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9b90d6a03fbd234/Área de Trabalho/Lab_Prog_III/Ler_csv/"/>
    </mc:Choice>
  </mc:AlternateContent>
  <xr:revisionPtr revIDLastSave="3" documentId="11_40786364E89D08522A80C84BB242016B25FB7098" xr6:coauthVersionLast="47" xr6:coauthVersionMax="47" xr10:uidLastSave="{A35B5CA8-A2B8-45A4-A1FD-9FA3263C641B}"/>
  <bookViews>
    <workbookView xWindow="5508" yWindow="2388" windowWidth="17280" windowHeight="9420" tabRatio="838" firstSheet="4" activeTab="4" xr2:uid="{00000000-000D-0000-FFFF-FFFF00000000}"/>
  </bookViews>
  <sheets>
    <sheet name="Fontes" sheetId="5" r:id="rId1"/>
    <sheet name="Coordenadas" sheetId="22" r:id="rId2"/>
    <sheet name="BUSCA" sheetId="14" r:id="rId3"/>
    <sheet name="BUSCA 2" sheetId="23" r:id="rId4"/>
    <sheet name="Lista de Municípios IBGE" sheetId="1" r:id="rId5"/>
    <sheet name="RAIVA" sheetId="21" r:id="rId6"/>
    <sheet name="MENINGITE" sheetId="20" r:id="rId7"/>
    <sheet name="HANTAVIROSE" sheetId="19" r:id="rId8"/>
    <sheet name="FEBRE TIFÓIDE" sheetId="18" r:id="rId9"/>
    <sheet name="ZIKA VIRUS" sheetId="17" r:id="rId10"/>
    <sheet name="PICADAS DE COBRAS" sheetId="16" r:id="rId11"/>
    <sheet name="DOENÇA DE CHAGAS" sheetId="15" r:id="rId12"/>
    <sheet name="FEBRE MACULOSA" sheetId="11" r:id="rId13"/>
    <sheet name="HEPATITE VIRAL" sheetId="10" r:id="rId14"/>
    <sheet name="BOTULISMO" sheetId="8" r:id="rId15"/>
    <sheet name="LEPTOSPIROSE" sheetId="13" r:id="rId16"/>
    <sheet name="LEISHMANIOSE VISCERAL" sheetId="4" r:id="rId17"/>
    <sheet name="LEISHMANIOSE TEGUMENTAR" sheetId="6" r:id="rId18"/>
    <sheet name="FEBRE AMARELA" sheetId="7" r:id="rId19"/>
    <sheet name="DENGUE" sheetId="9" r:id="rId20"/>
    <sheet name="Lista de Estados IBGE" sheetId="2" r:id="rId21"/>
    <sheet name="Plan9" sheetId="12" r:id="rId22"/>
    <sheet name="Tabela Dinâmica" sheetId="3" r:id="rId23"/>
  </sheets>
  <definedNames>
    <definedName name="_xlnm._FilterDatabase" localSheetId="14" hidden="1">BOTULISMO!$A$3:$C$19</definedName>
    <definedName name="_xlnm._FilterDatabase" localSheetId="1" hidden="1">Coordenadas!$A$2:$D$5571</definedName>
    <definedName name="_xlnm._FilterDatabase" localSheetId="19" hidden="1">DENGUE!$A$4:$C$4097</definedName>
    <definedName name="_xlnm._FilterDatabase" localSheetId="11" hidden="1">'DOENÇA DE CHAGAS'!$A$5:$C$100</definedName>
    <definedName name="_xlnm._FilterDatabase" localSheetId="18" hidden="1">'FEBRE AMARELA'!$A$4:$C$38</definedName>
    <definedName name="_xlnm._FilterDatabase" localSheetId="12" hidden="1">'FEBRE MACULOSA'!$A$4:$C$181</definedName>
    <definedName name="_xlnm._FilterDatabase" localSheetId="8" hidden="1">'FEBRE TIFÓIDE'!$A$4:$C$46</definedName>
    <definedName name="_xlnm._FilterDatabase" localSheetId="7" hidden="1">HANTAVIROSE!$A$4:$C$153</definedName>
    <definedName name="_xlnm._FilterDatabase" localSheetId="13" hidden="1">'HEPATITE VIRAL'!$A$4:$C$3162</definedName>
    <definedName name="_xlnm._FilterDatabase" localSheetId="17" hidden="1">'LEISHMANIOSE TEGUMENTAR'!$A$4:$C$1681</definedName>
    <definedName name="_xlnm._FilterDatabase" localSheetId="16" hidden="1">'LEISHMANIOSE VISCERAL'!$A$4:$C$454</definedName>
    <definedName name="_xlnm._FilterDatabase" localSheetId="15" hidden="1">LEPTOSPIROSE!$A$4:$C$1176</definedName>
    <definedName name="_xlnm._FilterDatabase" localSheetId="4" hidden="1">'Lista de Municípios IBGE'!$A$1:$Z$5571</definedName>
    <definedName name="_xlnm._FilterDatabase" localSheetId="6" hidden="1">MENINGITE!$A$4:$C$447</definedName>
    <definedName name="_xlnm._FilterDatabase" localSheetId="10" hidden="1">'PICADAS DE COBRAS'!$A$5:$C$4644</definedName>
    <definedName name="_xlnm._FilterDatabase" localSheetId="5" hidden="1">RAIVA!$A$5:$C$17</definedName>
    <definedName name="_xlnm._FilterDatabase" localSheetId="9" hidden="1">'ZIKA VIRUS'!$A$4:$C$2399</definedName>
  </definedNames>
  <calcPr calcId="191029"/>
  <pivotCaches>
    <pivotCache cacheId="0" r:id="rId2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571" i="22" l="1"/>
  <c r="E5571" i="22"/>
  <c r="F5570" i="22"/>
  <c r="E5570" i="22"/>
  <c r="F5569" i="22"/>
  <c r="E5569" i="22"/>
  <c r="F5568" i="22"/>
  <c r="E5568" i="22"/>
  <c r="F5567" i="22"/>
  <c r="E5567" i="22"/>
  <c r="F5566" i="22"/>
  <c r="E5566" i="22"/>
  <c r="F5565" i="22"/>
  <c r="E5565" i="22"/>
  <c r="F5564" i="22"/>
  <c r="E5564" i="22"/>
  <c r="F5563" i="22"/>
  <c r="E5563" i="22"/>
  <c r="F5562" i="22"/>
  <c r="E5562" i="22"/>
  <c r="F5561" i="22"/>
  <c r="E5561" i="22"/>
  <c r="F5560" i="22"/>
  <c r="E5560" i="22"/>
  <c r="F5559" i="22"/>
  <c r="E5559" i="22"/>
  <c r="F5558" i="22"/>
  <c r="E5558" i="22"/>
  <c r="F5557" i="22"/>
  <c r="E5557" i="22"/>
  <c r="F5556" i="22"/>
  <c r="E5556" i="22"/>
  <c r="F5555" i="22"/>
  <c r="E5555" i="22"/>
  <c r="F5554" i="22"/>
  <c r="E5554" i="22"/>
  <c r="F5553" i="22"/>
  <c r="E5553" i="22"/>
  <c r="F5552" i="22"/>
  <c r="E5552" i="22"/>
  <c r="F5551" i="22"/>
  <c r="E5551" i="22"/>
  <c r="F5550" i="22"/>
  <c r="E5550" i="22"/>
  <c r="F5549" i="22"/>
  <c r="E5549" i="22"/>
  <c r="F5548" i="22"/>
  <c r="E5548" i="22"/>
  <c r="F5547" i="22"/>
  <c r="E5547" i="22"/>
  <c r="F5546" i="22"/>
  <c r="E5546" i="22"/>
  <c r="F5545" i="22"/>
  <c r="E5545" i="22"/>
  <c r="F5544" i="22"/>
  <c r="E5544" i="22"/>
  <c r="F5543" i="22"/>
  <c r="E5543" i="22"/>
  <c r="F5542" i="22"/>
  <c r="E5542" i="22"/>
  <c r="F5541" i="22"/>
  <c r="E5541" i="22"/>
  <c r="F5540" i="22"/>
  <c r="E5540" i="22"/>
  <c r="F5539" i="22"/>
  <c r="E5539" i="22"/>
  <c r="F5538" i="22"/>
  <c r="E5538" i="22"/>
  <c r="F5537" i="22"/>
  <c r="E5537" i="22"/>
  <c r="F5536" i="22"/>
  <c r="E5536" i="22"/>
  <c r="F5535" i="22"/>
  <c r="E5535" i="22"/>
  <c r="F5534" i="22"/>
  <c r="E5534" i="22"/>
  <c r="F5533" i="22"/>
  <c r="E5533" i="22"/>
  <c r="F5532" i="22"/>
  <c r="E5532" i="22"/>
  <c r="F5531" i="22"/>
  <c r="E5531" i="22"/>
  <c r="F5530" i="22"/>
  <c r="E5530" i="22"/>
  <c r="F5529" i="22"/>
  <c r="E5529" i="22"/>
  <c r="F5528" i="22"/>
  <c r="E5528" i="22"/>
  <c r="F5527" i="22"/>
  <c r="E5527" i="22"/>
  <c r="F5526" i="22"/>
  <c r="E5526" i="22"/>
  <c r="F5525" i="22"/>
  <c r="E5525" i="22"/>
  <c r="F5524" i="22"/>
  <c r="E5524" i="22"/>
  <c r="F5523" i="22"/>
  <c r="E5523" i="22"/>
  <c r="F5522" i="22"/>
  <c r="E5522" i="22"/>
  <c r="F5521" i="22"/>
  <c r="E5521" i="22"/>
  <c r="F5520" i="22"/>
  <c r="E5520" i="22"/>
  <c r="F5519" i="22"/>
  <c r="E5519" i="22"/>
  <c r="F5518" i="22"/>
  <c r="E5518" i="22"/>
  <c r="F5517" i="22"/>
  <c r="E5517" i="22"/>
  <c r="F5516" i="22"/>
  <c r="E5516" i="22"/>
  <c r="F5515" i="22"/>
  <c r="E5515" i="22"/>
  <c r="F5514" i="22"/>
  <c r="E5514" i="22"/>
  <c r="F5513" i="22"/>
  <c r="E5513" i="22"/>
  <c r="F5512" i="22"/>
  <c r="E5512" i="22"/>
  <c r="F5511" i="22"/>
  <c r="E5511" i="22"/>
  <c r="F5510" i="22"/>
  <c r="E5510" i="22"/>
  <c r="F5509" i="22"/>
  <c r="E5509" i="22"/>
  <c r="F5508" i="22"/>
  <c r="E5508" i="22"/>
  <c r="F5507" i="22"/>
  <c r="E5507" i="22"/>
  <c r="F5506" i="22"/>
  <c r="E5506" i="22"/>
  <c r="F5505" i="22"/>
  <c r="E5505" i="22"/>
  <c r="F5504" i="22"/>
  <c r="E5504" i="22"/>
  <c r="F5503" i="22"/>
  <c r="E5503" i="22"/>
  <c r="F5502" i="22"/>
  <c r="E5502" i="22"/>
  <c r="F5501" i="22"/>
  <c r="E5501" i="22"/>
  <c r="F5500" i="22"/>
  <c r="E5500" i="22"/>
  <c r="F5499" i="22"/>
  <c r="E5499" i="22"/>
  <c r="F5498" i="22"/>
  <c r="E5498" i="22"/>
  <c r="F5497" i="22"/>
  <c r="E5497" i="22"/>
  <c r="F5496" i="22"/>
  <c r="E5496" i="22"/>
  <c r="F5495" i="22"/>
  <c r="E5495" i="22"/>
  <c r="F5494" i="22"/>
  <c r="E5494" i="22"/>
  <c r="F5493" i="22"/>
  <c r="E5493" i="22"/>
  <c r="F5492" i="22"/>
  <c r="E5492" i="22"/>
  <c r="F5491" i="22"/>
  <c r="E5491" i="22"/>
  <c r="F5490" i="22"/>
  <c r="E5490" i="22"/>
  <c r="F5489" i="22"/>
  <c r="E5489" i="22"/>
  <c r="F5488" i="22"/>
  <c r="E5488" i="22"/>
  <c r="F5487" i="22"/>
  <c r="E5487" i="22"/>
  <c r="F5486" i="22"/>
  <c r="E5486" i="22"/>
  <c r="F5485" i="22"/>
  <c r="E5485" i="22"/>
  <c r="F5484" i="22"/>
  <c r="E5484" i="22"/>
  <c r="F5483" i="22"/>
  <c r="E5483" i="22"/>
  <c r="F5482" i="22"/>
  <c r="E5482" i="22"/>
  <c r="F5481" i="22"/>
  <c r="E5481" i="22"/>
  <c r="F5480" i="22"/>
  <c r="E5480" i="22"/>
  <c r="F5479" i="22"/>
  <c r="E5479" i="22"/>
  <c r="F5478" i="22"/>
  <c r="E5478" i="22"/>
  <c r="F5477" i="22"/>
  <c r="E5477" i="22"/>
  <c r="F5476" i="22"/>
  <c r="E5476" i="22"/>
  <c r="F5475" i="22"/>
  <c r="E5475" i="22"/>
  <c r="F5474" i="22"/>
  <c r="E5474" i="22"/>
  <c r="F5473" i="22"/>
  <c r="E5473" i="22"/>
  <c r="F5472" i="22"/>
  <c r="E5472" i="22"/>
  <c r="F5471" i="22"/>
  <c r="E5471" i="22"/>
  <c r="F5470" i="22"/>
  <c r="E5470" i="22"/>
  <c r="F5469" i="22"/>
  <c r="E5469" i="22"/>
  <c r="F5468" i="22"/>
  <c r="E5468" i="22"/>
  <c r="F5467" i="22"/>
  <c r="E5467" i="22"/>
  <c r="F5466" i="22"/>
  <c r="E5466" i="22"/>
  <c r="F5465" i="22"/>
  <c r="E5465" i="22"/>
  <c r="F5464" i="22"/>
  <c r="E5464" i="22"/>
  <c r="F5463" i="22"/>
  <c r="E5463" i="22"/>
  <c r="F5462" i="22"/>
  <c r="E5462" i="22"/>
  <c r="F5461" i="22"/>
  <c r="E5461" i="22"/>
  <c r="F5460" i="22"/>
  <c r="E5460" i="22"/>
  <c r="F5459" i="22"/>
  <c r="E5459" i="22"/>
  <c r="F5458" i="22"/>
  <c r="E5458" i="22"/>
  <c r="F5457" i="22"/>
  <c r="E5457" i="22"/>
  <c r="F5456" i="22"/>
  <c r="E5456" i="22"/>
  <c r="F5455" i="22"/>
  <c r="E5455" i="22"/>
  <c r="F5454" i="22"/>
  <c r="E5454" i="22"/>
  <c r="F5453" i="22"/>
  <c r="E5453" i="22"/>
  <c r="F5452" i="22"/>
  <c r="E5452" i="22"/>
  <c r="F5451" i="22"/>
  <c r="E5451" i="22"/>
  <c r="F5450" i="22"/>
  <c r="E5450" i="22"/>
  <c r="F5449" i="22"/>
  <c r="E5449" i="22"/>
  <c r="F5448" i="22"/>
  <c r="E5448" i="22"/>
  <c r="F5447" i="22"/>
  <c r="E5447" i="22"/>
  <c r="F5446" i="22"/>
  <c r="E5446" i="22"/>
  <c r="F5445" i="22"/>
  <c r="E5445" i="22"/>
  <c r="F5444" i="22"/>
  <c r="E5444" i="22"/>
  <c r="F5443" i="22"/>
  <c r="E5443" i="22"/>
  <c r="F5442" i="22"/>
  <c r="E5442" i="22"/>
  <c r="F5441" i="22"/>
  <c r="E5441" i="22"/>
  <c r="F5440" i="22"/>
  <c r="E5440" i="22"/>
  <c r="F5439" i="22"/>
  <c r="E5439" i="22"/>
  <c r="F5438" i="22"/>
  <c r="E5438" i="22"/>
  <c r="F5437" i="22"/>
  <c r="E5437" i="22"/>
  <c r="F5436" i="22"/>
  <c r="E5436" i="22"/>
  <c r="F5435" i="22"/>
  <c r="E5435" i="22"/>
  <c r="F5434" i="22"/>
  <c r="E5434" i="22"/>
  <c r="F5433" i="22"/>
  <c r="E5433" i="22"/>
  <c r="F5432" i="22"/>
  <c r="E5432" i="22"/>
  <c r="F5431" i="22"/>
  <c r="E5431" i="22"/>
  <c r="F5430" i="22"/>
  <c r="E5430" i="22"/>
  <c r="F5429" i="22"/>
  <c r="E5429" i="22"/>
  <c r="F5428" i="22"/>
  <c r="E5428" i="22"/>
  <c r="F5427" i="22"/>
  <c r="E5427" i="22"/>
  <c r="F5426" i="22"/>
  <c r="E5426" i="22"/>
  <c r="F5425" i="22"/>
  <c r="E5425" i="22"/>
  <c r="F5424" i="22"/>
  <c r="E5424" i="22"/>
  <c r="F5423" i="22"/>
  <c r="E5423" i="22"/>
  <c r="F5422" i="22"/>
  <c r="E5422" i="22"/>
  <c r="F5421" i="22"/>
  <c r="E5421" i="22"/>
  <c r="F5420" i="22"/>
  <c r="E5420" i="22"/>
  <c r="F5419" i="22"/>
  <c r="E5419" i="22"/>
  <c r="F5418" i="22"/>
  <c r="E5418" i="22"/>
  <c r="F5417" i="22"/>
  <c r="E5417" i="22"/>
  <c r="F5416" i="22"/>
  <c r="E5416" i="22"/>
  <c r="F5415" i="22"/>
  <c r="E5415" i="22"/>
  <c r="F5414" i="22"/>
  <c r="E5414" i="22"/>
  <c r="F5413" i="22"/>
  <c r="E5413" i="22"/>
  <c r="F5412" i="22"/>
  <c r="E5412" i="22"/>
  <c r="F5411" i="22"/>
  <c r="E5411" i="22"/>
  <c r="F5410" i="22"/>
  <c r="E5410" i="22"/>
  <c r="F5409" i="22"/>
  <c r="E5409" i="22"/>
  <c r="F5408" i="22"/>
  <c r="E5408" i="22"/>
  <c r="F5407" i="22"/>
  <c r="E5407" i="22"/>
  <c r="F5406" i="22"/>
  <c r="E5406" i="22"/>
  <c r="F5405" i="22"/>
  <c r="E5405" i="22"/>
  <c r="F5404" i="22"/>
  <c r="E5404" i="22"/>
  <c r="F5403" i="22"/>
  <c r="E5403" i="22"/>
  <c r="F5402" i="22"/>
  <c r="E5402" i="22"/>
  <c r="F5401" i="22"/>
  <c r="E5401" i="22"/>
  <c r="F5400" i="22"/>
  <c r="E5400" i="22"/>
  <c r="F5399" i="22"/>
  <c r="E5399" i="22"/>
  <c r="F5398" i="22"/>
  <c r="E5398" i="22"/>
  <c r="F5397" i="22"/>
  <c r="E5397" i="22"/>
  <c r="F5396" i="22"/>
  <c r="E5396" i="22"/>
  <c r="F5395" i="22"/>
  <c r="E5395" i="22"/>
  <c r="F5394" i="22"/>
  <c r="E5394" i="22"/>
  <c r="F5393" i="22"/>
  <c r="E5393" i="22"/>
  <c r="F5392" i="22"/>
  <c r="E5392" i="22"/>
  <c r="F5391" i="22"/>
  <c r="E5391" i="22"/>
  <c r="F5390" i="22"/>
  <c r="E5390" i="22"/>
  <c r="F5389" i="22"/>
  <c r="E5389" i="22"/>
  <c r="F5388" i="22"/>
  <c r="E5388" i="22"/>
  <c r="F5387" i="22"/>
  <c r="E5387" i="22"/>
  <c r="F5386" i="22"/>
  <c r="E5386" i="22"/>
  <c r="F5385" i="22"/>
  <c r="E5385" i="22"/>
  <c r="F5384" i="22"/>
  <c r="E5384" i="22"/>
  <c r="F5383" i="22"/>
  <c r="E5383" i="22"/>
  <c r="F5382" i="22"/>
  <c r="E5382" i="22"/>
  <c r="F5381" i="22"/>
  <c r="E5381" i="22"/>
  <c r="F5380" i="22"/>
  <c r="E5380" i="22"/>
  <c r="F5379" i="22"/>
  <c r="E5379" i="22"/>
  <c r="F5378" i="22"/>
  <c r="E5378" i="22"/>
  <c r="F5377" i="22"/>
  <c r="E5377" i="22"/>
  <c r="F5376" i="22"/>
  <c r="E5376" i="22"/>
  <c r="F5375" i="22"/>
  <c r="E5375" i="22"/>
  <c r="F5374" i="22"/>
  <c r="E5374" i="22"/>
  <c r="F5373" i="22"/>
  <c r="E5373" i="22"/>
  <c r="F5372" i="22"/>
  <c r="E5372" i="22"/>
  <c r="F5371" i="22"/>
  <c r="E5371" i="22"/>
  <c r="F5370" i="22"/>
  <c r="E5370" i="22"/>
  <c r="F5369" i="22"/>
  <c r="E5369" i="22"/>
  <c r="F5368" i="22"/>
  <c r="E5368" i="22"/>
  <c r="F5367" i="22"/>
  <c r="E5367" i="22"/>
  <c r="F5366" i="22"/>
  <c r="E5366" i="22"/>
  <c r="F5365" i="22"/>
  <c r="E5365" i="22"/>
  <c r="F5364" i="22"/>
  <c r="E5364" i="22"/>
  <c r="F5363" i="22"/>
  <c r="E5363" i="22"/>
  <c r="F5362" i="22"/>
  <c r="E5362" i="22"/>
  <c r="F5361" i="22"/>
  <c r="E5361" i="22"/>
  <c r="F5360" i="22"/>
  <c r="E5360" i="22"/>
  <c r="F5359" i="22"/>
  <c r="E5359" i="22"/>
  <c r="F5358" i="22"/>
  <c r="E5358" i="22"/>
  <c r="F5357" i="22"/>
  <c r="E5357" i="22"/>
  <c r="F5356" i="22"/>
  <c r="E5356" i="22"/>
  <c r="F5355" i="22"/>
  <c r="E5355" i="22"/>
  <c r="F5354" i="22"/>
  <c r="E5354" i="22"/>
  <c r="F5353" i="22"/>
  <c r="E5353" i="22"/>
  <c r="F5352" i="22"/>
  <c r="E5352" i="22"/>
  <c r="F5351" i="22"/>
  <c r="E5351" i="22"/>
  <c r="F5350" i="22"/>
  <c r="E5350" i="22"/>
  <c r="F5349" i="22"/>
  <c r="E5349" i="22"/>
  <c r="F5348" i="22"/>
  <c r="E5348" i="22"/>
  <c r="F5347" i="22"/>
  <c r="E5347" i="22"/>
  <c r="F5346" i="22"/>
  <c r="E5346" i="22"/>
  <c r="F5345" i="22"/>
  <c r="E5345" i="22"/>
  <c r="F5344" i="22"/>
  <c r="E5344" i="22"/>
  <c r="F5343" i="22"/>
  <c r="E5343" i="22"/>
  <c r="F5342" i="22"/>
  <c r="E5342" i="22"/>
  <c r="F5341" i="22"/>
  <c r="E5341" i="22"/>
  <c r="F5340" i="22"/>
  <c r="E5340" i="22"/>
  <c r="F5339" i="22"/>
  <c r="E5339" i="22"/>
  <c r="F5338" i="22"/>
  <c r="E5338" i="22"/>
  <c r="F5337" i="22"/>
  <c r="E5337" i="22"/>
  <c r="F5336" i="22"/>
  <c r="E5336" i="22"/>
  <c r="F5335" i="22"/>
  <c r="E5335" i="22"/>
  <c r="F5334" i="22"/>
  <c r="E5334" i="22"/>
  <c r="F5333" i="22"/>
  <c r="E5333" i="22"/>
  <c r="F5332" i="22"/>
  <c r="E5332" i="22"/>
  <c r="F5331" i="22"/>
  <c r="E5331" i="22"/>
  <c r="F5330" i="22"/>
  <c r="E5330" i="22"/>
  <c r="F5329" i="22"/>
  <c r="E5329" i="22"/>
  <c r="F5328" i="22"/>
  <c r="E5328" i="22"/>
  <c r="F5327" i="22"/>
  <c r="E5327" i="22"/>
  <c r="F5326" i="22"/>
  <c r="E5326" i="22"/>
  <c r="F5325" i="22"/>
  <c r="E5325" i="22"/>
  <c r="F5324" i="22"/>
  <c r="E5324" i="22"/>
  <c r="F5323" i="22"/>
  <c r="E5323" i="22"/>
  <c r="F5322" i="22"/>
  <c r="E5322" i="22"/>
  <c r="F5321" i="22"/>
  <c r="E5321" i="22"/>
  <c r="F5320" i="22"/>
  <c r="E5320" i="22"/>
  <c r="F5319" i="22"/>
  <c r="E5319" i="22"/>
  <c r="F5318" i="22"/>
  <c r="E5318" i="22"/>
  <c r="F5317" i="22"/>
  <c r="E5317" i="22"/>
  <c r="F5316" i="22"/>
  <c r="E5316" i="22"/>
  <c r="F5315" i="22"/>
  <c r="E5315" i="22"/>
  <c r="F5314" i="22"/>
  <c r="E5314" i="22"/>
  <c r="F5313" i="22"/>
  <c r="E5313" i="22"/>
  <c r="F5312" i="22"/>
  <c r="E5312" i="22"/>
  <c r="F5311" i="22"/>
  <c r="E5311" i="22"/>
  <c r="F5310" i="22"/>
  <c r="E5310" i="22"/>
  <c r="F5309" i="22"/>
  <c r="E5309" i="22"/>
  <c r="F5308" i="22"/>
  <c r="E5308" i="22"/>
  <c r="F5307" i="22"/>
  <c r="E5307" i="22"/>
  <c r="F5306" i="22"/>
  <c r="E5306" i="22"/>
  <c r="F5305" i="22"/>
  <c r="E5305" i="22"/>
  <c r="F5304" i="22"/>
  <c r="E5304" i="22"/>
  <c r="F5303" i="22"/>
  <c r="E5303" i="22"/>
  <c r="F5302" i="22"/>
  <c r="E5302" i="22"/>
  <c r="F5301" i="22"/>
  <c r="E5301" i="22"/>
  <c r="F5300" i="22"/>
  <c r="E5300" i="22"/>
  <c r="F5299" i="22"/>
  <c r="E5299" i="22"/>
  <c r="F5298" i="22"/>
  <c r="E5298" i="22"/>
  <c r="F5297" i="22"/>
  <c r="E5297" i="22"/>
  <c r="F5296" i="22"/>
  <c r="E5296" i="22"/>
  <c r="F5295" i="22"/>
  <c r="E5295" i="22"/>
  <c r="F5294" i="22"/>
  <c r="E5294" i="22"/>
  <c r="F5293" i="22"/>
  <c r="E5293" i="22"/>
  <c r="F5292" i="22"/>
  <c r="E5292" i="22"/>
  <c r="F5291" i="22"/>
  <c r="E5291" i="22"/>
  <c r="F5290" i="22"/>
  <c r="E5290" i="22"/>
  <c r="F5289" i="22"/>
  <c r="E5289" i="22"/>
  <c r="F5288" i="22"/>
  <c r="E5288" i="22"/>
  <c r="F5287" i="22"/>
  <c r="E5287" i="22"/>
  <c r="F5286" i="22"/>
  <c r="E5286" i="22"/>
  <c r="F5285" i="22"/>
  <c r="E5285" i="22"/>
  <c r="F5284" i="22"/>
  <c r="E5284" i="22"/>
  <c r="F5283" i="22"/>
  <c r="E5283" i="22"/>
  <c r="F5282" i="22"/>
  <c r="E5282" i="22"/>
  <c r="F5281" i="22"/>
  <c r="E5281" i="22"/>
  <c r="F5280" i="22"/>
  <c r="E5280" i="22"/>
  <c r="F5279" i="22"/>
  <c r="E5279" i="22"/>
  <c r="F5278" i="22"/>
  <c r="E5278" i="22"/>
  <c r="F5277" i="22"/>
  <c r="E5277" i="22"/>
  <c r="F5276" i="22"/>
  <c r="E5276" i="22"/>
  <c r="F5275" i="22"/>
  <c r="E5275" i="22"/>
  <c r="F5274" i="22"/>
  <c r="E5274" i="22"/>
  <c r="F5273" i="22"/>
  <c r="E5273" i="22"/>
  <c r="F5272" i="22"/>
  <c r="E5272" i="22"/>
  <c r="F5271" i="22"/>
  <c r="E5271" i="22"/>
  <c r="F5270" i="22"/>
  <c r="E5270" i="22"/>
  <c r="F5269" i="22"/>
  <c r="E5269" i="22"/>
  <c r="F5268" i="22"/>
  <c r="E5268" i="22"/>
  <c r="F5267" i="22"/>
  <c r="E5267" i="22"/>
  <c r="F5266" i="22"/>
  <c r="E5266" i="22"/>
  <c r="F5265" i="22"/>
  <c r="E5265" i="22"/>
  <c r="F5264" i="22"/>
  <c r="E5264" i="22"/>
  <c r="F5263" i="22"/>
  <c r="E5263" i="22"/>
  <c r="F5262" i="22"/>
  <c r="E5262" i="22"/>
  <c r="F5261" i="22"/>
  <c r="E5261" i="22"/>
  <c r="F5260" i="22"/>
  <c r="E5260" i="22"/>
  <c r="F5259" i="22"/>
  <c r="E5259" i="22"/>
  <c r="F5258" i="22"/>
  <c r="E5258" i="22"/>
  <c r="F5257" i="22"/>
  <c r="E5257" i="22"/>
  <c r="F5256" i="22"/>
  <c r="E5256" i="22"/>
  <c r="F5255" i="22"/>
  <c r="E5255" i="22"/>
  <c r="F5254" i="22"/>
  <c r="E5254" i="22"/>
  <c r="F5253" i="22"/>
  <c r="E5253" i="22"/>
  <c r="F5252" i="22"/>
  <c r="E5252" i="22"/>
  <c r="F5251" i="22"/>
  <c r="E5251" i="22"/>
  <c r="F5250" i="22"/>
  <c r="E5250" i="22"/>
  <c r="F5249" i="22"/>
  <c r="E5249" i="22"/>
  <c r="F5248" i="22"/>
  <c r="E5248" i="22"/>
  <c r="F5247" i="22"/>
  <c r="E5247" i="22"/>
  <c r="F5246" i="22"/>
  <c r="E5246" i="22"/>
  <c r="F5245" i="22"/>
  <c r="E5245" i="22"/>
  <c r="F5244" i="22"/>
  <c r="E5244" i="22"/>
  <c r="F5243" i="22"/>
  <c r="E5243" i="22"/>
  <c r="F5242" i="22"/>
  <c r="E5242" i="22"/>
  <c r="F5241" i="22"/>
  <c r="E5241" i="22"/>
  <c r="F5240" i="22"/>
  <c r="E5240" i="22"/>
  <c r="F5239" i="22"/>
  <c r="E5239" i="22"/>
  <c r="F5238" i="22"/>
  <c r="E5238" i="22"/>
  <c r="F5237" i="22"/>
  <c r="E5237" i="22"/>
  <c r="F5236" i="22"/>
  <c r="E5236" i="22"/>
  <c r="F5235" i="22"/>
  <c r="E5235" i="22"/>
  <c r="F5234" i="22"/>
  <c r="E5234" i="22"/>
  <c r="F5233" i="22"/>
  <c r="E5233" i="22"/>
  <c r="F5232" i="22"/>
  <c r="E5232" i="22"/>
  <c r="F5231" i="22"/>
  <c r="E5231" i="22"/>
  <c r="F5230" i="22"/>
  <c r="E5230" i="22"/>
  <c r="F5229" i="22"/>
  <c r="E5229" i="22"/>
  <c r="F5228" i="22"/>
  <c r="E5228" i="22"/>
  <c r="F5227" i="22"/>
  <c r="E5227" i="22"/>
  <c r="F5226" i="22"/>
  <c r="E5226" i="22"/>
  <c r="F5225" i="22"/>
  <c r="E5225" i="22"/>
  <c r="F5224" i="22"/>
  <c r="E5224" i="22"/>
  <c r="F5223" i="22"/>
  <c r="E5223" i="22"/>
  <c r="F5222" i="22"/>
  <c r="E5222" i="22"/>
  <c r="F5221" i="22"/>
  <c r="E5221" i="22"/>
  <c r="F5220" i="22"/>
  <c r="E5220" i="22"/>
  <c r="F5219" i="22"/>
  <c r="E5219" i="22"/>
  <c r="F5218" i="22"/>
  <c r="E5218" i="22"/>
  <c r="F5217" i="22"/>
  <c r="E5217" i="22"/>
  <c r="F5216" i="22"/>
  <c r="E5216" i="22"/>
  <c r="F5215" i="22"/>
  <c r="E5215" i="22"/>
  <c r="F5214" i="22"/>
  <c r="E5214" i="22"/>
  <c r="F5213" i="22"/>
  <c r="E5213" i="22"/>
  <c r="F5212" i="22"/>
  <c r="E5212" i="22"/>
  <c r="F5211" i="22"/>
  <c r="E5211" i="22"/>
  <c r="F5210" i="22"/>
  <c r="E5210" i="22"/>
  <c r="F5209" i="22"/>
  <c r="E5209" i="22"/>
  <c r="F5208" i="22"/>
  <c r="E5208" i="22"/>
  <c r="F5207" i="22"/>
  <c r="E5207" i="22"/>
  <c r="F5206" i="22"/>
  <c r="E5206" i="22"/>
  <c r="F5205" i="22"/>
  <c r="E5205" i="22"/>
  <c r="F5204" i="22"/>
  <c r="E5204" i="22"/>
  <c r="F5203" i="22"/>
  <c r="E5203" i="22"/>
  <c r="F5202" i="22"/>
  <c r="E5202" i="22"/>
  <c r="F5201" i="22"/>
  <c r="E5201" i="22"/>
  <c r="F5200" i="22"/>
  <c r="E5200" i="22"/>
  <c r="F5199" i="22"/>
  <c r="E5199" i="22"/>
  <c r="F5198" i="22"/>
  <c r="E5198" i="22"/>
  <c r="F5197" i="22"/>
  <c r="E5197" i="22"/>
  <c r="F5196" i="22"/>
  <c r="E5196" i="22"/>
  <c r="F5195" i="22"/>
  <c r="E5195" i="22"/>
  <c r="F5194" i="22"/>
  <c r="E5194" i="22"/>
  <c r="F5193" i="22"/>
  <c r="E5193" i="22"/>
  <c r="F5192" i="22"/>
  <c r="E5192" i="22"/>
  <c r="F5191" i="22"/>
  <c r="E5191" i="22"/>
  <c r="F5190" i="22"/>
  <c r="E5190" i="22"/>
  <c r="F5189" i="22"/>
  <c r="E5189" i="22"/>
  <c r="F5188" i="22"/>
  <c r="E5188" i="22"/>
  <c r="F5187" i="22"/>
  <c r="E5187" i="22"/>
  <c r="F5186" i="22"/>
  <c r="E5186" i="22"/>
  <c r="F5185" i="22"/>
  <c r="E5185" i="22"/>
  <c r="F5184" i="22"/>
  <c r="E5184" i="22"/>
  <c r="F5183" i="22"/>
  <c r="E5183" i="22"/>
  <c r="F5182" i="22"/>
  <c r="E5182" i="22"/>
  <c r="F5181" i="22"/>
  <c r="E5181" i="22"/>
  <c r="F5180" i="22"/>
  <c r="E5180" i="22"/>
  <c r="F5179" i="22"/>
  <c r="E5179" i="22"/>
  <c r="F5178" i="22"/>
  <c r="E5178" i="22"/>
  <c r="F5177" i="22"/>
  <c r="E5177" i="22"/>
  <c r="F5176" i="22"/>
  <c r="E5176" i="22"/>
  <c r="F5175" i="22"/>
  <c r="E5175" i="22"/>
  <c r="F5174" i="22"/>
  <c r="E5174" i="22"/>
  <c r="F5173" i="22"/>
  <c r="E5173" i="22"/>
  <c r="F5172" i="22"/>
  <c r="E5172" i="22"/>
  <c r="F5171" i="22"/>
  <c r="E5171" i="22"/>
  <c r="F5170" i="22"/>
  <c r="E5170" i="22"/>
  <c r="F5169" i="22"/>
  <c r="E5169" i="22"/>
  <c r="F5168" i="22"/>
  <c r="E5168" i="22"/>
  <c r="F5167" i="22"/>
  <c r="E5167" i="22"/>
  <c r="F5166" i="22"/>
  <c r="E5166" i="22"/>
  <c r="F5165" i="22"/>
  <c r="E5165" i="22"/>
  <c r="F5164" i="22"/>
  <c r="E5164" i="22"/>
  <c r="F5163" i="22"/>
  <c r="E5163" i="22"/>
  <c r="F5162" i="22"/>
  <c r="E5162" i="22"/>
  <c r="F5161" i="22"/>
  <c r="E5161" i="22"/>
  <c r="F5160" i="22"/>
  <c r="E5160" i="22"/>
  <c r="F5159" i="22"/>
  <c r="E5159" i="22"/>
  <c r="F5158" i="22"/>
  <c r="E5158" i="22"/>
  <c r="F5157" i="22"/>
  <c r="E5157" i="22"/>
  <c r="F5156" i="22"/>
  <c r="E5156" i="22"/>
  <c r="F5155" i="22"/>
  <c r="E5155" i="22"/>
  <c r="F5154" i="22"/>
  <c r="E5154" i="22"/>
  <c r="F5153" i="22"/>
  <c r="E5153" i="22"/>
  <c r="F5152" i="22"/>
  <c r="E5152" i="22"/>
  <c r="F5151" i="22"/>
  <c r="E5151" i="22"/>
  <c r="F5150" i="22"/>
  <c r="E5150" i="22"/>
  <c r="F5149" i="22"/>
  <c r="E5149" i="22"/>
  <c r="F5148" i="22"/>
  <c r="E5148" i="22"/>
  <c r="F5147" i="22"/>
  <c r="E5147" i="22"/>
  <c r="F5146" i="22"/>
  <c r="E5146" i="22"/>
  <c r="F5145" i="22"/>
  <c r="E5145" i="22"/>
  <c r="F5144" i="22"/>
  <c r="E5144" i="22"/>
  <c r="F5143" i="22"/>
  <c r="E5143" i="22"/>
  <c r="F5142" i="22"/>
  <c r="E5142" i="22"/>
  <c r="F5141" i="22"/>
  <c r="E5141" i="22"/>
  <c r="F5140" i="22"/>
  <c r="E5140" i="22"/>
  <c r="F5139" i="22"/>
  <c r="E5139" i="22"/>
  <c r="F5138" i="22"/>
  <c r="E5138" i="22"/>
  <c r="F5137" i="22"/>
  <c r="E5137" i="22"/>
  <c r="F5136" i="22"/>
  <c r="E5136" i="22"/>
  <c r="F5135" i="22"/>
  <c r="E5135" i="22"/>
  <c r="F5134" i="22"/>
  <c r="E5134" i="22"/>
  <c r="F5133" i="22"/>
  <c r="E5133" i="22"/>
  <c r="F5132" i="22"/>
  <c r="E5132" i="22"/>
  <c r="F5131" i="22"/>
  <c r="E5131" i="22"/>
  <c r="F5130" i="22"/>
  <c r="E5130" i="22"/>
  <c r="F5129" i="22"/>
  <c r="E5129" i="22"/>
  <c r="F5128" i="22"/>
  <c r="E5128" i="22"/>
  <c r="F5127" i="22"/>
  <c r="E5127" i="22"/>
  <c r="F5126" i="22"/>
  <c r="E5126" i="22"/>
  <c r="F5125" i="22"/>
  <c r="E5125" i="22"/>
  <c r="F5124" i="22"/>
  <c r="E5124" i="22"/>
  <c r="F5123" i="22"/>
  <c r="E5123" i="22"/>
  <c r="F5122" i="22"/>
  <c r="E5122" i="22"/>
  <c r="F5121" i="22"/>
  <c r="E5121" i="22"/>
  <c r="F5120" i="22"/>
  <c r="E5120" i="22"/>
  <c r="F5119" i="22"/>
  <c r="E5119" i="22"/>
  <c r="F5118" i="22"/>
  <c r="E5118" i="22"/>
  <c r="F5117" i="22"/>
  <c r="E5117" i="22"/>
  <c r="F5116" i="22"/>
  <c r="E5116" i="22"/>
  <c r="F5115" i="22"/>
  <c r="E5115" i="22"/>
  <c r="F5114" i="22"/>
  <c r="E5114" i="22"/>
  <c r="F5113" i="22"/>
  <c r="E5113" i="22"/>
  <c r="F5112" i="22"/>
  <c r="E5112" i="22"/>
  <c r="F5111" i="22"/>
  <c r="E5111" i="22"/>
  <c r="F5110" i="22"/>
  <c r="E5110" i="22"/>
  <c r="F5109" i="22"/>
  <c r="E5109" i="22"/>
  <c r="F5108" i="22"/>
  <c r="E5108" i="22"/>
  <c r="F5107" i="22"/>
  <c r="E5107" i="22"/>
  <c r="F5106" i="22"/>
  <c r="E5106" i="22"/>
  <c r="F5105" i="22"/>
  <c r="E5105" i="22"/>
  <c r="F5104" i="22"/>
  <c r="E5104" i="22"/>
  <c r="F5103" i="22"/>
  <c r="E5103" i="22"/>
  <c r="F5102" i="22"/>
  <c r="E5102" i="22"/>
  <c r="F5101" i="22"/>
  <c r="E5101" i="22"/>
  <c r="F5100" i="22"/>
  <c r="E5100" i="22"/>
  <c r="F5099" i="22"/>
  <c r="E5099" i="22"/>
  <c r="F5098" i="22"/>
  <c r="E5098" i="22"/>
  <c r="F5097" i="22"/>
  <c r="E5097" i="22"/>
  <c r="F5096" i="22"/>
  <c r="E5096" i="22"/>
  <c r="F5095" i="22"/>
  <c r="E5095" i="22"/>
  <c r="F5094" i="22"/>
  <c r="E5094" i="22"/>
  <c r="F5093" i="22"/>
  <c r="E5093" i="22"/>
  <c r="F5092" i="22"/>
  <c r="E5092" i="22"/>
  <c r="F5091" i="22"/>
  <c r="E5091" i="22"/>
  <c r="F5090" i="22"/>
  <c r="E5090" i="22"/>
  <c r="F5089" i="22"/>
  <c r="E5089" i="22"/>
  <c r="F5088" i="22"/>
  <c r="E5088" i="22"/>
  <c r="F5087" i="22"/>
  <c r="E5087" i="22"/>
  <c r="F5086" i="22"/>
  <c r="E5086" i="22"/>
  <c r="F5085" i="22"/>
  <c r="E5085" i="22"/>
  <c r="F5084" i="22"/>
  <c r="E5084" i="22"/>
  <c r="F5083" i="22"/>
  <c r="E5083" i="22"/>
  <c r="F5082" i="22"/>
  <c r="E5082" i="22"/>
  <c r="F5081" i="22"/>
  <c r="E5081" i="22"/>
  <c r="F5080" i="22"/>
  <c r="E5080" i="22"/>
  <c r="F5079" i="22"/>
  <c r="E5079" i="22"/>
  <c r="F5078" i="22"/>
  <c r="E5078" i="22"/>
  <c r="F5077" i="22"/>
  <c r="E5077" i="22"/>
  <c r="F5076" i="22"/>
  <c r="E5076" i="22"/>
  <c r="F5075" i="22"/>
  <c r="E5075" i="22"/>
  <c r="F5074" i="22"/>
  <c r="E5074" i="22"/>
  <c r="F5073" i="22"/>
  <c r="E5073" i="22"/>
  <c r="F5072" i="22"/>
  <c r="E5072" i="22"/>
  <c r="F5071" i="22"/>
  <c r="E5071" i="22"/>
  <c r="F5070" i="22"/>
  <c r="E5070" i="22"/>
  <c r="F5069" i="22"/>
  <c r="E5069" i="22"/>
  <c r="F5068" i="22"/>
  <c r="E5068" i="22"/>
  <c r="F5067" i="22"/>
  <c r="E5067" i="22"/>
  <c r="F5066" i="22"/>
  <c r="E5066" i="22"/>
  <c r="F5065" i="22"/>
  <c r="E5065" i="22"/>
  <c r="F5064" i="22"/>
  <c r="E5064" i="22"/>
  <c r="F5063" i="22"/>
  <c r="E5063" i="22"/>
  <c r="F5062" i="22"/>
  <c r="E5062" i="22"/>
  <c r="F5061" i="22"/>
  <c r="E5061" i="22"/>
  <c r="F5060" i="22"/>
  <c r="E5060" i="22"/>
  <c r="F5059" i="22"/>
  <c r="E5059" i="22"/>
  <c r="F5058" i="22"/>
  <c r="E5058" i="22"/>
  <c r="F5057" i="22"/>
  <c r="E5057" i="22"/>
  <c r="F5056" i="22"/>
  <c r="E5056" i="22"/>
  <c r="F5055" i="22"/>
  <c r="E5055" i="22"/>
  <c r="F5054" i="22"/>
  <c r="E5054" i="22"/>
  <c r="F5053" i="22"/>
  <c r="E5053" i="22"/>
  <c r="F5052" i="22"/>
  <c r="E5052" i="22"/>
  <c r="F5051" i="22"/>
  <c r="E5051" i="22"/>
  <c r="F5050" i="22"/>
  <c r="E5050" i="22"/>
  <c r="F5049" i="22"/>
  <c r="E5049" i="22"/>
  <c r="F5048" i="22"/>
  <c r="E5048" i="22"/>
  <c r="F5047" i="22"/>
  <c r="E5047" i="22"/>
  <c r="F5046" i="22"/>
  <c r="E5046" i="22"/>
  <c r="F5045" i="22"/>
  <c r="E5045" i="22"/>
  <c r="F5044" i="22"/>
  <c r="E5044" i="22"/>
  <c r="F5043" i="22"/>
  <c r="E5043" i="22"/>
  <c r="F5042" i="22"/>
  <c r="E5042" i="22"/>
  <c r="F5041" i="22"/>
  <c r="E5041" i="22"/>
  <c r="F5040" i="22"/>
  <c r="E5040" i="22"/>
  <c r="F5039" i="22"/>
  <c r="E5039" i="22"/>
  <c r="F5038" i="22"/>
  <c r="E5038" i="22"/>
  <c r="F5037" i="22"/>
  <c r="E5037" i="22"/>
  <c r="F5036" i="22"/>
  <c r="E5036" i="22"/>
  <c r="F5035" i="22"/>
  <c r="E5035" i="22"/>
  <c r="F5034" i="22"/>
  <c r="E5034" i="22"/>
  <c r="F5033" i="22"/>
  <c r="E5033" i="22"/>
  <c r="F5032" i="22"/>
  <c r="E5032" i="22"/>
  <c r="F5031" i="22"/>
  <c r="E5031" i="22"/>
  <c r="F5030" i="22"/>
  <c r="E5030" i="22"/>
  <c r="F5029" i="22"/>
  <c r="E5029" i="22"/>
  <c r="F5028" i="22"/>
  <c r="E5028" i="22"/>
  <c r="F5027" i="22"/>
  <c r="E5027" i="22"/>
  <c r="F5026" i="22"/>
  <c r="E5026" i="22"/>
  <c r="F5025" i="22"/>
  <c r="E5025" i="22"/>
  <c r="F5024" i="22"/>
  <c r="E5024" i="22"/>
  <c r="F5023" i="22"/>
  <c r="E5023" i="22"/>
  <c r="F5022" i="22"/>
  <c r="E5022" i="22"/>
  <c r="F5021" i="22"/>
  <c r="E5021" i="22"/>
  <c r="F5020" i="22"/>
  <c r="E5020" i="22"/>
  <c r="F5019" i="22"/>
  <c r="E5019" i="22"/>
  <c r="F5018" i="22"/>
  <c r="E5018" i="22"/>
  <c r="F5017" i="22"/>
  <c r="E5017" i="22"/>
  <c r="F5016" i="22"/>
  <c r="E5016" i="22"/>
  <c r="F5015" i="22"/>
  <c r="E5015" i="22"/>
  <c r="F5014" i="22"/>
  <c r="E5014" i="22"/>
  <c r="F5013" i="22"/>
  <c r="E5013" i="22"/>
  <c r="F5012" i="22"/>
  <c r="E5012" i="22"/>
  <c r="F5011" i="22"/>
  <c r="E5011" i="22"/>
  <c r="F5010" i="22"/>
  <c r="E5010" i="22"/>
  <c r="F5009" i="22"/>
  <c r="E5009" i="22"/>
  <c r="F5008" i="22"/>
  <c r="E5008" i="22"/>
  <c r="F5007" i="22"/>
  <c r="E5007" i="22"/>
  <c r="F5006" i="22"/>
  <c r="E5006" i="22"/>
  <c r="F5005" i="22"/>
  <c r="E5005" i="22"/>
  <c r="F5004" i="22"/>
  <c r="E5004" i="22"/>
  <c r="F5003" i="22"/>
  <c r="E5003" i="22"/>
  <c r="F5002" i="22"/>
  <c r="E5002" i="22"/>
  <c r="F5001" i="22"/>
  <c r="E5001" i="22"/>
  <c r="F5000" i="22"/>
  <c r="E5000" i="22"/>
  <c r="F4999" i="22"/>
  <c r="E4999" i="22"/>
  <c r="F4998" i="22"/>
  <c r="E4998" i="22"/>
  <c r="F4997" i="22"/>
  <c r="E4997" i="22"/>
  <c r="F4996" i="22"/>
  <c r="E4996" i="22"/>
  <c r="F4995" i="22"/>
  <c r="E4995" i="22"/>
  <c r="F4994" i="22"/>
  <c r="E4994" i="22"/>
  <c r="F4993" i="22"/>
  <c r="E4993" i="22"/>
  <c r="F4992" i="22"/>
  <c r="E4992" i="22"/>
  <c r="F4991" i="22"/>
  <c r="E4991" i="22"/>
  <c r="F4990" i="22"/>
  <c r="E4990" i="22"/>
  <c r="F4989" i="22"/>
  <c r="E4989" i="22"/>
  <c r="F4988" i="22"/>
  <c r="E4988" i="22"/>
  <c r="F4987" i="22"/>
  <c r="E4987" i="22"/>
  <c r="F4986" i="22"/>
  <c r="E4986" i="22"/>
  <c r="F4985" i="22"/>
  <c r="E4985" i="22"/>
  <c r="F4984" i="22"/>
  <c r="E4984" i="22"/>
  <c r="F4983" i="22"/>
  <c r="E4983" i="22"/>
  <c r="F4982" i="22"/>
  <c r="E4982" i="22"/>
  <c r="F4981" i="22"/>
  <c r="E4981" i="22"/>
  <c r="F4980" i="22"/>
  <c r="E4980" i="22"/>
  <c r="F4979" i="22"/>
  <c r="E4979" i="22"/>
  <c r="F4978" i="22"/>
  <c r="E4978" i="22"/>
  <c r="F4977" i="22"/>
  <c r="E4977" i="22"/>
  <c r="F4976" i="22"/>
  <c r="E4976" i="22"/>
  <c r="F4975" i="22"/>
  <c r="E4975" i="22"/>
  <c r="F4974" i="22"/>
  <c r="E4974" i="22"/>
  <c r="F4973" i="22"/>
  <c r="E4973" i="22"/>
  <c r="F4972" i="22"/>
  <c r="E4972" i="22"/>
  <c r="F4971" i="22"/>
  <c r="E4971" i="22"/>
  <c r="F4970" i="22"/>
  <c r="E4970" i="22"/>
  <c r="F4969" i="22"/>
  <c r="E4969" i="22"/>
  <c r="F4968" i="22"/>
  <c r="E4968" i="22"/>
  <c r="F4967" i="22"/>
  <c r="E4967" i="22"/>
  <c r="F4966" i="22"/>
  <c r="E4966" i="22"/>
  <c r="F4965" i="22"/>
  <c r="E4965" i="22"/>
  <c r="F4964" i="22"/>
  <c r="E4964" i="22"/>
  <c r="F4963" i="22"/>
  <c r="E4963" i="22"/>
  <c r="F4962" i="22"/>
  <c r="E4962" i="22"/>
  <c r="F4961" i="22"/>
  <c r="E4961" i="22"/>
  <c r="F4960" i="22"/>
  <c r="E4960" i="22"/>
  <c r="F4959" i="22"/>
  <c r="E4959" i="22"/>
  <c r="F4958" i="22"/>
  <c r="E4958" i="22"/>
  <c r="F4957" i="22"/>
  <c r="E4957" i="22"/>
  <c r="F4956" i="22"/>
  <c r="E4956" i="22"/>
  <c r="F4955" i="22"/>
  <c r="E4955" i="22"/>
  <c r="F4954" i="22"/>
  <c r="E4954" i="22"/>
  <c r="F4953" i="22"/>
  <c r="E4953" i="22"/>
  <c r="F4952" i="22"/>
  <c r="E4952" i="22"/>
  <c r="F4951" i="22"/>
  <c r="E4951" i="22"/>
  <c r="F4950" i="22"/>
  <c r="E4950" i="22"/>
  <c r="F4949" i="22"/>
  <c r="E4949" i="22"/>
  <c r="F4948" i="22"/>
  <c r="E4948" i="22"/>
  <c r="F4947" i="22"/>
  <c r="E4947" i="22"/>
  <c r="F4946" i="22"/>
  <c r="E4946" i="22"/>
  <c r="F4945" i="22"/>
  <c r="E4945" i="22"/>
  <c r="F4944" i="22"/>
  <c r="E4944" i="22"/>
  <c r="F4943" i="22"/>
  <c r="E4943" i="22"/>
  <c r="F4942" i="22"/>
  <c r="E4942" i="22"/>
  <c r="F4941" i="22"/>
  <c r="E4941" i="22"/>
  <c r="F4940" i="22"/>
  <c r="E4940" i="22"/>
  <c r="F4939" i="22"/>
  <c r="E4939" i="22"/>
  <c r="F4938" i="22"/>
  <c r="E4938" i="22"/>
  <c r="F4937" i="22"/>
  <c r="E4937" i="22"/>
  <c r="F4936" i="22"/>
  <c r="E4936" i="22"/>
  <c r="F4935" i="22"/>
  <c r="E4935" i="22"/>
  <c r="F4934" i="22"/>
  <c r="E4934" i="22"/>
  <c r="F4933" i="22"/>
  <c r="E4933" i="22"/>
  <c r="F4932" i="22"/>
  <c r="E4932" i="22"/>
  <c r="F4931" i="22"/>
  <c r="E4931" i="22"/>
  <c r="F4930" i="22"/>
  <c r="E4930" i="22"/>
  <c r="F4929" i="22"/>
  <c r="E4929" i="22"/>
  <c r="F4928" i="22"/>
  <c r="E4928" i="22"/>
  <c r="F4927" i="22"/>
  <c r="E4927" i="22"/>
  <c r="F4926" i="22"/>
  <c r="E4926" i="22"/>
  <c r="F4925" i="22"/>
  <c r="E4925" i="22"/>
  <c r="F4924" i="22"/>
  <c r="E4924" i="22"/>
  <c r="F4923" i="22"/>
  <c r="E4923" i="22"/>
  <c r="F4922" i="22"/>
  <c r="E4922" i="22"/>
  <c r="F4921" i="22"/>
  <c r="E4921" i="22"/>
  <c r="F4920" i="22"/>
  <c r="E4920" i="22"/>
  <c r="F4919" i="22"/>
  <c r="E4919" i="22"/>
  <c r="F4918" i="22"/>
  <c r="E4918" i="22"/>
  <c r="F4917" i="22"/>
  <c r="E4917" i="22"/>
  <c r="F4916" i="22"/>
  <c r="E4916" i="22"/>
  <c r="F4915" i="22"/>
  <c r="E4915" i="22"/>
  <c r="F4914" i="22"/>
  <c r="E4914" i="22"/>
  <c r="F4913" i="22"/>
  <c r="E4913" i="22"/>
  <c r="F4912" i="22"/>
  <c r="E4912" i="22"/>
  <c r="F4911" i="22"/>
  <c r="E4911" i="22"/>
  <c r="F4910" i="22"/>
  <c r="E4910" i="22"/>
  <c r="F4909" i="22"/>
  <c r="E4909" i="22"/>
  <c r="F4908" i="22"/>
  <c r="E4908" i="22"/>
  <c r="F4907" i="22"/>
  <c r="E4907" i="22"/>
  <c r="F4906" i="22"/>
  <c r="E4906" i="22"/>
  <c r="F4905" i="22"/>
  <c r="E4905" i="22"/>
  <c r="F4904" i="22"/>
  <c r="E4904" i="22"/>
  <c r="F4903" i="22"/>
  <c r="E4903" i="22"/>
  <c r="F4902" i="22"/>
  <c r="E4902" i="22"/>
  <c r="F4901" i="22"/>
  <c r="E4901" i="22"/>
  <c r="F4900" i="22"/>
  <c r="E4900" i="22"/>
  <c r="F4899" i="22"/>
  <c r="E4899" i="22"/>
  <c r="F4898" i="22"/>
  <c r="E4898" i="22"/>
  <c r="F4897" i="22"/>
  <c r="E4897" i="22"/>
  <c r="F4896" i="22"/>
  <c r="E4896" i="22"/>
  <c r="F4895" i="22"/>
  <c r="E4895" i="22"/>
  <c r="F4894" i="22"/>
  <c r="E4894" i="22"/>
  <c r="F4893" i="22"/>
  <c r="E4893" i="22"/>
  <c r="F4892" i="22"/>
  <c r="E4892" i="22"/>
  <c r="F4891" i="22"/>
  <c r="E4891" i="22"/>
  <c r="F4890" i="22"/>
  <c r="E4890" i="22"/>
  <c r="F4889" i="22"/>
  <c r="E4889" i="22"/>
  <c r="F4888" i="22"/>
  <c r="E4888" i="22"/>
  <c r="F4887" i="22"/>
  <c r="E4887" i="22"/>
  <c r="F4886" i="22"/>
  <c r="E4886" i="22"/>
  <c r="F4885" i="22"/>
  <c r="E4885" i="22"/>
  <c r="F4884" i="22"/>
  <c r="E4884" i="22"/>
  <c r="F4883" i="22"/>
  <c r="E4883" i="22"/>
  <c r="F4882" i="22"/>
  <c r="E4882" i="22"/>
  <c r="F4881" i="22"/>
  <c r="E4881" i="22"/>
  <c r="F4880" i="22"/>
  <c r="E4880" i="22"/>
  <c r="F4879" i="22"/>
  <c r="E4879" i="22"/>
  <c r="F4878" i="22"/>
  <c r="E4878" i="22"/>
  <c r="F4877" i="22"/>
  <c r="E4877" i="22"/>
  <c r="F4876" i="22"/>
  <c r="E4876" i="22"/>
  <c r="F4875" i="22"/>
  <c r="E4875" i="22"/>
  <c r="F4874" i="22"/>
  <c r="E4874" i="22"/>
  <c r="F4873" i="22"/>
  <c r="E4873" i="22"/>
  <c r="F4872" i="22"/>
  <c r="E4872" i="22"/>
  <c r="F4871" i="22"/>
  <c r="E4871" i="22"/>
  <c r="F4870" i="22"/>
  <c r="E4870" i="22"/>
  <c r="F4869" i="22"/>
  <c r="E4869" i="22"/>
  <c r="F4868" i="22"/>
  <c r="E4868" i="22"/>
  <c r="F4867" i="22"/>
  <c r="E4867" i="22"/>
  <c r="F4866" i="22"/>
  <c r="E4866" i="22"/>
  <c r="F4865" i="22"/>
  <c r="E4865" i="22"/>
  <c r="F4864" i="22"/>
  <c r="E4864" i="22"/>
  <c r="F4863" i="22"/>
  <c r="E4863" i="22"/>
  <c r="F4862" i="22"/>
  <c r="E4862" i="22"/>
  <c r="F4861" i="22"/>
  <c r="E4861" i="22"/>
  <c r="F4860" i="22"/>
  <c r="E4860" i="22"/>
  <c r="F4859" i="22"/>
  <c r="E4859" i="22"/>
  <c r="F4858" i="22"/>
  <c r="E4858" i="22"/>
  <c r="F4857" i="22"/>
  <c r="E4857" i="22"/>
  <c r="F4856" i="22"/>
  <c r="E4856" i="22"/>
  <c r="F4855" i="22"/>
  <c r="E4855" i="22"/>
  <c r="F4854" i="22"/>
  <c r="E4854" i="22"/>
  <c r="F4853" i="22"/>
  <c r="E4853" i="22"/>
  <c r="F4852" i="22"/>
  <c r="E4852" i="22"/>
  <c r="F4851" i="22"/>
  <c r="E4851" i="22"/>
  <c r="F4850" i="22"/>
  <c r="E4850" i="22"/>
  <c r="F4849" i="22"/>
  <c r="E4849" i="22"/>
  <c r="F4848" i="22"/>
  <c r="E4848" i="22"/>
  <c r="F4847" i="22"/>
  <c r="E4847" i="22"/>
  <c r="F4846" i="22"/>
  <c r="E4846" i="22"/>
  <c r="F4845" i="22"/>
  <c r="E4845" i="22"/>
  <c r="F4844" i="22"/>
  <c r="E4844" i="22"/>
  <c r="F4843" i="22"/>
  <c r="E4843" i="22"/>
  <c r="F4842" i="22"/>
  <c r="E4842" i="22"/>
  <c r="F4841" i="22"/>
  <c r="E4841" i="22"/>
  <c r="F4840" i="22"/>
  <c r="E4840" i="22"/>
  <c r="F4839" i="22"/>
  <c r="E4839" i="22"/>
  <c r="F4838" i="22"/>
  <c r="E4838" i="22"/>
  <c r="F4837" i="22"/>
  <c r="E4837" i="22"/>
  <c r="F4836" i="22"/>
  <c r="E4836" i="22"/>
  <c r="F4835" i="22"/>
  <c r="E4835" i="22"/>
  <c r="F4834" i="22"/>
  <c r="E4834" i="22"/>
  <c r="F4833" i="22"/>
  <c r="E4833" i="22"/>
  <c r="F4832" i="22"/>
  <c r="E4832" i="22"/>
  <c r="F4831" i="22"/>
  <c r="E4831" i="22"/>
  <c r="F4830" i="22"/>
  <c r="E4830" i="22"/>
  <c r="F4829" i="22"/>
  <c r="E4829" i="22"/>
  <c r="F4828" i="22"/>
  <c r="E4828" i="22"/>
  <c r="F4827" i="22"/>
  <c r="E4827" i="22"/>
  <c r="F4826" i="22"/>
  <c r="E4826" i="22"/>
  <c r="F4825" i="22"/>
  <c r="E4825" i="22"/>
  <c r="F4824" i="22"/>
  <c r="E4824" i="22"/>
  <c r="F4823" i="22"/>
  <c r="E4823" i="22"/>
  <c r="F4822" i="22"/>
  <c r="E4822" i="22"/>
  <c r="F4821" i="22"/>
  <c r="E4821" i="22"/>
  <c r="F4820" i="22"/>
  <c r="E4820" i="22"/>
  <c r="F4819" i="22"/>
  <c r="E4819" i="22"/>
  <c r="F4818" i="22"/>
  <c r="E4818" i="22"/>
  <c r="F4817" i="22"/>
  <c r="E4817" i="22"/>
  <c r="F4816" i="22"/>
  <c r="E4816" i="22"/>
  <c r="F4815" i="22"/>
  <c r="E4815" i="22"/>
  <c r="F4814" i="22"/>
  <c r="E4814" i="22"/>
  <c r="F4813" i="22"/>
  <c r="E4813" i="22"/>
  <c r="F4812" i="22"/>
  <c r="E4812" i="22"/>
  <c r="F4811" i="22"/>
  <c r="E4811" i="22"/>
  <c r="F4810" i="22"/>
  <c r="E4810" i="22"/>
  <c r="F4809" i="22"/>
  <c r="E4809" i="22"/>
  <c r="F4808" i="22"/>
  <c r="E4808" i="22"/>
  <c r="F4807" i="22"/>
  <c r="E4807" i="22"/>
  <c r="F4806" i="22"/>
  <c r="E4806" i="22"/>
  <c r="F4805" i="22"/>
  <c r="E4805" i="22"/>
  <c r="F4804" i="22"/>
  <c r="E4804" i="22"/>
  <c r="F4803" i="22"/>
  <c r="E4803" i="22"/>
  <c r="F4802" i="22"/>
  <c r="E4802" i="22"/>
  <c r="F4801" i="22"/>
  <c r="E4801" i="22"/>
  <c r="F4800" i="22"/>
  <c r="E4800" i="22"/>
  <c r="F4799" i="22"/>
  <c r="E4799" i="22"/>
  <c r="F4798" i="22"/>
  <c r="E4798" i="22"/>
  <c r="F4797" i="22"/>
  <c r="E4797" i="22"/>
  <c r="F4796" i="22"/>
  <c r="E4796" i="22"/>
  <c r="F4795" i="22"/>
  <c r="E4795" i="22"/>
  <c r="F4794" i="22"/>
  <c r="E4794" i="22"/>
  <c r="F4793" i="22"/>
  <c r="E4793" i="22"/>
  <c r="F4792" i="22"/>
  <c r="E4792" i="22"/>
  <c r="F4791" i="22"/>
  <c r="E4791" i="22"/>
  <c r="F4790" i="22"/>
  <c r="E4790" i="22"/>
  <c r="F4789" i="22"/>
  <c r="E4789" i="22"/>
  <c r="F4788" i="22"/>
  <c r="E4788" i="22"/>
  <c r="F4787" i="22"/>
  <c r="E4787" i="22"/>
  <c r="F4786" i="22"/>
  <c r="E4786" i="22"/>
  <c r="F4785" i="22"/>
  <c r="E4785" i="22"/>
  <c r="F4784" i="22"/>
  <c r="E4784" i="22"/>
  <c r="F4783" i="22"/>
  <c r="E4783" i="22"/>
  <c r="F4782" i="22"/>
  <c r="E4782" i="22"/>
  <c r="F4781" i="22"/>
  <c r="E4781" i="22"/>
  <c r="F4780" i="22"/>
  <c r="E4780" i="22"/>
  <c r="F4779" i="22"/>
  <c r="E4779" i="22"/>
  <c r="F4778" i="22"/>
  <c r="E4778" i="22"/>
  <c r="F4777" i="22"/>
  <c r="E4777" i="22"/>
  <c r="F4776" i="22"/>
  <c r="E4776" i="22"/>
  <c r="F4775" i="22"/>
  <c r="E4775" i="22"/>
  <c r="F4774" i="22"/>
  <c r="E4774" i="22"/>
  <c r="F4773" i="22"/>
  <c r="E4773" i="22"/>
  <c r="F4772" i="22"/>
  <c r="E4772" i="22"/>
  <c r="F4771" i="22"/>
  <c r="E4771" i="22"/>
  <c r="F4770" i="22"/>
  <c r="E4770" i="22"/>
  <c r="F4769" i="22"/>
  <c r="E4769" i="22"/>
  <c r="F4768" i="22"/>
  <c r="E4768" i="22"/>
  <c r="F4767" i="22"/>
  <c r="E4767" i="22"/>
  <c r="F4766" i="22"/>
  <c r="E4766" i="22"/>
  <c r="F4765" i="22"/>
  <c r="E4765" i="22"/>
  <c r="F4764" i="22"/>
  <c r="E4764" i="22"/>
  <c r="F4763" i="22"/>
  <c r="E4763" i="22"/>
  <c r="F4762" i="22"/>
  <c r="E4762" i="22"/>
  <c r="F4761" i="22"/>
  <c r="E4761" i="22"/>
  <c r="F4760" i="22"/>
  <c r="E4760" i="22"/>
  <c r="F4759" i="22"/>
  <c r="E4759" i="22"/>
  <c r="F4758" i="22"/>
  <c r="E4758" i="22"/>
  <c r="F4757" i="22"/>
  <c r="E4757" i="22"/>
  <c r="F4756" i="22"/>
  <c r="E4756" i="22"/>
  <c r="F4755" i="22"/>
  <c r="E4755" i="22"/>
  <c r="F4754" i="22"/>
  <c r="E4754" i="22"/>
  <c r="F4753" i="22"/>
  <c r="E4753" i="22"/>
  <c r="F4752" i="22"/>
  <c r="E4752" i="22"/>
  <c r="F4751" i="22"/>
  <c r="E4751" i="22"/>
  <c r="F4750" i="22"/>
  <c r="E4750" i="22"/>
  <c r="F4749" i="22"/>
  <c r="E4749" i="22"/>
  <c r="F4748" i="22"/>
  <c r="E4748" i="22"/>
  <c r="F4747" i="22"/>
  <c r="E4747" i="22"/>
  <c r="F4746" i="22"/>
  <c r="E4746" i="22"/>
  <c r="F4745" i="22"/>
  <c r="E4745" i="22"/>
  <c r="F4744" i="22"/>
  <c r="E4744" i="22"/>
  <c r="F4743" i="22"/>
  <c r="E4743" i="22"/>
  <c r="F4742" i="22"/>
  <c r="E4742" i="22"/>
  <c r="F4741" i="22"/>
  <c r="E4741" i="22"/>
  <c r="F4740" i="22"/>
  <c r="E4740" i="22"/>
  <c r="F4739" i="22"/>
  <c r="E4739" i="22"/>
  <c r="F4738" i="22"/>
  <c r="E4738" i="22"/>
  <c r="F4737" i="22"/>
  <c r="E4737" i="22"/>
  <c r="F4736" i="22"/>
  <c r="E4736" i="22"/>
  <c r="F4735" i="22"/>
  <c r="E4735" i="22"/>
  <c r="F4734" i="22"/>
  <c r="E4734" i="22"/>
  <c r="F4733" i="22"/>
  <c r="E4733" i="22"/>
  <c r="F4732" i="22"/>
  <c r="E4732" i="22"/>
  <c r="F4731" i="22"/>
  <c r="E4731" i="22"/>
  <c r="F4730" i="22"/>
  <c r="E4730" i="22"/>
  <c r="F4729" i="22"/>
  <c r="E4729" i="22"/>
  <c r="F4728" i="22"/>
  <c r="E4728" i="22"/>
  <c r="F4727" i="22"/>
  <c r="E4727" i="22"/>
  <c r="F4726" i="22"/>
  <c r="E4726" i="22"/>
  <c r="F4725" i="22"/>
  <c r="E4725" i="22"/>
  <c r="F4724" i="22"/>
  <c r="E4724" i="22"/>
  <c r="F4723" i="22"/>
  <c r="E4723" i="22"/>
  <c r="F4722" i="22"/>
  <c r="E4722" i="22"/>
  <c r="F4721" i="22"/>
  <c r="E4721" i="22"/>
  <c r="F4720" i="22"/>
  <c r="E4720" i="22"/>
  <c r="F4719" i="22"/>
  <c r="E4719" i="22"/>
  <c r="F4718" i="22"/>
  <c r="E4718" i="22"/>
  <c r="F4717" i="22"/>
  <c r="E4717" i="22"/>
  <c r="F4716" i="22"/>
  <c r="E4716" i="22"/>
  <c r="F4715" i="22"/>
  <c r="E4715" i="22"/>
  <c r="F4714" i="22"/>
  <c r="E4714" i="22"/>
  <c r="F4713" i="22"/>
  <c r="E4713" i="22"/>
  <c r="F4712" i="22"/>
  <c r="E4712" i="22"/>
  <c r="F4711" i="22"/>
  <c r="E4711" i="22"/>
  <c r="F4710" i="22"/>
  <c r="E4710" i="22"/>
  <c r="F4709" i="22"/>
  <c r="E4709" i="22"/>
  <c r="F4708" i="22"/>
  <c r="E4708" i="22"/>
  <c r="F4707" i="22"/>
  <c r="E4707" i="22"/>
  <c r="F4706" i="22"/>
  <c r="E4706" i="22"/>
  <c r="F4705" i="22"/>
  <c r="E4705" i="22"/>
  <c r="F4704" i="22"/>
  <c r="E4704" i="22"/>
  <c r="F4703" i="22"/>
  <c r="E4703" i="22"/>
  <c r="F4702" i="22"/>
  <c r="E4702" i="22"/>
  <c r="F4701" i="22"/>
  <c r="E4701" i="22"/>
  <c r="F4700" i="22"/>
  <c r="E4700" i="22"/>
  <c r="F4699" i="22"/>
  <c r="E4699" i="22"/>
  <c r="F4698" i="22"/>
  <c r="E4698" i="22"/>
  <c r="F4697" i="22"/>
  <c r="E4697" i="22"/>
  <c r="F4696" i="22"/>
  <c r="E4696" i="22"/>
  <c r="F4695" i="22"/>
  <c r="E4695" i="22"/>
  <c r="F4694" i="22"/>
  <c r="E4694" i="22"/>
  <c r="F4693" i="22"/>
  <c r="E4693" i="22"/>
  <c r="F4692" i="22"/>
  <c r="E4692" i="22"/>
  <c r="F4691" i="22"/>
  <c r="E4691" i="22"/>
  <c r="F4690" i="22"/>
  <c r="E4690" i="22"/>
  <c r="F4689" i="22"/>
  <c r="E4689" i="22"/>
  <c r="F4688" i="22"/>
  <c r="E4688" i="22"/>
  <c r="F4687" i="22"/>
  <c r="E4687" i="22"/>
  <c r="F4686" i="22"/>
  <c r="E4686" i="22"/>
  <c r="F4685" i="22"/>
  <c r="E4685" i="22"/>
  <c r="F4684" i="22"/>
  <c r="E4684" i="22"/>
  <c r="F4683" i="22"/>
  <c r="E4683" i="22"/>
  <c r="F4682" i="22"/>
  <c r="E4682" i="22"/>
  <c r="F4681" i="22"/>
  <c r="E4681" i="22"/>
  <c r="F4680" i="22"/>
  <c r="E4680" i="22"/>
  <c r="F4679" i="22"/>
  <c r="E4679" i="22"/>
  <c r="F4678" i="22"/>
  <c r="E4678" i="22"/>
  <c r="F4677" i="22"/>
  <c r="E4677" i="22"/>
  <c r="F4676" i="22"/>
  <c r="E4676" i="22"/>
  <c r="F4675" i="22"/>
  <c r="E4675" i="22"/>
  <c r="F4674" i="22"/>
  <c r="E4674" i="22"/>
  <c r="F4673" i="22"/>
  <c r="E4673" i="22"/>
  <c r="F4672" i="22"/>
  <c r="E4672" i="22"/>
  <c r="F4671" i="22"/>
  <c r="E4671" i="22"/>
  <c r="F4670" i="22"/>
  <c r="E4670" i="22"/>
  <c r="F4669" i="22"/>
  <c r="E4669" i="22"/>
  <c r="F4668" i="22"/>
  <c r="E4668" i="22"/>
  <c r="F4667" i="22"/>
  <c r="E4667" i="22"/>
  <c r="F4666" i="22"/>
  <c r="E4666" i="22"/>
  <c r="F4665" i="22"/>
  <c r="E4665" i="22"/>
  <c r="F4664" i="22"/>
  <c r="E4664" i="22"/>
  <c r="F4663" i="22"/>
  <c r="E4663" i="22"/>
  <c r="F4662" i="22"/>
  <c r="E4662" i="22"/>
  <c r="F4661" i="22"/>
  <c r="E4661" i="22"/>
  <c r="F4660" i="22"/>
  <c r="E4660" i="22"/>
  <c r="F4659" i="22"/>
  <c r="E4659" i="22"/>
  <c r="F4658" i="22"/>
  <c r="E4658" i="22"/>
  <c r="F4657" i="22"/>
  <c r="E4657" i="22"/>
  <c r="F4656" i="22"/>
  <c r="E4656" i="22"/>
  <c r="F4655" i="22"/>
  <c r="E4655" i="22"/>
  <c r="F4654" i="22"/>
  <c r="E4654" i="22"/>
  <c r="F4653" i="22"/>
  <c r="E4653" i="22"/>
  <c r="F4652" i="22"/>
  <c r="E4652" i="22"/>
  <c r="F4651" i="22"/>
  <c r="E4651" i="22"/>
  <c r="F4650" i="22"/>
  <c r="E4650" i="22"/>
  <c r="F4649" i="22"/>
  <c r="E4649" i="22"/>
  <c r="F4648" i="22"/>
  <c r="E4648" i="22"/>
  <c r="F4647" i="22"/>
  <c r="E4647" i="22"/>
  <c r="F4646" i="22"/>
  <c r="E4646" i="22"/>
  <c r="F4645" i="22"/>
  <c r="E4645" i="22"/>
  <c r="F4644" i="22"/>
  <c r="E4644" i="22"/>
  <c r="F4643" i="22"/>
  <c r="E4643" i="22"/>
  <c r="F4642" i="22"/>
  <c r="E4642" i="22"/>
  <c r="F4641" i="22"/>
  <c r="E4641" i="22"/>
  <c r="F4640" i="22"/>
  <c r="E4640" i="22"/>
  <c r="F4639" i="22"/>
  <c r="E4639" i="22"/>
  <c r="F4638" i="22"/>
  <c r="E4638" i="22"/>
  <c r="F4637" i="22"/>
  <c r="E4637" i="22"/>
  <c r="F4636" i="22"/>
  <c r="E4636" i="22"/>
  <c r="F4635" i="22"/>
  <c r="E4635" i="22"/>
  <c r="F4634" i="22"/>
  <c r="E4634" i="22"/>
  <c r="F4633" i="22"/>
  <c r="E4633" i="22"/>
  <c r="F4632" i="22"/>
  <c r="E4632" i="22"/>
  <c r="F4631" i="22"/>
  <c r="E4631" i="22"/>
  <c r="F4630" i="22"/>
  <c r="E4630" i="22"/>
  <c r="F4629" i="22"/>
  <c r="E4629" i="22"/>
  <c r="F4628" i="22"/>
  <c r="E4628" i="22"/>
  <c r="F4627" i="22"/>
  <c r="E4627" i="22"/>
  <c r="F4626" i="22"/>
  <c r="E4626" i="22"/>
  <c r="F4625" i="22"/>
  <c r="E4625" i="22"/>
  <c r="F4624" i="22"/>
  <c r="E4624" i="22"/>
  <c r="F4623" i="22"/>
  <c r="E4623" i="22"/>
  <c r="F4622" i="22"/>
  <c r="E4622" i="22"/>
  <c r="F4621" i="22"/>
  <c r="E4621" i="22"/>
  <c r="F4620" i="22"/>
  <c r="E4620" i="22"/>
  <c r="F4619" i="22"/>
  <c r="E4619" i="22"/>
  <c r="F4618" i="22"/>
  <c r="E4618" i="22"/>
  <c r="F4617" i="22"/>
  <c r="E4617" i="22"/>
  <c r="F4616" i="22"/>
  <c r="E4616" i="22"/>
  <c r="F4615" i="22"/>
  <c r="E4615" i="22"/>
  <c r="F4614" i="22"/>
  <c r="E4614" i="22"/>
  <c r="F4613" i="22"/>
  <c r="E4613" i="22"/>
  <c r="F4612" i="22"/>
  <c r="E4612" i="22"/>
  <c r="F4611" i="22"/>
  <c r="E4611" i="22"/>
  <c r="F4610" i="22"/>
  <c r="E4610" i="22"/>
  <c r="F4609" i="22"/>
  <c r="E4609" i="22"/>
  <c r="F4608" i="22"/>
  <c r="E4608" i="22"/>
  <c r="F4607" i="22"/>
  <c r="E4607" i="22"/>
  <c r="F4606" i="22"/>
  <c r="E4606" i="22"/>
  <c r="F4605" i="22"/>
  <c r="E4605" i="22"/>
  <c r="F4604" i="22"/>
  <c r="E4604" i="22"/>
  <c r="F4603" i="22"/>
  <c r="E4603" i="22"/>
  <c r="F4602" i="22"/>
  <c r="E4602" i="22"/>
  <c r="F4601" i="22"/>
  <c r="E4601" i="22"/>
  <c r="F4600" i="22"/>
  <c r="E4600" i="22"/>
  <c r="F4599" i="22"/>
  <c r="E4599" i="22"/>
  <c r="F4598" i="22"/>
  <c r="E4598" i="22"/>
  <c r="F4597" i="22"/>
  <c r="E4597" i="22"/>
  <c r="F4596" i="22"/>
  <c r="E4596" i="22"/>
  <c r="F4595" i="22"/>
  <c r="E4595" i="22"/>
  <c r="F4594" i="22"/>
  <c r="E4594" i="22"/>
  <c r="F4593" i="22"/>
  <c r="E4593" i="22"/>
  <c r="F4592" i="22"/>
  <c r="E4592" i="22"/>
  <c r="F4591" i="22"/>
  <c r="E4591" i="22"/>
  <c r="F4590" i="22"/>
  <c r="E4590" i="22"/>
  <c r="F4589" i="22"/>
  <c r="E4589" i="22"/>
  <c r="F4588" i="22"/>
  <c r="E4588" i="22"/>
  <c r="F4587" i="22"/>
  <c r="E4587" i="22"/>
  <c r="F4586" i="22"/>
  <c r="E4586" i="22"/>
  <c r="F4585" i="22"/>
  <c r="E4585" i="22"/>
  <c r="F4584" i="22"/>
  <c r="E4584" i="22"/>
  <c r="F4583" i="22"/>
  <c r="E4583" i="22"/>
  <c r="F4582" i="22"/>
  <c r="E4582" i="22"/>
  <c r="F4581" i="22"/>
  <c r="E4581" i="22"/>
  <c r="F4580" i="22"/>
  <c r="E4580" i="22"/>
  <c r="F4579" i="22"/>
  <c r="E4579" i="22"/>
  <c r="F4578" i="22"/>
  <c r="E4578" i="22"/>
  <c r="F4577" i="22"/>
  <c r="E4577" i="22"/>
  <c r="F4576" i="22"/>
  <c r="E4576" i="22"/>
  <c r="F4575" i="22"/>
  <c r="E4575" i="22"/>
  <c r="F4574" i="22"/>
  <c r="E4574" i="22"/>
  <c r="F4573" i="22"/>
  <c r="E4573" i="22"/>
  <c r="F4572" i="22"/>
  <c r="E4572" i="22"/>
  <c r="F4571" i="22"/>
  <c r="E4571" i="22"/>
  <c r="F4570" i="22"/>
  <c r="E4570" i="22"/>
  <c r="F4569" i="22"/>
  <c r="E4569" i="22"/>
  <c r="F4568" i="22"/>
  <c r="E4568" i="22"/>
  <c r="F4567" i="22"/>
  <c r="E4567" i="22"/>
  <c r="F4566" i="22"/>
  <c r="E4566" i="22"/>
  <c r="F4565" i="22"/>
  <c r="E4565" i="22"/>
  <c r="F4564" i="22"/>
  <c r="E4564" i="22"/>
  <c r="F4563" i="22"/>
  <c r="E4563" i="22"/>
  <c r="F4562" i="22"/>
  <c r="E4562" i="22"/>
  <c r="F4561" i="22"/>
  <c r="E4561" i="22"/>
  <c r="F4560" i="22"/>
  <c r="E4560" i="22"/>
  <c r="F4559" i="22"/>
  <c r="E4559" i="22"/>
  <c r="F4558" i="22"/>
  <c r="E4558" i="22"/>
  <c r="F4557" i="22"/>
  <c r="E4557" i="22"/>
  <c r="F4556" i="22"/>
  <c r="E4556" i="22"/>
  <c r="F4555" i="22"/>
  <c r="E4555" i="22"/>
  <c r="F4554" i="22"/>
  <c r="E4554" i="22"/>
  <c r="F4553" i="22"/>
  <c r="E4553" i="22"/>
  <c r="F4552" i="22"/>
  <c r="E4552" i="22"/>
  <c r="F4551" i="22"/>
  <c r="E4551" i="22"/>
  <c r="F4550" i="22"/>
  <c r="E4550" i="22"/>
  <c r="F4549" i="22"/>
  <c r="E4549" i="22"/>
  <c r="F4548" i="22"/>
  <c r="E4548" i="22"/>
  <c r="F4547" i="22"/>
  <c r="E4547" i="22"/>
  <c r="F4546" i="22"/>
  <c r="E4546" i="22"/>
  <c r="F4545" i="22"/>
  <c r="E4545" i="22"/>
  <c r="F4544" i="22"/>
  <c r="E4544" i="22"/>
  <c r="F4543" i="22"/>
  <c r="E4543" i="22"/>
  <c r="F4542" i="22"/>
  <c r="E4542" i="22"/>
  <c r="F4541" i="22"/>
  <c r="E4541" i="22"/>
  <c r="F4540" i="22"/>
  <c r="E4540" i="22"/>
  <c r="F4539" i="22"/>
  <c r="E4539" i="22"/>
  <c r="F4538" i="22"/>
  <c r="E4538" i="22"/>
  <c r="F4537" i="22"/>
  <c r="E4537" i="22"/>
  <c r="F4536" i="22"/>
  <c r="E4536" i="22"/>
  <c r="F4535" i="22"/>
  <c r="E4535" i="22"/>
  <c r="F4534" i="22"/>
  <c r="E4534" i="22"/>
  <c r="F4533" i="22"/>
  <c r="E4533" i="22"/>
  <c r="F4532" i="22"/>
  <c r="E4532" i="22"/>
  <c r="F4531" i="22"/>
  <c r="E4531" i="22"/>
  <c r="F4530" i="22"/>
  <c r="E4530" i="22"/>
  <c r="F4529" i="22"/>
  <c r="E4529" i="22"/>
  <c r="F4528" i="22"/>
  <c r="E4528" i="22"/>
  <c r="F4527" i="22"/>
  <c r="E4527" i="22"/>
  <c r="F4526" i="22"/>
  <c r="E4526" i="22"/>
  <c r="F4525" i="22"/>
  <c r="E4525" i="22"/>
  <c r="F4524" i="22"/>
  <c r="E4524" i="22"/>
  <c r="F4523" i="22"/>
  <c r="E4523" i="22"/>
  <c r="F4522" i="22"/>
  <c r="E4522" i="22"/>
  <c r="F4521" i="22"/>
  <c r="E4521" i="22"/>
  <c r="F4520" i="22"/>
  <c r="E4520" i="22"/>
  <c r="F4519" i="22"/>
  <c r="E4519" i="22"/>
  <c r="F4518" i="22"/>
  <c r="E4518" i="22"/>
  <c r="F4517" i="22"/>
  <c r="E4517" i="22"/>
  <c r="F4516" i="22"/>
  <c r="E4516" i="22"/>
  <c r="F4515" i="22"/>
  <c r="E4515" i="22"/>
  <c r="F4514" i="22"/>
  <c r="E4514" i="22"/>
  <c r="F4513" i="22"/>
  <c r="E4513" i="22"/>
  <c r="F4512" i="22"/>
  <c r="E4512" i="22"/>
  <c r="F4511" i="22"/>
  <c r="E4511" i="22"/>
  <c r="F4510" i="22"/>
  <c r="E4510" i="22"/>
  <c r="F4509" i="22"/>
  <c r="E4509" i="22"/>
  <c r="F4508" i="22"/>
  <c r="E4508" i="22"/>
  <c r="F4507" i="22"/>
  <c r="E4507" i="22"/>
  <c r="F4506" i="22"/>
  <c r="E4506" i="22"/>
  <c r="F4505" i="22"/>
  <c r="E4505" i="22"/>
  <c r="F4504" i="22"/>
  <c r="E4504" i="22"/>
  <c r="F4503" i="22"/>
  <c r="E4503" i="22"/>
  <c r="F4502" i="22"/>
  <c r="E4502" i="22"/>
  <c r="F4501" i="22"/>
  <c r="E4501" i="22"/>
  <c r="F4500" i="22"/>
  <c r="E4500" i="22"/>
  <c r="F4499" i="22"/>
  <c r="E4499" i="22"/>
  <c r="F4498" i="22"/>
  <c r="E4498" i="22"/>
  <c r="F4497" i="22"/>
  <c r="E4497" i="22"/>
  <c r="F4496" i="22"/>
  <c r="E4496" i="22"/>
  <c r="F4495" i="22"/>
  <c r="E4495" i="22"/>
  <c r="F4494" i="22"/>
  <c r="E4494" i="22"/>
  <c r="F4493" i="22"/>
  <c r="E4493" i="22"/>
  <c r="F4492" i="22"/>
  <c r="E4492" i="22"/>
  <c r="F4491" i="22"/>
  <c r="E4491" i="22"/>
  <c r="F4490" i="22"/>
  <c r="E4490" i="22"/>
  <c r="F4489" i="22"/>
  <c r="E4489" i="22"/>
  <c r="F4488" i="22"/>
  <c r="E4488" i="22"/>
  <c r="F4487" i="22"/>
  <c r="E4487" i="22"/>
  <c r="F4486" i="22"/>
  <c r="E4486" i="22"/>
  <c r="F4485" i="22"/>
  <c r="E4485" i="22"/>
  <c r="F4484" i="22"/>
  <c r="E4484" i="22"/>
  <c r="F4483" i="22"/>
  <c r="E4483" i="22"/>
  <c r="F4482" i="22"/>
  <c r="E4482" i="22"/>
  <c r="F4481" i="22"/>
  <c r="E4481" i="22"/>
  <c r="F4480" i="22"/>
  <c r="E4480" i="22"/>
  <c r="F4479" i="22"/>
  <c r="E4479" i="22"/>
  <c r="F4478" i="22"/>
  <c r="E4478" i="22"/>
  <c r="F4477" i="22"/>
  <c r="E4477" i="22"/>
  <c r="F4476" i="22"/>
  <c r="E4476" i="22"/>
  <c r="F4475" i="22"/>
  <c r="E4475" i="22"/>
  <c r="F4474" i="22"/>
  <c r="E4474" i="22"/>
  <c r="F4473" i="22"/>
  <c r="E4473" i="22"/>
  <c r="F4472" i="22"/>
  <c r="E4472" i="22"/>
  <c r="F4471" i="22"/>
  <c r="E4471" i="22"/>
  <c r="F4470" i="22"/>
  <c r="E4470" i="22"/>
  <c r="F4469" i="22"/>
  <c r="E4469" i="22"/>
  <c r="F4468" i="22"/>
  <c r="E4468" i="22"/>
  <c r="F4467" i="22"/>
  <c r="E4467" i="22"/>
  <c r="F4466" i="22"/>
  <c r="E4466" i="22"/>
  <c r="F4465" i="22"/>
  <c r="E4465" i="22"/>
  <c r="F4464" i="22"/>
  <c r="E4464" i="22"/>
  <c r="F4463" i="22"/>
  <c r="E4463" i="22"/>
  <c r="F4462" i="22"/>
  <c r="E4462" i="22"/>
  <c r="F4461" i="22"/>
  <c r="E4461" i="22"/>
  <c r="F4460" i="22"/>
  <c r="E4460" i="22"/>
  <c r="F4459" i="22"/>
  <c r="E4459" i="22"/>
  <c r="F4458" i="22"/>
  <c r="E4458" i="22"/>
  <c r="F4457" i="22"/>
  <c r="E4457" i="22"/>
  <c r="F4456" i="22"/>
  <c r="E4456" i="22"/>
  <c r="F4455" i="22"/>
  <c r="E4455" i="22"/>
  <c r="F4454" i="22"/>
  <c r="E4454" i="22"/>
  <c r="F4453" i="22"/>
  <c r="E4453" i="22"/>
  <c r="F4452" i="22"/>
  <c r="E4452" i="22"/>
  <c r="F4451" i="22"/>
  <c r="E4451" i="22"/>
  <c r="F4450" i="22"/>
  <c r="E4450" i="22"/>
  <c r="F4449" i="22"/>
  <c r="E4449" i="22"/>
  <c r="F4448" i="22"/>
  <c r="E4448" i="22"/>
  <c r="F4447" i="22"/>
  <c r="E4447" i="22"/>
  <c r="F4446" i="22"/>
  <c r="E4446" i="22"/>
  <c r="F4445" i="22"/>
  <c r="E4445" i="22"/>
  <c r="F4444" i="22"/>
  <c r="E4444" i="22"/>
  <c r="F4443" i="22"/>
  <c r="E4443" i="22"/>
  <c r="F4442" i="22"/>
  <c r="E4442" i="22"/>
  <c r="F4441" i="22"/>
  <c r="E4441" i="22"/>
  <c r="F4440" i="22"/>
  <c r="E4440" i="22"/>
  <c r="F4439" i="22"/>
  <c r="E4439" i="22"/>
  <c r="F4438" i="22"/>
  <c r="E4438" i="22"/>
  <c r="F4437" i="22"/>
  <c r="E4437" i="22"/>
  <c r="F4436" i="22"/>
  <c r="E4436" i="22"/>
  <c r="F4435" i="22"/>
  <c r="E4435" i="22"/>
  <c r="F4434" i="22"/>
  <c r="E4434" i="22"/>
  <c r="F4433" i="22"/>
  <c r="E4433" i="22"/>
  <c r="F4432" i="22"/>
  <c r="E4432" i="22"/>
  <c r="F4431" i="22"/>
  <c r="E4431" i="22"/>
  <c r="F4430" i="22"/>
  <c r="E4430" i="22"/>
  <c r="F4429" i="22"/>
  <c r="E4429" i="22"/>
  <c r="F4428" i="22"/>
  <c r="E4428" i="22"/>
  <c r="F4427" i="22"/>
  <c r="E4427" i="22"/>
  <c r="F4426" i="22"/>
  <c r="E4426" i="22"/>
  <c r="F4425" i="22"/>
  <c r="E4425" i="22"/>
  <c r="F4424" i="22"/>
  <c r="E4424" i="22"/>
  <c r="F4423" i="22"/>
  <c r="E4423" i="22"/>
  <c r="F4422" i="22"/>
  <c r="E4422" i="22"/>
  <c r="F4421" i="22"/>
  <c r="E4421" i="22"/>
  <c r="F4420" i="22"/>
  <c r="E4420" i="22"/>
  <c r="F4419" i="22"/>
  <c r="E4419" i="22"/>
  <c r="F4418" i="22"/>
  <c r="E4418" i="22"/>
  <c r="F4417" i="22"/>
  <c r="E4417" i="22"/>
  <c r="F4416" i="22"/>
  <c r="E4416" i="22"/>
  <c r="F4415" i="22"/>
  <c r="E4415" i="22"/>
  <c r="F4414" i="22"/>
  <c r="E4414" i="22"/>
  <c r="F4413" i="22"/>
  <c r="E4413" i="22"/>
  <c r="F4412" i="22"/>
  <c r="E4412" i="22"/>
  <c r="F4411" i="22"/>
  <c r="E4411" i="22"/>
  <c r="F4410" i="22"/>
  <c r="E4410" i="22"/>
  <c r="F4409" i="22"/>
  <c r="E4409" i="22"/>
  <c r="F4408" i="22"/>
  <c r="E4408" i="22"/>
  <c r="F4407" i="22"/>
  <c r="E4407" i="22"/>
  <c r="F4406" i="22"/>
  <c r="E4406" i="22"/>
  <c r="F4405" i="22"/>
  <c r="E4405" i="22"/>
  <c r="F4404" i="22"/>
  <c r="E4404" i="22"/>
  <c r="F4403" i="22"/>
  <c r="E4403" i="22"/>
  <c r="F4402" i="22"/>
  <c r="E4402" i="22"/>
  <c r="F4401" i="22"/>
  <c r="E4401" i="22"/>
  <c r="F4400" i="22"/>
  <c r="E4400" i="22"/>
  <c r="F4399" i="22"/>
  <c r="E4399" i="22"/>
  <c r="F4398" i="22"/>
  <c r="E4398" i="22"/>
  <c r="F4397" i="22"/>
  <c r="E4397" i="22"/>
  <c r="F4396" i="22"/>
  <c r="E4396" i="22"/>
  <c r="F4395" i="22"/>
  <c r="E4395" i="22"/>
  <c r="F4394" i="22"/>
  <c r="E4394" i="22"/>
  <c r="F4393" i="22"/>
  <c r="E4393" i="22"/>
  <c r="F4392" i="22"/>
  <c r="E4392" i="22"/>
  <c r="F4391" i="22"/>
  <c r="E4391" i="22"/>
  <c r="F4390" i="22"/>
  <c r="E4390" i="22"/>
  <c r="F4389" i="22"/>
  <c r="E4389" i="22"/>
  <c r="F4388" i="22"/>
  <c r="E4388" i="22"/>
  <c r="F4387" i="22"/>
  <c r="E4387" i="22"/>
  <c r="F4386" i="22"/>
  <c r="E4386" i="22"/>
  <c r="F4385" i="22"/>
  <c r="E4385" i="22"/>
  <c r="F4384" i="22"/>
  <c r="E4384" i="22"/>
  <c r="F4383" i="22"/>
  <c r="E4383" i="22"/>
  <c r="F4382" i="22"/>
  <c r="E4382" i="22"/>
  <c r="F4381" i="22"/>
  <c r="E4381" i="22"/>
  <c r="F4380" i="22"/>
  <c r="E4380" i="22"/>
  <c r="F4379" i="22"/>
  <c r="E4379" i="22"/>
  <c r="F4378" i="22"/>
  <c r="E4378" i="22"/>
  <c r="F4377" i="22"/>
  <c r="E4377" i="22"/>
  <c r="F4376" i="22"/>
  <c r="E4376" i="22"/>
  <c r="F4375" i="22"/>
  <c r="E4375" i="22"/>
  <c r="F4374" i="22"/>
  <c r="E4374" i="22"/>
  <c r="F4373" i="22"/>
  <c r="E4373" i="22"/>
  <c r="F4372" i="22"/>
  <c r="E4372" i="22"/>
  <c r="F4371" i="22"/>
  <c r="E4371" i="22"/>
  <c r="F4370" i="22"/>
  <c r="E4370" i="22"/>
  <c r="F4369" i="22"/>
  <c r="E4369" i="22"/>
  <c r="F4368" i="22"/>
  <c r="E4368" i="22"/>
  <c r="F4367" i="22"/>
  <c r="E4367" i="22"/>
  <c r="F4366" i="22"/>
  <c r="E4366" i="22"/>
  <c r="F4365" i="22"/>
  <c r="E4365" i="22"/>
  <c r="F4364" i="22"/>
  <c r="E4364" i="22"/>
  <c r="F4363" i="22"/>
  <c r="E4363" i="22"/>
  <c r="F4362" i="22"/>
  <c r="E4362" i="22"/>
  <c r="F4361" i="22"/>
  <c r="E4361" i="22"/>
  <c r="F4360" i="22"/>
  <c r="E4360" i="22"/>
  <c r="F4359" i="22"/>
  <c r="E4359" i="22"/>
  <c r="F4358" i="22"/>
  <c r="E4358" i="22"/>
  <c r="F4357" i="22"/>
  <c r="E4357" i="22"/>
  <c r="F4356" i="22"/>
  <c r="E4356" i="22"/>
  <c r="F4355" i="22"/>
  <c r="E4355" i="22"/>
  <c r="F4354" i="22"/>
  <c r="E4354" i="22"/>
  <c r="F4353" i="22"/>
  <c r="E4353" i="22"/>
  <c r="F4352" i="22"/>
  <c r="E4352" i="22"/>
  <c r="F4351" i="22"/>
  <c r="E4351" i="22"/>
  <c r="F4350" i="22"/>
  <c r="E4350" i="22"/>
  <c r="F4349" i="22"/>
  <c r="E4349" i="22"/>
  <c r="F4348" i="22"/>
  <c r="E4348" i="22"/>
  <c r="F4347" i="22"/>
  <c r="E4347" i="22"/>
  <c r="F4346" i="22"/>
  <c r="E4346" i="22"/>
  <c r="F4345" i="22"/>
  <c r="E4345" i="22"/>
  <c r="F4344" i="22"/>
  <c r="E4344" i="22"/>
  <c r="F4343" i="22"/>
  <c r="E4343" i="22"/>
  <c r="F4342" i="22"/>
  <c r="E4342" i="22"/>
  <c r="F4341" i="22"/>
  <c r="E4341" i="22"/>
  <c r="F4340" i="22"/>
  <c r="E4340" i="22"/>
  <c r="F4339" i="22"/>
  <c r="E4339" i="22"/>
  <c r="F4338" i="22"/>
  <c r="E4338" i="22"/>
  <c r="F4337" i="22"/>
  <c r="E4337" i="22"/>
  <c r="F4336" i="22"/>
  <c r="E4336" i="22"/>
  <c r="F4335" i="22"/>
  <c r="E4335" i="22"/>
  <c r="F4334" i="22"/>
  <c r="E4334" i="22"/>
  <c r="F4333" i="22"/>
  <c r="E4333" i="22"/>
  <c r="F4332" i="22"/>
  <c r="E4332" i="22"/>
  <c r="F4331" i="22"/>
  <c r="E4331" i="22"/>
  <c r="F4330" i="22"/>
  <c r="E4330" i="22"/>
  <c r="F4329" i="22"/>
  <c r="E4329" i="22"/>
  <c r="F4328" i="22"/>
  <c r="E4328" i="22"/>
  <c r="F4327" i="22"/>
  <c r="E4327" i="22"/>
  <c r="F4326" i="22"/>
  <c r="E4326" i="22"/>
  <c r="F4325" i="22"/>
  <c r="E4325" i="22"/>
  <c r="F4324" i="22"/>
  <c r="E4324" i="22"/>
  <c r="F4323" i="22"/>
  <c r="E4323" i="22"/>
  <c r="F4322" i="22"/>
  <c r="E4322" i="22"/>
  <c r="F4321" i="22"/>
  <c r="E4321" i="22"/>
  <c r="F4320" i="22"/>
  <c r="E4320" i="22"/>
  <c r="F4319" i="22"/>
  <c r="E4319" i="22"/>
  <c r="F4318" i="22"/>
  <c r="E4318" i="22"/>
  <c r="F4317" i="22"/>
  <c r="E4317" i="22"/>
  <c r="F4316" i="22"/>
  <c r="E4316" i="22"/>
  <c r="F4315" i="22"/>
  <c r="E4315" i="22"/>
  <c r="F4314" i="22"/>
  <c r="E4314" i="22"/>
  <c r="F4313" i="22"/>
  <c r="E4313" i="22"/>
  <c r="F4312" i="22"/>
  <c r="E4312" i="22"/>
  <c r="F4311" i="22"/>
  <c r="E4311" i="22"/>
  <c r="F4310" i="22"/>
  <c r="E4310" i="22"/>
  <c r="F4309" i="22"/>
  <c r="E4309" i="22"/>
  <c r="F4308" i="22"/>
  <c r="E4308" i="22"/>
  <c r="F4307" i="22"/>
  <c r="E4307" i="22"/>
  <c r="F4306" i="22"/>
  <c r="E4306" i="22"/>
  <c r="F4305" i="22"/>
  <c r="E4305" i="22"/>
  <c r="F4304" i="22"/>
  <c r="E4304" i="22"/>
  <c r="F4303" i="22"/>
  <c r="E4303" i="22"/>
  <c r="F4302" i="22"/>
  <c r="E4302" i="22"/>
  <c r="F4301" i="22"/>
  <c r="E4301" i="22"/>
  <c r="F4300" i="22"/>
  <c r="E4300" i="22"/>
  <c r="F4299" i="22"/>
  <c r="E4299" i="22"/>
  <c r="F4298" i="22"/>
  <c r="E4298" i="22"/>
  <c r="F4297" i="22"/>
  <c r="E4297" i="22"/>
  <c r="F4296" i="22"/>
  <c r="E4296" i="22"/>
  <c r="F4295" i="22"/>
  <c r="E4295" i="22"/>
  <c r="F4294" i="22"/>
  <c r="E4294" i="22"/>
  <c r="F4293" i="22"/>
  <c r="E4293" i="22"/>
  <c r="F4292" i="22"/>
  <c r="E4292" i="22"/>
  <c r="F4291" i="22"/>
  <c r="E4291" i="22"/>
  <c r="F4290" i="22"/>
  <c r="E4290" i="22"/>
  <c r="F4289" i="22"/>
  <c r="E4289" i="22"/>
  <c r="F4288" i="22"/>
  <c r="E4288" i="22"/>
  <c r="F4287" i="22"/>
  <c r="E4287" i="22"/>
  <c r="F4286" i="22"/>
  <c r="E4286" i="22"/>
  <c r="F4285" i="22"/>
  <c r="E4285" i="22"/>
  <c r="F4284" i="22"/>
  <c r="E4284" i="22"/>
  <c r="F4283" i="22"/>
  <c r="E4283" i="22"/>
  <c r="F4282" i="22"/>
  <c r="E4282" i="22"/>
  <c r="F4281" i="22"/>
  <c r="E4281" i="22"/>
  <c r="F4280" i="22"/>
  <c r="E4280" i="22"/>
  <c r="F4279" i="22"/>
  <c r="E4279" i="22"/>
  <c r="F4278" i="22"/>
  <c r="E4278" i="22"/>
  <c r="F4277" i="22"/>
  <c r="E4277" i="22"/>
  <c r="F4276" i="22"/>
  <c r="E4276" i="22"/>
  <c r="F4275" i="22"/>
  <c r="E4275" i="22"/>
  <c r="F4274" i="22"/>
  <c r="E4274" i="22"/>
  <c r="F4273" i="22"/>
  <c r="E4273" i="22"/>
  <c r="F4272" i="22"/>
  <c r="E4272" i="22"/>
  <c r="F4271" i="22"/>
  <c r="E4271" i="22"/>
  <c r="F4270" i="22"/>
  <c r="E4270" i="22"/>
  <c r="F4269" i="22"/>
  <c r="E4269" i="22"/>
  <c r="F4268" i="22"/>
  <c r="E4268" i="22"/>
  <c r="F4267" i="22"/>
  <c r="E4267" i="22"/>
  <c r="F4266" i="22"/>
  <c r="E4266" i="22"/>
  <c r="F4265" i="22"/>
  <c r="E4265" i="22"/>
  <c r="F4264" i="22"/>
  <c r="E4264" i="22"/>
  <c r="F4263" i="22"/>
  <c r="E4263" i="22"/>
  <c r="F4262" i="22"/>
  <c r="E4262" i="22"/>
  <c r="F4261" i="22"/>
  <c r="E4261" i="22"/>
  <c r="F4260" i="22"/>
  <c r="E4260" i="22"/>
  <c r="F4259" i="22"/>
  <c r="E4259" i="22"/>
  <c r="F4258" i="22"/>
  <c r="E4258" i="22"/>
  <c r="F4257" i="22"/>
  <c r="E4257" i="22"/>
  <c r="F4256" i="22"/>
  <c r="E4256" i="22"/>
  <c r="F4255" i="22"/>
  <c r="E4255" i="22"/>
  <c r="F4254" i="22"/>
  <c r="E4254" i="22"/>
  <c r="F4253" i="22"/>
  <c r="E4253" i="22"/>
  <c r="F4252" i="22"/>
  <c r="E4252" i="22"/>
  <c r="F4251" i="22"/>
  <c r="E4251" i="22"/>
  <c r="F4250" i="22"/>
  <c r="E4250" i="22"/>
  <c r="F4249" i="22"/>
  <c r="E4249" i="22"/>
  <c r="F4248" i="22"/>
  <c r="E4248" i="22"/>
  <c r="F4247" i="22"/>
  <c r="E4247" i="22"/>
  <c r="F4246" i="22"/>
  <c r="E4246" i="22"/>
  <c r="F4245" i="22"/>
  <c r="E4245" i="22"/>
  <c r="F4244" i="22"/>
  <c r="E4244" i="22"/>
  <c r="F4243" i="22"/>
  <c r="E4243" i="22"/>
  <c r="F4242" i="22"/>
  <c r="E4242" i="22"/>
  <c r="F4241" i="22"/>
  <c r="E4241" i="22"/>
  <c r="F4240" i="22"/>
  <c r="E4240" i="22"/>
  <c r="F4239" i="22"/>
  <c r="E4239" i="22"/>
  <c r="F4238" i="22"/>
  <c r="E4238" i="22"/>
  <c r="F4237" i="22"/>
  <c r="E4237" i="22"/>
  <c r="F4236" i="22"/>
  <c r="E4236" i="22"/>
  <c r="F4235" i="22"/>
  <c r="E4235" i="22"/>
  <c r="F4234" i="22"/>
  <c r="E4234" i="22"/>
  <c r="F4233" i="22"/>
  <c r="E4233" i="22"/>
  <c r="F4232" i="22"/>
  <c r="E4232" i="22"/>
  <c r="F4231" i="22"/>
  <c r="E4231" i="22"/>
  <c r="F4230" i="22"/>
  <c r="E4230" i="22"/>
  <c r="F4229" i="22"/>
  <c r="E4229" i="22"/>
  <c r="F4228" i="22"/>
  <c r="E4228" i="22"/>
  <c r="F4227" i="22"/>
  <c r="E4227" i="22"/>
  <c r="F4226" i="22"/>
  <c r="E4226" i="22"/>
  <c r="F4225" i="22"/>
  <c r="E4225" i="22"/>
  <c r="F4224" i="22"/>
  <c r="E4224" i="22"/>
  <c r="F4223" i="22"/>
  <c r="E4223" i="22"/>
  <c r="F4222" i="22"/>
  <c r="E4222" i="22"/>
  <c r="F4221" i="22"/>
  <c r="E4221" i="22"/>
  <c r="F4220" i="22"/>
  <c r="E4220" i="22"/>
  <c r="F4219" i="22"/>
  <c r="E4219" i="22"/>
  <c r="F4218" i="22"/>
  <c r="E4218" i="22"/>
  <c r="F4217" i="22"/>
  <c r="E4217" i="22"/>
  <c r="F4216" i="22"/>
  <c r="E4216" i="22"/>
  <c r="F4215" i="22"/>
  <c r="E4215" i="22"/>
  <c r="F4214" i="22"/>
  <c r="E4214" i="22"/>
  <c r="F4213" i="22"/>
  <c r="E4213" i="22"/>
  <c r="F4212" i="22"/>
  <c r="E4212" i="22"/>
  <c r="F4211" i="22"/>
  <c r="E4211" i="22"/>
  <c r="F4210" i="22"/>
  <c r="E4210" i="22"/>
  <c r="F4209" i="22"/>
  <c r="E4209" i="22"/>
  <c r="F4208" i="22"/>
  <c r="E4208" i="22"/>
  <c r="F4207" i="22"/>
  <c r="E4207" i="22"/>
  <c r="F4206" i="22"/>
  <c r="E4206" i="22"/>
  <c r="F4205" i="22"/>
  <c r="E4205" i="22"/>
  <c r="F4204" i="22"/>
  <c r="E4204" i="22"/>
  <c r="F4203" i="22"/>
  <c r="E4203" i="22"/>
  <c r="F4202" i="22"/>
  <c r="E4202" i="22"/>
  <c r="F4201" i="22"/>
  <c r="E4201" i="22"/>
  <c r="F4200" i="22"/>
  <c r="E4200" i="22"/>
  <c r="F4199" i="22"/>
  <c r="E4199" i="22"/>
  <c r="F4198" i="22"/>
  <c r="E4198" i="22"/>
  <c r="F4197" i="22"/>
  <c r="E4197" i="22"/>
  <c r="F4196" i="22"/>
  <c r="E4196" i="22"/>
  <c r="F4195" i="22"/>
  <c r="E4195" i="22"/>
  <c r="F4194" i="22"/>
  <c r="E4194" i="22"/>
  <c r="F4193" i="22"/>
  <c r="E4193" i="22"/>
  <c r="F4192" i="22"/>
  <c r="E4192" i="22"/>
  <c r="F4191" i="22"/>
  <c r="E4191" i="22"/>
  <c r="F4190" i="22"/>
  <c r="E4190" i="22"/>
  <c r="F4189" i="22"/>
  <c r="E4189" i="22"/>
  <c r="F4188" i="22"/>
  <c r="E4188" i="22"/>
  <c r="F4187" i="22"/>
  <c r="E4187" i="22"/>
  <c r="F4186" i="22"/>
  <c r="E4186" i="22"/>
  <c r="F4185" i="22"/>
  <c r="E4185" i="22"/>
  <c r="F4184" i="22"/>
  <c r="E4184" i="22"/>
  <c r="F4183" i="22"/>
  <c r="E4183" i="22"/>
  <c r="F4182" i="22"/>
  <c r="E4182" i="22"/>
  <c r="F4181" i="22"/>
  <c r="E4181" i="22"/>
  <c r="F4180" i="22"/>
  <c r="E4180" i="22"/>
  <c r="F4179" i="22"/>
  <c r="E4179" i="22"/>
  <c r="F4178" i="22"/>
  <c r="E4178" i="22"/>
  <c r="F4177" i="22"/>
  <c r="E4177" i="22"/>
  <c r="F4176" i="22"/>
  <c r="E4176" i="22"/>
  <c r="F4175" i="22"/>
  <c r="E4175" i="22"/>
  <c r="F4174" i="22"/>
  <c r="E4174" i="22"/>
  <c r="F4173" i="22"/>
  <c r="E4173" i="22"/>
  <c r="F4172" i="22"/>
  <c r="E4172" i="22"/>
  <c r="F4171" i="22"/>
  <c r="E4171" i="22"/>
  <c r="F4170" i="22"/>
  <c r="E4170" i="22"/>
  <c r="F4169" i="22"/>
  <c r="E4169" i="22"/>
  <c r="F4168" i="22"/>
  <c r="E4168" i="22"/>
  <c r="F4167" i="22"/>
  <c r="E4167" i="22"/>
  <c r="F4166" i="22"/>
  <c r="E4166" i="22"/>
  <c r="F4165" i="22"/>
  <c r="E4165" i="22"/>
  <c r="F4164" i="22"/>
  <c r="E4164" i="22"/>
  <c r="F4163" i="22"/>
  <c r="E4163" i="22"/>
  <c r="F4162" i="22"/>
  <c r="E4162" i="22"/>
  <c r="F4161" i="22"/>
  <c r="E4161" i="22"/>
  <c r="F4160" i="22"/>
  <c r="E4160" i="22"/>
  <c r="F4159" i="22"/>
  <c r="E4159" i="22"/>
  <c r="F4158" i="22"/>
  <c r="E4158" i="22"/>
  <c r="F4157" i="22"/>
  <c r="E4157" i="22"/>
  <c r="F4156" i="22"/>
  <c r="E4156" i="22"/>
  <c r="F4155" i="22"/>
  <c r="E4155" i="22"/>
  <c r="F4154" i="22"/>
  <c r="E4154" i="22"/>
  <c r="F4153" i="22"/>
  <c r="E4153" i="22"/>
  <c r="F4152" i="22"/>
  <c r="E4152" i="22"/>
  <c r="F4151" i="22"/>
  <c r="E4151" i="22"/>
  <c r="F4150" i="22"/>
  <c r="E4150" i="22"/>
  <c r="F4149" i="22"/>
  <c r="E4149" i="22"/>
  <c r="F4148" i="22"/>
  <c r="E4148" i="22"/>
  <c r="F4147" i="22"/>
  <c r="E4147" i="22"/>
  <c r="F4146" i="22"/>
  <c r="E4146" i="22"/>
  <c r="F4145" i="22"/>
  <c r="E4145" i="22"/>
  <c r="F4144" i="22"/>
  <c r="E4144" i="22"/>
  <c r="F4143" i="22"/>
  <c r="E4143" i="22"/>
  <c r="F4142" i="22"/>
  <c r="E4142" i="22"/>
  <c r="F4141" i="22"/>
  <c r="E4141" i="22"/>
  <c r="F4140" i="22"/>
  <c r="E4140" i="22"/>
  <c r="F4139" i="22"/>
  <c r="E4139" i="22"/>
  <c r="F4138" i="22"/>
  <c r="E4138" i="22"/>
  <c r="F4137" i="22"/>
  <c r="E4137" i="22"/>
  <c r="F4136" i="22"/>
  <c r="E4136" i="22"/>
  <c r="F4135" i="22"/>
  <c r="E4135" i="22"/>
  <c r="F4134" i="22"/>
  <c r="E4134" i="22"/>
  <c r="F4133" i="22"/>
  <c r="E4133" i="22"/>
  <c r="F4132" i="22"/>
  <c r="E4132" i="22"/>
  <c r="F4131" i="22"/>
  <c r="E4131" i="22"/>
  <c r="F4130" i="22"/>
  <c r="E4130" i="22"/>
  <c r="F4129" i="22"/>
  <c r="E4129" i="22"/>
  <c r="F4128" i="22"/>
  <c r="E4128" i="22"/>
  <c r="F4127" i="22"/>
  <c r="E4127" i="22"/>
  <c r="F4126" i="22"/>
  <c r="E4126" i="22"/>
  <c r="F4125" i="22"/>
  <c r="E4125" i="22"/>
  <c r="F4124" i="22"/>
  <c r="E4124" i="22"/>
  <c r="F4123" i="22"/>
  <c r="E4123" i="22"/>
  <c r="F4122" i="22"/>
  <c r="E4122" i="22"/>
  <c r="F4121" i="22"/>
  <c r="E4121" i="22"/>
  <c r="F4120" i="22"/>
  <c r="E4120" i="22"/>
  <c r="F4119" i="22"/>
  <c r="E4119" i="22"/>
  <c r="F4118" i="22"/>
  <c r="E4118" i="22"/>
  <c r="F4117" i="22"/>
  <c r="E4117" i="22"/>
  <c r="F4116" i="22"/>
  <c r="E4116" i="22"/>
  <c r="F4115" i="22"/>
  <c r="E4115" i="22"/>
  <c r="F4114" i="22"/>
  <c r="E4114" i="22"/>
  <c r="F4113" i="22"/>
  <c r="E4113" i="22"/>
  <c r="F4112" i="22"/>
  <c r="E4112" i="22"/>
  <c r="F4111" i="22"/>
  <c r="E4111" i="22"/>
  <c r="F4110" i="22"/>
  <c r="E4110" i="22"/>
  <c r="F4109" i="22"/>
  <c r="E4109" i="22"/>
  <c r="F4108" i="22"/>
  <c r="E4108" i="22"/>
  <c r="F4107" i="22"/>
  <c r="E4107" i="22"/>
  <c r="F4106" i="22"/>
  <c r="E4106" i="22"/>
  <c r="F4105" i="22"/>
  <c r="E4105" i="22"/>
  <c r="F4104" i="22"/>
  <c r="E4104" i="22"/>
  <c r="F4103" i="22"/>
  <c r="E4103" i="22"/>
  <c r="F4102" i="22"/>
  <c r="E4102" i="22"/>
  <c r="F4101" i="22"/>
  <c r="E4101" i="22"/>
  <c r="F4100" i="22"/>
  <c r="E4100" i="22"/>
  <c r="F4099" i="22"/>
  <c r="E4099" i="22"/>
  <c r="F4098" i="22"/>
  <c r="E4098" i="22"/>
  <c r="F4097" i="22"/>
  <c r="E4097" i="22"/>
  <c r="F4096" i="22"/>
  <c r="E4096" i="22"/>
  <c r="F4095" i="22"/>
  <c r="E4095" i="22"/>
  <c r="F4094" i="22"/>
  <c r="E4094" i="22"/>
  <c r="F4093" i="22"/>
  <c r="E4093" i="22"/>
  <c r="F4092" i="22"/>
  <c r="E4092" i="22"/>
  <c r="F4091" i="22"/>
  <c r="E4091" i="22"/>
  <c r="F4090" i="22"/>
  <c r="E4090" i="22"/>
  <c r="F4089" i="22"/>
  <c r="E4089" i="22"/>
  <c r="F4088" i="22"/>
  <c r="E4088" i="22"/>
  <c r="F4087" i="22"/>
  <c r="E4087" i="22"/>
  <c r="F4086" i="22"/>
  <c r="E4086" i="22"/>
  <c r="F4085" i="22"/>
  <c r="E4085" i="22"/>
  <c r="F4084" i="22"/>
  <c r="E4084" i="22"/>
  <c r="F4083" i="22"/>
  <c r="E4083" i="22"/>
  <c r="F4082" i="22"/>
  <c r="E4082" i="22"/>
  <c r="F4081" i="22"/>
  <c r="E4081" i="22"/>
  <c r="F4080" i="22"/>
  <c r="E4080" i="22"/>
  <c r="F4079" i="22"/>
  <c r="E4079" i="22"/>
  <c r="F4078" i="22"/>
  <c r="E4078" i="22"/>
  <c r="F4077" i="22"/>
  <c r="E4077" i="22"/>
  <c r="F4076" i="22"/>
  <c r="E4076" i="22"/>
  <c r="F4075" i="22"/>
  <c r="E4075" i="22"/>
  <c r="F4074" i="22"/>
  <c r="E4074" i="22"/>
  <c r="F4073" i="22"/>
  <c r="E4073" i="22"/>
  <c r="F4072" i="22"/>
  <c r="E4072" i="22"/>
  <c r="F4071" i="22"/>
  <c r="E4071" i="22"/>
  <c r="F4070" i="22"/>
  <c r="E4070" i="22"/>
  <c r="F4069" i="22"/>
  <c r="E4069" i="22"/>
  <c r="F4068" i="22"/>
  <c r="E4068" i="22"/>
  <c r="F4067" i="22"/>
  <c r="E4067" i="22"/>
  <c r="F4066" i="22"/>
  <c r="E4066" i="22"/>
  <c r="F4065" i="22"/>
  <c r="E4065" i="22"/>
  <c r="F4064" i="22"/>
  <c r="E4064" i="22"/>
  <c r="F4063" i="22"/>
  <c r="E4063" i="22"/>
  <c r="F4062" i="22"/>
  <c r="E4062" i="22"/>
  <c r="F4061" i="22"/>
  <c r="E4061" i="22"/>
  <c r="F4060" i="22"/>
  <c r="E4060" i="22"/>
  <c r="F4059" i="22"/>
  <c r="E4059" i="22"/>
  <c r="F4058" i="22"/>
  <c r="E4058" i="22"/>
  <c r="F4057" i="22"/>
  <c r="E4057" i="22"/>
  <c r="F4056" i="22"/>
  <c r="E4056" i="22"/>
  <c r="F4055" i="22"/>
  <c r="E4055" i="22"/>
  <c r="F4054" i="22"/>
  <c r="E4054" i="22"/>
  <c r="F4053" i="22"/>
  <c r="E4053" i="22"/>
  <c r="F4052" i="22"/>
  <c r="E4052" i="22"/>
  <c r="F4051" i="22"/>
  <c r="E4051" i="22"/>
  <c r="F4050" i="22"/>
  <c r="E4050" i="22"/>
  <c r="F4049" i="22"/>
  <c r="E4049" i="22"/>
  <c r="F4048" i="22"/>
  <c r="E4048" i="22"/>
  <c r="F4047" i="22"/>
  <c r="E4047" i="22"/>
  <c r="F4046" i="22"/>
  <c r="E4046" i="22"/>
  <c r="F4045" i="22"/>
  <c r="E4045" i="22"/>
  <c r="F4044" i="22"/>
  <c r="E4044" i="22"/>
  <c r="F4043" i="22"/>
  <c r="E4043" i="22"/>
  <c r="F4042" i="22"/>
  <c r="E4042" i="22"/>
  <c r="F4041" i="22"/>
  <c r="E4041" i="22"/>
  <c r="F4040" i="22"/>
  <c r="E4040" i="22"/>
  <c r="F4039" i="22"/>
  <c r="E4039" i="22"/>
  <c r="F4038" i="22"/>
  <c r="E4038" i="22"/>
  <c r="F4037" i="22"/>
  <c r="E4037" i="22"/>
  <c r="F4036" i="22"/>
  <c r="E4036" i="22"/>
  <c r="F4035" i="22"/>
  <c r="E4035" i="22"/>
  <c r="F4034" i="22"/>
  <c r="E4034" i="22"/>
  <c r="F4033" i="22"/>
  <c r="E4033" i="22"/>
  <c r="F4032" i="22"/>
  <c r="E4032" i="22"/>
  <c r="F4031" i="22"/>
  <c r="E4031" i="22"/>
  <c r="F4030" i="22"/>
  <c r="E4030" i="22"/>
  <c r="F4029" i="22"/>
  <c r="E4029" i="22"/>
  <c r="F4028" i="22"/>
  <c r="E4028" i="22"/>
  <c r="F4027" i="22"/>
  <c r="E4027" i="22"/>
  <c r="F4026" i="22"/>
  <c r="E4026" i="22"/>
  <c r="F4025" i="22"/>
  <c r="E4025" i="22"/>
  <c r="F4024" i="22"/>
  <c r="E4024" i="22"/>
  <c r="F4023" i="22"/>
  <c r="E4023" i="22"/>
  <c r="F4022" i="22"/>
  <c r="E4022" i="22"/>
  <c r="F4021" i="22"/>
  <c r="E4021" i="22"/>
  <c r="F4020" i="22"/>
  <c r="E4020" i="22"/>
  <c r="F4019" i="22"/>
  <c r="E4019" i="22"/>
  <c r="F4018" i="22"/>
  <c r="E4018" i="22"/>
  <c r="F4017" i="22"/>
  <c r="E4017" i="22"/>
  <c r="F4016" i="22"/>
  <c r="E4016" i="22"/>
  <c r="F4015" i="22"/>
  <c r="E4015" i="22"/>
  <c r="F4014" i="22"/>
  <c r="E4014" i="22"/>
  <c r="F4013" i="22"/>
  <c r="E4013" i="22"/>
  <c r="F4012" i="22"/>
  <c r="E4012" i="22"/>
  <c r="F4011" i="22"/>
  <c r="E4011" i="22"/>
  <c r="F4010" i="22"/>
  <c r="E4010" i="22"/>
  <c r="F4009" i="22"/>
  <c r="E4009" i="22"/>
  <c r="F4008" i="22"/>
  <c r="E4008" i="22"/>
  <c r="F4007" i="22"/>
  <c r="E4007" i="22"/>
  <c r="F4006" i="22"/>
  <c r="E4006" i="22"/>
  <c r="F4005" i="22"/>
  <c r="E4005" i="22"/>
  <c r="F4004" i="22"/>
  <c r="E4004" i="22"/>
  <c r="F4003" i="22"/>
  <c r="E4003" i="22"/>
  <c r="F4002" i="22"/>
  <c r="E4002" i="22"/>
  <c r="F4001" i="22"/>
  <c r="E4001" i="22"/>
  <c r="F4000" i="22"/>
  <c r="E4000" i="22"/>
  <c r="F3999" i="22"/>
  <c r="E3999" i="22"/>
  <c r="F3998" i="22"/>
  <c r="E3998" i="22"/>
  <c r="F3997" i="22"/>
  <c r="E3997" i="22"/>
  <c r="F3996" i="22"/>
  <c r="E3996" i="22"/>
  <c r="F3995" i="22"/>
  <c r="E3995" i="22"/>
  <c r="F3994" i="22"/>
  <c r="E3994" i="22"/>
  <c r="F3993" i="22"/>
  <c r="E3993" i="22"/>
  <c r="F3992" i="22"/>
  <c r="E3992" i="22"/>
  <c r="F3991" i="22"/>
  <c r="E3991" i="22"/>
  <c r="F3990" i="22"/>
  <c r="E3990" i="22"/>
  <c r="F3989" i="22"/>
  <c r="E3989" i="22"/>
  <c r="F3988" i="22"/>
  <c r="E3988" i="22"/>
  <c r="F3987" i="22"/>
  <c r="E3987" i="22"/>
  <c r="F3986" i="22"/>
  <c r="E3986" i="22"/>
  <c r="F3985" i="22"/>
  <c r="E3985" i="22"/>
  <c r="F3984" i="22"/>
  <c r="E3984" i="22"/>
  <c r="F3983" i="22"/>
  <c r="E3983" i="22"/>
  <c r="F3982" i="22"/>
  <c r="E3982" i="22"/>
  <c r="F3981" i="22"/>
  <c r="E3981" i="22"/>
  <c r="F3980" i="22"/>
  <c r="E3980" i="22"/>
  <c r="F3979" i="22"/>
  <c r="E3979" i="22"/>
  <c r="F3978" i="22"/>
  <c r="E3978" i="22"/>
  <c r="F3977" i="22"/>
  <c r="E3977" i="22"/>
  <c r="F3976" i="22"/>
  <c r="E3976" i="22"/>
  <c r="F3975" i="22"/>
  <c r="E3975" i="22"/>
  <c r="F3974" i="22"/>
  <c r="E3974" i="22"/>
  <c r="F3973" i="22"/>
  <c r="E3973" i="22"/>
  <c r="F3972" i="22"/>
  <c r="E3972" i="22"/>
  <c r="F3971" i="22"/>
  <c r="E3971" i="22"/>
  <c r="F3970" i="22"/>
  <c r="E3970" i="22"/>
  <c r="F3969" i="22"/>
  <c r="E3969" i="22"/>
  <c r="F3968" i="22"/>
  <c r="E3968" i="22"/>
  <c r="F3967" i="22"/>
  <c r="E3967" i="22"/>
  <c r="F3966" i="22"/>
  <c r="E3966" i="22"/>
  <c r="F3965" i="22"/>
  <c r="E3965" i="22"/>
  <c r="F3964" i="22"/>
  <c r="E3964" i="22"/>
  <c r="F3963" i="22"/>
  <c r="E3963" i="22"/>
  <c r="F3962" i="22"/>
  <c r="E3962" i="22"/>
  <c r="F3961" i="22"/>
  <c r="E3961" i="22"/>
  <c r="F3960" i="22"/>
  <c r="E3960" i="22"/>
  <c r="F3959" i="22"/>
  <c r="E3959" i="22"/>
  <c r="F3958" i="22"/>
  <c r="E3958" i="22"/>
  <c r="F3957" i="22"/>
  <c r="E3957" i="22"/>
  <c r="F3956" i="22"/>
  <c r="E3956" i="22"/>
  <c r="F3955" i="22"/>
  <c r="E3955" i="22"/>
  <c r="F3954" i="22"/>
  <c r="E3954" i="22"/>
  <c r="F3953" i="22"/>
  <c r="E3953" i="22"/>
  <c r="F3952" i="22"/>
  <c r="E3952" i="22"/>
  <c r="F3951" i="22"/>
  <c r="E3951" i="22"/>
  <c r="F3950" i="22"/>
  <c r="E3950" i="22"/>
  <c r="F3949" i="22"/>
  <c r="E3949" i="22"/>
  <c r="F3948" i="22"/>
  <c r="E3948" i="22"/>
  <c r="F3947" i="22"/>
  <c r="E3947" i="22"/>
  <c r="F3946" i="22"/>
  <c r="E3946" i="22"/>
  <c r="F3945" i="22"/>
  <c r="E3945" i="22"/>
  <c r="F3944" i="22"/>
  <c r="E3944" i="22"/>
  <c r="F3943" i="22"/>
  <c r="E3943" i="22"/>
  <c r="F3942" i="22"/>
  <c r="E3942" i="22"/>
  <c r="F3941" i="22"/>
  <c r="E3941" i="22"/>
  <c r="F3940" i="22"/>
  <c r="E3940" i="22"/>
  <c r="F3939" i="22"/>
  <c r="E3939" i="22"/>
  <c r="F3938" i="22"/>
  <c r="E3938" i="22"/>
  <c r="F3937" i="22"/>
  <c r="E3937" i="22"/>
  <c r="F3936" i="22"/>
  <c r="E3936" i="22"/>
  <c r="F3935" i="22"/>
  <c r="E3935" i="22"/>
  <c r="F3934" i="22"/>
  <c r="E3934" i="22"/>
  <c r="F3933" i="22"/>
  <c r="E3933" i="22"/>
  <c r="F3932" i="22"/>
  <c r="E3932" i="22"/>
  <c r="F3931" i="22"/>
  <c r="E3931" i="22"/>
  <c r="F3930" i="22"/>
  <c r="E3930" i="22"/>
  <c r="F3929" i="22"/>
  <c r="E3929" i="22"/>
  <c r="F3928" i="22"/>
  <c r="E3928" i="22"/>
  <c r="F3927" i="22"/>
  <c r="E3927" i="22"/>
  <c r="F3926" i="22"/>
  <c r="E3926" i="22"/>
  <c r="F3925" i="22"/>
  <c r="E3925" i="22"/>
  <c r="F3924" i="22"/>
  <c r="E3924" i="22"/>
  <c r="F3923" i="22"/>
  <c r="E3923" i="22"/>
  <c r="F3922" i="22"/>
  <c r="E3922" i="22"/>
  <c r="F3921" i="22"/>
  <c r="E3921" i="22"/>
  <c r="F3920" i="22"/>
  <c r="E3920" i="22"/>
  <c r="F3919" i="22"/>
  <c r="E3919" i="22"/>
  <c r="F3918" i="22"/>
  <c r="E3918" i="22"/>
  <c r="F3917" i="22"/>
  <c r="E3917" i="22"/>
  <c r="F3916" i="22"/>
  <c r="E3916" i="22"/>
  <c r="F3915" i="22"/>
  <c r="E3915" i="22"/>
  <c r="F3914" i="22"/>
  <c r="E3914" i="22"/>
  <c r="F3913" i="22"/>
  <c r="E3913" i="22"/>
  <c r="F3912" i="22"/>
  <c r="E3912" i="22"/>
  <c r="F3911" i="22"/>
  <c r="E3911" i="22"/>
  <c r="F3910" i="22"/>
  <c r="E3910" i="22"/>
  <c r="F3909" i="22"/>
  <c r="E3909" i="22"/>
  <c r="F3908" i="22"/>
  <c r="E3908" i="22"/>
  <c r="F3907" i="22"/>
  <c r="E3907" i="22"/>
  <c r="F3906" i="22"/>
  <c r="E3906" i="22"/>
  <c r="F3905" i="22"/>
  <c r="E3905" i="22"/>
  <c r="F3904" i="22"/>
  <c r="E3904" i="22"/>
  <c r="F3903" i="22"/>
  <c r="E3903" i="22"/>
  <c r="F3902" i="22"/>
  <c r="E3902" i="22"/>
  <c r="F3901" i="22"/>
  <c r="E3901" i="22"/>
  <c r="F3900" i="22"/>
  <c r="E3900" i="22"/>
  <c r="F3899" i="22"/>
  <c r="E3899" i="22"/>
  <c r="F3898" i="22"/>
  <c r="E3898" i="22"/>
  <c r="F3897" i="22"/>
  <c r="E3897" i="22"/>
  <c r="F3896" i="22"/>
  <c r="E3896" i="22"/>
  <c r="F3895" i="22"/>
  <c r="E3895" i="22"/>
  <c r="F3894" i="22"/>
  <c r="E3894" i="22"/>
  <c r="F3893" i="22"/>
  <c r="E3893" i="22"/>
  <c r="F3892" i="22"/>
  <c r="E3892" i="22"/>
  <c r="F3891" i="22"/>
  <c r="E3891" i="22"/>
  <c r="F3890" i="22"/>
  <c r="E3890" i="22"/>
  <c r="F3889" i="22"/>
  <c r="E3889" i="22"/>
  <c r="F3888" i="22"/>
  <c r="E3888" i="22"/>
  <c r="F3887" i="22"/>
  <c r="E3887" i="22"/>
  <c r="F3886" i="22"/>
  <c r="E3886" i="22"/>
  <c r="F3885" i="22"/>
  <c r="E3885" i="22"/>
  <c r="F3884" i="22"/>
  <c r="E3884" i="22"/>
  <c r="F3883" i="22"/>
  <c r="E3883" i="22"/>
  <c r="F3882" i="22"/>
  <c r="E3882" i="22"/>
  <c r="F3881" i="22"/>
  <c r="E3881" i="22"/>
  <c r="F3880" i="22"/>
  <c r="E3880" i="22"/>
  <c r="F3879" i="22"/>
  <c r="E3879" i="22"/>
  <c r="F3878" i="22"/>
  <c r="E3878" i="22"/>
  <c r="F3877" i="22"/>
  <c r="E3877" i="22"/>
  <c r="F3876" i="22"/>
  <c r="E3876" i="22"/>
  <c r="F3875" i="22"/>
  <c r="E3875" i="22"/>
  <c r="F3874" i="22"/>
  <c r="E3874" i="22"/>
  <c r="F3873" i="22"/>
  <c r="E3873" i="22"/>
  <c r="F3872" i="22"/>
  <c r="E3872" i="22"/>
  <c r="F3871" i="22"/>
  <c r="E3871" i="22"/>
  <c r="F3870" i="22"/>
  <c r="E3870" i="22"/>
  <c r="F3869" i="22"/>
  <c r="E3869" i="22"/>
  <c r="F3868" i="22"/>
  <c r="E3868" i="22"/>
  <c r="F3867" i="22"/>
  <c r="E3867" i="22"/>
  <c r="F3866" i="22"/>
  <c r="E3866" i="22"/>
  <c r="F3865" i="22"/>
  <c r="E3865" i="22"/>
  <c r="F3864" i="22"/>
  <c r="E3864" i="22"/>
  <c r="F3863" i="22"/>
  <c r="E3863" i="22"/>
  <c r="F3862" i="22"/>
  <c r="E3862" i="22"/>
  <c r="F3861" i="22"/>
  <c r="E3861" i="22"/>
  <c r="F3860" i="22"/>
  <c r="E3860" i="22"/>
  <c r="F3859" i="22"/>
  <c r="E3859" i="22"/>
  <c r="F3858" i="22"/>
  <c r="E3858" i="22"/>
  <c r="F3857" i="22"/>
  <c r="E3857" i="22"/>
  <c r="F3856" i="22"/>
  <c r="E3856" i="22"/>
  <c r="F3855" i="22"/>
  <c r="E3855" i="22"/>
  <c r="F3854" i="22"/>
  <c r="E3854" i="22"/>
  <c r="F3853" i="22"/>
  <c r="E3853" i="22"/>
  <c r="F3852" i="22"/>
  <c r="E3852" i="22"/>
  <c r="F3851" i="22"/>
  <c r="E3851" i="22"/>
  <c r="F3850" i="22"/>
  <c r="E3850" i="22"/>
  <c r="F3849" i="22"/>
  <c r="E3849" i="22"/>
  <c r="F3848" i="22"/>
  <c r="E3848" i="22"/>
  <c r="F3847" i="22"/>
  <c r="E3847" i="22"/>
  <c r="F3846" i="22"/>
  <c r="E3846" i="22"/>
  <c r="F3845" i="22"/>
  <c r="E3845" i="22"/>
  <c r="F3844" i="22"/>
  <c r="E3844" i="22"/>
  <c r="F3843" i="22"/>
  <c r="E3843" i="22"/>
  <c r="F3842" i="22"/>
  <c r="E3842" i="22"/>
  <c r="F3841" i="22"/>
  <c r="E3841" i="22"/>
  <c r="F3840" i="22"/>
  <c r="E3840" i="22"/>
  <c r="F3839" i="22"/>
  <c r="E3839" i="22"/>
  <c r="F3838" i="22"/>
  <c r="E3838" i="22"/>
  <c r="F3837" i="22"/>
  <c r="E3837" i="22"/>
  <c r="F3836" i="22"/>
  <c r="E3836" i="22"/>
  <c r="F3835" i="22"/>
  <c r="E3835" i="22"/>
  <c r="F3834" i="22"/>
  <c r="E3834" i="22"/>
  <c r="F3833" i="22"/>
  <c r="E3833" i="22"/>
  <c r="F3832" i="22"/>
  <c r="E3832" i="22"/>
  <c r="F3831" i="22"/>
  <c r="E3831" i="22"/>
  <c r="F3830" i="22"/>
  <c r="E3830" i="22"/>
  <c r="F3829" i="22"/>
  <c r="E3829" i="22"/>
  <c r="F3828" i="22"/>
  <c r="E3828" i="22"/>
  <c r="F3827" i="22"/>
  <c r="E3827" i="22"/>
  <c r="F3826" i="22"/>
  <c r="E3826" i="22"/>
  <c r="F3825" i="22"/>
  <c r="E3825" i="22"/>
  <c r="F3824" i="22"/>
  <c r="E3824" i="22"/>
  <c r="F3823" i="22"/>
  <c r="E3823" i="22"/>
  <c r="F3822" i="22"/>
  <c r="E3822" i="22"/>
  <c r="F3821" i="22"/>
  <c r="E3821" i="22"/>
  <c r="F3820" i="22"/>
  <c r="E3820" i="22"/>
  <c r="F3819" i="22"/>
  <c r="E3819" i="22"/>
  <c r="F3818" i="22"/>
  <c r="E3818" i="22"/>
  <c r="F3817" i="22"/>
  <c r="E3817" i="22"/>
  <c r="F3816" i="22"/>
  <c r="E3816" i="22"/>
  <c r="F3815" i="22"/>
  <c r="E3815" i="22"/>
  <c r="F3814" i="22"/>
  <c r="E3814" i="22"/>
  <c r="F3813" i="22"/>
  <c r="E3813" i="22"/>
  <c r="F3812" i="22"/>
  <c r="E3812" i="22"/>
  <c r="F3811" i="22"/>
  <c r="E3811" i="22"/>
  <c r="F3810" i="22"/>
  <c r="E3810" i="22"/>
  <c r="F3809" i="22"/>
  <c r="E3809" i="22"/>
  <c r="F3808" i="22"/>
  <c r="E3808" i="22"/>
  <c r="F3807" i="22"/>
  <c r="E3807" i="22"/>
  <c r="F3806" i="22"/>
  <c r="E3806" i="22"/>
  <c r="F3805" i="22"/>
  <c r="E3805" i="22"/>
  <c r="F3804" i="22"/>
  <c r="E3804" i="22"/>
  <c r="F3803" i="22"/>
  <c r="E3803" i="22"/>
  <c r="F3802" i="22"/>
  <c r="E3802" i="22"/>
  <c r="F3801" i="22"/>
  <c r="E3801" i="22"/>
  <c r="F3800" i="22"/>
  <c r="E3800" i="22"/>
  <c r="F3799" i="22"/>
  <c r="E3799" i="22"/>
  <c r="F3798" i="22"/>
  <c r="E3798" i="22"/>
  <c r="F3797" i="22"/>
  <c r="E3797" i="22"/>
  <c r="F3796" i="22"/>
  <c r="E3796" i="22"/>
  <c r="F3795" i="22"/>
  <c r="E3795" i="22"/>
  <c r="F3794" i="22"/>
  <c r="E3794" i="22"/>
  <c r="F3793" i="22"/>
  <c r="E3793" i="22"/>
  <c r="F3792" i="22"/>
  <c r="E3792" i="22"/>
  <c r="F3791" i="22"/>
  <c r="E3791" i="22"/>
  <c r="F3790" i="22"/>
  <c r="E3790" i="22"/>
  <c r="F3789" i="22"/>
  <c r="E3789" i="22"/>
  <c r="F3788" i="22"/>
  <c r="E3788" i="22"/>
  <c r="F3787" i="22"/>
  <c r="E3787" i="22"/>
  <c r="F3786" i="22"/>
  <c r="E3786" i="22"/>
  <c r="F3785" i="22"/>
  <c r="E3785" i="22"/>
  <c r="F3784" i="22"/>
  <c r="E3784" i="22"/>
  <c r="F3783" i="22"/>
  <c r="E3783" i="22"/>
  <c r="F3782" i="22"/>
  <c r="E3782" i="22"/>
  <c r="F3781" i="22"/>
  <c r="E3781" i="22"/>
  <c r="F3780" i="22"/>
  <c r="E3780" i="22"/>
  <c r="F3779" i="22"/>
  <c r="E3779" i="22"/>
  <c r="F3778" i="22"/>
  <c r="E3778" i="22"/>
  <c r="F3777" i="22"/>
  <c r="E3777" i="22"/>
  <c r="F3776" i="22"/>
  <c r="E3776" i="22"/>
  <c r="F3775" i="22"/>
  <c r="E3775" i="22"/>
  <c r="F3774" i="22"/>
  <c r="E3774" i="22"/>
  <c r="F3773" i="22"/>
  <c r="E3773" i="22"/>
  <c r="F3772" i="22"/>
  <c r="E3772" i="22"/>
  <c r="F3771" i="22"/>
  <c r="E3771" i="22"/>
  <c r="F3770" i="22"/>
  <c r="E3770" i="22"/>
  <c r="F3769" i="22"/>
  <c r="E3769" i="22"/>
  <c r="F3768" i="22"/>
  <c r="E3768" i="22"/>
  <c r="F3767" i="22"/>
  <c r="E3767" i="22"/>
  <c r="F3766" i="22"/>
  <c r="E3766" i="22"/>
  <c r="F3765" i="22"/>
  <c r="E3765" i="22"/>
  <c r="F3764" i="22"/>
  <c r="E3764" i="22"/>
  <c r="F3763" i="22"/>
  <c r="E3763" i="22"/>
  <c r="F3762" i="22"/>
  <c r="E3762" i="22"/>
  <c r="F3761" i="22"/>
  <c r="E3761" i="22"/>
  <c r="F3760" i="22"/>
  <c r="E3760" i="22"/>
  <c r="F3759" i="22"/>
  <c r="E3759" i="22"/>
  <c r="F3758" i="22"/>
  <c r="E3758" i="22"/>
  <c r="F3757" i="22"/>
  <c r="E3757" i="22"/>
  <c r="F3756" i="22"/>
  <c r="E3756" i="22"/>
  <c r="F3755" i="22"/>
  <c r="E3755" i="22"/>
  <c r="F3754" i="22"/>
  <c r="E3754" i="22"/>
  <c r="F3753" i="22"/>
  <c r="E3753" i="22"/>
  <c r="F3752" i="22"/>
  <c r="E3752" i="22"/>
  <c r="F3751" i="22"/>
  <c r="E3751" i="22"/>
  <c r="F3750" i="22"/>
  <c r="E3750" i="22"/>
  <c r="F3749" i="22"/>
  <c r="E3749" i="22"/>
  <c r="F3748" i="22"/>
  <c r="E3748" i="22"/>
  <c r="F3747" i="22"/>
  <c r="E3747" i="22"/>
  <c r="F3746" i="22"/>
  <c r="E3746" i="22"/>
  <c r="F3745" i="22"/>
  <c r="E3745" i="22"/>
  <c r="F3744" i="22"/>
  <c r="E3744" i="22"/>
  <c r="F3743" i="22"/>
  <c r="E3743" i="22"/>
  <c r="F3742" i="22"/>
  <c r="E3742" i="22"/>
  <c r="F3741" i="22"/>
  <c r="E3741" i="22"/>
  <c r="F3740" i="22"/>
  <c r="E3740" i="22"/>
  <c r="F3739" i="22"/>
  <c r="E3739" i="22"/>
  <c r="F3738" i="22"/>
  <c r="E3738" i="22"/>
  <c r="F3737" i="22"/>
  <c r="E3737" i="22"/>
  <c r="F3736" i="22"/>
  <c r="E3736" i="22"/>
  <c r="F3735" i="22"/>
  <c r="E3735" i="22"/>
  <c r="F3734" i="22"/>
  <c r="E3734" i="22"/>
  <c r="F3733" i="22"/>
  <c r="E3733" i="22"/>
  <c r="F3732" i="22"/>
  <c r="E3732" i="22"/>
  <c r="F3731" i="22"/>
  <c r="E3731" i="22"/>
  <c r="F3730" i="22"/>
  <c r="E3730" i="22"/>
  <c r="F3729" i="22"/>
  <c r="E3729" i="22"/>
  <c r="F3728" i="22"/>
  <c r="E3728" i="22"/>
  <c r="F3727" i="22"/>
  <c r="E3727" i="22"/>
  <c r="F3726" i="22"/>
  <c r="E3726" i="22"/>
  <c r="F3725" i="22"/>
  <c r="E3725" i="22"/>
  <c r="F3724" i="22"/>
  <c r="E3724" i="22"/>
  <c r="F3723" i="22"/>
  <c r="E3723" i="22"/>
  <c r="F3722" i="22"/>
  <c r="E3722" i="22"/>
  <c r="F3721" i="22"/>
  <c r="E3721" i="22"/>
  <c r="F3720" i="22"/>
  <c r="E3720" i="22"/>
  <c r="F3719" i="22"/>
  <c r="E3719" i="22"/>
  <c r="F3718" i="22"/>
  <c r="E3718" i="22"/>
  <c r="F3717" i="22"/>
  <c r="E3717" i="22"/>
  <c r="F3716" i="22"/>
  <c r="E3716" i="22"/>
  <c r="F3715" i="22"/>
  <c r="E3715" i="22"/>
  <c r="F3714" i="22"/>
  <c r="E3714" i="22"/>
  <c r="F3713" i="22"/>
  <c r="E3713" i="22"/>
  <c r="F3712" i="22"/>
  <c r="E3712" i="22"/>
  <c r="F3711" i="22"/>
  <c r="E3711" i="22"/>
  <c r="F3710" i="22"/>
  <c r="E3710" i="22"/>
  <c r="F3709" i="22"/>
  <c r="E3709" i="22"/>
  <c r="F3708" i="22"/>
  <c r="E3708" i="22"/>
  <c r="F3707" i="22"/>
  <c r="E3707" i="22"/>
  <c r="F3706" i="22"/>
  <c r="E3706" i="22"/>
  <c r="F3705" i="22"/>
  <c r="E3705" i="22"/>
  <c r="F3704" i="22"/>
  <c r="E3704" i="22"/>
  <c r="F3703" i="22"/>
  <c r="E3703" i="22"/>
  <c r="F3702" i="22"/>
  <c r="E3702" i="22"/>
  <c r="F3701" i="22"/>
  <c r="E3701" i="22"/>
  <c r="F3700" i="22"/>
  <c r="E3700" i="22"/>
  <c r="F3699" i="22"/>
  <c r="E3699" i="22"/>
  <c r="F3698" i="22"/>
  <c r="E3698" i="22"/>
  <c r="F3697" i="22"/>
  <c r="E3697" i="22"/>
  <c r="F3696" i="22"/>
  <c r="E3696" i="22"/>
  <c r="F3695" i="22"/>
  <c r="E3695" i="22"/>
  <c r="F3694" i="22"/>
  <c r="E3694" i="22"/>
  <c r="F3693" i="22"/>
  <c r="E3693" i="22"/>
  <c r="F3692" i="22"/>
  <c r="E3692" i="22"/>
  <c r="F3691" i="22"/>
  <c r="E3691" i="22"/>
  <c r="F3690" i="22"/>
  <c r="E3690" i="22"/>
  <c r="F3689" i="22"/>
  <c r="E3689" i="22"/>
  <c r="F3688" i="22"/>
  <c r="E3688" i="22"/>
  <c r="F3687" i="22"/>
  <c r="E3687" i="22"/>
  <c r="F3686" i="22"/>
  <c r="E3686" i="22"/>
  <c r="F3685" i="22"/>
  <c r="E3685" i="22"/>
  <c r="F3684" i="22"/>
  <c r="E3684" i="22"/>
  <c r="F3683" i="22"/>
  <c r="E3683" i="22"/>
  <c r="F3682" i="22"/>
  <c r="E3682" i="22"/>
  <c r="F3681" i="22"/>
  <c r="E3681" i="22"/>
  <c r="F3680" i="22"/>
  <c r="E3680" i="22"/>
  <c r="F3679" i="22"/>
  <c r="E3679" i="22"/>
  <c r="F3678" i="22"/>
  <c r="E3678" i="22"/>
  <c r="F3677" i="22"/>
  <c r="E3677" i="22"/>
  <c r="F3676" i="22"/>
  <c r="E3676" i="22"/>
  <c r="F3675" i="22"/>
  <c r="E3675" i="22"/>
  <c r="F3674" i="22"/>
  <c r="E3674" i="22"/>
  <c r="F3673" i="22"/>
  <c r="E3673" i="22"/>
  <c r="F3672" i="22"/>
  <c r="E3672" i="22"/>
  <c r="F3671" i="22"/>
  <c r="E3671" i="22"/>
  <c r="F3670" i="22"/>
  <c r="E3670" i="22"/>
  <c r="F3669" i="22"/>
  <c r="E3669" i="22"/>
  <c r="F3668" i="22"/>
  <c r="E3668" i="22"/>
  <c r="F3667" i="22"/>
  <c r="E3667" i="22"/>
  <c r="F3666" i="22"/>
  <c r="E3666" i="22"/>
  <c r="F3665" i="22"/>
  <c r="E3665" i="22"/>
  <c r="F3664" i="22"/>
  <c r="E3664" i="22"/>
  <c r="F3663" i="22"/>
  <c r="E3663" i="22"/>
  <c r="F3662" i="22"/>
  <c r="E3662" i="22"/>
  <c r="F3661" i="22"/>
  <c r="E3661" i="22"/>
  <c r="F3660" i="22"/>
  <c r="E3660" i="22"/>
  <c r="F3659" i="22"/>
  <c r="E3659" i="22"/>
  <c r="F3658" i="22"/>
  <c r="E3658" i="22"/>
  <c r="F3657" i="22"/>
  <c r="E3657" i="22"/>
  <c r="F3656" i="22"/>
  <c r="E3656" i="22"/>
  <c r="F3655" i="22"/>
  <c r="E3655" i="22"/>
  <c r="F3654" i="22"/>
  <c r="E3654" i="22"/>
  <c r="F3653" i="22"/>
  <c r="E3653" i="22"/>
  <c r="F3652" i="22"/>
  <c r="E3652" i="22"/>
  <c r="F3651" i="22"/>
  <c r="E3651" i="22"/>
  <c r="F3650" i="22"/>
  <c r="E3650" i="22"/>
  <c r="F3649" i="22"/>
  <c r="E3649" i="22"/>
  <c r="F3648" i="22"/>
  <c r="E3648" i="22"/>
  <c r="F3647" i="22"/>
  <c r="E3647" i="22"/>
  <c r="F3646" i="22"/>
  <c r="E3646" i="22"/>
  <c r="F3645" i="22"/>
  <c r="E3645" i="22"/>
  <c r="F3644" i="22"/>
  <c r="E3644" i="22"/>
  <c r="F3643" i="22"/>
  <c r="E3643" i="22"/>
  <c r="F3642" i="22"/>
  <c r="E3642" i="22"/>
  <c r="F3641" i="22"/>
  <c r="E3641" i="22"/>
  <c r="F3640" i="22"/>
  <c r="E3640" i="22"/>
  <c r="F3639" i="22"/>
  <c r="E3639" i="22"/>
  <c r="F3638" i="22"/>
  <c r="E3638" i="22"/>
  <c r="F3637" i="22"/>
  <c r="E3637" i="22"/>
  <c r="F3636" i="22"/>
  <c r="E3636" i="22"/>
  <c r="F3635" i="22"/>
  <c r="E3635" i="22"/>
  <c r="F3634" i="22"/>
  <c r="E3634" i="22"/>
  <c r="F3633" i="22"/>
  <c r="E3633" i="22"/>
  <c r="F3632" i="22"/>
  <c r="E3632" i="22"/>
  <c r="F3631" i="22"/>
  <c r="E3631" i="22"/>
  <c r="F3630" i="22"/>
  <c r="E3630" i="22"/>
  <c r="F3629" i="22"/>
  <c r="E3629" i="22"/>
  <c r="F3628" i="22"/>
  <c r="E3628" i="22"/>
  <c r="F3627" i="22"/>
  <c r="E3627" i="22"/>
  <c r="F3626" i="22"/>
  <c r="E3626" i="22"/>
  <c r="F3625" i="22"/>
  <c r="E3625" i="22"/>
  <c r="F3624" i="22"/>
  <c r="E3624" i="22"/>
  <c r="F3623" i="22"/>
  <c r="E3623" i="22"/>
  <c r="F3622" i="22"/>
  <c r="E3622" i="22"/>
  <c r="F3621" i="22"/>
  <c r="E3621" i="22"/>
  <c r="F3620" i="22"/>
  <c r="E3620" i="22"/>
  <c r="F3619" i="22"/>
  <c r="E3619" i="22"/>
  <c r="F3618" i="22"/>
  <c r="E3618" i="22"/>
  <c r="F3617" i="22"/>
  <c r="E3617" i="22"/>
  <c r="F3616" i="22"/>
  <c r="E3616" i="22"/>
  <c r="F3615" i="22"/>
  <c r="E3615" i="22"/>
  <c r="F3614" i="22"/>
  <c r="E3614" i="22"/>
  <c r="F3613" i="22"/>
  <c r="E3613" i="22"/>
  <c r="F3612" i="22"/>
  <c r="E3612" i="22"/>
  <c r="F3611" i="22"/>
  <c r="E3611" i="22"/>
  <c r="F3610" i="22"/>
  <c r="E3610" i="22"/>
  <c r="F3609" i="22"/>
  <c r="E3609" i="22"/>
  <c r="F3608" i="22"/>
  <c r="E3608" i="22"/>
  <c r="F3607" i="22"/>
  <c r="E3607" i="22"/>
  <c r="F3606" i="22"/>
  <c r="E3606" i="22"/>
  <c r="F3605" i="22"/>
  <c r="E3605" i="22"/>
  <c r="F3604" i="22"/>
  <c r="E3604" i="22"/>
  <c r="F3603" i="22"/>
  <c r="E3603" i="22"/>
  <c r="F3602" i="22"/>
  <c r="E3602" i="22"/>
  <c r="F3601" i="22"/>
  <c r="E3601" i="22"/>
  <c r="F3600" i="22"/>
  <c r="E3600" i="22"/>
  <c r="F3599" i="22"/>
  <c r="E3599" i="22"/>
  <c r="F3598" i="22"/>
  <c r="E3598" i="22"/>
  <c r="F3597" i="22"/>
  <c r="E3597" i="22"/>
  <c r="F3596" i="22"/>
  <c r="E3596" i="22"/>
  <c r="F3595" i="22"/>
  <c r="E3595" i="22"/>
  <c r="F3594" i="22"/>
  <c r="E3594" i="22"/>
  <c r="F3593" i="22"/>
  <c r="E3593" i="22"/>
  <c r="F3592" i="22"/>
  <c r="E3592" i="22"/>
  <c r="F3591" i="22"/>
  <c r="E3591" i="22"/>
  <c r="F3590" i="22"/>
  <c r="E3590" i="22"/>
  <c r="F3589" i="22"/>
  <c r="E3589" i="22"/>
  <c r="F3588" i="22"/>
  <c r="E3588" i="22"/>
  <c r="F3587" i="22"/>
  <c r="E3587" i="22"/>
  <c r="F3586" i="22"/>
  <c r="E3586" i="22"/>
  <c r="F3585" i="22"/>
  <c r="E3585" i="22"/>
  <c r="F3584" i="22"/>
  <c r="E3584" i="22"/>
  <c r="F3583" i="22"/>
  <c r="E3583" i="22"/>
  <c r="F3582" i="22"/>
  <c r="E3582" i="22"/>
  <c r="F3581" i="22"/>
  <c r="E3581" i="22"/>
  <c r="F3580" i="22"/>
  <c r="E3580" i="22"/>
  <c r="F3579" i="22"/>
  <c r="E3579" i="22"/>
  <c r="F3578" i="22"/>
  <c r="E3578" i="22"/>
  <c r="F3577" i="22"/>
  <c r="E3577" i="22"/>
  <c r="F3576" i="22"/>
  <c r="E3576" i="22"/>
  <c r="F3575" i="22"/>
  <c r="E3575" i="22"/>
  <c r="F3574" i="22"/>
  <c r="E3574" i="22"/>
  <c r="F3573" i="22"/>
  <c r="E3573" i="22"/>
  <c r="F3572" i="22"/>
  <c r="E3572" i="22"/>
  <c r="F3571" i="22"/>
  <c r="E3571" i="22"/>
  <c r="F3570" i="22"/>
  <c r="E3570" i="22"/>
  <c r="F3569" i="22"/>
  <c r="E3569" i="22"/>
  <c r="F3568" i="22"/>
  <c r="E3568" i="22"/>
  <c r="F3567" i="22"/>
  <c r="E3567" i="22"/>
  <c r="F3566" i="22"/>
  <c r="E3566" i="22"/>
  <c r="F3565" i="22"/>
  <c r="E3565" i="22"/>
  <c r="F3564" i="22"/>
  <c r="E3564" i="22"/>
  <c r="F3563" i="22"/>
  <c r="E3563" i="22"/>
  <c r="F3562" i="22"/>
  <c r="E3562" i="22"/>
  <c r="F3561" i="22"/>
  <c r="E3561" i="22"/>
  <c r="F3560" i="22"/>
  <c r="E3560" i="22"/>
  <c r="F3559" i="22"/>
  <c r="E3559" i="22"/>
  <c r="F3558" i="22"/>
  <c r="E3558" i="22"/>
  <c r="F3557" i="22"/>
  <c r="E3557" i="22"/>
  <c r="F3556" i="22"/>
  <c r="E3556" i="22"/>
  <c r="F3555" i="22"/>
  <c r="E3555" i="22"/>
  <c r="F3554" i="22"/>
  <c r="E3554" i="22"/>
  <c r="F3553" i="22"/>
  <c r="E3553" i="22"/>
  <c r="F3552" i="22"/>
  <c r="E3552" i="22"/>
  <c r="F3551" i="22"/>
  <c r="E3551" i="22"/>
  <c r="F3550" i="22"/>
  <c r="E3550" i="22"/>
  <c r="F3549" i="22"/>
  <c r="E3549" i="22"/>
  <c r="F3548" i="22"/>
  <c r="E3548" i="22"/>
  <c r="F3547" i="22"/>
  <c r="E3547" i="22"/>
  <c r="F3546" i="22"/>
  <c r="E3546" i="22"/>
  <c r="F3545" i="22"/>
  <c r="E3545" i="22"/>
  <c r="F3544" i="22"/>
  <c r="E3544" i="22"/>
  <c r="F3543" i="22"/>
  <c r="E3543" i="22"/>
  <c r="F3542" i="22"/>
  <c r="E3542" i="22"/>
  <c r="F3541" i="22"/>
  <c r="E3541" i="22"/>
  <c r="F3540" i="22"/>
  <c r="E3540" i="22"/>
  <c r="F3539" i="22"/>
  <c r="E3539" i="22"/>
  <c r="F3538" i="22"/>
  <c r="E3538" i="22"/>
  <c r="F3537" i="22"/>
  <c r="E3537" i="22"/>
  <c r="F3536" i="22"/>
  <c r="E3536" i="22"/>
  <c r="F3535" i="22"/>
  <c r="E3535" i="22"/>
  <c r="F3534" i="22"/>
  <c r="E3534" i="22"/>
  <c r="F3533" i="22"/>
  <c r="E3533" i="22"/>
  <c r="F3532" i="22"/>
  <c r="E3532" i="22"/>
  <c r="F3531" i="22"/>
  <c r="E3531" i="22"/>
  <c r="F3530" i="22"/>
  <c r="E3530" i="22"/>
  <c r="F3529" i="22"/>
  <c r="E3529" i="22"/>
  <c r="F3528" i="22"/>
  <c r="E3528" i="22"/>
  <c r="F3527" i="22"/>
  <c r="E3527" i="22"/>
  <c r="F3526" i="22"/>
  <c r="E3526" i="22"/>
  <c r="F3525" i="22"/>
  <c r="E3525" i="22"/>
  <c r="F3524" i="22"/>
  <c r="E3524" i="22"/>
  <c r="F3523" i="22"/>
  <c r="E3523" i="22"/>
  <c r="F3522" i="22"/>
  <c r="E3522" i="22"/>
  <c r="F3521" i="22"/>
  <c r="E3521" i="22"/>
  <c r="F3520" i="22"/>
  <c r="E3520" i="22"/>
  <c r="F3519" i="22"/>
  <c r="E3519" i="22"/>
  <c r="F3518" i="22"/>
  <c r="E3518" i="22"/>
  <c r="F3517" i="22"/>
  <c r="E3517" i="22"/>
  <c r="F3516" i="22"/>
  <c r="E3516" i="22"/>
  <c r="F3515" i="22"/>
  <c r="E3515" i="22"/>
  <c r="F3514" i="22"/>
  <c r="E3514" i="22"/>
  <c r="F3513" i="22"/>
  <c r="E3513" i="22"/>
  <c r="F3512" i="22"/>
  <c r="E3512" i="22"/>
  <c r="F3511" i="22"/>
  <c r="E3511" i="22"/>
  <c r="F3510" i="22"/>
  <c r="E3510" i="22"/>
  <c r="F3509" i="22"/>
  <c r="E3509" i="22"/>
  <c r="F3508" i="22"/>
  <c r="E3508" i="22"/>
  <c r="F3507" i="22"/>
  <c r="E3507" i="22"/>
  <c r="F3506" i="22"/>
  <c r="E3506" i="22"/>
  <c r="F3505" i="22"/>
  <c r="E3505" i="22"/>
  <c r="F3504" i="22"/>
  <c r="E3504" i="22"/>
  <c r="F3503" i="22"/>
  <c r="E3503" i="22"/>
  <c r="F3502" i="22"/>
  <c r="E3502" i="22"/>
  <c r="F3501" i="22"/>
  <c r="E3501" i="22"/>
  <c r="F3500" i="22"/>
  <c r="E3500" i="22"/>
  <c r="F3499" i="22"/>
  <c r="E3499" i="22"/>
  <c r="F3498" i="22"/>
  <c r="E3498" i="22"/>
  <c r="F3497" i="22"/>
  <c r="E3497" i="22"/>
  <c r="F3496" i="22"/>
  <c r="E3496" i="22"/>
  <c r="F3495" i="22"/>
  <c r="E3495" i="22"/>
  <c r="F3494" i="22"/>
  <c r="E3494" i="22"/>
  <c r="F3493" i="22"/>
  <c r="E3493" i="22"/>
  <c r="F3492" i="22"/>
  <c r="E3492" i="22"/>
  <c r="F3491" i="22"/>
  <c r="E3491" i="22"/>
  <c r="F3490" i="22"/>
  <c r="E3490" i="22"/>
  <c r="F3489" i="22"/>
  <c r="E3489" i="22"/>
  <c r="F3488" i="22"/>
  <c r="E3488" i="22"/>
  <c r="F3487" i="22"/>
  <c r="E3487" i="22"/>
  <c r="F3486" i="22"/>
  <c r="E3486" i="22"/>
  <c r="F3485" i="22"/>
  <c r="E3485" i="22"/>
  <c r="F3484" i="22"/>
  <c r="E3484" i="22"/>
  <c r="F3483" i="22"/>
  <c r="E3483" i="22"/>
  <c r="F3482" i="22"/>
  <c r="E3482" i="22"/>
  <c r="F3481" i="22"/>
  <c r="E3481" i="22"/>
  <c r="F3480" i="22"/>
  <c r="E3480" i="22"/>
  <c r="F3479" i="22"/>
  <c r="E3479" i="22"/>
  <c r="F3478" i="22"/>
  <c r="E3478" i="22"/>
  <c r="F3477" i="22"/>
  <c r="E3477" i="22"/>
  <c r="F3476" i="22"/>
  <c r="E3476" i="22"/>
  <c r="F3475" i="22"/>
  <c r="E3475" i="22"/>
  <c r="F3474" i="22"/>
  <c r="E3474" i="22"/>
  <c r="F3473" i="22"/>
  <c r="E3473" i="22"/>
  <c r="F3472" i="22"/>
  <c r="E3472" i="22"/>
  <c r="F3471" i="22"/>
  <c r="E3471" i="22"/>
  <c r="F3470" i="22"/>
  <c r="E3470" i="22"/>
  <c r="F3469" i="22"/>
  <c r="E3469" i="22"/>
  <c r="F3468" i="22"/>
  <c r="E3468" i="22"/>
  <c r="F3467" i="22"/>
  <c r="E3467" i="22"/>
  <c r="F3466" i="22"/>
  <c r="E3466" i="22"/>
  <c r="F3465" i="22"/>
  <c r="E3465" i="22"/>
  <c r="F3464" i="22"/>
  <c r="E3464" i="22"/>
  <c r="F3463" i="22"/>
  <c r="E3463" i="22"/>
  <c r="F3462" i="22"/>
  <c r="E3462" i="22"/>
  <c r="F3461" i="22"/>
  <c r="E3461" i="22"/>
  <c r="F3460" i="22"/>
  <c r="E3460" i="22"/>
  <c r="F3459" i="22"/>
  <c r="E3459" i="22"/>
  <c r="F3458" i="22"/>
  <c r="E3458" i="22"/>
  <c r="F3457" i="22"/>
  <c r="E3457" i="22"/>
  <c r="F3456" i="22"/>
  <c r="E3456" i="22"/>
  <c r="F3455" i="22"/>
  <c r="E3455" i="22"/>
  <c r="F3454" i="22"/>
  <c r="E3454" i="22"/>
  <c r="F3453" i="22"/>
  <c r="E3453" i="22"/>
  <c r="F3452" i="22"/>
  <c r="E3452" i="22"/>
  <c r="F3451" i="22"/>
  <c r="E3451" i="22"/>
  <c r="F3450" i="22"/>
  <c r="E3450" i="22"/>
  <c r="F3449" i="22"/>
  <c r="E3449" i="22"/>
  <c r="F3448" i="22"/>
  <c r="E3448" i="22"/>
  <c r="F3447" i="22"/>
  <c r="E3447" i="22"/>
  <c r="F3446" i="22"/>
  <c r="E3446" i="22"/>
  <c r="F3445" i="22"/>
  <c r="E3445" i="22"/>
  <c r="F3444" i="22"/>
  <c r="E3444" i="22"/>
  <c r="F3443" i="22"/>
  <c r="E3443" i="22"/>
  <c r="F3442" i="22"/>
  <c r="E3442" i="22"/>
  <c r="F3441" i="22"/>
  <c r="E3441" i="22"/>
  <c r="F3440" i="22"/>
  <c r="E3440" i="22"/>
  <c r="F3439" i="22"/>
  <c r="E3439" i="22"/>
  <c r="F3438" i="22"/>
  <c r="E3438" i="22"/>
  <c r="F3437" i="22"/>
  <c r="E3437" i="22"/>
  <c r="F3436" i="22"/>
  <c r="E3436" i="22"/>
  <c r="F3435" i="22"/>
  <c r="E3435" i="22"/>
  <c r="F3434" i="22"/>
  <c r="E3434" i="22"/>
  <c r="F3433" i="22"/>
  <c r="E3433" i="22"/>
  <c r="F3432" i="22"/>
  <c r="E3432" i="22"/>
  <c r="F3431" i="22"/>
  <c r="E3431" i="22"/>
  <c r="F3430" i="22"/>
  <c r="E3430" i="22"/>
  <c r="F3429" i="22"/>
  <c r="E3429" i="22"/>
  <c r="F3428" i="22"/>
  <c r="E3428" i="22"/>
  <c r="F3427" i="22"/>
  <c r="E3427" i="22"/>
  <c r="F3426" i="22"/>
  <c r="E3426" i="22"/>
  <c r="F3425" i="22"/>
  <c r="E3425" i="22"/>
  <c r="F3424" i="22"/>
  <c r="E3424" i="22"/>
  <c r="F3423" i="22"/>
  <c r="E3423" i="22"/>
  <c r="F3422" i="22"/>
  <c r="E3422" i="22"/>
  <c r="F3421" i="22"/>
  <c r="E3421" i="22"/>
  <c r="F3420" i="22"/>
  <c r="E3420" i="22"/>
  <c r="F3419" i="22"/>
  <c r="E3419" i="22"/>
  <c r="F3418" i="22"/>
  <c r="E3418" i="22"/>
  <c r="F3417" i="22"/>
  <c r="E3417" i="22"/>
  <c r="F3416" i="22"/>
  <c r="E3416" i="22"/>
  <c r="F3415" i="22"/>
  <c r="E3415" i="22"/>
  <c r="F3414" i="22"/>
  <c r="E3414" i="22"/>
  <c r="F3413" i="22"/>
  <c r="E3413" i="22"/>
  <c r="F3412" i="22"/>
  <c r="E3412" i="22"/>
  <c r="F3411" i="22"/>
  <c r="E3411" i="22"/>
  <c r="F3410" i="22"/>
  <c r="E3410" i="22"/>
  <c r="F3409" i="22"/>
  <c r="E3409" i="22"/>
  <c r="F3408" i="22"/>
  <c r="E3408" i="22"/>
  <c r="F3407" i="22"/>
  <c r="E3407" i="22"/>
  <c r="F3406" i="22"/>
  <c r="E3406" i="22"/>
  <c r="F3405" i="22"/>
  <c r="E3405" i="22"/>
  <c r="F3404" i="22"/>
  <c r="E3404" i="22"/>
  <c r="F3403" i="22"/>
  <c r="E3403" i="22"/>
  <c r="F3402" i="22"/>
  <c r="E3402" i="22"/>
  <c r="F3401" i="22"/>
  <c r="E3401" i="22"/>
  <c r="F3400" i="22"/>
  <c r="E3400" i="22"/>
  <c r="F3399" i="22"/>
  <c r="E3399" i="22"/>
  <c r="F3398" i="22"/>
  <c r="E3398" i="22"/>
  <c r="F3397" i="22"/>
  <c r="E3397" i="22"/>
  <c r="F3396" i="22"/>
  <c r="E3396" i="22"/>
  <c r="F3395" i="22"/>
  <c r="E3395" i="22"/>
  <c r="F3394" i="22"/>
  <c r="E3394" i="22"/>
  <c r="F3393" i="22"/>
  <c r="E3393" i="22"/>
  <c r="F3392" i="22"/>
  <c r="E3392" i="22"/>
  <c r="F3391" i="22"/>
  <c r="E3391" i="22"/>
  <c r="F3390" i="22"/>
  <c r="E3390" i="22"/>
  <c r="F3389" i="22"/>
  <c r="E3389" i="22"/>
  <c r="F3388" i="22"/>
  <c r="E3388" i="22"/>
  <c r="F3387" i="22"/>
  <c r="E3387" i="22"/>
  <c r="F3386" i="22"/>
  <c r="E3386" i="22"/>
  <c r="F3385" i="22"/>
  <c r="E3385" i="22"/>
  <c r="F3384" i="22"/>
  <c r="E3384" i="22"/>
  <c r="F3383" i="22"/>
  <c r="E3383" i="22"/>
  <c r="F3382" i="22"/>
  <c r="E3382" i="22"/>
  <c r="F3381" i="22"/>
  <c r="E3381" i="22"/>
  <c r="F3380" i="22"/>
  <c r="E3380" i="22"/>
  <c r="F3379" i="22"/>
  <c r="E3379" i="22"/>
  <c r="F3378" i="22"/>
  <c r="E3378" i="22"/>
  <c r="F3377" i="22"/>
  <c r="E3377" i="22"/>
  <c r="F3376" i="22"/>
  <c r="E3376" i="22"/>
  <c r="F3375" i="22"/>
  <c r="E3375" i="22"/>
  <c r="F3374" i="22"/>
  <c r="E3374" i="22"/>
  <c r="F3373" i="22"/>
  <c r="E3373" i="22"/>
  <c r="F3372" i="22"/>
  <c r="E3372" i="22"/>
  <c r="F3371" i="22"/>
  <c r="E3371" i="22"/>
  <c r="F3370" i="22"/>
  <c r="E3370" i="22"/>
  <c r="F3369" i="22"/>
  <c r="E3369" i="22"/>
  <c r="F3368" i="22"/>
  <c r="E3368" i="22"/>
  <c r="F3367" i="22"/>
  <c r="E3367" i="22"/>
  <c r="F3366" i="22"/>
  <c r="E3366" i="22"/>
  <c r="F3365" i="22"/>
  <c r="E3365" i="22"/>
  <c r="F3364" i="22"/>
  <c r="E3364" i="22"/>
  <c r="F3363" i="22"/>
  <c r="E3363" i="22"/>
  <c r="F3362" i="22"/>
  <c r="E3362" i="22"/>
  <c r="F3361" i="22"/>
  <c r="E3361" i="22"/>
  <c r="F3360" i="22"/>
  <c r="E3360" i="22"/>
  <c r="F3359" i="22"/>
  <c r="E3359" i="22"/>
  <c r="F3358" i="22"/>
  <c r="E3358" i="22"/>
  <c r="F3357" i="22"/>
  <c r="E3357" i="22"/>
  <c r="F3356" i="22"/>
  <c r="E3356" i="22"/>
  <c r="F3355" i="22"/>
  <c r="E3355" i="22"/>
  <c r="F3354" i="22"/>
  <c r="E3354" i="22"/>
  <c r="F3353" i="22"/>
  <c r="E3353" i="22"/>
  <c r="F3352" i="22"/>
  <c r="E3352" i="22"/>
  <c r="F3351" i="22"/>
  <c r="E3351" i="22"/>
  <c r="F3350" i="22"/>
  <c r="E3350" i="22"/>
  <c r="F3349" i="22"/>
  <c r="E3349" i="22"/>
  <c r="F3348" i="22"/>
  <c r="E3348" i="22"/>
  <c r="F3347" i="22"/>
  <c r="E3347" i="22"/>
  <c r="F3346" i="22"/>
  <c r="E3346" i="22"/>
  <c r="F3345" i="22"/>
  <c r="E3345" i="22"/>
  <c r="F3344" i="22"/>
  <c r="E3344" i="22"/>
  <c r="F3343" i="22"/>
  <c r="E3343" i="22"/>
  <c r="F3342" i="22"/>
  <c r="E3342" i="22"/>
  <c r="F3341" i="22"/>
  <c r="E3341" i="22"/>
  <c r="F3340" i="22"/>
  <c r="E3340" i="22"/>
  <c r="F3339" i="22"/>
  <c r="E3339" i="22"/>
  <c r="F3338" i="22"/>
  <c r="E3338" i="22"/>
  <c r="F3337" i="22"/>
  <c r="E3337" i="22"/>
  <c r="F3336" i="22"/>
  <c r="E3336" i="22"/>
  <c r="F3335" i="22"/>
  <c r="E3335" i="22"/>
  <c r="F3334" i="22"/>
  <c r="E3334" i="22"/>
  <c r="F3333" i="22"/>
  <c r="E3333" i="22"/>
  <c r="F3332" i="22"/>
  <c r="E3332" i="22"/>
  <c r="F3331" i="22"/>
  <c r="E3331" i="22"/>
  <c r="F3330" i="22"/>
  <c r="E3330" i="22"/>
  <c r="F3329" i="22"/>
  <c r="E3329" i="22"/>
  <c r="F3328" i="22"/>
  <c r="E3328" i="22"/>
  <c r="F3327" i="22"/>
  <c r="E3327" i="22"/>
  <c r="F3326" i="22"/>
  <c r="E3326" i="22"/>
  <c r="F3325" i="22"/>
  <c r="E3325" i="22"/>
  <c r="F3324" i="22"/>
  <c r="E3324" i="22"/>
  <c r="F3323" i="22"/>
  <c r="E3323" i="22"/>
  <c r="F3322" i="22"/>
  <c r="E3322" i="22"/>
  <c r="F3321" i="22"/>
  <c r="E3321" i="22"/>
  <c r="F3320" i="22"/>
  <c r="E3320" i="22"/>
  <c r="F3319" i="22"/>
  <c r="E3319" i="22"/>
  <c r="F3318" i="22"/>
  <c r="E3318" i="22"/>
  <c r="F3317" i="22"/>
  <c r="E3317" i="22"/>
  <c r="F3316" i="22"/>
  <c r="E3316" i="22"/>
  <c r="F3315" i="22"/>
  <c r="E3315" i="22"/>
  <c r="F3314" i="22"/>
  <c r="E3314" i="22"/>
  <c r="F3313" i="22"/>
  <c r="E3313" i="22"/>
  <c r="F3312" i="22"/>
  <c r="E3312" i="22"/>
  <c r="F3311" i="22"/>
  <c r="E3311" i="22"/>
  <c r="F3310" i="22"/>
  <c r="E3310" i="22"/>
  <c r="F3309" i="22"/>
  <c r="E3309" i="22"/>
  <c r="F3308" i="22"/>
  <c r="E3308" i="22"/>
  <c r="F3307" i="22"/>
  <c r="E3307" i="22"/>
  <c r="F3306" i="22"/>
  <c r="E3306" i="22"/>
  <c r="F3305" i="22"/>
  <c r="E3305" i="22"/>
  <c r="F3304" i="22"/>
  <c r="E3304" i="22"/>
  <c r="F3303" i="22"/>
  <c r="E3303" i="22"/>
  <c r="F3302" i="22"/>
  <c r="E3302" i="22"/>
  <c r="F3301" i="22"/>
  <c r="E3301" i="22"/>
  <c r="F3300" i="22"/>
  <c r="E3300" i="22"/>
  <c r="F3299" i="22"/>
  <c r="E3299" i="22"/>
  <c r="F3298" i="22"/>
  <c r="E3298" i="22"/>
  <c r="F3297" i="22"/>
  <c r="E3297" i="22"/>
  <c r="F3296" i="22"/>
  <c r="E3296" i="22"/>
  <c r="F3295" i="22"/>
  <c r="E3295" i="22"/>
  <c r="F3294" i="22"/>
  <c r="E3294" i="22"/>
  <c r="F3293" i="22"/>
  <c r="E3293" i="22"/>
  <c r="F3292" i="22"/>
  <c r="E3292" i="22"/>
  <c r="F3291" i="22"/>
  <c r="E3291" i="22"/>
  <c r="F3290" i="22"/>
  <c r="E3290" i="22"/>
  <c r="F3289" i="22"/>
  <c r="E3289" i="22"/>
  <c r="F3288" i="22"/>
  <c r="E3288" i="22"/>
  <c r="F3287" i="22"/>
  <c r="E3287" i="22"/>
  <c r="F3286" i="22"/>
  <c r="E3286" i="22"/>
  <c r="F3285" i="22"/>
  <c r="E3285" i="22"/>
  <c r="F3284" i="22"/>
  <c r="E3284" i="22"/>
  <c r="F3283" i="22"/>
  <c r="E3283" i="22"/>
  <c r="F3282" i="22"/>
  <c r="E3282" i="22"/>
  <c r="F3281" i="22"/>
  <c r="E3281" i="22"/>
  <c r="F3280" i="22"/>
  <c r="E3280" i="22"/>
  <c r="F3279" i="22"/>
  <c r="E3279" i="22"/>
  <c r="F3278" i="22"/>
  <c r="E3278" i="22"/>
  <c r="F3277" i="22"/>
  <c r="E3277" i="22"/>
  <c r="F3276" i="22"/>
  <c r="E3276" i="22"/>
  <c r="F3275" i="22"/>
  <c r="E3275" i="22"/>
  <c r="F3274" i="22"/>
  <c r="E3274" i="22"/>
  <c r="F3273" i="22"/>
  <c r="E3273" i="22"/>
  <c r="F3272" i="22"/>
  <c r="E3272" i="22"/>
  <c r="F3271" i="22"/>
  <c r="E3271" i="22"/>
  <c r="F3270" i="22"/>
  <c r="E3270" i="22"/>
  <c r="F3269" i="22"/>
  <c r="E3269" i="22"/>
  <c r="F3268" i="22"/>
  <c r="E3268" i="22"/>
  <c r="F3267" i="22"/>
  <c r="E3267" i="22"/>
  <c r="F3266" i="22"/>
  <c r="E3266" i="22"/>
  <c r="F3265" i="22"/>
  <c r="E3265" i="22"/>
  <c r="F3264" i="22"/>
  <c r="E3264" i="22"/>
  <c r="F3263" i="22"/>
  <c r="E3263" i="22"/>
  <c r="F3262" i="22"/>
  <c r="E3262" i="22"/>
  <c r="F3261" i="22"/>
  <c r="E3261" i="22"/>
  <c r="F3260" i="22"/>
  <c r="E3260" i="22"/>
  <c r="F3259" i="22"/>
  <c r="E3259" i="22"/>
  <c r="F3258" i="22"/>
  <c r="E3258" i="22"/>
  <c r="F3257" i="22"/>
  <c r="E3257" i="22"/>
  <c r="F3256" i="22"/>
  <c r="E3256" i="22"/>
  <c r="F3255" i="22"/>
  <c r="E3255" i="22"/>
  <c r="F3254" i="22"/>
  <c r="E3254" i="22"/>
  <c r="F3253" i="22"/>
  <c r="E3253" i="22"/>
  <c r="F3252" i="22"/>
  <c r="E3252" i="22"/>
  <c r="F3251" i="22"/>
  <c r="E3251" i="22"/>
  <c r="F3250" i="22"/>
  <c r="E3250" i="22"/>
  <c r="F3249" i="22"/>
  <c r="E3249" i="22"/>
  <c r="F3248" i="22"/>
  <c r="E3248" i="22"/>
  <c r="F3247" i="22"/>
  <c r="E3247" i="22"/>
  <c r="F3246" i="22"/>
  <c r="E3246" i="22"/>
  <c r="F3245" i="22"/>
  <c r="E3245" i="22"/>
  <c r="F3244" i="22"/>
  <c r="E3244" i="22"/>
  <c r="F3243" i="22"/>
  <c r="E3243" i="22"/>
  <c r="F3242" i="22"/>
  <c r="E3242" i="22"/>
  <c r="F3241" i="22"/>
  <c r="E3241" i="22"/>
  <c r="F3240" i="22"/>
  <c r="E3240" i="22"/>
  <c r="F3239" i="22"/>
  <c r="E3239" i="22"/>
  <c r="F3238" i="22"/>
  <c r="E3238" i="22"/>
  <c r="F3237" i="22"/>
  <c r="E3237" i="22"/>
  <c r="F3236" i="22"/>
  <c r="E3236" i="22"/>
  <c r="F3235" i="22"/>
  <c r="E3235" i="22"/>
  <c r="F3234" i="22"/>
  <c r="E3234" i="22"/>
  <c r="F3233" i="22"/>
  <c r="E3233" i="22"/>
  <c r="F3232" i="22"/>
  <c r="E3232" i="22"/>
  <c r="F3231" i="22"/>
  <c r="E3231" i="22"/>
  <c r="F3230" i="22"/>
  <c r="E3230" i="22"/>
  <c r="F3229" i="22"/>
  <c r="E3229" i="22"/>
  <c r="F3228" i="22"/>
  <c r="E3228" i="22"/>
  <c r="F3227" i="22"/>
  <c r="E3227" i="22"/>
  <c r="F3226" i="22"/>
  <c r="E3226" i="22"/>
  <c r="F3225" i="22"/>
  <c r="E3225" i="22"/>
  <c r="F3224" i="22"/>
  <c r="E3224" i="22"/>
  <c r="F3223" i="22"/>
  <c r="E3223" i="22"/>
  <c r="F3222" i="22"/>
  <c r="E3222" i="22"/>
  <c r="F3221" i="22"/>
  <c r="E3221" i="22"/>
  <c r="F3220" i="22"/>
  <c r="E3220" i="22"/>
  <c r="F3219" i="22"/>
  <c r="E3219" i="22"/>
  <c r="F3218" i="22"/>
  <c r="E3218" i="22"/>
  <c r="F3217" i="22"/>
  <c r="E3217" i="22"/>
  <c r="F3216" i="22"/>
  <c r="E3216" i="22"/>
  <c r="F3215" i="22"/>
  <c r="E3215" i="22"/>
  <c r="F3214" i="22"/>
  <c r="E3214" i="22"/>
  <c r="F3213" i="22"/>
  <c r="E3213" i="22"/>
  <c r="F3212" i="22"/>
  <c r="E3212" i="22"/>
  <c r="F3211" i="22"/>
  <c r="E3211" i="22"/>
  <c r="F3210" i="22"/>
  <c r="E3210" i="22"/>
  <c r="F3209" i="22"/>
  <c r="E3209" i="22"/>
  <c r="F3208" i="22"/>
  <c r="E3208" i="22"/>
  <c r="F3207" i="22"/>
  <c r="E3207" i="22"/>
  <c r="F3206" i="22"/>
  <c r="E3206" i="22"/>
  <c r="F3205" i="22"/>
  <c r="E3205" i="22"/>
  <c r="F3204" i="22"/>
  <c r="E3204" i="22"/>
  <c r="F3203" i="22"/>
  <c r="E3203" i="22"/>
  <c r="F3202" i="22"/>
  <c r="E3202" i="22"/>
  <c r="F3201" i="22"/>
  <c r="E3201" i="22"/>
  <c r="F3200" i="22"/>
  <c r="E3200" i="22"/>
  <c r="F3199" i="22"/>
  <c r="E3199" i="22"/>
  <c r="F3198" i="22"/>
  <c r="E3198" i="22"/>
  <c r="F3197" i="22"/>
  <c r="E3197" i="22"/>
  <c r="F3196" i="22"/>
  <c r="E3196" i="22"/>
  <c r="F3195" i="22"/>
  <c r="E3195" i="22"/>
  <c r="F3194" i="22"/>
  <c r="E3194" i="22"/>
  <c r="F3193" i="22"/>
  <c r="E3193" i="22"/>
  <c r="F3192" i="22"/>
  <c r="E3192" i="22"/>
  <c r="F3191" i="22"/>
  <c r="E3191" i="22"/>
  <c r="F3190" i="22"/>
  <c r="E3190" i="22"/>
  <c r="F3189" i="22"/>
  <c r="E3189" i="22"/>
  <c r="F3188" i="22"/>
  <c r="E3188" i="22"/>
  <c r="F3187" i="22"/>
  <c r="E3187" i="22"/>
  <c r="F3186" i="22"/>
  <c r="E3186" i="22"/>
  <c r="F3185" i="22"/>
  <c r="E3185" i="22"/>
  <c r="F3184" i="22"/>
  <c r="E3184" i="22"/>
  <c r="F3183" i="22"/>
  <c r="E3183" i="22"/>
  <c r="F3182" i="22"/>
  <c r="E3182" i="22"/>
  <c r="F3181" i="22"/>
  <c r="E3181" i="22"/>
  <c r="F3180" i="22"/>
  <c r="E3180" i="22"/>
  <c r="F3179" i="22"/>
  <c r="E3179" i="22"/>
  <c r="F3178" i="22"/>
  <c r="E3178" i="22"/>
  <c r="F3177" i="22"/>
  <c r="E3177" i="22"/>
  <c r="F3176" i="22"/>
  <c r="E3176" i="22"/>
  <c r="F3175" i="22"/>
  <c r="E3175" i="22"/>
  <c r="F3174" i="22"/>
  <c r="E3174" i="22"/>
  <c r="F3173" i="22"/>
  <c r="E3173" i="22"/>
  <c r="F3172" i="22"/>
  <c r="E3172" i="22"/>
  <c r="F3171" i="22"/>
  <c r="E3171" i="22"/>
  <c r="F3170" i="22"/>
  <c r="E3170" i="22"/>
  <c r="F3169" i="22"/>
  <c r="E3169" i="22"/>
  <c r="F3168" i="22"/>
  <c r="E3168" i="22"/>
  <c r="F3167" i="22"/>
  <c r="E3167" i="22"/>
  <c r="F3166" i="22"/>
  <c r="E3166" i="22"/>
  <c r="F3165" i="22"/>
  <c r="E3165" i="22"/>
  <c r="F3164" i="22"/>
  <c r="E3164" i="22"/>
  <c r="F3163" i="22"/>
  <c r="E3163" i="22"/>
  <c r="F3162" i="22"/>
  <c r="E3162" i="22"/>
  <c r="F3161" i="22"/>
  <c r="E3161" i="22"/>
  <c r="F3160" i="22"/>
  <c r="E3160" i="22"/>
  <c r="F3159" i="22"/>
  <c r="E3159" i="22"/>
  <c r="F3158" i="22"/>
  <c r="E3158" i="22"/>
  <c r="F3157" i="22"/>
  <c r="E3157" i="22"/>
  <c r="F3156" i="22"/>
  <c r="E3156" i="22"/>
  <c r="F3155" i="22"/>
  <c r="E3155" i="22"/>
  <c r="F3154" i="22"/>
  <c r="E3154" i="22"/>
  <c r="F3153" i="22"/>
  <c r="E3153" i="22"/>
  <c r="F3152" i="22"/>
  <c r="E3152" i="22"/>
  <c r="F3151" i="22"/>
  <c r="E3151" i="22"/>
  <c r="F3150" i="22"/>
  <c r="E3150" i="22"/>
  <c r="F3149" i="22"/>
  <c r="E3149" i="22"/>
  <c r="F3148" i="22"/>
  <c r="E3148" i="22"/>
  <c r="F3147" i="22"/>
  <c r="E3147" i="22"/>
  <c r="F3146" i="22"/>
  <c r="E3146" i="22"/>
  <c r="F3145" i="22"/>
  <c r="E3145" i="22"/>
  <c r="F3144" i="22"/>
  <c r="E3144" i="22"/>
  <c r="F3143" i="22"/>
  <c r="E3143" i="22"/>
  <c r="F3142" i="22"/>
  <c r="E3142" i="22"/>
  <c r="F3141" i="22"/>
  <c r="E3141" i="22"/>
  <c r="F3140" i="22"/>
  <c r="E3140" i="22"/>
  <c r="F3139" i="22"/>
  <c r="E3139" i="22"/>
  <c r="F3138" i="22"/>
  <c r="E3138" i="22"/>
  <c r="F3137" i="22"/>
  <c r="E3137" i="22"/>
  <c r="F3136" i="22"/>
  <c r="E3136" i="22"/>
  <c r="F3135" i="22"/>
  <c r="E3135" i="22"/>
  <c r="F3134" i="22"/>
  <c r="E3134" i="22"/>
  <c r="F3133" i="22"/>
  <c r="E3133" i="22"/>
  <c r="F3132" i="22"/>
  <c r="E3132" i="22"/>
  <c r="F3131" i="22"/>
  <c r="E3131" i="22"/>
  <c r="F3130" i="22"/>
  <c r="E3130" i="22"/>
  <c r="F3129" i="22"/>
  <c r="E3129" i="22"/>
  <c r="F3128" i="22"/>
  <c r="E3128" i="22"/>
  <c r="F3127" i="22"/>
  <c r="E3127" i="22"/>
  <c r="F3126" i="22"/>
  <c r="E3126" i="22"/>
  <c r="F3125" i="22"/>
  <c r="E3125" i="22"/>
  <c r="F3124" i="22"/>
  <c r="E3124" i="22"/>
  <c r="F3123" i="22"/>
  <c r="E3123" i="22"/>
  <c r="F3122" i="22"/>
  <c r="E3122" i="22"/>
  <c r="F3121" i="22"/>
  <c r="E3121" i="22"/>
  <c r="F3120" i="22"/>
  <c r="E3120" i="22"/>
  <c r="F3119" i="22"/>
  <c r="E3119" i="22"/>
  <c r="F3118" i="22"/>
  <c r="E3118" i="22"/>
  <c r="F3117" i="22"/>
  <c r="E3117" i="22"/>
  <c r="F3116" i="22"/>
  <c r="E3116" i="22"/>
  <c r="F3115" i="22"/>
  <c r="E3115" i="22"/>
  <c r="F3114" i="22"/>
  <c r="E3114" i="22"/>
  <c r="F3113" i="22"/>
  <c r="E3113" i="22"/>
  <c r="F3112" i="22"/>
  <c r="E3112" i="22"/>
  <c r="F3111" i="22"/>
  <c r="E3111" i="22"/>
  <c r="F3110" i="22"/>
  <c r="E3110" i="22"/>
  <c r="F3109" i="22"/>
  <c r="E3109" i="22"/>
  <c r="F3108" i="22"/>
  <c r="E3108" i="22"/>
  <c r="F3107" i="22"/>
  <c r="E3107" i="22"/>
  <c r="F3106" i="22"/>
  <c r="E3106" i="22"/>
  <c r="F3105" i="22"/>
  <c r="E3105" i="22"/>
  <c r="F3104" i="22"/>
  <c r="E3104" i="22"/>
  <c r="F3103" i="22"/>
  <c r="E3103" i="22"/>
  <c r="F3102" i="22"/>
  <c r="E3102" i="22"/>
  <c r="F3101" i="22"/>
  <c r="E3101" i="22"/>
  <c r="F3100" i="22"/>
  <c r="E3100" i="22"/>
  <c r="F3099" i="22"/>
  <c r="E3099" i="22"/>
  <c r="F3098" i="22"/>
  <c r="E3098" i="22"/>
  <c r="F3097" i="22"/>
  <c r="E3097" i="22"/>
  <c r="F3096" i="22"/>
  <c r="E3096" i="22"/>
  <c r="F3095" i="22"/>
  <c r="E3095" i="22"/>
  <c r="F3094" i="22"/>
  <c r="E3094" i="22"/>
  <c r="F3093" i="22"/>
  <c r="E3093" i="22"/>
  <c r="F3092" i="22"/>
  <c r="E3092" i="22"/>
  <c r="F3091" i="22"/>
  <c r="E3091" i="22"/>
  <c r="F3090" i="22"/>
  <c r="E3090" i="22"/>
  <c r="F3089" i="22"/>
  <c r="E3089" i="22"/>
  <c r="F3088" i="22"/>
  <c r="E3088" i="22"/>
  <c r="F3087" i="22"/>
  <c r="E3087" i="22"/>
  <c r="F3086" i="22"/>
  <c r="E3086" i="22"/>
  <c r="F3085" i="22"/>
  <c r="E3085" i="22"/>
  <c r="F3084" i="22"/>
  <c r="E3084" i="22"/>
  <c r="F3083" i="22"/>
  <c r="E3083" i="22"/>
  <c r="F3082" i="22"/>
  <c r="E3082" i="22"/>
  <c r="F3081" i="22"/>
  <c r="E3081" i="22"/>
  <c r="F3080" i="22"/>
  <c r="E3080" i="22"/>
  <c r="F3079" i="22"/>
  <c r="E3079" i="22"/>
  <c r="F3078" i="22"/>
  <c r="E3078" i="22"/>
  <c r="F3077" i="22"/>
  <c r="E3077" i="22"/>
  <c r="F3076" i="22"/>
  <c r="E3076" i="22"/>
  <c r="F3075" i="22"/>
  <c r="E3075" i="22"/>
  <c r="F3074" i="22"/>
  <c r="E3074" i="22"/>
  <c r="F3073" i="22"/>
  <c r="E3073" i="22"/>
  <c r="F3072" i="22"/>
  <c r="E3072" i="22"/>
  <c r="F3071" i="22"/>
  <c r="E3071" i="22"/>
  <c r="F3070" i="22"/>
  <c r="E3070" i="22"/>
  <c r="F3069" i="22"/>
  <c r="E3069" i="22"/>
  <c r="F3068" i="22"/>
  <c r="E3068" i="22"/>
  <c r="F3067" i="22"/>
  <c r="E3067" i="22"/>
  <c r="F3066" i="22"/>
  <c r="E3066" i="22"/>
  <c r="F3065" i="22"/>
  <c r="E3065" i="22"/>
  <c r="F3064" i="22"/>
  <c r="E3064" i="22"/>
  <c r="F3063" i="22"/>
  <c r="E3063" i="22"/>
  <c r="F3062" i="22"/>
  <c r="E3062" i="22"/>
  <c r="F3061" i="22"/>
  <c r="E3061" i="22"/>
  <c r="F3060" i="22"/>
  <c r="E3060" i="22"/>
  <c r="F3059" i="22"/>
  <c r="E3059" i="22"/>
  <c r="F3058" i="22"/>
  <c r="E3058" i="22"/>
  <c r="F3057" i="22"/>
  <c r="E3057" i="22"/>
  <c r="F3056" i="22"/>
  <c r="E3056" i="22"/>
  <c r="F3055" i="22"/>
  <c r="E3055" i="22"/>
  <c r="F3054" i="22"/>
  <c r="E3054" i="22"/>
  <c r="F3053" i="22"/>
  <c r="E3053" i="22"/>
  <c r="F3052" i="22"/>
  <c r="E3052" i="22"/>
  <c r="F3051" i="22"/>
  <c r="E3051" i="22"/>
  <c r="F3050" i="22"/>
  <c r="E3050" i="22"/>
  <c r="F3049" i="22"/>
  <c r="E3049" i="22"/>
  <c r="F3048" i="22"/>
  <c r="E3048" i="22"/>
  <c r="F3047" i="22"/>
  <c r="E3047" i="22"/>
  <c r="F3046" i="22"/>
  <c r="E3046" i="22"/>
  <c r="F3045" i="22"/>
  <c r="E3045" i="22"/>
  <c r="F3044" i="22"/>
  <c r="E3044" i="22"/>
  <c r="F3043" i="22"/>
  <c r="E3043" i="22"/>
  <c r="F3042" i="22"/>
  <c r="E3042" i="22"/>
  <c r="F3041" i="22"/>
  <c r="E3041" i="22"/>
  <c r="F3040" i="22"/>
  <c r="E3040" i="22"/>
  <c r="F3039" i="22"/>
  <c r="E3039" i="22"/>
  <c r="F3038" i="22"/>
  <c r="E3038" i="22"/>
  <c r="F3037" i="22"/>
  <c r="E3037" i="22"/>
  <c r="F3036" i="22"/>
  <c r="E3036" i="22"/>
  <c r="F3035" i="22"/>
  <c r="E3035" i="22"/>
  <c r="F3034" i="22"/>
  <c r="E3034" i="22"/>
  <c r="F3033" i="22"/>
  <c r="E3033" i="22"/>
  <c r="F3032" i="22"/>
  <c r="E3032" i="22"/>
  <c r="F3031" i="22"/>
  <c r="E3031" i="22"/>
  <c r="F3030" i="22"/>
  <c r="E3030" i="22"/>
  <c r="F3029" i="22"/>
  <c r="E3029" i="22"/>
  <c r="F3028" i="22"/>
  <c r="E3028" i="22"/>
  <c r="F3027" i="22"/>
  <c r="E3027" i="22"/>
  <c r="F3026" i="22"/>
  <c r="E3026" i="22"/>
  <c r="F3025" i="22"/>
  <c r="E3025" i="22"/>
  <c r="F3024" i="22"/>
  <c r="E3024" i="22"/>
  <c r="F3023" i="22"/>
  <c r="E3023" i="22"/>
  <c r="F3022" i="22"/>
  <c r="E3022" i="22"/>
  <c r="F3021" i="22"/>
  <c r="E3021" i="22"/>
  <c r="F3020" i="22"/>
  <c r="E3020" i="22"/>
  <c r="F3019" i="22"/>
  <c r="E3019" i="22"/>
  <c r="F3018" i="22"/>
  <c r="E3018" i="22"/>
  <c r="F3017" i="22"/>
  <c r="E3017" i="22"/>
  <c r="F3016" i="22"/>
  <c r="E3016" i="22"/>
  <c r="F3015" i="22"/>
  <c r="E3015" i="22"/>
  <c r="F3014" i="22"/>
  <c r="E3014" i="22"/>
  <c r="F3013" i="22"/>
  <c r="E3013" i="22"/>
  <c r="F3012" i="22"/>
  <c r="E3012" i="22"/>
  <c r="F3011" i="22"/>
  <c r="E3011" i="22"/>
  <c r="F3010" i="22"/>
  <c r="E3010" i="22"/>
  <c r="F3009" i="22"/>
  <c r="E3009" i="22"/>
  <c r="F3008" i="22"/>
  <c r="E3008" i="22"/>
  <c r="F3007" i="22"/>
  <c r="E3007" i="22"/>
  <c r="F3006" i="22"/>
  <c r="E3006" i="22"/>
  <c r="F3005" i="22"/>
  <c r="E3005" i="22"/>
  <c r="F3004" i="22"/>
  <c r="E3004" i="22"/>
  <c r="F3003" i="22"/>
  <c r="E3003" i="22"/>
  <c r="F3002" i="22"/>
  <c r="E3002" i="22"/>
  <c r="F3001" i="22"/>
  <c r="E3001" i="22"/>
  <c r="F3000" i="22"/>
  <c r="E3000" i="22"/>
  <c r="F2999" i="22"/>
  <c r="E2999" i="22"/>
  <c r="F2998" i="22"/>
  <c r="E2998" i="22"/>
  <c r="F2997" i="22"/>
  <c r="E2997" i="22"/>
  <c r="F2996" i="22"/>
  <c r="E2996" i="22"/>
  <c r="F2995" i="22"/>
  <c r="E2995" i="22"/>
  <c r="F2994" i="22"/>
  <c r="E2994" i="22"/>
  <c r="F2993" i="22"/>
  <c r="E2993" i="22"/>
  <c r="F2992" i="22"/>
  <c r="E2992" i="22"/>
  <c r="F2991" i="22"/>
  <c r="E2991" i="22"/>
  <c r="F2990" i="22"/>
  <c r="E2990" i="22"/>
  <c r="F2989" i="22"/>
  <c r="E2989" i="22"/>
  <c r="F2988" i="22"/>
  <c r="E2988" i="22"/>
  <c r="F2987" i="22"/>
  <c r="E2987" i="22"/>
  <c r="F2986" i="22"/>
  <c r="E2986" i="22"/>
  <c r="F2985" i="22"/>
  <c r="E2985" i="22"/>
  <c r="F2984" i="22"/>
  <c r="E2984" i="22"/>
  <c r="F2983" i="22"/>
  <c r="E2983" i="22"/>
  <c r="F2982" i="22"/>
  <c r="E2982" i="22"/>
  <c r="F2981" i="22"/>
  <c r="E2981" i="22"/>
  <c r="F2980" i="22"/>
  <c r="E2980" i="22"/>
  <c r="F2979" i="22"/>
  <c r="E2979" i="22"/>
  <c r="F2978" i="22"/>
  <c r="E2978" i="22"/>
  <c r="F2977" i="22"/>
  <c r="E2977" i="22"/>
  <c r="F2976" i="22"/>
  <c r="E2976" i="22"/>
  <c r="F2975" i="22"/>
  <c r="E2975" i="22"/>
  <c r="F2974" i="22"/>
  <c r="E2974" i="22"/>
  <c r="F2973" i="22"/>
  <c r="E2973" i="22"/>
  <c r="F2972" i="22"/>
  <c r="E2972" i="22"/>
  <c r="F2971" i="22"/>
  <c r="E2971" i="22"/>
  <c r="F2970" i="22"/>
  <c r="E2970" i="22"/>
  <c r="F2969" i="22"/>
  <c r="E2969" i="22"/>
  <c r="F2968" i="22"/>
  <c r="E2968" i="22"/>
  <c r="F2967" i="22"/>
  <c r="E2967" i="22"/>
  <c r="F2966" i="22"/>
  <c r="E2966" i="22"/>
  <c r="F2965" i="22"/>
  <c r="E2965" i="22"/>
  <c r="F2964" i="22"/>
  <c r="E2964" i="22"/>
  <c r="F2963" i="22"/>
  <c r="E2963" i="22"/>
  <c r="F2962" i="22"/>
  <c r="E2962" i="22"/>
  <c r="F2961" i="22"/>
  <c r="E2961" i="22"/>
  <c r="F2960" i="22"/>
  <c r="E2960" i="22"/>
  <c r="F2959" i="22"/>
  <c r="E2959" i="22"/>
  <c r="F2958" i="22"/>
  <c r="E2958" i="22"/>
  <c r="F2957" i="22"/>
  <c r="E2957" i="22"/>
  <c r="F2956" i="22"/>
  <c r="E2956" i="22"/>
  <c r="F2955" i="22"/>
  <c r="E2955" i="22"/>
  <c r="F2954" i="22"/>
  <c r="E2954" i="22"/>
  <c r="F2953" i="22"/>
  <c r="E2953" i="22"/>
  <c r="F2952" i="22"/>
  <c r="E2952" i="22"/>
  <c r="F2951" i="22"/>
  <c r="E2951" i="22"/>
  <c r="F2950" i="22"/>
  <c r="E2950" i="22"/>
  <c r="F2949" i="22"/>
  <c r="E2949" i="22"/>
  <c r="F2948" i="22"/>
  <c r="E2948" i="22"/>
  <c r="F2947" i="22"/>
  <c r="E2947" i="22"/>
  <c r="F2946" i="22"/>
  <c r="E2946" i="22"/>
  <c r="F2945" i="22"/>
  <c r="E2945" i="22"/>
  <c r="F2944" i="22"/>
  <c r="E2944" i="22"/>
  <c r="F2943" i="22"/>
  <c r="E2943" i="22"/>
  <c r="F2942" i="22"/>
  <c r="E2942" i="22"/>
  <c r="F2941" i="22"/>
  <c r="E2941" i="22"/>
  <c r="F2940" i="22"/>
  <c r="E2940" i="22"/>
  <c r="F2939" i="22"/>
  <c r="E2939" i="22"/>
  <c r="F2938" i="22"/>
  <c r="E2938" i="22"/>
  <c r="F2937" i="22"/>
  <c r="E2937" i="22"/>
  <c r="F2936" i="22"/>
  <c r="E2936" i="22"/>
  <c r="F2935" i="22"/>
  <c r="E2935" i="22"/>
  <c r="F2934" i="22"/>
  <c r="E2934" i="22"/>
  <c r="F2933" i="22"/>
  <c r="E2933" i="22"/>
  <c r="F2932" i="22"/>
  <c r="E2932" i="22"/>
  <c r="F2931" i="22"/>
  <c r="E2931" i="22"/>
  <c r="F2930" i="22"/>
  <c r="E2930" i="22"/>
  <c r="F2929" i="22"/>
  <c r="E2929" i="22"/>
  <c r="F2928" i="22"/>
  <c r="E2928" i="22"/>
  <c r="F2927" i="22"/>
  <c r="E2927" i="22"/>
  <c r="F2926" i="22"/>
  <c r="E2926" i="22"/>
  <c r="F2925" i="22"/>
  <c r="E2925" i="22"/>
  <c r="F2924" i="22"/>
  <c r="E2924" i="22"/>
  <c r="F2923" i="22"/>
  <c r="E2923" i="22"/>
  <c r="F2922" i="22"/>
  <c r="E2922" i="22"/>
  <c r="F2921" i="22"/>
  <c r="E2921" i="22"/>
  <c r="F2920" i="22"/>
  <c r="E2920" i="22"/>
  <c r="F2919" i="22"/>
  <c r="E2919" i="22"/>
  <c r="F2918" i="22"/>
  <c r="E2918" i="22"/>
  <c r="F2917" i="22"/>
  <c r="E2917" i="22"/>
  <c r="F2916" i="22"/>
  <c r="E2916" i="22"/>
  <c r="F2915" i="22"/>
  <c r="E2915" i="22"/>
  <c r="F2914" i="22"/>
  <c r="E2914" i="22"/>
  <c r="F2913" i="22"/>
  <c r="E2913" i="22"/>
  <c r="F2912" i="22"/>
  <c r="E2912" i="22"/>
  <c r="F2911" i="22"/>
  <c r="E2911" i="22"/>
  <c r="F2910" i="22"/>
  <c r="E2910" i="22"/>
  <c r="F2909" i="22"/>
  <c r="E2909" i="22"/>
  <c r="F2908" i="22"/>
  <c r="E2908" i="22"/>
  <c r="F2907" i="22"/>
  <c r="E2907" i="22"/>
  <c r="F2906" i="22"/>
  <c r="E2906" i="22"/>
  <c r="F2905" i="22"/>
  <c r="E2905" i="22"/>
  <c r="F2904" i="22"/>
  <c r="E2904" i="22"/>
  <c r="F2903" i="22"/>
  <c r="E2903" i="22"/>
  <c r="F2902" i="22"/>
  <c r="E2902" i="22"/>
  <c r="F2901" i="22"/>
  <c r="E2901" i="22"/>
  <c r="F2900" i="22"/>
  <c r="E2900" i="22"/>
  <c r="F2899" i="22"/>
  <c r="E2899" i="22"/>
  <c r="F2898" i="22"/>
  <c r="E2898" i="22"/>
  <c r="F2897" i="22"/>
  <c r="E2897" i="22"/>
  <c r="F2896" i="22"/>
  <c r="E2896" i="22"/>
  <c r="F2895" i="22"/>
  <c r="E2895" i="22"/>
  <c r="F2894" i="22"/>
  <c r="E2894" i="22"/>
  <c r="F2893" i="22"/>
  <c r="E2893" i="22"/>
  <c r="F2892" i="22"/>
  <c r="E2892" i="22"/>
  <c r="F2891" i="22"/>
  <c r="E2891" i="22"/>
  <c r="F2890" i="22"/>
  <c r="E2890" i="22"/>
  <c r="F2889" i="22"/>
  <c r="E2889" i="22"/>
  <c r="F2888" i="22"/>
  <c r="E2888" i="22"/>
  <c r="F2887" i="22"/>
  <c r="E2887" i="22"/>
  <c r="F2886" i="22"/>
  <c r="E2886" i="22"/>
  <c r="F2885" i="22"/>
  <c r="E2885" i="22"/>
  <c r="F2884" i="22"/>
  <c r="E2884" i="22"/>
  <c r="F2883" i="22"/>
  <c r="E2883" i="22"/>
  <c r="F2882" i="22"/>
  <c r="E2882" i="22"/>
  <c r="F2881" i="22"/>
  <c r="E2881" i="22"/>
  <c r="F2880" i="22"/>
  <c r="E2880" i="22"/>
  <c r="F2879" i="22"/>
  <c r="E2879" i="22"/>
  <c r="F2878" i="22"/>
  <c r="E2878" i="22"/>
  <c r="F2877" i="22"/>
  <c r="E2877" i="22"/>
  <c r="F2876" i="22"/>
  <c r="E2876" i="22"/>
  <c r="F2875" i="22"/>
  <c r="E2875" i="22"/>
  <c r="F2874" i="22"/>
  <c r="E2874" i="22"/>
  <c r="F2873" i="22"/>
  <c r="E2873" i="22"/>
  <c r="F2872" i="22"/>
  <c r="E2872" i="22"/>
  <c r="F2871" i="22"/>
  <c r="E2871" i="22"/>
  <c r="F2870" i="22"/>
  <c r="E2870" i="22"/>
  <c r="F2869" i="22"/>
  <c r="E2869" i="22"/>
  <c r="F2868" i="22"/>
  <c r="E2868" i="22"/>
  <c r="F2867" i="22"/>
  <c r="E2867" i="22"/>
  <c r="F2866" i="22"/>
  <c r="E2866" i="22"/>
  <c r="F2865" i="22"/>
  <c r="E2865" i="22"/>
  <c r="F2864" i="22"/>
  <c r="E2864" i="22"/>
  <c r="F2863" i="22"/>
  <c r="E2863" i="22"/>
  <c r="F2862" i="22"/>
  <c r="E2862" i="22"/>
  <c r="F2861" i="22"/>
  <c r="E2861" i="22"/>
  <c r="F2860" i="22"/>
  <c r="E2860" i="22"/>
  <c r="F2859" i="22"/>
  <c r="E2859" i="22"/>
  <c r="F2858" i="22"/>
  <c r="E2858" i="22"/>
  <c r="F2857" i="22"/>
  <c r="E2857" i="22"/>
  <c r="F2856" i="22"/>
  <c r="E2856" i="22"/>
  <c r="F2855" i="22"/>
  <c r="E2855" i="22"/>
  <c r="F2854" i="22"/>
  <c r="E2854" i="22"/>
  <c r="F2853" i="22"/>
  <c r="E2853" i="22"/>
  <c r="F2852" i="22"/>
  <c r="E2852" i="22"/>
  <c r="F2851" i="22"/>
  <c r="E2851" i="22"/>
  <c r="F2850" i="22"/>
  <c r="E2850" i="22"/>
  <c r="F2849" i="22"/>
  <c r="E2849" i="22"/>
  <c r="F2848" i="22"/>
  <c r="E2848" i="22"/>
  <c r="F2847" i="22"/>
  <c r="E2847" i="22"/>
  <c r="F2846" i="22"/>
  <c r="E2846" i="22"/>
  <c r="F2845" i="22"/>
  <c r="E2845" i="22"/>
  <c r="F2844" i="22"/>
  <c r="E2844" i="22"/>
  <c r="F2843" i="22"/>
  <c r="E2843" i="22"/>
  <c r="F2842" i="22"/>
  <c r="E2842" i="22"/>
  <c r="F2841" i="22"/>
  <c r="E2841" i="22"/>
  <c r="F2840" i="22"/>
  <c r="E2840" i="22"/>
  <c r="F2839" i="22"/>
  <c r="E2839" i="22"/>
  <c r="F2838" i="22"/>
  <c r="E2838" i="22"/>
  <c r="F2837" i="22"/>
  <c r="E2837" i="22"/>
  <c r="F2836" i="22"/>
  <c r="E2836" i="22"/>
  <c r="F2835" i="22"/>
  <c r="E2835" i="22"/>
  <c r="F2834" i="22"/>
  <c r="E2834" i="22"/>
  <c r="F2833" i="22"/>
  <c r="E2833" i="22"/>
  <c r="F2832" i="22"/>
  <c r="E2832" i="22"/>
  <c r="F2831" i="22"/>
  <c r="E2831" i="22"/>
  <c r="F2830" i="22"/>
  <c r="E2830" i="22"/>
  <c r="F2829" i="22"/>
  <c r="E2829" i="22"/>
  <c r="F2828" i="22"/>
  <c r="E2828" i="22"/>
  <c r="F2827" i="22"/>
  <c r="E2827" i="22"/>
  <c r="F2826" i="22"/>
  <c r="E2826" i="22"/>
  <c r="F2825" i="22"/>
  <c r="E2825" i="22"/>
  <c r="F2824" i="22"/>
  <c r="E2824" i="22"/>
  <c r="F2823" i="22"/>
  <c r="E2823" i="22"/>
  <c r="F2822" i="22"/>
  <c r="E2822" i="22"/>
  <c r="F2821" i="22"/>
  <c r="E2821" i="22"/>
  <c r="F2820" i="22"/>
  <c r="E2820" i="22"/>
  <c r="F2819" i="22"/>
  <c r="E2819" i="22"/>
  <c r="F2818" i="22"/>
  <c r="E2818" i="22"/>
  <c r="F2817" i="22"/>
  <c r="E2817" i="22"/>
  <c r="F2816" i="22"/>
  <c r="E2816" i="22"/>
  <c r="F2815" i="22"/>
  <c r="E2815" i="22"/>
  <c r="F2814" i="22"/>
  <c r="E2814" i="22"/>
  <c r="F2813" i="22"/>
  <c r="E2813" i="22"/>
  <c r="F2812" i="22"/>
  <c r="E2812" i="22"/>
  <c r="F2811" i="22"/>
  <c r="E2811" i="22"/>
  <c r="F2810" i="22"/>
  <c r="E2810" i="22"/>
  <c r="F2809" i="22"/>
  <c r="E2809" i="22"/>
  <c r="F2808" i="22"/>
  <c r="E2808" i="22"/>
  <c r="F2807" i="22"/>
  <c r="E2807" i="22"/>
  <c r="F2806" i="22"/>
  <c r="E2806" i="22"/>
  <c r="F2805" i="22"/>
  <c r="E2805" i="22"/>
  <c r="F2804" i="22"/>
  <c r="E2804" i="22"/>
  <c r="F2803" i="22"/>
  <c r="E2803" i="22"/>
  <c r="F2802" i="22"/>
  <c r="E2802" i="22"/>
  <c r="F2801" i="22"/>
  <c r="E2801" i="22"/>
  <c r="F2800" i="22"/>
  <c r="E2800" i="22"/>
  <c r="F2799" i="22"/>
  <c r="E2799" i="22"/>
  <c r="F2798" i="22"/>
  <c r="E2798" i="22"/>
  <c r="F2797" i="22"/>
  <c r="E2797" i="22"/>
  <c r="F2796" i="22"/>
  <c r="E2796" i="22"/>
  <c r="F2795" i="22"/>
  <c r="E2795" i="22"/>
  <c r="F2794" i="22"/>
  <c r="E2794" i="22"/>
  <c r="F2793" i="22"/>
  <c r="E2793" i="22"/>
  <c r="F2792" i="22"/>
  <c r="E2792" i="22"/>
  <c r="F2791" i="22"/>
  <c r="E2791" i="22"/>
  <c r="F2790" i="22"/>
  <c r="E2790" i="22"/>
  <c r="F2789" i="22"/>
  <c r="E2789" i="22"/>
  <c r="F2788" i="22"/>
  <c r="E2788" i="22"/>
  <c r="F2787" i="22"/>
  <c r="E2787" i="22"/>
  <c r="F2786" i="22"/>
  <c r="E2786" i="22"/>
  <c r="F2785" i="22"/>
  <c r="E2785" i="22"/>
  <c r="F2784" i="22"/>
  <c r="E2784" i="22"/>
  <c r="F2783" i="22"/>
  <c r="E2783" i="22"/>
  <c r="F2782" i="22"/>
  <c r="E2782" i="22"/>
  <c r="F2781" i="22"/>
  <c r="E2781" i="22"/>
  <c r="F2780" i="22"/>
  <c r="E2780" i="22"/>
  <c r="F2779" i="22"/>
  <c r="E2779" i="22"/>
  <c r="F2778" i="22"/>
  <c r="E2778" i="22"/>
  <c r="F2777" i="22"/>
  <c r="E2777" i="22"/>
  <c r="F2776" i="22"/>
  <c r="E2776" i="22"/>
  <c r="F2775" i="22"/>
  <c r="E2775" i="22"/>
  <c r="F2774" i="22"/>
  <c r="E2774" i="22"/>
  <c r="F2773" i="22"/>
  <c r="E2773" i="22"/>
  <c r="F2772" i="22"/>
  <c r="E2772" i="22"/>
  <c r="F2771" i="22"/>
  <c r="E2771" i="22"/>
  <c r="F2770" i="22"/>
  <c r="E2770" i="22"/>
  <c r="F2769" i="22"/>
  <c r="E2769" i="22"/>
  <c r="F2768" i="22"/>
  <c r="E2768" i="22"/>
  <c r="F2767" i="22"/>
  <c r="E2767" i="22"/>
  <c r="F2766" i="22"/>
  <c r="E2766" i="22"/>
  <c r="F2765" i="22"/>
  <c r="E2765" i="22"/>
  <c r="F2764" i="22"/>
  <c r="E2764" i="22"/>
  <c r="F2763" i="22"/>
  <c r="E2763" i="22"/>
  <c r="F2762" i="22"/>
  <c r="E2762" i="22"/>
  <c r="F2761" i="22"/>
  <c r="E2761" i="22"/>
  <c r="F2760" i="22"/>
  <c r="E2760" i="22"/>
  <c r="F2759" i="22"/>
  <c r="E2759" i="22"/>
  <c r="F2758" i="22"/>
  <c r="E2758" i="22"/>
  <c r="F2757" i="22"/>
  <c r="E2757" i="22"/>
  <c r="F2756" i="22"/>
  <c r="E2756" i="22"/>
  <c r="F2755" i="22"/>
  <c r="E2755" i="22"/>
  <c r="F2754" i="22"/>
  <c r="E2754" i="22"/>
  <c r="F2753" i="22"/>
  <c r="E2753" i="22"/>
  <c r="F2752" i="22"/>
  <c r="E2752" i="22"/>
  <c r="F2751" i="22"/>
  <c r="E2751" i="22"/>
  <c r="F2750" i="22"/>
  <c r="E2750" i="22"/>
  <c r="F2749" i="22"/>
  <c r="E2749" i="22"/>
  <c r="F2748" i="22"/>
  <c r="E2748" i="22"/>
  <c r="F2747" i="22"/>
  <c r="E2747" i="22"/>
  <c r="F2746" i="22"/>
  <c r="E2746" i="22"/>
  <c r="F2745" i="22"/>
  <c r="E2745" i="22"/>
  <c r="F2744" i="22"/>
  <c r="E2744" i="22"/>
  <c r="F2743" i="22"/>
  <c r="E2743" i="22"/>
  <c r="F2742" i="22"/>
  <c r="E2742" i="22"/>
  <c r="F2741" i="22"/>
  <c r="E2741" i="22"/>
  <c r="F2740" i="22"/>
  <c r="E2740" i="22"/>
  <c r="F2739" i="22"/>
  <c r="E2739" i="22"/>
  <c r="F2738" i="22"/>
  <c r="E2738" i="22"/>
  <c r="F2737" i="22"/>
  <c r="E2737" i="22"/>
  <c r="F2736" i="22"/>
  <c r="E2736" i="22"/>
  <c r="F2735" i="22"/>
  <c r="E2735" i="22"/>
  <c r="F2734" i="22"/>
  <c r="E2734" i="22"/>
  <c r="F2733" i="22"/>
  <c r="E2733" i="22"/>
  <c r="F2732" i="22"/>
  <c r="E2732" i="22"/>
  <c r="F2731" i="22"/>
  <c r="E2731" i="22"/>
  <c r="F2730" i="22"/>
  <c r="E2730" i="22"/>
  <c r="F2729" i="22"/>
  <c r="E2729" i="22"/>
  <c r="F2728" i="22"/>
  <c r="E2728" i="22"/>
  <c r="F2727" i="22"/>
  <c r="E2727" i="22"/>
  <c r="F2726" i="22"/>
  <c r="E2726" i="22"/>
  <c r="F2725" i="22"/>
  <c r="E2725" i="22"/>
  <c r="F2724" i="22"/>
  <c r="E2724" i="22"/>
  <c r="F2723" i="22"/>
  <c r="E2723" i="22"/>
  <c r="F2722" i="22"/>
  <c r="E2722" i="22"/>
  <c r="F2721" i="22"/>
  <c r="E2721" i="22"/>
  <c r="F2720" i="22"/>
  <c r="E2720" i="22"/>
  <c r="F2719" i="22"/>
  <c r="E2719" i="22"/>
  <c r="F2718" i="22"/>
  <c r="E2718" i="22"/>
  <c r="F2717" i="22"/>
  <c r="E2717" i="22"/>
  <c r="F2716" i="22"/>
  <c r="E2716" i="22"/>
  <c r="F2715" i="22"/>
  <c r="E2715" i="22"/>
  <c r="F2714" i="22"/>
  <c r="E2714" i="22"/>
  <c r="F2713" i="22"/>
  <c r="E2713" i="22"/>
  <c r="F2712" i="22"/>
  <c r="E2712" i="22"/>
  <c r="F2711" i="22"/>
  <c r="E2711" i="22"/>
  <c r="F2710" i="22"/>
  <c r="E2710" i="22"/>
  <c r="F2709" i="22"/>
  <c r="E2709" i="22"/>
  <c r="F2708" i="22"/>
  <c r="E2708" i="22"/>
  <c r="F2707" i="22"/>
  <c r="E2707" i="22"/>
  <c r="F2706" i="22"/>
  <c r="E2706" i="22"/>
  <c r="F2705" i="22"/>
  <c r="E2705" i="22"/>
  <c r="F2704" i="22"/>
  <c r="E2704" i="22"/>
  <c r="F2703" i="22"/>
  <c r="E2703" i="22"/>
  <c r="F2702" i="22"/>
  <c r="E2702" i="22"/>
  <c r="F2701" i="22"/>
  <c r="E2701" i="22"/>
  <c r="F2700" i="22"/>
  <c r="E2700" i="22"/>
  <c r="F2699" i="22"/>
  <c r="E2699" i="22"/>
  <c r="F2698" i="22"/>
  <c r="E2698" i="22"/>
  <c r="F2697" i="22"/>
  <c r="E2697" i="22"/>
  <c r="F2696" i="22"/>
  <c r="E2696" i="22"/>
  <c r="F2695" i="22"/>
  <c r="E2695" i="22"/>
  <c r="F2694" i="22"/>
  <c r="E2694" i="22"/>
  <c r="F2693" i="22"/>
  <c r="E2693" i="22"/>
  <c r="F2692" i="22"/>
  <c r="E2692" i="22"/>
  <c r="F2691" i="22"/>
  <c r="E2691" i="22"/>
  <c r="F2690" i="22"/>
  <c r="E2690" i="22"/>
  <c r="F2689" i="22"/>
  <c r="E2689" i="22"/>
  <c r="F2688" i="22"/>
  <c r="E2688" i="22"/>
  <c r="F2687" i="22"/>
  <c r="E2687" i="22"/>
  <c r="F2686" i="22"/>
  <c r="E2686" i="22"/>
  <c r="F2685" i="22"/>
  <c r="E2685" i="22"/>
  <c r="F2684" i="22"/>
  <c r="E2684" i="22"/>
  <c r="F2683" i="22"/>
  <c r="E2683" i="22"/>
  <c r="F2682" i="22"/>
  <c r="E2682" i="22"/>
  <c r="F2681" i="22"/>
  <c r="E2681" i="22"/>
  <c r="F2680" i="22"/>
  <c r="E2680" i="22"/>
  <c r="F2679" i="22"/>
  <c r="E2679" i="22"/>
  <c r="F2678" i="22"/>
  <c r="E2678" i="22"/>
  <c r="F2677" i="22"/>
  <c r="E2677" i="22"/>
  <c r="F2676" i="22"/>
  <c r="E2676" i="22"/>
  <c r="F2675" i="22"/>
  <c r="E2675" i="22"/>
  <c r="F2674" i="22"/>
  <c r="E2674" i="22"/>
  <c r="F2673" i="22"/>
  <c r="E2673" i="22"/>
  <c r="F2672" i="22"/>
  <c r="E2672" i="22"/>
  <c r="F2671" i="22"/>
  <c r="E2671" i="22"/>
  <c r="F2670" i="22"/>
  <c r="E2670" i="22"/>
  <c r="F2669" i="22"/>
  <c r="E2669" i="22"/>
  <c r="F2668" i="22"/>
  <c r="E2668" i="22"/>
  <c r="F2667" i="22"/>
  <c r="E2667" i="22"/>
  <c r="F2666" i="22"/>
  <c r="E2666" i="22"/>
  <c r="F2665" i="22"/>
  <c r="E2665" i="22"/>
  <c r="F2664" i="22"/>
  <c r="E2664" i="22"/>
  <c r="F2663" i="22"/>
  <c r="E2663" i="22"/>
  <c r="F2662" i="22"/>
  <c r="E2662" i="22"/>
  <c r="F2661" i="22"/>
  <c r="E2661" i="22"/>
  <c r="F2660" i="22"/>
  <c r="E2660" i="22"/>
  <c r="F2659" i="22"/>
  <c r="E2659" i="22"/>
  <c r="F2658" i="22"/>
  <c r="E2658" i="22"/>
  <c r="F2657" i="22"/>
  <c r="E2657" i="22"/>
  <c r="F2656" i="22"/>
  <c r="E2656" i="22"/>
  <c r="F2655" i="22"/>
  <c r="E2655" i="22"/>
  <c r="F2654" i="22"/>
  <c r="E2654" i="22"/>
  <c r="F2653" i="22"/>
  <c r="E2653" i="22"/>
  <c r="F2652" i="22"/>
  <c r="E2652" i="22"/>
  <c r="F2651" i="22"/>
  <c r="E2651" i="22"/>
  <c r="F2650" i="22"/>
  <c r="E2650" i="22"/>
  <c r="F2649" i="22"/>
  <c r="E2649" i="22"/>
  <c r="F2648" i="22"/>
  <c r="E2648" i="22"/>
  <c r="F2647" i="22"/>
  <c r="E2647" i="22"/>
  <c r="F2646" i="22"/>
  <c r="E2646" i="22"/>
  <c r="F2645" i="22"/>
  <c r="E2645" i="22"/>
  <c r="F2644" i="22"/>
  <c r="E2644" i="22"/>
  <c r="F2643" i="22"/>
  <c r="E2643" i="22"/>
  <c r="F2642" i="22"/>
  <c r="E2642" i="22"/>
  <c r="F2641" i="22"/>
  <c r="E2641" i="22"/>
  <c r="F2640" i="22"/>
  <c r="E2640" i="22"/>
  <c r="F2639" i="22"/>
  <c r="E2639" i="22"/>
  <c r="F2638" i="22"/>
  <c r="E2638" i="22"/>
  <c r="F2637" i="22"/>
  <c r="E2637" i="22"/>
  <c r="F2636" i="22"/>
  <c r="E2636" i="22"/>
  <c r="F2635" i="22"/>
  <c r="E2635" i="22"/>
  <c r="F2634" i="22"/>
  <c r="E2634" i="22"/>
  <c r="F2633" i="22"/>
  <c r="E2633" i="22"/>
  <c r="F2632" i="22"/>
  <c r="E2632" i="22"/>
  <c r="F2631" i="22"/>
  <c r="E2631" i="22"/>
  <c r="F2630" i="22"/>
  <c r="E2630" i="22"/>
  <c r="F2629" i="22"/>
  <c r="E2629" i="22"/>
  <c r="F2628" i="22"/>
  <c r="E2628" i="22"/>
  <c r="F2627" i="22"/>
  <c r="E2627" i="22"/>
  <c r="F2626" i="22"/>
  <c r="E2626" i="22"/>
  <c r="F2625" i="22"/>
  <c r="E2625" i="22"/>
  <c r="F2624" i="22"/>
  <c r="E2624" i="22"/>
  <c r="F2623" i="22"/>
  <c r="E2623" i="22"/>
  <c r="F2622" i="22"/>
  <c r="E2622" i="22"/>
  <c r="F2621" i="22"/>
  <c r="E2621" i="22"/>
  <c r="F2620" i="22"/>
  <c r="E2620" i="22"/>
  <c r="F2619" i="22"/>
  <c r="E2619" i="22"/>
  <c r="F2618" i="22"/>
  <c r="E2618" i="22"/>
  <c r="F2617" i="22"/>
  <c r="E2617" i="22"/>
  <c r="F2616" i="22"/>
  <c r="E2616" i="22"/>
  <c r="F2615" i="22"/>
  <c r="E2615" i="22"/>
  <c r="F2614" i="22"/>
  <c r="E2614" i="22"/>
  <c r="F2613" i="22"/>
  <c r="E2613" i="22"/>
  <c r="F2612" i="22"/>
  <c r="E2612" i="22"/>
  <c r="F2611" i="22"/>
  <c r="E2611" i="22"/>
  <c r="F2610" i="22"/>
  <c r="E2610" i="22"/>
  <c r="F2609" i="22"/>
  <c r="E2609" i="22"/>
  <c r="F2608" i="22"/>
  <c r="E2608" i="22"/>
  <c r="F2607" i="22"/>
  <c r="E2607" i="22"/>
  <c r="F2606" i="22"/>
  <c r="E2606" i="22"/>
  <c r="F2605" i="22"/>
  <c r="E2605" i="22"/>
  <c r="F2604" i="22"/>
  <c r="E2604" i="22"/>
  <c r="F2603" i="22"/>
  <c r="E2603" i="22"/>
  <c r="F2602" i="22"/>
  <c r="E2602" i="22"/>
  <c r="F2601" i="22"/>
  <c r="E2601" i="22"/>
  <c r="F2600" i="22"/>
  <c r="E2600" i="22"/>
  <c r="F2599" i="22"/>
  <c r="E2599" i="22"/>
  <c r="F2598" i="22"/>
  <c r="E2598" i="22"/>
  <c r="F2597" i="22"/>
  <c r="E2597" i="22"/>
  <c r="F2596" i="22"/>
  <c r="E2596" i="22"/>
  <c r="F2595" i="22"/>
  <c r="E2595" i="22"/>
  <c r="F2594" i="22"/>
  <c r="E2594" i="22"/>
  <c r="F2593" i="22"/>
  <c r="E2593" i="22"/>
  <c r="F2592" i="22"/>
  <c r="E2592" i="22"/>
  <c r="F2591" i="22"/>
  <c r="E2591" i="22"/>
  <c r="F2590" i="22"/>
  <c r="E2590" i="22"/>
  <c r="F2589" i="22"/>
  <c r="E2589" i="22"/>
  <c r="F2588" i="22"/>
  <c r="E2588" i="22"/>
  <c r="F2587" i="22"/>
  <c r="E2587" i="22"/>
  <c r="F2586" i="22"/>
  <c r="E2586" i="22"/>
  <c r="F2585" i="22"/>
  <c r="E2585" i="22"/>
  <c r="F2584" i="22"/>
  <c r="E2584" i="22"/>
  <c r="F2583" i="22"/>
  <c r="E2583" i="22"/>
  <c r="F2582" i="22"/>
  <c r="E2582" i="22"/>
  <c r="F2581" i="22"/>
  <c r="E2581" i="22"/>
  <c r="F2580" i="22"/>
  <c r="E2580" i="22"/>
  <c r="F2579" i="22"/>
  <c r="E2579" i="22"/>
  <c r="F2578" i="22"/>
  <c r="E2578" i="22"/>
  <c r="F2577" i="22"/>
  <c r="E2577" i="22"/>
  <c r="F2576" i="22"/>
  <c r="E2576" i="22"/>
  <c r="F2575" i="22"/>
  <c r="E2575" i="22"/>
  <c r="F2574" i="22"/>
  <c r="E2574" i="22"/>
  <c r="F2573" i="22"/>
  <c r="E2573" i="22"/>
  <c r="F2572" i="22"/>
  <c r="E2572" i="22"/>
  <c r="F2571" i="22"/>
  <c r="E2571" i="22"/>
  <c r="F2570" i="22"/>
  <c r="E2570" i="22"/>
  <c r="F2569" i="22"/>
  <c r="E2569" i="22"/>
  <c r="F2568" i="22"/>
  <c r="E2568" i="22"/>
  <c r="F2567" i="22"/>
  <c r="E2567" i="22"/>
  <c r="F2566" i="22"/>
  <c r="E2566" i="22"/>
  <c r="F2565" i="22"/>
  <c r="E2565" i="22"/>
  <c r="F2564" i="22"/>
  <c r="E2564" i="22"/>
  <c r="F2563" i="22"/>
  <c r="E2563" i="22"/>
  <c r="F2562" i="22"/>
  <c r="E2562" i="22"/>
  <c r="F2561" i="22"/>
  <c r="E2561" i="22"/>
  <c r="F2560" i="22"/>
  <c r="E2560" i="22"/>
  <c r="F2559" i="22"/>
  <c r="E2559" i="22"/>
  <c r="F2558" i="22"/>
  <c r="E2558" i="22"/>
  <c r="F2557" i="22"/>
  <c r="E2557" i="22"/>
  <c r="F2556" i="22"/>
  <c r="E2556" i="22"/>
  <c r="F2555" i="22"/>
  <c r="E2555" i="22"/>
  <c r="F2554" i="22"/>
  <c r="E2554" i="22"/>
  <c r="F2553" i="22"/>
  <c r="E2553" i="22"/>
  <c r="F2552" i="22"/>
  <c r="E2552" i="22"/>
  <c r="F2551" i="22"/>
  <c r="E2551" i="22"/>
  <c r="F2550" i="22"/>
  <c r="E2550" i="22"/>
  <c r="F2549" i="22"/>
  <c r="E2549" i="22"/>
  <c r="F2548" i="22"/>
  <c r="E2548" i="22"/>
  <c r="F2547" i="22"/>
  <c r="E2547" i="22"/>
  <c r="F2546" i="22"/>
  <c r="E2546" i="22"/>
  <c r="F2545" i="22"/>
  <c r="E2545" i="22"/>
  <c r="F2544" i="22"/>
  <c r="E2544" i="22"/>
  <c r="F2543" i="22"/>
  <c r="E2543" i="22"/>
  <c r="F2542" i="22"/>
  <c r="E2542" i="22"/>
  <c r="F2541" i="22"/>
  <c r="E2541" i="22"/>
  <c r="F2540" i="22"/>
  <c r="E2540" i="22"/>
  <c r="F2539" i="22"/>
  <c r="E2539" i="22"/>
  <c r="F2538" i="22"/>
  <c r="E2538" i="22"/>
  <c r="F2537" i="22"/>
  <c r="E2537" i="22"/>
  <c r="F2536" i="22"/>
  <c r="E2536" i="22"/>
  <c r="F2535" i="22"/>
  <c r="E2535" i="22"/>
  <c r="F2534" i="22"/>
  <c r="E2534" i="22"/>
  <c r="F2533" i="22"/>
  <c r="E2533" i="22"/>
  <c r="F2532" i="22"/>
  <c r="E2532" i="22"/>
  <c r="F2531" i="22"/>
  <c r="E2531" i="22"/>
  <c r="F2530" i="22"/>
  <c r="E2530" i="22"/>
  <c r="F2529" i="22"/>
  <c r="E2529" i="22"/>
  <c r="F2528" i="22"/>
  <c r="E2528" i="22"/>
  <c r="F2527" i="22"/>
  <c r="E2527" i="22"/>
  <c r="F2526" i="22"/>
  <c r="E2526" i="22"/>
  <c r="F2525" i="22"/>
  <c r="E2525" i="22"/>
  <c r="F2524" i="22"/>
  <c r="E2524" i="22"/>
  <c r="F2523" i="22"/>
  <c r="E2523" i="22"/>
  <c r="F2522" i="22"/>
  <c r="E2522" i="22"/>
  <c r="F2521" i="22"/>
  <c r="E2521" i="22"/>
  <c r="F2520" i="22"/>
  <c r="E2520" i="22"/>
  <c r="F2519" i="22"/>
  <c r="E2519" i="22"/>
  <c r="F2518" i="22"/>
  <c r="E2518" i="22"/>
  <c r="F2517" i="22"/>
  <c r="E2517" i="22"/>
  <c r="F2516" i="22"/>
  <c r="E2516" i="22"/>
  <c r="F2515" i="22"/>
  <c r="E2515" i="22"/>
  <c r="F2514" i="22"/>
  <c r="E2514" i="22"/>
  <c r="F2513" i="22"/>
  <c r="E2513" i="22"/>
  <c r="F2512" i="22"/>
  <c r="E2512" i="22"/>
  <c r="F2511" i="22"/>
  <c r="E2511" i="22"/>
  <c r="F2510" i="22"/>
  <c r="E2510" i="22"/>
  <c r="F2509" i="22"/>
  <c r="E2509" i="22"/>
  <c r="F2508" i="22"/>
  <c r="E2508" i="22"/>
  <c r="F2507" i="22"/>
  <c r="E2507" i="22"/>
  <c r="F2506" i="22"/>
  <c r="E2506" i="22"/>
  <c r="F2505" i="22"/>
  <c r="E2505" i="22"/>
  <c r="F2504" i="22"/>
  <c r="E2504" i="22"/>
  <c r="F2503" i="22"/>
  <c r="E2503" i="22"/>
  <c r="F2502" i="22"/>
  <c r="E2502" i="22"/>
  <c r="F2501" i="22"/>
  <c r="E2501" i="22"/>
  <c r="F2500" i="22"/>
  <c r="E2500" i="22"/>
  <c r="F2499" i="22"/>
  <c r="E2499" i="22"/>
  <c r="F2498" i="22"/>
  <c r="E2498" i="22"/>
  <c r="F2497" i="22"/>
  <c r="E2497" i="22"/>
  <c r="F2496" i="22"/>
  <c r="E2496" i="22"/>
  <c r="F2495" i="22"/>
  <c r="E2495" i="22"/>
  <c r="F2494" i="22"/>
  <c r="E2494" i="22"/>
  <c r="F2493" i="22"/>
  <c r="E2493" i="22"/>
  <c r="F2492" i="22"/>
  <c r="E2492" i="22"/>
  <c r="F2491" i="22"/>
  <c r="E2491" i="22"/>
  <c r="F2490" i="22"/>
  <c r="E2490" i="22"/>
  <c r="F2489" i="22"/>
  <c r="E2489" i="22"/>
  <c r="F2488" i="22"/>
  <c r="E2488" i="22"/>
  <c r="F2487" i="22"/>
  <c r="E2487" i="22"/>
  <c r="F2486" i="22"/>
  <c r="E2486" i="22"/>
  <c r="F2485" i="22"/>
  <c r="E2485" i="22"/>
  <c r="F2484" i="22"/>
  <c r="E2484" i="22"/>
  <c r="F2483" i="22"/>
  <c r="E2483" i="22"/>
  <c r="F2482" i="22"/>
  <c r="E2482" i="22"/>
  <c r="F2481" i="22"/>
  <c r="E2481" i="22"/>
  <c r="F2480" i="22"/>
  <c r="E2480" i="22"/>
  <c r="F2479" i="22"/>
  <c r="E2479" i="22"/>
  <c r="F2478" i="22"/>
  <c r="E2478" i="22"/>
  <c r="F2477" i="22"/>
  <c r="E2477" i="22"/>
  <c r="F2476" i="22"/>
  <c r="E2476" i="22"/>
  <c r="F2475" i="22"/>
  <c r="E2475" i="22"/>
  <c r="F2474" i="22"/>
  <c r="E2474" i="22"/>
  <c r="F2473" i="22"/>
  <c r="E2473" i="22"/>
  <c r="F2472" i="22"/>
  <c r="E2472" i="22"/>
  <c r="F2471" i="22"/>
  <c r="E2471" i="22"/>
  <c r="F2470" i="22"/>
  <c r="E2470" i="22"/>
  <c r="F2469" i="22"/>
  <c r="E2469" i="22"/>
  <c r="F2468" i="22"/>
  <c r="E2468" i="22"/>
  <c r="F2467" i="22"/>
  <c r="E2467" i="22"/>
  <c r="F2466" i="22"/>
  <c r="E2466" i="22"/>
  <c r="F2465" i="22"/>
  <c r="E2465" i="22"/>
  <c r="F2464" i="22"/>
  <c r="E2464" i="22"/>
  <c r="F2463" i="22"/>
  <c r="E2463" i="22"/>
  <c r="F2462" i="22"/>
  <c r="E2462" i="22"/>
  <c r="F2461" i="22"/>
  <c r="E2461" i="22"/>
  <c r="F2460" i="22"/>
  <c r="E2460" i="22"/>
  <c r="F2459" i="22"/>
  <c r="E2459" i="22"/>
  <c r="F2458" i="22"/>
  <c r="E2458" i="22"/>
  <c r="F2457" i="22"/>
  <c r="E2457" i="22"/>
  <c r="F2456" i="22"/>
  <c r="E2456" i="22"/>
  <c r="F2455" i="22"/>
  <c r="E2455" i="22"/>
  <c r="F2454" i="22"/>
  <c r="E2454" i="22"/>
  <c r="F2453" i="22"/>
  <c r="E2453" i="22"/>
  <c r="F2452" i="22"/>
  <c r="E2452" i="22"/>
  <c r="F2451" i="22"/>
  <c r="E2451" i="22"/>
  <c r="F2450" i="22"/>
  <c r="E2450" i="22"/>
  <c r="F2449" i="22"/>
  <c r="E2449" i="22"/>
  <c r="F2448" i="22"/>
  <c r="E2448" i="22"/>
  <c r="F2447" i="22"/>
  <c r="E2447" i="22"/>
  <c r="F2446" i="22"/>
  <c r="E2446" i="22"/>
  <c r="F2445" i="22"/>
  <c r="E2445" i="22"/>
  <c r="F2444" i="22"/>
  <c r="E2444" i="22"/>
  <c r="F2443" i="22"/>
  <c r="E2443" i="22"/>
  <c r="F2442" i="22"/>
  <c r="E2442" i="22"/>
  <c r="F2441" i="22"/>
  <c r="E2441" i="22"/>
  <c r="F2440" i="22"/>
  <c r="E2440" i="22"/>
  <c r="F2439" i="22"/>
  <c r="E2439" i="22"/>
  <c r="F2438" i="22"/>
  <c r="E2438" i="22"/>
  <c r="F2437" i="22"/>
  <c r="E2437" i="22"/>
  <c r="F2436" i="22"/>
  <c r="E2436" i="22"/>
  <c r="F2435" i="22"/>
  <c r="E2435" i="22"/>
  <c r="F2434" i="22"/>
  <c r="E2434" i="22"/>
  <c r="F2433" i="22"/>
  <c r="E2433" i="22"/>
  <c r="F2432" i="22"/>
  <c r="E2432" i="22"/>
  <c r="F2431" i="22"/>
  <c r="E2431" i="22"/>
  <c r="F2430" i="22"/>
  <c r="E2430" i="22"/>
  <c r="F2429" i="22"/>
  <c r="E2429" i="22"/>
  <c r="F2428" i="22"/>
  <c r="E2428" i="22"/>
  <c r="F2427" i="22"/>
  <c r="E2427" i="22"/>
  <c r="F2426" i="22"/>
  <c r="E2426" i="22"/>
  <c r="F2425" i="22"/>
  <c r="E2425" i="22"/>
  <c r="F2424" i="22"/>
  <c r="E2424" i="22"/>
  <c r="F2423" i="22"/>
  <c r="E2423" i="22"/>
  <c r="F2422" i="22"/>
  <c r="E2422" i="22"/>
  <c r="F2421" i="22"/>
  <c r="E2421" i="22"/>
  <c r="F2420" i="22"/>
  <c r="E2420" i="22"/>
  <c r="F2419" i="22"/>
  <c r="E2419" i="22"/>
  <c r="F2418" i="22"/>
  <c r="E2418" i="22"/>
  <c r="F2417" i="22"/>
  <c r="E2417" i="22"/>
  <c r="F2416" i="22"/>
  <c r="E2416" i="22"/>
  <c r="F2415" i="22"/>
  <c r="E2415" i="22"/>
  <c r="F2414" i="22"/>
  <c r="E2414" i="22"/>
  <c r="F2413" i="22"/>
  <c r="E2413" i="22"/>
  <c r="F2412" i="22"/>
  <c r="E2412" i="22"/>
  <c r="F2411" i="22"/>
  <c r="E2411" i="22"/>
  <c r="F2410" i="22"/>
  <c r="E2410" i="22"/>
  <c r="F2409" i="22"/>
  <c r="E2409" i="22"/>
  <c r="F2408" i="22"/>
  <c r="E2408" i="22"/>
  <c r="F2407" i="22"/>
  <c r="E2407" i="22"/>
  <c r="F2406" i="22"/>
  <c r="E2406" i="22"/>
  <c r="F2405" i="22"/>
  <c r="E2405" i="22"/>
  <c r="F2404" i="22"/>
  <c r="E2404" i="22"/>
  <c r="F2403" i="22"/>
  <c r="E2403" i="22"/>
  <c r="F2402" i="22"/>
  <c r="E2402" i="22"/>
  <c r="F2401" i="22"/>
  <c r="E2401" i="22"/>
  <c r="F2400" i="22"/>
  <c r="E2400" i="22"/>
  <c r="F2399" i="22"/>
  <c r="E2399" i="22"/>
  <c r="F2398" i="22"/>
  <c r="E2398" i="22"/>
  <c r="F2397" i="22"/>
  <c r="E2397" i="22"/>
  <c r="F2396" i="22"/>
  <c r="E2396" i="22"/>
  <c r="F2395" i="22"/>
  <c r="E2395" i="22"/>
  <c r="F2394" i="22"/>
  <c r="E2394" i="22"/>
  <c r="F2393" i="22"/>
  <c r="E2393" i="22"/>
  <c r="F2392" i="22"/>
  <c r="E2392" i="22"/>
  <c r="F2391" i="22"/>
  <c r="E2391" i="22"/>
  <c r="F2390" i="22"/>
  <c r="E2390" i="22"/>
  <c r="F2389" i="22"/>
  <c r="E2389" i="22"/>
  <c r="F2388" i="22"/>
  <c r="E2388" i="22"/>
  <c r="F2387" i="22"/>
  <c r="E2387" i="22"/>
  <c r="F2386" i="22"/>
  <c r="E2386" i="22"/>
  <c r="F2385" i="22"/>
  <c r="E2385" i="22"/>
  <c r="F2384" i="22"/>
  <c r="E2384" i="22"/>
  <c r="F2383" i="22"/>
  <c r="E2383" i="22"/>
  <c r="F2382" i="22"/>
  <c r="E2382" i="22"/>
  <c r="F2381" i="22"/>
  <c r="E2381" i="22"/>
  <c r="F2380" i="22"/>
  <c r="E2380" i="22"/>
  <c r="F2379" i="22"/>
  <c r="E2379" i="22"/>
  <c r="F2378" i="22"/>
  <c r="E2378" i="22"/>
  <c r="F2377" i="22"/>
  <c r="E2377" i="22"/>
  <c r="F2376" i="22"/>
  <c r="E2376" i="22"/>
  <c r="F2375" i="22"/>
  <c r="E2375" i="22"/>
  <c r="F2374" i="22"/>
  <c r="E2374" i="22"/>
  <c r="F2373" i="22"/>
  <c r="E2373" i="22"/>
  <c r="F2372" i="22"/>
  <c r="E2372" i="22"/>
  <c r="F2371" i="22"/>
  <c r="E2371" i="22"/>
  <c r="F2370" i="22"/>
  <c r="E2370" i="22"/>
  <c r="F2369" i="22"/>
  <c r="E2369" i="22"/>
  <c r="F2368" i="22"/>
  <c r="E2368" i="22"/>
  <c r="F2367" i="22"/>
  <c r="E2367" i="22"/>
  <c r="F2366" i="22"/>
  <c r="E2366" i="22"/>
  <c r="F2365" i="22"/>
  <c r="E2365" i="22"/>
  <c r="F2364" i="22"/>
  <c r="E2364" i="22"/>
  <c r="F2363" i="22"/>
  <c r="E2363" i="22"/>
  <c r="F2362" i="22"/>
  <c r="E2362" i="22"/>
  <c r="F2361" i="22"/>
  <c r="E2361" i="22"/>
  <c r="F2360" i="22"/>
  <c r="E2360" i="22"/>
  <c r="F2359" i="22"/>
  <c r="E2359" i="22"/>
  <c r="F2358" i="22"/>
  <c r="E2358" i="22"/>
  <c r="F2357" i="22"/>
  <c r="E2357" i="22"/>
  <c r="F2356" i="22"/>
  <c r="E2356" i="22"/>
  <c r="F2355" i="22"/>
  <c r="E2355" i="22"/>
  <c r="F2354" i="22"/>
  <c r="E2354" i="22"/>
  <c r="F2353" i="22"/>
  <c r="E2353" i="22"/>
  <c r="F2352" i="22"/>
  <c r="E2352" i="22"/>
  <c r="F2351" i="22"/>
  <c r="E2351" i="22"/>
  <c r="F2350" i="22"/>
  <c r="E2350" i="22"/>
  <c r="F2349" i="22"/>
  <c r="E2349" i="22"/>
  <c r="F2348" i="22"/>
  <c r="E2348" i="22"/>
  <c r="F2347" i="22"/>
  <c r="E2347" i="22"/>
  <c r="F2346" i="22"/>
  <c r="E2346" i="22"/>
  <c r="F2345" i="22"/>
  <c r="E2345" i="22"/>
  <c r="F2344" i="22"/>
  <c r="E2344" i="22"/>
  <c r="F2343" i="22"/>
  <c r="E2343" i="22"/>
  <c r="F2342" i="22"/>
  <c r="E2342" i="22"/>
  <c r="F2341" i="22"/>
  <c r="E2341" i="22"/>
  <c r="F2340" i="22"/>
  <c r="E2340" i="22"/>
  <c r="F2339" i="22"/>
  <c r="E2339" i="22"/>
  <c r="F2338" i="22"/>
  <c r="E2338" i="22"/>
  <c r="F2337" i="22"/>
  <c r="E2337" i="22"/>
  <c r="F2336" i="22"/>
  <c r="E2336" i="22"/>
  <c r="F2335" i="22"/>
  <c r="E2335" i="22"/>
  <c r="F2334" i="22"/>
  <c r="E2334" i="22"/>
  <c r="F2333" i="22"/>
  <c r="E2333" i="22"/>
  <c r="F2332" i="22"/>
  <c r="E2332" i="22"/>
  <c r="F2331" i="22"/>
  <c r="E2331" i="22"/>
  <c r="F2330" i="22"/>
  <c r="E2330" i="22"/>
  <c r="F2329" i="22"/>
  <c r="E2329" i="22"/>
  <c r="F2328" i="22"/>
  <c r="E2328" i="22"/>
  <c r="F2327" i="22"/>
  <c r="E2327" i="22"/>
  <c r="F2326" i="22"/>
  <c r="E2326" i="22"/>
  <c r="F2325" i="22"/>
  <c r="E2325" i="22"/>
  <c r="F2324" i="22"/>
  <c r="E2324" i="22"/>
  <c r="F2323" i="22"/>
  <c r="E2323" i="22"/>
  <c r="F2322" i="22"/>
  <c r="E2322" i="22"/>
  <c r="F2321" i="22"/>
  <c r="E2321" i="22"/>
  <c r="F2320" i="22"/>
  <c r="E2320" i="22"/>
  <c r="F2319" i="22"/>
  <c r="E2319" i="22"/>
  <c r="F2318" i="22"/>
  <c r="E2318" i="22"/>
  <c r="F2317" i="22"/>
  <c r="E2317" i="22"/>
  <c r="F2316" i="22"/>
  <c r="E2316" i="22"/>
  <c r="F2315" i="22"/>
  <c r="E2315" i="22"/>
  <c r="F2314" i="22"/>
  <c r="E2314" i="22"/>
  <c r="F2313" i="22"/>
  <c r="E2313" i="22"/>
  <c r="F2312" i="22"/>
  <c r="E2312" i="22"/>
  <c r="F2311" i="22"/>
  <c r="E2311" i="22"/>
  <c r="F2310" i="22"/>
  <c r="E2310" i="22"/>
  <c r="F2309" i="22"/>
  <c r="E2309" i="22"/>
  <c r="F2308" i="22"/>
  <c r="E2308" i="22"/>
  <c r="F2307" i="22"/>
  <c r="E2307" i="22"/>
  <c r="F2306" i="22"/>
  <c r="E2306" i="22"/>
  <c r="F2305" i="22"/>
  <c r="E2305" i="22"/>
  <c r="F2304" i="22"/>
  <c r="E2304" i="22"/>
  <c r="F2303" i="22"/>
  <c r="E2303" i="22"/>
  <c r="F2302" i="22"/>
  <c r="E2302" i="22"/>
  <c r="F2301" i="22"/>
  <c r="E2301" i="22"/>
  <c r="F2300" i="22"/>
  <c r="E2300" i="22"/>
  <c r="F2299" i="22"/>
  <c r="E2299" i="22"/>
  <c r="F2298" i="22"/>
  <c r="E2298" i="22"/>
  <c r="F2297" i="22"/>
  <c r="E2297" i="22"/>
  <c r="F2296" i="22"/>
  <c r="E2296" i="22"/>
  <c r="F2295" i="22"/>
  <c r="E2295" i="22"/>
  <c r="F2294" i="22"/>
  <c r="E2294" i="22"/>
  <c r="F2293" i="22"/>
  <c r="E2293" i="22"/>
  <c r="F2292" i="22"/>
  <c r="E2292" i="22"/>
  <c r="F2291" i="22"/>
  <c r="E2291" i="22"/>
  <c r="F2290" i="22"/>
  <c r="E2290" i="22"/>
  <c r="F2289" i="22"/>
  <c r="E2289" i="22"/>
  <c r="F2288" i="22"/>
  <c r="E2288" i="22"/>
  <c r="F2287" i="22"/>
  <c r="E2287" i="22"/>
  <c r="F2286" i="22"/>
  <c r="E2286" i="22"/>
  <c r="F2285" i="22"/>
  <c r="E2285" i="22"/>
  <c r="F2284" i="22"/>
  <c r="E2284" i="22"/>
  <c r="F2283" i="22"/>
  <c r="E2283" i="22"/>
  <c r="F2282" i="22"/>
  <c r="E2282" i="22"/>
  <c r="F2281" i="22"/>
  <c r="E2281" i="22"/>
  <c r="F2280" i="22"/>
  <c r="E2280" i="22"/>
  <c r="F2279" i="22"/>
  <c r="E2279" i="22"/>
  <c r="F2278" i="22"/>
  <c r="E2278" i="22"/>
  <c r="F2277" i="22"/>
  <c r="E2277" i="22"/>
  <c r="F2276" i="22"/>
  <c r="E2276" i="22"/>
  <c r="F2275" i="22"/>
  <c r="E2275" i="22"/>
  <c r="F2274" i="22"/>
  <c r="E2274" i="22"/>
  <c r="F2273" i="22"/>
  <c r="E2273" i="22"/>
  <c r="F2272" i="22"/>
  <c r="E2272" i="22"/>
  <c r="F2271" i="22"/>
  <c r="E2271" i="22"/>
  <c r="F2270" i="22"/>
  <c r="E2270" i="22"/>
  <c r="F2269" i="22"/>
  <c r="E2269" i="22"/>
  <c r="F2268" i="22"/>
  <c r="E2268" i="22"/>
  <c r="F2267" i="22"/>
  <c r="E2267" i="22"/>
  <c r="F2266" i="22"/>
  <c r="E2266" i="22"/>
  <c r="F2265" i="22"/>
  <c r="E2265" i="22"/>
  <c r="F2264" i="22"/>
  <c r="E2264" i="22"/>
  <c r="F2263" i="22"/>
  <c r="E2263" i="22"/>
  <c r="F2262" i="22"/>
  <c r="E2262" i="22"/>
  <c r="F2261" i="22"/>
  <c r="E2261" i="22"/>
  <c r="F2260" i="22"/>
  <c r="E2260" i="22"/>
  <c r="F2259" i="22"/>
  <c r="E2259" i="22"/>
  <c r="F2258" i="22"/>
  <c r="E2258" i="22"/>
  <c r="F2257" i="22"/>
  <c r="E2257" i="22"/>
  <c r="F2256" i="22"/>
  <c r="E2256" i="22"/>
  <c r="F2255" i="22"/>
  <c r="E2255" i="22"/>
  <c r="F2254" i="22"/>
  <c r="E2254" i="22"/>
  <c r="F2253" i="22"/>
  <c r="E2253" i="22"/>
  <c r="F2252" i="22"/>
  <c r="E2252" i="22"/>
  <c r="F2251" i="22"/>
  <c r="E2251" i="22"/>
  <c r="F2250" i="22"/>
  <c r="E2250" i="22"/>
  <c r="F2249" i="22"/>
  <c r="E2249" i="22"/>
  <c r="F2248" i="22"/>
  <c r="E2248" i="22"/>
  <c r="F2247" i="22"/>
  <c r="E2247" i="22"/>
  <c r="F2246" i="22"/>
  <c r="E2246" i="22"/>
  <c r="F2245" i="22"/>
  <c r="E2245" i="22"/>
  <c r="F2244" i="22"/>
  <c r="E2244" i="22"/>
  <c r="F2243" i="22"/>
  <c r="E2243" i="22"/>
  <c r="F2242" i="22"/>
  <c r="E2242" i="22"/>
  <c r="F2241" i="22"/>
  <c r="E2241" i="22"/>
  <c r="F2240" i="22"/>
  <c r="E2240" i="22"/>
  <c r="F2239" i="22"/>
  <c r="E2239" i="22"/>
  <c r="F2238" i="22"/>
  <c r="E2238" i="22"/>
  <c r="F2237" i="22"/>
  <c r="E2237" i="22"/>
  <c r="F2236" i="22"/>
  <c r="E2236" i="22"/>
  <c r="F2235" i="22"/>
  <c r="E2235" i="22"/>
  <c r="F2234" i="22"/>
  <c r="E2234" i="22"/>
  <c r="F2233" i="22"/>
  <c r="E2233" i="22"/>
  <c r="F2232" i="22"/>
  <c r="E2232" i="22"/>
  <c r="F2231" i="22"/>
  <c r="E2231" i="22"/>
  <c r="F2230" i="22"/>
  <c r="E2230" i="22"/>
  <c r="F2229" i="22"/>
  <c r="E2229" i="22"/>
  <c r="F2228" i="22"/>
  <c r="E2228" i="22"/>
  <c r="F2227" i="22"/>
  <c r="E2227" i="22"/>
  <c r="F2226" i="22"/>
  <c r="E2226" i="22"/>
  <c r="F2225" i="22"/>
  <c r="E2225" i="22"/>
  <c r="F2224" i="22"/>
  <c r="E2224" i="22"/>
  <c r="F2223" i="22"/>
  <c r="E2223" i="22"/>
  <c r="F2222" i="22"/>
  <c r="E2222" i="22"/>
  <c r="F2221" i="22"/>
  <c r="E2221" i="22"/>
  <c r="F2220" i="22"/>
  <c r="E2220" i="22"/>
  <c r="F2219" i="22"/>
  <c r="E2219" i="22"/>
  <c r="F2218" i="22"/>
  <c r="E2218" i="22"/>
  <c r="F2217" i="22"/>
  <c r="E2217" i="22"/>
  <c r="F2216" i="22"/>
  <c r="E2216" i="22"/>
  <c r="F2215" i="22"/>
  <c r="E2215" i="22"/>
  <c r="F2214" i="22"/>
  <c r="E2214" i="22"/>
  <c r="F2213" i="22"/>
  <c r="E2213" i="22"/>
  <c r="F2212" i="22"/>
  <c r="E2212" i="22"/>
  <c r="F2211" i="22"/>
  <c r="E2211" i="22"/>
  <c r="F2210" i="22"/>
  <c r="E2210" i="22"/>
  <c r="F2209" i="22"/>
  <c r="E2209" i="22"/>
  <c r="F2208" i="22"/>
  <c r="E2208" i="22"/>
  <c r="F2207" i="22"/>
  <c r="E2207" i="22"/>
  <c r="F2206" i="22"/>
  <c r="E2206" i="22"/>
  <c r="F2205" i="22"/>
  <c r="E2205" i="22"/>
  <c r="F2204" i="22"/>
  <c r="E2204" i="22"/>
  <c r="F2203" i="22"/>
  <c r="E2203" i="22"/>
  <c r="F2202" i="22"/>
  <c r="E2202" i="22"/>
  <c r="F2201" i="22"/>
  <c r="E2201" i="22"/>
  <c r="F2200" i="22"/>
  <c r="E2200" i="22"/>
  <c r="F2199" i="22"/>
  <c r="E2199" i="22"/>
  <c r="F2198" i="22"/>
  <c r="E2198" i="22"/>
  <c r="F2197" i="22"/>
  <c r="E2197" i="22"/>
  <c r="F2196" i="22"/>
  <c r="E2196" i="22"/>
  <c r="F2195" i="22"/>
  <c r="E2195" i="22"/>
  <c r="F2194" i="22"/>
  <c r="E2194" i="22"/>
  <c r="F2193" i="22"/>
  <c r="E2193" i="22"/>
  <c r="F2192" i="22"/>
  <c r="E2192" i="22"/>
  <c r="F2191" i="22"/>
  <c r="E2191" i="22"/>
  <c r="F2190" i="22"/>
  <c r="E2190" i="22"/>
  <c r="F2189" i="22"/>
  <c r="E2189" i="22"/>
  <c r="F2188" i="22"/>
  <c r="E2188" i="22"/>
  <c r="F2187" i="22"/>
  <c r="E2187" i="22"/>
  <c r="F2186" i="22"/>
  <c r="E2186" i="22"/>
  <c r="F2185" i="22"/>
  <c r="E2185" i="22"/>
  <c r="F2184" i="22"/>
  <c r="E2184" i="22"/>
  <c r="F2183" i="22"/>
  <c r="E2183" i="22"/>
  <c r="F2182" i="22"/>
  <c r="E2182" i="22"/>
  <c r="F2181" i="22"/>
  <c r="E2181" i="22"/>
  <c r="F2180" i="22"/>
  <c r="E2180" i="22"/>
  <c r="F2179" i="22"/>
  <c r="E2179" i="22"/>
  <c r="F2178" i="22"/>
  <c r="E2178" i="22"/>
  <c r="F2177" i="22"/>
  <c r="E2177" i="22"/>
  <c r="F2176" i="22"/>
  <c r="E2176" i="22"/>
  <c r="F2175" i="22"/>
  <c r="E2175" i="22"/>
  <c r="F2174" i="22"/>
  <c r="E2174" i="22"/>
  <c r="F2173" i="22"/>
  <c r="E2173" i="22"/>
  <c r="F2172" i="22"/>
  <c r="E2172" i="22"/>
  <c r="F2171" i="22"/>
  <c r="E2171" i="22"/>
  <c r="F2170" i="22"/>
  <c r="E2170" i="22"/>
  <c r="F2169" i="22"/>
  <c r="E2169" i="22"/>
  <c r="F2168" i="22"/>
  <c r="E2168" i="22"/>
  <c r="F2167" i="22"/>
  <c r="E2167" i="22"/>
  <c r="F2166" i="22"/>
  <c r="E2166" i="22"/>
  <c r="F2165" i="22"/>
  <c r="E2165" i="22"/>
  <c r="F2164" i="22"/>
  <c r="E2164" i="22"/>
  <c r="F2163" i="22"/>
  <c r="E2163" i="22"/>
  <c r="F2162" i="22"/>
  <c r="E2162" i="22"/>
  <c r="F2161" i="22"/>
  <c r="E2161" i="22"/>
  <c r="F2160" i="22"/>
  <c r="E2160" i="22"/>
  <c r="F2159" i="22"/>
  <c r="E2159" i="22"/>
  <c r="F2158" i="22"/>
  <c r="E2158" i="22"/>
  <c r="F2157" i="22"/>
  <c r="E2157" i="22"/>
  <c r="F2156" i="22"/>
  <c r="E2156" i="22"/>
  <c r="F2155" i="22"/>
  <c r="E2155" i="22"/>
  <c r="F2154" i="22"/>
  <c r="E2154" i="22"/>
  <c r="F2153" i="22"/>
  <c r="E2153" i="22"/>
  <c r="F2152" i="22"/>
  <c r="E2152" i="22"/>
  <c r="F2151" i="22"/>
  <c r="E2151" i="22"/>
  <c r="F2150" i="22"/>
  <c r="E2150" i="22"/>
  <c r="F2149" i="22"/>
  <c r="E2149" i="22"/>
  <c r="F2148" i="22"/>
  <c r="E2148" i="22"/>
  <c r="F2147" i="22"/>
  <c r="E2147" i="22"/>
  <c r="F2146" i="22"/>
  <c r="E2146" i="22"/>
  <c r="F2145" i="22"/>
  <c r="E2145" i="22"/>
  <c r="F2144" i="22"/>
  <c r="E2144" i="22"/>
  <c r="F2143" i="22"/>
  <c r="E2143" i="22"/>
  <c r="F2142" i="22"/>
  <c r="E2142" i="22"/>
  <c r="F2141" i="22"/>
  <c r="E2141" i="22"/>
  <c r="F2140" i="22"/>
  <c r="E2140" i="22"/>
  <c r="F2139" i="22"/>
  <c r="E2139" i="22"/>
  <c r="F2138" i="22"/>
  <c r="E2138" i="22"/>
  <c r="F2137" i="22"/>
  <c r="E2137" i="22"/>
  <c r="F2136" i="22"/>
  <c r="E2136" i="22"/>
  <c r="F2135" i="22"/>
  <c r="E2135" i="22"/>
  <c r="F2134" i="22"/>
  <c r="E2134" i="22"/>
  <c r="F2133" i="22"/>
  <c r="E2133" i="22"/>
  <c r="F2132" i="22"/>
  <c r="E2132" i="22"/>
  <c r="F2131" i="22"/>
  <c r="E2131" i="22"/>
  <c r="F2130" i="22"/>
  <c r="E2130" i="22"/>
  <c r="F2129" i="22"/>
  <c r="E2129" i="22"/>
  <c r="F2128" i="22"/>
  <c r="E2128" i="22"/>
  <c r="F2127" i="22"/>
  <c r="E2127" i="22"/>
  <c r="F2126" i="22"/>
  <c r="E2126" i="22"/>
  <c r="F2125" i="22"/>
  <c r="E2125" i="22"/>
  <c r="F2124" i="22"/>
  <c r="E2124" i="22"/>
  <c r="F2123" i="22"/>
  <c r="E2123" i="22"/>
  <c r="F2122" i="22"/>
  <c r="E2122" i="22"/>
  <c r="F2121" i="22"/>
  <c r="E2121" i="22"/>
  <c r="F2120" i="22"/>
  <c r="E2120" i="22"/>
  <c r="F2119" i="22"/>
  <c r="E2119" i="22"/>
  <c r="F2118" i="22"/>
  <c r="E2118" i="22"/>
  <c r="F2117" i="22"/>
  <c r="E2117" i="22"/>
  <c r="F2116" i="22"/>
  <c r="E2116" i="22"/>
  <c r="F2115" i="22"/>
  <c r="E2115" i="22"/>
  <c r="F2114" i="22"/>
  <c r="E2114" i="22"/>
  <c r="F2113" i="22"/>
  <c r="E2113" i="22"/>
  <c r="F2112" i="22"/>
  <c r="E2112" i="22"/>
  <c r="F2111" i="22"/>
  <c r="E2111" i="22"/>
  <c r="F2110" i="22"/>
  <c r="E2110" i="22"/>
  <c r="F2109" i="22"/>
  <c r="E2109" i="22"/>
  <c r="F2108" i="22"/>
  <c r="E2108" i="22"/>
  <c r="F2107" i="22"/>
  <c r="E2107" i="22"/>
  <c r="F2106" i="22"/>
  <c r="E2106" i="22"/>
  <c r="F2105" i="22"/>
  <c r="E2105" i="22"/>
  <c r="F2104" i="22"/>
  <c r="E2104" i="22"/>
  <c r="F2103" i="22"/>
  <c r="E2103" i="22"/>
  <c r="F2102" i="22"/>
  <c r="E2102" i="22"/>
  <c r="F2101" i="22"/>
  <c r="E2101" i="22"/>
  <c r="F2100" i="22"/>
  <c r="E2100" i="22"/>
  <c r="F2099" i="22"/>
  <c r="E2099" i="22"/>
  <c r="F2098" i="22"/>
  <c r="E2098" i="22"/>
  <c r="F2097" i="22"/>
  <c r="E2097" i="22"/>
  <c r="F2096" i="22"/>
  <c r="E2096" i="22"/>
  <c r="F2095" i="22"/>
  <c r="E2095" i="22"/>
  <c r="F2094" i="22"/>
  <c r="E2094" i="22"/>
  <c r="F2093" i="22"/>
  <c r="E2093" i="22"/>
  <c r="F2092" i="22"/>
  <c r="E2092" i="22"/>
  <c r="F2091" i="22"/>
  <c r="E2091" i="22"/>
  <c r="F2090" i="22"/>
  <c r="E2090" i="22"/>
  <c r="F2089" i="22"/>
  <c r="E2089" i="22"/>
  <c r="F2088" i="22"/>
  <c r="E2088" i="22"/>
  <c r="F2087" i="22"/>
  <c r="E2087" i="22"/>
  <c r="F2086" i="22"/>
  <c r="E2086" i="22"/>
  <c r="F2085" i="22"/>
  <c r="E2085" i="22"/>
  <c r="F2084" i="22"/>
  <c r="E2084" i="22"/>
  <c r="F2083" i="22"/>
  <c r="E2083" i="22"/>
  <c r="F2082" i="22"/>
  <c r="E2082" i="22"/>
  <c r="F2081" i="22"/>
  <c r="E2081" i="22"/>
  <c r="F2080" i="22"/>
  <c r="E2080" i="22"/>
  <c r="F2079" i="22"/>
  <c r="E2079" i="22"/>
  <c r="F2078" i="22"/>
  <c r="E2078" i="22"/>
  <c r="F2077" i="22"/>
  <c r="E2077" i="22"/>
  <c r="F2076" i="22"/>
  <c r="E2076" i="22"/>
  <c r="F2075" i="22"/>
  <c r="E2075" i="22"/>
  <c r="F2074" i="22"/>
  <c r="E2074" i="22"/>
  <c r="F2073" i="22"/>
  <c r="E2073" i="22"/>
  <c r="F2072" i="22"/>
  <c r="E2072" i="22"/>
  <c r="F2071" i="22"/>
  <c r="E2071" i="22"/>
  <c r="F2070" i="22"/>
  <c r="E2070" i="22"/>
  <c r="F2069" i="22"/>
  <c r="E2069" i="22"/>
  <c r="F2068" i="22"/>
  <c r="E2068" i="22"/>
  <c r="F2067" i="22"/>
  <c r="E2067" i="22"/>
  <c r="F2066" i="22"/>
  <c r="E2066" i="22"/>
  <c r="F2065" i="22"/>
  <c r="E2065" i="22"/>
  <c r="F2064" i="22"/>
  <c r="E2064" i="22"/>
  <c r="F2063" i="22"/>
  <c r="E2063" i="22"/>
  <c r="F2062" i="22"/>
  <c r="E2062" i="22"/>
  <c r="F2061" i="22"/>
  <c r="E2061" i="22"/>
  <c r="F2060" i="22"/>
  <c r="E2060" i="22"/>
  <c r="F2059" i="22"/>
  <c r="E2059" i="22"/>
  <c r="F2058" i="22"/>
  <c r="E2058" i="22"/>
  <c r="F2057" i="22"/>
  <c r="E2057" i="22"/>
  <c r="F2056" i="22"/>
  <c r="E2056" i="22"/>
  <c r="F2055" i="22"/>
  <c r="E2055" i="22"/>
  <c r="F2054" i="22"/>
  <c r="E2054" i="22"/>
  <c r="F2053" i="22"/>
  <c r="E2053" i="22"/>
  <c r="F2052" i="22"/>
  <c r="E2052" i="22"/>
  <c r="F2051" i="22"/>
  <c r="E2051" i="22"/>
  <c r="F2050" i="22"/>
  <c r="E2050" i="22"/>
  <c r="F2049" i="22"/>
  <c r="E2049" i="22"/>
  <c r="F2048" i="22"/>
  <c r="E2048" i="22"/>
  <c r="F2047" i="22"/>
  <c r="E2047" i="22"/>
  <c r="F2046" i="22"/>
  <c r="E2046" i="22"/>
  <c r="F2045" i="22"/>
  <c r="E2045" i="22"/>
  <c r="F2044" i="22"/>
  <c r="E2044" i="22"/>
  <c r="F2043" i="22"/>
  <c r="E2043" i="22"/>
  <c r="F2042" i="22"/>
  <c r="E2042" i="22"/>
  <c r="F2041" i="22"/>
  <c r="E2041" i="22"/>
  <c r="F2040" i="22"/>
  <c r="E2040" i="22"/>
  <c r="F2039" i="22"/>
  <c r="E2039" i="22"/>
  <c r="F2038" i="22"/>
  <c r="E2038" i="22"/>
  <c r="F2037" i="22"/>
  <c r="E2037" i="22"/>
  <c r="F2036" i="22"/>
  <c r="E2036" i="22"/>
  <c r="F2035" i="22"/>
  <c r="E2035" i="22"/>
  <c r="F2034" i="22"/>
  <c r="E2034" i="22"/>
  <c r="F2033" i="22"/>
  <c r="E2033" i="22"/>
  <c r="F2032" i="22"/>
  <c r="E2032" i="22"/>
  <c r="F2031" i="22"/>
  <c r="E2031" i="22"/>
  <c r="F2030" i="22"/>
  <c r="E2030" i="22"/>
  <c r="F2029" i="22"/>
  <c r="E2029" i="22"/>
  <c r="F2028" i="22"/>
  <c r="E2028" i="22"/>
  <c r="F2027" i="22"/>
  <c r="E2027" i="22"/>
  <c r="F2026" i="22"/>
  <c r="E2026" i="22"/>
  <c r="F2025" i="22"/>
  <c r="E2025" i="22"/>
  <c r="F2024" i="22"/>
  <c r="E2024" i="22"/>
  <c r="F2023" i="22"/>
  <c r="E2023" i="22"/>
  <c r="F2022" i="22"/>
  <c r="E2022" i="22"/>
  <c r="F2021" i="22"/>
  <c r="E2021" i="22"/>
  <c r="F2020" i="22"/>
  <c r="E2020" i="22"/>
  <c r="F2019" i="22"/>
  <c r="E2019" i="22"/>
  <c r="F2018" i="22"/>
  <c r="E2018" i="22"/>
  <c r="F2017" i="22"/>
  <c r="E2017" i="22"/>
  <c r="F2016" i="22"/>
  <c r="E2016" i="22"/>
  <c r="F2015" i="22"/>
  <c r="E2015" i="22"/>
  <c r="F2014" i="22"/>
  <c r="E2014" i="22"/>
  <c r="F2013" i="22"/>
  <c r="E2013" i="22"/>
  <c r="F2012" i="22"/>
  <c r="E2012" i="22"/>
  <c r="F2011" i="22"/>
  <c r="E2011" i="22"/>
  <c r="F2010" i="22"/>
  <c r="E2010" i="22"/>
  <c r="F2009" i="22"/>
  <c r="E2009" i="22"/>
  <c r="F2008" i="22"/>
  <c r="E2008" i="22"/>
  <c r="F2007" i="22"/>
  <c r="E2007" i="22"/>
  <c r="F2006" i="22"/>
  <c r="E2006" i="22"/>
  <c r="F2005" i="22"/>
  <c r="E2005" i="22"/>
  <c r="F2004" i="22"/>
  <c r="E2004" i="22"/>
  <c r="F2003" i="22"/>
  <c r="E2003" i="22"/>
  <c r="F2002" i="22"/>
  <c r="E2002" i="22"/>
  <c r="F2001" i="22"/>
  <c r="E2001" i="22"/>
  <c r="F2000" i="22"/>
  <c r="E2000" i="22"/>
  <c r="F1999" i="22"/>
  <c r="E1999" i="22"/>
  <c r="F1998" i="22"/>
  <c r="E1998" i="22"/>
  <c r="F1997" i="22"/>
  <c r="E1997" i="22"/>
  <c r="F1996" i="22"/>
  <c r="E1996" i="22"/>
  <c r="F1995" i="22"/>
  <c r="E1995" i="22"/>
  <c r="F1994" i="22"/>
  <c r="E1994" i="22"/>
  <c r="F1993" i="22"/>
  <c r="E1993" i="22"/>
  <c r="F1992" i="22"/>
  <c r="E1992" i="22"/>
  <c r="F1991" i="22"/>
  <c r="E1991" i="22"/>
  <c r="F1990" i="22"/>
  <c r="E1990" i="22"/>
  <c r="F1989" i="22"/>
  <c r="E1989" i="22"/>
  <c r="F1988" i="22"/>
  <c r="E1988" i="22"/>
  <c r="F1987" i="22"/>
  <c r="E1987" i="22"/>
  <c r="F1986" i="22"/>
  <c r="E1986" i="22"/>
  <c r="F1985" i="22"/>
  <c r="E1985" i="22"/>
  <c r="F1984" i="22"/>
  <c r="E1984" i="22"/>
  <c r="F1983" i="22"/>
  <c r="E1983" i="22"/>
  <c r="F1982" i="22"/>
  <c r="E1982" i="22"/>
  <c r="F1981" i="22"/>
  <c r="E1981" i="22"/>
  <c r="F1980" i="22"/>
  <c r="E1980" i="22"/>
  <c r="F1979" i="22"/>
  <c r="E1979" i="22"/>
  <c r="F1978" i="22"/>
  <c r="E1978" i="22"/>
  <c r="F1977" i="22"/>
  <c r="E1977" i="22"/>
  <c r="F1976" i="22"/>
  <c r="E1976" i="22"/>
  <c r="F1975" i="22"/>
  <c r="E1975" i="22"/>
  <c r="F1974" i="22"/>
  <c r="E1974" i="22"/>
  <c r="F1973" i="22"/>
  <c r="E1973" i="22"/>
  <c r="F1972" i="22"/>
  <c r="E1972" i="22"/>
  <c r="F1971" i="22"/>
  <c r="E1971" i="22"/>
  <c r="F1970" i="22"/>
  <c r="E1970" i="22"/>
  <c r="F1969" i="22"/>
  <c r="E1969" i="22"/>
  <c r="F1968" i="22"/>
  <c r="E1968" i="22"/>
  <c r="F1967" i="22"/>
  <c r="E1967" i="22"/>
  <c r="F1966" i="22"/>
  <c r="E1966" i="22"/>
  <c r="F1965" i="22"/>
  <c r="E1965" i="22"/>
  <c r="F1964" i="22"/>
  <c r="E1964" i="22"/>
  <c r="F1963" i="22"/>
  <c r="E1963" i="22"/>
  <c r="F1962" i="22"/>
  <c r="E1962" i="22"/>
  <c r="F1961" i="22"/>
  <c r="E1961" i="22"/>
  <c r="F1960" i="22"/>
  <c r="E1960" i="22"/>
  <c r="F1959" i="22"/>
  <c r="E1959" i="22"/>
  <c r="F1958" i="22"/>
  <c r="E1958" i="22"/>
  <c r="F1957" i="22"/>
  <c r="E1957" i="22"/>
  <c r="F1956" i="22"/>
  <c r="E1956" i="22"/>
  <c r="F1955" i="22"/>
  <c r="E1955" i="22"/>
  <c r="F1954" i="22"/>
  <c r="E1954" i="22"/>
  <c r="F1953" i="22"/>
  <c r="E1953" i="22"/>
  <c r="F1952" i="22"/>
  <c r="E1952" i="22"/>
  <c r="F1951" i="22"/>
  <c r="E1951" i="22"/>
  <c r="F1950" i="22"/>
  <c r="E1950" i="22"/>
  <c r="F1949" i="22"/>
  <c r="E1949" i="22"/>
  <c r="F1948" i="22"/>
  <c r="E1948" i="22"/>
  <c r="F1947" i="22"/>
  <c r="E1947" i="22"/>
  <c r="F1946" i="22"/>
  <c r="E1946" i="22"/>
  <c r="F1945" i="22"/>
  <c r="E1945" i="22"/>
  <c r="F1944" i="22"/>
  <c r="E1944" i="22"/>
  <c r="F1943" i="22"/>
  <c r="E1943" i="22"/>
  <c r="F1942" i="22"/>
  <c r="E1942" i="22"/>
  <c r="F1941" i="22"/>
  <c r="E1941" i="22"/>
  <c r="F1940" i="22"/>
  <c r="E1940" i="22"/>
  <c r="F1939" i="22"/>
  <c r="E1939" i="22"/>
  <c r="F1938" i="22"/>
  <c r="E1938" i="22"/>
  <c r="F1937" i="22"/>
  <c r="E1937" i="22"/>
  <c r="F1936" i="22"/>
  <c r="E1936" i="22"/>
  <c r="F1935" i="22"/>
  <c r="E1935" i="22"/>
  <c r="F1934" i="22"/>
  <c r="E1934" i="22"/>
  <c r="F1933" i="22"/>
  <c r="E1933" i="22"/>
  <c r="F1932" i="22"/>
  <c r="E1932" i="22"/>
  <c r="F1931" i="22"/>
  <c r="E1931" i="22"/>
  <c r="F1930" i="22"/>
  <c r="E1930" i="22"/>
  <c r="F1929" i="22"/>
  <c r="E1929" i="22"/>
  <c r="F1928" i="22"/>
  <c r="E1928" i="22"/>
  <c r="F1927" i="22"/>
  <c r="E1927" i="22"/>
  <c r="F1926" i="22"/>
  <c r="E1926" i="22"/>
  <c r="F1925" i="22"/>
  <c r="E1925" i="22"/>
  <c r="F1924" i="22"/>
  <c r="E1924" i="22"/>
  <c r="F1923" i="22"/>
  <c r="E1923" i="22"/>
  <c r="F1922" i="22"/>
  <c r="E1922" i="22"/>
  <c r="F1921" i="22"/>
  <c r="E1921" i="22"/>
  <c r="F1920" i="22"/>
  <c r="E1920" i="22"/>
  <c r="F1919" i="22"/>
  <c r="E1919" i="22"/>
  <c r="F1918" i="22"/>
  <c r="E1918" i="22"/>
  <c r="F1917" i="22"/>
  <c r="E1917" i="22"/>
  <c r="F1916" i="22"/>
  <c r="E1916" i="22"/>
  <c r="F1915" i="22"/>
  <c r="E1915" i="22"/>
  <c r="F1914" i="22"/>
  <c r="E1914" i="22"/>
  <c r="F1913" i="22"/>
  <c r="E1913" i="22"/>
  <c r="F1912" i="22"/>
  <c r="E1912" i="22"/>
  <c r="F1911" i="22"/>
  <c r="E1911" i="22"/>
  <c r="F1910" i="22"/>
  <c r="E1910" i="22"/>
  <c r="F1909" i="22"/>
  <c r="E1909" i="22"/>
  <c r="F1908" i="22"/>
  <c r="E1908" i="22"/>
  <c r="F1907" i="22"/>
  <c r="E1907" i="22"/>
  <c r="F1906" i="22"/>
  <c r="E1906" i="22"/>
  <c r="F1905" i="22"/>
  <c r="E1905" i="22"/>
  <c r="F1904" i="22"/>
  <c r="E1904" i="22"/>
  <c r="F1903" i="22"/>
  <c r="E1903" i="22"/>
  <c r="F1902" i="22"/>
  <c r="E1902" i="22"/>
  <c r="F1901" i="22"/>
  <c r="E1901" i="22"/>
  <c r="F1900" i="22"/>
  <c r="E1900" i="22"/>
  <c r="F1899" i="22"/>
  <c r="E1899" i="22"/>
  <c r="F1898" i="22"/>
  <c r="E1898" i="22"/>
  <c r="F1897" i="22"/>
  <c r="E1897" i="22"/>
  <c r="F1896" i="22"/>
  <c r="E1896" i="22"/>
  <c r="F1895" i="22"/>
  <c r="E1895" i="22"/>
  <c r="F1894" i="22"/>
  <c r="E1894" i="22"/>
  <c r="F1893" i="22"/>
  <c r="E1893" i="22"/>
  <c r="F1892" i="22"/>
  <c r="E1892" i="22"/>
  <c r="F1891" i="22"/>
  <c r="E1891" i="22"/>
  <c r="F1890" i="22"/>
  <c r="E1890" i="22"/>
  <c r="F1889" i="22"/>
  <c r="E1889" i="22"/>
  <c r="F1888" i="22"/>
  <c r="E1888" i="22"/>
  <c r="F1887" i="22"/>
  <c r="E1887" i="22"/>
  <c r="F1886" i="22"/>
  <c r="E1886" i="22"/>
  <c r="F1885" i="22"/>
  <c r="E1885" i="22"/>
  <c r="F1884" i="22"/>
  <c r="E1884" i="22"/>
  <c r="F1883" i="22"/>
  <c r="E1883" i="22"/>
  <c r="F1882" i="22"/>
  <c r="E1882" i="22"/>
  <c r="F1881" i="22"/>
  <c r="E1881" i="22"/>
  <c r="F1880" i="22"/>
  <c r="E1880" i="22"/>
  <c r="F1879" i="22"/>
  <c r="E1879" i="22"/>
  <c r="F1878" i="22"/>
  <c r="E1878" i="22"/>
  <c r="F1877" i="22"/>
  <c r="E1877" i="22"/>
  <c r="F1876" i="22"/>
  <c r="E1876" i="22"/>
  <c r="F1875" i="22"/>
  <c r="E1875" i="22"/>
  <c r="F1874" i="22"/>
  <c r="E1874" i="22"/>
  <c r="F1873" i="22"/>
  <c r="E1873" i="22"/>
  <c r="F1872" i="22"/>
  <c r="E1872" i="22"/>
  <c r="F1871" i="22"/>
  <c r="E1871" i="22"/>
  <c r="F1870" i="22"/>
  <c r="E1870" i="22"/>
  <c r="F1869" i="22"/>
  <c r="E1869" i="22"/>
  <c r="F1868" i="22"/>
  <c r="E1868" i="22"/>
  <c r="F1867" i="22"/>
  <c r="E1867" i="22"/>
  <c r="F1866" i="22"/>
  <c r="E1866" i="22"/>
  <c r="F1865" i="22"/>
  <c r="E1865" i="22"/>
  <c r="F1864" i="22"/>
  <c r="E1864" i="22"/>
  <c r="F1863" i="22"/>
  <c r="E1863" i="22"/>
  <c r="F1862" i="22"/>
  <c r="E1862" i="22"/>
  <c r="F1861" i="22"/>
  <c r="E1861" i="22"/>
  <c r="F1860" i="22"/>
  <c r="E1860" i="22"/>
  <c r="F1859" i="22"/>
  <c r="E1859" i="22"/>
  <c r="F1858" i="22"/>
  <c r="E1858" i="22"/>
  <c r="F1857" i="22"/>
  <c r="E1857" i="22"/>
  <c r="F1856" i="22"/>
  <c r="E1856" i="22"/>
  <c r="F1855" i="22"/>
  <c r="E1855" i="22"/>
  <c r="F1854" i="22"/>
  <c r="E1854" i="22"/>
  <c r="F1853" i="22"/>
  <c r="E1853" i="22"/>
  <c r="F1852" i="22"/>
  <c r="E1852" i="22"/>
  <c r="F1851" i="22"/>
  <c r="E1851" i="22"/>
  <c r="F1850" i="22"/>
  <c r="E1850" i="22"/>
  <c r="F1849" i="22"/>
  <c r="E1849" i="22"/>
  <c r="F1848" i="22"/>
  <c r="E1848" i="22"/>
  <c r="F1847" i="22"/>
  <c r="E1847" i="22"/>
  <c r="F1846" i="22"/>
  <c r="E1846" i="22"/>
  <c r="F1845" i="22"/>
  <c r="E1845" i="22"/>
  <c r="F1844" i="22"/>
  <c r="E1844" i="22"/>
  <c r="F1843" i="22"/>
  <c r="E1843" i="22"/>
  <c r="F1842" i="22"/>
  <c r="E1842" i="22"/>
  <c r="F1841" i="22"/>
  <c r="E1841" i="22"/>
  <c r="F1840" i="22"/>
  <c r="E1840" i="22"/>
  <c r="F1839" i="22"/>
  <c r="E1839" i="22"/>
  <c r="F1838" i="22"/>
  <c r="E1838" i="22"/>
  <c r="F1837" i="22"/>
  <c r="E1837" i="22"/>
  <c r="F1836" i="22"/>
  <c r="E1836" i="22"/>
  <c r="F1835" i="22"/>
  <c r="E1835" i="22"/>
  <c r="F1834" i="22"/>
  <c r="E1834" i="22"/>
  <c r="F1833" i="22"/>
  <c r="E1833" i="22"/>
  <c r="F1832" i="22"/>
  <c r="E1832" i="22"/>
  <c r="F1831" i="22"/>
  <c r="E1831" i="22"/>
  <c r="F1830" i="22"/>
  <c r="E1830" i="22"/>
  <c r="F1829" i="22"/>
  <c r="E1829" i="22"/>
  <c r="F1828" i="22"/>
  <c r="E1828" i="22"/>
  <c r="F1827" i="22"/>
  <c r="E1827" i="22"/>
  <c r="F1826" i="22"/>
  <c r="E1826" i="22"/>
  <c r="F1825" i="22"/>
  <c r="E1825" i="22"/>
  <c r="F1824" i="22"/>
  <c r="E1824" i="22"/>
  <c r="F1823" i="22"/>
  <c r="E1823" i="22"/>
  <c r="F1822" i="22"/>
  <c r="E1822" i="22"/>
  <c r="F1821" i="22"/>
  <c r="E1821" i="22"/>
  <c r="F1820" i="22"/>
  <c r="E1820" i="22"/>
  <c r="F1819" i="22"/>
  <c r="E1819" i="22"/>
  <c r="F1818" i="22"/>
  <c r="E1818" i="22"/>
  <c r="F1817" i="22"/>
  <c r="E1817" i="22"/>
  <c r="F1816" i="22"/>
  <c r="E1816" i="22"/>
  <c r="F1815" i="22"/>
  <c r="E1815" i="22"/>
  <c r="F1814" i="22"/>
  <c r="E1814" i="22"/>
  <c r="F1813" i="22"/>
  <c r="E1813" i="22"/>
  <c r="F1812" i="22"/>
  <c r="E1812" i="22"/>
  <c r="F1811" i="22"/>
  <c r="E1811" i="22"/>
  <c r="F1810" i="22"/>
  <c r="E1810" i="22"/>
  <c r="F1809" i="22"/>
  <c r="E1809" i="22"/>
  <c r="F1808" i="22"/>
  <c r="E1808" i="22"/>
  <c r="F1807" i="22"/>
  <c r="E1807" i="22"/>
  <c r="F1806" i="22"/>
  <c r="E1806" i="22"/>
  <c r="F1805" i="22"/>
  <c r="E1805" i="22"/>
  <c r="F1804" i="22"/>
  <c r="E1804" i="22"/>
  <c r="F1803" i="22"/>
  <c r="E1803" i="22"/>
  <c r="F1802" i="22"/>
  <c r="E1802" i="22"/>
  <c r="F1801" i="22"/>
  <c r="E1801" i="22"/>
  <c r="F1800" i="22"/>
  <c r="E1800" i="22"/>
  <c r="F1799" i="22"/>
  <c r="E1799" i="22"/>
  <c r="F1798" i="22"/>
  <c r="E1798" i="22"/>
  <c r="F1797" i="22"/>
  <c r="E1797" i="22"/>
  <c r="F1796" i="22"/>
  <c r="E1796" i="22"/>
  <c r="F1795" i="22"/>
  <c r="E1795" i="22"/>
  <c r="F1794" i="22"/>
  <c r="E1794" i="22"/>
  <c r="F1793" i="22"/>
  <c r="E1793" i="22"/>
  <c r="F1792" i="22"/>
  <c r="E1792" i="22"/>
  <c r="F1791" i="22"/>
  <c r="E1791" i="22"/>
  <c r="F1790" i="22"/>
  <c r="E1790" i="22"/>
  <c r="F1789" i="22"/>
  <c r="E1789" i="22"/>
  <c r="F1788" i="22"/>
  <c r="E1788" i="22"/>
  <c r="F1787" i="22"/>
  <c r="E1787" i="22"/>
  <c r="F1786" i="22"/>
  <c r="E1786" i="22"/>
  <c r="F1785" i="22"/>
  <c r="E1785" i="22"/>
  <c r="F1784" i="22"/>
  <c r="E1784" i="22"/>
  <c r="F1783" i="22"/>
  <c r="E1783" i="22"/>
  <c r="F1782" i="22"/>
  <c r="E1782" i="22"/>
  <c r="F1781" i="22"/>
  <c r="E1781" i="22"/>
  <c r="F1780" i="22"/>
  <c r="E1780" i="22"/>
  <c r="F1779" i="22"/>
  <c r="E1779" i="22"/>
  <c r="F1778" i="22"/>
  <c r="E1778" i="22"/>
  <c r="F1777" i="22"/>
  <c r="E1777" i="22"/>
  <c r="F1776" i="22"/>
  <c r="E1776" i="22"/>
  <c r="F1775" i="22"/>
  <c r="E1775" i="22"/>
  <c r="F1774" i="22"/>
  <c r="E1774" i="22"/>
  <c r="F1773" i="22"/>
  <c r="E1773" i="22"/>
  <c r="F1772" i="22"/>
  <c r="E1772" i="22"/>
  <c r="F1771" i="22"/>
  <c r="E1771" i="22"/>
  <c r="F1770" i="22"/>
  <c r="E1770" i="22"/>
  <c r="F1769" i="22"/>
  <c r="E1769" i="22"/>
  <c r="F1768" i="22"/>
  <c r="E1768" i="22"/>
  <c r="F1767" i="22"/>
  <c r="E1767" i="22"/>
  <c r="F1766" i="22"/>
  <c r="E1766" i="22"/>
  <c r="F1765" i="22"/>
  <c r="E1765" i="22"/>
  <c r="F1764" i="22"/>
  <c r="E1764" i="22"/>
  <c r="F1763" i="22"/>
  <c r="E1763" i="22"/>
  <c r="F1762" i="22"/>
  <c r="E1762" i="22"/>
  <c r="F1761" i="22"/>
  <c r="E1761" i="22"/>
  <c r="F1760" i="22"/>
  <c r="E1760" i="22"/>
  <c r="F1759" i="22"/>
  <c r="E1759" i="22"/>
  <c r="F1758" i="22"/>
  <c r="E1758" i="22"/>
  <c r="F1757" i="22"/>
  <c r="E1757" i="22"/>
  <c r="F1756" i="22"/>
  <c r="E1756" i="22"/>
  <c r="F1755" i="22"/>
  <c r="E1755" i="22"/>
  <c r="F1754" i="22"/>
  <c r="E1754" i="22"/>
  <c r="F1753" i="22"/>
  <c r="E1753" i="22"/>
  <c r="F1752" i="22"/>
  <c r="E1752" i="22"/>
  <c r="F1751" i="22"/>
  <c r="E1751" i="22"/>
  <c r="F1750" i="22"/>
  <c r="E1750" i="22"/>
  <c r="F1749" i="22"/>
  <c r="E1749" i="22"/>
  <c r="F1748" i="22"/>
  <c r="E1748" i="22"/>
  <c r="F1747" i="22"/>
  <c r="E1747" i="22"/>
  <c r="F1746" i="22"/>
  <c r="E1746" i="22"/>
  <c r="F1745" i="22"/>
  <c r="E1745" i="22"/>
  <c r="F1744" i="22"/>
  <c r="E1744" i="22"/>
  <c r="F1743" i="22"/>
  <c r="E1743" i="22"/>
  <c r="F1742" i="22"/>
  <c r="E1742" i="22"/>
  <c r="F1741" i="22"/>
  <c r="E1741" i="22"/>
  <c r="F1740" i="22"/>
  <c r="E1740" i="22"/>
  <c r="F1739" i="22"/>
  <c r="E1739" i="22"/>
  <c r="F1738" i="22"/>
  <c r="E1738" i="22"/>
  <c r="F1737" i="22"/>
  <c r="E1737" i="22"/>
  <c r="F1736" i="22"/>
  <c r="E1736" i="22"/>
  <c r="F1735" i="22"/>
  <c r="E1735" i="22"/>
  <c r="F1734" i="22"/>
  <c r="E1734" i="22"/>
  <c r="F1733" i="22"/>
  <c r="E1733" i="22"/>
  <c r="F1732" i="22"/>
  <c r="E1732" i="22"/>
  <c r="F1731" i="22"/>
  <c r="E1731" i="22"/>
  <c r="F1730" i="22"/>
  <c r="E1730" i="22"/>
  <c r="F1729" i="22"/>
  <c r="E1729" i="22"/>
  <c r="F1728" i="22"/>
  <c r="E1728" i="22"/>
  <c r="F1727" i="22"/>
  <c r="E1727" i="22"/>
  <c r="F1726" i="22"/>
  <c r="E1726" i="22"/>
  <c r="F1725" i="22"/>
  <c r="E1725" i="22"/>
  <c r="F1724" i="22"/>
  <c r="E1724" i="22"/>
  <c r="F1723" i="22"/>
  <c r="E1723" i="22"/>
  <c r="F1722" i="22"/>
  <c r="E1722" i="22"/>
  <c r="F1721" i="22"/>
  <c r="E1721" i="22"/>
  <c r="F1720" i="22"/>
  <c r="E1720" i="22"/>
  <c r="F1719" i="22"/>
  <c r="E1719" i="22"/>
  <c r="F1718" i="22"/>
  <c r="E1718" i="22"/>
  <c r="F1717" i="22"/>
  <c r="E1717" i="22"/>
  <c r="F1716" i="22"/>
  <c r="E1716" i="22"/>
  <c r="F1715" i="22"/>
  <c r="E1715" i="22"/>
  <c r="F1714" i="22"/>
  <c r="E1714" i="22"/>
  <c r="F1713" i="22"/>
  <c r="E1713" i="22"/>
  <c r="F1712" i="22"/>
  <c r="E1712" i="22"/>
  <c r="F1711" i="22"/>
  <c r="E1711" i="22"/>
  <c r="F1710" i="22"/>
  <c r="E1710" i="22"/>
  <c r="F1709" i="22"/>
  <c r="E1709" i="22"/>
  <c r="F1708" i="22"/>
  <c r="E1708" i="22"/>
  <c r="F1707" i="22"/>
  <c r="E1707" i="22"/>
  <c r="F1706" i="22"/>
  <c r="E1706" i="22"/>
  <c r="F1705" i="22"/>
  <c r="E1705" i="22"/>
  <c r="F1704" i="22"/>
  <c r="E1704" i="22"/>
  <c r="F1703" i="22"/>
  <c r="E1703" i="22"/>
  <c r="F1702" i="22"/>
  <c r="E1702" i="22"/>
  <c r="F1701" i="22"/>
  <c r="E1701" i="22"/>
  <c r="F1700" i="22"/>
  <c r="E1700" i="22"/>
  <c r="F1699" i="22"/>
  <c r="E1699" i="22"/>
  <c r="F1698" i="22"/>
  <c r="E1698" i="22"/>
  <c r="F1697" i="22"/>
  <c r="E1697" i="22"/>
  <c r="F1696" i="22"/>
  <c r="E1696" i="22"/>
  <c r="F1695" i="22"/>
  <c r="E1695" i="22"/>
  <c r="F1694" i="22"/>
  <c r="E1694" i="22"/>
  <c r="F1693" i="22"/>
  <c r="E1693" i="22"/>
  <c r="F1692" i="22"/>
  <c r="E1692" i="22"/>
  <c r="F1691" i="22"/>
  <c r="E1691" i="22"/>
  <c r="F1690" i="22"/>
  <c r="E1690" i="22"/>
  <c r="F1689" i="22"/>
  <c r="E1689" i="22"/>
  <c r="F1688" i="22"/>
  <c r="E1688" i="22"/>
  <c r="F1687" i="22"/>
  <c r="E1687" i="22"/>
  <c r="F1686" i="22"/>
  <c r="E1686" i="22"/>
  <c r="F1685" i="22"/>
  <c r="E1685" i="22"/>
  <c r="F1684" i="22"/>
  <c r="E1684" i="22"/>
  <c r="F1683" i="22"/>
  <c r="E1683" i="22"/>
  <c r="F1682" i="22"/>
  <c r="E1682" i="22"/>
  <c r="F1681" i="22"/>
  <c r="E1681" i="22"/>
  <c r="F1680" i="22"/>
  <c r="E1680" i="22"/>
  <c r="F1679" i="22"/>
  <c r="E1679" i="22"/>
  <c r="F1678" i="22"/>
  <c r="E1678" i="22"/>
  <c r="F1677" i="22"/>
  <c r="E1677" i="22"/>
  <c r="F1676" i="22"/>
  <c r="E1676" i="22"/>
  <c r="F1675" i="22"/>
  <c r="E1675" i="22"/>
  <c r="F1674" i="22"/>
  <c r="E1674" i="22"/>
  <c r="F1673" i="22"/>
  <c r="E1673" i="22"/>
  <c r="F1672" i="22"/>
  <c r="E1672" i="22"/>
  <c r="F1671" i="22"/>
  <c r="E1671" i="22"/>
  <c r="F1670" i="22"/>
  <c r="E1670" i="22"/>
  <c r="F1669" i="22"/>
  <c r="E1669" i="22"/>
  <c r="F1668" i="22"/>
  <c r="E1668" i="22"/>
  <c r="F1667" i="22"/>
  <c r="E1667" i="22"/>
  <c r="F1666" i="22"/>
  <c r="E1666" i="22"/>
  <c r="F1665" i="22"/>
  <c r="E1665" i="22"/>
  <c r="F1664" i="22"/>
  <c r="E1664" i="22"/>
  <c r="F1663" i="22"/>
  <c r="E1663" i="22"/>
  <c r="F1662" i="22"/>
  <c r="E1662" i="22"/>
  <c r="F1661" i="22"/>
  <c r="E1661" i="22"/>
  <c r="F1660" i="22"/>
  <c r="E1660" i="22"/>
  <c r="F1659" i="22"/>
  <c r="E1659" i="22"/>
  <c r="F1658" i="22"/>
  <c r="E1658" i="22"/>
  <c r="F1657" i="22"/>
  <c r="E1657" i="22"/>
  <c r="F1656" i="22"/>
  <c r="E1656" i="22"/>
  <c r="F1655" i="22"/>
  <c r="E1655" i="22"/>
  <c r="F1654" i="22"/>
  <c r="E1654" i="22"/>
  <c r="F1653" i="22"/>
  <c r="E1653" i="22"/>
  <c r="F1652" i="22"/>
  <c r="E1652" i="22"/>
  <c r="F1651" i="22"/>
  <c r="E1651" i="22"/>
  <c r="F1650" i="22"/>
  <c r="E1650" i="22"/>
  <c r="F1649" i="22"/>
  <c r="E1649" i="22"/>
  <c r="F1648" i="22"/>
  <c r="E1648" i="22"/>
  <c r="F1647" i="22"/>
  <c r="E1647" i="22"/>
  <c r="F1646" i="22"/>
  <c r="E1646" i="22"/>
  <c r="F1645" i="22"/>
  <c r="E1645" i="22"/>
  <c r="F1644" i="22"/>
  <c r="E1644" i="22"/>
  <c r="F1643" i="22"/>
  <c r="E1643" i="22"/>
  <c r="F1642" i="22"/>
  <c r="E1642" i="22"/>
  <c r="F1641" i="22"/>
  <c r="E1641" i="22"/>
  <c r="F1640" i="22"/>
  <c r="E1640" i="22"/>
  <c r="F1639" i="22"/>
  <c r="E1639" i="22"/>
  <c r="F1638" i="22"/>
  <c r="E1638" i="22"/>
  <c r="F1637" i="22"/>
  <c r="E1637" i="22"/>
  <c r="F1636" i="22"/>
  <c r="E1636" i="22"/>
  <c r="F1635" i="22"/>
  <c r="E1635" i="22"/>
  <c r="F1634" i="22"/>
  <c r="E1634" i="22"/>
  <c r="F1633" i="22"/>
  <c r="E1633" i="22"/>
  <c r="F1632" i="22"/>
  <c r="E1632" i="22"/>
  <c r="F1631" i="22"/>
  <c r="E1631" i="22"/>
  <c r="F1630" i="22"/>
  <c r="E1630" i="22"/>
  <c r="F1629" i="22"/>
  <c r="E1629" i="22"/>
  <c r="F1628" i="22"/>
  <c r="E1628" i="22"/>
  <c r="F1627" i="22"/>
  <c r="E1627" i="22"/>
  <c r="F1626" i="22"/>
  <c r="E1626" i="22"/>
  <c r="F1625" i="22"/>
  <c r="E1625" i="22"/>
  <c r="F1624" i="22"/>
  <c r="E1624" i="22"/>
  <c r="F1623" i="22"/>
  <c r="E1623" i="22"/>
  <c r="F1622" i="22"/>
  <c r="E1622" i="22"/>
  <c r="F1621" i="22"/>
  <c r="E1621" i="22"/>
  <c r="F1620" i="22"/>
  <c r="E1620" i="22"/>
  <c r="F1619" i="22"/>
  <c r="E1619" i="22"/>
  <c r="F1618" i="22"/>
  <c r="E1618" i="22"/>
  <c r="F1617" i="22"/>
  <c r="E1617" i="22"/>
  <c r="F1616" i="22"/>
  <c r="E1616" i="22"/>
  <c r="F1615" i="22"/>
  <c r="E1615" i="22"/>
  <c r="F1614" i="22"/>
  <c r="E1614" i="22"/>
  <c r="F1613" i="22"/>
  <c r="E1613" i="22"/>
  <c r="F1612" i="22"/>
  <c r="E1612" i="22"/>
  <c r="F1611" i="22"/>
  <c r="E1611" i="22"/>
  <c r="F1610" i="22"/>
  <c r="E1610" i="22"/>
  <c r="F1609" i="22"/>
  <c r="E1609" i="22"/>
  <c r="F1608" i="22"/>
  <c r="E1608" i="22"/>
  <c r="F1607" i="22"/>
  <c r="E1607" i="22"/>
  <c r="F1606" i="22"/>
  <c r="E1606" i="22"/>
  <c r="F1605" i="22"/>
  <c r="E1605" i="22"/>
  <c r="F1604" i="22"/>
  <c r="E1604" i="22"/>
  <c r="F1603" i="22"/>
  <c r="E1603" i="22"/>
  <c r="F1602" i="22"/>
  <c r="E1602" i="22"/>
  <c r="F1601" i="22"/>
  <c r="E1601" i="22"/>
  <c r="F1600" i="22"/>
  <c r="E1600" i="22"/>
  <c r="F1599" i="22"/>
  <c r="E1599" i="22"/>
  <c r="F1598" i="22"/>
  <c r="E1598" i="22"/>
  <c r="F1597" i="22"/>
  <c r="E1597" i="22"/>
  <c r="F1596" i="22"/>
  <c r="E1596" i="22"/>
  <c r="F1595" i="22"/>
  <c r="E1595" i="22"/>
  <c r="F1594" i="22"/>
  <c r="E1594" i="22"/>
  <c r="F1593" i="22"/>
  <c r="E1593" i="22"/>
  <c r="F1592" i="22"/>
  <c r="E1592" i="22"/>
  <c r="F1591" i="22"/>
  <c r="E1591" i="22"/>
  <c r="F1590" i="22"/>
  <c r="E1590" i="22"/>
  <c r="F1589" i="22"/>
  <c r="E1589" i="22"/>
  <c r="F1588" i="22"/>
  <c r="E1588" i="22"/>
  <c r="F1587" i="22"/>
  <c r="E1587" i="22"/>
  <c r="F1586" i="22"/>
  <c r="E1586" i="22"/>
  <c r="F1585" i="22"/>
  <c r="E1585" i="22"/>
  <c r="F1584" i="22"/>
  <c r="E1584" i="22"/>
  <c r="F1583" i="22"/>
  <c r="E1583" i="22"/>
  <c r="F1582" i="22"/>
  <c r="E1582" i="22"/>
  <c r="F1581" i="22"/>
  <c r="E1581" i="22"/>
  <c r="F1580" i="22"/>
  <c r="E1580" i="22"/>
  <c r="F1579" i="22"/>
  <c r="E1579" i="22"/>
  <c r="F1578" i="22"/>
  <c r="E1578" i="22"/>
  <c r="F1577" i="22"/>
  <c r="E1577" i="22"/>
  <c r="F1576" i="22"/>
  <c r="E1576" i="22"/>
  <c r="F1575" i="22"/>
  <c r="E1575" i="22"/>
  <c r="F1574" i="22"/>
  <c r="E1574" i="22"/>
  <c r="F1573" i="22"/>
  <c r="E1573" i="22"/>
  <c r="F1572" i="22"/>
  <c r="E1572" i="22"/>
  <c r="F1571" i="22"/>
  <c r="E1571" i="22"/>
  <c r="F1570" i="22"/>
  <c r="E1570" i="22"/>
  <c r="F1569" i="22"/>
  <c r="E1569" i="22"/>
  <c r="F1568" i="22"/>
  <c r="E1568" i="22"/>
  <c r="F1567" i="22"/>
  <c r="E1567" i="22"/>
  <c r="F1566" i="22"/>
  <c r="E1566" i="22"/>
  <c r="F1565" i="22"/>
  <c r="E1565" i="22"/>
  <c r="F1564" i="22"/>
  <c r="E1564" i="22"/>
  <c r="F1563" i="22"/>
  <c r="E1563" i="22"/>
  <c r="F1562" i="22"/>
  <c r="E1562" i="22"/>
  <c r="F1561" i="22"/>
  <c r="E1561" i="22"/>
  <c r="F1560" i="22"/>
  <c r="E1560" i="22"/>
  <c r="F1559" i="22"/>
  <c r="E1559" i="22"/>
  <c r="F1558" i="22"/>
  <c r="E1558" i="22"/>
  <c r="F1557" i="22"/>
  <c r="E1557" i="22"/>
  <c r="F1556" i="22"/>
  <c r="E1556" i="22"/>
  <c r="F1555" i="22"/>
  <c r="E1555" i="22"/>
  <c r="F1554" i="22"/>
  <c r="E1554" i="22"/>
  <c r="F1553" i="22"/>
  <c r="E1553" i="22"/>
  <c r="F1552" i="22"/>
  <c r="E1552" i="22"/>
  <c r="F1551" i="22"/>
  <c r="E1551" i="22"/>
  <c r="F1550" i="22"/>
  <c r="E1550" i="22"/>
  <c r="F1549" i="22"/>
  <c r="E1549" i="22"/>
  <c r="F1548" i="22"/>
  <c r="E1548" i="22"/>
  <c r="F1547" i="22"/>
  <c r="E1547" i="22"/>
  <c r="F1546" i="22"/>
  <c r="E1546" i="22"/>
  <c r="F1545" i="22"/>
  <c r="E1545" i="22"/>
  <c r="F1544" i="22"/>
  <c r="E1544" i="22"/>
  <c r="F1543" i="22"/>
  <c r="E1543" i="22"/>
  <c r="F1542" i="22"/>
  <c r="E1542" i="22"/>
  <c r="F1541" i="22"/>
  <c r="E1541" i="22"/>
  <c r="F1540" i="22"/>
  <c r="E1540" i="22"/>
  <c r="F1539" i="22"/>
  <c r="E1539" i="22"/>
  <c r="F1538" i="22"/>
  <c r="E1538" i="22"/>
  <c r="F1537" i="22"/>
  <c r="E1537" i="22"/>
  <c r="F1536" i="22"/>
  <c r="E1536" i="22"/>
  <c r="F1535" i="22"/>
  <c r="E1535" i="22"/>
  <c r="F1534" i="22"/>
  <c r="E1534" i="22"/>
  <c r="F1533" i="22"/>
  <c r="E1533" i="22"/>
  <c r="F1532" i="22"/>
  <c r="E1532" i="22"/>
  <c r="F1531" i="22"/>
  <c r="E1531" i="22"/>
  <c r="F1530" i="22"/>
  <c r="E1530" i="22"/>
  <c r="F1529" i="22"/>
  <c r="E1529" i="22"/>
  <c r="F1528" i="22"/>
  <c r="E1528" i="22"/>
  <c r="F1527" i="22"/>
  <c r="E1527" i="22"/>
  <c r="F1526" i="22"/>
  <c r="E1526" i="22"/>
  <c r="F1525" i="22"/>
  <c r="E1525" i="22"/>
  <c r="F1524" i="22"/>
  <c r="E1524" i="22"/>
  <c r="F1523" i="22"/>
  <c r="E1523" i="22"/>
  <c r="F1522" i="22"/>
  <c r="E1522" i="22"/>
  <c r="F1521" i="22"/>
  <c r="E1521" i="22"/>
  <c r="F1520" i="22"/>
  <c r="E1520" i="22"/>
  <c r="F1519" i="22"/>
  <c r="E1519" i="22"/>
  <c r="F1518" i="22"/>
  <c r="E1518" i="22"/>
  <c r="F1517" i="22"/>
  <c r="E1517" i="22"/>
  <c r="F1516" i="22"/>
  <c r="E1516" i="22"/>
  <c r="F1515" i="22"/>
  <c r="E1515" i="22"/>
  <c r="F1514" i="22"/>
  <c r="E1514" i="22"/>
  <c r="F1513" i="22"/>
  <c r="E1513" i="22"/>
  <c r="F1512" i="22"/>
  <c r="E1512" i="22"/>
  <c r="F1511" i="22"/>
  <c r="E1511" i="22"/>
  <c r="F1510" i="22"/>
  <c r="E1510" i="22"/>
  <c r="F1509" i="22"/>
  <c r="E1509" i="22"/>
  <c r="F1508" i="22"/>
  <c r="E1508" i="22"/>
  <c r="F1507" i="22"/>
  <c r="E1507" i="22"/>
  <c r="F1506" i="22"/>
  <c r="E1506" i="22"/>
  <c r="F1505" i="22"/>
  <c r="E1505" i="22"/>
  <c r="F1504" i="22"/>
  <c r="E1504" i="22"/>
  <c r="F1503" i="22"/>
  <c r="E1503" i="22"/>
  <c r="F1502" i="22"/>
  <c r="E1502" i="22"/>
  <c r="F1501" i="22"/>
  <c r="E1501" i="22"/>
  <c r="F1500" i="22"/>
  <c r="E1500" i="22"/>
  <c r="F1499" i="22"/>
  <c r="E1499" i="22"/>
  <c r="F1498" i="22"/>
  <c r="E1498" i="22"/>
  <c r="F1497" i="22"/>
  <c r="E1497" i="22"/>
  <c r="F1496" i="22"/>
  <c r="E1496" i="22"/>
  <c r="F1495" i="22"/>
  <c r="E1495" i="22"/>
  <c r="F1494" i="22"/>
  <c r="E1494" i="22"/>
  <c r="F1493" i="22"/>
  <c r="E1493" i="22"/>
  <c r="F1492" i="22"/>
  <c r="E1492" i="22"/>
  <c r="F1491" i="22"/>
  <c r="E1491" i="22"/>
  <c r="F1490" i="22"/>
  <c r="E1490" i="22"/>
  <c r="F1489" i="22"/>
  <c r="E1489" i="22"/>
  <c r="F1488" i="22"/>
  <c r="E1488" i="22"/>
  <c r="F1487" i="22"/>
  <c r="E1487" i="22"/>
  <c r="F1486" i="22"/>
  <c r="E1486" i="22"/>
  <c r="F1485" i="22"/>
  <c r="E1485" i="22"/>
  <c r="F1484" i="22"/>
  <c r="E1484" i="22"/>
  <c r="F1483" i="22"/>
  <c r="E1483" i="22"/>
  <c r="F1482" i="22"/>
  <c r="E1482" i="22"/>
  <c r="F1481" i="22"/>
  <c r="E1481" i="22"/>
  <c r="F1480" i="22"/>
  <c r="E1480" i="22"/>
  <c r="F1479" i="22"/>
  <c r="E1479" i="22"/>
  <c r="F1478" i="22"/>
  <c r="E1478" i="22"/>
  <c r="F1477" i="22"/>
  <c r="E1477" i="22"/>
  <c r="F1476" i="22"/>
  <c r="E1476" i="22"/>
  <c r="F1475" i="22"/>
  <c r="E1475" i="22"/>
  <c r="F1474" i="22"/>
  <c r="E1474" i="22"/>
  <c r="F1473" i="22"/>
  <c r="E1473" i="22"/>
  <c r="F1472" i="22"/>
  <c r="E1472" i="22"/>
  <c r="F1471" i="22"/>
  <c r="E1471" i="22"/>
  <c r="F1470" i="22"/>
  <c r="E1470" i="22"/>
  <c r="F1469" i="22"/>
  <c r="E1469" i="22"/>
  <c r="F1468" i="22"/>
  <c r="E1468" i="22"/>
  <c r="F1467" i="22"/>
  <c r="E1467" i="22"/>
  <c r="F1466" i="22"/>
  <c r="E1466" i="22"/>
  <c r="F1465" i="22"/>
  <c r="E1465" i="22"/>
  <c r="F1464" i="22"/>
  <c r="E1464" i="22"/>
  <c r="F1463" i="22"/>
  <c r="E1463" i="22"/>
  <c r="F1462" i="22"/>
  <c r="E1462" i="22"/>
  <c r="F1461" i="22"/>
  <c r="E1461" i="22"/>
  <c r="F1460" i="22"/>
  <c r="E1460" i="22"/>
  <c r="F1459" i="22"/>
  <c r="E1459" i="22"/>
  <c r="F1458" i="22"/>
  <c r="E1458" i="22"/>
  <c r="F1457" i="22"/>
  <c r="E1457" i="22"/>
  <c r="F1456" i="22"/>
  <c r="E1456" i="22"/>
  <c r="F1455" i="22"/>
  <c r="E1455" i="22"/>
  <c r="F1454" i="22"/>
  <c r="E1454" i="22"/>
  <c r="F1453" i="22"/>
  <c r="E1453" i="22"/>
  <c r="F1452" i="22"/>
  <c r="E1452" i="22"/>
  <c r="F1451" i="22"/>
  <c r="E1451" i="22"/>
  <c r="F1450" i="22"/>
  <c r="E1450" i="22"/>
  <c r="F1449" i="22"/>
  <c r="E1449" i="22"/>
  <c r="F1448" i="22"/>
  <c r="E1448" i="22"/>
  <c r="F1447" i="22"/>
  <c r="E1447" i="22"/>
  <c r="F1446" i="22"/>
  <c r="E1446" i="22"/>
  <c r="F1445" i="22"/>
  <c r="E1445" i="22"/>
  <c r="F1444" i="22"/>
  <c r="E1444" i="22"/>
  <c r="F1443" i="22"/>
  <c r="E1443" i="22"/>
  <c r="F1442" i="22"/>
  <c r="E1442" i="22"/>
  <c r="F1441" i="22"/>
  <c r="E1441" i="22"/>
  <c r="F1440" i="22"/>
  <c r="E1440" i="22"/>
  <c r="F1439" i="22"/>
  <c r="E1439" i="22"/>
  <c r="F1438" i="22"/>
  <c r="E1438" i="22"/>
  <c r="F1437" i="22"/>
  <c r="E1437" i="22"/>
  <c r="F1436" i="22"/>
  <c r="E1436" i="22"/>
  <c r="F1435" i="22"/>
  <c r="E1435" i="22"/>
  <c r="F1434" i="22"/>
  <c r="E1434" i="22"/>
  <c r="F1433" i="22"/>
  <c r="E1433" i="22"/>
  <c r="F1432" i="22"/>
  <c r="E1432" i="22"/>
  <c r="F1431" i="22"/>
  <c r="E1431" i="22"/>
  <c r="F1430" i="22"/>
  <c r="E1430" i="22"/>
  <c r="F1429" i="22"/>
  <c r="E1429" i="22"/>
  <c r="F1428" i="22"/>
  <c r="E1428" i="22"/>
  <c r="F1427" i="22"/>
  <c r="E1427" i="22"/>
  <c r="F1426" i="22"/>
  <c r="E1426" i="22"/>
  <c r="F1425" i="22"/>
  <c r="E1425" i="22"/>
  <c r="F1424" i="22"/>
  <c r="E1424" i="22"/>
  <c r="F1423" i="22"/>
  <c r="E1423" i="22"/>
  <c r="F1422" i="22"/>
  <c r="E1422" i="22"/>
  <c r="F1421" i="22"/>
  <c r="E1421" i="22"/>
  <c r="F1420" i="22"/>
  <c r="E1420" i="22"/>
  <c r="F1419" i="22"/>
  <c r="E1419" i="22"/>
  <c r="F1418" i="22"/>
  <c r="E1418" i="22"/>
  <c r="F1417" i="22"/>
  <c r="E1417" i="22"/>
  <c r="F1416" i="22"/>
  <c r="E1416" i="22"/>
  <c r="F1415" i="22"/>
  <c r="E1415" i="22"/>
  <c r="F1414" i="22"/>
  <c r="E1414" i="22"/>
  <c r="F1413" i="22"/>
  <c r="E1413" i="22"/>
  <c r="F1412" i="22"/>
  <c r="E1412" i="22"/>
  <c r="F1411" i="22"/>
  <c r="E1411" i="22"/>
  <c r="F1410" i="22"/>
  <c r="E1410" i="22"/>
  <c r="F1409" i="22"/>
  <c r="E1409" i="22"/>
  <c r="F1408" i="22"/>
  <c r="E1408" i="22"/>
  <c r="F1407" i="22"/>
  <c r="E1407" i="22"/>
  <c r="F1406" i="22"/>
  <c r="E1406" i="22"/>
  <c r="F1405" i="22"/>
  <c r="E1405" i="22"/>
  <c r="F1404" i="22"/>
  <c r="E1404" i="22"/>
  <c r="F1403" i="22"/>
  <c r="E1403" i="22"/>
  <c r="F1402" i="22"/>
  <c r="E1402" i="22"/>
  <c r="F1401" i="22"/>
  <c r="E1401" i="22"/>
  <c r="F1400" i="22"/>
  <c r="E1400" i="22"/>
  <c r="F1399" i="22"/>
  <c r="E1399" i="22"/>
  <c r="F1398" i="22"/>
  <c r="E1398" i="22"/>
  <c r="F1397" i="22"/>
  <c r="E1397" i="22"/>
  <c r="F1396" i="22"/>
  <c r="E1396" i="22"/>
  <c r="F1395" i="22"/>
  <c r="E1395" i="22"/>
  <c r="F1394" i="22"/>
  <c r="E1394" i="22"/>
  <c r="F1393" i="22"/>
  <c r="E1393" i="22"/>
  <c r="F1392" i="22"/>
  <c r="E1392" i="22"/>
  <c r="F1391" i="22"/>
  <c r="E1391" i="22"/>
  <c r="F1390" i="22"/>
  <c r="E1390" i="22"/>
  <c r="F1389" i="22"/>
  <c r="E1389" i="22"/>
  <c r="F1388" i="22"/>
  <c r="E1388" i="22"/>
  <c r="F1387" i="22"/>
  <c r="E1387" i="22"/>
  <c r="F1386" i="22"/>
  <c r="E1386" i="22"/>
  <c r="F1385" i="22"/>
  <c r="E1385" i="22"/>
  <c r="F1384" i="22"/>
  <c r="E1384" i="22"/>
  <c r="F1383" i="22"/>
  <c r="E1383" i="22"/>
  <c r="F1382" i="22"/>
  <c r="E1382" i="22"/>
  <c r="F1381" i="22"/>
  <c r="E1381" i="22"/>
  <c r="F1380" i="22"/>
  <c r="E1380" i="22"/>
  <c r="F1379" i="22"/>
  <c r="E1379" i="22"/>
  <c r="F1378" i="22"/>
  <c r="E1378" i="22"/>
  <c r="F1377" i="22"/>
  <c r="E1377" i="22"/>
  <c r="F1376" i="22"/>
  <c r="E1376" i="22"/>
  <c r="F1375" i="22"/>
  <c r="E1375" i="22"/>
  <c r="F1374" i="22"/>
  <c r="E1374" i="22"/>
  <c r="F1373" i="22"/>
  <c r="E1373" i="22"/>
  <c r="F1372" i="22"/>
  <c r="E1372" i="22"/>
  <c r="F1371" i="22"/>
  <c r="E1371" i="22"/>
  <c r="F1370" i="22"/>
  <c r="E1370" i="22"/>
  <c r="F1369" i="22"/>
  <c r="E1369" i="22"/>
  <c r="F1368" i="22"/>
  <c r="E1368" i="22"/>
  <c r="F1367" i="22"/>
  <c r="E1367" i="22"/>
  <c r="F1366" i="22"/>
  <c r="E1366" i="22"/>
  <c r="F1365" i="22"/>
  <c r="E1365" i="22"/>
  <c r="F1364" i="22"/>
  <c r="E1364" i="22"/>
  <c r="F1363" i="22"/>
  <c r="E1363" i="22"/>
  <c r="F1362" i="22"/>
  <c r="E1362" i="22"/>
  <c r="F1361" i="22"/>
  <c r="E1361" i="22"/>
  <c r="F1360" i="22"/>
  <c r="E1360" i="22"/>
  <c r="F1359" i="22"/>
  <c r="E1359" i="22"/>
  <c r="F1358" i="22"/>
  <c r="E1358" i="22"/>
  <c r="F1357" i="22"/>
  <c r="E1357" i="22"/>
  <c r="F1356" i="22"/>
  <c r="E1356" i="22"/>
  <c r="F1355" i="22"/>
  <c r="E1355" i="22"/>
  <c r="F1354" i="22"/>
  <c r="E1354" i="22"/>
  <c r="F1353" i="22"/>
  <c r="E1353" i="22"/>
  <c r="F1352" i="22"/>
  <c r="E1352" i="22"/>
  <c r="F1351" i="22"/>
  <c r="E1351" i="22"/>
  <c r="F1350" i="22"/>
  <c r="E1350" i="22"/>
  <c r="F1349" i="22"/>
  <c r="E1349" i="22"/>
  <c r="F1348" i="22"/>
  <c r="E1348" i="22"/>
  <c r="F1347" i="22"/>
  <c r="E1347" i="22"/>
  <c r="F1346" i="22"/>
  <c r="E1346" i="22"/>
  <c r="F1345" i="22"/>
  <c r="E1345" i="22"/>
  <c r="F1344" i="22"/>
  <c r="E1344" i="22"/>
  <c r="F1343" i="22"/>
  <c r="E1343" i="22"/>
  <c r="F1342" i="22"/>
  <c r="E1342" i="22"/>
  <c r="F1341" i="22"/>
  <c r="E1341" i="22"/>
  <c r="F1340" i="22"/>
  <c r="E1340" i="22"/>
  <c r="F1339" i="22"/>
  <c r="E1339" i="22"/>
  <c r="F1338" i="22"/>
  <c r="E1338" i="22"/>
  <c r="F1337" i="22"/>
  <c r="E1337" i="22"/>
  <c r="F1336" i="22"/>
  <c r="E1336" i="22"/>
  <c r="F1335" i="22"/>
  <c r="E1335" i="22"/>
  <c r="F1334" i="22"/>
  <c r="E1334" i="22"/>
  <c r="F1333" i="22"/>
  <c r="E1333" i="22"/>
  <c r="F1332" i="22"/>
  <c r="E1332" i="22"/>
  <c r="F1331" i="22"/>
  <c r="E1331" i="22"/>
  <c r="F1330" i="22"/>
  <c r="E1330" i="22"/>
  <c r="F1329" i="22"/>
  <c r="E1329" i="22"/>
  <c r="F1328" i="22"/>
  <c r="E1328" i="22"/>
  <c r="F1327" i="22"/>
  <c r="E1327" i="22"/>
  <c r="F1326" i="22"/>
  <c r="E1326" i="22"/>
  <c r="F1325" i="22"/>
  <c r="E1325" i="22"/>
  <c r="F1324" i="22"/>
  <c r="E1324" i="22"/>
  <c r="F1323" i="22"/>
  <c r="E1323" i="22"/>
  <c r="F1322" i="22"/>
  <c r="E1322" i="22"/>
  <c r="F1321" i="22"/>
  <c r="E1321" i="22"/>
  <c r="F1320" i="22"/>
  <c r="E1320" i="22"/>
  <c r="F1319" i="22"/>
  <c r="E1319" i="22"/>
  <c r="F1318" i="22"/>
  <c r="E1318" i="22"/>
  <c r="F1317" i="22"/>
  <c r="E1317" i="22"/>
  <c r="F1316" i="22"/>
  <c r="E1316" i="22"/>
  <c r="F1315" i="22"/>
  <c r="E1315" i="22"/>
  <c r="F1314" i="22"/>
  <c r="E1314" i="22"/>
  <c r="F1313" i="22"/>
  <c r="E1313" i="22"/>
  <c r="F1312" i="22"/>
  <c r="E1312" i="22"/>
  <c r="F1311" i="22"/>
  <c r="E1311" i="22"/>
  <c r="F1310" i="22"/>
  <c r="E1310" i="22"/>
  <c r="F1309" i="22"/>
  <c r="E1309" i="22"/>
  <c r="F1308" i="22"/>
  <c r="E1308" i="22"/>
  <c r="F1307" i="22"/>
  <c r="E1307" i="22"/>
  <c r="F1306" i="22"/>
  <c r="E1306" i="22"/>
  <c r="F1305" i="22"/>
  <c r="E1305" i="22"/>
  <c r="F1304" i="22"/>
  <c r="E1304" i="22"/>
  <c r="F1303" i="22"/>
  <c r="E1303" i="22"/>
  <c r="F1302" i="22"/>
  <c r="E1302" i="22"/>
  <c r="F1301" i="22"/>
  <c r="E1301" i="22"/>
  <c r="F1300" i="22"/>
  <c r="E1300" i="22"/>
  <c r="F1299" i="22"/>
  <c r="E1299" i="22"/>
  <c r="F1298" i="22"/>
  <c r="E1298" i="22"/>
  <c r="F1297" i="22"/>
  <c r="E1297" i="22"/>
  <c r="F1296" i="22"/>
  <c r="E1296" i="22"/>
  <c r="F1295" i="22"/>
  <c r="E1295" i="22"/>
  <c r="F1294" i="22"/>
  <c r="E1294" i="22"/>
  <c r="F1293" i="22"/>
  <c r="E1293" i="22"/>
  <c r="F1292" i="22"/>
  <c r="E1292" i="22"/>
  <c r="F1291" i="22"/>
  <c r="E1291" i="22"/>
  <c r="F1290" i="22"/>
  <c r="E1290" i="22"/>
  <c r="F1289" i="22"/>
  <c r="E1289" i="22"/>
  <c r="F1288" i="22"/>
  <c r="E1288" i="22"/>
  <c r="F1287" i="22"/>
  <c r="E1287" i="22"/>
  <c r="F1286" i="22"/>
  <c r="E1286" i="22"/>
  <c r="F1285" i="22"/>
  <c r="E1285" i="22"/>
  <c r="F1284" i="22"/>
  <c r="E1284" i="22"/>
  <c r="F1283" i="22"/>
  <c r="E1283" i="22"/>
  <c r="F1282" i="22"/>
  <c r="E1282" i="22"/>
  <c r="F1281" i="22"/>
  <c r="E1281" i="22"/>
  <c r="F1280" i="22"/>
  <c r="E1280" i="22"/>
  <c r="F1279" i="22"/>
  <c r="E1279" i="22"/>
  <c r="F1278" i="22"/>
  <c r="E1278" i="22"/>
  <c r="F1277" i="22"/>
  <c r="E1277" i="22"/>
  <c r="F1276" i="22"/>
  <c r="E1276" i="22"/>
  <c r="F1275" i="22"/>
  <c r="E1275" i="22"/>
  <c r="F1274" i="22"/>
  <c r="E1274" i="22"/>
  <c r="F1273" i="22"/>
  <c r="E1273" i="22"/>
  <c r="F1272" i="22"/>
  <c r="E1272" i="22"/>
  <c r="F1271" i="22"/>
  <c r="E1271" i="22"/>
  <c r="F1270" i="22"/>
  <c r="E1270" i="22"/>
  <c r="F1269" i="22"/>
  <c r="E1269" i="22"/>
  <c r="F1268" i="22"/>
  <c r="E1268" i="22"/>
  <c r="F1267" i="22"/>
  <c r="E1267" i="22"/>
  <c r="F1266" i="22"/>
  <c r="E1266" i="22"/>
  <c r="F1265" i="22"/>
  <c r="E1265" i="22"/>
  <c r="F1264" i="22"/>
  <c r="E1264" i="22"/>
  <c r="F1263" i="22"/>
  <c r="E1263" i="22"/>
  <c r="F1262" i="22"/>
  <c r="E1262" i="22"/>
  <c r="F1261" i="22"/>
  <c r="E1261" i="22"/>
  <c r="F1260" i="22"/>
  <c r="E1260" i="22"/>
  <c r="F1259" i="22"/>
  <c r="E1259" i="22"/>
  <c r="F1258" i="22"/>
  <c r="E1258" i="22"/>
  <c r="F1257" i="22"/>
  <c r="E1257" i="22"/>
  <c r="F1256" i="22"/>
  <c r="E1256" i="22"/>
  <c r="F1255" i="22"/>
  <c r="E1255" i="22"/>
  <c r="F1254" i="22"/>
  <c r="E1254" i="22"/>
  <c r="F1253" i="22"/>
  <c r="E1253" i="22"/>
  <c r="F1252" i="22"/>
  <c r="E1252" i="22"/>
  <c r="F1251" i="22"/>
  <c r="E1251" i="22"/>
  <c r="F1250" i="22"/>
  <c r="E1250" i="22"/>
  <c r="F1249" i="22"/>
  <c r="E1249" i="22"/>
  <c r="F1248" i="22"/>
  <c r="E1248" i="22"/>
  <c r="F1247" i="22"/>
  <c r="E1247" i="22"/>
  <c r="F1246" i="22"/>
  <c r="E1246" i="22"/>
  <c r="F1245" i="22"/>
  <c r="E1245" i="22"/>
  <c r="F1244" i="22"/>
  <c r="E1244" i="22"/>
  <c r="F1243" i="22"/>
  <c r="E1243" i="22"/>
  <c r="F1242" i="22"/>
  <c r="E1242" i="22"/>
  <c r="F1241" i="22"/>
  <c r="E1241" i="22"/>
  <c r="F1240" i="22"/>
  <c r="E1240" i="22"/>
  <c r="F1239" i="22"/>
  <c r="E1239" i="22"/>
  <c r="F1238" i="22"/>
  <c r="E1238" i="22"/>
  <c r="F1237" i="22"/>
  <c r="E1237" i="22"/>
  <c r="F1236" i="22"/>
  <c r="E1236" i="22"/>
  <c r="F1235" i="22"/>
  <c r="E1235" i="22"/>
  <c r="F1234" i="22"/>
  <c r="E1234" i="22"/>
  <c r="F1233" i="22"/>
  <c r="E1233" i="22"/>
  <c r="F1232" i="22"/>
  <c r="E1232" i="22"/>
  <c r="F1231" i="22"/>
  <c r="E1231" i="22"/>
  <c r="F1230" i="22"/>
  <c r="E1230" i="22"/>
  <c r="F1229" i="22"/>
  <c r="E1229" i="22"/>
  <c r="F1228" i="22"/>
  <c r="E1228" i="22"/>
  <c r="F1227" i="22"/>
  <c r="E1227" i="22"/>
  <c r="F1226" i="22"/>
  <c r="E1226" i="22"/>
  <c r="F1225" i="22"/>
  <c r="E1225" i="22"/>
  <c r="F1224" i="22"/>
  <c r="E1224" i="22"/>
  <c r="F1223" i="22"/>
  <c r="E1223" i="22"/>
  <c r="F1222" i="22"/>
  <c r="E1222" i="22"/>
  <c r="F1221" i="22"/>
  <c r="E1221" i="22"/>
  <c r="F1220" i="22"/>
  <c r="E1220" i="22"/>
  <c r="F1219" i="22"/>
  <c r="E1219" i="22"/>
  <c r="F1218" i="22"/>
  <c r="E1218" i="22"/>
  <c r="F1217" i="22"/>
  <c r="E1217" i="22"/>
  <c r="F1216" i="22"/>
  <c r="E1216" i="22"/>
  <c r="F1215" i="22"/>
  <c r="E1215" i="22"/>
  <c r="F1214" i="22"/>
  <c r="E1214" i="22"/>
  <c r="F1213" i="22"/>
  <c r="E1213" i="22"/>
  <c r="F1212" i="22"/>
  <c r="E1212" i="22"/>
  <c r="F1211" i="22"/>
  <c r="E1211" i="22"/>
  <c r="F1210" i="22"/>
  <c r="E1210" i="22"/>
  <c r="F1209" i="22"/>
  <c r="E1209" i="22"/>
  <c r="F1208" i="22"/>
  <c r="E1208" i="22"/>
  <c r="F1207" i="22"/>
  <c r="E1207" i="22"/>
  <c r="F1206" i="22"/>
  <c r="E1206" i="22"/>
  <c r="F1205" i="22"/>
  <c r="E1205" i="22"/>
  <c r="F1204" i="22"/>
  <c r="E1204" i="22"/>
  <c r="F1203" i="22"/>
  <c r="E1203" i="22"/>
  <c r="F1202" i="22"/>
  <c r="E1202" i="22"/>
  <c r="F1201" i="22"/>
  <c r="E1201" i="22"/>
  <c r="F1200" i="22"/>
  <c r="E1200" i="22"/>
  <c r="F1199" i="22"/>
  <c r="E1199" i="22"/>
  <c r="F1198" i="22"/>
  <c r="E1198" i="22"/>
  <c r="F1197" i="22"/>
  <c r="E1197" i="22"/>
  <c r="F1196" i="22"/>
  <c r="E1196" i="22"/>
  <c r="F1195" i="22"/>
  <c r="E1195" i="22"/>
  <c r="F1194" i="22"/>
  <c r="E1194" i="22"/>
  <c r="F1193" i="22"/>
  <c r="E1193" i="22"/>
  <c r="F1192" i="22"/>
  <c r="E1192" i="22"/>
  <c r="F1191" i="22"/>
  <c r="E1191" i="22"/>
  <c r="F1190" i="22"/>
  <c r="E1190" i="22"/>
  <c r="F1189" i="22"/>
  <c r="E1189" i="22"/>
  <c r="F1188" i="22"/>
  <c r="E1188" i="22"/>
  <c r="F1187" i="22"/>
  <c r="E1187" i="22"/>
  <c r="F1186" i="22"/>
  <c r="E1186" i="22"/>
  <c r="F1185" i="22"/>
  <c r="E1185" i="22"/>
  <c r="F1184" i="22"/>
  <c r="E1184" i="22"/>
  <c r="F1183" i="22"/>
  <c r="E1183" i="22"/>
  <c r="F1182" i="22"/>
  <c r="E1182" i="22"/>
  <c r="F1181" i="22"/>
  <c r="E1181" i="22"/>
  <c r="F1180" i="22"/>
  <c r="E1180" i="22"/>
  <c r="F1179" i="22"/>
  <c r="E1179" i="22"/>
  <c r="F1178" i="22"/>
  <c r="E1178" i="22"/>
  <c r="F1177" i="22"/>
  <c r="E1177" i="22"/>
  <c r="F1176" i="22"/>
  <c r="E1176" i="22"/>
  <c r="F1175" i="22"/>
  <c r="E1175" i="22"/>
  <c r="F1174" i="22"/>
  <c r="E1174" i="22"/>
  <c r="F1173" i="22"/>
  <c r="E1173" i="22"/>
  <c r="F1172" i="22"/>
  <c r="E1172" i="22"/>
  <c r="F1171" i="22"/>
  <c r="E1171" i="22"/>
  <c r="F1170" i="22"/>
  <c r="E1170" i="22"/>
  <c r="F1169" i="22"/>
  <c r="E1169" i="22"/>
  <c r="F1168" i="22"/>
  <c r="E1168" i="22"/>
  <c r="F1167" i="22"/>
  <c r="E1167" i="22"/>
  <c r="F1166" i="22"/>
  <c r="E1166" i="22"/>
  <c r="F1165" i="22"/>
  <c r="E1165" i="22"/>
  <c r="F1164" i="22"/>
  <c r="E1164" i="22"/>
  <c r="F1163" i="22"/>
  <c r="E1163" i="22"/>
  <c r="F1162" i="22"/>
  <c r="E1162" i="22"/>
  <c r="F1161" i="22"/>
  <c r="E1161" i="22"/>
  <c r="F1160" i="22"/>
  <c r="E1160" i="22"/>
  <c r="F1159" i="22"/>
  <c r="E1159" i="22"/>
  <c r="F1158" i="22"/>
  <c r="E1158" i="22"/>
  <c r="F1157" i="22"/>
  <c r="E1157" i="22"/>
  <c r="F1156" i="22"/>
  <c r="E1156" i="22"/>
  <c r="F1155" i="22"/>
  <c r="E1155" i="22"/>
  <c r="F1154" i="22"/>
  <c r="E1154" i="22"/>
  <c r="F1153" i="22"/>
  <c r="E1153" i="22"/>
  <c r="F1152" i="22"/>
  <c r="E1152" i="22"/>
  <c r="F1151" i="22"/>
  <c r="E1151" i="22"/>
  <c r="F1150" i="22"/>
  <c r="E1150" i="22"/>
  <c r="F1149" i="22"/>
  <c r="E1149" i="22"/>
  <c r="F1148" i="22"/>
  <c r="E1148" i="22"/>
  <c r="F1147" i="22"/>
  <c r="E1147" i="22"/>
  <c r="F1146" i="22"/>
  <c r="E1146" i="22"/>
  <c r="F1145" i="22"/>
  <c r="E1145" i="22"/>
  <c r="F1144" i="22"/>
  <c r="E1144" i="22"/>
  <c r="F1143" i="22"/>
  <c r="E1143" i="22"/>
  <c r="F1142" i="22"/>
  <c r="E1142" i="22"/>
  <c r="F1141" i="22"/>
  <c r="E1141" i="22"/>
  <c r="F1140" i="22"/>
  <c r="E1140" i="22"/>
  <c r="F1139" i="22"/>
  <c r="E1139" i="22"/>
  <c r="F1138" i="22"/>
  <c r="E1138" i="22"/>
  <c r="F1137" i="22"/>
  <c r="E1137" i="22"/>
  <c r="F1136" i="22"/>
  <c r="E1136" i="22"/>
  <c r="F1135" i="22"/>
  <c r="E1135" i="22"/>
  <c r="F1134" i="22"/>
  <c r="E1134" i="22"/>
  <c r="F1133" i="22"/>
  <c r="E1133" i="22"/>
  <c r="F1132" i="22"/>
  <c r="E1132" i="22"/>
  <c r="F1131" i="22"/>
  <c r="E1131" i="22"/>
  <c r="F1130" i="22"/>
  <c r="E1130" i="22"/>
  <c r="F1129" i="22"/>
  <c r="E1129" i="22"/>
  <c r="F1128" i="22"/>
  <c r="E1128" i="22"/>
  <c r="F1127" i="22"/>
  <c r="E1127" i="22"/>
  <c r="F1126" i="22"/>
  <c r="E1126" i="22"/>
  <c r="F1125" i="22"/>
  <c r="E1125" i="22"/>
  <c r="F1124" i="22"/>
  <c r="E1124" i="22"/>
  <c r="F1123" i="22"/>
  <c r="E1123" i="22"/>
  <c r="F1122" i="22"/>
  <c r="E1122" i="22"/>
  <c r="F1121" i="22"/>
  <c r="E1121" i="22"/>
  <c r="F1120" i="22"/>
  <c r="E1120" i="22"/>
  <c r="F1119" i="22"/>
  <c r="E1119" i="22"/>
  <c r="F1118" i="22"/>
  <c r="E1118" i="22"/>
  <c r="F1117" i="22"/>
  <c r="E1117" i="22"/>
  <c r="F1116" i="22"/>
  <c r="E1116" i="22"/>
  <c r="F1115" i="22"/>
  <c r="E1115" i="22"/>
  <c r="F1114" i="22"/>
  <c r="E1114" i="22"/>
  <c r="F1113" i="22"/>
  <c r="E1113" i="22"/>
  <c r="F1112" i="22"/>
  <c r="E1112" i="22"/>
  <c r="F1111" i="22"/>
  <c r="E1111" i="22"/>
  <c r="F1110" i="22"/>
  <c r="E1110" i="22"/>
  <c r="F1109" i="22"/>
  <c r="E1109" i="22"/>
  <c r="F1108" i="22"/>
  <c r="E1108" i="22"/>
  <c r="F1107" i="22"/>
  <c r="E1107" i="22"/>
  <c r="F1106" i="22"/>
  <c r="E1106" i="22"/>
  <c r="F1105" i="22"/>
  <c r="E1105" i="22"/>
  <c r="F1104" i="22"/>
  <c r="E1104" i="22"/>
  <c r="F1103" i="22"/>
  <c r="E1103" i="22"/>
  <c r="F1102" i="22"/>
  <c r="E1102" i="22"/>
  <c r="F1101" i="22"/>
  <c r="E1101" i="22"/>
  <c r="F1100" i="22"/>
  <c r="E1100" i="22"/>
  <c r="F1099" i="22"/>
  <c r="E1099" i="22"/>
  <c r="F1098" i="22"/>
  <c r="E1098" i="22"/>
  <c r="F1097" i="22"/>
  <c r="E1097" i="22"/>
  <c r="F1096" i="22"/>
  <c r="E1096" i="22"/>
  <c r="F1095" i="22"/>
  <c r="E1095" i="22"/>
  <c r="F1094" i="22"/>
  <c r="E1094" i="22"/>
  <c r="F1093" i="22"/>
  <c r="E1093" i="22"/>
  <c r="F1092" i="22"/>
  <c r="E1092" i="22"/>
  <c r="F1091" i="22"/>
  <c r="E1091" i="22"/>
  <c r="F1090" i="22"/>
  <c r="E1090" i="22"/>
  <c r="F1089" i="22"/>
  <c r="E1089" i="22"/>
  <c r="F1088" i="22"/>
  <c r="E1088" i="22"/>
  <c r="F1087" i="22"/>
  <c r="E1087" i="22"/>
  <c r="F1086" i="22"/>
  <c r="E1086" i="22"/>
  <c r="F1085" i="22"/>
  <c r="E1085" i="22"/>
  <c r="F1084" i="22"/>
  <c r="E1084" i="22"/>
  <c r="F1083" i="22"/>
  <c r="E1083" i="22"/>
  <c r="F1082" i="22"/>
  <c r="E1082" i="22"/>
  <c r="F1081" i="22"/>
  <c r="E1081" i="22"/>
  <c r="F1080" i="22"/>
  <c r="E1080" i="22"/>
  <c r="F1079" i="22"/>
  <c r="E1079" i="22"/>
  <c r="F1078" i="22"/>
  <c r="E1078" i="22"/>
  <c r="F1077" i="22"/>
  <c r="E1077" i="22"/>
  <c r="F1076" i="22"/>
  <c r="E1076" i="22"/>
  <c r="F1075" i="22"/>
  <c r="E1075" i="22"/>
  <c r="F1074" i="22"/>
  <c r="E1074" i="22"/>
  <c r="F1073" i="22"/>
  <c r="E1073" i="22"/>
  <c r="F1072" i="22"/>
  <c r="E1072" i="22"/>
  <c r="F1071" i="22"/>
  <c r="E1071" i="22"/>
  <c r="F1070" i="22"/>
  <c r="E1070" i="22"/>
  <c r="F1069" i="22"/>
  <c r="E1069" i="22"/>
  <c r="F1068" i="22"/>
  <c r="E1068" i="22"/>
  <c r="F1067" i="22"/>
  <c r="E1067" i="22"/>
  <c r="F1066" i="22"/>
  <c r="E1066" i="22"/>
  <c r="F1065" i="22"/>
  <c r="E1065" i="22"/>
  <c r="F1064" i="22"/>
  <c r="E1064" i="22"/>
  <c r="F1063" i="22"/>
  <c r="E1063" i="22"/>
  <c r="F1062" i="22"/>
  <c r="E1062" i="22"/>
  <c r="F1061" i="22"/>
  <c r="E1061" i="22"/>
  <c r="F1060" i="22"/>
  <c r="E1060" i="22"/>
  <c r="F1059" i="22"/>
  <c r="E1059" i="22"/>
  <c r="F1058" i="22"/>
  <c r="E1058" i="22"/>
  <c r="F1057" i="22"/>
  <c r="E1057" i="22"/>
  <c r="F1056" i="22"/>
  <c r="E1056" i="22"/>
  <c r="F1055" i="22"/>
  <c r="E1055" i="22"/>
  <c r="F1054" i="22"/>
  <c r="E1054" i="22"/>
  <c r="F1053" i="22"/>
  <c r="E1053" i="22"/>
  <c r="F1052" i="22"/>
  <c r="E1052" i="22"/>
  <c r="F1051" i="22"/>
  <c r="E1051" i="22"/>
  <c r="F1050" i="22"/>
  <c r="E1050" i="22"/>
  <c r="F1049" i="22"/>
  <c r="E1049" i="22"/>
  <c r="F1048" i="22"/>
  <c r="E1048" i="22"/>
  <c r="F1047" i="22"/>
  <c r="E1047" i="22"/>
  <c r="F1046" i="22"/>
  <c r="E1046" i="22"/>
  <c r="F1045" i="22"/>
  <c r="E1045" i="22"/>
  <c r="F1044" i="22"/>
  <c r="E1044" i="22"/>
  <c r="F1043" i="22"/>
  <c r="E1043" i="22"/>
  <c r="F1042" i="22"/>
  <c r="E1042" i="22"/>
  <c r="F1041" i="22"/>
  <c r="E1041" i="22"/>
  <c r="F1040" i="22"/>
  <c r="E1040" i="22"/>
  <c r="F1039" i="22"/>
  <c r="E1039" i="22"/>
  <c r="F1038" i="22"/>
  <c r="E1038" i="22"/>
  <c r="F1037" i="22"/>
  <c r="E1037" i="22"/>
  <c r="F1036" i="22"/>
  <c r="E1036" i="22"/>
  <c r="F1035" i="22"/>
  <c r="E1035" i="22"/>
  <c r="F1034" i="22"/>
  <c r="E1034" i="22"/>
  <c r="F1033" i="22"/>
  <c r="E1033" i="22"/>
  <c r="F1032" i="22"/>
  <c r="E1032" i="22"/>
  <c r="F1031" i="22"/>
  <c r="E1031" i="22"/>
  <c r="F1030" i="22"/>
  <c r="E1030" i="22"/>
  <c r="F1029" i="22"/>
  <c r="E1029" i="22"/>
  <c r="F1028" i="22"/>
  <c r="E1028" i="22"/>
  <c r="F1027" i="22"/>
  <c r="E1027" i="22"/>
  <c r="F1026" i="22"/>
  <c r="E1026" i="22"/>
  <c r="F1025" i="22"/>
  <c r="E1025" i="22"/>
  <c r="F1024" i="22"/>
  <c r="E1024" i="22"/>
  <c r="F1023" i="22"/>
  <c r="E1023" i="22"/>
  <c r="F1022" i="22"/>
  <c r="E1022" i="22"/>
  <c r="F1021" i="22"/>
  <c r="E1021" i="22"/>
  <c r="F1020" i="22"/>
  <c r="E1020" i="22"/>
  <c r="F1019" i="22"/>
  <c r="E1019" i="22"/>
  <c r="F1018" i="22"/>
  <c r="E1018" i="22"/>
  <c r="F1017" i="22"/>
  <c r="E1017" i="22"/>
  <c r="F1016" i="22"/>
  <c r="E1016" i="22"/>
  <c r="F1015" i="22"/>
  <c r="E1015" i="22"/>
  <c r="F1014" i="22"/>
  <c r="E1014" i="22"/>
  <c r="F1013" i="22"/>
  <c r="E1013" i="22"/>
  <c r="F1012" i="22"/>
  <c r="E1012" i="22"/>
  <c r="F1011" i="22"/>
  <c r="E1011" i="22"/>
  <c r="F1010" i="22"/>
  <c r="E1010" i="22"/>
  <c r="F1009" i="22"/>
  <c r="E1009" i="22"/>
  <c r="F1008" i="22"/>
  <c r="E1008" i="22"/>
  <c r="F1007" i="22"/>
  <c r="E1007" i="22"/>
  <c r="F1006" i="22"/>
  <c r="E1006" i="22"/>
  <c r="F1005" i="22"/>
  <c r="E1005" i="22"/>
  <c r="F1004" i="22"/>
  <c r="E1004" i="22"/>
  <c r="F1003" i="22"/>
  <c r="E1003" i="22"/>
  <c r="F1002" i="22"/>
  <c r="E1002" i="22"/>
  <c r="F1001" i="22"/>
  <c r="E1001" i="22"/>
  <c r="F1000" i="22"/>
  <c r="E1000" i="22"/>
  <c r="F999" i="22"/>
  <c r="E999" i="22"/>
  <c r="F998" i="22"/>
  <c r="E998" i="22"/>
  <c r="F997" i="22"/>
  <c r="E997" i="22"/>
  <c r="F996" i="22"/>
  <c r="E996" i="22"/>
  <c r="F995" i="22"/>
  <c r="E995" i="22"/>
  <c r="F994" i="22"/>
  <c r="E994" i="22"/>
  <c r="F993" i="22"/>
  <c r="E993" i="22"/>
  <c r="F992" i="22"/>
  <c r="E992" i="22"/>
  <c r="F991" i="22"/>
  <c r="E991" i="22"/>
  <c r="F990" i="22"/>
  <c r="E990" i="22"/>
  <c r="F989" i="22"/>
  <c r="E989" i="22"/>
  <c r="F988" i="22"/>
  <c r="E988" i="22"/>
  <c r="F987" i="22"/>
  <c r="E987" i="22"/>
  <c r="F986" i="22"/>
  <c r="E986" i="22"/>
  <c r="F985" i="22"/>
  <c r="E985" i="22"/>
  <c r="F984" i="22"/>
  <c r="E984" i="22"/>
  <c r="F983" i="22"/>
  <c r="E983" i="22"/>
  <c r="F982" i="22"/>
  <c r="E982" i="22"/>
  <c r="F981" i="22"/>
  <c r="E981" i="22"/>
  <c r="F980" i="22"/>
  <c r="E980" i="22"/>
  <c r="F979" i="22"/>
  <c r="E979" i="22"/>
  <c r="F978" i="22"/>
  <c r="E978" i="22"/>
  <c r="F977" i="22"/>
  <c r="E977" i="22"/>
  <c r="F976" i="22"/>
  <c r="E976" i="22"/>
  <c r="F975" i="22"/>
  <c r="E975" i="22"/>
  <c r="F974" i="22"/>
  <c r="E974" i="22"/>
  <c r="F973" i="22"/>
  <c r="E973" i="22"/>
  <c r="F972" i="22"/>
  <c r="E972" i="22"/>
  <c r="F971" i="22"/>
  <c r="E971" i="22"/>
  <c r="F970" i="22"/>
  <c r="E970" i="22"/>
  <c r="F969" i="22"/>
  <c r="E969" i="22"/>
  <c r="F968" i="22"/>
  <c r="E968" i="22"/>
  <c r="F967" i="22"/>
  <c r="E967" i="22"/>
  <c r="F966" i="22"/>
  <c r="E966" i="22"/>
  <c r="F965" i="22"/>
  <c r="E965" i="22"/>
  <c r="F964" i="22"/>
  <c r="E964" i="22"/>
  <c r="F963" i="22"/>
  <c r="E963" i="22"/>
  <c r="F962" i="22"/>
  <c r="E962" i="22"/>
  <c r="F961" i="22"/>
  <c r="E961" i="22"/>
  <c r="F960" i="22"/>
  <c r="E960" i="22"/>
  <c r="F959" i="22"/>
  <c r="E959" i="22"/>
  <c r="F958" i="22"/>
  <c r="E958" i="22"/>
  <c r="F957" i="22"/>
  <c r="E957" i="22"/>
  <c r="F956" i="22"/>
  <c r="E956" i="22"/>
  <c r="F955" i="22"/>
  <c r="E955" i="22"/>
  <c r="F954" i="22"/>
  <c r="E954" i="22"/>
  <c r="F953" i="22"/>
  <c r="E953" i="22"/>
  <c r="F952" i="22"/>
  <c r="E952" i="22"/>
  <c r="F951" i="22"/>
  <c r="E951" i="22"/>
  <c r="F950" i="22"/>
  <c r="E950" i="22"/>
  <c r="F949" i="22"/>
  <c r="E949" i="22"/>
  <c r="F948" i="22"/>
  <c r="E948" i="22"/>
  <c r="F947" i="22"/>
  <c r="E947" i="22"/>
  <c r="F946" i="22"/>
  <c r="E946" i="22"/>
  <c r="F945" i="22"/>
  <c r="E945" i="22"/>
  <c r="F944" i="22"/>
  <c r="E944" i="22"/>
  <c r="F943" i="22"/>
  <c r="E943" i="22"/>
  <c r="F942" i="22"/>
  <c r="E942" i="22"/>
  <c r="F941" i="22"/>
  <c r="E941" i="22"/>
  <c r="F940" i="22"/>
  <c r="E940" i="22"/>
  <c r="F939" i="22"/>
  <c r="E939" i="22"/>
  <c r="F938" i="22"/>
  <c r="E938" i="22"/>
  <c r="F937" i="22"/>
  <c r="E937" i="22"/>
  <c r="F936" i="22"/>
  <c r="E936" i="22"/>
  <c r="F935" i="22"/>
  <c r="E935" i="22"/>
  <c r="F934" i="22"/>
  <c r="E934" i="22"/>
  <c r="F933" i="22"/>
  <c r="E933" i="22"/>
  <c r="F932" i="22"/>
  <c r="E932" i="22"/>
  <c r="F931" i="22"/>
  <c r="E931" i="22"/>
  <c r="F930" i="22"/>
  <c r="E930" i="22"/>
  <c r="F929" i="22"/>
  <c r="E929" i="22"/>
  <c r="F928" i="22"/>
  <c r="E928" i="22"/>
  <c r="F927" i="22"/>
  <c r="E927" i="22"/>
  <c r="F926" i="22"/>
  <c r="E926" i="22"/>
  <c r="F925" i="22"/>
  <c r="E925" i="22"/>
  <c r="F924" i="22"/>
  <c r="E924" i="22"/>
  <c r="F923" i="22"/>
  <c r="E923" i="22"/>
  <c r="F922" i="22"/>
  <c r="E922" i="22"/>
  <c r="F921" i="22"/>
  <c r="E921" i="22"/>
  <c r="F920" i="22"/>
  <c r="E920" i="22"/>
  <c r="F919" i="22"/>
  <c r="E919" i="22"/>
  <c r="F918" i="22"/>
  <c r="E918" i="22"/>
  <c r="F917" i="22"/>
  <c r="E917" i="22"/>
  <c r="F916" i="22"/>
  <c r="E916" i="22"/>
  <c r="F915" i="22"/>
  <c r="E915" i="22"/>
  <c r="F914" i="22"/>
  <c r="E914" i="22"/>
  <c r="F913" i="22"/>
  <c r="E913" i="22"/>
  <c r="F912" i="22"/>
  <c r="E912" i="22"/>
  <c r="F911" i="22"/>
  <c r="E911" i="22"/>
  <c r="F910" i="22"/>
  <c r="E910" i="22"/>
  <c r="F909" i="22"/>
  <c r="E909" i="22"/>
  <c r="F908" i="22"/>
  <c r="E908" i="22"/>
  <c r="F907" i="22"/>
  <c r="E907" i="22"/>
  <c r="F906" i="22"/>
  <c r="E906" i="22"/>
  <c r="F905" i="22"/>
  <c r="E905" i="22"/>
  <c r="F904" i="22"/>
  <c r="E904" i="22"/>
  <c r="F903" i="22"/>
  <c r="E903" i="22"/>
  <c r="F902" i="22"/>
  <c r="E902" i="22"/>
  <c r="F901" i="22"/>
  <c r="E901" i="22"/>
  <c r="F900" i="22"/>
  <c r="E900" i="22"/>
  <c r="F899" i="22"/>
  <c r="E899" i="22"/>
  <c r="F898" i="22"/>
  <c r="E898" i="22"/>
  <c r="F897" i="22"/>
  <c r="E897" i="22"/>
  <c r="F896" i="22"/>
  <c r="E896" i="22"/>
  <c r="F895" i="22"/>
  <c r="E895" i="22"/>
  <c r="F894" i="22"/>
  <c r="E894" i="22"/>
  <c r="F893" i="22"/>
  <c r="E893" i="22"/>
  <c r="F892" i="22"/>
  <c r="E892" i="22"/>
  <c r="F891" i="22"/>
  <c r="E891" i="22"/>
  <c r="F890" i="22"/>
  <c r="E890" i="22"/>
  <c r="F889" i="22"/>
  <c r="E889" i="22"/>
  <c r="F888" i="22"/>
  <c r="E888" i="22"/>
  <c r="F887" i="22"/>
  <c r="E887" i="22"/>
  <c r="F886" i="22"/>
  <c r="E886" i="22"/>
  <c r="F885" i="22"/>
  <c r="E885" i="22"/>
  <c r="F884" i="22"/>
  <c r="E884" i="22"/>
  <c r="F883" i="22"/>
  <c r="E883" i="22"/>
  <c r="F882" i="22"/>
  <c r="E882" i="22"/>
  <c r="F881" i="22"/>
  <c r="E881" i="22"/>
  <c r="F880" i="22"/>
  <c r="E880" i="22"/>
  <c r="F879" i="22"/>
  <c r="E879" i="22"/>
  <c r="F878" i="22"/>
  <c r="E878" i="22"/>
  <c r="F877" i="22"/>
  <c r="E877" i="22"/>
  <c r="F876" i="22"/>
  <c r="E876" i="22"/>
  <c r="F875" i="22"/>
  <c r="E875" i="22"/>
  <c r="F874" i="22"/>
  <c r="E874" i="22"/>
  <c r="F873" i="22"/>
  <c r="E873" i="22"/>
  <c r="F872" i="22"/>
  <c r="E872" i="22"/>
  <c r="F871" i="22"/>
  <c r="E871" i="22"/>
  <c r="F870" i="22"/>
  <c r="E870" i="22"/>
  <c r="F869" i="22"/>
  <c r="E869" i="22"/>
  <c r="F868" i="22"/>
  <c r="E868" i="22"/>
  <c r="F867" i="22"/>
  <c r="E867" i="22"/>
  <c r="F866" i="22"/>
  <c r="E866" i="22"/>
  <c r="F865" i="22"/>
  <c r="E865" i="22"/>
  <c r="F864" i="22"/>
  <c r="E864" i="22"/>
  <c r="F863" i="22"/>
  <c r="E863" i="22"/>
  <c r="F862" i="22"/>
  <c r="E862" i="22"/>
  <c r="F861" i="22"/>
  <c r="E861" i="22"/>
  <c r="F860" i="22"/>
  <c r="E860" i="22"/>
  <c r="F859" i="22"/>
  <c r="E859" i="22"/>
  <c r="F858" i="22"/>
  <c r="E858" i="22"/>
  <c r="F857" i="22"/>
  <c r="E857" i="22"/>
  <c r="F856" i="22"/>
  <c r="E856" i="22"/>
  <c r="F855" i="22"/>
  <c r="E855" i="22"/>
  <c r="F854" i="22"/>
  <c r="E854" i="22"/>
  <c r="F853" i="22"/>
  <c r="E853" i="22"/>
  <c r="F852" i="22"/>
  <c r="E852" i="22"/>
  <c r="F851" i="22"/>
  <c r="E851" i="22"/>
  <c r="F850" i="22"/>
  <c r="E850" i="22"/>
  <c r="F849" i="22"/>
  <c r="E849" i="22"/>
  <c r="F848" i="22"/>
  <c r="E848" i="22"/>
  <c r="F847" i="22"/>
  <c r="E847" i="22"/>
  <c r="F846" i="22"/>
  <c r="E846" i="22"/>
  <c r="F845" i="22"/>
  <c r="E845" i="22"/>
  <c r="F844" i="22"/>
  <c r="E844" i="22"/>
  <c r="F843" i="22"/>
  <c r="E843" i="22"/>
  <c r="F842" i="22"/>
  <c r="E842" i="22"/>
  <c r="F841" i="22"/>
  <c r="E841" i="22"/>
  <c r="F840" i="22"/>
  <c r="E840" i="22"/>
  <c r="F839" i="22"/>
  <c r="E839" i="22"/>
  <c r="F838" i="22"/>
  <c r="E838" i="22"/>
  <c r="F837" i="22"/>
  <c r="E837" i="22"/>
  <c r="F836" i="22"/>
  <c r="E836" i="22"/>
  <c r="F835" i="22"/>
  <c r="E835" i="22"/>
  <c r="F834" i="22"/>
  <c r="E834" i="22"/>
  <c r="F833" i="22"/>
  <c r="E833" i="22"/>
  <c r="F832" i="22"/>
  <c r="E832" i="22"/>
  <c r="F831" i="22"/>
  <c r="E831" i="22"/>
  <c r="F830" i="22"/>
  <c r="E830" i="22"/>
  <c r="F829" i="22"/>
  <c r="E829" i="22"/>
  <c r="F828" i="22"/>
  <c r="E828" i="22"/>
  <c r="F827" i="22"/>
  <c r="E827" i="22"/>
  <c r="F826" i="22"/>
  <c r="E826" i="22"/>
  <c r="F825" i="22"/>
  <c r="E825" i="22"/>
  <c r="F824" i="22"/>
  <c r="E824" i="22"/>
  <c r="F823" i="22"/>
  <c r="E823" i="22"/>
  <c r="F822" i="22"/>
  <c r="E822" i="22"/>
  <c r="F821" i="22"/>
  <c r="E821" i="22"/>
  <c r="F820" i="22"/>
  <c r="E820" i="22"/>
  <c r="F819" i="22"/>
  <c r="E819" i="22"/>
  <c r="F818" i="22"/>
  <c r="E818" i="22"/>
  <c r="F817" i="22"/>
  <c r="E817" i="22"/>
  <c r="F816" i="22"/>
  <c r="E816" i="22"/>
  <c r="F815" i="22"/>
  <c r="E815" i="22"/>
  <c r="F814" i="22"/>
  <c r="E814" i="22"/>
  <c r="F813" i="22"/>
  <c r="E813" i="22"/>
  <c r="F812" i="22"/>
  <c r="E812" i="22"/>
  <c r="F811" i="22"/>
  <c r="E811" i="22"/>
  <c r="F810" i="22"/>
  <c r="E810" i="22"/>
  <c r="F809" i="22"/>
  <c r="E809" i="22"/>
  <c r="F808" i="22"/>
  <c r="E808" i="22"/>
  <c r="F807" i="22"/>
  <c r="E807" i="22"/>
  <c r="F806" i="22"/>
  <c r="E806" i="22"/>
  <c r="F805" i="22"/>
  <c r="E805" i="22"/>
  <c r="F804" i="22"/>
  <c r="E804" i="22"/>
  <c r="F803" i="22"/>
  <c r="E803" i="22"/>
  <c r="F802" i="22"/>
  <c r="E802" i="22"/>
  <c r="F801" i="22"/>
  <c r="E801" i="22"/>
  <c r="F800" i="22"/>
  <c r="E800" i="22"/>
  <c r="F799" i="22"/>
  <c r="E799" i="22"/>
  <c r="F798" i="22"/>
  <c r="E798" i="22"/>
  <c r="F797" i="22"/>
  <c r="E797" i="22"/>
  <c r="F796" i="22"/>
  <c r="E796" i="22"/>
  <c r="F795" i="22"/>
  <c r="E795" i="22"/>
  <c r="F794" i="22"/>
  <c r="E794" i="22"/>
  <c r="F793" i="22"/>
  <c r="E793" i="22"/>
  <c r="F792" i="22"/>
  <c r="E792" i="22"/>
  <c r="F791" i="22"/>
  <c r="E791" i="22"/>
  <c r="F790" i="22"/>
  <c r="E790" i="22"/>
  <c r="F789" i="22"/>
  <c r="E789" i="22"/>
  <c r="F788" i="22"/>
  <c r="E788" i="22"/>
  <c r="F787" i="22"/>
  <c r="E787" i="22"/>
  <c r="F786" i="22"/>
  <c r="E786" i="22"/>
  <c r="F785" i="22"/>
  <c r="E785" i="22"/>
  <c r="F784" i="22"/>
  <c r="E784" i="22"/>
  <c r="F783" i="22"/>
  <c r="E783" i="22"/>
  <c r="F782" i="22"/>
  <c r="E782" i="22"/>
  <c r="F781" i="22"/>
  <c r="E781" i="22"/>
  <c r="F780" i="22"/>
  <c r="E780" i="22"/>
  <c r="F779" i="22"/>
  <c r="E779" i="22"/>
  <c r="F778" i="22"/>
  <c r="E778" i="22"/>
  <c r="F777" i="22"/>
  <c r="E777" i="22"/>
  <c r="F776" i="22"/>
  <c r="E776" i="22"/>
  <c r="F775" i="22"/>
  <c r="E775" i="22"/>
  <c r="F774" i="22"/>
  <c r="E774" i="22"/>
  <c r="F773" i="22"/>
  <c r="E773" i="22"/>
  <c r="F772" i="22"/>
  <c r="E772" i="22"/>
  <c r="F771" i="22"/>
  <c r="E771" i="22"/>
  <c r="F770" i="22"/>
  <c r="E770" i="22"/>
  <c r="F769" i="22"/>
  <c r="E769" i="22"/>
  <c r="F768" i="22"/>
  <c r="E768" i="22"/>
  <c r="F767" i="22"/>
  <c r="E767" i="22"/>
  <c r="F766" i="22"/>
  <c r="E766" i="22"/>
  <c r="F765" i="22"/>
  <c r="E765" i="22"/>
  <c r="F764" i="22"/>
  <c r="E764" i="22"/>
  <c r="F763" i="22"/>
  <c r="E763" i="22"/>
  <c r="F762" i="22"/>
  <c r="E762" i="22"/>
  <c r="F761" i="22"/>
  <c r="E761" i="22"/>
  <c r="F760" i="22"/>
  <c r="E760" i="22"/>
  <c r="F759" i="22"/>
  <c r="E759" i="22"/>
  <c r="F758" i="22"/>
  <c r="E758" i="22"/>
  <c r="F757" i="22"/>
  <c r="E757" i="22"/>
  <c r="F756" i="22"/>
  <c r="E756" i="22"/>
  <c r="F755" i="22"/>
  <c r="E755" i="22"/>
  <c r="F754" i="22"/>
  <c r="E754" i="22"/>
  <c r="F753" i="22"/>
  <c r="E753" i="22"/>
  <c r="F752" i="22"/>
  <c r="E752" i="22"/>
  <c r="F751" i="22"/>
  <c r="E751" i="22"/>
  <c r="F750" i="22"/>
  <c r="E750" i="22"/>
  <c r="F749" i="22"/>
  <c r="E749" i="22"/>
  <c r="F748" i="22"/>
  <c r="E748" i="22"/>
  <c r="F747" i="22"/>
  <c r="E747" i="22"/>
  <c r="F746" i="22"/>
  <c r="E746" i="22"/>
  <c r="F745" i="22"/>
  <c r="E745" i="22"/>
  <c r="F744" i="22"/>
  <c r="E744" i="22"/>
  <c r="F743" i="22"/>
  <c r="E743" i="22"/>
  <c r="F742" i="22"/>
  <c r="E742" i="22"/>
  <c r="F741" i="22"/>
  <c r="E741" i="22"/>
  <c r="F740" i="22"/>
  <c r="E740" i="22"/>
  <c r="F739" i="22"/>
  <c r="E739" i="22"/>
  <c r="F738" i="22"/>
  <c r="E738" i="22"/>
  <c r="F737" i="22"/>
  <c r="E737" i="22"/>
  <c r="F736" i="22"/>
  <c r="E736" i="22"/>
  <c r="F735" i="22"/>
  <c r="E735" i="22"/>
  <c r="F734" i="22"/>
  <c r="E734" i="22"/>
  <c r="F733" i="22"/>
  <c r="E733" i="22"/>
  <c r="F732" i="22"/>
  <c r="E732" i="22"/>
  <c r="F731" i="22"/>
  <c r="E731" i="22"/>
  <c r="F730" i="22"/>
  <c r="E730" i="22"/>
  <c r="F729" i="22"/>
  <c r="E729" i="22"/>
  <c r="F728" i="22"/>
  <c r="E728" i="22"/>
  <c r="F727" i="22"/>
  <c r="E727" i="22"/>
  <c r="F726" i="22"/>
  <c r="E726" i="22"/>
  <c r="F725" i="22"/>
  <c r="E725" i="22"/>
  <c r="F724" i="22"/>
  <c r="E724" i="22"/>
  <c r="F723" i="22"/>
  <c r="E723" i="22"/>
  <c r="F722" i="22"/>
  <c r="E722" i="22"/>
  <c r="F721" i="22"/>
  <c r="E721" i="22"/>
  <c r="F720" i="22"/>
  <c r="E720" i="22"/>
  <c r="F719" i="22"/>
  <c r="E719" i="22"/>
  <c r="F718" i="22"/>
  <c r="E718" i="22"/>
  <c r="F717" i="22"/>
  <c r="E717" i="22"/>
  <c r="F716" i="22"/>
  <c r="E716" i="22"/>
  <c r="F715" i="22"/>
  <c r="E715" i="22"/>
  <c r="F714" i="22"/>
  <c r="E714" i="22"/>
  <c r="F713" i="22"/>
  <c r="E713" i="22"/>
  <c r="F712" i="22"/>
  <c r="E712" i="22"/>
  <c r="F711" i="22"/>
  <c r="E711" i="22"/>
  <c r="F710" i="22"/>
  <c r="E710" i="22"/>
  <c r="F709" i="22"/>
  <c r="E709" i="22"/>
  <c r="F708" i="22"/>
  <c r="E708" i="22"/>
  <c r="F707" i="22"/>
  <c r="E707" i="22"/>
  <c r="F706" i="22"/>
  <c r="E706" i="22"/>
  <c r="F705" i="22"/>
  <c r="E705" i="22"/>
  <c r="F704" i="22"/>
  <c r="E704" i="22"/>
  <c r="F703" i="22"/>
  <c r="E703" i="22"/>
  <c r="F702" i="22"/>
  <c r="E702" i="22"/>
  <c r="F701" i="22"/>
  <c r="E701" i="22"/>
  <c r="F700" i="22"/>
  <c r="E700" i="22"/>
  <c r="F699" i="22"/>
  <c r="E699" i="22"/>
  <c r="F698" i="22"/>
  <c r="E698" i="22"/>
  <c r="F697" i="22"/>
  <c r="E697" i="22"/>
  <c r="F696" i="22"/>
  <c r="E696" i="22"/>
  <c r="F695" i="22"/>
  <c r="E695" i="22"/>
  <c r="F694" i="22"/>
  <c r="E694" i="22"/>
  <c r="F693" i="22"/>
  <c r="E693" i="22"/>
  <c r="F692" i="22"/>
  <c r="E692" i="22"/>
  <c r="F691" i="22"/>
  <c r="E691" i="22"/>
  <c r="F690" i="22"/>
  <c r="E690" i="22"/>
  <c r="F689" i="22"/>
  <c r="E689" i="22"/>
  <c r="F688" i="22"/>
  <c r="E688" i="22"/>
  <c r="F687" i="22"/>
  <c r="E687" i="22"/>
  <c r="F686" i="22"/>
  <c r="E686" i="22"/>
  <c r="F685" i="22"/>
  <c r="E685" i="22"/>
  <c r="F684" i="22"/>
  <c r="E684" i="22"/>
  <c r="F683" i="22"/>
  <c r="E683" i="22"/>
  <c r="F682" i="22"/>
  <c r="E682" i="22"/>
  <c r="F681" i="22"/>
  <c r="E681" i="22"/>
  <c r="F680" i="22"/>
  <c r="E680" i="22"/>
  <c r="F679" i="22"/>
  <c r="E679" i="22"/>
  <c r="F678" i="22"/>
  <c r="E678" i="22"/>
  <c r="F677" i="22"/>
  <c r="E677" i="22"/>
  <c r="F676" i="22"/>
  <c r="E676" i="22"/>
  <c r="F675" i="22"/>
  <c r="E675" i="22"/>
  <c r="F674" i="22"/>
  <c r="E674" i="22"/>
  <c r="F673" i="22"/>
  <c r="E673" i="22"/>
  <c r="F672" i="22"/>
  <c r="E672" i="22"/>
  <c r="F671" i="22"/>
  <c r="E671" i="22"/>
  <c r="F670" i="22"/>
  <c r="E670" i="22"/>
  <c r="F669" i="22"/>
  <c r="E669" i="22"/>
  <c r="F668" i="22"/>
  <c r="E668" i="22"/>
  <c r="F667" i="22"/>
  <c r="E667" i="22"/>
  <c r="F666" i="22"/>
  <c r="E666" i="22"/>
  <c r="F665" i="22"/>
  <c r="E665" i="22"/>
  <c r="F664" i="22"/>
  <c r="E664" i="22"/>
  <c r="F663" i="22"/>
  <c r="E663" i="22"/>
  <c r="F662" i="22"/>
  <c r="E662" i="22"/>
  <c r="F661" i="22"/>
  <c r="E661" i="22"/>
  <c r="F660" i="22"/>
  <c r="E660" i="22"/>
  <c r="F659" i="22"/>
  <c r="E659" i="22"/>
  <c r="F658" i="22"/>
  <c r="E658" i="22"/>
  <c r="F657" i="22"/>
  <c r="E657" i="22"/>
  <c r="F656" i="22"/>
  <c r="E656" i="22"/>
  <c r="F655" i="22"/>
  <c r="E655" i="22"/>
  <c r="F654" i="22"/>
  <c r="E654" i="22"/>
  <c r="F653" i="22"/>
  <c r="E653" i="22"/>
  <c r="F652" i="22"/>
  <c r="E652" i="22"/>
  <c r="F651" i="22"/>
  <c r="E651" i="22"/>
  <c r="F650" i="22"/>
  <c r="E650" i="22"/>
  <c r="F649" i="22"/>
  <c r="E649" i="22"/>
  <c r="F648" i="22"/>
  <c r="E648" i="22"/>
  <c r="F647" i="22"/>
  <c r="E647" i="22"/>
  <c r="F646" i="22"/>
  <c r="E646" i="22"/>
  <c r="F645" i="22"/>
  <c r="E645" i="22"/>
  <c r="F644" i="22"/>
  <c r="E644" i="22"/>
  <c r="F643" i="22"/>
  <c r="E643" i="22"/>
  <c r="F642" i="22"/>
  <c r="E642" i="22"/>
  <c r="F641" i="22"/>
  <c r="E641" i="22"/>
  <c r="F640" i="22"/>
  <c r="E640" i="22"/>
  <c r="F639" i="22"/>
  <c r="E639" i="22"/>
  <c r="F638" i="22"/>
  <c r="E638" i="22"/>
  <c r="F637" i="22"/>
  <c r="E637" i="22"/>
  <c r="F636" i="22"/>
  <c r="E636" i="22"/>
  <c r="F635" i="22"/>
  <c r="E635" i="22"/>
  <c r="F634" i="22"/>
  <c r="E634" i="22"/>
  <c r="F633" i="22"/>
  <c r="E633" i="22"/>
  <c r="F632" i="22"/>
  <c r="E632" i="22"/>
  <c r="F631" i="22"/>
  <c r="E631" i="22"/>
  <c r="F630" i="22"/>
  <c r="E630" i="22"/>
  <c r="F629" i="22"/>
  <c r="E629" i="22"/>
  <c r="F628" i="22"/>
  <c r="E628" i="22"/>
  <c r="F627" i="22"/>
  <c r="E627" i="22"/>
  <c r="F626" i="22"/>
  <c r="E626" i="22"/>
  <c r="F625" i="22"/>
  <c r="E625" i="22"/>
  <c r="F624" i="22"/>
  <c r="E624" i="22"/>
  <c r="F623" i="22"/>
  <c r="E623" i="22"/>
  <c r="F622" i="22"/>
  <c r="E622" i="22"/>
  <c r="F621" i="22"/>
  <c r="E621" i="22"/>
  <c r="F620" i="22"/>
  <c r="E620" i="22"/>
  <c r="F619" i="22"/>
  <c r="E619" i="22"/>
  <c r="F618" i="22"/>
  <c r="E618" i="22"/>
  <c r="F617" i="22"/>
  <c r="E617" i="22"/>
  <c r="F616" i="22"/>
  <c r="E616" i="22"/>
  <c r="F615" i="22"/>
  <c r="E615" i="22"/>
  <c r="F614" i="22"/>
  <c r="E614" i="22"/>
  <c r="F613" i="22"/>
  <c r="E613" i="22"/>
  <c r="F612" i="22"/>
  <c r="E612" i="22"/>
  <c r="F611" i="22"/>
  <c r="E611" i="22"/>
  <c r="F610" i="22"/>
  <c r="E610" i="22"/>
  <c r="F609" i="22"/>
  <c r="E609" i="22"/>
  <c r="F608" i="22"/>
  <c r="E608" i="22"/>
  <c r="F607" i="22"/>
  <c r="E607" i="22"/>
  <c r="F606" i="22"/>
  <c r="E606" i="22"/>
  <c r="F605" i="22"/>
  <c r="E605" i="22"/>
  <c r="F604" i="22"/>
  <c r="E604" i="22"/>
  <c r="F603" i="22"/>
  <c r="E603" i="22"/>
  <c r="F602" i="22"/>
  <c r="E602" i="22"/>
  <c r="F601" i="22"/>
  <c r="E601" i="22"/>
  <c r="F600" i="22"/>
  <c r="E600" i="22"/>
  <c r="F599" i="22"/>
  <c r="E599" i="22"/>
  <c r="F598" i="22"/>
  <c r="E598" i="22"/>
  <c r="F597" i="22"/>
  <c r="E597" i="22"/>
  <c r="F596" i="22"/>
  <c r="E596" i="22"/>
  <c r="F595" i="22"/>
  <c r="E595" i="22"/>
  <c r="F594" i="22"/>
  <c r="E594" i="22"/>
  <c r="F593" i="22"/>
  <c r="E593" i="22"/>
  <c r="F592" i="22"/>
  <c r="E592" i="22"/>
  <c r="F591" i="22"/>
  <c r="E591" i="22"/>
  <c r="F590" i="22"/>
  <c r="E590" i="22"/>
  <c r="F589" i="22"/>
  <c r="E589" i="22"/>
  <c r="F588" i="22"/>
  <c r="E588" i="22"/>
  <c r="F587" i="22"/>
  <c r="E587" i="22"/>
  <c r="F586" i="22"/>
  <c r="E586" i="22"/>
  <c r="F585" i="22"/>
  <c r="E585" i="22"/>
  <c r="F584" i="22"/>
  <c r="E584" i="22"/>
  <c r="F583" i="22"/>
  <c r="E583" i="22"/>
  <c r="F582" i="22"/>
  <c r="E582" i="22"/>
  <c r="F581" i="22"/>
  <c r="E581" i="22"/>
  <c r="F580" i="22"/>
  <c r="E580" i="22"/>
  <c r="F579" i="22"/>
  <c r="E579" i="22"/>
  <c r="F578" i="22"/>
  <c r="E578" i="22"/>
  <c r="F577" i="22"/>
  <c r="E577" i="22"/>
  <c r="F576" i="22"/>
  <c r="E576" i="22"/>
  <c r="F575" i="22"/>
  <c r="E575" i="22"/>
  <c r="F574" i="22"/>
  <c r="E574" i="22"/>
  <c r="F573" i="22"/>
  <c r="E573" i="22"/>
  <c r="F572" i="22"/>
  <c r="E572" i="22"/>
  <c r="F571" i="22"/>
  <c r="E571" i="22"/>
  <c r="F570" i="22"/>
  <c r="E570" i="22"/>
  <c r="F569" i="22"/>
  <c r="E569" i="22"/>
  <c r="F568" i="22"/>
  <c r="E568" i="22"/>
  <c r="F567" i="22"/>
  <c r="E567" i="22"/>
  <c r="F566" i="22"/>
  <c r="E566" i="22"/>
  <c r="F565" i="22"/>
  <c r="E565" i="22"/>
  <c r="F564" i="22"/>
  <c r="E564" i="22"/>
  <c r="F563" i="22"/>
  <c r="E563" i="22"/>
  <c r="F562" i="22"/>
  <c r="E562" i="22"/>
  <c r="F561" i="22"/>
  <c r="E561" i="22"/>
  <c r="F560" i="22"/>
  <c r="E560" i="22"/>
  <c r="F559" i="22"/>
  <c r="E559" i="22"/>
  <c r="F558" i="22"/>
  <c r="E558" i="22"/>
  <c r="F557" i="22"/>
  <c r="E557" i="22"/>
  <c r="F556" i="22"/>
  <c r="E556" i="22"/>
  <c r="F555" i="22"/>
  <c r="E555" i="22"/>
  <c r="F554" i="22"/>
  <c r="E554" i="22"/>
  <c r="F553" i="22"/>
  <c r="E553" i="22"/>
  <c r="F552" i="22"/>
  <c r="E552" i="22"/>
  <c r="F551" i="22"/>
  <c r="E551" i="22"/>
  <c r="F550" i="22"/>
  <c r="E550" i="22"/>
  <c r="F549" i="22"/>
  <c r="E549" i="22"/>
  <c r="F548" i="22"/>
  <c r="E548" i="22"/>
  <c r="F547" i="22"/>
  <c r="E547" i="22"/>
  <c r="F546" i="22"/>
  <c r="E546" i="22"/>
  <c r="F545" i="22"/>
  <c r="E545" i="22"/>
  <c r="F544" i="22"/>
  <c r="E544" i="22"/>
  <c r="F543" i="22"/>
  <c r="E543" i="22"/>
  <c r="F542" i="22"/>
  <c r="E542" i="22"/>
  <c r="F541" i="22"/>
  <c r="E541" i="22"/>
  <c r="F540" i="22"/>
  <c r="E540" i="22"/>
  <c r="F539" i="22"/>
  <c r="E539" i="22"/>
  <c r="F538" i="22"/>
  <c r="E538" i="22"/>
  <c r="F537" i="22"/>
  <c r="E537" i="22"/>
  <c r="F536" i="22"/>
  <c r="E536" i="22"/>
  <c r="F535" i="22"/>
  <c r="E535" i="22"/>
  <c r="F534" i="22"/>
  <c r="E534" i="22"/>
  <c r="F533" i="22"/>
  <c r="E533" i="22"/>
  <c r="F532" i="22"/>
  <c r="E532" i="22"/>
  <c r="F531" i="22"/>
  <c r="E531" i="22"/>
  <c r="F530" i="22"/>
  <c r="E530" i="22"/>
  <c r="F529" i="22"/>
  <c r="E529" i="22"/>
  <c r="F528" i="22"/>
  <c r="E528" i="22"/>
  <c r="F527" i="22"/>
  <c r="E527" i="22"/>
  <c r="F526" i="22"/>
  <c r="E526" i="22"/>
  <c r="F525" i="22"/>
  <c r="E525" i="22"/>
  <c r="F524" i="22"/>
  <c r="E524" i="22"/>
  <c r="F523" i="22"/>
  <c r="E523" i="22"/>
  <c r="F522" i="22"/>
  <c r="E522" i="22"/>
  <c r="F521" i="22"/>
  <c r="E521" i="22"/>
  <c r="F520" i="22"/>
  <c r="E520" i="22"/>
  <c r="F519" i="22"/>
  <c r="E519" i="22"/>
  <c r="F518" i="22"/>
  <c r="E518" i="22"/>
  <c r="F517" i="22"/>
  <c r="E517" i="22"/>
  <c r="F516" i="22"/>
  <c r="E516" i="22"/>
  <c r="F515" i="22"/>
  <c r="E515" i="22"/>
  <c r="F514" i="22"/>
  <c r="E514" i="22"/>
  <c r="F513" i="22"/>
  <c r="E513" i="22"/>
  <c r="F512" i="22"/>
  <c r="E512" i="22"/>
  <c r="F511" i="22"/>
  <c r="E511" i="22"/>
  <c r="F510" i="22"/>
  <c r="E510" i="22"/>
  <c r="F509" i="22"/>
  <c r="E509" i="22"/>
  <c r="F508" i="22"/>
  <c r="E508" i="22"/>
  <c r="F507" i="22"/>
  <c r="E507" i="22"/>
  <c r="F506" i="22"/>
  <c r="E506" i="22"/>
  <c r="F505" i="22"/>
  <c r="E505" i="22"/>
  <c r="F504" i="22"/>
  <c r="E504" i="22"/>
  <c r="F503" i="22"/>
  <c r="E503" i="22"/>
  <c r="F502" i="22"/>
  <c r="E502" i="22"/>
  <c r="F501" i="22"/>
  <c r="E501" i="22"/>
  <c r="F500" i="22"/>
  <c r="E500" i="22"/>
  <c r="F499" i="22"/>
  <c r="E499" i="22"/>
  <c r="F498" i="22"/>
  <c r="E498" i="22"/>
  <c r="F497" i="22"/>
  <c r="E497" i="22"/>
  <c r="F496" i="22"/>
  <c r="E496" i="22"/>
  <c r="F495" i="22"/>
  <c r="E495" i="22"/>
  <c r="F494" i="22"/>
  <c r="E494" i="22"/>
  <c r="F493" i="22"/>
  <c r="E493" i="22"/>
  <c r="F492" i="22"/>
  <c r="E492" i="22"/>
  <c r="F491" i="22"/>
  <c r="E491" i="22"/>
  <c r="F490" i="22"/>
  <c r="E490" i="22"/>
  <c r="F489" i="22"/>
  <c r="E489" i="22"/>
  <c r="F488" i="22"/>
  <c r="E488" i="22"/>
  <c r="F487" i="22"/>
  <c r="E487" i="22"/>
  <c r="F486" i="22"/>
  <c r="E486" i="22"/>
  <c r="F485" i="22"/>
  <c r="E485" i="22"/>
  <c r="F484" i="22"/>
  <c r="E484" i="22"/>
  <c r="F483" i="22"/>
  <c r="E483" i="22"/>
  <c r="F482" i="22"/>
  <c r="E482" i="22"/>
  <c r="F481" i="22"/>
  <c r="E481" i="22"/>
  <c r="F480" i="22"/>
  <c r="E480" i="22"/>
  <c r="F479" i="22"/>
  <c r="E479" i="22"/>
  <c r="F478" i="22"/>
  <c r="E478" i="22"/>
  <c r="F477" i="22"/>
  <c r="E477" i="22"/>
  <c r="F476" i="22"/>
  <c r="E476" i="22"/>
  <c r="F475" i="22"/>
  <c r="E475" i="22"/>
  <c r="F474" i="22"/>
  <c r="E474" i="22"/>
  <c r="F473" i="22"/>
  <c r="E473" i="22"/>
  <c r="F472" i="22"/>
  <c r="E472" i="22"/>
  <c r="F471" i="22"/>
  <c r="E471" i="22"/>
  <c r="F470" i="22"/>
  <c r="E470" i="22"/>
  <c r="F469" i="22"/>
  <c r="E469" i="22"/>
  <c r="F468" i="22"/>
  <c r="E468" i="22"/>
  <c r="F467" i="22"/>
  <c r="E467" i="22"/>
  <c r="F466" i="22"/>
  <c r="E466" i="22"/>
  <c r="F465" i="22"/>
  <c r="E465" i="22"/>
  <c r="F464" i="22"/>
  <c r="E464" i="22"/>
  <c r="F463" i="22"/>
  <c r="E463" i="22"/>
  <c r="F462" i="22"/>
  <c r="E462" i="22"/>
  <c r="F461" i="22"/>
  <c r="E461" i="22"/>
  <c r="F460" i="22"/>
  <c r="E460" i="22"/>
  <c r="F459" i="22"/>
  <c r="E459" i="22"/>
  <c r="F458" i="22"/>
  <c r="E458" i="22"/>
  <c r="F457" i="22"/>
  <c r="E457" i="22"/>
  <c r="F456" i="22"/>
  <c r="E456" i="22"/>
  <c r="F455" i="22"/>
  <c r="E455" i="22"/>
  <c r="F454" i="22"/>
  <c r="E454" i="22"/>
  <c r="F453" i="22"/>
  <c r="E453" i="22"/>
  <c r="F452" i="22"/>
  <c r="E452" i="22"/>
  <c r="F451" i="22"/>
  <c r="E451" i="22"/>
  <c r="F450" i="22"/>
  <c r="E450" i="22"/>
  <c r="F449" i="22"/>
  <c r="E449" i="22"/>
  <c r="F448" i="22"/>
  <c r="E448" i="22"/>
  <c r="F447" i="22"/>
  <c r="E447" i="22"/>
  <c r="F446" i="22"/>
  <c r="E446" i="22"/>
  <c r="F445" i="22"/>
  <c r="E445" i="22"/>
  <c r="F444" i="22"/>
  <c r="E444" i="22"/>
  <c r="F443" i="22"/>
  <c r="E443" i="22"/>
  <c r="F442" i="22"/>
  <c r="E442" i="22"/>
  <c r="F441" i="22"/>
  <c r="E441" i="22"/>
  <c r="F440" i="22"/>
  <c r="E440" i="22"/>
  <c r="F439" i="22"/>
  <c r="E439" i="22"/>
  <c r="F438" i="22"/>
  <c r="E438" i="22"/>
  <c r="F437" i="22"/>
  <c r="E437" i="22"/>
  <c r="F436" i="22"/>
  <c r="E436" i="22"/>
  <c r="F435" i="22"/>
  <c r="E435" i="22"/>
  <c r="F434" i="22"/>
  <c r="E434" i="22"/>
  <c r="F433" i="22"/>
  <c r="E433" i="22"/>
  <c r="F432" i="22"/>
  <c r="E432" i="22"/>
  <c r="F431" i="22"/>
  <c r="E431" i="22"/>
  <c r="F430" i="22"/>
  <c r="E430" i="22"/>
  <c r="F429" i="22"/>
  <c r="E429" i="22"/>
  <c r="F428" i="22"/>
  <c r="E428" i="22"/>
  <c r="F427" i="22"/>
  <c r="E427" i="22"/>
  <c r="F426" i="22"/>
  <c r="E426" i="22"/>
  <c r="F425" i="22"/>
  <c r="E425" i="22"/>
  <c r="F424" i="22"/>
  <c r="E424" i="22"/>
  <c r="F423" i="22"/>
  <c r="E423" i="22"/>
  <c r="F422" i="22"/>
  <c r="E422" i="22"/>
  <c r="F421" i="22"/>
  <c r="E421" i="22"/>
  <c r="F420" i="22"/>
  <c r="E420" i="22"/>
  <c r="F419" i="22"/>
  <c r="E419" i="22"/>
  <c r="F418" i="22"/>
  <c r="E418" i="22"/>
  <c r="F417" i="22"/>
  <c r="E417" i="22"/>
  <c r="F416" i="22"/>
  <c r="E416" i="22"/>
  <c r="F415" i="22"/>
  <c r="E415" i="22"/>
  <c r="F414" i="22"/>
  <c r="E414" i="22"/>
  <c r="F413" i="22"/>
  <c r="E413" i="22"/>
  <c r="F412" i="22"/>
  <c r="E412" i="22"/>
  <c r="F411" i="22"/>
  <c r="E411" i="22"/>
  <c r="F410" i="22"/>
  <c r="E410" i="22"/>
  <c r="F409" i="22"/>
  <c r="E409" i="22"/>
  <c r="F408" i="22"/>
  <c r="E408" i="22"/>
  <c r="F407" i="22"/>
  <c r="E407" i="22"/>
  <c r="F406" i="22"/>
  <c r="E406" i="22"/>
  <c r="F405" i="22"/>
  <c r="E405" i="22"/>
  <c r="F404" i="22"/>
  <c r="E404" i="22"/>
  <c r="F403" i="22"/>
  <c r="E403" i="22"/>
  <c r="F402" i="22"/>
  <c r="E402" i="22"/>
  <c r="F401" i="22"/>
  <c r="E401" i="22"/>
  <c r="F400" i="22"/>
  <c r="E400" i="22"/>
  <c r="F399" i="22"/>
  <c r="E399" i="22"/>
  <c r="F398" i="22"/>
  <c r="E398" i="22"/>
  <c r="F397" i="22"/>
  <c r="E397" i="22"/>
  <c r="F396" i="22"/>
  <c r="E396" i="22"/>
  <c r="F395" i="22"/>
  <c r="E395" i="22"/>
  <c r="F394" i="22"/>
  <c r="E394" i="22"/>
  <c r="F393" i="22"/>
  <c r="E393" i="22"/>
  <c r="F392" i="22"/>
  <c r="E392" i="22"/>
  <c r="F391" i="22"/>
  <c r="E391" i="22"/>
  <c r="F390" i="22"/>
  <c r="E390" i="22"/>
  <c r="F389" i="22"/>
  <c r="E389" i="22"/>
  <c r="F388" i="22"/>
  <c r="E388" i="22"/>
  <c r="F387" i="22"/>
  <c r="E387" i="22"/>
  <c r="F386" i="22"/>
  <c r="E386" i="22"/>
  <c r="F385" i="22"/>
  <c r="E385" i="22"/>
  <c r="F384" i="22"/>
  <c r="E384" i="22"/>
  <c r="F383" i="22"/>
  <c r="E383" i="22"/>
  <c r="F382" i="22"/>
  <c r="E382" i="22"/>
  <c r="F381" i="22"/>
  <c r="E381" i="22"/>
  <c r="F380" i="22"/>
  <c r="E380" i="22"/>
  <c r="F379" i="22"/>
  <c r="E379" i="22"/>
  <c r="F378" i="22"/>
  <c r="E378" i="22"/>
  <c r="F377" i="22"/>
  <c r="E377" i="22"/>
  <c r="F376" i="22"/>
  <c r="E376" i="22"/>
  <c r="F375" i="22"/>
  <c r="E375" i="22"/>
  <c r="F374" i="22"/>
  <c r="E374" i="22"/>
  <c r="F373" i="22"/>
  <c r="E373" i="22"/>
  <c r="F372" i="22"/>
  <c r="E372" i="22"/>
  <c r="F371" i="22"/>
  <c r="E371" i="22"/>
  <c r="F370" i="22"/>
  <c r="E370" i="22"/>
  <c r="F369" i="22"/>
  <c r="E369" i="22"/>
  <c r="F368" i="22"/>
  <c r="E368" i="22"/>
  <c r="F367" i="22"/>
  <c r="E367" i="22"/>
  <c r="F366" i="22"/>
  <c r="E366" i="22"/>
  <c r="F365" i="22"/>
  <c r="E365" i="22"/>
  <c r="F364" i="22"/>
  <c r="E364" i="22"/>
  <c r="F363" i="22"/>
  <c r="E363" i="22"/>
  <c r="F362" i="22"/>
  <c r="E362" i="22"/>
  <c r="F361" i="22"/>
  <c r="E361" i="22"/>
  <c r="F360" i="22"/>
  <c r="E360" i="22"/>
  <c r="F359" i="22"/>
  <c r="E359" i="22"/>
  <c r="F358" i="22"/>
  <c r="E358" i="22"/>
  <c r="F357" i="22"/>
  <c r="E357" i="22"/>
  <c r="F356" i="22"/>
  <c r="E356" i="22"/>
  <c r="F355" i="22"/>
  <c r="E355" i="22"/>
  <c r="F354" i="22"/>
  <c r="E354" i="22"/>
  <c r="F353" i="22"/>
  <c r="E353" i="22"/>
  <c r="F352" i="22"/>
  <c r="E352" i="22"/>
  <c r="F351" i="22"/>
  <c r="E351" i="22"/>
  <c r="F350" i="22"/>
  <c r="E350" i="22"/>
  <c r="F349" i="22"/>
  <c r="E349" i="22"/>
  <c r="F348" i="22"/>
  <c r="E348" i="22"/>
  <c r="F347" i="22"/>
  <c r="E347" i="22"/>
  <c r="F346" i="22"/>
  <c r="E346" i="22"/>
  <c r="F345" i="22"/>
  <c r="E345" i="22"/>
  <c r="F344" i="22"/>
  <c r="E344" i="22"/>
  <c r="F343" i="22"/>
  <c r="E343" i="22"/>
  <c r="F342" i="22"/>
  <c r="E342" i="22"/>
  <c r="F341" i="22"/>
  <c r="E341" i="22"/>
  <c r="F340" i="22"/>
  <c r="E340" i="22"/>
  <c r="F339" i="22"/>
  <c r="E339" i="22"/>
  <c r="F338" i="22"/>
  <c r="E338" i="22"/>
  <c r="F337" i="22"/>
  <c r="E337" i="22"/>
  <c r="F336" i="22"/>
  <c r="E336" i="22"/>
  <c r="F335" i="22"/>
  <c r="E335" i="22"/>
  <c r="F334" i="22"/>
  <c r="E334" i="22"/>
  <c r="F333" i="22"/>
  <c r="E333" i="22"/>
  <c r="F332" i="22"/>
  <c r="E332" i="22"/>
  <c r="F331" i="22"/>
  <c r="E331" i="22"/>
  <c r="F330" i="22"/>
  <c r="E330" i="22"/>
  <c r="F329" i="22"/>
  <c r="E329" i="22"/>
  <c r="F328" i="22"/>
  <c r="E328" i="22"/>
  <c r="F327" i="22"/>
  <c r="E327" i="22"/>
  <c r="F326" i="22"/>
  <c r="E326" i="22"/>
  <c r="F325" i="22"/>
  <c r="E325" i="22"/>
  <c r="F324" i="22"/>
  <c r="E324" i="22"/>
  <c r="F323" i="22"/>
  <c r="E323" i="22"/>
  <c r="F322" i="22"/>
  <c r="E322" i="22"/>
  <c r="F321" i="22"/>
  <c r="E321" i="22"/>
  <c r="F320" i="22"/>
  <c r="E320" i="22"/>
  <c r="F319" i="22"/>
  <c r="E319" i="22"/>
  <c r="F318" i="22"/>
  <c r="E318" i="22"/>
  <c r="F317" i="22"/>
  <c r="E317" i="22"/>
  <c r="F316" i="22"/>
  <c r="E316" i="22"/>
  <c r="F315" i="22"/>
  <c r="E315" i="22"/>
  <c r="F314" i="22"/>
  <c r="E314" i="22"/>
  <c r="F313" i="22"/>
  <c r="E313" i="22"/>
  <c r="F312" i="22"/>
  <c r="E312" i="22"/>
  <c r="F311" i="22"/>
  <c r="E311" i="22"/>
  <c r="F310" i="22"/>
  <c r="E310" i="22"/>
  <c r="F309" i="22"/>
  <c r="E309" i="22"/>
  <c r="F308" i="22"/>
  <c r="E308" i="22"/>
  <c r="F307" i="22"/>
  <c r="E307" i="22"/>
  <c r="F306" i="22"/>
  <c r="E306" i="22"/>
  <c r="F305" i="22"/>
  <c r="E305" i="22"/>
  <c r="F304" i="22"/>
  <c r="E304" i="22"/>
  <c r="F303" i="22"/>
  <c r="E303" i="22"/>
  <c r="F302" i="22"/>
  <c r="E302" i="22"/>
  <c r="F301" i="22"/>
  <c r="E301" i="22"/>
  <c r="F300" i="22"/>
  <c r="E300" i="22"/>
  <c r="F299" i="22"/>
  <c r="E299" i="22"/>
  <c r="F298" i="22"/>
  <c r="E298" i="22"/>
  <c r="F297" i="22"/>
  <c r="E297" i="22"/>
  <c r="F296" i="22"/>
  <c r="E296" i="22"/>
  <c r="F295" i="22"/>
  <c r="E295" i="22"/>
  <c r="F294" i="22"/>
  <c r="E294" i="22"/>
  <c r="F293" i="22"/>
  <c r="E293" i="22"/>
  <c r="F292" i="22"/>
  <c r="E292" i="22"/>
  <c r="F291" i="22"/>
  <c r="E291" i="22"/>
  <c r="F290" i="22"/>
  <c r="E290" i="22"/>
  <c r="F289" i="22"/>
  <c r="E289" i="22"/>
  <c r="F288" i="22"/>
  <c r="E288" i="22"/>
  <c r="F287" i="22"/>
  <c r="E287" i="22"/>
  <c r="F286" i="22"/>
  <c r="E286" i="22"/>
  <c r="F285" i="22"/>
  <c r="E285" i="22"/>
  <c r="F284" i="22"/>
  <c r="E284" i="22"/>
  <c r="F283" i="22"/>
  <c r="E283" i="22"/>
  <c r="F282" i="22"/>
  <c r="E282" i="22"/>
  <c r="F281" i="22"/>
  <c r="E281" i="22"/>
  <c r="F280" i="22"/>
  <c r="E280" i="22"/>
  <c r="F279" i="22"/>
  <c r="E279" i="22"/>
  <c r="F278" i="22"/>
  <c r="E278" i="22"/>
  <c r="F277" i="22"/>
  <c r="E277" i="22"/>
  <c r="F276" i="22"/>
  <c r="E276" i="22"/>
  <c r="F275" i="22"/>
  <c r="E275" i="22"/>
  <c r="F274" i="22"/>
  <c r="E274" i="22"/>
  <c r="F273" i="22"/>
  <c r="E273" i="22"/>
  <c r="F272" i="22"/>
  <c r="E272" i="22"/>
  <c r="F271" i="22"/>
  <c r="E271" i="22"/>
  <c r="F270" i="22"/>
  <c r="E270" i="22"/>
  <c r="F269" i="22"/>
  <c r="E269" i="22"/>
  <c r="F268" i="22"/>
  <c r="E268" i="22"/>
  <c r="F267" i="22"/>
  <c r="E267" i="22"/>
  <c r="F266" i="22"/>
  <c r="E266" i="22"/>
  <c r="F265" i="22"/>
  <c r="E265" i="22"/>
  <c r="F264" i="22"/>
  <c r="E264" i="22"/>
  <c r="F263" i="22"/>
  <c r="E263" i="22"/>
  <c r="F262" i="22"/>
  <c r="E262" i="22"/>
  <c r="F261" i="22"/>
  <c r="E261" i="22"/>
  <c r="F260" i="22"/>
  <c r="E260" i="22"/>
  <c r="F259" i="22"/>
  <c r="E259" i="22"/>
  <c r="F258" i="22"/>
  <c r="E258" i="22"/>
  <c r="F257" i="22"/>
  <c r="E257" i="22"/>
  <c r="F256" i="22"/>
  <c r="E256" i="22"/>
  <c r="F255" i="22"/>
  <c r="E255" i="22"/>
  <c r="F254" i="22"/>
  <c r="E254" i="22"/>
  <c r="F253" i="22"/>
  <c r="E253" i="22"/>
  <c r="F252" i="22"/>
  <c r="E252" i="22"/>
  <c r="F251" i="22"/>
  <c r="E251" i="22"/>
  <c r="F250" i="22"/>
  <c r="E250" i="22"/>
  <c r="F249" i="22"/>
  <c r="E249" i="22"/>
  <c r="F248" i="22"/>
  <c r="E248" i="22"/>
  <c r="F247" i="22"/>
  <c r="E247" i="22"/>
  <c r="F246" i="22"/>
  <c r="E246" i="22"/>
  <c r="F245" i="22"/>
  <c r="E245" i="22"/>
  <c r="F244" i="22"/>
  <c r="E244" i="22"/>
  <c r="F243" i="22"/>
  <c r="E243" i="22"/>
  <c r="F242" i="22"/>
  <c r="E242" i="22"/>
  <c r="F241" i="22"/>
  <c r="E241" i="22"/>
  <c r="F240" i="22"/>
  <c r="E240" i="22"/>
  <c r="F239" i="22"/>
  <c r="E239" i="22"/>
  <c r="F238" i="22"/>
  <c r="E238" i="22"/>
  <c r="F237" i="22"/>
  <c r="E237" i="22"/>
  <c r="F236" i="22"/>
  <c r="E236" i="22"/>
  <c r="F235" i="22"/>
  <c r="E235" i="22"/>
  <c r="F234" i="22"/>
  <c r="E234" i="22"/>
  <c r="F233" i="22"/>
  <c r="E233" i="22"/>
  <c r="F232" i="22"/>
  <c r="E232" i="22"/>
  <c r="F231" i="22"/>
  <c r="E231" i="22"/>
  <c r="F230" i="22"/>
  <c r="E230" i="22"/>
  <c r="F229" i="22"/>
  <c r="E229" i="22"/>
  <c r="F228" i="22"/>
  <c r="E228" i="22"/>
  <c r="F227" i="22"/>
  <c r="E227" i="22"/>
  <c r="F226" i="22"/>
  <c r="E226" i="22"/>
  <c r="F225" i="22"/>
  <c r="E225" i="22"/>
  <c r="F224" i="22"/>
  <c r="E224" i="22"/>
  <c r="F223" i="22"/>
  <c r="E223" i="22"/>
  <c r="F222" i="22"/>
  <c r="E222" i="22"/>
  <c r="F221" i="22"/>
  <c r="E221" i="22"/>
  <c r="F220" i="22"/>
  <c r="E220" i="22"/>
  <c r="F219" i="22"/>
  <c r="E219" i="22"/>
  <c r="F218" i="22"/>
  <c r="E218" i="22"/>
  <c r="F217" i="22"/>
  <c r="E217" i="22"/>
  <c r="F216" i="22"/>
  <c r="E216" i="22"/>
  <c r="F215" i="22"/>
  <c r="E215" i="22"/>
  <c r="F214" i="22"/>
  <c r="E214" i="22"/>
  <c r="F213" i="22"/>
  <c r="E213" i="22"/>
  <c r="F212" i="22"/>
  <c r="E212" i="22"/>
  <c r="F211" i="22"/>
  <c r="E211" i="22"/>
  <c r="F210" i="22"/>
  <c r="E210" i="22"/>
  <c r="F209" i="22"/>
  <c r="E209" i="22"/>
  <c r="F208" i="22"/>
  <c r="E208" i="22"/>
  <c r="F207" i="22"/>
  <c r="E207" i="22"/>
  <c r="F206" i="22"/>
  <c r="E206" i="22"/>
  <c r="F205" i="22"/>
  <c r="E205" i="22"/>
  <c r="F204" i="22"/>
  <c r="E204" i="22"/>
  <c r="F203" i="22"/>
  <c r="E203" i="22"/>
  <c r="F202" i="22"/>
  <c r="E202" i="22"/>
  <c r="F201" i="22"/>
  <c r="E201" i="22"/>
  <c r="F200" i="22"/>
  <c r="E200" i="22"/>
  <c r="F199" i="22"/>
  <c r="E199" i="22"/>
  <c r="F198" i="22"/>
  <c r="E198" i="22"/>
  <c r="F197" i="22"/>
  <c r="E197" i="22"/>
  <c r="F196" i="22"/>
  <c r="E196" i="22"/>
  <c r="F195" i="22"/>
  <c r="E195" i="22"/>
  <c r="F194" i="22"/>
  <c r="E194" i="22"/>
  <c r="F193" i="22"/>
  <c r="E193" i="22"/>
  <c r="F192" i="22"/>
  <c r="E192" i="22"/>
  <c r="F191" i="22"/>
  <c r="E191" i="22"/>
  <c r="F190" i="22"/>
  <c r="E190" i="22"/>
  <c r="F189" i="22"/>
  <c r="E189" i="22"/>
  <c r="F188" i="22"/>
  <c r="E188" i="22"/>
  <c r="F187" i="22"/>
  <c r="E187" i="22"/>
  <c r="F186" i="22"/>
  <c r="E186" i="22"/>
  <c r="F185" i="22"/>
  <c r="E185" i="22"/>
  <c r="F184" i="22"/>
  <c r="E184" i="22"/>
  <c r="F183" i="22"/>
  <c r="E183" i="22"/>
  <c r="F182" i="22"/>
  <c r="E182" i="22"/>
  <c r="F181" i="22"/>
  <c r="E181" i="22"/>
  <c r="F180" i="22"/>
  <c r="E180" i="22"/>
  <c r="F179" i="22"/>
  <c r="E179" i="22"/>
  <c r="F178" i="22"/>
  <c r="E178" i="22"/>
  <c r="F177" i="22"/>
  <c r="E177" i="22"/>
  <c r="F176" i="22"/>
  <c r="E176" i="22"/>
  <c r="F175" i="22"/>
  <c r="E175" i="22"/>
  <c r="F174" i="22"/>
  <c r="E174" i="22"/>
  <c r="F173" i="22"/>
  <c r="E173" i="22"/>
  <c r="F172" i="22"/>
  <c r="E172" i="22"/>
  <c r="F171" i="22"/>
  <c r="E171" i="22"/>
  <c r="F170" i="22"/>
  <c r="E170" i="22"/>
  <c r="F169" i="22"/>
  <c r="E169" i="22"/>
  <c r="F168" i="22"/>
  <c r="E168" i="22"/>
  <c r="F167" i="22"/>
  <c r="E167" i="22"/>
  <c r="F166" i="22"/>
  <c r="E166" i="22"/>
  <c r="F165" i="22"/>
  <c r="E165" i="22"/>
  <c r="F164" i="22"/>
  <c r="E164" i="22"/>
  <c r="F163" i="22"/>
  <c r="E163" i="22"/>
  <c r="F162" i="22"/>
  <c r="E162" i="22"/>
  <c r="F161" i="22"/>
  <c r="E161" i="22"/>
  <c r="F160" i="22"/>
  <c r="E160" i="22"/>
  <c r="F159" i="22"/>
  <c r="E159" i="22"/>
  <c r="F158" i="22"/>
  <c r="E158" i="22"/>
  <c r="F157" i="22"/>
  <c r="E157" i="22"/>
  <c r="F156" i="22"/>
  <c r="E156" i="22"/>
  <c r="F155" i="22"/>
  <c r="E155" i="22"/>
  <c r="F154" i="22"/>
  <c r="E154" i="22"/>
  <c r="F153" i="22"/>
  <c r="E153" i="22"/>
  <c r="F152" i="22"/>
  <c r="E152" i="22"/>
  <c r="F151" i="22"/>
  <c r="E151" i="22"/>
  <c r="F150" i="22"/>
  <c r="E150" i="22"/>
  <c r="F149" i="22"/>
  <c r="E149" i="22"/>
  <c r="F148" i="22"/>
  <c r="E148" i="22"/>
  <c r="F147" i="22"/>
  <c r="E147" i="22"/>
  <c r="F146" i="22"/>
  <c r="E146" i="22"/>
  <c r="F145" i="22"/>
  <c r="E145" i="22"/>
  <c r="F144" i="22"/>
  <c r="E144" i="22"/>
  <c r="F143" i="22"/>
  <c r="E143" i="22"/>
  <c r="F142" i="22"/>
  <c r="E142" i="22"/>
  <c r="F141" i="22"/>
  <c r="E141" i="22"/>
  <c r="F140" i="22"/>
  <c r="E140" i="22"/>
  <c r="F139" i="22"/>
  <c r="E139" i="22"/>
  <c r="F138" i="22"/>
  <c r="E138" i="22"/>
  <c r="F137" i="22"/>
  <c r="E137" i="22"/>
  <c r="F136" i="22"/>
  <c r="E136" i="22"/>
  <c r="F135" i="22"/>
  <c r="E135" i="22"/>
  <c r="F134" i="22"/>
  <c r="E134" i="22"/>
  <c r="F133" i="22"/>
  <c r="E133" i="22"/>
  <c r="F132" i="22"/>
  <c r="E132" i="22"/>
  <c r="F131" i="22"/>
  <c r="E131" i="22"/>
  <c r="F130" i="22"/>
  <c r="E130" i="22"/>
  <c r="F129" i="22"/>
  <c r="E129" i="22"/>
  <c r="F128" i="22"/>
  <c r="E128" i="22"/>
  <c r="F127" i="22"/>
  <c r="E127" i="22"/>
  <c r="F126" i="22"/>
  <c r="E126" i="22"/>
  <c r="F125" i="22"/>
  <c r="E125" i="22"/>
  <c r="F124" i="22"/>
  <c r="E124" i="22"/>
  <c r="F123" i="22"/>
  <c r="E123" i="22"/>
  <c r="F122" i="22"/>
  <c r="E122" i="22"/>
  <c r="F121" i="22"/>
  <c r="E121" i="22"/>
  <c r="F120" i="22"/>
  <c r="E120" i="22"/>
  <c r="F119" i="22"/>
  <c r="E119" i="22"/>
  <c r="F118" i="22"/>
  <c r="E118" i="22"/>
  <c r="F117" i="22"/>
  <c r="E117" i="22"/>
  <c r="F116" i="22"/>
  <c r="E116" i="22"/>
  <c r="F115" i="22"/>
  <c r="E115" i="22"/>
  <c r="F114" i="22"/>
  <c r="E114" i="22"/>
  <c r="F113" i="22"/>
  <c r="E113" i="22"/>
  <c r="F112" i="22"/>
  <c r="E112" i="22"/>
  <c r="F111" i="22"/>
  <c r="E111" i="22"/>
  <c r="F110" i="22"/>
  <c r="E110" i="22"/>
  <c r="F109" i="22"/>
  <c r="E109" i="22"/>
  <c r="F108" i="22"/>
  <c r="E108" i="22"/>
  <c r="F107" i="22"/>
  <c r="E107" i="22"/>
  <c r="F106" i="22"/>
  <c r="E106" i="22"/>
  <c r="F105" i="22"/>
  <c r="E105" i="22"/>
  <c r="F104" i="22"/>
  <c r="E104" i="22"/>
  <c r="F103" i="22"/>
  <c r="E103" i="22"/>
  <c r="F102" i="22"/>
  <c r="E102" i="22"/>
  <c r="F101" i="22"/>
  <c r="E101" i="22"/>
  <c r="F100" i="22"/>
  <c r="E100" i="22"/>
  <c r="F99" i="22"/>
  <c r="E99" i="22"/>
  <c r="F98" i="22"/>
  <c r="E98" i="22"/>
  <c r="F97" i="22"/>
  <c r="E97" i="22"/>
  <c r="F96" i="22"/>
  <c r="E96" i="22"/>
  <c r="F95" i="22"/>
  <c r="E95" i="22"/>
  <c r="F94" i="22"/>
  <c r="E94" i="22"/>
  <c r="F93" i="22"/>
  <c r="E93" i="22"/>
  <c r="F92" i="22"/>
  <c r="E92" i="22"/>
  <c r="F91" i="22"/>
  <c r="E91" i="22"/>
  <c r="F90" i="22"/>
  <c r="E90" i="22"/>
  <c r="F89" i="22"/>
  <c r="E89" i="22"/>
  <c r="F88" i="22"/>
  <c r="E88" i="22"/>
  <c r="F87" i="22"/>
  <c r="E87" i="22"/>
  <c r="F86" i="22"/>
  <c r="E86" i="22"/>
  <c r="F85" i="22"/>
  <c r="E85" i="22"/>
  <c r="F84" i="22"/>
  <c r="E84" i="22"/>
  <c r="F83" i="22"/>
  <c r="E83" i="22"/>
  <c r="F82" i="22"/>
  <c r="E82" i="22"/>
  <c r="F81" i="22"/>
  <c r="E81" i="22"/>
  <c r="F80" i="22"/>
  <c r="E80" i="22"/>
  <c r="F79" i="22"/>
  <c r="E79" i="22"/>
  <c r="F78" i="22"/>
  <c r="E78" i="22"/>
  <c r="F77" i="22"/>
  <c r="E77" i="22"/>
  <c r="F76" i="22"/>
  <c r="E76" i="22"/>
  <c r="F75" i="22"/>
  <c r="E75" i="22"/>
  <c r="F74" i="22"/>
  <c r="E74" i="22"/>
  <c r="F73" i="22"/>
  <c r="E73" i="22"/>
  <c r="F72" i="22"/>
  <c r="E72" i="22"/>
  <c r="F71" i="22"/>
  <c r="E71" i="22"/>
  <c r="F70" i="22"/>
  <c r="E70" i="22"/>
  <c r="F69" i="22"/>
  <c r="E69" i="22"/>
  <c r="F68" i="22"/>
  <c r="E68" i="22"/>
  <c r="F67" i="22"/>
  <c r="E67" i="22"/>
  <c r="F66" i="22"/>
  <c r="E66" i="22"/>
  <c r="F65" i="22"/>
  <c r="E65" i="22"/>
  <c r="F64" i="22"/>
  <c r="E64" i="22"/>
  <c r="F63" i="22"/>
  <c r="E63" i="22"/>
  <c r="F62" i="22"/>
  <c r="E62" i="22"/>
  <c r="F61" i="22"/>
  <c r="E61" i="22"/>
  <c r="F60" i="22"/>
  <c r="E60" i="22"/>
  <c r="F59" i="22"/>
  <c r="E59" i="22"/>
  <c r="F58" i="22"/>
  <c r="E58" i="22"/>
  <c r="F57" i="22"/>
  <c r="E57" i="22"/>
  <c r="F56" i="22"/>
  <c r="E56" i="22"/>
  <c r="F55" i="22"/>
  <c r="E55" i="22"/>
  <c r="F54" i="22"/>
  <c r="E54" i="22"/>
  <c r="F53" i="22"/>
  <c r="E53" i="22"/>
  <c r="F52" i="22"/>
  <c r="E52" i="22"/>
  <c r="F51" i="22"/>
  <c r="E51" i="22"/>
  <c r="F50" i="22"/>
  <c r="E50" i="22"/>
  <c r="F49" i="22"/>
  <c r="E49" i="22"/>
  <c r="F48" i="22"/>
  <c r="E48" i="22"/>
  <c r="F47" i="22"/>
  <c r="E47" i="22"/>
  <c r="F46" i="22"/>
  <c r="E46" i="22"/>
  <c r="F45" i="22"/>
  <c r="E45" i="22"/>
  <c r="F44" i="22"/>
  <c r="E44" i="22"/>
  <c r="F43" i="22"/>
  <c r="E43" i="22"/>
  <c r="F42" i="22"/>
  <c r="E42" i="22"/>
  <c r="F41" i="22"/>
  <c r="E41" i="22"/>
  <c r="F40" i="22"/>
  <c r="E40" i="22"/>
  <c r="F39" i="22"/>
  <c r="E39" i="22"/>
  <c r="F38" i="22"/>
  <c r="E38" i="22"/>
  <c r="F37" i="22"/>
  <c r="E37" i="22"/>
  <c r="F36" i="22"/>
  <c r="E36" i="22"/>
  <c r="F35" i="22"/>
  <c r="E35" i="22"/>
  <c r="F34" i="22"/>
  <c r="E34" i="22"/>
  <c r="F33" i="22"/>
  <c r="E33" i="22"/>
  <c r="F32" i="22"/>
  <c r="E32" i="22"/>
  <c r="F31" i="22"/>
  <c r="E31" i="22"/>
  <c r="F30" i="22"/>
  <c r="E30" i="22"/>
  <c r="F29" i="22"/>
  <c r="E29" i="22"/>
  <c r="F28" i="22"/>
  <c r="E28" i="22"/>
  <c r="F27" i="22"/>
  <c r="E27" i="22"/>
  <c r="F26" i="22"/>
  <c r="E26" i="22"/>
  <c r="F25" i="22"/>
  <c r="E25" i="22"/>
  <c r="F24" i="22"/>
  <c r="E24" i="22"/>
  <c r="F23" i="22"/>
  <c r="E23" i="22"/>
  <c r="F22" i="22"/>
  <c r="E22" i="22"/>
  <c r="F21" i="22"/>
  <c r="E21" i="22"/>
  <c r="F20" i="22"/>
  <c r="E20" i="22"/>
  <c r="F19" i="22"/>
  <c r="E19" i="22"/>
  <c r="F18" i="22"/>
  <c r="E18" i="22"/>
  <c r="F17" i="22"/>
  <c r="E17" i="22"/>
  <c r="F16" i="22"/>
  <c r="E16" i="22"/>
  <c r="F15" i="22"/>
  <c r="E15" i="22"/>
  <c r="F14" i="22"/>
  <c r="E14" i="22"/>
  <c r="F13" i="22"/>
  <c r="E13" i="22"/>
  <c r="F12" i="22"/>
  <c r="E12" i="22"/>
  <c r="F11" i="22"/>
  <c r="E11" i="22"/>
  <c r="F10" i="22"/>
  <c r="E10" i="22"/>
  <c r="F9" i="22"/>
  <c r="E9" i="22"/>
  <c r="F8" i="22"/>
  <c r="E8" i="22"/>
  <c r="F7" i="22"/>
  <c r="E7" i="22"/>
  <c r="F6" i="22"/>
  <c r="E6" i="22"/>
  <c r="F5" i="22"/>
  <c r="E5" i="22"/>
  <c r="F4" i="22"/>
  <c r="E4" i="22"/>
  <c r="F3" i="22"/>
  <c r="E3" i="22"/>
  <c r="F2" i="22"/>
  <c r="F5572" i="22" s="1"/>
  <c r="E2" i="22"/>
  <c r="E5572" i="22" s="1"/>
  <c r="E8" i="23" l="1"/>
  <c r="D8" i="23"/>
  <c r="C8" i="23"/>
  <c r="D8" i="14" l="1"/>
  <c r="C8" i="14"/>
  <c r="H5571" i="1"/>
  <c r="G5571" i="1"/>
  <c r="H5570" i="1"/>
  <c r="G5570" i="1"/>
  <c r="H5569" i="1"/>
  <c r="G5569" i="1"/>
  <c r="H5568" i="1"/>
  <c r="G5568" i="1"/>
  <c r="H5567" i="1"/>
  <c r="G5567" i="1"/>
  <c r="H5566" i="1"/>
  <c r="G5566" i="1"/>
  <c r="H5565" i="1"/>
  <c r="G5565" i="1"/>
  <c r="H5564" i="1"/>
  <c r="G5564" i="1"/>
  <c r="H5563" i="1"/>
  <c r="G5563" i="1"/>
  <c r="H5562" i="1"/>
  <c r="G5562" i="1"/>
  <c r="H5561" i="1"/>
  <c r="G5561" i="1"/>
  <c r="H5560" i="1"/>
  <c r="G5560" i="1"/>
  <c r="H5559" i="1"/>
  <c r="G5559" i="1"/>
  <c r="H5558" i="1"/>
  <c r="G5558" i="1"/>
  <c r="H5557" i="1"/>
  <c r="G5557" i="1"/>
  <c r="H5556" i="1"/>
  <c r="G5556" i="1"/>
  <c r="H5555" i="1"/>
  <c r="G5555" i="1"/>
  <c r="H5554" i="1"/>
  <c r="G5554" i="1"/>
  <c r="H5553" i="1"/>
  <c r="G5553" i="1"/>
  <c r="H5552" i="1"/>
  <c r="G5552" i="1"/>
  <c r="H5551" i="1"/>
  <c r="G5551" i="1"/>
  <c r="H5550" i="1"/>
  <c r="G5550" i="1"/>
  <c r="H5549" i="1"/>
  <c r="G5549" i="1"/>
  <c r="H5548" i="1"/>
  <c r="G5548" i="1"/>
  <c r="H5547" i="1"/>
  <c r="G5547" i="1"/>
  <c r="H5546" i="1"/>
  <c r="G5546" i="1"/>
  <c r="H5545" i="1"/>
  <c r="G5545" i="1"/>
  <c r="H5544" i="1"/>
  <c r="G5544" i="1"/>
  <c r="H5543" i="1"/>
  <c r="G5543" i="1"/>
  <c r="H5542" i="1"/>
  <c r="G5542" i="1"/>
  <c r="H5541" i="1"/>
  <c r="G5541" i="1"/>
  <c r="H3" i="1"/>
  <c r="G3" i="1"/>
  <c r="H5540" i="1"/>
  <c r="G5540" i="1"/>
  <c r="H5539" i="1"/>
  <c r="G5539" i="1"/>
  <c r="H5538" i="1"/>
  <c r="G5538" i="1"/>
  <c r="H5537" i="1"/>
  <c r="G5537" i="1"/>
  <c r="H23" i="1"/>
  <c r="G23" i="1"/>
  <c r="H5536" i="1"/>
  <c r="G5536" i="1"/>
  <c r="H5535" i="1"/>
  <c r="G5535" i="1"/>
  <c r="H5534" i="1"/>
  <c r="G5534" i="1"/>
  <c r="H5533" i="1"/>
  <c r="G5533" i="1"/>
  <c r="H5532" i="1"/>
  <c r="G5532" i="1"/>
  <c r="H5531" i="1"/>
  <c r="G5531" i="1"/>
  <c r="H5530" i="1"/>
  <c r="G5530" i="1"/>
  <c r="H5529" i="1"/>
  <c r="G5529" i="1"/>
  <c r="H5528" i="1"/>
  <c r="G5528" i="1"/>
  <c r="H5527" i="1"/>
  <c r="G5527" i="1"/>
  <c r="H5526" i="1"/>
  <c r="G5526" i="1"/>
  <c r="H5525" i="1"/>
  <c r="G5525" i="1"/>
  <c r="H5524" i="1"/>
  <c r="G5524" i="1"/>
  <c r="H5523" i="1"/>
  <c r="G5523" i="1"/>
  <c r="H5522" i="1"/>
  <c r="G5522" i="1"/>
  <c r="H5521" i="1"/>
  <c r="G5521" i="1"/>
  <c r="H5520" i="1"/>
  <c r="G5520" i="1"/>
  <c r="H5519" i="1"/>
  <c r="G5519" i="1"/>
  <c r="H5518" i="1"/>
  <c r="G5518" i="1"/>
  <c r="H5517" i="1"/>
  <c r="G5517" i="1"/>
  <c r="H5516" i="1"/>
  <c r="G5516" i="1"/>
  <c r="H5515" i="1"/>
  <c r="G5515" i="1"/>
  <c r="H5514" i="1"/>
  <c r="G5514" i="1"/>
  <c r="H5513" i="1"/>
  <c r="G5513" i="1"/>
  <c r="H5512" i="1"/>
  <c r="G5512" i="1"/>
  <c r="H5511" i="1"/>
  <c r="G5511" i="1"/>
  <c r="H5510" i="1"/>
  <c r="G5510" i="1"/>
  <c r="H5509" i="1"/>
  <c r="G5509" i="1"/>
  <c r="H5508" i="1"/>
  <c r="G5508" i="1"/>
  <c r="H5507" i="1"/>
  <c r="G5507" i="1"/>
  <c r="H5506" i="1"/>
  <c r="G5506" i="1"/>
  <c r="H5505" i="1"/>
  <c r="G5505" i="1"/>
  <c r="H5504" i="1"/>
  <c r="G5504" i="1"/>
  <c r="H5503" i="1"/>
  <c r="G5503" i="1"/>
  <c r="H5502" i="1"/>
  <c r="G5502" i="1"/>
  <c r="H5501" i="1"/>
  <c r="G5501" i="1"/>
  <c r="H5500" i="1"/>
  <c r="G5500" i="1"/>
  <c r="H5499" i="1"/>
  <c r="G5499" i="1"/>
  <c r="H5498" i="1"/>
  <c r="G5498" i="1"/>
  <c r="H5497" i="1"/>
  <c r="G5497" i="1"/>
  <c r="H5496" i="1"/>
  <c r="G5496" i="1"/>
  <c r="H5495" i="1"/>
  <c r="G5495" i="1"/>
  <c r="H5494" i="1"/>
  <c r="G5494" i="1"/>
  <c r="H5493" i="1"/>
  <c r="G5493" i="1"/>
  <c r="H5492" i="1"/>
  <c r="G5492" i="1"/>
  <c r="H5491" i="1"/>
  <c r="G5491" i="1"/>
  <c r="H5490" i="1"/>
  <c r="G5490" i="1"/>
  <c r="H5489" i="1"/>
  <c r="G5489" i="1"/>
  <c r="H5488" i="1"/>
  <c r="G5488" i="1"/>
  <c r="H5487" i="1"/>
  <c r="G5487" i="1"/>
  <c r="H5486" i="1"/>
  <c r="G5486" i="1"/>
  <c r="H5485" i="1"/>
  <c r="G5485" i="1"/>
  <c r="H5484" i="1"/>
  <c r="G5484" i="1"/>
  <c r="H5483" i="1"/>
  <c r="G5483" i="1"/>
  <c r="H5482" i="1"/>
  <c r="G5482" i="1"/>
  <c r="H5481" i="1"/>
  <c r="G5481" i="1"/>
  <c r="H5480" i="1"/>
  <c r="G5480" i="1"/>
  <c r="H5479" i="1"/>
  <c r="G5479" i="1"/>
  <c r="H5478" i="1"/>
  <c r="G5478" i="1"/>
  <c r="H5477" i="1"/>
  <c r="G5477" i="1"/>
  <c r="H5476" i="1"/>
  <c r="G5476" i="1"/>
  <c r="H5475" i="1"/>
  <c r="G5475" i="1"/>
  <c r="H5474" i="1"/>
  <c r="G5474" i="1"/>
  <c r="H5473" i="1"/>
  <c r="G5473" i="1"/>
  <c r="H5472" i="1"/>
  <c r="G5472" i="1"/>
  <c r="H5471" i="1"/>
  <c r="G5471" i="1"/>
  <c r="H5470" i="1"/>
  <c r="G5470" i="1"/>
  <c r="H5469" i="1"/>
  <c r="G5469" i="1"/>
  <c r="H5468" i="1"/>
  <c r="G5468" i="1"/>
  <c r="H5467" i="1"/>
  <c r="G5467" i="1"/>
  <c r="H5466" i="1"/>
  <c r="G5466" i="1"/>
  <c r="H5465" i="1"/>
  <c r="G5465" i="1"/>
  <c r="H5464" i="1"/>
  <c r="G5464" i="1"/>
  <c r="H5463" i="1"/>
  <c r="G5463" i="1"/>
  <c r="H5462" i="1"/>
  <c r="G5462" i="1"/>
  <c r="H5461" i="1"/>
  <c r="G5461" i="1"/>
  <c r="H5460" i="1"/>
  <c r="G5460" i="1"/>
  <c r="H5459" i="1"/>
  <c r="G5459" i="1"/>
  <c r="H5458" i="1"/>
  <c r="G5458" i="1"/>
  <c r="H5457" i="1"/>
  <c r="G5457" i="1"/>
  <c r="H5456" i="1"/>
  <c r="G5456" i="1"/>
  <c r="H5455" i="1"/>
  <c r="G5455" i="1"/>
  <c r="H5454" i="1"/>
  <c r="G5454" i="1"/>
  <c r="H5453" i="1"/>
  <c r="G5453" i="1"/>
  <c r="H5452" i="1"/>
  <c r="G5452" i="1"/>
  <c r="H5451" i="1"/>
  <c r="G5451" i="1"/>
  <c r="H5450" i="1"/>
  <c r="G5450" i="1"/>
  <c r="H5449" i="1"/>
  <c r="G5449" i="1"/>
  <c r="H5448" i="1"/>
  <c r="G5448" i="1"/>
  <c r="H5447" i="1"/>
  <c r="G5447" i="1"/>
  <c r="H5446" i="1"/>
  <c r="G5446" i="1"/>
  <c r="H5445" i="1"/>
  <c r="G5445" i="1"/>
  <c r="H5444" i="1"/>
  <c r="G5444" i="1"/>
  <c r="H5443" i="1"/>
  <c r="G5443" i="1"/>
  <c r="H5442" i="1"/>
  <c r="G5442" i="1"/>
  <c r="H5441" i="1"/>
  <c r="G5441" i="1"/>
  <c r="H5440" i="1"/>
  <c r="G5440" i="1"/>
  <c r="H5439" i="1"/>
  <c r="G5439" i="1"/>
  <c r="H5438" i="1"/>
  <c r="G5438" i="1"/>
  <c r="H5437" i="1"/>
  <c r="G5437" i="1"/>
  <c r="H5436" i="1"/>
  <c r="G5436" i="1"/>
  <c r="H5435" i="1"/>
  <c r="G5435" i="1"/>
  <c r="H5434" i="1"/>
  <c r="G5434" i="1"/>
  <c r="H5433" i="1"/>
  <c r="G5433" i="1"/>
  <c r="H5432" i="1"/>
  <c r="G5432" i="1"/>
  <c r="H5431" i="1"/>
  <c r="G5431" i="1"/>
  <c r="H5430" i="1"/>
  <c r="G5430" i="1"/>
  <c r="H5429" i="1"/>
  <c r="G5429" i="1"/>
  <c r="H5428" i="1"/>
  <c r="G5428" i="1"/>
  <c r="H5427" i="1"/>
  <c r="G5427" i="1"/>
  <c r="H5426" i="1"/>
  <c r="G5426" i="1"/>
  <c r="H5425" i="1"/>
  <c r="G5425" i="1"/>
  <c r="H5424" i="1"/>
  <c r="G5424" i="1"/>
  <c r="H5423" i="1"/>
  <c r="G5423" i="1"/>
  <c r="H5422" i="1"/>
  <c r="G5422" i="1"/>
  <c r="H5421" i="1"/>
  <c r="G5421" i="1"/>
  <c r="H5420" i="1"/>
  <c r="G5420" i="1"/>
  <c r="H5419" i="1"/>
  <c r="G5419" i="1"/>
  <c r="H5418" i="1"/>
  <c r="G5418" i="1"/>
  <c r="H5417" i="1"/>
  <c r="G5417" i="1"/>
  <c r="H5416" i="1"/>
  <c r="G5416" i="1"/>
  <c r="H5415" i="1"/>
  <c r="G5415" i="1"/>
  <c r="H5414" i="1"/>
  <c r="G5414" i="1"/>
  <c r="H5413" i="1"/>
  <c r="G5413" i="1"/>
  <c r="H5412" i="1"/>
  <c r="G5412" i="1"/>
  <c r="H5411" i="1"/>
  <c r="G5411" i="1"/>
  <c r="H5410" i="1"/>
  <c r="G5410" i="1"/>
  <c r="H5409" i="1"/>
  <c r="G5409" i="1"/>
  <c r="H43" i="1"/>
  <c r="G43" i="1"/>
  <c r="H5408" i="1"/>
  <c r="G5408" i="1"/>
  <c r="H5407" i="1"/>
  <c r="G5407" i="1"/>
  <c r="H5406" i="1"/>
  <c r="G5406" i="1"/>
  <c r="H5405" i="1"/>
  <c r="G5405" i="1"/>
  <c r="H5404" i="1"/>
  <c r="G5404" i="1"/>
  <c r="H5403" i="1"/>
  <c r="G5403" i="1"/>
  <c r="H5402" i="1"/>
  <c r="G5402" i="1"/>
  <c r="H5401" i="1"/>
  <c r="G5401" i="1"/>
  <c r="H5400" i="1"/>
  <c r="G5400" i="1"/>
  <c r="H5399" i="1"/>
  <c r="G5399" i="1"/>
  <c r="H5398" i="1"/>
  <c r="G5398" i="1"/>
  <c r="H5397" i="1"/>
  <c r="G5397" i="1"/>
  <c r="H5396" i="1"/>
  <c r="G5396" i="1"/>
  <c r="H5395" i="1"/>
  <c r="G5395" i="1"/>
  <c r="H5394" i="1"/>
  <c r="G5394" i="1"/>
  <c r="H5393" i="1"/>
  <c r="G5393" i="1"/>
  <c r="H5392" i="1"/>
  <c r="G5392" i="1"/>
  <c r="H5391" i="1"/>
  <c r="G5391" i="1"/>
  <c r="H5390" i="1"/>
  <c r="G5390" i="1"/>
  <c r="H5389" i="1"/>
  <c r="G5389" i="1"/>
  <c r="H5388" i="1"/>
  <c r="G5388" i="1"/>
  <c r="H5387" i="1"/>
  <c r="G5387" i="1"/>
  <c r="H5386" i="1"/>
  <c r="G5386" i="1"/>
  <c r="H5385" i="1"/>
  <c r="G5385" i="1"/>
  <c r="H5384" i="1"/>
  <c r="G5384" i="1"/>
  <c r="H5383" i="1"/>
  <c r="G5383" i="1"/>
  <c r="H5382" i="1"/>
  <c r="G5382" i="1"/>
  <c r="H5381" i="1"/>
  <c r="G5381" i="1"/>
  <c r="H5380" i="1"/>
  <c r="G5380" i="1"/>
  <c r="H5379" i="1"/>
  <c r="G5379" i="1"/>
  <c r="H5378" i="1"/>
  <c r="G5378" i="1"/>
  <c r="H5377" i="1"/>
  <c r="G5377" i="1"/>
  <c r="H5376" i="1"/>
  <c r="G5376" i="1"/>
  <c r="H5375" i="1"/>
  <c r="G5375" i="1"/>
  <c r="H5374" i="1"/>
  <c r="G5374" i="1"/>
  <c r="H5373" i="1"/>
  <c r="G5373" i="1"/>
  <c r="H5372" i="1"/>
  <c r="G5372" i="1"/>
  <c r="H5371" i="1"/>
  <c r="G5371" i="1"/>
  <c r="H5370" i="1"/>
  <c r="G5370" i="1"/>
  <c r="H5369" i="1"/>
  <c r="G5369" i="1"/>
  <c r="H5368" i="1"/>
  <c r="G5368" i="1"/>
  <c r="H5367" i="1"/>
  <c r="G5367" i="1"/>
  <c r="H5366" i="1"/>
  <c r="G5366" i="1"/>
  <c r="H5365" i="1"/>
  <c r="G5365" i="1"/>
  <c r="H5364" i="1"/>
  <c r="G5364" i="1"/>
  <c r="H5363" i="1"/>
  <c r="G5363" i="1"/>
  <c r="H5362" i="1"/>
  <c r="G5362" i="1"/>
  <c r="H5361" i="1"/>
  <c r="G5361" i="1"/>
  <c r="H5360" i="1"/>
  <c r="G5360" i="1"/>
  <c r="H5359" i="1"/>
  <c r="G5359" i="1"/>
  <c r="H5358" i="1"/>
  <c r="G5358" i="1"/>
  <c r="H5357" i="1"/>
  <c r="G5357" i="1"/>
  <c r="H5356" i="1"/>
  <c r="G5356" i="1"/>
  <c r="H5355" i="1"/>
  <c r="G5355" i="1"/>
  <c r="H5354" i="1"/>
  <c r="G5354" i="1"/>
  <c r="H5353" i="1"/>
  <c r="G5353" i="1"/>
  <c r="H5352" i="1"/>
  <c r="G5352" i="1"/>
  <c r="H5351" i="1"/>
  <c r="G5351" i="1"/>
  <c r="H5350" i="1"/>
  <c r="G5350" i="1"/>
  <c r="H5349" i="1"/>
  <c r="G5349" i="1"/>
  <c r="H5348" i="1"/>
  <c r="G5348" i="1"/>
  <c r="H5347" i="1"/>
  <c r="G5347" i="1"/>
  <c r="H5346" i="1"/>
  <c r="G5346" i="1"/>
  <c r="H5345" i="1"/>
  <c r="G5345" i="1"/>
  <c r="H5344" i="1"/>
  <c r="G5344" i="1"/>
  <c r="H5343" i="1"/>
  <c r="G5343" i="1"/>
  <c r="H5342" i="1"/>
  <c r="G5342" i="1"/>
  <c r="H5341" i="1"/>
  <c r="G5341" i="1"/>
  <c r="H5340" i="1"/>
  <c r="G5340" i="1"/>
  <c r="H5339" i="1"/>
  <c r="G5339" i="1"/>
  <c r="H5338" i="1"/>
  <c r="G5338" i="1"/>
  <c r="H5337" i="1"/>
  <c r="G5337" i="1"/>
  <c r="H5336" i="1"/>
  <c r="G5336" i="1"/>
  <c r="H5335" i="1"/>
  <c r="G5335" i="1"/>
  <c r="H5334" i="1"/>
  <c r="G5334" i="1"/>
  <c r="H5333" i="1"/>
  <c r="G5333" i="1"/>
  <c r="H5332" i="1"/>
  <c r="G5332" i="1"/>
  <c r="H5331" i="1"/>
  <c r="G5331" i="1"/>
  <c r="H5330" i="1"/>
  <c r="G5330" i="1"/>
  <c r="H5329" i="1"/>
  <c r="G5329" i="1"/>
  <c r="H5328" i="1"/>
  <c r="G5328" i="1"/>
  <c r="H5327" i="1"/>
  <c r="G5327" i="1"/>
  <c r="H5326" i="1"/>
  <c r="G5326" i="1"/>
  <c r="H5325" i="1"/>
  <c r="G5325" i="1"/>
  <c r="H5324" i="1"/>
  <c r="G5324" i="1"/>
  <c r="H5323" i="1"/>
  <c r="G5323" i="1"/>
  <c r="H5322" i="1"/>
  <c r="G5322" i="1"/>
  <c r="H5321" i="1"/>
  <c r="G5321" i="1"/>
  <c r="H5320" i="1"/>
  <c r="G5320" i="1"/>
  <c r="H5319" i="1"/>
  <c r="G5319" i="1"/>
  <c r="H5318" i="1"/>
  <c r="G5318" i="1"/>
  <c r="H5317" i="1"/>
  <c r="G5317" i="1"/>
  <c r="H5316" i="1"/>
  <c r="G5316" i="1"/>
  <c r="H5315" i="1"/>
  <c r="G5315" i="1"/>
  <c r="H5314" i="1"/>
  <c r="G5314" i="1"/>
  <c r="H5313" i="1"/>
  <c r="G5313" i="1"/>
  <c r="H5312" i="1"/>
  <c r="G5312" i="1"/>
  <c r="H5311" i="1"/>
  <c r="G5311" i="1"/>
  <c r="H5310" i="1"/>
  <c r="G5310" i="1"/>
  <c r="H5309" i="1"/>
  <c r="G5309" i="1"/>
  <c r="H5308" i="1"/>
  <c r="G5308" i="1"/>
  <c r="H5307" i="1"/>
  <c r="G5307" i="1"/>
  <c r="H5306" i="1"/>
  <c r="G5306" i="1"/>
  <c r="H5305" i="1"/>
  <c r="G5305" i="1"/>
  <c r="H5304" i="1"/>
  <c r="G5304" i="1"/>
  <c r="H5303" i="1"/>
  <c r="G5303" i="1"/>
  <c r="H5302" i="1"/>
  <c r="G5302" i="1"/>
  <c r="H5301" i="1"/>
  <c r="G5301" i="1"/>
  <c r="H5300" i="1"/>
  <c r="G5300" i="1"/>
  <c r="H5299" i="1"/>
  <c r="G5299" i="1"/>
  <c r="H5298" i="1"/>
  <c r="G5298" i="1"/>
  <c r="H5297" i="1"/>
  <c r="G5297" i="1"/>
  <c r="H5296" i="1"/>
  <c r="G5296" i="1"/>
  <c r="H5295" i="1"/>
  <c r="G5295" i="1"/>
  <c r="H5294" i="1"/>
  <c r="G5294" i="1"/>
  <c r="H5293" i="1"/>
  <c r="G5293" i="1"/>
  <c r="H5292" i="1"/>
  <c r="G5292" i="1"/>
  <c r="H5291" i="1"/>
  <c r="G5291" i="1"/>
  <c r="H5290" i="1"/>
  <c r="G5290" i="1"/>
  <c r="H5289" i="1"/>
  <c r="G5289" i="1"/>
  <c r="H5288" i="1"/>
  <c r="G5288" i="1"/>
  <c r="H5287" i="1"/>
  <c r="G5287" i="1"/>
  <c r="H5286" i="1"/>
  <c r="G5286" i="1"/>
  <c r="H5285" i="1"/>
  <c r="G5285" i="1"/>
  <c r="H5284" i="1"/>
  <c r="G5284" i="1"/>
  <c r="H5283" i="1"/>
  <c r="G5283" i="1"/>
  <c r="H5282" i="1"/>
  <c r="G5282" i="1"/>
  <c r="H5281" i="1"/>
  <c r="G5281" i="1"/>
  <c r="H5280" i="1"/>
  <c r="G5280" i="1"/>
  <c r="H5279" i="1"/>
  <c r="G5279" i="1"/>
  <c r="H5278" i="1"/>
  <c r="G5278" i="1"/>
  <c r="H5277" i="1"/>
  <c r="G5277" i="1"/>
  <c r="H5276" i="1"/>
  <c r="G5276" i="1"/>
  <c r="H5275" i="1"/>
  <c r="G5275" i="1"/>
  <c r="H5274" i="1"/>
  <c r="G5274" i="1"/>
  <c r="H5273" i="1"/>
  <c r="G5273" i="1"/>
  <c r="H5272" i="1"/>
  <c r="G5272" i="1"/>
  <c r="H5271" i="1"/>
  <c r="G5271" i="1"/>
  <c r="H5270" i="1"/>
  <c r="G5270" i="1"/>
  <c r="H5269" i="1"/>
  <c r="G5269" i="1"/>
  <c r="H5268" i="1"/>
  <c r="G5268" i="1"/>
  <c r="H5267" i="1"/>
  <c r="G5267" i="1"/>
  <c r="H5266" i="1"/>
  <c r="G5266" i="1"/>
  <c r="H5265" i="1"/>
  <c r="G5265" i="1"/>
  <c r="H5264" i="1"/>
  <c r="G5264" i="1"/>
  <c r="H5263" i="1"/>
  <c r="G5263" i="1"/>
  <c r="H5262" i="1"/>
  <c r="G5262" i="1"/>
  <c r="H5261" i="1"/>
  <c r="G5261" i="1"/>
  <c r="H5260" i="1"/>
  <c r="G5260" i="1"/>
  <c r="H5259" i="1"/>
  <c r="G5259" i="1"/>
  <c r="H5258" i="1"/>
  <c r="G5258" i="1"/>
  <c r="H5257" i="1"/>
  <c r="G5257" i="1"/>
  <c r="H5256" i="1"/>
  <c r="G5256" i="1"/>
  <c r="H5255" i="1"/>
  <c r="G5255" i="1"/>
  <c r="H5254" i="1"/>
  <c r="G5254" i="1"/>
  <c r="H5253" i="1"/>
  <c r="G5253" i="1"/>
  <c r="H5252" i="1"/>
  <c r="G5252" i="1"/>
  <c r="H5251" i="1"/>
  <c r="G5251" i="1"/>
  <c r="H5250" i="1"/>
  <c r="G5250" i="1"/>
  <c r="H5249" i="1"/>
  <c r="G5249" i="1"/>
  <c r="H5248" i="1"/>
  <c r="G5248" i="1"/>
  <c r="H5247" i="1"/>
  <c r="G5247" i="1"/>
  <c r="H5246" i="1"/>
  <c r="G5246" i="1"/>
  <c r="H5245" i="1"/>
  <c r="G5245" i="1"/>
  <c r="H5244" i="1"/>
  <c r="G5244" i="1"/>
  <c r="H5243" i="1"/>
  <c r="G5243" i="1"/>
  <c r="H5242" i="1"/>
  <c r="G5242" i="1"/>
  <c r="H5241" i="1"/>
  <c r="G5241" i="1"/>
  <c r="H5240" i="1"/>
  <c r="G5240" i="1"/>
  <c r="H5239" i="1"/>
  <c r="G5239" i="1"/>
  <c r="H5238" i="1"/>
  <c r="G5238" i="1"/>
  <c r="H5237" i="1"/>
  <c r="G5237" i="1"/>
  <c r="H5236" i="1"/>
  <c r="G5236" i="1"/>
  <c r="H5235" i="1"/>
  <c r="G5235" i="1"/>
  <c r="H5234" i="1"/>
  <c r="G5234" i="1"/>
  <c r="H5233" i="1"/>
  <c r="G5233" i="1"/>
  <c r="H5232" i="1"/>
  <c r="G5232" i="1"/>
  <c r="H5231" i="1"/>
  <c r="G5231" i="1"/>
  <c r="H5230" i="1"/>
  <c r="G5230" i="1"/>
  <c r="H5229" i="1"/>
  <c r="G5229" i="1"/>
  <c r="H5228" i="1"/>
  <c r="G5228" i="1"/>
  <c r="H5227" i="1"/>
  <c r="G5227" i="1"/>
  <c r="H5226" i="1"/>
  <c r="G5226" i="1"/>
  <c r="H5225" i="1"/>
  <c r="G5225" i="1"/>
  <c r="H5224" i="1"/>
  <c r="G5224" i="1"/>
  <c r="H5223" i="1"/>
  <c r="G5223" i="1"/>
  <c r="H5222" i="1"/>
  <c r="G5222" i="1"/>
  <c r="H5221" i="1"/>
  <c r="G5221" i="1"/>
  <c r="H5220" i="1"/>
  <c r="G5220" i="1"/>
  <c r="H5219" i="1"/>
  <c r="G5219" i="1"/>
  <c r="H5218" i="1"/>
  <c r="G5218" i="1"/>
  <c r="H5217" i="1"/>
  <c r="G5217" i="1"/>
  <c r="H5216" i="1"/>
  <c r="G5216" i="1"/>
  <c r="H5215" i="1"/>
  <c r="G5215" i="1"/>
  <c r="H5214" i="1"/>
  <c r="G5214" i="1"/>
  <c r="H42" i="1"/>
  <c r="G42" i="1"/>
  <c r="H5213" i="1"/>
  <c r="G5213" i="1"/>
  <c r="H5212" i="1"/>
  <c r="G5212" i="1"/>
  <c r="H5211" i="1"/>
  <c r="G5211" i="1"/>
  <c r="H5210" i="1"/>
  <c r="G5210" i="1"/>
  <c r="H5209" i="1"/>
  <c r="G5209" i="1"/>
  <c r="H5208" i="1"/>
  <c r="G5208" i="1"/>
  <c r="H5207" i="1"/>
  <c r="G5207" i="1"/>
  <c r="H5206" i="1"/>
  <c r="G5206" i="1"/>
  <c r="H5205" i="1"/>
  <c r="G5205" i="1"/>
  <c r="H5204" i="1"/>
  <c r="G5204" i="1"/>
  <c r="H5203" i="1"/>
  <c r="G5203" i="1"/>
  <c r="H5202" i="1"/>
  <c r="G5202" i="1"/>
  <c r="H5201" i="1"/>
  <c r="G5201" i="1"/>
  <c r="H5200" i="1"/>
  <c r="G5200" i="1"/>
  <c r="H5199" i="1"/>
  <c r="G5199" i="1"/>
  <c r="H5198" i="1"/>
  <c r="G5198" i="1"/>
  <c r="H5197" i="1"/>
  <c r="G5197" i="1"/>
  <c r="H5196" i="1"/>
  <c r="G5196" i="1"/>
  <c r="H5195" i="1"/>
  <c r="G5195" i="1"/>
  <c r="H5194" i="1"/>
  <c r="G5194" i="1"/>
  <c r="H22" i="1"/>
  <c r="G22" i="1"/>
  <c r="H5193" i="1"/>
  <c r="G5193" i="1"/>
  <c r="H5192" i="1"/>
  <c r="G5192" i="1"/>
  <c r="H5191" i="1"/>
  <c r="G5191" i="1"/>
  <c r="H5190" i="1"/>
  <c r="G5190" i="1"/>
  <c r="H5189" i="1"/>
  <c r="G5189" i="1"/>
  <c r="H5188" i="1"/>
  <c r="G5188" i="1"/>
  <c r="H5187" i="1"/>
  <c r="G5187" i="1"/>
  <c r="H5186" i="1"/>
  <c r="G5186" i="1"/>
  <c r="H5185" i="1"/>
  <c r="G5185" i="1"/>
  <c r="H5184" i="1"/>
  <c r="G5184" i="1"/>
  <c r="H5183" i="1"/>
  <c r="G5183" i="1"/>
  <c r="H5182" i="1"/>
  <c r="G5182" i="1"/>
  <c r="H5181" i="1"/>
  <c r="G5181" i="1"/>
  <c r="H5180" i="1"/>
  <c r="G5180" i="1"/>
  <c r="H5179" i="1"/>
  <c r="G5179" i="1"/>
  <c r="H5178" i="1"/>
  <c r="G5178" i="1"/>
  <c r="H5177" i="1"/>
  <c r="G5177" i="1"/>
  <c r="H5176" i="1"/>
  <c r="G5176" i="1"/>
  <c r="H5175" i="1"/>
  <c r="G5175" i="1"/>
  <c r="H5174" i="1"/>
  <c r="G5174" i="1"/>
  <c r="H5173" i="1"/>
  <c r="G5173" i="1"/>
  <c r="H5172" i="1"/>
  <c r="G5172" i="1"/>
  <c r="H5171" i="1"/>
  <c r="G5171" i="1"/>
  <c r="H5170" i="1"/>
  <c r="G5170" i="1"/>
  <c r="H5169" i="1"/>
  <c r="G5169" i="1"/>
  <c r="H5168" i="1"/>
  <c r="G5168" i="1"/>
  <c r="H5167" i="1"/>
  <c r="G5167" i="1"/>
  <c r="H5166" i="1"/>
  <c r="G5166" i="1"/>
  <c r="H5165" i="1"/>
  <c r="G5165" i="1"/>
  <c r="H5164" i="1"/>
  <c r="G5164" i="1"/>
  <c r="H5163" i="1"/>
  <c r="G5163" i="1"/>
  <c r="H5162" i="1"/>
  <c r="G5162" i="1"/>
  <c r="H5161" i="1"/>
  <c r="G5161" i="1"/>
  <c r="H5160" i="1"/>
  <c r="G5160" i="1"/>
  <c r="H5159" i="1"/>
  <c r="G5159" i="1"/>
  <c r="H5158" i="1"/>
  <c r="G5158" i="1"/>
  <c r="H5157" i="1"/>
  <c r="G5157" i="1"/>
  <c r="H5156" i="1"/>
  <c r="G5156" i="1"/>
  <c r="H5155" i="1"/>
  <c r="G5155" i="1"/>
  <c r="H5154" i="1"/>
  <c r="G5154" i="1"/>
  <c r="H5153" i="1"/>
  <c r="G5153" i="1"/>
  <c r="H5152" i="1"/>
  <c r="G5152" i="1"/>
  <c r="H5151" i="1"/>
  <c r="G5151" i="1"/>
  <c r="H5150" i="1"/>
  <c r="G5150" i="1"/>
  <c r="H5149" i="1"/>
  <c r="G5149" i="1"/>
  <c r="H5148" i="1"/>
  <c r="G5148" i="1"/>
  <c r="H5147" i="1"/>
  <c r="G5147" i="1"/>
  <c r="H5146" i="1"/>
  <c r="G5146" i="1"/>
  <c r="H5145" i="1"/>
  <c r="G5145" i="1"/>
  <c r="H5144" i="1"/>
  <c r="G5144" i="1"/>
  <c r="H5143" i="1"/>
  <c r="G5143" i="1"/>
  <c r="H5142" i="1"/>
  <c r="G5142" i="1"/>
  <c r="H5141" i="1"/>
  <c r="G5141" i="1"/>
  <c r="H5140" i="1"/>
  <c r="G5140" i="1"/>
  <c r="H5139" i="1"/>
  <c r="G5139" i="1"/>
  <c r="H5138" i="1"/>
  <c r="G5138" i="1"/>
  <c r="H5137" i="1"/>
  <c r="G5137" i="1"/>
  <c r="H5136" i="1"/>
  <c r="G5136" i="1"/>
  <c r="H5135" i="1"/>
  <c r="G5135" i="1"/>
  <c r="H5134" i="1"/>
  <c r="G5134" i="1"/>
  <c r="H5133" i="1"/>
  <c r="G5133" i="1"/>
  <c r="H5132" i="1"/>
  <c r="G5132" i="1"/>
  <c r="H5131" i="1"/>
  <c r="G5131" i="1"/>
  <c r="H5130" i="1"/>
  <c r="G5130" i="1"/>
  <c r="H5129" i="1"/>
  <c r="G5129" i="1"/>
  <c r="H5128" i="1"/>
  <c r="G5128" i="1"/>
  <c r="H5127" i="1"/>
  <c r="G5127" i="1"/>
  <c r="H5126" i="1"/>
  <c r="G5126" i="1"/>
  <c r="H5125" i="1"/>
  <c r="G5125" i="1"/>
  <c r="H5124" i="1"/>
  <c r="G5124" i="1"/>
  <c r="H5123" i="1"/>
  <c r="G5123" i="1"/>
  <c r="H5122" i="1"/>
  <c r="G5122" i="1"/>
  <c r="H5121" i="1"/>
  <c r="G5121" i="1"/>
  <c r="H5120" i="1"/>
  <c r="G5120" i="1"/>
  <c r="H5119" i="1"/>
  <c r="G5119" i="1"/>
  <c r="H5118" i="1"/>
  <c r="G5118" i="1"/>
  <c r="H5117" i="1"/>
  <c r="G5117" i="1"/>
  <c r="H5116" i="1"/>
  <c r="G5116" i="1"/>
  <c r="H5115" i="1"/>
  <c r="G5115" i="1"/>
  <c r="H5114" i="1"/>
  <c r="G5114" i="1"/>
  <c r="H5113" i="1"/>
  <c r="G5113" i="1"/>
  <c r="H5112" i="1"/>
  <c r="G5112" i="1"/>
  <c r="H5111" i="1"/>
  <c r="G5111" i="1"/>
  <c r="H5110" i="1"/>
  <c r="G5110" i="1"/>
  <c r="H5109" i="1"/>
  <c r="G5109" i="1"/>
  <c r="H5108" i="1"/>
  <c r="G5108" i="1"/>
  <c r="H5107" i="1"/>
  <c r="G5107" i="1"/>
  <c r="H5106" i="1"/>
  <c r="G5106" i="1"/>
  <c r="H5105" i="1"/>
  <c r="G5105" i="1"/>
  <c r="H5104" i="1"/>
  <c r="G5104" i="1"/>
  <c r="H5103" i="1"/>
  <c r="G5103" i="1"/>
  <c r="H5102" i="1"/>
  <c r="G5102" i="1"/>
  <c r="H5101" i="1"/>
  <c r="G5101" i="1"/>
  <c r="H5100" i="1"/>
  <c r="G5100" i="1"/>
  <c r="H5099" i="1"/>
  <c r="G5099" i="1"/>
  <c r="H5098" i="1"/>
  <c r="G5098" i="1"/>
  <c r="H5097" i="1"/>
  <c r="G5097" i="1"/>
  <c r="H5096" i="1"/>
  <c r="G5096" i="1"/>
  <c r="H5095" i="1"/>
  <c r="G5095" i="1"/>
  <c r="H5094" i="1"/>
  <c r="G5094" i="1"/>
  <c r="H5093" i="1"/>
  <c r="G5093" i="1"/>
  <c r="H5092" i="1"/>
  <c r="G5092" i="1"/>
  <c r="H5091" i="1"/>
  <c r="G5091" i="1"/>
  <c r="H5090" i="1"/>
  <c r="G5090" i="1"/>
  <c r="H5089" i="1"/>
  <c r="G5089" i="1"/>
  <c r="H5088" i="1"/>
  <c r="G5088" i="1"/>
  <c r="H5087" i="1"/>
  <c r="G5087" i="1"/>
  <c r="H5086" i="1"/>
  <c r="G5086" i="1"/>
  <c r="H5085" i="1"/>
  <c r="G5085" i="1"/>
  <c r="H5084" i="1"/>
  <c r="G5084" i="1"/>
  <c r="H5083" i="1"/>
  <c r="G5083" i="1"/>
  <c r="H5082" i="1"/>
  <c r="G5082" i="1"/>
  <c r="H5081" i="1"/>
  <c r="G5081" i="1"/>
  <c r="H5080" i="1"/>
  <c r="G5080" i="1"/>
  <c r="H5079" i="1"/>
  <c r="G5079" i="1"/>
  <c r="H5078" i="1"/>
  <c r="G5078" i="1"/>
  <c r="H5077" i="1"/>
  <c r="G5077" i="1"/>
  <c r="H5076" i="1"/>
  <c r="G5076" i="1"/>
  <c r="H5075" i="1"/>
  <c r="G5075" i="1"/>
  <c r="H5074" i="1"/>
  <c r="G5074" i="1"/>
  <c r="H5073" i="1"/>
  <c r="G5073" i="1"/>
  <c r="H5072" i="1"/>
  <c r="G5072" i="1"/>
  <c r="H5071" i="1"/>
  <c r="G5071" i="1"/>
  <c r="H5070" i="1"/>
  <c r="G5070" i="1"/>
  <c r="H5069" i="1"/>
  <c r="G5069" i="1"/>
  <c r="H5068" i="1"/>
  <c r="G5068" i="1"/>
  <c r="H5067" i="1"/>
  <c r="G5067" i="1"/>
  <c r="H5066" i="1"/>
  <c r="G5066" i="1"/>
  <c r="H5065" i="1"/>
  <c r="G5065" i="1"/>
  <c r="H5064" i="1"/>
  <c r="G5064" i="1"/>
  <c r="H5063" i="1"/>
  <c r="G5063" i="1"/>
  <c r="H5062" i="1"/>
  <c r="G5062" i="1"/>
  <c r="H5061" i="1"/>
  <c r="G5061" i="1"/>
  <c r="H5060" i="1"/>
  <c r="G5060" i="1"/>
  <c r="H5059" i="1"/>
  <c r="G5059" i="1"/>
  <c r="H5058" i="1"/>
  <c r="G5058" i="1"/>
  <c r="H5057" i="1"/>
  <c r="G5057" i="1"/>
  <c r="H5056" i="1"/>
  <c r="G5056" i="1"/>
  <c r="H5055" i="1"/>
  <c r="G5055" i="1"/>
  <c r="H5054" i="1"/>
  <c r="G5054" i="1"/>
  <c r="H5053" i="1"/>
  <c r="G5053" i="1"/>
  <c r="H5052" i="1"/>
  <c r="G5052" i="1"/>
  <c r="H5051" i="1"/>
  <c r="G5051" i="1"/>
  <c r="H5050" i="1"/>
  <c r="G5050" i="1"/>
  <c r="H5049" i="1"/>
  <c r="G5049" i="1"/>
  <c r="H5048" i="1"/>
  <c r="G5048" i="1"/>
  <c r="H5047" i="1"/>
  <c r="G5047" i="1"/>
  <c r="H5046" i="1"/>
  <c r="G5046" i="1"/>
  <c r="H5045" i="1"/>
  <c r="G5045" i="1"/>
  <c r="H5044" i="1"/>
  <c r="G5044" i="1"/>
  <c r="H5043" i="1"/>
  <c r="G5043" i="1"/>
  <c r="H5042" i="1"/>
  <c r="G5042" i="1"/>
  <c r="H5041" i="1"/>
  <c r="G5041" i="1"/>
  <c r="H5040" i="1"/>
  <c r="G5040" i="1"/>
  <c r="H5039" i="1"/>
  <c r="G5039" i="1"/>
  <c r="H5038" i="1"/>
  <c r="G5038" i="1"/>
  <c r="H5037" i="1"/>
  <c r="G5037" i="1"/>
  <c r="H5036" i="1"/>
  <c r="G5036" i="1"/>
  <c r="H5035" i="1"/>
  <c r="G5035" i="1"/>
  <c r="H5034" i="1"/>
  <c r="G5034" i="1"/>
  <c r="H5033" i="1"/>
  <c r="G5033" i="1"/>
  <c r="H5032" i="1"/>
  <c r="G5032" i="1"/>
  <c r="H5031" i="1"/>
  <c r="G5031" i="1"/>
  <c r="H5030" i="1"/>
  <c r="G5030" i="1"/>
  <c r="H5029" i="1"/>
  <c r="G5029" i="1"/>
  <c r="H5028" i="1"/>
  <c r="G5028" i="1"/>
  <c r="H5027" i="1"/>
  <c r="G5027" i="1"/>
  <c r="H5026" i="1"/>
  <c r="G5026" i="1"/>
  <c r="H5025" i="1"/>
  <c r="G5025" i="1"/>
  <c r="H5024" i="1"/>
  <c r="G5024" i="1"/>
  <c r="H5023" i="1"/>
  <c r="G5023" i="1"/>
  <c r="H5022" i="1"/>
  <c r="G5022" i="1"/>
  <c r="H5021" i="1"/>
  <c r="G5021" i="1"/>
  <c r="H5020" i="1"/>
  <c r="G5020" i="1"/>
  <c r="H5019" i="1"/>
  <c r="G5019" i="1"/>
  <c r="H5018" i="1"/>
  <c r="G5018" i="1"/>
  <c r="H5017" i="1"/>
  <c r="G5017" i="1"/>
  <c r="H5016" i="1"/>
  <c r="G5016" i="1"/>
  <c r="H5015" i="1"/>
  <c r="G5015" i="1"/>
  <c r="H5014" i="1"/>
  <c r="G5014" i="1"/>
  <c r="H5013" i="1"/>
  <c r="G5013" i="1"/>
  <c r="H5012" i="1"/>
  <c r="G5012" i="1"/>
  <c r="H5011" i="1"/>
  <c r="G5011" i="1"/>
  <c r="H5010" i="1"/>
  <c r="G5010" i="1"/>
  <c r="H5009" i="1"/>
  <c r="G5009" i="1"/>
  <c r="H5008" i="1"/>
  <c r="G5008" i="1"/>
  <c r="H5007" i="1"/>
  <c r="G5007" i="1"/>
  <c r="H5006" i="1"/>
  <c r="G5006" i="1"/>
  <c r="H5005" i="1"/>
  <c r="G5005" i="1"/>
  <c r="H5004" i="1"/>
  <c r="G5004" i="1"/>
  <c r="H5003" i="1"/>
  <c r="G5003" i="1"/>
  <c r="H5002" i="1"/>
  <c r="G5002" i="1"/>
  <c r="H5001" i="1"/>
  <c r="G5001" i="1"/>
  <c r="H41" i="1"/>
  <c r="G41" i="1"/>
  <c r="H5000" i="1"/>
  <c r="G5000" i="1"/>
  <c r="H4999" i="1"/>
  <c r="G4999" i="1"/>
  <c r="H4998" i="1"/>
  <c r="G4998" i="1"/>
  <c r="H4997" i="1"/>
  <c r="G4997" i="1"/>
  <c r="H4996" i="1"/>
  <c r="G4996" i="1"/>
  <c r="H4995" i="1"/>
  <c r="G4995" i="1"/>
  <c r="H4994" i="1"/>
  <c r="G4994" i="1"/>
  <c r="H4993" i="1"/>
  <c r="G4993" i="1"/>
  <c r="H4992" i="1"/>
  <c r="G4992" i="1"/>
  <c r="H4991" i="1"/>
  <c r="G4991" i="1"/>
  <c r="H4990" i="1"/>
  <c r="G4990" i="1"/>
  <c r="H4989" i="1"/>
  <c r="G4989" i="1"/>
  <c r="H4988" i="1"/>
  <c r="G4988" i="1"/>
  <c r="H4987" i="1"/>
  <c r="G4987" i="1"/>
  <c r="H4986" i="1"/>
  <c r="G4986" i="1"/>
  <c r="H4985" i="1"/>
  <c r="G4985" i="1"/>
  <c r="H4984" i="1"/>
  <c r="G4984" i="1"/>
  <c r="H4983" i="1"/>
  <c r="G4983" i="1"/>
  <c r="H4982" i="1"/>
  <c r="G4982" i="1"/>
  <c r="H4981" i="1"/>
  <c r="G4981" i="1"/>
  <c r="H4980" i="1"/>
  <c r="G4980" i="1"/>
  <c r="H4979" i="1"/>
  <c r="G4979" i="1"/>
  <c r="H4978" i="1"/>
  <c r="G4978" i="1"/>
  <c r="H4977" i="1"/>
  <c r="G4977" i="1"/>
  <c r="H4976" i="1"/>
  <c r="G4976" i="1"/>
  <c r="H4975" i="1"/>
  <c r="G4975" i="1"/>
  <c r="H4974" i="1"/>
  <c r="G4974" i="1"/>
  <c r="H4973" i="1"/>
  <c r="G4973" i="1"/>
  <c r="H4972" i="1"/>
  <c r="G4972" i="1"/>
  <c r="H4971" i="1"/>
  <c r="G4971" i="1"/>
  <c r="H4970" i="1"/>
  <c r="G4970" i="1"/>
  <c r="H4969" i="1"/>
  <c r="G4969" i="1"/>
  <c r="H4968" i="1"/>
  <c r="G4968" i="1"/>
  <c r="H4967" i="1"/>
  <c r="G4967" i="1"/>
  <c r="H4966" i="1"/>
  <c r="G4966" i="1"/>
  <c r="H4965" i="1"/>
  <c r="G4965" i="1"/>
  <c r="H4964" i="1"/>
  <c r="G4964" i="1"/>
  <c r="H4963" i="1"/>
  <c r="G4963" i="1"/>
  <c r="H4962" i="1"/>
  <c r="G4962" i="1"/>
  <c r="H4961" i="1"/>
  <c r="G4961" i="1"/>
  <c r="H4960" i="1"/>
  <c r="G4960" i="1"/>
  <c r="H4959" i="1"/>
  <c r="G4959" i="1"/>
  <c r="H4958" i="1"/>
  <c r="G4958" i="1"/>
  <c r="H4957" i="1"/>
  <c r="G4957" i="1"/>
  <c r="H4956" i="1"/>
  <c r="G4956" i="1"/>
  <c r="H4955" i="1"/>
  <c r="G4955" i="1"/>
  <c r="H4954" i="1"/>
  <c r="G4954" i="1"/>
  <c r="H4953" i="1"/>
  <c r="G4953" i="1"/>
  <c r="H4952" i="1"/>
  <c r="G4952" i="1"/>
  <c r="H4951" i="1"/>
  <c r="G4951" i="1"/>
  <c r="H4950" i="1"/>
  <c r="G4950" i="1"/>
  <c r="H4949" i="1"/>
  <c r="G4949" i="1"/>
  <c r="H4948" i="1"/>
  <c r="G4948" i="1"/>
  <c r="H4947" i="1"/>
  <c r="G4947" i="1"/>
  <c r="H4946" i="1"/>
  <c r="G4946" i="1"/>
  <c r="H4945" i="1"/>
  <c r="G4945" i="1"/>
  <c r="H4944" i="1"/>
  <c r="G4944" i="1"/>
  <c r="H4943" i="1"/>
  <c r="G4943" i="1"/>
  <c r="H4942" i="1"/>
  <c r="G4942" i="1"/>
  <c r="H4941" i="1"/>
  <c r="G4941" i="1"/>
  <c r="H4940" i="1"/>
  <c r="G4940" i="1"/>
  <c r="H4939" i="1"/>
  <c r="G4939" i="1"/>
  <c r="H4938" i="1"/>
  <c r="G4938" i="1"/>
  <c r="H4937" i="1"/>
  <c r="G4937" i="1"/>
  <c r="H4936" i="1"/>
  <c r="G4936" i="1"/>
  <c r="H4935" i="1"/>
  <c r="G4935" i="1"/>
  <c r="H4934" i="1"/>
  <c r="G4934" i="1"/>
  <c r="H4933" i="1"/>
  <c r="G4933" i="1"/>
  <c r="H4932" i="1"/>
  <c r="G4932" i="1"/>
  <c r="H4931" i="1"/>
  <c r="G4931" i="1"/>
  <c r="H4930" i="1"/>
  <c r="G4930" i="1"/>
  <c r="H4929" i="1"/>
  <c r="G4929" i="1"/>
  <c r="H4928" i="1"/>
  <c r="G4928" i="1"/>
  <c r="H4927" i="1"/>
  <c r="G4927" i="1"/>
  <c r="H4926" i="1"/>
  <c r="G4926" i="1"/>
  <c r="H4925" i="1"/>
  <c r="G4925" i="1"/>
  <c r="H4924" i="1"/>
  <c r="G4924" i="1"/>
  <c r="H4923" i="1"/>
  <c r="G4923" i="1"/>
  <c r="H4922" i="1"/>
  <c r="G4922" i="1"/>
  <c r="H4921" i="1"/>
  <c r="G4921" i="1"/>
  <c r="H4920" i="1"/>
  <c r="G4920" i="1"/>
  <c r="H4919" i="1"/>
  <c r="G4919" i="1"/>
  <c r="H4918" i="1"/>
  <c r="G4918" i="1"/>
  <c r="H4917" i="1"/>
  <c r="G4917" i="1"/>
  <c r="H4916" i="1"/>
  <c r="G4916" i="1"/>
  <c r="H4915" i="1"/>
  <c r="G4915" i="1"/>
  <c r="H4914" i="1"/>
  <c r="G4914" i="1"/>
  <c r="H4913" i="1"/>
  <c r="G4913" i="1"/>
  <c r="H4912" i="1"/>
  <c r="G4912" i="1"/>
  <c r="H4911" i="1"/>
  <c r="G4911" i="1"/>
  <c r="H4910" i="1"/>
  <c r="G4910" i="1"/>
  <c r="H4909" i="1"/>
  <c r="G4909" i="1"/>
  <c r="H4908" i="1"/>
  <c r="G4908" i="1"/>
  <c r="H4907" i="1"/>
  <c r="G4907" i="1"/>
  <c r="H4906" i="1"/>
  <c r="G4906" i="1"/>
  <c r="H4905" i="1"/>
  <c r="G4905" i="1"/>
  <c r="H4904" i="1"/>
  <c r="G4904" i="1"/>
  <c r="H4903" i="1"/>
  <c r="G4903" i="1"/>
  <c r="H4902" i="1"/>
  <c r="G4902" i="1"/>
  <c r="H4901" i="1"/>
  <c r="G4901" i="1"/>
  <c r="H4900" i="1"/>
  <c r="G4900" i="1"/>
  <c r="H4899" i="1"/>
  <c r="G4899" i="1"/>
  <c r="H4898" i="1"/>
  <c r="G4898" i="1"/>
  <c r="H4897" i="1"/>
  <c r="G4897" i="1"/>
  <c r="H4896" i="1"/>
  <c r="G4896" i="1"/>
  <c r="H4895" i="1"/>
  <c r="G4895" i="1"/>
  <c r="H4894" i="1"/>
  <c r="G4894" i="1"/>
  <c r="H4893" i="1"/>
  <c r="G4893" i="1"/>
  <c r="H4892" i="1"/>
  <c r="G4892" i="1"/>
  <c r="H4891" i="1"/>
  <c r="G4891" i="1"/>
  <c r="H4890" i="1"/>
  <c r="G4890" i="1"/>
  <c r="H4889" i="1"/>
  <c r="G4889" i="1"/>
  <c r="H4888" i="1"/>
  <c r="G4888" i="1"/>
  <c r="H4887" i="1"/>
  <c r="G4887" i="1"/>
  <c r="H4886" i="1"/>
  <c r="G4886" i="1"/>
  <c r="H4885" i="1"/>
  <c r="G4885" i="1"/>
  <c r="H4884" i="1"/>
  <c r="G4884" i="1"/>
  <c r="H4883" i="1"/>
  <c r="G4883" i="1"/>
  <c r="H4882" i="1"/>
  <c r="G4882" i="1"/>
  <c r="H4881" i="1"/>
  <c r="G4881" i="1"/>
  <c r="H4880" i="1"/>
  <c r="G4880" i="1"/>
  <c r="H4879" i="1"/>
  <c r="G4879" i="1"/>
  <c r="H4878" i="1"/>
  <c r="G4878" i="1"/>
  <c r="H4877" i="1"/>
  <c r="G4877" i="1"/>
  <c r="H4876" i="1"/>
  <c r="G4876" i="1"/>
  <c r="H4875" i="1"/>
  <c r="G4875" i="1"/>
  <c r="H4874" i="1"/>
  <c r="G4874" i="1"/>
  <c r="H4873" i="1"/>
  <c r="G4873" i="1"/>
  <c r="H4872" i="1"/>
  <c r="G4872" i="1"/>
  <c r="H4871" i="1"/>
  <c r="G4871" i="1"/>
  <c r="H4870" i="1"/>
  <c r="G4870" i="1"/>
  <c r="H4869" i="1"/>
  <c r="G4869" i="1"/>
  <c r="H4868" i="1"/>
  <c r="G4868" i="1"/>
  <c r="H4867" i="1"/>
  <c r="G4867" i="1"/>
  <c r="H4866" i="1"/>
  <c r="G4866" i="1"/>
  <c r="H4865" i="1"/>
  <c r="G4865" i="1"/>
  <c r="H4864" i="1"/>
  <c r="G4864" i="1"/>
  <c r="H4863" i="1"/>
  <c r="G4863" i="1"/>
  <c r="H4" i="1"/>
  <c r="G4" i="1"/>
  <c r="H4862" i="1"/>
  <c r="G4862" i="1"/>
  <c r="H4861" i="1"/>
  <c r="G4861" i="1"/>
  <c r="H4860" i="1"/>
  <c r="G4860" i="1"/>
  <c r="H4859" i="1"/>
  <c r="G4859" i="1"/>
  <c r="H4858" i="1"/>
  <c r="G4858" i="1"/>
  <c r="H4857" i="1"/>
  <c r="G4857" i="1"/>
  <c r="H4856" i="1"/>
  <c r="G4856" i="1"/>
  <c r="H4855" i="1"/>
  <c r="G4855" i="1"/>
  <c r="H4854" i="1"/>
  <c r="G4854" i="1"/>
  <c r="H4853" i="1"/>
  <c r="G4853" i="1"/>
  <c r="H4852" i="1"/>
  <c r="G4852" i="1"/>
  <c r="H4851" i="1"/>
  <c r="G4851" i="1"/>
  <c r="H4850" i="1"/>
  <c r="G4850" i="1"/>
  <c r="H4849" i="1"/>
  <c r="G4849" i="1"/>
  <c r="H4848" i="1"/>
  <c r="G4848" i="1"/>
  <c r="H4847" i="1"/>
  <c r="G4847" i="1"/>
  <c r="H4846" i="1"/>
  <c r="G4846" i="1"/>
  <c r="H4845" i="1"/>
  <c r="G4845" i="1"/>
  <c r="H4844" i="1"/>
  <c r="G4844" i="1"/>
  <c r="H4843" i="1"/>
  <c r="G4843" i="1"/>
  <c r="H4842" i="1"/>
  <c r="G4842" i="1"/>
  <c r="H4841" i="1"/>
  <c r="G4841" i="1"/>
  <c r="H4840" i="1"/>
  <c r="G4840" i="1"/>
  <c r="H4839" i="1"/>
  <c r="G4839" i="1"/>
  <c r="H4838" i="1"/>
  <c r="G4838" i="1"/>
  <c r="H4837" i="1"/>
  <c r="G4837" i="1"/>
  <c r="H4836" i="1"/>
  <c r="G4836" i="1"/>
  <c r="H4835" i="1"/>
  <c r="G4835" i="1"/>
  <c r="H4834" i="1"/>
  <c r="G4834" i="1"/>
  <c r="H4833" i="1"/>
  <c r="G4833" i="1"/>
  <c r="H4832" i="1"/>
  <c r="G4832" i="1"/>
  <c r="H4831" i="1"/>
  <c r="G4831" i="1"/>
  <c r="H4830" i="1"/>
  <c r="G4830" i="1"/>
  <c r="H4829" i="1"/>
  <c r="G4829" i="1"/>
  <c r="H4828" i="1"/>
  <c r="G4828" i="1"/>
  <c r="H4827" i="1"/>
  <c r="G4827" i="1"/>
  <c r="H4826" i="1"/>
  <c r="G4826" i="1"/>
  <c r="H4825" i="1"/>
  <c r="G4825" i="1"/>
  <c r="H4824" i="1"/>
  <c r="G4824" i="1"/>
  <c r="H4823" i="1"/>
  <c r="G4823" i="1"/>
  <c r="H4822" i="1"/>
  <c r="G4822" i="1"/>
  <c r="H4821" i="1"/>
  <c r="G4821" i="1"/>
  <c r="H4820" i="1"/>
  <c r="G4820" i="1"/>
  <c r="H4819" i="1"/>
  <c r="G4819" i="1"/>
  <c r="H4818" i="1"/>
  <c r="G4818" i="1"/>
  <c r="H4817" i="1"/>
  <c r="G4817" i="1"/>
  <c r="H4816" i="1"/>
  <c r="G4816" i="1"/>
  <c r="H4815" i="1"/>
  <c r="G4815" i="1"/>
  <c r="H4814" i="1"/>
  <c r="G4814" i="1"/>
  <c r="H4813" i="1"/>
  <c r="G4813" i="1"/>
  <c r="H4812" i="1"/>
  <c r="G4812" i="1"/>
  <c r="H4811" i="1"/>
  <c r="G4811" i="1"/>
  <c r="H4810" i="1"/>
  <c r="G4810" i="1"/>
  <c r="H4809" i="1"/>
  <c r="G4809" i="1"/>
  <c r="H4808" i="1"/>
  <c r="G4808" i="1"/>
  <c r="H4807" i="1"/>
  <c r="G4807" i="1"/>
  <c r="H4806" i="1"/>
  <c r="G4806" i="1"/>
  <c r="H4805" i="1"/>
  <c r="G4805" i="1"/>
  <c r="H4804" i="1"/>
  <c r="G4804" i="1"/>
  <c r="H4803" i="1"/>
  <c r="G4803" i="1"/>
  <c r="H4802" i="1"/>
  <c r="G4802" i="1"/>
  <c r="H4801" i="1"/>
  <c r="G4801" i="1"/>
  <c r="H4800" i="1"/>
  <c r="G4800" i="1"/>
  <c r="H4799" i="1"/>
  <c r="G4799" i="1"/>
  <c r="H4798" i="1"/>
  <c r="G4798" i="1"/>
  <c r="H4797" i="1"/>
  <c r="G4797" i="1"/>
  <c r="H4796" i="1"/>
  <c r="G4796" i="1"/>
  <c r="H4795" i="1"/>
  <c r="G4795" i="1"/>
  <c r="H4794" i="1"/>
  <c r="G4794" i="1"/>
  <c r="H4793" i="1"/>
  <c r="G4793" i="1"/>
  <c r="H4792" i="1"/>
  <c r="G4792" i="1"/>
  <c r="H4791" i="1"/>
  <c r="G4791" i="1"/>
  <c r="H4790" i="1"/>
  <c r="G4790" i="1"/>
  <c r="H4789" i="1"/>
  <c r="G4789" i="1"/>
  <c r="H4788" i="1"/>
  <c r="G4788" i="1"/>
  <c r="H4787" i="1"/>
  <c r="G4787" i="1"/>
  <c r="H4786" i="1"/>
  <c r="G4786" i="1"/>
  <c r="H4785" i="1"/>
  <c r="G4785" i="1"/>
  <c r="H4784" i="1"/>
  <c r="G4784" i="1"/>
  <c r="H4783" i="1"/>
  <c r="G4783" i="1"/>
  <c r="H4782" i="1"/>
  <c r="G4782" i="1"/>
  <c r="H4781" i="1"/>
  <c r="G4781" i="1"/>
  <c r="H4780" i="1"/>
  <c r="G4780" i="1"/>
  <c r="H4779" i="1"/>
  <c r="G4779" i="1"/>
  <c r="H4778" i="1"/>
  <c r="G4778" i="1"/>
  <c r="H4777" i="1"/>
  <c r="G4777" i="1"/>
  <c r="H4776" i="1"/>
  <c r="G4776" i="1"/>
  <c r="H4775" i="1"/>
  <c r="G4775" i="1"/>
  <c r="H4774" i="1"/>
  <c r="G4774" i="1"/>
  <c r="H4773" i="1"/>
  <c r="G4773" i="1"/>
  <c r="H4772" i="1"/>
  <c r="G4772" i="1"/>
  <c r="H4771" i="1"/>
  <c r="G4771" i="1"/>
  <c r="H4770" i="1"/>
  <c r="G4770" i="1"/>
  <c r="H4769" i="1"/>
  <c r="G4769" i="1"/>
  <c r="H4768" i="1"/>
  <c r="G4768" i="1"/>
  <c r="H4767" i="1"/>
  <c r="G4767" i="1"/>
  <c r="H4766" i="1"/>
  <c r="G4766" i="1"/>
  <c r="H4765" i="1"/>
  <c r="G4765" i="1"/>
  <c r="H4764" i="1"/>
  <c r="G4764" i="1"/>
  <c r="H4763" i="1"/>
  <c r="G4763" i="1"/>
  <c r="H4762" i="1"/>
  <c r="G4762" i="1"/>
  <c r="H4761" i="1"/>
  <c r="G4761" i="1"/>
  <c r="H4760" i="1"/>
  <c r="G4760" i="1"/>
  <c r="H4759" i="1"/>
  <c r="G4759" i="1"/>
  <c r="H4758" i="1"/>
  <c r="G4758" i="1"/>
  <c r="H4757" i="1"/>
  <c r="G4757" i="1"/>
  <c r="H4756" i="1"/>
  <c r="G4756" i="1"/>
  <c r="H4755" i="1"/>
  <c r="G4755" i="1"/>
  <c r="H4754" i="1"/>
  <c r="G4754" i="1"/>
  <c r="H4753" i="1"/>
  <c r="G4753" i="1"/>
  <c r="H4752" i="1"/>
  <c r="G4752" i="1"/>
  <c r="H4751" i="1"/>
  <c r="G4751" i="1"/>
  <c r="H4750" i="1"/>
  <c r="G4750" i="1"/>
  <c r="H4749" i="1"/>
  <c r="G4749" i="1"/>
  <c r="H4748" i="1"/>
  <c r="G4748" i="1"/>
  <c r="H4747" i="1"/>
  <c r="G4747" i="1"/>
  <c r="H4746" i="1"/>
  <c r="G4746" i="1"/>
  <c r="H4745" i="1"/>
  <c r="G4745" i="1"/>
  <c r="H4744" i="1"/>
  <c r="G4744" i="1"/>
  <c r="H4743" i="1"/>
  <c r="G4743" i="1"/>
  <c r="H4742" i="1"/>
  <c r="G4742" i="1"/>
  <c r="H4741" i="1"/>
  <c r="G4741" i="1"/>
  <c r="H4740" i="1"/>
  <c r="G4740" i="1"/>
  <c r="H4739" i="1"/>
  <c r="G4739" i="1"/>
  <c r="H4738" i="1"/>
  <c r="G4738" i="1"/>
  <c r="H4737" i="1"/>
  <c r="G4737" i="1"/>
  <c r="H4736" i="1"/>
  <c r="G4736" i="1"/>
  <c r="H4735" i="1"/>
  <c r="G4735" i="1"/>
  <c r="H4734" i="1"/>
  <c r="G4734" i="1"/>
  <c r="H4733" i="1"/>
  <c r="G4733" i="1"/>
  <c r="H4732" i="1"/>
  <c r="G4732" i="1"/>
  <c r="H4731" i="1"/>
  <c r="G4731" i="1"/>
  <c r="H4730" i="1"/>
  <c r="G4730" i="1"/>
  <c r="H4729" i="1"/>
  <c r="G4729" i="1"/>
  <c r="H4728" i="1"/>
  <c r="G4728" i="1"/>
  <c r="H4727" i="1"/>
  <c r="G4727" i="1"/>
  <c r="H4726" i="1"/>
  <c r="G4726" i="1"/>
  <c r="H4725" i="1"/>
  <c r="G4725" i="1"/>
  <c r="H4724" i="1"/>
  <c r="G4724" i="1"/>
  <c r="H4723" i="1"/>
  <c r="G4723" i="1"/>
  <c r="H4722" i="1"/>
  <c r="G4722" i="1"/>
  <c r="H4721" i="1"/>
  <c r="G4721" i="1"/>
  <c r="H4720" i="1"/>
  <c r="G4720" i="1"/>
  <c r="H4719" i="1"/>
  <c r="G4719" i="1"/>
  <c r="H4718" i="1"/>
  <c r="G4718" i="1"/>
  <c r="H4717" i="1"/>
  <c r="G4717" i="1"/>
  <c r="H4716" i="1"/>
  <c r="G4716" i="1"/>
  <c r="H4715" i="1"/>
  <c r="G4715" i="1"/>
  <c r="H4714" i="1"/>
  <c r="G4714" i="1"/>
  <c r="H4713" i="1"/>
  <c r="G4713" i="1"/>
  <c r="H4712" i="1"/>
  <c r="G4712" i="1"/>
  <c r="H4711" i="1"/>
  <c r="G4711" i="1"/>
  <c r="H4710" i="1"/>
  <c r="G4710" i="1"/>
  <c r="H4709" i="1"/>
  <c r="G4709" i="1"/>
  <c r="H4708" i="1"/>
  <c r="G4708" i="1"/>
  <c r="H4707" i="1"/>
  <c r="G4707" i="1"/>
  <c r="H4706" i="1"/>
  <c r="G4706" i="1"/>
  <c r="H4705" i="1"/>
  <c r="G4705" i="1"/>
  <c r="H4704" i="1"/>
  <c r="G4704" i="1"/>
  <c r="H4703" i="1"/>
  <c r="G4703" i="1"/>
  <c r="H4702" i="1"/>
  <c r="G4702" i="1"/>
  <c r="H4701" i="1"/>
  <c r="G4701" i="1"/>
  <c r="H4700" i="1"/>
  <c r="G4700" i="1"/>
  <c r="H4699" i="1"/>
  <c r="G4699" i="1"/>
  <c r="H4698" i="1"/>
  <c r="G4698" i="1"/>
  <c r="H4697" i="1"/>
  <c r="G4697" i="1"/>
  <c r="H4696" i="1"/>
  <c r="G4696" i="1"/>
  <c r="H4695" i="1"/>
  <c r="G4695" i="1"/>
  <c r="H4694" i="1"/>
  <c r="G4694" i="1"/>
  <c r="H4693" i="1"/>
  <c r="G4693" i="1"/>
  <c r="H4692" i="1"/>
  <c r="G4692" i="1"/>
  <c r="H4691" i="1"/>
  <c r="G4691" i="1"/>
  <c r="H4690" i="1"/>
  <c r="G4690" i="1"/>
  <c r="H4689" i="1"/>
  <c r="G4689" i="1"/>
  <c r="H4688" i="1"/>
  <c r="G4688" i="1"/>
  <c r="H4687" i="1"/>
  <c r="G4687" i="1"/>
  <c r="H4686" i="1"/>
  <c r="G4686" i="1"/>
  <c r="H4685" i="1"/>
  <c r="G4685" i="1"/>
  <c r="H4684" i="1"/>
  <c r="G4684" i="1"/>
  <c r="H4683" i="1"/>
  <c r="G4683" i="1"/>
  <c r="H4682" i="1"/>
  <c r="G4682" i="1"/>
  <c r="H4681" i="1"/>
  <c r="G4681" i="1"/>
  <c r="H4680" i="1"/>
  <c r="G4680" i="1"/>
  <c r="H4679" i="1"/>
  <c r="G4679" i="1"/>
  <c r="H4678" i="1"/>
  <c r="G4678" i="1"/>
  <c r="H4677" i="1"/>
  <c r="G4677" i="1"/>
  <c r="H4676" i="1"/>
  <c r="G4676" i="1"/>
  <c r="H4675" i="1"/>
  <c r="G4675" i="1"/>
  <c r="H4674" i="1"/>
  <c r="G4674" i="1"/>
  <c r="H4673" i="1"/>
  <c r="G4673" i="1"/>
  <c r="H4672" i="1"/>
  <c r="G4672" i="1"/>
  <c r="H4671" i="1"/>
  <c r="G4671" i="1"/>
  <c r="H4670" i="1"/>
  <c r="G4670" i="1"/>
  <c r="H4669" i="1"/>
  <c r="G4669" i="1"/>
  <c r="H4668" i="1"/>
  <c r="G4668" i="1"/>
  <c r="H4667" i="1"/>
  <c r="G4667" i="1"/>
  <c r="H4666" i="1"/>
  <c r="G4666" i="1"/>
  <c r="H4665" i="1"/>
  <c r="G4665" i="1"/>
  <c r="H4664" i="1"/>
  <c r="G4664" i="1"/>
  <c r="H4663" i="1"/>
  <c r="G4663" i="1"/>
  <c r="H4662" i="1"/>
  <c r="G4662" i="1"/>
  <c r="H4661" i="1"/>
  <c r="G4661" i="1"/>
  <c r="H4660" i="1"/>
  <c r="G4660" i="1"/>
  <c r="H4659" i="1"/>
  <c r="G4659" i="1"/>
  <c r="H4658" i="1"/>
  <c r="G4658" i="1"/>
  <c r="H4657" i="1"/>
  <c r="G4657" i="1"/>
  <c r="H4656" i="1"/>
  <c r="G4656" i="1"/>
  <c r="H4655" i="1"/>
  <c r="G4655" i="1"/>
  <c r="H4654" i="1"/>
  <c r="G4654" i="1"/>
  <c r="H4653" i="1"/>
  <c r="G4653" i="1"/>
  <c r="H4652" i="1"/>
  <c r="G4652" i="1"/>
  <c r="H4651" i="1"/>
  <c r="G4651" i="1"/>
  <c r="H4650" i="1"/>
  <c r="G4650" i="1"/>
  <c r="H4649" i="1"/>
  <c r="G4649" i="1"/>
  <c r="H4648" i="1"/>
  <c r="G4648" i="1"/>
  <c r="H4647" i="1"/>
  <c r="G4647" i="1"/>
  <c r="H4646" i="1"/>
  <c r="G4646" i="1"/>
  <c r="H4645" i="1"/>
  <c r="G4645" i="1"/>
  <c r="H4644" i="1"/>
  <c r="G4644" i="1"/>
  <c r="H4643" i="1"/>
  <c r="G4643" i="1"/>
  <c r="H4642" i="1"/>
  <c r="G4642" i="1"/>
  <c r="H4641" i="1"/>
  <c r="G4641" i="1"/>
  <c r="H4640" i="1"/>
  <c r="G4640" i="1"/>
  <c r="H4639" i="1"/>
  <c r="G4639" i="1"/>
  <c r="H4638" i="1"/>
  <c r="G4638" i="1"/>
  <c r="H4637" i="1"/>
  <c r="G4637" i="1"/>
  <c r="H4636" i="1"/>
  <c r="G4636" i="1"/>
  <c r="H4635" i="1"/>
  <c r="G4635" i="1"/>
  <c r="H4634" i="1"/>
  <c r="G4634" i="1"/>
  <c r="H4633" i="1"/>
  <c r="G4633" i="1"/>
  <c r="H4632" i="1"/>
  <c r="G4632" i="1"/>
  <c r="H4631" i="1"/>
  <c r="G4631" i="1"/>
  <c r="H4630" i="1"/>
  <c r="G4630" i="1"/>
  <c r="H4629" i="1"/>
  <c r="G4629" i="1"/>
  <c r="H4628" i="1"/>
  <c r="G4628" i="1"/>
  <c r="H4627" i="1"/>
  <c r="G4627" i="1"/>
  <c r="H4626" i="1"/>
  <c r="G4626" i="1"/>
  <c r="H4625" i="1"/>
  <c r="G4625" i="1"/>
  <c r="H4624" i="1"/>
  <c r="G4624" i="1"/>
  <c r="H4623" i="1"/>
  <c r="G4623" i="1"/>
  <c r="H4622" i="1"/>
  <c r="G4622" i="1"/>
  <c r="H4621" i="1"/>
  <c r="G4621" i="1"/>
  <c r="H4620" i="1"/>
  <c r="G4620" i="1"/>
  <c r="H4619" i="1"/>
  <c r="G4619" i="1"/>
  <c r="H4618" i="1"/>
  <c r="G4618" i="1"/>
  <c r="H4617" i="1"/>
  <c r="G4617" i="1"/>
  <c r="H4616" i="1"/>
  <c r="G4616" i="1"/>
  <c r="H4615" i="1"/>
  <c r="G4615" i="1"/>
  <c r="H4614" i="1"/>
  <c r="G4614" i="1"/>
  <c r="H4613" i="1"/>
  <c r="G4613" i="1"/>
  <c r="H4612" i="1"/>
  <c r="G4612" i="1"/>
  <c r="H4611" i="1"/>
  <c r="G4611" i="1"/>
  <c r="H4610" i="1"/>
  <c r="G4610" i="1"/>
  <c r="H4609" i="1"/>
  <c r="G4609" i="1"/>
  <c r="H4608" i="1"/>
  <c r="G4608" i="1"/>
  <c r="H4607" i="1"/>
  <c r="G4607" i="1"/>
  <c r="H4606" i="1"/>
  <c r="G4606" i="1"/>
  <c r="H4605" i="1"/>
  <c r="G4605" i="1"/>
  <c r="H4604" i="1"/>
  <c r="G4604" i="1"/>
  <c r="H4603" i="1"/>
  <c r="G4603" i="1"/>
  <c r="H4602" i="1"/>
  <c r="G4602" i="1"/>
  <c r="H4601" i="1"/>
  <c r="G4601" i="1"/>
  <c r="H4600" i="1"/>
  <c r="G4600" i="1"/>
  <c r="H4599" i="1"/>
  <c r="G4599" i="1"/>
  <c r="H4598" i="1"/>
  <c r="G4598" i="1"/>
  <c r="H4597" i="1"/>
  <c r="G4597" i="1"/>
  <c r="H4596" i="1"/>
  <c r="G4596" i="1"/>
  <c r="H4595" i="1"/>
  <c r="G4595" i="1"/>
  <c r="H4594" i="1"/>
  <c r="G4594" i="1"/>
  <c r="H4593" i="1"/>
  <c r="G4593" i="1"/>
  <c r="H4592" i="1"/>
  <c r="G4592" i="1"/>
  <c r="H4591" i="1"/>
  <c r="G4591" i="1"/>
  <c r="H4590" i="1"/>
  <c r="G4590" i="1"/>
  <c r="H4589" i="1"/>
  <c r="G4589" i="1"/>
  <c r="H4588" i="1"/>
  <c r="G4588" i="1"/>
  <c r="H4587" i="1"/>
  <c r="G4587" i="1"/>
  <c r="H4586" i="1"/>
  <c r="G4586" i="1"/>
  <c r="H4585" i="1"/>
  <c r="G4585" i="1"/>
  <c r="H4584" i="1"/>
  <c r="G4584" i="1"/>
  <c r="H4583" i="1"/>
  <c r="G4583" i="1"/>
  <c r="H4582" i="1"/>
  <c r="G4582" i="1"/>
  <c r="H4581" i="1"/>
  <c r="G4581" i="1"/>
  <c r="H4580" i="1"/>
  <c r="G4580" i="1"/>
  <c r="H4579" i="1"/>
  <c r="G4579" i="1"/>
  <c r="H4578" i="1"/>
  <c r="G4578" i="1"/>
  <c r="H4577" i="1"/>
  <c r="G4577" i="1"/>
  <c r="H4576" i="1"/>
  <c r="G4576" i="1"/>
  <c r="H4575" i="1"/>
  <c r="G4575" i="1"/>
  <c r="H4574" i="1"/>
  <c r="G4574" i="1"/>
  <c r="H4573" i="1"/>
  <c r="G4573" i="1"/>
  <c r="H4572" i="1"/>
  <c r="G4572" i="1"/>
  <c r="H4571" i="1"/>
  <c r="G4571" i="1"/>
  <c r="H4570" i="1"/>
  <c r="G4570" i="1"/>
  <c r="H4569" i="1"/>
  <c r="G4569" i="1"/>
  <c r="H4568" i="1"/>
  <c r="G4568" i="1"/>
  <c r="H4567" i="1"/>
  <c r="G4567" i="1"/>
  <c r="H4566" i="1"/>
  <c r="G4566" i="1"/>
  <c r="H4565" i="1"/>
  <c r="G4565" i="1"/>
  <c r="H4564" i="1"/>
  <c r="G4564" i="1"/>
  <c r="H4563" i="1"/>
  <c r="G4563" i="1"/>
  <c r="H4562" i="1"/>
  <c r="G4562" i="1"/>
  <c r="H4561" i="1"/>
  <c r="G4561" i="1"/>
  <c r="H4560" i="1"/>
  <c r="G4560" i="1"/>
  <c r="H4559" i="1"/>
  <c r="G4559" i="1"/>
  <c r="H4558" i="1"/>
  <c r="G4558" i="1"/>
  <c r="H4557" i="1"/>
  <c r="G4557" i="1"/>
  <c r="H4556" i="1"/>
  <c r="G4556" i="1"/>
  <c r="H4555" i="1"/>
  <c r="G4555" i="1"/>
  <c r="H4554" i="1"/>
  <c r="G4554" i="1"/>
  <c r="H4553" i="1"/>
  <c r="G4553" i="1"/>
  <c r="H4552" i="1"/>
  <c r="G4552" i="1"/>
  <c r="H4551" i="1"/>
  <c r="G4551" i="1"/>
  <c r="H4550" i="1"/>
  <c r="G4550" i="1"/>
  <c r="H4549" i="1"/>
  <c r="G4549" i="1"/>
  <c r="H4548" i="1"/>
  <c r="G4548" i="1"/>
  <c r="H4547" i="1"/>
  <c r="G4547" i="1"/>
  <c r="H4546" i="1"/>
  <c r="G4546" i="1"/>
  <c r="H4545" i="1"/>
  <c r="G4545" i="1"/>
  <c r="H4544" i="1"/>
  <c r="G4544" i="1"/>
  <c r="H4543" i="1"/>
  <c r="G4543" i="1"/>
  <c r="H4542" i="1"/>
  <c r="G4542" i="1"/>
  <c r="H4541" i="1"/>
  <c r="G4541" i="1"/>
  <c r="H4540" i="1"/>
  <c r="G4540" i="1"/>
  <c r="H4539" i="1"/>
  <c r="G4539" i="1"/>
  <c r="H4538" i="1"/>
  <c r="G4538" i="1"/>
  <c r="H4537" i="1"/>
  <c r="G4537" i="1"/>
  <c r="H4536" i="1"/>
  <c r="G4536" i="1"/>
  <c r="H4535" i="1"/>
  <c r="G4535" i="1"/>
  <c r="H4534" i="1"/>
  <c r="G4534" i="1"/>
  <c r="H4533" i="1"/>
  <c r="G4533" i="1"/>
  <c r="H4532" i="1"/>
  <c r="G4532" i="1"/>
  <c r="H4531" i="1"/>
  <c r="G4531" i="1"/>
  <c r="H4530" i="1"/>
  <c r="G4530" i="1"/>
  <c r="H4529" i="1"/>
  <c r="G4529" i="1"/>
  <c r="H4528" i="1"/>
  <c r="G4528" i="1"/>
  <c r="H4527" i="1"/>
  <c r="G4527" i="1"/>
  <c r="H4526" i="1"/>
  <c r="G4526" i="1"/>
  <c r="H4525" i="1"/>
  <c r="G4525" i="1"/>
  <c r="H4524" i="1"/>
  <c r="G4524" i="1"/>
  <c r="H4523" i="1"/>
  <c r="G4523" i="1"/>
  <c r="H4522" i="1"/>
  <c r="G4522" i="1"/>
  <c r="H4521" i="1"/>
  <c r="G4521" i="1"/>
  <c r="H4520" i="1"/>
  <c r="G4520" i="1"/>
  <c r="H4519" i="1"/>
  <c r="G4519" i="1"/>
  <c r="H4518" i="1"/>
  <c r="G4518" i="1"/>
  <c r="H4517" i="1"/>
  <c r="G4517" i="1"/>
  <c r="H4516" i="1"/>
  <c r="G4516" i="1"/>
  <c r="H4515" i="1"/>
  <c r="G4515" i="1"/>
  <c r="H4514" i="1"/>
  <c r="G4514" i="1"/>
  <c r="H4513" i="1"/>
  <c r="G4513" i="1"/>
  <c r="H4512" i="1"/>
  <c r="G4512" i="1"/>
  <c r="H4511" i="1"/>
  <c r="G4511" i="1"/>
  <c r="H4510" i="1"/>
  <c r="G4510" i="1"/>
  <c r="H4509" i="1"/>
  <c r="G4509" i="1"/>
  <c r="H4508" i="1"/>
  <c r="G4508" i="1"/>
  <c r="H4507" i="1"/>
  <c r="G4507" i="1"/>
  <c r="H4506" i="1"/>
  <c r="G4506" i="1"/>
  <c r="H4505" i="1"/>
  <c r="G4505" i="1"/>
  <c r="H4504" i="1"/>
  <c r="G4504" i="1"/>
  <c r="H4503" i="1"/>
  <c r="G4503" i="1"/>
  <c r="H4502" i="1"/>
  <c r="G4502" i="1"/>
  <c r="H4501" i="1"/>
  <c r="G4501" i="1"/>
  <c r="H4500" i="1"/>
  <c r="G4500" i="1"/>
  <c r="H4499" i="1"/>
  <c r="G4499" i="1"/>
  <c r="H4498" i="1"/>
  <c r="G4498" i="1"/>
  <c r="H4497" i="1"/>
  <c r="G4497" i="1"/>
  <c r="H4496" i="1"/>
  <c r="G4496" i="1"/>
  <c r="H4495" i="1"/>
  <c r="G4495" i="1"/>
  <c r="H4494" i="1"/>
  <c r="G4494" i="1"/>
  <c r="H4493" i="1"/>
  <c r="G4493" i="1"/>
  <c r="H4492" i="1"/>
  <c r="G4492" i="1"/>
  <c r="H4491" i="1"/>
  <c r="G4491" i="1"/>
  <c r="H4490" i="1"/>
  <c r="G4490" i="1"/>
  <c r="H4489" i="1"/>
  <c r="G4489" i="1"/>
  <c r="H4488" i="1"/>
  <c r="G4488" i="1"/>
  <c r="H4487" i="1"/>
  <c r="G4487" i="1"/>
  <c r="H4486" i="1"/>
  <c r="G4486" i="1"/>
  <c r="H4485" i="1"/>
  <c r="G4485" i="1"/>
  <c r="H4484" i="1"/>
  <c r="G4484" i="1"/>
  <c r="H4483" i="1"/>
  <c r="G4483" i="1"/>
  <c r="H4482" i="1"/>
  <c r="G4482" i="1"/>
  <c r="H4481" i="1"/>
  <c r="G4481" i="1"/>
  <c r="H4480" i="1"/>
  <c r="G4480" i="1"/>
  <c r="H4479" i="1"/>
  <c r="G4479" i="1"/>
  <c r="H4478" i="1"/>
  <c r="G4478" i="1"/>
  <c r="H4477" i="1"/>
  <c r="G4477" i="1"/>
  <c r="H4476" i="1"/>
  <c r="G4476" i="1"/>
  <c r="H4475" i="1"/>
  <c r="G4475" i="1"/>
  <c r="H4474" i="1"/>
  <c r="G4474" i="1"/>
  <c r="H4473" i="1"/>
  <c r="G4473" i="1"/>
  <c r="H4472" i="1"/>
  <c r="G4472" i="1"/>
  <c r="H4471" i="1"/>
  <c r="G4471" i="1"/>
  <c r="H4470" i="1"/>
  <c r="G4470" i="1"/>
  <c r="H4469" i="1"/>
  <c r="G4469" i="1"/>
  <c r="H4468" i="1"/>
  <c r="G4468" i="1"/>
  <c r="H4467" i="1"/>
  <c r="G4467" i="1"/>
  <c r="H4466" i="1"/>
  <c r="G4466" i="1"/>
  <c r="H4465" i="1"/>
  <c r="G4465" i="1"/>
  <c r="H4464" i="1"/>
  <c r="G4464" i="1"/>
  <c r="H4463" i="1"/>
  <c r="G4463" i="1"/>
  <c r="H4462" i="1"/>
  <c r="G4462" i="1"/>
  <c r="H4461" i="1"/>
  <c r="G4461" i="1"/>
  <c r="H4460" i="1"/>
  <c r="G4460" i="1"/>
  <c r="H4459" i="1"/>
  <c r="G4459" i="1"/>
  <c r="H4458" i="1"/>
  <c r="G4458" i="1"/>
  <c r="H4457" i="1"/>
  <c r="G4457" i="1"/>
  <c r="H4456" i="1"/>
  <c r="G4456" i="1"/>
  <c r="H4455" i="1"/>
  <c r="G4455" i="1"/>
  <c r="H4454" i="1"/>
  <c r="G4454" i="1"/>
  <c r="H4453" i="1"/>
  <c r="G4453" i="1"/>
  <c r="H4452" i="1"/>
  <c r="G4452" i="1"/>
  <c r="H4451" i="1"/>
  <c r="G4451" i="1"/>
  <c r="H4450" i="1"/>
  <c r="G4450" i="1"/>
  <c r="H4449" i="1"/>
  <c r="G4449" i="1"/>
  <c r="H4448" i="1"/>
  <c r="G4448" i="1"/>
  <c r="H4447" i="1"/>
  <c r="G4447" i="1"/>
  <c r="H4446" i="1"/>
  <c r="G4446" i="1"/>
  <c r="H4445" i="1"/>
  <c r="G4445" i="1"/>
  <c r="H4444" i="1"/>
  <c r="G4444" i="1"/>
  <c r="H4443" i="1"/>
  <c r="G4443" i="1"/>
  <c r="H4442" i="1"/>
  <c r="G4442" i="1"/>
  <c r="H4441" i="1"/>
  <c r="G4441" i="1"/>
  <c r="H4440" i="1"/>
  <c r="G4440" i="1"/>
  <c r="H4439" i="1"/>
  <c r="G4439" i="1"/>
  <c r="H4438" i="1"/>
  <c r="G4438" i="1"/>
  <c r="H4437" i="1"/>
  <c r="G4437" i="1"/>
  <c r="H4436" i="1"/>
  <c r="G4436" i="1"/>
  <c r="H4435" i="1"/>
  <c r="G4435" i="1"/>
  <c r="H4434" i="1"/>
  <c r="G4434" i="1"/>
  <c r="H4433" i="1"/>
  <c r="G4433" i="1"/>
  <c r="H4432" i="1"/>
  <c r="G4432" i="1"/>
  <c r="H4431" i="1"/>
  <c r="G4431" i="1"/>
  <c r="H4430" i="1"/>
  <c r="G4430" i="1"/>
  <c r="H4429" i="1"/>
  <c r="G4429" i="1"/>
  <c r="H4428" i="1"/>
  <c r="G4428" i="1"/>
  <c r="H4427" i="1"/>
  <c r="G4427" i="1"/>
  <c r="H4426" i="1"/>
  <c r="G4426" i="1"/>
  <c r="H4425" i="1"/>
  <c r="G4425" i="1"/>
  <c r="H4424" i="1"/>
  <c r="G4424" i="1"/>
  <c r="H4423" i="1"/>
  <c r="G4423" i="1"/>
  <c r="H4422" i="1"/>
  <c r="G4422" i="1"/>
  <c r="H4421" i="1"/>
  <c r="G4421" i="1"/>
  <c r="H4420" i="1"/>
  <c r="G4420" i="1"/>
  <c r="H4419" i="1"/>
  <c r="G4419" i="1"/>
  <c r="H4418" i="1"/>
  <c r="G4418" i="1"/>
  <c r="H4417" i="1"/>
  <c r="G4417" i="1"/>
  <c r="H4416" i="1"/>
  <c r="G4416" i="1"/>
  <c r="H4415" i="1"/>
  <c r="G4415" i="1"/>
  <c r="H4414" i="1"/>
  <c r="G4414" i="1"/>
  <c r="H4413" i="1"/>
  <c r="G4413" i="1"/>
  <c r="H4412" i="1"/>
  <c r="G4412" i="1"/>
  <c r="H4411" i="1"/>
  <c r="G4411" i="1"/>
  <c r="H4410" i="1"/>
  <c r="G4410" i="1"/>
  <c r="H4409" i="1"/>
  <c r="G4409" i="1"/>
  <c r="H4408" i="1"/>
  <c r="G4408" i="1"/>
  <c r="H4407" i="1"/>
  <c r="G4407" i="1"/>
  <c r="H4406" i="1"/>
  <c r="G4406" i="1"/>
  <c r="H4405" i="1"/>
  <c r="G4405" i="1"/>
  <c r="H4404" i="1"/>
  <c r="G4404" i="1"/>
  <c r="H4403" i="1"/>
  <c r="G4403" i="1"/>
  <c r="H4402" i="1"/>
  <c r="G4402" i="1"/>
  <c r="H4401" i="1"/>
  <c r="G4401" i="1"/>
  <c r="H4400" i="1"/>
  <c r="G4400" i="1"/>
  <c r="H4399" i="1"/>
  <c r="G4399" i="1"/>
  <c r="H4398" i="1"/>
  <c r="G4398" i="1"/>
  <c r="H4397" i="1"/>
  <c r="G4397" i="1"/>
  <c r="H4396" i="1"/>
  <c r="G4396" i="1"/>
  <c r="H4395" i="1"/>
  <c r="G4395" i="1"/>
  <c r="H4394" i="1"/>
  <c r="G4394" i="1"/>
  <c r="H4393" i="1"/>
  <c r="G4393" i="1"/>
  <c r="H4392" i="1"/>
  <c r="G4392" i="1"/>
  <c r="H4391" i="1"/>
  <c r="G4391" i="1"/>
  <c r="H4390" i="1"/>
  <c r="G4390" i="1"/>
  <c r="H4389" i="1"/>
  <c r="G4389" i="1"/>
  <c r="H4388" i="1"/>
  <c r="G4388" i="1"/>
  <c r="H4387" i="1"/>
  <c r="G4387" i="1"/>
  <c r="H4386" i="1"/>
  <c r="G4386" i="1"/>
  <c r="H4385" i="1"/>
  <c r="G4385" i="1"/>
  <c r="H4384" i="1"/>
  <c r="G4384" i="1"/>
  <c r="H4383" i="1"/>
  <c r="G4383" i="1"/>
  <c r="H4382" i="1"/>
  <c r="G4382" i="1"/>
  <c r="H4381" i="1"/>
  <c r="G4381" i="1"/>
  <c r="H4380" i="1"/>
  <c r="G4380" i="1"/>
  <c r="H4379" i="1"/>
  <c r="G4379" i="1"/>
  <c r="H4378" i="1"/>
  <c r="G4378" i="1"/>
  <c r="H4377" i="1"/>
  <c r="G4377" i="1"/>
  <c r="H4376" i="1"/>
  <c r="G4376" i="1"/>
  <c r="H4375" i="1"/>
  <c r="G4375" i="1"/>
  <c r="H4374" i="1"/>
  <c r="G4374" i="1"/>
  <c r="H4373" i="1"/>
  <c r="G4373" i="1"/>
  <c r="H4372" i="1"/>
  <c r="G4372" i="1"/>
  <c r="H4371" i="1"/>
  <c r="G4371" i="1"/>
  <c r="H4370" i="1"/>
  <c r="G4370" i="1"/>
  <c r="H4369" i="1"/>
  <c r="G4369" i="1"/>
  <c r="H4368" i="1"/>
  <c r="G4368" i="1"/>
  <c r="H4367" i="1"/>
  <c r="G4367" i="1"/>
  <c r="H4366" i="1"/>
  <c r="G4366" i="1"/>
  <c r="H4365" i="1"/>
  <c r="G4365" i="1"/>
  <c r="H4364" i="1"/>
  <c r="G4364" i="1"/>
  <c r="H4363" i="1"/>
  <c r="G4363" i="1"/>
  <c r="H4362" i="1"/>
  <c r="G4362" i="1"/>
  <c r="H4361" i="1"/>
  <c r="G4361" i="1"/>
  <c r="H4360" i="1"/>
  <c r="G4360" i="1"/>
  <c r="H4359" i="1"/>
  <c r="G4359" i="1"/>
  <c r="H4358" i="1"/>
  <c r="G4358" i="1"/>
  <c r="H4357" i="1"/>
  <c r="G4357" i="1"/>
  <c r="H4356" i="1"/>
  <c r="G4356" i="1"/>
  <c r="H4355" i="1"/>
  <c r="G4355" i="1"/>
  <c r="H4354" i="1"/>
  <c r="G4354" i="1"/>
  <c r="H4353" i="1"/>
  <c r="G4353" i="1"/>
  <c r="H4352" i="1"/>
  <c r="G4352" i="1"/>
  <c r="H4351" i="1"/>
  <c r="G4351" i="1"/>
  <c r="H4350" i="1"/>
  <c r="G4350" i="1"/>
  <c r="H4349" i="1"/>
  <c r="G4349" i="1"/>
  <c r="H4348" i="1"/>
  <c r="G4348" i="1"/>
  <c r="H4347" i="1"/>
  <c r="G4347" i="1"/>
  <c r="H4346" i="1"/>
  <c r="G4346" i="1"/>
  <c r="H4345" i="1"/>
  <c r="G4345" i="1"/>
  <c r="H4344" i="1"/>
  <c r="G4344" i="1"/>
  <c r="H4343" i="1"/>
  <c r="G4343" i="1"/>
  <c r="H4342" i="1"/>
  <c r="G4342" i="1"/>
  <c r="H40" i="1"/>
  <c r="G40" i="1"/>
  <c r="H4341" i="1"/>
  <c r="G4341" i="1"/>
  <c r="H4340" i="1"/>
  <c r="G4340" i="1"/>
  <c r="H4339" i="1"/>
  <c r="G4339" i="1"/>
  <c r="H4338" i="1"/>
  <c r="G4338" i="1"/>
  <c r="H4337" i="1"/>
  <c r="G4337" i="1"/>
  <c r="H4336" i="1"/>
  <c r="G4336" i="1"/>
  <c r="H4335" i="1"/>
  <c r="G4335" i="1"/>
  <c r="H4334" i="1"/>
  <c r="G4334" i="1"/>
  <c r="H4333" i="1"/>
  <c r="G4333" i="1"/>
  <c r="H4332" i="1"/>
  <c r="G4332" i="1"/>
  <c r="H4331" i="1"/>
  <c r="G4331" i="1"/>
  <c r="H4330" i="1"/>
  <c r="G4330" i="1"/>
  <c r="H4329" i="1"/>
  <c r="G4329" i="1"/>
  <c r="H4328" i="1"/>
  <c r="G4328" i="1"/>
  <c r="H4327" i="1"/>
  <c r="G4327" i="1"/>
  <c r="H4326" i="1"/>
  <c r="G4326" i="1"/>
  <c r="H4325" i="1"/>
  <c r="G4325" i="1"/>
  <c r="H4324" i="1"/>
  <c r="G4324" i="1"/>
  <c r="H4323" i="1"/>
  <c r="G4323" i="1"/>
  <c r="H4322" i="1"/>
  <c r="G4322" i="1"/>
  <c r="H4321" i="1"/>
  <c r="G4321" i="1"/>
  <c r="H4320" i="1"/>
  <c r="G4320" i="1"/>
  <c r="H4319" i="1"/>
  <c r="G4319" i="1"/>
  <c r="H4318" i="1"/>
  <c r="G4318" i="1"/>
  <c r="H4317" i="1"/>
  <c r="G4317" i="1"/>
  <c r="H4316" i="1"/>
  <c r="G4316" i="1"/>
  <c r="H4315" i="1"/>
  <c r="G4315" i="1"/>
  <c r="H4314" i="1"/>
  <c r="G4314" i="1"/>
  <c r="H4313" i="1"/>
  <c r="G4313" i="1"/>
  <c r="H4312" i="1"/>
  <c r="G4312" i="1"/>
  <c r="H4311" i="1"/>
  <c r="G4311" i="1"/>
  <c r="H4310" i="1"/>
  <c r="G4310" i="1"/>
  <c r="H4309" i="1"/>
  <c r="G4309" i="1"/>
  <c r="H4308" i="1"/>
  <c r="G4308" i="1"/>
  <c r="H4307" i="1"/>
  <c r="G4307" i="1"/>
  <c r="H4306" i="1"/>
  <c r="G4306" i="1"/>
  <c r="H4305" i="1"/>
  <c r="G4305" i="1"/>
  <c r="H4304" i="1"/>
  <c r="G4304" i="1"/>
  <c r="H4303" i="1"/>
  <c r="G4303" i="1"/>
  <c r="H4302" i="1"/>
  <c r="G4302" i="1"/>
  <c r="H4301" i="1"/>
  <c r="G4301" i="1"/>
  <c r="H4300" i="1"/>
  <c r="G4300" i="1"/>
  <c r="H4299" i="1"/>
  <c r="G4299" i="1"/>
  <c r="H4298" i="1"/>
  <c r="G4298" i="1"/>
  <c r="H4297" i="1"/>
  <c r="G4297" i="1"/>
  <c r="H4296" i="1"/>
  <c r="G4296" i="1"/>
  <c r="H4295" i="1"/>
  <c r="G4295" i="1"/>
  <c r="H4294" i="1"/>
  <c r="G4294" i="1"/>
  <c r="H4293" i="1"/>
  <c r="G4293" i="1"/>
  <c r="H4292" i="1"/>
  <c r="G4292" i="1"/>
  <c r="H4291" i="1"/>
  <c r="G4291" i="1"/>
  <c r="H4290" i="1"/>
  <c r="G4290" i="1"/>
  <c r="H4289" i="1"/>
  <c r="G4289" i="1"/>
  <c r="H4288" i="1"/>
  <c r="G4288" i="1"/>
  <c r="H4287" i="1"/>
  <c r="G4287" i="1"/>
  <c r="H4286" i="1"/>
  <c r="G4286" i="1"/>
  <c r="H4285" i="1"/>
  <c r="G4285" i="1"/>
  <c r="H4284" i="1"/>
  <c r="G4284" i="1"/>
  <c r="H4283" i="1"/>
  <c r="G4283" i="1"/>
  <c r="H4282" i="1"/>
  <c r="G4282" i="1"/>
  <c r="H4281" i="1"/>
  <c r="G4281" i="1"/>
  <c r="H4280" i="1"/>
  <c r="G4280" i="1"/>
  <c r="H4279" i="1"/>
  <c r="G4279" i="1"/>
  <c r="H4278" i="1"/>
  <c r="G4278" i="1"/>
  <c r="H4277" i="1"/>
  <c r="G4277" i="1"/>
  <c r="H4276" i="1"/>
  <c r="G4276" i="1"/>
  <c r="H4275" i="1"/>
  <c r="G4275" i="1"/>
  <c r="H4274" i="1"/>
  <c r="G4274" i="1"/>
  <c r="H4273" i="1"/>
  <c r="G4273" i="1"/>
  <c r="H4272" i="1"/>
  <c r="G4272" i="1"/>
  <c r="H4271" i="1"/>
  <c r="G4271" i="1"/>
  <c r="H4270" i="1"/>
  <c r="G4270" i="1"/>
  <c r="H4269" i="1"/>
  <c r="G4269" i="1"/>
  <c r="H4268" i="1"/>
  <c r="G4268" i="1"/>
  <c r="H4267" i="1"/>
  <c r="G4267" i="1"/>
  <c r="H4266" i="1"/>
  <c r="G4266" i="1"/>
  <c r="H4265" i="1"/>
  <c r="G4265" i="1"/>
  <c r="H4264" i="1"/>
  <c r="G4264" i="1"/>
  <c r="H4263" i="1"/>
  <c r="G4263" i="1"/>
  <c r="H4262" i="1"/>
  <c r="G4262" i="1"/>
  <c r="H4261" i="1"/>
  <c r="G4261" i="1"/>
  <c r="H4260" i="1"/>
  <c r="G4260" i="1"/>
  <c r="H4259" i="1"/>
  <c r="G4259" i="1"/>
  <c r="H4258" i="1"/>
  <c r="G4258" i="1"/>
  <c r="H4257" i="1"/>
  <c r="G4257" i="1"/>
  <c r="H4256" i="1"/>
  <c r="G4256" i="1"/>
  <c r="H4255" i="1"/>
  <c r="G4255" i="1"/>
  <c r="H4254" i="1"/>
  <c r="G4254" i="1"/>
  <c r="H4253" i="1"/>
  <c r="G4253" i="1"/>
  <c r="H4252" i="1"/>
  <c r="G4252" i="1"/>
  <c r="H4251" i="1"/>
  <c r="G4251" i="1"/>
  <c r="H4250" i="1"/>
  <c r="G4250" i="1"/>
  <c r="H4249" i="1"/>
  <c r="G4249" i="1"/>
  <c r="H4248" i="1"/>
  <c r="G4248" i="1"/>
  <c r="H4247" i="1"/>
  <c r="G4247" i="1"/>
  <c r="H4246" i="1"/>
  <c r="G4246" i="1"/>
  <c r="H4245" i="1"/>
  <c r="G4245" i="1"/>
  <c r="H4244" i="1"/>
  <c r="G4244" i="1"/>
  <c r="H4243" i="1"/>
  <c r="G4243" i="1"/>
  <c r="H4242" i="1"/>
  <c r="G4242" i="1"/>
  <c r="H4241" i="1"/>
  <c r="G4241" i="1"/>
  <c r="H4240" i="1"/>
  <c r="G4240" i="1"/>
  <c r="H4239" i="1"/>
  <c r="G4239" i="1"/>
  <c r="H4238" i="1"/>
  <c r="G4238" i="1"/>
  <c r="H4237" i="1"/>
  <c r="G4237" i="1"/>
  <c r="H4236" i="1"/>
  <c r="G4236" i="1"/>
  <c r="H4235" i="1"/>
  <c r="G4235" i="1"/>
  <c r="H4234" i="1"/>
  <c r="G4234" i="1"/>
  <c r="H4233" i="1"/>
  <c r="G4233" i="1"/>
  <c r="H4232" i="1"/>
  <c r="G4232" i="1"/>
  <c r="H4231" i="1"/>
  <c r="G4231" i="1"/>
  <c r="H4230" i="1"/>
  <c r="G4230" i="1"/>
  <c r="H4229" i="1"/>
  <c r="G4229" i="1"/>
  <c r="H4228" i="1"/>
  <c r="G4228" i="1"/>
  <c r="H4227" i="1"/>
  <c r="G4227" i="1"/>
  <c r="H4226" i="1"/>
  <c r="G4226" i="1"/>
  <c r="H4225" i="1"/>
  <c r="G4225" i="1"/>
  <c r="H4224" i="1"/>
  <c r="G4224" i="1"/>
  <c r="H4223" i="1"/>
  <c r="G4223" i="1"/>
  <c r="H4222" i="1"/>
  <c r="G4222" i="1"/>
  <c r="H4221" i="1"/>
  <c r="G4221" i="1"/>
  <c r="H4220" i="1"/>
  <c r="G4220" i="1"/>
  <c r="H4219" i="1"/>
  <c r="G4219" i="1"/>
  <c r="H4218" i="1"/>
  <c r="G4218" i="1"/>
  <c r="H12" i="1"/>
  <c r="G12" i="1"/>
  <c r="H4217" i="1"/>
  <c r="G4217" i="1"/>
  <c r="H4216" i="1"/>
  <c r="G4216" i="1"/>
  <c r="H4215" i="1"/>
  <c r="G4215" i="1"/>
  <c r="H4214" i="1"/>
  <c r="G4214" i="1"/>
  <c r="H4213" i="1"/>
  <c r="G4213" i="1"/>
  <c r="H4212" i="1"/>
  <c r="G4212" i="1"/>
  <c r="H4211" i="1"/>
  <c r="G4211" i="1"/>
  <c r="H4210" i="1"/>
  <c r="G4210" i="1"/>
  <c r="H4209" i="1"/>
  <c r="G4209" i="1"/>
  <c r="H4208" i="1"/>
  <c r="G4208" i="1"/>
  <c r="H4207" i="1"/>
  <c r="G4207" i="1"/>
  <c r="H4206" i="1"/>
  <c r="G4206" i="1"/>
  <c r="H4205" i="1"/>
  <c r="G4205" i="1"/>
  <c r="H4204" i="1"/>
  <c r="G4204" i="1"/>
  <c r="H4203" i="1"/>
  <c r="G4203" i="1"/>
  <c r="H4202" i="1"/>
  <c r="G4202" i="1"/>
  <c r="H39" i="1"/>
  <c r="G39" i="1"/>
  <c r="H4201" i="1"/>
  <c r="G4201" i="1"/>
  <c r="H4200" i="1"/>
  <c r="G4200" i="1"/>
  <c r="H4199" i="1"/>
  <c r="G4199" i="1"/>
  <c r="H4198" i="1"/>
  <c r="G4198" i="1"/>
  <c r="H4197" i="1"/>
  <c r="G4197" i="1"/>
  <c r="H4196" i="1"/>
  <c r="G4196" i="1"/>
  <c r="H4195" i="1"/>
  <c r="G4195" i="1"/>
  <c r="H4194" i="1"/>
  <c r="G4194" i="1"/>
  <c r="H4193" i="1"/>
  <c r="G4193" i="1"/>
  <c r="H4192" i="1"/>
  <c r="G4192" i="1"/>
  <c r="H4191" i="1"/>
  <c r="G4191" i="1"/>
  <c r="H4190" i="1"/>
  <c r="G4190" i="1"/>
  <c r="H4189" i="1"/>
  <c r="G4189" i="1"/>
  <c r="H4188" i="1"/>
  <c r="G4188" i="1"/>
  <c r="H4187" i="1"/>
  <c r="G4187" i="1"/>
  <c r="H4186" i="1"/>
  <c r="G4186" i="1"/>
  <c r="H4185" i="1"/>
  <c r="G4185" i="1"/>
  <c r="H4184" i="1"/>
  <c r="G4184" i="1"/>
  <c r="H4183" i="1"/>
  <c r="G4183" i="1"/>
  <c r="H4182" i="1"/>
  <c r="G4182" i="1"/>
  <c r="H4181" i="1"/>
  <c r="G4181" i="1"/>
  <c r="H4180" i="1"/>
  <c r="G4180" i="1"/>
  <c r="H4179" i="1"/>
  <c r="G4179" i="1"/>
  <c r="H4178" i="1"/>
  <c r="G4178" i="1"/>
  <c r="H4177" i="1"/>
  <c r="G4177" i="1"/>
  <c r="H4176" i="1"/>
  <c r="G4176" i="1"/>
  <c r="H4175" i="1"/>
  <c r="G4175" i="1"/>
  <c r="H4174" i="1"/>
  <c r="G4174" i="1"/>
  <c r="H4173" i="1"/>
  <c r="G4173" i="1"/>
  <c r="H4172" i="1"/>
  <c r="G4172" i="1"/>
  <c r="H4171" i="1"/>
  <c r="G4171" i="1"/>
  <c r="H4170" i="1"/>
  <c r="G4170" i="1"/>
  <c r="H4169" i="1"/>
  <c r="G4169" i="1"/>
  <c r="H4168" i="1"/>
  <c r="G4168" i="1"/>
  <c r="H4167" i="1"/>
  <c r="G4167" i="1"/>
  <c r="H4166" i="1"/>
  <c r="G4166" i="1"/>
  <c r="H4165" i="1"/>
  <c r="G4165" i="1"/>
  <c r="H4164" i="1"/>
  <c r="G4164" i="1"/>
  <c r="H4163" i="1"/>
  <c r="G4163" i="1"/>
  <c r="H4162" i="1"/>
  <c r="G4162" i="1"/>
  <c r="H4161" i="1"/>
  <c r="G4161" i="1"/>
  <c r="H4160" i="1"/>
  <c r="G4160" i="1"/>
  <c r="H4159" i="1"/>
  <c r="G4159" i="1"/>
  <c r="H4158" i="1"/>
  <c r="G4158" i="1"/>
  <c r="H4157" i="1"/>
  <c r="G4157" i="1"/>
  <c r="H4156" i="1"/>
  <c r="G4156" i="1"/>
  <c r="H4155" i="1"/>
  <c r="G4155" i="1"/>
  <c r="H4154" i="1"/>
  <c r="G4154" i="1"/>
  <c r="H4153" i="1"/>
  <c r="G4153" i="1"/>
  <c r="H4152" i="1"/>
  <c r="G4152" i="1"/>
  <c r="H4151" i="1"/>
  <c r="G4151" i="1"/>
  <c r="H4150" i="1"/>
  <c r="G4150" i="1"/>
  <c r="H4149" i="1"/>
  <c r="G4149" i="1"/>
  <c r="H4148" i="1"/>
  <c r="G4148" i="1"/>
  <c r="H4147" i="1"/>
  <c r="G4147" i="1"/>
  <c r="H4146" i="1"/>
  <c r="G4146" i="1"/>
  <c r="H4145" i="1"/>
  <c r="G4145" i="1"/>
  <c r="H4144" i="1"/>
  <c r="G4144" i="1"/>
  <c r="H4143" i="1"/>
  <c r="G4143" i="1"/>
  <c r="H4142" i="1"/>
  <c r="G4142" i="1"/>
  <c r="H4141" i="1"/>
  <c r="G4141" i="1"/>
  <c r="H4140" i="1"/>
  <c r="G4140" i="1"/>
  <c r="H4139" i="1"/>
  <c r="G4139" i="1"/>
  <c r="H4138" i="1"/>
  <c r="G4138" i="1"/>
  <c r="H4137" i="1"/>
  <c r="G4137" i="1"/>
  <c r="H4136" i="1"/>
  <c r="G4136" i="1"/>
  <c r="H4135" i="1"/>
  <c r="G4135" i="1"/>
  <c r="H4134" i="1"/>
  <c r="G4134" i="1"/>
  <c r="H4133" i="1"/>
  <c r="G4133" i="1"/>
  <c r="H4132" i="1"/>
  <c r="G4132" i="1"/>
  <c r="H4131" i="1"/>
  <c r="G4131" i="1"/>
  <c r="H4130" i="1"/>
  <c r="G4130" i="1"/>
  <c r="H4129" i="1"/>
  <c r="G4129" i="1"/>
  <c r="H4128" i="1"/>
  <c r="G4128" i="1"/>
  <c r="H4127" i="1"/>
  <c r="G4127" i="1"/>
  <c r="H4126" i="1"/>
  <c r="G4126" i="1"/>
  <c r="H4125" i="1"/>
  <c r="G4125" i="1"/>
  <c r="H4124" i="1"/>
  <c r="G4124" i="1"/>
  <c r="H4123" i="1"/>
  <c r="G4123" i="1"/>
  <c r="H38" i="1"/>
  <c r="G38" i="1"/>
  <c r="H4122" i="1"/>
  <c r="G4122" i="1"/>
  <c r="H4121" i="1"/>
  <c r="G4121" i="1"/>
  <c r="H4120" i="1"/>
  <c r="G4120" i="1"/>
  <c r="H4119" i="1"/>
  <c r="G4119" i="1"/>
  <c r="H4118" i="1"/>
  <c r="G4118" i="1"/>
  <c r="H4117" i="1"/>
  <c r="G4117" i="1"/>
  <c r="H4116" i="1"/>
  <c r="G4116" i="1"/>
  <c r="H4115" i="1"/>
  <c r="G4115" i="1"/>
  <c r="H4114" i="1"/>
  <c r="G4114" i="1"/>
  <c r="H4113" i="1"/>
  <c r="G4113" i="1"/>
  <c r="H4112" i="1"/>
  <c r="G4112" i="1"/>
  <c r="H4111" i="1"/>
  <c r="G4111" i="1"/>
  <c r="H4110" i="1"/>
  <c r="G4110" i="1"/>
  <c r="H4109" i="1"/>
  <c r="G4109" i="1"/>
  <c r="H4108" i="1"/>
  <c r="G4108" i="1"/>
  <c r="H4107" i="1"/>
  <c r="G4107" i="1"/>
  <c r="H4106" i="1"/>
  <c r="G4106" i="1"/>
  <c r="H4105" i="1"/>
  <c r="G4105" i="1"/>
  <c r="H4104" i="1"/>
  <c r="G4104" i="1"/>
  <c r="H4103" i="1"/>
  <c r="G4103" i="1"/>
  <c r="H4102" i="1"/>
  <c r="G4102" i="1"/>
  <c r="H4101" i="1"/>
  <c r="G4101" i="1"/>
  <c r="H4100" i="1"/>
  <c r="G4100" i="1"/>
  <c r="H4099" i="1"/>
  <c r="G4099" i="1"/>
  <c r="H4098" i="1"/>
  <c r="G4098" i="1"/>
  <c r="H4097" i="1"/>
  <c r="G4097" i="1"/>
  <c r="H4096" i="1"/>
  <c r="G4096" i="1"/>
  <c r="H4095" i="1"/>
  <c r="G4095" i="1"/>
  <c r="H4094" i="1"/>
  <c r="G4094" i="1"/>
  <c r="H4093" i="1"/>
  <c r="G4093" i="1"/>
  <c r="H4092" i="1"/>
  <c r="G4092" i="1"/>
  <c r="H4091" i="1"/>
  <c r="G4091" i="1"/>
  <c r="H4090" i="1"/>
  <c r="G4090" i="1"/>
  <c r="H4089" i="1"/>
  <c r="G4089" i="1"/>
  <c r="H4088" i="1"/>
  <c r="G4088" i="1"/>
  <c r="H4087" i="1"/>
  <c r="G4087" i="1"/>
  <c r="H4086" i="1"/>
  <c r="G4086" i="1"/>
  <c r="H4085" i="1"/>
  <c r="G4085" i="1"/>
  <c r="H4084" i="1"/>
  <c r="G4084" i="1"/>
  <c r="H4083" i="1"/>
  <c r="G4083" i="1"/>
  <c r="H4082" i="1"/>
  <c r="G4082" i="1"/>
  <c r="H4081" i="1"/>
  <c r="G4081" i="1"/>
  <c r="H4080" i="1"/>
  <c r="G4080" i="1"/>
  <c r="H4079" i="1"/>
  <c r="G4079" i="1"/>
  <c r="H4078" i="1"/>
  <c r="G4078" i="1"/>
  <c r="H4077" i="1"/>
  <c r="G4077" i="1"/>
  <c r="H4076" i="1"/>
  <c r="G4076" i="1"/>
  <c r="H4075" i="1"/>
  <c r="G4075" i="1"/>
  <c r="H4074" i="1"/>
  <c r="G4074" i="1"/>
  <c r="H4073" i="1"/>
  <c r="G4073" i="1"/>
  <c r="H4072" i="1"/>
  <c r="G4072" i="1"/>
  <c r="H4071" i="1"/>
  <c r="G4071" i="1"/>
  <c r="H4070" i="1"/>
  <c r="G4070" i="1"/>
  <c r="H4069" i="1"/>
  <c r="G4069" i="1"/>
  <c r="H4068" i="1"/>
  <c r="G4068" i="1"/>
  <c r="H4067" i="1"/>
  <c r="G4067" i="1"/>
  <c r="H4066" i="1"/>
  <c r="G4066" i="1"/>
  <c r="H4065" i="1"/>
  <c r="G4065" i="1"/>
  <c r="H4064" i="1"/>
  <c r="G4064" i="1"/>
  <c r="H4063" i="1"/>
  <c r="G4063" i="1"/>
  <c r="H4062" i="1"/>
  <c r="G4062" i="1"/>
  <c r="H4061" i="1"/>
  <c r="G4061" i="1"/>
  <c r="H4060" i="1"/>
  <c r="G4060" i="1"/>
  <c r="H4059" i="1"/>
  <c r="G4059" i="1"/>
  <c r="H4058" i="1"/>
  <c r="G4058" i="1"/>
  <c r="H4057" i="1"/>
  <c r="G4057" i="1"/>
  <c r="H4056" i="1"/>
  <c r="G4056" i="1"/>
  <c r="H4055" i="1"/>
  <c r="G4055" i="1"/>
  <c r="H4054" i="1"/>
  <c r="G4054" i="1"/>
  <c r="H4053" i="1"/>
  <c r="G4053" i="1"/>
  <c r="H4052" i="1"/>
  <c r="G4052" i="1"/>
  <c r="H4051" i="1"/>
  <c r="G4051" i="1"/>
  <c r="H4050" i="1"/>
  <c r="G4050" i="1"/>
  <c r="H4049" i="1"/>
  <c r="G4049" i="1"/>
  <c r="H4048" i="1"/>
  <c r="G4048" i="1"/>
  <c r="H4047" i="1"/>
  <c r="G4047" i="1"/>
  <c r="H4046" i="1"/>
  <c r="G4046" i="1"/>
  <c r="H4045" i="1"/>
  <c r="G4045" i="1"/>
  <c r="H4044" i="1"/>
  <c r="G4044" i="1"/>
  <c r="H4043" i="1"/>
  <c r="G4043" i="1"/>
  <c r="H4042" i="1"/>
  <c r="G4042" i="1"/>
  <c r="H4041" i="1"/>
  <c r="G4041" i="1"/>
  <c r="H4040" i="1"/>
  <c r="G4040" i="1"/>
  <c r="H4039" i="1"/>
  <c r="G4039" i="1"/>
  <c r="H4038" i="1"/>
  <c r="G4038" i="1"/>
  <c r="H4037" i="1"/>
  <c r="G4037" i="1"/>
  <c r="H4036" i="1"/>
  <c r="G4036" i="1"/>
  <c r="H4035" i="1"/>
  <c r="G4035" i="1"/>
  <c r="H4034" i="1"/>
  <c r="G4034" i="1"/>
  <c r="H4033" i="1"/>
  <c r="G4033" i="1"/>
  <c r="H4032" i="1"/>
  <c r="G4032" i="1"/>
  <c r="H4031" i="1"/>
  <c r="G4031" i="1"/>
  <c r="H4030" i="1"/>
  <c r="G4030" i="1"/>
  <c r="H4029" i="1"/>
  <c r="G4029" i="1"/>
  <c r="H4028" i="1"/>
  <c r="G4028" i="1"/>
  <c r="H4027" i="1"/>
  <c r="G4027" i="1"/>
  <c r="H4026" i="1"/>
  <c r="G4026" i="1"/>
  <c r="H4025" i="1"/>
  <c r="G4025" i="1"/>
  <c r="H4024" i="1"/>
  <c r="G4024" i="1"/>
  <c r="H4023" i="1"/>
  <c r="G4023" i="1"/>
  <c r="H4022" i="1"/>
  <c r="G4022" i="1"/>
  <c r="H4021" i="1"/>
  <c r="G4021" i="1"/>
  <c r="H4020" i="1"/>
  <c r="G4020" i="1"/>
  <c r="H4019" i="1"/>
  <c r="G4019" i="1"/>
  <c r="H4018" i="1"/>
  <c r="G4018" i="1"/>
  <c r="H4017" i="1"/>
  <c r="G4017" i="1"/>
  <c r="H4016" i="1"/>
  <c r="G4016" i="1"/>
  <c r="H4015" i="1"/>
  <c r="G4015" i="1"/>
  <c r="H4014" i="1"/>
  <c r="G4014" i="1"/>
  <c r="H4013" i="1"/>
  <c r="G4013" i="1"/>
  <c r="H4012" i="1"/>
  <c r="G4012" i="1"/>
  <c r="H4011" i="1"/>
  <c r="G4011" i="1"/>
  <c r="H4010" i="1"/>
  <c r="G4010" i="1"/>
  <c r="H4009" i="1"/>
  <c r="G4009" i="1"/>
  <c r="H4008" i="1"/>
  <c r="G4008" i="1"/>
  <c r="H4007" i="1"/>
  <c r="G4007" i="1"/>
  <c r="H4006" i="1"/>
  <c r="G4006" i="1"/>
  <c r="H4005" i="1"/>
  <c r="G4005" i="1"/>
  <c r="H4004" i="1"/>
  <c r="G4004" i="1"/>
  <c r="H4003" i="1"/>
  <c r="G4003" i="1"/>
  <c r="H4002" i="1"/>
  <c r="G4002" i="1"/>
  <c r="H4001" i="1"/>
  <c r="G4001" i="1"/>
  <c r="H4000" i="1"/>
  <c r="G4000" i="1"/>
  <c r="H3999" i="1"/>
  <c r="G3999" i="1"/>
  <c r="H3998" i="1"/>
  <c r="G3998" i="1"/>
  <c r="H3997" i="1"/>
  <c r="G3997" i="1"/>
  <c r="H3996" i="1"/>
  <c r="G3996" i="1"/>
  <c r="H3995" i="1"/>
  <c r="G3995" i="1"/>
  <c r="H3994" i="1"/>
  <c r="G3994" i="1"/>
  <c r="H3993" i="1"/>
  <c r="G3993" i="1"/>
  <c r="H3992" i="1"/>
  <c r="G3992" i="1"/>
  <c r="H3991" i="1"/>
  <c r="G3991" i="1"/>
  <c r="H3990" i="1"/>
  <c r="G3990" i="1"/>
  <c r="H21" i="1"/>
  <c r="G21" i="1"/>
  <c r="H3989" i="1"/>
  <c r="G3989" i="1"/>
  <c r="H3988" i="1"/>
  <c r="G3988" i="1"/>
  <c r="H3987" i="1"/>
  <c r="G3987" i="1"/>
  <c r="H3986" i="1"/>
  <c r="G3986" i="1"/>
  <c r="H3985" i="1"/>
  <c r="G3985" i="1"/>
  <c r="H3984" i="1"/>
  <c r="G3984" i="1"/>
  <c r="H3983" i="1"/>
  <c r="G3983" i="1"/>
  <c r="H3982" i="1"/>
  <c r="G3982" i="1"/>
  <c r="H3981" i="1"/>
  <c r="G3981" i="1"/>
  <c r="H3980" i="1"/>
  <c r="G3980" i="1"/>
  <c r="H3979" i="1"/>
  <c r="G3979" i="1"/>
  <c r="H3978" i="1"/>
  <c r="G3978" i="1"/>
  <c r="H3977" i="1"/>
  <c r="G3977" i="1"/>
  <c r="H3976" i="1"/>
  <c r="G3976" i="1"/>
  <c r="H3975" i="1"/>
  <c r="G3975" i="1"/>
  <c r="H3974" i="1"/>
  <c r="G3974" i="1"/>
  <c r="H3973" i="1"/>
  <c r="G3973" i="1"/>
  <c r="H3972" i="1"/>
  <c r="G3972" i="1"/>
  <c r="H3971" i="1"/>
  <c r="G3971" i="1"/>
  <c r="H3970" i="1"/>
  <c r="G3970" i="1"/>
  <c r="H3969" i="1"/>
  <c r="G3969" i="1"/>
  <c r="H3968" i="1"/>
  <c r="G3968" i="1"/>
  <c r="H3967" i="1"/>
  <c r="G3967" i="1"/>
  <c r="H3966" i="1"/>
  <c r="G3966" i="1"/>
  <c r="H3965" i="1"/>
  <c r="G3965" i="1"/>
  <c r="H3964" i="1"/>
  <c r="G3964" i="1"/>
  <c r="H3963" i="1"/>
  <c r="G3963" i="1"/>
  <c r="H3962" i="1"/>
  <c r="G3962" i="1"/>
  <c r="H3961" i="1"/>
  <c r="G3961" i="1"/>
  <c r="H3960" i="1"/>
  <c r="G3960" i="1"/>
  <c r="H3959" i="1"/>
  <c r="G3959" i="1"/>
  <c r="H3958" i="1"/>
  <c r="G3958" i="1"/>
  <c r="H3957" i="1"/>
  <c r="G3957" i="1"/>
  <c r="H3956" i="1"/>
  <c r="G3956" i="1"/>
  <c r="H3955" i="1"/>
  <c r="G3955" i="1"/>
  <c r="H3954" i="1"/>
  <c r="G3954" i="1"/>
  <c r="H3953" i="1"/>
  <c r="G3953" i="1"/>
  <c r="H3952" i="1"/>
  <c r="G3952" i="1"/>
  <c r="H3951" i="1"/>
  <c r="G3951" i="1"/>
  <c r="H3950" i="1"/>
  <c r="G3950" i="1"/>
  <c r="H3949" i="1"/>
  <c r="G3949" i="1"/>
  <c r="H3948" i="1"/>
  <c r="G3948" i="1"/>
  <c r="H3947" i="1"/>
  <c r="G3947" i="1"/>
  <c r="H3946" i="1"/>
  <c r="G3946" i="1"/>
  <c r="H3945" i="1"/>
  <c r="G3945" i="1"/>
  <c r="H3944" i="1"/>
  <c r="G3944" i="1"/>
  <c r="H3943" i="1"/>
  <c r="G3943" i="1"/>
  <c r="H3942" i="1"/>
  <c r="G3942" i="1"/>
  <c r="H3941" i="1"/>
  <c r="G3941" i="1"/>
  <c r="H3940" i="1"/>
  <c r="G3940" i="1"/>
  <c r="H3939" i="1"/>
  <c r="G3939" i="1"/>
  <c r="H3938" i="1"/>
  <c r="G3938" i="1"/>
  <c r="H3937" i="1"/>
  <c r="G3937" i="1"/>
  <c r="H3936" i="1"/>
  <c r="G3936" i="1"/>
  <c r="H3935" i="1"/>
  <c r="G3935" i="1"/>
  <c r="H3934" i="1"/>
  <c r="G3934" i="1"/>
  <c r="H3933" i="1"/>
  <c r="G3933" i="1"/>
  <c r="H3932" i="1"/>
  <c r="G3932" i="1"/>
  <c r="H3931" i="1"/>
  <c r="G3931" i="1"/>
  <c r="H3930" i="1"/>
  <c r="G3930" i="1"/>
  <c r="H3929" i="1"/>
  <c r="G3929" i="1"/>
  <c r="H3928" i="1"/>
  <c r="G3928" i="1"/>
  <c r="H3927" i="1"/>
  <c r="G3927" i="1"/>
  <c r="H3926" i="1"/>
  <c r="G3926" i="1"/>
  <c r="H3925" i="1"/>
  <c r="G3925" i="1"/>
  <c r="H3924" i="1"/>
  <c r="G3924" i="1"/>
  <c r="H3923" i="1"/>
  <c r="G3923" i="1"/>
  <c r="H3922" i="1"/>
  <c r="G3922" i="1"/>
  <c r="H3921" i="1"/>
  <c r="G3921" i="1"/>
  <c r="H3920" i="1"/>
  <c r="G3920" i="1"/>
  <c r="H3919" i="1"/>
  <c r="G3919" i="1"/>
  <c r="H3918" i="1"/>
  <c r="G3918" i="1"/>
  <c r="H3917" i="1"/>
  <c r="G3917" i="1"/>
  <c r="H3916" i="1"/>
  <c r="G3916" i="1"/>
  <c r="H3915" i="1"/>
  <c r="G3915" i="1"/>
  <c r="H3914" i="1"/>
  <c r="G3914" i="1"/>
  <c r="H3913" i="1"/>
  <c r="G3913" i="1"/>
  <c r="H3912" i="1"/>
  <c r="G3912" i="1"/>
  <c r="H3911" i="1"/>
  <c r="G3911" i="1"/>
  <c r="H3910" i="1"/>
  <c r="G3910" i="1"/>
  <c r="H3909" i="1"/>
  <c r="G3909" i="1"/>
  <c r="H3908" i="1"/>
  <c r="G3908" i="1"/>
  <c r="H3907" i="1"/>
  <c r="G3907" i="1"/>
  <c r="H3906" i="1"/>
  <c r="G3906" i="1"/>
  <c r="H3905" i="1"/>
  <c r="G3905" i="1"/>
  <c r="H3904" i="1"/>
  <c r="G3904" i="1"/>
  <c r="H3903" i="1"/>
  <c r="G3903" i="1"/>
  <c r="H3902" i="1"/>
  <c r="G3902" i="1"/>
  <c r="H3901" i="1"/>
  <c r="G3901" i="1"/>
  <c r="H3900" i="1"/>
  <c r="G3900" i="1"/>
  <c r="H3899" i="1"/>
  <c r="G3899" i="1"/>
  <c r="H3898" i="1"/>
  <c r="G3898" i="1"/>
  <c r="H3897" i="1"/>
  <c r="G3897" i="1"/>
  <c r="H3896" i="1"/>
  <c r="G3896" i="1"/>
  <c r="H3895" i="1"/>
  <c r="G3895" i="1"/>
  <c r="H3894" i="1"/>
  <c r="G3894" i="1"/>
  <c r="H3893" i="1"/>
  <c r="G3893" i="1"/>
  <c r="H3892" i="1"/>
  <c r="G3892" i="1"/>
  <c r="H3891" i="1"/>
  <c r="G3891" i="1"/>
  <c r="H3890" i="1"/>
  <c r="G3890" i="1"/>
  <c r="H3889" i="1"/>
  <c r="G3889" i="1"/>
  <c r="H3888" i="1"/>
  <c r="G3888" i="1"/>
  <c r="H3887" i="1"/>
  <c r="G3887" i="1"/>
  <c r="H3886" i="1"/>
  <c r="G3886" i="1"/>
  <c r="H3885" i="1"/>
  <c r="G3885" i="1"/>
  <c r="H3884" i="1"/>
  <c r="G3884" i="1"/>
  <c r="H3883" i="1"/>
  <c r="G3883" i="1"/>
  <c r="H3882" i="1"/>
  <c r="G3882" i="1"/>
  <c r="H3881" i="1"/>
  <c r="G3881" i="1"/>
  <c r="H3880" i="1"/>
  <c r="G3880" i="1"/>
  <c r="H3879" i="1"/>
  <c r="G3879" i="1"/>
  <c r="H3878" i="1"/>
  <c r="G3878" i="1"/>
  <c r="H3877" i="1"/>
  <c r="G3877" i="1"/>
  <c r="H3876" i="1"/>
  <c r="G3876" i="1"/>
  <c r="H3875" i="1"/>
  <c r="G3875" i="1"/>
  <c r="H3874" i="1"/>
  <c r="G3874" i="1"/>
  <c r="H3873" i="1"/>
  <c r="G3873" i="1"/>
  <c r="H3872" i="1"/>
  <c r="G3872" i="1"/>
  <c r="H3871" i="1"/>
  <c r="G3871" i="1"/>
  <c r="H3870" i="1"/>
  <c r="G3870" i="1"/>
  <c r="H3869" i="1"/>
  <c r="G3869" i="1"/>
  <c r="H3868" i="1"/>
  <c r="G3868" i="1"/>
  <c r="H3867" i="1"/>
  <c r="G3867" i="1"/>
  <c r="H3866" i="1"/>
  <c r="G3866" i="1"/>
  <c r="H3865" i="1"/>
  <c r="G3865" i="1"/>
  <c r="H3864" i="1"/>
  <c r="G3864" i="1"/>
  <c r="H3863" i="1"/>
  <c r="G3863" i="1"/>
  <c r="H3862" i="1"/>
  <c r="G3862" i="1"/>
  <c r="H3861" i="1"/>
  <c r="G3861" i="1"/>
  <c r="H3860" i="1"/>
  <c r="G3860" i="1"/>
  <c r="H3859" i="1"/>
  <c r="G3859" i="1"/>
  <c r="H3858" i="1"/>
  <c r="G3858" i="1"/>
  <c r="H3857" i="1"/>
  <c r="G3857" i="1"/>
  <c r="H3856" i="1"/>
  <c r="G3856" i="1"/>
  <c r="H3855" i="1"/>
  <c r="G3855" i="1"/>
  <c r="H3854" i="1"/>
  <c r="G3854" i="1"/>
  <c r="H3853" i="1"/>
  <c r="G3853" i="1"/>
  <c r="H3852" i="1"/>
  <c r="G3852" i="1"/>
  <c r="H3851" i="1"/>
  <c r="G3851" i="1"/>
  <c r="H3850" i="1"/>
  <c r="G3850" i="1"/>
  <c r="H3849" i="1"/>
  <c r="G3849" i="1"/>
  <c r="H3848" i="1"/>
  <c r="G3848" i="1"/>
  <c r="H3847" i="1"/>
  <c r="G3847" i="1"/>
  <c r="H3846" i="1"/>
  <c r="G3846" i="1"/>
  <c r="H3845" i="1"/>
  <c r="G3845" i="1"/>
  <c r="H3844" i="1"/>
  <c r="G3844" i="1"/>
  <c r="H3843" i="1"/>
  <c r="G3843" i="1"/>
  <c r="H3842" i="1"/>
  <c r="G3842" i="1"/>
  <c r="H3841" i="1"/>
  <c r="G3841" i="1"/>
  <c r="H3840" i="1"/>
  <c r="G3840" i="1"/>
  <c r="H3839" i="1"/>
  <c r="G3839" i="1"/>
  <c r="H3838" i="1"/>
  <c r="G3838" i="1"/>
  <c r="H3837" i="1"/>
  <c r="G3837" i="1"/>
  <c r="H3836" i="1"/>
  <c r="G3836" i="1"/>
  <c r="H3835" i="1"/>
  <c r="G3835" i="1"/>
  <c r="H3834" i="1"/>
  <c r="G3834" i="1"/>
  <c r="H3833" i="1"/>
  <c r="G3833" i="1"/>
  <c r="H3832" i="1"/>
  <c r="G3832" i="1"/>
  <c r="H3831" i="1"/>
  <c r="G3831" i="1"/>
  <c r="H3830" i="1"/>
  <c r="G3830" i="1"/>
  <c r="H3829" i="1"/>
  <c r="G3829" i="1"/>
  <c r="H3828" i="1"/>
  <c r="G3828" i="1"/>
  <c r="H3827" i="1"/>
  <c r="G3827" i="1"/>
  <c r="H3826" i="1"/>
  <c r="G3826" i="1"/>
  <c r="H3825" i="1"/>
  <c r="G3825" i="1"/>
  <c r="H3824" i="1"/>
  <c r="G3824" i="1"/>
  <c r="H3823" i="1"/>
  <c r="G3823" i="1"/>
  <c r="H3822" i="1"/>
  <c r="G3822" i="1"/>
  <c r="H3821" i="1"/>
  <c r="G3821" i="1"/>
  <c r="H3820" i="1"/>
  <c r="G3820" i="1"/>
  <c r="H3819" i="1"/>
  <c r="G3819" i="1"/>
  <c r="H3818" i="1"/>
  <c r="G3818" i="1"/>
  <c r="H3817" i="1"/>
  <c r="G3817" i="1"/>
  <c r="H3816" i="1"/>
  <c r="G3816" i="1"/>
  <c r="H3815" i="1"/>
  <c r="G3815" i="1"/>
  <c r="H3814" i="1"/>
  <c r="G3814" i="1"/>
  <c r="H3813" i="1"/>
  <c r="G3813" i="1"/>
  <c r="H3812" i="1"/>
  <c r="G3812" i="1"/>
  <c r="H3811" i="1"/>
  <c r="G3811" i="1"/>
  <c r="H3810" i="1"/>
  <c r="G3810" i="1"/>
  <c r="H3809" i="1"/>
  <c r="G3809" i="1"/>
  <c r="H3808" i="1"/>
  <c r="G3808" i="1"/>
  <c r="H3807" i="1"/>
  <c r="G3807" i="1"/>
  <c r="H3806" i="1"/>
  <c r="G3806" i="1"/>
  <c r="H3805" i="1"/>
  <c r="G3805" i="1"/>
  <c r="H3804" i="1"/>
  <c r="G3804" i="1"/>
  <c r="H3803" i="1"/>
  <c r="G3803" i="1"/>
  <c r="H3802" i="1"/>
  <c r="G3802" i="1"/>
  <c r="H3801" i="1"/>
  <c r="G3801" i="1"/>
  <c r="H3800" i="1"/>
  <c r="G3800" i="1"/>
  <c r="H3799" i="1"/>
  <c r="G3799" i="1"/>
  <c r="H3798" i="1"/>
  <c r="G3798" i="1"/>
  <c r="H3797" i="1"/>
  <c r="G3797" i="1"/>
  <c r="H3796" i="1"/>
  <c r="G3796" i="1"/>
  <c r="H3795" i="1"/>
  <c r="G3795" i="1"/>
  <c r="H3794" i="1"/>
  <c r="G3794" i="1"/>
  <c r="H3793" i="1"/>
  <c r="G3793" i="1"/>
  <c r="H3792" i="1"/>
  <c r="G3792" i="1"/>
  <c r="H3791" i="1"/>
  <c r="G3791" i="1"/>
  <c r="H3790" i="1"/>
  <c r="G3790" i="1"/>
  <c r="H3789" i="1"/>
  <c r="G3789" i="1"/>
  <c r="H3788" i="1"/>
  <c r="G3788" i="1"/>
  <c r="H3787" i="1"/>
  <c r="G3787" i="1"/>
  <c r="H3786" i="1"/>
  <c r="G3786" i="1"/>
  <c r="H3785" i="1"/>
  <c r="G3785" i="1"/>
  <c r="H3784" i="1"/>
  <c r="G3784" i="1"/>
  <c r="H3783" i="1"/>
  <c r="G3783" i="1"/>
  <c r="H3782" i="1"/>
  <c r="G3782" i="1"/>
  <c r="H3781" i="1"/>
  <c r="G3781" i="1"/>
  <c r="H3780" i="1"/>
  <c r="G3780" i="1"/>
  <c r="H3779" i="1"/>
  <c r="G3779" i="1"/>
  <c r="H3778" i="1"/>
  <c r="G3778" i="1"/>
  <c r="H3777" i="1"/>
  <c r="G3777" i="1"/>
  <c r="H3776" i="1"/>
  <c r="G3776" i="1"/>
  <c r="H37" i="1"/>
  <c r="G37" i="1"/>
  <c r="H3775" i="1"/>
  <c r="G3775" i="1"/>
  <c r="H3774" i="1"/>
  <c r="G3774" i="1"/>
  <c r="H3773" i="1"/>
  <c r="G3773" i="1"/>
  <c r="H3772" i="1"/>
  <c r="G3772" i="1"/>
  <c r="H3771" i="1"/>
  <c r="G3771" i="1"/>
  <c r="H3770" i="1"/>
  <c r="G3770" i="1"/>
  <c r="H3769" i="1"/>
  <c r="G3769" i="1"/>
  <c r="H3768" i="1"/>
  <c r="G3768" i="1"/>
  <c r="H3767" i="1"/>
  <c r="G3767" i="1"/>
  <c r="H3766" i="1"/>
  <c r="G3766" i="1"/>
  <c r="H3765" i="1"/>
  <c r="G3765" i="1"/>
  <c r="H3764" i="1"/>
  <c r="G3764" i="1"/>
  <c r="H3763" i="1"/>
  <c r="G3763" i="1"/>
  <c r="H3762" i="1"/>
  <c r="G3762" i="1"/>
  <c r="H3761" i="1"/>
  <c r="G3761" i="1"/>
  <c r="H3760" i="1"/>
  <c r="G3760" i="1"/>
  <c r="H3759" i="1"/>
  <c r="G3759" i="1"/>
  <c r="H3758" i="1"/>
  <c r="G3758" i="1"/>
  <c r="H3757" i="1"/>
  <c r="G3757" i="1"/>
  <c r="H3756" i="1"/>
  <c r="G3756" i="1"/>
  <c r="H3755" i="1"/>
  <c r="G3755" i="1"/>
  <c r="H3754" i="1"/>
  <c r="G3754" i="1"/>
  <c r="H3753" i="1"/>
  <c r="G3753" i="1"/>
  <c r="H3752" i="1"/>
  <c r="G3752" i="1"/>
  <c r="H3751" i="1"/>
  <c r="G3751" i="1"/>
  <c r="H3750" i="1"/>
  <c r="G3750" i="1"/>
  <c r="H3749" i="1"/>
  <c r="G3749" i="1"/>
  <c r="H3748" i="1"/>
  <c r="G3748" i="1"/>
  <c r="H3747" i="1"/>
  <c r="G3747" i="1"/>
  <c r="H3746" i="1"/>
  <c r="G3746" i="1"/>
  <c r="H3745" i="1"/>
  <c r="G3745" i="1"/>
  <c r="H3744" i="1"/>
  <c r="G3744" i="1"/>
  <c r="H3743" i="1"/>
  <c r="G3743" i="1"/>
  <c r="H3742" i="1"/>
  <c r="G3742" i="1"/>
  <c r="H3741" i="1"/>
  <c r="G3741" i="1"/>
  <c r="H3740" i="1"/>
  <c r="G3740" i="1"/>
  <c r="H3739" i="1"/>
  <c r="G3739" i="1"/>
  <c r="H3738" i="1"/>
  <c r="G3738" i="1"/>
  <c r="H3737" i="1"/>
  <c r="G3737" i="1"/>
  <c r="H3736" i="1"/>
  <c r="G3736" i="1"/>
  <c r="H3735" i="1"/>
  <c r="G3735" i="1"/>
  <c r="H3734" i="1"/>
  <c r="G3734" i="1"/>
  <c r="H3733" i="1"/>
  <c r="G3733" i="1"/>
  <c r="H3732" i="1"/>
  <c r="G3732" i="1"/>
  <c r="H3731" i="1"/>
  <c r="G3731" i="1"/>
  <c r="H3730" i="1"/>
  <c r="G3730" i="1"/>
  <c r="H3729" i="1"/>
  <c r="G3729" i="1"/>
  <c r="H3728" i="1"/>
  <c r="G3728" i="1"/>
  <c r="H3727" i="1"/>
  <c r="G3727" i="1"/>
  <c r="H3726" i="1"/>
  <c r="G3726" i="1"/>
  <c r="H3725" i="1"/>
  <c r="G3725" i="1"/>
  <c r="H3724" i="1"/>
  <c r="G3724" i="1"/>
  <c r="H3723" i="1"/>
  <c r="G3723" i="1"/>
  <c r="H3722" i="1"/>
  <c r="G3722" i="1"/>
  <c r="H3721" i="1"/>
  <c r="G3721" i="1"/>
  <c r="H3720" i="1"/>
  <c r="G3720" i="1"/>
  <c r="H3719" i="1"/>
  <c r="G3719" i="1"/>
  <c r="H3718" i="1"/>
  <c r="G3718" i="1"/>
  <c r="H3717" i="1"/>
  <c r="G3717" i="1"/>
  <c r="H3716" i="1"/>
  <c r="G3716" i="1"/>
  <c r="H3715" i="1"/>
  <c r="G3715" i="1"/>
  <c r="H3714" i="1"/>
  <c r="G3714" i="1"/>
  <c r="H3713" i="1"/>
  <c r="G3713" i="1"/>
  <c r="H3712" i="1"/>
  <c r="G3712" i="1"/>
  <c r="H3711" i="1"/>
  <c r="G3711" i="1"/>
  <c r="H3710" i="1"/>
  <c r="G3710" i="1"/>
  <c r="H3709" i="1"/>
  <c r="G3709" i="1"/>
  <c r="H3708" i="1"/>
  <c r="G3708" i="1"/>
  <c r="H3707" i="1"/>
  <c r="G3707" i="1"/>
  <c r="H3706" i="1"/>
  <c r="G3706" i="1"/>
  <c r="H3705" i="1"/>
  <c r="G3705" i="1"/>
  <c r="H3704" i="1"/>
  <c r="G3704" i="1"/>
  <c r="H3703" i="1"/>
  <c r="G3703" i="1"/>
  <c r="H3702" i="1"/>
  <c r="G3702" i="1"/>
  <c r="H3701" i="1"/>
  <c r="G3701" i="1"/>
  <c r="H3700" i="1"/>
  <c r="G3700" i="1"/>
  <c r="H3699" i="1"/>
  <c r="G3699" i="1"/>
  <c r="H3698" i="1"/>
  <c r="G3698" i="1"/>
  <c r="H3697" i="1"/>
  <c r="G3697" i="1"/>
  <c r="H3696" i="1"/>
  <c r="G3696" i="1"/>
  <c r="H3695" i="1"/>
  <c r="G3695" i="1"/>
  <c r="H3694" i="1"/>
  <c r="G3694" i="1"/>
  <c r="H3693" i="1"/>
  <c r="G3693" i="1"/>
  <c r="H3692" i="1"/>
  <c r="G3692" i="1"/>
  <c r="H3691" i="1"/>
  <c r="G3691" i="1"/>
  <c r="H3690" i="1"/>
  <c r="G3690" i="1"/>
  <c r="H3689" i="1"/>
  <c r="G3689" i="1"/>
  <c r="H3688" i="1"/>
  <c r="G3688" i="1"/>
  <c r="H3687" i="1"/>
  <c r="G3687" i="1"/>
  <c r="H3686" i="1"/>
  <c r="G3686" i="1"/>
  <c r="H3685" i="1"/>
  <c r="G3685" i="1"/>
  <c r="H3684" i="1"/>
  <c r="G3684" i="1"/>
  <c r="H3683" i="1"/>
  <c r="G3683" i="1"/>
  <c r="H3682" i="1"/>
  <c r="G3682" i="1"/>
  <c r="H3681" i="1"/>
  <c r="G3681" i="1"/>
  <c r="H3680" i="1"/>
  <c r="G3680" i="1"/>
  <c r="H3679" i="1"/>
  <c r="G3679" i="1"/>
  <c r="H3678" i="1"/>
  <c r="G3678" i="1"/>
  <c r="H3677" i="1"/>
  <c r="G3677" i="1"/>
  <c r="H3676" i="1"/>
  <c r="G3676" i="1"/>
  <c r="H3675" i="1"/>
  <c r="G3675" i="1"/>
  <c r="H3674" i="1"/>
  <c r="G3674" i="1"/>
  <c r="H3673" i="1"/>
  <c r="G3673" i="1"/>
  <c r="H3672" i="1"/>
  <c r="G3672" i="1"/>
  <c r="H3671" i="1"/>
  <c r="G3671" i="1"/>
  <c r="H3670" i="1"/>
  <c r="G3670" i="1"/>
  <c r="H3669" i="1"/>
  <c r="G3669" i="1"/>
  <c r="H3668" i="1"/>
  <c r="G3668" i="1"/>
  <c r="H3667" i="1"/>
  <c r="G3667" i="1"/>
  <c r="H3666" i="1"/>
  <c r="G3666" i="1"/>
  <c r="H3665" i="1"/>
  <c r="G3665" i="1"/>
  <c r="H3664" i="1"/>
  <c r="G3664" i="1"/>
  <c r="H3663" i="1"/>
  <c r="G3663" i="1"/>
  <c r="H3662" i="1"/>
  <c r="G3662" i="1"/>
  <c r="H3661" i="1"/>
  <c r="G3661" i="1"/>
  <c r="H3660" i="1"/>
  <c r="G3660" i="1"/>
  <c r="H3659" i="1"/>
  <c r="G3659" i="1"/>
  <c r="H3658" i="1"/>
  <c r="G3658" i="1"/>
  <c r="H3657" i="1"/>
  <c r="G3657" i="1"/>
  <c r="H3656" i="1"/>
  <c r="G3656" i="1"/>
  <c r="H3655" i="1"/>
  <c r="G3655" i="1"/>
  <c r="H3654" i="1"/>
  <c r="G3654" i="1"/>
  <c r="H3653" i="1"/>
  <c r="G3653" i="1"/>
  <c r="H3652" i="1"/>
  <c r="G3652" i="1"/>
  <c r="H3651" i="1"/>
  <c r="G3651" i="1"/>
  <c r="H3650" i="1"/>
  <c r="G3650" i="1"/>
  <c r="H3649" i="1"/>
  <c r="G3649" i="1"/>
  <c r="H3648" i="1"/>
  <c r="G3648" i="1"/>
  <c r="H3647" i="1"/>
  <c r="G3647" i="1"/>
  <c r="H3646" i="1"/>
  <c r="G3646" i="1"/>
  <c r="H3645" i="1"/>
  <c r="G3645" i="1"/>
  <c r="H3644" i="1"/>
  <c r="G3644" i="1"/>
  <c r="H3643" i="1"/>
  <c r="G3643" i="1"/>
  <c r="H3642" i="1"/>
  <c r="G3642" i="1"/>
  <c r="H3641" i="1"/>
  <c r="G3641" i="1"/>
  <c r="H3640" i="1"/>
  <c r="G3640" i="1"/>
  <c r="H3639" i="1"/>
  <c r="G3639" i="1"/>
  <c r="H3638" i="1"/>
  <c r="G3638" i="1"/>
  <c r="H3637" i="1"/>
  <c r="G3637" i="1"/>
  <c r="H3636" i="1"/>
  <c r="G3636" i="1"/>
  <c r="H3635" i="1"/>
  <c r="G3635" i="1"/>
  <c r="H3634" i="1"/>
  <c r="G3634" i="1"/>
  <c r="H3633" i="1"/>
  <c r="G3633" i="1"/>
  <c r="H3632" i="1"/>
  <c r="G3632" i="1"/>
  <c r="H3631" i="1"/>
  <c r="G3631" i="1"/>
  <c r="H3630" i="1"/>
  <c r="G3630" i="1"/>
  <c r="H3629" i="1"/>
  <c r="G3629" i="1"/>
  <c r="H3628" i="1"/>
  <c r="G3628" i="1"/>
  <c r="H3627" i="1"/>
  <c r="G3627" i="1"/>
  <c r="H3626" i="1"/>
  <c r="G3626" i="1"/>
  <c r="H3625" i="1"/>
  <c r="G3625" i="1"/>
  <c r="H3624" i="1"/>
  <c r="G3624" i="1"/>
  <c r="H3623" i="1"/>
  <c r="G3623" i="1"/>
  <c r="H3622" i="1"/>
  <c r="G3622" i="1"/>
  <c r="H3621" i="1"/>
  <c r="G3621" i="1"/>
  <c r="H3620" i="1"/>
  <c r="G3620" i="1"/>
  <c r="H3619" i="1"/>
  <c r="G3619" i="1"/>
  <c r="H3618" i="1"/>
  <c r="G3618" i="1"/>
  <c r="H3617" i="1"/>
  <c r="G3617" i="1"/>
  <c r="H3616" i="1"/>
  <c r="G3616" i="1"/>
  <c r="H3615" i="1"/>
  <c r="G3615" i="1"/>
  <c r="H3614" i="1"/>
  <c r="G3614" i="1"/>
  <c r="H3613" i="1"/>
  <c r="G3613" i="1"/>
  <c r="H3612" i="1"/>
  <c r="G3612" i="1"/>
  <c r="H3611" i="1"/>
  <c r="G3611" i="1"/>
  <c r="H3610" i="1"/>
  <c r="G3610" i="1"/>
  <c r="H3609" i="1"/>
  <c r="G3609" i="1"/>
  <c r="H3608" i="1"/>
  <c r="G3608" i="1"/>
  <c r="H3607" i="1"/>
  <c r="G3607" i="1"/>
  <c r="H3606" i="1"/>
  <c r="G3606" i="1"/>
  <c r="H3605" i="1"/>
  <c r="G3605" i="1"/>
  <c r="H3604" i="1"/>
  <c r="G3604" i="1"/>
  <c r="H3603" i="1"/>
  <c r="G3603" i="1"/>
  <c r="H3602" i="1"/>
  <c r="G3602" i="1"/>
  <c r="H3601" i="1"/>
  <c r="G3601" i="1"/>
  <c r="H3600" i="1"/>
  <c r="G3600" i="1"/>
  <c r="H3599" i="1"/>
  <c r="G3599" i="1"/>
  <c r="H3598" i="1"/>
  <c r="G3598" i="1"/>
  <c r="H3597" i="1"/>
  <c r="G3597" i="1"/>
  <c r="H3596" i="1"/>
  <c r="G3596" i="1"/>
  <c r="H3595" i="1"/>
  <c r="G3595" i="1"/>
  <c r="H3594" i="1"/>
  <c r="G3594" i="1"/>
  <c r="H3593" i="1"/>
  <c r="G3593" i="1"/>
  <c r="H3592" i="1"/>
  <c r="G3592" i="1"/>
  <c r="H3591" i="1"/>
  <c r="G3591" i="1"/>
  <c r="H3590" i="1"/>
  <c r="G3590" i="1"/>
  <c r="H3589" i="1"/>
  <c r="G3589" i="1"/>
  <c r="H3588" i="1"/>
  <c r="G3588" i="1"/>
  <c r="H3587" i="1"/>
  <c r="G3587" i="1"/>
  <c r="H3586" i="1"/>
  <c r="G3586" i="1"/>
  <c r="H3585" i="1"/>
  <c r="G3585" i="1"/>
  <c r="H3584" i="1"/>
  <c r="G3584" i="1"/>
  <c r="H3583" i="1"/>
  <c r="G3583" i="1"/>
  <c r="H3582" i="1"/>
  <c r="G3582" i="1"/>
  <c r="H3581" i="1"/>
  <c r="G3581" i="1"/>
  <c r="H3580" i="1"/>
  <c r="G3580" i="1"/>
  <c r="H3579" i="1"/>
  <c r="G3579" i="1"/>
  <c r="H3578" i="1"/>
  <c r="G3578" i="1"/>
  <c r="H3577" i="1"/>
  <c r="G3577" i="1"/>
  <c r="H3576" i="1"/>
  <c r="G3576" i="1"/>
  <c r="H3575" i="1"/>
  <c r="G3575" i="1"/>
  <c r="H3574" i="1"/>
  <c r="G3574" i="1"/>
  <c r="H3573" i="1"/>
  <c r="G3573" i="1"/>
  <c r="H3572" i="1"/>
  <c r="G3572" i="1"/>
  <c r="H3571" i="1"/>
  <c r="G3571" i="1"/>
  <c r="H3570" i="1"/>
  <c r="G3570" i="1"/>
  <c r="H3569" i="1"/>
  <c r="G3569" i="1"/>
  <c r="H3568" i="1"/>
  <c r="G3568" i="1"/>
  <c r="H3567" i="1"/>
  <c r="G3567" i="1"/>
  <c r="H3566" i="1"/>
  <c r="G3566" i="1"/>
  <c r="H3565" i="1"/>
  <c r="G3565" i="1"/>
  <c r="H3564" i="1"/>
  <c r="G3564" i="1"/>
  <c r="H3563" i="1"/>
  <c r="G3563" i="1"/>
  <c r="H3562" i="1"/>
  <c r="G3562" i="1"/>
  <c r="H3561" i="1"/>
  <c r="G3561" i="1"/>
  <c r="H3560" i="1"/>
  <c r="G3560" i="1"/>
  <c r="H3559" i="1"/>
  <c r="G3559" i="1"/>
  <c r="H3558" i="1"/>
  <c r="G3558" i="1"/>
  <c r="H3557" i="1"/>
  <c r="G3557" i="1"/>
  <c r="H3556" i="1"/>
  <c r="G3556" i="1"/>
  <c r="H3555" i="1"/>
  <c r="G3555" i="1"/>
  <c r="H3554" i="1"/>
  <c r="G3554" i="1"/>
  <c r="H3553" i="1"/>
  <c r="G3553" i="1"/>
  <c r="H3552" i="1"/>
  <c r="G3552" i="1"/>
  <c r="H3551" i="1"/>
  <c r="G3551" i="1"/>
  <c r="H3550" i="1"/>
  <c r="G3550" i="1"/>
  <c r="H3549" i="1"/>
  <c r="G3549" i="1"/>
  <c r="H3548" i="1"/>
  <c r="G3548" i="1"/>
  <c r="H3547" i="1"/>
  <c r="G3547" i="1"/>
  <c r="H3546" i="1"/>
  <c r="G3546" i="1"/>
  <c r="H3545" i="1"/>
  <c r="G3545" i="1"/>
  <c r="H3544" i="1"/>
  <c r="G3544" i="1"/>
  <c r="H3543" i="1"/>
  <c r="G3543" i="1"/>
  <c r="H3542" i="1"/>
  <c r="G3542" i="1"/>
  <c r="H3541" i="1"/>
  <c r="G3541" i="1"/>
  <c r="H3540" i="1"/>
  <c r="G3540" i="1"/>
  <c r="H3539" i="1"/>
  <c r="G3539" i="1"/>
  <c r="H3538" i="1"/>
  <c r="G3538" i="1"/>
  <c r="H3537" i="1"/>
  <c r="G3537" i="1"/>
  <c r="H3536" i="1"/>
  <c r="G3536" i="1"/>
  <c r="H3535" i="1"/>
  <c r="G3535" i="1"/>
  <c r="H3534" i="1"/>
  <c r="G3534" i="1"/>
  <c r="H3533" i="1"/>
  <c r="G3533" i="1"/>
  <c r="H3532" i="1"/>
  <c r="G3532" i="1"/>
  <c r="H3531" i="1"/>
  <c r="G3531" i="1"/>
  <c r="H3530" i="1"/>
  <c r="G3530" i="1"/>
  <c r="H3529" i="1"/>
  <c r="G3529" i="1"/>
  <c r="H3528" i="1"/>
  <c r="G3528" i="1"/>
  <c r="H3527" i="1"/>
  <c r="G3527" i="1"/>
  <c r="H3526" i="1"/>
  <c r="G3526" i="1"/>
  <c r="H3525" i="1"/>
  <c r="G3525" i="1"/>
  <c r="H3524" i="1"/>
  <c r="G3524" i="1"/>
  <c r="H3523" i="1"/>
  <c r="G3523" i="1"/>
  <c r="H3522" i="1"/>
  <c r="G3522" i="1"/>
  <c r="H3521" i="1"/>
  <c r="G3521" i="1"/>
  <c r="H3520" i="1"/>
  <c r="G3520" i="1"/>
  <c r="H3519" i="1"/>
  <c r="G3519" i="1"/>
  <c r="H3518" i="1"/>
  <c r="G3518" i="1"/>
  <c r="H3517" i="1"/>
  <c r="G3517" i="1"/>
  <c r="H3516" i="1"/>
  <c r="G3516" i="1"/>
  <c r="H3515" i="1"/>
  <c r="G3515" i="1"/>
  <c r="H3514" i="1"/>
  <c r="G3514" i="1"/>
  <c r="H3513" i="1"/>
  <c r="G3513" i="1"/>
  <c r="H3512" i="1"/>
  <c r="G3512" i="1"/>
  <c r="H3511" i="1"/>
  <c r="G3511" i="1"/>
  <c r="H3510" i="1"/>
  <c r="G3510" i="1"/>
  <c r="H3509" i="1"/>
  <c r="G3509" i="1"/>
  <c r="H3508" i="1"/>
  <c r="G3508" i="1"/>
  <c r="H3507" i="1"/>
  <c r="G3507" i="1"/>
  <c r="H3506" i="1"/>
  <c r="G3506" i="1"/>
  <c r="H3505" i="1"/>
  <c r="G3505" i="1"/>
  <c r="H3504" i="1"/>
  <c r="G3504" i="1"/>
  <c r="H3503" i="1"/>
  <c r="G3503" i="1"/>
  <c r="H3502" i="1"/>
  <c r="G3502" i="1"/>
  <c r="H3501" i="1"/>
  <c r="G3501" i="1"/>
  <c r="H3500" i="1"/>
  <c r="G3500" i="1"/>
  <c r="H3499" i="1"/>
  <c r="G3499" i="1"/>
  <c r="H3498" i="1"/>
  <c r="G3498" i="1"/>
  <c r="H3497" i="1"/>
  <c r="G3497" i="1"/>
  <c r="H3496" i="1"/>
  <c r="G3496" i="1"/>
  <c r="H3495" i="1"/>
  <c r="G3495" i="1"/>
  <c r="H3494" i="1"/>
  <c r="G3494" i="1"/>
  <c r="H3493" i="1"/>
  <c r="G3493" i="1"/>
  <c r="H3492" i="1"/>
  <c r="G3492" i="1"/>
  <c r="H3491" i="1"/>
  <c r="G3491" i="1"/>
  <c r="H3490" i="1"/>
  <c r="G3490" i="1"/>
  <c r="H3489" i="1"/>
  <c r="G3489" i="1"/>
  <c r="H3488" i="1"/>
  <c r="G3488" i="1"/>
  <c r="H3487" i="1"/>
  <c r="G3487" i="1"/>
  <c r="H3486" i="1"/>
  <c r="G3486" i="1"/>
  <c r="H3485" i="1"/>
  <c r="G3485" i="1"/>
  <c r="H3484" i="1"/>
  <c r="G3484" i="1"/>
  <c r="H3483" i="1"/>
  <c r="G3483" i="1"/>
  <c r="H3482" i="1"/>
  <c r="G3482" i="1"/>
  <c r="H3481" i="1"/>
  <c r="G3481" i="1"/>
  <c r="H3480" i="1"/>
  <c r="G3480" i="1"/>
  <c r="H3479" i="1"/>
  <c r="G3479" i="1"/>
  <c r="H3478" i="1"/>
  <c r="G3478" i="1"/>
  <c r="H3477" i="1"/>
  <c r="G3477" i="1"/>
  <c r="H3476" i="1"/>
  <c r="G3476" i="1"/>
  <c r="H3475" i="1"/>
  <c r="G3475" i="1"/>
  <c r="H3474" i="1"/>
  <c r="G3474" i="1"/>
  <c r="H3473" i="1"/>
  <c r="G3473" i="1"/>
  <c r="H3472" i="1"/>
  <c r="G3472" i="1"/>
  <c r="H3471" i="1"/>
  <c r="G3471" i="1"/>
  <c r="H3470" i="1"/>
  <c r="G3470" i="1"/>
  <c r="H3469" i="1"/>
  <c r="G3469" i="1"/>
  <c r="H3468" i="1"/>
  <c r="G3468" i="1"/>
  <c r="H3467" i="1"/>
  <c r="G3467" i="1"/>
  <c r="H3466" i="1"/>
  <c r="G3466" i="1"/>
  <c r="H3465" i="1"/>
  <c r="G3465" i="1"/>
  <c r="H3464" i="1"/>
  <c r="G3464" i="1"/>
  <c r="H3463" i="1"/>
  <c r="G3463" i="1"/>
  <c r="H3462" i="1"/>
  <c r="G3462" i="1"/>
  <c r="H3461" i="1"/>
  <c r="G3461" i="1"/>
  <c r="H3460" i="1"/>
  <c r="G3460" i="1"/>
  <c r="H3459" i="1"/>
  <c r="G3459" i="1"/>
  <c r="H3458" i="1"/>
  <c r="G3458" i="1"/>
  <c r="H3457" i="1"/>
  <c r="G3457" i="1"/>
  <c r="H3456" i="1"/>
  <c r="G3456" i="1"/>
  <c r="H3455" i="1"/>
  <c r="G3455" i="1"/>
  <c r="H3454" i="1"/>
  <c r="G3454" i="1"/>
  <c r="H3453" i="1"/>
  <c r="G3453" i="1"/>
  <c r="H3452" i="1"/>
  <c r="G3452" i="1"/>
  <c r="H3451" i="1"/>
  <c r="G3451" i="1"/>
  <c r="H3450" i="1"/>
  <c r="G3450" i="1"/>
  <c r="H3449" i="1"/>
  <c r="G3449" i="1"/>
  <c r="H3448" i="1"/>
  <c r="G3448" i="1"/>
  <c r="H3447" i="1"/>
  <c r="G3447" i="1"/>
  <c r="H3446" i="1"/>
  <c r="G3446" i="1"/>
  <c r="H3445" i="1"/>
  <c r="G3445" i="1"/>
  <c r="H20" i="1"/>
  <c r="G20" i="1"/>
  <c r="H3444" i="1"/>
  <c r="G3444" i="1"/>
  <c r="H3443" i="1"/>
  <c r="G3443" i="1"/>
  <c r="H3442" i="1"/>
  <c r="G3442" i="1"/>
  <c r="H3441" i="1"/>
  <c r="G3441" i="1"/>
  <c r="H3440" i="1"/>
  <c r="G3440" i="1"/>
  <c r="H3439" i="1"/>
  <c r="G3439" i="1"/>
  <c r="H3438" i="1"/>
  <c r="G3438" i="1"/>
  <c r="H3437" i="1"/>
  <c r="G3437" i="1"/>
  <c r="H3436" i="1"/>
  <c r="G3436" i="1"/>
  <c r="H3435" i="1"/>
  <c r="G3435" i="1"/>
  <c r="H3434" i="1"/>
  <c r="G3434" i="1"/>
  <c r="H3433" i="1"/>
  <c r="G3433" i="1"/>
  <c r="H3432" i="1"/>
  <c r="G3432" i="1"/>
  <c r="H3431" i="1"/>
  <c r="G3431" i="1"/>
  <c r="H3430" i="1"/>
  <c r="G3430" i="1"/>
  <c r="H3429" i="1"/>
  <c r="G3429" i="1"/>
  <c r="H3428" i="1"/>
  <c r="G3428" i="1"/>
  <c r="H3427" i="1"/>
  <c r="G3427" i="1"/>
  <c r="H3426" i="1"/>
  <c r="G3426" i="1"/>
  <c r="H3425" i="1"/>
  <c r="G3425" i="1"/>
  <c r="H3424" i="1"/>
  <c r="G3424" i="1"/>
  <c r="H3423" i="1"/>
  <c r="G3423" i="1"/>
  <c r="H3422" i="1"/>
  <c r="G3422" i="1"/>
  <c r="H3421" i="1"/>
  <c r="G3421" i="1"/>
  <c r="H3420" i="1"/>
  <c r="G3420" i="1"/>
  <c r="H3419" i="1"/>
  <c r="G3419" i="1"/>
  <c r="H3418" i="1"/>
  <c r="G3418" i="1"/>
  <c r="H3417" i="1"/>
  <c r="G3417" i="1"/>
  <c r="H3416" i="1"/>
  <c r="G3416" i="1"/>
  <c r="H3415" i="1"/>
  <c r="G3415" i="1"/>
  <c r="H3414" i="1"/>
  <c r="G3414" i="1"/>
  <c r="H3413" i="1"/>
  <c r="G3413" i="1"/>
  <c r="H3412" i="1"/>
  <c r="G3412" i="1"/>
  <c r="H3411" i="1"/>
  <c r="G3411" i="1"/>
  <c r="H3410" i="1"/>
  <c r="G3410" i="1"/>
  <c r="H36" i="1"/>
  <c r="G36" i="1"/>
  <c r="H3409" i="1"/>
  <c r="G3409" i="1"/>
  <c r="H3408" i="1"/>
  <c r="G3408" i="1"/>
  <c r="H3407" i="1"/>
  <c r="G3407" i="1"/>
  <c r="H3406" i="1"/>
  <c r="G3406" i="1"/>
  <c r="H3405" i="1"/>
  <c r="G3405" i="1"/>
  <c r="H3404" i="1"/>
  <c r="G3404" i="1"/>
  <c r="H3403" i="1"/>
  <c r="G3403" i="1"/>
  <c r="H3402" i="1"/>
  <c r="G3402" i="1"/>
  <c r="H3401" i="1"/>
  <c r="G3401" i="1"/>
  <c r="H3400" i="1"/>
  <c r="G3400" i="1"/>
  <c r="H3399" i="1"/>
  <c r="G3399" i="1"/>
  <c r="H3398" i="1"/>
  <c r="G3398" i="1"/>
  <c r="H3397" i="1"/>
  <c r="G3397" i="1"/>
  <c r="H3396" i="1"/>
  <c r="G3396" i="1"/>
  <c r="H3395" i="1"/>
  <c r="G3395" i="1"/>
  <c r="H3394" i="1"/>
  <c r="G3394" i="1"/>
  <c r="H3393" i="1"/>
  <c r="G3393" i="1"/>
  <c r="H3392" i="1"/>
  <c r="G3392" i="1"/>
  <c r="H3391" i="1"/>
  <c r="G3391" i="1"/>
  <c r="H3390" i="1"/>
  <c r="G3390" i="1"/>
  <c r="H3389" i="1"/>
  <c r="G3389" i="1"/>
  <c r="H3388" i="1"/>
  <c r="G3388" i="1"/>
  <c r="H3387" i="1"/>
  <c r="G3387" i="1"/>
  <c r="H3386" i="1"/>
  <c r="G3386" i="1"/>
  <c r="H3385" i="1"/>
  <c r="G3385" i="1"/>
  <c r="H3384" i="1"/>
  <c r="G3384" i="1"/>
  <c r="H3383" i="1"/>
  <c r="G3383" i="1"/>
  <c r="H3382" i="1"/>
  <c r="G3382" i="1"/>
  <c r="H3381" i="1"/>
  <c r="G3381" i="1"/>
  <c r="H3380" i="1"/>
  <c r="G3380" i="1"/>
  <c r="H3379" i="1"/>
  <c r="G3379" i="1"/>
  <c r="H3378" i="1"/>
  <c r="G3378" i="1"/>
  <c r="H3377" i="1"/>
  <c r="G3377" i="1"/>
  <c r="H3376" i="1"/>
  <c r="G3376" i="1"/>
  <c r="H3375" i="1"/>
  <c r="G3375" i="1"/>
  <c r="H3374" i="1"/>
  <c r="G3374" i="1"/>
  <c r="H3373" i="1"/>
  <c r="G3373" i="1"/>
  <c r="H3372" i="1"/>
  <c r="G3372" i="1"/>
  <c r="H3371" i="1"/>
  <c r="G3371" i="1"/>
  <c r="H3370" i="1"/>
  <c r="G3370" i="1"/>
  <c r="H3369" i="1"/>
  <c r="G3369" i="1"/>
  <c r="H3368" i="1"/>
  <c r="G3368" i="1"/>
  <c r="H3367" i="1"/>
  <c r="G3367" i="1"/>
  <c r="H3366" i="1"/>
  <c r="G3366" i="1"/>
  <c r="H3365" i="1"/>
  <c r="G3365" i="1"/>
  <c r="H3364" i="1"/>
  <c r="G3364" i="1"/>
  <c r="H3363" i="1"/>
  <c r="G3363" i="1"/>
  <c r="H3362" i="1"/>
  <c r="G3362" i="1"/>
  <c r="H3361" i="1"/>
  <c r="G3361" i="1"/>
  <c r="H3360" i="1"/>
  <c r="G3360" i="1"/>
  <c r="H3359" i="1"/>
  <c r="G3359" i="1"/>
  <c r="H3358" i="1"/>
  <c r="G3358" i="1"/>
  <c r="H3357" i="1"/>
  <c r="G3357" i="1"/>
  <c r="H3356" i="1"/>
  <c r="G3356" i="1"/>
  <c r="H3355" i="1"/>
  <c r="G3355" i="1"/>
  <c r="H3354" i="1"/>
  <c r="G3354" i="1"/>
  <c r="H3353" i="1"/>
  <c r="G3353" i="1"/>
  <c r="H3352" i="1"/>
  <c r="G3352" i="1"/>
  <c r="H3351" i="1"/>
  <c r="G3351" i="1"/>
  <c r="H3350" i="1"/>
  <c r="G3350" i="1"/>
  <c r="H3349" i="1"/>
  <c r="G3349" i="1"/>
  <c r="H3348" i="1"/>
  <c r="G3348" i="1"/>
  <c r="H3347" i="1"/>
  <c r="G3347" i="1"/>
  <c r="H3346" i="1"/>
  <c r="G3346" i="1"/>
  <c r="H3345" i="1"/>
  <c r="G3345" i="1"/>
  <c r="H3344" i="1"/>
  <c r="G3344" i="1"/>
  <c r="H3343" i="1"/>
  <c r="G3343" i="1"/>
  <c r="H3342" i="1"/>
  <c r="G3342" i="1"/>
  <c r="H3341" i="1"/>
  <c r="G3341" i="1"/>
  <c r="H3340" i="1"/>
  <c r="G3340" i="1"/>
  <c r="H3339" i="1"/>
  <c r="G3339" i="1"/>
  <c r="H3338" i="1"/>
  <c r="G3338" i="1"/>
  <c r="H3337" i="1"/>
  <c r="G3337" i="1"/>
  <c r="H3336" i="1"/>
  <c r="G3336" i="1"/>
  <c r="H3335" i="1"/>
  <c r="G3335" i="1"/>
  <c r="H3334" i="1"/>
  <c r="G3334" i="1"/>
  <c r="H3333" i="1"/>
  <c r="G3333" i="1"/>
  <c r="H3332" i="1"/>
  <c r="G3332" i="1"/>
  <c r="H3331" i="1"/>
  <c r="G3331" i="1"/>
  <c r="H3330" i="1"/>
  <c r="G3330" i="1"/>
  <c r="H3329" i="1"/>
  <c r="G3329" i="1"/>
  <c r="H3328" i="1"/>
  <c r="G3328" i="1"/>
  <c r="H3327" i="1"/>
  <c r="G3327" i="1"/>
  <c r="H3326" i="1"/>
  <c r="G3326" i="1"/>
  <c r="H3325" i="1"/>
  <c r="G3325" i="1"/>
  <c r="H3324" i="1"/>
  <c r="G3324" i="1"/>
  <c r="H3323" i="1"/>
  <c r="G3323" i="1"/>
  <c r="H3322" i="1"/>
  <c r="G3322" i="1"/>
  <c r="H3321" i="1"/>
  <c r="G3321" i="1"/>
  <c r="H3320" i="1"/>
  <c r="G3320" i="1"/>
  <c r="H3319" i="1"/>
  <c r="G3319" i="1"/>
  <c r="H3318" i="1"/>
  <c r="G3318" i="1"/>
  <c r="H3317" i="1"/>
  <c r="G3317" i="1"/>
  <c r="H3316" i="1"/>
  <c r="G3316" i="1"/>
  <c r="H3315" i="1"/>
  <c r="G3315" i="1"/>
  <c r="H3314" i="1"/>
  <c r="G3314" i="1"/>
  <c r="H3313" i="1"/>
  <c r="G3313" i="1"/>
  <c r="H3312" i="1"/>
  <c r="G3312" i="1"/>
  <c r="H3311" i="1"/>
  <c r="G3311" i="1"/>
  <c r="H3310" i="1"/>
  <c r="G3310" i="1"/>
  <c r="H3309" i="1"/>
  <c r="G3309" i="1"/>
  <c r="H3308" i="1"/>
  <c r="G3308" i="1"/>
  <c r="H3307" i="1"/>
  <c r="G3307" i="1"/>
  <c r="H3306" i="1"/>
  <c r="G3306" i="1"/>
  <c r="H3305" i="1"/>
  <c r="G3305" i="1"/>
  <c r="H3304" i="1"/>
  <c r="G3304" i="1"/>
  <c r="H3303" i="1"/>
  <c r="G3303" i="1"/>
  <c r="H3302" i="1"/>
  <c r="G3302" i="1"/>
  <c r="H3301" i="1"/>
  <c r="G3301" i="1"/>
  <c r="H3300" i="1"/>
  <c r="G3300" i="1"/>
  <c r="H3299" i="1"/>
  <c r="G3299" i="1"/>
  <c r="H3298" i="1"/>
  <c r="G3298" i="1"/>
  <c r="H3297" i="1"/>
  <c r="G3297" i="1"/>
  <c r="H3296" i="1"/>
  <c r="G3296" i="1"/>
  <c r="H3295" i="1"/>
  <c r="G3295" i="1"/>
  <c r="H3294" i="1"/>
  <c r="G3294" i="1"/>
  <c r="H3293" i="1"/>
  <c r="G3293" i="1"/>
  <c r="H3292" i="1"/>
  <c r="G3292" i="1"/>
  <c r="H3291" i="1"/>
  <c r="G3291" i="1"/>
  <c r="H3290" i="1"/>
  <c r="G3290" i="1"/>
  <c r="H3289" i="1"/>
  <c r="G3289" i="1"/>
  <c r="H3288" i="1"/>
  <c r="G3288" i="1"/>
  <c r="H3287" i="1"/>
  <c r="G3287" i="1"/>
  <c r="H3286" i="1"/>
  <c r="G3286" i="1"/>
  <c r="H3285" i="1"/>
  <c r="G3285" i="1"/>
  <c r="H3284" i="1"/>
  <c r="G3284" i="1"/>
  <c r="H3283" i="1"/>
  <c r="G3283" i="1"/>
  <c r="H3282" i="1"/>
  <c r="G3282" i="1"/>
  <c r="H3281" i="1"/>
  <c r="G3281" i="1"/>
  <c r="H3280" i="1"/>
  <c r="G3280" i="1"/>
  <c r="H3279" i="1"/>
  <c r="G3279" i="1"/>
  <c r="H3278" i="1"/>
  <c r="G3278" i="1"/>
  <c r="H3277" i="1"/>
  <c r="G3277" i="1"/>
  <c r="H3276" i="1"/>
  <c r="G3276" i="1"/>
  <c r="H3275" i="1"/>
  <c r="G3275" i="1"/>
  <c r="H3274" i="1"/>
  <c r="G3274" i="1"/>
  <c r="H3273" i="1"/>
  <c r="G3273" i="1"/>
  <c r="H3272" i="1"/>
  <c r="G3272" i="1"/>
  <c r="H3271" i="1"/>
  <c r="G3271" i="1"/>
  <c r="H3270" i="1"/>
  <c r="G3270" i="1"/>
  <c r="H3269" i="1"/>
  <c r="G3269" i="1"/>
  <c r="H3268" i="1"/>
  <c r="G3268" i="1"/>
  <c r="H3267" i="1"/>
  <c r="G3267" i="1"/>
  <c r="H3266" i="1"/>
  <c r="G3266" i="1"/>
  <c r="H3265" i="1"/>
  <c r="G3265" i="1"/>
  <c r="H3264" i="1"/>
  <c r="G3264" i="1"/>
  <c r="H3263" i="1"/>
  <c r="G3263" i="1"/>
  <c r="H3262" i="1"/>
  <c r="G3262" i="1"/>
  <c r="H3261" i="1"/>
  <c r="G3261" i="1"/>
  <c r="H3260" i="1"/>
  <c r="G3260" i="1"/>
  <c r="H3259" i="1"/>
  <c r="G3259" i="1"/>
  <c r="H3258" i="1"/>
  <c r="G3258" i="1"/>
  <c r="H3257" i="1"/>
  <c r="G3257" i="1"/>
  <c r="H3256" i="1"/>
  <c r="G3256" i="1"/>
  <c r="H3255" i="1"/>
  <c r="G3255" i="1"/>
  <c r="H35" i="1"/>
  <c r="G35" i="1"/>
  <c r="H3254" i="1"/>
  <c r="G3254" i="1"/>
  <c r="H3253" i="1"/>
  <c r="G3253" i="1"/>
  <c r="H3252" i="1"/>
  <c r="G3252" i="1"/>
  <c r="H3251" i="1"/>
  <c r="G3251" i="1"/>
  <c r="H3250" i="1"/>
  <c r="G3250" i="1"/>
  <c r="H3249" i="1"/>
  <c r="G3249" i="1"/>
  <c r="H3248" i="1"/>
  <c r="G3248" i="1"/>
  <c r="H3247" i="1"/>
  <c r="G3247" i="1"/>
  <c r="H3246" i="1"/>
  <c r="G3246" i="1"/>
  <c r="H3245" i="1"/>
  <c r="G3245" i="1"/>
  <c r="H3244" i="1"/>
  <c r="G3244" i="1"/>
  <c r="H3243" i="1"/>
  <c r="G3243" i="1"/>
  <c r="H3242" i="1"/>
  <c r="G3242" i="1"/>
  <c r="H3241" i="1"/>
  <c r="G3241" i="1"/>
  <c r="H3240" i="1"/>
  <c r="G3240" i="1"/>
  <c r="H3239" i="1"/>
  <c r="G3239" i="1"/>
  <c r="H3238" i="1"/>
  <c r="G3238" i="1"/>
  <c r="H3237" i="1"/>
  <c r="G3237" i="1"/>
  <c r="H3236" i="1"/>
  <c r="G3236" i="1"/>
  <c r="H3235" i="1"/>
  <c r="G3235" i="1"/>
  <c r="H3234" i="1"/>
  <c r="G3234" i="1"/>
  <c r="H3233" i="1"/>
  <c r="G3233" i="1"/>
  <c r="H3232" i="1"/>
  <c r="G3232" i="1"/>
  <c r="H3231" i="1"/>
  <c r="G3231" i="1"/>
  <c r="H3230" i="1"/>
  <c r="G3230" i="1"/>
  <c r="H3229" i="1"/>
  <c r="G3229" i="1"/>
  <c r="H3228" i="1"/>
  <c r="G3228" i="1"/>
  <c r="H3227" i="1"/>
  <c r="G3227" i="1"/>
  <c r="H3226" i="1"/>
  <c r="G3226" i="1"/>
  <c r="H3225" i="1"/>
  <c r="G3225" i="1"/>
  <c r="H3224" i="1"/>
  <c r="G3224" i="1"/>
  <c r="H3223" i="1"/>
  <c r="G3223" i="1"/>
  <c r="H3222" i="1"/>
  <c r="G3222" i="1"/>
  <c r="H3221" i="1"/>
  <c r="G3221" i="1"/>
  <c r="H3220" i="1"/>
  <c r="G3220" i="1"/>
  <c r="H3219" i="1"/>
  <c r="G3219" i="1"/>
  <c r="H3218" i="1"/>
  <c r="G3218" i="1"/>
  <c r="H3217" i="1"/>
  <c r="G3217" i="1"/>
  <c r="H3216" i="1"/>
  <c r="G3216" i="1"/>
  <c r="H3215" i="1"/>
  <c r="G3215" i="1"/>
  <c r="H3214" i="1"/>
  <c r="G3214" i="1"/>
  <c r="H3213" i="1"/>
  <c r="G3213" i="1"/>
  <c r="H3212" i="1"/>
  <c r="G3212" i="1"/>
  <c r="H3211" i="1"/>
  <c r="G3211" i="1"/>
  <c r="H3210" i="1"/>
  <c r="G3210" i="1"/>
  <c r="H3209" i="1"/>
  <c r="G3209" i="1"/>
  <c r="H3208" i="1"/>
  <c r="G3208" i="1"/>
  <c r="H3207" i="1"/>
  <c r="G3207" i="1"/>
  <c r="H3206" i="1"/>
  <c r="G3206" i="1"/>
  <c r="H3205" i="1"/>
  <c r="G3205" i="1"/>
  <c r="H3204" i="1"/>
  <c r="G3204" i="1"/>
  <c r="H3203" i="1"/>
  <c r="G3203" i="1"/>
  <c r="H3202" i="1"/>
  <c r="G3202" i="1"/>
  <c r="H3201" i="1"/>
  <c r="G3201" i="1"/>
  <c r="H3200" i="1"/>
  <c r="G3200" i="1"/>
  <c r="H3199" i="1"/>
  <c r="G3199" i="1"/>
  <c r="H3198" i="1"/>
  <c r="G3198" i="1"/>
  <c r="H3197" i="1"/>
  <c r="G3197" i="1"/>
  <c r="H3196" i="1"/>
  <c r="G3196" i="1"/>
  <c r="H3195" i="1"/>
  <c r="G3195" i="1"/>
  <c r="H3194" i="1"/>
  <c r="G3194" i="1"/>
  <c r="H3193" i="1"/>
  <c r="G3193" i="1"/>
  <c r="H3192" i="1"/>
  <c r="G3192" i="1"/>
  <c r="H3191" i="1"/>
  <c r="G3191" i="1"/>
  <c r="H3190" i="1"/>
  <c r="G3190" i="1"/>
  <c r="H3189" i="1"/>
  <c r="G3189" i="1"/>
  <c r="H3188" i="1"/>
  <c r="G3188" i="1"/>
  <c r="H3187" i="1"/>
  <c r="G3187" i="1"/>
  <c r="H3186" i="1"/>
  <c r="G3186" i="1"/>
  <c r="H3185" i="1"/>
  <c r="G3185" i="1"/>
  <c r="H3184" i="1"/>
  <c r="G3184" i="1"/>
  <c r="H3183" i="1"/>
  <c r="G3183" i="1"/>
  <c r="H3182" i="1"/>
  <c r="G3182" i="1"/>
  <c r="H3181" i="1"/>
  <c r="G3181" i="1"/>
  <c r="H3180" i="1"/>
  <c r="G3180" i="1"/>
  <c r="H3179" i="1"/>
  <c r="G3179" i="1"/>
  <c r="H3178" i="1"/>
  <c r="G3178" i="1"/>
  <c r="H3177" i="1"/>
  <c r="G3177" i="1"/>
  <c r="H3176" i="1"/>
  <c r="G3176" i="1"/>
  <c r="H3175" i="1"/>
  <c r="G3175" i="1"/>
  <c r="H3174" i="1"/>
  <c r="G3174" i="1"/>
  <c r="H3173" i="1"/>
  <c r="G3173" i="1"/>
  <c r="H3172" i="1"/>
  <c r="G3172" i="1"/>
  <c r="H3171" i="1"/>
  <c r="G3171" i="1"/>
  <c r="H3170" i="1"/>
  <c r="G3170" i="1"/>
  <c r="H3169" i="1"/>
  <c r="G3169" i="1"/>
  <c r="H3168" i="1"/>
  <c r="G3168" i="1"/>
  <c r="H3167" i="1"/>
  <c r="G3167" i="1"/>
  <c r="H3166" i="1"/>
  <c r="G3166" i="1"/>
  <c r="H3165" i="1"/>
  <c r="G3165" i="1"/>
  <c r="H3164" i="1"/>
  <c r="G3164" i="1"/>
  <c r="H3163" i="1"/>
  <c r="G3163" i="1"/>
  <c r="H3162" i="1"/>
  <c r="G3162" i="1"/>
  <c r="H3161" i="1"/>
  <c r="G3161" i="1"/>
  <c r="H3160" i="1"/>
  <c r="G3160" i="1"/>
  <c r="H3159" i="1"/>
  <c r="G3159" i="1"/>
  <c r="H3158" i="1"/>
  <c r="G3158" i="1"/>
  <c r="H3157" i="1"/>
  <c r="G3157" i="1"/>
  <c r="H3156" i="1"/>
  <c r="G3156" i="1"/>
  <c r="H3155" i="1"/>
  <c r="G3155" i="1"/>
  <c r="H3154" i="1"/>
  <c r="G3154" i="1"/>
  <c r="H3153" i="1"/>
  <c r="G3153" i="1"/>
  <c r="H3152" i="1"/>
  <c r="G3152" i="1"/>
  <c r="H3151" i="1"/>
  <c r="G3151" i="1"/>
  <c r="H3150" i="1"/>
  <c r="G3150" i="1"/>
  <c r="H3149" i="1"/>
  <c r="G3149" i="1"/>
  <c r="H3148" i="1"/>
  <c r="G3148" i="1"/>
  <c r="H3147" i="1"/>
  <c r="G3147" i="1"/>
  <c r="H3146" i="1"/>
  <c r="G3146" i="1"/>
  <c r="H3145" i="1"/>
  <c r="G3145" i="1"/>
  <c r="H3144" i="1"/>
  <c r="G3144" i="1"/>
  <c r="H3143" i="1"/>
  <c r="G3143" i="1"/>
  <c r="H3142" i="1"/>
  <c r="G3142" i="1"/>
  <c r="H3141" i="1"/>
  <c r="G3141" i="1"/>
  <c r="H3140" i="1"/>
  <c r="G3140" i="1"/>
  <c r="H3139" i="1"/>
  <c r="G3139" i="1"/>
  <c r="H3138" i="1"/>
  <c r="G3138" i="1"/>
  <c r="H3137" i="1"/>
  <c r="G3137" i="1"/>
  <c r="H3136" i="1"/>
  <c r="G3136" i="1"/>
  <c r="H3135" i="1"/>
  <c r="G3135" i="1"/>
  <c r="H3134" i="1"/>
  <c r="G3134" i="1"/>
  <c r="H3133" i="1"/>
  <c r="G3133" i="1"/>
  <c r="H3132" i="1"/>
  <c r="G3132" i="1"/>
  <c r="H3131" i="1"/>
  <c r="G3131" i="1"/>
  <c r="H3130" i="1"/>
  <c r="G3130" i="1"/>
  <c r="H3129" i="1"/>
  <c r="G3129" i="1"/>
  <c r="H3128" i="1"/>
  <c r="G3128" i="1"/>
  <c r="H3127" i="1"/>
  <c r="G3127" i="1"/>
  <c r="H3126" i="1"/>
  <c r="G3126" i="1"/>
  <c r="H3125" i="1"/>
  <c r="G3125" i="1"/>
  <c r="H3124" i="1"/>
  <c r="G3124" i="1"/>
  <c r="H3123" i="1"/>
  <c r="G3123" i="1"/>
  <c r="H3122" i="1"/>
  <c r="G3122" i="1"/>
  <c r="H3121" i="1"/>
  <c r="G3121" i="1"/>
  <c r="H3120" i="1"/>
  <c r="G3120" i="1"/>
  <c r="H3119" i="1"/>
  <c r="G3119" i="1"/>
  <c r="H3118" i="1"/>
  <c r="G3118" i="1"/>
  <c r="H3117" i="1"/>
  <c r="G3117" i="1"/>
  <c r="H3116" i="1"/>
  <c r="G3116" i="1"/>
  <c r="H3115" i="1"/>
  <c r="G3115" i="1"/>
  <c r="H3114" i="1"/>
  <c r="G3114" i="1"/>
  <c r="H3113" i="1"/>
  <c r="G3113" i="1"/>
  <c r="H3112" i="1"/>
  <c r="G3112" i="1"/>
  <c r="H3111" i="1"/>
  <c r="G3111" i="1"/>
  <c r="H3110" i="1"/>
  <c r="G3110" i="1"/>
  <c r="H3109" i="1"/>
  <c r="G3109" i="1"/>
  <c r="H3108" i="1"/>
  <c r="G3108" i="1"/>
  <c r="H3107" i="1"/>
  <c r="G3107" i="1"/>
  <c r="H3106" i="1"/>
  <c r="G3106" i="1"/>
  <c r="H3105" i="1"/>
  <c r="G3105" i="1"/>
  <c r="H3104" i="1"/>
  <c r="G3104" i="1"/>
  <c r="H3103" i="1"/>
  <c r="G3103" i="1"/>
  <c r="H3102" i="1"/>
  <c r="G3102" i="1"/>
  <c r="H3101" i="1"/>
  <c r="G3101" i="1"/>
  <c r="H3100" i="1"/>
  <c r="G3100" i="1"/>
  <c r="H3099" i="1"/>
  <c r="G3099" i="1"/>
  <c r="H3098" i="1"/>
  <c r="G3098" i="1"/>
  <c r="H3097" i="1"/>
  <c r="G3097" i="1"/>
  <c r="H3096" i="1"/>
  <c r="G3096" i="1"/>
  <c r="H3095" i="1"/>
  <c r="G3095" i="1"/>
  <c r="H3094" i="1"/>
  <c r="G3094" i="1"/>
  <c r="H3093" i="1"/>
  <c r="G3093" i="1"/>
  <c r="H3092" i="1"/>
  <c r="G3092" i="1"/>
  <c r="H3091" i="1"/>
  <c r="G3091" i="1"/>
  <c r="H3090" i="1"/>
  <c r="G3090" i="1"/>
  <c r="H3089" i="1"/>
  <c r="G3089" i="1"/>
  <c r="H3088" i="1"/>
  <c r="G3088" i="1"/>
  <c r="H3087" i="1"/>
  <c r="G3087" i="1"/>
  <c r="H3086" i="1"/>
  <c r="G3086" i="1"/>
  <c r="H3085" i="1"/>
  <c r="G3085" i="1"/>
  <c r="H3084" i="1"/>
  <c r="G3084" i="1"/>
  <c r="H3083" i="1"/>
  <c r="G3083" i="1"/>
  <c r="H3082" i="1"/>
  <c r="G3082" i="1"/>
  <c r="H3081" i="1"/>
  <c r="G3081" i="1"/>
  <c r="H3080" i="1"/>
  <c r="G3080" i="1"/>
  <c r="H3079" i="1"/>
  <c r="G3079" i="1"/>
  <c r="H3078" i="1"/>
  <c r="G3078" i="1"/>
  <c r="H3077" i="1"/>
  <c r="G3077" i="1"/>
  <c r="H3076" i="1"/>
  <c r="G3076" i="1"/>
  <c r="H3075" i="1"/>
  <c r="G3075" i="1"/>
  <c r="H3074" i="1"/>
  <c r="G3074" i="1"/>
  <c r="H3073" i="1"/>
  <c r="G3073" i="1"/>
  <c r="H3072" i="1"/>
  <c r="G3072" i="1"/>
  <c r="H3071" i="1"/>
  <c r="G3071" i="1"/>
  <c r="H3070" i="1"/>
  <c r="G3070" i="1"/>
  <c r="H3069" i="1"/>
  <c r="G3069" i="1"/>
  <c r="H3068" i="1"/>
  <c r="G3068" i="1"/>
  <c r="H3067" i="1"/>
  <c r="G3067" i="1"/>
  <c r="H3066" i="1"/>
  <c r="G3066" i="1"/>
  <c r="H3065" i="1"/>
  <c r="G3065" i="1"/>
  <c r="H3064" i="1"/>
  <c r="G3064" i="1"/>
  <c r="H3063" i="1"/>
  <c r="G3063" i="1"/>
  <c r="H3062" i="1"/>
  <c r="G3062" i="1"/>
  <c r="H3061" i="1"/>
  <c r="G3061" i="1"/>
  <c r="H3060" i="1"/>
  <c r="G3060" i="1"/>
  <c r="H3059" i="1"/>
  <c r="G3059" i="1"/>
  <c r="H3058" i="1"/>
  <c r="G3058" i="1"/>
  <c r="H3057" i="1"/>
  <c r="G3057" i="1"/>
  <c r="H3056" i="1"/>
  <c r="G3056" i="1"/>
  <c r="H3055" i="1"/>
  <c r="G3055" i="1"/>
  <c r="H3054" i="1"/>
  <c r="G3054" i="1"/>
  <c r="H3053" i="1"/>
  <c r="G3053" i="1"/>
  <c r="H3052" i="1"/>
  <c r="G3052" i="1"/>
  <c r="H3051" i="1"/>
  <c r="G3051" i="1"/>
  <c r="H3050" i="1"/>
  <c r="G3050" i="1"/>
  <c r="H3049" i="1"/>
  <c r="G3049" i="1"/>
  <c r="H3048" i="1"/>
  <c r="G3048" i="1"/>
  <c r="H3047" i="1"/>
  <c r="G3047" i="1"/>
  <c r="H3046" i="1"/>
  <c r="G3046" i="1"/>
  <c r="H3045" i="1"/>
  <c r="G3045" i="1"/>
  <c r="H3044" i="1"/>
  <c r="G3044" i="1"/>
  <c r="H3043" i="1"/>
  <c r="G3043" i="1"/>
  <c r="H3042" i="1"/>
  <c r="G3042" i="1"/>
  <c r="H3041" i="1"/>
  <c r="G3041" i="1"/>
  <c r="H3040" i="1"/>
  <c r="G3040" i="1"/>
  <c r="H3039" i="1"/>
  <c r="G3039" i="1"/>
  <c r="H3038" i="1"/>
  <c r="G3038" i="1"/>
  <c r="H3037" i="1"/>
  <c r="G3037" i="1"/>
  <c r="H3036" i="1"/>
  <c r="G3036" i="1"/>
  <c r="H3035" i="1"/>
  <c r="G3035" i="1"/>
  <c r="H3034" i="1"/>
  <c r="G3034" i="1"/>
  <c r="H3033" i="1"/>
  <c r="G3033" i="1"/>
  <c r="H3032" i="1"/>
  <c r="G3032" i="1"/>
  <c r="H3031" i="1"/>
  <c r="G3031" i="1"/>
  <c r="H3030" i="1"/>
  <c r="G3030" i="1"/>
  <c r="H3029" i="1"/>
  <c r="G3029" i="1"/>
  <c r="H3028" i="1"/>
  <c r="G3028" i="1"/>
  <c r="H3027" i="1"/>
  <c r="G3027" i="1"/>
  <c r="H3026" i="1"/>
  <c r="G3026" i="1"/>
  <c r="H3025" i="1"/>
  <c r="G3025" i="1"/>
  <c r="H3024" i="1"/>
  <c r="G3024" i="1"/>
  <c r="H3023" i="1"/>
  <c r="G3023" i="1"/>
  <c r="H3022" i="1"/>
  <c r="G3022" i="1"/>
  <c r="H3021" i="1"/>
  <c r="G3021" i="1"/>
  <c r="H3020" i="1"/>
  <c r="G3020" i="1"/>
  <c r="H3019" i="1"/>
  <c r="G3019" i="1"/>
  <c r="H3018" i="1"/>
  <c r="G3018" i="1"/>
  <c r="H3017" i="1"/>
  <c r="G3017" i="1"/>
  <c r="H3016" i="1"/>
  <c r="G3016" i="1"/>
  <c r="H3015" i="1"/>
  <c r="G3015" i="1"/>
  <c r="H3014" i="1"/>
  <c r="G3014" i="1"/>
  <c r="H3013" i="1"/>
  <c r="G3013" i="1"/>
  <c r="H3012" i="1"/>
  <c r="G3012" i="1"/>
  <c r="H3011" i="1"/>
  <c r="G3011" i="1"/>
  <c r="H3010" i="1"/>
  <c r="G3010" i="1"/>
  <c r="H3009" i="1"/>
  <c r="G3009" i="1"/>
  <c r="H3008" i="1"/>
  <c r="G3008" i="1"/>
  <c r="H3007" i="1"/>
  <c r="G3007" i="1"/>
  <c r="H3006" i="1"/>
  <c r="G3006" i="1"/>
  <c r="H3005" i="1"/>
  <c r="G3005" i="1"/>
  <c r="H3004" i="1"/>
  <c r="G3004" i="1"/>
  <c r="H3003" i="1"/>
  <c r="G3003" i="1"/>
  <c r="H3002" i="1"/>
  <c r="G3002" i="1"/>
  <c r="H3001" i="1"/>
  <c r="G3001" i="1"/>
  <c r="H3000" i="1"/>
  <c r="G3000" i="1"/>
  <c r="H2999" i="1"/>
  <c r="G2999" i="1"/>
  <c r="H2998" i="1"/>
  <c r="G2998" i="1"/>
  <c r="H2997" i="1"/>
  <c r="G2997" i="1"/>
  <c r="H2996" i="1"/>
  <c r="G2996" i="1"/>
  <c r="H2995" i="1"/>
  <c r="G2995" i="1"/>
  <c r="H2994" i="1"/>
  <c r="G2994" i="1"/>
  <c r="H2993" i="1"/>
  <c r="G2993" i="1"/>
  <c r="H2992" i="1"/>
  <c r="G2992" i="1"/>
  <c r="H2991" i="1"/>
  <c r="G2991" i="1"/>
  <c r="H2990" i="1"/>
  <c r="G2990" i="1"/>
  <c r="H2989" i="1"/>
  <c r="G2989" i="1"/>
  <c r="H2988" i="1"/>
  <c r="G2988" i="1"/>
  <c r="H2987" i="1"/>
  <c r="G2987" i="1"/>
  <c r="H2986" i="1"/>
  <c r="G2986" i="1"/>
  <c r="H2985" i="1"/>
  <c r="G2985" i="1"/>
  <c r="H2984" i="1"/>
  <c r="G2984" i="1"/>
  <c r="H2983" i="1"/>
  <c r="G2983" i="1"/>
  <c r="H2982" i="1"/>
  <c r="G2982" i="1"/>
  <c r="H2981" i="1"/>
  <c r="G2981" i="1"/>
  <c r="H2980" i="1"/>
  <c r="G2980" i="1"/>
  <c r="H34" i="1"/>
  <c r="G34" i="1"/>
  <c r="H2979" i="1"/>
  <c r="G2979" i="1"/>
  <c r="H2978" i="1"/>
  <c r="G2978" i="1"/>
  <c r="H2977" i="1"/>
  <c r="G2977" i="1"/>
  <c r="H2976" i="1"/>
  <c r="G2976" i="1"/>
  <c r="H2975" i="1"/>
  <c r="G2975" i="1"/>
  <c r="H2974" i="1"/>
  <c r="G2974" i="1"/>
  <c r="H2973" i="1"/>
  <c r="G2973" i="1"/>
  <c r="H2972" i="1"/>
  <c r="G2972" i="1"/>
  <c r="H2971" i="1"/>
  <c r="G2971" i="1"/>
  <c r="H2970" i="1"/>
  <c r="G2970" i="1"/>
  <c r="H2969" i="1"/>
  <c r="G2969" i="1"/>
  <c r="H2968" i="1"/>
  <c r="G2968" i="1"/>
  <c r="H2967" i="1"/>
  <c r="G2967" i="1"/>
  <c r="H2966" i="1"/>
  <c r="G2966" i="1"/>
  <c r="H2965" i="1"/>
  <c r="G2965" i="1"/>
  <c r="H2964" i="1"/>
  <c r="G2964" i="1"/>
  <c r="H2963" i="1"/>
  <c r="G2963" i="1"/>
  <c r="H2962" i="1"/>
  <c r="G2962" i="1"/>
  <c r="H2961" i="1"/>
  <c r="G2961" i="1"/>
  <c r="H2960" i="1"/>
  <c r="G2960" i="1"/>
  <c r="H2959" i="1"/>
  <c r="G2959" i="1"/>
  <c r="H2958" i="1"/>
  <c r="G2958" i="1"/>
  <c r="H2957" i="1"/>
  <c r="G2957" i="1"/>
  <c r="H2956" i="1"/>
  <c r="G2956" i="1"/>
  <c r="H2955" i="1"/>
  <c r="G2955" i="1"/>
  <c r="H2954" i="1"/>
  <c r="G2954" i="1"/>
  <c r="H2953" i="1"/>
  <c r="G2953" i="1"/>
  <c r="H2952" i="1"/>
  <c r="G2952" i="1"/>
  <c r="H2951" i="1"/>
  <c r="G2951" i="1"/>
  <c r="H2950" i="1"/>
  <c r="G2950" i="1"/>
  <c r="H2949" i="1"/>
  <c r="G2949" i="1"/>
  <c r="H2948" i="1"/>
  <c r="G2948" i="1"/>
  <c r="H2947" i="1"/>
  <c r="G2947" i="1"/>
  <c r="H2946" i="1"/>
  <c r="G2946" i="1"/>
  <c r="H2945" i="1"/>
  <c r="G2945" i="1"/>
  <c r="H2944" i="1"/>
  <c r="G2944" i="1"/>
  <c r="H2943" i="1"/>
  <c r="G2943" i="1"/>
  <c r="H2942" i="1"/>
  <c r="G2942" i="1"/>
  <c r="H2941" i="1"/>
  <c r="G2941" i="1"/>
  <c r="H2940" i="1"/>
  <c r="G2940" i="1"/>
  <c r="H2939" i="1"/>
  <c r="G2939" i="1"/>
  <c r="H2938" i="1"/>
  <c r="G2938" i="1"/>
  <c r="H2937" i="1"/>
  <c r="G2937" i="1"/>
  <c r="H2936" i="1"/>
  <c r="G2936" i="1"/>
  <c r="H2935" i="1"/>
  <c r="G2935" i="1"/>
  <c r="H2934" i="1"/>
  <c r="G2934" i="1"/>
  <c r="H2933" i="1"/>
  <c r="G2933" i="1"/>
  <c r="H2932" i="1"/>
  <c r="G2932" i="1"/>
  <c r="H2931" i="1"/>
  <c r="G2931" i="1"/>
  <c r="H2930" i="1"/>
  <c r="G2930" i="1"/>
  <c r="H2929" i="1"/>
  <c r="G2929" i="1"/>
  <c r="H2928" i="1"/>
  <c r="G2928" i="1"/>
  <c r="H2927" i="1"/>
  <c r="G2927" i="1"/>
  <c r="H2926" i="1"/>
  <c r="G2926" i="1"/>
  <c r="H2925" i="1"/>
  <c r="G2925" i="1"/>
  <c r="H2924" i="1"/>
  <c r="G2924" i="1"/>
  <c r="H2923" i="1"/>
  <c r="G2923" i="1"/>
  <c r="H2922" i="1"/>
  <c r="G2922" i="1"/>
  <c r="H2921" i="1"/>
  <c r="G2921" i="1"/>
  <c r="H2920" i="1"/>
  <c r="G2920" i="1"/>
  <c r="H2919" i="1"/>
  <c r="G2919" i="1"/>
  <c r="H2918" i="1"/>
  <c r="G2918" i="1"/>
  <c r="H2917" i="1"/>
  <c r="G2917" i="1"/>
  <c r="H2916" i="1"/>
  <c r="G2916" i="1"/>
  <c r="H2915" i="1"/>
  <c r="G2915" i="1"/>
  <c r="H2914" i="1"/>
  <c r="G2914" i="1"/>
  <c r="H2913" i="1"/>
  <c r="G2913" i="1"/>
  <c r="H2912" i="1"/>
  <c r="G2912" i="1"/>
  <c r="H2911" i="1"/>
  <c r="G2911" i="1"/>
  <c r="H2910" i="1"/>
  <c r="G2910" i="1"/>
  <c r="H2909" i="1"/>
  <c r="G2909" i="1"/>
  <c r="H2908" i="1"/>
  <c r="G2908" i="1"/>
  <c r="H2907" i="1"/>
  <c r="G2907" i="1"/>
  <c r="H2906" i="1"/>
  <c r="G2906" i="1"/>
  <c r="H2905" i="1"/>
  <c r="G2905" i="1"/>
  <c r="H2904" i="1"/>
  <c r="G2904" i="1"/>
  <c r="H2903" i="1"/>
  <c r="G2903" i="1"/>
  <c r="H7" i="1"/>
  <c r="G7" i="1"/>
  <c r="H2902" i="1"/>
  <c r="G2902" i="1"/>
  <c r="H2901" i="1"/>
  <c r="G2901" i="1"/>
  <c r="H2900" i="1"/>
  <c r="G2900" i="1"/>
  <c r="H2899" i="1"/>
  <c r="G2899" i="1"/>
  <c r="H2898" i="1"/>
  <c r="G2898" i="1"/>
  <c r="H2897" i="1"/>
  <c r="G2897" i="1"/>
  <c r="H2896" i="1"/>
  <c r="G2896" i="1"/>
  <c r="H2895" i="1"/>
  <c r="G2895" i="1"/>
  <c r="H2894" i="1"/>
  <c r="G2894" i="1"/>
  <c r="H2893" i="1"/>
  <c r="G2893" i="1"/>
  <c r="H2892" i="1"/>
  <c r="G2892" i="1"/>
  <c r="H2891" i="1"/>
  <c r="G2891" i="1"/>
  <c r="H2890" i="1"/>
  <c r="G2890" i="1"/>
  <c r="H2889" i="1"/>
  <c r="G2889" i="1"/>
  <c r="H2888" i="1"/>
  <c r="G2888" i="1"/>
  <c r="H2887" i="1"/>
  <c r="G2887" i="1"/>
  <c r="H2886" i="1"/>
  <c r="G2886" i="1"/>
  <c r="H2885" i="1"/>
  <c r="G2885" i="1"/>
  <c r="H2884" i="1"/>
  <c r="G2884" i="1"/>
  <c r="H2883" i="1"/>
  <c r="G2883" i="1"/>
  <c r="H2882" i="1"/>
  <c r="G2882" i="1"/>
  <c r="H2881" i="1"/>
  <c r="G2881" i="1"/>
  <c r="H2880" i="1"/>
  <c r="G2880" i="1"/>
  <c r="H2879" i="1"/>
  <c r="G2879" i="1"/>
  <c r="H2878" i="1"/>
  <c r="G2878" i="1"/>
  <c r="H2877" i="1"/>
  <c r="G2877" i="1"/>
  <c r="H2876" i="1"/>
  <c r="G2876" i="1"/>
  <c r="H2875" i="1"/>
  <c r="G2875" i="1"/>
  <c r="H2874" i="1"/>
  <c r="G2874" i="1"/>
  <c r="H2873" i="1"/>
  <c r="G2873" i="1"/>
  <c r="H2872" i="1"/>
  <c r="G2872" i="1"/>
  <c r="H2871" i="1"/>
  <c r="G2871" i="1"/>
  <c r="H2870" i="1"/>
  <c r="G2870" i="1"/>
  <c r="H2869" i="1"/>
  <c r="G2869" i="1"/>
  <c r="H2868" i="1"/>
  <c r="G2868" i="1"/>
  <c r="H2867" i="1"/>
  <c r="G2867" i="1"/>
  <c r="H2866" i="1"/>
  <c r="G2866" i="1"/>
  <c r="H2865" i="1"/>
  <c r="G2865" i="1"/>
  <c r="H2864" i="1"/>
  <c r="G2864" i="1"/>
  <c r="H2863" i="1"/>
  <c r="G2863" i="1"/>
  <c r="H2862" i="1"/>
  <c r="G2862" i="1"/>
  <c r="H2861" i="1"/>
  <c r="G2861" i="1"/>
  <c r="H2860" i="1"/>
  <c r="G2860" i="1"/>
  <c r="H2859" i="1"/>
  <c r="G2859" i="1"/>
  <c r="H2858" i="1"/>
  <c r="G2858" i="1"/>
  <c r="H33" i="1"/>
  <c r="G33" i="1"/>
  <c r="H2857" i="1"/>
  <c r="G2857" i="1"/>
  <c r="H2856" i="1"/>
  <c r="G2856" i="1"/>
  <c r="H2855" i="1"/>
  <c r="G2855" i="1"/>
  <c r="H2854" i="1"/>
  <c r="G2854" i="1"/>
  <c r="H2853" i="1"/>
  <c r="G2853" i="1"/>
  <c r="H2852" i="1"/>
  <c r="G2852" i="1"/>
  <c r="H2851" i="1"/>
  <c r="G2851" i="1"/>
  <c r="H6" i="1"/>
  <c r="G6" i="1"/>
  <c r="H2850" i="1"/>
  <c r="G2850" i="1"/>
  <c r="H2849" i="1"/>
  <c r="G2849" i="1"/>
  <c r="H2848" i="1"/>
  <c r="G2848" i="1"/>
  <c r="H2847" i="1"/>
  <c r="G2847" i="1"/>
  <c r="H2846" i="1"/>
  <c r="G2846" i="1"/>
  <c r="H2845" i="1"/>
  <c r="G2845" i="1"/>
  <c r="H2844" i="1"/>
  <c r="G2844" i="1"/>
  <c r="H2843" i="1"/>
  <c r="G2843" i="1"/>
  <c r="H2842" i="1"/>
  <c r="G2842" i="1"/>
  <c r="H2841" i="1"/>
  <c r="G2841" i="1"/>
  <c r="H2840" i="1"/>
  <c r="G2840" i="1"/>
  <c r="H2839" i="1"/>
  <c r="G2839" i="1"/>
  <c r="H2838" i="1"/>
  <c r="G2838" i="1"/>
  <c r="H2837" i="1"/>
  <c r="G2837" i="1"/>
  <c r="H2836" i="1"/>
  <c r="G2836" i="1"/>
  <c r="H2835" i="1"/>
  <c r="G2835" i="1"/>
  <c r="H2834" i="1"/>
  <c r="G2834" i="1"/>
  <c r="H2833" i="1"/>
  <c r="G2833" i="1"/>
  <c r="H2832" i="1"/>
  <c r="G2832" i="1"/>
  <c r="H2831" i="1"/>
  <c r="G2831" i="1"/>
  <c r="H2830" i="1"/>
  <c r="G2830" i="1"/>
  <c r="H2829" i="1"/>
  <c r="G2829" i="1"/>
  <c r="H2828" i="1"/>
  <c r="G2828" i="1"/>
  <c r="H2827" i="1"/>
  <c r="G2827" i="1"/>
  <c r="H2826" i="1"/>
  <c r="G2826" i="1"/>
  <c r="H2825" i="1"/>
  <c r="G2825" i="1"/>
  <c r="H2824" i="1"/>
  <c r="G2824" i="1"/>
  <c r="H2823" i="1"/>
  <c r="G2823" i="1"/>
  <c r="H2822" i="1"/>
  <c r="G2822" i="1"/>
  <c r="H2821" i="1"/>
  <c r="G2821" i="1"/>
  <c r="H2820" i="1"/>
  <c r="G2820" i="1"/>
  <c r="H2819" i="1"/>
  <c r="G2819" i="1"/>
  <c r="H2818" i="1"/>
  <c r="G2818" i="1"/>
  <c r="H2817" i="1"/>
  <c r="G2817" i="1"/>
  <c r="H2816" i="1"/>
  <c r="G2816" i="1"/>
  <c r="H2815" i="1"/>
  <c r="G2815" i="1"/>
  <c r="H2814" i="1"/>
  <c r="G2814" i="1"/>
  <c r="H2813" i="1"/>
  <c r="G2813" i="1"/>
  <c r="H2812" i="1"/>
  <c r="G2812" i="1"/>
  <c r="H2811" i="1"/>
  <c r="G2811" i="1"/>
  <c r="H2810" i="1"/>
  <c r="G2810" i="1"/>
  <c r="H2809" i="1"/>
  <c r="G2809" i="1"/>
  <c r="H2808" i="1"/>
  <c r="G2808" i="1"/>
  <c r="H2807" i="1"/>
  <c r="G2807" i="1"/>
  <c r="H2806" i="1"/>
  <c r="G2806" i="1"/>
  <c r="H2805" i="1"/>
  <c r="G2805" i="1"/>
  <c r="H2804" i="1"/>
  <c r="G2804" i="1"/>
  <c r="H2803" i="1"/>
  <c r="G2803" i="1"/>
  <c r="H2802" i="1"/>
  <c r="G2802" i="1"/>
  <c r="H2801" i="1"/>
  <c r="G2801" i="1"/>
  <c r="H2800" i="1"/>
  <c r="G2800" i="1"/>
  <c r="H2799" i="1"/>
  <c r="G2799" i="1"/>
  <c r="H2798" i="1"/>
  <c r="G2798" i="1"/>
  <c r="H2797" i="1"/>
  <c r="G2797" i="1"/>
  <c r="H2796" i="1"/>
  <c r="G2796" i="1"/>
  <c r="H2795" i="1"/>
  <c r="G2795" i="1"/>
  <c r="H2794" i="1"/>
  <c r="G2794" i="1"/>
  <c r="H2793" i="1"/>
  <c r="G2793" i="1"/>
  <c r="H2792" i="1"/>
  <c r="G2792" i="1"/>
  <c r="H2791" i="1"/>
  <c r="G2791" i="1"/>
  <c r="H2790" i="1"/>
  <c r="G2790" i="1"/>
  <c r="H2789" i="1"/>
  <c r="G2789" i="1"/>
  <c r="H2788" i="1"/>
  <c r="G2788" i="1"/>
  <c r="H2787" i="1"/>
  <c r="G2787" i="1"/>
  <c r="H2786" i="1"/>
  <c r="G2786" i="1"/>
  <c r="H2785" i="1"/>
  <c r="G2785" i="1"/>
  <c r="H2784" i="1"/>
  <c r="G2784" i="1"/>
  <c r="H2783" i="1"/>
  <c r="G2783" i="1"/>
  <c r="H2782" i="1"/>
  <c r="G2782" i="1"/>
  <c r="H2781" i="1"/>
  <c r="G2781" i="1"/>
  <c r="H2780" i="1"/>
  <c r="G2780" i="1"/>
  <c r="H2779" i="1"/>
  <c r="G2779" i="1"/>
  <c r="H2778" i="1"/>
  <c r="G2778" i="1"/>
  <c r="H2777" i="1"/>
  <c r="G2777" i="1"/>
  <c r="H2776" i="1"/>
  <c r="G2776" i="1"/>
  <c r="H2775" i="1"/>
  <c r="G2775" i="1"/>
  <c r="H2774" i="1"/>
  <c r="G2774" i="1"/>
  <c r="H2773" i="1"/>
  <c r="G2773" i="1"/>
  <c r="H2772" i="1"/>
  <c r="G2772" i="1"/>
  <c r="H2771" i="1"/>
  <c r="G2771" i="1"/>
  <c r="H2770" i="1"/>
  <c r="G2770" i="1"/>
  <c r="H2769" i="1"/>
  <c r="G2769" i="1"/>
  <c r="H2768" i="1"/>
  <c r="G2768" i="1"/>
  <c r="H2767" i="1"/>
  <c r="G2767" i="1"/>
  <c r="H2766" i="1"/>
  <c r="G2766" i="1"/>
  <c r="H2765" i="1"/>
  <c r="G2765" i="1"/>
  <c r="H2764" i="1"/>
  <c r="G2764" i="1"/>
  <c r="H9" i="1"/>
  <c r="G9" i="1"/>
  <c r="H2763" i="1"/>
  <c r="G2763" i="1"/>
  <c r="H2762" i="1"/>
  <c r="G2762" i="1"/>
  <c r="H2761" i="1"/>
  <c r="G2761" i="1"/>
  <c r="H2760" i="1"/>
  <c r="G2760" i="1"/>
  <c r="H2759" i="1"/>
  <c r="G2759" i="1"/>
  <c r="H2758" i="1"/>
  <c r="G2758" i="1"/>
  <c r="H2757" i="1"/>
  <c r="G2757" i="1"/>
  <c r="H2756" i="1"/>
  <c r="G2756" i="1"/>
  <c r="H2755" i="1"/>
  <c r="G2755" i="1"/>
  <c r="H2754" i="1"/>
  <c r="G2754" i="1"/>
  <c r="H2753" i="1"/>
  <c r="G2753" i="1"/>
  <c r="H2752" i="1"/>
  <c r="G2752" i="1"/>
  <c r="H2751" i="1"/>
  <c r="G2751" i="1"/>
  <c r="H2750" i="1"/>
  <c r="G2750" i="1"/>
  <c r="H2749" i="1"/>
  <c r="G2749" i="1"/>
  <c r="H2748" i="1"/>
  <c r="G2748" i="1"/>
  <c r="H2747" i="1"/>
  <c r="G2747" i="1"/>
  <c r="H2746" i="1"/>
  <c r="G2746" i="1"/>
  <c r="H2745" i="1"/>
  <c r="G2745" i="1"/>
  <c r="H2744" i="1"/>
  <c r="G2744" i="1"/>
  <c r="H2743" i="1"/>
  <c r="G2743" i="1"/>
  <c r="H2742" i="1"/>
  <c r="G2742" i="1"/>
  <c r="H2741" i="1"/>
  <c r="G2741" i="1"/>
  <c r="H2740" i="1"/>
  <c r="G2740" i="1"/>
  <c r="H2739" i="1"/>
  <c r="G2739" i="1"/>
  <c r="H2738" i="1"/>
  <c r="G2738" i="1"/>
  <c r="H2737" i="1"/>
  <c r="G2737" i="1"/>
  <c r="H2736" i="1"/>
  <c r="G2736" i="1"/>
  <c r="H2735" i="1"/>
  <c r="G2735" i="1"/>
  <c r="H2734" i="1"/>
  <c r="G2734" i="1"/>
  <c r="H2733" i="1"/>
  <c r="G2733" i="1"/>
  <c r="H2732" i="1"/>
  <c r="G2732" i="1"/>
  <c r="H2731" i="1"/>
  <c r="G2731" i="1"/>
  <c r="H2730" i="1"/>
  <c r="G2730" i="1"/>
  <c r="H2729" i="1"/>
  <c r="G2729" i="1"/>
  <c r="H2728" i="1"/>
  <c r="G2728" i="1"/>
  <c r="H2727" i="1"/>
  <c r="G2727" i="1"/>
  <c r="H2726" i="1"/>
  <c r="G2726" i="1"/>
  <c r="H2725" i="1"/>
  <c r="G2725" i="1"/>
  <c r="H2724" i="1"/>
  <c r="G2724" i="1"/>
  <c r="H2723" i="1"/>
  <c r="G2723" i="1"/>
  <c r="H2722" i="1"/>
  <c r="G2722" i="1"/>
  <c r="H2721" i="1"/>
  <c r="G2721" i="1"/>
  <c r="H2720" i="1"/>
  <c r="G2720" i="1"/>
  <c r="H2719" i="1"/>
  <c r="G2719" i="1"/>
  <c r="H2718" i="1"/>
  <c r="G2718" i="1"/>
  <c r="H2717" i="1"/>
  <c r="G2717" i="1"/>
  <c r="H2716" i="1"/>
  <c r="G2716" i="1"/>
  <c r="H2715" i="1"/>
  <c r="G2715" i="1"/>
  <c r="H2714" i="1"/>
  <c r="G2714" i="1"/>
  <c r="H2713" i="1"/>
  <c r="G2713" i="1"/>
  <c r="H2712" i="1"/>
  <c r="G2712" i="1"/>
  <c r="H2711" i="1"/>
  <c r="G2711" i="1"/>
  <c r="H2710" i="1"/>
  <c r="G2710" i="1"/>
  <c r="H2709" i="1"/>
  <c r="G2709" i="1"/>
  <c r="H2708" i="1"/>
  <c r="G2708" i="1"/>
  <c r="H2707" i="1"/>
  <c r="G2707" i="1"/>
  <c r="H2706" i="1"/>
  <c r="G2706" i="1"/>
  <c r="H2705" i="1"/>
  <c r="G2705" i="1"/>
  <c r="H2704" i="1"/>
  <c r="G2704" i="1"/>
  <c r="H2703" i="1"/>
  <c r="G2703" i="1"/>
  <c r="H2702" i="1"/>
  <c r="G2702" i="1"/>
  <c r="H2701" i="1"/>
  <c r="G2701" i="1"/>
  <c r="H2700" i="1"/>
  <c r="G2700" i="1"/>
  <c r="H2699" i="1"/>
  <c r="G2699" i="1"/>
  <c r="H2698" i="1"/>
  <c r="G2698" i="1"/>
  <c r="H2697" i="1"/>
  <c r="G2697" i="1"/>
  <c r="H2696" i="1"/>
  <c r="G2696" i="1"/>
  <c r="H2695" i="1"/>
  <c r="G2695" i="1"/>
  <c r="H2694" i="1"/>
  <c r="G2694" i="1"/>
  <c r="H2693" i="1"/>
  <c r="G2693" i="1"/>
  <c r="H2692" i="1"/>
  <c r="G2692" i="1"/>
  <c r="H2691" i="1"/>
  <c r="G2691" i="1"/>
  <c r="H2690" i="1"/>
  <c r="G2690" i="1"/>
  <c r="H2689" i="1"/>
  <c r="G2689" i="1"/>
  <c r="H2688" i="1"/>
  <c r="G2688" i="1"/>
  <c r="H2687" i="1"/>
  <c r="G2687" i="1"/>
  <c r="H2686" i="1"/>
  <c r="G2686" i="1"/>
  <c r="H2685" i="1"/>
  <c r="G2685" i="1"/>
  <c r="H2684" i="1"/>
  <c r="G2684" i="1"/>
  <c r="H2683" i="1"/>
  <c r="G2683" i="1"/>
  <c r="H2682" i="1"/>
  <c r="G2682" i="1"/>
  <c r="H2681" i="1"/>
  <c r="G2681" i="1"/>
  <c r="H2680" i="1"/>
  <c r="G2680" i="1"/>
  <c r="H2679" i="1"/>
  <c r="G2679" i="1"/>
  <c r="H2678" i="1"/>
  <c r="G2678" i="1"/>
  <c r="H2677" i="1"/>
  <c r="G2677" i="1"/>
  <c r="H2676" i="1"/>
  <c r="G2676" i="1"/>
  <c r="H2675" i="1"/>
  <c r="G2675" i="1"/>
  <c r="H2674" i="1"/>
  <c r="G2674" i="1"/>
  <c r="H2673" i="1"/>
  <c r="G2673" i="1"/>
  <c r="H2672" i="1"/>
  <c r="G2672" i="1"/>
  <c r="H2671" i="1"/>
  <c r="G2671" i="1"/>
  <c r="H2670" i="1"/>
  <c r="G2670" i="1"/>
  <c r="H2669" i="1"/>
  <c r="G2669" i="1"/>
  <c r="H2668" i="1"/>
  <c r="G2668" i="1"/>
  <c r="H2667" i="1"/>
  <c r="G2667" i="1"/>
  <c r="H2666" i="1"/>
  <c r="G2666" i="1"/>
  <c r="H2665" i="1"/>
  <c r="G2665" i="1"/>
  <c r="H2664" i="1"/>
  <c r="G2664" i="1"/>
  <c r="H2663" i="1"/>
  <c r="G2663" i="1"/>
  <c r="H2662" i="1"/>
  <c r="G2662" i="1"/>
  <c r="H2661" i="1"/>
  <c r="G2661" i="1"/>
  <c r="H2660" i="1"/>
  <c r="G2660" i="1"/>
  <c r="H2659" i="1"/>
  <c r="G2659" i="1"/>
  <c r="H2658" i="1"/>
  <c r="G2658" i="1"/>
  <c r="H2657" i="1"/>
  <c r="G2657" i="1"/>
  <c r="H2656" i="1"/>
  <c r="G2656" i="1"/>
  <c r="H2655" i="1"/>
  <c r="G2655" i="1"/>
  <c r="H2654" i="1"/>
  <c r="G2654" i="1"/>
  <c r="H2653" i="1"/>
  <c r="G2653" i="1"/>
  <c r="H2652" i="1"/>
  <c r="G2652" i="1"/>
  <c r="H2651" i="1"/>
  <c r="G2651" i="1"/>
  <c r="H2650" i="1"/>
  <c r="G2650" i="1"/>
  <c r="H2649" i="1"/>
  <c r="G2649" i="1"/>
  <c r="H2648" i="1"/>
  <c r="G2648" i="1"/>
  <c r="H2647" i="1"/>
  <c r="G2647" i="1"/>
  <c r="H2646" i="1"/>
  <c r="G2646" i="1"/>
  <c r="H2645" i="1"/>
  <c r="G2645" i="1"/>
  <c r="H2644" i="1"/>
  <c r="G2644" i="1"/>
  <c r="H2643" i="1"/>
  <c r="G2643" i="1"/>
  <c r="H2642" i="1"/>
  <c r="G2642" i="1"/>
  <c r="H2641" i="1"/>
  <c r="G2641" i="1"/>
  <c r="H2640" i="1"/>
  <c r="G2640" i="1"/>
  <c r="H2639" i="1"/>
  <c r="G2639" i="1"/>
  <c r="H2638" i="1"/>
  <c r="G2638" i="1"/>
  <c r="H2637" i="1"/>
  <c r="G2637" i="1"/>
  <c r="H2636" i="1"/>
  <c r="G2636" i="1"/>
  <c r="H2635" i="1"/>
  <c r="G2635" i="1"/>
  <c r="H2634" i="1"/>
  <c r="G2634" i="1"/>
  <c r="H2633" i="1"/>
  <c r="G2633" i="1"/>
  <c r="H2632" i="1"/>
  <c r="G2632" i="1"/>
  <c r="H2631" i="1"/>
  <c r="G2631" i="1"/>
  <c r="H2630" i="1"/>
  <c r="G2630" i="1"/>
  <c r="H2629" i="1"/>
  <c r="G2629" i="1"/>
  <c r="H2628" i="1"/>
  <c r="G2628" i="1"/>
  <c r="H2627" i="1"/>
  <c r="G2627" i="1"/>
  <c r="H2626" i="1"/>
  <c r="G2626" i="1"/>
  <c r="H2625" i="1"/>
  <c r="G2625" i="1"/>
  <c r="H2624" i="1"/>
  <c r="G2624" i="1"/>
  <c r="H2623" i="1"/>
  <c r="G2623" i="1"/>
  <c r="H2622" i="1"/>
  <c r="G2622" i="1"/>
  <c r="H2621" i="1"/>
  <c r="G2621" i="1"/>
  <c r="H2620" i="1"/>
  <c r="G2620" i="1"/>
  <c r="H2619" i="1"/>
  <c r="G2619" i="1"/>
  <c r="H2618" i="1"/>
  <c r="G2618" i="1"/>
  <c r="H2617" i="1"/>
  <c r="G2617" i="1"/>
  <c r="H2616" i="1"/>
  <c r="G2616" i="1"/>
  <c r="H2615" i="1"/>
  <c r="G2615" i="1"/>
  <c r="H2614" i="1"/>
  <c r="G2614" i="1"/>
  <c r="H19" i="1"/>
  <c r="G19" i="1"/>
  <c r="H2613" i="1"/>
  <c r="G2613" i="1"/>
  <c r="H2612" i="1"/>
  <c r="G2612" i="1"/>
  <c r="H2611" i="1"/>
  <c r="G2611" i="1"/>
  <c r="H2610" i="1"/>
  <c r="G2610" i="1"/>
  <c r="H2609" i="1"/>
  <c r="G2609" i="1"/>
  <c r="H2608" i="1"/>
  <c r="G2608" i="1"/>
  <c r="H2607" i="1"/>
  <c r="G2607" i="1"/>
  <c r="H2606" i="1"/>
  <c r="G2606" i="1"/>
  <c r="H2605" i="1"/>
  <c r="G2605" i="1"/>
  <c r="H2604" i="1"/>
  <c r="G2604" i="1"/>
  <c r="H2603" i="1"/>
  <c r="G2603" i="1"/>
  <c r="H2602" i="1"/>
  <c r="G2602" i="1"/>
  <c r="H2601" i="1"/>
  <c r="G2601" i="1"/>
  <c r="H2600" i="1"/>
  <c r="G2600" i="1"/>
  <c r="H2599" i="1"/>
  <c r="G2599" i="1"/>
  <c r="H2598" i="1"/>
  <c r="G2598" i="1"/>
  <c r="H2597" i="1"/>
  <c r="G2597" i="1"/>
  <c r="H2596" i="1"/>
  <c r="G2596" i="1"/>
  <c r="H2595" i="1"/>
  <c r="G2595" i="1"/>
  <c r="H2594" i="1"/>
  <c r="G2594" i="1"/>
  <c r="H2593" i="1"/>
  <c r="G2593" i="1"/>
  <c r="H2592" i="1"/>
  <c r="G2592" i="1"/>
  <c r="H2591" i="1"/>
  <c r="G2591" i="1"/>
  <c r="H18" i="1"/>
  <c r="G18" i="1"/>
  <c r="H2590" i="1"/>
  <c r="G2590" i="1"/>
  <c r="H2589" i="1"/>
  <c r="G2589" i="1"/>
  <c r="H2588" i="1"/>
  <c r="G2588" i="1"/>
  <c r="H2587" i="1"/>
  <c r="G2587" i="1"/>
  <c r="H2586" i="1"/>
  <c r="G2586" i="1"/>
  <c r="H2585" i="1"/>
  <c r="G2585" i="1"/>
  <c r="H2584" i="1"/>
  <c r="G2584" i="1"/>
  <c r="H2583" i="1"/>
  <c r="G2583" i="1"/>
  <c r="H2582" i="1"/>
  <c r="G2582" i="1"/>
  <c r="H2581" i="1"/>
  <c r="G2581" i="1"/>
  <c r="H2580" i="1"/>
  <c r="G2580" i="1"/>
  <c r="H2579" i="1"/>
  <c r="G2579" i="1"/>
  <c r="H2578" i="1"/>
  <c r="G2578" i="1"/>
  <c r="H2577" i="1"/>
  <c r="G2577" i="1"/>
  <c r="H2576" i="1"/>
  <c r="G2576" i="1"/>
  <c r="H2575" i="1"/>
  <c r="G2575" i="1"/>
  <c r="H2574" i="1"/>
  <c r="G2574" i="1"/>
  <c r="H2573" i="1"/>
  <c r="G2573" i="1"/>
  <c r="H2572" i="1"/>
  <c r="G2572" i="1"/>
  <c r="H2571" i="1"/>
  <c r="G2571" i="1"/>
  <c r="H2570" i="1"/>
  <c r="G2570" i="1"/>
  <c r="H2569" i="1"/>
  <c r="G2569" i="1"/>
  <c r="H2568" i="1"/>
  <c r="G2568" i="1"/>
  <c r="H2567" i="1"/>
  <c r="G2567" i="1"/>
  <c r="H2566" i="1"/>
  <c r="G2566" i="1"/>
  <c r="H2565" i="1"/>
  <c r="G2565" i="1"/>
  <c r="H2564" i="1"/>
  <c r="G2564" i="1"/>
  <c r="H2563" i="1"/>
  <c r="G2563" i="1"/>
  <c r="H2562" i="1"/>
  <c r="G2562" i="1"/>
  <c r="H2561" i="1"/>
  <c r="G2561" i="1"/>
  <c r="H2560" i="1"/>
  <c r="G2560" i="1"/>
  <c r="H2559" i="1"/>
  <c r="G2559" i="1"/>
  <c r="H2558" i="1"/>
  <c r="G2558" i="1"/>
  <c r="H2557" i="1"/>
  <c r="G2557" i="1"/>
  <c r="H2556" i="1"/>
  <c r="G2556" i="1"/>
  <c r="H2555" i="1"/>
  <c r="G2555" i="1"/>
  <c r="H2554" i="1"/>
  <c r="G2554" i="1"/>
  <c r="H2553" i="1"/>
  <c r="G2553" i="1"/>
  <c r="H2552" i="1"/>
  <c r="G2552" i="1"/>
  <c r="H2551" i="1"/>
  <c r="G2551" i="1"/>
  <c r="H2550" i="1"/>
  <c r="G2550" i="1"/>
  <c r="H2549" i="1"/>
  <c r="G2549" i="1"/>
  <c r="H2548" i="1"/>
  <c r="G2548" i="1"/>
  <c r="H2547" i="1"/>
  <c r="G2547" i="1"/>
  <c r="H2546" i="1"/>
  <c r="G2546" i="1"/>
  <c r="H2545" i="1"/>
  <c r="G2545" i="1"/>
  <c r="H2544" i="1"/>
  <c r="G2544" i="1"/>
  <c r="H2543" i="1"/>
  <c r="G2543" i="1"/>
  <c r="H2542" i="1"/>
  <c r="G2542" i="1"/>
  <c r="H2541" i="1"/>
  <c r="G2541" i="1"/>
  <c r="H2540" i="1"/>
  <c r="G2540" i="1"/>
  <c r="H2539" i="1"/>
  <c r="G2539" i="1"/>
  <c r="H2538" i="1"/>
  <c r="G2538" i="1"/>
  <c r="H2537" i="1"/>
  <c r="G2537" i="1"/>
  <c r="H2536" i="1"/>
  <c r="G2536" i="1"/>
  <c r="H2535" i="1"/>
  <c r="G2535" i="1"/>
  <c r="H2534" i="1"/>
  <c r="G2534" i="1"/>
  <c r="H2533" i="1"/>
  <c r="G2533" i="1"/>
  <c r="H2532" i="1"/>
  <c r="G2532" i="1"/>
  <c r="H2531" i="1"/>
  <c r="G2531" i="1"/>
  <c r="H2530" i="1"/>
  <c r="G2530" i="1"/>
  <c r="H2529" i="1"/>
  <c r="G2529" i="1"/>
  <c r="H2528" i="1"/>
  <c r="G2528" i="1"/>
  <c r="H2527" i="1"/>
  <c r="G2527" i="1"/>
  <c r="H2526" i="1"/>
  <c r="G2526" i="1"/>
  <c r="H2525" i="1"/>
  <c r="G2525" i="1"/>
  <c r="H2524" i="1"/>
  <c r="G2524" i="1"/>
  <c r="H2523" i="1"/>
  <c r="G2523" i="1"/>
  <c r="H2522" i="1"/>
  <c r="G2522" i="1"/>
  <c r="H2521" i="1"/>
  <c r="G2521" i="1"/>
  <c r="H2520" i="1"/>
  <c r="G2520" i="1"/>
  <c r="H2519" i="1"/>
  <c r="G2519" i="1"/>
  <c r="H2518" i="1"/>
  <c r="G2518" i="1"/>
  <c r="H2517" i="1"/>
  <c r="G2517" i="1"/>
  <c r="H2516" i="1"/>
  <c r="G2516" i="1"/>
  <c r="H2515" i="1"/>
  <c r="G2515" i="1"/>
  <c r="H2514" i="1"/>
  <c r="G2514" i="1"/>
  <c r="H2513" i="1"/>
  <c r="G2513" i="1"/>
  <c r="H2512" i="1"/>
  <c r="G2512" i="1"/>
  <c r="H2511" i="1"/>
  <c r="G2511" i="1"/>
  <c r="H2510" i="1"/>
  <c r="G2510" i="1"/>
  <c r="H2509" i="1"/>
  <c r="G2509" i="1"/>
  <c r="H2508" i="1"/>
  <c r="G2508" i="1"/>
  <c r="H2507" i="1"/>
  <c r="G2507" i="1"/>
  <c r="H2506" i="1"/>
  <c r="G2506" i="1"/>
  <c r="H2505" i="1"/>
  <c r="G2505" i="1"/>
  <c r="H2504" i="1"/>
  <c r="G2504" i="1"/>
  <c r="H2503" i="1"/>
  <c r="G2503" i="1"/>
  <c r="H2502" i="1"/>
  <c r="G2502" i="1"/>
  <c r="H2501" i="1"/>
  <c r="G2501" i="1"/>
  <c r="H2500" i="1"/>
  <c r="G2500" i="1"/>
  <c r="H2499" i="1"/>
  <c r="G2499" i="1"/>
  <c r="H2498" i="1"/>
  <c r="G2498" i="1"/>
  <c r="H2497" i="1"/>
  <c r="G2497" i="1"/>
  <c r="H2496" i="1"/>
  <c r="G2496" i="1"/>
  <c r="H2495" i="1"/>
  <c r="G2495" i="1"/>
  <c r="H2494" i="1"/>
  <c r="G2494" i="1"/>
  <c r="H2493" i="1"/>
  <c r="G2493" i="1"/>
  <c r="H2492" i="1"/>
  <c r="G2492" i="1"/>
  <c r="H2491" i="1"/>
  <c r="G2491" i="1"/>
  <c r="H2490" i="1"/>
  <c r="G2490" i="1"/>
  <c r="H2489" i="1"/>
  <c r="G2489" i="1"/>
  <c r="H2488" i="1"/>
  <c r="G2488" i="1"/>
  <c r="H2487" i="1"/>
  <c r="G2487" i="1"/>
  <c r="H2486" i="1"/>
  <c r="G2486" i="1"/>
  <c r="H2485" i="1"/>
  <c r="G2485" i="1"/>
  <c r="H2484" i="1"/>
  <c r="G2484" i="1"/>
  <c r="H2483" i="1"/>
  <c r="G2483" i="1"/>
  <c r="H2482" i="1"/>
  <c r="G2482" i="1"/>
  <c r="H2481" i="1"/>
  <c r="G2481" i="1"/>
  <c r="H2480" i="1"/>
  <c r="G2480" i="1"/>
  <c r="H2479" i="1"/>
  <c r="G2479" i="1"/>
  <c r="H2478" i="1"/>
  <c r="G2478" i="1"/>
  <c r="H2477" i="1"/>
  <c r="G2477" i="1"/>
  <c r="H2476" i="1"/>
  <c r="G2476" i="1"/>
  <c r="H2475" i="1"/>
  <c r="G2475" i="1"/>
  <c r="H2474" i="1"/>
  <c r="G2474" i="1"/>
  <c r="H2473" i="1"/>
  <c r="G2473" i="1"/>
  <c r="H2472" i="1"/>
  <c r="G2472" i="1"/>
  <c r="H2471" i="1"/>
  <c r="G2471" i="1"/>
  <c r="H2470" i="1"/>
  <c r="G2470" i="1"/>
  <c r="H2469" i="1"/>
  <c r="G2469" i="1"/>
  <c r="H2468" i="1"/>
  <c r="G2468" i="1"/>
  <c r="H2467" i="1"/>
  <c r="G2467" i="1"/>
  <c r="H2466" i="1"/>
  <c r="G2466" i="1"/>
  <c r="H2465" i="1"/>
  <c r="G2465" i="1"/>
  <c r="H2464" i="1"/>
  <c r="G2464" i="1"/>
  <c r="H2463" i="1"/>
  <c r="G2463" i="1"/>
  <c r="H2462" i="1"/>
  <c r="G2462" i="1"/>
  <c r="H2461" i="1"/>
  <c r="G2461" i="1"/>
  <c r="H2460" i="1"/>
  <c r="G2460" i="1"/>
  <c r="H2459" i="1"/>
  <c r="G2459" i="1"/>
  <c r="H2458" i="1"/>
  <c r="G2458" i="1"/>
  <c r="H2457" i="1"/>
  <c r="G2457" i="1"/>
  <c r="H2456" i="1"/>
  <c r="G2456" i="1"/>
  <c r="H2455" i="1"/>
  <c r="G2455" i="1"/>
  <c r="H2454" i="1"/>
  <c r="G2454" i="1"/>
  <c r="H2453" i="1"/>
  <c r="G2453" i="1"/>
  <c r="H2452" i="1"/>
  <c r="G2452" i="1"/>
  <c r="H2451" i="1"/>
  <c r="G2451" i="1"/>
  <c r="H2450" i="1"/>
  <c r="G2450" i="1"/>
  <c r="H2449" i="1"/>
  <c r="G2449" i="1"/>
  <c r="H2448" i="1"/>
  <c r="G2448" i="1"/>
  <c r="H2447" i="1"/>
  <c r="G2447" i="1"/>
  <c r="H2446" i="1"/>
  <c r="G2446" i="1"/>
  <c r="H2445" i="1"/>
  <c r="G2445" i="1"/>
  <c r="H2444" i="1"/>
  <c r="G2444" i="1"/>
  <c r="H2443" i="1"/>
  <c r="G2443" i="1"/>
  <c r="H2442" i="1"/>
  <c r="G2442" i="1"/>
  <c r="H2441" i="1"/>
  <c r="G2441" i="1"/>
  <c r="H2440" i="1"/>
  <c r="G2440" i="1"/>
  <c r="H2439" i="1"/>
  <c r="G2439" i="1"/>
  <c r="H2438" i="1"/>
  <c r="G2438" i="1"/>
  <c r="H2437" i="1"/>
  <c r="G2437" i="1"/>
  <c r="H2436" i="1"/>
  <c r="G2436" i="1"/>
  <c r="H2435" i="1"/>
  <c r="G2435" i="1"/>
  <c r="H2434" i="1"/>
  <c r="G2434" i="1"/>
  <c r="H2433" i="1"/>
  <c r="G2433" i="1"/>
  <c r="H2432" i="1"/>
  <c r="G2432" i="1"/>
  <c r="H2431" i="1"/>
  <c r="G2431" i="1"/>
  <c r="H2430" i="1"/>
  <c r="G2430" i="1"/>
  <c r="H2429" i="1"/>
  <c r="G2429" i="1"/>
  <c r="H2428" i="1"/>
  <c r="G2428" i="1"/>
  <c r="H2427" i="1"/>
  <c r="G2427" i="1"/>
  <c r="H2426" i="1"/>
  <c r="G2426" i="1"/>
  <c r="H2425" i="1"/>
  <c r="G2425" i="1"/>
  <c r="H2424" i="1"/>
  <c r="G2424" i="1"/>
  <c r="H2423" i="1"/>
  <c r="G2423" i="1"/>
  <c r="H2422" i="1"/>
  <c r="G2422" i="1"/>
  <c r="H2421" i="1"/>
  <c r="G2421" i="1"/>
  <c r="H2420" i="1"/>
  <c r="G2420" i="1"/>
  <c r="H2419" i="1"/>
  <c r="G2419" i="1"/>
  <c r="H2418" i="1"/>
  <c r="G2418" i="1"/>
  <c r="H2417" i="1"/>
  <c r="G2417" i="1"/>
  <c r="H2416" i="1"/>
  <c r="G2416" i="1"/>
  <c r="H2415" i="1"/>
  <c r="G2415" i="1"/>
  <c r="H2414" i="1"/>
  <c r="G2414" i="1"/>
  <c r="H2413" i="1"/>
  <c r="G2413" i="1"/>
  <c r="H2412" i="1"/>
  <c r="G2412" i="1"/>
  <c r="H2411" i="1"/>
  <c r="G2411" i="1"/>
  <c r="H2410" i="1"/>
  <c r="G2410" i="1"/>
  <c r="H2409" i="1"/>
  <c r="G2409" i="1"/>
  <c r="H2408" i="1"/>
  <c r="G2408" i="1"/>
  <c r="H2407" i="1"/>
  <c r="G2407" i="1"/>
  <c r="H2406" i="1"/>
  <c r="G2406" i="1"/>
  <c r="H2405" i="1"/>
  <c r="G2405" i="1"/>
  <c r="H2404" i="1"/>
  <c r="G2404" i="1"/>
  <c r="H2403" i="1"/>
  <c r="G2403" i="1"/>
  <c r="H2402" i="1"/>
  <c r="G2402" i="1"/>
  <c r="H2401" i="1"/>
  <c r="G2401" i="1"/>
  <c r="H2400" i="1"/>
  <c r="G2400" i="1"/>
  <c r="H2399" i="1"/>
  <c r="G2399" i="1"/>
  <c r="H2398" i="1"/>
  <c r="G2398" i="1"/>
  <c r="H2397" i="1"/>
  <c r="G2397" i="1"/>
  <c r="H2396" i="1"/>
  <c r="G2396" i="1"/>
  <c r="H32" i="1"/>
  <c r="G32" i="1"/>
  <c r="H2395" i="1"/>
  <c r="G2395" i="1"/>
  <c r="H2394" i="1"/>
  <c r="G2394" i="1"/>
  <c r="H2393" i="1"/>
  <c r="G2393" i="1"/>
  <c r="H2392" i="1"/>
  <c r="G2392" i="1"/>
  <c r="H2391" i="1"/>
  <c r="G2391" i="1"/>
  <c r="H2390" i="1"/>
  <c r="G2390" i="1"/>
  <c r="H2389" i="1"/>
  <c r="G2389" i="1"/>
  <c r="H2388" i="1"/>
  <c r="G2388" i="1"/>
  <c r="H2387" i="1"/>
  <c r="G2387" i="1"/>
  <c r="H2386" i="1"/>
  <c r="G2386" i="1"/>
  <c r="H2385" i="1"/>
  <c r="G2385" i="1"/>
  <c r="H2384" i="1"/>
  <c r="G2384" i="1"/>
  <c r="H2383" i="1"/>
  <c r="G2383" i="1"/>
  <c r="H2382" i="1"/>
  <c r="G2382" i="1"/>
  <c r="H2381" i="1"/>
  <c r="G2381" i="1"/>
  <c r="H2380" i="1"/>
  <c r="G2380" i="1"/>
  <c r="H2379" i="1"/>
  <c r="G2379" i="1"/>
  <c r="H2378" i="1"/>
  <c r="G2378" i="1"/>
  <c r="H2377" i="1"/>
  <c r="G2377" i="1"/>
  <c r="H2376" i="1"/>
  <c r="G2376" i="1"/>
  <c r="H2375" i="1"/>
  <c r="G2375" i="1"/>
  <c r="H2374" i="1"/>
  <c r="G2374" i="1"/>
  <c r="H2373" i="1"/>
  <c r="G2373" i="1"/>
  <c r="H2372" i="1"/>
  <c r="G2372" i="1"/>
  <c r="H2371" i="1"/>
  <c r="G2371" i="1"/>
  <c r="H2370" i="1"/>
  <c r="G2370" i="1"/>
  <c r="H2369" i="1"/>
  <c r="G2369" i="1"/>
  <c r="H2368" i="1"/>
  <c r="G2368" i="1"/>
  <c r="H2367" i="1"/>
  <c r="G2367" i="1"/>
  <c r="H2366" i="1"/>
  <c r="G2366" i="1"/>
  <c r="H2365" i="1"/>
  <c r="G2365" i="1"/>
  <c r="H2364" i="1"/>
  <c r="G2364" i="1"/>
  <c r="H2363" i="1"/>
  <c r="G2363" i="1"/>
  <c r="H2362" i="1"/>
  <c r="G2362" i="1"/>
  <c r="H2361" i="1"/>
  <c r="G2361" i="1"/>
  <c r="H2360" i="1"/>
  <c r="G2360" i="1"/>
  <c r="H2359" i="1"/>
  <c r="G2359" i="1"/>
  <c r="H2358" i="1"/>
  <c r="G2358" i="1"/>
  <c r="H2357" i="1"/>
  <c r="G2357" i="1"/>
  <c r="H2356" i="1"/>
  <c r="G2356" i="1"/>
  <c r="H2355" i="1"/>
  <c r="G2355" i="1"/>
  <c r="H2354" i="1"/>
  <c r="G2354" i="1"/>
  <c r="H2353" i="1"/>
  <c r="G2353" i="1"/>
  <c r="H2352" i="1"/>
  <c r="G2352" i="1"/>
  <c r="H2351" i="1"/>
  <c r="G2351" i="1"/>
  <c r="H2350" i="1"/>
  <c r="G2350" i="1"/>
  <c r="H2349" i="1"/>
  <c r="G2349" i="1"/>
  <c r="H2348" i="1"/>
  <c r="G2348" i="1"/>
  <c r="H2347" i="1"/>
  <c r="G2347" i="1"/>
  <c r="H2346" i="1"/>
  <c r="G2346" i="1"/>
  <c r="H2345" i="1"/>
  <c r="G2345" i="1"/>
  <c r="H2344" i="1"/>
  <c r="G2344" i="1"/>
  <c r="H2343" i="1"/>
  <c r="G2343" i="1"/>
  <c r="H2342" i="1"/>
  <c r="G2342" i="1"/>
  <c r="H2341" i="1"/>
  <c r="G2341" i="1"/>
  <c r="H2340" i="1"/>
  <c r="G2340" i="1"/>
  <c r="H2339" i="1"/>
  <c r="G2339" i="1"/>
  <c r="H2338" i="1"/>
  <c r="G2338" i="1"/>
  <c r="H2337" i="1"/>
  <c r="G2337" i="1"/>
  <c r="H2336" i="1"/>
  <c r="G2336" i="1"/>
  <c r="H2335" i="1"/>
  <c r="G2335" i="1"/>
  <c r="H2334" i="1"/>
  <c r="G2334" i="1"/>
  <c r="H2333" i="1"/>
  <c r="G2333" i="1"/>
  <c r="H2332" i="1"/>
  <c r="G2332" i="1"/>
  <c r="H2331" i="1"/>
  <c r="G2331" i="1"/>
  <c r="H2330" i="1"/>
  <c r="G2330" i="1"/>
  <c r="H2329" i="1"/>
  <c r="G2329" i="1"/>
  <c r="H2328" i="1"/>
  <c r="G2328" i="1"/>
  <c r="H2327" i="1"/>
  <c r="G2327" i="1"/>
  <c r="H2326" i="1"/>
  <c r="G2326" i="1"/>
  <c r="H2325" i="1"/>
  <c r="G2325" i="1"/>
  <c r="H2324" i="1"/>
  <c r="G2324" i="1"/>
  <c r="H2323" i="1"/>
  <c r="G2323" i="1"/>
  <c r="H2322" i="1"/>
  <c r="G2322" i="1"/>
  <c r="H2321" i="1"/>
  <c r="G2321" i="1"/>
  <c r="H2320" i="1"/>
  <c r="G2320" i="1"/>
  <c r="H2319" i="1"/>
  <c r="G2319" i="1"/>
  <c r="H2318" i="1"/>
  <c r="G2318" i="1"/>
  <c r="H2317" i="1"/>
  <c r="G2317" i="1"/>
  <c r="H2316" i="1"/>
  <c r="G2316" i="1"/>
  <c r="H2315" i="1"/>
  <c r="G2315" i="1"/>
  <c r="H2314" i="1"/>
  <c r="G2314" i="1"/>
  <c r="H2313" i="1"/>
  <c r="G2313" i="1"/>
  <c r="H2312" i="1"/>
  <c r="G2312" i="1"/>
  <c r="H2311" i="1"/>
  <c r="G2311" i="1"/>
  <c r="H2310" i="1"/>
  <c r="G2310" i="1"/>
  <c r="H2309" i="1"/>
  <c r="G2309" i="1"/>
  <c r="H2308" i="1"/>
  <c r="G2308" i="1"/>
  <c r="H2307" i="1"/>
  <c r="G2307" i="1"/>
  <c r="H2306" i="1"/>
  <c r="G2306" i="1"/>
  <c r="H2305" i="1"/>
  <c r="G2305" i="1"/>
  <c r="H2304" i="1"/>
  <c r="G2304" i="1"/>
  <c r="H2303" i="1"/>
  <c r="G2303" i="1"/>
  <c r="H2302" i="1"/>
  <c r="G2302" i="1"/>
  <c r="H2301" i="1"/>
  <c r="G2301" i="1"/>
  <c r="H2300" i="1"/>
  <c r="G2300" i="1"/>
  <c r="H31" i="1"/>
  <c r="G31" i="1"/>
  <c r="H2299" i="1"/>
  <c r="G2299" i="1"/>
  <c r="H2298" i="1"/>
  <c r="G2298" i="1"/>
  <c r="H2297" i="1"/>
  <c r="G2297" i="1"/>
  <c r="H2296" i="1"/>
  <c r="G2296" i="1"/>
  <c r="H2295" i="1"/>
  <c r="G2295" i="1"/>
  <c r="H2294" i="1"/>
  <c r="G2294" i="1"/>
  <c r="H2293" i="1"/>
  <c r="G2293" i="1"/>
  <c r="H2292" i="1"/>
  <c r="G2292" i="1"/>
  <c r="H2291" i="1"/>
  <c r="G2291" i="1"/>
  <c r="H2290" i="1"/>
  <c r="G2290" i="1"/>
  <c r="H2289" i="1"/>
  <c r="G2289" i="1"/>
  <c r="H2288" i="1"/>
  <c r="G2288" i="1"/>
  <c r="H2287" i="1"/>
  <c r="G2287" i="1"/>
  <c r="H2286" i="1"/>
  <c r="G2286" i="1"/>
  <c r="H2285" i="1"/>
  <c r="G2285" i="1"/>
  <c r="H2284" i="1"/>
  <c r="G2284" i="1"/>
  <c r="H2283" i="1"/>
  <c r="G2283" i="1"/>
  <c r="H2282" i="1"/>
  <c r="G2282" i="1"/>
  <c r="H2281" i="1"/>
  <c r="G2281" i="1"/>
  <c r="H2280" i="1"/>
  <c r="G2280" i="1"/>
  <c r="H2279" i="1"/>
  <c r="G2279" i="1"/>
  <c r="H2278" i="1"/>
  <c r="G2278" i="1"/>
  <c r="H2277" i="1"/>
  <c r="G2277" i="1"/>
  <c r="H2276" i="1"/>
  <c r="G2276" i="1"/>
  <c r="H2275" i="1"/>
  <c r="G2275" i="1"/>
  <c r="H2274" i="1"/>
  <c r="G2274" i="1"/>
  <c r="H2273" i="1"/>
  <c r="G2273" i="1"/>
  <c r="H2272" i="1"/>
  <c r="G2272" i="1"/>
  <c r="H2271" i="1"/>
  <c r="G2271" i="1"/>
  <c r="H2270" i="1"/>
  <c r="G2270" i="1"/>
  <c r="H2269" i="1"/>
  <c r="G2269" i="1"/>
  <c r="H2268" i="1"/>
  <c r="G2268" i="1"/>
  <c r="H2267" i="1"/>
  <c r="G2267" i="1"/>
  <c r="H2266" i="1"/>
  <c r="G2266" i="1"/>
  <c r="H2265" i="1"/>
  <c r="G2265" i="1"/>
  <c r="H2264" i="1"/>
  <c r="G2264" i="1"/>
  <c r="H2263" i="1"/>
  <c r="G2263" i="1"/>
  <c r="H2262" i="1"/>
  <c r="G2262" i="1"/>
  <c r="H2261" i="1"/>
  <c r="G2261" i="1"/>
  <c r="H2260" i="1"/>
  <c r="G2260" i="1"/>
  <c r="H2259" i="1"/>
  <c r="G2259" i="1"/>
  <c r="H2258" i="1"/>
  <c r="G2258" i="1"/>
  <c r="H2257" i="1"/>
  <c r="G2257" i="1"/>
  <c r="H2256" i="1"/>
  <c r="G2256" i="1"/>
  <c r="H2255" i="1"/>
  <c r="G2255" i="1"/>
  <c r="H2254" i="1"/>
  <c r="G2254" i="1"/>
  <c r="H2253" i="1"/>
  <c r="G2253" i="1"/>
  <c r="H2252" i="1"/>
  <c r="G2252" i="1"/>
  <c r="H2251" i="1"/>
  <c r="G2251" i="1"/>
  <c r="H2250" i="1"/>
  <c r="G2250" i="1"/>
  <c r="H2249" i="1"/>
  <c r="G2249" i="1"/>
  <c r="H2248" i="1"/>
  <c r="G2248" i="1"/>
  <c r="H2247" i="1"/>
  <c r="G2247" i="1"/>
  <c r="H2246" i="1"/>
  <c r="G2246" i="1"/>
  <c r="H2245" i="1"/>
  <c r="G2245" i="1"/>
  <c r="H2244" i="1"/>
  <c r="G2244" i="1"/>
  <c r="H2243" i="1"/>
  <c r="G2243" i="1"/>
  <c r="H2242" i="1"/>
  <c r="G2242" i="1"/>
  <c r="H2241" i="1"/>
  <c r="G2241" i="1"/>
  <c r="H2240" i="1"/>
  <c r="G2240" i="1"/>
  <c r="H2239" i="1"/>
  <c r="G2239" i="1"/>
  <c r="H2238" i="1"/>
  <c r="G2238" i="1"/>
  <c r="H2237" i="1"/>
  <c r="G2237" i="1"/>
  <c r="H2236" i="1"/>
  <c r="G2236" i="1"/>
  <c r="H2235" i="1"/>
  <c r="G2235" i="1"/>
  <c r="H2234" i="1"/>
  <c r="G2234" i="1"/>
  <c r="H2233" i="1"/>
  <c r="G2233" i="1"/>
  <c r="H2232" i="1"/>
  <c r="G2232" i="1"/>
  <c r="H2231" i="1"/>
  <c r="G2231" i="1"/>
  <c r="H2230" i="1"/>
  <c r="G2230" i="1"/>
  <c r="H2229" i="1"/>
  <c r="G2229" i="1"/>
  <c r="H2228" i="1"/>
  <c r="G2228" i="1"/>
  <c r="H2227" i="1"/>
  <c r="G2227" i="1"/>
  <c r="H2226" i="1"/>
  <c r="G2226" i="1"/>
  <c r="H2225" i="1"/>
  <c r="G2225" i="1"/>
  <c r="H2224" i="1"/>
  <c r="G2224" i="1"/>
  <c r="H2223" i="1"/>
  <c r="G2223" i="1"/>
  <c r="H2222" i="1"/>
  <c r="G2222" i="1"/>
  <c r="H2221" i="1"/>
  <c r="G2221" i="1"/>
  <c r="H2220" i="1"/>
  <c r="G2220" i="1"/>
  <c r="H2219" i="1"/>
  <c r="G2219" i="1"/>
  <c r="H2218" i="1"/>
  <c r="G2218" i="1"/>
  <c r="H2217" i="1"/>
  <c r="G2217" i="1"/>
  <c r="H2216" i="1"/>
  <c r="G2216" i="1"/>
  <c r="H2215" i="1"/>
  <c r="G2215" i="1"/>
  <c r="H2214" i="1"/>
  <c r="G2214" i="1"/>
  <c r="H2213" i="1"/>
  <c r="G2213" i="1"/>
  <c r="H2212" i="1"/>
  <c r="G2212" i="1"/>
  <c r="H2211" i="1"/>
  <c r="G2211" i="1"/>
  <c r="H2210" i="1"/>
  <c r="G2210" i="1"/>
  <c r="H2209" i="1"/>
  <c r="G2209" i="1"/>
  <c r="H2208" i="1"/>
  <c r="G2208" i="1"/>
  <c r="H2207" i="1"/>
  <c r="G2207" i="1"/>
  <c r="H2206" i="1"/>
  <c r="G2206" i="1"/>
  <c r="H2205" i="1"/>
  <c r="G2205" i="1"/>
  <c r="H2204" i="1"/>
  <c r="G2204" i="1"/>
  <c r="H2203" i="1"/>
  <c r="G2203" i="1"/>
  <c r="H2202" i="1"/>
  <c r="G2202" i="1"/>
  <c r="H2201" i="1"/>
  <c r="G2201" i="1"/>
  <c r="H2200" i="1"/>
  <c r="G2200" i="1"/>
  <c r="H2199" i="1"/>
  <c r="G2199" i="1"/>
  <c r="H2198" i="1"/>
  <c r="G2198" i="1"/>
  <c r="H2197" i="1"/>
  <c r="G2197" i="1"/>
  <c r="H2196" i="1"/>
  <c r="G2196" i="1"/>
  <c r="H2195" i="1"/>
  <c r="G2195" i="1"/>
  <c r="H2194" i="1"/>
  <c r="G2194" i="1"/>
  <c r="H2193" i="1"/>
  <c r="G2193" i="1"/>
  <c r="H2192" i="1"/>
  <c r="G2192" i="1"/>
  <c r="H2191" i="1"/>
  <c r="G2191" i="1"/>
  <c r="H2190" i="1"/>
  <c r="G2190" i="1"/>
  <c r="H2189" i="1"/>
  <c r="G2189" i="1"/>
  <c r="H2188" i="1"/>
  <c r="G2188" i="1"/>
  <c r="H2187" i="1"/>
  <c r="G2187" i="1"/>
  <c r="H2186" i="1"/>
  <c r="G2186" i="1"/>
  <c r="H2185" i="1"/>
  <c r="G2185" i="1"/>
  <c r="H2184" i="1"/>
  <c r="G2184" i="1"/>
  <c r="H2183" i="1"/>
  <c r="G2183" i="1"/>
  <c r="H2182" i="1"/>
  <c r="G2182" i="1"/>
  <c r="H2181" i="1"/>
  <c r="G2181" i="1"/>
  <c r="H2180" i="1"/>
  <c r="G2180" i="1"/>
  <c r="H2179" i="1"/>
  <c r="G2179" i="1"/>
  <c r="H2178" i="1"/>
  <c r="G2178" i="1"/>
  <c r="H2177" i="1"/>
  <c r="G2177" i="1"/>
  <c r="H2176" i="1"/>
  <c r="G2176" i="1"/>
  <c r="H2175" i="1"/>
  <c r="G2175" i="1"/>
  <c r="H2174" i="1"/>
  <c r="G2174" i="1"/>
  <c r="H2173" i="1"/>
  <c r="G2173" i="1"/>
  <c r="H2172" i="1"/>
  <c r="G2172" i="1"/>
  <c r="H2171" i="1"/>
  <c r="G2171" i="1"/>
  <c r="H2170" i="1"/>
  <c r="G2170" i="1"/>
  <c r="H2169" i="1"/>
  <c r="G2169" i="1"/>
  <c r="H2168" i="1"/>
  <c r="G2168" i="1"/>
  <c r="H2167" i="1"/>
  <c r="G2167" i="1"/>
  <c r="H2166" i="1"/>
  <c r="G2166" i="1"/>
  <c r="H2165" i="1"/>
  <c r="G2165" i="1"/>
  <c r="H2164" i="1"/>
  <c r="G2164" i="1"/>
  <c r="H2163" i="1"/>
  <c r="G2163" i="1"/>
  <c r="H2162" i="1"/>
  <c r="G2162" i="1"/>
  <c r="H2161" i="1"/>
  <c r="G2161" i="1"/>
  <c r="H2160" i="1"/>
  <c r="G2160" i="1"/>
  <c r="H2159" i="1"/>
  <c r="G2159" i="1"/>
  <c r="H2158" i="1"/>
  <c r="G2158" i="1"/>
  <c r="H2157" i="1"/>
  <c r="G2157" i="1"/>
  <c r="H2156" i="1"/>
  <c r="G2156" i="1"/>
  <c r="H2155" i="1"/>
  <c r="G2155" i="1"/>
  <c r="H2154" i="1"/>
  <c r="G2154" i="1"/>
  <c r="H2153" i="1"/>
  <c r="G2153" i="1"/>
  <c r="H2152" i="1"/>
  <c r="G2152" i="1"/>
  <c r="H2151" i="1"/>
  <c r="G2151" i="1"/>
  <c r="H2150" i="1"/>
  <c r="G2150" i="1"/>
  <c r="H2149" i="1"/>
  <c r="G2149" i="1"/>
  <c r="H2148" i="1"/>
  <c r="G2148" i="1"/>
  <c r="H2147" i="1"/>
  <c r="G2147" i="1"/>
  <c r="H2146" i="1"/>
  <c r="G2146" i="1"/>
  <c r="H2145" i="1"/>
  <c r="G2145" i="1"/>
  <c r="H2144" i="1"/>
  <c r="G2144" i="1"/>
  <c r="H2143" i="1"/>
  <c r="G2143" i="1"/>
  <c r="H2142" i="1"/>
  <c r="G2142" i="1"/>
  <c r="H2141" i="1"/>
  <c r="G2141" i="1"/>
  <c r="H2140" i="1"/>
  <c r="G2140" i="1"/>
  <c r="H2139" i="1"/>
  <c r="G2139" i="1"/>
  <c r="H2138" i="1"/>
  <c r="G2138" i="1"/>
  <c r="H2137" i="1"/>
  <c r="G2137" i="1"/>
  <c r="H2136" i="1"/>
  <c r="G2136" i="1"/>
  <c r="H2135" i="1"/>
  <c r="G2135" i="1"/>
  <c r="H2134" i="1"/>
  <c r="G2134" i="1"/>
  <c r="H2133" i="1"/>
  <c r="G2133" i="1"/>
  <c r="H2132" i="1"/>
  <c r="G2132" i="1"/>
  <c r="H2131" i="1"/>
  <c r="G2131" i="1"/>
  <c r="H2130" i="1"/>
  <c r="G2130" i="1"/>
  <c r="H2129" i="1"/>
  <c r="G2129" i="1"/>
  <c r="H2128" i="1"/>
  <c r="G2128" i="1"/>
  <c r="H2127" i="1"/>
  <c r="G2127" i="1"/>
  <c r="H2126" i="1"/>
  <c r="G2126" i="1"/>
  <c r="H2125" i="1"/>
  <c r="G2125" i="1"/>
  <c r="H2124" i="1"/>
  <c r="G2124" i="1"/>
  <c r="H2123" i="1"/>
  <c r="G2123" i="1"/>
  <c r="H2122" i="1"/>
  <c r="G2122" i="1"/>
  <c r="H2121" i="1"/>
  <c r="G2121" i="1"/>
  <c r="H2120" i="1"/>
  <c r="G2120" i="1"/>
  <c r="H2119" i="1"/>
  <c r="G2119" i="1"/>
  <c r="H2118" i="1"/>
  <c r="G2118" i="1"/>
  <c r="H2117" i="1"/>
  <c r="G2117" i="1"/>
  <c r="H2116" i="1"/>
  <c r="G2116" i="1"/>
  <c r="H2115" i="1"/>
  <c r="G2115" i="1"/>
  <c r="H2114" i="1"/>
  <c r="G2114" i="1"/>
  <c r="H2113" i="1"/>
  <c r="G2113" i="1"/>
  <c r="H2112" i="1"/>
  <c r="G2112" i="1"/>
  <c r="H2111" i="1"/>
  <c r="G2111" i="1"/>
  <c r="H2110" i="1"/>
  <c r="G2110" i="1"/>
  <c r="H2109" i="1"/>
  <c r="G2109" i="1"/>
  <c r="H2108" i="1"/>
  <c r="G2108" i="1"/>
  <c r="H2107" i="1"/>
  <c r="G2107" i="1"/>
  <c r="H2106" i="1"/>
  <c r="G2106" i="1"/>
  <c r="H2105" i="1"/>
  <c r="G2105" i="1"/>
  <c r="H2104" i="1"/>
  <c r="G2104" i="1"/>
  <c r="H2103" i="1"/>
  <c r="G2103" i="1"/>
  <c r="H2102" i="1"/>
  <c r="G2102" i="1"/>
  <c r="H2101" i="1"/>
  <c r="G2101" i="1"/>
  <c r="H2100" i="1"/>
  <c r="G2100" i="1"/>
  <c r="H2099" i="1"/>
  <c r="G2099" i="1"/>
  <c r="H2098" i="1"/>
  <c r="G2098" i="1"/>
  <c r="H2097" i="1"/>
  <c r="G2097" i="1"/>
  <c r="H2096" i="1"/>
  <c r="G2096" i="1"/>
  <c r="H2095" i="1"/>
  <c r="G2095" i="1"/>
  <c r="H2094" i="1"/>
  <c r="G2094" i="1"/>
  <c r="H2093" i="1"/>
  <c r="G2093" i="1"/>
  <c r="H2092" i="1"/>
  <c r="G2092" i="1"/>
  <c r="H2091" i="1"/>
  <c r="G2091" i="1"/>
  <c r="H2090" i="1"/>
  <c r="G2090" i="1"/>
  <c r="H2089" i="1"/>
  <c r="G2089" i="1"/>
  <c r="H2088" i="1"/>
  <c r="G2088" i="1"/>
  <c r="H2087" i="1"/>
  <c r="G2087" i="1"/>
  <c r="H2086" i="1"/>
  <c r="G2086" i="1"/>
  <c r="H2085" i="1"/>
  <c r="G2085" i="1"/>
  <c r="H2084" i="1"/>
  <c r="G2084" i="1"/>
  <c r="H2083" i="1"/>
  <c r="G2083" i="1"/>
  <c r="H2082" i="1"/>
  <c r="G2082" i="1"/>
  <c r="H2081" i="1"/>
  <c r="G2081" i="1"/>
  <c r="H2080" i="1"/>
  <c r="G2080" i="1"/>
  <c r="H2079" i="1"/>
  <c r="G2079" i="1"/>
  <c r="H2078" i="1"/>
  <c r="G2078" i="1"/>
  <c r="H2077" i="1"/>
  <c r="G2077" i="1"/>
  <c r="H2076" i="1"/>
  <c r="G2076" i="1"/>
  <c r="H2075" i="1"/>
  <c r="G2075" i="1"/>
  <c r="H2074" i="1"/>
  <c r="G2074" i="1"/>
  <c r="H2073" i="1"/>
  <c r="G2073" i="1"/>
  <c r="H2072" i="1"/>
  <c r="G2072" i="1"/>
  <c r="H2071" i="1"/>
  <c r="G2071" i="1"/>
  <c r="H2070" i="1"/>
  <c r="G2070" i="1"/>
  <c r="H2069" i="1"/>
  <c r="G2069" i="1"/>
  <c r="H2068" i="1"/>
  <c r="G2068" i="1"/>
  <c r="H2067" i="1"/>
  <c r="G2067" i="1"/>
  <c r="H2066" i="1"/>
  <c r="G2066" i="1"/>
  <c r="H2065" i="1"/>
  <c r="G2065" i="1"/>
  <c r="H2064" i="1"/>
  <c r="G2064" i="1"/>
  <c r="H2063" i="1"/>
  <c r="G2063" i="1"/>
  <c r="H2062" i="1"/>
  <c r="G2062" i="1"/>
  <c r="H2061" i="1"/>
  <c r="G2061" i="1"/>
  <c r="H2060" i="1"/>
  <c r="G2060" i="1"/>
  <c r="H2059" i="1"/>
  <c r="G2059" i="1"/>
  <c r="H2058" i="1"/>
  <c r="G2058" i="1"/>
  <c r="H2057" i="1"/>
  <c r="G2057" i="1"/>
  <c r="H2056" i="1"/>
  <c r="G2056" i="1"/>
  <c r="H2055" i="1"/>
  <c r="G2055" i="1"/>
  <c r="H2054" i="1"/>
  <c r="G2054" i="1"/>
  <c r="H2053" i="1"/>
  <c r="G2053" i="1"/>
  <c r="H2052" i="1"/>
  <c r="G2052" i="1"/>
  <c r="H2051" i="1"/>
  <c r="G2051" i="1"/>
  <c r="H2050" i="1"/>
  <c r="G2050" i="1"/>
  <c r="H2049" i="1"/>
  <c r="G2049" i="1"/>
  <c r="H2048" i="1"/>
  <c r="G2048" i="1"/>
  <c r="H2047" i="1"/>
  <c r="G2047" i="1"/>
  <c r="H2046" i="1"/>
  <c r="G2046" i="1"/>
  <c r="H2045" i="1"/>
  <c r="G2045" i="1"/>
  <c r="H2044" i="1"/>
  <c r="G2044" i="1"/>
  <c r="H2043" i="1"/>
  <c r="G2043" i="1"/>
  <c r="H2042" i="1"/>
  <c r="G2042" i="1"/>
  <c r="H2041" i="1"/>
  <c r="G2041" i="1"/>
  <c r="H2040" i="1"/>
  <c r="G2040" i="1"/>
  <c r="H2039" i="1"/>
  <c r="G2039" i="1"/>
  <c r="H2038" i="1"/>
  <c r="G2038" i="1"/>
  <c r="H2037" i="1"/>
  <c r="G2037" i="1"/>
  <c r="H2036" i="1"/>
  <c r="G2036" i="1"/>
  <c r="H2035" i="1"/>
  <c r="G2035" i="1"/>
  <c r="H2034" i="1"/>
  <c r="G2034" i="1"/>
  <c r="H2033" i="1"/>
  <c r="G2033" i="1"/>
  <c r="H2032" i="1"/>
  <c r="G2032" i="1"/>
  <c r="H2031" i="1"/>
  <c r="G2031" i="1"/>
  <c r="H2030" i="1"/>
  <c r="G2030" i="1"/>
  <c r="H2029" i="1"/>
  <c r="G2029" i="1"/>
  <c r="H2028" i="1"/>
  <c r="G2028" i="1"/>
  <c r="H2027" i="1"/>
  <c r="G2027" i="1"/>
  <c r="H2026" i="1"/>
  <c r="G2026" i="1"/>
  <c r="H2025" i="1"/>
  <c r="G2025" i="1"/>
  <c r="H2024" i="1"/>
  <c r="G2024" i="1"/>
  <c r="H2023" i="1"/>
  <c r="G2023" i="1"/>
  <c r="H2022" i="1"/>
  <c r="G2022" i="1"/>
  <c r="H2021" i="1"/>
  <c r="G2021" i="1"/>
  <c r="H2020" i="1"/>
  <c r="G2020" i="1"/>
  <c r="H2019" i="1"/>
  <c r="G2019" i="1"/>
  <c r="H2018" i="1"/>
  <c r="G2018" i="1"/>
  <c r="H2017" i="1"/>
  <c r="G2017" i="1"/>
  <c r="H2016" i="1"/>
  <c r="G2016" i="1"/>
  <c r="H2015" i="1"/>
  <c r="G2015" i="1"/>
  <c r="H2014" i="1"/>
  <c r="G2014" i="1"/>
  <c r="H2013" i="1"/>
  <c r="G2013" i="1"/>
  <c r="H2012" i="1"/>
  <c r="G2012" i="1"/>
  <c r="H2011" i="1"/>
  <c r="G2011" i="1"/>
  <c r="H2010" i="1"/>
  <c r="G2010" i="1"/>
  <c r="H2009" i="1"/>
  <c r="G2009" i="1"/>
  <c r="H2008" i="1"/>
  <c r="G2008" i="1"/>
  <c r="H2007" i="1"/>
  <c r="G2007" i="1"/>
  <c r="H2006" i="1"/>
  <c r="G2006" i="1"/>
  <c r="H2005" i="1"/>
  <c r="G2005" i="1"/>
  <c r="H2004" i="1"/>
  <c r="G2004" i="1"/>
  <c r="H2003" i="1"/>
  <c r="G2003" i="1"/>
  <c r="H2002" i="1"/>
  <c r="G2002" i="1"/>
  <c r="H2001" i="1"/>
  <c r="G2001" i="1"/>
  <c r="H2000" i="1"/>
  <c r="G2000" i="1"/>
  <c r="H1999" i="1"/>
  <c r="G1999" i="1"/>
  <c r="H1998" i="1"/>
  <c r="G1998" i="1"/>
  <c r="H1997" i="1"/>
  <c r="G1997" i="1"/>
  <c r="H1996" i="1"/>
  <c r="G1996" i="1"/>
  <c r="H1995" i="1"/>
  <c r="G1995" i="1"/>
  <c r="H1994" i="1"/>
  <c r="G1994" i="1"/>
  <c r="H1993" i="1"/>
  <c r="G1993" i="1"/>
  <c r="H1992" i="1"/>
  <c r="G1992" i="1"/>
  <c r="H1991" i="1"/>
  <c r="G1991" i="1"/>
  <c r="H1990" i="1"/>
  <c r="G1990" i="1"/>
  <c r="H1989" i="1"/>
  <c r="G1989" i="1"/>
  <c r="H1988" i="1"/>
  <c r="G1988" i="1"/>
  <c r="H1987" i="1"/>
  <c r="G1987" i="1"/>
  <c r="H1986" i="1"/>
  <c r="G1986" i="1"/>
  <c r="H1985" i="1"/>
  <c r="G1985" i="1"/>
  <c r="H1984" i="1"/>
  <c r="G1984" i="1"/>
  <c r="H1983" i="1"/>
  <c r="G1983" i="1"/>
  <c r="H1982" i="1"/>
  <c r="G1982" i="1"/>
  <c r="H1981" i="1"/>
  <c r="G1981" i="1"/>
  <c r="H1980" i="1"/>
  <c r="G1980" i="1"/>
  <c r="H30" i="1"/>
  <c r="G30" i="1"/>
  <c r="H1979" i="1"/>
  <c r="G1979" i="1"/>
  <c r="H1978" i="1"/>
  <c r="G1978" i="1"/>
  <c r="H1977" i="1"/>
  <c r="G1977" i="1"/>
  <c r="H1976" i="1"/>
  <c r="G1976" i="1"/>
  <c r="H1975" i="1"/>
  <c r="G1975" i="1"/>
  <c r="H1974" i="1"/>
  <c r="G1974" i="1"/>
  <c r="H1973" i="1"/>
  <c r="G1973" i="1"/>
  <c r="H1972" i="1"/>
  <c r="G1972" i="1"/>
  <c r="H1971" i="1"/>
  <c r="G1971" i="1"/>
  <c r="H1970" i="1"/>
  <c r="G1970" i="1"/>
  <c r="H1969" i="1"/>
  <c r="G1969" i="1"/>
  <c r="H1968" i="1"/>
  <c r="G1968" i="1"/>
  <c r="H1967" i="1"/>
  <c r="G1967" i="1"/>
  <c r="H1966" i="1"/>
  <c r="G1966" i="1"/>
  <c r="H1965" i="1"/>
  <c r="G1965" i="1"/>
  <c r="H1964" i="1"/>
  <c r="G1964" i="1"/>
  <c r="H1963" i="1"/>
  <c r="G1963" i="1"/>
  <c r="H1962" i="1"/>
  <c r="G1962" i="1"/>
  <c r="H1961" i="1"/>
  <c r="G1961" i="1"/>
  <c r="H1960" i="1"/>
  <c r="G1960" i="1"/>
  <c r="H1959" i="1"/>
  <c r="G1959" i="1"/>
  <c r="H1958" i="1"/>
  <c r="G1958" i="1"/>
  <c r="H1957" i="1"/>
  <c r="G1957" i="1"/>
  <c r="H1956" i="1"/>
  <c r="G1956" i="1"/>
  <c r="H1955" i="1"/>
  <c r="G1955" i="1"/>
  <c r="H1954" i="1"/>
  <c r="G1954" i="1"/>
  <c r="H1953" i="1"/>
  <c r="G1953" i="1"/>
  <c r="H1952" i="1"/>
  <c r="G1952" i="1"/>
  <c r="H1951" i="1"/>
  <c r="G1951" i="1"/>
  <c r="H1950" i="1"/>
  <c r="G1950" i="1"/>
  <c r="H1949" i="1"/>
  <c r="G1949" i="1"/>
  <c r="H1948" i="1"/>
  <c r="G1948" i="1"/>
  <c r="H1947" i="1"/>
  <c r="G1947" i="1"/>
  <c r="H1946" i="1"/>
  <c r="G1946" i="1"/>
  <c r="H1945" i="1"/>
  <c r="G1945" i="1"/>
  <c r="H1944" i="1"/>
  <c r="G1944" i="1"/>
  <c r="H1943" i="1"/>
  <c r="G1943" i="1"/>
  <c r="H1942" i="1"/>
  <c r="G1942" i="1"/>
  <c r="H1941" i="1"/>
  <c r="G1941" i="1"/>
  <c r="H1940" i="1"/>
  <c r="G1940" i="1"/>
  <c r="H1939" i="1"/>
  <c r="G1939" i="1"/>
  <c r="H1938" i="1"/>
  <c r="G1938" i="1"/>
  <c r="H1937" i="1"/>
  <c r="G1937" i="1"/>
  <c r="H1936" i="1"/>
  <c r="G1936" i="1"/>
  <c r="H1935" i="1"/>
  <c r="G1935" i="1"/>
  <c r="H1934" i="1"/>
  <c r="G1934" i="1"/>
  <c r="H1933" i="1"/>
  <c r="G1933" i="1"/>
  <c r="H1932" i="1"/>
  <c r="G1932" i="1"/>
  <c r="H1931" i="1"/>
  <c r="G1931" i="1"/>
  <c r="H1930" i="1"/>
  <c r="G1930" i="1"/>
  <c r="H1929" i="1"/>
  <c r="G1929" i="1"/>
  <c r="H1928" i="1"/>
  <c r="G1928" i="1"/>
  <c r="H1927" i="1"/>
  <c r="G1927" i="1"/>
  <c r="H1926" i="1"/>
  <c r="G1926" i="1"/>
  <c r="H1925" i="1"/>
  <c r="G1925" i="1"/>
  <c r="H1924" i="1"/>
  <c r="G1924" i="1"/>
  <c r="H1923" i="1"/>
  <c r="G1923" i="1"/>
  <c r="H1922" i="1"/>
  <c r="G1922" i="1"/>
  <c r="H1921" i="1"/>
  <c r="G1921" i="1"/>
  <c r="H1920" i="1"/>
  <c r="G1920" i="1"/>
  <c r="H1919" i="1"/>
  <c r="G1919" i="1"/>
  <c r="H1918" i="1"/>
  <c r="G1918" i="1"/>
  <c r="H1917" i="1"/>
  <c r="G1917" i="1"/>
  <c r="H1916" i="1"/>
  <c r="G1916" i="1"/>
  <c r="H1915" i="1"/>
  <c r="G1915" i="1"/>
  <c r="H1914" i="1"/>
  <c r="G1914" i="1"/>
  <c r="H1913" i="1"/>
  <c r="G1913" i="1"/>
  <c r="H1912" i="1"/>
  <c r="G1912" i="1"/>
  <c r="H1911" i="1"/>
  <c r="G1911" i="1"/>
  <c r="H1910" i="1"/>
  <c r="G1910" i="1"/>
  <c r="H1909" i="1"/>
  <c r="G1909" i="1"/>
  <c r="H1908" i="1"/>
  <c r="G1908" i="1"/>
  <c r="H1907" i="1"/>
  <c r="G1907" i="1"/>
  <c r="H1906" i="1"/>
  <c r="G1906" i="1"/>
  <c r="H1905" i="1"/>
  <c r="G1905" i="1"/>
  <c r="H1904" i="1"/>
  <c r="G1904" i="1"/>
  <c r="H1903" i="1"/>
  <c r="G1903" i="1"/>
  <c r="H1902" i="1"/>
  <c r="G1902" i="1"/>
  <c r="H1901" i="1"/>
  <c r="G1901" i="1"/>
  <c r="H1900" i="1"/>
  <c r="G1900" i="1"/>
  <c r="H1899" i="1"/>
  <c r="G1899" i="1"/>
  <c r="H1898" i="1"/>
  <c r="G1898" i="1"/>
  <c r="H1897" i="1"/>
  <c r="G1897" i="1"/>
  <c r="H1896" i="1"/>
  <c r="G1896" i="1"/>
  <c r="H1895" i="1"/>
  <c r="G1895" i="1"/>
  <c r="H1894" i="1"/>
  <c r="G1894" i="1"/>
  <c r="H1893" i="1"/>
  <c r="G1893" i="1"/>
  <c r="H1892" i="1"/>
  <c r="G1892" i="1"/>
  <c r="H1891" i="1"/>
  <c r="G1891" i="1"/>
  <c r="H1890" i="1"/>
  <c r="G1890" i="1"/>
  <c r="H1889" i="1"/>
  <c r="G1889" i="1"/>
  <c r="H1888" i="1"/>
  <c r="G1888" i="1"/>
  <c r="H1887" i="1"/>
  <c r="G1887" i="1"/>
  <c r="H1886" i="1"/>
  <c r="G1886" i="1"/>
  <c r="H1885" i="1"/>
  <c r="G1885" i="1"/>
  <c r="H1884" i="1"/>
  <c r="G1884" i="1"/>
  <c r="H1883" i="1"/>
  <c r="G1883" i="1"/>
  <c r="H1882" i="1"/>
  <c r="G1882" i="1"/>
  <c r="H1881" i="1"/>
  <c r="G1881" i="1"/>
  <c r="H1880" i="1"/>
  <c r="G1880" i="1"/>
  <c r="H1879" i="1"/>
  <c r="G1879" i="1"/>
  <c r="H1878" i="1"/>
  <c r="G1878" i="1"/>
  <c r="H1877" i="1"/>
  <c r="G1877" i="1"/>
  <c r="H1876" i="1"/>
  <c r="G1876" i="1"/>
  <c r="H1875" i="1"/>
  <c r="G1875" i="1"/>
  <c r="H1874" i="1"/>
  <c r="G1874" i="1"/>
  <c r="H1873" i="1"/>
  <c r="G1873" i="1"/>
  <c r="H1872" i="1"/>
  <c r="G1872" i="1"/>
  <c r="H1871" i="1"/>
  <c r="G1871" i="1"/>
  <c r="H1870" i="1"/>
  <c r="G1870" i="1"/>
  <c r="H1869" i="1"/>
  <c r="G1869" i="1"/>
  <c r="H1868" i="1"/>
  <c r="G1868" i="1"/>
  <c r="H1867" i="1"/>
  <c r="G1867" i="1"/>
  <c r="H1866" i="1"/>
  <c r="G1866" i="1"/>
  <c r="H1865" i="1"/>
  <c r="G1865" i="1"/>
  <c r="H1864" i="1"/>
  <c r="G1864" i="1"/>
  <c r="H1863" i="1"/>
  <c r="G1863" i="1"/>
  <c r="H1862" i="1"/>
  <c r="G1862" i="1"/>
  <c r="H1861" i="1"/>
  <c r="G1861" i="1"/>
  <c r="H1860" i="1"/>
  <c r="G1860" i="1"/>
  <c r="H1859" i="1"/>
  <c r="G1859" i="1"/>
  <c r="H1858" i="1"/>
  <c r="G1858" i="1"/>
  <c r="H17" i="1"/>
  <c r="G17" i="1"/>
  <c r="H1857" i="1"/>
  <c r="G1857" i="1"/>
  <c r="H1856" i="1"/>
  <c r="G1856" i="1"/>
  <c r="H1855" i="1"/>
  <c r="G1855" i="1"/>
  <c r="H1854" i="1"/>
  <c r="G1854" i="1"/>
  <c r="H1853" i="1"/>
  <c r="G1853" i="1"/>
  <c r="H1852" i="1"/>
  <c r="G1852" i="1"/>
  <c r="H1851" i="1"/>
  <c r="G1851" i="1"/>
  <c r="H1850" i="1"/>
  <c r="G1850" i="1"/>
  <c r="H1849" i="1"/>
  <c r="G1849" i="1"/>
  <c r="H1848" i="1"/>
  <c r="G1848" i="1"/>
  <c r="H1847" i="1"/>
  <c r="G1847" i="1"/>
  <c r="H1846" i="1"/>
  <c r="G1846" i="1"/>
  <c r="H1845" i="1"/>
  <c r="G1845" i="1"/>
  <c r="H1844" i="1"/>
  <c r="G1844" i="1"/>
  <c r="H1843" i="1"/>
  <c r="G1843" i="1"/>
  <c r="H1842" i="1"/>
  <c r="G1842" i="1"/>
  <c r="H1841" i="1"/>
  <c r="G1841" i="1"/>
  <c r="H1840" i="1"/>
  <c r="G1840" i="1"/>
  <c r="H1839" i="1"/>
  <c r="G1839" i="1"/>
  <c r="H1838" i="1"/>
  <c r="G1838" i="1"/>
  <c r="H1837" i="1"/>
  <c r="G1837" i="1"/>
  <c r="H1836" i="1"/>
  <c r="G1836" i="1"/>
  <c r="H1835" i="1"/>
  <c r="G1835" i="1"/>
  <c r="H1834" i="1"/>
  <c r="G1834" i="1"/>
  <c r="H1833" i="1"/>
  <c r="G1833" i="1"/>
  <c r="H1832" i="1"/>
  <c r="G1832" i="1"/>
  <c r="H1831" i="1"/>
  <c r="G1831" i="1"/>
  <c r="H1830" i="1"/>
  <c r="G1830" i="1"/>
  <c r="H1829" i="1"/>
  <c r="G1829" i="1"/>
  <c r="H1828" i="1"/>
  <c r="G1828" i="1"/>
  <c r="H1827" i="1"/>
  <c r="G1827" i="1"/>
  <c r="H1826" i="1"/>
  <c r="G1826" i="1"/>
  <c r="H1825" i="1"/>
  <c r="G1825" i="1"/>
  <c r="H1824" i="1"/>
  <c r="G1824" i="1"/>
  <c r="H1823" i="1"/>
  <c r="G1823" i="1"/>
  <c r="H1822" i="1"/>
  <c r="G1822" i="1"/>
  <c r="H1821" i="1"/>
  <c r="G1821" i="1"/>
  <c r="H1820" i="1"/>
  <c r="G1820" i="1"/>
  <c r="H1819" i="1"/>
  <c r="G1819" i="1"/>
  <c r="H1818" i="1"/>
  <c r="G1818" i="1"/>
  <c r="H1817" i="1"/>
  <c r="G1817" i="1"/>
  <c r="H1816" i="1"/>
  <c r="G1816" i="1"/>
  <c r="H1815" i="1"/>
  <c r="G1815" i="1"/>
  <c r="H1814" i="1"/>
  <c r="G1814" i="1"/>
  <c r="H1813" i="1"/>
  <c r="G1813" i="1"/>
  <c r="H1812" i="1"/>
  <c r="G1812" i="1"/>
  <c r="H1811" i="1"/>
  <c r="G1811" i="1"/>
  <c r="H1810" i="1"/>
  <c r="G1810" i="1"/>
  <c r="H1809" i="1"/>
  <c r="G1809" i="1"/>
  <c r="H1808" i="1"/>
  <c r="G1808" i="1"/>
  <c r="H1807" i="1"/>
  <c r="G1807" i="1"/>
  <c r="H1806" i="1"/>
  <c r="G1806" i="1"/>
  <c r="H1805" i="1"/>
  <c r="G1805" i="1"/>
  <c r="H1804" i="1"/>
  <c r="G1804" i="1"/>
  <c r="H1803" i="1"/>
  <c r="G1803" i="1"/>
  <c r="H1802" i="1"/>
  <c r="G1802" i="1"/>
  <c r="H1801" i="1"/>
  <c r="G1801" i="1"/>
  <c r="H1800" i="1"/>
  <c r="G1800" i="1"/>
  <c r="H1799" i="1"/>
  <c r="G1799" i="1"/>
  <c r="H1798" i="1"/>
  <c r="G1798" i="1"/>
  <c r="H1797" i="1"/>
  <c r="G1797" i="1"/>
  <c r="H1796" i="1"/>
  <c r="G1796" i="1"/>
  <c r="H1795" i="1"/>
  <c r="G1795" i="1"/>
  <c r="H1794" i="1"/>
  <c r="G1794" i="1"/>
  <c r="H1793" i="1"/>
  <c r="G1793" i="1"/>
  <c r="H1792" i="1"/>
  <c r="G1792" i="1"/>
  <c r="H1791" i="1"/>
  <c r="G1791" i="1"/>
  <c r="H1790" i="1"/>
  <c r="G1790" i="1"/>
  <c r="H1789" i="1"/>
  <c r="G1789" i="1"/>
  <c r="H1788" i="1"/>
  <c r="G1788" i="1"/>
  <c r="H1787" i="1"/>
  <c r="G1787" i="1"/>
  <c r="H1786" i="1"/>
  <c r="G1786" i="1"/>
  <c r="H1785" i="1"/>
  <c r="G1785" i="1"/>
  <c r="H1784" i="1"/>
  <c r="G1784" i="1"/>
  <c r="H1783" i="1"/>
  <c r="G1783" i="1"/>
  <c r="H1782" i="1"/>
  <c r="G1782" i="1"/>
  <c r="H1781" i="1"/>
  <c r="G1781" i="1"/>
  <c r="H1780" i="1"/>
  <c r="G1780" i="1"/>
  <c r="H1779" i="1"/>
  <c r="G1779" i="1"/>
  <c r="H1778" i="1"/>
  <c r="G1778" i="1"/>
  <c r="H1777" i="1"/>
  <c r="G1777" i="1"/>
  <c r="H1776" i="1"/>
  <c r="G1776" i="1"/>
  <c r="H1775" i="1"/>
  <c r="G1775" i="1"/>
  <c r="H1774" i="1"/>
  <c r="G1774" i="1"/>
  <c r="H1773" i="1"/>
  <c r="G1773" i="1"/>
  <c r="H1772" i="1"/>
  <c r="G1772" i="1"/>
  <c r="H1771" i="1"/>
  <c r="G1771" i="1"/>
  <c r="H1770" i="1"/>
  <c r="G1770" i="1"/>
  <c r="H1769" i="1"/>
  <c r="G1769" i="1"/>
  <c r="H1768" i="1"/>
  <c r="G1768" i="1"/>
  <c r="H1767" i="1"/>
  <c r="G1767" i="1"/>
  <c r="H1766" i="1"/>
  <c r="G1766" i="1"/>
  <c r="H1765" i="1"/>
  <c r="G1765" i="1"/>
  <c r="H1764" i="1"/>
  <c r="G1764" i="1"/>
  <c r="H1763" i="1"/>
  <c r="G1763" i="1"/>
  <c r="H1762" i="1"/>
  <c r="G1762" i="1"/>
  <c r="H1761" i="1"/>
  <c r="G1761" i="1"/>
  <c r="H1760" i="1"/>
  <c r="G1760" i="1"/>
  <c r="H1759" i="1"/>
  <c r="G1759" i="1"/>
  <c r="H1758" i="1"/>
  <c r="G1758" i="1"/>
  <c r="H1757" i="1"/>
  <c r="G1757" i="1"/>
  <c r="H1756" i="1"/>
  <c r="G1756" i="1"/>
  <c r="H1755" i="1"/>
  <c r="G1755" i="1"/>
  <c r="H1754" i="1"/>
  <c r="G1754" i="1"/>
  <c r="H1753" i="1"/>
  <c r="G1753" i="1"/>
  <c r="H1752" i="1"/>
  <c r="G1752" i="1"/>
  <c r="H1751" i="1"/>
  <c r="G1751" i="1"/>
  <c r="H1750" i="1"/>
  <c r="G1750" i="1"/>
  <c r="H1749" i="1"/>
  <c r="G1749" i="1"/>
  <c r="H1748" i="1"/>
  <c r="G1748" i="1"/>
  <c r="H1747" i="1"/>
  <c r="G1747" i="1"/>
  <c r="H1746" i="1"/>
  <c r="G1746" i="1"/>
  <c r="H1745" i="1"/>
  <c r="G1745" i="1"/>
  <c r="H1744" i="1"/>
  <c r="G1744" i="1"/>
  <c r="H1743" i="1"/>
  <c r="G1743" i="1"/>
  <c r="H1742" i="1"/>
  <c r="G1742" i="1"/>
  <c r="H1741" i="1"/>
  <c r="G1741" i="1"/>
  <c r="H1740" i="1"/>
  <c r="G1740" i="1"/>
  <c r="H1739" i="1"/>
  <c r="G1739" i="1"/>
  <c r="H1738" i="1"/>
  <c r="G1738" i="1"/>
  <c r="H1737" i="1"/>
  <c r="G1737" i="1"/>
  <c r="H1736" i="1"/>
  <c r="G1736" i="1"/>
  <c r="H1735" i="1"/>
  <c r="G1735" i="1"/>
  <c r="H1734" i="1"/>
  <c r="G1734" i="1"/>
  <c r="H1733" i="1"/>
  <c r="G1733" i="1"/>
  <c r="H1732" i="1"/>
  <c r="G1732" i="1"/>
  <c r="H1731" i="1"/>
  <c r="G1731" i="1"/>
  <c r="H1730" i="1"/>
  <c r="G1730" i="1"/>
  <c r="H1729" i="1"/>
  <c r="G1729" i="1"/>
  <c r="H1728" i="1"/>
  <c r="G1728" i="1"/>
  <c r="H1727" i="1"/>
  <c r="G1727" i="1"/>
  <c r="H1726" i="1"/>
  <c r="G1726" i="1"/>
  <c r="H1725" i="1"/>
  <c r="G1725" i="1"/>
  <c r="H1724" i="1"/>
  <c r="G1724" i="1"/>
  <c r="H1723" i="1"/>
  <c r="G1723" i="1"/>
  <c r="H1722" i="1"/>
  <c r="G1722" i="1"/>
  <c r="H1721" i="1"/>
  <c r="G1721" i="1"/>
  <c r="H1720" i="1"/>
  <c r="G1720" i="1"/>
  <c r="H1719" i="1"/>
  <c r="G1719" i="1"/>
  <c r="H1718" i="1"/>
  <c r="G1718" i="1"/>
  <c r="H1717" i="1"/>
  <c r="G1717" i="1"/>
  <c r="H1716" i="1"/>
  <c r="G1716" i="1"/>
  <c r="H1715" i="1"/>
  <c r="G1715" i="1"/>
  <c r="H1714" i="1"/>
  <c r="G1714" i="1"/>
  <c r="H1713" i="1"/>
  <c r="G1713" i="1"/>
  <c r="H1712" i="1"/>
  <c r="G1712" i="1"/>
  <c r="H1711" i="1"/>
  <c r="G1711" i="1"/>
  <c r="H1710" i="1"/>
  <c r="G1710" i="1"/>
  <c r="H1709" i="1"/>
  <c r="G1709" i="1"/>
  <c r="H1708" i="1"/>
  <c r="G1708" i="1"/>
  <c r="H1707" i="1"/>
  <c r="G1707" i="1"/>
  <c r="H1706" i="1"/>
  <c r="G1706" i="1"/>
  <c r="H1705" i="1"/>
  <c r="G1705" i="1"/>
  <c r="H1704" i="1"/>
  <c r="G1704" i="1"/>
  <c r="H1703" i="1"/>
  <c r="G1703" i="1"/>
  <c r="H1702" i="1"/>
  <c r="G1702" i="1"/>
  <c r="H1701" i="1"/>
  <c r="G1701" i="1"/>
  <c r="H1700" i="1"/>
  <c r="G1700" i="1"/>
  <c r="H1699" i="1"/>
  <c r="G1699" i="1"/>
  <c r="H1698" i="1"/>
  <c r="G1698" i="1"/>
  <c r="H1697" i="1"/>
  <c r="G1697" i="1"/>
  <c r="H1696" i="1"/>
  <c r="G1696" i="1"/>
  <c r="H1695" i="1"/>
  <c r="G1695" i="1"/>
  <c r="H1694" i="1"/>
  <c r="G1694" i="1"/>
  <c r="H1693" i="1"/>
  <c r="G1693" i="1"/>
  <c r="H1692" i="1"/>
  <c r="G1692" i="1"/>
  <c r="H1691" i="1"/>
  <c r="G1691" i="1"/>
  <c r="H1690" i="1"/>
  <c r="G1690" i="1"/>
  <c r="H1689" i="1"/>
  <c r="G1689" i="1"/>
  <c r="H1688" i="1"/>
  <c r="G1688" i="1"/>
  <c r="H1687" i="1"/>
  <c r="G1687" i="1"/>
  <c r="H1686" i="1"/>
  <c r="G1686" i="1"/>
  <c r="H1685" i="1"/>
  <c r="G1685" i="1"/>
  <c r="H1684" i="1"/>
  <c r="G1684" i="1"/>
  <c r="H1683" i="1"/>
  <c r="G1683" i="1"/>
  <c r="H1682" i="1"/>
  <c r="G1682" i="1"/>
  <c r="H1681" i="1"/>
  <c r="G1681" i="1"/>
  <c r="H1680" i="1"/>
  <c r="G1680" i="1"/>
  <c r="H1679" i="1"/>
  <c r="G1679" i="1"/>
  <c r="H1678" i="1"/>
  <c r="G1678" i="1"/>
  <c r="H1677" i="1"/>
  <c r="G1677" i="1"/>
  <c r="H1676" i="1"/>
  <c r="G1676" i="1"/>
  <c r="H1675" i="1"/>
  <c r="G1675" i="1"/>
  <c r="H1674" i="1"/>
  <c r="G1674" i="1"/>
  <c r="H1673" i="1"/>
  <c r="G1673" i="1"/>
  <c r="H1672" i="1"/>
  <c r="G1672" i="1"/>
  <c r="H1671" i="1"/>
  <c r="G1671" i="1"/>
  <c r="H1670" i="1"/>
  <c r="G1670" i="1"/>
  <c r="H1669" i="1"/>
  <c r="G1669" i="1"/>
  <c r="H1668" i="1"/>
  <c r="G1668" i="1"/>
  <c r="H1667" i="1"/>
  <c r="G1667" i="1"/>
  <c r="H1666" i="1"/>
  <c r="G1666" i="1"/>
  <c r="H1665" i="1"/>
  <c r="G1665" i="1"/>
  <c r="H1664" i="1"/>
  <c r="G1664" i="1"/>
  <c r="H1663" i="1"/>
  <c r="G1663" i="1"/>
  <c r="H1662" i="1"/>
  <c r="G1662" i="1"/>
  <c r="H1661" i="1"/>
  <c r="G1661" i="1"/>
  <c r="H1660" i="1"/>
  <c r="G1660" i="1"/>
  <c r="H1659" i="1"/>
  <c r="G1659" i="1"/>
  <c r="H1658" i="1"/>
  <c r="G1658" i="1"/>
  <c r="H1657" i="1"/>
  <c r="G1657" i="1"/>
  <c r="H1656" i="1"/>
  <c r="G1656" i="1"/>
  <c r="H1655" i="1"/>
  <c r="G1655" i="1"/>
  <c r="H1654" i="1"/>
  <c r="G1654" i="1"/>
  <c r="H1653" i="1"/>
  <c r="G1653" i="1"/>
  <c r="H1652" i="1"/>
  <c r="G1652" i="1"/>
  <c r="H1651" i="1"/>
  <c r="G1651" i="1"/>
  <c r="H1650" i="1"/>
  <c r="G1650" i="1"/>
  <c r="H1649" i="1"/>
  <c r="G1649" i="1"/>
  <c r="H1648" i="1"/>
  <c r="G1648" i="1"/>
  <c r="H1647" i="1"/>
  <c r="G1647" i="1"/>
  <c r="H1646" i="1"/>
  <c r="G1646" i="1"/>
  <c r="H1645" i="1"/>
  <c r="G1645" i="1"/>
  <c r="H1644" i="1"/>
  <c r="G1644" i="1"/>
  <c r="H1643" i="1"/>
  <c r="G1643" i="1"/>
  <c r="H1642" i="1"/>
  <c r="G1642" i="1"/>
  <c r="H1641" i="1"/>
  <c r="G1641" i="1"/>
  <c r="H1640" i="1"/>
  <c r="G1640" i="1"/>
  <c r="H1639" i="1"/>
  <c r="G1639" i="1"/>
  <c r="H1638" i="1"/>
  <c r="G1638" i="1"/>
  <c r="H1637" i="1"/>
  <c r="G1637" i="1"/>
  <c r="H1636" i="1"/>
  <c r="G1636" i="1"/>
  <c r="H1635" i="1"/>
  <c r="G1635" i="1"/>
  <c r="H1634" i="1"/>
  <c r="G1634" i="1"/>
  <c r="H1633" i="1"/>
  <c r="G1633" i="1"/>
  <c r="H1632" i="1"/>
  <c r="G1632" i="1"/>
  <c r="H1631" i="1"/>
  <c r="G1631" i="1"/>
  <c r="H1630" i="1"/>
  <c r="G1630" i="1"/>
  <c r="H1629" i="1"/>
  <c r="G1629" i="1"/>
  <c r="H1628" i="1"/>
  <c r="G1628" i="1"/>
  <c r="H1627" i="1"/>
  <c r="G1627" i="1"/>
  <c r="H1626" i="1"/>
  <c r="G1626" i="1"/>
  <c r="H1625" i="1"/>
  <c r="G1625" i="1"/>
  <c r="H1624" i="1"/>
  <c r="G1624" i="1"/>
  <c r="H1623" i="1"/>
  <c r="G1623" i="1"/>
  <c r="H1622" i="1"/>
  <c r="G1622" i="1"/>
  <c r="H1621" i="1"/>
  <c r="G1621" i="1"/>
  <c r="H1620" i="1"/>
  <c r="G1620" i="1"/>
  <c r="H1619" i="1"/>
  <c r="G1619" i="1"/>
  <c r="H1618" i="1"/>
  <c r="G1618" i="1"/>
  <c r="H1617" i="1"/>
  <c r="G1617" i="1"/>
  <c r="H1616" i="1"/>
  <c r="G1616" i="1"/>
  <c r="H1615" i="1"/>
  <c r="G1615" i="1"/>
  <c r="H1614" i="1"/>
  <c r="G1614" i="1"/>
  <c r="H1613" i="1"/>
  <c r="G1613" i="1"/>
  <c r="H1612" i="1"/>
  <c r="G1612" i="1"/>
  <c r="H1611" i="1"/>
  <c r="G1611" i="1"/>
  <c r="H1610" i="1"/>
  <c r="G1610" i="1"/>
  <c r="H1609" i="1"/>
  <c r="G1609" i="1"/>
  <c r="H1608" i="1"/>
  <c r="G1608" i="1"/>
  <c r="H1607" i="1"/>
  <c r="G1607" i="1"/>
  <c r="H1606" i="1"/>
  <c r="G1606" i="1"/>
  <c r="H1605" i="1"/>
  <c r="G1605" i="1"/>
  <c r="H1604" i="1"/>
  <c r="G1604" i="1"/>
  <c r="H1603" i="1"/>
  <c r="G1603" i="1"/>
  <c r="H1602" i="1"/>
  <c r="G1602" i="1"/>
  <c r="H1601" i="1"/>
  <c r="G1601" i="1"/>
  <c r="H1600" i="1"/>
  <c r="G1600" i="1"/>
  <c r="H1599" i="1"/>
  <c r="G1599" i="1"/>
  <c r="H1598" i="1"/>
  <c r="G1598" i="1"/>
  <c r="H1597" i="1"/>
  <c r="G1597" i="1"/>
  <c r="H1596" i="1"/>
  <c r="G1596" i="1"/>
  <c r="H1595" i="1"/>
  <c r="G1595" i="1"/>
  <c r="H1594" i="1"/>
  <c r="G1594" i="1"/>
  <c r="H1593" i="1"/>
  <c r="G1593" i="1"/>
  <c r="H1592" i="1"/>
  <c r="G1592" i="1"/>
  <c r="H1591" i="1"/>
  <c r="G1591" i="1"/>
  <c r="H1590" i="1"/>
  <c r="G1590" i="1"/>
  <c r="H1589" i="1"/>
  <c r="G1589" i="1"/>
  <c r="H1588" i="1"/>
  <c r="G1588" i="1"/>
  <c r="H1587" i="1"/>
  <c r="G1587" i="1"/>
  <c r="H1586" i="1"/>
  <c r="G1586" i="1"/>
  <c r="H1585" i="1"/>
  <c r="G1585" i="1"/>
  <c r="H1584" i="1"/>
  <c r="G1584" i="1"/>
  <c r="H1583" i="1"/>
  <c r="G1583" i="1"/>
  <c r="H1582" i="1"/>
  <c r="G1582" i="1"/>
  <c r="H1581" i="1"/>
  <c r="G1581" i="1"/>
  <c r="H1580" i="1"/>
  <c r="G1580" i="1"/>
  <c r="H1579" i="1"/>
  <c r="G1579" i="1"/>
  <c r="H1578" i="1"/>
  <c r="G1578" i="1"/>
  <c r="H1577" i="1"/>
  <c r="G1577" i="1"/>
  <c r="H1576" i="1"/>
  <c r="G1576" i="1"/>
  <c r="H1575" i="1"/>
  <c r="G1575" i="1"/>
  <c r="H1574" i="1"/>
  <c r="G1574" i="1"/>
  <c r="H1573" i="1"/>
  <c r="G1573" i="1"/>
  <c r="H1572" i="1"/>
  <c r="G1572" i="1"/>
  <c r="H1571" i="1"/>
  <c r="G1571" i="1"/>
  <c r="H1570" i="1"/>
  <c r="G1570" i="1"/>
  <c r="H1569" i="1"/>
  <c r="G1569" i="1"/>
  <c r="H1568" i="1"/>
  <c r="G1568" i="1"/>
  <c r="H1567" i="1"/>
  <c r="G1567" i="1"/>
  <c r="H1566" i="1"/>
  <c r="G1566" i="1"/>
  <c r="H1565" i="1"/>
  <c r="G1565" i="1"/>
  <c r="H1564" i="1"/>
  <c r="G1564" i="1"/>
  <c r="H1563" i="1"/>
  <c r="G1563" i="1"/>
  <c r="H1562" i="1"/>
  <c r="G1562" i="1"/>
  <c r="H1561" i="1"/>
  <c r="G1561" i="1"/>
  <c r="H1560" i="1"/>
  <c r="G1560" i="1"/>
  <c r="H1559" i="1"/>
  <c r="G1559" i="1"/>
  <c r="H1558" i="1"/>
  <c r="G1558" i="1"/>
  <c r="H1557" i="1"/>
  <c r="G1557" i="1"/>
  <c r="H1556" i="1"/>
  <c r="G1556" i="1"/>
  <c r="H1555" i="1"/>
  <c r="G1555" i="1"/>
  <c r="H1554" i="1"/>
  <c r="G1554" i="1"/>
  <c r="H1553" i="1"/>
  <c r="G1553" i="1"/>
  <c r="H1552" i="1"/>
  <c r="G1552" i="1"/>
  <c r="H1551" i="1"/>
  <c r="G1551" i="1"/>
  <c r="H1550" i="1"/>
  <c r="G1550" i="1"/>
  <c r="H1549" i="1"/>
  <c r="G1549" i="1"/>
  <c r="H1548" i="1"/>
  <c r="G1548" i="1"/>
  <c r="H1547" i="1"/>
  <c r="G1547" i="1"/>
  <c r="H1546" i="1"/>
  <c r="G1546" i="1"/>
  <c r="H1545" i="1"/>
  <c r="G1545" i="1"/>
  <c r="H1544" i="1"/>
  <c r="G1544" i="1"/>
  <c r="H1543" i="1"/>
  <c r="G1543" i="1"/>
  <c r="H1542" i="1"/>
  <c r="G1542" i="1"/>
  <c r="H1541" i="1"/>
  <c r="G1541" i="1"/>
  <c r="H1540" i="1"/>
  <c r="G1540" i="1"/>
  <c r="H1539" i="1"/>
  <c r="G1539" i="1"/>
  <c r="H1538" i="1"/>
  <c r="G1538" i="1"/>
  <c r="H1537" i="1"/>
  <c r="G1537" i="1"/>
  <c r="H1536" i="1"/>
  <c r="G1536" i="1"/>
  <c r="H1535" i="1"/>
  <c r="G1535" i="1"/>
  <c r="H1534" i="1"/>
  <c r="G1534" i="1"/>
  <c r="H1533" i="1"/>
  <c r="G1533" i="1"/>
  <c r="H1532" i="1"/>
  <c r="G1532" i="1"/>
  <c r="H1531" i="1"/>
  <c r="G1531" i="1"/>
  <c r="H1530" i="1"/>
  <c r="G1530" i="1"/>
  <c r="H1529" i="1"/>
  <c r="G1529" i="1"/>
  <c r="H1528" i="1"/>
  <c r="G1528" i="1"/>
  <c r="H1527" i="1"/>
  <c r="G1527" i="1"/>
  <c r="H1526" i="1"/>
  <c r="G1526" i="1"/>
  <c r="H1525" i="1"/>
  <c r="G1525" i="1"/>
  <c r="H1524" i="1"/>
  <c r="G1524" i="1"/>
  <c r="H1523" i="1"/>
  <c r="G1523" i="1"/>
  <c r="H1522" i="1"/>
  <c r="G1522" i="1"/>
  <c r="H1521" i="1"/>
  <c r="G1521" i="1"/>
  <c r="H1520" i="1"/>
  <c r="G1520" i="1"/>
  <c r="H1519" i="1"/>
  <c r="G1519" i="1"/>
  <c r="H16" i="1"/>
  <c r="G16" i="1"/>
  <c r="H1518" i="1"/>
  <c r="G1518" i="1"/>
  <c r="H1517" i="1"/>
  <c r="G1517" i="1"/>
  <c r="H1516" i="1"/>
  <c r="G1516" i="1"/>
  <c r="H1515" i="1"/>
  <c r="G1515" i="1"/>
  <c r="H1514" i="1"/>
  <c r="G1514" i="1"/>
  <c r="H1513" i="1"/>
  <c r="G1513" i="1"/>
  <c r="H1512" i="1"/>
  <c r="G1512" i="1"/>
  <c r="H1511" i="1"/>
  <c r="G1511" i="1"/>
  <c r="H1510" i="1"/>
  <c r="G1510" i="1"/>
  <c r="H1509" i="1"/>
  <c r="G1509" i="1"/>
  <c r="H1508" i="1"/>
  <c r="G1508" i="1"/>
  <c r="H1507" i="1"/>
  <c r="G1507" i="1"/>
  <c r="H1506" i="1"/>
  <c r="G1506" i="1"/>
  <c r="H1505" i="1"/>
  <c r="G1505" i="1"/>
  <c r="H1504" i="1"/>
  <c r="G1504" i="1"/>
  <c r="H1503" i="1"/>
  <c r="G1503" i="1"/>
  <c r="H1502" i="1"/>
  <c r="G1502" i="1"/>
  <c r="H1501" i="1"/>
  <c r="G1501" i="1"/>
  <c r="H1500" i="1"/>
  <c r="G1500" i="1"/>
  <c r="H1499" i="1"/>
  <c r="G1499" i="1"/>
  <c r="H1498" i="1"/>
  <c r="G1498" i="1"/>
  <c r="H1497" i="1"/>
  <c r="G1497" i="1"/>
  <c r="H1496" i="1"/>
  <c r="G1496" i="1"/>
  <c r="H1495" i="1"/>
  <c r="G1495" i="1"/>
  <c r="H1494" i="1"/>
  <c r="G1494" i="1"/>
  <c r="H1493" i="1"/>
  <c r="G1493" i="1"/>
  <c r="H1492" i="1"/>
  <c r="G1492" i="1"/>
  <c r="H1491" i="1"/>
  <c r="G1491" i="1"/>
  <c r="H1490" i="1"/>
  <c r="G1490" i="1"/>
  <c r="H1489" i="1"/>
  <c r="G1489" i="1"/>
  <c r="H1488" i="1"/>
  <c r="G1488" i="1"/>
  <c r="H1487" i="1"/>
  <c r="G1487" i="1"/>
  <c r="H1486" i="1"/>
  <c r="G1486" i="1"/>
  <c r="H1485" i="1"/>
  <c r="G1485" i="1"/>
  <c r="H1484" i="1"/>
  <c r="G1484" i="1"/>
  <c r="H1483" i="1"/>
  <c r="G1483" i="1"/>
  <c r="H1482" i="1"/>
  <c r="G1482" i="1"/>
  <c r="H1481" i="1"/>
  <c r="G1481" i="1"/>
  <c r="H1480" i="1"/>
  <c r="G1480" i="1"/>
  <c r="H1479" i="1"/>
  <c r="G1479" i="1"/>
  <c r="H1478" i="1"/>
  <c r="G1478" i="1"/>
  <c r="H1477" i="1"/>
  <c r="G1477" i="1"/>
  <c r="H1476" i="1"/>
  <c r="G1476" i="1"/>
  <c r="H1475" i="1"/>
  <c r="G1475" i="1"/>
  <c r="H1474" i="1"/>
  <c r="G1474" i="1"/>
  <c r="H1473" i="1"/>
  <c r="G1473" i="1"/>
  <c r="H1472" i="1"/>
  <c r="G1472" i="1"/>
  <c r="H1471" i="1"/>
  <c r="G1471" i="1"/>
  <c r="H1470" i="1"/>
  <c r="G1470" i="1"/>
  <c r="H1469" i="1"/>
  <c r="G1469" i="1"/>
  <c r="H1468" i="1"/>
  <c r="G1468" i="1"/>
  <c r="H1467" i="1"/>
  <c r="G1467" i="1"/>
  <c r="H1466" i="1"/>
  <c r="G1466" i="1"/>
  <c r="H1465" i="1"/>
  <c r="G1465" i="1"/>
  <c r="H1464" i="1"/>
  <c r="G1464" i="1"/>
  <c r="H1463" i="1"/>
  <c r="G1463" i="1"/>
  <c r="H1462" i="1"/>
  <c r="G1462" i="1"/>
  <c r="H1461" i="1"/>
  <c r="G1461" i="1"/>
  <c r="H1460" i="1"/>
  <c r="G1460" i="1"/>
  <c r="H1459" i="1"/>
  <c r="G1459" i="1"/>
  <c r="H1458" i="1"/>
  <c r="G1458" i="1"/>
  <c r="H1457" i="1"/>
  <c r="G1457" i="1"/>
  <c r="H1456" i="1"/>
  <c r="G1456" i="1"/>
  <c r="H1455" i="1"/>
  <c r="G1455" i="1"/>
  <c r="H1454" i="1"/>
  <c r="G1454" i="1"/>
  <c r="H1453" i="1"/>
  <c r="G1453" i="1"/>
  <c r="H1452" i="1"/>
  <c r="G1452" i="1"/>
  <c r="H1451" i="1"/>
  <c r="G1451" i="1"/>
  <c r="H1450" i="1"/>
  <c r="G1450" i="1"/>
  <c r="H1449" i="1"/>
  <c r="G1449" i="1"/>
  <c r="H1448" i="1"/>
  <c r="G1448" i="1"/>
  <c r="H1447" i="1"/>
  <c r="G1447" i="1"/>
  <c r="H1446" i="1"/>
  <c r="G1446" i="1"/>
  <c r="H1445" i="1"/>
  <c r="G1445" i="1"/>
  <c r="H1444" i="1"/>
  <c r="G1444" i="1"/>
  <c r="H1443" i="1"/>
  <c r="G1443" i="1"/>
  <c r="H1442" i="1"/>
  <c r="G1442" i="1"/>
  <c r="H1441" i="1"/>
  <c r="G1441" i="1"/>
  <c r="H1440" i="1"/>
  <c r="G1440" i="1"/>
  <c r="H1439" i="1"/>
  <c r="G1439" i="1"/>
  <c r="H1438" i="1"/>
  <c r="G1438" i="1"/>
  <c r="H1437" i="1"/>
  <c r="G1437" i="1"/>
  <c r="H1436" i="1"/>
  <c r="G1436" i="1"/>
  <c r="H1435" i="1"/>
  <c r="G1435" i="1"/>
  <c r="H1434" i="1"/>
  <c r="G1434" i="1"/>
  <c r="H1433" i="1"/>
  <c r="G1433" i="1"/>
  <c r="H1432" i="1"/>
  <c r="G1432" i="1"/>
  <c r="H1431" i="1"/>
  <c r="G1431" i="1"/>
  <c r="H1430" i="1"/>
  <c r="G1430" i="1"/>
  <c r="H1429" i="1"/>
  <c r="G1429" i="1"/>
  <c r="H1428" i="1"/>
  <c r="G1428" i="1"/>
  <c r="H1427" i="1"/>
  <c r="G1427" i="1"/>
  <c r="H1426" i="1"/>
  <c r="G1426" i="1"/>
  <c r="H1425" i="1"/>
  <c r="G1425" i="1"/>
  <c r="H1424" i="1"/>
  <c r="G1424" i="1"/>
  <c r="H1423" i="1"/>
  <c r="G1423" i="1"/>
  <c r="H1422" i="1"/>
  <c r="G1422" i="1"/>
  <c r="H1421" i="1"/>
  <c r="G1421" i="1"/>
  <c r="H1420" i="1"/>
  <c r="G1420" i="1"/>
  <c r="H1419" i="1"/>
  <c r="G1419" i="1"/>
  <c r="H1418" i="1"/>
  <c r="G1418" i="1"/>
  <c r="H1417" i="1"/>
  <c r="G1417" i="1"/>
  <c r="H1416" i="1"/>
  <c r="G1416" i="1"/>
  <c r="H1415" i="1"/>
  <c r="G1415" i="1"/>
  <c r="H29" i="1"/>
  <c r="G29" i="1"/>
  <c r="H1414" i="1"/>
  <c r="G1414" i="1"/>
  <c r="H1413" i="1"/>
  <c r="G1413" i="1"/>
  <c r="H1412" i="1"/>
  <c r="G1412" i="1"/>
  <c r="H1411" i="1"/>
  <c r="G1411" i="1"/>
  <c r="H1410" i="1"/>
  <c r="G1410" i="1"/>
  <c r="H1409" i="1"/>
  <c r="G1409" i="1"/>
  <c r="H1408" i="1"/>
  <c r="G1408" i="1"/>
  <c r="H1407" i="1"/>
  <c r="G1407" i="1"/>
  <c r="H1406" i="1"/>
  <c r="G1406" i="1"/>
  <c r="H1405" i="1"/>
  <c r="G1405" i="1"/>
  <c r="H1404" i="1"/>
  <c r="G1404" i="1"/>
  <c r="H1403" i="1"/>
  <c r="G1403" i="1"/>
  <c r="H1402" i="1"/>
  <c r="G1402" i="1"/>
  <c r="H1401" i="1"/>
  <c r="G1401" i="1"/>
  <c r="H1400" i="1"/>
  <c r="G1400" i="1"/>
  <c r="H1399" i="1"/>
  <c r="G1399" i="1"/>
  <c r="H1398" i="1"/>
  <c r="G1398" i="1"/>
  <c r="H1397" i="1"/>
  <c r="G1397" i="1"/>
  <c r="H1396" i="1"/>
  <c r="G1396" i="1"/>
  <c r="H1395" i="1"/>
  <c r="G1395" i="1"/>
  <c r="H1394" i="1"/>
  <c r="G1394" i="1"/>
  <c r="H1393" i="1"/>
  <c r="G1393" i="1"/>
  <c r="H1392" i="1"/>
  <c r="G1392" i="1"/>
  <c r="H1391" i="1"/>
  <c r="G1391" i="1"/>
  <c r="H1390" i="1"/>
  <c r="G1390" i="1"/>
  <c r="H1389" i="1"/>
  <c r="G1389" i="1"/>
  <c r="H1388" i="1"/>
  <c r="G1388" i="1"/>
  <c r="H1387" i="1"/>
  <c r="G1387" i="1"/>
  <c r="H1386" i="1"/>
  <c r="G1386" i="1"/>
  <c r="H1385" i="1"/>
  <c r="G1385" i="1"/>
  <c r="H1384" i="1"/>
  <c r="G1384" i="1"/>
  <c r="H1383" i="1"/>
  <c r="G1383" i="1"/>
  <c r="H1382" i="1"/>
  <c r="G1382" i="1"/>
  <c r="H1381" i="1"/>
  <c r="G1381" i="1"/>
  <c r="H1380" i="1"/>
  <c r="G1380" i="1"/>
  <c r="H1379" i="1"/>
  <c r="G1379" i="1"/>
  <c r="H1378" i="1"/>
  <c r="G1378" i="1"/>
  <c r="H1377" i="1"/>
  <c r="G1377" i="1"/>
  <c r="H1376" i="1"/>
  <c r="G1376" i="1"/>
  <c r="H1375" i="1"/>
  <c r="G1375" i="1"/>
  <c r="H1374" i="1"/>
  <c r="G1374" i="1"/>
  <c r="H1373" i="1"/>
  <c r="G1373" i="1"/>
  <c r="H1372" i="1"/>
  <c r="G1372" i="1"/>
  <c r="H1371" i="1"/>
  <c r="G1371" i="1"/>
  <c r="H1370" i="1"/>
  <c r="G1370" i="1"/>
  <c r="H1369" i="1"/>
  <c r="G1369" i="1"/>
  <c r="H1368" i="1"/>
  <c r="G1368" i="1"/>
  <c r="H1367" i="1"/>
  <c r="G1367" i="1"/>
  <c r="H1366" i="1"/>
  <c r="G1366" i="1"/>
  <c r="H1365" i="1"/>
  <c r="G1365" i="1"/>
  <c r="H1364" i="1"/>
  <c r="G1364" i="1"/>
  <c r="H1363" i="1"/>
  <c r="G1363" i="1"/>
  <c r="H1362" i="1"/>
  <c r="G1362" i="1"/>
  <c r="H1361" i="1"/>
  <c r="G1361" i="1"/>
  <c r="H1360" i="1"/>
  <c r="G1360" i="1"/>
  <c r="H1359" i="1"/>
  <c r="G1359" i="1"/>
  <c r="H1358" i="1"/>
  <c r="G1358" i="1"/>
  <c r="H1357" i="1"/>
  <c r="G1357" i="1"/>
  <c r="H1356" i="1"/>
  <c r="G1356" i="1"/>
  <c r="H1355" i="1"/>
  <c r="G1355" i="1"/>
  <c r="H1354" i="1"/>
  <c r="G1354" i="1"/>
  <c r="H1353" i="1"/>
  <c r="G1353" i="1"/>
  <c r="H1352" i="1"/>
  <c r="G1352" i="1"/>
  <c r="H1351" i="1"/>
  <c r="G1351" i="1"/>
  <c r="H1350" i="1"/>
  <c r="G1350" i="1"/>
  <c r="H1349" i="1"/>
  <c r="G1349" i="1"/>
  <c r="H1348" i="1"/>
  <c r="G1348" i="1"/>
  <c r="H1347" i="1"/>
  <c r="G1347" i="1"/>
  <c r="H1346" i="1"/>
  <c r="G1346" i="1"/>
  <c r="H1345" i="1"/>
  <c r="G1345" i="1"/>
  <c r="H1344" i="1"/>
  <c r="G1344" i="1"/>
  <c r="H1343" i="1"/>
  <c r="G1343" i="1"/>
  <c r="H1342" i="1"/>
  <c r="G1342" i="1"/>
  <c r="H1341" i="1"/>
  <c r="G1341" i="1"/>
  <c r="H1340" i="1"/>
  <c r="G1340" i="1"/>
  <c r="H1339" i="1"/>
  <c r="G1339" i="1"/>
  <c r="H1338" i="1"/>
  <c r="G1338" i="1"/>
  <c r="H1337" i="1"/>
  <c r="G1337" i="1"/>
  <c r="H1336" i="1"/>
  <c r="G1336" i="1"/>
  <c r="H1335" i="1"/>
  <c r="G1335" i="1"/>
  <c r="H1334" i="1"/>
  <c r="G1334" i="1"/>
  <c r="H1333" i="1"/>
  <c r="G1333" i="1"/>
  <c r="H1332" i="1"/>
  <c r="G1332" i="1"/>
  <c r="H1331" i="1"/>
  <c r="G1331" i="1"/>
  <c r="H1330" i="1"/>
  <c r="G1330" i="1"/>
  <c r="H1329" i="1"/>
  <c r="G1329" i="1"/>
  <c r="H1328" i="1"/>
  <c r="G1328" i="1"/>
  <c r="H1327" i="1"/>
  <c r="G1327" i="1"/>
  <c r="H1326" i="1"/>
  <c r="G1326" i="1"/>
  <c r="H1325" i="1"/>
  <c r="G1325" i="1"/>
  <c r="H1324" i="1"/>
  <c r="G1324" i="1"/>
  <c r="H1323" i="1"/>
  <c r="G1323" i="1"/>
  <c r="H1322" i="1"/>
  <c r="G1322" i="1"/>
  <c r="H1321" i="1"/>
  <c r="G1321" i="1"/>
  <c r="H1320" i="1"/>
  <c r="G1320" i="1"/>
  <c r="H1319" i="1"/>
  <c r="G1319" i="1"/>
  <c r="H1318" i="1"/>
  <c r="G1318" i="1"/>
  <c r="H1317" i="1"/>
  <c r="G1317" i="1"/>
  <c r="H1316" i="1"/>
  <c r="G1316" i="1"/>
  <c r="H1315" i="1"/>
  <c r="G1315" i="1"/>
  <c r="H1314" i="1"/>
  <c r="G1314" i="1"/>
  <c r="H1313" i="1"/>
  <c r="G1313" i="1"/>
  <c r="H1312" i="1"/>
  <c r="G1312" i="1"/>
  <c r="H1311" i="1"/>
  <c r="G1311" i="1"/>
  <c r="H1310" i="1"/>
  <c r="G1310" i="1"/>
  <c r="H1309" i="1"/>
  <c r="G1309" i="1"/>
  <c r="H1308" i="1"/>
  <c r="G1308" i="1"/>
  <c r="H1307" i="1"/>
  <c r="G1307" i="1"/>
  <c r="H1306" i="1"/>
  <c r="G1306" i="1"/>
  <c r="H1305" i="1"/>
  <c r="G1305" i="1"/>
  <c r="H1304" i="1"/>
  <c r="G1304" i="1"/>
  <c r="H1303" i="1"/>
  <c r="G1303" i="1"/>
  <c r="H1302" i="1"/>
  <c r="G1302" i="1"/>
  <c r="H1301" i="1"/>
  <c r="G1301" i="1"/>
  <c r="H1300" i="1"/>
  <c r="G1300" i="1"/>
  <c r="H1299" i="1"/>
  <c r="G1299" i="1"/>
  <c r="H1298" i="1"/>
  <c r="G1298" i="1"/>
  <c r="H1297" i="1"/>
  <c r="G1297" i="1"/>
  <c r="H1296" i="1"/>
  <c r="G1296" i="1"/>
  <c r="H1295" i="1"/>
  <c r="G1295" i="1"/>
  <c r="H1294" i="1"/>
  <c r="G1294" i="1"/>
  <c r="H1293" i="1"/>
  <c r="G1293" i="1"/>
  <c r="H1292" i="1"/>
  <c r="G1292" i="1"/>
  <c r="H1291" i="1"/>
  <c r="G1291" i="1"/>
  <c r="H1290" i="1"/>
  <c r="G1290" i="1"/>
  <c r="H1289" i="1"/>
  <c r="G1289" i="1"/>
  <c r="H1288" i="1"/>
  <c r="G1288" i="1"/>
  <c r="H1287" i="1"/>
  <c r="G1287" i="1"/>
  <c r="H1286" i="1"/>
  <c r="G1286" i="1"/>
  <c r="H1285" i="1"/>
  <c r="G1285" i="1"/>
  <c r="H1284" i="1"/>
  <c r="G1284" i="1"/>
  <c r="H1283" i="1"/>
  <c r="G1283" i="1"/>
  <c r="H1282" i="1"/>
  <c r="G1282" i="1"/>
  <c r="H1281" i="1"/>
  <c r="G1281" i="1"/>
  <c r="H1280" i="1"/>
  <c r="G1280" i="1"/>
  <c r="H1279" i="1"/>
  <c r="G1279" i="1"/>
  <c r="H1278" i="1"/>
  <c r="G1278" i="1"/>
  <c r="H1277" i="1"/>
  <c r="G1277" i="1"/>
  <c r="H1276" i="1"/>
  <c r="G1276" i="1"/>
  <c r="H1275" i="1"/>
  <c r="G1275" i="1"/>
  <c r="H1274" i="1"/>
  <c r="G1274" i="1"/>
  <c r="H1273" i="1"/>
  <c r="G1273" i="1"/>
  <c r="H1272" i="1"/>
  <c r="G1272" i="1"/>
  <c r="H1271" i="1"/>
  <c r="G1271" i="1"/>
  <c r="H1270" i="1"/>
  <c r="G1270" i="1"/>
  <c r="H1269" i="1"/>
  <c r="G1269" i="1"/>
  <c r="H1268" i="1"/>
  <c r="G1268" i="1"/>
  <c r="H1267" i="1"/>
  <c r="G1267" i="1"/>
  <c r="H1266" i="1"/>
  <c r="G1266" i="1"/>
  <c r="H1265" i="1"/>
  <c r="G1265" i="1"/>
  <c r="H1264" i="1"/>
  <c r="G1264" i="1"/>
  <c r="H1263" i="1"/>
  <c r="G1263" i="1"/>
  <c r="H1262" i="1"/>
  <c r="G1262" i="1"/>
  <c r="H1261" i="1"/>
  <c r="G1261" i="1"/>
  <c r="H1260" i="1"/>
  <c r="G1260" i="1"/>
  <c r="H1259" i="1"/>
  <c r="G1259" i="1"/>
  <c r="H1258" i="1"/>
  <c r="G1258" i="1"/>
  <c r="H1257" i="1"/>
  <c r="G1257" i="1"/>
  <c r="H1256" i="1"/>
  <c r="G1256" i="1"/>
  <c r="H1255" i="1"/>
  <c r="G1255" i="1"/>
  <c r="H1254" i="1"/>
  <c r="G1254" i="1"/>
  <c r="H1253" i="1"/>
  <c r="G1253" i="1"/>
  <c r="H1252" i="1"/>
  <c r="G1252" i="1"/>
  <c r="H1251" i="1"/>
  <c r="G1251" i="1"/>
  <c r="H1250" i="1"/>
  <c r="G1250" i="1"/>
  <c r="H1249" i="1"/>
  <c r="G1249" i="1"/>
  <c r="H1248" i="1"/>
  <c r="G1248" i="1"/>
  <c r="H1247" i="1"/>
  <c r="G1247" i="1"/>
  <c r="H1246" i="1"/>
  <c r="G1246" i="1"/>
  <c r="H1245" i="1"/>
  <c r="G1245" i="1"/>
  <c r="H1244" i="1"/>
  <c r="G1244" i="1"/>
  <c r="H1243" i="1"/>
  <c r="G1243" i="1"/>
  <c r="H1242" i="1"/>
  <c r="G1242" i="1"/>
  <c r="H1241" i="1"/>
  <c r="G1241" i="1"/>
  <c r="H1240" i="1"/>
  <c r="G1240" i="1"/>
  <c r="H1239" i="1"/>
  <c r="G1239" i="1"/>
  <c r="H1238" i="1"/>
  <c r="G1238" i="1"/>
  <c r="H1237" i="1"/>
  <c r="G1237" i="1"/>
  <c r="H1236" i="1"/>
  <c r="G1236" i="1"/>
  <c r="H1235" i="1"/>
  <c r="G1235" i="1"/>
  <c r="H1234" i="1"/>
  <c r="G1234" i="1"/>
  <c r="H1233" i="1"/>
  <c r="G1233" i="1"/>
  <c r="H1232" i="1"/>
  <c r="G1232" i="1"/>
  <c r="H1231" i="1"/>
  <c r="G1231" i="1"/>
  <c r="H1230" i="1"/>
  <c r="G1230" i="1"/>
  <c r="H1229" i="1"/>
  <c r="G1229" i="1"/>
  <c r="H1228" i="1"/>
  <c r="G1228" i="1"/>
  <c r="H1227" i="1"/>
  <c r="G1227" i="1"/>
  <c r="H1226" i="1"/>
  <c r="G1226" i="1"/>
  <c r="H1225" i="1"/>
  <c r="G1225" i="1"/>
  <c r="H1224" i="1"/>
  <c r="G1224" i="1"/>
  <c r="H1223" i="1"/>
  <c r="G1223" i="1"/>
  <c r="H1222" i="1"/>
  <c r="G1222" i="1"/>
  <c r="H1221" i="1"/>
  <c r="G1221" i="1"/>
  <c r="H1220" i="1"/>
  <c r="G1220" i="1"/>
  <c r="H1219" i="1"/>
  <c r="G1219" i="1"/>
  <c r="H1218" i="1"/>
  <c r="G1218" i="1"/>
  <c r="H1217" i="1"/>
  <c r="G1217" i="1"/>
  <c r="H1216" i="1"/>
  <c r="G1216" i="1"/>
  <c r="H1215" i="1"/>
  <c r="G1215" i="1"/>
  <c r="H1214" i="1"/>
  <c r="G1214" i="1"/>
  <c r="H1213" i="1"/>
  <c r="G1213" i="1"/>
  <c r="H1212" i="1"/>
  <c r="G1212" i="1"/>
  <c r="H1211" i="1"/>
  <c r="G1211" i="1"/>
  <c r="H1210" i="1"/>
  <c r="G1210" i="1"/>
  <c r="H1209" i="1"/>
  <c r="G1209" i="1"/>
  <c r="H1208" i="1"/>
  <c r="G1208" i="1"/>
  <c r="H1207" i="1"/>
  <c r="G1207" i="1"/>
  <c r="H1206" i="1"/>
  <c r="G1206" i="1"/>
  <c r="H1205" i="1"/>
  <c r="G1205" i="1"/>
  <c r="H1204" i="1"/>
  <c r="G1204" i="1"/>
  <c r="H1203" i="1"/>
  <c r="G1203" i="1"/>
  <c r="H1202" i="1"/>
  <c r="G1202" i="1"/>
  <c r="H1201" i="1"/>
  <c r="G1201" i="1"/>
  <c r="H1200" i="1"/>
  <c r="G1200" i="1"/>
  <c r="H1199" i="1"/>
  <c r="G1199" i="1"/>
  <c r="H1198" i="1"/>
  <c r="G1198" i="1"/>
  <c r="H1197" i="1"/>
  <c r="G1197" i="1"/>
  <c r="H1196" i="1"/>
  <c r="G1196" i="1"/>
  <c r="H1195" i="1"/>
  <c r="G1195" i="1"/>
  <c r="H1194" i="1"/>
  <c r="G1194" i="1"/>
  <c r="H1193" i="1"/>
  <c r="G1193" i="1"/>
  <c r="H1192" i="1"/>
  <c r="G1192" i="1"/>
  <c r="H1191" i="1"/>
  <c r="G1191" i="1"/>
  <c r="H1190" i="1"/>
  <c r="G1190" i="1"/>
  <c r="H1189" i="1"/>
  <c r="G1189" i="1"/>
  <c r="H1188" i="1"/>
  <c r="G1188" i="1"/>
  <c r="H1187" i="1"/>
  <c r="G1187" i="1"/>
  <c r="H1186" i="1"/>
  <c r="G1186" i="1"/>
  <c r="H1185" i="1"/>
  <c r="G1185" i="1"/>
  <c r="H1184" i="1"/>
  <c r="G1184" i="1"/>
  <c r="H1183" i="1"/>
  <c r="G1183" i="1"/>
  <c r="H1182" i="1"/>
  <c r="G1182" i="1"/>
  <c r="H1181" i="1"/>
  <c r="G1181" i="1"/>
  <c r="H1180" i="1"/>
  <c r="G1180" i="1"/>
  <c r="H1179" i="1"/>
  <c r="G1179" i="1"/>
  <c r="H1178" i="1"/>
  <c r="G1178" i="1"/>
  <c r="H1177" i="1"/>
  <c r="G1177" i="1"/>
  <c r="H1176" i="1"/>
  <c r="G1176" i="1"/>
  <c r="H1175" i="1"/>
  <c r="G1175" i="1"/>
  <c r="H1174" i="1"/>
  <c r="G1174" i="1"/>
  <c r="H1173" i="1"/>
  <c r="G1173" i="1"/>
  <c r="H1172" i="1"/>
  <c r="G1172" i="1"/>
  <c r="H1171" i="1"/>
  <c r="G1171" i="1"/>
  <c r="H1170" i="1"/>
  <c r="G1170" i="1"/>
  <c r="H1169" i="1"/>
  <c r="G1169" i="1"/>
  <c r="H1168" i="1"/>
  <c r="G1168" i="1"/>
  <c r="H1167" i="1"/>
  <c r="G1167" i="1"/>
  <c r="H1166" i="1"/>
  <c r="G1166" i="1"/>
  <c r="H1165" i="1"/>
  <c r="G1165" i="1"/>
  <c r="H1164" i="1"/>
  <c r="G1164" i="1"/>
  <c r="H1163" i="1"/>
  <c r="G1163" i="1"/>
  <c r="H1162" i="1"/>
  <c r="G1162" i="1"/>
  <c r="H1161" i="1"/>
  <c r="G1161" i="1"/>
  <c r="H1160" i="1"/>
  <c r="G1160" i="1"/>
  <c r="H1159" i="1"/>
  <c r="G1159" i="1"/>
  <c r="H1158" i="1"/>
  <c r="G1158" i="1"/>
  <c r="H1157" i="1"/>
  <c r="G1157" i="1"/>
  <c r="H1156" i="1"/>
  <c r="G1156" i="1"/>
  <c r="H1155" i="1"/>
  <c r="G1155" i="1"/>
  <c r="H1154" i="1"/>
  <c r="G1154" i="1"/>
  <c r="H1153" i="1"/>
  <c r="G1153" i="1"/>
  <c r="H1152" i="1"/>
  <c r="G1152" i="1"/>
  <c r="H1151" i="1"/>
  <c r="G1151" i="1"/>
  <c r="H1150" i="1"/>
  <c r="G1150" i="1"/>
  <c r="H1149" i="1"/>
  <c r="G1149" i="1"/>
  <c r="H1148" i="1"/>
  <c r="G1148" i="1"/>
  <c r="H1147" i="1"/>
  <c r="G1147" i="1"/>
  <c r="H1146" i="1"/>
  <c r="G1146" i="1"/>
  <c r="H1145" i="1"/>
  <c r="G1145" i="1"/>
  <c r="H1144" i="1"/>
  <c r="G1144" i="1"/>
  <c r="H1143" i="1"/>
  <c r="G1143" i="1"/>
  <c r="H1142" i="1"/>
  <c r="G1142" i="1"/>
  <c r="H28" i="1"/>
  <c r="G28" i="1"/>
  <c r="H1141" i="1"/>
  <c r="G1141" i="1"/>
  <c r="H1140" i="1"/>
  <c r="G1140" i="1"/>
  <c r="H1139" i="1"/>
  <c r="G1139" i="1"/>
  <c r="H1138" i="1"/>
  <c r="G1138" i="1"/>
  <c r="H1137" i="1"/>
  <c r="G1137" i="1"/>
  <c r="H1136" i="1"/>
  <c r="G1136" i="1"/>
  <c r="H1135" i="1"/>
  <c r="G1135" i="1"/>
  <c r="H1134" i="1"/>
  <c r="G1134" i="1"/>
  <c r="H1133" i="1"/>
  <c r="G1133" i="1"/>
  <c r="H1132" i="1"/>
  <c r="G1132" i="1"/>
  <c r="H1131" i="1"/>
  <c r="G1131" i="1"/>
  <c r="H1130" i="1"/>
  <c r="G1130" i="1"/>
  <c r="H1129" i="1"/>
  <c r="G1129" i="1"/>
  <c r="H1128" i="1"/>
  <c r="G1128" i="1"/>
  <c r="H1127" i="1"/>
  <c r="G1127" i="1"/>
  <c r="H1126" i="1"/>
  <c r="G1126" i="1"/>
  <c r="H1125" i="1"/>
  <c r="G1125" i="1"/>
  <c r="H1124" i="1"/>
  <c r="G1124" i="1"/>
  <c r="H1123" i="1"/>
  <c r="G1123" i="1"/>
  <c r="H1122" i="1"/>
  <c r="G1122" i="1"/>
  <c r="H1121" i="1"/>
  <c r="G1121" i="1"/>
  <c r="H1120" i="1"/>
  <c r="G1120" i="1"/>
  <c r="H1119" i="1"/>
  <c r="G1119" i="1"/>
  <c r="H1118" i="1"/>
  <c r="G1118" i="1"/>
  <c r="H1117" i="1"/>
  <c r="G1117" i="1"/>
  <c r="H1116" i="1"/>
  <c r="G1116" i="1"/>
  <c r="H1115" i="1"/>
  <c r="G1115" i="1"/>
  <c r="H1114" i="1"/>
  <c r="G1114" i="1"/>
  <c r="H1113" i="1"/>
  <c r="G1113" i="1"/>
  <c r="H1112" i="1"/>
  <c r="G1112" i="1"/>
  <c r="H1111" i="1"/>
  <c r="G1111" i="1"/>
  <c r="H1110" i="1"/>
  <c r="G1110" i="1"/>
  <c r="H1109" i="1"/>
  <c r="G1109" i="1"/>
  <c r="H1108" i="1"/>
  <c r="G1108" i="1"/>
  <c r="H1107" i="1"/>
  <c r="G1107" i="1"/>
  <c r="H1106" i="1"/>
  <c r="G1106" i="1"/>
  <c r="H1105" i="1"/>
  <c r="G1105" i="1"/>
  <c r="H1104" i="1"/>
  <c r="G1104" i="1"/>
  <c r="H1103" i="1"/>
  <c r="G1103" i="1"/>
  <c r="H1102" i="1"/>
  <c r="G1102" i="1"/>
  <c r="H1101" i="1"/>
  <c r="G1101" i="1"/>
  <c r="H1100" i="1"/>
  <c r="G1100" i="1"/>
  <c r="H1099" i="1"/>
  <c r="G1099" i="1"/>
  <c r="H1098" i="1"/>
  <c r="G1098" i="1"/>
  <c r="H1097" i="1"/>
  <c r="G1097" i="1"/>
  <c r="H1096" i="1"/>
  <c r="G1096" i="1"/>
  <c r="H1095" i="1"/>
  <c r="G1095" i="1"/>
  <c r="H1094" i="1"/>
  <c r="G1094" i="1"/>
  <c r="H1093" i="1"/>
  <c r="G1093" i="1"/>
  <c r="H1092" i="1"/>
  <c r="G1092" i="1"/>
  <c r="H1091" i="1"/>
  <c r="G1091" i="1"/>
  <c r="H1090" i="1"/>
  <c r="G1090" i="1"/>
  <c r="H1089" i="1"/>
  <c r="G1089" i="1"/>
  <c r="H1088" i="1"/>
  <c r="G1088" i="1"/>
  <c r="H1087" i="1"/>
  <c r="G1087" i="1"/>
  <c r="H1086" i="1"/>
  <c r="G1086" i="1"/>
  <c r="H1085" i="1"/>
  <c r="G1085" i="1"/>
  <c r="H1084" i="1"/>
  <c r="G1084" i="1"/>
  <c r="H1083" i="1"/>
  <c r="G1083" i="1"/>
  <c r="H1082" i="1"/>
  <c r="G1082" i="1"/>
  <c r="H1081" i="1"/>
  <c r="G1081" i="1"/>
  <c r="H1080" i="1"/>
  <c r="G1080" i="1"/>
  <c r="H1079" i="1"/>
  <c r="G1079" i="1"/>
  <c r="H1078" i="1"/>
  <c r="G1078" i="1"/>
  <c r="H1077" i="1"/>
  <c r="G1077" i="1"/>
  <c r="H1076" i="1"/>
  <c r="G1076" i="1"/>
  <c r="H1075" i="1"/>
  <c r="G1075" i="1"/>
  <c r="H1074" i="1"/>
  <c r="G1074" i="1"/>
  <c r="H1073" i="1"/>
  <c r="G1073" i="1"/>
  <c r="H1072" i="1"/>
  <c r="G1072" i="1"/>
  <c r="H1071" i="1"/>
  <c r="G1071" i="1"/>
  <c r="H1070" i="1"/>
  <c r="G1070" i="1"/>
  <c r="H1069" i="1"/>
  <c r="G1069" i="1"/>
  <c r="H1068" i="1"/>
  <c r="G1068" i="1"/>
  <c r="H1067" i="1"/>
  <c r="G1067" i="1"/>
  <c r="H1066" i="1"/>
  <c r="G1066" i="1"/>
  <c r="H1065" i="1"/>
  <c r="G1065" i="1"/>
  <c r="H1064" i="1"/>
  <c r="G1064" i="1"/>
  <c r="H1063" i="1"/>
  <c r="G1063" i="1"/>
  <c r="H1062" i="1"/>
  <c r="G1062" i="1"/>
  <c r="H1061" i="1"/>
  <c r="G1061" i="1"/>
  <c r="H1060" i="1"/>
  <c r="G1060" i="1"/>
  <c r="H1059" i="1"/>
  <c r="G1059" i="1"/>
  <c r="H1058" i="1"/>
  <c r="G1058" i="1"/>
  <c r="H1057" i="1"/>
  <c r="G1057" i="1"/>
  <c r="H1056" i="1"/>
  <c r="G1056" i="1"/>
  <c r="H1055" i="1"/>
  <c r="G1055" i="1"/>
  <c r="H1054" i="1"/>
  <c r="G1054" i="1"/>
  <c r="H1053" i="1"/>
  <c r="G1053" i="1"/>
  <c r="H1052" i="1"/>
  <c r="G1052" i="1"/>
  <c r="H1051" i="1"/>
  <c r="G1051" i="1"/>
  <c r="H1050" i="1"/>
  <c r="G1050" i="1"/>
  <c r="H1049" i="1"/>
  <c r="G1049" i="1"/>
  <c r="H1048" i="1"/>
  <c r="G1048" i="1"/>
  <c r="H1047" i="1"/>
  <c r="G1047" i="1"/>
  <c r="H1046" i="1"/>
  <c r="G1046" i="1"/>
  <c r="H1045" i="1"/>
  <c r="G1045" i="1"/>
  <c r="H1044" i="1"/>
  <c r="G1044" i="1"/>
  <c r="H1043" i="1"/>
  <c r="G1043" i="1"/>
  <c r="H1042" i="1"/>
  <c r="G1042" i="1"/>
  <c r="H1041" i="1"/>
  <c r="G1041" i="1"/>
  <c r="H1040" i="1"/>
  <c r="G1040" i="1"/>
  <c r="H1039" i="1"/>
  <c r="G1039" i="1"/>
  <c r="H1038" i="1"/>
  <c r="G1038" i="1"/>
  <c r="H1037" i="1"/>
  <c r="G1037" i="1"/>
  <c r="H1036" i="1"/>
  <c r="G1036" i="1"/>
  <c r="H1035" i="1"/>
  <c r="G1035" i="1"/>
  <c r="H1034" i="1"/>
  <c r="G1034" i="1"/>
  <c r="H1033" i="1"/>
  <c r="G1033" i="1"/>
  <c r="H1032" i="1"/>
  <c r="G1032" i="1"/>
  <c r="H1031" i="1"/>
  <c r="G1031" i="1"/>
  <c r="H1030" i="1"/>
  <c r="G1030" i="1"/>
  <c r="H1029" i="1"/>
  <c r="G1029" i="1"/>
  <c r="H1028" i="1"/>
  <c r="G1028" i="1"/>
  <c r="H1027" i="1"/>
  <c r="G1027" i="1"/>
  <c r="H1026" i="1"/>
  <c r="G1026" i="1"/>
  <c r="H1025" i="1"/>
  <c r="G1025" i="1"/>
  <c r="H1024" i="1"/>
  <c r="G1024" i="1"/>
  <c r="H1023" i="1"/>
  <c r="G1023" i="1"/>
  <c r="H1022" i="1"/>
  <c r="G1022" i="1"/>
  <c r="H1021" i="1"/>
  <c r="G1021" i="1"/>
  <c r="H1020" i="1"/>
  <c r="G1020" i="1"/>
  <c r="H1019" i="1"/>
  <c r="G1019" i="1"/>
  <c r="H1018" i="1"/>
  <c r="G1018" i="1"/>
  <c r="H1017" i="1"/>
  <c r="G1017" i="1"/>
  <c r="H1016" i="1"/>
  <c r="G1016" i="1"/>
  <c r="H1015" i="1"/>
  <c r="G1015" i="1"/>
  <c r="H1014" i="1"/>
  <c r="G1014" i="1"/>
  <c r="H1013" i="1"/>
  <c r="G1013" i="1"/>
  <c r="H1012" i="1"/>
  <c r="G1012" i="1"/>
  <c r="H1011" i="1"/>
  <c r="G1011" i="1"/>
  <c r="H1010" i="1"/>
  <c r="G1010" i="1"/>
  <c r="H1009" i="1"/>
  <c r="G1009" i="1"/>
  <c r="H1008" i="1"/>
  <c r="G1008" i="1"/>
  <c r="H1007" i="1"/>
  <c r="G1007" i="1"/>
  <c r="H1006" i="1"/>
  <c r="G1006" i="1"/>
  <c r="H1005" i="1"/>
  <c r="G1005" i="1"/>
  <c r="H1004" i="1"/>
  <c r="G1004" i="1"/>
  <c r="H1003" i="1"/>
  <c r="G1003" i="1"/>
  <c r="H1002" i="1"/>
  <c r="G1002" i="1"/>
  <c r="H1001" i="1"/>
  <c r="G1001" i="1"/>
  <c r="H1000" i="1"/>
  <c r="G1000" i="1"/>
  <c r="H999" i="1"/>
  <c r="G999" i="1"/>
  <c r="H998" i="1"/>
  <c r="G998" i="1"/>
  <c r="H997" i="1"/>
  <c r="G997" i="1"/>
  <c r="H996" i="1"/>
  <c r="G996" i="1"/>
  <c r="H995" i="1"/>
  <c r="G995" i="1"/>
  <c r="H994" i="1"/>
  <c r="G994" i="1"/>
  <c r="H993" i="1"/>
  <c r="G993" i="1"/>
  <c r="H992" i="1"/>
  <c r="G992" i="1"/>
  <c r="H991" i="1"/>
  <c r="G991" i="1"/>
  <c r="H990" i="1"/>
  <c r="G990" i="1"/>
  <c r="H989" i="1"/>
  <c r="G989" i="1"/>
  <c r="H988" i="1"/>
  <c r="G988" i="1"/>
  <c r="H987" i="1"/>
  <c r="G987" i="1"/>
  <c r="H986" i="1"/>
  <c r="G986" i="1"/>
  <c r="H985" i="1"/>
  <c r="G985" i="1"/>
  <c r="H984" i="1"/>
  <c r="G984" i="1"/>
  <c r="H983" i="1"/>
  <c r="G983" i="1"/>
  <c r="H982" i="1"/>
  <c r="G982" i="1"/>
  <c r="H981" i="1"/>
  <c r="G981" i="1"/>
  <c r="H27" i="1"/>
  <c r="G27" i="1"/>
  <c r="H980" i="1"/>
  <c r="G980" i="1"/>
  <c r="H979" i="1"/>
  <c r="G979" i="1"/>
  <c r="H978" i="1"/>
  <c r="G978" i="1"/>
  <c r="H977" i="1"/>
  <c r="G977" i="1"/>
  <c r="H976" i="1"/>
  <c r="G976" i="1"/>
  <c r="H975" i="1"/>
  <c r="G975" i="1"/>
  <c r="H974" i="1"/>
  <c r="G974" i="1"/>
  <c r="H973" i="1"/>
  <c r="G973" i="1"/>
  <c r="H972" i="1"/>
  <c r="G972" i="1"/>
  <c r="H971" i="1"/>
  <c r="G971" i="1"/>
  <c r="H970" i="1"/>
  <c r="G970" i="1"/>
  <c r="H969" i="1"/>
  <c r="G969" i="1"/>
  <c r="H968" i="1"/>
  <c r="G968" i="1"/>
  <c r="H967" i="1"/>
  <c r="G967" i="1"/>
  <c r="H966" i="1"/>
  <c r="G966" i="1"/>
  <c r="H965" i="1"/>
  <c r="G965" i="1"/>
  <c r="H964" i="1"/>
  <c r="G964" i="1"/>
  <c r="H963" i="1"/>
  <c r="G963" i="1"/>
  <c r="H15" i="1"/>
  <c r="G15" i="1"/>
  <c r="H962" i="1"/>
  <c r="G962" i="1"/>
  <c r="H961" i="1"/>
  <c r="G961" i="1"/>
  <c r="H960" i="1"/>
  <c r="G960" i="1"/>
  <c r="H959" i="1"/>
  <c r="G959" i="1"/>
  <c r="H958" i="1"/>
  <c r="G958" i="1"/>
  <c r="H957" i="1"/>
  <c r="G957" i="1"/>
  <c r="H956" i="1"/>
  <c r="G956" i="1"/>
  <c r="H955" i="1"/>
  <c r="G955" i="1"/>
  <c r="H954" i="1"/>
  <c r="G954" i="1"/>
  <c r="H953" i="1"/>
  <c r="G953" i="1"/>
  <c r="H952" i="1"/>
  <c r="G952" i="1"/>
  <c r="H951" i="1"/>
  <c r="G951" i="1"/>
  <c r="H950" i="1"/>
  <c r="G950" i="1"/>
  <c r="H949" i="1"/>
  <c r="G949" i="1"/>
  <c r="H948" i="1"/>
  <c r="G948" i="1"/>
  <c r="H947" i="1"/>
  <c r="G947" i="1"/>
  <c r="H946" i="1"/>
  <c r="G946" i="1"/>
  <c r="H945" i="1"/>
  <c r="G945" i="1"/>
  <c r="H944" i="1"/>
  <c r="G944" i="1"/>
  <c r="H943" i="1"/>
  <c r="G943" i="1"/>
  <c r="H942" i="1"/>
  <c r="G942" i="1"/>
  <c r="H941" i="1"/>
  <c r="G941" i="1"/>
  <c r="H940" i="1"/>
  <c r="G940" i="1"/>
  <c r="H939" i="1"/>
  <c r="G939" i="1"/>
  <c r="H938" i="1"/>
  <c r="G938" i="1"/>
  <c r="H937" i="1"/>
  <c r="G937" i="1"/>
  <c r="H936" i="1"/>
  <c r="G936" i="1"/>
  <c r="H935" i="1"/>
  <c r="G935" i="1"/>
  <c r="H934" i="1"/>
  <c r="G934" i="1"/>
  <c r="H933" i="1"/>
  <c r="G933" i="1"/>
  <c r="H932" i="1"/>
  <c r="G932" i="1"/>
  <c r="H931" i="1"/>
  <c r="G931" i="1"/>
  <c r="H930" i="1"/>
  <c r="G930" i="1"/>
  <c r="H929" i="1"/>
  <c r="G929" i="1"/>
  <c r="H928" i="1"/>
  <c r="G928" i="1"/>
  <c r="H927" i="1"/>
  <c r="G927" i="1"/>
  <c r="H926" i="1"/>
  <c r="G926" i="1"/>
  <c r="H925" i="1"/>
  <c r="G925" i="1"/>
  <c r="H924" i="1"/>
  <c r="G924" i="1"/>
  <c r="H923" i="1"/>
  <c r="G923" i="1"/>
  <c r="H922" i="1"/>
  <c r="G922" i="1"/>
  <c r="H921" i="1"/>
  <c r="G921" i="1"/>
  <c r="H920" i="1"/>
  <c r="G920" i="1"/>
  <c r="H919" i="1"/>
  <c r="G919" i="1"/>
  <c r="H918" i="1"/>
  <c r="G918" i="1"/>
  <c r="H917" i="1"/>
  <c r="G917" i="1"/>
  <c r="H916" i="1"/>
  <c r="G916" i="1"/>
  <c r="H915" i="1"/>
  <c r="G915" i="1"/>
  <c r="H914" i="1"/>
  <c r="G914" i="1"/>
  <c r="H913" i="1"/>
  <c r="G913" i="1"/>
  <c r="H912" i="1"/>
  <c r="G912" i="1"/>
  <c r="H911" i="1"/>
  <c r="G911" i="1"/>
  <c r="H910" i="1"/>
  <c r="G910" i="1"/>
  <c r="H909" i="1"/>
  <c r="G909" i="1"/>
  <c r="H908" i="1"/>
  <c r="G908" i="1"/>
  <c r="H907" i="1"/>
  <c r="G907" i="1"/>
  <c r="H906" i="1"/>
  <c r="G906" i="1"/>
  <c r="H905" i="1"/>
  <c r="G905" i="1"/>
  <c r="H904" i="1"/>
  <c r="G904" i="1"/>
  <c r="H903" i="1"/>
  <c r="G903" i="1"/>
  <c r="H902" i="1"/>
  <c r="G902" i="1"/>
  <c r="H901" i="1"/>
  <c r="G901" i="1"/>
  <c r="H900" i="1"/>
  <c r="G900" i="1"/>
  <c r="H899" i="1"/>
  <c r="G899" i="1"/>
  <c r="H898" i="1"/>
  <c r="G898" i="1"/>
  <c r="H897" i="1"/>
  <c r="G897" i="1"/>
  <c r="H896" i="1"/>
  <c r="G896" i="1"/>
  <c r="H895" i="1"/>
  <c r="G895" i="1"/>
  <c r="H894" i="1"/>
  <c r="G894" i="1"/>
  <c r="H893" i="1"/>
  <c r="G893" i="1"/>
  <c r="H892" i="1"/>
  <c r="G892" i="1"/>
  <c r="H891" i="1"/>
  <c r="G891" i="1"/>
  <c r="H890" i="1"/>
  <c r="G890" i="1"/>
  <c r="H889" i="1"/>
  <c r="G889" i="1"/>
  <c r="H888" i="1"/>
  <c r="G888" i="1"/>
  <c r="H887" i="1"/>
  <c r="G887" i="1"/>
  <c r="H886" i="1"/>
  <c r="G886" i="1"/>
  <c r="H885" i="1"/>
  <c r="G885" i="1"/>
  <c r="H884" i="1"/>
  <c r="G884" i="1"/>
  <c r="H883" i="1"/>
  <c r="G883" i="1"/>
  <c r="H882" i="1"/>
  <c r="G882" i="1"/>
  <c r="H881" i="1"/>
  <c r="G881" i="1"/>
  <c r="H880" i="1"/>
  <c r="G880" i="1"/>
  <c r="H879" i="1"/>
  <c r="G879" i="1"/>
  <c r="H878" i="1"/>
  <c r="G878" i="1"/>
  <c r="H877" i="1"/>
  <c r="G877" i="1"/>
  <c r="H876" i="1"/>
  <c r="G876" i="1"/>
  <c r="H875" i="1"/>
  <c r="G875" i="1"/>
  <c r="H874" i="1"/>
  <c r="G874" i="1"/>
  <c r="H873" i="1"/>
  <c r="G873" i="1"/>
  <c r="H872" i="1"/>
  <c r="G872" i="1"/>
  <c r="H871" i="1"/>
  <c r="G871" i="1"/>
  <c r="H870" i="1"/>
  <c r="G870" i="1"/>
  <c r="H869" i="1"/>
  <c r="G869" i="1"/>
  <c r="H868" i="1"/>
  <c r="G868" i="1"/>
  <c r="H867" i="1"/>
  <c r="G867" i="1"/>
  <c r="H866" i="1"/>
  <c r="G866" i="1"/>
  <c r="H865" i="1"/>
  <c r="G865" i="1"/>
  <c r="H864" i="1"/>
  <c r="G864" i="1"/>
  <c r="H863" i="1"/>
  <c r="G863" i="1"/>
  <c r="H862" i="1"/>
  <c r="G862" i="1"/>
  <c r="H861" i="1"/>
  <c r="G861" i="1"/>
  <c r="H860" i="1"/>
  <c r="G860" i="1"/>
  <c r="H859" i="1"/>
  <c r="G859" i="1"/>
  <c r="H858" i="1"/>
  <c r="G858" i="1"/>
  <c r="H857" i="1"/>
  <c r="G857" i="1"/>
  <c r="H856" i="1"/>
  <c r="G856" i="1"/>
  <c r="H855" i="1"/>
  <c r="G855" i="1"/>
  <c r="H854" i="1"/>
  <c r="G854" i="1"/>
  <c r="H853" i="1"/>
  <c r="G853" i="1"/>
  <c r="H852" i="1"/>
  <c r="G852" i="1"/>
  <c r="H851" i="1"/>
  <c r="G851" i="1"/>
  <c r="H11" i="1"/>
  <c r="G11" i="1"/>
  <c r="H850" i="1"/>
  <c r="G850" i="1"/>
  <c r="H849" i="1"/>
  <c r="G849" i="1"/>
  <c r="H848" i="1"/>
  <c r="G848" i="1"/>
  <c r="H847" i="1"/>
  <c r="G847" i="1"/>
  <c r="H846" i="1"/>
  <c r="G846" i="1"/>
  <c r="H845" i="1"/>
  <c r="G845" i="1"/>
  <c r="H844" i="1"/>
  <c r="G844" i="1"/>
  <c r="H843" i="1"/>
  <c r="G843" i="1"/>
  <c r="H842" i="1"/>
  <c r="G842" i="1"/>
  <c r="H841" i="1"/>
  <c r="G841" i="1"/>
  <c r="H840" i="1"/>
  <c r="G840" i="1"/>
  <c r="H839" i="1"/>
  <c r="G839" i="1"/>
  <c r="H838" i="1"/>
  <c r="G838" i="1"/>
  <c r="H837" i="1"/>
  <c r="G837" i="1"/>
  <c r="H836" i="1"/>
  <c r="G836" i="1"/>
  <c r="H835" i="1"/>
  <c r="G835" i="1"/>
  <c r="H834" i="1"/>
  <c r="G834" i="1"/>
  <c r="H833" i="1"/>
  <c r="G833" i="1"/>
  <c r="H832" i="1"/>
  <c r="G832" i="1"/>
  <c r="H831" i="1"/>
  <c r="G831" i="1"/>
  <c r="H830" i="1"/>
  <c r="G830" i="1"/>
  <c r="H829" i="1"/>
  <c r="G829" i="1"/>
  <c r="H828" i="1"/>
  <c r="G828" i="1"/>
  <c r="H827" i="1"/>
  <c r="G827" i="1"/>
  <c r="H826" i="1"/>
  <c r="G826" i="1"/>
  <c r="H825" i="1"/>
  <c r="G825" i="1"/>
  <c r="H824" i="1"/>
  <c r="G824" i="1"/>
  <c r="H823" i="1"/>
  <c r="G823" i="1"/>
  <c r="H822" i="1"/>
  <c r="G822" i="1"/>
  <c r="H821" i="1"/>
  <c r="G821" i="1"/>
  <c r="H820" i="1"/>
  <c r="G820" i="1"/>
  <c r="H819" i="1"/>
  <c r="G819" i="1"/>
  <c r="H818" i="1"/>
  <c r="G818" i="1"/>
  <c r="H817" i="1"/>
  <c r="G817" i="1"/>
  <c r="H816" i="1"/>
  <c r="G816" i="1"/>
  <c r="H815" i="1"/>
  <c r="G815" i="1"/>
  <c r="H814" i="1"/>
  <c r="G814" i="1"/>
  <c r="H813" i="1"/>
  <c r="G813" i="1"/>
  <c r="H14" i="1"/>
  <c r="G14" i="1"/>
  <c r="H812" i="1"/>
  <c r="G812" i="1"/>
  <c r="H811" i="1"/>
  <c r="G811" i="1"/>
  <c r="H810" i="1"/>
  <c r="G810" i="1"/>
  <c r="H809" i="1"/>
  <c r="G809" i="1"/>
  <c r="H808" i="1"/>
  <c r="G808" i="1"/>
  <c r="H807" i="1"/>
  <c r="G807" i="1"/>
  <c r="H806" i="1"/>
  <c r="G806" i="1"/>
  <c r="H805" i="1"/>
  <c r="G805" i="1"/>
  <c r="H804" i="1"/>
  <c r="G804" i="1"/>
  <c r="H803" i="1"/>
  <c r="G803" i="1"/>
  <c r="H802" i="1"/>
  <c r="G802" i="1"/>
  <c r="H801" i="1"/>
  <c r="G801" i="1"/>
  <c r="H800" i="1"/>
  <c r="G800" i="1"/>
  <c r="H799" i="1"/>
  <c r="G799" i="1"/>
  <c r="H798" i="1"/>
  <c r="G798" i="1"/>
  <c r="H797" i="1"/>
  <c r="G797" i="1"/>
  <c r="H796" i="1"/>
  <c r="G796" i="1"/>
  <c r="H795" i="1"/>
  <c r="G795" i="1"/>
  <c r="H794" i="1"/>
  <c r="G794" i="1"/>
  <c r="H793" i="1"/>
  <c r="G793" i="1"/>
  <c r="H792" i="1"/>
  <c r="G792" i="1"/>
  <c r="H791" i="1"/>
  <c r="G791" i="1"/>
  <c r="H790" i="1"/>
  <c r="G790" i="1"/>
  <c r="H789" i="1"/>
  <c r="G789" i="1"/>
  <c r="H788" i="1"/>
  <c r="G788" i="1"/>
  <c r="H787" i="1"/>
  <c r="G787" i="1"/>
  <c r="H26" i="1"/>
  <c r="G26" i="1"/>
  <c r="H786" i="1"/>
  <c r="G786" i="1"/>
  <c r="H785" i="1"/>
  <c r="G785" i="1"/>
  <c r="H784" i="1"/>
  <c r="G784" i="1"/>
  <c r="H783" i="1"/>
  <c r="G783" i="1"/>
  <c r="H782" i="1"/>
  <c r="G782" i="1"/>
  <c r="H781" i="1"/>
  <c r="G781" i="1"/>
  <c r="H780" i="1"/>
  <c r="G780" i="1"/>
  <c r="H779" i="1"/>
  <c r="G779" i="1"/>
  <c r="H778" i="1"/>
  <c r="G778" i="1"/>
  <c r="H777" i="1"/>
  <c r="G777" i="1"/>
  <c r="H776" i="1"/>
  <c r="G776" i="1"/>
  <c r="H775" i="1"/>
  <c r="G775" i="1"/>
  <c r="H774" i="1"/>
  <c r="G774" i="1"/>
  <c r="H773" i="1"/>
  <c r="G773" i="1"/>
  <c r="H772" i="1"/>
  <c r="G772" i="1"/>
  <c r="H771" i="1"/>
  <c r="G771" i="1"/>
  <c r="H770" i="1"/>
  <c r="G770" i="1"/>
  <c r="H769" i="1"/>
  <c r="G769" i="1"/>
  <c r="H768" i="1"/>
  <c r="G768" i="1"/>
  <c r="H767" i="1"/>
  <c r="G767" i="1"/>
  <c r="H766" i="1"/>
  <c r="G766" i="1"/>
  <c r="H765" i="1"/>
  <c r="G765" i="1"/>
  <c r="H764" i="1"/>
  <c r="G764" i="1"/>
  <c r="H763" i="1"/>
  <c r="G763" i="1"/>
  <c r="H762" i="1"/>
  <c r="G762" i="1"/>
  <c r="H761" i="1"/>
  <c r="G761" i="1"/>
  <c r="H760" i="1"/>
  <c r="G760" i="1"/>
  <c r="H759" i="1"/>
  <c r="G759" i="1"/>
  <c r="H758" i="1"/>
  <c r="G758" i="1"/>
  <c r="H757" i="1"/>
  <c r="G757" i="1"/>
  <c r="H756" i="1"/>
  <c r="G756" i="1"/>
  <c r="H755" i="1"/>
  <c r="G755" i="1"/>
  <c r="H754" i="1"/>
  <c r="G754" i="1"/>
  <c r="H753" i="1"/>
  <c r="G753" i="1"/>
  <c r="H752" i="1"/>
  <c r="G752" i="1"/>
  <c r="H751" i="1"/>
  <c r="G751" i="1"/>
  <c r="H750" i="1"/>
  <c r="G750" i="1"/>
  <c r="H749" i="1"/>
  <c r="G749" i="1"/>
  <c r="H748" i="1"/>
  <c r="G748" i="1"/>
  <c r="H747" i="1"/>
  <c r="G747" i="1"/>
  <c r="H746" i="1"/>
  <c r="G746" i="1"/>
  <c r="H745" i="1"/>
  <c r="G745" i="1"/>
  <c r="H744" i="1"/>
  <c r="G744" i="1"/>
  <c r="H743" i="1"/>
  <c r="G743" i="1"/>
  <c r="H742" i="1"/>
  <c r="G742" i="1"/>
  <c r="H741" i="1"/>
  <c r="G741" i="1"/>
  <c r="H740" i="1"/>
  <c r="G740" i="1"/>
  <c r="H739" i="1"/>
  <c r="G739" i="1"/>
  <c r="H738" i="1"/>
  <c r="G738" i="1"/>
  <c r="H737" i="1"/>
  <c r="G737" i="1"/>
  <c r="H736" i="1"/>
  <c r="G736" i="1"/>
  <c r="H735" i="1"/>
  <c r="G735" i="1"/>
  <c r="H734" i="1"/>
  <c r="G734" i="1"/>
  <c r="H733" i="1"/>
  <c r="G733" i="1"/>
  <c r="H732" i="1"/>
  <c r="G732" i="1"/>
  <c r="H731" i="1"/>
  <c r="G731" i="1"/>
  <c r="H730" i="1"/>
  <c r="G730" i="1"/>
  <c r="H729" i="1"/>
  <c r="G729" i="1"/>
  <c r="H728" i="1"/>
  <c r="G728" i="1"/>
  <c r="H727" i="1"/>
  <c r="G727" i="1"/>
  <c r="H726" i="1"/>
  <c r="G726" i="1"/>
  <c r="H725" i="1"/>
  <c r="G725" i="1"/>
  <c r="H724" i="1"/>
  <c r="G724" i="1"/>
  <c r="H723" i="1"/>
  <c r="G723" i="1"/>
  <c r="H722" i="1"/>
  <c r="G722" i="1"/>
  <c r="H721" i="1"/>
  <c r="G721" i="1"/>
  <c r="H720" i="1"/>
  <c r="G720" i="1"/>
  <c r="H719" i="1"/>
  <c r="G719" i="1"/>
  <c r="H718" i="1"/>
  <c r="G718" i="1"/>
  <c r="H717" i="1"/>
  <c r="G717" i="1"/>
  <c r="H716" i="1"/>
  <c r="G716" i="1"/>
  <c r="H715" i="1"/>
  <c r="G715" i="1"/>
  <c r="H714" i="1"/>
  <c r="G714" i="1"/>
  <c r="H713" i="1"/>
  <c r="G713" i="1"/>
  <c r="H712" i="1"/>
  <c r="G712" i="1"/>
  <c r="H711" i="1"/>
  <c r="G711" i="1"/>
  <c r="H710" i="1"/>
  <c r="G710" i="1"/>
  <c r="H709" i="1"/>
  <c r="G709" i="1"/>
  <c r="H708" i="1"/>
  <c r="G708" i="1"/>
  <c r="H707" i="1"/>
  <c r="G707" i="1"/>
  <c r="H706" i="1"/>
  <c r="G706" i="1"/>
  <c r="H705" i="1"/>
  <c r="G705" i="1"/>
  <c r="H704" i="1"/>
  <c r="G704" i="1"/>
  <c r="H703" i="1"/>
  <c r="G703" i="1"/>
  <c r="H702" i="1"/>
  <c r="G702" i="1"/>
  <c r="H701" i="1"/>
  <c r="G701" i="1"/>
  <c r="H700" i="1"/>
  <c r="G700" i="1"/>
  <c r="H699" i="1"/>
  <c r="G699" i="1"/>
  <c r="H698" i="1"/>
  <c r="G698" i="1"/>
  <c r="H697" i="1"/>
  <c r="G697" i="1"/>
  <c r="H696" i="1"/>
  <c r="G696" i="1"/>
  <c r="H695" i="1"/>
  <c r="G695" i="1"/>
  <c r="H694" i="1"/>
  <c r="G694" i="1"/>
  <c r="H693" i="1"/>
  <c r="G693" i="1"/>
  <c r="H692" i="1"/>
  <c r="G692" i="1"/>
  <c r="H691" i="1"/>
  <c r="G691" i="1"/>
  <c r="H690" i="1"/>
  <c r="G690" i="1"/>
  <c r="H689" i="1"/>
  <c r="G689" i="1"/>
  <c r="H688" i="1"/>
  <c r="G688" i="1"/>
  <c r="H687" i="1"/>
  <c r="G687" i="1"/>
  <c r="H686" i="1"/>
  <c r="G686" i="1"/>
  <c r="H685" i="1"/>
  <c r="G685" i="1"/>
  <c r="H684" i="1"/>
  <c r="G684" i="1"/>
  <c r="H683" i="1"/>
  <c r="G683" i="1"/>
  <c r="H682" i="1"/>
  <c r="G682" i="1"/>
  <c r="H681" i="1"/>
  <c r="G681" i="1"/>
  <c r="H680" i="1"/>
  <c r="G680" i="1"/>
  <c r="H679" i="1"/>
  <c r="G679" i="1"/>
  <c r="H678" i="1"/>
  <c r="G678" i="1"/>
  <c r="H677" i="1"/>
  <c r="G677" i="1"/>
  <c r="H676" i="1"/>
  <c r="G676" i="1"/>
  <c r="H675" i="1"/>
  <c r="G675" i="1"/>
  <c r="H674" i="1"/>
  <c r="G674" i="1"/>
  <c r="H673" i="1"/>
  <c r="G673" i="1"/>
  <c r="H672" i="1"/>
  <c r="G672" i="1"/>
  <c r="H671" i="1"/>
  <c r="G671" i="1"/>
  <c r="H670" i="1"/>
  <c r="G670" i="1"/>
  <c r="H669" i="1"/>
  <c r="G669" i="1"/>
  <c r="H668" i="1"/>
  <c r="G668" i="1"/>
  <c r="H667" i="1"/>
  <c r="G667" i="1"/>
  <c r="H666" i="1"/>
  <c r="G666" i="1"/>
  <c r="H665" i="1"/>
  <c r="G665" i="1"/>
  <c r="H664" i="1"/>
  <c r="G664" i="1"/>
  <c r="H663" i="1"/>
  <c r="G663" i="1"/>
  <c r="H662" i="1"/>
  <c r="G662" i="1"/>
  <c r="H661" i="1"/>
  <c r="G661" i="1"/>
  <c r="H660" i="1"/>
  <c r="G660" i="1"/>
  <c r="H659" i="1"/>
  <c r="G659" i="1"/>
  <c r="H658" i="1"/>
  <c r="G658" i="1"/>
  <c r="H657" i="1"/>
  <c r="G657" i="1"/>
  <c r="H656" i="1"/>
  <c r="G656" i="1"/>
  <c r="H655" i="1"/>
  <c r="G655" i="1"/>
  <c r="H654" i="1"/>
  <c r="G654" i="1"/>
  <c r="H653" i="1"/>
  <c r="G653" i="1"/>
  <c r="H652" i="1"/>
  <c r="G652" i="1"/>
  <c r="H651" i="1"/>
  <c r="G651" i="1"/>
  <c r="H650" i="1"/>
  <c r="G650" i="1"/>
  <c r="H649" i="1"/>
  <c r="G649" i="1"/>
  <c r="H648" i="1"/>
  <c r="G648" i="1"/>
  <c r="H647" i="1"/>
  <c r="G647" i="1"/>
  <c r="H646" i="1"/>
  <c r="G646" i="1"/>
  <c r="H645" i="1"/>
  <c r="G645" i="1"/>
  <c r="H644" i="1"/>
  <c r="G644" i="1"/>
  <c r="H643" i="1"/>
  <c r="G643" i="1"/>
  <c r="H642" i="1"/>
  <c r="G642" i="1"/>
  <c r="H641" i="1"/>
  <c r="G641" i="1"/>
  <c r="H640" i="1"/>
  <c r="G640" i="1"/>
  <c r="H639" i="1"/>
  <c r="G639" i="1"/>
  <c r="H638" i="1"/>
  <c r="G638" i="1"/>
  <c r="H637" i="1"/>
  <c r="G637" i="1"/>
  <c r="H636" i="1"/>
  <c r="G636" i="1"/>
  <c r="H25" i="1"/>
  <c r="G25" i="1"/>
  <c r="H635" i="1"/>
  <c r="G635" i="1"/>
  <c r="H634" i="1"/>
  <c r="G634" i="1"/>
  <c r="H633" i="1"/>
  <c r="G633" i="1"/>
  <c r="H632" i="1"/>
  <c r="G632" i="1"/>
  <c r="H631" i="1"/>
  <c r="G631" i="1"/>
  <c r="H630" i="1"/>
  <c r="G630" i="1"/>
  <c r="H629" i="1"/>
  <c r="G629" i="1"/>
  <c r="H628" i="1"/>
  <c r="G628" i="1"/>
  <c r="H10" i="1"/>
  <c r="G10" i="1"/>
  <c r="H627" i="1"/>
  <c r="G627" i="1"/>
  <c r="H626" i="1"/>
  <c r="G626" i="1"/>
  <c r="H625" i="1"/>
  <c r="G625" i="1"/>
  <c r="H624" i="1"/>
  <c r="G624" i="1"/>
  <c r="H623" i="1"/>
  <c r="G623" i="1"/>
  <c r="H622" i="1"/>
  <c r="G622" i="1"/>
  <c r="H621" i="1"/>
  <c r="G621" i="1"/>
  <c r="H620" i="1"/>
  <c r="G620" i="1"/>
  <c r="H619" i="1"/>
  <c r="G619" i="1"/>
  <c r="H618" i="1"/>
  <c r="G618" i="1"/>
  <c r="H617" i="1"/>
  <c r="G617" i="1"/>
  <c r="H5" i="1"/>
  <c r="G5" i="1"/>
  <c r="H616" i="1"/>
  <c r="G616" i="1"/>
  <c r="H615" i="1"/>
  <c r="G615" i="1"/>
  <c r="H614" i="1"/>
  <c r="G614" i="1"/>
  <c r="H613" i="1"/>
  <c r="G613" i="1"/>
  <c r="H612" i="1"/>
  <c r="G612" i="1"/>
  <c r="H611" i="1"/>
  <c r="G611" i="1"/>
  <c r="H610" i="1"/>
  <c r="G610" i="1"/>
  <c r="H609" i="1"/>
  <c r="G609" i="1"/>
  <c r="H608" i="1"/>
  <c r="G608" i="1"/>
  <c r="H607" i="1"/>
  <c r="G607" i="1"/>
  <c r="H606" i="1"/>
  <c r="G606" i="1"/>
  <c r="H605" i="1"/>
  <c r="G605" i="1"/>
  <c r="H604" i="1"/>
  <c r="G604" i="1"/>
  <c r="H603" i="1"/>
  <c r="G603" i="1"/>
  <c r="H602" i="1"/>
  <c r="G602" i="1"/>
  <c r="H601" i="1"/>
  <c r="G601" i="1"/>
  <c r="H600" i="1"/>
  <c r="G600" i="1"/>
  <c r="H599" i="1"/>
  <c r="G599" i="1"/>
  <c r="H598" i="1"/>
  <c r="G598" i="1"/>
  <c r="H597" i="1"/>
  <c r="G597" i="1"/>
  <c r="H596" i="1"/>
  <c r="G596" i="1"/>
  <c r="H595" i="1"/>
  <c r="G595" i="1"/>
  <c r="H594" i="1"/>
  <c r="G594" i="1"/>
  <c r="H593" i="1"/>
  <c r="G593" i="1"/>
  <c r="H592" i="1"/>
  <c r="G592" i="1"/>
  <c r="H591" i="1"/>
  <c r="G591" i="1"/>
  <c r="H590" i="1"/>
  <c r="G590" i="1"/>
  <c r="H589" i="1"/>
  <c r="G589" i="1"/>
  <c r="H588" i="1"/>
  <c r="G588" i="1"/>
  <c r="H587" i="1"/>
  <c r="G587" i="1"/>
  <c r="H586" i="1"/>
  <c r="G586" i="1"/>
  <c r="H585" i="1"/>
  <c r="G585" i="1"/>
  <c r="H584" i="1"/>
  <c r="G584" i="1"/>
  <c r="H583" i="1"/>
  <c r="G583" i="1"/>
  <c r="H582" i="1"/>
  <c r="G582" i="1"/>
  <c r="H581" i="1"/>
  <c r="G581" i="1"/>
  <c r="H580" i="1"/>
  <c r="G580" i="1"/>
  <c r="H579" i="1"/>
  <c r="G579" i="1"/>
  <c r="H578" i="1"/>
  <c r="G578" i="1"/>
  <c r="H577" i="1"/>
  <c r="G577" i="1"/>
  <c r="H576" i="1"/>
  <c r="G576" i="1"/>
  <c r="H575" i="1"/>
  <c r="G575" i="1"/>
  <c r="H574" i="1"/>
  <c r="G574" i="1"/>
  <c r="H573" i="1"/>
  <c r="G573" i="1"/>
  <c r="H572" i="1"/>
  <c r="G572" i="1"/>
  <c r="H571" i="1"/>
  <c r="G571" i="1"/>
  <c r="H570" i="1"/>
  <c r="G570" i="1"/>
  <c r="H569" i="1"/>
  <c r="G569" i="1"/>
  <c r="H568" i="1"/>
  <c r="G568" i="1"/>
  <c r="H567" i="1"/>
  <c r="G567" i="1"/>
  <c r="H566" i="1"/>
  <c r="G566" i="1"/>
  <c r="H565" i="1"/>
  <c r="G565" i="1"/>
  <c r="H564" i="1"/>
  <c r="G564" i="1"/>
  <c r="H563" i="1"/>
  <c r="G563" i="1"/>
  <c r="H562" i="1"/>
  <c r="G562" i="1"/>
  <c r="H561" i="1"/>
  <c r="G561" i="1"/>
  <c r="H560" i="1"/>
  <c r="G560" i="1"/>
  <c r="H559" i="1"/>
  <c r="G559" i="1"/>
  <c r="H558" i="1"/>
  <c r="G558" i="1"/>
  <c r="H557" i="1"/>
  <c r="G557" i="1"/>
  <c r="H556" i="1"/>
  <c r="G556" i="1"/>
  <c r="H555" i="1"/>
  <c r="G555" i="1"/>
  <c r="H554" i="1"/>
  <c r="G554" i="1"/>
  <c r="H553" i="1"/>
  <c r="G553" i="1"/>
  <c r="H552" i="1"/>
  <c r="G552" i="1"/>
  <c r="H551" i="1"/>
  <c r="G551" i="1"/>
  <c r="H550" i="1"/>
  <c r="G550" i="1"/>
  <c r="H549" i="1"/>
  <c r="G549" i="1"/>
  <c r="H548" i="1"/>
  <c r="G548" i="1"/>
  <c r="H547" i="1"/>
  <c r="G547" i="1"/>
  <c r="H546" i="1"/>
  <c r="G546" i="1"/>
  <c r="H545" i="1"/>
  <c r="G545" i="1"/>
  <c r="H544" i="1"/>
  <c r="G544" i="1"/>
  <c r="H543" i="1"/>
  <c r="G543" i="1"/>
  <c r="H542" i="1"/>
  <c r="G542" i="1"/>
  <c r="H541" i="1"/>
  <c r="G541" i="1"/>
  <c r="H540" i="1"/>
  <c r="G540" i="1"/>
  <c r="H539" i="1"/>
  <c r="G539" i="1"/>
  <c r="H538" i="1"/>
  <c r="G538" i="1"/>
  <c r="H537" i="1"/>
  <c r="G537" i="1"/>
  <c r="H536" i="1"/>
  <c r="G536" i="1"/>
  <c r="H535" i="1"/>
  <c r="G535" i="1"/>
  <c r="H534" i="1"/>
  <c r="G534" i="1"/>
  <c r="H533" i="1"/>
  <c r="G533" i="1"/>
  <c r="H532" i="1"/>
  <c r="G532" i="1"/>
  <c r="H531" i="1"/>
  <c r="G531" i="1"/>
  <c r="H530" i="1"/>
  <c r="G530" i="1"/>
  <c r="H529" i="1"/>
  <c r="G529" i="1"/>
  <c r="H528" i="1"/>
  <c r="G528" i="1"/>
  <c r="H527" i="1"/>
  <c r="G527" i="1"/>
  <c r="H526" i="1"/>
  <c r="G526" i="1"/>
  <c r="H525" i="1"/>
  <c r="G525" i="1"/>
  <c r="H524" i="1"/>
  <c r="G524" i="1"/>
  <c r="H523" i="1"/>
  <c r="G523" i="1"/>
  <c r="H522" i="1"/>
  <c r="G522" i="1"/>
  <c r="H521" i="1"/>
  <c r="G521" i="1"/>
  <c r="H520" i="1"/>
  <c r="G520" i="1"/>
  <c r="H519" i="1"/>
  <c r="G519" i="1"/>
  <c r="H518" i="1"/>
  <c r="G518" i="1"/>
  <c r="H517" i="1"/>
  <c r="G517" i="1"/>
  <c r="H516" i="1"/>
  <c r="G516" i="1"/>
  <c r="H515" i="1"/>
  <c r="G515" i="1"/>
  <c r="H514" i="1"/>
  <c r="G514" i="1"/>
  <c r="H513" i="1"/>
  <c r="G513" i="1"/>
  <c r="H512" i="1"/>
  <c r="G512" i="1"/>
  <c r="H511" i="1"/>
  <c r="G511" i="1"/>
  <c r="H510" i="1"/>
  <c r="G510" i="1"/>
  <c r="H509" i="1"/>
  <c r="G509" i="1"/>
  <c r="H508" i="1"/>
  <c r="G508" i="1"/>
  <c r="H507" i="1"/>
  <c r="G507" i="1"/>
  <c r="H506" i="1"/>
  <c r="G506" i="1"/>
  <c r="H505" i="1"/>
  <c r="G505" i="1"/>
  <c r="H504" i="1"/>
  <c r="G504" i="1"/>
  <c r="H503" i="1"/>
  <c r="G503" i="1"/>
  <c r="H502" i="1"/>
  <c r="G502" i="1"/>
  <c r="H501" i="1"/>
  <c r="G501" i="1"/>
  <c r="H500" i="1"/>
  <c r="G500" i="1"/>
  <c r="H499" i="1"/>
  <c r="G499" i="1"/>
  <c r="H498" i="1"/>
  <c r="G498" i="1"/>
  <c r="H497" i="1"/>
  <c r="G497" i="1"/>
  <c r="H496" i="1"/>
  <c r="G496" i="1"/>
  <c r="H495" i="1"/>
  <c r="G495" i="1"/>
  <c r="H494" i="1"/>
  <c r="G494" i="1"/>
  <c r="H493" i="1"/>
  <c r="G493" i="1"/>
  <c r="H492" i="1"/>
  <c r="G492" i="1"/>
  <c r="H491" i="1"/>
  <c r="G491" i="1"/>
  <c r="H490" i="1"/>
  <c r="G490" i="1"/>
  <c r="H489" i="1"/>
  <c r="G489" i="1"/>
  <c r="H488" i="1"/>
  <c r="G488" i="1"/>
  <c r="H487" i="1"/>
  <c r="G487" i="1"/>
  <c r="H486" i="1"/>
  <c r="G486" i="1"/>
  <c r="H485" i="1"/>
  <c r="G485" i="1"/>
  <c r="H484" i="1"/>
  <c r="G484" i="1"/>
  <c r="H483" i="1"/>
  <c r="G483" i="1"/>
  <c r="H482" i="1"/>
  <c r="G482" i="1"/>
  <c r="H481" i="1"/>
  <c r="G481" i="1"/>
  <c r="H480" i="1"/>
  <c r="G480" i="1"/>
  <c r="H479" i="1"/>
  <c r="G479" i="1"/>
  <c r="H478" i="1"/>
  <c r="G478" i="1"/>
  <c r="H477" i="1"/>
  <c r="G477" i="1"/>
  <c r="H476" i="1"/>
  <c r="G476" i="1"/>
  <c r="H475" i="1"/>
  <c r="G475" i="1"/>
  <c r="H474" i="1"/>
  <c r="G474" i="1"/>
  <c r="H473" i="1"/>
  <c r="G473" i="1"/>
  <c r="H472" i="1"/>
  <c r="G472" i="1"/>
  <c r="H471" i="1"/>
  <c r="G471" i="1"/>
  <c r="H470" i="1"/>
  <c r="G470" i="1"/>
  <c r="H469" i="1"/>
  <c r="G469" i="1"/>
  <c r="H468" i="1"/>
  <c r="G468" i="1"/>
  <c r="H467" i="1"/>
  <c r="G467" i="1"/>
  <c r="H466" i="1"/>
  <c r="G466" i="1"/>
  <c r="H465" i="1"/>
  <c r="G465" i="1"/>
  <c r="H464" i="1"/>
  <c r="G464" i="1"/>
  <c r="H463" i="1"/>
  <c r="G463" i="1"/>
  <c r="H462" i="1"/>
  <c r="G462" i="1"/>
  <c r="H461" i="1"/>
  <c r="G461" i="1"/>
  <c r="H460" i="1"/>
  <c r="G460" i="1"/>
  <c r="H459" i="1"/>
  <c r="G459" i="1"/>
  <c r="H458" i="1"/>
  <c r="G458" i="1"/>
  <c r="H457" i="1"/>
  <c r="G457" i="1"/>
  <c r="H456" i="1"/>
  <c r="G456" i="1"/>
  <c r="H455" i="1"/>
  <c r="G455" i="1"/>
  <c r="H454" i="1"/>
  <c r="G454" i="1"/>
  <c r="H453" i="1"/>
  <c r="G453" i="1"/>
  <c r="H452" i="1"/>
  <c r="G452" i="1"/>
  <c r="H451" i="1"/>
  <c r="G451" i="1"/>
  <c r="H450" i="1"/>
  <c r="G450" i="1"/>
  <c r="H449" i="1"/>
  <c r="G449" i="1"/>
  <c r="H448" i="1"/>
  <c r="G448" i="1"/>
  <c r="H447" i="1"/>
  <c r="G447" i="1"/>
  <c r="H446" i="1"/>
  <c r="G446" i="1"/>
  <c r="H445" i="1"/>
  <c r="G445" i="1"/>
  <c r="H444" i="1"/>
  <c r="G444" i="1"/>
  <c r="H443" i="1"/>
  <c r="G443" i="1"/>
  <c r="H442" i="1"/>
  <c r="G442" i="1"/>
  <c r="H441" i="1"/>
  <c r="G441" i="1"/>
  <c r="H440" i="1"/>
  <c r="G440" i="1"/>
  <c r="H439" i="1"/>
  <c r="G439" i="1"/>
  <c r="H438" i="1"/>
  <c r="G438" i="1"/>
  <c r="H437" i="1"/>
  <c r="G437" i="1"/>
  <c r="H436" i="1"/>
  <c r="G436" i="1"/>
  <c r="H435" i="1"/>
  <c r="G435" i="1"/>
  <c r="H434" i="1"/>
  <c r="G434" i="1"/>
  <c r="H433" i="1"/>
  <c r="G433" i="1"/>
  <c r="H432" i="1"/>
  <c r="G432" i="1"/>
  <c r="H431" i="1"/>
  <c r="G431" i="1"/>
  <c r="H430" i="1"/>
  <c r="G430" i="1"/>
  <c r="H429" i="1"/>
  <c r="G429" i="1"/>
  <c r="H428" i="1"/>
  <c r="G428" i="1"/>
  <c r="H427" i="1"/>
  <c r="G427" i="1"/>
  <c r="H426" i="1"/>
  <c r="G426" i="1"/>
  <c r="H425" i="1"/>
  <c r="G425" i="1"/>
  <c r="H424" i="1"/>
  <c r="G424" i="1"/>
  <c r="H423" i="1"/>
  <c r="G423" i="1"/>
  <c r="H422" i="1"/>
  <c r="G422" i="1"/>
  <c r="H421" i="1"/>
  <c r="G421" i="1"/>
  <c r="H420" i="1"/>
  <c r="G420" i="1"/>
  <c r="H419" i="1"/>
  <c r="G419" i="1"/>
  <c r="H418" i="1"/>
  <c r="G418" i="1"/>
  <c r="H417" i="1"/>
  <c r="G417" i="1"/>
  <c r="H416" i="1"/>
  <c r="G416" i="1"/>
  <c r="H415" i="1"/>
  <c r="G415" i="1"/>
  <c r="H414" i="1"/>
  <c r="G414" i="1"/>
  <c r="H413" i="1"/>
  <c r="G413" i="1"/>
  <c r="H412" i="1"/>
  <c r="G412" i="1"/>
  <c r="H411" i="1"/>
  <c r="G411" i="1"/>
  <c r="H410" i="1"/>
  <c r="G410" i="1"/>
  <c r="H409" i="1"/>
  <c r="G409" i="1"/>
  <c r="H408" i="1"/>
  <c r="G408" i="1"/>
  <c r="H407" i="1"/>
  <c r="G407" i="1"/>
  <c r="H406" i="1"/>
  <c r="G406" i="1"/>
  <c r="H405" i="1"/>
  <c r="G405" i="1"/>
  <c r="H404" i="1"/>
  <c r="G404" i="1"/>
  <c r="H403" i="1"/>
  <c r="G403" i="1"/>
  <c r="H402" i="1"/>
  <c r="G402" i="1"/>
  <c r="H401" i="1"/>
  <c r="G401" i="1"/>
  <c r="H400" i="1"/>
  <c r="G400" i="1"/>
  <c r="H399" i="1"/>
  <c r="G399" i="1"/>
  <c r="H398" i="1"/>
  <c r="G398" i="1"/>
  <c r="H397" i="1"/>
  <c r="G397" i="1"/>
  <c r="H396" i="1"/>
  <c r="G396" i="1"/>
  <c r="H395" i="1"/>
  <c r="G395" i="1"/>
  <c r="H394" i="1"/>
  <c r="G394" i="1"/>
  <c r="H393" i="1"/>
  <c r="G393" i="1"/>
  <c r="H392" i="1"/>
  <c r="G392" i="1"/>
  <c r="H391" i="1"/>
  <c r="G391" i="1"/>
  <c r="H390" i="1"/>
  <c r="G390" i="1"/>
  <c r="H389" i="1"/>
  <c r="G389" i="1"/>
  <c r="H388" i="1"/>
  <c r="G388" i="1"/>
  <c r="H387" i="1"/>
  <c r="G387" i="1"/>
  <c r="H386" i="1"/>
  <c r="G386" i="1"/>
  <c r="H385" i="1"/>
  <c r="G385" i="1"/>
  <c r="H384" i="1"/>
  <c r="G384" i="1"/>
  <c r="H383" i="1"/>
  <c r="G383" i="1"/>
  <c r="H382" i="1"/>
  <c r="G382" i="1"/>
  <c r="H381" i="1"/>
  <c r="G381" i="1"/>
  <c r="H380" i="1"/>
  <c r="G380" i="1"/>
  <c r="H379" i="1"/>
  <c r="G379" i="1"/>
  <c r="H378" i="1"/>
  <c r="G378" i="1"/>
  <c r="H377" i="1"/>
  <c r="G377" i="1"/>
  <c r="H376" i="1"/>
  <c r="G376" i="1"/>
  <c r="H375" i="1"/>
  <c r="G375" i="1"/>
  <c r="H374" i="1"/>
  <c r="G374" i="1"/>
  <c r="H373" i="1"/>
  <c r="G373" i="1"/>
  <c r="H372" i="1"/>
  <c r="G372" i="1"/>
  <c r="H371" i="1"/>
  <c r="G371" i="1"/>
  <c r="H370" i="1"/>
  <c r="G370" i="1"/>
  <c r="H369" i="1"/>
  <c r="G369" i="1"/>
  <c r="H368" i="1"/>
  <c r="G368" i="1"/>
  <c r="H367" i="1"/>
  <c r="G367" i="1"/>
  <c r="H366" i="1"/>
  <c r="G366" i="1"/>
  <c r="H365" i="1"/>
  <c r="G365" i="1"/>
  <c r="H364" i="1"/>
  <c r="G364" i="1"/>
  <c r="H363" i="1"/>
  <c r="G363" i="1"/>
  <c r="H362" i="1"/>
  <c r="G362" i="1"/>
  <c r="H361" i="1"/>
  <c r="G361" i="1"/>
  <c r="H360" i="1"/>
  <c r="G360" i="1"/>
  <c r="H359" i="1"/>
  <c r="G359" i="1"/>
  <c r="H358" i="1"/>
  <c r="G358" i="1"/>
  <c r="H357" i="1"/>
  <c r="G357" i="1"/>
  <c r="H356" i="1"/>
  <c r="G356" i="1"/>
  <c r="H355" i="1"/>
  <c r="G355" i="1"/>
  <c r="H354" i="1"/>
  <c r="G354" i="1"/>
  <c r="H353" i="1"/>
  <c r="G353" i="1"/>
  <c r="H352" i="1"/>
  <c r="G352" i="1"/>
  <c r="H351" i="1"/>
  <c r="G351" i="1"/>
  <c r="H350" i="1"/>
  <c r="G350" i="1"/>
  <c r="H349" i="1"/>
  <c r="G349" i="1"/>
  <c r="H348" i="1"/>
  <c r="G348" i="1"/>
  <c r="H347" i="1"/>
  <c r="G347" i="1"/>
  <c r="H346" i="1"/>
  <c r="G346" i="1"/>
  <c r="H345" i="1"/>
  <c r="G345" i="1"/>
  <c r="H344" i="1"/>
  <c r="G344" i="1"/>
  <c r="H343" i="1"/>
  <c r="G343" i="1"/>
  <c r="H342" i="1"/>
  <c r="G342" i="1"/>
  <c r="H341" i="1"/>
  <c r="G341" i="1"/>
  <c r="H340" i="1"/>
  <c r="G340" i="1"/>
  <c r="H339" i="1"/>
  <c r="G339" i="1"/>
  <c r="H338" i="1"/>
  <c r="G338" i="1"/>
  <c r="H337" i="1"/>
  <c r="G337" i="1"/>
  <c r="H336" i="1"/>
  <c r="G336" i="1"/>
  <c r="H335" i="1"/>
  <c r="G335" i="1"/>
  <c r="H334" i="1"/>
  <c r="G334" i="1"/>
  <c r="H333" i="1"/>
  <c r="G333" i="1"/>
  <c r="H332" i="1"/>
  <c r="G332" i="1"/>
  <c r="H331" i="1"/>
  <c r="G331" i="1"/>
  <c r="H330" i="1"/>
  <c r="G330" i="1"/>
  <c r="H329" i="1"/>
  <c r="G329" i="1"/>
  <c r="H328" i="1"/>
  <c r="G328" i="1"/>
  <c r="H327" i="1"/>
  <c r="G327" i="1"/>
  <c r="H326" i="1"/>
  <c r="G326" i="1"/>
  <c r="H325" i="1"/>
  <c r="G325" i="1"/>
  <c r="H324" i="1"/>
  <c r="G324" i="1"/>
  <c r="H323" i="1"/>
  <c r="G323" i="1"/>
  <c r="H322" i="1"/>
  <c r="G322" i="1"/>
  <c r="H321" i="1"/>
  <c r="G321" i="1"/>
  <c r="H320" i="1"/>
  <c r="G320" i="1"/>
  <c r="H319" i="1"/>
  <c r="G319" i="1"/>
  <c r="H318" i="1"/>
  <c r="G318" i="1"/>
  <c r="H317" i="1"/>
  <c r="G317" i="1"/>
  <c r="H316" i="1"/>
  <c r="G316" i="1"/>
  <c r="H315" i="1"/>
  <c r="G315" i="1"/>
  <c r="H314" i="1"/>
  <c r="G314" i="1"/>
  <c r="H313" i="1"/>
  <c r="G313" i="1"/>
  <c r="H312" i="1"/>
  <c r="G312" i="1"/>
  <c r="H311" i="1"/>
  <c r="G311" i="1"/>
  <c r="H310" i="1"/>
  <c r="G310" i="1"/>
  <c r="H309" i="1"/>
  <c r="G309" i="1"/>
  <c r="H308" i="1"/>
  <c r="G308" i="1"/>
  <c r="H307" i="1"/>
  <c r="G307" i="1"/>
  <c r="H306" i="1"/>
  <c r="G306" i="1"/>
  <c r="H305" i="1"/>
  <c r="G305" i="1"/>
  <c r="H304" i="1"/>
  <c r="G304" i="1"/>
  <c r="H303" i="1"/>
  <c r="G303" i="1"/>
  <c r="H302" i="1"/>
  <c r="G302" i="1"/>
  <c r="H301" i="1"/>
  <c r="G301" i="1"/>
  <c r="H300" i="1"/>
  <c r="G300" i="1"/>
  <c r="H299" i="1"/>
  <c r="G299" i="1"/>
  <c r="H298" i="1"/>
  <c r="G298" i="1"/>
  <c r="H297" i="1"/>
  <c r="G297" i="1"/>
  <c r="H296" i="1"/>
  <c r="G296" i="1"/>
  <c r="H295" i="1"/>
  <c r="G295" i="1"/>
  <c r="H294" i="1"/>
  <c r="G294" i="1"/>
  <c r="H293" i="1"/>
  <c r="G293" i="1"/>
  <c r="H292" i="1"/>
  <c r="G292" i="1"/>
  <c r="H291" i="1"/>
  <c r="G291" i="1"/>
  <c r="H290" i="1"/>
  <c r="G290" i="1"/>
  <c r="H289" i="1"/>
  <c r="G289" i="1"/>
  <c r="H288" i="1"/>
  <c r="G288" i="1"/>
  <c r="H287" i="1"/>
  <c r="G287" i="1"/>
  <c r="H286" i="1"/>
  <c r="G286" i="1"/>
  <c r="H285" i="1"/>
  <c r="G285" i="1"/>
  <c r="H284" i="1"/>
  <c r="G284" i="1"/>
  <c r="H283" i="1"/>
  <c r="G283" i="1"/>
  <c r="H282" i="1"/>
  <c r="G282" i="1"/>
  <c r="H281" i="1"/>
  <c r="G281" i="1"/>
  <c r="H280" i="1"/>
  <c r="G280" i="1"/>
  <c r="H279" i="1"/>
  <c r="G279" i="1"/>
  <c r="H278" i="1"/>
  <c r="G278" i="1"/>
  <c r="H277" i="1"/>
  <c r="G277" i="1"/>
  <c r="H276" i="1"/>
  <c r="G276" i="1"/>
  <c r="H275" i="1"/>
  <c r="G275" i="1"/>
  <c r="H274" i="1"/>
  <c r="G274" i="1"/>
  <c r="H273" i="1"/>
  <c r="G273" i="1"/>
  <c r="H272" i="1"/>
  <c r="G272" i="1"/>
  <c r="H271" i="1"/>
  <c r="G271" i="1"/>
  <c r="H270" i="1"/>
  <c r="G270" i="1"/>
  <c r="H269" i="1"/>
  <c r="G269" i="1"/>
  <c r="H268" i="1"/>
  <c r="G268" i="1"/>
  <c r="H267" i="1"/>
  <c r="G267" i="1"/>
  <c r="H266" i="1"/>
  <c r="G266" i="1"/>
  <c r="H265" i="1"/>
  <c r="G265" i="1"/>
  <c r="H264" i="1"/>
  <c r="G264" i="1"/>
  <c r="H263" i="1"/>
  <c r="G263" i="1"/>
  <c r="H262" i="1"/>
  <c r="G262" i="1"/>
  <c r="H261" i="1"/>
  <c r="G261" i="1"/>
  <c r="H260" i="1"/>
  <c r="G260" i="1"/>
  <c r="H259" i="1"/>
  <c r="G259" i="1"/>
  <c r="H258" i="1"/>
  <c r="G258" i="1"/>
  <c r="H2" i="1"/>
  <c r="G2" i="1"/>
  <c r="H257" i="1"/>
  <c r="G257" i="1"/>
  <c r="H256" i="1"/>
  <c r="G256" i="1"/>
  <c r="H255" i="1"/>
  <c r="G255" i="1"/>
  <c r="H254" i="1"/>
  <c r="G254" i="1"/>
  <c r="H13" i="1"/>
  <c r="G13" i="1"/>
  <c r="H253" i="1"/>
  <c r="G253" i="1"/>
  <c r="H252" i="1"/>
  <c r="G252" i="1"/>
  <c r="H251" i="1"/>
  <c r="G251" i="1"/>
  <c r="H250" i="1"/>
  <c r="G250" i="1"/>
  <c r="H249" i="1"/>
  <c r="G249" i="1"/>
  <c r="H248" i="1"/>
  <c r="G248" i="1"/>
  <c r="H247" i="1"/>
  <c r="G247" i="1"/>
  <c r="H246" i="1"/>
  <c r="G246" i="1"/>
  <c r="H245" i="1"/>
  <c r="G245" i="1"/>
  <c r="H244" i="1"/>
  <c r="G244" i="1"/>
  <c r="H243" i="1"/>
  <c r="G243" i="1"/>
  <c r="H242" i="1"/>
  <c r="G242" i="1"/>
  <c r="H241" i="1"/>
  <c r="G241" i="1"/>
  <c r="H240" i="1"/>
  <c r="G240" i="1"/>
  <c r="H239" i="1"/>
  <c r="G239" i="1"/>
  <c r="H8" i="1"/>
  <c r="G8" i="1"/>
  <c r="H238" i="1"/>
  <c r="G238" i="1"/>
  <c r="H237" i="1"/>
  <c r="G237" i="1"/>
  <c r="H236" i="1"/>
  <c r="G236" i="1"/>
  <c r="H235" i="1"/>
  <c r="G235" i="1"/>
  <c r="H234" i="1"/>
  <c r="G234" i="1"/>
  <c r="H233" i="1"/>
  <c r="G233" i="1"/>
  <c r="H232" i="1"/>
  <c r="G232" i="1"/>
  <c r="H231" i="1"/>
  <c r="G231" i="1"/>
  <c r="H230" i="1"/>
  <c r="G230" i="1"/>
  <c r="H229" i="1"/>
  <c r="G229" i="1"/>
  <c r="H228" i="1"/>
  <c r="G228" i="1"/>
  <c r="H227" i="1"/>
  <c r="G227" i="1"/>
  <c r="H226" i="1"/>
  <c r="G226" i="1"/>
  <c r="H225" i="1"/>
  <c r="G225" i="1"/>
  <c r="H224" i="1"/>
  <c r="G224" i="1"/>
  <c r="H223" i="1"/>
  <c r="G223" i="1"/>
  <c r="H222" i="1"/>
  <c r="G222" i="1"/>
  <c r="H221" i="1"/>
  <c r="G221" i="1"/>
  <c r="H220" i="1"/>
  <c r="G220" i="1"/>
  <c r="H219" i="1"/>
  <c r="G219" i="1"/>
  <c r="H218" i="1"/>
  <c r="G218" i="1"/>
  <c r="H217" i="1"/>
  <c r="G217" i="1"/>
  <c r="H216" i="1"/>
  <c r="G216" i="1"/>
  <c r="H215" i="1"/>
  <c r="G215" i="1"/>
  <c r="H214" i="1"/>
  <c r="G214" i="1"/>
  <c r="H213" i="1"/>
  <c r="G213" i="1"/>
  <c r="H212" i="1"/>
  <c r="G212" i="1"/>
  <c r="H211" i="1"/>
  <c r="G211" i="1"/>
  <c r="H210" i="1"/>
  <c r="G210" i="1"/>
  <c r="H209" i="1"/>
  <c r="G209" i="1"/>
  <c r="H208" i="1"/>
  <c r="G208" i="1"/>
  <c r="H207" i="1"/>
  <c r="G207" i="1"/>
  <c r="H206" i="1"/>
  <c r="G206" i="1"/>
  <c r="H205" i="1"/>
  <c r="G205" i="1"/>
  <c r="H204" i="1"/>
  <c r="G204" i="1"/>
  <c r="H203" i="1"/>
  <c r="G203" i="1"/>
  <c r="H202" i="1"/>
  <c r="G202" i="1"/>
  <c r="H201" i="1"/>
  <c r="G201" i="1"/>
  <c r="H200" i="1"/>
  <c r="G200" i="1"/>
  <c r="H199" i="1"/>
  <c r="G199" i="1"/>
  <c r="H198" i="1"/>
  <c r="G198" i="1"/>
  <c r="H197" i="1"/>
  <c r="G197" i="1"/>
  <c r="H196" i="1"/>
  <c r="G196" i="1"/>
  <c r="H195" i="1"/>
  <c r="G195" i="1"/>
  <c r="H194" i="1"/>
  <c r="G194" i="1"/>
  <c r="H193" i="1"/>
  <c r="G193" i="1"/>
  <c r="H192" i="1"/>
  <c r="G192" i="1"/>
  <c r="H191" i="1"/>
  <c r="G191" i="1"/>
  <c r="H190" i="1"/>
  <c r="G190" i="1"/>
  <c r="H189" i="1"/>
  <c r="G189" i="1"/>
  <c r="H188" i="1"/>
  <c r="G188" i="1"/>
  <c r="H187" i="1"/>
  <c r="G187" i="1"/>
  <c r="H186" i="1"/>
  <c r="G186" i="1"/>
  <c r="H185" i="1"/>
  <c r="G185" i="1"/>
  <c r="H184" i="1"/>
  <c r="G184" i="1"/>
  <c r="H183" i="1"/>
  <c r="G183" i="1"/>
  <c r="H182" i="1"/>
  <c r="G182" i="1"/>
  <c r="H181" i="1"/>
  <c r="G181" i="1"/>
  <c r="H180" i="1"/>
  <c r="G180" i="1"/>
  <c r="H179" i="1"/>
  <c r="G179" i="1"/>
  <c r="H178" i="1"/>
  <c r="G178" i="1"/>
  <c r="H177" i="1"/>
  <c r="G177" i="1"/>
  <c r="H176" i="1"/>
  <c r="G176" i="1"/>
  <c r="H175" i="1"/>
  <c r="G175" i="1"/>
  <c r="H174" i="1"/>
  <c r="G174" i="1"/>
  <c r="H173" i="1"/>
  <c r="G173" i="1"/>
  <c r="H172" i="1"/>
  <c r="G172" i="1"/>
  <c r="H171" i="1"/>
  <c r="G171" i="1"/>
  <c r="H170" i="1"/>
  <c r="G170" i="1"/>
  <c r="H169" i="1"/>
  <c r="G169" i="1"/>
  <c r="H168" i="1"/>
  <c r="G168" i="1"/>
  <c r="H167" i="1"/>
  <c r="G167" i="1"/>
  <c r="H166" i="1"/>
  <c r="G166" i="1"/>
  <c r="H165" i="1"/>
  <c r="G165" i="1"/>
  <c r="H164" i="1"/>
  <c r="G164" i="1"/>
  <c r="H163" i="1"/>
  <c r="G163" i="1"/>
  <c r="H162" i="1"/>
  <c r="G162" i="1"/>
  <c r="H161" i="1"/>
  <c r="G161" i="1"/>
  <c r="H160" i="1"/>
  <c r="G160" i="1"/>
  <c r="H159" i="1"/>
  <c r="G159" i="1"/>
  <c r="H158" i="1"/>
  <c r="G158" i="1"/>
  <c r="H157" i="1"/>
  <c r="G157" i="1"/>
  <c r="H156" i="1"/>
  <c r="G156" i="1"/>
  <c r="H155" i="1"/>
  <c r="G155" i="1"/>
  <c r="H154" i="1"/>
  <c r="G154" i="1"/>
  <c r="H153" i="1"/>
  <c r="G153" i="1"/>
  <c r="H152" i="1"/>
  <c r="G152" i="1"/>
  <c r="H151" i="1"/>
  <c r="G151" i="1"/>
  <c r="H150" i="1"/>
  <c r="G150" i="1"/>
  <c r="H149" i="1"/>
  <c r="G149" i="1"/>
  <c r="H148" i="1"/>
  <c r="G148" i="1"/>
  <c r="H147" i="1"/>
  <c r="G147" i="1"/>
  <c r="H146" i="1"/>
  <c r="G146" i="1"/>
  <c r="H145" i="1"/>
  <c r="G145" i="1"/>
  <c r="H144" i="1"/>
  <c r="G144" i="1"/>
  <c r="H143" i="1"/>
  <c r="G143" i="1"/>
  <c r="H142" i="1"/>
  <c r="G142" i="1"/>
  <c r="H141" i="1"/>
  <c r="G141" i="1"/>
  <c r="H140" i="1"/>
  <c r="G140" i="1"/>
  <c r="H139" i="1"/>
  <c r="G139" i="1"/>
  <c r="H138" i="1"/>
  <c r="G138" i="1"/>
  <c r="H137" i="1"/>
  <c r="G137" i="1"/>
  <c r="H136" i="1"/>
  <c r="G136" i="1"/>
  <c r="H135" i="1"/>
  <c r="G135" i="1"/>
  <c r="H134" i="1"/>
  <c r="G134" i="1"/>
  <c r="H133" i="1"/>
  <c r="G133" i="1"/>
  <c r="H132" i="1"/>
  <c r="G132" i="1"/>
  <c r="H131" i="1"/>
  <c r="G131" i="1"/>
  <c r="H130" i="1"/>
  <c r="G130" i="1"/>
  <c r="H129" i="1"/>
  <c r="G129" i="1"/>
  <c r="H128" i="1"/>
  <c r="G128" i="1"/>
  <c r="H127" i="1"/>
  <c r="G127" i="1"/>
  <c r="H126" i="1"/>
  <c r="G126" i="1"/>
  <c r="H125" i="1"/>
  <c r="G125" i="1"/>
  <c r="H124" i="1"/>
  <c r="G124" i="1"/>
  <c r="H123" i="1"/>
  <c r="G123" i="1"/>
  <c r="H122" i="1"/>
  <c r="G122" i="1"/>
  <c r="H121" i="1"/>
  <c r="G121" i="1"/>
  <c r="H120" i="1"/>
  <c r="G120" i="1"/>
  <c r="H119" i="1"/>
  <c r="G119" i="1"/>
  <c r="H118" i="1"/>
  <c r="G118" i="1"/>
  <c r="H117" i="1"/>
  <c r="G117" i="1"/>
  <c r="H116" i="1"/>
  <c r="G116" i="1"/>
  <c r="H115" i="1"/>
  <c r="G115" i="1"/>
  <c r="H114" i="1"/>
  <c r="G114" i="1"/>
  <c r="H113" i="1"/>
  <c r="G113" i="1"/>
  <c r="H112" i="1"/>
  <c r="G112" i="1"/>
  <c r="H111" i="1"/>
  <c r="G111" i="1"/>
  <c r="H110" i="1"/>
  <c r="G110" i="1"/>
  <c r="H109" i="1"/>
  <c r="G109" i="1"/>
  <c r="H108" i="1"/>
  <c r="G108" i="1"/>
  <c r="H107" i="1"/>
  <c r="G107" i="1"/>
  <c r="H106" i="1"/>
  <c r="G106" i="1"/>
  <c r="H105" i="1"/>
  <c r="G105" i="1"/>
  <c r="H104" i="1"/>
  <c r="G104" i="1"/>
  <c r="H103" i="1"/>
  <c r="G103" i="1"/>
  <c r="H102" i="1"/>
  <c r="G102" i="1"/>
  <c r="H101" i="1"/>
  <c r="G101" i="1"/>
  <c r="H100" i="1"/>
  <c r="G100" i="1"/>
  <c r="H99" i="1"/>
  <c r="G99" i="1"/>
  <c r="H98" i="1"/>
  <c r="G98" i="1"/>
  <c r="H97" i="1"/>
  <c r="G97" i="1"/>
  <c r="H96" i="1"/>
  <c r="G96" i="1"/>
  <c r="H95" i="1"/>
  <c r="G95" i="1"/>
  <c r="H94" i="1"/>
  <c r="G94" i="1"/>
  <c r="H93" i="1"/>
  <c r="G93" i="1"/>
  <c r="H92" i="1"/>
  <c r="G92" i="1"/>
  <c r="H91" i="1"/>
  <c r="G91" i="1"/>
  <c r="H90" i="1"/>
  <c r="G90" i="1"/>
  <c r="H89" i="1"/>
  <c r="G89" i="1"/>
  <c r="H88" i="1"/>
  <c r="G88" i="1"/>
  <c r="H87" i="1"/>
  <c r="G87" i="1"/>
  <c r="H86" i="1"/>
  <c r="G86" i="1"/>
  <c r="H85" i="1"/>
  <c r="G85" i="1"/>
  <c r="H84" i="1"/>
  <c r="G84" i="1"/>
  <c r="H83" i="1"/>
  <c r="G83" i="1"/>
  <c r="H82" i="1"/>
  <c r="G82" i="1"/>
  <c r="H81" i="1"/>
  <c r="G81" i="1"/>
  <c r="H80" i="1"/>
  <c r="G80" i="1"/>
  <c r="H79" i="1"/>
  <c r="G79" i="1"/>
  <c r="H78" i="1"/>
  <c r="G78" i="1"/>
  <c r="H77" i="1"/>
  <c r="G77" i="1"/>
  <c r="H76" i="1"/>
  <c r="G76" i="1"/>
  <c r="H75" i="1"/>
  <c r="G75" i="1"/>
  <c r="H74" i="1"/>
  <c r="G74" i="1"/>
  <c r="H73" i="1"/>
  <c r="G73" i="1"/>
  <c r="H72" i="1"/>
  <c r="G72" i="1"/>
  <c r="H71" i="1"/>
  <c r="G71" i="1"/>
  <c r="H70" i="1"/>
  <c r="G70" i="1"/>
  <c r="H69" i="1"/>
  <c r="G69" i="1"/>
  <c r="H68" i="1"/>
  <c r="G68" i="1"/>
  <c r="H67" i="1"/>
  <c r="G67" i="1"/>
  <c r="H66" i="1"/>
  <c r="G66" i="1"/>
  <c r="H65" i="1"/>
  <c r="G65" i="1"/>
  <c r="H64" i="1"/>
  <c r="G64" i="1"/>
  <c r="H63" i="1"/>
  <c r="G63" i="1"/>
  <c r="H62" i="1"/>
  <c r="G62" i="1"/>
  <c r="H61" i="1"/>
  <c r="G61" i="1"/>
  <c r="H60" i="1"/>
  <c r="G60" i="1"/>
  <c r="H59" i="1"/>
  <c r="G59" i="1"/>
  <c r="H58" i="1"/>
  <c r="G58" i="1"/>
  <c r="H57" i="1"/>
  <c r="G57" i="1"/>
  <c r="H56" i="1"/>
  <c r="G56" i="1"/>
  <c r="H55" i="1"/>
  <c r="G55" i="1"/>
  <c r="H54" i="1"/>
  <c r="G54" i="1"/>
  <c r="H53" i="1"/>
  <c r="G53" i="1"/>
  <c r="H52" i="1"/>
  <c r="G52" i="1"/>
  <c r="H51" i="1"/>
  <c r="G51" i="1"/>
  <c r="H50" i="1"/>
  <c r="G50" i="1"/>
  <c r="H49" i="1"/>
  <c r="G49" i="1"/>
  <c r="H48" i="1"/>
  <c r="G48" i="1"/>
  <c r="H24" i="1"/>
  <c r="G24" i="1"/>
  <c r="H47" i="1"/>
  <c r="G47" i="1"/>
  <c r="H46" i="1"/>
  <c r="G46" i="1"/>
  <c r="H45" i="1"/>
  <c r="G45" i="1"/>
  <c r="H44" i="1"/>
  <c r="G44" i="1"/>
  <c r="Z5571" i="1" l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3" i="1"/>
  <c r="Z5540" i="1"/>
  <c r="Z5539" i="1"/>
  <c r="Z5538" i="1"/>
  <c r="Z5537" i="1"/>
  <c r="Z23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43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42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22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4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0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12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39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38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21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20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6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34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7" i="1"/>
  <c r="T8" i="14" s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33" i="1"/>
  <c r="Z2857" i="1"/>
  <c r="Z2856" i="1"/>
  <c r="Z2855" i="1"/>
  <c r="Z2854" i="1"/>
  <c r="Z2853" i="1"/>
  <c r="Z2852" i="1"/>
  <c r="Z2851" i="1"/>
  <c r="Z6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9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19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18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32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31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3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7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6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29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28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27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15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1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14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26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25" i="1"/>
  <c r="Z635" i="1"/>
  <c r="Z634" i="1"/>
  <c r="Z633" i="1"/>
  <c r="Z632" i="1"/>
  <c r="Z631" i="1"/>
  <c r="Z630" i="1"/>
  <c r="Z629" i="1"/>
  <c r="Z628" i="1"/>
  <c r="Z10" i="1"/>
  <c r="Z627" i="1"/>
  <c r="Z626" i="1"/>
  <c r="Z625" i="1"/>
  <c r="Z624" i="1"/>
  <c r="Z623" i="1"/>
  <c r="Z622" i="1"/>
  <c r="Z621" i="1"/>
  <c r="Z620" i="1"/>
  <c r="Z619" i="1"/>
  <c r="Z618" i="1"/>
  <c r="Z617" i="1"/>
  <c r="Z5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" i="1"/>
  <c r="Z257" i="1"/>
  <c r="Z256" i="1"/>
  <c r="Z255" i="1"/>
  <c r="Z254" i="1"/>
  <c r="Z13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8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24" i="1"/>
  <c r="Z47" i="1"/>
  <c r="C27" i="23" s="1"/>
  <c r="Z46" i="1"/>
  <c r="Z45" i="1"/>
  <c r="Z44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3" i="1"/>
  <c r="Y5540" i="1"/>
  <c r="Y5539" i="1"/>
  <c r="Y5538" i="1"/>
  <c r="Y5537" i="1"/>
  <c r="Y23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43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42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22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4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0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12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39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38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21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20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6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34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7" i="1"/>
  <c r="S8" i="14" s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33" i="1"/>
  <c r="Y2857" i="1"/>
  <c r="Y2856" i="1"/>
  <c r="Y2855" i="1"/>
  <c r="Y2854" i="1"/>
  <c r="Y2853" i="1"/>
  <c r="Y2852" i="1"/>
  <c r="Y2851" i="1"/>
  <c r="Y6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9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19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18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32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31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3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7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6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29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28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27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15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1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14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26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25" i="1"/>
  <c r="Y635" i="1"/>
  <c r="Y634" i="1"/>
  <c r="Y633" i="1"/>
  <c r="Y632" i="1"/>
  <c r="Y631" i="1"/>
  <c r="Y630" i="1"/>
  <c r="Y629" i="1"/>
  <c r="Y628" i="1"/>
  <c r="Y10" i="1"/>
  <c r="Y627" i="1"/>
  <c r="Y626" i="1"/>
  <c r="Y625" i="1"/>
  <c r="Y624" i="1"/>
  <c r="Y623" i="1"/>
  <c r="Y622" i="1"/>
  <c r="Y621" i="1"/>
  <c r="Y620" i="1"/>
  <c r="Y619" i="1"/>
  <c r="Y618" i="1"/>
  <c r="Y617" i="1"/>
  <c r="Y5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" i="1"/>
  <c r="Y257" i="1"/>
  <c r="Y256" i="1"/>
  <c r="Y255" i="1"/>
  <c r="Y254" i="1"/>
  <c r="Y13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8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24" i="1"/>
  <c r="Y47" i="1"/>
  <c r="C26" i="23" s="1"/>
  <c r="Y46" i="1"/>
  <c r="Y45" i="1"/>
  <c r="Y44" i="1"/>
  <c r="X5571" i="1"/>
  <c r="X5570" i="1"/>
  <c r="X5569" i="1"/>
  <c r="X5568" i="1"/>
  <c r="X5567" i="1"/>
  <c r="X5566" i="1"/>
  <c r="X5565" i="1"/>
  <c r="X5564" i="1"/>
  <c r="X5563" i="1"/>
  <c r="X5562" i="1"/>
  <c r="X5561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3" i="1"/>
  <c r="X5540" i="1"/>
  <c r="X5539" i="1"/>
  <c r="X5538" i="1"/>
  <c r="X5537" i="1"/>
  <c r="X23" i="1"/>
  <c r="X5536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21" i="1"/>
  <c r="X5420" i="1"/>
  <c r="X5419" i="1"/>
  <c r="X5418" i="1"/>
  <c r="X5417" i="1"/>
  <c r="X5416" i="1"/>
  <c r="X5415" i="1"/>
  <c r="X5414" i="1"/>
  <c r="X5413" i="1"/>
  <c r="X5412" i="1"/>
  <c r="X5411" i="1"/>
  <c r="X5410" i="1"/>
  <c r="X5409" i="1"/>
  <c r="X43" i="1"/>
  <c r="X5408" i="1"/>
  <c r="X5407" i="1"/>
  <c r="X5406" i="1"/>
  <c r="X5405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5380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5329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5290" i="1"/>
  <c r="X5289" i="1"/>
  <c r="X5288" i="1"/>
  <c r="X5287" i="1"/>
  <c r="X5286" i="1"/>
  <c r="X5285" i="1"/>
  <c r="X5284" i="1"/>
  <c r="X5283" i="1"/>
  <c r="X5282" i="1"/>
  <c r="X5281" i="1"/>
  <c r="X5280" i="1"/>
  <c r="X5279" i="1"/>
  <c r="X5278" i="1"/>
  <c r="X5277" i="1"/>
  <c r="X5276" i="1"/>
  <c r="X5275" i="1"/>
  <c r="X5274" i="1"/>
  <c r="X5273" i="1"/>
  <c r="X5272" i="1"/>
  <c r="X5271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5235" i="1"/>
  <c r="X5234" i="1"/>
  <c r="X5233" i="1"/>
  <c r="X5232" i="1"/>
  <c r="X5231" i="1"/>
  <c r="X5230" i="1"/>
  <c r="X5229" i="1"/>
  <c r="X5228" i="1"/>
  <c r="X5227" i="1"/>
  <c r="X5226" i="1"/>
  <c r="X5225" i="1"/>
  <c r="X5224" i="1"/>
  <c r="X5223" i="1"/>
  <c r="X5222" i="1"/>
  <c r="X5221" i="1"/>
  <c r="X5220" i="1"/>
  <c r="X5219" i="1"/>
  <c r="X5218" i="1"/>
  <c r="X5217" i="1"/>
  <c r="X5216" i="1"/>
  <c r="X5215" i="1"/>
  <c r="X5214" i="1"/>
  <c r="X42" i="1"/>
  <c r="X5213" i="1"/>
  <c r="X5212" i="1"/>
  <c r="X5211" i="1"/>
  <c r="X5210" i="1"/>
  <c r="X5209" i="1"/>
  <c r="X5208" i="1"/>
  <c r="X5207" i="1"/>
  <c r="X5206" i="1"/>
  <c r="X5205" i="1"/>
  <c r="X5204" i="1"/>
  <c r="X5203" i="1"/>
  <c r="X5202" i="1"/>
  <c r="X5201" i="1"/>
  <c r="X5200" i="1"/>
  <c r="X5199" i="1"/>
  <c r="X5198" i="1"/>
  <c r="X5197" i="1"/>
  <c r="X5196" i="1"/>
  <c r="X5195" i="1"/>
  <c r="X5194" i="1"/>
  <c r="X22" i="1"/>
  <c r="X5193" i="1"/>
  <c r="X5192" i="1"/>
  <c r="X5191" i="1"/>
  <c r="X5190" i="1"/>
  <c r="X5189" i="1"/>
  <c r="X5188" i="1"/>
  <c r="X5187" i="1"/>
  <c r="X5186" i="1"/>
  <c r="X5185" i="1"/>
  <c r="X5184" i="1"/>
  <c r="X5183" i="1"/>
  <c r="X5182" i="1"/>
  <c r="X5181" i="1"/>
  <c r="X5180" i="1"/>
  <c r="X5179" i="1"/>
  <c r="X5178" i="1"/>
  <c r="X5177" i="1"/>
  <c r="X5176" i="1"/>
  <c r="X5175" i="1"/>
  <c r="X5174" i="1"/>
  <c r="X5173" i="1"/>
  <c r="X5172" i="1"/>
  <c r="X5171" i="1"/>
  <c r="X5170" i="1"/>
  <c r="X5169" i="1"/>
  <c r="X5168" i="1"/>
  <c r="X5167" i="1"/>
  <c r="X5166" i="1"/>
  <c r="X5165" i="1"/>
  <c r="X5164" i="1"/>
  <c r="X5163" i="1"/>
  <c r="X5162" i="1"/>
  <c r="X5161" i="1"/>
  <c r="X5160" i="1"/>
  <c r="X5159" i="1"/>
  <c r="X5158" i="1"/>
  <c r="X5157" i="1"/>
  <c r="X5156" i="1"/>
  <c r="X5155" i="1"/>
  <c r="X5154" i="1"/>
  <c r="X5153" i="1"/>
  <c r="X5152" i="1"/>
  <c r="X5151" i="1"/>
  <c r="X5150" i="1"/>
  <c r="X5149" i="1"/>
  <c r="X5148" i="1"/>
  <c r="X5147" i="1"/>
  <c r="X5146" i="1"/>
  <c r="X5145" i="1"/>
  <c r="X5144" i="1"/>
  <c r="X5143" i="1"/>
  <c r="X5142" i="1"/>
  <c r="X5141" i="1"/>
  <c r="X5140" i="1"/>
  <c r="X5139" i="1"/>
  <c r="X5138" i="1"/>
  <c r="X5137" i="1"/>
  <c r="X5136" i="1"/>
  <c r="X5135" i="1"/>
  <c r="X5134" i="1"/>
  <c r="X5133" i="1"/>
  <c r="X5132" i="1"/>
  <c r="X5131" i="1"/>
  <c r="X5130" i="1"/>
  <c r="X5129" i="1"/>
  <c r="X5128" i="1"/>
  <c r="X5127" i="1"/>
  <c r="X5126" i="1"/>
  <c r="X5125" i="1"/>
  <c r="X5124" i="1"/>
  <c r="X5123" i="1"/>
  <c r="X5122" i="1"/>
  <c r="X5121" i="1"/>
  <c r="X5120" i="1"/>
  <c r="X5119" i="1"/>
  <c r="X5118" i="1"/>
  <c r="X5117" i="1"/>
  <c r="X5116" i="1"/>
  <c r="X5115" i="1"/>
  <c r="X5114" i="1"/>
  <c r="X5113" i="1"/>
  <c r="X5112" i="1"/>
  <c r="X5111" i="1"/>
  <c r="X5110" i="1"/>
  <c r="X5109" i="1"/>
  <c r="X5108" i="1"/>
  <c r="X5107" i="1"/>
  <c r="X5106" i="1"/>
  <c r="X5105" i="1"/>
  <c r="X5104" i="1"/>
  <c r="X5103" i="1"/>
  <c r="X5102" i="1"/>
  <c r="X5101" i="1"/>
  <c r="X5100" i="1"/>
  <c r="X5099" i="1"/>
  <c r="X5098" i="1"/>
  <c r="X5097" i="1"/>
  <c r="X5096" i="1"/>
  <c r="X5095" i="1"/>
  <c r="X5094" i="1"/>
  <c r="X5093" i="1"/>
  <c r="X5092" i="1"/>
  <c r="X5091" i="1"/>
  <c r="X5090" i="1"/>
  <c r="X5089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X5071" i="1"/>
  <c r="X5070" i="1"/>
  <c r="X5069" i="1"/>
  <c r="X5068" i="1"/>
  <c r="X5067" i="1"/>
  <c r="X5066" i="1"/>
  <c r="X5065" i="1"/>
  <c r="X5064" i="1"/>
  <c r="X5063" i="1"/>
  <c r="X5062" i="1"/>
  <c r="X5061" i="1"/>
  <c r="X5060" i="1"/>
  <c r="X5059" i="1"/>
  <c r="X5058" i="1"/>
  <c r="X5057" i="1"/>
  <c r="X5056" i="1"/>
  <c r="X5055" i="1"/>
  <c r="X5054" i="1"/>
  <c r="X5053" i="1"/>
  <c r="X5052" i="1"/>
  <c r="X5051" i="1"/>
  <c r="X5050" i="1"/>
  <c r="X5049" i="1"/>
  <c r="X5048" i="1"/>
  <c r="X5047" i="1"/>
  <c r="X5046" i="1"/>
  <c r="X5045" i="1"/>
  <c r="X5044" i="1"/>
  <c r="X5043" i="1"/>
  <c r="X5042" i="1"/>
  <c r="X5041" i="1"/>
  <c r="X5040" i="1"/>
  <c r="X5039" i="1"/>
  <c r="X5038" i="1"/>
  <c r="X5037" i="1"/>
  <c r="X5036" i="1"/>
  <c r="X5035" i="1"/>
  <c r="X5034" i="1"/>
  <c r="X5033" i="1"/>
  <c r="X5032" i="1"/>
  <c r="X5031" i="1"/>
  <c r="X5030" i="1"/>
  <c r="X5029" i="1"/>
  <c r="X5028" i="1"/>
  <c r="X5027" i="1"/>
  <c r="X5026" i="1"/>
  <c r="X5025" i="1"/>
  <c r="X5024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41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0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12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39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38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21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20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6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34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7" i="1"/>
  <c r="R8" i="14" s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33" i="1"/>
  <c r="X2857" i="1"/>
  <c r="X2856" i="1"/>
  <c r="X2855" i="1"/>
  <c r="X2854" i="1"/>
  <c r="X2853" i="1"/>
  <c r="X2852" i="1"/>
  <c r="X2851" i="1"/>
  <c r="X6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9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19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18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32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31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3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7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6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29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28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27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15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1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14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26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25" i="1"/>
  <c r="X635" i="1"/>
  <c r="X634" i="1"/>
  <c r="X633" i="1"/>
  <c r="X632" i="1"/>
  <c r="X631" i="1"/>
  <c r="X630" i="1"/>
  <c r="X629" i="1"/>
  <c r="X628" i="1"/>
  <c r="X10" i="1"/>
  <c r="X627" i="1"/>
  <c r="X626" i="1"/>
  <c r="X625" i="1"/>
  <c r="X624" i="1"/>
  <c r="X623" i="1"/>
  <c r="X622" i="1"/>
  <c r="X621" i="1"/>
  <c r="X620" i="1"/>
  <c r="X619" i="1"/>
  <c r="X618" i="1"/>
  <c r="X617" i="1"/>
  <c r="X5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" i="1"/>
  <c r="X257" i="1"/>
  <c r="X256" i="1"/>
  <c r="X255" i="1"/>
  <c r="X254" i="1"/>
  <c r="X13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8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24" i="1"/>
  <c r="X47" i="1"/>
  <c r="C25" i="23" s="1"/>
  <c r="X46" i="1"/>
  <c r="X45" i="1"/>
  <c r="X44" i="1"/>
  <c r="W45" i="1"/>
  <c r="W46" i="1"/>
  <c r="W47" i="1"/>
  <c r="C24" i="23" s="1"/>
  <c r="W24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13" i="1"/>
  <c r="W254" i="1"/>
  <c r="W255" i="1"/>
  <c r="W256" i="1"/>
  <c r="W257" i="1"/>
  <c r="W2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5" i="1"/>
  <c r="W617" i="1"/>
  <c r="W618" i="1"/>
  <c r="W619" i="1"/>
  <c r="W620" i="1"/>
  <c r="W621" i="1"/>
  <c r="W622" i="1"/>
  <c r="W623" i="1"/>
  <c r="W624" i="1"/>
  <c r="W625" i="1"/>
  <c r="W626" i="1"/>
  <c r="W627" i="1"/>
  <c r="W10" i="1"/>
  <c r="W628" i="1"/>
  <c r="W629" i="1"/>
  <c r="W630" i="1"/>
  <c r="W631" i="1"/>
  <c r="W632" i="1"/>
  <c r="W633" i="1"/>
  <c r="W634" i="1"/>
  <c r="W635" i="1"/>
  <c r="W2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2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14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11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15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27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28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29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6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30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31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32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18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19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9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6" i="1"/>
  <c r="W2851" i="1"/>
  <c r="W2852" i="1"/>
  <c r="W2853" i="1"/>
  <c r="W2854" i="1"/>
  <c r="W2855" i="1"/>
  <c r="W2856" i="1"/>
  <c r="W2857" i="1"/>
  <c r="W33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7" i="1"/>
  <c r="Q8" i="14" s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34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5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6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20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21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38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39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12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0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41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22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42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43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23" i="1"/>
  <c r="W5537" i="1"/>
  <c r="W5538" i="1"/>
  <c r="W5539" i="1"/>
  <c r="W5540" i="1"/>
  <c r="W3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44" i="1"/>
  <c r="V5571" i="1" l="1"/>
  <c r="U5571" i="1"/>
  <c r="T5571" i="1"/>
  <c r="S5571" i="1"/>
  <c r="R5571" i="1"/>
  <c r="Q5571" i="1"/>
  <c r="P5571" i="1"/>
  <c r="O5571" i="1"/>
  <c r="N5571" i="1"/>
  <c r="M5571" i="1"/>
  <c r="L5571" i="1"/>
  <c r="V5570" i="1"/>
  <c r="U5570" i="1"/>
  <c r="T5570" i="1"/>
  <c r="S5570" i="1"/>
  <c r="R5570" i="1"/>
  <c r="Q5570" i="1"/>
  <c r="P5570" i="1"/>
  <c r="O5570" i="1"/>
  <c r="N5570" i="1"/>
  <c r="M5570" i="1"/>
  <c r="L5570" i="1"/>
  <c r="V5569" i="1"/>
  <c r="U5569" i="1"/>
  <c r="T5569" i="1"/>
  <c r="S5569" i="1"/>
  <c r="R5569" i="1"/>
  <c r="Q5569" i="1"/>
  <c r="P5569" i="1"/>
  <c r="O5569" i="1"/>
  <c r="N5569" i="1"/>
  <c r="M5569" i="1"/>
  <c r="L5569" i="1"/>
  <c r="V5568" i="1"/>
  <c r="U5568" i="1"/>
  <c r="T5568" i="1"/>
  <c r="S5568" i="1"/>
  <c r="R5568" i="1"/>
  <c r="Q5568" i="1"/>
  <c r="P5568" i="1"/>
  <c r="O5568" i="1"/>
  <c r="N5568" i="1"/>
  <c r="M5568" i="1"/>
  <c r="L5568" i="1"/>
  <c r="V5567" i="1"/>
  <c r="U5567" i="1"/>
  <c r="T5567" i="1"/>
  <c r="S5567" i="1"/>
  <c r="R5567" i="1"/>
  <c r="Q5567" i="1"/>
  <c r="P5567" i="1"/>
  <c r="O5567" i="1"/>
  <c r="N5567" i="1"/>
  <c r="M5567" i="1"/>
  <c r="L5567" i="1"/>
  <c r="V5566" i="1"/>
  <c r="U5566" i="1"/>
  <c r="T5566" i="1"/>
  <c r="S5566" i="1"/>
  <c r="R5566" i="1"/>
  <c r="Q5566" i="1"/>
  <c r="P5566" i="1"/>
  <c r="O5566" i="1"/>
  <c r="N5566" i="1"/>
  <c r="M5566" i="1"/>
  <c r="L5566" i="1"/>
  <c r="V5565" i="1"/>
  <c r="U5565" i="1"/>
  <c r="T5565" i="1"/>
  <c r="S5565" i="1"/>
  <c r="R5565" i="1"/>
  <c r="Q5565" i="1"/>
  <c r="P5565" i="1"/>
  <c r="O5565" i="1"/>
  <c r="N5565" i="1"/>
  <c r="M5565" i="1"/>
  <c r="L5565" i="1"/>
  <c r="V5564" i="1"/>
  <c r="U5564" i="1"/>
  <c r="T5564" i="1"/>
  <c r="S5564" i="1"/>
  <c r="R5564" i="1"/>
  <c r="Q5564" i="1"/>
  <c r="P5564" i="1"/>
  <c r="O5564" i="1"/>
  <c r="N5564" i="1"/>
  <c r="M5564" i="1"/>
  <c r="L5564" i="1"/>
  <c r="V5563" i="1"/>
  <c r="U5563" i="1"/>
  <c r="T5563" i="1"/>
  <c r="S5563" i="1"/>
  <c r="R5563" i="1"/>
  <c r="Q5563" i="1"/>
  <c r="P5563" i="1"/>
  <c r="O5563" i="1"/>
  <c r="N5563" i="1"/>
  <c r="M5563" i="1"/>
  <c r="L5563" i="1"/>
  <c r="V5562" i="1"/>
  <c r="U5562" i="1"/>
  <c r="T5562" i="1"/>
  <c r="S5562" i="1"/>
  <c r="R5562" i="1"/>
  <c r="Q5562" i="1"/>
  <c r="P5562" i="1"/>
  <c r="O5562" i="1"/>
  <c r="N5562" i="1"/>
  <c r="M5562" i="1"/>
  <c r="L5562" i="1"/>
  <c r="V5561" i="1"/>
  <c r="U5561" i="1"/>
  <c r="T5561" i="1"/>
  <c r="S5561" i="1"/>
  <c r="R5561" i="1"/>
  <c r="Q5561" i="1"/>
  <c r="P5561" i="1"/>
  <c r="O5561" i="1"/>
  <c r="N5561" i="1"/>
  <c r="M5561" i="1"/>
  <c r="L5561" i="1"/>
  <c r="V5560" i="1"/>
  <c r="U5560" i="1"/>
  <c r="T5560" i="1"/>
  <c r="S5560" i="1"/>
  <c r="R5560" i="1"/>
  <c r="Q5560" i="1"/>
  <c r="P5560" i="1"/>
  <c r="O5560" i="1"/>
  <c r="N5560" i="1"/>
  <c r="M5560" i="1"/>
  <c r="L5560" i="1"/>
  <c r="V5559" i="1"/>
  <c r="U5559" i="1"/>
  <c r="T5559" i="1"/>
  <c r="S5559" i="1"/>
  <c r="R5559" i="1"/>
  <c r="Q5559" i="1"/>
  <c r="P5559" i="1"/>
  <c r="O5559" i="1"/>
  <c r="N5559" i="1"/>
  <c r="M5559" i="1"/>
  <c r="L5559" i="1"/>
  <c r="V5558" i="1"/>
  <c r="U5558" i="1"/>
  <c r="T5558" i="1"/>
  <c r="S5558" i="1"/>
  <c r="R5558" i="1"/>
  <c r="Q5558" i="1"/>
  <c r="P5558" i="1"/>
  <c r="O5558" i="1"/>
  <c r="N5558" i="1"/>
  <c r="M5558" i="1"/>
  <c r="L5558" i="1"/>
  <c r="V5557" i="1"/>
  <c r="U5557" i="1"/>
  <c r="T5557" i="1"/>
  <c r="S5557" i="1"/>
  <c r="R5557" i="1"/>
  <c r="Q5557" i="1"/>
  <c r="P5557" i="1"/>
  <c r="O5557" i="1"/>
  <c r="N5557" i="1"/>
  <c r="M5557" i="1"/>
  <c r="L5557" i="1"/>
  <c r="V5556" i="1"/>
  <c r="U5556" i="1"/>
  <c r="T5556" i="1"/>
  <c r="S5556" i="1"/>
  <c r="R5556" i="1"/>
  <c r="Q5556" i="1"/>
  <c r="P5556" i="1"/>
  <c r="O5556" i="1"/>
  <c r="N5556" i="1"/>
  <c r="M5556" i="1"/>
  <c r="L5556" i="1"/>
  <c r="V5555" i="1"/>
  <c r="U5555" i="1"/>
  <c r="T5555" i="1"/>
  <c r="S5555" i="1"/>
  <c r="R5555" i="1"/>
  <c r="Q5555" i="1"/>
  <c r="P5555" i="1"/>
  <c r="O5555" i="1"/>
  <c r="N5555" i="1"/>
  <c r="M5555" i="1"/>
  <c r="L5555" i="1"/>
  <c r="V5554" i="1"/>
  <c r="U5554" i="1"/>
  <c r="T5554" i="1"/>
  <c r="S5554" i="1"/>
  <c r="R5554" i="1"/>
  <c r="Q5554" i="1"/>
  <c r="P5554" i="1"/>
  <c r="O5554" i="1"/>
  <c r="N5554" i="1"/>
  <c r="M5554" i="1"/>
  <c r="L5554" i="1"/>
  <c r="V5553" i="1"/>
  <c r="U5553" i="1"/>
  <c r="T5553" i="1"/>
  <c r="S5553" i="1"/>
  <c r="R5553" i="1"/>
  <c r="Q5553" i="1"/>
  <c r="P5553" i="1"/>
  <c r="O5553" i="1"/>
  <c r="N5553" i="1"/>
  <c r="M5553" i="1"/>
  <c r="L5553" i="1"/>
  <c r="V5552" i="1"/>
  <c r="U5552" i="1"/>
  <c r="T5552" i="1"/>
  <c r="S5552" i="1"/>
  <c r="R5552" i="1"/>
  <c r="Q5552" i="1"/>
  <c r="P5552" i="1"/>
  <c r="O5552" i="1"/>
  <c r="N5552" i="1"/>
  <c r="M5552" i="1"/>
  <c r="L5552" i="1"/>
  <c r="V5551" i="1"/>
  <c r="U5551" i="1"/>
  <c r="T5551" i="1"/>
  <c r="S5551" i="1"/>
  <c r="R5551" i="1"/>
  <c r="Q5551" i="1"/>
  <c r="P5551" i="1"/>
  <c r="O5551" i="1"/>
  <c r="N5551" i="1"/>
  <c r="M5551" i="1"/>
  <c r="L5551" i="1"/>
  <c r="V5550" i="1"/>
  <c r="U5550" i="1"/>
  <c r="T5550" i="1"/>
  <c r="S5550" i="1"/>
  <c r="R5550" i="1"/>
  <c r="Q5550" i="1"/>
  <c r="P5550" i="1"/>
  <c r="O5550" i="1"/>
  <c r="N5550" i="1"/>
  <c r="M5550" i="1"/>
  <c r="L5550" i="1"/>
  <c r="V5549" i="1"/>
  <c r="U5549" i="1"/>
  <c r="T5549" i="1"/>
  <c r="S5549" i="1"/>
  <c r="R5549" i="1"/>
  <c r="Q5549" i="1"/>
  <c r="P5549" i="1"/>
  <c r="O5549" i="1"/>
  <c r="N5549" i="1"/>
  <c r="M5549" i="1"/>
  <c r="L5549" i="1"/>
  <c r="V5548" i="1"/>
  <c r="U5548" i="1"/>
  <c r="T5548" i="1"/>
  <c r="S5548" i="1"/>
  <c r="R5548" i="1"/>
  <c r="Q5548" i="1"/>
  <c r="P5548" i="1"/>
  <c r="O5548" i="1"/>
  <c r="N5548" i="1"/>
  <c r="M5548" i="1"/>
  <c r="L5548" i="1"/>
  <c r="V5547" i="1"/>
  <c r="U5547" i="1"/>
  <c r="T5547" i="1"/>
  <c r="S5547" i="1"/>
  <c r="R5547" i="1"/>
  <c r="Q5547" i="1"/>
  <c r="P5547" i="1"/>
  <c r="O5547" i="1"/>
  <c r="N5547" i="1"/>
  <c r="M5547" i="1"/>
  <c r="L5547" i="1"/>
  <c r="V5546" i="1"/>
  <c r="U5546" i="1"/>
  <c r="T5546" i="1"/>
  <c r="S5546" i="1"/>
  <c r="R5546" i="1"/>
  <c r="Q5546" i="1"/>
  <c r="P5546" i="1"/>
  <c r="O5546" i="1"/>
  <c r="N5546" i="1"/>
  <c r="M5546" i="1"/>
  <c r="L5546" i="1"/>
  <c r="V5545" i="1"/>
  <c r="U5545" i="1"/>
  <c r="T5545" i="1"/>
  <c r="S5545" i="1"/>
  <c r="R5545" i="1"/>
  <c r="Q5545" i="1"/>
  <c r="P5545" i="1"/>
  <c r="O5545" i="1"/>
  <c r="N5545" i="1"/>
  <c r="M5545" i="1"/>
  <c r="L5545" i="1"/>
  <c r="V5544" i="1"/>
  <c r="U5544" i="1"/>
  <c r="T5544" i="1"/>
  <c r="S5544" i="1"/>
  <c r="R5544" i="1"/>
  <c r="Q5544" i="1"/>
  <c r="P5544" i="1"/>
  <c r="O5544" i="1"/>
  <c r="N5544" i="1"/>
  <c r="M5544" i="1"/>
  <c r="L5544" i="1"/>
  <c r="V5543" i="1"/>
  <c r="U5543" i="1"/>
  <c r="T5543" i="1"/>
  <c r="S5543" i="1"/>
  <c r="R5543" i="1"/>
  <c r="Q5543" i="1"/>
  <c r="P5543" i="1"/>
  <c r="O5543" i="1"/>
  <c r="N5543" i="1"/>
  <c r="M5543" i="1"/>
  <c r="L5543" i="1"/>
  <c r="V5542" i="1"/>
  <c r="U5542" i="1"/>
  <c r="T5542" i="1"/>
  <c r="S5542" i="1"/>
  <c r="R5542" i="1"/>
  <c r="Q5542" i="1"/>
  <c r="P5542" i="1"/>
  <c r="O5542" i="1"/>
  <c r="N5542" i="1"/>
  <c r="M5542" i="1"/>
  <c r="L5542" i="1"/>
  <c r="V5541" i="1"/>
  <c r="U5541" i="1"/>
  <c r="T5541" i="1"/>
  <c r="S5541" i="1"/>
  <c r="R5541" i="1"/>
  <c r="Q5541" i="1"/>
  <c r="P5541" i="1"/>
  <c r="O5541" i="1"/>
  <c r="N5541" i="1"/>
  <c r="M5541" i="1"/>
  <c r="L5541" i="1"/>
  <c r="V3" i="1"/>
  <c r="U3" i="1"/>
  <c r="T3" i="1"/>
  <c r="S3" i="1"/>
  <c r="R3" i="1"/>
  <c r="Q3" i="1"/>
  <c r="P3" i="1"/>
  <c r="O3" i="1"/>
  <c r="N3" i="1"/>
  <c r="M3" i="1"/>
  <c r="L3" i="1"/>
  <c r="V5540" i="1"/>
  <c r="U5540" i="1"/>
  <c r="T5540" i="1"/>
  <c r="S5540" i="1"/>
  <c r="R5540" i="1"/>
  <c r="Q5540" i="1"/>
  <c r="P5540" i="1"/>
  <c r="O5540" i="1"/>
  <c r="N5540" i="1"/>
  <c r="M5540" i="1"/>
  <c r="L5540" i="1"/>
  <c r="V5539" i="1"/>
  <c r="U5539" i="1"/>
  <c r="T5539" i="1"/>
  <c r="S5539" i="1"/>
  <c r="R5539" i="1"/>
  <c r="Q5539" i="1"/>
  <c r="P5539" i="1"/>
  <c r="O5539" i="1"/>
  <c r="N5539" i="1"/>
  <c r="M5539" i="1"/>
  <c r="L5539" i="1"/>
  <c r="V5538" i="1"/>
  <c r="U5538" i="1"/>
  <c r="T5538" i="1"/>
  <c r="S5538" i="1"/>
  <c r="R5538" i="1"/>
  <c r="Q5538" i="1"/>
  <c r="P5538" i="1"/>
  <c r="O5538" i="1"/>
  <c r="N5538" i="1"/>
  <c r="M5538" i="1"/>
  <c r="L5538" i="1"/>
  <c r="V5537" i="1"/>
  <c r="U5537" i="1"/>
  <c r="T5537" i="1"/>
  <c r="S5537" i="1"/>
  <c r="R5537" i="1"/>
  <c r="Q5537" i="1"/>
  <c r="P5537" i="1"/>
  <c r="O5537" i="1"/>
  <c r="N5537" i="1"/>
  <c r="M5537" i="1"/>
  <c r="L5537" i="1"/>
  <c r="V23" i="1"/>
  <c r="U23" i="1"/>
  <c r="T23" i="1"/>
  <c r="S23" i="1"/>
  <c r="R23" i="1"/>
  <c r="Q23" i="1"/>
  <c r="P23" i="1"/>
  <c r="O23" i="1"/>
  <c r="N23" i="1"/>
  <c r="M23" i="1"/>
  <c r="L23" i="1"/>
  <c r="V5536" i="1"/>
  <c r="U5536" i="1"/>
  <c r="T5536" i="1"/>
  <c r="S5536" i="1"/>
  <c r="R5536" i="1"/>
  <c r="Q5536" i="1"/>
  <c r="P5536" i="1"/>
  <c r="O5536" i="1"/>
  <c r="N5536" i="1"/>
  <c r="M5536" i="1"/>
  <c r="L5536" i="1"/>
  <c r="V5535" i="1"/>
  <c r="U5535" i="1"/>
  <c r="T5535" i="1"/>
  <c r="S5535" i="1"/>
  <c r="R5535" i="1"/>
  <c r="Q5535" i="1"/>
  <c r="P5535" i="1"/>
  <c r="O5535" i="1"/>
  <c r="N5535" i="1"/>
  <c r="M5535" i="1"/>
  <c r="L5535" i="1"/>
  <c r="V5534" i="1"/>
  <c r="U5534" i="1"/>
  <c r="T5534" i="1"/>
  <c r="S5534" i="1"/>
  <c r="R5534" i="1"/>
  <c r="Q5534" i="1"/>
  <c r="P5534" i="1"/>
  <c r="O5534" i="1"/>
  <c r="N5534" i="1"/>
  <c r="M5534" i="1"/>
  <c r="L5534" i="1"/>
  <c r="V5533" i="1"/>
  <c r="U5533" i="1"/>
  <c r="T5533" i="1"/>
  <c r="S5533" i="1"/>
  <c r="R5533" i="1"/>
  <c r="Q5533" i="1"/>
  <c r="P5533" i="1"/>
  <c r="O5533" i="1"/>
  <c r="N5533" i="1"/>
  <c r="M5533" i="1"/>
  <c r="L5533" i="1"/>
  <c r="V5532" i="1"/>
  <c r="U5532" i="1"/>
  <c r="T5532" i="1"/>
  <c r="S5532" i="1"/>
  <c r="R5532" i="1"/>
  <c r="Q5532" i="1"/>
  <c r="P5532" i="1"/>
  <c r="O5532" i="1"/>
  <c r="N5532" i="1"/>
  <c r="M5532" i="1"/>
  <c r="L5532" i="1"/>
  <c r="V5531" i="1"/>
  <c r="U5531" i="1"/>
  <c r="T5531" i="1"/>
  <c r="S5531" i="1"/>
  <c r="R5531" i="1"/>
  <c r="Q5531" i="1"/>
  <c r="P5531" i="1"/>
  <c r="O5531" i="1"/>
  <c r="N5531" i="1"/>
  <c r="M5531" i="1"/>
  <c r="L5531" i="1"/>
  <c r="V5530" i="1"/>
  <c r="U5530" i="1"/>
  <c r="T5530" i="1"/>
  <c r="S5530" i="1"/>
  <c r="R5530" i="1"/>
  <c r="Q5530" i="1"/>
  <c r="P5530" i="1"/>
  <c r="O5530" i="1"/>
  <c r="N5530" i="1"/>
  <c r="M5530" i="1"/>
  <c r="L5530" i="1"/>
  <c r="V5529" i="1"/>
  <c r="U5529" i="1"/>
  <c r="T5529" i="1"/>
  <c r="S5529" i="1"/>
  <c r="R5529" i="1"/>
  <c r="Q5529" i="1"/>
  <c r="P5529" i="1"/>
  <c r="O5529" i="1"/>
  <c r="N5529" i="1"/>
  <c r="M5529" i="1"/>
  <c r="L5529" i="1"/>
  <c r="V5528" i="1"/>
  <c r="U5528" i="1"/>
  <c r="T5528" i="1"/>
  <c r="S5528" i="1"/>
  <c r="R5528" i="1"/>
  <c r="Q5528" i="1"/>
  <c r="P5528" i="1"/>
  <c r="O5528" i="1"/>
  <c r="N5528" i="1"/>
  <c r="M5528" i="1"/>
  <c r="L5528" i="1"/>
  <c r="V5527" i="1"/>
  <c r="U5527" i="1"/>
  <c r="T5527" i="1"/>
  <c r="S5527" i="1"/>
  <c r="R5527" i="1"/>
  <c r="Q5527" i="1"/>
  <c r="P5527" i="1"/>
  <c r="O5527" i="1"/>
  <c r="N5527" i="1"/>
  <c r="M5527" i="1"/>
  <c r="L5527" i="1"/>
  <c r="V5526" i="1"/>
  <c r="U5526" i="1"/>
  <c r="T5526" i="1"/>
  <c r="S5526" i="1"/>
  <c r="R5526" i="1"/>
  <c r="Q5526" i="1"/>
  <c r="P5526" i="1"/>
  <c r="O5526" i="1"/>
  <c r="N5526" i="1"/>
  <c r="M5526" i="1"/>
  <c r="L5526" i="1"/>
  <c r="V5525" i="1"/>
  <c r="U5525" i="1"/>
  <c r="T5525" i="1"/>
  <c r="S5525" i="1"/>
  <c r="R5525" i="1"/>
  <c r="Q5525" i="1"/>
  <c r="P5525" i="1"/>
  <c r="O5525" i="1"/>
  <c r="N5525" i="1"/>
  <c r="M5525" i="1"/>
  <c r="L5525" i="1"/>
  <c r="V5524" i="1"/>
  <c r="U5524" i="1"/>
  <c r="T5524" i="1"/>
  <c r="S5524" i="1"/>
  <c r="R5524" i="1"/>
  <c r="Q5524" i="1"/>
  <c r="P5524" i="1"/>
  <c r="O5524" i="1"/>
  <c r="N5524" i="1"/>
  <c r="M5524" i="1"/>
  <c r="L5524" i="1"/>
  <c r="V5523" i="1"/>
  <c r="U5523" i="1"/>
  <c r="T5523" i="1"/>
  <c r="S5523" i="1"/>
  <c r="R5523" i="1"/>
  <c r="Q5523" i="1"/>
  <c r="P5523" i="1"/>
  <c r="O5523" i="1"/>
  <c r="N5523" i="1"/>
  <c r="M5523" i="1"/>
  <c r="L5523" i="1"/>
  <c r="V5522" i="1"/>
  <c r="U5522" i="1"/>
  <c r="T5522" i="1"/>
  <c r="S5522" i="1"/>
  <c r="R5522" i="1"/>
  <c r="Q5522" i="1"/>
  <c r="P5522" i="1"/>
  <c r="O5522" i="1"/>
  <c r="N5522" i="1"/>
  <c r="M5522" i="1"/>
  <c r="L5522" i="1"/>
  <c r="V5521" i="1"/>
  <c r="U5521" i="1"/>
  <c r="T5521" i="1"/>
  <c r="S5521" i="1"/>
  <c r="R5521" i="1"/>
  <c r="Q5521" i="1"/>
  <c r="P5521" i="1"/>
  <c r="O5521" i="1"/>
  <c r="N5521" i="1"/>
  <c r="M5521" i="1"/>
  <c r="L5521" i="1"/>
  <c r="V5520" i="1"/>
  <c r="U5520" i="1"/>
  <c r="T5520" i="1"/>
  <c r="S5520" i="1"/>
  <c r="R5520" i="1"/>
  <c r="Q5520" i="1"/>
  <c r="P5520" i="1"/>
  <c r="O5520" i="1"/>
  <c r="N5520" i="1"/>
  <c r="M5520" i="1"/>
  <c r="L5520" i="1"/>
  <c r="V5519" i="1"/>
  <c r="U5519" i="1"/>
  <c r="T5519" i="1"/>
  <c r="S5519" i="1"/>
  <c r="R5519" i="1"/>
  <c r="Q5519" i="1"/>
  <c r="P5519" i="1"/>
  <c r="O5519" i="1"/>
  <c r="N5519" i="1"/>
  <c r="M5519" i="1"/>
  <c r="L5519" i="1"/>
  <c r="V5518" i="1"/>
  <c r="U5518" i="1"/>
  <c r="T5518" i="1"/>
  <c r="S5518" i="1"/>
  <c r="R5518" i="1"/>
  <c r="Q5518" i="1"/>
  <c r="P5518" i="1"/>
  <c r="O5518" i="1"/>
  <c r="N5518" i="1"/>
  <c r="M5518" i="1"/>
  <c r="L5518" i="1"/>
  <c r="V5517" i="1"/>
  <c r="U5517" i="1"/>
  <c r="T5517" i="1"/>
  <c r="S5517" i="1"/>
  <c r="R5517" i="1"/>
  <c r="Q5517" i="1"/>
  <c r="P5517" i="1"/>
  <c r="O5517" i="1"/>
  <c r="N5517" i="1"/>
  <c r="M5517" i="1"/>
  <c r="L5517" i="1"/>
  <c r="V5516" i="1"/>
  <c r="U5516" i="1"/>
  <c r="T5516" i="1"/>
  <c r="S5516" i="1"/>
  <c r="R5516" i="1"/>
  <c r="Q5516" i="1"/>
  <c r="P5516" i="1"/>
  <c r="O5516" i="1"/>
  <c r="N5516" i="1"/>
  <c r="M5516" i="1"/>
  <c r="L5516" i="1"/>
  <c r="V5515" i="1"/>
  <c r="U5515" i="1"/>
  <c r="T5515" i="1"/>
  <c r="S5515" i="1"/>
  <c r="R5515" i="1"/>
  <c r="Q5515" i="1"/>
  <c r="P5515" i="1"/>
  <c r="O5515" i="1"/>
  <c r="N5515" i="1"/>
  <c r="M5515" i="1"/>
  <c r="L5515" i="1"/>
  <c r="V5514" i="1"/>
  <c r="U5514" i="1"/>
  <c r="T5514" i="1"/>
  <c r="S5514" i="1"/>
  <c r="R5514" i="1"/>
  <c r="Q5514" i="1"/>
  <c r="P5514" i="1"/>
  <c r="O5514" i="1"/>
  <c r="N5514" i="1"/>
  <c r="M5514" i="1"/>
  <c r="L5514" i="1"/>
  <c r="V5513" i="1"/>
  <c r="U5513" i="1"/>
  <c r="T5513" i="1"/>
  <c r="S5513" i="1"/>
  <c r="R5513" i="1"/>
  <c r="Q5513" i="1"/>
  <c r="P5513" i="1"/>
  <c r="O5513" i="1"/>
  <c r="N5513" i="1"/>
  <c r="M5513" i="1"/>
  <c r="L5513" i="1"/>
  <c r="V5512" i="1"/>
  <c r="U5512" i="1"/>
  <c r="T5512" i="1"/>
  <c r="S5512" i="1"/>
  <c r="R5512" i="1"/>
  <c r="Q5512" i="1"/>
  <c r="P5512" i="1"/>
  <c r="O5512" i="1"/>
  <c r="N5512" i="1"/>
  <c r="M5512" i="1"/>
  <c r="L5512" i="1"/>
  <c r="V5511" i="1"/>
  <c r="U5511" i="1"/>
  <c r="T5511" i="1"/>
  <c r="S5511" i="1"/>
  <c r="R5511" i="1"/>
  <c r="Q5511" i="1"/>
  <c r="P5511" i="1"/>
  <c r="O5511" i="1"/>
  <c r="N5511" i="1"/>
  <c r="M5511" i="1"/>
  <c r="L5511" i="1"/>
  <c r="V5510" i="1"/>
  <c r="U5510" i="1"/>
  <c r="T5510" i="1"/>
  <c r="S5510" i="1"/>
  <c r="R5510" i="1"/>
  <c r="Q5510" i="1"/>
  <c r="P5510" i="1"/>
  <c r="O5510" i="1"/>
  <c r="N5510" i="1"/>
  <c r="M5510" i="1"/>
  <c r="L5510" i="1"/>
  <c r="V5509" i="1"/>
  <c r="U5509" i="1"/>
  <c r="T5509" i="1"/>
  <c r="S5509" i="1"/>
  <c r="R5509" i="1"/>
  <c r="Q5509" i="1"/>
  <c r="P5509" i="1"/>
  <c r="O5509" i="1"/>
  <c r="N5509" i="1"/>
  <c r="M5509" i="1"/>
  <c r="L5509" i="1"/>
  <c r="V5508" i="1"/>
  <c r="U5508" i="1"/>
  <c r="T5508" i="1"/>
  <c r="S5508" i="1"/>
  <c r="R5508" i="1"/>
  <c r="Q5508" i="1"/>
  <c r="P5508" i="1"/>
  <c r="O5508" i="1"/>
  <c r="N5508" i="1"/>
  <c r="M5508" i="1"/>
  <c r="L5508" i="1"/>
  <c r="V5507" i="1"/>
  <c r="U5507" i="1"/>
  <c r="T5507" i="1"/>
  <c r="S5507" i="1"/>
  <c r="R5507" i="1"/>
  <c r="Q5507" i="1"/>
  <c r="P5507" i="1"/>
  <c r="O5507" i="1"/>
  <c r="N5507" i="1"/>
  <c r="M5507" i="1"/>
  <c r="L5507" i="1"/>
  <c r="V5506" i="1"/>
  <c r="U5506" i="1"/>
  <c r="T5506" i="1"/>
  <c r="S5506" i="1"/>
  <c r="R5506" i="1"/>
  <c r="Q5506" i="1"/>
  <c r="P5506" i="1"/>
  <c r="O5506" i="1"/>
  <c r="N5506" i="1"/>
  <c r="M5506" i="1"/>
  <c r="L5506" i="1"/>
  <c r="V5505" i="1"/>
  <c r="U5505" i="1"/>
  <c r="T5505" i="1"/>
  <c r="S5505" i="1"/>
  <c r="R5505" i="1"/>
  <c r="Q5505" i="1"/>
  <c r="P5505" i="1"/>
  <c r="O5505" i="1"/>
  <c r="N5505" i="1"/>
  <c r="M5505" i="1"/>
  <c r="L5505" i="1"/>
  <c r="V5504" i="1"/>
  <c r="U5504" i="1"/>
  <c r="T5504" i="1"/>
  <c r="S5504" i="1"/>
  <c r="R5504" i="1"/>
  <c r="Q5504" i="1"/>
  <c r="P5504" i="1"/>
  <c r="O5504" i="1"/>
  <c r="N5504" i="1"/>
  <c r="M5504" i="1"/>
  <c r="L5504" i="1"/>
  <c r="V5503" i="1"/>
  <c r="U5503" i="1"/>
  <c r="T5503" i="1"/>
  <c r="S5503" i="1"/>
  <c r="R5503" i="1"/>
  <c r="Q5503" i="1"/>
  <c r="P5503" i="1"/>
  <c r="O5503" i="1"/>
  <c r="N5503" i="1"/>
  <c r="M5503" i="1"/>
  <c r="L5503" i="1"/>
  <c r="V5502" i="1"/>
  <c r="U5502" i="1"/>
  <c r="T5502" i="1"/>
  <c r="S5502" i="1"/>
  <c r="R5502" i="1"/>
  <c r="Q5502" i="1"/>
  <c r="P5502" i="1"/>
  <c r="O5502" i="1"/>
  <c r="N5502" i="1"/>
  <c r="M5502" i="1"/>
  <c r="L5502" i="1"/>
  <c r="V5501" i="1"/>
  <c r="U5501" i="1"/>
  <c r="T5501" i="1"/>
  <c r="S5501" i="1"/>
  <c r="R5501" i="1"/>
  <c r="Q5501" i="1"/>
  <c r="P5501" i="1"/>
  <c r="O5501" i="1"/>
  <c r="N5501" i="1"/>
  <c r="M5501" i="1"/>
  <c r="L5501" i="1"/>
  <c r="V5500" i="1"/>
  <c r="U5500" i="1"/>
  <c r="T5500" i="1"/>
  <c r="S5500" i="1"/>
  <c r="R5500" i="1"/>
  <c r="Q5500" i="1"/>
  <c r="P5500" i="1"/>
  <c r="O5500" i="1"/>
  <c r="N5500" i="1"/>
  <c r="M5500" i="1"/>
  <c r="L5500" i="1"/>
  <c r="V5499" i="1"/>
  <c r="U5499" i="1"/>
  <c r="T5499" i="1"/>
  <c r="S5499" i="1"/>
  <c r="R5499" i="1"/>
  <c r="Q5499" i="1"/>
  <c r="P5499" i="1"/>
  <c r="O5499" i="1"/>
  <c r="N5499" i="1"/>
  <c r="M5499" i="1"/>
  <c r="L5499" i="1"/>
  <c r="V5498" i="1"/>
  <c r="U5498" i="1"/>
  <c r="T5498" i="1"/>
  <c r="S5498" i="1"/>
  <c r="R5498" i="1"/>
  <c r="Q5498" i="1"/>
  <c r="P5498" i="1"/>
  <c r="O5498" i="1"/>
  <c r="N5498" i="1"/>
  <c r="M5498" i="1"/>
  <c r="L5498" i="1"/>
  <c r="V5497" i="1"/>
  <c r="U5497" i="1"/>
  <c r="T5497" i="1"/>
  <c r="S5497" i="1"/>
  <c r="R5497" i="1"/>
  <c r="Q5497" i="1"/>
  <c r="P5497" i="1"/>
  <c r="O5497" i="1"/>
  <c r="N5497" i="1"/>
  <c r="M5497" i="1"/>
  <c r="L5497" i="1"/>
  <c r="V5496" i="1"/>
  <c r="U5496" i="1"/>
  <c r="T5496" i="1"/>
  <c r="S5496" i="1"/>
  <c r="R5496" i="1"/>
  <c r="Q5496" i="1"/>
  <c r="P5496" i="1"/>
  <c r="O5496" i="1"/>
  <c r="N5496" i="1"/>
  <c r="M5496" i="1"/>
  <c r="L5496" i="1"/>
  <c r="V5495" i="1"/>
  <c r="U5495" i="1"/>
  <c r="T5495" i="1"/>
  <c r="S5495" i="1"/>
  <c r="R5495" i="1"/>
  <c r="Q5495" i="1"/>
  <c r="P5495" i="1"/>
  <c r="O5495" i="1"/>
  <c r="N5495" i="1"/>
  <c r="M5495" i="1"/>
  <c r="L5495" i="1"/>
  <c r="V5494" i="1"/>
  <c r="U5494" i="1"/>
  <c r="T5494" i="1"/>
  <c r="S5494" i="1"/>
  <c r="R5494" i="1"/>
  <c r="Q5494" i="1"/>
  <c r="P5494" i="1"/>
  <c r="O5494" i="1"/>
  <c r="N5494" i="1"/>
  <c r="M5494" i="1"/>
  <c r="L5494" i="1"/>
  <c r="V5493" i="1"/>
  <c r="U5493" i="1"/>
  <c r="T5493" i="1"/>
  <c r="S5493" i="1"/>
  <c r="R5493" i="1"/>
  <c r="Q5493" i="1"/>
  <c r="P5493" i="1"/>
  <c r="O5493" i="1"/>
  <c r="N5493" i="1"/>
  <c r="M5493" i="1"/>
  <c r="L5493" i="1"/>
  <c r="V5492" i="1"/>
  <c r="U5492" i="1"/>
  <c r="T5492" i="1"/>
  <c r="S5492" i="1"/>
  <c r="R5492" i="1"/>
  <c r="Q5492" i="1"/>
  <c r="P5492" i="1"/>
  <c r="O5492" i="1"/>
  <c r="N5492" i="1"/>
  <c r="M5492" i="1"/>
  <c r="L5492" i="1"/>
  <c r="V5491" i="1"/>
  <c r="U5491" i="1"/>
  <c r="T5491" i="1"/>
  <c r="S5491" i="1"/>
  <c r="R5491" i="1"/>
  <c r="Q5491" i="1"/>
  <c r="P5491" i="1"/>
  <c r="O5491" i="1"/>
  <c r="N5491" i="1"/>
  <c r="M5491" i="1"/>
  <c r="L5491" i="1"/>
  <c r="V5490" i="1"/>
  <c r="U5490" i="1"/>
  <c r="T5490" i="1"/>
  <c r="S5490" i="1"/>
  <c r="R5490" i="1"/>
  <c r="Q5490" i="1"/>
  <c r="P5490" i="1"/>
  <c r="O5490" i="1"/>
  <c r="N5490" i="1"/>
  <c r="M5490" i="1"/>
  <c r="L5490" i="1"/>
  <c r="V5489" i="1"/>
  <c r="U5489" i="1"/>
  <c r="T5489" i="1"/>
  <c r="S5489" i="1"/>
  <c r="R5489" i="1"/>
  <c r="Q5489" i="1"/>
  <c r="P5489" i="1"/>
  <c r="O5489" i="1"/>
  <c r="N5489" i="1"/>
  <c r="M5489" i="1"/>
  <c r="L5489" i="1"/>
  <c r="V5488" i="1"/>
  <c r="U5488" i="1"/>
  <c r="T5488" i="1"/>
  <c r="S5488" i="1"/>
  <c r="R5488" i="1"/>
  <c r="Q5488" i="1"/>
  <c r="P5488" i="1"/>
  <c r="O5488" i="1"/>
  <c r="N5488" i="1"/>
  <c r="M5488" i="1"/>
  <c r="L5488" i="1"/>
  <c r="V5487" i="1"/>
  <c r="U5487" i="1"/>
  <c r="T5487" i="1"/>
  <c r="S5487" i="1"/>
  <c r="R5487" i="1"/>
  <c r="Q5487" i="1"/>
  <c r="P5487" i="1"/>
  <c r="O5487" i="1"/>
  <c r="N5487" i="1"/>
  <c r="M5487" i="1"/>
  <c r="L5487" i="1"/>
  <c r="V5486" i="1"/>
  <c r="U5486" i="1"/>
  <c r="T5486" i="1"/>
  <c r="S5486" i="1"/>
  <c r="R5486" i="1"/>
  <c r="Q5486" i="1"/>
  <c r="P5486" i="1"/>
  <c r="O5486" i="1"/>
  <c r="N5486" i="1"/>
  <c r="M5486" i="1"/>
  <c r="L5486" i="1"/>
  <c r="V5485" i="1"/>
  <c r="U5485" i="1"/>
  <c r="T5485" i="1"/>
  <c r="S5485" i="1"/>
  <c r="R5485" i="1"/>
  <c r="Q5485" i="1"/>
  <c r="P5485" i="1"/>
  <c r="O5485" i="1"/>
  <c r="N5485" i="1"/>
  <c r="M5485" i="1"/>
  <c r="L5485" i="1"/>
  <c r="V5484" i="1"/>
  <c r="U5484" i="1"/>
  <c r="T5484" i="1"/>
  <c r="S5484" i="1"/>
  <c r="R5484" i="1"/>
  <c r="Q5484" i="1"/>
  <c r="P5484" i="1"/>
  <c r="O5484" i="1"/>
  <c r="N5484" i="1"/>
  <c r="M5484" i="1"/>
  <c r="L5484" i="1"/>
  <c r="V5483" i="1"/>
  <c r="U5483" i="1"/>
  <c r="T5483" i="1"/>
  <c r="S5483" i="1"/>
  <c r="R5483" i="1"/>
  <c r="Q5483" i="1"/>
  <c r="P5483" i="1"/>
  <c r="O5483" i="1"/>
  <c r="N5483" i="1"/>
  <c r="M5483" i="1"/>
  <c r="L5483" i="1"/>
  <c r="V5482" i="1"/>
  <c r="U5482" i="1"/>
  <c r="T5482" i="1"/>
  <c r="S5482" i="1"/>
  <c r="R5482" i="1"/>
  <c r="Q5482" i="1"/>
  <c r="P5482" i="1"/>
  <c r="O5482" i="1"/>
  <c r="N5482" i="1"/>
  <c r="M5482" i="1"/>
  <c r="L5482" i="1"/>
  <c r="V5481" i="1"/>
  <c r="U5481" i="1"/>
  <c r="T5481" i="1"/>
  <c r="S5481" i="1"/>
  <c r="R5481" i="1"/>
  <c r="Q5481" i="1"/>
  <c r="P5481" i="1"/>
  <c r="O5481" i="1"/>
  <c r="N5481" i="1"/>
  <c r="M5481" i="1"/>
  <c r="L5481" i="1"/>
  <c r="V5480" i="1"/>
  <c r="U5480" i="1"/>
  <c r="T5480" i="1"/>
  <c r="S5480" i="1"/>
  <c r="R5480" i="1"/>
  <c r="Q5480" i="1"/>
  <c r="P5480" i="1"/>
  <c r="O5480" i="1"/>
  <c r="N5480" i="1"/>
  <c r="M5480" i="1"/>
  <c r="L5480" i="1"/>
  <c r="V5479" i="1"/>
  <c r="U5479" i="1"/>
  <c r="T5479" i="1"/>
  <c r="S5479" i="1"/>
  <c r="R5479" i="1"/>
  <c r="Q5479" i="1"/>
  <c r="P5479" i="1"/>
  <c r="O5479" i="1"/>
  <c r="N5479" i="1"/>
  <c r="M5479" i="1"/>
  <c r="L5479" i="1"/>
  <c r="V5478" i="1"/>
  <c r="U5478" i="1"/>
  <c r="T5478" i="1"/>
  <c r="S5478" i="1"/>
  <c r="R5478" i="1"/>
  <c r="Q5478" i="1"/>
  <c r="P5478" i="1"/>
  <c r="O5478" i="1"/>
  <c r="N5478" i="1"/>
  <c r="M5478" i="1"/>
  <c r="L5478" i="1"/>
  <c r="V5477" i="1"/>
  <c r="U5477" i="1"/>
  <c r="T5477" i="1"/>
  <c r="S5477" i="1"/>
  <c r="R5477" i="1"/>
  <c r="Q5477" i="1"/>
  <c r="P5477" i="1"/>
  <c r="O5477" i="1"/>
  <c r="N5477" i="1"/>
  <c r="M5477" i="1"/>
  <c r="L5477" i="1"/>
  <c r="V5476" i="1"/>
  <c r="U5476" i="1"/>
  <c r="T5476" i="1"/>
  <c r="S5476" i="1"/>
  <c r="R5476" i="1"/>
  <c r="Q5476" i="1"/>
  <c r="P5476" i="1"/>
  <c r="O5476" i="1"/>
  <c r="N5476" i="1"/>
  <c r="M5476" i="1"/>
  <c r="L5476" i="1"/>
  <c r="V5475" i="1"/>
  <c r="U5475" i="1"/>
  <c r="T5475" i="1"/>
  <c r="S5475" i="1"/>
  <c r="R5475" i="1"/>
  <c r="Q5475" i="1"/>
  <c r="P5475" i="1"/>
  <c r="O5475" i="1"/>
  <c r="N5475" i="1"/>
  <c r="M5475" i="1"/>
  <c r="L5475" i="1"/>
  <c r="V5474" i="1"/>
  <c r="U5474" i="1"/>
  <c r="T5474" i="1"/>
  <c r="S5474" i="1"/>
  <c r="R5474" i="1"/>
  <c r="Q5474" i="1"/>
  <c r="P5474" i="1"/>
  <c r="O5474" i="1"/>
  <c r="N5474" i="1"/>
  <c r="M5474" i="1"/>
  <c r="L5474" i="1"/>
  <c r="V5473" i="1"/>
  <c r="U5473" i="1"/>
  <c r="T5473" i="1"/>
  <c r="S5473" i="1"/>
  <c r="R5473" i="1"/>
  <c r="Q5473" i="1"/>
  <c r="P5473" i="1"/>
  <c r="O5473" i="1"/>
  <c r="N5473" i="1"/>
  <c r="M5473" i="1"/>
  <c r="L5473" i="1"/>
  <c r="V5472" i="1"/>
  <c r="U5472" i="1"/>
  <c r="T5472" i="1"/>
  <c r="S5472" i="1"/>
  <c r="R5472" i="1"/>
  <c r="Q5472" i="1"/>
  <c r="P5472" i="1"/>
  <c r="O5472" i="1"/>
  <c r="N5472" i="1"/>
  <c r="M5472" i="1"/>
  <c r="L5472" i="1"/>
  <c r="V5471" i="1"/>
  <c r="U5471" i="1"/>
  <c r="T5471" i="1"/>
  <c r="S5471" i="1"/>
  <c r="R5471" i="1"/>
  <c r="Q5471" i="1"/>
  <c r="P5471" i="1"/>
  <c r="O5471" i="1"/>
  <c r="N5471" i="1"/>
  <c r="M5471" i="1"/>
  <c r="L5471" i="1"/>
  <c r="V5470" i="1"/>
  <c r="U5470" i="1"/>
  <c r="T5470" i="1"/>
  <c r="S5470" i="1"/>
  <c r="R5470" i="1"/>
  <c r="Q5470" i="1"/>
  <c r="P5470" i="1"/>
  <c r="O5470" i="1"/>
  <c r="N5470" i="1"/>
  <c r="M5470" i="1"/>
  <c r="L5470" i="1"/>
  <c r="V5469" i="1"/>
  <c r="U5469" i="1"/>
  <c r="T5469" i="1"/>
  <c r="S5469" i="1"/>
  <c r="R5469" i="1"/>
  <c r="Q5469" i="1"/>
  <c r="P5469" i="1"/>
  <c r="O5469" i="1"/>
  <c r="N5469" i="1"/>
  <c r="M5469" i="1"/>
  <c r="L5469" i="1"/>
  <c r="V5468" i="1"/>
  <c r="U5468" i="1"/>
  <c r="T5468" i="1"/>
  <c r="S5468" i="1"/>
  <c r="R5468" i="1"/>
  <c r="Q5468" i="1"/>
  <c r="P5468" i="1"/>
  <c r="O5468" i="1"/>
  <c r="N5468" i="1"/>
  <c r="M5468" i="1"/>
  <c r="L5468" i="1"/>
  <c r="V5467" i="1"/>
  <c r="U5467" i="1"/>
  <c r="T5467" i="1"/>
  <c r="S5467" i="1"/>
  <c r="R5467" i="1"/>
  <c r="Q5467" i="1"/>
  <c r="P5467" i="1"/>
  <c r="O5467" i="1"/>
  <c r="N5467" i="1"/>
  <c r="M5467" i="1"/>
  <c r="L5467" i="1"/>
  <c r="V5466" i="1"/>
  <c r="U5466" i="1"/>
  <c r="T5466" i="1"/>
  <c r="S5466" i="1"/>
  <c r="R5466" i="1"/>
  <c r="Q5466" i="1"/>
  <c r="P5466" i="1"/>
  <c r="O5466" i="1"/>
  <c r="N5466" i="1"/>
  <c r="M5466" i="1"/>
  <c r="L5466" i="1"/>
  <c r="V5465" i="1"/>
  <c r="U5465" i="1"/>
  <c r="T5465" i="1"/>
  <c r="S5465" i="1"/>
  <c r="R5465" i="1"/>
  <c r="Q5465" i="1"/>
  <c r="P5465" i="1"/>
  <c r="O5465" i="1"/>
  <c r="N5465" i="1"/>
  <c r="M5465" i="1"/>
  <c r="L5465" i="1"/>
  <c r="V5464" i="1"/>
  <c r="U5464" i="1"/>
  <c r="T5464" i="1"/>
  <c r="S5464" i="1"/>
  <c r="R5464" i="1"/>
  <c r="Q5464" i="1"/>
  <c r="P5464" i="1"/>
  <c r="O5464" i="1"/>
  <c r="N5464" i="1"/>
  <c r="M5464" i="1"/>
  <c r="L5464" i="1"/>
  <c r="V5463" i="1"/>
  <c r="U5463" i="1"/>
  <c r="T5463" i="1"/>
  <c r="S5463" i="1"/>
  <c r="R5463" i="1"/>
  <c r="Q5463" i="1"/>
  <c r="P5463" i="1"/>
  <c r="O5463" i="1"/>
  <c r="N5463" i="1"/>
  <c r="M5463" i="1"/>
  <c r="L5463" i="1"/>
  <c r="V5462" i="1"/>
  <c r="U5462" i="1"/>
  <c r="T5462" i="1"/>
  <c r="S5462" i="1"/>
  <c r="R5462" i="1"/>
  <c r="Q5462" i="1"/>
  <c r="P5462" i="1"/>
  <c r="O5462" i="1"/>
  <c r="N5462" i="1"/>
  <c r="M5462" i="1"/>
  <c r="L5462" i="1"/>
  <c r="V5461" i="1"/>
  <c r="U5461" i="1"/>
  <c r="T5461" i="1"/>
  <c r="S5461" i="1"/>
  <c r="R5461" i="1"/>
  <c r="Q5461" i="1"/>
  <c r="P5461" i="1"/>
  <c r="O5461" i="1"/>
  <c r="N5461" i="1"/>
  <c r="M5461" i="1"/>
  <c r="L5461" i="1"/>
  <c r="V5460" i="1"/>
  <c r="U5460" i="1"/>
  <c r="T5460" i="1"/>
  <c r="S5460" i="1"/>
  <c r="R5460" i="1"/>
  <c r="Q5460" i="1"/>
  <c r="P5460" i="1"/>
  <c r="O5460" i="1"/>
  <c r="N5460" i="1"/>
  <c r="M5460" i="1"/>
  <c r="L5460" i="1"/>
  <c r="V5459" i="1"/>
  <c r="U5459" i="1"/>
  <c r="T5459" i="1"/>
  <c r="S5459" i="1"/>
  <c r="R5459" i="1"/>
  <c r="Q5459" i="1"/>
  <c r="P5459" i="1"/>
  <c r="O5459" i="1"/>
  <c r="N5459" i="1"/>
  <c r="M5459" i="1"/>
  <c r="L5459" i="1"/>
  <c r="V5458" i="1"/>
  <c r="U5458" i="1"/>
  <c r="T5458" i="1"/>
  <c r="S5458" i="1"/>
  <c r="R5458" i="1"/>
  <c r="Q5458" i="1"/>
  <c r="P5458" i="1"/>
  <c r="O5458" i="1"/>
  <c r="N5458" i="1"/>
  <c r="M5458" i="1"/>
  <c r="L5458" i="1"/>
  <c r="V5457" i="1"/>
  <c r="U5457" i="1"/>
  <c r="T5457" i="1"/>
  <c r="S5457" i="1"/>
  <c r="R5457" i="1"/>
  <c r="Q5457" i="1"/>
  <c r="P5457" i="1"/>
  <c r="O5457" i="1"/>
  <c r="N5457" i="1"/>
  <c r="M5457" i="1"/>
  <c r="L5457" i="1"/>
  <c r="V5456" i="1"/>
  <c r="U5456" i="1"/>
  <c r="T5456" i="1"/>
  <c r="S5456" i="1"/>
  <c r="R5456" i="1"/>
  <c r="Q5456" i="1"/>
  <c r="P5456" i="1"/>
  <c r="O5456" i="1"/>
  <c r="N5456" i="1"/>
  <c r="M5456" i="1"/>
  <c r="L5456" i="1"/>
  <c r="V5455" i="1"/>
  <c r="U5455" i="1"/>
  <c r="T5455" i="1"/>
  <c r="S5455" i="1"/>
  <c r="R5455" i="1"/>
  <c r="Q5455" i="1"/>
  <c r="P5455" i="1"/>
  <c r="O5455" i="1"/>
  <c r="N5455" i="1"/>
  <c r="M5455" i="1"/>
  <c r="L5455" i="1"/>
  <c r="V5454" i="1"/>
  <c r="U5454" i="1"/>
  <c r="T5454" i="1"/>
  <c r="S5454" i="1"/>
  <c r="R5454" i="1"/>
  <c r="Q5454" i="1"/>
  <c r="P5454" i="1"/>
  <c r="O5454" i="1"/>
  <c r="N5454" i="1"/>
  <c r="M5454" i="1"/>
  <c r="L5454" i="1"/>
  <c r="V5453" i="1"/>
  <c r="U5453" i="1"/>
  <c r="T5453" i="1"/>
  <c r="S5453" i="1"/>
  <c r="R5453" i="1"/>
  <c r="Q5453" i="1"/>
  <c r="P5453" i="1"/>
  <c r="O5453" i="1"/>
  <c r="N5453" i="1"/>
  <c r="M5453" i="1"/>
  <c r="L5453" i="1"/>
  <c r="V5452" i="1"/>
  <c r="U5452" i="1"/>
  <c r="T5452" i="1"/>
  <c r="S5452" i="1"/>
  <c r="R5452" i="1"/>
  <c r="Q5452" i="1"/>
  <c r="P5452" i="1"/>
  <c r="O5452" i="1"/>
  <c r="N5452" i="1"/>
  <c r="M5452" i="1"/>
  <c r="L5452" i="1"/>
  <c r="V5451" i="1"/>
  <c r="U5451" i="1"/>
  <c r="T5451" i="1"/>
  <c r="S5451" i="1"/>
  <c r="R5451" i="1"/>
  <c r="Q5451" i="1"/>
  <c r="P5451" i="1"/>
  <c r="O5451" i="1"/>
  <c r="N5451" i="1"/>
  <c r="M5451" i="1"/>
  <c r="L5451" i="1"/>
  <c r="V5450" i="1"/>
  <c r="U5450" i="1"/>
  <c r="T5450" i="1"/>
  <c r="S5450" i="1"/>
  <c r="R5450" i="1"/>
  <c r="Q5450" i="1"/>
  <c r="P5450" i="1"/>
  <c r="O5450" i="1"/>
  <c r="N5450" i="1"/>
  <c r="M5450" i="1"/>
  <c r="L5450" i="1"/>
  <c r="V5449" i="1"/>
  <c r="U5449" i="1"/>
  <c r="T5449" i="1"/>
  <c r="S5449" i="1"/>
  <c r="R5449" i="1"/>
  <c r="Q5449" i="1"/>
  <c r="P5449" i="1"/>
  <c r="O5449" i="1"/>
  <c r="N5449" i="1"/>
  <c r="M5449" i="1"/>
  <c r="L5449" i="1"/>
  <c r="V5448" i="1"/>
  <c r="U5448" i="1"/>
  <c r="T5448" i="1"/>
  <c r="S5448" i="1"/>
  <c r="R5448" i="1"/>
  <c r="Q5448" i="1"/>
  <c r="P5448" i="1"/>
  <c r="O5448" i="1"/>
  <c r="N5448" i="1"/>
  <c r="M5448" i="1"/>
  <c r="L5448" i="1"/>
  <c r="V5447" i="1"/>
  <c r="U5447" i="1"/>
  <c r="T5447" i="1"/>
  <c r="S5447" i="1"/>
  <c r="R5447" i="1"/>
  <c r="Q5447" i="1"/>
  <c r="P5447" i="1"/>
  <c r="O5447" i="1"/>
  <c r="N5447" i="1"/>
  <c r="M5447" i="1"/>
  <c r="L5447" i="1"/>
  <c r="V5446" i="1"/>
  <c r="U5446" i="1"/>
  <c r="T5446" i="1"/>
  <c r="S5446" i="1"/>
  <c r="R5446" i="1"/>
  <c r="Q5446" i="1"/>
  <c r="P5446" i="1"/>
  <c r="O5446" i="1"/>
  <c r="N5446" i="1"/>
  <c r="M5446" i="1"/>
  <c r="L5446" i="1"/>
  <c r="V5445" i="1"/>
  <c r="U5445" i="1"/>
  <c r="T5445" i="1"/>
  <c r="S5445" i="1"/>
  <c r="R5445" i="1"/>
  <c r="Q5445" i="1"/>
  <c r="P5445" i="1"/>
  <c r="O5445" i="1"/>
  <c r="N5445" i="1"/>
  <c r="M5445" i="1"/>
  <c r="L5445" i="1"/>
  <c r="V5444" i="1"/>
  <c r="U5444" i="1"/>
  <c r="T5444" i="1"/>
  <c r="S5444" i="1"/>
  <c r="R5444" i="1"/>
  <c r="Q5444" i="1"/>
  <c r="P5444" i="1"/>
  <c r="O5444" i="1"/>
  <c r="N5444" i="1"/>
  <c r="M5444" i="1"/>
  <c r="L5444" i="1"/>
  <c r="V5443" i="1"/>
  <c r="U5443" i="1"/>
  <c r="T5443" i="1"/>
  <c r="S5443" i="1"/>
  <c r="R5443" i="1"/>
  <c r="Q5443" i="1"/>
  <c r="P5443" i="1"/>
  <c r="O5443" i="1"/>
  <c r="N5443" i="1"/>
  <c r="M5443" i="1"/>
  <c r="L5443" i="1"/>
  <c r="V5442" i="1"/>
  <c r="U5442" i="1"/>
  <c r="T5442" i="1"/>
  <c r="S5442" i="1"/>
  <c r="R5442" i="1"/>
  <c r="Q5442" i="1"/>
  <c r="P5442" i="1"/>
  <c r="O5442" i="1"/>
  <c r="N5442" i="1"/>
  <c r="M5442" i="1"/>
  <c r="L5442" i="1"/>
  <c r="V5441" i="1"/>
  <c r="U5441" i="1"/>
  <c r="T5441" i="1"/>
  <c r="S5441" i="1"/>
  <c r="R5441" i="1"/>
  <c r="Q5441" i="1"/>
  <c r="P5441" i="1"/>
  <c r="O5441" i="1"/>
  <c r="N5441" i="1"/>
  <c r="M5441" i="1"/>
  <c r="L5441" i="1"/>
  <c r="V5440" i="1"/>
  <c r="U5440" i="1"/>
  <c r="T5440" i="1"/>
  <c r="S5440" i="1"/>
  <c r="R5440" i="1"/>
  <c r="Q5440" i="1"/>
  <c r="P5440" i="1"/>
  <c r="O5440" i="1"/>
  <c r="N5440" i="1"/>
  <c r="M5440" i="1"/>
  <c r="L5440" i="1"/>
  <c r="V5439" i="1"/>
  <c r="U5439" i="1"/>
  <c r="T5439" i="1"/>
  <c r="S5439" i="1"/>
  <c r="R5439" i="1"/>
  <c r="Q5439" i="1"/>
  <c r="P5439" i="1"/>
  <c r="O5439" i="1"/>
  <c r="N5439" i="1"/>
  <c r="M5439" i="1"/>
  <c r="L5439" i="1"/>
  <c r="V5438" i="1"/>
  <c r="U5438" i="1"/>
  <c r="T5438" i="1"/>
  <c r="S5438" i="1"/>
  <c r="R5438" i="1"/>
  <c r="Q5438" i="1"/>
  <c r="P5438" i="1"/>
  <c r="O5438" i="1"/>
  <c r="N5438" i="1"/>
  <c r="M5438" i="1"/>
  <c r="L5438" i="1"/>
  <c r="V5437" i="1"/>
  <c r="U5437" i="1"/>
  <c r="T5437" i="1"/>
  <c r="S5437" i="1"/>
  <c r="R5437" i="1"/>
  <c r="Q5437" i="1"/>
  <c r="P5437" i="1"/>
  <c r="O5437" i="1"/>
  <c r="N5437" i="1"/>
  <c r="M5437" i="1"/>
  <c r="L5437" i="1"/>
  <c r="V5436" i="1"/>
  <c r="U5436" i="1"/>
  <c r="T5436" i="1"/>
  <c r="S5436" i="1"/>
  <c r="R5436" i="1"/>
  <c r="Q5436" i="1"/>
  <c r="P5436" i="1"/>
  <c r="O5436" i="1"/>
  <c r="N5436" i="1"/>
  <c r="M5436" i="1"/>
  <c r="L5436" i="1"/>
  <c r="V5435" i="1"/>
  <c r="U5435" i="1"/>
  <c r="T5435" i="1"/>
  <c r="S5435" i="1"/>
  <c r="R5435" i="1"/>
  <c r="Q5435" i="1"/>
  <c r="P5435" i="1"/>
  <c r="O5435" i="1"/>
  <c r="N5435" i="1"/>
  <c r="M5435" i="1"/>
  <c r="L5435" i="1"/>
  <c r="V5434" i="1"/>
  <c r="U5434" i="1"/>
  <c r="T5434" i="1"/>
  <c r="S5434" i="1"/>
  <c r="R5434" i="1"/>
  <c r="Q5434" i="1"/>
  <c r="P5434" i="1"/>
  <c r="O5434" i="1"/>
  <c r="N5434" i="1"/>
  <c r="M5434" i="1"/>
  <c r="L5434" i="1"/>
  <c r="V5433" i="1"/>
  <c r="U5433" i="1"/>
  <c r="T5433" i="1"/>
  <c r="S5433" i="1"/>
  <c r="R5433" i="1"/>
  <c r="Q5433" i="1"/>
  <c r="P5433" i="1"/>
  <c r="O5433" i="1"/>
  <c r="N5433" i="1"/>
  <c r="M5433" i="1"/>
  <c r="L5433" i="1"/>
  <c r="V5432" i="1"/>
  <c r="U5432" i="1"/>
  <c r="T5432" i="1"/>
  <c r="S5432" i="1"/>
  <c r="R5432" i="1"/>
  <c r="Q5432" i="1"/>
  <c r="P5432" i="1"/>
  <c r="O5432" i="1"/>
  <c r="N5432" i="1"/>
  <c r="M5432" i="1"/>
  <c r="L5432" i="1"/>
  <c r="V5431" i="1"/>
  <c r="U5431" i="1"/>
  <c r="T5431" i="1"/>
  <c r="S5431" i="1"/>
  <c r="R5431" i="1"/>
  <c r="Q5431" i="1"/>
  <c r="P5431" i="1"/>
  <c r="O5431" i="1"/>
  <c r="N5431" i="1"/>
  <c r="M5431" i="1"/>
  <c r="L5431" i="1"/>
  <c r="V5430" i="1"/>
  <c r="U5430" i="1"/>
  <c r="T5430" i="1"/>
  <c r="S5430" i="1"/>
  <c r="R5430" i="1"/>
  <c r="Q5430" i="1"/>
  <c r="P5430" i="1"/>
  <c r="O5430" i="1"/>
  <c r="N5430" i="1"/>
  <c r="M5430" i="1"/>
  <c r="L5430" i="1"/>
  <c r="V5429" i="1"/>
  <c r="U5429" i="1"/>
  <c r="T5429" i="1"/>
  <c r="S5429" i="1"/>
  <c r="R5429" i="1"/>
  <c r="Q5429" i="1"/>
  <c r="P5429" i="1"/>
  <c r="O5429" i="1"/>
  <c r="N5429" i="1"/>
  <c r="M5429" i="1"/>
  <c r="L5429" i="1"/>
  <c r="V5428" i="1"/>
  <c r="U5428" i="1"/>
  <c r="T5428" i="1"/>
  <c r="S5428" i="1"/>
  <c r="R5428" i="1"/>
  <c r="Q5428" i="1"/>
  <c r="P5428" i="1"/>
  <c r="O5428" i="1"/>
  <c r="N5428" i="1"/>
  <c r="M5428" i="1"/>
  <c r="L5428" i="1"/>
  <c r="V5427" i="1"/>
  <c r="U5427" i="1"/>
  <c r="T5427" i="1"/>
  <c r="S5427" i="1"/>
  <c r="R5427" i="1"/>
  <c r="Q5427" i="1"/>
  <c r="P5427" i="1"/>
  <c r="O5427" i="1"/>
  <c r="N5427" i="1"/>
  <c r="M5427" i="1"/>
  <c r="L5427" i="1"/>
  <c r="V5426" i="1"/>
  <c r="U5426" i="1"/>
  <c r="T5426" i="1"/>
  <c r="S5426" i="1"/>
  <c r="R5426" i="1"/>
  <c r="Q5426" i="1"/>
  <c r="P5426" i="1"/>
  <c r="O5426" i="1"/>
  <c r="N5426" i="1"/>
  <c r="M5426" i="1"/>
  <c r="L5426" i="1"/>
  <c r="V5425" i="1"/>
  <c r="U5425" i="1"/>
  <c r="T5425" i="1"/>
  <c r="S5425" i="1"/>
  <c r="R5425" i="1"/>
  <c r="Q5425" i="1"/>
  <c r="P5425" i="1"/>
  <c r="O5425" i="1"/>
  <c r="N5425" i="1"/>
  <c r="M5425" i="1"/>
  <c r="L5425" i="1"/>
  <c r="V5424" i="1"/>
  <c r="U5424" i="1"/>
  <c r="T5424" i="1"/>
  <c r="S5424" i="1"/>
  <c r="R5424" i="1"/>
  <c r="Q5424" i="1"/>
  <c r="P5424" i="1"/>
  <c r="O5424" i="1"/>
  <c r="N5424" i="1"/>
  <c r="M5424" i="1"/>
  <c r="L5424" i="1"/>
  <c r="V5423" i="1"/>
  <c r="U5423" i="1"/>
  <c r="T5423" i="1"/>
  <c r="S5423" i="1"/>
  <c r="R5423" i="1"/>
  <c r="Q5423" i="1"/>
  <c r="P5423" i="1"/>
  <c r="O5423" i="1"/>
  <c r="N5423" i="1"/>
  <c r="M5423" i="1"/>
  <c r="L5423" i="1"/>
  <c r="V5422" i="1"/>
  <c r="U5422" i="1"/>
  <c r="T5422" i="1"/>
  <c r="S5422" i="1"/>
  <c r="R5422" i="1"/>
  <c r="Q5422" i="1"/>
  <c r="P5422" i="1"/>
  <c r="O5422" i="1"/>
  <c r="N5422" i="1"/>
  <c r="M5422" i="1"/>
  <c r="L5422" i="1"/>
  <c r="V5421" i="1"/>
  <c r="U5421" i="1"/>
  <c r="T5421" i="1"/>
  <c r="S5421" i="1"/>
  <c r="R5421" i="1"/>
  <c r="Q5421" i="1"/>
  <c r="P5421" i="1"/>
  <c r="O5421" i="1"/>
  <c r="N5421" i="1"/>
  <c r="M5421" i="1"/>
  <c r="L5421" i="1"/>
  <c r="V5420" i="1"/>
  <c r="U5420" i="1"/>
  <c r="T5420" i="1"/>
  <c r="S5420" i="1"/>
  <c r="R5420" i="1"/>
  <c r="Q5420" i="1"/>
  <c r="P5420" i="1"/>
  <c r="O5420" i="1"/>
  <c r="N5420" i="1"/>
  <c r="M5420" i="1"/>
  <c r="L5420" i="1"/>
  <c r="V5419" i="1"/>
  <c r="U5419" i="1"/>
  <c r="T5419" i="1"/>
  <c r="S5419" i="1"/>
  <c r="R5419" i="1"/>
  <c r="Q5419" i="1"/>
  <c r="P5419" i="1"/>
  <c r="O5419" i="1"/>
  <c r="N5419" i="1"/>
  <c r="M5419" i="1"/>
  <c r="L5419" i="1"/>
  <c r="V5418" i="1"/>
  <c r="U5418" i="1"/>
  <c r="T5418" i="1"/>
  <c r="S5418" i="1"/>
  <c r="R5418" i="1"/>
  <c r="Q5418" i="1"/>
  <c r="P5418" i="1"/>
  <c r="O5418" i="1"/>
  <c r="N5418" i="1"/>
  <c r="M5418" i="1"/>
  <c r="L5418" i="1"/>
  <c r="V5417" i="1"/>
  <c r="U5417" i="1"/>
  <c r="T5417" i="1"/>
  <c r="S5417" i="1"/>
  <c r="R5417" i="1"/>
  <c r="Q5417" i="1"/>
  <c r="P5417" i="1"/>
  <c r="O5417" i="1"/>
  <c r="N5417" i="1"/>
  <c r="M5417" i="1"/>
  <c r="L5417" i="1"/>
  <c r="V5416" i="1"/>
  <c r="U5416" i="1"/>
  <c r="T5416" i="1"/>
  <c r="S5416" i="1"/>
  <c r="R5416" i="1"/>
  <c r="Q5416" i="1"/>
  <c r="P5416" i="1"/>
  <c r="O5416" i="1"/>
  <c r="N5416" i="1"/>
  <c r="M5416" i="1"/>
  <c r="L5416" i="1"/>
  <c r="V5415" i="1"/>
  <c r="U5415" i="1"/>
  <c r="T5415" i="1"/>
  <c r="S5415" i="1"/>
  <c r="R5415" i="1"/>
  <c r="Q5415" i="1"/>
  <c r="P5415" i="1"/>
  <c r="O5415" i="1"/>
  <c r="N5415" i="1"/>
  <c r="M5415" i="1"/>
  <c r="L5415" i="1"/>
  <c r="V5414" i="1"/>
  <c r="U5414" i="1"/>
  <c r="T5414" i="1"/>
  <c r="S5414" i="1"/>
  <c r="R5414" i="1"/>
  <c r="Q5414" i="1"/>
  <c r="P5414" i="1"/>
  <c r="O5414" i="1"/>
  <c r="N5414" i="1"/>
  <c r="M5414" i="1"/>
  <c r="L5414" i="1"/>
  <c r="V5413" i="1"/>
  <c r="U5413" i="1"/>
  <c r="T5413" i="1"/>
  <c r="S5413" i="1"/>
  <c r="R5413" i="1"/>
  <c r="Q5413" i="1"/>
  <c r="P5413" i="1"/>
  <c r="O5413" i="1"/>
  <c r="N5413" i="1"/>
  <c r="M5413" i="1"/>
  <c r="L5413" i="1"/>
  <c r="V5412" i="1"/>
  <c r="U5412" i="1"/>
  <c r="T5412" i="1"/>
  <c r="S5412" i="1"/>
  <c r="R5412" i="1"/>
  <c r="Q5412" i="1"/>
  <c r="P5412" i="1"/>
  <c r="O5412" i="1"/>
  <c r="N5412" i="1"/>
  <c r="M5412" i="1"/>
  <c r="L5412" i="1"/>
  <c r="V5411" i="1"/>
  <c r="U5411" i="1"/>
  <c r="T5411" i="1"/>
  <c r="S5411" i="1"/>
  <c r="R5411" i="1"/>
  <c r="Q5411" i="1"/>
  <c r="P5411" i="1"/>
  <c r="O5411" i="1"/>
  <c r="N5411" i="1"/>
  <c r="M5411" i="1"/>
  <c r="L5411" i="1"/>
  <c r="V5410" i="1"/>
  <c r="U5410" i="1"/>
  <c r="T5410" i="1"/>
  <c r="S5410" i="1"/>
  <c r="R5410" i="1"/>
  <c r="Q5410" i="1"/>
  <c r="P5410" i="1"/>
  <c r="O5410" i="1"/>
  <c r="N5410" i="1"/>
  <c r="M5410" i="1"/>
  <c r="L5410" i="1"/>
  <c r="V5409" i="1"/>
  <c r="U5409" i="1"/>
  <c r="T5409" i="1"/>
  <c r="S5409" i="1"/>
  <c r="R5409" i="1"/>
  <c r="Q5409" i="1"/>
  <c r="P5409" i="1"/>
  <c r="O5409" i="1"/>
  <c r="N5409" i="1"/>
  <c r="M5409" i="1"/>
  <c r="L5409" i="1"/>
  <c r="V43" i="1"/>
  <c r="U43" i="1"/>
  <c r="T43" i="1"/>
  <c r="S43" i="1"/>
  <c r="R43" i="1"/>
  <c r="Q43" i="1"/>
  <c r="P43" i="1"/>
  <c r="O43" i="1"/>
  <c r="N43" i="1"/>
  <c r="M43" i="1"/>
  <c r="L43" i="1"/>
  <c r="V5408" i="1"/>
  <c r="U5408" i="1"/>
  <c r="T5408" i="1"/>
  <c r="S5408" i="1"/>
  <c r="R5408" i="1"/>
  <c r="Q5408" i="1"/>
  <c r="P5408" i="1"/>
  <c r="O5408" i="1"/>
  <c r="N5408" i="1"/>
  <c r="M5408" i="1"/>
  <c r="L5408" i="1"/>
  <c r="V5407" i="1"/>
  <c r="U5407" i="1"/>
  <c r="T5407" i="1"/>
  <c r="S5407" i="1"/>
  <c r="R5407" i="1"/>
  <c r="Q5407" i="1"/>
  <c r="P5407" i="1"/>
  <c r="O5407" i="1"/>
  <c r="N5407" i="1"/>
  <c r="M5407" i="1"/>
  <c r="L5407" i="1"/>
  <c r="V5406" i="1"/>
  <c r="U5406" i="1"/>
  <c r="T5406" i="1"/>
  <c r="S5406" i="1"/>
  <c r="R5406" i="1"/>
  <c r="Q5406" i="1"/>
  <c r="P5406" i="1"/>
  <c r="O5406" i="1"/>
  <c r="N5406" i="1"/>
  <c r="M5406" i="1"/>
  <c r="L5406" i="1"/>
  <c r="V5405" i="1"/>
  <c r="U5405" i="1"/>
  <c r="T5405" i="1"/>
  <c r="S5405" i="1"/>
  <c r="R5405" i="1"/>
  <c r="Q5405" i="1"/>
  <c r="P5405" i="1"/>
  <c r="O5405" i="1"/>
  <c r="N5405" i="1"/>
  <c r="M5405" i="1"/>
  <c r="L5405" i="1"/>
  <c r="V5404" i="1"/>
  <c r="U5404" i="1"/>
  <c r="T5404" i="1"/>
  <c r="S5404" i="1"/>
  <c r="R5404" i="1"/>
  <c r="Q5404" i="1"/>
  <c r="P5404" i="1"/>
  <c r="O5404" i="1"/>
  <c r="N5404" i="1"/>
  <c r="M5404" i="1"/>
  <c r="L5404" i="1"/>
  <c r="V5403" i="1"/>
  <c r="U5403" i="1"/>
  <c r="T5403" i="1"/>
  <c r="S5403" i="1"/>
  <c r="R5403" i="1"/>
  <c r="Q5403" i="1"/>
  <c r="P5403" i="1"/>
  <c r="O5403" i="1"/>
  <c r="N5403" i="1"/>
  <c r="M5403" i="1"/>
  <c r="L5403" i="1"/>
  <c r="V5402" i="1"/>
  <c r="U5402" i="1"/>
  <c r="T5402" i="1"/>
  <c r="S5402" i="1"/>
  <c r="R5402" i="1"/>
  <c r="Q5402" i="1"/>
  <c r="P5402" i="1"/>
  <c r="O5402" i="1"/>
  <c r="N5402" i="1"/>
  <c r="M5402" i="1"/>
  <c r="L5402" i="1"/>
  <c r="V5401" i="1"/>
  <c r="U5401" i="1"/>
  <c r="T5401" i="1"/>
  <c r="S5401" i="1"/>
  <c r="R5401" i="1"/>
  <c r="Q5401" i="1"/>
  <c r="P5401" i="1"/>
  <c r="O5401" i="1"/>
  <c r="N5401" i="1"/>
  <c r="M5401" i="1"/>
  <c r="L5401" i="1"/>
  <c r="V5400" i="1"/>
  <c r="U5400" i="1"/>
  <c r="T5400" i="1"/>
  <c r="S5400" i="1"/>
  <c r="R5400" i="1"/>
  <c r="Q5400" i="1"/>
  <c r="P5400" i="1"/>
  <c r="O5400" i="1"/>
  <c r="N5400" i="1"/>
  <c r="M5400" i="1"/>
  <c r="L5400" i="1"/>
  <c r="V5399" i="1"/>
  <c r="U5399" i="1"/>
  <c r="T5399" i="1"/>
  <c r="S5399" i="1"/>
  <c r="R5399" i="1"/>
  <c r="Q5399" i="1"/>
  <c r="P5399" i="1"/>
  <c r="O5399" i="1"/>
  <c r="N5399" i="1"/>
  <c r="M5399" i="1"/>
  <c r="L5399" i="1"/>
  <c r="V5398" i="1"/>
  <c r="U5398" i="1"/>
  <c r="T5398" i="1"/>
  <c r="S5398" i="1"/>
  <c r="R5398" i="1"/>
  <c r="Q5398" i="1"/>
  <c r="P5398" i="1"/>
  <c r="O5398" i="1"/>
  <c r="N5398" i="1"/>
  <c r="M5398" i="1"/>
  <c r="L5398" i="1"/>
  <c r="V5397" i="1"/>
  <c r="U5397" i="1"/>
  <c r="T5397" i="1"/>
  <c r="S5397" i="1"/>
  <c r="R5397" i="1"/>
  <c r="Q5397" i="1"/>
  <c r="P5397" i="1"/>
  <c r="O5397" i="1"/>
  <c r="N5397" i="1"/>
  <c r="M5397" i="1"/>
  <c r="L5397" i="1"/>
  <c r="V5396" i="1"/>
  <c r="U5396" i="1"/>
  <c r="T5396" i="1"/>
  <c r="S5396" i="1"/>
  <c r="R5396" i="1"/>
  <c r="Q5396" i="1"/>
  <c r="P5396" i="1"/>
  <c r="O5396" i="1"/>
  <c r="N5396" i="1"/>
  <c r="M5396" i="1"/>
  <c r="L5396" i="1"/>
  <c r="V5395" i="1"/>
  <c r="U5395" i="1"/>
  <c r="T5395" i="1"/>
  <c r="S5395" i="1"/>
  <c r="R5395" i="1"/>
  <c r="Q5395" i="1"/>
  <c r="P5395" i="1"/>
  <c r="O5395" i="1"/>
  <c r="N5395" i="1"/>
  <c r="M5395" i="1"/>
  <c r="L5395" i="1"/>
  <c r="V5394" i="1"/>
  <c r="U5394" i="1"/>
  <c r="T5394" i="1"/>
  <c r="S5394" i="1"/>
  <c r="R5394" i="1"/>
  <c r="Q5394" i="1"/>
  <c r="P5394" i="1"/>
  <c r="O5394" i="1"/>
  <c r="N5394" i="1"/>
  <c r="M5394" i="1"/>
  <c r="L5394" i="1"/>
  <c r="V5393" i="1"/>
  <c r="U5393" i="1"/>
  <c r="T5393" i="1"/>
  <c r="S5393" i="1"/>
  <c r="R5393" i="1"/>
  <c r="Q5393" i="1"/>
  <c r="P5393" i="1"/>
  <c r="O5393" i="1"/>
  <c r="N5393" i="1"/>
  <c r="M5393" i="1"/>
  <c r="L5393" i="1"/>
  <c r="V5392" i="1"/>
  <c r="U5392" i="1"/>
  <c r="T5392" i="1"/>
  <c r="S5392" i="1"/>
  <c r="R5392" i="1"/>
  <c r="Q5392" i="1"/>
  <c r="P5392" i="1"/>
  <c r="O5392" i="1"/>
  <c r="N5392" i="1"/>
  <c r="M5392" i="1"/>
  <c r="L5392" i="1"/>
  <c r="V5391" i="1"/>
  <c r="U5391" i="1"/>
  <c r="T5391" i="1"/>
  <c r="S5391" i="1"/>
  <c r="R5391" i="1"/>
  <c r="Q5391" i="1"/>
  <c r="P5391" i="1"/>
  <c r="O5391" i="1"/>
  <c r="N5391" i="1"/>
  <c r="M5391" i="1"/>
  <c r="L5391" i="1"/>
  <c r="V5390" i="1"/>
  <c r="U5390" i="1"/>
  <c r="T5390" i="1"/>
  <c r="S5390" i="1"/>
  <c r="R5390" i="1"/>
  <c r="Q5390" i="1"/>
  <c r="P5390" i="1"/>
  <c r="O5390" i="1"/>
  <c r="N5390" i="1"/>
  <c r="M5390" i="1"/>
  <c r="L5390" i="1"/>
  <c r="V5389" i="1"/>
  <c r="U5389" i="1"/>
  <c r="T5389" i="1"/>
  <c r="S5389" i="1"/>
  <c r="R5389" i="1"/>
  <c r="Q5389" i="1"/>
  <c r="P5389" i="1"/>
  <c r="O5389" i="1"/>
  <c r="N5389" i="1"/>
  <c r="M5389" i="1"/>
  <c r="L5389" i="1"/>
  <c r="V5388" i="1"/>
  <c r="U5388" i="1"/>
  <c r="T5388" i="1"/>
  <c r="S5388" i="1"/>
  <c r="R5388" i="1"/>
  <c r="Q5388" i="1"/>
  <c r="P5388" i="1"/>
  <c r="O5388" i="1"/>
  <c r="N5388" i="1"/>
  <c r="M5388" i="1"/>
  <c r="L5388" i="1"/>
  <c r="V5387" i="1"/>
  <c r="U5387" i="1"/>
  <c r="T5387" i="1"/>
  <c r="S5387" i="1"/>
  <c r="R5387" i="1"/>
  <c r="Q5387" i="1"/>
  <c r="P5387" i="1"/>
  <c r="O5387" i="1"/>
  <c r="N5387" i="1"/>
  <c r="M5387" i="1"/>
  <c r="L5387" i="1"/>
  <c r="V5386" i="1"/>
  <c r="U5386" i="1"/>
  <c r="T5386" i="1"/>
  <c r="S5386" i="1"/>
  <c r="R5386" i="1"/>
  <c r="Q5386" i="1"/>
  <c r="P5386" i="1"/>
  <c r="O5386" i="1"/>
  <c r="N5386" i="1"/>
  <c r="M5386" i="1"/>
  <c r="L5386" i="1"/>
  <c r="V5385" i="1"/>
  <c r="U5385" i="1"/>
  <c r="T5385" i="1"/>
  <c r="S5385" i="1"/>
  <c r="R5385" i="1"/>
  <c r="Q5385" i="1"/>
  <c r="P5385" i="1"/>
  <c r="O5385" i="1"/>
  <c r="N5385" i="1"/>
  <c r="M5385" i="1"/>
  <c r="L5385" i="1"/>
  <c r="V5384" i="1"/>
  <c r="U5384" i="1"/>
  <c r="T5384" i="1"/>
  <c r="S5384" i="1"/>
  <c r="R5384" i="1"/>
  <c r="Q5384" i="1"/>
  <c r="P5384" i="1"/>
  <c r="O5384" i="1"/>
  <c r="N5384" i="1"/>
  <c r="M5384" i="1"/>
  <c r="L5384" i="1"/>
  <c r="V5383" i="1"/>
  <c r="U5383" i="1"/>
  <c r="T5383" i="1"/>
  <c r="S5383" i="1"/>
  <c r="R5383" i="1"/>
  <c r="Q5383" i="1"/>
  <c r="P5383" i="1"/>
  <c r="O5383" i="1"/>
  <c r="N5383" i="1"/>
  <c r="M5383" i="1"/>
  <c r="L5383" i="1"/>
  <c r="V5382" i="1"/>
  <c r="U5382" i="1"/>
  <c r="T5382" i="1"/>
  <c r="S5382" i="1"/>
  <c r="R5382" i="1"/>
  <c r="Q5382" i="1"/>
  <c r="P5382" i="1"/>
  <c r="O5382" i="1"/>
  <c r="N5382" i="1"/>
  <c r="M5382" i="1"/>
  <c r="L5382" i="1"/>
  <c r="V5381" i="1"/>
  <c r="U5381" i="1"/>
  <c r="T5381" i="1"/>
  <c r="S5381" i="1"/>
  <c r="R5381" i="1"/>
  <c r="Q5381" i="1"/>
  <c r="P5381" i="1"/>
  <c r="O5381" i="1"/>
  <c r="N5381" i="1"/>
  <c r="M5381" i="1"/>
  <c r="L5381" i="1"/>
  <c r="V5380" i="1"/>
  <c r="U5380" i="1"/>
  <c r="T5380" i="1"/>
  <c r="S5380" i="1"/>
  <c r="R5380" i="1"/>
  <c r="Q5380" i="1"/>
  <c r="P5380" i="1"/>
  <c r="O5380" i="1"/>
  <c r="N5380" i="1"/>
  <c r="M5380" i="1"/>
  <c r="L5380" i="1"/>
  <c r="V5379" i="1"/>
  <c r="U5379" i="1"/>
  <c r="T5379" i="1"/>
  <c r="S5379" i="1"/>
  <c r="R5379" i="1"/>
  <c r="Q5379" i="1"/>
  <c r="P5379" i="1"/>
  <c r="O5379" i="1"/>
  <c r="N5379" i="1"/>
  <c r="M5379" i="1"/>
  <c r="L5379" i="1"/>
  <c r="V5378" i="1"/>
  <c r="U5378" i="1"/>
  <c r="T5378" i="1"/>
  <c r="S5378" i="1"/>
  <c r="R5378" i="1"/>
  <c r="Q5378" i="1"/>
  <c r="P5378" i="1"/>
  <c r="O5378" i="1"/>
  <c r="N5378" i="1"/>
  <c r="M5378" i="1"/>
  <c r="L5378" i="1"/>
  <c r="V5377" i="1"/>
  <c r="U5377" i="1"/>
  <c r="T5377" i="1"/>
  <c r="S5377" i="1"/>
  <c r="R5377" i="1"/>
  <c r="Q5377" i="1"/>
  <c r="P5377" i="1"/>
  <c r="O5377" i="1"/>
  <c r="N5377" i="1"/>
  <c r="M5377" i="1"/>
  <c r="L5377" i="1"/>
  <c r="V5376" i="1"/>
  <c r="U5376" i="1"/>
  <c r="T5376" i="1"/>
  <c r="S5376" i="1"/>
  <c r="R5376" i="1"/>
  <c r="Q5376" i="1"/>
  <c r="P5376" i="1"/>
  <c r="O5376" i="1"/>
  <c r="N5376" i="1"/>
  <c r="M5376" i="1"/>
  <c r="L5376" i="1"/>
  <c r="V5375" i="1"/>
  <c r="U5375" i="1"/>
  <c r="T5375" i="1"/>
  <c r="S5375" i="1"/>
  <c r="R5375" i="1"/>
  <c r="Q5375" i="1"/>
  <c r="P5375" i="1"/>
  <c r="O5375" i="1"/>
  <c r="N5375" i="1"/>
  <c r="M5375" i="1"/>
  <c r="L5375" i="1"/>
  <c r="V5374" i="1"/>
  <c r="U5374" i="1"/>
  <c r="T5374" i="1"/>
  <c r="S5374" i="1"/>
  <c r="R5374" i="1"/>
  <c r="Q5374" i="1"/>
  <c r="P5374" i="1"/>
  <c r="O5374" i="1"/>
  <c r="N5374" i="1"/>
  <c r="M5374" i="1"/>
  <c r="L5374" i="1"/>
  <c r="V5373" i="1"/>
  <c r="U5373" i="1"/>
  <c r="T5373" i="1"/>
  <c r="S5373" i="1"/>
  <c r="R5373" i="1"/>
  <c r="Q5373" i="1"/>
  <c r="P5373" i="1"/>
  <c r="O5373" i="1"/>
  <c r="N5373" i="1"/>
  <c r="M5373" i="1"/>
  <c r="L5373" i="1"/>
  <c r="V5372" i="1"/>
  <c r="U5372" i="1"/>
  <c r="T5372" i="1"/>
  <c r="S5372" i="1"/>
  <c r="R5372" i="1"/>
  <c r="Q5372" i="1"/>
  <c r="P5372" i="1"/>
  <c r="O5372" i="1"/>
  <c r="N5372" i="1"/>
  <c r="M5372" i="1"/>
  <c r="L5372" i="1"/>
  <c r="V5371" i="1"/>
  <c r="U5371" i="1"/>
  <c r="T5371" i="1"/>
  <c r="S5371" i="1"/>
  <c r="R5371" i="1"/>
  <c r="Q5371" i="1"/>
  <c r="P5371" i="1"/>
  <c r="O5371" i="1"/>
  <c r="N5371" i="1"/>
  <c r="M5371" i="1"/>
  <c r="L5371" i="1"/>
  <c r="V5370" i="1"/>
  <c r="U5370" i="1"/>
  <c r="T5370" i="1"/>
  <c r="S5370" i="1"/>
  <c r="R5370" i="1"/>
  <c r="Q5370" i="1"/>
  <c r="P5370" i="1"/>
  <c r="O5370" i="1"/>
  <c r="N5370" i="1"/>
  <c r="M5370" i="1"/>
  <c r="L5370" i="1"/>
  <c r="V5369" i="1"/>
  <c r="U5369" i="1"/>
  <c r="T5369" i="1"/>
  <c r="S5369" i="1"/>
  <c r="R5369" i="1"/>
  <c r="Q5369" i="1"/>
  <c r="P5369" i="1"/>
  <c r="O5369" i="1"/>
  <c r="N5369" i="1"/>
  <c r="M5369" i="1"/>
  <c r="L5369" i="1"/>
  <c r="V5368" i="1"/>
  <c r="U5368" i="1"/>
  <c r="T5368" i="1"/>
  <c r="S5368" i="1"/>
  <c r="R5368" i="1"/>
  <c r="Q5368" i="1"/>
  <c r="P5368" i="1"/>
  <c r="O5368" i="1"/>
  <c r="N5368" i="1"/>
  <c r="M5368" i="1"/>
  <c r="L5368" i="1"/>
  <c r="V5367" i="1"/>
  <c r="U5367" i="1"/>
  <c r="T5367" i="1"/>
  <c r="S5367" i="1"/>
  <c r="R5367" i="1"/>
  <c r="Q5367" i="1"/>
  <c r="P5367" i="1"/>
  <c r="O5367" i="1"/>
  <c r="N5367" i="1"/>
  <c r="M5367" i="1"/>
  <c r="L5367" i="1"/>
  <c r="V5366" i="1"/>
  <c r="U5366" i="1"/>
  <c r="T5366" i="1"/>
  <c r="S5366" i="1"/>
  <c r="R5366" i="1"/>
  <c r="Q5366" i="1"/>
  <c r="P5366" i="1"/>
  <c r="O5366" i="1"/>
  <c r="N5366" i="1"/>
  <c r="M5366" i="1"/>
  <c r="L5366" i="1"/>
  <c r="V5365" i="1"/>
  <c r="U5365" i="1"/>
  <c r="T5365" i="1"/>
  <c r="S5365" i="1"/>
  <c r="R5365" i="1"/>
  <c r="Q5365" i="1"/>
  <c r="P5365" i="1"/>
  <c r="O5365" i="1"/>
  <c r="N5365" i="1"/>
  <c r="M5365" i="1"/>
  <c r="L5365" i="1"/>
  <c r="V5364" i="1"/>
  <c r="U5364" i="1"/>
  <c r="T5364" i="1"/>
  <c r="S5364" i="1"/>
  <c r="R5364" i="1"/>
  <c r="Q5364" i="1"/>
  <c r="P5364" i="1"/>
  <c r="O5364" i="1"/>
  <c r="N5364" i="1"/>
  <c r="M5364" i="1"/>
  <c r="L5364" i="1"/>
  <c r="V5363" i="1"/>
  <c r="U5363" i="1"/>
  <c r="T5363" i="1"/>
  <c r="S5363" i="1"/>
  <c r="R5363" i="1"/>
  <c r="Q5363" i="1"/>
  <c r="P5363" i="1"/>
  <c r="O5363" i="1"/>
  <c r="N5363" i="1"/>
  <c r="M5363" i="1"/>
  <c r="L5363" i="1"/>
  <c r="V5362" i="1"/>
  <c r="U5362" i="1"/>
  <c r="T5362" i="1"/>
  <c r="S5362" i="1"/>
  <c r="R5362" i="1"/>
  <c r="Q5362" i="1"/>
  <c r="P5362" i="1"/>
  <c r="O5362" i="1"/>
  <c r="N5362" i="1"/>
  <c r="M5362" i="1"/>
  <c r="L5362" i="1"/>
  <c r="V5361" i="1"/>
  <c r="U5361" i="1"/>
  <c r="T5361" i="1"/>
  <c r="S5361" i="1"/>
  <c r="R5361" i="1"/>
  <c r="Q5361" i="1"/>
  <c r="P5361" i="1"/>
  <c r="O5361" i="1"/>
  <c r="N5361" i="1"/>
  <c r="M5361" i="1"/>
  <c r="L5361" i="1"/>
  <c r="V5360" i="1"/>
  <c r="U5360" i="1"/>
  <c r="T5360" i="1"/>
  <c r="S5360" i="1"/>
  <c r="R5360" i="1"/>
  <c r="Q5360" i="1"/>
  <c r="P5360" i="1"/>
  <c r="O5360" i="1"/>
  <c r="N5360" i="1"/>
  <c r="M5360" i="1"/>
  <c r="L5360" i="1"/>
  <c r="V5359" i="1"/>
  <c r="U5359" i="1"/>
  <c r="T5359" i="1"/>
  <c r="S5359" i="1"/>
  <c r="R5359" i="1"/>
  <c r="Q5359" i="1"/>
  <c r="P5359" i="1"/>
  <c r="O5359" i="1"/>
  <c r="N5359" i="1"/>
  <c r="M5359" i="1"/>
  <c r="L5359" i="1"/>
  <c r="V5358" i="1"/>
  <c r="U5358" i="1"/>
  <c r="T5358" i="1"/>
  <c r="S5358" i="1"/>
  <c r="R5358" i="1"/>
  <c r="Q5358" i="1"/>
  <c r="P5358" i="1"/>
  <c r="O5358" i="1"/>
  <c r="N5358" i="1"/>
  <c r="M5358" i="1"/>
  <c r="L5358" i="1"/>
  <c r="V5357" i="1"/>
  <c r="U5357" i="1"/>
  <c r="T5357" i="1"/>
  <c r="S5357" i="1"/>
  <c r="R5357" i="1"/>
  <c r="Q5357" i="1"/>
  <c r="P5357" i="1"/>
  <c r="O5357" i="1"/>
  <c r="N5357" i="1"/>
  <c r="M5357" i="1"/>
  <c r="L5357" i="1"/>
  <c r="V5356" i="1"/>
  <c r="U5356" i="1"/>
  <c r="T5356" i="1"/>
  <c r="S5356" i="1"/>
  <c r="R5356" i="1"/>
  <c r="Q5356" i="1"/>
  <c r="P5356" i="1"/>
  <c r="O5356" i="1"/>
  <c r="N5356" i="1"/>
  <c r="M5356" i="1"/>
  <c r="L5356" i="1"/>
  <c r="V5355" i="1"/>
  <c r="U5355" i="1"/>
  <c r="T5355" i="1"/>
  <c r="S5355" i="1"/>
  <c r="R5355" i="1"/>
  <c r="Q5355" i="1"/>
  <c r="P5355" i="1"/>
  <c r="O5355" i="1"/>
  <c r="N5355" i="1"/>
  <c r="M5355" i="1"/>
  <c r="L5355" i="1"/>
  <c r="V5354" i="1"/>
  <c r="U5354" i="1"/>
  <c r="T5354" i="1"/>
  <c r="S5354" i="1"/>
  <c r="R5354" i="1"/>
  <c r="Q5354" i="1"/>
  <c r="P5354" i="1"/>
  <c r="O5354" i="1"/>
  <c r="N5354" i="1"/>
  <c r="M5354" i="1"/>
  <c r="L5354" i="1"/>
  <c r="V5353" i="1"/>
  <c r="U5353" i="1"/>
  <c r="T5353" i="1"/>
  <c r="S5353" i="1"/>
  <c r="R5353" i="1"/>
  <c r="Q5353" i="1"/>
  <c r="P5353" i="1"/>
  <c r="O5353" i="1"/>
  <c r="N5353" i="1"/>
  <c r="M5353" i="1"/>
  <c r="L5353" i="1"/>
  <c r="V5352" i="1"/>
  <c r="U5352" i="1"/>
  <c r="T5352" i="1"/>
  <c r="S5352" i="1"/>
  <c r="R5352" i="1"/>
  <c r="Q5352" i="1"/>
  <c r="P5352" i="1"/>
  <c r="O5352" i="1"/>
  <c r="N5352" i="1"/>
  <c r="M5352" i="1"/>
  <c r="L5352" i="1"/>
  <c r="V5351" i="1"/>
  <c r="U5351" i="1"/>
  <c r="T5351" i="1"/>
  <c r="S5351" i="1"/>
  <c r="R5351" i="1"/>
  <c r="Q5351" i="1"/>
  <c r="P5351" i="1"/>
  <c r="O5351" i="1"/>
  <c r="N5351" i="1"/>
  <c r="M5351" i="1"/>
  <c r="L5351" i="1"/>
  <c r="V5350" i="1"/>
  <c r="U5350" i="1"/>
  <c r="T5350" i="1"/>
  <c r="S5350" i="1"/>
  <c r="R5350" i="1"/>
  <c r="Q5350" i="1"/>
  <c r="P5350" i="1"/>
  <c r="O5350" i="1"/>
  <c r="N5350" i="1"/>
  <c r="M5350" i="1"/>
  <c r="L5350" i="1"/>
  <c r="V5349" i="1"/>
  <c r="U5349" i="1"/>
  <c r="T5349" i="1"/>
  <c r="S5349" i="1"/>
  <c r="R5349" i="1"/>
  <c r="Q5349" i="1"/>
  <c r="P5349" i="1"/>
  <c r="O5349" i="1"/>
  <c r="N5349" i="1"/>
  <c r="M5349" i="1"/>
  <c r="L5349" i="1"/>
  <c r="V5348" i="1"/>
  <c r="U5348" i="1"/>
  <c r="T5348" i="1"/>
  <c r="S5348" i="1"/>
  <c r="R5348" i="1"/>
  <c r="Q5348" i="1"/>
  <c r="P5348" i="1"/>
  <c r="O5348" i="1"/>
  <c r="N5348" i="1"/>
  <c r="M5348" i="1"/>
  <c r="L5348" i="1"/>
  <c r="V5347" i="1"/>
  <c r="U5347" i="1"/>
  <c r="T5347" i="1"/>
  <c r="S5347" i="1"/>
  <c r="R5347" i="1"/>
  <c r="Q5347" i="1"/>
  <c r="P5347" i="1"/>
  <c r="O5347" i="1"/>
  <c r="N5347" i="1"/>
  <c r="M5347" i="1"/>
  <c r="L5347" i="1"/>
  <c r="V5346" i="1"/>
  <c r="U5346" i="1"/>
  <c r="T5346" i="1"/>
  <c r="S5346" i="1"/>
  <c r="R5346" i="1"/>
  <c r="Q5346" i="1"/>
  <c r="P5346" i="1"/>
  <c r="O5346" i="1"/>
  <c r="N5346" i="1"/>
  <c r="M5346" i="1"/>
  <c r="L5346" i="1"/>
  <c r="V5345" i="1"/>
  <c r="U5345" i="1"/>
  <c r="T5345" i="1"/>
  <c r="S5345" i="1"/>
  <c r="R5345" i="1"/>
  <c r="Q5345" i="1"/>
  <c r="P5345" i="1"/>
  <c r="O5345" i="1"/>
  <c r="N5345" i="1"/>
  <c r="M5345" i="1"/>
  <c r="L5345" i="1"/>
  <c r="V5344" i="1"/>
  <c r="U5344" i="1"/>
  <c r="T5344" i="1"/>
  <c r="S5344" i="1"/>
  <c r="R5344" i="1"/>
  <c r="Q5344" i="1"/>
  <c r="P5344" i="1"/>
  <c r="O5344" i="1"/>
  <c r="N5344" i="1"/>
  <c r="M5344" i="1"/>
  <c r="L5344" i="1"/>
  <c r="V5343" i="1"/>
  <c r="U5343" i="1"/>
  <c r="T5343" i="1"/>
  <c r="S5343" i="1"/>
  <c r="R5343" i="1"/>
  <c r="Q5343" i="1"/>
  <c r="P5343" i="1"/>
  <c r="O5343" i="1"/>
  <c r="N5343" i="1"/>
  <c r="M5343" i="1"/>
  <c r="L5343" i="1"/>
  <c r="V5342" i="1"/>
  <c r="U5342" i="1"/>
  <c r="T5342" i="1"/>
  <c r="S5342" i="1"/>
  <c r="R5342" i="1"/>
  <c r="Q5342" i="1"/>
  <c r="P5342" i="1"/>
  <c r="O5342" i="1"/>
  <c r="N5342" i="1"/>
  <c r="M5342" i="1"/>
  <c r="L5342" i="1"/>
  <c r="V5341" i="1"/>
  <c r="U5341" i="1"/>
  <c r="T5341" i="1"/>
  <c r="S5341" i="1"/>
  <c r="R5341" i="1"/>
  <c r="Q5341" i="1"/>
  <c r="P5341" i="1"/>
  <c r="O5341" i="1"/>
  <c r="N5341" i="1"/>
  <c r="M5341" i="1"/>
  <c r="L5341" i="1"/>
  <c r="V5340" i="1"/>
  <c r="U5340" i="1"/>
  <c r="T5340" i="1"/>
  <c r="S5340" i="1"/>
  <c r="R5340" i="1"/>
  <c r="Q5340" i="1"/>
  <c r="P5340" i="1"/>
  <c r="O5340" i="1"/>
  <c r="N5340" i="1"/>
  <c r="M5340" i="1"/>
  <c r="L5340" i="1"/>
  <c r="V5339" i="1"/>
  <c r="U5339" i="1"/>
  <c r="T5339" i="1"/>
  <c r="S5339" i="1"/>
  <c r="R5339" i="1"/>
  <c r="Q5339" i="1"/>
  <c r="P5339" i="1"/>
  <c r="O5339" i="1"/>
  <c r="N5339" i="1"/>
  <c r="M5339" i="1"/>
  <c r="L5339" i="1"/>
  <c r="V5338" i="1"/>
  <c r="U5338" i="1"/>
  <c r="T5338" i="1"/>
  <c r="S5338" i="1"/>
  <c r="R5338" i="1"/>
  <c r="Q5338" i="1"/>
  <c r="P5338" i="1"/>
  <c r="O5338" i="1"/>
  <c r="N5338" i="1"/>
  <c r="M5338" i="1"/>
  <c r="L5338" i="1"/>
  <c r="V5337" i="1"/>
  <c r="U5337" i="1"/>
  <c r="T5337" i="1"/>
  <c r="S5337" i="1"/>
  <c r="R5337" i="1"/>
  <c r="Q5337" i="1"/>
  <c r="P5337" i="1"/>
  <c r="O5337" i="1"/>
  <c r="N5337" i="1"/>
  <c r="M5337" i="1"/>
  <c r="L5337" i="1"/>
  <c r="V5336" i="1"/>
  <c r="U5336" i="1"/>
  <c r="T5336" i="1"/>
  <c r="S5336" i="1"/>
  <c r="R5336" i="1"/>
  <c r="Q5336" i="1"/>
  <c r="P5336" i="1"/>
  <c r="O5336" i="1"/>
  <c r="N5336" i="1"/>
  <c r="M5336" i="1"/>
  <c r="L5336" i="1"/>
  <c r="V5335" i="1"/>
  <c r="U5335" i="1"/>
  <c r="T5335" i="1"/>
  <c r="S5335" i="1"/>
  <c r="R5335" i="1"/>
  <c r="Q5335" i="1"/>
  <c r="P5335" i="1"/>
  <c r="O5335" i="1"/>
  <c r="N5335" i="1"/>
  <c r="M5335" i="1"/>
  <c r="L5335" i="1"/>
  <c r="V5334" i="1"/>
  <c r="U5334" i="1"/>
  <c r="T5334" i="1"/>
  <c r="S5334" i="1"/>
  <c r="R5334" i="1"/>
  <c r="Q5334" i="1"/>
  <c r="P5334" i="1"/>
  <c r="O5334" i="1"/>
  <c r="N5334" i="1"/>
  <c r="M5334" i="1"/>
  <c r="L5334" i="1"/>
  <c r="V5333" i="1"/>
  <c r="U5333" i="1"/>
  <c r="T5333" i="1"/>
  <c r="S5333" i="1"/>
  <c r="R5333" i="1"/>
  <c r="Q5333" i="1"/>
  <c r="P5333" i="1"/>
  <c r="O5333" i="1"/>
  <c r="N5333" i="1"/>
  <c r="M5333" i="1"/>
  <c r="L5333" i="1"/>
  <c r="V5332" i="1"/>
  <c r="U5332" i="1"/>
  <c r="T5332" i="1"/>
  <c r="S5332" i="1"/>
  <c r="R5332" i="1"/>
  <c r="Q5332" i="1"/>
  <c r="P5332" i="1"/>
  <c r="O5332" i="1"/>
  <c r="N5332" i="1"/>
  <c r="M5332" i="1"/>
  <c r="L5332" i="1"/>
  <c r="V5331" i="1"/>
  <c r="U5331" i="1"/>
  <c r="T5331" i="1"/>
  <c r="S5331" i="1"/>
  <c r="R5331" i="1"/>
  <c r="Q5331" i="1"/>
  <c r="P5331" i="1"/>
  <c r="O5331" i="1"/>
  <c r="N5331" i="1"/>
  <c r="M5331" i="1"/>
  <c r="L5331" i="1"/>
  <c r="V5330" i="1"/>
  <c r="U5330" i="1"/>
  <c r="T5330" i="1"/>
  <c r="S5330" i="1"/>
  <c r="R5330" i="1"/>
  <c r="Q5330" i="1"/>
  <c r="P5330" i="1"/>
  <c r="O5330" i="1"/>
  <c r="N5330" i="1"/>
  <c r="M5330" i="1"/>
  <c r="L5330" i="1"/>
  <c r="V5329" i="1"/>
  <c r="U5329" i="1"/>
  <c r="T5329" i="1"/>
  <c r="S5329" i="1"/>
  <c r="R5329" i="1"/>
  <c r="Q5329" i="1"/>
  <c r="P5329" i="1"/>
  <c r="O5329" i="1"/>
  <c r="N5329" i="1"/>
  <c r="M5329" i="1"/>
  <c r="L5329" i="1"/>
  <c r="V5328" i="1"/>
  <c r="U5328" i="1"/>
  <c r="T5328" i="1"/>
  <c r="S5328" i="1"/>
  <c r="R5328" i="1"/>
  <c r="Q5328" i="1"/>
  <c r="P5328" i="1"/>
  <c r="O5328" i="1"/>
  <c r="N5328" i="1"/>
  <c r="M5328" i="1"/>
  <c r="L5328" i="1"/>
  <c r="V5327" i="1"/>
  <c r="U5327" i="1"/>
  <c r="T5327" i="1"/>
  <c r="S5327" i="1"/>
  <c r="R5327" i="1"/>
  <c r="Q5327" i="1"/>
  <c r="P5327" i="1"/>
  <c r="O5327" i="1"/>
  <c r="N5327" i="1"/>
  <c r="M5327" i="1"/>
  <c r="L5327" i="1"/>
  <c r="V5326" i="1"/>
  <c r="U5326" i="1"/>
  <c r="T5326" i="1"/>
  <c r="S5326" i="1"/>
  <c r="R5326" i="1"/>
  <c r="Q5326" i="1"/>
  <c r="P5326" i="1"/>
  <c r="O5326" i="1"/>
  <c r="N5326" i="1"/>
  <c r="M5326" i="1"/>
  <c r="L5326" i="1"/>
  <c r="V5325" i="1"/>
  <c r="U5325" i="1"/>
  <c r="T5325" i="1"/>
  <c r="S5325" i="1"/>
  <c r="R5325" i="1"/>
  <c r="Q5325" i="1"/>
  <c r="P5325" i="1"/>
  <c r="O5325" i="1"/>
  <c r="N5325" i="1"/>
  <c r="M5325" i="1"/>
  <c r="L5325" i="1"/>
  <c r="V5324" i="1"/>
  <c r="U5324" i="1"/>
  <c r="T5324" i="1"/>
  <c r="S5324" i="1"/>
  <c r="R5324" i="1"/>
  <c r="Q5324" i="1"/>
  <c r="P5324" i="1"/>
  <c r="O5324" i="1"/>
  <c r="N5324" i="1"/>
  <c r="M5324" i="1"/>
  <c r="L5324" i="1"/>
  <c r="V5323" i="1"/>
  <c r="U5323" i="1"/>
  <c r="T5323" i="1"/>
  <c r="S5323" i="1"/>
  <c r="R5323" i="1"/>
  <c r="Q5323" i="1"/>
  <c r="P5323" i="1"/>
  <c r="O5323" i="1"/>
  <c r="N5323" i="1"/>
  <c r="M5323" i="1"/>
  <c r="L5323" i="1"/>
  <c r="V5322" i="1"/>
  <c r="U5322" i="1"/>
  <c r="T5322" i="1"/>
  <c r="S5322" i="1"/>
  <c r="R5322" i="1"/>
  <c r="Q5322" i="1"/>
  <c r="P5322" i="1"/>
  <c r="O5322" i="1"/>
  <c r="N5322" i="1"/>
  <c r="M5322" i="1"/>
  <c r="L5322" i="1"/>
  <c r="V5321" i="1"/>
  <c r="U5321" i="1"/>
  <c r="T5321" i="1"/>
  <c r="S5321" i="1"/>
  <c r="R5321" i="1"/>
  <c r="Q5321" i="1"/>
  <c r="P5321" i="1"/>
  <c r="O5321" i="1"/>
  <c r="N5321" i="1"/>
  <c r="M5321" i="1"/>
  <c r="L5321" i="1"/>
  <c r="V5320" i="1"/>
  <c r="U5320" i="1"/>
  <c r="T5320" i="1"/>
  <c r="S5320" i="1"/>
  <c r="R5320" i="1"/>
  <c r="Q5320" i="1"/>
  <c r="P5320" i="1"/>
  <c r="O5320" i="1"/>
  <c r="N5320" i="1"/>
  <c r="M5320" i="1"/>
  <c r="L5320" i="1"/>
  <c r="V5319" i="1"/>
  <c r="U5319" i="1"/>
  <c r="T5319" i="1"/>
  <c r="S5319" i="1"/>
  <c r="R5319" i="1"/>
  <c r="Q5319" i="1"/>
  <c r="P5319" i="1"/>
  <c r="O5319" i="1"/>
  <c r="N5319" i="1"/>
  <c r="M5319" i="1"/>
  <c r="L5319" i="1"/>
  <c r="V5318" i="1"/>
  <c r="U5318" i="1"/>
  <c r="T5318" i="1"/>
  <c r="S5318" i="1"/>
  <c r="R5318" i="1"/>
  <c r="Q5318" i="1"/>
  <c r="P5318" i="1"/>
  <c r="O5318" i="1"/>
  <c r="N5318" i="1"/>
  <c r="M5318" i="1"/>
  <c r="L5318" i="1"/>
  <c r="V5317" i="1"/>
  <c r="U5317" i="1"/>
  <c r="T5317" i="1"/>
  <c r="S5317" i="1"/>
  <c r="R5317" i="1"/>
  <c r="Q5317" i="1"/>
  <c r="P5317" i="1"/>
  <c r="O5317" i="1"/>
  <c r="N5317" i="1"/>
  <c r="M5317" i="1"/>
  <c r="L5317" i="1"/>
  <c r="V5316" i="1"/>
  <c r="U5316" i="1"/>
  <c r="T5316" i="1"/>
  <c r="S5316" i="1"/>
  <c r="R5316" i="1"/>
  <c r="Q5316" i="1"/>
  <c r="P5316" i="1"/>
  <c r="O5316" i="1"/>
  <c r="N5316" i="1"/>
  <c r="M5316" i="1"/>
  <c r="L5316" i="1"/>
  <c r="V5315" i="1"/>
  <c r="U5315" i="1"/>
  <c r="T5315" i="1"/>
  <c r="S5315" i="1"/>
  <c r="R5315" i="1"/>
  <c r="Q5315" i="1"/>
  <c r="P5315" i="1"/>
  <c r="O5315" i="1"/>
  <c r="N5315" i="1"/>
  <c r="M5315" i="1"/>
  <c r="L5315" i="1"/>
  <c r="V5314" i="1"/>
  <c r="U5314" i="1"/>
  <c r="T5314" i="1"/>
  <c r="S5314" i="1"/>
  <c r="R5314" i="1"/>
  <c r="Q5314" i="1"/>
  <c r="P5314" i="1"/>
  <c r="O5314" i="1"/>
  <c r="N5314" i="1"/>
  <c r="M5314" i="1"/>
  <c r="L5314" i="1"/>
  <c r="V5313" i="1"/>
  <c r="U5313" i="1"/>
  <c r="T5313" i="1"/>
  <c r="S5313" i="1"/>
  <c r="R5313" i="1"/>
  <c r="Q5313" i="1"/>
  <c r="P5313" i="1"/>
  <c r="O5313" i="1"/>
  <c r="N5313" i="1"/>
  <c r="M5313" i="1"/>
  <c r="L5313" i="1"/>
  <c r="V5312" i="1"/>
  <c r="U5312" i="1"/>
  <c r="T5312" i="1"/>
  <c r="S5312" i="1"/>
  <c r="R5312" i="1"/>
  <c r="Q5312" i="1"/>
  <c r="P5312" i="1"/>
  <c r="O5312" i="1"/>
  <c r="N5312" i="1"/>
  <c r="M5312" i="1"/>
  <c r="L5312" i="1"/>
  <c r="V5311" i="1"/>
  <c r="U5311" i="1"/>
  <c r="T5311" i="1"/>
  <c r="S5311" i="1"/>
  <c r="R5311" i="1"/>
  <c r="Q5311" i="1"/>
  <c r="P5311" i="1"/>
  <c r="O5311" i="1"/>
  <c r="N5311" i="1"/>
  <c r="M5311" i="1"/>
  <c r="L5311" i="1"/>
  <c r="V5310" i="1"/>
  <c r="U5310" i="1"/>
  <c r="T5310" i="1"/>
  <c r="S5310" i="1"/>
  <c r="R5310" i="1"/>
  <c r="Q5310" i="1"/>
  <c r="P5310" i="1"/>
  <c r="O5310" i="1"/>
  <c r="N5310" i="1"/>
  <c r="M5310" i="1"/>
  <c r="L5310" i="1"/>
  <c r="V5309" i="1"/>
  <c r="U5309" i="1"/>
  <c r="T5309" i="1"/>
  <c r="S5309" i="1"/>
  <c r="R5309" i="1"/>
  <c r="Q5309" i="1"/>
  <c r="P5309" i="1"/>
  <c r="O5309" i="1"/>
  <c r="N5309" i="1"/>
  <c r="M5309" i="1"/>
  <c r="L5309" i="1"/>
  <c r="V5308" i="1"/>
  <c r="U5308" i="1"/>
  <c r="T5308" i="1"/>
  <c r="S5308" i="1"/>
  <c r="R5308" i="1"/>
  <c r="Q5308" i="1"/>
  <c r="P5308" i="1"/>
  <c r="O5308" i="1"/>
  <c r="N5308" i="1"/>
  <c r="M5308" i="1"/>
  <c r="L5308" i="1"/>
  <c r="V5307" i="1"/>
  <c r="U5307" i="1"/>
  <c r="T5307" i="1"/>
  <c r="S5307" i="1"/>
  <c r="R5307" i="1"/>
  <c r="Q5307" i="1"/>
  <c r="P5307" i="1"/>
  <c r="O5307" i="1"/>
  <c r="N5307" i="1"/>
  <c r="M5307" i="1"/>
  <c r="L5307" i="1"/>
  <c r="V5306" i="1"/>
  <c r="U5306" i="1"/>
  <c r="T5306" i="1"/>
  <c r="S5306" i="1"/>
  <c r="R5306" i="1"/>
  <c r="Q5306" i="1"/>
  <c r="P5306" i="1"/>
  <c r="O5306" i="1"/>
  <c r="N5306" i="1"/>
  <c r="M5306" i="1"/>
  <c r="L5306" i="1"/>
  <c r="V5305" i="1"/>
  <c r="U5305" i="1"/>
  <c r="T5305" i="1"/>
  <c r="S5305" i="1"/>
  <c r="R5305" i="1"/>
  <c r="Q5305" i="1"/>
  <c r="P5305" i="1"/>
  <c r="O5305" i="1"/>
  <c r="N5305" i="1"/>
  <c r="M5305" i="1"/>
  <c r="L5305" i="1"/>
  <c r="V5304" i="1"/>
  <c r="U5304" i="1"/>
  <c r="T5304" i="1"/>
  <c r="S5304" i="1"/>
  <c r="R5304" i="1"/>
  <c r="Q5304" i="1"/>
  <c r="P5304" i="1"/>
  <c r="O5304" i="1"/>
  <c r="N5304" i="1"/>
  <c r="M5304" i="1"/>
  <c r="L5304" i="1"/>
  <c r="V5303" i="1"/>
  <c r="U5303" i="1"/>
  <c r="T5303" i="1"/>
  <c r="S5303" i="1"/>
  <c r="R5303" i="1"/>
  <c r="Q5303" i="1"/>
  <c r="P5303" i="1"/>
  <c r="O5303" i="1"/>
  <c r="N5303" i="1"/>
  <c r="M5303" i="1"/>
  <c r="L5303" i="1"/>
  <c r="V5302" i="1"/>
  <c r="U5302" i="1"/>
  <c r="T5302" i="1"/>
  <c r="S5302" i="1"/>
  <c r="R5302" i="1"/>
  <c r="Q5302" i="1"/>
  <c r="P5302" i="1"/>
  <c r="O5302" i="1"/>
  <c r="N5302" i="1"/>
  <c r="M5302" i="1"/>
  <c r="L5302" i="1"/>
  <c r="V5301" i="1"/>
  <c r="U5301" i="1"/>
  <c r="T5301" i="1"/>
  <c r="S5301" i="1"/>
  <c r="R5301" i="1"/>
  <c r="Q5301" i="1"/>
  <c r="P5301" i="1"/>
  <c r="O5301" i="1"/>
  <c r="N5301" i="1"/>
  <c r="M5301" i="1"/>
  <c r="L5301" i="1"/>
  <c r="V5300" i="1"/>
  <c r="U5300" i="1"/>
  <c r="T5300" i="1"/>
  <c r="S5300" i="1"/>
  <c r="R5300" i="1"/>
  <c r="Q5300" i="1"/>
  <c r="P5300" i="1"/>
  <c r="O5300" i="1"/>
  <c r="N5300" i="1"/>
  <c r="M5300" i="1"/>
  <c r="L5300" i="1"/>
  <c r="V5299" i="1"/>
  <c r="U5299" i="1"/>
  <c r="T5299" i="1"/>
  <c r="S5299" i="1"/>
  <c r="R5299" i="1"/>
  <c r="Q5299" i="1"/>
  <c r="P5299" i="1"/>
  <c r="O5299" i="1"/>
  <c r="N5299" i="1"/>
  <c r="M5299" i="1"/>
  <c r="L5299" i="1"/>
  <c r="V5298" i="1"/>
  <c r="U5298" i="1"/>
  <c r="T5298" i="1"/>
  <c r="S5298" i="1"/>
  <c r="R5298" i="1"/>
  <c r="Q5298" i="1"/>
  <c r="P5298" i="1"/>
  <c r="O5298" i="1"/>
  <c r="N5298" i="1"/>
  <c r="M5298" i="1"/>
  <c r="L5298" i="1"/>
  <c r="V5297" i="1"/>
  <c r="U5297" i="1"/>
  <c r="T5297" i="1"/>
  <c r="S5297" i="1"/>
  <c r="R5297" i="1"/>
  <c r="Q5297" i="1"/>
  <c r="P5297" i="1"/>
  <c r="O5297" i="1"/>
  <c r="N5297" i="1"/>
  <c r="M5297" i="1"/>
  <c r="L5297" i="1"/>
  <c r="V5296" i="1"/>
  <c r="U5296" i="1"/>
  <c r="T5296" i="1"/>
  <c r="S5296" i="1"/>
  <c r="R5296" i="1"/>
  <c r="Q5296" i="1"/>
  <c r="P5296" i="1"/>
  <c r="O5296" i="1"/>
  <c r="N5296" i="1"/>
  <c r="M5296" i="1"/>
  <c r="L5296" i="1"/>
  <c r="V5295" i="1"/>
  <c r="U5295" i="1"/>
  <c r="T5295" i="1"/>
  <c r="S5295" i="1"/>
  <c r="R5295" i="1"/>
  <c r="Q5295" i="1"/>
  <c r="P5295" i="1"/>
  <c r="O5295" i="1"/>
  <c r="N5295" i="1"/>
  <c r="M5295" i="1"/>
  <c r="L5295" i="1"/>
  <c r="V5294" i="1"/>
  <c r="U5294" i="1"/>
  <c r="T5294" i="1"/>
  <c r="S5294" i="1"/>
  <c r="R5294" i="1"/>
  <c r="Q5294" i="1"/>
  <c r="P5294" i="1"/>
  <c r="O5294" i="1"/>
  <c r="N5294" i="1"/>
  <c r="M5294" i="1"/>
  <c r="L5294" i="1"/>
  <c r="V5293" i="1"/>
  <c r="U5293" i="1"/>
  <c r="T5293" i="1"/>
  <c r="S5293" i="1"/>
  <c r="R5293" i="1"/>
  <c r="Q5293" i="1"/>
  <c r="P5293" i="1"/>
  <c r="O5293" i="1"/>
  <c r="N5293" i="1"/>
  <c r="M5293" i="1"/>
  <c r="L5293" i="1"/>
  <c r="V5292" i="1"/>
  <c r="U5292" i="1"/>
  <c r="T5292" i="1"/>
  <c r="S5292" i="1"/>
  <c r="R5292" i="1"/>
  <c r="Q5292" i="1"/>
  <c r="P5292" i="1"/>
  <c r="O5292" i="1"/>
  <c r="N5292" i="1"/>
  <c r="M5292" i="1"/>
  <c r="L5292" i="1"/>
  <c r="V5291" i="1"/>
  <c r="U5291" i="1"/>
  <c r="T5291" i="1"/>
  <c r="S5291" i="1"/>
  <c r="R5291" i="1"/>
  <c r="Q5291" i="1"/>
  <c r="P5291" i="1"/>
  <c r="O5291" i="1"/>
  <c r="N5291" i="1"/>
  <c r="M5291" i="1"/>
  <c r="L5291" i="1"/>
  <c r="V5290" i="1"/>
  <c r="U5290" i="1"/>
  <c r="T5290" i="1"/>
  <c r="S5290" i="1"/>
  <c r="R5290" i="1"/>
  <c r="Q5290" i="1"/>
  <c r="P5290" i="1"/>
  <c r="O5290" i="1"/>
  <c r="N5290" i="1"/>
  <c r="M5290" i="1"/>
  <c r="L5290" i="1"/>
  <c r="V5289" i="1"/>
  <c r="U5289" i="1"/>
  <c r="T5289" i="1"/>
  <c r="S5289" i="1"/>
  <c r="R5289" i="1"/>
  <c r="Q5289" i="1"/>
  <c r="P5289" i="1"/>
  <c r="O5289" i="1"/>
  <c r="N5289" i="1"/>
  <c r="M5289" i="1"/>
  <c r="L5289" i="1"/>
  <c r="V5288" i="1"/>
  <c r="U5288" i="1"/>
  <c r="T5288" i="1"/>
  <c r="S5288" i="1"/>
  <c r="R5288" i="1"/>
  <c r="Q5288" i="1"/>
  <c r="P5288" i="1"/>
  <c r="O5288" i="1"/>
  <c r="N5288" i="1"/>
  <c r="M5288" i="1"/>
  <c r="L5288" i="1"/>
  <c r="V5287" i="1"/>
  <c r="U5287" i="1"/>
  <c r="T5287" i="1"/>
  <c r="S5287" i="1"/>
  <c r="R5287" i="1"/>
  <c r="Q5287" i="1"/>
  <c r="P5287" i="1"/>
  <c r="O5287" i="1"/>
  <c r="N5287" i="1"/>
  <c r="M5287" i="1"/>
  <c r="L5287" i="1"/>
  <c r="V5286" i="1"/>
  <c r="U5286" i="1"/>
  <c r="T5286" i="1"/>
  <c r="S5286" i="1"/>
  <c r="R5286" i="1"/>
  <c r="Q5286" i="1"/>
  <c r="P5286" i="1"/>
  <c r="O5286" i="1"/>
  <c r="N5286" i="1"/>
  <c r="M5286" i="1"/>
  <c r="L5286" i="1"/>
  <c r="V5285" i="1"/>
  <c r="U5285" i="1"/>
  <c r="T5285" i="1"/>
  <c r="S5285" i="1"/>
  <c r="R5285" i="1"/>
  <c r="Q5285" i="1"/>
  <c r="P5285" i="1"/>
  <c r="O5285" i="1"/>
  <c r="N5285" i="1"/>
  <c r="M5285" i="1"/>
  <c r="L5285" i="1"/>
  <c r="V5284" i="1"/>
  <c r="U5284" i="1"/>
  <c r="T5284" i="1"/>
  <c r="S5284" i="1"/>
  <c r="R5284" i="1"/>
  <c r="Q5284" i="1"/>
  <c r="P5284" i="1"/>
  <c r="O5284" i="1"/>
  <c r="N5284" i="1"/>
  <c r="M5284" i="1"/>
  <c r="L5284" i="1"/>
  <c r="V5283" i="1"/>
  <c r="U5283" i="1"/>
  <c r="T5283" i="1"/>
  <c r="S5283" i="1"/>
  <c r="R5283" i="1"/>
  <c r="Q5283" i="1"/>
  <c r="P5283" i="1"/>
  <c r="O5283" i="1"/>
  <c r="N5283" i="1"/>
  <c r="M5283" i="1"/>
  <c r="L5283" i="1"/>
  <c r="V5282" i="1"/>
  <c r="U5282" i="1"/>
  <c r="T5282" i="1"/>
  <c r="S5282" i="1"/>
  <c r="R5282" i="1"/>
  <c r="Q5282" i="1"/>
  <c r="P5282" i="1"/>
  <c r="O5282" i="1"/>
  <c r="N5282" i="1"/>
  <c r="M5282" i="1"/>
  <c r="L5282" i="1"/>
  <c r="V5281" i="1"/>
  <c r="U5281" i="1"/>
  <c r="T5281" i="1"/>
  <c r="S5281" i="1"/>
  <c r="R5281" i="1"/>
  <c r="Q5281" i="1"/>
  <c r="P5281" i="1"/>
  <c r="O5281" i="1"/>
  <c r="N5281" i="1"/>
  <c r="M5281" i="1"/>
  <c r="L5281" i="1"/>
  <c r="V5280" i="1"/>
  <c r="U5280" i="1"/>
  <c r="T5280" i="1"/>
  <c r="S5280" i="1"/>
  <c r="R5280" i="1"/>
  <c r="Q5280" i="1"/>
  <c r="P5280" i="1"/>
  <c r="O5280" i="1"/>
  <c r="N5280" i="1"/>
  <c r="M5280" i="1"/>
  <c r="L5280" i="1"/>
  <c r="V5279" i="1"/>
  <c r="U5279" i="1"/>
  <c r="T5279" i="1"/>
  <c r="S5279" i="1"/>
  <c r="R5279" i="1"/>
  <c r="Q5279" i="1"/>
  <c r="P5279" i="1"/>
  <c r="O5279" i="1"/>
  <c r="N5279" i="1"/>
  <c r="M5279" i="1"/>
  <c r="L5279" i="1"/>
  <c r="V5278" i="1"/>
  <c r="U5278" i="1"/>
  <c r="T5278" i="1"/>
  <c r="S5278" i="1"/>
  <c r="R5278" i="1"/>
  <c r="Q5278" i="1"/>
  <c r="P5278" i="1"/>
  <c r="O5278" i="1"/>
  <c r="N5278" i="1"/>
  <c r="M5278" i="1"/>
  <c r="L5278" i="1"/>
  <c r="V5277" i="1"/>
  <c r="U5277" i="1"/>
  <c r="T5277" i="1"/>
  <c r="S5277" i="1"/>
  <c r="R5277" i="1"/>
  <c r="Q5277" i="1"/>
  <c r="P5277" i="1"/>
  <c r="O5277" i="1"/>
  <c r="N5277" i="1"/>
  <c r="M5277" i="1"/>
  <c r="L5277" i="1"/>
  <c r="V5276" i="1"/>
  <c r="U5276" i="1"/>
  <c r="T5276" i="1"/>
  <c r="S5276" i="1"/>
  <c r="R5276" i="1"/>
  <c r="Q5276" i="1"/>
  <c r="P5276" i="1"/>
  <c r="O5276" i="1"/>
  <c r="N5276" i="1"/>
  <c r="M5276" i="1"/>
  <c r="L5276" i="1"/>
  <c r="V5275" i="1"/>
  <c r="U5275" i="1"/>
  <c r="T5275" i="1"/>
  <c r="S5275" i="1"/>
  <c r="R5275" i="1"/>
  <c r="Q5275" i="1"/>
  <c r="P5275" i="1"/>
  <c r="O5275" i="1"/>
  <c r="N5275" i="1"/>
  <c r="M5275" i="1"/>
  <c r="L5275" i="1"/>
  <c r="V5274" i="1"/>
  <c r="U5274" i="1"/>
  <c r="T5274" i="1"/>
  <c r="S5274" i="1"/>
  <c r="R5274" i="1"/>
  <c r="Q5274" i="1"/>
  <c r="P5274" i="1"/>
  <c r="O5274" i="1"/>
  <c r="N5274" i="1"/>
  <c r="M5274" i="1"/>
  <c r="L5274" i="1"/>
  <c r="V5273" i="1"/>
  <c r="U5273" i="1"/>
  <c r="T5273" i="1"/>
  <c r="S5273" i="1"/>
  <c r="R5273" i="1"/>
  <c r="Q5273" i="1"/>
  <c r="P5273" i="1"/>
  <c r="O5273" i="1"/>
  <c r="N5273" i="1"/>
  <c r="M5273" i="1"/>
  <c r="L5273" i="1"/>
  <c r="V5272" i="1"/>
  <c r="U5272" i="1"/>
  <c r="T5272" i="1"/>
  <c r="S5272" i="1"/>
  <c r="R5272" i="1"/>
  <c r="Q5272" i="1"/>
  <c r="P5272" i="1"/>
  <c r="O5272" i="1"/>
  <c r="N5272" i="1"/>
  <c r="M5272" i="1"/>
  <c r="L5272" i="1"/>
  <c r="V5271" i="1"/>
  <c r="U5271" i="1"/>
  <c r="T5271" i="1"/>
  <c r="S5271" i="1"/>
  <c r="R5271" i="1"/>
  <c r="Q5271" i="1"/>
  <c r="P5271" i="1"/>
  <c r="O5271" i="1"/>
  <c r="N5271" i="1"/>
  <c r="M5271" i="1"/>
  <c r="L5271" i="1"/>
  <c r="V5270" i="1"/>
  <c r="U5270" i="1"/>
  <c r="T5270" i="1"/>
  <c r="S5270" i="1"/>
  <c r="R5270" i="1"/>
  <c r="Q5270" i="1"/>
  <c r="P5270" i="1"/>
  <c r="O5270" i="1"/>
  <c r="N5270" i="1"/>
  <c r="M5270" i="1"/>
  <c r="L5270" i="1"/>
  <c r="V5269" i="1"/>
  <c r="U5269" i="1"/>
  <c r="T5269" i="1"/>
  <c r="S5269" i="1"/>
  <c r="R5269" i="1"/>
  <c r="Q5269" i="1"/>
  <c r="P5269" i="1"/>
  <c r="O5269" i="1"/>
  <c r="N5269" i="1"/>
  <c r="M5269" i="1"/>
  <c r="L5269" i="1"/>
  <c r="V5268" i="1"/>
  <c r="U5268" i="1"/>
  <c r="T5268" i="1"/>
  <c r="S5268" i="1"/>
  <c r="R5268" i="1"/>
  <c r="Q5268" i="1"/>
  <c r="P5268" i="1"/>
  <c r="O5268" i="1"/>
  <c r="N5268" i="1"/>
  <c r="M5268" i="1"/>
  <c r="L5268" i="1"/>
  <c r="V5267" i="1"/>
  <c r="U5267" i="1"/>
  <c r="T5267" i="1"/>
  <c r="S5267" i="1"/>
  <c r="R5267" i="1"/>
  <c r="Q5267" i="1"/>
  <c r="P5267" i="1"/>
  <c r="O5267" i="1"/>
  <c r="N5267" i="1"/>
  <c r="M5267" i="1"/>
  <c r="L5267" i="1"/>
  <c r="V5266" i="1"/>
  <c r="U5266" i="1"/>
  <c r="T5266" i="1"/>
  <c r="S5266" i="1"/>
  <c r="R5266" i="1"/>
  <c r="Q5266" i="1"/>
  <c r="P5266" i="1"/>
  <c r="O5266" i="1"/>
  <c r="N5266" i="1"/>
  <c r="M5266" i="1"/>
  <c r="L5266" i="1"/>
  <c r="V5265" i="1"/>
  <c r="U5265" i="1"/>
  <c r="T5265" i="1"/>
  <c r="S5265" i="1"/>
  <c r="R5265" i="1"/>
  <c r="Q5265" i="1"/>
  <c r="P5265" i="1"/>
  <c r="O5265" i="1"/>
  <c r="N5265" i="1"/>
  <c r="M5265" i="1"/>
  <c r="L5265" i="1"/>
  <c r="V5264" i="1"/>
  <c r="U5264" i="1"/>
  <c r="T5264" i="1"/>
  <c r="S5264" i="1"/>
  <c r="R5264" i="1"/>
  <c r="Q5264" i="1"/>
  <c r="P5264" i="1"/>
  <c r="O5264" i="1"/>
  <c r="N5264" i="1"/>
  <c r="M5264" i="1"/>
  <c r="L5264" i="1"/>
  <c r="V5263" i="1"/>
  <c r="U5263" i="1"/>
  <c r="T5263" i="1"/>
  <c r="S5263" i="1"/>
  <c r="R5263" i="1"/>
  <c r="Q5263" i="1"/>
  <c r="P5263" i="1"/>
  <c r="O5263" i="1"/>
  <c r="N5263" i="1"/>
  <c r="M5263" i="1"/>
  <c r="L5263" i="1"/>
  <c r="V5262" i="1"/>
  <c r="U5262" i="1"/>
  <c r="T5262" i="1"/>
  <c r="S5262" i="1"/>
  <c r="R5262" i="1"/>
  <c r="Q5262" i="1"/>
  <c r="P5262" i="1"/>
  <c r="O5262" i="1"/>
  <c r="N5262" i="1"/>
  <c r="M5262" i="1"/>
  <c r="L5262" i="1"/>
  <c r="V5261" i="1"/>
  <c r="U5261" i="1"/>
  <c r="T5261" i="1"/>
  <c r="S5261" i="1"/>
  <c r="R5261" i="1"/>
  <c r="Q5261" i="1"/>
  <c r="P5261" i="1"/>
  <c r="O5261" i="1"/>
  <c r="N5261" i="1"/>
  <c r="M5261" i="1"/>
  <c r="L5261" i="1"/>
  <c r="V5260" i="1"/>
  <c r="U5260" i="1"/>
  <c r="T5260" i="1"/>
  <c r="S5260" i="1"/>
  <c r="R5260" i="1"/>
  <c r="Q5260" i="1"/>
  <c r="P5260" i="1"/>
  <c r="O5260" i="1"/>
  <c r="N5260" i="1"/>
  <c r="M5260" i="1"/>
  <c r="L5260" i="1"/>
  <c r="V5259" i="1"/>
  <c r="U5259" i="1"/>
  <c r="T5259" i="1"/>
  <c r="S5259" i="1"/>
  <c r="R5259" i="1"/>
  <c r="Q5259" i="1"/>
  <c r="P5259" i="1"/>
  <c r="O5259" i="1"/>
  <c r="N5259" i="1"/>
  <c r="M5259" i="1"/>
  <c r="L5259" i="1"/>
  <c r="V5258" i="1"/>
  <c r="U5258" i="1"/>
  <c r="T5258" i="1"/>
  <c r="S5258" i="1"/>
  <c r="R5258" i="1"/>
  <c r="Q5258" i="1"/>
  <c r="P5258" i="1"/>
  <c r="O5258" i="1"/>
  <c r="N5258" i="1"/>
  <c r="M5258" i="1"/>
  <c r="L5258" i="1"/>
  <c r="V5257" i="1"/>
  <c r="U5257" i="1"/>
  <c r="T5257" i="1"/>
  <c r="S5257" i="1"/>
  <c r="R5257" i="1"/>
  <c r="Q5257" i="1"/>
  <c r="P5257" i="1"/>
  <c r="O5257" i="1"/>
  <c r="N5257" i="1"/>
  <c r="M5257" i="1"/>
  <c r="L5257" i="1"/>
  <c r="V5256" i="1"/>
  <c r="U5256" i="1"/>
  <c r="T5256" i="1"/>
  <c r="S5256" i="1"/>
  <c r="R5256" i="1"/>
  <c r="Q5256" i="1"/>
  <c r="P5256" i="1"/>
  <c r="O5256" i="1"/>
  <c r="N5256" i="1"/>
  <c r="M5256" i="1"/>
  <c r="L5256" i="1"/>
  <c r="V5255" i="1"/>
  <c r="U5255" i="1"/>
  <c r="T5255" i="1"/>
  <c r="S5255" i="1"/>
  <c r="R5255" i="1"/>
  <c r="Q5255" i="1"/>
  <c r="P5255" i="1"/>
  <c r="O5255" i="1"/>
  <c r="N5255" i="1"/>
  <c r="M5255" i="1"/>
  <c r="L5255" i="1"/>
  <c r="V5254" i="1"/>
  <c r="U5254" i="1"/>
  <c r="T5254" i="1"/>
  <c r="S5254" i="1"/>
  <c r="R5254" i="1"/>
  <c r="Q5254" i="1"/>
  <c r="P5254" i="1"/>
  <c r="O5254" i="1"/>
  <c r="N5254" i="1"/>
  <c r="M5254" i="1"/>
  <c r="L5254" i="1"/>
  <c r="V5253" i="1"/>
  <c r="U5253" i="1"/>
  <c r="T5253" i="1"/>
  <c r="S5253" i="1"/>
  <c r="R5253" i="1"/>
  <c r="Q5253" i="1"/>
  <c r="P5253" i="1"/>
  <c r="O5253" i="1"/>
  <c r="N5253" i="1"/>
  <c r="M5253" i="1"/>
  <c r="L5253" i="1"/>
  <c r="V5252" i="1"/>
  <c r="U5252" i="1"/>
  <c r="T5252" i="1"/>
  <c r="S5252" i="1"/>
  <c r="R5252" i="1"/>
  <c r="Q5252" i="1"/>
  <c r="P5252" i="1"/>
  <c r="O5252" i="1"/>
  <c r="N5252" i="1"/>
  <c r="M5252" i="1"/>
  <c r="L5252" i="1"/>
  <c r="V5251" i="1"/>
  <c r="U5251" i="1"/>
  <c r="T5251" i="1"/>
  <c r="S5251" i="1"/>
  <c r="R5251" i="1"/>
  <c r="Q5251" i="1"/>
  <c r="P5251" i="1"/>
  <c r="O5251" i="1"/>
  <c r="N5251" i="1"/>
  <c r="M5251" i="1"/>
  <c r="L5251" i="1"/>
  <c r="V5250" i="1"/>
  <c r="U5250" i="1"/>
  <c r="T5250" i="1"/>
  <c r="S5250" i="1"/>
  <c r="R5250" i="1"/>
  <c r="Q5250" i="1"/>
  <c r="P5250" i="1"/>
  <c r="O5250" i="1"/>
  <c r="N5250" i="1"/>
  <c r="M5250" i="1"/>
  <c r="L5250" i="1"/>
  <c r="V5249" i="1"/>
  <c r="U5249" i="1"/>
  <c r="T5249" i="1"/>
  <c r="S5249" i="1"/>
  <c r="R5249" i="1"/>
  <c r="Q5249" i="1"/>
  <c r="P5249" i="1"/>
  <c r="O5249" i="1"/>
  <c r="N5249" i="1"/>
  <c r="M5249" i="1"/>
  <c r="L5249" i="1"/>
  <c r="V5248" i="1"/>
  <c r="U5248" i="1"/>
  <c r="T5248" i="1"/>
  <c r="S5248" i="1"/>
  <c r="R5248" i="1"/>
  <c r="Q5248" i="1"/>
  <c r="P5248" i="1"/>
  <c r="O5248" i="1"/>
  <c r="N5248" i="1"/>
  <c r="M5248" i="1"/>
  <c r="L5248" i="1"/>
  <c r="V5247" i="1"/>
  <c r="U5247" i="1"/>
  <c r="T5247" i="1"/>
  <c r="S5247" i="1"/>
  <c r="R5247" i="1"/>
  <c r="Q5247" i="1"/>
  <c r="P5247" i="1"/>
  <c r="O5247" i="1"/>
  <c r="N5247" i="1"/>
  <c r="M5247" i="1"/>
  <c r="L5247" i="1"/>
  <c r="V5246" i="1"/>
  <c r="U5246" i="1"/>
  <c r="T5246" i="1"/>
  <c r="S5246" i="1"/>
  <c r="R5246" i="1"/>
  <c r="Q5246" i="1"/>
  <c r="P5246" i="1"/>
  <c r="O5246" i="1"/>
  <c r="N5246" i="1"/>
  <c r="M5246" i="1"/>
  <c r="L5246" i="1"/>
  <c r="V5245" i="1"/>
  <c r="U5245" i="1"/>
  <c r="T5245" i="1"/>
  <c r="S5245" i="1"/>
  <c r="R5245" i="1"/>
  <c r="Q5245" i="1"/>
  <c r="P5245" i="1"/>
  <c r="O5245" i="1"/>
  <c r="N5245" i="1"/>
  <c r="M5245" i="1"/>
  <c r="L5245" i="1"/>
  <c r="V5244" i="1"/>
  <c r="U5244" i="1"/>
  <c r="T5244" i="1"/>
  <c r="S5244" i="1"/>
  <c r="R5244" i="1"/>
  <c r="Q5244" i="1"/>
  <c r="P5244" i="1"/>
  <c r="O5244" i="1"/>
  <c r="N5244" i="1"/>
  <c r="M5244" i="1"/>
  <c r="L5244" i="1"/>
  <c r="V5243" i="1"/>
  <c r="U5243" i="1"/>
  <c r="T5243" i="1"/>
  <c r="S5243" i="1"/>
  <c r="R5243" i="1"/>
  <c r="Q5243" i="1"/>
  <c r="P5243" i="1"/>
  <c r="O5243" i="1"/>
  <c r="N5243" i="1"/>
  <c r="M5243" i="1"/>
  <c r="L5243" i="1"/>
  <c r="V5242" i="1"/>
  <c r="U5242" i="1"/>
  <c r="T5242" i="1"/>
  <c r="S5242" i="1"/>
  <c r="R5242" i="1"/>
  <c r="Q5242" i="1"/>
  <c r="P5242" i="1"/>
  <c r="O5242" i="1"/>
  <c r="N5242" i="1"/>
  <c r="M5242" i="1"/>
  <c r="L5242" i="1"/>
  <c r="V5241" i="1"/>
  <c r="U5241" i="1"/>
  <c r="T5241" i="1"/>
  <c r="S5241" i="1"/>
  <c r="R5241" i="1"/>
  <c r="Q5241" i="1"/>
  <c r="P5241" i="1"/>
  <c r="O5241" i="1"/>
  <c r="N5241" i="1"/>
  <c r="M5241" i="1"/>
  <c r="L5241" i="1"/>
  <c r="V5240" i="1"/>
  <c r="U5240" i="1"/>
  <c r="T5240" i="1"/>
  <c r="S5240" i="1"/>
  <c r="R5240" i="1"/>
  <c r="Q5240" i="1"/>
  <c r="P5240" i="1"/>
  <c r="O5240" i="1"/>
  <c r="N5240" i="1"/>
  <c r="M5240" i="1"/>
  <c r="L5240" i="1"/>
  <c r="V5239" i="1"/>
  <c r="U5239" i="1"/>
  <c r="T5239" i="1"/>
  <c r="S5239" i="1"/>
  <c r="R5239" i="1"/>
  <c r="Q5239" i="1"/>
  <c r="P5239" i="1"/>
  <c r="O5239" i="1"/>
  <c r="N5239" i="1"/>
  <c r="M5239" i="1"/>
  <c r="L5239" i="1"/>
  <c r="V5238" i="1"/>
  <c r="U5238" i="1"/>
  <c r="T5238" i="1"/>
  <c r="S5238" i="1"/>
  <c r="R5238" i="1"/>
  <c r="Q5238" i="1"/>
  <c r="P5238" i="1"/>
  <c r="O5238" i="1"/>
  <c r="N5238" i="1"/>
  <c r="M5238" i="1"/>
  <c r="L5238" i="1"/>
  <c r="V5237" i="1"/>
  <c r="U5237" i="1"/>
  <c r="T5237" i="1"/>
  <c r="S5237" i="1"/>
  <c r="R5237" i="1"/>
  <c r="Q5237" i="1"/>
  <c r="P5237" i="1"/>
  <c r="O5237" i="1"/>
  <c r="N5237" i="1"/>
  <c r="M5237" i="1"/>
  <c r="L5237" i="1"/>
  <c r="V5236" i="1"/>
  <c r="U5236" i="1"/>
  <c r="T5236" i="1"/>
  <c r="S5236" i="1"/>
  <c r="R5236" i="1"/>
  <c r="Q5236" i="1"/>
  <c r="P5236" i="1"/>
  <c r="O5236" i="1"/>
  <c r="N5236" i="1"/>
  <c r="M5236" i="1"/>
  <c r="L5236" i="1"/>
  <c r="V5235" i="1"/>
  <c r="U5235" i="1"/>
  <c r="T5235" i="1"/>
  <c r="S5235" i="1"/>
  <c r="R5235" i="1"/>
  <c r="Q5235" i="1"/>
  <c r="P5235" i="1"/>
  <c r="O5235" i="1"/>
  <c r="N5235" i="1"/>
  <c r="M5235" i="1"/>
  <c r="L5235" i="1"/>
  <c r="V5234" i="1"/>
  <c r="U5234" i="1"/>
  <c r="T5234" i="1"/>
  <c r="S5234" i="1"/>
  <c r="R5234" i="1"/>
  <c r="Q5234" i="1"/>
  <c r="P5234" i="1"/>
  <c r="O5234" i="1"/>
  <c r="N5234" i="1"/>
  <c r="M5234" i="1"/>
  <c r="L5234" i="1"/>
  <c r="V5233" i="1"/>
  <c r="U5233" i="1"/>
  <c r="T5233" i="1"/>
  <c r="S5233" i="1"/>
  <c r="R5233" i="1"/>
  <c r="Q5233" i="1"/>
  <c r="P5233" i="1"/>
  <c r="O5233" i="1"/>
  <c r="N5233" i="1"/>
  <c r="M5233" i="1"/>
  <c r="L5233" i="1"/>
  <c r="V5232" i="1"/>
  <c r="U5232" i="1"/>
  <c r="T5232" i="1"/>
  <c r="S5232" i="1"/>
  <c r="R5232" i="1"/>
  <c r="Q5232" i="1"/>
  <c r="P5232" i="1"/>
  <c r="O5232" i="1"/>
  <c r="N5232" i="1"/>
  <c r="M5232" i="1"/>
  <c r="L5232" i="1"/>
  <c r="V5231" i="1"/>
  <c r="U5231" i="1"/>
  <c r="T5231" i="1"/>
  <c r="S5231" i="1"/>
  <c r="R5231" i="1"/>
  <c r="Q5231" i="1"/>
  <c r="P5231" i="1"/>
  <c r="O5231" i="1"/>
  <c r="N5231" i="1"/>
  <c r="M5231" i="1"/>
  <c r="L5231" i="1"/>
  <c r="V5230" i="1"/>
  <c r="U5230" i="1"/>
  <c r="T5230" i="1"/>
  <c r="S5230" i="1"/>
  <c r="R5230" i="1"/>
  <c r="Q5230" i="1"/>
  <c r="P5230" i="1"/>
  <c r="O5230" i="1"/>
  <c r="N5230" i="1"/>
  <c r="M5230" i="1"/>
  <c r="L5230" i="1"/>
  <c r="V5229" i="1"/>
  <c r="U5229" i="1"/>
  <c r="T5229" i="1"/>
  <c r="S5229" i="1"/>
  <c r="R5229" i="1"/>
  <c r="Q5229" i="1"/>
  <c r="P5229" i="1"/>
  <c r="O5229" i="1"/>
  <c r="N5229" i="1"/>
  <c r="M5229" i="1"/>
  <c r="L5229" i="1"/>
  <c r="V5228" i="1"/>
  <c r="U5228" i="1"/>
  <c r="T5228" i="1"/>
  <c r="S5228" i="1"/>
  <c r="R5228" i="1"/>
  <c r="Q5228" i="1"/>
  <c r="P5228" i="1"/>
  <c r="O5228" i="1"/>
  <c r="N5228" i="1"/>
  <c r="M5228" i="1"/>
  <c r="L5228" i="1"/>
  <c r="V5227" i="1"/>
  <c r="U5227" i="1"/>
  <c r="T5227" i="1"/>
  <c r="S5227" i="1"/>
  <c r="R5227" i="1"/>
  <c r="Q5227" i="1"/>
  <c r="P5227" i="1"/>
  <c r="O5227" i="1"/>
  <c r="N5227" i="1"/>
  <c r="M5227" i="1"/>
  <c r="L5227" i="1"/>
  <c r="V5226" i="1"/>
  <c r="U5226" i="1"/>
  <c r="T5226" i="1"/>
  <c r="S5226" i="1"/>
  <c r="R5226" i="1"/>
  <c r="Q5226" i="1"/>
  <c r="P5226" i="1"/>
  <c r="O5226" i="1"/>
  <c r="N5226" i="1"/>
  <c r="M5226" i="1"/>
  <c r="L5226" i="1"/>
  <c r="V5225" i="1"/>
  <c r="U5225" i="1"/>
  <c r="T5225" i="1"/>
  <c r="S5225" i="1"/>
  <c r="R5225" i="1"/>
  <c r="Q5225" i="1"/>
  <c r="P5225" i="1"/>
  <c r="O5225" i="1"/>
  <c r="N5225" i="1"/>
  <c r="M5225" i="1"/>
  <c r="L5225" i="1"/>
  <c r="V5224" i="1"/>
  <c r="U5224" i="1"/>
  <c r="T5224" i="1"/>
  <c r="S5224" i="1"/>
  <c r="R5224" i="1"/>
  <c r="Q5224" i="1"/>
  <c r="P5224" i="1"/>
  <c r="O5224" i="1"/>
  <c r="N5224" i="1"/>
  <c r="M5224" i="1"/>
  <c r="L5224" i="1"/>
  <c r="V5223" i="1"/>
  <c r="U5223" i="1"/>
  <c r="T5223" i="1"/>
  <c r="S5223" i="1"/>
  <c r="R5223" i="1"/>
  <c r="Q5223" i="1"/>
  <c r="P5223" i="1"/>
  <c r="O5223" i="1"/>
  <c r="N5223" i="1"/>
  <c r="M5223" i="1"/>
  <c r="L5223" i="1"/>
  <c r="V5222" i="1"/>
  <c r="U5222" i="1"/>
  <c r="T5222" i="1"/>
  <c r="S5222" i="1"/>
  <c r="R5222" i="1"/>
  <c r="Q5222" i="1"/>
  <c r="P5222" i="1"/>
  <c r="O5222" i="1"/>
  <c r="N5222" i="1"/>
  <c r="M5222" i="1"/>
  <c r="L5222" i="1"/>
  <c r="V5221" i="1"/>
  <c r="U5221" i="1"/>
  <c r="T5221" i="1"/>
  <c r="S5221" i="1"/>
  <c r="R5221" i="1"/>
  <c r="Q5221" i="1"/>
  <c r="P5221" i="1"/>
  <c r="O5221" i="1"/>
  <c r="N5221" i="1"/>
  <c r="M5221" i="1"/>
  <c r="L5221" i="1"/>
  <c r="V5220" i="1"/>
  <c r="U5220" i="1"/>
  <c r="T5220" i="1"/>
  <c r="S5220" i="1"/>
  <c r="R5220" i="1"/>
  <c r="Q5220" i="1"/>
  <c r="P5220" i="1"/>
  <c r="O5220" i="1"/>
  <c r="N5220" i="1"/>
  <c r="M5220" i="1"/>
  <c r="L5220" i="1"/>
  <c r="V5219" i="1"/>
  <c r="U5219" i="1"/>
  <c r="T5219" i="1"/>
  <c r="S5219" i="1"/>
  <c r="R5219" i="1"/>
  <c r="Q5219" i="1"/>
  <c r="P5219" i="1"/>
  <c r="O5219" i="1"/>
  <c r="N5219" i="1"/>
  <c r="M5219" i="1"/>
  <c r="L5219" i="1"/>
  <c r="V5218" i="1"/>
  <c r="U5218" i="1"/>
  <c r="T5218" i="1"/>
  <c r="S5218" i="1"/>
  <c r="R5218" i="1"/>
  <c r="Q5218" i="1"/>
  <c r="P5218" i="1"/>
  <c r="O5218" i="1"/>
  <c r="N5218" i="1"/>
  <c r="M5218" i="1"/>
  <c r="L5218" i="1"/>
  <c r="V5217" i="1"/>
  <c r="U5217" i="1"/>
  <c r="T5217" i="1"/>
  <c r="S5217" i="1"/>
  <c r="R5217" i="1"/>
  <c r="Q5217" i="1"/>
  <c r="P5217" i="1"/>
  <c r="O5217" i="1"/>
  <c r="N5217" i="1"/>
  <c r="M5217" i="1"/>
  <c r="L5217" i="1"/>
  <c r="V5216" i="1"/>
  <c r="U5216" i="1"/>
  <c r="T5216" i="1"/>
  <c r="S5216" i="1"/>
  <c r="R5216" i="1"/>
  <c r="Q5216" i="1"/>
  <c r="P5216" i="1"/>
  <c r="O5216" i="1"/>
  <c r="N5216" i="1"/>
  <c r="M5216" i="1"/>
  <c r="L5216" i="1"/>
  <c r="V5215" i="1"/>
  <c r="U5215" i="1"/>
  <c r="T5215" i="1"/>
  <c r="S5215" i="1"/>
  <c r="R5215" i="1"/>
  <c r="Q5215" i="1"/>
  <c r="P5215" i="1"/>
  <c r="O5215" i="1"/>
  <c r="N5215" i="1"/>
  <c r="M5215" i="1"/>
  <c r="L5215" i="1"/>
  <c r="V5214" i="1"/>
  <c r="U5214" i="1"/>
  <c r="T5214" i="1"/>
  <c r="S5214" i="1"/>
  <c r="R5214" i="1"/>
  <c r="Q5214" i="1"/>
  <c r="P5214" i="1"/>
  <c r="O5214" i="1"/>
  <c r="N5214" i="1"/>
  <c r="M5214" i="1"/>
  <c r="L5214" i="1"/>
  <c r="V42" i="1"/>
  <c r="U42" i="1"/>
  <c r="T42" i="1"/>
  <c r="S42" i="1"/>
  <c r="R42" i="1"/>
  <c r="Q42" i="1"/>
  <c r="P42" i="1"/>
  <c r="O42" i="1"/>
  <c r="N42" i="1"/>
  <c r="M42" i="1"/>
  <c r="L42" i="1"/>
  <c r="V5213" i="1"/>
  <c r="U5213" i="1"/>
  <c r="T5213" i="1"/>
  <c r="S5213" i="1"/>
  <c r="R5213" i="1"/>
  <c r="Q5213" i="1"/>
  <c r="P5213" i="1"/>
  <c r="O5213" i="1"/>
  <c r="N5213" i="1"/>
  <c r="M5213" i="1"/>
  <c r="L5213" i="1"/>
  <c r="V5212" i="1"/>
  <c r="U5212" i="1"/>
  <c r="T5212" i="1"/>
  <c r="S5212" i="1"/>
  <c r="R5212" i="1"/>
  <c r="Q5212" i="1"/>
  <c r="P5212" i="1"/>
  <c r="O5212" i="1"/>
  <c r="N5212" i="1"/>
  <c r="M5212" i="1"/>
  <c r="L5212" i="1"/>
  <c r="V5211" i="1"/>
  <c r="U5211" i="1"/>
  <c r="T5211" i="1"/>
  <c r="S5211" i="1"/>
  <c r="R5211" i="1"/>
  <c r="Q5211" i="1"/>
  <c r="P5211" i="1"/>
  <c r="O5211" i="1"/>
  <c r="N5211" i="1"/>
  <c r="M5211" i="1"/>
  <c r="L5211" i="1"/>
  <c r="V5210" i="1"/>
  <c r="U5210" i="1"/>
  <c r="T5210" i="1"/>
  <c r="S5210" i="1"/>
  <c r="R5210" i="1"/>
  <c r="Q5210" i="1"/>
  <c r="P5210" i="1"/>
  <c r="O5210" i="1"/>
  <c r="N5210" i="1"/>
  <c r="M5210" i="1"/>
  <c r="L5210" i="1"/>
  <c r="V5209" i="1"/>
  <c r="U5209" i="1"/>
  <c r="T5209" i="1"/>
  <c r="S5209" i="1"/>
  <c r="R5209" i="1"/>
  <c r="Q5209" i="1"/>
  <c r="P5209" i="1"/>
  <c r="O5209" i="1"/>
  <c r="N5209" i="1"/>
  <c r="M5209" i="1"/>
  <c r="L5209" i="1"/>
  <c r="V5208" i="1"/>
  <c r="U5208" i="1"/>
  <c r="T5208" i="1"/>
  <c r="S5208" i="1"/>
  <c r="R5208" i="1"/>
  <c r="Q5208" i="1"/>
  <c r="P5208" i="1"/>
  <c r="O5208" i="1"/>
  <c r="N5208" i="1"/>
  <c r="M5208" i="1"/>
  <c r="L5208" i="1"/>
  <c r="V5207" i="1"/>
  <c r="U5207" i="1"/>
  <c r="T5207" i="1"/>
  <c r="S5207" i="1"/>
  <c r="R5207" i="1"/>
  <c r="Q5207" i="1"/>
  <c r="P5207" i="1"/>
  <c r="O5207" i="1"/>
  <c r="N5207" i="1"/>
  <c r="M5207" i="1"/>
  <c r="L5207" i="1"/>
  <c r="V5206" i="1"/>
  <c r="U5206" i="1"/>
  <c r="T5206" i="1"/>
  <c r="S5206" i="1"/>
  <c r="R5206" i="1"/>
  <c r="Q5206" i="1"/>
  <c r="P5206" i="1"/>
  <c r="O5206" i="1"/>
  <c r="N5206" i="1"/>
  <c r="M5206" i="1"/>
  <c r="L5206" i="1"/>
  <c r="V5205" i="1"/>
  <c r="U5205" i="1"/>
  <c r="T5205" i="1"/>
  <c r="S5205" i="1"/>
  <c r="R5205" i="1"/>
  <c r="Q5205" i="1"/>
  <c r="P5205" i="1"/>
  <c r="O5205" i="1"/>
  <c r="N5205" i="1"/>
  <c r="M5205" i="1"/>
  <c r="L5205" i="1"/>
  <c r="V5204" i="1"/>
  <c r="U5204" i="1"/>
  <c r="T5204" i="1"/>
  <c r="S5204" i="1"/>
  <c r="R5204" i="1"/>
  <c r="Q5204" i="1"/>
  <c r="P5204" i="1"/>
  <c r="O5204" i="1"/>
  <c r="N5204" i="1"/>
  <c r="M5204" i="1"/>
  <c r="L5204" i="1"/>
  <c r="V5203" i="1"/>
  <c r="U5203" i="1"/>
  <c r="T5203" i="1"/>
  <c r="S5203" i="1"/>
  <c r="R5203" i="1"/>
  <c r="Q5203" i="1"/>
  <c r="P5203" i="1"/>
  <c r="O5203" i="1"/>
  <c r="N5203" i="1"/>
  <c r="M5203" i="1"/>
  <c r="L5203" i="1"/>
  <c r="V5202" i="1"/>
  <c r="U5202" i="1"/>
  <c r="T5202" i="1"/>
  <c r="S5202" i="1"/>
  <c r="R5202" i="1"/>
  <c r="Q5202" i="1"/>
  <c r="P5202" i="1"/>
  <c r="O5202" i="1"/>
  <c r="N5202" i="1"/>
  <c r="M5202" i="1"/>
  <c r="L5202" i="1"/>
  <c r="V5201" i="1"/>
  <c r="U5201" i="1"/>
  <c r="T5201" i="1"/>
  <c r="S5201" i="1"/>
  <c r="R5201" i="1"/>
  <c r="Q5201" i="1"/>
  <c r="P5201" i="1"/>
  <c r="O5201" i="1"/>
  <c r="N5201" i="1"/>
  <c r="M5201" i="1"/>
  <c r="L5201" i="1"/>
  <c r="V5200" i="1"/>
  <c r="U5200" i="1"/>
  <c r="T5200" i="1"/>
  <c r="S5200" i="1"/>
  <c r="R5200" i="1"/>
  <c r="Q5200" i="1"/>
  <c r="P5200" i="1"/>
  <c r="O5200" i="1"/>
  <c r="N5200" i="1"/>
  <c r="M5200" i="1"/>
  <c r="L5200" i="1"/>
  <c r="V5199" i="1"/>
  <c r="U5199" i="1"/>
  <c r="T5199" i="1"/>
  <c r="S5199" i="1"/>
  <c r="R5199" i="1"/>
  <c r="Q5199" i="1"/>
  <c r="P5199" i="1"/>
  <c r="O5199" i="1"/>
  <c r="N5199" i="1"/>
  <c r="M5199" i="1"/>
  <c r="L5199" i="1"/>
  <c r="V5198" i="1"/>
  <c r="U5198" i="1"/>
  <c r="T5198" i="1"/>
  <c r="S5198" i="1"/>
  <c r="R5198" i="1"/>
  <c r="Q5198" i="1"/>
  <c r="P5198" i="1"/>
  <c r="O5198" i="1"/>
  <c r="N5198" i="1"/>
  <c r="M5198" i="1"/>
  <c r="L5198" i="1"/>
  <c r="V5197" i="1"/>
  <c r="U5197" i="1"/>
  <c r="T5197" i="1"/>
  <c r="S5197" i="1"/>
  <c r="R5197" i="1"/>
  <c r="Q5197" i="1"/>
  <c r="P5197" i="1"/>
  <c r="O5197" i="1"/>
  <c r="N5197" i="1"/>
  <c r="M5197" i="1"/>
  <c r="L5197" i="1"/>
  <c r="V5196" i="1"/>
  <c r="U5196" i="1"/>
  <c r="T5196" i="1"/>
  <c r="S5196" i="1"/>
  <c r="R5196" i="1"/>
  <c r="Q5196" i="1"/>
  <c r="P5196" i="1"/>
  <c r="O5196" i="1"/>
  <c r="N5196" i="1"/>
  <c r="M5196" i="1"/>
  <c r="L5196" i="1"/>
  <c r="V5195" i="1"/>
  <c r="U5195" i="1"/>
  <c r="T5195" i="1"/>
  <c r="S5195" i="1"/>
  <c r="R5195" i="1"/>
  <c r="Q5195" i="1"/>
  <c r="P5195" i="1"/>
  <c r="O5195" i="1"/>
  <c r="N5195" i="1"/>
  <c r="M5195" i="1"/>
  <c r="L5195" i="1"/>
  <c r="V5194" i="1"/>
  <c r="U5194" i="1"/>
  <c r="T5194" i="1"/>
  <c r="S5194" i="1"/>
  <c r="R5194" i="1"/>
  <c r="Q5194" i="1"/>
  <c r="P5194" i="1"/>
  <c r="O5194" i="1"/>
  <c r="N5194" i="1"/>
  <c r="M5194" i="1"/>
  <c r="L5194" i="1"/>
  <c r="V22" i="1"/>
  <c r="U22" i="1"/>
  <c r="T22" i="1"/>
  <c r="S22" i="1"/>
  <c r="R22" i="1"/>
  <c r="Q22" i="1"/>
  <c r="P22" i="1"/>
  <c r="O22" i="1"/>
  <c r="N22" i="1"/>
  <c r="M22" i="1"/>
  <c r="L22" i="1"/>
  <c r="V5193" i="1"/>
  <c r="U5193" i="1"/>
  <c r="T5193" i="1"/>
  <c r="S5193" i="1"/>
  <c r="R5193" i="1"/>
  <c r="Q5193" i="1"/>
  <c r="P5193" i="1"/>
  <c r="O5193" i="1"/>
  <c r="N5193" i="1"/>
  <c r="M5193" i="1"/>
  <c r="L5193" i="1"/>
  <c r="V5192" i="1"/>
  <c r="U5192" i="1"/>
  <c r="T5192" i="1"/>
  <c r="S5192" i="1"/>
  <c r="R5192" i="1"/>
  <c r="Q5192" i="1"/>
  <c r="P5192" i="1"/>
  <c r="O5192" i="1"/>
  <c r="N5192" i="1"/>
  <c r="M5192" i="1"/>
  <c r="L5192" i="1"/>
  <c r="V5191" i="1"/>
  <c r="U5191" i="1"/>
  <c r="T5191" i="1"/>
  <c r="S5191" i="1"/>
  <c r="R5191" i="1"/>
  <c r="Q5191" i="1"/>
  <c r="P5191" i="1"/>
  <c r="O5191" i="1"/>
  <c r="N5191" i="1"/>
  <c r="M5191" i="1"/>
  <c r="L5191" i="1"/>
  <c r="V5190" i="1"/>
  <c r="U5190" i="1"/>
  <c r="T5190" i="1"/>
  <c r="S5190" i="1"/>
  <c r="R5190" i="1"/>
  <c r="Q5190" i="1"/>
  <c r="P5190" i="1"/>
  <c r="O5190" i="1"/>
  <c r="N5190" i="1"/>
  <c r="M5190" i="1"/>
  <c r="L5190" i="1"/>
  <c r="V5189" i="1"/>
  <c r="U5189" i="1"/>
  <c r="T5189" i="1"/>
  <c r="S5189" i="1"/>
  <c r="R5189" i="1"/>
  <c r="Q5189" i="1"/>
  <c r="P5189" i="1"/>
  <c r="O5189" i="1"/>
  <c r="N5189" i="1"/>
  <c r="M5189" i="1"/>
  <c r="L5189" i="1"/>
  <c r="V5188" i="1"/>
  <c r="U5188" i="1"/>
  <c r="T5188" i="1"/>
  <c r="S5188" i="1"/>
  <c r="R5188" i="1"/>
  <c r="Q5188" i="1"/>
  <c r="P5188" i="1"/>
  <c r="O5188" i="1"/>
  <c r="N5188" i="1"/>
  <c r="M5188" i="1"/>
  <c r="L5188" i="1"/>
  <c r="V5187" i="1"/>
  <c r="U5187" i="1"/>
  <c r="T5187" i="1"/>
  <c r="S5187" i="1"/>
  <c r="R5187" i="1"/>
  <c r="Q5187" i="1"/>
  <c r="P5187" i="1"/>
  <c r="O5187" i="1"/>
  <c r="N5187" i="1"/>
  <c r="M5187" i="1"/>
  <c r="L5187" i="1"/>
  <c r="V5186" i="1"/>
  <c r="U5186" i="1"/>
  <c r="T5186" i="1"/>
  <c r="S5186" i="1"/>
  <c r="R5186" i="1"/>
  <c r="Q5186" i="1"/>
  <c r="P5186" i="1"/>
  <c r="O5186" i="1"/>
  <c r="N5186" i="1"/>
  <c r="M5186" i="1"/>
  <c r="L5186" i="1"/>
  <c r="V5185" i="1"/>
  <c r="U5185" i="1"/>
  <c r="T5185" i="1"/>
  <c r="S5185" i="1"/>
  <c r="R5185" i="1"/>
  <c r="Q5185" i="1"/>
  <c r="P5185" i="1"/>
  <c r="O5185" i="1"/>
  <c r="N5185" i="1"/>
  <c r="M5185" i="1"/>
  <c r="L5185" i="1"/>
  <c r="V5184" i="1"/>
  <c r="U5184" i="1"/>
  <c r="T5184" i="1"/>
  <c r="S5184" i="1"/>
  <c r="R5184" i="1"/>
  <c r="Q5184" i="1"/>
  <c r="P5184" i="1"/>
  <c r="O5184" i="1"/>
  <c r="N5184" i="1"/>
  <c r="M5184" i="1"/>
  <c r="L5184" i="1"/>
  <c r="V5183" i="1"/>
  <c r="U5183" i="1"/>
  <c r="T5183" i="1"/>
  <c r="S5183" i="1"/>
  <c r="R5183" i="1"/>
  <c r="Q5183" i="1"/>
  <c r="P5183" i="1"/>
  <c r="O5183" i="1"/>
  <c r="N5183" i="1"/>
  <c r="M5183" i="1"/>
  <c r="L5183" i="1"/>
  <c r="V5182" i="1"/>
  <c r="U5182" i="1"/>
  <c r="T5182" i="1"/>
  <c r="S5182" i="1"/>
  <c r="R5182" i="1"/>
  <c r="Q5182" i="1"/>
  <c r="P5182" i="1"/>
  <c r="O5182" i="1"/>
  <c r="N5182" i="1"/>
  <c r="M5182" i="1"/>
  <c r="L5182" i="1"/>
  <c r="V5181" i="1"/>
  <c r="U5181" i="1"/>
  <c r="T5181" i="1"/>
  <c r="S5181" i="1"/>
  <c r="R5181" i="1"/>
  <c r="Q5181" i="1"/>
  <c r="P5181" i="1"/>
  <c r="O5181" i="1"/>
  <c r="N5181" i="1"/>
  <c r="M5181" i="1"/>
  <c r="L5181" i="1"/>
  <c r="V5180" i="1"/>
  <c r="U5180" i="1"/>
  <c r="T5180" i="1"/>
  <c r="S5180" i="1"/>
  <c r="R5180" i="1"/>
  <c r="Q5180" i="1"/>
  <c r="P5180" i="1"/>
  <c r="O5180" i="1"/>
  <c r="N5180" i="1"/>
  <c r="M5180" i="1"/>
  <c r="L5180" i="1"/>
  <c r="V5179" i="1"/>
  <c r="U5179" i="1"/>
  <c r="T5179" i="1"/>
  <c r="S5179" i="1"/>
  <c r="R5179" i="1"/>
  <c r="Q5179" i="1"/>
  <c r="P5179" i="1"/>
  <c r="O5179" i="1"/>
  <c r="N5179" i="1"/>
  <c r="M5179" i="1"/>
  <c r="L5179" i="1"/>
  <c r="V5178" i="1"/>
  <c r="U5178" i="1"/>
  <c r="T5178" i="1"/>
  <c r="S5178" i="1"/>
  <c r="R5178" i="1"/>
  <c r="Q5178" i="1"/>
  <c r="P5178" i="1"/>
  <c r="O5178" i="1"/>
  <c r="N5178" i="1"/>
  <c r="M5178" i="1"/>
  <c r="L5178" i="1"/>
  <c r="V5177" i="1"/>
  <c r="U5177" i="1"/>
  <c r="T5177" i="1"/>
  <c r="S5177" i="1"/>
  <c r="R5177" i="1"/>
  <c r="Q5177" i="1"/>
  <c r="P5177" i="1"/>
  <c r="O5177" i="1"/>
  <c r="N5177" i="1"/>
  <c r="M5177" i="1"/>
  <c r="L5177" i="1"/>
  <c r="V5176" i="1"/>
  <c r="U5176" i="1"/>
  <c r="T5176" i="1"/>
  <c r="S5176" i="1"/>
  <c r="R5176" i="1"/>
  <c r="Q5176" i="1"/>
  <c r="P5176" i="1"/>
  <c r="O5176" i="1"/>
  <c r="N5176" i="1"/>
  <c r="M5176" i="1"/>
  <c r="L5176" i="1"/>
  <c r="V5175" i="1"/>
  <c r="U5175" i="1"/>
  <c r="T5175" i="1"/>
  <c r="S5175" i="1"/>
  <c r="R5175" i="1"/>
  <c r="Q5175" i="1"/>
  <c r="P5175" i="1"/>
  <c r="O5175" i="1"/>
  <c r="N5175" i="1"/>
  <c r="M5175" i="1"/>
  <c r="L5175" i="1"/>
  <c r="V5174" i="1"/>
  <c r="U5174" i="1"/>
  <c r="T5174" i="1"/>
  <c r="S5174" i="1"/>
  <c r="R5174" i="1"/>
  <c r="Q5174" i="1"/>
  <c r="P5174" i="1"/>
  <c r="O5174" i="1"/>
  <c r="N5174" i="1"/>
  <c r="M5174" i="1"/>
  <c r="L5174" i="1"/>
  <c r="V5173" i="1"/>
  <c r="U5173" i="1"/>
  <c r="T5173" i="1"/>
  <c r="S5173" i="1"/>
  <c r="R5173" i="1"/>
  <c r="Q5173" i="1"/>
  <c r="P5173" i="1"/>
  <c r="O5173" i="1"/>
  <c r="N5173" i="1"/>
  <c r="M5173" i="1"/>
  <c r="L5173" i="1"/>
  <c r="V5172" i="1"/>
  <c r="U5172" i="1"/>
  <c r="T5172" i="1"/>
  <c r="S5172" i="1"/>
  <c r="R5172" i="1"/>
  <c r="Q5172" i="1"/>
  <c r="P5172" i="1"/>
  <c r="O5172" i="1"/>
  <c r="N5172" i="1"/>
  <c r="M5172" i="1"/>
  <c r="L5172" i="1"/>
  <c r="V5171" i="1"/>
  <c r="U5171" i="1"/>
  <c r="T5171" i="1"/>
  <c r="S5171" i="1"/>
  <c r="R5171" i="1"/>
  <c r="Q5171" i="1"/>
  <c r="P5171" i="1"/>
  <c r="O5171" i="1"/>
  <c r="N5171" i="1"/>
  <c r="M5171" i="1"/>
  <c r="L5171" i="1"/>
  <c r="V5170" i="1"/>
  <c r="U5170" i="1"/>
  <c r="T5170" i="1"/>
  <c r="S5170" i="1"/>
  <c r="R5170" i="1"/>
  <c r="Q5170" i="1"/>
  <c r="P5170" i="1"/>
  <c r="O5170" i="1"/>
  <c r="N5170" i="1"/>
  <c r="M5170" i="1"/>
  <c r="L5170" i="1"/>
  <c r="V5169" i="1"/>
  <c r="U5169" i="1"/>
  <c r="T5169" i="1"/>
  <c r="S5169" i="1"/>
  <c r="R5169" i="1"/>
  <c r="Q5169" i="1"/>
  <c r="P5169" i="1"/>
  <c r="O5169" i="1"/>
  <c r="N5169" i="1"/>
  <c r="M5169" i="1"/>
  <c r="L5169" i="1"/>
  <c r="V5168" i="1"/>
  <c r="U5168" i="1"/>
  <c r="T5168" i="1"/>
  <c r="S5168" i="1"/>
  <c r="R5168" i="1"/>
  <c r="Q5168" i="1"/>
  <c r="P5168" i="1"/>
  <c r="O5168" i="1"/>
  <c r="N5168" i="1"/>
  <c r="M5168" i="1"/>
  <c r="L5168" i="1"/>
  <c r="V5167" i="1"/>
  <c r="U5167" i="1"/>
  <c r="T5167" i="1"/>
  <c r="S5167" i="1"/>
  <c r="R5167" i="1"/>
  <c r="Q5167" i="1"/>
  <c r="P5167" i="1"/>
  <c r="O5167" i="1"/>
  <c r="N5167" i="1"/>
  <c r="M5167" i="1"/>
  <c r="L5167" i="1"/>
  <c r="V5166" i="1"/>
  <c r="U5166" i="1"/>
  <c r="T5166" i="1"/>
  <c r="S5166" i="1"/>
  <c r="R5166" i="1"/>
  <c r="Q5166" i="1"/>
  <c r="P5166" i="1"/>
  <c r="O5166" i="1"/>
  <c r="N5166" i="1"/>
  <c r="M5166" i="1"/>
  <c r="L5166" i="1"/>
  <c r="V5165" i="1"/>
  <c r="U5165" i="1"/>
  <c r="T5165" i="1"/>
  <c r="S5165" i="1"/>
  <c r="R5165" i="1"/>
  <c r="Q5165" i="1"/>
  <c r="P5165" i="1"/>
  <c r="O5165" i="1"/>
  <c r="N5165" i="1"/>
  <c r="M5165" i="1"/>
  <c r="L5165" i="1"/>
  <c r="V5164" i="1"/>
  <c r="U5164" i="1"/>
  <c r="T5164" i="1"/>
  <c r="S5164" i="1"/>
  <c r="R5164" i="1"/>
  <c r="Q5164" i="1"/>
  <c r="P5164" i="1"/>
  <c r="O5164" i="1"/>
  <c r="N5164" i="1"/>
  <c r="M5164" i="1"/>
  <c r="L5164" i="1"/>
  <c r="V5163" i="1"/>
  <c r="U5163" i="1"/>
  <c r="T5163" i="1"/>
  <c r="S5163" i="1"/>
  <c r="R5163" i="1"/>
  <c r="Q5163" i="1"/>
  <c r="P5163" i="1"/>
  <c r="O5163" i="1"/>
  <c r="N5163" i="1"/>
  <c r="M5163" i="1"/>
  <c r="L5163" i="1"/>
  <c r="V5162" i="1"/>
  <c r="U5162" i="1"/>
  <c r="T5162" i="1"/>
  <c r="S5162" i="1"/>
  <c r="R5162" i="1"/>
  <c r="Q5162" i="1"/>
  <c r="P5162" i="1"/>
  <c r="O5162" i="1"/>
  <c r="N5162" i="1"/>
  <c r="M5162" i="1"/>
  <c r="L5162" i="1"/>
  <c r="V5161" i="1"/>
  <c r="U5161" i="1"/>
  <c r="T5161" i="1"/>
  <c r="S5161" i="1"/>
  <c r="R5161" i="1"/>
  <c r="Q5161" i="1"/>
  <c r="P5161" i="1"/>
  <c r="O5161" i="1"/>
  <c r="N5161" i="1"/>
  <c r="M5161" i="1"/>
  <c r="L5161" i="1"/>
  <c r="V5160" i="1"/>
  <c r="U5160" i="1"/>
  <c r="T5160" i="1"/>
  <c r="S5160" i="1"/>
  <c r="R5160" i="1"/>
  <c r="Q5160" i="1"/>
  <c r="P5160" i="1"/>
  <c r="O5160" i="1"/>
  <c r="N5160" i="1"/>
  <c r="M5160" i="1"/>
  <c r="L5160" i="1"/>
  <c r="V5159" i="1"/>
  <c r="U5159" i="1"/>
  <c r="T5159" i="1"/>
  <c r="S5159" i="1"/>
  <c r="R5159" i="1"/>
  <c r="Q5159" i="1"/>
  <c r="P5159" i="1"/>
  <c r="O5159" i="1"/>
  <c r="N5159" i="1"/>
  <c r="M5159" i="1"/>
  <c r="L5159" i="1"/>
  <c r="V5158" i="1"/>
  <c r="U5158" i="1"/>
  <c r="T5158" i="1"/>
  <c r="S5158" i="1"/>
  <c r="R5158" i="1"/>
  <c r="Q5158" i="1"/>
  <c r="P5158" i="1"/>
  <c r="O5158" i="1"/>
  <c r="N5158" i="1"/>
  <c r="M5158" i="1"/>
  <c r="L5158" i="1"/>
  <c r="V5157" i="1"/>
  <c r="U5157" i="1"/>
  <c r="T5157" i="1"/>
  <c r="S5157" i="1"/>
  <c r="R5157" i="1"/>
  <c r="Q5157" i="1"/>
  <c r="P5157" i="1"/>
  <c r="O5157" i="1"/>
  <c r="N5157" i="1"/>
  <c r="M5157" i="1"/>
  <c r="L5157" i="1"/>
  <c r="V5156" i="1"/>
  <c r="U5156" i="1"/>
  <c r="T5156" i="1"/>
  <c r="S5156" i="1"/>
  <c r="R5156" i="1"/>
  <c r="Q5156" i="1"/>
  <c r="P5156" i="1"/>
  <c r="O5156" i="1"/>
  <c r="N5156" i="1"/>
  <c r="M5156" i="1"/>
  <c r="L5156" i="1"/>
  <c r="V5155" i="1"/>
  <c r="U5155" i="1"/>
  <c r="T5155" i="1"/>
  <c r="S5155" i="1"/>
  <c r="R5155" i="1"/>
  <c r="Q5155" i="1"/>
  <c r="P5155" i="1"/>
  <c r="O5155" i="1"/>
  <c r="N5155" i="1"/>
  <c r="M5155" i="1"/>
  <c r="L5155" i="1"/>
  <c r="V5154" i="1"/>
  <c r="U5154" i="1"/>
  <c r="T5154" i="1"/>
  <c r="S5154" i="1"/>
  <c r="R5154" i="1"/>
  <c r="Q5154" i="1"/>
  <c r="P5154" i="1"/>
  <c r="O5154" i="1"/>
  <c r="N5154" i="1"/>
  <c r="M5154" i="1"/>
  <c r="L5154" i="1"/>
  <c r="V5153" i="1"/>
  <c r="U5153" i="1"/>
  <c r="T5153" i="1"/>
  <c r="S5153" i="1"/>
  <c r="R5153" i="1"/>
  <c r="Q5153" i="1"/>
  <c r="P5153" i="1"/>
  <c r="O5153" i="1"/>
  <c r="N5153" i="1"/>
  <c r="M5153" i="1"/>
  <c r="L5153" i="1"/>
  <c r="V5152" i="1"/>
  <c r="U5152" i="1"/>
  <c r="T5152" i="1"/>
  <c r="S5152" i="1"/>
  <c r="R5152" i="1"/>
  <c r="Q5152" i="1"/>
  <c r="P5152" i="1"/>
  <c r="O5152" i="1"/>
  <c r="N5152" i="1"/>
  <c r="M5152" i="1"/>
  <c r="L5152" i="1"/>
  <c r="V5151" i="1"/>
  <c r="U5151" i="1"/>
  <c r="T5151" i="1"/>
  <c r="S5151" i="1"/>
  <c r="R5151" i="1"/>
  <c r="Q5151" i="1"/>
  <c r="P5151" i="1"/>
  <c r="O5151" i="1"/>
  <c r="N5151" i="1"/>
  <c r="M5151" i="1"/>
  <c r="L5151" i="1"/>
  <c r="V5150" i="1"/>
  <c r="U5150" i="1"/>
  <c r="T5150" i="1"/>
  <c r="S5150" i="1"/>
  <c r="R5150" i="1"/>
  <c r="Q5150" i="1"/>
  <c r="P5150" i="1"/>
  <c r="O5150" i="1"/>
  <c r="N5150" i="1"/>
  <c r="M5150" i="1"/>
  <c r="L5150" i="1"/>
  <c r="V5149" i="1"/>
  <c r="U5149" i="1"/>
  <c r="T5149" i="1"/>
  <c r="S5149" i="1"/>
  <c r="R5149" i="1"/>
  <c r="Q5149" i="1"/>
  <c r="P5149" i="1"/>
  <c r="O5149" i="1"/>
  <c r="N5149" i="1"/>
  <c r="M5149" i="1"/>
  <c r="L5149" i="1"/>
  <c r="V5148" i="1"/>
  <c r="U5148" i="1"/>
  <c r="T5148" i="1"/>
  <c r="S5148" i="1"/>
  <c r="R5148" i="1"/>
  <c r="Q5148" i="1"/>
  <c r="P5148" i="1"/>
  <c r="O5148" i="1"/>
  <c r="N5148" i="1"/>
  <c r="M5148" i="1"/>
  <c r="L5148" i="1"/>
  <c r="V5147" i="1"/>
  <c r="U5147" i="1"/>
  <c r="T5147" i="1"/>
  <c r="S5147" i="1"/>
  <c r="R5147" i="1"/>
  <c r="Q5147" i="1"/>
  <c r="P5147" i="1"/>
  <c r="O5147" i="1"/>
  <c r="N5147" i="1"/>
  <c r="M5147" i="1"/>
  <c r="L5147" i="1"/>
  <c r="V5146" i="1"/>
  <c r="U5146" i="1"/>
  <c r="T5146" i="1"/>
  <c r="S5146" i="1"/>
  <c r="R5146" i="1"/>
  <c r="Q5146" i="1"/>
  <c r="P5146" i="1"/>
  <c r="O5146" i="1"/>
  <c r="N5146" i="1"/>
  <c r="M5146" i="1"/>
  <c r="L5146" i="1"/>
  <c r="V5145" i="1"/>
  <c r="U5145" i="1"/>
  <c r="T5145" i="1"/>
  <c r="S5145" i="1"/>
  <c r="R5145" i="1"/>
  <c r="Q5145" i="1"/>
  <c r="P5145" i="1"/>
  <c r="O5145" i="1"/>
  <c r="N5145" i="1"/>
  <c r="M5145" i="1"/>
  <c r="L5145" i="1"/>
  <c r="V5144" i="1"/>
  <c r="U5144" i="1"/>
  <c r="T5144" i="1"/>
  <c r="S5144" i="1"/>
  <c r="R5144" i="1"/>
  <c r="Q5144" i="1"/>
  <c r="P5144" i="1"/>
  <c r="O5144" i="1"/>
  <c r="N5144" i="1"/>
  <c r="M5144" i="1"/>
  <c r="L5144" i="1"/>
  <c r="V5143" i="1"/>
  <c r="U5143" i="1"/>
  <c r="T5143" i="1"/>
  <c r="S5143" i="1"/>
  <c r="R5143" i="1"/>
  <c r="Q5143" i="1"/>
  <c r="P5143" i="1"/>
  <c r="O5143" i="1"/>
  <c r="N5143" i="1"/>
  <c r="M5143" i="1"/>
  <c r="L5143" i="1"/>
  <c r="V5142" i="1"/>
  <c r="U5142" i="1"/>
  <c r="T5142" i="1"/>
  <c r="S5142" i="1"/>
  <c r="R5142" i="1"/>
  <c r="Q5142" i="1"/>
  <c r="P5142" i="1"/>
  <c r="O5142" i="1"/>
  <c r="N5142" i="1"/>
  <c r="M5142" i="1"/>
  <c r="L5142" i="1"/>
  <c r="V5141" i="1"/>
  <c r="U5141" i="1"/>
  <c r="T5141" i="1"/>
  <c r="S5141" i="1"/>
  <c r="R5141" i="1"/>
  <c r="Q5141" i="1"/>
  <c r="P5141" i="1"/>
  <c r="O5141" i="1"/>
  <c r="N5141" i="1"/>
  <c r="M5141" i="1"/>
  <c r="L5141" i="1"/>
  <c r="V5140" i="1"/>
  <c r="U5140" i="1"/>
  <c r="T5140" i="1"/>
  <c r="S5140" i="1"/>
  <c r="R5140" i="1"/>
  <c r="Q5140" i="1"/>
  <c r="P5140" i="1"/>
  <c r="O5140" i="1"/>
  <c r="N5140" i="1"/>
  <c r="M5140" i="1"/>
  <c r="L5140" i="1"/>
  <c r="V5139" i="1"/>
  <c r="U5139" i="1"/>
  <c r="T5139" i="1"/>
  <c r="S5139" i="1"/>
  <c r="R5139" i="1"/>
  <c r="Q5139" i="1"/>
  <c r="P5139" i="1"/>
  <c r="O5139" i="1"/>
  <c r="N5139" i="1"/>
  <c r="M5139" i="1"/>
  <c r="L5139" i="1"/>
  <c r="V5138" i="1"/>
  <c r="U5138" i="1"/>
  <c r="T5138" i="1"/>
  <c r="S5138" i="1"/>
  <c r="R5138" i="1"/>
  <c r="Q5138" i="1"/>
  <c r="P5138" i="1"/>
  <c r="O5138" i="1"/>
  <c r="N5138" i="1"/>
  <c r="M5138" i="1"/>
  <c r="L5138" i="1"/>
  <c r="V5137" i="1"/>
  <c r="U5137" i="1"/>
  <c r="T5137" i="1"/>
  <c r="S5137" i="1"/>
  <c r="R5137" i="1"/>
  <c r="Q5137" i="1"/>
  <c r="P5137" i="1"/>
  <c r="O5137" i="1"/>
  <c r="N5137" i="1"/>
  <c r="M5137" i="1"/>
  <c r="L5137" i="1"/>
  <c r="V5136" i="1"/>
  <c r="U5136" i="1"/>
  <c r="T5136" i="1"/>
  <c r="S5136" i="1"/>
  <c r="R5136" i="1"/>
  <c r="Q5136" i="1"/>
  <c r="P5136" i="1"/>
  <c r="O5136" i="1"/>
  <c r="N5136" i="1"/>
  <c r="M5136" i="1"/>
  <c r="L5136" i="1"/>
  <c r="V5135" i="1"/>
  <c r="U5135" i="1"/>
  <c r="T5135" i="1"/>
  <c r="S5135" i="1"/>
  <c r="R5135" i="1"/>
  <c r="Q5135" i="1"/>
  <c r="P5135" i="1"/>
  <c r="O5135" i="1"/>
  <c r="N5135" i="1"/>
  <c r="M5135" i="1"/>
  <c r="L5135" i="1"/>
  <c r="V5134" i="1"/>
  <c r="U5134" i="1"/>
  <c r="T5134" i="1"/>
  <c r="S5134" i="1"/>
  <c r="R5134" i="1"/>
  <c r="Q5134" i="1"/>
  <c r="P5134" i="1"/>
  <c r="O5134" i="1"/>
  <c r="N5134" i="1"/>
  <c r="M5134" i="1"/>
  <c r="L5134" i="1"/>
  <c r="V5133" i="1"/>
  <c r="U5133" i="1"/>
  <c r="T5133" i="1"/>
  <c r="S5133" i="1"/>
  <c r="R5133" i="1"/>
  <c r="Q5133" i="1"/>
  <c r="P5133" i="1"/>
  <c r="O5133" i="1"/>
  <c r="N5133" i="1"/>
  <c r="M5133" i="1"/>
  <c r="L5133" i="1"/>
  <c r="V5132" i="1"/>
  <c r="U5132" i="1"/>
  <c r="T5132" i="1"/>
  <c r="S5132" i="1"/>
  <c r="R5132" i="1"/>
  <c r="Q5132" i="1"/>
  <c r="P5132" i="1"/>
  <c r="O5132" i="1"/>
  <c r="N5132" i="1"/>
  <c r="M5132" i="1"/>
  <c r="L5132" i="1"/>
  <c r="V5131" i="1"/>
  <c r="U5131" i="1"/>
  <c r="T5131" i="1"/>
  <c r="S5131" i="1"/>
  <c r="R5131" i="1"/>
  <c r="Q5131" i="1"/>
  <c r="P5131" i="1"/>
  <c r="O5131" i="1"/>
  <c r="N5131" i="1"/>
  <c r="M5131" i="1"/>
  <c r="L5131" i="1"/>
  <c r="V5130" i="1"/>
  <c r="U5130" i="1"/>
  <c r="T5130" i="1"/>
  <c r="S5130" i="1"/>
  <c r="R5130" i="1"/>
  <c r="Q5130" i="1"/>
  <c r="P5130" i="1"/>
  <c r="O5130" i="1"/>
  <c r="N5130" i="1"/>
  <c r="M5130" i="1"/>
  <c r="L5130" i="1"/>
  <c r="V5129" i="1"/>
  <c r="U5129" i="1"/>
  <c r="T5129" i="1"/>
  <c r="S5129" i="1"/>
  <c r="R5129" i="1"/>
  <c r="Q5129" i="1"/>
  <c r="P5129" i="1"/>
  <c r="O5129" i="1"/>
  <c r="N5129" i="1"/>
  <c r="M5129" i="1"/>
  <c r="L5129" i="1"/>
  <c r="V5128" i="1"/>
  <c r="U5128" i="1"/>
  <c r="T5128" i="1"/>
  <c r="S5128" i="1"/>
  <c r="R5128" i="1"/>
  <c r="Q5128" i="1"/>
  <c r="P5128" i="1"/>
  <c r="O5128" i="1"/>
  <c r="N5128" i="1"/>
  <c r="M5128" i="1"/>
  <c r="L5128" i="1"/>
  <c r="V5127" i="1"/>
  <c r="U5127" i="1"/>
  <c r="T5127" i="1"/>
  <c r="S5127" i="1"/>
  <c r="R5127" i="1"/>
  <c r="Q5127" i="1"/>
  <c r="P5127" i="1"/>
  <c r="O5127" i="1"/>
  <c r="N5127" i="1"/>
  <c r="M5127" i="1"/>
  <c r="L5127" i="1"/>
  <c r="V5126" i="1"/>
  <c r="U5126" i="1"/>
  <c r="T5126" i="1"/>
  <c r="S5126" i="1"/>
  <c r="R5126" i="1"/>
  <c r="Q5126" i="1"/>
  <c r="P5126" i="1"/>
  <c r="O5126" i="1"/>
  <c r="N5126" i="1"/>
  <c r="M5126" i="1"/>
  <c r="L5126" i="1"/>
  <c r="V5125" i="1"/>
  <c r="U5125" i="1"/>
  <c r="T5125" i="1"/>
  <c r="S5125" i="1"/>
  <c r="R5125" i="1"/>
  <c r="Q5125" i="1"/>
  <c r="P5125" i="1"/>
  <c r="O5125" i="1"/>
  <c r="N5125" i="1"/>
  <c r="M5125" i="1"/>
  <c r="L5125" i="1"/>
  <c r="V5124" i="1"/>
  <c r="U5124" i="1"/>
  <c r="T5124" i="1"/>
  <c r="S5124" i="1"/>
  <c r="R5124" i="1"/>
  <c r="Q5124" i="1"/>
  <c r="P5124" i="1"/>
  <c r="O5124" i="1"/>
  <c r="N5124" i="1"/>
  <c r="M5124" i="1"/>
  <c r="L5124" i="1"/>
  <c r="V5123" i="1"/>
  <c r="U5123" i="1"/>
  <c r="T5123" i="1"/>
  <c r="S5123" i="1"/>
  <c r="R5123" i="1"/>
  <c r="Q5123" i="1"/>
  <c r="P5123" i="1"/>
  <c r="O5123" i="1"/>
  <c r="N5123" i="1"/>
  <c r="M5123" i="1"/>
  <c r="L5123" i="1"/>
  <c r="V5122" i="1"/>
  <c r="U5122" i="1"/>
  <c r="T5122" i="1"/>
  <c r="S5122" i="1"/>
  <c r="R5122" i="1"/>
  <c r="Q5122" i="1"/>
  <c r="P5122" i="1"/>
  <c r="O5122" i="1"/>
  <c r="N5122" i="1"/>
  <c r="M5122" i="1"/>
  <c r="L5122" i="1"/>
  <c r="V5121" i="1"/>
  <c r="U5121" i="1"/>
  <c r="T5121" i="1"/>
  <c r="S5121" i="1"/>
  <c r="R5121" i="1"/>
  <c r="Q5121" i="1"/>
  <c r="P5121" i="1"/>
  <c r="O5121" i="1"/>
  <c r="N5121" i="1"/>
  <c r="M5121" i="1"/>
  <c r="L5121" i="1"/>
  <c r="V5120" i="1"/>
  <c r="U5120" i="1"/>
  <c r="T5120" i="1"/>
  <c r="S5120" i="1"/>
  <c r="R5120" i="1"/>
  <c r="Q5120" i="1"/>
  <c r="P5120" i="1"/>
  <c r="O5120" i="1"/>
  <c r="N5120" i="1"/>
  <c r="M5120" i="1"/>
  <c r="L5120" i="1"/>
  <c r="V5119" i="1"/>
  <c r="U5119" i="1"/>
  <c r="T5119" i="1"/>
  <c r="S5119" i="1"/>
  <c r="R5119" i="1"/>
  <c r="Q5119" i="1"/>
  <c r="P5119" i="1"/>
  <c r="O5119" i="1"/>
  <c r="N5119" i="1"/>
  <c r="M5119" i="1"/>
  <c r="L5119" i="1"/>
  <c r="V5118" i="1"/>
  <c r="U5118" i="1"/>
  <c r="T5118" i="1"/>
  <c r="S5118" i="1"/>
  <c r="R5118" i="1"/>
  <c r="Q5118" i="1"/>
  <c r="P5118" i="1"/>
  <c r="O5118" i="1"/>
  <c r="N5118" i="1"/>
  <c r="M5118" i="1"/>
  <c r="L5118" i="1"/>
  <c r="V5117" i="1"/>
  <c r="U5117" i="1"/>
  <c r="T5117" i="1"/>
  <c r="S5117" i="1"/>
  <c r="R5117" i="1"/>
  <c r="Q5117" i="1"/>
  <c r="P5117" i="1"/>
  <c r="O5117" i="1"/>
  <c r="N5117" i="1"/>
  <c r="M5117" i="1"/>
  <c r="L5117" i="1"/>
  <c r="V5116" i="1"/>
  <c r="U5116" i="1"/>
  <c r="T5116" i="1"/>
  <c r="S5116" i="1"/>
  <c r="R5116" i="1"/>
  <c r="Q5116" i="1"/>
  <c r="P5116" i="1"/>
  <c r="O5116" i="1"/>
  <c r="N5116" i="1"/>
  <c r="M5116" i="1"/>
  <c r="L5116" i="1"/>
  <c r="V5115" i="1"/>
  <c r="U5115" i="1"/>
  <c r="T5115" i="1"/>
  <c r="S5115" i="1"/>
  <c r="R5115" i="1"/>
  <c r="Q5115" i="1"/>
  <c r="P5115" i="1"/>
  <c r="O5115" i="1"/>
  <c r="N5115" i="1"/>
  <c r="M5115" i="1"/>
  <c r="L5115" i="1"/>
  <c r="V5114" i="1"/>
  <c r="U5114" i="1"/>
  <c r="T5114" i="1"/>
  <c r="S5114" i="1"/>
  <c r="R5114" i="1"/>
  <c r="Q5114" i="1"/>
  <c r="P5114" i="1"/>
  <c r="O5114" i="1"/>
  <c r="N5114" i="1"/>
  <c r="M5114" i="1"/>
  <c r="L5114" i="1"/>
  <c r="V5113" i="1"/>
  <c r="U5113" i="1"/>
  <c r="T5113" i="1"/>
  <c r="S5113" i="1"/>
  <c r="R5113" i="1"/>
  <c r="Q5113" i="1"/>
  <c r="P5113" i="1"/>
  <c r="O5113" i="1"/>
  <c r="N5113" i="1"/>
  <c r="M5113" i="1"/>
  <c r="L5113" i="1"/>
  <c r="V5112" i="1"/>
  <c r="U5112" i="1"/>
  <c r="T5112" i="1"/>
  <c r="S5112" i="1"/>
  <c r="R5112" i="1"/>
  <c r="Q5112" i="1"/>
  <c r="P5112" i="1"/>
  <c r="O5112" i="1"/>
  <c r="N5112" i="1"/>
  <c r="M5112" i="1"/>
  <c r="L5112" i="1"/>
  <c r="V5111" i="1"/>
  <c r="U5111" i="1"/>
  <c r="T5111" i="1"/>
  <c r="S5111" i="1"/>
  <c r="R5111" i="1"/>
  <c r="Q5111" i="1"/>
  <c r="P5111" i="1"/>
  <c r="O5111" i="1"/>
  <c r="N5111" i="1"/>
  <c r="M5111" i="1"/>
  <c r="L5111" i="1"/>
  <c r="V5110" i="1"/>
  <c r="U5110" i="1"/>
  <c r="T5110" i="1"/>
  <c r="S5110" i="1"/>
  <c r="R5110" i="1"/>
  <c r="Q5110" i="1"/>
  <c r="P5110" i="1"/>
  <c r="O5110" i="1"/>
  <c r="N5110" i="1"/>
  <c r="M5110" i="1"/>
  <c r="L5110" i="1"/>
  <c r="V5109" i="1"/>
  <c r="U5109" i="1"/>
  <c r="T5109" i="1"/>
  <c r="S5109" i="1"/>
  <c r="R5109" i="1"/>
  <c r="Q5109" i="1"/>
  <c r="P5109" i="1"/>
  <c r="O5109" i="1"/>
  <c r="N5109" i="1"/>
  <c r="M5109" i="1"/>
  <c r="L5109" i="1"/>
  <c r="V5108" i="1"/>
  <c r="U5108" i="1"/>
  <c r="T5108" i="1"/>
  <c r="S5108" i="1"/>
  <c r="R5108" i="1"/>
  <c r="Q5108" i="1"/>
  <c r="P5108" i="1"/>
  <c r="O5108" i="1"/>
  <c r="N5108" i="1"/>
  <c r="M5108" i="1"/>
  <c r="L5108" i="1"/>
  <c r="V5107" i="1"/>
  <c r="U5107" i="1"/>
  <c r="T5107" i="1"/>
  <c r="S5107" i="1"/>
  <c r="R5107" i="1"/>
  <c r="Q5107" i="1"/>
  <c r="P5107" i="1"/>
  <c r="O5107" i="1"/>
  <c r="N5107" i="1"/>
  <c r="M5107" i="1"/>
  <c r="L5107" i="1"/>
  <c r="V5106" i="1"/>
  <c r="U5106" i="1"/>
  <c r="T5106" i="1"/>
  <c r="S5106" i="1"/>
  <c r="R5106" i="1"/>
  <c r="Q5106" i="1"/>
  <c r="P5106" i="1"/>
  <c r="O5106" i="1"/>
  <c r="N5106" i="1"/>
  <c r="M5106" i="1"/>
  <c r="L5106" i="1"/>
  <c r="V5105" i="1"/>
  <c r="U5105" i="1"/>
  <c r="T5105" i="1"/>
  <c r="S5105" i="1"/>
  <c r="R5105" i="1"/>
  <c r="Q5105" i="1"/>
  <c r="P5105" i="1"/>
  <c r="O5105" i="1"/>
  <c r="N5105" i="1"/>
  <c r="M5105" i="1"/>
  <c r="L5105" i="1"/>
  <c r="V5104" i="1"/>
  <c r="U5104" i="1"/>
  <c r="T5104" i="1"/>
  <c r="S5104" i="1"/>
  <c r="R5104" i="1"/>
  <c r="Q5104" i="1"/>
  <c r="P5104" i="1"/>
  <c r="O5104" i="1"/>
  <c r="N5104" i="1"/>
  <c r="M5104" i="1"/>
  <c r="L5104" i="1"/>
  <c r="V5103" i="1"/>
  <c r="U5103" i="1"/>
  <c r="T5103" i="1"/>
  <c r="S5103" i="1"/>
  <c r="R5103" i="1"/>
  <c r="Q5103" i="1"/>
  <c r="P5103" i="1"/>
  <c r="O5103" i="1"/>
  <c r="N5103" i="1"/>
  <c r="M5103" i="1"/>
  <c r="L5103" i="1"/>
  <c r="V5102" i="1"/>
  <c r="U5102" i="1"/>
  <c r="T5102" i="1"/>
  <c r="S5102" i="1"/>
  <c r="R5102" i="1"/>
  <c r="Q5102" i="1"/>
  <c r="P5102" i="1"/>
  <c r="O5102" i="1"/>
  <c r="N5102" i="1"/>
  <c r="M5102" i="1"/>
  <c r="L5102" i="1"/>
  <c r="V5101" i="1"/>
  <c r="U5101" i="1"/>
  <c r="T5101" i="1"/>
  <c r="S5101" i="1"/>
  <c r="R5101" i="1"/>
  <c r="Q5101" i="1"/>
  <c r="P5101" i="1"/>
  <c r="O5101" i="1"/>
  <c r="N5101" i="1"/>
  <c r="M5101" i="1"/>
  <c r="L5101" i="1"/>
  <c r="V5100" i="1"/>
  <c r="U5100" i="1"/>
  <c r="T5100" i="1"/>
  <c r="S5100" i="1"/>
  <c r="R5100" i="1"/>
  <c r="Q5100" i="1"/>
  <c r="P5100" i="1"/>
  <c r="O5100" i="1"/>
  <c r="N5100" i="1"/>
  <c r="M5100" i="1"/>
  <c r="L5100" i="1"/>
  <c r="V5099" i="1"/>
  <c r="U5099" i="1"/>
  <c r="T5099" i="1"/>
  <c r="S5099" i="1"/>
  <c r="R5099" i="1"/>
  <c r="Q5099" i="1"/>
  <c r="P5099" i="1"/>
  <c r="O5099" i="1"/>
  <c r="N5099" i="1"/>
  <c r="M5099" i="1"/>
  <c r="L5099" i="1"/>
  <c r="V5098" i="1"/>
  <c r="U5098" i="1"/>
  <c r="T5098" i="1"/>
  <c r="S5098" i="1"/>
  <c r="R5098" i="1"/>
  <c r="Q5098" i="1"/>
  <c r="P5098" i="1"/>
  <c r="O5098" i="1"/>
  <c r="N5098" i="1"/>
  <c r="M5098" i="1"/>
  <c r="L5098" i="1"/>
  <c r="V5097" i="1"/>
  <c r="U5097" i="1"/>
  <c r="T5097" i="1"/>
  <c r="S5097" i="1"/>
  <c r="R5097" i="1"/>
  <c r="Q5097" i="1"/>
  <c r="P5097" i="1"/>
  <c r="O5097" i="1"/>
  <c r="N5097" i="1"/>
  <c r="M5097" i="1"/>
  <c r="L5097" i="1"/>
  <c r="V5096" i="1"/>
  <c r="U5096" i="1"/>
  <c r="T5096" i="1"/>
  <c r="S5096" i="1"/>
  <c r="R5096" i="1"/>
  <c r="Q5096" i="1"/>
  <c r="P5096" i="1"/>
  <c r="O5096" i="1"/>
  <c r="N5096" i="1"/>
  <c r="M5096" i="1"/>
  <c r="L5096" i="1"/>
  <c r="V5095" i="1"/>
  <c r="U5095" i="1"/>
  <c r="T5095" i="1"/>
  <c r="S5095" i="1"/>
  <c r="R5095" i="1"/>
  <c r="Q5095" i="1"/>
  <c r="P5095" i="1"/>
  <c r="O5095" i="1"/>
  <c r="N5095" i="1"/>
  <c r="M5095" i="1"/>
  <c r="L5095" i="1"/>
  <c r="V5094" i="1"/>
  <c r="U5094" i="1"/>
  <c r="T5094" i="1"/>
  <c r="S5094" i="1"/>
  <c r="R5094" i="1"/>
  <c r="Q5094" i="1"/>
  <c r="P5094" i="1"/>
  <c r="O5094" i="1"/>
  <c r="N5094" i="1"/>
  <c r="M5094" i="1"/>
  <c r="L5094" i="1"/>
  <c r="V5093" i="1"/>
  <c r="U5093" i="1"/>
  <c r="T5093" i="1"/>
  <c r="S5093" i="1"/>
  <c r="R5093" i="1"/>
  <c r="Q5093" i="1"/>
  <c r="P5093" i="1"/>
  <c r="O5093" i="1"/>
  <c r="N5093" i="1"/>
  <c r="M5093" i="1"/>
  <c r="L5093" i="1"/>
  <c r="V5092" i="1"/>
  <c r="U5092" i="1"/>
  <c r="T5092" i="1"/>
  <c r="S5092" i="1"/>
  <c r="R5092" i="1"/>
  <c r="Q5092" i="1"/>
  <c r="P5092" i="1"/>
  <c r="O5092" i="1"/>
  <c r="N5092" i="1"/>
  <c r="M5092" i="1"/>
  <c r="L5092" i="1"/>
  <c r="V5091" i="1"/>
  <c r="U5091" i="1"/>
  <c r="T5091" i="1"/>
  <c r="S5091" i="1"/>
  <c r="R5091" i="1"/>
  <c r="Q5091" i="1"/>
  <c r="P5091" i="1"/>
  <c r="O5091" i="1"/>
  <c r="N5091" i="1"/>
  <c r="M5091" i="1"/>
  <c r="L5091" i="1"/>
  <c r="V5090" i="1"/>
  <c r="U5090" i="1"/>
  <c r="T5090" i="1"/>
  <c r="S5090" i="1"/>
  <c r="R5090" i="1"/>
  <c r="Q5090" i="1"/>
  <c r="P5090" i="1"/>
  <c r="O5090" i="1"/>
  <c r="N5090" i="1"/>
  <c r="M5090" i="1"/>
  <c r="L5090" i="1"/>
  <c r="V5089" i="1"/>
  <c r="U5089" i="1"/>
  <c r="T5089" i="1"/>
  <c r="S5089" i="1"/>
  <c r="R5089" i="1"/>
  <c r="Q5089" i="1"/>
  <c r="P5089" i="1"/>
  <c r="O5089" i="1"/>
  <c r="N5089" i="1"/>
  <c r="M5089" i="1"/>
  <c r="L5089" i="1"/>
  <c r="V5088" i="1"/>
  <c r="U5088" i="1"/>
  <c r="T5088" i="1"/>
  <c r="S5088" i="1"/>
  <c r="R5088" i="1"/>
  <c r="Q5088" i="1"/>
  <c r="P5088" i="1"/>
  <c r="O5088" i="1"/>
  <c r="N5088" i="1"/>
  <c r="M5088" i="1"/>
  <c r="L5088" i="1"/>
  <c r="V5087" i="1"/>
  <c r="U5087" i="1"/>
  <c r="T5087" i="1"/>
  <c r="S5087" i="1"/>
  <c r="R5087" i="1"/>
  <c r="Q5087" i="1"/>
  <c r="P5087" i="1"/>
  <c r="O5087" i="1"/>
  <c r="N5087" i="1"/>
  <c r="M5087" i="1"/>
  <c r="L5087" i="1"/>
  <c r="V5086" i="1"/>
  <c r="U5086" i="1"/>
  <c r="T5086" i="1"/>
  <c r="S5086" i="1"/>
  <c r="R5086" i="1"/>
  <c r="Q5086" i="1"/>
  <c r="P5086" i="1"/>
  <c r="O5086" i="1"/>
  <c r="N5086" i="1"/>
  <c r="M5086" i="1"/>
  <c r="L5086" i="1"/>
  <c r="V5085" i="1"/>
  <c r="U5085" i="1"/>
  <c r="T5085" i="1"/>
  <c r="S5085" i="1"/>
  <c r="R5085" i="1"/>
  <c r="Q5085" i="1"/>
  <c r="P5085" i="1"/>
  <c r="O5085" i="1"/>
  <c r="N5085" i="1"/>
  <c r="M5085" i="1"/>
  <c r="L5085" i="1"/>
  <c r="V5084" i="1"/>
  <c r="U5084" i="1"/>
  <c r="T5084" i="1"/>
  <c r="S5084" i="1"/>
  <c r="R5084" i="1"/>
  <c r="Q5084" i="1"/>
  <c r="P5084" i="1"/>
  <c r="O5084" i="1"/>
  <c r="N5084" i="1"/>
  <c r="M5084" i="1"/>
  <c r="L5084" i="1"/>
  <c r="V5083" i="1"/>
  <c r="U5083" i="1"/>
  <c r="T5083" i="1"/>
  <c r="S5083" i="1"/>
  <c r="R5083" i="1"/>
  <c r="Q5083" i="1"/>
  <c r="P5083" i="1"/>
  <c r="O5083" i="1"/>
  <c r="N5083" i="1"/>
  <c r="M5083" i="1"/>
  <c r="L5083" i="1"/>
  <c r="V5082" i="1"/>
  <c r="U5082" i="1"/>
  <c r="T5082" i="1"/>
  <c r="S5082" i="1"/>
  <c r="R5082" i="1"/>
  <c r="Q5082" i="1"/>
  <c r="P5082" i="1"/>
  <c r="O5082" i="1"/>
  <c r="N5082" i="1"/>
  <c r="M5082" i="1"/>
  <c r="L5082" i="1"/>
  <c r="V5081" i="1"/>
  <c r="U5081" i="1"/>
  <c r="T5081" i="1"/>
  <c r="S5081" i="1"/>
  <c r="R5081" i="1"/>
  <c r="Q5081" i="1"/>
  <c r="P5081" i="1"/>
  <c r="O5081" i="1"/>
  <c r="N5081" i="1"/>
  <c r="M5081" i="1"/>
  <c r="L5081" i="1"/>
  <c r="V5080" i="1"/>
  <c r="U5080" i="1"/>
  <c r="T5080" i="1"/>
  <c r="S5080" i="1"/>
  <c r="R5080" i="1"/>
  <c r="Q5080" i="1"/>
  <c r="P5080" i="1"/>
  <c r="O5080" i="1"/>
  <c r="N5080" i="1"/>
  <c r="M5080" i="1"/>
  <c r="L5080" i="1"/>
  <c r="V5079" i="1"/>
  <c r="U5079" i="1"/>
  <c r="T5079" i="1"/>
  <c r="S5079" i="1"/>
  <c r="R5079" i="1"/>
  <c r="Q5079" i="1"/>
  <c r="P5079" i="1"/>
  <c r="O5079" i="1"/>
  <c r="N5079" i="1"/>
  <c r="M5079" i="1"/>
  <c r="L5079" i="1"/>
  <c r="V5078" i="1"/>
  <c r="U5078" i="1"/>
  <c r="T5078" i="1"/>
  <c r="S5078" i="1"/>
  <c r="R5078" i="1"/>
  <c r="Q5078" i="1"/>
  <c r="P5078" i="1"/>
  <c r="O5078" i="1"/>
  <c r="N5078" i="1"/>
  <c r="M5078" i="1"/>
  <c r="L5078" i="1"/>
  <c r="V5077" i="1"/>
  <c r="U5077" i="1"/>
  <c r="T5077" i="1"/>
  <c r="S5077" i="1"/>
  <c r="R5077" i="1"/>
  <c r="Q5077" i="1"/>
  <c r="P5077" i="1"/>
  <c r="O5077" i="1"/>
  <c r="N5077" i="1"/>
  <c r="M5077" i="1"/>
  <c r="L5077" i="1"/>
  <c r="V5076" i="1"/>
  <c r="U5076" i="1"/>
  <c r="T5076" i="1"/>
  <c r="S5076" i="1"/>
  <c r="R5076" i="1"/>
  <c r="Q5076" i="1"/>
  <c r="P5076" i="1"/>
  <c r="O5076" i="1"/>
  <c r="N5076" i="1"/>
  <c r="M5076" i="1"/>
  <c r="L5076" i="1"/>
  <c r="V5075" i="1"/>
  <c r="U5075" i="1"/>
  <c r="T5075" i="1"/>
  <c r="S5075" i="1"/>
  <c r="R5075" i="1"/>
  <c r="Q5075" i="1"/>
  <c r="P5075" i="1"/>
  <c r="O5075" i="1"/>
  <c r="N5075" i="1"/>
  <c r="M5075" i="1"/>
  <c r="L5075" i="1"/>
  <c r="V5074" i="1"/>
  <c r="U5074" i="1"/>
  <c r="T5074" i="1"/>
  <c r="S5074" i="1"/>
  <c r="R5074" i="1"/>
  <c r="Q5074" i="1"/>
  <c r="P5074" i="1"/>
  <c r="O5074" i="1"/>
  <c r="N5074" i="1"/>
  <c r="M5074" i="1"/>
  <c r="L5074" i="1"/>
  <c r="V5073" i="1"/>
  <c r="U5073" i="1"/>
  <c r="T5073" i="1"/>
  <c r="S5073" i="1"/>
  <c r="R5073" i="1"/>
  <c r="Q5073" i="1"/>
  <c r="P5073" i="1"/>
  <c r="O5073" i="1"/>
  <c r="N5073" i="1"/>
  <c r="M5073" i="1"/>
  <c r="L5073" i="1"/>
  <c r="V5072" i="1"/>
  <c r="U5072" i="1"/>
  <c r="T5072" i="1"/>
  <c r="S5072" i="1"/>
  <c r="R5072" i="1"/>
  <c r="Q5072" i="1"/>
  <c r="P5072" i="1"/>
  <c r="O5072" i="1"/>
  <c r="N5072" i="1"/>
  <c r="M5072" i="1"/>
  <c r="L5072" i="1"/>
  <c r="V5071" i="1"/>
  <c r="U5071" i="1"/>
  <c r="T5071" i="1"/>
  <c r="S5071" i="1"/>
  <c r="R5071" i="1"/>
  <c r="Q5071" i="1"/>
  <c r="P5071" i="1"/>
  <c r="O5071" i="1"/>
  <c r="N5071" i="1"/>
  <c r="M5071" i="1"/>
  <c r="L5071" i="1"/>
  <c r="V5070" i="1"/>
  <c r="U5070" i="1"/>
  <c r="T5070" i="1"/>
  <c r="S5070" i="1"/>
  <c r="R5070" i="1"/>
  <c r="Q5070" i="1"/>
  <c r="P5070" i="1"/>
  <c r="O5070" i="1"/>
  <c r="N5070" i="1"/>
  <c r="M5070" i="1"/>
  <c r="L5070" i="1"/>
  <c r="V5069" i="1"/>
  <c r="U5069" i="1"/>
  <c r="T5069" i="1"/>
  <c r="S5069" i="1"/>
  <c r="R5069" i="1"/>
  <c r="Q5069" i="1"/>
  <c r="P5069" i="1"/>
  <c r="O5069" i="1"/>
  <c r="N5069" i="1"/>
  <c r="M5069" i="1"/>
  <c r="L5069" i="1"/>
  <c r="V5068" i="1"/>
  <c r="U5068" i="1"/>
  <c r="T5068" i="1"/>
  <c r="S5068" i="1"/>
  <c r="R5068" i="1"/>
  <c r="Q5068" i="1"/>
  <c r="P5068" i="1"/>
  <c r="O5068" i="1"/>
  <c r="N5068" i="1"/>
  <c r="M5068" i="1"/>
  <c r="L5068" i="1"/>
  <c r="V5067" i="1"/>
  <c r="U5067" i="1"/>
  <c r="T5067" i="1"/>
  <c r="S5067" i="1"/>
  <c r="R5067" i="1"/>
  <c r="Q5067" i="1"/>
  <c r="P5067" i="1"/>
  <c r="O5067" i="1"/>
  <c r="N5067" i="1"/>
  <c r="M5067" i="1"/>
  <c r="L5067" i="1"/>
  <c r="V5066" i="1"/>
  <c r="U5066" i="1"/>
  <c r="T5066" i="1"/>
  <c r="S5066" i="1"/>
  <c r="R5066" i="1"/>
  <c r="Q5066" i="1"/>
  <c r="P5066" i="1"/>
  <c r="O5066" i="1"/>
  <c r="N5066" i="1"/>
  <c r="M5066" i="1"/>
  <c r="L5066" i="1"/>
  <c r="V5065" i="1"/>
  <c r="U5065" i="1"/>
  <c r="T5065" i="1"/>
  <c r="S5065" i="1"/>
  <c r="R5065" i="1"/>
  <c r="Q5065" i="1"/>
  <c r="P5065" i="1"/>
  <c r="O5065" i="1"/>
  <c r="N5065" i="1"/>
  <c r="M5065" i="1"/>
  <c r="L5065" i="1"/>
  <c r="V5064" i="1"/>
  <c r="U5064" i="1"/>
  <c r="T5064" i="1"/>
  <c r="S5064" i="1"/>
  <c r="R5064" i="1"/>
  <c r="Q5064" i="1"/>
  <c r="P5064" i="1"/>
  <c r="O5064" i="1"/>
  <c r="N5064" i="1"/>
  <c r="M5064" i="1"/>
  <c r="L5064" i="1"/>
  <c r="V5063" i="1"/>
  <c r="U5063" i="1"/>
  <c r="T5063" i="1"/>
  <c r="S5063" i="1"/>
  <c r="R5063" i="1"/>
  <c r="Q5063" i="1"/>
  <c r="P5063" i="1"/>
  <c r="O5063" i="1"/>
  <c r="N5063" i="1"/>
  <c r="M5063" i="1"/>
  <c r="L5063" i="1"/>
  <c r="V5062" i="1"/>
  <c r="U5062" i="1"/>
  <c r="T5062" i="1"/>
  <c r="S5062" i="1"/>
  <c r="R5062" i="1"/>
  <c r="Q5062" i="1"/>
  <c r="P5062" i="1"/>
  <c r="O5062" i="1"/>
  <c r="N5062" i="1"/>
  <c r="M5062" i="1"/>
  <c r="L5062" i="1"/>
  <c r="V5061" i="1"/>
  <c r="U5061" i="1"/>
  <c r="T5061" i="1"/>
  <c r="S5061" i="1"/>
  <c r="R5061" i="1"/>
  <c r="Q5061" i="1"/>
  <c r="P5061" i="1"/>
  <c r="O5061" i="1"/>
  <c r="N5061" i="1"/>
  <c r="M5061" i="1"/>
  <c r="L5061" i="1"/>
  <c r="V5060" i="1"/>
  <c r="U5060" i="1"/>
  <c r="T5060" i="1"/>
  <c r="S5060" i="1"/>
  <c r="R5060" i="1"/>
  <c r="Q5060" i="1"/>
  <c r="P5060" i="1"/>
  <c r="O5060" i="1"/>
  <c r="N5060" i="1"/>
  <c r="M5060" i="1"/>
  <c r="L5060" i="1"/>
  <c r="V5059" i="1"/>
  <c r="U5059" i="1"/>
  <c r="T5059" i="1"/>
  <c r="S5059" i="1"/>
  <c r="R5059" i="1"/>
  <c r="Q5059" i="1"/>
  <c r="P5059" i="1"/>
  <c r="O5059" i="1"/>
  <c r="N5059" i="1"/>
  <c r="M5059" i="1"/>
  <c r="L5059" i="1"/>
  <c r="V5058" i="1"/>
  <c r="U5058" i="1"/>
  <c r="T5058" i="1"/>
  <c r="S5058" i="1"/>
  <c r="R5058" i="1"/>
  <c r="Q5058" i="1"/>
  <c r="P5058" i="1"/>
  <c r="O5058" i="1"/>
  <c r="N5058" i="1"/>
  <c r="M5058" i="1"/>
  <c r="L5058" i="1"/>
  <c r="V5057" i="1"/>
  <c r="U5057" i="1"/>
  <c r="T5057" i="1"/>
  <c r="S5057" i="1"/>
  <c r="R5057" i="1"/>
  <c r="Q5057" i="1"/>
  <c r="P5057" i="1"/>
  <c r="O5057" i="1"/>
  <c r="N5057" i="1"/>
  <c r="M5057" i="1"/>
  <c r="L5057" i="1"/>
  <c r="V5056" i="1"/>
  <c r="U5056" i="1"/>
  <c r="T5056" i="1"/>
  <c r="S5056" i="1"/>
  <c r="R5056" i="1"/>
  <c r="Q5056" i="1"/>
  <c r="P5056" i="1"/>
  <c r="O5056" i="1"/>
  <c r="N5056" i="1"/>
  <c r="M5056" i="1"/>
  <c r="L5056" i="1"/>
  <c r="V5055" i="1"/>
  <c r="U5055" i="1"/>
  <c r="T5055" i="1"/>
  <c r="S5055" i="1"/>
  <c r="R5055" i="1"/>
  <c r="Q5055" i="1"/>
  <c r="P5055" i="1"/>
  <c r="O5055" i="1"/>
  <c r="N5055" i="1"/>
  <c r="M5055" i="1"/>
  <c r="L5055" i="1"/>
  <c r="V5054" i="1"/>
  <c r="U5054" i="1"/>
  <c r="T5054" i="1"/>
  <c r="S5054" i="1"/>
  <c r="R5054" i="1"/>
  <c r="Q5054" i="1"/>
  <c r="P5054" i="1"/>
  <c r="O5054" i="1"/>
  <c r="N5054" i="1"/>
  <c r="M5054" i="1"/>
  <c r="L5054" i="1"/>
  <c r="V5053" i="1"/>
  <c r="U5053" i="1"/>
  <c r="T5053" i="1"/>
  <c r="S5053" i="1"/>
  <c r="R5053" i="1"/>
  <c r="Q5053" i="1"/>
  <c r="P5053" i="1"/>
  <c r="O5053" i="1"/>
  <c r="N5053" i="1"/>
  <c r="M5053" i="1"/>
  <c r="L5053" i="1"/>
  <c r="V5052" i="1"/>
  <c r="U5052" i="1"/>
  <c r="T5052" i="1"/>
  <c r="S5052" i="1"/>
  <c r="R5052" i="1"/>
  <c r="Q5052" i="1"/>
  <c r="P5052" i="1"/>
  <c r="O5052" i="1"/>
  <c r="N5052" i="1"/>
  <c r="M5052" i="1"/>
  <c r="L5052" i="1"/>
  <c r="V5051" i="1"/>
  <c r="U5051" i="1"/>
  <c r="T5051" i="1"/>
  <c r="S5051" i="1"/>
  <c r="R5051" i="1"/>
  <c r="Q5051" i="1"/>
  <c r="P5051" i="1"/>
  <c r="O5051" i="1"/>
  <c r="N5051" i="1"/>
  <c r="M5051" i="1"/>
  <c r="L5051" i="1"/>
  <c r="V5050" i="1"/>
  <c r="U5050" i="1"/>
  <c r="T5050" i="1"/>
  <c r="S5050" i="1"/>
  <c r="R5050" i="1"/>
  <c r="Q5050" i="1"/>
  <c r="P5050" i="1"/>
  <c r="O5050" i="1"/>
  <c r="N5050" i="1"/>
  <c r="M5050" i="1"/>
  <c r="L5050" i="1"/>
  <c r="V5049" i="1"/>
  <c r="U5049" i="1"/>
  <c r="T5049" i="1"/>
  <c r="S5049" i="1"/>
  <c r="R5049" i="1"/>
  <c r="Q5049" i="1"/>
  <c r="P5049" i="1"/>
  <c r="O5049" i="1"/>
  <c r="N5049" i="1"/>
  <c r="M5049" i="1"/>
  <c r="L5049" i="1"/>
  <c r="V5048" i="1"/>
  <c r="U5048" i="1"/>
  <c r="T5048" i="1"/>
  <c r="S5048" i="1"/>
  <c r="R5048" i="1"/>
  <c r="Q5048" i="1"/>
  <c r="P5048" i="1"/>
  <c r="O5048" i="1"/>
  <c r="N5048" i="1"/>
  <c r="M5048" i="1"/>
  <c r="L5048" i="1"/>
  <c r="V5047" i="1"/>
  <c r="U5047" i="1"/>
  <c r="T5047" i="1"/>
  <c r="S5047" i="1"/>
  <c r="R5047" i="1"/>
  <c r="Q5047" i="1"/>
  <c r="P5047" i="1"/>
  <c r="O5047" i="1"/>
  <c r="N5047" i="1"/>
  <c r="M5047" i="1"/>
  <c r="L5047" i="1"/>
  <c r="V5046" i="1"/>
  <c r="U5046" i="1"/>
  <c r="T5046" i="1"/>
  <c r="S5046" i="1"/>
  <c r="R5046" i="1"/>
  <c r="Q5046" i="1"/>
  <c r="P5046" i="1"/>
  <c r="O5046" i="1"/>
  <c r="N5046" i="1"/>
  <c r="M5046" i="1"/>
  <c r="L5046" i="1"/>
  <c r="V5045" i="1"/>
  <c r="U5045" i="1"/>
  <c r="T5045" i="1"/>
  <c r="S5045" i="1"/>
  <c r="R5045" i="1"/>
  <c r="Q5045" i="1"/>
  <c r="P5045" i="1"/>
  <c r="O5045" i="1"/>
  <c r="N5045" i="1"/>
  <c r="M5045" i="1"/>
  <c r="L5045" i="1"/>
  <c r="V5044" i="1"/>
  <c r="U5044" i="1"/>
  <c r="T5044" i="1"/>
  <c r="S5044" i="1"/>
  <c r="R5044" i="1"/>
  <c r="Q5044" i="1"/>
  <c r="P5044" i="1"/>
  <c r="O5044" i="1"/>
  <c r="N5044" i="1"/>
  <c r="M5044" i="1"/>
  <c r="L5044" i="1"/>
  <c r="V5043" i="1"/>
  <c r="U5043" i="1"/>
  <c r="T5043" i="1"/>
  <c r="S5043" i="1"/>
  <c r="R5043" i="1"/>
  <c r="Q5043" i="1"/>
  <c r="P5043" i="1"/>
  <c r="O5043" i="1"/>
  <c r="N5043" i="1"/>
  <c r="M5043" i="1"/>
  <c r="L5043" i="1"/>
  <c r="V5042" i="1"/>
  <c r="U5042" i="1"/>
  <c r="T5042" i="1"/>
  <c r="S5042" i="1"/>
  <c r="R5042" i="1"/>
  <c r="Q5042" i="1"/>
  <c r="P5042" i="1"/>
  <c r="O5042" i="1"/>
  <c r="N5042" i="1"/>
  <c r="M5042" i="1"/>
  <c r="L5042" i="1"/>
  <c r="V5041" i="1"/>
  <c r="U5041" i="1"/>
  <c r="T5041" i="1"/>
  <c r="S5041" i="1"/>
  <c r="R5041" i="1"/>
  <c r="Q5041" i="1"/>
  <c r="P5041" i="1"/>
  <c r="O5041" i="1"/>
  <c r="N5041" i="1"/>
  <c r="M5041" i="1"/>
  <c r="L5041" i="1"/>
  <c r="V5040" i="1"/>
  <c r="U5040" i="1"/>
  <c r="T5040" i="1"/>
  <c r="S5040" i="1"/>
  <c r="R5040" i="1"/>
  <c r="Q5040" i="1"/>
  <c r="P5040" i="1"/>
  <c r="O5040" i="1"/>
  <c r="N5040" i="1"/>
  <c r="M5040" i="1"/>
  <c r="L5040" i="1"/>
  <c r="V5039" i="1"/>
  <c r="U5039" i="1"/>
  <c r="T5039" i="1"/>
  <c r="S5039" i="1"/>
  <c r="R5039" i="1"/>
  <c r="Q5039" i="1"/>
  <c r="P5039" i="1"/>
  <c r="O5039" i="1"/>
  <c r="N5039" i="1"/>
  <c r="M5039" i="1"/>
  <c r="L5039" i="1"/>
  <c r="V5038" i="1"/>
  <c r="U5038" i="1"/>
  <c r="T5038" i="1"/>
  <c r="S5038" i="1"/>
  <c r="R5038" i="1"/>
  <c r="Q5038" i="1"/>
  <c r="P5038" i="1"/>
  <c r="O5038" i="1"/>
  <c r="N5038" i="1"/>
  <c r="M5038" i="1"/>
  <c r="L5038" i="1"/>
  <c r="V5037" i="1"/>
  <c r="U5037" i="1"/>
  <c r="T5037" i="1"/>
  <c r="S5037" i="1"/>
  <c r="R5037" i="1"/>
  <c r="Q5037" i="1"/>
  <c r="P5037" i="1"/>
  <c r="O5037" i="1"/>
  <c r="N5037" i="1"/>
  <c r="M5037" i="1"/>
  <c r="L5037" i="1"/>
  <c r="V5036" i="1"/>
  <c r="U5036" i="1"/>
  <c r="T5036" i="1"/>
  <c r="S5036" i="1"/>
  <c r="R5036" i="1"/>
  <c r="Q5036" i="1"/>
  <c r="P5036" i="1"/>
  <c r="O5036" i="1"/>
  <c r="N5036" i="1"/>
  <c r="M5036" i="1"/>
  <c r="L5036" i="1"/>
  <c r="V5035" i="1"/>
  <c r="U5035" i="1"/>
  <c r="T5035" i="1"/>
  <c r="S5035" i="1"/>
  <c r="R5035" i="1"/>
  <c r="Q5035" i="1"/>
  <c r="P5035" i="1"/>
  <c r="O5035" i="1"/>
  <c r="N5035" i="1"/>
  <c r="M5035" i="1"/>
  <c r="L5035" i="1"/>
  <c r="V5034" i="1"/>
  <c r="U5034" i="1"/>
  <c r="T5034" i="1"/>
  <c r="S5034" i="1"/>
  <c r="R5034" i="1"/>
  <c r="Q5034" i="1"/>
  <c r="P5034" i="1"/>
  <c r="O5034" i="1"/>
  <c r="N5034" i="1"/>
  <c r="M5034" i="1"/>
  <c r="L5034" i="1"/>
  <c r="V5033" i="1"/>
  <c r="U5033" i="1"/>
  <c r="T5033" i="1"/>
  <c r="S5033" i="1"/>
  <c r="R5033" i="1"/>
  <c r="Q5033" i="1"/>
  <c r="P5033" i="1"/>
  <c r="O5033" i="1"/>
  <c r="N5033" i="1"/>
  <c r="M5033" i="1"/>
  <c r="L5033" i="1"/>
  <c r="V5032" i="1"/>
  <c r="U5032" i="1"/>
  <c r="T5032" i="1"/>
  <c r="S5032" i="1"/>
  <c r="R5032" i="1"/>
  <c r="Q5032" i="1"/>
  <c r="P5032" i="1"/>
  <c r="O5032" i="1"/>
  <c r="N5032" i="1"/>
  <c r="M5032" i="1"/>
  <c r="L5032" i="1"/>
  <c r="V5031" i="1"/>
  <c r="U5031" i="1"/>
  <c r="T5031" i="1"/>
  <c r="S5031" i="1"/>
  <c r="R5031" i="1"/>
  <c r="Q5031" i="1"/>
  <c r="P5031" i="1"/>
  <c r="O5031" i="1"/>
  <c r="N5031" i="1"/>
  <c r="M5031" i="1"/>
  <c r="L5031" i="1"/>
  <c r="V5030" i="1"/>
  <c r="U5030" i="1"/>
  <c r="T5030" i="1"/>
  <c r="S5030" i="1"/>
  <c r="R5030" i="1"/>
  <c r="Q5030" i="1"/>
  <c r="P5030" i="1"/>
  <c r="O5030" i="1"/>
  <c r="N5030" i="1"/>
  <c r="M5030" i="1"/>
  <c r="L5030" i="1"/>
  <c r="V5029" i="1"/>
  <c r="U5029" i="1"/>
  <c r="T5029" i="1"/>
  <c r="S5029" i="1"/>
  <c r="R5029" i="1"/>
  <c r="Q5029" i="1"/>
  <c r="P5029" i="1"/>
  <c r="O5029" i="1"/>
  <c r="N5029" i="1"/>
  <c r="M5029" i="1"/>
  <c r="L5029" i="1"/>
  <c r="V5028" i="1"/>
  <c r="U5028" i="1"/>
  <c r="T5028" i="1"/>
  <c r="S5028" i="1"/>
  <c r="R5028" i="1"/>
  <c r="Q5028" i="1"/>
  <c r="P5028" i="1"/>
  <c r="O5028" i="1"/>
  <c r="N5028" i="1"/>
  <c r="M5028" i="1"/>
  <c r="L5028" i="1"/>
  <c r="V5027" i="1"/>
  <c r="U5027" i="1"/>
  <c r="T5027" i="1"/>
  <c r="S5027" i="1"/>
  <c r="R5027" i="1"/>
  <c r="Q5027" i="1"/>
  <c r="P5027" i="1"/>
  <c r="O5027" i="1"/>
  <c r="N5027" i="1"/>
  <c r="M5027" i="1"/>
  <c r="L5027" i="1"/>
  <c r="V5026" i="1"/>
  <c r="U5026" i="1"/>
  <c r="T5026" i="1"/>
  <c r="S5026" i="1"/>
  <c r="R5026" i="1"/>
  <c r="Q5026" i="1"/>
  <c r="P5026" i="1"/>
  <c r="O5026" i="1"/>
  <c r="N5026" i="1"/>
  <c r="M5026" i="1"/>
  <c r="L5026" i="1"/>
  <c r="V5025" i="1"/>
  <c r="U5025" i="1"/>
  <c r="T5025" i="1"/>
  <c r="S5025" i="1"/>
  <c r="R5025" i="1"/>
  <c r="Q5025" i="1"/>
  <c r="P5025" i="1"/>
  <c r="O5025" i="1"/>
  <c r="N5025" i="1"/>
  <c r="M5025" i="1"/>
  <c r="L5025" i="1"/>
  <c r="V5024" i="1"/>
  <c r="U5024" i="1"/>
  <c r="T5024" i="1"/>
  <c r="S5024" i="1"/>
  <c r="R5024" i="1"/>
  <c r="Q5024" i="1"/>
  <c r="P5024" i="1"/>
  <c r="O5024" i="1"/>
  <c r="N5024" i="1"/>
  <c r="M5024" i="1"/>
  <c r="L5024" i="1"/>
  <c r="V5023" i="1"/>
  <c r="U5023" i="1"/>
  <c r="T5023" i="1"/>
  <c r="S5023" i="1"/>
  <c r="R5023" i="1"/>
  <c r="Q5023" i="1"/>
  <c r="P5023" i="1"/>
  <c r="O5023" i="1"/>
  <c r="N5023" i="1"/>
  <c r="M5023" i="1"/>
  <c r="L5023" i="1"/>
  <c r="V5022" i="1"/>
  <c r="U5022" i="1"/>
  <c r="T5022" i="1"/>
  <c r="S5022" i="1"/>
  <c r="R5022" i="1"/>
  <c r="Q5022" i="1"/>
  <c r="P5022" i="1"/>
  <c r="O5022" i="1"/>
  <c r="N5022" i="1"/>
  <c r="M5022" i="1"/>
  <c r="L5022" i="1"/>
  <c r="V5021" i="1"/>
  <c r="U5021" i="1"/>
  <c r="T5021" i="1"/>
  <c r="S5021" i="1"/>
  <c r="R5021" i="1"/>
  <c r="Q5021" i="1"/>
  <c r="P5021" i="1"/>
  <c r="O5021" i="1"/>
  <c r="N5021" i="1"/>
  <c r="M5021" i="1"/>
  <c r="L5021" i="1"/>
  <c r="V5020" i="1"/>
  <c r="U5020" i="1"/>
  <c r="T5020" i="1"/>
  <c r="S5020" i="1"/>
  <c r="R5020" i="1"/>
  <c r="Q5020" i="1"/>
  <c r="P5020" i="1"/>
  <c r="O5020" i="1"/>
  <c r="N5020" i="1"/>
  <c r="M5020" i="1"/>
  <c r="L5020" i="1"/>
  <c r="V5019" i="1"/>
  <c r="U5019" i="1"/>
  <c r="T5019" i="1"/>
  <c r="S5019" i="1"/>
  <c r="R5019" i="1"/>
  <c r="Q5019" i="1"/>
  <c r="P5019" i="1"/>
  <c r="O5019" i="1"/>
  <c r="N5019" i="1"/>
  <c r="M5019" i="1"/>
  <c r="L5019" i="1"/>
  <c r="V5018" i="1"/>
  <c r="U5018" i="1"/>
  <c r="T5018" i="1"/>
  <c r="S5018" i="1"/>
  <c r="R5018" i="1"/>
  <c r="Q5018" i="1"/>
  <c r="P5018" i="1"/>
  <c r="O5018" i="1"/>
  <c r="N5018" i="1"/>
  <c r="M5018" i="1"/>
  <c r="L5018" i="1"/>
  <c r="V5017" i="1"/>
  <c r="U5017" i="1"/>
  <c r="T5017" i="1"/>
  <c r="S5017" i="1"/>
  <c r="R5017" i="1"/>
  <c r="Q5017" i="1"/>
  <c r="P5017" i="1"/>
  <c r="O5017" i="1"/>
  <c r="N5017" i="1"/>
  <c r="M5017" i="1"/>
  <c r="L5017" i="1"/>
  <c r="V5016" i="1"/>
  <c r="U5016" i="1"/>
  <c r="T5016" i="1"/>
  <c r="S5016" i="1"/>
  <c r="R5016" i="1"/>
  <c r="Q5016" i="1"/>
  <c r="P5016" i="1"/>
  <c r="O5016" i="1"/>
  <c r="N5016" i="1"/>
  <c r="M5016" i="1"/>
  <c r="L5016" i="1"/>
  <c r="V5015" i="1"/>
  <c r="U5015" i="1"/>
  <c r="T5015" i="1"/>
  <c r="S5015" i="1"/>
  <c r="R5015" i="1"/>
  <c r="Q5015" i="1"/>
  <c r="P5015" i="1"/>
  <c r="O5015" i="1"/>
  <c r="N5015" i="1"/>
  <c r="M5015" i="1"/>
  <c r="L5015" i="1"/>
  <c r="V5014" i="1"/>
  <c r="U5014" i="1"/>
  <c r="T5014" i="1"/>
  <c r="S5014" i="1"/>
  <c r="R5014" i="1"/>
  <c r="Q5014" i="1"/>
  <c r="P5014" i="1"/>
  <c r="O5014" i="1"/>
  <c r="N5014" i="1"/>
  <c r="M5014" i="1"/>
  <c r="L5014" i="1"/>
  <c r="V5013" i="1"/>
  <c r="U5013" i="1"/>
  <c r="T5013" i="1"/>
  <c r="S5013" i="1"/>
  <c r="R5013" i="1"/>
  <c r="Q5013" i="1"/>
  <c r="P5013" i="1"/>
  <c r="O5013" i="1"/>
  <c r="N5013" i="1"/>
  <c r="M5013" i="1"/>
  <c r="L5013" i="1"/>
  <c r="V5012" i="1"/>
  <c r="U5012" i="1"/>
  <c r="T5012" i="1"/>
  <c r="S5012" i="1"/>
  <c r="R5012" i="1"/>
  <c r="Q5012" i="1"/>
  <c r="P5012" i="1"/>
  <c r="O5012" i="1"/>
  <c r="N5012" i="1"/>
  <c r="M5012" i="1"/>
  <c r="L5012" i="1"/>
  <c r="V5011" i="1"/>
  <c r="U5011" i="1"/>
  <c r="T5011" i="1"/>
  <c r="S5011" i="1"/>
  <c r="R5011" i="1"/>
  <c r="Q5011" i="1"/>
  <c r="P5011" i="1"/>
  <c r="O5011" i="1"/>
  <c r="N5011" i="1"/>
  <c r="M5011" i="1"/>
  <c r="L5011" i="1"/>
  <c r="V5010" i="1"/>
  <c r="U5010" i="1"/>
  <c r="T5010" i="1"/>
  <c r="S5010" i="1"/>
  <c r="R5010" i="1"/>
  <c r="Q5010" i="1"/>
  <c r="P5010" i="1"/>
  <c r="O5010" i="1"/>
  <c r="N5010" i="1"/>
  <c r="M5010" i="1"/>
  <c r="L5010" i="1"/>
  <c r="V5009" i="1"/>
  <c r="U5009" i="1"/>
  <c r="T5009" i="1"/>
  <c r="S5009" i="1"/>
  <c r="R5009" i="1"/>
  <c r="Q5009" i="1"/>
  <c r="P5009" i="1"/>
  <c r="O5009" i="1"/>
  <c r="N5009" i="1"/>
  <c r="M5009" i="1"/>
  <c r="L5009" i="1"/>
  <c r="V5008" i="1"/>
  <c r="U5008" i="1"/>
  <c r="T5008" i="1"/>
  <c r="S5008" i="1"/>
  <c r="R5008" i="1"/>
  <c r="Q5008" i="1"/>
  <c r="P5008" i="1"/>
  <c r="O5008" i="1"/>
  <c r="N5008" i="1"/>
  <c r="M5008" i="1"/>
  <c r="L5008" i="1"/>
  <c r="V5007" i="1"/>
  <c r="U5007" i="1"/>
  <c r="T5007" i="1"/>
  <c r="S5007" i="1"/>
  <c r="R5007" i="1"/>
  <c r="Q5007" i="1"/>
  <c r="P5007" i="1"/>
  <c r="O5007" i="1"/>
  <c r="N5007" i="1"/>
  <c r="M5007" i="1"/>
  <c r="L5007" i="1"/>
  <c r="V5006" i="1"/>
  <c r="U5006" i="1"/>
  <c r="T5006" i="1"/>
  <c r="S5006" i="1"/>
  <c r="R5006" i="1"/>
  <c r="Q5006" i="1"/>
  <c r="P5006" i="1"/>
  <c r="O5006" i="1"/>
  <c r="N5006" i="1"/>
  <c r="M5006" i="1"/>
  <c r="L5006" i="1"/>
  <c r="V5005" i="1"/>
  <c r="U5005" i="1"/>
  <c r="T5005" i="1"/>
  <c r="S5005" i="1"/>
  <c r="R5005" i="1"/>
  <c r="Q5005" i="1"/>
  <c r="P5005" i="1"/>
  <c r="O5005" i="1"/>
  <c r="N5005" i="1"/>
  <c r="M5005" i="1"/>
  <c r="L5005" i="1"/>
  <c r="V5004" i="1"/>
  <c r="U5004" i="1"/>
  <c r="T5004" i="1"/>
  <c r="S5004" i="1"/>
  <c r="R5004" i="1"/>
  <c r="Q5004" i="1"/>
  <c r="P5004" i="1"/>
  <c r="O5004" i="1"/>
  <c r="N5004" i="1"/>
  <c r="M5004" i="1"/>
  <c r="L5004" i="1"/>
  <c r="V5003" i="1"/>
  <c r="U5003" i="1"/>
  <c r="T5003" i="1"/>
  <c r="S5003" i="1"/>
  <c r="R5003" i="1"/>
  <c r="Q5003" i="1"/>
  <c r="P5003" i="1"/>
  <c r="O5003" i="1"/>
  <c r="N5003" i="1"/>
  <c r="M5003" i="1"/>
  <c r="L5003" i="1"/>
  <c r="V5002" i="1"/>
  <c r="U5002" i="1"/>
  <c r="T5002" i="1"/>
  <c r="S5002" i="1"/>
  <c r="R5002" i="1"/>
  <c r="Q5002" i="1"/>
  <c r="P5002" i="1"/>
  <c r="O5002" i="1"/>
  <c r="N5002" i="1"/>
  <c r="M5002" i="1"/>
  <c r="L5002" i="1"/>
  <c r="V5001" i="1"/>
  <c r="U5001" i="1"/>
  <c r="T5001" i="1"/>
  <c r="S5001" i="1"/>
  <c r="R5001" i="1"/>
  <c r="Q5001" i="1"/>
  <c r="P5001" i="1"/>
  <c r="O5001" i="1"/>
  <c r="N5001" i="1"/>
  <c r="M5001" i="1"/>
  <c r="L5001" i="1"/>
  <c r="V41" i="1"/>
  <c r="U41" i="1"/>
  <c r="T41" i="1"/>
  <c r="S41" i="1"/>
  <c r="R41" i="1"/>
  <c r="Q41" i="1"/>
  <c r="P41" i="1"/>
  <c r="O41" i="1"/>
  <c r="N41" i="1"/>
  <c r="M41" i="1"/>
  <c r="L41" i="1"/>
  <c r="V5000" i="1"/>
  <c r="U5000" i="1"/>
  <c r="T5000" i="1"/>
  <c r="S5000" i="1"/>
  <c r="R5000" i="1"/>
  <c r="Q5000" i="1"/>
  <c r="P5000" i="1"/>
  <c r="O5000" i="1"/>
  <c r="N5000" i="1"/>
  <c r="M5000" i="1"/>
  <c r="L5000" i="1"/>
  <c r="V4999" i="1"/>
  <c r="U4999" i="1"/>
  <c r="T4999" i="1"/>
  <c r="S4999" i="1"/>
  <c r="R4999" i="1"/>
  <c r="Q4999" i="1"/>
  <c r="P4999" i="1"/>
  <c r="O4999" i="1"/>
  <c r="N4999" i="1"/>
  <c r="M4999" i="1"/>
  <c r="L4999" i="1"/>
  <c r="V4998" i="1"/>
  <c r="U4998" i="1"/>
  <c r="T4998" i="1"/>
  <c r="S4998" i="1"/>
  <c r="R4998" i="1"/>
  <c r="Q4998" i="1"/>
  <c r="P4998" i="1"/>
  <c r="O4998" i="1"/>
  <c r="N4998" i="1"/>
  <c r="M4998" i="1"/>
  <c r="L4998" i="1"/>
  <c r="V4997" i="1"/>
  <c r="U4997" i="1"/>
  <c r="T4997" i="1"/>
  <c r="S4997" i="1"/>
  <c r="R4997" i="1"/>
  <c r="Q4997" i="1"/>
  <c r="P4997" i="1"/>
  <c r="O4997" i="1"/>
  <c r="N4997" i="1"/>
  <c r="M4997" i="1"/>
  <c r="L4997" i="1"/>
  <c r="V4996" i="1"/>
  <c r="U4996" i="1"/>
  <c r="T4996" i="1"/>
  <c r="S4996" i="1"/>
  <c r="R4996" i="1"/>
  <c r="Q4996" i="1"/>
  <c r="P4996" i="1"/>
  <c r="O4996" i="1"/>
  <c r="N4996" i="1"/>
  <c r="M4996" i="1"/>
  <c r="L4996" i="1"/>
  <c r="V4995" i="1"/>
  <c r="U4995" i="1"/>
  <c r="T4995" i="1"/>
  <c r="S4995" i="1"/>
  <c r="R4995" i="1"/>
  <c r="Q4995" i="1"/>
  <c r="P4995" i="1"/>
  <c r="O4995" i="1"/>
  <c r="N4995" i="1"/>
  <c r="M4995" i="1"/>
  <c r="L4995" i="1"/>
  <c r="V4994" i="1"/>
  <c r="U4994" i="1"/>
  <c r="T4994" i="1"/>
  <c r="S4994" i="1"/>
  <c r="R4994" i="1"/>
  <c r="Q4994" i="1"/>
  <c r="P4994" i="1"/>
  <c r="O4994" i="1"/>
  <c r="N4994" i="1"/>
  <c r="M4994" i="1"/>
  <c r="L4994" i="1"/>
  <c r="V4993" i="1"/>
  <c r="U4993" i="1"/>
  <c r="T4993" i="1"/>
  <c r="S4993" i="1"/>
  <c r="R4993" i="1"/>
  <c r="Q4993" i="1"/>
  <c r="P4993" i="1"/>
  <c r="O4993" i="1"/>
  <c r="N4993" i="1"/>
  <c r="M4993" i="1"/>
  <c r="L4993" i="1"/>
  <c r="V4992" i="1"/>
  <c r="U4992" i="1"/>
  <c r="T4992" i="1"/>
  <c r="S4992" i="1"/>
  <c r="R4992" i="1"/>
  <c r="Q4992" i="1"/>
  <c r="P4992" i="1"/>
  <c r="O4992" i="1"/>
  <c r="N4992" i="1"/>
  <c r="M4992" i="1"/>
  <c r="L4992" i="1"/>
  <c r="V4991" i="1"/>
  <c r="U4991" i="1"/>
  <c r="T4991" i="1"/>
  <c r="S4991" i="1"/>
  <c r="R4991" i="1"/>
  <c r="Q4991" i="1"/>
  <c r="P4991" i="1"/>
  <c r="O4991" i="1"/>
  <c r="N4991" i="1"/>
  <c r="M4991" i="1"/>
  <c r="L4991" i="1"/>
  <c r="V4990" i="1"/>
  <c r="U4990" i="1"/>
  <c r="T4990" i="1"/>
  <c r="S4990" i="1"/>
  <c r="R4990" i="1"/>
  <c r="Q4990" i="1"/>
  <c r="P4990" i="1"/>
  <c r="O4990" i="1"/>
  <c r="N4990" i="1"/>
  <c r="M4990" i="1"/>
  <c r="L4990" i="1"/>
  <c r="V4989" i="1"/>
  <c r="U4989" i="1"/>
  <c r="T4989" i="1"/>
  <c r="S4989" i="1"/>
  <c r="R4989" i="1"/>
  <c r="Q4989" i="1"/>
  <c r="P4989" i="1"/>
  <c r="O4989" i="1"/>
  <c r="N4989" i="1"/>
  <c r="M4989" i="1"/>
  <c r="L4989" i="1"/>
  <c r="V4988" i="1"/>
  <c r="U4988" i="1"/>
  <c r="T4988" i="1"/>
  <c r="S4988" i="1"/>
  <c r="R4988" i="1"/>
  <c r="Q4988" i="1"/>
  <c r="P4988" i="1"/>
  <c r="O4988" i="1"/>
  <c r="N4988" i="1"/>
  <c r="M4988" i="1"/>
  <c r="L4988" i="1"/>
  <c r="V4987" i="1"/>
  <c r="U4987" i="1"/>
  <c r="T4987" i="1"/>
  <c r="S4987" i="1"/>
  <c r="R4987" i="1"/>
  <c r="Q4987" i="1"/>
  <c r="P4987" i="1"/>
  <c r="O4987" i="1"/>
  <c r="N4987" i="1"/>
  <c r="M4987" i="1"/>
  <c r="L4987" i="1"/>
  <c r="V4986" i="1"/>
  <c r="U4986" i="1"/>
  <c r="T4986" i="1"/>
  <c r="S4986" i="1"/>
  <c r="R4986" i="1"/>
  <c r="Q4986" i="1"/>
  <c r="P4986" i="1"/>
  <c r="O4986" i="1"/>
  <c r="N4986" i="1"/>
  <c r="M4986" i="1"/>
  <c r="L4986" i="1"/>
  <c r="V4985" i="1"/>
  <c r="U4985" i="1"/>
  <c r="T4985" i="1"/>
  <c r="S4985" i="1"/>
  <c r="R4985" i="1"/>
  <c r="Q4985" i="1"/>
  <c r="P4985" i="1"/>
  <c r="O4985" i="1"/>
  <c r="N4985" i="1"/>
  <c r="M4985" i="1"/>
  <c r="L4985" i="1"/>
  <c r="V4984" i="1"/>
  <c r="U4984" i="1"/>
  <c r="T4984" i="1"/>
  <c r="S4984" i="1"/>
  <c r="R4984" i="1"/>
  <c r="Q4984" i="1"/>
  <c r="P4984" i="1"/>
  <c r="O4984" i="1"/>
  <c r="N4984" i="1"/>
  <c r="M4984" i="1"/>
  <c r="L4984" i="1"/>
  <c r="V4983" i="1"/>
  <c r="U4983" i="1"/>
  <c r="T4983" i="1"/>
  <c r="S4983" i="1"/>
  <c r="R4983" i="1"/>
  <c r="Q4983" i="1"/>
  <c r="P4983" i="1"/>
  <c r="O4983" i="1"/>
  <c r="N4983" i="1"/>
  <c r="M4983" i="1"/>
  <c r="L4983" i="1"/>
  <c r="V4982" i="1"/>
  <c r="U4982" i="1"/>
  <c r="T4982" i="1"/>
  <c r="S4982" i="1"/>
  <c r="R4982" i="1"/>
  <c r="Q4982" i="1"/>
  <c r="P4982" i="1"/>
  <c r="O4982" i="1"/>
  <c r="N4982" i="1"/>
  <c r="M4982" i="1"/>
  <c r="L4982" i="1"/>
  <c r="V4981" i="1"/>
  <c r="U4981" i="1"/>
  <c r="T4981" i="1"/>
  <c r="S4981" i="1"/>
  <c r="R4981" i="1"/>
  <c r="Q4981" i="1"/>
  <c r="P4981" i="1"/>
  <c r="O4981" i="1"/>
  <c r="N4981" i="1"/>
  <c r="M4981" i="1"/>
  <c r="L4981" i="1"/>
  <c r="V4980" i="1"/>
  <c r="U4980" i="1"/>
  <c r="T4980" i="1"/>
  <c r="S4980" i="1"/>
  <c r="R4980" i="1"/>
  <c r="Q4980" i="1"/>
  <c r="P4980" i="1"/>
  <c r="O4980" i="1"/>
  <c r="N4980" i="1"/>
  <c r="M4980" i="1"/>
  <c r="L4980" i="1"/>
  <c r="V4979" i="1"/>
  <c r="U4979" i="1"/>
  <c r="T4979" i="1"/>
  <c r="S4979" i="1"/>
  <c r="R4979" i="1"/>
  <c r="Q4979" i="1"/>
  <c r="P4979" i="1"/>
  <c r="O4979" i="1"/>
  <c r="N4979" i="1"/>
  <c r="M4979" i="1"/>
  <c r="L4979" i="1"/>
  <c r="V4978" i="1"/>
  <c r="U4978" i="1"/>
  <c r="T4978" i="1"/>
  <c r="S4978" i="1"/>
  <c r="R4978" i="1"/>
  <c r="Q4978" i="1"/>
  <c r="P4978" i="1"/>
  <c r="O4978" i="1"/>
  <c r="N4978" i="1"/>
  <c r="M4978" i="1"/>
  <c r="L4978" i="1"/>
  <c r="V4977" i="1"/>
  <c r="U4977" i="1"/>
  <c r="T4977" i="1"/>
  <c r="S4977" i="1"/>
  <c r="R4977" i="1"/>
  <c r="Q4977" i="1"/>
  <c r="P4977" i="1"/>
  <c r="O4977" i="1"/>
  <c r="N4977" i="1"/>
  <c r="M4977" i="1"/>
  <c r="L4977" i="1"/>
  <c r="V4976" i="1"/>
  <c r="U4976" i="1"/>
  <c r="T4976" i="1"/>
  <c r="S4976" i="1"/>
  <c r="R4976" i="1"/>
  <c r="Q4976" i="1"/>
  <c r="P4976" i="1"/>
  <c r="O4976" i="1"/>
  <c r="N4976" i="1"/>
  <c r="M4976" i="1"/>
  <c r="L4976" i="1"/>
  <c r="V4975" i="1"/>
  <c r="U4975" i="1"/>
  <c r="T4975" i="1"/>
  <c r="S4975" i="1"/>
  <c r="R4975" i="1"/>
  <c r="Q4975" i="1"/>
  <c r="P4975" i="1"/>
  <c r="O4975" i="1"/>
  <c r="N4975" i="1"/>
  <c r="M4975" i="1"/>
  <c r="L4975" i="1"/>
  <c r="V4974" i="1"/>
  <c r="U4974" i="1"/>
  <c r="T4974" i="1"/>
  <c r="S4974" i="1"/>
  <c r="R4974" i="1"/>
  <c r="Q4974" i="1"/>
  <c r="P4974" i="1"/>
  <c r="O4974" i="1"/>
  <c r="N4974" i="1"/>
  <c r="M4974" i="1"/>
  <c r="L4974" i="1"/>
  <c r="V4973" i="1"/>
  <c r="U4973" i="1"/>
  <c r="T4973" i="1"/>
  <c r="S4973" i="1"/>
  <c r="R4973" i="1"/>
  <c r="Q4973" i="1"/>
  <c r="P4973" i="1"/>
  <c r="O4973" i="1"/>
  <c r="N4973" i="1"/>
  <c r="M4973" i="1"/>
  <c r="L4973" i="1"/>
  <c r="V4972" i="1"/>
  <c r="U4972" i="1"/>
  <c r="T4972" i="1"/>
  <c r="S4972" i="1"/>
  <c r="R4972" i="1"/>
  <c r="Q4972" i="1"/>
  <c r="P4972" i="1"/>
  <c r="O4972" i="1"/>
  <c r="N4972" i="1"/>
  <c r="M4972" i="1"/>
  <c r="L4972" i="1"/>
  <c r="V4971" i="1"/>
  <c r="U4971" i="1"/>
  <c r="T4971" i="1"/>
  <c r="S4971" i="1"/>
  <c r="R4971" i="1"/>
  <c r="Q4971" i="1"/>
  <c r="P4971" i="1"/>
  <c r="O4971" i="1"/>
  <c r="N4971" i="1"/>
  <c r="M4971" i="1"/>
  <c r="L4971" i="1"/>
  <c r="V4970" i="1"/>
  <c r="U4970" i="1"/>
  <c r="T4970" i="1"/>
  <c r="S4970" i="1"/>
  <c r="R4970" i="1"/>
  <c r="Q4970" i="1"/>
  <c r="P4970" i="1"/>
  <c r="O4970" i="1"/>
  <c r="N4970" i="1"/>
  <c r="M4970" i="1"/>
  <c r="L4970" i="1"/>
  <c r="V4969" i="1"/>
  <c r="U4969" i="1"/>
  <c r="T4969" i="1"/>
  <c r="S4969" i="1"/>
  <c r="R4969" i="1"/>
  <c r="Q4969" i="1"/>
  <c r="P4969" i="1"/>
  <c r="O4969" i="1"/>
  <c r="N4969" i="1"/>
  <c r="M4969" i="1"/>
  <c r="L4969" i="1"/>
  <c r="V4968" i="1"/>
  <c r="U4968" i="1"/>
  <c r="T4968" i="1"/>
  <c r="S4968" i="1"/>
  <c r="R4968" i="1"/>
  <c r="Q4968" i="1"/>
  <c r="P4968" i="1"/>
  <c r="O4968" i="1"/>
  <c r="N4968" i="1"/>
  <c r="M4968" i="1"/>
  <c r="L4968" i="1"/>
  <c r="V4967" i="1"/>
  <c r="U4967" i="1"/>
  <c r="T4967" i="1"/>
  <c r="S4967" i="1"/>
  <c r="R4967" i="1"/>
  <c r="Q4967" i="1"/>
  <c r="P4967" i="1"/>
  <c r="O4967" i="1"/>
  <c r="N4967" i="1"/>
  <c r="M4967" i="1"/>
  <c r="L4967" i="1"/>
  <c r="V4966" i="1"/>
  <c r="U4966" i="1"/>
  <c r="T4966" i="1"/>
  <c r="S4966" i="1"/>
  <c r="R4966" i="1"/>
  <c r="Q4966" i="1"/>
  <c r="P4966" i="1"/>
  <c r="O4966" i="1"/>
  <c r="N4966" i="1"/>
  <c r="M4966" i="1"/>
  <c r="L4966" i="1"/>
  <c r="V4965" i="1"/>
  <c r="U4965" i="1"/>
  <c r="T4965" i="1"/>
  <c r="S4965" i="1"/>
  <c r="R4965" i="1"/>
  <c r="Q4965" i="1"/>
  <c r="P4965" i="1"/>
  <c r="O4965" i="1"/>
  <c r="N4965" i="1"/>
  <c r="M4965" i="1"/>
  <c r="L4965" i="1"/>
  <c r="V4964" i="1"/>
  <c r="U4964" i="1"/>
  <c r="T4964" i="1"/>
  <c r="S4964" i="1"/>
  <c r="R4964" i="1"/>
  <c r="Q4964" i="1"/>
  <c r="P4964" i="1"/>
  <c r="O4964" i="1"/>
  <c r="N4964" i="1"/>
  <c r="M4964" i="1"/>
  <c r="L4964" i="1"/>
  <c r="V4963" i="1"/>
  <c r="U4963" i="1"/>
  <c r="T4963" i="1"/>
  <c r="S4963" i="1"/>
  <c r="R4963" i="1"/>
  <c r="Q4963" i="1"/>
  <c r="P4963" i="1"/>
  <c r="O4963" i="1"/>
  <c r="N4963" i="1"/>
  <c r="M4963" i="1"/>
  <c r="L4963" i="1"/>
  <c r="V4962" i="1"/>
  <c r="U4962" i="1"/>
  <c r="T4962" i="1"/>
  <c r="S4962" i="1"/>
  <c r="R4962" i="1"/>
  <c r="Q4962" i="1"/>
  <c r="P4962" i="1"/>
  <c r="O4962" i="1"/>
  <c r="N4962" i="1"/>
  <c r="M4962" i="1"/>
  <c r="L4962" i="1"/>
  <c r="V4961" i="1"/>
  <c r="U4961" i="1"/>
  <c r="T4961" i="1"/>
  <c r="S4961" i="1"/>
  <c r="R4961" i="1"/>
  <c r="Q4961" i="1"/>
  <c r="P4961" i="1"/>
  <c r="O4961" i="1"/>
  <c r="N4961" i="1"/>
  <c r="M4961" i="1"/>
  <c r="L4961" i="1"/>
  <c r="V4960" i="1"/>
  <c r="U4960" i="1"/>
  <c r="T4960" i="1"/>
  <c r="S4960" i="1"/>
  <c r="R4960" i="1"/>
  <c r="Q4960" i="1"/>
  <c r="P4960" i="1"/>
  <c r="O4960" i="1"/>
  <c r="N4960" i="1"/>
  <c r="M4960" i="1"/>
  <c r="L4960" i="1"/>
  <c r="V4959" i="1"/>
  <c r="U4959" i="1"/>
  <c r="T4959" i="1"/>
  <c r="S4959" i="1"/>
  <c r="R4959" i="1"/>
  <c r="Q4959" i="1"/>
  <c r="P4959" i="1"/>
  <c r="O4959" i="1"/>
  <c r="N4959" i="1"/>
  <c r="M4959" i="1"/>
  <c r="L4959" i="1"/>
  <c r="V4958" i="1"/>
  <c r="U4958" i="1"/>
  <c r="T4958" i="1"/>
  <c r="S4958" i="1"/>
  <c r="R4958" i="1"/>
  <c r="Q4958" i="1"/>
  <c r="P4958" i="1"/>
  <c r="O4958" i="1"/>
  <c r="N4958" i="1"/>
  <c r="M4958" i="1"/>
  <c r="L4958" i="1"/>
  <c r="V4957" i="1"/>
  <c r="U4957" i="1"/>
  <c r="T4957" i="1"/>
  <c r="S4957" i="1"/>
  <c r="R4957" i="1"/>
  <c r="Q4957" i="1"/>
  <c r="P4957" i="1"/>
  <c r="O4957" i="1"/>
  <c r="N4957" i="1"/>
  <c r="M4957" i="1"/>
  <c r="L4957" i="1"/>
  <c r="V4956" i="1"/>
  <c r="U4956" i="1"/>
  <c r="T4956" i="1"/>
  <c r="S4956" i="1"/>
  <c r="R4956" i="1"/>
  <c r="Q4956" i="1"/>
  <c r="P4956" i="1"/>
  <c r="O4956" i="1"/>
  <c r="N4956" i="1"/>
  <c r="M4956" i="1"/>
  <c r="L4956" i="1"/>
  <c r="V4955" i="1"/>
  <c r="U4955" i="1"/>
  <c r="T4955" i="1"/>
  <c r="S4955" i="1"/>
  <c r="R4955" i="1"/>
  <c r="Q4955" i="1"/>
  <c r="P4955" i="1"/>
  <c r="O4955" i="1"/>
  <c r="N4955" i="1"/>
  <c r="M4955" i="1"/>
  <c r="L4955" i="1"/>
  <c r="V4954" i="1"/>
  <c r="U4954" i="1"/>
  <c r="T4954" i="1"/>
  <c r="S4954" i="1"/>
  <c r="R4954" i="1"/>
  <c r="Q4954" i="1"/>
  <c r="P4954" i="1"/>
  <c r="O4954" i="1"/>
  <c r="N4954" i="1"/>
  <c r="M4954" i="1"/>
  <c r="L4954" i="1"/>
  <c r="V4953" i="1"/>
  <c r="U4953" i="1"/>
  <c r="T4953" i="1"/>
  <c r="S4953" i="1"/>
  <c r="R4953" i="1"/>
  <c r="Q4953" i="1"/>
  <c r="P4953" i="1"/>
  <c r="O4953" i="1"/>
  <c r="N4953" i="1"/>
  <c r="M4953" i="1"/>
  <c r="L4953" i="1"/>
  <c r="V4952" i="1"/>
  <c r="U4952" i="1"/>
  <c r="T4952" i="1"/>
  <c r="S4952" i="1"/>
  <c r="R4952" i="1"/>
  <c r="Q4952" i="1"/>
  <c r="P4952" i="1"/>
  <c r="O4952" i="1"/>
  <c r="N4952" i="1"/>
  <c r="M4952" i="1"/>
  <c r="L4952" i="1"/>
  <c r="V4951" i="1"/>
  <c r="U4951" i="1"/>
  <c r="T4951" i="1"/>
  <c r="S4951" i="1"/>
  <c r="R4951" i="1"/>
  <c r="Q4951" i="1"/>
  <c r="P4951" i="1"/>
  <c r="O4951" i="1"/>
  <c r="N4951" i="1"/>
  <c r="M4951" i="1"/>
  <c r="L4951" i="1"/>
  <c r="V4950" i="1"/>
  <c r="U4950" i="1"/>
  <c r="T4950" i="1"/>
  <c r="S4950" i="1"/>
  <c r="R4950" i="1"/>
  <c r="Q4950" i="1"/>
  <c r="P4950" i="1"/>
  <c r="O4950" i="1"/>
  <c r="N4950" i="1"/>
  <c r="M4950" i="1"/>
  <c r="L4950" i="1"/>
  <c r="V4949" i="1"/>
  <c r="U4949" i="1"/>
  <c r="T4949" i="1"/>
  <c r="S4949" i="1"/>
  <c r="R4949" i="1"/>
  <c r="Q4949" i="1"/>
  <c r="P4949" i="1"/>
  <c r="O4949" i="1"/>
  <c r="N4949" i="1"/>
  <c r="M4949" i="1"/>
  <c r="L4949" i="1"/>
  <c r="V4948" i="1"/>
  <c r="U4948" i="1"/>
  <c r="T4948" i="1"/>
  <c r="S4948" i="1"/>
  <c r="R4948" i="1"/>
  <c r="Q4948" i="1"/>
  <c r="P4948" i="1"/>
  <c r="O4948" i="1"/>
  <c r="N4948" i="1"/>
  <c r="M4948" i="1"/>
  <c r="L4948" i="1"/>
  <c r="V4947" i="1"/>
  <c r="U4947" i="1"/>
  <c r="T4947" i="1"/>
  <c r="S4947" i="1"/>
  <c r="R4947" i="1"/>
  <c r="Q4947" i="1"/>
  <c r="P4947" i="1"/>
  <c r="O4947" i="1"/>
  <c r="N4947" i="1"/>
  <c r="M4947" i="1"/>
  <c r="L4947" i="1"/>
  <c r="V4946" i="1"/>
  <c r="U4946" i="1"/>
  <c r="T4946" i="1"/>
  <c r="S4946" i="1"/>
  <c r="R4946" i="1"/>
  <c r="Q4946" i="1"/>
  <c r="P4946" i="1"/>
  <c r="O4946" i="1"/>
  <c r="N4946" i="1"/>
  <c r="M4946" i="1"/>
  <c r="L4946" i="1"/>
  <c r="V4945" i="1"/>
  <c r="U4945" i="1"/>
  <c r="T4945" i="1"/>
  <c r="S4945" i="1"/>
  <c r="R4945" i="1"/>
  <c r="Q4945" i="1"/>
  <c r="P4945" i="1"/>
  <c r="O4945" i="1"/>
  <c r="N4945" i="1"/>
  <c r="M4945" i="1"/>
  <c r="L4945" i="1"/>
  <c r="V4944" i="1"/>
  <c r="U4944" i="1"/>
  <c r="T4944" i="1"/>
  <c r="S4944" i="1"/>
  <c r="R4944" i="1"/>
  <c r="Q4944" i="1"/>
  <c r="P4944" i="1"/>
  <c r="O4944" i="1"/>
  <c r="N4944" i="1"/>
  <c r="M4944" i="1"/>
  <c r="L4944" i="1"/>
  <c r="V4943" i="1"/>
  <c r="U4943" i="1"/>
  <c r="T4943" i="1"/>
  <c r="S4943" i="1"/>
  <c r="R4943" i="1"/>
  <c r="Q4943" i="1"/>
  <c r="P4943" i="1"/>
  <c r="O4943" i="1"/>
  <c r="N4943" i="1"/>
  <c r="M4943" i="1"/>
  <c r="L4943" i="1"/>
  <c r="V4942" i="1"/>
  <c r="U4942" i="1"/>
  <c r="T4942" i="1"/>
  <c r="S4942" i="1"/>
  <c r="R4942" i="1"/>
  <c r="Q4942" i="1"/>
  <c r="P4942" i="1"/>
  <c r="O4942" i="1"/>
  <c r="N4942" i="1"/>
  <c r="M4942" i="1"/>
  <c r="L4942" i="1"/>
  <c r="V4941" i="1"/>
  <c r="U4941" i="1"/>
  <c r="T4941" i="1"/>
  <c r="S4941" i="1"/>
  <c r="R4941" i="1"/>
  <c r="Q4941" i="1"/>
  <c r="P4941" i="1"/>
  <c r="O4941" i="1"/>
  <c r="N4941" i="1"/>
  <c r="M4941" i="1"/>
  <c r="L4941" i="1"/>
  <c r="V4940" i="1"/>
  <c r="U4940" i="1"/>
  <c r="T4940" i="1"/>
  <c r="S4940" i="1"/>
  <c r="R4940" i="1"/>
  <c r="Q4940" i="1"/>
  <c r="P4940" i="1"/>
  <c r="O4940" i="1"/>
  <c r="N4940" i="1"/>
  <c r="M4940" i="1"/>
  <c r="L4940" i="1"/>
  <c r="V4939" i="1"/>
  <c r="U4939" i="1"/>
  <c r="T4939" i="1"/>
  <c r="S4939" i="1"/>
  <c r="R4939" i="1"/>
  <c r="Q4939" i="1"/>
  <c r="P4939" i="1"/>
  <c r="O4939" i="1"/>
  <c r="N4939" i="1"/>
  <c r="M4939" i="1"/>
  <c r="L4939" i="1"/>
  <c r="V4938" i="1"/>
  <c r="U4938" i="1"/>
  <c r="T4938" i="1"/>
  <c r="S4938" i="1"/>
  <c r="R4938" i="1"/>
  <c r="Q4938" i="1"/>
  <c r="P4938" i="1"/>
  <c r="O4938" i="1"/>
  <c r="N4938" i="1"/>
  <c r="M4938" i="1"/>
  <c r="L4938" i="1"/>
  <c r="V4937" i="1"/>
  <c r="U4937" i="1"/>
  <c r="T4937" i="1"/>
  <c r="S4937" i="1"/>
  <c r="R4937" i="1"/>
  <c r="Q4937" i="1"/>
  <c r="P4937" i="1"/>
  <c r="O4937" i="1"/>
  <c r="N4937" i="1"/>
  <c r="M4937" i="1"/>
  <c r="L4937" i="1"/>
  <c r="V4936" i="1"/>
  <c r="U4936" i="1"/>
  <c r="T4936" i="1"/>
  <c r="S4936" i="1"/>
  <c r="R4936" i="1"/>
  <c r="Q4936" i="1"/>
  <c r="P4936" i="1"/>
  <c r="O4936" i="1"/>
  <c r="N4936" i="1"/>
  <c r="M4936" i="1"/>
  <c r="L4936" i="1"/>
  <c r="V4935" i="1"/>
  <c r="U4935" i="1"/>
  <c r="T4935" i="1"/>
  <c r="S4935" i="1"/>
  <c r="R4935" i="1"/>
  <c r="Q4935" i="1"/>
  <c r="P4935" i="1"/>
  <c r="O4935" i="1"/>
  <c r="N4935" i="1"/>
  <c r="M4935" i="1"/>
  <c r="L4935" i="1"/>
  <c r="V4934" i="1"/>
  <c r="U4934" i="1"/>
  <c r="T4934" i="1"/>
  <c r="S4934" i="1"/>
  <c r="R4934" i="1"/>
  <c r="Q4934" i="1"/>
  <c r="P4934" i="1"/>
  <c r="O4934" i="1"/>
  <c r="N4934" i="1"/>
  <c r="M4934" i="1"/>
  <c r="L4934" i="1"/>
  <c r="V4933" i="1"/>
  <c r="U4933" i="1"/>
  <c r="T4933" i="1"/>
  <c r="S4933" i="1"/>
  <c r="R4933" i="1"/>
  <c r="Q4933" i="1"/>
  <c r="P4933" i="1"/>
  <c r="O4933" i="1"/>
  <c r="N4933" i="1"/>
  <c r="M4933" i="1"/>
  <c r="L4933" i="1"/>
  <c r="V4932" i="1"/>
  <c r="U4932" i="1"/>
  <c r="T4932" i="1"/>
  <c r="S4932" i="1"/>
  <c r="R4932" i="1"/>
  <c r="Q4932" i="1"/>
  <c r="P4932" i="1"/>
  <c r="O4932" i="1"/>
  <c r="N4932" i="1"/>
  <c r="M4932" i="1"/>
  <c r="L4932" i="1"/>
  <c r="V4931" i="1"/>
  <c r="U4931" i="1"/>
  <c r="T4931" i="1"/>
  <c r="S4931" i="1"/>
  <c r="R4931" i="1"/>
  <c r="Q4931" i="1"/>
  <c r="P4931" i="1"/>
  <c r="O4931" i="1"/>
  <c r="N4931" i="1"/>
  <c r="M4931" i="1"/>
  <c r="L4931" i="1"/>
  <c r="V4930" i="1"/>
  <c r="U4930" i="1"/>
  <c r="T4930" i="1"/>
  <c r="S4930" i="1"/>
  <c r="R4930" i="1"/>
  <c r="Q4930" i="1"/>
  <c r="P4930" i="1"/>
  <c r="O4930" i="1"/>
  <c r="N4930" i="1"/>
  <c r="M4930" i="1"/>
  <c r="L4930" i="1"/>
  <c r="V4929" i="1"/>
  <c r="U4929" i="1"/>
  <c r="T4929" i="1"/>
  <c r="S4929" i="1"/>
  <c r="R4929" i="1"/>
  <c r="Q4929" i="1"/>
  <c r="P4929" i="1"/>
  <c r="O4929" i="1"/>
  <c r="N4929" i="1"/>
  <c r="M4929" i="1"/>
  <c r="L4929" i="1"/>
  <c r="V4928" i="1"/>
  <c r="U4928" i="1"/>
  <c r="T4928" i="1"/>
  <c r="S4928" i="1"/>
  <c r="R4928" i="1"/>
  <c r="Q4928" i="1"/>
  <c r="P4928" i="1"/>
  <c r="O4928" i="1"/>
  <c r="N4928" i="1"/>
  <c r="M4928" i="1"/>
  <c r="L4928" i="1"/>
  <c r="V4927" i="1"/>
  <c r="U4927" i="1"/>
  <c r="T4927" i="1"/>
  <c r="S4927" i="1"/>
  <c r="R4927" i="1"/>
  <c r="Q4927" i="1"/>
  <c r="P4927" i="1"/>
  <c r="O4927" i="1"/>
  <c r="N4927" i="1"/>
  <c r="M4927" i="1"/>
  <c r="L4927" i="1"/>
  <c r="V4926" i="1"/>
  <c r="U4926" i="1"/>
  <c r="T4926" i="1"/>
  <c r="S4926" i="1"/>
  <c r="R4926" i="1"/>
  <c r="Q4926" i="1"/>
  <c r="P4926" i="1"/>
  <c r="O4926" i="1"/>
  <c r="N4926" i="1"/>
  <c r="M4926" i="1"/>
  <c r="L4926" i="1"/>
  <c r="V4925" i="1"/>
  <c r="U4925" i="1"/>
  <c r="T4925" i="1"/>
  <c r="S4925" i="1"/>
  <c r="R4925" i="1"/>
  <c r="Q4925" i="1"/>
  <c r="P4925" i="1"/>
  <c r="O4925" i="1"/>
  <c r="N4925" i="1"/>
  <c r="M4925" i="1"/>
  <c r="L4925" i="1"/>
  <c r="V4924" i="1"/>
  <c r="U4924" i="1"/>
  <c r="T4924" i="1"/>
  <c r="S4924" i="1"/>
  <c r="R4924" i="1"/>
  <c r="Q4924" i="1"/>
  <c r="P4924" i="1"/>
  <c r="O4924" i="1"/>
  <c r="N4924" i="1"/>
  <c r="M4924" i="1"/>
  <c r="L4924" i="1"/>
  <c r="V4923" i="1"/>
  <c r="U4923" i="1"/>
  <c r="T4923" i="1"/>
  <c r="S4923" i="1"/>
  <c r="R4923" i="1"/>
  <c r="Q4923" i="1"/>
  <c r="P4923" i="1"/>
  <c r="O4923" i="1"/>
  <c r="N4923" i="1"/>
  <c r="M4923" i="1"/>
  <c r="L4923" i="1"/>
  <c r="V4922" i="1"/>
  <c r="U4922" i="1"/>
  <c r="T4922" i="1"/>
  <c r="S4922" i="1"/>
  <c r="R4922" i="1"/>
  <c r="Q4922" i="1"/>
  <c r="P4922" i="1"/>
  <c r="O4922" i="1"/>
  <c r="N4922" i="1"/>
  <c r="M4922" i="1"/>
  <c r="L4922" i="1"/>
  <c r="V4921" i="1"/>
  <c r="U4921" i="1"/>
  <c r="T4921" i="1"/>
  <c r="S4921" i="1"/>
  <c r="R4921" i="1"/>
  <c r="Q4921" i="1"/>
  <c r="P4921" i="1"/>
  <c r="O4921" i="1"/>
  <c r="N4921" i="1"/>
  <c r="M4921" i="1"/>
  <c r="L4921" i="1"/>
  <c r="V4920" i="1"/>
  <c r="U4920" i="1"/>
  <c r="T4920" i="1"/>
  <c r="S4920" i="1"/>
  <c r="R4920" i="1"/>
  <c r="Q4920" i="1"/>
  <c r="P4920" i="1"/>
  <c r="O4920" i="1"/>
  <c r="N4920" i="1"/>
  <c r="M4920" i="1"/>
  <c r="L4920" i="1"/>
  <c r="V4919" i="1"/>
  <c r="U4919" i="1"/>
  <c r="T4919" i="1"/>
  <c r="S4919" i="1"/>
  <c r="R4919" i="1"/>
  <c r="Q4919" i="1"/>
  <c r="P4919" i="1"/>
  <c r="O4919" i="1"/>
  <c r="N4919" i="1"/>
  <c r="M4919" i="1"/>
  <c r="L4919" i="1"/>
  <c r="V4918" i="1"/>
  <c r="U4918" i="1"/>
  <c r="T4918" i="1"/>
  <c r="S4918" i="1"/>
  <c r="R4918" i="1"/>
  <c r="Q4918" i="1"/>
  <c r="P4918" i="1"/>
  <c r="O4918" i="1"/>
  <c r="N4918" i="1"/>
  <c r="M4918" i="1"/>
  <c r="L4918" i="1"/>
  <c r="V4917" i="1"/>
  <c r="U4917" i="1"/>
  <c r="T4917" i="1"/>
  <c r="S4917" i="1"/>
  <c r="R4917" i="1"/>
  <c r="Q4917" i="1"/>
  <c r="P4917" i="1"/>
  <c r="O4917" i="1"/>
  <c r="N4917" i="1"/>
  <c r="M4917" i="1"/>
  <c r="L4917" i="1"/>
  <c r="V4916" i="1"/>
  <c r="U4916" i="1"/>
  <c r="T4916" i="1"/>
  <c r="S4916" i="1"/>
  <c r="R4916" i="1"/>
  <c r="Q4916" i="1"/>
  <c r="P4916" i="1"/>
  <c r="O4916" i="1"/>
  <c r="N4916" i="1"/>
  <c r="M4916" i="1"/>
  <c r="L4916" i="1"/>
  <c r="V4915" i="1"/>
  <c r="U4915" i="1"/>
  <c r="T4915" i="1"/>
  <c r="S4915" i="1"/>
  <c r="R4915" i="1"/>
  <c r="Q4915" i="1"/>
  <c r="P4915" i="1"/>
  <c r="O4915" i="1"/>
  <c r="N4915" i="1"/>
  <c r="M4915" i="1"/>
  <c r="L4915" i="1"/>
  <c r="V4914" i="1"/>
  <c r="U4914" i="1"/>
  <c r="T4914" i="1"/>
  <c r="S4914" i="1"/>
  <c r="R4914" i="1"/>
  <c r="Q4914" i="1"/>
  <c r="P4914" i="1"/>
  <c r="O4914" i="1"/>
  <c r="N4914" i="1"/>
  <c r="M4914" i="1"/>
  <c r="L4914" i="1"/>
  <c r="V4913" i="1"/>
  <c r="U4913" i="1"/>
  <c r="T4913" i="1"/>
  <c r="S4913" i="1"/>
  <c r="R4913" i="1"/>
  <c r="Q4913" i="1"/>
  <c r="P4913" i="1"/>
  <c r="O4913" i="1"/>
  <c r="N4913" i="1"/>
  <c r="M4913" i="1"/>
  <c r="L4913" i="1"/>
  <c r="V4912" i="1"/>
  <c r="U4912" i="1"/>
  <c r="T4912" i="1"/>
  <c r="S4912" i="1"/>
  <c r="R4912" i="1"/>
  <c r="Q4912" i="1"/>
  <c r="P4912" i="1"/>
  <c r="O4912" i="1"/>
  <c r="N4912" i="1"/>
  <c r="M4912" i="1"/>
  <c r="L4912" i="1"/>
  <c r="V4911" i="1"/>
  <c r="U4911" i="1"/>
  <c r="T4911" i="1"/>
  <c r="S4911" i="1"/>
  <c r="R4911" i="1"/>
  <c r="Q4911" i="1"/>
  <c r="P4911" i="1"/>
  <c r="O4911" i="1"/>
  <c r="N4911" i="1"/>
  <c r="M4911" i="1"/>
  <c r="L4911" i="1"/>
  <c r="V4910" i="1"/>
  <c r="U4910" i="1"/>
  <c r="T4910" i="1"/>
  <c r="S4910" i="1"/>
  <c r="R4910" i="1"/>
  <c r="Q4910" i="1"/>
  <c r="P4910" i="1"/>
  <c r="O4910" i="1"/>
  <c r="N4910" i="1"/>
  <c r="M4910" i="1"/>
  <c r="L4910" i="1"/>
  <c r="V4909" i="1"/>
  <c r="U4909" i="1"/>
  <c r="T4909" i="1"/>
  <c r="S4909" i="1"/>
  <c r="R4909" i="1"/>
  <c r="Q4909" i="1"/>
  <c r="P4909" i="1"/>
  <c r="O4909" i="1"/>
  <c r="N4909" i="1"/>
  <c r="M4909" i="1"/>
  <c r="L4909" i="1"/>
  <c r="V4908" i="1"/>
  <c r="U4908" i="1"/>
  <c r="T4908" i="1"/>
  <c r="S4908" i="1"/>
  <c r="R4908" i="1"/>
  <c r="Q4908" i="1"/>
  <c r="P4908" i="1"/>
  <c r="O4908" i="1"/>
  <c r="N4908" i="1"/>
  <c r="M4908" i="1"/>
  <c r="L4908" i="1"/>
  <c r="V4907" i="1"/>
  <c r="U4907" i="1"/>
  <c r="T4907" i="1"/>
  <c r="S4907" i="1"/>
  <c r="R4907" i="1"/>
  <c r="Q4907" i="1"/>
  <c r="P4907" i="1"/>
  <c r="O4907" i="1"/>
  <c r="N4907" i="1"/>
  <c r="M4907" i="1"/>
  <c r="L4907" i="1"/>
  <c r="V4906" i="1"/>
  <c r="U4906" i="1"/>
  <c r="T4906" i="1"/>
  <c r="S4906" i="1"/>
  <c r="R4906" i="1"/>
  <c r="Q4906" i="1"/>
  <c r="P4906" i="1"/>
  <c r="O4906" i="1"/>
  <c r="N4906" i="1"/>
  <c r="M4906" i="1"/>
  <c r="L4906" i="1"/>
  <c r="V4905" i="1"/>
  <c r="U4905" i="1"/>
  <c r="T4905" i="1"/>
  <c r="S4905" i="1"/>
  <c r="R4905" i="1"/>
  <c r="Q4905" i="1"/>
  <c r="P4905" i="1"/>
  <c r="O4905" i="1"/>
  <c r="N4905" i="1"/>
  <c r="M4905" i="1"/>
  <c r="L4905" i="1"/>
  <c r="V4904" i="1"/>
  <c r="U4904" i="1"/>
  <c r="T4904" i="1"/>
  <c r="S4904" i="1"/>
  <c r="R4904" i="1"/>
  <c r="Q4904" i="1"/>
  <c r="P4904" i="1"/>
  <c r="O4904" i="1"/>
  <c r="N4904" i="1"/>
  <c r="M4904" i="1"/>
  <c r="L4904" i="1"/>
  <c r="V4903" i="1"/>
  <c r="U4903" i="1"/>
  <c r="T4903" i="1"/>
  <c r="S4903" i="1"/>
  <c r="R4903" i="1"/>
  <c r="Q4903" i="1"/>
  <c r="P4903" i="1"/>
  <c r="O4903" i="1"/>
  <c r="N4903" i="1"/>
  <c r="M4903" i="1"/>
  <c r="L4903" i="1"/>
  <c r="V4902" i="1"/>
  <c r="U4902" i="1"/>
  <c r="T4902" i="1"/>
  <c r="S4902" i="1"/>
  <c r="R4902" i="1"/>
  <c r="Q4902" i="1"/>
  <c r="P4902" i="1"/>
  <c r="O4902" i="1"/>
  <c r="N4902" i="1"/>
  <c r="M4902" i="1"/>
  <c r="L4902" i="1"/>
  <c r="V4901" i="1"/>
  <c r="U4901" i="1"/>
  <c r="T4901" i="1"/>
  <c r="S4901" i="1"/>
  <c r="R4901" i="1"/>
  <c r="Q4901" i="1"/>
  <c r="P4901" i="1"/>
  <c r="O4901" i="1"/>
  <c r="N4901" i="1"/>
  <c r="M4901" i="1"/>
  <c r="L4901" i="1"/>
  <c r="V4900" i="1"/>
  <c r="U4900" i="1"/>
  <c r="T4900" i="1"/>
  <c r="S4900" i="1"/>
  <c r="R4900" i="1"/>
  <c r="Q4900" i="1"/>
  <c r="P4900" i="1"/>
  <c r="O4900" i="1"/>
  <c r="N4900" i="1"/>
  <c r="M4900" i="1"/>
  <c r="L4900" i="1"/>
  <c r="V4899" i="1"/>
  <c r="U4899" i="1"/>
  <c r="T4899" i="1"/>
  <c r="S4899" i="1"/>
  <c r="R4899" i="1"/>
  <c r="Q4899" i="1"/>
  <c r="P4899" i="1"/>
  <c r="O4899" i="1"/>
  <c r="N4899" i="1"/>
  <c r="M4899" i="1"/>
  <c r="L4899" i="1"/>
  <c r="V4898" i="1"/>
  <c r="U4898" i="1"/>
  <c r="T4898" i="1"/>
  <c r="S4898" i="1"/>
  <c r="R4898" i="1"/>
  <c r="Q4898" i="1"/>
  <c r="P4898" i="1"/>
  <c r="O4898" i="1"/>
  <c r="N4898" i="1"/>
  <c r="M4898" i="1"/>
  <c r="L4898" i="1"/>
  <c r="V4897" i="1"/>
  <c r="U4897" i="1"/>
  <c r="T4897" i="1"/>
  <c r="S4897" i="1"/>
  <c r="R4897" i="1"/>
  <c r="Q4897" i="1"/>
  <c r="P4897" i="1"/>
  <c r="O4897" i="1"/>
  <c r="N4897" i="1"/>
  <c r="M4897" i="1"/>
  <c r="L4897" i="1"/>
  <c r="V4896" i="1"/>
  <c r="U4896" i="1"/>
  <c r="T4896" i="1"/>
  <c r="S4896" i="1"/>
  <c r="R4896" i="1"/>
  <c r="Q4896" i="1"/>
  <c r="P4896" i="1"/>
  <c r="O4896" i="1"/>
  <c r="N4896" i="1"/>
  <c r="M4896" i="1"/>
  <c r="L4896" i="1"/>
  <c r="V4895" i="1"/>
  <c r="U4895" i="1"/>
  <c r="T4895" i="1"/>
  <c r="S4895" i="1"/>
  <c r="R4895" i="1"/>
  <c r="Q4895" i="1"/>
  <c r="P4895" i="1"/>
  <c r="O4895" i="1"/>
  <c r="N4895" i="1"/>
  <c r="M4895" i="1"/>
  <c r="L4895" i="1"/>
  <c r="V4894" i="1"/>
  <c r="U4894" i="1"/>
  <c r="T4894" i="1"/>
  <c r="S4894" i="1"/>
  <c r="R4894" i="1"/>
  <c r="Q4894" i="1"/>
  <c r="P4894" i="1"/>
  <c r="O4894" i="1"/>
  <c r="N4894" i="1"/>
  <c r="M4894" i="1"/>
  <c r="L4894" i="1"/>
  <c r="V4893" i="1"/>
  <c r="U4893" i="1"/>
  <c r="T4893" i="1"/>
  <c r="S4893" i="1"/>
  <c r="R4893" i="1"/>
  <c r="Q4893" i="1"/>
  <c r="P4893" i="1"/>
  <c r="O4893" i="1"/>
  <c r="N4893" i="1"/>
  <c r="M4893" i="1"/>
  <c r="L4893" i="1"/>
  <c r="V4892" i="1"/>
  <c r="U4892" i="1"/>
  <c r="T4892" i="1"/>
  <c r="S4892" i="1"/>
  <c r="R4892" i="1"/>
  <c r="Q4892" i="1"/>
  <c r="P4892" i="1"/>
  <c r="O4892" i="1"/>
  <c r="N4892" i="1"/>
  <c r="M4892" i="1"/>
  <c r="L4892" i="1"/>
  <c r="V4891" i="1"/>
  <c r="U4891" i="1"/>
  <c r="T4891" i="1"/>
  <c r="S4891" i="1"/>
  <c r="R4891" i="1"/>
  <c r="Q4891" i="1"/>
  <c r="P4891" i="1"/>
  <c r="O4891" i="1"/>
  <c r="N4891" i="1"/>
  <c r="M4891" i="1"/>
  <c r="L4891" i="1"/>
  <c r="V4890" i="1"/>
  <c r="U4890" i="1"/>
  <c r="T4890" i="1"/>
  <c r="S4890" i="1"/>
  <c r="R4890" i="1"/>
  <c r="Q4890" i="1"/>
  <c r="P4890" i="1"/>
  <c r="O4890" i="1"/>
  <c r="N4890" i="1"/>
  <c r="M4890" i="1"/>
  <c r="L4890" i="1"/>
  <c r="V4889" i="1"/>
  <c r="U4889" i="1"/>
  <c r="T4889" i="1"/>
  <c r="S4889" i="1"/>
  <c r="R4889" i="1"/>
  <c r="Q4889" i="1"/>
  <c r="P4889" i="1"/>
  <c r="O4889" i="1"/>
  <c r="N4889" i="1"/>
  <c r="M4889" i="1"/>
  <c r="L4889" i="1"/>
  <c r="V4888" i="1"/>
  <c r="U4888" i="1"/>
  <c r="T4888" i="1"/>
  <c r="S4888" i="1"/>
  <c r="R4888" i="1"/>
  <c r="Q4888" i="1"/>
  <c r="P4888" i="1"/>
  <c r="O4888" i="1"/>
  <c r="N4888" i="1"/>
  <c r="M4888" i="1"/>
  <c r="L4888" i="1"/>
  <c r="V4887" i="1"/>
  <c r="U4887" i="1"/>
  <c r="T4887" i="1"/>
  <c r="S4887" i="1"/>
  <c r="R4887" i="1"/>
  <c r="Q4887" i="1"/>
  <c r="P4887" i="1"/>
  <c r="O4887" i="1"/>
  <c r="N4887" i="1"/>
  <c r="M4887" i="1"/>
  <c r="L4887" i="1"/>
  <c r="V4886" i="1"/>
  <c r="U4886" i="1"/>
  <c r="T4886" i="1"/>
  <c r="S4886" i="1"/>
  <c r="R4886" i="1"/>
  <c r="Q4886" i="1"/>
  <c r="P4886" i="1"/>
  <c r="O4886" i="1"/>
  <c r="N4886" i="1"/>
  <c r="M4886" i="1"/>
  <c r="L4886" i="1"/>
  <c r="V4885" i="1"/>
  <c r="U4885" i="1"/>
  <c r="T4885" i="1"/>
  <c r="S4885" i="1"/>
  <c r="R4885" i="1"/>
  <c r="Q4885" i="1"/>
  <c r="P4885" i="1"/>
  <c r="O4885" i="1"/>
  <c r="N4885" i="1"/>
  <c r="M4885" i="1"/>
  <c r="L4885" i="1"/>
  <c r="V4884" i="1"/>
  <c r="U4884" i="1"/>
  <c r="T4884" i="1"/>
  <c r="S4884" i="1"/>
  <c r="R4884" i="1"/>
  <c r="Q4884" i="1"/>
  <c r="P4884" i="1"/>
  <c r="O4884" i="1"/>
  <c r="N4884" i="1"/>
  <c r="M4884" i="1"/>
  <c r="L4884" i="1"/>
  <c r="V4883" i="1"/>
  <c r="U4883" i="1"/>
  <c r="T4883" i="1"/>
  <c r="S4883" i="1"/>
  <c r="R4883" i="1"/>
  <c r="Q4883" i="1"/>
  <c r="P4883" i="1"/>
  <c r="O4883" i="1"/>
  <c r="N4883" i="1"/>
  <c r="M4883" i="1"/>
  <c r="L4883" i="1"/>
  <c r="V4882" i="1"/>
  <c r="U4882" i="1"/>
  <c r="T4882" i="1"/>
  <c r="S4882" i="1"/>
  <c r="R4882" i="1"/>
  <c r="Q4882" i="1"/>
  <c r="P4882" i="1"/>
  <c r="O4882" i="1"/>
  <c r="N4882" i="1"/>
  <c r="M4882" i="1"/>
  <c r="L4882" i="1"/>
  <c r="V4881" i="1"/>
  <c r="U4881" i="1"/>
  <c r="T4881" i="1"/>
  <c r="S4881" i="1"/>
  <c r="R4881" i="1"/>
  <c r="Q4881" i="1"/>
  <c r="P4881" i="1"/>
  <c r="O4881" i="1"/>
  <c r="N4881" i="1"/>
  <c r="M4881" i="1"/>
  <c r="L4881" i="1"/>
  <c r="V4880" i="1"/>
  <c r="U4880" i="1"/>
  <c r="T4880" i="1"/>
  <c r="S4880" i="1"/>
  <c r="R4880" i="1"/>
  <c r="Q4880" i="1"/>
  <c r="P4880" i="1"/>
  <c r="O4880" i="1"/>
  <c r="N4880" i="1"/>
  <c r="M4880" i="1"/>
  <c r="L4880" i="1"/>
  <c r="V4879" i="1"/>
  <c r="U4879" i="1"/>
  <c r="T4879" i="1"/>
  <c r="S4879" i="1"/>
  <c r="R4879" i="1"/>
  <c r="Q4879" i="1"/>
  <c r="P4879" i="1"/>
  <c r="O4879" i="1"/>
  <c r="N4879" i="1"/>
  <c r="M4879" i="1"/>
  <c r="L4879" i="1"/>
  <c r="V4878" i="1"/>
  <c r="U4878" i="1"/>
  <c r="T4878" i="1"/>
  <c r="S4878" i="1"/>
  <c r="R4878" i="1"/>
  <c r="Q4878" i="1"/>
  <c r="P4878" i="1"/>
  <c r="O4878" i="1"/>
  <c r="N4878" i="1"/>
  <c r="M4878" i="1"/>
  <c r="L4878" i="1"/>
  <c r="V4877" i="1"/>
  <c r="U4877" i="1"/>
  <c r="T4877" i="1"/>
  <c r="S4877" i="1"/>
  <c r="R4877" i="1"/>
  <c r="Q4877" i="1"/>
  <c r="P4877" i="1"/>
  <c r="O4877" i="1"/>
  <c r="N4877" i="1"/>
  <c r="M4877" i="1"/>
  <c r="L4877" i="1"/>
  <c r="V4876" i="1"/>
  <c r="U4876" i="1"/>
  <c r="T4876" i="1"/>
  <c r="S4876" i="1"/>
  <c r="R4876" i="1"/>
  <c r="Q4876" i="1"/>
  <c r="P4876" i="1"/>
  <c r="O4876" i="1"/>
  <c r="N4876" i="1"/>
  <c r="M4876" i="1"/>
  <c r="L4876" i="1"/>
  <c r="V4875" i="1"/>
  <c r="U4875" i="1"/>
  <c r="T4875" i="1"/>
  <c r="S4875" i="1"/>
  <c r="R4875" i="1"/>
  <c r="Q4875" i="1"/>
  <c r="P4875" i="1"/>
  <c r="O4875" i="1"/>
  <c r="N4875" i="1"/>
  <c r="M4875" i="1"/>
  <c r="L4875" i="1"/>
  <c r="V4874" i="1"/>
  <c r="U4874" i="1"/>
  <c r="T4874" i="1"/>
  <c r="S4874" i="1"/>
  <c r="R4874" i="1"/>
  <c r="Q4874" i="1"/>
  <c r="P4874" i="1"/>
  <c r="O4874" i="1"/>
  <c r="N4874" i="1"/>
  <c r="M4874" i="1"/>
  <c r="L4874" i="1"/>
  <c r="V4873" i="1"/>
  <c r="U4873" i="1"/>
  <c r="T4873" i="1"/>
  <c r="S4873" i="1"/>
  <c r="R4873" i="1"/>
  <c r="Q4873" i="1"/>
  <c r="P4873" i="1"/>
  <c r="O4873" i="1"/>
  <c r="N4873" i="1"/>
  <c r="M4873" i="1"/>
  <c r="L4873" i="1"/>
  <c r="V4872" i="1"/>
  <c r="U4872" i="1"/>
  <c r="T4872" i="1"/>
  <c r="S4872" i="1"/>
  <c r="R4872" i="1"/>
  <c r="Q4872" i="1"/>
  <c r="P4872" i="1"/>
  <c r="O4872" i="1"/>
  <c r="N4872" i="1"/>
  <c r="M4872" i="1"/>
  <c r="L4872" i="1"/>
  <c r="V4871" i="1"/>
  <c r="U4871" i="1"/>
  <c r="T4871" i="1"/>
  <c r="S4871" i="1"/>
  <c r="R4871" i="1"/>
  <c r="Q4871" i="1"/>
  <c r="P4871" i="1"/>
  <c r="O4871" i="1"/>
  <c r="N4871" i="1"/>
  <c r="M4871" i="1"/>
  <c r="L4871" i="1"/>
  <c r="V4870" i="1"/>
  <c r="U4870" i="1"/>
  <c r="T4870" i="1"/>
  <c r="S4870" i="1"/>
  <c r="R4870" i="1"/>
  <c r="Q4870" i="1"/>
  <c r="P4870" i="1"/>
  <c r="O4870" i="1"/>
  <c r="N4870" i="1"/>
  <c r="M4870" i="1"/>
  <c r="L4870" i="1"/>
  <c r="V4869" i="1"/>
  <c r="U4869" i="1"/>
  <c r="T4869" i="1"/>
  <c r="S4869" i="1"/>
  <c r="R4869" i="1"/>
  <c r="Q4869" i="1"/>
  <c r="P4869" i="1"/>
  <c r="O4869" i="1"/>
  <c r="N4869" i="1"/>
  <c r="M4869" i="1"/>
  <c r="L4869" i="1"/>
  <c r="V4868" i="1"/>
  <c r="U4868" i="1"/>
  <c r="T4868" i="1"/>
  <c r="S4868" i="1"/>
  <c r="R4868" i="1"/>
  <c r="Q4868" i="1"/>
  <c r="P4868" i="1"/>
  <c r="O4868" i="1"/>
  <c r="N4868" i="1"/>
  <c r="M4868" i="1"/>
  <c r="L4868" i="1"/>
  <c r="V4867" i="1"/>
  <c r="U4867" i="1"/>
  <c r="T4867" i="1"/>
  <c r="S4867" i="1"/>
  <c r="R4867" i="1"/>
  <c r="Q4867" i="1"/>
  <c r="P4867" i="1"/>
  <c r="O4867" i="1"/>
  <c r="N4867" i="1"/>
  <c r="M4867" i="1"/>
  <c r="L4867" i="1"/>
  <c r="V4866" i="1"/>
  <c r="U4866" i="1"/>
  <c r="T4866" i="1"/>
  <c r="S4866" i="1"/>
  <c r="R4866" i="1"/>
  <c r="Q4866" i="1"/>
  <c r="P4866" i="1"/>
  <c r="O4866" i="1"/>
  <c r="N4866" i="1"/>
  <c r="M4866" i="1"/>
  <c r="L4866" i="1"/>
  <c r="V4865" i="1"/>
  <c r="U4865" i="1"/>
  <c r="T4865" i="1"/>
  <c r="S4865" i="1"/>
  <c r="R4865" i="1"/>
  <c r="Q4865" i="1"/>
  <c r="P4865" i="1"/>
  <c r="O4865" i="1"/>
  <c r="N4865" i="1"/>
  <c r="M4865" i="1"/>
  <c r="L4865" i="1"/>
  <c r="V4864" i="1"/>
  <c r="U4864" i="1"/>
  <c r="T4864" i="1"/>
  <c r="S4864" i="1"/>
  <c r="R4864" i="1"/>
  <c r="Q4864" i="1"/>
  <c r="P4864" i="1"/>
  <c r="O4864" i="1"/>
  <c r="N4864" i="1"/>
  <c r="M4864" i="1"/>
  <c r="L4864" i="1"/>
  <c r="V4863" i="1"/>
  <c r="U4863" i="1"/>
  <c r="T4863" i="1"/>
  <c r="S4863" i="1"/>
  <c r="R4863" i="1"/>
  <c r="Q4863" i="1"/>
  <c r="P4863" i="1"/>
  <c r="O4863" i="1"/>
  <c r="N4863" i="1"/>
  <c r="M4863" i="1"/>
  <c r="L4863" i="1"/>
  <c r="V4" i="1"/>
  <c r="U4" i="1"/>
  <c r="T4" i="1"/>
  <c r="S4" i="1"/>
  <c r="R4" i="1"/>
  <c r="Q4" i="1"/>
  <c r="P4" i="1"/>
  <c r="O4" i="1"/>
  <c r="N4" i="1"/>
  <c r="M4" i="1"/>
  <c r="L4" i="1"/>
  <c r="V4862" i="1"/>
  <c r="U4862" i="1"/>
  <c r="T4862" i="1"/>
  <c r="S4862" i="1"/>
  <c r="R4862" i="1"/>
  <c r="Q4862" i="1"/>
  <c r="P4862" i="1"/>
  <c r="O4862" i="1"/>
  <c r="N4862" i="1"/>
  <c r="M4862" i="1"/>
  <c r="L4862" i="1"/>
  <c r="V4861" i="1"/>
  <c r="U4861" i="1"/>
  <c r="T4861" i="1"/>
  <c r="S4861" i="1"/>
  <c r="R4861" i="1"/>
  <c r="Q4861" i="1"/>
  <c r="P4861" i="1"/>
  <c r="O4861" i="1"/>
  <c r="N4861" i="1"/>
  <c r="M4861" i="1"/>
  <c r="L4861" i="1"/>
  <c r="V4860" i="1"/>
  <c r="U4860" i="1"/>
  <c r="T4860" i="1"/>
  <c r="S4860" i="1"/>
  <c r="R4860" i="1"/>
  <c r="Q4860" i="1"/>
  <c r="P4860" i="1"/>
  <c r="O4860" i="1"/>
  <c r="N4860" i="1"/>
  <c r="M4860" i="1"/>
  <c r="L4860" i="1"/>
  <c r="V4859" i="1"/>
  <c r="U4859" i="1"/>
  <c r="T4859" i="1"/>
  <c r="S4859" i="1"/>
  <c r="R4859" i="1"/>
  <c r="Q4859" i="1"/>
  <c r="P4859" i="1"/>
  <c r="O4859" i="1"/>
  <c r="N4859" i="1"/>
  <c r="M4859" i="1"/>
  <c r="L4859" i="1"/>
  <c r="V4858" i="1"/>
  <c r="U4858" i="1"/>
  <c r="T4858" i="1"/>
  <c r="S4858" i="1"/>
  <c r="R4858" i="1"/>
  <c r="Q4858" i="1"/>
  <c r="P4858" i="1"/>
  <c r="O4858" i="1"/>
  <c r="N4858" i="1"/>
  <c r="M4858" i="1"/>
  <c r="L4858" i="1"/>
  <c r="V4857" i="1"/>
  <c r="U4857" i="1"/>
  <c r="T4857" i="1"/>
  <c r="S4857" i="1"/>
  <c r="R4857" i="1"/>
  <c r="Q4857" i="1"/>
  <c r="P4857" i="1"/>
  <c r="O4857" i="1"/>
  <c r="N4857" i="1"/>
  <c r="M4857" i="1"/>
  <c r="L4857" i="1"/>
  <c r="V4856" i="1"/>
  <c r="U4856" i="1"/>
  <c r="T4856" i="1"/>
  <c r="S4856" i="1"/>
  <c r="R4856" i="1"/>
  <c r="Q4856" i="1"/>
  <c r="P4856" i="1"/>
  <c r="O4856" i="1"/>
  <c r="N4856" i="1"/>
  <c r="M4856" i="1"/>
  <c r="L4856" i="1"/>
  <c r="V4855" i="1"/>
  <c r="U4855" i="1"/>
  <c r="T4855" i="1"/>
  <c r="S4855" i="1"/>
  <c r="R4855" i="1"/>
  <c r="Q4855" i="1"/>
  <c r="P4855" i="1"/>
  <c r="O4855" i="1"/>
  <c r="N4855" i="1"/>
  <c r="M4855" i="1"/>
  <c r="L4855" i="1"/>
  <c r="V4854" i="1"/>
  <c r="U4854" i="1"/>
  <c r="T4854" i="1"/>
  <c r="S4854" i="1"/>
  <c r="R4854" i="1"/>
  <c r="Q4854" i="1"/>
  <c r="P4854" i="1"/>
  <c r="O4854" i="1"/>
  <c r="N4854" i="1"/>
  <c r="M4854" i="1"/>
  <c r="L4854" i="1"/>
  <c r="V4853" i="1"/>
  <c r="U4853" i="1"/>
  <c r="T4853" i="1"/>
  <c r="S4853" i="1"/>
  <c r="R4853" i="1"/>
  <c r="Q4853" i="1"/>
  <c r="P4853" i="1"/>
  <c r="O4853" i="1"/>
  <c r="N4853" i="1"/>
  <c r="M4853" i="1"/>
  <c r="L4853" i="1"/>
  <c r="V4852" i="1"/>
  <c r="U4852" i="1"/>
  <c r="T4852" i="1"/>
  <c r="S4852" i="1"/>
  <c r="R4852" i="1"/>
  <c r="Q4852" i="1"/>
  <c r="P4852" i="1"/>
  <c r="O4852" i="1"/>
  <c r="N4852" i="1"/>
  <c r="M4852" i="1"/>
  <c r="L4852" i="1"/>
  <c r="V4851" i="1"/>
  <c r="U4851" i="1"/>
  <c r="T4851" i="1"/>
  <c r="S4851" i="1"/>
  <c r="R4851" i="1"/>
  <c r="Q4851" i="1"/>
  <c r="P4851" i="1"/>
  <c r="O4851" i="1"/>
  <c r="N4851" i="1"/>
  <c r="M4851" i="1"/>
  <c r="L4851" i="1"/>
  <c r="V4850" i="1"/>
  <c r="U4850" i="1"/>
  <c r="T4850" i="1"/>
  <c r="S4850" i="1"/>
  <c r="R4850" i="1"/>
  <c r="Q4850" i="1"/>
  <c r="P4850" i="1"/>
  <c r="O4850" i="1"/>
  <c r="N4850" i="1"/>
  <c r="M4850" i="1"/>
  <c r="L4850" i="1"/>
  <c r="V4849" i="1"/>
  <c r="U4849" i="1"/>
  <c r="T4849" i="1"/>
  <c r="S4849" i="1"/>
  <c r="R4849" i="1"/>
  <c r="Q4849" i="1"/>
  <c r="P4849" i="1"/>
  <c r="O4849" i="1"/>
  <c r="N4849" i="1"/>
  <c r="M4849" i="1"/>
  <c r="L4849" i="1"/>
  <c r="V4848" i="1"/>
  <c r="U4848" i="1"/>
  <c r="T4848" i="1"/>
  <c r="S4848" i="1"/>
  <c r="R4848" i="1"/>
  <c r="Q4848" i="1"/>
  <c r="P4848" i="1"/>
  <c r="O4848" i="1"/>
  <c r="N4848" i="1"/>
  <c r="M4848" i="1"/>
  <c r="L4848" i="1"/>
  <c r="V4847" i="1"/>
  <c r="U4847" i="1"/>
  <c r="T4847" i="1"/>
  <c r="S4847" i="1"/>
  <c r="R4847" i="1"/>
  <c r="Q4847" i="1"/>
  <c r="P4847" i="1"/>
  <c r="O4847" i="1"/>
  <c r="N4847" i="1"/>
  <c r="M4847" i="1"/>
  <c r="L4847" i="1"/>
  <c r="V4846" i="1"/>
  <c r="U4846" i="1"/>
  <c r="T4846" i="1"/>
  <c r="S4846" i="1"/>
  <c r="R4846" i="1"/>
  <c r="Q4846" i="1"/>
  <c r="P4846" i="1"/>
  <c r="O4846" i="1"/>
  <c r="N4846" i="1"/>
  <c r="M4846" i="1"/>
  <c r="L4846" i="1"/>
  <c r="V4845" i="1"/>
  <c r="U4845" i="1"/>
  <c r="T4845" i="1"/>
  <c r="S4845" i="1"/>
  <c r="R4845" i="1"/>
  <c r="Q4845" i="1"/>
  <c r="P4845" i="1"/>
  <c r="O4845" i="1"/>
  <c r="N4845" i="1"/>
  <c r="M4845" i="1"/>
  <c r="L4845" i="1"/>
  <c r="V4844" i="1"/>
  <c r="U4844" i="1"/>
  <c r="T4844" i="1"/>
  <c r="S4844" i="1"/>
  <c r="R4844" i="1"/>
  <c r="Q4844" i="1"/>
  <c r="P4844" i="1"/>
  <c r="O4844" i="1"/>
  <c r="N4844" i="1"/>
  <c r="M4844" i="1"/>
  <c r="L4844" i="1"/>
  <c r="V4843" i="1"/>
  <c r="U4843" i="1"/>
  <c r="T4843" i="1"/>
  <c r="S4843" i="1"/>
  <c r="R4843" i="1"/>
  <c r="Q4843" i="1"/>
  <c r="P4843" i="1"/>
  <c r="O4843" i="1"/>
  <c r="N4843" i="1"/>
  <c r="M4843" i="1"/>
  <c r="L4843" i="1"/>
  <c r="V4842" i="1"/>
  <c r="U4842" i="1"/>
  <c r="T4842" i="1"/>
  <c r="S4842" i="1"/>
  <c r="R4842" i="1"/>
  <c r="Q4842" i="1"/>
  <c r="P4842" i="1"/>
  <c r="O4842" i="1"/>
  <c r="N4842" i="1"/>
  <c r="M4842" i="1"/>
  <c r="L4842" i="1"/>
  <c r="V4841" i="1"/>
  <c r="U4841" i="1"/>
  <c r="T4841" i="1"/>
  <c r="S4841" i="1"/>
  <c r="R4841" i="1"/>
  <c r="Q4841" i="1"/>
  <c r="P4841" i="1"/>
  <c r="O4841" i="1"/>
  <c r="N4841" i="1"/>
  <c r="M4841" i="1"/>
  <c r="L4841" i="1"/>
  <c r="V4840" i="1"/>
  <c r="U4840" i="1"/>
  <c r="T4840" i="1"/>
  <c r="S4840" i="1"/>
  <c r="R4840" i="1"/>
  <c r="Q4840" i="1"/>
  <c r="P4840" i="1"/>
  <c r="O4840" i="1"/>
  <c r="N4840" i="1"/>
  <c r="M4840" i="1"/>
  <c r="L4840" i="1"/>
  <c r="V4839" i="1"/>
  <c r="U4839" i="1"/>
  <c r="T4839" i="1"/>
  <c r="S4839" i="1"/>
  <c r="R4839" i="1"/>
  <c r="Q4839" i="1"/>
  <c r="P4839" i="1"/>
  <c r="O4839" i="1"/>
  <c r="N4839" i="1"/>
  <c r="M4839" i="1"/>
  <c r="L4839" i="1"/>
  <c r="V4838" i="1"/>
  <c r="U4838" i="1"/>
  <c r="T4838" i="1"/>
  <c r="S4838" i="1"/>
  <c r="R4838" i="1"/>
  <c r="Q4838" i="1"/>
  <c r="P4838" i="1"/>
  <c r="O4838" i="1"/>
  <c r="N4838" i="1"/>
  <c r="M4838" i="1"/>
  <c r="L4838" i="1"/>
  <c r="V4837" i="1"/>
  <c r="U4837" i="1"/>
  <c r="T4837" i="1"/>
  <c r="S4837" i="1"/>
  <c r="R4837" i="1"/>
  <c r="Q4837" i="1"/>
  <c r="P4837" i="1"/>
  <c r="O4837" i="1"/>
  <c r="N4837" i="1"/>
  <c r="M4837" i="1"/>
  <c r="L4837" i="1"/>
  <c r="V4836" i="1"/>
  <c r="U4836" i="1"/>
  <c r="T4836" i="1"/>
  <c r="S4836" i="1"/>
  <c r="R4836" i="1"/>
  <c r="Q4836" i="1"/>
  <c r="P4836" i="1"/>
  <c r="O4836" i="1"/>
  <c r="N4836" i="1"/>
  <c r="M4836" i="1"/>
  <c r="L4836" i="1"/>
  <c r="V4835" i="1"/>
  <c r="U4835" i="1"/>
  <c r="T4835" i="1"/>
  <c r="S4835" i="1"/>
  <c r="R4835" i="1"/>
  <c r="Q4835" i="1"/>
  <c r="P4835" i="1"/>
  <c r="O4835" i="1"/>
  <c r="N4835" i="1"/>
  <c r="M4835" i="1"/>
  <c r="L4835" i="1"/>
  <c r="V4834" i="1"/>
  <c r="U4834" i="1"/>
  <c r="T4834" i="1"/>
  <c r="S4834" i="1"/>
  <c r="R4834" i="1"/>
  <c r="Q4834" i="1"/>
  <c r="P4834" i="1"/>
  <c r="O4834" i="1"/>
  <c r="N4834" i="1"/>
  <c r="M4834" i="1"/>
  <c r="L4834" i="1"/>
  <c r="V4833" i="1"/>
  <c r="U4833" i="1"/>
  <c r="T4833" i="1"/>
  <c r="S4833" i="1"/>
  <c r="R4833" i="1"/>
  <c r="Q4833" i="1"/>
  <c r="P4833" i="1"/>
  <c r="O4833" i="1"/>
  <c r="N4833" i="1"/>
  <c r="M4833" i="1"/>
  <c r="L4833" i="1"/>
  <c r="V4832" i="1"/>
  <c r="U4832" i="1"/>
  <c r="T4832" i="1"/>
  <c r="S4832" i="1"/>
  <c r="R4832" i="1"/>
  <c r="Q4832" i="1"/>
  <c r="P4832" i="1"/>
  <c r="O4832" i="1"/>
  <c r="N4832" i="1"/>
  <c r="M4832" i="1"/>
  <c r="L4832" i="1"/>
  <c r="V4831" i="1"/>
  <c r="U4831" i="1"/>
  <c r="T4831" i="1"/>
  <c r="S4831" i="1"/>
  <c r="R4831" i="1"/>
  <c r="Q4831" i="1"/>
  <c r="P4831" i="1"/>
  <c r="O4831" i="1"/>
  <c r="N4831" i="1"/>
  <c r="M4831" i="1"/>
  <c r="L4831" i="1"/>
  <c r="V4830" i="1"/>
  <c r="U4830" i="1"/>
  <c r="T4830" i="1"/>
  <c r="S4830" i="1"/>
  <c r="R4830" i="1"/>
  <c r="Q4830" i="1"/>
  <c r="P4830" i="1"/>
  <c r="O4830" i="1"/>
  <c r="N4830" i="1"/>
  <c r="M4830" i="1"/>
  <c r="L4830" i="1"/>
  <c r="V4829" i="1"/>
  <c r="U4829" i="1"/>
  <c r="T4829" i="1"/>
  <c r="S4829" i="1"/>
  <c r="R4829" i="1"/>
  <c r="Q4829" i="1"/>
  <c r="P4829" i="1"/>
  <c r="O4829" i="1"/>
  <c r="N4829" i="1"/>
  <c r="M4829" i="1"/>
  <c r="L4829" i="1"/>
  <c r="V4828" i="1"/>
  <c r="U4828" i="1"/>
  <c r="T4828" i="1"/>
  <c r="S4828" i="1"/>
  <c r="R4828" i="1"/>
  <c r="Q4828" i="1"/>
  <c r="P4828" i="1"/>
  <c r="O4828" i="1"/>
  <c r="N4828" i="1"/>
  <c r="M4828" i="1"/>
  <c r="L4828" i="1"/>
  <c r="V4827" i="1"/>
  <c r="U4827" i="1"/>
  <c r="T4827" i="1"/>
  <c r="S4827" i="1"/>
  <c r="R4827" i="1"/>
  <c r="Q4827" i="1"/>
  <c r="P4827" i="1"/>
  <c r="O4827" i="1"/>
  <c r="N4827" i="1"/>
  <c r="M4827" i="1"/>
  <c r="L4827" i="1"/>
  <c r="V4826" i="1"/>
  <c r="U4826" i="1"/>
  <c r="T4826" i="1"/>
  <c r="S4826" i="1"/>
  <c r="R4826" i="1"/>
  <c r="Q4826" i="1"/>
  <c r="P4826" i="1"/>
  <c r="O4826" i="1"/>
  <c r="N4826" i="1"/>
  <c r="M4826" i="1"/>
  <c r="L4826" i="1"/>
  <c r="V4825" i="1"/>
  <c r="U4825" i="1"/>
  <c r="T4825" i="1"/>
  <c r="S4825" i="1"/>
  <c r="R4825" i="1"/>
  <c r="Q4825" i="1"/>
  <c r="P4825" i="1"/>
  <c r="O4825" i="1"/>
  <c r="N4825" i="1"/>
  <c r="M4825" i="1"/>
  <c r="L4825" i="1"/>
  <c r="V4824" i="1"/>
  <c r="U4824" i="1"/>
  <c r="T4824" i="1"/>
  <c r="S4824" i="1"/>
  <c r="R4824" i="1"/>
  <c r="Q4824" i="1"/>
  <c r="P4824" i="1"/>
  <c r="O4824" i="1"/>
  <c r="N4824" i="1"/>
  <c r="M4824" i="1"/>
  <c r="L4824" i="1"/>
  <c r="V4823" i="1"/>
  <c r="U4823" i="1"/>
  <c r="T4823" i="1"/>
  <c r="S4823" i="1"/>
  <c r="R4823" i="1"/>
  <c r="Q4823" i="1"/>
  <c r="P4823" i="1"/>
  <c r="O4823" i="1"/>
  <c r="N4823" i="1"/>
  <c r="M4823" i="1"/>
  <c r="L4823" i="1"/>
  <c r="V4822" i="1"/>
  <c r="U4822" i="1"/>
  <c r="T4822" i="1"/>
  <c r="S4822" i="1"/>
  <c r="R4822" i="1"/>
  <c r="Q4822" i="1"/>
  <c r="P4822" i="1"/>
  <c r="O4822" i="1"/>
  <c r="N4822" i="1"/>
  <c r="M4822" i="1"/>
  <c r="L4822" i="1"/>
  <c r="V4821" i="1"/>
  <c r="U4821" i="1"/>
  <c r="T4821" i="1"/>
  <c r="S4821" i="1"/>
  <c r="R4821" i="1"/>
  <c r="Q4821" i="1"/>
  <c r="P4821" i="1"/>
  <c r="O4821" i="1"/>
  <c r="N4821" i="1"/>
  <c r="M4821" i="1"/>
  <c r="L4821" i="1"/>
  <c r="V4820" i="1"/>
  <c r="U4820" i="1"/>
  <c r="T4820" i="1"/>
  <c r="S4820" i="1"/>
  <c r="R4820" i="1"/>
  <c r="Q4820" i="1"/>
  <c r="P4820" i="1"/>
  <c r="O4820" i="1"/>
  <c r="N4820" i="1"/>
  <c r="M4820" i="1"/>
  <c r="L4820" i="1"/>
  <c r="V4819" i="1"/>
  <c r="U4819" i="1"/>
  <c r="T4819" i="1"/>
  <c r="S4819" i="1"/>
  <c r="R4819" i="1"/>
  <c r="Q4819" i="1"/>
  <c r="P4819" i="1"/>
  <c r="O4819" i="1"/>
  <c r="N4819" i="1"/>
  <c r="M4819" i="1"/>
  <c r="L4819" i="1"/>
  <c r="V4818" i="1"/>
  <c r="U4818" i="1"/>
  <c r="T4818" i="1"/>
  <c r="S4818" i="1"/>
  <c r="R4818" i="1"/>
  <c r="Q4818" i="1"/>
  <c r="P4818" i="1"/>
  <c r="O4818" i="1"/>
  <c r="N4818" i="1"/>
  <c r="M4818" i="1"/>
  <c r="L4818" i="1"/>
  <c r="V4817" i="1"/>
  <c r="U4817" i="1"/>
  <c r="T4817" i="1"/>
  <c r="S4817" i="1"/>
  <c r="R4817" i="1"/>
  <c r="Q4817" i="1"/>
  <c r="P4817" i="1"/>
  <c r="O4817" i="1"/>
  <c r="N4817" i="1"/>
  <c r="M4817" i="1"/>
  <c r="L4817" i="1"/>
  <c r="V4816" i="1"/>
  <c r="U4816" i="1"/>
  <c r="T4816" i="1"/>
  <c r="S4816" i="1"/>
  <c r="R4816" i="1"/>
  <c r="Q4816" i="1"/>
  <c r="P4816" i="1"/>
  <c r="O4816" i="1"/>
  <c r="N4816" i="1"/>
  <c r="M4816" i="1"/>
  <c r="L4816" i="1"/>
  <c r="V4815" i="1"/>
  <c r="U4815" i="1"/>
  <c r="T4815" i="1"/>
  <c r="S4815" i="1"/>
  <c r="R4815" i="1"/>
  <c r="Q4815" i="1"/>
  <c r="P4815" i="1"/>
  <c r="O4815" i="1"/>
  <c r="N4815" i="1"/>
  <c r="M4815" i="1"/>
  <c r="L4815" i="1"/>
  <c r="V4814" i="1"/>
  <c r="U4814" i="1"/>
  <c r="T4814" i="1"/>
  <c r="S4814" i="1"/>
  <c r="R4814" i="1"/>
  <c r="Q4814" i="1"/>
  <c r="P4814" i="1"/>
  <c r="O4814" i="1"/>
  <c r="N4814" i="1"/>
  <c r="M4814" i="1"/>
  <c r="L4814" i="1"/>
  <c r="V4813" i="1"/>
  <c r="U4813" i="1"/>
  <c r="T4813" i="1"/>
  <c r="S4813" i="1"/>
  <c r="R4813" i="1"/>
  <c r="Q4813" i="1"/>
  <c r="P4813" i="1"/>
  <c r="O4813" i="1"/>
  <c r="N4813" i="1"/>
  <c r="M4813" i="1"/>
  <c r="L4813" i="1"/>
  <c r="V4812" i="1"/>
  <c r="U4812" i="1"/>
  <c r="T4812" i="1"/>
  <c r="S4812" i="1"/>
  <c r="R4812" i="1"/>
  <c r="Q4812" i="1"/>
  <c r="P4812" i="1"/>
  <c r="O4812" i="1"/>
  <c r="N4812" i="1"/>
  <c r="M4812" i="1"/>
  <c r="L4812" i="1"/>
  <c r="V4811" i="1"/>
  <c r="U4811" i="1"/>
  <c r="T4811" i="1"/>
  <c r="S4811" i="1"/>
  <c r="R4811" i="1"/>
  <c r="Q4811" i="1"/>
  <c r="P4811" i="1"/>
  <c r="O4811" i="1"/>
  <c r="N4811" i="1"/>
  <c r="M4811" i="1"/>
  <c r="L4811" i="1"/>
  <c r="V4810" i="1"/>
  <c r="U4810" i="1"/>
  <c r="T4810" i="1"/>
  <c r="S4810" i="1"/>
  <c r="R4810" i="1"/>
  <c r="Q4810" i="1"/>
  <c r="P4810" i="1"/>
  <c r="O4810" i="1"/>
  <c r="N4810" i="1"/>
  <c r="M4810" i="1"/>
  <c r="L4810" i="1"/>
  <c r="V4809" i="1"/>
  <c r="U4809" i="1"/>
  <c r="T4809" i="1"/>
  <c r="S4809" i="1"/>
  <c r="R4809" i="1"/>
  <c r="Q4809" i="1"/>
  <c r="P4809" i="1"/>
  <c r="O4809" i="1"/>
  <c r="N4809" i="1"/>
  <c r="M4809" i="1"/>
  <c r="L4809" i="1"/>
  <c r="V4808" i="1"/>
  <c r="U4808" i="1"/>
  <c r="T4808" i="1"/>
  <c r="S4808" i="1"/>
  <c r="R4808" i="1"/>
  <c r="Q4808" i="1"/>
  <c r="P4808" i="1"/>
  <c r="O4808" i="1"/>
  <c r="N4808" i="1"/>
  <c r="M4808" i="1"/>
  <c r="L4808" i="1"/>
  <c r="V4807" i="1"/>
  <c r="U4807" i="1"/>
  <c r="T4807" i="1"/>
  <c r="S4807" i="1"/>
  <c r="R4807" i="1"/>
  <c r="Q4807" i="1"/>
  <c r="P4807" i="1"/>
  <c r="O4807" i="1"/>
  <c r="N4807" i="1"/>
  <c r="M4807" i="1"/>
  <c r="L4807" i="1"/>
  <c r="V4806" i="1"/>
  <c r="U4806" i="1"/>
  <c r="T4806" i="1"/>
  <c r="S4806" i="1"/>
  <c r="R4806" i="1"/>
  <c r="Q4806" i="1"/>
  <c r="P4806" i="1"/>
  <c r="O4806" i="1"/>
  <c r="N4806" i="1"/>
  <c r="M4806" i="1"/>
  <c r="L4806" i="1"/>
  <c r="V4805" i="1"/>
  <c r="U4805" i="1"/>
  <c r="T4805" i="1"/>
  <c r="S4805" i="1"/>
  <c r="R4805" i="1"/>
  <c r="Q4805" i="1"/>
  <c r="P4805" i="1"/>
  <c r="O4805" i="1"/>
  <c r="N4805" i="1"/>
  <c r="M4805" i="1"/>
  <c r="L4805" i="1"/>
  <c r="V4804" i="1"/>
  <c r="U4804" i="1"/>
  <c r="T4804" i="1"/>
  <c r="S4804" i="1"/>
  <c r="R4804" i="1"/>
  <c r="Q4804" i="1"/>
  <c r="P4804" i="1"/>
  <c r="O4804" i="1"/>
  <c r="N4804" i="1"/>
  <c r="M4804" i="1"/>
  <c r="L4804" i="1"/>
  <c r="V4803" i="1"/>
  <c r="U4803" i="1"/>
  <c r="T4803" i="1"/>
  <c r="S4803" i="1"/>
  <c r="R4803" i="1"/>
  <c r="Q4803" i="1"/>
  <c r="P4803" i="1"/>
  <c r="O4803" i="1"/>
  <c r="N4803" i="1"/>
  <c r="M4803" i="1"/>
  <c r="L4803" i="1"/>
  <c r="V4802" i="1"/>
  <c r="U4802" i="1"/>
  <c r="T4802" i="1"/>
  <c r="S4802" i="1"/>
  <c r="R4802" i="1"/>
  <c r="Q4802" i="1"/>
  <c r="P4802" i="1"/>
  <c r="O4802" i="1"/>
  <c r="N4802" i="1"/>
  <c r="M4802" i="1"/>
  <c r="L4802" i="1"/>
  <c r="V4801" i="1"/>
  <c r="U4801" i="1"/>
  <c r="T4801" i="1"/>
  <c r="S4801" i="1"/>
  <c r="R4801" i="1"/>
  <c r="Q4801" i="1"/>
  <c r="P4801" i="1"/>
  <c r="O4801" i="1"/>
  <c r="N4801" i="1"/>
  <c r="M4801" i="1"/>
  <c r="L4801" i="1"/>
  <c r="V4800" i="1"/>
  <c r="U4800" i="1"/>
  <c r="T4800" i="1"/>
  <c r="S4800" i="1"/>
  <c r="R4800" i="1"/>
  <c r="Q4800" i="1"/>
  <c r="P4800" i="1"/>
  <c r="O4800" i="1"/>
  <c r="N4800" i="1"/>
  <c r="M4800" i="1"/>
  <c r="L4800" i="1"/>
  <c r="V4799" i="1"/>
  <c r="U4799" i="1"/>
  <c r="T4799" i="1"/>
  <c r="S4799" i="1"/>
  <c r="R4799" i="1"/>
  <c r="Q4799" i="1"/>
  <c r="P4799" i="1"/>
  <c r="O4799" i="1"/>
  <c r="N4799" i="1"/>
  <c r="M4799" i="1"/>
  <c r="L4799" i="1"/>
  <c r="V4798" i="1"/>
  <c r="U4798" i="1"/>
  <c r="T4798" i="1"/>
  <c r="S4798" i="1"/>
  <c r="R4798" i="1"/>
  <c r="Q4798" i="1"/>
  <c r="P4798" i="1"/>
  <c r="O4798" i="1"/>
  <c r="N4798" i="1"/>
  <c r="M4798" i="1"/>
  <c r="L4798" i="1"/>
  <c r="V4797" i="1"/>
  <c r="U4797" i="1"/>
  <c r="T4797" i="1"/>
  <c r="S4797" i="1"/>
  <c r="R4797" i="1"/>
  <c r="Q4797" i="1"/>
  <c r="P4797" i="1"/>
  <c r="O4797" i="1"/>
  <c r="N4797" i="1"/>
  <c r="M4797" i="1"/>
  <c r="L4797" i="1"/>
  <c r="V4796" i="1"/>
  <c r="U4796" i="1"/>
  <c r="T4796" i="1"/>
  <c r="S4796" i="1"/>
  <c r="R4796" i="1"/>
  <c r="Q4796" i="1"/>
  <c r="P4796" i="1"/>
  <c r="O4796" i="1"/>
  <c r="N4796" i="1"/>
  <c r="M4796" i="1"/>
  <c r="L4796" i="1"/>
  <c r="V4795" i="1"/>
  <c r="U4795" i="1"/>
  <c r="T4795" i="1"/>
  <c r="S4795" i="1"/>
  <c r="R4795" i="1"/>
  <c r="Q4795" i="1"/>
  <c r="P4795" i="1"/>
  <c r="O4795" i="1"/>
  <c r="N4795" i="1"/>
  <c r="M4795" i="1"/>
  <c r="L4795" i="1"/>
  <c r="V4794" i="1"/>
  <c r="U4794" i="1"/>
  <c r="T4794" i="1"/>
  <c r="S4794" i="1"/>
  <c r="R4794" i="1"/>
  <c r="Q4794" i="1"/>
  <c r="P4794" i="1"/>
  <c r="O4794" i="1"/>
  <c r="N4794" i="1"/>
  <c r="M4794" i="1"/>
  <c r="L4794" i="1"/>
  <c r="V4793" i="1"/>
  <c r="U4793" i="1"/>
  <c r="T4793" i="1"/>
  <c r="S4793" i="1"/>
  <c r="R4793" i="1"/>
  <c r="Q4793" i="1"/>
  <c r="P4793" i="1"/>
  <c r="O4793" i="1"/>
  <c r="N4793" i="1"/>
  <c r="M4793" i="1"/>
  <c r="L4793" i="1"/>
  <c r="V4792" i="1"/>
  <c r="U4792" i="1"/>
  <c r="T4792" i="1"/>
  <c r="S4792" i="1"/>
  <c r="R4792" i="1"/>
  <c r="Q4792" i="1"/>
  <c r="P4792" i="1"/>
  <c r="O4792" i="1"/>
  <c r="N4792" i="1"/>
  <c r="M4792" i="1"/>
  <c r="L4792" i="1"/>
  <c r="V4791" i="1"/>
  <c r="U4791" i="1"/>
  <c r="T4791" i="1"/>
  <c r="S4791" i="1"/>
  <c r="R4791" i="1"/>
  <c r="Q4791" i="1"/>
  <c r="P4791" i="1"/>
  <c r="O4791" i="1"/>
  <c r="N4791" i="1"/>
  <c r="M4791" i="1"/>
  <c r="L4791" i="1"/>
  <c r="V4790" i="1"/>
  <c r="U4790" i="1"/>
  <c r="T4790" i="1"/>
  <c r="S4790" i="1"/>
  <c r="R4790" i="1"/>
  <c r="Q4790" i="1"/>
  <c r="P4790" i="1"/>
  <c r="O4790" i="1"/>
  <c r="N4790" i="1"/>
  <c r="M4790" i="1"/>
  <c r="L4790" i="1"/>
  <c r="V4789" i="1"/>
  <c r="U4789" i="1"/>
  <c r="T4789" i="1"/>
  <c r="S4789" i="1"/>
  <c r="R4789" i="1"/>
  <c r="Q4789" i="1"/>
  <c r="P4789" i="1"/>
  <c r="O4789" i="1"/>
  <c r="N4789" i="1"/>
  <c r="M4789" i="1"/>
  <c r="L4789" i="1"/>
  <c r="V4788" i="1"/>
  <c r="U4788" i="1"/>
  <c r="T4788" i="1"/>
  <c r="S4788" i="1"/>
  <c r="R4788" i="1"/>
  <c r="Q4788" i="1"/>
  <c r="P4788" i="1"/>
  <c r="O4788" i="1"/>
  <c r="N4788" i="1"/>
  <c r="M4788" i="1"/>
  <c r="L4788" i="1"/>
  <c r="V4787" i="1"/>
  <c r="U4787" i="1"/>
  <c r="T4787" i="1"/>
  <c r="S4787" i="1"/>
  <c r="R4787" i="1"/>
  <c r="Q4787" i="1"/>
  <c r="P4787" i="1"/>
  <c r="O4787" i="1"/>
  <c r="N4787" i="1"/>
  <c r="M4787" i="1"/>
  <c r="L4787" i="1"/>
  <c r="V4786" i="1"/>
  <c r="U4786" i="1"/>
  <c r="T4786" i="1"/>
  <c r="S4786" i="1"/>
  <c r="R4786" i="1"/>
  <c r="Q4786" i="1"/>
  <c r="P4786" i="1"/>
  <c r="O4786" i="1"/>
  <c r="N4786" i="1"/>
  <c r="M4786" i="1"/>
  <c r="L4786" i="1"/>
  <c r="V4785" i="1"/>
  <c r="U4785" i="1"/>
  <c r="T4785" i="1"/>
  <c r="S4785" i="1"/>
  <c r="R4785" i="1"/>
  <c r="Q4785" i="1"/>
  <c r="P4785" i="1"/>
  <c r="O4785" i="1"/>
  <c r="N4785" i="1"/>
  <c r="M4785" i="1"/>
  <c r="L4785" i="1"/>
  <c r="V4784" i="1"/>
  <c r="U4784" i="1"/>
  <c r="T4784" i="1"/>
  <c r="S4784" i="1"/>
  <c r="R4784" i="1"/>
  <c r="Q4784" i="1"/>
  <c r="P4784" i="1"/>
  <c r="O4784" i="1"/>
  <c r="N4784" i="1"/>
  <c r="M4784" i="1"/>
  <c r="L4784" i="1"/>
  <c r="V4783" i="1"/>
  <c r="U4783" i="1"/>
  <c r="T4783" i="1"/>
  <c r="S4783" i="1"/>
  <c r="R4783" i="1"/>
  <c r="Q4783" i="1"/>
  <c r="P4783" i="1"/>
  <c r="O4783" i="1"/>
  <c r="N4783" i="1"/>
  <c r="M4783" i="1"/>
  <c r="L4783" i="1"/>
  <c r="V4782" i="1"/>
  <c r="U4782" i="1"/>
  <c r="T4782" i="1"/>
  <c r="S4782" i="1"/>
  <c r="R4782" i="1"/>
  <c r="Q4782" i="1"/>
  <c r="P4782" i="1"/>
  <c r="O4782" i="1"/>
  <c r="N4782" i="1"/>
  <c r="M4782" i="1"/>
  <c r="L4782" i="1"/>
  <c r="V4781" i="1"/>
  <c r="U4781" i="1"/>
  <c r="T4781" i="1"/>
  <c r="S4781" i="1"/>
  <c r="R4781" i="1"/>
  <c r="Q4781" i="1"/>
  <c r="P4781" i="1"/>
  <c r="O4781" i="1"/>
  <c r="N4781" i="1"/>
  <c r="M4781" i="1"/>
  <c r="L4781" i="1"/>
  <c r="V4780" i="1"/>
  <c r="U4780" i="1"/>
  <c r="T4780" i="1"/>
  <c r="S4780" i="1"/>
  <c r="R4780" i="1"/>
  <c r="Q4780" i="1"/>
  <c r="P4780" i="1"/>
  <c r="O4780" i="1"/>
  <c r="N4780" i="1"/>
  <c r="M4780" i="1"/>
  <c r="L4780" i="1"/>
  <c r="V4779" i="1"/>
  <c r="U4779" i="1"/>
  <c r="T4779" i="1"/>
  <c r="S4779" i="1"/>
  <c r="R4779" i="1"/>
  <c r="Q4779" i="1"/>
  <c r="P4779" i="1"/>
  <c r="O4779" i="1"/>
  <c r="N4779" i="1"/>
  <c r="M4779" i="1"/>
  <c r="L4779" i="1"/>
  <c r="V4778" i="1"/>
  <c r="U4778" i="1"/>
  <c r="T4778" i="1"/>
  <c r="S4778" i="1"/>
  <c r="R4778" i="1"/>
  <c r="Q4778" i="1"/>
  <c r="P4778" i="1"/>
  <c r="O4778" i="1"/>
  <c r="N4778" i="1"/>
  <c r="M4778" i="1"/>
  <c r="L4778" i="1"/>
  <c r="V4777" i="1"/>
  <c r="U4777" i="1"/>
  <c r="T4777" i="1"/>
  <c r="S4777" i="1"/>
  <c r="R4777" i="1"/>
  <c r="Q4777" i="1"/>
  <c r="P4777" i="1"/>
  <c r="O4777" i="1"/>
  <c r="N4777" i="1"/>
  <c r="M4777" i="1"/>
  <c r="L4777" i="1"/>
  <c r="V4776" i="1"/>
  <c r="U4776" i="1"/>
  <c r="T4776" i="1"/>
  <c r="S4776" i="1"/>
  <c r="R4776" i="1"/>
  <c r="Q4776" i="1"/>
  <c r="P4776" i="1"/>
  <c r="O4776" i="1"/>
  <c r="N4776" i="1"/>
  <c r="M4776" i="1"/>
  <c r="L4776" i="1"/>
  <c r="V4775" i="1"/>
  <c r="U4775" i="1"/>
  <c r="T4775" i="1"/>
  <c r="S4775" i="1"/>
  <c r="R4775" i="1"/>
  <c r="Q4775" i="1"/>
  <c r="P4775" i="1"/>
  <c r="O4775" i="1"/>
  <c r="N4775" i="1"/>
  <c r="M4775" i="1"/>
  <c r="L4775" i="1"/>
  <c r="V4774" i="1"/>
  <c r="U4774" i="1"/>
  <c r="T4774" i="1"/>
  <c r="S4774" i="1"/>
  <c r="R4774" i="1"/>
  <c r="Q4774" i="1"/>
  <c r="P4774" i="1"/>
  <c r="O4774" i="1"/>
  <c r="N4774" i="1"/>
  <c r="M4774" i="1"/>
  <c r="L4774" i="1"/>
  <c r="V4773" i="1"/>
  <c r="U4773" i="1"/>
  <c r="T4773" i="1"/>
  <c r="S4773" i="1"/>
  <c r="R4773" i="1"/>
  <c r="Q4773" i="1"/>
  <c r="P4773" i="1"/>
  <c r="O4773" i="1"/>
  <c r="N4773" i="1"/>
  <c r="M4773" i="1"/>
  <c r="L4773" i="1"/>
  <c r="V4772" i="1"/>
  <c r="U4772" i="1"/>
  <c r="T4772" i="1"/>
  <c r="S4772" i="1"/>
  <c r="R4772" i="1"/>
  <c r="Q4772" i="1"/>
  <c r="P4772" i="1"/>
  <c r="O4772" i="1"/>
  <c r="N4772" i="1"/>
  <c r="M4772" i="1"/>
  <c r="L4772" i="1"/>
  <c r="V4771" i="1"/>
  <c r="U4771" i="1"/>
  <c r="T4771" i="1"/>
  <c r="S4771" i="1"/>
  <c r="R4771" i="1"/>
  <c r="Q4771" i="1"/>
  <c r="P4771" i="1"/>
  <c r="O4771" i="1"/>
  <c r="N4771" i="1"/>
  <c r="M4771" i="1"/>
  <c r="L4771" i="1"/>
  <c r="V4770" i="1"/>
  <c r="U4770" i="1"/>
  <c r="T4770" i="1"/>
  <c r="S4770" i="1"/>
  <c r="R4770" i="1"/>
  <c r="Q4770" i="1"/>
  <c r="P4770" i="1"/>
  <c r="O4770" i="1"/>
  <c r="N4770" i="1"/>
  <c r="M4770" i="1"/>
  <c r="L4770" i="1"/>
  <c r="V4769" i="1"/>
  <c r="U4769" i="1"/>
  <c r="T4769" i="1"/>
  <c r="S4769" i="1"/>
  <c r="R4769" i="1"/>
  <c r="Q4769" i="1"/>
  <c r="P4769" i="1"/>
  <c r="O4769" i="1"/>
  <c r="N4769" i="1"/>
  <c r="M4769" i="1"/>
  <c r="L4769" i="1"/>
  <c r="V4768" i="1"/>
  <c r="U4768" i="1"/>
  <c r="T4768" i="1"/>
  <c r="S4768" i="1"/>
  <c r="R4768" i="1"/>
  <c r="Q4768" i="1"/>
  <c r="P4768" i="1"/>
  <c r="O4768" i="1"/>
  <c r="N4768" i="1"/>
  <c r="M4768" i="1"/>
  <c r="L4768" i="1"/>
  <c r="V4767" i="1"/>
  <c r="U4767" i="1"/>
  <c r="T4767" i="1"/>
  <c r="S4767" i="1"/>
  <c r="R4767" i="1"/>
  <c r="Q4767" i="1"/>
  <c r="P4767" i="1"/>
  <c r="O4767" i="1"/>
  <c r="N4767" i="1"/>
  <c r="M4767" i="1"/>
  <c r="L4767" i="1"/>
  <c r="V4766" i="1"/>
  <c r="U4766" i="1"/>
  <c r="T4766" i="1"/>
  <c r="S4766" i="1"/>
  <c r="R4766" i="1"/>
  <c r="Q4766" i="1"/>
  <c r="P4766" i="1"/>
  <c r="O4766" i="1"/>
  <c r="N4766" i="1"/>
  <c r="M4766" i="1"/>
  <c r="L4766" i="1"/>
  <c r="V4765" i="1"/>
  <c r="U4765" i="1"/>
  <c r="T4765" i="1"/>
  <c r="S4765" i="1"/>
  <c r="R4765" i="1"/>
  <c r="Q4765" i="1"/>
  <c r="P4765" i="1"/>
  <c r="O4765" i="1"/>
  <c r="N4765" i="1"/>
  <c r="M4765" i="1"/>
  <c r="L4765" i="1"/>
  <c r="V4764" i="1"/>
  <c r="U4764" i="1"/>
  <c r="T4764" i="1"/>
  <c r="S4764" i="1"/>
  <c r="R4764" i="1"/>
  <c r="Q4764" i="1"/>
  <c r="P4764" i="1"/>
  <c r="O4764" i="1"/>
  <c r="N4764" i="1"/>
  <c r="M4764" i="1"/>
  <c r="L4764" i="1"/>
  <c r="V4763" i="1"/>
  <c r="U4763" i="1"/>
  <c r="T4763" i="1"/>
  <c r="S4763" i="1"/>
  <c r="R4763" i="1"/>
  <c r="Q4763" i="1"/>
  <c r="P4763" i="1"/>
  <c r="O4763" i="1"/>
  <c r="N4763" i="1"/>
  <c r="M4763" i="1"/>
  <c r="L4763" i="1"/>
  <c r="V4762" i="1"/>
  <c r="U4762" i="1"/>
  <c r="T4762" i="1"/>
  <c r="S4762" i="1"/>
  <c r="R4762" i="1"/>
  <c r="Q4762" i="1"/>
  <c r="P4762" i="1"/>
  <c r="O4762" i="1"/>
  <c r="N4762" i="1"/>
  <c r="M4762" i="1"/>
  <c r="L4762" i="1"/>
  <c r="V4761" i="1"/>
  <c r="U4761" i="1"/>
  <c r="T4761" i="1"/>
  <c r="S4761" i="1"/>
  <c r="R4761" i="1"/>
  <c r="Q4761" i="1"/>
  <c r="P4761" i="1"/>
  <c r="O4761" i="1"/>
  <c r="N4761" i="1"/>
  <c r="M4761" i="1"/>
  <c r="L4761" i="1"/>
  <c r="V4760" i="1"/>
  <c r="U4760" i="1"/>
  <c r="T4760" i="1"/>
  <c r="S4760" i="1"/>
  <c r="R4760" i="1"/>
  <c r="Q4760" i="1"/>
  <c r="P4760" i="1"/>
  <c r="O4760" i="1"/>
  <c r="N4760" i="1"/>
  <c r="M4760" i="1"/>
  <c r="L4760" i="1"/>
  <c r="V4759" i="1"/>
  <c r="U4759" i="1"/>
  <c r="T4759" i="1"/>
  <c r="S4759" i="1"/>
  <c r="R4759" i="1"/>
  <c r="Q4759" i="1"/>
  <c r="P4759" i="1"/>
  <c r="O4759" i="1"/>
  <c r="N4759" i="1"/>
  <c r="M4759" i="1"/>
  <c r="L4759" i="1"/>
  <c r="V4758" i="1"/>
  <c r="U4758" i="1"/>
  <c r="T4758" i="1"/>
  <c r="S4758" i="1"/>
  <c r="R4758" i="1"/>
  <c r="Q4758" i="1"/>
  <c r="P4758" i="1"/>
  <c r="O4758" i="1"/>
  <c r="N4758" i="1"/>
  <c r="M4758" i="1"/>
  <c r="L4758" i="1"/>
  <c r="V4757" i="1"/>
  <c r="U4757" i="1"/>
  <c r="T4757" i="1"/>
  <c r="S4757" i="1"/>
  <c r="R4757" i="1"/>
  <c r="Q4757" i="1"/>
  <c r="P4757" i="1"/>
  <c r="O4757" i="1"/>
  <c r="N4757" i="1"/>
  <c r="M4757" i="1"/>
  <c r="L4757" i="1"/>
  <c r="V4756" i="1"/>
  <c r="U4756" i="1"/>
  <c r="T4756" i="1"/>
  <c r="S4756" i="1"/>
  <c r="R4756" i="1"/>
  <c r="Q4756" i="1"/>
  <c r="P4756" i="1"/>
  <c r="O4756" i="1"/>
  <c r="N4756" i="1"/>
  <c r="M4756" i="1"/>
  <c r="L4756" i="1"/>
  <c r="V4755" i="1"/>
  <c r="U4755" i="1"/>
  <c r="T4755" i="1"/>
  <c r="S4755" i="1"/>
  <c r="R4755" i="1"/>
  <c r="Q4755" i="1"/>
  <c r="P4755" i="1"/>
  <c r="O4755" i="1"/>
  <c r="N4755" i="1"/>
  <c r="M4755" i="1"/>
  <c r="L4755" i="1"/>
  <c r="V4754" i="1"/>
  <c r="U4754" i="1"/>
  <c r="T4754" i="1"/>
  <c r="S4754" i="1"/>
  <c r="R4754" i="1"/>
  <c r="Q4754" i="1"/>
  <c r="P4754" i="1"/>
  <c r="O4754" i="1"/>
  <c r="N4754" i="1"/>
  <c r="M4754" i="1"/>
  <c r="L4754" i="1"/>
  <c r="V4753" i="1"/>
  <c r="U4753" i="1"/>
  <c r="T4753" i="1"/>
  <c r="S4753" i="1"/>
  <c r="R4753" i="1"/>
  <c r="Q4753" i="1"/>
  <c r="P4753" i="1"/>
  <c r="O4753" i="1"/>
  <c r="N4753" i="1"/>
  <c r="M4753" i="1"/>
  <c r="L4753" i="1"/>
  <c r="V4752" i="1"/>
  <c r="U4752" i="1"/>
  <c r="T4752" i="1"/>
  <c r="S4752" i="1"/>
  <c r="R4752" i="1"/>
  <c r="Q4752" i="1"/>
  <c r="P4752" i="1"/>
  <c r="O4752" i="1"/>
  <c r="N4752" i="1"/>
  <c r="M4752" i="1"/>
  <c r="L4752" i="1"/>
  <c r="V4751" i="1"/>
  <c r="U4751" i="1"/>
  <c r="T4751" i="1"/>
  <c r="S4751" i="1"/>
  <c r="R4751" i="1"/>
  <c r="Q4751" i="1"/>
  <c r="P4751" i="1"/>
  <c r="O4751" i="1"/>
  <c r="N4751" i="1"/>
  <c r="M4751" i="1"/>
  <c r="L4751" i="1"/>
  <c r="V4750" i="1"/>
  <c r="U4750" i="1"/>
  <c r="T4750" i="1"/>
  <c r="S4750" i="1"/>
  <c r="R4750" i="1"/>
  <c r="Q4750" i="1"/>
  <c r="P4750" i="1"/>
  <c r="O4750" i="1"/>
  <c r="N4750" i="1"/>
  <c r="M4750" i="1"/>
  <c r="L4750" i="1"/>
  <c r="V4749" i="1"/>
  <c r="U4749" i="1"/>
  <c r="T4749" i="1"/>
  <c r="S4749" i="1"/>
  <c r="R4749" i="1"/>
  <c r="Q4749" i="1"/>
  <c r="P4749" i="1"/>
  <c r="O4749" i="1"/>
  <c r="N4749" i="1"/>
  <c r="M4749" i="1"/>
  <c r="L4749" i="1"/>
  <c r="V4748" i="1"/>
  <c r="U4748" i="1"/>
  <c r="T4748" i="1"/>
  <c r="S4748" i="1"/>
  <c r="R4748" i="1"/>
  <c r="Q4748" i="1"/>
  <c r="P4748" i="1"/>
  <c r="O4748" i="1"/>
  <c r="N4748" i="1"/>
  <c r="M4748" i="1"/>
  <c r="L4748" i="1"/>
  <c r="V4747" i="1"/>
  <c r="U4747" i="1"/>
  <c r="T4747" i="1"/>
  <c r="S4747" i="1"/>
  <c r="R4747" i="1"/>
  <c r="Q4747" i="1"/>
  <c r="P4747" i="1"/>
  <c r="O4747" i="1"/>
  <c r="N4747" i="1"/>
  <c r="M4747" i="1"/>
  <c r="L4747" i="1"/>
  <c r="V4746" i="1"/>
  <c r="U4746" i="1"/>
  <c r="T4746" i="1"/>
  <c r="S4746" i="1"/>
  <c r="R4746" i="1"/>
  <c r="Q4746" i="1"/>
  <c r="P4746" i="1"/>
  <c r="O4746" i="1"/>
  <c r="N4746" i="1"/>
  <c r="M4746" i="1"/>
  <c r="L4746" i="1"/>
  <c r="V4745" i="1"/>
  <c r="U4745" i="1"/>
  <c r="T4745" i="1"/>
  <c r="S4745" i="1"/>
  <c r="R4745" i="1"/>
  <c r="Q4745" i="1"/>
  <c r="P4745" i="1"/>
  <c r="O4745" i="1"/>
  <c r="N4745" i="1"/>
  <c r="M4745" i="1"/>
  <c r="L4745" i="1"/>
  <c r="V4744" i="1"/>
  <c r="U4744" i="1"/>
  <c r="T4744" i="1"/>
  <c r="S4744" i="1"/>
  <c r="R4744" i="1"/>
  <c r="Q4744" i="1"/>
  <c r="P4744" i="1"/>
  <c r="O4744" i="1"/>
  <c r="N4744" i="1"/>
  <c r="M4744" i="1"/>
  <c r="L4744" i="1"/>
  <c r="V4743" i="1"/>
  <c r="U4743" i="1"/>
  <c r="T4743" i="1"/>
  <c r="S4743" i="1"/>
  <c r="R4743" i="1"/>
  <c r="Q4743" i="1"/>
  <c r="P4743" i="1"/>
  <c r="O4743" i="1"/>
  <c r="N4743" i="1"/>
  <c r="M4743" i="1"/>
  <c r="L4743" i="1"/>
  <c r="V4742" i="1"/>
  <c r="U4742" i="1"/>
  <c r="T4742" i="1"/>
  <c r="S4742" i="1"/>
  <c r="R4742" i="1"/>
  <c r="Q4742" i="1"/>
  <c r="P4742" i="1"/>
  <c r="O4742" i="1"/>
  <c r="N4742" i="1"/>
  <c r="M4742" i="1"/>
  <c r="L4742" i="1"/>
  <c r="V4741" i="1"/>
  <c r="U4741" i="1"/>
  <c r="T4741" i="1"/>
  <c r="S4741" i="1"/>
  <c r="R4741" i="1"/>
  <c r="Q4741" i="1"/>
  <c r="P4741" i="1"/>
  <c r="O4741" i="1"/>
  <c r="N4741" i="1"/>
  <c r="M4741" i="1"/>
  <c r="L4741" i="1"/>
  <c r="V4740" i="1"/>
  <c r="U4740" i="1"/>
  <c r="T4740" i="1"/>
  <c r="S4740" i="1"/>
  <c r="R4740" i="1"/>
  <c r="Q4740" i="1"/>
  <c r="P4740" i="1"/>
  <c r="O4740" i="1"/>
  <c r="N4740" i="1"/>
  <c r="M4740" i="1"/>
  <c r="L4740" i="1"/>
  <c r="V4739" i="1"/>
  <c r="U4739" i="1"/>
  <c r="T4739" i="1"/>
  <c r="S4739" i="1"/>
  <c r="R4739" i="1"/>
  <c r="Q4739" i="1"/>
  <c r="P4739" i="1"/>
  <c r="O4739" i="1"/>
  <c r="N4739" i="1"/>
  <c r="M4739" i="1"/>
  <c r="L4739" i="1"/>
  <c r="V4738" i="1"/>
  <c r="U4738" i="1"/>
  <c r="T4738" i="1"/>
  <c r="S4738" i="1"/>
  <c r="R4738" i="1"/>
  <c r="Q4738" i="1"/>
  <c r="P4738" i="1"/>
  <c r="O4738" i="1"/>
  <c r="N4738" i="1"/>
  <c r="M4738" i="1"/>
  <c r="L4738" i="1"/>
  <c r="V4737" i="1"/>
  <c r="U4737" i="1"/>
  <c r="T4737" i="1"/>
  <c r="S4737" i="1"/>
  <c r="R4737" i="1"/>
  <c r="Q4737" i="1"/>
  <c r="P4737" i="1"/>
  <c r="O4737" i="1"/>
  <c r="N4737" i="1"/>
  <c r="M4737" i="1"/>
  <c r="L4737" i="1"/>
  <c r="V4736" i="1"/>
  <c r="U4736" i="1"/>
  <c r="T4736" i="1"/>
  <c r="S4736" i="1"/>
  <c r="R4736" i="1"/>
  <c r="Q4736" i="1"/>
  <c r="P4736" i="1"/>
  <c r="O4736" i="1"/>
  <c r="N4736" i="1"/>
  <c r="M4736" i="1"/>
  <c r="L4736" i="1"/>
  <c r="V4735" i="1"/>
  <c r="U4735" i="1"/>
  <c r="T4735" i="1"/>
  <c r="S4735" i="1"/>
  <c r="R4735" i="1"/>
  <c r="Q4735" i="1"/>
  <c r="P4735" i="1"/>
  <c r="O4735" i="1"/>
  <c r="N4735" i="1"/>
  <c r="M4735" i="1"/>
  <c r="L4735" i="1"/>
  <c r="V4734" i="1"/>
  <c r="U4734" i="1"/>
  <c r="T4734" i="1"/>
  <c r="S4734" i="1"/>
  <c r="R4734" i="1"/>
  <c r="Q4734" i="1"/>
  <c r="P4734" i="1"/>
  <c r="O4734" i="1"/>
  <c r="N4734" i="1"/>
  <c r="M4734" i="1"/>
  <c r="L4734" i="1"/>
  <c r="V4733" i="1"/>
  <c r="U4733" i="1"/>
  <c r="T4733" i="1"/>
  <c r="S4733" i="1"/>
  <c r="R4733" i="1"/>
  <c r="Q4733" i="1"/>
  <c r="P4733" i="1"/>
  <c r="O4733" i="1"/>
  <c r="N4733" i="1"/>
  <c r="M4733" i="1"/>
  <c r="L4733" i="1"/>
  <c r="V4732" i="1"/>
  <c r="U4732" i="1"/>
  <c r="T4732" i="1"/>
  <c r="S4732" i="1"/>
  <c r="R4732" i="1"/>
  <c r="Q4732" i="1"/>
  <c r="P4732" i="1"/>
  <c r="O4732" i="1"/>
  <c r="N4732" i="1"/>
  <c r="M4732" i="1"/>
  <c r="L4732" i="1"/>
  <c r="V4731" i="1"/>
  <c r="U4731" i="1"/>
  <c r="T4731" i="1"/>
  <c r="S4731" i="1"/>
  <c r="R4731" i="1"/>
  <c r="Q4731" i="1"/>
  <c r="P4731" i="1"/>
  <c r="O4731" i="1"/>
  <c r="N4731" i="1"/>
  <c r="M4731" i="1"/>
  <c r="L4731" i="1"/>
  <c r="V4730" i="1"/>
  <c r="U4730" i="1"/>
  <c r="T4730" i="1"/>
  <c r="S4730" i="1"/>
  <c r="R4730" i="1"/>
  <c r="Q4730" i="1"/>
  <c r="P4730" i="1"/>
  <c r="O4730" i="1"/>
  <c r="N4730" i="1"/>
  <c r="M4730" i="1"/>
  <c r="L4730" i="1"/>
  <c r="V4729" i="1"/>
  <c r="U4729" i="1"/>
  <c r="T4729" i="1"/>
  <c r="S4729" i="1"/>
  <c r="R4729" i="1"/>
  <c r="Q4729" i="1"/>
  <c r="P4729" i="1"/>
  <c r="O4729" i="1"/>
  <c r="N4729" i="1"/>
  <c r="M4729" i="1"/>
  <c r="L4729" i="1"/>
  <c r="V4728" i="1"/>
  <c r="U4728" i="1"/>
  <c r="T4728" i="1"/>
  <c r="S4728" i="1"/>
  <c r="R4728" i="1"/>
  <c r="Q4728" i="1"/>
  <c r="P4728" i="1"/>
  <c r="O4728" i="1"/>
  <c r="N4728" i="1"/>
  <c r="M4728" i="1"/>
  <c r="L4728" i="1"/>
  <c r="V4727" i="1"/>
  <c r="U4727" i="1"/>
  <c r="T4727" i="1"/>
  <c r="S4727" i="1"/>
  <c r="R4727" i="1"/>
  <c r="Q4727" i="1"/>
  <c r="P4727" i="1"/>
  <c r="O4727" i="1"/>
  <c r="N4727" i="1"/>
  <c r="M4727" i="1"/>
  <c r="L4727" i="1"/>
  <c r="V4726" i="1"/>
  <c r="U4726" i="1"/>
  <c r="T4726" i="1"/>
  <c r="S4726" i="1"/>
  <c r="R4726" i="1"/>
  <c r="Q4726" i="1"/>
  <c r="P4726" i="1"/>
  <c r="O4726" i="1"/>
  <c r="N4726" i="1"/>
  <c r="M4726" i="1"/>
  <c r="L4726" i="1"/>
  <c r="V4725" i="1"/>
  <c r="U4725" i="1"/>
  <c r="T4725" i="1"/>
  <c r="S4725" i="1"/>
  <c r="R4725" i="1"/>
  <c r="Q4725" i="1"/>
  <c r="P4725" i="1"/>
  <c r="O4725" i="1"/>
  <c r="N4725" i="1"/>
  <c r="M4725" i="1"/>
  <c r="L4725" i="1"/>
  <c r="V4724" i="1"/>
  <c r="U4724" i="1"/>
  <c r="T4724" i="1"/>
  <c r="S4724" i="1"/>
  <c r="R4724" i="1"/>
  <c r="Q4724" i="1"/>
  <c r="P4724" i="1"/>
  <c r="O4724" i="1"/>
  <c r="N4724" i="1"/>
  <c r="M4724" i="1"/>
  <c r="L4724" i="1"/>
  <c r="V4723" i="1"/>
  <c r="U4723" i="1"/>
  <c r="T4723" i="1"/>
  <c r="S4723" i="1"/>
  <c r="R4723" i="1"/>
  <c r="Q4723" i="1"/>
  <c r="P4723" i="1"/>
  <c r="O4723" i="1"/>
  <c r="N4723" i="1"/>
  <c r="M4723" i="1"/>
  <c r="L4723" i="1"/>
  <c r="V4722" i="1"/>
  <c r="U4722" i="1"/>
  <c r="T4722" i="1"/>
  <c r="S4722" i="1"/>
  <c r="R4722" i="1"/>
  <c r="Q4722" i="1"/>
  <c r="P4722" i="1"/>
  <c r="O4722" i="1"/>
  <c r="N4722" i="1"/>
  <c r="M4722" i="1"/>
  <c r="L4722" i="1"/>
  <c r="V4721" i="1"/>
  <c r="U4721" i="1"/>
  <c r="T4721" i="1"/>
  <c r="S4721" i="1"/>
  <c r="R4721" i="1"/>
  <c r="Q4721" i="1"/>
  <c r="P4721" i="1"/>
  <c r="O4721" i="1"/>
  <c r="N4721" i="1"/>
  <c r="M4721" i="1"/>
  <c r="L4721" i="1"/>
  <c r="V4720" i="1"/>
  <c r="U4720" i="1"/>
  <c r="T4720" i="1"/>
  <c r="S4720" i="1"/>
  <c r="R4720" i="1"/>
  <c r="Q4720" i="1"/>
  <c r="P4720" i="1"/>
  <c r="O4720" i="1"/>
  <c r="N4720" i="1"/>
  <c r="M4720" i="1"/>
  <c r="L4720" i="1"/>
  <c r="V4719" i="1"/>
  <c r="U4719" i="1"/>
  <c r="T4719" i="1"/>
  <c r="S4719" i="1"/>
  <c r="R4719" i="1"/>
  <c r="Q4719" i="1"/>
  <c r="P4719" i="1"/>
  <c r="O4719" i="1"/>
  <c r="N4719" i="1"/>
  <c r="M4719" i="1"/>
  <c r="L4719" i="1"/>
  <c r="V4718" i="1"/>
  <c r="U4718" i="1"/>
  <c r="T4718" i="1"/>
  <c r="S4718" i="1"/>
  <c r="R4718" i="1"/>
  <c r="Q4718" i="1"/>
  <c r="P4718" i="1"/>
  <c r="O4718" i="1"/>
  <c r="N4718" i="1"/>
  <c r="M4718" i="1"/>
  <c r="L4718" i="1"/>
  <c r="V4717" i="1"/>
  <c r="U4717" i="1"/>
  <c r="T4717" i="1"/>
  <c r="S4717" i="1"/>
  <c r="R4717" i="1"/>
  <c r="Q4717" i="1"/>
  <c r="P4717" i="1"/>
  <c r="O4717" i="1"/>
  <c r="N4717" i="1"/>
  <c r="M4717" i="1"/>
  <c r="L4717" i="1"/>
  <c r="V4716" i="1"/>
  <c r="U4716" i="1"/>
  <c r="T4716" i="1"/>
  <c r="S4716" i="1"/>
  <c r="R4716" i="1"/>
  <c r="Q4716" i="1"/>
  <c r="P4716" i="1"/>
  <c r="O4716" i="1"/>
  <c r="N4716" i="1"/>
  <c r="M4716" i="1"/>
  <c r="L4716" i="1"/>
  <c r="V4715" i="1"/>
  <c r="U4715" i="1"/>
  <c r="T4715" i="1"/>
  <c r="S4715" i="1"/>
  <c r="R4715" i="1"/>
  <c r="Q4715" i="1"/>
  <c r="P4715" i="1"/>
  <c r="O4715" i="1"/>
  <c r="N4715" i="1"/>
  <c r="M4715" i="1"/>
  <c r="L4715" i="1"/>
  <c r="V4714" i="1"/>
  <c r="U4714" i="1"/>
  <c r="T4714" i="1"/>
  <c r="S4714" i="1"/>
  <c r="R4714" i="1"/>
  <c r="Q4714" i="1"/>
  <c r="P4714" i="1"/>
  <c r="O4714" i="1"/>
  <c r="N4714" i="1"/>
  <c r="M4714" i="1"/>
  <c r="L4714" i="1"/>
  <c r="V4713" i="1"/>
  <c r="U4713" i="1"/>
  <c r="T4713" i="1"/>
  <c r="S4713" i="1"/>
  <c r="R4713" i="1"/>
  <c r="Q4713" i="1"/>
  <c r="P4713" i="1"/>
  <c r="O4713" i="1"/>
  <c r="N4713" i="1"/>
  <c r="M4713" i="1"/>
  <c r="L4713" i="1"/>
  <c r="V4712" i="1"/>
  <c r="U4712" i="1"/>
  <c r="T4712" i="1"/>
  <c r="S4712" i="1"/>
  <c r="R4712" i="1"/>
  <c r="Q4712" i="1"/>
  <c r="P4712" i="1"/>
  <c r="O4712" i="1"/>
  <c r="N4712" i="1"/>
  <c r="M4712" i="1"/>
  <c r="L4712" i="1"/>
  <c r="V4711" i="1"/>
  <c r="U4711" i="1"/>
  <c r="T4711" i="1"/>
  <c r="S4711" i="1"/>
  <c r="R4711" i="1"/>
  <c r="Q4711" i="1"/>
  <c r="P4711" i="1"/>
  <c r="O4711" i="1"/>
  <c r="N4711" i="1"/>
  <c r="M4711" i="1"/>
  <c r="L4711" i="1"/>
  <c r="V4710" i="1"/>
  <c r="U4710" i="1"/>
  <c r="T4710" i="1"/>
  <c r="S4710" i="1"/>
  <c r="R4710" i="1"/>
  <c r="Q4710" i="1"/>
  <c r="P4710" i="1"/>
  <c r="O4710" i="1"/>
  <c r="N4710" i="1"/>
  <c r="M4710" i="1"/>
  <c r="L4710" i="1"/>
  <c r="V4709" i="1"/>
  <c r="U4709" i="1"/>
  <c r="T4709" i="1"/>
  <c r="S4709" i="1"/>
  <c r="R4709" i="1"/>
  <c r="Q4709" i="1"/>
  <c r="P4709" i="1"/>
  <c r="O4709" i="1"/>
  <c r="N4709" i="1"/>
  <c r="M4709" i="1"/>
  <c r="L4709" i="1"/>
  <c r="V4708" i="1"/>
  <c r="U4708" i="1"/>
  <c r="T4708" i="1"/>
  <c r="S4708" i="1"/>
  <c r="R4708" i="1"/>
  <c r="Q4708" i="1"/>
  <c r="P4708" i="1"/>
  <c r="O4708" i="1"/>
  <c r="N4708" i="1"/>
  <c r="M4708" i="1"/>
  <c r="L4708" i="1"/>
  <c r="V4707" i="1"/>
  <c r="U4707" i="1"/>
  <c r="T4707" i="1"/>
  <c r="S4707" i="1"/>
  <c r="R4707" i="1"/>
  <c r="Q4707" i="1"/>
  <c r="P4707" i="1"/>
  <c r="O4707" i="1"/>
  <c r="N4707" i="1"/>
  <c r="M4707" i="1"/>
  <c r="L4707" i="1"/>
  <c r="V4706" i="1"/>
  <c r="U4706" i="1"/>
  <c r="T4706" i="1"/>
  <c r="S4706" i="1"/>
  <c r="R4706" i="1"/>
  <c r="Q4706" i="1"/>
  <c r="P4706" i="1"/>
  <c r="O4706" i="1"/>
  <c r="N4706" i="1"/>
  <c r="M4706" i="1"/>
  <c r="L4706" i="1"/>
  <c r="V4705" i="1"/>
  <c r="U4705" i="1"/>
  <c r="T4705" i="1"/>
  <c r="S4705" i="1"/>
  <c r="R4705" i="1"/>
  <c r="Q4705" i="1"/>
  <c r="P4705" i="1"/>
  <c r="O4705" i="1"/>
  <c r="N4705" i="1"/>
  <c r="M4705" i="1"/>
  <c r="L4705" i="1"/>
  <c r="V4704" i="1"/>
  <c r="U4704" i="1"/>
  <c r="T4704" i="1"/>
  <c r="S4704" i="1"/>
  <c r="R4704" i="1"/>
  <c r="Q4704" i="1"/>
  <c r="P4704" i="1"/>
  <c r="O4704" i="1"/>
  <c r="N4704" i="1"/>
  <c r="M4704" i="1"/>
  <c r="L4704" i="1"/>
  <c r="V4703" i="1"/>
  <c r="U4703" i="1"/>
  <c r="T4703" i="1"/>
  <c r="S4703" i="1"/>
  <c r="R4703" i="1"/>
  <c r="Q4703" i="1"/>
  <c r="P4703" i="1"/>
  <c r="O4703" i="1"/>
  <c r="N4703" i="1"/>
  <c r="M4703" i="1"/>
  <c r="L4703" i="1"/>
  <c r="V4702" i="1"/>
  <c r="U4702" i="1"/>
  <c r="T4702" i="1"/>
  <c r="S4702" i="1"/>
  <c r="R4702" i="1"/>
  <c r="Q4702" i="1"/>
  <c r="P4702" i="1"/>
  <c r="O4702" i="1"/>
  <c r="N4702" i="1"/>
  <c r="M4702" i="1"/>
  <c r="L4702" i="1"/>
  <c r="V4701" i="1"/>
  <c r="U4701" i="1"/>
  <c r="T4701" i="1"/>
  <c r="S4701" i="1"/>
  <c r="R4701" i="1"/>
  <c r="Q4701" i="1"/>
  <c r="P4701" i="1"/>
  <c r="O4701" i="1"/>
  <c r="N4701" i="1"/>
  <c r="M4701" i="1"/>
  <c r="L4701" i="1"/>
  <c r="V4700" i="1"/>
  <c r="U4700" i="1"/>
  <c r="T4700" i="1"/>
  <c r="S4700" i="1"/>
  <c r="R4700" i="1"/>
  <c r="Q4700" i="1"/>
  <c r="P4700" i="1"/>
  <c r="O4700" i="1"/>
  <c r="N4700" i="1"/>
  <c r="M4700" i="1"/>
  <c r="L4700" i="1"/>
  <c r="V4699" i="1"/>
  <c r="U4699" i="1"/>
  <c r="T4699" i="1"/>
  <c r="S4699" i="1"/>
  <c r="R4699" i="1"/>
  <c r="Q4699" i="1"/>
  <c r="P4699" i="1"/>
  <c r="O4699" i="1"/>
  <c r="N4699" i="1"/>
  <c r="M4699" i="1"/>
  <c r="L4699" i="1"/>
  <c r="V4698" i="1"/>
  <c r="U4698" i="1"/>
  <c r="T4698" i="1"/>
  <c r="S4698" i="1"/>
  <c r="R4698" i="1"/>
  <c r="Q4698" i="1"/>
  <c r="P4698" i="1"/>
  <c r="O4698" i="1"/>
  <c r="N4698" i="1"/>
  <c r="M4698" i="1"/>
  <c r="L4698" i="1"/>
  <c r="V4697" i="1"/>
  <c r="U4697" i="1"/>
  <c r="T4697" i="1"/>
  <c r="S4697" i="1"/>
  <c r="R4697" i="1"/>
  <c r="Q4697" i="1"/>
  <c r="P4697" i="1"/>
  <c r="O4697" i="1"/>
  <c r="N4697" i="1"/>
  <c r="M4697" i="1"/>
  <c r="L4697" i="1"/>
  <c r="V4696" i="1"/>
  <c r="U4696" i="1"/>
  <c r="T4696" i="1"/>
  <c r="S4696" i="1"/>
  <c r="R4696" i="1"/>
  <c r="Q4696" i="1"/>
  <c r="P4696" i="1"/>
  <c r="O4696" i="1"/>
  <c r="N4696" i="1"/>
  <c r="M4696" i="1"/>
  <c r="L4696" i="1"/>
  <c r="V4695" i="1"/>
  <c r="U4695" i="1"/>
  <c r="T4695" i="1"/>
  <c r="S4695" i="1"/>
  <c r="R4695" i="1"/>
  <c r="Q4695" i="1"/>
  <c r="P4695" i="1"/>
  <c r="O4695" i="1"/>
  <c r="N4695" i="1"/>
  <c r="M4695" i="1"/>
  <c r="L4695" i="1"/>
  <c r="V4694" i="1"/>
  <c r="U4694" i="1"/>
  <c r="T4694" i="1"/>
  <c r="S4694" i="1"/>
  <c r="R4694" i="1"/>
  <c r="Q4694" i="1"/>
  <c r="P4694" i="1"/>
  <c r="O4694" i="1"/>
  <c r="N4694" i="1"/>
  <c r="M4694" i="1"/>
  <c r="L4694" i="1"/>
  <c r="V4693" i="1"/>
  <c r="U4693" i="1"/>
  <c r="T4693" i="1"/>
  <c r="S4693" i="1"/>
  <c r="R4693" i="1"/>
  <c r="Q4693" i="1"/>
  <c r="P4693" i="1"/>
  <c r="O4693" i="1"/>
  <c r="N4693" i="1"/>
  <c r="M4693" i="1"/>
  <c r="L4693" i="1"/>
  <c r="V4692" i="1"/>
  <c r="U4692" i="1"/>
  <c r="T4692" i="1"/>
  <c r="S4692" i="1"/>
  <c r="R4692" i="1"/>
  <c r="Q4692" i="1"/>
  <c r="P4692" i="1"/>
  <c r="O4692" i="1"/>
  <c r="N4692" i="1"/>
  <c r="M4692" i="1"/>
  <c r="L4692" i="1"/>
  <c r="V4691" i="1"/>
  <c r="U4691" i="1"/>
  <c r="T4691" i="1"/>
  <c r="S4691" i="1"/>
  <c r="R4691" i="1"/>
  <c r="Q4691" i="1"/>
  <c r="P4691" i="1"/>
  <c r="O4691" i="1"/>
  <c r="N4691" i="1"/>
  <c r="M4691" i="1"/>
  <c r="L4691" i="1"/>
  <c r="V4690" i="1"/>
  <c r="U4690" i="1"/>
  <c r="T4690" i="1"/>
  <c r="S4690" i="1"/>
  <c r="R4690" i="1"/>
  <c r="Q4690" i="1"/>
  <c r="P4690" i="1"/>
  <c r="O4690" i="1"/>
  <c r="N4690" i="1"/>
  <c r="M4690" i="1"/>
  <c r="L4690" i="1"/>
  <c r="V4689" i="1"/>
  <c r="U4689" i="1"/>
  <c r="T4689" i="1"/>
  <c r="S4689" i="1"/>
  <c r="R4689" i="1"/>
  <c r="Q4689" i="1"/>
  <c r="P4689" i="1"/>
  <c r="O4689" i="1"/>
  <c r="N4689" i="1"/>
  <c r="M4689" i="1"/>
  <c r="L4689" i="1"/>
  <c r="V4688" i="1"/>
  <c r="U4688" i="1"/>
  <c r="T4688" i="1"/>
  <c r="S4688" i="1"/>
  <c r="R4688" i="1"/>
  <c r="Q4688" i="1"/>
  <c r="P4688" i="1"/>
  <c r="O4688" i="1"/>
  <c r="N4688" i="1"/>
  <c r="M4688" i="1"/>
  <c r="L4688" i="1"/>
  <c r="V4687" i="1"/>
  <c r="U4687" i="1"/>
  <c r="T4687" i="1"/>
  <c r="S4687" i="1"/>
  <c r="R4687" i="1"/>
  <c r="Q4687" i="1"/>
  <c r="P4687" i="1"/>
  <c r="O4687" i="1"/>
  <c r="N4687" i="1"/>
  <c r="M4687" i="1"/>
  <c r="L4687" i="1"/>
  <c r="V4686" i="1"/>
  <c r="U4686" i="1"/>
  <c r="T4686" i="1"/>
  <c r="S4686" i="1"/>
  <c r="R4686" i="1"/>
  <c r="Q4686" i="1"/>
  <c r="P4686" i="1"/>
  <c r="O4686" i="1"/>
  <c r="N4686" i="1"/>
  <c r="M4686" i="1"/>
  <c r="L4686" i="1"/>
  <c r="V4685" i="1"/>
  <c r="U4685" i="1"/>
  <c r="T4685" i="1"/>
  <c r="S4685" i="1"/>
  <c r="R4685" i="1"/>
  <c r="Q4685" i="1"/>
  <c r="P4685" i="1"/>
  <c r="O4685" i="1"/>
  <c r="N4685" i="1"/>
  <c r="M4685" i="1"/>
  <c r="L4685" i="1"/>
  <c r="V4684" i="1"/>
  <c r="U4684" i="1"/>
  <c r="T4684" i="1"/>
  <c r="S4684" i="1"/>
  <c r="R4684" i="1"/>
  <c r="Q4684" i="1"/>
  <c r="P4684" i="1"/>
  <c r="O4684" i="1"/>
  <c r="N4684" i="1"/>
  <c r="M4684" i="1"/>
  <c r="L4684" i="1"/>
  <c r="V4683" i="1"/>
  <c r="U4683" i="1"/>
  <c r="T4683" i="1"/>
  <c r="S4683" i="1"/>
  <c r="R4683" i="1"/>
  <c r="Q4683" i="1"/>
  <c r="P4683" i="1"/>
  <c r="O4683" i="1"/>
  <c r="N4683" i="1"/>
  <c r="M4683" i="1"/>
  <c r="L4683" i="1"/>
  <c r="V4682" i="1"/>
  <c r="U4682" i="1"/>
  <c r="T4682" i="1"/>
  <c r="S4682" i="1"/>
  <c r="R4682" i="1"/>
  <c r="Q4682" i="1"/>
  <c r="P4682" i="1"/>
  <c r="O4682" i="1"/>
  <c r="N4682" i="1"/>
  <c r="M4682" i="1"/>
  <c r="L4682" i="1"/>
  <c r="V4681" i="1"/>
  <c r="U4681" i="1"/>
  <c r="T4681" i="1"/>
  <c r="S4681" i="1"/>
  <c r="R4681" i="1"/>
  <c r="Q4681" i="1"/>
  <c r="P4681" i="1"/>
  <c r="O4681" i="1"/>
  <c r="N4681" i="1"/>
  <c r="M4681" i="1"/>
  <c r="L4681" i="1"/>
  <c r="V4680" i="1"/>
  <c r="U4680" i="1"/>
  <c r="T4680" i="1"/>
  <c r="S4680" i="1"/>
  <c r="R4680" i="1"/>
  <c r="Q4680" i="1"/>
  <c r="P4680" i="1"/>
  <c r="O4680" i="1"/>
  <c r="N4680" i="1"/>
  <c r="M4680" i="1"/>
  <c r="L4680" i="1"/>
  <c r="V4679" i="1"/>
  <c r="U4679" i="1"/>
  <c r="T4679" i="1"/>
  <c r="S4679" i="1"/>
  <c r="R4679" i="1"/>
  <c r="Q4679" i="1"/>
  <c r="P4679" i="1"/>
  <c r="O4679" i="1"/>
  <c r="N4679" i="1"/>
  <c r="M4679" i="1"/>
  <c r="L4679" i="1"/>
  <c r="V4678" i="1"/>
  <c r="U4678" i="1"/>
  <c r="T4678" i="1"/>
  <c r="S4678" i="1"/>
  <c r="R4678" i="1"/>
  <c r="Q4678" i="1"/>
  <c r="P4678" i="1"/>
  <c r="O4678" i="1"/>
  <c r="N4678" i="1"/>
  <c r="M4678" i="1"/>
  <c r="L4678" i="1"/>
  <c r="V4677" i="1"/>
  <c r="U4677" i="1"/>
  <c r="T4677" i="1"/>
  <c r="S4677" i="1"/>
  <c r="R4677" i="1"/>
  <c r="Q4677" i="1"/>
  <c r="P4677" i="1"/>
  <c r="O4677" i="1"/>
  <c r="N4677" i="1"/>
  <c r="M4677" i="1"/>
  <c r="L4677" i="1"/>
  <c r="V4676" i="1"/>
  <c r="U4676" i="1"/>
  <c r="T4676" i="1"/>
  <c r="S4676" i="1"/>
  <c r="R4676" i="1"/>
  <c r="Q4676" i="1"/>
  <c r="P4676" i="1"/>
  <c r="O4676" i="1"/>
  <c r="N4676" i="1"/>
  <c r="M4676" i="1"/>
  <c r="L4676" i="1"/>
  <c r="V4675" i="1"/>
  <c r="U4675" i="1"/>
  <c r="T4675" i="1"/>
  <c r="S4675" i="1"/>
  <c r="R4675" i="1"/>
  <c r="Q4675" i="1"/>
  <c r="P4675" i="1"/>
  <c r="O4675" i="1"/>
  <c r="N4675" i="1"/>
  <c r="M4675" i="1"/>
  <c r="L4675" i="1"/>
  <c r="V4674" i="1"/>
  <c r="U4674" i="1"/>
  <c r="T4674" i="1"/>
  <c r="S4674" i="1"/>
  <c r="R4674" i="1"/>
  <c r="Q4674" i="1"/>
  <c r="P4674" i="1"/>
  <c r="O4674" i="1"/>
  <c r="N4674" i="1"/>
  <c r="M4674" i="1"/>
  <c r="L4674" i="1"/>
  <c r="V4673" i="1"/>
  <c r="U4673" i="1"/>
  <c r="T4673" i="1"/>
  <c r="S4673" i="1"/>
  <c r="R4673" i="1"/>
  <c r="Q4673" i="1"/>
  <c r="P4673" i="1"/>
  <c r="O4673" i="1"/>
  <c r="N4673" i="1"/>
  <c r="M4673" i="1"/>
  <c r="L4673" i="1"/>
  <c r="V4672" i="1"/>
  <c r="U4672" i="1"/>
  <c r="T4672" i="1"/>
  <c r="S4672" i="1"/>
  <c r="R4672" i="1"/>
  <c r="Q4672" i="1"/>
  <c r="P4672" i="1"/>
  <c r="O4672" i="1"/>
  <c r="N4672" i="1"/>
  <c r="M4672" i="1"/>
  <c r="L4672" i="1"/>
  <c r="V4671" i="1"/>
  <c r="U4671" i="1"/>
  <c r="T4671" i="1"/>
  <c r="S4671" i="1"/>
  <c r="R4671" i="1"/>
  <c r="Q4671" i="1"/>
  <c r="P4671" i="1"/>
  <c r="O4671" i="1"/>
  <c r="N4671" i="1"/>
  <c r="M4671" i="1"/>
  <c r="L4671" i="1"/>
  <c r="V4670" i="1"/>
  <c r="U4670" i="1"/>
  <c r="T4670" i="1"/>
  <c r="S4670" i="1"/>
  <c r="R4670" i="1"/>
  <c r="Q4670" i="1"/>
  <c r="P4670" i="1"/>
  <c r="O4670" i="1"/>
  <c r="N4670" i="1"/>
  <c r="M4670" i="1"/>
  <c r="L4670" i="1"/>
  <c r="V4669" i="1"/>
  <c r="U4669" i="1"/>
  <c r="T4669" i="1"/>
  <c r="S4669" i="1"/>
  <c r="R4669" i="1"/>
  <c r="Q4669" i="1"/>
  <c r="P4669" i="1"/>
  <c r="O4669" i="1"/>
  <c r="N4669" i="1"/>
  <c r="M4669" i="1"/>
  <c r="L4669" i="1"/>
  <c r="V4668" i="1"/>
  <c r="U4668" i="1"/>
  <c r="T4668" i="1"/>
  <c r="S4668" i="1"/>
  <c r="R4668" i="1"/>
  <c r="Q4668" i="1"/>
  <c r="P4668" i="1"/>
  <c r="O4668" i="1"/>
  <c r="N4668" i="1"/>
  <c r="M4668" i="1"/>
  <c r="L4668" i="1"/>
  <c r="V4667" i="1"/>
  <c r="U4667" i="1"/>
  <c r="T4667" i="1"/>
  <c r="S4667" i="1"/>
  <c r="R4667" i="1"/>
  <c r="Q4667" i="1"/>
  <c r="P4667" i="1"/>
  <c r="O4667" i="1"/>
  <c r="N4667" i="1"/>
  <c r="M4667" i="1"/>
  <c r="L4667" i="1"/>
  <c r="V4666" i="1"/>
  <c r="U4666" i="1"/>
  <c r="T4666" i="1"/>
  <c r="S4666" i="1"/>
  <c r="R4666" i="1"/>
  <c r="Q4666" i="1"/>
  <c r="P4666" i="1"/>
  <c r="O4666" i="1"/>
  <c r="N4666" i="1"/>
  <c r="M4666" i="1"/>
  <c r="L4666" i="1"/>
  <c r="V4665" i="1"/>
  <c r="U4665" i="1"/>
  <c r="T4665" i="1"/>
  <c r="S4665" i="1"/>
  <c r="R4665" i="1"/>
  <c r="Q4665" i="1"/>
  <c r="P4665" i="1"/>
  <c r="O4665" i="1"/>
  <c r="N4665" i="1"/>
  <c r="M4665" i="1"/>
  <c r="L4665" i="1"/>
  <c r="V4664" i="1"/>
  <c r="U4664" i="1"/>
  <c r="T4664" i="1"/>
  <c r="S4664" i="1"/>
  <c r="R4664" i="1"/>
  <c r="Q4664" i="1"/>
  <c r="P4664" i="1"/>
  <c r="O4664" i="1"/>
  <c r="N4664" i="1"/>
  <c r="M4664" i="1"/>
  <c r="L4664" i="1"/>
  <c r="V4663" i="1"/>
  <c r="U4663" i="1"/>
  <c r="T4663" i="1"/>
  <c r="S4663" i="1"/>
  <c r="R4663" i="1"/>
  <c r="Q4663" i="1"/>
  <c r="P4663" i="1"/>
  <c r="O4663" i="1"/>
  <c r="N4663" i="1"/>
  <c r="M4663" i="1"/>
  <c r="L4663" i="1"/>
  <c r="V4662" i="1"/>
  <c r="U4662" i="1"/>
  <c r="T4662" i="1"/>
  <c r="S4662" i="1"/>
  <c r="R4662" i="1"/>
  <c r="Q4662" i="1"/>
  <c r="P4662" i="1"/>
  <c r="O4662" i="1"/>
  <c r="N4662" i="1"/>
  <c r="M4662" i="1"/>
  <c r="L4662" i="1"/>
  <c r="V4661" i="1"/>
  <c r="U4661" i="1"/>
  <c r="T4661" i="1"/>
  <c r="S4661" i="1"/>
  <c r="R4661" i="1"/>
  <c r="Q4661" i="1"/>
  <c r="P4661" i="1"/>
  <c r="O4661" i="1"/>
  <c r="N4661" i="1"/>
  <c r="M4661" i="1"/>
  <c r="L4661" i="1"/>
  <c r="V4660" i="1"/>
  <c r="U4660" i="1"/>
  <c r="T4660" i="1"/>
  <c r="S4660" i="1"/>
  <c r="R4660" i="1"/>
  <c r="Q4660" i="1"/>
  <c r="P4660" i="1"/>
  <c r="O4660" i="1"/>
  <c r="N4660" i="1"/>
  <c r="M4660" i="1"/>
  <c r="L4660" i="1"/>
  <c r="V4659" i="1"/>
  <c r="U4659" i="1"/>
  <c r="T4659" i="1"/>
  <c r="S4659" i="1"/>
  <c r="R4659" i="1"/>
  <c r="Q4659" i="1"/>
  <c r="P4659" i="1"/>
  <c r="O4659" i="1"/>
  <c r="N4659" i="1"/>
  <c r="M4659" i="1"/>
  <c r="L4659" i="1"/>
  <c r="V4658" i="1"/>
  <c r="U4658" i="1"/>
  <c r="T4658" i="1"/>
  <c r="S4658" i="1"/>
  <c r="R4658" i="1"/>
  <c r="Q4658" i="1"/>
  <c r="P4658" i="1"/>
  <c r="O4658" i="1"/>
  <c r="N4658" i="1"/>
  <c r="M4658" i="1"/>
  <c r="L4658" i="1"/>
  <c r="V4657" i="1"/>
  <c r="U4657" i="1"/>
  <c r="T4657" i="1"/>
  <c r="S4657" i="1"/>
  <c r="R4657" i="1"/>
  <c r="Q4657" i="1"/>
  <c r="P4657" i="1"/>
  <c r="O4657" i="1"/>
  <c r="N4657" i="1"/>
  <c r="M4657" i="1"/>
  <c r="L4657" i="1"/>
  <c r="V4656" i="1"/>
  <c r="U4656" i="1"/>
  <c r="T4656" i="1"/>
  <c r="S4656" i="1"/>
  <c r="R4656" i="1"/>
  <c r="Q4656" i="1"/>
  <c r="P4656" i="1"/>
  <c r="O4656" i="1"/>
  <c r="N4656" i="1"/>
  <c r="M4656" i="1"/>
  <c r="L4656" i="1"/>
  <c r="V4655" i="1"/>
  <c r="U4655" i="1"/>
  <c r="T4655" i="1"/>
  <c r="S4655" i="1"/>
  <c r="R4655" i="1"/>
  <c r="Q4655" i="1"/>
  <c r="P4655" i="1"/>
  <c r="O4655" i="1"/>
  <c r="N4655" i="1"/>
  <c r="M4655" i="1"/>
  <c r="L4655" i="1"/>
  <c r="V4654" i="1"/>
  <c r="U4654" i="1"/>
  <c r="T4654" i="1"/>
  <c r="S4654" i="1"/>
  <c r="R4654" i="1"/>
  <c r="Q4654" i="1"/>
  <c r="P4654" i="1"/>
  <c r="O4654" i="1"/>
  <c r="N4654" i="1"/>
  <c r="M4654" i="1"/>
  <c r="L4654" i="1"/>
  <c r="V4653" i="1"/>
  <c r="U4653" i="1"/>
  <c r="T4653" i="1"/>
  <c r="S4653" i="1"/>
  <c r="R4653" i="1"/>
  <c r="Q4653" i="1"/>
  <c r="P4653" i="1"/>
  <c r="O4653" i="1"/>
  <c r="N4653" i="1"/>
  <c r="M4653" i="1"/>
  <c r="L4653" i="1"/>
  <c r="V4652" i="1"/>
  <c r="U4652" i="1"/>
  <c r="T4652" i="1"/>
  <c r="S4652" i="1"/>
  <c r="R4652" i="1"/>
  <c r="Q4652" i="1"/>
  <c r="P4652" i="1"/>
  <c r="O4652" i="1"/>
  <c r="N4652" i="1"/>
  <c r="M4652" i="1"/>
  <c r="L4652" i="1"/>
  <c r="V4651" i="1"/>
  <c r="U4651" i="1"/>
  <c r="T4651" i="1"/>
  <c r="S4651" i="1"/>
  <c r="R4651" i="1"/>
  <c r="Q4651" i="1"/>
  <c r="P4651" i="1"/>
  <c r="O4651" i="1"/>
  <c r="N4651" i="1"/>
  <c r="M4651" i="1"/>
  <c r="L4651" i="1"/>
  <c r="V4650" i="1"/>
  <c r="U4650" i="1"/>
  <c r="T4650" i="1"/>
  <c r="S4650" i="1"/>
  <c r="R4650" i="1"/>
  <c r="Q4650" i="1"/>
  <c r="P4650" i="1"/>
  <c r="O4650" i="1"/>
  <c r="N4650" i="1"/>
  <c r="M4650" i="1"/>
  <c r="L4650" i="1"/>
  <c r="V4649" i="1"/>
  <c r="U4649" i="1"/>
  <c r="T4649" i="1"/>
  <c r="S4649" i="1"/>
  <c r="R4649" i="1"/>
  <c r="Q4649" i="1"/>
  <c r="P4649" i="1"/>
  <c r="O4649" i="1"/>
  <c r="N4649" i="1"/>
  <c r="M4649" i="1"/>
  <c r="L4649" i="1"/>
  <c r="V4648" i="1"/>
  <c r="U4648" i="1"/>
  <c r="T4648" i="1"/>
  <c r="S4648" i="1"/>
  <c r="R4648" i="1"/>
  <c r="Q4648" i="1"/>
  <c r="P4648" i="1"/>
  <c r="O4648" i="1"/>
  <c r="N4648" i="1"/>
  <c r="M4648" i="1"/>
  <c r="L4648" i="1"/>
  <c r="V4647" i="1"/>
  <c r="U4647" i="1"/>
  <c r="T4647" i="1"/>
  <c r="S4647" i="1"/>
  <c r="R4647" i="1"/>
  <c r="Q4647" i="1"/>
  <c r="P4647" i="1"/>
  <c r="O4647" i="1"/>
  <c r="N4647" i="1"/>
  <c r="M4647" i="1"/>
  <c r="L4647" i="1"/>
  <c r="V4646" i="1"/>
  <c r="U4646" i="1"/>
  <c r="T4646" i="1"/>
  <c r="S4646" i="1"/>
  <c r="R4646" i="1"/>
  <c r="Q4646" i="1"/>
  <c r="P4646" i="1"/>
  <c r="O4646" i="1"/>
  <c r="N4646" i="1"/>
  <c r="M4646" i="1"/>
  <c r="L4646" i="1"/>
  <c r="V4645" i="1"/>
  <c r="U4645" i="1"/>
  <c r="T4645" i="1"/>
  <c r="S4645" i="1"/>
  <c r="R4645" i="1"/>
  <c r="Q4645" i="1"/>
  <c r="P4645" i="1"/>
  <c r="O4645" i="1"/>
  <c r="N4645" i="1"/>
  <c r="M4645" i="1"/>
  <c r="L4645" i="1"/>
  <c r="V4644" i="1"/>
  <c r="U4644" i="1"/>
  <c r="T4644" i="1"/>
  <c r="S4644" i="1"/>
  <c r="R4644" i="1"/>
  <c r="Q4644" i="1"/>
  <c r="P4644" i="1"/>
  <c r="O4644" i="1"/>
  <c r="N4644" i="1"/>
  <c r="M4644" i="1"/>
  <c r="L4644" i="1"/>
  <c r="V4643" i="1"/>
  <c r="U4643" i="1"/>
  <c r="T4643" i="1"/>
  <c r="S4643" i="1"/>
  <c r="R4643" i="1"/>
  <c r="Q4643" i="1"/>
  <c r="P4643" i="1"/>
  <c r="O4643" i="1"/>
  <c r="N4643" i="1"/>
  <c r="M4643" i="1"/>
  <c r="L4643" i="1"/>
  <c r="V4642" i="1"/>
  <c r="U4642" i="1"/>
  <c r="T4642" i="1"/>
  <c r="S4642" i="1"/>
  <c r="R4642" i="1"/>
  <c r="Q4642" i="1"/>
  <c r="P4642" i="1"/>
  <c r="O4642" i="1"/>
  <c r="N4642" i="1"/>
  <c r="M4642" i="1"/>
  <c r="L4642" i="1"/>
  <c r="V4641" i="1"/>
  <c r="U4641" i="1"/>
  <c r="T4641" i="1"/>
  <c r="S4641" i="1"/>
  <c r="R4641" i="1"/>
  <c r="Q4641" i="1"/>
  <c r="P4641" i="1"/>
  <c r="O4641" i="1"/>
  <c r="N4641" i="1"/>
  <c r="M4641" i="1"/>
  <c r="L4641" i="1"/>
  <c r="V4640" i="1"/>
  <c r="U4640" i="1"/>
  <c r="T4640" i="1"/>
  <c r="S4640" i="1"/>
  <c r="R4640" i="1"/>
  <c r="Q4640" i="1"/>
  <c r="P4640" i="1"/>
  <c r="O4640" i="1"/>
  <c r="N4640" i="1"/>
  <c r="M4640" i="1"/>
  <c r="L4640" i="1"/>
  <c r="V4639" i="1"/>
  <c r="U4639" i="1"/>
  <c r="T4639" i="1"/>
  <c r="S4639" i="1"/>
  <c r="R4639" i="1"/>
  <c r="Q4639" i="1"/>
  <c r="P4639" i="1"/>
  <c r="O4639" i="1"/>
  <c r="N4639" i="1"/>
  <c r="M4639" i="1"/>
  <c r="L4639" i="1"/>
  <c r="V4638" i="1"/>
  <c r="U4638" i="1"/>
  <c r="T4638" i="1"/>
  <c r="S4638" i="1"/>
  <c r="R4638" i="1"/>
  <c r="Q4638" i="1"/>
  <c r="P4638" i="1"/>
  <c r="O4638" i="1"/>
  <c r="N4638" i="1"/>
  <c r="M4638" i="1"/>
  <c r="L4638" i="1"/>
  <c r="V4637" i="1"/>
  <c r="U4637" i="1"/>
  <c r="T4637" i="1"/>
  <c r="S4637" i="1"/>
  <c r="R4637" i="1"/>
  <c r="Q4637" i="1"/>
  <c r="P4637" i="1"/>
  <c r="O4637" i="1"/>
  <c r="N4637" i="1"/>
  <c r="M4637" i="1"/>
  <c r="L4637" i="1"/>
  <c r="V4636" i="1"/>
  <c r="U4636" i="1"/>
  <c r="T4636" i="1"/>
  <c r="S4636" i="1"/>
  <c r="R4636" i="1"/>
  <c r="Q4636" i="1"/>
  <c r="P4636" i="1"/>
  <c r="O4636" i="1"/>
  <c r="N4636" i="1"/>
  <c r="M4636" i="1"/>
  <c r="L4636" i="1"/>
  <c r="V4635" i="1"/>
  <c r="U4635" i="1"/>
  <c r="T4635" i="1"/>
  <c r="S4635" i="1"/>
  <c r="R4635" i="1"/>
  <c r="Q4635" i="1"/>
  <c r="P4635" i="1"/>
  <c r="O4635" i="1"/>
  <c r="N4635" i="1"/>
  <c r="M4635" i="1"/>
  <c r="L4635" i="1"/>
  <c r="V4634" i="1"/>
  <c r="U4634" i="1"/>
  <c r="T4634" i="1"/>
  <c r="S4634" i="1"/>
  <c r="R4634" i="1"/>
  <c r="Q4634" i="1"/>
  <c r="P4634" i="1"/>
  <c r="O4634" i="1"/>
  <c r="N4634" i="1"/>
  <c r="M4634" i="1"/>
  <c r="L4634" i="1"/>
  <c r="V4633" i="1"/>
  <c r="U4633" i="1"/>
  <c r="T4633" i="1"/>
  <c r="S4633" i="1"/>
  <c r="R4633" i="1"/>
  <c r="Q4633" i="1"/>
  <c r="P4633" i="1"/>
  <c r="O4633" i="1"/>
  <c r="N4633" i="1"/>
  <c r="M4633" i="1"/>
  <c r="L4633" i="1"/>
  <c r="V4632" i="1"/>
  <c r="U4632" i="1"/>
  <c r="T4632" i="1"/>
  <c r="S4632" i="1"/>
  <c r="R4632" i="1"/>
  <c r="Q4632" i="1"/>
  <c r="P4632" i="1"/>
  <c r="O4632" i="1"/>
  <c r="N4632" i="1"/>
  <c r="M4632" i="1"/>
  <c r="L4632" i="1"/>
  <c r="V4631" i="1"/>
  <c r="U4631" i="1"/>
  <c r="T4631" i="1"/>
  <c r="S4631" i="1"/>
  <c r="R4631" i="1"/>
  <c r="Q4631" i="1"/>
  <c r="P4631" i="1"/>
  <c r="O4631" i="1"/>
  <c r="N4631" i="1"/>
  <c r="M4631" i="1"/>
  <c r="L4631" i="1"/>
  <c r="V4630" i="1"/>
  <c r="U4630" i="1"/>
  <c r="T4630" i="1"/>
  <c r="S4630" i="1"/>
  <c r="R4630" i="1"/>
  <c r="Q4630" i="1"/>
  <c r="P4630" i="1"/>
  <c r="O4630" i="1"/>
  <c r="N4630" i="1"/>
  <c r="M4630" i="1"/>
  <c r="L4630" i="1"/>
  <c r="V4629" i="1"/>
  <c r="U4629" i="1"/>
  <c r="T4629" i="1"/>
  <c r="S4629" i="1"/>
  <c r="R4629" i="1"/>
  <c r="Q4629" i="1"/>
  <c r="P4629" i="1"/>
  <c r="O4629" i="1"/>
  <c r="N4629" i="1"/>
  <c r="M4629" i="1"/>
  <c r="L4629" i="1"/>
  <c r="V4628" i="1"/>
  <c r="U4628" i="1"/>
  <c r="T4628" i="1"/>
  <c r="S4628" i="1"/>
  <c r="R4628" i="1"/>
  <c r="Q4628" i="1"/>
  <c r="P4628" i="1"/>
  <c r="O4628" i="1"/>
  <c r="N4628" i="1"/>
  <c r="M4628" i="1"/>
  <c r="L4628" i="1"/>
  <c r="V4627" i="1"/>
  <c r="U4627" i="1"/>
  <c r="T4627" i="1"/>
  <c r="S4627" i="1"/>
  <c r="R4627" i="1"/>
  <c r="Q4627" i="1"/>
  <c r="P4627" i="1"/>
  <c r="O4627" i="1"/>
  <c r="N4627" i="1"/>
  <c r="M4627" i="1"/>
  <c r="L4627" i="1"/>
  <c r="V4626" i="1"/>
  <c r="U4626" i="1"/>
  <c r="T4626" i="1"/>
  <c r="S4626" i="1"/>
  <c r="R4626" i="1"/>
  <c r="Q4626" i="1"/>
  <c r="P4626" i="1"/>
  <c r="O4626" i="1"/>
  <c r="N4626" i="1"/>
  <c r="M4626" i="1"/>
  <c r="L4626" i="1"/>
  <c r="V4625" i="1"/>
  <c r="U4625" i="1"/>
  <c r="T4625" i="1"/>
  <c r="S4625" i="1"/>
  <c r="R4625" i="1"/>
  <c r="Q4625" i="1"/>
  <c r="P4625" i="1"/>
  <c r="O4625" i="1"/>
  <c r="N4625" i="1"/>
  <c r="M4625" i="1"/>
  <c r="L4625" i="1"/>
  <c r="V4624" i="1"/>
  <c r="U4624" i="1"/>
  <c r="T4624" i="1"/>
  <c r="S4624" i="1"/>
  <c r="R4624" i="1"/>
  <c r="Q4624" i="1"/>
  <c r="P4624" i="1"/>
  <c r="O4624" i="1"/>
  <c r="N4624" i="1"/>
  <c r="M4624" i="1"/>
  <c r="L4624" i="1"/>
  <c r="V4623" i="1"/>
  <c r="U4623" i="1"/>
  <c r="T4623" i="1"/>
  <c r="S4623" i="1"/>
  <c r="R4623" i="1"/>
  <c r="Q4623" i="1"/>
  <c r="P4623" i="1"/>
  <c r="O4623" i="1"/>
  <c r="N4623" i="1"/>
  <c r="M4623" i="1"/>
  <c r="L4623" i="1"/>
  <c r="V4622" i="1"/>
  <c r="U4622" i="1"/>
  <c r="T4622" i="1"/>
  <c r="S4622" i="1"/>
  <c r="R4622" i="1"/>
  <c r="Q4622" i="1"/>
  <c r="P4622" i="1"/>
  <c r="O4622" i="1"/>
  <c r="N4622" i="1"/>
  <c r="M4622" i="1"/>
  <c r="L4622" i="1"/>
  <c r="V4621" i="1"/>
  <c r="U4621" i="1"/>
  <c r="T4621" i="1"/>
  <c r="S4621" i="1"/>
  <c r="R4621" i="1"/>
  <c r="Q4621" i="1"/>
  <c r="P4621" i="1"/>
  <c r="O4621" i="1"/>
  <c r="N4621" i="1"/>
  <c r="M4621" i="1"/>
  <c r="L4621" i="1"/>
  <c r="V4620" i="1"/>
  <c r="U4620" i="1"/>
  <c r="T4620" i="1"/>
  <c r="S4620" i="1"/>
  <c r="R4620" i="1"/>
  <c r="Q4620" i="1"/>
  <c r="P4620" i="1"/>
  <c r="O4620" i="1"/>
  <c r="N4620" i="1"/>
  <c r="M4620" i="1"/>
  <c r="L4620" i="1"/>
  <c r="V4619" i="1"/>
  <c r="U4619" i="1"/>
  <c r="T4619" i="1"/>
  <c r="S4619" i="1"/>
  <c r="R4619" i="1"/>
  <c r="Q4619" i="1"/>
  <c r="P4619" i="1"/>
  <c r="O4619" i="1"/>
  <c r="N4619" i="1"/>
  <c r="M4619" i="1"/>
  <c r="L4619" i="1"/>
  <c r="V4618" i="1"/>
  <c r="U4618" i="1"/>
  <c r="T4618" i="1"/>
  <c r="S4618" i="1"/>
  <c r="R4618" i="1"/>
  <c r="Q4618" i="1"/>
  <c r="P4618" i="1"/>
  <c r="O4618" i="1"/>
  <c r="N4618" i="1"/>
  <c r="M4618" i="1"/>
  <c r="L4618" i="1"/>
  <c r="V4617" i="1"/>
  <c r="U4617" i="1"/>
  <c r="T4617" i="1"/>
  <c r="S4617" i="1"/>
  <c r="R4617" i="1"/>
  <c r="Q4617" i="1"/>
  <c r="P4617" i="1"/>
  <c r="O4617" i="1"/>
  <c r="N4617" i="1"/>
  <c r="M4617" i="1"/>
  <c r="L4617" i="1"/>
  <c r="V4616" i="1"/>
  <c r="U4616" i="1"/>
  <c r="T4616" i="1"/>
  <c r="S4616" i="1"/>
  <c r="R4616" i="1"/>
  <c r="Q4616" i="1"/>
  <c r="P4616" i="1"/>
  <c r="O4616" i="1"/>
  <c r="N4616" i="1"/>
  <c r="M4616" i="1"/>
  <c r="L4616" i="1"/>
  <c r="V4615" i="1"/>
  <c r="U4615" i="1"/>
  <c r="T4615" i="1"/>
  <c r="S4615" i="1"/>
  <c r="R4615" i="1"/>
  <c r="Q4615" i="1"/>
  <c r="P4615" i="1"/>
  <c r="O4615" i="1"/>
  <c r="N4615" i="1"/>
  <c r="M4615" i="1"/>
  <c r="L4615" i="1"/>
  <c r="V4614" i="1"/>
  <c r="U4614" i="1"/>
  <c r="T4614" i="1"/>
  <c r="S4614" i="1"/>
  <c r="R4614" i="1"/>
  <c r="Q4614" i="1"/>
  <c r="P4614" i="1"/>
  <c r="O4614" i="1"/>
  <c r="N4614" i="1"/>
  <c r="M4614" i="1"/>
  <c r="L4614" i="1"/>
  <c r="V4613" i="1"/>
  <c r="U4613" i="1"/>
  <c r="T4613" i="1"/>
  <c r="S4613" i="1"/>
  <c r="R4613" i="1"/>
  <c r="Q4613" i="1"/>
  <c r="P4613" i="1"/>
  <c r="O4613" i="1"/>
  <c r="N4613" i="1"/>
  <c r="M4613" i="1"/>
  <c r="L4613" i="1"/>
  <c r="V4612" i="1"/>
  <c r="U4612" i="1"/>
  <c r="T4612" i="1"/>
  <c r="S4612" i="1"/>
  <c r="R4612" i="1"/>
  <c r="Q4612" i="1"/>
  <c r="P4612" i="1"/>
  <c r="O4612" i="1"/>
  <c r="N4612" i="1"/>
  <c r="M4612" i="1"/>
  <c r="L4612" i="1"/>
  <c r="V4611" i="1"/>
  <c r="U4611" i="1"/>
  <c r="T4611" i="1"/>
  <c r="S4611" i="1"/>
  <c r="R4611" i="1"/>
  <c r="Q4611" i="1"/>
  <c r="P4611" i="1"/>
  <c r="O4611" i="1"/>
  <c r="N4611" i="1"/>
  <c r="M4611" i="1"/>
  <c r="L4611" i="1"/>
  <c r="V4610" i="1"/>
  <c r="U4610" i="1"/>
  <c r="T4610" i="1"/>
  <c r="S4610" i="1"/>
  <c r="R4610" i="1"/>
  <c r="Q4610" i="1"/>
  <c r="P4610" i="1"/>
  <c r="O4610" i="1"/>
  <c r="N4610" i="1"/>
  <c r="M4610" i="1"/>
  <c r="L4610" i="1"/>
  <c r="V4609" i="1"/>
  <c r="U4609" i="1"/>
  <c r="T4609" i="1"/>
  <c r="S4609" i="1"/>
  <c r="R4609" i="1"/>
  <c r="Q4609" i="1"/>
  <c r="P4609" i="1"/>
  <c r="O4609" i="1"/>
  <c r="N4609" i="1"/>
  <c r="M4609" i="1"/>
  <c r="L4609" i="1"/>
  <c r="V4608" i="1"/>
  <c r="U4608" i="1"/>
  <c r="T4608" i="1"/>
  <c r="S4608" i="1"/>
  <c r="R4608" i="1"/>
  <c r="Q4608" i="1"/>
  <c r="P4608" i="1"/>
  <c r="O4608" i="1"/>
  <c r="N4608" i="1"/>
  <c r="M4608" i="1"/>
  <c r="L4608" i="1"/>
  <c r="V4607" i="1"/>
  <c r="U4607" i="1"/>
  <c r="T4607" i="1"/>
  <c r="S4607" i="1"/>
  <c r="R4607" i="1"/>
  <c r="Q4607" i="1"/>
  <c r="P4607" i="1"/>
  <c r="O4607" i="1"/>
  <c r="N4607" i="1"/>
  <c r="M4607" i="1"/>
  <c r="L4607" i="1"/>
  <c r="V4606" i="1"/>
  <c r="U4606" i="1"/>
  <c r="T4606" i="1"/>
  <c r="S4606" i="1"/>
  <c r="R4606" i="1"/>
  <c r="Q4606" i="1"/>
  <c r="P4606" i="1"/>
  <c r="O4606" i="1"/>
  <c r="N4606" i="1"/>
  <c r="M4606" i="1"/>
  <c r="L4606" i="1"/>
  <c r="V4605" i="1"/>
  <c r="U4605" i="1"/>
  <c r="T4605" i="1"/>
  <c r="S4605" i="1"/>
  <c r="R4605" i="1"/>
  <c r="Q4605" i="1"/>
  <c r="P4605" i="1"/>
  <c r="O4605" i="1"/>
  <c r="N4605" i="1"/>
  <c r="M4605" i="1"/>
  <c r="L4605" i="1"/>
  <c r="V4604" i="1"/>
  <c r="U4604" i="1"/>
  <c r="T4604" i="1"/>
  <c r="S4604" i="1"/>
  <c r="R4604" i="1"/>
  <c r="Q4604" i="1"/>
  <c r="P4604" i="1"/>
  <c r="O4604" i="1"/>
  <c r="N4604" i="1"/>
  <c r="M4604" i="1"/>
  <c r="L4604" i="1"/>
  <c r="V4603" i="1"/>
  <c r="U4603" i="1"/>
  <c r="T4603" i="1"/>
  <c r="S4603" i="1"/>
  <c r="R4603" i="1"/>
  <c r="Q4603" i="1"/>
  <c r="P4603" i="1"/>
  <c r="O4603" i="1"/>
  <c r="N4603" i="1"/>
  <c r="M4603" i="1"/>
  <c r="L4603" i="1"/>
  <c r="V4602" i="1"/>
  <c r="U4602" i="1"/>
  <c r="T4602" i="1"/>
  <c r="S4602" i="1"/>
  <c r="R4602" i="1"/>
  <c r="Q4602" i="1"/>
  <c r="P4602" i="1"/>
  <c r="O4602" i="1"/>
  <c r="N4602" i="1"/>
  <c r="M4602" i="1"/>
  <c r="L4602" i="1"/>
  <c r="V4601" i="1"/>
  <c r="U4601" i="1"/>
  <c r="T4601" i="1"/>
  <c r="S4601" i="1"/>
  <c r="R4601" i="1"/>
  <c r="Q4601" i="1"/>
  <c r="P4601" i="1"/>
  <c r="O4601" i="1"/>
  <c r="N4601" i="1"/>
  <c r="M4601" i="1"/>
  <c r="L4601" i="1"/>
  <c r="V4600" i="1"/>
  <c r="U4600" i="1"/>
  <c r="T4600" i="1"/>
  <c r="S4600" i="1"/>
  <c r="R4600" i="1"/>
  <c r="Q4600" i="1"/>
  <c r="P4600" i="1"/>
  <c r="O4600" i="1"/>
  <c r="N4600" i="1"/>
  <c r="M4600" i="1"/>
  <c r="L4600" i="1"/>
  <c r="V4599" i="1"/>
  <c r="U4599" i="1"/>
  <c r="T4599" i="1"/>
  <c r="S4599" i="1"/>
  <c r="R4599" i="1"/>
  <c r="Q4599" i="1"/>
  <c r="P4599" i="1"/>
  <c r="O4599" i="1"/>
  <c r="N4599" i="1"/>
  <c r="M4599" i="1"/>
  <c r="L4599" i="1"/>
  <c r="V4598" i="1"/>
  <c r="U4598" i="1"/>
  <c r="T4598" i="1"/>
  <c r="S4598" i="1"/>
  <c r="R4598" i="1"/>
  <c r="Q4598" i="1"/>
  <c r="P4598" i="1"/>
  <c r="O4598" i="1"/>
  <c r="N4598" i="1"/>
  <c r="M4598" i="1"/>
  <c r="L4598" i="1"/>
  <c r="V4597" i="1"/>
  <c r="U4597" i="1"/>
  <c r="T4597" i="1"/>
  <c r="S4597" i="1"/>
  <c r="R4597" i="1"/>
  <c r="Q4597" i="1"/>
  <c r="P4597" i="1"/>
  <c r="O4597" i="1"/>
  <c r="N4597" i="1"/>
  <c r="M4597" i="1"/>
  <c r="L4597" i="1"/>
  <c r="V4596" i="1"/>
  <c r="U4596" i="1"/>
  <c r="T4596" i="1"/>
  <c r="S4596" i="1"/>
  <c r="R4596" i="1"/>
  <c r="Q4596" i="1"/>
  <c r="P4596" i="1"/>
  <c r="O4596" i="1"/>
  <c r="N4596" i="1"/>
  <c r="M4596" i="1"/>
  <c r="L4596" i="1"/>
  <c r="V4595" i="1"/>
  <c r="U4595" i="1"/>
  <c r="T4595" i="1"/>
  <c r="S4595" i="1"/>
  <c r="R4595" i="1"/>
  <c r="Q4595" i="1"/>
  <c r="P4595" i="1"/>
  <c r="O4595" i="1"/>
  <c r="N4595" i="1"/>
  <c r="M4595" i="1"/>
  <c r="L4595" i="1"/>
  <c r="V4594" i="1"/>
  <c r="U4594" i="1"/>
  <c r="T4594" i="1"/>
  <c r="S4594" i="1"/>
  <c r="R4594" i="1"/>
  <c r="Q4594" i="1"/>
  <c r="P4594" i="1"/>
  <c r="O4594" i="1"/>
  <c r="N4594" i="1"/>
  <c r="M4594" i="1"/>
  <c r="L4594" i="1"/>
  <c r="V4593" i="1"/>
  <c r="U4593" i="1"/>
  <c r="T4593" i="1"/>
  <c r="S4593" i="1"/>
  <c r="R4593" i="1"/>
  <c r="Q4593" i="1"/>
  <c r="P4593" i="1"/>
  <c r="O4593" i="1"/>
  <c r="N4593" i="1"/>
  <c r="M4593" i="1"/>
  <c r="L4593" i="1"/>
  <c r="V4592" i="1"/>
  <c r="U4592" i="1"/>
  <c r="T4592" i="1"/>
  <c r="S4592" i="1"/>
  <c r="R4592" i="1"/>
  <c r="Q4592" i="1"/>
  <c r="P4592" i="1"/>
  <c r="O4592" i="1"/>
  <c r="N4592" i="1"/>
  <c r="M4592" i="1"/>
  <c r="L4592" i="1"/>
  <c r="V4591" i="1"/>
  <c r="U4591" i="1"/>
  <c r="T4591" i="1"/>
  <c r="S4591" i="1"/>
  <c r="R4591" i="1"/>
  <c r="Q4591" i="1"/>
  <c r="P4591" i="1"/>
  <c r="O4591" i="1"/>
  <c r="N4591" i="1"/>
  <c r="M4591" i="1"/>
  <c r="L4591" i="1"/>
  <c r="V4590" i="1"/>
  <c r="U4590" i="1"/>
  <c r="T4590" i="1"/>
  <c r="S4590" i="1"/>
  <c r="R4590" i="1"/>
  <c r="Q4590" i="1"/>
  <c r="P4590" i="1"/>
  <c r="O4590" i="1"/>
  <c r="N4590" i="1"/>
  <c r="M4590" i="1"/>
  <c r="L4590" i="1"/>
  <c r="V4589" i="1"/>
  <c r="U4589" i="1"/>
  <c r="T4589" i="1"/>
  <c r="S4589" i="1"/>
  <c r="R4589" i="1"/>
  <c r="Q4589" i="1"/>
  <c r="P4589" i="1"/>
  <c r="O4589" i="1"/>
  <c r="N4589" i="1"/>
  <c r="M4589" i="1"/>
  <c r="L4589" i="1"/>
  <c r="V4588" i="1"/>
  <c r="U4588" i="1"/>
  <c r="T4588" i="1"/>
  <c r="S4588" i="1"/>
  <c r="R4588" i="1"/>
  <c r="Q4588" i="1"/>
  <c r="P4588" i="1"/>
  <c r="O4588" i="1"/>
  <c r="N4588" i="1"/>
  <c r="M4588" i="1"/>
  <c r="L4588" i="1"/>
  <c r="V4587" i="1"/>
  <c r="U4587" i="1"/>
  <c r="T4587" i="1"/>
  <c r="S4587" i="1"/>
  <c r="R4587" i="1"/>
  <c r="Q4587" i="1"/>
  <c r="P4587" i="1"/>
  <c r="O4587" i="1"/>
  <c r="N4587" i="1"/>
  <c r="M4587" i="1"/>
  <c r="L4587" i="1"/>
  <c r="V4586" i="1"/>
  <c r="U4586" i="1"/>
  <c r="T4586" i="1"/>
  <c r="S4586" i="1"/>
  <c r="R4586" i="1"/>
  <c r="Q4586" i="1"/>
  <c r="P4586" i="1"/>
  <c r="O4586" i="1"/>
  <c r="N4586" i="1"/>
  <c r="M4586" i="1"/>
  <c r="L4586" i="1"/>
  <c r="V4585" i="1"/>
  <c r="U4585" i="1"/>
  <c r="T4585" i="1"/>
  <c r="S4585" i="1"/>
  <c r="R4585" i="1"/>
  <c r="Q4585" i="1"/>
  <c r="P4585" i="1"/>
  <c r="O4585" i="1"/>
  <c r="N4585" i="1"/>
  <c r="M4585" i="1"/>
  <c r="L4585" i="1"/>
  <c r="V4584" i="1"/>
  <c r="U4584" i="1"/>
  <c r="T4584" i="1"/>
  <c r="S4584" i="1"/>
  <c r="R4584" i="1"/>
  <c r="Q4584" i="1"/>
  <c r="P4584" i="1"/>
  <c r="O4584" i="1"/>
  <c r="N4584" i="1"/>
  <c r="M4584" i="1"/>
  <c r="L4584" i="1"/>
  <c r="V4583" i="1"/>
  <c r="U4583" i="1"/>
  <c r="T4583" i="1"/>
  <c r="S4583" i="1"/>
  <c r="R4583" i="1"/>
  <c r="Q4583" i="1"/>
  <c r="P4583" i="1"/>
  <c r="O4583" i="1"/>
  <c r="N4583" i="1"/>
  <c r="M4583" i="1"/>
  <c r="L4583" i="1"/>
  <c r="V4582" i="1"/>
  <c r="U4582" i="1"/>
  <c r="T4582" i="1"/>
  <c r="S4582" i="1"/>
  <c r="R4582" i="1"/>
  <c r="Q4582" i="1"/>
  <c r="P4582" i="1"/>
  <c r="O4582" i="1"/>
  <c r="N4582" i="1"/>
  <c r="M4582" i="1"/>
  <c r="L4582" i="1"/>
  <c r="V4581" i="1"/>
  <c r="U4581" i="1"/>
  <c r="T4581" i="1"/>
  <c r="S4581" i="1"/>
  <c r="R4581" i="1"/>
  <c r="Q4581" i="1"/>
  <c r="P4581" i="1"/>
  <c r="O4581" i="1"/>
  <c r="N4581" i="1"/>
  <c r="M4581" i="1"/>
  <c r="L4581" i="1"/>
  <c r="V4580" i="1"/>
  <c r="U4580" i="1"/>
  <c r="T4580" i="1"/>
  <c r="S4580" i="1"/>
  <c r="R4580" i="1"/>
  <c r="Q4580" i="1"/>
  <c r="P4580" i="1"/>
  <c r="O4580" i="1"/>
  <c r="N4580" i="1"/>
  <c r="M4580" i="1"/>
  <c r="L4580" i="1"/>
  <c r="V4579" i="1"/>
  <c r="U4579" i="1"/>
  <c r="T4579" i="1"/>
  <c r="S4579" i="1"/>
  <c r="R4579" i="1"/>
  <c r="Q4579" i="1"/>
  <c r="P4579" i="1"/>
  <c r="O4579" i="1"/>
  <c r="N4579" i="1"/>
  <c r="M4579" i="1"/>
  <c r="L4579" i="1"/>
  <c r="V4578" i="1"/>
  <c r="U4578" i="1"/>
  <c r="T4578" i="1"/>
  <c r="S4578" i="1"/>
  <c r="R4578" i="1"/>
  <c r="Q4578" i="1"/>
  <c r="P4578" i="1"/>
  <c r="O4578" i="1"/>
  <c r="N4578" i="1"/>
  <c r="M4578" i="1"/>
  <c r="L4578" i="1"/>
  <c r="V4577" i="1"/>
  <c r="U4577" i="1"/>
  <c r="T4577" i="1"/>
  <c r="S4577" i="1"/>
  <c r="R4577" i="1"/>
  <c r="Q4577" i="1"/>
  <c r="P4577" i="1"/>
  <c r="O4577" i="1"/>
  <c r="N4577" i="1"/>
  <c r="M4577" i="1"/>
  <c r="L4577" i="1"/>
  <c r="V4576" i="1"/>
  <c r="U4576" i="1"/>
  <c r="T4576" i="1"/>
  <c r="S4576" i="1"/>
  <c r="R4576" i="1"/>
  <c r="Q4576" i="1"/>
  <c r="P4576" i="1"/>
  <c r="O4576" i="1"/>
  <c r="N4576" i="1"/>
  <c r="M4576" i="1"/>
  <c r="L4576" i="1"/>
  <c r="V4575" i="1"/>
  <c r="U4575" i="1"/>
  <c r="T4575" i="1"/>
  <c r="S4575" i="1"/>
  <c r="R4575" i="1"/>
  <c r="Q4575" i="1"/>
  <c r="P4575" i="1"/>
  <c r="O4575" i="1"/>
  <c r="N4575" i="1"/>
  <c r="M4575" i="1"/>
  <c r="L4575" i="1"/>
  <c r="V4574" i="1"/>
  <c r="U4574" i="1"/>
  <c r="T4574" i="1"/>
  <c r="S4574" i="1"/>
  <c r="R4574" i="1"/>
  <c r="Q4574" i="1"/>
  <c r="P4574" i="1"/>
  <c r="O4574" i="1"/>
  <c r="N4574" i="1"/>
  <c r="M4574" i="1"/>
  <c r="L4574" i="1"/>
  <c r="V4573" i="1"/>
  <c r="U4573" i="1"/>
  <c r="T4573" i="1"/>
  <c r="S4573" i="1"/>
  <c r="R4573" i="1"/>
  <c r="Q4573" i="1"/>
  <c r="P4573" i="1"/>
  <c r="O4573" i="1"/>
  <c r="N4573" i="1"/>
  <c r="M4573" i="1"/>
  <c r="L4573" i="1"/>
  <c r="V4572" i="1"/>
  <c r="U4572" i="1"/>
  <c r="T4572" i="1"/>
  <c r="S4572" i="1"/>
  <c r="R4572" i="1"/>
  <c r="Q4572" i="1"/>
  <c r="P4572" i="1"/>
  <c r="O4572" i="1"/>
  <c r="N4572" i="1"/>
  <c r="M4572" i="1"/>
  <c r="L4572" i="1"/>
  <c r="V4571" i="1"/>
  <c r="U4571" i="1"/>
  <c r="T4571" i="1"/>
  <c r="S4571" i="1"/>
  <c r="R4571" i="1"/>
  <c r="Q4571" i="1"/>
  <c r="P4571" i="1"/>
  <c r="O4571" i="1"/>
  <c r="N4571" i="1"/>
  <c r="M4571" i="1"/>
  <c r="L4571" i="1"/>
  <c r="V4570" i="1"/>
  <c r="U4570" i="1"/>
  <c r="T4570" i="1"/>
  <c r="S4570" i="1"/>
  <c r="R4570" i="1"/>
  <c r="Q4570" i="1"/>
  <c r="P4570" i="1"/>
  <c r="O4570" i="1"/>
  <c r="N4570" i="1"/>
  <c r="M4570" i="1"/>
  <c r="L4570" i="1"/>
  <c r="V4569" i="1"/>
  <c r="U4569" i="1"/>
  <c r="T4569" i="1"/>
  <c r="S4569" i="1"/>
  <c r="R4569" i="1"/>
  <c r="Q4569" i="1"/>
  <c r="P4569" i="1"/>
  <c r="O4569" i="1"/>
  <c r="N4569" i="1"/>
  <c r="M4569" i="1"/>
  <c r="L4569" i="1"/>
  <c r="V4568" i="1"/>
  <c r="U4568" i="1"/>
  <c r="T4568" i="1"/>
  <c r="S4568" i="1"/>
  <c r="R4568" i="1"/>
  <c r="Q4568" i="1"/>
  <c r="P4568" i="1"/>
  <c r="O4568" i="1"/>
  <c r="N4568" i="1"/>
  <c r="M4568" i="1"/>
  <c r="L4568" i="1"/>
  <c r="V4567" i="1"/>
  <c r="U4567" i="1"/>
  <c r="T4567" i="1"/>
  <c r="S4567" i="1"/>
  <c r="R4567" i="1"/>
  <c r="Q4567" i="1"/>
  <c r="P4567" i="1"/>
  <c r="O4567" i="1"/>
  <c r="N4567" i="1"/>
  <c r="M4567" i="1"/>
  <c r="L4567" i="1"/>
  <c r="V4566" i="1"/>
  <c r="U4566" i="1"/>
  <c r="T4566" i="1"/>
  <c r="S4566" i="1"/>
  <c r="R4566" i="1"/>
  <c r="Q4566" i="1"/>
  <c r="P4566" i="1"/>
  <c r="O4566" i="1"/>
  <c r="N4566" i="1"/>
  <c r="M4566" i="1"/>
  <c r="L4566" i="1"/>
  <c r="V4565" i="1"/>
  <c r="U4565" i="1"/>
  <c r="T4565" i="1"/>
  <c r="S4565" i="1"/>
  <c r="R4565" i="1"/>
  <c r="Q4565" i="1"/>
  <c r="P4565" i="1"/>
  <c r="O4565" i="1"/>
  <c r="N4565" i="1"/>
  <c r="M4565" i="1"/>
  <c r="L4565" i="1"/>
  <c r="V4564" i="1"/>
  <c r="U4564" i="1"/>
  <c r="T4564" i="1"/>
  <c r="S4564" i="1"/>
  <c r="R4564" i="1"/>
  <c r="Q4564" i="1"/>
  <c r="P4564" i="1"/>
  <c r="O4564" i="1"/>
  <c r="N4564" i="1"/>
  <c r="M4564" i="1"/>
  <c r="L4564" i="1"/>
  <c r="V4563" i="1"/>
  <c r="U4563" i="1"/>
  <c r="T4563" i="1"/>
  <c r="S4563" i="1"/>
  <c r="R4563" i="1"/>
  <c r="Q4563" i="1"/>
  <c r="P4563" i="1"/>
  <c r="O4563" i="1"/>
  <c r="N4563" i="1"/>
  <c r="M4563" i="1"/>
  <c r="L4563" i="1"/>
  <c r="V4562" i="1"/>
  <c r="U4562" i="1"/>
  <c r="T4562" i="1"/>
  <c r="S4562" i="1"/>
  <c r="R4562" i="1"/>
  <c r="Q4562" i="1"/>
  <c r="P4562" i="1"/>
  <c r="O4562" i="1"/>
  <c r="N4562" i="1"/>
  <c r="M4562" i="1"/>
  <c r="L4562" i="1"/>
  <c r="V4561" i="1"/>
  <c r="U4561" i="1"/>
  <c r="T4561" i="1"/>
  <c r="S4561" i="1"/>
  <c r="R4561" i="1"/>
  <c r="Q4561" i="1"/>
  <c r="P4561" i="1"/>
  <c r="O4561" i="1"/>
  <c r="N4561" i="1"/>
  <c r="M4561" i="1"/>
  <c r="L4561" i="1"/>
  <c r="V4560" i="1"/>
  <c r="U4560" i="1"/>
  <c r="T4560" i="1"/>
  <c r="S4560" i="1"/>
  <c r="R4560" i="1"/>
  <c r="Q4560" i="1"/>
  <c r="P4560" i="1"/>
  <c r="O4560" i="1"/>
  <c r="N4560" i="1"/>
  <c r="M4560" i="1"/>
  <c r="L4560" i="1"/>
  <c r="V4559" i="1"/>
  <c r="U4559" i="1"/>
  <c r="T4559" i="1"/>
  <c r="S4559" i="1"/>
  <c r="R4559" i="1"/>
  <c r="Q4559" i="1"/>
  <c r="P4559" i="1"/>
  <c r="O4559" i="1"/>
  <c r="N4559" i="1"/>
  <c r="M4559" i="1"/>
  <c r="L4559" i="1"/>
  <c r="V4558" i="1"/>
  <c r="U4558" i="1"/>
  <c r="T4558" i="1"/>
  <c r="S4558" i="1"/>
  <c r="R4558" i="1"/>
  <c r="Q4558" i="1"/>
  <c r="P4558" i="1"/>
  <c r="O4558" i="1"/>
  <c r="N4558" i="1"/>
  <c r="M4558" i="1"/>
  <c r="L4558" i="1"/>
  <c r="V4557" i="1"/>
  <c r="U4557" i="1"/>
  <c r="T4557" i="1"/>
  <c r="S4557" i="1"/>
  <c r="R4557" i="1"/>
  <c r="Q4557" i="1"/>
  <c r="P4557" i="1"/>
  <c r="O4557" i="1"/>
  <c r="N4557" i="1"/>
  <c r="M4557" i="1"/>
  <c r="L4557" i="1"/>
  <c r="V4556" i="1"/>
  <c r="U4556" i="1"/>
  <c r="T4556" i="1"/>
  <c r="S4556" i="1"/>
  <c r="R4556" i="1"/>
  <c r="Q4556" i="1"/>
  <c r="P4556" i="1"/>
  <c r="O4556" i="1"/>
  <c r="N4556" i="1"/>
  <c r="M4556" i="1"/>
  <c r="L4556" i="1"/>
  <c r="V4555" i="1"/>
  <c r="U4555" i="1"/>
  <c r="T4555" i="1"/>
  <c r="S4555" i="1"/>
  <c r="R4555" i="1"/>
  <c r="Q4555" i="1"/>
  <c r="P4555" i="1"/>
  <c r="O4555" i="1"/>
  <c r="N4555" i="1"/>
  <c r="M4555" i="1"/>
  <c r="L4555" i="1"/>
  <c r="V4554" i="1"/>
  <c r="U4554" i="1"/>
  <c r="T4554" i="1"/>
  <c r="S4554" i="1"/>
  <c r="R4554" i="1"/>
  <c r="Q4554" i="1"/>
  <c r="P4554" i="1"/>
  <c r="O4554" i="1"/>
  <c r="N4554" i="1"/>
  <c r="M4554" i="1"/>
  <c r="L4554" i="1"/>
  <c r="V4553" i="1"/>
  <c r="U4553" i="1"/>
  <c r="T4553" i="1"/>
  <c r="S4553" i="1"/>
  <c r="R4553" i="1"/>
  <c r="Q4553" i="1"/>
  <c r="P4553" i="1"/>
  <c r="O4553" i="1"/>
  <c r="N4553" i="1"/>
  <c r="M4553" i="1"/>
  <c r="L4553" i="1"/>
  <c r="V4552" i="1"/>
  <c r="U4552" i="1"/>
  <c r="T4552" i="1"/>
  <c r="S4552" i="1"/>
  <c r="R4552" i="1"/>
  <c r="Q4552" i="1"/>
  <c r="P4552" i="1"/>
  <c r="O4552" i="1"/>
  <c r="N4552" i="1"/>
  <c r="M4552" i="1"/>
  <c r="L4552" i="1"/>
  <c r="V4551" i="1"/>
  <c r="U4551" i="1"/>
  <c r="T4551" i="1"/>
  <c r="S4551" i="1"/>
  <c r="R4551" i="1"/>
  <c r="Q4551" i="1"/>
  <c r="P4551" i="1"/>
  <c r="O4551" i="1"/>
  <c r="N4551" i="1"/>
  <c r="M4551" i="1"/>
  <c r="L4551" i="1"/>
  <c r="V4550" i="1"/>
  <c r="U4550" i="1"/>
  <c r="T4550" i="1"/>
  <c r="S4550" i="1"/>
  <c r="R4550" i="1"/>
  <c r="Q4550" i="1"/>
  <c r="P4550" i="1"/>
  <c r="O4550" i="1"/>
  <c r="N4550" i="1"/>
  <c r="M4550" i="1"/>
  <c r="L4550" i="1"/>
  <c r="V4549" i="1"/>
  <c r="U4549" i="1"/>
  <c r="T4549" i="1"/>
  <c r="S4549" i="1"/>
  <c r="R4549" i="1"/>
  <c r="Q4549" i="1"/>
  <c r="P4549" i="1"/>
  <c r="O4549" i="1"/>
  <c r="N4549" i="1"/>
  <c r="M4549" i="1"/>
  <c r="L4549" i="1"/>
  <c r="V4548" i="1"/>
  <c r="U4548" i="1"/>
  <c r="T4548" i="1"/>
  <c r="S4548" i="1"/>
  <c r="R4548" i="1"/>
  <c r="Q4548" i="1"/>
  <c r="P4548" i="1"/>
  <c r="O4548" i="1"/>
  <c r="N4548" i="1"/>
  <c r="M4548" i="1"/>
  <c r="L4548" i="1"/>
  <c r="V4547" i="1"/>
  <c r="U4547" i="1"/>
  <c r="T4547" i="1"/>
  <c r="S4547" i="1"/>
  <c r="R4547" i="1"/>
  <c r="Q4547" i="1"/>
  <c r="P4547" i="1"/>
  <c r="O4547" i="1"/>
  <c r="N4547" i="1"/>
  <c r="M4547" i="1"/>
  <c r="L4547" i="1"/>
  <c r="V4546" i="1"/>
  <c r="U4546" i="1"/>
  <c r="T4546" i="1"/>
  <c r="S4546" i="1"/>
  <c r="R4546" i="1"/>
  <c r="Q4546" i="1"/>
  <c r="P4546" i="1"/>
  <c r="O4546" i="1"/>
  <c r="N4546" i="1"/>
  <c r="M4546" i="1"/>
  <c r="L4546" i="1"/>
  <c r="V4545" i="1"/>
  <c r="U4545" i="1"/>
  <c r="T4545" i="1"/>
  <c r="S4545" i="1"/>
  <c r="R4545" i="1"/>
  <c r="Q4545" i="1"/>
  <c r="P4545" i="1"/>
  <c r="O4545" i="1"/>
  <c r="N4545" i="1"/>
  <c r="M4545" i="1"/>
  <c r="L4545" i="1"/>
  <c r="V4544" i="1"/>
  <c r="U4544" i="1"/>
  <c r="T4544" i="1"/>
  <c r="S4544" i="1"/>
  <c r="R4544" i="1"/>
  <c r="Q4544" i="1"/>
  <c r="P4544" i="1"/>
  <c r="O4544" i="1"/>
  <c r="N4544" i="1"/>
  <c r="M4544" i="1"/>
  <c r="L4544" i="1"/>
  <c r="V4543" i="1"/>
  <c r="U4543" i="1"/>
  <c r="T4543" i="1"/>
  <c r="S4543" i="1"/>
  <c r="R4543" i="1"/>
  <c r="Q4543" i="1"/>
  <c r="P4543" i="1"/>
  <c r="O4543" i="1"/>
  <c r="N4543" i="1"/>
  <c r="M4543" i="1"/>
  <c r="L4543" i="1"/>
  <c r="V4542" i="1"/>
  <c r="U4542" i="1"/>
  <c r="T4542" i="1"/>
  <c r="S4542" i="1"/>
  <c r="R4542" i="1"/>
  <c r="Q4542" i="1"/>
  <c r="P4542" i="1"/>
  <c r="O4542" i="1"/>
  <c r="N4542" i="1"/>
  <c r="M4542" i="1"/>
  <c r="L4542" i="1"/>
  <c r="V4541" i="1"/>
  <c r="U4541" i="1"/>
  <c r="T4541" i="1"/>
  <c r="S4541" i="1"/>
  <c r="R4541" i="1"/>
  <c r="Q4541" i="1"/>
  <c r="P4541" i="1"/>
  <c r="O4541" i="1"/>
  <c r="N4541" i="1"/>
  <c r="M4541" i="1"/>
  <c r="L4541" i="1"/>
  <c r="V4540" i="1"/>
  <c r="U4540" i="1"/>
  <c r="T4540" i="1"/>
  <c r="S4540" i="1"/>
  <c r="R4540" i="1"/>
  <c r="Q4540" i="1"/>
  <c r="P4540" i="1"/>
  <c r="O4540" i="1"/>
  <c r="N4540" i="1"/>
  <c r="M4540" i="1"/>
  <c r="L4540" i="1"/>
  <c r="V4539" i="1"/>
  <c r="U4539" i="1"/>
  <c r="T4539" i="1"/>
  <c r="S4539" i="1"/>
  <c r="R4539" i="1"/>
  <c r="Q4539" i="1"/>
  <c r="P4539" i="1"/>
  <c r="O4539" i="1"/>
  <c r="N4539" i="1"/>
  <c r="M4539" i="1"/>
  <c r="L4539" i="1"/>
  <c r="V4538" i="1"/>
  <c r="U4538" i="1"/>
  <c r="T4538" i="1"/>
  <c r="S4538" i="1"/>
  <c r="R4538" i="1"/>
  <c r="Q4538" i="1"/>
  <c r="P4538" i="1"/>
  <c r="O4538" i="1"/>
  <c r="N4538" i="1"/>
  <c r="M4538" i="1"/>
  <c r="L4538" i="1"/>
  <c r="V4537" i="1"/>
  <c r="U4537" i="1"/>
  <c r="T4537" i="1"/>
  <c r="S4537" i="1"/>
  <c r="R4537" i="1"/>
  <c r="Q4537" i="1"/>
  <c r="P4537" i="1"/>
  <c r="O4537" i="1"/>
  <c r="N4537" i="1"/>
  <c r="M4537" i="1"/>
  <c r="L4537" i="1"/>
  <c r="V4536" i="1"/>
  <c r="U4536" i="1"/>
  <c r="T4536" i="1"/>
  <c r="S4536" i="1"/>
  <c r="R4536" i="1"/>
  <c r="Q4536" i="1"/>
  <c r="P4536" i="1"/>
  <c r="O4536" i="1"/>
  <c r="N4536" i="1"/>
  <c r="M4536" i="1"/>
  <c r="L4536" i="1"/>
  <c r="V4535" i="1"/>
  <c r="U4535" i="1"/>
  <c r="T4535" i="1"/>
  <c r="S4535" i="1"/>
  <c r="R4535" i="1"/>
  <c r="Q4535" i="1"/>
  <c r="P4535" i="1"/>
  <c r="O4535" i="1"/>
  <c r="N4535" i="1"/>
  <c r="M4535" i="1"/>
  <c r="L4535" i="1"/>
  <c r="V4534" i="1"/>
  <c r="U4534" i="1"/>
  <c r="T4534" i="1"/>
  <c r="S4534" i="1"/>
  <c r="R4534" i="1"/>
  <c r="Q4534" i="1"/>
  <c r="P4534" i="1"/>
  <c r="O4534" i="1"/>
  <c r="N4534" i="1"/>
  <c r="M4534" i="1"/>
  <c r="L4534" i="1"/>
  <c r="V4533" i="1"/>
  <c r="U4533" i="1"/>
  <c r="T4533" i="1"/>
  <c r="S4533" i="1"/>
  <c r="R4533" i="1"/>
  <c r="Q4533" i="1"/>
  <c r="P4533" i="1"/>
  <c r="O4533" i="1"/>
  <c r="N4533" i="1"/>
  <c r="M4533" i="1"/>
  <c r="L4533" i="1"/>
  <c r="V4532" i="1"/>
  <c r="U4532" i="1"/>
  <c r="T4532" i="1"/>
  <c r="S4532" i="1"/>
  <c r="R4532" i="1"/>
  <c r="Q4532" i="1"/>
  <c r="P4532" i="1"/>
  <c r="O4532" i="1"/>
  <c r="N4532" i="1"/>
  <c r="M4532" i="1"/>
  <c r="L4532" i="1"/>
  <c r="V4531" i="1"/>
  <c r="U4531" i="1"/>
  <c r="T4531" i="1"/>
  <c r="S4531" i="1"/>
  <c r="R4531" i="1"/>
  <c r="Q4531" i="1"/>
  <c r="P4531" i="1"/>
  <c r="O4531" i="1"/>
  <c r="N4531" i="1"/>
  <c r="M4531" i="1"/>
  <c r="L4531" i="1"/>
  <c r="V4530" i="1"/>
  <c r="U4530" i="1"/>
  <c r="T4530" i="1"/>
  <c r="S4530" i="1"/>
  <c r="R4530" i="1"/>
  <c r="Q4530" i="1"/>
  <c r="P4530" i="1"/>
  <c r="O4530" i="1"/>
  <c r="N4530" i="1"/>
  <c r="M4530" i="1"/>
  <c r="L4530" i="1"/>
  <c r="V4529" i="1"/>
  <c r="U4529" i="1"/>
  <c r="T4529" i="1"/>
  <c r="S4529" i="1"/>
  <c r="R4529" i="1"/>
  <c r="Q4529" i="1"/>
  <c r="P4529" i="1"/>
  <c r="O4529" i="1"/>
  <c r="N4529" i="1"/>
  <c r="M4529" i="1"/>
  <c r="L4529" i="1"/>
  <c r="V4528" i="1"/>
  <c r="U4528" i="1"/>
  <c r="T4528" i="1"/>
  <c r="S4528" i="1"/>
  <c r="R4528" i="1"/>
  <c r="Q4528" i="1"/>
  <c r="P4528" i="1"/>
  <c r="O4528" i="1"/>
  <c r="N4528" i="1"/>
  <c r="M4528" i="1"/>
  <c r="L4528" i="1"/>
  <c r="V4527" i="1"/>
  <c r="U4527" i="1"/>
  <c r="T4527" i="1"/>
  <c r="S4527" i="1"/>
  <c r="R4527" i="1"/>
  <c r="Q4527" i="1"/>
  <c r="P4527" i="1"/>
  <c r="O4527" i="1"/>
  <c r="N4527" i="1"/>
  <c r="M4527" i="1"/>
  <c r="L4527" i="1"/>
  <c r="V4526" i="1"/>
  <c r="U4526" i="1"/>
  <c r="T4526" i="1"/>
  <c r="S4526" i="1"/>
  <c r="R4526" i="1"/>
  <c r="Q4526" i="1"/>
  <c r="P4526" i="1"/>
  <c r="O4526" i="1"/>
  <c r="N4526" i="1"/>
  <c r="M4526" i="1"/>
  <c r="L4526" i="1"/>
  <c r="V4525" i="1"/>
  <c r="U4525" i="1"/>
  <c r="T4525" i="1"/>
  <c r="S4525" i="1"/>
  <c r="R4525" i="1"/>
  <c r="Q4525" i="1"/>
  <c r="P4525" i="1"/>
  <c r="O4525" i="1"/>
  <c r="N4525" i="1"/>
  <c r="M4525" i="1"/>
  <c r="L4525" i="1"/>
  <c r="V4524" i="1"/>
  <c r="U4524" i="1"/>
  <c r="T4524" i="1"/>
  <c r="S4524" i="1"/>
  <c r="R4524" i="1"/>
  <c r="Q4524" i="1"/>
  <c r="P4524" i="1"/>
  <c r="O4524" i="1"/>
  <c r="N4524" i="1"/>
  <c r="M4524" i="1"/>
  <c r="L4524" i="1"/>
  <c r="V4523" i="1"/>
  <c r="U4523" i="1"/>
  <c r="T4523" i="1"/>
  <c r="S4523" i="1"/>
  <c r="R4523" i="1"/>
  <c r="Q4523" i="1"/>
  <c r="P4523" i="1"/>
  <c r="O4523" i="1"/>
  <c r="N4523" i="1"/>
  <c r="M4523" i="1"/>
  <c r="L4523" i="1"/>
  <c r="V4522" i="1"/>
  <c r="U4522" i="1"/>
  <c r="T4522" i="1"/>
  <c r="S4522" i="1"/>
  <c r="R4522" i="1"/>
  <c r="Q4522" i="1"/>
  <c r="P4522" i="1"/>
  <c r="O4522" i="1"/>
  <c r="N4522" i="1"/>
  <c r="M4522" i="1"/>
  <c r="L4522" i="1"/>
  <c r="V4521" i="1"/>
  <c r="U4521" i="1"/>
  <c r="T4521" i="1"/>
  <c r="S4521" i="1"/>
  <c r="R4521" i="1"/>
  <c r="Q4521" i="1"/>
  <c r="P4521" i="1"/>
  <c r="O4521" i="1"/>
  <c r="N4521" i="1"/>
  <c r="M4521" i="1"/>
  <c r="L4521" i="1"/>
  <c r="V4520" i="1"/>
  <c r="U4520" i="1"/>
  <c r="T4520" i="1"/>
  <c r="S4520" i="1"/>
  <c r="R4520" i="1"/>
  <c r="Q4520" i="1"/>
  <c r="P4520" i="1"/>
  <c r="O4520" i="1"/>
  <c r="N4520" i="1"/>
  <c r="M4520" i="1"/>
  <c r="L4520" i="1"/>
  <c r="V4519" i="1"/>
  <c r="U4519" i="1"/>
  <c r="T4519" i="1"/>
  <c r="S4519" i="1"/>
  <c r="R4519" i="1"/>
  <c r="Q4519" i="1"/>
  <c r="P4519" i="1"/>
  <c r="O4519" i="1"/>
  <c r="N4519" i="1"/>
  <c r="M4519" i="1"/>
  <c r="L4519" i="1"/>
  <c r="V4518" i="1"/>
  <c r="U4518" i="1"/>
  <c r="T4518" i="1"/>
  <c r="S4518" i="1"/>
  <c r="R4518" i="1"/>
  <c r="Q4518" i="1"/>
  <c r="P4518" i="1"/>
  <c r="O4518" i="1"/>
  <c r="N4518" i="1"/>
  <c r="M4518" i="1"/>
  <c r="L4518" i="1"/>
  <c r="V4517" i="1"/>
  <c r="U4517" i="1"/>
  <c r="T4517" i="1"/>
  <c r="S4517" i="1"/>
  <c r="R4517" i="1"/>
  <c r="Q4517" i="1"/>
  <c r="P4517" i="1"/>
  <c r="O4517" i="1"/>
  <c r="N4517" i="1"/>
  <c r="M4517" i="1"/>
  <c r="L4517" i="1"/>
  <c r="V4516" i="1"/>
  <c r="U4516" i="1"/>
  <c r="T4516" i="1"/>
  <c r="S4516" i="1"/>
  <c r="R4516" i="1"/>
  <c r="Q4516" i="1"/>
  <c r="P4516" i="1"/>
  <c r="O4516" i="1"/>
  <c r="N4516" i="1"/>
  <c r="M4516" i="1"/>
  <c r="L4516" i="1"/>
  <c r="V4515" i="1"/>
  <c r="U4515" i="1"/>
  <c r="T4515" i="1"/>
  <c r="S4515" i="1"/>
  <c r="R4515" i="1"/>
  <c r="Q4515" i="1"/>
  <c r="P4515" i="1"/>
  <c r="O4515" i="1"/>
  <c r="N4515" i="1"/>
  <c r="M4515" i="1"/>
  <c r="L4515" i="1"/>
  <c r="V4514" i="1"/>
  <c r="U4514" i="1"/>
  <c r="T4514" i="1"/>
  <c r="S4514" i="1"/>
  <c r="R4514" i="1"/>
  <c r="Q4514" i="1"/>
  <c r="P4514" i="1"/>
  <c r="O4514" i="1"/>
  <c r="N4514" i="1"/>
  <c r="M4514" i="1"/>
  <c r="L4514" i="1"/>
  <c r="V4513" i="1"/>
  <c r="U4513" i="1"/>
  <c r="T4513" i="1"/>
  <c r="S4513" i="1"/>
  <c r="R4513" i="1"/>
  <c r="Q4513" i="1"/>
  <c r="P4513" i="1"/>
  <c r="O4513" i="1"/>
  <c r="N4513" i="1"/>
  <c r="M4513" i="1"/>
  <c r="L4513" i="1"/>
  <c r="V4512" i="1"/>
  <c r="U4512" i="1"/>
  <c r="T4512" i="1"/>
  <c r="S4512" i="1"/>
  <c r="R4512" i="1"/>
  <c r="Q4512" i="1"/>
  <c r="P4512" i="1"/>
  <c r="O4512" i="1"/>
  <c r="N4512" i="1"/>
  <c r="M4512" i="1"/>
  <c r="L4512" i="1"/>
  <c r="V4511" i="1"/>
  <c r="U4511" i="1"/>
  <c r="T4511" i="1"/>
  <c r="S4511" i="1"/>
  <c r="R4511" i="1"/>
  <c r="Q4511" i="1"/>
  <c r="P4511" i="1"/>
  <c r="O4511" i="1"/>
  <c r="N4511" i="1"/>
  <c r="M4511" i="1"/>
  <c r="L4511" i="1"/>
  <c r="V4510" i="1"/>
  <c r="U4510" i="1"/>
  <c r="T4510" i="1"/>
  <c r="S4510" i="1"/>
  <c r="R4510" i="1"/>
  <c r="Q4510" i="1"/>
  <c r="P4510" i="1"/>
  <c r="O4510" i="1"/>
  <c r="N4510" i="1"/>
  <c r="M4510" i="1"/>
  <c r="L4510" i="1"/>
  <c r="V4509" i="1"/>
  <c r="U4509" i="1"/>
  <c r="T4509" i="1"/>
  <c r="S4509" i="1"/>
  <c r="R4509" i="1"/>
  <c r="Q4509" i="1"/>
  <c r="P4509" i="1"/>
  <c r="O4509" i="1"/>
  <c r="N4509" i="1"/>
  <c r="M4509" i="1"/>
  <c r="L4509" i="1"/>
  <c r="V4508" i="1"/>
  <c r="U4508" i="1"/>
  <c r="T4508" i="1"/>
  <c r="S4508" i="1"/>
  <c r="R4508" i="1"/>
  <c r="Q4508" i="1"/>
  <c r="P4508" i="1"/>
  <c r="O4508" i="1"/>
  <c r="N4508" i="1"/>
  <c r="M4508" i="1"/>
  <c r="L4508" i="1"/>
  <c r="V4507" i="1"/>
  <c r="U4507" i="1"/>
  <c r="T4507" i="1"/>
  <c r="S4507" i="1"/>
  <c r="R4507" i="1"/>
  <c r="Q4507" i="1"/>
  <c r="P4507" i="1"/>
  <c r="O4507" i="1"/>
  <c r="N4507" i="1"/>
  <c r="M4507" i="1"/>
  <c r="L4507" i="1"/>
  <c r="V4506" i="1"/>
  <c r="U4506" i="1"/>
  <c r="T4506" i="1"/>
  <c r="S4506" i="1"/>
  <c r="R4506" i="1"/>
  <c r="Q4506" i="1"/>
  <c r="P4506" i="1"/>
  <c r="O4506" i="1"/>
  <c r="N4506" i="1"/>
  <c r="M4506" i="1"/>
  <c r="L4506" i="1"/>
  <c r="V4505" i="1"/>
  <c r="U4505" i="1"/>
  <c r="T4505" i="1"/>
  <c r="S4505" i="1"/>
  <c r="R4505" i="1"/>
  <c r="Q4505" i="1"/>
  <c r="P4505" i="1"/>
  <c r="O4505" i="1"/>
  <c r="N4505" i="1"/>
  <c r="M4505" i="1"/>
  <c r="L4505" i="1"/>
  <c r="V4504" i="1"/>
  <c r="U4504" i="1"/>
  <c r="T4504" i="1"/>
  <c r="S4504" i="1"/>
  <c r="R4504" i="1"/>
  <c r="Q4504" i="1"/>
  <c r="P4504" i="1"/>
  <c r="O4504" i="1"/>
  <c r="N4504" i="1"/>
  <c r="M4504" i="1"/>
  <c r="L4504" i="1"/>
  <c r="V4503" i="1"/>
  <c r="U4503" i="1"/>
  <c r="T4503" i="1"/>
  <c r="S4503" i="1"/>
  <c r="R4503" i="1"/>
  <c r="Q4503" i="1"/>
  <c r="P4503" i="1"/>
  <c r="O4503" i="1"/>
  <c r="N4503" i="1"/>
  <c r="M4503" i="1"/>
  <c r="L4503" i="1"/>
  <c r="V4502" i="1"/>
  <c r="U4502" i="1"/>
  <c r="T4502" i="1"/>
  <c r="S4502" i="1"/>
  <c r="R4502" i="1"/>
  <c r="Q4502" i="1"/>
  <c r="P4502" i="1"/>
  <c r="O4502" i="1"/>
  <c r="N4502" i="1"/>
  <c r="M4502" i="1"/>
  <c r="L4502" i="1"/>
  <c r="V4501" i="1"/>
  <c r="U4501" i="1"/>
  <c r="T4501" i="1"/>
  <c r="S4501" i="1"/>
  <c r="R4501" i="1"/>
  <c r="Q4501" i="1"/>
  <c r="P4501" i="1"/>
  <c r="O4501" i="1"/>
  <c r="N4501" i="1"/>
  <c r="M4501" i="1"/>
  <c r="L4501" i="1"/>
  <c r="V4500" i="1"/>
  <c r="U4500" i="1"/>
  <c r="T4500" i="1"/>
  <c r="S4500" i="1"/>
  <c r="R4500" i="1"/>
  <c r="Q4500" i="1"/>
  <c r="P4500" i="1"/>
  <c r="O4500" i="1"/>
  <c r="N4500" i="1"/>
  <c r="M4500" i="1"/>
  <c r="L4500" i="1"/>
  <c r="V4499" i="1"/>
  <c r="U4499" i="1"/>
  <c r="T4499" i="1"/>
  <c r="S4499" i="1"/>
  <c r="R4499" i="1"/>
  <c r="Q4499" i="1"/>
  <c r="P4499" i="1"/>
  <c r="O4499" i="1"/>
  <c r="N4499" i="1"/>
  <c r="M4499" i="1"/>
  <c r="L4499" i="1"/>
  <c r="V4498" i="1"/>
  <c r="U4498" i="1"/>
  <c r="T4498" i="1"/>
  <c r="S4498" i="1"/>
  <c r="R4498" i="1"/>
  <c r="Q4498" i="1"/>
  <c r="P4498" i="1"/>
  <c r="O4498" i="1"/>
  <c r="N4498" i="1"/>
  <c r="M4498" i="1"/>
  <c r="L4498" i="1"/>
  <c r="V4497" i="1"/>
  <c r="U4497" i="1"/>
  <c r="T4497" i="1"/>
  <c r="S4497" i="1"/>
  <c r="R4497" i="1"/>
  <c r="Q4497" i="1"/>
  <c r="P4497" i="1"/>
  <c r="O4497" i="1"/>
  <c r="N4497" i="1"/>
  <c r="M4497" i="1"/>
  <c r="L4497" i="1"/>
  <c r="V4496" i="1"/>
  <c r="U4496" i="1"/>
  <c r="T4496" i="1"/>
  <c r="S4496" i="1"/>
  <c r="R4496" i="1"/>
  <c r="Q4496" i="1"/>
  <c r="P4496" i="1"/>
  <c r="O4496" i="1"/>
  <c r="N4496" i="1"/>
  <c r="M4496" i="1"/>
  <c r="L4496" i="1"/>
  <c r="V4495" i="1"/>
  <c r="U4495" i="1"/>
  <c r="T4495" i="1"/>
  <c r="S4495" i="1"/>
  <c r="R4495" i="1"/>
  <c r="Q4495" i="1"/>
  <c r="P4495" i="1"/>
  <c r="O4495" i="1"/>
  <c r="N4495" i="1"/>
  <c r="M4495" i="1"/>
  <c r="L4495" i="1"/>
  <c r="V4494" i="1"/>
  <c r="U4494" i="1"/>
  <c r="T4494" i="1"/>
  <c r="S4494" i="1"/>
  <c r="R4494" i="1"/>
  <c r="Q4494" i="1"/>
  <c r="P4494" i="1"/>
  <c r="O4494" i="1"/>
  <c r="N4494" i="1"/>
  <c r="M4494" i="1"/>
  <c r="L4494" i="1"/>
  <c r="V4493" i="1"/>
  <c r="U4493" i="1"/>
  <c r="T4493" i="1"/>
  <c r="S4493" i="1"/>
  <c r="R4493" i="1"/>
  <c r="Q4493" i="1"/>
  <c r="P4493" i="1"/>
  <c r="O4493" i="1"/>
  <c r="N4493" i="1"/>
  <c r="M4493" i="1"/>
  <c r="L4493" i="1"/>
  <c r="V4492" i="1"/>
  <c r="U4492" i="1"/>
  <c r="T4492" i="1"/>
  <c r="S4492" i="1"/>
  <c r="R4492" i="1"/>
  <c r="Q4492" i="1"/>
  <c r="P4492" i="1"/>
  <c r="O4492" i="1"/>
  <c r="N4492" i="1"/>
  <c r="M4492" i="1"/>
  <c r="L4492" i="1"/>
  <c r="V4491" i="1"/>
  <c r="U4491" i="1"/>
  <c r="T4491" i="1"/>
  <c r="S4491" i="1"/>
  <c r="R4491" i="1"/>
  <c r="Q4491" i="1"/>
  <c r="P4491" i="1"/>
  <c r="O4491" i="1"/>
  <c r="N4491" i="1"/>
  <c r="M4491" i="1"/>
  <c r="L4491" i="1"/>
  <c r="V4490" i="1"/>
  <c r="U4490" i="1"/>
  <c r="T4490" i="1"/>
  <c r="S4490" i="1"/>
  <c r="R4490" i="1"/>
  <c r="Q4490" i="1"/>
  <c r="P4490" i="1"/>
  <c r="O4490" i="1"/>
  <c r="N4490" i="1"/>
  <c r="M4490" i="1"/>
  <c r="L4490" i="1"/>
  <c r="V4489" i="1"/>
  <c r="U4489" i="1"/>
  <c r="T4489" i="1"/>
  <c r="S4489" i="1"/>
  <c r="R4489" i="1"/>
  <c r="Q4489" i="1"/>
  <c r="P4489" i="1"/>
  <c r="O4489" i="1"/>
  <c r="N4489" i="1"/>
  <c r="M4489" i="1"/>
  <c r="L4489" i="1"/>
  <c r="V4488" i="1"/>
  <c r="U4488" i="1"/>
  <c r="T4488" i="1"/>
  <c r="S4488" i="1"/>
  <c r="R4488" i="1"/>
  <c r="Q4488" i="1"/>
  <c r="P4488" i="1"/>
  <c r="O4488" i="1"/>
  <c r="N4488" i="1"/>
  <c r="M4488" i="1"/>
  <c r="L4488" i="1"/>
  <c r="V4487" i="1"/>
  <c r="U4487" i="1"/>
  <c r="T4487" i="1"/>
  <c r="S4487" i="1"/>
  <c r="R4487" i="1"/>
  <c r="Q4487" i="1"/>
  <c r="P4487" i="1"/>
  <c r="O4487" i="1"/>
  <c r="N4487" i="1"/>
  <c r="M4487" i="1"/>
  <c r="L4487" i="1"/>
  <c r="V4486" i="1"/>
  <c r="U4486" i="1"/>
  <c r="T4486" i="1"/>
  <c r="S4486" i="1"/>
  <c r="R4486" i="1"/>
  <c r="Q4486" i="1"/>
  <c r="P4486" i="1"/>
  <c r="O4486" i="1"/>
  <c r="N4486" i="1"/>
  <c r="M4486" i="1"/>
  <c r="L4486" i="1"/>
  <c r="V4485" i="1"/>
  <c r="U4485" i="1"/>
  <c r="T4485" i="1"/>
  <c r="S4485" i="1"/>
  <c r="R4485" i="1"/>
  <c r="Q4485" i="1"/>
  <c r="P4485" i="1"/>
  <c r="O4485" i="1"/>
  <c r="N4485" i="1"/>
  <c r="M4485" i="1"/>
  <c r="L4485" i="1"/>
  <c r="V4484" i="1"/>
  <c r="U4484" i="1"/>
  <c r="T4484" i="1"/>
  <c r="S4484" i="1"/>
  <c r="R4484" i="1"/>
  <c r="Q4484" i="1"/>
  <c r="P4484" i="1"/>
  <c r="O4484" i="1"/>
  <c r="N4484" i="1"/>
  <c r="M4484" i="1"/>
  <c r="L4484" i="1"/>
  <c r="V4483" i="1"/>
  <c r="U4483" i="1"/>
  <c r="T4483" i="1"/>
  <c r="S4483" i="1"/>
  <c r="R4483" i="1"/>
  <c r="Q4483" i="1"/>
  <c r="P4483" i="1"/>
  <c r="O4483" i="1"/>
  <c r="N4483" i="1"/>
  <c r="M4483" i="1"/>
  <c r="L4483" i="1"/>
  <c r="V4482" i="1"/>
  <c r="U4482" i="1"/>
  <c r="T4482" i="1"/>
  <c r="S4482" i="1"/>
  <c r="R4482" i="1"/>
  <c r="Q4482" i="1"/>
  <c r="P4482" i="1"/>
  <c r="O4482" i="1"/>
  <c r="N4482" i="1"/>
  <c r="M4482" i="1"/>
  <c r="L4482" i="1"/>
  <c r="V4481" i="1"/>
  <c r="U4481" i="1"/>
  <c r="T4481" i="1"/>
  <c r="S4481" i="1"/>
  <c r="R4481" i="1"/>
  <c r="Q4481" i="1"/>
  <c r="P4481" i="1"/>
  <c r="O4481" i="1"/>
  <c r="N4481" i="1"/>
  <c r="M4481" i="1"/>
  <c r="L4481" i="1"/>
  <c r="V4480" i="1"/>
  <c r="U4480" i="1"/>
  <c r="T4480" i="1"/>
  <c r="S4480" i="1"/>
  <c r="R4480" i="1"/>
  <c r="Q4480" i="1"/>
  <c r="P4480" i="1"/>
  <c r="O4480" i="1"/>
  <c r="N4480" i="1"/>
  <c r="M4480" i="1"/>
  <c r="L4480" i="1"/>
  <c r="V4479" i="1"/>
  <c r="U4479" i="1"/>
  <c r="T4479" i="1"/>
  <c r="S4479" i="1"/>
  <c r="R4479" i="1"/>
  <c r="Q4479" i="1"/>
  <c r="P4479" i="1"/>
  <c r="O4479" i="1"/>
  <c r="N4479" i="1"/>
  <c r="M4479" i="1"/>
  <c r="L4479" i="1"/>
  <c r="V4478" i="1"/>
  <c r="U4478" i="1"/>
  <c r="T4478" i="1"/>
  <c r="S4478" i="1"/>
  <c r="R4478" i="1"/>
  <c r="Q4478" i="1"/>
  <c r="P4478" i="1"/>
  <c r="O4478" i="1"/>
  <c r="N4478" i="1"/>
  <c r="M4478" i="1"/>
  <c r="L4478" i="1"/>
  <c r="V4477" i="1"/>
  <c r="U4477" i="1"/>
  <c r="T4477" i="1"/>
  <c r="S4477" i="1"/>
  <c r="R4477" i="1"/>
  <c r="Q4477" i="1"/>
  <c r="P4477" i="1"/>
  <c r="O4477" i="1"/>
  <c r="N4477" i="1"/>
  <c r="M4477" i="1"/>
  <c r="L4477" i="1"/>
  <c r="V4476" i="1"/>
  <c r="U4476" i="1"/>
  <c r="T4476" i="1"/>
  <c r="S4476" i="1"/>
  <c r="R4476" i="1"/>
  <c r="Q4476" i="1"/>
  <c r="P4476" i="1"/>
  <c r="O4476" i="1"/>
  <c r="N4476" i="1"/>
  <c r="M4476" i="1"/>
  <c r="L4476" i="1"/>
  <c r="V4475" i="1"/>
  <c r="U4475" i="1"/>
  <c r="T4475" i="1"/>
  <c r="S4475" i="1"/>
  <c r="R4475" i="1"/>
  <c r="Q4475" i="1"/>
  <c r="P4475" i="1"/>
  <c r="O4475" i="1"/>
  <c r="N4475" i="1"/>
  <c r="M4475" i="1"/>
  <c r="L4475" i="1"/>
  <c r="V4474" i="1"/>
  <c r="U4474" i="1"/>
  <c r="T4474" i="1"/>
  <c r="S4474" i="1"/>
  <c r="R4474" i="1"/>
  <c r="Q4474" i="1"/>
  <c r="P4474" i="1"/>
  <c r="O4474" i="1"/>
  <c r="N4474" i="1"/>
  <c r="M4474" i="1"/>
  <c r="L4474" i="1"/>
  <c r="V4473" i="1"/>
  <c r="U4473" i="1"/>
  <c r="T4473" i="1"/>
  <c r="S4473" i="1"/>
  <c r="R4473" i="1"/>
  <c r="Q4473" i="1"/>
  <c r="P4473" i="1"/>
  <c r="O4473" i="1"/>
  <c r="N4473" i="1"/>
  <c r="M4473" i="1"/>
  <c r="L4473" i="1"/>
  <c r="V4472" i="1"/>
  <c r="U4472" i="1"/>
  <c r="T4472" i="1"/>
  <c r="S4472" i="1"/>
  <c r="R4472" i="1"/>
  <c r="Q4472" i="1"/>
  <c r="P4472" i="1"/>
  <c r="O4472" i="1"/>
  <c r="N4472" i="1"/>
  <c r="M4472" i="1"/>
  <c r="L4472" i="1"/>
  <c r="V4471" i="1"/>
  <c r="U4471" i="1"/>
  <c r="T4471" i="1"/>
  <c r="S4471" i="1"/>
  <c r="R4471" i="1"/>
  <c r="Q4471" i="1"/>
  <c r="P4471" i="1"/>
  <c r="O4471" i="1"/>
  <c r="N4471" i="1"/>
  <c r="M4471" i="1"/>
  <c r="L4471" i="1"/>
  <c r="V4470" i="1"/>
  <c r="U4470" i="1"/>
  <c r="T4470" i="1"/>
  <c r="S4470" i="1"/>
  <c r="R4470" i="1"/>
  <c r="Q4470" i="1"/>
  <c r="P4470" i="1"/>
  <c r="O4470" i="1"/>
  <c r="N4470" i="1"/>
  <c r="M4470" i="1"/>
  <c r="L4470" i="1"/>
  <c r="V4469" i="1"/>
  <c r="U4469" i="1"/>
  <c r="T4469" i="1"/>
  <c r="S4469" i="1"/>
  <c r="R4469" i="1"/>
  <c r="Q4469" i="1"/>
  <c r="P4469" i="1"/>
  <c r="O4469" i="1"/>
  <c r="N4469" i="1"/>
  <c r="M4469" i="1"/>
  <c r="L4469" i="1"/>
  <c r="V4468" i="1"/>
  <c r="U4468" i="1"/>
  <c r="T4468" i="1"/>
  <c r="S4468" i="1"/>
  <c r="R4468" i="1"/>
  <c r="Q4468" i="1"/>
  <c r="P4468" i="1"/>
  <c r="O4468" i="1"/>
  <c r="N4468" i="1"/>
  <c r="M4468" i="1"/>
  <c r="L4468" i="1"/>
  <c r="V4467" i="1"/>
  <c r="U4467" i="1"/>
  <c r="T4467" i="1"/>
  <c r="S4467" i="1"/>
  <c r="R4467" i="1"/>
  <c r="Q4467" i="1"/>
  <c r="P4467" i="1"/>
  <c r="O4467" i="1"/>
  <c r="N4467" i="1"/>
  <c r="M4467" i="1"/>
  <c r="L4467" i="1"/>
  <c r="V4466" i="1"/>
  <c r="U4466" i="1"/>
  <c r="T4466" i="1"/>
  <c r="S4466" i="1"/>
  <c r="R4466" i="1"/>
  <c r="Q4466" i="1"/>
  <c r="P4466" i="1"/>
  <c r="O4466" i="1"/>
  <c r="N4466" i="1"/>
  <c r="M4466" i="1"/>
  <c r="L4466" i="1"/>
  <c r="V4465" i="1"/>
  <c r="U4465" i="1"/>
  <c r="T4465" i="1"/>
  <c r="S4465" i="1"/>
  <c r="R4465" i="1"/>
  <c r="Q4465" i="1"/>
  <c r="P4465" i="1"/>
  <c r="O4465" i="1"/>
  <c r="N4465" i="1"/>
  <c r="M4465" i="1"/>
  <c r="L4465" i="1"/>
  <c r="V4464" i="1"/>
  <c r="U4464" i="1"/>
  <c r="T4464" i="1"/>
  <c r="S4464" i="1"/>
  <c r="R4464" i="1"/>
  <c r="Q4464" i="1"/>
  <c r="P4464" i="1"/>
  <c r="O4464" i="1"/>
  <c r="N4464" i="1"/>
  <c r="M4464" i="1"/>
  <c r="L4464" i="1"/>
  <c r="V4463" i="1"/>
  <c r="U4463" i="1"/>
  <c r="T4463" i="1"/>
  <c r="S4463" i="1"/>
  <c r="R4463" i="1"/>
  <c r="Q4463" i="1"/>
  <c r="P4463" i="1"/>
  <c r="O4463" i="1"/>
  <c r="N4463" i="1"/>
  <c r="M4463" i="1"/>
  <c r="L4463" i="1"/>
  <c r="V4462" i="1"/>
  <c r="U4462" i="1"/>
  <c r="T4462" i="1"/>
  <c r="S4462" i="1"/>
  <c r="R4462" i="1"/>
  <c r="Q4462" i="1"/>
  <c r="P4462" i="1"/>
  <c r="O4462" i="1"/>
  <c r="N4462" i="1"/>
  <c r="M4462" i="1"/>
  <c r="L4462" i="1"/>
  <c r="V4461" i="1"/>
  <c r="U4461" i="1"/>
  <c r="T4461" i="1"/>
  <c r="S4461" i="1"/>
  <c r="R4461" i="1"/>
  <c r="Q4461" i="1"/>
  <c r="P4461" i="1"/>
  <c r="O4461" i="1"/>
  <c r="N4461" i="1"/>
  <c r="M4461" i="1"/>
  <c r="L4461" i="1"/>
  <c r="V4460" i="1"/>
  <c r="U4460" i="1"/>
  <c r="T4460" i="1"/>
  <c r="S4460" i="1"/>
  <c r="R4460" i="1"/>
  <c r="Q4460" i="1"/>
  <c r="P4460" i="1"/>
  <c r="O4460" i="1"/>
  <c r="N4460" i="1"/>
  <c r="M4460" i="1"/>
  <c r="L4460" i="1"/>
  <c r="V4459" i="1"/>
  <c r="U4459" i="1"/>
  <c r="T4459" i="1"/>
  <c r="S4459" i="1"/>
  <c r="R4459" i="1"/>
  <c r="Q4459" i="1"/>
  <c r="P4459" i="1"/>
  <c r="O4459" i="1"/>
  <c r="N4459" i="1"/>
  <c r="M4459" i="1"/>
  <c r="L4459" i="1"/>
  <c r="V4458" i="1"/>
  <c r="U4458" i="1"/>
  <c r="T4458" i="1"/>
  <c r="S4458" i="1"/>
  <c r="R4458" i="1"/>
  <c r="Q4458" i="1"/>
  <c r="P4458" i="1"/>
  <c r="O4458" i="1"/>
  <c r="N4458" i="1"/>
  <c r="M4458" i="1"/>
  <c r="L4458" i="1"/>
  <c r="V4457" i="1"/>
  <c r="U4457" i="1"/>
  <c r="T4457" i="1"/>
  <c r="S4457" i="1"/>
  <c r="R4457" i="1"/>
  <c r="Q4457" i="1"/>
  <c r="P4457" i="1"/>
  <c r="O4457" i="1"/>
  <c r="N4457" i="1"/>
  <c r="M4457" i="1"/>
  <c r="L4457" i="1"/>
  <c r="V4456" i="1"/>
  <c r="U4456" i="1"/>
  <c r="T4456" i="1"/>
  <c r="S4456" i="1"/>
  <c r="R4456" i="1"/>
  <c r="Q4456" i="1"/>
  <c r="P4456" i="1"/>
  <c r="O4456" i="1"/>
  <c r="N4456" i="1"/>
  <c r="M4456" i="1"/>
  <c r="L4456" i="1"/>
  <c r="V4455" i="1"/>
  <c r="U4455" i="1"/>
  <c r="T4455" i="1"/>
  <c r="S4455" i="1"/>
  <c r="R4455" i="1"/>
  <c r="Q4455" i="1"/>
  <c r="P4455" i="1"/>
  <c r="O4455" i="1"/>
  <c r="N4455" i="1"/>
  <c r="M4455" i="1"/>
  <c r="L4455" i="1"/>
  <c r="V4454" i="1"/>
  <c r="U4454" i="1"/>
  <c r="T4454" i="1"/>
  <c r="S4454" i="1"/>
  <c r="R4454" i="1"/>
  <c r="Q4454" i="1"/>
  <c r="P4454" i="1"/>
  <c r="O4454" i="1"/>
  <c r="N4454" i="1"/>
  <c r="M4454" i="1"/>
  <c r="L4454" i="1"/>
  <c r="V4453" i="1"/>
  <c r="U4453" i="1"/>
  <c r="T4453" i="1"/>
  <c r="S4453" i="1"/>
  <c r="R4453" i="1"/>
  <c r="Q4453" i="1"/>
  <c r="P4453" i="1"/>
  <c r="O4453" i="1"/>
  <c r="N4453" i="1"/>
  <c r="M4453" i="1"/>
  <c r="L4453" i="1"/>
  <c r="V4452" i="1"/>
  <c r="U4452" i="1"/>
  <c r="T4452" i="1"/>
  <c r="S4452" i="1"/>
  <c r="R4452" i="1"/>
  <c r="Q4452" i="1"/>
  <c r="P4452" i="1"/>
  <c r="O4452" i="1"/>
  <c r="N4452" i="1"/>
  <c r="M4452" i="1"/>
  <c r="L4452" i="1"/>
  <c r="V4451" i="1"/>
  <c r="U4451" i="1"/>
  <c r="T4451" i="1"/>
  <c r="S4451" i="1"/>
  <c r="R4451" i="1"/>
  <c r="Q4451" i="1"/>
  <c r="P4451" i="1"/>
  <c r="O4451" i="1"/>
  <c r="N4451" i="1"/>
  <c r="M4451" i="1"/>
  <c r="L4451" i="1"/>
  <c r="V4450" i="1"/>
  <c r="U4450" i="1"/>
  <c r="T4450" i="1"/>
  <c r="S4450" i="1"/>
  <c r="R4450" i="1"/>
  <c r="Q4450" i="1"/>
  <c r="P4450" i="1"/>
  <c r="O4450" i="1"/>
  <c r="N4450" i="1"/>
  <c r="M4450" i="1"/>
  <c r="L4450" i="1"/>
  <c r="V4449" i="1"/>
  <c r="U4449" i="1"/>
  <c r="T4449" i="1"/>
  <c r="S4449" i="1"/>
  <c r="R4449" i="1"/>
  <c r="Q4449" i="1"/>
  <c r="P4449" i="1"/>
  <c r="O4449" i="1"/>
  <c r="N4449" i="1"/>
  <c r="M4449" i="1"/>
  <c r="L4449" i="1"/>
  <c r="V4448" i="1"/>
  <c r="U4448" i="1"/>
  <c r="T4448" i="1"/>
  <c r="S4448" i="1"/>
  <c r="R4448" i="1"/>
  <c r="Q4448" i="1"/>
  <c r="P4448" i="1"/>
  <c r="O4448" i="1"/>
  <c r="N4448" i="1"/>
  <c r="M4448" i="1"/>
  <c r="L4448" i="1"/>
  <c r="V4447" i="1"/>
  <c r="U4447" i="1"/>
  <c r="T4447" i="1"/>
  <c r="S4447" i="1"/>
  <c r="R4447" i="1"/>
  <c r="Q4447" i="1"/>
  <c r="P4447" i="1"/>
  <c r="O4447" i="1"/>
  <c r="N4447" i="1"/>
  <c r="M4447" i="1"/>
  <c r="L4447" i="1"/>
  <c r="V4446" i="1"/>
  <c r="U4446" i="1"/>
  <c r="T4446" i="1"/>
  <c r="S4446" i="1"/>
  <c r="R4446" i="1"/>
  <c r="Q4446" i="1"/>
  <c r="P4446" i="1"/>
  <c r="O4446" i="1"/>
  <c r="N4446" i="1"/>
  <c r="M4446" i="1"/>
  <c r="L4446" i="1"/>
  <c r="V4445" i="1"/>
  <c r="U4445" i="1"/>
  <c r="T4445" i="1"/>
  <c r="S4445" i="1"/>
  <c r="R4445" i="1"/>
  <c r="Q4445" i="1"/>
  <c r="P4445" i="1"/>
  <c r="O4445" i="1"/>
  <c r="N4445" i="1"/>
  <c r="M4445" i="1"/>
  <c r="L4445" i="1"/>
  <c r="V4444" i="1"/>
  <c r="U4444" i="1"/>
  <c r="T4444" i="1"/>
  <c r="S4444" i="1"/>
  <c r="R4444" i="1"/>
  <c r="Q4444" i="1"/>
  <c r="P4444" i="1"/>
  <c r="O4444" i="1"/>
  <c r="N4444" i="1"/>
  <c r="M4444" i="1"/>
  <c r="L4444" i="1"/>
  <c r="V4443" i="1"/>
  <c r="U4443" i="1"/>
  <c r="T4443" i="1"/>
  <c r="S4443" i="1"/>
  <c r="R4443" i="1"/>
  <c r="Q4443" i="1"/>
  <c r="P4443" i="1"/>
  <c r="O4443" i="1"/>
  <c r="N4443" i="1"/>
  <c r="M4443" i="1"/>
  <c r="L4443" i="1"/>
  <c r="V4442" i="1"/>
  <c r="U4442" i="1"/>
  <c r="T4442" i="1"/>
  <c r="S4442" i="1"/>
  <c r="R4442" i="1"/>
  <c r="Q4442" i="1"/>
  <c r="P4442" i="1"/>
  <c r="O4442" i="1"/>
  <c r="N4442" i="1"/>
  <c r="M4442" i="1"/>
  <c r="L4442" i="1"/>
  <c r="V4441" i="1"/>
  <c r="U4441" i="1"/>
  <c r="T4441" i="1"/>
  <c r="S4441" i="1"/>
  <c r="R4441" i="1"/>
  <c r="Q4441" i="1"/>
  <c r="P4441" i="1"/>
  <c r="O4441" i="1"/>
  <c r="N4441" i="1"/>
  <c r="M4441" i="1"/>
  <c r="L4441" i="1"/>
  <c r="V4440" i="1"/>
  <c r="U4440" i="1"/>
  <c r="T4440" i="1"/>
  <c r="S4440" i="1"/>
  <c r="R4440" i="1"/>
  <c r="Q4440" i="1"/>
  <c r="P4440" i="1"/>
  <c r="O4440" i="1"/>
  <c r="N4440" i="1"/>
  <c r="M4440" i="1"/>
  <c r="L4440" i="1"/>
  <c r="V4439" i="1"/>
  <c r="U4439" i="1"/>
  <c r="T4439" i="1"/>
  <c r="S4439" i="1"/>
  <c r="R4439" i="1"/>
  <c r="Q4439" i="1"/>
  <c r="P4439" i="1"/>
  <c r="O4439" i="1"/>
  <c r="N4439" i="1"/>
  <c r="M4439" i="1"/>
  <c r="L4439" i="1"/>
  <c r="V4438" i="1"/>
  <c r="U4438" i="1"/>
  <c r="T4438" i="1"/>
  <c r="S4438" i="1"/>
  <c r="R4438" i="1"/>
  <c r="Q4438" i="1"/>
  <c r="P4438" i="1"/>
  <c r="O4438" i="1"/>
  <c r="N4438" i="1"/>
  <c r="M4438" i="1"/>
  <c r="L4438" i="1"/>
  <c r="V4437" i="1"/>
  <c r="U4437" i="1"/>
  <c r="T4437" i="1"/>
  <c r="S4437" i="1"/>
  <c r="R4437" i="1"/>
  <c r="Q4437" i="1"/>
  <c r="P4437" i="1"/>
  <c r="O4437" i="1"/>
  <c r="N4437" i="1"/>
  <c r="M4437" i="1"/>
  <c r="L4437" i="1"/>
  <c r="V4436" i="1"/>
  <c r="U4436" i="1"/>
  <c r="T4436" i="1"/>
  <c r="S4436" i="1"/>
  <c r="R4436" i="1"/>
  <c r="Q4436" i="1"/>
  <c r="P4436" i="1"/>
  <c r="O4436" i="1"/>
  <c r="N4436" i="1"/>
  <c r="M4436" i="1"/>
  <c r="L4436" i="1"/>
  <c r="V4435" i="1"/>
  <c r="U4435" i="1"/>
  <c r="T4435" i="1"/>
  <c r="S4435" i="1"/>
  <c r="R4435" i="1"/>
  <c r="Q4435" i="1"/>
  <c r="P4435" i="1"/>
  <c r="O4435" i="1"/>
  <c r="N4435" i="1"/>
  <c r="M4435" i="1"/>
  <c r="L4435" i="1"/>
  <c r="V4434" i="1"/>
  <c r="U4434" i="1"/>
  <c r="T4434" i="1"/>
  <c r="S4434" i="1"/>
  <c r="R4434" i="1"/>
  <c r="Q4434" i="1"/>
  <c r="P4434" i="1"/>
  <c r="O4434" i="1"/>
  <c r="N4434" i="1"/>
  <c r="M4434" i="1"/>
  <c r="L4434" i="1"/>
  <c r="V4433" i="1"/>
  <c r="U4433" i="1"/>
  <c r="T4433" i="1"/>
  <c r="S4433" i="1"/>
  <c r="R4433" i="1"/>
  <c r="Q4433" i="1"/>
  <c r="P4433" i="1"/>
  <c r="O4433" i="1"/>
  <c r="N4433" i="1"/>
  <c r="M4433" i="1"/>
  <c r="L4433" i="1"/>
  <c r="V4432" i="1"/>
  <c r="U4432" i="1"/>
  <c r="T4432" i="1"/>
  <c r="S4432" i="1"/>
  <c r="R4432" i="1"/>
  <c r="Q4432" i="1"/>
  <c r="P4432" i="1"/>
  <c r="O4432" i="1"/>
  <c r="N4432" i="1"/>
  <c r="M4432" i="1"/>
  <c r="L4432" i="1"/>
  <c r="V4431" i="1"/>
  <c r="U4431" i="1"/>
  <c r="T4431" i="1"/>
  <c r="S4431" i="1"/>
  <c r="R4431" i="1"/>
  <c r="Q4431" i="1"/>
  <c r="P4431" i="1"/>
  <c r="O4431" i="1"/>
  <c r="N4431" i="1"/>
  <c r="M4431" i="1"/>
  <c r="L4431" i="1"/>
  <c r="V4430" i="1"/>
  <c r="U4430" i="1"/>
  <c r="T4430" i="1"/>
  <c r="S4430" i="1"/>
  <c r="R4430" i="1"/>
  <c r="Q4430" i="1"/>
  <c r="P4430" i="1"/>
  <c r="O4430" i="1"/>
  <c r="N4430" i="1"/>
  <c r="M4430" i="1"/>
  <c r="L4430" i="1"/>
  <c r="V4429" i="1"/>
  <c r="U4429" i="1"/>
  <c r="T4429" i="1"/>
  <c r="S4429" i="1"/>
  <c r="R4429" i="1"/>
  <c r="Q4429" i="1"/>
  <c r="P4429" i="1"/>
  <c r="O4429" i="1"/>
  <c r="N4429" i="1"/>
  <c r="M4429" i="1"/>
  <c r="L4429" i="1"/>
  <c r="V4428" i="1"/>
  <c r="U4428" i="1"/>
  <c r="T4428" i="1"/>
  <c r="S4428" i="1"/>
  <c r="R4428" i="1"/>
  <c r="Q4428" i="1"/>
  <c r="P4428" i="1"/>
  <c r="O4428" i="1"/>
  <c r="N4428" i="1"/>
  <c r="M4428" i="1"/>
  <c r="L4428" i="1"/>
  <c r="V4427" i="1"/>
  <c r="U4427" i="1"/>
  <c r="T4427" i="1"/>
  <c r="S4427" i="1"/>
  <c r="R4427" i="1"/>
  <c r="Q4427" i="1"/>
  <c r="P4427" i="1"/>
  <c r="O4427" i="1"/>
  <c r="N4427" i="1"/>
  <c r="M4427" i="1"/>
  <c r="L4427" i="1"/>
  <c r="V4426" i="1"/>
  <c r="U4426" i="1"/>
  <c r="T4426" i="1"/>
  <c r="S4426" i="1"/>
  <c r="R4426" i="1"/>
  <c r="Q4426" i="1"/>
  <c r="P4426" i="1"/>
  <c r="O4426" i="1"/>
  <c r="N4426" i="1"/>
  <c r="M4426" i="1"/>
  <c r="L4426" i="1"/>
  <c r="V4425" i="1"/>
  <c r="U4425" i="1"/>
  <c r="T4425" i="1"/>
  <c r="S4425" i="1"/>
  <c r="R4425" i="1"/>
  <c r="Q4425" i="1"/>
  <c r="P4425" i="1"/>
  <c r="O4425" i="1"/>
  <c r="N4425" i="1"/>
  <c r="M4425" i="1"/>
  <c r="L4425" i="1"/>
  <c r="V4424" i="1"/>
  <c r="U4424" i="1"/>
  <c r="T4424" i="1"/>
  <c r="S4424" i="1"/>
  <c r="R4424" i="1"/>
  <c r="Q4424" i="1"/>
  <c r="P4424" i="1"/>
  <c r="O4424" i="1"/>
  <c r="N4424" i="1"/>
  <c r="M4424" i="1"/>
  <c r="L4424" i="1"/>
  <c r="V4423" i="1"/>
  <c r="U4423" i="1"/>
  <c r="T4423" i="1"/>
  <c r="S4423" i="1"/>
  <c r="R4423" i="1"/>
  <c r="Q4423" i="1"/>
  <c r="P4423" i="1"/>
  <c r="O4423" i="1"/>
  <c r="N4423" i="1"/>
  <c r="M4423" i="1"/>
  <c r="L4423" i="1"/>
  <c r="V4422" i="1"/>
  <c r="U4422" i="1"/>
  <c r="T4422" i="1"/>
  <c r="S4422" i="1"/>
  <c r="R4422" i="1"/>
  <c r="Q4422" i="1"/>
  <c r="P4422" i="1"/>
  <c r="O4422" i="1"/>
  <c r="N4422" i="1"/>
  <c r="M4422" i="1"/>
  <c r="L4422" i="1"/>
  <c r="V4421" i="1"/>
  <c r="U4421" i="1"/>
  <c r="T4421" i="1"/>
  <c r="S4421" i="1"/>
  <c r="R4421" i="1"/>
  <c r="Q4421" i="1"/>
  <c r="P4421" i="1"/>
  <c r="O4421" i="1"/>
  <c r="N4421" i="1"/>
  <c r="M4421" i="1"/>
  <c r="L4421" i="1"/>
  <c r="V4420" i="1"/>
  <c r="U4420" i="1"/>
  <c r="T4420" i="1"/>
  <c r="S4420" i="1"/>
  <c r="R4420" i="1"/>
  <c r="Q4420" i="1"/>
  <c r="P4420" i="1"/>
  <c r="O4420" i="1"/>
  <c r="N4420" i="1"/>
  <c r="M4420" i="1"/>
  <c r="L4420" i="1"/>
  <c r="V4419" i="1"/>
  <c r="U4419" i="1"/>
  <c r="T4419" i="1"/>
  <c r="S4419" i="1"/>
  <c r="R4419" i="1"/>
  <c r="Q4419" i="1"/>
  <c r="P4419" i="1"/>
  <c r="O4419" i="1"/>
  <c r="N4419" i="1"/>
  <c r="M4419" i="1"/>
  <c r="L4419" i="1"/>
  <c r="V4418" i="1"/>
  <c r="U4418" i="1"/>
  <c r="T4418" i="1"/>
  <c r="S4418" i="1"/>
  <c r="R4418" i="1"/>
  <c r="Q4418" i="1"/>
  <c r="P4418" i="1"/>
  <c r="O4418" i="1"/>
  <c r="N4418" i="1"/>
  <c r="M4418" i="1"/>
  <c r="L4418" i="1"/>
  <c r="V4417" i="1"/>
  <c r="U4417" i="1"/>
  <c r="T4417" i="1"/>
  <c r="S4417" i="1"/>
  <c r="R4417" i="1"/>
  <c r="Q4417" i="1"/>
  <c r="P4417" i="1"/>
  <c r="O4417" i="1"/>
  <c r="N4417" i="1"/>
  <c r="M4417" i="1"/>
  <c r="L4417" i="1"/>
  <c r="V4416" i="1"/>
  <c r="U4416" i="1"/>
  <c r="T4416" i="1"/>
  <c r="S4416" i="1"/>
  <c r="R4416" i="1"/>
  <c r="Q4416" i="1"/>
  <c r="P4416" i="1"/>
  <c r="O4416" i="1"/>
  <c r="N4416" i="1"/>
  <c r="M4416" i="1"/>
  <c r="L4416" i="1"/>
  <c r="V4415" i="1"/>
  <c r="U4415" i="1"/>
  <c r="T4415" i="1"/>
  <c r="S4415" i="1"/>
  <c r="R4415" i="1"/>
  <c r="Q4415" i="1"/>
  <c r="P4415" i="1"/>
  <c r="O4415" i="1"/>
  <c r="N4415" i="1"/>
  <c r="M4415" i="1"/>
  <c r="L4415" i="1"/>
  <c r="V4414" i="1"/>
  <c r="U4414" i="1"/>
  <c r="T4414" i="1"/>
  <c r="S4414" i="1"/>
  <c r="R4414" i="1"/>
  <c r="Q4414" i="1"/>
  <c r="P4414" i="1"/>
  <c r="O4414" i="1"/>
  <c r="N4414" i="1"/>
  <c r="M4414" i="1"/>
  <c r="L4414" i="1"/>
  <c r="V4413" i="1"/>
  <c r="U4413" i="1"/>
  <c r="T4413" i="1"/>
  <c r="S4413" i="1"/>
  <c r="R4413" i="1"/>
  <c r="Q4413" i="1"/>
  <c r="P4413" i="1"/>
  <c r="O4413" i="1"/>
  <c r="N4413" i="1"/>
  <c r="M4413" i="1"/>
  <c r="L4413" i="1"/>
  <c r="V4412" i="1"/>
  <c r="U4412" i="1"/>
  <c r="T4412" i="1"/>
  <c r="S4412" i="1"/>
  <c r="R4412" i="1"/>
  <c r="Q4412" i="1"/>
  <c r="P4412" i="1"/>
  <c r="O4412" i="1"/>
  <c r="N4412" i="1"/>
  <c r="M4412" i="1"/>
  <c r="L4412" i="1"/>
  <c r="V4411" i="1"/>
  <c r="U4411" i="1"/>
  <c r="T4411" i="1"/>
  <c r="S4411" i="1"/>
  <c r="R4411" i="1"/>
  <c r="Q4411" i="1"/>
  <c r="P4411" i="1"/>
  <c r="O4411" i="1"/>
  <c r="N4411" i="1"/>
  <c r="M4411" i="1"/>
  <c r="L4411" i="1"/>
  <c r="V4410" i="1"/>
  <c r="U4410" i="1"/>
  <c r="T4410" i="1"/>
  <c r="S4410" i="1"/>
  <c r="R4410" i="1"/>
  <c r="Q4410" i="1"/>
  <c r="P4410" i="1"/>
  <c r="O4410" i="1"/>
  <c r="N4410" i="1"/>
  <c r="M4410" i="1"/>
  <c r="L4410" i="1"/>
  <c r="V4409" i="1"/>
  <c r="U4409" i="1"/>
  <c r="T4409" i="1"/>
  <c r="S4409" i="1"/>
  <c r="R4409" i="1"/>
  <c r="Q4409" i="1"/>
  <c r="P4409" i="1"/>
  <c r="O4409" i="1"/>
  <c r="N4409" i="1"/>
  <c r="M4409" i="1"/>
  <c r="L4409" i="1"/>
  <c r="V4408" i="1"/>
  <c r="U4408" i="1"/>
  <c r="T4408" i="1"/>
  <c r="S4408" i="1"/>
  <c r="R4408" i="1"/>
  <c r="Q4408" i="1"/>
  <c r="P4408" i="1"/>
  <c r="O4408" i="1"/>
  <c r="N4408" i="1"/>
  <c r="M4408" i="1"/>
  <c r="L4408" i="1"/>
  <c r="V4407" i="1"/>
  <c r="U4407" i="1"/>
  <c r="T4407" i="1"/>
  <c r="S4407" i="1"/>
  <c r="R4407" i="1"/>
  <c r="Q4407" i="1"/>
  <c r="P4407" i="1"/>
  <c r="O4407" i="1"/>
  <c r="N4407" i="1"/>
  <c r="M4407" i="1"/>
  <c r="L4407" i="1"/>
  <c r="V4406" i="1"/>
  <c r="U4406" i="1"/>
  <c r="T4406" i="1"/>
  <c r="S4406" i="1"/>
  <c r="R4406" i="1"/>
  <c r="Q4406" i="1"/>
  <c r="P4406" i="1"/>
  <c r="O4406" i="1"/>
  <c r="N4406" i="1"/>
  <c r="M4406" i="1"/>
  <c r="L4406" i="1"/>
  <c r="V4405" i="1"/>
  <c r="U4405" i="1"/>
  <c r="T4405" i="1"/>
  <c r="S4405" i="1"/>
  <c r="R4405" i="1"/>
  <c r="Q4405" i="1"/>
  <c r="P4405" i="1"/>
  <c r="O4405" i="1"/>
  <c r="N4405" i="1"/>
  <c r="M4405" i="1"/>
  <c r="L4405" i="1"/>
  <c r="V4404" i="1"/>
  <c r="U4404" i="1"/>
  <c r="T4404" i="1"/>
  <c r="S4404" i="1"/>
  <c r="R4404" i="1"/>
  <c r="Q4404" i="1"/>
  <c r="P4404" i="1"/>
  <c r="O4404" i="1"/>
  <c r="N4404" i="1"/>
  <c r="M4404" i="1"/>
  <c r="L4404" i="1"/>
  <c r="V4403" i="1"/>
  <c r="U4403" i="1"/>
  <c r="T4403" i="1"/>
  <c r="S4403" i="1"/>
  <c r="R4403" i="1"/>
  <c r="Q4403" i="1"/>
  <c r="P4403" i="1"/>
  <c r="O4403" i="1"/>
  <c r="N4403" i="1"/>
  <c r="M4403" i="1"/>
  <c r="L4403" i="1"/>
  <c r="V4402" i="1"/>
  <c r="U4402" i="1"/>
  <c r="T4402" i="1"/>
  <c r="S4402" i="1"/>
  <c r="R4402" i="1"/>
  <c r="Q4402" i="1"/>
  <c r="P4402" i="1"/>
  <c r="O4402" i="1"/>
  <c r="N4402" i="1"/>
  <c r="M4402" i="1"/>
  <c r="L4402" i="1"/>
  <c r="V4401" i="1"/>
  <c r="U4401" i="1"/>
  <c r="T4401" i="1"/>
  <c r="S4401" i="1"/>
  <c r="R4401" i="1"/>
  <c r="Q4401" i="1"/>
  <c r="P4401" i="1"/>
  <c r="O4401" i="1"/>
  <c r="N4401" i="1"/>
  <c r="M4401" i="1"/>
  <c r="L4401" i="1"/>
  <c r="V4400" i="1"/>
  <c r="U4400" i="1"/>
  <c r="T4400" i="1"/>
  <c r="S4400" i="1"/>
  <c r="R4400" i="1"/>
  <c r="Q4400" i="1"/>
  <c r="P4400" i="1"/>
  <c r="O4400" i="1"/>
  <c r="N4400" i="1"/>
  <c r="M4400" i="1"/>
  <c r="L4400" i="1"/>
  <c r="V4399" i="1"/>
  <c r="U4399" i="1"/>
  <c r="T4399" i="1"/>
  <c r="S4399" i="1"/>
  <c r="R4399" i="1"/>
  <c r="Q4399" i="1"/>
  <c r="P4399" i="1"/>
  <c r="O4399" i="1"/>
  <c r="N4399" i="1"/>
  <c r="M4399" i="1"/>
  <c r="L4399" i="1"/>
  <c r="V4398" i="1"/>
  <c r="U4398" i="1"/>
  <c r="T4398" i="1"/>
  <c r="S4398" i="1"/>
  <c r="R4398" i="1"/>
  <c r="Q4398" i="1"/>
  <c r="P4398" i="1"/>
  <c r="O4398" i="1"/>
  <c r="N4398" i="1"/>
  <c r="M4398" i="1"/>
  <c r="L4398" i="1"/>
  <c r="V4397" i="1"/>
  <c r="U4397" i="1"/>
  <c r="T4397" i="1"/>
  <c r="S4397" i="1"/>
  <c r="R4397" i="1"/>
  <c r="Q4397" i="1"/>
  <c r="P4397" i="1"/>
  <c r="O4397" i="1"/>
  <c r="N4397" i="1"/>
  <c r="M4397" i="1"/>
  <c r="L4397" i="1"/>
  <c r="V4396" i="1"/>
  <c r="U4396" i="1"/>
  <c r="T4396" i="1"/>
  <c r="S4396" i="1"/>
  <c r="R4396" i="1"/>
  <c r="Q4396" i="1"/>
  <c r="P4396" i="1"/>
  <c r="O4396" i="1"/>
  <c r="N4396" i="1"/>
  <c r="M4396" i="1"/>
  <c r="L4396" i="1"/>
  <c r="V4395" i="1"/>
  <c r="U4395" i="1"/>
  <c r="T4395" i="1"/>
  <c r="S4395" i="1"/>
  <c r="R4395" i="1"/>
  <c r="Q4395" i="1"/>
  <c r="P4395" i="1"/>
  <c r="O4395" i="1"/>
  <c r="N4395" i="1"/>
  <c r="M4395" i="1"/>
  <c r="L4395" i="1"/>
  <c r="V4394" i="1"/>
  <c r="U4394" i="1"/>
  <c r="T4394" i="1"/>
  <c r="S4394" i="1"/>
  <c r="R4394" i="1"/>
  <c r="Q4394" i="1"/>
  <c r="P4394" i="1"/>
  <c r="O4394" i="1"/>
  <c r="N4394" i="1"/>
  <c r="M4394" i="1"/>
  <c r="L4394" i="1"/>
  <c r="V4393" i="1"/>
  <c r="U4393" i="1"/>
  <c r="T4393" i="1"/>
  <c r="S4393" i="1"/>
  <c r="R4393" i="1"/>
  <c r="Q4393" i="1"/>
  <c r="P4393" i="1"/>
  <c r="O4393" i="1"/>
  <c r="N4393" i="1"/>
  <c r="M4393" i="1"/>
  <c r="L4393" i="1"/>
  <c r="V4392" i="1"/>
  <c r="U4392" i="1"/>
  <c r="T4392" i="1"/>
  <c r="S4392" i="1"/>
  <c r="R4392" i="1"/>
  <c r="Q4392" i="1"/>
  <c r="P4392" i="1"/>
  <c r="O4392" i="1"/>
  <c r="N4392" i="1"/>
  <c r="M4392" i="1"/>
  <c r="L4392" i="1"/>
  <c r="V4391" i="1"/>
  <c r="U4391" i="1"/>
  <c r="T4391" i="1"/>
  <c r="S4391" i="1"/>
  <c r="R4391" i="1"/>
  <c r="Q4391" i="1"/>
  <c r="P4391" i="1"/>
  <c r="O4391" i="1"/>
  <c r="N4391" i="1"/>
  <c r="M4391" i="1"/>
  <c r="L4391" i="1"/>
  <c r="V4390" i="1"/>
  <c r="U4390" i="1"/>
  <c r="T4390" i="1"/>
  <c r="S4390" i="1"/>
  <c r="R4390" i="1"/>
  <c r="Q4390" i="1"/>
  <c r="P4390" i="1"/>
  <c r="O4390" i="1"/>
  <c r="N4390" i="1"/>
  <c r="M4390" i="1"/>
  <c r="L4390" i="1"/>
  <c r="V4389" i="1"/>
  <c r="U4389" i="1"/>
  <c r="T4389" i="1"/>
  <c r="S4389" i="1"/>
  <c r="R4389" i="1"/>
  <c r="Q4389" i="1"/>
  <c r="P4389" i="1"/>
  <c r="O4389" i="1"/>
  <c r="N4389" i="1"/>
  <c r="M4389" i="1"/>
  <c r="L4389" i="1"/>
  <c r="V4388" i="1"/>
  <c r="U4388" i="1"/>
  <c r="T4388" i="1"/>
  <c r="S4388" i="1"/>
  <c r="R4388" i="1"/>
  <c r="Q4388" i="1"/>
  <c r="P4388" i="1"/>
  <c r="O4388" i="1"/>
  <c r="N4388" i="1"/>
  <c r="M4388" i="1"/>
  <c r="L4388" i="1"/>
  <c r="V4387" i="1"/>
  <c r="U4387" i="1"/>
  <c r="T4387" i="1"/>
  <c r="S4387" i="1"/>
  <c r="R4387" i="1"/>
  <c r="Q4387" i="1"/>
  <c r="P4387" i="1"/>
  <c r="O4387" i="1"/>
  <c r="N4387" i="1"/>
  <c r="M4387" i="1"/>
  <c r="L4387" i="1"/>
  <c r="V4386" i="1"/>
  <c r="U4386" i="1"/>
  <c r="T4386" i="1"/>
  <c r="S4386" i="1"/>
  <c r="R4386" i="1"/>
  <c r="Q4386" i="1"/>
  <c r="P4386" i="1"/>
  <c r="O4386" i="1"/>
  <c r="N4386" i="1"/>
  <c r="M4386" i="1"/>
  <c r="L4386" i="1"/>
  <c r="V4385" i="1"/>
  <c r="U4385" i="1"/>
  <c r="T4385" i="1"/>
  <c r="S4385" i="1"/>
  <c r="R4385" i="1"/>
  <c r="Q4385" i="1"/>
  <c r="P4385" i="1"/>
  <c r="O4385" i="1"/>
  <c r="N4385" i="1"/>
  <c r="M4385" i="1"/>
  <c r="L4385" i="1"/>
  <c r="V4384" i="1"/>
  <c r="U4384" i="1"/>
  <c r="T4384" i="1"/>
  <c r="S4384" i="1"/>
  <c r="R4384" i="1"/>
  <c r="Q4384" i="1"/>
  <c r="P4384" i="1"/>
  <c r="O4384" i="1"/>
  <c r="N4384" i="1"/>
  <c r="M4384" i="1"/>
  <c r="L4384" i="1"/>
  <c r="V4383" i="1"/>
  <c r="U4383" i="1"/>
  <c r="T4383" i="1"/>
  <c r="S4383" i="1"/>
  <c r="R4383" i="1"/>
  <c r="Q4383" i="1"/>
  <c r="P4383" i="1"/>
  <c r="O4383" i="1"/>
  <c r="N4383" i="1"/>
  <c r="M4383" i="1"/>
  <c r="L4383" i="1"/>
  <c r="V4382" i="1"/>
  <c r="U4382" i="1"/>
  <c r="T4382" i="1"/>
  <c r="S4382" i="1"/>
  <c r="R4382" i="1"/>
  <c r="Q4382" i="1"/>
  <c r="P4382" i="1"/>
  <c r="O4382" i="1"/>
  <c r="N4382" i="1"/>
  <c r="M4382" i="1"/>
  <c r="L4382" i="1"/>
  <c r="V4381" i="1"/>
  <c r="U4381" i="1"/>
  <c r="T4381" i="1"/>
  <c r="S4381" i="1"/>
  <c r="R4381" i="1"/>
  <c r="Q4381" i="1"/>
  <c r="P4381" i="1"/>
  <c r="O4381" i="1"/>
  <c r="N4381" i="1"/>
  <c r="M4381" i="1"/>
  <c r="L4381" i="1"/>
  <c r="V4380" i="1"/>
  <c r="U4380" i="1"/>
  <c r="T4380" i="1"/>
  <c r="S4380" i="1"/>
  <c r="R4380" i="1"/>
  <c r="Q4380" i="1"/>
  <c r="P4380" i="1"/>
  <c r="O4380" i="1"/>
  <c r="N4380" i="1"/>
  <c r="M4380" i="1"/>
  <c r="L4380" i="1"/>
  <c r="V4379" i="1"/>
  <c r="U4379" i="1"/>
  <c r="T4379" i="1"/>
  <c r="S4379" i="1"/>
  <c r="R4379" i="1"/>
  <c r="Q4379" i="1"/>
  <c r="P4379" i="1"/>
  <c r="O4379" i="1"/>
  <c r="N4379" i="1"/>
  <c r="M4379" i="1"/>
  <c r="L4379" i="1"/>
  <c r="V4378" i="1"/>
  <c r="U4378" i="1"/>
  <c r="T4378" i="1"/>
  <c r="S4378" i="1"/>
  <c r="R4378" i="1"/>
  <c r="Q4378" i="1"/>
  <c r="P4378" i="1"/>
  <c r="O4378" i="1"/>
  <c r="N4378" i="1"/>
  <c r="M4378" i="1"/>
  <c r="L4378" i="1"/>
  <c r="V4377" i="1"/>
  <c r="U4377" i="1"/>
  <c r="T4377" i="1"/>
  <c r="S4377" i="1"/>
  <c r="R4377" i="1"/>
  <c r="Q4377" i="1"/>
  <c r="P4377" i="1"/>
  <c r="O4377" i="1"/>
  <c r="N4377" i="1"/>
  <c r="M4377" i="1"/>
  <c r="L4377" i="1"/>
  <c r="V4376" i="1"/>
  <c r="U4376" i="1"/>
  <c r="T4376" i="1"/>
  <c r="S4376" i="1"/>
  <c r="R4376" i="1"/>
  <c r="Q4376" i="1"/>
  <c r="P4376" i="1"/>
  <c r="O4376" i="1"/>
  <c r="N4376" i="1"/>
  <c r="M4376" i="1"/>
  <c r="L4376" i="1"/>
  <c r="V4375" i="1"/>
  <c r="U4375" i="1"/>
  <c r="T4375" i="1"/>
  <c r="S4375" i="1"/>
  <c r="R4375" i="1"/>
  <c r="Q4375" i="1"/>
  <c r="P4375" i="1"/>
  <c r="O4375" i="1"/>
  <c r="N4375" i="1"/>
  <c r="M4375" i="1"/>
  <c r="L4375" i="1"/>
  <c r="V4374" i="1"/>
  <c r="U4374" i="1"/>
  <c r="T4374" i="1"/>
  <c r="S4374" i="1"/>
  <c r="R4374" i="1"/>
  <c r="Q4374" i="1"/>
  <c r="P4374" i="1"/>
  <c r="O4374" i="1"/>
  <c r="N4374" i="1"/>
  <c r="M4374" i="1"/>
  <c r="L4374" i="1"/>
  <c r="V4373" i="1"/>
  <c r="U4373" i="1"/>
  <c r="T4373" i="1"/>
  <c r="S4373" i="1"/>
  <c r="R4373" i="1"/>
  <c r="Q4373" i="1"/>
  <c r="P4373" i="1"/>
  <c r="O4373" i="1"/>
  <c r="N4373" i="1"/>
  <c r="M4373" i="1"/>
  <c r="L4373" i="1"/>
  <c r="V4372" i="1"/>
  <c r="U4372" i="1"/>
  <c r="T4372" i="1"/>
  <c r="S4372" i="1"/>
  <c r="R4372" i="1"/>
  <c r="Q4372" i="1"/>
  <c r="P4372" i="1"/>
  <c r="O4372" i="1"/>
  <c r="N4372" i="1"/>
  <c r="M4372" i="1"/>
  <c r="L4372" i="1"/>
  <c r="V4371" i="1"/>
  <c r="U4371" i="1"/>
  <c r="T4371" i="1"/>
  <c r="S4371" i="1"/>
  <c r="R4371" i="1"/>
  <c r="Q4371" i="1"/>
  <c r="P4371" i="1"/>
  <c r="O4371" i="1"/>
  <c r="N4371" i="1"/>
  <c r="M4371" i="1"/>
  <c r="L4371" i="1"/>
  <c r="V4370" i="1"/>
  <c r="U4370" i="1"/>
  <c r="T4370" i="1"/>
  <c r="S4370" i="1"/>
  <c r="R4370" i="1"/>
  <c r="Q4370" i="1"/>
  <c r="P4370" i="1"/>
  <c r="O4370" i="1"/>
  <c r="N4370" i="1"/>
  <c r="M4370" i="1"/>
  <c r="L4370" i="1"/>
  <c r="V4369" i="1"/>
  <c r="U4369" i="1"/>
  <c r="T4369" i="1"/>
  <c r="S4369" i="1"/>
  <c r="R4369" i="1"/>
  <c r="Q4369" i="1"/>
  <c r="P4369" i="1"/>
  <c r="O4369" i="1"/>
  <c r="N4369" i="1"/>
  <c r="M4369" i="1"/>
  <c r="L4369" i="1"/>
  <c r="V4368" i="1"/>
  <c r="U4368" i="1"/>
  <c r="T4368" i="1"/>
  <c r="S4368" i="1"/>
  <c r="R4368" i="1"/>
  <c r="Q4368" i="1"/>
  <c r="P4368" i="1"/>
  <c r="O4368" i="1"/>
  <c r="N4368" i="1"/>
  <c r="M4368" i="1"/>
  <c r="L4368" i="1"/>
  <c r="V4367" i="1"/>
  <c r="U4367" i="1"/>
  <c r="T4367" i="1"/>
  <c r="S4367" i="1"/>
  <c r="R4367" i="1"/>
  <c r="Q4367" i="1"/>
  <c r="P4367" i="1"/>
  <c r="O4367" i="1"/>
  <c r="N4367" i="1"/>
  <c r="M4367" i="1"/>
  <c r="L4367" i="1"/>
  <c r="V4366" i="1"/>
  <c r="U4366" i="1"/>
  <c r="T4366" i="1"/>
  <c r="S4366" i="1"/>
  <c r="R4366" i="1"/>
  <c r="Q4366" i="1"/>
  <c r="P4366" i="1"/>
  <c r="O4366" i="1"/>
  <c r="N4366" i="1"/>
  <c r="M4366" i="1"/>
  <c r="L4366" i="1"/>
  <c r="V4365" i="1"/>
  <c r="U4365" i="1"/>
  <c r="T4365" i="1"/>
  <c r="S4365" i="1"/>
  <c r="R4365" i="1"/>
  <c r="Q4365" i="1"/>
  <c r="P4365" i="1"/>
  <c r="O4365" i="1"/>
  <c r="N4365" i="1"/>
  <c r="M4365" i="1"/>
  <c r="L4365" i="1"/>
  <c r="V4364" i="1"/>
  <c r="U4364" i="1"/>
  <c r="T4364" i="1"/>
  <c r="S4364" i="1"/>
  <c r="R4364" i="1"/>
  <c r="Q4364" i="1"/>
  <c r="P4364" i="1"/>
  <c r="O4364" i="1"/>
  <c r="N4364" i="1"/>
  <c r="M4364" i="1"/>
  <c r="L4364" i="1"/>
  <c r="V4363" i="1"/>
  <c r="U4363" i="1"/>
  <c r="T4363" i="1"/>
  <c r="S4363" i="1"/>
  <c r="R4363" i="1"/>
  <c r="Q4363" i="1"/>
  <c r="P4363" i="1"/>
  <c r="O4363" i="1"/>
  <c r="N4363" i="1"/>
  <c r="M4363" i="1"/>
  <c r="L4363" i="1"/>
  <c r="V4362" i="1"/>
  <c r="U4362" i="1"/>
  <c r="T4362" i="1"/>
  <c r="S4362" i="1"/>
  <c r="R4362" i="1"/>
  <c r="Q4362" i="1"/>
  <c r="P4362" i="1"/>
  <c r="O4362" i="1"/>
  <c r="N4362" i="1"/>
  <c r="M4362" i="1"/>
  <c r="L4362" i="1"/>
  <c r="V4361" i="1"/>
  <c r="U4361" i="1"/>
  <c r="T4361" i="1"/>
  <c r="S4361" i="1"/>
  <c r="R4361" i="1"/>
  <c r="Q4361" i="1"/>
  <c r="P4361" i="1"/>
  <c r="O4361" i="1"/>
  <c r="N4361" i="1"/>
  <c r="M4361" i="1"/>
  <c r="L4361" i="1"/>
  <c r="V4360" i="1"/>
  <c r="U4360" i="1"/>
  <c r="T4360" i="1"/>
  <c r="S4360" i="1"/>
  <c r="R4360" i="1"/>
  <c r="Q4360" i="1"/>
  <c r="P4360" i="1"/>
  <c r="O4360" i="1"/>
  <c r="N4360" i="1"/>
  <c r="M4360" i="1"/>
  <c r="L4360" i="1"/>
  <c r="V4359" i="1"/>
  <c r="U4359" i="1"/>
  <c r="T4359" i="1"/>
  <c r="S4359" i="1"/>
  <c r="R4359" i="1"/>
  <c r="Q4359" i="1"/>
  <c r="P4359" i="1"/>
  <c r="O4359" i="1"/>
  <c r="N4359" i="1"/>
  <c r="M4359" i="1"/>
  <c r="L4359" i="1"/>
  <c r="V4358" i="1"/>
  <c r="U4358" i="1"/>
  <c r="T4358" i="1"/>
  <c r="S4358" i="1"/>
  <c r="R4358" i="1"/>
  <c r="Q4358" i="1"/>
  <c r="P4358" i="1"/>
  <c r="O4358" i="1"/>
  <c r="N4358" i="1"/>
  <c r="M4358" i="1"/>
  <c r="L4358" i="1"/>
  <c r="V4357" i="1"/>
  <c r="U4357" i="1"/>
  <c r="T4357" i="1"/>
  <c r="S4357" i="1"/>
  <c r="R4357" i="1"/>
  <c r="Q4357" i="1"/>
  <c r="P4357" i="1"/>
  <c r="O4357" i="1"/>
  <c r="N4357" i="1"/>
  <c r="M4357" i="1"/>
  <c r="L4357" i="1"/>
  <c r="V4356" i="1"/>
  <c r="U4356" i="1"/>
  <c r="T4356" i="1"/>
  <c r="S4356" i="1"/>
  <c r="R4356" i="1"/>
  <c r="Q4356" i="1"/>
  <c r="P4356" i="1"/>
  <c r="O4356" i="1"/>
  <c r="N4356" i="1"/>
  <c r="M4356" i="1"/>
  <c r="L4356" i="1"/>
  <c r="V4355" i="1"/>
  <c r="U4355" i="1"/>
  <c r="T4355" i="1"/>
  <c r="S4355" i="1"/>
  <c r="R4355" i="1"/>
  <c r="Q4355" i="1"/>
  <c r="P4355" i="1"/>
  <c r="O4355" i="1"/>
  <c r="N4355" i="1"/>
  <c r="M4355" i="1"/>
  <c r="L4355" i="1"/>
  <c r="V4354" i="1"/>
  <c r="U4354" i="1"/>
  <c r="T4354" i="1"/>
  <c r="S4354" i="1"/>
  <c r="R4354" i="1"/>
  <c r="Q4354" i="1"/>
  <c r="P4354" i="1"/>
  <c r="O4354" i="1"/>
  <c r="N4354" i="1"/>
  <c r="M4354" i="1"/>
  <c r="L4354" i="1"/>
  <c r="V4353" i="1"/>
  <c r="U4353" i="1"/>
  <c r="T4353" i="1"/>
  <c r="S4353" i="1"/>
  <c r="R4353" i="1"/>
  <c r="Q4353" i="1"/>
  <c r="P4353" i="1"/>
  <c r="O4353" i="1"/>
  <c r="N4353" i="1"/>
  <c r="M4353" i="1"/>
  <c r="L4353" i="1"/>
  <c r="V4352" i="1"/>
  <c r="U4352" i="1"/>
  <c r="T4352" i="1"/>
  <c r="S4352" i="1"/>
  <c r="R4352" i="1"/>
  <c r="Q4352" i="1"/>
  <c r="P4352" i="1"/>
  <c r="O4352" i="1"/>
  <c r="N4352" i="1"/>
  <c r="M4352" i="1"/>
  <c r="L4352" i="1"/>
  <c r="V4351" i="1"/>
  <c r="U4351" i="1"/>
  <c r="T4351" i="1"/>
  <c r="S4351" i="1"/>
  <c r="R4351" i="1"/>
  <c r="Q4351" i="1"/>
  <c r="P4351" i="1"/>
  <c r="O4351" i="1"/>
  <c r="N4351" i="1"/>
  <c r="M4351" i="1"/>
  <c r="L4351" i="1"/>
  <c r="V4350" i="1"/>
  <c r="U4350" i="1"/>
  <c r="T4350" i="1"/>
  <c r="S4350" i="1"/>
  <c r="R4350" i="1"/>
  <c r="Q4350" i="1"/>
  <c r="P4350" i="1"/>
  <c r="O4350" i="1"/>
  <c r="N4350" i="1"/>
  <c r="M4350" i="1"/>
  <c r="L4350" i="1"/>
  <c r="V4349" i="1"/>
  <c r="U4349" i="1"/>
  <c r="T4349" i="1"/>
  <c r="S4349" i="1"/>
  <c r="R4349" i="1"/>
  <c r="Q4349" i="1"/>
  <c r="P4349" i="1"/>
  <c r="O4349" i="1"/>
  <c r="N4349" i="1"/>
  <c r="M4349" i="1"/>
  <c r="L4349" i="1"/>
  <c r="V4348" i="1"/>
  <c r="U4348" i="1"/>
  <c r="T4348" i="1"/>
  <c r="S4348" i="1"/>
  <c r="R4348" i="1"/>
  <c r="Q4348" i="1"/>
  <c r="P4348" i="1"/>
  <c r="O4348" i="1"/>
  <c r="N4348" i="1"/>
  <c r="M4348" i="1"/>
  <c r="L4348" i="1"/>
  <c r="V4347" i="1"/>
  <c r="U4347" i="1"/>
  <c r="T4347" i="1"/>
  <c r="S4347" i="1"/>
  <c r="R4347" i="1"/>
  <c r="Q4347" i="1"/>
  <c r="P4347" i="1"/>
  <c r="O4347" i="1"/>
  <c r="N4347" i="1"/>
  <c r="M4347" i="1"/>
  <c r="L4347" i="1"/>
  <c r="V4346" i="1"/>
  <c r="U4346" i="1"/>
  <c r="T4346" i="1"/>
  <c r="S4346" i="1"/>
  <c r="R4346" i="1"/>
  <c r="Q4346" i="1"/>
  <c r="P4346" i="1"/>
  <c r="O4346" i="1"/>
  <c r="N4346" i="1"/>
  <c r="M4346" i="1"/>
  <c r="L4346" i="1"/>
  <c r="V4345" i="1"/>
  <c r="U4345" i="1"/>
  <c r="T4345" i="1"/>
  <c r="S4345" i="1"/>
  <c r="R4345" i="1"/>
  <c r="Q4345" i="1"/>
  <c r="P4345" i="1"/>
  <c r="O4345" i="1"/>
  <c r="N4345" i="1"/>
  <c r="M4345" i="1"/>
  <c r="L4345" i="1"/>
  <c r="V4344" i="1"/>
  <c r="U4344" i="1"/>
  <c r="T4344" i="1"/>
  <c r="S4344" i="1"/>
  <c r="R4344" i="1"/>
  <c r="Q4344" i="1"/>
  <c r="P4344" i="1"/>
  <c r="O4344" i="1"/>
  <c r="N4344" i="1"/>
  <c r="M4344" i="1"/>
  <c r="L4344" i="1"/>
  <c r="V4343" i="1"/>
  <c r="U4343" i="1"/>
  <c r="T4343" i="1"/>
  <c r="S4343" i="1"/>
  <c r="R4343" i="1"/>
  <c r="Q4343" i="1"/>
  <c r="P4343" i="1"/>
  <c r="O4343" i="1"/>
  <c r="N4343" i="1"/>
  <c r="M4343" i="1"/>
  <c r="L4343" i="1"/>
  <c r="V4342" i="1"/>
  <c r="U4342" i="1"/>
  <c r="T4342" i="1"/>
  <c r="S4342" i="1"/>
  <c r="R4342" i="1"/>
  <c r="Q4342" i="1"/>
  <c r="P4342" i="1"/>
  <c r="O4342" i="1"/>
  <c r="N4342" i="1"/>
  <c r="M4342" i="1"/>
  <c r="L4342" i="1"/>
  <c r="V40" i="1"/>
  <c r="U40" i="1"/>
  <c r="T40" i="1"/>
  <c r="S40" i="1"/>
  <c r="R40" i="1"/>
  <c r="Q40" i="1"/>
  <c r="P40" i="1"/>
  <c r="O40" i="1"/>
  <c r="N40" i="1"/>
  <c r="M40" i="1"/>
  <c r="L40" i="1"/>
  <c r="V4341" i="1"/>
  <c r="U4341" i="1"/>
  <c r="T4341" i="1"/>
  <c r="S4341" i="1"/>
  <c r="R4341" i="1"/>
  <c r="Q4341" i="1"/>
  <c r="P4341" i="1"/>
  <c r="O4341" i="1"/>
  <c r="N4341" i="1"/>
  <c r="M4341" i="1"/>
  <c r="L4341" i="1"/>
  <c r="V4340" i="1"/>
  <c r="U4340" i="1"/>
  <c r="T4340" i="1"/>
  <c r="S4340" i="1"/>
  <c r="R4340" i="1"/>
  <c r="Q4340" i="1"/>
  <c r="P4340" i="1"/>
  <c r="O4340" i="1"/>
  <c r="N4340" i="1"/>
  <c r="M4340" i="1"/>
  <c r="L4340" i="1"/>
  <c r="V4339" i="1"/>
  <c r="U4339" i="1"/>
  <c r="T4339" i="1"/>
  <c r="S4339" i="1"/>
  <c r="R4339" i="1"/>
  <c r="Q4339" i="1"/>
  <c r="P4339" i="1"/>
  <c r="O4339" i="1"/>
  <c r="N4339" i="1"/>
  <c r="M4339" i="1"/>
  <c r="L4339" i="1"/>
  <c r="V4338" i="1"/>
  <c r="U4338" i="1"/>
  <c r="T4338" i="1"/>
  <c r="S4338" i="1"/>
  <c r="R4338" i="1"/>
  <c r="Q4338" i="1"/>
  <c r="P4338" i="1"/>
  <c r="O4338" i="1"/>
  <c r="N4338" i="1"/>
  <c r="M4338" i="1"/>
  <c r="L4338" i="1"/>
  <c r="V4337" i="1"/>
  <c r="U4337" i="1"/>
  <c r="T4337" i="1"/>
  <c r="S4337" i="1"/>
  <c r="R4337" i="1"/>
  <c r="Q4337" i="1"/>
  <c r="P4337" i="1"/>
  <c r="O4337" i="1"/>
  <c r="N4337" i="1"/>
  <c r="M4337" i="1"/>
  <c r="L4337" i="1"/>
  <c r="V4336" i="1"/>
  <c r="U4336" i="1"/>
  <c r="T4336" i="1"/>
  <c r="S4336" i="1"/>
  <c r="R4336" i="1"/>
  <c r="Q4336" i="1"/>
  <c r="P4336" i="1"/>
  <c r="O4336" i="1"/>
  <c r="N4336" i="1"/>
  <c r="M4336" i="1"/>
  <c r="L4336" i="1"/>
  <c r="V4335" i="1"/>
  <c r="U4335" i="1"/>
  <c r="T4335" i="1"/>
  <c r="S4335" i="1"/>
  <c r="R4335" i="1"/>
  <c r="Q4335" i="1"/>
  <c r="P4335" i="1"/>
  <c r="O4335" i="1"/>
  <c r="N4335" i="1"/>
  <c r="M4335" i="1"/>
  <c r="L4335" i="1"/>
  <c r="V4334" i="1"/>
  <c r="U4334" i="1"/>
  <c r="T4334" i="1"/>
  <c r="S4334" i="1"/>
  <c r="R4334" i="1"/>
  <c r="Q4334" i="1"/>
  <c r="P4334" i="1"/>
  <c r="O4334" i="1"/>
  <c r="N4334" i="1"/>
  <c r="M4334" i="1"/>
  <c r="L4334" i="1"/>
  <c r="V4333" i="1"/>
  <c r="U4333" i="1"/>
  <c r="T4333" i="1"/>
  <c r="S4333" i="1"/>
  <c r="R4333" i="1"/>
  <c r="Q4333" i="1"/>
  <c r="P4333" i="1"/>
  <c r="O4333" i="1"/>
  <c r="N4333" i="1"/>
  <c r="M4333" i="1"/>
  <c r="L4333" i="1"/>
  <c r="V4332" i="1"/>
  <c r="U4332" i="1"/>
  <c r="T4332" i="1"/>
  <c r="S4332" i="1"/>
  <c r="R4332" i="1"/>
  <c r="Q4332" i="1"/>
  <c r="P4332" i="1"/>
  <c r="O4332" i="1"/>
  <c r="N4332" i="1"/>
  <c r="M4332" i="1"/>
  <c r="L4332" i="1"/>
  <c r="V4331" i="1"/>
  <c r="U4331" i="1"/>
  <c r="T4331" i="1"/>
  <c r="S4331" i="1"/>
  <c r="R4331" i="1"/>
  <c r="Q4331" i="1"/>
  <c r="P4331" i="1"/>
  <c r="O4331" i="1"/>
  <c r="N4331" i="1"/>
  <c r="M4331" i="1"/>
  <c r="L4331" i="1"/>
  <c r="V4330" i="1"/>
  <c r="U4330" i="1"/>
  <c r="T4330" i="1"/>
  <c r="S4330" i="1"/>
  <c r="R4330" i="1"/>
  <c r="Q4330" i="1"/>
  <c r="P4330" i="1"/>
  <c r="O4330" i="1"/>
  <c r="N4330" i="1"/>
  <c r="M4330" i="1"/>
  <c r="L4330" i="1"/>
  <c r="V4329" i="1"/>
  <c r="U4329" i="1"/>
  <c r="T4329" i="1"/>
  <c r="S4329" i="1"/>
  <c r="R4329" i="1"/>
  <c r="Q4329" i="1"/>
  <c r="P4329" i="1"/>
  <c r="O4329" i="1"/>
  <c r="N4329" i="1"/>
  <c r="M4329" i="1"/>
  <c r="L4329" i="1"/>
  <c r="V4328" i="1"/>
  <c r="U4328" i="1"/>
  <c r="T4328" i="1"/>
  <c r="S4328" i="1"/>
  <c r="R4328" i="1"/>
  <c r="Q4328" i="1"/>
  <c r="P4328" i="1"/>
  <c r="O4328" i="1"/>
  <c r="N4328" i="1"/>
  <c r="M4328" i="1"/>
  <c r="L4328" i="1"/>
  <c r="V4327" i="1"/>
  <c r="U4327" i="1"/>
  <c r="T4327" i="1"/>
  <c r="S4327" i="1"/>
  <c r="R4327" i="1"/>
  <c r="Q4327" i="1"/>
  <c r="P4327" i="1"/>
  <c r="O4327" i="1"/>
  <c r="N4327" i="1"/>
  <c r="M4327" i="1"/>
  <c r="L4327" i="1"/>
  <c r="V4326" i="1"/>
  <c r="U4326" i="1"/>
  <c r="T4326" i="1"/>
  <c r="S4326" i="1"/>
  <c r="R4326" i="1"/>
  <c r="Q4326" i="1"/>
  <c r="P4326" i="1"/>
  <c r="O4326" i="1"/>
  <c r="N4326" i="1"/>
  <c r="M4326" i="1"/>
  <c r="L4326" i="1"/>
  <c r="V4325" i="1"/>
  <c r="U4325" i="1"/>
  <c r="T4325" i="1"/>
  <c r="S4325" i="1"/>
  <c r="R4325" i="1"/>
  <c r="Q4325" i="1"/>
  <c r="P4325" i="1"/>
  <c r="O4325" i="1"/>
  <c r="N4325" i="1"/>
  <c r="M4325" i="1"/>
  <c r="L4325" i="1"/>
  <c r="V4324" i="1"/>
  <c r="U4324" i="1"/>
  <c r="T4324" i="1"/>
  <c r="S4324" i="1"/>
  <c r="R4324" i="1"/>
  <c r="Q4324" i="1"/>
  <c r="P4324" i="1"/>
  <c r="O4324" i="1"/>
  <c r="N4324" i="1"/>
  <c r="M4324" i="1"/>
  <c r="L4324" i="1"/>
  <c r="V4323" i="1"/>
  <c r="U4323" i="1"/>
  <c r="T4323" i="1"/>
  <c r="S4323" i="1"/>
  <c r="R4323" i="1"/>
  <c r="Q4323" i="1"/>
  <c r="P4323" i="1"/>
  <c r="O4323" i="1"/>
  <c r="N4323" i="1"/>
  <c r="M4323" i="1"/>
  <c r="L4323" i="1"/>
  <c r="V4322" i="1"/>
  <c r="U4322" i="1"/>
  <c r="T4322" i="1"/>
  <c r="S4322" i="1"/>
  <c r="R4322" i="1"/>
  <c r="Q4322" i="1"/>
  <c r="P4322" i="1"/>
  <c r="O4322" i="1"/>
  <c r="N4322" i="1"/>
  <c r="M4322" i="1"/>
  <c r="L4322" i="1"/>
  <c r="V4321" i="1"/>
  <c r="U4321" i="1"/>
  <c r="T4321" i="1"/>
  <c r="S4321" i="1"/>
  <c r="R4321" i="1"/>
  <c r="Q4321" i="1"/>
  <c r="P4321" i="1"/>
  <c r="O4321" i="1"/>
  <c r="N4321" i="1"/>
  <c r="M4321" i="1"/>
  <c r="L4321" i="1"/>
  <c r="V4320" i="1"/>
  <c r="U4320" i="1"/>
  <c r="T4320" i="1"/>
  <c r="S4320" i="1"/>
  <c r="R4320" i="1"/>
  <c r="Q4320" i="1"/>
  <c r="P4320" i="1"/>
  <c r="O4320" i="1"/>
  <c r="N4320" i="1"/>
  <c r="M4320" i="1"/>
  <c r="L4320" i="1"/>
  <c r="V4319" i="1"/>
  <c r="U4319" i="1"/>
  <c r="T4319" i="1"/>
  <c r="S4319" i="1"/>
  <c r="R4319" i="1"/>
  <c r="Q4319" i="1"/>
  <c r="P4319" i="1"/>
  <c r="O4319" i="1"/>
  <c r="N4319" i="1"/>
  <c r="M4319" i="1"/>
  <c r="L4319" i="1"/>
  <c r="V4318" i="1"/>
  <c r="U4318" i="1"/>
  <c r="T4318" i="1"/>
  <c r="S4318" i="1"/>
  <c r="R4318" i="1"/>
  <c r="Q4318" i="1"/>
  <c r="P4318" i="1"/>
  <c r="O4318" i="1"/>
  <c r="N4318" i="1"/>
  <c r="M4318" i="1"/>
  <c r="L4318" i="1"/>
  <c r="V4317" i="1"/>
  <c r="U4317" i="1"/>
  <c r="T4317" i="1"/>
  <c r="S4317" i="1"/>
  <c r="R4317" i="1"/>
  <c r="Q4317" i="1"/>
  <c r="P4317" i="1"/>
  <c r="O4317" i="1"/>
  <c r="N4317" i="1"/>
  <c r="M4317" i="1"/>
  <c r="L4317" i="1"/>
  <c r="V4316" i="1"/>
  <c r="U4316" i="1"/>
  <c r="T4316" i="1"/>
  <c r="S4316" i="1"/>
  <c r="R4316" i="1"/>
  <c r="Q4316" i="1"/>
  <c r="P4316" i="1"/>
  <c r="O4316" i="1"/>
  <c r="N4316" i="1"/>
  <c r="M4316" i="1"/>
  <c r="L4316" i="1"/>
  <c r="V4315" i="1"/>
  <c r="U4315" i="1"/>
  <c r="T4315" i="1"/>
  <c r="S4315" i="1"/>
  <c r="R4315" i="1"/>
  <c r="Q4315" i="1"/>
  <c r="P4315" i="1"/>
  <c r="O4315" i="1"/>
  <c r="N4315" i="1"/>
  <c r="M4315" i="1"/>
  <c r="L4315" i="1"/>
  <c r="V4314" i="1"/>
  <c r="U4314" i="1"/>
  <c r="T4314" i="1"/>
  <c r="S4314" i="1"/>
  <c r="R4314" i="1"/>
  <c r="Q4314" i="1"/>
  <c r="P4314" i="1"/>
  <c r="O4314" i="1"/>
  <c r="N4314" i="1"/>
  <c r="M4314" i="1"/>
  <c r="L4314" i="1"/>
  <c r="V4313" i="1"/>
  <c r="U4313" i="1"/>
  <c r="T4313" i="1"/>
  <c r="S4313" i="1"/>
  <c r="R4313" i="1"/>
  <c r="Q4313" i="1"/>
  <c r="P4313" i="1"/>
  <c r="O4313" i="1"/>
  <c r="N4313" i="1"/>
  <c r="M4313" i="1"/>
  <c r="L4313" i="1"/>
  <c r="V4312" i="1"/>
  <c r="U4312" i="1"/>
  <c r="T4312" i="1"/>
  <c r="S4312" i="1"/>
  <c r="R4312" i="1"/>
  <c r="Q4312" i="1"/>
  <c r="P4312" i="1"/>
  <c r="O4312" i="1"/>
  <c r="N4312" i="1"/>
  <c r="M4312" i="1"/>
  <c r="L4312" i="1"/>
  <c r="V4311" i="1"/>
  <c r="U4311" i="1"/>
  <c r="T4311" i="1"/>
  <c r="S4311" i="1"/>
  <c r="R4311" i="1"/>
  <c r="Q4311" i="1"/>
  <c r="P4311" i="1"/>
  <c r="O4311" i="1"/>
  <c r="N4311" i="1"/>
  <c r="M4311" i="1"/>
  <c r="L4311" i="1"/>
  <c r="V4310" i="1"/>
  <c r="U4310" i="1"/>
  <c r="T4310" i="1"/>
  <c r="S4310" i="1"/>
  <c r="R4310" i="1"/>
  <c r="Q4310" i="1"/>
  <c r="P4310" i="1"/>
  <c r="O4310" i="1"/>
  <c r="N4310" i="1"/>
  <c r="M4310" i="1"/>
  <c r="L4310" i="1"/>
  <c r="V4309" i="1"/>
  <c r="U4309" i="1"/>
  <c r="T4309" i="1"/>
  <c r="S4309" i="1"/>
  <c r="R4309" i="1"/>
  <c r="Q4309" i="1"/>
  <c r="P4309" i="1"/>
  <c r="O4309" i="1"/>
  <c r="N4309" i="1"/>
  <c r="M4309" i="1"/>
  <c r="L4309" i="1"/>
  <c r="V4308" i="1"/>
  <c r="U4308" i="1"/>
  <c r="T4308" i="1"/>
  <c r="S4308" i="1"/>
  <c r="R4308" i="1"/>
  <c r="Q4308" i="1"/>
  <c r="P4308" i="1"/>
  <c r="O4308" i="1"/>
  <c r="N4308" i="1"/>
  <c r="M4308" i="1"/>
  <c r="L4308" i="1"/>
  <c r="V4307" i="1"/>
  <c r="U4307" i="1"/>
  <c r="T4307" i="1"/>
  <c r="S4307" i="1"/>
  <c r="R4307" i="1"/>
  <c r="Q4307" i="1"/>
  <c r="P4307" i="1"/>
  <c r="O4307" i="1"/>
  <c r="N4307" i="1"/>
  <c r="M4307" i="1"/>
  <c r="L4307" i="1"/>
  <c r="V4306" i="1"/>
  <c r="U4306" i="1"/>
  <c r="T4306" i="1"/>
  <c r="S4306" i="1"/>
  <c r="R4306" i="1"/>
  <c r="Q4306" i="1"/>
  <c r="P4306" i="1"/>
  <c r="O4306" i="1"/>
  <c r="N4306" i="1"/>
  <c r="M4306" i="1"/>
  <c r="L4306" i="1"/>
  <c r="V4305" i="1"/>
  <c r="U4305" i="1"/>
  <c r="T4305" i="1"/>
  <c r="S4305" i="1"/>
  <c r="R4305" i="1"/>
  <c r="Q4305" i="1"/>
  <c r="P4305" i="1"/>
  <c r="O4305" i="1"/>
  <c r="N4305" i="1"/>
  <c r="M4305" i="1"/>
  <c r="L4305" i="1"/>
  <c r="V4304" i="1"/>
  <c r="U4304" i="1"/>
  <c r="T4304" i="1"/>
  <c r="S4304" i="1"/>
  <c r="R4304" i="1"/>
  <c r="Q4304" i="1"/>
  <c r="P4304" i="1"/>
  <c r="O4304" i="1"/>
  <c r="N4304" i="1"/>
  <c r="M4304" i="1"/>
  <c r="L4304" i="1"/>
  <c r="V4303" i="1"/>
  <c r="U4303" i="1"/>
  <c r="T4303" i="1"/>
  <c r="S4303" i="1"/>
  <c r="R4303" i="1"/>
  <c r="Q4303" i="1"/>
  <c r="P4303" i="1"/>
  <c r="O4303" i="1"/>
  <c r="N4303" i="1"/>
  <c r="M4303" i="1"/>
  <c r="L4303" i="1"/>
  <c r="V4302" i="1"/>
  <c r="U4302" i="1"/>
  <c r="T4302" i="1"/>
  <c r="S4302" i="1"/>
  <c r="R4302" i="1"/>
  <c r="Q4302" i="1"/>
  <c r="P4302" i="1"/>
  <c r="O4302" i="1"/>
  <c r="N4302" i="1"/>
  <c r="M4302" i="1"/>
  <c r="L4302" i="1"/>
  <c r="V4301" i="1"/>
  <c r="U4301" i="1"/>
  <c r="T4301" i="1"/>
  <c r="S4301" i="1"/>
  <c r="R4301" i="1"/>
  <c r="Q4301" i="1"/>
  <c r="P4301" i="1"/>
  <c r="O4301" i="1"/>
  <c r="N4301" i="1"/>
  <c r="M4301" i="1"/>
  <c r="L4301" i="1"/>
  <c r="V4300" i="1"/>
  <c r="U4300" i="1"/>
  <c r="T4300" i="1"/>
  <c r="S4300" i="1"/>
  <c r="R4300" i="1"/>
  <c r="Q4300" i="1"/>
  <c r="P4300" i="1"/>
  <c r="O4300" i="1"/>
  <c r="N4300" i="1"/>
  <c r="M4300" i="1"/>
  <c r="L4300" i="1"/>
  <c r="V4299" i="1"/>
  <c r="U4299" i="1"/>
  <c r="T4299" i="1"/>
  <c r="S4299" i="1"/>
  <c r="R4299" i="1"/>
  <c r="Q4299" i="1"/>
  <c r="P4299" i="1"/>
  <c r="O4299" i="1"/>
  <c r="N4299" i="1"/>
  <c r="M4299" i="1"/>
  <c r="L4299" i="1"/>
  <c r="V4298" i="1"/>
  <c r="U4298" i="1"/>
  <c r="T4298" i="1"/>
  <c r="S4298" i="1"/>
  <c r="R4298" i="1"/>
  <c r="Q4298" i="1"/>
  <c r="P4298" i="1"/>
  <c r="O4298" i="1"/>
  <c r="N4298" i="1"/>
  <c r="M4298" i="1"/>
  <c r="L4298" i="1"/>
  <c r="V4297" i="1"/>
  <c r="U4297" i="1"/>
  <c r="T4297" i="1"/>
  <c r="S4297" i="1"/>
  <c r="R4297" i="1"/>
  <c r="Q4297" i="1"/>
  <c r="P4297" i="1"/>
  <c r="O4297" i="1"/>
  <c r="N4297" i="1"/>
  <c r="M4297" i="1"/>
  <c r="L4297" i="1"/>
  <c r="V4296" i="1"/>
  <c r="U4296" i="1"/>
  <c r="T4296" i="1"/>
  <c r="S4296" i="1"/>
  <c r="R4296" i="1"/>
  <c r="Q4296" i="1"/>
  <c r="P4296" i="1"/>
  <c r="O4296" i="1"/>
  <c r="N4296" i="1"/>
  <c r="M4296" i="1"/>
  <c r="L4296" i="1"/>
  <c r="V4295" i="1"/>
  <c r="U4295" i="1"/>
  <c r="T4295" i="1"/>
  <c r="S4295" i="1"/>
  <c r="R4295" i="1"/>
  <c r="Q4295" i="1"/>
  <c r="P4295" i="1"/>
  <c r="O4295" i="1"/>
  <c r="N4295" i="1"/>
  <c r="M4295" i="1"/>
  <c r="L4295" i="1"/>
  <c r="V4294" i="1"/>
  <c r="U4294" i="1"/>
  <c r="T4294" i="1"/>
  <c r="S4294" i="1"/>
  <c r="R4294" i="1"/>
  <c r="Q4294" i="1"/>
  <c r="P4294" i="1"/>
  <c r="O4294" i="1"/>
  <c r="N4294" i="1"/>
  <c r="M4294" i="1"/>
  <c r="L4294" i="1"/>
  <c r="V4293" i="1"/>
  <c r="U4293" i="1"/>
  <c r="T4293" i="1"/>
  <c r="S4293" i="1"/>
  <c r="R4293" i="1"/>
  <c r="Q4293" i="1"/>
  <c r="P4293" i="1"/>
  <c r="O4293" i="1"/>
  <c r="N4293" i="1"/>
  <c r="M4293" i="1"/>
  <c r="L4293" i="1"/>
  <c r="V4292" i="1"/>
  <c r="U4292" i="1"/>
  <c r="T4292" i="1"/>
  <c r="S4292" i="1"/>
  <c r="R4292" i="1"/>
  <c r="Q4292" i="1"/>
  <c r="P4292" i="1"/>
  <c r="O4292" i="1"/>
  <c r="N4292" i="1"/>
  <c r="M4292" i="1"/>
  <c r="L4292" i="1"/>
  <c r="V4291" i="1"/>
  <c r="U4291" i="1"/>
  <c r="T4291" i="1"/>
  <c r="S4291" i="1"/>
  <c r="R4291" i="1"/>
  <c r="Q4291" i="1"/>
  <c r="P4291" i="1"/>
  <c r="O4291" i="1"/>
  <c r="N4291" i="1"/>
  <c r="M4291" i="1"/>
  <c r="L4291" i="1"/>
  <c r="V4290" i="1"/>
  <c r="U4290" i="1"/>
  <c r="T4290" i="1"/>
  <c r="S4290" i="1"/>
  <c r="R4290" i="1"/>
  <c r="Q4290" i="1"/>
  <c r="P4290" i="1"/>
  <c r="O4290" i="1"/>
  <c r="N4290" i="1"/>
  <c r="M4290" i="1"/>
  <c r="L4290" i="1"/>
  <c r="V4289" i="1"/>
  <c r="U4289" i="1"/>
  <c r="T4289" i="1"/>
  <c r="S4289" i="1"/>
  <c r="R4289" i="1"/>
  <c r="Q4289" i="1"/>
  <c r="P4289" i="1"/>
  <c r="O4289" i="1"/>
  <c r="N4289" i="1"/>
  <c r="M4289" i="1"/>
  <c r="L4289" i="1"/>
  <c r="V4288" i="1"/>
  <c r="U4288" i="1"/>
  <c r="T4288" i="1"/>
  <c r="S4288" i="1"/>
  <c r="R4288" i="1"/>
  <c r="Q4288" i="1"/>
  <c r="P4288" i="1"/>
  <c r="O4288" i="1"/>
  <c r="N4288" i="1"/>
  <c r="M4288" i="1"/>
  <c r="L4288" i="1"/>
  <c r="V4287" i="1"/>
  <c r="U4287" i="1"/>
  <c r="T4287" i="1"/>
  <c r="S4287" i="1"/>
  <c r="R4287" i="1"/>
  <c r="Q4287" i="1"/>
  <c r="P4287" i="1"/>
  <c r="O4287" i="1"/>
  <c r="N4287" i="1"/>
  <c r="M4287" i="1"/>
  <c r="L4287" i="1"/>
  <c r="V4286" i="1"/>
  <c r="U4286" i="1"/>
  <c r="T4286" i="1"/>
  <c r="S4286" i="1"/>
  <c r="R4286" i="1"/>
  <c r="Q4286" i="1"/>
  <c r="P4286" i="1"/>
  <c r="O4286" i="1"/>
  <c r="N4286" i="1"/>
  <c r="M4286" i="1"/>
  <c r="L4286" i="1"/>
  <c r="V4285" i="1"/>
  <c r="U4285" i="1"/>
  <c r="T4285" i="1"/>
  <c r="S4285" i="1"/>
  <c r="R4285" i="1"/>
  <c r="Q4285" i="1"/>
  <c r="P4285" i="1"/>
  <c r="O4285" i="1"/>
  <c r="N4285" i="1"/>
  <c r="M4285" i="1"/>
  <c r="L4285" i="1"/>
  <c r="V4284" i="1"/>
  <c r="U4284" i="1"/>
  <c r="T4284" i="1"/>
  <c r="S4284" i="1"/>
  <c r="R4284" i="1"/>
  <c r="Q4284" i="1"/>
  <c r="P4284" i="1"/>
  <c r="O4284" i="1"/>
  <c r="N4284" i="1"/>
  <c r="M4284" i="1"/>
  <c r="L4284" i="1"/>
  <c r="V4283" i="1"/>
  <c r="U4283" i="1"/>
  <c r="T4283" i="1"/>
  <c r="S4283" i="1"/>
  <c r="R4283" i="1"/>
  <c r="Q4283" i="1"/>
  <c r="P4283" i="1"/>
  <c r="O4283" i="1"/>
  <c r="N4283" i="1"/>
  <c r="M4283" i="1"/>
  <c r="L4283" i="1"/>
  <c r="V4282" i="1"/>
  <c r="U4282" i="1"/>
  <c r="T4282" i="1"/>
  <c r="S4282" i="1"/>
  <c r="R4282" i="1"/>
  <c r="Q4282" i="1"/>
  <c r="P4282" i="1"/>
  <c r="O4282" i="1"/>
  <c r="N4282" i="1"/>
  <c r="M4282" i="1"/>
  <c r="L4282" i="1"/>
  <c r="V4281" i="1"/>
  <c r="U4281" i="1"/>
  <c r="T4281" i="1"/>
  <c r="S4281" i="1"/>
  <c r="R4281" i="1"/>
  <c r="Q4281" i="1"/>
  <c r="P4281" i="1"/>
  <c r="O4281" i="1"/>
  <c r="N4281" i="1"/>
  <c r="M4281" i="1"/>
  <c r="L4281" i="1"/>
  <c r="V4280" i="1"/>
  <c r="U4280" i="1"/>
  <c r="T4280" i="1"/>
  <c r="S4280" i="1"/>
  <c r="R4280" i="1"/>
  <c r="Q4280" i="1"/>
  <c r="P4280" i="1"/>
  <c r="O4280" i="1"/>
  <c r="N4280" i="1"/>
  <c r="M4280" i="1"/>
  <c r="L4280" i="1"/>
  <c r="V4279" i="1"/>
  <c r="U4279" i="1"/>
  <c r="T4279" i="1"/>
  <c r="S4279" i="1"/>
  <c r="R4279" i="1"/>
  <c r="Q4279" i="1"/>
  <c r="P4279" i="1"/>
  <c r="O4279" i="1"/>
  <c r="N4279" i="1"/>
  <c r="M4279" i="1"/>
  <c r="L4279" i="1"/>
  <c r="V4278" i="1"/>
  <c r="U4278" i="1"/>
  <c r="T4278" i="1"/>
  <c r="S4278" i="1"/>
  <c r="R4278" i="1"/>
  <c r="Q4278" i="1"/>
  <c r="P4278" i="1"/>
  <c r="O4278" i="1"/>
  <c r="N4278" i="1"/>
  <c r="M4278" i="1"/>
  <c r="L4278" i="1"/>
  <c r="V4277" i="1"/>
  <c r="U4277" i="1"/>
  <c r="T4277" i="1"/>
  <c r="S4277" i="1"/>
  <c r="R4277" i="1"/>
  <c r="Q4277" i="1"/>
  <c r="P4277" i="1"/>
  <c r="O4277" i="1"/>
  <c r="N4277" i="1"/>
  <c r="M4277" i="1"/>
  <c r="L4277" i="1"/>
  <c r="V4276" i="1"/>
  <c r="U4276" i="1"/>
  <c r="T4276" i="1"/>
  <c r="S4276" i="1"/>
  <c r="R4276" i="1"/>
  <c r="Q4276" i="1"/>
  <c r="P4276" i="1"/>
  <c r="O4276" i="1"/>
  <c r="N4276" i="1"/>
  <c r="M4276" i="1"/>
  <c r="L4276" i="1"/>
  <c r="V4275" i="1"/>
  <c r="U4275" i="1"/>
  <c r="T4275" i="1"/>
  <c r="S4275" i="1"/>
  <c r="R4275" i="1"/>
  <c r="Q4275" i="1"/>
  <c r="P4275" i="1"/>
  <c r="O4275" i="1"/>
  <c r="N4275" i="1"/>
  <c r="M4275" i="1"/>
  <c r="L4275" i="1"/>
  <c r="V4274" i="1"/>
  <c r="U4274" i="1"/>
  <c r="T4274" i="1"/>
  <c r="S4274" i="1"/>
  <c r="R4274" i="1"/>
  <c r="Q4274" i="1"/>
  <c r="P4274" i="1"/>
  <c r="O4274" i="1"/>
  <c r="N4274" i="1"/>
  <c r="M4274" i="1"/>
  <c r="L4274" i="1"/>
  <c r="V4273" i="1"/>
  <c r="U4273" i="1"/>
  <c r="T4273" i="1"/>
  <c r="S4273" i="1"/>
  <c r="R4273" i="1"/>
  <c r="Q4273" i="1"/>
  <c r="P4273" i="1"/>
  <c r="O4273" i="1"/>
  <c r="N4273" i="1"/>
  <c r="M4273" i="1"/>
  <c r="L4273" i="1"/>
  <c r="V4272" i="1"/>
  <c r="U4272" i="1"/>
  <c r="T4272" i="1"/>
  <c r="S4272" i="1"/>
  <c r="R4272" i="1"/>
  <c r="Q4272" i="1"/>
  <c r="P4272" i="1"/>
  <c r="O4272" i="1"/>
  <c r="N4272" i="1"/>
  <c r="M4272" i="1"/>
  <c r="L4272" i="1"/>
  <c r="V4271" i="1"/>
  <c r="U4271" i="1"/>
  <c r="T4271" i="1"/>
  <c r="S4271" i="1"/>
  <c r="R4271" i="1"/>
  <c r="Q4271" i="1"/>
  <c r="P4271" i="1"/>
  <c r="O4271" i="1"/>
  <c r="N4271" i="1"/>
  <c r="M4271" i="1"/>
  <c r="L4271" i="1"/>
  <c r="V4270" i="1"/>
  <c r="U4270" i="1"/>
  <c r="T4270" i="1"/>
  <c r="S4270" i="1"/>
  <c r="R4270" i="1"/>
  <c r="Q4270" i="1"/>
  <c r="P4270" i="1"/>
  <c r="O4270" i="1"/>
  <c r="N4270" i="1"/>
  <c r="M4270" i="1"/>
  <c r="L4270" i="1"/>
  <c r="V4269" i="1"/>
  <c r="U4269" i="1"/>
  <c r="T4269" i="1"/>
  <c r="S4269" i="1"/>
  <c r="R4269" i="1"/>
  <c r="Q4269" i="1"/>
  <c r="P4269" i="1"/>
  <c r="O4269" i="1"/>
  <c r="N4269" i="1"/>
  <c r="M4269" i="1"/>
  <c r="L4269" i="1"/>
  <c r="V4268" i="1"/>
  <c r="U4268" i="1"/>
  <c r="T4268" i="1"/>
  <c r="S4268" i="1"/>
  <c r="R4268" i="1"/>
  <c r="Q4268" i="1"/>
  <c r="P4268" i="1"/>
  <c r="O4268" i="1"/>
  <c r="N4268" i="1"/>
  <c r="M4268" i="1"/>
  <c r="L4268" i="1"/>
  <c r="V4267" i="1"/>
  <c r="U4267" i="1"/>
  <c r="T4267" i="1"/>
  <c r="S4267" i="1"/>
  <c r="R4267" i="1"/>
  <c r="Q4267" i="1"/>
  <c r="P4267" i="1"/>
  <c r="O4267" i="1"/>
  <c r="N4267" i="1"/>
  <c r="M4267" i="1"/>
  <c r="L4267" i="1"/>
  <c r="V4266" i="1"/>
  <c r="U4266" i="1"/>
  <c r="T4266" i="1"/>
  <c r="S4266" i="1"/>
  <c r="R4266" i="1"/>
  <c r="Q4266" i="1"/>
  <c r="P4266" i="1"/>
  <c r="O4266" i="1"/>
  <c r="N4266" i="1"/>
  <c r="M4266" i="1"/>
  <c r="L4266" i="1"/>
  <c r="V4265" i="1"/>
  <c r="U4265" i="1"/>
  <c r="T4265" i="1"/>
  <c r="S4265" i="1"/>
  <c r="R4265" i="1"/>
  <c r="Q4265" i="1"/>
  <c r="P4265" i="1"/>
  <c r="O4265" i="1"/>
  <c r="N4265" i="1"/>
  <c r="M4265" i="1"/>
  <c r="L4265" i="1"/>
  <c r="V4264" i="1"/>
  <c r="U4264" i="1"/>
  <c r="T4264" i="1"/>
  <c r="S4264" i="1"/>
  <c r="R4264" i="1"/>
  <c r="Q4264" i="1"/>
  <c r="P4264" i="1"/>
  <c r="O4264" i="1"/>
  <c r="N4264" i="1"/>
  <c r="M4264" i="1"/>
  <c r="L4264" i="1"/>
  <c r="V4263" i="1"/>
  <c r="U4263" i="1"/>
  <c r="T4263" i="1"/>
  <c r="S4263" i="1"/>
  <c r="R4263" i="1"/>
  <c r="Q4263" i="1"/>
  <c r="P4263" i="1"/>
  <c r="O4263" i="1"/>
  <c r="N4263" i="1"/>
  <c r="M4263" i="1"/>
  <c r="L4263" i="1"/>
  <c r="V4262" i="1"/>
  <c r="U4262" i="1"/>
  <c r="T4262" i="1"/>
  <c r="S4262" i="1"/>
  <c r="R4262" i="1"/>
  <c r="Q4262" i="1"/>
  <c r="P4262" i="1"/>
  <c r="O4262" i="1"/>
  <c r="N4262" i="1"/>
  <c r="M4262" i="1"/>
  <c r="L4262" i="1"/>
  <c r="V4261" i="1"/>
  <c r="U4261" i="1"/>
  <c r="T4261" i="1"/>
  <c r="S4261" i="1"/>
  <c r="R4261" i="1"/>
  <c r="Q4261" i="1"/>
  <c r="P4261" i="1"/>
  <c r="O4261" i="1"/>
  <c r="N4261" i="1"/>
  <c r="M4261" i="1"/>
  <c r="L4261" i="1"/>
  <c r="V4260" i="1"/>
  <c r="U4260" i="1"/>
  <c r="T4260" i="1"/>
  <c r="S4260" i="1"/>
  <c r="R4260" i="1"/>
  <c r="Q4260" i="1"/>
  <c r="P4260" i="1"/>
  <c r="O4260" i="1"/>
  <c r="N4260" i="1"/>
  <c r="M4260" i="1"/>
  <c r="L4260" i="1"/>
  <c r="V4259" i="1"/>
  <c r="U4259" i="1"/>
  <c r="T4259" i="1"/>
  <c r="S4259" i="1"/>
  <c r="R4259" i="1"/>
  <c r="Q4259" i="1"/>
  <c r="P4259" i="1"/>
  <c r="O4259" i="1"/>
  <c r="N4259" i="1"/>
  <c r="M4259" i="1"/>
  <c r="L4259" i="1"/>
  <c r="V4258" i="1"/>
  <c r="U4258" i="1"/>
  <c r="T4258" i="1"/>
  <c r="S4258" i="1"/>
  <c r="R4258" i="1"/>
  <c r="Q4258" i="1"/>
  <c r="P4258" i="1"/>
  <c r="O4258" i="1"/>
  <c r="N4258" i="1"/>
  <c r="M4258" i="1"/>
  <c r="L4258" i="1"/>
  <c r="V4257" i="1"/>
  <c r="U4257" i="1"/>
  <c r="T4257" i="1"/>
  <c r="S4257" i="1"/>
  <c r="R4257" i="1"/>
  <c r="Q4257" i="1"/>
  <c r="P4257" i="1"/>
  <c r="O4257" i="1"/>
  <c r="N4257" i="1"/>
  <c r="M4257" i="1"/>
  <c r="L4257" i="1"/>
  <c r="V4256" i="1"/>
  <c r="U4256" i="1"/>
  <c r="T4256" i="1"/>
  <c r="S4256" i="1"/>
  <c r="R4256" i="1"/>
  <c r="Q4256" i="1"/>
  <c r="P4256" i="1"/>
  <c r="O4256" i="1"/>
  <c r="N4256" i="1"/>
  <c r="M4256" i="1"/>
  <c r="L4256" i="1"/>
  <c r="V4255" i="1"/>
  <c r="U4255" i="1"/>
  <c r="T4255" i="1"/>
  <c r="S4255" i="1"/>
  <c r="R4255" i="1"/>
  <c r="Q4255" i="1"/>
  <c r="P4255" i="1"/>
  <c r="O4255" i="1"/>
  <c r="N4255" i="1"/>
  <c r="M4255" i="1"/>
  <c r="L4255" i="1"/>
  <c r="V4254" i="1"/>
  <c r="U4254" i="1"/>
  <c r="T4254" i="1"/>
  <c r="S4254" i="1"/>
  <c r="R4254" i="1"/>
  <c r="Q4254" i="1"/>
  <c r="P4254" i="1"/>
  <c r="O4254" i="1"/>
  <c r="N4254" i="1"/>
  <c r="M4254" i="1"/>
  <c r="L4254" i="1"/>
  <c r="V4253" i="1"/>
  <c r="U4253" i="1"/>
  <c r="T4253" i="1"/>
  <c r="S4253" i="1"/>
  <c r="R4253" i="1"/>
  <c r="Q4253" i="1"/>
  <c r="P4253" i="1"/>
  <c r="O4253" i="1"/>
  <c r="N4253" i="1"/>
  <c r="M4253" i="1"/>
  <c r="L4253" i="1"/>
  <c r="V4252" i="1"/>
  <c r="U4252" i="1"/>
  <c r="T4252" i="1"/>
  <c r="S4252" i="1"/>
  <c r="R4252" i="1"/>
  <c r="Q4252" i="1"/>
  <c r="P4252" i="1"/>
  <c r="O4252" i="1"/>
  <c r="N4252" i="1"/>
  <c r="M4252" i="1"/>
  <c r="L4252" i="1"/>
  <c r="V4251" i="1"/>
  <c r="U4251" i="1"/>
  <c r="T4251" i="1"/>
  <c r="S4251" i="1"/>
  <c r="R4251" i="1"/>
  <c r="Q4251" i="1"/>
  <c r="P4251" i="1"/>
  <c r="O4251" i="1"/>
  <c r="N4251" i="1"/>
  <c r="M4251" i="1"/>
  <c r="L4251" i="1"/>
  <c r="V4250" i="1"/>
  <c r="U4250" i="1"/>
  <c r="T4250" i="1"/>
  <c r="S4250" i="1"/>
  <c r="R4250" i="1"/>
  <c r="Q4250" i="1"/>
  <c r="P4250" i="1"/>
  <c r="O4250" i="1"/>
  <c r="N4250" i="1"/>
  <c r="M4250" i="1"/>
  <c r="L4250" i="1"/>
  <c r="V4249" i="1"/>
  <c r="U4249" i="1"/>
  <c r="T4249" i="1"/>
  <c r="S4249" i="1"/>
  <c r="R4249" i="1"/>
  <c r="Q4249" i="1"/>
  <c r="P4249" i="1"/>
  <c r="O4249" i="1"/>
  <c r="N4249" i="1"/>
  <c r="M4249" i="1"/>
  <c r="L4249" i="1"/>
  <c r="V4248" i="1"/>
  <c r="U4248" i="1"/>
  <c r="T4248" i="1"/>
  <c r="S4248" i="1"/>
  <c r="R4248" i="1"/>
  <c r="Q4248" i="1"/>
  <c r="P4248" i="1"/>
  <c r="O4248" i="1"/>
  <c r="N4248" i="1"/>
  <c r="M4248" i="1"/>
  <c r="L4248" i="1"/>
  <c r="V4247" i="1"/>
  <c r="U4247" i="1"/>
  <c r="T4247" i="1"/>
  <c r="S4247" i="1"/>
  <c r="R4247" i="1"/>
  <c r="Q4247" i="1"/>
  <c r="P4247" i="1"/>
  <c r="O4247" i="1"/>
  <c r="N4247" i="1"/>
  <c r="M4247" i="1"/>
  <c r="L4247" i="1"/>
  <c r="V4246" i="1"/>
  <c r="U4246" i="1"/>
  <c r="T4246" i="1"/>
  <c r="S4246" i="1"/>
  <c r="R4246" i="1"/>
  <c r="Q4246" i="1"/>
  <c r="P4246" i="1"/>
  <c r="O4246" i="1"/>
  <c r="N4246" i="1"/>
  <c r="M4246" i="1"/>
  <c r="L4246" i="1"/>
  <c r="V4245" i="1"/>
  <c r="U4245" i="1"/>
  <c r="T4245" i="1"/>
  <c r="S4245" i="1"/>
  <c r="R4245" i="1"/>
  <c r="Q4245" i="1"/>
  <c r="P4245" i="1"/>
  <c r="O4245" i="1"/>
  <c r="N4245" i="1"/>
  <c r="M4245" i="1"/>
  <c r="L4245" i="1"/>
  <c r="V4244" i="1"/>
  <c r="U4244" i="1"/>
  <c r="T4244" i="1"/>
  <c r="S4244" i="1"/>
  <c r="R4244" i="1"/>
  <c r="Q4244" i="1"/>
  <c r="P4244" i="1"/>
  <c r="O4244" i="1"/>
  <c r="N4244" i="1"/>
  <c r="M4244" i="1"/>
  <c r="L4244" i="1"/>
  <c r="V4243" i="1"/>
  <c r="U4243" i="1"/>
  <c r="T4243" i="1"/>
  <c r="S4243" i="1"/>
  <c r="R4243" i="1"/>
  <c r="Q4243" i="1"/>
  <c r="P4243" i="1"/>
  <c r="O4243" i="1"/>
  <c r="N4243" i="1"/>
  <c r="M4243" i="1"/>
  <c r="L4243" i="1"/>
  <c r="V4242" i="1"/>
  <c r="U4242" i="1"/>
  <c r="T4242" i="1"/>
  <c r="S4242" i="1"/>
  <c r="R4242" i="1"/>
  <c r="Q4242" i="1"/>
  <c r="P4242" i="1"/>
  <c r="O4242" i="1"/>
  <c r="N4242" i="1"/>
  <c r="M4242" i="1"/>
  <c r="L4242" i="1"/>
  <c r="V4241" i="1"/>
  <c r="U4241" i="1"/>
  <c r="T4241" i="1"/>
  <c r="S4241" i="1"/>
  <c r="R4241" i="1"/>
  <c r="Q4241" i="1"/>
  <c r="P4241" i="1"/>
  <c r="O4241" i="1"/>
  <c r="N4241" i="1"/>
  <c r="M4241" i="1"/>
  <c r="L4241" i="1"/>
  <c r="V4240" i="1"/>
  <c r="U4240" i="1"/>
  <c r="T4240" i="1"/>
  <c r="S4240" i="1"/>
  <c r="R4240" i="1"/>
  <c r="Q4240" i="1"/>
  <c r="P4240" i="1"/>
  <c r="O4240" i="1"/>
  <c r="N4240" i="1"/>
  <c r="M4240" i="1"/>
  <c r="L4240" i="1"/>
  <c r="V4239" i="1"/>
  <c r="U4239" i="1"/>
  <c r="T4239" i="1"/>
  <c r="S4239" i="1"/>
  <c r="R4239" i="1"/>
  <c r="Q4239" i="1"/>
  <c r="P4239" i="1"/>
  <c r="O4239" i="1"/>
  <c r="N4239" i="1"/>
  <c r="M4239" i="1"/>
  <c r="L4239" i="1"/>
  <c r="V4238" i="1"/>
  <c r="U4238" i="1"/>
  <c r="T4238" i="1"/>
  <c r="S4238" i="1"/>
  <c r="R4238" i="1"/>
  <c r="Q4238" i="1"/>
  <c r="P4238" i="1"/>
  <c r="O4238" i="1"/>
  <c r="N4238" i="1"/>
  <c r="M4238" i="1"/>
  <c r="L4238" i="1"/>
  <c r="V4237" i="1"/>
  <c r="U4237" i="1"/>
  <c r="T4237" i="1"/>
  <c r="S4237" i="1"/>
  <c r="R4237" i="1"/>
  <c r="Q4237" i="1"/>
  <c r="P4237" i="1"/>
  <c r="O4237" i="1"/>
  <c r="N4237" i="1"/>
  <c r="M4237" i="1"/>
  <c r="L4237" i="1"/>
  <c r="V4236" i="1"/>
  <c r="U4236" i="1"/>
  <c r="T4236" i="1"/>
  <c r="S4236" i="1"/>
  <c r="R4236" i="1"/>
  <c r="Q4236" i="1"/>
  <c r="P4236" i="1"/>
  <c r="O4236" i="1"/>
  <c r="N4236" i="1"/>
  <c r="M4236" i="1"/>
  <c r="L4236" i="1"/>
  <c r="V4235" i="1"/>
  <c r="U4235" i="1"/>
  <c r="T4235" i="1"/>
  <c r="S4235" i="1"/>
  <c r="R4235" i="1"/>
  <c r="Q4235" i="1"/>
  <c r="P4235" i="1"/>
  <c r="O4235" i="1"/>
  <c r="N4235" i="1"/>
  <c r="M4235" i="1"/>
  <c r="L4235" i="1"/>
  <c r="V4234" i="1"/>
  <c r="U4234" i="1"/>
  <c r="T4234" i="1"/>
  <c r="S4234" i="1"/>
  <c r="R4234" i="1"/>
  <c r="Q4234" i="1"/>
  <c r="P4234" i="1"/>
  <c r="O4234" i="1"/>
  <c r="N4234" i="1"/>
  <c r="M4234" i="1"/>
  <c r="L4234" i="1"/>
  <c r="V4233" i="1"/>
  <c r="U4233" i="1"/>
  <c r="T4233" i="1"/>
  <c r="S4233" i="1"/>
  <c r="R4233" i="1"/>
  <c r="Q4233" i="1"/>
  <c r="P4233" i="1"/>
  <c r="O4233" i="1"/>
  <c r="N4233" i="1"/>
  <c r="M4233" i="1"/>
  <c r="L4233" i="1"/>
  <c r="V4232" i="1"/>
  <c r="U4232" i="1"/>
  <c r="T4232" i="1"/>
  <c r="S4232" i="1"/>
  <c r="R4232" i="1"/>
  <c r="Q4232" i="1"/>
  <c r="P4232" i="1"/>
  <c r="O4232" i="1"/>
  <c r="N4232" i="1"/>
  <c r="M4232" i="1"/>
  <c r="L4232" i="1"/>
  <c r="V4231" i="1"/>
  <c r="U4231" i="1"/>
  <c r="T4231" i="1"/>
  <c r="S4231" i="1"/>
  <c r="R4231" i="1"/>
  <c r="Q4231" i="1"/>
  <c r="P4231" i="1"/>
  <c r="O4231" i="1"/>
  <c r="N4231" i="1"/>
  <c r="M4231" i="1"/>
  <c r="L4231" i="1"/>
  <c r="V4230" i="1"/>
  <c r="U4230" i="1"/>
  <c r="T4230" i="1"/>
  <c r="S4230" i="1"/>
  <c r="R4230" i="1"/>
  <c r="Q4230" i="1"/>
  <c r="P4230" i="1"/>
  <c r="O4230" i="1"/>
  <c r="N4230" i="1"/>
  <c r="M4230" i="1"/>
  <c r="L4230" i="1"/>
  <c r="V4229" i="1"/>
  <c r="U4229" i="1"/>
  <c r="T4229" i="1"/>
  <c r="S4229" i="1"/>
  <c r="R4229" i="1"/>
  <c r="Q4229" i="1"/>
  <c r="P4229" i="1"/>
  <c r="O4229" i="1"/>
  <c r="N4229" i="1"/>
  <c r="M4229" i="1"/>
  <c r="L4229" i="1"/>
  <c r="V4228" i="1"/>
  <c r="U4228" i="1"/>
  <c r="T4228" i="1"/>
  <c r="S4228" i="1"/>
  <c r="R4228" i="1"/>
  <c r="Q4228" i="1"/>
  <c r="P4228" i="1"/>
  <c r="O4228" i="1"/>
  <c r="N4228" i="1"/>
  <c r="M4228" i="1"/>
  <c r="L4228" i="1"/>
  <c r="V4227" i="1"/>
  <c r="U4227" i="1"/>
  <c r="T4227" i="1"/>
  <c r="S4227" i="1"/>
  <c r="R4227" i="1"/>
  <c r="Q4227" i="1"/>
  <c r="P4227" i="1"/>
  <c r="O4227" i="1"/>
  <c r="N4227" i="1"/>
  <c r="M4227" i="1"/>
  <c r="L4227" i="1"/>
  <c r="V4226" i="1"/>
  <c r="U4226" i="1"/>
  <c r="T4226" i="1"/>
  <c r="S4226" i="1"/>
  <c r="R4226" i="1"/>
  <c r="Q4226" i="1"/>
  <c r="P4226" i="1"/>
  <c r="O4226" i="1"/>
  <c r="N4226" i="1"/>
  <c r="M4226" i="1"/>
  <c r="L4226" i="1"/>
  <c r="V4225" i="1"/>
  <c r="U4225" i="1"/>
  <c r="T4225" i="1"/>
  <c r="S4225" i="1"/>
  <c r="R4225" i="1"/>
  <c r="Q4225" i="1"/>
  <c r="P4225" i="1"/>
  <c r="O4225" i="1"/>
  <c r="N4225" i="1"/>
  <c r="M4225" i="1"/>
  <c r="L4225" i="1"/>
  <c r="V4224" i="1"/>
  <c r="U4224" i="1"/>
  <c r="T4224" i="1"/>
  <c r="S4224" i="1"/>
  <c r="R4224" i="1"/>
  <c r="Q4224" i="1"/>
  <c r="P4224" i="1"/>
  <c r="O4224" i="1"/>
  <c r="N4224" i="1"/>
  <c r="M4224" i="1"/>
  <c r="L4224" i="1"/>
  <c r="V4223" i="1"/>
  <c r="U4223" i="1"/>
  <c r="T4223" i="1"/>
  <c r="S4223" i="1"/>
  <c r="R4223" i="1"/>
  <c r="Q4223" i="1"/>
  <c r="P4223" i="1"/>
  <c r="O4223" i="1"/>
  <c r="N4223" i="1"/>
  <c r="M4223" i="1"/>
  <c r="L4223" i="1"/>
  <c r="V4222" i="1"/>
  <c r="U4222" i="1"/>
  <c r="T4222" i="1"/>
  <c r="S4222" i="1"/>
  <c r="R4222" i="1"/>
  <c r="Q4222" i="1"/>
  <c r="P4222" i="1"/>
  <c r="O4222" i="1"/>
  <c r="N4222" i="1"/>
  <c r="M4222" i="1"/>
  <c r="L4222" i="1"/>
  <c r="V4221" i="1"/>
  <c r="U4221" i="1"/>
  <c r="T4221" i="1"/>
  <c r="S4221" i="1"/>
  <c r="R4221" i="1"/>
  <c r="Q4221" i="1"/>
  <c r="P4221" i="1"/>
  <c r="O4221" i="1"/>
  <c r="N4221" i="1"/>
  <c r="M4221" i="1"/>
  <c r="L4221" i="1"/>
  <c r="V4220" i="1"/>
  <c r="U4220" i="1"/>
  <c r="T4220" i="1"/>
  <c r="S4220" i="1"/>
  <c r="R4220" i="1"/>
  <c r="Q4220" i="1"/>
  <c r="P4220" i="1"/>
  <c r="O4220" i="1"/>
  <c r="N4220" i="1"/>
  <c r="M4220" i="1"/>
  <c r="L4220" i="1"/>
  <c r="V4219" i="1"/>
  <c r="U4219" i="1"/>
  <c r="T4219" i="1"/>
  <c r="S4219" i="1"/>
  <c r="R4219" i="1"/>
  <c r="Q4219" i="1"/>
  <c r="P4219" i="1"/>
  <c r="O4219" i="1"/>
  <c r="N4219" i="1"/>
  <c r="M4219" i="1"/>
  <c r="L4219" i="1"/>
  <c r="V4218" i="1"/>
  <c r="U4218" i="1"/>
  <c r="T4218" i="1"/>
  <c r="S4218" i="1"/>
  <c r="R4218" i="1"/>
  <c r="Q4218" i="1"/>
  <c r="P4218" i="1"/>
  <c r="O4218" i="1"/>
  <c r="N4218" i="1"/>
  <c r="M4218" i="1"/>
  <c r="L4218" i="1"/>
  <c r="V12" i="1"/>
  <c r="U12" i="1"/>
  <c r="T12" i="1"/>
  <c r="S12" i="1"/>
  <c r="R12" i="1"/>
  <c r="Q12" i="1"/>
  <c r="P12" i="1"/>
  <c r="O12" i="1"/>
  <c r="N12" i="1"/>
  <c r="M12" i="1"/>
  <c r="L12" i="1"/>
  <c r="V4217" i="1"/>
  <c r="U4217" i="1"/>
  <c r="T4217" i="1"/>
  <c r="S4217" i="1"/>
  <c r="R4217" i="1"/>
  <c r="Q4217" i="1"/>
  <c r="P4217" i="1"/>
  <c r="O4217" i="1"/>
  <c r="N4217" i="1"/>
  <c r="M4217" i="1"/>
  <c r="L4217" i="1"/>
  <c r="V4216" i="1"/>
  <c r="U4216" i="1"/>
  <c r="T4216" i="1"/>
  <c r="S4216" i="1"/>
  <c r="R4216" i="1"/>
  <c r="Q4216" i="1"/>
  <c r="P4216" i="1"/>
  <c r="O4216" i="1"/>
  <c r="N4216" i="1"/>
  <c r="M4216" i="1"/>
  <c r="L4216" i="1"/>
  <c r="V4215" i="1"/>
  <c r="U4215" i="1"/>
  <c r="T4215" i="1"/>
  <c r="S4215" i="1"/>
  <c r="R4215" i="1"/>
  <c r="Q4215" i="1"/>
  <c r="P4215" i="1"/>
  <c r="O4215" i="1"/>
  <c r="N4215" i="1"/>
  <c r="M4215" i="1"/>
  <c r="L4215" i="1"/>
  <c r="V4214" i="1"/>
  <c r="U4214" i="1"/>
  <c r="T4214" i="1"/>
  <c r="S4214" i="1"/>
  <c r="R4214" i="1"/>
  <c r="Q4214" i="1"/>
  <c r="P4214" i="1"/>
  <c r="O4214" i="1"/>
  <c r="N4214" i="1"/>
  <c r="M4214" i="1"/>
  <c r="L4214" i="1"/>
  <c r="V4213" i="1"/>
  <c r="U4213" i="1"/>
  <c r="T4213" i="1"/>
  <c r="S4213" i="1"/>
  <c r="R4213" i="1"/>
  <c r="Q4213" i="1"/>
  <c r="P4213" i="1"/>
  <c r="O4213" i="1"/>
  <c r="N4213" i="1"/>
  <c r="M4213" i="1"/>
  <c r="L4213" i="1"/>
  <c r="V4212" i="1"/>
  <c r="U4212" i="1"/>
  <c r="T4212" i="1"/>
  <c r="S4212" i="1"/>
  <c r="R4212" i="1"/>
  <c r="Q4212" i="1"/>
  <c r="P4212" i="1"/>
  <c r="O4212" i="1"/>
  <c r="N4212" i="1"/>
  <c r="M4212" i="1"/>
  <c r="L4212" i="1"/>
  <c r="V4211" i="1"/>
  <c r="U4211" i="1"/>
  <c r="T4211" i="1"/>
  <c r="S4211" i="1"/>
  <c r="R4211" i="1"/>
  <c r="Q4211" i="1"/>
  <c r="P4211" i="1"/>
  <c r="O4211" i="1"/>
  <c r="N4211" i="1"/>
  <c r="M4211" i="1"/>
  <c r="L4211" i="1"/>
  <c r="V4210" i="1"/>
  <c r="U4210" i="1"/>
  <c r="T4210" i="1"/>
  <c r="S4210" i="1"/>
  <c r="R4210" i="1"/>
  <c r="Q4210" i="1"/>
  <c r="P4210" i="1"/>
  <c r="O4210" i="1"/>
  <c r="N4210" i="1"/>
  <c r="M4210" i="1"/>
  <c r="L4210" i="1"/>
  <c r="V4209" i="1"/>
  <c r="U4209" i="1"/>
  <c r="T4209" i="1"/>
  <c r="S4209" i="1"/>
  <c r="R4209" i="1"/>
  <c r="Q4209" i="1"/>
  <c r="P4209" i="1"/>
  <c r="O4209" i="1"/>
  <c r="N4209" i="1"/>
  <c r="M4209" i="1"/>
  <c r="L4209" i="1"/>
  <c r="V4208" i="1"/>
  <c r="U4208" i="1"/>
  <c r="T4208" i="1"/>
  <c r="S4208" i="1"/>
  <c r="R4208" i="1"/>
  <c r="Q4208" i="1"/>
  <c r="P4208" i="1"/>
  <c r="O4208" i="1"/>
  <c r="N4208" i="1"/>
  <c r="M4208" i="1"/>
  <c r="L4208" i="1"/>
  <c r="V4207" i="1"/>
  <c r="U4207" i="1"/>
  <c r="T4207" i="1"/>
  <c r="S4207" i="1"/>
  <c r="R4207" i="1"/>
  <c r="Q4207" i="1"/>
  <c r="P4207" i="1"/>
  <c r="O4207" i="1"/>
  <c r="N4207" i="1"/>
  <c r="M4207" i="1"/>
  <c r="L4207" i="1"/>
  <c r="V4206" i="1"/>
  <c r="U4206" i="1"/>
  <c r="T4206" i="1"/>
  <c r="S4206" i="1"/>
  <c r="R4206" i="1"/>
  <c r="Q4206" i="1"/>
  <c r="P4206" i="1"/>
  <c r="O4206" i="1"/>
  <c r="N4206" i="1"/>
  <c r="M4206" i="1"/>
  <c r="L4206" i="1"/>
  <c r="V4205" i="1"/>
  <c r="U4205" i="1"/>
  <c r="T4205" i="1"/>
  <c r="S4205" i="1"/>
  <c r="R4205" i="1"/>
  <c r="Q4205" i="1"/>
  <c r="P4205" i="1"/>
  <c r="O4205" i="1"/>
  <c r="N4205" i="1"/>
  <c r="M4205" i="1"/>
  <c r="L4205" i="1"/>
  <c r="V4204" i="1"/>
  <c r="U4204" i="1"/>
  <c r="T4204" i="1"/>
  <c r="S4204" i="1"/>
  <c r="R4204" i="1"/>
  <c r="Q4204" i="1"/>
  <c r="P4204" i="1"/>
  <c r="O4204" i="1"/>
  <c r="N4204" i="1"/>
  <c r="M4204" i="1"/>
  <c r="L4204" i="1"/>
  <c r="V4203" i="1"/>
  <c r="U4203" i="1"/>
  <c r="T4203" i="1"/>
  <c r="S4203" i="1"/>
  <c r="R4203" i="1"/>
  <c r="Q4203" i="1"/>
  <c r="P4203" i="1"/>
  <c r="O4203" i="1"/>
  <c r="N4203" i="1"/>
  <c r="M4203" i="1"/>
  <c r="L4203" i="1"/>
  <c r="V4202" i="1"/>
  <c r="U4202" i="1"/>
  <c r="T4202" i="1"/>
  <c r="S4202" i="1"/>
  <c r="R4202" i="1"/>
  <c r="Q4202" i="1"/>
  <c r="P4202" i="1"/>
  <c r="O4202" i="1"/>
  <c r="N4202" i="1"/>
  <c r="M4202" i="1"/>
  <c r="L4202" i="1"/>
  <c r="V39" i="1"/>
  <c r="U39" i="1"/>
  <c r="T39" i="1"/>
  <c r="S39" i="1"/>
  <c r="R39" i="1"/>
  <c r="Q39" i="1"/>
  <c r="P39" i="1"/>
  <c r="O39" i="1"/>
  <c r="N39" i="1"/>
  <c r="M39" i="1"/>
  <c r="L39" i="1"/>
  <c r="V4201" i="1"/>
  <c r="U4201" i="1"/>
  <c r="T4201" i="1"/>
  <c r="S4201" i="1"/>
  <c r="R4201" i="1"/>
  <c r="Q4201" i="1"/>
  <c r="P4201" i="1"/>
  <c r="O4201" i="1"/>
  <c r="N4201" i="1"/>
  <c r="M4201" i="1"/>
  <c r="L4201" i="1"/>
  <c r="V4200" i="1"/>
  <c r="U4200" i="1"/>
  <c r="T4200" i="1"/>
  <c r="S4200" i="1"/>
  <c r="R4200" i="1"/>
  <c r="Q4200" i="1"/>
  <c r="P4200" i="1"/>
  <c r="O4200" i="1"/>
  <c r="N4200" i="1"/>
  <c r="M4200" i="1"/>
  <c r="L4200" i="1"/>
  <c r="V4199" i="1"/>
  <c r="U4199" i="1"/>
  <c r="T4199" i="1"/>
  <c r="S4199" i="1"/>
  <c r="R4199" i="1"/>
  <c r="Q4199" i="1"/>
  <c r="P4199" i="1"/>
  <c r="O4199" i="1"/>
  <c r="N4199" i="1"/>
  <c r="M4199" i="1"/>
  <c r="L4199" i="1"/>
  <c r="V4198" i="1"/>
  <c r="U4198" i="1"/>
  <c r="T4198" i="1"/>
  <c r="S4198" i="1"/>
  <c r="R4198" i="1"/>
  <c r="Q4198" i="1"/>
  <c r="P4198" i="1"/>
  <c r="O4198" i="1"/>
  <c r="N4198" i="1"/>
  <c r="M4198" i="1"/>
  <c r="L4198" i="1"/>
  <c r="V4197" i="1"/>
  <c r="U4197" i="1"/>
  <c r="T4197" i="1"/>
  <c r="S4197" i="1"/>
  <c r="R4197" i="1"/>
  <c r="Q4197" i="1"/>
  <c r="P4197" i="1"/>
  <c r="O4197" i="1"/>
  <c r="N4197" i="1"/>
  <c r="M4197" i="1"/>
  <c r="L4197" i="1"/>
  <c r="V4196" i="1"/>
  <c r="U4196" i="1"/>
  <c r="T4196" i="1"/>
  <c r="S4196" i="1"/>
  <c r="R4196" i="1"/>
  <c r="Q4196" i="1"/>
  <c r="P4196" i="1"/>
  <c r="O4196" i="1"/>
  <c r="N4196" i="1"/>
  <c r="M4196" i="1"/>
  <c r="L4196" i="1"/>
  <c r="V4195" i="1"/>
  <c r="U4195" i="1"/>
  <c r="T4195" i="1"/>
  <c r="S4195" i="1"/>
  <c r="R4195" i="1"/>
  <c r="Q4195" i="1"/>
  <c r="P4195" i="1"/>
  <c r="O4195" i="1"/>
  <c r="N4195" i="1"/>
  <c r="M4195" i="1"/>
  <c r="L4195" i="1"/>
  <c r="V4194" i="1"/>
  <c r="U4194" i="1"/>
  <c r="T4194" i="1"/>
  <c r="S4194" i="1"/>
  <c r="R4194" i="1"/>
  <c r="Q4194" i="1"/>
  <c r="P4194" i="1"/>
  <c r="O4194" i="1"/>
  <c r="N4194" i="1"/>
  <c r="M4194" i="1"/>
  <c r="L4194" i="1"/>
  <c r="V4193" i="1"/>
  <c r="U4193" i="1"/>
  <c r="T4193" i="1"/>
  <c r="S4193" i="1"/>
  <c r="R4193" i="1"/>
  <c r="Q4193" i="1"/>
  <c r="P4193" i="1"/>
  <c r="O4193" i="1"/>
  <c r="N4193" i="1"/>
  <c r="M4193" i="1"/>
  <c r="L4193" i="1"/>
  <c r="V4192" i="1"/>
  <c r="U4192" i="1"/>
  <c r="T4192" i="1"/>
  <c r="S4192" i="1"/>
  <c r="R4192" i="1"/>
  <c r="Q4192" i="1"/>
  <c r="P4192" i="1"/>
  <c r="O4192" i="1"/>
  <c r="N4192" i="1"/>
  <c r="M4192" i="1"/>
  <c r="L4192" i="1"/>
  <c r="V4191" i="1"/>
  <c r="U4191" i="1"/>
  <c r="T4191" i="1"/>
  <c r="S4191" i="1"/>
  <c r="R4191" i="1"/>
  <c r="Q4191" i="1"/>
  <c r="P4191" i="1"/>
  <c r="O4191" i="1"/>
  <c r="N4191" i="1"/>
  <c r="M4191" i="1"/>
  <c r="L4191" i="1"/>
  <c r="V4190" i="1"/>
  <c r="U4190" i="1"/>
  <c r="T4190" i="1"/>
  <c r="S4190" i="1"/>
  <c r="R4190" i="1"/>
  <c r="Q4190" i="1"/>
  <c r="P4190" i="1"/>
  <c r="O4190" i="1"/>
  <c r="N4190" i="1"/>
  <c r="M4190" i="1"/>
  <c r="L4190" i="1"/>
  <c r="V4189" i="1"/>
  <c r="U4189" i="1"/>
  <c r="T4189" i="1"/>
  <c r="S4189" i="1"/>
  <c r="R4189" i="1"/>
  <c r="Q4189" i="1"/>
  <c r="P4189" i="1"/>
  <c r="O4189" i="1"/>
  <c r="N4189" i="1"/>
  <c r="M4189" i="1"/>
  <c r="L4189" i="1"/>
  <c r="V4188" i="1"/>
  <c r="U4188" i="1"/>
  <c r="T4188" i="1"/>
  <c r="S4188" i="1"/>
  <c r="R4188" i="1"/>
  <c r="Q4188" i="1"/>
  <c r="P4188" i="1"/>
  <c r="O4188" i="1"/>
  <c r="N4188" i="1"/>
  <c r="M4188" i="1"/>
  <c r="L4188" i="1"/>
  <c r="V4187" i="1"/>
  <c r="U4187" i="1"/>
  <c r="T4187" i="1"/>
  <c r="S4187" i="1"/>
  <c r="R4187" i="1"/>
  <c r="Q4187" i="1"/>
  <c r="P4187" i="1"/>
  <c r="O4187" i="1"/>
  <c r="N4187" i="1"/>
  <c r="M4187" i="1"/>
  <c r="L4187" i="1"/>
  <c r="V4186" i="1"/>
  <c r="U4186" i="1"/>
  <c r="T4186" i="1"/>
  <c r="S4186" i="1"/>
  <c r="R4186" i="1"/>
  <c r="Q4186" i="1"/>
  <c r="P4186" i="1"/>
  <c r="O4186" i="1"/>
  <c r="N4186" i="1"/>
  <c r="M4186" i="1"/>
  <c r="L4186" i="1"/>
  <c r="V4185" i="1"/>
  <c r="U4185" i="1"/>
  <c r="T4185" i="1"/>
  <c r="S4185" i="1"/>
  <c r="R4185" i="1"/>
  <c r="Q4185" i="1"/>
  <c r="P4185" i="1"/>
  <c r="O4185" i="1"/>
  <c r="N4185" i="1"/>
  <c r="M4185" i="1"/>
  <c r="L4185" i="1"/>
  <c r="V4184" i="1"/>
  <c r="U4184" i="1"/>
  <c r="T4184" i="1"/>
  <c r="S4184" i="1"/>
  <c r="R4184" i="1"/>
  <c r="Q4184" i="1"/>
  <c r="P4184" i="1"/>
  <c r="O4184" i="1"/>
  <c r="N4184" i="1"/>
  <c r="M4184" i="1"/>
  <c r="L4184" i="1"/>
  <c r="V4183" i="1"/>
  <c r="U4183" i="1"/>
  <c r="T4183" i="1"/>
  <c r="S4183" i="1"/>
  <c r="R4183" i="1"/>
  <c r="Q4183" i="1"/>
  <c r="P4183" i="1"/>
  <c r="O4183" i="1"/>
  <c r="N4183" i="1"/>
  <c r="M4183" i="1"/>
  <c r="L4183" i="1"/>
  <c r="V4182" i="1"/>
  <c r="U4182" i="1"/>
  <c r="T4182" i="1"/>
  <c r="S4182" i="1"/>
  <c r="R4182" i="1"/>
  <c r="Q4182" i="1"/>
  <c r="P4182" i="1"/>
  <c r="O4182" i="1"/>
  <c r="N4182" i="1"/>
  <c r="M4182" i="1"/>
  <c r="L4182" i="1"/>
  <c r="V4181" i="1"/>
  <c r="U4181" i="1"/>
  <c r="T4181" i="1"/>
  <c r="S4181" i="1"/>
  <c r="R4181" i="1"/>
  <c r="Q4181" i="1"/>
  <c r="P4181" i="1"/>
  <c r="O4181" i="1"/>
  <c r="N4181" i="1"/>
  <c r="M4181" i="1"/>
  <c r="L4181" i="1"/>
  <c r="V4180" i="1"/>
  <c r="U4180" i="1"/>
  <c r="T4180" i="1"/>
  <c r="S4180" i="1"/>
  <c r="R4180" i="1"/>
  <c r="Q4180" i="1"/>
  <c r="P4180" i="1"/>
  <c r="O4180" i="1"/>
  <c r="N4180" i="1"/>
  <c r="M4180" i="1"/>
  <c r="L4180" i="1"/>
  <c r="V4179" i="1"/>
  <c r="U4179" i="1"/>
  <c r="T4179" i="1"/>
  <c r="S4179" i="1"/>
  <c r="R4179" i="1"/>
  <c r="Q4179" i="1"/>
  <c r="P4179" i="1"/>
  <c r="O4179" i="1"/>
  <c r="N4179" i="1"/>
  <c r="M4179" i="1"/>
  <c r="L4179" i="1"/>
  <c r="V4178" i="1"/>
  <c r="U4178" i="1"/>
  <c r="T4178" i="1"/>
  <c r="S4178" i="1"/>
  <c r="R4178" i="1"/>
  <c r="Q4178" i="1"/>
  <c r="P4178" i="1"/>
  <c r="O4178" i="1"/>
  <c r="N4178" i="1"/>
  <c r="M4178" i="1"/>
  <c r="L4178" i="1"/>
  <c r="V4177" i="1"/>
  <c r="U4177" i="1"/>
  <c r="T4177" i="1"/>
  <c r="S4177" i="1"/>
  <c r="R4177" i="1"/>
  <c r="Q4177" i="1"/>
  <c r="P4177" i="1"/>
  <c r="O4177" i="1"/>
  <c r="N4177" i="1"/>
  <c r="M4177" i="1"/>
  <c r="L4177" i="1"/>
  <c r="V4176" i="1"/>
  <c r="U4176" i="1"/>
  <c r="T4176" i="1"/>
  <c r="S4176" i="1"/>
  <c r="R4176" i="1"/>
  <c r="Q4176" i="1"/>
  <c r="P4176" i="1"/>
  <c r="O4176" i="1"/>
  <c r="N4176" i="1"/>
  <c r="M4176" i="1"/>
  <c r="L4176" i="1"/>
  <c r="V4175" i="1"/>
  <c r="U4175" i="1"/>
  <c r="T4175" i="1"/>
  <c r="S4175" i="1"/>
  <c r="R4175" i="1"/>
  <c r="Q4175" i="1"/>
  <c r="P4175" i="1"/>
  <c r="O4175" i="1"/>
  <c r="N4175" i="1"/>
  <c r="M4175" i="1"/>
  <c r="L4175" i="1"/>
  <c r="V4174" i="1"/>
  <c r="U4174" i="1"/>
  <c r="T4174" i="1"/>
  <c r="S4174" i="1"/>
  <c r="R4174" i="1"/>
  <c r="Q4174" i="1"/>
  <c r="P4174" i="1"/>
  <c r="O4174" i="1"/>
  <c r="N4174" i="1"/>
  <c r="M4174" i="1"/>
  <c r="L4174" i="1"/>
  <c r="V4173" i="1"/>
  <c r="U4173" i="1"/>
  <c r="T4173" i="1"/>
  <c r="S4173" i="1"/>
  <c r="R4173" i="1"/>
  <c r="Q4173" i="1"/>
  <c r="P4173" i="1"/>
  <c r="O4173" i="1"/>
  <c r="N4173" i="1"/>
  <c r="M4173" i="1"/>
  <c r="L4173" i="1"/>
  <c r="V4172" i="1"/>
  <c r="U4172" i="1"/>
  <c r="T4172" i="1"/>
  <c r="S4172" i="1"/>
  <c r="R4172" i="1"/>
  <c r="Q4172" i="1"/>
  <c r="P4172" i="1"/>
  <c r="O4172" i="1"/>
  <c r="N4172" i="1"/>
  <c r="M4172" i="1"/>
  <c r="L4172" i="1"/>
  <c r="V4171" i="1"/>
  <c r="U4171" i="1"/>
  <c r="T4171" i="1"/>
  <c r="S4171" i="1"/>
  <c r="R4171" i="1"/>
  <c r="Q4171" i="1"/>
  <c r="P4171" i="1"/>
  <c r="O4171" i="1"/>
  <c r="N4171" i="1"/>
  <c r="M4171" i="1"/>
  <c r="L4171" i="1"/>
  <c r="V4170" i="1"/>
  <c r="U4170" i="1"/>
  <c r="T4170" i="1"/>
  <c r="S4170" i="1"/>
  <c r="R4170" i="1"/>
  <c r="Q4170" i="1"/>
  <c r="P4170" i="1"/>
  <c r="O4170" i="1"/>
  <c r="N4170" i="1"/>
  <c r="M4170" i="1"/>
  <c r="L4170" i="1"/>
  <c r="V4169" i="1"/>
  <c r="U4169" i="1"/>
  <c r="T4169" i="1"/>
  <c r="S4169" i="1"/>
  <c r="R4169" i="1"/>
  <c r="Q4169" i="1"/>
  <c r="P4169" i="1"/>
  <c r="O4169" i="1"/>
  <c r="N4169" i="1"/>
  <c r="M4169" i="1"/>
  <c r="L4169" i="1"/>
  <c r="V4168" i="1"/>
  <c r="U4168" i="1"/>
  <c r="T4168" i="1"/>
  <c r="S4168" i="1"/>
  <c r="R4168" i="1"/>
  <c r="Q4168" i="1"/>
  <c r="P4168" i="1"/>
  <c r="O4168" i="1"/>
  <c r="N4168" i="1"/>
  <c r="M4168" i="1"/>
  <c r="L4168" i="1"/>
  <c r="V4167" i="1"/>
  <c r="U4167" i="1"/>
  <c r="T4167" i="1"/>
  <c r="S4167" i="1"/>
  <c r="R4167" i="1"/>
  <c r="Q4167" i="1"/>
  <c r="P4167" i="1"/>
  <c r="O4167" i="1"/>
  <c r="N4167" i="1"/>
  <c r="M4167" i="1"/>
  <c r="L4167" i="1"/>
  <c r="V4166" i="1"/>
  <c r="U4166" i="1"/>
  <c r="T4166" i="1"/>
  <c r="S4166" i="1"/>
  <c r="R4166" i="1"/>
  <c r="Q4166" i="1"/>
  <c r="P4166" i="1"/>
  <c r="O4166" i="1"/>
  <c r="N4166" i="1"/>
  <c r="M4166" i="1"/>
  <c r="L4166" i="1"/>
  <c r="V4165" i="1"/>
  <c r="U4165" i="1"/>
  <c r="T4165" i="1"/>
  <c r="S4165" i="1"/>
  <c r="R4165" i="1"/>
  <c r="Q4165" i="1"/>
  <c r="P4165" i="1"/>
  <c r="O4165" i="1"/>
  <c r="N4165" i="1"/>
  <c r="M4165" i="1"/>
  <c r="L4165" i="1"/>
  <c r="V4164" i="1"/>
  <c r="U4164" i="1"/>
  <c r="T4164" i="1"/>
  <c r="S4164" i="1"/>
  <c r="R4164" i="1"/>
  <c r="Q4164" i="1"/>
  <c r="P4164" i="1"/>
  <c r="O4164" i="1"/>
  <c r="N4164" i="1"/>
  <c r="M4164" i="1"/>
  <c r="L4164" i="1"/>
  <c r="V4163" i="1"/>
  <c r="U4163" i="1"/>
  <c r="T4163" i="1"/>
  <c r="S4163" i="1"/>
  <c r="R4163" i="1"/>
  <c r="Q4163" i="1"/>
  <c r="P4163" i="1"/>
  <c r="O4163" i="1"/>
  <c r="N4163" i="1"/>
  <c r="M4163" i="1"/>
  <c r="L4163" i="1"/>
  <c r="V4162" i="1"/>
  <c r="U4162" i="1"/>
  <c r="T4162" i="1"/>
  <c r="S4162" i="1"/>
  <c r="R4162" i="1"/>
  <c r="Q4162" i="1"/>
  <c r="P4162" i="1"/>
  <c r="O4162" i="1"/>
  <c r="N4162" i="1"/>
  <c r="M4162" i="1"/>
  <c r="L4162" i="1"/>
  <c r="V4161" i="1"/>
  <c r="U4161" i="1"/>
  <c r="T4161" i="1"/>
  <c r="S4161" i="1"/>
  <c r="R4161" i="1"/>
  <c r="Q4161" i="1"/>
  <c r="P4161" i="1"/>
  <c r="O4161" i="1"/>
  <c r="N4161" i="1"/>
  <c r="M4161" i="1"/>
  <c r="L4161" i="1"/>
  <c r="V4160" i="1"/>
  <c r="U4160" i="1"/>
  <c r="T4160" i="1"/>
  <c r="S4160" i="1"/>
  <c r="R4160" i="1"/>
  <c r="Q4160" i="1"/>
  <c r="P4160" i="1"/>
  <c r="O4160" i="1"/>
  <c r="N4160" i="1"/>
  <c r="M4160" i="1"/>
  <c r="L4160" i="1"/>
  <c r="V4159" i="1"/>
  <c r="U4159" i="1"/>
  <c r="T4159" i="1"/>
  <c r="S4159" i="1"/>
  <c r="R4159" i="1"/>
  <c r="Q4159" i="1"/>
  <c r="P4159" i="1"/>
  <c r="O4159" i="1"/>
  <c r="N4159" i="1"/>
  <c r="M4159" i="1"/>
  <c r="L4159" i="1"/>
  <c r="V4158" i="1"/>
  <c r="U4158" i="1"/>
  <c r="T4158" i="1"/>
  <c r="S4158" i="1"/>
  <c r="R4158" i="1"/>
  <c r="Q4158" i="1"/>
  <c r="P4158" i="1"/>
  <c r="O4158" i="1"/>
  <c r="N4158" i="1"/>
  <c r="M4158" i="1"/>
  <c r="L4158" i="1"/>
  <c r="V4157" i="1"/>
  <c r="U4157" i="1"/>
  <c r="T4157" i="1"/>
  <c r="S4157" i="1"/>
  <c r="R4157" i="1"/>
  <c r="Q4157" i="1"/>
  <c r="P4157" i="1"/>
  <c r="O4157" i="1"/>
  <c r="N4157" i="1"/>
  <c r="M4157" i="1"/>
  <c r="L4157" i="1"/>
  <c r="V4156" i="1"/>
  <c r="U4156" i="1"/>
  <c r="T4156" i="1"/>
  <c r="S4156" i="1"/>
  <c r="R4156" i="1"/>
  <c r="Q4156" i="1"/>
  <c r="P4156" i="1"/>
  <c r="O4156" i="1"/>
  <c r="N4156" i="1"/>
  <c r="M4156" i="1"/>
  <c r="L4156" i="1"/>
  <c r="V4155" i="1"/>
  <c r="U4155" i="1"/>
  <c r="T4155" i="1"/>
  <c r="S4155" i="1"/>
  <c r="R4155" i="1"/>
  <c r="Q4155" i="1"/>
  <c r="P4155" i="1"/>
  <c r="O4155" i="1"/>
  <c r="N4155" i="1"/>
  <c r="M4155" i="1"/>
  <c r="L4155" i="1"/>
  <c r="V4154" i="1"/>
  <c r="U4154" i="1"/>
  <c r="T4154" i="1"/>
  <c r="S4154" i="1"/>
  <c r="R4154" i="1"/>
  <c r="Q4154" i="1"/>
  <c r="P4154" i="1"/>
  <c r="O4154" i="1"/>
  <c r="N4154" i="1"/>
  <c r="M4154" i="1"/>
  <c r="L4154" i="1"/>
  <c r="V4153" i="1"/>
  <c r="U4153" i="1"/>
  <c r="T4153" i="1"/>
  <c r="S4153" i="1"/>
  <c r="R4153" i="1"/>
  <c r="Q4153" i="1"/>
  <c r="P4153" i="1"/>
  <c r="O4153" i="1"/>
  <c r="N4153" i="1"/>
  <c r="M4153" i="1"/>
  <c r="L4153" i="1"/>
  <c r="V4152" i="1"/>
  <c r="U4152" i="1"/>
  <c r="T4152" i="1"/>
  <c r="S4152" i="1"/>
  <c r="R4152" i="1"/>
  <c r="Q4152" i="1"/>
  <c r="P4152" i="1"/>
  <c r="O4152" i="1"/>
  <c r="N4152" i="1"/>
  <c r="M4152" i="1"/>
  <c r="L4152" i="1"/>
  <c r="V4151" i="1"/>
  <c r="U4151" i="1"/>
  <c r="T4151" i="1"/>
  <c r="S4151" i="1"/>
  <c r="R4151" i="1"/>
  <c r="Q4151" i="1"/>
  <c r="P4151" i="1"/>
  <c r="O4151" i="1"/>
  <c r="N4151" i="1"/>
  <c r="M4151" i="1"/>
  <c r="L4151" i="1"/>
  <c r="V4150" i="1"/>
  <c r="U4150" i="1"/>
  <c r="T4150" i="1"/>
  <c r="S4150" i="1"/>
  <c r="R4150" i="1"/>
  <c r="Q4150" i="1"/>
  <c r="P4150" i="1"/>
  <c r="O4150" i="1"/>
  <c r="N4150" i="1"/>
  <c r="M4150" i="1"/>
  <c r="L4150" i="1"/>
  <c r="V4149" i="1"/>
  <c r="U4149" i="1"/>
  <c r="T4149" i="1"/>
  <c r="S4149" i="1"/>
  <c r="R4149" i="1"/>
  <c r="Q4149" i="1"/>
  <c r="P4149" i="1"/>
  <c r="O4149" i="1"/>
  <c r="N4149" i="1"/>
  <c r="M4149" i="1"/>
  <c r="L4149" i="1"/>
  <c r="V4148" i="1"/>
  <c r="U4148" i="1"/>
  <c r="T4148" i="1"/>
  <c r="S4148" i="1"/>
  <c r="R4148" i="1"/>
  <c r="Q4148" i="1"/>
  <c r="P4148" i="1"/>
  <c r="O4148" i="1"/>
  <c r="N4148" i="1"/>
  <c r="M4148" i="1"/>
  <c r="L4148" i="1"/>
  <c r="V4147" i="1"/>
  <c r="U4147" i="1"/>
  <c r="T4147" i="1"/>
  <c r="S4147" i="1"/>
  <c r="R4147" i="1"/>
  <c r="Q4147" i="1"/>
  <c r="P4147" i="1"/>
  <c r="O4147" i="1"/>
  <c r="N4147" i="1"/>
  <c r="M4147" i="1"/>
  <c r="L4147" i="1"/>
  <c r="V4146" i="1"/>
  <c r="U4146" i="1"/>
  <c r="T4146" i="1"/>
  <c r="S4146" i="1"/>
  <c r="R4146" i="1"/>
  <c r="Q4146" i="1"/>
  <c r="P4146" i="1"/>
  <c r="O4146" i="1"/>
  <c r="N4146" i="1"/>
  <c r="M4146" i="1"/>
  <c r="L4146" i="1"/>
  <c r="V4145" i="1"/>
  <c r="U4145" i="1"/>
  <c r="T4145" i="1"/>
  <c r="S4145" i="1"/>
  <c r="R4145" i="1"/>
  <c r="Q4145" i="1"/>
  <c r="P4145" i="1"/>
  <c r="O4145" i="1"/>
  <c r="N4145" i="1"/>
  <c r="M4145" i="1"/>
  <c r="L4145" i="1"/>
  <c r="V4144" i="1"/>
  <c r="U4144" i="1"/>
  <c r="T4144" i="1"/>
  <c r="S4144" i="1"/>
  <c r="R4144" i="1"/>
  <c r="Q4144" i="1"/>
  <c r="P4144" i="1"/>
  <c r="O4144" i="1"/>
  <c r="N4144" i="1"/>
  <c r="M4144" i="1"/>
  <c r="L4144" i="1"/>
  <c r="V4143" i="1"/>
  <c r="U4143" i="1"/>
  <c r="T4143" i="1"/>
  <c r="S4143" i="1"/>
  <c r="R4143" i="1"/>
  <c r="Q4143" i="1"/>
  <c r="P4143" i="1"/>
  <c r="O4143" i="1"/>
  <c r="N4143" i="1"/>
  <c r="M4143" i="1"/>
  <c r="L4143" i="1"/>
  <c r="V4142" i="1"/>
  <c r="U4142" i="1"/>
  <c r="T4142" i="1"/>
  <c r="S4142" i="1"/>
  <c r="R4142" i="1"/>
  <c r="Q4142" i="1"/>
  <c r="P4142" i="1"/>
  <c r="O4142" i="1"/>
  <c r="N4142" i="1"/>
  <c r="M4142" i="1"/>
  <c r="L4142" i="1"/>
  <c r="V4141" i="1"/>
  <c r="U4141" i="1"/>
  <c r="T4141" i="1"/>
  <c r="S4141" i="1"/>
  <c r="R4141" i="1"/>
  <c r="Q4141" i="1"/>
  <c r="P4141" i="1"/>
  <c r="O4141" i="1"/>
  <c r="N4141" i="1"/>
  <c r="M4141" i="1"/>
  <c r="L4141" i="1"/>
  <c r="V4140" i="1"/>
  <c r="U4140" i="1"/>
  <c r="T4140" i="1"/>
  <c r="S4140" i="1"/>
  <c r="R4140" i="1"/>
  <c r="Q4140" i="1"/>
  <c r="P4140" i="1"/>
  <c r="O4140" i="1"/>
  <c r="N4140" i="1"/>
  <c r="M4140" i="1"/>
  <c r="L4140" i="1"/>
  <c r="V4139" i="1"/>
  <c r="U4139" i="1"/>
  <c r="T4139" i="1"/>
  <c r="S4139" i="1"/>
  <c r="R4139" i="1"/>
  <c r="Q4139" i="1"/>
  <c r="P4139" i="1"/>
  <c r="O4139" i="1"/>
  <c r="N4139" i="1"/>
  <c r="M4139" i="1"/>
  <c r="L4139" i="1"/>
  <c r="V4138" i="1"/>
  <c r="U4138" i="1"/>
  <c r="T4138" i="1"/>
  <c r="S4138" i="1"/>
  <c r="R4138" i="1"/>
  <c r="Q4138" i="1"/>
  <c r="P4138" i="1"/>
  <c r="O4138" i="1"/>
  <c r="N4138" i="1"/>
  <c r="M4138" i="1"/>
  <c r="L4138" i="1"/>
  <c r="V4137" i="1"/>
  <c r="U4137" i="1"/>
  <c r="T4137" i="1"/>
  <c r="S4137" i="1"/>
  <c r="R4137" i="1"/>
  <c r="Q4137" i="1"/>
  <c r="P4137" i="1"/>
  <c r="O4137" i="1"/>
  <c r="N4137" i="1"/>
  <c r="M4137" i="1"/>
  <c r="L4137" i="1"/>
  <c r="V4136" i="1"/>
  <c r="U4136" i="1"/>
  <c r="T4136" i="1"/>
  <c r="S4136" i="1"/>
  <c r="R4136" i="1"/>
  <c r="Q4136" i="1"/>
  <c r="P4136" i="1"/>
  <c r="O4136" i="1"/>
  <c r="N4136" i="1"/>
  <c r="M4136" i="1"/>
  <c r="L4136" i="1"/>
  <c r="V4135" i="1"/>
  <c r="U4135" i="1"/>
  <c r="T4135" i="1"/>
  <c r="S4135" i="1"/>
  <c r="R4135" i="1"/>
  <c r="Q4135" i="1"/>
  <c r="P4135" i="1"/>
  <c r="O4135" i="1"/>
  <c r="N4135" i="1"/>
  <c r="M4135" i="1"/>
  <c r="L4135" i="1"/>
  <c r="V4134" i="1"/>
  <c r="U4134" i="1"/>
  <c r="T4134" i="1"/>
  <c r="S4134" i="1"/>
  <c r="R4134" i="1"/>
  <c r="Q4134" i="1"/>
  <c r="P4134" i="1"/>
  <c r="O4134" i="1"/>
  <c r="N4134" i="1"/>
  <c r="M4134" i="1"/>
  <c r="L4134" i="1"/>
  <c r="V4133" i="1"/>
  <c r="U4133" i="1"/>
  <c r="T4133" i="1"/>
  <c r="S4133" i="1"/>
  <c r="R4133" i="1"/>
  <c r="Q4133" i="1"/>
  <c r="P4133" i="1"/>
  <c r="O4133" i="1"/>
  <c r="N4133" i="1"/>
  <c r="M4133" i="1"/>
  <c r="L4133" i="1"/>
  <c r="V4132" i="1"/>
  <c r="U4132" i="1"/>
  <c r="T4132" i="1"/>
  <c r="S4132" i="1"/>
  <c r="R4132" i="1"/>
  <c r="Q4132" i="1"/>
  <c r="P4132" i="1"/>
  <c r="O4132" i="1"/>
  <c r="N4132" i="1"/>
  <c r="M4132" i="1"/>
  <c r="L4132" i="1"/>
  <c r="V4131" i="1"/>
  <c r="U4131" i="1"/>
  <c r="T4131" i="1"/>
  <c r="S4131" i="1"/>
  <c r="R4131" i="1"/>
  <c r="Q4131" i="1"/>
  <c r="P4131" i="1"/>
  <c r="O4131" i="1"/>
  <c r="N4131" i="1"/>
  <c r="M4131" i="1"/>
  <c r="L4131" i="1"/>
  <c r="V4130" i="1"/>
  <c r="U4130" i="1"/>
  <c r="T4130" i="1"/>
  <c r="S4130" i="1"/>
  <c r="R4130" i="1"/>
  <c r="Q4130" i="1"/>
  <c r="P4130" i="1"/>
  <c r="O4130" i="1"/>
  <c r="N4130" i="1"/>
  <c r="M4130" i="1"/>
  <c r="L4130" i="1"/>
  <c r="V4129" i="1"/>
  <c r="U4129" i="1"/>
  <c r="T4129" i="1"/>
  <c r="S4129" i="1"/>
  <c r="R4129" i="1"/>
  <c r="Q4129" i="1"/>
  <c r="P4129" i="1"/>
  <c r="O4129" i="1"/>
  <c r="N4129" i="1"/>
  <c r="M4129" i="1"/>
  <c r="L4129" i="1"/>
  <c r="V4128" i="1"/>
  <c r="U4128" i="1"/>
  <c r="T4128" i="1"/>
  <c r="S4128" i="1"/>
  <c r="R4128" i="1"/>
  <c r="Q4128" i="1"/>
  <c r="P4128" i="1"/>
  <c r="O4128" i="1"/>
  <c r="N4128" i="1"/>
  <c r="M4128" i="1"/>
  <c r="L4128" i="1"/>
  <c r="V4127" i="1"/>
  <c r="U4127" i="1"/>
  <c r="T4127" i="1"/>
  <c r="S4127" i="1"/>
  <c r="R4127" i="1"/>
  <c r="Q4127" i="1"/>
  <c r="P4127" i="1"/>
  <c r="O4127" i="1"/>
  <c r="N4127" i="1"/>
  <c r="M4127" i="1"/>
  <c r="L4127" i="1"/>
  <c r="V4126" i="1"/>
  <c r="U4126" i="1"/>
  <c r="T4126" i="1"/>
  <c r="S4126" i="1"/>
  <c r="R4126" i="1"/>
  <c r="Q4126" i="1"/>
  <c r="P4126" i="1"/>
  <c r="O4126" i="1"/>
  <c r="N4126" i="1"/>
  <c r="M4126" i="1"/>
  <c r="L4126" i="1"/>
  <c r="V4125" i="1"/>
  <c r="U4125" i="1"/>
  <c r="T4125" i="1"/>
  <c r="S4125" i="1"/>
  <c r="R4125" i="1"/>
  <c r="Q4125" i="1"/>
  <c r="P4125" i="1"/>
  <c r="O4125" i="1"/>
  <c r="N4125" i="1"/>
  <c r="M4125" i="1"/>
  <c r="L4125" i="1"/>
  <c r="V4124" i="1"/>
  <c r="U4124" i="1"/>
  <c r="T4124" i="1"/>
  <c r="S4124" i="1"/>
  <c r="R4124" i="1"/>
  <c r="Q4124" i="1"/>
  <c r="P4124" i="1"/>
  <c r="O4124" i="1"/>
  <c r="N4124" i="1"/>
  <c r="M4124" i="1"/>
  <c r="L4124" i="1"/>
  <c r="V4123" i="1"/>
  <c r="U4123" i="1"/>
  <c r="T4123" i="1"/>
  <c r="S4123" i="1"/>
  <c r="R4123" i="1"/>
  <c r="Q4123" i="1"/>
  <c r="P4123" i="1"/>
  <c r="O4123" i="1"/>
  <c r="N4123" i="1"/>
  <c r="M4123" i="1"/>
  <c r="L4123" i="1"/>
  <c r="V38" i="1"/>
  <c r="U38" i="1"/>
  <c r="T38" i="1"/>
  <c r="S38" i="1"/>
  <c r="R38" i="1"/>
  <c r="Q38" i="1"/>
  <c r="P38" i="1"/>
  <c r="O38" i="1"/>
  <c r="N38" i="1"/>
  <c r="M38" i="1"/>
  <c r="L38" i="1"/>
  <c r="V4122" i="1"/>
  <c r="U4122" i="1"/>
  <c r="T4122" i="1"/>
  <c r="S4122" i="1"/>
  <c r="R4122" i="1"/>
  <c r="Q4122" i="1"/>
  <c r="P4122" i="1"/>
  <c r="O4122" i="1"/>
  <c r="N4122" i="1"/>
  <c r="M4122" i="1"/>
  <c r="L4122" i="1"/>
  <c r="V4121" i="1"/>
  <c r="U4121" i="1"/>
  <c r="T4121" i="1"/>
  <c r="S4121" i="1"/>
  <c r="R4121" i="1"/>
  <c r="Q4121" i="1"/>
  <c r="P4121" i="1"/>
  <c r="O4121" i="1"/>
  <c r="N4121" i="1"/>
  <c r="M4121" i="1"/>
  <c r="L4121" i="1"/>
  <c r="V4120" i="1"/>
  <c r="U4120" i="1"/>
  <c r="T4120" i="1"/>
  <c r="S4120" i="1"/>
  <c r="R4120" i="1"/>
  <c r="Q4120" i="1"/>
  <c r="P4120" i="1"/>
  <c r="O4120" i="1"/>
  <c r="N4120" i="1"/>
  <c r="M4120" i="1"/>
  <c r="L4120" i="1"/>
  <c r="V4119" i="1"/>
  <c r="U4119" i="1"/>
  <c r="T4119" i="1"/>
  <c r="S4119" i="1"/>
  <c r="R4119" i="1"/>
  <c r="Q4119" i="1"/>
  <c r="P4119" i="1"/>
  <c r="O4119" i="1"/>
  <c r="N4119" i="1"/>
  <c r="M4119" i="1"/>
  <c r="L4119" i="1"/>
  <c r="V4118" i="1"/>
  <c r="U4118" i="1"/>
  <c r="T4118" i="1"/>
  <c r="S4118" i="1"/>
  <c r="R4118" i="1"/>
  <c r="Q4118" i="1"/>
  <c r="P4118" i="1"/>
  <c r="O4118" i="1"/>
  <c r="N4118" i="1"/>
  <c r="M4118" i="1"/>
  <c r="L4118" i="1"/>
  <c r="V4117" i="1"/>
  <c r="U4117" i="1"/>
  <c r="T4117" i="1"/>
  <c r="S4117" i="1"/>
  <c r="R4117" i="1"/>
  <c r="Q4117" i="1"/>
  <c r="P4117" i="1"/>
  <c r="O4117" i="1"/>
  <c r="N4117" i="1"/>
  <c r="M4117" i="1"/>
  <c r="L4117" i="1"/>
  <c r="V4116" i="1"/>
  <c r="U4116" i="1"/>
  <c r="T4116" i="1"/>
  <c r="S4116" i="1"/>
  <c r="R4116" i="1"/>
  <c r="Q4116" i="1"/>
  <c r="P4116" i="1"/>
  <c r="O4116" i="1"/>
  <c r="N4116" i="1"/>
  <c r="M4116" i="1"/>
  <c r="L4116" i="1"/>
  <c r="V4115" i="1"/>
  <c r="U4115" i="1"/>
  <c r="T4115" i="1"/>
  <c r="S4115" i="1"/>
  <c r="R4115" i="1"/>
  <c r="Q4115" i="1"/>
  <c r="P4115" i="1"/>
  <c r="O4115" i="1"/>
  <c r="N4115" i="1"/>
  <c r="M4115" i="1"/>
  <c r="L4115" i="1"/>
  <c r="V4114" i="1"/>
  <c r="U4114" i="1"/>
  <c r="T4114" i="1"/>
  <c r="S4114" i="1"/>
  <c r="R4114" i="1"/>
  <c r="Q4114" i="1"/>
  <c r="P4114" i="1"/>
  <c r="O4114" i="1"/>
  <c r="N4114" i="1"/>
  <c r="M4114" i="1"/>
  <c r="L4114" i="1"/>
  <c r="V4113" i="1"/>
  <c r="U4113" i="1"/>
  <c r="T4113" i="1"/>
  <c r="S4113" i="1"/>
  <c r="R4113" i="1"/>
  <c r="Q4113" i="1"/>
  <c r="P4113" i="1"/>
  <c r="O4113" i="1"/>
  <c r="N4113" i="1"/>
  <c r="M4113" i="1"/>
  <c r="L4113" i="1"/>
  <c r="V4112" i="1"/>
  <c r="U4112" i="1"/>
  <c r="T4112" i="1"/>
  <c r="S4112" i="1"/>
  <c r="R4112" i="1"/>
  <c r="Q4112" i="1"/>
  <c r="P4112" i="1"/>
  <c r="O4112" i="1"/>
  <c r="N4112" i="1"/>
  <c r="M4112" i="1"/>
  <c r="L4112" i="1"/>
  <c r="V4111" i="1"/>
  <c r="U4111" i="1"/>
  <c r="T4111" i="1"/>
  <c r="S4111" i="1"/>
  <c r="R4111" i="1"/>
  <c r="Q4111" i="1"/>
  <c r="P4111" i="1"/>
  <c r="O4111" i="1"/>
  <c r="N4111" i="1"/>
  <c r="M4111" i="1"/>
  <c r="L4111" i="1"/>
  <c r="V4110" i="1"/>
  <c r="U4110" i="1"/>
  <c r="T4110" i="1"/>
  <c r="S4110" i="1"/>
  <c r="R4110" i="1"/>
  <c r="Q4110" i="1"/>
  <c r="P4110" i="1"/>
  <c r="O4110" i="1"/>
  <c r="N4110" i="1"/>
  <c r="M4110" i="1"/>
  <c r="L4110" i="1"/>
  <c r="V4109" i="1"/>
  <c r="U4109" i="1"/>
  <c r="T4109" i="1"/>
  <c r="S4109" i="1"/>
  <c r="R4109" i="1"/>
  <c r="Q4109" i="1"/>
  <c r="P4109" i="1"/>
  <c r="O4109" i="1"/>
  <c r="N4109" i="1"/>
  <c r="M4109" i="1"/>
  <c r="L4109" i="1"/>
  <c r="V4108" i="1"/>
  <c r="U4108" i="1"/>
  <c r="T4108" i="1"/>
  <c r="S4108" i="1"/>
  <c r="R4108" i="1"/>
  <c r="Q4108" i="1"/>
  <c r="P4108" i="1"/>
  <c r="O4108" i="1"/>
  <c r="N4108" i="1"/>
  <c r="M4108" i="1"/>
  <c r="L4108" i="1"/>
  <c r="V4107" i="1"/>
  <c r="U4107" i="1"/>
  <c r="T4107" i="1"/>
  <c r="S4107" i="1"/>
  <c r="R4107" i="1"/>
  <c r="Q4107" i="1"/>
  <c r="P4107" i="1"/>
  <c r="O4107" i="1"/>
  <c r="N4107" i="1"/>
  <c r="M4107" i="1"/>
  <c r="L4107" i="1"/>
  <c r="V4106" i="1"/>
  <c r="U4106" i="1"/>
  <c r="T4106" i="1"/>
  <c r="S4106" i="1"/>
  <c r="R4106" i="1"/>
  <c r="Q4106" i="1"/>
  <c r="P4106" i="1"/>
  <c r="O4106" i="1"/>
  <c r="N4106" i="1"/>
  <c r="M4106" i="1"/>
  <c r="L4106" i="1"/>
  <c r="V4105" i="1"/>
  <c r="U4105" i="1"/>
  <c r="T4105" i="1"/>
  <c r="S4105" i="1"/>
  <c r="R4105" i="1"/>
  <c r="Q4105" i="1"/>
  <c r="P4105" i="1"/>
  <c r="O4105" i="1"/>
  <c r="N4105" i="1"/>
  <c r="M4105" i="1"/>
  <c r="L4105" i="1"/>
  <c r="V4104" i="1"/>
  <c r="U4104" i="1"/>
  <c r="T4104" i="1"/>
  <c r="S4104" i="1"/>
  <c r="R4104" i="1"/>
  <c r="Q4104" i="1"/>
  <c r="P4104" i="1"/>
  <c r="O4104" i="1"/>
  <c r="N4104" i="1"/>
  <c r="M4104" i="1"/>
  <c r="L4104" i="1"/>
  <c r="V4103" i="1"/>
  <c r="U4103" i="1"/>
  <c r="T4103" i="1"/>
  <c r="S4103" i="1"/>
  <c r="R4103" i="1"/>
  <c r="Q4103" i="1"/>
  <c r="P4103" i="1"/>
  <c r="O4103" i="1"/>
  <c r="N4103" i="1"/>
  <c r="M4103" i="1"/>
  <c r="L4103" i="1"/>
  <c r="V4102" i="1"/>
  <c r="U4102" i="1"/>
  <c r="T4102" i="1"/>
  <c r="S4102" i="1"/>
  <c r="R4102" i="1"/>
  <c r="Q4102" i="1"/>
  <c r="P4102" i="1"/>
  <c r="O4102" i="1"/>
  <c r="N4102" i="1"/>
  <c r="M4102" i="1"/>
  <c r="L4102" i="1"/>
  <c r="V4101" i="1"/>
  <c r="U4101" i="1"/>
  <c r="T4101" i="1"/>
  <c r="S4101" i="1"/>
  <c r="R4101" i="1"/>
  <c r="Q4101" i="1"/>
  <c r="P4101" i="1"/>
  <c r="O4101" i="1"/>
  <c r="N4101" i="1"/>
  <c r="M4101" i="1"/>
  <c r="L4101" i="1"/>
  <c r="V4100" i="1"/>
  <c r="U4100" i="1"/>
  <c r="T4100" i="1"/>
  <c r="S4100" i="1"/>
  <c r="R4100" i="1"/>
  <c r="Q4100" i="1"/>
  <c r="P4100" i="1"/>
  <c r="O4100" i="1"/>
  <c r="N4100" i="1"/>
  <c r="M4100" i="1"/>
  <c r="L4100" i="1"/>
  <c r="V4099" i="1"/>
  <c r="U4099" i="1"/>
  <c r="T4099" i="1"/>
  <c r="S4099" i="1"/>
  <c r="R4099" i="1"/>
  <c r="Q4099" i="1"/>
  <c r="P4099" i="1"/>
  <c r="O4099" i="1"/>
  <c r="N4099" i="1"/>
  <c r="M4099" i="1"/>
  <c r="L4099" i="1"/>
  <c r="V4098" i="1"/>
  <c r="U4098" i="1"/>
  <c r="T4098" i="1"/>
  <c r="S4098" i="1"/>
  <c r="R4098" i="1"/>
  <c r="Q4098" i="1"/>
  <c r="P4098" i="1"/>
  <c r="O4098" i="1"/>
  <c r="N4098" i="1"/>
  <c r="M4098" i="1"/>
  <c r="L4098" i="1"/>
  <c r="V4097" i="1"/>
  <c r="U4097" i="1"/>
  <c r="T4097" i="1"/>
  <c r="S4097" i="1"/>
  <c r="R4097" i="1"/>
  <c r="Q4097" i="1"/>
  <c r="P4097" i="1"/>
  <c r="O4097" i="1"/>
  <c r="N4097" i="1"/>
  <c r="M4097" i="1"/>
  <c r="L4097" i="1"/>
  <c r="V4096" i="1"/>
  <c r="U4096" i="1"/>
  <c r="T4096" i="1"/>
  <c r="S4096" i="1"/>
  <c r="R4096" i="1"/>
  <c r="Q4096" i="1"/>
  <c r="P4096" i="1"/>
  <c r="O4096" i="1"/>
  <c r="N4096" i="1"/>
  <c r="M4096" i="1"/>
  <c r="L4096" i="1"/>
  <c r="V4095" i="1"/>
  <c r="U4095" i="1"/>
  <c r="T4095" i="1"/>
  <c r="S4095" i="1"/>
  <c r="R4095" i="1"/>
  <c r="Q4095" i="1"/>
  <c r="P4095" i="1"/>
  <c r="O4095" i="1"/>
  <c r="N4095" i="1"/>
  <c r="M4095" i="1"/>
  <c r="L4095" i="1"/>
  <c r="V4094" i="1"/>
  <c r="U4094" i="1"/>
  <c r="T4094" i="1"/>
  <c r="S4094" i="1"/>
  <c r="R4094" i="1"/>
  <c r="Q4094" i="1"/>
  <c r="P4094" i="1"/>
  <c r="O4094" i="1"/>
  <c r="N4094" i="1"/>
  <c r="M4094" i="1"/>
  <c r="L4094" i="1"/>
  <c r="V4093" i="1"/>
  <c r="U4093" i="1"/>
  <c r="T4093" i="1"/>
  <c r="S4093" i="1"/>
  <c r="R4093" i="1"/>
  <c r="Q4093" i="1"/>
  <c r="P4093" i="1"/>
  <c r="O4093" i="1"/>
  <c r="N4093" i="1"/>
  <c r="M4093" i="1"/>
  <c r="L4093" i="1"/>
  <c r="V4092" i="1"/>
  <c r="U4092" i="1"/>
  <c r="T4092" i="1"/>
  <c r="S4092" i="1"/>
  <c r="R4092" i="1"/>
  <c r="Q4092" i="1"/>
  <c r="P4092" i="1"/>
  <c r="O4092" i="1"/>
  <c r="N4092" i="1"/>
  <c r="M4092" i="1"/>
  <c r="L4092" i="1"/>
  <c r="V4091" i="1"/>
  <c r="U4091" i="1"/>
  <c r="T4091" i="1"/>
  <c r="S4091" i="1"/>
  <c r="R4091" i="1"/>
  <c r="Q4091" i="1"/>
  <c r="P4091" i="1"/>
  <c r="O4091" i="1"/>
  <c r="N4091" i="1"/>
  <c r="M4091" i="1"/>
  <c r="L4091" i="1"/>
  <c r="V4090" i="1"/>
  <c r="U4090" i="1"/>
  <c r="T4090" i="1"/>
  <c r="S4090" i="1"/>
  <c r="R4090" i="1"/>
  <c r="Q4090" i="1"/>
  <c r="P4090" i="1"/>
  <c r="O4090" i="1"/>
  <c r="N4090" i="1"/>
  <c r="M4090" i="1"/>
  <c r="L4090" i="1"/>
  <c r="V4089" i="1"/>
  <c r="U4089" i="1"/>
  <c r="T4089" i="1"/>
  <c r="S4089" i="1"/>
  <c r="R4089" i="1"/>
  <c r="Q4089" i="1"/>
  <c r="P4089" i="1"/>
  <c r="O4089" i="1"/>
  <c r="N4089" i="1"/>
  <c r="M4089" i="1"/>
  <c r="L4089" i="1"/>
  <c r="V4088" i="1"/>
  <c r="U4088" i="1"/>
  <c r="T4088" i="1"/>
  <c r="S4088" i="1"/>
  <c r="R4088" i="1"/>
  <c r="Q4088" i="1"/>
  <c r="P4088" i="1"/>
  <c r="O4088" i="1"/>
  <c r="N4088" i="1"/>
  <c r="M4088" i="1"/>
  <c r="L4088" i="1"/>
  <c r="V4087" i="1"/>
  <c r="U4087" i="1"/>
  <c r="T4087" i="1"/>
  <c r="S4087" i="1"/>
  <c r="R4087" i="1"/>
  <c r="Q4087" i="1"/>
  <c r="P4087" i="1"/>
  <c r="O4087" i="1"/>
  <c r="N4087" i="1"/>
  <c r="M4087" i="1"/>
  <c r="L4087" i="1"/>
  <c r="V4086" i="1"/>
  <c r="U4086" i="1"/>
  <c r="T4086" i="1"/>
  <c r="S4086" i="1"/>
  <c r="R4086" i="1"/>
  <c r="Q4086" i="1"/>
  <c r="P4086" i="1"/>
  <c r="O4086" i="1"/>
  <c r="N4086" i="1"/>
  <c r="M4086" i="1"/>
  <c r="L4086" i="1"/>
  <c r="V4085" i="1"/>
  <c r="U4085" i="1"/>
  <c r="T4085" i="1"/>
  <c r="S4085" i="1"/>
  <c r="R4085" i="1"/>
  <c r="Q4085" i="1"/>
  <c r="P4085" i="1"/>
  <c r="O4085" i="1"/>
  <c r="N4085" i="1"/>
  <c r="M4085" i="1"/>
  <c r="L4085" i="1"/>
  <c r="V4084" i="1"/>
  <c r="U4084" i="1"/>
  <c r="T4084" i="1"/>
  <c r="S4084" i="1"/>
  <c r="R4084" i="1"/>
  <c r="Q4084" i="1"/>
  <c r="P4084" i="1"/>
  <c r="O4084" i="1"/>
  <c r="N4084" i="1"/>
  <c r="M4084" i="1"/>
  <c r="L4084" i="1"/>
  <c r="V4083" i="1"/>
  <c r="U4083" i="1"/>
  <c r="T4083" i="1"/>
  <c r="S4083" i="1"/>
  <c r="R4083" i="1"/>
  <c r="Q4083" i="1"/>
  <c r="P4083" i="1"/>
  <c r="O4083" i="1"/>
  <c r="N4083" i="1"/>
  <c r="M4083" i="1"/>
  <c r="L4083" i="1"/>
  <c r="V4082" i="1"/>
  <c r="U4082" i="1"/>
  <c r="T4082" i="1"/>
  <c r="S4082" i="1"/>
  <c r="R4082" i="1"/>
  <c r="Q4082" i="1"/>
  <c r="P4082" i="1"/>
  <c r="O4082" i="1"/>
  <c r="N4082" i="1"/>
  <c r="M4082" i="1"/>
  <c r="L4082" i="1"/>
  <c r="V4081" i="1"/>
  <c r="U4081" i="1"/>
  <c r="T4081" i="1"/>
  <c r="S4081" i="1"/>
  <c r="R4081" i="1"/>
  <c r="Q4081" i="1"/>
  <c r="P4081" i="1"/>
  <c r="O4081" i="1"/>
  <c r="N4081" i="1"/>
  <c r="M4081" i="1"/>
  <c r="L4081" i="1"/>
  <c r="V4080" i="1"/>
  <c r="U4080" i="1"/>
  <c r="T4080" i="1"/>
  <c r="S4080" i="1"/>
  <c r="R4080" i="1"/>
  <c r="Q4080" i="1"/>
  <c r="P4080" i="1"/>
  <c r="O4080" i="1"/>
  <c r="N4080" i="1"/>
  <c r="M4080" i="1"/>
  <c r="L4080" i="1"/>
  <c r="V4079" i="1"/>
  <c r="U4079" i="1"/>
  <c r="T4079" i="1"/>
  <c r="S4079" i="1"/>
  <c r="R4079" i="1"/>
  <c r="Q4079" i="1"/>
  <c r="P4079" i="1"/>
  <c r="O4079" i="1"/>
  <c r="N4079" i="1"/>
  <c r="M4079" i="1"/>
  <c r="L4079" i="1"/>
  <c r="V4078" i="1"/>
  <c r="U4078" i="1"/>
  <c r="T4078" i="1"/>
  <c r="S4078" i="1"/>
  <c r="R4078" i="1"/>
  <c r="Q4078" i="1"/>
  <c r="P4078" i="1"/>
  <c r="O4078" i="1"/>
  <c r="N4078" i="1"/>
  <c r="M4078" i="1"/>
  <c r="L4078" i="1"/>
  <c r="V4077" i="1"/>
  <c r="U4077" i="1"/>
  <c r="T4077" i="1"/>
  <c r="S4077" i="1"/>
  <c r="R4077" i="1"/>
  <c r="Q4077" i="1"/>
  <c r="P4077" i="1"/>
  <c r="O4077" i="1"/>
  <c r="N4077" i="1"/>
  <c r="M4077" i="1"/>
  <c r="L4077" i="1"/>
  <c r="V4076" i="1"/>
  <c r="U4076" i="1"/>
  <c r="T4076" i="1"/>
  <c r="S4076" i="1"/>
  <c r="R4076" i="1"/>
  <c r="Q4076" i="1"/>
  <c r="P4076" i="1"/>
  <c r="O4076" i="1"/>
  <c r="N4076" i="1"/>
  <c r="M4076" i="1"/>
  <c r="L4076" i="1"/>
  <c r="V4075" i="1"/>
  <c r="U4075" i="1"/>
  <c r="T4075" i="1"/>
  <c r="S4075" i="1"/>
  <c r="R4075" i="1"/>
  <c r="Q4075" i="1"/>
  <c r="P4075" i="1"/>
  <c r="O4075" i="1"/>
  <c r="N4075" i="1"/>
  <c r="M4075" i="1"/>
  <c r="L4075" i="1"/>
  <c r="V4074" i="1"/>
  <c r="U4074" i="1"/>
  <c r="T4074" i="1"/>
  <c r="S4074" i="1"/>
  <c r="R4074" i="1"/>
  <c r="Q4074" i="1"/>
  <c r="P4074" i="1"/>
  <c r="O4074" i="1"/>
  <c r="N4074" i="1"/>
  <c r="M4074" i="1"/>
  <c r="L4074" i="1"/>
  <c r="V4073" i="1"/>
  <c r="U4073" i="1"/>
  <c r="T4073" i="1"/>
  <c r="S4073" i="1"/>
  <c r="R4073" i="1"/>
  <c r="Q4073" i="1"/>
  <c r="P4073" i="1"/>
  <c r="O4073" i="1"/>
  <c r="N4073" i="1"/>
  <c r="M4073" i="1"/>
  <c r="L4073" i="1"/>
  <c r="V4072" i="1"/>
  <c r="U4072" i="1"/>
  <c r="T4072" i="1"/>
  <c r="S4072" i="1"/>
  <c r="R4072" i="1"/>
  <c r="Q4072" i="1"/>
  <c r="P4072" i="1"/>
  <c r="O4072" i="1"/>
  <c r="N4072" i="1"/>
  <c r="M4072" i="1"/>
  <c r="L4072" i="1"/>
  <c r="V4071" i="1"/>
  <c r="U4071" i="1"/>
  <c r="T4071" i="1"/>
  <c r="S4071" i="1"/>
  <c r="R4071" i="1"/>
  <c r="Q4071" i="1"/>
  <c r="P4071" i="1"/>
  <c r="O4071" i="1"/>
  <c r="N4071" i="1"/>
  <c r="M4071" i="1"/>
  <c r="L4071" i="1"/>
  <c r="V4070" i="1"/>
  <c r="U4070" i="1"/>
  <c r="T4070" i="1"/>
  <c r="S4070" i="1"/>
  <c r="R4070" i="1"/>
  <c r="Q4070" i="1"/>
  <c r="P4070" i="1"/>
  <c r="O4070" i="1"/>
  <c r="N4070" i="1"/>
  <c r="M4070" i="1"/>
  <c r="L4070" i="1"/>
  <c r="V4069" i="1"/>
  <c r="U4069" i="1"/>
  <c r="T4069" i="1"/>
  <c r="S4069" i="1"/>
  <c r="R4069" i="1"/>
  <c r="Q4069" i="1"/>
  <c r="P4069" i="1"/>
  <c r="O4069" i="1"/>
  <c r="N4069" i="1"/>
  <c r="M4069" i="1"/>
  <c r="L4069" i="1"/>
  <c r="V4068" i="1"/>
  <c r="U4068" i="1"/>
  <c r="T4068" i="1"/>
  <c r="S4068" i="1"/>
  <c r="R4068" i="1"/>
  <c r="Q4068" i="1"/>
  <c r="P4068" i="1"/>
  <c r="O4068" i="1"/>
  <c r="N4068" i="1"/>
  <c r="M4068" i="1"/>
  <c r="L4068" i="1"/>
  <c r="V4067" i="1"/>
  <c r="U4067" i="1"/>
  <c r="T4067" i="1"/>
  <c r="S4067" i="1"/>
  <c r="R4067" i="1"/>
  <c r="Q4067" i="1"/>
  <c r="P4067" i="1"/>
  <c r="O4067" i="1"/>
  <c r="N4067" i="1"/>
  <c r="M4067" i="1"/>
  <c r="L4067" i="1"/>
  <c r="V4066" i="1"/>
  <c r="U4066" i="1"/>
  <c r="T4066" i="1"/>
  <c r="S4066" i="1"/>
  <c r="R4066" i="1"/>
  <c r="Q4066" i="1"/>
  <c r="P4066" i="1"/>
  <c r="O4066" i="1"/>
  <c r="N4066" i="1"/>
  <c r="M4066" i="1"/>
  <c r="L4066" i="1"/>
  <c r="V4065" i="1"/>
  <c r="U4065" i="1"/>
  <c r="T4065" i="1"/>
  <c r="S4065" i="1"/>
  <c r="R4065" i="1"/>
  <c r="Q4065" i="1"/>
  <c r="P4065" i="1"/>
  <c r="O4065" i="1"/>
  <c r="N4065" i="1"/>
  <c r="M4065" i="1"/>
  <c r="L4065" i="1"/>
  <c r="V4064" i="1"/>
  <c r="U4064" i="1"/>
  <c r="T4064" i="1"/>
  <c r="S4064" i="1"/>
  <c r="R4064" i="1"/>
  <c r="Q4064" i="1"/>
  <c r="P4064" i="1"/>
  <c r="O4064" i="1"/>
  <c r="N4064" i="1"/>
  <c r="M4064" i="1"/>
  <c r="L4064" i="1"/>
  <c r="V4063" i="1"/>
  <c r="U4063" i="1"/>
  <c r="T4063" i="1"/>
  <c r="S4063" i="1"/>
  <c r="R4063" i="1"/>
  <c r="Q4063" i="1"/>
  <c r="P4063" i="1"/>
  <c r="O4063" i="1"/>
  <c r="N4063" i="1"/>
  <c r="M4063" i="1"/>
  <c r="L4063" i="1"/>
  <c r="V4062" i="1"/>
  <c r="U4062" i="1"/>
  <c r="T4062" i="1"/>
  <c r="S4062" i="1"/>
  <c r="R4062" i="1"/>
  <c r="Q4062" i="1"/>
  <c r="P4062" i="1"/>
  <c r="O4062" i="1"/>
  <c r="N4062" i="1"/>
  <c r="M4062" i="1"/>
  <c r="L4062" i="1"/>
  <c r="V4061" i="1"/>
  <c r="U4061" i="1"/>
  <c r="T4061" i="1"/>
  <c r="S4061" i="1"/>
  <c r="R4061" i="1"/>
  <c r="Q4061" i="1"/>
  <c r="P4061" i="1"/>
  <c r="O4061" i="1"/>
  <c r="N4061" i="1"/>
  <c r="M4061" i="1"/>
  <c r="L4061" i="1"/>
  <c r="V4060" i="1"/>
  <c r="U4060" i="1"/>
  <c r="T4060" i="1"/>
  <c r="S4060" i="1"/>
  <c r="R4060" i="1"/>
  <c r="Q4060" i="1"/>
  <c r="P4060" i="1"/>
  <c r="O4060" i="1"/>
  <c r="N4060" i="1"/>
  <c r="M4060" i="1"/>
  <c r="L4060" i="1"/>
  <c r="V4059" i="1"/>
  <c r="U4059" i="1"/>
  <c r="T4059" i="1"/>
  <c r="S4059" i="1"/>
  <c r="R4059" i="1"/>
  <c r="Q4059" i="1"/>
  <c r="P4059" i="1"/>
  <c r="O4059" i="1"/>
  <c r="N4059" i="1"/>
  <c r="M4059" i="1"/>
  <c r="L4059" i="1"/>
  <c r="V4058" i="1"/>
  <c r="U4058" i="1"/>
  <c r="T4058" i="1"/>
  <c r="S4058" i="1"/>
  <c r="R4058" i="1"/>
  <c r="Q4058" i="1"/>
  <c r="P4058" i="1"/>
  <c r="O4058" i="1"/>
  <c r="N4058" i="1"/>
  <c r="M4058" i="1"/>
  <c r="L4058" i="1"/>
  <c r="V4057" i="1"/>
  <c r="U4057" i="1"/>
  <c r="T4057" i="1"/>
  <c r="S4057" i="1"/>
  <c r="R4057" i="1"/>
  <c r="Q4057" i="1"/>
  <c r="P4057" i="1"/>
  <c r="O4057" i="1"/>
  <c r="N4057" i="1"/>
  <c r="M4057" i="1"/>
  <c r="L4057" i="1"/>
  <c r="V4056" i="1"/>
  <c r="U4056" i="1"/>
  <c r="T4056" i="1"/>
  <c r="S4056" i="1"/>
  <c r="R4056" i="1"/>
  <c r="Q4056" i="1"/>
  <c r="P4056" i="1"/>
  <c r="O4056" i="1"/>
  <c r="N4056" i="1"/>
  <c r="M4056" i="1"/>
  <c r="L4056" i="1"/>
  <c r="V4055" i="1"/>
  <c r="U4055" i="1"/>
  <c r="T4055" i="1"/>
  <c r="S4055" i="1"/>
  <c r="R4055" i="1"/>
  <c r="Q4055" i="1"/>
  <c r="P4055" i="1"/>
  <c r="O4055" i="1"/>
  <c r="N4055" i="1"/>
  <c r="M4055" i="1"/>
  <c r="L4055" i="1"/>
  <c r="V4054" i="1"/>
  <c r="U4054" i="1"/>
  <c r="T4054" i="1"/>
  <c r="S4054" i="1"/>
  <c r="R4054" i="1"/>
  <c r="Q4054" i="1"/>
  <c r="P4054" i="1"/>
  <c r="O4054" i="1"/>
  <c r="N4054" i="1"/>
  <c r="M4054" i="1"/>
  <c r="L4054" i="1"/>
  <c r="V4053" i="1"/>
  <c r="U4053" i="1"/>
  <c r="T4053" i="1"/>
  <c r="S4053" i="1"/>
  <c r="R4053" i="1"/>
  <c r="Q4053" i="1"/>
  <c r="P4053" i="1"/>
  <c r="O4053" i="1"/>
  <c r="N4053" i="1"/>
  <c r="M4053" i="1"/>
  <c r="L4053" i="1"/>
  <c r="V4052" i="1"/>
  <c r="U4052" i="1"/>
  <c r="T4052" i="1"/>
  <c r="S4052" i="1"/>
  <c r="R4052" i="1"/>
  <c r="Q4052" i="1"/>
  <c r="P4052" i="1"/>
  <c r="O4052" i="1"/>
  <c r="N4052" i="1"/>
  <c r="M4052" i="1"/>
  <c r="L4052" i="1"/>
  <c r="V4051" i="1"/>
  <c r="U4051" i="1"/>
  <c r="T4051" i="1"/>
  <c r="S4051" i="1"/>
  <c r="R4051" i="1"/>
  <c r="Q4051" i="1"/>
  <c r="P4051" i="1"/>
  <c r="O4051" i="1"/>
  <c r="N4051" i="1"/>
  <c r="M4051" i="1"/>
  <c r="L4051" i="1"/>
  <c r="V4050" i="1"/>
  <c r="U4050" i="1"/>
  <c r="T4050" i="1"/>
  <c r="S4050" i="1"/>
  <c r="R4050" i="1"/>
  <c r="Q4050" i="1"/>
  <c r="P4050" i="1"/>
  <c r="O4050" i="1"/>
  <c r="N4050" i="1"/>
  <c r="M4050" i="1"/>
  <c r="L4050" i="1"/>
  <c r="V4049" i="1"/>
  <c r="U4049" i="1"/>
  <c r="T4049" i="1"/>
  <c r="S4049" i="1"/>
  <c r="R4049" i="1"/>
  <c r="Q4049" i="1"/>
  <c r="P4049" i="1"/>
  <c r="O4049" i="1"/>
  <c r="N4049" i="1"/>
  <c r="M4049" i="1"/>
  <c r="L4049" i="1"/>
  <c r="V4048" i="1"/>
  <c r="U4048" i="1"/>
  <c r="T4048" i="1"/>
  <c r="S4048" i="1"/>
  <c r="R4048" i="1"/>
  <c r="Q4048" i="1"/>
  <c r="P4048" i="1"/>
  <c r="O4048" i="1"/>
  <c r="N4048" i="1"/>
  <c r="M4048" i="1"/>
  <c r="L4048" i="1"/>
  <c r="V4047" i="1"/>
  <c r="U4047" i="1"/>
  <c r="T4047" i="1"/>
  <c r="S4047" i="1"/>
  <c r="R4047" i="1"/>
  <c r="Q4047" i="1"/>
  <c r="P4047" i="1"/>
  <c r="O4047" i="1"/>
  <c r="N4047" i="1"/>
  <c r="M4047" i="1"/>
  <c r="L4047" i="1"/>
  <c r="V4046" i="1"/>
  <c r="U4046" i="1"/>
  <c r="T4046" i="1"/>
  <c r="S4046" i="1"/>
  <c r="R4046" i="1"/>
  <c r="Q4046" i="1"/>
  <c r="P4046" i="1"/>
  <c r="O4046" i="1"/>
  <c r="N4046" i="1"/>
  <c r="M4046" i="1"/>
  <c r="L4046" i="1"/>
  <c r="V4045" i="1"/>
  <c r="U4045" i="1"/>
  <c r="T4045" i="1"/>
  <c r="S4045" i="1"/>
  <c r="R4045" i="1"/>
  <c r="Q4045" i="1"/>
  <c r="P4045" i="1"/>
  <c r="O4045" i="1"/>
  <c r="N4045" i="1"/>
  <c r="M4045" i="1"/>
  <c r="L4045" i="1"/>
  <c r="V4044" i="1"/>
  <c r="U4044" i="1"/>
  <c r="T4044" i="1"/>
  <c r="S4044" i="1"/>
  <c r="R4044" i="1"/>
  <c r="Q4044" i="1"/>
  <c r="P4044" i="1"/>
  <c r="O4044" i="1"/>
  <c r="N4044" i="1"/>
  <c r="M4044" i="1"/>
  <c r="L4044" i="1"/>
  <c r="V4043" i="1"/>
  <c r="U4043" i="1"/>
  <c r="T4043" i="1"/>
  <c r="S4043" i="1"/>
  <c r="R4043" i="1"/>
  <c r="Q4043" i="1"/>
  <c r="P4043" i="1"/>
  <c r="O4043" i="1"/>
  <c r="N4043" i="1"/>
  <c r="M4043" i="1"/>
  <c r="L4043" i="1"/>
  <c r="V4042" i="1"/>
  <c r="U4042" i="1"/>
  <c r="T4042" i="1"/>
  <c r="S4042" i="1"/>
  <c r="R4042" i="1"/>
  <c r="Q4042" i="1"/>
  <c r="P4042" i="1"/>
  <c r="O4042" i="1"/>
  <c r="N4042" i="1"/>
  <c r="M4042" i="1"/>
  <c r="L4042" i="1"/>
  <c r="V4041" i="1"/>
  <c r="U4041" i="1"/>
  <c r="T4041" i="1"/>
  <c r="S4041" i="1"/>
  <c r="R4041" i="1"/>
  <c r="Q4041" i="1"/>
  <c r="P4041" i="1"/>
  <c r="O4041" i="1"/>
  <c r="N4041" i="1"/>
  <c r="M4041" i="1"/>
  <c r="L4041" i="1"/>
  <c r="V4040" i="1"/>
  <c r="U4040" i="1"/>
  <c r="T4040" i="1"/>
  <c r="S4040" i="1"/>
  <c r="R4040" i="1"/>
  <c r="Q4040" i="1"/>
  <c r="P4040" i="1"/>
  <c r="O4040" i="1"/>
  <c r="N4040" i="1"/>
  <c r="M4040" i="1"/>
  <c r="L4040" i="1"/>
  <c r="V4039" i="1"/>
  <c r="U4039" i="1"/>
  <c r="T4039" i="1"/>
  <c r="S4039" i="1"/>
  <c r="R4039" i="1"/>
  <c r="Q4039" i="1"/>
  <c r="P4039" i="1"/>
  <c r="O4039" i="1"/>
  <c r="N4039" i="1"/>
  <c r="M4039" i="1"/>
  <c r="L4039" i="1"/>
  <c r="V4038" i="1"/>
  <c r="U4038" i="1"/>
  <c r="T4038" i="1"/>
  <c r="S4038" i="1"/>
  <c r="R4038" i="1"/>
  <c r="Q4038" i="1"/>
  <c r="P4038" i="1"/>
  <c r="O4038" i="1"/>
  <c r="N4038" i="1"/>
  <c r="M4038" i="1"/>
  <c r="L4038" i="1"/>
  <c r="V4037" i="1"/>
  <c r="U4037" i="1"/>
  <c r="T4037" i="1"/>
  <c r="S4037" i="1"/>
  <c r="R4037" i="1"/>
  <c r="Q4037" i="1"/>
  <c r="P4037" i="1"/>
  <c r="O4037" i="1"/>
  <c r="N4037" i="1"/>
  <c r="M4037" i="1"/>
  <c r="L4037" i="1"/>
  <c r="V4036" i="1"/>
  <c r="U4036" i="1"/>
  <c r="T4036" i="1"/>
  <c r="S4036" i="1"/>
  <c r="R4036" i="1"/>
  <c r="Q4036" i="1"/>
  <c r="P4036" i="1"/>
  <c r="O4036" i="1"/>
  <c r="N4036" i="1"/>
  <c r="M4036" i="1"/>
  <c r="L4036" i="1"/>
  <c r="V4035" i="1"/>
  <c r="U4035" i="1"/>
  <c r="T4035" i="1"/>
  <c r="S4035" i="1"/>
  <c r="R4035" i="1"/>
  <c r="Q4035" i="1"/>
  <c r="P4035" i="1"/>
  <c r="O4035" i="1"/>
  <c r="N4035" i="1"/>
  <c r="M4035" i="1"/>
  <c r="L4035" i="1"/>
  <c r="V4034" i="1"/>
  <c r="U4034" i="1"/>
  <c r="T4034" i="1"/>
  <c r="S4034" i="1"/>
  <c r="R4034" i="1"/>
  <c r="Q4034" i="1"/>
  <c r="P4034" i="1"/>
  <c r="O4034" i="1"/>
  <c r="N4034" i="1"/>
  <c r="M4034" i="1"/>
  <c r="L4034" i="1"/>
  <c r="V4033" i="1"/>
  <c r="U4033" i="1"/>
  <c r="T4033" i="1"/>
  <c r="S4033" i="1"/>
  <c r="R4033" i="1"/>
  <c r="Q4033" i="1"/>
  <c r="P4033" i="1"/>
  <c r="O4033" i="1"/>
  <c r="N4033" i="1"/>
  <c r="M4033" i="1"/>
  <c r="L4033" i="1"/>
  <c r="V4032" i="1"/>
  <c r="U4032" i="1"/>
  <c r="T4032" i="1"/>
  <c r="S4032" i="1"/>
  <c r="R4032" i="1"/>
  <c r="Q4032" i="1"/>
  <c r="P4032" i="1"/>
  <c r="O4032" i="1"/>
  <c r="N4032" i="1"/>
  <c r="M4032" i="1"/>
  <c r="L4032" i="1"/>
  <c r="V4031" i="1"/>
  <c r="U4031" i="1"/>
  <c r="T4031" i="1"/>
  <c r="S4031" i="1"/>
  <c r="R4031" i="1"/>
  <c r="Q4031" i="1"/>
  <c r="P4031" i="1"/>
  <c r="O4031" i="1"/>
  <c r="N4031" i="1"/>
  <c r="M4031" i="1"/>
  <c r="L4031" i="1"/>
  <c r="V4030" i="1"/>
  <c r="U4030" i="1"/>
  <c r="T4030" i="1"/>
  <c r="S4030" i="1"/>
  <c r="R4030" i="1"/>
  <c r="Q4030" i="1"/>
  <c r="P4030" i="1"/>
  <c r="O4030" i="1"/>
  <c r="N4030" i="1"/>
  <c r="M4030" i="1"/>
  <c r="L4030" i="1"/>
  <c r="V4029" i="1"/>
  <c r="U4029" i="1"/>
  <c r="T4029" i="1"/>
  <c r="S4029" i="1"/>
  <c r="R4029" i="1"/>
  <c r="Q4029" i="1"/>
  <c r="P4029" i="1"/>
  <c r="O4029" i="1"/>
  <c r="N4029" i="1"/>
  <c r="M4029" i="1"/>
  <c r="L4029" i="1"/>
  <c r="V4028" i="1"/>
  <c r="U4028" i="1"/>
  <c r="T4028" i="1"/>
  <c r="S4028" i="1"/>
  <c r="R4028" i="1"/>
  <c r="Q4028" i="1"/>
  <c r="P4028" i="1"/>
  <c r="O4028" i="1"/>
  <c r="N4028" i="1"/>
  <c r="M4028" i="1"/>
  <c r="L4028" i="1"/>
  <c r="V4027" i="1"/>
  <c r="U4027" i="1"/>
  <c r="T4027" i="1"/>
  <c r="S4027" i="1"/>
  <c r="R4027" i="1"/>
  <c r="Q4027" i="1"/>
  <c r="P4027" i="1"/>
  <c r="O4027" i="1"/>
  <c r="N4027" i="1"/>
  <c r="M4027" i="1"/>
  <c r="L4027" i="1"/>
  <c r="V4026" i="1"/>
  <c r="U4026" i="1"/>
  <c r="T4026" i="1"/>
  <c r="S4026" i="1"/>
  <c r="R4026" i="1"/>
  <c r="Q4026" i="1"/>
  <c r="P4026" i="1"/>
  <c r="O4026" i="1"/>
  <c r="N4026" i="1"/>
  <c r="M4026" i="1"/>
  <c r="L4026" i="1"/>
  <c r="V4025" i="1"/>
  <c r="U4025" i="1"/>
  <c r="T4025" i="1"/>
  <c r="S4025" i="1"/>
  <c r="R4025" i="1"/>
  <c r="Q4025" i="1"/>
  <c r="P4025" i="1"/>
  <c r="O4025" i="1"/>
  <c r="N4025" i="1"/>
  <c r="M4025" i="1"/>
  <c r="L4025" i="1"/>
  <c r="V4024" i="1"/>
  <c r="U4024" i="1"/>
  <c r="T4024" i="1"/>
  <c r="S4024" i="1"/>
  <c r="R4024" i="1"/>
  <c r="Q4024" i="1"/>
  <c r="P4024" i="1"/>
  <c r="O4024" i="1"/>
  <c r="N4024" i="1"/>
  <c r="M4024" i="1"/>
  <c r="L4024" i="1"/>
  <c r="V4023" i="1"/>
  <c r="U4023" i="1"/>
  <c r="T4023" i="1"/>
  <c r="S4023" i="1"/>
  <c r="R4023" i="1"/>
  <c r="Q4023" i="1"/>
  <c r="P4023" i="1"/>
  <c r="O4023" i="1"/>
  <c r="N4023" i="1"/>
  <c r="M4023" i="1"/>
  <c r="L4023" i="1"/>
  <c r="V4022" i="1"/>
  <c r="U4022" i="1"/>
  <c r="T4022" i="1"/>
  <c r="S4022" i="1"/>
  <c r="R4022" i="1"/>
  <c r="Q4022" i="1"/>
  <c r="P4022" i="1"/>
  <c r="O4022" i="1"/>
  <c r="N4022" i="1"/>
  <c r="M4022" i="1"/>
  <c r="L4022" i="1"/>
  <c r="V4021" i="1"/>
  <c r="U4021" i="1"/>
  <c r="T4021" i="1"/>
  <c r="S4021" i="1"/>
  <c r="R4021" i="1"/>
  <c r="Q4021" i="1"/>
  <c r="P4021" i="1"/>
  <c r="O4021" i="1"/>
  <c r="N4021" i="1"/>
  <c r="M4021" i="1"/>
  <c r="L4021" i="1"/>
  <c r="V4020" i="1"/>
  <c r="U4020" i="1"/>
  <c r="T4020" i="1"/>
  <c r="S4020" i="1"/>
  <c r="R4020" i="1"/>
  <c r="Q4020" i="1"/>
  <c r="P4020" i="1"/>
  <c r="O4020" i="1"/>
  <c r="N4020" i="1"/>
  <c r="M4020" i="1"/>
  <c r="L4020" i="1"/>
  <c r="V4019" i="1"/>
  <c r="U4019" i="1"/>
  <c r="T4019" i="1"/>
  <c r="S4019" i="1"/>
  <c r="R4019" i="1"/>
  <c r="Q4019" i="1"/>
  <c r="P4019" i="1"/>
  <c r="O4019" i="1"/>
  <c r="N4019" i="1"/>
  <c r="M4019" i="1"/>
  <c r="L4019" i="1"/>
  <c r="V4018" i="1"/>
  <c r="U4018" i="1"/>
  <c r="T4018" i="1"/>
  <c r="S4018" i="1"/>
  <c r="R4018" i="1"/>
  <c r="Q4018" i="1"/>
  <c r="P4018" i="1"/>
  <c r="O4018" i="1"/>
  <c r="N4018" i="1"/>
  <c r="M4018" i="1"/>
  <c r="L4018" i="1"/>
  <c r="V4017" i="1"/>
  <c r="U4017" i="1"/>
  <c r="T4017" i="1"/>
  <c r="S4017" i="1"/>
  <c r="R4017" i="1"/>
  <c r="Q4017" i="1"/>
  <c r="P4017" i="1"/>
  <c r="O4017" i="1"/>
  <c r="N4017" i="1"/>
  <c r="M4017" i="1"/>
  <c r="L4017" i="1"/>
  <c r="V4016" i="1"/>
  <c r="U4016" i="1"/>
  <c r="T4016" i="1"/>
  <c r="S4016" i="1"/>
  <c r="R4016" i="1"/>
  <c r="Q4016" i="1"/>
  <c r="P4016" i="1"/>
  <c r="O4016" i="1"/>
  <c r="N4016" i="1"/>
  <c r="M4016" i="1"/>
  <c r="L4016" i="1"/>
  <c r="V4015" i="1"/>
  <c r="U4015" i="1"/>
  <c r="T4015" i="1"/>
  <c r="S4015" i="1"/>
  <c r="R4015" i="1"/>
  <c r="Q4015" i="1"/>
  <c r="P4015" i="1"/>
  <c r="O4015" i="1"/>
  <c r="N4015" i="1"/>
  <c r="M4015" i="1"/>
  <c r="L4015" i="1"/>
  <c r="V4014" i="1"/>
  <c r="U4014" i="1"/>
  <c r="T4014" i="1"/>
  <c r="S4014" i="1"/>
  <c r="R4014" i="1"/>
  <c r="Q4014" i="1"/>
  <c r="P4014" i="1"/>
  <c r="O4014" i="1"/>
  <c r="N4014" i="1"/>
  <c r="M4014" i="1"/>
  <c r="L4014" i="1"/>
  <c r="V4013" i="1"/>
  <c r="U4013" i="1"/>
  <c r="T4013" i="1"/>
  <c r="S4013" i="1"/>
  <c r="R4013" i="1"/>
  <c r="Q4013" i="1"/>
  <c r="P4013" i="1"/>
  <c r="O4013" i="1"/>
  <c r="N4013" i="1"/>
  <c r="M4013" i="1"/>
  <c r="L4013" i="1"/>
  <c r="V4012" i="1"/>
  <c r="U4012" i="1"/>
  <c r="T4012" i="1"/>
  <c r="S4012" i="1"/>
  <c r="R4012" i="1"/>
  <c r="Q4012" i="1"/>
  <c r="P4012" i="1"/>
  <c r="O4012" i="1"/>
  <c r="N4012" i="1"/>
  <c r="M4012" i="1"/>
  <c r="L4012" i="1"/>
  <c r="V4011" i="1"/>
  <c r="U4011" i="1"/>
  <c r="T4011" i="1"/>
  <c r="S4011" i="1"/>
  <c r="R4011" i="1"/>
  <c r="Q4011" i="1"/>
  <c r="P4011" i="1"/>
  <c r="O4011" i="1"/>
  <c r="N4011" i="1"/>
  <c r="M4011" i="1"/>
  <c r="L4011" i="1"/>
  <c r="V4010" i="1"/>
  <c r="U4010" i="1"/>
  <c r="T4010" i="1"/>
  <c r="S4010" i="1"/>
  <c r="R4010" i="1"/>
  <c r="Q4010" i="1"/>
  <c r="P4010" i="1"/>
  <c r="O4010" i="1"/>
  <c r="N4010" i="1"/>
  <c r="M4010" i="1"/>
  <c r="L4010" i="1"/>
  <c r="V4009" i="1"/>
  <c r="U4009" i="1"/>
  <c r="T4009" i="1"/>
  <c r="S4009" i="1"/>
  <c r="R4009" i="1"/>
  <c r="Q4009" i="1"/>
  <c r="P4009" i="1"/>
  <c r="O4009" i="1"/>
  <c r="N4009" i="1"/>
  <c r="M4009" i="1"/>
  <c r="L4009" i="1"/>
  <c r="V4008" i="1"/>
  <c r="U4008" i="1"/>
  <c r="T4008" i="1"/>
  <c r="S4008" i="1"/>
  <c r="R4008" i="1"/>
  <c r="Q4008" i="1"/>
  <c r="P4008" i="1"/>
  <c r="O4008" i="1"/>
  <c r="N4008" i="1"/>
  <c r="M4008" i="1"/>
  <c r="L4008" i="1"/>
  <c r="V4007" i="1"/>
  <c r="U4007" i="1"/>
  <c r="T4007" i="1"/>
  <c r="S4007" i="1"/>
  <c r="R4007" i="1"/>
  <c r="Q4007" i="1"/>
  <c r="P4007" i="1"/>
  <c r="O4007" i="1"/>
  <c r="N4007" i="1"/>
  <c r="M4007" i="1"/>
  <c r="L4007" i="1"/>
  <c r="V4006" i="1"/>
  <c r="U4006" i="1"/>
  <c r="T4006" i="1"/>
  <c r="S4006" i="1"/>
  <c r="R4006" i="1"/>
  <c r="Q4006" i="1"/>
  <c r="P4006" i="1"/>
  <c r="O4006" i="1"/>
  <c r="N4006" i="1"/>
  <c r="M4006" i="1"/>
  <c r="L4006" i="1"/>
  <c r="V4005" i="1"/>
  <c r="U4005" i="1"/>
  <c r="T4005" i="1"/>
  <c r="S4005" i="1"/>
  <c r="R4005" i="1"/>
  <c r="Q4005" i="1"/>
  <c r="P4005" i="1"/>
  <c r="O4005" i="1"/>
  <c r="N4005" i="1"/>
  <c r="M4005" i="1"/>
  <c r="L4005" i="1"/>
  <c r="V4004" i="1"/>
  <c r="U4004" i="1"/>
  <c r="T4004" i="1"/>
  <c r="S4004" i="1"/>
  <c r="R4004" i="1"/>
  <c r="Q4004" i="1"/>
  <c r="P4004" i="1"/>
  <c r="O4004" i="1"/>
  <c r="N4004" i="1"/>
  <c r="M4004" i="1"/>
  <c r="L4004" i="1"/>
  <c r="V4003" i="1"/>
  <c r="U4003" i="1"/>
  <c r="T4003" i="1"/>
  <c r="S4003" i="1"/>
  <c r="R4003" i="1"/>
  <c r="Q4003" i="1"/>
  <c r="P4003" i="1"/>
  <c r="O4003" i="1"/>
  <c r="N4003" i="1"/>
  <c r="M4003" i="1"/>
  <c r="L4003" i="1"/>
  <c r="V4002" i="1"/>
  <c r="U4002" i="1"/>
  <c r="T4002" i="1"/>
  <c r="S4002" i="1"/>
  <c r="R4002" i="1"/>
  <c r="Q4002" i="1"/>
  <c r="P4002" i="1"/>
  <c r="O4002" i="1"/>
  <c r="N4002" i="1"/>
  <c r="M4002" i="1"/>
  <c r="L4002" i="1"/>
  <c r="V4001" i="1"/>
  <c r="U4001" i="1"/>
  <c r="T4001" i="1"/>
  <c r="S4001" i="1"/>
  <c r="R4001" i="1"/>
  <c r="Q4001" i="1"/>
  <c r="P4001" i="1"/>
  <c r="O4001" i="1"/>
  <c r="N4001" i="1"/>
  <c r="M4001" i="1"/>
  <c r="L4001" i="1"/>
  <c r="V4000" i="1"/>
  <c r="U4000" i="1"/>
  <c r="T4000" i="1"/>
  <c r="S4000" i="1"/>
  <c r="R4000" i="1"/>
  <c r="Q4000" i="1"/>
  <c r="P4000" i="1"/>
  <c r="O4000" i="1"/>
  <c r="N4000" i="1"/>
  <c r="M4000" i="1"/>
  <c r="L4000" i="1"/>
  <c r="V3999" i="1"/>
  <c r="U3999" i="1"/>
  <c r="T3999" i="1"/>
  <c r="S3999" i="1"/>
  <c r="R3999" i="1"/>
  <c r="Q3999" i="1"/>
  <c r="P3999" i="1"/>
  <c r="O3999" i="1"/>
  <c r="N3999" i="1"/>
  <c r="M3999" i="1"/>
  <c r="L3999" i="1"/>
  <c r="V3998" i="1"/>
  <c r="U3998" i="1"/>
  <c r="T3998" i="1"/>
  <c r="S3998" i="1"/>
  <c r="R3998" i="1"/>
  <c r="Q3998" i="1"/>
  <c r="P3998" i="1"/>
  <c r="O3998" i="1"/>
  <c r="N3998" i="1"/>
  <c r="M3998" i="1"/>
  <c r="L3998" i="1"/>
  <c r="V3997" i="1"/>
  <c r="U3997" i="1"/>
  <c r="T3997" i="1"/>
  <c r="S3997" i="1"/>
  <c r="R3997" i="1"/>
  <c r="Q3997" i="1"/>
  <c r="P3997" i="1"/>
  <c r="O3997" i="1"/>
  <c r="N3997" i="1"/>
  <c r="M3997" i="1"/>
  <c r="L3997" i="1"/>
  <c r="V3996" i="1"/>
  <c r="U3996" i="1"/>
  <c r="T3996" i="1"/>
  <c r="S3996" i="1"/>
  <c r="R3996" i="1"/>
  <c r="Q3996" i="1"/>
  <c r="P3996" i="1"/>
  <c r="O3996" i="1"/>
  <c r="N3996" i="1"/>
  <c r="M3996" i="1"/>
  <c r="L3996" i="1"/>
  <c r="V3995" i="1"/>
  <c r="U3995" i="1"/>
  <c r="T3995" i="1"/>
  <c r="S3995" i="1"/>
  <c r="R3995" i="1"/>
  <c r="Q3995" i="1"/>
  <c r="P3995" i="1"/>
  <c r="O3995" i="1"/>
  <c r="N3995" i="1"/>
  <c r="M3995" i="1"/>
  <c r="L3995" i="1"/>
  <c r="V3994" i="1"/>
  <c r="U3994" i="1"/>
  <c r="T3994" i="1"/>
  <c r="S3994" i="1"/>
  <c r="R3994" i="1"/>
  <c r="Q3994" i="1"/>
  <c r="P3994" i="1"/>
  <c r="O3994" i="1"/>
  <c r="N3994" i="1"/>
  <c r="M3994" i="1"/>
  <c r="L3994" i="1"/>
  <c r="V3993" i="1"/>
  <c r="U3993" i="1"/>
  <c r="T3993" i="1"/>
  <c r="S3993" i="1"/>
  <c r="R3993" i="1"/>
  <c r="Q3993" i="1"/>
  <c r="P3993" i="1"/>
  <c r="O3993" i="1"/>
  <c r="N3993" i="1"/>
  <c r="M3993" i="1"/>
  <c r="L3993" i="1"/>
  <c r="V3992" i="1"/>
  <c r="U3992" i="1"/>
  <c r="T3992" i="1"/>
  <c r="S3992" i="1"/>
  <c r="R3992" i="1"/>
  <c r="Q3992" i="1"/>
  <c r="P3992" i="1"/>
  <c r="O3992" i="1"/>
  <c r="N3992" i="1"/>
  <c r="M3992" i="1"/>
  <c r="L3992" i="1"/>
  <c r="V3991" i="1"/>
  <c r="U3991" i="1"/>
  <c r="T3991" i="1"/>
  <c r="S3991" i="1"/>
  <c r="R3991" i="1"/>
  <c r="Q3991" i="1"/>
  <c r="P3991" i="1"/>
  <c r="O3991" i="1"/>
  <c r="N3991" i="1"/>
  <c r="M3991" i="1"/>
  <c r="L3991" i="1"/>
  <c r="V3990" i="1"/>
  <c r="U3990" i="1"/>
  <c r="T3990" i="1"/>
  <c r="S3990" i="1"/>
  <c r="R3990" i="1"/>
  <c r="Q3990" i="1"/>
  <c r="P3990" i="1"/>
  <c r="O3990" i="1"/>
  <c r="N3990" i="1"/>
  <c r="M3990" i="1"/>
  <c r="L3990" i="1"/>
  <c r="V21" i="1"/>
  <c r="U21" i="1"/>
  <c r="T21" i="1"/>
  <c r="S21" i="1"/>
  <c r="R21" i="1"/>
  <c r="Q21" i="1"/>
  <c r="P21" i="1"/>
  <c r="O21" i="1"/>
  <c r="N21" i="1"/>
  <c r="M21" i="1"/>
  <c r="L21" i="1"/>
  <c r="V3989" i="1"/>
  <c r="U3989" i="1"/>
  <c r="T3989" i="1"/>
  <c r="S3989" i="1"/>
  <c r="R3989" i="1"/>
  <c r="Q3989" i="1"/>
  <c r="P3989" i="1"/>
  <c r="O3989" i="1"/>
  <c r="N3989" i="1"/>
  <c r="M3989" i="1"/>
  <c r="L3989" i="1"/>
  <c r="V3988" i="1"/>
  <c r="U3988" i="1"/>
  <c r="T3988" i="1"/>
  <c r="S3988" i="1"/>
  <c r="R3988" i="1"/>
  <c r="Q3988" i="1"/>
  <c r="P3988" i="1"/>
  <c r="O3988" i="1"/>
  <c r="N3988" i="1"/>
  <c r="M3988" i="1"/>
  <c r="L3988" i="1"/>
  <c r="V3987" i="1"/>
  <c r="U3987" i="1"/>
  <c r="T3987" i="1"/>
  <c r="S3987" i="1"/>
  <c r="R3987" i="1"/>
  <c r="Q3987" i="1"/>
  <c r="P3987" i="1"/>
  <c r="O3987" i="1"/>
  <c r="N3987" i="1"/>
  <c r="M3987" i="1"/>
  <c r="L3987" i="1"/>
  <c r="V3986" i="1"/>
  <c r="U3986" i="1"/>
  <c r="T3986" i="1"/>
  <c r="S3986" i="1"/>
  <c r="R3986" i="1"/>
  <c r="Q3986" i="1"/>
  <c r="P3986" i="1"/>
  <c r="O3986" i="1"/>
  <c r="N3986" i="1"/>
  <c r="M3986" i="1"/>
  <c r="L3986" i="1"/>
  <c r="V3985" i="1"/>
  <c r="U3985" i="1"/>
  <c r="T3985" i="1"/>
  <c r="S3985" i="1"/>
  <c r="R3985" i="1"/>
  <c r="Q3985" i="1"/>
  <c r="P3985" i="1"/>
  <c r="O3985" i="1"/>
  <c r="N3985" i="1"/>
  <c r="M3985" i="1"/>
  <c r="L3985" i="1"/>
  <c r="V3984" i="1"/>
  <c r="U3984" i="1"/>
  <c r="T3984" i="1"/>
  <c r="S3984" i="1"/>
  <c r="R3984" i="1"/>
  <c r="Q3984" i="1"/>
  <c r="P3984" i="1"/>
  <c r="O3984" i="1"/>
  <c r="N3984" i="1"/>
  <c r="M3984" i="1"/>
  <c r="L3984" i="1"/>
  <c r="V3983" i="1"/>
  <c r="U3983" i="1"/>
  <c r="T3983" i="1"/>
  <c r="S3983" i="1"/>
  <c r="R3983" i="1"/>
  <c r="Q3983" i="1"/>
  <c r="P3983" i="1"/>
  <c r="O3983" i="1"/>
  <c r="N3983" i="1"/>
  <c r="M3983" i="1"/>
  <c r="L3983" i="1"/>
  <c r="V3982" i="1"/>
  <c r="U3982" i="1"/>
  <c r="T3982" i="1"/>
  <c r="S3982" i="1"/>
  <c r="R3982" i="1"/>
  <c r="Q3982" i="1"/>
  <c r="P3982" i="1"/>
  <c r="O3982" i="1"/>
  <c r="N3982" i="1"/>
  <c r="M3982" i="1"/>
  <c r="L3982" i="1"/>
  <c r="V3981" i="1"/>
  <c r="U3981" i="1"/>
  <c r="T3981" i="1"/>
  <c r="S3981" i="1"/>
  <c r="R3981" i="1"/>
  <c r="Q3981" i="1"/>
  <c r="P3981" i="1"/>
  <c r="O3981" i="1"/>
  <c r="N3981" i="1"/>
  <c r="M3981" i="1"/>
  <c r="L3981" i="1"/>
  <c r="V3980" i="1"/>
  <c r="U3980" i="1"/>
  <c r="T3980" i="1"/>
  <c r="S3980" i="1"/>
  <c r="R3980" i="1"/>
  <c r="Q3980" i="1"/>
  <c r="P3980" i="1"/>
  <c r="O3980" i="1"/>
  <c r="N3980" i="1"/>
  <c r="M3980" i="1"/>
  <c r="L3980" i="1"/>
  <c r="V3979" i="1"/>
  <c r="U3979" i="1"/>
  <c r="T3979" i="1"/>
  <c r="S3979" i="1"/>
  <c r="R3979" i="1"/>
  <c r="Q3979" i="1"/>
  <c r="P3979" i="1"/>
  <c r="O3979" i="1"/>
  <c r="N3979" i="1"/>
  <c r="M3979" i="1"/>
  <c r="L3979" i="1"/>
  <c r="V3978" i="1"/>
  <c r="U3978" i="1"/>
  <c r="T3978" i="1"/>
  <c r="S3978" i="1"/>
  <c r="R3978" i="1"/>
  <c r="Q3978" i="1"/>
  <c r="P3978" i="1"/>
  <c r="O3978" i="1"/>
  <c r="N3978" i="1"/>
  <c r="M3978" i="1"/>
  <c r="L3978" i="1"/>
  <c r="V3977" i="1"/>
  <c r="U3977" i="1"/>
  <c r="T3977" i="1"/>
  <c r="S3977" i="1"/>
  <c r="R3977" i="1"/>
  <c r="Q3977" i="1"/>
  <c r="P3977" i="1"/>
  <c r="O3977" i="1"/>
  <c r="N3977" i="1"/>
  <c r="M3977" i="1"/>
  <c r="L3977" i="1"/>
  <c r="V3976" i="1"/>
  <c r="U3976" i="1"/>
  <c r="T3976" i="1"/>
  <c r="S3976" i="1"/>
  <c r="R3976" i="1"/>
  <c r="Q3976" i="1"/>
  <c r="P3976" i="1"/>
  <c r="O3976" i="1"/>
  <c r="N3976" i="1"/>
  <c r="M3976" i="1"/>
  <c r="L3976" i="1"/>
  <c r="V3975" i="1"/>
  <c r="U3975" i="1"/>
  <c r="T3975" i="1"/>
  <c r="S3975" i="1"/>
  <c r="R3975" i="1"/>
  <c r="Q3975" i="1"/>
  <c r="P3975" i="1"/>
  <c r="O3975" i="1"/>
  <c r="N3975" i="1"/>
  <c r="M3975" i="1"/>
  <c r="L3975" i="1"/>
  <c r="V3974" i="1"/>
  <c r="U3974" i="1"/>
  <c r="T3974" i="1"/>
  <c r="S3974" i="1"/>
  <c r="R3974" i="1"/>
  <c r="Q3974" i="1"/>
  <c r="P3974" i="1"/>
  <c r="O3974" i="1"/>
  <c r="N3974" i="1"/>
  <c r="M3974" i="1"/>
  <c r="L3974" i="1"/>
  <c r="V3973" i="1"/>
  <c r="U3973" i="1"/>
  <c r="T3973" i="1"/>
  <c r="S3973" i="1"/>
  <c r="R3973" i="1"/>
  <c r="Q3973" i="1"/>
  <c r="P3973" i="1"/>
  <c r="O3973" i="1"/>
  <c r="N3973" i="1"/>
  <c r="M3973" i="1"/>
  <c r="L3973" i="1"/>
  <c r="V3972" i="1"/>
  <c r="U3972" i="1"/>
  <c r="T3972" i="1"/>
  <c r="S3972" i="1"/>
  <c r="R3972" i="1"/>
  <c r="Q3972" i="1"/>
  <c r="P3972" i="1"/>
  <c r="O3972" i="1"/>
  <c r="N3972" i="1"/>
  <c r="M3972" i="1"/>
  <c r="L3972" i="1"/>
  <c r="V3971" i="1"/>
  <c r="U3971" i="1"/>
  <c r="T3971" i="1"/>
  <c r="S3971" i="1"/>
  <c r="R3971" i="1"/>
  <c r="Q3971" i="1"/>
  <c r="P3971" i="1"/>
  <c r="O3971" i="1"/>
  <c r="N3971" i="1"/>
  <c r="M3971" i="1"/>
  <c r="L3971" i="1"/>
  <c r="V3970" i="1"/>
  <c r="U3970" i="1"/>
  <c r="T3970" i="1"/>
  <c r="S3970" i="1"/>
  <c r="R3970" i="1"/>
  <c r="Q3970" i="1"/>
  <c r="P3970" i="1"/>
  <c r="O3970" i="1"/>
  <c r="N3970" i="1"/>
  <c r="M3970" i="1"/>
  <c r="L3970" i="1"/>
  <c r="V3969" i="1"/>
  <c r="U3969" i="1"/>
  <c r="T3969" i="1"/>
  <c r="S3969" i="1"/>
  <c r="R3969" i="1"/>
  <c r="Q3969" i="1"/>
  <c r="P3969" i="1"/>
  <c r="O3969" i="1"/>
  <c r="N3969" i="1"/>
  <c r="M3969" i="1"/>
  <c r="L3969" i="1"/>
  <c r="V3968" i="1"/>
  <c r="U3968" i="1"/>
  <c r="T3968" i="1"/>
  <c r="S3968" i="1"/>
  <c r="R3968" i="1"/>
  <c r="Q3968" i="1"/>
  <c r="P3968" i="1"/>
  <c r="O3968" i="1"/>
  <c r="N3968" i="1"/>
  <c r="M3968" i="1"/>
  <c r="L3968" i="1"/>
  <c r="V3967" i="1"/>
  <c r="U3967" i="1"/>
  <c r="T3967" i="1"/>
  <c r="S3967" i="1"/>
  <c r="R3967" i="1"/>
  <c r="Q3967" i="1"/>
  <c r="P3967" i="1"/>
  <c r="O3967" i="1"/>
  <c r="N3967" i="1"/>
  <c r="M3967" i="1"/>
  <c r="L3967" i="1"/>
  <c r="V3966" i="1"/>
  <c r="U3966" i="1"/>
  <c r="T3966" i="1"/>
  <c r="S3966" i="1"/>
  <c r="R3966" i="1"/>
  <c r="Q3966" i="1"/>
  <c r="P3966" i="1"/>
  <c r="O3966" i="1"/>
  <c r="N3966" i="1"/>
  <c r="M3966" i="1"/>
  <c r="L3966" i="1"/>
  <c r="V3965" i="1"/>
  <c r="U3965" i="1"/>
  <c r="T3965" i="1"/>
  <c r="S3965" i="1"/>
  <c r="R3965" i="1"/>
  <c r="Q3965" i="1"/>
  <c r="P3965" i="1"/>
  <c r="O3965" i="1"/>
  <c r="N3965" i="1"/>
  <c r="M3965" i="1"/>
  <c r="L3965" i="1"/>
  <c r="V3964" i="1"/>
  <c r="U3964" i="1"/>
  <c r="T3964" i="1"/>
  <c r="S3964" i="1"/>
  <c r="R3964" i="1"/>
  <c r="Q3964" i="1"/>
  <c r="P3964" i="1"/>
  <c r="O3964" i="1"/>
  <c r="N3964" i="1"/>
  <c r="M3964" i="1"/>
  <c r="L3964" i="1"/>
  <c r="V3963" i="1"/>
  <c r="U3963" i="1"/>
  <c r="T3963" i="1"/>
  <c r="S3963" i="1"/>
  <c r="R3963" i="1"/>
  <c r="Q3963" i="1"/>
  <c r="P3963" i="1"/>
  <c r="O3963" i="1"/>
  <c r="N3963" i="1"/>
  <c r="M3963" i="1"/>
  <c r="L3963" i="1"/>
  <c r="V3962" i="1"/>
  <c r="U3962" i="1"/>
  <c r="T3962" i="1"/>
  <c r="S3962" i="1"/>
  <c r="R3962" i="1"/>
  <c r="Q3962" i="1"/>
  <c r="P3962" i="1"/>
  <c r="O3962" i="1"/>
  <c r="N3962" i="1"/>
  <c r="M3962" i="1"/>
  <c r="L3962" i="1"/>
  <c r="V3961" i="1"/>
  <c r="U3961" i="1"/>
  <c r="T3961" i="1"/>
  <c r="S3961" i="1"/>
  <c r="R3961" i="1"/>
  <c r="Q3961" i="1"/>
  <c r="P3961" i="1"/>
  <c r="O3961" i="1"/>
  <c r="N3961" i="1"/>
  <c r="M3961" i="1"/>
  <c r="L3961" i="1"/>
  <c r="V3960" i="1"/>
  <c r="U3960" i="1"/>
  <c r="T3960" i="1"/>
  <c r="S3960" i="1"/>
  <c r="R3960" i="1"/>
  <c r="Q3960" i="1"/>
  <c r="P3960" i="1"/>
  <c r="O3960" i="1"/>
  <c r="N3960" i="1"/>
  <c r="M3960" i="1"/>
  <c r="L3960" i="1"/>
  <c r="V3959" i="1"/>
  <c r="U3959" i="1"/>
  <c r="T3959" i="1"/>
  <c r="S3959" i="1"/>
  <c r="R3959" i="1"/>
  <c r="Q3959" i="1"/>
  <c r="P3959" i="1"/>
  <c r="O3959" i="1"/>
  <c r="N3959" i="1"/>
  <c r="M3959" i="1"/>
  <c r="L3959" i="1"/>
  <c r="V3958" i="1"/>
  <c r="U3958" i="1"/>
  <c r="T3958" i="1"/>
  <c r="S3958" i="1"/>
  <c r="R3958" i="1"/>
  <c r="Q3958" i="1"/>
  <c r="P3958" i="1"/>
  <c r="O3958" i="1"/>
  <c r="N3958" i="1"/>
  <c r="M3958" i="1"/>
  <c r="L3958" i="1"/>
  <c r="V3957" i="1"/>
  <c r="U3957" i="1"/>
  <c r="T3957" i="1"/>
  <c r="S3957" i="1"/>
  <c r="R3957" i="1"/>
  <c r="Q3957" i="1"/>
  <c r="P3957" i="1"/>
  <c r="O3957" i="1"/>
  <c r="N3957" i="1"/>
  <c r="M3957" i="1"/>
  <c r="L3957" i="1"/>
  <c r="V3956" i="1"/>
  <c r="U3956" i="1"/>
  <c r="T3956" i="1"/>
  <c r="S3956" i="1"/>
  <c r="R3956" i="1"/>
  <c r="Q3956" i="1"/>
  <c r="P3956" i="1"/>
  <c r="O3956" i="1"/>
  <c r="N3956" i="1"/>
  <c r="M3956" i="1"/>
  <c r="L3956" i="1"/>
  <c r="V3955" i="1"/>
  <c r="U3955" i="1"/>
  <c r="T3955" i="1"/>
  <c r="S3955" i="1"/>
  <c r="R3955" i="1"/>
  <c r="Q3955" i="1"/>
  <c r="P3955" i="1"/>
  <c r="O3955" i="1"/>
  <c r="N3955" i="1"/>
  <c r="M3955" i="1"/>
  <c r="L3955" i="1"/>
  <c r="V3954" i="1"/>
  <c r="U3954" i="1"/>
  <c r="T3954" i="1"/>
  <c r="S3954" i="1"/>
  <c r="R3954" i="1"/>
  <c r="Q3954" i="1"/>
  <c r="P3954" i="1"/>
  <c r="O3954" i="1"/>
  <c r="N3954" i="1"/>
  <c r="M3954" i="1"/>
  <c r="L3954" i="1"/>
  <c r="V3953" i="1"/>
  <c r="U3953" i="1"/>
  <c r="T3953" i="1"/>
  <c r="S3953" i="1"/>
  <c r="R3953" i="1"/>
  <c r="Q3953" i="1"/>
  <c r="P3953" i="1"/>
  <c r="O3953" i="1"/>
  <c r="N3953" i="1"/>
  <c r="M3953" i="1"/>
  <c r="L3953" i="1"/>
  <c r="V3952" i="1"/>
  <c r="U3952" i="1"/>
  <c r="T3952" i="1"/>
  <c r="S3952" i="1"/>
  <c r="R3952" i="1"/>
  <c r="Q3952" i="1"/>
  <c r="P3952" i="1"/>
  <c r="O3952" i="1"/>
  <c r="N3952" i="1"/>
  <c r="M3952" i="1"/>
  <c r="L3952" i="1"/>
  <c r="V3951" i="1"/>
  <c r="U3951" i="1"/>
  <c r="T3951" i="1"/>
  <c r="S3951" i="1"/>
  <c r="R3951" i="1"/>
  <c r="Q3951" i="1"/>
  <c r="P3951" i="1"/>
  <c r="O3951" i="1"/>
  <c r="N3951" i="1"/>
  <c r="M3951" i="1"/>
  <c r="L3951" i="1"/>
  <c r="V3950" i="1"/>
  <c r="U3950" i="1"/>
  <c r="T3950" i="1"/>
  <c r="S3950" i="1"/>
  <c r="R3950" i="1"/>
  <c r="Q3950" i="1"/>
  <c r="P3950" i="1"/>
  <c r="O3950" i="1"/>
  <c r="N3950" i="1"/>
  <c r="M3950" i="1"/>
  <c r="L3950" i="1"/>
  <c r="V3949" i="1"/>
  <c r="U3949" i="1"/>
  <c r="T3949" i="1"/>
  <c r="S3949" i="1"/>
  <c r="R3949" i="1"/>
  <c r="Q3949" i="1"/>
  <c r="P3949" i="1"/>
  <c r="O3949" i="1"/>
  <c r="N3949" i="1"/>
  <c r="M3949" i="1"/>
  <c r="L3949" i="1"/>
  <c r="V3948" i="1"/>
  <c r="U3948" i="1"/>
  <c r="T3948" i="1"/>
  <c r="S3948" i="1"/>
  <c r="R3948" i="1"/>
  <c r="Q3948" i="1"/>
  <c r="P3948" i="1"/>
  <c r="O3948" i="1"/>
  <c r="N3948" i="1"/>
  <c r="M3948" i="1"/>
  <c r="L3948" i="1"/>
  <c r="V3947" i="1"/>
  <c r="U3947" i="1"/>
  <c r="T3947" i="1"/>
  <c r="S3947" i="1"/>
  <c r="R3947" i="1"/>
  <c r="Q3947" i="1"/>
  <c r="P3947" i="1"/>
  <c r="O3947" i="1"/>
  <c r="N3947" i="1"/>
  <c r="M3947" i="1"/>
  <c r="L3947" i="1"/>
  <c r="V3946" i="1"/>
  <c r="U3946" i="1"/>
  <c r="T3946" i="1"/>
  <c r="S3946" i="1"/>
  <c r="R3946" i="1"/>
  <c r="Q3946" i="1"/>
  <c r="P3946" i="1"/>
  <c r="O3946" i="1"/>
  <c r="N3946" i="1"/>
  <c r="M3946" i="1"/>
  <c r="L3946" i="1"/>
  <c r="V3945" i="1"/>
  <c r="U3945" i="1"/>
  <c r="T3945" i="1"/>
  <c r="S3945" i="1"/>
  <c r="R3945" i="1"/>
  <c r="Q3945" i="1"/>
  <c r="P3945" i="1"/>
  <c r="O3945" i="1"/>
  <c r="N3945" i="1"/>
  <c r="M3945" i="1"/>
  <c r="L3945" i="1"/>
  <c r="V3944" i="1"/>
  <c r="U3944" i="1"/>
  <c r="T3944" i="1"/>
  <c r="S3944" i="1"/>
  <c r="R3944" i="1"/>
  <c r="Q3944" i="1"/>
  <c r="P3944" i="1"/>
  <c r="O3944" i="1"/>
  <c r="N3944" i="1"/>
  <c r="M3944" i="1"/>
  <c r="L3944" i="1"/>
  <c r="V3943" i="1"/>
  <c r="U3943" i="1"/>
  <c r="T3943" i="1"/>
  <c r="S3943" i="1"/>
  <c r="R3943" i="1"/>
  <c r="Q3943" i="1"/>
  <c r="P3943" i="1"/>
  <c r="O3943" i="1"/>
  <c r="N3943" i="1"/>
  <c r="M3943" i="1"/>
  <c r="L3943" i="1"/>
  <c r="V3942" i="1"/>
  <c r="U3942" i="1"/>
  <c r="T3942" i="1"/>
  <c r="S3942" i="1"/>
  <c r="R3942" i="1"/>
  <c r="Q3942" i="1"/>
  <c r="P3942" i="1"/>
  <c r="O3942" i="1"/>
  <c r="N3942" i="1"/>
  <c r="M3942" i="1"/>
  <c r="L3942" i="1"/>
  <c r="V3941" i="1"/>
  <c r="U3941" i="1"/>
  <c r="T3941" i="1"/>
  <c r="S3941" i="1"/>
  <c r="R3941" i="1"/>
  <c r="Q3941" i="1"/>
  <c r="P3941" i="1"/>
  <c r="O3941" i="1"/>
  <c r="N3941" i="1"/>
  <c r="M3941" i="1"/>
  <c r="L3941" i="1"/>
  <c r="V3940" i="1"/>
  <c r="U3940" i="1"/>
  <c r="T3940" i="1"/>
  <c r="S3940" i="1"/>
  <c r="R3940" i="1"/>
  <c r="Q3940" i="1"/>
  <c r="P3940" i="1"/>
  <c r="O3940" i="1"/>
  <c r="N3940" i="1"/>
  <c r="M3940" i="1"/>
  <c r="L3940" i="1"/>
  <c r="V3939" i="1"/>
  <c r="U3939" i="1"/>
  <c r="T3939" i="1"/>
  <c r="S3939" i="1"/>
  <c r="R3939" i="1"/>
  <c r="Q3939" i="1"/>
  <c r="P3939" i="1"/>
  <c r="O3939" i="1"/>
  <c r="N3939" i="1"/>
  <c r="M3939" i="1"/>
  <c r="L3939" i="1"/>
  <c r="V3938" i="1"/>
  <c r="U3938" i="1"/>
  <c r="T3938" i="1"/>
  <c r="S3938" i="1"/>
  <c r="R3938" i="1"/>
  <c r="Q3938" i="1"/>
  <c r="P3938" i="1"/>
  <c r="O3938" i="1"/>
  <c r="N3938" i="1"/>
  <c r="M3938" i="1"/>
  <c r="L3938" i="1"/>
  <c r="V3937" i="1"/>
  <c r="U3937" i="1"/>
  <c r="T3937" i="1"/>
  <c r="S3937" i="1"/>
  <c r="R3937" i="1"/>
  <c r="Q3937" i="1"/>
  <c r="P3937" i="1"/>
  <c r="O3937" i="1"/>
  <c r="N3937" i="1"/>
  <c r="M3937" i="1"/>
  <c r="L3937" i="1"/>
  <c r="V3936" i="1"/>
  <c r="U3936" i="1"/>
  <c r="T3936" i="1"/>
  <c r="S3936" i="1"/>
  <c r="R3936" i="1"/>
  <c r="Q3936" i="1"/>
  <c r="P3936" i="1"/>
  <c r="O3936" i="1"/>
  <c r="N3936" i="1"/>
  <c r="M3936" i="1"/>
  <c r="L3936" i="1"/>
  <c r="V3935" i="1"/>
  <c r="U3935" i="1"/>
  <c r="T3935" i="1"/>
  <c r="S3935" i="1"/>
  <c r="R3935" i="1"/>
  <c r="Q3935" i="1"/>
  <c r="P3935" i="1"/>
  <c r="O3935" i="1"/>
  <c r="N3935" i="1"/>
  <c r="M3935" i="1"/>
  <c r="L3935" i="1"/>
  <c r="V3934" i="1"/>
  <c r="U3934" i="1"/>
  <c r="T3934" i="1"/>
  <c r="S3934" i="1"/>
  <c r="R3934" i="1"/>
  <c r="Q3934" i="1"/>
  <c r="P3934" i="1"/>
  <c r="O3934" i="1"/>
  <c r="N3934" i="1"/>
  <c r="M3934" i="1"/>
  <c r="L3934" i="1"/>
  <c r="V3933" i="1"/>
  <c r="U3933" i="1"/>
  <c r="T3933" i="1"/>
  <c r="S3933" i="1"/>
  <c r="R3933" i="1"/>
  <c r="Q3933" i="1"/>
  <c r="P3933" i="1"/>
  <c r="O3933" i="1"/>
  <c r="N3933" i="1"/>
  <c r="M3933" i="1"/>
  <c r="L3933" i="1"/>
  <c r="V3932" i="1"/>
  <c r="U3932" i="1"/>
  <c r="T3932" i="1"/>
  <c r="S3932" i="1"/>
  <c r="R3932" i="1"/>
  <c r="Q3932" i="1"/>
  <c r="P3932" i="1"/>
  <c r="O3932" i="1"/>
  <c r="N3932" i="1"/>
  <c r="M3932" i="1"/>
  <c r="L3932" i="1"/>
  <c r="V3931" i="1"/>
  <c r="U3931" i="1"/>
  <c r="T3931" i="1"/>
  <c r="S3931" i="1"/>
  <c r="R3931" i="1"/>
  <c r="Q3931" i="1"/>
  <c r="P3931" i="1"/>
  <c r="O3931" i="1"/>
  <c r="N3931" i="1"/>
  <c r="M3931" i="1"/>
  <c r="L3931" i="1"/>
  <c r="V3930" i="1"/>
  <c r="U3930" i="1"/>
  <c r="T3930" i="1"/>
  <c r="S3930" i="1"/>
  <c r="R3930" i="1"/>
  <c r="Q3930" i="1"/>
  <c r="P3930" i="1"/>
  <c r="O3930" i="1"/>
  <c r="N3930" i="1"/>
  <c r="M3930" i="1"/>
  <c r="L3930" i="1"/>
  <c r="V3929" i="1"/>
  <c r="U3929" i="1"/>
  <c r="T3929" i="1"/>
  <c r="S3929" i="1"/>
  <c r="R3929" i="1"/>
  <c r="Q3929" i="1"/>
  <c r="P3929" i="1"/>
  <c r="O3929" i="1"/>
  <c r="N3929" i="1"/>
  <c r="M3929" i="1"/>
  <c r="L3929" i="1"/>
  <c r="V3928" i="1"/>
  <c r="U3928" i="1"/>
  <c r="T3928" i="1"/>
  <c r="S3928" i="1"/>
  <c r="R3928" i="1"/>
  <c r="Q3928" i="1"/>
  <c r="P3928" i="1"/>
  <c r="O3928" i="1"/>
  <c r="N3928" i="1"/>
  <c r="M3928" i="1"/>
  <c r="L3928" i="1"/>
  <c r="V3927" i="1"/>
  <c r="U3927" i="1"/>
  <c r="T3927" i="1"/>
  <c r="S3927" i="1"/>
  <c r="R3927" i="1"/>
  <c r="Q3927" i="1"/>
  <c r="P3927" i="1"/>
  <c r="O3927" i="1"/>
  <c r="N3927" i="1"/>
  <c r="M3927" i="1"/>
  <c r="L3927" i="1"/>
  <c r="V3926" i="1"/>
  <c r="U3926" i="1"/>
  <c r="T3926" i="1"/>
  <c r="S3926" i="1"/>
  <c r="R3926" i="1"/>
  <c r="Q3926" i="1"/>
  <c r="P3926" i="1"/>
  <c r="O3926" i="1"/>
  <c r="N3926" i="1"/>
  <c r="M3926" i="1"/>
  <c r="L3926" i="1"/>
  <c r="V3925" i="1"/>
  <c r="U3925" i="1"/>
  <c r="T3925" i="1"/>
  <c r="S3925" i="1"/>
  <c r="R3925" i="1"/>
  <c r="Q3925" i="1"/>
  <c r="P3925" i="1"/>
  <c r="O3925" i="1"/>
  <c r="N3925" i="1"/>
  <c r="M3925" i="1"/>
  <c r="L3925" i="1"/>
  <c r="V3924" i="1"/>
  <c r="U3924" i="1"/>
  <c r="T3924" i="1"/>
  <c r="S3924" i="1"/>
  <c r="R3924" i="1"/>
  <c r="Q3924" i="1"/>
  <c r="P3924" i="1"/>
  <c r="O3924" i="1"/>
  <c r="N3924" i="1"/>
  <c r="M3924" i="1"/>
  <c r="L3924" i="1"/>
  <c r="V3923" i="1"/>
  <c r="U3923" i="1"/>
  <c r="T3923" i="1"/>
  <c r="S3923" i="1"/>
  <c r="R3923" i="1"/>
  <c r="Q3923" i="1"/>
  <c r="P3923" i="1"/>
  <c r="O3923" i="1"/>
  <c r="N3923" i="1"/>
  <c r="M3923" i="1"/>
  <c r="L3923" i="1"/>
  <c r="V3922" i="1"/>
  <c r="U3922" i="1"/>
  <c r="T3922" i="1"/>
  <c r="S3922" i="1"/>
  <c r="R3922" i="1"/>
  <c r="Q3922" i="1"/>
  <c r="P3922" i="1"/>
  <c r="O3922" i="1"/>
  <c r="N3922" i="1"/>
  <c r="M3922" i="1"/>
  <c r="L3922" i="1"/>
  <c r="V3921" i="1"/>
  <c r="U3921" i="1"/>
  <c r="T3921" i="1"/>
  <c r="S3921" i="1"/>
  <c r="R3921" i="1"/>
  <c r="Q3921" i="1"/>
  <c r="P3921" i="1"/>
  <c r="O3921" i="1"/>
  <c r="N3921" i="1"/>
  <c r="M3921" i="1"/>
  <c r="L3921" i="1"/>
  <c r="V3920" i="1"/>
  <c r="U3920" i="1"/>
  <c r="T3920" i="1"/>
  <c r="S3920" i="1"/>
  <c r="R3920" i="1"/>
  <c r="Q3920" i="1"/>
  <c r="P3920" i="1"/>
  <c r="O3920" i="1"/>
  <c r="N3920" i="1"/>
  <c r="M3920" i="1"/>
  <c r="L3920" i="1"/>
  <c r="V3919" i="1"/>
  <c r="U3919" i="1"/>
  <c r="T3919" i="1"/>
  <c r="S3919" i="1"/>
  <c r="R3919" i="1"/>
  <c r="Q3919" i="1"/>
  <c r="P3919" i="1"/>
  <c r="O3919" i="1"/>
  <c r="N3919" i="1"/>
  <c r="M3919" i="1"/>
  <c r="L3919" i="1"/>
  <c r="V3918" i="1"/>
  <c r="U3918" i="1"/>
  <c r="T3918" i="1"/>
  <c r="S3918" i="1"/>
  <c r="R3918" i="1"/>
  <c r="Q3918" i="1"/>
  <c r="P3918" i="1"/>
  <c r="O3918" i="1"/>
  <c r="N3918" i="1"/>
  <c r="M3918" i="1"/>
  <c r="L3918" i="1"/>
  <c r="V3917" i="1"/>
  <c r="U3917" i="1"/>
  <c r="T3917" i="1"/>
  <c r="S3917" i="1"/>
  <c r="R3917" i="1"/>
  <c r="Q3917" i="1"/>
  <c r="P3917" i="1"/>
  <c r="O3917" i="1"/>
  <c r="N3917" i="1"/>
  <c r="M3917" i="1"/>
  <c r="L3917" i="1"/>
  <c r="V3916" i="1"/>
  <c r="U3916" i="1"/>
  <c r="T3916" i="1"/>
  <c r="S3916" i="1"/>
  <c r="R3916" i="1"/>
  <c r="Q3916" i="1"/>
  <c r="P3916" i="1"/>
  <c r="O3916" i="1"/>
  <c r="N3916" i="1"/>
  <c r="M3916" i="1"/>
  <c r="L3916" i="1"/>
  <c r="V3915" i="1"/>
  <c r="U3915" i="1"/>
  <c r="T3915" i="1"/>
  <c r="S3915" i="1"/>
  <c r="R3915" i="1"/>
  <c r="Q3915" i="1"/>
  <c r="P3915" i="1"/>
  <c r="O3915" i="1"/>
  <c r="N3915" i="1"/>
  <c r="M3915" i="1"/>
  <c r="L3915" i="1"/>
  <c r="V3914" i="1"/>
  <c r="U3914" i="1"/>
  <c r="T3914" i="1"/>
  <c r="S3914" i="1"/>
  <c r="R3914" i="1"/>
  <c r="Q3914" i="1"/>
  <c r="P3914" i="1"/>
  <c r="O3914" i="1"/>
  <c r="N3914" i="1"/>
  <c r="M3914" i="1"/>
  <c r="L3914" i="1"/>
  <c r="V3913" i="1"/>
  <c r="U3913" i="1"/>
  <c r="T3913" i="1"/>
  <c r="S3913" i="1"/>
  <c r="R3913" i="1"/>
  <c r="Q3913" i="1"/>
  <c r="P3913" i="1"/>
  <c r="O3913" i="1"/>
  <c r="N3913" i="1"/>
  <c r="M3913" i="1"/>
  <c r="L3913" i="1"/>
  <c r="V3912" i="1"/>
  <c r="U3912" i="1"/>
  <c r="T3912" i="1"/>
  <c r="S3912" i="1"/>
  <c r="R3912" i="1"/>
  <c r="Q3912" i="1"/>
  <c r="P3912" i="1"/>
  <c r="O3912" i="1"/>
  <c r="N3912" i="1"/>
  <c r="M3912" i="1"/>
  <c r="L3912" i="1"/>
  <c r="V3911" i="1"/>
  <c r="U3911" i="1"/>
  <c r="T3911" i="1"/>
  <c r="S3911" i="1"/>
  <c r="R3911" i="1"/>
  <c r="Q3911" i="1"/>
  <c r="P3911" i="1"/>
  <c r="O3911" i="1"/>
  <c r="N3911" i="1"/>
  <c r="M3911" i="1"/>
  <c r="L3911" i="1"/>
  <c r="V3910" i="1"/>
  <c r="U3910" i="1"/>
  <c r="T3910" i="1"/>
  <c r="S3910" i="1"/>
  <c r="R3910" i="1"/>
  <c r="Q3910" i="1"/>
  <c r="P3910" i="1"/>
  <c r="O3910" i="1"/>
  <c r="N3910" i="1"/>
  <c r="M3910" i="1"/>
  <c r="L3910" i="1"/>
  <c r="V3909" i="1"/>
  <c r="U3909" i="1"/>
  <c r="T3909" i="1"/>
  <c r="S3909" i="1"/>
  <c r="R3909" i="1"/>
  <c r="Q3909" i="1"/>
  <c r="P3909" i="1"/>
  <c r="O3909" i="1"/>
  <c r="N3909" i="1"/>
  <c r="M3909" i="1"/>
  <c r="L3909" i="1"/>
  <c r="V3908" i="1"/>
  <c r="U3908" i="1"/>
  <c r="T3908" i="1"/>
  <c r="S3908" i="1"/>
  <c r="R3908" i="1"/>
  <c r="Q3908" i="1"/>
  <c r="P3908" i="1"/>
  <c r="O3908" i="1"/>
  <c r="N3908" i="1"/>
  <c r="M3908" i="1"/>
  <c r="L3908" i="1"/>
  <c r="V3907" i="1"/>
  <c r="U3907" i="1"/>
  <c r="T3907" i="1"/>
  <c r="S3907" i="1"/>
  <c r="R3907" i="1"/>
  <c r="Q3907" i="1"/>
  <c r="P3907" i="1"/>
  <c r="O3907" i="1"/>
  <c r="N3907" i="1"/>
  <c r="M3907" i="1"/>
  <c r="L3907" i="1"/>
  <c r="V3906" i="1"/>
  <c r="U3906" i="1"/>
  <c r="T3906" i="1"/>
  <c r="S3906" i="1"/>
  <c r="R3906" i="1"/>
  <c r="Q3906" i="1"/>
  <c r="P3906" i="1"/>
  <c r="O3906" i="1"/>
  <c r="N3906" i="1"/>
  <c r="M3906" i="1"/>
  <c r="L3906" i="1"/>
  <c r="V3905" i="1"/>
  <c r="U3905" i="1"/>
  <c r="T3905" i="1"/>
  <c r="S3905" i="1"/>
  <c r="R3905" i="1"/>
  <c r="Q3905" i="1"/>
  <c r="P3905" i="1"/>
  <c r="O3905" i="1"/>
  <c r="N3905" i="1"/>
  <c r="M3905" i="1"/>
  <c r="L3905" i="1"/>
  <c r="V3904" i="1"/>
  <c r="U3904" i="1"/>
  <c r="T3904" i="1"/>
  <c r="S3904" i="1"/>
  <c r="R3904" i="1"/>
  <c r="Q3904" i="1"/>
  <c r="P3904" i="1"/>
  <c r="O3904" i="1"/>
  <c r="N3904" i="1"/>
  <c r="M3904" i="1"/>
  <c r="L3904" i="1"/>
  <c r="V3903" i="1"/>
  <c r="U3903" i="1"/>
  <c r="T3903" i="1"/>
  <c r="S3903" i="1"/>
  <c r="R3903" i="1"/>
  <c r="Q3903" i="1"/>
  <c r="P3903" i="1"/>
  <c r="O3903" i="1"/>
  <c r="N3903" i="1"/>
  <c r="M3903" i="1"/>
  <c r="L3903" i="1"/>
  <c r="V3902" i="1"/>
  <c r="U3902" i="1"/>
  <c r="T3902" i="1"/>
  <c r="S3902" i="1"/>
  <c r="R3902" i="1"/>
  <c r="Q3902" i="1"/>
  <c r="P3902" i="1"/>
  <c r="O3902" i="1"/>
  <c r="N3902" i="1"/>
  <c r="M3902" i="1"/>
  <c r="L3902" i="1"/>
  <c r="V3901" i="1"/>
  <c r="U3901" i="1"/>
  <c r="T3901" i="1"/>
  <c r="S3901" i="1"/>
  <c r="R3901" i="1"/>
  <c r="Q3901" i="1"/>
  <c r="P3901" i="1"/>
  <c r="O3901" i="1"/>
  <c r="N3901" i="1"/>
  <c r="M3901" i="1"/>
  <c r="L3901" i="1"/>
  <c r="V3900" i="1"/>
  <c r="U3900" i="1"/>
  <c r="T3900" i="1"/>
  <c r="S3900" i="1"/>
  <c r="R3900" i="1"/>
  <c r="Q3900" i="1"/>
  <c r="P3900" i="1"/>
  <c r="O3900" i="1"/>
  <c r="N3900" i="1"/>
  <c r="M3900" i="1"/>
  <c r="L3900" i="1"/>
  <c r="V3899" i="1"/>
  <c r="U3899" i="1"/>
  <c r="T3899" i="1"/>
  <c r="S3899" i="1"/>
  <c r="R3899" i="1"/>
  <c r="Q3899" i="1"/>
  <c r="P3899" i="1"/>
  <c r="O3899" i="1"/>
  <c r="N3899" i="1"/>
  <c r="M3899" i="1"/>
  <c r="L3899" i="1"/>
  <c r="V3898" i="1"/>
  <c r="U3898" i="1"/>
  <c r="T3898" i="1"/>
  <c r="S3898" i="1"/>
  <c r="R3898" i="1"/>
  <c r="Q3898" i="1"/>
  <c r="P3898" i="1"/>
  <c r="O3898" i="1"/>
  <c r="N3898" i="1"/>
  <c r="M3898" i="1"/>
  <c r="L3898" i="1"/>
  <c r="V3897" i="1"/>
  <c r="U3897" i="1"/>
  <c r="T3897" i="1"/>
  <c r="S3897" i="1"/>
  <c r="R3897" i="1"/>
  <c r="Q3897" i="1"/>
  <c r="P3897" i="1"/>
  <c r="O3897" i="1"/>
  <c r="N3897" i="1"/>
  <c r="M3897" i="1"/>
  <c r="L3897" i="1"/>
  <c r="V3896" i="1"/>
  <c r="U3896" i="1"/>
  <c r="T3896" i="1"/>
  <c r="S3896" i="1"/>
  <c r="R3896" i="1"/>
  <c r="Q3896" i="1"/>
  <c r="P3896" i="1"/>
  <c r="O3896" i="1"/>
  <c r="N3896" i="1"/>
  <c r="M3896" i="1"/>
  <c r="L3896" i="1"/>
  <c r="V3895" i="1"/>
  <c r="U3895" i="1"/>
  <c r="T3895" i="1"/>
  <c r="S3895" i="1"/>
  <c r="R3895" i="1"/>
  <c r="Q3895" i="1"/>
  <c r="P3895" i="1"/>
  <c r="O3895" i="1"/>
  <c r="N3895" i="1"/>
  <c r="M3895" i="1"/>
  <c r="L3895" i="1"/>
  <c r="V3894" i="1"/>
  <c r="U3894" i="1"/>
  <c r="T3894" i="1"/>
  <c r="S3894" i="1"/>
  <c r="R3894" i="1"/>
  <c r="Q3894" i="1"/>
  <c r="P3894" i="1"/>
  <c r="O3894" i="1"/>
  <c r="N3894" i="1"/>
  <c r="M3894" i="1"/>
  <c r="L3894" i="1"/>
  <c r="V3893" i="1"/>
  <c r="U3893" i="1"/>
  <c r="T3893" i="1"/>
  <c r="S3893" i="1"/>
  <c r="R3893" i="1"/>
  <c r="Q3893" i="1"/>
  <c r="P3893" i="1"/>
  <c r="O3893" i="1"/>
  <c r="N3893" i="1"/>
  <c r="M3893" i="1"/>
  <c r="L3893" i="1"/>
  <c r="V3892" i="1"/>
  <c r="U3892" i="1"/>
  <c r="T3892" i="1"/>
  <c r="S3892" i="1"/>
  <c r="R3892" i="1"/>
  <c r="Q3892" i="1"/>
  <c r="P3892" i="1"/>
  <c r="O3892" i="1"/>
  <c r="N3892" i="1"/>
  <c r="M3892" i="1"/>
  <c r="L3892" i="1"/>
  <c r="V3891" i="1"/>
  <c r="U3891" i="1"/>
  <c r="T3891" i="1"/>
  <c r="S3891" i="1"/>
  <c r="R3891" i="1"/>
  <c r="Q3891" i="1"/>
  <c r="P3891" i="1"/>
  <c r="O3891" i="1"/>
  <c r="N3891" i="1"/>
  <c r="M3891" i="1"/>
  <c r="L3891" i="1"/>
  <c r="V3890" i="1"/>
  <c r="U3890" i="1"/>
  <c r="T3890" i="1"/>
  <c r="S3890" i="1"/>
  <c r="R3890" i="1"/>
  <c r="Q3890" i="1"/>
  <c r="P3890" i="1"/>
  <c r="O3890" i="1"/>
  <c r="N3890" i="1"/>
  <c r="M3890" i="1"/>
  <c r="L3890" i="1"/>
  <c r="V3889" i="1"/>
  <c r="U3889" i="1"/>
  <c r="T3889" i="1"/>
  <c r="S3889" i="1"/>
  <c r="R3889" i="1"/>
  <c r="Q3889" i="1"/>
  <c r="P3889" i="1"/>
  <c r="O3889" i="1"/>
  <c r="N3889" i="1"/>
  <c r="M3889" i="1"/>
  <c r="L3889" i="1"/>
  <c r="V3888" i="1"/>
  <c r="U3888" i="1"/>
  <c r="T3888" i="1"/>
  <c r="S3888" i="1"/>
  <c r="R3888" i="1"/>
  <c r="Q3888" i="1"/>
  <c r="P3888" i="1"/>
  <c r="O3888" i="1"/>
  <c r="N3888" i="1"/>
  <c r="M3888" i="1"/>
  <c r="L3888" i="1"/>
  <c r="V3887" i="1"/>
  <c r="U3887" i="1"/>
  <c r="T3887" i="1"/>
  <c r="S3887" i="1"/>
  <c r="R3887" i="1"/>
  <c r="Q3887" i="1"/>
  <c r="P3887" i="1"/>
  <c r="O3887" i="1"/>
  <c r="N3887" i="1"/>
  <c r="M3887" i="1"/>
  <c r="L3887" i="1"/>
  <c r="V3886" i="1"/>
  <c r="U3886" i="1"/>
  <c r="T3886" i="1"/>
  <c r="S3886" i="1"/>
  <c r="R3886" i="1"/>
  <c r="Q3886" i="1"/>
  <c r="P3886" i="1"/>
  <c r="O3886" i="1"/>
  <c r="N3886" i="1"/>
  <c r="M3886" i="1"/>
  <c r="L3886" i="1"/>
  <c r="V3885" i="1"/>
  <c r="U3885" i="1"/>
  <c r="T3885" i="1"/>
  <c r="S3885" i="1"/>
  <c r="R3885" i="1"/>
  <c r="Q3885" i="1"/>
  <c r="P3885" i="1"/>
  <c r="O3885" i="1"/>
  <c r="N3885" i="1"/>
  <c r="M3885" i="1"/>
  <c r="L3885" i="1"/>
  <c r="V3884" i="1"/>
  <c r="U3884" i="1"/>
  <c r="T3884" i="1"/>
  <c r="S3884" i="1"/>
  <c r="R3884" i="1"/>
  <c r="Q3884" i="1"/>
  <c r="P3884" i="1"/>
  <c r="O3884" i="1"/>
  <c r="N3884" i="1"/>
  <c r="M3884" i="1"/>
  <c r="L3884" i="1"/>
  <c r="V3883" i="1"/>
  <c r="U3883" i="1"/>
  <c r="T3883" i="1"/>
  <c r="S3883" i="1"/>
  <c r="R3883" i="1"/>
  <c r="Q3883" i="1"/>
  <c r="P3883" i="1"/>
  <c r="O3883" i="1"/>
  <c r="N3883" i="1"/>
  <c r="M3883" i="1"/>
  <c r="L3883" i="1"/>
  <c r="V3882" i="1"/>
  <c r="U3882" i="1"/>
  <c r="T3882" i="1"/>
  <c r="S3882" i="1"/>
  <c r="R3882" i="1"/>
  <c r="Q3882" i="1"/>
  <c r="P3882" i="1"/>
  <c r="O3882" i="1"/>
  <c r="N3882" i="1"/>
  <c r="M3882" i="1"/>
  <c r="L3882" i="1"/>
  <c r="V3881" i="1"/>
  <c r="U3881" i="1"/>
  <c r="T3881" i="1"/>
  <c r="S3881" i="1"/>
  <c r="R3881" i="1"/>
  <c r="Q3881" i="1"/>
  <c r="P3881" i="1"/>
  <c r="O3881" i="1"/>
  <c r="N3881" i="1"/>
  <c r="M3881" i="1"/>
  <c r="L3881" i="1"/>
  <c r="V3880" i="1"/>
  <c r="U3880" i="1"/>
  <c r="T3880" i="1"/>
  <c r="S3880" i="1"/>
  <c r="R3880" i="1"/>
  <c r="Q3880" i="1"/>
  <c r="P3880" i="1"/>
  <c r="O3880" i="1"/>
  <c r="N3880" i="1"/>
  <c r="M3880" i="1"/>
  <c r="L3880" i="1"/>
  <c r="V3879" i="1"/>
  <c r="U3879" i="1"/>
  <c r="T3879" i="1"/>
  <c r="S3879" i="1"/>
  <c r="R3879" i="1"/>
  <c r="Q3879" i="1"/>
  <c r="P3879" i="1"/>
  <c r="O3879" i="1"/>
  <c r="N3879" i="1"/>
  <c r="M3879" i="1"/>
  <c r="L3879" i="1"/>
  <c r="V3878" i="1"/>
  <c r="U3878" i="1"/>
  <c r="T3878" i="1"/>
  <c r="S3878" i="1"/>
  <c r="R3878" i="1"/>
  <c r="Q3878" i="1"/>
  <c r="P3878" i="1"/>
  <c r="O3878" i="1"/>
  <c r="N3878" i="1"/>
  <c r="M3878" i="1"/>
  <c r="L3878" i="1"/>
  <c r="V3877" i="1"/>
  <c r="U3877" i="1"/>
  <c r="T3877" i="1"/>
  <c r="S3877" i="1"/>
  <c r="R3877" i="1"/>
  <c r="Q3877" i="1"/>
  <c r="P3877" i="1"/>
  <c r="O3877" i="1"/>
  <c r="N3877" i="1"/>
  <c r="M3877" i="1"/>
  <c r="L3877" i="1"/>
  <c r="V3876" i="1"/>
  <c r="U3876" i="1"/>
  <c r="T3876" i="1"/>
  <c r="S3876" i="1"/>
  <c r="R3876" i="1"/>
  <c r="Q3876" i="1"/>
  <c r="P3876" i="1"/>
  <c r="O3876" i="1"/>
  <c r="N3876" i="1"/>
  <c r="M3876" i="1"/>
  <c r="L3876" i="1"/>
  <c r="V3875" i="1"/>
  <c r="U3875" i="1"/>
  <c r="T3875" i="1"/>
  <c r="S3875" i="1"/>
  <c r="R3875" i="1"/>
  <c r="Q3875" i="1"/>
  <c r="P3875" i="1"/>
  <c r="O3875" i="1"/>
  <c r="N3875" i="1"/>
  <c r="M3875" i="1"/>
  <c r="L3875" i="1"/>
  <c r="V3874" i="1"/>
  <c r="U3874" i="1"/>
  <c r="T3874" i="1"/>
  <c r="S3874" i="1"/>
  <c r="R3874" i="1"/>
  <c r="Q3874" i="1"/>
  <c r="P3874" i="1"/>
  <c r="O3874" i="1"/>
  <c r="N3874" i="1"/>
  <c r="M3874" i="1"/>
  <c r="L3874" i="1"/>
  <c r="V3873" i="1"/>
  <c r="U3873" i="1"/>
  <c r="T3873" i="1"/>
  <c r="S3873" i="1"/>
  <c r="R3873" i="1"/>
  <c r="Q3873" i="1"/>
  <c r="P3873" i="1"/>
  <c r="O3873" i="1"/>
  <c r="N3873" i="1"/>
  <c r="M3873" i="1"/>
  <c r="L3873" i="1"/>
  <c r="V3872" i="1"/>
  <c r="U3872" i="1"/>
  <c r="T3872" i="1"/>
  <c r="S3872" i="1"/>
  <c r="R3872" i="1"/>
  <c r="Q3872" i="1"/>
  <c r="P3872" i="1"/>
  <c r="O3872" i="1"/>
  <c r="N3872" i="1"/>
  <c r="M3872" i="1"/>
  <c r="L3872" i="1"/>
  <c r="V3871" i="1"/>
  <c r="U3871" i="1"/>
  <c r="T3871" i="1"/>
  <c r="S3871" i="1"/>
  <c r="R3871" i="1"/>
  <c r="Q3871" i="1"/>
  <c r="P3871" i="1"/>
  <c r="O3871" i="1"/>
  <c r="N3871" i="1"/>
  <c r="M3871" i="1"/>
  <c r="L3871" i="1"/>
  <c r="V3870" i="1"/>
  <c r="U3870" i="1"/>
  <c r="T3870" i="1"/>
  <c r="S3870" i="1"/>
  <c r="R3870" i="1"/>
  <c r="Q3870" i="1"/>
  <c r="P3870" i="1"/>
  <c r="O3870" i="1"/>
  <c r="N3870" i="1"/>
  <c r="M3870" i="1"/>
  <c r="L3870" i="1"/>
  <c r="V3869" i="1"/>
  <c r="U3869" i="1"/>
  <c r="T3869" i="1"/>
  <c r="S3869" i="1"/>
  <c r="R3869" i="1"/>
  <c r="Q3869" i="1"/>
  <c r="P3869" i="1"/>
  <c r="O3869" i="1"/>
  <c r="N3869" i="1"/>
  <c r="M3869" i="1"/>
  <c r="L3869" i="1"/>
  <c r="V3868" i="1"/>
  <c r="U3868" i="1"/>
  <c r="T3868" i="1"/>
  <c r="S3868" i="1"/>
  <c r="R3868" i="1"/>
  <c r="Q3868" i="1"/>
  <c r="P3868" i="1"/>
  <c r="O3868" i="1"/>
  <c r="N3868" i="1"/>
  <c r="M3868" i="1"/>
  <c r="L3868" i="1"/>
  <c r="V3867" i="1"/>
  <c r="U3867" i="1"/>
  <c r="T3867" i="1"/>
  <c r="S3867" i="1"/>
  <c r="R3867" i="1"/>
  <c r="Q3867" i="1"/>
  <c r="P3867" i="1"/>
  <c r="O3867" i="1"/>
  <c r="N3867" i="1"/>
  <c r="M3867" i="1"/>
  <c r="L3867" i="1"/>
  <c r="V3866" i="1"/>
  <c r="U3866" i="1"/>
  <c r="T3866" i="1"/>
  <c r="S3866" i="1"/>
  <c r="R3866" i="1"/>
  <c r="Q3866" i="1"/>
  <c r="P3866" i="1"/>
  <c r="O3866" i="1"/>
  <c r="N3866" i="1"/>
  <c r="M3866" i="1"/>
  <c r="L3866" i="1"/>
  <c r="V3865" i="1"/>
  <c r="U3865" i="1"/>
  <c r="T3865" i="1"/>
  <c r="S3865" i="1"/>
  <c r="R3865" i="1"/>
  <c r="Q3865" i="1"/>
  <c r="P3865" i="1"/>
  <c r="O3865" i="1"/>
  <c r="N3865" i="1"/>
  <c r="M3865" i="1"/>
  <c r="L3865" i="1"/>
  <c r="V3864" i="1"/>
  <c r="U3864" i="1"/>
  <c r="T3864" i="1"/>
  <c r="S3864" i="1"/>
  <c r="R3864" i="1"/>
  <c r="Q3864" i="1"/>
  <c r="P3864" i="1"/>
  <c r="O3864" i="1"/>
  <c r="N3864" i="1"/>
  <c r="M3864" i="1"/>
  <c r="L3864" i="1"/>
  <c r="V3863" i="1"/>
  <c r="U3863" i="1"/>
  <c r="T3863" i="1"/>
  <c r="S3863" i="1"/>
  <c r="R3863" i="1"/>
  <c r="Q3863" i="1"/>
  <c r="P3863" i="1"/>
  <c r="O3863" i="1"/>
  <c r="N3863" i="1"/>
  <c r="M3863" i="1"/>
  <c r="L3863" i="1"/>
  <c r="V3862" i="1"/>
  <c r="U3862" i="1"/>
  <c r="T3862" i="1"/>
  <c r="S3862" i="1"/>
  <c r="R3862" i="1"/>
  <c r="Q3862" i="1"/>
  <c r="P3862" i="1"/>
  <c r="O3862" i="1"/>
  <c r="N3862" i="1"/>
  <c r="M3862" i="1"/>
  <c r="L3862" i="1"/>
  <c r="V3861" i="1"/>
  <c r="U3861" i="1"/>
  <c r="T3861" i="1"/>
  <c r="S3861" i="1"/>
  <c r="R3861" i="1"/>
  <c r="Q3861" i="1"/>
  <c r="P3861" i="1"/>
  <c r="O3861" i="1"/>
  <c r="N3861" i="1"/>
  <c r="M3861" i="1"/>
  <c r="L3861" i="1"/>
  <c r="V3860" i="1"/>
  <c r="U3860" i="1"/>
  <c r="T3860" i="1"/>
  <c r="S3860" i="1"/>
  <c r="R3860" i="1"/>
  <c r="Q3860" i="1"/>
  <c r="P3860" i="1"/>
  <c r="O3860" i="1"/>
  <c r="N3860" i="1"/>
  <c r="M3860" i="1"/>
  <c r="L3860" i="1"/>
  <c r="V3859" i="1"/>
  <c r="U3859" i="1"/>
  <c r="T3859" i="1"/>
  <c r="S3859" i="1"/>
  <c r="R3859" i="1"/>
  <c r="Q3859" i="1"/>
  <c r="P3859" i="1"/>
  <c r="O3859" i="1"/>
  <c r="N3859" i="1"/>
  <c r="M3859" i="1"/>
  <c r="L3859" i="1"/>
  <c r="V3858" i="1"/>
  <c r="U3858" i="1"/>
  <c r="T3858" i="1"/>
  <c r="S3858" i="1"/>
  <c r="R3858" i="1"/>
  <c r="Q3858" i="1"/>
  <c r="P3858" i="1"/>
  <c r="O3858" i="1"/>
  <c r="N3858" i="1"/>
  <c r="M3858" i="1"/>
  <c r="L3858" i="1"/>
  <c r="V3857" i="1"/>
  <c r="U3857" i="1"/>
  <c r="T3857" i="1"/>
  <c r="S3857" i="1"/>
  <c r="R3857" i="1"/>
  <c r="Q3857" i="1"/>
  <c r="P3857" i="1"/>
  <c r="O3857" i="1"/>
  <c r="N3857" i="1"/>
  <c r="M3857" i="1"/>
  <c r="L3857" i="1"/>
  <c r="V3856" i="1"/>
  <c r="U3856" i="1"/>
  <c r="T3856" i="1"/>
  <c r="S3856" i="1"/>
  <c r="R3856" i="1"/>
  <c r="Q3856" i="1"/>
  <c r="P3856" i="1"/>
  <c r="O3856" i="1"/>
  <c r="N3856" i="1"/>
  <c r="M3856" i="1"/>
  <c r="L3856" i="1"/>
  <c r="V3855" i="1"/>
  <c r="U3855" i="1"/>
  <c r="T3855" i="1"/>
  <c r="S3855" i="1"/>
  <c r="R3855" i="1"/>
  <c r="Q3855" i="1"/>
  <c r="P3855" i="1"/>
  <c r="O3855" i="1"/>
  <c r="N3855" i="1"/>
  <c r="M3855" i="1"/>
  <c r="L3855" i="1"/>
  <c r="V3854" i="1"/>
  <c r="U3854" i="1"/>
  <c r="T3854" i="1"/>
  <c r="S3854" i="1"/>
  <c r="R3854" i="1"/>
  <c r="Q3854" i="1"/>
  <c r="P3854" i="1"/>
  <c r="O3854" i="1"/>
  <c r="N3854" i="1"/>
  <c r="M3854" i="1"/>
  <c r="L3854" i="1"/>
  <c r="V3853" i="1"/>
  <c r="U3853" i="1"/>
  <c r="T3853" i="1"/>
  <c r="S3853" i="1"/>
  <c r="R3853" i="1"/>
  <c r="Q3853" i="1"/>
  <c r="P3853" i="1"/>
  <c r="O3853" i="1"/>
  <c r="N3853" i="1"/>
  <c r="M3853" i="1"/>
  <c r="L3853" i="1"/>
  <c r="V3852" i="1"/>
  <c r="U3852" i="1"/>
  <c r="T3852" i="1"/>
  <c r="S3852" i="1"/>
  <c r="R3852" i="1"/>
  <c r="Q3852" i="1"/>
  <c r="P3852" i="1"/>
  <c r="O3852" i="1"/>
  <c r="N3852" i="1"/>
  <c r="M3852" i="1"/>
  <c r="L3852" i="1"/>
  <c r="V3851" i="1"/>
  <c r="U3851" i="1"/>
  <c r="T3851" i="1"/>
  <c r="S3851" i="1"/>
  <c r="R3851" i="1"/>
  <c r="Q3851" i="1"/>
  <c r="P3851" i="1"/>
  <c r="O3851" i="1"/>
  <c r="N3851" i="1"/>
  <c r="M3851" i="1"/>
  <c r="L3851" i="1"/>
  <c r="V3850" i="1"/>
  <c r="U3850" i="1"/>
  <c r="T3850" i="1"/>
  <c r="S3850" i="1"/>
  <c r="R3850" i="1"/>
  <c r="Q3850" i="1"/>
  <c r="P3850" i="1"/>
  <c r="O3850" i="1"/>
  <c r="N3850" i="1"/>
  <c r="M3850" i="1"/>
  <c r="L3850" i="1"/>
  <c r="V3849" i="1"/>
  <c r="U3849" i="1"/>
  <c r="T3849" i="1"/>
  <c r="S3849" i="1"/>
  <c r="R3849" i="1"/>
  <c r="Q3849" i="1"/>
  <c r="P3849" i="1"/>
  <c r="O3849" i="1"/>
  <c r="N3849" i="1"/>
  <c r="M3849" i="1"/>
  <c r="L3849" i="1"/>
  <c r="V3848" i="1"/>
  <c r="U3848" i="1"/>
  <c r="T3848" i="1"/>
  <c r="S3848" i="1"/>
  <c r="R3848" i="1"/>
  <c r="Q3848" i="1"/>
  <c r="P3848" i="1"/>
  <c r="O3848" i="1"/>
  <c r="N3848" i="1"/>
  <c r="M3848" i="1"/>
  <c r="L3848" i="1"/>
  <c r="V3847" i="1"/>
  <c r="U3847" i="1"/>
  <c r="T3847" i="1"/>
  <c r="S3847" i="1"/>
  <c r="R3847" i="1"/>
  <c r="Q3847" i="1"/>
  <c r="P3847" i="1"/>
  <c r="O3847" i="1"/>
  <c r="N3847" i="1"/>
  <c r="M3847" i="1"/>
  <c r="L3847" i="1"/>
  <c r="V3846" i="1"/>
  <c r="U3846" i="1"/>
  <c r="T3846" i="1"/>
  <c r="S3846" i="1"/>
  <c r="R3846" i="1"/>
  <c r="Q3846" i="1"/>
  <c r="P3846" i="1"/>
  <c r="O3846" i="1"/>
  <c r="N3846" i="1"/>
  <c r="M3846" i="1"/>
  <c r="L3846" i="1"/>
  <c r="V3845" i="1"/>
  <c r="U3845" i="1"/>
  <c r="T3845" i="1"/>
  <c r="S3845" i="1"/>
  <c r="R3845" i="1"/>
  <c r="Q3845" i="1"/>
  <c r="P3845" i="1"/>
  <c r="O3845" i="1"/>
  <c r="N3845" i="1"/>
  <c r="M3845" i="1"/>
  <c r="L3845" i="1"/>
  <c r="V3844" i="1"/>
  <c r="U3844" i="1"/>
  <c r="T3844" i="1"/>
  <c r="S3844" i="1"/>
  <c r="R3844" i="1"/>
  <c r="Q3844" i="1"/>
  <c r="P3844" i="1"/>
  <c r="O3844" i="1"/>
  <c r="N3844" i="1"/>
  <c r="M3844" i="1"/>
  <c r="L3844" i="1"/>
  <c r="V3843" i="1"/>
  <c r="U3843" i="1"/>
  <c r="T3843" i="1"/>
  <c r="S3843" i="1"/>
  <c r="R3843" i="1"/>
  <c r="Q3843" i="1"/>
  <c r="P3843" i="1"/>
  <c r="O3843" i="1"/>
  <c r="N3843" i="1"/>
  <c r="M3843" i="1"/>
  <c r="L3843" i="1"/>
  <c r="V3842" i="1"/>
  <c r="U3842" i="1"/>
  <c r="T3842" i="1"/>
  <c r="S3842" i="1"/>
  <c r="R3842" i="1"/>
  <c r="Q3842" i="1"/>
  <c r="P3842" i="1"/>
  <c r="O3842" i="1"/>
  <c r="N3842" i="1"/>
  <c r="M3842" i="1"/>
  <c r="L3842" i="1"/>
  <c r="V3841" i="1"/>
  <c r="U3841" i="1"/>
  <c r="T3841" i="1"/>
  <c r="S3841" i="1"/>
  <c r="R3841" i="1"/>
  <c r="Q3841" i="1"/>
  <c r="P3841" i="1"/>
  <c r="O3841" i="1"/>
  <c r="N3841" i="1"/>
  <c r="M3841" i="1"/>
  <c r="L3841" i="1"/>
  <c r="V3840" i="1"/>
  <c r="U3840" i="1"/>
  <c r="T3840" i="1"/>
  <c r="S3840" i="1"/>
  <c r="R3840" i="1"/>
  <c r="Q3840" i="1"/>
  <c r="P3840" i="1"/>
  <c r="O3840" i="1"/>
  <c r="N3840" i="1"/>
  <c r="M3840" i="1"/>
  <c r="L3840" i="1"/>
  <c r="V3839" i="1"/>
  <c r="U3839" i="1"/>
  <c r="T3839" i="1"/>
  <c r="S3839" i="1"/>
  <c r="R3839" i="1"/>
  <c r="Q3839" i="1"/>
  <c r="P3839" i="1"/>
  <c r="O3839" i="1"/>
  <c r="N3839" i="1"/>
  <c r="M3839" i="1"/>
  <c r="L3839" i="1"/>
  <c r="V3838" i="1"/>
  <c r="U3838" i="1"/>
  <c r="T3838" i="1"/>
  <c r="S3838" i="1"/>
  <c r="R3838" i="1"/>
  <c r="Q3838" i="1"/>
  <c r="P3838" i="1"/>
  <c r="O3838" i="1"/>
  <c r="N3838" i="1"/>
  <c r="M3838" i="1"/>
  <c r="L3838" i="1"/>
  <c r="V3837" i="1"/>
  <c r="U3837" i="1"/>
  <c r="T3837" i="1"/>
  <c r="S3837" i="1"/>
  <c r="R3837" i="1"/>
  <c r="Q3837" i="1"/>
  <c r="P3837" i="1"/>
  <c r="O3837" i="1"/>
  <c r="N3837" i="1"/>
  <c r="M3837" i="1"/>
  <c r="L3837" i="1"/>
  <c r="V3836" i="1"/>
  <c r="U3836" i="1"/>
  <c r="T3836" i="1"/>
  <c r="S3836" i="1"/>
  <c r="R3836" i="1"/>
  <c r="Q3836" i="1"/>
  <c r="P3836" i="1"/>
  <c r="O3836" i="1"/>
  <c r="N3836" i="1"/>
  <c r="M3836" i="1"/>
  <c r="L3836" i="1"/>
  <c r="V3835" i="1"/>
  <c r="U3835" i="1"/>
  <c r="T3835" i="1"/>
  <c r="S3835" i="1"/>
  <c r="R3835" i="1"/>
  <c r="Q3835" i="1"/>
  <c r="P3835" i="1"/>
  <c r="O3835" i="1"/>
  <c r="N3835" i="1"/>
  <c r="M3835" i="1"/>
  <c r="L3835" i="1"/>
  <c r="V3834" i="1"/>
  <c r="U3834" i="1"/>
  <c r="T3834" i="1"/>
  <c r="S3834" i="1"/>
  <c r="R3834" i="1"/>
  <c r="Q3834" i="1"/>
  <c r="P3834" i="1"/>
  <c r="O3834" i="1"/>
  <c r="N3834" i="1"/>
  <c r="M3834" i="1"/>
  <c r="L3834" i="1"/>
  <c r="V3833" i="1"/>
  <c r="U3833" i="1"/>
  <c r="T3833" i="1"/>
  <c r="S3833" i="1"/>
  <c r="R3833" i="1"/>
  <c r="Q3833" i="1"/>
  <c r="P3833" i="1"/>
  <c r="O3833" i="1"/>
  <c r="N3833" i="1"/>
  <c r="M3833" i="1"/>
  <c r="L3833" i="1"/>
  <c r="V3832" i="1"/>
  <c r="U3832" i="1"/>
  <c r="T3832" i="1"/>
  <c r="S3832" i="1"/>
  <c r="R3832" i="1"/>
  <c r="Q3832" i="1"/>
  <c r="P3832" i="1"/>
  <c r="O3832" i="1"/>
  <c r="N3832" i="1"/>
  <c r="M3832" i="1"/>
  <c r="L3832" i="1"/>
  <c r="V3831" i="1"/>
  <c r="U3831" i="1"/>
  <c r="T3831" i="1"/>
  <c r="S3831" i="1"/>
  <c r="R3831" i="1"/>
  <c r="Q3831" i="1"/>
  <c r="P3831" i="1"/>
  <c r="O3831" i="1"/>
  <c r="N3831" i="1"/>
  <c r="M3831" i="1"/>
  <c r="L3831" i="1"/>
  <c r="V3830" i="1"/>
  <c r="U3830" i="1"/>
  <c r="T3830" i="1"/>
  <c r="S3830" i="1"/>
  <c r="R3830" i="1"/>
  <c r="Q3830" i="1"/>
  <c r="P3830" i="1"/>
  <c r="O3830" i="1"/>
  <c r="N3830" i="1"/>
  <c r="M3830" i="1"/>
  <c r="L3830" i="1"/>
  <c r="V3829" i="1"/>
  <c r="U3829" i="1"/>
  <c r="T3829" i="1"/>
  <c r="S3829" i="1"/>
  <c r="R3829" i="1"/>
  <c r="Q3829" i="1"/>
  <c r="P3829" i="1"/>
  <c r="O3829" i="1"/>
  <c r="N3829" i="1"/>
  <c r="M3829" i="1"/>
  <c r="L3829" i="1"/>
  <c r="V3828" i="1"/>
  <c r="U3828" i="1"/>
  <c r="T3828" i="1"/>
  <c r="S3828" i="1"/>
  <c r="R3828" i="1"/>
  <c r="Q3828" i="1"/>
  <c r="P3828" i="1"/>
  <c r="O3828" i="1"/>
  <c r="N3828" i="1"/>
  <c r="M3828" i="1"/>
  <c r="L3828" i="1"/>
  <c r="V3827" i="1"/>
  <c r="U3827" i="1"/>
  <c r="T3827" i="1"/>
  <c r="S3827" i="1"/>
  <c r="R3827" i="1"/>
  <c r="Q3827" i="1"/>
  <c r="P3827" i="1"/>
  <c r="O3827" i="1"/>
  <c r="N3827" i="1"/>
  <c r="M3827" i="1"/>
  <c r="L3827" i="1"/>
  <c r="V3826" i="1"/>
  <c r="U3826" i="1"/>
  <c r="T3826" i="1"/>
  <c r="S3826" i="1"/>
  <c r="R3826" i="1"/>
  <c r="Q3826" i="1"/>
  <c r="P3826" i="1"/>
  <c r="O3826" i="1"/>
  <c r="N3826" i="1"/>
  <c r="M3826" i="1"/>
  <c r="L3826" i="1"/>
  <c r="V3825" i="1"/>
  <c r="U3825" i="1"/>
  <c r="T3825" i="1"/>
  <c r="S3825" i="1"/>
  <c r="R3825" i="1"/>
  <c r="Q3825" i="1"/>
  <c r="P3825" i="1"/>
  <c r="O3825" i="1"/>
  <c r="N3825" i="1"/>
  <c r="M3825" i="1"/>
  <c r="L3825" i="1"/>
  <c r="V3824" i="1"/>
  <c r="U3824" i="1"/>
  <c r="T3824" i="1"/>
  <c r="S3824" i="1"/>
  <c r="R3824" i="1"/>
  <c r="Q3824" i="1"/>
  <c r="P3824" i="1"/>
  <c r="O3824" i="1"/>
  <c r="N3824" i="1"/>
  <c r="M3824" i="1"/>
  <c r="L3824" i="1"/>
  <c r="V3823" i="1"/>
  <c r="U3823" i="1"/>
  <c r="T3823" i="1"/>
  <c r="S3823" i="1"/>
  <c r="R3823" i="1"/>
  <c r="Q3823" i="1"/>
  <c r="P3823" i="1"/>
  <c r="O3823" i="1"/>
  <c r="N3823" i="1"/>
  <c r="M3823" i="1"/>
  <c r="L3823" i="1"/>
  <c r="V3822" i="1"/>
  <c r="U3822" i="1"/>
  <c r="T3822" i="1"/>
  <c r="S3822" i="1"/>
  <c r="R3822" i="1"/>
  <c r="Q3822" i="1"/>
  <c r="P3822" i="1"/>
  <c r="O3822" i="1"/>
  <c r="N3822" i="1"/>
  <c r="M3822" i="1"/>
  <c r="L3822" i="1"/>
  <c r="V3821" i="1"/>
  <c r="U3821" i="1"/>
  <c r="T3821" i="1"/>
  <c r="S3821" i="1"/>
  <c r="R3821" i="1"/>
  <c r="Q3821" i="1"/>
  <c r="P3821" i="1"/>
  <c r="O3821" i="1"/>
  <c r="N3821" i="1"/>
  <c r="M3821" i="1"/>
  <c r="L3821" i="1"/>
  <c r="V3820" i="1"/>
  <c r="U3820" i="1"/>
  <c r="T3820" i="1"/>
  <c r="S3820" i="1"/>
  <c r="R3820" i="1"/>
  <c r="Q3820" i="1"/>
  <c r="P3820" i="1"/>
  <c r="O3820" i="1"/>
  <c r="N3820" i="1"/>
  <c r="M3820" i="1"/>
  <c r="L3820" i="1"/>
  <c r="V3819" i="1"/>
  <c r="U3819" i="1"/>
  <c r="T3819" i="1"/>
  <c r="S3819" i="1"/>
  <c r="R3819" i="1"/>
  <c r="Q3819" i="1"/>
  <c r="P3819" i="1"/>
  <c r="O3819" i="1"/>
  <c r="N3819" i="1"/>
  <c r="M3819" i="1"/>
  <c r="L3819" i="1"/>
  <c r="V3818" i="1"/>
  <c r="U3818" i="1"/>
  <c r="T3818" i="1"/>
  <c r="S3818" i="1"/>
  <c r="R3818" i="1"/>
  <c r="Q3818" i="1"/>
  <c r="P3818" i="1"/>
  <c r="O3818" i="1"/>
  <c r="N3818" i="1"/>
  <c r="M3818" i="1"/>
  <c r="L3818" i="1"/>
  <c r="V3817" i="1"/>
  <c r="U3817" i="1"/>
  <c r="T3817" i="1"/>
  <c r="S3817" i="1"/>
  <c r="R3817" i="1"/>
  <c r="Q3817" i="1"/>
  <c r="P3817" i="1"/>
  <c r="O3817" i="1"/>
  <c r="N3817" i="1"/>
  <c r="M3817" i="1"/>
  <c r="L3817" i="1"/>
  <c r="V3816" i="1"/>
  <c r="U3816" i="1"/>
  <c r="T3816" i="1"/>
  <c r="S3816" i="1"/>
  <c r="R3816" i="1"/>
  <c r="Q3816" i="1"/>
  <c r="P3816" i="1"/>
  <c r="O3816" i="1"/>
  <c r="N3816" i="1"/>
  <c r="M3816" i="1"/>
  <c r="L3816" i="1"/>
  <c r="V3815" i="1"/>
  <c r="U3815" i="1"/>
  <c r="T3815" i="1"/>
  <c r="S3815" i="1"/>
  <c r="R3815" i="1"/>
  <c r="Q3815" i="1"/>
  <c r="P3815" i="1"/>
  <c r="O3815" i="1"/>
  <c r="N3815" i="1"/>
  <c r="M3815" i="1"/>
  <c r="L3815" i="1"/>
  <c r="V3814" i="1"/>
  <c r="U3814" i="1"/>
  <c r="T3814" i="1"/>
  <c r="S3814" i="1"/>
  <c r="R3814" i="1"/>
  <c r="Q3814" i="1"/>
  <c r="P3814" i="1"/>
  <c r="O3814" i="1"/>
  <c r="N3814" i="1"/>
  <c r="M3814" i="1"/>
  <c r="L3814" i="1"/>
  <c r="V3813" i="1"/>
  <c r="U3813" i="1"/>
  <c r="T3813" i="1"/>
  <c r="S3813" i="1"/>
  <c r="R3813" i="1"/>
  <c r="Q3813" i="1"/>
  <c r="P3813" i="1"/>
  <c r="O3813" i="1"/>
  <c r="N3813" i="1"/>
  <c r="M3813" i="1"/>
  <c r="L3813" i="1"/>
  <c r="V3812" i="1"/>
  <c r="U3812" i="1"/>
  <c r="T3812" i="1"/>
  <c r="S3812" i="1"/>
  <c r="R3812" i="1"/>
  <c r="Q3812" i="1"/>
  <c r="P3812" i="1"/>
  <c r="O3812" i="1"/>
  <c r="N3812" i="1"/>
  <c r="M3812" i="1"/>
  <c r="L3812" i="1"/>
  <c r="V3811" i="1"/>
  <c r="U3811" i="1"/>
  <c r="T3811" i="1"/>
  <c r="S3811" i="1"/>
  <c r="R3811" i="1"/>
  <c r="Q3811" i="1"/>
  <c r="P3811" i="1"/>
  <c r="O3811" i="1"/>
  <c r="N3811" i="1"/>
  <c r="M3811" i="1"/>
  <c r="L3811" i="1"/>
  <c r="V3810" i="1"/>
  <c r="U3810" i="1"/>
  <c r="T3810" i="1"/>
  <c r="S3810" i="1"/>
  <c r="R3810" i="1"/>
  <c r="Q3810" i="1"/>
  <c r="P3810" i="1"/>
  <c r="O3810" i="1"/>
  <c r="N3810" i="1"/>
  <c r="M3810" i="1"/>
  <c r="L3810" i="1"/>
  <c r="V3809" i="1"/>
  <c r="U3809" i="1"/>
  <c r="T3809" i="1"/>
  <c r="S3809" i="1"/>
  <c r="R3809" i="1"/>
  <c r="Q3809" i="1"/>
  <c r="P3809" i="1"/>
  <c r="O3809" i="1"/>
  <c r="N3809" i="1"/>
  <c r="M3809" i="1"/>
  <c r="L3809" i="1"/>
  <c r="V3808" i="1"/>
  <c r="U3808" i="1"/>
  <c r="T3808" i="1"/>
  <c r="S3808" i="1"/>
  <c r="R3808" i="1"/>
  <c r="Q3808" i="1"/>
  <c r="P3808" i="1"/>
  <c r="O3808" i="1"/>
  <c r="N3808" i="1"/>
  <c r="M3808" i="1"/>
  <c r="L3808" i="1"/>
  <c r="V3807" i="1"/>
  <c r="U3807" i="1"/>
  <c r="T3807" i="1"/>
  <c r="S3807" i="1"/>
  <c r="R3807" i="1"/>
  <c r="Q3807" i="1"/>
  <c r="P3807" i="1"/>
  <c r="O3807" i="1"/>
  <c r="N3807" i="1"/>
  <c r="M3807" i="1"/>
  <c r="L3807" i="1"/>
  <c r="V3806" i="1"/>
  <c r="U3806" i="1"/>
  <c r="T3806" i="1"/>
  <c r="S3806" i="1"/>
  <c r="R3806" i="1"/>
  <c r="Q3806" i="1"/>
  <c r="P3806" i="1"/>
  <c r="O3806" i="1"/>
  <c r="N3806" i="1"/>
  <c r="M3806" i="1"/>
  <c r="L3806" i="1"/>
  <c r="V3805" i="1"/>
  <c r="U3805" i="1"/>
  <c r="T3805" i="1"/>
  <c r="S3805" i="1"/>
  <c r="R3805" i="1"/>
  <c r="Q3805" i="1"/>
  <c r="P3805" i="1"/>
  <c r="O3805" i="1"/>
  <c r="N3805" i="1"/>
  <c r="M3805" i="1"/>
  <c r="L3805" i="1"/>
  <c r="V3804" i="1"/>
  <c r="U3804" i="1"/>
  <c r="T3804" i="1"/>
  <c r="S3804" i="1"/>
  <c r="R3804" i="1"/>
  <c r="Q3804" i="1"/>
  <c r="P3804" i="1"/>
  <c r="O3804" i="1"/>
  <c r="N3804" i="1"/>
  <c r="M3804" i="1"/>
  <c r="L3804" i="1"/>
  <c r="V3803" i="1"/>
  <c r="U3803" i="1"/>
  <c r="T3803" i="1"/>
  <c r="S3803" i="1"/>
  <c r="R3803" i="1"/>
  <c r="Q3803" i="1"/>
  <c r="P3803" i="1"/>
  <c r="O3803" i="1"/>
  <c r="N3803" i="1"/>
  <c r="M3803" i="1"/>
  <c r="L3803" i="1"/>
  <c r="V3802" i="1"/>
  <c r="U3802" i="1"/>
  <c r="T3802" i="1"/>
  <c r="S3802" i="1"/>
  <c r="R3802" i="1"/>
  <c r="Q3802" i="1"/>
  <c r="P3802" i="1"/>
  <c r="O3802" i="1"/>
  <c r="N3802" i="1"/>
  <c r="M3802" i="1"/>
  <c r="L3802" i="1"/>
  <c r="V3801" i="1"/>
  <c r="U3801" i="1"/>
  <c r="T3801" i="1"/>
  <c r="S3801" i="1"/>
  <c r="R3801" i="1"/>
  <c r="Q3801" i="1"/>
  <c r="P3801" i="1"/>
  <c r="O3801" i="1"/>
  <c r="N3801" i="1"/>
  <c r="M3801" i="1"/>
  <c r="L3801" i="1"/>
  <c r="V3800" i="1"/>
  <c r="U3800" i="1"/>
  <c r="T3800" i="1"/>
  <c r="S3800" i="1"/>
  <c r="R3800" i="1"/>
  <c r="Q3800" i="1"/>
  <c r="P3800" i="1"/>
  <c r="O3800" i="1"/>
  <c r="N3800" i="1"/>
  <c r="M3800" i="1"/>
  <c r="L3800" i="1"/>
  <c r="V3799" i="1"/>
  <c r="U3799" i="1"/>
  <c r="T3799" i="1"/>
  <c r="S3799" i="1"/>
  <c r="R3799" i="1"/>
  <c r="Q3799" i="1"/>
  <c r="P3799" i="1"/>
  <c r="O3799" i="1"/>
  <c r="N3799" i="1"/>
  <c r="M3799" i="1"/>
  <c r="L3799" i="1"/>
  <c r="V3798" i="1"/>
  <c r="U3798" i="1"/>
  <c r="T3798" i="1"/>
  <c r="S3798" i="1"/>
  <c r="R3798" i="1"/>
  <c r="Q3798" i="1"/>
  <c r="P3798" i="1"/>
  <c r="O3798" i="1"/>
  <c r="N3798" i="1"/>
  <c r="M3798" i="1"/>
  <c r="L3798" i="1"/>
  <c r="V3797" i="1"/>
  <c r="U3797" i="1"/>
  <c r="T3797" i="1"/>
  <c r="S3797" i="1"/>
  <c r="R3797" i="1"/>
  <c r="Q3797" i="1"/>
  <c r="P3797" i="1"/>
  <c r="O3797" i="1"/>
  <c r="N3797" i="1"/>
  <c r="M3797" i="1"/>
  <c r="L3797" i="1"/>
  <c r="V3796" i="1"/>
  <c r="U3796" i="1"/>
  <c r="T3796" i="1"/>
  <c r="S3796" i="1"/>
  <c r="R3796" i="1"/>
  <c r="Q3796" i="1"/>
  <c r="P3796" i="1"/>
  <c r="O3796" i="1"/>
  <c r="N3796" i="1"/>
  <c r="M3796" i="1"/>
  <c r="L3796" i="1"/>
  <c r="V3795" i="1"/>
  <c r="U3795" i="1"/>
  <c r="T3795" i="1"/>
  <c r="S3795" i="1"/>
  <c r="R3795" i="1"/>
  <c r="Q3795" i="1"/>
  <c r="P3795" i="1"/>
  <c r="O3795" i="1"/>
  <c r="N3795" i="1"/>
  <c r="M3795" i="1"/>
  <c r="L3795" i="1"/>
  <c r="V3794" i="1"/>
  <c r="U3794" i="1"/>
  <c r="T3794" i="1"/>
  <c r="S3794" i="1"/>
  <c r="R3794" i="1"/>
  <c r="Q3794" i="1"/>
  <c r="P3794" i="1"/>
  <c r="O3794" i="1"/>
  <c r="N3794" i="1"/>
  <c r="M3794" i="1"/>
  <c r="L3794" i="1"/>
  <c r="V3793" i="1"/>
  <c r="U3793" i="1"/>
  <c r="T3793" i="1"/>
  <c r="S3793" i="1"/>
  <c r="R3793" i="1"/>
  <c r="Q3793" i="1"/>
  <c r="P3793" i="1"/>
  <c r="O3793" i="1"/>
  <c r="N3793" i="1"/>
  <c r="M3793" i="1"/>
  <c r="L3793" i="1"/>
  <c r="V3792" i="1"/>
  <c r="U3792" i="1"/>
  <c r="T3792" i="1"/>
  <c r="S3792" i="1"/>
  <c r="R3792" i="1"/>
  <c r="Q3792" i="1"/>
  <c r="P3792" i="1"/>
  <c r="O3792" i="1"/>
  <c r="N3792" i="1"/>
  <c r="M3792" i="1"/>
  <c r="L3792" i="1"/>
  <c r="V3791" i="1"/>
  <c r="U3791" i="1"/>
  <c r="T3791" i="1"/>
  <c r="S3791" i="1"/>
  <c r="R3791" i="1"/>
  <c r="Q3791" i="1"/>
  <c r="P3791" i="1"/>
  <c r="O3791" i="1"/>
  <c r="N3791" i="1"/>
  <c r="M3791" i="1"/>
  <c r="L3791" i="1"/>
  <c r="V3790" i="1"/>
  <c r="U3790" i="1"/>
  <c r="T3790" i="1"/>
  <c r="S3790" i="1"/>
  <c r="R3790" i="1"/>
  <c r="Q3790" i="1"/>
  <c r="P3790" i="1"/>
  <c r="O3790" i="1"/>
  <c r="N3790" i="1"/>
  <c r="M3790" i="1"/>
  <c r="L3790" i="1"/>
  <c r="V3789" i="1"/>
  <c r="U3789" i="1"/>
  <c r="T3789" i="1"/>
  <c r="S3789" i="1"/>
  <c r="R3789" i="1"/>
  <c r="Q3789" i="1"/>
  <c r="P3789" i="1"/>
  <c r="O3789" i="1"/>
  <c r="N3789" i="1"/>
  <c r="M3789" i="1"/>
  <c r="L3789" i="1"/>
  <c r="V3788" i="1"/>
  <c r="U3788" i="1"/>
  <c r="T3788" i="1"/>
  <c r="S3788" i="1"/>
  <c r="R3788" i="1"/>
  <c r="Q3788" i="1"/>
  <c r="P3788" i="1"/>
  <c r="O3788" i="1"/>
  <c r="N3788" i="1"/>
  <c r="M3788" i="1"/>
  <c r="L3788" i="1"/>
  <c r="V3787" i="1"/>
  <c r="U3787" i="1"/>
  <c r="T3787" i="1"/>
  <c r="S3787" i="1"/>
  <c r="R3787" i="1"/>
  <c r="Q3787" i="1"/>
  <c r="P3787" i="1"/>
  <c r="O3787" i="1"/>
  <c r="N3787" i="1"/>
  <c r="M3787" i="1"/>
  <c r="L3787" i="1"/>
  <c r="V3786" i="1"/>
  <c r="U3786" i="1"/>
  <c r="T3786" i="1"/>
  <c r="S3786" i="1"/>
  <c r="R3786" i="1"/>
  <c r="Q3786" i="1"/>
  <c r="P3786" i="1"/>
  <c r="O3786" i="1"/>
  <c r="N3786" i="1"/>
  <c r="M3786" i="1"/>
  <c r="L3786" i="1"/>
  <c r="V3785" i="1"/>
  <c r="U3785" i="1"/>
  <c r="T3785" i="1"/>
  <c r="S3785" i="1"/>
  <c r="R3785" i="1"/>
  <c r="Q3785" i="1"/>
  <c r="P3785" i="1"/>
  <c r="O3785" i="1"/>
  <c r="N3785" i="1"/>
  <c r="M3785" i="1"/>
  <c r="L3785" i="1"/>
  <c r="V3784" i="1"/>
  <c r="U3784" i="1"/>
  <c r="T3784" i="1"/>
  <c r="S3784" i="1"/>
  <c r="R3784" i="1"/>
  <c r="Q3784" i="1"/>
  <c r="P3784" i="1"/>
  <c r="O3784" i="1"/>
  <c r="N3784" i="1"/>
  <c r="M3784" i="1"/>
  <c r="L3784" i="1"/>
  <c r="V3783" i="1"/>
  <c r="U3783" i="1"/>
  <c r="T3783" i="1"/>
  <c r="S3783" i="1"/>
  <c r="R3783" i="1"/>
  <c r="Q3783" i="1"/>
  <c r="P3783" i="1"/>
  <c r="O3783" i="1"/>
  <c r="N3783" i="1"/>
  <c r="M3783" i="1"/>
  <c r="L3783" i="1"/>
  <c r="V3782" i="1"/>
  <c r="U3782" i="1"/>
  <c r="T3782" i="1"/>
  <c r="S3782" i="1"/>
  <c r="R3782" i="1"/>
  <c r="Q3782" i="1"/>
  <c r="P3782" i="1"/>
  <c r="O3782" i="1"/>
  <c r="N3782" i="1"/>
  <c r="M3782" i="1"/>
  <c r="L3782" i="1"/>
  <c r="V3781" i="1"/>
  <c r="U3781" i="1"/>
  <c r="T3781" i="1"/>
  <c r="S3781" i="1"/>
  <c r="R3781" i="1"/>
  <c r="Q3781" i="1"/>
  <c r="P3781" i="1"/>
  <c r="O3781" i="1"/>
  <c r="N3781" i="1"/>
  <c r="M3781" i="1"/>
  <c r="L3781" i="1"/>
  <c r="V3780" i="1"/>
  <c r="U3780" i="1"/>
  <c r="T3780" i="1"/>
  <c r="S3780" i="1"/>
  <c r="R3780" i="1"/>
  <c r="Q3780" i="1"/>
  <c r="P3780" i="1"/>
  <c r="O3780" i="1"/>
  <c r="N3780" i="1"/>
  <c r="M3780" i="1"/>
  <c r="L3780" i="1"/>
  <c r="V3779" i="1"/>
  <c r="U3779" i="1"/>
  <c r="T3779" i="1"/>
  <c r="S3779" i="1"/>
  <c r="R3779" i="1"/>
  <c r="Q3779" i="1"/>
  <c r="P3779" i="1"/>
  <c r="O3779" i="1"/>
  <c r="N3779" i="1"/>
  <c r="M3779" i="1"/>
  <c r="L3779" i="1"/>
  <c r="V3778" i="1"/>
  <c r="U3778" i="1"/>
  <c r="T3778" i="1"/>
  <c r="S3778" i="1"/>
  <c r="R3778" i="1"/>
  <c r="Q3778" i="1"/>
  <c r="P3778" i="1"/>
  <c r="O3778" i="1"/>
  <c r="N3778" i="1"/>
  <c r="M3778" i="1"/>
  <c r="L3778" i="1"/>
  <c r="V3777" i="1"/>
  <c r="U3777" i="1"/>
  <c r="T3777" i="1"/>
  <c r="S3777" i="1"/>
  <c r="R3777" i="1"/>
  <c r="Q3777" i="1"/>
  <c r="P3777" i="1"/>
  <c r="O3777" i="1"/>
  <c r="N3777" i="1"/>
  <c r="M3777" i="1"/>
  <c r="L3777" i="1"/>
  <c r="V3776" i="1"/>
  <c r="U3776" i="1"/>
  <c r="T3776" i="1"/>
  <c r="S3776" i="1"/>
  <c r="R3776" i="1"/>
  <c r="Q3776" i="1"/>
  <c r="P3776" i="1"/>
  <c r="O3776" i="1"/>
  <c r="N3776" i="1"/>
  <c r="M3776" i="1"/>
  <c r="L3776" i="1"/>
  <c r="V37" i="1"/>
  <c r="U37" i="1"/>
  <c r="T37" i="1"/>
  <c r="S37" i="1"/>
  <c r="R37" i="1"/>
  <c r="Q37" i="1"/>
  <c r="P37" i="1"/>
  <c r="O37" i="1"/>
  <c r="N37" i="1"/>
  <c r="M37" i="1"/>
  <c r="L37" i="1"/>
  <c r="V3775" i="1"/>
  <c r="U3775" i="1"/>
  <c r="T3775" i="1"/>
  <c r="S3775" i="1"/>
  <c r="R3775" i="1"/>
  <c r="Q3775" i="1"/>
  <c r="P3775" i="1"/>
  <c r="O3775" i="1"/>
  <c r="N3775" i="1"/>
  <c r="M3775" i="1"/>
  <c r="L3775" i="1"/>
  <c r="V3774" i="1"/>
  <c r="U3774" i="1"/>
  <c r="T3774" i="1"/>
  <c r="S3774" i="1"/>
  <c r="R3774" i="1"/>
  <c r="Q3774" i="1"/>
  <c r="P3774" i="1"/>
  <c r="O3774" i="1"/>
  <c r="N3774" i="1"/>
  <c r="M3774" i="1"/>
  <c r="L3774" i="1"/>
  <c r="V3773" i="1"/>
  <c r="U3773" i="1"/>
  <c r="T3773" i="1"/>
  <c r="S3773" i="1"/>
  <c r="R3773" i="1"/>
  <c r="Q3773" i="1"/>
  <c r="P3773" i="1"/>
  <c r="O3773" i="1"/>
  <c r="N3773" i="1"/>
  <c r="M3773" i="1"/>
  <c r="L3773" i="1"/>
  <c r="V3772" i="1"/>
  <c r="U3772" i="1"/>
  <c r="T3772" i="1"/>
  <c r="S3772" i="1"/>
  <c r="R3772" i="1"/>
  <c r="Q3772" i="1"/>
  <c r="P3772" i="1"/>
  <c r="O3772" i="1"/>
  <c r="N3772" i="1"/>
  <c r="M3772" i="1"/>
  <c r="L3772" i="1"/>
  <c r="V3771" i="1"/>
  <c r="U3771" i="1"/>
  <c r="T3771" i="1"/>
  <c r="S3771" i="1"/>
  <c r="R3771" i="1"/>
  <c r="Q3771" i="1"/>
  <c r="P3771" i="1"/>
  <c r="O3771" i="1"/>
  <c r="N3771" i="1"/>
  <c r="M3771" i="1"/>
  <c r="L3771" i="1"/>
  <c r="V3770" i="1"/>
  <c r="U3770" i="1"/>
  <c r="T3770" i="1"/>
  <c r="S3770" i="1"/>
  <c r="R3770" i="1"/>
  <c r="Q3770" i="1"/>
  <c r="P3770" i="1"/>
  <c r="O3770" i="1"/>
  <c r="N3770" i="1"/>
  <c r="M3770" i="1"/>
  <c r="L3770" i="1"/>
  <c r="V3769" i="1"/>
  <c r="U3769" i="1"/>
  <c r="T3769" i="1"/>
  <c r="S3769" i="1"/>
  <c r="R3769" i="1"/>
  <c r="Q3769" i="1"/>
  <c r="P3769" i="1"/>
  <c r="O3769" i="1"/>
  <c r="N3769" i="1"/>
  <c r="M3769" i="1"/>
  <c r="L3769" i="1"/>
  <c r="V3768" i="1"/>
  <c r="U3768" i="1"/>
  <c r="T3768" i="1"/>
  <c r="S3768" i="1"/>
  <c r="R3768" i="1"/>
  <c r="Q3768" i="1"/>
  <c r="P3768" i="1"/>
  <c r="O3768" i="1"/>
  <c r="N3768" i="1"/>
  <c r="M3768" i="1"/>
  <c r="L3768" i="1"/>
  <c r="V3767" i="1"/>
  <c r="U3767" i="1"/>
  <c r="T3767" i="1"/>
  <c r="S3767" i="1"/>
  <c r="R3767" i="1"/>
  <c r="Q3767" i="1"/>
  <c r="P3767" i="1"/>
  <c r="O3767" i="1"/>
  <c r="N3767" i="1"/>
  <c r="M3767" i="1"/>
  <c r="L3767" i="1"/>
  <c r="V3766" i="1"/>
  <c r="U3766" i="1"/>
  <c r="T3766" i="1"/>
  <c r="S3766" i="1"/>
  <c r="R3766" i="1"/>
  <c r="Q3766" i="1"/>
  <c r="P3766" i="1"/>
  <c r="O3766" i="1"/>
  <c r="N3766" i="1"/>
  <c r="M3766" i="1"/>
  <c r="L3766" i="1"/>
  <c r="V3765" i="1"/>
  <c r="U3765" i="1"/>
  <c r="T3765" i="1"/>
  <c r="S3765" i="1"/>
  <c r="R3765" i="1"/>
  <c r="Q3765" i="1"/>
  <c r="P3765" i="1"/>
  <c r="O3765" i="1"/>
  <c r="N3765" i="1"/>
  <c r="M3765" i="1"/>
  <c r="L3765" i="1"/>
  <c r="V3764" i="1"/>
  <c r="U3764" i="1"/>
  <c r="T3764" i="1"/>
  <c r="S3764" i="1"/>
  <c r="R3764" i="1"/>
  <c r="Q3764" i="1"/>
  <c r="P3764" i="1"/>
  <c r="O3764" i="1"/>
  <c r="N3764" i="1"/>
  <c r="M3764" i="1"/>
  <c r="L3764" i="1"/>
  <c r="V3763" i="1"/>
  <c r="U3763" i="1"/>
  <c r="T3763" i="1"/>
  <c r="S3763" i="1"/>
  <c r="R3763" i="1"/>
  <c r="Q3763" i="1"/>
  <c r="P3763" i="1"/>
  <c r="O3763" i="1"/>
  <c r="N3763" i="1"/>
  <c r="M3763" i="1"/>
  <c r="L3763" i="1"/>
  <c r="V3762" i="1"/>
  <c r="U3762" i="1"/>
  <c r="T3762" i="1"/>
  <c r="S3762" i="1"/>
  <c r="R3762" i="1"/>
  <c r="Q3762" i="1"/>
  <c r="P3762" i="1"/>
  <c r="O3762" i="1"/>
  <c r="N3762" i="1"/>
  <c r="M3762" i="1"/>
  <c r="L3762" i="1"/>
  <c r="V3761" i="1"/>
  <c r="U3761" i="1"/>
  <c r="T3761" i="1"/>
  <c r="S3761" i="1"/>
  <c r="R3761" i="1"/>
  <c r="Q3761" i="1"/>
  <c r="P3761" i="1"/>
  <c r="O3761" i="1"/>
  <c r="N3761" i="1"/>
  <c r="M3761" i="1"/>
  <c r="L3761" i="1"/>
  <c r="V3760" i="1"/>
  <c r="U3760" i="1"/>
  <c r="T3760" i="1"/>
  <c r="S3760" i="1"/>
  <c r="R3760" i="1"/>
  <c r="Q3760" i="1"/>
  <c r="P3760" i="1"/>
  <c r="O3760" i="1"/>
  <c r="N3760" i="1"/>
  <c r="M3760" i="1"/>
  <c r="L3760" i="1"/>
  <c r="V3759" i="1"/>
  <c r="U3759" i="1"/>
  <c r="T3759" i="1"/>
  <c r="S3759" i="1"/>
  <c r="R3759" i="1"/>
  <c r="Q3759" i="1"/>
  <c r="P3759" i="1"/>
  <c r="O3759" i="1"/>
  <c r="N3759" i="1"/>
  <c r="M3759" i="1"/>
  <c r="L3759" i="1"/>
  <c r="V3758" i="1"/>
  <c r="U3758" i="1"/>
  <c r="T3758" i="1"/>
  <c r="S3758" i="1"/>
  <c r="R3758" i="1"/>
  <c r="Q3758" i="1"/>
  <c r="P3758" i="1"/>
  <c r="O3758" i="1"/>
  <c r="N3758" i="1"/>
  <c r="M3758" i="1"/>
  <c r="L3758" i="1"/>
  <c r="V3757" i="1"/>
  <c r="U3757" i="1"/>
  <c r="T3757" i="1"/>
  <c r="S3757" i="1"/>
  <c r="R3757" i="1"/>
  <c r="Q3757" i="1"/>
  <c r="P3757" i="1"/>
  <c r="O3757" i="1"/>
  <c r="N3757" i="1"/>
  <c r="M3757" i="1"/>
  <c r="L3757" i="1"/>
  <c r="V3756" i="1"/>
  <c r="U3756" i="1"/>
  <c r="T3756" i="1"/>
  <c r="S3756" i="1"/>
  <c r="R3756" i="1"/>
  <c r="Q3756" i="1"/>
  <c r="P3756" i="1"/>
  <c r="O3756" i="1"/>
  <c r="N3756" i="1"/>
  <c r="M3756" i="1"/>
  <c r="L3756" i="1"/>
  <c r="V3755" i="1"/>
  <c r="U3755" i="1"/>
  <c r="T3755" i="1"/>
  <c r="S3755" i="1"/>
  <c r="R3755" i="1"/>
  <c r="Q3755" i="1"/>
  <c r="P3755" i="1"/>
  <c r="O3755" i="1"/>
  <c r="N3755" i="1"/>
  <c r="M3755" i="1"/>
  <c r="L3755" i="1"/>
  <c r="V3754" i="1"/>
  <c r="U3754" i="1"/>
  <c r="T3754" i="1"/>
  <c r="S3754" i="1"/>
  <c r="R3754" i="1"/>
  <c r="Q3754" i="1"/>
  <c r="P3754" i="1"/>
  <c r="O3754" i="1"/>
  <c r="N3754" i="1"/>
  <c r="M3754" i="1"/>
  <c r="L3754" i="1"/>
  <c r="V3753" i="1"/>
  <c r="U3753" i="1"/>
  <c r="T3753" i="1"/>
  <c r="S3753" i="1"/>
  <c r="R3753" i="1"/>
  <c r="Q3753" i="1"/>
  <c r="P3753" i="1"/>
  <c r="O3753" i="1"/>
  <c r="N3753" i="1"/>
  <c r="M3753" i="1"/>
  <c r="L3753" i="1"/>
  <c r="V3752" i="1"/>
  <c r="U3752" i="1"/>
  <c r="T3752" i="1"/>
  <c r="S3752" i="1"/>
  <c r="R3752" i="1"/>
  <c r="Q3752" i="1"/>
  <c r="P3752" i="1"/>
  <c r="O3752" i="1"/>
  <c r="N3752" i="1"/>
  <c r="M3752" i="1"/>
  <c r="L3752" i="1"/>
  <c r="V3751" i="1"/>
  <c r="U3751" i="1"/>
  <c r="T3751" i="1"/>
  <c r="S3751" i="1"/>
  <c r="R3751" i="1"/>
  <c r="Q3751" i="1"/>
  <c r="P3751" i="1"/>
  <c r="O3751" i="1"/>
  <c r="N3751" i="1"/>
  <c r="M3751" i="1"/>
  <c r="L3751" i="1"/>
  <c r="V3750" i="1"/>
  <c r="U3750" i="1"/>
  <c r="T3750" i="1"/>
  <c r="S3750" i="1"/>
  <c r="R3750" i="1"/>
  <c r="Q3750" i="1"/>
  <c r="P3750" i="1"/>
  <c r="O3750" i="1"/>
  <c r="N3750" i="1"/>
  <c r="M3750" i="1"/>
  <c r="L3750" i="1"/>
  <c r="V3749" i="1"/>
  <c r="U3749" i="1"/>
  <c r="T3749" i="1"/>
  <c r="S3749" i="1"/>
  <c r="R3749" i="1"/>
  <c r="Q3749" i="1"/>
  <c r="P3749" i="1"/>
  <c r="O3749" i="1"/>
  <c r="N3749" i="1"/>
  <c r="M3749" i="1"/>
  <c r="L3749" i="1"/>
  <c r="V3748" i="1"/>
  <c r="U3748" i="1"/>
  <c r="T3748" i="1"/>
  <c r="S3748" i="1"/>
  <c r="R3748" i="1"/>
  <c r="Q3748" i="1"/>
  <c r="P3748" i="1"/>
  <c r="O3748" i="1"/>
  <c r="N3748" i="1"/>
  <c r="M3748" i="1"/>
  <c r="L3748" i="1"/>
  <c r="V3747" i="1"/>
  <c r="U3747" i="1"/>
  <c r="T3747" i="1"/>
  <c r="S3747" i="1"/>
  <c r="R3747" i="1"/>
  <c r="Q3747" i="1"/>
  <c r="P3747" i="1"/>
  <c r="O3747" i="1"/>
  <c r="N3747" i="1"/>
  <c r="M3747" i="1"/>
  <c r="L3747" i="1"/>
  <c r="V3746" i="1"/>
  <c r="U3746" i="1"/>
  <c r="T3746" i="1"/>
  <c r="S3746" i="1"/>
  <c r="R3746" i="1"/>
  <c r="Q3746" i="1"/>
  <c r="P3746" i="1"/>
  <c r="O3746" i="1"/>
  <c r="N3746" i="1"/>
  <c r="M3746" i="1"/>
  <c r="L3746" i="1"/>
  <c r="V3745" i="1"/>
  <c r="U3745" i="1"/>
  <c r="T3745" i="1"/>
  <c r="S3745" i="1"/>
  <c r="R3745" i="1"/>
  <c r="Q3745" i="1"/>
  <c r="P3745" i="1"/>
  <c r="O3745" i="1"/>
  <c r="N3745" i="1"/>
  <c r="M3745" i="1"/>
  <c r="L3745" i="1"/>
  <c r="V3744" i="1"/>
  <c r="U3744" i="1"/>
  <c r="T3744" i="1"/>
  <c r="S3744" i="1"/>
  <c r="R3744" i="1"/>
  <c r="Q3744" i="1"/>
  <c r="P3744" i="1"/>
  <c r="O3744" i="1"/>
  <c r="N3744" i="1"/>
  <c r="M3744" i="1"/>
  <c r="L3744" i="1"/>
  <c r="V3743" i="1"/>
  <c r="U3743" i="1"/>
  <c r="T3743" i="1"/>
  <c r="S3743" i="1"/>
  <c r="R3743" i="1"/>
  <c r="Q3743" i="1"/>
  <c r="P3743" i="1"/>
  <c r="O3743" i="1"/>
  <c r="N3743" i="1"/>
  <c r="M3743" i="1"/>
  <c r="L3743" i="1"/>
  <c r="V3742" i="1"/>
  <c r="U3742" i="1"/>
  <c r="T3742" i="1"/>
  <c r="S3742" i="1"/>
  <c r="R3742" i="1"/>
  <c r="Q3742" i="1"/>
  <c r="P3742" i="1"/>
  <c r="O3742" i="1"/>
  <c r="N3742" i="1"/>
  <c r="M3742" i="1"/>
  <c r="L3742" i="1"/>
  <c r="V3741" i="1"/>
  <c r="U3741" i="1"/>
  <c r="T3741" i="1"/>
  <c r="S3741" i="1"/>
  <c r="R3741" i="1"/>
  <c r="Q3741" i="1"/>
  <c r="P3741" i="1"/>
  <c r="O3741" i="1"/>
  <c r="N3741" i="1"/>
  <c r="M3741" i="1"/>
  <c r="L3741" i="1"/>
  <c r="V3740" i="1"/>
  <c r="U3740" i="1"/>
  <c r="T3740" i="1"/>
  <c r="S3740" i="1"/>
  <c r="R3740" i="1"/>
  <c r="Q3740" i="1"/>
  <c r="P3740" i="1"/>
  <c r="O3740" i="1"/>
  <c r="N3740" i="1"/>
  <c r="M3740" i="1"/>
  <c r="L3740" i="1"/>
  <c r="V3739" i="1"/>
  <c r="U3739" i="1"/>
  <c r="T3739" i="1"/>
  <c r="S3739" i="1"/>
  <c r="R3739" i="1"/>
  <c r="Q3739" i="1"/>
  <c r="P3739" i="1"/>
  <c r="O3739" i="1"/>
  <c r="N3739" i="1"/>
  <c r="M3739" i="1"/>
  <c r="L3739" i="1"/>
  <c r="V3738" i="1"/>
  <c r="U3738" i="1"/>
  <c r="T3738" i="1"/>
  <c r="S3738" i="1"/>
  <c r="R3738" i="1"/>
  <c r="Q3738" i="1"/>
  <c r="P3738" i="1"/>
  <c r="O3738" i="1"/>
  <c r="N3738" i="1"/>
  <c r="M3738" i="1"/>
  <c r="L3738" i="1"/>
  <c r="V3737" i="1"/>
  <c r="U3737" i="1"/>
  <c r="T3737" i="1"/>
  <c r="S3737" i="1"/>
  <c r="R3737" i="1"/>
  <c r="Q3737" i="1"/>
  <c r="P3737" i="1"/>
  <c r="O3737" i="1"/>
  <c r="N3737" i="1"/>
  <c r="M3737" i="1"/>
  <c r="L3737" i="1"/>
  <c r="V3736" i="1"/>
  <c r="U3736" i="1"/>
  <c r="T3736" i="1"/>
  <c r="S3736" i="1"/>
  <c r="R3736" i="1"/>
  <c r="Q3736" i="1"/>
  <c r="P3736" i="1"/>
  <c r="O3736" i="1"/>
  <c r="N3736" i="1"/>
  <c r="M3736" i="1"/>
  <c r="L3736" i="1"/>
  <c r="V3735" i="1"/>
  <c r="U3735" i="1"/>
  <c r="T3735" i="1"/>
  <c r="S3735" i="1"/>
  <c r="R3735" i="1"/>
  <c r="Q3735" i="1"/>
  <c r="P3735" i="1"/>
  <c r="O3735" i="1"/>
  <c r="N3735" i="1"/>
  <c r="M3735" i="1"/>
  <c r="L3735" i="1"/>
  <c r="V3734" i="1"/>
  <c r="U3734" i="1"/>
  <c r="T3734" i="1"/>
  <c r="S3734" i="1"/>
  <c r="R3734" i="1"/>
  <c r="Q3734" i="1"/>
  <c r="P3734" i="1"/>
  <c r="O3734" i="1"/>
  <c r="N3734" i="1"/>
  <c r="M3734" i="1"/>
  <c r="L3734" i="1"/>
  <c r="V3733" i="1"/>
  <c r="U3733" i="1"/>
  <c r="T3733" i="1"/>
  <c r="S3733" i="1"/>
  <c r="R3733" i="1"/>
  <c r="Q3733" i="1"/>
  <c r="P3733" i="1"/>
  <c r="O3733" i="1"/>
  <c r="N3733" i="1"/>
  <c r="M3733" i="1"/>
  <c r="L3733" i="1"/>
  <c r="V3732" i="1"/>
  <c r="U3732" i="1"/>
  <c r="T3732" i="1"/>
  <c r="S3732" i="1"/>
  <c r="R3732" i="1"/>
  <c r="Q3732" i="1"/>
  <c r="P3732" i="1"/>
  <c r="O3732" i="1"/>
  <c r="N3732" i="1"/>
  <c r="M3732" i="1"/>
  <c r="L3732" i="1"/>
  <c r="V3731" i="1"/>
  <c r="U3731" i="1"/>
  <c r="T3731" i="1"/>
  <c r="S3731" i="1"/>
  <c r="R3731" i="1"/>
  <c r="Q3731" i="1"/>
  <c r="P3731" i="1"/>
  <c r="O3731" i="1"/>
  <c r="N3731" i="1"/>
  <c r="M3731" i="1"/>
  <c r="L3731" i="1"/>
  <c r="V3730" i="1"/>
  <c r="U3730" i="1"/>
  <c r="T3730" i="1"/>
  <c r="S3730" i="1"/>
  <c r="R3730" i="1"/>
  <c r="Q3730" i="1"/>
  <c r="P3730" i="1"/>
  <c r="O3730" i="1"/>
  <c r="N3730" i="1"/>
  <c r="M3730" i="1"/>
  <c r="L3730" i="1"/>
  <c r="V3729" i="1"/>
  <c r="U3729" i="1"/>
  <c r="T3729" i="1"/>
  <c r="S3729" i="1"/>
  <c r="R3729" i="1"/>
  <c r="Q3729" i="1"/>
  <c r="P3729" i="1"/>
  <c r="O3729" i="1"/>
  <c r="N3729" i="1"/>
  <c r="M3729" i="1"/>
  <c r="L3729" i="1"/>
  <c r="V3728" i="1"/>
  <c r="U3728" i="1"/>
  <c r="T3728" i="1"/>
  <c r="S3728" i="1"/>
  <c r="R3728" i="1"/>
  <c r="Q3728" i="1"/>
  <c r="P3728" i="1"/>
  <c r="O3728" i="1"/>
  <c r="N3728" i="1"/>
  <c r="M3728" i="1"/>
  <c r="L3728" i="1"/>
  <c r="V3727" i="1"/>
  <c r="U3727" i="1"/>
  <c r="T3727" i="1"/>
  <c r="S3727" i="1"/>
  <c r="R3727" i="1"/>
  <c r="Q3727" i="1"/>
  <c r="P3727" i="1"/>
  <c r="O3727" i="1"/>
  <c r="N3727" i="1"/>
  <c r="M3727" i="1"/>
  <c r="L3727" i="1"/>
  <c r="V3726" i="1"/>
  <c r="U3726" i="1"/>
  <c r="T3726" i="1"/>
  <c r="S3726" i="1"/>
  <c r="R3726" i="1"/>
  <c r="Q3726" i="1"/>
  <c r="P3726" i="1"/>
  <c r="O3726" i="1"/>
  <c r="N3726" i="1"/>
  <c r="M3726" i="1"/>
  <c r="L3726" i="1"/>
  <c r="V3725" i="1"/>
  <c r="U3725" i="1"/>
  <c r="T3725" i="1"/>
  <c r="S3725" i="1"/>
  <c r="R3725" i="1"/>
  <c r="Q3725" i="1"/>
  <c r="P3725" i="1"/>
  <c r="O3725" i="1"/>
  <c r="N3725" i="1"/>
  <c r="M3725" i="1"/>
  <c r="L3725" i="1"/>
  <c r="V3724" i="1"/>
  <c r="U3724" i="1"/>
  <c r="T3724" i="1"/>
  <c r="S3724" i="1"/>
  <c r="R3724" i="1"/>
  <c r="Q3724" i="1"/>
  <c r="P3724" i="1"/>
  <c r="O3724" i="1"/>
  <c r="N3724" i="1"/>
  <c r="M3724" i="1"/>
  <c r="L3724" i="1"/>
  <c r="V3723" i="1"/>
  <c r="U3723" i="1"/>
  <c r="T3723" i="1"/>
  <c r="S3723" i="1"/>
  <c r="R3723" i="1"/>
  <c r="Q3723" i="1"/>
  <c r="P3723" i="1"/>
  <c r="O3723" i="1"/>
  <c r="N3723" i="1"/>
  <c r="M3723" i="1"/>
  <c r="L3723" i="1"/>
  <c r="V3722" i="1"/>
  <c r="U3722" i="1"/>
  <c r="T3722" i="1"/>
  <c r="S3722" i="1"/>
  <c r="R3722" i="1"/>
  <c r="Q3722" i="1"/>
  <c r="P3722" i="1"/>
  <c r="O3722" i="1"/>
  <c r="N3722" i="1"/>
  <c r="M3722" i="1"/>
  <c r="L3722" i="1"/>
  <c r="V3721" i="1"/>
  <c r="U3721" i="1"/>
  <c r="T3721" i="1"/>
  <c r="S3721" i="1"/>
  <c r="R3721" i="1"/>
  <c r="Q3721" i="1"/>
  <c r="P3721" i="1"/>
  <c r="O3721" i="1"/>
  <c r="N3721" i="1"/>
  <c r="M3721" i="1"/>
  <c r="L3721" i="1"/>
  <c r="V3720" i="1"/>
  <c r="U3720" i="1"/>
  <c r="T3720" i="1"/>
  <c r="S3720" i="1"/>
  <c r="R3720" i="1"/>
  <c r="Q3720" i="1"/>
  <c r="P3720" i="1"/>
  <c r="O3720" i="1"/>
  <c r="N3720" i="1"/>
  <c r="M3720" i="1"/>
  <c r="L3720" i="1"/>
  <c r="V3719" i="1"/>
  <c r="U3719" i="1"/>
  <c r="T3719" i="1"/>
  <c r="S3719" i="1"/>
  <c r="R3719" i="1"/>
  <c r="Q3719" i="1"/>
  <c r="P3719" i="1"/>
  <c r="O3719" i="1"/>
  <c r="N3719" i="1"/>
  <c r="M3719" i="1"/>
  <c r="L3719" i="1"/>
  <c r="V3718" i="1"/>
  <c r="U3718" i="1"/>
  <c r="T3718" i="1"/>
  <c r="S3718" i="1"/>
  <c r="R3718" i="1"/>
  <c r="Q3718" i="1"/>
  <c r="P3718" i="1"/>
  <c r="O3718" i="1"/>
  <c r="N3718" i="1"/>
  <c r="M3718" i="1"/>
  <c r="L3718" i="1"/>
  <c r="V3717" i="1"/>
  <c r="U3717" i="1"/>
  <c r="T3717" i="1"/>
  <c r="S3717" i="1"/>
  <c r="R3717" i="1"/>
  <c r="Q3717" i="1"/>
  <c r="P3717" i="1"/>
  <c r="O3717" i="1"/>
  <c r="N3717" i="1"/>
  <c r="M3717" i="1"/>
  <c r="L3717" i="1"/>
  <c r="V3716" i="1"/>
  <c r="U3716" i="1"/>
  <c r="T3716" i="1"/>
  <c r="S3716" i="1"/>
  <c r="R3716" i="1"/>
  <c r="Q3716" i="1"/>
  <c r="P3716" i="1"/>
  <c r="O3716" i="1"/>
  <c r="N3716" i="1"/>
  <c r="M3716" i="1"/>
  <c r="L3716" i="1"/>
  <c r="V3715" i="1"/>
  <c r="U3715" i="1"/>
  <c r="T3715" i="1"/>
  <c r="S3715" i="1"/>
  <c r="R3715" i="1"/>
  <c r="Q3715" i="1"/>
  <c r="P3715" i="1"/>
  <c r="O3715" i="1"/>
  <c r="N3715" i="1"/>
  <c r="M3715" i="1"/>
  <c r="L3715" i="1"/>
  <c r="V3714" i="1"/>
  <c r="U3714" i="1"/>
  <c r="T3714" i="1"/>
  <c r="S3714" i="1"/>
  <c r="R3714" i="1"/>
  <c r="Q3714" i="1"/>
  <c r="P3714" i="1"/>
  <c r="O3714" i="1"/>
  <c r="N3714" i="1"/>
  <c r="M3714" i="1"/>
  <c r="L3714" i="1"/>
  <c r="V3713" i="1"/>
  <c r="U3713" i="1"/>
  <c r="T3713" i="1"/>
  <c r="S3713" i="1"/>
  <c r="R3713" i="1"/>
  <c r="Q3713" i="1"/>
  <c r="P3713" i="1"/>
  <c r="O3713" i="1"/>
  <c r="N3713" i="1"/>
  <c r="M3713" i="1"/>
  <c r="L3713" i="1"/>
  <c r="V3712" i="1"/>
  <c r="U3712" i="1"/>
  <c r="T3712" i="1"/>
  <c r="S3712" i="1"/>
  <c r="R3712" i="1"/>
  <c r="Q3712" i="1"/>
  <c r="P3712" i="1"/>
  <c r="O3712" i="1"/>
  <c r="N3712" i="1"/>
  <c r="M3712" i="1"/>
  <c r="L3712" i="1"/>
  <c r="V3711" i="1"/>
  <c r="U3711" i="1"/>
  <c r="T3711" i="1"/>
  <c r="S3711" i="1"/>
  <c r="R3711" i="1"/>
  <c r="Q3711" i="1"/>
  <c r="P3711" i="1"/>
  <c r="O3711" i="1"/>
  <c r="N3711" i="1"/>
  <c r="M3711" i="1"/>
  <c r="L3711" i="1"/>
  <c r="V3710" i="1"/>
  <c r="U3710" i="1"/>
  <c r="T3710" i="1"/>
  <c r="S3710" i="1"/>
  <c r="R3710" i="1"/>
  <c r="Q3710" i="1"/>
  <c r="P3710" i="1"/>
  <c r="O3710" i="1"/>
  <c r="N3710" i="1"/>
  <c r="M3710" i="1"/>
  <c r="L3710" i="1"/>
  <c r="V3709" i="1"/>
  <c r="U3709" i="1"/>
  <c r="T3709" i="1"/>
  <c r="S3709" i="1"/>
  <c r="R3709" i="1"/>
  <c r="Q3709" i="1"/>
  <c r="P3709" i="1"/>
  <c r="O3709" i="1"/>
  <c r="N3709" i="1"/>
  <c r="M3709" i="1"/>
  <c r="L3709" i="1"/>
  <c r="V3708" i="1"/>
  <c r="U3708" i="1"/>
  <c r="T3708" i="1"/>
  <c r="S3708" i="1"/>
  <c r="R3708" i="1"/>
  <c r="Q3708" i="1"/>
  <c r="P3708" i="1"/>
  <c r="O3708" i="1"/>
  <c r="N3708" i="1"/>
  <c r="M3708" i="1"/>
  <c r="L3708" i="1"/>
  <c r="V3707" i="1"/>
  <c r="U3707" i="1"/>
  <c r="T3707" i="1"/>
  <c r="S3707" i="1"/>
  <c r="R3707" i="1"/>
  <c r="Q3707" i="1"/>
  <c r="P3707" i="1"/>
  <c r="O3707" i="1"/>
  <c r="N3707" i="1"/>
  <c r="M3707" i="1"/>
  <c r="L3707" i="1"/>
  <c r="V3706" i="1"/>
  <c r="U3706" i="1"/>
  <c r="T3706" i="1"/>
  <c r="S3706" i="1"/>
  <c r="R3706" i="1"/>
  <c r="Q3706" i="1"/>
  <c r="P3706" i="1"/>
  <c r="O3706" i="1"/>
  <c r="N3706" i="1"/>
  <c r="M3706" i="1"/>
  <c r="L3706" i="1"/>
  <c r="V3705" i="1"/>
  <c r="U3705" i="1"/>
  <c r="T3705" i="1"/>
  <c r="S3705" i="1"/>
  <c r="R3705" i="1"/>
  <c r="Q3705" i="1"/>
  <c r="P3705" i="1"/>
  <c r="O3705" i="1"/>
  <c r="N3705" i="1"/>
  <c r="M3705" i="1"/>
  <c r="L3705" i="1"/>
  <c r="V3704" i="1"/>
  <c r="U3704" i="1"/>
  <c r="T3704" i="1"/>
  <c r="S3704" i="1"/>
  <c r="R3704" i="1"/>
  <c r="Q3704" i="1"/>
  <c r="P3704" i="1"/>
  <c r="O3704" i="1"/>
  <c r="N3704" i="1"/>
  <c r="M3704" i="1"/>
  <c r="L3704" i="1"/>
  <c r="V3703" i="1"/>
  <c r="U3703" i="1"/>
  <c r="T3703" i="1"/>
  <c r="S3703" i="1"/>
  <c r="R3703" i="1"/>
  <c r="Q3703" i="1"/>
  <c r="P3703" i="1"/>
  <c r="O3703" i="1"/>
  <c r="N3703" i="1"/>
  <c r="M3703" i="1"/>
  <c r="L3703" i="1"/>
  <c r="V3702" i="1"/>
  <c r="U3702" i="1"/>
  <c r="T3702" i="1"/>
  <c r="S3702" i="1"/>
  <c r="R3702" i="1"/>
  <c r="Q3702" i="1"/>
  <c r="P3702" i="1"/>
  <c r="O3702" i="1"/>
  <c r="N3702" i="1"/>
  <c r="M3702" i="1"/>
  <c r="L3702" i="1"/>
  <c r="V3701" i="1"/>
  <c r="U3701" i="1"/>
  <c r="T3701" i="1"/>
  <c r="S3701" i="1"/>
  <c r="R3701" i="1"/>
  <c r="Q3701" i="1"/>
  <c r="P3701" i="1"/>
  <c r="O3701" i="1"/>
  <c r="N3701" i="1"/>
  <c r="M3701" i="1"/>
  <c r="L3701" i="1"/>
  <c r="V3700" i="1"/>
  <c r="U3700" i="1"/>
  <c r="T3700" i="1"/>
  <c r="S3700" i="1"/>
  <c r="R3700" i="1"/>
  <c r="Q3700" i="1"/>
  <c r="P3700" i="1"/>
  <c r="O3700" i="1"/>
  <c r="N3700" i="1"/>
  <c r="M3700" i="1"/>
  <c r="L3700" i="1"/>
  <c r="V3699" i="1"/>
  <c r="U3699" i="1"/>
  <c r="T3699" i="1"/>
  <c r="S3699" i="1"/>
  <c r="R3699" i="1"/>
  <c r="Q3699" i="1"/>
  <c r="P3699" i="1"/>
  <c r="O3699" i="1"/>
  <c r="N3699" i="1"/>
  <c r="M3699" i="1"/>
  <c r="L3699" i="1"/>
  <c r="V3698" i="1"/>
  <c r="U3698" i="1"/>
  <c r="T3698" i="1"/>
  <c r="S3698" i="1"/>
  <c r="R3698" i="1"/>
  <c r="Q3698" i="1"/>
  <c r="P3698" i="1"/>
  <c r="O3698" i="1"/>
  <c r="N3698" i="1"/>
  <c r="M3698" i="1"/>
  <c r="L3698" i="1"/>
  <c r="V3697" i="1"/>
  <c r="U3697" i="1"/>
  <c r="T3697" i="1"/>
  <c r="S3697" i="1"/>
  <c r="R3697" i="1"/>
  <c r="Q3697" i="1"/>
  <c r="P3697" i="1"/>
  <c r="O3697" i="1"/>
  <c r="N3697" i="1"/>
  <c r="M3697" i="1"/>
  <c r="L3697" i="1"/>
  <c r="V3696" i="1"/>
  <c r="U3696" i="1"/>
  <c r="T3696" i="1"/>
  <c r="S3696" i="1"/>
  <c r="R3696" i="1"/>
  <c r="Q3696" i="1"/>
  <c r="P3696" i="1"/>
  <c r="O3696" i="1"/>
  <c r="N3696" i="1"/>
  <c r="M3696" i="1"/>
  <c r="L3696" i="1"/>
  <c r="V3695" i="1"/>
  <c r="U3695" i="1"/>
  <c r="T3695" i="1"/>
  <c r="S3695" i="1"/>
  <c r="R3695" i="1"/>
  <c r="Q3695" i="1"/>
  <c r="P3695" i="1"/>
  <c r="O3695" i="1"/>
  <c r="N3695" i="1"/>
  <c r="M3695" i="1"/>
  <c r="L3695" i="1"/>
  <c r="V3694" i="1"/>
  <c r="U3694" i="1"/>
  <c r="T3694" i="1"/>
  <c r="S3694" i="1"/>
  <c r="R3694" i="1"/>
  <c r="Q3694" i="1"/>
  <c r="P3694" i="1"/>
  <c r="O3694" i="1"/>
  <c r="N3694" i="1"/>
  <c r="M3694" i="1"/>
  <c r="L3694" i="1"/>
  <c r="V3693" i="1"/>
  <c r="U3693" i="1"/>
  <c r="T3693" i="1"/>
  <c r="S3693" i="1"/>
  <c r="R3693" i="1"/>
  <c r="Q3693" i="1"/>
  <c r="P3693" i="1"/>
  <c r="O3693" i="1"/>
  <c r="N3693" i="1"/>
  <c r="M3693" i="1"/>
  <c r="L3693" i="1"/>
  <c r="V3692" i="1"/>
  <c r="U3692" i="1"/>
  <c r="T3692" i="1"/>
  <c r="S3692" i="1"/>
  <c r="R3692" i="1"/>
  <c r="Q3692" i="1"/>
  <c r="P3692" i="1"/>
  <c r="O3692" i="1"/>
  <c r="N3692" i="1"/>
  <c r="M3692" i="1"/>
  <c r="L3692" i="1"/>
  <c r="V3691" i="1"/>
  <c r="U3691" i="1"/>
  <c r="T3691" i="1"/>
  <c r="S3691" i="1"/>
  <c r="R3691" i="1"/>
  <c r="Q3691" i="1"/>
  <c r="P3691" i="1"/>
  <c r="O3691" i="1"/>
  <c r="N3691" i="1"/>
  <c r="M3691" i="1"/>
  <c r="L3691" i="1"/>
  <c r="V3690" i="1"/>
  <c r="U3690" i="1"/>
  <c r="T3690" i="1"/>
  <c r="S3690" i="1"/>
  <c r="R3690" i="1"/>
  <c r="Q3690" i="1"/>
  <c r="P3690" i="1"/>
  <c r="O3690" i="1"/>
  <c r="N3690" i="1"/>
  <c r="M3690" i="1"/>
  <c r="L3690" i="1"/>
  <c r="V3689" i="1"/>
  <c r="U3689" i="1"/>
  <c r="T3689" i="1"/>
  <c r="S3689" i="1"/>
  <c r="R3689" i="1"/>
  <c r="Q3689" i="1"/>
  <c r="P3689" i="1"/>
  <c r="O3689" i="1"/>
  <c r="N3689" i="1"/>
  <c r="M3689" i="1"/>
  <c r="L3689" i="1"/>
  <c r="V3688" i="1"/>
  <c r="U3688" i="1"/>
  <c r="T3688" i="1"/>
  <c r="S3688" i="1"/>
  <c r="R3688" i="1"/>
  <c r="Q3688" i="1"/>
  <c r="P3688" i="1"/>
  <c r="O3688" i="1"/>
  <c r="N3688" i="1"/>
  <c r="M3688" i="1"/>
  <c r="L3688" i="1"/>
  <c r="V3687" i="1"/>
  <c r="U3687" i="1"/>
  <c r="T3687" i="1"/>
  <c r="S3687" i="1"/>
  <c r="R3687" i="1"/>
  <c r="Q3687" i="1"/>
  <c r="P3687" i="1"/>
  <c r="O3687" i="1"/>
  <c r="N3687" i="1"/>
  <c r="M3687" i="1"/>
  <c r="L3687" i="1"/>
  <c r="V3686" i="1"/>
  <c r="U3686" i="1"/>
  <c r="T3686" i="1"/>
  <c r="S3686" i="1"/>
  <c r="R3686" i="1"/>
  <c r="Q3686" i="1"/>
  <c r="P3686" i="1"/>
  <c r="O3686" i="1"/>
  <c r="N3686" i="1"/>
  <c r="M3686" i="1"/>
  <c r="L3686" i="1"/>
  <c r="V3685" i="1"/>
  <c r="U3685" i="1"/>
  <c r="T3685" i="1"/>
  <c r="S3685" i="1"/>
  <c r="R3685" i="1"/>
  <c r="Q3685" i="1"/>
  <c r="P3685" i="1"/>
  <c r="O3685" i="1"/>
  <c r="N3685" i="1"/>
  <c r="M3685" i="1"/>
  <c r="L3685" i="1"/>
  <c r="V3684" i="1"/>
  <c r="U3684" i="1"/>
  <c r="T3684" i="1"/>
  <c r="S3684" i="1"/>
  <c r="R3684" i="1"/>
  <c r="Q3684" i="1"/>
  <c r="P3684" i="1"/>
  <c r="O3684" i="1"/>
  <c r="N3684" i="1"/>
  <c r="M3684" i="1"/>
  <c r="L3684" i="1"/>
  <c r="V3683" i="1"/>
  <c r="U3683" i="1"/>
  <c r="T3683" i="1"/>
  <c r="S3683" i="1"/>
  <c r="R3683" i="1"/>
  <c r="Q3683" i="1"/>
  <c r="P3683" i="1"/>
  <c r="O3683" i="1"/>
  <c r="N3683" i="1"/>
  <c r="M3683" i="1"/>
  <c r="L3683" i="1"/>
  <c r="V3682" i="1"/>
  <c r="U3682" i="1"/>
  <c r="T3682" i="1"/>
  <c r="S3682" i="1"/>
  <c r="R3682" i="1"/>
  <c r="Q3682" i="1"/>
  <c r="P3682" i="1"/>
  <c r="O3682" i="1"/>
  <c r="N3682" i="1"/>
  <c r="M3682" i="1"/>
  <c r="L3682" i="1"/>
  <c r="V3681" i="1"/>
  <c r="U3681" i="1"/>
  <c r="T3681" i="1"/>
  <c r="S3681" i="1"/>
  <c r="R3681" i="1"/>
  <c r="Q3681" i="1"/>
  <c r="P3681" i="1"/>
  <c r="O3681" i="1"/>
  <c r="N3681" i="1"/>
  <c r="M3681" i="1"/>
  <c r="L3681" i="1"/>
  <c r="V3680" i="1"/>
  <c r="U3680" i="1"/>
  <c r="T3680" i="1"/>
  <c r="S3680" i="1"/>
  <c r="R3680" i="1"/>
  <c r="Q3680" i="1"/>
  <c r="P3680" i="1"/>
  <c r="O3680" i="1"/>
  <c r="N3680" i="1"/>
  <c r="M3680" i="1"/>
  <c r="L3680" i="1"/>
  <c r="V3679" i="1"/>
  <c r="U3679" i="1"/>
  <c r="T3679" i="1"/>
  <c r="S3679" i="1"/>
  <c r="R3679" i="1"/>
  <c r="Q3679" i="1"/>
  <c r="P3679" i="1"/>
  <c r="O3679" i="1"/>
  <c r="N3679" i="1"/>
  <c r="M3679" i="1"/>
  <c r="L3679" i="1"/>
  <c r="V3678" i="1"/>
  <c r="U3678" i="1"/>
  <c r="T3678" i="1"/>
  <c r="S3678" i="1"/>
  <c r="R3678" i="1"/>
  <c r="Q3678" i="1"/>
  <c r="P3678" i="1"/>
  <c r="O3678" i="1"/>
  <c r="N3678" i="1"/>
  <c r="M3678" i="1"/>
  <c r="L3678" i="1"/>
  <c r="V3677" i="1"/>
  <c r="U3677" i="1"/>
  <c r="T3677" i="1"/>
  <c r="S3677" i="1"/>
  <c r="R3677" i="1"/>
  <c r="Q3677" i="1"/>
  <c r="P3677" i="1"/>
  <c r="O3677" i="1"/>
  <c r="N3677" i="1"/>
  <c r="M3677" i="1"/>
  <c r="L3677" i="1"/>
  <c r="V3676" i="1"/>
  <c r="U3676" i="1"/>
  <c r="T3676" i="1"/>
  <c r="S3676" i="1"/>
  <c r="R3676" i="1"/>
  <c r="Q3676" i="1"/>
  <c r="P3676" i="1"/>
  <c r="O3676" i="1"/>
  <c r="N3676" i="1"/>
  <c r="M3676" i="1"/>
  <c r="L3676" i="1"/>
  <c r="V3675" i="1"/>
  <c r="U3675" i="1"/>
  <c r="T3675" i="1"/>
  <c r="S3675" i="1"/>
  <c r="R3675" i="1"/>
  <c r="Q3675" i="1"/>
  <c r="P3675" i="1"/>
  <c r="O3675" i="1"/>
  <c r="N3675" i="1"/>
  <c r="M3675" i="1"/>
  <c r="L3675" i="1"/>
  <c r="V3674" i="1"/>
  <c r="U3674" i="1"/>
  <c r="T3674" i="1"/>
  <c r="S3674" i="1"/>
  <c r="R3674" i="1"/>
  <c r="Q3674" i="1"/>
  <c r="P3674" i="1"/>
  <c r="O3674" i="1"/>
  <c r="N3674" i="1"/>
  <c r="M3674" i="1"/>
  <c r="L3674" i="1"/>
  <c r="V3673" i="1"/>
  <c r="U3673" i="1"/>
  <c r="T3673" i="1"/>
  <c r="S3673" i="1"/>
  <c r="R3673" i="1"/>
  <c r="Q3673" i="1"/>
  <c r="P3673" i="1"/>
  <c r="O3673" i="1"/>
  <c r="N3673" i="1"/>
  <c r="M3673" i="1"/>
  <c r="L3673" i="1"/>
  <c r="V3672" i="1"/>
  <c r="U3672" i="1"/>
  <c r="T3672" i="1"/>
  <c r="S3672" i="1"/>
  <c r="R3672" i="1"/>
  <c r="Q3672" i="1"/>
  <c r="P3672" i="1"/>
  <c r="O3672" i="1"/>
  <c r="N3672" i="1"/>
  <c r="M3672" i="1"/>
  <c r="L3672" i="1"/>
  <c r="V3671" i="1"/>
  <c r="U3671" i="1"/>
  <c r="T3671" i="1"/>
  <c r="S3671" i="1"/>
  <c r="R3671" i="1"/>
  <c r="Q3671" i="1"/>
  <c r="P3671" i="1"/>
  <c r="O3671" i="1"/>
  <c r="N3671" i="1"/>
  <c r="M3671" i="1"/>
  <c r="L3671" i="1"/>
  <c r="V3670" i="1"/>
  <c r="U3670" i="1"/>
  <c r="T3670" i="1"/>
  <c r="S3670" i="1"/>
  <c r="R3670" i="1"/>
  <c r="Q3670" i="1"/>
  <c r="P3670" i="1"/>
  <c r="O3670" i="1"/>
  <c r="N3670" i="1"/>
  <c r="M3670" i="1"/>
  <c r="L3670" i="1"/>
  <c r="V3669" i="1"/>
  <c r="U3669" i="1"/>
  <c r="T3669" i="1"/>
  <c r="S3669" i="1"/>
  <c r="R3669" i="1"/>
  <c r="Q3669" i="1"/>
  <c r="P3669" i="1"/>
  <c r="O3669" i="1"/>
  <c r="N3669" i="1"/>
  <c r="M3669" i="1"/>
  <c r="L3669" i="1"/>
  <c r="V3668" i="1"/>
  <c r="U3668" i="1"/>
  <c r="T3668" i="1"/>
  <c r="S3668" i="1"/>
  <c r="R3668" i="1"/>
  <c r="Q3668" i="1"/>
  <c r="P3668" i="1"/>
  <c r="O3668" i="1"/>
  <c r="N3668" i="1"/>
  <c r="M3668" i="1"/>
  <c r="L3668" i="1"/>
  <c r="V3667" i="1"/>
  <c r="U3667" i="1"/>
  <c r="T3667" i="1"/>
  <c r="S3667" i="1"/>
  <c r="R3667" i="1"/>
  <c r="Q3667" i="1"/>
  <c r="P3667" i="1"/>
  <c r="O3667" i="1"/>
  <c r="N3667" i="1"/>
  <c r="M3667" i="1"/>
  <c r="L3667" i="1"/>
  <c r="V3666" i="1"/>
  <c r="U3666" i="1"/>
  <c r="T3666" i="1"/>
  <c r="S3666" i="1"/>
  <c r="R3666" i="1"/>
  <c r="Q3666" i="1"/>
  <c r="P3666" i="1"/>
  <c r="O3666" i="1"/>
  <c r="N3666" i="1"/>
  <c r="M3666" i="1"/>
  <c r="L3666" i="1"/>
  <c r="V3665" i="1"/>
  <c r="U3665" i="1"/>
  <c r="T3665" i="1"/>
  <c r="S3665" i="1"/>
  <c r="R3665" i="1"/>
  <c r="Q3665" i="1"/>
  <c r="P3665" i="1"/>
  <c r="O3665" i="1"/>
  <c r="N3665" i="1"/>
  <c r="M3665" i="1"/>
  <c r="L3665" i="1"/>
  <c r="V3664" i="1"/>
  <c r="U3664" i="1"/>
  <c r="T3664" i="1"/>
  <c r="S3664" i="1"/>
  <c r="R3664" i="1"/>
  <c r="Q3664" i="1"/>
  <c r="P3664" i="1"/>
  <c r="O3664" i="1"/>
  <c r="N3664" i="1"/>
  <c r="M3664" i="1"/>
  <c r="L3664" i="1"/>
  <c r="V3663" i="1"/>
  <c r="U3663" i="1"/>
  <c r="T3663" i="1"/>
  <c r="S3663" i="1"/>
  <c r="R3663" i="1"/>
  <c r="Q3663" i="1"/>
  <c r="P3663" i="1"/>
  <c r="O3663" i="1"/>
  <c r="N3663" i="1"/>
  <c r="M3663" i="1"/>
  <c r="L3663" i="1"/>
  <c r="V3662" i="1"/>
  <c r="U3662" i="1"/>
  <c r="T3662" i="1"/>
  <c r="S3662" i="1"/>
  <c r="R3662" i="1"/>
  <c r="Q3662" i="1"/>
  <c r="P3662" i="1"/>
  <c r="O3662" i="1"/>
  <c r="N3662" i="1"/>
  <c r="M3662" i="1"/>
  <c r="L3662" i="1"/>
  <c r="V3661" i="1"/>
  <c r="U3661" i="1"/>
  <c r="T3661" i="1"/>
  <c r="S3661" i="1"/>
  <c r="R3661" i="1"/>
  <c r="Q3661" i="1"/>
  <c r="P3661" i="1"/>
  <c r="O3661" i="1"/>
  <c r="N3661" i="1"/>
  <c r="M3661" i="1"/>
  <c r="L3661" i="1"/>
  <c r="V3660" i="1"/>
  <c r="U3660" i="1"/>
  <c r="T3660" i="1"/>
  <c r="S3660" i="1"/>
  <c r="R3660" i="1"/>
  <c r="Q3660" i="1"/>
  <c r="P3660" i="1"/>
  <c r="O3660" i="1"/>
  <c r="N3660" i="1"/>
  <c r="M3660" i="1"/>
  <c r="L3660" i="1"/>
  <c r="V3659" i="1"/>
  <c r="U3659" i="1"/>
  <c r="T3659" i="1"/>
  <c r="S3659" i="1"/>
  <c r="R3659" i="1"/>
  <c r="Q3659" i="1"/>
  <c r="P3659" i="1"/>
  <c r="O3659" i="1"/>
  <c r="N3659" i="1"/>
  <c r="M3659" i="1"/>
  <c r="L3659" i="1"/>
  <c r="V3658" i="1"/>
  <c r="U3658" i="1"/>
  <c r="T3658" i="1"/>
  <c r="S3658" i="1"/>
  <c r="R3658" i="1"/>
  <c r="Q3658" i="1"/>
  <c r="P3658" i="1"/>
  <c r="O3658" i="1"/>
  <c r="N3658" i="1"/>
  <c r="M3658" i="1"/>
  <c r="L3658" i="1"/>
  <c r="V3657" i="1"/>
  <c r="U3657" i="1"/>
  <c r="T3657" i="1"/>
  <c r="S3657" i="1"/>
  <c r="R3657" i="1"/>
  <c r="Q3657" i="1"/>
  <c r="P3657" i="1"/>
  <c r="O3657" i="1"/>
  <c r="N3657" i="1"/>
  <c r="M3657" i="1"/>
  <c r="L3657" i="1"/>
  <c r="V3656" i="1"/>
  <c r="U3656" i="1"/>
  <c r="T3656" i="1"/>
  <c r="S3656" i="1"/>
  <c r="R3656" i="1"/>
  <c r="Q3656" i="1"/>
  <c r="P3656" i="1"/>
  <c r="O3656" i="1"/>
  <c r="N3656" i="1"/>
  <c r="M3656" i="1"/>
  <c r="L3656" i="1"/>
  <c r="V3655" i="1"/>
  <c r="U3655" i="1"/>
  <c r="T3655" i="1"/>
  <c r="S3655" i="1"/>
  <c r="R3655" i="1"/>
  <c r="Q3655" i="1"/>
  <c r="P3655" i="1"/>
  <c r="O3655" i="1"/>
  <c r="N3655" i="1"/>
  <c r="M3655" i="1"/>
  <c r="L3655" i="1"/>
  <c r="V3654" i="1"/>
  <c r="U3654" i="1"/>
  <c r="T3654" i="1"/>
  <c r="S3654" i="1"/>
  <c r="R3654" i="1"/>
  <c r="Q3654" i="1"/>
  <c r="P3654" i="1"/>
  <c r="O3654" i="1"/>
  <c r="N3654" i="1"/>
  <c r="M3654" i="1"/>
  <c r="L3654" i="1"/>
  <c r="V3653" i="1"/>
  <c r="U3653" i="1"/>
  <c r="T3653" i="1"/>
  <c r="S3653" i="1"/>
  <c r="R3653" i="1"/>
  <c r="Q3653" i="1"/>
  <c r="P3653" i="1"/>
  <c r="O3653" i="1"/>
  <c r="N3653" i="1"/>
  <c r="M3653" i="1"/>
  <c r="L3653" i="1"/>
  <c r="V3652" i="1"/>
  <c r="U3652" i="1"/>
  <c r="T3652" i="1"/>
  <c r="S3652" i="1"/>
  <c r="R3652" i="1"/>
  <c r="Q3652" i="1"/>
  <c r="P3652" i="1"/>
  <c r="O3652" i="1"/>
  <c r="N3652" i="1"/>
  <c r="M3652" i="1"/>
  <c r="L3652" i="1"/>
  <c r="V3651" i="1"/>
  <c r="U3651" i="1"/>
  <c r="T3651" i="1"/>
  <c r="S3651" i="1"/>
  <c r="R3651" i="1"/>
  <c r="Q3651" i="1"/>
  <c r="P3651" i="1"/>
  <c r="O3651" i="1"/>
  <c r="N3651" i="1"/>
  <c r="M3651" i="1"/>
  <c r="L3651" i="1"/>
  <c r="V3650" i="1"/>
  <c r="U3650" i="1"/>
  <c r="T3650" i="1"/>
  <c r="S3650" i="1"/>
  <c r="R3650" i="1"/>
  <c r="Q3650" i="1"/>
  <c r="P3650" i="1"/>
  <c r="O3650" i="1"/>
  <c r="N3650" i="1"/>
  <c r="M3650" i="1"/>
  <c r="L3650" i="1"/>
  <c r="V3649" i="1"/>
  <c r="U3649" i="1"/>
  <c r="T3649" i="1"/>
  <c r="S3649" i="1"/>
  <c r="R3649" i="1"/>
  <c r="Q3649" i="1"/>
  <c r="P3649" i="1"/>
  <c r="O3649" i="1"/>
  <c r="N3649" i="1"/>
  <c r="M3649" i="1"/>
  <c r="L3649" i="1"/>
  <c r="V3648" i="1"/>
  <c r="U3648" i="1"/>
  <c r="T3648" i="1"/>
  <c r="S3648" i="1"/>
  <c r="R3648" i="1"/>
  <c r="Q3648" i="1"/>
  <c r="P3648" i="1"/>
  <c r="O3648" i="1"/>
  <c r="N3648" i="1"/>
  <c r="M3648" i="1"/>
  <c r="L3648" i="1"/>
  <c r="V3647" i="1"/>
  <c r="U3647" i="1"/>
  <c r="T3647" i="1"/>
  <c r="S3647" i="1"/>
  <c r="R3647" i="1"/>
  <c r="Q3647" i="1"/>
  <c r="P3647" i="1"/>
  <c r="O3647" i="1"/>
  <c r="N3647" i="1"/>
  <c r="M3647" i="1"/>
  <c r="L3647" i="1"/>
  <c r="V3646" i="1"/>
  <c r="U3646" i="1"/>
  <c r="T3646" i="1"/>
  <c r="S3646" i="1"/>
  <c r="R3646" i="1"/>
  <c r="Q3646" i="1"/>
  <c r="P3646" i="1"/>
  <c r="O3646" i="1"/>
  <c r="N3646" i="1"/>
  <c r="M3646" i="1"/>
  <c r="L3646" i="1"/>
  <c r="V3645" i="1"/>
  <c r="U3645" i="1"/>
  <c r="T3645" i="1"/>
  <c r="S3645" i="1"/>
  <c r="R3645" i="1"/>
  <c r="Q3645" i="1"/>
  <c r="P3645" i="1"/>
  <c r="O3645" i="1"/>
  <c r="N3645" i="1"/>
  <c r="M3645" i="1"/>
  <c r="L3645" i="1"/>
  <c r="V3644" i="1"/>
  <c r="U3644" i="1"/>
  <c r="T3644" i="1"/>
  <c r="S3644" i="1"/>
  <c r="R3644" i="1"/>
  <c r="Q3644" i="1"/>
  <c r="P3644" i="1"/>
  <c r="O3644" i="1"/>
  <c r="N3644" i="1"/>
  <c r="M3644" i="1"/>
  <c r="L3644" i="1"/>
  <c r="V3643" i="1"/>
  <c r="U3643" i="1"/>
  <c r="T3643" i="1"/>
  <c r="S3643" i="1"/>
  <c r="R3643" i="1"/>
  <c r="Q3643" i="1"/>
  <c r="P3643" i="1"/>
  <c r="O3643" i="1"/>
  <c r="N3643" i="1"/>
  <c r="M3643" i="1"/>
  <c r="L3643" i="1"/>
  <c r="V3642" i="1"/>
  <c r="U3642" i="1"/>
  <c r="T3642" i="1"/>
  <c r="S3642" i="1"/>
  <c r="R3642" i="1"/>
  <c r="Q3642" i="1"/>
  <c r="P3642" i="1"/>
  <c r="O3642" i="1"/>
  <c r="N3642" i="1"/>
  <c r="M3642" i="1"/>
  <c r="L3642" i="1"/>
  <c r="V3641" i="1"/>
  <c r="U3641" i="1"/>
  <c r="T3641" i="1"/>
  <c r="S3641" i="1"/>
  <c r="R3641" i="1"/>
  <c r="Q3641" i="1"/>
  <c r="P3641" i="1"/>
  <c r="O3641" i="1"/>
  <c r="N3641" i="1"/>
  <c r="M3641" i="1"/>
  <c r="L3641" i="1"/>
  <c r="V3640" i="1"/>
  <c r="U3640" i="1"/>
  <c r="T3640" i="1"/>
  <c r="S3640" i="1"/>
  <c r="R3640" i="1"/>
  <c r="Q3640" i="1"/>
  <c r="P3640" i="1"/>
  <c r="O3640" i="1"/>
  <c r="N3640" i="1"/>
  <c r="M3640" i="1"/>
  <c r="L3640" i="1"/>
  <c r="V3639" i="1"/>
  <c r="U3639" i="1"/>
  <c r="T3639" i="1"/>
  <c r="S3639" i="1"/>
  <c r="R3639" i="1"/>
  <c r="Q3639" i="1"/>
  <c r="P3639" i="1"/>
  <c r="O3639" i="1"/>
  <c r="N3639" i="1"/>
  <c r="M3639" i="1"/>
  <c r="L3639" i="1"/>
  <c r="V3638" i="1"/>
  <c r="U3638" i="1"/>
  <c r="T3638" i="1"/>
  <c r="S3638" i="1"/>
  <c r="R3638" i="1"/>
  <c r="Q3638" i="1"/>
  <c r="P3638" i="1"/>
  <c r="O3638" i="1"/>
  <c r="N3638" i="1"/>
  <c r="M3638" i="1"/>
  <c r="L3638" i="1"/>
  <c r="V3637" i="1"/>
  <c r="U3637" i="1"/>
  <c r="T3637" i="1"/>
  <c r="S3637" i="1"/>
  <c r="R3637" i="1"/>
  <c r="Q3637" i="1"/>
  <c r="P3637" i="1"/>
  <c r="O3637" i="1"/>
  <c r="N3637" i="1"/>
  <c r="M3637" i="1"/>
  <c r="L3637" i="1"/>
  <c r="V3636" i="1"/>
  <c r="U3636" i="1"/>
  <c r="T3636" i="1"/>
  <c r="S3636" i="1"/>
  <c r="R3636" i="1"/>
  <c r="Q3636" i="1"/>
  <c r="P3636" i="1"/>
  <c r="O3636" i="1"/>
  <c r="N3636" i="1"/>
  <c r="M3636" i="1"/>
  <c r="L3636" i="1"/>
  <c r="V3635" i="1"/>
  <c r="U3635" i="1"/>
  <c r="T3635" i="1"/>
  <c r="S3635" i="1"/>
  <c r="R3635" i="1"/>
  <c r="Q3635" i="1"/>
  <c r="P3635" i="1"/>
  <c r="O3635" i="1"/>
  <c r="N3635" i="1"/>
  <c r="M3635" i="1"/>
  <c r="L3635" i="1"/>
  <c r="V3634" i="1"/>
  <c r="U3634" i="1"/>
  <c r="T3634" i="1"/>
  <c r="S3634" i="1"/>
  <c r="R3634" i="1"/>
  <c r="Q3634" i="1"/>
  <c r="P3634" i="1"/>
  <c r="O3634" i="1"/>
  <c r="N3634" i="1"/>
  <c r="M3634" i="1"/>
  <c r="L3634" i="1"/>
  <c r="V3633" i="1"/>
  <c r="U3633" i="1"/>
  <c r="T3633" i="1"/>
  <c r="S3633" i="1"/>
  <c r="R3633" i="1"/>
  <c r="Q3633" i="1"/>
  <c r="P3633" i="1"/>
  <c r="O3633" i="1"/>
  <c r="N3633" i="1"/>
  <c r="M3633" i="1"/>
  <c r="L3633" i="1"/>
  <c r="V3632" i="1"/>
  <c r="U3632" i="1"/>
  <c r="T3632" i="1"/>
  <c r="S3632" i="1"/>
  <c r="R3632" i="1"/>
  <c r="Q3632" i="1"/>
  <c r="P3632" i="1"/>
  <c r="O3632" i="1"/>
  <c r="N3632" i="1"/>
  <c r="M3632" i="1"/>
  <c r="L3632" i="1"/>
  <c r="V3631" i="1"/>
  <c r="U3631" i="1"/>
  <c r="T3631" i="1"/>
  <c r="S3631" i="1"/>
  <c r="R3631" i="1"/>
  <c r="Q3631" i="1"/>
  <c r="P3631" i="1"/>
  <c r="O3631" i="1"/>
  <c r="N3631" i="1"/>
  <c r="M3631" i="1"/>
  <c r="L3631" i="1"/>
  <c r="V3630" i="1"/>
  <c r="U3630" i="1"/>
  <c r="T3630" i="1"/>
  <c r="S3630" i="1"/>
  <c r="R3630" i="1"/>
  <c r="Q3630" i="1"/>
  <c r="P3630" i="1"/>
  <c r="O3630" i="1"/>
  <c r="N3630" i="1"/>
  <c r="M3630" i="1"/>
  <c r="L3630" i="1"/>
  <c r="V3629" i="1"/>
  <c r="U3629" i="1"/>
  <c r="T3629" i="1"/>
  <c r="S3629" i="1"/>
  <c r="R3629" i="1"/>
  <c r="Q3629" i="1"/>
  <c r="P3629" i="1"/>
  <c r="O3629" i="1"/>
  <c r="N3629" i="1"/>
  <c r="M3629" i="1"/>
  <c r="L3629" i="1"/>
  <c r="V3628" i="1"/>
  <c r="U3628" i="1"/>
  <c r="T3628" i="1"/>
  <c r="S3628" i="1"/>
  <c r="R3628" i="1"/>
  <c r="Q3628" i="1"/>
  <c r="P3628" i="1"/>
  <c r="O3628" i="1"/>
  <c r="N3628" i="1"/>
  <c r="M3628" i="1"/>
  <c r="L3628" i="1"/>
  <c r="V3627" i="1"/>
  <c r="U3627" i="1"/>
  <c r="T3627" i="1"/>
  <c r="S3627" i="1"/>
  <c r="R3627" i="1"/>
  <c r="Q3627" i="1"/>
  <c r="P3627" i="1"/>
  <c r="O3627" i="1"/>
  <c r="N3627" i="1"/>
  <c r="M3627" i="1"/>
  <c r="L3627" i="1"/>
  <c r="V3626" i="1"/>
  <c r="U3626" i="1"/>
  <c r="T3626" i="1"/>
  <c r="S3626" i="1"/>
  <c r="R3626" i="1"/>
  <c r="Q3626" i="1"/>
  <c r="P3626" i="1"/>
  <c r="O3626" i="1"/>
  <c r="N3626" i="1"/>
  <c r="M3626" i="1"/>
  <c r="L3626" i="1"/>
  <c r="V3625" i="1"/>
  <c r="U3625" i="1"/>
  <c r="T3625" i="1"/>
  <c r="S3625" i="1"/>
  <c r="R3625" i="1"/>
  <c r="Q3625" i="1"/>
  <c r="P3625" i="1"/>
  <c r="O3625" i="1"/>
  <c r="N3625" i="1"/>
  <c r="M3625" i="1"/>
  <c r="L3625" i="1"/>
  <c r="V3624" i="1"/>
  <c r="U3624" i="1"/>
  <c r="T3624" i="1"/>
  <c r="S3624" i="1"/>
  <c r="R3624" i="1"/>
  <c r="Q3624" i="1"/>
  <c r="P3624" i="1"/>
  <c r="O3624" i="1"/>
  <c r="N3624" i="1"/>
  <c r="M3624" i="1"/>
  <c r="L3624" i="1"/>
  <c r="V3623" i="1"/>
  <c r="U3623" i="1"/>
  <c r="T3623" i="1"/>
  <c r="S3623" i="1"/>
  <c r="R3623" i="1"/>
  <c r="Q3623" i="1"/>
  <c r="P3623" i="1"/>
  <c r="O3623" i="1"/>
  <c r="N3623" i="1"/>
  <c r="M3623" i="1"/>
  <c r="L3623" i="1"/>
  <c r="V3622" i="1"/>
  <c r="U3622" i="1"/>
  <c r="T3622" i="1"/>
  <c r="S3622" i="1"/>
  <c r="R3622" i="1"/>
  <c r="Q3622" i="1"/>
  <c r="P3622" i="1"/>
  <c r="O3622" i="1"/>
  <c r="N3622" i="1"/>
  <c r="M3622" i="1"/>
  <c r="L3622" i="1"/>
  <c r="V3621" i="1"/>
  <c r="U3621" i="1"/>
  <c r="T3621" i="1"/>
  <c r="S3621" i="1"/>
  <c r="R3621" i="1"/>
  <c r="Q3621" i="1"/>
  <c r="P3621" i="1"/>
  <c r="O3621" i="1"/>
  <c r="N3621" i="1"/>
  <c r="M3621" i="1"/>
  <c r="L3621" i="1"/>
  <c r="V3620" i="1"/>
  <c r="U3620" i="1"/>
  <c r="T3620" i="1"/>
  <c r="S3620" i="1"/>
  <c r="R3620" i="1"/>
  <c r="Q3620" i="1"/>
  <c r="P3620" i="1"/>
  <c r="O3620" i="1"/>
  <c r="N3620" i="1"/>
  <c r="M3620" i="1"/>
  <c r="L3620" i="1"/>
  <c r="V3619" i="1"/>
  <c r="U3619" i="1"/>
  <c r="T3619" i="1"/>
  <c r="S3619" i="1"/>
  <c r="R3619" i="1"/>
  <c r="Q3619" i="1"/>
  <c r="P3619" i="1"/>
  <c r="O3619" i="1"/>
  <c r="N3619" i="1"/>
  <c r="M3619" i="1"/>
  <c r="L3619" i="1"/>
  <c r="V3618" i="1"/>
  <c r="U3618" i="1"/>
  <c r="T3618" i="1"/>
  <c r="S3618" i="1"/>
  <c r="R3618" i="1"/>
  <c r="Q3618" i="1"/>
  <c r="P3618" i="1"/>
  <c r="O3618" i="1"/>
  <c r="N3618" i="1"/>
  <c r="M3618" i="1"/>
  <c r="L3618" i="1"/>
  <c r="V3617" i="1"/>
  <c r="U3617" i="1"/>
  <c r="T3617" i="1"/>
  <c r="S3617" i="1"/>
  <c r="R3617" i="1"/>
  <c r="Q3617" i="1"/>
  <c r="P3617" i="1"/>
  <c r="O3617" i="1"/>
  <c r="N3617" i="1"/>
  <c r="M3617" i="1"/>
  <c r="L3617" i="1"/>
  <c r="V3616" i="1"/>
  <c r="U3616" i="1"/>
  <c r="T3616" i="1"/>
  <c r="S3616" i="1"/>
  <c r="R3616" i="1"/>
  <c r="Q3616" i="1"/>
  <c r="P3616" i="1"/>
  <c r="O3616" i="1"/>
  <c r="N3616" i="1"/>
  <c r="M3616" i="1"/>
  <c r="L3616" i="1"/>
  <c r="V3615" i="1"/>
  <c r="U3615" i="1"/>
  <c r="T3615" i="1"/>
  <c r="S3615" i="1"/>
  <c r="R3615" i="1"/>
  <c r="Q3615" i="1"/>
  <c r="P3615" i="1"/>
  <c r="O3615" i="1"/>
  <c r="N3615" i="1"/>
  <c r="M3615" i="1"/>
  <c r="L3615" i="1"/>
  <c r="V3614" i="1"/>
  <c r="U3614" i="1"/>
  <c r="T3614" i="1"/>
  <c r="S3614" i="1"/>
  <c r="R3614" i="1"/>
  <c r="Q3614" i="1"/>
  <c r="P3614" i="1"/>
  <c r="O3614" i="1"/>
  <c r="N3614" i="1"/>
  <c r="M3614" i="1"/>
  <c r="L3614" i="1"/>
  <c r="V3613" i="1"/>
  <c r="U3613" i="1"/>
  <c r="T3613" i="1"/>
  <c r="S3613" i="1"/>
  <c r="R3613" i="1"/>
  <c r="Q3613" i="1"/>
  <c r="P3613" i="1"/>
  <c r="O3613" i="1"/>
  <c r="N3613" i="1"/>
  <c r="M3613" i="1"/>
  <c r="L3613" i="1"/>
  <c r="V3612" i="1"/>
  <c r="U3612" i="1"/>
  <c r="T3612" i="1"/>
  <c r="S3612" i="1"/>
  <c r="R3612" i="1"/>
  <c r="Q3612" i="1"/>
  <c r="P3612" i="1"/>
  <c r="O3612" i="1"/>
  <c r="N3612" i="1"/>
  <c r="M3612" i="1"/>
  <c r="L3612" i="1"/>
  <c r="V3611" i="1"/>
  <c r="U3611" i="1"/>
  <c r="T3611" i="1"/>
  <c r="S3611" i="1"/>
  <c r="R3611" i="1"/>
  <c r="Q3611" i="1"/>
  <c r="P3611" i="1"/>
  <c r="O3611" i="1"/>
  <c r="N3611" i="1"/>
  <c r="M3611" i="1"/>
  <c r="L3611" i="1"/>
  <c r="V3610" i="1"/>
  <c r="U3610" i="1"/>
  <c r="T3610" i="1"/>
  <c r="S3610" i="1"/>
  <c r="R3610" i="1"/>
  <c r="Q3610" i="1"/>
  <c r="P3610" i="1"/>
  <c r="O3610" i="1"/>
  <c r="N3610" i="1"/>
  <c r="M3610" i="1"/>
  <c r="L3610" i="1"/>
  <c r="V3609" i="1"/>
  <c r="U3609" i="1"/>
  <c r="T3609" i="1"/>
  <c r="S3609" i="1"/>
  <c r="R3609" i="1"/>
  <c r="Q3609" i="1"/>
  <c r="P3609" i="1"/>
  <c r="O3609" i="1"/>
  <c r="N3609" i="1"/>
  <c r="M3609" i="1"/>
  <c r="L3609" i="1"/>
  <c r="V3608" i="1"/>
  <c r="U3608" i="1"/>
  <c r="T3608" i="1"/>
  <c r="S3608" i="1"/>
  <c r="R3608" i="1"/>
  <c r="Q3608" i="1"/>
  <c r="P3608" i="1"/>
  <c r="O3608" i="1"/>
  <c r="N3608" i="1"/>
  <c r="M3608" i="1"/>
  <c r="L3608" i="1"/>
  <c r="V3607" i="1"/>
  <c r="U3607" i="1"/>
  <c r="T3607" i="1"/>
  <c r="S3607" i="1"/>
  <c r="R3607" i="1"/>
  <c r="Q3607" i="1"/>
  <c r="P3607" i="1"/>
  <c r="O3607" i="1"/>
  <c r="N3607" i="1"/>
  <c r="M3607" i="1"/>
  <c r="L3607" i="1"/>
  <c r="V3606" i="1"/>
  <c r="U3606" i="1"/>
  <c r="T3606" i="1"/>
  <c r="S3606" i="1"/>
  <c r="R3606" i="1"/>
  <c r="Q3606" i="1"/>
  <c r="P3606" i="1"/>
  <c r="O3606" i="1"/>
  <c r="N3606" i="1"/>
  <c r="M3606" i="1"/>
  <c r="L3606" i="1"/>
  <c r="V3605" i="1"/>
  <c r="U3605" i="1"/>
  <c r="T3605" i="1"/>
  <c r="S3605" i="1"/>
  <c r="R3605" i="1"/>
  <c r="Q3605" i="1"/>
  <c r="P3605" i="1"/>
  <c r="O3605" i="1"/>
  <c r="N3605" i="1"/>
  <c r="M3605" i="1"/>
  <c r="L3605" i="1"/>
  <c r="V3604" i="1"/>
  <c r="U3604" i="1"/>
  <c r="T3604" i="1"/>
  <c r="S3604" i="1"/>
  <c r="R3604" i="1"/>
  <c r="Q3604" i="1"/>
  <c r="P3604" i="1"/>
  <c r="O3604" i="1"/>
  <c r="N3604" i="1"/>
  <c r="M3604" i="1"/>
  <c r="L3604" i="1"/>
  <c r="V3603" i="1"/>
  <c r="U3603" i="1"/>
  <c r="T3603" i="1"/>
  <c r="S3603" i="1"/>
  <c r="R3603" i="1"/>
  <c r="Q3603" i="1"/>
  <c r="P3603" i="1"/>
  <c r="O3603" i="1"/>
  <c r="N3603" i="1"/>
  <c r="M3603" i="1"/>
  <c r="L3603" i="1"/>
  <c r="V3602" i="1"/>
  <c r="U3602" i="1"/>
  <c r="T3602" i="1"/>
  <c r="S3602" i="1"/>
  <c r="R3602" i="1"/>
  <c r="Q3602" i="1"/>
  <c r="P3602" i="1"/>
  <c r="O3602" i="1"/>
  <c r="N3602" i="1"/>
  <c r="M3602" i="1"/>
  <c r="L3602" i="1"/>
  <c r="V3601" i="1"/>
  <c r="U3601" i="1"/>
  <c r="T3601" i="1"/>
  <c r="S3601" i="1"/>
  <c r="R3601" i="1"/>
  <c r="Q3601" i="1"/>
  <c r="P3601" i="1"/>
  <c r="O3601" i="1"/>
  <c r="N3601" i="1"/>
  <c r="M3601" i="1"/>
  <c r="L3601" i="1"/>
  <c r="V3600" i="1"/>
  <c r="U3600" i="1"/>
  <c r="T3600" i="1"/>
  <c r="S3600" i="1"/>
  <c r="R3600" i="1"/>
  <c r="Q3600" i="1"/>
  <c r="P3600" i="1"/>
  <c r="O3600" i="1"/>
  <c r="N3600" i="1"/>
  <c r="M3600" i="1"/>
  <c r="L3600" i="1"/>
  <c r="V3599" i="1"/>
  <c r="U3599" i="1"/>
  <c r="T3599" i="1"/>
  <c r="S3599" i="1"/>
  <c r="R3599" i="1"/>
  <c r="Q3599" i="1"/>
  <c r="P3599" i="1"/>
  <c r="O3599" i="1"/>
  <c r="N3599" i="1"/>
  <c r="M3599" i="1"/>
  <c r="L3599" i="1"/>
  <c r="V3598" i="1"/>
  <c r="U3598" i="1"/>
  <c r="T3598" i="1"/>
  <c r="S3598" i="1"/>
  <c r="R3598" i="1"/>
  <c r="Q3598" i="1"/>
  <c r="P3598" i="1"/>
  <c r="O3598" i="1"/>
  <c r="N3598" i="1"/>
  <c r="M3598" i="1"/>
  <c r="L3598" i="1"/>
  <c r="V3597" i="1"/>
  <c r="U3597" i="1"/>
  <c r="T3597" i="1"/>
  <c r="S3597" i="1"/>
  <c r="R3597" i="1"/>
  <c r="Q3597" i="1"/>
  <c r="P3597" i="1"/>
  <c r="O3597" i="1"/>
  <c r="N3597" i="1"/>
  <c r="M3597" i="1"/>
  <c r="L3597" i="1"/>
  <c r="V3596" i="1"/>
  <c r="U3596" i="1"/>
  <c r="T3596" i="1"/>
  <c r="S3596" i="1"/>
  <c r="R3596" i="1"/>
  <c r="Q3596" i="1"/>
  <c r="P3596" i="1"/>
  <c r="O3596" i="1"/>
  <c r="N3596" i="1"/>
  <c r="M3596" i="1"/>
  <c r="L3596" i="1"/>
  <c r="V3595" i="1"/>
  <c r="U3595" i="1"/>
  <c r="T3595" i="1"/>
  <c r="S3595" i="1"/>
  <c r="R3595" i="1"/>
  <c r="Q3595" i="1"/>
  <c r="P3595" i="1"/>
  <c r="O3595" i="1"/>
  <c r="N3595" i="1"/>
  <c r="M3595" i="1"/>
  <c r="L3595" i="1"/>
  <c r="V3594" i="1"/>
  <c r="U3594" i="1"/>
  <c r="T3594" i="1"/>
  <c r="S3594" i="1"/>
  <c r="R3594" i="1"/>
  <c r="Q3594" i="1"/>
  <c r="P3594" i="1"/>
  <c r="O3594" i="1"/>
  <c r="N3594" i="1"/>
  <c r="M3594" i="1"/>
  <c r="L3594" i="1"/>
  <c r="V3593" i="1"/>
  <c r="U3593" i="1"/>
  <c r="T3593" i="1"/>
  <c r="S3593" i="1"/>
  <c r="R3593" i="1"/>
  <c r="Q3593" i="1"/>
  <c r="P3593" i="1"/>
  <c r="O3593" i="1"/>
  <c r="N3593" i="1"/>
  <c r="M3593" i="1"/>
  <c r="L3593" i="1"/>
  <c r="V3592" i="1"/>
  <c r="U3592" i="1"/>
  <c r="T3592" i="1"/>
  <c r="S3592" i="1"/>
  <c r="R3592" i="1"/>
  <c r="Q3592" i="1"/>
  <c r="P3592" i="1"/>
  <c r="O3592" i="1"/>
  <c r="N3592" i="1"/>
  <c r="M3592" i="1"/>
  <c r="L3592" i="1"/>
  <c r="V3591" i="1"/>
  <c r="U3591" i="1"/>
  <c r="T3591" i="1"/>
  <c r="S3591" i="1"/>
  <c r="R3591" i="1"/>
  <c r="Q3591" i="1"/>
  <c r="P3591" i="1"/>
  <c r="O3591" i="1"/>
  <c r="N3591" i="1"/>
  <c r="M3591" i="1"/>
  <c r="L3591" i="1"/>
  <c r="V3590" i="1"/>
  <c r="U3590" i="1"/>
  <c r="T3590" i="1"/>
  <c r="S3590" i="1"/>
  <c r="R3590" i="1"/>
  <c r="Q3590" i="1"/>
  <c r="P3590" i="1"/>
  <c r="O3590" i="1"/>
  <c r="N3590" i="1"/>
  <c r="M3590" i="1"/>
  <c r="L3590" i="1"/>
  <c r="V3589" i="1"/>
  <c r="U3589" i="1"/>
  <c r="T3589" i="1"/>
  <c r="S3589" i="1"/>
  <c r="R3589" i="1"/>
  <c r="Q3589" i="1"/>
  <c r="P3589" i="1"/>
  <c r="O3589" i="1"/>
  <c r="N3589" i="1"/>
  <c r="M3589" i="1"/>
  <c r="L3589" i="1"/>
  <c r="V3588" i="1"/>
  <c r="U3588" i="1"/>
  <c r="T3588" i="1"/>
  <c r="S3588" i="1"/>
  <c r="R3588" i="1"/>
  <c r="Q3588" i="1"/>
  <c r="P3588" i="1"/>
  <c r="O3588" i="1"/>
  <c r="N3588" i="1"/>
  <c r="M3588" i="1"/>
  <c r="L3588" i="1"/>
  <c r="V3587" i="1"/>
  <c r="U3587" i="1"/>
  <c r="T3587" i="1"/>
  <c r="S3587" i="1"/>
  <c r="R3587" i="1"/>
  <c r="Q3587" i="1"/>
  <c r="P3587" i="1"/>
  <c r="O3587" i="1"/>
  <c r="N3587" i="1"/>
  <c r="M3587" i="1"/>
  <c r="L3587" i="1"/>
  <c r="V3586" i="1"/>
  <c r="U3586" i="1"/>
  <c r="T3586" i="1"/>
  <c r="S3586" i="1"/>
  <c r="R3586" i="1"/>
  <c r="Q3586" i="1"/>
  <c r="P3586" i="1"/>
  <c r="O3586" i="1"/>
  <c r="N3586" i="1"/>
  <c r="M3586" i="1"/>
  <c r="L3586" i="1"/>
  <c r="V3585" i="1"/>
  <c r="U3585" i="1"/>
  <c r="T3585" i="1"/>
  <c r="S3585" i="1"/>
  <c r="R3585" i="1"/>
  <c r="Q3585" i="1"/>
  <c r="P3585" i="1"/>
  <c r="O3585" i="1"/>
  <c r="N3585" i="1"/>
  <c r="M3585" i="1"/>
  <c r="L3585" i="1"/>
  <c r="V3584" i="1"/>
  <c r="U3584" i="1"/>
  <c r="T3584" i="1"/>
  <c r="S3584" i="1"/>
  <c r="R3584" i="1"/>
  <c r="Q3584" i="1"/>
  <c r="P3584" i="1"/>
  <c r="O3584" i="1"/>
  <c r="N3584" i="1"/>
  <c r="M3584" i="1"/>
  <c r="L3584" i="1"/>
  <c r="V3583" i="1"/>
  <c r="U3583" i="1"/>
  <c r="T3583" i="1"/>
  <c r="S3583" i="1"/>
  <c r="R3583" i="1"/>
  <c r="Q3583" i="1"/>
  <c r="P3583" i="1"/>
  <c r="O3583" i="1"/>
  <c r="N3583" i="1"/>
  <c r="M3583" i="1"/>
  <c r="L3583" i="1"/>
  <c r="V3582" i="1"/>
  <c r="U3582" i="1"/>
  <c r="T3582" i="1"/>
  <c r="S3582" i="1"/>
  <c r="R3582" i="1"/>
  <c r="Q3582" i="1"/>
  <c r="P3582" i="1"/>
  <c r="O3582" i="1"/>
  <c r="N3582" i="1"/>
  <c r="M3582" i="1"/>
  <c r="L3582" i="1"/>
  <c r="V3581" i="1"/>
  <c r="U3581" i="1"/>
  <c r="T3581" i="1"/>
  <c r="S3581" i="1"/>
  <c r="R3581" i="1"/>
  <c r="Q3581" i="1"/>
  <c r="P3581" i="1"/>
  <c r="O3581" i="1"/>
  <c r="N3581" i="1"/>
  <c r="M3581" i="1"/>
  <c r="L3581" i="1"/>
  <c r="V3580" i="1"/>
  <c r="U3580" i="1"/>
  <c r="T3580" i="1"/>
  <c r="S3580" i="1"/>
  <c r="R3580" i="1"/>
  <c r="Q3580" i="1"/>
  <c r="P3580" i="1"/>
  <c r="O3580" i="1"/>
  <c r="N3580" i="1"/>
  <c r="M3580" i="1"/>
  <c r="L3580" i="1"/>
  <c r="V3579" i="1"/>
  <c r="U3579" i="1"/>
  <c r="T3579" i="1"/>
  <c r="S3579" i="1"/>
  <c r="R3579" i="1"/>
  <c r="Q3579" i="1"/>
  <c r="P3579" i="1"/>
  <c r="O3579" i="1"/>
  <c r="N3579" i="1"/>
  <c r="M3579" i="1"/>
  <c r="L3579" i="1"/>
  <c r="V3578" i="1"/>
  <c r="U3578" i="1"/>
  <c r="T3578" i="1"/>
  <c r="S3578" i="1"/>
  <c r="R3578" i="1"/>
  <c r="Q3578" i="1"/>
  <c r="P3578" i="1"/>
  <c r="O3578" i="1"/>
  <c r="N3578" i="1"/>
  <c r="M3578" i="1"/>
  <c r="L3578" i="1"/>
  <c r="V3577" i="1"/>
  <c r="U3577" i="1"/>
  <c r="T3577" i="1"/>
  <c r="S3577" i="1"/>
  <c r="R3577" i="1"/>
  <c r="Q3577" i="1"/>
  <c r="P3577" i="1"/>
  <c r="O3577" i="1"/>
  <c r="N3577" i="1"/>
  <c r="M3577" i="1"/>
  <c r="L3577" i="1"/>
  <c r="V3576" i="1"/>
  <c r="U3576" i="1"/>
  <c r="T3576" i="1"/>
  <c r="S3576" i="1"/>
  <c r="R3576" i="1"/>
  <c r="Q3576" i="1"/>
  <c r="P3576" i="1"/>
  <c r="O3576" i="1"/>
  <c r="N3576" i="1"/>
  <c r="M3576" i="1"/>
  <c r="L3576" i="1"/>
  <c r="V3575" i="1"/>
  <c r="U3575" i="1"/>
  <c r="T3575" i="1"/>
  <c r="S3575" i="1"/>
  <c r="R3575" i="1"/>
  <c r="Q3575" i="1"/>
  <c r="P3575" i="1"/>
  <c r="O3575" i="1"/>
  <c r="N3575" i="1"/>
  <c r="M3575" i="1"/>
  <c r="L3575" i="1"/>
  <c r="V3574" i="1"/>
  <c r="U3574" i="1"/>
  <c r="T3574" i="1"/>
  <c r="S3574" i="1"/>
  <c r="R3574" i="1"/>
  <c r="Q3574" i="1"/>
  <c r="P3574" i="1"/>
  <c r="O3574" i="1"/>
  <c r="N3574" i="1"/>
  <c r="M3574" i="1"/>
  <c r="L3574" i="1"/>
  <c r="V3573" i="1"/>
  <c r="U3573" i="1"/>
  <c r="T3573" i="1"/>
  <c r="S3573" i="1"/>
  <c r="R3573" i="1"/>
  <c r="Q3573" i="1"/>
  <c r="P3573" i="1"/>
  <c r="O3573" i="1"/>
  <c r="N3573" i="1"/>
  <c r="M3573" i="1"/>
  <c r="L3573" i="1"/>
  <c r="V3572" i="1"/>
  <c r="U3572" i="1"/>
  <c r="T3572" i="1"/>
  <c r="S3572" i="1"/>
  <c r="R3572" i="1"/>
  <c r="Q3572" i="1"/>
  <c r="P3572" i="1"/>
  <c r="O3572" i="1"/>
  <c r="N3572" i="1"/>
  <c r="M3572" i="1"/>
  <c r="L3572" i="1"/>
  <c r="V3571" i="1"/>
  <c r="U3571" i="1"/>
  <c r="T3571" i="1"/>
  <c r="S3571" i="1"/>
  <c r="R3571" i="1"/>
  <c r="Q3571" i="1"/>
  <c r="P3571" i="1"/>
  <c r="O3571" i="1"/>
  <c r="N3571" i="1"/>
  <c r="M3571" i="1"/>
  <c r="L3571" i="1"/>
  <c r="V3570" i="1"/>
  <c r="U3570" i="1"/>
  <c r="T3570" i="1"/>
  <c r="S3570" i="1"/>
  <c r="R3570" i="1"/>
  <c r="Q3570" i="1"/>
  <c r="P3570" i="1"/>
  <c r="O3570" i="1"/>
  <c r="N3570" i="1"/>
  <c r="M3570" i="1"/>
  <c r="L3570" i="1"/>
  <c r="V3569" i="1"/>
  <c r="U3569" i="1"/>
  <c r="T3569" i="1"/>
  <c r="S3569" i="1"/>
  <c r="R3569" i="1"/>
  <c r="Q3569" i="1"/>
  <c r="P3569" i="1"/>
  <c r="O3569" i="1"/>
  <c r="N3569" i="1"/>
  <c r="M3569" i="1"/>
  <c r="L3569" i="1"/>
  <c r="V3568" i="1"/>
  <c r="U3568" i="1"/>
  <c r="T3568" i="1"/>
  <c r="S3568" i="1"/>
  <c r="R3568" i="1"/>
  <c r="Q3568" i="1"/>
  <c r="P3568" i="1"/>
  <c r="O3568" i="1"/>
  <c r="N3568" i="1"/>
  <c r="M3568" i="1"/>
  <c r="L3568" i="1"/>
  <c r="V3567" i="1"/>
  <c r="U3567" i="1"/>
  <c r="T3567" i="1"/>
  <c r="S3567" i="1"/>
  <c r="R3567" i="1"/>
  <c r="Q3567" i="1"/>
  <c r="P3567" i="1"/>
  <c r="O3567" i="1"/>
  <c r="N3567" i="1"/>
  <c r="M3567" i="1"/>
  <c r="L3567" i="1"/>
  <c r="V3566" i="1"/>
  <c r="U3566" i="1"/>
  <c r="T3566" i="1"/>
  <c r="S3566" i="1"/>
  <c r="R3566" i="1"/>
  <c r="Q3566" i="1"/>
  <c r="P3566" i="1"/>
  <c r="O3566" i="1"/>
  <c r="N3566" i="1"/>
  <c r="M3566" i="1"/>
  <c r="L3566" i="1"/>
  <c r="V3565" i="1"/>
  <c r="U3565" i="1"/>
  <c r="T3565" i="1"/>
  <c r="S3565" i="1"/>
  <c r="R3565" i="1"/>
  <c r="Q3565" i="1"/>
  <c r="P3565" i="1"/>
  <c r="O3565" i="1"/>
  <c r="N3565" i="1"/>
  <c r="M3565" i="1"/>
  <c r="L3565" i="1"/>
  <c r="V3564" i="1"/>
  <c r="U3564" i="1"/>
  <c r="T3564" i="1"/>
  <c r="S3564" i="1"/>
  <c r="R3564" i="1"/>
  <c r="Q3564" i="1"/>
  <c r="P3564" i="1"/>
  <c r="O3564" i="1"/>
  <c r="N3564" i="1"/>
  <c r="M3564" i="1"/>
  <c r="L3564" i="1"/>
  <c r="V3563" i="1"/>
  <c r="U3563" i="1"/>
  <c r="T3563" i="1"/>
  <c r="S3563" i="1"/>
  <c r="R3563" i="1"/>
  <c r="Q3563" i="1"/>
  <c r="P3563" i="1"/>
  <c r="O3563" i="1"/>
  <c r="N3563" i="1"/>
  <c r="M3563" i="1"/>
  <c r="L3563" i="1"/>
  <c r="V3562" i="1"/>
  <c r="U3562" i="1"/>
  <c r="T3562" i="1"/>
  <c r="S3562" i="1"/>
  <c r="R3562" i="1"/>
  <c r="Q3562" i="1"/>
  <c r="P3562" i="1"/>
  <c r="O3562" i="1"/>
  <c r="N3562" i="1"/>
  <c r="M3562" i="1"/>
  <c r="L3562" i="1"/>
  <c r="V3561" i="1"/>
  <c r="U3561" i="1"/>
  <c r="T3561" i="1"/>
  <c r="S3561" i="1"/>
  <c r="R3561" i="1"/>
  <c r="Q3561" i="1"/>
  <c r="P3561" i="1"/>
  <c r="O3561" i="1"/>
  <c r="N3561" i="1"/>
  <c r="M3561" i="1"/>
  <c r="L3561" i="1"/>
  <c r="V3560" i="1"/>
  <c r="U3560" i="1"/>
  <c r="T3560" i="1"/>
  <c r="S3560" i="1"/>
  <c r="R3560" i="1"/>
  <c r="Q3560" i="1"/>
  <c r="P3560" i="1"/>
  <c r="O3560" i="1"/>
  <c r="N3560" i="1"/>
  <c r="M3560" i="1"/>
  <c r="L3560" i="1"/>
  <c r="V3559" i="1"/>
  <c r="U3559" i="1"/>
  <c r="T3559" i="1"/>
  <c r="S3559" i="1"/>
  <c r="R3559" i="1"/>
  <c r="Q3559" i="1"/>
  <c r="P3559" i="1"/>
  <c r="O3559" i="1"/>
  <c r="N3559" i="1"/>
  <c r="M3559" i="1"/>
  <c r="L3559" i="1"/>
  <c r="V3558" i="1"/>
  <c r="U3558" i="1"/>
  <c r="T3558" i="1"/>
  <c r="S3558" i="1"/>
  <c r="R3558" i="1"/>
  <c r="Q3558" i="1"/>
  <c r="P3558" i="1"/>
  <c r="O3558" i="1"/>
  <c r="N3558" i="1"/>
  <c r="M3558" i="1"/>
  <c r="L3558" i="1"/>
  <c r="V3557" i="1"/>
  <c r="U3557" i="1"/>
  <c r="T3557" i="1"/>
  <c r="S3557" i="1"/>
  <c r="R3557" i="1"/>
  <c r="Q3557" i="1"/>
  <c r="P3557" i="1"/>
  <c r="O3557" i="1"/>
  <c r="N3557" i="1"/>
  <c r="M3557" i="1"/>
  <c r="L3557" i="1"/>
  <c r="V3556" i="1"/>
  <c r="U3556" i="1"/>
  <c r="T3556" i="1"/>
  <c r="S3556" i="1"/>
  <c r="R3556" i="1"/>
  <c r="Q3556" i="1"/>
  <c r="P3556" i="1"/>
  <c r="O3556" i="1"/>
  <c r="N3556" i="1"/>
  <c r="M3556" i="1"/>
  <c r="L3556" i="1"/>
  <c r="V3555" i="1"/>
  <c r="U3555" i="1"/>
  <c r="T3555" i="1"/>
  <c r="S3555" i="1"/>
  <c r="R3555" i="1"/>
  <c r="Q3555" i="1"/>
  <c r="P3555" i="1"/>
  <c r="O3555" i="1"/>
  <c r="N3555" i="1"/>
  <c r="M3555" i="1"/>
  <c r="L3555" i="1"/>
  <c r="V3554" i="1"/>
  <c r="U3554" i="1"/>
  <c r="T3554" i="1"/>
  <c r="S3554" i="1"/>
  <c r="R3554" i="1"/>
  <c r="Q3554" i="1"/>
  <c r="P3554" i="1"/>
  <c r="O3554" i="1"/>
  <c r="N3554" i="1"/>
  <c r="M3554" i="1"/>
  <c r="L3554" i="1"/>
  <c r="V3553" i="1"/>
  <c r="U3553" i="1"/>
  <c r="T3553" i="1"/>
  <c r="S3553" i="1"/>
  <c r="R3553" i="1"/>
  <c r="Q3553" i="1"/>
  <c r="P3553" i="1"/>
  <c r="O3553" i="1"/>
  <c r="N3553" i="1"/>
  <c r="M3553" i="1"/>
  <c r="L3553" i="1"/>
  <c r="V3552" i="1"/>
  <c r="U3552" i="1"/>
  <c r="T3552" i="1"/>
  <c r="S3552" i="1"/>
  <c r="R3552" i="1"/>
  <c r="Q3552" i="1"/>
  <c r="P3552" i="1"/>
  <c r="O3552" i="1"/>
  <c r="N3552" i="1"/>
  <c r="M3552" i="1"/>
  <c r="L3552" i="1"/>
  <c r="V3551" i="1"/>
  <c r="U3551" i="1"/>
  <c r="T3551" i="1"/>
  <c r="S3551" i="1"/>
  <c r="R3551" i="1"/>
  <c r="Q3551" i="1"/>
  <c r="P3551" i="1"/>
  <c r="O3551" i="1"/>
  <c r="N3551" i="1"/>
  <c r="M3551" i="1"/>
  <c r="L3551" i="1"/>
  <c r="V3550" i="1"/>
  <c r="U3550" i="1"/>
  <c r="T3550" i="1"/>
  <c r="S3550" i="1"/>
  <c r="R3550" i="1"/>
  <c r="Q3550" i="1"/>
  <c r="P3550" i="1"/>
  <c r="O3550" i="1"/>
  <c r="N3550" i="1"/>
  <c r="M3550" i="1"/>
  <c r="L3550" i="1"/>
  <c r="V3549" i="1"/>
  <c r="U3549" i="1"/>
  <c r="T3549" i="1"/>
  <c r="S3549" i="1"/>
  <c r="R3549" i="1"/>
  <c r="Q3549" i="1"/>
  <c r="P3549" i="1"/>
  <c r="O3549" i="1"/>
  <c r="N3549" i="1"/>
  <c r="M3549" i="1"/>
  <c r="L3549" i="1"/>
  <c r="V3548" i="1"/>
  <c r="U3548" i="1"/>
  <c r="T3548" i="1"/>
  <c r="S3548" i="1"/>
  <c r="R3548" i="1"/>
  <c r="Q3548" i="1"/>
  <c r="P3548" i="1"/>
  <c r="O3548" i="1"/>
  <c r="N3548" i="1"/>
  <c r="M3548" i="1"/>
  <c r="L3548" i="1"/>
  <c r="V3547" i="1"/>
  <c r="U3547" i="1"/>
  <c r="T3547" i="1"/>
  <c r="S3547" i="1"/>
  <c r="R3547" i="1"/>
  <c r="Q3547" i="1"/>
  <c r="P3547" i="1"/>
  <c r="O3547" i="1"/>
  <c r="N3547" i="1"/>
  <c r="M3547" i="1"/>
  <c r="L3547" i="1"/>
  <c r="V3546" i="1"/>
  <c r="U3546" i="1"/>
  <c r="T3546" i="1"/>
  <c r="S3546" i="1"/>
  <c r="R3546" i="1"/>
  <c r="Q3546" i="1"/>
  <c r="P3546" i="1"/>
  <c r="O3546" i="1"/>
  <c r="N3546" i="1"/>
  <c r="M3546" i="1"/>
  <c r="L3546" i="1"/>
  <c r="V3545" i="1"/>
  <c r="U3545" i="1"/>
  <c r="T3545" i="1"/>
  <c r="S3545" i="1"/>
  <c r="R3545" i="1"/>
  <c r="Q3545" i="1"/>
  <c r="P3545" i="1"/>
  <c r="O3545" i="1"/>
  <c r="N3545" i="1"/>
  <c r="M3545" i="1"/>
  <c r="L3545" i="1"/>
  <c r="V3544" i="1"/>
  <c r="U3544" i="1"/>
  <c r="T3544" i="1"/>
  <c r="S3544" i="1"/>
  <c r="R3544" i="1"/>
  <c r="Q3544" i="1"/>
  <c r="P3544" i="1"/>
  <c r="O3544" i="1"/>
  <c r="N3544" i="1"/>
  <c r="M3544" i="1"/>
  <c r="L3544" i="1"/>
  <c r="V3543" i="1"/>
  <c r="U3543" i="1"/>
  <c r="T3543" i="1"/>
  <c r="S3543" i="1"/>
  <c r="R3543" i="1"/>
  <c r="Q3543" i="1"/>
  <c r="P3543" i="1"/>
  <c r="O3543" i="1"/>
  <c r="N3543" i="1"/>
  <c r="M3543" i="1"/>
  <c r="L3543" i="1"/>
  <c r="V3542" i="1"/>
  <c r="U3542" i="1"/>
  <c r="T3542" i="1"/>
  <c r="S3542" i="1"/>
  <c r="R3542" i="1"/>
  <c r="Q3542" i="1"/>
  <c r="P3542" i="1"/>
  <c r="O3542" i="1"/>
  <c r="N3542" i="1"/>
  <c r="M3542" i="1"/>
  <c r="L3542" i="1"/>
  <c r="V3541" i="1"/>
  <c r="U3541" i="1"/>
  <c r="T3541" i="1"/>
  <c r="S3541" i="1"/>
  <c r="R3541" i="1"/>
  <c r="Q3541" i="1"/>
  <c r="P3541" i="1"/>
  <c r="O3541" i="1"/>
  <c r="N3541" i="1"/>
  <c r="M3541" i="1"/>
  <c r="L3541" i="1"/>
  <c r="V3540" i="1"/>
  <c r="U3540" i="1"/>
  <c r="T3540" i="1"/>
  <c r="S3540" i="1"/>
  <c r="R3540" i="1"/>
  <c r="Q3540" i="1"/>
  <c r="P3540" i="1"/>
  <c r="O3540" i="1"/>
  <c r="N3540" i="1"/>
  <c r="M3540" i="1"/>
  <c r="L3540" i="1"/>
  <c r="V3539" i="1"/>
  <c r="U3539" i="1"/>
  <c r="T3539" i="1"/>
  <c r="S3539" i="1"/>
  <c r="R3539" i="1"/>
  <c r="Q3539" i="1"/>
  <c r="P3539" i="1"/>
  <c r="O3539" i="1"/>
  <c r="N3539" i="1"/>
  <c r="M3539" i="1"/>
  <c r="L3539" i="1"/>
  <c r="V3538" i="1"/>
  <c r="U3538" i="1"/>
  <c r="T3538" i="1"/>
  <c r="S3538" i="1"/>
  <c r="R3538" i="1"/>
  <c r="Q3538" i="1"/>
  <c r="P3538" i="1"/>
  <c r="O3538" i="1"/>
  <c r="N3538" i="1"/>
  <c r="M3538" i="1"/>
  <c r="L3538" i="1"/>
  <c r="V3537" i="1"/>
  <c r="U3537" i="1"/>
  <c r="T3537" i="1"/>
  <c r="S3537" i="1"/>
  <c r="R3537" i="1"/>
  <c r="Q3537" i="1"/>
  <c r="P3537" i="1"/>
  <c r="O3537" i="1"/>
  <c r="N3537" i="1"/>
  <c r="M3537" i="1"/>
  <c r="L3537" i="1"/>
  <c r="V3536" i="1"/>
  <c r="U3536" i="1"/>
  <c r="T3536" i="1"/>
  <c r="S3536" i="1"/>
  <c r="R3536" i="1"/>
  <c r="Q3536" i="1"/>
  <c r="P3536" i="1"/>
  <c r="O3536" i="1"/>
  <c r="N3536" i="1"/>
  <c r="M3536" i="1"/>
  <c r="L3536" i="1"/>
  <c r="V3535" i="1"/>
  <c r="U3535" i="1"/>
  <c r="T3535" i="1"/>
  <c r="S3535" i="1"/>
  <c r="R3535" i="1"/>
  <c r="Q3535" i="1"/>
  <c r="P3535" i="1"/>
  <c r="O3535" i="1"/>
  <c r="N3535" i="1"/>
  <c r="M3535" i="1"/>
  <c r="L3535" i="1"/>
  <c r="V3534" i="1"/>
  <c r="U3534" i="1"/>
  <c r="T3534" i="1"/>
  <c r="S3534" i="1"/>
  <c r="R3534" i="1"/>
  <c r="Q3534" i="1"/>
  <c r="P3534" i="1"/>
  <c r="O3534" i="1"/>
  <c r="N3534" i="1"/>
  <c r="M3534" i="1"/>
  <c r="L3534" i="1"/>
  <c r="V3533" i="1"/>
  <c r="U3533" i="1"/>
  <c r="T3533" i="1"/>
  <c r="S3533" i="1"/>
  <c r="R3533" i="1"/>
  <c r="Q3533" i="1"/>
  <c r="P3533" i="1"/>
  <c r="O3533" i="1"/>
  <c r="N3533" i="1"/>
  <c r="M3533" i="1"/>
  <c r="L3533" i="1"/>
  <c r="V3532" i="1"/>
  <c r="U3532" i="1"/>
  <c r="T3532" i="1"/>
  <c r="S3532" i="1"/>
  <c r="R3532" i="1"/>
  <c r="Q3532" i="1"/>
  <c r="P3532" i="1"/>
  <c r="O3532" i="1"/>
  <c r="N3532" i="1"/>
  <c r="M3532" i="1"/>
  <c r="L3532" i="1"/>
  <c r="V3531" i="1"/>
  <c r="U3531" i="1"/>
  <c r="T3531" i="1"/>
  <c r="S3531" i="1"/>
  <c r="R3531" i="1"/>
  <c r="Q3531" i="1"/>
  <c r="P3531" i="1"/>
  <c r="O3531" i="1"/>
  <c r="N3531" i="1"/>
  <c r="M3531" i="1"/>
  <c r="L3531" i="1"/>
  <c r="V3530" i="1"/>
  <c r="U3530" i="1"/>
  <c r="T3530" i="1"/>
  <c r="S3530" i="1"/>
  <c r="R3530" i="1"/>
  <c r="Q3530" i="1"/>
  <c r="P3530" i="1"/>
  <c r="O3530" i="1"/>
  <c r="N3530" i="1"/>
  <c r="M3530" i="1"/>
  <c r="L3530" i="1"/>
  <c r="V3529" i="1"/>
  <c r="U3529" i="1"/>
  <c r="T3529" i="1"/>
  <c r="S3529" i="1"/>
  <c r="R3529" i="1"/>
  <c r="Q3529" i="1"/>
  <c r="P3529" i="1"/>
  <c r="O3529" i="1"/>
  <c r="N3529" i="1"/>
  <c r="M3529" i="1"/>
  <c r="L3529" i="1"/>
  <c r="V3528" i="1"/>
  <c r="U3528" i="1"/>
  <c r="T3528" i="1"/>
  <c r="S3528" i="1"/>
  <c r="R3528" i="1"/>
  <c r="Q3528" i="1"/>
  <c r="P3528" i="1"/>
  <c r="O3528" i="1"/>
  <c r="N3528" i="1"/>
  <c r="M3528" i="1"/>
  <c r="L3528" i="1"/>
  <c r="V3527" i="1"/>
  <c r="U3527" i="1"/>
  <c r="T3527" i="1"/>
  <c r="S3527" i="1"/>
  <c r="R3527" i="1"/>
  <c r="Q3527" i="1"/>
  <c r="P3527" i="1"/>
  <c r="O3527" i="1"/>
  <c r="N3527" i="1"/>
  <c r="M3527" i="1"/>
  <c r="L3527" i="1"/>
  <c r="V3526" i="1"/>
  <c r="U3526" i="1"/>
  <c r="T3526" i="1"/>
  <c r="S3526" i="1"/>
  <c r="R3526" i="1"/>
  <c r="Q3526" i="1"/>
  <c r="P3526" i="1"/>
  <c r="O3526" i="1"/>
  <c r="N3526" i="1"/>
  <c r="M3526" i="1"/>
  <c r="L3526" i="1"/>
  <c r="V3525" i="1"/>
  <c r="U3525" i="1"/>
  <c r="T3525" i="1"/>
  <c r="S3525" i="1"/>
  <c r="R3525" i="1"/>
  <c r="Q3525" i="1"/>
  <c r="P3525" i="1"/>
  <c r="O3525" i="1"/>
  <c r="N3525" i="1"/>
  <c r="M3525" i="1"/>
  <c r="L3525" i="1"/>
  <c r="V3524" i="1"/>
  <c r="U3524" i="1"/>
  <c r="T3524" i="1"/>
  <c r="S3524" i="1"/>
  <c r="R3524" i="1"/>
  <c r="Q3524" i="1"/>
  <c r="P3524" i="1"/>
  <c r="O3524" i="1"/>
  <c r="N3524" i="1"/>
  <c r="M3524" i="1"/>
  <c r="L3524" i="1"/>
  <c r="V3523" i="1"/>
  <c r="U3523" i="1"/>
  <c r="T3523" i="1"/>
  <c r="S3523" i="1"/>
  <c r="R3523" i="1"/>
  <c r="Q3523" i="1"/>
  <c r="P3523" i="1"/>
  <c r="O3523" i="1"/>
  <c r="N3523" i="1"/>
  <c r="M3523" i="1"/>
  <c r="L3523" i="1"/>
  <c r="V3522" i="1"/>
  <c r="U3522" i="1"/>
  <c r="T3522" i="1"/>
  <c r="S3522" i="1"/>
  <c r="R3522" i="1"/>
  <c r="Q3522" i="1"/>
  <c r="P3522" i="1"/>
  <c r="O3522" i="1"/>
  <c r="N3522" i="1"/>
  <c r="M3522" i="1"/>
  <c r="L3522" i="1"/>
  <c r="V3521" i="1"/>
  <c r="U3521" i="1"/>
  <c r="T3521" i="1"/>
  <c r="S3521" i="1"/>
  <c r="R3521" i="1"/>
  <c r="Q3521" i="1"/>
  <c r="P3521" i="1"/>
  <c r="O3521" i="1"/>
  <c r="N3521" i="1"/>
  <c r="M3521" i="1"/>
  <c r="L3521" i="1"/>
  <c r="V3520" i="1"/>
  <c r="U3520" i="1"/>
  <c r="T3520" i="1"/>
  <c r="S3520" i="1"/>
  <c r="R3520" i="1"/>
  <c r="Q3520" i="1"/>
  <c r="P3520" i="1"/>
  <c r="O3520" i="1"/>
  <c r="N3520" i="1"/>
  <c r="M3520" i="1"/>
  <c r="L3520" i="1"/>
  <c r="V3519" i="1"/>
  <c r="U3519" i="1"/>
  <c r="T3519" i="1"/>
  <c r="S3519" i="1"/>
  <c r="R3519" i="1"/>
  <c r="Q3519" i="1"/>
  <c r="P3519" i="1"/>
  <c r="O3519" i="1"/>
  <c r="N3519" i="1"/>
  <c r="M3519" i="1"/>
  <c r="L3519" i="1"/>
  <c r="V3518" i="1"/>
  <c r="U3518" i="1"/>
  <c r="T3518" i="1"/>
  <c r="S3518" i="1"/>
  <c r="R3518" i="1"/>
  <c r="Q3518" i="1"/>
  <c r="P3518" i="1"/>
  <c r="O3518" i="1"/>
  <c r="N3518" i="1"/>
  <c r="M3518" i="1"/>
  <c r="L3518" i="1"/>
  <c r="V3517" i="1"/>
  <c r="U3517" i="1"/>
  <c r="T3517" i="1"/>
  <c r="S3517" i="1"/>
  <c r="R3517" i="1"/>
  <c r="Q3517" i="1"/>
  <c r="P3517" i="1"/>
  <c r="O3517" i="1"/>
  <c r="N3517" i="1"/>
  <c r="M3517" i="1"/>
  <c r="L3517" i="1"/>
  <c r="V3516" i="1"/>
  <c r="U3516" i="1"/>
  <c r="T3516" i="1"/>
  <c r="S3516" i="1"/>
  <c r="R3516" i="1"/>
  <c r="Q3516" i="1"/>
  <c r="P3516" i="1"/>
  <c r="O3516" i="1"/>
  <c r="N3516" i="1"/>
  <c r="M3516" i="1"/>
  <c r="L3516" i="1"/>
  <c r="V3515" i="1"/>
  <c r="U3515" i="1"/>
  <c r="T3515" i="1"/>
  <c r="S3515" i="1"/>
  <c r="R3515" i="1"/>
  <c r="Q3515" i="1"/>
  <c r="P3515" i="1"/>
  <c r="O3515" i="1"/>
  <c r="N3515" i="1"/>
  <c r="M3515" i="1"/>
  <c r="L3515" i="1"/>
  <c r="V3514" i="1"/>
  <c r="U3514" i="1"/>
  <c r="T3514" i="1"/>
  <c r="S3514" i="1"/>
  <c r="R3514" i="1"/>
  <c r="Q3514" i="1"/>
  <c r="P3514" i="1"/>
  <c r="O3514" i="1"/>
  <c r="N3514" i="1"/>
  <c r="M3514" i="1"/>
  <c r="L3514" i="1"/>
  <c r="V3513" i="1"/>
  <c r="U3513" i="1"/>
  <c r="T3513" i="1"/>
  <c r="S3513" i="1"/>
  <c r="R3513" i="1"/>
  <c r="Q3513" i="1"/>
  <c r="P3513" i="1"/>
  <c r="O3513" i="1"/>
  <c r="N3513" i="1"/>
  <c r="M3513" i="1"/>
  <c r="L3513" i="1"/>
  <c r="V3512" i="1"/>
  <c r="U3512" i="1"/>
  <c r="T3512" i="1"/>
  <c r="S3512" i="1"/>
  <c r="R3512" i="1"/>
  <c r="Q3512" i="1"/>
  <c r="P3512" i="1"/>
  <c r="O3512" i="1"/>
  <c r="N3512" i="1"/>
  <c r="M3512" i="1"/>
  <c r="L3512" i="1"/>
  <c r="V3511" i="1"/>
  <c r="U3511" i="1"/>
  <c r="T3511" i="1"/>
  <c r="S3511" i="1"/>
  <c r="R3511" i="1"/>
  <c r="Q3511" i="1"/>
  <c r="P3511" i="1"/>
  <c r="O3511" i="1"/>
  <c r="N3511" i="1"/>
  <c r="M3511" i="1"/>
  <c r="L3511" i="1"/>
  <c r="V3510" i="1"/>
  <c r="U3510" i="1"/>
  <c r="T3510" i="1"/>
  <c r="S3510" i="1"/>
  <c r="R3510" i="1"/>
  <c r="Q3510" i="1"/>
  <c r="P3510" i="1"/>
  <c r="O3510" i="1"/>
  <c r="N3510" i="1"/>
  <c r="M3510" i="1"/>
  <c r="L3510" i="1"/>
  <c r="V3509" i="1"/>
  <c r="U3509" i="1"/>
  <c r="T3509" i="1"/>
  <c r="S3509" i="1"/>
  <c r="R3509" i="1"/>
  <c r="Q3509" i="1"/>
  <c r="P3509" i="1"/>
  <c r="O3509" i="1"/>
  <c r="N3509" i="1"/>
  <c r="M3509" i="1"/>
  <c r="L3509" i="1"/>
  <c r="V3508" i="1"/>
  <c r="U3508" i="1"/>
  <c r="T3508" i="1"/>
  <c r="S3508" i="1"/>
  <c r="R3508" i="1"/>
  <c r="Q3508" i="1"/>
  <c r="P3508" i="1"/>
  <c r="O3508" i="1"/>
  <c r="N3508" i="1"/>
  <c r="M3508" i="1"/>
  <c r="L3508" i="1"/>
  <c r="V3507" i="1"/>
  <c r="U3507" i="1"/>
  <c r="T3507" i="1"/>
  <c r="S3507" i="1"/>
  <c r="R3507" i="1"/>
  <c r="Q3507" i="1"/>
  <c r="P3507" i="1"/>
  <c r="O3507" i="1"/>
  <c r="N3507" i="1"/>
  <c r="M3507" i="1"/>
  <c r="L3507" i="1"/>
  <c r="V3506" i="1"/>
  <c r="U3506" i="1"/>
  <c r="T3506" i="1"/>
  <c r="S3506" i="1"/>
  <c r="R3506" i="1"/>
  <c r="Q3506" i="1"/>
  <c r="P3506" i="1"/>
  <c r="O3506" i="1"/>
  <c r="N3506" i="1"/>
  <c r="M3506" i="1"/>
  <c r="L3506" i="1"/>
  <c r="V3505" i="1"/>
  <c r="U3505" i="1"/>
  <c r="T3505" i="1"/>
  <c r="S3505" i="1"/>
  <c r="R3505" i="1"/>
  <c r="Q3505" i="1"/>
  <c r="P3505" i="1"/>
  <c r="O3505" i="1"/>
  <c r="N3505" i="1"/>
  <c r="M3505" i="1"/>
  <c r="L3505" i="1"/>
  <c r="V3504" i="1"/>
  <c r="U3504" i="1"/>
  <c r="T3504" i="1"/>
  <c r="S3504" i="1"/>
  <c r="R3504" i="1"/>
  <c r="Q3504" i="1"/>
  <c r="P3504" i="1"/>
  <c r="O3504" i="1"/>
  <c r="N3504" i="1"/>
  <c r="M3504" i="1"/>
  <c r="L3504" i="1"/>
  <c r="V3503" i="1"/>
  <c r="U3503" i="1"/>
  <c r="T3503" i="1"/>
  <c r="S3503" i="1"/>
  <c r="R3503" i="1"/>
  <c r="Q3503" i="1"/>
  <c r="P3503" i="1"/>
  <c r="O3503" i="1"/>
  <c r="N3503" i="1"/>
  <c r="M3503" i="1"/>
  <c r="L3503" i="1"/>
  <c r="V3502" i="1"/>
  <c r="U3502" i="1"/>
  <c r="T3502" i="1"/>
  <c r="S3502" i="1"/>
  <c r="R3502" i="1"/>
  <c r="Q3502" i="1"/>
  <c r="P3502" i="1"/>
  <c r="O3502" i="1"/>
  <c r="N3502" i="1"/>
  <c r="M3502" i="1"/>
  <c r="L3502" i="1"/>
  <c r="V3501" i="1"/>
  <c r="U3501" i="1"/>
  <c r="T3501" i="1"/>
  <c r="S3501" i="1"/>
  <c r="R3501" i="1"/>
  <c r="Q3501" i="1"/>
  <c r="P3501" i="1"/>
  <c r="O3501" i="1"/>
  <c r="N3501" i="1"/>
  <c r="M3501" i="1"/>
  <c r="L3501" i="1"/>
  <c r="V3500" i="1"/>
  <c r="U3500" i="1"/>
  <c r="T3500" i="1"/>
  <c r="S3500" i="1"/>
  <c r="R3500" i="1"/>
  <c r="Q3500" i="1"/>
  <c r="P3500" i="1"/>
  <c r="O3500" i="1"/>
  <c r="N3500" i="1"/>
  <c r="M3500" i="1"/>
  <c r="L3500" i="1"/>
  <c r="V3499" i="1"/>
  <c r="U3499" i="1"/>
  <c r="T3499" i="1"/>
  <c r="S3499" i="1"/>
  <c r="R3499" i="1"/>
  <c r="Q3499" i="1"/>
  <c r="P3499" i="1"/>
  <c r="O3499" i="1"/>
  <c r="N3499" i="1"/>
  <c r="M3499" i="1"/>
  <c r="L3499" i="1"/>
  <c r="V3498" i="1"/>
  <c r="U3498" i="1"/>
  <c r="T3498" i="1"/>
  <c r="S3498" i="1"/>
  <c r="R3498" i="1"/>
  <c r="Q3498" i="1"/>
  <c r="P3498" i="1"/>
  <c r="O3498" i="1"/>
  <c r="N3498" i="1"/>
  <c r="M3498" i="1"/>
  <c r="L3498" i="1"/>
  <c r="V3497" i="1"/>
  <c r="U3497" i="1"/>
  <c r="T3497" i="1"/>
  <c r="S3497" i="1"/>
  <c r="R3497" i="1"/>
  <c r="Q3497" i="1"/>
  <c r="P3497" i="1"/>
  <c r="O3497" i="1"/>
  <c r="N3497" i="1"/>
  <c r="M3497" i="1"/>
  <c r="L3497" i="1"/>
  <c r="V3496" i="1"/>
  <c r="U3496" i="1"/>
  <c r="T3496" i="1"/>
  <c r="S3496" i="1"/>
  <c r="R3496" i="1"/>
  <c r="Q3496" i="1"/>
  <c r="P3496" i="1"/>
  <c r="O3496" i="1"/>
  <c r="N3496" i="1"/>
  <c r="M3496" i="1"/>
  <c r="L3496" i="1"/>
  <c r="V3495" i="1"/>
  <c r="U3495" i="1"/>
  <c r="T3495" i="1"/>
  <c r="S3495" i="1"/>
  <c r="R3495" i="1"/>
  <c r="Q3495" i="1"/>
  <c r="P3495" i="1"/>
  <c r="O3495" i="1"/>
  <c r="N3495" i="1"/>
  <c r="M3495" i="1"/>
  <c r="L3495" i="1"/>
  <c r="V3494" i="1"/>
  <c r="U3494" i="1"/>
  <c r="T3494" i="1"/>
  <c r="S3494" i="1"/>
  <c r="R3494" i="1"/>
  <c r="Q3494" i="1"/>
  <c r="P3494" i="1"/>
  <c r="O3494" i="1"/>
  <c r="N3494" i="1"/>
  <c r="M3494" i="1"/>
  <c r="L3494" i="1"/>
  <c r="V3493" i="1"/>
  <c r="U3493" i="1"/>
  <c r="T3493" i="1"/>
  <c r="S3493" i="1"/>
  <c r="R3493" i="1"/>
  <c r="Q3493" i="1"/>
  <c r="P3493" i="1"/>
  <c r="O3493" i="1"/>
  <c r="N3493" i="1"/>
  <c r="M3493" i="1"/>
  <c r="L3493" i="1"/>
  <c r="V3492" i="1"/>
  <c r="U3492" i="1"/>
  <c r="T3492" i="1"/>
  <c r="S3492" i="1"/>
  <c r="R3492" i="1"/>
  <c r="Q3492" i="1"/>
  <c r="P3492" i="1"/>
  <c r="O3492" i="1"/>
  <c r="N3492" i="1"/>
  <c r="M3492" i="1"/>
  <c r="L3492" i="1"/>
  <c r="V3491" i="1"/>
  <c r="U3491" i="1"/>
  <c r="T3491" i="1"/>
  <c r="S3491" i="1"/>
  <c r="R3491" i="1"/>
  <c r="Q3491" i="1"/>
  <c r="P3491" i="1"/>
  <c r="O3491" i="1"/>
  <c r="N3491" i="1"/>
  <c r="M3491" i="1"/>
  <c r="L3491" i="1"/>
  <c r="V3490" i="1"/>
  <c r="U3490" i="1"/>
  <c r="T3490" i="1"/>
  <c r="S3490" i="1"/>
  <c r="R3490" i="1"/>
  <c r="Q3490" i="1"/>
  <c r="P3490" i="1"/>
  <c r="O3490" i="1"/>
  <c r="N3490" i="1"/>
  <c r="M3490" i="1"/>
  <c r="L3490" i="1"/>
  <c r="V3489" i="1"/>
  <c r="U3489" i="1"/>
  <c r="T3489" i="1"/>
  <c r="S3489" i="1"/>
  <c r="R3489" i="1"/>
  <c r="Q3489" i="1"/>
  <c r="P3489" i="1"/>
  <c r="O3489" i="1"/>
  <c r="N3489" i="1"/>
  <c r="M3489" i="1"/>
  <c r="L3489" i="1"/>
  <c r="V3488" i="1"/>
  <c r="U3488" i="1"/>
  <c r="T3488" i="1"/>
  <c r="S3488" i="1"/>
  <c r="R3488" i="1"/>
  <c r="Q3488" i="1"/>
  <c r="P3488" i="1"/>
  <c r="O3488" i="1"/>
  <c r="N3488" i="1"/>
  <c r="M3488" i="1"/>
  <c r="L3488" i="1"/>
  <c r="V3487" i="1"/>
  <c r="U3487" i="1"/>
  <c r="T3487" i="1"/>
  <c r="S3487" i="1"/>
  <c r="R3487" i="1"/>
  <c r="Q3487" i="1"/>
  <c r="P3487" i="1"/>
  <c r="O3487" i="1"/>
  <c r="N3487" i="1"/>
  <c r="M3487" i="1"/>
  <c r="L3487" i="1"/>
  <c r="V3486" i="1"/>
  <c r="U3486" i="1"/>
  <c r="T3486" i="1"/>
  <c r="S3486" i="1"/>
  <c r="R3486" i="1"/>
  <c r="Q3486" i="1"/>
  <c r="P3486" i="1"/>
  <c r="O3486" i="1"/>
  <c r="N3486" i="1"/>
  <c r="M3486" i="1"/>
  <c r="L3486" i="1"/>
  <c r="V3485" i="1"/>
  <c r="U3485" i="1"/>
  <c r="T3485" i="1"/>
  <c r="S3485" i="1"/>
  <c r="R3485" i="1"/>
  <c r="Q3485" i="1"/>
  <c r="P3485" i="1"/>
  <c r="O3485" i="1"/>
  <c r="N3485" i="1"/>
  <c r="M3485" i="1"/>
  <c r="L3485" i="1"/>
  <c r="V3484" i="1"/>
  <c r="U3484" i="1"/>
  <c r="T3484" i="1"/>
  <c r="S3484" i="1"/>
  <c r="R3484" i="1"/>
  <c r="Q3484" i="1"/>
  <c r="P3484" i="1"/>
  <c r="O3484" i="1"/>
  <c r="N3484" i="1"/>
  <c r="M3484" i="1"/>
  <c r="L3484" i="1"/>
  <c r="V3483" i="1"/>
  <c r="U3483" i="1"/>
  <c r="T3483" i="1"/>
  <c r="S3483" i="1"/>
  <c r="R3483" i="1"/>
  <c r="Q3483" i="1"/>
  <c r="P3483" i="1"/>
  <c r="O3483" i="1"/>
  <c r="N3483" i="1"/>
  <c r="M3483" i="1"/>
  <c r="L3483" i="1"/>
  <c r="V3482" i="1"/>
  <c r="U3482" i="1"/>
  <c r="T3482" i="1"/>
  <c r="S3482" i="1"/>
  <c r="R3482" i="1"/>
  <c r="Q3482" i="1"/>
  <c r="P3482" i="1"/>
  <c r="O3482" i="1"/>
  <c r="N3482" i="1"/>
  <c r="M3482" i="1"/>
  <c r="L3482" i="1"/>
  <c r="V3481" i="1"/>
  <c r="U3481" i="1"/>
  <c r="T3481" i="1"/>
  <c r="S3481" i="1"/>
  <c r="R3481" i="1"/>
  <c r="Q3481" i="1"/>
  <c r="P3481" i="1"/>
  <c r="O3481" i="1"/>
  <c r="N3481" i="1"/>
  <c r="M3481" i="1"/>
  <c r="L3481" i="1"/>
  <c r="V3480" i="1"/>
  <c r="U3480" i="1"/>
  <c r="T3480" i="1"/>
  <c r="S3480" i="1"/>
  <c r="R3480" i="1"/>
  <c r="Q3480" i="1"/>
  <c r="P3480" i="1"/>
  <c r="O3480" i="1"/>
  <c r="N3480" i="1"/>
  <c r="M3480" i="1"/>
  <c r="L3480" i="1"/>
  <c r="V3479" i="1"/>
  <c r="U3479" i="1"/>
  <c r="T3479" i="1"/>
  <c r="S3479" i="1"/>
  <c r="R3479" i="1"/>
  <c r="Q3479" i="1"/>
  <c r="P3479" i="1"/>
  <c r="O3479" i="1"/>
  <c r="N3479" i="1"/>
  <c r="M3479" i="1"/>
  <c r="L3479" i="1"/>
  <c r="V3478" i="1"/>
  <c r="U3478" i="1"/>
  <c r="T3478" i="1"/>
  <c r="S3478" i="1"/>
  <c r="R3478" i="1"/>
  <c r="Q3478" i="1"/>
  <c r="P3478" i="1"/>
  <c r="O3478" i="1"/>
  <c r="N3478" i="1"/>
  <c r="M3478" i="1"/>
  <c r="L3478" i="1"/>
  <c r="V3477" i="1"/>
  <c r="U3477" i="1"/>
  <c r="T3477" i="1"/>
  <c r="S3477" i="1"/>
  <c r="R3477" i="1"/>
  <c r="Q3477" i="1"/>
  <c r="P3477" i="1"/>
  <c r="O3477" i="1"/>
  <c r="N3477" i="1"/>
  <c r="M3477" i="1"/>
  <c r="L3477" i="1"/>
  <c r="V3476" i="1"/>
  <c r="U3476" i="1"/>
  <c r="T3476" i="1"/>
  <c r="S3476" i="1"/>
  <c r="R3476" i="1"/>
  <c r="Q3476" i="1"/>
  <c r="P3476" i="1"/>
  <c r="O3476" i="1"/>
  <c r="N3476" i="1"/>
  <c r="M3476" i="1"/>
  <c r="L3476" i="1"/>
  <c r="V3475" i="1"/>
  <c r="U3475" i="1"/>
  <c r="T3475" i="1"/>
  <c r="S3475" i="1"/>
  <c r="R3475" i="1"/>
  <c r="Q3475" i="1"/>
  <c r="P3475" i="1"/>
  <c r="O3475" i="1"/>
  <c r="N3475" i="1"/>
  <c r="M3475" i="1"/>
  <c r="L3475" i="1"/>
  <c r="V3474" i="1"/>
  <c r="U3474" i="1"/>
  <c r="T3474" i="1"/>
  <c r="S3474" i="1"/>
  <c r="R3474" i="1"/>
  <c r="Q3474" i="1"/>
  <c r="P3474" i="1"/>
  <c r="O3474" i="1"/>
  <c r="N3474" i="1"/>
  <c r="M3474" i="1"/>
  <c r="L3474" i="1"/>
  <c r="V3473" i="1"/>
  <c r="U3473" i="1"/>
  <c r="T3473" i="1"/>
  <c r="S3473" i="1"/>
  <c r="R3473" i="1"/>
  <c r="Q3473" i="1"/>
  <c r="P3473" i="1"/>
  <c r="O3473" i="1"/>
  <c r="N3473" i="1"/>
  <c r="M3473" i="1"/>
  <c r="L3473" i="1"/>
  <c r="V3472" i="1"/>
  <c r="U3472" i="1"/>
  <c r="T3472" i="1"/>
  <c r="S3472" i="1"/>
  <c r="R3472" i="1"/>
  <c r="Q3472" i="1"/>
  <c r="P3472" i="1"/>
  <c r="O3472" i="1"/>
  <c r="N3472" i="1"/>
  <c r="M3472" i="1"/>
  <c r="L3472" i="1"/>
  <c r="V3471" i="1"/>
  <c r="U3471" i="1"/>
  <c r="T3471" i="1"/>
  <c r="S3471" i="1"/>
  <c r="R3471" i="1"/>
  <c r="Q3471" i="1"/>
  <c r="P3471" i="1"/>
  <c r="O3471" i="1"/>
  <c r="N3471" i="1"/>
  <c r="M3471" i="1"/>
  <c r="L3471" i="1"/>
  <c r="V3470" i="1"/>
  <c r="U3470" i="1"/>
  <c r="T3470" i="1"/>
  <c r="S3470" i="1"/>
  <c r="R3470" i="1"/>
  <c r="Q3470" i="1"/>
  <c r="P3470" i="1"/>
  <c r="O3470" i="1"/>
  <c r="N3470" i="1"/>
  <c r="M3470" i="1"/>
  <c r="L3470" i="1"/>
  <c r="V3469" i="1"/>
  <c r="U3469" i="1"/>
  <c r="T3469" i="1"/>
  <c r="S3469" i="1"/>
  <c r="R3469" i="1"/>
  <c r="Q3469" i="1"/>
  <c r="P3469" i="1"/>
  <c r="O3469" i="1"/>
  <c r="N3469" i="1"/>
  <c r="M3469" i="1"/>
  <c r="L3469" i="1"/>
  <c r="V3468" i="1"/>
  <c r="U3468" i="1"/>
  <c r="T3468" i="1"/>
  <c r="S3468" i="1"/>
  <c r="R3468" i="1"/>
  <c r="Q3468" i="1"/>
  <c r="P3468" i="1"/>
  <c r="O3468" i="1"/>
  <c r="N3468" i="1"/>
  <c r="M3468" i="1"/>
  <c r="L3468" i="1"/>
  <c r="V3467" i="1"/>
  <c r="U3467" i="1"/>
  <c r="T3467" i="1"/>
  <c r="S3467" i="1"/>
  <c r="R3467" i="1"/>
  <c r="Q3467" i="1"/>
  <c r="P3467" i="1"/>
  <c r="O3467" i="1"/>
  <c r="N3467" i="1"/>
  <c r="M3467" i="1"/>
  <c r="L3467" i="1"/>
  <c r="V3466" i="1"/>
  <c r="U3466" i="1"/>
  <c r="T3466" i="1"/>
  <c r="S3466" i="1"/>
  <c r="R3466" i="1"/>
  <c r="Q3466" i="1"/>
  <c r="P3466" i="1"/>
  <c r="O3466" i="1"/>
  <c r="N3466" i="1"/>
  <c r="M3466" i="1"/>
  <c r="L3466" i="1"/>
  <c r="V3465" i="1"/>
  <c r="U3465" i="1"/>
  <c r="T3465" i="1"/>
  <c r="S3465" i="1"/>
  <c r="R3465" i="1"/>
  <c r="Q3465" i="1"/>
  <c r="P3465" i="1"/>
  <c r="O3465" i="1"/>
  <c r="N3465" i="1"/>
  <c r="M3465" i="1"/>
  <c r="L3465" i="1"/>
  <c r="V3464" i="1"/>
  <c r="U3464" i="1"/>
  <c r="T3464" i="1"/>
  <c r="S3464" i="1"/>
  <c r="R3464" i="1"/>
  <c r="Q3464" i="1"/>
  <c r="P3464" i="1"/>
  <c r="O3464" i="1"/>
  <c r="N3464" i="1"/>
  <c r="M3464" i="1"/>
  <c r="L3464" i="1"/>
  <c r="V3463" i="1"/>
  <c r="U3463" i="1"/>
  <c r="T3463" i="1"/>
  <c r="S3463" i="1"/>
  <c r="R3463" i="1"/>
  <c r="Q3463" i="1"/>
  <c r="P3463" i="1"/>
  <c r="O3463" i="1"/>
  <c r="N3463" i="1"/>
  <c r="M3463" i="1"/>
  <c r="L3463" i="1"/>
  <c r="V3462" i="1"/>
  <c r="U3462" i="1"/>
  <c r="T3462" i="1"/>
  <c r="S3462" i="1"/>
  <c r="R3462" i="1"/>
  <c r="Q3462" i="1"/>
  <c r="P3462" i="1"/>
  <c r="O3462" i="1"/>
  <c r="N3462" i="1"/>
  <c r="M3462" i="1"/>
  <c r="L3462" i="1"/>
  <c r="V3461" i="1"/>
  <c r="U3461" i="1"/>
  <c r="T3461" i="1"/>
  <c r="S3461" i="1"/>
  <c r="R3461" i="1"/>
  <c r="Q3461" i="1"/>
  <c r="P3461" i="1"/>
  <c r="O3461" i="1"/>
  <c r="N3461" i="1"/>
  <c r="M3461" i="1"/>
  <c r="L3461" i="1"/>
  <c r="V3460" i="1"/>
  <c r="U3460" i="1"/>
  <c r="T3460" i="1"/>
  <c r="S3460" i="1"/>
  <c r="R3460" i="1"/>
  <c r="Q3460" i="1"/>
  <c r="P3460" i="1"/>
  <c r="O3460" i="1"/>
  <c r="N3460" i="1"/>
  <c r="M3460" i="1"/>
  <c r="L3460" i="1"/>
  <c r="V3459" i="1"/>
  <c r="U3459" i="1"/>
  <c r="T3459" i="1"/>
  <c r="S3459" i="1"/>
  <c r="R3459" i="1"/>
  <c r="Q3459" i="1"/>
  <c r="P3459" i="1"/>
  <c r="O3459" i="1"/>
  <c r="N3459" i="1"/>
  <c r="M3459" i="1"/>
  <c r="L3459" i="1"/>
  <c r="V3458" i="1"/>
  <c r="U3458" i="1"/>
  <c r="T3458" i="1"/>
  <c r="S3458" i="1"/>
  <c r="R3458" i="1"/>
  <c r="Q3458" i="1"/>
  <c r="P3458" i="1"/>
  <c r="O3458" i="1"/>
  <c r="N3458" i="1"/>
  <c r="M3458" i="1"/>
  <c r="L3458" i="1"/>
  <c r="V3457" i="1"/>
  <c r="U3457" i="1"/>
  <c r="T3457" i="1"/>
  <c r="S3457" i="1"/>
  <c r="R3457" i="1"/>
  <c r="Q3457" i="1"/>
  <c r="P3457" i="1"/>
  <c r="O3457" i="1"/>
  <c r="N3457" i="1"/>
  <c r="M3457" i="1"/>
  <c r="L3457" i="1"/>
  <c r="V3456" i="1"/>
  <c r="U3456" i="1"/>
  <c r="T3456" i="1"/>
  <c r="S3456" i="1"/>
  <c r="R3456" i="1"/>
  <c r="Q3456" i="1"/>
  <c r="P3456" i="1"/>
  <c r="O3456" i="1"/>
  <c r="N3456" i="1"/>
  <c r="M3456" i="1"/>
  <c r="L3456" i="1"/>
  <c r="V3455" i="1"/>
  <c r="U3455" i="1"/>
  <c r="T3455" i="1"/>
  <c r="S3455" i="1"/>
  <c r="R3455" i="1"/>
  <c r="Q3455" i="1"/>
  <c r="P3455" i="1"/>
  <c r="O3455" i="1"/>
  <c r="N3455" i="1"/>
  <c r="M3455" i="1"/>
  <c r="L3455" i="1"/>
  <c r="V3454" i="1"/>
  <c r="U3454" i="1"/>
  <c r="T3454" i="1"/>
  <c r="S3454" i="1"/>
  <c r="R3454" i="1"/>
  <c r="Q3454" i="1"/>
  <c r="P3454" i="1"/>
  <c r="O3454" i="1"/>
  <c r="N3454" i="1"/>
  <c r="M3454" i="1"/>
  <c r="L3454" i="1"/>
  <c r="V3453" i="1"/>
  <c r="U3453" i="1"/>
  <c r="T3453" i="1"/>
  <c r="S3453" i="1"/>
  <c r="R3453" i="1"/>
  <c r="Q3453" i="1"/>
  <c r="P3453" i="1"/>
  <c r="O3453" i="1"/>
  <c r="N3453" i="1"/>
  <c r="M3453" i="1"/>
  <c r="L3453" i="1"/>
  <c r="V3452" i="1"/>
  <c r="U3452" i="1"/>
  <c r="T3452" i="1"/>
  <c r="S3452" i="1"/>
  <c r="R3452" i="1"/>
  <c r="Q3452" i="1"/>
  <c r="P3452" i="1"/>
  <c r="O3452" i="1"/>
  <c r="N3452" i="1"/>
  <c r="M3452" i="1"/>
  <c r="L3452" i="1"/>
  <c r="V3451" i="1"/>
  <c r="U3451" i="1"/>
  <c r="T3451" i="1"/>
  <c r="S3451" i="1"/>
  <c r="R3451" i="1"/>
  <c r="Q3451" i="1"/>
  <c r="P3451" i="1"/>
  <c r="O3451" i="1"/>
  <c r="N3451" i="1"/>
  <c r="M3451" i="1"/>
  <c r="L3451" i="1"/>
  <c r="V3450" i="1"/>
  <c r="U3450" i="1"/>
  <c r="T3450" i="1"/>
  <c r="S3450" i="1"/>
  <c r="R3450" i="1"/>
  <c r="Q3450" i="1"/>
  <c r="P3450" i="1"/>
  <c r="O3450" i="1"/>
  <c r="N3450" i="1"/>
  <c r="M3450" i="1"/>
  <c r="L3450" i="1"/>
  <c r="V3449" i="1"/>
  <c r="U3449" i="1"/>
  <c r="T3449" i="1"/>
  <c r="S3449" i="1"/>
  <c r="R3449" i="1"/>
  <c r="Q3449" i="1"/>
  <c r="P3449" i="1"/>
  <c r="O3449" i="1"/>
  <c r="N3449" i="1"/>
  <c r="M3449" i="1"/>
  <c r="L3449" i="1"/>
  <c r="V3448" i="1"/>
  <c r="U3448" i="1"/>
  <c r="T3448" i="1"/>
  <c r="S3448" i="1"/>
  <c r="R3448" i="1"/>
  <c r="Q3448" i="1"/>
  <c r="P3448" i="1"/>
  <c r="O3448" i="1"/>
  <c r="N3448" i="1"/>
  <c r="M3448" i="1"/>
  <c r="L3448" i="1"/>
  <c r="V3447" i="1"/>
  <c r="U3447" i="1"/>
  <c r="T3447" i="1"/>
  <c r="S3447" i="1"/>
  <c r="R3447" i="1"/>
  <c r="Q3447" i="1"/>
  <c r="P3447" i="1"/>
  <c r="O3447" i="1"/>
  <c r="N3447" i="1"/>
  <c r="M3447" i="1"/>
  <c r="L3447" i="1"/>
  <c r="V3446" i="1"/>
  <c r="U3446" i="1"/>
  <c r="T3446" i="1"/>
  <c r="S3446" i="1"/>
  <c r="R3446" i="1"/>
  <c r="Q3446" i="1"/>
  <c r="P3446" i="1"/>
  <c r="O3446" i="1"/>
  <c r="N3446" i="1"/>
  <c r="M3446" i="1"/>
  <c r="L3446" i="1"/>
  <c r="V3445" i="1"/>
  <c r="U3445" i="1"/>
  <c r="T3445" i="1"/>
  <c r="S3445" i="1"/>
  <c r="R3445" i="1"/>
  <c r="Q3445" i="1"/>
  <c r="P3445" i="1"/>
  <c r="O3445" i="1"/>
  <c r="N3445" i="1"/>
  <c r="M3445" i="1"/>
  <c r="L3445" i="1"/>
  <c r="V20" i="1"/>
  <c r="U20" i="1"/>
  <c r="T20" i="1"/>
  <c r="S20" i="1"/>
  <c r="R20" i="1"/>
  <c r="Q20" i="1"/>
  <c r="P20" i="1"/>
  <c r="O20" i="1"/>
  <c r="N20" i="1"/>
  <c r="M20" i="1"/>
  <c r="L20" i="1"/>
  <c r="V3444" i="1"/>
  <c r="U3444" i="1"/>
  <c r="T3444" i="1"/>
  <c r="S3444" i="1"/>
  <c r="R3444" i="1"/>
  <c r="Q3444" i="1"/>
  <c r="P3444" i="1"/>
  <c r="O3444" i="1"/>
  <c r="N3444" i="1"/>
  <c r="M3444" i="1"/>
  <c r="L3444" i="1"/>
  <c r="V3443" i="1"/>
  <c r="U3443" i="1"/>
  <c r="T3443" i="1"/>
  <c r="S3443" i="1"/>
  <c r="R3443" i="1"/>
  <c r="Q3443" i="1"/>
  <c r="P3443" i="1"/>
  <c r="O3443" i="1"/>
  <c r="N3443" i="1"/>
  <c r="M3443" i="1"/>
  <c r="L3443" i="1"/>
  <c r="V3442" i="1"/>
  <c r="U3442" i="1"/>
  <c r="T3442" i="1"/>
  <c r="S3442" i="1"/>
  <c r="R3442" i="1"/>
  <c r="Q3442" i="1"/>
  <c r="P3442" i="1"/>
  <c r="O3442" i="1"/>
  <c r="N3442" i="1"/>
  <c r="M3442" i="1"/>
  <c r="L3442" i="1"/>
  <c r="V3441" i="1"/>
  <c r="U3441" i="1"/>
  <c r="T3441" i="1"/>
  <c r="S3441" i="1"/>
  <c r="R3441" i="1"/>
  <c r="Q3441" i="1"/>
  <c r="P3441" i="1"/>
  <c r="O3441" i="1"/>
  <c r="N3441" i="1"/>
  <c r="M3441" i="1"/>
  <c r="L3441" i="1"/>
  <c r="V3440" i="1"/>
  <c r="U3440" i="1"/>
  <c r="T3440" i="1"/>
  <c r="S3440" i="1"/>
  <c r="R3440" i="1"/>
  <c r="Q3440" i="1"/>
  <c r="P3440" i="1"/>
  <c r="O3440" i="1"/>
  <c r="N3440" i="1"/>
  <c r="M3440" i="1"/>
  <c r="L3440" i="1"/>
  <c r="V3439" i="1"/>
  <c r="U3439" i="1"/>
  <c r="T3439" i="1"/>
  <c r="S3439" i="1"/>
  <c r="R3439" i="1"/>
  <c r="Q3439" i="1"/>
  <c r="P3439" i="1"/>
  <c r="O3439" i="1"/>
  <c r="N3439" i="1"/>
  <c r="M3439" i="1"/>
  <c r="L3439" i="1"/>
  <c r="V3438" i="1"/>
  <c r="U3438" i="1"/>
  <c r="T3438" i="1"/>
  <c r="S3438" i="1"/>
  <c r="R3438" i="1"/>
  <c r="Q3438" i="1"/>
  <c r="P3438" i="1"/>
  <c r="O3438" i="1"/>
  <c r="N3438" i="1"/>
  <c r="M3438" i="1"/>
  <c r="L3438" i="1"/>
  <c r="V3437" i="1"/>
  <c r="U3437" i="1"/>
  <c r="T3437" i="1"/>
  <c r="S3437" i="1"/>
  <c r="R3437" i="1"/>
  <c r="Q3437" i="1"/>
  <c r="P3437" i="1"/>
  <c r="O3437" i="1"/>
  <c r="N3437" i="1"/>
  <c r="M3437" i="1"/>
  <c r="L3437" i="1"/>
  <c r="V3436" i="1"/>
  <c r="U3436" i="1"/>
  <c r="T3436" i="1"/>
  <c r="S3436" i="1"/>
  <c r="R3436" i="1"/>
  <c r="Q3436" i="1"/>
  <c r="P3436" i="1"/>
  <c r="O3436" i="1"/>
  <c r="N3436" i="1"/>
  <c r="M3436" i="1"/>
  <c r="L3436" i="1"/>
  <c r="V3435" i="1"/>
  <c r="U3435" i="1"/>
  <c r="T3435" i="1"/>
  <c r="S3435" i="1"/>
  <c r="R3435" i="1"/>
  <c r="Q3435" i="1"/>
  <c r="P3435" i="1"/>
  <c r="O3435" i="1"/>
  <c r="N3435" i="1"/>
  <c r="M3435" i="1"/>
  <c r="L3435" i="1"/>
  <c r="V3434" i="1"/>
  <c r="U3434" i="1"/>
  <c r="T3434" i="1"/>
  <c r="S3434" i="1"/>
  <c r="R3434" i="1"/>
  <c r="Q3434" i="1"/>
  <c r="P3434" i="1"/>
  <c r="O3434" i="1"/>
  <c r="N3434" i="1"/>
  <c r="M3434" i="1"/>
  <c r="L3434" i="1"/>
  <c r="V3433" i="1"/>
  <c r="U3433" i="1"/>
  <c r="T3433" i="1"/>
  <c r="S3433" i="1"/>
  <c r="R3433" i="1"/>
  <c r="Q3433" i="1"/>
  <c r="P3433" i="1"/>
  <c r="O3433" i="1"/>
  <c r="N3433" i="1"/>
  <c r="M3433" i="1"/>
  <c r="L3433" i="1"/>
  <c r="V3432" i="1"/>
  <c r="U3432" i="1"/>
  <c r="T3432" i="1"/>
  <c r="S3432" i="1"/>
  <c r="R3432" i="1"/>
  <c r="Q3432" i="1"/>
  <c r="P3432" i="1"/>
  <c r="O3432" i="1"/>
  <c r="N3432" i="1"/>
  <c r="M3432" i="1"/>
  <c r="L3432" i="1"/>
  <c r="V3431" i="1"/>
  <c r="U3431" i="1"/>
  <c r="T3431" i="1"/>
  <c r="S3431" i="1"/>
  <c r="R3431" i="1"/>
  <c r="Q3431" i="1"/>
  <c r="P3431" i="1"/>
  <c r="O3431" i="1"/>
  <c r="N3431" i="1"/>
  <c r="M3431" i="1"/>
  <c r="L3431" i="1"/>
  <c r="V3430" i="1"/>
  <c r="U3430" i="1"/>
  <c r="T3430" i="1"/>
  <c r="S3430" i="1"/>
  <c r="R3430" i="1"/>
  <c r="Q3430" i="1"/>
  <c r="P3430" i="1"/>
  <c r="O3430" i="1"/>
  <c r="N3430" i="1"/>
  <c r="M3430" i="1"/>
  <c r="L3430" i="1"/>
  <c r="V3429" i="1"/>
  <c r="U3429" i="1"/>
  <c r="T3429" i="1"/>
  <c r="S3429" i="1"/>
  <c r="R3429" i="1"/>
  <c r="Q3429" i="1"/>
  <c r="P3429" i="1"/>
  <c r="O3429" i="1"/>
  <c r="N3429" i="1"/>
  <c r="M3429" i="1"/>
  <c r="L3429" i="1"/>
  <c r="V3428" i="1"/>
  <c r="U3428" i="1"/>
  <c r="T3428" i="1"/>
  <c r="S3428" i="1"/>
  <c r="R3428" i="1"/>
  <c r="Q3428" i="1"/>
  <c r="P3428" i="1"/>
  <c r="O3428" i="1"/>
  <c r="N3428" i="1"/>
  <c r="M3428" i="1"/>
  <c r="L3428" i="1"/>
  <c r="V3427" i="1"/>
  <c r="U3427" i="1"/>
  <c r="T3427" i="1"/>
  <c r="S3427" i="1"/>
  <c r="R3427" i="1"/>
  <c r="Q3427" i="1"/>
  <c r="P3427" i="1"/>
  <c r="O3427" i="1"/>
  <c r="N3427" i="1"/>
  <c r="M3427" i="1"/>
  <c r="L3427" i="1"/>
  <c r="V3426" i="1"/>
  <c r="U3426" i="1"/>
  <c r="T3426" i="1"/>
  <c r="S3426" i="1"/>
  <c r="R3426" i="1"/>
  <c r="Q3426" i="1"/>
  <c r="P3426" i="1"/>
  <c r="O3426" i="1"/>
  <c r="N3426" i="1"/>
  <c r="M3426" i="1"/>
  <c r="L3426" i="1"/>
  <c r="V3425" i="1"/>
  <c r="U3425" i="1"/>
  <c r="T3425" i="1"/>
  <c r="S3425" i="1"/>
  <c r="R3425" i="1"/>
  <c r="Q3425" i="1"/>
  <c r="P3425" i="1"/>
  <c r="O3425" i="1"/>
  <c r="N3425" i="1"/>
  <c r="M3425" i="1"/>
  <c r="L3425" i="1"/>
  <c r="V3424" i="1"/>
  <c r="U3424" i="1"/>
  <c r="T3424" i="1"/>
  <c r="S3424" i="1"/>
  <c r="R3424" i="1"/>
  <c r="Q3424" i="1"/>
  <c r="P3424" i="1"/>
  <c r="O3424" i="1"/>
  <c r="N3424" i="1"/>
  <c r="M3424" i="1"/>
  <c r="L3424" i="1"/>
  <c r="V3423" i="1"/>
  <c r="U3423" i="1"/>
  <c r="T3423" i="1"/>
  <c r="S3423" i="1"/>
  <c r="R3423" i="1"/>
  <c r="Q3423" i="1"/>
  <c r="P3423" i="1"/>
  <c r="O3423" i="1"/>
  <c r="N3423" i="1"/>
  <c r="M3423" i="1"/>
  <c r="L3423" i="1"/>
  <c r="V3422" i="1"/>
  <c r="U3422" i="1"/>
  <c r="T3422" i="1"/>
  <c r="S3422" i="1"/>
  <c r="R3422" i="1"/>
  <c r="Q3422" i="1"/>
  <c r="P3422" i="1"/>
  <c r="O3422" i="1"/>
  <c r="N3422" i="1"/>
  <c r="M3422" i="1"/>
  <c r="L3422" i="1"/>
  <c r="V3421" i="1"/>
  <c r="U3421" i="1"/>
  <c r="T3421" i="1"/>
  <c r="S3421" i="1"/>
  <c r="R3421" i="1"/>
  <c r="Q3421" i="1"/>
  <c r="P3421" i="1"/>
  <c r="O3421" i="1"/>
  <c r="N3421" i="1"/>
  <c r="M3421" i="1"/>
  <c r="L3421" i="1"/>
  <c r="V3420" i="1"/>
  <c r="U3420" i="1"/>
  <c r="T3420" i="1"/>
  <c r="S3420" i="1"/>
  <c r="R3420" i="1"/>
  <c r="Q3420" i="1"/>
  <c r="P3420" i="1"/>
  <c r="O3420" i="1"/>
  <c r="N3420" i="1"/>
  <c r="M3420" i="1"/>
  <c r="L3420" i="1"/>
  <c r="V3419" i="1"/>
  <c r="U3419" i="1"/>
  <c r="T3419" i="1"/>
  <c r="S3419" i="1"/>
  <c r="R3419" i="1"/>
  <c r="Q3419" i="1"/>
  <c r="P3419" i="1"/>
  <c r="O3419" i="1"/>
  <c r="N3419" i="1"/>
  <c r="M3419" i="1"/>
  <c r="L3419" i="1"/>
  <c r="V3418" i="1"/>
  <c r="U3418" i="1"/>
  <c r="T3418" i="1"/>
  <c r="S3418" i="1"/>
  <c r="R3418" i="1"/>
  <c r="Q3418" i="1"/>
  <c r="P3418" i="1"/>
  <c r="O3418" i="1"/>
  <c r="N3418" i="1"/>
  <c r="M3418" i="1"/>
  <c r="L3418" i="1"/>
  <c r="V3417" i="1"/>
  <c r="U3417" i="1"/>
  <c r="T3417" i="1"/>
  <c r="S3417" i="1"/>
  <c r="R3417" i="1"/>
  <c r="Q3417" i="1"/>
  <c r="P3417" i="1"/>
  <c r="O3417" i="1"/>
  <c r="N3417" i="1"/>
  <c r="M3417" i="1"/>
  <c r="L3417" i="1"/>
  <c r="V3416" i="1"/>
  <c r="U3416" i="1"/>
  <c r="T3416" i="1"/>
  <c r="S3416" i="1"/>
  <c r="R3416" i="1"/>
  <c r="Q3416" i="1"/>
  <c r="P3416" i="1"/>
  <c r="O3416" i="1"/>
  <c r="N3416" i="1"/>
  <c r="M3416" i="1"/>
  <c r="L3416" i="1"/>
  <c r="V3415" i="1"/>
  <c r="U3415" i="1"/>
  <c r="T3415" i="1"/>
  <c r="S3415" i="1"/>
  <c r="R3415" i="1"/>
  <c r="Q3415" i="1"/>
  <c r="P3415" i="1"/>
  <c r="O3415" i="1"/>
  <c r="N3415" i="1"/>
  <c r="M3415" i="1"/>
  <c r="L3415" i="1"/>
  <c r="V3414" i="1"/>
  <c r="U3414" i="1"/>
  <c r="T3414" i="1"/>
  <c r="S3414" i="1"/>
  <c r="R3414" i="1"/>
  <c r="Q3414" i="1"/>
  <c r="P3414" i="1"/>
  <c r="O3414" i="1"/>
  <c r="N3414" i="1"/>
  <c r="M3414" i="1"/>
  <c r="L3414" i="1"/>
  <c r="V3413" i="1"/>
  <c r="U3413" i="1"/>
  <c r="T3413" i="1"/>
  <c r="S3413" i="1"/>
  <c r="R3413" i="1"/>
  <c r="Q3413" i="1"/>
  <c r="P3413" i="1"/>
  <c r="O3413" i="1"/>
  <c r="N3413" i="1"/>
  <c r="M3413" i="1"/>
  <c r="L3413" i="1"/>
  <c r="V3412" i="1"/>
  <c r="U3412" i="1"/>
  <c r="T3412" i="1"/>
  <c r="S3412" i="1"/>
  <c r="R3412" i="1"/>
  <c r="Q3412" i="1"/>
  <c r="P3412" i="1"/>
  <c r="O3412" i="1"/>
  <c r="N3412" i="1"/>
  <c r="M3412" i="1"/>
  <c r="L3412" i="1"/>
  <c r="V3411" i="1"/>
  <c r="U3411" i="1"/>
  <c r="T3411" i="1"/>
  <c r="S3411" i="1"/>
  <c r="R3411" i="1"/>
  <c r="Q3411" i="1"/>
  <c r="P3411" i="1"/>
  <c r="O3411" i="1"/>
  <c r="N3411" i="1"/>
  <c r="M3411" i="1"/>
  <c r="L3411" i="1"/>
  <c r="V3410" i="1"/>
  <c r="U3410" i="1"/>
  <c r="T3410" i="1"/>
  <c r="S3410" i="1"/>
  <c r="R3410" i="1"/>
  <c r="Q3410" i="1"/>
  <c r="P3410" i="1"/>
  <c r="O3410" i="1"/>
  <c r="N3410" i="1"/>
  <c r="M3410" i="1"/>
  <c r="L3410" i="1"/>
  <c r="V36" i="1"/>
  <c r="U36" i="1"/>
  <c r="T36" i="1"/>
  <c r="S36" i="1"/>
  <c r="R36" i="1"/>
  <c r="Q36" i="1"/>
  <c r="P36" i="1"/>
  <c r="O36" i="1"/>
  <c r="N36" i="1"/>
  <c r="M36" i="1"/>
  <c r="L36" i="1"/>
  <c r="V3409" i="1"/>
  <c r="U3409" i="1"/>
  <c r="T3409" i="1"/>
  <c r="S3409" i="1"/>
  <c r="R3409" i="1"/>
  <c r="Q3409" i="1"/>
  <c r="P3409" i="1"/>
  <c r="O3409" i="1"/>
  <c r="N3409" i="1"/>
  <c r="M3409" i="1"/>
  <c r="L3409" i="1"/>
  <c r="V3408" i="1"/>
  <c r="U3408" i="1"/>
  <c r="T3408" i="1"/>
  <c r="S3408" i="1"/>
  <c r="R3408" i="1"/>
  <c r="Q3408" i="1"/>
  <c r="P3408" i="1"/>
  <c r="O3408" i="1"/>
  <c r="N3408" i="1"/>
  <c r="M3408" i="1"/>
  <c r="L3408" i="1"/>
  <c r="V3407" i="1"/>
  <c r="U3407" i="1"/>
  <c r="T3407" i="1"/>
  <c r="S3407" i="1"/>
  <c r="R3407" i="1"/>
  <c r="Q3407" i="1"/>
  <c r="P3407" i="1"/>
  <c r="O3407" i="1"/>
  <c r="N3407" i="1"/>
  <c r="M3407" i="1"/>
  <c r="L3407" i="1"/>
  <c r="V3406" i="1"/>
  <c r="U3406" i="1"/>
  <c r="T3406" i="1"/>
  <c r="S3406" i="1"/>
  <c r="R3406" i="1"/>
  <c r="Q3406" i="1"/>
  <c r="P3406" i="1"/>
  <c r="O3406" i="1"/>
  <c r="N3406" i="1"/>
  <c r="M3406" i="1"/>
  <c r="L3406" i="1"/>
  <c r="V3405" i="1"/>
  <c r="U3405" i="1"/>
  <c r="T3405" i="1"/>
  <c r="S3405" i="1"/>
  <c r="R3405" i="1"/>
  <c r="Q3405" i="1"/>
  <c r="P3405" i="1"/>
  <c r="O3405" i="1"/>
  <c r="N3405" i="1"/>
  <c r="M3405" i="1"/>
  <c r="L3405" i="1"/>
  <c r="V3404" i="1"/>
  <c r="U3404" i="1"/>
  <c r="T3404" i="1"/>
  <c r="S3404" i="1"/>
  <c r="R3404" i="1"/>
  <c r="Q3404" i="1"/>
  <c r="P3404" i="1"/>
  <c r="O3404" i="1"/>
  <c r="N3404" i="1"/>
  <c r="M3404" i="1"/>
  <c r="L3404" i="1"/>
  <c r="V3403" i="1"/>
  <c r="U3403" i="1"/>
  <c r="T3403" i="1"/>
  <c r="S3403" i="1"/>
  <c r="R3403" i="1"/>
  <c r="Q3403" i="1"/>
  <c r="P3403" i="1"/>
  <c r="O3403" i="1"/>
  <c r="N3403" i="1"/>
  <c r="M3403" i="1"/>
  <c r="L3403" i="1"/>
  <c r="V3402" i="1"/>
  <c r="U3402" i="1"/>
  <c r="T3402" i="1"/>
  <c r="S3402" i="1"/>
  <c r="R3402" i="1"/>
  <c r="Q3402" i="1"/>
  <c r="P3402" i="1"/>
  <c r="O3402" i="1"/>
  <c r="N3402" i="1"/>
  <c r="M3402" i="1"/>
  <c r="L3402" i="1"/>
  <c r="V3401" i="1"/>
  <c r="U3401" i="1"/>
  <c r="T3401" i="1"/>
  <c r="S3401" i="1"/>
  <c r="R3401" i="1"/>
  <c r="Q3401" i="1"/>
  <c r="P3401" i="1"/>
  <c r="O3401" i="1"/>
  <c r="N3401" i="1"/>
  <c r="M3401" i="1"/>
  <c r="L3401" i="1"/>
  <c r="V3400" i="1"/>
  <c r="U3400" i="1"/>
  <c r="T3400" i="1"/>
  <c r="S3400" i="1"/>
  <c r="R3400" i="1"/>
  <c r="Q3400" i="1"/>
  <c r="P3400" i="1"/>
  <c r="O3400" i="1"/>
  <c r="N3400" i="1"/>
  <c r="M3400" i="1"/>
  <c r="L3400" i="1"/>
  <c r="V3399" i="1"/>
  <c r="U3399" i="1"/>
  <c r="T3399" i="1"/>
  <c r="S3399" i="1"/>
  <c r="R3399" i="1"/>
  <c r="Q3399" i="1"/>
  <c r="P3399" i="1"/>
  <c r="O3399" i="1"/>
  <c r="N3399" i="1"/>
  <c r="M3399" i="1"/>
  <c r="L3399" i="1"/>
  <c r="V3398" i="1"/>
  <c r="U3398" i="1"/>
  <c r="T3398" i="1"/>
  <c r="S3398" i="1"/>
  <c r="R3398" i="1"/>
  <c r="Q3398" i="1"/>
  <c r="P3398" i="1"/>
  <c r="O3398" i="1"/>
  <c r="N3398" i="1"/>
  <c r="M3398" i="1"/>
  <c r="L3398" i="1"/>
  <c r="V3397" i="1"/>
  <c r="U3397" i="1"/>
  <c r="T3397" i="1"/>
  <c r="S3397" i="1"/>
  <c r="R3397" i="1"/>
  <c r="Q3397" i="1"/>
  <c r="P3397" i="1"/>
  <c r="O3397" i="1"/>
  <c r="N3397" i="1"/>
  <c r="M3397" i="1"/>
  <c r="L3397" i="1"/>
  <c r="V3396" i="1"/>
  <c r="U3396" i="1"/>
  <c r="T3396" i="1"/>
  <c r="S3396" i="1"/>
  <c r="R3396" i="1"/>
  <c r="Q3396" i="1"/>
  <c r="P3396" i="1"/>
  <c r="O3396" i="1"/>
  <c r="N3396" i="1"/>
  <c r="M3396" i="1"/>
  <c r="L3396" i="1"/>
  <c r="V3395" i="1"/>
  <c r="U3395" i="1"/>
  <c r="T3395" i="1"/>
  <c r="S3395" i="1"/>
  <c r="R3395" i="1"/>
  <c r="Q3395" i="1"/>
  <c r="P3395" i="1"/>
  <c r="O3395" i="1"/>
  <c r="N3395" i="1"/>
  <c r="M3395" i="1"/>
  <c r="L3395" i="1"/>
  <c r="V3394" i="1"/>
  <c r="U3394" i="1"/>
  <c r="T3394" i="1"/>
  <c r="S3394" i="1"/>
  <c r="R3394" i="1"/>
  <c r="Q3394" i="1"/>
  <c r="P3394" i="1"/>
  <c r="O3394" i="1"/>
  <c r="N3394" i="1"/>
  <c r="M3394" i="1"/>
  <c r="L3394" i="1"/>
  <c r="V3393" i="1"/>
  <c r="U3393" i="1"/>
  <c r="T3393" i="1"/>
  <c r="S3393" i="1"/>
  <c r="R3393" i="1"/>
  <c r="Q3393" i="1"/>
  <c r="P3393" i="1"/>
  <c r="O3393" i="1"/>
  <c r="N3393" i="1"/>
  <c r="M3393" i="1"/>
  <c r="L3393" i="1"/>
  <c r="V3392" i="1"/>
  <c r="U3392" i="1"/>
  <c r="T3392" i="1"/>
  <c r="S3392" i="1"/>
  <c r="R3392" i="1"/>
  <c r="Q3392" i="1"/>
  <c r="P3392" i="1"/>
  <c r="O3392" i="1"/>
  <c r="N3392" i="1"/>
  <c r="M3392" i="1"/>
  <c r="L3392" i="1"/>
  <c r="V3391" i="1"/>
  <c r="U3391" i="1"/>
  <c r="T3391" i="1"/>
  <c r="S3391" i="1"/>
  <c r="R3391" i="1"/>
  <c r="Q3391" i="1"/>
  <c r="P3391" i="1"/>
  <c r="O3391" i="1"/>
  <c r="N3391" i="1"/>
  <c r="M3391" i="1"/>
  <c r="L3391" i="1"/>
  <c r="V3390" i="1"/>
  <c r="U3390" i="1"/>
  <c r="T3390" i="1"/>
  <c r="S3390" i="1"/>
  <c r="R3390" i="1"/>
  <c r="Q3390" i="1"/>
  <c r="P3390" i="1"/>
  <c r="O3390" i="1"/>
  <c r="N3390" i="1"/>
  <c r="M3390" i="1"/>
  <c r="L3390" i="1"/>
  <c r="V3389" i="1"/>
  <c r="U3389" i="1"/>
  <c r="T3389" i="1"/>
  <c r="S3389" i="1"/>
  <c r="R3389" i="1"/>
  <c r="Q3389" i="1"/>
  <c r="P3389" i="1"/>
  <c r="O3389" i="1"/>
  <c r="N3389" i="1"/>
  <c r="M3389" i="1"/>
  <c r="L3389" i="1"/>
  <c r="V3388" i="1"/>
  <c r="U3388" i="1"/>
  <c r="T3388" i="1"/>
  <c r="S3388" i="1"/>
  <c r="R3388" i="1"/>
  <c r="Q3388" i="1"/>
  <c r="P3388" i="1"/>
  <c r="O3388" i="1"/>
  <c r="N3388" i="1"/>
  <c r="M3388" i="1"/>
  <c r="L3388" i="1"/>
  <c r="V3387" i="1"/>
  <c r="U3387" i="1"/>
  <c r="T3387" i="1"/>
  <c r="S3387" i="1"/>
  <c r="R3387" i="1"/>
  <c r="Q3387" i="1"/>
  <c r="P3387" i="1"/>
  <c r="O3387" i="1"/>
  <c r="N3387" i="1"/>
  <c r="M3387" i="1"/>
  <c r="L3387" i="1"/>
  <c r="V3386" i="1"/>
  <c r="U3386" i="1"/>
  <c r="T3386" i="1"/>
  <c r="S3386" i="1"/>
  <c r="R3386" i="1"/>
  <c r="Q3386" i="1"/>
  <c r="P3386" i="1"/>
  <c r="O3386" i="1"/>
  <c r="N3386" i="1"/>
  <c r="M3386" i="1"/>
  <c r="L3386" i="1"/>
  <c r="V3385" i="1"/>
  <c r="U3385" i="1"/>
  <c r="T3385" i="1"/>
  <c r="S3385" i="1"/>
  <c r="R3385" i="1"/>
  <c r="Q3385" i="1"/>
  <c r="P3385" i="1"/>
  <c r="O3385" i="1"/>
  <c r="N3385" i="1"/>
  <c r="M3385" i="1"/>
  <c r="L3385" i="1"/>
  <c r="V3384" i="1"/>
  <c r="U3384" i="1"/>
  <c r="T3384" i="1"/>
  <c r="S3384" i="1"/>
  <c r="R3384" i="1"/>
  <c r="Q3384" i="1"/>
  <c r="P3384" i="1"/>
  <c r="O3384" i="1"/>
  <c r="N3384" i="1"/>
  <c r="M3384" i="1"/>
  <c r="L3384" i="1"/>
  <c r="V3383" i="1"/>
  <c r="U3383" i="1"/>
  <c r="T3383" i="1"/>
  <c r="S3383" i="1"/>
  <c r="R3383" i="1"/>
  <c r="Q3383" i="1"/>
  <c r="P3383" i="1"/>
  <c r="O3383" i="1"/>
  <c r="N3383" i="1"/>
  <c r="M3383" i="1"/>
  <c r="L3383" i="1"/>
  <c r="V3382" i="1"/>
  <c r="U3382" i="1"/>
  <c r="T3382" i="1"/>
  <c r="S3382" i="1"/>
  <c r="R3382" i="1"/>
  <c r="Q3382" i="1"/>
  <c r="P3382" i="1"/>
  <c r="O3382" i="1"/>
  <c r="N3382" i="1"/>
  <c r="M3382" i="1"/>
  <c r="L3382" i="1"/>
  <c r="V3381" i="1"/>
  <c r="U3381" i="1"/>
  <c r="T3381" i="1"/>
  <c r="S3381" i="1"/>
  <c r="R3381" i="1"/>
  <c r="Q3381" i="1"/>
  <c r="P3381" i="1"/>
  <c r="O3381" i="1"/>
  <c r="N3381" i="1"/>
  <c r="M3381" i="1"/>
  <c r="L3381" i="1"/>
  <c r="V3380" i="1"/>
  <c r="U3380" i="1"/>
  <c r="T3380" i="1"/>
  <c r="S3380" i="1"/>
  <c r="R3380" i="1"/>
  <c r="Q3380" i="1"/>
  <c r="P3380" i="1"/>
  <c r="O3380" i="1"/>
  <c r="N3380" i="1"/>
  <c r="M3380" i="1"/>
  <c r="L3380" i="1"/>
  <c r="V3379" i="1"/>
  <c r="U3379" i="1"/>
  <c r="T3379" i="1"/>
  <c r="S3379" i="1"/>
  <c r="R3379" i="1"/>
  <c r="Q3379" i="1"/>
  <c r="P3379" i="1"/>
  <c r="O3379" i="1"/>
  <c r="N3379" i="1"/>
  <c r="M3379" i="1"/>
  <c r="L3379" i="1"/>
  <c r="V3378" i="1"/>
  <c r="U3378" i="1"/>
  <c r="T3378" i="1"/>
  <c r="S3378" i="1"/>
  <c r="R3378" i="1"/>
  <c r="Q3378" i="1"/>
  <c r="P3378" i="1"/>
  <c r="O3378" i="1"/>
  <c r="N3378" i="1"/>
  <c r="M3378" i="1"/>
  <c r="L3378" i="1"/>
  <c r="V3377" i="1"/>
  <c r="U3377" i="1"/>
  <c r="T3377" i="1"/>
  <c r="S3377" i="1"/>
  <c r="R3377" i="1"/>
  <c r="Q3377" i="1"/>
  <c r="P3377" i="1"/>
  <c r="O3377" i="1"/>
  <c r="N3377" i="1"/>
  <c r="M3377" i="1"/>
  <c r="L3377" i="1"/>
  <c r="V3376" i="1"/>
  <c r="U3376" i="1"/>
  <c r="T3376" i="1"/>
  <c r="S3376" i="1"/>
  <c r="R3376" i="1"/>
  <c r="Q3376" i="1"/>
  <c r="P3376" i="1"/>
  <c r="O3376" i="1"/>
  <c r="N3376" i="1"/>
  <c r="M3376" i="1"/>
  <c r="L3376" i="1"/>
  <c r="V3375" i="1"/>
  <c r="U3375" i="1"/>
  <c r="T3375" i="1"/>
  <c r="S3375" i="1"/>
  <c r="R3375" i="1"/>
  <c r="Q3375" i="1"/>
  <c r="P3375" i="1"/>
  <c r="O3375" i="1"/>
  <c r="N3375" i="1"/>
  <c r="M3375" i="1"/>
  <c r="L3375" i="1"/>
  <c r="V3374" i="1"/>
  <c r="U3374" i="1"/>
  <c r="T3374" i="1"/>
  <c r="S3374" i="1"/>
  <c r="R3374" i="1"/>
  <c r="Q3374" i="1"/>
  <c r="P3374" i="1"/>
  <c r="O3374" i="1"/>
  <c r="N3374" i="1"/>
  <c r="M3374" i="1"/>
  <c r="L3374" i="1"/>
  <c r="V3373" i="1"/>
  <c r="U3373" i="1"/>
  <c r="T3373" i="1"/>
  <c r="S3373" i="1"/>
  <c r="R3373" i="1"/>
  <c r="Q3373" i="1"/>
  <c r="P3373" i="1"/>
  <c r="O3373" i="1"/>
  <c r="N3373" i="1"/>
  <c r="M3373" i="1"/>
  <c r="L3373" i="1"/>
  <c r="V3372" i="1"/>
  <c r="U3372" i="1"/>
  <c r="T3372" i="1"/>
  <c r="S3372" i="1"/>
  <c r="R3372" i="1"/>
  <c r="Q3372" i="1"/>
  <c r="P3372" i="1"/>
  <c r="O3372" i="1"/>
  <c r="N3372" i="1"/>
  <c r="M3372" i="1"/>
  <c r="L3372" i="1"/>
  <c r="V3371" i="1"/>
  <c r="U3371" i="1"/>
  <c r="T3371" i="1"/>
  <c r="S3371" i="1"/>
  <c r="R3371" i="1"/>
  <c r="Q3371" i="1"/>
  <c r="P3371" i="1"/>
  <c r="O3371" i="1"/>
  <c r="N3371" i="1"/>
  <c r="M3371" i="1"/>
  <c r="L3371" i="1"/>
  <c r="V3370" i="1"/>
  <c r="U3370" i="1"/>
  <c r="T3370" i="1"/>
  <c r="S3370" i="1"/>
  <c r="R3370" i="1"/>
  <c r="Q3370" i="1"/>
  <c r="P3370" i="1"/>
  <c r="O3370" i="1"/>
  <c r="N3370" i="1"/>
  <c r="M3370" i="1"/>
  <c r="L3370" i="1"/>
  <c r="V3369" i="1"/>
  <c r="U3369" i="1"/>
  <c r="T3369" i="1"/>
  <c r="S3369" i="1"/>
  <c r="R3369" i="1"/>
  <c r="Q3369" i="1"/>
  <c r="P3369" i="1"/>
  <c r="O3369" i="1"/>
  <c r="N3369" i="1"/>
  <c r="M3369" i="1"/>
  <c r="L3369" i="1"/>
  <c r="V3368" i="1"/>
  <c r="U3368" i="1"/>
  <c r="T3368" i="1"/>
  <c r="S3368" i="1"/>
  <c r="R3368" i="1"/>
  <c r="Q3368" i="1"/>
  <c r="P3368" i="1"/>
  <c r="O3368" i="1"/>
  <c r="N3368" i="1"/>
  <c r="M3368" i="1"/>
  <c r="L3368" i="1"/>
  <c r="V3367" i="1"/>
  <c r="U3367" i="1"/>
  <c r="T3367" i="1"/>
  <c r="S3367" i="1"/>
  <c r="R3367" i="1"/>
  <c r="Q3367" i="1"/>
  <c r="P3367" i="1"/>
  <c r="O3367" i="1"/>
  <c r="N3367" i="1"/>
  <c r="M3367" i="1"/>
  <c r="L3367" i="1"/>
  <c r="V3366" i="1"/>
  <c r="U3366" i="1"/>
  <c r="T3366" i="1"/>
  <c r="S3366" i="1"/>
  <c r="R3366" i="1"/>
  <c r="Q3366" i="1"/>
  <c r="P3366" i="1"/>
  <c r="O3366" i="1"/>
  <c r="N3366" i="1"/>
  <c r="M3366" i="1"/>
  <c r="L3366" i="1"/>
  <c r="V3365" i="1"/>
  <c r="U3365" i="1"/>
  <c r="T3365" i="1"/>
  <c r="S3365" i="1"/>
  <c r="R3365" i="1"/>
  <c r="Q3365" i="1"/>
  <c r="P3365" i="1"/>
  <c r="O3365" i="1"/>
  <c r="N3365" i="1"/>
  <c r="M3365" i="1"/>
  <c r="L3365" i="1"/>
  <c r="V3364" i="1"/>
  <c r="U3364" i="1"/>
  <c r="T3364" i="1"/>
  <c r="S3364" i="1"/>
  <c r="R3364" i="1"/>
  <c r="Q3364" i="1"/>
  <c r="P3364" i="1"/>
  <c r="O3364" i="1"/>
  <c r="N3364" i="1"/>
  <c r="M3364" i="1"/>
  <c r="L3364" i="1"/>
  <c r="V3363" i="1"/>
  <c r="U3363" i="1"/>
  <c r="T3363" i="1"/>
  <c r="S3363" i="1"/>
  <c r="R3363" i="1"/>
  <c r="Q3363" i="1"/>
  <c r="P3363" i="1"/>
  <c r="O3363" i="1"/>
  <c r="N3363" i="1"/>
  <c r="M3363" i="1"/>
  <c r="L3363" i="1"/>
  <c r="V3362" i="1"/>
  <c r="U3362" i="1"/>
  <c r="T3362" i="1"/>
  <c r="S3362" i="1"/>
  <c r="R3362" i="1"/>
  <c r="Q3362" i="1"/>
  <c r="P3362" i="1"/>
  <c r="O3362" i="1"/>
  <c r="N3362" i="1"/>
  <c r="M3362" i="1"/>
  <c r="L3362" i="1"/>
  <c r="V3361" i="1"/>
  <c r="U3361" i="1"/>
  <c r="T3361" i="1"/>
  <c r="S3361" i="1"/>
  <c r="R3361" i="1"/>
  <c r="Q3361" i="1"/>
  <c r="P3361" i="1"/>
  <c r="O3361" i="1"/>
  <c r="N3361" i="1"/>
  <c r="M3361" i="1"/>
  <c r="L3361" i="1"/>
  <c r="V3360" i="1"/>
  <c r="U3360" i="1"/>
  <c r="T3360" i="1"/>
  <c r="S3360" i="1"/>
  <c r="R3360" i="1"/>
  <c r="Q3360" i="1"/>
  <c r="P3360" i="1"/>
  <c r="O3360" i="1"/>
  <c r="N3360" i="1"/>
  <c r="M3360" i="1"/>
  <c r="L3360" i="1"/>
  <c r="V3359" i="1"/>
  <c r="U3359" i="1"/>
  <c r="T3359" i="1"/>
  <c r="S3359" i="1"/>
  <c r="R3359" i="1"/>
  <c r="Q3359" i="1"/>
  <c r="P3359" i="1"/>
  <c r="O3359" i="1"/>
  <c r="N3359" i="1"/>
  <c r="M3359" i="1"/>
  <c r="L3359" i="1"/>
  <c r="V3358" i="1"/>
  <c r="U3358" i="1"/>
  <c r="T3358" i="1"/>
  <c r="S3358" i="1"/>
  <c r="R3358" i="1"/>
  <c r="Q3358" i="1"/>
  <c r="P3358" i="1"/>
  <c r="O3358" i="1"/>
  <c r="N3358" i="1"/>
  <c r="M3358" i="1"/>
  <c r="L3358" i="1"/>
  <c r="V3357" i="1"/>
  <c r="U3357" i="1"/>
  <c r="T3357" i="1"/>
  <c r="S3357" i="1"/>
  <c r="R3357" i="1"/>
  <c r="Q3357" i="1"/>
  <c r="P3357" i="1"/>
  <c r="O3357" i="1"/>
  <c r="N3357" i="1"/>
  <c r="M3357" i="1"/>
  <c r="L3357" i="1"/>
  <c r="V3356" i="1"/>
  <c r="U3356" i="1"/>
  <c r="T3356" i="1"/>
  <c r="S3356" i="1"/>
  <c r="R3356" i="1"/>
  <c r="Q3356" i="1"/>
  <c r="P3356" i="1"/>
  <c r="O3356" i="1"/>
  <c r="N3356" i="1"/>
  <c r="M3356" i="1"/>
  <c r="L3356" i="1"/>
  <c r="V3355" i="1"/>
  <c r="U3355" i="1"/>
  <c r="T3355" i="1"/>
  <c r="S3355" i="1"/>
  <c r="R3355" i="1"/>
  <c r="Q3355" i="1"/>
  <c r="P3355" i="1"/>
  <c r="O3355" i="1"/>
  <c r="N3355" i="1"/>
  <c r="M3355" i="1"/>
  <c r="L3355" i="1"/>
  <c r="V3354" i="1"/>
  <c r="U3354" i="1"/>
  <c r="T3354" i="1"/>
  <c r="S3354" i="1"/>
  <c r="R3354" i="1"/>
  <c r="Q3354" i="1"/>
  <c r="P3354" i="1"/>
  <c r="O3354" i="1"/>
  <c r="N3354" i="1"/>
  <c r="M3354" i="1"/>
  <c r="L3354" i="1"/>
  <c r="V3353" i="1"/>
  <c r="U3353" i="1"/>
  <c r="T3353" i="1"/>
  <c r="S3353" i="1"/>
  <c r="R3353" i="1"/>
  <c r="Q3353" i="1"/>
  <c r="P3353" i="1"/>
  <c r="O3353" i="1"/>
  <c r="N3353" i="1"/>
  <c r="M3353" i="1"/>
  <c r="L3353" i="1"/>
  <c r="V3352" i="1"/>
  <c r="U3352" i="1"/>
  <c r="T3352" i="1"/>
  <c r="S3352" i="1"/>
  <c r="R3352" i="1"/>
  <c r="Q3352" i="1"/>
  <c r="P3352" i="1"/>
  <c r="O3352" i="1"/>
  <c r="N3352" i="1"/>
  <c r="M3352" i="1"/>
  <c r="L3352" i="1"/>
  <c r="V3351" i="1"/>
  <c r="U3351" i="1"/>
  <c r="T3351" i="1"/>
  <c r="S3351" i="1"/>
  <c r="R3351" i="1"/>
  <c r="Q3351" i="1"/>
  <c r="P3351" i="1"/>
  <c r="O3351" i="1"/>
  <c r="N3351" i="1"/>
  <c r="M3351" i="1"/>
  <c r="L3351" i="1"/>
  <c r="V3350" i="1"/>
  <c r="U3350" i="1"/>
  <c r="T3350" i="1"/>
  <c r="S3350" i="1"/>
  <c r="R3350" i="1"/>
  <c r="Q3350" i="1"/>
  <c r="P3350" i="1"/>
  <c r="O3350" i="1"/>
  <c r="N3350" i="1"/>
  <c r="M3350" i="1"/>
  <c r="L3350" i="1"/>
  <c r="V3349" i="1"/>
  <c r="U3349" i="1"/>
  <c r="T3349" i="1"/>
  <c r="S3349" i="1"/>
  <c r="R3349" i="1"/>
  <c r="Q3349" i="1"/>
  <c r="P3349" i="1"/>
  <c r="O3349" i="1"/>
  <c r="N3349" i="1"/>
  <c r="M3349" i="1"/>
  <c r="L3349" i="1"/>
  <c r="V3348" i="1"/>
  <c r="U3348" i="1"/>
  <c r="T3348" i="1"/>
  <c r="S3348" i="1"/>
  <c r="R3348" i="1"/>
  <c r="Q3348" i="1"/>
  <c r="P3348" i="1"/>
  <c r="O3348" i="1"/>
  <c r="N3348" i="1"/>
  <c r="M3348" i="1"/>
  <c r="L3348" i="1"/>
  <c r="V3347" i="1"/>
  <c r="U3347" i="1"/>
  <c r="T3347" i="1"/>
  <c r="S3347" i="1"/>
  <c r="R3347" i="1"/>
  <c r="Q3347" i="1"/>
  <c r="P3347" i="1"/>
  <c r="O3347" i="1"/>
  <c r="N3347" i="1"/>
  <c r="M3347" i="1"/>
  <c r="L3347" i="1"/>
  <c r="V3346" i="1"/>
  <c r="U3346" i="1"/>
  <c r="T3346" i="1"/>
  <c r="S3346" i="1"/>
  <c r="R3346" i="1"/>
  <c r="Q3346" i="1"/>
  <c r="P3346" i="1"/>
  <c r="O3346" i="1"/>
  <c r="N3346" i="1"/>
  <c r="M3346" i="1"/>
  <c r="L3346" i="1"/>
  <c r="V3345" i="1"/>
  <c r="U3345" i="1"/>
  <c r="T3345" i="1"/>
  <c r="S3345" i="1"/>
  <c r="R3345" i="1"/>
  <c r="Q3345" i="1"/>
  <c r="P3345" i="1"/>
  <c r="O3345" i="1"/>
  <c r="N3345" i="1"/>
  <c r="M3345" i="1"/>
  <c r="L3345" i="1"/>
  <c r="V3344" i="1"/>
  <c r="U3344" i="1"/>
  <c r="T3344" i="1"/>
  <c r="S3344" i="1"/>
  <c r="R3344" i="1"/>
  <c r="Q3344" i="1"/>
  <c r="P3344" i="1"/>
  <c r="O3344" i="1"/>
  <c r="N3344" i="1"/>
  <c r="M3344" i="1"/>
  <c r="L3344" i="1"/>
  <c r="V3343" i="1"/>
  <c r="U3343" i="1"/>
  <c r="T3343" i="1"/>
  <c r="S3343" i="1"/>
  <c r="R3343" i="1"/>
  <c r="Q3343" i="1"/>
  <c r="P3343" i="1"/>
  <c r="O3343" i="1"/>
  <c r="N3343" i="1"/>
  <c r="M3343" i="1"/>
  <c r="L3343" i="1"/>
  <c r="V3342" i="1"/>
  <c r="U3342" i="1"/>
  <c r="T3342" i="1"/>
  <c r="S3342" i="1"/>
  <c r="R3342" i="1"/>
  <c r="Q3342" i="1"/>
  <c r="P3342" i="1"/>
  <c r="O3342" i="1"/>
  <c r="N3342" i="1"/>
  <c r="M3342" i="1"/>
  <c r="L3342" i="1"/>
  <c r="V3341" i="1"/>
  <c r="U3341" i="1"/>
  <c r="T3341" i="1"/>
  <c r="S3341" i="1"/>
  <c r="R3341" i="1"/>
  <c r="Q3341" i="1"/>
  <c r="P3341" i="1"/>
  <c r="O3341" i="1"/>
  <c r="N3341" i="1"/>
  <c r="M3341" i="1"/>
  <c r="L3341" i="1"/>
  <c r="V3340" i="1"/>
  <c r="U3340" i="1"/>
  <c r="T3340" i="1"/>
  <c r="S3340" i="1"/>
  <c r="R3340" i="1"/>
  <c r="Q3340" i="1"/>
  <c r="P3340" i="1"/>
  <c r="O3340" i="1"/>
  <c r="N3340" i="1"/>
  <c r="M3340" i="1"/>
  <c r="L3340" i="1"/>
  <c r="V3339" i="1"/>
  <c r="U3339" i="1"/>
  <c r="T3339" i="1"/>
  <c r="S3339" i="1"/>
  <c r="R3339" i="1"/>
  <c r="Q3339" i="1"/>
  <c r="P3339" i="1"/>
  <c r="O3339" i="1"/>
  <c r="N3339" i="1"/>
  <c r="M3339" i="1"/>
  <c r="L3339" i="1"/>
  <c r="V3338" i="1"/>
  <c r="U3338" i="1"/>
  <c r="T3338" i="1"/>
  <c r="S3338" i="1"/>
  <c r="R3338" i="1"/>
  <c r="Q3338" i="1"/>
  <c r="P3338" i="1"/>
  <c r="O3338" i="1"/>
  <c r="N3338" i="1"/>
  <c r="M3338" i="1"/>
  <c r="L3338" i="1"/>
  <c r="V3337" i="1"/>
  <c r="U3337" i="1"/>
  <c r="T3337" i="1"/>
  <c r="S3337" i="1"/>
  <c r="R3337" i="1"/>
  <c r="Q3337" i="1"/>
  <c r="P3337" i="1"/>
  <c r="O3337" i="1"/>
  <c r="N3337" i="1"/>
  <c r="M3337" i="1"/>
  <c r="L3337" i="1"/>
  <c r="V3336" i="1"/>
  <c r="U3336" i="1"/>
  <c r="T3336" i="1"/>
  <c r="S3336" i="1"/>
  <c r="R3336" i="1"/>
  <c r="Q3336" i="1"/>
  <c r="P3336" i="1"/>
  <c r="O3336" i="1"/>
  <c r="N3336" i="1"/>
  <c r="M3336" i="1"/>
  <c r="L3336" i="1"/>
  <c r="V3335" i="1"/>
  <c r="U3335" i="1"/>
  <c r="T3335" i="1"/>
  <c r="S3335" i="1"/>
  <c r="R3335" i="1"/>
  <c r="Q3335" i="1"/>
  <c r="P3335" i="1"/>
  <c r="O3335" i="1"/>
  <c r="N3335" i="1"/>
  <c r="M3335" i="1"/>
  <c r="L3335" i="1"/>
  <c r="V3334" i="1"/>
  <c r="U3334" i="1"/>
  <c r="T3334" i="1"/>
  <c r="S3334" i="1"/>
  <c r="R3334" i="1"/>
  <c r="Q3334" i="1"/>
  <c r="P3334" i="1"/>
  <c r="O3334" i="1"/>
  <c r="N3334" i="1"/>
  <c r="M3334" i="1"/>
  <c r="L3334" i="1"/>
  <c r="V3333" i="1"/>
  <c r="U3333" i="1"/>
  <c r="T3333" i="1"/>
  <c r="S3333" i="1"/>
  <c r="R3333" i="1"/>
  <c r="Q3333" i="1"/>
  <c r="P3333" i="1"/>
  <c r="O3333" i="1"/>
  <c r="N3333" i="1"/>
  <c r="M3333" i="1"/>
  <c r="L3333" i="1"/>
  <c r="V3332" i="1"/>
  <c r="U3332" i="1"/>
  <c r="T3332" i="1"/>
  <c r="S3332" i="1"/>
  <c r="R3332" i="1"/>
  <c r="Q3332" i="1"/>
  <c r="P3332" i="1"/>
  <c r="O3332" i="1"/>
  <c r="N3332" i="1"/>
  <c r="M3332" i="1"/>
  <c r="L3332" i="1"/>
  <c r="V3331" i="1"/>
  <c r="U3331" i="1"/>
  <c r="T3331" i="1"/>
  <c r="S3331" i="1"/>
  <c r="R3331" i="1"/>
  <c r="Q3331" i="1"/>
  <c r="P3331" i="1"/>
  <c r="O3331" i="1"/>
  <c r="N3331" i="1"/>
  <c r="M3331" i="1"/>
  <c r="L3331" i="1"/>
  <c r="V3330" i="1"/>
  <c r="U3330" i="1"/>
  <c r="T3330" i="1"/>
  <c r="S3330" i="1"/>
  <c r="R3330" i="1"/>
  <c r="Q3330" i="1"/>
  <c r="P3330" i="1"/>
  <c r="O3330" i="1"/>
  <c r="N3330" i="1"/>
  <c r="M3330" i="1"/>
  <c r="L3330" i="1"/>
  <c r="V3329" i="1"/>
  <c r="U3329" i="1"/>
  <c r="T3329" i="1"/>
  <c r="S3329" i="1"/>
  <c r="R3329" i="1"/>
  <c r="Q3329" i="1"/>
  <c r="P3329" i="1"/>
  <c r="O3329" i="1"/>
  <c r="N3329" i="1"/>
  <c r="M3329" i="1"/>
  <c r="L3329" i="1"/>
  <c r="V3328" i="1"/>
  <c r="U3328" i="1"/>
  <c r="T3328" i="1"/>
  <c r="S3328" i="1"/>
  <c r="R3328" i="1"/>
  <c r="Q3328" i="1"/>
  <c r="P3328" i="1"/>
  <c r="O3328" i="1"/>
  <c r="N3328" i="1"/>
  <c r="M3328" i="1"/>
  <c r="L3328" i="1"/>
  <c r="V3327" i="1"/>
  <c r="U3327" i="1"/>
  <c r="T3327" i="1"/>
  <c r="S3327" i="1"/>
  <c r="R3327" i="1"/>
  <c r="Q3327" i="1"/>
  <c r="P3327" i="1"/>
  <c r="O3327" i="1"/>
  <c r="N3327" i="1"/>
  <c r="M3327" i="1"/>
  <c r="L3327" i="1"/>
  <c r="V3326" i="1"/>
  <c r="U3326" i="1"/>
  <c r="T3326" i="1"/>
  <c r="S3326" i="1"/>
  <c r="R3326" i="1"/>
  <c r="Q3326" i="1"/>
  <c r="P3326" i="1"/>
  <c r="O3326" i="1"/>
  <c r="N3326" i="1"/>
  <c r="M3326" i="1"/>
  <c r="L3326" i="1"/>
  <c r="V3325" i="1"/>
  <c r="U3325" i="1"/>
  <c r="T3325" i="1"/>
  <c r="S3325" i="1"/>
  <c r="R3325" i="1"/>
  <c r="Q3325" i="1"/>
  <c r="P3325" i="1"/>
  <c r="O3325" i="1"/>
  <c r="N3325" i="1"/>
  <c r="M3325" i="1"/>
  <c r="L3325" i="1"/>
  <c r="V3324" i="1"/>
  <c r="U3324" i="1"/>
  <c r="T3324" i="1"/>
  <c r="S3324" i="1"/>
  <c r="R3324" i="1"/>
  <c r="Q3324" i="1"/>
  <c r="P3324" i="1"/>
  <c r="O3324" i="1"/>
  <c r="N3324" i="1"/>
  <c r="M3324" i="1"/>
  <c r="L3324" i="1"/>
  <c r="V3323" i="1"/>
  <c r="U3323" i="1"/>
  <c r="T3323" i="1"/>
  <c r="S3323" i="1"/>
  <c r="R3323" i="1"/>
  <c r="Q3323" i="1"/>
  <c r="P3323" i="1"/>
  <c r="O3323" i="1"/>
  <c r="N3323" i="1"/>
  <c r="M3323" i="1"/>
  <c r="L3323" i="1"/>
  <c r="V3322" i="1"/>
  <c r="U3322" i="1"/>
  <c r="T3322" i="1"/>
  <c r="S3322" i="1"/>
  <c r="R3322" i="1"/>
  <c r="Q3322" i="1"/>
  <c r="P3322" i="1"/>
  <c r="O3322" i="1"/>
  <c r="N3322" i="1"/>
  <c r="M3322" i="1"/>
  <c r="L3322" i="1"/>
  <c r="V3321" i="1"/>
  <c r="U3321" i="1"/>
  <c r="T3321" i="1"/>
  <c r="S3321" i="1"/>
  <c r="R3321" i="1"/>
  <c r="Q3321" i="1"/>
  <c r="P3321" i="1"/>
  <c r="O3321" i="1"/>
  <c r="N3321" i="1"/>
  <c r="M3321" i="1"/>
  <c r="L3321" i="1"/>
  <c r="V3320" i="1"/>
  <c r="U3320" i="1"/>
  <c r="T3320" i="1"/>
  <c r="S3320" i="1"/>
  <c r="R3320" i="1"/>
  <c r="Q3320" i="1"/>
  <c r="P3320" i="1"/>
  <c r="O3320" i="1"/>
  <c r="N3320" i="1"/>
  <c r="M3320" i="1"/>
  <c r="L3320" i="1"/>
  <c r="V3319" i="1"/>
  <c r="U3319" i="1"/>
  <c r="T3319" i="1"/>
  <c r="S3319" i="1"/>
  <c r="R3319" i="1"/>
  <c r="Q3319" i="1"/>
  <c r="P3319" i="1"/>
  <c r="O3319" i="1"/>
  <c r="N3319" i="1"/>
  <c r="M3319" i="1"/>
  <c r="L3319" i="1"/>
  <c r="V3318" i="1"/>
  <c r="U3318" i="1"/>
  <c r="T3318" i="1"/>
  <c r="S3318" i="1"/>
  <c r="R3318" i="1"/>
  <c r="Q3318" i="1"/>
  <c r="P3318" i="1"/>
  <c r="O3318" i="1"/>
  <c r="N3318" i="1"/>
  <c r="M3318" i="1"/>
  <c r="L3318" i="1"/>
  <c r="V3317" i="1"/>
  <c r="U3317" i="1"/>
  <c r="T3317" i="1"/>
  <c r="S3317" i="1"/>
  <c r="R3317" i="1"/>
  <c r="Q3317" i="1"/>
  <c r="P3317" i="1"/>
  <c r="O3317" i="1"/>
  <c r="N3317" i="1"/>
  <c r="M3317" i="1"/>
  <c r="L3317" i="1"/>
  <c r="V3316" i="1"/>
  <c r="U3316" i="1"/>
  <c r="T3316" i="1"/>
  <c r="S3316" i="1"/>
  <c r="R3316" i="1"/>
  <c r="Q3316" i="1"/>
  <c r="P3316" i="1"/>
  <c r="O3316" i="1"/>
  <c r="N3316" i="1"/>
  <c r="M3316" i="1"/>
  <c r="L3316" i="1"/>
  <c r="V3315" i="1"/>
  <c r="U3315" i="1"/>
  <c r="T3315" i="1"/>
  <c r="S3315" i="1"/>
  <c r="R3315" i="1"/>
  <c r="Q3315" i="1"/>
  <c r="P3315" i="1"/>
  <c r="O3315" i="1"/>
  <c r="N3315" i="1"/>
  <c r="M3315" i="1"/>
  <c r="L3315" i="1"/>
  <c r="V3314" i="1"/>
  <c r="U3314" i="1"/>
  <c r="T3314" i="1"/>
  <c r="S3314" i="1"/>
  <c r="R3314" i="1"/>
  <c r="Q3314" i="1"/>
  <c r="P3314" i="1"/>
  <c r="O3314" i="1"/>
  <c r="N3314" i="1"/>
  <c r="M3314" i="1"/>
  <c r="L3314" i="1"/>
  <c r="V3313" i="1"/>
  <c r="U3313" i="1"/>
  <c r="T3313" i="1"/>
  <c r="S3313" i="1"/>
  <c r="R3313" i="1"/>
  <c r="Q3313" i="1"/>
  <c r="P3313" i="1"/>
  <c r="O3313" i="1"/>
  <c r="N3313" i="1"/>
  <c r="M3313" i="1"/>
  <c r="L3313" i="1"/>
  <c r="V3312" i="1"/>
  <c r="U3312" i="1"/>
  <c r="T3312" i="1"/>
  <c r="S3312" i="1"/>
  <c r="R3312" i="1"/>
  <c r="Q3312" i="1"/>
  <c r="P3312" i="1"/>
  <c r="O3312" i="1"/>
  <c r="N3312" i="1"/>
  <c r="M3312" i="1"/>
  <c r="L3312" i="1"/>
  <c r="V3311" i="1"/>
  <c r="U3311" i="1"/>
  <c r="T3311" i="1"/>
  <c r="S3311" i="1"/>
  <c r="R3311" i="1"/>
  <c r="Q3311" i="1"/>
  <c r="P3311" i="1"/>
  <c r="O3311" i="1"/>
  <c r="N3311" i="1"/>
  <c r="M3311" i="1"/>
  <c r="L3311" i="1"/>
  <c r="V3310" i="1"/>
  <c r="U3310" i="1"/>
  <c r="T3310" i="1"/>
  <c r="S3310" i="1"/>
  <c r="R3310" i="1"/>
  <c r="Q3310" i="1"/>
  <c r="P3310" i="1"/>
  <c r="O3310" i="1"/>
  <c r="N3310" i="1"/>
  <c r="M3310" i="1"/>
  <c r="L3310" i="1"/>
  <c r="V3309" i="1"/>
  <c r="U3309" i="1"/>
  <c r="T3309" i="1"/>
  <c r="S3309" i="1"/>
  <c r="R3309" i="1"/>
  <c r="Q3309" i="1"/>
  <c r="P3309" i="1"/>
  <c r="O3309" i="1"/>
  <c r="N3309" i="1"/>
  <c r="M3309" i="1"/>
  <c r="L3309" i="1"/>
  <c r="V3308" i="1"/>
  <c r="U3308" i="1"/>
  <c r="T3308" i="1"/>
  <c r="S3308" i="1"/>
  <c r="R3308" i="1"/>
  <c r="Q3308" i="1"/>
  <c r="P3308" i="1"/>
  <c r="O3308" i="1"/>
  <c r="N3308" i="1"/>
  <c r="M3308" i="1"/>
  <c r="L3308" i="1"/>
  <c r="V3307" i="1"/>
  <c r="U3307" i="1"/>
  <c r="T3307" i="1"/>
  <c r="S3307" i="1"/>
  <c r="R3307" i="1"/>
  <c r="Q3307" i="1"/>
  <c r="P3307" i="1"/>
  <c r="O3307" i="1"/>
  <c r="N3307" i="1"/>
  <c r="M3307" i="1"/>
  <c r="L3307" i="1"/>
  <c r="V3306" i="1"/>
  <c r="U3306" i="1"/>
  <c r="T3306" i="1"/>
  <c r="S3306" i="1"/>
  <c r="R3306" i="1"/>
  <c r="Q3306" i="1"/>
  <c r="P3306" i="1"/>
  <c r="O3306" i="1"/>
  <c r="N3306" i="1"/>
  <c r="M3306" i="1"/>
  <c r="L3306" i="1"/>
  <c r="V3305" i="1"/>
  <c r="U3305" i="1"/>
  <c r="T3305" i="1"/>
  <c r="S3305" i="1"/>
  <c r="R3305" i="1"/>
  <c r="Q3305" i="1"/>
  <c r="P3305" i="1"/>
  <c r="O3305" i="1"/>
  <c r="N3305" i="1"/>
  <c r="M3305" i="1"/>
  <c r="L3305" i="1"/>
  <c r="V3304" i="1"/>
  <c r="U3304" i="1"/>
  <c r="T3304" i="1"/>
  <c r="S3304" i="1"/>
  <c r="R3304" i="1"/>
  <c r="Q3304" i="1"/>
  <c r="P3304" i="1"/>
  <c r="O3304" i="1"/>
  <c r="N3304" i="1"/>
  <c r="M3304" i="1"/>
  <c r="L3304" i="1"/>
  <c r="V3303" i="1"/>
  <c r="U3303" i="1"/>
  <c r="T3303" i="1"/>
  <c r="S3303" i="1"/>
  <c r="R3303" i="1"/>
  <c r="Q3303" i="1"/>
  <c r="P3303" i="1"/>
  <c r="O3303" i="1"/>
  <c r="N3303" i="1"/>
  <c r="M3303" i="1"/>
  <c r="L3303" i="1"/>
  <c r="V3302" i="1"/>
  <c r="U3302" i="1"/>
  <c r="T3302" i="1"/>
  <c r="S3302" i="1"/>
  <c r="R3302" i="1"/>
  <c r="Q3302" i="1"/>
  <c r="P3302" i="1"/>
  <c r="O3302" i="1"/>
  <c r="N3302" i="1"/>
  <c r="M3302" i="1"/>
  <c r="L3302" i="1"/>
  <c r="V3301" i="1"/>
  <c r="U3301" i="1"/>
  <c r="T3301" i="1"/>
  <c r="S3301" i="1"/>
  <c r="R3301" i="1"/>
  <c r="Q3301" i="1"/>
  <c r="P3301" i="1"/>
  <c r="O3301" i="1"/>
  <c r="N3301" i="1"/>
  <c r="M3301" i="1"/>
  <c r="L3301" i="1"/>
  <c r="V3300" i="1"/>
  <c r="U3300" i="1"/>
  <c r="T3300" i="1"/>
  <c r="S3300" i="1"/>
  <c r="R3300" i="1"/>
  <c r="Q3300" i="1"/>
  <c r="P3300" i="1"/>
  <c r="O3300" i="1"/>
  <c r="N3300" i="1"/>
  <c r="M3300" i="1"/>
  <c r="L3300" i="1"/>
  <c r="V3299" i="1"/>
  <c r="U3299" i="1"/>
  <c r="T3299" i="1"/>
  <c r="S3299" i="1"/>
  <c r="R3299" i="1"/>
  <c r="Q3299" i="1"/>
  <c r="P3299" i="1"/>
  <c r="O3299" i="1"/>
  <c r="N3299" i="1"/>
  <c r="M3299" i="1"/>
  <c r="L3299" i="1"/>
  <c r="V3298" i="1"/>
  <c r="U3298" i="1"/>
  <c r="T3298" i="1"/>
  <c r="S3298" i="1"/>
  <c r="R3298" i="1"/>
  <c r="Q3298" i="1"/>
  <c r="P3298" i="1"/>
  <c r="O3298" i="1"/>
  <c r="N3298" i="1"/>
  <c r="M3298" i="1"/>
  <c r="L3298" i="1"/>
  <c r="V3297" i="1"/>
  <c r="U3297" i="1"/>
  <c r="T3297" i="1"/>
  <c r="S3297" i="1"/>
  <c r="R3297" i="1"/>
  <c r="Q3297" i="1"/>
  <c r="P3297" i="1"/>
  <c r="O3297" i="1"/>
  <c r="N3297" i="1"/>
  <c r="M3297" i="1"/>
  <c r="L3297" i="1"/>
  <c r="V3296" i="1"/>
  <c r="U3296" i="1"/>
  <c r="T3296" i="1"/>
  <c r="S3296" i="1"/>
  <c r="R3296" i="1"/>
  <c r="Q3296" i="1"/>
  <c r="P3296" i="1"/>
  <c r="O3296" i="1"/>
  <c r="N3296" i="1"/>
  <c r="M3296" i="1"/>
  <c r="L3296" i="1"/>
  <c r="V3295" i="1"/>
  <c r="U3295" i="1"/>
  <c r="T3295" i="1"/>
  <c r="S3295" i="1"/>
  <c r="R3295" i="1"/>
  <c r="Q3295" i="1"/>
  <c r="P3295" i="1"/>
  <c r="O3295" i="1"/>
  <c r="N3295" i="1"/>
  <c r="M3295" i="1"/>
  <c r="L3295" i="1"/>
  <c r="V3294" i="1"/>
  <c r="U3294" i="1"/>
  <c r="T3294" i="1"/>
  <c r="S3294" i="1"/>
  <c r="R3294" i="1"/>
  <c r="Q3294" i="1"/>
  <c r="P3294" i="1"/>
  <c r="O3294" i="1"/>
  <c r="N3294" i="1"/>
  <c r="M3294" i="1"/>
  <c r="L3294" i="1"/>
  <c r="V3293" i="1"/>
  <c r="U3293" i="1"/>
  <c r="T3293" i="1"/>
  <c r="S3293" i="1"/>
  <c r="R3293" i="1"/>
  <c r="Q3293" i="1"/>
  <c r="P3293" i="1"/>
  <c r="O3293" i="1"/>
  <c r="N3293" i="1"/>
  <c r="M3293" i="1"/>
  <c r="L3293" i="1"/>
  <c r="V3292" i="1"/>
  <c r="U3292" i="1"/>
  <c r="T3292" i="1"/>
  <c r="S3292" i="1"/>
  <c r="R3292" i="1"/>
  <c r="Q3292" i="1"/>
  <c r="P3292" i="1"/>
  <c r="O3292" i="1"/>
  <c r="N3292" i="1"/>
  <c r="M3292" i="1"/>
  <c r="L3292" i="1"/>
  <c r="V3291" i="1"/>
  <c r="U3291" i="1"/>
  <c r="T3291" i="1"/>
  <c r="S3291" i="1"/>
  <c r="R3291" i="1"/>
  <c r="Q3291" i="1"/>
  <c r="P3291" i="1"/>
  <c r="O3291" i="1"/>
  <c r="N3291" i="1"/>
  <c r="M3291" i="1"/>
  <c r="L3291" i="1"/>
  <c r="V3290" i="1"/>
  <c r="U3290" i="1"/>
  <c r="T3290" i="1"/>
  <c r="S3290" i="1"/>
  <c r="R3290" i="1"/>
  <c r="Q3290" i="1"/>
  <c r="P3290" i="1"/>
  <c r="O3290" i="1"/>
  <c r="N3290" i="1"/>
  <c r="M3290" i="1"/>
  <c r="L3290" i="1"/>
  <c r="V3289" i="1"/>
  <c r="U3289" i="1"/>
  <c r="T3289" i="1"/>
  <c r="S3289" i="1"/>
  <c r="R3289" i="1"/>
  <c r="Q3289" i="1"/>
  <c r="P3289" i="1"/>
  <c r="O3289" i="1"/>
  <c r="N3289" i="1"/>
  <c r="M3289" i="1"/>
  <c r="L3289" i="1"/>
  <c r="V3288" i="1"/>
  <c r="U3288" i="1"/>
  <c r="T3288" i="1"/>
  <c r="S3288" i="1"/>
  <c r="R3288" i="1"/>
  <c r="Q3288" i="1"/>
  <c r="P3288" i="1"/>
  <c r="O3288" i="1"/>
  <c r="N3288" i="1"/>
  <c r="M3288" i="1"/>
  <c r="L3288" i="1"/>
  <c r="V3287" i="1"/>
  <c r="U3287" i="1"/>
  <c r="T3287" i="1"/>
  <c r="S3287" i="1"/>
  <c r="R3287" i="1"/>
  <c r="Q3287" i="1"/>
  <c r="P3287" i="1"/>
  <c r="O3287" i="1"/>
  <c r="N3287" i="1"/>
  <c r="M3287" i="1"/>
  <c r="L3287" i="1"/>
  <c r="V3286" i="1"/>
  <c r="U3286" i="1"/>
  <c r="T3286" i="1"/>
  <c r="S3286" i="1"/>
  <c r="R3286" i="1"/>
  <c r="Q3286" i="1"/>
  <c r="P3286" i="1"/>
  <c r="O3286" i="1"/>
  <c r="N3286" i="1"/>
  <c r="M3286" i="1"/>
  <c r="L3286" i="1"/>
  <c r="V3285" i="1"/>
  <c r="U3285" i="1"/>
  <c r="T3285" i="1"/>
  <c r="S3285" i="1"/>
  <c r="R3285" i="1"/>
  <c r="Q3285" i="1"/>
  <c r="P3285" i="1"/>
  <c r="O3285" i="1"/>
  <c r="N3285" i="1"/>
  <c r="M3285" i="1"/>
  <c r="L3285" i="1"/>
  <c r="V3284" i="1"/>
  <c r="U3284" i="1"/>
  <c r="T3284" i="1"/>
  <c r="S3284" i="1"/>
  <c r="R3284" i="1"/>
  <c r="Q3284" i="1"/>
  <c r="P3284" i="1"/>
  <c r="O3284" i="1"/>
  <c r="N3284" i="1"/>
  <c r="M3284" i="1"/>
  <c r="L3284" i="1"/>
  <c r="V3283" i="1"/>
  <c r="U3283" i="1"/>
  <c r="T3283" i="1"/>
  <c r="S3283" i="1"/>
  <c r="R3283" i="1"/>
  <c r="Q3283" i="1"/>
  <c r="P3283" i="1"/>
  <c r="O3283" i="1"/>
  <c r="N3283" i="1"/>
  <c r="M3283" i="1"/>
  <c r="L3283" i="1"/>
  <c r="V3282" i="1"/>
  <c r="U3282" i="1"/>
  <c r="T3282" i="1"/>
  <c r="S3282" i="1"/>
  <c r="R3282" i="1"/>
  <c r="Q3282" i="1"/>
  <c r="P3282" i="1"/>
  <c r="O3282" i="1"/>
  <c r="N3282" i="1"/>
  <c r="M3282" i="1"/>
  <c r="L3282" i="1"/>
  <c r="V3281" i="1"/>
  <c r="U3281" i="1"/>
  <c r="T3281" i="1"/>
  <c r="S3281" i="1"/>
  <c r="R3281" i="1"/>
  <c r="Q3281" i="1"/>
  <c r="P3281" i="1"/>
  <c r="O3281" i="1"/>
  <c r="N3281" i="1"/>
  <c r="M3281" i="1"/>
  <c r="L3281" i="1"/>
  <c r="V3280" i="1"/>
  <c r="U3280" i="1"/>
  <c r="T3280" i="1"/>
  <c r="S3280" i="1"/>
  <c r="R3280" i="1"/>
  <c r="Q3280" i="1"/>
  <c r="P3280" i="1"/>
  <c r="O3280" i="1"/>
  <c r="N3280" i="1"/>
  <c r="M3280" i="1"/>
  <c r="L3280" i="1"/>
  <c r="V3279" i="1"/>
  <c r="U3279" i="1"/>
  <c r="T3279" i="1"/>
  <c r="S3279" i="1"/>
  <c r="R3279" i="1"/>
  <c r="Q3279" i="1"/>
  <c r="P3279" i="1"/>
  <c r="O3279" i="1"/>
  <c r="N3279" i="1"/>
  <c r="M3279" i="1"/>
  <c r="L3279" i="1"/>
  <c r="V3278" i="1"/>
  <c r="U3278" i="1"/>
  <c r="T3278" i="1"/>
  <c r="S3278" i="1"/>
  <c r="R3278" i="1"/>
  <c r="Q3278" i="1"/>
  <c r="P3278" i="1"/>
  <c r="O3278" i="1"/>
  <c r="N3278" i="1"/>
  <c r="M3278" i="1"/>
  <c r="L3278" i="1"/>
  <c r="V3277" i="1"/>
  <c r="U3277" i="1"/>
  <c r="T3277" i="1"/>
  <c r="S3277" i="1"/>
  <c r="R3277" i="1"/>
  <c r="Q3277" i="1"/>
  <c r="P3277" i="1"/>
  <c r="O3277" i="1"/>
  <c r="N3277" i="1"/>
  <c r="M3277" i="1"/>
  <c r="L3277" i="1"/>
  <c r="V3276" i="1"/>
  <c r="U3276" i="1"/>
  <c r="T3276" i="1"/>
  <c r="S3276" i="1"/>
  <c r="R3276" i="1"/>
  <c r="Q3276" i="1"/>
  <c r="P3276" i="1"/>
  <c r="O3276" i="1"/>
  <c r="N3276" i="1"/>
  <c r="M3276" i="1"/>
  <c r="L3276" i="1"/>
  <c r="V3275" i="1"/>
  <c r="U3275" i="1"/>
  <c r="T3275" i="1"/>
  <c r="S3275" i="1"/>
  <c r="R3275" i="1"/>
  <c r="Q3275" i="1"/>
  <c r="P3275" i="1"/>
  <c r="O3275" i="1"/>
  <c r="N3275" i="1"/>
  <c r="M3275" i="1"/>
  <c r="L3275" i="1"/>
  <c r="V3274" i="1"/>
  <c r="U3274" i="1"/>
  <c r="T3274" i="1"/>
  <c r="S3274" i="1"/>
  <c r="R3274" i="1"/>
  <c r="Q3274" i="1"/>
  <c r="P3274" i="1"/>
  <c r="O3274" i="1"/>
  <c r="N3274" i="1"/>
  <c r="M3274" i="1"/>
  <c r="L3274" i="1"/>
  <c r="V3273" i="1"/>
  <c r="U3273" i="1"/>
  <c r="T3273" i="1"/>
  <c r="S3273" i="1"/>
  <c r="R3273" i="1"/>
  <c r="Q3273" i="1"/>
  <c r="P3273" i="1"/>
  <c r="O3273" i="1"/>
  <c r="N3273" i="1"/>
  <c r="M3273" i="1"/>
  <c r="L3273" i="1"/>
  <c r="V3272" i="1"/>
  <c r="U3272" i="1"/>
  <c r="T3272" i="1"/>
  <c r="S3272" i="1"/>
  <c r="R3272" i="1"/>
  <c r="Q3272" i="1"/>
  <c r="P3272" i="1"/>
  <c r="O3272" i="1"/>
  <c r="N3272" i="1"/>
  <c r="M3272" i="1"/>
  <c r="L3272" i="1"/>
  <c r="V3271" i="1"/>
  <c r="U3271" i="1"/>
  <c r="T3271" i="1"/>
  <c r="S3271" i="1"/>
  <c r="R3271" i="1"/>
  <c r="Q3271" i="1"/>
  <c r="P3271" i="1"/>
  <c r="O3271" i="1"/>
  <c r="N3271" i="1"/>
  <c r="M3271" i="1"/>
  <c r="L3271" i="1"/>
  <c r="V3270" i="1"/>
  <c r="U3270" i="1"/>
  <c r="T3270" i="1"/>
  <c r="S3270" i="1"/>
  <c r="R3270" i="1"/>
  <c r="Q3270" i="1"/>
  <c r="P3270" i="1"/>
  <c r="O3270" i="1"/>
  <c r="N3270" i="1"/>
  <c r="M3270" i="1"/>
  <c r="L3270" i="1"/>
  <c r="V3269" i="1"/>
  <c r="U3269" i="1"/>
  <c r="T3269" i="1"/>
  <c r="S3269" i="1"/>
  <c r="R3269" i="1"/>
  <c r="Q3269" i="1"/>
  <c r="P3269" i="1"/>
  <c r="O3269" i="1"/>
  <c r="N3269" i="1"/>
  <c r="M3269" i="1"/>
  <c r="L3269" i="1"/>
  <c r="V3268" i="1"/>
  <c r="U3268" i="1"/>
  <c r="T3268" i="1"/>
  <c r="S3268" i="1"/>
  <c r="R3268" i="1"/>
  <c r="Q3268" i="1"/>
  <c r="P3268" i="1"/>
  <c r="O3268" i="1"/>
  <c r="N3268" i="1"/>
  <c r="M3268" i="1"/>
  <c r="L3268" i="1"/>
  <c r="V3267" i="1"/>
  <c r="U3267" i="1"/>
  <c r="T3267" i="1"/>
  <c r="S3267" i="1"/>
  <c r="R3267" i="1"/>
  <c r="Q3267" i="1"/>
  <c r="P3267" i="1"/>
  <c r="O3267" i="1"/>
  <c r="N3267" i="1"/>
  <c r="M3267" i="1"/>
  <c r="L3267" i="1"/>
  <c r="V3266" i="1"/>
  <c r="U3266" i="1"/>
  <c r="T3266" i="1"/>
  <c r="S3266" i="1"/>
  <c r="R3266" i="1"/>
  <c r="Q3266" i="1"/>
  <c r="P3266" i="1"/>
  <c r="O3266" i="1"/>
  <c r="N3266" i="1"/>
  <c r="M3266" i="1"/>
  <c r="L3266" i="1"/>
  <c r="V3265" i="1"/>
  <c r="U3265" i="1"/>
  <c r="T3265" i="1"/>
  <c r="S3265" i="1"/>
  <c r="R3265" i="1"/>
  <c r="Q3265" i="1"/>
  <c r="P3265" i="1"/>
  <c r="O3265" i="1"/>
  <c r="N3265" i="1"/>
  <c r="M3265" i="1"/>
  <c r="L3265" i="1"/>
  <c r="V3264" i="1"/>
  <c r="U3264" i="1"/>
  <c r="T3264" i="1"/>
  <c r="S3264" i="1"/>
  <c r="R3264" i="1"/>
  <c r="Q3264" i="1"/>
  <c r="P3264" i="1"/>
  <c r="O3264" i="1"/>
  <c r="N3264" i="1"/>
  <c r="M3264" i="1"/>
  <c r="L3264" i="1"/>
  <c r="V3263" i="1"/>
  <c r="U3263" i="1"/>
  <c r="T3263" i="1"/>
  <c r="S3263" i="1"/>
  <c r="R3263" i="1"/>
  <c r="Q3263" i="1"/>
  <c r="P3263" i="1"/>
  <c r="O3263" i="1"/>
  <c r="N3263" i="1"/>
  <c r="M3263" i="1"/>
  <c r="L3263" i="1"/>
  <c r="V3262" i="1"/>
  <c r="U3262" i="1"/>
  <c r="T3262" i="1"/>
  <c r="S3262" i="1"/>
  <c r="R3262" i="1"/>
  <c r="Q3262" i="1"/>
  <c r="P3262" i="1"/>
  <c r="O3262" i="1"/>
  <c r="N3262" i="1"/>
  <c r="M3262" i="1"/>
  <c r="L3262" i="1"/>
  <c r="V3261" i="1"/>
  <c r="U3261" i="1"/>
  <c r="T3261" i="1"/>
  <c r="S3261" i="1"/>
  <c r="R3261" i="1"/>
  <c r="Q3261" i="1"/>
  <c r="P3261" i="1"/>
  <c r="O3261" i="1"/>
  <c r="N3261" i="1"/>
  <c r="M3261" i="1"/>
  <c r="L3261" i="1"/>
  <c r="V3260" i="1"/>
  <c r="U3260" i="1"/>
  <c r="T3260" i="1"/>
  <c r="S3260" i="1"/>
  <c r="R3260" i="1"/>
  <c r="Q3260" i="1"/>
  <c r="P3260" i="1"/>
  <c r="O3260" i="1"/>
  <c r="N3260" i="1"/>
  <c r="M3260" i="1"/>
  <c r="L3260" i="1"/>
  <c r="V3259" i="1"/>
  <c r="U3259" i="1"/>
  <c r="T3259" i="1"/>
  <c r="S3259" i="1"/>
  <c r="R3259" i="1"/>
  <c r="Q3259" i="1"/>
  <c r="P3259" i="1"/>
  <c r="O3259" i="1"/>
  <c r="N3259" i="1"/>
  <c r="M3259" i="1"/>
  <c r="L3259" i="1"/>
  <c r="V3258" i="1"/>
  <c r="U3258" i="1"/>
  <c r="T3258" i="1"/>
  <c r="S3258" i="1"/>
  <c r="R3258" i="1"/>
  <c r="Q3258" i="1"/>
  <c r="P3258" i="1"/>
  <c r="O3258" i="1"/>
  <c r="N3258" i="1"/>
  <c r="M3258" i="1"/>
  <c r="L3258" i="1"/>
  <c r="V3257" i="1"/>
  <c r="U3257" i="1"/>
  <c r="T3257" i="1"/>
  <c r="S3257" i="1"/>
  <c r="R3257" i="1"/>
  <c r="Q3257" i="1"/>
  <c r="P3257" i="1"/>
  <c r="O3257" i="1"/>
  <c r="N3257" i="1"/>
  <c r="M3257" i="1"/>
  <c r="L3257" i="1"/>
  <c r="V3256" i="1"/>
  <c r="U3256" i="1"/>
  <c r="T3256" i="1"/>
  <c r="S3256" i="1"/>
  <c r="R3256" i="1"/>
  <c r="Q3256" i="1"/>
  <c r="P3256" i="1"/>
  <c r="O3256" i="1"/>
  <c r="N3256" i="1"/>
  <c r="M3256" i="1"/>
  <c r="L3256" i="1"/>
  <c r="V3255" i="1"/>
  <c r="U3255" i="1"/>
  <c r="T3255" i="1"/>
  <c r="S3255" i="1"/>
  <c r="R3255" i="1"/>
  <c r="Q3255" i="1"/>
  <c r="P3255" i="1"/>
  <c r="O3255" i="1"/>
  <c r="N3255" i="1"/>
  <c r="M3255" i="1"/>
  <c r="L3255" i="1"/>
  <c r="V35" i="1"/>
  <c r="U35" i="1"/>
  <c r="T35" i="1"/>
  <c r="S35" i="1"/>
  <c r="R35" i="1"/>
  <c r="Q35" i="1"/>
  <c r="P35" i="1"/>
  <c r="O35" i="1"/>
  <c r="N35" i="1"/>
  <c r="M35" i="1"/>
  <c r="L35" i="1"/>
  <c r="V3254" i="1"/>
  <c r="U3254" i="1"/>
  <c r="T3254" i="1"/>
  <c r="S3254" i="1"/>
  <c r="R3254" i="1"/>
  <c r="Q3254" i="1"/>
  <c r="P3254" i="1"/>
  <c r="O3254" i="1"/>
  <c r="N3254" i="1"/>
  <c r="M3254" i="1"/>
  <c r="L3254" i="1"/>
  <c r="V3253" i="1"/>
  <c r="U3253" i="1"/>
  <c r="T3253" i="1"/>
  <c r="S3253" i="1"/>
  <c r="R3253" i="1"/>
  <c r="Q3253" i="1"/>
  <c r="P3253" i="1"/>
  <c r="O3253" i="1"/>
  <c r="N3253" i="1"/>
  <c r="M3253" i="1"/>
  <c r="L3253" i="1"/>
  <c r="V3252" i="1"/>
  <c r="U3252" i="1"/>
  <c r="T3252" i="1"/>
  <c r="S3252" i="1"/>
  <c r="R3252" i="1"/>
  <c r="Q3252" i="1"/>
  <c r="P3252" i="1"/>
  <c r="O3252" i="1"/>
  <c r="N3252" i="1"/>
  <c r="M3252" i="1"/>
  <c r="L3252" i="1"/>
  <c r="V3251" i="1"/>
  <c r="U3251" i="1"/>
  <c r="T3251" i="1"/>
  <c r="S3251" i="1"/>
  <c r="R3251" i="1"/>
  <c r="Q3251" i="1"/>
  <c r="P3251" i="1"/>
  <c r="O3251" i="1"/>
  <c r="N3251" i="1"/>
  <c r="M3251" i="1"/>
  <c r="L3251" i="1"/>
  <c r="V3250" i="1"/>
  <c r="U3250" i="1"/>
  <c r="T3250" i="1"/>
  <c r="S3250" i="1"/>
  <c r="R3250" i="1"/>
  <c r="Q3250" i="1"/>
  <c r="P3250" i="1"/>
  <c r="O3250" i="1"/>
  <c r="N3250" i="1"/>
  <c r="M3250" i="1"/>
  <c r="L3250" i="1"/>
  <c r="V3249" i="1"/>
  <c r="U3249" i="1"/>
  <c r="T3249" i="1"/>
  <c r="S3249" i="1"/>
  <c r="R3249" i="1"/>
  <c r="Q3249" i="1"/>
  <c r="P3249" i="1"/>
  <c r="O3249" i="1"/>
  <c r="N3249" i="1"/>
  <c r="M3249" i="1"/>
  <c r="L3249" i="1"/>
  <c r="V3248" i="1"/>
  <c r="U3248" i="1"/>
  <c r="T3248" i="1"/>
  <c r="S3248" i="1"/>
  <c r="R3248" i="1"/>
  <c r="Q3248" i="1"/>
  <c r="P3248" i="1"/>
  <c r="O3248" i="1"/>
  <c r="N3248" i="1"/>
  <c r="M3248" i="1"/>
  <c r="L3248" i="1"/>
  <c r="V3247" i="1"/>
  <c r="U3247" i="1"/>
  <c r="T3247" i="1"/>
  <c r="S3247" i="1"/>
  <c r="R3247" i="1"/>
  <c r="Q3247" i="1"/>
  <c r="P3247" i="1"/>
  <c r="O3247" i="1"/>
  <c r="N3247" i="1"/>
  <c r="M3247" i="1"/>
  <c r="L3247" i="1"/>
  <c r="V3246" i="1"/>
  <c r="U3246" i="1"/>
  <c r="T3246" i="1"/>
  <c r="S3246" i="1"/>
  <c r="R3246" i="1"/>
  <c r="Q3246" i="1"/>
  <c r="P3246" i="1"/>
  <c r="O3246" i="1"/>
  <c r="N3246" i="1"/>
  <c r="M3246" i="1"/>
  <c r="L3246" i="1"/>
  <c r="V3245" i="1"/>
  <c r="U3245" i="1"/>
  <c r="T3245" i="1"/>
  <c r="S3245" i="1"/>
  <c r="R3245" i="1"/>
  <c r="Q3245" i="1"/>
  <c r="P3245" i="1"/>
  <c r="O3245" i="1"/>
  <c r="N3245" i="1"/>
  <c r="M3245" i="1"/>
  <c r="L3245" i="1"/>
  <c r="V3244" i="1"/>
  <c r="U3244" i="1"/>
  <c r="T3244" i="1"/>
  <c r="S3244" i="1"/>
  <c r="R3244" i="1"/>
  <c r="Q3244" i="1"/>
  <c r="P3244" i="1"/>
  <c r="O3244" i="1"/>
  <c r="N3244" i="1"/>
  <c r="M3244" i="1"/>
  <c r="L3244" i="1"/>
  <c r="V3243" i="1"/>
  <c r="U3243" i="1"/>
  <c r="T3243" i="1"/>
  <c r="S3243" i="1"/>
  <c r="R3243" i="1"/>
  <c r="Q3243" i="1"/>
  <c r="P3243" i="1"/>
  <c r="O3243" i="1"/>
  <c r="N3243" i="1"/>
  <c r="M3243" i="1"/>
  <c r="L3243" i="1"/>
  <c r="V3242" i="1"/>
  <c r="U3242" i="1"/>
  <c r="T3242" i="1"/>
  <c r="S3242" i="1"/>
  <c r="R3242" i="1"/>
  <c r="Q3242" i="1"/>
  <c r="P3242" i="1"/>
  <c r="O3242" i="1"/>
  <c r="N3242" i="1"/>
  <c r="M3242" i="1"/>
  <c r="L3242" i="1"/>
  <c r="V3241" i="1"/>
  <c r="U3241" i="1"/>
  <c r="T3241" i="1"/>
  <c r="S3241" i="1"/>
  <c r="R3241" i="1"/>
  <c r="Q3241" i="1"/>
  <c r="P3241" i="1"/>
  <c r="O3241" i="1"/>
  <c r="N3241" i="1"/>
  <c r="M3241" i="1"/>
  <c r="L3241" i="1"/>
  <c r="V3240" i="1"/>
  <c r="U3240" i="1"/>
  <c r="T3240" i="1"/>
  <c r="S3240" i="1"/>
  <c r="R3240" i="1"/>
  <c r="Q3240" i="1"/>
  <c r="P3240" i="1"/>
  <c r="O3240" i="1"/>
  <c r="N3240" i="1"/>
  <c r="M3240" i="1"/>
  <c r="L3240" i="1"/>
  <c r="V3239" i="1"/>
  <c r="U3239" i="1"/>
  <c r="T3239" i="1"/>
  <c r="S3239" i="1"/>
  <c r="R3239" i="1"/>
  <c r="Q3239" i="1"/>
  <c r="P3239" i="1"/>
  <c r="O3239" i="1"/>
  <c r="N3239" i="1"/>
  <c r="M3239" i="1"/>
  <c r="L3239" i="1"/>
  <c r="V3238" i="1"/>
  <c r="U3238" i="1"/>
  <c r="T3238" i="1"/>
  <c r="S3238" i="1"/>
  <c r="R3238" i="1"/>
  <c r="Q3238" i="1"/>
  <c r="P3238" i="1"/>
  <c r="O3238" i="1"/>
  <c r="N3238" i="1"/>
  <c r="M3238" i="1"/>
  <c r="L3238" i="1"/>
  <c r="V3237" i="1"/>
  <c r="U3237" i="1"/>
  <c r="T3237" i="1"/>
  <c r="S3237" i="1"/>
  <c r="R3237" i="1"/>
  <c r="Q3237" i="1"/>
  <c r="P3237" i="1"/>
  <c r="O3237" i="1"/>
  <c r="N3237" i="1"/>
  <c r="M3237" i="1"/>
  <c r="L3237" i="1"/>
  <c r="V3236" i="1"/>
  <c r="U3236" i="1"/>
  <c r="T3236" i="1"/>
  <c r="S3236" i="1"/>
  <c r="R3236" i="1"/>
  <c r="Q3236" i="1"/>
  <c r="P3236" i="1"/>
  <c r="O3236" i="1"/>
  <c r="N3236" i="1"/>
  <c r="M3236" i="1"/>
  <c r="L3236" i="1"/>
  <c r="V3235" i="1"/>
  <c r="U3235" i="1"/>
  <c r="T3235" i="1"/>
  <c r="S3235" i="1"/>
  <c r="R3235" i="1"/>
  <c r="Q3235" i="1"/>
  <c r="P3235" i="1"/>
  <c r="O3235" i="1"/>
  <c r="N3235" i="1"/>
  <c r="M3235" i="1"/>
  <c r="L3235" i="1"/>
  <c r="V3234" i="1"/>
  <c r="U3234" i="1"/>
  <c r="T3234" i="1"/>
  <c r="S3234" i="1"/>
  <c r="R3234" i="1"/>
  <c r="Q3234" i="1"/>
  <c r="P3234" i="1"/>
  <c r="O3234" i="1"/>
  <c r="N3234" i="1"/>
  <c r="M3234" i="1"/>
  <c r="L3234" i="1"/>
  <c r="V3233" i="1"/>
  <c r="U3233" i="1"/>
  <c r="T3233" i="1"/>
  <c r="S3233" i="1"/>
  <c r="R3233" i="1"/>
  <c r="Q3233" i="1"/>
  <c r="P3233" i="1"/>
  <c r="O3233" i="1"/>
  <c r="N3233" i="1"/>
  <c r="M3233" i="1"/>
  <c r="L3233" i="1"/>
  <c r="V3232" i="1"/>
  <c r="U3232" i="1"/>
  <c r="T3232" i="1"/>
  <c r="S3232" i="1"/>
  <c r="R3232" i="1"/>
  <c r="Q3232" i="1"/>
  <c r="P3232" i="1"/>
  <c r="O3232" i="1"/>
  <c r="N3232" i="1"/>
  <c r="M3232" i="1"/>
  <c r="L3232" i="1"/>
  <c r="V3231" i="1"/>
  <c r="U3231" i="1"/>
  <c r="T3231" i="1"/>
  <c r="S3231" i="1"/>
  <c r="R3231" i="1"/>
  <c r="Q3231" i="1"/>
  <c r="P3231" i="1"/>
  <c r="O3231" i="1"/>
  <c r="N3231" i="1"/>
  <c r="M3231" i="1"/>
  <c r="L3231" i="1"/>
  <c r="V3230" i="1"/>
  <c r="U3230" i="1"/>
  <c r="T3230" i="1"/>
  <c r="S3230" i="1"/>
  <c r="R3230" i="1"/>
  <c r="Q3230" i="1"/>
  <c r="P3230" i="1"/>
  <c r="O3230" i="1"/>
  <c r="N3230" i="1"/>
  <c r="M3230" i="1"/>
  <c r="L3230" i="1"/>
  <c r="V3229" i="1"/>
  <c r="U3229" i="1"/>
  <c r="T3229" i="1"/>
  <c r="S3229" i="1"/>
  <c r="R3229" i="1"/>
  <c r="Q3229" i="1"/>
  <c r="P3229" i="1"/>
  <c r="O3229" i="1"/>
  <c r="N3229" i="1"/>
  <c r="M3229" i="1"/>
  <c r="L3229" i="1"/>
  <c r="V3228" i="1"/>
  <c r="U3228" i="1"/>
  <c r="T3228" i="1"/>
  <c r="S3228" i="1"/>
  <c r="R3228" i="1"/>
  <c r="Q3228" i="1"/>
  <c r="P3228" i="1"/>
  <c r="O3228" i="1"/>
  <c r="N3228" i="1"/>
  <c r="M3228" i="1"/>
  <c r="L3228" i="1"/>
  <c r="V3227" i="1"/>
  <c r="U3227" i="1"/>
  <c r="T3227" i="1"/>
  <c r="S3227" i="1"/>
  <c r="R3227" i="1"/>
  <c r="Q3227" i="1"/>
  <c r="P3227" i="1"/>
  <c r="O3227" i="1"/>
  <c r="N3227" i="1"/>
  <c r="M3227" i="1"/>
  <c r="L3227" i="1"/>
  <c r="V3226" i="1"/>
  <c r="U3226" i="1"/>
  <c r="T3226" i="1"/>
  <c r="S3226" i="1"/>
  <c r="R3226" i="1"/>
  <c r="Q3226" i="1"/>
  <c r="P3226" i="1"/>
  <c r="O3226" i="1"/>
  <c r="N3226" i="1"/>
  <c r="M3226" i="1"/>
  <c r="L3226" i="1"/>
  <c r="V3225" i="1"/>
  <c r="U3225" i="1"/>
  <c r="T3225" i="1"/>
  <c r="S3225" i="1"/>
  <c r="R3225" i="1"/>
  <c r="Q3225" i="1"/>
  <c r="P3225" i="1"/>
  <c r="O3225" i="1"/>
  <c r="N3225" i="1"/>
  <c r="M3225" i="1"/>
  <c r="L3225" i="1"/>
  <c r="V3224" i="1"/>
  <c r="U3224" i="1"/>
  <c r="T3224" i="1"/>
  <c r="S3224" i="1"/>
  <c r="R3224" i="1"/>
  <c r="Q3224" i="1"/>
  <c r="P3224" i="1"/>
  <c r="O3224" i="1"/>
  <c r="N3224" i="1"/>
  <c r="M3224" i="1"/>
  <c r="L3224" i="1"/>
  <c r="V3223" i="1"/>
  <c r="U3223" i="1"/>
  <c r="T3223" i="1"/>
  <c r="S3223" i="1"/>
  <c r="R3223" i="1"/>
  <c r="Q3223" i="1"/>
  <c r="P3223" i="1"/>
  <c r="O3223" i="1"/>
  <c r="N3223" i="1"/>
  <c r="M3223" i="1"/>
  <c r="L3223" i="1"/>
  <c r="V3222" i="1"/>
  <c r="U3222" i="1"/>
  <c r="T3222" i="1"/>
  <c r="S3222" i="1"/>
  <c r="R3222" i="1"/>
  <c r="Q3222" i="1"/>
  <c r="P3222" i="1"/>
  <c r="O3222" i="1"/>
  <c r="N3222" i="1"/>
  <c r="M3222" i="1"/>
  <c r="L3222" i="1"/>
  <c r="V3221" i="1"/>
  <c r="U3221" i="1"/>
  <c r="T3221" i="1"/>
  <c r="S3221" i="1"/>
  <c r="R3221" i="1"/>
  <c r="Q3221" i="1"/>
  <c r="P3221" i="1"/>
  <c r="O3221" i="1"/>
  <c r="N3221" i="1"/>
  <c r="M3221" i="1"/>
  <c r="L3221" i="1"/>
  <c r="V3220" i="1"/>
  <c r="U3220" i="1"/>
  <c r="T3220" i="1"/>
  <c r="S3220" i="1"/>
  <c r="R3220" i="1"/>
  <c r="Q3220" i="1"/>
  <c r="P3220" i="1"/>
  <c r="O3220" i="1"/>
  <c r="N3220" i="1"/>
  <c r="M3220" i="1"/>
  <c r="L3220" i="1"/>
  <c r="V3219" i="1"/>
  <c r="U3219" i="1"/>
  <c r="T3219" i="1"/>
  <c r="S3219" i="1"/>
  <c r="R3219" i="1"/>
  <c r="Q3219" i="1"/>
  <c r="P3219" i="1"/>
  <c r="O3219" i="1"/>
  <c r="N3219" i="1"/>
  <c r="M3219" i="1"/>
  <c r="L3219" i="1"/>
  <c r="V3218" i="1"/>
  <c r="U3218" i="1"/>
  <c r="T3218" i="1"/>
  <c r="S3218" i="1"/>
  <c r="R3218" i="1"/>
  <c r="Q3218" i="1"/>
  <c r="P3218" i="1"/>
  <c r="O3218" i="1"/>
  <c r="N3218" i="1"/>
  <c r="M3218" i="1"/>
  <c r="L3218" i="1"/>
  <c r="V3217" i="1"/>
  <c r="U3217" i="1"/>
  <c r="T3217" i="1"/>
  <c r="S3217" i="1"/>
  <c r="R3217" i="1"/>
  <c r="Q3217" i="1"/>
  <c r="P3217" i="1"/>
  <c r="O3217" i="1"/>
  <c r="N3217" i="1"/>
  <c r="M3217" i="1"/>
  <c r="L3217" i="1"/>
  <c r="V3216" i="1"/>
  <c r="U3216" i="1"/>
  <c r="T3216" i="1"/>
  <c r="S3216" i="1"/>
  <c r="R3216" i="1"/>
  <c r="Q3216" i="1"/>
  <c r="P3216" i="1"/>
  <c r="O3216" i="1"/>
  <c r="N3216" i="1"/>
  <c r="M3216" i="1"/>
  <c r="L3216" i="1"/>
  <c r="V3215" i="1"/>
  <c r="U3215" i="1"/>
  <c r="T3215" i="1"/>
  <c r="S3215" i="1"/>
  <c r="R3215" i="1"/>
  <c r="Q3215" i="1"/>
  <c r="P3215" i="1"/>
  <c r="O3215" i="1"/>
  <c r="N3215" i="1"/>
  <c r="M3215" i="1"/>
  <c r="L3215" i="1"/>
  <c r="V3214" i="1"/>
  <c r="U3214" i="1"/>
  <c r="T3214" i="1"/>
  <c r="S3214" i="1"/>
  <c r="R3214" i="1"/>
  <c r="Q3214" i="1"/>
  <c r="P3214" i="1"/>
  <c r="O3214" i="1"/>
  <c r="N3214" i="1"/>
  <c r="M3214" i="1"/>
  <c r="L3214" i="1"/>
  <c r="V3213" i="1"/>
  <c r="U3213" i="1"/>
  <c r="T3213" i="1"/>
  <c r="S3213" i="1"/>
  <c r="R3213" i="1"/>
  <c r="Q3213" i="1"/>
  <c r="P3213" i="1"/>
  <c r="O3213" i="1"/>
  <c r="N3213" i="1"/>
  <c r="M3213" i="1"/>
  <c r="L3213" i="1"/>
  <c r="V3212" i="1"/>
  <c r="U3212" i="1"/>
  <c r="T3212" i="1"/>
  <c r="S3212" i="1"/>
  <c r="R3212" i="1"/>
  <c r="Q3212" i="1"/>
  <c r="P3212" i="1"/>
  <c r="O3212" i="1"/>
  <c r="N3212" i="1"/>
  <c r="M3212" i="1"/>
  <c r="L3212" i="1"/>
  <c r="V3211" i="1"/>
  <c r="U3211" i="1"/>
  <c r="T3211" i="1"/>
  <c r="S3211" i="1"/>
  <c r="R3211" i="1"/>
  <c r="Q3211" i="1"/>
  <c r="P3211" i="1"/>
  <c r="O3211" i="1"/>
  <c r="N3211" i="1"/>
  <c r="M3211" i="1"/>
  <c r="L3211" i="1"/>
  <c r="V3210" i="1"/>
  <c r="U3210" i="1"/>
  <c r="T3210" i="1"/>
  <c r="S3210" i="1"/>
  <c r="R3210" i="1"/>
  <c r="Q3210" i="1"/>
  <c r="P3210" i="1"/>
  <c r="O3210" i="1"/>
  <c r="N3210" i="1"/>
  <c r="M3210" i="1"/>
  <c r="L3210" i="1"/>
  <c r="V3209" i="1"/>
  <c r="U3209" i="1"/>
  <c r="T3209" i="1"/>
  <c r="S3209" i="1"/>
  <c r="R3209" i="1"/>
  <c r="Q3209" i="1"/>
  <c r="P3209" i="1"/>
  <c r="O3209" i="1"/>
  <c r="N3209" i="1"/>
  <c r="M3209" i="1"/>
  <c r="L3209" i="1"/>
  <c r="V3208" i="1"/>
  <c r="U3208" i="1"/>
  <c r="T3208" i="1"/>
  <c r="S3208" i="1"/>
  <c r="R3208" i="1"/>
  <c r="Q3208" i="1"/>
  <c r="P3208" i="1"/>
  <c r="O3208" i="1"/>
  <c r="N3208" i="1"/>
  <c r="M3208" i="1"/>
  <c r="L3208" i="1"/>
  <c r="V3207" i="1"/>
  <c r="U3207" i="1"/>
  <c r="T3207" i="1"/>
  <c r="S3207" i="1"/>
  <c r="R3207" i="1"/>
  <c r="Q3207" i="1"/>
  <c r="P3207" i="1"/>
  <c r="O3207" i="1"/>
  <c r="N3207" i="1"/>
  <c r="M3207" i="1"/>
  <c r="L3207" i="1"/>
  <c r="V3206" i="1"/>
  <c r="U3206" i="1"/>
  <c r="T3206" i="1"/>
  <c r="S3206" i="1"/>
  <c r="R3206" i="1"/>
  <c r="Q3206" i="1"/>
  <c r="P3206" i="1"/>
  <c r="O3206" i="1"/>
  <c r="N3206" i="1"/>
  <c r="M3206" i="1"/>
  <c r="L3206" i="1"/>
  <c r="V3205" i="1"/>
  <c r="U3205" i="1"/>
  <c r="T3205" i="1"/>
  <c r="S3205" i="1"/>
  <c r="R3205" i="1"/>
  <c r="Q3205" i="1"/>
  <c r="P3205" i="1"/>
  <c r="O3205" i="1"/>
  <c r="N3205" i="1"/>
  <c r="M3205" i="1"/>
  <c r="L3205" i="1"/>
  <c r="V3204" i="1"/>
  <c r="U3204" i="1"/>
  <c r="T3204" i="1"/>
  <c r="S3204" i="1"/>
  <c r="R3204" i="1"/>
  <c r="Q3204" i="1"/>
  <c r="P3204" i="1"/>
  <c r="O3204" i="1"/>
  <c r="N3204" i="1"/>
  <c r="M3204" i="1"/>
  <c r="L3204" i="1"/>
  <c r="V3203" i="1"/>
  <c r="U3203" i="1"/>
  <c r="T3203" i="1"/>
  <c r="S3203" i="1"/>
  <c r="R3203" i="1"/>
  <c r="Q3203" i="1"/>
  <c r="P3203" i="1"/>
  <c r="O3203" i="1"/>
  <c r="N3203" i="1"/>
  <c r="M3203" i="1"/>
  <c r="L3203" i="1"/>
  <c r="V3202" i="1"/>
  <c r="U3202" i="1"/>
  <c r="T3202" i="1"/>
  <c r="S3202" i="1"/>
  <c r="R3202" i="1"/>
  <c r="Q3202" i="1"/>
  <c r="P3202" i="1"/>
  <c r="O3202" i="1"/>
  <c r="N3202" i="1"/>
  <c r="M3202" i="1"/>
  <c r="L3202" i="1"/>
  <c r="V3201" i="1"/>
  <c r="U3201" i="1"/>
  <c r="T3201" i="1"/>
  <c r="S3201" i="1"/>
  <c r="R3201" i="1"/>
  <c r="Q3201" i="1"/>
  <c r="P3201" i="1"/>
  <c r="O3201" i="1"/>
  <c r="N3201" i="1"/>
  <c r="M3201" i="1"/>
  <c r="L3201" i="1"/>
  <c r="V3200" i="1"/>
  <c r="U3200" i="1"/>
  <c r="T3200" i="1"/>
  <c r="S3200" i="1"/>
  <c r="R3200" i="1"/>
  <c r="Q3200" i="1"/>
  <c r="P3200" i="1"/>
  <c r="O3200" i="1"/>
  <c r="N3200" i="1"/>
  <c r="M3200" i="1"/>
  <c r="L3200" i="1"/>
  <c r="V3199" i="1"/>
  <c r="U3199" i="1"/>
  <c r="T3199" i="1"/>
  <c r="S3199" i="1"/>
  <c r="R3199" i="1"/>
  <c r="Q3199" i="1"/>
  <c r="P3199" i="1"/>
  <c r="O3199" i="1"/>
  <c r="N3199" i="1"/>
  <c r="M3199" i="1"/>
  <c r="L3199" i="1"/>
  <c r="V3198" i="1"/>
  <c r="U3198" i="1"/>
  <c r="T3198" i="1"/>
  <c r="S3198" i="1"/>
  <c r="R3198" i="1"/>
  <c r="Q3198" i="1"/>
  <c r="P3198" i="1"/>
  <c r="O3198" i="1"/>
  <c r="N3198" i="1"/>
  <c r="M3198" i="1"/>
  <c r="L3198" i="1"/>
  <c r="V3197" i="1"/>
  <c r="U3197" i="1"/>
  <c r="T3197" i="1"/>
  <c r="S3197" i="1"/>
  <c r="R3197" i="1"/>
  <c r="Q3197" i="1"/>
  <c r="P3197" i="1"/>
  <c r="O3197" i="1"/>
  <c r="N3197" i="1"/>
  <c r="M3197" i="1"/>
  <c r="L3197" i="1"/>
  <c r="V3196" i="1"/>
  <c r="U3196" i="1"/>
  <c r="T3196" i="1"/>
  <c r="S3196" i="1"/>
  <c r="R3196" i="1"/>
  <c r="Q3196" i="1"/>
  <c r="P3196" i="1"/>
  <c r="O3196" i="1"/>
  <c r="N3196" i="1"/>
  <c r="M3196" i="1"/>
  <c r="L3196" i="1"/>
  <c r="V3195" i="1"/>
  <c r="U3195" i="1"/>
  <c r="T3195" i="1"/>
  <c r="S3195" i="1"/>
  <c r="R3195" i="1"/>
  <c r="Q3195" i="1"/>
  <c r="P3195" i="1"/>
  <c r="O3195" i="1"/>
  <c r="N3195" i="1"/>
  <c r="M3195" i="1"/>
  <c r="L3195" i="1"/>
  <c r="V3194" i="1"/>
  <c r="U3194" i="1"/>
  <c r="T3194" i="1"/>
  <c r="S3194" i="1"/>
  <c r="R3194" i="1"/>
  <c r="Q3194" i="1"/>
  <c r="P3194" i="1"/>
  <c r="O3194" i="1"/>
  <c r="N3194" i="1"/>
  <c r="M3194" i="1"/>
  <c r="L3194" i="1"/>
  <c r="V3193" i="1"/>
  <c r="U3193" i="1"/>
  <c r="T3193" i="1"/>
  <c r="S3193" i="1"/>
  <c r="R3193" i="1"/>
  <c r="Q3193" i="1"/>
  <c r="P3193" i="1"/>
  <c r="O3193" i="1"/>
  <c r="N3193" i="1"/>
  <c r="M3193" i="1"/>
  <c r="L3193" i="1"/>
  <c r="V3192" i="1"/>
  <c r="U3192" i="1"/>
  <c r="T3192" i="1"/>
  <c r="S3192" i="1"/>
  <c r="R3192" i="1"/>
  <c r="Q3192" i="1"/>
  <c r="P3192" i="1"/>
  <c r="O3192" i="1"/>
  <c r="N3192" i="1"/>
  <c r="M3192" i="1"/>
  <c r="L3192" i="1"/>
  <c r="V3191" i="1"/>
  <c r="U3191" i="1"/>
  <c r="T3191" i="1"/>
  <c r="S3191" i="1"/>
  <c r="R3191" i="1"/>
  <c r="Q3191" i="1"/>
  <c r="P3191" i="1"/>
  <c r="O3191" i="1"/>
  <c r="N3191" i="1"/>
  <c r="M3191" i="1"/>
  <c r="L3191" i="1"/>
  <c r="V3190" i="1"/>
  <c r="U3190" i="1"/>
  <c r="T3190" i="1"/>
  <c r="S3190" i="1"/>
  <c r="R3190" i="1"/>
  <c r="Q3190" i="1"/>
  <c r="P3190" i="1"/>
  <c r="O3190" i="1"/>
  <c r="N3190" i="1"/>
  <c r="M3190" i="1"/>
  <c r="L3190" i="1"/>
  <c r="V3189" i="1"/>
  <c r="U3189" i="1"/>
  <c r="T3189" i="1"/>
  <c r="S3189" i="1"/>
  <c r="R3189" i="1"/>
  <c r="Q3189" i="1"/>
  <c r="P3189" i="1"/>
  <c r="O3189" i="1"/>
  <c r="N3189" i="1"/>
  <c r="M3189" i="1"/>
  <c r="L3189" i="1"/>
  <c r="V3188" i="1"/>
  <c r="U3188" i="1"/>
  <c r="T3188" i="1"/>
  <c r="S3188" i="1"/>
  <c r="R3188" i="1"/>
  <c r="Q3188" i="1"/>
  <c r="P3188" i="1"/>
  <c r="O3188" i="1"/>
  <c r="N3188" i="1"/>
  <c r="M3188" i="1"/>
  <c r="L3188" i="1"/>
  <c r="V3187" i="1"/>
  <c r="U3187" i="1"/>
  <c r="T3187" i="1"/>
  <c r="S3187" i="1"/>
  <c r="R3187" i="1"/>
  <c r="Q3187" i="1"/>
  <c r="P3187" i="1"/>
  <c r="O3187" i="1"/>
  <c r="N3187" i="1"/>
  <c r="M3187" i="1"/>
  <c r="L3187" i="1"/>
  <c r="V3186" i="1"/>
  <c r="U3186" i="1"/>
  <c r="T3186" i="1"/>
  <c r="S3186" i="1"/>
  <c r="R3186" i="1"/>
  <c r="Q3186" i="1"/>
  <c r="P3186" i="1"/>
  <c r="O3186" i="1"/>
  <c r="N3186" i="1"/>
  <c r="M3186" i="1"/>
  <c r="L3186" i="1"/>
  <c r="V3185" i="1"/>
  <c r="U3185" i="1"/>
  <c r="T3185" i="1"/>
  <c r="S3185" i="1"/>
  <c r="R3185" i="1"/>
  <c r="Q3185" i="1"/>
  <c r="P3185" i="1"/>
  <c r="O3185" i="1"/>
  <c r="N3185" i="1"/>
  <c r="M3185" i="1"/>
  <c r="L3185" i="1"/>
  <c r="V3184" i="1"/>
  <c r="U3184" i="1"/>
  <c r="T3184" i="1"/>
  <c r="S3184" i="1"/>
  <c r="R3184" i="1"/>
  <c r="Q3184" i="1"/>
  <c r="P3184" i="1"/>
  <c r="O3184" i="1"/>
  <c r="N3184" i="1"/>
  <c r="M3184" i="1"/>
  <c r="L3184" i="1"/>
  <c r="V3183" i="1"/>
  <c r="U3183" i="1"/>
  <c r="T3183" i="1"/>
  <c r="S3183" i="1"/>
  <c r="R3183" i="1"/>
  <c r="Q3183" i="1"/>
  <c r="P3183" i="1"/>
  <c r="O3183" i="1"/>
  <c r="N3183" i="1"/>
  <c r="M3183" i="1"/>
  <c r="L3183" i="1"/>
  <c r="V3182" i="1"/>
  <c r="U3182" i="1"/>
  <c r="T3182" i="1"/>
  <c r="S3182" i="1"/>
  <c r="R3182" i="1"/>
  <c r="Q3182" i="1"/>
  <c r="P3182" i="1"/>
  <c r="O3182" i="1"/>
  <c r="N3182" i="1"/>
  <c r="M3182" i="1"/>
  <c r="L3182" i="1"/>
  <c r="V3181" i="1"/>
  <c r="U3181" i="1"/>
  <c r="T3181" i="1"/>
  <c r="S3181" i="1"/>
  <c r="R3181" i="1"/>
  <c r="Q3181" i="1"/>
  <c r="P3181" i="1"/>
  <c r="O3181" i="1"/>
  <c r="N3181" i="1"/>
  <c r="M3181" i="1"/>
  <c r="L3181" i="1"/>
  <c r="V3180" i="1"/>
  <c r="U3180" i="1"/>
  <c r="T3180" i="1"/>
  <c r="S3180" i="1"/>
  <c r="R3180" i="1"/>
  <c r="Q3180" i="1"/>
  <c r="P3180" i="1"/>
  <c r="O3180" i="1"/>
  <c r="N3180" i="1"/>
  <c r="M3180" i="1"/>
  <c r="L3180" i="1"/>
  <c r="V3179" i="1"/>
  <c r="U3179" i="1"/>
  <c r="T3179" i="1"/>
  <c r="S3179" i="1"/>
  <c r="R3179" i="1"/>
  <c r="Q3179" i="1"/>
  <c r="P3179" i="1"/>
  <c r="O3179" i="1"/>
  <c r="N3179" i="1"/>
  <c r="M3179" i="1"/>
  <c r="L3179" i="1"/>
  <c r="V3178" i="1"/>
  <c r="U3178" i="1"/>
  <c r="T3178" i="1"/>
  <c r="S3178" i="1"/>
  <c r="R3178" i="1"/>
  <c r="Q3178" i="1"/>
  <c r="P3178" i="1"/>
  <c r="O3178" i="1"/>
  <c r="N3178" i="1"/>
  <c r="M3178" i="1"/>
  <c r="L3178" i="1"/>
  <c r="V3177" i="1"/>
  <c r="U3177" i="1"/>
  <c r="T3177" i="1"/>
  <c r="S3177" i="1"/>
  <c r="R3177" i="1"/>
  <c r="Q3177" i="1"/>
  <c r="P3177" i="1"/>
  <c r="O3177" i="1"/>
  <c r="N3177" i="1"/>
  <c r="M3177" i="1"/>
  <c r="L3177" i="1"/>
  <c r="V3176" i="1"/>
  <c r="U3176" i="1"/>
  <c r="T3176" i="1"/>
  <c r="S3176" i="1"/>
  <c r="R3176" i="1"/>
  <c r="Q3176" i="1"/>
  <c r="P3176" i="1"/>
  <c r="O3176" i="1"/>
  <c r="N3176" i="1"/>
  <c r="M3176" i="1"/>
  <c r="L3176" i="1"/>
  <c r="V3175" i="1"/>
  <c r="U3175" i="1"/>
  <c r="T3175" i="1"/>
  <c r="S3175" i="1"/>
  <c r="R3175" i="1"/>
  <c r="Q3175" i="1"/>
  <c r="P3175" i="1"/>
  <c r="O3175" i="1"/>
  <c r="N3175" i="1"/>
  <c r="M3175" i="1"/>
  <c r="L3175" i="1"/>
  <c r="V3174" i="1"/>
  <c r="U3174" i="1"/>
  <c r="T3174" i="1"/>
  <c r="S3174" i="1"/>
  <c r="R3174" i="1"/>
  <c r="Q3174" i="1"/>
  <c r="P3174" i="1"/>
  <c r="O3174" i="1"/>
  <c r="N3174" i="1"/>
  <c r="M3174" i="1"/>
  <c r="L3174" i="1"/>
  <c r="V3173" i="1"/>
  <c r="U3173" i="1"/>
  <c r="T3173" i="1"/>
  <c r="S3173" i="1"/>
  <c r="R3173" i="1"/>
  <c r="Q3173" i="1"/>
  <c r="P3173" i="1"/>
  <c r="O3173" i="1"/>
  <c r="N3173" i="1"/>
  <c r="M3173" i="1"/>
  <c r="L3173" i="1"/>
  <c r="V3172" i="1"/>
  <c r="U3172" i="1"/>
  <c r="T3172" i="1"/>
  <c r="S3172" i="1"/>
  <c r="R3172" i="1"/>
  <c r="Q3172" i="1"/>
  <c r="P3172" i="1"/>
  <c r="O3172" i="1"/>
  <c r="N3172" i="1"/>
  <c r="M3172" i="1"/>
  <c r="L3172" i="1"/>
  <c r="V3171" i="1"/>
  <c r="U3171" i="1"/>
  <c r="T3171" i="1"/>
  <c r="S3171" i="1"/>
  <c r="R3171" i="1"/>
  <c r="Q3171" i="1"/>
  <c r="P3171" i="1"/>
  <c r="O3171" i="1"/>
  <c r="N3171" i="1"/>
  <c r="M3171" i="1"/>
  <c r="L3171" i="1"/>
  <c r="V3170" i="1"/>
  <c r="U3170" i="1"/>
  <c r="T3170" i="1"/>
  <c r="S3170" i="1"/>
  <c r="R3170" i="1"/>
  <c r="Q3170" i="1"/>
  <c r="P3170" i="1"/>
  <c r="O3170" i="1"/>
  <c r="N3170" i="1"/>
  <c r="M3170" i="1"/>
  <c r="L3170" i="1"/>
  <c r="V3169" i="1"/>
  <c r="U3169" i="1"/>
  <c r="T3169" i="1"/>
  <c r="S3169" i="1"/>
  <c r="R3169" i="1"/>
  <c r="Q3169" i="1"/>
  <c r="P3169" i="1"/>
  <c r="O3169" i="1"/>
  <c r="N3169" i="1"/>
  <c r="M3169" i="1"/>
  <c r="L3169" i="1"/>
  <c r="V3168" i="1"/>
  <c r="U3168" i="1"/>
  <c r="T3168" i="1"/>
  <c r="S3168" i="1"/>
  <c r="R3168" i="1"/>
  <c r="Q3168" i="1"/>
  <c r="P3168" i="1"/>
  <c r="O3168" i="1"/>
  <c r="N3168" i="1"/>
  <c r="M3168" i="1"/>
  <c r="L3168" i="1"/>
  <c r="V3167" i="1"/>
  <c r="U3167" i="1"/>
  <c r="T3167" i="1"/>
  <c r="S3167" i="1"/>
  <c r="R3167" i="1"/>
  <c r="Q3167" i="1"/>
  <c r="P3167" i="1"/>
  <c r="O3167" i="1"/>
  <c r="N3167" i="1"/>
  <c r="M3167" i="1"/>
  <c r="L3167" i="1"/>
  <c r="V3166" i="1"/>
  <c r="U3166" i="1"/>
  <c r="T3166" i="1"/>
  <c r="S3166" i="1"/>
  <c r="R3166" i="1"/>
  <c r="Q3166" i="1"/>
  <c r="P3166" i="1"/>
  <c r="O3166" i="1"/>
  <c r="N3166" i="1"/>
  <c r="M3166" i="1"/>
  <c r="L3166" i="1"/>
  <c r="V3165" i="1"/>
  <c r="U3165" i="1"/>
  <c r="T3165" i="1"/>
  <c r="S3165" i="1"/>
  <c r="R3165" i="1"/>
  <c r="Q3165" i="1"/>
  <c r="P3165" i="1"/>
  <c r="O3165" i="1"/>
  <c r="N3165" i="1"/>
  <c r="M3165" i="1"/>
  <c r="L3165" i="1"/>
  <c r="V3164" i="1"/>
  <c r="U3164" i="1"/>
  <c r="T3164" i="1"/>
  <c r="S3164" i="1"/>
  <c r="R3164" i="1"/>
  <c r="Q3164" i="1"/>
  <c r="P3164" i="1"/>
  <c r="O3164" i="1"/>
  <c r="N3164" i="1"/>
  <c r="M3164" i="1"/>
  <c r="L3164" i="1"/>
  <c r="V3163" i="1"/>
  <c r="U3163" i="1"/>
  <c r="T3163" i="1"/>
  <c r="S3163" i="1"/>
  <c r="R3163" i="1"/>
  <c r="Q3163" i="1"/>
  <c r="P3163" i="1"/>
  <c r="O3163" i="1"/>
  <c r="N3163" i="1"/>
  <c r="M3163" i="1"/>
  <c r="L3163" i="1"/>
  <c r="V3162" i="1"/>
  <c r="U3162" i="1"/>
  <c r="T3162" i="1"/>
  <c r="S3162" i="1"/>
  <c r="R3162" i="1"/>
  <c r="Q3162" i="1"/>
  <c r="P3162" i="1"/>
  <c r="O3162" i="1"/>
  <c r="N3162" i="1"/>
  <c r="M3162" i="1"/>
  <c r="L3162" i="1"/>
  <c r="V3161" i="1"/>
  <c r="U3161" i="1"/>
  <c r="T3161" i="1"/>
  <c r="S3161" i="1"/>
  <c r="R3161" i="1"/>
  <c r="Q3161" i="1"/>
  <c r="P3161" i="1"/>
  <c r="O3161" i="1"/>
  <c r="N3161" i="1"/>
  <c r="M3161" i="1"/>
  <c r="L3161" i="1"/>
  <c r="V3160" i="1"/>
  <c r="U3160" i="1"/>
  <c r="T3160" i="1"/>
  <c r="S3160" i="1"/>
  <c r="R3160" i="1"/>
  <c r="Q3160" i="1"/>
  <c r="P3160" i="1"/>
  <c r="O3160" i="1"/>
  <c r="N3160" i="1"/>
  <c r="M3160" i="1"/>
  <c r="L3160" i="1"/>
  <c r="V3159" i="1"/>
  <c r="U3159" i="1"/>
  <c r="T3159" i="1"/>
  <c r="S3159" i="1"/>
  <c r="R3159" i="1"/>
  <c r="Q3159" i="1"/>
  <c r="P3159" i="1"/>
  <c r="O3159" i="1"/>
  <c r="N3159" i="1"/>
  <c r="M3159" i="1"/>
  <c r="L3159" i="1"/>
  <c r="V3158" i="1"/>
  <c r="U3158" i="1"/>
  <c r="T3158" i="1"/>
  <c r="S3158" i="1"/>
  <c r="R3158" i="1"/>
  <c r="Q3158" i="1"/>
  <c r="P3158" i="1"/>
  <c r="O3158" i="1"/>
  <c r="N3158" i="1"/>
  <c r="M3158" i="1"/>
  <c r="L3158" i="1"/>
  <c r="V3157" i="1"/>
  <c r="U3157" i="1"/>
  <c r="T3157" i="1"/>
  <c r="S3157" i="1"/>
  <c r="R3157" i="1"/>
  <c r="Q3157" i="1"/>
  <c r="P3157" i="1"/>
  <c r="O3157" i="1"/>
  <c r="N3157" i="1"/>
  <c r="M3157" i="1"/>
  <c r="L3157" i="1"/>
  <c r="V3156" i="1"/>
  <c r="U3156" i="1"/>
  <c r="T3156" i="1"/>
  <c r="S3156" i="1"/>
  <c r="R3156" i="1"/>
  <c r="Q3156" i="1"/>
  <c r="P3156" i="1"/>
  <c r="O3156" i="1"/>
  <c r="N3156" i="1"/>
  <c r="M3156" i="1"/>
  <c r="L3156" i="1"/>
  <c r="V3155" i="1"/>
  <c r="U3155" i="1"/>
  <c r="T3155" i="1"/>
  <c r="S3155" i="1"/>
  <c r="R3155" i="1"/>
  <c r="Q3155" i="1"/>
  <c r="P3155" i="1"/>
  <c r="O3155" i="1"/>
  <c r="N3155" i="1"/>
  <c r="M3155" i="1"/>
  <c r="L3155" i="1"/>
  <c r="V3154" i="1"/>
  <c r="U3154" i="1"/>
  <c r="T3154" i="1"/>
  <c r="S3154" i="1"/>
  <c r="R3154" i="1"/>
  <c r="Q3154" i="1"/>
  <c r="P3154" i="1"/>
  <c r="O3154" i="1"/>
  <c r="N3154" i="1"/>
  <c r="M3154" i="1"/>
  <c r="L3154" i="1"/>
  <c r="V3153" i="1"/>
  <c r="U3153" i="1"/>
  <c r="T3153" i="1"/>
  <c r="S3153" i="1"/>
  <c r="R3153" i="1"/>
  <c r="Q3153" i="1"/>
  <c r="P3153" i="1"/>
  <c r="O3153" i="1"/>
  <c r="N3153" i="1"/>
  <c r="M3153" i="1"/>
  <c r="L3153" i="1"/>
  <c r="V3152" i="1"/>
  <c r="U3152" i="1"/>
  <c r="T3152" i="1"/>
  <c r="S3152" i="1"/>
  <c r="R3152" i="1"/>
  <c r="Q3152" i="1"/>
  <c r="P3152" i="1"/>
  <c r="O3152" i="1"/>
  <c r="N3152" i="1"/>
  <c r="M3152" i="1"/>
  <c r="L3152" i="1"/>
  <c r="V3151" i="1"/>
  <c r="U3151" i="1"/>
  <c r="T3151" i="1"/>
  <c r="S3151" i="1"/>
  <c r="R3151" i="1"/>
  <c r="Q3151" i="1"/>
  <c r="P3151" i="1"/>
  <c r="O3151" i="1"/>
  <c r="N3151" i="1"/>
  <c r="M3151" i="1"/>
  <c r="L3151" i="1"/>
  <c r="V3150" i="1"/>
  <c r="U3150" i="1"/>
  <c r="T3150" i="1"/>
  <c r="S3150" i="1"/>
  <c r="R3150" i="1"/>
  <c r="Q3150" i="1"/>
  <c r="P3150" i="1"/>
  <c r="O3150" i="1"/>
  <c r="N3150" i="1"/>
  <c r="M3150" i="1"/>
  <c r="L3150" i="1"/>
  <c r="V3149" i="1"/>
  <c r="U3149" i="1"/>
  <c r="T3149" i="1"/>
  <c r="S3149" i="1"/>
  <c r="R3149" i="1"/>
  <c r="Q3149" i="1"/>
  <c r="P3149" i="1"/>
  <c r="O3149" i="1"/>
  <c r="N3149" i="1"/>
  <c r="M3149" i="1"/>
  <c r="L3149" i="1"/>
  <c r="V3148" i="1"/>
  <c r="U3148" i="1"/>
  <c r="T3148" i="1"/>
  <c r="S3148" i="1"/>
  <c r="R3148" i="1"/>
  <c r="Q3148" i="1"/>
  <c r="P3148" i="1"/>
  <c r="O3148" i="1"/>
  <c r="N3148" i="1"/>
  <c r="M3148" i="1"/>
  <c r="L3148" i="1"/>
  <c r="V3147" i="1"/>
  <c r="U3147" i="1"/>
  <c r="T3147" i="1"/>
  <c r="S3147" i="1"/>
  <c r="R3147" i="1"/>
  <c r="Q3147" i="1"/>
  <c r="P3147" i="1"/>
  <c r="O3147" i="1"/>
  <c r="N3147" i="1"/>
  <c r="M3147" i="1"/>
  <c r="L3147" i="1"/>
  <c r="V3146" i="1"/>
  <c r="U3146" i="1"/>
  <c r="T3146" i="1"/>
  <c r="S3146" i="1"/>
  <c r="R3146" i="1"/>
  <c r="Q3146" i="1"/>
  <c r="P3146" i="1"/>
  <c r="O3146" i="1"/>
  <c r="N3146" i="1"/>
  <c r="M3146" i="1"/>
  <c r="L3146" i="1"/>
  <c r="V3145" i="1"/>
  <c r="U3145" i="1"/>
  <c r="T3145" i="1"/>
  <c r="S3145" i="1"/>
  <c r="R3145" i="1"/>
  <c r="Q3145" i="1"/>
  <c r="P3145" i="1"/>
  <c r="O3145" i="1"/>
  <c r="N3145" i="1"/>
  <c r="M3145" i="1"/>
  <c r="L3145" i="1"/>
  <c r="V3144" i="1"/>
  <c r="U3144" i="1"/>
  <c r="T3144" i="1"/>
  <c r="S3144" i="1"/>
  <c r="R3144" i="1"/>
  <c r="Q3144" i="1"/>
  <c r="P3144" i="1"/>
  <c r="O3144" i="1"/>
  <c r="N3144" i="1"/>
  <c r="M3144" i="1"/>
  <c r="L3144" i="1"/>
  <c r="V3143" i="1"/>
  <c r="U3143" i="1"/>
  <c r="T3143" i="1"/>
  <c r="S3143" i="1"/>
  <c r="R3143" i="1"/>
  <c r="Q3143" i="1"/>
  <c r="P3143" i="1"/>
  <c r="O3143" i="1"/>
  <c r="N3143" i="1"/>
  <c r="M3143" i="1"/>
  <c r="L3143" i="1"/>
  <c r="V3142" i="1"/>
  <c r="U3142" i="1"/>
  <c r="T3142" i="1"/>
  <c r="S3142" i="1"/>
  <c r="R3142" i="1"/>
  <c r="Q3142" i="1"/>
  <c r="P3142" i="1"/>
  <c r="O3142" i="1"/>
  <c r="N3142" i="1"/>
  <c r="M3142" i="1"/>
  <c r="L3142" i="1"/>
  <c r="V3141" i="1"/>
  <c r="U3141" i="1"/>
  <c r="T3141" i="1"/>
  <c r="S3141" i="1"/>
  <c r="R3141" i="1"/>
  <c r="Q3141" i="1"/>
  <c r="P3141" i="1"/>
  <c r="O3141" i="1"/>
  <c r="N3141" i="1"/>
  <c r="M3141" i="1"/>
  <c r="L3141" i="1"/>
  <c r="V3140" i="1"/>
  <c r="U3140" i="1"/>
  <c r="T3140" i="1"/>
  <c r="S3140" i="1"/>
  <c r="R3140" i="1"/>
  <c r="Q3140" i="1"/>
  <c r="P3140" i="1"/>
  <c r="O3140" i="1"/>
  <c r="N3140" i="1"/>
  <c r="M3140" i="1"/>
  <c r="L3140" i="1"/>
  <c r="V3139" i="1"/>
  <c r="U3139" i="1"/>
  <c r="T3139" i="1"/>
  <c r="S3139" i="1"/>
  <c r="R3139" i="1"/>
  <c r="Q3139" i="1"/>
  <c r="P3139" i="1"/>
  <c r="O3139" i="1"/>
  <c r="N3139" i="1"/>
  <c r="M3139" i="1"/>
  <c r="L3139" i="1"/>
  <c r="V3138" i="1"/>
  <c r="U3138" i="1"/>
  <c r="T3138" i="1"/>
  <c r="S3138" i="1"/>
  <c r="R3138" i="1"/>
  <c r="Q3138" i="1"/>
  <c r="P3138" i="1"/>
  <c r="O3138" i="1"/>
  <c r="N3138" i="1"/>
  <c r="M3138" i="1"/>
  <c r="L3138" i="1"/>
  <c r="V3137" i="1"/>
  <c r="U3137" i="1"/>
  <c r="T3137" i="1"/>
  <c r="S3137" i="1"/>
  <c r="R3137" i="1"/>
  <c r="Q3137" i="1"/>
  <c r="P3137" i="1"/>
  <c r="O3137" i="1"/>
  <c r="N3137" i="1"/>
  <c r="M3137" i="1"/>
  <c r="L3137" i="1"/>
  <c r="V3136" i="1"/>
  <c r="U3136" i="1"/>
  <c r="T3136" i="1"/>
  <c r="S3136" i="1"/>
  <c r="R3136" i="1"/>
  <c r="Q3136" i="1"/>
  <c r="P3136" i="1"/>
  <c r="O3136" i="1"/>
  <c r="N3136" i="1"/>
  <c r="M3136" i="1"/>
  <c r="L3136" i="1"/>
  <c r="V3135" i="1"/>
  <c r="U3135" i="1"/>
  <c r="T3135" i="1"/>
  <c r="S3135" i="1"/>
  <c r="R3135" i="1"/>
  <c r="Q3135" i="1"/>
  <c r="P3135" i="1"/>
  <c r="O3135" i="1"/>
  <c r="N3135" i="1"/>
  <c r="M3135" i="1"/>
  <c r="L3135" i="1"/>
  <c r="V3134" i="1"/>
  <c r="U3134" i="1"/>
  <c r="T3134" i="1"/>
  <c r="S3134" i="1"/>
  <c r="R3134" i="1"/>
  <c r="Q3134" i="1"/>
  <c r="P3134" i="1"/>
  <c r="O3134" i="1"/>
  <c r="N3134" i="1"/>
  <c r="M3134" i="1"/>
  <c r="L3134" i="1"/>
  <c r="V3133" i="1"/>
  <c r="U3133" i="1"/>
  <c r="T3133" i="1"/>
  <c r="S3133" i="1"/>
  <c r="R3133" i="1"/>
  <c r="Q3133" i="1"/>
  <c r="P3133" i="1"/>
  <c r="O3133" i="1"/>
  <c r="N3133" i="1"/>
  <c r="M3133" i="1"/>
  <c r="L3133" i="1"/>
  <c r="V3132" i="1"/>
  <c r="U3132" i="1"/>
  <c r="T3132" i="1"/>
  <c r="S3132" i="1"/>
  <c r="R3132" i="1"/>
  <c r="Q3132" i="1"/>
  <c r="P3132" i="1"/>
  <c r="O3132" i="1"/>
  <c r="N3132" i="1"/>
  <c r="M3132" i="1"/>
  <c r="L3132" i="1"/>
  <c r="V3131" i="1"/>
  <c r="U3131" i="1"/>
  <c r="T3131" i="1"/>
  <c r="S3131" i="1"/>
  <c r="R3131" i="1"/>
  <c r="Q3131" i="1"/>
  <c r="P3131" i="1"/>
  <c r="O3131" i="1"/>
  <c r="N3131" i="1"/>
  <c r="M3131" i="1"/>
  <c r="L3131" i="1"/>
  <c r="V3130" i="1"/>
  <c r="U3130" i="1"/>
  <c r="T3130" i="1"/>
  <c r="S3130" i="1"/>
  <c r="R3130" i="1"/>
  <c r="Q3130" i="1"/>
  <c r="P3130" i="1"/>
  <c r="O3130" i="1"/>
  <c r="N3130" i="1"/>
  <c r="M3130" i="1"/>
  <c r="L3130" i="1"/>
  <c r="V3129" i="1"/>
  <c r="U3129" i="1"/>
  <c r="T3129" i="1"/>
  <c r="S3129" i="1"/>
  <c r="R3129" i="1"/>
  <c r="Q3129" i="1"/>
  <c r="P3129" i="1"/>
  <c r="O3129" i="1"/>
  <c r="N3129" i="1"/>
  <c r="M3129" i="1"/>
  <c r="L3129" i="1"/>
  <c r="V3128" i="1"/>
  <c r="U3128" i="1"/>
  <c r="T3128" i="1"/>
  <c r="S3128" i="1"/>
  <c r="R3128" i="1"/>
  <c r="Q3128" i="1"/>
  <c r="P3128" i="1"/>
  <c r="O3128" i="1"/>
  <c r="N3128" i="1"/>
  <c r="M3128" i="1"/>
  <c r="L3128" i="1"/>
  <c r="V3127" i="1"/>
  <c r="U3127" i="1"/>
  <c r="T3127" i="1"/>
  <c r="S3127" i="1"/>
  <c r="R3127" i="1"/>
  <c r="Q3127" i="1"/>
  <c r="P3127" i="1"/>
  <c r="O3127" i="1"/>
  <c r="N3127" i="1"/>
  <c r="M3127" i="1"/>
  <c r="L3127" i="1"/>
  <c r="V3126" i="1"/>
  <c r="U3126" i="1"/>
  <c r="T3126" i="1"/>
  <c r="S3126" i="1"/>
  <c r="R3126" i="1"/>
  <c r="Q3126" i="1"/>
  <c r="P3126" i="1"/>
  <c r="O3126" i="1"/>
  <c r="N3126" i="1"/>
  <c r="M3126" i="1"/>
  <c r="L3126" i="1"/>
  <c r="V3125" i="1"/>
  <c r="U3125" i="1"/>
  <c r="T3125" i="1"/>
  <c r="S3125" i="1"/>
  <c r="R3125" i="1"/>
  <c r="Q3125" i="1"/>
  <c r="P3125" i="1"/>
  <c r="O3125" i="1"/>
  <c r="N3125" i="1"/>
  <c r="M3125" i="1"/>
  <c r="L3125" i="1"/>
  <c r="V3124" i="1"/>
  <c r="U3124" i="1"/>
  <c r="T3124" i="1"/>
  <c r="S3124" i="1"/>
  <c r="R3124" i="1"/>
  <c r="Q3124" i="1"/>
  <c r="P3124" i="1"/>
  <c r="O3124" i="1"/>
  <c r="N3124" i="1"/>
  <c r="M3124" i="1"/>
  <c r="L3124" i="1"/>
  <c r="V3123" i="1"/>
  <c r="U3123" i="1"/>
  <c r="T3123" i="1"/>
  <c r="S3123" i="1"/>
  <c r="R3123" i="1"/>
  <c r="Q3123" i="1"/>
  <c r="P3123" i="1"/>
  <c r="O3123" i="1"/>
  <c r="N3123" i="1"/>
  <c r="M3123" i="1"/>
  <c r="L3123" i="1"/>
  <c r="V3122" i="1"/>
  <c r="U3122" i="1"/>
  <c r="T3122" i="1"/>
  <c r="S3122" i="1"/>
  <c r="R3122" i="1"/>
  <c r="Q3122" i="1"/>
  <c r="P3122" i="1"/>
  <c r="O3122" i="1"/>
  <c r="N3122" i="1"/>
  <c r="M3122" i="1"/>
  <c r="L3122" i="1"/>
  <c r="V3121" i="1"/>
  <c r="U3121" i="1"/>
  <c r="T3121" i="1"/>
  <c r="S3121" i="1"/>
  <c r="R3121" i="1"/>
  <c r="Q3121" i="1"/>
  <c r="P3121" i="1"/>
  <c r="O3121" i="1"/>
  <c r="N3121" i="1"/>
  <c r="M3121" i="1"/>
  <c r="L3121" i="1"/>
  <c r="V3120" i="1"/>
  <c r="U3120" i="1"/>
  <c r="T3120" i="1"/>
  <c r="S3120" i="1"/>
  <c r="R3120" i="1"/>
  <c r="Q3120" i="1"/>
  <c r="P3120" i="1"/>
  <c r="O3120" i="1"/>
  <c r="N3120" i="1"/>
  <c r="M3120" i="1"/>
  <c r="L3120" i="1"/>
  <c r="V3119" i="1"/>
  <c r="U3119" i="1"/>
  <c r="T3119" i="1"/>
  <c r="S3119" i="1"/>
  <c r="R3119" i="1"/>
  <c r="Q3119" i="1"/>
  <c r="P3119" i="1"/>
  <c r="O3119" i="1"/>
  <c r="N3119" i="1"/>
  <c r="M3119" i="1"/>
  <c r="L3119" i="1"/>
  <c r="V3118" i="1"/>
  <c r="U3118" i="1"/>
  <c r="T3118" i="1"/>
  <c r="S3118" i="1"/>
  <c r="R3118" i="1"/>
  <c r="Q3118" i="1"/>
  <c r="P3118" i="1"/>
  <c r="O3118" i="1"/>
  <c r="N3118" i="1"/>
  <c r="M3118" i="1"/>
  <c r="L3118" i="1"/>
  <c r="V3117" i="1"/>
  <c r="U3117" i="1"/>
  <c r="T3117" i="1"/>
  <c r="S3117" i="1"/>
  <c r="R3117" i="1"/>
  <c r="Q3117" i="1"/>
  <c r="P3117" i="1"/>
  <c r="O3117" i="1"/>
  <c r="N3117" i="1"/>
  <c r="M3117" i="1"/>
  <c r="L3117" i="1"/>
  <c r="V3116" i="1"/>
  <c r="U3116" i="1"/>
  <c r="T3116" i="1"/>
  <c r="S3116" i="1"/>
  <c r="R3116" i="1"/>
  <c r="Q3116" i="1"/>
  <c r="P3116" i="1"/>
  <c r="O3116" i="1"/>
  <c r="N3116" i="1"/>
  <c r="M3116" i="1"/>
  <c r="L3116" i="1"/>
  <c r="V3115" i="1"/>
  <c r="U3115" i="1"/>
  <c r="T3115" i="1"/>
  <c r="S3115" i="1"/>
  <c r="R3115" i="1"/>
  <c r="Q3115" i="1"/>
  <c r="P3115" i="1"/>
  <c r="O3115" i="1"/>
  <c r="N3115" i="1"/>
  <c r="M3115" i="1"/>
  <c r="L3115" i="1"/>
  <c r="V3114" i="1"/>
  <c r="U3114" i="1"/>
  <c r="T3114" i="1"/>
  <c r="S3114" i="1"/>
  <c r="R3114" i="1"/>
  <c r="Q3114" i="1"/>
  <c r="P3114" i="1"/>
  <c r="O3114" i="1"/>
  <c r="N3114" i="1"/>
  <c r="M3114" i="1"/>
  <c r="L3114" i="1"/>
  <c r="V3113" i="1"/>
  <c r="U3113" i="1"/>
  <c r="T3113" i="1"/>
  <c r="S3113" i="1"/>
  <c r="R3113" i="1"/>
  <c r="Q3113" i="1"/>
  <c r="P3113" i="1"/>
  <c r="O3113" i="1"/>
  <c r="N3113" i="1"/>
  <c r="M3113" i="1"/>
  <c r="L3113" i="1"/>
  <c r="V3112" i="1"/>
  <c r="U3112" i="1"/>
  <c r="T3112" i="1"/>
  <c r="S3112" i="1"/>
  <c r="R3112" i="1"/>
  <c r="Q3112" i="1"/>
  <c r="P3112" i="1"/>
  <c r="O3112" i="1"/>
  <c r="N3112" i="1"/>
  <c r="M3112" i="1"/>
  <c r="L3112" i="1"/>
  <c r="V3111" i="1"/>
  <c r="U3111" i="1"/>
  <c r="T3111" i="1"/>
  <c r="S3111" i="1"/>
  <c r="R3111" i="1"/>
  <c r="Q3111" i="1"/>
  <c r="P3111" i="1"/>
  <c r="O3111" i="1"/>
  <c r="N3111" i="1"/>
  <c r="M3111" i="1"/>
  <c r="L3111" i="1"/>
  <c r="V3110" i="1"/>
  <c r="U3110" i="1"/>
  <c r="T3110" i="1"/>
  <c r="S3110" i="1"/>
  <c r="R3110" i="1"/>
  <c r="Q3110" i="1"/>
  <c r="P3110" i="1"/>
  <c r="O3110" i="1"/>
  <c r="N3110" i="1"/>
  <c r="M3110" i="1"/>
  <c r="L3110" i="1"/>
  <c r="V3109" i="1"/>
  <c r="U3109" i="1"/>
  <c r="T3109" i="1"/>
  <c r="S3109" i="1"/>
  <c r="R3109" i="1"/>
  <c r="Q3109" i="1"/>
  <c r="P3109" i="1"/>
  <c r="O3109" i="1"/>
  <c r="N3109" i="1"/>
  <c r="M3109" i="1"/>
  <c r="L3109" i="1"/>
  <c r="V3108" i="1"/>
  <c r="U3108" i="1"/>
  <c r="T3108" i="1"/>
  <c r="S3108" i="1"/>
  <c r="R3108" i="1"/>
  <c r="Q3108" i="1"/>
  <c r="P3108" i="1"/>
  <c r="O3108" i="1"/>
  <c r="N3108" i="1"/>
  <c r="M3108" i="1"/>
  <c r="L3108" i="1"/>
  <c r="V3107" i="1"/>
  <c r="U3107" i="1"/>
  <c r="T3107" i="1"/>
  <c r="S3107" i="1"/>
  <c r="R3107" i="1"/>
  <c r="Q3107" i="1"/>
  <c r="P3107" i="1"/>
  <c r="O3107" i="1"/>
  <c r="N3107" i="1"/>
  <c r="M3107" i="1"/>
  <c r="L3107" i="1"/>
  <c r="V3106" i="1"/>
  <c r="U3106" i="1"/>
  <c r="T3106" i="1"/>
  <c r="S3106" i="1"/>
  <c r="R3106" i="1"/>
  <c r="Q3106" i="1"/>
  <c r="P3106" i="1"/>
  <c r="O3106" i="1"/>
  <c r="N3106" i="1"/>
  <c r="M3106" i="1"/>
  <c r="L3106" i="1"/>
  <c r="V3105" i="1"/>
  <c r="U3105" i="1"/>
  <c r="T3105" i="1"/>
  <c r="S3105" i="1"/>
  <c r="R3105" i="1"/>
  <c r="Q3105" i="1"/>
  <c r="P3105" i="1"/>
  <c r="O3105" i="1"/>
  <c r="N3105" i="1"/>
  <c r="M3105" i="1"/>
  <c r="L3105" i="1"/>
  <c r="V3104" i="1"/>
  <c r="U3104" i="1"/>
  <c r="T3104" i="1"/>
  <c r="S3104" i="1"/>
  <c r="R3104" i="1"/>
  <c r="Q3104" i="1"/>
  <c r="P3104" i="1"/>
  <c r="O3104" i="1"/>
  <c r="N3104" i="1"/>
  <c r="M3104" i="1"/>
  <c r="L3104" i="1"/>
  <c r="V3103" i="1"/>
  <c r="U3103" i="1"/>
  <c r="T3103" i="1"/>
  <c r="S3103" i="1"/>
  <c r="R3103" i="1"/>
  <c r="Q3103" i="1"/>
  <c r="P3103" i="1"/>
  <c r="O3103" i="1"/>
  <c r="N3103" i="1"/>
  <c r="M3103" i="1"/>
  <c r="L3103" i="1"/>
  <c r="V3102" i="1"/>
  <c r="U3102" i="1"/>
  <c r="T3102" i="1"/>
  <c r="S3102" i="1"/>
  <c r="R3102" i="1"/>
  <c r="Q3102" i="1"/>
  <c r="P3102" i="1"/>
  <c r="O3102" i="1"/>
  <c r="N3102" i="1"/>
  <c r="M3102" i="1"/>
  <c r="L3102" i="1"/>
  <c r="V3101" i="1"/>
  <c r="U3101" i="1"/>
  <c r="T3101" i="1"/>
  <c r="S3101" i="1"/>
  <c r="R3101" i="1"/>
  <c r="Q3101" i="1"/>
  <c r="P3101" i="1"/>
  <c r="O3101" i="1"/>
  <c r="N3101" i="1"/>
  <c r="M3101" i="1"/>
  <c r="L3101" i="1"/>
  <c r="V3100" i="1"/>
  <c r="U3100" i="1"/>
  <c r="T3100" i="1"/>
  <c r="S3100" i="1"/>
  <c r="R3100" i="1"/>
  <c r="Q3100" i="1"/>
  <c r="P3100" i="1"/>
  <c r="O3100" i="1"/>
  <c r="N3100" i="1"/>
  <c r="M3100" i="1"/>
  <c r="L3100" i="1"/>
  <c r="V3099" i="1"/>
  <c r="U3099" i="1"/>
  <c r="T3099" i="1"/>
  <c r="S3099" i="1"/>
  <c r="R3099" i="1"/>
  <c r="Q3099" i="1"/>
  <c r="P3099" i="1"/>
  <c r="O3099" i="1"/>
  <c r="N3099" i="1"/>
  <c r="M3099" i="1"/>
  <c r="L3099" i="1"/>
  <c r="V3098" i="1"/>
  <c r="U3098" i="1"/>
  <c r="T3098" i="1"/>
  <c r="S3098" i="1"/>
  <c r="R3098" i="1"/>
  <c r="Q3098" i="1"/>
  <c r="P3098" i="1"/>
  <c r="O3098" i="1"/>
  <c r="N3098" i="1"/>
  <c r="M3098" i="1"/>
  <c r="L3098" i="1"/>
  <c r="V3097" i="1"/>
  <c r="U3097" i="1"/>
  <c r="T3097" i="1"/>
  <c r="S3097" i="1"/>
  <c r="R3097" i="1"/>
  <c r="Q3097" i="1"/>
  <c r="P3097" i="1"/>
  <c r="O3097" i="1"/>
  <c r="N3097" i="1"/>
  <c r="M3097" i="1"/>
  <c r="L3097" i="1"/>
  <c r="V3096" i="1"/>
  <c r="U3096" i="1"/>
  <c r="T3096" i="1"/>
  <c r="S3096" i="1"/>
  <c r="R3096" i="1"/>
  <c r="Q3096" i="1"/>
  <c r="P3096" i="1"/>
  <c r="O3096" i="1"/>
  <c r="N3096" i="1"/>
  <c r="M3096" i="1"/>
  <c r="L3096" i="1"/>
  <c r="V3095" i="1"/>
  <c r="U3095" i="1"/>
  <c r="T3095" i="1"/>
  <c r="S3095" i="1"/>
  <c r="R3095" i="1"/>
  <c r="Q3095" i="1"/>
  <c r="P3095" i="1"/>
  <c r="O3095" i="1"/>
  <c r="N3095" i="1"/>
  <c r="M3095" i="1"/>
  <c r="L3095" i="1"/>
  <c r="V3094" i="1"/>
  <c r="U3094" i="1"/>
  <c r="T3094" i="1"/>
  <c r="S3094" i="1"/>
  <c r="R3094" i="1"/>
  <c r="Q3094" i="1"/>
  <c r="P3094" i="1"/>
  <c r="O3094" i="1"/>
  <c r="N3094" i="1"/>
  <c r="M3094" i="1"/>
  <c r="L3094" i="1"/>
  <c r="V3093" i="1"/>
  <c r="U3093" i="1"/>
  <c r="T3093" i="1"/>
  <c r="S3093" i="1"/>
  <c r="R3093" i="1"/>
  <c r="Q3093" i="1"/>
  <c r="P3093" i="1"/>
  <c r="O3093" i="1"/>
  <c r="N3093" i="1"/>
  <c r="M3093" i="1"/>
  <c r="L3093" i="1"/>
  <c r="V3092" i="1"/>
  <c r="U3092" i="1"/>
  <c r="T3092" i="1"/>
  <c r="S3092" i="1"/>
  <c r="R3092" i="1"/>
  <c r="Q3092" i="1"/>
  <c r="P3092" i="1"/>
  <c r="O3092" i="1"/>
  <c r="N3092" i="1"/>
  <c r="M3092" i="1"/>
  <c r="L3092" i="1"/>
  <c r="V3091" i="1"/>
  <c r="U3091" i="1"/>
  <c r="T3091" i="1"/>
  <c r="S3091" i="1"/>
  <c r="R3091" i="1"/>
  <c r="Q3091" i="1"/>
  <c r="P3091" i="1"/>
  <c r="O3091" i="1"/>
  <c r="N3091" i="1"/>
  <c r="M3091" i="1"/>
  <c r="L3091" i="1"/>
  <c r="V3090" i="1"/>
  <c r="U3090" i="1"/>
  <c r="T3090" i="1"/>
  <c r="S3090" i="1"/>
  <c r="R3090" i="1"/>
  <c r="Q3090" i="1"/>
  <c r="P3090" i="1"/>
  <c r="O3090" i="1"/>
  <c r="N3090" i="1"/>
  <c r="M3090" i="1"/>
  <c r="L3090" i="1"/>
  <c r="V3089" i="1"/>
  <c r="U3089" i="1"/>
  <c r="T3089" i="1"/>
  <c r="S3089" i="1"/>
  <c r="R3089" i="1"/>
  <c r="Q3089" i="1"/>
  <c r="P3089" i="1"/>
  <c r="O3089" i="1"/>
  <c r="N3089" i="1"/>
  <c r="M3089" i="1"/>
  <c r="L3089" i="1"/>
  <c r="V3088" i="1"/>
  <c r="U3088" i="1"/>
  <c r="T3088" i="1"/>
  <c r="S3088" i="1"/>
  <c r="R3088" i="1"/>
  <c r="Q3088" i="1"/>
  <c r="P3088" i="1"/>
  <c r="O3088" i="1"/>
  <c r="N3088" i="1"/>
  <c r="M3088" i="1"/>
  <c r="L3088" i="1"/>
  <c r="V3087" i="1"/>
  <c r="U3087" i="1"/>
  <c r="T3087" i="1"/>
  <c r="S3087" i="1"/>
  <c r="R3087" i="1"/>
  <c r="Q3087" i="1"/>
  <c r="P3087" i="1"/>
  <c r="O3087" i="1"/>
  <c r="N3087" i="1"/>
  <c r="M3087" i="1"/>
  <c r="L3087" i="1"/>
  <c r="V3086" i="1"/>
  <c r="U3086" i="1"/>
  <c r="T3086" i="1"/>
  <c r="S3086" i="1"/>
  <c r="R3086" i="1"/>
  <c r="Q3086" i="1"/>
  <c r="P3086" i="1"/>
  <c r="O3086" i="1"/>
  <c r="N3086" i="1"/>
  <c r="M3086" i="1"/>
  <c r="L3086" i="1"/>
  <c r="V3085" i="1"/>
  <c r="U3085" i="1"/>
  <c r="T3085" i="1"/>
  <c r="S3085" i="1"/>
  <c r="R3085" i="1"/>
  <c r="Q3085" i="1"/>
  <c r="P3085" i="1"/>
  <c r="O3085" i="1"/>
  <c r="N3085" i="1"/>
  <c r="M3085" i="1"/>
  <c r="L3085" i="1"/>
  <c r="V3084" i="1"/>
  <c r="U3084" i="1"/>
  <c r="T3084" i="1"/>
  <c r="S3084" i="1"/>
  <c r="R3084" i="1"/>
  <c r="Q3084" i="1"/>
  <c r="P3084" i="1"/>
  <c r="O3084" i="1"/>
  <c r="N3084" i="1"/>
  <c r="M3084" i="1"/>
  <c r="L3084" i="1"/>
  <c r="V3083" i="1"/>
  <c r="U3083" i="1"/>
  <c r="T3083" i="1"/>
  <c r="S3083" i="1"/>
  <c r="R3083" i="1"/>
  <c r="Q3083" i="1"/>
  <c r="P3083" i="1"/>
  <c r="O3083" i="1"/>
  <c r="N3083" i="1"/>
  <c r="M3083" i="1"/>
  <c r="L3083" i="1"/>
  <c r="V3082" i="1"/>
  <c r="U3082" i="1"/>
  <c r="T3082" i="1"/>
  <c r="S3082" i="1"/>
  <c r="R3082" i="1"/>
  <c r="Q3082" i="1"/>
  <c r="P3082" i="1"/>
  <c r="O3082" i="1"/>
  <c r="N3082" i="1"/>
  <c r="M3082" i="1"/>
  <c r="L3082" i="1"/>
  <c r="V3081" i="1"/>
  <c r="U3081" i="1"/>
  <c r="T3081" i="1"/>
  <c r="S3081" i="1"/>
  <c r="R3081" i="1"/>
  <c r="Q3081" i="1"/>
  <c r="P3081" i="1"/>
  <c r="O3081" i="1"/>
  <c r="N3081" i="1"/>
  <c r="M3081" i="1"/>
  <c r="L3081" i="1"/>
  <c r="V3080" i="1"/>
  <c r="U3080" i="1"/>
  <c r="T3080" i="1"/>
  <c r="S3080" i="1"/>
  <c r="R3080" i="1"/>
  <c r="Q3080" i="1"/>
  <c r="P3080" i="1"/>
  <c r="O3080" i="1"/>
  <c r="N3080" i="1"/>
  <c r="M3080" i="1"/>
  <c r="L3080" i="1"/>
  <c r="V3079" i="1"/>
  <c r="U3079" i="1"/>
  <c r="T3079" i="1"/>
  <c r="S3079" i="1"/>
  <c r="R3079" i="1"/>
  <c r="Q3079" i="1"/>
  <c r="P3079" i="1"/>
  <c r="O3079" i="1"/>
  <c r="N3079" i="1"/>
  <c r="M3079" i="1"/>
  <c r="L3079" i="1"/>
  <c r="V3078" i="1"/>
  <c r="U3078" i="1"/>
  <c r="T3078" i="1"/>
  <c r="S3078" i="1"/>
  <c r="R3078" i="1"/>
  <c r="Q3078" i="1"/>
  <c r="P3078" i="1"/>
  <c r="O3078" i="1"/>
  <c r="N3078" i="1"/>
  <c r="M3078" i="1"/>
  <c r="L3078" i="1"/>
  <c r="V3077" i="1"/>
  <c r="U3077" i="1"/>
  <c r="T3077" i="1"/>
  <c r="S3077" i="1"/>
  <c r="R3077" i="1"/>
  <c r="Q3077" i="1"/>
  <c r="P3077" i="1"/>
  <c r="O3077" i="1"/>
  <c r="N3077" i="1"/>
  <c r="M3077" i="1"/>
  <c r="L3077" i="1"/>
  <c r="V3076" i="1"/>
  <c r="U3076" i="1"/>
  <c r="T3076" i="1"/>
  <c r="S3076" i="1"/>
  <c r="R3076" i="1"/>
  <c r="Q3076" i="1"/>
  <c r="P3076" i="1"/>
  <c r="O3076" i="1"/>
  <c r="N3076" i="1"/>
  <c r="M3076" i="1"/>
  <c r="L3076" i="1"/>
  <c r="V3075" i="1"/>
  <c r="U3075" i="1"/>
  <c r="T3075" i="1"/>
  <c r="S3075" i="1"/>
  <c r="R3075" i="1"/>
  <c r="Q3075" i="1"/>
  <c r="P3075" i="1"/>
  <c r="O3075" i="1"/>
  <c r="N3075" i="1"/>
  <c r="M3075" i="1"/>
  <c r="L3075" i="1"/>
  <c r="V3074" i="1"/>
  <c r="U3074" i="1"/>
  <c r="T3074" i="1"/>
  <c r="S3074" i="1"/>
  <c r="R3074" i="1"/>
  <c r="Q3074" i="1"/>
  <c r="P3074" i="1"/>
  <c r="O3074" i="1"/>
  <c r="N3074" i="1"/>
  <c r="M3074" i="1"/>
  <c r="L3074" i="1"/>
  <c r="V3073" i="1"/>
  <c r="U3073" i="1"/>
  <c r="T3073" i="1"/>
  <c r="S3073" i="1"/>
  <c r="R3073" i="1"/>
  <c r="Q3073" i="1"/>
  <c r="P3073" i="1"/>
  <c r="O3073" i="1"/>
  <c r="N3073" i="1"/>
  <c r="M3073" i="1"/>
  <c r="L3073" i="1"/>
  <c r="V3072" i="1"/>
  <c r="U3072" i="1"/>
  <c r="T3072" i="1"/>
  <c r="S3072" i="1"/>
  <c r="R3072" i="1"/>
  <c r="Q3072" i="1"/>
  <c r="P3072" i="1"/>
  <c r="O3072" i="1"/>
  <c r="N3072" i="1"/>
  <c r="M3072" i="1"/>
  <c r="L3072" i="1"/>
  <c r="V3071" i="1"/>
  <c r="U3071" i="1"/>
  <c r="T3071" i="1"/>
  <c r="S3071" i="1"/>
  <c r="R3071" i="1"/>
  <c r="Q3071" i="1"/>
  <c r="P3071" i="1"/>
  <c r="O3071" i="1"/>
  <c r="N3071" i="1"/>
  <c r="M3071" i="1"/>
  <c r="L3071" i="1"/>
  <c r="V3070" i="1"/>
  <c r="U3070" i="1"/>
  <c r="T3070" i="1"/>
  <c r="S3070" i="1"/>
  <c r="R3070" i="1"/>
  <c r="Q3070" i="1"/>
  <c r="P3070" i="1"/>
  <c r="O3070" i="1"/>
  <c r="N3070" i="1"/>
  <c r="M3070" i="1"/>
  <c r="L3070" i="1"/>
  <c r="V3069" i="1"/>
  <c r="U3069" i="1"/>
  <c r="T3069" i="1"/>
  <c r="S3069" i="1"/>
  <c r="R3069" i="1"/>
  <c r="Q3069" i="1"/>
  <c r="P3069" i="1"/>
  <c r="O3069" i="1"/>
  <c r="N3069" i="1"/>
  <c r="M3069" i="1"/>
  <c r="L3069" i="1"/>
  <c r="V3068" i="1"/>
  <c r="U3068" i="1"/>
  <c r="T3068" i="1"/>
  <c r="S3068" i="1"/>
  <c r="R3068" i="1"/>
  <c r="Q3068" i="1"/>
  <c r="P3068" i="1"/>
  <c r="O3068" i="1"/>
  <c r="N3068" i="1"/>
  <c r="M3068" i="1"/>
  <c r="L3068" i="1"/>
  <c r="V3067" i="1"/>
  <c r="U3067" i="1"/>
  <c r="T3067" i="1"/>
  <c r="S3067" i="1"/>
  <c r="R3067" i="1"/>
  <c r="Q3067" i="1"/>
  <c r="P3067" i="1"/>
  <c r="O3067" i="1"/>
  <c r="N3067" i="1"/>
  <c r="M3067" i="1"/>
  <c r="L3067" i="1"/>
  <c r="V3066" i="1"/>
  <c r="U3066" i="1"/>
  <c r="T3066" i="1"/>
  <c r="S3066" i="1"/>
  <c r="R3066" i="1"/>
  <c r="Q3066" i="1"/>
  <c r="P3066" i="1"/>
  <c r="O3066" i="1"/>
  <c r="N3066" i="1"/>
  <c r="M3066" i="1"/>
  <c r="L3066" i="1"/>
  <c r="V3065" i="1"/>
  <c r="U3065" i="1"/>
  <c r="T3065" i="1"/>
  <c r="S3065" i="1"/>
  <c r="R3065" i="1"/>
  <c r="Q3065" i="1"/>
  <c r="P3065" i="1"/>
  <c r="O3065" i="1"/>
  <c r="N3065" i="1"/>
  <c r="M3065" i="1"/>
  <c r="L3065" i="1"/>
  <c r="V3064" i="1"/>
  <c r="U3064" i="1"/>
  <c r="T3064" i="1"/>
  <c r="S3064" i="1"/>
  <c r="R3064" i="1"/>
  <c r="Q3064" i="1"/>
  <c r="P3064" i="1"/>
  <c r="O3064" i="1"/>
  <c r="N3064" i="1"/>
  <c r="M3064" i="1"/>
  <c r="L3064" i="1"/>
  <c r="V3063" i="1"/>
  <c r="U3063" i="1"/>
  <c r="T3063" i="1"/>
  <c r="S3063" i="1"/>
  <c r="R3063" i="1"/>
  <c r="Q3063" i="1"/>
  <c r="P3063" i="1"/>
  <c r="O3063" i="1"/>
  <c r="N3063" i="1"/>
  <c r="M3063" i="1"/>
  <c r="L3063" i="1"/>
  <c r="V3062" i="1"/>
  <c r="U3062" i="1"/>
  <c r="T3062" i="1"/>
  <c r="S3062" i="1"/>
  <c r="R3062" i="1"/>
  <c r="Q3062" i="1"/>
  <c r="P3062" i="1"/>
  <c r="O3062" i="1"/>
  <c r="N3062" i="1"/>
  <c r="M3062" i="1"/>
  <c r="L3062" i="1"/>
  <c r="V3061" i="1"/>
  <c r="U3061" i="1"/>
  <c r="T3061" i="1"/>
  <c r="S3061" i="1"/>
  <c r="R3061" i="1"/>
  <c r="Q3061" i="1"/>
  <c r="P3061" i="1"/>
  <c r="O3061" i="1"/>
  <c r="N3061" i="1"/>
  <c r="M3061" i="1"/>
  <c r="L3061" i="1"/>
  <c r="V3060" i="1"/>
  <c r="U3060" i="1"/>
  <c r="T3060" i="1"/>
  <c r="S3060" i="1"/>
  <c r="R3060" i="1"/>
  <c r="Q3060" i="1"/>
  <c r="P3060" i="1"/>
  <c r="O3060" i="1"/>
  <c r="N3060" i="1"/>
  <c r="M3060" i="1"/>
  <c r="L3060" i="1"/>
  <c r="V3059" i="1"/>
  <c r="U3059" i="1"/>
  <c r="T3059" i="1"/>
  <c r="S3059" i="1"/>
  <c r="R3059" i="1"/>
  <c r="Q3059" i="1"/>
  <c r="P3059" i="1"/>
  <c r="O3059" i="1"/>
  <c r="N3059" i="1"/>
  <c r="M3059" i="1"/>
  <c r="L3059" i="1"/>
  <c r="V3058" i="1"/>
  <c r="U3058" i="1"/>
  <c r="T3058" i="1"/>
  <c r="S3058" i="1"/>
  <c r="R3058" i="1"/>
  <c r="Q3058" i="1"/>
  <c r="P3058" i="1"/>
  <c r="O3058" i="1"/>
  <c r="N3058" i="1"/>
  <c r="M3058" i="1"/>
  <c r="L3058" i="1"/>
  <c r="V3057" i="1"/>
  <c r="U3057" i="1"/>
  <c r="T3057" i="1"/>
  <c r="S3057" i="1"/>
  <c r="R3057" i="1"/>
  <c r="Q3057" i="1"/>
  <c r="P3057" i="1"/>
  <c r="O3057" i="1"/>
  <c r="N3057" i="1"/>
  <c r="M3057" i="1"/>
  <c r="L3057" i="1"/>
  <c r="V3056" i="1"/>
  <c r="U3056" i="1"/>
  <c r="T3056" i="1"/>
  <c r="S3056" i="1"/>
  <c r="R3056" i="1"/>
  <c r="Q3056" i="1"/>
  <c r="P3056" i="1"/>
  <c r="O3056" i="1"/>
  <c r="N3056" i="1"/>
  <c r="M3056" i="1"/>
  <c r="L3056" i="1"/>
  <c r="V3055" i="1"/>
  <c r="U3055" i="1"/>
  <c r="T3055" i="1"/>
  <c r="S3055" i="1"/>
  <c r="R3055" i="1"/>
  <c r="Q3055" i="1"/>
  <c r="P3055" i="1"/>
  <c r="O3055" i="1"/>
  <c r="N3055" i="1"/>
  <c r="M3055" i="1"/>
  <c r="L3055" i="1"/>
  <c r="V3054" i="1"/>
  <c r="U3054" i="1"/>
  <c r="T3054" i="1"/>
  <c r="S3054" i="1"/>
  <c r="R3054" i="1"/>
  <c r="Q3054" i="1"/>
  <c r="P3054" i="1"/>
  <c r="O3054" i="1"/>
  <c r="N3054" i="1"/>
  <c r="M3054" i="1"/>
  <c r="L3054" i="1"/>
  <c r="V3053" i="1"/>
  <c r="U3053" i="1"/>
  <c r="T3053" i="1"/>
  <c r="S3053" i="1"/>
  <c r="R3053" i="1"/>
  <c r="Q3053" i="1"/>
  <c r="P3053" i="1"/>
  <c r="O3053" i="1"/>
  <c r="N3053" i="1"/>
  <c r="M3053" i="1"/>
  <c r="L3053" i="1"/>
  <c r="V3052" i="1"/>
  <c r="U3052" i="1"/>
  <c r="T3052" i="1"/>
  <c r="S3052" i="1"/>
  <c r="R3052" i="1"/>
  <c r="Q3052" i="1"/>
  <c r="P3052" i="1"/>
  <c r="O3052" i="1"/>
  <c r="N3052" i="1"/>
  <c r="M3052" i="1"/>
  <c r="L3052" i="1"/>
  <c r="V3051" i="1"/>
  <c r="U3051" i="1"/>
  <c r="T3051" i="1"/>
  <c r="S3051" i="1"/>
  <c r="R3051" i="1"/>
  <c r="Q3051" i="1"/>
  <c r="P3051" i="1"/>
  <c r="O3051" i="1"/>
  <c r="N3051" i="1"/>
  <c r="M3051" i="1"/>
  <c r="L3051" i="1"/>
  <c r="V3050" i="1"/>
  <c r="U3050" i="1"/>
  <c r="T3050" i="1"/>
  <c r="S3050" i="1"/>
  <c r="R3050" i="1"/>
  <c r="Q3050" i="1"/>
  <c r="P3050" i="1"/>
  <c r="O3050" i="1"/>
  <c r="N3050" i="1"/>
  <c r="M3050" i="1"/>
  <c r="L3050" i="1"/>
  <c r="V3049" i="1"/>
  <c r="U3049" i="1"/>
  <c r="T3049" i="1"/>
  <c r="S3049" i="1"/>
  <c r="R3049" i="1"/>
  <c r="Q3049" i="1"/>
  <c r="P3049" i="1"/>
  <c r="O3049" i="1"/>
  <c r="N3049" i="1"/>
  <c r="M3049" i="1"/>
  <c r="L3049" i="1"/>
  <c r="V3048" i="1"/>
  <c r="U3048" i="1"/>
  <c r="T3048" i="1"/>
  <c r="S3048" i="1"/>
  <c r="R3048" i="1"/>
  <c r="Q3048" i="1"/>
  <c r="P3048" i="1"/>
  <c r="O3048" i="1"/>
  <c r="N3048" i="1"/>
  <c r="M3048" i="1"/>
  <c r="L3048" i="1"/>
  <c r="V3047" i="1"/>
  <c r="U3047" i="1"/>
  <c r="T3047" i="1"/>
  <c r="S3047" i="1"/>
  <c r="R3047" i="1"/>
  <c r="Q3047" i="1"/>
  <c r="P3047" i="1"/>
  <c r="O3047" i="1"/>
  <c r="N3047" i="1"/>
  <c r="M3047" i="1"/>
  <c r="L3047" i="1"/>
  <c r="V3046" i="1"/>
  <c r="U3046" i="1"/>
  <c r="T3046" i="1"/>
  <c r="S3046" i="1"/>
  <c r="R3046" i="1"/>
  <c r="Q3046" i="1"/>
  <c r="P3046" i="1"/>
  <c r="O3046" i="1"/>
  <c r="N3046" i="1"/>
  <c r="M3046" i="1"/>
  <c r="L3046" i="1"/>
  <c r="V3045" i="1"/>
  <c r="U3045" i="1"/>
  <c r="T3045" i="1"/>
  <c r="S3045" i="1"/>
  <c r="R3045" i="1"/>
  <c r="Q3045" i="1"/>
  <c r="P3045" i="1"/>
  <c r="O3045" i="1"/>
  <c r="N3045" i="1"/>
  <c r="M3045" i="1"/>
  <c r="L3045" i="1"/>
  <c r="V3044" i="1"/>
  <c r="U3044" i="1"/>
  <c r="T3044" i="1"/>
  <c r="S3044" i="1"/>
  <c r="R3044" i="1"/>
  <c r="Q3044" i="1"/>
  <c r="P3044" i="1"/>
  <c r="O3044" i="1"/>
  <c r="N3044" i="1"/>
  <c r="M3044" i="1"/>
  <c r="L3044" i="1"/>
  <c r="V3043" i="1"/>
  <c r="U3043" i="1"/>
  <c r="T3043" i="1"/>
  <c r="S3043" i="1"/>
  <c r="R3043" i="1"/>
  <c r="Q3043" i="1"/>
  <c r="P3043" i="1"/>
  <c r="O3043" i="1"/>
  <c r="N3043" i="1"/>
  <c r="M3043" i="1"/>
  <c r="L3043" i="1"/>
  <c r="V3042" i="1"/>
  <c r="U3042" i="1"/>
  <c r="T3042" i="1"/>
  <c r="S3042" i="1"/>
  <c r="R3042" i="1"/>
  <c r="Q3042" i="1"/>
  <c r="P3042" i="1"/>
  <c r="O3042" i="1"/>
  <c r="N3042" i="1"/>
  <c r="M3042" i="1"/>
  <c r="L3042" i="1"/>
  <c r="V3041" i="1"/>
  <c r="U3041" i="1"/>
  <c r="T3041" i="1"/>
  <c r="S3041" i="1"/>
  <c r="R3041" i="1"/>
  <c r="Q3041" i="1"/>
  <c r="P3041" i="1"/>
  <c r="O3041" i="1"/>
  <c r="N3041" i="1"/>
  <c r="M3041" i="1"/>
  <c r="L3041" i="1"/>
  <c r="V3040" i="1"/>
  <c r="U3040" i="1"/>
  <c r="T3040" i="1"/>
  <c r="S3040" i="1"/>
  <c r="R3040" i="1"/>
  <c r="Q3040" i="1"/>
  <c r="P3040" i="1"/>
  <c r="O3040" i="1"/>
  <c r="N3040" i="1"/>
  <c r="M3040" i="1"/>
  <c r="L3040" i="1"/>
  <c r="V3039" i="1"/>
  <c r="U3039" i="1"/>
  <c r="T3039" i="1"/>
  <c r="S3039" i="1"/>
  <c r="R3039" i="1"/>
  <c r="Q3039" i="1"/>
  <c r="P3039" i="1"/>
  <c r="O3039" i="1"/>
  <c r="N3039" i="1"/>
  <c r="M3039" i="1"/>
  <c r="L3039" i="1"/>
  <c r="V3038" i="1"/>
  <c r="U3038" i="1"/>
  <c r="T3038" i="1"/>
  <c r="S3038" i="1"/>
  <c r="R3038" i="1"/>
  <c r="Q3038" i="1"/>
  <c r="P3038" i="1"/>
  <c r="O3038" i="1"/>
  <c r="N3038" i="1"/>
  <c r="M3038" i="1"/>
  <c r="L3038" i="1"/>
  <c r="V3037" i="1"/>
  <c r="U3037" i="1"/>
  <c r="T3037" i="1"/>
  <c r="S3037" i="1"/>
  <c r="R3037" i="1"/>
  <c r="Q3037" i="1"/>
  <c r="P3037" i="1"/>
  <c r="O3037" i="1"/>
  <c r="N3037" i="1"/>
  <c r="M3037" i="1"/>
  <c r="L3037" i="1"/>
  <c r="V3036" i="1"/>
  <c r="U3036" i="1"/>
  <c r="T3036" i="1"/>
  <c r="S3036" i="1"/>
  <c r="R3036" i="1"/>
  <c r="Q3036" i="1"/>
  <c r="P3036" i="1"/>
  <c r="O3036" i="1"/>
  <c r="N3036" i="1"/>
  <c r="M3036" i="1"/>
  <c r="L3036" i="1"/>
  <c r="V3035" i="1"/>
  <c r="U3035" i="1"/>
  <c r="T3035" i="1"/>
  <c r="S3035" i="1"/>
  <c r="R3035" i="1"/>
  <c r="Q3035" i="1"/>
  <c r="P3035" i="1"/>
  <c r="O3035" i="1"/>
  <c r="N3035" i="1"/>
  <c r="M3035" i="1"/>
  <c r="L3035" i="1"/>
  <c r="V3034" i="1"/>
  <c r="U3034" i="1"/>
  <c r="T3034" i="1"/>
  <c r="S3034" i="1"/>
  <c r="R3034" i="1"/>
  <c r="Q3034" i="1"/>
  <c r="P3034" i="1"/>
  <c r="O3034" i="1"/>
  <c r="N3034" i="1"/>
  <c r="M3034" i="1"/>
  <c r="L3034" i="1"/>
  <c r="V3033" i="1"/>
  <c r="U3033" i="1"/>
  <c r="T3033" i="1"/>
  <c r="S3033" i="1"/>
  <c r="R3033" i="1"/>
  <c r="Q3033" i="1"/>
  <c r="P3033" i="1"/>
  <c r="O3033" i="1"/>
  <c r="N3033" i="1"/>
  <c r="M3033" i="1"/>
  <c r="L3033" i="1"/>
  <c r="V3032" i="1"/>
  <c r="U3032" i="1"/>
  <c r="T3032" i="1"/>
  <c r="S3032" i="1"/>
  <c r="R3032" i="1"/>
  <c r="Q3032" i="1"/>
  <c r="P3032" i="1"/>
  <c r="O3032" i="1"/>
  <c r="N3032" i="1"/>
  <c r="M3032" i="1"/>
  <c r="L3032" i="1"/>
  <c r="V3031" i="1"/>
  <c r="U3031" i="1"/>
  <c r="T3031" i="1"/>
  <c r="S3031" i="1"/>
  <c r="R3031" i="1"/>
  <c r="Q3031" i="1"/>
  <c r="P3031" i="1"/>
  <c r="O3031" i="1"/>
  <c r="N3031" i="1"/>
  <c r="M3031" i="1"/>
  <c r="L3031" i="1"/>
  <c r="V3030" i="1"/>
  <c r="U3030" i="1"/>
  <c r="T3030" i="1"/>
  <c r="S3030" i="1"/>
  <c r="R3030" i="1"/>
  <c r="Q3030" i="1"/>
  <c r="P3030" i="1"/>
  <c r="O3030" i="1"/>
  <c r="N3030" i="1"/>
  <c r="M3030" i="1"/>
  <c r="L3030" i="1"/>
  <c r="V3029" i="1"/>
  <c r="U3029" i="1"/>
  <c r="T3029" i="1"/>
  <c r="S3029" i="1"/>
  <c r="R3029" i="1"/>
  <c r="Q3029" i="1"/>
  <c r="P3029" i="1"/>
  <c r="O3029" i="1"/>
  <c r="N3029" i="1"/>
  <c r="M3029" i="1"/>
  <c r="L3029" i="1"/>
  <c r="V3028" i="1"/>
  <c r="U3028" i="1"/>
  <c r="T3028" i="1"/>
  <c r="S3028" i="1"/>
  <c r="R3028" i="1"/>
  <c r="Q3028" i="1"/>
  <c r="P3028" i="1"/>
  <c r="O3028" i="1"/>
  <c r="N3028" i="1"/>
  <c r="M3028" i="1"/>
  <c r="L3028" i="1"/>
  <c r="V3027" i="1"/>
  <c r="U3027" i="1"/>
  <c r="T3027" i="1"/>
  <c r="S3027" i="1"/>
  <c r="R3027" i="1"/>
  <c r="Q3027" i="1"/>
  <c r="P3027" i="1"/>
  <c r="O3027" i="1"/>
  <c r="N3027" i="1"/>
  <c r="M3027" i="1"/>
  <c r="L3027" i="1"/>
  <c r="V3026" i="1"/>
  <c r="U3026" i="1"/>
  <c r="T3026" i="1"/>
  <c r="S3026" i="1"/>
  <c r="R3026" i="1"/>
  <c r="Q3026" i="1"/>
  <c r="P3026" i="1"/>
  <c r="O3026" i="1"/>
  <c r="N3026" i="1"/>
  <c r="M3026" i="1"/>
  <c r="L3026" i="1"/>
  <c r="V3025" i="1"/>
  <c r="U3025" i="1"/>
  <c r="T3025" i="1"/>
  <c r="S3025" i="1"/>
  <c r="R3025" i="1"/>
  <c r="Q3025" i="1"/>
  <c r="P3025" i="1"/>
  <c r="O3025" i="1"/>
  <c r="N3025" i="1"/>
  <c r="M3025" i="1"/>
  <c r="L3025" i="1"/>
  <c r="V3024" i="1"/>
  <c r="U3024" i="1"/>
  <c r="T3024" i="1"/>
  <c r="S3024" i="1"/>
  <c r="R3024" i="1"/>
  <c r="Q3024" i="1"/>
  <c r="P3024" i="1"/>
  <c r="O3024" i="1"/>
  <c r="N3024" i="1"/>
  <c r="M3024" i="1"/>
  <c r="L3024" i="1"/>
  <c r="V3023" i="1"/>
  <c r="U3023" i="1"/>
  <c r="T3023" i="1"/>
  <c r="S3023" i="1"/>
  <c r="R3023" i="1"/>
  <c r="Q3023" i="1"/>
  <c r="P3023" i="1"/>
  <c r="O3023" i="1"/>
  <c r="N3023" i="1"/>
  <c r="M3023" i="1"/>
  <c r="L3023" i="1"/>
  <c r="V3022" i="1"/>
  <c r="U3022" i="1"/>
  <c r="T3022" i="1"/>
  <c r="S3022" i="1"/>
  <c r="R3022" i="1"/>
  <c r="Q3022" i="1"/>
  <c r="P3022" i="1"/>
  <c r="O3022" i="1"/>
  <c r="N3022" i="1"/>
  <c r="M3022" i="1"/>
  <c r="L3022" i="1"/>
  <c r="V3021" i="1"/>
  <c r="U3021" i="1"/>
  <c r="T3021" i="1"/>
  <c r="S3021" i="1"/>
  <c r="R3021" i="1"/>
  <c r="Q3021" i="1"/>
  <c r="P3021" i="1"/>
  <c r="O3021" i="1"/>
  <c r="N3021" i="1"/>
  <c r="M3021" i="1"/>
  <c r="L3021" i="1"/>
  <c r="V3020" i="1"/>
  <c r="U3020" i="1"/>
  <c r="T3020" i="1"/>
  <c r="S3020" i="1"/>
  <c r="R3020" i="1"/>
  <c r="Q3020" i="1"/>
  <c r="P3020" i="1"/>
  <c r="O3020" i="1"/>
  <c r="N3020" i="1"/>
  <c r="M3020" i="1"/>
  <c r="L3020" i="1"/>
  <c r="V3019" i="1"/>
  <c r="U3019" i="1"/>
  <c r="T3019" i="1"/>
  <c r="S3019" i="1"/>
  <c r="R3019" i="1"/>
  <c r="Q3019" i="1"/>
  <c r="P3019" i="1"/>
  <c r="O3019" i="1"/>
  <c r="N3019" i="1"/>
  <c r="M3019" i="1"/>
  <c r="L3019" i="1"/>
  <c r="V3018" i="1"/>
  <c r="U3018" i="1"/>
  <c r="T3018" i="1"/>
  <c r="S3018" i="1"/>
  <c r="R3018" i="1"/>
  <c r="Q3018" i="1"/>
  <c r="P3018" i="1"/>
  <c r="O3018" i="1"/>
  <c r="N3018" i="1"/>
  <c r="M3018" i="1"/>
  <c r="L3018" i="1"/>
  <c r="V3017" i="1"/>
  <c r="U3017" i="1"/>
  <c r="T3017" i="1"/>
  <c r="S3017" i="1"/>
  <c r="R3017" i="1"/>
  <c r="Q3017" i="1"/>
  <c r="P3017" i="1"/>
  <c r="O3017" i="1"/>
  <c r="N3017" i="1"/>
  <c r="M3017" i="1"/>
  <c r="L3017" i="1"/>
  <c r="V3016" i="1"/>
  <c r="U3016" i="1"/>
  <c r="T3016" i="1"/>
  <c r="S3016" i="1"/>
  <c r="R3016" i="1"/>
  <c r="Q3016" i="1"/>
  <c r="P3016" i="1"/>
  <c r="O3016" i="1"/>
  <c r="N3016" i="1"/>
  <c r="M3016" i="1"/>
  <c r="L3016" i="1"/>
  <c r="V3015" i="1"/>
  <c r="U3015" i="1"/>
  <c r="T3015" i="1"/>
  <c r="S3015" i="1"/>
  <c r="R3015" i="1"/>
  <c r="Q3015" i="1"/>
  <c r="P3015" i="1"/>
  <c r="O3015" i="1"/>
  <c r="N3015" i="1"/>
  <c r="M3015" i="1"/>
  <c r="L3015" i="1"/>
  <c r="V3014" i="1"/>
  <c r="U3014" i="1"/>
  <c r="T3014" i="1"/>
  <c r="S3014" i="1"/>
  <c r="R3014" i="1"/>
  <c r="Q3014" i="1"/>
  <c r="P3014" i="1"/>
  <c r="O3014" i="1"/>
  <c r="N3014" i="1"/>
  <c r="M3014" i="1"/>
  <c r="L3014" i="1"/>
  <c r="V3013" i="1"/>
  <c r="U3013" i="1"/>
  <c r="T3013" i="1"/>
  <c r="S3013" i="1"/>
  <c r="R3013" i="1"/>
  <c r="Q3013" i="1"/>
  <c r="P3013" i="1"/>
  <c r="O3013" i="1"/>
  <c r="N3013" i="1"/>
  <c r="M3013" i="1"/>
  <c r="L3013" i="1"/>
  <c r="V3012" i="1"/>
  <c r="U3012" i="1"/>
  <c r="T3012" i="1"/>
  <c r="S3012" i="1"/>
  <c r="R3012" i="1"/>
  <c r="Q3012" i="1"/>
  <c r="P3012" i="1"/>
  <c r="O3012" i="1"/>
  <c r="N3012" i="1"/>
  <c r="M3012" i="1"/>
  <c r="L3012" i="1"/>
  <c r="V3011" i="1"/>
  <c r="U3011" i="1"/>
  <c r="T3011" i="1"/>
  <c r="S3011" i="1"/>
  <c r="R3011" i="1"/>
  <c r="Q3011" i="1"/>
  <c r="P3011" i="1"/>
  <c r="O3011" i="1"/>
  <c r="N3011" i="1"/>
  <c r="M3011" i="1"/>
  <c r="L3011" i="1"/>
  <c r="V3010" i="1"/>
  <c r="U3010" i="1"/>
  <c r="T3010" i="1"/>
  <c r="S3010" i="1"/>
  <c r="R3010" i="1"/>
  <c r="Q3010" i="1"/>
  <c r="P3010" i="1"/>
  <c r="O3010" i="1"/>
  <c r="N3010" i="1"/>
  <c r="M3010" i="1"/>
  <c r="L3010" i="1"/>
  <c r="V3009" i="1"/>
  <c r="U3009" i="1"/>
  <c r="T3009" i="1"/>
  <c r="S3009" i="1"/>
  <c r="R3009" i="1"/>
  <c r="Q3009" i="1"/>
  <c r="P3009" i="1"/>
  <c r="O3009" i="1"/>
  <c r="N3009" i="1"/>
  <c r="M3009" i="1"/>
  <c r="L3009" i="1"/>
  <c r="V3008" i="1"/>
  <c r="U3008" i="1"/>
  <c r="T3008" i="1"/>
  <c r="S3008" i="1"/>
  <c r="R3008" i="1"/>
  <c r="Q3008" i="1"/>
  <c r="P3008" i="1"/>
  <c r="O3008" i="1"/>
  <c r="N3008" i="1"/>
  <c r="M3008" i="1"/>
  <c r="L3008" i="1"/>
  <c r="V3007" i="1"/>
  <c r="U3007" i="1"/>
  <c r="T3007" i="1"/>
  <c r="S3007" i="1"/>
  <c r="R3007" i="1"/>
  <c r="Q3007" i="1"/>
  <c r="P3007" i="1"/>
  <c r="O3007" i="1"/>
  <c r="N3007" i="1"/>
  <c r="M3007" i="1"/>
  <c r="L3007" i="1"/>
  <c r="V3006" i="1"/>
  <c r="U3006" i="1"/>
  <c r="T3006" i="1"/>
  <c r="S3006" i="1"/>
  <c r="R3006" i="1"/>
  <c r="Q3006" i="1"/>
  <c r="P3006" i="1"/>
  <c r="O3006" i="1"/>
  <c r="N3006" i="1"/>
  <c r="M3006" i="1"/>
  <c r="L3006" i="1"/>
  <c r="V3005" i="1"/>
  <c r="U3005" i="1"/>
  <c r="T3005" i="1"/>
  <c r="S3005" i="1"/>
  <c r="R3005" i="1"/>
  <c r="Q3005" i="1"/>
  <c r="P3005" i="1"/>
  <c r="O3005" i="1"/>
  <c r="N3005" i="1"/>
  <c r="M3005" i="1"/>
  <c r="L3005" i="1"/>
  <c r="V3004" i="1"/>
  <c r="U3004" i="1"/>
  <c r="T3004" i="1"/>
  <c r="S3004" i="1"/>
  <c r="R3004" i="1"/>
  <c r="Q3004" i="1"/>
  <c r="P3004" i="1"/>
  <c r="O3004" i="1"/>
  <c r="N3004" i="1"/>
  <c r="M3004" i="1"/>
  <c r="L3004" i="1"/>
  <c r="V3003" i="1"/>
  <c r="U3003" i="1"/>
  <c r="T3003" i="1"/>
  <c r="S3003" i="1"/>
  <c r="R3003" i="1"/>
  <c r="Q3003" i="1"/>
  <c r="P3003" i="1"/>
  <c r="O3003" i="1"/>
  <c r="N3003" i="1"/>
  <c r="M3003" i="1"/>
  <c r="L3003" i="1"/>
  <c r="V3002" i="1"/>
  <c r="U3002" i="1"/>
  <c r="T3002" i="1"/>
  <c r="S3002" i="1"/>
  <c r="R3002" i="1"/>
  <c r="Q3002" i="1"/>
  <c r="P3002" i="1"/>
  <c r="O3002" i="1"/>
  <c r="N3002" i="1"/>
  <c r="M3002" i="1"/>
  <c r="L3002" i="1"/>
  <c r="V3001" i="1"/>
  <c r="U3001" i="1"/>
  <c r="T3001" i="1"/>
  <c r="S3001" i="1"/>
  <c r="R3001" i="1"/>
  <c r="Q3001" i="1"/>
  <c r="P3001" i="1"/>
  <c r="O3001" i="1"/>
  <c r="N3001" i="1"/>
  <c r="M3001" i="1"/>
  <c r="L3001" i="1"/>
  <c r="V3000" i="1"/>
  <c r="U3000" i="1"/>
  <c r="T3000" i="1"/>
  <c r="S3000" i="1"/>
  <c r="R3000" i="1"/>
  <c r="Q3000" i="1"/>
  <c r="P3000" i="1"/>
  <c r="O3000" i="1"/>
  <c r="N3000" i="1"/>
  <c r="M3000" i="1"/>
  <c r="L3000" i="1"/>
  <c r="V2999" i="1"/>
  <c r="U2999" i="1"/>
  <c r="T2999" i="1"/>
  <c r="S2999" i="1"/>
  <c r="R2999" i="1"/>
  <c r="Q2999" i="1"/>
  <c r="P2999" i="1"/>
  <c r="O2999" i="1"/>
  <c r="N2999" i="1"/>
  <c r="M2999" i="1"/>
  <c r="L2999" i="1"/>
  <c r="V2998" i="1"/>
  <c r="U2998" i="1"/>
  <c r="T2998" i="1"/>
  <c r="S2998" i="1"/>
  <c r="R2998" i="1"/>
  <c r="Q2998" i="1"/>
  <c r="P2998" i="1"/>
  <c r="O2998" i="1"/>
  <c r="N2998" i="1"/>
  <c r="M2998" i="1"/>
  <c r="L2998" i="1"/>
  <c r="V2997" i="1"/>
  <c r="U2997" i="1"/>
  <c r="T2997" i="1"/>
  <c r="S2997" i="1"/>
  <c r="R2997" i="1"/>
  <c r="Q2997" i="1"/>
  <c r="P2997" i="1"/>
  <c r="O2997" i="1"/>
  <c r="N2997" i="1"/>
  <c r="M2997" i="1"/>
  <c r="L2997" i="1"/>
  <c r="V2996" i="1"/>
  <c r="U2996" i="1"/>
  <c r="T2996" i="1"/>
  <c r="S2996" i="1"/>
  <c r="R2996" i="1"/>
  <c r="Q2996" i="1"/>
  <c r="P2996" i="1"/>
  <c r="O2996" i="1"/>
  <c r="N2996" i="1"/>
  <c r="M2996" i="1"/>
  <c r="L2996" i="1"/>
  <c r="V2995" i="1"/>
  <c r="U2995" i="1"/>
  <c r="T2995" i="1"/>
  <c r="S2995" i="1"/>
  <c r="R2995" i="1"/>
  <c r="Q2995" i="1"/>
  <c r="P2995" i="1"/>
  <c r="O2995" i="1"/>
  <c r="N2995" i="1"/>
  <c r="M2995" i="1"/>
  <c r="L2995" i="1"/>
  <c r="V2994" i="1"/>
  <c r="U2994" i="1"/>
  <c r="T2994" i="1"/>
  <c r="S2994" i="1"/>
  <c r="R2994" i="1"/>
  <c r="Q2994" i="1"/>
  <c r="P2994" i="1"/>
  <c r="O2994" i="1"/>
  <c r="N2994" i="1"/>
  <c r="M2994" i="1"/>
  <c r="L2994" i="1"/>
  <c r="V2993" i="1"/>
  <c r="U2993" i="1"/>
  <c r="T2993" i="1"/>
  <c r="S2993" i="1"/>
  <c r="R2993" i="1"/>
  <c r="Q2993" i="1"/>
  <c r="P2993" i="1"/>
  <c r="O2993" i="1"/>
  <c r="N2993" i="1"/>
  <c r="M2993" i="1"/>
  <c r="L2993" i="1"/>
  <c r="V2992" i="1"/>
  <c r="U2992" i="1"/>
  <c r="T2992" i="1"/>
  <c r="S2992" i="1"/>
  <c r="R2992" i="1"/>
  <c r="Q2992" i="1"/>
  <c r="P2992" i="1"/>
  <c r="O2992" i="1"/>
  <c r="N2992" i="1"/>
  <c r="M2992" i="1"/>
  <c r="L2992" i="1"/>
  <c r="V2991" i="1"/>
  <c r="U2991" i="1"/>
  <c r="T2991" i="1"/>
  <c r="S2991" i="1"/>
  <c r="R2991" i="1"/>
  <c r="Q2991" i="1"/>
  <c r="P2991" i="1"/>
  <c r="O2991" i="1"/>
  <c r="N2991" i="1"/>
  <c r="M2991" i="1"/>
  <c r="L2991" i="1"/>
  <c r="V2990" i="1"/>
  <c r="U2990" i="1"/>
  <c r="T2990" i="1"/>
  <c r="S2990" i="1"/>
  <c r="R2990" i="1"/>
  <c r="Q2990" i="1"/>
  <c r="P2990" i="1"/>
  <c r="O2990" i="1"/>
  <c r="N2990" i="1"/>
  <c r="M2990" i="1"/>
  <c r="L2990" i="1"/>
  <c r="V2989" i="1"/>
  <c r="U2989" i="1"/>
  <c r="T2989" i="1"/>
  <c r="S2989" i="1"/>
  <c r="R2989" i="1"/>
  <c r="Q2989" i="1"/>
  <c r="P2989" i="1"/>
  <c r="O2989" i="1"/>
  <c r="N2989" i="1"/>
  <c r="M2989" i="1"/>
  <c r="L2989" i="1"/>
  <c r="V2988" i="1"/>
  <c r="U2988" i="1"/>
  <c r="T2988" i="1"/>
  <c r="S2988" i="1"/>
  <c r="R2988" i="1"/>
  <c r="Q2988" i="1"/>
  <c r="P2988" i="1"/>
  <c r="O2988" i="1"/>
  <c r="N2988" i="1"/>
  <c r="M2988" i="1"/>
  <c r="L2988" i="1"/>
  <c r="V2987" i="1"/>
  <c r="U2987" i="1"/>
  <c r="T2987" i="1"/>
  <c r="S2987" i="1"/>
  <c r="R2987" i="1"/>
  <c r="Q2987" i="1"/>
  <c r="P2987" i="1"/>
  <c r="O2987" i="1"/>
  <c r="N2987" i="1"/>
  <c r="M2987" i="1"/>
  <c r="L2987" i="1"/>
  <c r="V2986" i="1"/>
  <c r="U2986" i="1"/>
  <c r="T2986" i="1"/>
  <c r="S2986" i="1"/>
  <c r="R2986" i="1"/>
  <c r="Q2986" i="1"/>
  <c r="P2986" i="1"/>
  <c r="O2986" i="1"/>
  <c r="N2986" i="1"/>
  <c r="M2986" i="1"/>
  <c r="L2986" i="1"/>
  <c r="V2985" i="1"/>
  <c r="U2985" i="1"/>
  <c r="T2985" i="1"/>
  <c r="S2985" i="1"/>
  <c r="R2985" i="1"/>
  <c r="Q2985" i="1"/>
  <c r="P2985" i="1"/>
  <c r="O2985" i="1"/>
  <c r="N2985" i="1"/>
  <c r="M2985" i="1"/>
  <c r="L2985" i="1"/>
  <c r="V2984" i="1"/>
  <c r="U2984" i="1"/>
  <c r="T2984" i="1"/>
  <c r="S2984" i="1"/>
  <c r="R2984" i="1"/>
  <c r="Q2984" i="1"/>
  <c r="P2984" i="1"/>
  <c r="O2984" i="1"/>
  <c r="N2984" i="1"/>
  <c r="M2984" i="1"/>
  <c r="L2984" i="1"/>
  <c r="V2983" i="1"/>
  <c r="U2983" i="1"/>
  <c r="T2983" i="1"/>
  <c r="S2983" i="1"/>
  <c r="R2983" i="1"/>
  <c r="Q2983" i="1"/>
  <c r="P2983" i="1"/>
  <c r="O2983" i="1"/>
  <c r="N2983" i="1"/>
  <c r="M2983" i="1"/>
  <c r="L2983" i="1"/>
  <c r="V2982" i="1"/>
  <c r="U2982" i="1"/>
  <c r="T2982" i="1"/>
  <c r="S2982" i="1"/>
  <c r="R2982" i="1"/>
  <c r="Q2982" i="1"/>
  <c r="P2982" i="1"/>
  <c r="O2982" i="1"/>
  <c r="N2982" i="1"/>
  <c r="M2982" i="1"/>
  <c r="L2982" i="1"/>
  <c r="V2981" i="1"/>
  <c r="U2981" i="1"/>
  <c r="T2981" i="1"/>
  <c r="S2981" i="1"/>
  <c r="R2981" i="1"/>
  <c r="Q2981" i="1"/>
  <c r="P2981" i="1"/>
  <c r="O2981" i="1"/>
  <c r="N2981" i="1"/>
  <c r="M2981" i="1"/>
  <c r="L2981" i="1"/>
  <c r="V2980" i="1"/>
  <c r="U2980" i="1"/>
  <c r="T2980" i="1"/>
  <c r="S2980" i="1"/>
  <c r="R2980" i="1"/>
  <c r="Q2980" i="1"/>
  <c r="P2980" i="1"/>
  <c r="O2980" i="1"/>
  <c r="N2980" i="1"/>
  <c r="M2980" i="1"/>
  <c r="L2980" i="1"/>
  <c r="V34" i="1"/>
  <c r="U34" i="1"/>
  <c r="T34" i="1"/>
  <c r="S34" i="1"/>
  <c r="R34" i="1"/>
  <c r="Q34" i="1"/>
  <c r="P34" i="1"/>
  <c r="O34" i="1"/>
  <c r="N34" i="1"/>
  <c r="M34" i="1"/>
  <c r="L34" i="1"/>
  <c r="V2979" i="1"/>
  <c r="U2979" i="1"/>
  <c r="T2979" i="1"/>
  <c r="S2979" i="1"/>
  <c r="R2979" i="1"/>
  <c r="Q2979" i="1"/>
  <c r="P2979" i="1"/>
  <c r="O2979" i="1"/>
  <c r="N2979" i="1"/>
  <c r="M2979" i="1"/>
  <c r="L2979" i="1"/>
  <c r="V2978" i="1"/>
  <c r="U2978" i="1"/>
  <c r="T2978" i="1"/>
  <c r="S2978" i="1"/>
  <c r="R2978" i="1"/>
  <c r="Q2978" i="1"/>
  <c r="P2978" i="1"/>
  <c r="O2978" i="1"/>
  <c r="N2978" i="1"/>
  <c r="M2978" i="1"/>
  <c r="L2978" i="1"/>
  <c r="V2977" i="1"/>
  <c r="U2977" i="1"/>
  <c r="T2977" i="1"/>
  <c r="S2977" i="1"/>
  <c r="R2977" i="1"/>
  <c r="Q2977" i="1"/>
  <c r="P2977" i="1"/>
  <c r="O2977" i="1"/>
  <c r="N2977" i="1"/>
  <c r="M2977" i="1"/>
  <c r="L2977" i="1"/>
  <c r="V2976" i="1"/>
  <c r="U2976" i="1"/>
  <c r="T2976" i="1"/>
  <c r="S2976" i="1"/>
  <c r="R2976" i="1"/>
  <c r="Q2976" i="1"/>
  <c r="P2976" i="1"/>
  <c r="O2976" i="1"/>
  <c r="N2976" i="1"/>
  <c r="M2976" i="1"/>
  <c r="L2976" i="1"/>
  <c r="V2975" i="1"/>
  <c r="U2975" i="1"/>
  <c r="T2975" i="1"/>
  <c r="S2975" i="1"/>
  <c r="R2975" i="1"/>
  <c r="Q2975" i="1"/>
  <c r="P2975" i="1"/>
  <c r="O2975" i="1"/>
  <c r="N2975" i="1"/>
  <c r="M2975" i="1"/>
  <c r="L2975" i="1"/>
  <c r="V2974" i="1"/>
  <c r="U2974" i="1"/>
  <c r="T2974" i="1"/>
  <c r="S2974" i="1"/>
  <c r="R2974" i="1"/>
  <c r="Q2974" i="1"/>
  <c r="P2974" i="1"/>
  <c r="O2974" i="1"/>
  <c r="N2974" i="1"/>
  <c r="M2974" i="1"/>
  <c r="L2974" i="1"/>
  <c r="V2973" i="1"/>
  <c r="U2973" i="1"/>
  <c r="T2973" i="1"/>
  <c r="S2973" i="1"/>
  <c r="R2973" i="1"/>
  <c r="Q2973" i="1"/>
  <c r="P2973" i="1"/>
  <c r="O2973" i="1"/>
  <c r="N2973" i="1"/>
  <c r="M2973" i="1"/>
  <c r="L2973" i="1"/>
  <c r="V2972" i="1"/>
  <c r="U2972" i="1"/>
  <c r="T2972" i="1"/>
  <c r="S2972" i="1"/>
  <c r="R2972" i="1"/>
  <c r="Q2972" i="1"/>
  <c r="P2972" i="1"/>
  <c r="O2972" i="1"/>
  <c r="N2972" i="1"/>
  <c r="M2972" i="1"/>
  <c r="L2972" i="1"/>
  <c r="V2971" i="1"/>
  <c r="U2971" i="1"/>
  <c r="T2971" i="1"/>
  <c r="S2971" i="1"/>
  <c r="R2971" i="1"/>
  <c r="Q2971" i="1"/>
  <c r="P2971" i="1"/>
  <c r="O2971" i="1"/>
  <c r="N2971" i="1"/>
  <c r="M2971" i="1"/>
  <c r="L2971" i="1"/>
  <c r="V2970" i="1"/>
  <c r="U2970" i="1"/>
  <c r="T2970" i="1"/>
  <c r="S2970" i="1"/>
  <c r="R2970" i="1"/>
  <c r="Q2970" i="1"/>
  <c r="P2970" i="1"/>
  <c r="O2970" i="1"/>
  <c r="N2970" i="1"/>
  <c r="M2970" i="1"/>
  <c r="L2970" i="1"/>
  <c r="V2969" i="1"/>
  <c r="U2969" i="1"/>
  <c r="T2969" i="1"/>
  <c r="S2969" i="1"/>
  <c r="R2969" i="1"/>
  <c r="Q2969" i="1"/>
  <c r="P2969" i="1"/>
  <c r="O2969" i="1"/>
  <c r="N2969" i="1"/>
  <c r="M2969" i="1"/>
  <c r="L2969" i="1"/>
  <c r="V2968" i="1"/>
  <c r="U2968" i="1"/>
  <c r="T2968" i="1"/>
  <c r="S2968" i="1"/>
  <c r="R2968" i="1"/>
  <c r="Q2968" i="1"/>
  <c r="P2968" i="1"/>
  <c r="O2968" i="1"/>
  <c r="N2968" i="1"/>
  <c r="M2968" i="1"/>
  <c r="L2968" i="1"/>
  <c r="V2967" i="1"/>
  <c r="U2967" i="1"/>
  <c r="T2967" i="1"/>
  <c r="S2967" i="1"/>
  <c r="R2967" i="1"/>
  <c r="Q2967" i="1"/>
  <c r="P2967" i="1"/>
  <c r="O2967" i="1"/>
  <c r="N2967" i="1"/>
  <c r="M2967" i="1"/>
  <c r="L2967" i="1"/>
  <c r="V2966" i="1"/>
  <c r="U2966" i="1"/>
  <c r="T2966" i="1"/>
  <c r="S2966" i="1"/>
  <c r="R2966" i="1"/>
  <c r="Q2966" i="1"/>
  <c r="P2966" i="1"/>
  <c r="O2966" i="1"/>
  <c r="N2966" i="1"/>
  <c r="M2966" i="1"/>
  <c r="L2966" i="1"/>
  <c r="V2965" i="1"/>
  <c r="U2965" i="1"/>
  <c r="T2965" i="1"/>
  <c r="S2965" i="1"/>
  <c r="R2965" i="1"/>
  <c r="Q2965" i="1"/>
  <c r="P2965" i="1"/>
  <c r="O2965" i="1"/>
  <c r="N2965" i="1"/>
  <c r="M2965" i="1"/>
  <c r="L2965" i="1"/>
  <c r="V2964" i="1"/>
  <c r="U2964" i="1"/>
  <c r="T2964" i="1"/>
  <c r="S2964" i="1"/>
  <c r="R2964" i="1"/>
  <c r="Q2964" i="1"/>
  <c r="P2964" i="1"/>
  <c r="O2964" i="1"/>
  <c r="N2964" i="1"/>
  <c r="M2964" i="1"/>
  <c r="L2964" i="1"/>
  <c r="V2963" i="1"/>
  <c r="U2963" i="1"/>
  <c r="T2963" i="1"/>
  <c r="S2963" i="1"/>
  <c r="R2963" i="1"/>
  <c r="Q2963" i="1"/>
  <c r="P2963" i="1"/>
  <c r="O2963" i="1"/>
  <c r="N2963" i="1"/>
  <c r="M2963" i="1"/>
  <c r="L2963" i="1"/>
  <c r="V2962" i="1"/>
  <c r="U2962" i="1"/>
  <c r="T2962" i="1"/>
  <c r="S2962" i="1"/>
  <c r="R2962" i="1"/>
  <c r="Q2962" i="1"/>
  <c r="P2962" i="1"/>
  <c r="O2962" i="1"/>
  <c r="N2962" i="1"/>
  <c r="M2962" i="1"/>
  <c r="L2962" i="1"/>
  <c r="V2961" i="1"/>
  <c r="U2961" i="1"/>
  <c r="T2961" i="1"/>
  <c r="S2961" i="1"/>
  <c r="R2961" i="1"/>
  <c r="Q2961" i="1"/>
  <c r="P2961" i="1"/>
  <c r="O2961" i="1"/>
  <c r="N2961" i="1"/>
  <c r="M2961" i="1"/>
  <c r="L2961" i="1"/>
  <c r="V2960" i="1"/>
  <c r="U2960" i="1"/>
  <c r="T2960" i="1"/>
  <c r="S2960" i="1"/>
  <c r="R2960" i="1"/>
  <c r="Q2960" i="1"/>
  <c r="P2960" i="1"/>
  <c r="O2960" i="1"/>
  <c r="N2960" i="1"/>
  <c r="M2960" i="1"/>
  <c r="L2960" i="1"/>
  <c r="V2959" i="1"/>
  <c r="U2959" i="1"/>
  <c r="T2959" i="1"/>
  <c r="S2959" i="1"/>
  <c r="R2959" i="1"/>
  <c r="Q2959" i="1"/>
  <c r="P2959" i="1"/>
  <c r="O2959" i="1"/>
  <c r="N2959" i="1"/>
  <c r="M2959" i="1"/>
  <c r="L2959" i="1"/>
  <c r="V2958" i="1"/>
  <c r="U2958" i="1"/>
  <c r="T2958" i="1"/>
  <c r="S2958" i="1"/>
  <c r="R2958" i="1"/>
  <c r="Q2958" i="1"/>
  <c r="P2958" i="1"/>
  <c r="O2958" i="1"/>
  <c r="N2958" i="1"/>
  <c r="M2958" i="1"/>
  <c r="L2958" i="1"/>
  <c r="V2957" i="1"/>
  <c r="U2957" i="1"/>
  <c r="T2957" i="1"/>
  <c r="S2957" i="1"/>
  <c r="R2957" i="1"/>
  <c r="Q2957" i="1"/>
  <c r="P2957" i="1"/>
  <c r="O2957" i="1"/>
  <c r="N2957" i="1"/>
  <c r="M2957" i="1"/>
  <c r="L2957" i="1"/>
  <c r="V2956" i="1"/>
  <c r="U2956" i="1"/>
  <c r="T2956" i="1"/>
  <c r="S2956" i="1"/>
  <c r="R2956" i="1"/>
  <c r="Q2956" i="1"/>
  <c r="P2956" i="1"/>
  <c r="O2956" i="1"/>
  <c r="N2956" i="1"/>
  <c r="M2956" i="1"/>
  <c r="L2956" i="1"/>
  <c r="V2955" i="1"/>
  <c r="U2955" i="1"/>
  <c r="T2955" i="1"/>
  <c r="S2955" i="1"/>
  <c r="R2955" i="1"/>
  <c r="Q2955" i="1"/>
  <c r="P2955" i="1"/>
  <c r="O2955" i="1"/>
  <c r="N2955" i="1"/>
  <c r="M2955" i="1"/>
  <c r="L2955" i="1"/>
  <c r="V2954" i="1"/>
  <c r="U2954" i="1"/>
  <c r="T2954" i="1"/>
  <c r="S2954" i="1"/>
  <c r="R2954" i="1"/>
  <c r="Q2954" i="1"/>
  <c r="P2954" i="1"/>
  <c r="O2954" i="1"/>
  <c r="N2954" i="1"/>
  <c r="M2954" i="1"/>
  <c r="L2954" i="1"/>
  <c r="V2953" i="1"/>
  <c r="U2953" i="1"/>
  <c r="T2953" i="1"/>
  <c r="S2953" i="1"/>
  <c r="R2953" i="1"/>
  <c r="Q2953" i="1"/>
  <c r="P2953" i="1"/>
  <c r="O2953" i="1"/>
  <c r="N2953" i="1"/>
  <c r="M2953" i="1"/>
  <c r="L2953" i="1"/>
  <c r="V2952" i="1"/>
  <c r="U2952" i="1"/>
  <c r="T2952" i="1"/>
  <c r="S2952" i="1"/>
  <c r="R2952" i="1"/>
  <c r="Q2952" i="1"/>
  <c r="P2952" i="1"/>
  <c r="O2952" i="1"/>
  <c r="N2952" i="1"/>
  <c r="M2952" i="1"/>
  <c r="L2952" i="1"/>
  <c r="V2951" i="1"/>
  <c r="U2951" i="1"/>
  <c r="T2951" i="1"/>
  <c r="S2951" i="1"/>
  <c r="R2951" i="1"/>
  <c r="Q2951" i="1"/>
  <c r="P2951" i="1"/>
  <c r="O2951" i="1"/>
  <c r="N2951" i="1"/>
  <c r="M2951" i="1"/>
  <c r="L2951" i="1"/>
  <c r="V2950" i="1"/>
  <c r="U2950" i="1"/>
  <c r="T2950" i="1"/>
  <c r="S2950" i="1"/>
  <c r="R2950" i="1"/>
  <c r="Q2950" i="1"/>
  <c r="P2950" i="1"/>
  <c r="O2950" i="1"/>
  <c r="N2950" i="1"/>
  <c r="M2950" i="1"/>
  <c r="L2950" i="1"/>
  <c r="V2949" i="1"/>
  <c r="U2949" i="1"/>
  <c r="T2949" i="1"/>
  <c r="S2949" i="1"/>
  <c r="R2949" i="1"/>
  <c r="Q2949" i="1"/>
  <c r="P2949" i="1"/>
  <c r="O2949" i="1"/>
  <c r="N2949" i="1"/>
  <c r="M2949" i="1"/>
  <c r="L2949" i="1"/>
  <c r="V2948" i="1"/>
  <c r="U2948" i="1"/>
  <c r="T2948" i="1"/>
  <c r="S2948" i="1"/>
  <c r="R2948" i="1"/>
  <c r="Q2948" i="1"/>
  <c r="P2948" i="1"/>
  <c r="O2948" i="1"/>
  <c r="N2948" i="1"/>
  <c r="M2948" i="1"/>
  <c r="L2948" i="1"/>
  <c r="V2947" i="1"/>
  <c r="U2947" i="1"/>
  <c r="T2947" i="1"/>
  <c r="S2947" i="1"/>
  <c r="R2947" i="1"/>
  <c r="Q2947" i="1"/>
  <c r="P2947" i="1"/>
  <c r="O2947" i="1"/>
  <c r="N2947" i="1"/>
  <c r="M2947" i="1"/>
  <c r="L2947" i="1"/>
  <c r="V2946" i="1"/>
  <c r="U2946" i="1"/>
  <c r="T2946" i="1"/>
  <c r="S2946" i="1"/>
  <c r="R2946" i="1"/>
  <c r="Q2946" i="1"/>
  <c r="P2946" i="1"/>
  <c r="O2946" i="1"/>
  <c r="N2946" i="1"/>
  <c r="M2946" i="1"/>
  <c r="L2946" i="1"/>
  <c r="V2945" i="1"/>
  <c r="U2945" i="1"/>
  <c r="T2945" i="1"/>
  <c r="S2945" i="1"/>
  <c r="R2945" i="1"/>
  <c r="Q2945" i="1"/>
  <c r="P2945" i="1"/>
  <c r="O2945" i="1"/>
  <c r="N2945" i="1"/>
  <c r="M2945" i="1"/>
  <c r="L2945" i="1"/>
  <c r="V2944" i="1"/>
  <c r="U2944" i="1"/>
  <c r="T2944" i="1"/>
  <c r="S2944" i="1"/>
  <c r="R2944" i="1"/>
  <c r="Q2944" i="1"/>
  <c r="P2944" i="1"/>
  <c r="O2944" i="1"/>
  <c r="N2944" i="1"/>
  <c r="M2944" i="1"/>
  <c r="L2944" i="1"/>
  <c r="V2943" i="1"/>
  <c r="U2943" i="1"/>
  <c r="T2943" i="1"/>
  <c r="S2943" i="1"/>
  <c r="R2943" i="1"/>
  <c r="Q2943" i="1"/>
  <c r="P2943" i="1"/>
  <c r="O2943" i="1"/>
  <c r="N2943" i="1"/>
  <c r="M2943" i="1"/>
  <c r="L2943" i="1"/>
  <c r="V2942" i="1"/>
  <c r="U2942" i="1"/>
  <c r="T2942" i="1"/>
  <c r="S2942" i="1"/>
  <c r="R2942" i="1"/>
  <c r="Q2942" i="1"/>
  <c r="P2942" i="1"/>
  <c r="O2942" i="1"/>
  <c r="N2942" i="1"/>
  <c r="M2942" i="1"/>
  <c r="L2942" i="1"/>
  <c r="V2941" i="1"/>
  <c r="U2941" i="1"/>
  <c r="T2941" i="1"/>
  <c r="S2941" i="1"/>
  <c r="R2941" i="1"/>
  <c r="Q2941" i="1"/>
  <c r="P2941" i="1"/>
  <c r="O2941" i="1"/>
  <c r="N2941" i="1"/>
  <c r="M2941" i="1"/>
  <c r="L2941" i="1"/>
  <c r="V2940" i="1"/>
  <c r="U2940" i="1"/>
  <c r="T2940" i="1"/>
  <c r="S2940" i="1"/>
  <c r="R2940" i="1"/>
  <c r="Q2940" i="1"/>
  <c r="P2940" i="1"/>
  <c r="O2940" i="1"/>
  <c r="N2940" i="1"/>
  <c r="M2940" i="1"/>
  <c r="L2940" i="1"/>
  <c r="V2939" i="1"/>
  <c r="U2939" i="1"/>
  <c r="T2939" i="1"/>
  <c r="S2939" i="1"/>
  <c r="R2939" i="1"/>
  <c r="Q2939" i="1"/>
  <c r="P2939" i="1"/>
  <c r="O2939" i="1"/>
  <c r="N2939" i="1"/>
  <c r="M2939" i="1"/>
  <c r="L2939" i="1"/>
  <c r="V2938" i="1"/>
  <c r="U2938" i="1"/>
  <c r="T2938" i="1"/>
  <c r="S2938" i="1"/>
  <c r="R2938" i="1"/>
  <c r="Q2938" i="1"/>
  <c r="P2938" i="1"/>
  <c r="O2938" i="1"/>
  <c r="N2938" i="1"/>
  <c r="M2938" i="1"/>
  <c r="L2938" i="1"/>
  <c r="V2937" i="1"/>
  <c r="U2937" i="1"/>
  <c r="T2937" i="1"/>
  <c r="S2937" i="1"/>
  <c r="R2937" i="1"/>
  <c r="Q2937" i="1"/>
  <c r="P2937" i="1"/>
  <c r="O2937" i="1"/>
  <c r="N2937" i="1"/>
  <c r="M2937" i="1"/>
  <c r="L2937" i="1"/>
  <c r="V2936" i="1"/>
  <c r="U2936" i="1"/>
  <c r="T2936" i="1"/>
  <c r="S2936" i="1"/>
  <c r="R2936" i="1"/>
  <c r="Q2936" i="1"/>
  <c r="P2936" i="1"/>
  <c r="O2936" i="1"/>
  <c r="N2936" i="1"/>
  <c r="M2936" i="1"/>
  <c r="L2936" i="1"/>
  <c r="V2935" i="1"/>
  <c r="U2935" i="1"/>
  <c r="T2935" i="1"/>
  <c r="S2935" i="1"/>
  <c r="R2935" i="1"/>
  <c r="Q2935" i="1"/>
  <c r="P2935" i="1"/>
  <c r="O2935" i="1"/>
  <c r="N2935" i="1"/>
  <c r="M2935" i="1"/>
  <c r="L2935" i="1"/>
  <c r="V2934" i="1"/>
  <c r="U2934" i="1"/>
  <c r="T2934" i="1"/>
  <c r="S2934" i="1"/>
  <c r="R2934" i="1"/>
  <c r="Q2934" i="1"/>
  <c r="P2934" i="1"/>
  <c r="O2934" i="1"/>
  <c r="N2934" i="1"/>
  <c r="M2934" i="1"/>
  <c r="L2934" i="1"/>
  <c r="V2933" i="1"/>
  <c r="U2933" i="1"/>
  <c r="T2933" i="1"/>
  <c r="S2933" i="1"/>
  <c r="R2933" i="1"/>
  <c r="Q2933" i="1"/>
  <c r="P2933" i="1"/>
  <c r="O2933" i="1"/>
  <c r="N2933" i="1"/>
  <c r="M2933" i="1"/>
  <c r="L2933" i="1"/>
  <c r="V2932" i="1"/>
  <c r="U2932" i="1"/>
  <c r="T2932" i="1"/>
  <c r="S2932" i="1"/>
  <c r="R2932" i="1"/>
  <c r="Q2932" i="1"/>
  <c r="P2932" i="1"/>
  <c r="O2932" i="1"/>
  <c r="N2932" i="1"/>
  <c r="M2932" i="1"/>
  <c r="L2932" i="1"/>
  <c r="V2931" i="1"/>
  <c r="U2931" i="1"/>
  <c r="T2931" i="1"/>
  <c r="S2931" i="1"/>
  <c r="R2931" i="1"/>
  <c r="Q2931" i="1"/>
  <c r="P2931" i="1"/>
  <c r="O2931" i="1"/>
  <c r="N2931" i="1"/>
  <c r="M2931" i="1"/>
  <c r="L2931" i="1"/>
  <c r="V2930" i="1"/>
  <c r="U2930" i="1"/>
  <c r="T2930" i="1"/>
  <c r="S2930" i="1"/>
  <c r="R2930" i="1"/>
  <c r="Q2930" i="1"/>
  <c r="P2930" i="1"/>
  <c r="O2930" i="1"/>
  <c r="N2930" i="1"/>
  <c r="M2930" i="1"/>
  <c r="L2930" i="1"/>
  <c r="V2929" i="1"/>
  <c r="U2929" i="1"/>
  <c r="T2929" i="1"/>
  <c r="S2929" i="1"/>
  <c r="R2929" i="1"/>
  <c r="Q2929" i="1"/>
  <c r="P2929" i="1"/>
  <c r="O2929" i="1"/>
  <c r="N2929" i="1"/>
  <c r="M2929" i="1"/>
  <c r="L2929" i="1"/>
  <c r="V2928" i="1"/>
  <c r="U2928" i="1"/>
  <c r="T2928" i="1"/>
  <c r="S2928" i="1"/>
  <c r="R2928" i="1"/>
  <c r="Q2928" i="1"/>
  <c r="P2928" i="1"/>
  <c r="O2928" i="1"/>
  <c r="N2928" i="1"/>
  <c r="M2928" i="1"/>
  <c r="L2928" i="1"/>
  <c r="V2927" i="1"/>
  <c r="U2927" i="1"/>
  <c r="T2927" i="1"/>
  <c r="S2927" i="1"/>
  <c r="R2927" i="1"/>
  <c r="Q2927" i="1"/>
  <c r="P2927" i="1"/>
  <c r="O2927" i="1"/>
  <c r="N2927" i="1"/>
  <c r="M2927" i="1"/>
  <c r="L2927" i="1"/>
  <c r="V2926" i="1"/>
  <c r="U2926" i="1"/>
  <c r="T2926" i="1"/>
  <c r="S2926" i="1"/>
  <c r="R2926" i="1"/>
  <c r="Q2926" i="1"/>
  <c r="P2926" i="1"/>
  <c r="O2926" i="1"/>
  <c r="N2926" i="1"/>
  <c r="M2926" i="1"/>
  <c r="L2926" i="1"/>
  <c r="V2925" i="1"/>
  <c r="U2925" i="1"/>
  <c r="T2925" i="1"/>
  <c r="S2925" i="1"/>
  <c r="R2925" i="1"/>
  <c r="Q2925" i="1"/>
  <c r="P2925" i="1"/>
  <c r="O2925" i="1"/>
  <c r="N2925" i="1"/>
  <c r="M2925" i="1"/>
  <c r="L2925" i="1"/>
  <c r="V2924" i="1"/>
  <c r="U2924" i="1"/>
  <c r="T2924" i="1"/>
  <c r="S2924" i="1"/>
  <c r="R2924" i="1"/>
  <c r="Q2924" i="1"/>
  <c r="P2924" i="1"/>
  <c r="O2924" i="1"/>
  <c r="N2924" i="1"/>
  <c r="M2924" i="1"/>
  <c r="L2924" i="1"/>
  <c r="V2923" i="1"/>
  <c r="U2923" i="1"/>
  <c r="T2923" i="1"/>
  <c r="S2923" i="1"/>
  <c r="R2923" i="1"/>
  <c r="Q2923" i="1"/>
  <c r="P2923" i="1"/>
  <c r="O2923" i="1"/>
  <c r="N2923" i="1"/>
  <c r="M2923" i="1"/>
  <c r="L2923" i="1"/>
  <c r="V2922" i="1"/>
  <c r="U2922" i="1"/>
  <c r="T2922" i="1"/>
  <c r="S2922" i="1"/>
  <c r="R2922" i="1"/>
  <c r="Q2922" i="1"/>
  <c r="P2922" i="1"/>
  <c r="O2922" i="1"/>
  <c r="N2922" i="1"/>
  <c r="M2922" i="1"/>
  <c r="L2922" i="1"/>
  <c r="V2921" i="1"/>
  <c r="U2921" i="1"/>
  <c r="T2921" i="1"/>
  <c r="S2921" i="1"/>
  <c r="R2921" i="1"/>
  <c r="Q2921" i="1"/>
  <c r="P2921" i="1"/>
  <c r="O2921" i="1"/>
  <c r="N2921" i="1"/>
  <c r="M2921" i="1"/>
  <c r="L2921" i="1"/>
  <c r="V2920" i="1"/>
  <c r="U2920" i="1"/>
  <c r="T2920" i="1"/>
  <c r="S2920" i="1"/>
  <c r="R2920" i="1"/>
  <c r="Q2920" i="1"/>
  <c r="P2920" i="1"/>
  <c r="O2920" i="1"/>
  <c r="N2920" i="1"/>
  <c r="M2920" i="1"/>
  <c r="L2920" i="1"/>
  <c r="V2919" i="1"/>
  <c r="U2919" i="1"/>
  <c r="T2919" i="1"/>
  <c r="S2919" i="1"/>
  <c r="R2919" i="1"/>
  <c r="Q2919" i="1"/>
  <c r="P2919" i="1"/>
  <c r="O2919" i="1"/>
  <c r="N2919" i="1"/>
  <c r="M2919" i="1"/>
  <c r="L2919" i="1"/>
  <c r="V2918" i="1"/>
  <c r="U2918" i="1"/>
  <c r="T2918" i="1"/>
  <c r="S2918" i="1"/>
  <c r="R2918" i="1"/>
  <c r="Q2918" i="1"/>
  <c r="P2918" i="1"/>
  <c r="O2918" i="1"/>
  <c r="N2918" i="1"/>
  <c r="M2918" i="1"/>
  <c r="L2918" i="1"/>
  <c r="V2917" i="1"/>
  <c r="U2917" i="1"/>
  <c r="T2917" i="1"/>
  <c r="S2917" i="1"/>
  <c r="R2917" i="1"/>
  <c r="Q2917" i="1"/>
  <c r="P2917" i="1"/>
  <c r="O2917" i="1"/>
  <c r="N2917" i="1"/>
  <c r="M2917" i="1"/>
  <c r="L2917" i="1"/>
  <c r="V2916" i="1"/>
  <c r="U2916" i="1"/>
  <c r="T2916" i="1"/>
  <c r="S2916" i="1"/>
  <c r="R2916" i="1"/>
  <c r="Q2916" i="1"/>
  <c r="P2916" i="1"/>
  <c r="O2916" i="1"/>
  <c r="N2916" i="1"/>
  <c r="M2916" i="1"/>
  <c r="L2916" i="1"/>
  <c r="V2915" i="1"/>
  <c r="U2915" i="1"/>
  <c r="T2915" i="1"/>
  <c r="S2915" i="1"/>
  <c r="R2915" i="1"/>
  <c r="Q2915" i="1"/>
  <c r="P2915" i="1"/>
  <c r="O2915" i="1"/>
  <c r="N2915" i="1"/>
  <c r="M2915" i="1"/>
  <c r="L2915" i="1"/>
  <c r="V2914" i="1"/>
  <c r="U2914" i="1"/>
  <c r="T2914" i="1"/>
  <c r="S2914" i="1"/>
  <c r="R2914" i="1"/>
  <c r="Q2914" i="1"/>
  <c r="P2914" i="1"/>
  <c r="O2914" i="1"/>
  <c r="N2914" i="1"/>
  <c r="M2914" i="1"/>
  <c r="L2914" i="1"/>
  <c r="V2913" i="1"/>
  <c r="U2913" i="1"/>
  <c r="T2913" i="1"/>
  <c r="S2913" i="1"/>
  <c r="R2913" i="1"/>
  <c r="Q2913" i="1"/>
  <c r="P2913" i="1"/>
  <c r="O2913" i="1"/>
  <c r="N2913" i="1"/>
  <c r="M2913" i="1"/>
  <c r="L2913" i="1"/>
  <c r="V2912" i="1"/>
  <c r="U2912" i="1"/>
  <c r="T2912" i="1"/>
  <c r="S2912" i="1"/>
  <c r="R2912" i="1"/>
  <c r="Q2912" i="1"/>
  <c r="P2912" i="1"/>
  <c r="O2912" i="1"/>
  <c r="N2912" i="1"/>
  <c r="M2912" i="1"/>
  <c r="L2912" i="1"/>
  <c r="V2911" i="1"/>
  <c r="U2911" i="1"/>
  <c r="T2911" i="1"/>
  <c r="S2911" i="1"/>
  <c r="R2911" i="1"/>
  <c r="Q2911" i="1"/>
  <c r="P2911" i="1"/>
  <c r="O2911" i="1"/>
  <c r="N2911" i="1"/>
  <c r="M2911" i="1"/>
  <c r="L2911" i="1"/>
  <c r="V2910" i="1"/>
  <c r="U2910" i="1"/>
  <c r="T2910" i="1"/>
  <c r="S2910" i="1"/>
  <c r="R2910" i="1"/>
  <c r="Q2910" i="1"/>
  <c r="P2910" i="1"/>
  <c r="O2910" i="1"/>
  <c r="N2910" i="1"/>
  <c r="M2910" i="1"/>
  <c r="L2910" i="1"/>
  <c r="V2909" i="1"/>
  <c r="U2909" i="1"/>
  <c r="T2909" i="1"/>
  <c r="S2909" i="1"/>
  <c r="R2909" i="1"/>
  <c r="Q2909" i="1"/>
  <c r="P2909" i="1"/>
  <c r="O2909" i="1"/>
  <c r="N2909" i="1"/>
  <c r="M2909" i="1"/>
  <c r="L2909" i="1"/>
  <c r="V2908" i="1"/>
  <c r="U2908" i="1"/>
  <c r="T2908" i="1"/>
  <c r="S2908" i="1"/>
  <c r="R2908" i="1"/>
  <c r="Q2908" i="1"/>
  <c r="P2908" i="1"/>
  <c r="O2908" i="1"/>
  <c r="N2908" i="1"/>
  <c r="M2908" i="1"/>
  <c r="L2908" i="1"/>
  <c r="V2907" i="1"/>
  <c r="U2907" i="1"/>
  <c r="T2907" i="1"/>
  <c r="S2907" i="1"/>
  <c r="R2907" i="1"/>
  <c r="Q2907" i="1"/>
  <c r="P2907" i="1"/>
  <c r="O2907" i="1"/>
  <c r="N2907" i="1"/>
  <c r="M2907" i="1"/>
  <c r="L2907" i="1"/>
  <c r="V2906" i="1"/>
  <c r="U2906" i="1"/>
  <c r="T2906" i="1"/>
  <c r="S2906" i="1"/>
  <c r="R2906" i="1"/>
  <c r="Q2906" i="1"/>
  <c r="P2906" i="1"/>
  <c r="O2906" i="1"/>
  <c r="N2906" i="1"/>
  <c r="M2906" i="1"/>
  <c r="L2906" i="1"/>
  <c r="V2905" i="1"/>
  <c r="U2905" i="1"/>
  <c r="T2905" i="1"/>
  <c r="S2905" i="1"/>
  <c r="R2905" i="1"/>
  <c r="Q2905" i="1"/>
  <c r="P2905" i="1"/>
  <c r="O2905" i="1"/>
  <c r="N2905" i="1"/>
  <c r="M2905" i="1"/>
  <c r="L2905" i="1"/>
  <c r="V2904" i="1"/>
  <c r="U2904" i="1"/>
  <c r="T2904" i="1"/>
  <c r="S2904" i="1"/>
  <c r="R2904" i="1"/>
  <c r="Q2904" i="1"/>
  <c r="P2904" i="1"/>
  <c r="O2904" i="1"/>
  <c r="N2904" i="1"/>
  <c r="M2904" i="1"/>
  <c r="L2904" i="1"/>
  <c r="V2903" i="1"/>
  <c r="U2903" i="1"/>
  <c r="T2903" i="1"/>
  <c r="S2903" i="1"/>
  <c r="R2903" i="1"/>
  <c r="Q2903" i="1"/>
  <c r="P2903" i="1"/>
  <c r="O2903" i="1"/>
  <c r="N2903" i="1"/>
  <c r="M2903" i="1"/>
  <c r="L2903" i="1"/>
  <c r="V7" i="1"/>
  <c r="P8" i="14" s="1"/>
  <c r="U7" i="1"/>
  <c r="O8" i="14" s="1"/>
  <c r="T7" i="1"/>
  <c r="N8" i="14" s="1"/>
  <c r="S7" i="1"/>
  <c r="M8" i="14" s="1"/>
  <c r="R7" i="1"/>
  <c r="L8" i="14" s="1"/>
  <c r="Q7" i="1"/>
  <c r="K8" i="14" s="1"/>
  <c r="P7" i="1"/>
  <c r="J8" i="14" s="1"/>
  <c r="O7" i="1"/>
  <c r="I8" i="14" s="1"/>
  <c r="N7" i="1"/>
  <c r="H8" i="14" s="1"/>
  <c r="M7" i="1"/>
  <c r="G8" i="14" s="1"/>
  <c r="L7" i="1"/>
  <c r="F8" i="14" s="1"/>
  <c r="V2902" i="1"/>
  <c r="U2902" i="1"/>
  <c r="T2902" i="1"/>
  <c r="S2902" i="1"/>
  <c r="R2902" i="1"/>
  <c r="Q2902" i="1"/>
  <c r="P2902" i="1"/>
  <c r="O2902" i="1"/>
  <c r="N2902" i="1"/>
  <c r="M2902" i="1"/>
  <c r="L2902" i="1"/>
  <c r="V2901" i="1"/>
  <c r="U2901" i="1"/>
  <c r="T2901" i="1"/>
  <c r="S2901" i="1"/>
  <c r="R2901" i="1"/>
  <c r="Q2901" i="1"/>
  <c r="P2901" i="1"/>
  <c r="O2901" i="1"/>
  <c r="N2901" i="1"/>
  <c r="M2901" i="1"/>
  <c r="L2901" i="1"/>
  <c r="V2900" i="1"/>
  <c r="U2900" i="1"/>
  <c r="T2900" i="1"/>
  <c r="S2900" i="1"/>
  <c r="R2900" i="1"/>
  <c r="Q2900" i="1"/>
  <c r="P2900" i="1"/>
  <c r="O2900" i="1"/>
  <c r="N2900" i="1"/>
  <c r="M2900" i="1"/>
  <c r="L2900" i="1"/>
  <c r="V2899" i="1"/>
  <c r="U2899" i="1"/>
  <c r="T2899" i="1"/>
  <c r="S2899" i="1"/>
  <c r="R2899" i="1"/>
  <c r="Q2899" i="1"/>
  <c r="P2899" i="1"/>
  <c r="O2899" i="1"/>
  <c r="N2899" i="1"/>
  <c r="M2899" i="1"/>
  <c r="L2899" i="1"/>
  <c r="V2898" i="1"/>
  <c r="U2898" i="1"/>
  <c r="T2898" i="1"/>
  <c r="S2898" i="1"/>
  <c r="R2898" i="1"/>
  <c r="Q2898" i="1"/>
  <c r="P2898" i="1"/>
  <c r="O2898" i="1"/>
  <c r="N2898" i="1"/>
  <c r="M2898" i="1"/>
  <c r="L2898" i="1"/>
  <c r="V2897" i="1"/>
  <c r="U2897" i="1"/>
  <c r="T2897" i="1"/>
  <c r="S2897" i="1"/>
  <c r="R2897" i="1"/>
  <c r="Q2897" i="1"/>
  <c r="P2897" i="1"/>
  <c r="O2897" i="1"/>
  <c r="N2897" i="1"/>
  <c r="M2897" i="1"/>
  <c r="L2897" i="1"/>
  <c r="V2896" i="1"/>
  <c r="U2896" i="1"/>
  <c r="T2896" i="1"/>
  <c r="S2896" i="1"/>
  <c r="R2896" i="1"/>
  <c r="Q2896" i="1"/>
  <c r="P2896" i="1"/>
  <c r="O2896" i="1"/>
  <c r="N2896" i="1"/>
  <c r="M2896" i="1"/>
  <c r="L2896" i="1"/>
  <c r="V2895" i="1"/>
  <c r="U2895" i="1"/>
  <c r="T2895" i="1"/>
  <c r="S2895" i="1"/>
  <c r="R2895" i="1"/>
  <c r="Q2895" i="1"/>
  <c r="P2895" i="1"/>
  <c r="O2895" i="1"/>
  <c r="N2895" i="1"/>
  <c r="M2895" i="1"/>
  <c r="L2895" i="1"/>
  <c r="V2894" i="1"/>
  <c r="U2894" i="1"/>
  <c r="T2894" i="1"/>
  <c r="S2894" i="1"/>
  <c r="R2894" i="1"/>
  <c r="Q2894" i="1"/>
  <c r="P2894" i="1"/>
  <c r="O2894" i="1"/>
  <c r="N2894" i="1"/>
  <c r="M2894" i="1"/>
  <c r="L2894" i="1"/>
  <c r="V2893" i="1"/>
  <c r="U2893" i="1"/>
  <c r="T2893" i="1"/>
  <c r="S2893" i="1"/>
  <c r="R2893" i="1"/>
  <c r="Q2893" i="1"/>
  <c r="P2893" i="1"/>
  <c r="O2893" i="1"/>
  <c r="N2893" i="1"/>
  <c r="M2893" i="1"/>
  <c r="L2893" i="1"/>
  <c r="V2892" i="1"/>
  <c r="U2892" i="1"/>
  <c r="T2892" i="1"/>
  <c r="S2892" i="1"/>
  <c r="R2892" i="1"/>
  <c r="Q2892" i="1"/>
  <c r="P2892" i="1"/>
  <c r="O2892" i="1"/>
  <c r="N2892" i="1"/>
  <c r="M2892" i="1"/>
  <c r="L2892" i="1"/>
  <c r="V2891" i="1"/>
  <c r="U2891" i="1"/>
  <c r="T2891" i="1"/>
  <c r="S2891" i="1"/>
  <c r="R2891" i="1"/>
  <c r="Q2891" i="1"/>
  <c r="P2891" i="1"/>
  <c r="O2891" i="1"/>
  <c r="N2891" i="1"/>
  <c r="M2891" i="1"/>
  <c r="L2891" i="1"/>
  <c r="V2890" i="1"/>
  <c r="U2890" i="1"/>
  <c r="T2890" i="1"/>
  <c r="S2890" i="1"/>
  <c r="R2890" i="1"/>
  <c r="Q2890" i="1"/>
  <c r="P2890" i="1"/>
  <c r="O2890" i="1"/>
  <c r="N2890" i="1"/>
  <c r="M2890" i="1"/>
  <c r="L2890" i="1"/>
  <c r="V2889" i="1"/>
  <c r="U2889" i="1"/>
  <c r="T2889" i="1"/>
  <c r="S2889" i="1"/>
  <c r="R2889" i="1"/>
  <c r="Q2889" i="1"/>
  <c r="P2889" i="1"/>
  <c r="O2889" i="1"/>
  <c r="N2889" i="1"/>
  <c r="M2889" i="1"/>
  <c r="L2889" i="1"/>
  <c r="V2888" i="1"/>
  <c r="U2888" i="1"/>
  <c r="T2888" i="1"/>
  <c r="S2888" i="1"/>
  <c r="R2888" i="1"/>
  <c r="Q2888" i="1"/>
  <c r="P2888" i="1"/>
  <c r="O2888" i="1"/>
  <c r="N2888" i="1"/>
  <c r="M2888" i="1"/>
  <c r="L2888" i="1"/>
  <c r="V2887" i="1"/>
  <c r="U2887" i="1"/>
  <c r="T2887" i="1"/>
  <c r="S2887" i="1"/>
  <c r="R2887" i="1"/>
  <c r="Q2887" i="1"/>
  <c r="P2887" i="1"/>
  <c r="O2887" i="1"/>
  <c r="N2887" i="1"/>
  <c r="M2887" i="1"/>
  <c r="L2887" i="1"/>
  <c r="V2886" i="1"/>
  <c r="U2886" i="1"/>
  <c r="T2886" i="1"/>
  <c r="S2886" i="1"/>
  <c r="R2886" i="1"/>
  <c r="Q2886" i="1"/>
  <c r="P2886" i="1"/>
  <c r="O2886" i="1"/>
  <c r="N2886" i="1"/>
  <c r="M2886" i="1"/>
  <c r="L2886" i="1"/>
  <c r="V2885" i="1"/>
  <c r="U2885" i="1"/>
  <c r="T2885" i="1"/>
  <c r="S2885" i="1"/>
  <c r="R2885" i="1"/>
  <c r="Q2885" i="1"/>
  <c r="P2885" i="1"/>
  <c r="O2885" i="1"/>
  <c r="N2885" i="1"/>
  <c r="M2885" i="1"/>
  <c r="L2885" i="1"/>
  <c r="V2884" i="1"/>
  <c r="U2884" i="1"/>
  <c r="T2884" i="1"/>
  <c r="S2884" i="1"/>
  <c r="R2884" i="1"/>
  <c r="Q2884" i="1"/>
  <c r="P2884" i="1"/>
  <c r="O2884" i="1"/>
  <c r="N2884" i="1"/>
  <c r="M2884" i="1"/>
  <c r="L2884" i="1"/>
  <c r="V2883" i="1"/>
  <c r="U2883" i="1"/>
  <c r="T2883" i="1"/>
  <c r="S2883" i="1"/>
  <c r="R2883" i="1"/>
  <c r="Q2883" i="1"/>
  <c r="P2883" i="1"/>
  <c r="O2883" i="1"/>
  <c r="N2883" i="1"/>
  <c r="M2883" i="1"/>
  <c r="L2883" i="1"/>
  <c r="V2882" i="1"/>
  <c r="U2882" i="1"/>
  <c r="T2882" i="1"/>
  <c r="S2882" i="1"/>
  <c r="R2882" i="1"/>
  <c r="Q2882" i="1"/>
  <c r="P2882" i="1"/>
  <c r="O2882" i="1"/>
  <c r="N2882" i="1"/>
  <c r="M2882" i="1"/>
  <c r="L2882" i="1"/>
  <c r="V2881" i="1"/>
  <c r="U2881" i="1"/>
  <c r="T2881" i="1"/>
  <c r="S2881" i="1"/>
  <c r="R2881" i="1"/>
  <c r="Q2881" i="1"/>
  <c r="P2881" i="1"/>
  <c r="O2881" i="1"/>
  <c r="N2881" i="1"/>
  <c r="M2881" i="1"/>
  <c r="L2881" i="1"/>
  <c r="V2880" i="1"/>
  <c r="U2880" i="1"/>
  <c r="T2880" i="1"/>
  <c r="S2880" i="1"/>
  <c r="R2880" i="1"/>
  <c r="Q2880" i="1"/>
  <c r="P2880" i="1"/>
  <c r="O2880" i="1"/>
  <c r="N2880" i="1"/>
  <c r="M2880" i="1"/>
  <c r="L2880" i="1"/>
  <c r="V2879" i="1"/>
  <c r="U2879" i="1"/>
  <c r="T2879" i="1"/>
  <c r="S2879" i="1"/>
  <c r="R2879" i="1"/>
  <c r="Q2879" i="1"/>
  <c r="P2879" i="1"/>
  <c r="O2879" i="1"/>
  <c r="N2879" i="1"/>
  <c r="M2879" i="1"/>
  <c r="L2879" i="1"/>
  <c r="V2878" i="1"/>
  <c r="U2878" i="1"/>
  <c r="T2878" i="1"/>
  <c r="S2878" i="1"/>
  <c r="R2878" i="1"/>
  <c r="Q2878" i="1"/>
  <c r="P2878" i="1"/>
  <c r="O2878" i="1"/>
  <c r="N2878" i="1"/>
  <c r="M2878" i="1"/>
  <c r="L2878" i="1"/>
  <c r="V2877" i="1"/>
  <c r="U2877" i="1"/>
  <c r="T2877" i="1"/>
  <c r="S2877" i="1"/>
  <c r="R2877" i="1"/>
  <c r="Q2877" i="1"/>
  <c r="P2877" i="1"/>
  <c r="O2877" i="1"/>
  <c r="N2877" i="1"/>
  <c r="M2877" i="1"/>
  <c r="L2877" i="1"/>
  <c r="V2876" i="1"/>
  <c r="U2876" i="1"/>
  <c r="T2876" i="1"/>
  <c r="S2876" i="1"/>
  <c r="R2876" i="1"/>
  <c r="Q2876" i="1"/>
  <c r="P2876" i="1"/>
  <c r="O2876" i="1"/>
  <c r="N2876" i="1"/>
  <c r="M2876" i="1"/>
  <c r="L2876" i="1"/>
  <c r="V2875" i="1"/>
  <c r="U2875" i="1"/>
  <c r="T2875" i="1"/>
  <c r="S2875" i="1"/>
  <c r="R2875" i="1"/>
  <c r="Q2875" i="1"/>
  <c r="P2875" i="1"/>
  <c r="O2875" i="1"/>
  <c r="N2875" i="1"/>
  <c r="M2875" i="1"/>
  <c r="L2875" i="1"/>
  <c r="V2874" i="1"/>
  <c r="U2874" i="1"/>
  <c r="T2874" i="1"/>
  <c r="S2874" i="1"/>
  <c r="R2874" i="1"/>
  <c r="Q2874" i="1"/>
  <c r="P2874" i="1"/>
  <c r="O2874" i="1"/>
  <c r="N2874" i="1"/>
  <c r="M2874" i="1"/>
  <c r="L2874" i="1"/>
  <c r="V2873" i="1"/>
  <c r="U2873" i="1"/>
  <c r="T2873" i="1"/>
  <c r="S2873" i="1"/>
  <c r="R2873" i="1"/>
  <c r="Q2873" i="1"/>
  <c r="P2873" i="1"/>
  <c r="O2873" i="1"/>
  <c r="N2873" i="1"/>
  <c r="M2873" i="1"/>
  <c r="L2873" i="1"/>
  <c r="V2872" i="1"/>
  <c r="U2872" i="1"/>
  <c r="T2872" i="1"/>
  <c r="S2872" i="1"/>
  <c r="R2872" i="1"/>
  <c r="Q2872" i="1"/>
  <c r="P2872" i="1"/>
  <c r="O2872" i="1"/>
  <c r="N2872" i="1"/>
  <c r="M2872" i="1"/>
  <c r="L2872" i="1"/>
  <c r="V2871" i="1"/>
  <c r="U2871" i="1"/>
  <c r="T2871" i="1"/>
  <c r="S2871" i="1"/>
  <c r="R2871" i="1"/>
  <c r="Q2871" i="1"/>
  <c r="P2871" i="1"/>
  <c r="O2871" i="1"/>
  <c r="N2871" i="1"/>
  <c r="M2871" i="1"/>
  <c r="L2871" i="1"/>
  <c r="V2870" i="1"/>
  <c r="U2870" i="1"/>
  <c r="T2870" i="1"/>
  <c r="S2870" i="1"/>
  <c r="R2870" i="1"/>
  <c r="Q2870" i="1"/>
  <c r="P2870" i="1"/>
  <c r="O2870" i="1"/>
  <c r="N2870" i="1"/>
  <c r="M2870" i="1"/>
  <c r="L2870" i="1"/>
  <c r="V2869" i="1"/>
  <c r="U2869" i="1"/>
  <c r="T2869" i="1"/>
  <c r="S2869" i="1"/>
  <c r="R2869" i="1"/>
  <c r="Q2869" i="1"/>
  <c r="P2869" i="1"/>
  <c r="O2869" i="1"/>
  <c r="N2869" i="1"/>
  <c r="M2869" i="1"/>
  <c r="L2869" i="1"/>
  <c r="V2868" i="1"/>
  <c r="U2868" i="1"/>
  <c r="T2868" i="1"/>
  <c r="S2868" i="1"/>
  <c r="R2868" i="1"/>
  <c r="Q2868" i="1"/>
  <c r="P2868" i="1"/>
  <c r="O2868" i="1"/>
  <c r="N2868" i="1"/>
  <c r="M2868" i="1"/>
  <c r="L2868" i="1"/>
  <c r="V2867" i="1"/>
  <c r="U2867" i="1"/>
  <c r="T2867" i="1"/>
  <c r="S2867" i="1"/>
  <c r="R2867" i="1"/>
  <c r="Q2867" i="1"/>
  <c r="P2867" i="1"/>
  <c r="O2867" i="1"/>
  <c r="N2867" i="1"/>
  <c r="M2867" i="1"/>
  <c r="L2867" i="1"/>
  <c r="V2866" i="1"/>
  <c r="U2866" i="1"/>
  <c r="T2866" i="1"/>
  <c r="S2866" i="1"/>
  <c r="R2866" i="1"/>
  <c r="Q2866" i="1"/>
  <c r="P2866" i="1"/>
  <c r="O2866" i="1"/>
  <c r="N2866" i="1"/>
  <c r="M2866" i="1"/>
  <c r="L2866" i="1"/>
  <c r="V2865" i="1"/>
  <c r="U2865" i="1"/>
  <c r="T2865" i="1"/>
  <c r="S2865" i="1"/>
  <c r="R2865" i="1"/>
  <c r="Q2865" i="1"/>
  <c r="P2865" i="1"/>
  <c r="O2865" i="1"/>
  <c r="N2865" i="1"/>
  <c r="M2865" i="1"/>
  <c r="L2865" i="1"/>
  <c r="V2864" i="1"/>
  <c r="U2864" i="1"/>
  <c r="T2864" i="1"/>
  <c r="S2864" i="1"/>
  <c r="R2864" i="1"/>
  <c r="Q2864" i="1"/>
  <c r="P2864" i="1"/>
  <c r="O2864" i="1"/>
  <c r="N2864" i="1"/>
  <c r="M2864" i="1"/>
  <c r="L2864" i="1"/>
  <c r="V2863" i="1"/>
  <c r="U2863" i="1"/>
  <c r="T2863" i="1"/>
  <c r="S2863" i="1"/>
  <c r="R2863" i="1"/>
  <c r="Q2863" i="1"/>
  <c r="P2863" i="1"/>
  <c r="O2863" i="1"/>
  <c r="N2863" i="1"/>
  <c r="M2863" i="1"/>
  <c r="L2863" i="1"/>
  <c r="V2862" i="1"/>
  <c r="U2862" i="1"/>
  <c r="T2862" i="1"/>
  <c r="S2862" i="1"/>
  <c r="R2862" i="1"/>
  <c r="Q2862" i="1"/>
  <c r="P2862" i="1"/>
  <c r="O2862" i="1"/>
  <c r="N2862" i="1"/>
  <c r="M2862" i="1"/>
  <c r="L2862" i="1"/>
  <c r="V2861" i="1"/>
  <c r="U2861" i="1"/>
  <c r="T2861" i="1"/>
  <c r="S2861" i="1"/>
  <c r="R2861" i="1"/>
  <c r="Q2861" i="1"/>
  <c r="P2861" i="1"/>
  <c r="O2861" i="1"/>
  <c r="N2861" i="1"/>
  <c r="M2861" i="1"/>
  <c r="L2861" i="1"/>
  <c r="V2860" i="1"/>
  <c r="U2860" i="1"/>
  <c r="T2860" i="1"/>
  <c r="S2860" i="1"/>
  <c r="R2860" i="1"/>
  <c r="Q2860" i="1"/>
  <c r="P2860" i="1"/>
  <c r="O2860" i="1"/>
  <c r="N2860" i="1"/>
  <c r="M2860" i="1"/>
  <c r="L2860" i="1"/>
  <c r="V2859" i="1"/>
  <c r="U2859" i="1"/>
  <c r="T2859" i="1"/>
  <c r="S2859" i="1"/>
  <c r="R2859" i="1"/>
  <c r="Q2859" i="1"/>
  <c r="P2859" i="1"/>
  <c r="O2859" i="1"/>
  <c r="N2859" i="1"/>
  <c r="M2859" i="1"/>
  <c r="L2859" i="1"/>
  <c r="V2858" i="1"/>
  <c r="U2858" i="1"/>
  <c r="T2858" i="1"/>
  <c r="S2858" i="1"/>
  <c r="R2858" i="1"/>
  <c r="Q2858" i="1"/>
  <c r="P2858" i="1"/>
  <c r="O2858" i="1"/>
  <c r="N2858" i="1"/>
  <c r="M2858" i="1"/>
  <c r="L2858" i="1"/>
  <c r="V33" i="1"/>
  <c r="U33" i="1"/>
  <c r="T33" i="1"/>
  <c r="S33" i="1"/>
  <c r="R33" i="1"/>
  <c r="Q33" i="1"/>
  <c r="P33" i="1"/>
  <c r="O33" i="1"/>
  <c r="N33" i="1"/>
  <c r="M33" i="1"/>
  <c r="L33" i="1"/>
  <c r="V2857" i="1"/>
  <c r="U2857" i="1"/>
  <c r="T2857" i="1"/>
  <c r="S2857" i="1"/>
  <c r="R2857" i="1"/>
  <c r="Q2857" i="1"/>
  <c r="P2857" i="1"/>
  <c r="O2857" i="1"/>
  <c r="N2857" i="1"/>
  <c r="M2857" i="1"/>
  <c r="L2857" i="1"/>
  <c r="V2856" i="1"/>
  <c r="U2856" i="1"/>
  <c r="T2856" i="1"/>
  <c r="S2856" i="1"/>
  <c r="R2856" i="1"/>
  <c r="Q2856" i="1"/>
  <c r="P2856" i="1"/>
  <c r="O2856" i="1"/>
  <c r="N2856" i="1"/>
  <c r="M2856" i="1"/>
  <c r="L2856" i="1"/>
  <c r="V2855" i="1"/>
  <c r="U2855" i="1"/>
  <c r="T2855" i="1"/>
  <c r="S2855" i="1"/>
  <c r="R2855" i="1"/>
  <c r="Q2855" i="1"/>
  <c r="P2855" i="1"/>
  <c r="O2855" i="1"/>
  <c r="N2855" i="1"/>
  <c r="M2855" i="1"/>
  <c r="L2855" i="1"/>
  <c r="V2854" i="1"/>
  <c r="U2854" i="1"/>
  <c r="T2854" i="1"/>
  <c r="S2854" i="1"/>
  <c r="R2854" i="1"/>
  <c r="Q2854" i="1"/>
  <c r="P2854" i="1"/>
  <c r="O2854" i="1"/>
  <c r="N2854" i="1"/>
  <c r="M2854" i="1"/>
  <c r="L2854" i="1"/>
  <c r="V2853" i="1"/>
  <c r="U2853" i="1"/>
  <c r="T2853" i="1"/>
  <c r="S2853" i="1"/>
  <c r="R2853" i="1"/>
  <c r="Q2853" i="1"/>
  <c r="P2853" i="1"/>
  <c r="O2853" i="1"/>
  <c r="N2853" i="1"/>
  <c r="M2853" i="1"/>
  <c r="L2853" i="1"/>
  <c r="V2852" i="1"/>
  <c r="U2852" i="1"/>
  <c r="T2852" i="1"/>
  <c r="S2852" i="1"/>
  <c r="R2852" i="1"/>
  <c r="Q2852" i="1"/>
  <c r="P2852" i="1"/>
  <c r="O2852" i="1"/>
  <c r="N2852" i="1"/>
  <c r="M2852" i="1"/>
  <c r="L2852" i="1"/>
  <c r="V2851" i="1"/>
  <c r="U2851" i="1"/>
  <c r="T2851" i="1"/>
  <c r="S2851" i="1"/>
  <c r="R2851" i="1"/>
  <c r="Q2851" i="1"/>
  <c r="P2851" i="1"/>
  <c r="O2851" i="1"/>
  <c r="N2851" i="1"/>
  <c r="M2851" i="1"/>
  <c r="L2851" i="1"/>
  <c r="V6" i="1"/>
  <c r="U6" i="1"/>
  <c r="T6" i="1"/>
  <c r="S6" i="1"/>
  <c r="R6" i="1"/>
  <c r="Q6" i="1"/>
  <c r="P6" i="1"/>
  <c r="O6" i="1"/>
  <c r="N6" i="1"/>
  <c r="M6" i="1"/>
  <c r="L6" i="1"/>
  <c r="V2850" i="1"/>
  <c r="U2850" i="1"/>
  <c r="T2850" i="1"/>
  <c r="S2850" i="1"/>
  <c r="R2850" i="1"/>
  <c r="Q2850" i="1"/>
  <c r="P2850" i="1"/>
  <c r="O2850" i="1"/>
  <c r="N2850" i="1"/>
  <c r="M2850" i="1"/>
  <c r="L2850" i="1"/>
  <c r="V2849" i="1"/>
  <c r="U2849" i="1"/>
  <c r="T2849" i="1"/>
  <c r="S2849" i="1"/>
  <c r="R2849" i="1"/>
  <c r="Q2849" i="1"/>
  <c r="P2849" i="1"/>
  <c r="O2849" i="1"/>
  <c r="N2849" i="1"/>
  <c r="M2849" i="1"/>
  <c r="L2849" i="1"/>
  <c r="V2848" i="1"/>
  <c r="U2848" i="1"/>
  <c r="T2848" i="1"/>
  <c r="S2848" i="1"/>
  <c r="R2848" i="1"/>
  <c r="Q2848" i="1"/>
  <c r="P2848" i="1"/>
  <c r="O2848" i="1"/>
  <c r="N2848" i="1"/>
  <c r="M2848" i="1"/>
  <c r="L2848" i="1"/>
  <c r="V2847" i="1"/>
  <c r="U2847" i="1"/>
  <c r="T2847" i="1"/>
  <c r="S2847" i="1"/>
  <c r="R2847" i="1"/>
  <c r="Q2847" i="1"/>
  <c r="P2847" i="1"/>
  <c r="O2847" i="1"/>
  <c r="N2847" i="1"/>
  <c r="M2847" i="1"/>
  <c r="L2847" i="1"/>
  <c r="V2846" i="1"/>
  <c r="U2846" i="1"/>
  <c r="T2846" i="1"/>
  <c r="S2846" i="1"/>
  <c r="R2846" i="1"/>
  <c r="Q2846" i="1"/>
  <c r="P2846" i="1"/>
  <c r="O2846" i="1"/>
  <c r="N2846" i="1"/>
  <c r="M2846" i="1"/>
  <c r="L2846" i="1"/>
  <c r="V2845" i="1"/>
  <c r="U2845" i="1"/>
  <c r="T2845" i="1"/>
  <c r="S2845" i="1"/>
  <c r="R2845" i="1"/>
  <c r="Q2845" i="1"/>
  <c r="P2845" i="1"/>
  <c r="O2845" i="1"/>
  <c r="N2845" i="1"/>
  <c r="M2845" i="1"/>
  <c r="L2845" i="1"/>
  <c r="V2844" i="1"/>
  <c r="U2844" i="1"/>
  <c r="T2844" i="1"/>
  <c r="S2844" i="1"/>
  <c r="R2844" i="1"/>
  <c r="Q2844" i="1"/>
  <c r="P2844" i="1"/>
  <c r="O2844" i="1"/>
  <c r="N2844" i="1"/>
  <c r="M2844" i="1"/>
  <c r="L2844" i="1"/>
  <c r="V2843" i="1"/>
  <c r="U2843" i="1"/>
  <c r="T2843" i="1"/>
  <c r="S2843" i="1"/>
  <c r="R2843" i="1"/>
  <c r="Q2843" i="1"/>
  <c r="P2843" i="1"/>
  <c r="O2843" i="1"/>
  <c r="N2843" i="1"/>
  <c r="M2843" i="1"/>
  <c r="L2843" i="1"/>
  <c r="V2842" i="1"/>
  <c r="U2842" i="1"/>
  <c r="T2842" i="1"/>
  <c r="S2842" i="1"/>
  <c r="R2842" i="1"/>
  <c r="Q2842" i="1"/>
  <c r="P2842" i="1"/>
  <c r="O2842" i="1"/>
  <c r="N2842" i="1"/>
  <c r="M2842" i="1"/>
  <c r="L2842" i="1"/>
  <c r="V2841" i="1"/>
  <c r="U2841" i="1"/>
  <c r="T2841" i="1"/>
  <c r="S2841" i="1"/>
  <c r="R2841" i="1"/>
  <c r="Q2841" i="1"/>
  <c r="P2841" i="1"/>
  <c r="O2841" i="1"/>
  <c r="N2841" i="1"/>
  <c r="M2841" i="1"/>
  <c r="L2841" i="1"/>
  <c r="V2840" i="1"/>
  <c r="U2840" i="1"/>
  <c r="T2840" i="1"/>
  <c r="S2840" i="1"/>
  <c r="R2840" i="1"/>
  <c r="Q2840" i="1"/>
  <c r="P2840" i="1"/>
  <c r="O2840" i="1"/>
  <c r="N2840" i="1"/>
  <c r="M2840" i="1"/>
  <c r="L2840" i="1"/>
  <c r="V2839" i="1"/>
  <c r="U2839" i="1"/>
  <c r="T2839" i="1"/>
  <c r="S2839" i="1"/>
  <c r="R2839" i="1"/>
  <c r="Q2839" i="1"/>
  <c r="P2839" i="1"/>
  <c r="O2839" i="1"/>
  <c r="N2839" i="1"/>
  <c r="M2839" i="1"/>
  <c r="L2839" i="1"/>
  <c r="V2838" i="1"/>
  <c r="U2838" i="1"/>
  <c r="T2838" i="1"/>
  <c r="S2838" i="1"/>
  <c r="R2838" i="1"/>
  <c r="Q2838" i="1"/>
  <c r="P2838" i="1"/>
  <c r="O2838" i="1"/>
  <c r="N2838" i="1"/>
  <c r="M2838" i="1"/>
  <c r="L2838" i="1"/>
  <c r="V2837" i="1"/>
  <c r="U2837" i="1"/>
  <c r="T2837" i="1"/>
  <c r="S2837" i="1"/>
  <c r="R2837" i="1"/>
  <c r="Q2837" i="1"/>
  <c r="P2837" i="1"/>
  <c r="O2837" i="1"/>
  <c r="N2837" i="1"/>
  <c r="M2837" i="1"/>
  <c r="L2837" i="1"/>
  <c r="V2836" i="1"/>
  <c r="U2836" i="1"/>
  <c r="T2836" i="1"/>
  <c r="S2836" i="1"/>
  <c r="R2836" i="1"/>
  <c r="Q2836" i="1"/>
  <c r="P2836" i="1"/>
  <c r="O2836" i="1"/>
  <c r="N2836" i="1"/>
  <c r="M2836" i="1"/>
  <c r="L2836" i="1"/>
  <c r="V2835" i="1"/>
  <c r="U2835" i="1"/>
  <c r="T2835" i="1"/>
  <c r="S2835" i="1"/>
  <c r="R2835" i="1"/>
  <c r="Q2835" i="1"/>
  <c r="P2835" i="1"/>
  <c r="O2835" i="1"/>
  <c r="N2835" i="1"/>
  <c r="M2835" i="1"/>
  <c r="L2835" i="1"/>
  <c r="V2834" i="1"/>
  <c r="U2834" i="1"/>
  <c r="T2834" i="1"/>
  <c r="S2834" i="1"/>
  <c r="R2834" i="1"/>
  <c r="Q2834" i="1"/>
  <c r="P2834" i="1"/>
  <c r="O2834" i="1"/>
  <c r="N2834" i="1"/>
  <c r="M2834" i="1"/>
  <c r="L2834" i="1"/>
  <c r="V2833" i="1"/>
  <c r="U2833" i="1"/>
  <c r="T2833" i="1"/>
  <c r="S2833" i="1"/>
  <c r="R2833" i="1"/>
  <c r="Q2833" i="1"/>
  <c r="P2833" i="1"/>
  <c r="O2833" i="1"/>
  <c r="N2833" i="1"/>
  <c r="M2833" i="1"/>
  <c r="L2833" i="1"/>
  <c r="V2832" i="1"/>
  <c r="U2832" i="1"/>
  <c r="T2832" i="1"/>
  <c r="S2832" i="1"/>
  <c r="R2832" i="1"/>
  <c r="Q2832" i="1"/>
  <c r="P2832" i="1"/>
  <c r="O2832" i="1"/>
  <c r="N2832" i="1"/>
  <c r="M2832" i="1"/>
  <c r="L2832" i="1"/>
  <c r="V2831" i="1"/>
  <c r="U2831" i="1"/>
  <c r="T2831" i="1"/>
  <c r="S2831" i="1"/>
  <c r="R2831" i="1"/>
  <c r="Q2831" i="1"/>
  <c r="P2831" i="1"/>
  <c r="O2831" i="1"/>
  <c r="N2831" i="1"/>
  <c r="M2831" i="1"/>
  <c r="L2831" i="1"/>
  <c r="V2830" i="1"/>
  <c r="U2830" i="1"/>
  <c r="T2830" i="1"/>
  <c r="S2830" i="1"/>
  <c r="R2830" i="1"/>
  <c r="Q2830" i="1"/>
  <c r="P2830" i="1"/>
  <c r="O2830" i="1"/>
  <c r="N2830" i="1"/>
  <c r="M2830" i="1"/>
  <c r="L2830" i="1"/>
  <c r="V2829" i="1"/>
  <c r="U2829" i="1"/>
  <c r="T2829" i="1"/>
  <c r="S2829" i="1"/>
  <c r="R2829" i="1"/>
  <c r="Q2829" i="1"/>
  <c r="P2829" i="1"/>
  <c r="O2829" i="1"/>
  <c r="N2829" i="1"/>
  <c r="M2829" i="1"/>
  <c r="L2829" i="1"/>
  <c r="V2828" i="1"/>
  <c r="U2828" i="1"/>
  <c r="T2828" i="1"/>
  <c r="S2828" i="1"/>
  <c r="R2828" i="1"/>
  <c r="Q2828" i="1"/>
  <c r="P2828" i="1"/>
  <c r="O2828" i="1"/>
  <c r="N2828" i="1"/>
  <c r="M2828" i="1"/>
  <c r="L2828" i="1"/>
  <c r="V2827" i="1"/>
  <c r="U2827" i="1"/>
  <c r="T2827" i="1"/>
  <c r="S2827" i="1"/>
  <c r="R2827" i="1"/>
  <c r="Q2827" i="1"/>
  <c r="P2827" i="1"/>
  <c r="O2827" i="1"/>
  <c r="N2827" i="1"/>
  <c r="M2827" i="1"/>
  <c r="L2827" i="1"/>
  <c r="V2826" i="1"/>
  <c r="U2826" i="1"/>
  <c r="T2826" i="1"/>
  <c r="S2826" i="1"/>
  <c r="R2826" i="1"/>
  <c r="Q2826" i="1"/>
  <c r="P2826" i="1"/>
  <c r="O2826" i="1"/>
  <c r="N2826" i="1"/>
  <c r="M2826" i="1"/>
  <c r="L2826" i="1"/>
  <c r="V2825" i="1"/>
  <c r="U2825" i="1"/>
  <c r="T2825" i="1"/>
  <c r="S2825" i="1"/>
  <c r="R2825" i="1"/>
  <c r="Q2825" i="1"/>
  <c r="P2825" i="1"/>
  <c r="O2825" i="1"/>
  <c r="N2825" i="1"/>
  <c r="M2825" i="1"/>
  <c r="L2825" i="1"/>
  <c r="V2824" i="1"/>
  <c r="U2824" i="1"/>
  <c r="T2824" i="1"/>
  <c r="S2824" i="1"/>
  <c r="R2824" i="1"/>
  <c r="Q2824" i="1"/>
  <c r="P2824" i="1"/>
  <c r="O2824" i="1"/>
  <c r="N2824" i="1"/>
  <c r="M2824" i="1"/>
  <c r="L2824" i="1"/>
  <c r="V2823" i="1"/>
  <c r="U2823" i="1"/>
  <c r="T2823" i="1"/>
  <c r="S2823" i="1"/>
  <c r="R2823" i="1"/>
  <c r="Q2823" i="1"/>
  <c r="P2823" i="1"/>
  <c r="O2823" i="1"/>
  <c r="N2823" i="1"/>
  <c r="M2823" i="1"/>
  <c r="L2823" i="1"/>
  <c r="V2822" i="1"/>
  <c r="U2822" i="1"/>
  <c r="T2822" i="1"/>
  <c r="S2822" i="1"/>
  <c r="R2822" i="1"/>
  <c r="Q2822" i="1"/>
  <c r="P2822" i="1"/>
  <c r="O2822" i="1"/>
  <c r="N2822" i="1"/>
  <c r="M2822" i="1"/>
  <c r="L2822" i="1"/>
  <c r="V2821" i="1"/>
  <c r="U2821" i="1"/>
  <c r="T2821" i="1"/>
  <c r="S2821" i="1"/>
  <c r="R2821" i="1"/>
  <c r="Q2821" i="1"/>
  <c r="P2821" i="1"/>
  <c r="O2821" i="1"/>
  <c r="N2821" i="1"/>
  <c r="M2821" i="1"/>
  <c r="L2821" i="1"/>
  <c r="V2820" i="1"/>
  <c r="U2820" i="1"/>
  <c r="T2820" i="1"/>
  <c r="S2820" i="1"/>
  <c r="R2820" i="1"/>
  <c r="Q2820" i="1"/>
  <c r="P2820" i="1"/>
  <c r="O2820" i="1"/>
  <c r="N2820" i="1"/>
  <c r="M2820" i="1"/>
  <c r="L2820" i="1"/>
  <c r="V2819" i="1"/>
  <c r="U2819" i="1"/>
  <c r="T2819" i="1"/>
  <c r="S2819" i="1"/>
  <c r="R2819" i="1"/>
  <c r="Q2819" i="1"/>
  <c r="P2819" i="1"/>
  <c r="O2819" i="1"/>
  <c r="N2819" i="1"/>
  <c r="M2819" i="1"/>
  <c r="L2819" i="1"/>
  <c r="V2818" i="1"/>
  <c r="U2818" i="1"/>
  <c r="T2818" i="1"/>
  <c r="S2818" i="1"/>
  <c r="R2818" i="1"/>
  <c r="Q2818" i="1"/>
  <c r="P2818" i="1"/>
  <c r="O2818" i="1"/>
  <c r="N2818" i="1"/>
  <c r="M2818" i="1"/>
  <c r="L2818" i="1"/>
  <c r="V2817" i="1"/>
  <c r="U2817" i="1"/>
  <c r="T2817" i="1"/>
  <c r="S2817" i="1"/>
  <c r="R2817" i="1"/>
  <c r="Q2817" i="1"/>
  <c r="P2817" i="1"/>
  <c r="O2817" i="1"/>
  <c r="N2817" i="1"/>
  <c r="M2817" i="1"/>
  <c r="L2817" i="1"/>
  <c r="V2816" i="1"/>
  <c r="U2816" i="1"/>
  <c r="T2816" i="1"/>
  <c r="S2816" i="1"/>
  <c r="R2816" i="1"/>
  <c r="Q2816" i="1"/>
  <c r="P2816" i="1"/>
  <c r="O2816" i="1"/>
  <c r="N2816" i="1"/>
  <c r="M2816" i="1"/>
  <c r="L2816" i="1"/>
  <c r="V2815" i="1"/>
  <c r="U2815" i="1"/>
  <c r="T2815" i="1"/>
  <c r="S2815" i="1"/>
  <c r="R2815" i="1"/>
  <c r="Q2815" i="1"/>
  <c r="P2815" i="1"/>
  <c r="O2815" i="1"/>
  <c r="N2815" i="1"/>
  <c r="M2815" i="1"/>
  <c r="L2815" i="1"/>
  <c r="V2814" i="1"/>
  <c r="U2814" i="1"/>
  <c r="T2814" i="1"/>
  <c r="S2814" i="1"/>
  <c r="R2814" i="1"/>
  <c r="Q2814" i="1"/>
  <c r="P2814" i="1"/>
  <c r="O2814" i="1"/>
  <c r="N2814" i="1"/>
  <c r="M2814" i="1"/>
  <c r="L2814" i="1"/>
  <c r="V2813" i="1"/>
  <c r="U2813" i="1"/>
  <c r="T2813" i="1"/>
  <c r="S2813" i="1"/>
  <c r="R2813" i="1"/>
  <c r="Q2813" i="1"/>
  <c r="P2813" i="1"/>
  <c r="O2813" i="1"/>
  <c r="N2813" i="1"/>
  <c r="M2813" i="1"/>
  <c r="L2813" i="1"/>
  <c r="V2812" i="1"/>
  <c r="U2812" i="1"/>
  <c r="T2812" i="1"/>
  <c r="S2812" i="1"/>
  <c r="R2812" i="1"/>
  <c r="Q2812" i="1"/>
  <c r="P2812" i="1"/>
  <c r="O2812" i="1"/>
  <c r="N2812" i="1"/>
  <c r="M2812" i="1"/>
  <c r="L2812" i="1"/>
  <c r="V2811" i="1"/>
  <c r="U2811" i="1"/>
  <c r="T2811" i="1"/>
  <c r="S2811" i="1"/>
  <c r="R2811" i="1"/>
  <c r="Q2811" i="1"/>
  <c r="P2811" i="1"/>
  <c r="O2811" i="1"/>
  <c r="N2811" i="1"/>
  <c r="M2811" i="1"/>
  <c r="L2811" i="1"/>
  <c r="V2810" i="1"/>
  <c r="U2810" i="1"/>
  <c r="T2810" i="1"/>
  <c r="S2810" i="1"/>
  <c r="R2810" i="1"/>
  <c r="Q2810" i="1"/>
  <c r="P2810" i="1"/>
  <c r="O2810" i="1"/>
  <c r="N2810" i="1"/>
  <c r="M2810" i="1"/>
  <c r="L2810" i="1"/>
  <c r="V2809" i="1"/>
  <c r="U2809" i="1"/>
  <c r="T2809" i="1"/>
  <c r="S2809" i="1"/>
  <c r="R2809" i="1"/>
  <c r="Q2809" i="1"/>
  <c r="P2809" i="1"/>
  <c r="O2809" i="1"/>
  <c r="N2809" i="1"/>
  <c r="M2809" i="1"/>
  <c r="L2809" i="1"/>
  <c r="V2808" i="1"/>
  <c r="U2808" i="1"/>
  <c r="T2808" i="1"/>
  <c r="S2808" i="1"/>
  <c r="R2808" i="1"/>
  <c r="Q2808" i="1"/>
  <c r="P2808" i="1"/>
  <c r="O2808" i="1"/>
  <c r="N2808" i="1"/>
  <c r="M2808" i="1"/>
  <c r="L2808" i="1"/>
  <c r="V2807" i="1"/>
  <c r="U2807" i="1"/>
  <c r="T2807" i="1"/>
  <c r="S2807" i="1"/>
  <c r="R2807" i="1"/>
  <c r="Q2807" i="1"/>
  <c r="P2807" i="1"/>
  <c r="O2807" i="1"/>
  <c r="N2807" i="1"/>
  <c r="M2807" i="1"/>
  <c r="L2807" i="1"/>
  <c r="V2806" i="1"/>
  <c r="U2806" i="1"/>
  <c r="T2806" i="1"/>
  <c r="S2806" i="1"/>
  <c r="R2806" i="1"/>
  <c r="Q2806" i="1"/>
  <c r="P2806" i="1"/>
  <c r="O2806" i="1"/>
  <c r="N2806" i="1"/>
  <c r="M2806" i="1"/>
  <c r="L2806" i="1"/>
  <c r="V2805" i="1"/>
  <c r="U2805" i="1"/>
  <c r="T2805" i="1"/>
  <c r="S2805" i="1"/>
  <c r="R2805" i="1"/>
  <c r="Q2805" i="1"/>
  <c r="P2805" i="1"/>
  <c r="O2805" i="1"/>
  <c r="N2805" i="1"/>
  <c r="M2805" i="1"/>
  <c r="L2805" i="1"/>
  <c r="V2804" i="1"/>
  <c r="U2804" i="1"/>
  <c r="T2804" i="1"/>
  <c r="S2804" i="1"/>
  <c r="R2804" i="1"/>
  <c r="Q2804" i="1"/>
  <c r="P2804" i="1"/>
  <c r="O2804" i="1"/>
  <c r="N2804" i="1"/>
  <c r="M2804" i="1"/>
  <c r="L2804" i="1"/>
  <c r="V2803" i="1"/>
  <c r="U2803" i="1"/>
  <c r="T2803" i="1"/>
  <c r="S2803" i="1"/>
  <c r="R2803" i="1"/>
  <c r="Q2803" i="1"/>
  <c r="P2803" i="1"/>
  <c r="O2803" i="1"/>
  <c r="N2803" i="1"/>
  <c r="M2803" i="1"/>
  <c r="L2803" i="1"/>
  <c r="V2802" i="1"/>
  <c r="U2802" i="1"/>
  <c r="T2802" i="1"/>
  <c r="S2802" i="1"/>
  <c r="R2802" i="1"/>
  <c r="Q2802" i="1"/>
  <c r="P2802" i="1"/>
  <c r="O2802" i="1"/>
  <c r="N2802" i="1"/>
  <c r="M2802" i="1"/>
  <c r="L2802" i="1"/>
  <c r="V2801" i="1"/>
  <c r="U2801" i="1"/>
  <c r="T2801" i="1"/>
  <c r="S2801" i="1"/>
  <c r="R2801" i="1"/>
  <c r="Q2801" i="1"/>
  <c r="P2801" i="1"/>
  <c r="O2801" i="1"/>
  <c r="N2801" i="1"/>
  <c r="M2801" i="1"/>
  <c r="L2801" i="1"/>
  <c r="V2800" i="1"/>
  <c r="U2800" i="1"/>
  <c r="T2800" i="1"/>
  <c r="S2800" i="1"/>
  <c r="R2800" i="1"/>
  <c r="Q2800" i="1"/>
  <c r="P2800" i="1"/>
  <c r="O2800" i="1"/>
  <c r="N2800" i="1"/>
  <c r="M2800" i="1"/>
  <c r="L2800" i="1"/>
  <c r="V2799" i="1"/>
  <c r="U2799" i="1"/>
  <c r="T2799" i="1"/>
  <c r="S2799" i="1"/>
  <c r="R2799" i="1"/>
  <c r="Q2799" i="1"/>
  <c r="P2799" i="1"/>
  <c r="O2799" i="1"/>
  <c r="N2799" i="1"/>
  <c r="M2799" i="1"/>
  <c r="L2799" i="1"/>
  <c r="V2798" i="1"/>
  <c r="U2798" i="1"/>
  <c r="T2798" i="1"/>
  <c r="S2798" i="1"/>
  <c r="R2798" i="1"/>
  <c r="Q2798" i="1"/>
  <c r="P2798" i="1"/>
  <c r="O2798" i="1"/>
  <c r="N2798" i="1"/>
  <c r="M2798" i="1"/>
  <c r="L2798" i="1"/>
  <c r="V2797" i="1"/>
  <c r="U2797" i="1"/>
  <c r="T2797" i="1"/>
  <c r="S2797" i="1"/>
  <c r="R2797" i="1"/>
  <c r="Q2797" i="1"/>
  <c r="P2797" i="1"/>
  <c r="O2797" i="1"/>
  <c r="N2797" i="1"/>
  <c r="M2797" i="1"/>
  <c r="L2797" i="1"/>
  <c r="V2796" i="1"/>
  <c r="U2796" i="1"/>
  <c r="T2796" i="1"/>
  <c r="S2796" i="1"/>
  <c r="R2796" i="1"/>
  <c r="Q2796" i="1"/>
  <c r="P2796" i="1"/>
  <c r="O2796" i="1"/>
  <c r="N2796" i="1"/>
  <c r="M2796" i="1"/>
  <c r="L2796" i="1"/>
  <c r="V2795" i="1"/>
  <c r="U2795" i="1"/>
  <c r="T2795" i="1"/>
  <c r="S2795" i="1"/>
  <c r="R2795" i="1"/>
  <c r="Q2795" i="1"/>
  <c r="P2795" i="1"/>
  <c r="O2795" i="1"/>
  <c r="N2795" i="1"/>
  <c r="M2795" i="1"/>
  <c r="L2795" i="1"/>
  <c r="V2794" i="1"/>
  <c r="U2794" i="1"/>
  <c r="T2794" i="1"/>
  <c r="S2794" i="1"/>
  <c r="R2794" i="1"/>
  <c r="Q2794" i="1"/>
  <c r="P2794" i="1"/>
  <c r="O2794" i="1"/>
  <c r="N2794" i="1"/>
  <c r="M2794" i="1"/>
  <c r="L2794" i="1"/>
  <c r="V2793" i="1"/>
  <c r="U2793" i="1"/>
  <c r="T2793" i="1"/>
  <c r="S2793" i="1"/>
  <c r="R2793" i="1"/>
  <c r="Q2793" i="1"/>
  <c r="P2793" i="1"/>
  <c r="O2793" i="1"/>
  <c r="N2793" i="1"/>
  <c r="M2793" i="1"/>
  <c r="L2793" i="1"/>
  <c r="V2792" i="1"/>
  <c r="U2792" i="1"/>
  <c r="T2792" i="1"/>
  <c r="S2792" i="1"/>
  <c r="R2792" i="1"/>
  <c r="Q2792" i="1"/>
  <c r="P2792" i="1"/>
  <c r="O2792" i="1"/>
  <c r="N2792" i="1"/>
  <c r="M2792" i="1"/>
  <c r="L2792" i="1"/>
  <c r="V2791" i="1"/>
  <c r="U2791" i="1"/>
  <c r="T2791" i="1"/>
  <c r="S2791" i="1"/>
  <c r="R2791" i="1"/>
  <c r="Q2791" i="1"/>
  <c r="P2791" i="1"/>
  <c r="O2791" i="1"/>
  <c r="N2791" i="1"/>
  <c r="M2791" i="1"/>
  <c r="L2791" i="1"/>
  <c r="V2790" i="1"/>
  <c r="U2790" i="1"/>
  <c r="T2790" i="1"/>
  <c r="S2790" i="1"/>
  <c r="R2790" i="1"/>
  <c r="Q2790" i="1"/>
  <c r="P2790" i="1"/>
  <c r="O2790" i="1"/>
  <c r="N2790" i="1"/>
  <c r="M2790" i="1"/>
  <c r="L2790" i="1"/>
  <c r="V2789" i="1"/>
  <c r="U2789" i="1"/>
  <c r="T2789" i="1"/>
  <c r="S2789" i="1"/>
  <c r="R2789" i="1"/>
  <c r="Q2789" i="1"/>
  <c r="P2789" i="1"/>
  <c r="O2789" i="1"/>
  <c r="N2789" i="1"/>
  <c r="M2789" i="1"/>
  <c r="L2789" i="1"/>
  <c r="V2788" i="1"/>
  <c r="U2788" i="1"/>
  <c r="T2788" i="1"/>
  <c r="S2788" i="1"/>
  <c r="R2788" i="1"/>
  <c r="Q2788" i="1"/>
  <c r="P2788" i="1"/>
  <c r="O2788" i="1"/>
  <c r="N2788" i="1"/>
  <c r="M2788" i="1"/>
  <c r="L2788" i="1"/>
  <c r="V2787" i="1"/>
  <c r="U2787" i="1"/>
  <c r="T2787" i="1"/>
  <c r="S2787" i="1"/>
  <c r="R2787" i="1"/>
  <c r="Q2787" i="1"/>
  <c r="P2787" i="1"/>
  <c r="O2787" i="1"/>
  <c r="N2787" i="1"/>
  <c r="M2787" i="1"/>
  <c r="L2787" i="1"/>
  <c r="V2786" i="1"/>
  <c r="U2786" i="1"/>
  <c r="T2786" i="1"/>
  <c r="S2786" i="1"/>
  <c r="R2786" i="1"/>
  <c r="Q2786" i="1"/>
  <c r="P2786" i="1"/>
  <c r="O2786" i="1"/>
  <c r="N2786" i="1"/>
  <c r="M2786" i="1"/>
  <c r="L2786" i="1"/>
  <c r="V2785" i="1"/>
  <c r="U2785" i="1"/>
  <c r="T2785" i="1"/>
  <c r="S2785" i="1"/>
  <c r="R2785" i="1"/>
  <c r="Q2785" i="1"/>
  <c r="P2785" i="1"/>
  <c r="O2785" i="1"/>
  <c r="N2785" i="1"/>
  <c r="M2785" i="1"/>
  <c r="L2785" i="1"/>
  <c r="V2784" i="1"/>
  <c r="U2784" i="1"/>
  <c r="T2784" i="1"/>
  <c r="S2784" i="1"/>
  <c r="R2784" i="1"/>
  <c r="Q2784" i="1"/>
  <c r="P2784" i="1"/>
  <c r="O2784" i="1"/>
  <c r="N2784" i="1"/>
  <c r="M2784" i="1"/>
  <c r="L2784" i="1"/>
  <c r="V2783" i="1"/>
  <c r="U2783" i="1"/>
  <c r="T2783" i="1"/>
  <c r="S2783" i="1"/>
  <c r="R2783" i="1"/>
  <c r="Q2783" i="1"/>
  <c r="P2783" i="1"/>
  <c r="O2783" i="1"/>
  <c r="N2783" i="1"/>
  <c r="M2783" i="1"/>
  <c r="L2783" i="1"/>
  <c r="V2782" i="1"/>
  <c r="U2782" i="1"/>
  <c r="T2782" i="1"/>
  <c r="S2782" i="1"/>
  <c r="R2782" i="1"/>
  <c r="Q2782" i="1"/>
  <c r="P2782" i="1"/>
  <c r="O2782" i="1"/>
  <c r="N2782" i="1"/>
  <c r="M2782" i="1"/>
  <c r="L2782" i="1"/>
  <c r="V2781" i="1"/>
  <c r="U2781" i="1"/>
  <c r="T2781" i="1"/>
  <c r="S2781" i="1"/>
  <c r="R2781" i="1"/>
  <c r="Q2781" i="1"/>
  <c r="P2781" i="1"/>
  <c r="O2781" i="1"/>
  <c r="N2781" i="1"/>
  <c r="M2781" i="1"/>
  <c r="L2781" i="1"/>
  <c r="V2780" i="1"/>
  <c r="U2780" i="1"/>
  <c r="T2780" i="1"/>
  <c r="S2780" i="1"/>
  <c r="R2780" i="1"/>
  <c r="Q2780" i="1"/>
  <c r="P2780" i="1"/>
  <c r="O2780" i="1"/>
  <c r="N2780" i="1"/>
  <c r="M2780" i="1"/>
  <c r="L2780" i="1"/>
  <c r="V2779" i="1"/>
  <c r="U2779" i="1"/>
  <c r="T2779" i="1"/>
  <c r="S2779" i="1"/>
  <c r="R2779" i="1"/>
  <c r="Q2779" i="1"/>
  <c r="P2779" i="1"/>
  <c r="O2779" i="1"/>
  <c r="N2779" i="1"/>
  <c r="M2779" i="1"/>
  <c r="L2779" i="1"/>
  <c r="V2778" i="1"/>
  <c r="U2778" i="1"/>
  <c r="T2778" i="1"/>
  <c r="S2778" i="1"/>
  <c r="R2778" i="1"/>
  <c r="Q2778" i="1"/>
  <c r="P2778" i="1"/>
  <c r="O2778" i="1"/>
  <c r="N2778" i="1"/>
  <c r="M2778" i="1"/>
  <c r="L2778" i="1"/>
  <c r="V2777" i="1"/>
  <c r="U2777" i="1"/>
  <c r="T2777" i="1"/>
  <c r="S2777" i="1"/>
  <c r="R2777" i="1"/>
  <c r="Q2777" i="1"/>
  <c r="P2777" i="1"/>
  <c r="O2777" i="1"/>
  <c r="N2777" i="1"/>
  <c r="M2777" i="1"/>
  <c r="L2777" i="1"/>
  <c r="V2776" i="1"/>
  <c r="U2776" i="1"/>
  <c r="T2776" i="1"/>
  <c r="S2776" i="1"/>
  <c r="R2776" i="1"/>
  <c r="Q2776" i="1"/>
  <c r="P2776" i="1"/>
  <c r="O2776" i="1"/>
  <c r="N2776" i="1"/>
  <c r="M2776" i="1"/>
  <c r="L2776" i="1"/>
  <c r="V2775" i="1"/>
  <c r="U2775" i="1"/>
  <c r="T2775" i="1"/>
  <c r="S2775" i="1"/>
  <c r="R2775" i="1"/>
  <c r="Q2775" i="1"/>
  <c r="P2775" i="1"/>
  <c r="O2775" i="1"/>
  <c r="N2775" i="1"/>
  <c r="M2775" i="1"/>
  <c r="L2775" i="1"/>
  <c r="V2774" i="1"/>
  <c r="U2774" i="1"/>
  <c r="T2774" i="1"/>
  <c r="S2774" i="1"/>
  <c r="R2774" i="1"/>
  <c r="Q2774" i="1"/>
  <c r="P2774" i="1"/>
  <c r="O2774" i="1"/>
  <c r="N2774" i="1"/>
  <c r="M2774" i="1"/>
  <c r="L2774" i="1"/>
  <c r="V2773" i="1"/>
  <c r="U2773" i="1"/>
  <c r="T2773" i="1"/>
  <c r="S2773" i="1"/>
  <c r="R2773" i="1"/>
  <c r="Q2773" i="1"/>
  <c r="P2773" i="1"/>
  <c r="O2773" i="1"/>
  <c r="N2773" i="1"/>
  <c r="M2773" i="1"/>
  <c r="L2773" i="1"/>
  <c r="V2772" i="1"/>
  <c r="U2772" i="1"/>
  <c r="T2772" i="1"/>
  <c r="S2772" i="1"/>
  <c r="R2772" i="1"/>
  <c r="Q2772" i="1"/>
  <c r="P2772" i="1"/>
  <c r="O2772" i="1"/>
  <c r="N2772" i="1"/>
  <c r="M2772" i="1"/>
  <c r="L2772" i="1"/>
  <c r="V2771" i="1"/>
  <c r="U2771" i="1"/>
  <c r="T2771" i="1"/>
  <c r="S2771" i="1"/>
  <c r="R2771" i="1"/>
  <c r="Q2771" i="1"/>
  <c r="P2771" i="1"/>
  <c r="O2771" i="1"/>
  <c r="N2771" i="1"/>
  <c r="M2771" i="1"/>
  <c r="L2771" i="1"/>
  <c r="V2770" i="1"/>
  <c r="U2770" i="1"/>
  <c r="T2770" i="1"/>
  <c r="S2770" i="1"/>
  <c r="R2770" i="1"/>
  <c r="Q2770" i="1"/>
  <c r="P2770" i="1"/>
  <c r="O2770" i="1"/>
  <c r="N2770" i="1"/>
  <c r="M2770" i="1"/>
  <c r="L2770" i="1"/>
  <c r="V2769" i="1"/>
  <c r="U2769" i="1"/>
  <c r="T2769" i="1"/>
  <c r="S2769" i="1"/>
  <c r="R2769" i="1"/>
  <c r="Q2769" i="1"/>
  <c r="P2769" i="1"/>
  <c r="O2769" i="1"/>
  <c r="N2769" i="1"/>
  <c r="M2769" i="1"/>
  <c r="L2769" i="1"/>
  <c r="V2768" i="1"/>
  <c r="U2768" i="1"/>
  <c r="T2768" i="1"/>
  <c r="S2768" i="1"/>
  <c r="R2768" i="1"/>
  <c r="Q2768" i="1"/>
  <c r="P2768" i="1"/>
  <c r="O2768" i="1"/>
  <c r="N2768" i="1"/>
  <c r="M2768" i="1"/>
  <c r="L2768" i="1"/>
  <c r="V2767" i="1"/>
  <c r="U2767" i="1"/>
  <c r="T2767" i="1"/>
  <c r="S2767" i="1"/>
  <c r="R2767" i="1"/>
  <c r="Q2767" i="1"/>
  <c r="P2767" i="1"/>
  <c r="O2767" i="1"/>
  <c r="N2767" i="1"/>
  <c r="M2767" i="1"/>
  <c r="L2767" i="1"/>
  <c r="V2766" i="1"/>
  <c r="U2766" i="1"/>
  <c r="T2766" i="1"/>
  <c r="S2766" i="1"/>
  <c r="R2766" i="1"/>
  <c r="Q2766" i="1"/>
  <c r="P2766" i="1"/>
  <c r="O2766" i="1"/>
  <c r="N2766" i="1"/>
  <c r="M2766" i="1"/>
  <c r="L2766" i="1"/>
  <c r="V2765" i="1"/>
  <c r="U2765" i="1"/>
  <c r="T2765" i="1"/>
  <c r="S2765" i="1"/>
  <c r="R2765" i="1"/>
  <c r="Q2765" i="1"/>
  <c r="P2765" i="1"/>
  <c r="O2765" i="1"/>
  <c r="N2765" i="1"/>
  <c r="M2765" i="1"/>
  <c r="L2765" i="1"/>
  <c r="V2764" i="1"/>
  <c r="U2764" i="1"/>
  <c r="T2764" i="1"/>
  <c r="S2764" i="1"/>
  <c r="R2764" i="1"/>
  <c r="Q2764" i="1"/>
  <c r="P2764" i="1"/>
  <c r="O2764" i="1"/>
  <c r="N2764" i="1"/>
  <c r="M2764" i="1"/>
  <c r="L2764" i="1"/>
  <c r="V9" i="1"/>
  <c r="U9" i="1"/>
  <c r="T9" i="1"/>
  <c r="S9" i="1"/>
  <c r="R9" i="1"/>
  <c r="Q9" i="1"/>
  <c r="P9" i="1"/>
  <c r="O9" i="1"/>
  <c r="N9" i="1"/>
  <c r="M9" i="1"/>
  <c r="L9" i="1"/>
  <c r="V2763" i="1"/>
  <c r="U2763" i="1"/>
  <c r="T2763" i="1"/>
  <c r="S2763" i="1"/>
  <c r="R2763" i="1"/>
  <c r="Q2763" i="1"/>
  <c r="P2763" i="1"/>
  <c r="O2763" i="1"/>
  <c r="N2763" i="1"/>
  <c r="M2763" i="1"/>
  <c r="L2763" i="1"/>
  <c r="V2762" i="1"/>
  <c r="U2762" i="1"/>
  <c r="T2762" i="1"/>
  <c r="S2762" i="1"/>
  <c r="R2762" i="1"/>
  <c r="Q2762" i="1"/>
  <c r="P2762" i="1"/>
  <c r="O2762" i="1"/>
  <c r="N2762" i="1"/>
  <c r="M2762" i="1"/>
  <c r="L2762" i="1"/>
  <c r="V2761" i="1"/>
  <c r="U2761" i="1"/>
  <c r="T2761" i="1"/>
  <c r="S2761" i="1"/>
  <c r="R2761" i="1"/>
  <c r="Q2761" i="1"/>
  <c r="P2761" i="1"/>
  <c r="O2761" i="1"/>
  <c r="N2761" i="1"/>
  <c r="M2761" i="1"/>
  <c r="L2761" i="1"/>
  <c r="V2760" i="1"/>
  <c r="U2760" i="1"/>
  <c r="T2760" i="1"/>
  <c r="S2760" i="1"/>
  <c r="R2760" i="1"/>
  <c r="Q2760" i="1"/>
  <c r="P2760" i="1"/>
  <c r="O2760" i="1"/>
  <c r="N2760" i="1"/>
  <c r="M2760" i="1"/>
  <c r="L2760" i="1"/>
  <c r="V2759" i="1"/>
  <c r="U2759" i="1"/>
  <c r="T2759" i="1"/>
  <c r="S2759" i="1"/>
  <c r="R2759" i="1"/>
  <c r="Q2759" i="1"/>
  <c r="P2759" i="1"/>
  <c r="O2759" i="1"/>
  <c r="N2759" i="1"/>
  <c r="M2759" i="1"/>
  <c r="L2759" i="1"/>
  <c r="V2758" i="1"/>
  <c r="U2758" i="1"/>
  <c r="T2758" i="1"/>
  <c r="S2758" i="1"/>
  <c r="R2758" i="1"/>
  <c r="Q2758" i="1"/>
  <c r="P2758" i="1"/>
  <c r="O2758" i="1"/>
  <c r="N2758" i="1"/>
  <c r="M2758" i="1"/>
  <c r="L2758" i="1"/>
  <c r="V2757" i="1"/>
  <c r="U2757" i="1"/>
  <c r="T2757" i="1"/>
  <c r="S2757" i="1"/>
  <c r="R2757" i="1"/>
  <c r="Q2757" i="1"/>
  <c r="P2757" i="1"/>
  <c r="O2757" i="1"/>
  <c r="N2757" i="1"/>
  <c r="M2757" i="1"/>
  <c r="L2757" i="1"/>
  <c r="V2756" i="1"/>
  <c r="U2756" i="1"/>
  <c r="T2756" i="1"/>
  <c r="S2756" i="1"/>
  <c r="R2756" i="1"/>
  <c r="Q2756" i="1"/>
  <c r="P2756" i="1"/>
  <c r="O2756" i="1"/>
  <c r="N2756" i="1"/>
  <c r="M2756" i="1"/>
  <c r="L2756" i="1"/>
  <c r="V2755" i="1"/>
  <c r="U2755" i="1"/>
  <c r="T2755" i="1"/>
  <c r="S2755" i="1"/>
  <c r="R2755" i="1"/>
  <c r="Q2755" i="1"/>
  <c r="P2755" i="1"/>
  <c r="O2755" i="1"/>
  <c r="N2755" i="1"/>
  <c r="M2755" i="1"/>
  <c r="L2755" i="1"/>
  <c r="V2754" i="1"/>
  <c r="U2754" i="1"/>
  <c r="T2754" i="1"/>
  <c r="S2754" i="1"/>
  <c r="R2754" i="1"/>
  <c r="Q2754" i="1"/>
  <c r="P2754" i="1"/>
  <c r="O2754" i="1"/>
  <c r="N2754" i="1"/>
  <c r="M2754" i="1"/>
  <c r="L2754" i="1"/>
  <c r="V2753" i="1"/>
  <c r="U2753" i="1"/>
  <c r="T2753" i="1"/>
  <c r="S2753" i="1"/>
  <c r="R2753" i="1"/>
  <c r="Q2753" i="1"/>
  <c r="P2753" i="1"/>
  <c r="O2753" i="1"/>
  <c r="N2753" i="1"/>
  <c r="M2753" i="1"/>
  <c r="L2753" i="1"/>
  <c r="V2752" i="1"/>
  <c r="U2752" i="1"/>
  <c r="T2752" i="1"/>
  <c r="S2752" i="1"/>
  <c r="R2752" i="1"/>
  <c r="Q2752" i="1"/>
  <c r="P2752" i="1"/>
  <c r="O2752" i="1"/>
  <c r="N2752" i="1"/>
  <c r="M2752" i="1"/>
  <c r="L2752" i="1"/>
  <c r="V2751" i="1"/>
  <c r="U2751" i="1"/>
  <c r="T2751" i="1"/>
  <c r="S2751" i="1"/>
  <c r="R2751" i="1"/>
  <c r="Q2751" i="1"/>
  <c r="P2751" i="1"/>
  <c r="O2751" i="1"/>
  <c r="N2751" i="1"/>
  <c r="M2751" i="1"/>
  <c r="L2751" i="1"/>
  <c r="V2750" i="1"/>
  <c r="U2750" i="1"/>
  <c r="T2750" i="1"/>
  <c r="S2750" i="1"/>
  <c r="R2750" i="1"/>
  <c r="Q2750" i="1"/>
  <c r="P2750" i="1"/>
  <c r="O2750" i="1"/>
  <c r="N2750" i="1"/>
  <c r="M2750" i="1"/>
  <c r="L2750" i="1"/>
  <c r="V2749" i="1"/>
  <c r="U2749" i="1"/>
  <c r="T2749" i="1"/>
  <c r="S2749" i="1"/>
  <c r="R2749" i="1"/>
  <c r="Q2749" i="1"/>
  <c r="P2749" i="1"/>
  <c r="O2749" i="1"/>
  <c r="N2749" i="1"/>
  <c r="M2749" i="1"/>
  <c r="L2749" i="1"/>
  <c r="V2748" i="1"/>
  <c r="U2748" i="1"/>
  <c r="T2748" i="1"/>
  <c r="S2748" i="1"/>
  <c r="R2748" i="1"/>
  <c r="Q2748" i="1"/>
  <c r="P2748" i="1"/>
  <c r="O2748" i="1"/>
  <c r="N2748" i="1"/>
  <c r="M2748" i="1"/>
  <c r="L2748" i="1"/>
  <c r="V2747" i="1"/>
  <c r="U2747" i="1"/>
  <c r="T2747" i="1"/>
  <c r="S2747" i="1"/>
  <c r="R2747" i="1"/>
  <c r="Q2747" i="1"/>
  <c r="P2747" i="1"/>
  <c r="O2747" i="1"/>
  <c r="N2747" i="1"/>
  <c r="M2747" i="1"/>
  <c r="L2747" i="1"/>
  <c r="V2746" i="1"/>
  <c r="U2746" i="1"/>
  <c r="T2746" i="1"/>
  <c r="S2746" i="1"/>
  <c r="R2746" i="1"/>
  <c r="Q2746" i="1"/>
  <c r="P2746" i="1"/>
  <c r="O2746" i="1"/>
  <c r="N2746" i="1"/>
  <c r="M2746" i="1"/>
  <c r="L2746" i="1"/>
  <c r="V2745" i="1"/>
  <c r="U2745" i="1"/>
  <c r="T2745" i="1"/>
  <c r="S2745" i="1"/>
  <c r="R2745" i="1"/>
  <c r="Q2745" i="1"/>
  <c r="P2745" i="1"/>
  <c r="O2745" i="1"/>
  <c r="N2745" i="1"/>
  <c r="M2745" i="1"/>
  <c r="L2745" i="1"/>
  <c r="V2744" i="1"/>
  <c r="U2744" i="1"/>
  <c r="T2744" i="1"/>
  <c r="S2744" i="1"/>
  <c r="R2744" i="1"/>
  <c r="Q2744" i="1"/>
  <c r="P2744" i="1"/>
  <c r="O2744" i="1"/>
  <c r="N2744" i="1"/>
  <c r="M2744" i="1"/>
  <c r="L2744" i="1"/>
  <c r="V2743" i="1"/>
  <c r="U2743" i="1"/>
  <c r="T2743" i="1"/>
  <c r="S2743" i="1"/>
  <c r="R2743" i="1"/>
  <c r="Q2743" i="1"/>
  <c r="P2743" i="1"/>
  <c r="O2743" i="1"/>
  <c r="N2743" i="1"/>
  <c r="M2743" i="1"/>
  <c r="L2743" i="1"/>
  <c r="V2742" i="1"/>
  <c r="U2742" i="1"/>
  <c r="T2742" i="1"/>
  <c r="S2742" i="1"/>
  <c r="R2742" i="1"/>
  <c r="Q2742" i="1"/>
  <c r="P2742" i="1"/>
  <c r="O2742" i="1"/>
  <c r="N2742" i="1"/>
  <c r="M2742" i="1"/>
  <c r="L2742" i="1"/>
  <c r="V2741" i="1"/>
  <c r="U2741" i="1"/>
  <c r="T2741" i="1"/>
  <c r="S2741" i="1"/>
  <c r="R2741" i="1"/>
  <c r="Q2741" i="1"/>
  <c r="P2741" i="1"/>
  <c r="O2741" i="1"/>
  <c r="N2741" i="1"/>
  <c r="M2741" i="1"/>
  <c r="L2741" i="1"/>
  <c r="V2740" i="1"/>
  <c r="U2740" i="1"/>
  <c r="T2740" i="1"/>
  <c r="S2740" i="1"/>
  <c r="R2740" i="1"/>
  <c r="Q2740" i="1"/>
  <c r="P2740" i="1"/>
  <c r="O2740" i="1"/>
  <c r="N2740" i="1"/>
  <c r="M2740" i="1"/>
  <c r="L2740" i="1"/>
  <c r="V2739" i="1"/>
  <c r="U2739" i="1"/>
  <c r="T2739" i="1"/>
  <c r="S2739" i="1"/>
  <c r="R2739" i="1"/>
  <c r="Q2739" i="1"/>
  <c r="P2739" i="1"/>
  <c r="O2739" i="1"/>
  <c r="N2739" i="1"/>
  <c r="M2739" i="1"/>
  <c r="L2739" i="1"/>
  <c r="V2738" i="1"/>
  <c r="U2738" i="1"/>
  <c r="T2738" i="1"/>
  <c r="S2738" i="1"/>
  <c r="R2738" i="1"/>
  <c r="Q2738" i="1"/>
  <c r="P2738" i="1"/>
  <c r="O2738" i="1"/>
  <c r="N2738" i="1"/>
  <c r="M2738" i="1"/>
  <c r="L2738" i="1"/>
  <c r="V2737" i="1"/>
  <c r="U2737" i="1"/>
  <c r="T2737" i="1"/>
  <c r="S2737" i="1"/>
  <c r="R2737" i="1"/>
  <c r="Q2737" i="1"/>
  <c r="P2737" i="1"/>
  <c r="O2737" i="1"/>
  <c r="N2737" i="1"/>
  <c r="M2737" i="1"/>
  <c r="L2737" i="1"/>
  <c r="V2736" i="1"/>
  <c r="U2736" i="1"/>
  <c r="T2736" i="1"/>
  <c r="S2736" i="1"/>
  <c r="R2736" i="1"/>
  <c r="Q2736" i="1"/>
  <c r="P2736" i="1"/>
  <c r="O2736" i="1"/>
  <c r="N2736" i="1"/>
  <c r="M2736" i="1"/>
  <c r="L2736" i="1"/>
  <c r="V2735" i="1"/>
  <c r="U2735" i="1"/>
  <c r="T2735" i="1"/>
  <c r="S2735" i="1"/>
  <c r="R2735" i="1"/>
  <c r="Q2735" i="1"/>
  <c r="P2735" i="1"/>
  <c r="O2735" i="1"/>
  <c r="N2735" i="1"/>
  <c r="M2735" i="1"/>
  <c r="L2735" i="1"/>
  <c r="V2734" i="1"/>
  <c r="U2734" i="1"/>
  <c r="T2734" i="1"/>
  <c r="S2734" i="1"/>
  <c r="R2734" i="1"/>
  <c r="Q2734" i="1"/>
  <c r="P2734" i="1"/>
  <c r="O2734" i="1"/>
  <c r="N2734" i="1"/>
  <c r="M2734" i="1"/>
  <c r="L2734" i="1"/>
  <c r="V2733" i="1"/>
  <c r="U2733" i="1"/>
  <c r="T2733" i="1"/>
  <c r="S2733" i="1"/>
  <c r="R2733" i="1"/>
  <c r="Q2733" i="1"/>
  <c r="P2733" i="1"/>
  <c r="O2733" i="1"/>
  <c r="N2733" i="1"/>
  <c r="M2733" i="1"/>
  <c r="L2733" i="1"/>
  <c r="V2732" i="1"/>
  <c r="U2732" i="1"/>
  <c r="T2732" i="1"/>
  <c r="S2732" i="1"/>
  <c r="R2732" i="1"/>
  <c r="Q2732" i="1"/>
  <c r="P2732" i="1"/>
  <c r="O2732" i="1"/>
  <c r="N2732" i="1"/>
  <c r="M2732" i="1"/>
  <c r="L2732" i="1"/>
  <c r="V2731" i="1"/>
  <c r="U2731" i="1"/>
  <c r="T2731" i="1"/>
  <c r="S2731" i="1"/>
  <c r="R2731" i="1"/>
  <c r="Q2731" i="1"/>
  <c r="P2731" i="1"/>
  <c r="O2731" i="1"/>
  <c r="N2731" i="1"/>
  <c r="M2731" i="1"/>
  <c r="L2731" i="1"/>
  <c r="V2730" i="1"/>
  <c r="U2730" i="1"/>
  <c r="T2730" i="1"/>
  <c r="S2730" i="1"/>
  <c r="R2730" i="1"/>
  <c r="Q2730" i="1"/>
  <c r="P2730" i="1"/>
  <c r="O2730" i="1"/>
  <c r="N2730" i="1"/>
  <c r="M2730" i="1"/>
  <c r="L2730" i="1"/>
  <c r="V2729" i="1"/>
  <c r="U2729" i="1"/>
  <c r="T2729" i="1"/>
  <c r="S2729" i="1"/>
  <c r="R2729" i="1"/>
  <c r="Q2729" i="1"/>
  <c r="P2729" i="1"/>
  <c r="O2729" i="1"/>
  <c r="N2729" i="1"/>
  <c r="M2729" i="1"/>
  <c r="L2729" i="1"/>
  <c r="V2728" i="1"/>
  <c r="U2728" i="1"/>
  <c r="T2728" i="1"/>
  <c r="S2728" i="1"/>
  <c r="R2728" i="1"/>
  <c r="Q2728" i="1"/>
  <c r="P2728" i="1"/>
  <c r="O2728" i="1"/>
  <c r="N2728" i="1"/>
  <c r="M2728" i="1"/>
  <c r="L2728" i="1"/>
  <c r="V2727" i="1"/>
  <c r="U2727" i="1"/>
  <c r="T2727" i="1"/>
  <c r="S2727" i="1"/>
  <c r="R2727" i="1"/>
  <c r="Q2727" i="1"/>
  <c r="P2727" i="1"/>
  <c r="O2727" i="1"/>
  <c r="N2727" i="1"/>
  <c r="M2727" i="1"/>
  <c r="L2727" i="1"/>
  <c r="V2726" i="1"/>
  <c r="U2726" i="1"/>
  <c r="T2726" i="1"/>
  <c r="S2726" i="1"/>
  <c r="R2726" i="1"/>
  <c r="Q2726" i="1"/>
  <c r="P2726" i="1"/>
  <c r="O2726" i="1"/>
  <c r="N2726" i="1"/>
  <c r="M2726" i="1"/>
  <c r="L2726" i="1"/>
  <c r="V2725" i="1"/>
  <c r="U2725" i="1"/>
  <c r="T2725" i="1"/>
  <c r="S2725" i="1"/>
  <c r="R2725" i="1"/>
  <c r="Q2725" i="1"/>
  <c r="P2725" i="1"/>
  <c r="O2725" i="1"/>
  <c r="N2725" i="1"/>
  <c r="M2725" i="1"/>
  <c r="L2725" i="1"/>
  <c r="V2724" i="1"/>
  <c r="U2724" i="1"/>
  <c r="T2724" i="1"/>
  <c r="S2724" i="1"/>
  <c r="R2724" i="1"/>
  <c r="Q2724" i="1"/>
  <c r="P2724" i="1"/>
  <c r="O2724" i="1"/>
  <c r="N2724" i="1"/>
  <c r="M2724" i="1"/>
  <c r="L2724" i="1"/>
  <c r="V2723" i="1"/>
  <c r="U2723" i="1"/>
  <c r="T2723" i="1"/>
  <c r="S2723" i="1"/>
  <c r="R2723" i="1"/>
  <c r="Q2723" i="1"/>
  <c r="P2723" i="1"/>
  <c r="O2723" i="1"/>
  <c r="N2723" i="1"/>
  <c r="M2723" i="1"/>
  <c r="L2723" i="1"/>
  <c r="V2722" i="1"/>
  <c r="U2722" i="1"/>
  <c r="T2722" i="1"/>
  <c r="S2722" i="1"/>
  <c r="R2722" i="1"/>
  <c r="Q2722" i="1"/>
  <c r="P2722" i="1"/>
  <c r="O2722" i="1"/>
  <c r="N2722" i="1"/>
  <c r="M2722" i="1"/>
  <c r="L2722" i="1"/>
  <c r="V2721" i="1"/>
  <c r="U2721" i="1"/>
  <c r="T2721" i="1"/>
  <c r="S2721" i="1"/>
  <c r="R2721" i="1"/>
  <c r="Q2721" i="1"/>
  <c r="P2721" i="1"/>
  <c r="O2721" i="1"/>
  <c r="N2721" i="1"/>
  <c r="M2721" i="1"/>
  <c r="L2721" i="1"/>
  <c r="V2720" i="1"/>
  <c r="U2720" i="1"/>
  <c r="T2720" i="1"/>
  <c r="S2720" i="1"/>
  <c r="R2720" i="1"/>
  <c r="Q2720" i="1"/>
  <c r="P2720" i="1"/>
  <c r="O2720" i="1"/>
  <c r="N2720" i="1"/>
  <c r="M2720" i="1"/>
  <c r="L2720" i="1"/>
  <c r="V2719" i="1"/>
  <c r="U2719" i="1"/>
  <c r="T2719" i="1"/>
  <c r="S2719" i="1"/>
  <c r="R2719" i="1"/>
  <c r="Q2719" i="1"/>
  <c r="P2719" i="1"/>
  <c r="O2719" i="1"/>
  <c r="N2719" i="1"/>
  <c r="M2719" i="1"/>
  <c r="L2719" i="1"/>
  <c r="V2718" i="1"/>
  <c r="U2718" i="1"/>
  <c r="T2718" i="1"/>
  <c r="S2718" i="1"/>
  <c r="R2718" i="1"/>
  <c r="Q2718" i="1"/>
  <c r="P2718" i="1"/>
  <c r="O2718" i="1"/>
  <c r="N2718" i="1"/>
  <c r="M2718" i="1"/>
  <c r="L2718" i="1"/>
  <c r="V2717" i="1"/>
  <c r="U2717" i="1"/>
  <c r="T2717" i="1"/>
  <c r="S2717" i="1"/>
  <c r="R2717" i="1"/>
  <c r="Q2717" i="1"/>
  <c r="P2717" i="1"/>
  <c r="O2717" i="1"/>
  <c r="N2717" i="1"/>
  <c r="M2717" i="1"/>
  <c r="L2717" i="1"/>
  <c r="V2716" i="1"/>
  <c r="U2716" i="1"/>
  <c r="T2716" i="1"/>
  <c r="S2716" i="1"/>
  <c r="R2716" i="1"/>
  <c r="Q2716" i="1"/>
  <c r="P2716" i="1"/>
  <c r="O2716" i="1"/>
  <c r="N2716" i="1"/>
  <c r="M2716" i="1"/>
  <c r="L2716" i="1"/>
  <c r="V2715" i="1"/>
  <c r="U2715" i="1"/>
  <c r="T2715" i="1"/>
  <c r="S2715" i="1"/>
  <c r="R2715" i="1"/>
  <c r="Q2715" i="1"/>
  <c r="P2715" i="1"/>
  <c r="O2715" i="1"/>
  <c r="N2715" i="1"/>
  <c r="M2715" i="1"/>
  <c r="L2715" i="1"/>
  <c r="V2714" i="1"/>
  <c r="U2714" i="1"/>
  <c r="T2714" i="1"/>
  <c r="S2714" i="1"/>
  <c r="R2714" i="1"/>
  <c r="Q2714" i="1"/>
  <c r="P2714" i="1"/>
  <c r="O2714" i="1"/>
  <c r="N2714" i="1"/>
  <c r="M2714" i="1"/>
  <c r="L2714" i="1"/>
  <c r="V2713" i="1"/>
  <c r="U2713" i="1"/>
  <c r="T2713" i="1"/>
  <c r="S2713" i="1"/>
  <c r="R2713" i="1"/>
  <c r="Q2713" i="1"/>
  <c r="P2713" i="1"/>
  <c r="O2713" i="1"/>
  <c r="N2713" i="1"/>
  <c r="M2713" i="1"/>
  <c r="L2713" i="1"/>
  <c r="V2712" i="1"/>
  <c r="U2712" i="1"/>
  <c r="T2712" i="1"/>
  <c r="S2712" i="1"/>
  <c r="R2712" i="1"/>
  <c r="Q2712" i="1"/>
  <c r="P2712" i="1"/>
  <c r="O2712" i="1"/>
  <c r="N2712" i="1"/>
  <c r="M2712" i="1"/>
  <c r="L2712" i="1"/>
  <c r="V2711" i="1"/>
  <c r="U2711" i="1"/>
  <c r="T2711" i="1"/>
  <c r="S2711" i="1"/>
  <c r="R2711" i="1"/>
  <c r="Q2711" i="1"/>
  <c r="P2711" i="1"/>
  <c r="O2711" i="1"/>
  <c r="N2711" i="1"/>
  <c r="M2711" i="1"/>
  <c r="L2711" i="1"/>
  <c r="V2710" i="1"/>
  <c r="U2710" i="1"/>
  <c r="T2710" i="1"/>
  <c r="S2710" i="1"/>
  <c r="R2710" i="1"/>
  <c r="Q2710" i="1"/>
  <c r="P2710" i="1"/>
  <c r="O2710" i="1"/>
  <c r="N2710" i="1"/>
  <c r="M2710" i="1"/>
  <c r="L2710" i="1"/>
  <c r="V2709" i="1"/>
  <c r="U2709" i="1"/>
  <c r="T2709" i="1"/>
  <c r="S2709" i="1"/>
  <c r="R2709" i="1"/>
  <c r="Q2709" i="1"/>
  <c r="P2709" i="1"/>
  <c r="O2709" i="1"/>
  <c r="N2709" i="1"/>
  <c r="M2709" i="1"/>
  <c r="L2709" i="1"/>
  <c r="V2708" i="1"/>
  <c r="U2708" i="1"/>
  <c r="T2708" i="1"/>
  <c r="S2708" i="1"/>
  <c r="R2708" i="1"/>
  <c r="Q2708" i="1"/>
  <c r="P2708" i="1"/>
  <c r="O2708" i="1"/>
  <c r="N2708" i="1"/>
  <c r="M2708" i="1"/>
  <c r="L2708" i="1"/>
  <c r="V2707" i="1"/>
  <c r="U2707" i="1"/>
  <c r="T2707" i="1"/>
  <c r="S2707" i="1"/>
  <c r="R2707" i="1"/>
  <c r="Q2707" i="1"/>
  <c r="P2707" i="1"/>
  <c r="O2707" i="1"/>
  <c r="N2707" i="1"/>
  <c r="M2707" i="1"/>
  <c r="L2707" i="1"/>
  <c r="V2706" i="1"/>
  <c r="U2706" i="1"/>
  <c r="T2706" i="1"/>
  <c r="S2706" i="1"/>
  <c r="R2706" i="1"/>
  <c r="Q2706" i="1"/>
  <c r="P2706" i="1"/>
  <c r="O2706" i="1"/>
  <c r="N2706" i="1"/>
  <c r="M2706" i="1"/>
  <c r="L2706" i="1"/>
  <c r="V2705" i="1"/>
  <c r="U2705" i="1"/>
  <c r="T2705" i="1"/>
  <c r="S2705" i="1"/>
  <c r="R2705" i="1"/>
  <c r="Q2705" i="1"/>
  <c r="P2705" i="1"/>
  <c r="O2705" i="1"/>
  <c r="N2705" i="1"/>
  <c r="M2705" i="1"/>
  <c r="L2705" i="1"/>
  <c r="V2704" i="1"/>
  <c r="U2704" i="1"/>
  <c r="T2704" i="1"/>
  <c r="S2704" i="1"/>
  <c r="R2704" i="1"/>
  <c r="Q2704" i="1"/>
  <c r="P2704" i="1"/>
  <c r="O2704" i="1"/>
  <c r="N2704" i="1"/>
  <c r="M2704" i="1"/>
  <c r="L2704" i="1"/>
  <c r="V2703" i="1"/>
  <c r="U2703" i="1"/>
  <c r="T2703" i="1"/>
  <c r="S2703" i="1"/>
  <c r="R2703" i="1"/>
  <c r="Q2703" i="1"/>
  <c r="P2703" i="1"/>
  <c r="O2703" i="1"/>
  <c r="N2703" i="1"/>
  <c r="M2703" i="1"/>
  <c r="L2703" i="1"/>
  <c r="V2702" i="1"/>
  <c r="U2702" i="1"/>
  <c r="T2702" i="1"/>
  <c r="S2702" i="1"/>
  <c r="R2702" i="1"/>
  <c r="Q2702" i="1"/>
  <c r="P2702" i="1"/>
  <c r="O2702" i="1"/>
  <c r="N2702" i="1"/>
  <c r="M2702" i="1"/>
  <c r="L2702" i="1"/>
  <c r="V2701" i="1"/>
  <c r="U2701" i="1"/>
  <c r="T2701" i="1"/>
  <c r="S2701" i="1"/>
  <c r="R2701" i="1"/>
  <c r="Q2701" i="1"/>
  <c r="P2701" i="1"/>
  <c r="O2701" i="1"/>
  <c r="N2701" i="1"/>
  <c r="M2701" i="1"/>
  <c r="L2701" i="1"/>
  <c r="V2700" i="1"/>
  <c r="U2700" i="1"/>
  <c r="T2700" i="1"/>
  <c r="S2700" i="1"/>
  <c r="R2700" i="1"/>
  <c r="Q2700" i="1"/>
  <c r="P2700" i="1"/>
  <c r="O2700" i="1"/>
  <c r="N2700" i="1"/>
  <c r="M2700" i="1"/>
  <c r="L2700" i="1"/>
  <c r="V2699" i="1"/>
  <c r="U2699" i="1"/>
  <c r="T2699" i="1"/>
  <c r="S2699" i="1"/>
  <c r="R2699" i="1"/>
  <c r="Q2699" i="1"/>
  <c r="P2699" i="1"/>
  <c r="O2699" i="1"/>
  <c r="N2699" i="1"/>
  <c r="M2699" i="1"/>
  <c r="L2699" i="1"/>
  <c r="V2698" i="1"/>
  <c r="U2698" i="1"/>
  <c r="T2698" i="1"/>
  <c r="S2698" i="1"/>
  <c r="R2698" i="1"/>
  <c r="Q2698" i="1"/>
  <c r="P2698" i="1"/>
  <c r="O2698" i="1"/>
  <c r="N2698" i="1"/>
  <c r="M2698" i="1"/>
  <c r="L2698" i="1"/>
  <c r="V2697" i="1"/>
  <c r="U2697" i="1"/>
  <c r="T2697" i="1"/>
  <c r="S2697" i="1"/>
  <c r="R2697" i="1"/>
  <c r="Q2697" i="1"/>
  <c r="P2697" i="1"/>
  <c r="O2697" i="1"/>
  <c r="N2697" i="1"/>
  <c r="M2697" i="1"/>
  <c r="L2697" i="1"/>
  <c r="V2696" i="1"/>
  <c r="U2696" i="1"/>
  <c r="T2696" i="1"/>
  <c r="S2696" i="1"/>
  <c r="R2696" i="1"/>
  <c r="Q2696" i="1"/>
  <c r="P2696" i="1"/>
  <c r="O2696" i="1"/>
  <c r="N2696" i="1"/>
  <c r="M2696" i="1"/>
  <c r="L2696" i="1"/>
  <c r="V2695" i="1"/>
  <c r="U2695" i="1"/>
  <c r="T2695" i="1"/>
  <c r="S2695" i="1"/>
  <c r="R2695" i="1"/>
  <c r="Q2695" i="1"/>
  <c r="P2695" i="1"/>
  <c r="O2695" i="1"/>
  <c r="N2695" i="1"/>
  <c r="M2695" i="1"/>
  <c r="L2695" i="1"/>
  <c r="V2694" i="1"/>
  <c r="U2694" i="1"/>
  <c r="T2694" i="1"/>
  <c r="S2694" i="1"/>
  <c r="R2694" i="1"/>
  <c r="Q2694" i="1"/>
  <c r="P2694" i="1"/>
  <c r="O2694" i="1"/>
  <c r="N2694" i="1"/>
  <c r="M2694" i="1"/>
  <c r="L2694" i="1"/>
  <c r="V2693" i="1"/>
  <c r="U2693" i="1"/>
  <c r="T2693" i="1"/>
  <c r="S2693" i="1"/>
  <c r="R2693" i="1"/>
  <c r="Q2693" i="1"/>
  <c r="P2693" i="1"/>
  <c r="O2693" i="1"/>
  <c r="N2693" i="1"/>
  <c r="M2693" i="1"/>
  <c r="L2693" i="1"/>
  <c r="V2692" i="1"/>
  <c r="U2692" i="1"/>
  <c r="T2692" i="1"/>
  <c r="S2692" i="1"/>
  <c r="R2692" i="1"/>
  <c r="Q2692" i="1"/>
  <c r="P2692" i="1"/>
  <c r="O2692" i="1"/>
  <c r="N2692" i="1"/>
  <c r="M2692" i="1"/>
  <c r="L2692" i="1"/>
  <c r="V2691" i="1"/>
  <c r="U2691" i="1"/>
  <c r="T2691" i="1"/>
  <c r="S2691" i="1"/>
  <c r="R2691" i="1"/>
  <c r="Q2691" i="1"/>
  <c r="P2691" i="1"/>
  <c r="O2691" i="1"/>
  <c r="N2691" i="1"/>
  <c r="M2691" i="1"/>
  <c r="L2691" i="1"/>
  <c r="V2690" i="1"/>
  <c r="U2690" i="1"/>
  <c r="T2690" i="1"/>
  <c r="S2690" i="1"/>
  <c r="R2690" i="1"/>
  <c r="Q2690" i="1"/>
  <c r="P2690" i="1"/>
  <c r="O2690" i="1"/>
  <c r="N2690" i="1"/>
  <c r="M2690" i="1"/>
  <c r="L2690" i="1"/>
  <c r="V2689" i="1"/>
  <c r="U2689" i="1"/>
  <c r="T2689" i="1"/>
  <c r="S2689" i="1"/>
  <c r="R2689" i="1"/>
  <c r="Q2689" i="1"/>
  <c r="P2689" i="1"/>
  <c r="O2689" i="1"/>
  <c r="N2689" i="1"/>
  <c r="M2689" i="1"/>
  <c r="L2689" i="1"/>
  <c r="V2688" i="1"/>
  <c r="U2688" i="1"/>
  <c r="T2688" i="1"/>
  <c r="S2688" i="1"/>
  <c r="R2688" i="1"/>
  <c r="Q2688" i="1"/>
  <c r="P2688" i="1"/>
  <c r="O2688" i="1"/>
  <c r="N2688" i="1"/>
  <c r="M2688" i="1"/>
  <c r="L2688" i="1"/>
  <c r="V2687" i="1"/>
  <c r="U2687" i="1"/>
  <c r="T2687" i="1"/>
  <c r="S2687" i="1"/>
  <c r="R2687" i="1"/>
  <c r="Q2687" i="1"/>
  <c r="P2687" i="1"/>
  <c r="O2687" i="1"/>
  <c r="N2687" i="1"/>
  <c r="M2687" i="1"/>
  <c r="L2687" i="1"/>
  <c r="V2686" i="1"/>
  <c r="U2686" i="1"/>
  <c r="T2686" i="1"/>
  <c r="S2686" i="1"/>
  <c r="R2686" i="1"/>
  <c r="Q2686" i="1"/>
  <c r="P2686" i="1"/>
  <c r="O2686" i="1"/>
  <c r="N2686" i="1"/>
  <c r="M2686" i="1"/>
  <c r="L2686" i="1"/>
  <c r="V2685" i="1"/>
  <c r="U2685" i="1"/>
  <c r="T2685" i="1"/>
  <c r="S2685" i="1"/>
  <c r="R2685" i="1"/>
  <c r="Q2685" i="1"/>
  <c r="P2685" i="1"/>
  <c r="O2685" i="1"/>
  <c r="N2685" i="1"/>
  <c r="M2685" i="1"/>
  <c r="L2685" i="1"/>
  <c r="V2684" i="1"/>
  <c r="U2684" i="1"/>
  <c r="T2684" i="1"/>
  <c r="S2684" i="1"/>
  <c r="R2684" i="1"/>
  <c r="Q2684" i="1"/>
  <c r="P2684" i="1"/>
  <c r="O2684" i="1"/>
  <c r="N2684" i="1"/>
  <c r="M2684" i="1"/>
  <c r="L2684" i="1"/>
  <c r="V2683" i="1"/>
  <c r="U2683" i="1"/>
  <c r="T2683" i="1"/>
  <c r="S2683" i="1"/>
  <c r="R2683" i="1"/>
  <c r="Q2683" i="1"/>
  <c r="P2683" i="1"/>
  <c r="O2683" i="1"/>
  <c r="N2683" i="1"/>
  <c r="M2683" i="1"/>
  <c r="L2683" i="1"/>
  <c r="V2682" i="1"/>
  <c r="U2682" i="1"/>
  <c r="T2682" i="1"/>
  <c r="S2682" i="1"/>
  <c r="R2682" i="1"/>
  <c r="Q2682" i="1"/>
  <c r="P2682" i="1"/>
  <c r="O2682" i="1"/>
  <c r="N2682" i="1"/>
  <c r="M2682" i="1"/>
  <c r="L2682" i="1"/>
  <c r="V2681" i="1"/>
  <c r="U2681" i="1"/>
  <c r="T2681" i="1"/>
  <c r="S2681" i="1"/>
  <c r="R2681" i="1"/>
  <c r="Q2681" i="1"/>
  <c r="P2681" i="1"/>
  <c r="O2681" i="1"/>
  <c r="N2681" i="1"/>
  <c r="M2681" i="1"/>
  <c r="L2681" i="1"/>
  <c r="V2680" i="1"/>
  <c r="U2680" i="1"/>
  <c r="T2680" i="1"/>
  <c r="S2680" i="1"/>
  <c r="R2680" i="1"/>
  <c r="Q2680" i="1"/>
  <c r="P2680" i="1"/>
  <c r="O2680" i="1"/>
  <c r="N2680" i="1"/>
  <c r="M2680" i="1"/>
  <c r="L2680" i="1"/>
  <c r="V2679" i="1"/>
  <c r="U2679" i="1"/>
  <c r="T2679" i="1"/>
  <c r="S2679" i="1"/>
  <c r="R2679" i="1"/>
  <c r="Q2679" i="1"/>
  <c r="P2679" i="1"/>
  <c r="O2679" i="1"/>
  <c r="N2679" i="1"/>
  <c r="M2679" i="1"/>
  <c r="L2679" i="1"/>
  <c r="V2678" i="1"/>
  <c r="U2678" i="1"/>
  <c r="T2678" i="1"/>
  <c r="S2678" i="1"/>
  <c r="R2678" i="1"/>
  <c r="Q2678" i="1"/>
  <c r="P2678" i="1"/>
  <c r="O2678" i="1"/>
  <c r="N2678" i="1"/>
  <c r="M2678" i="1"/>
  <c r="L2678" i="1"/>
  <c r="V2677" i="1"/>
  <c r="U2677" i="1"/>
  <c r="T2677" i="1"/>
  <c r="S2677" i="1"/>
  <c r="R2677" i="1"/>
  <c r="Q2677" i="1"/>
  <c r="P2677" i="1"/>
  <c r="O2677" i="1"/>
  <c r="N2677" i="1"/>
  <c r="M2677" i="1"/>
  <c r="L2677" i="1"/>
  <c r="V2676" i="1"/>
  <c r="U2676" i="1"/>
  <c r="T2676" i="1"/>
  <c r="S2676" i="1"/>
  <c r="R2676" i="1"/>
  <c r="Q2676" i="1"/>
  <c r="P2676" i="1"/>
  <c r="O2676" i="1"/>
  <c r="N2676" i="1"/>
  <c r="M2676" i="1"/>
  <c r="L2676" i="1"/>
  <c r="V2675" i="1"/>
  <c r="U2675" i="1"/>
  <c r="T2675" i="1"/>
  <c r="S2675" i="1"/>
  <c r="R2675" i="1"/>
  <c r="Q2675" i="1"/>
  <c r="P2675" i="1"/>
  <c r="O2675" i="1"/>
  <c r="N2675" i="1"/>
  <c r="M2675" i="1"/>
  <c r="L2675" i="1"/>
  <c r="V2674" i="1"/>
  <c r="U2674" i="1"/>
  <c r="T2674" i="1"/>
  <c r="S2674" i="1"/>
  <c r="R2674" i="1"/>
  <c r="Q2674" i="1"/>
  <c r="P2674" i="1"/>
  <c r="O2674" i="1"/>
  <c r="N2674" i="1"/>
  <c r="M2674" i="1"/>
  <c r="L2674" i="1"/>
  <c r="V2673" i="1"/>
  <c r="U2673" i="1"/>
  <c r="T2673" i="1"/>
  <c r="S2673" i="1"/>
  <c r="R2673" i="1"/>
  <c r="Q2673" i="1"/>
  <c r="P2673" i="1"/>
  <c r="O2673" i="1"/>
  <c r="N2673" i="1"/>
  <c r="M2673" i="1"/>
  <c r="L2673" i="1"/>
  <c r="V2672" i="1"/>
  <c r="U2672" i="1"/>
  <c r="T2672" i="1"/>
  <c r="S2672" i="1"/>
  <c r="R2672" i="1"/>
  <c r="Q2672" i="1"/>
  <c r="P2672" i="1"/>
  <c r="O2672" i="1"/>
  <c r="N2672" i="1"/>
  <c r="M2672" i="1"/>
  <c r="L2672" i="1"/>
  <c r="V2671" i="1"/>
  <c r="U2671" i="1"/>
  <c r="T2671" i="1"/>
  <c r="S2671" i="1"/>
  <c r="R2671" i="1"/>
  <c r="Q2671" i="1"/>
  <c r="P2671" i="1"/>
  <c r="O2671" i="1"/>
  <c r="N2671" i="1"/>
  <c r="M2671" i="1"/>
  <c r="L2671" i="1"/>
  <c r="V2670" i="1"/>
  <c r="U2670" i="1"/>
  <c r="T2670" i="1"/>
  <c r="S2670" i="1"/>
  <c r="R2670" i="1"/>
  <c r="Q2670" i="1"/>
  <c r="P2670" i="1"/>
  <c r="O2670" i="1"/>
  <c r="N2670" i="1"/>
  <c r="M2670" i="1"/>
  <c r="L2670" i="1"/>
  <c r="V2669" i="1"/>
  <c r="U2669" i="1"/>
  <c r="T2669" i="1"/>
  <c r="S2669" i="1"/>
  <c r="R2669" i="1"/>
  <c r="Q2669" i="1"/>
  <c r="P2669" i="1"/>
  <c r="O2669" i="1"/>
  <c r="N2669" i="1"/>
  <c r="M2669" i="1"/>
  <c r="L2669" i="1"/>
  <c r="V2668" i="1"/>
  <c r="U2668" i="1"/>
  <c r="T2668" i="1"/>
  <c r="S2668" i="1"/>
  <c r="R2668" i="1"/>
  <c r="Q2668" i="1"/>
  <c r="P2668" i="1"/>
  <c r="O2668" i="1"/>
  <c r="N2668" i="1"/>
  <c r="M2668" i="1"/>
  <c r="L2668" i="1"/>
  <c r="V2667" i="1"/>
  <c r="U2667" i="1"/>
  <c r="T2667" i="1"/>
  <c r="S2667" i="1"/>
  <c r="R2667" i="1"/>
  <c r="Q2667" i="1"/>
  <c r="P2667" i="1"/>
  <c r="O2667" i="1"/>
  <c r="N2667" i="1"/>
  <c r="M2667" i="1"/>
  <c r="L2667" i="1"/>
  <c r="V2666" i="1"/>
  <c r="U2666" i="1"/>
  <c r="T2666" i="1"/>
  <c r="S2666" i="1"/>
  <c r="R2666" i="1"/>
  <c r="Q2666" i="1"/>
  <c r="P2666" i="1"/>
  <c r="O2666" i="1"/>
  <c r="N2666" i="1"/>
  <c r="M2666" i="1"/>
  <c r="L2666" i="1"/>
  <c r="V2665" i="1"/>
  <c r="U2665" i="1"/>
  <c r="T2665" i="1"/>
  <c r="S2665" i="1"/>
  <c r="R2665" i="1"/>
  <c r="Q2665" i="1"/>
  <c r="P2665" i="1"/>
  <c r="O2665" i="1"/>
  <c r="N2665" i="1"/>
  <c r="M2665" i="1"/>
  <c r="L2665" i="1"/>
  <c r="V2664" i="1"/>
  <c r="U2664" i="1"/>
  <c r="T2664" i="1"/>
  <c r="S2664" i="1"/>
  <c r="R2664" i="1"/>
  <c r="Q2664" i="1"/>
  <c r="P2664" i="1"/>
  <c r="O2664" i="1"/>
  <c r="N2664" i="1"/>
  <c r="M2664" i="1"/>
  <c r="L2664" i="1"/>
  <c r="V2663" i="1"/>
  <c r="U2663" i="1"/>
  <c r="T2663" i="1"/>
  <c r="S2663" i="1"/>
  <c r="R2663" i="1"/>
  <c r="Q2663" i="1"/>
  <c r="P2663" i="1"/>
  <c r="O2663" i="1"/>
  <c r="N2663" i="1"/>
  <c r="M2663" i="1"/>
  <c r="L2663" i="1"/>
  <c r="V2662" i="1"/>
  <c r="U2662" i="1"/>
  <c r="T2662" i="1"/>
  <c r="S2662" i="1"/>
  <c r="R2662" i="1"/>
  <c r="Q2662" i="1"/>
  <c r="P2662" i="1"/>
  <c r="O2662" i="1"/>
  <c r="N2662" i="1"/>
  <c r="M2662" i="1"/>
  <c r="L2662" i="1"/>
  <c r="V2661" i="1"/>
  <c r="U2661" i="1"/>
  <c r="T2661" i="1"/>
  <c r="S2661" i="1"/>
  <c r="R2661" i="1"/>
  <c r="Q2661" i="1"/>
  <c r="P2661" i="1"/>
  <c r="O2661" i="1"/>
  <c r="N2661" i="1"/>
  <c r="M2661" i="1"/>
  <c r="L2661" i="1"/>
  <c r="V2660" i="1"/>
  <c r="U2660" i="1"/>
  <c r="T2660" i="1"/>
  <c r="S2660" i="1"/>
  <c r="R2660" i="1"/>
  <c r="Q2660" i="1"/>
  <c r="P2660" i="1"/>
  <c r="O2660" i="1"/>
  <c r="N2660" i="1"/>
  <c r="M2660" i="1"/>
  <c r="L2660" i="1"/>
  <c r="V2659" i="1"/>
  <c r="U2659" i="1"/>
  <c r="T2659" i="1"/>
  <c r="S2659" i="1"/>
  <c r="R2659" i="1"/>
  <c r="Q2659" i="1"/>
  <c r="P2659" i="1"/>
  <c r="O2659" i="1"/>
  <c r="N2659" i="1"/>
  <c r="M2659" i="1"/>
  <c r="L2659" i="1"/>
  <c r="V2658" i="1"/>
  <c r="U2658" i="1"/>
  <c r="T2658" i="1"/>
  <c r="S2658" i="1"/>
  <c r="R2658" i="1"/>
  <c r="Q2658" i="1"/>
  <c r="P2658" i="1"/>
  <c r="O2658" i="1"/>
  <c r="N2658" i="1"/>
  <c r="M2658" i="1"/>
  <c r="L2658" i="1"/>
  <c r="V2657" i="1"/>
  <c r="U2657" i="1"/>
  <c r="T2657" i="1"/>
  <c r="S2657" i="1"/>
  <c r="R2657" i="1"/>
  <c r="Q2657" i="1"/>
  <c r="P2657" i="1"/>
  <c r="O2657" i="1"/>
  <c r="N2657" i="1"/>
  <c r="M2657" i="1"/>
  <c r="L2657" i="1"/>
  <c r="V2656" i="1"/>
  <c r="U2656" i="1"/>
  <c r="T2656" i="1"/>
  <c r="S2656" i="1"/>
  <c r="R2656" i="1"/>
  <c r="Q2656" i="1"/>
  <c r="P2656" i="1"/>
  <c r="O2656" i="1"/>
  <c r="N2656" i="1"/>
  <c r="M2656" i="1"/>
  <c r="L2656" i="1"/>
  <c r="V2655" i="1"/>
  <c r="U2655" i="1"/>
  <c r="T2655" i="1"/>
  <c r="S2655" i="1"/>
  <c r="R2655" i="1"/>
  <c r="Q2655" i="1"/>
  <c r="P2655" i="1"/>
  <c r="O2655" i="1"/>
  <c r="N2655" i="1"/>
  <c r="M2655" i="1"/>
  <c r="L2655" i="1"/>
  <c r="V2654" i="1"/>
  <c r="U2654" i="1"/>
  <c r="T2654" i="1"/>
  <c r="S2654" i="1"/>
  <c r="R2654" i="1"/>
  <c r="Q2654" i="1"/>
  <c r="P2654" i="1"/>
  <c r="O2654" i="1"/>
  <c r="N2654" i="1"/>
  <c r="M2654" i="1"/>
  <c r="L2654" i="1"/>
  <c r="V2653" i="1"/>
  <c r="U2653" i="1"/>
  <c r="T2653" i="1"/>
  <c r="S2653" i="1"/>
  <c r="R2653" i="1"/>
  <c r="Q2653" i="1"/>
  <c r="P2653" i="1"/>
  <c r="O2653" i="1"/>
  <c r="N2653" i="1"/>
  <c r="M2653" i="1"/>
  <c r="L2653" i="1"/>
  <c r="V2652" i="1"/>
  <c r="U2652" i="1"/>
  <c r="T2652" i="1"/>
  <c r="S2652" i="1"/>
  <c r="R2652" i="1"/>
  <c r="Q2652" i="1"/>
  <c r="P2652" i="1"/>
  <c r="O2652" i="1"/>
  <c r="N2652" i="1"/>
  <c r="M2652" i="1"/>
  <c r="L2652" i="1"/>
  <c r="V2651" i="1"/>
  <c r="U2651" i="1"/>
  <c r="T2651" i="1"/>
  <c r="S2651" i="1"/>
  <c r="R2651" i="1"/>
  <c r="Q2651" i="1"/>
  <c r="P2651" i="1"/>
  <c r="O2651" i="1"/>
  <c r="N2651" i="1"/>
  <c r="M2651" i="1"/>
  <c r="L2651" i="1"/>
  <c r="V2650" i="1"/>
  <c r="U2650" i="1"/>
  <c r="T2650" i="1"/>
  <c r="S2650" i="1"/>
  <c r="R2650" i="1"/>
  <c r="Q2650" i="1"/>
  <c r="P2650" i="1"/>
  <c r="O2650" i="1"/>
  <c r="N2650" i="1"/>
  <c r="M2650" i="1"/>
  <c r="L2650" i="1"/>
  <c r="V2649" i="1"/>
  <c r="U2649" i="1"/>
  <c r="T2649" i="1"/>
  <c r="S2649" i="1"/>
  <c r="R2649" i="1"/>
  <c r="Q2649" i="1"/>
  <c r="P2649" i="1"/>
  <c r="O2649" i="1"/>
  <c r="N2649" i="1"/>
  <c r="M2649" i="1"/>
  <c r="L2649" i="1"/>
  <c r="V2648" i="1"/>
  <c r="U2648" i="1"/>
  <c r="T2648" i="1"/>
  <c r="S2648" i="1"/>
  <c r="R2648" i="1"/>
  <c r="Q2648" i="1"/>
  <c r="P2648" i="1"/>
  <c r="O2648" i="1"/>
  <c r="N2648" i="1"/>
  <c r="M2648" i="1"/>
  <c r="L2648" i="1"/>
  <c r="V2647" i="1"/>
  <c r="U2647" i="1"/>
  <c r="T2647" i="1"/>
  <c r="S2647" i="1"/>
  <c r="R2647" i="1"/>
  <c r="Q2647" i="1"/>
  <c r="P2647" i="1"/>
  <c r="O2647" i="1"/>
  <c r="N2647" i="1"/>
  <c r="M2647" i="1"/>
  <c r="L2647" i="1"/>
  <c r="V2646" i="1"/>
  <c r="U2646" i="1"/>
  <c r="T2646" i="1"/>
  <c r="S2646" i="1"/>
  <c r="R2646" i="1"/>
  <c r="Q2646" i="1"/>
  <c r="P2646" i="1"/>
  <c r="O2646" i="1"/>
  <c r="N2646" i="1"/>
  <c r="M2646" i="1"/>
  <c r="L2646" i="1"/>
  <c r="V2645" i="1"/>
  <c r="U2645" i="1"/>
  <c r="T2645" i="1"/>
  <c r="S2645" i="1"/>
  <c r="R2645" i="1"/>
  <c r="Q2645" i="1"/>
  <c r="P2645" i="1"/>
  <c r="O2645" i="1"/>
  <c r="N2645" i="1"/>
  <c r="M2645" i="1"/>
  <c r="L2645" i="1"/>
  <c r="V2644" i="1"/>
  <c r="U2644" i="1"/>
  <c r="T2644" i="1"/>
  <c r="S2644" i="1"/>
  <c r="R2644" i="1"/>
  <c r="Q2644" i="1"/>
  <c r="P2644" i="1"/>
  <c r="O2644" i="1"/>
  <c r="N2644" i="1"/>
  <c r="M2644" i="1"/>
  <c r="L2644" i="1"/>
  <c r="V2643" i="1"/>
  <c r="U2643" i="1"/>
  <c r="T2643" i="1"/>
  <c r="S2643" i="1"/>
  <c r="R2643" i="1"/>
  <c r="Q2643" i="1"/>
  <c r="P2643" i="1"/>
  <c r="O2643" i="1"/>
  <c r="N2643" i="1"/>
  <c r="M2643" i="1"/>
  <c r="L2643" i="1"/>
  <c r="V2642" i="1"/>
  <c r="U2642" i="1"/>
  <c r="T2642" i="1"/>
  <c r="S2642" i="1"/>
  <c r="R2642" i="1"/>
  <c r="Q2642" i="1"/>
  <c r="P2642" i="1"/>
  <c r="O2642" i="1"/>
  <c r="N2642" i="1"/>
  <c r="M2642" i="1"/>
  <c r="L2642" i="1"/>
  <c r="V2641" i="1"/>
  <c r="U2641" i="1"/>
  <c r="T2641" i="1"/>
  <c r="S2641" i="1"/>
  <c r="R2641" i="1"/>
  <c r="Q2641" i="1"/>
  <c r="P2641" i="1"/>
  <c r="O2641" i="1"/>
  <c r="N2641" i="1"/>
  <c r="M2641" i="1"/>
  <c r="L2641" i="1"/>
  <c r="V2640" i="1"/>
  <c r="U2640" i="1"/>
  <c r="T2640" i="1"/>
  <c r="S2640" i="1"/>
  <c r="R2640" i="1"/>
  <c r="Q2640" i="1"/>
  <c r="P2640" i="1"/>
  <c r="O2640" i="1"/>
  <c r="N2640" i="1"/>
  <c r="M2640" i="1"/>
  <c r="L2640" i="1"/>
  <c r="V2639" i="1"/>
  <c r="U2639" i="1"/>
  <c r="T2639" i="1"/>
  <c r="S2639" i="1"/>
  <c r="R2639" i="1"/>
  <c r="Q2639" i="1"/>
  <c r="P2639" i="1"/>
  <c r="O2639" i="1"/>
  <c r="N2639" i="1"/>
  <c r="M2639" i="1"/>
  <c r="L2639" i="1"/>
  <c r="V2638" i="1"/>
  <c r="U2638" i="1"/>
  <c r="T2638" i="1"/>
  <c r="S2638" i="1"/>
  <c r="R2638" i="1"/>
  <c r="Q2638" i="1"/>
  <c r="P2638" i="1"/>
  <c r="O2638" i="1"/>
  <c r="N2638" i="1"/>
  <c r="M2638" i="1"/>
  <c r="L2638" i="1"/>
  <c r="V2637" i="1"/>
  <c r="U2637" i="1"/>
  <c r="T2637" i="1"/>
  <c r="S2637" i="1"/>
  <c r="R2637" i="1"/>
  <c r="Q2637" i="1"/>
  <c r="P2637" i="1"/>
  <c r="O2637" i="1"/>
  <c r="N2637" i="1"/>
  <c r="M2637" i="1"/>
  <c r="L2637" i="1"/>
  <c r="V2636" i="1"/>
  <c r="U2636" i="1"/>
  <c r="T2636" i="1"/>
  <c r="S2636" i="1"/>
  <c r="R2636" i="1"/>
  <c r="Q2636" i="1"/>
  <c r="P2636" i="1"/>
  <c r="O2636" i="1"/>
  <c r="N2636" i="1"/>
  <c r="M2636" i="1"/>
  <c r="L2636" i="1"/>
  <c r="V2635" i="1"/>
  <c r="U2635" i="1"/>
  <c r="T2635" i="1"/>
  <c r="S2635" i="1"/>
  <c r="R2635" i="1"/>
  <c r="Q2635" i="1"/>
  <c r="P2635" i="1"/>
  <c r="O2635" i="1"/>
  <c r="N2635" i="1"/>
  <c r="M2635" i="1"/>
  <c r="L2635" i="1"/>
  <c r="V2634" i="1"/>
  <c r="U2634" i="1"/>
  <c r="T2634" i="1"/>
  <c r="S2634" i="1"/>
  <c r="R2634" i="1"/>
  <c r="Q2634" i="1"/>
  <c r="P2634" i="1"/>
  <c r="O2634" i="1"/>
  <c r="N2634" i="1"/>
  <c r="M2634" i="1"/>
  <c r="L2634" i="1"/>
  <c r="V2633" i="1"/>
  <c r="U2633" i="1"/>
  <c r="T2633" i="1"/>
  <c r="S2633" i="1"/>
  <c r="R2633" i="1"/>
  <c r="Q2633" i="1"/>
  <c r="P2633" i="1"/>
  <c r="O2633" i="1"/>
  <c r="N2633" i="1"/>
  <c r="M2633" i="1"/>
  <c r="L2633" i="1"/>
  <c r="V2632" i="1"/>
  <c r="U2632" i="1"/>
  <c r="T2632" i="1"/>
  <c r="S2632" i="1"/>
  <c r="R2632" i="1"/>
  <c r="Q2632" i="1"/>
  <c r="P2632" i="1"/>
  <c r="O2632" i="1"/>
  <c r="N2632" i="1"/>
  <c r="M2632" i="1"/>
  <c r="L2632" i="1"/>
  <c r="V2631" i="1"/>
  <c r="U2631" i="1"/>
  <c r="T2631" i="1"/>
  <c r="S2631" i="1"/>
  <c r="R2631" i="1"/>
  <c r="Q2631" i="1"/>
  <c r="P2631" i="1"/>
  <c r="O2631" i="1"/>
  <c r="N2631" i="1"/>
  <c r="M2631" i="1"/>
  <c r="L2631" i="1"/>
  <c r="V2630" i="1"/>
  <c r="U2630" i="1"/>
  <c r="T2630" i="1"/>
  <c r="S2630" i="1"/>
  <c r="R2630" i="1"/>
  <c r="Q2630" i="1"/>
  <c r="P2630" i="1"/>
  <c r="O2630" i="1"/>
  <c r="N2630" i="1"/>
  <c r="M2630" i="1"/>
  <c r="L2630" i="1"/>
  <c r="V2629" i="1"/>
  <c r="U2629" i="1"/>
  <c r="T2629" i="1"/>
  <c r="S2629" i="1"/>
  <c r="R2629" i="1"/>
  <c r="Q2629" i="1"/>
  <c r="P2629" i="1"/>
  <c r="O2629" i="1"/>
  <c r="N2629" i="1"/>
  <c r="M2629" i="1"/>
  <c r="L2629" i="1"/>
  <c r="V2628" i="1"/>
  <c r="U2628" i="1"/>
  <c r="T2628" i="1"/>
  <c r="S2628" i="1"/>
  <c r="R2628" i="1"/>
  <c r="Q2628" i="1"/>
  <c r="P2628" i="1"/>
  <c r="O2628" i="1"/>
  <c r="N2628" i="1"/>
  <c r="M2628" i="1"/>
  <c r="L2628" i="1"/>
  <c r="V2627" i="1"/>
  <c r="U2627" i="1"/>
  <c r="T2627" i="1"/>
  <c r="S2627" i="1"/>
  <c r="R2627" i="1"/>
  <c r="Q2627" i="1"/>
  <c r="P2627" i="1"/>
  <c r="O2627" i="1"/>
  <c r="N2627" i="1"/>
  <c r="M2627" i="1"/>
  <c r="L2627" i="1"/>
  <c r="V2626" i="1"/>
  <c r="U2626" i="1"/>
  <c r="T2626" i="1"/>
  <c r="S2626" i="1"/>
  <c r="R2626" i="1"/>
  <c r="Q2626" i="1"/>
  <c r="P2626" i="1"/>
  <c r="O2626" i="1"/>
  <c r="N2626" i="1"/>
  <c r="M2626" i="1"/>
  <c r="L2626" i="1"/>
  <c r="V2625" i="1"/>
  <c r="U2625" i="1"/>
  <c r="T2625" i="1"/>
  <c r="S2625" i="1"/>
  <c r="R2625" i="1"/>
  <c r="Q2625" i="1"/>
  <c r="P2625" i="1"/>
  <c r="O2625" i="1"/>
  <c r="N2625" i="1"/>
  <c r="M2625" i="1"/>
  <c r="L2625" i="1"/>
  <c r="V2624" i="1"/>
  <c r="U2624" i="1"/>
  <c r="T2624" i="1"/>
  <c r="S2624" i="1"/>
  <c r="R2624" i="1"/>
  <c r="Q2624" i="1"/>
  <c r="P2624" i="1"/>
  <c r="O2624" i="1"/>
  <c r="N2624" i="1"/>
  <c r="M2624" i="1"/>
  <c r="L2624" i="1"/>
  <c r="V2623" i="1"/>
  <c r="U2623" i="1"/>
  <c r="T2623" i="1"/>
  <c r="S2623" i="1"/>
  <c r="R2623" i="1"/>
  <c r="Q2623" i="1"/>
  <c r="P2623" i="1"/>
  <c r="O2623" i="1"/>
  <c r="N2623" i="1"/>
  <c r="M2623" i="1"/>
  <c r="L2623" i="1"/>
  <c r="V2622" i="1"/>
  <c r="U2622" i="1"/>
  <c r="T2622" i="1"/>
  <c r="S2622" i="1"/>
  <c r="R2622" i="1"/>
  <c r="Q2622" i="1"/>
  <c r="P2622" i="1"/>
  <c r="O2622" i="1"/>
  <c r="N2622" i="1"/>
  <c r="M2622" i="1"/>
  <c r="L2622" i="1"/>
  <c r="V2621" i="1"/>
  <c r="U2621" i="1"/>
  <c r="T2621" i="1"/>
  <c r="S2621" i="1"/>
  <c r="R2621" i="1"/>
  <c r="Q2621" i="1"/>
  <c r="P2621" i="1"/>
  <c r="O2621" i="1"/>
  <c r="N2621" i="1"/>
  <c r="M2621" i="1"/>
  <c r="L2621" i="1"/>
  <c r="V2620" i="1"/>
  <c r="U2620" i="1"/>
  <c r="T2620" i="1"/>
  <c r="S2620" i="1"/>
  <c r="R2620" i="1"/>
  <c r="Q2620" i="1"/>
  <c r="P2620" i="1"/>
  <c r="O2620" i="1"/>
  <c r="N2620" i="1"/>
  <c r="M2620" i="1"/>
  <c r="L2620" i="1"/>
  <c r="V2619" i="1"/>
  <c r="U2619" i="1"/>
  <c r="T2619" i="1"/>
  <c r="S2619" i="1"/>
  <c r="R2619" i="1"/>
  <c r="Q2619" i="1"/>
  <c r="P2619" i="1"/>
  <c r="O2619" i="1"/>
  <c r="N2619" i="1"/>
  <c r="M2619" i="1"/>
  <c r="L2619" i="1"/>
  <c r="V2618" i="1"/>
  <c r="U2618" i="1"/>
  <c r="T2618" i="1"/>
  <c r="S2618" i="1"/>
  <c r="R2618" i="1"/>
  <c r="Q2618" i="1"/>
  <c r="P2618" i="1"/>
  <c r="O2618" i="1"/>
  <c r="N2618" i="1"/>
  <c r="M2618" i="1"/>
  <c r="L2618" i="1"/>
  <c r="V2617" i="1"/>
  <c r="U2617" i="1"/>
  <c r="T2617" i="1"/>
  <c r="S2617" i="1"/>
  <c r="R2617" i="1"/>
  <c r="Q2617" i="1"/>
  <c r="P2617" i="1"/>
  <c r="O2617" i="1"/>
  <c r="N2617" i="1"/>
  <c r="M2617" i="1"/>
  <c r="L2617" i="1"/>
  <c r="V2616" i="1"/>
  <c r="U2616" i="1"/>
  <c r="T2616" i="1"/>
  <c r="S2616" i="1"/>
  <c r="R2616" i="1"/>
  <c r="Q2616" i="1"/>
  <c r="P2616" i="1"/>
  <c r="O2616" i="1"/>
  <c r="N2616" i="1"/>
  <c r="M2616" i="1"/>
  <c r="L2616" i="1"/>
  <c r="V2615" i="1"/>
  <c r="U2615" i="1"/>
  <c r="T2615" i="1"/>
  <c r="S2615" i="1"/>
  <c r="R2615" i="1"/>
  <c r="Q2615" i="1"/>
  <c r="P2615" i="1"/>
  <c r="O2615" i="1"/>
  <c r="N2615" i="1"/>
  <c r="M2615" i="1"/>
  <c r="L2615" i="1"/>
  <c r="V2614" i="1"/>
  <c r="U2614" i="1"/>
  <c r="T2614" i="1"/>
  <c r="S2614" i="1"/>
  <c r="R2614" i="1"/>
  <c r="Q2614" i="1"/>
  <c r="P2614" i="1"/>
  <c r="O2614" i="1"/>
  <c r="N2614" i="1"/>
  <c r="M2614" i="1"/>
  <c r="L2614" i="1"/>
  <c r="V19" i="1"/>
  <c r="U19" i="1"/>
  <c r="T19" i="1"/>
  <c r="S19" i="1"/>
  <c r="R19" i="1"/>
  <c r="Q19" i="1"/>
  <c r="P19" i="1"/>
  <c r="O19" i="1"/>
  <c r="N19" i="1"/>
  <c r="M19" i="1"/>
  <c r="L19" i="1"/>
  <c r="V2613" i="1"/>
  <c r="U2613" i="1"/>
  <c r="T2613" i="1"/>
  <c r="S2613" i="1"/>
  <c r="R2613" i="1"/>
  <c r="Q2613" i="1"/>
  <c r="P2613" i="1"/>
  <c r="O2613" i="1"/>
  <c r="N2613" i="1"/>
  <c r="M2613" i="1"/>
  <c r="L2613" i="1"/>
  <c r="V2612" i="1"/>
  <c r="U2612" i="1"/>
  <c r="T2612" i="1"/>
  <c r="S2612" i="1"/>
  <c r="R2612" i="1"/>
  <c r="Q2612" i="1"/>
  <c r="P2612" i="1"/>
  <c r="O2612" i="1"/>
  <c r="N2612" i="1"/>
  <c r="M2612" i="1"/>
  <c r="L2612" i="1"/>
  <c r="V2611" i="1"/>
  <c r="U2611" i="1"/>
  <c r="T2611" i="1"/>
  <c r="S2611" i="1"/>
  <c r="R2611" i="1"/>
  <c r="Q2611" i="1"/>
  <c r="P2611" i="1"/>
  <c r="O2611" i="1"/>
  <c r="N2611" i="1"/>
  <c r="M2611" i="1"/>
  <c r="L2611" i="1"/>
  <c r="V2610" i="1"/>
  <c r="U2610" i="1"/>
  <c r="T2610" i="1"/>
  <c r="S2610" i="1"/>
  <c r="R2610" i="1"/>
  <c r="Q2610" i="1"/>
  <c r="P2610" i="1"/>
  <c r="O2610" i="1"/>
  <c r="N2610" i="1"/>
  <c r="M2610" i="1"/>
  <c r="L2610" i="1"/>
  <c r="V2609" i="1"/>
  <c r="U2609" i="1"/>
  <c r="T2609" i="1"/>
  <c r="S2609" i="1"/>
  <c r="R2609" i="1"/>
  <c r="Q2609" i="1"/>
  <c r="P2609" i="1"/>
  <c r="O2609" i="1"/>
  <c r="N2609" i="1"/>
  <c r="M2609" i="1"/>
  <c r="L2609" i="1"/>
  <c r="V2608" i="1"/>
  <c r="U2608" i="1"/>
  <c r="T2608" i="1"/>
  <c r="S2608" i="1"/>
  <c r="R2608" i="1"/>
  <c r="Q2608" i="1"/>
  <c r="P2608" i="1"/>
  <c r="O2608" i="1"/>
  <c r="N2608" i="1"/>
  <c r="M2608" i="1"/>
  <c r="L2608" i="1"/>
  <c r="V2607" i="1"/>
  <c r="U2607" i="1"/>
  <c r="T2607" i="1"/>
  <c r="S2607" i="1"/>
  <c r="R2607" i="1"/>
  <c r="Q2607" i="1"/>
  <c r="P2607" i="1"/>
  <c r="O2607" i="1"/>
  <c r="N2607" i="1"/>
  <c r="M2607" i="1"/>
  <c r="L2607" i="1"/>
  <c r="V2606" i="1"/>
  <c r="U2606" i="1"/>
  <c r="T2606" i="1"/>
  <c r="S2606" i="1"/>
  <c r="R2606" i="1"/>
  <c r="Q2606" i="1"/>
  <c r="P2606" i="1"/>
  <c r="O2606" i="1"/>
  <c r="N2606" i="1"/>
  <c r="M2606" i="1"/>
  <c r="L2606" i="1"/>
  <c r="V2605" i="1"/>
  <c r="U2605" i="1"/>
  <c r="T2605" i="1"/>
  <c r="S2605" i="1"/>
  <c r="R2605" i="1"/>
  <c r="Q2605" i="1"/>
  <c r="P2605" i="1"/>
  <c r="O2605" i="1"/>
  <c r="N2605" i="1"/>
  <c r="M2605" i="1"/>
  <c r="L2605" i="1"/>
  <c r="V2604" i="1"/>
  <c r="U2604" i="1"/>
  <c r="T2604" i="1"/>
  <c r="S2604" i="1"/>
  <c r="R2604" i="1"/>
  <c r="Q2604" i="1"/>
  <c r="P2604" i="1"/>
  <c r="O2604" i="1"/>
  <c r="N2604" i="1"/>
  <c r="M2604" i="1"/>
  <c r="L2604" i="1"/>
  <c r="V2603" i="1"/>
  <c r="U2603" i="1"/>
  <c r="T2603" i="1"/>
  <c r="S2603" i="1"/>
  <c r="R2603" i="1"/>
  <c r="Q2603" i="1"/>
  <c r="P2603" i="1"/>
  <c r="O2603" i="1"/>
  <c r="N2603" i="1"/>
  <c r="M2603" i="1"/>
  <c r="L2603" i="1"/>
  <c r="V2602" i="1"/>
  <c r="U2602" i="1"/>
  <c r="T2602" i="1"/>
  <c r="S2602" i="1"/>
  <c r="R2602" i="1"/>
  <c r="Q2602" i="1"/>
  <c r="P2602" i="1"/>
  <c r="O2602" i="1"/>
  <c r="N2602" i="1"/>
  <c r="M2602" i="1"/>
  <c r="L2602" i="1"/>
  <c r="V2601" i="1"/>
  <c r="U2601" i="1"/>
  <c r="T2601" i="1"/>
  <c r="S2601" i="1"/>
  <c r="R2601" i="1"/>
  <c r="Q2601" i="1"/>
  <c r="P2601" i="1"/>
  <c r="O2601" i="1"/>
  <c r="N2601" i="1"/>
  <c r="M2601" i="1"/>
  <c r="L2601" i="1"/>
  <c r="V2600" i="1"/>
  <c r="U2600" i="1"/>
  <c r="T2600" i="1"/>
  <c r="S2600" i="1"/>
  <c r="R2600" i="1"/>
  <c r="Q2600" i="1"/>
  <c r="P2600" i="1"/>
  <c r="O2600" i="1"/>
  <c r="N2600" i="1"/>
  <c r="M2600" i="1"/>
  <c r="L2600" i="1"/>
  <c r="V2599" i="1"/>
  <c r="U2599" i="1"/>
  <c r="T2599" i="1"/>
  <c r="S2599" i="1"/>
  <c r="R2599" i="1"/>
  <c r="Q2599" i="1"/>
  <c r="P2599" i="1"/>
  <c r="O2599" i="1"/>
  <c r="N2599" i="1"/>
  <c r="M2599" i="1"/>
  <c r="L2599" i="1"/>
  <c r="V2598" i="1"/>
  <c r="U2598" i="1"/>
  <c r="T2598" i="1"/>
  <c r="S2598" i="1"/>
  <c r="R2598" i="1"/>
  <c r="Q2598" i="1"/>
  <c r="P2598" i="1"/>
  <c r="O2598" i="1"/>
  <c r="N2598" i="1"/>
  <c r="M2598" i="1"/>
  <c r="L2598" i="1"/>
  <c r="V2597" i="1"/>
  <c r="U2597" i="1"/>
  <c r="T2597" i="1"/>
  <c r="S2597" i="1"/>
  <c r="R2597" i="1"/>
  <c r="Q2597" i="1"/>
  <c r="P2597" i="1"/>
  <c r="O2597" i="1"/>
  <c r="N2597" i="1"/>
  <c r="M2597" i="1"/>
  <c r="L2597" i="1"/>
  <c r="V2596" i="1"/>
  <c r="U2596" i="1"/>
  <c r="T2596" i="1"/>
  <c r="S2596" i="1"/>
  <c r="R2596" i="1"/>
  <c r="Q2596" i="1"/>
  <c r="P2596" i="1"/>
  <c r="O2596" i="1"/>
  <c r="N2596" i="1"/>
  <c r="M2596" i="1"/>
  <c r="L2596" i="1"/>
  <c r="V2595" i="1"/>
  <c r="U2595" i="1"/>
  <c r="T2595" i="1"/>
  <c r="S2595" i="1"/>
  <c r="R2595" i="1"/>
  <c r="Q2595" i="1"/>
  <c r="P2595" i="1"/>
  <c r="O2595" i="1"/>
  <c r="N2595" i="1"/>
  <c r="M2595" i="1"/>
  <c r="L2595" i="1"/>
  <c r="V2594" i="1"/>
  <c r="U2594" i="1"/>
  <c r="T2594" i="1"/>
  <c r="S2594" i="1"/>
  <c r="R2594" i="1"/>
  <c r="Q2594" i="1"/>
  <c r="P2594" i="1"/>
  <c r="O2594" i="1"/>
  <c r="N2594" i="1"/>
  <c r="M2594" i="1"/>
  <c r="L2594" i="1"/>
  <c r="V2593" i="1"/>
  <c r="U2593" i="1"/>
  <c r="T2593" i="1"/>
  <c r="S2593" i="1"/>
  <c r="R2593" i="1"/>
  <c r="Q2593" i="1"/>
  <c r="P2593" i="1"/>
  <c r="O2593" i="1"/>
  <c r="N2593" i="1"/>
  <c r="M2593" i="1"/>
  <c r="L2593" i="1"/>
  <c r="V2592" i="1"/>
  <c r="U2592" i="1"/>
  <c r="T2592" i="1"/>
  <c r="S2592" i="1"/>
  <c r="R2592" i="1"/>
  <c r="Q2592" i="1"/>
  <c r="P2592" i="1"/>
  <c r="O2592" i="1"/>
  <c r="N2592" i="1"/>
  <c r="M2592" i="1"/>
  <c r="L2592" i="1"/>
  <c r="V2591" i="1"/>
  <c r="U2591" i="1"/>
  <c r="T2591" i="1"/>
  <c r="S2591" i="1"/>
  <c r="R2591" i="1"/>
  <c r="Q2591" i="1"/>
  <c r="P2591" i="1"/>
  <c r="O2591" i="1"/>
  <c r="N2591" i="1"/>
  <c r="M2591" i="1"/>
  <c r="L2591" i="1"/>
  <c r="V18" i="1"/>
  <c r="U18" i="1"/>
  <c r="T18" i="1"/>
  <c r="S18" i="1"/>
  <c r="R18" i="1"/>
  <c r="Q18" i="1"/>
  <c r="P18" i="1"/>
  <c r="O18" i="1"/>
  <c r="N18" i="1"/>
  <c r="M18" i="1"/>
  <c r="L18" i="1"/>
  <c r="V2590" i="1"/>
  <c r="U2590" i="1"/>
  <c r="T2590" i="1"/>
  <c r="S2590" i="1"/>
  <c r="R2590" i="1"/>
  <c r="Q2590" i="1"/>
  <c r="P2590" i="1"/>
  <c r="O2590" i="1"/>
  <c r="N2590" i="1"/>
  <c r="M2590" i="1"/>
  <c r="L2590" i="1"/>
  <c r="V2589" i="1"/>
  <c r="U2589" i="1"/>
  <c r="T2589" i="1"/>
  <c r="S2589" i="1"/>
  <c r="R2589" i="1"/>
  <c r="Q2589" i="1"/>
  <c r="P2589" i="1"/>
  <c r="O2589" i="1"/>
  <c r="N2589" i="1"/>
  <c r="M2589" i="1"/>
  <c r="L2589" i="1"/>
  <c r="V2588" i="1"/>
  <c r="U2588" i="1"/>
  <c r="T2588" i="1"/>
  <c r="S2588" i="1"/>
  <c r="R2588" i="1"/>
  <c r="Q2588" i="1"/>
  <c r="P2588" i="1"/>
  <c r="O2588" i="1"/>
  <c r="N2588" i="1"/>
  <c r="M2588" i="1"/>
  <c r="L2588" i="1"/>
  <c r="V2587" i="1"/>
  <c r="U2587" i="1"/>
  <c r="T2587" i="1"/>
  <c r="S2587" i="1"/>
  <c r="R2587" i="1"/>
  <c r="Q2587" i="1"/>
  <c r="P2587" i="1"/>
  <c r="O2587" i="1"/>
  <c r="N2587" i="1"/>
  <c r="M2587" i="1"/>
  <c r="L2587" i="1"/>
  <c r="V2586" i="1"/>
  <c r="U2586" i="1"/>
  <c r="T2586" i="1"/>
  <c r="S2586" i="1"/>
  <c r="R2586" i="1"/>
  <c r="Q2586" i="1"/>
  <c r="P2586" i="1"/>
  <c r="O2586" i="1"/>
  <c r="N2586" i="1"/>
  <c r="M2586" i="1"/>
  <c r="L2586" i="1"/>
  <c r="V2585" i="1"/>
  <c r="U2585" i="1"/>
  <c r="T2585" i="1"/>
  <c r="S2585" i="1"/>
  <c r="R2585" i="1"/>
  <c r="Q2585" i="1"/>
  <c r="P2585" i="1"/>
  <c r="O2585" i="1"/>
  <c r="N2585" i="1"/>
  <c r="M2585" i="1"/>
  <c r="L2585" i="1"/>
  <c r="V2584" i="1"/>
  <c r="U2584" i="1"/>
  <c r="T2584" i="1"/>
  <c r="S2584" i="1"/>
  <c r="R2584" i="1"/>
  <c r="Q2584" i="1"/>
  <c r="P2584" i="1"/>
  <c r="O2584" i="1"/>
  <c r="N2584" i="1"/>
  <c r="M2584" i="1"/>
  <c r="L2584" i="1"/>
  <c r="V2583" i="1"/>
  <c r="U2583" i="1"/>
  <c r="T2583" i="1"/>
  <c r="S2583" i="1"/>
  <c r="R2583" i="1"/>
  <c r="Q2583" i="1"/>
  <c r="P2583" i="1"/>
  <c r="O2583" i="1"/>
  <c r="N2583" i="1"/>
  <c r="M2583" i="1"/>
  <c r="L2583" i="1"/>
  <c r="V2582" i="1"/>
  <c r="U2582" i="1"/>
  <c r="T2582" i="1"/>
  <c r="S2582" i="1"/>
  <c r="R2582" i="1"/>
  <c r="Q2582" i="1"/>
  <c r="P2582" i="1"/>
  <c r="O2582" i="1"/>
  <c r="N2582" i="1"/>
  <c r="M2582" i="1"/>
  <c r="L2582" i="1"/>
  <c r="V2581" i="1"/>
  <c r="U2581" i="1"/>
  <c r="T2581" i="1"/>
  <c r="S2581" i="1"/>
  <c r="R2581" i="1"/>
  <c r="Q2581" i="1"/>
  <c r="P2581" i="1"/>
  <c r="O2581" i="1"/>
  <c r="N2581" i="1"/>
  <c r="M2581" i="1"/>
  <c r="L2581" i="1"/>
  <c r="V2580" i="1"/>
  <c r="U2580" i="1"/>
  <c r="T2580" i="1"/>
  <c r="S2580" i="1"/>
  <c r="R2580" i="1"/>
  <c r="Q2580" i="1"/>
  <c r="P2580" i="1"/>
  <c r="O2580" i="1"/>
  <c r="N2580" i="1"/>
  <c r="M2580" i="1"/>
  <c r="L2580" i="1"/>
  <c r="V2579" i="1"/>
  <c r="U2579" i="1"/>
  <c r="T2579" i="1"/>
  <c r="S2579" i="1"/>
  <c r="R2579" i="1"/>
  <c r="Q2579" i="1"/>
  <c r="P2579" i="1"/>
  <c r="O2579" i="1"/>
  <c r="N2579" i="1"/>
  <c r="M2579" i="1"/>
  <c r="L2579" i="1"/>
  <c r="V2578" i="1"/>
  <c r="U2578" i="1"/>
  <c r="T2578" i="1"/>
  <c r="S2578" i="1"/>
  <c r="R2578" i="1"/>
  <c r="Q2578" i="1"/>
  <c r="P2578" i="1"/>
  <c r="O2578" i="1"/>
  <c r="N2578" i="1"/>
  <c r="M2578" i="1"/>
  <c r="L2578" i="1"/>
  <c r="V2577" i="1"/>
  <c r="U2577" i="1"/>
  <c r="T2577" i="1"/>
  <c r="S2577" i="1"/>
  <c r="R2577" i="1"/>
  <c r="Q2577" i="1"/>
  <c r="P2577" i="1"/>
  <c r="O2577" i="1"/>
  <c r="N2577" i="1"/>
  <c r="M2577" i="1"/>
  <c r="L2577" i="1"/>
  <c r="V2576" i="1"/>
  <c r="U2576" i="1"/>
  <c r="T2576" i="1"/>
  <c r="S2576" i="1"/>
  <c r="R2576" i="1"/>
  <c r="Q2576" i="1"/>
  <c r="P2576" i="1"/>
  <c r="O2576" i="1"/>
  <c r="N2576" i="1"/>
  <c r="M2576" i="1"/>
  <c r="L2576" i="1"/>
  <c r="V2575" i="1"/>
  <c r="U2575" i="1"/>
  <c r="T2575" i="1"/>
  <c r="S2575" i="1"/>
  <c r="R2575" i="1"/>
  <c r="Q2575" i="1"/>
  <c r="P2575" i="1"/>
  <c r="O2575" i="1"/>
  <c r="N2575" i="1"/>
  <c r="M2575" i="1"/>
  <c r="L2575" i="1"/>
  <c r="V2574" i="1"/>
  <c r="U2574" i="1"/>
  <c r="T2574" i="1"/>
  <c r="S2574" i="1"/>
  <c r="R2574" i="1"/>
  <c r="Q2574" i="1"/>
  <c r="P2574" i="1"/>
  <c r="O2574" i="1"/>
  <c r="N2574" i="1"/>
  <c r="M2574" i="1"/>
  <c r="L2574" i="1"/>
  <c r="V2573" i="1"/>
  <c r="U2573" i="1"/>
  <c r="T2573" i="1"/>
  <c r="S2573" i="1"/>
  <c r="R2573" i="1"/>
  <c r="Q2573" i="1"/>
  <c r="P2573" i="1"/>
  <c r="O2573" i="1"/>
  <c r="N2573" i="1"/>
  <c r="M2573" i="1"/>
  <c r="L2573" i="1"/>
  <c r="V2572" i="1"/>
  <c r="U2572" i="1"/>
  <c r="T2572" i="1"/>
  <c r="S2572" i="1"/>
  <c r="R2572" i="1"/>
  <c r="Q2572" i="1"/>
  <c r="P2572" i="1"/>
  <c r="O2572" i="1"/>
  <c r="N2572" i="1"/>
  <c r="M2572" i="1"/>
  <c r="L2572" i="1"/>
  <c r="V2571" i="1"/>
  <c r="U2571" i="1"/>
  <c r="T2571" i="1"/>
  <c r="S2571" i="1"/>
  <c r="R2571" i="1"/>
  <c r="Q2571" i="1"/>
  <c r="P2571" i="1"/>
  <c r="O2571" i="1"/>
  <c r="N2571" i="1"/>
  <c r="M2571" i="1"/>
  <c r="L2571" i="1"/>
  <c r="V2570" i="1"/>
  <c r="U2570" i="1"/>
  <c r="T2570" i="1"/>
  <c r="S2570" i="1"/>
  <c r="R2570" i="1"/>
  <c r="Q2570" i="1"/>
  <c r="P2570" i="1"/>
  <c r="O2570" i="1"/>
  <c r="N2570" i="1"/>
  <c r="M2570" i="1"/>
  <c r="L2570" i="1"/>
  <c r="V2569" i="1"/>
  <c r="U2569" i="1"/>
  <c r="T2569" i="1"/>
  <c r="S2569" i="1"/>
  <c r="R2569" i="1"/>
  <c r="Q2569" i="1"/>
  <c r="P2569" i="1"/>
  <c r="O2569" i="1"/>
  <c r="N2569" i="1"/>
  <c r="M2569" i="1"/>
  <c r="L2569" i="1"/>
  <c r="V2568" i="1"/>
  <c r="U2568" i="1"/>
  <c r="T2568" i="1"/>
  <c r="S2568" i="1"/>
  <c r="R2568" i="1"/>
  <c r="Q2568" i="1"/>
  <c r="P2568" i="1"/>
  <c r="O2568" i="1"/>
  <c r="N2568" i="1"/>
  <c r="M2568" i="1"/>
  <c r="L2568" i="1"/>
  <c r="V2567" i="1"/>
  <c r="U2567" i="1"/>
  <c r="T2567" i="1"/>
  <c r="S2567" i="1"/>
  <c r="R2567" i="1"/>
  <c r="Q2567" i="1"/>
  <c r="P2567" i="1"/>
  <c r="O2567" i="1"/>
  <c r="N2567" i="1"/>
  <c r="M2567" i="1"/>
  <c r="L2567" i="1"/>
  <c r="V2566" i="1"/>
  <c r="U2566" i="1"/>
  <c r="T2566" i="1"/>
  <c r="S2566" i="1"/>
  <c r="R2566" i="1"/>
  <c r="Q2566" i="1"/>
  <c r="P2566" i="1"/>
  <c r="O2566" i="1"/>
  <c r="N2566" i="1"/>
  <c r="M2566" i="1"/>
  <c r="L2566" i="1"/>
  <c r="V2565" i="1"/>
  <c r="U2565" i="1"/>
  <c r="T2565" i="1"/>
  <c r="S2565" i="1"/>
  <c r="R2565" i="1"/>
  <c r="Q2565" i="1"/>
  <c r="P2565" i="1"/>
  <c r="O2565" i="1"/>
  <c r="N2565" i="1"/>
  <c r="M2565" i="1"/>
  <c r="L2565" i="1"/>
  <c r="V2564" i="1"/>
  <c r="U2564" i="1"/>
  <c r="T2564" i="1"/>
  <c r="S2564" i="1"/>
  <c r="R2564" i="1"/>
  <c r="Q2564" i="1"/>
  <c r="P2564" i="1"/>
  <c r="O2564" i="1"/>
  <c r="N2564" i="1"/>
  <c r="M2564" i="1"/>
  <c r="L2564" i="1"/>
  <c r="V2563" i="1"/>
  <c r="U2563" i="1"/>
  <c r="T2563" i="1"/>
  <c r="S2563" i="1"/>
  <c r="R2563" i="1"/>
  <c r="Q2563" i="1"/>
  <c r="P2563" i="1"/>
  <c r="O2563" i="1"/>
  <c r="N2563" i="1"/>
  <c r="M2563" i="1"/>
  <c r="L2563" i="1"/>
  <c r="V2562" i="1"/>
  <c r="U2562" i="1"/>
  <c r="T2562" i="1"/>
  <c r="S2562" i="1"/>
  <c r="R2562" i="1"/>
  <c r="Q2562" i="1"/>
  <c r="P2562" i="1"/>
  <c r="O2562" i="1"/>
  <c r="N2562" i="1"/>
  <c r="M2562" i="1"/>
  <c r="L2562" i="1"/>
  <c r="V2561" i="1"/>
  <c r="U2561" i="1"/>
  <c r="T2561" i="1"/>
  <c r="S2561" i="1"/>
  <c r="R2561" i="1"/>
  <c r="Q2561" i="1"/>
  <c r="P2561" i="1"/>
  <c r="O2561" i="1"/>
  <c r="N2561" i="1"/>
  <c r="M2561" i="1"/>
  <c r="L2561" i="1"/>
  <c r="V2560" i="1"/>
  <c r="U2560" i="1"/>
  <c r="T2560" i="1"/>
  <c r="S2560" i="1"/>
  <c r="R2560" i="1"/>
  <c r="Q2560" i="1"/>
  <c r="P2560" i="1"/>
  <c r="O2560" i="1"/>
  <c r="N2560" i="1"/>
  <c r="M2560" i="1"/>
  <c r="L2560" i="1"/>
  <c r="V2559" i="1"/>
  <c r="U2559" i="1"/>
  <c r="T2559" i="1"/>
  <c r="S2559" i="1"/>
  <c r="R2559" i="1"/>
  <c r="Q2559" i="1"/>
  <c r="P2559" i="1"/>
  <c r="O2559" i="1"/>
  <c r="N2559" i="1"/>
  <c r="M2559" i="1"/>
  <c r="L2559" i="1"/>
  <c r="V2558" i="1"/>
  <c r="U2558" i="1"/>
  <c r="T2558" i="1"/>
  <c r="S2558" i="1"/>
  <c r="R2558" i="1"/>
  <c r="Q2558" i="1"/>
  <c r="P2558" i="1"/>
  <c r="O2558" i="1"/>
  <c r="N2558" i="1"/>
  <c r="M2558" i="1"/>
  <c r="L2558" i="1"/>
  <c r="V2557" i="1"/>
  <c r="U2557" i="1"/>
  <c r="T2557" i="1"/>
  <c r="S2557" i="1"/>
  <c r="R2557" i="1"/>
  <c r="Q2557" i="1"/>
  <c r="P2557" i="1"/>
  <c r="O2557" i="1"/>
  <c r="N2557" i="1"/>
  <c r="M2557" i="1"/>
  <c r="L2557" i="1"/>
  <c r="V2556" i="1"/>
  <c r="U2556" i="1"/>
  <c r="T2556" i="1"/>
  <c r="S2556" i="1"/>
  <c r="R2556" i="1"/>
  <c r="Q2556" i="1"/>
  <c r="P2556" i="1"/>
  <c r="O2556" i="1"/>
  <c r="N2556" i="1"/>
  <c r="M2556" i="1"/>
  <c r="L2556" i="1"/>
  <c r="V2555" i="1"/>
  <c r="U2555" i="1"/>
  <c r="T2555" i="1"/>
  <c r="S2555" i="1"/>
  <c r="R2555" i="1"/>
  <c r="Q2555" i="1"/>
  <c r="P2555" i="1"/>
  <c r="O2555" i="1"/>
  <c r="N2555" i="1"/>
  <c r="M2555" i="1"/>
  <c r="L2555" i="1"/>
  <c r="V2554" i="1"/>
  <c r="U2554" i="1"/>
  <c r="T2554" i="1"/>
  <c r="S2554" i="1"/>
  <c r="R2554" i="1"/>
  <c r="Q2554" i="1"/>
  <c r="P2554" i="1"/>
  <c r="O2554" i="1"/>
  <c r="N2554" i="1"/>
  <c r="M2554" i="1"/>
  <c r="L2554" i="1"/>
  <c r="V2553" i="1"/>
  <c r="U2553" i="1"/>
  <c r="T2553" i="1"/>
  <c r="S2553" i="1"/>
  <c r="R2553" i="1"/>
  <c r="Q2553" i="1"/>
  <c r="P2553" i="1"/>
  <c r="O2553" i="1"/>
  <c r="N2553" i="1"/>
  <c r="M2553" i="1"/>
  <c r="L2553" i="1"/>
  <c r="V2552" i="1"/>
  <c r="U2552" i="1"/>
  <c r="T2552" i="1"/>
  <c r="S2552" i="1"/>
  <c r="R2552" i="1"/>
  <c r="Q2552" i="1"/>
  <c r="P2552" i="1"/>
  <c r="O2552" i="1"/>
  <c r="N2552" i="1"/>
  <c r="M2552" i="1"/>
  <c r="L2552" i="1"/>
  <c r="V2551" i="1"/>
  <c r="U2551" i="1"/>
  <c r="T2551" i="1"/>
  <c r="S2551" i="1"/>
  <c r="R2551" i="1"/>
  <c r="Q2551" i="1"/>
  <c r="P2551" i="1"/>
  <c r="O2551" i="1"/>
  <c r="N2551" i="1"/>
  <c r="M2551" i="1"/>
  <c r="L2551" i="1"/>
  <c r="V2550" i="1"/>
  <c r="U2550" i="1"/>
  <c r="T2550" i="1"/>
  <c r="S2550" i="1"/>
  <c r="R2550" i="1"/>
  <c r="Q2550" i="1"/>
  <c r="P2550" i="1"/>
  <c r="O2550" i="1"/>
  <c r="N2550" i="1"/>
  <c r="M2550" i="1"/>
  <c r="L2550" i="1"/>
  <c r="V2549" i="1"/>
  <c r="U2549" i="1"/>
  <c r="T2549" i="1"/>
  <c r="S2549" i="1"/>
  <c r="R2549" i="1"/>
  <c r="Q2549" i="1"/>
  <c r="P2549" i="1"/>
  <c r="O2549" i="1"/>
  <c r="N2549" i="1"/>
  <c r="M2549" i="1"/>
  <c r="L2549" i="1"/>
  <c r="V2548" i="1"/>
  <c r="U2548" i="1"/>
  <c r="T2548" i="1"/>
  <c r="S2548" i="1"/>
  <c r="R2548" i="1"/>
  <c r="Q2548" i="1"/>
  <c r="P2548" i="1"/>
  <c r="O2548" i="1"/>
  <c r="N2548" i="1"/>
  <c r="M2548" i="1"/>
  <c r="L2548" i="1"/>
  <c r="V2547" i="1"/>
  <c r="U2547" i="1"/>
  <c r="T2547" i="1"/>
  <c r="S2547" i="1"/>
  <c r="R2547" i="1"/>
  <c r="Q2547" i="1"/>
  <c r="P2547" i="1"/>
  <c r="O2547" i="1"/>
  <c r="N2547" i="1"/>
  <c r="M2547" i="1"/>
  <c r="L2547" i="1"/>
  <c r="V2546" i="1"/>
  <c r="U2546" i="1"/>
  <c r="T2546" i="1"/>
  <c r="S2546" i="1"/>
  <c r="R2546" i="1"/>
  <c r="Q2546" i="1"/>
  <c r="P2546" i="1"/>
  <c r="O2546" i="1"/>
  <c r="N2546" i="1"/>
  <c r="M2546" i="1"/>
  <c r="L2546" i="1"/>
  <c r="V2545" i="1"/>
  <c r="U2545" i="1"/>
  <c r="T2545" i="1"/>
  <c r="S2545" i="1"/>
  <c r="R2545" i="1"/>
  <c r="Q2545" i="1"/>
  <c r="P2545" i="1"/>
  <c r="O2545" i="1"/>
  <c r="N2545" i="1"/>
  <c r="M2545" i="1"/>
  <c r="L2545" i="1"/>
  <c r="V2544" i="1"/>
  <c r="U2544" i="1"/>
  <c r="T2544" i="1"/>
  <c r="S2544" i="1"/>
  <c r="R2544" i="1"/>
  <c r="Q2544" i="1"/>
  <c r="P2544" i="1"/>
  <c r="O2544" i="1"/>
  <c r="N2544" i="1"/>
  <c r="M2544" i="1"/>
  <c r="L2544" i="1"/>
  <c r="V2543" i="1"/>
  <c r="U2543" i="1"/>
  <c r="T2543" i="1"/>
  <c r="S2543" i="1"/>
  <c r="R2543" i="1"/>
  <c r="Q2543" i="1"/>
  <c r="P2543" i="1"/>
  <c r="O2543" i="1"/>
  <c r="N2543" i="1"/>
  <c r="M2543" i="1"/>
  <c r="L2543" i="1"/>
  <c r="V2542" i="1"/>
  <c r="U2542" i="1"/>
  <c r="T2542" i="1"/>
  <c r="S2542" i="1"/>
  <c r="R2542" i="1"/>
  <c r="Q2542" i="1"/>
  <c r="P2542" i="1"/>
  <c r="O2542" i="1"/>
  <c r="N2542" i="1"/>
  <c r="M2542" i="1"/>
  <c r="L2542" i="1"/>
  <c r="V2541" i="1"/>
  <c r="U2541" i="1"/>
  <c r="T2541" i="1"/>
  <c r="S2541" i="1"/>
  <c r="R2541" i="1"/>
  <c r="Q2541" i="1"/>
  <c r="P2541" i="1"/>
  <c r="O2541" i="1"/>
  <c r="N2541" i="1"/>
  <c r="M2541" i="1"/>
  <c r="L2541" i="1"/>
  <c r="V2540" i="1"/>
  <c r="U2540" i="1"/>
  <c r="T2540" i="1"/>
  <c r="S2540" i="1"/>
  <c r="R2540" i="1"/>
  <c r="Q2540" i="1"/>
  <c r="P2540" i="1"/>
  <c r="O2540" i="1"/>
  <c r="N2540" i="1"/>
  <c r="M2540" i="1"/>
  <c r="L2540" i="1"/>
  <c r="V2539" i="1"/>
  <c r="U2539" i="1"/>
  <c r="T2539" i="1"/>
  <c r="S2539" i="1"/>
  <c r="R2539" i="1"/>
  <c r="Q2539" i="1"/>
  <c r="P2539" i="1"/>
  <c r="O2539" i="1"/>
  <c r="N2539" i="1"/>
  <c r="M2539" i="1"/>
  <c r="L2539" i="1"/>
  <c r="V2538" i="1"/>
  <c r="U2538" i="1"/>
  <c r="T2538" i="1"/>
  <c r="S2538" i="1"/>
  <c r="R2538" i="1"/>
  <c r="Q2538" i="1"/>
  <c r="P2538" i="1"/>
  <c r="O2538" i="1"/>
  <c r="N2538" i="1"/>
  <c r="M2538" i="1"/>
  <c r="L2538" i="1"/>
  <c r="V2537" i="1"/>
  <c r="U2537" i="1"/>
  <c r="T2537" i="1"/>
  <c r="S2537" i="1"/>
  <c r="R2537" i="1"/>
  <c r="Q2537" i="1"/>
  <c r="P2537" i="1"/>
  <c r="O2537" i="1"/>
  <c r="N2537" i="1"/>
  <c r="M2537" i="1"/>
  <c r="L2537" i="1"/>
  <c r="V2536" i="1"/>
  <c r="U2536" i="1"/>
  <c r="T2536" i="1"/>
  <c r="S2536" i="1"/>
  <c r="R2536" i="1"/>
  <c r="Q2536" i="1"/>
  <c r="P2536" i="1"/>
  <c r="O2536" i="1"/>
  <c r="N2536" i="1"/>
  <c r="M2536" i="1"/>
  <c r="L2536" i="1"/>
  <c r="V2535" i="1"/>
  <c r="U2535" i="1"/>
  <c r="T2535" i="1"/>
  <c r="S2535" i="1"/>
  <c r="R2535" i="1"/>
  <c r="Q2535" i="1"/>
  <c r="P2535" i="1"/>
  <c r="O2535" i="1"/>
  <c r="N2535" i="1"/>
  <c r="M2535" i="1"/>
  <c r="L2535" i="1"/>
  <c r="V2534" i="1"/>
  <c r="U2534" i="1"/>
  <c r="T2534" i="1"/>
  <c r="S2534" i="1"/>
  <c r="R2534" i="1"/>
  <c r="Q2534" i="1"/>
  <c r="P2534" i="1"/>
  <c r="O2534" i="1"/>
  <c r="N2534" i="1"/>
  <c r="M2534" i="1"/>
  <c r="L2534" i="1"/>
  <c r="V2533" i="1"/>
  <c r="U2533" i="1"/>
  <c r="T2533" i="1"/>
  <c r="S2533" i="1"/>
  <c r="R2533" i="1"/>
  <c r="Q2533" i="1"/>
  <c r="P2533" i="1"/>
  <c r="O2533" i="1"/>
  <c r="N2533" i="1"/>
  <c r="M2533" i="1"/>
  <c r="L2533" i="1"/>
  <c r="V2532" i="1"/>
  <c r="U2532" i="1"/>
  <c r="T2532" i="1"/>
  <c r="S2532" i="1"/>
  <c r="R2532" i="1"/>
  <c r="Q2532" i="1"/>
  <c r="P2532" i="1"/>
  <c r="O2532" i="1"/>
  <c r="N2532" i="1"/>
  <c r="M2532" i="1"/>
  <c r="L2532" i="1"/>
  <c r="V2531" i="1"/>
  <c r="U2531" i="1"/>
  <c r="T2531" i="1"/>
  <c r="S2531" i="1"/>
  <c r="R2531" i="1"/>
  <c r="Q2531" i="1"/>
  <c r="P2531" i="1"/>
  <c r="O2531" i="1"/>
  <c r="N2531" i="1"/>
  <c r="M2531" i="1"/>
  <c r="L2531" i="1"/>
  <c r="V2530" i="1"/>
  <c r="U2530" i="1"/>
  <c r="T2530" i="1"/>
  <c r="S2530" i="1"/>
  <c r="R2530" i="1"/>
  <c r="Q2530" i="1"/>
  <c r="P2530" i="1"/>
  <c r="O2530" i="1"/>
  <c r="N2530" i="1"/>
  <c r="M2530" i="1"/>
  <c r="L2530" i="1"/>
  <c r="V2529" i="1"/>
  <c r="U2529" i="1"/>
  <c r="T2529" i="1"/>
  <c r="S2529" i="1"/>
  <c r="R2529" i="1"/>
  <c r="Q2529" i="1"/>
  <c r="P2529" i="1"/>
  <c r="O2529" i="1"/>
  <c r="N2529" i="1"/>
  <c r="M2529" i="1"/>
  <c r="L2529" i="1"/>
  <c r="V2528" i="1"/>
  <c r="U2528" i="1"/>
  <c r="T2528" i="1"/>
  <c r="S2528" i="1"/>
  <c r="R2528" i="1"/>
  <c r="Q2528" i="1"/>
  <c r="P2528" i="1"/>
  <c r="O2528" i="1"/>
  <c r="N2528" i="1"/>
  <c r="M2528" i="1"/>
  <c r="L2528" i="1"/>
  <c r="V2527" i="1"/>
  <c r="U2527" i="1"/>
  <c r="T2527" i="1"/>
  <c r="S2527" i="1"/>
  <c r="R2527" i="1"/>
  <c r="Q2527" i="1"/>
  <c r="P2527" i="1"/>
  <c r="O2527" i="1"/>
  <c r="N2527" i="1"/>
  <c r="M2527" i="1"/>
  <c r="L2527" i="1"/>
  <c r="V2526" i="1"/>
  <c r="U2526" i="1"/>
  <c r="T2526" i="1"/>
  <c r="S2526" i="1"/>
  <c r="R2526" i="1"/>
  <c r="Q2526" i="1"/>
  <c r="P2526" i="1"/>
  <c r="O2526" i="1"/>
  <c r="N2526" i="1"/>
  <c r="M2526" i="1"/>
  <c r="L2526" i="1"/>
  <c r="V2525" i="1"/>
  <c r="U2525" i="1"/>
  <c r="T2525" i="1"/>
  <c r="S2525" i="1"/>
  <c r="R2525" i="1"/>
  <c r="Q2525" i="1"/>
  <c r="P2525" i="1"/>
  <c r="O2525" i="1"/>
  <c r="N2525" i="1"/>
  <c r="M2525" i="1"/>
  <c r="L2525" i="1"/>
  <c r="V2524" i="1"/>
  <c r="U2524" i="1"/>
  <c r="T2524" i="1"/>
  <c r="S2524" i="1"/>
  <c r="R2524" i="1"/>
  <c r="Q2524" i="1"/>
  <c r="P2524" i="1"/>
  <c r="O2524" i="1"/>
  <c r="N2524" i="1"/>
  <c r="M2524" i="1"/>
  <c r="L2524" i="1"/>
  <c r="V2523" i="1"/>
  <c r="U2523" i="1"/>
  <c r="T2523" i="1"/>
  <c r="S2523" i="1"/>
  <c r="R2523" i="1"/>
  <c r="Q2523" i="1"/>
  <c r="P2523" i="1"/>
  <c r="O2523" i="1"/>
  <c r="N2523" i="1"/>
  <c r="M2523" i="1"/>
  <c r="L2523" i="1"/>
  <c r="V2522" i="1"/>
  <c r="U2522" i="1"/>
  <c r="T2522" i="1"/>
  <c r="S2522" i="1"/>
  <c r="R2522" i="1"/>
  <c r="Q2522" i="1"/>
  <c r="P2522" i="1"/>
  <c r="O2522" i="1"/>
  <c r="N2522" i="1"/>
  <c r="M2522" i="1"/>
  <c r="L2522" i="1"/>
  <c r="V2521" i="1"/>
  <c r="U2521" i="1"/>
  <c r="T2521" i="1"/>
  <c r="S2521" i="1"/>
  <c r="R2521" i="1"/>
  <c r="Q2521" i="1"/>
  <c r="P2521" i="1"/>
  <c r="O2521" i="1"/>
  <c r="N2521" i="1"/>
  <c r="M2521" i="1"/>
  <c r="L2521" i="1"/>
  <c r="V2520" i="1"/>
  <c r="U2520" i="1"/>
  <c r="T2520" i="1"/>
  <c r="S2520" i="1"/>
  <c r="R2520" i="1"/>
  <c r="Q2520" i="1"/>
  <c r="P2520" i="1"/>
  <c r="O2520" i="1"/>
  <c r="N2520" i="1"/>
  <c r="M2520" i="1"/>
  <c r="L2520" i="1"/>
  <c r="V2519" i="1"/>
  <c r="U2519" i="1"/>
  <c r="T2519" i="1"/>
  <c r="S2519" i="1"/>
  <c r="R2519" i="1"/>
  <c r="Q2519" i="1"/>
  <c r="P2519" i="1"/>
  <c r="O2519" i="1"/>
  <c r="N2519" i="1"/>
  <c r="M2519" i="1"/>
  <c r="L2519" i="1"/>
  <c r="V2518" i="1"/>
  <c r="U2518" i="1"/>
  <c r="T2518" i="1"/>
  <c r="S2518" i="1"/>
  <c r="R2518" i="1"/>
  <c r="Q2518" i="1"/>
  <c r="P2518" i="1"/>
  <c r="O2518" i="1"/>
  <c r="N2518" i="1"/>
  <c r="M2518" i="1"/>
  <c r="L2518" i="1"/>
  <c r="V2517" i="1"/>
  <c r="U2517" i="1"/>
  <c r="T2517" i="1"/>
  <c r="S2517" i="1"/>
  <c r="R2517" i="1"/>
  <c r="Q2517" i="1"/>
  <c r="P2517" i="1"/>
  <c r="O2517" i="1"/>
  <c r="N2517" i="1"/>
  <c r="M2517" i="1"/>
  <c r="L2517" i="1"/>
  <c r="V2516" i="1"/>
  <c r="U2516" i="1"/>
  <c r="T2516" i="1"/>
  <c r="S2516" i="1"/>
  <c r="R2516" i="1"/>
  <c r="Q2516" i="1"/>
  <c r="P2516" i="1"/>
  <c r="O2516" i="1"/>
  <c r="N2516" i="1"/>
  <c r="M2516" i="1"/>
  <c r="L2516" i="1"/>
  <c r="V2515" i="1"/>
  <c r="U2515" i="1"/>
  <c r="T2515" i="1"/>
  <c r="S2515" i="1"/>
  <c r="R2515" i="1"/>
  <c r="Q2515" i="1"/>
  <c r="P2515" i="1"/>
  <c r="O2515" i="1"/>
  <c r="N2515" i="1"/>
  <c r="M2515" i="1"/>
  <c r="L2515" i="1"/>
  <c r="V2514" i="1"/>
  <c r="U2514" i="1"/>
  <c r="T2514" i="1"/>
  <c r="S2514" i="1"/>
  <c r="R2514" i="1"/>
  <c r="Q2514" i="1"/>
  <c r="P2514" i="1"/>
  <c r="O2514" i="1"/>
  <c r="N2514" i="1"/>
  <c r="M2514" i="1"/>
  <c r="L2514" i="1"/>
  <c r="V2513" i="1"/>
  <c r="U2513" i="1"/>
  <c r="T2513" i="1"/>
  <c r="S2513" i="1"/>
  <c r="R2513" i="1"/>
  <c r="Q2513" i="1"/>
  <c r="P2513" i="1"/>
  <c r="O2513" i="1"/>
  <c r="N2513" i="1"/>
  <c r="M2513" i="1"/>
  <c r="L2513" i="1"/>
  <c r="V2512" i="1"/>
  <c r="U2512" i="1"/>
  <c r="T2512" i="1"/>
  <c r="S2512" i="1"/>
  <c r="R2512" i="1"/>
  <c r="Q2512" i="1"/>
  <c r="P2512" i="1"/>
  <c r="O2512" i="1"/>
  <c r="N2512" i="1"/>
  <c r="M2512" i="1"/>
  <c r="L2512" i="1"/>
  <c r="V2511" i="1"/>
  <c r="U2511" i="1"/>
  <c r="T2511" i="1"/>
  <c r="S2511" i="1"/>
  <c r="R2511" i="1"/>
  <c r="Q2511" i="1"/>
  <c r="P2511" i="1"/>
  <c r="O2511" i="1"/>
  <c r="N2511" i="1"/>
  <c r="M2511" i="1"/>
  <c r="L2511" i="1"/>
  <c r="V2510" i="1"/>
  <c r="U2510" i="1"/>
  <c r="T2510" i="1"/>
  <c r="S2510" i="1"/>
  <c r="R2510" i="1"/>
  <c r="Q2510" i="1"/>
  <c r="P2510" i="1"/>
  <c r="O2510" i="1"/>
  <c r="N2510" i="1"/>
  <c r="M2510" i="1"/>
  <c r="L2510" i="1"/>
  <c r="V2509" i="1"/>
  <c r="U2509" i="1"/>
  <c r="T2509" i="1"/>
  <c r="S2509" i="1"/>
  <c r="R2509" i="1"/>
  <c r="Q2509" i="1"/>
  <c r="P2509" i="1"/>
  <c r="O2509" i="1"/>
  <c r="N2509" i="1"/>
  <c r="M2509" i="1"/>
  <c r="L2509" i="1"/>
  <c r="V2508" i="1"/>
  <c r="U2508" i="1"/>
  <c r="T2508" i="1"/>
  <c r="S2508" i="1"/>
  <c r="R2508" i="1"/>
  <c r="Q2508" i="1"/>
  <c r="P2508" i="1"/>
  <c r="O2508" i="1"/>
  <c r="N2508" i="1"/>
  <c r="M2508" i="1"/>
  <c r="L2508" i="1"/>
  <c r="V2507" i="1"/>
  <c r="U2507" i="1"/>
  <c r="T2507" i="1"/>
  <c r="S2507" i="1"/>
  <c r="R2507" i="1"/>
  <c r="Q2507" i="1"/>
  <c r="P2507" i="1"/>
  <c r="O2507" i="1"/>
  <c r="N2507" i="1"/>
  <c r="M2507" i="1"/>
  <c r="L2507" i="1"/>
  <c r="V2506" i="1"/>
  <c r="U2506" i="1"/>
  <c r="T2506" i="1"/>
  <c r="S2506" i="1"/>
  <c r="R2506" i="1"/>
  <c r="Q2506" i="1"/>
  <c r="P2506" i="1"/>
  <c r="O2506" i="1"/>
  <c r="N2506" i="1"/>
  <c r="M2506" i="1"/>
  <c r="L2506" i="1"/>
  <c r="V2505" i="1"/>
  <c r="U2505" i="1"/>
  <c r="T2505" i="1"/>
  <c r="S2505" i="1"/>
  <c r="R2505" i="1"/>
  <c r="Q2505" i="1"/>
  <c r="P2505" i="1"/>
  <c r="O2505" i="1"/>
  <c r="N2505" i="1"/>
  <c r="M2505" i="1"/>
  <c r="L2505" i="1"/>
  <c r="V2504" i="1"/>
  <c r="U2504" i="1"/>
  <c r="T2504" i="1"/>
  <c r="S2504" i="1"/>
  <c r="R2504" i="1"/>
  <c r="Q2504" i="1"/>
  <c r="P2504" i="1"/>
  <c r="O2504" i="1"/>
  <c r="N2504" i="1"/>
  <c r="M2504" i="1"/>
  <c r="L2504" i="1"/>
  <c r="V2503" i="1"/>
  <c r="U2503" i="1"/>
  <c r="T2503" i="1"/>
  <c r="S2503" i="1"/>
  <c r="R2503" i="1"/>
  <c r="Q2503" i="1"/>
  <c r="P2503" i="1"/>
  <c r="O2503" i="1"/>
  <c r="N2503" i="1"/>
  <c r="M2503" i="1"/>
  <c r="L2503" i="1"/>
  <c r="V2502" i="1"/>
  <c r="U2502" i="1"/>
  <c r="T2502" i="1"/>
  <c r="S2502" i="1"/>
  <c r="R2502" i="1"/>
  <c r="Q2502" i="1"/>
  <c r="P2502" i="1"/>
  <c r="O2502" i="1"/>
  <c r="N2502" i="1"/>
  <c r="M2502" i="1"/>
  <c r="L2502" i="1"/>
  <c r="V2501" i="1"/>
  <c r="U2501" i="1"/>
  <c r="T2501" i="1"/>
  <c r="S2501" i="1"/>
  <c r="R2501" i="1"/>
  <c r="Q2501" i="1"/>
  <c r="P2501" i="1"/>
  <c r="O2501" i="1"/>
  <c r="N2501" i="1"/>
  <c r="M2501" i="1"/>
  <c r="L2501" i="1"/>
  <c r="V2500" i="1"/>
  <c r="U2500" i="1"/>
  <c r="T2500" i="1"/>
  <c r="S2500" i="1"/>
  <c r="R2500" i="1"/>
  <c r="Q2500" i="1"/>
  <c r="P2500" i="1"/>
  <c r="O2500" i="1"/>
  <c r="N2500" i="1"/>
  <c r="M2500" i="1"/>
  <c r="L2500" i="1"/>
  <c r="V2499" i="1"/>
  <c r="U2499" i="1"/>
  <c r="T2499" i="1"/>
  <c r="S2499" i="1"/>
  <c r="R2499" i="1"/>
  <c r="Q2499" i="1"/>
  <c r="P2499" i="1"/>
  <c r="O2499" i="1"/>
  <c r="N2499" i="1"/>
  <c r="M2499" i="1"/>
  <c r="L2499" i="1"/>
  <c r="V2498" i="1"/>
  <c r="U2498" i="1"/>
  <c r="T2498" i="1"/>
  <c r="S2498" i="1"/>
  <c r="R2498" i="1"/>
  <c r="Q2498" i="1"/>
  <c r="P2498" i="1"/>
  <c r="O2498" i="1"/>
  <c r="N2498" i="1"/>
  <c r="M2498" i="1"/>
  <c r="L2498" i="1"/>
  <c r="V2497" i="1"/>
  <c r="U2497" i="1"/>
  <c r="T2497" i="1"/>
  <c r="S2497" i="1"/>
  <c r="R2497" i="1"/>
  <c r="Q2497" i="1"/>
  <c r="P2497" i="1"/>
  <c r="O2497" i="1"/>
  <c r="N2497" i="1"/>
  <c r="M2497" i="1"/>
  <c r="L2497" i="1"/>
  <c r="V2496" i="1"/>
  <c r="U2496" i="1"/>
  <c r="T2496" i="1"/>
  <c r="S2496" i="1"/>
  <c r="R2496" i="1"/>
  <c r="Q2496" i="1"/>
  <c r="P2496" i="1"/>
  <c r="O2496" i="1"/>
  <c r="N2496" i="1"/>
  <c r="M2496" i="1"/>
  <c r="L2496" i="1"/>
  <c r="V2495" i="1"/>
  <c r="U2495" i="1"/>
  <c r="T2495" i="1"/>
  <c r="S2495" i="1"/>
  <c r="R2495" i="1"/>
  <c r="Q2495" i="1"/>
  <c r="P2495" i="1"/>
  <c r="O2495" i="1"/>
  <c r="N2495" i="1"/>
  <c r="M2495" i="1"/>
  <c r="L2495" i="1"/>
  <c r="V2494" i="1"/>
  <c r="U2494" i="1"/>
  <c r="T2494" i="1"/>
  <c r="S2494" i="1"/>
  <c r="R2494" i="1"/>
  <c r="Q2494" i="1"/>
  <c r="P2494" i="1"/>
  <c r="O2494" i="1"/>
  <c r="N2494" i="1"/>
  <c r="M2494" i="1"/>
  <c r="L2494" i="1"/>
  <c r="V2493" i="1"/>
  <c r="U2493" i="1"/>
  <c r="T2493" i="1"/>
  <c r="S2493" i="1"/>
  <c r="R2493" i="1"/>
  <c r="Q2493" i="1"/>
  <c r="P2493" i="1"/>
  <c r="O2493" i="1"/>
  <c r="N2493" i="1"/>
  <c r="M2493" i="1"/>
  <c r="L2493" i="1"/>
  <c r="V2492" i="1"/>
  <c r="U2492" i="1"/>
  <c r="T2492" i="1"/>
  <c r="S2492" i="1"/>
  <c r="R2492" i="1"/>
  <c r="Q2492" i="1"/>
  <c r="P2492" i="1"/>
  <c r="O2492" i="1"/>
  <c r="N2492" i="1"/>
  <c r="M2492" i="1"/>
  <c r="L2492" i="1"/>
  <c r="V2491" i="1"/>
  <c r="U2491" i="1"/>
  <c r="T2491" i="1"/>
  <c r="S2491" i="1"/>
  <c r="R2491" i="1"/>
  <c r="Q2491" i="1"/>
  <c r="P2491" i="1"/>
  <c r="O2491" i="1"/>
  <c r="N2491" i="1"/>
  <c r="M2491" i="1"/>
  <c r="L2491" i="1"/>
  <c r="V2490" i="1"/>
  <c r="U2490" i="1"/>
  <c r="T2490" i="1"/>
  <c r="S2490" i="1"/>
  <c r="R2490" i="1"/>
  <c r="Q2490" i="1"/>
  <c r="P2490" i="1"/>
  <c r="O2490" i="1"/>
  <c r="N2490" i="1"/>
  <c r="M2490" i="1"/>
  <c r="L2490" i="1"/>
  <c r="V2489" i="1"/>
  <c r="U2489" i="1"/>
  <c r="T2489" i="1"/>
  <c r="S2489" i="1"/>
  <c r="R2489" i="1"/>
  <c r="Q2489" i="1"/>
  <c r="P2489" i="1"/>
  <c r="O2489" i="1"/>
  <c r="N2489" i="1"/>
  <c r="M2489" i="1"/>
  <c r="L2489" i="1"/>
  <c r="V2488" i="1"/>
  <c r="U2488" i="1"/>
  <c r="T2488" i="1"/>
  <c r="S2488" i="1"/>
  <c r="R2488" i="1"/>
  <c r="Q2488" i="1"/>
  <c r="P2488" i="1"/>
  <c r="O2488" i="1"/>
  <c r="N2488" i="1"/>
  <c r="M2488" i="1"/>
  <c r="L2488" i="1"/>
  <c r="V2487" i="1"/>
  <c r="U2487" i="1"/>
  <c r="T2487" i="1"/>
  <c r="S2487" i="1"/>
  <c r="R2487" i="1"/>
  <c r="Q2487" i="1"/>
  <c r="P2487" i="1"/>
  <c r="O2487" i="1"/>
  <c r="N2487" i="1"/>
  <c r="M2487" i="1"/>
  <c r="L2487" i="1"/>
  <c r="V2486" i="1"/>
  <c r="U2486" i="1"/>
  <c r="T2486" i="1"/>
  <c r="S2486" i="1"/>
  <c r="R2486" i="1"/>
  <c r="Q2486" i="1"/>
  <c r="P2486" i="1"/>
  <c r="O2486" i="1"/>
  <c r="N2486" i="1"/>
  <c r="M2486" i="1"/>
  <c r="L2486" i="1"/>
  <c r="V2485" i="1"/>
  <c r="U2485" i="1"/>
  <c r="T2485" i="1"/>
  <c r="S2485" i="1"/>
  <c r="R2485" i="1"/>
  <c r="Q2485" i="1"/>
  <c r="P2485" i="1"/>
  <c r="O2485" i="1"/>
  <c r="N2485" i="1"/>
  <c r="M2485" i="1"/>
  <c r="L2485" i="1"/>
  <c r="V2484" i="1"/>
  <c r="U2484" i="1"/>
  <c r="T2484" i="1"/>
  <c r="S2484" i="1"/>
  <c r="R2484" i="1"/>
  <c r="Q2484" i="1"/>
  <c r="P2484" i="1"/>
  <c r="O2484" i="1"/>
  <c r="N2484" i="1"/>
  <c r="M2484" i="1"/>
  <c r="L2484" i="1"/>
  <c r="V2483" i="1"/>
  <c r="U2483" i="1"/>
  <c r="T2483" i="1"/>
  <c r="S2483" i="1"/>
  <c r="R2483" i="1"/>
  <c r="Q2483" i="1"/>
  <c r="P2483" i="1"/>
  <c r="O2483" i="1"/>
  <c r="N2483" i="1"/>
  <c r="M2483" i="1"/>
  <c r="L2483" i="1"/>
  <c r="V2482" i="1"/>
  <c r="U2482" i="1"/>
  <c r="T2482" i="1"/>
  <c r="S2482" i="1"/>
  <c r="R2482" i="1"/>
  <c r="Q2482" i="1"/>
  <c r="P2482" i="1"/>
  <c r="O2482" i="1"/>
  <c r="N2482" i="1"/>
  <c r="M2482" i="1"/>
  <c r="L2482" i="1"/>
  <c r="V2481" i="1"/>
  <c r="U2481" i="1"/>
  <c r="T2481" i="1"/>
  <c r="S2481" i="1"/>
  <c r="R2481" i="1"/>
  <c r="Q2481" i="1"/>
  <c r="P2481" i="1"/>
  <c r="O2481" i="1"/>
  <c r="N2481" i="1"/>
  <c r="M2481" i="1"/>
  <c r="L2481" i="1"/>
  <c r="V2480" i="1"/>
  <c r="U2480" i="1"/>
  <c r="T2480" i="1"/>
  <c r="S2480" i="1"/>
  <c r="R2480" i="1"/>
  <c r="Q2480" i="1"/>
  <c r="P2480" i="1"/>
  <c r="O2480" i="1"/>
  <c r="N2480" i="1"/>
  <c r="M2480" i="1"/>
  <c r="L2480" i="1"/>
  <c r="V2479" i="1"/>
  <c r="U2479" i="1"/>
  <c r="T2479" i="1"/>
  <c r="S2479" i="1"/>
  <c r="R2479" i="1"/>
  <c r="Q2479" i="1"/>
  <c r="P2479" i="1"/>
  <c r="O2479" i="1"/>
  <c r="N2479" i="1"/>
  <c r="M2479" i="1"/>
  <c r="L2479" i="1"/>
  <c r="V2478" i="1"/>
  <c r="U2478" i="1"/>
  <c r="T2478" i="1"/>
  <c r="S2478" i="1"/>
  <c r="R2478" i="1"/>
  <c r="Q2478" i="1"/>
  <c r="P2478" i="1"/>
  <c r="O2478" i="1"/>
  <c r="N2478" i="1"/>
  <c r="M2478" i="1"/>
  <c r="L2478" i="1"/>
  <c r="V2477" i="1"/>
  <c r="U2477" i="1"/>
  <c r="T2477" i="1"/>
  <c r="S2477" i="1"/>
  <c r="R2477" i="1"/>
  <c r="Q2477" i="1"/>
  <c r="P2477" i="1"/>
  <c r="O2477" i="1"/>
  <c r="N2477" i="1"/>
  <c r="M2477" i="1"/>
  <c r="L2477" i="1"/>
  <c r="V2476" i="1"/>
  <c r="U2476" i="1"/>
  <c r="T2476" i="1"/>
  <c r="S2476" i="1"/>
  <c r="R2476" i="1"/>
  <c r="Q2476" i="1"/>
  <c r="P2476" i="1"/>
  <c r="O2476" i="1"/>
  <c r="N2476" i="1"/>
  <c r="M2476" i="1"/>
  <c r="L2476" i="1"/>
  <c r="V2475" i="1"/>
  <c r="U2475" i="1"/>
  <c r="T2475" i="1"/>
  <c r="S2475" i="1"/>
  <c r="R2475" i="1"/>
  <c r="Q2475" i="1"/>
  <c r="P2475" i="1"/>
  <c r="O2475" i="1"/>
  <c r="N2475" i="1"/>
  <c r="M2475" i="1"/>
  <c r="L2475" i="1"/>
  <c r="V2474" i="1"/>
  <c r="U2474" i="1"/>
  <c r="T2474" i="1"/>
  <c r="S2474" i="1"/>
  <c r="R2474" i="1"/>
  <c r="Q2474" i="1"/>
  <c r="P2474" i="1"/>
  <c r="O2474" i="1"/>
  <c r="N2474" i="1"/>
  <c r="M2474" i="1"/>
  <c r="L2474" i="1"/>
  <c r="V2473" i="1"/>
  <c r="U2473" i="1"/>
  <c r="T2473" i="1"/>
  <c r="S2473" i="1"/>
  <c r="R2473" i="1"/>
  <c r="Q2473" i="1"/>
  <c r="P2473" i="1"/>
  <c r="O2473" i="1"/>
  <c r="N2473" i="1"/>
  <c r="M2473" i="1"/>
  <c r="L2473" i="1"/>
  <c r="V2472" i="1"/>
  <c r="U2472" i="1"/>
  <c r="T2472" i="1"/>
  <c r="S2472" i="1"/>
  <c r="R2472" i="1"/>
  <c r="Q2472" i="1"/>
  <c r="P2472" i="1"/>
  <c r="O2472" i="1"/>
  <c r="N2472" i="1"/>
  <c r="M2472" i="1"/>
  <c r="L2472" i="1"/>
  <c r="V2471" i="1"/>
  <c r="U2471" i="1"/>
  <c r="T2471" i="1"/>
  <c r="S2471" i="1"/>
  <c r="R2471" i="1"/>
  <c r="Q2471" i="1"/>
  <c r="P2471" i="1"/>
  <c r="O2471" i="1"/>
  <c r="N2471" i="1"/>
  <c r="M2471" i="1"/>
  <c r="L2471" i="1"/>
  <c r="V2470" i="1"/>
  <c r="U2470" i="1"/>
  <c r="T2470" i="1"/>
  <c r="S2470" i="1"/>
  <c r="R2470" i="1"/>
  <c r="Q2470" i="1"/>
  <c r="P2470" i="1"/>
  <c r="O2470" i="1"/>
  <c r="N2470" i="1"/>
  <c r="M2470" i="1"/>
  <c r="L2470" i="1"/>
  <c r="V2469" i="1"/>
  <c r="U2469" i="1"/>
  <c r="T2469" i="1"/>
  <c r="S2469" i="1"/>
  <c r="R2469" i="1"/>
  <c r="Q2469" i="1"/>
  <c r="P2469" i="1"/>
  <c r="O2469" i="1"/>
  <c r="N2469" i="1"/>
  <c r="M2469" i="1"/>
  <c r="L2469" i="1"/>
  <c r="V2468" i="1"/>
  <c r="U2468" i="1"/>
  <c r="T2468" i="1"/>
  <c r="S2468" i="1"/>
  <c r="R2468" i="1"/>
  <c r="Q2468" i="1"/>
  <c r="P2468" i="1"/>
  <c r="O2468" i="1"/>
  <c r="N2468" i="1"/>
  <c r="M2468" i="1"/>
  <c r="L2468" i="1"/>
  <c r="V2467" i="1"/>
  <c r="U2467" i="1"/>
  <c r="T2467" i="1"/>
  <c r="S2467" i="1"/>
  <c r="R2467" i="1"/>
  <c r="Q2467" i="1"/>
  <c r="P2467" i="1"/>
  <c r="O2467" i="1"/>
  <c r="N2467" i="1"/>
  <c r="M2467" i="1"/>
  <c r="L2467" i="1"/>
  <c r="V2466" i="1"/>
  <c r="U2466" i="1"/>
  <c r="T2466" i="1"/>
  <c r="S2466" i="1"/>
  <c r="R2466" i="1"/>
  <c r="Q2466" i="1"/>
  <c r="P2466" i="1"/>
  <c r="O2466" i="1"/>
  <c r="N2466" i="1"/>
  <c r="M2466" i="1"/>
  <c r="L2466" i="1"/>
  <c r="V2465" i="1"/>
  <c r="U2465" i="1"/>
  <c r="T2465" i="1"/>
  <c r="S2465" i="1"/>
  <c r="R2465" i="1"/>
  <c r="Q2465" i="1"/>
  <c r="P2465" i="1"/>
  <c r="O2465" i="1"/>
  <c r="N2465" i="1"/>
  <c r="M2465" i="1"/>
  <c r="L2465" i="1"/>
  <c r="V2464" i="1"/>
  <c r="U2464" i="1"/>
  <c r="T2464" i="1"/>
  <c r="S2464" i="1"/>
  <c r="R2464" i="1"/>
  <c r="Q2464" i="1"/>
  <c r="P2464" i="1"/>
  <c r="O2464" i="1"/>
  <c r="N2464" i="1"/>
  <c r="M2464" i="1"/>
  <c r="L2464" i="1"/>
  <c r="V2463" i="1"/>
  <c r="U2463" i="1"/>
  <c r="T2463" i="1"/>
  <c r="S2463" i="1"/>
  <c r="R2463" i="1"/>
  <c r="Q2463" i="1"/>
  <c r="P2463" i="1"/>
  <c r="O2463" i="1"/>
  <c r="N2463" i="1"/>
  <c r="M2463" i="1"/>
  <c r="L2463" i="1"/>
  <c r="V2462" i="1"/>
  <c r="U2462" i="1"/>
  <c r="T2462" i="1"/>
  <c r="S2462" i="1"/>
  <c r="R2462" i="1"/>
  <c r="Q2462" i="1"/>
  <c r="P2462" i="1"/>
  <c r="O2462" i="1"/>
  <c r="N2462" i="1"/>
  <c r="M2462" i="1"/>
  <c r="L2462" i="1"/>
  <c r="V2461" i="1"/>
  <c r="U2461" i="1"/>
  <c r="T2461" i="1"/>
  <c r="S2461" i="1"/>
  <c r="R2461" i="1"/>
  <c r="Q2461" i="1"/>
  <c r="P2461" i="1"/>
  <c r="O2461" i="1"/>
  <c r="N2461" i="1"/>
  <c r="M2461" i="1"/>
  <c r="L2461" i="1"/>
  <c r="V2460" i="1"/>
  <c r="U2460" i="1"/>
  <c r="T2460" i="1"/>
  <c r="S2460" i="1"/>
  <c r="R2460" i="1"/>
  <c r="Q2460" i="1"/>
  <c r="P2460" i="1"/>
  <c r="O2460" i="1"/>
  <c r="N2460" i="1"/>
  <c r="M2460" i="1"/>
  <c r="L2460" i="1"/>
  <c r="V2459" i="1"/>
  <c r="U2459" i="1"/>
  <c r="T2459" i="1"/>
  <c r="S2459" i="1"/>
  <c r="R2459" i="1"/>
  <c r="Q2459" i="1"/>
  <c r="P2459" i="1"/>
  <c r="O2459" i="1"/>
  <c r="N2459" i="1"/>
  <c r="M2459" i="1"/>
  <c r="L2459" i="1"/>
  <c r="V2458" i="1"/>
  <c r="U2458" i="1"/>
  <c r="T2458" i="1"/>
  <c r="S2458" i="1"/>
  <c r="R2458" i="1"/>
  <c r="Q2458" i="1"/>
  <c r="P2458" i="1"/>
  <c r="O2458" i="1"/>
  <c r="N2458" i="1"/>
  <c r="M2458" i="1"/>
  <c r="L2458" i="1"/>
  <c r="V2457" i="1"/>
  <c r="U2457" i="1"/>
  <c r="T2457" i="1"/>
  <c r="S2457" i="1"/>
  <c r="R2457" i="1"/>
  <c r="Q2457" i="1"/>
  <c r="P2457" i="1"/>
  <c r="O2457" i="1"/>
  <c r="N2457" i="1"/>
  <c r="M2457" i="1"/>
  <c r="L2457" i="1"/>
  <c r="V2456" i="1"/>
  <c r="U2456" i="1"/>
  <c r="T2456" i="1"/>
  <c r="S2456" i="1"/>
  <c r="R2456" i="1"/>
  <c r="Q2456" i="1"/>
  <c r="P2456" i="1"/>
  <c r="O2456" i="1"/>
  <c r="N2456" i="1"/>
  <c r="M2456" i="1"/>
  <c r="L2456" i="1"/>
  <c r="V2455" i="1"/>
  <c r="U2455" i="1"/>
  <c r="T2455" i="1"/>
  <c r="S2455" i="1"/>
  <c r="R2455" i="1"/>
  <c r="Q2455" i="1"/>
  <c r="P2455" i="1"/>
  <c r="O2455" i="1"/>
  <c r="N2455" i="1"/>
  <c r="M2455" i="1"/>
  <c r="L2455" i="1"/>
  <c r="V2454" i="1"/>
  <c r="U2454" i="1"/>
  <c r="T2454" i="1"/>
  <c r="S2454" i="1"/>
  <c r="R2454" i="1"/>
  <c r="Q2454" i="1"/>
  <c r="P2454" i="1"/>
  <c r="O2454" i="1"/>
  <c r="N2454" i="1"/>
  <c r="M2454" i="1"/>
  <c r="L2454" i="1"/>
  <c r="V2453" i="1"/>
  <c r="U2453" i="1"/>
  <c r="T2453" i="1"/>
  <c r="S2453" i="1"/>
  <c r="R2453" i="1"/>
  <c r="Q2453" i="1"/>
  <c r="P2453" i="1"/>
  <c r="O2453" i="1"/>
  <c r="N2453" i="1"/>
  <c r="M2453" i="1"/>
  <c r="L2453" i="1"/>
  <c r="V2452" i="1"/>
  <c r="U2452" i="1"/>
  <c r="T2452" i="1"/>
  <c r="S2452" i="1"/>
  <c r="R2452" i="1"/>
  <c r="Q2452" i="1"/>
  <c r="P2452" i="1"/>
  <c r="O2452" i="1"/>
  <c r="N2452" i="1"/>
  <c r="M2452" i="1"/>
  <c r="L2452" i="1"/>
  <c r="V2451" i="1"/>
  <c r="U2451" i="1"/>
  <c r="T2451" i="1"/>
  <c r="S2451" i="1"/>
  <c r="R2451" i="1"/>
  <c r="Q2451" i="1"/>
  <c r="P2451" i="1"/>
  <c r="O2451" i="1"/>
  <c r="N2451" i="1"/>
  <c r="M2451" i="1"/>
  <c r="L2451" i="1"/>
  <c r="V2450" i="1"/>
  <c r="U2450" i="1"/>
  <c r="T2450" i="1"/>
  <c r="S2450" i="1"/>
  <c r="R2450" i="1"/>
  <c r="Q2450" i="1"/>
  <c r="P2450" i="1"/>
  <c r="O2450" i="1"/>
  <c r="N2450" i="1"/>
  <c r="M2450" i="1"/>
  <c r="L2450" i="1"/>
  <c r="V2449" i="1"/>
  <c r="U2449" i="1"/>
  <c r="T2449" i="1"/>
  <c r="S2449" i="1"/>
  <c r="R2449" i="1"/>
  <c r="Q2449" i="1"/>
  <c r="P2449" i="1"/>
  <c r="O2449" i="1"/>
  <c r="N2449" i="1"/>
  <c r="M2449" i="1"/>
  <c r="L2449" i="1"/>
  <c r="V2448" i="1"/>
  <c r="U2448" i="1"/>
  <c r="T2448" i="1"/>
  <c r="S2448" i="1"/>
  <c r="R2448" i="1"/>
  <c r="Q2448" i="1"/>
  <c r="P2448" i="1"/>
  <c r="O2448" i="1"/>
  <c r="N2448" i="1"/>
  <c r="M2448" i="1"/>
  <c r="L2448" i="1"/>
  <c r="V2447" i="1"/>
  <c r="U2447" i="1"/>
  <c r="T2447" i="1"/>
  <c r="S2447" i="1"/>
  <c r="R2447" i="1"/>
  <c r="Q2447" i="1"/>
  <c r="P2447" i="1"/>
  <c r="O2447" i="1"/>
  <c r="N2447" i="1"/>
  <c r="M2447" i="1"/>
  <c r="L2447" i="1"/>
  <c r="V2446" i="1"/>
  <c r="U2446" i="1"/>
  <c r="T2446" i="1"/>
  <c r="S2446" i="1"/>
  <c r="R2446" i="1"/>
  <c r="Q2446" i="1"/>
  <c r="P2446" i="1"/>
  <c r="O2446" i="1"/>
  <c r="N2446" i="1"/>
  <c r="M2446" i="1"/>
  <c r="L2446" i="1"/>
  <c r="V2445" i="1"/>
  <c r="U2445" i="1"/>
  <c r="T2445" i="1"/>
  <c r="S2445" i="1"/>
  <c r="R2445" i="1"/>
  <c r="Q2445" i="1"/>
  <c r="P2445" i="1"/>
  <c r="O2445" i="1"/>
  <c r="N2445" i="1"/>
  <c r="M2445" i="1"/>
  <c r="L2445" i="1"/>
  <c r="V2444" i="1"/>
  <c r="U2444" i="1"/>
  <c r="T2444" i="1"/>
  <c r="S2444" i="1"/>
  <c r="R2444" i="1"/>
  <c r="Q2444" i="1"/>
  <c r="P2444" i="1"/>
  <c r="O2444" i="1"/>
  <c r="N2444" i="1"/>
  <c r="M2444" i="1"/>
  <c r="L2444" i="1"/>
  <c r="V2443" i="1"/>
  <c r="U2443" i="1"/>
  <c r="T2443" i="1"/>
  <c r="S2443" i="1"/>
  <c r="R2443" i="1"/>
  <c r="Q2443" i="1"/>
  <c r="P2443" i="1"/>
  <c r="O2443" i="1"/>
  <c r="N2443" i="1"/>
  <c r="M2443" i="1"/>
  <c r="L2443" i="1"/>
  <c r="V2442" i="1"/>
  <c r="U2442" i="1"/>
  <c r="T2442" i="1"/>
  <c r="S2442" i="1"/>
  <c r="R2442" i="1"/>
  <c r="Q2442" i="1"/>
  <c r="P2442" i="1"/>
  <c r="O2442" i="1"/>
  <c r="N2442" i="1"/>
  <c r="M2442" i="1"/>
  <c r="L2442" i="1"/>
  <c r="V2441" i="1"/>
  <c r="U2441" i="1"/>
  <c r="T2441" i="1"/>
  <c r="S2441" i="1"/>
  <c r="R2441" i="1"/>
  <c r="Q2441" i="1"/>
  <c r="P2441" i="1"/>
  <c r="O2441" i="1"/>
  <c r="N2441" i="1"/>
  <c r="M2441" i="1"/>
  <c r="L2441" i="1"/>
  <c r="V2440" i="1"/>
  <c r="U2440" i="1"/>
  <c r="T2440" i="1"/>
  <c r="S2440" i="1"/>
  <c r="R2440" i="1"/>
  <c r="Q2440" i="1"/>
  <c r="P2440" i="1"/>
  <c r="O2440" i="1"/>
  <c r="N2440" i="1"/>
  <c r="M2440" i="1"/>
  <c r="L2440" i="1"/>
  <c r="V2439" i="1"/>
  <c r="U2439" i="1"/>
  <c r="T2439" i="1"/>
  <c r="S2439" i="1"/>
  <c r="R2439" i="1"/>
  <c r="Q2439" i="1"/>
  <c r="P2439" i="1"/>
  <c r="O2439" i="1"/>
  <c r="N2439" i="1"/>
  <c r="M2439" i="1"/>
  <c r="L2439" i="1"/>
  <c r="V2438" i="1"/>
  <c r="U2438" i="1"/>
  <c r="T2438" i="1"/>
  <c r="S2438" i="1"/>
  <c r="R2438" i="1"/>
  <c r="Q2438" i="1"/>
  <c r="P2438" i="1"/>
  <c r="O2438" i="1"/>
  <c r="N2438" i="1"/>
  <c r="M2438" i="1"/>
  <c r="L2438" i="1"/>
  <c r="V2437" i="1"/>
  <c r="U2437" i="1"/>
  <c r="T2437" i="1"/>
  <c r="S2437" i="1"/>
  <c r="R2437" i="1"/>
  <c r="Q2437" i="1"/>
  <c r="P2437" i="1"/>
  <c r="O2437" i="1"/>
  <c r="N2437" i="1"/>
  <c r="M2437" i="1"/>
  <c r="L2437" i="1"/>
  <c r="V2436" i="1"/>
  <c r="U2436" i="1"/>
  <c r="T2436" i="1"/>
  <c r="S2436" i="1"/>
  <c r="R2436" i="1"/>
  <c r="Q2436" i="1"/>
  <c r="P2436" i="1"/>
  <c r="O2436" i="1"/>
  <c r="N2436" i="1"/>
  <c r="M2436" i="1"/>
  <c r="L2436" i="1"/>
  <c r="V2435" i="1"/>
  <c r="U2435" i="1"/>
  <c r="T2435" i="1"/>
  <c r="S2435" i="1"/>
  <c r="R2435" i="1"/>
  <c r="Q2435" i="1"/>
  <c r="P2435" i="1"/>
  <c r="O2435" i="1"/>
  <c r="N2435" i="1"/>
  <c r="M2435" i="1"/>
  <c r="L2435" i="1"/>
  <c r="V2434" i="1"/>
  <c r="U2434" i="1"/>
  <c r="T2434" i="1"/>
  <c r="S2434" i="1"/>
  <c r="R2434" i="1"/>
  <c r="Q2434" i="1"/>
  <c r="P2434" i="1"/>
  <c r="O2434" i="1"/>
  <c r="N2434" i="1"/>
  <c r="M2434" i="1"/>
  <c r="L2434" i="1"/>
  <c r="V2433" i="1"/>
  <c r="U2433" i="1"/>
  <c r="T2433" i="1"/>
  <c r="S2433" i="1"/>
  <c r="R2433" i="1"/>
  <c r="Q2433" i="1"/>
  <c r="P2433" i="1"/>
  <c r="O2433" i="1"/>
  <c r="N2433" i="1"/>
  <c r="M2433" i="1"/>
  <c r="L2433" i="1"/>
  <c r="V2432" i="1"/>
  <c r="U2432" i="1"/>
  <c r="T2432" i="1"/>
  <c r="S2432" i="1"/>
  <c r="R2432" i="1"/>
  <c r="Q2432" i="1"/>
  <c r="P2432" i="1"/>
  <c r="O2432" i="1"/>
  <c r="N2432" i="1"/>
  <c r="M2432" i="1"/>
  <c r="L2432" i="1"/>
  <c r="V2431" i="1"/>
  <c r="U2431" i="1"/>
  <c r="T2431" i="1"/>
  <c r="S2431" i="1"/>
  <c r="R2431" i="1"/>
  <c r="Q2431" i="1"/>
  <c r="P2431" i="1"/>
  <c r="O2431" i="1"/>
  <c r="N2431" i="1"/>
  <c r="M2431" i="1"/>
  <c r="L2431" i="1"/>
  <c r="V2430" i="1"/>
  <c r="U2430" i="1"/>
  <c r="T2430" i="1"/>
  <c r="S2430" i="1"/>
  <c r="R2430" i="1"/>
  <c r="Q2430" i="1"/>
  <c r="P2430" i="1"/>
  <c r="O2430" i="1"/>
  <c r="N2430" i="1"/>
  <c r="M2430" i="1"/>
  <c r="L2430" i="1"/>
  <c r="V2429" i="1"/>
  <c r="U2429" i="1"/>
  <c r="T2429" i="1"/>
  <c r="S2429" i="1"/>
  <c r="R2429" i="1"/>
  <c r="Q2429" i="1"/>
  <c r="P2429" i="1"/>
  <c r="O2429" i="1"/>
  <c r="N2429" i="1"/>
  <c r="M2429" i="1"/>
  <c r="L2429" i="1"/>
  <c r="V2428" i="1"/>
  <c r="U2428" i="1"/>
  <c r="T2428" i="1"/>
  <c r="S2428" i="1"/>
  <c r="R2428" i="1"/>
  <c r="Q2428" i="1"/>
  <c r="P2428" i="1"/>
  <c r="O2428" i="1"/>
  <c r="N2428" i="1"/>
  <c r="M2428" i="1"/>
  <c r="L2428" i="1"/>
  <c r="V2427" i="1"/>
  <c r="U2427" i="1"/>
  <c r="T2427" i="1"/>
  <c r="S2427" i="1"/>
  <c r="R2427" i="1"/>
  <c r="Q2427" i="1"/>
  <c r="P2427" i="1"/>
  <c r="O2427" i="1"/>
  <c r="N2427" i="1"/>
  <c r="M2427" i="1"/>
  <c r="L2427" i="1"/>
  <c r="V2426" i="1"/>
  <c r="U2426" i="1"/>
  <c r="T2426" i="1"/>
  <c r="S2426" i="1"/>
  <c r="R2426" i="1"/>
  <c r="Q2426" i="1"/>
  <c r="P2426" i="1"/>
  <c r="O2426" i="1"/>
  <c r="N2426" i="1"/>
  <c r="M2426" i="1"/>
  <c r="L2426" i="1"/>
  <c r="V2425" i="1"/>
  <c r="U2425" i="1"/>
  <c r="T2425" i="1"/>
  <c r="S2425" i="1"/>
  <c r="R2425" i="1"/>
  <c r="Q2425" i="1"/>
  <c r="P2425" i="1"/>
  <c r="O2425" i="1"/>
  <c r="N2425" i="1"/>
  <c r="M2425" i="1"/>
  <c r="L2425" i="1"/>
  <c r="V2424" i="1"/>
  <c r="U2424" i="1"/>
  <c r="T2424" i="1"/>
  <c r="S2424" i="1"/>
  <c r="R2424" i="1"/>
  <c r="Q2424" i="1"/>
  <c r="P2424" i="1"/>
  <c r="O2424" i="1"/>
  <c r="N2424" i="1"/>
  <c r="M2424" i="1"/>
  <c r="L2424" i="1"/>
  <c r="V2423" i="1"/>
  <c r="U2423" i="1"/>
  <c r="T2423" i="1"/>
  <c r="S2423" i="1"/>
  <c r="R2423" i="1"/>
  <c r="Q2423" i="1"/>
  <c r="P2423" i="1"/>
  <c r="O2423" i="1"/>
  <c r="N2423" i="1"/>
  <c r="M2423" i="1"/>
  <c r="L2423" i="1"/>
  <c r="V2422" i="1"/>
  <c r="U2422" i="1"/>
  <c r="T2422" i="1"/>
  <c r="S2422" i="1"/>
  <c r="R2422" i="1"/>
  <c r="Q2422" i="1"/>
  <c r="P2422" i="1"/>
  <c r="O2422" i="1"/>
  <c r="N2422" i="1"/>
  <c r="M2422" i="1"/>
  <c r="L2422" i="1"/>
  <c r="V2421" i="1"/>
  <c r="U2421" i="1"/>
  <c r="T2421" i="1"/>
  <c r="S2421" i="1"/>
  <c r="R2421" i="1"/>
  <c r="Q2421" i="1"/>
  <c r="P2421" i="1"/>
  <c r="O2421" i="1"/>
  <c r="N2421" i="1"/>
  <c r="M2421" i="1"/>
  <c r="L2421" i="1"/>
  <c r="V2420" i="1"/>
  <c r="U2420" i="1"/>
  <c r="T2420" i="1"/>
  <c r="S2420" i="1"/>
  <c r="R2420" i="1"/>
  <c r="Q2420" i="1"/>
  <c r="P2420" i="1"/>
  <c r="O2420" i="1"/>
  <c r="N2420" i="1"/>
  <c r="M2420" i="1"/>
  <c r="L2420" i="1"/>
  <c r="V2419" i="1"/>
  <c r="U2419" i="1"/>
  <c r="T2419" i="1"/>
  <c r="S2419" i="1"/>
  <c r="R2419" i="1"/>
  <c r="Q2419" i="1"/>
  <c r="P2419" i="1"/>
  <c r="O2419" i="1"/>
  <c r="N2419" i="1"/>
  <c r="M2419" i="1"/>
  <c r="L2419" i="1"/>
  <c r="V2418" i="1"/>
  <c r="U2418" i="1"/>
  <c r="T2418" i="1"/>
  <c r="S2418" i="1"/>
  <c r="R2418" i="1"/>
  <c r="Q2418" i="1"/>
  <c r="P2418" i="1"/>
  <c r="O2418" i="1"/>
  <c r="N2418" i="1"/>
  <c r="M2418" i="1"/>
  <c r="L2418" i="1"/>
  <c r="V2417" i="1"/>
  <c r="U2417" i="1"/>
  <c r="T2417" i="1"/>
  <c r="S2417" i="1"/>
  <c r="R2417" i="1"/>
  <c r="Q2417" i="1"/>
  <c r="P2417" i="1"/>
  <c r="O2417" i="1"/>
  <c r="N2417" i="1"/>
  <c r="M2417" i="1"/>
  <c r="L2417" i="1"/>
  <c r="V2416" i="1"/>
  <c r="U2416" i="1"/>
  <c r="T2416" i="1"/>
  <c r="S2416" i="1"/>
  <c r="R2416" i="1"/>
  <c r="Q2416" i="1"/>
  <c r="P2416" i="1"/>
  <c r="O2416" i="1"/>
  <c r="N2416" i="1"/>
  <c r="M2416" i="1"/>
  <c r="L2416" i="1"/>
  <c r="V2415" i="1"/>
  <c r="U2415" i="1"/>
  <c r="T2415" i="1"/>
  <c r="S2415" i="1"/>
  <c r="R2415" i="1"/>
  <c r="Q2415" i="1"/>
  <c r="P2415" i="1"/>
  <c r="O2415" i="1"/>
  <c r="N2415" i="1"/>
  <c r="M2415" i="1"/>
  <c r="L2415" i="1"/>
  <c r="V2414" i="1"/>
  <c r="U2414" i="1"/>
  <c r="T2414" i="1"/>
  <c r="S2414" i="1"/>
  <c r="R2414" i="1"/>
  <c r="Q2414" i="1"/>
  <c r="P2414" i="1"/>
  <c r="O2414" i="1"/>
  <c r="N2414" i="1"/>
  <c r="M2414" i="1"/>
  <c r="L2414" i="1"/>
  <c r="V2413" i="1"/>
  <c r="U2413" i="1"/>
  <c r="T2413" i="1"/>
  <c r="S2413" i="1"/>
  <c r="R2413" i="1"/>
  <c r="Q2413" i="1"/>
  <c r="P2413" i="1"/>
  <c r="O2413" i="1"/>
  <c r="N2413" i="1"/>
  <c r="M2413" i="1"/>
  <c r="L2413" i="1"/>
  <c r="V2412" i="1"/>
  <c r="U2412" i="1"/>
  <c r="T2412" i="1"/>
  <c r="S2412" i="1"/>
  <c r="R2412" i="1"/>
  <c r="Q2412" i="1"/>
  <c r="P2412" i="1"/>
  <c r="O2412" i="1"/>
  <c r="N2412" i="1"/>
  <c r="M2412" i="1"/>
  <c r="L2412" i="1"/>
  <c r="V2411" i="1"/>
  <c r="U2411" i="1"/>
  <c r="T2411" i="1"/>
  <c r="S2411" i="1"/>
  <c r="R2411" i="1"/>
  <c r="Q2411" i="1"/>
  <c r="P2411" i="1"/>
  <c r="O2411" i="1"/>
  <c r="N2411" i="1"/>
  <c r="M2411" i="1"/>
  <c r="L2411" i="1"/>
  <c r="V2410" i="1"/>
  <c r="U2410" i="1"/>
  <c r="T2410" i="1"/>
  <c r="S2410" i="1"/>
  <c r="R2410" i="1"/>
  <c r="Q2410" i="1"/>
  <c r="P2410" i="1"/>
  <c r="O2410" i="1"/>
  <c r="N2410" i="1"/>
  <c r="M2410" i="1"/>
  <c r="L2410" i="1"/>
  <c r="V2409" i="1"/>
  <c r="U2409" i="1"/>
  <c r="T2409" i="1"/>
  <c r="S2409" i="1"/>
  <c r="R2409" i="1"/>
  <c r="Q2409" i="1"/>
  <c r="P2409" i="1"/>
  <c r="O2409" i="1"/>
  <c r="N2409" i="1"/>
  <c r="M2409" i="1"/>
  <c r="L2409" i="1"/>
  <c r="V2408" i="1"/>
  <c r="U2408" i="1"/>
  <c r="T2408" i="1"/>
  <c r="S2408" i="1"/>
  <c r="R2408" i="1"/>
  <c r="Q2408" i="1"/>
  <c r="P2408" i="1"/>
  <c r="O2408" i="1"/>
  <c r="N2408" i="1"/>
  <c r="M2408" i="1"/>
  <c r="L2408" i="1"/>
  <c r="V2407" i="1"/>
  <c r="U2407" i="1"/>
  <c r="T2407" i="1"/>
  <c r="S2407" i="1"/>
  <c r="R2407" i="1"/>
  <c r="Q2407" i="1"/>
  <c r="P2407" i="1"/>
  <c r="O2407" i="1"/>
  <c r="N2407" i="1"/>
  <c r="M2407" i="1"/>
  <c r="L2407" i="1"/>
  <c r="V2406" i="1"/>
  <c r="U2406" i="1"/>
  <c r="T2406" i="1"/>
  <c r="S2406" i="1"/>
  <c r="R2406" i="1"/>
  <c r="Q2406" i="1"/>
  <c r="P2406" i="1"/>
  <c r="O2406" i="1"/>
  <c r="N2406" i="1"/>
  <c r="M2406" i="1"/>
  <c r="L2406" i="1"/>
  <c r="V2405" i="1"/>
  <c r="U2405" i="1"/>
  <c r="T2405" i="1"/>
  <c r="S2405" i="1"/>
  <c r="R2405" i="1"/>
  <c r="Q2405" i="1"/>
  <c r="P2405" i="1"/>
  <c r="O2405" i="1"/>
  <c r="N2405" i="1"/>
  <c r="M2405" i="1"/>
  <c r="L2405" i="1"/>
  <c r="V2404" i="1"/>
  <c r="U2404" i="1"/>
  <c r="T2404" i="1"/>
  <c r="S2404" i="1"/>
  <c r="R2404" i="1"/>
  <c r="Q2404" i="1"/>
  <c r="P2404" i="1"/>
  <c r="O2404" i="1"/>
  <c r="N2404" i="1"/>
  <c r="M2404" i="1"/>
  <c r="L2404" i="1"/>
  <c r="V2403" i="1"/>
  <c r="U2403" i="1"/>
  <c r="T2403" i="1"/>
  <c r="S2403" i="1"/>
  <c r="R2403" i="1"/>
  <c r="Q2403" i="1"/>
  <c r="P2403" i="1"/>
  <c r="O2403" i="1"/>
  <c r="N2403" i="1"/>
  <c r="M2403" i="1"/>
  <c r="L2403" i="1"/>
  <c r="V2402" i="1"/>
  <c r="U2402" i="1"/>
  <c r="T2402" i="1"/>
  <c r="S2402" i="1"/>
  <c r="R2402" i="1"/>
  <c r="Q2402" i="1"/>
  <c r="P2402" i="1"/>
  <c r="O2402" i="1"/>
  <c r="N2402" i="1"/>
  <c r="M2402" i="1"/>
  <c r="L2402" i="1"/>
  <c r="V2401" i="1"/>
  <c r="U2401" i="1"/>
  <c r="T2401" i="1"/>
  <c r="S2401" i="1"/>
  <c r="R2401" i="1"/>
  <c r="Q2401" i="1"/>
  <c r="P2401" i="1"/>
  <c r="O2401" i="1"/>
  <c r="N2401" i="1"/>
  <c r="M2401" i="1"/>
  <c r="L2401" i="1"/>
  <c r="V2400" i="1"/>
  <c r="U2400" i="1"/>
  <c r="T2400" i="1"/>
  <c r="S2400" i="1"/>
  <c r="R2400" i="1"/>
  <c r="Q2400" i="1"/>
  <c r="P2400" i="1"/>
  <c r="O2400" i="1"/>
  <c r="N2400" i="1"/>
  <c r="M2400" i="1"/>
  <c r="L2400" i="1"/>
  <c r="V2399" i="1"/>
  <c r="U2399" i="1"/>
  <c r="T2399" i="1"/>
  <c r="S2399" i="1"/>
  <c r="R2399" i="1"/>
  <c r="Q2399" i="1"/>
  <c r="P2399" i="1"/>
  <c r="O2399" i="1"/>
  <c r="N2399" i="1"/>
  <c r="M2399" i="1"/>
  <c r="L2399" i="1"/>
  <c r="V2398" i="1"/>
  <c r="U2398" i="1"/>
  <c r="T2398" i="1"/>
  <c r="S2398" i="1"/>
  <c r="R2398" i="1"/>
  <c r="Q2398" i="1"/>
  <c r="P2398" i="1"/>
  <c r="O2398" i="1"/>
  <c r="N2398" i="1"/>
  <c r="M2398" i="1"/>
  <c r="L2398" i="1"/>
  <c r="V2397" i="1"/>
  <c r="U2397" i="1"/>
  <c r="T2397" i="1"/>
  <c r="S2397" i="1"/>
  <c r="R2397" i="1"/>
  <c r="Q2397" i="1"/>
  <c r="P2397" i="1"/>
  <c r="O2397" i="1"/>
  <c r="N2397" i="1"/>
  <c r="M2397" i="1"/>
  <c r="L2397" i="1"/>
  <c r="V2396" i="1"/>
  <c r="U2396" i="1"/>
  <c r="T2396" i="1"/>
  <c r="S2396" i="1"/>
  <c r="R2396" i="1"/>
  <c r="Q2396" i="1"/>
  <c r="P2396" i="1"/>
  <c r="O2396" i="1"/>
  <c r="N2396" i="1"/>
  <c r="M2396" i="1"/>
  <c r="L2396" i="1"/>
  <c r="V32" i="1"/>
  <c r="U32" i="1"/>
  <c r="T32" i="1"/>
  <c r="S32" i="1"/>
  <c r="R32" i="1"/>
  <c r="Q32" i="1"/>
  <c r="P32" i="1"/>
  <c r="O32" i="1"/>
  <c r="N32" i="1"/>
  <c r="M32" i="1"/>
  <c r="L32" i="1"/>
  <c r="V2395" i="1"/>
  <c r="U2395" i="1"/>
  <c r="T2395" i="1"/>
  <c r="S2395" i="1"/>
  <c r="R2395" i="1"/>
  <c r="Q2395" i="1"/>
  <c r="P2395" i="1"/>
  <c r="O2395" i="1"/>
  <c r="N2395" i="1"/>
  <c r="M2395" i="1"/>
  <c r="L2395" i="1"/>
  <c r="V2394" i="1"/>
  <c r="U2394" i="1"/>
  <c r="T2394" i="1"/>
  <c r="S2394" i="1"/>
  <c r="R2394" i="1"/>
  <c r="Q2394" i="1"/>
  <c r="P2394" i="1"/>
  <c r="O2394" i="1"/>
  <c r="N2394" i="1"/>
  <c r="M2394" i="1"/>
  <c r="L2394" i="1"/>
  <c r="V2393" i="1"/>
  <c r="U2393" i="1"/>
  <c r="T2393" i="1"/>
  <c r="S2393" i="1"/>
  <c r="R2393" i="1"/>
  <c r="Q2393" i="1"/>
  <c r="P2393" i="1"/>
  <c r="O2393" i="1"/>
  <c r="N2393" i="1"/>
  <c r="M2393" i="1"/>
  <c r="L2393" i="1"/>
  <c r="V2392" i="1"/>
  <c r="U2392" i="1"/>
  <c r="T2392" i="1"/>
  <c r="S2392" i="1"/>
  <c r="R2392" i="1"/>
  <c r="Q2392" i="1"/>
  <c r="P2392" i="1"/>
  <c r="O2392" i="1"/>
  <c r="N2392" i="1"/>
  <c r="M2392" i="1"/>
  <c r="L2392" i="1"/>
  <c r="V2391" i="1"/>
  <c r="U2391" i="1"/>
  <c r="T2391" i="1"/>
  <c r="S2391" i="1"/>
  <c r="R2391" i="1"/>
  <c r="Q2391" i="1"/>
  <c r="P2391" i="1"/>
  <c r="O2391" i="1"/>
  <c r="N2391" i="1"/>
  <c r="M2391" i="1"/>
  <c r="L2391" i="1"/>
  <c r="V2390" i="1"/>
  <c r="U2390" i="1"/>
  <c r="T2390" i="1"/>
  <c r="S2390" i="1"/>
  <c r="R2390" i="1"/>
  <c r="Q2390" i="1"/>
  <c r="P2390" i="1"/>
  <c r="O2390" i="1"/>
  <c r="N2390" i="1"/>
  <c r="M2390" i="1"/>
  <c r="L2390" i="1"/>
  <c r="V2389" i="1"/>
  <c r="U2389" i="1"/>
  <c r="T2389" i="1"/>
  <c r="S2389" i="1"/>
  <c r="R2389" i="1"/>
  <c r="Q2389" i="1"/>
  <c r="P2389" i="1"/>
  <c r="O2389" i="1"/>
  <c r="N2389" i="1"/>
  <c r="M2389" i="1"/>
  <c r="L2389" i="1"/>
  <c r="V2388" i="1"/>
  <c r="U2388" i="1"/>
  <c r="T2388" i="1"/>
  <c r="S2388" i="1"/>
  <c r="R2388" i="1"/>
  <c r="Q2388" i="1"/>
  <c r="P2388" i="1"/>
  <c r="O2388" i="1"/>
  <c r="N2388" i="1"/>
  <c r="M2388" i="1"/>
  <c r="L2388" i="1"/>
  <c r="V2387" i="1"/>
  <c r="U2387" i="1"/>
  <c r="T2387" i="1"/>
  <c r="S2387" i="1"/>
  <c r="R2387" i="1"/>
  <c r="Q2387" i="1"/>
  <c r="P2387" i="1"/>
  <c r="O2387" i="1"/>
  <c r="N2387" i="1"/>
  <c r="M2387" i="1"/>
  <c r="L2387" i="1"/>
  <c r="V2386" i="1"/>
  <c r="U2386" i="1"/>
  <c r="T2386" i="1"/>
  <c r="S2386" i="1"/>
  <c r="R2386" i="1"/>
  <c r="Q2386" i="1"/>
  <c r="P2386" i="1"/>
  <c r="O2386" i="1"/>
  <c r="N2386" i="1"/>
  <c r="M2386" i="1"/>
  <c r="L2386" i="1"/>
  <c r="V2385" i="1"/>
  <c r="U2385" i="1"/>
  <c r="T2385" i="1"/>
  <c r="S2385" i="1"/>
  <c r="R2385" i="1"/>
  <c r="Q2385" i="1"/>
  <c r="P2385" i="1"/>
  <c r="O2385" i="1"/>
  <c r="N2385" i="1"/>
  <c r="M2385" i="1"/>
  <c r="L2385" i="1"/>
  <c r="V2384" i="1"/>
  <c r="U2384" i="1"/>
  <c r="T2384" i="1"/>
  <c r="S2384" i="1"/>
  <c r="R2384" i="1"/>
  <c r="Q2384" i="1"/>
  <c r="P2384" i="1"/>
  <c r="O2384" i="1"/>
  <c r="N2384" i="1"/>
  <c r="M2384" i="1"/>
  <c r="L2384" i="1"/>
  <c r="V2383" i="1"/>
  <c r="U2383" i="1"/>
  <c r="T2383" i="1"/>
  <c r="S2383" i="1"/>
  <c r="R2383" i="1"/>
  <c r="Q2383" i="1"/>
  <c r="P2383" i="1"/>
  <c r="O2383" i="1"/>
  <c r="N2383" i="1"/>
  <c r="M2383" i="1"/>
  <c r="L2383" i="1"/>
  <c r="V2382" i="1"/>
  <c r="U2382" i="1"/>
  <c r="T2382" i="1"/>
  <c r="S2382" i="1"/>
  <c r="R2382" i="1"/>
  <c r="Q2382" i="1"/>
  <c r="P2382" i="1"/>
  <c r="O2382" i="1"/>
  <c r="N2382" i="1"/>
  <c r="M2382" i="1"/>
  <c r="L2382" i="1"/>
  <c r="V2381" i="1"/>
  <c r="U2381" i="1"/>
  <c r="T2381" i="1"/>
  <c r="S2381" i="1"/>
  <c r="R2381" i="1"/>
  <c r="Q2381" i="1"/>
  <c r="P2381" i="1"/>
  <c r="O2381" i="1"/>
  <c r="N2381" i="1"/>
  <c r="M2381" i="1"/>
  <c r="L2381" i="1"/>
  <c r="V2380" i="1"/>
  <c r="U2380" i="1"/>
  <c r="T2380" i="1"/>
  <c r="S2380" i="1"/>
  <c r="R2380" i="1"/>
  <c r="Q2380" i="1"/>
  <c r="P2380" i="1"/>
  <c r="O2380" i="1"/>
  <c r="N2380" i="1"/>
  <c r="M2380" i="1"/>
  <c r="L2380" i="1"/>
  <c r="V2379" i="1"/>
  <c r="U2379" i="1"/>
  <c r="T2379" i="1"/>
  <c r="S2379" i="1"/>
  <c r="R2379" i="1"/>
  <c r="Q2379" i="1"/>
  <c r="P2379" i="1"/>
  <c r="O2379" i="1"/>
  <c r="N2379" i="1"/>
  <c r="M2379" i="1"/>
  <c r="L2379" i="1"/>
  <c r="V2378" i="1"/>
  <c r="U2378" i="1"/>
  <c r="T2378" i="1"/>
  <c r="S2378" i="1"/>
  <c r="R2378" i="1"/>
  <c r="Q2378" i="1"/>
  <c r="P2378" i="1"/>
  <c r="O2378" i="1"/>
  <c r="N2378" i="1"/>
  <c r="M2378" i="1"/>
  <c r="L2378" i="1"/>
  <c r="V2377" i="1"/>
  <c r="U2377" i="1"/>
  <c r="T2377" i="1"/>
  <c r="S2377" i="1"/>
  <c r="R2377" i="1"/>
  <c r="Q2377" i="1"/>
  <c r="P2377" i="1"/>
  <c r="O2377" i="1"/>
  <c r="N2377" i="1"/>
  <c r="M2377" i="1"/>
  <c r="L2377" i="1"/>
  <c r="V2376" i="1"/>
  <c r="U2376" i="1"/>
  <c r="T2376" i="1"/>
  <c r="S2376" i="1"/>
  <c r="R2376" i="1"/>
  <c r="Q2376" i="1"/>
  <c r="P2376" i="1"/>
  <c r="O2376" i="1"/>
  <c r="N2376" i="1"/>
  <c r="M2376" i="1"/>
  <c r="L2376" i="1"/>
  <c r="V2375" i="1"/>
  <c r="U2375" i="1"/>
  <c r="T2375" i="1"/>
  <c r="S2375" i="1"/>
  <c r="R2375" i="1"/>
  <c r="Q2375" i="1"/>
  <c r="P2375" i="1"/>
  <c r="O2375" i="1"/>
  <c r="N2375" i="1"/>
  <c r="M2375" i="1"/>
  <c r="L2375" i="1"/>
  <c r="V2374" i="1"/>
  <c r="U2374" i="1"/>
  <c r="T2374" i="1"/>
  <c r="S2374" i="1"/>
  <c r="R2374" i="1"/>
  <c r="Q2374" i="1"/>
  <c r="P2374" i="1"/>
  <c r="O2374" i="1"/>
  <c r="N2374" i="1"/>
  <c r="M2374" i="1"/>
  <c r="L2374" i="1"/>
  <c r="V2373" i="1"/>
  <c r="U2373" i="1"/>
  <c r="T2373" i="1"/>
  <c r="S2373" i="1"/>
  <c r="R2373" i="1"/>
  <c r="Q2373" i="1"/>
  <c r="P2373" i="1"/>
  <c r="O2373" i="1"/>
  <c r="N2373" i="1"/>
  <c r="M2373" i="1"/>
  <c r="L2373" i="1"/>
  <c r="V2372" i="1"/>
  <c r="U2372" i="1"/>
  <c r="T2372" i="1"/>
  <c r="S2372" i="1"/>
  <c r="R2372" i="1"/>
  <c r="Q2372" i="1"/>
  <c r="P2372" i="1"/>
  <c r="O2372" i="1"/>
  <c r="N2372" i="1"/>
  <c r="M2372" i="1"/>
  <c r="L2372" i="1"/>
  <c r="V2371" i="1"/>
  <c r="U2371" i="1"/>
  <c r="T2371" i="1"/>
  <c r="S2371" i="1"/>
  <c r="R2371" i="1"/>
  <c r="Q2371" i="1"/>
  <c r="P2371" i="1"/>
  <c r="O2371" i="1"/>
  <c r="N2371" i="1"/>
  <c r="M2371" i="1"/>
  <c r="L2371" i="1"/>
  <c r="V2370" i="1"/>
  <c r="U2370" i="1"/>
  <c r="T2370" i="1"/>
  <c r="S2370" i="1"/>
  <c r="R2370" i="1"/>
  <c r="Q2370" i="1"/>
  <c r="P2370" i="1"/>
  <c r="O2370" i="1"/>
  <c r="N2370" i="1"/>
  <c r="M2370" i="1"/>
  <c r="L2370" i="1"/>
  <c r="V2369" i="1"/>
  <c r="U2369" i="1"/>
  <c r="T2369" i="1"/>
  <c r="S2369" i="1"/>
  <c r="R2369" i="1"/>
  <c r="Q2369" i="1"/>
  <c r="P2369" i="1"/>
  <c r="O2369" i="1"/>
  <c r="N2369" i="1"/>
  <c r="M2369" i="1"/>
  <c r="L2369" i="1"/>
  <c r="V2368" i="1"/>
  <c r="U2368" i="1"/>
  <c r="T2368" i="1"/>
  <c r="S2368" i="1"/>
  <c r="R2368" i="1"/>
  <c r="Q2368" i="1"/>
  <c r="P2368" i="1"/>
  <c r="O2368" i="1"/>
  <c r="N2368" i="1"/>
  <c r="M2368" i="1"/>
  <c r="L2368" i="1"/>
  <c r="V2367" i="1"/>
  <c r="U2367" i="1"/>
  <c r="T2367" i="1"/>
  <c r="S2367" i="1"/>
  <c r="R2367" i="1"/>
  <c r="Q2367" i="1"/>
  <c r="P2367" i="1"/>
  <c r="O2367" i="1"/>
  <c r="N2367" i="1"/>
  <c r="M2367" i="1"/>
  <c r="L2367" i="1"/>
  <c r="V2366" i="1"/>
  <c r="U2366" i="1"/>
  <c r="T2366" i="1"/>
  <c r="S2366" i="1"/>
  <c r="R2366" i="1"/>
  <c r="Q2366" i="1"/>
  <c r="P2366" i="1"/>
  <c r="O2366" i="1"/>
  <c r="N2366" i="1"/>
  <c r="M2366" i="1"/>
  <c r="L2366" i="1"/>
  <c r="V2365" i="1"/>
  <c r="U2365" i="1"/>
  <c r="T2365" i="1"/>
  <c r="S2365" i="1"/>
  <c r="R2365" i="1"/>
  <c r="Q2365" i="1"/>
  <c r="P2365" i="1"/>
  <c r="O2365" i="1"/>
  <c r="N2365" i="1"/>
  <c r="M2365" i="1"/>
  <c r="L2365" i="1"/>
  <c r="V2364" i="1"/>
  <c r="U2364" i="1"/>
  <c r="T2364" i="1"/>
  <c r="S2364" i="1"/>
  <c r="R2364" i="1"/>
  <c r="Q2364" i="1"/>
  <c r="P2364" i="1"/>
  <c r="O2364" i="1"/>
  <c r="N2364" i="1"/>
  <c r="M2364" i="1"/>
  <c r="L2364" i="1"/>
  <c r="V2363" i="1"/>
  <c r="U2363" i="1"/>
  <c r="T2363" i="1"/>
  <c r="S2363" i="1"/>
  <c r="R2363" i="1"/>
  <c r="Q2363" i="1"/>
  <c r="P2363" i="1"/>
  <c r="O2363" i="1"/>
  <c r="N2363" i="1"/>
  <c r="M2363" i="1"/>
  <c r="L2363" i="1"/>
  <c r="V2362" i="1"/>
  <c r="U2362" i="1"/>
  <c r="T2362" i="1"/>
  <c r="S2362" i="1"/>
  <c r="R2362" i="1"/>
  <c r="Q2362" i="1"/>
  <c r="P2362" i="1"/>
  <c r="O2362" i="1"/>
  <c r="N2362" i="1"/>
  <c r="M2362" i="1"/>
  <c r="L2362" i="1"/>
  <c r="V2361" i="1"/>
  <c r="U2361" i="1"/>
  <c r="T2361" i="1"/>
  <c r="S2361" i="1"/>
  <c r="R2361" i="1"/>
  <c r="Q2361" i="1"/>
  <c r="P2361" i="1"/>
  <c r="O2361" i="1"/>
  <c r="N2361" i="1"/>
  <c r="M2361" i="1"/>
  <c r="L2361" i="1"/>
  <c r="V2360" i="1"/>
  <c r="U2360" i="1"/>
  <c r="T2360" i="1"/>
  <c r="S2360" i="1"/>
  <c r="R2360" i="1"/>
  <c r="Q2360" i="1"/>
  <c r="P2360" i="1"/>
  <c r="O2360" i="1"/>
  <c r="N2360" i="1"/>
  <c r="M2360" i="1"/>
  <c r="L2360" i="1"/>
  <c r="V2359" i="1"/>
  <c r="U2359" i="1"/>
  <c r="T2359" i="1"/>
  <c r="S2359" i="1"/>
  <c r="R2359" i="1"/>
  <c r="Q2359" i="1"/>
  <c r="P2359" i="1"/>
  <c r="O2359" i="1"/>
  <c r="N2359" i="1"/>
  <c r="M2359" i="1"/>
  <c r="L2359" i="1"/>
  <c r="V2358" i="1"/>
  <c r="U2358" i="1"/>
  <c r="T2358" i="1"/>
  <c r="S2358" i="1"/>
  <c r="R2358" i="1"/>
  <c r="Q2358" i="1"/>
  <c r="P2358" i="1"/>
  <c r="O2358" i="1"/>
  <c r="N2358" i="1"/>
  <c r="M2358" i="1"/>
  <c r="L2358" i="1"/>
  <c r="V2357" i="1"/>
  <c r="U2357" i="1"/>
  <c r="T2357" i="1"/>
  <c r="S2357" i="1"/>
  <c r="R2357" i="1"/>
  <c r="Q2357" i="1"/>
  <c r="P2357" i="1"/>
  <c r="O2357" i="1"/>
  <c r="N2357" i="1"/>
  <c r="M2357" i="1"/>
  <c r="L2357" i="1"/>
  <c r="V2356" i="1"/>
  <c r="U2356" i="1"/>
  <c r="T2356" i="1"/>
  <c r="S2356" i="1"/>
  <c r="R2356" i="1"/>
  <c r="Q2356" i="1"/>
  <c r="P2356" i="1"/>
  <c r="O2356" i="1"/>
  <c r="N2356" i="1"/>
  <c r="M2356" i="1"/>
  <c r="L2356" i="1"/>
  <c r="V2355" i="1"/>
  <c r="U2355" i="1"/>
  <c r="T2355" i="1"/>
  <c r="S2355" i="1"/>
  <c r="R2355" i="1"/>
  <c r="Q2355" i="1"/>
  <c r="P2355" i="1"/>
  <c r="O2355" i="1"/>
  <c r="N2355" i="1"/>
  <c r="M2355" i="1"/>
  <c r="L2355" i="1"/>
  <c r="V2354" i="1"/>
  <c r="U2354" i="1"/>
  <c r="T2354" i="1"/>
  <c r="S2354" i="1"/>
  <c r="R2354" i="1"/>
  <c r="Q2354" i="1"/>
  <c r="P2354" i="1"/>
  <c r="O2354" i="1"/>
  <c r="N2354" i="1"/>
  <c r="M2354" i="1"/>
  <c r="L2354" i="1"/>
  <c r="V2353" i="1"/>
  <c r="U2353" i="1"/>
  <c r="T2353" i="1"/>
  <c r="S2353" i="1"/>
  <c r="R2353" i="1"/>
  <c r="Q2353" i="1"/>
  <c r="P2353" i="1"/>
  <c r="O2353" i="1"/>
  <c r="N2353" i="1"/>
  <c r="M2353" i="1"/>
  <c r="L2353" i="1"/>
  <c r="V2352" i="1"/>
  <c r="U2352" i="1"/>
  <c r="T2352" i="1"/>
  <c r="S2352" i="1"/>
  <c r="R2352" i="1"/>
  <c r="Q2352" i="1"/>
  <c r="P2352" i="1"/>
  <c r="O2352" i="1"/>
  <c r="N2352" i="1"/>
  <c r="M2352" i="1"/>
  <c r="L2352" i="1"/>
  <c r="V2351" i="1"/>
  <c r="U2351" i="1"/>
  <c r="T2351" i="1"/>
  <c r="S2351" i="1"/>
  <c r="R2351" i="1"/>
  <c r="Q2351" i="1"/>
  <c r="P2351" i="1"/>
  <c r="O2351" i="1"/>
  <c r="N2351" i="1"/>
  <c r="M2351" i="1"/>
  <c r="L2351" i="1"/>
  <c r="V2350" i="1"/>
  <c r="U2350" i="1"/>
  <c r="T2350" i="1"/>
  <c r="S2350" i="1"/>
  <c r="R2350" i="1"/>
  <c r="Q2350" i="1"/>
  <c r="P2350" i="1"/>
  <c r="O2350" i="1"/>
  <c r="N2350" i="1"/>
  <c r="M2350" i="1"/>
  <c r="L2350" i="1"/>
  <c r="V2349" i="1"/>
  <c r="U2349" i="1"/>
  <c r="T2349" i="1"/>
  <c r="S2349" i="1"/>
  <c r="R2349" i="1"/>
  <c r="Q2349" i="1"/>
  <c r="P2349" i="1"/>
  <c r="O2349" i="1"/>
  <c r="N2349" i="1"/>
  <c r="M2349" i="1"/>
  <c r="L2349" i="1"/>
  <c r="V2348" i="1"/>
  <c r="U2348" i="1"/>
  <c r="T2348" i="1"/>
  <c r="S2348" i="1"/>
  <c r="R2348" i="1"/>
  <c r="Q2348" i="1"/>
  <c r="P2348" i="1"/>
  <c r="O2348" i="1"/>
  <c r="N2348" i="1"/>
  <c r="M2348" i="1"/>
  <c r="L2348" i="1"/>
  <c r="V2347" i="1"/>
  <c r="U2347" i="1"/>
  <c r="T2347" i="1"/>
  <c r="S2347" i="1"/>
  <c r="R2347" i="1"/>
  <c r="Q2347" i="1"/>
  <c r="P2347" i="1"/>
  <c r="O2347" i="1"/>
  <c r="N2347" i="1"/>
  <c r="M2347" i="1"/>
  <c r="L2347" i="1"/>
  <c r="V2346" i="1"/>
  <c r="U2346" i="1"/>
  <c r="T2346" i="1"/>
  <c r="S2346" i="1"/>
  <c r="R2346" i="1"/>
  <c r="Q2346" i="1"/>
  <c r="P2346" i="1"/>
  <c r="O2346" i="1"/>
  <c r="N2346" i="1"/>
  <c r="M2346" i="1"/>
  <c r="L2346" i="1"/>
  <c r="V2345" i="1"/>
  <c r="U2345" i="1"/>
  <c r="T2345" i="1"/>
  <c r="S2345" i="1"/>
  <c r="R2345" i="1"/>
  <c r="Q2345" i="1"/>
  <c r="P2345" i="1"/>
  <c r="O2345" i="1"/>
  <c r="N2345" i="1"/>
  <c r="M2345" i="1"/>
  <c r="L2345" i="1"/>
  <c r="V2344" i="1"/>
  <c r="U2344" i="1"/>
  <c r="T2344" i="1"/>
  <c r="S2344" i="1"/>
  <c r="R2344" i="1"/>
  <c r="Q2344" i="1"/>
  <c r="P2344" i="1"/>
  <c r="O2344" i="1"/>
  <c r="N2344" i="1"/>
  <c r="M2344" i="1"/>
  <c r="L2344" i="1"/>
  <c r="V2343" i="1"/>
  <c r="U2343" i="1"/>
  <c r="T2343" i="1"/>
  <c r="S2343" i="1"/>
  <c r="R2343" i="1"/>
  <c r="Q2343" i="1"/>
  <c r="P2343" i="1"/>
  <c r="O2343" i="1"/>
  <c r="N2343" i="1"/>
  <c r="M2343" i="1"/>
  <c r="L2343" i="1"/>
  <c r="V2342" i="1"/>
  <c r="U2342" i="1"/>
  <c r="T2342" i="1"/>
  <c r="S2342" i="1"/>
  <c r="R2342" i="1"/>
  <c r="Q2342" i="1"/>
  <c r="P2342" i="1"/>
  <c r="O2342" i="1"/>
  <c r="N2342" i="1"/>
  <c r="M2342" i="1"/>
  <c r="L2342" i="1"/>
  <c r="V2341" i="1"/>
  <c r="U2341" i="1"/>
  <c r="T2341" i="1"/>
  <c r="S2341" i="1"/>
  <c r="R2341" i="1"/>
  <c r="Q2341" i="1"/>
  <c r="P2341" i="1"/>
  <c r="O2341" i="1"/>
  <c r="N2341" i="1"/>
  <c r="M2341" i="1"/>
  <c r="L2341" i="1"/>
  <c r="V2340" i="1"/>
  <c r="U2340" i="1"/>
  <c r="T2340" i="1"/>
  <c r="S2340" i="1"/>
  <c r="R2340" i="1"/>
  <c r="Q2340" i="1"/>
  <c r="P2340" i="1"/>
  <c r="O2340" i="1"/>
  <c r="N2340" i="1"/>
  <c r="M2340" i="1"/>
  <c r="L2340" i="1"/>
  <c r="V2339" i="1"/>
  <c r="U2339" i="1"/>
  <c r="T2339" i="1"/>
  <c r="S2339" i="1"/>
  <c r="R2339" i="1"/>
  <c r="Q2339" i="1"/>
  <c r="P2339" i="1"/>
  <c r="O2339" i="1"/>
  <c r="N2339" i="1"/>
  <c r="M2339" i="1"/>
  <c r="L2339" i="1"/>
  <c r="V2338" i="1"/>
  <c r="U2338" i="1"/>
  <c r="T2338" i="1"/>
  <c r="S2338" i="1"/>
  <c r="R2338" i="1"/>
  <c r="Q2338" i="1"/>
  <c r="P2338" i="1"/>
  <c r="O2338" i="1"/>
  <c r="N2338" i="1"/>
  <c r="M2338" i="1"/>
  <c r="L2338" i="1"/>
  <c r="V2337" i="1"/>
  <c r="U2337" i="1"/>
  <c r="T2337" i="1"/>
  <c r="S2337" i="1"/>
  <c r="R2337" i="1"/>
  <c r="Q2337" i="1"/>
  <c r="P2337" i="1"/>
  <c r="O2337" i="1"/>
  <c r="N2337" i="1"/>
  <c r="M2337" i="1"/>
  <c r="L2337" i="1"/>
  <c r="V2336" i="1"/>
  <c r="U2336" i="1"/>
  <c r="T2336" i="1"/>
  <c r="S2336" i="1"/>
  <c r="R2336" i="1"/>
  <c r="Q2336" i="1"/>
  <c r="P2336" i="1"/>
  <c r="O2336" i="1"/>
  <c r="N2336" i="1"/>
  <c r="M2336" i="1"/>
  <c r="L2336" i="1"/>
  <c r="V2335" i="1"/>
  <c r="U2335" i="1"/>
  <c r="T2335" i="1"/>
  <c r="S2335" i="1"/>
  <c r="R2335" i="1"/>
  <c r="Q2335" i="1"/>
  <c r="P2335" i="1"/>
  <c r="O2335" i="1"/>
  <c r="N2335" i="1"/>
  <c r="M2335" i="1"/>
  <c r="L2335" i="1"/>
  <c r="V2334" i="1"/>
  <c r="U2334" i="1"/>
  <c r="T2334" i="1"/>
  <c r="S2334" i="1"/>
  <c r="R2334" i="1"/>
  <c r="Q2334" i="1"/>
  <c r="P2334" i="1"/>
  <c r="O2334" i="1"/>
  <c r="N2334" i="1"/>
  <c r="M2334" i="1"/>
  <c r="L2334" i="1"/>
  <c r="V2333" i="1"/>
  <c r="U2333" i="1"/>
  <c r="T2333" i="1"/>
  <c r="S2333" i="1"/>
  <c r="R2333" i="1"/>
  <c r="Q2333" i="1"/>
  <c r="P2333" i="1"/>
  <c r="O2333" i="1"/>
  <c r="N2333" i="1"/>
  <c r="M2333" i="1"/>
  <c r="L2333" i="1"/>
  <c r="V2332" i="1"/>
  <c r="U2332" i="1"/>
  <c r="T2332" i="1"/>
  <c r="S2332" i="1"/>
  <c r="R2332" i="1"/>
  <c r="Q2332" i="1"/>
  <c r="P2332" i="1"/>
  <c r="O2332" i="1"/>
  <c r="N2332" i="1"/>
  <c r="M2332" i="1"/>
  <c r="L2332" i="1"/>
  <c r="V2331" i="1"/>
  <c r="U2331" i="1"/>
  <c r="T2331" i="1"/>
  <c r="S2331" i="1"/>
  <c r="R2331" i="1"/>
  <c r="Q2331" i="1"/>
  <c r="P2331" i="1"/>
  <c r="O2331" i="1"/>
  <c r="N2331" i="1"/>
  <c r="M2331" i="1"/>
  <c r="L2331" i="1"/>
  <c r="V2330" i="1"/>
  <c r="U2330" i="1"/>
  <c r="T2330" i="1"/>
  <c r="S2330" i="1"/>
  <c r="R2330" i="1"/>
  <c r="Q2330" i="1"/>
  <c r="P2330" i="1"/>
  <c r="O2330" i="1"/>
  <c r="N2330" i="1"/>
  <c r="M2330" i="1"/>
  <c r="L2330" i="1"/>
  <c r="V2329" i="1"/>
  <c r="U2329" i="1"/>
  <c r="T2329" i="1"/>
  <c r="S2329" i="1"/>
  <c r="R2329" i="1"/>
  <c r="Q2329" i="1"/>
  <c r="P2329" i="1"/>
  <c r="O2329" i="1"/>
  <c r="N2329" i="1"/>
  <c r="M2329" i="1"/>
  <c r="L2329" i="1"/>
  <c r="V2328" i="1"/>
  <c r="U2328" i="1"/>
  <c r="T2328" i="1"/>
  <c r="S2328" i="1"/>
  <c r="R2328" i="1"/>
  <c r="Q2328" i="1"/>
  <c r="P2328" i="1"/>
  <c r="O2328" i="1"/>
  <c r="N2328" i="1"/>
  <c r="M2328" i="1"/>
  <c r="L2328" i="1"/>
  <c r="V2327" i="1"/>
  <c r="U2327" i="1"/>
  <c r="T2327" i="1"/>
  <c r="S2327" i="1"/>
  <c r="R2327" i="1"/>
  <c r="Q2327" i="1"/>
  <c r="P2327" i="1"/>
  <c r="O2327" i="1"/>
  <c r="N2327" i="1"/>
  <c r="M2327" i="1"/>
  <c r="L2327" i="1"/>
  <c r="V2326" i="1"/>
  <c r="U2326" i="1"/>
  <c r="T2326" i="1"/>
  <c r="S2326" i="1"/>
  <c r="R2326" i="1"/>
  <c r="Q2326" i="1"/>
  <c r="P2326" i="1"/>
  <c r="O2326" i="1"/>
  <c r="N2326" i="1"/>
  <c r="M2326" i="1"/>
  <c r="L2326" i="1"/>
  <c r="V2325" i="1"/>
  <c r="U2325" i="1"/>
  <c r="T2325" i="1"/>
  <c r="S2325" i="1"/>
  <c r="R2325" i="1"/>
  <c r="Q2325" i="1"/>
  <c r="P2325" i="1"/>
  <c r="O2325" i="1"/>
  <c r="N2325" i="1"/>
  <c r="M2325" i="1"/>
  <c r="L2325" i="1"/>
  <c r="V2324" i="1"/>
  <c r="U2324" i="1"/>
  <c r="T2324" i="1"/>
  <c r="S2324" i="1"/>
  <c r="R2324" i="1"/>
  <c r="Q2324" i="1"/>
  <c r="P2324" i="1"/>
  <c r="O2324" i="1"/>
  <c r="N2324" i="1"/>
  <c r="M2324" i="1"/>
  <c r="L2324" i="1"/>
  <c r="V2323" i="1"/>
  <c r="U2323" i="1"/>
  <c r="T2323" i="1"/>
  <c r="S2323" i="1"/>
  <c r="R2323" i="1"/>
  <c r="Q2323" i="1"/>
  <c r="P2323" i="1"/>
  <c r="O2323" i="1"/>
  <c r="N2323" i="1"/>
  <c r="M2323" i="1"/>
  <c r="L2323" i="1"/>
  <c r="V2322" i="1"/>
  <c r="U2322" i="1"/>
  <c r="T2322" i="1"/>
  <c r="S2322" i="1"/>
  <c r="R2322" i="1"/>
  <c r="Q2322" i="1"/>
  <c r="P2322" i="1"/>
  <c r="O2322" i="1"/>
  <c r="N2322" i="1"/>
  <c r="M2322" i="1"/>
  <c r="L2322" i="1"/>
  <c r="V2321" i="1"/>
  <c r="U2321" i="1"/>
  <c r="T2321" i="1"/>
  <c r="S2321" i="1"/>
  <c r="R2321" i="1"/>
  <c r="Q2321" i="1"/>
  <c r="P2321" i="1"/>
  <c r="O2321" i="1"/>
  <c r="N2321" i="1"/>
  <c r="M2321" i="1"/>
  <c r="L2321" i="1"/>
  <c r="V2320" i="1"/>
  <c r="U2320" i="1"/>
  <c r="T2320" i="1"/>
  <c r="S2320" i="1"/>
  <c r="R2320" i="1"/>
  <c r="Q2320" i="1"/>
  <c r="P2320" i="1"/>
  <c r="O2320" i="1"/>
  <c r="N2320" i="1"/>
  <c r="M2320" i="1"/>
  <c r="L2320" i="1"/>
  <c r="V2319" i="1"/>
  <c r="U2319" i="1"/>
  <c r="T2319" i="1"/>
  <c r="S2319" i="1"/>
  <c r="R2319" i="1"/>
  <c r="Q2319" i="1"/>
  <c r="P2319" i="1"/>
  <c r="O2319" i="1"/>
  <c r="N2319" i="1"/>
  <c r="M2319" i="1"/>
  <c r="L2319" i="1"/>
  <c r="V2318" i="1"/>
  <c r="U2318" i="1"/>
  <c r="T2318" i="1"/>
  <c r="S2318" i="1"/>
  <c r="R2318" i="1"/>
  <c r="Q2318" i="1"/>
  <c r="P2318" i="1"/>
  <c r="O2318" i="1"/>
  <c r="N2318" i="1"/>
  <c r="M2318" i="1"/>
  <c r="L2318" i="1"/>
  <c r="V2317" i="1"/>
  <c r="U2317" i="1"/>
  <c r="T2317" i="1"/>
  <c r="S2317" i="1"/>
  <c r="R2317" i="1"/>
  <c r="Q2317" i="1"/>
  <c r="P2317" i="1"/>
  <c r="O2317" i="1"/>
  <c r="N2317" i="1"/>
  <c r="M2317" i="1"/>
  <c r="L2317" i="1"/>
  <c r="V2316" i="1"/>
  <c r="U2316" i="1"/>
  <c r="T2316" i="1"/>
  <c r="S2316" i="1"/>
  <c r="R2316" i="1"/>
  <c r="Q2316" i="1"/>
  <c r="P2316" i="1"/>
  <c r="O2316" i="1"/>
  <c r="N2316" i="1"/>
  <c r="M2316" i="1"/>
  <c r="L2316" i="1"/>
  <c r="V2315" i="1"/>
  <c r="U2315" i="1"/>
  <c r="T2315" i="1"/>
  <c r="S2315" i="1"/>
  <c r="R2315" i="1"/>
  <c r="Q2315" i="1"/>
  <c r="P2315" i="1"/>
  <c r="O2315" i="1"/>
  <c r="N2315" i="1"/>
  <c r="M2315" i="1"/>
  <c r="L2315" i="1"/>
  <c r="V2314" i="1"/>
  <c r="U2314" i="1"/>
  <c r="T2314" i="1"/>
  <c r="S2314" i="1"/>
  <c r="R2314" i="1"/>
  <c r="Q2314" i="1"/>
  <c r="P2314" i="1"/>
  <c r="O2314" i="1"/>
  <c r="N2314" i="1"/>
  <c r="M2314" i="1"/>
  <c r="L2314" i="1"/>
  <c r="V2313" i="1"/>
  <c r="U2313" i="1"/>
  <c r="T2313" i="1"/>
  <c r="S2313" i="1"/>
  <c r="R2313" i="1"/>
  <c r="Q2313" i="1"/>
  <c r="P2313" i="1"/>
  <c r="O2313" i="1"/>
  <c r="N2313" i="1"/>
  <c r="M2313" i="1"/>
  <c r="L2313" i="1"/>
  <c r="V2312" i="1"/>
  <c r="U2312" i="1"/>
  <c r="T2312" i="1"/>
  <c r="S2312" i="1"/>
  <c r="R2312" i="1"/>
  <c r="Q2312" i="1"/>
  <c r="P2312" i="1"/>
  <c r="O2312" i="1"/>
  <c r="N2312" i="1"/>
  <c r="M2312" i="1"/>
  <c r="L2312" i="1"/>
  <c r="V2311" i="1"/>
  <c r="U2311" i="1"/>
  <c r="T2311" i="1"/>
  <c r="S2311" i="1"/>
  <c r="R2311" i="1"/>
  <c r="Q2311" i="1"/>
  <c r="P2311" i="1"/>
  <c r="O2311" i="1"/>
  <c r="N2311" i="1"/>
  <c r="M2311" i="1"/>
  <c r="L2311" i="1"/>
  <c r="V2310" i="1"/>
  <c r="U2310" i="1"/>
  <c r="T2310" i="1"/>
  <c r="S2310" i="1"/>
  <c r="R2310" i="1"/>
  <c r="Q2310" i="1"/>
  <c r="P2310" i="1"/>
  <c r="O2310" i="1"/>
  <c r="N2310" i="1"/>
  <c r="M2310" i="1"/>
  <c r="L2310" i="1"/>
  <c r="V2309" i="1"/>
  <c r="U2309" i="1"/>
  <c r="T2309" i="1"/>
  <c r="S2309" i="1"/>
  <c r="R2309" i="1"/>
  <c r="Q2309" i="1"/>
  <c r="P2309" i="1"/>
  <c r="O2309" i="1"/>
  <c r="N2309" i="1"/>
  <c r="M2309" i="1"/>
  <c r="L2309" i="1"/>
  <c r="V2308" i="1"/>
  <c r="U2308" i="1"/>
  <c r="T2308" i="1"/>
  <c r="S2308" i="1"/>
  <c r="R2308" i="1"/>
  <c r="Q2308" i="1"/>
  <c r="P2308" i="1"/>
  <c r="O2308" i="1"/>
  <c r="N2308" i="1"/>
  <c r="M2308" i="1"/>
  <c r="L2308" i="1"/>
  <c r="V2307" i="1"/>
  <c r="U2307" i="1"/>
  <c r="T2307" i="1"/>
  <c r="S2307" i="1"/>
  <c r="R2307" i="1"/>
  <c r="Q2307" i="1"/>
  <c r="P2307" i="1"/>
  <c r="O2307" i="1"/>
  <c r="N2307" i="1"/>
  <c r="M2307" i="1"/>
  <c r="L2307" i="1"/>
  <c r="V2306" i="1"/>
  <c r="U2306" i="1"/>
  <c r="T2306" i="1"/>
  <c r="S2306" i="1"/>
  <c r="R2306" i="1"/>
  <c r="Q2306" i="1"/>
  <c r="P2306" i="1"/>
  <c r="O2306" i="1"/>
  <c r="N2306" i="1"/>
  <c r="M2306" i="1"/>
  <c r="L2306" i="1"/>
  <c r="V2305" i="1"/>
  <c r="U2305" i="1"/>
  <c r="T2305" i="1"/>
  <c r="S2305" i="1"/>
  <c r="R2305" i="1"/>
  <c r="Q2305" i="1"/>
  <c r="P2305" i="1"/>
  <c r="O2305" i="1"/>
  <c r="N2305" i="1"/>
  <c r="M2305" i="1"/>
  <c r="L2305" i="1"/>
  <c r="V2304" i="1"/>
  <c r="U2304" i="1"/>
  <c r="T2304" i="1"/>
  <c r="S2304" i="1"/>
  <c r="R2304" i="1"/>
  <c r="Q2304" i="1"/>
  <c r="P2304" i="1"/>
  <c r="O2304" i="1"/>
  <c r="N2304" i="1"/>
  <c r="M2304" i="1"/>
  <c r="L2304" i="1"/>
  <c r="V2303" i="1"/>
  <c r="U2303" i="1"/>
  <c r="T2303" i="1"/>
  <c r="S2303" i="1"/>
  <c r="R2303" i="1"/>
  <c r="Q2303" i="1"/>
  <c r="P2303" i="1"/>
  <c r="O2303" i="1"/>
  <c r="N2303" i="1"/>
  <c r="M2303" i="1"/>
  <c r="L2303" i="1"/>
  <c r="V2302" i="1"/>
  <c r="U2302" i="1"/>
  <c r="T2302" i="1"/>
  <c r="S2302" i="1"/>
  <c r="R2302" i="1"/>
  <c r="Q2302" i="1"/>
  <c r="P2302" i="1"/>
  <c r="O2302" i="1"/>
  <c r="N2302" i="1"/>
  <c r="M2302" i="1"/>
  <c r="L2302" i="1"/>
  <c r="V2301" i="1"/>
  <c r="U2301" i="1"/>
  <c r="T2301" i="1"/>
  <c r="S2301" i="1"/>
  <c r="R2301" i="1"/>
  <c r="Q2301" i="1"/>
  <c r="P2301" i="1"/>
  <c r="O2301" i="1"/>
  <c r="N2301" i="1"/>
  <c r="M2301" i="1"/>
  <c r="L2301" i="1"/>
  <c r="V2300" i="1"/>
  <c r="U2300" i="1"/>
  <c r="T2300" i="1"/>
  <c r="S2300" i="1"/>
  <c r="R2300" i="1"/>
  <c r="Q2300" i="1"/>
  <c r="P2300" i="1"/>
  <c r="O2300" i="1"/>
  <c r="N2300" i="1"/>
  <c r="M2300" i="1"/>
  <c r="L2300" i="1"/>
  <c r="V31" i="1"/>
  <c r="U31" i="1"/>
  <c r="T31" i="1"/>
  <c r="S31" i="1"/>
  <c r="R31" i="1"/>
  <c r="Q31" i="1"/>
  <c r="P31" i="1"/>
  <c r="O31" i="1"/>
  <c r="N31" i="1"/>
  <c r="M31" i="1"/>
  <c r="L31" i="1"/>
  <c r="V2299" i="1"/>
  <c r="U2299" i="1"/>
  <c r="T2299" i="1"/>
  <c r="S2299" i="1"/>
  <c r="R2299" i="1"/>
  <c r="Q2299" i="1"/>
  <c r="P2299" i="1"/>
  <c r="O2299" i="1"/>
  <c r="N2299" i="1"/>
  <c r="M2299" i="1"/>
  <c r="L2299" i="1"/>
  <c r="V2298" i="1"/>
  <c r="U2298" i="1"/>
  <c r="T2298" i="1"/>
  <c r="S2298" i="1"/>
  <c r="R2298" i="1"/>
  <c r="Q2298" i="1"/>
  <c r="P2298" i="1"/>
  <c r="O2298" i="1"/>
  <c r="N2298" i="1"/>
  <c r="M2298" i="1"/>
  <c r="L2298" i="1"/>
  <c r="V2297" i="1"/>
  <c r="U2297" i="1"/>
  <c r="T2297" i="1"/>
  <c r="S2297" i="1"/>
  <c r="R2297" i="1"/>
  <c r="Q2297" i="1"/>
  <c r="P2297" i="1"/>
  <c r="O2297" i="1"/>
  <c r="N2297" i="1"/>
  <c r="M2297" i="1"/>
  <c r="L2297" i="1"/>
  <c r="V2296" i="1"/>
  <c r="U2296" i="1"/>
  <c r="T2296" i="1"/>
  <c r="S2296" i="1"/>
  <c r="R2296" i="1"/>
  <c r="Q2296" i="1"/>
  <c r="P2296" i="1"/>
  <c r="O2296" i="1"/>
  <c r="N2296" i="1"/>
  <c r="M2296" i="1"/>
  <c r="L2296" i="1"/>
  <c r="V2295" i="1"/>
  <c r="U2295" i="1"/>
  <c r="T2295" i="1"/>
  <c r="S2295" i="1"/>
  <c r="R2295" i="1"/>
  <c r="Q2295" i="1"/>
  <c r="P2295" i="1"/>
  <c r="O2295" i="1"/>
  <c r="N2295" i="1"/>
  <c r="M2295" i="1"/>
  <c r="L2295" i="1"/>
  <c r="V2294" i="1"/>
  <c r="U2294" i="1"/>
  <c r="T2294" i="1"/>
  <c r="S2294" i="1"/>
  <c r="R2294" i="1"/>
  <c r="Q2294" i="1"/>
  <c r="P2294" i="1"/>
  <c r="O2294" i="1"/>
  <c r="N2294" i="1"/>
  <c r="M2294" i="1"/>
  <c r="L2294" i="1"/>
  <c r="V2293" i="1"/>
  <c r="U2293" i="1"/>
  <c r="T2293" i="1"/>
  <c r="S2293" i="1"/>
  <c r="R2293" i="1"/>
  <c r="Q2293" i="1"/>
  <c r="P2293" i="1"/>
  <c r="O2293" i="1"/>
  <c r="N2293" i="1"/>
  <c r="M2293" i="1"/>
  <c r="L2293" i="1"/>
  <c r="V2292" i="1"/>
  <c r="U2292" i="1"/>
  <c r="T2292" i="1"/>
  <c r="S2292" i="1"/>
  <c r="R2292" i="1"/>
  <c r="Q2292" i="1"/>
  <c r="P2292" i="1"/>
  <c r="O2292" i="1"/>
  <c r="N2292" i="1"/>
  <c r="M2292" i="1"/>
  <c r="L2292" i="1"/>
  <c r="V2291" i="1"/>
  <c r="U2291" i="1"/>
  <c r="T2291" i="1"/>
  <c r="S2291" i="1"/>
  <c r="R2291" i="1"/>
  <c r="Q2291" i="1"/>
  <c r="P2291" i="1"/>
  <c r="O2291" i="1"/>
  <c r="N2291" i="1"/>
  <c r="M2291" i="1"/>
  <c r="L2291" i="1"/>
  <c r="V2290" i="1"/>
  <c r="U2290" i="1"/>
  <c r="T2290" i="1"/>
  <c r="S2290" i="1"/>
  <c r="R2290" i="1"/>
  <c r="Q2290" i="1"/>
  <c r="P2290" i="1"/>
  <c r="O2290" i="1"/>
  <c r="N2290" i="1"/>
  <c r="M2290" i="1"/>
  <c r="L2290" i="1"/>
  <c r="V2289" i="1"/>
  <c r="U2289" i="1"/>
  <c r="T2289" i="1"/>
  <c r="S2289" i="1"/>
  <c r="R2289" i="1"/>
  <c r="Q2289" i="1"/>
  <c r="P2289" i="1"/>
  <c r="O2289" i="1"/>
  <c r="N2289" i="1"/>
  <c r="M2289" i="1"/>
  <c r="L2289" i="1"/>
  <c r="V2288" i="1"/>
  <c r="U2288" i="1"/>
  <c r="T2288" i="1"/>
  <c r="S2288" i="1"/>
  <c r="R2288" i="1"/>
  <c r="Q2288" i="1"/>
  <c r="P2288" i="1"/>
  <c r="O2288" i="1"/>
  <c r="N2288" i="1"/>
  <c r="M2288" i="1"/>
  <c r="L2288" i="1"/>
  <c r="V2287" i="1"/>
  <c r="U2287" i="1"/>
  <c r="T2287" i="1"/>
  <c r="S2287" i="1"/>
  <c r="R2287" i="1"/>
  <c r="Q2287" i="1"/>
  <c r="P2287" i="1"/>
  <c r="O2287" i="1"/>
  <c r="N2287" i="1"/>
  <c r="M2287" i="1"/>
  <c r="L2287" i="1"/>
  <c r="V2286" i="1"/>
  <c r="U2286" i="1"/>
  <c r="T2286" i="1"/>
  <c r="S2286" i="1"/>
  <c r="R2286" i="1"/>
  <c r="Q2286" i="1"/>
  <c r="P2286" i="1"/>
  <c r="O2286" i="1"/>
  <c r="N2286" i="1"/>
  <c r="M2286" i="1"/>
  <c r="L2286" i="1"/>
  <c r="V2285" i="1"/>
  <c r="U2285" i="1"/>
  <c r="T2285" i="1"/>
  <c r="S2285" i="1"/>
  <c r="R2285" i="1"/>
  <c r="Q2285" i="1"/>
  <c r="P2285" i="1"/>
  <c r="O2285" i="1"/>
  <c r="N2285" i="1"/>
  <c r="M2285" i="1"/>
  <c r="L2285" i="1"/>
  <c r="V2284" i="1"/>
  <c r="U2284" i="1"/>
  <c r="T2284" i="1"/>
  <c r="S2284" i="1"/>
  <c r="R2284" i="1"/>
  <c r="Q2284" i="1"/>
  <c r="P2284" i="1"/>
  <c r="O2284" i="1"/>
  <c r="N2284" i="1"/>
  <c r="M2284" i="1"/>
  <c r="L2284" i="1"/>
  <c r="V2283" i="1"/>
  <c r="U2283" i="1"/>
  <c r="T2283" i="1"/>
  <c r="S2283" i="1"/>
  <c r="R2283" i="1"/>
  <c r="Q2283" i="1"/>
  <c r="P2283" i="1"/>
  <c r="O2283" i="1"/>
  <c r="N2283" i="1"/>
  <c r="M2283" i="1"/>
  <c r="L2283" i="1"/>
  <c r="V2282" i="1"/>
  <c r="U2282" i="1"/>
  <c r="T2282" i="1"/>
  <c r="S2282" i="1"/>
  <c r="R2282" i="1"/>
  <c r="Q2282" i="1"/>
  <c r="P2282" i="1"/>
  <c r="O2282" i="1"/>
  <c r="N2282" i="1"/>
  <c r="M2282" i="1"/>
  <c r="L2282" i="1"/>
  <c r="V2281" i="1"/>
  <c r="U2281" i="1"/>
  <c r="T2281" i="1"/>
  <c r="S2281" i="1"/>
  <c r="R2281" i="1"/>
  <c r="Q2281" i="1"/>
  <c r="P2281" i="1"/>
  <c r="O2281" i="1"/>
  <c r="N2281" i="1"/>
  <c r="M2281" i="1"/>
  <c r="L2281" i="1"/>
  <c r="V2280" i="1"/>
  <c r="U2280" i="1"/>
  <c r="T2280" i="1"/>
  <c r="S2280" i="1"/>
  <c r="R2280" i="1"/>
  <c r="Q2280" i="1"/>
  <c r="P2280" i="1"/>
  <c r="O2280" i="1"/>
  <c r="N2280" i="1"/>
  <c r="M2280" i="1"/>
  <c r="L2280" i="1"/>
  <c r="V2279" i="1"/>
  <c r="U2279" i="1"/>
  <c r="T2279" i="1"/>
  <c r="S2279" i="1"/>
  <c r="R2279" i="1"/>
  <c r="Q2279" i="1"/>
  <c r="P2279" i="1"/>
  <c r="O2279" i="1"/>
  <c r="N2279" i="1"/>
  <c r="M2279" i="1"/>
  <c r="L2279" i="1"/>
  <c r="V2278" i="1"/>
  <c r="U2278" i="1"/>
  <c r="T2278" i="1"/>
  <c r="S2278" i="1"/>
  <c r="R2278" i="1"/>
  <c r="Q2278" i="1"/>
  <c r="P2278" i="1"/>
  <c r="O2278" i="1"/>
  <c r="N2278" i="1"/>
  <c r="M2278" i="1"/>
  <c r="L2278" i="1"/>
  <c r="V2277" i="1"/>
  <c r="U2277" i="1"/>
  <c r="T2277" i="1"/>
  <c r="S2277" i="1"/>
  <c r="R2277" i="1"/>
  <c r="Q2277" i="1"/>
  <c r="P2277" i="1"/>
  <c r="O2277" i="1"/>
  <c r="N2277" i="1"/>
  <c r="M2277" i="1"/>
  <c r="L2277" i="1"/>
  <c r="V2276" i="1"/>
  <c r="U2276" i="1"/>
  <c r="T2276" i="1"/>
  <c r="S2276" i="1"/>
  <c r="R2276" i="1"/>
  <c r="Q2276" i="1"/>
  <c r="P2276" i="1"/>
  <c r="O2276" i="1"/>
  <c r="N2276" i="1"/>
  <c r="M2276" i="1"/>
  <c r="L2276" i="1"/>
  <c r="V2275" i="1"/>
  <c r="U2275" i="1"/>
  <c r="T2275" i="1"/>
  <c r="S2275" i="1"/>
  <c r="R2275" i="1"/>
  <c r="Q2275" i="1"/>
  <c r="P2275" i="1"/>
  <c r="O2275" i="1"/>
  <c r="N2275" i="1"/>
  <c r="M2275" i="1"/>
  <c r="L2275" i="1"/>
  <c r="V2274" i="1"/>
  <c r="U2274" i="1"/>
  <c r="T2274" i="1"/>
  <c r="S2274" i="1"/>
  <c r="R2274" i="1"/>
  <c r="Q2274" i="1"/>
  <c r="P2274" i="1"/>
  <c r="O2274" i="1"/>
  <c r="N2274" i="1"/>
  <c r="M2274" i="1"/>
  <c r="L2274" i="1"/>
  <c r="V2273" i="1"/>
  <c r="U2273" i="1"/>
  <c r="T2273" i="1"/>
  <c r="S2273" i="1"/>
  <c r="R2273" i="1"/>
  <c r="Q2273" i="1"/>
  <c r="P2273" i="1"/>
  <c r="O2273" i="1"/>
  <c r="N2273" i="1"/>
  <c r="M2273" i="1"/>
  <c r="L2273" i="1"/>
  <c r="V2272" i="1"/>
  <c r="U2272" i="1"/>
  <c r="T2272" i="1"/>
  <c r="S2272" i="1"/>
  <c r="R2272" i="1"/>
  <c r="Q2272" i="1"/>
  <c r="P2272" i="1"/>
  <c r="O2272" i="1"/>
  <c r="N2272" i="1"/>
  <c r="M2272" i="1"/>
  <c r="L2272" i="1"/>
  <c r="V2271" i="1"/>
  <c r="U2271" i="1"/>
  <c r="T2271" i="1"/>
  <c r="S2271" i="1"/>
  <c r="R2271" i="1"/>
  <c r="Q2271" i="1"/>
  <c r="P2271" i="1"/>
  <c r="O2271" i="1"/>
  <c r="N2271" i="1"/>
  <c r="M2271" i="1"/>
  <c r="L2271" i="1"/>
  <c r="V2270" i="1"/>
  <c r="U2270" i="1"/>
  <c r="T2270" i="1"/>
  <c r="S2270" i="1"/>
  <c r="R2270" i="1"/>
  <c r="Q2270" i="1"/>
  <c r="P2270" i="1"/>
  <c r="O2270" i="1"/>
  <c r="N2270" i="1"/>
  <c r="M2270" i="1"/>
  <c r="L2270" i="1"/>
  <c r="V2269" i="1"/>
  <c r="U2269" i="1"/>
  <c r="T2269" i="1"/>
  <c r="S2269" i="1"/>
  <c r="R2269" i="1"/>
  <c r="Q2269" i="1"/>
  <c r="P2269" i="1"/>
  <c r="O2269" i="1"/>
  <c r="N2269" i="1"/>
  <c r="M2269" i="1"/>
  <c r="L2269" i="1"/>
  <c r="V2268" i="1"/>
  <c r="U2268" i="1"/>
  <c r="T2268" i="1"/>
  <c r="S2268" i="1"/>
  <c r="R2268" i="1"/>
  <c r="Q2268" i="1"/>
  <c r="P2268" i="1"/>
  <c r="O2268" i="1"/>
  <c r="N2268" i="1"/>
  <c r="M2268" i="1"/>
  <c r="L2268" i="1"/>
  <c r="V2267" i="1"/>
  <c r="U2267" i="1"/>
  <c r="T2267" i="1"/>
  <c r="S2267" i="1"/>
  <c r="R2267" i="1"/>
  <c r="Q2267" i="1"/>
  <c r="P2267" i="1"/>
  <c r="O2267" i="1"/>
  <c r="N2267" i="1"/>
  <c r="M2267" i="1"/>
  <c r="L2267" i="1"/>
  <c r="V2266" i="1"/>
  <c r="U2266" i="1"/>
  <c r="T2266" i="1"/>
  <c r="S2266" i="1"/>
  <c r="R2266" i="1"/>
  <c r="Q2266" i="1"/>
  <c r="P2266" i="1"/>
  <c r="O2266" i="1"/>
  <c r="N2266" i="1"/>
  <c r="M2266" i="1"/>
  <c r="L2266" i="1"/>
  <c r="V2265" i="1"/>
  <c r="U2265" i="1"/>
  <c r="T2265" i="1"/>
  <c r="S2265" i="1"/>
  <c r="R2265" i="1"/>
  <c r="Q2265" i="1"/>
  <c r="P2265" i="1"/>
  <c r="O2265" i="1"/>
  <c r="N2265" i="1"/>
  <c r="M2265" i="1"/>
  <c r="L2265" i="1"/>
  <c r="V2264" i="1"/>
  <c r="U2264" i="1"/>
  <c r="T2264" i="1"/>
  <c r="S2264" i="1"/>
  <c r="R2264" i="1"/>
  <c r="Q2264" i="1"/>
  <c r="P2264" i="1"/>
  <c r="O2264" i="1"/>
  <c r="N2264" i="1"/>
  <c r="M2264" i="1"/>
  <c r="L2264" i="1"/>
  <c r="V2263" i="1"/>
  <c r="U2263" i="1"/>
  <c r="T2263" i="1"/>
  <c r="S2263" i="1"/>
  <c r="R2263" i="1"/>
  <c r="Q2263" i="1"/>
  <c r="P2263" i="1"/>
  <c r="O2263" i="1"/>
  <c r="N2263" i="1"/>
  <c r="M2263" i="1"/>
  <c r="L2263" i="1"/>
  <c r="V2262" i="1"/>
  <c r="U2262" i="1"/>
  <c r="T2262" i="1"/>
  <c r="S2262" i="1"/>
  <c r="R2262" i="1"/>
  <c r="Q2262" i="1"/>
  <c r="P2262" i="1"/>
  <c r="O2262" i="1"/>
  <c r="N2262" i="1"/>
  <c r="M2262" i="1"/>
  <c r="L2262" i="1"/>
  <c r="V2261" i="1"/>
  <c r="U2261" i="1"/>
  <c r="T2261" i="1"/>
  <c r="S2261" i="1"/>
  <c r="R2261" i="1"/>
  <c r="Q2261" i="1"/>
  <c r="P2261" i="1"/>
  <c r="O2261" i="1"/>
  <c r="N2261" i="1"/>
  <c r="M2261" i="1"/>
  <c r="L2261" i="1"/>
  <c r="V2260" i="1"/>
  <c r="U2260" i="1"/>
  <c r="T2260" i="1"/>
  <c r="S2260" i="1"/>
  <c r="R2260" i="1"/>
  <c r="Q2260" i="1"/>
  <c r="P2260" i="1"/>
  <c r="O2260" i="1"/>
  <c r="N2260" i="1"/>
  <c r="M2260" i="1"/>
  <c r="L2260" i="1"/>
  <c r="V2259" i="1"/>
  <c r="U2259" i="1"/>
  <c r="T2259" i="1"/>
  <c r="S2259" i="1"/>
  <c r="R2259" i="1"/>
  <c r="Q2259" i="1"/>
  <c r="P2259" i="1"/>
  <c r="O2259" i="1"/>
  <c r="N2259" i="1"/>
  <c r="M2259" i="1"/>
  <c r="L2259" i="1"/>
  <c r="V2258" i="1"/>
  <c r="U2258" i="1"/>
  <c r="T2258" i="1"/>
  <c r="S2258" i="1"/>
  <c r="R2258" i="1"/>
  <c r="Q2258" i="1"/>
  <c r="P2258" i="1"/>
  <c r="O2258" i="1"/>
  <c r="N2258" i="1"/>
  <c r="M2258" i="1"/>
  <c r="L2258" i="1"/>
  <c r="V2257" i="1"/>
  <c r="U2257" i="1"/>
  <c r="T2257" i="1"/>
  <c r="S2257" i="1"/>
  <c r="R2257" i="1"/>
  <c r="Q2257" i="1"/>
  <c r="P2257" i="1"/>
  <c r="O2257" i="1"/>
  <c r="N2257" i="1"/>
  <c r="M2257" i="1"/>
  <c r="L2257" i="1"/>
  <c r="V2256" i="1"/>
  <c r="U2256" i="1"/>
  <c r="T2256" i="1"/>
  <c r="S2256" i="1"/>
  <c r="R2256" i="1"/>
  <c r="Q2256" i="1"/>
  <c r="P2256" i="1"/>
  <c r="O2256" i="1"/>
  <c r="N2256" i="1"/>
  <c r="M2256" i="1"/>
  <c r="L2256" i="1"/>
  <c r="V2255" i="1"/>
  <c r="U2255" i="1"/>
  <c r="T2255" i="1"/>
  <c r="S2255" i="1"/>
  <c r="R2255" i="1"/>
  <c r="Q2255" i="1"/>
  <c r="P2255" i="1"/>
  <c r="O2255" i="1"/>
  <c r="N2255" i="1"/>
  <c r="M2255" i="1"/>
  <c r="L2255" i="1"/>
  <c r="V2254" i="1"/>
  <c r="U2254" i="1"/>
  <c r="T2254" i="1"/>
  <c r="S2254" i="1"/>
  <c r="R2254" i="1"/>
  <c r="Q2254" i="1"/>
  <c r="P2254" i="1"/>
  <c r="O2254" i="1"/>
  <c r="N2254" i="1"/>
  <c r="M2254" i="1"/>
  <c r="L2254" i="1"/>
  <c r="V2253" i="1"/>
  <c r="U2253" i="1"/>
  <c r="T2253" i="1"/>
  <c r="S2253" i="1"/>
  <c r="R2253" i="1"/>
  <c r="Q2253" i="1"/>
  <c r="P2253" i="1"/>
  <c r="O2253" i="1"/>
  <c r="N2253" i="1"/>
  <c r="M2253" i="1"/>
  <c r="L2253" i="1"/>
  <c r="V2252" i="1"/>
  <c r="U2252" i="1"/>
  <c r="T2252" i="1"/>
  <c r="S2252" i="1"/>
  <c r="R2252" i="1"/>
  <c r="Q2252" i="1"/>
  <c r="P2252" i="1"/>
  <c r="O2252" i="1"/>
  <c r="N2252" i="1"/>
  <c r="M2252" i="1"/>
  <c r="L2252" i="1"/>
  <c r="V2251" i="1"/>
  <c r="U2251" i="1"/>
  <c r="T2251" i="1"/>
  <c r="S2251" i="1"/>
  <c r="R2251" i="1"/>
  <c r="Q2251" i="1"/>
  <c r="P2251" i="1"/>
  <c r="O2251" i="1"/>
  <c r="N2251" i="1"/>
  <c r="M2251" i="1"/>
  <c r="L2251" i="1"/>
  <c r="V2250" i="1"/>
  <c r="U2250" i="1"/>
  <c r="T2250" i="1"/>
  <c r="S2250" i="1"/>
  <c r="R2250" i="1"/>
  <c r="Q2250" i="1"/>
  <c r="P2250" i="1"/>
  <c r="O2250" i="1"/>
  <c r="N2250" i="1"/>
  <c r="M2250" i="1"/>
  <c r="L2250" i="1"/>
  <c r="V2249" i="1"/>
  <c r="U2249" i="1"/>
  <c r="T2249" i="1"/>
  <c r="S2249" i="1"/>
  <c r="R2249" i="1"/>
  <c r="Q2249" i="1"/>
  <c r="P2249" i="1"/>
  <c r="O2249" i="1"/>
  <c r="N2249" i="1"/>
  <c r="M2249" i="1"/>
  <c r="L2249" i="1"/>
  <c r="V2248" i="1"/>
  <c r="U2248" i="1"/>
  <c r="T2248" i="1"/>
  <c r="S2248" i="1"/>
  <c r="R2248" i="1"/>
  <c r="Q2248" i="1"/>
  <c r="P2248" i="1"/>
  <c r="O2248" i="1"/>
  <c r="N2248" i="1"/>
  <c r="M2248" i="1"/>
  <c r="L2248" i="1"/>
  <c r="V2247" i="1"/>
  <c r="U2247" i="1"/>
  <c r="T2247" i="1"/>
  <c r="S2247" i="1"/>
  <c r="R2247" i="1"/>
  <c r="Q2247" i="1"/>
  <c r="P2247" i="1"/>
  <c r="O2247" i="1"/>
  <c r="N2247" i="1"/>
  <c r="M2247" i="1"/>
  <c r="L2247" i="1"/>
  <c r="V2246" i="1"/>
  <c r="U2246" i="1"/>
  <c r="T2246" i="1"/>
  <c r="S2246" i="1"/>
  <c r="R2246" i="1"/>
  <c r="Q2246" i="1"/>
  <c r="P2246" i="1"/>
  <c r="O2246" i="1"/>
  <c r="N2246" i="1"/>
  <c r="M2246" i="1"/>
  <c r="L2246" i="1"/>
  <c r="V2245" i="1"/>
  <c r="U2245" i="1"/>
  <c r="T2245" i="1"/>
  <c r="S2245" i="1"/>
  <c r="R2245" i="1"/>
  <c r="Q2245" i="1"/>
  <c r="P2245" i="1"/>
  <c r="O2245" i="1"/>
  <c r="N2245" i="1"/>
  <c r="M2245" i="1"/>
  <c r="L2245" i="1"/>
  <c r="V2244" i="1"/>
  <c r="U2244" i="1"/>
  <c r="T2244" i="1"/>
  <c r="S2244" i="1"/>
  <c r="R2244" i="1"/>
  <c r="Q2244" i="1"/>
  <c r="P2244" i="1"/>
  <c r="O2244" i="1"/>
  <c r="N2244" i="1"/>
  <c r="M2244" i="1"/>
  <c r="L2244" i="1"/>
  <c r="V2243" i="1"/>
  <c r="U2243" i="1"/>
  <c r="T2243" i="1"/>
  <c r="S2243" i="1"/>
  <c r="R2243" i="1"/>
  <c r="Q2243" i="1"/>
  <c r="P2243" i="1"/>
  <c r="O2243" i="1"/>
  <c r="N2243" i="1"/>
  <c r="M2243" i="1"/>
  <c r="L2243" i="1"/>
  <c r="V2242" i="1"/>
  <c r="U2242" i="1"/>
  <c r="T2242" i="1"/>
  <c r="S2242" i="1"/>
  <c r="R2242" i="1"/>
  <c r="Q2242" i="1"/>
  <c r="P2242" i="1"/>
  <c r="O2242" i="1"/>
  <c r="N2242" i="1"/>
  <c r="M2242" i="1"/>
  <c r="L2242" i="1"/>
  <c r="V2241" i="1"/>
  <c r="U2241" i="1"/>
  <c r="T2241" i="1"/>
  <c r="S2241" i="1"/>
  <c r="R2241" i="1"/>
  <c r="Q2241" i="1"/>
  <c r="P2241" i="1"/>
  <c r="O2241" i="1"/>
  <c r="N2241" i="1"/>
  <c r="M2241" i="1"/>
  <c r="L2241" i="1"/>
  <c r="V2240" i="1"/>
  <c r="U2240" i="1"/>
  <c r="T2240" i="1"/>
  <c r="S2240" i="1"/>
  <c r="R2240" i="1"/>
  <c r="Q2240" i="1"/>
  <c r="P2240" i="1"/>
  <c r="O2240" i="1"/>
  <c r="N2240" i="1"/>
  <c r="M2240" i="1"/>
  <c r="L2240" i="1"/>
  <c r="V2239" i="1"/>
  <c r="U2239" i="1"/>
  <c r="T2239" i="1"/>
  <c r="S2239" i="1"/>
  <c r="R2239" i="1"/>
  <c r="Q2239" i="1"/>
  <c r="P2239" i="1"/>
  <c r="O2239" i="1"/>
  <c r="N2239" i="1"/>
  <c r="M2239" i="1"/>
  <c r="L2239" i="1"/>
  <c r="V2238" i="1"/>
  <c r="U2238" i="1"/>
  <c r="T2238" i="1"/>
  <c r="S2238" i="1"/>
  <c r="R2238" i="1"/>
  <c r="Q2238" i="1"/>
  <c r="P2238" i="1"/>
  <c r="O2238" i="1"/>
  <c r="N2238" i="1"/>
  <c r="M2238" i="1"/>
  <c r="L2238" i="1"/>
  <c r="V2237" i="1"/>
  <c r="U2237" i="1"/>
  <c r="T2237" i="1"/>
  <c r="S2237" i="1"/>
  <c r="R2237" i="1"/>
  <c r="Q2237" i="1"/>
  <c r="P2237" i="1"/>
  <c r="O2237" i="1"/>
  <c r="N2237" i="1"/>
  <c r="M2237" i="1"/>
  <c r="L2237" i="1"/>
  <c r="V2236" i="1"/>
  <c r="U2236" i="1"/>
  <c r="T2236" i="1"/>
  <c r="S2236" i="1"/>
  <c r="R2236" i="1"/>
  <c r="Q2236" i="1"/>
  <c r="P2236" i="1"/>
  <c r="O2236" i="1"/>
  <c r="N2236" i="1"/>
  <c r="M2236" i="1"/>
  <c r="L2236" i="1"/>
  <c r="V2235" i="1"/>
  <c r="U2235" i="1"/>
  <c r="T2235" i="1"/>
  <c r="S2235" i="1"/>
  <c r="R2235" i="1"/>
  <c r="Q2235" i="1"/>
  <c r="P2235" i="1"/>
  <c r="O2235" i="1"/>
  <c r="N2235" i="1"/>
  <c r="M2235" i="1"/>
  <c r="L2235" i="1"/>
  <c r="V2234" i="1"/>
  <c r="U2234" i="1"/>
  <c r="T2234" i="1"/>
  <c r="S2234" i="1"/>
  <c r="R2234" i="1"/>
  <c r="Q2234" i="1"/>
  <c r="P2234" i="1"/>
  <c r="O2234" i="1"/>
  <c r="N2234" i="1"/>
  <c r="M2234" i="1"/>
  <c r="L2234" i="1"/>
  <c r="V2233" i="1"/>
  <c r="U2233" i="1"/>
  <c r="T2233" i="1"/>
  <c r="S2233" i="1"/>
  <c r="R2233" i="1"/>
  <c r="Q2233" i="1"/>
  <c r="P2233" i="1"/>
  <c r="O2233" i="1"/>
  <c r="N2233" i="1"/>
  <c r="M2233" i="1"/>
  <c r="L2233" i="1"/>
  <c r="V2232" i="1"/>
  <c r="U2232" i="1"/>
  <c r="T2232" i="1"/>
  <c r="S2232" i="1"/>
  <c r="R2232" i="1"/>
  <c r="Q2232" i="1"/>
  <c r="P2232" i="1"/>
  <c r="O2232" i="1"/>
  <c r="N2232" i="1"/>
  <c r="M2232" i="1"/>
  <c r="L2232" i="1"/>
  <c r="V2231" i="1"/>
  <c r="U2231" i="1"/>
  <c r="T2231" i="1"/>
  <c r="S2231" i="1"/>
  <c r="R2231" i="1"/>
  <c r="Q2231" i="1"/>
  <c r="P2231" i="1"/>
  <c r="O2231" i="1"/>
  <c r="N2231" i="1"/>
  <c r="M2231" i="1"/>
  <c r="L2231" i="1"/>
  <c r="V2230" i="1"/>
  <c r="U2230" i="1"/>
  <c r="T2230" i="1"/>
  <c r="S2230" i="1"/>
  <c r="R2230" i="1"/>
  <c r="Q2230" i="1"/>
  <c r="P2230" i="1"/>
  <c r="O2230" i="1"/>
  <c r="N2230" i="1"/>
  <c r="M2230" i="1"/>
  <c r="L2230" i="1"/>
  <c r="V2229" i="1"/>
  <c r="U2229" i="1"/>
  <c r="T2229" i="1"/>
  <c r="S2229" i="1"/>
  <c r="R2229" i="1"/>
  <c r="Q2229" i="1"/>
  <c r="P2229" i="1"/>
  <c r="O2229" i="1"/>
  <c r="N2229" i="1"/>
  <c r="M2229" i="1"/>
  <c r="L2229" i="1"/>
  <c r="V2228" i="1"/>
  <c r="U2228" i="1"/>
  <c r="T2228" i="1"/>
  <c r="S2228" i="1"/>
  <c r="R2228" i="1"/>
  <c r="Q2228" i="1"/>
  <c r="P2228" i="1"/>
  <c r="O2228" i="1"/>
  <c r="N2228" i="1"/>
  <c r="M2228" i="1"/>
  <c r="L2228" i="1"/>
  <c r="V2227" i="1"/>
  <c r="U2227" i="1"/>
  <c r="T2227" i="1"/>
  <c r="S2227" i="1"/>
  <c r="R2227" i="1"/>
  <c r="Q2227" i="1"/>
  <c r="P2227" i="1"/>
  <c r="O2227" i="1"/>
  <c r="N2227" i="1"/>
  <c r="M2227" i="1"/>
  <c r="L2227" i="1"/>
  <c r="V2226" i="1"/>
  <c r="U2226" i="1"/>
  <c r="T2226" i="1"/>
  <c r="S2226" i="1"/>
  <c r="R2226" i="1"/>
  <c r="Q2226" i="1"/>
  <c r="P2226" i="1"/>
  <c r="O2226" i="1"/>
  <c r="N2226" i="1"/>
  <c r="M2226" i="1"/>
  <c r="L2226" i="1"/>
  <c r="V2225" i="1"/>
  <c r="U2225" i="1"/>
  <c r="T2225" i="1"/>
  <c r="S2225" i="1"/>
  <c r="R2225" i="1"/>
  <c r="Q2225" i="1"/>
  <c r="P2225" i="1"/>
  <c r="O2225" i="1"/>
  <c r="N2225" i="1"/>
  <c r="M2225" i="1"/>
  <c r="L2225" i="1"/>
  <c r="V2224" i="1"/>
  <c r="U2224" i="1"/>
  <c r="T2224" i="1"/>
  <c r="S2224" i="1"/>
  <c r="R2224" i="1"/>
  <c r="Q2224" i="1"/>
  <c r="P2224" i="1"/>
  <c r="O2224" i="1"/>
  <c r="N2224" i="1"/>
  <c r="M2224" i="1"/>
  <c r="L2224" i="1"/>
  <c r="V2223" i="1"/>
  <c r="U2223" i="1"/>
  <c r="T2223" i="1"/>
  <c r="S2223" i="1"/>
  <c r="R2223" i="1"/>
  <c r="Q2223" i="1"/>
  <c r="P2223" i="1"/>
  <c r="O2223" i="1"/>
  <c r="N2223" i="1"/>
  <c r="M2223" i="1"/>
  <c r="L2223" i="1"/>
  <c r="V2222" i="1"/>
  <c r="U2222" i="1"/>
  <c r="T2222" i="1"/>
  <c r="S2222" i="1"/>
  <c r="R2222" i="1"/>
  <c r="Q2222" i="1"/>
  <c r="P2222" i="1"/>
  <c r="O2222" i="1"/>
  <c r="N2222" i="1"/>
  <c r="M2222" i="1"/>
  <c r="L2222" i="1"/>
  <c r="V2221" i="1"/>
  <c r="U2221" i="1"/>
  <c r="T2221" i="1"/>
  <c r="S2221" i="1"/>
  <c r="R2221" i="1"/>
  <c r="Q2221" i="1"/>
  <c r="P2221" i="1"/>
  <c r="O2221" i="1"/>
  <c r="N2221" i="1"/>
  <c r="M2221" i="1"/>
  <c r="L2221" i="1"/>
  <c r="V2220" i="1"/>
  <c r="U2220" i="1"/>
  <c r="T2220" i="1"/>
  <c r="S2220" i="1"/>
  <c r="R2220" i="1"/>
  <c r="Q2220" i="1"/>
  <c r="P2220" i="1"/>
  <c r="O2220" i="1"/>
  <c r="N2220" i="1"/>
  <c r="M2220" i="1"/>
  <c r="L2220" i="1"/>
  <c r="V2219" i="1"/>
  <c r="U2219" i="1"/>
  <c r="T2219" i="1"/>
  <c r="S2219" i="1"/>
  <c r="R2219" i="1"/>
  <c r="Q2219" i="1"/>
  <c r="P2219" i="1"/>
  <c r="O2219" i="1"/>
  <c r="N2219" i="1"/>
  <c r="M2219" i="1"/>
  <c r="L2219" i="1"/>
  <c r="V2218" i="1"/>
  <c r="U2218" i="1"/>
  <c r="T2218" i="1"/>
  <c r="S2218" i="1"/>
  <c r="R2218" i="1"/>
  <c r="Q2218" i="1"/>
  <c r="P2218" i="1"/>
  <c r="O2218" i="1"/>
  <c r="N2218" i="1"/>
  <c r="M2218" i="1"/>
  <c r="L2218" i="1"/>
  <c r="V2217" i="1"/>
  <c r="U2217" i="1"/>
  <c r="T2217" i="1"/>
  <c r="S2217" i="1"/>
  <c r="R2217" i="1"/>
  <c r="Q2217" i="1"/>
  <c r="P2217" i="1"/>
  <c r="O2217" i="1"/>
  <c r="N2217" i="1"/>
  <c r="M2217" i="1"/>
  <c r="L2217" i="1"/>
  <c r="V2216" i="1"/>
  <c r="U2216" i="1"/>
  <c r="T2216" i="1"/>
  <c r="S2216" i="1"/>
  <c r="R2216" i="1"/>
  <c r="Q2216" i="1"/>
  <c r="P2216" i="1"/>
  <c r="O2216" i="1"/>
  <c r="N2216" i="1"/>
  <c r="M2216" i="1"/>
  <c r="L2216" i="1"/>
  <c r="V2215" i="1"/>
  <c r="U2215" i="1"/>
  <c r="T2215" i="1"/>
  <c r="S2215" i="1"/>
  <c r="R2215" i="1"/>
  <c r="Q2215" i="1"/>
  <c r="P2215" i="1"/>
  <c r="O2215" i="1"/>
  <c r="N2215" i="1"/>
  <c r="M2215" i="1"/>
  <c r="L2215" i="1"/>
  <c r="V2214" i="1"/>
  <c r="U2214" i="1"/>
  <c r="T2214" i="1"/>
  <c r="S2214" i="1"/>
  <c r="R2214" i="1"/>
  <c r="Q2214" i="1"/>
  <c r="P2214" i="1"/>
  <c r="O2214" i="1"/>
  <c r="N2214" i="1"/>
  <c r="M2214" i="1"/>
  <c r="L2214" i="1"/>
  <c r="V2213" i="1"/>
  <c r="U2213" i="1"/>
  <c r="T2213" i="1"/>
  <c r="S2213" i="1"/>
  <c r="R2213" i="1"/>
  <c r="Q2213" i="1"/>
  <c r="P2213" i="1"/>
  <c r="O2213" i="1"/>
  <c r="N2213" i="1"/>
  <c r="M2213" i="1"/>
  <c r="L2213" i="1"/>
  <c r="V2212" i="1"/>
  <c r="U2212" i="1"/>
  <c r="T2212" i="1"/>
  <c r="S2212" i="1"/>
  <c r="R2212" i="1"/>
  <c r="Q2212" i="1"/>
  <c r="P2212" i="1"/>
  <c r="O2212" i="1"/>
  <c r="N2212" i="1"/>
  <c r="M2212" i="1"/>
  <c r="L2212" i="1"/>
  <c r="V2211" i="1"/>
  <c r="U2211" i="1"/>
  <c r="T2211" i="1"/>
  <c r="S2211" i="1"/>
  <c r="R2211" i="1"/>
  <c r="Q2211" i="1"/>
  <c r="P2211" i="1"/>
  <c r="O2211" i="1"/>
  <c r="N2211" i="1"/>
  <c r="M2211" i="1"/>
  <c r="L2211" i="1"/>
  <c r="V2210" i="1"/>
  <c r="U2210" i="1"/>
  <c r="T2210" i="1"/>
  <c r="S2210" i="1"/>
  <c r="R2210" i="1"/>
  <c r="Q2210" i="1"/>
  <c r="P2210" i="1"/>
  <c r="O2210" i="1"/>
  <c r="N2210" i="1"/>
  <c r="M2210" i="1"/>
  <c r="L2210" i="1"/>
  <c r="V2209" i="1"/>
  <c r="U2209" i="1"/>
  <c r="T2209" i="1"/>
  <c r="S2209" i="1"/>
  <c r="R2209" i="1"/>
  <c r="Q2209" i="1"/>
  <c r="P2209" i="1"/>
  <c r="O2209" i="1"/>
  <c r="N2209" i="1"/>
  <c r="M2209" i="1"/>
  <c r="L2209" i="1"/>
  <c r="V2208" i="1"/>
  <c r="U2208" i="1"/>
  <c r="T2208" i="1"/>
  <c r="S2208" i="1"/>
  <c r="R2208" i="1"/>
  <c r="Q2208" i="1"/>
  <c r="P2208" i="1"/>
  <c r="O2208" i="1"/>
  <c r="N2208" i="1"/>
  <c r="M2208" i="1"/>
  <c r="L2208" i="1"/>
  <c r="V2207" i="1"/>
  <c r="U2207" i="1"/>
  <c r="T2207" i="1"/>
  <c r="S2207" i="1"/>
  <c r="R2207" i="1"/>
  <c r="Q2207" i="1"/>
  <c r="P2207" i="1"/>
  <c r="O2207" i="1"/>
  <c r="N2207" i="1"/>
  <c r="M2207" i="1"/>
  <c r="L2207" i="1"/>
  <c r="V2206" i="1"/>
  <c r="U2206" i="1"/>
  <c r="T2206" i="1"/>
  <c r="S2206" i="1"/>
  <c r="R2206" i="1"/>
  <c r="Q2206" i="1"/>
  <c r="P2206" i="1"/>
  <c r="O2206" i="1"/>
  <c r="N2206" i="1"/>
  <c r="M2206" i="1"/>
  <c r="L2206" i="1"/>
  <c r="V2205" i="1"/>
  <c r="U2205" i="1"/>
  <c r="T2205" i="1"/>
  <c r="S2205" i="1"/>
  <c r="R2205" i="1"/>
  <c r="Q2205" i="1"/>
  <c r="P2205" i="1"/>
  <c r="O2205" i="1"/>
  <c r="N2205" i="1"/>
  <c r="M2205" i="1"/>
  <c r="L2205" i="1"/>
  <c r="V2204" i="1"/>
  <c r="U2204" i="1"/>
  <c r="T2204" i="1"/>
  <c r="S2204" i="1"/>
  <c r="R2204" i="1"/>
  <c r="Q2204" i="1"/>
  <c r="P2204" i="1"/>
  <c r="O2204" i="1"/>
  <c r="N2204" i="1"/>
  <c r="M2204" i="1"/>
  <c r="L2204" i="1"/>
  <c r="V2203" i="1"/>
  <c r="U2203" i="1"/>
  <c r="T2203" i="1"/>
  <c r="S2203" i="1"/>
  <c r="R2203" i="1"/>
  <c r="Q2203" i="1"/>
  <c r="P2203" i="1"/>
  <c r="O2203" i="1"/>
  <c r="N2203" i="1"/>
  <c r="M2203" i="1"/>
  <c r="L2203" i="1"/>
  <c r="V2202" i="1"/>
  <c r="U2202" i="1"/>
  <c r="T2202" i="1"/>
  <c r="S2202" i="1"/>
  <c r="R2202" i="1"/>
  <c r="Q2202" i="1"/>
  <c r="P2202" i="1"/>
  <c r="O2202" i="1"/>
  <c r="N2202" i="1"/>
  <c r="M2202" i="1"/>
  <c r="L2202" i="1"/>
  <c r="V2201" i="1"/>
  <c r="U2201" i="1"/>
  <c r="T2201" i="1"/>
  <c r="S2201" i="1"/>
  <c r="R2201" i="1"/>
  <c r="Q2201" i="1"/>
  <c r="P2201" i="1"/>
  <c r="O2201" i="1"/>
  <c r="N2201" i="1"/>
  <c r="M2201" i="1"/>
  <c r="L2201" i="1"/>
  <c r="V2200" i="1"/>
  <c r="U2200" i="1"/>
  <c r="T2200" i="1"/>
  <c r="S2200" i="1"/>
  <c r="R2200" i="1"/>
  <c r="Q2200" i="1"/>
  <c r="P2200" i="1"/>
  <c r="O2200" i="1"/>
  <c r="N2200" i="1"/>
  <c r="M2200" i="1"/>
  <c r="L2200" i="1"/>
  <c r="V2199" i="1"/>
  <c r="U2199" i="1"/>
  <c r="T2199" i="1"/>
  <c r="S2199" i="1"/>
  <c r="R2199" i="1"/>
  <c r="Q2199" i="1"/>
  <c r="P2199" i="1"/>
  <c r="O2199" i="1"/>
  <c r="N2199" i="1"/>
  <c r="M2199" i="1"/>
  <c r="L2199" i="1"/>
  <c r="V2198" i="1"/>
  <c r="U2198" i="1"/>
  <c r="T2198" i="1"/>
  <c r="S2198" i="1"/>
  <c r="R2198" i="1"/>
  <c r="Q2198" i="1"/>
  <c r="P2198" i="1"/>
  <c r="O2198" i="1"/>
  <c r="N2198" i="1"/>
  <c r="M2198" i="1"/>
  <c r="L2198" i="1"/>
  <c r="V2197" i="1"/>
  <c r="U2197" i="1"/>
  <c r="T2197" i="1"/>
  <c r="S2197" i="1"/>
  <c r="R2197" i="1"/>
  <c r="Q2197" i="1"/>
  <c r="P2197" i="1"/>
  <c r="O2197" i="1"/>
  <c r="N2197" i="1"/>
  <c r="M2197" i="1"/>
  <c r="L2197" i="1"/>
  <c r="V2196" i="1"/>
  <c r="U2196" i="1"/>
  <c r="T2196" i="1"/>
  <c r="S2196" i="1"/>
  <c r="R2196" i="1"/>
  <c r="Q2196" i="1"/>
  <c r="P2196" i="1"/>
  <c r="O2196" i="1"/>
  <c r="N2196" i="1"/>
  <c r="M2196" i="1"/>
  <c r="L2196" i="1"/>
  <c r="V2195" i="1"/>
  <c r="U2195" i="1"/>
  <c r="T2195" i="1"/>
  <c r="S2195" i="1"/>
  <c r="R2195" i="1"/>
  <c r="Q2195" i="1"/>
  <c r="P2195" i="1"/>
  <c r="O2195" i="1"/>
  <c r="N2195" i="1"/>
  <c r="M2195" i="1"/>
  <c r="L2195" i="1"/>
  <c r="V2194" i="1"/>
  <c r="U2194" i="1"/>
  <c r="T2194" i="1"/>
  <c r="S2194" i="1"/>
  <c r="R2194" i="1"/>
  <c r="Q2194" i="1"/>
  <c r="P2194" i="1"/>
  <c r="O2194" i="1"/>
  <c r="N2194" i="1"/>
  <c r="M2194" i="1"/>
  <c r="L2194" i="1"/>
  <c r="V2193" i="1"/>
  <c r="U2193" i="1"/>
  <c r="T2193" i="1"/>
  <c r="S2193" i="1"/>
  <c r="R2193" i="1"/>
  <c r="Q2193" i="1"/>
  <c r="P2193" i="1"/>
  <c r="O2193" i="1"/>
  <c r="N2193" i="1"/>
  <c r="M2193" i="1"/>
  <c r="L2193" i="1"/>
  <c r="V2192" i="1"/>
  <c r="U2192" i="1"/>
  <c r="T2192" i="1"/>
  <c r="S2192" i="1"/>
  <c r="R2192" i="1"/>
  <c r="Q2192" i="1"/>
  <c r="P2192" i="1"/>
  <c r="O2192" i="1"/>
  <c r="N2192" i="1"/>
  <c r="M2192" i="1"/>
  <c r="L2192" i="1"/>
  <c r="V2191" i="1"/>
  <c r="U2191" i="1"/>
  <c r="T2191" i="1"/>
  <c r="S2191" i="1"/>
  <c r="R2191" i="1"/>
  <c r="Q2191" i="1"/>
  <c r="P2191" i="1"/>
  <c r="O2191" i="1"/>
  <c r="N2191" i="1"/>
  <c r="M2191" i="1"/>
  <c r="L2191" i="1"/>
  <c r="V2190" i="1"/>
  <c r="U2190" i="1"/>
  <c r="T2190" i="1"/>
  <c r="S2190" i="1"/>
  <c r="R2190" i="1"/>
  <c r="Q2190" i="1"/>
  <c r="P2190" i="1"/>
  <c r="O2190" i="1"/>
  <c r="N2190" i="1"/>
  <c r="M2190" i="1"/>
  <c r="L2190" i="1"/>
  <c r="V2189" i="1"/>
  <c r="U2189" i="1"/>
  <c r="T2189" i="1"/>
  <c r="S2189" i="1"/>
  <c r="R2189" i="1"/>
  <c r="Q2189" i="1"/>
  <c r="P2189" i="1"/>
  <c r="O2189" i="1"/>
  <c r="N2189" i="1"/>
  <c r="M2189" i="1"/>
  <c r="L2189" i="1"/>
  <c r="V2188" i="1"/>
  <c r="U2188" i="1"/>
  <c r="T2188" i="1"/>
  <c r="S2188" i="1"/>
  <c r="R2188" i="1"/>
  <c r="Q2188" i="1"/>
  <c r="P2188" i="1"/>
  <c r="O2188" i="1"/>
  <c r="N2188" i="1"/>
  <c r="M2188" i="1"/>
  <c r="L2188" i="1"/>
  <c r="V2187" i="1"/>
  <c r="U2187" i="1"/>
  <c r="T2187" i="1"/>
  <c r="S2187" i="1"/>
  <c r="R2187" i="1"/>
  <c r="Q2187" i="1"/>
  <c r="P2187" i="1"/>
  <c r="O2187" i="1"/>
  <c r="N2187" i="1"/>
  <c r="M2187" i="1"/>
  <c r="L2187" i="1"/>
  <c r="V2186" i="1"/>
  <c r="U2186" i="1"/>
  <c r="T2186" i="1"/>
  <c r="S2186" i="1"/>
  <c r="R2186" i="1"/>
  <c r="Q2186" i="1"/>
  <c r="P2186" i="1"/>
  <c r="O2186" i="1"/>
  <c r="N2186" i="1"/>
  <c r="M2186" i="1"/>
  <c r="L2186" i="1"/>
  <c r="V2185" i="1"/>
  <c r="U2185" i="1"/>
  <c r="T2185" i="1"/>
  <c r="S2185" i="1"/>
  <c r="R2185" i="1"/>
  <c r="Q2185" i="1"/>
  <c r="P2185" i="1"/>
  <c r="O2185" i="1"/>
  <c r="N2185" i="1"/>
  <c r="M2185" i="1"/>
  <c r="L2185" i="1"/>
  <c r="V2184" i="1"/>
  <c r="U2184" i="1"/>
  <c r="T2184" i="1"/>
  <c r="S2184" i="1"/>
  <c r="R2184" i="1"/>
  <c r="Q2184" i="1"/>
  <c r="P2184" i="1"/>
  <c r="O2184" i="1"/>
  <c r="N2184" i="1"/>
  <c r="M2184" i="1"/>
  <c r="L2184" i="1"/>
  <c r="V2183" i="1"/>
  <c r="U2183" i="1"/>
  <c r="T2183" i="1"/>
  <c r="S2183" i="1"/>
  <c r="R2183" i="1"/>
  <c r="Q2183" i="1"/>
  <c r="P2183" i="1"/>
  <c r="O2183" i="1"/>
  <c r="N2183" i="1"/>
  <c r="M2183" i="1"/>
  <c r="L2183" i="1"/>
  <c r="V2182" i="1"/>
  <c r="U2182" i="1"/>
  <c r="T2182" i="1"/>
  <c r="S2182" i="1"/>
  <c r="R2182" i="1"/>
  <c r="Q2182" i="1"/>
  <c r="P2182" i="1"/>
  <c r="O2182" i="1"/>
  <c r="N2182" i="1"/>
  <c r="M2182" i="1"/>
  <c r="L2182" i="1"/>
  <c r="V2181" i="1"/>
  <c r="U2181" i="1"/>
  <c r="T2181" i="1"/>
  <c r="S2181" i="1"/>
  <c r="R2181" i="1"/>
  <c r="Q2181" i="1"/>
  <c r="P2181" i="1"/>
  <c r="O2181" i="1"/>
  <c r="N2181" i="1"/>
  <c r="M2181" i="1"/>
  <c r="L2181" i="1"/>
  <c r="V2180" i="1"/>
  <c r="U2180" i="1"/>
  <c r="T2180" i="1"/>
  <c r="S2180" i="1"/>
  <c r="R2180" i="1"/>
  <c r="Q2180" i="1"/>
  <c r="P2180" i="1"/>
  <c r="O2180" i="1"/>
  <c r="N2180" i="1"/>
  <c r="M2180" i="1"/>
  <c r="L2180" i="1"/>
  <c r="V2179" i="1"/>
  <c r="U2179" i="1"/>
  <c r="T2179" i="1"/>
  <c r="S2179" i="1"/>
  <c r="R2179" i="1"/>
  <c r="Q2179" i="1"/>
  <c r="P2179" i="1"/>
  <c r="O2179" i="1"/>
  <c r="N2179" i="1"/>
  <c r="M2179" i="1"/>
  <c r="L2179" i="1"/>
  <c r="V2178" i="1"/>
  <c r="U2178" i="1"/>
  <c r="T2178" i="1"/>
  <c r="S2178" i="1"/>
  <c r="R2178" i="1"/>
  <c r="Q2178" i="1"/>
  <c r="P2178" i="1"/>
  <c r="O2178" i="1"/>
  <c r="N2178" i="1"/>
  <c r="M2178" i="1"/>
  <c r="L2178" i="1"/>
  <c r="V2177" i="1"/>
  <c r="U2177" i="1"/>
  <c r="T2177" i="1"/>
  <c r="S2177" i="1"/>
  <c r="R2177" i="1"/>
  <c r="Q2177" i="1"/>
  <c r="P2177" i="1"/>
  <c r="O2177" i="1"/>
  <c r="N2177" i="1"/>
  <c r="M2177" i="1"/>
  <c r="L2177" i="1"/>
  <c r="V2176" i="1"/>
  <c r="U2176" i="1"/>
  <c r="T2176" i="1"/>
  <c r="S2176" i="1"/>
  <c r="R2176" i="1"/>
  <c r="Q2176" i="1"/>
  <c r="P2176" i="1"/>
  <c r="O2176" i="1"/>
  <c r="N2176" i="1"/>
  <c r="M2176" i="1"/>
  <c r="L2176" i="1"/>
  <c r="V2175" i="1"/>
  <c r="U2175" i="1"/>
  <c r="T2175" i="1"/>
  <c r="S2175" i="1"/>
  <c r="R2175" i="1"/>
  <c r="Q2175" i="1"/>
  <c r="P2175" i="1"/>
  <c r="O2175" i="1"/>
  <c r="N2175" i="1"/>
  <c r="M2175" i="1"/>
  <c r="L2175" i="1"/>
  <c r="V2174" i="1"/>
  <c r="U2174" i="1"/>
  <c r="T2174" i="1"/>
  <c r="S2174" i="1"/>
  <c r="R2174" i="1"/>
  <c r="Q2174" i="1"/>
  <c r="P2174" i="1"/>
  <c r="O2174" i="1"/>
  <c r="N2174" i="1"/>
  <c r="M2174" i="1"/>
  <c r="L2174" i="1"/>
  <c r="V2173" i="1"/>
  <c r="U2173" i="1"/>
  <c r="T2173" i="1"/>
  <c r="S2173" i="1"/>
  <c r="R2173" i="1"/>
  <c r="Q2173" i="1"/>
  <c r="P2173" i="1"/>
  <c r="O2173" i="1"/>
  <c r="N2173" i="1"/>
  <c r="M2173" i="1"/>
  <c r="L2173" i="1"/>
  <c r="V2172" i="1"/>
  <c r="U2172" i="1"/>
  <c r="T2172" i="1"/>
  <c r="S2172" i="1"/>
  <c r="R2172" i="1"/>
  <c r="Q2172" i="1"/>
  <c r="P2172" i="1"/>
  <c r="O2172" i="1"/>
  <c r="N2172" i="1"/>
  <c r="M2172" i="1"/>
  <c r="L2172" i="1"/>
  <c r="V2171" i="1"/>
  <c r="U2171" i="1"/>
  <c r="T2171" i="1"/>
  <c r="S2171" i="1"/>
  <c r="R2171" i="1"/>
  <c r="Q2171" i="1"/>
  <c r="P2171" i="1"/>
  <c r="O2171" i="1"/>
  <c r="N2171" i="1"/>
  <c r="M2171" i="1"/>
  <c r="L2171" i="1"/>
  <c r="V2170" i="1"/>
  <c r="U2170" i="1"/>
  <c r="T2170" i="1"/>
  <c r="S2170" i="1"/>
  <c r="R2170" i="1"/>
  <c r="Q2170" i="1"/>
  <c r="P2170" i="1"/>
  <c r="O2170" i="1"/>
  <c r="N2170" i="1"/>
  <c r="M2170" i="1"/>
  <c r="L2170" i="1"/>
  <c r="V2169" i="1"/>
  <c r="U2169" i="1"/>
  <c r="T2169" i="1"/>
  <c r="S2169" i="1"/>
  <c r="R2169" i="1"/>
  <c r="Q2169" i="1"/>
  <c r="P2169" i="1"/>
  <c r="O2169" i="1"/>
  <c r="N2169" i="1"/>
  <c r="M2169" i="1"/>
  <c r="L2169" i="1"/>
  <c r="V2168" i="1"/>
  <c r="U2168" i="1"/>
  <c r="T2168" i="1"/>
  <c r="S2168" i="1"/>
  <c r="R2168" i="1"/>
  <c r="Q2168" i="1"/>
  <c r="P2168" i="1"/>
  <c r="O2168" i="1"/>
  <c r="N2168" i="1"/>
  <c r="M2168" i="1"/>
  <c r="L2168" i="1"/>
  <c r="V2167" i="1"/>
  <c r="U2167" i="1"/>
  <c r="T2167" i="1"/>
  <c r="S2167" i="1"/>
  <c r="R2167" i="1"/>
  <c r="Q2167" i="1"/>
  <c r="P2167" i="1"/>
  <c r="O2167" i="1"/>
  <c r="N2167" i="1"/>
  <c r="M2167" i="1"/>
  <c r="L2167" i="1"/>
  <c r="V2166" i="1"/>
  <c r="U2166" i="1"/>
  <c r="T2166" i="1"/>
  <c r="S2166" i="1"/>
  <c r="R2166" i="1"/>
  <c r="Q2166" i="1"/>
  <c r="P2166" i="1"/>
  <c r="O2166" i="1"/>
  <c r="N2166" i="1"/>
  <c r="M2166" i="1"/>
  <c r="L2166" i="1"/>
  <c r="V2165" i="1"/>
  <c r="U2165" i="1"/>
  <c r="T2165" i="1"/>
  <c r="S2165" i="1"/>
  <c r="R2165" i="1"/>
  <c r="Q2165" i="1"/>
  <c r="P2165" i="1"/>
  <c r="O2165" i="1"/>
  <c r="N2165" i="1"/>
  <c r="M2165" i="1"/>
  <c r="L2165" i="1"/>
  <c r="V2164" i="1"/>
  <c r="U2164" i="1"/>
  <c r="T2164" i="1"/>
  <c r="S2164" i="1"/>
  <c r="R2164" i="1"/>
  <c r="Q2164" i="1"/>
  <c r="P2164" i="1"/>
  <c r="O2164" i="1"/>
  <c r="N2164" i="1"/>
  <c r="M2164" i="1"/>
  <c r="L2164" i="1"/>
  <c r="V2163" i="1"/>
  <c r="U2163" i="1"/>
  <c r="T2163" i="1"/>
  <c r="S2163" i="1"/>
  <c r="R2163" i="1"/>
  <c r="Q2163" i="1"/>
  <c r="P2163" i="1"/>
  <c r="O2163" i="1"/>
  <c r="N2163" i="1"/>
  <c r="M2163" i="1"/>
  <c r="L2163" i="1"/>
  <c r="V2162" i="1"/>
  <c r="U2162" i="1"/>
  <c r="T2162" i="1"/>
  <c r="S2162" i="1"/>
  <c r="R2162" i="1"/>
  <c r="Q2162" i="1"/>
  <c r="P2162" i="1"/>
  <c r="O2162" i="1"/>
  <c r="N2162" i="1"/>
  <c r="M2162" i="1"/>
  <c r="L2162" i="1"/>
  <c r="V2161" i="1"/>
  <c r="U2161" i="1"/>
  <c r="T2161" i="1"/>
  <c r="S2161" i="1"/>
  <c r="R2161" i="1"/>
  <c r="Q2161" i="1"/>
  <c r="P2161" i="1"/>
  <c r="O2161" i="1"/>
  <c r="N2161" i="1"/>
  <c r="M2161" i="1"/>
  <c r="L2161" i="1"/>
  <c r="V2160" i="1"/>
  <c r="U2160" i="1"/>
  <c r="T2160" i="1"/>
  <c r="S2160" i="1"/>
  <c r="R2160" i="1"/>
  <c r="Q2160" i="1"/>
  <c r="P2160" i="1"/>
  <c r="O2160" i="1"/>
  <c r="N2160" i="1"/>
  <c r="M2160" i="1"/>
  <c r="L2160" i="1"/>
  <c r="V2159" i="1"/>
  <c r="U2159" i="1"/>
  <c r="T2159" i="1"/>
  <c r="S2159" i="1"/>
  <c r="R2159" i="1"/>
  <c r="Q2159" i="1"/>
  <c r="P2159" i="1"/>
  <c r="O2159" i="1"/>
  <c r="N2159" i="1"/>
  <c r="M2159" i="1"/>
  <c r="L2159" i="1"/>
  <c r="V2158" i="1"/>
  <c r="U2158" i="1"/>
  <c r="T2158" i="1"/>
  <c r="S2158" i="1"/>
  <c r="R2158" i="1"/>
  <c r="Q2158" i="1"/>
  <c r="P2158" i="1"/>
  <c r="O2158" i="1"/>
  <c r="N2158" i="1"/>
  <c r="M2158" i="1"/>
  <c r="L2158" i="1"/>
  <c r="V2157" i="1"/>
  <c r="U2157" i="1"/>
  <c r="T2157" i="1"/>
  <c r="S2157" i="1"/>
  <c r="R2157" i="1"/>
  <c r="Q2157" i="1"/>
  <c r="P2157" i="1"/>
  <c r="O2157" i="1"/>
  <c r="N2157" i="1"/>
  <c r="M2157" i="1"/>
  <c r="L2157" i="1"/>
  <c r="V2156" i="1"/>
  <c r="U2156" i="1"/>
  <c r="T2156" i="1"/>
  <c r="S2156" i="1"/>
  <c r="R2156" i="1"/>
  <c r="Q2156" i="1"/>
  <c r="P2156" i="1"/>
  <c r="O2156" i="1"/>
  <c r="N2156" i="1"/>
  <c r="M2156" i="1"/>
  <c r="L2156" i="1"/>
  <c r="V2155" i="1"/>
  <c r="U2155" i="1"/>
  <c r="T2155" i="1"/>
  <c r="S2155" i="1"/>
  <c r="R2155" i="1"/>
  <c r="Q2155" i="1"/>
  <c r="P2155" i="1"/>
  <c r="O2155" i="1"/>
  <c r="N2155" i="1"/>
  <c r="M2155" i="1"/>
  <c r="L2155" i="1"/>
  <c r="V2154" i="1"/>
  <c r="U2154" i="1"/>
  <c r="T2154" i="1"/>
  <c r="S2154" i="1"/>
  <c r="R2154" i="1"/>
  <c r="Q2154" i="1"/>
  <c r="P2154" i="1"/>
  <c r="O2154" i="1"/>
  <c r="N2154" i="1"/>
  <c r="M2154" i="1"/>
  <c r="L2154" i="1"/>
  <c r="V2153" i="1"/>
  <c r="U2153" i="1"/>
  <c r="T2153" i="1"/>
  <c r="S2153" i="1"/>
  <c r="R2153" i="1"/>
  <c r="Q2153" i="1"/>
  <c r="P2153" i="1"/>
  <c r="O2153" i="1"/>
  <c r="N2153" i="1"/>
  <c r="M2153" i="1"/>
  <c r="L2153" i="1"/>
  <c r="V2152" i="1"/>
  <c r="U2152" i="1"/>
  <c r="T2152" i="1"/>
  <c r="S2152" i="1"/>
  <c r="R2152" i="1"/>
  <c r="Q2152" i="1"/>
  <c r="P2152" i="1"/>
  <c r="O2152" i="1"/>
  <c r="N2152" i="1"/>
  <c r="M2152" i="1"/>
  <c r="L2152" i="1"/>
  <c r="V2151" i="1"/>
  <c r="U2151" i="1"/>
  <c r="T2151" i="1"/>
  <c r="S2151" i="1"/>
  <c r="R2151" i="1"/>
  <c r="Q2151" i="1"/>
  <c r="P2151" i="1"/>
  <c r="O2151" i="1"/>
  <c r="N2151" i="1"/>
  <c r="M2151" i="1"/>
  <c r="L2151" i="1"/>
  <c r="V2150" i="1"/>
  <c r="U2150" i="1"/>
  <c r="T2150" i="1"/>
  <c r="S2150" i="1"/>
  <c r="R2150" i="1"/>
  <c r="Q2150" i="1"/>
  <c r="P2150" i="1"/>
  <c r="O2150" i="1"/>
  <c r="N2150" i="1"/>
  <c r="M2150" i="1"/>
  <c r="L2150" i="1"/>
  <c r="V2149" i="1"/>
  <c r="U2149" i="1"/>
  <c r="T2149" i="1"/>
  <c r="S2149" i="1"/>
  <c r="R2149" i="1"/>
  <c r="Q2149" i="1"/>
  <c r="P2149" i="1"/>
  <c r="O2149" i="1"/>
  <c r="N2149" i="1"/>
  <c r="M2149" i="1"/>
  <c r="L2149" i="1"/>
  <c r="V2148" i="1"/>
  <c r="U2148" i="1"/>
  <c r="T2148" i="1"/>
  <c r="S2148" i="1"/>
  <c r="R2148" i="1"/>
  <c r="Q2148" i="1"/>
  <c r="P2148" i="1"/>
  <c r="O2148" i="1"/>
  <c r="N2148" i="1"/>
  <c r="M2148" i="1"/>
  <c r="L2148" i="1"/>
  <c r="V2147" i="1"/>
  <c r="U2147" i="1"/>
  <c r="T2147" i="1"/>
  <c r="S2147" i="1"/>
  <c r="R2147" i="1"/>
  <c r="Q2147" i="1"/>
  <c r="P2147" i="1"/>
  <c r="O2147" i="1"/>
  <c r="N2147" i="1"/>
  <c r="M2147" i="1"/>
  <c r="L2147" i="1"/>
  <c r="V2146" i="1"/>
  <c r="U2146" i="1"/>
  <c r="T2146" i="1"/>
  <c r="S2146" i="1"/>
  <c r="R2146" i="1"/>
  <c r="Q2146" i="1"/>
  <c r="P2146" i="1"/>
  <c r="O2146" i="1"/>
  <c r="N2146" i="1"/>
  <c r="M2146" i="1"/>
  <c r="L2146" i="1"/>
  <c r="V2145" i="1"/>
  <c r="U2145" i="1"/>
  <c r="T2145" i="1"/>
  <c r="S2145" i="1"/>
  <c r="R2145" i="1"/>
  <c r="Q2145" i="1"/>
  <c r="P2145" i="1"/>
  <c r="O2145" i="1"/>
  <c r="N2145" i="1"/>
  <c r="M2145" i="1"/>
  <c r="L2145" i="1"/>
  <c r="V2144" i="1"/>
  <c r="U2144" i="1"/>
  <c r="T2144" i="1"/>
  <c r="S2144" i="1"/>
  <c r="R2144" i="1"/>
  <c r="Q2144" i="1"/>
  <c r="P2144" i="1"/>
  <c r="O2144" i="1"/>
  <c r="N2144" i="1"/>
  <c r="M2144" i="1"/>
  <c r="L2144" i="1"/>
  <c r="V2143" i="1"/>
  <c r="U2143" i="1"/>
  <c r="T2143" i="1"/>
  <c r="S2143" i="1"/>
  <c r="R2143" i="1"/>
  <c r="Q2143" i="1"/>
  <c r="P2143" i="1"/>
  <c r="O2143" i="1"/>
  <c r="N2143" i="1"/>
  <c r="M2143" i="1"/>
  <c r="L2143" i="1"/>
  <c r="V2142" i="1"/>
  <c r="U2142" i="1"/>
  <c r="T2142" i="1"/>
  <c r="S2142" i="1"/>
  <c r="R2142" i="1"/>
  <c r="Q2142" i="1"/>
  <c r="P2142" i="1"/>
  <c r="O2142" i="1"/>
  <c r="N2142" i="1"/>
  <c r="M2142" i="1"/>
  <c r="L2142" i="1"/>
  <c r="V2141" i="1"/>
  <c r="U2141" i="1"/>
  <c r="T2141" i="1"/>
  <c r="S2141" i="1"/>
  <c r="R2141" i="1"/>
  <c r="Q2141" i="1"/>
  <c r="P2141" i="1"/>
  <c r="O2141" i="1"/>
  <c r="N2141" i="1"/>
  <c r="M2141" i="1"/>
  <c r="L2141" i="1"/>
  <c r="V2140" i="1"/>
  <c r="U2140" i="1"/>
  <c r="T2140" i="1"/>
  <c r="S2140" i="1"/>
  <c r="R2140" i="1"/>
  <c r="Q2140" i="1"/>
  <c r="P2140" i="1"/>
  <c r="O2140" i="1"/>
  <c r="N2140" i="1"/>
  <c r="M2140" i="1"/>
  <c r="L2140" i="1"/>
  <c r="V2139" i="1"/>
  <c r="U2139" i="1"/>
  <c r="T2139" i="1"/>
  <c r="S2139" i="1"/>
  <c r="R2139" i="1"/>
  <c r="Q2139" i="1"/>
  <c r="P2139" i="1"/>
  <c r="O2139" i="1"/>
  <c r="N2139" i="1"/>
  <c r="M2139" i="1"/>
  <c r="L2139" i="1"/>
  <c r="V2138" i="1"/>
  <c r="U2138" i="1"/>
  <c r="T2138" i="1"/>
  <c r="S2138" i="1"/>
  <c r="R2138" i="1"/>
  <c r="Q2138" i="1"/>
  <c r="P2138" i="1"/>
  <c r="O2138" i="1"/>
  <c r="N2138" i="1"/>
  <c r="M2138" i="1"/>
  <c r="L2138" i="1"/>
  <c r="V2137" i="1"/>
  <c r="U2137" i="1"/>
  <c r="T2137" i="1"/>
  <c r="S2137" i="1"/>
  <c r="R2137" i="1"/>
  <c r="Q2137" i="1"/>
  <c r="P2137" i="1"/>
  <c r="O2137" i="1"/>
  <c r="N2137" i="1"/>
  <c r="M2137" i="1"/>
  <c r="L2137" i="1"/>
  <c r="V2136" i="1"/>
  <c r="U2136" i="1"/>
  <c r="T2136" i="1"/>
  <c r="S2136" i="1"/>
  <c r="R2136" i="1"/>
  <c r="Q2136" i="1"/>
  <c r="P2136" i="1"/>
  <c r="O2136" i="1"/>
  <c r="N2136" i="1"/>
  <c r="M2136" i="1"/>
  <c r="L2136" i="1"/>
  <c r="V2135" i="1"/>
  <c r="U2135" i="1"/>
  <c r="T2135" i="1"/>
  <c r="S2135" i="1"/>
  <c r="R2135" i="1"/>
  <c r="Q2135" i="1"/>
  <c r="P2135" i="1"/>
  <c r="O2135" i="1"/>
  <c r="N2135" i="1"/>
  <c r="M2135" i="1"/>
  <c r="L2135" i="1"/>
  <c r="V2134" i="1"/>
  <c r="U2134" i="1"/>
  <c r="T2134" i="1"/>
  <c r="S2134" i="1"/>
  <c r="R2134" i="1"/>
  <c r="Q2134" i="1"/>
  <c r="P2134" i="1"/>
  <c r="O2134" i="1"/>
  <c r="N2134" i="1"/>
  <c r="M2134" i="1"/>
  <c r="L2134" i="1"/>
  <c r="V2133" i="1"/>
  <c r="U2133" i="1"/>
  <c r="T2133" i="1"/>
  <c r="S2133" i="1"/>
  <c r="R2133" i="1"/>
  <c r="Q2133" i="1"/>
  <c r="P2133" i="1"/>
  <c r="O2133" i="1"/>
  <c r="N2133" i="1"/>
  <c r="M2133" i="1"/>
  <c r="L2133" i="1"/>
  <c r="V2132" i="1"/>
  <c r="U2132" i="1"/>
  <c r="T2132" i="1"/>
  <c r="S2132" i="1"/>
  <c r="R2132" i="1"/>
  <c r="Q2132" i="1"/>
  <c r="P2132" i="1"/>
  <c r="O2132" i="1"/>
  <c r="N2132" i="1"/>
  <c r="M2132" i="1"/>
  <c r="L2132" i="1"/>
  <c r="V2131" i="1"/>
  <c r="U2131" i="1"/>
  <c r="T2131" i="1"/>
  <c r="S2131" i="1"/>
  <c r="R2131" i="1"/>
  <c r="Q2131" i="1"/>
  <c r="P2131" i="1"/>
  <c r="O2131" i="1"/>
  <c r="N2131" i="1"/>
  <c r="M2131" i="1"/>
  <c r="L2131" i="1"/>
  <c r="V2130" i="1"/>
  <c r="U2130" i="1"/>
  <c r="T2130" i="1"/>
  <c r="S2130" i="1"/>
  <c r="R2130" i="1"/>
  <c r="Q2130" i="1"/>
  <c r="P2130" i="1"/>
  <c r="O2130" i="1"/>
  <c r="N2130" i="1"/>
  <c r="M2130" i="1"/>
  <c r="L2130" i="1"/>
  <c r="V2129" i="1"/>
  <c r="U2129" i="1"/>
  <c r="T2129" i="1"/>
  <c r="S2129" i="1"/>
  <c r="R2129" i="1"/>
  <c r="Q2129" i="1"/>
  <c r="P2129" i="1"/>
  <c r="O2129" i="1"/>
  <c r="N2129" i="1"/>
  <c r="M2129" i="1"/>
  <c r="L2129" i="1"/>
  <c r="V2128" i="1"/>
  <c r="U2128" i="1"/>
  <c r="T2128" i="1"/>
  <c r="S2128" i="1"/>
  <c r="R2128" i="1"/>
  <c r="Q2128" i="1"/>
  <c r="P2128" i="1"/>
  <c r="O2128" i="1"/>
  <c r="N2128" i="1"/>
  <c r="M2128" i="1"/>
  <c r="L2128" i="1"/>
  <c r="V2127" i="1"/>
  <c r="U2127" i="1"/>
  <c r="T2127" i="1"/>
  <c r="S2127" i="1"/>
  <c r="R2127" i="1"/>
  <c r="Q2127" i="1"/>
  <c r="P2127" i="1"/>
  <c r="O2127" i="1"/>
  <c r="N2127" i="1"/>
  <c r="M2127" i="1"/>
  <c r="L2127" i="1"/>
  <c r="V2126" i="1"/>
  <c r="U2126" i="1"/>
  <c r="T2126" i="1"/>
  <c r="S2126" i="1"/>
  <c r="R2126" i="1"/>
  <c r="Q2126" i="1"/>
  <c r="P2126" i="1"/>
  <c r="O2126" i="1"/>
  <c r="N2126" i="1"/>
  <c r="M2126" i="1"/>
  <c r="L2126" i="1"/>
  <c r="V2125" i="1"/>
  <c r="U2125" i="1"/>
  <c r="T2125" i="1"/>
  <c r="S2125" i="1"/>
  <c r="R2125" i="1"/>
  <c r="Q2125" i="1"/>
  <c r="P2125" i="1"/>
  <c r="O2125" i="1"/>
  <c r="N2125" i="1"/>
  <c r="M2125" i="1"/>
  <c r="L2125" i="1"/>
  <c r="V2124" i="1"/>
  <c r="U2124" i="1"/>
  <c r="T2124" i="1"/>
  <c r="S2124" i="1"/>
  <c r="R2124" i="1"/>
  <c r="Q2124" i="1"/>
  <c r="P2124" i="1"/>
  <c r="O2124" i="1"/>
  <c r="N2124" i="1"/>
  <c r="M2124" i="1"/>
  <c r="L2124" i="1"/>
  <c r="V2123" i="1"/>
  <c r="U2123" i="1"/>
  <c r="T2123" i="1"/>
  <c r="S2123" i="1"/>
  <c r="R2123" i="1"/>
  <c r="Q2123" i="1"/>
  <c r="P2123" i="1"/>
  <c r="O2123" i="1"/>
  <c r="N2123" i="1"/>
  <c r="M2123" i="1"/>
  <c r="L2123" i="1"/>
  <c r="V2122" i="1"/>
  <c r="U2122" i="1"/>
  <c r="T2122" i="1"/>
  <c r="S2122" i="1"/>
  <c r="R2122" i="1"/>
  <c r="Q2122" i="1"/>
  <c r="P2122" i="1"/>
  <c r="O2122" i="1"/>
  <c r="N2122" i="1"/>
  <c r="M2122" i="1"/>
  <c r="L2122" i="1"/>
  <c r="V2121" i="1"/>
  <c r="U2121" i="1"/>
  <c r="T2121" i="1"/>
  <c r="S2121" i="1"/>
  <c r="R2121" i="1"/>
  <c r="Q2121" i="1"/>
  <c r="P2121" i="1"/>
  <c r="O2121" i="1"/>
  <c r="N2121" i="1"/>
  <c r="M2121" i="1"/>
  <c r="L2121" i="1"/>
  <c r="V2120" i="1"/>
  <c r="U2120" i="1"/>
  <c r="T2120" i="1"/>
  <c r="S2120" i="1"/>
  <c r="R2120" i="1"/>
  <c r="Q2120" i="1"/>
  <c r="P2120" i="1"/>
  <c r="O2120" i="1"/>
  <c r="N2120" i="1"/>
  <c r="M2120" i="1"/>
  <c r="L2120" i="1"/>
  <c r="V2119" i="1"/>
  <c r="U2119" i="1"/>
  <c r="T2119" i="1"/>
  <c r="S2119" i="1"/>
  <c r="R2119" i="1"/>
  <c r="Q2119" i="1"/>
  <c r="P2119" i="1"/>
  <c r="O2119" i="1"/>
  <c r="N2119" i="1"/>
  <c r="M2119" i="1"/>
  <c r="L2119" i="1"/>
  <c r="V2118" i="1"/>
  <c r="U2118" i="1"/>
  <c r="T2118" i="1"/>
  <c r="S2118" i="1"/>
  <c r="R2118" i="1"/>
  <c r="Q2118" i="1"/>
  <c r="P2118" i="1"/>
  <c r="O2118" i="1"/>
  <c r="N2118" i="1"/>
  <c r="M2118" i="1"/>
  <c r="L2118" i="1"/>
  <c r="V2117" i="1"/>
  <c r="U2117" i="1"/>
  <c r="T2117" i="1"/>
  <c r="S2117" i="1"/>
  <c r="R2117" i="1"/>
  <c r="Q2117" i="1"/>
  <c r="P2117" i="1"/>
  <c r="O2117" i="1"/>
  <c r="N2117" i="1"/>
  <c r="M2117" i="1"/>
  <c r="L2117" i="1"/>
  <c r="V2116" i="1"/>
  <c r="U2116" i="1"/>
  <c r="T2116" i="1"/>
  <c r="S2116" i="1"/>
  <c r="R2116" i="1"/>
  <c r="Q2116" i="1"/>
  <c r="P2116" i="1"/>
  <c r="O2116" i="1"/>
  <c r="N2116" i="1"/>
  <c r="M2116" i="1"/>
  <c r="L2116" i="1"/>
  <c r="V2115" i="1"/>
  <c r="U2115" i="1"/>
  <c r="T2115" i="1"/>
  <c r="S2115" i="1"/>
  <c r="R2115" i="1"/>
  <c r="Q2115" i="1"/>
  <c r="P2115" i="1"/>
  <c r="O2115" i="1"/>
  <c r="N2115" i="1"/>
  <c r="M2115" i="1"/>
  <c r="L2115" i="1"/>
  <c r="V2114" i="1"/>
  <c r="U2114" i="1"/>
  <c r="T2114" i="1"/>
  <c r="S2114" i="1"/>
  <c r="R2114" i="1"/>
  <c r="Q2114" i="1"/>
  <c r="P2114" i="1"/>
  <c r="O2114" i="1"/>
  <c r="N2114" i="1"/>
  <c r="M2114" i="1"/>
  <c r="L2114" i="1"/>
  <c r="V2113" i="1"/>
  <c r="U2113" i="1"/>
  <c r="T2113" i="1"/>
  <c r="S2113" i="1"/>
  <c r="R2113" i="1"/>
  <c r="Q2113" i="1"/>
  <c r="P2113" i="1"/>
  <c r="O2113" i="1"/>
  <c r="N2113" i="1"/>
  <c r="M2113" i="1"/>
  <c r="L2113" i="1"/>
  <c r="V2112" i="1"/>
  <c r="U2112" i="1"/>
  <c r="T2112" i="1"/>
  <c r="S2112" i="1"/>
  <c r="R2112" i="1"/>
  <c r="Q2112" i="1"/>
  <c r="P2112" i="1"/>
  <c r="O2112" i="1"/>
  <c r="N2112" i="1"/>
  <c r="M2112" i="1"/>
  <c r="L2112" i="1"/>
  <c r="V2111" i="1"/>
  <c r="U2111" i="1"/>
  <c r="T2111" i="1"/>
  <c r="S2111" i="1"/>
  <c r="R2111" i="1"/>
  <c r="Q2111" i="1"/>
  <c r="P2111" i="1"/>
  <c r="O2111" i="1"/>
  <c r="N2111" i="1"/>
  <c r="M2111" i="1"/>
  <c r="L2111" i="1"/>
  <c r="V2110" i="1"/>
  <c r="U2110" i="1"/>
  <c r="T2110" i="1"/>
  <c r="S2110" i="1"/>
  <c r="R2110" i="1"/>
  <c r="Q2110" i="1"/>
  <c r="P2110" i="1"/>
  <c r="O2110" i="1"/>
  <c r="N2110" i="1"/>
  <c r="M2110" i="1"/>
  <c r="L2110" i="1"/>
  <c r="V2109" i="1"/>
  <c r="U2109" i="1"/>
  <c r="T2109" i="1"/>
  <c r="S2109" i="1"/>
  <c r="R2109" i="1"/>
  <c r="Q2109" i="1"/>
  <c r="P2109" i="1"/>
  <c r="O2109" i="1"/>
  <c r="N2109" i="1"/>
  <c r="M2109" i="1"/>
  <c r="L2109" i="1"/>
  <c r="V2108" i="1"/>
  <c r="U2108" i="1"/>
  <c r="T2108" i="1"/>
  <c r="S2108" i="1"/>
  <c r="R2108" i="1"/>
  <c r="Q2108" i="1"/>
  <c r="P2108" i="1"/>
  <c r="O2108" i="1"/>
  <c r="N2108" i="1"/>
  <c r="M2108" i="1"/>
  <c r="L2108" i="1"/>
  <c r="V2107" i="1"/>
  <c r="U2107" i="1"/>
  <c r="T2107" i="1"/>
  <c r="S2107" i="1"/>
  <c r="R2107" i="1"/>
  <c r="Q2107" i="1"/>
  <c r="P2107" i="1"/>
  <c r="O2107" i="1"/>
  <c r="N2107" i="1"/>
  <c r="M2107" i="1"/>
  <c r="L2107" i="1"/>
  <c r="V2106" i="1"/>
  <c r="U2106" i="1"/>
  <c r="T2106" i="1"/>
  <c r="S2106" i="1"/>
  <c r="R2106" i="1"/>
  <c r="Q2106" i="1"/>
  <c r="P2106" i="1"/>
  <c r="O2106" i="1"/>
  <c r="N2106" i="1"/>
  <c r="M2106" i="1"/>
  <c r="L2106" i="1"/>
  <c r="V2105" i="1"/>
  <c r="U2105" i="1"/>
  <c r="T2105" i="1"/>
  <c r="S2105" i="1"/>
  <c r="R2105" i="1"/>
  <c r="Q2105" i="1"/>
  <c r="P2105" i="1"/>
  <c r="O2105" i="1"/>
  <c r="N2105" i="1"/>
  <c r="M2105" i="1"/>
  <c r="L2105" i="1"/>
  <c r="V2104" i="1"/>
  <c r="U2104" i="1"/>
  <c r="T2104" i="1"/>
  <c r="S2104" i="1"/>
  <c r="R2104" i="1"/>
  <c r="Q2104" i="1"/>
  <c r="P2104" i="1"/>
  <c r="O2104" i="1"/>
  <c r="N2104" i="1"/>
  <c r="M2104" i="1"/>
  <c r="L2104" i="1"/>
  <c r="V2103" i="1"/>
  <c r="U2103" i="1"/>
  <c r="T2103" i="1"/>
  <c r="S2103" i="1"/>
  <c r="R2103" i="1"/>
  <c r="Q2103" i="1"/>
  <c r="P2103" i="1"/>
  <c r="O2103" i="1"/>
  <c r="N2103" i="1"/>
  <c r="M2103" i="1"/>
  <c r="L2103" i="1"/>
  <c r="V2102" i="1"/>
  <c r="U2102" i="1"/>
  <c r="T2102" i="1"/>
  <c r="S2102" i="1"/>
  <c r="R2102" i="1"/>
  <c r="Q2102" i="1"/>
  <c r="P2102" i="1"/>
  <c r="O2102" i="1"/>
  <c r="N2102" i="1"/>
  <c r="M2102" i="1"/>
  <c r="L2102" i="1"/>
  <c r="V2101" i="1"/>
  <c r="U2101" i="1"/>
  <c r="T2101" i="1"/>
  <c r="S2101" i="1"/>
  <c r="R2101" i="1"/>
  <c r="Q2101" i="1"/>
  <c r="P2101" i="1"/>
  <c r="O2101" i="1"/>
  <c r="N2101" i="1"/>
  <c r="M2101" i="1"/>
  <c r="L2101" i="1"/>
  <c r="V2100" i="1"/>
  <c r="U2100" i="1"/>
  <c r="T2100" i="1"/>
  <c r="S2100" i="1"/>
  <c r="R2100" i="1"/>
  <c r="Q2100" i="1"/>
  <c r="P2100" i="1"/>
  <c r="O2100" i="1"/>
  <c r="N2100" i="1"/>
  <c r="M2100" i="1"/>
  <c r="L2100" i="1"/>
  <c r="V2099" i="1"/>
  <c r="U2099" i="1"/>
  <c r="T2099" i="1"/>
  <c r="S2099" i="1"/>
  <c r="R2099" i="1"/>
  <c r="Q2099" i="1"/>
  <c r="P2099" i="1"/>
  <c r="O2099" i="1"/>
  <c r="N2099" i="1"/>
  <c r="M2099" i="1"/>
  <c r="L2099" i="1"/>
  <c r="V2098" i="1"/>
  <c r="U2098" i="1"/>
  <c r="T2098" i="1"/>
  <c r="S2098" i="1"/>
  <c r="R2098" i="1"/>
  <c r="Q2098" i="1"/>
  <c r="P2098" i="1"/>
  <c r="O2098" i="1"/>
  <c r="N2098" i="1"/>
  <c r="M2098" i="1"/>
  <c r="L2098" i="1"/>
  <c r="V2097" i="1"/>
  <c r="U2097" i="1"/>
  <c r="T2097" i="1"/>
  <c r="S2097" i="1"/>
  <c r="R2097" i="1"/>
  <c r="Q2097" i="1"/>
  <c r="P2097" i="1"/>
  <c r="O2097" i="1"/>
  <c r="N2097" i="1"/>
  <c r="M2097" i="1"/>
  <c r="L2097" i="1"/>
  <c r="V2096" i="1"/>
  <c r="U2096" i="1"/>
  <c r="T2096" i="1"/>
  <c r="S2096" i="1"/>
  <c r="R2096" i="1"/>
  <c r="Q2096" i="1"/>
  <c r="P2096" i="1"/>
  <c r="O2096" i="1"/>
  <c r="N2096" i="1"/>
  <c r="M2096" i="1"/>
  <c r="L2096" i="1"/>
  <c r="V2095" i="1"/>
  <c r="U2095" i="1"/>
  <c r="T2095" i="1"/>
  <c r="S2095" i="1"/>
  <c r="R2095" i="1"/>
  <c r="Q2095" i="1"/>
  <c r="P2095" i="1"/>
  <c r="O2095" i="1"/>
  <c r="N2095" i="1"/>
  <c r="M2095" i="1"/>
  <c r="L2095" i="1"/>
  <c r="V2094" i="1"/>
  <c r="U2094" i="1"/>
  <c r="T2094" i="1"/>
  <c r="S2094" i="1"/>
  <c r="R2094" i="1"/>
  <c r="Q2094" i="1"/>
  <c r="P2094" i="1"/>
  <c r="O2094" i="1"/>
  <c r="N2094" i="1"/>
  <c r="M2094" i="1"/>
  <c r="L2094" i="1"/>
  <c r="V2093" i="1"/>
  <c r="U2093" i="1"/>
  <c r="T2093" i="1"/>
  <c r="S2093" i="1"/>
  <c r="R2093" i="1"/>
  <c r="Q2093" i="1"/>
  <c r="P2093" i="1"/>
  <c r="O2093" i="1"/>
  <c r="N2093" i="1"/>
  <c r="M2093" i="1"/>
  <c r="L2093" i="1"/>
  <c r="V2092" i="1"/>
  <c r="U2092" i="1"/>
  <c r="T2092" i="1"/>
  <c r="S2092" i="1"/>
  <c r="R2092" i="1"/>
  <c r="Q2092" i="1"/>
  <c r="P2092" i="1"/>
  <c r="O2092" i="1"/>
  <c r="N2092" i="1"/>
  <c r="M2092" i="1"/>
  <c r="L2092" i="1"/>
  <c r="V2091" i="1"/>
  <c r="U2091" i="1"/>
  <c r="T2091" i="1"/>
  <c r="S2091" i="1"/>
  <c r="R2091" i="1"/>
  <c r="Q2091" i="1"/>
  <c r="P2091" i="1"/>
  <c r="O2091" i="1"/>
  <c r="N2091" i="1"/>
  <c r="M2091" i="1"/>
  <c r="L2091" i="1"/>
  <c r="V2090" i="1"/>
  <c r="U2090" i="1"/>
  <c r="T2090" i="1"/>
  <c r="S2090" i="1"/>
  <c r="R2090" i="1"/>
  <c r="Q2090" i="1"/>
  <c r="P2090" i="1"/>
  <c r="O2090" i="1"/>
  <c r="N2090" i="1"/>
  <c r="M2090" i="1"/>
  <c r="L2090" i="1"/>
  <c r="V2089" i="1"/>
  <c r="U2089" i="1"/>
  <c r="T2089" i="1"/>
  <c r="S2089" i="1"/>
  <c r="R2089" i="1"/>
  <c r="Q2089" i="1"/>
  <c r="P2089" i="1"/>
  <c r="O2089" i="1"/>
  <c r="N2089" i="1"/>
  <c r="M2089" i="1"/>
  <c r="L2089" i="1"/>
  <c r="V2088" i="1"/>
  <c r="U2088" i="1"/>
  <c r="T2088" i="1"/>
  <c r="S2088" i="1"/>
  <c r="R2088" i="1"/>
  <c r="Q2088" i="1"/>
  <c r="P2088" i="1"/>
  <c r="O2088" i="1"/>
  <c r="N2088" i="1"/>
  <c r="M2088" i="1"/>
  <c r="L2088" i="1"/>
  <c r="V2087" i="1"/>
  <c r="U2087" i="1"/>
  <c r="T2087" i="1"/>
  <c r="S2087" i="1"/>
  <c r="R2087" i="1"/>
  <c r="Q2087" i="1"/>
  <c r="P2087" i="1"/>
  <c r="O2087" i="1"/>
  <c r="N2087" i="1"/>
  <c r="M2087" i="1"/>
  <c r="L2087" i="1"/>
  <c r="V2086" i="1"/>
  <c r="U2086" i="1"/>
  <c r="T2086" i="1"/>
  <c r="S2086" i="1"/>
  <c r="R2086" i="1"/>
  <c r="Q2086" i="1"/>
  <c r="P2086" i="1"/>
  <c r="O2086" i="1"/>
  <c r="N2086" i="1"/>
  <c r="M2086" i="1"/>
  <c r="L2086" i="1"/>
  <c r="V2085" i="1"/>
  <c r="U2085" i="1"/>
  <c r="T2085" i="1"/>
  <c r="S2085" i="1"/>
  <c r="R2085" i="1"/>
  <c r="Q2085" i="1"/>
  <c r="P2085" i="1"/>
  <c r="O2085" i="1"/>
  <c r="N2085" i="1"/>
  <c r="M2085" i="1"/>
  <c r="L2085" i="1"/>
  <c r="V2084" i="1"/>
  <c r="U2084" i="1"/>
  <c r="T2084" i="1"/>
  <c r="S2084" i="1"/>
  <c r="R2084" i="1"/>
  <c r="Q2084" i="1"/>
  <c r="P2084" i="1"/>
  <c r="O2084" i="1"/>
  <c r="N2084" i="1"/>
  <c r="M2084" i="1"/>
  <c r="L2084" i="1"/>
  <c r="V2083" i="1"/>
  <c r="U2083" i="1"/>
  <c r="T2083" i="1"/>
  <c r="S2083" i="1"/>
  <c r="R2083" i="1"/>
  <c r="Q2083" i="1"/>
  <c r="P2083" i="1"/>
  <c r="O2083" i="1"/>
  <c r="N2083" i="1"/>
  <c r="M2083" i="1"/>
  <c r="L2083" i="1"/>
  <c r="V2082" i="1"/>
  <c r="U2082" i="1"/>
  <c r="T2082" i="1"/>
  <c r="S2082" i="1"/>
  <c r="R2082" i="1"/>
  <c r="Q2082" i="1"/>
  <c r="P2082" i="1"/>
  <c r="O2082" i="1"/>
  <c r="N2082" i="1"/>
  <c r="M2082" i="1"/>
  <c r="L2082" i="1"/>
  <c r="V2081" i="1"/>
  <c r="U2081" i="1"/>
  <c r="T2081" i="1"/>
  <c r="S2081" i="1"/>
  <c r="R2081" i="1"/>
  <c r="Q2081" i="1"/>
  <c r="P2081" i="1"/>
  <c r="O2081" i="1"/>
  <c r="N2081" i="1"/>
  <c r="M2081" i="1"/>
  <c r="L2081" i="1"/>
  <c r="V2080" i="1"/>
  <c r="U2080" i="1"/>
  <c r="T2080" i="1"/>
  <c r="S2080" i="1"/>
  <c r="R2080" i="1"/>
  <c r="Q2080" i="1"/>
  <c r="P2080" i="1"/>
  <c r="O2080" i="1"/>
  <c r="N2080" i="1"/>
  <c r="M2080" i="1"/>
  <c r="L2080" i="1"/>
  <c r="V2079" i="1"/>
  <c r="U2079" i="1"/>
  <c r="T2079" i="1"/>
  <c r="S2079" i="1"/>
  <c r="R2079" i="1"/>
  <c r="Q2079" i="1"/>
  <c r="P2079" i="1"/>
  <c r="O2079" i="1"/>
  <c r="N2079" i="1"/>
  <c r="M2079" i="1"/>
  <c r="L2079" i="1"/>
  <c r="V2078" i="1"/>
  <c r="U2078" i="1"/>
  <c r="T2078" i="1"/>
  <c r="S2078" i="1"/>
  <c r="R2078" i="1"/>
  <c r="Q2078" i="1"/>
  <c r="P2078" i="1"/>
  <c r="O2078" i="1"/>
  <c r="N2078" i="1"/>
  <c r="M2078" i="1"/>
  <c r="L2078" i="1"/>
  <c r="V2077" i="1"/>
  <c r="U2077" i="1"/>
  <c r="T2077" i="1"/>
  <c r="S2077" i="1"/>
  <c r="R2077" i="1"/>
  <c r="Q2077" i="1"/>
  <c r="P2077" i="1"/>
  <c r="O2077" i="1"/>
  <c r="N2077" i="1"/>
  <c r="M2077" i="1"/>
  <c r="L2077" i="1"/>
  <c r="V2076" i="1"/>
  <c r="U2076" i="1"/>
  <c r="T2076" i="1"/>
  <c r="S2076" i="1"/>
  <c r="R2076" i="1"/>
  <c r="Q2076" i="1"/>
  <c r="P2076" i="1"/>
  <c r="O2076" i="1"/>
  <c r="N2076" i="1"/>
  <c r="M2076" i="1"/>
  <c r="L2076" i="1"/>
  <c r="V2075" i="1"/>
  <c r="U2075" i="1"/>
  <c r="T2075" i="1"/>
  <c r="S2075" i="1"/>
  <c r="R2075" i="1"/>
  <c r="Q2075" i="1"/>
  <c r="P2075" i="1"/>
  <c r="O2075" i="1"/>
  <c r="N2075" i="1"/>
  <c r="M2075" i="1"/>
  <c r="L2075" i="1"/>
  <c r="V2074" i="1"/>
  <c r="U2074" i="1"/>
  <c r="T2074" i="1"/>
  <c r="S2074" i="1"/>
  <c r="R2074" i="1"/>
  <c r="Q2074" i="1"/>
  <c r="P2074" i="1"/>
  <c r="O2074" i="1"/>
  <c r="N2074" i="1"/>
  <c r="M2074" i="1"/>
  <c r="L2074" i="1"/>
  <c r="V2073" i="1"/>
  <c r="U2073" i="1"/>
  <c r="T2073" i="1"/>
  <c r="S2073" i="1"/>
  <c r="R2073" i="1"/>
  <c r="Q2073" i="1"/>
  <c r="P2073" i="1"/>
  <c r="O2073" i="1"/>
  <c r="N2073" i="1"/>
  <c r="M2073" i="1"/>
  <c r="L2073" i="1"/>
  <c r="V2072" i="1"/>
  <c r="U2072" i="1"/>
  <c r="T2072" i="1"/>
  <c r="S2072" i="1"/>
  <c r="R2072" i="1"/>
  <c r="Q2072" i="1"/>
  <c r="P2072" i="1"/>
  <c r="O2072" i="1"/>
  <c r="N2072" i="1"/>
  <c r="M2072" i="1"/>
  <c r="L2072" i="1"/>
  <c r="V2071" i="1"/>
  <c r="U2071" i="1"/>
  <c r="T2071" i="1"/>
  <c r="S2071" i="1"/>
  <c r="R2071" i="1"/>
  <c r="Q2071" i="1"/>
  <c r="P2071" i="1"/>
  <c r="O2071" i="1"/>
  <c r="N2071" i="1"/>
  <c r="M2071" i="1"/>
  <c r="L2071" i="1"/>
  <c r="V2070" i="1"/>
  <c r="U2070" i="1"/>
  <c r="T2070" i="1"/>
  <c r="S2070" i="1"/>
  <c r="R2070" i="1"/>
  <c r="Q2070" i="1"/>
  <c r="P2070" i="1"/>
  <c r="O2070" i="1"/>
  <c r="N2070" i="1"/>
  <c r="M2070" i="1"/>
  <c r="L2070" i="1"/>
  <c r="V2069" i="1"/>
  <c r="U2069" i="1"/>
  <c r="T2069" i="1"/>
  <c r="S2069" i="1"/>
  <c r="R2069" i="1"/>
  <c r="Q2069" i="1"/>
  <c r="P2069" i="1"/>
  <c r="O2069" i="1"/>
  <c r="N2069" i="1"/>
  <c r="M2069" i="1"/>
  <c r="L2069" i="1"/>
  <c r="V2068" i="1"/>
  <c r="U2068" i="1"/>
  <c r="T2068" i="1"/>
  <c r="S2068" i="1"/>
  <c r="R2068" i="1"/>
  <c r="Q2068" i="1"/>
  <c r="P2068" i="1"/>
  <c r="O2068" i="1"/>
  <c r="N2068" i="1"/>
  <c r="M2068" i="1"/>
  <c r="L2068" i="1"/>
  <c r="V2067" i="1"/>
  <c r="U2067" i="1"/>
  <c r="T2067" i="1"/>
  <c r="S2067" i="1"/>
  <c r="R2067" i="1"/>
  <c r="Q2067" i="1"/>
  <c r="P2067" i="1"/>
  <c r="O2067" i="1"/>
  <c r="N2067" i="1"/>
  <c r="M2067" i="1"/>
  <c r="L2067" i="1"/>
  <c r="V2066" i="1"/>
  <c r="U2066" i="1"/>
  <c r="T2066" i="1"/>
  <c r="S2066" i="1"/>
  <c r="R2066" i="1"/>
  <c r="Q2066" i="1"/>
  <c r="P2066" i="1"/>
  <c r="O2066" i="1"/>
  <c r="N2066" i="1"/>
  <c r="M2066" i="1"/>
  <c r="L2066" i="1"/>
  <c r="V2065" i="1"/>
  <c r="U2065" i="1"/>
  <c r="T2065" i="1"/>
  <c r="S2065" i="1"/>
  <c r="R2065" i="1"/>
  <c r="Q2065" i="1"/>
  <c r="P2065" i="1"/>
  <c r="O2065" i="1"/>
  <c r="N2065" i="1"/>
  <c r="M2065" i="1"/>
  <c r="L2065" i="1"/>
  <c r="V2064" i="1"/>
  <c r="U2064" i="1"/>
  <c r="T2064" i="1"/>
  <c r="S2064" i="1"/>
  <c r="R2064" i="1"/>
  <c r="Q2064" i="1"/>
  <c r="P2064" i="1"/>
  <c r="O2064" i="1"/>
  <c r="N2064" i="1"/>
  <c r="M2064" i="1"/>
  <c r="L2064" i="1"/>
  <c r="V2063" i="1"/>
  <c r="U2063" i="1"/>
  <c r="T2063" i="1"/>
  <c r="S2063" i="1"/>
  <c r="R2063" i="1"/>
  <c r="Q2063" i="1"/>
  <c r="P2063" i="1"/>
  <c r="O2063" i="1"/>
  <c r="N2063" i="1"/>
  <c r="M2063" i="1"/>
  <c r="L2063" i="1"/>
  <c r="V2062" i="1"/>
  <c r="U2062" i="1"/>
  <c r="T2062" i="1"/>
  <c r="S2062" i="1"/>
  <c r="R2062" i="1"/>
  <c r="Q2062" i="1"/>
  <c r="P2062" i="1"/>
  <c r="O2062" i="1"/>
  <c r="N2062" i="1"/>
  <c r="M2062" i="1"/>
  <c r="L2062" i="1"/>
  <c r="V2061" i="1"/>
  <c r="U2061" i="1"/>
  <c r="T2061" i="1"/>
  <c r="S2061" i="1"/>
  <c r="R2061" i="1"/>
  <c r="Q2061" i="1"/>
  <c r="P2061" i="1"/>
  <c r="O2061" i="1"/>
  <c r="N2061" i="1"/>
  <c r="M2061" i="1"/>
  <c r="L2061" i="1"/>
  <c r="V2060" i="1"/>
  <c r="U2060" i="1"/>
  <c r="T2060" i="1"/>
  <c r="S2060" i="1"/>
  <c r="R2060" i="1"/>
  <c r="Q2060" i="1"/>
  <c r="P2060" i="1"/>
  <c r="O2060" i="1"/>
  <c r="N2060" i="1"/>
  <c r="M2060" i="1"/>
  <c r="L2060" i="1"/>
  <c r="V2059" i="1"/>
  <c r="U2059" i="1"/>
  <c r="T2059" i="1"/>
  <c r="S2059" i="1"/>
  <c r="R2059" i="1"/>
  <c r="Q2059" i="1"/>
  <c r="P2059" i="1"/>
  <c r="O2059" i="1"/>
  <c r="N2059" i="1"/>
  <c r="M2059" i="1"/>
  <c r="L2059" i="1"/>
  <c r="V2058" i="1"/>
  <c r="U2058" i="1"/>
  <c r="T2058" i="1"/>
  <c r="S2058" i="1"/>
  <c r="R2058" i="1"/>
  <c r="Q2058" i="1"/>
  <c r="P2058" i="1"/>
  <c r="O2058" i="1"/>
  <c r="N2058" i="1"/>
  <c r="M2058" i="1"/>
  <c r="L2058" i="1"/>
  <c r="V2057" i="1"/>
  <c r="U2057" i="1"/>
  <c r="T2057" i="1"/>
  <c r="S2057" i="1"/>
  <c r="R2057" i="1"/>
  <c r="Q2057" i="1"/>
  <c r="P2057" i="1"/>
  <c r="O2057" i="1"/>
  <c r="N2057" i="1"/>
  <c r="M2057" i="1"/>
  <c r="L2057" i="1"/>
  <c r="V2056" i="1"/>
  <c r="U2056" i="1"/>
  <c r="T2056" i="1"/>
  <c r="S2056" i="1"/>
  <c r="R2056" i="1"/>
  <c r="Q2056" i="1"/>
  <c r="P2056" i="1"/>
  <c r="O2056" i="1"/>
  <c r="N2056" i="1"/>
  <c r="M2056" i="1"/>
  <c r="L2056" i="1"/>
  <c r="V2055" i="1"/>
  <c r="U2055" i="1"/>
  <c r="T2055" i="1"/>
  <c r="S2055" i="1"/>
  <c r="R2055" i="1"/>
  <c r="Q2055" i="1"/>
  <c r="P2055" i="1"/>
  <c r="O2055" i="1"/>
  <c r="N2055" i="1"/>
  <c r="M2055" i="1"/>
  <c r="L2055" i="1"/>
  <c r="V2054" i="1"/>
  <c r="U2054" i="1"/>
  <c r="T2054" i="1"/>
  <c r="S2054" i="1"/>
  <c r="R2054" i="1"/>
  <c r="Q2054" i="1"/>
  <c r="P2054" i="1"/>
  <c r="O2054" i="1"/>
  <c r="N2054" i="1"/>
  <c r="M2054" i="1"/>
  <c r="L2054" i="1"/>
  <c r="V2053" i="1"/>
  <c r="U2053" i="1"/>
  <c r="T2053" i="1"/>
  <c r="S2053" i="1"/>
  <c r="R2053" i="1"/>
  <c r="Q2053" i="1"/>
  <c r="P2053" i="1"/>
  <c r="O2053" i="1"/>
  <c r="N2053" i="1"/>
  <c r="M2053" i="1"/>
  <c r="L2053" i="1"/>
  <c r="V2052" i="1"/>
  <c r="U2052" i="1"/>
  <c r="T2052" i="1"/>
  <c r="S2052" i="1"/>
  <c r="R2052" i="1"/>
  <c r="Q2052" i="1"/>
  <c r="P2052" i="1"/>
  <c r="O2052" i="1"/>
  <c r="N2052" i="1"/>
  <c r="M2052" i="1"/>
  <c r="L2052" i="1"/>
  <c r="V2051" i="1"/>
  <c r="U2051" i="1"/>
  <c r="T2051" i="1"/>
  <c r="S2051" i="1"/>
  <c r="R2051" i="1"/>
  <c r="Q2051" i="1"/>
  <c r="P2051" i="1"/>
  <c r="O2051" i="1"/>
  <c r="N2051" i="1"/>
  <c r="M2051" i="1"/>
  <c r="L2051" i="1"/>
  <c r="V2050" i="1"/>
  <c r="U2050" i="1"/>
  <c r="T2050" i="1"/>
  <c r="S2050" i="1"/>
  <c r="R2050" i="1"/>
  <c r="Q2050" i="1"/>
  <c r="P2050" i="1"/>
  <c r="O2050" i="1"/>
  <c r="N2050" i="1"/>
  <c r="M2050" i="1"/>
  <c r="L2050" i="1"/>
  <c r="V2049" i="1"/>
  <c r="U2049" i="1"/>
  <c r="T2049" i="1"/>
  <c r="S2049" i="1"/>
  <c r="R2049" i="1"/>
  <c r="Q2049" i="1"/>
  <c r="P2049" i="1"/>
  <c r="O2049" i="1"/>
  <c r="N2049" i="1"/>
  <c r="M2049" i="1"/>
  <c r="L2049" i="1"/>
  <c r="V2048" i="1"/>
  <c r="U2048" i="1"/>
  <c r="T2048" i="1"/>
  <c r="S2048" i="1"/>
  <c r="R2048" i="1"/>
  <c r="Q2048" i="1"/>
  <c r="P2048" i="1"/>
  <c r="O2048" i="1"/>
  <c r="N2048" i="1"/>
  <c r="M2048" i="1"/>
  <c r="L2048" i="1"/>
  <c r="V2047" i="1"/>
  <c r="U2047" i="1"/>
  <c r="T2047" i="1"/>
  <c r="S2047" i="1"/>
  <c r="R2047" i="1"/>
  <c r="Q2047" i="1"/>
  <c r="P2047" i="1"/>
  <c r="O2047" i="1"/>
  <c r="N2047" i="1"/>
  <c r="M2047" i="1"/>
  <c r="L2047" i="1"/>
  <c r="V2046" i="1"/>
  <c r="U2046" i="1"/>
  <c r="T2046" i="1"/>
  <c r="S2046" i="1"/>
  <c r="R2046" i="1"/>
  <c r="Q2046" i="1"/>
  <c r="P2046" i="1"/>
  <c r="O2046" i="1"/>
  <c r="N2046" i="1"/>
  <c r="M2046" i="1"/>
  <c r="L2046" i="1"/>
  <c r="V2045" i="1"/>
  <c r="U2045" i="1"/>
  <c r="T2045" i="1"/>
  <c r="S2045" i="1"/>
  <c r="R2045" i="1"/>
  <c r="Q2045" i="1"/>
  <c r="P2045" i="1"/>
  <c r="O2045" i="1"/>
  <c r="N2045" i="1"/>
  <c r="M2045" i="1"/>
  <c r="L2045" i="1"/>
  <c r="V2044" i="1"/>
  <c r="U2044" i="1"/>
  <c r="T2044" i="1"/>
  <c r="S2044" i="1"/>
  <c r="R2044" i="1"/>
  <c r="Q2044" i="1"/>
  <c r="P2044" i="1"/>
  <c r="O2044" i="1"/>
  <c r="N2044" i="1"/>
  <c r="M2044" i="1"/>
  <c r="L2044" i="1"/>
  <c r="V2043" i="1"/>
  <c r="U2043" i="1"/>
  <c r="T2043" i="1"/>
  <c r="S2043" i="1"/>
  <c r="R2043" i="1"/>
  <c r="Q2043" i="1"/>
  <c r="P2043" i="1"/>
  <c r="O2043" i="1"/>
  <c r="N2043" i="1"/>
  <c r="M2043" i="1"/>
  <c r="L2043" i="1"/>
  <c r="V2042" i="1"/>
  <c r="U2042" i="1"/>
  <c r="T2042" i="1"/>
  <c r="S2042" i="1"/>
  <c r="R2042" i="1"/>
  <c r="Q2042" i="1"/>
  <c r="P2042" i="1"/>
  <c r="O2042" i="1"/>
  <c r="N2042" i="1"/>
  <c r="M2042" i="1"/>
  <c r="L2042" i="1"/>
  <c r="V2041" i="1"/>
  <c r="U2041" i="1"/>
  <c r="T2041" i="1"/>
  <c r="S2041" i="1"/>
  <c r="R2041" i="1"/>
  <c r="Q2041" i="1"/>
  <c r="P2041" i="1"/>
  <c r="O2041" i="1"/>
  <c r="N2041" i="1"/>
  <c r="M2041" i="1"/>
  <c r="L2041" i="1"/>
  <c r="V2040" i="1"/>
  <c r="U2040" i="1"/>
  <c r="T2040" i="1"/>
  <c r="S2040" i="1"/>
  <c r="R2040" i="1"/>
  <c r="Q2040" i="1"/>
  <c r="P2040" i="1"/>
  <c r="O2040" i="1"/>
  <c r="N2040" i="1"/>
  <c r="M2040" i="1"/>
  <c r="L2040" i="1"/>
  <c r="V2039" i="1"/>
  <c r="U2039" i="1"/>
  <c r="T2039" i="1"/>
  <c r="S2039" i="1"/>
  <c r="R2039" i="1"/>
  <c r="Q2039" i="1"/>
  <c r="P2039" i="1"/>
  <c r="O2039" i="1"/>
  <c r="N2039" i="1"/>
  <c r="M2039" i="1"/>
  <c r="L2039" i="1"/>
  <c r="V2038" i="1"/>
  <c r="U2038" i="1"/>
  <c r="T2038" i="1"/>
  <c r="S2038" i="1"/>
  <c r="R2038" i="1"/>
  <c r="Q2038" i="1"/>
  <c r="P2038" i="1"/>
  <c r="O2038" i="1"/>
  <c r="N2038" i="1"/>
  <c r="M2038" i="1"/>
  <c r="L2038" i="1"/>
  <c r="V2037" i="1"/>
  <c r="U2037" i="1"/>
  <c r="T2037" i="1"/>
  <c r="S2037" i="1"/>
  <c r="R2037" i="1"/>
  <c r="Q2037" i="1"/>
  <c r="P2037" i="1"/>
  <c r="O2037" i="1"/>
  <c r="N2037" i="1"/>
  <c r="M2037" i="1"/>
  <c r="L2037" i="1"/>
  <c r="V2036" i="1"/>
  <c r="U2036" i="1"/>
  <c r="T2036" i="1"/>
  <c r="S2036" i="1"/>
  <c r="R2036" i="1"/>
  <c r="Q2036" i="1"/>
  <c r="P2036" i="1"/>
  <c r="O2036" i="1"/>
  <c r="N2036" i="1"/>
  <c r="M2036" i="1"/>
  <c r="L2036" i="1"/>
  <c r="V2035" i="1"/>
  <c r="U2035" i="1"/>
  <c r="T2035" i="1"/>
  <c r="S2035" i="1"/>
  <c r="R2035" i="1"/>
  <c r="Q2035" i="1"/>
  <c r="P2035" i="1"/>
  <c r="O2035" i="1"/>
  <c r="N2035" i="1"/>
  <c r="M2035" i="1"/>
  <c r="L2035" i="1"/>
  <c r="V2034" i="1"/>
  <c r="U2034" i="1"/>
  <c r="T2034" i="1"/>
  <c r="S2034" i="1"/>
  <c r="R2034" i="1"/>
  <c r="Q2034" i="1"/>
  <c r="P2034" i="1"/>
  <c r="O2034" i="1"/>
  <c r="N2034" i="1"/>
  <c r="M2034" i="1"/>
  <c r="L2034" i="1"/>
  <c r="V2033" i="1"/>
  <c r="U2033" i="1"/>
  <c r="T2033" i="1"/>
  <c r="S2033" i="1"/>
  <c r="R2033" i="1"/>
  <c r="Q2033" i="1"/>
  <c r="P2033" i="1"/>
  <c r="O2033" i="1"/>
  <c r="N2033" i="1"/>
  <c r="M2033" i="1"/>
  <c r="L2033" i="1"/>
  <c r="V2032" i="1"/>
  <c r="U2032" i="1"/>
  <c r="T2032" i="1"/>
  <c r="S2032" i="1"/>
  <c r="R2032" i="1"/>
  <c r="Q2032" i="1"/>
  <c r="P2032" i="1"/>
  <c r="O2032" i="1"/>
  <c r="N2032" i="1"/>
  <c r="M2032" i="1"/>
  <c r="L2032" i="1"/>
  <c r="V2031" i="1"/>
  <c r="U2031" i="1"/>
  <c r="T2031" i="1"/>
  <c r="S2031" i="1"/>
  <c r="R2031" i="1"/>
  <c r="Q2031" i="1"/>
  <c r="P2031" i="1"/>
  <c r="O2031" i="1"/>
  <c r="N2031" i="1"/>
  <c r="M2031" i="1"/>
  <c r="L2031" i="1"/>
  <c r="V2030" i="1"/>
  <c r="U2030" i="1"/>
  <c r="T2030" i="1"/>
  <c r="S2030" i="1"/>
  <c r="R2030" i="1"/>
  <c r="Q2030" i="1"/>
  <c r="P2030" i="1"/>
  <c r="O2030" i="1"/>
  <c r="N2030" i="1"/>
  <c r="M2030" i="1"/>
  <c r="L2030" i="1"/>
  <c r="V2029" i="1"/>
  <c r="U2029" i="1"/>
  <c r="T2029" i="1"/>
  <c r="S2029" i="1"/>
  <c r="R2029" i="1"/>
  <c r="Q2029" i="1"/>
  <c r="P2029" i="1"/>
  <c r="O2029" i="1"/>
  <c r="N2029" i="1"/>
  <c r="M2029" i="1"/>
  <c r="L2029" i="1"/>
  <c r="V2028" i="1"/>
  <c r="U2028" i="1"/>
  <c r="T2028" i="1"/>
  <c r="S2028" i="1"/>
  <c r="R2028" i="1"/>
  <c r="Q2028" i="1"/>
  <c r="P2028" i="1"/>
  <c r="O2028" i="1"/>
  <c r="N2028" i="1"/>
  <c r="M2028" i="1"/>
  <c r="L2028" i="1"/>
  <c r="V2027" i="1"/>
  <c r="U2027" i="1"/>
  <c r="T2027" i="1"/>
  <c r="S2027" i="1"/>
  <c r="R2027" i="1"/>
  <c r="Q2027" i="1"/>
  <c r="P2027" i="1"/>
  <c r="O2027" i="1"/>
  <c r="N2027" i="1"/>
  <c r="M2027" i="1"/>
  <c r="L2027" i="1"/>
  <c r="V2026" i="1"/>
  <c r="U2026" i="1"/>
  <c r="T2026" i="1"/>
  <c r="S2026" i="1"/>
  <c r="R2026" i="1"/>
  <c r="Q2026" i="1"/>
  <c r="P2026" i="1"/>
  <c r="O2026" i="1"/>
  <c r="N2026" i="1"/>
  <c r="M2026" i="1"/>
  <c r="L2026" i="1"/>
  <c r="V2025" i="1"/>
  <c r="U2025" i="1"/>
  <c r="T2025" i="1"/>
  <c r="S2025" i="1"/>
  <c r="R2025" i="1"/>
  <c r="Q2025" i="1"/>
  <c r="P2025" i="1"/>
  <c r="O2025" i="1"/>
  <c r="N2025" i="1"/>
  <c r="M2025" i="1"/>
  <c r="L2025" i="1"/>
  <c r="V2024" i="1"/>
  <c r="U2024" i="1"/>
  <c r="T2024" i="1"/>
  <c r="S2024" i="1"/>
  <c r="R2024" i="1"/>
  <c r="Q2024" i="1"/>
  <c r="P2024" i="1"/>
  <c r="O2024" i="1"/>
  <c r="N2024" i="1"/>
  <c r="M2024" i="1"/>
  <c r="L2024" i="1"/>
  <c r="V2023" i="1"/>
  <c r="U2023" i="1"/>
  <c r="T2023" i="1"/>
  <c r="S2023" i="1"/>
  <c r="R2023" i="1"/>
  <c r="Q2023" i="1"/>
  <c r="P2023" i="1"/>
  <c r="O2023" i="1"/>
  <c r="N2023" i="1"/>
  <c r="M2023" i="1"/>
  <c r="L2023" i="1"/>
  <c r="V2022" i="1"/>
  <c r="U2022" i="1"/>
  <c r="T2022" i="1"/>
  <c r="S2022" i="1"/>
  <c r="R2022" i="1"/>
  <c r="Q2022" i="1"/>
  <c r="P2022" i="1"/>
  <c r="O2022" i="1"/>
  <c r="N2022" i="1"/>
  <c r="M2022" i="1"/>
  <c r="L2022" i="1"/>
  <c r="V2021" i="1"/>
  <c r="U2021" i="1"/>
  <c r="T2021" i="1"/>
  <c r="S2021" i="1"/>
  <c r="R2021" i="1"/>
  <c r="Q2021" i="1"/>
  <c r="P2021" i="1"/>
  <c r="O2021" i="1"/>
  <c r="N2021" i="1"/>
  <c r="M2021" i="1"/>
  <c r="L2021" i="1"/>
  <c r="V2020" i="1"/>
  <c r="U2020" i="1"/>
  <c r="T2020" i="1"/>
  <c r="S2020" i="1"/>
  <c r="R2020" i="1"/>
  <c r="Q2020" i="1"/>
  <c r="P2020" i="1"/>
  <c r="O2020" i="1"/>
  <c r="N2020" i="1"/>
  <c r="M2020" i="1"/>
  <c r="L2020" i="1"/>
  <c r="V2019" i="1"/>
  <c r="U2019" i="1"/>
  <c r="T2019" i="1"/>
  <c r="S2019" i="1"/>
  <c r="R2019" i="1"/>
  <c r="Q2019" i="1"/>
  <c r="P2019" i="1"/>
  <c r="O2019" i="1"/>
  <c r="N2019" i="1"/>
  <c r="M2019" i="1"/>
  <c r="L2019" i="1"/>
  <c r="V2018" i="1"/>
  <c r="U2018" i="1"/>
  <c r="T2018" i="1"/>
  <c r="S2018" i="1"/>
  <c r="R2018" i="1"/>
  <c r="Q2018" i="1"/>
  <c r="P2018" i="1"/>
  <c r="O2018" i="1"/>
  <c r="N2018" i="1"/>
  <c r="M2018" i="1"/>
  <c r="L2018" i="1"/>
  <c r="V2017" i="1"/>
  <c r="U2017" i="1"/>
  <c r="T2017" i="1"/>
  <c r="S2017" i="1"/>
  <c r="R2017" i="1"/>
  <c r="Q2017" i="1"/>
  <c r="P2017" i="1"/>
  <c r="O2017" i="1"/>
  <c r="N2017" i="1"/>
  <c r="M2017" i="1"/>
  <c r="L2017" i="1"/>
  <c r="V2016" i="1"/>
  <c r="U2016" i="1"/>
  <c r="T2016" i="1"/>
  <c r="S2016" i="1"/>
  <c r="R2016" i="1"/>
  <c r="Q2016" i="1"/>
  <c r="P2016" i="1"/>
  <c r="O2016" i="1"/>
  <c r="N2016" i="1"/>
  <c r="M2016" i="1"/>
  <c r="L2016" i="1"/>
  <c r="V2015" i="1"/>
  <c r="U2015" i="1"/>
  <c r="T2015" i="1"/>
  <c r="S2015" i="1"/>
  <c r="R2015" i="1"/>
  <c r="Q2015" i="1"/>
  <c r="P2015" i="1"/>
  <c r="O2015" i="1"/>
  <c r="N2015" i="1"/>
  <c r="M2015" i="1"/>
  <c r="L2015" i="1"/>
  <c r="V2014" i="1"/>
  <c r="U2014" i="1"/>
  <c r="T2014" i="1"/>
  <c r="S2014" i="1"/>
  <c r="R2014" i="1"/>
  <c r="Q2014" i="1"/>
  <c r="P2014" i="1"/>
  <c r="O2014" i="1"/>
  <c r="N2014" i="1"/>
  <c r="M2014" i="1"/>
  <c r="L2014" i="1"/>
  <c r="V2013" i="1"/>
  <c r="U2013" i="1"/>
  <c r="T2013" i="1"/>
  <c r="S2013" i="1"/>
  <c r="R2013" i="1"/>
  <c r="Q2013" i="1"/>
  <c r="P2013" i="1"/>
  <c r="O2013" i="1"/>
  <c r="N2013" i="1"/>
  <c r="M2013" i="1"/>
  <c r="L2013" i="1"/>
  <c r="V2012" i="1"/>
  <c r="U2012" i="1"/>
  <c r="T2012" i="1"/>
  <c r="S2012" i="1"/>
  <c r="R2012" i="1"/>
  <c r="Q2012" i="1"/>
  <c r="P2012" i="1"/>
  <c r="O2012" i="1"/>
  <c r="N2012" i="1"/>
  <c r="M2012" i="1"/>
  <c r="L2012" i="1"/>
  <c r="V2011" i="1"/>
  <c r="U2011" i="1"/>
  <c r="T2011" i="1"/>
  <c r="S2011" i="1"/>
  <c r="R2011" i="1"/>
  <c r="Q2011" i="1"/>
  <c r="P2011" i="1"/>
  <c r="O2011" i="1"/>
  <c r="N2011" i="1"/>
  <c r="M2011" i="1"/>
  <c r="L2011" i="1"/>
  <c r="V2010" i="1"/>
  <c r="U2010" i="1"/>
  <c r="T2010" i="1"/>
  <c r="S2010" i="1"/>
  <c r="R2010" i="1"/>
  <c r="Q2010" i="1"/>
  <c r="P2010" i="1"/>
  <c r="O2010" i="1"/>
  <c r="N2010" i="1"/>
  <c r="M2010" i="1"/>
  <c r="L2010" i="1"/>
  <c r="V2009" i="1"/>
  <c r="U2009" i="1"/>
  <c r="T2009" i="1"/>
  <c r="S2009" i="1"/>
  <c r="R2009" i="1"/>
  <c r="Q2009" i="1"/>
  <c r="P2009" i="1"/>
  <c r="O2009" i="1"/>
  <c r="N2009" i="1"/>
  <c r="M2009" i="1"/>
  <c r="L2009" i="1"/>
  <c r="V2008" i="1"/>
  <c r="U2008" i="1"/>
  <c r="T2008" i="1"/>
  <c r="S2008" i="1"/>
  <c r="R2008" i="1"/>
  <c r="Q2008" i="1"/>
  <c r="P2008" i="1"/>
  <c r="O2008" i="1"/>
  <c r="N2008" i="1"/>
  <c r="M2008" i="1"/>
  <c r="L2008" i="1"/>
  <c r="V2007" i="1"/>
  <c r="U2007" i="1"/>
  <c r="T2007" i="1"/>
  <c r="S2007" i="1"/>
  <c r="R2007" i="1"/>
  <c r="Q2007" i="1"/>
  <c r="P2007" i="1"/>
  <c r="O2007" i="1"/>
  <c r="N2007" i="1"/>
  <c r="M2007" i="1"/>
  <c r="L2007" i="1"/>
  <c r="V2006" i="1"/>
  <c r="U2006" i="1"/>
  <c r="T2006" i="1"/>
  <c r="S2006" i="1"/>
  <c r="R2006" i="1"/>
  <c r="Q2006" i="1"/>
  <c r="P2006" i="1"/>
  <c r="O2006" i="1"/>
  <c r="N2006" i="1"/>
  <c r="M2006" i="1"/>
  <c r="L2006" i="1"/>
  <c r="V2005" i="1"/>
  <c r="U2005" i="1"/>
  <c r="T2005" i="1"/>
  <c r="S2005" i="1"/>
  <c r="R2005" i="1"/>
  <c r="Q2005" i="1"/>
  <c r="P2005" i="1"/>
  <c r="O2005" i="1"/>
  <c r="N2005" i="1"/>
  <c r="M2005" i="1"/>
  <c r="L2005" i="1"/>
  <c r="V2004" i="1"/>
  <c r="U2004" i="1"/>
  <c r="T2004" i="1"/>
  <c r="S2004" i="1"/>
  <c r="R2004" i="1"/>
  <c r="Q2004" i="1"/>
  <c r="P2004" i="1"/>
  <c r="O2004" i="1"/>
  <c r="N2004" i="1"/>
  <c r="M2004" i="1"/>
  <c r="L2004" i="1"/>
  <c r="V2003" i="1"/>
  <c r="U2003" i="1"/>
  <c r="T2003" i="1"/>
  <c r="S2003" i="1"/>
  <c r="R2003" i="1"/>
  <c r="Q2003" i="1"/>
  <c r="P2003" i="1"/>
  <c r="O2003" i="1"/>
  <c r="N2003" i="1"/>
  <c r="M2003" i="1"/>
  <c r="L2003" i="1"/>
  <c r="V2002" i="1"/>
  <c r="U2002" i="1"/>
  <c r="T2002" i="1"/>
  <c r="S2002" i="1"/>
  <c r="R2002" i="1"/>
  <c r="Q2002" i="1"/>
  <c r="P2002" i="1"/>
  <c r="O2002" i="1"/>
  <c r="N2002" i="1"/>
  <c r="M2002" i="1"/>
  <c r="L2002" i="1"/>
  <c r="V2001" i="1"/>
  <c r="U2001" i="1"/>
  <c r="T2001" i="1"/>
  <c r="S2001" i="1"/>
  <c r="R2001" i="1"/>
  <c r="Q2001" i="1"/>
  <c r="P2001" i="1"/>
  <c r="O2001" i="1"/>
  <c r="N2001" i="1"/>
  <c r="M2001" i="1"/>
  <c r="L2001" i="1"/>
  <c r="V2000" i="1"/>
  <c r="U2000" i="1"/>
  <c r="T2000" i="1"/>
  <c r="S2000" i="1"/>
  <c r="R2000" i="1"/>
  <c r="Q2000" i="1"/>
  <c r="P2000" i="1"/>
  <c r="O2000" i="1"/>
  <c r="N2000" i="1"/>
  <c r="M2000" i="1"/>
  <c r="L2000" i="1"/>
  <c r="V1999" i="1"/>
  <c r="U1999" i="1"/>
  <c r="T1999" i="1"/>
  <c r="S1999" i="1"/>
  <c r="R1999" i="1"/>
  <c r="Q1999" i="1"/>
  <c r="P1999" i="1"/>
  <c r="O1999" i="1"/>
  <c r="N1999" i="1"/>
  <c r="M1999" i="1"/>
  <c r="L1999" i="1"/>
  <c r="V1998" i="1"/>
  <c r="U1998" i="1"/>
  <c r="T1998" i="1"/>
  <c r="S1998" i="1"/>
  <c r="R1998" i="1"/>
  <c r="Q1998" i="1"/>
  <c r="P1998" i="1"/>
  <c r="O1998" i="1"/>
  <c r="N1998" i="1"/>
  <c r="M1998" i="1"/>
  <c r="L1998" i="1"/>
  <c r="V1997" i="1"/>
  <c r="U1997" i="1"/>
  <c r="T1997" i="1"/>
  <c r="S1997" i="1"/>
  <c r="R1997" i="1"/>
  <c r="Q1997" i="1"/>
  <c r="P1997" i="1"/>
  <c r="O1997" i="1"/>
  <c r="N1997" i="1"/>
  <c r="M1997" i="1"/>
  <c r="L1997" i="1"/>
  <c r="V1996" i="1"/>
  <c r="U1996" i="1"/>
  <c r="T1996" i="1"/>
  <c r="S1996" i="1"/>
  <c r="R1996" i="1"/>
  <c r="Q1996" i="1"/>
  <c r="P1996" i="1"/>
  <c r="O1996" i="1"/>
  <c r="N1996" i="1"/>
  <c r="M1996" i="1"/>
  <c r="L1996" i="1"/>
  <c r="V1995" i="1"/>
  <c r="U1995" i="1"/>
  <c r="T1995" i="1"/>
  <c r="S1995" i="1"/>
  <c r="R1995" i="1"/>
  <c r="Q1995" i="1"/>
  <c r="P1995" i="1"/>
  <c r="O1995" i="1"/>
  <c r="N1995" i="1"/>
  <c r="M1995" i="1"/>
  <c r="L1995" i="1"/>
  <c r="V1994" i="1"/>
  <c r="U1994" i="1"/>
  <c r="T1994" i="1"/>
  <c r="S1994" i="1"/>
  <c r="R1994" i="1"/>
  <c r="Q1994" i="1"/>
  <c r="P1994" i="1"/>
  <c r="O1994" i="1"/>
  <c r="N1994" i="1"/>
  <c r="M1994" i="1"/>
  <c r="L1994" i="1"/>
  <c r="V1993" i="1"/>
  <c r="U1993" i="1"/>
  <c r="T1993" i="1"/>
  <c r="S1993" i="1"/>
  <c r="R1993" i="1"/>
  <c r="Q1993" i="1"/>
  <c r="P1993" i="1"/>
  <c r="O1993" i="1"/>
  <c r="N1993" i="1"/>
  <c r="M1993" i="1"/>
  <c r="L1993" i="1"/>
  <c r="V1992" i="1"/>
  <c r="U1992" i="1"/>
  <c r="T1992" i="1"/>
  <c r="S1992" i="1"/>
  <c r="R1992" i="1"/>
  <c r="Q1992" i="1"/>
  <c r="P1992" i="1"/>
  <c r="O1992" i="1"/>
  <c r="N1992" i="1"/>
  <c r="M1992" i="1"/>
  <c r="L1992" i="1"/>
  <c r="V1991" i="1"/>
  <c r="U1991" i="1"/>
  <c r="T1991" i="1"/>
  <c r="S1991" i="1"/>
  <c r="R1991" i="1"/>
  <c r="Q1991" i="1"/>
  <c r="P1991" i="1"/>
  <c r="O1991" i="1"/>
  <c r="N1991" i="1"/>
  <c r="M1991" i="1"/>
  <c r="L1991" i="1"/>
  <c r="V1990" i="1"/>
  <c r="U1990" i="1"/>
  <c r="T1990" i="1"/>
  <c r="S1990" i="1"/>
  <c r="R1990" i="1"/>
  <c r="Q1990" i="1"/>
  <c r="P1990" i="1"/>
  <c r="O1990" i="1"/>
  <c r="N1990" i="1"/>
  <c r="M1990" i="1"/>
  <c r="L1990" i="1"/>
  <c r="V1989" i="1"/>
  <c r="U1989" i="1"/>
  <c r="T1989" i="1"/>
  <c r="S1989" i="1"/>
  <c r="R1989" i="1"/>
  <c r="Q1989" i="1"/>
  <c r="P1989" i="1"/>
  <c r="O1989" i="1"/>
  <c r="N1989" i="1"/>
  <c r="M1989" i="1"/>
  <c r="L1989" i="1"/>
  <c r="V1988" i="1"/>
  <c r="U1988" i="1"/>
  <c r="T1988" i="1"/>
  <c r="S1988" i="1"/>
  <c r="R1988" i="1"/>
  <c r="Q1988" i="1"/>
  <c r="P1988" i="1"/>
  <c r="O1988" i="1"/>
  <c r="N1988" i="1"/>
  <c r="M1988" i="1"/>
  <c r="L1988" i="1"/>
  <c r="V1987" i="1"/>
  <c r="U1987" i="1"/>
  <c r="T1987" i="1"/>
  <c r="S1987" i="1"/>
  <c r="R1987" i="1"/>
  <c r="Q1987" i="1"/>
  <c r="P1987" i="1"/>
  <c r="O1987" i="1"/>
  <c r="N1987" i="1"/>
  <c r="M1987" i="1"/>
  <c r="L1987" i="1"/>
  <c r="V1986" i="1"/>
  <c r="U1986" i="1"/>
  <c r="T1986" i="1"/>
  <c r="S1986" i="1"/>
  <c r="R1986" i="1"/>
  <c r="Q1986" i="1"/>
  <c r="P1986" i="1"/>
  <c r="O1986" i="1"/>
  <c r="N1986" i="1"/>
  <c r="M1986" i="1"/>
  <c r="L1986" i="1"/>
  <c r="V1985" i="1"/>
  <c r="U1985" i="1"/>
  <c r="T1985" i="1"/>
  <c r="S1985" i="1"/>
  <c r="R1985" i="1"/>
  <c r="Q1985" i="1"/>
  <c r="P1985" i="1"/>
  <c r="O1985" i="1"/>
  <c r="N1985" i="1"/>
  <c r="M1985" i="1"/>
  <c r="L1985" i="1"/>
  <c r="V1984" i="1"/>
  <c r="U1984" i="1"/>
  <c r="T1984" i="1"/>
  <c r="S1984" i="1"/>
  <c r="R1984" i="1"/>
  <c r="Q1984" i="1"/>
  <c r="P1984" i="1"/>
  <c r="O1984" i="1"/>
  <c r="N1984" i="1"/>
  <c r="M1984" i="1"/>
  <c r="L1984" i="1"/>
  <c r="V1983" i="1"/>
  <c r="U1983" i="1"/>
  <c r="T1983" i="1"/>
  <c r="S1983" i="1"/>
  <c r="R1983" i="1"/>
  <c r="Q1983" i="1"/>
  <c r="P1983" i="1"/>
  <c r="O1983" i="1"/>
  <c r="N1983" i="1"/>
  <c r="M1983" i="1"/>
  <c r="L1983" i="1"/>
  <c r="V1982" i="1"/>
  <c r="U1982" i="1"/>
  <c r="T1982" i="1"/>
  <c r="S1982" i="1"/>
  <c r="R1982" i="1"/>
  <c r="Q1982" i="1"/>
  <c r="P1982" i="1"/>
  <c r="O1982" i="1"/>
  <c r="N1982" i="1"/>
  <c r="M1982" i="1"/>
  <c r="L1982" i="1"/>
  <c r="V1981" i="1"/>
  <c r="U1981" i="1"/>
  <c r="T1981" i="1"/>
  <c r="S1981" i="1"/>
  <c r="R1981" i="1"/>
  <c r="Q1981" i="1"/>
  <c r="P1981" i="1"/>
  <c r="O1981" i="1"/>
  <c r="N1981" i="1"/>
  <c r="M1981" i="1"/>
  <c r="L1981" i="1"/>
  <c r="V1980" i="1"/>
  <c r="U1980" i="1"/>
  <c r="T1980" i="1"/>
  <c r="S1980" i="1"/>
  <c r="R1980" i="1"/>
  <c r="Q1980" i="1"/>
  <c r="P1980" i="1"/>
  <c r="O1980" i="1"/>
  <c r="N1980" i="1"/>
  <c r="M1980" i="1"/>
  <c r="L1980" i="1"/>
  <c r="V30" i="1"/>
  <c r="U30" i="1"/>
  <c r="T30" i="1"/>
  <c r="S30" i="1"/>
  <c r="R30" i="1"/>
  <c r="Q30" i="1"/>
  <c r="P30" i="1"/>
  <c r="O30" i="1"/>
  <c r="N30" i="1"/>
  <c r="M30" i="1"/>
  <c r="L30" i="1"/>
  <c r="V1979" i="1"/>
  <c r="U1979" i="1"/>
  <c r="T1979" i="1"/>
  <c r="S1979" i="1"/>
  <c r="R1979" i="1"/>
  <c r="Q1979" i="1"/>
  <c r="P1979" i="1"/>
  <c r="O1979" i="1"/>
  <c r="N1979" i="1"/>
  <c r="M1979" i="1"/>
  <c r="L1979" i="1"/>
  <c r="V1978" i="1"/>
  <c r="U1978" i="1"/>
  <c r="T1978" i="1"/>
  <c r="S1978" i="1"/>
  <c r="R1978" i="1"/>
  <c r="Q1978" i="1"/>
  <c r="P1978" i="1"/>
  <c r="O1978" i="1"/>
  <c r="N1978" i="1"/>
  <c r="M1978" i="1"/>
  <c r="L1978" i="1"/>
  <c r="V1977" i="1"/>
  <c r="U1977" i="1"/>
  <c r="T1977" i="1"/>
  <c r="S1977" i="1"/>
  <c r="R1977" i="1"/>
  <c r="Q1977" i="1"/>
  <c r="P1977" i="1"/>
  <c r="O1977" i="1"/>
  <c r="N1977" i="1"/>
  <c r="M1977" i="1"/>
  <c r="L1977" i="1"/>
  <c r="V1976" i="1"/>
  <c r="U1976" i="1"/>
  <c r="T1976" i="1"/>
  <c r="S1976" i="1"/>
  <c r="R1976" i="1"/>
  <c r="Q1976" i="1"/>
  <c r="P1976" i="1"/>
  <c r="O1976" i="1"/>
  <c r="N1976" i="1"/>
  <c r="M1976" i="1"/>
  <c r="L1976" i="1"/>
  <c r="V1975" i="1"/>
  <c r="U1975" i="1"/>
  <c r="T1975" i="1"/>
  <c r="S1975" i="1"/>
  <c r="R1975" i="1"/>
  <c r="Q1975" i="1"/>
  <c r="P1975" i="1"/>
  <c r="O1975" i="1"/>
  <c r="N1975" i="1"/>
  <c r="M1975" i="1"/>
  <c r="L1975" i="1"/>
  <c r="V1974" i="1"/>
  <c r="U1974" i="1"/>
  <c r="T1974" i="1"/>
  <c r="S1974" i="1"/>
  <c r="R1974" i="1"/>
  <c r="Q1974" i="1"/>
  <c r="P1974" i="1"/>
  <c r="O1974" i="1"/>
  <c r="N1974" i="1"/>
  <c r="M1974" i="1"/>
  <c r="L1974" i="1"/>
  <c r="V1973" i="1"/>
  <c r="U1973" i="1"/>
  <c r="T1973" i="1"/>
  <c r="S1973" i="1"/>
  <c r="R1973" i="1"/>
  <c r="Q1973" i="1"/>
  <c r="P1973" i="1"/>
  <c r="O1973" i="1"/>
  <c r="N1973" i="1"/>
  <c r="M1973" i="1"/>
  <c r="L1973" i="1"/>
  <c r="V1972" i="1"/>
  <c r="U1972" i="1"/>
  <c r="T1972" i="1"/>
  <c r="S1972" i="1"/>
  <c r="R1972" i="1"/>
  <c r="Q1972" i="1"/>
  <c r="P1972" i="1"/>
  <c r="O1972" i="1"/>
  <c r="N1972" i="1"/>
  <c r="M1972" i="1"/>
  <c r="L1972" i="1"/>
  <c r="V1971" i="1"/>
  <c r="U1971" i="1"/>
  <c r="T1971" i="1"/>
  <c r="S1971" i="1"/>
  <c r="R1971" i="1"/>
  <c r="Q1971" i="1"/>
  <c r="P1971" i="1"/>
  <c r="O1971" i="1"/>
  <c r="N1971" i="1"/>
  <c r="M1971" i="1"/>
  <c r="L1971" i="1"/>
  <c r="V1970" i="1"/>
  <c r="U1970" i="1"/>
  <c r="T1970" i="1"/>
  <c r="S1970" i="1"/>
  <c r="R1970" i="1"/>
  <c r="Q1970" i="1"/>
  <c r="P1970" i="1"/>
  <c r="O1970" i="1"/>
  <c r="N1970" i="1"/>
  <c r="M1970" i="1"/>
  <c r="L1970" i="1"/>
  <c r="V1969" i="1"/>
  <c r="U1969" i="1"/>
  <c r="T1969" i="1"/>
  <c r="S1969" i="1"/>
  <c r="R1969" i="1"/>
  <c r="Q1969" i="1"/>
  <c r="P1969" i="1"/>
  <c r="O1969" i="1"/>
  <c r="N1969" i="1"/>
  <c r="M1969" i="1"/>
  <c r="L1969" i="1"/>
  <c r="V1968" i="1"/>
  <c r="U1968" i="1"/>
  <c r="T1968" i="1"/>
  <c r="S1968" i="1"/>
  <c r="R1968" i="1"/>
  <c r="Q1968" i="1"/>
  <c r="P1968" i="1"/>
  <c r="O1968" i="1"/>
  <c r="N1968" i="1"/>
  <c r="M1968" i="1"/>
  <c r="L1968" i="1"/>
  <c r="V1967" i="1"/>
  <c r="U1967" i="1"/>
  <c r="T1967" i="1"/>
  <c r="S1967" i="1"/>
  <c r="R1967" i="1"/>
  <c r="Q1967" i="1"/>
  <c r="P1967" i="1"/>
  <c r="O1967" i="1"/>
  <c r="N1967" i="1"/>
  <c r="M1967" i="1"/>
  <c r="L1967" i="1"/>
  <c r="V1966" i="1"/>
  <c r="U1966" i="1"/>
  <c r="T1966" i="1"/>
  <c r="S1966" i="1"/>
  <c r="R1966" i="1"/>
  <c r="Q1966" i="1"/>
  <c r="P1966" i="1"/>
  <c r="O1966" i="1"/>
  <c r="N1966" i="1"/>
  <c r="M1966" i="1"/>
  <c r="L1966" i="1"/>
  <c r="V1965" i="1"/>
  <c r="U1965" i="1"/>
  <c r="T1965" i="1"/>
  <c r="S1965" i="1"/>
  <c r="R1965" i="1"/>
  <c r="Q1965" i="1"/>
  <c r="P1965" i="1"/>
  <c r="O1965" i="1"/>
  <c r="N1965" i="1"/>
  <c r="M1965" i="1"/>
  <c r="L1965" i="1"/>
  <c r="V1964" i="1"/>
  <c r="U1964" i="1"/>
  <c r="T1964" i="1"/>
  <c r="S1964" i="1"/>
  <c r="R1964" i="1"/>
  <c r="Q1964" i="1"/>
  <c r="P1964" i="1"/>
  <c r="O1964" i="1"/>
  <c r="N1964" i="1"/>
  <c r="M1964" i="1"/>
  <c r="L1964" i="1"/>
  <c r="V1963" i="1"/>
  <c r="U1963" i="1"/>
  <c r="T1963" i="1"/>
  <c r="S1963" i="1"/>
  <c r="R1963" i="1"/>
  <c r="Q1963" i="1"/>
  <c r="P1963" i="1"/>
  <c r="O1963" i="1"/>
  <c r="N1963" i="1"/>
  <c r="M1963" i="1"/>
  <c r="L1963" i="1"/>
  <c r="V1962" i="1"/>
  <c r="U1962" i="1"/>
  <c r="T1962" i="1"/>
  <c r="S1962" i="1"/>
  <c r="R1962" i="1"/>
  <c r="Q1962" i="1"/>
  <c r="P1962" i="1"/>
  <c r="O1962" i="1"/>
  <c r="N1962" i="1"/>
  <c r="M1962" i="1"/>
  <c r="L1962" i="1"/>
  <c r="V1961" i="1"/>
  <c r="U1961" i="1"/>
  <c r="T1961" i="1"/>
  <c r="S1961" i="1"/>
  <c r="R1961" i="1"/>
  <c r="Q1961" i="1"/>
  <c r="P1961" i="1"/>
  <c r="O1961" i="1"/>
  <c r="N1961" i="1"/>
  <c r="M1961" i="1"/>
  <c r="L1961" i="1"/>
  <c r="V1960" i="1"/>
  <c r="U1960" i="1"/>
  <c r="T1960" i="1"/>
  <c r="S1960" i="1"/>
  <c r="R1960" i="1"/>
  <c r="Q1960" i="1"/>
  <c r="P1960" i="1"/>
  <c r="O1960" i="1"/>
  <c r="N1960" i="1"/>
  <c r="M1960" i="1"/>
  <c r="L1960" i="1"/>
  <c r="V1959" i="1"/>
  <c r="U1959" i="1"/>
  <c r="T1959" i="1"/>
  <c r="S1959" i="1"/>
  <c r="R1959" i="1"/>
  <c r="Q1959" i="1"/>
  <c r="P1959" i="1"/>
  <c r="O1959" i="1"/>
  <c r="N1959" i="1"/>
  <c r="M1959" i="1"/>
  <c r="L1959" i="1"/>
  <c r="V1958" i="1"/>
  <c r="U1958" i="1"/>
  <c r="T1958" i="1"/>
  <c r="S1958" i="1"/>
  <c r="R1958" i="1"/>
  <c r="Q1958" i="1"/>
  <c r="P1958" i="1"/>
  <c r="O1958" i="1"/>
  <c r="N1958" i="1"/>
  <c r="M1958" i="1"/>
  <c r="L1958" i="1"/>
  <c r="V1957" i="1"/>
  <c r="U1957" i="1"/>
  <c r="T1957" i="1"/>
  <c r="S1957" i="1"/>
  <c r="R1957" i="1"/>
  <c r="Q1957" i="1"/>
  <c r="P1957" i="1"/>
  <c r="O1957" i="1"/>
  <c r="N1957" i="1"/>
  <c r="M1957" i="1"/>
  <c r="L1957" i="1"/>
  <c r="V1956" i="1"/>
  <c r="U1956" i="1"/>
  <c r="T1956" i="1"/>
  <c r="S1956" i="1"/>
  <c r="R1956" i="1"/>
  <c r="Q1956" i="1"/>
  <c r="P1956" i="1"/>
  <c r="O1956" i="1"/>
  <c r="N1956" i="1"/>
  <c r="M1956" i="1"/>
  <c r="L1956" i="1"/>
  <c r="V1955" i="1"/>
  <c r="U1955" i="1"/>
  <c r="T1955" i="1"/>
  <c r="S1955" i="1"/>
  <c r="R1955" i="1"/>
  <c r="Q1955" i="1"/>
  <c r="P1955" i="1"/>
  <c r="O1955" i="1"/>
  <c r="N1955" i="1"/>
  <c r="M1955" i="1"/>
  <c r="L1955" i="1"/>
  <c r="V1954" i="1"/>
  <c r="U1954" i="1"/>
  <c r="T1954" i="1"/>
  <c r="S1954" i="1"/>
  <c r="R1954" i="1"/>
  <c r="Q1954" i="1"/>
  <c r="P1954" i="1"/>
  <c r="O1954" i="1"/>
  <c r="N1954" i="1"/>
  <c r="M1954" i="1"/>
  <c r="L1954" i="1"/>
  <c r="V1953" i="1"/>
  <c r="U1953" i="1"/>
  <c r="T1953" i="1"/>
  <c r="S1953" i="1"/>
  <c r="R1953" i="1"/>
  <c r="Q1953" i="1"/>
  <c r="P1953" i="1"/>
  <c r="O1953" i="1"/>
  <c r="N1953" i="1"/>
  <c r="M1953" i="1"/>
  <c r="L1953" i="1"/>
  <c r="V1952" i="1"/>
  <c r="U1952" i="1"/>
  <c r="T1952" i="1"/>
  <c r="S1952" i="1"/>
  <c r="R1952" i="1"/>
  <c r="Q1952" i="1"/>
  <c r="P1952" i="1"/>
  <c r="O1952" i="1"/>
  <c r="N1952" i="1"/>
  <c r="M1952" i="1"/>
  <c r="L1952" i="1"/>
  <c r="V1951" i="1"/>
  <c r="U1951" i="1"/>
  <c r="T1951" i="1"/>
  <c r="S1951" i="1"/>
  <c r="R1951" i="1"/>
  <c r="Q1951" i="1"/>
  <c r="P1951" i="1"/>
  <c r="O1951" i="1"/>
  <c r="N1951" i="1"/>
  <c r="M1951" i="1"/>
  <c r="L1951" i="1"/>
  <c r="V1950" i="1"/>
  <c r="U1950" i="1"/>
  <c r="T1950" i="1"/>
  <c r="S1950" i="1"/>
  <c r="R1950" i="1"/>
  <c r="Q1950" i="1"/>
  <c r="P1950" i="1"/>
  <c r="O1950" i="1"/>
  <c r="N1950" i="1"/>
  <c r="M1950" i="1"/>
  <c r="L1950" i="1"/>
  <c r="V1949" i="1"/>
  <c r="U1949" i="1"/>
  <c r="T1949" i="1"/>
  <c r="S1949" i="1"/>
  <c r="R1949" i="1"/>
  <c r="Q1949" i="1"/>
  <c r="P1949" i="1"/>
  <c r="O1949" i="1"/>
  <c r="N1949" i="1"/>
  <c r="M1949" i="1"/>
  <c r="L1949" i="1"/>
  <c r="V1948" i="1"/>
  <c r="U1948" i="1"/>
  <c r="T1948" i="1"/>
  <c r="S1948" i="1"/>
  <c r="R1948" i="1"/>
  <c r="Q1948" i="1"/>
  <c r="P1948" i="1"/>
  <c r="O1948" i="1"/>
  <c r="N1948" i="1"/>
  <c r="M1948" i="1"/>
  <c r="L1948" i="1"/>
  <c r="V1947" i="1"/>
  <c r="U1947" i="1"/>
  <c r="T1947" i="1"/>
  <c r="S1947" i="1"/>
  <c r="R1947" i="1"/>
  <c r="Q1947" i="1"/>
  <c r="P1947" i="1"/>
  <c r="O1947" i="1"/>
  <c r="N1947" i="1"/>
  <c r="M1947" i="1"/>
  <c r="L1947" i="1"/>
  <c r="V1946" i="1"/>
  <c r="U1946" i="1"/>
  <c r="T1946" i="1"/>
  <c r="S1946" i="1"/>
  <c r="R1946" i="1"/>
  <c r="Q1946" i="1"/>
  <c r="P1946" i="1"/>
  <c r="O1946" i="1"/>
  <c r="N1946" i="1"/>
  <c r="M1946" i="1"/>
  <c r="L1946" i="1"/>
  <c r="V1945" i="1"/>
  <c r="U1945" i="1"/>
  <c r="T1945" i="1"/>
  <c r="S1945" i="1"/>
  <c r="R1945" i="1"/>
  <c r="Q1945" i="1"/>
  <c r="P1945" i="1"/>
  <c r="O1945" i="1"/>
  <c r="N1945" i="1"/>
  <c r="M1945" i="1"/>
  <c r="L1945" i="1"/>
  <c r="V1944" i="1"/>
  <c r="U1944" i="1"/>
  <c r="T1944" i="1"/>
  <c r="S1944" i="1"/>
  <c r="R1944" i="1"/>
  <c r="Q1944" i="1"/>
  <c r="P1944" i="1"/>
  <c r="O1944" i="1"/>
  <c r="N1944" i="1"/>
  <c r="M1944" i="1"/>
  <c r="L1944" i="1"/>
  <c r="V1943" i="1"/>
  <c r="U1943" i="1"/>
  <c r="T1943" i="1"/>
  <c r="S1943" i="1"/>
  <c r="R1943" i="1"/>
  <c r="Q1943" i="1"/>
  <c r="P1943" i="1"/>
  <c r="O1943" i="1"/>
  <c r="N1943" i="1"/>
  <c r="M1943" i="1"/>
  <c r="L1943" i="1"/>
  <c r="V1942" i="1"/>
  <c r="U1942" i="1"/>
  <c r="T1942" i="1"/>
  <c r="S1942" i="1"/>
  <c r="R1942" i="1"/>
  <c r="Q1942" i="1"/>
  <c r="P1942" i="1"/>
  <c r="O1942" i="1"/>
  <c r="N1942" i="1"/>
  <c r="M1942" i="1"/>
  <c r="L1942" i="1"/>
  <c r="V1941" i="1"/>
  <c r="U1941" i="1"/>
  <c r="T1941" i="1"/>
  <c r="S1941" i="1"/>
  <c r="R1941" i="1"/>
  <c r="Q1941" i="1"/>
  <c r="P1941" i="1"/>
  <c r="O1941" i="1"/>
  <c r="N1941" i="1"/>
  <c r="M1941" i="1"/>
  <c r="L1941" i="1"/>
  <c r="V1940" i="1"/>
  <c r="U1940" i="1"/>
  <c r="T1940" i="1"/>
  <c r="S1940" i="1"/>
  <c r="R1940" i="1"/>
  <c r="Q1940" i="1"/>
  <c r="P1940" i="1"/>
  <c r="O1940" i="1"/>
  <c r="N1940" i="1"/>
  <c r="M1940" i="1"/>
  <c r="L1940" i="1"/>
  <c r="V1939" i="1"/>
  <c r="U1939" i="1"/>
  <c r="T1939" i="1"/>
  <c r="S1939" i="1"/>
  <c r="R1939" i="1"/>
  <c r="Q1939" i="1"/>
  <c r="P1939" i="1"/>
  <c r="O1939" i="1"/>
  <c r="N1939" i="1"/>
  <c r="M1939" i="1"/>
  <c r="L1939" i="1"/>
  <c r="V1938" i="1"/>
  <c r="U1938" i="1"/>
  <c r="T1938" i="1"/>
  <c r="S1938" i="1"/>
  <c r="R1938" i="1"/>
  <c r="Q1938" i="1"/>
  <c r="P1938" i="1"/>
  <c r="O1938" i="1"/>
  <c r="N1938" i="1"/>
  <c r="M1938" i="1"/>
  <c r="L1938" i="1"/>
  <c r="V1937" i="1"/>
  <c r="U1937" i="1"/>
  <c r="T1937" i="1"/>
  <c r="S1937" i="1"/>
  <c r="R1937" i="1"/>
  <c r="Q1937" i="1"/>
  <c r="P1937" i="1"/>
  <c r="O1937" i="1"/>
  <c r="N1937" i="1"/>
  <c r="M1937" i="1"/>
  <c r="L1937" i="1"/>
  <c r="V1936" i="1"/>
  <c r="U1936" i="1"/>
  <c r="T1936" i="1"/>
  <c r="S1936" i="1"/>
  <c r="R1936" i="1"/>
  <c r="Q1936" i="1"/>
  <c r="P1936" i="1"/>
  <c r="O1936" i="1"/>
  <c r="N1936" i="1"/>
  <c r="M1936" i="1"/>
  <c r="L1936" i="1"/>
  <c r="V1935" i="1"/>
  <c r="U1935" i="1"/>
  <c r="T1935" i="1"/>
  <c r="S1935" i="1"/>
  <c r="R1935" i="1"/>
  <c r="Q1935" i="1"/>
  <c r="P1935" i="1"/>
  <c r="O1935" i="1"/>
  <c r="N1935" i="1"/>
  <c r="M1935" i="1"/>
  <c r="L1935" i="1"/>
  <c r="V1934" i="1"/>
  <c r="U1934" i="1"/>
  <c r="T1934" i="1"/>
  <c r="S1934" i="1"/>
  <c r="R1934" i="1"/>
  <c r="Q1934" i="1"/>
  <c r="P1934" i="1"/>
  <c r="O1934" i="1"/>
  <c r="N1934" i="1"/>
  <c r="M1934" i="1"/>
  <c r="L1934" i="1"/>
  <c r="V1933" i="1"/>
  <c r="U1933" i="1"/>
  <c r="T1933" i="1"/>
  <c r="S1933" i="1"/>
  <c r="R1933" i="1"/>
  <c r="Q1933" i="1"/>
  <c r="P1933" i="1"/>
  <c r="O1933" i="1"/>
  <c r="N1933" i="1"/>
  <c r="M1933" i="1"/>
  <c r="L1933" i="1"/>
  <c r="V1932" i="1"/>
  <c r="U1932" i="1"/>
  <c r="T1932" i="1"/>
  <c r="S1932" i="1"/>
  <c r="R1932" i="1"/>
  <c r="Q1932" i="1"/>
  <c r="P1932" i="1"/>
  <c r="O1932" i="1"/>
  <c r="N1932" i="1"/>
  <c r="M1932" i="1"/>
  <c r="L1932" i="1"/>
  <c r="V1931" i="1"/>
  <c r="U1931" i="1"/>
  <c r="T1931" i="1"/>
  <c r="S1931" i="1"/>
  <c r="R1931" i="1"/>
  <c r="Q1931" i="1"/>
  <c r="P1931" i="1"/>
  <c r="O1931" i="1"/>
  <c r="N1931" i="1"/>
  <c r="M1931" i="1"/>
  <c r="L1931" i="1"/>
  <c r="V1930" i="1"/>
  <c r="U1930" i="1"/>
  <c r="T1930" i="1"/>
  <c r="S1930" i="1"/>
  <c r="R1930" i="1"/>
  <c r="Q1930" i="1"/>
  <c r="P1930" i="1"/>
  <c r="O1930" i="1"/>
  <c r="N1930" i="1"/>
  <c r="M1930" i="1"/>
  <c r="L1930" i="1"/>
  <c r="V1929" i="1"/>
  <c r="U1929" i="1"/>
  <c r="T1929" i="1"/>
  <c r="S1929" i="1"/>
  <c r="R1929" i="1"/>
  <c r="Q1929" i="1"/>
  <c r="P1929" i="1"/>
  <c r="O1929" i="1"/>
  <c r="N1929" i="1"/>
  <c r="M1929" i="1"/>
  <c r="L1929" i="1"/>
  <c r="V1928" i="1"/>
  <c r="U1928" i="1"/>
  <c r="T1928" i="1"/>
  <c r="S1928" i="1"/>
  <c r="R1928" i="1"/>
  <c r="Q1928" i="1"/>
  <c r="P1928" i="1"/>
  <c r="O1928" i="1"/>
  <c r="N1928" i="1"/>
  <c r="M1928" i="1"/>
  <c r="L1928" i="1"/>
  <c r="V1927" i="1"/>
  <c r="U1927" i="1"/>
  <c r="T1927" i="1"/>
  <c r="S1927" i="1"/>
  <c r="R1927" i="1"/>
  <c r="Q1927" i="1"/>
  <c r="P1927" i="1"/>
  <c r="O1927" i="1"/>
  <c r="N1927" i="1"/>
  <c r="M1927" i="1"/>
  <c r="L1927" i="1"/>
  <c r="V1926" i="1"/>
  <c r="U1926" i="1"/>
  <c r="T1926" i="1"/>
  <c r="S1926" i="1"/>
  <c r="R1926" i="1"/>
  <c r="Q1926" i="1"/>
  <c r="P1926" i="1"/>
  <c r="O1926" i="1"/>
  <c r="N1926" i="1"/>
  <c r="M1926" i="1"/>
  <c r="L1926" i="1"/>
  <c r="V1925" i="1"/>
  <c r="U1925" i="1"/>
  <c r="T1925" i="1"/>
  <c r="S1925" i="1"/>
  <c r="R1925" i="1"/>
  <c r="Q1925" i="1"/>
  <c r="P1925" i="1"/>
  <c r="O1925" i="1"/>
  <c r="N1925" i="1"/>
  <c r="M1925" i="1"/>
  <c r="L1925" i="1"/>
  <c r="V1924" i="1"/>
  <c r="U1924" i="1"/>
  <c r="T1924" i="1"/>
  <c r="S1924" i="1"/>
  <c r="R1924" i="1"/>
  <c r="Q1924" i="1"/>
  <c r="P1924" i="1"/>
  <c r="O1924" i="1"/>
  <c r="N1924" i="1"/>
  <c r="M1924" i="1"/>
  <c r="L1924" i="1"/>
  <c r="V1923" i="1"/>
  <c r="U1923" i="1"/>
  <c r="T1923" i="1"/>
  <c r="S1923" i="1"/>
  <c r="R1923" i="1"/>
  <c r="Q1923" i="1"/>
  <c r="P1923" i="1"/>
  <c r="O1923" i="1"/>
  <c r="N1923" i="1"/>
  <c r="M1923" i="1"/>
  <c r="L1923" i="1"/>
  <c r="V1922" i="1"/>
  <c r="U1922" i="1"/>
  <c r="T1922" i="1"/>
  <c r="S1922" i="1"/>
  <c r="R1922" i="1"/>
  <c r="Q1922" i="1"/>
  <c r="P1922" i="1"/>
  <c r="O1922" i="1"/>
  <c r="N1922" i="1"/>
  <c r="M1922" i="1"/>
  <c r="L1922" i="1"/>
  <c r="V1921" i="1"/>
  <c r="U1921" i="1"/>
  <c r="T1921" i="1"/>
  <c r="S1921" i="1"/>
  <c r="R1921" i="1"/>
  <c r="Q1921" i="1"/>
  <c r="P1921" i="1"/>
  <c r="O1921" i="1"/>
  <c r="N1921" i="1"/>
  <c r="M1921" i="1"/>
  <c r="L1921" i="1"/>
  <c r="V1920" i="1"/>
  <c r="U1920" i="1"/>
  <c r="T1920" i="1"/>
  <c r="S1920" i="1"/>
  <c r="R1920" i="1"/>
  <c r="Q1920" i="1"/>
  <c r="P1920" i="1"/>
  <c r="O1920" i="1"/>
  <c r="N1920" i="1"/>
  <c r="M1920" i="1"/>
  <c r="L1920" i="1"/>
  <c r="V1919" i="1"/>
  <c r="U1919" i="1"/>
  <c r="T1919" i="1"/>
  <c r="S1919" i="1"/>
  <c r="R1919" i="1"/>
  <c r="Q1919" i="1"/>
  <c r="P1919" i="1"/>
  <c r="O1919" i="1"/>
  <c r="N1919" i="1"/>
  <c r="M1919" i="1"/>
  <c r="L1919" i="1"/>
  <c r="V1918" i="1"/>
  <c r="U1918" i="1"/>
  <c r="T1918" i="1"/>
  <c r="S1918" i="1"/>
  <c r="R1918" i="1"/>
  <c r="Q1918" i="1"/>
  <c r="P1918" i="1"/>
  <c r="O1918" i="1"/>
  <c r="N1918" i="1"/>
  <c r="M1918" i="1"/>
  <c r="L1918" i="1"/>
  <c r="V1917" i="1"/>
  <c r="U1917" i="1"/>
  <c r="T1917" i="1"/>
  <c r="S1917" i="1"/>
  <c r="R1917" i="1"/>
  <c r="Q1917" i="1"/>
  <c r="P1917" i="1"/>
  <c r="O1917" i="1"/>
  <c r="N1917" i="1"/>
  <c r="M1917" i="1"/>
  <c r="L1917" i="1"/>
  <c r="V1916" i="1"/>
  <c r="U1916" i="1"/>
  <c r="T1916" i="1"/>
  <c r="S1916" i="1"/>
  <c r="R1916" i="1"/>
  <c r="Q1916" i="1"/>
  <c r="P1916" i="1"/>
  <c r="O1916" i="1"/>
  <c r="N1916" i="1"/>
  <c r="M1916" i="1"/>
  <c r="L1916" i="1"/>
  <c r="V1915" i="1"/>
  <c r="U1915" i="1"/>
  <c r="T1915" i="1"/>
  <c r="S1915" i="1"/>
  <c r="R1915" i="1"/>
  <c r="Q1915" i="1"/>
  <c r="P1915" i="1"/>
  <c r="O1915" i="1"/>
  <c r="N1915" i="1"/>
  <c r="M1915" i="1"/>
  <c r="L1915" i="1"/>
  <c r="V1914" i="1"/>
  <c r="U1914" i="1"/>
  <c r="T1914" i="1"/>
  <c r="S1914" i="1"/>
  <c r="R1914" i="1"/>
  <c r="Q1914" i="1"/>
  <c r="P1914" i="1"/>
  <c r="O1914" i="1"/>
  <c r="N1914" i="1"/>
  <c r="M1914" i="1"/>
  <c r="L1914" i="1"/>
  <c r="V1913" i="1"/>
  <c r="U1913" i="1"/>
  <c r="T1913" i="1"/>
  <c r="S1913" i="1"/>
  <c r="R1913" i="1"/>
  <c r="Q1913" i="1"/>
  <c r="P1913" i="1"/>
  <c r="O1913" i="1"/>
  <c r="N1913" i="1"/>
  <c r="M1913" i="1"/>
  <c r="L1913" i="1"/>
  <c r="V1912" i="1"/>
  <c r="U1912" i="1"/>
  <c r="T1912" i="1"/>
  <c r="S1912" i="1"/>
  <c r="R1912" i="1"/>
  <c r="Q1912" i="1"/>
  <c r="P1912" i="1"/>
  <c r="O1912" i="1"/>
  <c r="N1912" i="1"/>
  <c r="M1912" i="1"/>
  <c r="L1912" i="1"/>
  <c r="V1911" i="1"/>
  <c r="U1911" i="1"/>
  <c r="T1911" i="1"/>
  <c r="S1911" i="1"/>
  <c r="R1911" i="1"/>
  <c r="Q1911" i="1"/>
  <c r="P1911" i="1"/>
  <c r="O1911" i="1"/>
  <c r="N1911" i="1"/>
  <c r="M1911" i="1"/>
  <c r="L1911" i="1"/>
  <c r="V1910" i="1"/>
  <c r="U1910" i="1"/>
  <c r="T1910" i="1"/>
  <c r="S1910" i="1"/>
  <c r="R1910" i="1"/>
  <c r="Q1910" i="1"/>
  <c r="P1910" i="1"/>
  <c r="O1910" i="1"/>
  <c r="N1910" i="1"/>
  <c r="M1910" i="1"/>
  <c r="L1910" i="1"/>
  <c r="V1909" i="1"/>
  <c r="U1909" i="1"/>
  <c r="T1909" i="1"/>
  <c r="S1909" i="1"/>
  <c r="R1909" i="1"/>
  <c r="Q1909" i="1"/>
  <c r="P1909" i="1"/>
  <c r="O1909" i="1"/>
  <c r="N1909" i="1"/>
  <c r="M1909" i="1"/>
  <c r="L1909" i="1"/>
  <c r="V1908" i="1"/>
  <c r="U1908" i="1"/>
  <c r="T1908" i="1"/>
  <c r="S1908" i="1"/>
  <c r="R1908" i="1"/>
  <c r="Q1908" i="1"/>
  <c r="P1908" i="1"/>
  <c r="O1908" i="1"/>
  <c r="N1908" i="1"/>
  <c r="M1908" i="1"/>
  <c r="L1908" i="1"/>
  <c r="V1907" i="1"/>
  <c r="U1907" i="1"/>
  <c r="T1907" i="1"/>
  <c r="S1907" i="1"/>
  <c r="R1907" i="1"/>
  <c r="Q1907" i="1"/>
  <c r="P1907" i="1"/>
  <c r="O1907" i="1"/>
  <c r="N1907" i="1"/>
  <c r="M1907" i="1"/>
  <c r="L1907" i="1"/>
  <c r="V1906" i="1"/>
  <c r="U1906" i="1"/>
  <c r="T1906" i="1"/>
  <c r="S1906" i="1"/>
  <c r="R1906" i="1"/>
  <c r="Q1906" i="1"/>
  <c r="P1906" i="1"/>
  <c r="O1906" i="1"/>
  <c r="N1906" i="1"/>
  <c r="M1906" i="1"/>
  <c r="L1906" i="1"/>
  <c r="V1905" i="1"/>
  <c r="U1905" i="1"/>
  <c r="T1905" i="1"/>
  <c r="S1905" i="1"/>
  <c r="R1905" i="1"/>
  <c r="Q1905" i="1"/>
  <c r="P1905" i="1"/>
  <c r="O1905" i="1"/>
  <c r="N1905" i="1"/>
  <c r="M1905" i="1"/>
  <c r="L1905" i="1"/>
  <c r="V1904" i="1"/>
  <c r="U1904" i="1"/>
  <c r="T1904" i="1"/>
  <c r="S1904" i="1"/>
  <c r="R1904" i="1"/>
  <c r="Q1904" i="1"/>
  <c r="P1904" i="1"/>
  <c r="O1904" i="1"/>
  <c r="N1904" i="1"/>
  <c r="M1904" i="1"/>
  <c r="L1904" i="1"/>
  <c r="V1903" i="1"/>
  <c r="U1903" i="1"/>
  <c r="T1903" i="1"/>
  <c r="S1903" i="1"/>
  <c r="R1903" i="1"/>
  <c r="Q1903" i="1"/>
  <c r="P1903" i="1"/>
  <c r="O1903" i="1"/>
  <c r="N1903" i="1"/>
  <c r="M1903" i="1"/>
  <c r="L1903" i="1"/>
  <c r="V1902" i="1"/>
  <c r="U1902" i="1"/>
  <c r="T1902" i="1"/>
  <c r="S1902" i="1"/>
  <c r="R1902" i="1"/>
  <c r="Q1902" i="1"/>
  <c r="P1902" i="1"/>
  <c r="O1902" i="1"/>
  <c r="N1902" i="1"/>
  <c r="M1902" i="1"/>
  <c r="L1902" i="1"/>
  <c r="V1901" i="1"/>
  <c r="U1901" i="1"/>
  <c r="T1901" i="1"/>
  <c r="S1901" i="1"/>
  <c r="R1901" i="1"/>
  <c r="Q1901" i="1"/>
  <c r="P1901" i="1"/>
  <c r="O1901" i="1"/>
  <c r="N1901" i="1"/>
  <c r="M1901" i="1"/>
  <c r="L1901" i="1"/>
  <c r="V1900" i="1"/>
  <c r="U1900" i="1"/>
  <c r="T1900" i="1"/>
  <c r="S1900" i="1"/>
  <c r="R1900" i="1"/>
  <c r="Q1900" i="1"/>
  <c r="P1900" i="1"/>
  <c r="O1900" i="1"/>
  <c r="N1900" i="1"/>
  <c r="M1900" i="1"/>
  <c r="L1900" i="1"/>
  <c r="V1899" i="1"/>
  <c r="U1899" i="1"/>
  <c r="T1899" i="1"/>
  <c r="S1899" i="1"/>
  <c r="R1899" i="1"/>
  <c r="Q1899" i="1"/>
  <c r="P1899" i="1"/>
  <c r="O1899" i="1"/>
  <c r="N1899" i="1"/>
  <c r="M1899" i="1"/>
  <c r="L1899" i="1"/>
  <c r="V1898" i="1"/>
  <c r="U1898" i="1"/>
  <c r="T1898" i="1"/>
  <c r="S1898" i="1"/>
  <c r="R1898" i="1"/>
  <c r="Q1898" i="1"/>
  <c r="P1898" i="1"/>
  <c r="O1898" i="1"/>
  <c r="N1898" i="1"/>
  <c r="M1898" i="1"/>
  <c r="L1898" i="1"/>
  <c r="V1897" i="1"/>
  <c r="U1897" i="1"/>
  <c r="T1897" i="1"/>
  <c r="S1897" i="1"/>
  <c r="R1897" i="1"/>
  <c r="Q1897" i="1"/>
  <c r="P1897" i="1"/>
  <c r="O1897" i="1"/>
  <c r="N1897" i="1"/>
  <c r="M1897" i="1"/>
  <c r="L1897" i="1"/>
  <c r="V1896" i="1"/>
  <c r="U1896" i="1"/>
  <c r="T1896" i="1"/>
  <c r="S1896" i="1"/>
  <c r="R1896" i="1"/>
  <c r="Q1896" i="1"/>
  <c r="P1896" i="1"/>
  <c r="O1896" i="1"/>
  <c r="N1896" i="1"/>
  <c r="M1896" i="1"/>
  <c r="L1896" i="1"/>
  <c r="V1895" i="1"/>
  <c r="U1895" i="1"/>
  <c r="T1895" i="1"/>
  <c r="S1895" i="1"/>
  <c r="R1895" i="1"/>
  <c r="Q1895" i="1"/>
  <c r="P1895" i="1"/>
  <c r="O1895" i="1"/>
  <c r="N1895" i="1"/>
  <c r="M1895" i="1"/>
  <c r="L1895" i="1"/>
  <c r="V1894" i="1"/>
  <c r="U1894" i="1"/>
  <c r="T1894" i="1"/>
  <c r="S1894" i="1"/>
  <c r="R1894" i="1"/>
  <c r="Q1894" i="1"/>
  <c r="P1894" i="1"/>
  <c r="O1894" i="1"/>
  <c r="N1894" i="1"/>
  <c r="M1894" i="1"/>
  <c r="L1894" i="1"/>
  <c r="V1893" i="1"/>
  <c r="U1893" i="1"/>
  <c r="T1893" i="1"/>
  <c r="S1893" i="1"/>
  <c r="R1893" i="1"/>
  <c r="Q1893" i="1"/>
  <c r="P1893" i="1"/>
  <c r="O1893" i="1"/>
  <c r="N1893" i="1"/>
  <c r="M1893" i="1"/>
  <c r="L1893" i="1"/>
  <c r="V1892" i="1"/>
  <c r="U1892" i="1"/>
  <c r="T1892" i="1"/>
  <c r="S1892" i="1"/>
  <c r="R1892" i="1"/>
  <c r="Q1892" i="1"/>
  <c r="P1892" i="1"/>
  <c r="O1892" i="1"/>
  <c r="N1892" i="1"/>
  <c r="M1892" i="1"/>
  <c r="L1892" i="1"/>
  <c r="V1891" i="1"/>
  <c r="U1891" i="1"/>
  <c r="T1891" i="1"/>
  <c r="S1891" i="1"/>
  <c r="R1891" i="1"/>
  <c r="Q1891" i="1"/>
  <c r="P1891" i="1"/>
  <c r="O1891" i="1"/>
  <c r="N1891" i="1"/>
  <c r="M1891" i="1"/>
  <c r="L1891" i="1"/>
  <c r="V1890" i="1"/>
  <c r="U1890" i="1"/>
  <c r="T1890" i="1"/>
  <c r="S1890" i="1"/>
  <c r="R1890" i="1"/>
  <c r="Q1890" i="1"/>
  <c r="P1890" i="1"/>
  <c r="O1890" i="1"/>
  <c r="N1890" i="1"/>
  <c r="M1890" i="1"/>
  <c r="L1890" i="1"/>
  <c r="V1889" i="1"/>
  <c r="U1889" i="1"/>
  <c r="T1889" i="1"/>
  <c r="S1889" i="1"/>
  <c r="R1889" i="1"/>
  <c r="Q1889" i="1"/>
  <c r="P1889" i="1"/>
  <c r="O1889" i="1"/>
  <c r="N1889" i="1"/>
  <c r="M1889" i="1"/>
  <c r="L1889" i="1"/>
  <c r="V1888" i="1"/>
  <c r="U1888" i="1"/>
  <c r="T1888" i="1"/>
  <c r="S1888" i="1"/>
  <c r="R1888" i="1"/>
  <c r="Q1888" i="1"/>
  <c r="P1888" i="1"/>
  <c r="O1888" i="1"/>
  <c r="N1888" i="1"/>
  <c r="M1888" i="1"/>
  <c r="L1888" i="1"/>
  <c r="V1887" i="1"/>
  <c r="U1887" i="1"/>
  <c r="T1887" i="1"/>
  <c r="S1887" i="1"/>
  <c r="R1887" i="1"/>
  <c r="Q1887" i="1"/>
  <c r="P1887" i="1"/>
  <c r="O1887" i="1"/>
  <c r="N1887" i="1"/>
  <c r="M1887" i="1"/>
  <c r="L1887" i="1"/>
  <c r="V1886" i="1"/>
  <c r="U1886" i="1"/>
  <c r="T1886" i="1"/>
  <c r="S1886" i="1"/>
  <c r="R1886" i="1"/>
  <c r="Q1886" i="1"/>
  <c r="P1886" i="1"/>
  <c r="O1886" i="1"/>
  <c r="N1886" i="1"/>
  <c r="M1886" i="1"/>
  <c r="L1886" i="1"/>
  <c r="V1885" i="1"/>
  <c r="U1885" i="1"/>
  <c r="T1885" i="1"/>
  <c r="S1885" i="1"/>
  <c r="R1885" i="1"/>
  <c r="Q1885" i="1"/>
  <c r="P1885" i="1"/>
  <c r="O1885" i="1"/>
  <c r="N1885" i="1"/>
  <c r="M1885" i="1"/>
  <c r="L1885" i="1"/>
  <c r="V1884" i="1"/>
  <c r="U1884" i="1"/>
  <c r="T1884" i="1"/>
  <c r="S1884" i="1"/>
  <c r="R1884" i="1"/>
  <c r="Q1884" i="1"/>
  <c r="P1884" i="1"/>
  <c r="O1884" i="1"/>
  <c r="N1884" i="1"/>
  <c r="M1884" i="1"/>
  <c r="L1884" i="1"/>
  <c r="V1883" i="1"/>
  <c r="U1883" i="1"/>
  <c r="T1883" i="1"/>
  <c r="S1883" i="1"/>
  <c r="R1883" i="1"/>
  <c r="Q1883" i="1"/>
  <c r="P1883" i="1"/>
  <c r="O1883" i="1"/>
  <c r="N1883" i="1"/>
  <c r="M1883" i="1"/>
  <c r="L1883" i="1"/>
  <c r="V1882" i="1"/>
  <c r="U1882" i="1"/>
  <c r="T1882" i="1"/>
  <c r="S1882" i="1"/>
  <c r="R1882" i="1"/>
  <c r="Q1882" i="1"/>
  <c r="P1882" i="1"/>
  <c r="O1882" i="1"/>
  <c r="N1882" i="1"/>
  <c r="M1882" i="1"/>
  <c r="L1882" i="1"/>
  <c r="V1881" i="1"/>
  <c r="U1881" i="1"/>
  <c r="T1881" i="1"/>
  <c r="S1881" i="1"/>
  <c r="R1881" i="1"/>
  <c r="Q1881" i="1"/>
  <c r="P1881" i="1"/>
  <c r="O1881" i="1"/>
  <c r="N1881" i="1"/>
  <c r="M1881" i="1"/>
  <c r="L1881" i="1"/>
  <c r="V1880" i="1"/>
  <c r="U1880" i="1"/>
  <c r="T1880" i="1"/>
  <c r="S1880" i="1"/>
  <c r="R1880" i="1"/>
  <c r="Q1880" i="1"/>
  <c r="P1880" i="1"/>
  <c r="O1880" i="1"/>
  <c r="N1880" i="1"/>
  <c r="M1880" i="1"/>
  <c r="L1880" i="1"/>
  <c r="V1879" i="1"/>
  <c r="U1879" i="1"/>
  <c r="T1879" i="1"/>
  <c r="S1879" i="1"/>
  <c r="R1879" i="1"/>
  <c r="Q1879" i="1"/>
  <c r="P1879" i="1"/>
  <c r="O1879" i="1"/>
  <c r="N1879" i="1"/>
  <c r="M1879" i="1"/>
  <c r="L1879" i="1"/>
  <c r="V1878" i="1"/>
  <c r="U1878" i="1"/>
  <c r="T1878" i="1"/>
  <c r="S1878" i="1"/>
  <c r="R1878" i="1"/>
  <c r="Q1878" i="1"/>
  <c r="P1878" i="1"/>
  <c r="O1878" i="1"/>
  <c r="N1878" i="1"/>
  <c r="M1878" i="1"/>
  <c r="L1878" i="1"/>
  <c r="V1877" i="1"/>
  <c r="U1877" i="1"/>
  <c r="T1877" i="1"/>
  <c r="S1877" i="1"/>
  <c r="R1877" i="1"/>
  <c r="Q1877" i="1"/>
  <c r="P1877" i="1"/>
  <c r="O1877" i="1"/>
  <c r="N1877" i="1"/>
  <c r="M1877" i="1"/>
  <c r="L1877" i="1"/>
  <c r="V1876" i="1"/>
  <c r="U1876" i="1"/>
  <c r="T1876" i="1"/>
  <c r="S1876" i="1"/>
  <c r="R1876" i="1"/>
  <c r="Q1876" i="1"/>
  <c r="P1876" i="1"/>
  <c r="O1876" i="1"/>
  <c r="N1876" i="1"/>
  <c r="M1876" i="1"/>
  <c r="L1876" i="1"/>
  <c r="V1875" i="1"/>
  <c r="U1875" i="1"/>
  <c r="T1875" i="1"/>
  <c r="S1875" i="1"/>
  <c r="R1875" i="1"/>
  <c r="Q1875" i="1"/>
  <c r="P1875" i="1"/>
  <c r="O1875" i="1"/>
  <c r="N1875" i="1"/>
  <c r="M1875" i="1"/>
  <c r="L1875" i="1"/>
  <c r="V1874" i="1"/>
  <c r="U1874" i="1"/>
  <c r="T1874" i="1"/>
  <c r="S1874" i="1"/>
  <c r="R1874" i="1"/>
  <c r="Q1874" i="1"/>
  <c r="P1874" i="1"/>
  <c r="O1874" i="1"/>
  <c r="N1874" i="1"/>
  <c r="M1874" i="1"/>
  <c r="L1874" i="1"/>
  <c r="V1873" i="1"/>
  <c r="U1873" i="1"/>
  <c r="T1873" i="1"/>
  <c r="S1873" i="1"/>
  <c r="R1873" i="1"/>
  <c r="Q1873" i="1"/>
  <c r="P1873" i="1"/>
  <c r="O1873" i="1"/>
  <c r="N1873" i="1"/>
  <c r="M1873" i="1"/>
  <c r="L1873" i="1"/>
  <c r="V1872" i="1"/>
  <c r="U1872" i="1"/>
  <c r="T1872" i="1"/>
  <c r="S1872" i="1"/>
  <c r="R1872" i="1"/>
  <c r="Q1872" i="1"/>
  <c r="P1872" i="1"/>
  <c r="O1872" i="1"/>
  <c r="N1872" i="1"/>
  <c r="M1872" i="1"/>
  <c r="L1872" i="1"/>
  <c r="V1871" i="1"/>
  <c r="U1871" i="1"/>
  <c r="T1871" i="1"/>
  <c r="S1871" i="1"/>
  <c r="R1871" i="1"/>
  <c r="Q1871" i="1"/>
  <c r="P1871" i="1"/>
  <c r="O1871" i="1"/>
  <c r="N1871" i="1"/>
  <c r="M1871" i="1"/>
  <c r="L1871" i="1"/>
  <c r="V1870" i="1"/>
  <c r="U1870" i="1"/>
  <c r="T1870" i="1"/>
  <c r="S1870" i="1"/>
  <c r="R1870" i="1"/>
  <c r="Q1870" i="1"/>
  <c r="P1870" i="1"/>
  <c r="O1870" i="1"/>
  <c r="N1870" i="1"/>
  <c r="M1870" i="1"/>
  <c r="L1870" i="1"/>
  <c r="V1869" i="1"/>
  <c r="U1869" i="1"/>
  <c r="T1869" i="1"/>
  <c r="S1869" i="1"/>
  <c r="R1869" i="1"/>
  <c r="Q1869" i="1"/>
  <c r="P1869" i="1"/>
  <c r="O1869" i="1"/>
  <c r="N1869" i="1"/>
  <c r="M1869" i="1"/>
  <c r="L1869" i="1"/>
  <c r="V1868" i="1"/>
  <c r="U1868" i="1"/>
  <c r="T1868" i="1"/>
  <c r="S1868" i="1"/>
  <c r="R1868" i="1"/>
  <c r="Q1868" i="1"/>
  <c r="P1868" i="1"/>
  <c r="O1868" i="1"/>
  <c r="N1868" i="1"/>
  <c r="M1868" i="1"/>
  <c r="L1868" i="1"/>
  <c r="V1867" i="1"/>
  <c r="U1867" i="1"/>
  <c r="T1867" i="1"/>
  <c r="S1867" i="1"/>
  <c r="R1867" i="1"/>
  <c r="Q1867" i="1"/>
  <c r="P1867" i="1"/>
  <c r="O1867" i="1"/>
  <c r="N1867" i="1"/>
  <c r="M1867" i="1"/>
  <c r="L1867" i="1"/>
  <c r="V1866" i="1"/>
  <c r="U1866" i="1"/>
  <c r="T1866" i="1"/>
  <c r="S1866" i="1"/>
  <c r="R1866" i="1"/>
  <c r="Q1866" i="1"/>
  <c r="P1866" i="1"/>
  <c r="O1866" i="1"/>
  <c r="N1866" i="1"/>
  <c r="M1866" i="1"/>
  <c r="L1866" i="1"/>
  <c r="V1865" i="1"/>
  <c r="U1865" i="1"/>
  <c r="T1865" i="1"/>
  <c r="S1865" i="1"/>
  <c r="R1865" i="1"/>
  <c r="Q1865" i="1"/>
  <c r="P1865" i="1"/>
  <c r="O1865" i="1"/>
  <c r="N1865" i="1"/>
  <c r="M1865" i="1"/>
  <c r="L1865" i="1"/>
  <c r="V1864" i="1"/>
  <c r="U1864" i="1"/>
  <c r="T1864" i="1"/>
  <c r="S1864" i="1"/>
  <c r="R1864" i="1"/>
  <c r="Q1864" i="1"/>
  <c r="P1864" i="1"/>
  <c r="O1864" i="1"/>
  <c r="N1864" i="1"/>
  <c r="M1864" i="1"/>
  <c r="L1864" i="1"/>
  <c r="V1863" i="1"/>
  <c r="U1863" i="1"/>
  <c r="T1863" i="1"/>
  <c r="S1863" i="1"/>
  <c r="R1863" i="1"/>
  <c r="Q1863" i="1"/>
  <c r="P1863" i="1"/>
  <c r="O1863" i="1"/>
  <c r="N1863" i="1"/>
  <c r="M1863" i="1"/>
  <c r="L1863" i="1"/>
  <c r="V1862" i="1"/>
  <c r="U1862" i="1"/>
  <c r="T1862" i="1"/>
  <c r="S1862" i="1"/>
  <c r="R1862" i="1"/>
  <c r="Q1862" i="1"/>
  <c r="P1862" i="1"/>
  <c r="O1862" i="1"/>
  <c r="N1862" i="1"/>
  <c r="M1862" i="1"/>
  <c r="L1862" i="1"/>
  <c r="V1861" i="1"/>
  <c r="U1861" i="1"/>
  <c r="T1861" i="1"/>
  <c r="S1861" i="1"/>
  <c r="R1861" i="1"/>
  <c r="Q1861" i="1"/>
  <c r="P1861" i="1"/>
  <c r="O1861" i="1"/>
  <c r="N1861" i="1"/>
  <c r="M1861" i="1"/>
  <c r="L1861" i="1"/>
  <c r="V1860" i="1"/>
  <c r="U1860" i="1"/>
  <c r="T1860" i="1"/>
  <c r="S1860" i="1"/>
  <c r="R1860" i="1"/>
  <c r="Q1860" i="1"/>
  <c r="P1860" i="1"/>
  <c r="O1860" i="1"/>
  <c r="N1860" i="1"/>
  <c r="M1860" i="1"/>
  <c r="L1860" i="1"/>
  <c r="V1859" i="1"/>
  <c r="U1859" i="1"/>
  <c r="T1859" i="1"/>
  <c r="S1859" i="1"/>
  <c r="R1859" i="1"/>
  <c r="Q1859" i="1"/>
  <c r="P1859" i="1"/>
  <c r="O1859" i="1"/>
  <c r="N1859" i="1"/>
  <c r="M1859" i="1"/>
  <c r="L1859" i="1"/>
  <c r="V1858" i="1"/>
  <c r="U1858" i="1"/>
  <c r="T1858" i="1"/>
  <c r="S1858" i="1"/>
  <c r="R1858" i="1"/>
  <c r="Q1858" i="1"/>
  <c r="P1858" i="1"/>
  <c r="O1858" i="1"/>
  <c r="N1858" i="1"/>
  <c r="M1858" i="1"/>
  <c r="L1858" i="1"/>
  <c r="V17" i="1"/>
  <c r="U17" i="1"/>
  <c r="T17" i="1"/>
  <c r="S17" i="1"/>
  <c r="R17" i="1"/>
  <c r="Q17" i="1"/>
  <c r="P17" i="1"/>
  <c r="O17" i="1"/>
  <c r="N17" i="1"/>
  <c r="M17" i="1"/>
  <c r="L17" i="1"/>
  <c r="V1857" i="1"/>
  <c r="U1857" i="1"/>
  <c r="T1857" i="1"/>
  <c r="S1857" i="1"/>
  <c r="R1857" i="1"/>
  <c r="Q1857" i="1"/>
  <c r="P1857" i="1"/>
  <c r="O1857" i="1"/>
  <c r="N1857" i="1"/>
  <c r="M1857" i="1"/>
  <c r="L1857" i="1"/>
  <c r="V1856" i="1"/>
  <c r="U1856" i="1"/>
  <c r="T1856" i="1"/>
  <c r="S1856" i="1"/>
  <c r="R1856" i="1"/>
  <c r="Q1856" i="1"/>
  <c r="P1856" i="1"/>
  <c r="O1856" i="1"/>
  <c r="N1856" i="1"/>
  <c r="M1856" i="1"/>
  <c r="L1856" i="1"/>
  <c r="V1855" i="1"/>
  <c r="U1855" i="1"/>
  <c r="T1855" i="1"/>
  <c r="S1855" i="1"/>
  <c r="R1855" i="1"/>
  <c r="Q1855" i="1"/>
  <c r="P1855" i="1"/>
  <c r="O1855" i="1"/>
  <c r="N1855" i="1"/>
  <c r="M1855" i="1"/>
  <c r="L1855" i="1"/>
  <c r="V1854" i="1"/>
  <c r="U1854" i="1"/>
  <c r="T1854" i="1"/>
  <c r="S1854" i="1"/>
  <c r="R1854" i="1"/>
  <c r="Q1854" i="1"/>
  <c r="P1854" i="1"/>
  <c r="O1854" i="1"/>
  <c r="N1854" i="1"/>
  <c r="M1854" i="1"/>
  <c r="L1854" i="1"/>
  <c r="V1853" i="1"/>
  <c r="U1853" i="1"/>
  <c r="T1853" i="1"/>
  <c r="S1853" i="1"/>
  <c r="R1853" i="1"/>
  <c r="Q1853" i="1"/>
  <c r="P1853" i="1"/>
  <c r="O1853" i="1"/>
  <c r="N1853" i="1"/>
  <c r="M1853" i="1"/>
  <c r="L1853" i="1"/>
  <c r="V1852" i="1"/>
  <c r="U1852" i="1"/>
  <c r="T1852" i="1"/>
  <c r="S1852" i="1"/>
  <c r="R1852" i="1"/>
  <c r="Q1852" i="1"/>
  <c r="P1852" i="1"/>
  <c r="O1852" i="1"/>
  <c r="N1852" i="1"/>
  <c r="M1852" i="1"/>
  <c r="L1852" i="1"/>
  <c r="V1851" i="1"/>
  <c r="U1851" i="1"/>
  <c r="T1851" i="1"/>
  <c r="S1851" i="1"/>
  <c r="R1851" i="1"/>
  <c r="Q1851" i="1"/>
  <c r="P1851" i="1"/>
  <c r="O1851" i="1"/>
  <c r="N1851" i="1"/>
  <c r="M1851" i="1"/>
  <c r="L1851" i="1"/>
  <c r="V1850" i="1"/>
  <c r="U1850" i="1"/>
  <c r="T1850" i="1"/>
  <c r="S1850" i="1"/>
  <c r="R1850" i="1"/>
  <c r="Q1850" i="1"/>
  <c r="P1850" i="1"/>
  <c r="O1850" i="1"/>
  <c r="N1850" i="1"/>
  <c r="M1850" i="1"/>
  <c r="L1850" i="1"/>
  <c r="V1849" i="1"/>
  <c r="U1849" i="1"/>
  <c r="T1849" i="1"/>
  <c r="S1849" i="1"/>
  <c r="R1849" i="1"/>
  <c r="Q1849" i="1"/>
  <c r="P1849" i="1"/>
  <c r="O1849" i="1"/>
  <c r="N1849" i="1"/>
  <c r="M1849" i="1"/>
  <c r="L1849" i="1"/>
  <c r="V1848" i="1"/>
  <c r="U1848" i="1"/>
  <c r="T1848" i="1"/>
  <c r="S1848" i="1"/>
  <c r="R1848" i="1"/>
  <c r="Q1848" i="1"/>
  <c r="P1848" i="1"/>
  <c r="O1848" i="1"/>
  <c r="N1848" i="1"/>
  <c r="M1848" i="1"/>
  <c r="L1848" i="1"/>
  <c r="V1847" i="1"/>
  <c r="U1847" i="1"/>
  <c r="T1847" i="1"/>
  <c r="S1847" i="1"/>
  <c r="R1847" i="1"/>
  <c r="Q1847" i="1"/>
  <c r="P1847" i="1"/>
  <c r="O1847" i="1"/>
  <c r="N1847" i="1"/>
  <c r="M1847" i="1"/>
  <c r="L1847" i="1"/>
  <c r="V1846" i="1"/>
  <c r="U1846" i="1"/>
  <c r="T1846" i="1"/>
  <c r="S1846" i="1"/>
  <c r="R1846" i="1"/>
  <c r="Q1846" i="1"/>
  <c r="P1846" i="1"/>
  <c r="O1846" i="1"/>
  <c r="N1846" i="1"/>
  <c r="M1846" i="1"/>
  <c r="L1846" i="1"/>
  <c r="V1845" i="1"/>
  <c r="U1845" i="1"/>
  <c r="T1845" i="1"/>
  <c r="S1845" i="1"/>
  <c r="R1845" i="1"/>
  <c r="Q1845" i="1"/>
  <c r="P1845" i="1"/>
  <c r="O1845" i="1"/>
  <c r="N1845" i="1"/>
  <c r="M1845" i="1"/>
  <c r="L1845" i="1"/>
  <c r="V1844" i="1"/>
  <c r="U1844" i="1"/>
  <c r="T1844" i="1"/>
  <c r="S1844" i="1"/>
  <c r="R1844" i="1"/>
  <c r="Q1844" i="1"/>
  <c r="P1844" i="1"/>
  <c r="O1844" i="1"/>
  <c r="N1844" i="1"/>
  <c r="M1844" i="1"/>
  <c r="L1844" i="1"/>
  <c r="V1843" i="1"/>
  <c r="U1843" i="1"/>
  <c r="T1843" i="1"/>
  <c r="S1843" i="1"/>
  <c r="R1843" i="1"/>
  <c r="Q1843" i="1"/>
  <c r="P1843" i="1"/>
  <c r="O1843" i="1"/>
  <c r="N1843" i="1"/>
  <c r="M1843" i="1"/>
  <c r="L1843" i="1"/>
  <c r="V1842" i="1"/>
  <c r="U1842" i="1"/>
  <c r="T1842" i="1"/>
  <c r="S1842" i="1"/>
  <c r="R1842" i="1"/>
  <c r="Q1842" i="1"/>
  <c r="P1842" i="1"/>
  <c r="O1842" i="1"/>
  <c r="N1842" i="1"/>
  <c r="M1842" i="1"/>
  <c r="L1842" i="1"/>
  <c r="V1841" i="1"/>
  <c r="U1841" i="1"/>
  <c r="T1841" i="1"/>
  <c r="S1841" i="1"/>
  <c r="R1841" i="1"/>
  <c r="Q1841" i="1"/>
  <c r="P1841" i="1"/>
  <c r="O1841" i="1"/>
  <c r="N1841" i="1"/>
  <c r="M1841" i="1"/>
  <c r="L1841" i="1"/>
  <c r="V1840" i="1"/>
  <c r="U1840" i="1"/>
  <c r="T1840" i="1"/>
  <c r="S1840" i="1"/>
  <c r="R1840" i="1"/>
  <c r="Q1840" i="1"/>
  <c r="P1840" i="1"/>
  <c r="O1840" i="1"/>
  <c r="N1840" i="1"/>
  <c r="M1840" i="1"/>
  <c r="L1840" i="1"/>
  <c r="V1839" i="1"/>
  <c r="U1839" i="1"/>
  <c r="T1839" i="1"/>
  <c r="S1839" i="1"/>
  <c r="R1839" i="1"/>
  <c r="Q1839" i="1"/>
  <c r="P1839" i="1"/>
  <c r="O1839" i="1"/>
  <c r="N1839" i="1"/>
  <c r="M1839" i="1"/>
  <c r="L1839" i="1"/>
  <c r="V1838" i="1"/>
  <c r="U1838" i="1"/>
  <c r="T1838" i="1"/>
  <c r="S1838" i="1"/>
  <c r="R1838" i="1"/>
  <c r="Q1838" i="1"/>
  <c r="P1838" i="1"/>
  <c r="O1838" i="1"/>
  <c r="N1838" i="1"/>
  <c r="M1838" i="1"/>
  <c r="L1838" i="1"/>
  <c r="V1837" i="1"/>
  <c r="U1837" i="1"/>
  <c r="T1837" i="1"/>
  <c r="S1837" i="1"/>
  <c r="R1837" i="1"/>
  <c r="Q1837" i="1"/>
  <c r="P1837" i="1"/>
  <c r="O1837" i="1"/>
  <c r="N1837" i="1"/>
  <c r="M1837" i="1"/>
  <c r="L1837" i="1"/>
  <c r="V1836" i="1"/>
  <c r="U1836" i="1"/>
  <c r="T1836" i="1"/>
  <c r="S1836" i="1"/>
  <c r="R1836" i="1"/>
  <c r="Q1836" i="1"/>
  <c r="P1836" i="1"/>
  <c r="O1836" i="1"/>
  <c r="N1836" i="1"/>
  <c r="M1836" i="1"/>
  <c r="L1836" i="1"/>
  <c r="V1835" i="1"/>
  <c r="U1835" i="1"/>
  <c r="T1835" i="1"/>
  <c r="S1835" i="1"/>
  <c r="R1835" i="1"/>
  <c r="Q1835" i="1"/>
  <c r="P1835" i="1"/>
  <c r="O1835" i="1"/>
  <c r="N1835" i="1"/>
  <c r="M1835" i="1"/>
  <c r="L1835" i="1"/>
  <c r="V1834" i="1"/>
  <c r="U1834" i="1"/>
  <c r="T1834" i="1"/>
  <c r="S1834" i="1"/>
  <c r="R1834" i="1"/>
  <c r="Q1834" i="1"/>
  <c r="P1834" i="1"/>
  <c r="O1834" i="1"/>
  <c r="N1834" i="1"/>
  <c r="M1834" i="1"/>
  <c r="L1834" i="1"/>
  <c r="V1833" i="1"/>
  <c r="U1833" i="1"/>
  <c r="T1833" i="1"/>
  <c r="S1833" i="1"/>
  <c r="R1833" i="1"/>
  <c r="Q1833" i="1"/>
  <c r="P1833" i="1"/>
  <c r="O1833" i="1"/>
  <c r="N1833" i="1"/>
  <c r="M1833" i="1"/>
  <c r="L1833" i="1"/>
  <c r="V1832" i="1"/>
  <c r="U1832" i="1"/>
  <c r="T1832" i="1"/>
  <c r="S1832" i="1"/>
  <c r="R1832" i="1"/>
  <c r="Q1832" i="1"/>
  <c r="P1832" i="1"/>
  <c r="O1832" i="1"/>
  <c r="N1832" i="1"/>
  <c r="M1832" i="1"/>
  <c r="L1832" i="1"/>
  <c r="V1831" i="1"/>
  <c r="U1831" i="1"/>
  <c r="T1831" i="1"/>
  <c r="S1831" i="1"/>
  <c r="R1831" i="1"/>
  <c r="Q1831" i="1"/>
  <c r="P1831" i="1"/>
  <c r="O1831" i="1"/>
  <c r="N1831" i="1"/>
  <c r="M1831" i="1"/>
  <c r="L1831" i="1"/>
  <c r="V1830" i="1"/>
  <c r="U1830" i="1"/>
  <c r="T1830" i="1"/>
  <c r="S1830" i="1"/>
  <c r="R1830" i="1"/>
  <c r="Q1830" i="1"/>
  <c r="P1830" i="1"/>
  <c r="O1830" i="1"/>
  <c r="N1830" i="1"/>
  <c r="M1830" i="1"/>
  <c r="L1830" i="1"/>
  <c r="V1829" i="1"/>
  <c r="U1829" i="1"/>
  <c r="T1829" i="1"/>
  <c r="S1829" i="1"/>
  <c r="R1829" i="1"/>
  <c r="Q1829" i="1"/>
  <c r="P1829" i="1"/>
  <c r="O1829" i="1"/>
  <c r="N1829" i="1"/>
  <c r="M1829" i="1"/>
  <c r="L1829" i="1"/>
  <c r="V1828" i="1"/>
  <c r="U1828" i="1"/>
  <c r="T1828" i="1"/>
  <c r="S1828" i="1"/>
  <c r="R1828" i="1"/>
  <c r="Q1828" i="1"/>
  <c r="P1828" i="1"/>
  <c r="O1828" i="1"/>
  <c r="N1828" i="1"/>
  <c r="M1828" i="1"/>
  <c r="L1828" i="1"/>
  <c r="V1827" i="1"/>
  <c r="U1827" i="1"/>
  <c r="T1827" i="1"/>
  <c r="S1827" i="1"/>
  <c r="R1827" i="1"/>
  <c r="Q1827" i="1"/>
  <c r="P1827" i="1"/>
  <c r="O1827" i="1"/>
  <c r="N1827" i="1"/>
  <c r="M1827" i="1"/>
  <c r="L1827" i="1"/>
  <c r="V1826" i="1"/>
  <c r="U1826" i="1"/>
  <c r="T1826" i="1"/>
  <c r="S1826" i="1"/>
  <c r="R1826" i="1"/>
  <c r="Q1826" i="1"/>
  <c r="P1826" i="1"/>
  <c r="O1826" i="1"/>
  <c r="N1826" i="1"/>
  <c r="M1826" i="1"/>
  <c r="L1826" i="1"/>
  <c r="V1825" i="1"/>
  <c r="U1825" i="1"/>
  <c r="T1825" i="1"/>
  <c r="S1825" i="1"/>
  <c r="R1825" i="1"/>
  <c r="Q1825" i="1"/>
  <c r="P1825" i="1"/>
  <c r="O1825" i="1"/>
  <c r="N1825" i="1"/>
  <c r="M1825" i="1"/>
  <c r="L1825" i="1"/>
  <c r="V1824" i="1"/>
  <c r="U1824" i="1"/>
  <c r="T1824" i="1"/>
  <c r="S1824" i="1"/>
  <c r="R1824" i="1"/>
  <c r="Q1824" i="1"/>
  <c r="P1824" i="1"/>
  <c r="O1824" i="1"/>
  <c r="N1824" i="1"/>
  <c r="M1824" i="1"/>
  <c r="L1824" i="1"/>
  <c r="V1823" i="1"/>
  <c r="U1823" i="1"/>
  <c r="T1823" i="1"/>
  <c r="S1823" i="1"/>
  <c r="R1823" i="1"/>
  <c r="Q1823" i="1"/>
  <c r="P1823" i="1"/>
  <c r="O1823" i="1"/>
  <c r="N1823" i="1"/>
  <c r="M1823" i="1"/>
  <c r="L1823" i="1"/>
  <c r="V1822" i="1"/>
  <c r="U1822" i="1"/>
  <c r="T1822" i="1"/>
  <c r="S1822" i="1"/>
  <c r="R1822" i="1"/>
  <c r="Q1822" i="1"/>
  <c r="P1822" i="1"/>
  <c r="O1822" i="1"/>
  <c r="N1822" i="1"/>
  <c r="M1822" i="1"/>
  <c r="L1822" i="1"/>
  <c r="V1821" i="1"/>
  <c r="U1821" i="1"/>
  <c r="T1821" i="1"/>
  <c r="S1821" i="1"/>
  <c r="R1821" i="1"/>
  <c r="Q1821" i="1"/>
  <c r="P1821" i="1"/>
  <c r="O1821" i="1"/>
  <c r="N1821" i="1"/>
  <c r="M1821" i="1"/>
  <c r="L1821" i="1"/>
  <c r="V1820" i="1"/>
  <c r="U1820" i="1"/>
  <c r="T1820" i="1"/>
  <c r="S1820" i="1"/>
  <c r="R1820" i="1"/>
  <c r="Q1820" i="1"/>
  <c r="P1820" i="1"/>
  <c r="O1820" i="1"/>
  <c r="N1820" i="1"/>
  <c r="M1820" i="1"/>
  <c r="L1820" i="1"/>
  <c r="V1819" i="1"/>
  <c r="U1819" i="1"/>
  <c r="T1819" i="1"/>
  <c r="S1819" i="1"/>
  <c r="R1819" i="1"/>
  <c r="Q1819" i="1"/>
  <c r="P1819" i="1"/>
  <c r="O1819" i="1"/>
  <c r="N1819" i="1"/>
  <c r="M1819" i="1"/>
  <c r="L1819" i="1"/>
  <c r="V1818" i="1"/>
  <c r="U1818" i="1"/>
  <c r="T1818" i="1"/>
  <c r="S1818" i="1"/>
  <c r="R1818" i="1"/>
  <c r="Q1818" i="1"/>
  <c r="P1818" i="1"/>
  <c r="O1818" i="1"/>
  <c r="N1818" i="1"/>
  <c r="M1818" i="1"/>
  <c r="L1818" i="1"/>
  <c r="V1817" i="1"/>
  <c r="U1817" i="1"/>
  <c r="T1817" i="1"/>
  <c r="S1817" i="1"/>
  <c r="R1817" i="1"/>
  <c r="Q1817" i="1"/>
  <c r="P1817" i="1"/>
  <c r="O1817" i="1"/>
  <c r="N1817" i="1"/>
  <c r="M1817" i="1"/>
  <c r="L1817" i="1"/>
  <c r="V1816" i="1"/>
  <c r="U1816" i="1"/>
  <c r="T1816" i="1"/>
  <c r="S1816" i="1"/>
  <c r="R1816" i="1"/>
  <c r="Q1816" i="1"/>
  <c r="P1816" i="1"/>
  <c r="O1816" i="1"/>
  <c r="N1816" i="1"/>
  <c r="M1816" i="1"/>
  <c r="L1816" i="1"/>
  <c r="V1815" i="1"/>
  <c r="U1815" i="1"/>
  <c r="T1815" i="1"/>
  <c r="S1815" i="1"/>
  <c r="R1815" i="1"/>
  <c r="Q1815" i="1"/>
  <c r="P1815" i="1"/>
  <c r="O1815" i="1"/>
  <c r="N1815" i="1"/>
  <c r="M1815" i="1"/>
  <c r="L1815" i="1"/>
  <c r="V1814" i="1"/>
  <c r="U1814" i="1"/>
  <c r="T1814" i="1"/>
  <c r="S1814" i="1"/>
  <c r="R1814" i="1"/>
  <c r="Q1814" i="1"/>
  <c r="P1814" i="1"/>
  <c r="O1814" i="1"/>
  <c r="N1814" i="1"/>
  <c r="M1814" i="1"/>
  <c r="L1814" i="1"/>
  <c r="V1813" i="1"/>
  <c r="U1813" i="1"/>
  <c r="T1813" i="1"/>
  <c r="S1813" i="1"/>
  <c r="R1813" i="1"/>
  <c r="Q1813" i="1"/>
  <c r="P1813" i="1"/>
  <c r="O1813" i="1"/>
  <c r="N1813" i="1"/>
  <c r="M1813" i="1"/>
  <c r="L1813" i="1"/>
  <c r="V1812" i="1"/>
  <c r="U1812" i="1"/>
  <c r="T1812" i="1"/>
  <c r="S1812" i="1"/>
  <c r="R1812" i="1"/>
  <c r="Q1812" i="1"/>
  <c r="P1812" i="1"/>
  <c r="O1812" i="1"/>
  <c r="N1812" i="1"/>
  <c r="M1812" i="1"/>
  <c r="L1812" i="1"/>
  <c r="V1811" i="1"/>
  <c r="U1811" i="1"/>
  <c r="T1811" i="1"/>
  <c r="S1811" i="1"/>
  <c r="R1811" i="1"/>
  <c r="Q1811" i="1"/>
  <c r="P1811" i="1"/>
  <c r="O1811" i="1"/>
  <c r="N1811" i="1"/>
  <c r="M1811" i="1"/>
  <c r="L1811" i="1"/>
  <c r="V1810" i="1"/>
  <c r="U1810" i="1"/>
  <c r="T1810" i="1"/>
  <c r="S1810" i="1"/>
  <c r="R1810" i="1"/>
  <c r="Q1810" i="1"/>
  <c r="P1810" i="1"/>
  <c r="O1810" i="1"/>
  <c r="N1810" i="1"/>
  <c r="M1810" i="1"/>
  <c r="L1810" i="1"/>
  <c r="V1809" i="1"/>
  <c r="U1809" i="1"/>
  <c r="T1809" i="1"/>
  <c r="S1809" i="1"/>
  <c r="R1809" i="1"/>
  <c r="Q1809" i="1"/>
  <c r="P1809" i="1"/>
  <c r="O1809" i="1"/>
  <c r="N1809" i="1"/>
  <c r="M1809" i="1"/>
  <c r="L1809" i="1"/>
  <c r="V1808" i="1"/>
  <c r="U1808" i="1"/>
  <c r="T1808" i="1"/>
  <c r="S1808" i="1"/>
  <c r="R1808" i="1"/>
  <c r="Q1808" i="1"/>
  <c r="P1808" i="1"/>
  <c r="O1808" i="1"/>
  <c r="N1808" i="1"/>
  <c r="M1808" i="1"/>
  <c r="L1808" i="1"/>
  <c r="V1807" i="1"/>
  <c r="U1807" i="1"/>
  <c r="T1807" i="1"/>
  <c r="S1807" i="1"/>
  <c r="R1807" i="1"/>
  <c r="Q1807" i="1"/>
  <c r="P1807" i="1"/>
  <c r="O1807" i="1"/>
  <c r="N1807" i="1"/>
  <c r="M1807" i="1"/>
  <c r="L1807" i="1"/>
  <c r="V1806" i="1"/>
  <c r="U1806" i="1"/>
  <c r="T1806" i="1"/>
  <c r="S1806" i="1"/>
  <c r="R1806" i="1"/>
  <c r="Q1806" i="1"/>
  <c r="P1806" i="1"/>
  <c r="O1806" i="1"/>
  <c r="N1806" i="1"/>
  <c r="M1806" i="1"/>
  <c r="L1806" i="1"/>
  <c r="V1805" i="1"/>
  <c r="U1805" i="1"/>
  <c r="T1805" i="1"/>
  <c r="S1805" i="1"/>
  <c r="R1805" i="1"/>
  <c r="Q1805" i="1"/>
  <c r="P1805" i="1"/>
  <c r="O1805" i="1"/>
  <c r="N1805" i="1"/>
  <c r="M1805" i="1"/>
  <c r="L1805" i="1"/>
  <c r="V1804" i="1"/>
  <c r="U1804" i="1"/>
  <c r="T1804" i="1"/>
  <c r="S1804" i="1"/>
  <c r="R1804" i="1"/>
  <c r="Q1804" i="1"/>
  <c r="P1804" i="1"/>
  <c r="O1804" i="1"/>
  <c r="N1804" i="1"/>
  <c r="M1804" i="1"/>
  <c r="L1804" i="1"/>
  <c r="V1803" i="1"/>
  <c r="U1803" i="1"/>
  <c r="T1803" i="1"/>
  <c r="S1803" i="1"/>
  <c r="R1803" i="1"/>
  <c r="Q1803" i="1"/>
  <c r="P1803" i="1"/>
  <c r="O1803" i="1"/>
  <c r="N1803" i="1"/>
  <c r="M1803" i="1"/>
  <c r="L1803" i="1"/>
  <c r="V1802" i="1"/>
  <c r="U1802" i="1"/>
  <c r="T1802" i="1"/>
  <c r="S1802" i="1"/>
  <c r="R1802" i="1"/>
  <c r="Q1802" i="1"/>
  <c r="P1802" i="1"/>
  <c r="O1802" i="1"/>
  <c r="N1802" i="1"/>
  <c r="M1802" i="1"/>
  <c r="L1802" i="1"/>
  <c r="V1801" i="1"/>
  <c r="U1801" i="1"/>
  <c r="T1801" i="1"/>
  <c r="S1801" i="1"/>
  <c r="R1801" i="1"/>
  <c r="Q1801" i="1"/>
  <c r="P1801" i="1"/>
  <c r="O1801" i="1"/>
  <c r="N1801" i="1"/>
  <c r="M1801" i="1"/>
  <c r="L1801" i="1"/>
  <c r="V1800" i="1"/>
  <c r="U1800" i="1"/>
  <c r="T1800" i="1"/>
  <c r="S1800" i="1"/>
  <c r="R1800" i="1"/>
  <c r="Q1800" i="1"/>
  <c r="P1800" i="1"/>
  <c r="O1800" i="1"/>
  <c r="N1800" i="1"/>
  <c r="M1800" i="1"/>
  <c r="L1800" i="1"/>
  <c r="V1799" i="1"/>
  <c r="U1799" i="1"/>
  <c r="T1799" i="1"/>
  <c r="S1799" i="1"/>
  <c r="R1799" i="1"/>
  <c r="Q1799" i="1"/>
  <c r="P1799" i="1"/>
  <c r="O1799" i="1"/>
  <c r="N1799" i="1"/>
  <c r="M1799" i="1"/>
  <c r="L1799" i="1"/>
  <c r="V1798" i="1"/>
  <c r="U1798" i="1"/>
  <c r="T1798" i="1"/>
  <c r="S1798" i="1"/>
  <c r="R1798" i="1"/>
  <c r="Q1798" i="1"/>
  <c r="P1798" i="1"/>
  <c r="O1798" i="1"/>
  <c r="N1798" i="1"/>
  <c r="M1798" i="1"/>
  <c r="L1798" i="1"/>
  <c r="V1797" i="1"/>
  <c r="U1797" i="1"/>
  <c r="T1797" i="1"/>
  <c r="S1797" i="1"/>
  <c r="R1797" i="1"/>
  <c r="Q1797" i="1"/>
  <c r="P1797" i="1"/>
  <c r="O1797" i="1"/>
  <c r="N1797" i="1"/>
  <c r="M1797" i="1"/>
  <c r="L1797" i="1"/>
  <c r="V1796" i="1"/>
  <c r="U1796" i="1"/>
  <c r="T1796" i="1"/>
  <c r="S1796" i="1"/>
  <c r="R1796" i="1"/>
  <c r="Q1796" i="1"/>
  <c r="P1796" i="1"/>
  <c r="O1796" i="1"/>
  <c r="N1796" i="1"/>
  <c r="M1796" i="1"/>
  <c r="L1796" i="1"/>
  <c r="V1795" i="1"/>
  <c r="U1795" i="1"/>
  <c r="T1795" i="1"/>
  <c r="S1795" i="1"/>
  <c r="R1795" i="1"/>
  <c r="Q1795" i="1"/>
  <c r="P1795" i="1"/>
  <c r="O1795" i="1"/>
  <c r="N1795" i="1"/>
  <c r="M1795" i="1"/>
  <c r="L1795" i="1"/>
  <c r="V1794" i="1"/>
  <c r="U1794" i="1"/>
  <c r="T1794" i="1"/>
  <c r="S1794" i="1"/>
  <c r="R1794" i="1"/>
  <c r="Q1794" i="1"/>
  <c r="P1794" i="1"/>
  <c r="O1794" i="1"/>
  <c r="N1794" i="1"/>
  <c r="M1794" i="1"/>
  <c r="L1794" i="1"/>
  <c r="V1793" i="1"/>
  <c r="U1793" i="1"/>
  <c r="T1793" i="1"/>
  <c r="S1793" i="1"/>
  <c r="R1793" i="1"/>
  <c r="Q1793" i="1"/>
  <c r="P1793" i="1"/>
  <c r="O1793" i="1"/>
  <c r="N1793" i="1"/>
  <c r="M1793" i="1"/>
  <c r="L1793" i="1"/>
  <c r="V1792" i="1"/>
  <c r="U1792" i="1"/>
  <c r="T1792" i="1"/>
  <c r="S1792" i="1"/>
  <c r="R1792" i="1"/>
  <c r="Q1792" i="1"/>
  <c r="P1792" i="1"/>
  <c r="O1792" i="1"/>
  <c r="N1792" i="1"/>
  <c r="M1792" i="1"/>
  <c r="L1792" i="1"/>
  <c r="V1791" i="1"/>
  <c r="U1791" i="1"/>
  <c r="T1791" i="1"/>
  <c r="S1791" i="1"/>
  <c r="R1791" i="1"/>
  <c r="Q1791" i="1"/>
  <c r="P1791" i="1"/>
  <c r="O1791" i="1"/>
  <c r="N1791" i="1"/>
  <c r="M1791" i="1"/>
  <c r="L1791" i="1"/>
  <c r="V1790" i="1"/>
  <c r="U1790" i="1"/>
  <c r="T1790" i="1"/>
  <c r="S1790" i="1"/>
  <c r="R1790" i="1"/>
  <c r="Q1790" i="1"/>
  <c r="P1790" i="1"/>
  <c r="O1790" i="1"/>
  <c r="N1790" i="1"/>
  <c r="M1790" i="1"/>
  <c r="L1790" i="1"/>
  <c r="V1789" i="1"/>
  <c r="U1789" i="1"/>
  <c r="T1789" i="1"/>
  <c r="S1789" i="1"/>
  <c r="R1789" i="1"/>
  <c r="Q1789" i="1"/>
  <c r="P1789" i="1"/>
  <c r="O1789" i="1"/>
  <c r="N1789" i="1"/>
  <c r="M1789" i="1"/>
  <c r="L1789" i="1"/>
  <c r="V1788" i="1"/>
  <c r="U1788" i="1"/>
  <c r="T1788" i="1"/>
  <c r="S1788" i="1"/>
  <c r="R1788" i="1"/>
  <c r="Q1788" i="1"/>
  <c r="P1788" i="1"/>
  <c r="O1788" i="1"/>
  <c r="N1788" i="1"/>
  <c r="M1788" i="1"/>
  <c r="L1788" i="1"/>
  <c r="V1787" i="1"/>
  <c r="U1787" i="1"/>
  <c r="T1787" i="1"/>
  <c r="S1787" i="1"/>
  <c r="R1787" i="1"/>
  <c r="Q1787" i="1"/>
  <c r="P1787" i="1"/>
  <c r="O1787" i="1"/>
  <c r="N1787" i="1"/>
  <c r="M1787" i="1"/>
  <c r="L1787" i="1"/>
  <c r="V1786" i="1"/>
  <c r="U1786" i="1"/>
  <c r="T1786" i="1"/>
  <c r="S1786" i="1"/>
  <c r="R1786" i="1"/>
  <c r="Q1786" i="1"/>
  <c r="P1786" i="1"/>
  <c r="O1786" i="1"/>
  <c r="N1786" i="1"/>
  <c r="M1786" i="1"/>
  <c r="L1786" i="1"/>
  <c r="V1785" i="1"/>
  <c r="U1785" i="1"/>
  <c r="T1785" i="1"/>
  <c r="S1785" i="1"/>
  <c r="R1785" i="1"/>
  <c r="Q1785" i="1"/>
  <c r="P1785" i="1"/>
  <c r="O1785" i="1"/>
  <c r="N1785" i="1"/>
  <c r="M1785" i="1"/>
  <c r="L1785" i="1"/>
  <c r="V1784" i="1"/>
  <c r="U1784" i="1"/>
  <c r="T1784" i="1"/>
  <c r="S1784" i="1"/>
  <c r="R1784" i="1"/>
  <c r="Q1784" i="1"/>
  <c r="P1784" i="1"/>
  <c r="O1784" i="1"/>
  <c r="N1784" i="1"/>
  <c r="M1784" i="1"/>
  <c r="L1784" i="1"/>
  <c r="V1783" i="1"/>
  <c r="U1783" i="1"/>
  <c r="T1783" i="1"/>
  <c r="S1783" i="1"/>
  <c r="R1783" i="1"/>
  <c r="Q1783" i="1"/>
  <c r="P1783" i="1"/>
  <c r="O1783" i="1"/>
  <c r="N1783" i="1"/>
  <c r="M1783" i="1"/>
  <c r="L1783" i="1"/>
  <c r="V1782" i="1"/>
  <c r="U1782" i="1"/>
  <c r="T1782" i="1"/>
  <c r="S1782" i="1"/>
  <c r="R1782" i="1"/>
  <c r="Q1782" i="1"/>
  <c r="P1782" i="1"/>
  <c r="O1782" i="1"/>
  <c r="N1782" i="1"/>
  <c r="M1782" i="1"/>
  <c r="L1782" i="1"/>
  <c r="V1781" i="1"/>
  <c r="U1781" i="1"/>
  <c r="T1781" i="1"/>
  <c r="S1781" i="1"/>
  <c r="R1781" i="1"/>
  <c r="Q1781" i="1"/>
  <c r="P1781" i="1"/>
  <c r="O1781" i="1"/>
  <c r="N1781" i="1"/>
  <c r="M1781" i="1"/>
  <c r="L1781" i="1"/>
  <c r="V1780" i="1"/>
  <c r="U1780" i="1"/>
  <c r="T1780" i="1"/>
  <c r="S1780" i="1"/>
  <c r="R1780" i="1"/>
  <c r="Q1780" i="1"/>
  <c r="P1780" i="1"/>
  <c r="O1780" i="1"/>
  <c r="N1780" i="1"/>
  <c r="M1780" i="1"/>
  <c r="L1780" i="1"/>
  <c r="V1779" i="1"/>
  <c r="U1779" i="1"/>
  <c r="T1779" i="1"/>
  <c r="S1779" i="1"/>
  <c r="R1779" i="1"/>
  <c r="Q1779" i="1"/>
  <c r="P1779" i="1"/>
  <c r="O1779" i="1"/>
  <c r="N1779" i="1"/>
  <c r="M1779" i="1"/>
  <c r="L1779" i="1"/>
  <c r="V1778" i="1"/>
  <c r="U1778" i="1"/>
  <c r="T1778" i="1"/>
  <c r="S1778" i="1"/>
  <c r="R1778" i="1"/>
  <c r="Q1778" i="1"/>
  <c r="P1778" i="1"/>
  <c r="O1778" i="1"/>
  <c r="N1778" i="1"/>
  <c r="M1778" i="1"/>
  <c r="L1778" i="1"/>
  <c r="V1777" i="1"/>
  <c r="U1777" i="1"/>
  <c r="T1777" i="1"/>
  <c r="S1777" i="1"/>
  <c r="R1777" i="1"/>
  <c r="Q1777" i="1"/>
  <c r="P1777" i="1"/>
  <c r="O1777" i="1"/>
  <c r="N1777" i="1"/>
  <c r="M1777" i="1"/>
  <c r="L1777" i="1"/>
  <c r="V1776" i="1"/>
  <c r="U1776" i="1"/>
  <c r="T1776" i="1"/>
  <c r="S1776" i="1"/>
  <c r="R1776" i="1"/>
  <c r="Q1776" i="1"/>
  <c r="P1776" i="1"/>
  <c r="O1776" i="1"/>
  <c r="N1776" i="1"/>
  <c r="M1776" i="1"/>
  <c r="L1776" i="1"/>
  <c r="V1775" i="1"/>
  <c r="U1775" i="1"/>
  <c r="T1775" i="1"/>
  <c r="S1775" i="1"/>
  <c r="R1775" i="1"/>
  <c r="Q1775" i="1"/>
  <c r="P1775" i="1"/>
  <c r="O1775" i="1"/>
  <c r="N1775" i="1"/>
  <c r="M1775" i="1"/>
  <c r="L1775" i="1"/>
  <c r="V1774" i="1"/>
  <c r="U1774" i="1"/>
  <c r="T1774" i="1"/>
  <c r="S1774" i="1"/>
  <c r="R1774" i="1"/>
  <c r="Q1774" i="1"/>
  <c r="P1774" i="1"/>
  <c r="O1774" i="1"/>
  <c r="N1774" i="1"/>
  <c r="M1774" i="1"/>
  <c r="L1774" i="1"/>
  <c r="V1773" i="1"/>
  <c r="U1773" i="1"/>
  <c r="T1773" i="1"/>
  <c r="S1773" i="1"/>
  <c r="R1773" i="1"/>
  <c r="Q1773" i="1"/>
  <c r="P1773" i="1"/>
  <c r="O1773" i="1"/>
  <c r="N1773" i="1"/>
  <c r="M1773" i="1"/>
  <c r="L1773" i="1"/>
  <c r="V1772" i="1"/>
  <c r="U1772" i="1"/>
  <c r="T1772" i="1"/>
  <c r="S1772" i="1"/>
  <c r="R1772" i="1"/>
  <c r="Q1772" i="1"/>
  <c r="P1772" i="1"/>
  <c r="O1772" i="1"/>
  <c r="N1772" i="1"/>
  <c r="M1772" i="1"/>
  <c r="L1772" i="1"/>
  <c r="V1771" i="1"/>
  <c r="U1771" i="1"/>
  <c r="T1771" i="1"/>
  <c r="S1771" i="1"/>
  <c r="R1771" i="1"/>
  <c r="Q1771" i="1"/>
  <c r="P1771" i="1"/>
  <c r="O1771" i="1"/>
  <c r="N1771" i="1"/>
  <c r="M1771" i="1"/>
  <c r="L1771" i="1"/>
  <c r="V1770" i="1"/>
  <c r="U1770" i="1"/>
  <c r="T1770" i="1"/>
  <c r="S1770" i="1"/>
  <c r="R1770" i="1"/>
  <c r="Q1770" i="1"/>
  <c r="P1770" i="1"/>
  <c r="O1770" i="1"/>
  <c r="N1770" i="1"/>
  <c r="M1770" i="1"/>
  <c r="L1770" i="1"/>
  <c r="V1769" i="1"/>
  <c r="U1769" i="1"/>
  <c r="T1769" i="1"/>
  <c r="S1769" i="1"/>
  <c r="R1769" i="1"/>
  <c r="Q1769" i="1"/>
  <c r="P1769" i="1"/>
  <c r="O1769" i="1"/>
  <c r="N1769" i="1"/>
  <c r="M1769" i="1"/>
  <c r="L1769" i="1"/>
  <c r="V1768" i="1"/>
  <c r="U1768" i="1"/>
  <c r="T1768" i="1"/>
  <c r="S1768" i="1"/>
  <c r="R1768" i="1"/>
  <c r="Q1768" i="1"/>
  <c r="P1768" i="1"/>
  <c r="O1768" i="1"/>
  <c r="N1768" i="1"/>
  <c r="M1768" i="1"/>
  <c r="L1768" i="1"/>
  <c r="V1767" i="1"/>
  <c r="U1767" i="1"/>
  <c r="T1767" i="1"/>
  <c r="S1767" i="1"/>
  <c r="R1767" i="1"/>
  <c r="Q1767" i="1"/>
  <c r="P1767" i="1"/>
  <c r="O1767" i="1"/>
  <c r="N1767" i="1"/>
  <c r="M1767" i="1"/>
  <c r="L1767" i="1"/>
  <c r="V1766" i="1"/>
  <c r="U1766" i="1"/>
  <c r="T1766" i="1"/>
  <c r="S1766" i="1"/>
  <c r="R1766" i="1"/>
  <c r="Q1766" i="1"/>
  <c r="P1766" i="1"/>
  <c r="O1766" i="1"/>
  <c r="N1766" i="1"/>
  <c r="M1766" i="1"/>
  <c r="L1766" i="1"/>
  <c r="V1765" i="1"/>
  <c r="U1765" i="1"/>
  <c r="T1765" i="1"/>
  <c r="S1765" i="1"/>
  <c r="R1765" i="1"/>
  <c r="Q1765" i="1"/>
  <c r="P1765" i="1"/>
  <c r="O1765" i="1"/>
  <c r="N1765" i="1"/>
  <c r="M1765" i="1"/>
  <c r="L1765" i="1"/>
  <c r="V1764" i="1"/>
  <c r="U1764" i="1"/>
  <c r="T1764" i="1"/>
  <c r="S1764" i="1"/>
  <c r="R1764" i="1"/>
  <c r="Q1764" i="1"/>
  <c r="P1764" i="1"/>
  <c r="O1764" i="1"/>
  <c r="N1764" i="1"/>
  <c r="M1764" i="1"/>
  <c r="L1764" i="1"/>
  <c r="V1763" i="1"/>
  <c r="U1763" i="1"/>
  <c r="T1763" i="1"/>
  <c r="S1763" i="1"/>
  <c r="R1763" i="1"/>
  <c r="Q1763" i="1"/>
  <c r="P1763" i="1"/>
  <c r="O1763" i="1"/>
  <c r="N1763" i="1"/>
  <c r="M1763" i="1"/>
  <c r="L1763" i="1"/>
  <c r="V1762" i="1"/>
  <c r="U1762" i="1"/>
  <c r="T1762" i="1"/>
  <c r="S1762" i="1"/>
  <c r="R1762" i="1"/>
  <c r="Q1762" i="1"/>
  <c r="P1762" i="1"/>
  <c r="O1762" i="1"/>
  <c r="N1762" i="1"/>
  <c r="M1762" i="1"/>
  <c r="L1762" i="1"/>
  <c r="V1761" i="1"/>
  <c r="U1761" i="1"/>
  <c r="T1761" i="1"/>
  <c r="S1761" i="1"/>
  <c r="R1761" i="1"/>
  <c r="Q1761" i="1"/>
  <c r="P1761" i="1"/>
  <c r="O1761" i="1"/>
  <c r="N1761" i="1"/>
  <c r="M1761" i="1"/>
  <c r="L1761" i="1"/>
  <c r="V1760" i="1"/>
  <c r="U1760" i="1"/>
  <c r="T1760" i="1"/>
  <c r="S1760" i="1"/>
  <c r="R1760" i="1"/>
  <c r="Q1760" i="1"/>
  <c r="P1760" i="1"/>
  <c r="O1760" i="1"/>
  <c r="N1760" i="1"/>
  <c r="M1760" i="1"/>
  <c r="L1760" i="1"/>
  <c r="V1759" i="1"/>
  <c r="U1759" i="1"/>
  <c r="T1759" i="1"/>
  <c r="S1759" i="1"/>
  <c r="R1759" i="1"/>
  <c r="Q1759" i="1"/>
  <c r="P1759" i="1"/>
  <c r="O1759" i="1"/>
  <c r="N1759" i="1"/>
  <c r="M1759" i="1"/>
  <c r="L1759" i="1"/>
  <c r="V1758" i="1"/>
  <c r="U1758" i="1"/>
  <c r="T1758" i="1"/>
  <c r="S1758" i="1"/>
  <c r="R1758" i="1"/>
  <c r="Q1758" i="1"/>
  <c r="P1758" i="1"/>
  <c r="O1758" i="1"/>
  <c r="N1758" i="1"/>
  <c r="M1758" i="1"/>
  <c r="L1758" i="1"/>
  <c r="V1757" i="1"/>
  <c r="U1757" i="1"/>
  <c r="T1757" i="1"/>
  <c r="S1757" i="1"/>
  <c r="R1757" i="1"/>
  <c r="Q1757" i="1"/>
  <c r="P1757" i="1"/>
  <c r="O1757" i="1"/>
  <c r="N1757" i="1"/>
  <c r="M1757" i="1"/>
  <c r="L1757" i="1"/>
  <c r="V1756" i="1"/>
  <c r="U1756" i="1"/>
  <c r="T1756" i="1"/>
  <c r="S1756" i="1"/>
  <c r="R1756" i="1"/>
  <c r="Q1756" i="1"/>
  <c r="P1756" i="1"/>
  <c r="O1756" i="1"/>
  <c r="N1756" i="1"/>
  <c r="M1756" i="1"/>
  <c r="L1756" i="1"/>
  <c r="V1755" i="1"/>
  <c r="U1755" i="1"/>
  <c r="T1755" i="1"/>
  <c r="S1755" i="1"/>
  <c r="R1755" i="1"/>
  <c r="Q1755" i="1"/>
  <c r="P1755" i="1"/>
  <c r="O1755" i="1"/>
  <c r="N1755" i="1"/>
  <c r="M1755" i="1"/>
  <c r="L1755" i="1"/>
  <c r="V1754" i="1"/>
  <c r="U1754" i="1"/>
  <c r="T1754" i="1"/>
  <c r="S1754" i="1"/>
  <c r="R1754" i="1"/>
  <c r="Q1754" i="1"/>
  <c r="P1754" i="1"/>
  <c r="O1754" i="1"/>
  <c r="N1754" i="1"/>
  <c r="M1754" i="1"/>
  <c r="L1754" i="1"/>
  <c r="V1753" i="1"/>
  <c r="U1753" i="1"/>
  <c r="T1753" i="1"/>
  <c r="S1753" i="1"/>
  <c r="R1753" i="1"/>
  <c r="Q1753" i="1"/>
  <c r="P1753" i="1"/>
  <c r="O1753" i="1"/>
  <c r="N1753" i="1"/>
  <c r="M1753" i="1"/>
  <c r="L1753" i="1"/>
  <c r="V1752" i="1"/>
  <c r="U1752" i="1"/>
  <c r="T1752" i="1"/>
  <c r="S1752" i="1"/>
  <c r="R1752" i="1"/>
  <c r="Q1752" i="1"/>
  <c r="P1752" i="1"/>
  <c r="O1752" i="1"/>
  <c r="N1752" i="1"/>
  <c r="M1752" i="1"/>
  <c r="L1752" i="1"/>
  <c r="V1751" i="1"/>
  <c r="U1751" i="1"/>
  <c r="T1751" i="1"/>
  <c r="S1751" i="1"/>
  <c r="R1751" i="1"/>
  <c r="Q1751" i="1"/>
  <c r="P1751" i="1"/>
  <c r="O1751" i="1"/>
  <c r="N1751" i="1"/>
  <c r="M1751" i="1"/>
  <c r="L1751" i="1"/>
  <c r="V1750" i="1"/>
  <c r="U1750" i="1"/>
  <c r="T1750" i="1"/>
  <c r="S1750" i="1"/>
  <c r="R1750" i="1"/>
  <c r="Q1750" i="1"/>
  <c r="P1750" i="1"/>
  <c r="O1750" i="1"/>
  <c r="N1750" i="1"/>
  <c r="M1750" i="1"/>
  <c r="L1750" i="1"/>
  <c r="V1749" i="1"/>
  <c r="U1749" i="1"/>
  <c r="T1749" i="1"/>
  <c r="S1749" i="1"/>
  <c r="R1749" i="1"/>
  <c r="Q1749" i="1"/>
  <c r="P1749" i="1"/>
  <c r="O1749" i="1"/>
  <c r="N1749" i="1"/>
  <c r="M1749" i="1"/>
  <c r="L1749" i="1"/>
  <c r="V1748" i="1"/>
  <c r="U1748" i="1"/>
  <c r="T1748" i="1"/>
  <c r="S1748" i="1"/>
  <c r="R1748" i="1"/>
  <c r="Q1748" i="1"/>
  <c r="P1748" i="1"/>
  <c r="O1748" i="1"/>
  <c r="N1748" i="1"/>
  <c r="M1748" i="1"/>
  <c r="L1748" i="1"/>
  <c r="V1747" i="1"/>
  <c r="U1747" i="1"/>
  <c r="T1747" i="1"/>
  <c r="S1747" i="1"/>
  <c r="R1747" i="1"/>
  <c r="Q1747" i="1"/>
  <c r="P1747" i="1"/>
  <c r="O1747" i="1"/>
  <c r="N1747" i="1"/>
  <c r="M1747" i="1"/>
  <c r="L1747" i="1"/>
  <c r="V1746" i="1"/>
  <c r="U1746" i="1"/>
  <c r="T1746" i="1"/>
  <c r="S1746" i="1"/>
  <c r="R1746" i="1"/>
  <c r="Q1746" i="1"/>
  <c r="P1746" i="1"/>
  <c r="O1746" i="1"/>
  <c r="N1746" i="1"/>
  <c r="M1746" i="1"/>
  <c r="L1746" i="1"/>
  <c r="V1745" i="1"/>
  <c r="U1745" i="1"/>
  <c r="T1745" i="1"/>
  <c r="S1745" i="1"/>
  <c r="R1745" i="1"/>
  <c r="Q1745" i="1"/>
  <c r="P1745" i="1"/>
  <c r="O1745" i="1"/>
  <c r="N1745" i="1"/>
  <c r="M1745" i="1"/>
  <c r="L1745" i="1"/>
  <c r="V1744" i="1"/>
  <c r="U1744" i="1"/>
  <c r="T1744" i="1"/>
  <c r="S1744" i="1"/>
  <c r="R1744" i="1"/>
  <c r="Q1744" i="1"/>
  <c r="P1744" i="1"/>
  <c r="O1744" i="1"/>
  <c r="N1744" i="1"/>
  <c r="M1744" i="1"/>
  <c r="L1744" i="1"/>
  <c r="V1743" i="1"/>
  <c r="U1743" i="1"/>
  <c r="T1743" i="1"/>
  <c r="S1743" i="1"/>
  <c r="R1743" i="1"/>
  <c r="Q1743" i="1"/>
  <c r="P1743" i="1"/>
  <c r="O1743" i="1"/>
  <c r="N1743" i="1"/>
  <c r="M1743" i="1"/>
  <c r="L1743" i="1"/>
  <c r="V1742" i="1"/>
  <c r="U1742" i="1"/>
  <c r="T1742" i="1"/>
  <c r="S1742" i="1"/>
  <c r="R1742" i="1"/>
  <c r="Q1742" i="1"/>
  <c r="P1742" i="1"/>
  <c r="O1742" i="1"/>
  <c r="N1742" i="1"/>
  <c r="M1742" i="1"/>
  <c r="L1742" i="1"/>
  <c r="V1741" i="1"/>
  <c r="U1741" i="1"/>
  <c r="T1741" i="1"/>
  <c r="S1741" i="1"/>
  <c r="R1741" i="1"/>
  <c r="Q1741" i="1"/>
  <c r="P1741" i="1"/>
  <c r="O1741" i="1"/>
  <c r="N1741" i="1"/>
  <c r="M1741" i="1"/>
  <c r="L1741" i="1"/>
  <c r="V1740" i="1"/>
  <c r="U1740" i="1"/>
  <c r="T1740" i="1"/>
  <c r="S1740" i="1"/>
  <c r="R1740" i="1"/>
  <c r="Q1740" i="1"/>
  <c r="P1740" i="1"/>
  <c r="O1740" i="1"/>
  <c r="N1740" i="1"/>
  <c r="M1740" i="1"/>
  <c r="L1740" i="1"/>
  <c r="V1739" i="1"/>
  <c r="U1739" i="1"/>
  <c r="T1739" i="1"/>
  <c r="S1739" i="1"/>
  <c r="R1739" i="1"/>
  <c r="Q1739" i="1"/>
  <c r="P1739" i="1"/>
  <c r="O1739" i="1"/>
  <c r="N1739" i="1"/>
  <c r="M1739" i="1"/>
  <c r="L1739" i="1"/>
  <c r="V1738" i="1"/>
  <c r="U1738" i="1"/>
  <c r="T1738" i="1"/>
  <c r="S1738" i="1"/>
  <c r="R1738" i="1"/>
  <c r="Q1738" i="1"/>
  <c r="P1738" i="1"/>
  <c r="O1738" i="1"/>
  <c r="N1738" i="1"/>
  <c r="M1738" i="1"/>
  <c r="L1738" i="1"/>
  <c r="V1737" i="1"/>
  <c r="U1737" i="1"/>
  <c r="T1737" i="1"/>
  <c r="S1737" i="1"/>
  <c r="R1737" i="1"/>
  <c r="Q1737" i="1"/>
  <c r="P1737" i="1"/>
  <c r="O1737" i="1"/>
  <c r="N1737" i="1"/>
  <c r="M1737" i="1"/>
  <c r="L1737" i="1"/>
  <c r="V1736" i="1"/>
  <c r="U1736" i="1"/>
  <c r="T1736" i="1"/>
  <c r="S1736" i="1"/>
  <c r="R1736" i="1"/>
  <c r="Q1736" i="1"/>
  <c r="P1736" i="1"/>
  <c r="O1736" i="1"/>
  <c r="N1736" i="1"/>
  <c r="M1736" i="1"/>
  <c r="L1736" i="1"/>
  <c r="V1735" i="1"/>
  <c r="U1735" i="1"/>
  <c r="T1735" i="1"/>
  <c r="S1735" i="1"/>
  <c r="R1735" i="1"/>
  <c r="Q1735" i="1"/>
  <c r="P1735" i="1"/>
  <c r="O1735" i="1"/>
  <c r="N1735" i="1"/>
  <c r="M1735" i="1"/>
  <c r="L1735" i="1"/>
  <c r="V1734" i="1"/>
  <c r="U1734" i="1"/>
  <c r="T1734" i="1"/>
  <c r="S1734" i="1"/>
  <c r="R1734" i="1"/>
  <c r="Q1734" i="1"/>
  <c r="P1734" i="1"/>
  <c r="O1734" i="1"/>
  <c r="N1734" i="1"/>
  <c r="M1734" i="1"/>
  <c r="L1734" i="1"/>
  <c r="V1733" i="1"/>
  <c r="U1733" i="1"/>
  <c r="T1733" i="1"/>
  <c r="S1733" i="1"/>
  <c r="R1733" i="1"/>
  <c r="Q1733" i="1"/>
  <c r="P1733" i="1"/>
  <c r="O1733" i="1"/>
  <c r="N1733" i="1"/>
  <c r="M1733" i="1"/>
  <c r="L1733" i="1"/>
  <c r="V1732" i="1"/>
  <c r="U1732" i="1"/>
  <c r="T1732" i="1"/>
  <c r="S1732" i="1"/>
  <c r="R1732" i="1"/>
  <c r="Q1732" i="1"/>
  <c r="P1732" i="1"/>
  <c r="O1732" i="1"/>
  <c r="N1732" i="1"/>
  <c r="M1732" i="1"/>
  <c r="L1732" i="1"/>
  <c r="V1731" i="1"/>
  <c r="U1731" i="1"/>
  <c r="T1731" i="1"/>
  <c r="S1731" i="1"/>
  <c r="R1731" i="1"/>
  <c r="Q1731" i="1"/>
  <c r="P1731" i="1"/>
  <c r="O1731" i="1"/>
  <c r="N1731" i="1"/>
  <c r="M1731" i="1"/>
  <c r="L1731" i="1"/>
  <c r="V1730" i="1"/>
  <c r="U1730" i="1"/>
  <c r="T1730" i="1"/>
  <c r="S1730" i="1"/>
  <c r="R1730" i="1"/>
  <c r="Q1730" i="1"/>
  <c r="P1730" i="1"/>
  <c r="O1730" i="1"/>
  <c r="N1730" i="1"/>
  <c r="M1730" i="1"/>
  <c r="L1730" i="1"/>
  <c r="V1729" i="1"/>
  <c r="U1729" i="1"/>
  <c r="T1729" i="1"/>
  <c r="S1729" i="1"/>
  <c r="R1729" i="1"/>
  <c r="Q1729" i="1"/>
  <c r="P1729" i="1"/>
  <c r="O1729" i="1"/>
  <c r="N1729" i="1"/>
  <c r="M1729" i="1"/>
  <c r="L1729" i="1"/>
  <c r="V1728" i="1"/>
  <c r="U1728" i="1"/>
  <c r="T1728" i="1"/>
  <c r="S1728" i="1"/>
  <c r="R1728" i="1"/>
  <c r="Q1728" i="1"/>
  <c r="P1728" i="1"/>
  <c r="O1728" i="1"/>
  <c r="N1728" i="1"/>
  <c r="M1728" i="1"/>
  <c r="L1728" i="1"/>
  <c r="V1727" i="1"/>
  <c r="U1727" i="1"/>
  <c r="T1727" i="1"/>
  <c r="S1727" i="1"/>
  <c r="R1727" i="1"/>
  <c r="Q1727" i="1"/>
  <c r="P1727" i="1"/>
  <c r="O1727" i="1"/>
  <c r="N1727" i="1"/>
  <c r="M1727" i="1"/>
  <c r="L1727" i="1"/>
  <c r="V1726" i="1"/>
  <c r="U1726" i="1"/>
  <c r="T1726" i="1"/>
  <c r="S1726" i="1"/>
  <c r="R1726" i="1"/>
  <c r="Q1726" i="1"/>
  <c r="P1726" i="1"/>
  <c r="O1726" i="1"/>
  <c r="N1726" i="1"/>
  <c r="M1726" i="1"/>
  <c r="L1726" i="1"/>
  <c r="V1725" i="1"/>
  <c r="U1725" i="1"/>
  <c r="T1725" i="1"/>
  <c r="S1725" i="1"/>
  <c r="R1725" i="1"/>
  <c r="Q1725" i="1"/>
  <c r="P1725" i="1"/>
  <c r="O1725" i="1"/>
  <c r="N1725" i="1"/>
  <c r="M1725" i="1"/>
  <c r="L1725" i="1"/>
  <c r="V1724" i="1"/>
  <c r="U1724" i="1"/>
  <c r="T1724" i="1"/>
  <c r="S1724" i="1"/>
  <c r="R1724" i="1"/>
  <c r="Q1724" i="1"/>
  <c r="P1724" i="1"/>
  <c r="O1724" i="1"/>
  <c r="N1724" i="1"/>
  <c r="M1724" i="1"/>
  <c r="L1724" i="1"/>
  <c r="V1723" i="1"/>
  <c r="U1723" i="1"/>
  <c r="T1723" i="1"/>
  <c r="S1723" i="1"/>
  <c r="R1723" i="1"/>
  <c r="Q1723" i="1"/>
  <c r="P1723" i="1"/>
  <c r="O1723" i="1"/>
  <c r="N1723" i="1"/>
  <c r="M1723" i="1"/>
  <c r="L1723" i="1"/>
  <c r="V1722" i="1"/>
  <c r="U1722" i="1"/>
  <c r="T1722" i="1"/>
  <c r="S1722" i="1"/>
  <c r="R1722" i="1"/>
  <c r="Q1722" i="1"/>
  <c r="P1722" i="1"/>
  <c r="O1722" i="1"/>
  <c r="N1722" i="1"/>
  <c r="M1722" i="1"/>
  <c r="L1722" i="1"/>
  <c r="V1721" i="1"/>
  <c r="U1721" i="1"/>
  <c r="T1721" i="1"/>
  <c r="S1721" i="1"/>
  <c r="R1721" i="1"/>
  <c r="Q1721" i="1"/>
  <c r="P1721" i="1"/>
  <c r="O1721" i="1"/>
  <c r="N1721" i="1"/>
  <c r="M1721" i="1"/>
  <c r="L1721" i="1"/>
  <c r="V1720" i="1"/>
  <c r="U1720" i="1"/>
  <c r="T1720" i="1"/>
  <c r="S1720" i="1"/>
  <c r="R1720" i="1"/>
  <c r="Q1720" i="1"/>
  <c r="P1720" i="1"/>
  <c r="O1720" i="1"/>
  <c r="N1720" i="1"/>
  <c r="M1720" i="1"/>
  <c r="L1720" i="1"/>
  <c r="V1719" i="1"/>
  <c r="U1719" i="1"/>
  <c r="T1719" i="1"/>
  <c r="S1719" i="1"/>
  <c r="R1719" i="1"/>
  <c r="Q1719" i="1"/>
  <c r="P1719" i="1"/>
  <c r="O1719" i="1"/>
  <c r="N1719" i="1"/>
  <c r="M1719" i="1"/>
  <c r="L1719" i="1"/>
  <c r="V1718" i="1"/>
  <c r="U1718" i="1"/>
  <c r="T1718" i="1"/>
  <c r="S1718" i="1"/>
  <c r="R1718" i="1"/>
  <c r="Q1718" i="1"/>
  <c r="P1718" i="1"/>
  <c r="O1718" i="1"/>
  <c r="N1718" i="1"/>
  <c r="M1718" i="1"/>
  <c r="L1718" i="1"/>
  <c r="V1717" i="1"/>
  <c r="U1717" i="1"/>
  <c r="T1717" i="1"/>
  <c r="S1717" i="1"/>
  <c r="R1717" i="1"/>
  <c r="Q1717" i="1"/>
  <c r="P1717" i="1"/>
  <c r="O1717" i="1"/>
  <c r="N1717" i="1"/>
  <c r="M1717" i="1"/>
  <c r="L1717" i="1"/>
  <c r="V1716" i="1"/>
  <c r="U1716" i="1"/>
  <c r="T1716" i="1"/>
  <c r="S1716" i="1"/>
  <c r="R1716" i="1"/>
  <c r="Q1716" i="1"/>
  <c r="P1716" i="1"/>
  <c r="O1716" i="1"/>
  <c r="N1716" i="1"/>
  <c r="M1716" i="1"/>
  <c r="L1716" i="1"/>
  <c r="V1715" i="1"/>
  <c r="U1715" i="1"/>
  <c r="T1715" i="1"/>
  <c r="S1715" i="1"/>
  <c r="R1715" i="1"/>
  <c r="Q1715" i="1"/>
  <c r="P1715" i="1"/>
  <c r="O1715" i="1"/>
  <c r="N1715" i="1"/>
  <c r="M1715" i="1"/>
  <c r="L1715" i="1"/>
  <c r="V1714" i="1"/>
  <c r="U1714" i="1"/>
  <c r="T1714" i="1"/>
  <c r="S1714" i="1"/>
  <c r="R1714" i="1"/>
  <c r="Q1714" i="1"/>
  <c r="P1714" i="1"/>
  <c r="O1714" i="1"/>
  <c r="N1714" i="1"/>
  <c r="M1714" i="1"/>
  <c r="L1714" i="1"/>
  <c r="V1713" i="1"/>
  <c r="U1713" i="1"/>
  <c r="T1713" i="1"/>
  <c r="S1713" i="1"/>
  <c r="R1713" i="1"/>
  <c r="Q1713" i="1"/>
  <c r="P1713" i="1"/>
  <c r="O1713" i="1"/>
  <c r="N1713" i="1"/>
  <c r="M1713" i="1"/>
  <c r="L1713" i="1"/>
  <c r="V1712" i="1"/>
  <c r="U1712" i="1"/>
  <c r="T1712" i="1"/>
  <c r="S1712" i="1"/>
  <c r="R1712" i="1"/>
  <c r="Q1712" i="1"/>
  <c r="P1712" i="1"/>
  <c r="O1712" i="1"/>
  <c r="N1712" i="1"/>
  <c r="M1712" i="1"/>
  <c r="L1712" i="1"/>
  <c r="V1711" i="1"/>
  <c r="U1711" i="1"/>
  <c r="T1711" i="1"/>
  <c r="S1711" i="1"/>
  <c r="R1711" i="1"/>
  <c r="Q1711" i="1"/>
  <c r="P1711" i="1"/>
  <c r="O1711" i="1"/>
  <c r="N1711" i="1"/>
  <c r="M1711" i="1"/>
  <c r="L1711" i="1"/>
  <c r="V1710" i="1"/>
  <c r="U1710" i="1"/>
  <c r="T1710" i="1"/>
  <c r="S1710" i="1"/>
  <c r="R1710" i="1"/>
  <c r="Q1710" i="1"/>
  <c r="P1710" i="1"/>
  <c r="O1710" i="1"/>
  <c r="N1710" i="1"/>
  <c r="M1710" i="1"/>
  <c r="L1710" i="1"/>
  <c r="V1709" i="1"/>
  <c r="U1709" i="1"/>
  <c r="T1709" i="1"/>
  <c r="S1709" i="1"/>
  <c r="R1709" i="1"/>
  <c r="Q1709" i="1"/>
  <c r="P1709" i="1"/>
  <c r="O1709" i="1"/>
  <c r="N1709" i="1"/>
  <c r="M1709" i="1"/>
  <c r="L1709" i="1"/>
  <c r="V1708" i="1"/>
  <c r="U1708" i="1"/>
  <c r="T1708" i="1"/>
  <c r="S1708" i="1"/>
  <c r="R1708" i="1"/>
  <c r="Q1708" i="1"/>
  <c r="P1708" i="1"/>
  <c r="O1708" i="1"/>
  <c r="N1708" i="1"/>
  <c r="M1708" i="1"/>
  <c r="L1708" i="1"/>
  <c r="V1707" i="1"/>
  <c r="U1707" i="1"/>
  <c r="T1707" i="1"/>
  <c r="S1707" i="1"/>
  <c r="R1707" i="1"/>
  <c r="Q1707" i="1"/>
  <c r="P1707" i="1"/>
  <c r="O1707" i="1"/>
  <c r="N1707" i="1"/>
  <c r="M1707" i="1"/>
  <c r="L1707" i="1"/>
  <c r="V1706" i="1"/>
  <c r="U1706" i="1"/>
  <c r="T1706" i="1"/>
  <c r="S1706" i="1"/>
  <c r="R1706" i="1"/>
  <c r="Q1706" i="1"/>
  <c r="P1706" i="1"/>
  <c r="O1706" i="1"/>
  <c r="N1706" i="1"/>
  <c r="M1706" i="1"/>
  <c r="L1706" i="1"/>
  <c r="V1705" i="1"/>
  <c r="U1705" i="1"/>
  <c r="T1705" i="1"/>
  <c r="S1705" i="1"/>
  <c r="R1705" i="1"/>
  <c r="Q1705" i="1"/>
  <c r="P1705" i="1"/>
  <c r="O1705" i="1"/>
  <c r="N1705" i="1"/>
  <c r="M1705" i="1"/>
  <c r="L1705" i="1"/>
  <c r="V1704" i="1"/>
  <c r="U1704" i="1"/>
  <c r="T1704" i="1"/>
  <c r="S1704" i="1"/>
  <c r="R1704" i="1"/>
  <c r="Q1704" i="1"/>
  <c r="P1704" i="1"/>
  <c r="O1704" i="1"/>
  <c r="N1704" i="1"/>
  <c r="M1704" i="1"/>
  <c r="L1704" i="1"/>
  <c r="V1703" i="1"/>
  <c r="U1703" i="1"/>
  <c r="T1703" i="1"/>
  <c r="S1703" i="1"/>
  <c r="R1703" i="1"/>
  <c r="Q1703" i="1"/>
  <c r="P1703" i="1"/>
  <c r="O1703" i="1"/>
  <c r="N1703" i="1"/>
  <c r="M1703" i="1"/>
  <c r="L1703" i="1"/>
  <c r="V1702" i="1"/>
  <c r="U1702" i="1"/>
  <c r="T1702" i="1"/>
  <c r="S1702" i="1"/>
  <c r="R1702" i="1"/>
  <c r="Q1702" i="1"/>
  <c r="P1702" i="1"/>
  <c r="O1702" i="1"/>
  <c r="N1702" i="1"/>
  <c r="M1702" i="1"/>
  <c r="L1702" i="1"/>
  <c r="V1701" i="1"/>
  <c r="U1701" i="1"/>
  <c r="T1701" i="1"/>
  <c r="S1701" i="1"/>
  <c r="R1701" i="1"/>
  <c r="Q1701" i="1"/>
  <c r="P1701" i="1"/>
  <c r="O1701" i="1"/>
  <c r="N1701" i="1"/>
  <c r="M1701" i="1"/>
  <c r="L1701" i="1"/>
  <c r="V1700" i="1"/>
  <c r="U1700" i="1"/>
  <c r="T1700" i="1"/>
  <c r="S1700" i="1"/>
  <c r="R1700" i="1"/>
  <c r="Q1700" i="1"/>
  <c r="P1700" i="1"/>
  <c r="O1700" i="1"/>
  <c r="N1700" i="1"/>
  <c r="M1700" i="1"/>
  <c r="L1700" i="1"/>
  <c r="V1699" i="1"/>
  <c r="U1699" i="1"/>
  <c r="T1699" i="1"/>
  <c r="S1699" i="1"/>
  <c r="R1699" i="1"/>
  <c r="Q1699" i="1"/>
  <c r="P1699" i="1"/>
  <c r="O1699" i="1"/>
  <c r="N1699" i="1"/>
  <c r="M1699" i="1"/>
  <c r="L1699" i="1"/>
  <c r="V1698" i="1"/>
  <c r="U1698" i="1"/>
  <c r="T1698" i="1"/>
  <c r="S1698" i="1"/>
  <c r="R1698" i="1"/>
  <c r="Q1698" i="1"/>
  <c r="P1698" i="1"/>
  <c r="O1698" i="1"/>
  <c r="N1698" i="1"/>
  <c r="M1698" i="1"/>
  <c r="L1698" i="1"/>
  <c r="V1697" i="1"/>
  <c r="U1697" i="1"/>
  <c r="T1697" i="1"/>
  <c r="S1697" i="1"/>
  <c r="R1697" i="1"/>
  <c r="Q1697" i="1"/>
  <c r="P1697" i="1"/>
  <c r="O1697" i="1"/>
  <c r="N1697" i="1"/>
  <c r="M1697" i="1"/>
  <c r="L1697" i="1"/>
  <c r="V1696" i="1"/>
  <c r="U1696" i="1"/>
  <c r="T1696" i="1"/>
  <c r="S1696" i="1"/>
  <c r="R1696" i="1"/>
  <c r="Q1696" i="1"/>
  <c r="P1696" i="1"/>
  <c r="O1696" i="1"/>
  <c r="N1696" i="1"/>
  <c r="M1696" i="1"/>
  <c r="L1696" i="1"/>
  <c r="V1695" i="1"/>
  <c r="U1695" i="1"/>
  <c r="T1695" i="1"/>
  <c r="S1695" i="1"/>
  <c r="R1695" i="1"/>
  <c r="Q1695" i="1"/>
  <c r="P1695" i="1"/>
  <c r="O1695" i="1"/>
  <c r="N1695" i="1"/>
  <c r="M1695" i="1"/>
  <c r="L1695" i="1"/>
  <c r="V1694" i="1"/>
  <c r="U1694" i="1"/>
  <c r="T1694" i="1"/>
  <c r="S1694" i="1"/>
  <c r="R1694" i="1"/>
  <c r="Q1694" i="1"/>
  <c r="P1694" i="1"/>
  <c r="O1694" i="1"/>
  <c r="N1694" i="1"/>
  <c r="M1694" i="1"/>
  <c r="L1694" i="1"/>
  <c r="V1693" i="1"/>
  <c r="U1693" i="1"/>
  <c r="T1693" i="1"/>
  <c r="S1693" i="1"/>
  <c r="R1693" i="1"/>
  <c r="Q1693" i="1"/>
  <c r="P1693" i="1"/>
  <c r="O1693" i="1"/>
  <c r="N1693" i="1"/>
  <c r="M1693" i="1"/>
  <c r="L1693" i="1"/>
  <c r="V1692" i="1"/>
  <c r="U1692" i="1"/>
  <c r="T1692" i="1"/>
  <c r="S1692" i="1"/>
  <c r="R1692" i="1"/>
  <c r="Q1692" i="1"/>
  <c r="P1692" i="1"/>
  <c r="O1692" i="1"/>
  <c r="N1692" i="1"/>
  <c r="M1692" i="1"/>
  <c r="L1692" i="1"/>
  <c r="V1691" i="1"/>
  <c r="U1691" i="1"/>
  <c r="T1691" i="1"/>
  <c r="S1691" i="1"/>
  <c r="R1691" i="1"/>
  <c r="Q1691" i="1"/>
  <c r="P1691" i="1"/>
  <c r="O1691" i="1"/>
  <c r="N1691" i="1"/>
  <c r="M1691" i="1"/>
  <c r="L1691" i="1"/>
  <c r="V1690" i="1"/>
  <c r="U1690" i="1"/>
  <c r="T1690" i="1"/>
  <c r="S1690" i="1"/>
  <c r="R1690" i="1"/>
  <c r="Q1690" i="1"/>
  <c r="P1690" i="1"/>
  <c r="O1690" i="1"/>
  <c r="N1690" i="1"/>
  <c r="M1690" i="1"/>
  <c r="L1690" i="1"/>
  <c r="V1689" i="1"/>
  <c r="U1689" i="1"/>
  <c r="T1689" i="1"/>
  <c r="S1689" i="1"/>
  <c r="R1689" i="1"/>
  <c r="Q1689" i="1"/>
  <c r="P1689" i="1"/>
  <c r="O1689" i="1"/>
  <c r="N1689" i="1"/>
  <c r="M1689" i="1"/>
  <c r="L1689" i="1"/>
  <c r="V1688" i="1"/>
  <c r="U1688" i="1"/>
  <c r="T1688" i="1"/>
  <c r="S1688" i="1"/>
  <c r="R1688" i="1"/>
  <c r="Q1688" i="1"/>
  <c r="P1688" i="1"/>
  <c r="O1688" i="1"/>
  <c r="N1688" i="1"/>
  <c r="M1688" i="1"/>
  <c r="L1688" i="1"/>
  <c r="V1687" i="1"/>
  <c r="U1687" i="1"/>
  <c r="T1687" i="1"/>
  <c r="S1687" i="1"/>
  <c r="R1687" i="1"/>
  <c r="Q1687" i="1"/>
  <c r="P1687" i="1"/>
  <c r="O1687" i="1"/>
  <c r="N1687" i="1"/>
  <c r="M1687" i="1"/>
  <c r="L1687" i="1"/>
  <c r="V1686" i="1"/>
  <c r="U1686" i="1"/>
  <c r="T1686" i="1"/>
  <c r="S1686" i="1"/>
  <c r="R1686" i="1"/>
  <c r="Q1686" i="1"/>
  <c r="P1686" i="1"/>
  <c r="O1686" i="1"/>
  <c r="N1686" i="1"/>
  <c r="M1686" i="1"/>
  <c r="L1686" i="1"/>
  <c r="V1685" i="1"/>
  <c r="U1685" i="1"/>
  <c r="T1685" i="1"/>
  <c r="S1685" i="1"/>
  <c r="R1685" i="1"/>
  <c r="Q1685" i="1"/>
  <c r="P1685" i="1"/>
  <c r="O1685" i="1"/>
  <c r="N1685" i="1"/>
  <c r="M1685" i="1"/>
  <c r="L1685" i="1"/>
  <c r="V1684" i="1"/>
  <c r="U1684" i="1"/>
  <c r="T1684" i="1"/>
  <c r="S1684" i="1"/>
  <c r="R1684" i="1"/>
  <c r="Q1684" i="1"/>
  <c r="P1684" i="1"/>
  <c r="O1684" i="1"/>
  <c r="N1684" i="1"/>
  <c r="M1684" i="1"/>
  <c r="L1684" i="1"/>
  <c r="V1683" i="1"/>
  <c r="U1683" i="1"/>
  <c r="T1683" i="1"/>
  <c r="S1683" i="1"/>
  <c r="R1683" i="1"/>
  <c r="Q1683" i="1"/>
  <c r="P1683" i="1"/>
  <c r="O1683" i="1"/>
  <c r="N1683" i="1"/>
  <c r="M1683" i="1"/>
  <c r="L1683" i="1"/>
  <c r="V1682" i="1"/>
  <c r="U1682" i="1"/>
  <c r="T1682" i="1"/>
  <c r="S1682" i="1"/>
  <c r="R1682" i="1"/>
  <c r="Q1682" i="1"/>
  <c r="P1682" i="1"/>
  <c r="O1682" i="1"/>
  <c r="N1682" i="1"/>
  <c r="M1682" i="1"/>
  <c r="L1682" i="1"/>
  <c r="V1681" i="1"/>
  <c r="U1681" i="1"/>
  <c r="T1681" i="1"/>
  <c r="S1681" i="1"/>
  <c r="R1681" i="1"/>
  <c r="Q1681" i="1"/>
  <c r="P1681" i="1"/>
  <c r="O1681" i="1"/>
  <c r="N1681" i="1"/>
  <c r="M1681" i="1"/>
  <c r="L1681" i="1"/>
  <c r="V1680" i="1"/>
  <c r="U1680" i="1"/>
  <c r="T1680" i="1"/>
  <c r="S1680" i="1"/>
  <c r="R1680" i="1"/>
  <c r="Q1680" i="1"/>
  <c r="P1680" i="1"/>
  <c r="O1680" i="1"/>
  <c r="N1680" i="1"/>
  <c r="M1680" i="1"/>
  <c r="L1680" i="1"/>
  <c r="V1679" i="1"/>
  <c r="U1679" i="1"/>
  <c r="T1679" i="1"/>
  <c r="S1679" i="1"/>
  <c r="R1679" i="1"/>
  <c r="Q1679" i="1"/>
  <c r="P1679" i="1"/>
  <c r="O1679" i="1"/>
  <c r="N1679" i="1"/>
  <c r="M1679" i="1"/>
  <c r="L1679" i="1"/>
  <c r="V1678" i="1"/>
  <c r="U1678" i="1"/>
  <c r="T1678" i="1"/>
  <c r="S1678" i="1"/>
  <c r="R1678" i="1"/>
  <c r="Q1678" i="1"/>
  <c r="P1678" i="1"/>
  <c r="O1678" i="1"/>
  <c r="N1678" i="1"/>
  <c r="M1678" i="1"/>
  <c r="L1678" i="1"/>
  <c r="V1677" i="1"/>
  <c r="U1677" i="1"/>
  <c r="T1677" i="1"/>
  <c r="S1677" i="1"/>
  <c r="R1677" i="1"/>
  <c r="Q1677" i="1"/>
  <c r="P1677" i="1"/>
  <c r="O1677" i="1"/>
  <c r="N1677" i="1"/>
  <c r="M1677" i="1"/>
  <c r="L1677" i="1"/>
  <c r="V1676" i="1"/>
  <c r="U1676" i="1"/>
  <c r="T1676" i="1"/>
  <c r="S1676" i="1"/>
  <c r="R1676" i="1"/>
  <c r="Q1676" i="1"/>
  <c r="P1676" i="1"/>
  <c r="O1676" i="1"/>
  <c r="N1676" i="1"/>
  <c r="M1676" i="1"/>
  <c r="L1676" i="1"/>
  <c r="V1675" i="1"/>
  <c r="U1675" i="1"/>
  <c r="T1675" i="1"/>
  <c r="S1675" i="1"/>
  <c r="R1675" i="1"/>
  <c r="Q1675" i="1"/>
  <c r="P1675" i="1"/>
  <c r="O1675" i="1"/>
  <c r="N1675" i="1"/>
  <c r="M1675" i="1"/>
  <c r="L1675" i="1"/>
  <c r="V1674" i="1"/>
  <c r="U1674" i="1"/>
  <c r="T1674" i="1"/>
  <c r="S1674" i="1"/>
  <c r="R1674" i="1"/>
  <c r="Q1674" i="1"/>
  <c r="P1674" i="1"/>
  <c r="O1674" i="1"/>
  <c r="N1674" i="1"/>
  <c r="M1674" i="1"/>
  <c r="L1674" i="1"/>
  <c r="V1673" i="1"/>
  <c r="U1673" i="1"/>
  <c r="T1673" i="1"/>
  <c r="S1673" i="1"/>
  <c r="R1673" i="1"/>
  <c r="Q1673" i="1"/>
  <c r="P1673" i="1"/>
  <c r="O1673" i="1"/>
  <c r="N1673" i="1"/>
  <c r="M1673" i="1"/>
  <c r="L1673" i="1"/>
  <c r="V1672" i="1"/>
  <c r="U1672" i="1"/>
  <c r="T1672" i="1"/>
  <c r="S1672" i="1"/>
  <c r="R1672" i="1"/>
  <c r="Q1672" i="1"/>
  <c r="P1672" i="1"/>
  <c r="O1672" i="1"/>
  <c r="N1672" i="1"/>
  <c r="M1672" i="1"/>
  <c r="L1672" i="1"/>
  <c r="V1671" i="1"/>
  <c r="U1671" i="1"/>
  <c r="T1671" i="1"/>
  <c r="S1671" i="1"/>
  <c r="R1671" i="1"/>
  <c r="Q1671" i="1"/>
  <c r="P1671" i="1"/>
  <c r="O1671" i="1"/>
  <c r="N1671" i="1"/>
  <c r="M1671" i="1"/>
  <c r="L1671" i="1"/>
  <c r="V1670" i="1"/>
  <c r="U1670" i="1"/>
  <c r="T1670" i="1"/>
  <c r="S1670" i="1"/>
  <c r="R1670" i="1"/>
  <c r="Q1670" i="1"/>
  <c r="P1670" i="1"/>
  <c r="O1670" i="1"/>
  <c r="N1670" i="1"/>
  <c r="M1670" i="1"/>
  <c r="L1670" i="1"/>
  <c r="V1669" i="1"/>
  <c r="U1669" i="1"/>
  <c r="T1669" i="1"/>
  <c r="S1669" i="1"/>
  <c r="R1669" i="1"/>
  <c r="Q1669" i="1"/>
  <c r="P1669" i="1"/>
  <c r="O1669" i="1"/>
  <c r="N1669" i="1"/>
  <c r="M1669" i="1"/>
  <c r="L1669" i="1"/>
  <c r="V1668" i="1"/>
  <c r="U1668" i="1"/>
  <c r="T1668" i="1"/>
  <c r="S1668" i="1"/>
  <c r="R1668" i="1"/>
  <c r="Q1668" i="1"/>
  <c r="P1668" i="1"/>
  <c r="O1668" i="1"/>
  <c r="N1668" i="1"/>
  <c r="M1668" i="1"/>
  <c r="L1668" i="1"/>
  <c r="V1667" i="1"/>
  <c r="U1667" i="1"/>
  <c r="T1667" i="1"/>
  <c r="S1667" i="1"/>
  <c r="R1667" i="1"/>
  <c r="Q1667" i="1"/>
  <c r="P1667" i="1"/>
  <c r="O1667" i="1"/>
  <c r="N1667" i="1"/>
  <c r="M1667" i="1"/>
  <c r="L1667" i="1"/>
  <c r="V1666" i="1"/>
  <c r="U1666" i="1"/>
  <c r="T1666" i="1"/>
  <c r="S1666" i="1"/>
  <c r="R1666" i="1"/>
  <c r="Q1666" i="1"/>
  <c r="P1666" i="1"/>
  <c r="O1666" i="1"/>
  <c r="N1666" i="1"/>
  <c r="M1666" i="1"/>
  <c r="L1666" i="1"/>
  <c r="V1665" i="1"/>
  <c r="U1665" i="1"/>
  <c r="T1665" i="1"/>
  <c r="S1665" i="1"/>
  <c r="R1665" i="1"/>
  <c r="Q1665" i="1"/>
  <c r="P1665" i="1"/>
  <c r="O1665" i="1"/>
  <c r="N1665" i="1"/>
  <c r="M1665" i="1"/>
  <c r="L1665" i="1"/>
  <c r="V1664" i="1"/>
  <c r="U1664" i="1"/>
  <c r="T1664" i="1"/>
  <c r="S1664" i="1"/>
  <c r="R1664" i="1"/>
  <c r="Q1664" i="1"/>
  <c r="P1664" i="1"/>
  <c r="O1664" i="1"/>
  <c r="N1664" i="1"/>
  <c r="M1664" i="1"/>
  <c r="L1664" i="1"/>
  <c r="V1663" i="1"/>
  <c r="U1663" i="1"/>
  <c r="T1663" i="1"/>
  <c r="S1663" i="1"/>
  <c r="R1663" i="1"/>
  <c r="Q1663" i="1"/>
  <c r="P1663" i="1"/>
  <c r="O1663" i="1"/>
  <c r="N1663" i="1"/>
  <c r="M1663" i="1"/>
  <c r="L1663" i="1"/>
  <c r="V1662" i="1"/>
  <c r="U1662" i="1"/>
  <c r="T1662" i="1"/>
  <c r="S1662" i="1"/>
  <c r="R1662" i="1"/>
  <c r="Q1662" i="1"/>
  <c r="P1662" i="1"/>
  <c r="O1662" i="1"/>
  <c r="N1662" i="1"/>
  <c r="M1662" i="1"/>
  <c r="L1662" i="1"/>
  <c r="V1661" i="1"/>
  <c r="U1661" i="1"/>
  <c r="T1661" i="1"/>
  <c r="S1661" i="1"/>
  <c r="R1661" i="1"/>
  <c r="Q1661" i="1"/>
  <c r="P1661" i="1"/>
  <c r="O1661" i="1"/>
  <c r="N1661" i="1"/>
  <c r="M1661" i="1"/>
  <c r="L1661" i="1"/>
  <c r="V1660" i="1"/>
  <c r="U1660" i="1"/>
  <c r="T1660" i="1"/>
  <c r="S1660" i="1"/>
  <c r="R1660" i="1"/>
  <c r="Q1660" i="1"/>
  <c r="P1660" i="1"/>
  <c r="O1660" i="1"/>
  <c r="N1660" i="1"/>
  <c r="M1660" i="1"/>
  <c r="L1660" i="1"/>
  <c r="V1659" i="1"/>
  <c r="U1659" i="1"/>
  <c r="T1659" i="1"/>
  <c r="S1659" i="1"/>
  <c r="R1659" i="1"/>
  <c r="Q1659" i="1"/>
  <c r="P1659" i="1"/>
  <c r="O1659" i="1"/>
  <c r="N1659" i="1"/>
  <c r="M1659" i="1"/>
  <c r="L1659" i="1"/>
  <c r="V1658" i="1"/>
  <c r="U1658" i="1"/>
  <c r="T1658" i="1"/>
  <c r="S1658" i="1"/>
  <c r="R1658" i="1"/>
  <c r="Q1658" i="1"/>
  <c r="P1658" i="1"/>
  <c r="O1658" i="1"/>
  <c r="N1658" i="1"/>
  <c r="M1658" i="1"/>
  <c r="L1658" i="1"/>
  <c r="V1657" i="1"/>
  <c r="U1657" i="1"/>
  <c r="T1657" i="1"/>
  <c r="S1657" i="1"/>
  <c r="R1657" i="1"/>
  <c r="Q1657" i="1"/>
  <c r="P1657" i="1"/>
  <c r="O1657" i="1"/>
  <c r="N1657" i="1"/>
  <c r="M1657" i="1"/>
  <c r="L1657" i="1"/>
  <c r="V1656" i="1"/>
  <c r="U1656" i="1"/>
  <c r="T1656" i="1"/>
  <c r="S1656" i="1"/>
  <c r="R1656" i="1"/>
  <c r="Q1656" i="1"/>
  <c r="P1656" i="1"/>
  <c r="O1656" i="1"/>
  <c r="N1656" i="1"/>
  <c r="M1656" i="1"/>
  <c r="L1656" i="1"/>
  <c r="V1655" i="1"/>
  <c r="U1655" i="1"/>
  <c r="T1655" i="1"/>
  <c r="S1655" i="1"/>
  <c r="R1655" i="1"/>
  <c r="Q1655" i="1"/>
  <c r="P1655" i="1"/>
  <c r="O1655" i="1"/>
  <c r="N1655" i="1"/>
  <c r="M1655" i="1"/>
  <c r="L1655" i="1"/>
  <c r="V1654" i="1"/>
  <c r="U1654" i="1"/>
  <c r="T1654" i="1"/>
  <c r="S1654" i="1"/>
  <c r="R1654" i="1"/>
  <c r="Q1654" i="1"/>
  <c r="P1654" i="1"/>
  <c r="O1654" i="1"/>
  <c r="N1654" i="1"/>
  <c r="M1654" i="1"/>
  <c r="L1654" i="1"/>
  <c r="V1653" i="1"/>
  <c r="U1653" i="1"/>
  <c r="T1653" i="1"/>
  <c r="S1653" i="1"/>
  <c r="R1653" i="1"/>
  <c r="Q1653" i="1"/>
  <c r="P1653" i="1"/>
  <c r="O1653" i="1"/>
  <c r="N1653" i="1"/>
  <c r="M1653" i="1"/>
  <c r="L1653" i="1"/>
  <c r="V1652" i="1"/>
  <c r="U1652" i="1"/>
  <c r="T1652" i="1"/>
  <c r="S1652" i="1"/>
  <c r="R1652" i="1"/>
  <c r="Q1652" i="1"/>
  <c r="P1652" i="1"/>
  <c r="O1652" i="1"/>
  <c r="N1652" i="1"/>
  <c r="M1652" i="1"/>
  <c r="L1652" i="1"/>
  <c r="V1651" i="1"/>
  <c r="U1651" i="1"/>
  <c r="T1651" i="1"/>
  <c r="S1651" i="1"/>
  <c r="R1651" i="1"/>
  <c r="Q1651" i="1"/>
  <c r="P1651" i="1"/>
  <c r="O1651" i="1"/>
  <c r="N1651" i="1"/>
  <c r="M1651" i="1"/>
  <c r="L1651" i="1"/>
  <c r="V1650" i="1"/>
  <c r="U1650" i="1"/>
  <c r="T1650" i="1"/>
  <c r="S1650" i="1"/>
  <c r="R1650" i="1"/>
  <c r="Q1650" i="1"/>
  <c r="P1650" i="1"/>
  <c r="O1650" i="1"/>
  <c r="N1650" i="1"/>
  <c r="M1650" i="1"/>
  <c r="L1650" i="1"/>
  <c r="V1649" i="1"/>
  <c r="U1649" i="1"/>
  <c r="T1649" i="1"/>
  <c r="S1649" i="1"/>
  <c r="R1649" i="1"/>
  <c r="Q1649" i="1"/>
  <c r="P1649" i="1"/>
  <c r="O1649" i="1"/>
  <c r="N1649" i="1"/>
  <c r="M1649" i="1"/>
  <c r="L1649" i="1"/>
  <c r="V1648" i="1"/>
  <c r="U1648" i="1"/>
  <c r="T1648" i="1"/>
  <c r="S1648" i="1"/>
  <c r="R1648" i="1"/>
  <c r="Q1648" i="1"/>
  <c r="P1648" i="1"/>
  <c r="O1648" i="1"/>
  <c r="N1648" i="1"/>
  <c r="M1648" i="1"/>
  <c r="L1648" i="1"/>
  <c r="V1647" i="1"/>
  <c r="U1647" i="1"/>
  <c r="T1647" i="1"/>
  <c r="S1647" i="1"/>
  <c r="R1647" i="1"/>
  <c r="Q1647" i="1"/>
  <c r="P1647" i="1"/>
  <c r="O1647" i="1"/>
  <c r="N1647" i="1"/>
  <c r="M1647" i="1"/>
  <c r="L1647" i="1"/>
  <c r="V1646" i="1"/>
  <c r="U1646" i="1"/>
  <c r="T1646" i="1"/>
  <c r="S1646" i="1"/>
  <c r="R1646" i="1"/>
  <c r="Q1646" i="1"/>
  <c r="P1646" i="1"/>
  <c r="O1646" i="1"/>
  <c r="N1646" i="1"/>
  <c r="M1646" i="1"/>
  <c r="L1646" i="1"/>
  <c r="V1645" i="1"/>
  <c r="U1645" i="1"/>
  <c r="T1645" i="1"/>
  <c r="S1645" i="1"/>
  <c r="R1645" i="1"/>
  <c r="Q1645" i="1"/>
  <c r="P1645" i="1"/>
  <c r="O1645" i="1"/>
  <c r="N1645" i="1"/>
  <c r="M1645" i="1"/>
  <c r="L1645" i="1"/>
  <c r="V1644" i="1"/>
  <c r="U1644" i="1"/>
  <c r="T1644" i="1"/>
  <c r="S1644" i="1"/>
  <c r="R1644" i="1"/>
  <c r="Q1644" i="1"/>
  <c r="P1644" i="1"/>
  <c r="O1644" i="1"/>
  <c r="N1644" i="1"/>
  <c r="M1644" i="1"/>
  <c r="L1644" i="1"/>
  <c r="V1643" i="1"/>
  <c r="U1643" i="1"/>
  <c r="T1643" i="1"/>
  <c r="S1643" i="1"/>
  <c r="R1643" i="1"/>
  <c r="Q1643" i="1"/>
  <c r="P1643" i="1"/>
  <c r="O1643" i="1"/>
  <c r="N1643" i="1"/>
  <c r="M1643" i="1"/>
  <c r="L1643" i="1"/>
  <c r="V1642" i="1"/>
  <c r="U1642" i="1"/>
  <c r="T1642" i="1"/>
  <c r="S1642" i="1"/>
  <c r="R1642" i="1"/>
  <c r="Q1642" i="1"/>
  <c r="P1642" i="1"/>
  <c r="O1642" i="1"/>
  <c r="N1642" i="1"/>
  <c r="M1642" i="1"/>
  <c r="L1642" i="1"/>
  <c r="V1641" i="1"/>
  <c r="U1641" i="1"/>
  <c r="T1641" i="1"/>
  <c r="S1641" i="1"/>
  <c r="R1641" i="1"/>
  <c r="Q1641" i="1"/>
  <c r="P1641" i="1"/>
  <c r="O1641" i="1"/>
  <c r="N1641" i="1"/>
  <c r="M1641" i="1"/>
  <c r="L1641" i="1"/>
  <c r="V1640" i="1"/>
  <c r="U1640" i="1"/>
  <c r="T1640" i="1"/>
  <c r="S1640" i="1"/>
  <c r="R1640" i="1"/>
  <c r="Q1640" i="1"/>
  <c r="P1640" i="1"/>
  <c r="O1640" i="1"/>
  <c r="N1640" i="1"/>
  <c r="M1640" i="1"/>
  <c r="L1640" i="1"/>
  <c r="V1639" i="1"/>
  <c r="U1639" i="1"/>
  <c r="T1639" i="1"/>
  <c r="S1639" i="1"/>
  <c r="R1639" i="1"/>
  <c r="Q1639" i="1"/>
  <c r="P1639" i="1"/>
  <c r="O1639" i="1"/>
  <c r="N1639" i="1"/>
  <c r="M1639" i="1"/>
  <c r="L1639" i="1"/>
  <c r="V1638" i="1"/>
  <c r="U1638" i="1"/>
  <c r="T1638" i="1"/>
  <c r="S1638" i="1"/>
  <c r="R1638" i="1"/>
  <c r="Q1638" i="1"/>
  <c r="P1638" i="1"/>
  <c r="O1638" i="1"/>
  <c r="N1638" i="1"/>
  <c r="M1638" i="1"/>
  <c r="L1638" i="1"/>
  <c r="V1637" i="1"/>
  <c r="U1637" i="1"/>
  <c r="T1637" i="1"/>
  <c r="S1637" i="1"/>
  <c r="R1637" i="1"/>
  <c r="Q1637" i="1"/>
  <c r="P1637" i="1"/>
  <c r="O1637" i="1"/>
  <c r="N1637" i="1"/>
  <c r="M1637" i="1"/>
  <c r="L1637" i="1"/>
  <c r="V1636" i="1"/>
  <c r="U1636" i="1"/>
  <c r="T1636" i="1"/>
  <c r="S1636" i="1"/>
  <c r="R1636" i="1"/>
  <c r="Q1636" i="1"/>
  <c r="P1636" i="1"/>
  <c r="O1636" i="1"/>
  <c r="N1636" i="1"/>
  <c r="M1636" i="1"/>
  <c r="L1636" i="1"/>
  <c r="V1635" i="1"/>
  <c r="U1635" i="1"/>
  <c r="T1635" i="1"/>
  <c r="S1635" i="1"/>
  <c r="R1635" i="1"/>
  <c r="Q1635" i="1"/>
  <c r="P1635" i="1"/>
  <c r="O1635" i="1"/>
  <c r="N1635" i="1"/>
  <c r="M1635" i="1"/>
  <c r="L1635" i="1"/>
  <c r="V1634" i="1"/>
  <c r="U1634" i="1"/>
  <c r="T1634" i="1"/>
  <c r="S1634" i="1"/>
  <c r="R1634" i="1"/>
  <c r="Q1634" i="1"/>
  <c r="P1634" i="1"/>
  <c r="O1634" i="1"/>
  <c r="N1634" i="1"/>
  <c r="M1634" i="1"/>
  <c r="L1634" i="1"/>
  <c r="V1633" i="1"/>
  <c r="U1633" i="1"/>
  <c r="T1633" i="1"/>
  <c r="S1633" i="1"/>
  <c r="R1633" i="1"/>
  <c r="Q1633" i="1"/>
  <c r="P1633" i="1"/>
  <c r="O1633" i="1"/>
  <c r="N1633" i="1"/>
  <c r="M1633" i="1"/>
  <c r="L1633" i="1"/>
  <c r="V1632" i="1"/>
  <c r="U1632" i="1"/>
  <c r="T1632" i="1"/>
  <c r="S1632" i="1"/>
  <c r="R1632" i="1"/>
  <c r="Q1632" i="1"/>
  <c r="P1632" i="1"/>
  <c r="O1632" i="1"/>
  <c r="N1632" i="1"/>
  <c r="M1632" i="1"/>
  <c r="L1632" i="1"/>
  <c r="V1631" i="1"/>
  <c r="U1631" i="1"/>
  <c r="T1631" i="1"/>
  <c r="S1631" i="1"/>
  <c r="R1631" i="1"/>
  <c r="Q1631" i="1"/>
  <c r="P1631" i="1"/>
  <c r="O1631" i="1"/>
  <c r="N1631" i="1"/>
  <c r="M1631" i="1"/>
  <c r="L1631" i="1"/>
  <c r="V1630" i="1"/>
  <c r="U1630" i="1"/>
  <c r="T1630" i="1"/>
  <c r="S1630" i="1"/>
  <c r="R1630" i="1"/>
  <c r="Q1630" i="1"/>
  <c r="P1630" i="1"/>
  <c r="O1630" i="1"/>
  <c r="N1630" i="1"/>
  <c r="M1630" i="1"/>
  <c r="L1630" i="1"/>
  <c r="V1629" i="1"/>
  <c r="U1629" i="1"/>
  <c r="T1629" i="1"/>
  <c r="S1629" i="1"/>
  <c r="R1629" i="1"/>
  <c r="Q1629" i="1"/>
  <c r="P1629" i="1"/>
  <c r="O1629" i="1"/>
  <c r="N1629" i="1"/>
  <c r="M1629" i="1"/>
  <c r="L1629" i="1"/>
  <c r="V1628" i="1"/>
  <c r="U1628" i="1"/>
  <c r="T1628" i="1"/>
  <c r="S1628" i="1"/>
  <c r="R1628" i="1"/>
  <c r="Q1628" i="1"/>
  <c r="P1628" i="1"/>
  <c r="O1628" i="1"/>
  <c r="N1628" i="1"/>
  <c r="M1628" i="1"/>
  <c r="L1628" i="1"/>
  <c r="V1627" i="1"/>
  <c r="U1627" i="1"/>
  <c r="T1627" i="1"/>
  <c r="S1627" i="1"/>
  <c r="R1627" i="1"/>
  <c r="Q1627" i="1"/>
  <c r="P1627" i="1"/>
  <c r="O1627" i="1"/>
  <c r="N1627" i="1"/>
  <c r="M1627" i="1"/>
  <c r="L1627" i="1"/>
  <c r="V1626" i="1"/>
  <c r="U1626" i="1"/>
  <c r="T1626" i="1"/>
  <c r="S1626" i="1"/>
  <c r="R1626" i="1"/>
  <c r="Q1626" i="1"/>
  <c r="P1626" i="1"/>
  <c r="O1626" i="1"/>
  <c r="N1626" i="1"/>
  <c r="M1626" i="1"/>
  <c r="L1626" i="1"/>
  <c r="V1625" i="1"/>
  <c r="U1625" i="1"/>
  <c r="T1625" i="1"/>
  <c r="S1625" i="1"/>
  <c r="R1625" i="1"/>
  <c r="Q1625" i="1"/>
  <c r="P1625" i="1"/>
  <c r="O1625" i="1"/>
  <c r="N1625" i="1"/>
  <c r="M1625" i="1"/>
  <c r="L1625" i="1"/>
  <c r="V1624" i="1"/>
  <c r="U1624" i="1"/>
  <c r="T1624" i="1"/>
  <c r="S1624" i="1"/>
  <c r="R1624" i="1"/>
  <c r="Q1624" i="1"/>
  <c r="P1624" i="1"/>
  <c r="O1624" i="1"/>
  <c r="N1624" i="1"/>
  <c r="M1624" i="1"/>
  <c r="L1624" i="1"/>
  <c r="V1623" i="1"/>
  <c r="U1623" i="1"/>
  <c r="T1623" i="1"/>
  <c r="S1623" i="1"/>
  <c r="R1623" i="1"/>
  <c r="Q1623" i="1"/>
  <c r="P1623" i="1"/>
  <c r="O1623" i="1"/>
  <c r="N1623" i="1"/>
  <c r="M1623" i="1"/>
  <c r="L1623" i="1"/>
  <c r="V1622" i="1"/>
  <c r="U1622" i="1"/>
  <c r="T1622" i="1"/>
  <c r="S1622" i="1"/>
  <c r="R1622" i="1"/>
  <c r="Q1622" i="1"/>
  <c r="P1622" i="1"/>
  <c r="O1622" i="1"/>
  <c r="N1622" i="1"/>
  <c r="M1622" i="1"/>
  <c r="L1622" i="1"/>
  <c r="V1621" i="1"/>
  <c r="U1621" i="1"/>
  <c r="T1621" i="1"/>
  <c r="S1621" i="1"/>
  <c r="R1621" i="1"/>
  <c r="Q1621" i="1"/>
  <c r="P1621" i="1"/>
  <c r="O1621" i="1"/>
  <c r="N1621" i="1"/>
  <c r="M1621" i="1"/>
  <c r="L1621" i="1"/>
  <c r="V1620" i="1"/>
  <c r="U1620" i="1"/>
  <c r="T1620" i="1"/>
  <c r="S1620" i="1"/>
  <c r="R1620" i="1"/>
  <c r="Q1620" i="1"/>
  <c r="P1620" i="1"/>
  <c r="O1620" i="1"/>
  <c r="N1620" i="1"/>
  <c r="M1620" i="1"/>
  <c r="L1620" i="1"/>
  <c r="V1619" i="1"/>
  <c r="U1619" i="1"/>
  <c r="T1619" i="1"/>
  <c r="S1619" i="1"/>
  <c r="R1619" i="1"/>
  <c r="Q1619" i="1"/>
  <c r="P1619" i="1"/>
  <c r="O1619" i="1"/>
  <c r="N1619" i="1"/>
  <c r="M1619" i="1"/>
  <c r="L1619" i="1"/>
  <c r="V1618" i="1"/>
  <c r="U1618" i="1"/>
  <c r="T1618" i="1"/>
  <c r="S1618" i="1"/>
  <c r="R1618" i="1"/>
  <c r="Q1618" i="1"/>
  <c r="P1618" i="1"/>
  <c r="O1618" i="1"/>
  <c r="N1618" i="1"/>
  <c r="M1618" i="1"/>
  <c r="L1618" i="1"/>
  <c r="V1617" i="1"/>
  <c r="U1617" i="1"/>
  <c r="T1617" i="1"/>
  <c r="S1617" i="1"/>
  <c r="R1617" i="1"/>
  <c r="Q1617" i="1"/>
  <c r="P1617" i="1"/>
  <c r="O1617" i="1"/>
  <c r="N1617" i="1"/>
  <c r="M1617" i="1"/>
  <c r="L1617" i="1"/>
  <c r="V1616" i="1"/>
  <c r="U1616" i="1"/>
  <c r="T1616" i="1"/>
  <c r="S1616" i="1"/>
  <c r="R1616" i="1"/>
  <c r="Q1616" i="1"/>
  <c r="P1616" i="1"/>
  <c r="O1616" i="1"/>
  <c r="N1616" i="1"/>
  <c r="M1616" i="1"/>
  <c r="L1616" i="1"/>
  <c r="V1615" i="1"/>
  <c r="U1615" i="1"/>
  <c r="T1615" i="1"/>
  <c r="S1615" i="1"/>
  <c r="R1615" i="1"/>
  <c r="Q1615" i="1"/>
  <c r="P1615" i="1"/>
  <c r="O1615" i="1"/>
  <c r="N1615" i="1"/>
  <c r="M1615" i="1"/>
  <c r="L1615" i="1"/>
  <c r="V1614" i="1"/>
  <c r="U1614" i="1"/>
  <c r="T1614" i="1"/>
  <c r="S1614" i="1"/>
  <c r="R1614" i="1"/>
  <c r="Q1614" i="1"/>
  <c r="P1614" i="1"/>
  <c r="O1614" i="1"/>
  <c r="N1614" i="1"/>
  <c r="M1614" i="1"/>
  <c r="L1614" i="1"/>
  <c r="V1613" i="1"/>
  <c r="U1613" i="1"/>
  <c r="T1613" i="1"/>
  <c r="S1613" i="1"/>
  <c r="R1613" i="1"/>
  <c r="Q1613" i="1"/>
  <c r="P1613" i="1"/>
  <c r="O1613" i="1"/>
  <c r="N1613" i="1"/>
  <c r="M1613" i="1"/>
  <c r="L1613" i="1"/>
  <c r="V1612" i="1"/>
  <c r="U1612" i="1"/>
  <c r="T1612" i="1"/>
  <c r="S1612" i="1"/>
  <c r="R1612" i="1"/>
  <c r="Q1612" i="1"/>
  <c r="P1612" i="1"/>
  <c r="O1612" i="1"/>
  <c r="N1612" i="1"/>
  <c r="M1612" i="1"/>
  <c r="L1612" i="1"/>
  <c r="V1611" i="1"/>
  <c r="U1611" i="1"/>
  <c r="T1611" i="1"/>
  <c r="S1611" i="1"/>
  <c r="R1611" i="1"/>
  <c r="Q1611" i="1"/>
  <c r="P1611" i="1"/>
  <c r="O1611" i="1"/>
  <c r="N1611" i="1"/>
  <c r="M1611" i="1"/>
  <c r="L1611" i="1"/>
  <c r="V1610" i="1"/>
  <c r="U1610" i="1"/>
  <c r="T1610" i="1"/>
  <c r="S1610" i="1"/>
  <c r="R1610" i="1"/>
  <c r="Q1610" i="1"/>
  <c r="P1610" i="1"/>
  <c r="O1610" i="1"/>
  <c r="N1610" i="1"/>
  <c r="M1610" i="1"/>
  <c r="L1610" i="1"/>
  <c r="V1609" i="1"/>
  <c r="U1609" i="1"/>
  <c r="T1609" i="1"/>
  <c r="S1609" i="1"/>
  <c r="R1609" i="1"/>
  <c r="Q1609" i="1"/>
  <c r="P1609" i="1"/>
  <c r="O1609" i="1"/>
  <c r="N1609" i="1"/>
  <c r="M1609" i="1"/>
  <c r="L1609" i="1"/>
  <c r="V1608" i="1"/>
  <c r="U1608" i="1"/>
  <c r="T1608" i="1"/>
  <c r="S1608" i="1"/>
  <c r="R1608" i="1"/>
  <c r="Q1608" i="1"/>
  <c r="P1608" i="1"/>
  <c r="O1608" i="1"/>
  <c r="N1608" i="1"/>
  <c r="M1608" i="1"/>
  <c r="L1608" i="1"/>
  <c r="V1607" i="1"/>
  <c r="U1607" i="1"/>
  <c r="T1607" i="1"/>
  <c r="S1607" i="1"/>
  <c r="R1607" i="1"/>
  <c r="Q1607" i="1"/>
  <c r="P1607" i="1"/>
  <c r="O1607" i="1"/>
  <c r="N1607" i="1"/>
  <c r="M1607" i="1"/>
  <c r="L1607" i="1"/>
  <c r="V1606" i="1"/>
  <c r="U1606" i="1"/>
  <c r="T1606" i="1"/>
  <c r="S1606" i="1"/>
  <c r="R1606" i="1"/>
  <c r="Q1606" i="1"/>
  <c r="P1606" i="1"/>
  <c r="O1606" i="1"/>
  <c r="N1606" i="1"/>
  <c r="M1606" i="1"/>
  <c r="L1606" i="1"/>
  <c r="V1605" i="1"/>
  <c r="U1605" i="1"/>
  <c r="T1605" i="1"/>
  <c r="S1605" i="1"/>
  <c r="R1605" i="1"/>
  <c r="Q1605" i="1"/>
  <c r="P1605" i="1"/>
  <c r="O1605" i="1"/>
  <c r="N1605" i="1"/>
  <c r="M1605" i="1"/>
  <c r="L1605" i="1"/>
  <c r="V1604" i="1"/>
  <c r="U1604" i="1"/>
  <c r="T1604" i="1"/>
  <c r="S1604" i="1"/>
  <c r="R1604" i="1"/>
  <c r="Q1604" i="1"/>
  <c r="P1604" i="1"/>
  <c r="O1604" i="1"/>
  <c r="N1604" i="1"/>
  <c r="M1604" i="1"/>
  <c r="L1604" i="1"/>
  <c r="V1603" i="1"/>
  <c r="U1603" i="1"/>
  <c r="T1603" i="1"/>
  <c r="S1603" i="1"/>
  <c r="R1603" i="1"/>
  <c r="Q1603" i="1"/>
  <c r="P1603" i="1"/>
  <c r="O1603" i="1"/>
  <c r="N1603" i="1"/>
  <c r="M1603" i="1"/>
  <c r="L1603" i="1"/>
  <c r="V1602" i="1"/>
  <c r="U1602" i="1"/>
  <c r="T1602" i="1"/>
  <c r="S1602" i="1"/>
  <c r="R1602" i="1"/>
  <c r="Q1602" i="1"/>
  <c r="P1602" i="1"/>
  <c r="O1602" i="1"/>
  <c r="N1602" i="1"/>
  <c r="M1602" i="1"/>
  <c r="L1602" i="1"/>
  <c r="V1601" i="1"/>
  <c r="U1601" i="1"/>
  <c r="T1601" i="1"/>
  <c r="S1601" i="1"/>
  <c r="R1601" i="1"/>
  <c r="Q1601" i="1"/>
  <c r="P1601" i="1"/>
  <c r="O1601" i="1"/>
  <c r="N1601" i="1"/>
  <c r="M1601" i="1"/>
  <c r="L1601" i="1"/>
  <c r="V1600" i="1"/>
  <c r="U1600" i="1"/>
  <c r="T1600" i="1"/>
  <c r="S1600" i="1"/>
  <c r="R1600" i="1"/>
  <c r="Q1600" i="1"/>
  <c r="P1600" i="1"/>
  <c r="O1600" i="1"/>
  <c r="N1600" i="1"/>
  <c r="M1600" i="1"/>
  <c r="L1600" i="1"/>
  <c r="V1599" i="1"/>
  <c r="U1599" i="1"/>
  <c r="T1599" i="1"/>
  <c r="S1599" i="1"/>
  <c r="R1599" i="1"/>
  <c r="Q1599" i="1"/>
  <c r="P1599" i="1"/>
  <c r="O1599" i="1"/>
  <c r="N1599" i="1"/>
  <c r="M1599" i="1"/>
  <c r="L1599" i="1"/>
  <c r="V1598" i="1"/>
  <c r="U1598" i="1"/>
  <c r="T1598" i="1"/>
  <c r="S1598" i="1"/>
  <c r="R1598" i="1"/>
  <c r="Q1598" i="1"/>
  <c r="P1598" i="1"/>
  <c r="O1598" i="1"/>
  <c r="N1598" i="1"/>
  <c r="M1598" i="1"/>
  <c r="L1598" i="1"/>
  <c r="V1597" i="1"/>
  <c r="U1597" i="1"/>
  <c r="T1597" i="1"/>
  <c r="S1597" i="1"/>
  <c r="R1597" i="1"/>
  <c r="Q1597" i="1"/>
  <c r="P1597" i="1"/>
  <c r="O1597" i="1"/>
  <c r="N1597" i="1"/>
  <c r="M1597" i="1"/>
  <c r="L1597" i="1"/>
  <c r="V1596" i="1"/>
  <c r="U1596" i="1"/>
  <c r="T1596" i="1"/>
  <c r="S1596" i="1"/>
  <c r="R1596" i="1"/>
  <c r="Q1596" i="1"/>
  <c r="P1596" i="1"/>
  <c r="O1596" i="1"/>
  <c r="N1596" i="1"/>
  <c r="M1596" i="1"/>
  <c r="L1596" i="1"/>
  <c r="V1595" i="1"/>
  <c r="U1595" i="1"/>
  <c r="T1595" i="1"/>
  <c r="S1595" i="1"/>
  <c r="R1595" i="1"/>
  <c r="Q1595" i="1"/>
  <c r="P1595" i="1"/>
  <c r="O1595" i="1"/>
  <c r="N1595" i="1"/>
  <c r="M1595" i="1"/>
  <c r="L1595" i="1"/>
  <c r="V1594" i="1"/>
  <c r="U1594" i="1"/>
  <c r="T1594" i="1"/>
  <c r="S1594" i="1"/>
  <c r="R1594" i="1"/>
  <c r="Q1594" i="1"/>
  <c r="P1594" i="1"/>
  <c r="O1594" i="1"/>
  <c r="N1594" i="1"/>
  <c r="M1594" i="1"/>
  <c r="L1594" i="1"/>
  <c r="V1593" i="1"/>
  <c r="U1593" i="1"/>
  <c r="T1593" i="1"/>
  <c r="S1593" i="1"/>
  <c r="R1593" i="1"/>
  <c r="Q1593" i="1"/>
  <c r="P1593" i="1"/>
  <c r="O1593" i="1"/>
  <c r="N1593" i="1"/>
  <c r="M1593" i="1"/>
  <c r="L1593" i="1"/>
  <c r="V1592" i="1"/>
  <c r="U1592" i="1"/>
  <c r="T1592" i="1"/>
  <c r="S1592" i="1"/>
  <c r="R1592" i="1"/>
  <c r="Q1592" i="1"/>
  <c r="P1592" i="1"/>
  <c r="O1592" i="1"/>
  <c r="N1592" i="1"/>
  <c r="M1592" i="1"/>
  <c r="L1592" i="1"/>
  <c r="V1591" i="1"/>
  <c r="U1591" i="1"/>
  <c r="T1591" i="1"/>
  <c r="S1591" i="1"/>
  <c r="R1591" i="1"/>
  <c r="Q1591" i="1"/>
  <c r="P1591" i="1"/>
  <c r="O1591" i="1"/>
  <c r="N1591" i="1"/>
  <c r="M1591" i="1"/>
  <c r="L1591" i="1"/>
  <c r="V1590" i="1"/>
  <c r="U1590" i="1"/>
  <c r="T1590" i="1"/>
  <c r="S1590" i="1"/>
  <c r="R1590" i="1"/>
  <c r="Q1590" i="1"/>
  <c r="P1590" i="1"/>
  <c r="O1590" i="1"/>
  <c r="N1590" i="1"/>
  <c r="M1590" i="1"/>
  <c r="L1590" i="1"/>
  <c r="V1589" i="1"/>
  <c r="U1589" i="1"/>
  <c r="T1589" i="1"/>
  <c r="S1589" i="1"/>
  <c r="R1589" i="1"/>
  <c r="Q1589" i="1"/>
  <c r="P1589" i="1"/>
  <c r="O1589" i="1"/>
  <c r="N1589" i="1"/>
  <c r="M1589" i="1"/>
  <c r="L1589" i="1"/>
  <c r="V1588" i="1"/>
  <c r="U1588" i="1"/>
  <c r="T1588" i="1"/>
  <c r="S1588" i="1"/>
  <c r="R1588" i="1"/>
  <c r="Q1588" i="1"/>
  <c r="P1588" i="1"/>
  <c r="O1588" i="1"/>
  <c r="N1588" i="1"/>
  <c r="M1588" i="1"/>
  <c r="L1588" i="1"/>
  <c r="V1587" i="1"/>
  <c r="U1587" i="1"/>
  <c r="T1587" i="1"/>
  <c r="S1587" i="1"/>
  <c r="R1587" i="1"/>
  <c r="Q1587" i="1"/>
  <c r="P1587" i="1"/>
  <c r="O1587" i="1"/>
  <c r="N1587" i="1"/>
  <c r="M1587" i="1"/>
  <c r="L1587" i="1"/>
  <c r="V1586" i="1"/>
  <c r="U1586" i="1"/>
  <c r="T1586" i="1"/>
  <c r="S1586" i="1"/>
  <c r="R1586" i="1"/>
  <c r="Q1586" i="1"/>
  <c r="P1586" i="1"/>
  <c r="O1586" i="1"/>
  <c r="N1586" i="1"/>
  <c r="M1586" i="1"/>
  <c r="L1586" i="1"/>
  <c r="V1585" i="1"/>
  <c r="U1585" i="1"/>
  <c r="T1585" i="1"/>
  <c r="S1585" i="1"/>
  <c r="R1585" i="1"/>
  <c r="Q1585" i="1"/>
  <c r="P1585" i="1"/>
  <c r="O1585" i="1"/>
  <c r="N1585" i="1"/>
  <c r="M1585" i="1"/>
  <c r="L1585" i="1"/>
  <c r="V1584" i="1"/>
  <c r="U1584" i="1"/>
  <c r="T1584" i="1"/>
  <c r="S1584" i="1"/>
  <c r="R1584" i="1"/>
  <c r="Q1584" i="1"/>
  <c r="P1584" i="1"/>
  <c r="O1584" i="1"/>
  <c r="N1584" i="1"/>
  <c r="M1584" i="1"/>
  <c r="L1584" i="1"/>
  <c r="V1583" i="1"/>
  <c r="U1583" i="1"/>
  <c r="T1583" i="1"/>
  <c r="S1583" i="1"/>
  <c r="R1583" i="1"/>
  <c r="Q1583" i="1"/>
  <c r="P1583" i="1"/>
  <c r="O1583" i="1"/>
  <c r="N1583" i="1"/>
  <c r="M1583" i="1"/>
  <c r="L1583" i="1"/>
  <c r="V1582" i="1"/>
  <c r="U1582" i="1"/>
  <c r="T1582" i="1"/>
  <c r="S1582" i="1"/>
  <c r="R1582" i="1"/>
  <c r="Q1582" i="1"/>
  <c r="P1582" i="1"/>
  <c r="O1582" i="1"/>
  <c r="N1582" i="1"/>
  <c r="M1582" i="1"/>
  <c r="L1582" i="1"/>
  <c r="V1581" i="1"/>
  <c r="U1581" i="1"/>
  <c r="T1581" i="1"/>
  <c r="S1581" i="1"/>
  <c r="R1581" i="1"/>
  <c r="Q1581" i="1"/>
  <c r="P1581" i="1"/>
  <c r="O1581" i="1"/>
  <c r="N1581" i="1"/>
  <c r="M1581" i="1"/>
  <c r="L1581" i="1"/>
  <c r="V1580" i="1"/>
  <c r="U1580" i="1"/>
  <c r="T1580" i="1"/>
  <c r="S1580" i="1"/>
  <c r="R1580" i="1"/>
  <c r="Q1580" i="1"/>
  <c r="P1580" i="1"/>
  <c r="O1580" i="1"/>
  <c r="N1580" i="1"/>
  <c r="M1580" i="1"/>
  <c r="L1580" i="1"/>
  <c r="V1579" i="1"/>
  <c r="U1579" i="1"/>
  <c r="T1579" i="1"/>
  <c r="S1579" i="1"/>
  <c r="R1579" i="1"/>
  <c r="Q1579" i="1"/>
  <c r="P1579" i="1"/>
  <c r="O1579" i="1"/>
  <c r="N1579" i="1"/>
  <c r="M1579" i="1"/>
  <c r="L1579" i="1"/>
  <c r="V1578" i="1"/>
  <c r="U1578" i="1"/>
  <c r="T1578" i="1"/>
  <c r="S1578" i="1"/>
  <c r="R1578" i="1"/>
  <c r="Q1578" i="1"/>
  <c r="P1578" i="1"/>
  <c r="O1578" i="1"/>
  <c r="N1578" i="1"/>
  <c r="M1578" i="1"/>
  <c r="L1578" i="1"/>
  <c r="V1577" i="1"/>
  <c r="U1577" i="1"/>
  <c r="T1577" i="1"/>
  <c r="S1577" i="1"/>
  <c r="R1577" i="1"/>
  <c r="Q1577" i="1"/>
  <c r="P1577" i="1"/>
  <c r="O1577" i="1"/>
  <c r="N1577" i="1"/>
  <c r="M1577" i="1"/>
  <c r="L1577" i="1"/>
  <c r="V1576" i="1"/>
  <c r="U1576" i="1"/>
  <c r="T1576" i="1"/>
  <c r="S1576" i="1"/>
  <c r="R1576" i="1"/>
  <c r="Q1576" i="1"/>
  <c r="P1576" i="1"/>
  <c r="O1576" i="1"/>
  <c r="N1576" i="1"/>
  <c r="M1576" i="1"/>
  <c r="L1576" i="1"/>
  <c r="V1575" i="1"/>
  <c r="U1575" i="1"/>
  <c r="T1575" i="1"/>
  <c r="S1575" i="1"/>
  <c r="R1575" i="1"/>
  <c r="Q1575" i="1"/>
  <c r="P1575" i="1"/>
  <c r="O1575" i="1"/>
  <c r="N1575" i="1"/>
  <c r="M1575" i="1"/>
  <c r="L1575" i="1"/>
  <c r="V1574" i="1"/>
  <c r="U1574" i="1"/>
  <c r="T1574" i="1"/>
  <c r="S1574" i="1"/>
  <c r="R1574" i="1"/>
  <c r="Q1574" i="1"/>
  <c r="P1574" i="1"/>
  <c r="O1574" i="1"/>
  <c r="N1574" i="1"/>
  <c r="M1574" i="1"/>
  <c r="L1574" i="1"/>
  <c r="V1573" i="1"/>
  <c r="U1573" i="1"/>
  <c r="T1573" i="1"/>
  <c r="S1573" i="1"/>
  <c r="R1573" i="1"/>
  <c r="Q1573" i="1"/>
  <c r="P1573" i="1"/>
  <c r="O1573" i="1"/>
  <c r="N1573" i="1"/>
  <c r="M1573" i="1"/>
  <c r="L1573" i="1"/>
  <c r="V1572" i="1"/>
  <c r="U1572" i="1"/>
  <c r="T1572" i="1"/>
  <c r="S1572" i="1"/>
  <c r="R1572" i="1"/>
  <c r="Q1572" i="1"/>
  <c r="P1572" i="1"/>
  <c r="O1572" i="1"/>
  <c r="N1572" i="1"/>
  <c r="M1572" i="1"/>
  <c r="L1572" i="1"/>
  <c r="V1571" i="1"/>
  <c r="U1571" i="1"/>
  <c r="T1571" i="1"/>
  <c r="S1571" i="1"/>
  <c r="R1571" i="1"/>
  <c r="Q1571" i="1"/>
  <c r="P1571" i="1"/>
  <c r="O1571" i="1"/>
  <c r="N1571" i="1"/>
  <c r="M1571" i="1"/>
  <c r="L1571" i="1"/>
  <c r="V1570" i="1"/>
  <c r="U1570" i="1"/>
  <c r="T1570" i="1"/>
  <c r="S1570" i="1"/>
  <c r="R1570" i="1"/>
  <c r="Q1570" i="1"/>
  <c r="P1570" i="1"/>
  <c r="O1570" i="1"/>
  <c r="N1570" i="1"/>
  <c r="M1570" i="1"/>
  <c r="L1570" i="1"/>
  <c r="V1569" i="1"/>
  <c r="U1569" i="1"/>
  <c r="T1569" i="1"/>
  <c r="S1569" i="1"/>
  <c r="R1569" i="1"/>
  <c r="Q1569" i="1"/>
  <c r="P1569" i="1"/>
  <c r="O1569" i="1"/>
  <c r="N1569" i="1"/>
  <c r="M1569" i="1"/>
  <c r="L1569" i="1"/>
  <c r="V1568" i="1"/>
  <c r="U1568" i="1"/>
  <c r="T1568" i="1"/>
  <c r="S1568" i="1"/>
  <c r="R1568" i="1"/>
  <c r="Q1568" i="1"/>
  <c r="P1568" i="1"/>
  <c r="O1568" i="1"/>
  <c r="N1568" i="1"/>
  <c r="M1568" i="1"/>
  <c r="L1568" i="1"/>
  <c r="V1567" i="1"/>
  <c r="U1567" i="1"/>
  <c r="T1567" i="1"/>
  <c r="S1567" i="1"/>
  <c r="R1567" i="1"/>
  <c r="Q1567" i="1"/>
  <c r="P1567" i="1"/>
  <c r="O1567" i="1"/>
  <c r="N1567" i="1"/>
  <c r="M1567" i="1"/>
  <c r="L1567" i="1"/>
  <c r="V1566" i="1"/>
  <c r="U1566" i="1"/>
  <c r="T1566" i="1"/>
  <c r="S1566" i="1"/>
  <c r="R1566" i="1"/>
  <c r="Q1566" i="1"/>
  <c r="P1566" i="1"/>
  <c r="O1566" i="1"/>
  <c r="N1566" i="1"/>
  <c r="M1566" i="1"/>
  <c r="L1566" i="1"/>
  <c r="V1565" i="1"/>
  <c r="U1565" i="1"/>
  <c r="T1565" i="1"/>
  <c r="S1565" i="1"/>
  <c r="R1565" i="1"/>
  <c r="Q1565" i="1"/>
  <c r="P1565" i="1"/>
  <c r="O1565" i="1"/>
  <c r="N1565" i="1"/>
  <c r="M1565" i="1"/>
  <c r="L1565" i="1"/>
  <c r="V1564" i="1"/>
  <c r="U1564" i="1"/>
  <c r="T1564" i="1"/>
  <c r="S1564" i="1"/>
  <c r="R1564" i="1"/>
  <c r="Q1564" i="1"/>
  <c r="P1564" i="1"/>
  <c r="O1564" i="1"/>
  <c r="N1564" i="1"/>
  <c r="M1564" i="1"/>
  <c r="L1564" i="1"/>
  <c r="V1563" i="1"/>
  <c r="U1563" i="1"/>
  <c r="T1563" i="1"/>
  <c r="S1563" i="1"/>
  <c r="R1563" i="1"/>
  <c r="Q1563" i="1"/>
  <c r="P1563" i="1"/>
  <c r="O1563" i="1"/>
  <c r="N1563" i="1"/>
  <c r="M1563" i="1"/>
  <c r="L1563" i="1"/>
  <c r="V1562" i="1"/>
  <c r="U1562" i="1"/>
  <c r="T1562" i="1"/>
  <c r="S1562" i="1"/>
  <c r="R1562" i="1"/>
  <c r="Q1562" i="1"/>
  <c r="P1562" i="1"/>
  <c r="O1562" i="1"/>
  <c r="N1562" i="1"/>
  <c r="M1562" i="1"/>
  <c r="L1562" i="1"/>
  <c r="V1561" i="1"/>
  <c r="U1561" i="1"/>
  <c r="T1561" i="1"/>
  <c r="S1561" i="1"/>
  <c r="R1561" i="1"/>
  <c r="Q1561" i="1"/>
  <c r="P1561" i="1"/>
  <c r="O1561" i="1"/>
  <c r="N1561" i="1"/>
  <c r="M1561" i="1"/>
  <c r="L1561" i="1"/>
  <c r="V1560" i="1"/>
  <c r="U1560" i="1"/>
  <c r="T1560" i="1"/>
  <c r="S1560" i="1"/>
  <c r="R1560" i="1"/>
  <c r="Q1560" i="1"/>
  <c r="P1560" i="1"/>
  <c r="O1560" i="1"/>
  <c r="N1560" i="1"/>
  <c r="M1560" i="1"/>
  <c r="L1560" i="1"/>
  <c r="V1559" i="1"/>
  <c r="U1559" i="1"/>
  <c r="T1559" i="1"/>
  <c r="S1559" i="1"/>
  <c r="R1559" i="1"/>
  <c r="Q1559" i="1"/>
  <c r="P1559" i="1"/>
  <c r="O1559" i="1"/>
  <c r="N1559" i="1"/>
  <c r="M1559" i="1"/>
  <c r="L1559" i="1"/>
  <c r="V1558" i="1"/>
  <c r="U1558" i="1"/>
  <c r="T1558" i="1"/>
  <c r="S1558" i="1"/>
  <c r="R1558" i="1"/>
  <c r="Q1558" i="1"/>
  <c r="P1558" i="1"/>
  <c r="O1558" i="1"/>
  <c r="N1558" i="1"/>
  <c r="M1558" i="1"/>
  <c r="L1558" i="1"/>
  <c r="V1557" i="1"/>
  <c r="U1557" i="1"/>
  <c r="T1557" i="1"/>
  <c r="S1557" i="1"/>
  <c r="R1557" i="1"/>
  <c r="Q1557" i="1"/>
  <c r="P1557" i="1"/>
  <c r="O1557" i="1"/>
  <c r="N1557" i="1"/>
  <c r="M1557" i="1"/>
  <c r="L1557" i="1"/>
  <c r="V1556" i="1"/>
  <c r="U1556" i="1"/>
  <c r="T1556" i="1"/>
  <c r="S1556" i="1"/>
  <c r="R1556" i="1"/>
  <c r="Q1556" i="1"/>
  <c r="P1556" i="1"/>
  <c r="O1556" i="1"/>
  <c r="N1556" i="1"/>
  <c r="M1556" i="1"/>
  <c r="L1556" i="1"/>
  <c r="V1555" i="1"/>
  <c r="U1555" i="1"/>
  <c r="T1555" i="1"/>
  <c r="S1555" i="1"/>
  <c r="R1555" i="1"/>
  <c r="Q1555" i="1"/>
  <c r="P1555" i="1"/>
  <c r="O1555" i="1"/>
  <c r="N1555" i="1"/>
  <c r="M1555" i="1"/>
  <c r="L1555" i="1"/>
  <c r="V1554" i="1"/>
  <c r="U1554" i="1"/>
  <c r="T1554" i="1"/>
  <c r="S1554" i="1"/>
  <c r="R1554" i="1"/>
  <c r="Q1554" i="1"/>
  <c r="P1554" i="1"/>
  <c r="O1554" i="1"/>
  <c r="N1554" i="1"/>
  <c r="M1554" i="1"/>
  <c r="L1554" i="1"/>
  <c r="V1553" i="1"/>
  <c r="U1553" i="1"/>
  <c r="T1553" i="1"/>
  <c r="S1553" i="1"/>
  <c r="R1553" i="1"/>
  <c r="Q1553" i="1"/>
  <c r="P1553" i="1"/>
  <c r="O1553" i="1"/>
  <c r="N1553" i="1"/>
  <c r="M1553" i="1"/>
  <c r="L1553" i="1"/>
  <c r="V1552" i="1"/>
  <c r="U1552" i="1"/>
  <c r="T1552" i="1"/>
  <c r="S1552" i="1"/>
  <c r="R1552" i="1"/>
  <c r="Q1552" i="1"/>
  <c r="P1552" i="1"/>
  <c r="O1552" i="1"/>
  <c r="N1552" i="1"/>
  <c r="M1552" i="1"/>
  <c r="L1552" i="1"/>
  <c r="V1551" i="1"/>
  <c r="U1551" i="1"/>
  <c r="T1551" i="1"/>
  <c r="S1551" i="1"/>
  <c r="R1551" i="1"/>
  <c r="Q1551" i="1"/>
  <c r="P1551" i="1"/>
  <c r="O1551" i="1"/>
  <c r="N1551" i="1"/>
  <c r="M1551" i="1"/>
  <c r="L1551" i="1"/>
  <c r="V1550" i="1"/>
  <c r="U1550" i="1"/>
  <c r="T1550" i="1"/>
  <c r="S1550" i="1"/>
  <c r="R1550" i="1"/>
  <c r="Q1550" i="1"/>
  <c r="P1550" i="1"/>
  <c r="O1550" i="1"/>
  <c r="N1550" i="1"/>
  <c r="M1550" i="1"/>
  <c r="L1550" i="1"/>
  <c r="V1549" i="1"/>
  <c r="U1549" i="1"/>
  <c r="T1549" i="1"/>
  <c r="S1549" i="1"/>
  <c r="R1549" i="1"/>
  <c r="Q1549" i="1"/>
  <c r="P1549" i="1"/>
  <c r="O1549" i="1"/>
  <c r="N1549" i="1"/>
  <c r="M1549" i="1"/>
  <c r="L1549" i="1"/>
  <c r="V1548" i="1"/>
  <c r="U1548" i="1"/>
  <c r="T1548" i="1"/>
  <c r="S1548" i="1"/>
  <c r="R1548" i="1"/>
  <c r="Q1548" i="1"/>
  <c r="P1548" i="1"/>
  <c r="O1548" i="1"/>
  <c r="N1548" i="1"/>
  <c r="M1548" i="1"/>
  <c r="L1548" i="1"/>
  <c r="V1547" i="1"/>
  <c r="U1547" i="1"/>
  <c r="T1547" i="1"/>
  <c r="S1547" i="1"/>
  <c r="R1547" i="1"/>
  <c r="Q1547" i="1"/>
  <c r="P1547" i="1"/>
  <c r="O1547" i="1"/>
  <c r="N1547" i="1"/>
  <c r="M1547" i="1"/>
  <c r="L1547" i="1"/>
  <c r="V1546" i="1"/>
  <c r="U1546" i="1"/>
  <c r="T1546" i="1"/>
  <c r="S1546" i="1"/>
  <c r="R1546" i="1"/>
  <c r="Q1546" i="1"/>
  <c r="P1546" i="1"/>
  <c r="O1546" i="1"/>
  <c r="N1546" i="1"/>
  <c r="M1546" i="1"/>
  <c r="L1546" i="1"/>
  <c r="V1545" i="1"/>
  <c r="U1545" i="1"/>
  <c r="T1545" i="1"/>
  <c r="S1545" i="1"/>
  <c r="R1545" i="1"/>
  <c r="Q1545" i="1"/>
  <c r="P1545" i="1"/>
  <c r="O1545" i="1"/>
  <c r="N1545" i="1"/>
  <c r="M1545" i="1"/>
  <c r="L1545" i="1"/>
  <c r="V1544" i="1"/>
  <c r="U1544" i="1"/>
  <c r="T1544" i="1"/>
  <c r="S1544" i="1"/>
  <c r="R1544" i="1"/>
  <c r="Q1544" i="1"/>
  <c r="P1544" i="1"/>
  <c r="O1544" i="1"/>
  <c r="N1544" i="1"/>
  <c r="M1544" i="1"/>
  <c r="L1544" i="1"/>
  <c r="V1543" i="1"/>
  <c r="U1543" i="1"/>
  <c r="T1543" i="1"/>
  <c r="S1543" i="1"/>
  <c r="R1543" i="1"/>
  <c r="Q1543" i="1"/>
  <c r="P1543" i="1"/>
  <c r="O1543" i="1"/>
  <c r="N1543" i="1"/>
  <c r="M1543" i="1"/>
  <c r="L1543" i="1"/>
  <c r="V1542" i="1"/>
  <c r="U1542" i="1"/>
  <c r="T1542" i="1"/>
  <c r="S1542" i="1"/>
  <c r="R1542" i="1"/>
  <c r="Q1542" i="1"/>
  <c r="P1542" i="1"/>
  <c r="O1542" i="1"/>
  <c r="N1542" i="1"/>
  <c r="M1542" i="1"/>
  <c r="L1542" i="1"/>
  <c r="V1541" i="1"/>
  <c r="U1541" i="1"/>
  <c r="T1541" i="1"/>
  <c r="S1541" i="1"/>
  <c r="R1541" i="1"/>
  <c r="Q1541" i="1"/>
  <c r="P1541" i="1"/>
  <c r="O1541" i="1"/>
  <c r="N1541" i="1"/>
  <c r="M1541" i="1"/>
  <c r="L1541" i="1"/>
  <c r="V1540" i="1"/>
  <c r="U1540" i="1"/>
  <c r="T1540" i="1"/>
  <c r="S1540" i="1"/>
  <c r="R1540" i="1"/>
  <c r="Q1540" i="1"/>
  <c r="P1540" i="1"/>
  <c r="O1540" i="1"/>
  <c r="N1540" i="1"/>
  <c r="M1540" i="1"/>
  <c r="L1540" i="1"/>
  <c r="V1539" i="1"/>
  <c r="U1539" i="1"/>
  <c r="T1539" i="1"/>
  <c r="S1539" i="1"/>
  <c r="R1539" i="1"/>
  <c r="Q1539" i="1"/>
  <c r="P1539" i="1"/>
  <c r="O1539" i="1"/>
  <c r="N1539" i="1"/>
  <c r="M1539" i="1"/>
  <c r="L1539" i="1"/>
  <c r="V1538" i="1"/>
  <c r="U1538" i="1"/>
  <c r="T1538" i="1"/>
  <c r="S1538" i="1"/>
  <c r="R1538" i="1"/>
  <c r="Q1538" i="1"/>
  <c r="P1538" i="1"/>
  <c r="O1538" i="1"/>
  <c r="N1538" i="1"/>
  <c r="M1538" i="1"/>
  <c r="L1538" i="1"/>
  <c r="V1537" i="1"/>
  <c r="U1537" i="1"/>
  <c r="T1537" i="1"/>
  <c r="S1537" i="1"/>
  <c r="R1537" i="1"/>
  <c r="Q1537" i="1"/>
  <c r="P1537" i="1"/>
  <c r="O1537" i="1"/>
  <c r="N1537" i="1"/>
  <c r="M1537" i="1"/>
  <c r="L1537" i="1"/>
  <c r="V1536" i="1"/>
  <c r="U1536" i="1"/>
  <c r="T1536" i="1"/>
  <c r="S1536" i="1"/>
  <c r="R1536" i="1"/>
  <c r="Q1536" i="1"/>
  <c r="P1536" i="1"/>
  <c r="O1536" i="1"/>
  <c r="N1536" i="1"/>
  <c r="M1536" i="1"/>
  <c r="L1536" i="1"/>
  <c r="V1535" i="1"/>
  <c r="U1535" i="1"/>
  <c r="T1535" i="1"/>
  <c r="S1535" i="1"/>
  <c r="R1535" i="1"/>
  <c r="Q1535" i="1"/>
  <c r="P1535" i="1"/>
  <c r="O1535" i="1"/>
  <c r="N1535" i="1"/>
  <c r="M1535" i="1"/>
  <c r="L1535" i="1"/>
  <c r="V1534" i="1"/>
  <c r="U1534" i="1"/>
  <c r="T1534" i="1"/>
  <c r="S1534" i="1"/>
  <c r="R1534" i="1"/>
  <c r="Q1534" i="1"/>
  <c r="P1534" i="1"/>
  <c r="O1534" i="1"/>
  <c r="N1534" i="1"/>
  <c r="M1534" i="1"/>
  <c r="L1534" i="1"/>
  <c r="V1533" i="1"/>
  <c r="U1533" i="1"/>
  <c r="T1533" i="1"/>
  <c r="S1533" i="1"/>
  <c r="R1533" i="1"/>
  <c r="Q1533" i="1"/>
  <c r="P1533" i="1"/>
  <c r="O1533" i="1"/>
  <c r="N1533" i="1"/>
  <c r="M1533" i="1"/>
  <c r="L1533" i="1"/>
  <c r="V1532" i="1"/>
  <c r="U1532" i="1"/>
  <c r="T1532" i="1"/>
  <c r="S1532" i="1"/>
  <c r="R1532" i="1"/>
  <c r="Q1532" i="1"/>
  <c r="P1532" i="1"/>
  <c r="O1532" i="1"/>
  <c r="N1532" i="1"/>
  <c r="M1532" i="1"/>
  <c r="L1532" i="1"/>
  <c r="V1531" i="1"/>
  <c r="U1531" i="1"/>
  <c r="T1531" i="1"/>
  <c r="S1531" i="1"/>
  <c r="R1531" i="1"/>
  <c r="Q1531" i="1"/>
  <c r="P1531" i="1"/>
  <c r="O1531" i="1"/>
  <c r="N1531" i="1"/>
  <c r="M1531" i="1"/>
  <c r="L1531" i="1"/>
  <c r="V1530" i="1"/>
  <c r="U1530" i="1"/>
  <c r="T1530" i="1"/>
  <c r="S1530" i="1"/>
  <c r="R1530" i="1"/>
  <c r="Q1530" i="1"/>
  <c r="P1530" i="1"/>
  <c r="O1530" i="1"/>
  <c r="N1530" i="1"/>
  <c r="M1530" i="1"/>
  <c r="L1530" i="1"/>
  <c r="V1529" i="1"/>
  <c r="U1529" i="1"/>
  <c r="T1529" i="1"/>
  <c r="S1529" i="1"/>
  <c r="R1529" i="1"/>
  <c r="Q1529" i="1"/>
  <c r="P1529" i="1"/>
  <c r="O1529" i="1"/>
  <c r="N1529" i="1"/>
  <c r="M1529" i="1"/>
  <c r="L1529" i="1"/>
  <c r="V1528" i="1"/>
  <c r="U1528" i="1"/>
  <c r="T1528" i="1"/>
  <c r="S1528" i="1"/>
  <c r="R1528" i="1"/>
  <c r="Q1528" i="1"/>
  <c r="P1528" i="1"/>
  <c r="O1528" i="1"/>
  <c r="N1528" i="1"/>
  <c r="M1528" i="1"/>
  <c r="L1528" i="1"/>
  <c r="V1527" i="1"/>
  <c r="U1527" i="1"/>
  <c r="T1527" i="1"/>
  <c r="S1527" i="1"/>
  <c r="R1527" i="1"/>
  <c r="Q1527" i="1"/>
  <c r="P1527" i="1"/>
  <c r="O1527" i="1"/>
  <c r="N1527" i="1"/>
  <c r="M1527" i="1"/>
  <c r="L1527" i="1"/>
  <c r="V1526" i="1"/>
  <c r="U1526" i="1"/>
  <c r="T1526" i="1"/>
  <c r="S1526" i="1"/>
  <c r="R1526" i="1"/>
  <c r="Q1526" i="1"/>
  <c r="P1526" i="1"/>
  <c r="O1526" i="1"/>
  <c r="N1526" i="1"/>
  <c r="M1526" i="1"/>
  <c r="L1526" i="1"/>
  <c r="V1525" i="1"/>
  <c r="U1525" i="1"/>
  <c r="T1525" i="1"/>
  <c r="S1525" i="1"/>
  <c r="R1525" i="1"/>
  <c r="Q1525" i="1"/>
  <c r="P1525" i="1"/>
  <c r="O1525" i="1"/>
  <c r="N1525" i="1"/>
  <c r="M1525" i="1"/>
  <c r="L1525" i="1"/>
  <c r="V1524" i="1"/>
  <c r="U1524" i="1"/>
  <c r="T1524" i="1"/>
  <c r="S1524" i="1"/>
  <c r="R1524" i="1"/>
  <c r="Q1524" i="1"/>
  <c r="P1524" i="1"/>
  <c r="O1524" i="1"/>
  <c r="N1524" i="1"/>
  <c r="M1524" i="1"/>
  <c r="L1524" i="1"/>
  <c r="V1523" i="1"/>
  <c r="U1523" i="1"/>
  <c r="T1523" i="1"/>
  <c r="S1523" i="1"/>
  <c r="R1523" i="1"/>
  <c r="Q1523" i="1"/>
  <c r="P1523" i="1"/>
  <c r="O1523" i="1"/>
  <c r="N1523" i="1"/>
  <c r="M1523" i="1"/>
  <c r="L1523" i="1"/>
  <c r="V1522" i="1"/>
  <c r="U1522" i="1"/>
  <c r="T1522" i="1"/>
  <c r="S1522" i="1"/>
  <c r="R1522" i="1"/>
  <c r="Q1522" i="1"/>
  <c r="P1522" i="1"/>
  <c r="O1522" i="1"/>
  <c r="N1522" i="1"/>
  <c r="M1522" i="1"/>
  <c r="L1522" i="1"/>
  <c r="V1521" i="1"/>
  <c r="U1521" i="1"/>
  <c r="T1521" i="1"/>
  <c r="S1521" i="1"/>
  <c r="R1521" i="1"/>
  <c r="Q1521" i="1"/>
  <c r="P1521" i="1"/>
  <c r="O1521" i="1"/>
  <c r="N1521" i="1"/>
  <c r="M1521" i="1"/>
  <c r="L1521" i="1"/>
  <c r="V1520" i="1"/>
  <c r="U1520" i="1"/>
  <c r="T1520" i="1"/>
  <c r="S1520" i="1"/>
  <c r="R1520" i="1"/>
  <c r="Q1520" i="1"/>
  <c r="P1520" i="1"/>
  <c r="O1520" i="1"/>
  <c r="N1520" i="1"/>
  <c r="M1520" i="1"/>
  <c r="L1520" i="1"/>
  <c r="V1519" i="1"/>
  <c r="U1519" i="1"/>
  <c r="T1519" i="1"/>
  <c r="S1519" i="1"/>
  <c r="R1519" i="1"/>
  <c r="Q1519" i="1"/>
  <c r="P1519" i="1"/>
  <c r="O1519" i="1"/>
  <c r="N1519" i="1"/>
  <c r="M1519" i="1"/>
  <c r="L1519" i="1"/>
  <c r="V16" i="1"/>
  <c r="U16" i="1"/>
  <c r="T16" i="1"/>
  <c r="S16" i="1"/>
  <c r="R16" i="1"/>
  <c r="Q16" i="1"/>
  <c r="P16" i="1"/>
  <c r="O16" i="1"/>
  <c r="N16" i="1"/>
  <c r="M16" i="1"/>
  <c r="L16" i="1"/>
  <c r="V1518" i="1"/>
  <c r="U1518" i="1"/>
  <c r="T1518" i="1"/>
  <c r="S1518" i="1"/>
  <c r="R1518" i="1"/>
  <c r="Q1518" i="1"/>
  <c r="P1518" i="1"/>
  <c r="O1518" i="1"/>
  <c r="N1518" i="1"/>
  <c r="M1518" i="1"/>
  <c r="L1518" i="1"/>
  <c r="V1517" i="1"/>
  <c r="U1517" i="1"/>
  <c r="T1517" i="1"/>
  <c r="S1517" i="1"/>
  <c r="R1517" i="1"/>
  <c r="Q1517" i="1"/>
  <c r="P1517" i="1"/>
  <c r="O1517" i="1"/>
  <c r="N1517" i="1"/>
  <c r="M1517" i="1"/>
  <c r="L1517" i="1"/>
  <c r="V1516" i="1"/>
  <c r="U1516" i="1"/>
  <c r="T1516" i="1"/>
  <c r="S1516" i="1"/>
  <c r="R1516" i="1"/>
  <c r="Q1516" i="1"/>
  <c r="P1516" i="1"/>
  <c r="O1516" i="1"/>
  <c r="N1516" i="1"/>
  <c r="M1516" i="1"/>
  <c r="L1516" i="1"/>
  <c r="V1515" i="1"/>
  <c r="U1515" i="1"/>
  <c r="T1515" i="1"/>
  <c r="S1515" i="1"/>
  <c r="R1515" i="1"/>
  <c r="Q1515" i="1"/>
  <c r="P1515" i="1"/>
  <c r="O1515" i="1"/>
  <c r="N1515" i="1"/>
  <c r="M1515" i="1"/>
  <c r="L1515" i="1"/>
  <c r="V1514" i="1"/>
  <c r="U1514" i="1"/>
  <c r="T1514" i="1"/>
  <c r="S1514" i="1"/>
  <c r="R1514" i="1"/>
  <c r="Q1514" i="1"/>
  <c r="P1514" i="1"/>
  <c r="O1514" i="1"/>
  <c r="N1514" i="1"/>
  <c r="M1514" i="1"/>
  <c r="L1514" i="1"/>
  <c r="V1513" i="1"/>
  <c r="U1513" i="1"/>
  <c r="T1513" i="1"/>
  <c r="S1513" i="1"/>
  <c r="R1513" i="1"/>
  <c r="Q1513" i="1"/>
  <c r="P1513" i="1"/>
  <c r="O1513" i="1"/>
  <c r="N1513" i="1"/>
  <c r="M1513" i="1"/>
  <c r="L1513" i="1"/>
  <c r="V1512" i="1"/>
  <c r="U1512" i="1"/>
  <c r="T1512" i="1"/>
  <c r="S1512" i="1"/>
  <c r="R1512" i="1"/>
  <c r="Q1512" i="1"/>
  <c r="P1512" i="1"/>
  <c r="O1512" i="1"/>
  <c r="N1512" i="1"/>
  <c r="M1512" i="1"/>
  <c r="L1512" i="1"/>
  <c r="V1511" i="1"/>
  <c r="U1511" i="1"/>
  <c r="T1511" i="1"/>
  <c r="S1511" i="1"/>
  <c r="R1511" i="1"/>
  <c r="Q1511" i="1"/>
  <c r="P1511" i="1"/>
  <c r="O1511" i="1"/>
  <c r="N1511" i="1"/>
  <c r="M1511" i="1"/>
  <c r="L1511" i="1"/>
  <c r="V1510" i="1"/>
  <c r="U1510" i="1"/>
  <c r="T1510" i="1"/>
  <c r="S1510" i="1"/>
  <c r="R1510" i="1"/>
  <c r="Q1510" i="1"/>
  <c r="P1510" i="1"/>
  <c r="O1510" i="1"/>
  <c r="N1510" i="1"/>
  <c r="M1510" i="1"/>
  <c r="L1510" i="1"/>
  <c r="V1509" i="1"/>
  <c r="U1509" i="1"/>
  <c r="T1509" i="1"/>
  <c r="S1509" i="1"/>
  <c r="R1509" i="1"/>
  <c r="Q1509" i="1"/>
  <c r="P1509" i="1"/>
  <c r="O1509" i="1"/>
  <c r="N1509" i="1"/>
  <c r="M1509" i="1"/>
  <c r="L1509" i="1"/>
  <c r="V1508" i="1"/>
  <c r="U1508" i="1"/>
  <c r="T1508" i="1"/>
  <c r="S1508" i="1"/>
  <c r="R1508" i="1"/>
  <c r="Q1508" i="1"/>
  <c r="P1508" i="1"/>
  <c r="O1508" i="1"/>
  <c r="N1508" i="1"/>
  <c r="M1508" i="1"/>
  <c r="L1508" i="1"/>
  <c r="V1507" i="1"/>
  <c r="U1507" i="1"/>
  <c r="T1507" i="1"/>
  <c r="S1507" i="1"/>
  <c r="R1507" i="1"/>
  <c r="Q1507" i="1"/>
  <c r="P1507" i="1"/>
  <c r="O1507" i="1"/>
  <c r="N1507" i="1"/>
  <c r="M1507" i="1"/>
  <c r="L1507" i="1"/>
  <c r="V1506" i="1"/>
  <c r="U1506" i="1"/>
  <c r="T1506" i="1"/>
  <c r="S1506" i="1"/>
  <c r="R1506" i="1"/>
  <c r="Q1506" i="1"/>
  <c r="P1506" i="1"/>
  <c r="O1506" i="1"/>
  <c r="N1506" i="1"/>
  <c r="M1506" i="1"/>
  <c r="L1506" i="1"/>
  <c r="V1505" i="1"/>
  <c r="U1505" i="1"/>
  <c r="T1505" i="1"/>
  <c r="S1505" i="1"/>
  <c r="R1505" i="1"/>
  <c r="Q1505" i="1"/>
  <c r="P1505" i="1"/>
  <c r="O1505" i="1"/>
  <c r="N1505" i="1"/>
  <c r="M1505" i="1"/>
  <c r="L1505" i="1"/>
  <c r="V1504" i="1"/>
  <c r="U1504" i="1"/>
  <c r="T1504" i="1"/>
  <c r="S1504" i="1"/>
  <c r="R1504" i="1"/>
  <c r="Q1504" i="1"/>
  <c r="P1504" i="1"/>
  <c r="O1504" i="1"/>
  <c r="N1504" i="1"/>
  <c r="M1504" i="1"/>
  <c r="L1504" i="1"/>
  <c r="V1503" i="1"/>
  <c r="U1503" i="1"/>
  <c r="T1503" i="1"/>
  <c r="S1503" i="1"/>
  <c r="R1503" i="1"/>
  <c r="Q1503" i="1"/>
  <c r="P1503" i="1"/>
  <c r="O1503" i="1"/>
  <c r="N1503" i="1"/>
  <c r="M1503" i="1"/>
  <c r="L1503" i="1"/>
  <c r="V1502" i="1"/>
  <c r="U1502" i="1"/>
  <c r="T1502" i="1"/>
  <c r="S1502" i="1"/>
  <c r="R1502" i="1"/>
  <c r="Q1502" i="1"/>
  <c r="P1502" i="1"/>
  <c r="O1502" i="1"/>
  <c r="N1502" i="1"/>
  <c r="M1502" i="1"/>
  <c r="L1502" i="1"/>
  <c r="V1501" i="1"/>
  <c r="U1501" i="1"/>
  <c r="T1501" i="1"/>
  <c r="S1501" i="1"/>
  <c r="R1501" i="1"/>
  <c r="Q1501" i="1"/>
  <c r="P1501" i="1"/>
  <c r="O1501" i="1"/>
  <c r="N1501" i="1"/>
  <c r="M1501" i="1"/>
  <c r="L1501" i="1"/>
  <c r="V1500" i="1"/>
  <c r="U1500" i="1"/>
  <c r="T1500" i="1"/>
  <c r="S1500" i="1"/>
  <c r="R1500" i="1"/>
  <c r="Q1500" i="1"/>
  <c r="P1500" i="1"/>
  <c r="O1500" i="1"/>
  <c r="N1500" i="1"/>
  <c r="M1500" i="1"/>
  <c r="L1500" i="1"/>
  <c r="V1499" i="1"/>
  <c r="U1499" i="1"/>
  <c r="T1499" i="1"/>
  <c r="S1499" i="1"/>
  <c r="R1499" i="1"/>
  <c r="Q1499" i="1"/>
  <c r="P1499" i="1"/>
  <c r="O1499" i="1"/>
  <c r="N1499" i="1"/>
  <c r="M1499" i="1"/>
  <c r="L1499" i="1"/>
  <c r="V1498" i="1"/>
  <c r="U1498" i="1"/>
  <c r="T1498" i="1"/>
  <c r="S1498" i="1"/>
  <c r="R1498" i="1"/>
  <c r="Q1498" i="1"/>
  <c r="P1498" i="1"/>
  <c r="O1498" i="1"/>
  <c r="N1498" i="1"/>
  <c r="M1498" i="1"/>
  <c r="L1498" i="1"/>
  <c r="V1497" i="1"/>
  <c r="U1497" i="1"/>
  <c r="T1497" i="1"/>
  <c r="S1497" i="1"/>
  <c r="R1497" i="1"/>
  <c r="Q1497" i="1"/>
  <c r="P1497" i="1"/>
  <c r="O1497" i="1"/>
  <c r="N1497" i="1"/>
  <c r="M1497" i="1"/>
  <c r="L1497" i="1"/>
  <c r="V1496" i="1"/>
  <c r="U1496" i="1"/>
  <c r="T1496" i="1"/>
  <c r="S1496" i="1"/>
  <c r="R1496" i="1"/>
  <c r="Q1496" i="1"/>
  <c r="P1496" i="1"/>
  <c r="O1496" i="1"/>
  <c r="N1496" i="1"/>
  <c r="M1496" i="1"/>
  <c r="L1496" i="1"/>
  <c r="V1495" i="1"/>
  <c r="U1495" i="1"/>
  <c r="T1495" i="1"/>
  <c r="S1495" i="1"/>
  <c r="R1495" i="1"/>
  <c r="Q1495" i="1"/>
  <c r="P1495" i="1"/>
  <c r="O1495" i="1"/>
  <c r="N1495" i="1"/>
  <c r="M1495" i="1"/>
  <c r="L1495" i="1"/>
  <c r="V1494" i="1"/>
  <c r="U1494" i="1"/>
  <c r="T1494" i="1"/>
  <c r="S1494" i="1"/>
  <c r="R1494" i="1"/>
  <c r="Q1494" i="1"/>
  <c r="P1494" i="1"/>
  <c r="O1494" i="1"/>
  <c r="N1494" i="1"/>
  <c r="M1494" i="1"/>
  <c r="L1494" i="1"/>
  <c r="V1493" i="1"/>
  <c r="U1493" i="1"/>
  <c r="T1493" i="1"/>
  <c r="S1493" i="1"/>
  <c r="R1493" i="1"/>
  <c r="Q1493" i="1"/>
  <c r="P1493" i="1"/>
  <c r="O1493" i="1"/>
  <c r="N1493" i="1"/>
  <c r="M1493" i="1"/>
  <c r="L1493" i="1"/>
  <c r="V1492" i="1"/>
  <c r="U1492" i="1"/>
  <c r="T1492" i="1"/>
  <c r="S1492" i="1"/>
  <c r="R1492" i="1"/>
  <c r="Q1492" i="1"/>
  <c r="P1492" i="1"/>
  <c r="O1492" i="1"/>
  <c r="N1492" i="1"/>
  <c r="M1492" i="1"/>
  <c r="L1492" i="1"/>
  <c r="V1491" i="1"/>
  <c r="U1491" i="1"/>
  <c r="T1491" i="1"/>
  <c r="S1491" i="1"/>
  <c r="R1491" i="1"/>
  <c r="Q1491" i="1"/>
  <c r="P1491" i="1"/>
  <c r="O1491" i="1"/>
  <c r="N1491" i="1"/>
  <c r="M1491" i="1"/>
  <c r="L1491" i="1"/>
  <c r="V1490" i="1"/>
  <c r="U1490" i="1"/>
  <c r="T1490" i="1"/>
  <c r="S1490" i="1"/>
  <c r="R1490" i="1"/>
  <c r="Q1490" i="1"/>
  <c r="P1490" i="1"/>
  <c r="O1490" i="1"/>
  <c r="N1490" i="1"/>
  <c r="M1490" i="1"/>
  <c r="L1490" i="1"/>
  <c r="V1489" i="1"/>
  <c r="U1489" i="1"/>
  <c r="T1489" i="1"/>
  <c r="S1489" i="1"/>
  <c r="R1489" i="1"/>
  <c r="Q1489" i="1"/>
  <c r="P1489" i="1"/>
  <c r="O1489" i="1"/>
  <c r="N1489" i="1"/>
  <c r="M1489" i="1"/>
  <c r="L1489" i="1"/>
  <c r="V1488" i="1"/>
  <c r="U1488" i="1"/>
  <c r="T1488" i="1"/>
  <c r="S1488" i="1"/>
  <c r="R1488" i="1"/>
  <c r="Q1488" i="1"/>
  <c r="P1488" i="1"/>
  <c r="O1488" i="1"/>
  <c r="N1488" i="1"/>
  <c r="M1488" i="1"/>
  <c r="L1488" i="1"/>
  <c r="V1487" i="1"/>
  <c r="U1487" i="1"/>
  <c r="T1487" i="1"/>
  <c r="S1487" i="1"/>
  <c r="R1487" i="1"/>
  <c r="Q1487" i="1"/>
  <c r="P1487" i="1"/>
  <c r="O1487" i="1"/>
  <c r="N1487" i="1"/>
  <c r="M1487" i="1"/>
  <c r="L1487" i="1"/>
  <c r="V1486" i="1"/>
  <c r="U1486" i="1"/>
  <c r="T1486" i="1"/>
  <c r="S1486" i="1"/>
  <c r="R1486" i="1"/>
  <c r="Q1486" i="1"/>
  <c r="P1486" i="1"/>
  <c r="O1486" i="1"/>
  <c r="N1486" i="1"/>
  <c r="M1486" i="1"/>
  <c r="L1486" i="1"/>
  <c r="V1485" i="1"/>
  <c r="U1485" i="1"/>
  <c r="T1485" i="1"/>
  <c r="S1485" i="1"/>
  <c r="R1485" i="1"/>
  <c r="Q1485" i="1"/>
  <c r="P1485" i="1"/>
  <c r="O1485" i="1"/>
  <c r="N1485" i="1"/>
  <c r="M1485" i="1"/>
  <c r="L1485" i="1"/>
  <c r="V1484" i="1"/>
  <c r="U1484" i="1"/>
  <c r="T1484" i="1"/>
  <c r="S1484" i="1"/>
  <c r="R1484" i="1"/>
  <c r="Q1484" i="1"/>
  <c r="P1484" i="1"/>
  <c r="O1484" i="1"/>
  <c r="N1484" i="1"/>
  <c r="M1484" i="1"/>
  <c r="L1484" i="1"/>
  <c r="V1483" i="1"/>
  <c r="U1483" i="1"/>
  <c r="T1483" i="1"/>
  <c r="S1483" i="1"/>
  <c r="R1483" i="1"/>
  <c r="Q1483" i="1"/>
  <c r="P1483" i="1"/>
  <c r="O1483" i="1"/>
  <c r="N1483" i="1"/>
  <c r="M1483" i="1"/>
  <c r="L1483" i="1"/>
  <c r="V1482" i="1"/>
  <c r="U1482" i="1"/>
  <c r="T1482" i="1"/>
  <c r="S1482" i="1"/>
  <c r="R1482" i="1"/>
  <c r="Q1482" i="1"/>
  <c r="P1482" i="1"/>
  <c r="O1482" i="1"/>
  <c r="N1482" i="1"/>
  <c r="M1482" i="1"/>
  <c r="L1482" i="1"/>
  <c r="V1481" i="1"/>
  <c r="U1481" i="1"/>
  <c r="T1481" i="1"/>
  <c r="S1481" i="1"/>
  <c r="R1481" i="1"/>
  <c r="Q1481" i="1"/>
  <c r="P1481" i="1"/>
  <c r="O1481" i="1"/>
  <c r="N1481" i="1"/>
  <c r="M1481" i="1"/>
  <c r="L1481" i="1"/>
  <c r="V1480" i="1"/>
  <c r="U1480" i="1"/>
  <c r="T1480" i="1"/>
  <c r="S1480" i="1"/>
  <c r="R1480" i="1"/>
  <c r="Q1480" i="1"/>
  <c r="P1480" i="1"/>
  <c r="O1480" i="1"/>
  <c r="N1480" i="1"/>
  <c r="M1480" i="1"/>
  <c r="L1480" i="1"/>
  <c r="V1479" i="1"/>
  <c r="U1479" i="1"/>
  <c r="T1479" i="1"/>
  <c r="S1479" i="1"/>
  <c r="R1479" i="1"/>
  <c r="Q1479" i="1"/>
  <c r="P1479" i="1"/>
  <c r="O1479" i="1"/>
  <c r="N1479" i="1"/>
  <c r="M1479" i="1"/>
  <c r="L1479" i="1"/>
  <c r="V1478" i="1"/>
  <c r="U1478" i="1"/>
  <c r="T1478" i="1"/>
  <c r="S1478" i="1"/>
  <c r="R1478" i="1"/>
  <c r="Q1478" i="1"/>
  <c r="P1478" i="1"/>
  <c r="O1478" i="1"/>
  <c r="N1478" i="1"/>
  <c r="M1478" i="1"/>
  <c r="L1478" i="1"/>
  <c r="V1477" i="1"/>
  <c r="U1477" i="1"/>
  <c r="T1477" i="1"/>
  <c r="S1477" i="1"/>
  <c r="R1477" i="1"/>
  <c r="Q1477" i="1"/>
  <c r="P1477" i="1"/>
  <c r="O1477" i="1"/>
  <c r="N1477" i="1"/>
  <c r="M1477" i="1"/>
  <c r="L1477" i="1"/>
  <c r="V1476" i="1"/>
  <c r="U1476" i="1"/>
  <c r="T1476" i="1"/>
  <c r="S1476" i="1"/>
  <c r="R1476" i="1"/>
  <c r="Q1476" i="1"/>
  <c r="P1476" i="1"/>
  <c r="O1476" i="1"/>
  <c r="N1476" i="1"/>
  <c r="M1476" i="1"/>
  <c r="L1476" i="1"/>
  <c r="V1475" i="1"/>
  <c r="U1475" i="1"/>
  <c r="T1475" i="1"/>
  <c r="S1475" i="1"/>
  <c r="R1475" i="1"/>
  <c r="Q1475" i="1"/>
  <c r="P1475" i="1"/>
  <c r="O1475" i="1"/>
  <c r="N1475" i="1"/>
  <c r="M1475" i="1"/>
  <c r="L1475" i="1"/>
  <c r="V1474" i="1"/>
  <c r="U1474" i="1"/>
  <c r="T1474" i="1"/>
  <c r="S1474" i="1"/>
  <c r="R1474" i="1"/>
  <c r="Q1474" i="1"/>
  <c r="P1474" i="1"/>
  <c r="O1474" i="1"/>
  <c r="N1474" i="1"/>
  <c r="M1474" i="1"/>
  <c r="L1474" i="1"/>
  <c r="V1473" i="1"/>
  <c r="U1473" i="1"/>
  <c r="T1473" i="1"/>
  <c r="S1473" i="1"/>
  <c r="R1473" i="1"/>
  <c r="Q1473" i="1"/>
  <c r="P1473" i="1"/>
  <c r="O1473" i="1"/>
  <c r="N1473" i="1"/>
  <c r="M1473" i="1"/>
  <c r="L1473" i="1"/>
  <c r="V1472" i="1"/>
  <c r="U1472" i="1"/>
  <c r="T1472" i="1"/>
  <c r="S1472" i="1"/>
  <c r="R1472" i="1"/>
  <c r="Q1472" i="1"/>
  <c r="P1472" i="1"/>
  <c r="O1472" i="1"/>
  <c r="N1472" i="1"/>
  <c r="M1472" i="1"/>
  <c r="L1472" i="1"/>
  <c r="V1471" i="1"/>
  <c r="U1471" i="1"/>
  <c r="T1471" i="1"/>
  <c r="S1471" i="1"/>
  <c r="R1471" i="1"/>
  <c r="Q1471" i="1"/>
  <c r="P1471" i="1"/>
  <c r="O1471" i="1"/>
  <c r="N1471" i="1"/>
  <c r="M1471" i="1"/>
  <c r="L1471" i="1"/>
  <c r="V1470" i="1"/>
  <c r="U1470" i="1"/>
  <c r="T1470" i="1"/>
  <c r="S1470" i="1"/>
  <c r="R1470" i="1"/>
  <c r="Q1470" i="1"/>
  <c r="P1470" i="1"/>
  <c r="O1470" i="1"/>
  <c r="N1470" i="1"/>
  <c r="M1470" i="1"/>
  <c r="L1470" i="1"/>
  <c r="V1469" i="1"/>
  <c r="U1469" i="1"/>
  <c r="T1469" i="1"/>
  <c r="S1469" i="1"/>
  <c r="R1469" i="1"/>
  <c r="Q1469" i="1"/>
  <c r="P1469" i="1"/>
  <c r="O1469" i="1"/>
  <c r="N1469" i="1"/>
  <c r="M1469" i="1"/>
  <c r="L1469" i="1"/>
  <c r="V1468" i="1"/>
  <c r="U1468" i="1"/>
  <c r="T1468" i="1"/>
  <c r="S1468" i="1"/>
  <c r="R1468" i="1"/>
  <c r="Q1468" i="1"/>
  <c r="P1468" i="1"/>
  <c r="O1468" i="1"/>
  <c r="N1468" i="1"/>
  <c r="M1468" i="1"/>
  <c r="L1468" i="1"/>
  <c r="V1467" i="1"/>
  <c r="U1467" i="1"/>
  <c r="T1467" i="1"/>
  <c r="S1467" i="1"/>
  <c r="R1467" i="1"/>
  <c r="Q1467" i="1"/>
  <c r="P1467" i="1"/>
  <c r="O1467" i="1"/>
  <c r="N1467" i="1"/>
  <c r="M1467" i="1"/>
  <c r="L1467" i="1"/>
  <c r="V1466" i="1"/>
  <c r="U1466" i="1"/>
  <c r="T1466" i="1"/>
  <c r="S1466" i="1"/>
  <c r="R1466" i="1"/>
  <c r="Q1466" i="1"/>
  <c r="P1466" i="1"/>
  <c r="O1466" i="1"/>
  <c r="N1466" i="1"/>
  <c r="M1466" i="1"/>
  <c r="L1466" i="1"/>
  <c r="V1465" i="1"/>
  <c r="U1465" i="1"/>
  <c r="T1465" i="1"/>
  <c r="S1465" i="1"/>
  <c r="R1465" i="1"/>
  <c r="Q1465" i="1"/>
  <c r="P1465" i="1"/>
  <c r="O1465" i="1"/>
  <c r="N1465" i="1"/>
  <c r="M1465" i="1"/>
  <c r="L1465" i="1"/>
  <c r="V1464" i="1"/>
  <c r="U1464" i="1"/>
  <c r="T1464" i="1"/>
  <c r="S1464" i="1"/>
  <c r="R1464" i="1"/>
  <c r="Q1464" i="1"/>
  <c r="P1464" i="1"/>
  <c r="O1464" i="1"/>
  <c r="N1464" i="1"/>
  <c r="M1464" i="1"/>
  <c r="L1464" i="1"/>
  <c r="V1463" i="1"/>
  <c r="U1463" i="1"/>
  <c r="T1463" i="1"/>
  <c r="S1463" i="1"/>
  <c r="R1463" i="1"/>
  <c r="Q1463" i="1"/>
  <c r="P1463" i="1"/>
  <c r="O1463" i="1"/>
  <c r="N1463" i="1"/>
  <c r="M1463" i="1"/>
  <c r="L1463" i="1"/>
  <c r="V1462" i="1"/>
  <c r="U1462" i="1"/>
  <c r="T1462" i="1"/>
  <c r="S1462" i="1"/>
  <c r="R1462" i="1"/>
  <c r="Q1462" i="1"/>
  <c r="P1462" i="1"/>
  <c r="O1462" i="1"/>
  <c r="N1462" i="1"/>
  <c r="M1462" i="1"/>
  <c r="L1462" i="1"/>
  <c r="V1461" i="1"/>
  <c r="U1461" i="1"/>
  <c r="T1461" i="1"/>
  <c r="S1461" i="1"/>
  <c r="R1461" i="1"/>
  <c r="Q1461" i="1"/>
  <c r="P1461" i="1"/>
  <c r="O1461" i="1"/>
  <c r="N1461" i="1"/>
  <c r="M1461" i="1"/>
  <c r="L1461" i="1"/>
  <c r="V1460" i="1"/>
  <c r="U1460" i="1"/>
  <c r="T1460" i="1"/>
  <c r="S1460" i="1"/>
  <c r="R1460" i="1"/>
  <c r="Q1460" i="1"/>
  <c r="P1460" i="1"/>
  <c r="O1460" i="1"/>
  <c r="N1460" i="1"/>
  <c r="M1460" i="1"/>
  <c r="L1460" i="1"/>
  <c r="V1459" i="1"/>
  <c r="U1459" i="1"/>
  <c r="T1459" i="1"/>
  <c r="S1459" i="1"/>
  <c r="R1459" i="1"/>
  <c r="Q1459" i="1"/>
  <c r="P1459" i="1"/>
  <c r="O1459" i="1"/>
  <c r="N1459" i="1"/>
  <c r="M1459" i="1"/>
  <c r="L1459" i="1"/>
  <c r="V1458" i="1"/>
  <c r="U1458" i="1"/>
  <c r="T1458" i="1"/>
  <c r="S1458" i="1"/>
  <c r="R1458" i="1"/>
  <c r="Q1458" i="1"/>
  <c r="P1458" i="1"/>
  <c r="O1458" i="1"/>
  <c r="N1458" i="1"/>
  <c r="M1458" i="1"/>
  <c r="L1458" i="1"/>
  <c r="V1457" i="1"/>
  <c r="U1457" i="1"/>
  <c r="T1457" i="1"/>
  <c r="S1457" i="1"/>
  <c r="R1457" i="1"/>
  <c r="Q1457" i="1"/>
  <c r="P1457" i="1"/>
  <c r="O1457" i="1"/>
  <c r="N1457" i="1"/>
  <c r="M1457" i="1"/>
  <c r="L1457" i="1"/>
  <c r="V1456" i="1"/>
  <c r="U1456" i="1"/>
  <c r="T1456" i="1"/>
  <c r="S1456" i="1"/>
  <c r="R1456" i="1"/>
  <c r="Q1456" i="1"/>
  <c r="P1456" i="1"/>
  <c r="O1456" i="1"/>
  <c r="N1456" i="1"/>
  <c r="M1456" i="1"/>
  <c r="L1456" i="1"/>
  <c r="V1455" i="1"/>
  <c r="U1455" i="1"/>
  <c r="T1455" i="1"/>
  <c r="S1455" i="1"/>
  <c r="R1455" i="1"/>
  <c r="Q1455" i="1"/>
  <c r="P1455" i="1"/>
  <c r="O1455" i="1"/>
  <c r="N1455" i="1"/>
  <c r="M1455" i="1"/>
  <c r="L1455" i="1"/>
  <c r="V1454" i="1"/>
  <c r="U1454" i="1"/>
  <c r="T1454" i="1"/>
  <c r="S1454" i="1"/>
  <c r="R1454" i="1"/>
  <c r="Q1454" i="1"/>
  <c r="P1454" i="1"/>
  <c r="O1454" i="1"/>
  <c r="N1454" i="1"/>
  <c r="M1454" i="1"/>
  <c r="L1454" i="1"/>
  <c r="V1453" i="1"/>
  <c r="U1453" i="1"/>
  <c r="T1453" i="1"/>
  <c r="S1453" i="1"/>
  <c r="R1453" i="1"/>
  <c r="Q1453" i="1"/>
  <c r="P1453" i="1"/>
  <c r="O1453" i="1"/>
  <c r="N1453" i="1"/>
  <c r="M1453" i="1"/>
  <c r="L1453" i="1"/>
  <c r="V1452" i="1"/>
  <c r="U1452" i="1"/>
  <c r="T1452" i="1"/>
  <c r="S1452" i="1"/>
  <c r="R1452" i="1"/>
  <c r="Q1452" i="1"/>
  <c r="P1452" i="1"/>
  <c r="O1452" i="1"/>
  <c r="N1452" i="1"/>
  <c r="M1452" i="1"/>
  <c r="L1452" i="1"/>
  <c r="V1451" i="1"/>
  <c r="U1451" i="1"/>
  <c r="T1451" i="1"/>
  <c r="S1451" i="1"/>
  <c r="R1451" i="1"/>
  <c r="Q1451" i="1"/>
  <c r="P1451" i="1"/>
  <c r="O1451" i="1"/>
  <c r="N1451" i="1"/>
  <c r="M1451" i="1"/>
  <c r="L1451" i="1"/>
  <c r="V1450" i="1"/>
  <c r="U1450" i="1"/>
  <c r="T1450" i="1"/>
  <c r="S1450" i="1"/>
  <c r="R1450" i="1"/>
  <c r="Q1450" i="1"/>
  <c r="P1450" i="1"/>
  <c r="O1450" i="1"/>
  <c r="N1450" i="1"/>
  <c r="M1450" i="1"/>
  <c r="L1450" i="1"/>
  <c r="V1449" i="1"/>
  <c r="U1449" i="1"/>
  <c r="T1449" i="1"/>
  <c r="S1449" i="1"/>
  <c r="R1449" i="1"/>
  <c r="Q1449" i="1"/>
  <c r="P1449" i="1"/>
  <c r="O1449" i="1"/>
  <c r="N1449" i="1"/>
  <c r="M1449" i="1"/>
  <c r="L1449" i="1"/>
  <c r="V1448" i="1"/>
  <c r="U1448" i="1"/>
  <c r="T1448" i="1"/>
  <c r="S1448" i="1"/>
  <c r="R1448" i="1"/>
  <c r="Q1448" i="1"/>
  <c r="P1448" i="1"/>
  <c r="O1448" i="1"/>
  <c r="N1448" i="1"/>
  <c r="M1448" i="1"/>
  <c r="L1448" i="1"/>
  <c r="V1447" i="1"/>
  <c r="U1447" i="1"/>
  <c r="T1447" i="1"/>
  <c r="S1447" i="1"/>
  <c r="R1447" i="1"/>
  <c r="Q1447" i="1"/>
  <c r="P1447" i="1"/>
  <c r="O1447" i="1"/>
  <c r="N1447" i="1"/>
  <c r="M1447" i="1"/>
  <c r="L1447" i="1"/>
  <c r="V1446" i="1"/>
  <c r="U1446" i="1"/>
  <c r="T1446" i="1"/>
  <c r="S1446" i="1"/>
  <c r="R1446" i="1"/>
  <c r="Q1446" i="1"/>
  <c r="P1446" i="1"/>
  <c r="O1446" i="1"/>
  <c r="N1446" i="1"/>
  <c r="M1446" i="1"/>
  <c r="L1446" i="1"/>
  <c r="V1445" i="1"/>
  <c r="U1445" i="1"/>
  <c r="T1445" i="1"/>
  <c r="S1445" i="1"/>
  <c r="R1445" i="1"/>
  <c r="Q1445" i="1"/>
  <c r="P1445" i="1"/>
  <c r="O1445" i="1"/>
  <c r="N1445" i="1"/>
  <c r="M1445" i="1"/>
  <c r="L1445" i="1"/>
  <c r="V1444" i="1"/>
  <c r="U1444" i="1"/>
  <c r="T1444" i="1"/>
  <c r="S1444" i="1"/>
  <c r="R1444" i="1"/>
  <c r="Q1444" i="1"/>
  <c r="P1444" i="1"/>
  <c r="O1444" i="1"/>
  <c r="N1444" i="1"/>
  <c r="M1444" i="1"/>
  <c r="L1444" i="1"/>
  <c r="V1443" i="1"/>
  <c r="U1443" i="1"/>
  <c r="T1443" i="1"/>
  <c r="S1443" i="1"/>
  <c r="R1443" i="1"/>
  <c r="Q1443" i="1"/>
  <c r="P1443" i="1"/>
  <c r="O1443" i="1"/>
  <c r="N1443" i="1"/>
  <c r="M1443" i="1"/>
  <c r="L1443" i="1"/>
  <c r="V1442" i="1"/>
  <c r="U1442" i="1"/>
  <c r="T1442" i="1"/>
  <c r="S1442" i="1"/>
  <c r="R1442" i="1"/>
  <c r="Q1442" i="1"/>
  <c r="P1442" i="1"/>
  <c r="O1442" i="1"/>
  <c r="N1442" i="1"/>
  <c r="M1442" i="1"/>
  <c r="L1442" i="1"/>
  <c r="V1441" i="1"/>
  <c r="U1441" i="1"/>
  <c r="T1441" i="1"/>
  <c r="S1441" i="1"/>
  <c r="R1441" i="1"/>
  <c r="Q1441" i="1"/>
  <c r="P1441" i="1"/>
  <c r="O1441" i="1"/>
  <c r="N1441" i="1"/>
  <c r="M1441" i="1"/>
  <c r="L1441" i="1"/>
  <c r="V1440" i="1"/>
  <c r="U1440" i="1"/>
  <c r="T1440" i="1"/>
  <c r="S1440" i="1"/>
  <c r="R1440" i="1"/>
  <c r="Q1440" i="1"/>
  <c r="P1440" i="1"/>
  <c r="O1440" i="1"/>
  <c r="N1440" i="1"/>
  <c r="M1440" i="1"/>
  <c r="L1440" i="1"/>
  <c r="V1439" i="1"/>
  <c r="U1439" i="1"/>
  <c r="T1439" i="1"/>
  <c r="S1439" i="1"/>
  <c r="R1439" i="1"/>
  <c r="Q1439" i="1"/>
  <c r="P1439" i="1"/>
  <c r="O1439" i="1"/>
  <c r="N1439" i="1"/>
  <c r="M1439" i="1"/>
  <c r="L1439" i="1"/>
  <c r="V1438" i="1"/>
  <c r="U1438" i="1"/>
  <c r="T1438" i="1"/>
  <c r="S1438" i="1"/>
  <c r="R1438" i="1"/>
  <c r="Q1438" i="1"/>
  <c r="P1438" i="1"/>
  <c r="O1438" i="1"/>
  <c r="N1438" i="1"/>
  <c r="M1438" i="1"/>
  <c r="L1438" i="1"/>
  <c r="V1437" i="1"/>
  <c r="U1437" i="1"/>
  <c r="T1437" i="1"/>
  <c r="S1437" i="1"/>
  <c r="R1437" i="1"/>
  <c r="Q1437" i="1"/>
  <c r="P1437" i="1"/>
  <c r="O1437" i="1"/>
  <c r="N1437" i="1"/>
  <c r="M1437" i="1"/>
  <c r="L1437" i="1"/>
  <c r="V1436" i="1"/>
  <c r="U1436" i="1"/>
  <c r="T1436" i="1"/>
  <c r="S1436" i="1"/>
  <c r="R1436" i="1"/>
  <c r="Q1436" i="1"/>
  <c r="P1436" i="1"/>
  <c r="O1436" i="1"/>
  <c r="N1436" i="1"/>
  <c r="M1436" i="1"/>
  <c r="L1436" i="1"/>
  <c r="V1435" i="1"/>
  <c r="U1435" i="1"/>
  <c r="T1435" i="1"/>
  <c r="S1435" i="1"/>
  <c r="R1435" i="1"/>
  <c r="Q1435" i="1"/>
  <c r="P1435" i="1"/>
  <c r="O1435" i="1"/>
  <c r="N1435" i="1"/>
  <c r="M1435" i="1"/>
  <c r="L1435" i="1"/>
  <c r="V1434" i="1"/>
  <c r="U1434" i="1"/>
  <c r="T1434" i="1"/>
  <c r="S1434" i="1"/>
  <c r="R1434" i="1"/>
  <c r="Q1434" i="1"/>
  <c r="P1434" i="1"/>
  <c r="O1434" i="1"/>
  <c r="N1434" i="1"/>
  <c r="M1434" i="1"/>
  <c r="L1434" i="1"/>
  <c r="V1433" i="1"/>
  <c r="U1433" i="1"/>
  <c r="T1433" i="1"/>
  <c r="S1433" i="1"/>
  <c r="R1433" i="1"/>
  <c r="Q1433" i="1"/>
  <c r="P1433" i="1"/>
  <c r="O1433" i="1"/>
  <c r="N1433" i="1"/>
  <c r="M1433" i="1"/>
  <c r="L1433" i="1"/>
  <c r="V1432" i="1"/>
  <c r="U1432" i="1"/>
  <c r="T1432" i="1"/>
  <c r="S1432" i="1"/>
  <c r="R1432" i="1"/>
  <c r="Q1432" i="1"/>
  <c r="P1432" i="1"/>
  <c r="O1432" i="1"/>
  <c r="N1432" i="1"/>
  <c r="M1432" i="1"/>
  <c r="L1432" i="1"/>
  <c r="V1431" i="1"/>
  <c r="U1431" i="1"/>
  <c r="T1431" i="1"/>
  <c r="S1431" i="1"/>
  <c r="R1431" i="1"/>
  <c r="Q1431" i="1"/>
  <c r="P1431" i="1"/>
  <c r="O1431" i="1"/>
  <c r="N1431" i="1"/>
  <c r="M1431" i="1"/>
  <c r="L1431" i="1"/>
  <c r="V1430" i="1"/>
  <c r="U1430" i="1"/>
  <c r="T1430" i="1"/>
  <c r="S1430" i="1"/>
  <c r="R1430" i="1"/>
  <c r="Q1430" i="1"/>
  <c r="P1430" i="1"/>
  <c r="O1430" i="1"/>
  <c r="N1430" i="1"/>
  <c r="M1430" i="1"/>
  <c r="L1430" i="1"/>
  <c r="V1429" i="1"/>
  <c r="U1429" i="1"/>
  <c r="T1429" i="1"/>
  <c r="S1429" i="1"/>
  <c r="R1429" i="1"/>
  <c r="Q1429" i="1"/>
  <c r="P1429" i="1"/>
  <c r="O1429" i="1"/>
  <c r="N1429" i="1"/>
  <c r="M1429" i="1"/>
  <c r="L1429" i="1"/>
  <c r="V1428" i="1"/>
  <c r="U1428" i="1"/>
  <c r="T1428" i="1"/>
  <c r="S1428" i="1"/>
  <c r="R1428" i="1"/>
  <c r="Q1428" i="1"/>
  <c r="P1428" i="1"/>
  <c r="O1428" i="1"/>
  <c r="N1428" i="1"/>
  <c r="M1428" i="1"/>
  <c r="L1428" i="1"/>
  <c r="V1427" i="1"/>
  <c r="U1427" i="1"/>
  <c r="T1427" i="1"/>
  <c r="S1427" i="1"/>
  <c r="R1427" i="1"/>
  <c r="Q1427" i="1"/>
  <c r="P1427" i="1"/>
  <c r="O1427" i="1"/>
  <c r="N1427" i="1"/>
  <c r="M1427" i="1"/>
  <c r="L1427" i="1"/>
  <c r="V1426" i="1"/>
  <c r="U1426" i="1"/>
  <c r="T1426" i="1"/>
  <c r="S1426" i="1"/>
  <c r="R1426" i="1"/>
  <c r="Q1426" i="1"/>
  <c r="P1426" i="1"/>
  <c r="O1426" i="1"/>
  <c r="N1426" i="1"/>
  <c r="M1426" i="1"/>
  <c r="L1426" i="1"/>
  <c r="V1425" i="1"/>
  <c r="U1425" i="1"/>
  <c r="T1425" i="1"/>
  <c r="S1425" i="1"/>
  <c r="R1425" i="1"/>
  <c r="Q1425" i="1"/>
  <c r="P1425" i="1"/>
  <c r="O1425" i="1"/>
  <c r="N1425" i="1"/>
  <c r="M1425" i="1"/>
  <c r="L1425" i="1"/>
  <c r="V1424" i="1"/>
  <c r="U1424" i="1"/>
  <c r="T1424" i="1"/>
  <c r="S1424" i="1"/>
  <c r="R1424" i="1"/>
  <c r="Q1424" i="1"/>
  <c r="P1424" i="1"/>
  <c r="O1424" i="1"/>
  <c r="N1424" i="1"/>
  <c r="M1424" i="1"/>
  <c r="L1424" i="1"/>
  <c r="V1423" i="1"/>
  <c r="U1423" i="1"/>
  <c r="T1423" i="1"/>
  <c r="S1423" i="1"/>
  <c r="R1423" i="1"/>
  <c r="Q1423" i="1"/>
  <c r="P1423" i="1"/>
  <c r="O1423" i="1"/>
  <c r="N1423" i="1"/>
  <c r="M1423" i="1"/>
  <c r="L1423" i="1"/>
  <c r="V1422" i="1"/>
  <c r="U1422" i="1"/>
  <c r="T1422" i="1"/>
  <c r="S1422" i="1"/>
  <c r="R1422" i="1"/>
  <c r="Q1422" i="1"/>
  <c r="P1422" i="1"/>
  <c r="O1422" i="1"/>
  <c r="N1422" i="1"/>
  <c r="M1422" i="1"/>
  <c r="L1422" i="1"/>
  <c r="V1421" i="1"/>
  <c r="U1421" i="1"/>
  <c r="T1421" i="1"/>
  <c r="S1421" i="1"/>
  <c r="R1421" i="1"/>
  <c r="Q1421" i="1"/>
  <c r="P1421" i="1"/>
  <c r="O1421" i="1"/>
  <c r="N1421" i="1"/>
  <c r="M1421" i="1"/>
  <c r="L1421" i="1"/>
  <c r="V1420" i="1"/>
  <c r="U1420" i="1"/>
  <c r="T1420" i="1"/>
  <c r="S1420" i="1"/>
  <c r="R1420" i="1"/>
  <c r="Q1420" i="1"/>
  <c r="P1420" i="1"/>
  <c r="O1420" i="1"/>
  <c r="N1420" i="1"/>
  <c r="M1420" i="1"/>
  <c r="L1420" i="1"/>
  <c r="V1419" i="1"/>
  <c r="U1419" i="1"/>
  <c r="T1419" i="1"/>
  <c r="S1419" i="1"/>
  <c r="R1419" i="1"/>
  <c r="Q1419" i="1"/>
  <c r="P1419" i="1"/>
  <c r="O1419" i="1"/>
  <c r="N1419" i="1"/>
  <c r="M1419" i="1"/>
  <c r="L1419" i="1"/>
  <c r="V1418" i="1"/>
  <c r="U1418" i="1"/>
  <c r="T1418" i="1"/>
  <c r="S1418" i="1"/>
  <c r="R1418" i="1"/>
  <c r="Q1418" i="1"/>
  <c r="P1418" i="1"/>
  <c r="O1418" i="1"/>
  <c r="N1418" i="1"/>
  <c r="M1418" i="1"/>
  <c r="L1418" i="1"/>
  <c r="V1417" i="1"/>
  <c r="U1417" i="1"/>
  <c r="T1417" i="1"/>
  <c r="S1417" i="1"/>
  <c r="R1417" i="1"/>
  <c r="Q1417" i="1"/>
  <c r="P1417" i="1"/>
  <c r="O1417" i="1"/>
  <c r="N1417" i="1"/>
  <c r="M1417" i="1"/>
  <c r="L1417" i="1"/>
  <c r="V1416" i="1"/>
  <c r="U1416" i="1"/>
  <c r="T1416" i="1"/>
  <c r="S1416" i="1"/>
  <c r="R1416" i="1"/>
  <c r="Q1416" i="1"/>
  <c r="P1416" i="1"/>
  <c r="O1416" i="1"/>
  <c r="N1416" i="1"/>
  <c r="M1416" i="1"/>
  <c r="L1416" i="1"/>
  <c r="V1415" i="1"/>
  <c r="U1415" i="1"/>
  <c r="T1415" i="1"/>
  <c r="S1415" i="1"/>
  <c r="R1415" i="1"/>
  <c r="Q1415" i="1"/>
  <c r="P1415" i="1"/>
  <c r="O1415" i="1"/>
  <c r="N1415" i="1"/>
  <c r="M1415" i="1"/>
  <c r="L1415" i="1"/>
  <c r="V29" i="1"/>
  <c r="U29" i="1"/>
  <c r="T29" i="1"/>
  <c r="S29" i="1"/>
  <c r="R29" i="1"/>
  <c r="Q29" i="1"/>
  <c r="P29" i="1"/>
  <c r="O29" i="1"/>
  <c r="N29" i="1"/>
  <c r="M29" i="1"/>
  <c r="L29" i="1"/>
  <c r="V1414" i="1"/>
  <c r="U1414" i="1"/>
  <c r="T1414" i="1"/>
  <c r="S1414" i="1"/>
  <c r="R1414" i="1"/>
  <c r="Q1414" i="1"/>
  <c r="P1414" i="1"/>
  <c r="O1414" i="1"/>
  <c r="N1414" i="1"/>
  <c r="M1414" i="1"/>
  <c r="L1414" i="1"/>
  <c r="V1413" i="1"/>
  <c r="U1413" i="1"/>
  <c r="T1413" i="1"/>
  <c r="S1413" i="1"/>
  <c r="R1413" i="1"/>
  <c r="Q1413" i="1"/>
  <c r="P1413" i="1"/>
  <c r="O1413" i="1"/>
  <c r="N1413" i="1"/>
  <c r="M1413" i="1"/>
  <c r="L1413" i="1"/>
  <c r="V1412" i="1"/>
  <c r="U1412" i="1"/>
  <c r="T1412" i="1"/>
  <c r="S1412" i="1"/>
  <c r="R1412" i="1"/>
  <c r="Q1412" i="1"/>
  <c r="P1412" i="1"/>
  <c r="O1412" i="1"/>
  <c r="N1412" i="1"/>
  <c r="M1412" i="1"/>
  <c r="L1412" i="1"/>
  <c r="V1411" i="1"/>
  <c r="U1411" i="1"/>
  <c r="T1411" i="1"/>
  <c r="S1411" i="1"/>
  <c r="R1411" i="1"/>
  <c r="Q1411" i="1"/>
  <c r="P1411" i="1"/>
  <c r="O1411" i="1"/>
  <c r="N1411" i="1"/>
  <c r="M1411" i="1"/>
  <c r="L1411" i="1"/>
  <c r="V1410" i="1"/>
  <c r="U1410" i="1"/>
  <c r="T1410" i="1"/>
  <c r="S1410" i="1"/>
  <c r="R1410" i="1"/>
  <c r="Q1410" i="1"/>
  <c r="P1410" i="1"/>
  <c r="O1410" i="1"/>
  <c r="N1410" i="1"/>
  <c r="M1410" i="1"/>
  <c r="L1410" i="1"/>
  <c r="V1409" i="1"/>
  <c r="U1409" i="1"/>
  <c r="T1409" i="1"/>
  <c r="S1409" i="1"/>
  <c r="R1409" i="1"/>
  <c r="Q1409" i="1"/>
  <c r="P1409" i="1"/>
  <c r="O1409" i="1"/>
  <c r="N1409" i="1"/>
  <c r="M1409" i="1"/>
  <c r="L1409" i="1"/>
  <c r="V1408" i="1"/>
  <c r="U1408" i="1"/>
  <c r="T1408" i="1"/>
  <c r="S1408" i="1"/>
  <c r="R1408" i="1"/>
  <c r="Q1408" i="1"/>
  <c r="P1408" i="1"/>
  <c r="O1408" i="1"/>
  <c r="N1408" i="1"/>
  <c r="M1408" i="1"/>
  <c r="L1408" i="1"/>
  <c r="V1407" i="1"/>
  <c r="U1407" i="1"/>
  <c r="T1407" i="1"/>
  <c r="S1407" i="1"/>
  <c r="R1407" i="1"/>
  <c r="Q1407" i="1"/>
  <c r="P1407" i="1"/>
  <c r="O1407" i="1"/>
  <c r="N1407" i="1"/>
  <c r="M1407" i="1"/>
  <c r="L1407" i="1"/>
  <c r="V1406" i="1"/>
  <c r="U1406" i="1"/>
  <c r="T1406" i="1"/>
  <c r="S1406" i="1"/>
  <c r="R1406" i="1"/>
  <c r="Q1406" i="1"/>
  <c r="P1406" i="1"/>
  <c r="O1406" i="1"/>
  <c r="N1406" i="1"/>
  <c r="M1406" i="1"/>
  <c r="L1406" i="1"/>
  <c r="V1405" i="1"/>
  <c r="U1405" i="1"/>
  <c r="T1405" i="1"/>
  <c r="S1405" i="1"/>
  <c r="R1405" i="1"/>
  <c r="Q1405" i="1"/>
  <c r="P1405" i="1"/>
  <c r="O1405" i="1"/>
  <c r="N1405" i="1"/>
  <c r="M1405" i="1"/>
  <c r="L1405" i="1"/>
  <c r="V1404" i="1"/>
  <c r="U1404" i="1"/>
  <c r="T1404" i="1"/>
  <c r="S1404" i="1"/>
  <c r="R1404" i="1"/>
  <c r="Q1404" i="1"/>
  <c r="P1404" i="1"/>
  <c r="O1404" i="1"/>
  <c r="N1404" i="1"/>
  <c r="M1404" i="1"/>
  <c r="L1404" i="1"/>
  <c r="V1403" i="1"/>
  <c r="U1403" i="1"/>
  <c r="T1403" i="1"/>
  <c r="S1403" i="1"/>
  <c r="R1403" i="1"/>
  <c r="Q1403" i="1"/>
  <c r="P1403" i="1"/>
  <c r="O1403" i="1"/>
  <c r="N1403" i="1"/>
  <c r="M1403" i="1"/>
  <c r="L1403" i="1"/>
  <c r="V1402" i="1"/>
  <c r="U1402" i="1"/>
  <c r="T1402" i="1"/>
  <c r="S1402" i="1"/>
  <c r="R1402" i="1"/>
  <c r="Q1402" i="1"/>
  <c r="P1402" i="1"/>
  <c r="O1402" i="1"/>
  <c r="N1402" i="1"/>
  <c r="M1402" i="1"/>
  <c r="L1402" i="1"/>
  <c r="V1401" i="1"/>
  <c r="U1401" i="1"/>
  <c r="T1401" i="1"/>
  <c r="S1401" i="1"/>
  <c r="R1401" i="1"/>
  <c r="Q1401" i="1"/>
  <c r="P1401" i="1"/>
  <c r="O1401" i="1"/>
  <c r="N1401" i="1"/>
  <c r="M1401" i="1"/>
  <c r="L1401" i="1"/>
  <c r="V1400" i="1"/>
  <c r="U1400" i="1"/>
  <c r="T1400" i="1"/>
  <c r="S1400" i="1"/>
  <c r="R1400" i="1"/>
  <c r="Q1400" i="1"/>
  <c r="P1400" i="1"/>
  <c r="O1400" i="1"/>
  <c r="N1400" i="1"/>
  <c r="M1400" i="1"/>
  <c r="L1400" i="1"/>
  <c r="V1399" i="1"/>
  <c r="U1399" i="1"/>
  <c r="T1399" i="1"/>
  <c r="S1399" i="1"/>
  <c r="R1399" i="1"/>
  <c r="Q1399" i="1"/>
  <c r="P1399" i="1"/>
  <c r="O1399" i="1"/>
  <c r="N1399" i="1"/>
  <c r="M1399" i="1"/>
  <c r="L1399" i="1"/>
  <c r="V1398" i="1"/>
  <c r="U1398" i="1"/>
  <c r="T1398" i="1"/>
  <c r="S1398" i="1"/>
  <c r="R1398" i="1"/>
  <c r="Q1398" i="1"/>
  <c r="P1398" i="1"/>
  <c r="O1398" i="1"/>
  <c r="N1398" i="1"/>
  <c r="M1398" i="1"/>
  <c r="L1398" i="1"/>
  <c r="V1397" i="1"/>
  <c r="U1397" i="1"/>
  <c r="T1397" i="1"/>
  <c r="S1397" i="1"/>
  <c r="R1397" i="1"/>
  <c r="Q1397" i="1"/>
  <c r="P1397" i="1"/>
  <c r="O1397" i="1"/>
  <c r="N1397" i="1"/>
  <c r="M1397" i="1"/>
  <c r="L1397" i="1"/>
  <c r="V1396" i="1"/>
  <c r="U1396" i="1"/>
  <c r="T1396" i="1"/>
  <c r="S1396" i="1"/>
  <c r="R1396" i="1"/>
  <c r="Q1396" i="1"/>
  <c r="P1396" i="1"/>
  <c r="O1396" i="1"/>
  <c r="N1396" i="1"/>
  <c r="M1396" i="1"/>
  <c r="L1396" i="1"/>
  <c r="V1395" i="1"/>
  <c r="U1395" i="1"/>
  <c r="T1395" i="1"/>
  <c r="S1395" i="1"/>
  <c r="R1395" i="1"/>
  <c r="Q1395" i="1"/>
  <c r="P1395" i="1"/>
  <c r="O1395" i="1"/>
  <c r="N1395" i="1"/>
  <c r="M1395" i="1"/>
  <c r="L1395" i="1"/>
  <c r="V1394" i="1"/>
  <c r="U1394" i="1"/>
  <c r="T1394" i="1"/>
  <c r="S1394" i="1"/>
  <c r="R1394" i="1"/>
  <c r="Q1394" i="1"/>
  <c r="P1394" i="1"/>
  <c r="O1394" i="1"/>
  <c r="N1394" i="1"/>
  <c r="M1394" i="1"/>
  <c r="L1394" i="1"/>
  <c r="V1393" i="1"/>
  <c r="U1393" i="1"/>
  <c r="T1393" i="1"/>
  <c r="S1393" i="1"/>
  <c r="R1393" i="1"/>
  <c r="Q1393" i="1"/>
  <c r="P1393" i="1"/>
  <c r="O1393" i="1"/>
  <c r="N1393" i="1"/>
  <c r="M1393" i="1"/>
  <c r="L1393" i="1"/>
  <c r="V1392" i="1"/>
  <c r="U1392" i="1"/>
  <c r="T1392" i="1"/>
  <c r="S1392" i="1"/>
  <c r="R1392" i="1"/>
  <c r="Q1392" i="1"/>
  <c r="P1392" i="1"/>
  <c r="O1392" i="1"/>
  <c r="N1392" i="1"/>
  <c r="M1392" i="1"/>
  <c r="L1392" i="1"/>
  <c r="V1391" i="1"/>
  <c r="U1391" i="1"/>
  <c r="T1391" i="1"/>
  <c r="S1391" i="1"/>
  <c r="R1391" i="1"/>
  <c r="Q1391" i="1"/>
  <c r="P1391" i="1"/>
  <c r="O1391" i="1"/>
  <c r="N1391" i="1"/>
  <c r="M1391" i="1"/>
  <c r="L1391" i="1"/>
  <c r="V1390" i="1"/>
  <c r="U1390" i="1"/>
  <c r="T1390" i="1"/>
  <c r="S1390" i="1"/>
  <c r="R1390" i="1"/>
  <c r="Q1390" i="1"/>
  <c r="P1390" i="1"/>
  <c r="O1390" i="1"/>
  <c r="N1390" i="1"/>
  <c r="M1390" i="1"/>
  <c r="L1390" i="1"/>
  <c r="V1389" i="1"/>
  <c r="U1389" i="1"/>
  <c r="T1389" i="1"/>
  <c r="S1389" i="1"/>
  <c r="R1389" i="1"/>
  <c r="Q1389" i="1"/>
  <c r="P1389" i="1"/>
  <c r="O1389" i="1"/>
  <c r="N1389" i="1"/>
  <c r="M1389" i="1"/>
  <c r="L1389" i="1"/>
  <c r="V1388" i="1"/>
  <c r="U1388" i="1"/>
  <c r="T1388" i="1"/>
  <c r="S1388" i="1"/>
  <c r="R1388" i="1"/>
  <c r="Q1388" i="1"/>
  <c r="P1388" i="1"/>
  <c r="O1388" i="1"/>
  <c r="N1388" i="1"/>
  <c r="M1388" i="1"/>
  <c r="L1388" i="1"/>
  <c r="V1387" i="1"/>
  <c r="U1387" i="1"/>
  <c r="T1387" i="1"/>
  <c r="S1387" i="1"/>
  <c r="R1387" i="1"/>
  <c r="Q1387" i="1"/>
  <c r="P1387" i="1"/>
  <c r="O1387" i="1"/>
  <c r="N1387" i="1"/>
  <c r="M1387" i="1"/>
  <c r="L1387" i="1"/>
  <c r="V1386" i="1"/>
  <c r="U1386" i="1"/>
  <c r="T1386" i="1"/>
  <c r="S1386" i="1"/>
  <c r="R1386" i="1"/>
  <c r="Q1386" i="1"/>
  <c r="P1386" i="1"/>
  <c r="O1386" i="1"/>
  <c r="N1386" i="1"/>
  <c r="M1386" i="1"/>
  <c r="L1386" i="1"/>
  <c r="V1385" i="1"/>
  <c r="U1385" i="1"/>
  <c r="T1385" i="1"/>
  <c r="S1385" i="1"/>
  <c r="R1385" i="1"/>
  <c r="Q1385" i="1"/>
  <c r="P1385" i="1"/>
  <c r="O1385" i="1"/>
  <c r="N1385" i="1"/>
  <c r="M1385" i="1"/>
  <c r="L1385" i="1"/>
  <c r="V1384" i="1"/>
  <c r="U1384" i="1"/>
  <c r="T1384" i="1"/>
  <c r="S1384" i="1"/>
  <c r="R1384" i="1"/>
  <c r="Q1384" i="1"/>
  <c r="P1384" i="1"/>
  <c r="O1384" i="1"/>
  <c r="N1384" i="1"/>
  <c r="M1384" i="1"/>
  <c r="L1384" i="1"/>
  <c r="V1383" i="1"/>
  <c r="U1383" i="1"/>
  <c r="T1383" i="1"/>
  <c r="S1383" i="1"/>
  <c r="R1383" i="1"/>
  <c r="Q1383" i="1"/>
  <c r="P1383" i="1"/>
  <c r="O1383" i="1"/>
  <c r="N1383" i="1"/>
  <c r="M1383" i="1"/>
  <c r="L1383" i="1"/>
  <c r="V1382" i="1"/>
  <c r="U1382" i="1"/>
  <c r="T1382" i="1"/>
  <c r="S1382" i="1"/>
  <c r="R1382" i="1"/>
  <c r="Q1382" i="1"/>
  <c r="P1382" i="1"/>
  <c r="O1382" i="1"/>
  <c r="N1382" i="1"/>
  <c r="M1382" i="1"/>
  <c r="L1382" i="1"/>
  <c r="V1381" i="1"/>
  <c r="U1381" i="1"/>
  <c r="T1381" i="1"/>
  <c r="S1381" i="1"/>
  <c r="R1381" i="1"/>
  <c r="Q1381" i="1"/>
  <c r="P1381" i="1"/>
  <c r="O1381" i="1"/>
  <c r="N1381" i="1"/>
  <c r="M1381" i="1"/>
  <c r="L1381" i="1"/>
  <c r="V1380" i="1"/>
  <c r="U1380" i="1"/>
  <c r="T1380" i="1"/>
  <c r="S1380" i="1"/>
  <c r="R1380" i="1"/>
  <c r="Q1380" i="1"/>
  <c r="P1380" i="1"/>
  <c r="O1380" i="1"/>
  <c r="N1380" i="1"/>
  <c r="M1380" i="1"/>
  <c r="L1380" i="1"/>
  <c r="V1379" i="1"/>
  <c r="U1379" i="1"/>
  <c r="T1379" i="1"/>
  <c r="S1379" i="1"/>
  <c r="R1379" i="1"/>
  <c r="Q1379" i="1"/>
  <c r="P1379" i="1"/>
  <c r="O1379" i="1"/>
  <c r="N1379" i="1"/>
  <c r="M1379" i="1"/>
  <c r="L1379" i="1"/>
  <c r="V1378" i="1"/>
  <c r="U1378" i="1"/>
  <c r="T1378" i="1"/>
  <c r="S1378" i="1"/>
  <c r="R1378" i="1"/>
  <c r="Q1378" i="1"/>
  <c r="P1378" i="1"/>
  <c r="O1378" i="1"/>
  <c r="N1378" i="1"/>
  <c r="M1378" i="1"/>
  <c r="L1378" i="1"/>
  <c r="V1377" i="1"/>
  <c r="U1377" i="1"/>
  <c r="T1377" i="1"/>
  <c r="S1377" i="1"/>
  <c r="R1377" i="1"/>
  <c r="Q1377" i="1"/>
  <c r="P1377" i="1"/>
  <c r="O1377" i="1"/>
  <c r="N1377" i="1"/>
  <c r="M1377" i="1"/>
  <c r="L1377" i="1"/>
  <c r="V1376" i="1"/>
  <c r="U1376" i="1"/>
  <c r="T1376" i="1"/>
  <c r="S1376" i="1"/>
  <c r="R1376" i="1"/>
  <c r="Q1376" i="1"/>
  <c r="P1376" i="1"/>
  <c r="O1376" i="1"/>
  <c r="N1376" i="1"/>
  <c r="M1376" i="1"/>
  <c r="L1376" i="1"/>
  <c r="V1375" i="1"/>
  <c r="U1375" i="1"/>
  <c r="T1375" i="1"/>
  <c r="S1375" i="1"/>
  <c r="R1375" i="1"/>
  <c r="Q1375" i="1"/>
  <c r="P1375" i="1"/>
  <c r="O1375" i="1"/>
  <c r="N1375" i="1"/>
  <c r="M1375" i="1"/>
  <c r="L1375" i="1"/>
  <c r="V1374" i="1"/>
  <c r="U1374" i="1"/>
  <c r="T1374" i="1"/>
  <c r="S1374" i="1"/>
  <c r="R1374" i="1"/>
  <c r="Q1374" i="1"/>
  <c r="P1374" i="1"/>
  <c r="O1374" i="1"/>
  <c r="N1374" i="1"/>
  <c r="M1374" i="1"/>
  <c r="L1374" i="1"/>
  <c r="V1373" i="1"/>
  <c r="U1373" i="1"/>
  <c r="T1373" i="1"/>
  <c r="S1373" i="1"/>
  <c r="R1373" i="1"/>
  <c r="Q1373" i="1"/>
  <c r="P1373" i="1"/>
  <c r="O1373" i="1"/>
  <c r="N1373" i="1"/>
  <c r="M1373" i="1"/>
  <c r="L1373" i="1"/>
  <c r="V1372" i="1"/>
  <c r="U1372" i="1"/>
  <c r="T1372" i="1"/>
  <c r="S1372" i="1"/>
  <c r="R1372" i="1"/>
  <c r="Q1372" i="1"/>
  <c r="P1372" i="1"/>
  <c r="O1372" i="1"/>
  <c r="N1372" i="1"/>
  <c r="M1372" i="1"/>
  <c r="L1372" i="1"/>
  <c r="V1371" i="1"/>
  <c r="U1371" i="1"/>
  <c r="T1371" i="1"/>
  <c r="S1371" i="1"/>
  <c r="R1371" i="1"/>
  <c r="Q1371" i="1"/>
  <c r="P1371" i="1"/>
  <c r="O1371" i="1"/>
  <c r="N1371" i="1"/>
  <c r="M1371" i="1"/>
  <c r="L1371" i="1"/>
  <c r="V1370" i="1"/>
  <c r="U1370" i="1"/>
  <c r="T1370" i="1"/>
  <c r="S1370" i="1"/>
  <c r="R1370" i="1"/>
  <c r="Q1370" i="1"/>
  <c r="P1370" i="1"/>
  <c r="O1370" i="1"/>
  <c r="N1370" i="1"/>
  <c r="M1370" i="1"/>
  <c r="L1370" i="1"/>
  <c r="V1369" i="1"/>
  <c r="U1369" i="1"/>
  <c r="T1369" i="1"/>
  <c r="S1369" i="1"/>
  <c r="R1369" i="1"/>
  <c r="Q1369" i="1"/>
  <c r="P1369" i="1"/>
  <c r="O1369" i="1"/>
  <c r="N1369" i="1"/>
  <c r="M1369" i="1"/>
  <c r="L1369" i="1"/>
  <c r="V1368" i="1"/>
  <c r="U1368" i="1"/>
  <c r="T1368" i="1"/>
  <c r="S1368" i="1"/>
  <c r="R1368" i="1"/>
  <c r="Q1368" i="1"/>
  <c r="P1368" i="1"/>
  <c r="O1368" i="1"/>
  <c r="N1368" i="1"/>
  <c r="M1368" i="1"/>
  <c r="L1368" i="1"/>
  <c r="V1367" i="1"/>
  <c r="U1367" i="1"/>
  <c r="T1367" i="1"/>
  <c r="S1367" i="1"/>
  <c r="R1367" i="1"/>
  <c r="Q1367" i="1"/>
  <c r="P1367" i="1"/>
  <c r="O1367" i="1"/>
  <c r="N1367" i="1"/>
  <c r="M1367" i="1"/>
  <c r="L1367" i="1"/>
  <c r="V1366" i="1"/>
  <c r="U1366" i="1"/>
  <c r="T1366" i="1"/>
  <c r="S1366" i="1"/>
  <c r="R1366" i="1"/>
  <c r="Q1366" i="1"/>
  <c r="P1366" i="1"/>
  <c r="O1366" i="1"/>
  <c r="N1366" i="1"/>
  <c r="M1366" i="1"/>
  <c r="L1366" i="1"/>
  <c r="V1365" i="1"/>
  <c r="U1365" i="1"/>
  <c r="T1365" i="1"/>
  <c r="S1365" i="1"/>
  <c r="R1365" i="1"/>
  <c r="Q1365" i="1"/>
  <c r="P1365" i="1"/>
  <c r="O1365" i="1"/>
  <c r="N1365" i="1"/>
  <c r="M1365" i="1"/>
  <c r="L1365" i="1"/>
  <c r="V1364" i="1"/>
  <c r="U1364" i="1"/>
  <c r="T1364" i="1"/>
  <c r="S1364" i="1"/>
  <c r="R1364" i="1"/>
  <c r="Q1364" i="1"/>
  <c r="P1364" i="1"/>
  <c r="O1364" i="1"/>
  <c r="N1364" i="1"/>
  <c r="M1364" i="1"/>
  <c r="L1364" i="1"/>
  <c r="V1363" i="1"/>
  <c r="U1363" i="1"/>
  <c r="T1363" i="1"/>
  <c r="S1363" i="1"/>
  <c r="R1363" i="1"/>
  <c r="Q1363" i="1"/>
  <c r="P1363" i="1"/>
  <c r="O1363" i="1"/>
  <c r="N1363" i="1"/>
  <c r="M1363" i="1"/>
  <c r="L1363" i="1"/>
  <c r="V1362" i="1"/>
  <c r="U1362" i="1"/>
  <c r="T1362" i="1"/>
  <c r="S1362" i="1"/>
  <c r="R1362" i="1"/>
  <c r="Q1362" i="1"/>
  <c r="P1362" i="1"/>
  <c r="O1362" i="1"/>
  <c r="N1362" i="1"/>
  <c r="M1362" i="1"/>
  <c r="L1362" i="1"/>
  <c r="V1361" i="1"/>
  <c r="U1361" i="1"/>
  <c r="T1361" i="1"/>
  <c r="S1361" i="1"/>
  <c r="R1361" i="1"/>
  <c r="Q1361" i="1"/>
  <c r="P1361" i="1"/>
  <c r="O1361" i="1"/>
  <c r="N1361" i="1"/>
  <c r="M1361" i="1"/>
  <c r="L1361" i="1"/>
  <c r="V1360" i="1"/>
  <c r="U1360" i="1"/>
  <c r="T1360" i="1"/>
  <c r="S1360" i="1"/>
  <c r="R1360" i="1"/>
  <c r="Q1360" i="1"/>
  <c r="P1360" i="1"/>
  <c r="O1360" i="1"/>
  <c r="N1360" i="1"/>
  <c r="M1360" i="1"/>
  <c r="L1360" i="1"/>
  <c r="V1359" i="1"/>
  <c r="U1359" i="1"/>
  <c r="T1359" i="1"/>
  <c r="S1359" i="1"/>
  <c r="R1359" i="1"/>
  <c r="Q1359" i="1"/>
  <c r="P1359" i="1"/>
  <c r="O1359" i="1"/>
  <c r="N1359" i="1"/>
  <c r="M1359" i="1"/>
  <c r="L1359" i="1"/>
  <c r="V1358" i="1"/>
  <c r="U1358" i="1"/>
  <c r="T1358" i="1"/>
  <c r="S1358" i="1"/>
  <c r="R1358" i="1"/>
  <c r="Q1358" i="1"/>
  <c r="P1358" i="1"/>
  <c r="O1358" i="1"/>
  <c r="N1358" i="1"/>
  <c r="M1358" i="1"/>
  <c r="L1358" i="1"/>
  <c r="V1357" i="1"/>
  <c r="U1357" i="1"/>
  <c r="T1357" i="1"/>
  <c r="S1357" i="1"/>
  <c r="R1357" i="1"/>
  <c r="Q1357" i="1"/>
  <c r="P1357" i="1"/>
  <c r="O1357" i="1"/>
  <c r="N1357" i="1"/>
  <c r="M1357" i="1"/>
  <c r="L1357" i="1"/>
  <c r="V1356" i="1"/>
  <c r="U1356" i="1"/>
  <c r="T1356" i="1"/>
  <c r="S1356" i="1"/>
  <c r="R1356" i="1"/>
  <c r="Q1356" i="1"/>
  <c r="P1356" i="1"/>
  <c r="O1356" i="1"/>
  <c r="N1356" i="1"/>
  <c r="M1356" i="1"/>
  <c r="L1356" i="1"/>
  <c r="V1355" i="1"/>
  <c r="U1355" i="1"/>
  <c r="T1355" i="1"/>
  <c r="S1355" i="1"/>
  <c r="R1355" i="1"/>
  <c r="Q1355" i="1"/>
  <c r="P1355" i="1"/>
  <c r="O1355" i="1"/>
  <c r="N1355" i="1"/>
  <c r="M1355" i="1"/>
  <c r="L1355" i="1"/>
  <c r="V1354" i="1"/>
  <c r="U1354" i="1"/>
  <c r="T1354" i="1"/>
  <c r="S1354" i="1"/>
  <c r="R1354" i="1"/>
  <c r="Q1354" i="1"/>
  <c r="P1354" i="1"/>
  <c r="O1354" i="1"/>
  <c r="N1354" i="1"/>
  <c r="M1354" i="1"/>
  <c r="L1354" i="1"/>
  <c r="V1353" i="1"/>
  <c r="U1353" i="1"/>
  <c r="T1353" i="1"/>
  <c r="S1353" i="1"/>
  <c r="R1353" i="1"/>
  <c r="Q1353" i="1"/>
  <c r="P1353" i="1"/>
  <c r="O1353" i="1"/>
  <c r="N1353" i="1"/>
  <c r="M1353" i="1"/>
  <c r="L1353" i="1"/>
  <c r="V1352" i="1"/>
  <c r="U1352" i="1"/>
  <c r="T1352" i="1"/>
  <c r="S1352" i="1"/>
  <c r="R1352" i="1"/>
  <c r="Q1352" i="1"/>
  <c r="P1352" i="1"/>
  <c r="O1352" i="1"/>
  <c r="N1352" i="1"/>
  <c r="M1352" i="1"/>
  <c r="L1352" i="1"/>
  <c r="V1351" i="1"/>
  <c r="U1351" i="1"/>
  <c r="T1351" i="1"/>
  <c r="S1351" i="1"/>
  <c r="R1351" i="1"/>
  <c r="Q1351" i="1"/>
  <c r="P1351" i="1"/>
  <c r="O1351" i="1"/>
  <c r="N1351" i="1"/>
  <c r="M1351" i="1"/>
  <c r="L1351" i="1"/>
  <c r="V1350" i="1"/>
  <c r="U1350" i="1"/>
  <c r="T1350" i="1"/>
  <c r="S1350" i="1"/>
  <c r="R1350" i="1"/>
  <c r="Q1350" i="1"/>
  <c r="P1350" i="1"/>
  <c r="O1350" i="1"/>
  <c r="N1350" i="1"/>
  <c r="M1350" i="1"/>
  <c r="L1350" i="1"/>
  <c r="V1349" i="1"/>
  <c r="U1349" i="1"/>
  <c r="T1349" i="1"/>
  <c r="S1349" i="1"/>
  <c r="R1349" i="1"/>
  <c r="Q1349" i="1"/>
  <c r="P1349" i="1"/>
  <c r="O1349" i="1"/>
  <c r="N1349" i="1"/>
  <c r="M1349" i="1"/>
  <c r="L1349" i="1"/>
  <c r="V1348" i="1"/>
  <c r="U1348" i="1"/>
  <c r="T1348" i="1"/>
  <c r="S1348" i="1"/>
  <c r="R1348" i="1"/>
  <c r="Q1348" i="1"/>
  <c r="P1348" i="1"/>
  <c r="O1348" i="1"/>
  <c r="N1348" i="1"/>
  <c r="M1348" i="1"/>
  <c r="L1348" i="1"/>
  <c r="V1347" i="1"/>
  <c r="U1347" i="1"/>
  <c r="T1347" i="1"/>
  <c r="S1347" i="1"/>
  <c r="R1347" i="1"/>
  <c r="Q1347" i="1"/>
  <c r="P1347" i="1"/>
  <c r="O1347" i="1"/>
  <c r="N1347" i="1"/>
  <c r="M1347" i="1"/>
  <c r="L1347" i="1"/>
  <c r="V1346" i="1"/>
  <c r="U1346" i="1"/>
  <c r="T1346" i="1"/>
  <c r="S1346" i="1"/>
  <c r="R1346" i="1"/>
  <c r="Q1346" i="1"/>
  <c r="P1346" i="1"/>
  <c r="O1346" i="1"/>
  <c r="N1346" i="1"/>
  <c r="M1346" i="1"/>
  <c r="L1346" i="1"/>
  <c r="V1345" i="1"/>
  <c r="U1345" i="1"/>
  <c r="T1345" i="1"/>
  <c r="S1345" i="1"/>
  <c r="R1345" i="1"/>
  <c r="Q1345" i="1"/>
  <c r="P1345" i="1"/>
  <c r="O1345" i="1"/>
  <c r="N1345" i="1"/>
  <c r="M1345" i="1"/>
  <c r="L1345" i="1"/>
  <c r="V1344" i="1"/>
  <c r="U1344" i="1"/>
  <c r="T1344" i="1"/>
  <c r="S1344" i="1"/>
  <c r="R1344" i="1"/>
  <c r="Q1344" i="1"/>
  <c r="P1344" i="1"/>
  <c r="O1344" i="1"/>
  <c r="N1344" i="1"/>
  <c r="M1344" i="1"/>
  <c r="L1344" i="1"/>
  <c r="V1343" i="1"/>
  <c r="U1343" i="1"/>
  <c r="T1343" i="1"/>
  <c r="S1343" i="1"/>
  <c r="R1343" i="1"/>
  <c r="Q1343" i="1"/>
  <c r="P1343" i="1"/>
  <c r="O1343" i="1"/>
  <c r="N1343" i="1"/>
  <c r="M1343" i="1"/>
  <c r="L1343" i="1"/>
  <c r="V1342" i="1"/>
  <c r="U1342" i="1"/>
  <c r="T1342" i="1"/>
  <c r="S1342" i="1"/>
  <c r="R1342" i="1"/>
  <c r="Q1342" i="1"/>
  <c r="P1342" i="1"/>
  <c r="O1342" i="1"/>
  <c r="N1342" i="1"/>
  <c r="M1342" i="1"/>
  <c r="L1342" i="1"/>
  <c r="V1341" i="1"/>
  <c r="U1341" i="1"/>
  <c r="T1341" i="1"/>
  <c r="S1341" i="1"/>
  <c r="R1341" i="1"/>
  <c r="Q1341" i="1"/>
  <c r="P1341" i="1"/>
  <c r="O1341" i="1"/>
  <c r="N1341" i="1"/>
  <c r="M1341" i="1"/>
  <c r="L1341" i="1"/>
  <c r="V1340" i="1"/>
  <c r="U1340" i="1"/>
  <c r="T1340" i="1"/>
  <c r="S1340" i="1"/>
  <c r="R1340" i="1"/>
  <c r="Q1340" i="1"/>
  <c r="P1340" i="1"/>
  <c r="O1340" i="1"/>
  <c r="N1340" i="1"/>
  <c r="M1340" i="1"/>
  <c r="L1340" i="1"/>
  <c r="V1339" i="1"/>
  <c r="U1339" i="1"/>
  <c r="T1339" i="1"/>
  <c r="S1339" i="1"/>
  <c r="R1339" i="1"/>
  <c r="Q1339" i="1"/>
  <c r="P1339" i="1"/>
  <c r="O1339" i="1"/>
  <c r="N1339" i="1"/>
  <c r="M1339" i="1"/>
  <c r="L1339" i="1"/>
  <c r="V1338" i="1"/>
  <c r="U1338" i="1"/>
  <c r="T1338" i="1"/>
  <c r="S1338" i="1"/>
  <c r="R1338" i="1"/>
  <c r="Q1338" i="1"/>
  <c r="P1338" i="1"/>
  <c r="O1338" i="1"/>
  <c r="N1338" i="1"/>
  <c r="M1338" i="1"/>
  <c r="L1338" i="1"/>
  <c r="V1337" i="1"/>
  <c r="U1337" i="1"/>
  <c r="T1337" i="1"/>
  <c r="S1337" i="1"/>
  <c r="R1337" i="1"/>
  <c r="Q1337" i="1"/>
  <c r="P1337" i="1"/>
  <c r="O1337" i="1"/>
  <c r="N1337" i="1"/>
  <c r="M1337" i="1"/>
  <c r="L1337" i="1"/>
  <c r="V1336" i="1"/>
  <c r="U1336" i="1"/>
  <c r="T1336" i="1"/>
  <c r="S1336" i="1"/>
  <c r="R1336" i="1"/>
  <c r="Q1336" i="1"/>
  <c r="P1336" i="1"/>
  <c r="O1336" i="1"/>
  <c r="N1336" i="1"/>
  <c r="M1336" i="1"/>
  <c r="L1336" i="1"/>
  <c r="V1335" i="1"/>
  <c r="U1335" i="1"/>
  <c r="T1335" i="1"/>
  <c r="S1335" i="1"/>
  <c r="R1335" i="1"/>
  <c r="Q1335" i="1"/>
  <c r="P1335" i="1"/>
  <c r="O1335" i="1"/>
  <c r="N1335" i="1"/>
  <c r="M1335" i="1"/>
  <c r="L1335" i="1"/>
  <c r="V1334" i="1"/>
  <c r="U1334" i="1"/>
  <c r="T1334" i="1"/>
  <c r="S1334" i="1"/>
  <c r="R1334" i="1"/>
  <c r="Q1334" i="1"/>
  <c r="P1334" i="1"/>
  <c r="O1334" i="1"/>
  <c r="N1334" i="1"/>
  <c r="M1334" i="1"/>
  <c r="L1334" i="1"/>
  <c r="V1333" i="1"/>
  <c r="U1333" i="1"/>
  <c r="T1333" i="1"/>
  <c r="S1333" i="1"/>
  <c r="R1333" i="1"/>
  <c r="Q1333" i="1"/>
  <c r="P1333" i="1"/>
  <c r="O1333" i="1"/>
  <c r="N1333" i="1"/>
  <c r="M1333" i="1"/>
  <c r="L1333" i="1"/>
  <c r="V1332" i="1"/>
  <c r="U1332" i="1"/>
  <c r="T1332" i="1"/>
  <c r="S1332" i="1"/>
  <c r="R1332" i="1"/>
  <c r="Q1332" i="1"/>
  <c r="P1332" i="1"/>
  <c r="O1332" i="1"/>
  <c r="N1332" i="1"/>
  <c r="M1332" i="1"/>
  <c r="L1332" i="1"/>
  <c r="V1331" i="1"/>
  <c r="U1331" i="1"/>
  <c r="T1331" i="1"/>
  <c r="S1331" i="1"/>
  <c r="R1331" i="1"/>
  <c r="Q1331" i="1"/>
  <c r="P1331" i="1"/>
  <c r="O1331" i="1"/>
  <c r="N1331" i="1"/>
  <c r="M1331" i="1"/>
  <c r="L1331" i="1"/>
  <c r="V1330" i="1"/>
  <c r="U1330" i="1"/>
  <c r="T1330" i="1"/>
  <c r="S1330" i="1"/>
  <c r="R1330" i="1"/>
  <c r="Q1330" i="1"/>
  <c r="P1330" i="1"/>
  <c r="O1330" i="1"/>
  <c r="N1330" i="1"/>
  <c r="M1330" i="1"/>
  <c r="L1330" i="1"/>
  <c r="V1329" i="1"/>
  <c r="U1329" i="1"/>
  <c r="T1329" i="1"/>
  <c r="S1329" i="1"/>
  <c r="R1329" i="1"/>
  <c r="Q1329" i="1"/>
  <c r="P1329" i="1"/>
  <c r="O1329" i="1"/>
  <c r="N1329" i="1"/>
  <c r="M1329" i="1"/>
  <c r="L1329" i="1"/>
  <c r="V1328" i="1"/>
  <c r="U1328" i="1"/>
  <c r="T1328" i="1"/>
  <c r="S1328" i="1"/>
  <c r="R1328" i="1"/>
  <c r="Q1328" i="1"/>
  <c r="P1328" i="1"/>
  <c r="O1328" i="1"/>
  <c r="N1328" i="1"/>
  <c r="M1328" i="1"/>
  <c r="L1328" i="1"/>
  <c r="V1327" i="1"/>
  <c r="U1327" i="1"/>
  <c r="T1327" i="1"/>
  <c r="S1327" i="1"/>
  <c r="R1327" i="1"/>
  <c r="Q1327" i="1"/>
  <c r="P1327" i="1"/>
  <c r="O1327" i="1"/>
  <c r="N1327" i="1"/>
  <c r="M1327" i="1"/>
  <c r="L1327" i="1"/>
  <c r="V1326" i="1"/>
  <c r="U1326" i="1"/>
  <c r="T1326" i="1"/>
  <c r="S1326" i="1"/>
  <c r="R1326" i="1"/>
  <c r="Q1326" i="1"/>
  <c r="P1326" i="1"/>
  <c r="O1326" i="1"/>
  <c r="N1326" i="1"/>
  <c r="M1326" i="1"/>
  <c r="L1326" i="1"/>
  <c r="V1325" i="1"/>
  <c r="U1325" i="1"/>
  <c r="T1325" i="1"/>
  <c r="S1325" i="1"/>
  <c r="R1325" i="1"/>
  <c r="Q1325" i="1"/>
  <c r="P1325" i="1"/>
  <c r="O1325" i="1"/>
  <c r="N1325" i="1"/>
  <c r="M1325" i="1"/>
  <c r="L1325" i="1"/>
  <c r="V1324" i="1"/>
  <c r="U1324" i="1"/>
  <c r="T1324" i="1"/>
  <c r="S1324" i="1"/>
  <c r="R1324" i="1"/>
  <c r="Q1324" i="1"/>
  <c r="P1324" i="1"/>
  <c r="O1324" i="1"/>
  <c r="N1324" i="1"/>
  <c r="M1324" i="1"/>
  <c r="L1324" i="1"/>
  <c r="V1323" i="1"/>
  <c r="U1323" i="1"/>
  <c r="T1323" i="1"/>
  <c r="S1323" i="1"/>
  <c r="R1323" i="1"/>
  <c r="Q1323" i="1"/>
  <c r="P1323" i="1"/>
  <c r="O1323" i="1"/>
  <c r="N1323" i="1"/>
  <c r="M1323" i="1"/>
  <c r="L1323" i="1"/>
  <c r="V1322" i="1"/>
  <c r="U1322" i="1"/>
  <c r="T1322" i="1"/>
  <c r="S1322" i="1"/>
  <c r="R1322" i="1"/>
  <c r="Q1322" i="1"/>
  <c r="P1322" i="1"/>
  <c r="O1322" i="1"/>
  <c r="N1322" i="1"/>
  <c r="M1322" i="1"/>
  <c r="L1322" i="1"/>
  <c r="V1321" i="1"/>
  <c r="U1321" i="1"/>
  <c r="T1321" i="1"/>
  <c r="S1321" i="1"/>
  <c r="R1321" i="1"/>
  <c r="Q1321" i="1"/>
  <c r="P1321" i="1"/>
  <c r="O1321" i="1"/>
  <c r="N1321" i="1"/>
  <c r="M1321" i="1"/>
  <c r="L1321" i="1"/>
  <c r="V1320" i="1"/>
  <c r="U1320" i="1"/>
  <c r="T1320" i="1"/>
  <c r="S1320" i="1"/>
  <c r="R1320" i="1"/>
  <c r="Q1320" i="1"/>
  <c r="P1320" i="1"/>
  <c r="O1320" i="1"/>
  <c r="N1320" i="1"/>
  <c r="M1320" i="1"/>
  <c r="L1320" i="1"/>
  <c r="V1319" i="1"/>
  <c r="U1319" i="1"/>
  <c r="T1319" i="1"/>
  <c r="S1319" i="1"/>
  <c r="R1319" i="1"/>
  <c r="Q1319" i="1"/>
  <c r="P1319" i="1"/>
  <c r="O1319" i="1"/>
  <c r="N1319" i="1"/>
  <c r="M1319" i="1"/>
  <c r="L1319" i="1"/>
  <c r="V1318" i="1"/>
  <c r="U1318" i="1"/>
  <c r="T1318" i="1"/>
  <c r="S1318" i="1"/>
  <c r="R1318" i="1"/>
  <c r="Q1318" i="1"/>
  <c r="P1318" i="1"/>
  <c r="O1318" i="1"/>
  <c r="N1318" i="1"/>
  <c r="M1318" i="1"/>
  <c r="L1318" i="1"/>
  <c r="V1317" i="1"/>
  <c r="U1317" i="1"/>
  <c r="T1317" i="1"/>
  <c r="S1317" i="1"/>
  <c r="R1317" i="1"/>
  <c r="Q1317" i="1"/>
  <c r="P1317" i="1"/>
  <c r="O1317" i="1"/>
  <c r="N1317" i="1"/>
  <c r="M1317" i="1"/>
  <c r="L1317" i="1"/>
  <c r="V1316" i="1"/>
  <c r="U1316" i="1"/>
  <c r="T1316" i="1"/>
  <c r="S1316" i="1"/>
  <c r="R1316" i="1"/>
  <c r="Q1316" i="1"/>
  <c r="P1316" i="1"/>
  <c r="O1316" i="1"/>
  <c r="N1316" i="1"/>
  <c r="M1316" i="1"/>
  <c r="L1316" i="1"/>
  <c r="V1315" i="1"/>
  <c r="U1315" i="1"/>
  <c r="T1315" i="1"/>
  <c r="S1315" i="1"/>
  <c r="R1315" i="1"/>
  <c r="Q1315" i="1"/>
  <c r="P1315" i="1"/>
  <c r="O1315" i="1"/>
  <c r="N1315" i="1"/>
  <c r="M1315" i="1"/>
  <c r="L1315" i="1"/>
  <c r="V1314" i="1"/>
  <c r="U1314" i="1"/>
  <c r="T1314" i="1"/>
  <c r="S1314" i="1"/>
  <c r="R1314" i="1"/>
  <c r="Q1314" i="1"/>
  <c r="P1314" i="1"/>
  <c r="O1314" i="1"/>
  <c r="N1314" i="1"/>
  <c r="M1314" i="1"/>
  <c r="L1314" i="1"/>
  <c r="V1313" i="1"/>
  <c r="U1313" i="1"/>
  <c r="T1313" i="1"/>
  <c r="S1313" i="1"/>
  <c r="R1313" i="1"/>
  <c r="Q1313" i="1"/>
  <c r="P1313" i="1"/>
  <c r="O1313" i="1"/>
  <c r="N1313" i="1"/>
  <c r="M1313" i="1"/>
  <c r="L1313" i="1"/>
  <c r="V1312" i="1"/>
  <c r="U1312" i="1"/>
  <c r="T1312" i="1"/>
  <c r="S1312" i="1"/>
  <c r="R1312" i="1"/>
  <c r="Q1312" i="1"/>
  <c r="P1312" i="1"/>
  <c r="O1312" i="1"/>
  <c r="N1312" i="1"/>
  <c r="M1312" i="1"/>
  <c r="L1312" i="1"/>
  <c r="V1311" i="1"/>
  <c r="U1311" i="1"/>
  <c r="T1311" i="1"/>
  <c r="S1311" i="1"/>
  <c r="R1311" i="1"/>
  <c r="Q1311" i="1"/>
  <c r="P1311" i="1"/>
  <c r="O1311" i="1"/>
  <c r="N1311" i="1"/>
  <c r="M1311" i="1"/>
  <c r="L1311" i="1"/>
  <c r="V1310" i="1"/>
  <c r="U1310" i="1"/>
  <c r="T1310" i="1"/>
  <c r="S1310" i="1"/>
  <c r="R1310" i="1"/>
  <c r="Q1310" i="1"/>
  <c r="P1310" i="1"/>
  <c r="O1310" i="1"/>
  <c r="N1310" i="1"/>
  <c r="M1310" i="1"/>
  <c r="L1310" i="1"/>
  <c r="V1309" i="1"/>
  <c r="U1309" i="1"/>
  <c r="T1309" i="1"/>
  <c r="S1309" i="1"/>
  <c r="R1309" i="1"/>
  <c r="Q1309" i="1"/>
  <c r="P1309" i="1"/>
  <c r="O1309" i="1"/>
  <c r="N1309" i="1"/>
  <c r="M1309" i="1"/>
  <c r="L1309" i="1"/>
  <c r="V1308" i="1"/>
  <c r="U1308" i="1"/>
  <c r="T1308" i="1"/>
  <c r="S1308" i="1"/>
  <c r="R1308" i="1"/>
  <c r="Q1308" i="1"/>
  <c r="P1308" i="1"/>
  <c r="O1308" i="1"/>
  <c r="N1308" i="1"/>
  <c r="M1308" i="1"/>
  <c r="L1308" i="1"/>
  <c r="V1307" i="1"/>
  <c r="U1307" i="1"/>
  <c r="T1307" i="1"/>
  <c r="S1307" i="1"/>
  <c r="R1307" i="1"/>
  <c r="Q1307" i="1"/>
  <c r="P1307" i="1"/>
  <c r="O1307" i="1"/>
  <c r="N1307" i="1"/>
  <c r="M1307" i="1"/>
  <c r="L1307" i="1"/>
  <c r="V1306" i="1"/>
  <c r="U1306" i="1"/>
  <c r="T1306" i="1"/>
  <c r="S1306" i="1"/>
  <c r="R1306" i="1"/>
  <c r="Q1306" i="1"/>
  <c r="P1306" i="1"/>
  <c r="O1306" i="1"/>
  <c r="N1306" i="1"/>
  <c r="M1306" i="1"/>
  <c r="L1306" i="1"/>
  <c r="V1305" i="1"/>
  <c r="U1305" i="1"/>
  <c r="T1305" i="1"/>
  <c r="S1305" i="1"/>
  <c r="R1305" i="1"/>
  <c r="Q1305" i="1"/>
  <c r="P1305" i="1"/>
  <c r="O1305" i="1"/>
  <c r="N1305" i="1"/>
  <c r="M1305" i="1"/>
  <c r="L1305" i="1"/>
  <c r="V1304" i="1"/>
  <c r="U1304" i="1"/>
  <c r="T1304" i="1"/>
  <c r="S1304" i="1"/>
  <c r="R1304" i="1"/>
  <c r="Q1304" i="1"/>
  <c r="P1304" i="1"/>
  <c r="O1304" i="1"/>
  <c r="N1304" i="1"/>
  <c r="M1304" i="1"/>
  <c r="L1304" i="1"/>
  <c r="V1303" i="1"/>
  <c r="U1303" i="1"/>
  <c r="T1303" i="1"/>
  <c r="S1303" i="1"/>
  <c r="R1303" i="1"/>
  <c r="Q1303" i="1"/>
  <c r="P1303" i="1"/>
  <c r="O1303" i="1"/>
  <c r="N1303" i="1"/>
  <c r="M1303" i="1"/>
  <c r="L1303" i="1"/>
  <c r="V1302" i="1"/>
  <c r="U1302" i="1"/>
  <c r="T1302" i="1"/>
  <c r="S1302" i="1"/>
  <c r="R1302" i="1"/>
  <c r="Q1302" i="1"/>
  <c r="P1302" i="1"/>
  <c r="O1302" i="1"/>
  <c r="N1302" i="1"/>
  <c r="M1302" i="1"/>
  <c r="L1302" i="1"/>
  <c r="V1301" i="1"/>
  <c r="U1301" i="1"/>
  <c r="T1301" i="1"/>
  <c r="S1301" i="1"/>
  <c r="R1301" i="1"/>
  <c r="Q1301" i="1"/>
  <c r="P1301" i="1"/>
  <c r="O1301" i="1"/>
  <c r="N1301" i="1"/>
  <c r="M1301" i="1"/>
  <c r="L1301" i="1"/>
  <c r="V1300" i="1"/>
  <c r="U1300" i="1"/>
  <c r="T1300" i="1"/>
  <c r="S1300" i="1"/>
  <c r="R1300" i="1"/>
  <c r="Q1300" i="1"/>
  <c r="P1300" i="1"/>
  <c r="O1300" i="1"/>
  <c r="N1300" i="1"/>
  <c r="M1300" i="1"/>
  <c r="L1300" i="1"/>
  <c r="V1299" i="1"/>
  <c r="U1299" i="1"/>
  <c r="T1299" i="1"/>
  <c r="S1299" i="1"/>
  <c r="R1299" i="1"/>
  <c r="Q1299" i="1"/>
  <c r="P1299" i="1"/>
  <c r="O1299" i="1"/>
  <c r="N1299" i="1"/>
  <c r="M1299" i="1"/>
  <c r="L1299" i="1"/>
  <c r="V1298" i="1"/>
  <c r="U1298" i="1"/>
  <c r="T1298" i="1"/>
  <c r="S1298" i="1"/>
  <c r="R1298" i="1"/>
  <c r="Q1298" i="1"/>
  <c r="P1298" i="1"/>
  <c r="O1298" i="1"/>
  <c r="N1298" i="1"/>
  <c r="M1298" i="1"/>
  <c r="L1298" i="1"/>
  <c r="V1297" i="1"/>
  <c r="U1297" i="1"/>
  <c r="T1297" i="1"/>
  <c r="S1297" i="1"/>
  <c r="R1297" i="1"/>
  <c r="Q1297" i="1"/>
  <c r="P1297" i="1"/>
  <c r="O1297" i="1"/>
  <c r="N1297" i="1"/>
  <c r="M1297" i="1"/>
  <c r="L1297" i="1"/>
  <c r="V1296" i="1"/>
  <c r="U1296" i="1"/>
  <c r="T1296" i="1"/>
  <c r="S1296" i="1"/>
  <c r="R1296" i="1"/>
  <c r="Q1296" i="1"/>
  <c r="P1296" i="1"/>
  <c r="O1296" i="1"/>
  <c r="N1296" i="1"/>
  <c r="M1296" i="1"/>
  <c r="L1296" i="1"/>
  <c r="V1295" i="1"/>
  <c r="U1295" i="1"/>
  <c r="T1295" i="1"/>
  <c r="S1295" i="1"/>
  <c r="R1295" i="1"/>
  <c r="Q1295" i="1"/>
  <c r="P1295" i="1"/>
  <c r="O1295" i="1"/>
  <c r="N1295" i="1"/>
  <c r="M1295" i="1"/>
  <c r="L1295" i="1"/>
  <c r="V1294" i="1"/>
  <c r="U1294" i="1"/>
  <c r="T1294" i="1"/>
  <c r="S1294" i="1"/>
  <c r="R1294" i="1"/>
  <c r="Q1294" i="1"/>
  <c r="P1294" i="1"/>
  <c r="O1294" i="1"/>
  <c r="N1294" i="1"/>
  <c r="M1294" i="1"/>
  <c r="L1294" i="1"/>
  <c r="V1293" i="1"/>
  <c r="U1293" i="1"/>
  <c r="T1293" i="1"/>
  <c r="S1293" i="1"/>
  <c r="R1293" i="1"/>
  <c r="Q1293" i="1"/>
  <c r="P1293" i="1"/>
  <c r="O1293" i="1"/>
  <c r="N1293" i="1"/>
  <c r="M1293" i="1"/>
  <c r="L1293" i="1"/>
  <c r="V1292" i="1"/>
  <c r="U1292" i="1"/>
  <c r="T1292" i="1"/>
  <c r="S1292" i="1"/>
  <c r="R1292" i="1"/>
  <c r="Q1292" i="1"/>
  <c r="P1292" i="1"/>
  <c r="O1292" i="1"/>
  <c r="N1292" i="1"/>
  <c r="M1292" i="1"/>
  <c r="L1292" i="1"/>
  <c r="V1291" i="1"/>
  <c r="U1291" i="1"/>
  <c r="T1291" i="1"/>
  <c r="S1291" i="1"/>
  <c r="R1291" i="1"/>
  <c r="Q1291" i="1"/>
  <c r="P1291" i="1"/>
  <c r="O1291" i="1"/>
  <c r="N1291" i="1"/>
  <c r="M1291" i="1"/>
  <c r="L1291" i="1"/>
  <c r="V1290" i="1"/>
  <c r="U1290" i="1"/>
  <c r="T1290" i="1"/>
  <c r="S1290" i="1"/>
  <c r="R1290" i="1"/>
  <c r="Q1290" i="1"/>
  <c r="P1290" i="1"/>
  <c r="O1290" i="1"/>
  <c r="N1290" i="1"/>
  <c r="M1290" i="1"/>
  <c r="L1290" i="1"/>
  <c r="V1289" i="1"/>
  <c r="U1289" i="1"/>
  <c r="T1289" i="1"/>
  <c r="S1289" i="1"/>
  <c r="R1289" i="1"/>
  <c r="Q1289" i="1"/>
  <c r="P1289" i="1"/>
  <c r="O1289" i="1"/>
  <c r="N1289" i="1"/>
  <c r="M1289" i="1"/>
  <c r="L1289" i="1"/>
  <c r="V1288" i="1"/>
  <c r="U1288" i="1"/>
  <c r="T1288" i="1"/>
  <c r="S1288" i="1"/>
  <c r="R1288" i="1"/>
  <c r="Q1288" i="1"/>
  <c r="P1288" i="1"/>
  <c r="O1288" i="1"/>
  <c r="N1288" i="1"/>
  <c r="M1288" i="1"/>
  <c r="L1288" i="1"/>
  <c r="V1287" i="1"/>
  <c r="U1287" i="1"/>
  <c r="T1287" i="1"/>
  <c r="S1287" i="1"/>
  <c r="R1287" i="1"/>
  <c r="Q1287" i="1"/>
  <c r="P1287" i="1"/>
  <c r="O1287" i="1"/>
  <c r="N1287" i="1"/>
  <c r="M1287" i="1"/>
  <c r="L1287" i="1"/>
  <c r="V1286" i="1"/>
  <c r="U1286" i="1"/>
  <c r="T1286" i="1"/>
  <c r="S1286" i="1"/>
  <c r="R1286" i="1"/>
  <c r="Q1286" i="1"/>
  <c r="P1286" i="1"/>
  <c r="O1286" i="1"/>
  <c r="N1286" i="1"/>
  <c r="M1286" i="1"/>
  <c r="L1286" i="1"/>
  <c r="V1285" i="1"/>
  <c r="U1285" i="1"/>
  <c r="T1285" i="1"/>
  <c r="S1285" i="1"/>
  <c r="R1285" i="1"/>
  <c r="Q1285" i="1"/>
  <c r="P1285" i="1"/>
  <c r="O1285" i="1"/>
  <c r="N1285" i="1"/>
  <c r="M1285" i="1"/>
  <c r="L1285" i="1"/>
  <c r="V1284" i="1"/>
  <c r="U1284" i="1"/>
  <c r="T1284" i="1"/>
  <c r="S1284" i="1"/>
  <c r="R1284" i="1"/>
  <c r="Q1284" i="1"/>
  <c r="P1284" i="1"/>
  <c r="O1284" i="1"/>
  <c r="N1284" i="1"/>
  <c r="M1284" i="1"/>
  <c r="L1284" i="1"/>
  <c r="V1283" i="1"/>
  <c r="U1283" i="1"/>
  <c r="T1283" i="1"/>
  <c r="S1283" i="1"/>
  <c r="R1283" i="1"/>
  <c r="Q1283" i="1"/>
  <c r="P1283" i="1"/>
  <c r="O1283" i="1"/>
  <c r="N1283" i="1"/>
  <c r="M1283" i="1"/>
  <c r="L1283" i="1"/>
  <c r="V1282" i="1"/>
  <c r="U1282" i="1"/>
  <c r="T1282" i="1"/>
  <c r="S1282" i="1"/>
  <c r="R1282" i="1"/>
  <c r="Q1282" i="1"/>
  <c r="P1282" i="1"/>
  <c r="O1282" i="1"/>
  <c r="N1282" i="1"/>
  <c r="M1282" i="1"/>
  <c r="L1282" i="1"/>
  <c r="V1281" i="1"/>
  <c r="U1281" i="1"/>
  <c r="T1281" i="1"/>
  <c r="S1281" i="1"/>
  <c r="R1281" i="1"/>
  <c r="Q1281" i="1"/>
  <c r="P1281" i="1"/>
  <c r="O1281" i="1"/>
  <c r="N1281" i="1"/>
  <c r="M1281" i="1"/>
  <c r="L1281" i="1"/>
  <c r="V1280" i="1"/>
  <c r="U1280" i="1"/>
  <c r="T1280" i="1"/>
  <c r="S1280" i="1"/>
  <c r="R1280" i="1"/>
  <c r="Q1280" i="1"/>
  <c r="P1280" i="1"/>
  <c r="O1280" i="1"/>
  <c r="N1280" i="1"/>
  <c r="M1280" i="1"/>
  <c r="L1280" i="1"/>
  <c r="V1279" i="1"/>
  <c r="U1279" i="1"/>
  <c r="T1279" i="1"/>
  <c r="S1279" i="1"/>
  <c r="R1279" i="1"/>
  <c r="Q1279" i="1"/>
  <c r="P1279" i="1"/>
  <c r="O1279" i="1"/>
  <c r="N1279" i="1"/>
  <c r="M1279" i="1"/>
  <c r="L1279" i="1"/>
  <c r="V1278" i="1"/>
  <c r="U1278" i="1"/>
  <c r="T1278" i="1"/>
  <c r="S1278" i="1"/>
  <c r="R1278" i="1"/>
  <c r="Q1278" i="1"/>
  <c r="P1278" i="1"/>
  <c r="O1278" i="1"/>
  <c r="N1278" i="1"/>
  <c r="M1278" i="1"/>
  <c r="L1278" i="1"/>
  <c r="V1277" i="1"/>
  <c r="U1277" i="1"/>
  <c r="T1277" i="1"/>
  <c r="S1277" i="1"/>
  <c r="R1277" i="1"/>
  <c r="Q1277" i="1"/>
  <c r="P1277" i="1"/>
  <c r="O1277" i="1"/>
  <c r="N1277" i="1"/>
  <c r="M1277" i="1"/>
  <c r="L1277" i="1"/>
  <c r="V1276" i="1"/>
  <c r="U1276" i="1"/>
  <c r="T1276" i="1"/>
  <c r="S1276" i="1"/>
  <c r="R1276" i="1"/>
  <c r="Q1276" i="1"/>
  <c r="P1276" i="1"/>
  <c r="O1276" i="1"/>
  <c r="N1276" i="1"/>
  <c r="M1276" i="1"/>
  <c r="L1276" i="1"/>
  <c r="V1275" i="1"/>
  <c r="U1275" i="1"/>
  <c r="T1275" i="1"/>
  <c r="S1275" i="1"/>
  <c r="R1275" i="1"/>
  <c r="Q1275" i="1"/>
  <c r="P1275" i="1"/>
  <c r="O1275" i="1"/>
  <c r="N1275" i="1"/>
  <c r="M1275" i="1"/>
  <c r="L1275" i="1"/>
  <c r="V1274" i="1"/>
  <c r="U1274" i="1"/>
  <c r="T1274" i="1"/>
  <c r="S1274" i="1"/>
  <c r="R1274" i="1"/>
  <c r="Q1274" i="1"/>
  <c r="P1274" i="1"/>
  <c r="O1274" i="1"/>
  <c r="N1274" i="1"/>
  <c r="M1274" i="1"/>
  <c r="L1274" i="1"/>
  <c r="V1273" i="1"/>
  <c r="U1273" i="1"/>
  <c r="T1273" i="1"/>
  <c r="S1273" i="1"/>
  <c r="R1273" i="1"/>
  <c r="Q1273" i="1"/>
  <c r="P1273" i="1"/>
  <c r="O1273" i="1"/>
  <c r="N1273" i="1"/>
  <c r="M1273" i="1"/>
  <c r="L1273" i="1"/>
  <c r="V1272" i="1"/>
  <c r="U1272" i="1"/>
  <c r="T1272" i="1"/>
  <c r="S1272" i="1"/>
  <c r="R1272" i="1"/>
  <c r="Q1272" i="1"/>
  <c r="P1272" i="1"/>
  <c r="O1272" i="1"/>
  <c r="N1272" i="1"/>
  <c r="M1272" i="1"/>
  <c r="L1272" i="1"/>
  <c r="V1271" i="1"/>
  <c r="U1271" i="1"/>
  <c r="T1271" i="1"/>
  <c r="S1271" i="1"/>
  <c r="R1271" i="1"/>
  <c r="Q1271" i="1"/>
  <c r="P1271" i="1"/>
  <c r="O1271" i="1"/>
  <c r="N1271" i="1"/>
  <c r="M1271" i="1"/>
  <c r="L1271" i="1"/>
  <c r="V1270" i="1"/>
  <c r="U1270" i="1"/>
  <c r="T1270" i="1"/>
  <c r="S1270" i="1"/>
  <c r="R1270" i="1"/>
  <c r="Q1270" i="1"/>
  <c r="P1270" i="1"/>
  <c r="O1270" i="1"/>
  <c r="N1270" i="1"/>
  <c r="M1270" i="1"/>
  <c r="L1270" i="1"/>
  <c r="V1269" i="1"/>
  <c r="U1269" i="1"/>
  <c r="T1269" i="1"/>
  <c r="S1269" i="1"/>
  <c r="R1269" i="1"/>
  <c r="Q1269" i="1"/>
  <c r="P1269" i="1"/>
  <c r="O1269" i="1"/>
  <c r="N1269" i="1"/>
  <c r="M1269" i="1"/>
  <c r="L1269" i="1"/>
  <c r="V1268" i="1"/>
  <c r="U1268" i="1"/>
  <c r="T1268" i="1"/>
  <c r="S1268" i="1"/>
  <c r="R1268" i="1"/>
  <c r="Q1268" i="1"/>
  <c r="P1268" i="1"/>
  <c r="O1268" i="1"/>
  <c r="N1268" i="1"/>
  <c r="M1268" i="1"/>
  <c r="L1268" i="1"/>
  <c r="V1267" i="1"/>
  <c r="U1267" i="1"/>
  <c r="T1267" i="1"/>
  <c r="S1267" i="1"/>
  <c r="R1267" i="1"/>
  <c r="Q1267" i="1"/>
  <c r="P1267" i="1"/>
  <c r="O1267" i="1"/>
  <c r="N1267" i="1"/>
  <c r="M1267" i="1"/>
  <c r="L1267" i="1"/>
  <c r="V1266" i="1"/>
  <c r="U1266" i="1"/>
  <c r="T1266" i="1"/>
  <c r="S1266" i="1"/>
  <c r="R1266" i="1"/>
  <c r="Q1266" i="1"/>
  <c r="P1266" i="1"/>
  <c r="O1266" i="1"/>
  <c r="N1266" i="1"/>
  <c r="M1266" i="1"/>
  <c r="L1266" i="1"/>
  <c r="V1265" i="1"/>
  <c r="U1265" i="1"/>
  <c r="T1265" i="1"/>
  <c r="S1265" i="1"/>
  <c r="R1265" i="1"/>
  <c r="Q1265" i="1"/>
  <c r="P1265" i="1"/>
  <c r="O1265" i="1"/>
  <c r="N1265" i="1"/>
  <c r="M1265" i="1"/>
  <c r="L1265" i="1"/>
  <c r="V1264" i="1"/>
  <c r="U1264" i="1"/>
  <c r="T1264" i="1"/>
  <c r="S1264" i="1"/>
  <c r="R1264" i="1"/>
  <c r="Q1264" i="1"/>
  <c r="P1264" i="1"/>
  <c r="O1264" i="1"/>
  <c r="N1264" i="1"/>
  <c r="M1264" i="1"/>
  <c r="L1264" i="1"/>
  <c r="V1263" i="1"/>
  <c r="U1263" i="1"/>
  <c r="T1263" i="1"/>
  <c r="S1263" i="1"/>
  <c r="R1263" i="1"/>
  <c r="Q1263" i="1"/>
  <c r="P1263" i="1"/>
  <c r="O1263" i="1"/>
  <c r="N1263" i="1"/>
  <c r="M1263" i="1"/>
  <c r="L1263" i="1"/>
  <c r="V1262" i="1"/>
  <c r="U1262" i="1"/>
  <c r="T1262" i="1"/>
  <c r="S1262" i="1"/>
  <c r="R1262" i="1"/>
  <c r="Q1262" i="1"/>
  <c r="P1262" i="1"/>
  <c r="O1262" i="1"/>
  <c r="N1262" i="1"/>
  <c r="M1262" i="1"/>
  <c r="L1262" i="1"/>
  <c r="V1261" i="1"/>
  <c r="U1261" i="1"/>
  <c r="T1261" i="1"/>
  <c r="S1261" i="1"/>
  <c r="R1261" i="1"/>
  <c r="Q1261" i="1"/>
  <c r="P1261" i="1"/>
  <c r="O1261" i="1"/>
  <c r="N1261" i="1"/>
  <c r="M1261" i="1"/>
  <c r="L1261" i="1"/>
  <c r="V1260" i="1"/>
  <c r="U1260" i="1"/>
  <c r="T1260" i="1"/>
  <c r="S1260" i="1"/>
  <c r="R1260" i="1"/>
  <c r="Q1260" i="1"/>
  <c r="P1260" i="1"/>
  <c r="O1260" i="1"/>
  <c r="N1260" i="1"/>
  <c r="M1260" i="1"/>
  <c r="L1260" i="1"/>
  <c r="V1259" i="1"/>
  <c r="U1259" i="1"/>
  <c r="T1259" i="1"/>
  <c r="S1259" i="1"/>
  <c r="R1259" i="1"/>
  <c r="Q1259" i="1"/>
  <c r="P1259" i="1"/>
  <c r="O1259" i="1"/>
  <c r="N1259" i="1"/>
  <c r="M1259" i="1"/>
  <c r="L1259" i="1"/>
  <c r="V1258" i="1"/>
  <c r="U1258" i="1"/>
  <c r="T1258" i="1"/>
  <c r="S1258" i="1"/>
  <c r="R1258" i="1"/>
  <c r="Q1258" i="1"/>
  <c r="P1258" i="1"/>
  <c r="O1258" i="1"/>
  <c r="N1258" i="1"/>
  <c r="M1258" i="1"/>
  <c r="L1258" i="1"/>
  <c r="V1257" i="1"/>
  <c r="U1257" i="1"/>
  <c r="T1257" i="1"/>
  <c r="S1257" i="1"/>
  <c r="R1257" i="1"/>
  <c r="Q1257" i="1"/>
  <c r="P1257" i="1"/>
  <c r="O1257" i="1"/>
  <c r="N1257" i="1"/>
  <c r="M1257" i="1"/>
  <c r="L1257" i="1"/>
  <c r="V1256" i="1"/>
  <c r="U1256" i="1"/>
  <c r="T1256" i="1"/>
  <c r="S1256" i="1"/>
  <c r="R1256" i="1"/>
  <c r="Q1256" i="1"/>
  <c r="P1256" i="1"/>
  <c r="O1256" i="1"/>
  <c r="N1256" i="1"/>
  <c r="M1256" i="1"/>
  <c r="L1256" i="1"/>
  <c r="V1255" i="1"/>
  <c r="U1255" i="1"/>
  <c r="T1255" i="1"/>
  <c r="S1255" i="1"/>
  <c r="R1255" i="1"/>
  <c r="Q1255" i="1"/>
  <c r="P1255" i="1"/>
  <c r="O1255" i="1"/>
  <c r="N1255" i="1"/>
  <c r="M1255" i="1"/>
  <c r="L1255" i="1"/>
  <c r="V1254" i="1"/>
  <c r="U1254" i="1"/>
  <c r="T1254" i="1"/>
  <c r="S1254" i="1"/>
  <c r="R1254" i="1"/>
  <c r="Q1254" i="1"/>
  <c r="P1254" i="1"/>
  <c r="O1254" i="1"/>
  <c r="N1254" i="1"/>
  <c r="M1254" i="1"/>
  <c r="L1254" i="1"/>
  <c r="V1253" i="1"/>
  <c r="U1253" i="1"/>
  <c r="T1253" i="1"/>
  <c r="S1253" i="1"/>
  <c r="R1253" i="1"/>
  <c r="Q1253" i="1"/>
  <c r="P1253" i="1"/>
  <c r="O1253" i="1"/>
  <c r="N1253" i="1"/>
  <c r="M1253" i="1"/>
  <c r="L1253" i="1"/>
  <c r="V1252" i="1"/>
  <c r="U1252" i="1"/>
  <c r="T1252" i="1"/>
  <c r="S1252" i="1"/>
  <c r="R1252" i="1"/>
  <c r="Q1252" i="1"/>
  <c r="P1252" i="1"/>
  <c r="O1252" i="1"/>
  <c r="N1252" i="1"/>
  <c r="M1252" i="1"/>
  <c r="L1252" i="1"/>
  <c r="V1251" i="1"/>
  <c r="U1251" i="1"/>
  <c r="T1251" i="1"/>
  <c r="S1251" i="1"/>
  <c r="R1251" i="1"/>
  <c r="Q1251" i="1"/>
  <c r="P1251" i="1"/>
  <c r="O1251" i="1"/>
  <c r="N1251" i="1"/>
  <c r="M1251" i="1"/>
  <c r="L1251" i="1"/>
  <c r="V1250" i="1"/>
  <c r="U1250" i="1"/>
  <c r="T1250" i="1"/>
  <c r="S1250" i="1"/>
  <c r="R1250" i="1"/>
  <c r="Q1250" i="1"/>
  <c r="P1250" i="1"/>
  <c r="O1250" i="1"/>
  <c r="N1250" i="1"/>
  <c r="M1250" i="1"/>
  <c r="L1250" i="1"/>
  <c r="V1249" i="1"/>
  <c r="U1249" i="1"/>
  <c r="T1249" i="1"/>
  <c r="S1249" i="1"/>
  <c r="R1249" i="1"/>
  <c r="Q1249" i="1"/>
  <c r="P1249" i="1"/>
  <c r="O1249" i="1"/>
  <c r="N1249" i="1"/>
  <c r="M1249" i="1"/>
  <c r="L1249" i="1"/>
  <c r="V1248" i="1"/>
  <c r="U1248" i="1"/>
  <c r="T1248" i="1"/>
  <c r="S1248" i="1"/>
  <c r="R1248" i="1"/>
  <c r="Q1248" i="1"/>
  <c r="P1248" i="1"/>
  <c r="O1248" i="1"/>
  <c r="N1248" i="1"/>
  <c r="M1248" i="1"/>
  <c r="L1248" i="1"/>
  <c r="V1247" i="1"/>
  <c r="U1247" i="1"/>
  <c r="T1247" i="1"/>
  <c r="S1247" i="1"/>
  <c r="R1247" i="1"/>
  <c r="Q1247" i="1"/>
  <c r="P1247" i="1"/>
  <c r="O1247" i="1"/>
  <c r="N1247" i="1"/>
  <c r="M1247" i="1"/>
  <c r="L1247" i="1"/>
  <c r="V1246" i="1"/>
  <c r="U1246" i="1"/>
  <c r="T1246" i="1"/>
  <c r="S1246" i="1"/>
  <c r="R1246" i="1"/>
  <c r="Q1246" i="1"/>
  <c r="P1246" i="1"/>
  <c r="O1246" i="1"/>
  <c r="N1246" i="1"/>
  <c r="M1246" i="1"/>
  <c r="L1246" i="1"/>
  <c r="V1245" i="1"/>
  <c r="U1245" i="1"/>
  <c r="T1245" i="1"/>
  <c r="S1245" i="1"/>
  <c r="R1245" i="1"/>
  <c r="Q1245" i="1"/>
  <c r="P1245" i="1"/>
  <c r="O1245" i="1"/>
  <c r="N1245" i="1"/>
  <c r="M1245" i="1"/>
  <c r="L1245" i="1"/>
  <c r="V1244" i="1"/>
  <c r="U1244" i="1"/>
  <c r="T1244" i="1"/>
  <c r="S1244" i="1"/>
  <c r="R1244" i="1"/>
  <c r="Q1244" i="1"/>
  <c r="P1244" i="1"/>
  <c r="O1244" i="1"/>
  <c r="N1244" i="1"/>
  <c r="M1244" i="1"/>
  <c r="L1244" i="1"/>
  <c r="V1243" i="1"/>
  <c r="U1243" i="1"/>
  <c r="T1243" i="1"/>
  <c r="S1243" i="1"/>
  <c r="R1243" i="1"/>
  <c r="Q1243" i="1"/>
  <c r="P1243" i="1"/>
  <c r="O1243" i="1"/>
  <c r="N1243" i="1"/>
  <c r="M1243" i="1"/>
  <c r="L1243" i="1"/>
  <c r="V1242" i="1"/>
  <c r="U1242" i="1"/>
  <c r="T1242" i="1"/>
  <c r="S1242" i="1"/>
  <c r="R1242" i="1"/>
  <c r="Q1242" i="1"/>
  <c r="P1242" i="1"/>
  <c r="O1242" i="1"/>
  <c r="N1242" i="1"/>
  <c r="M1242" i="1"/>
  <c r="L1242" i="1"/>
  <c r="V1241" i="1"/>
  <c r="U1241" i="1"/>
  <c r="T1241" i="1"/>
  <c r="S1241" i="1"/>
  <c r="R1241" i="1"/>
  <c r="Q1241" i="1"/>
  <c r="P1241" i="1"/>
  <c r="O1241" i="1"/>
  <c r="N1241" i="1"/>
  <c r="M1241" i="1"/>
  <c r="L1241" i="1"/>
  <c r="V1240" i="1"/>
  <c r="U1240" i="1"/>
  <c r="T1240" i="1"/>
  <c r="S1240" i="1"/>
  <c r="R1240" i="1"/>
  <c r="Q1240" i="1"/>
  <c r="P1240" i="1"/>
  <c r="O1240" i="1"/>
  <c r="N1240" i="1"/>
  <c r="M1240" i="1"/>
  <c r="L1240" i="1"/>
  <c r="V1239" i="1"/>
  <c r="U1239" i="1"/>
  <c r="T1239" i="1"/>
  <c r="S1239" i="1"/>
  <c r="R1239" i="1"/>
  <c r="Q1239" i="1"/>
  <c r="P1239" i="1"/>
  <c r="O1239" i="1"/>
  <c r="N1239" i="1"/>
  <c r="M1239" i="1"/>
  <c r="L1239" i="1"/>
  <c r="V1238" i="1"/>
  <c r="U1238" i="1"/>
  <c r="T1238" i="1"/>
  <c r="S1238" i="1"/>
  <c r="R1238" i="1"/>
  <c r="Q1238" i="1"/>
  <c r="P1238" i="1"/>
  <c r="O1238" i="1"/>
  <c r="N1238" i="1"/>
  <c r="M1238" i="1"/>
  <c r="L1238" i="1"/>
  <c r="V1237" i="1"/>
  <c r="U1237" i="1"/>
  <c r="T1237" i="1"/>
  <c r="S1237" i="1"/>
  <c r="R1237" i="1"/>
  <c r="Q1237" i="1"/>
  <c r="P1237" i="1"/>
  <c r="O1237" i="1"/>
  <c r="N1237" i="1"/>
  <c r="M1237" i="1"/>
  <c r="L1237" i="1"/>
  <c r="V1236" i="1"/>
  <c r="U1236" i="1"/>
  <c r="T1236" i="1"/>
  <c r="S1236" i="1"/>
  <c r="R1236" i="1"/>
  <c r="Q1236" i="1"/>
  <c r="P1236" i="1"/>
  <c r="O1236" i="1"/>
  <c r="N1236" i="1"/>
  <c r="M1236" i="1"/>
  <c r="L1236" i="1"/>
  <c r="V1235" i="1"/>
  <c r="U1235" i="1"/>
  <c r="T1235" i="1"/>
  <c r="S1235" i="1"/>
  <c r="R1235" i="1"/>
  <c r="Q1235" i="1"/>
  <c r="P1235" i="1"/>
  <c r="O1235" i="1"/>
  <c r="N1235" i="1"/>
  <c r="M1235" i="1"/>
  <c r="L1235" i="1"/>
  <c r="V1234" i="1"/>
  <c r="U1234" i="1"/>
  <c r="T1234" i="1"/>
  <c r="S1234" i="1"/>
  <c r="R1234" i="1"/>
  <c r="Q1234" i="1"/>
  <c r="P1234" i="1"/>
  <c r="O1234" i="1"/>
  <c r="N1234" i="1"/>
  <c r="M1234" i="1"/>
  <c r="L1234" i="1"/>
  <c r="V1233" i="1"/>
  <c r="U1233" i="1"/>
  <c r="T1233" i="1"/>
  <c r="S1233" i="1"/>
  <c r="R1233" i="1"/>
  <c r="Q1233" i="1"/>
  <c r="P1233" i="1"/>
  <c r="O1233" i="1"/>
  <c r="N1233" i="1"/>
  <c r="M1233" i="1"/>
  <c r="L1233" i="1"/>
  <c r="V1232" i="1"/>
  <c r="U1232" i="1"/>
  <c r="T1232" i="1"/>
  <c r="S1232" i="1"/>
  <c r="R1232" i="1"/>
  <c r="Q1232" i="1"/>
  <c r="P1232" i="1"/>
  <c r="O1232" i="1"/>
  <c r="N1232" i="1"/>
  <c r="M1232" i="1"/>
  <c r="L1232" i="1"/>
  <c r="V1231" i="1"/>
  <c r="U1231" i="1"/>
  <c r="T1231" i="1"/>
  <c r="S1231" i="1"/>
  <c r="R1231" i="1"/>
  <c r="Q1231" i="1"/>
  <c r="P1231" i="1"/>
  <c r="O1231" i="1"/>
  <c r="N1231" i="1"/>
  <c r="M1231" i="1"/>
  <c r="L1231" i="1"/>
  <c r="V1230" i="1"/>
  <c r="U1230" i="1"/>
  <c r="T1230" i="1"/>
  <c r="S1230" i="1"/>
  <c r="R1230" i="1"/>
  <c r="Q1230" i="1"/>
  <c r="P1230" i="1"/>
  <c r="O1230" i="1"/>
  <c r="N1230" i="1"/>
  <c r="M1230" i="1"/>
  <c r="L1230" i="1"/>
  <c r="V1229" i="1"/>
  <c r="U1229" i="1"/>
  <c r="T1229" i="1"/>
  <c r="S1229" i="1"/>
  <c r="R1229" i="1"/>
  <c r="Q1229" i="1"/>
  <c r="P1229" i="1"/>
  <c r="O1229" i="1"/>
  <c r="N1229" i="1"/>
  <c r="M1229" i="1"/>
  <c r="L1229" i="1"/>
  <c r="V1228" i="1"/>
  <c r="U1228" i="1"/>
  <c r="T1228" i="1"/>
  <c r="S1228" i="1"/>
  <c r="R1228" i="1"/>
  <c r="Q1228" i="1"/>
  <c r="P1228" i="1"/>
  <c r="O1228" i="1"/>
  <c r="N1228" i="1"/>
  <c r="M1228" i="1"/>
  <c r="L1228" i="1"/>
  <c r="V1227" i="1"/>
  <c r="U1227" i="1"/>
  <c r="T1227" i="1"/>
  <c r="S1227" i="1"/>
  <c r="R1227" i="1"/>
  <c r="Q1227" i="1"/>
  <c r="P1227" i="1"/>
  <c r="O1227" i="1"/>
  <c r="N1227" i="1"/>
  <c r="M1227" i="1"/>
  <c r="L1227" i="1"/>
  <c r="V1226" i="1"/>
  <c r="U1226" i="1"/>
  <c r="T1226" i="1"/>
  <c r="S1226" i="1"/>
  <c r="R1226" i="1"/>
  <c r="Q1226" i="1"/>
  <c r="P1226" i="1"/>
  <c r="O1226" i="1"/>
  <c r="N1226" i="1"/>
  <c r="M1226" i="1"/>
  <c r="L1226" i="1"/>
  <c r="V1225" i="1"/>
  <c r="U1225" i="1"/>
  <c r="T1225" i="1"/>
  <c r="S1225" i="1"/>
  <c r="R1225" i="1"/>
  <c r="Q1225" i="1"/>
  <c r="P1225" i="1"/>
  <c r="O1225" i="1"/>
  <c r="N1225" i="1"/>
  <c r="M1225" i="1"/>
  <c r="L1225" i="1"/>
  <c r="V1224" i="1"/>
  <c r="U1224" i="1"/>
  <c r="T1224" i="1"/>
  <c r="S1224" i="1"/>
  <c r="R1224" i="1"/>
  <c r="Q1224" i="1"/>
  <c r="P1224" i="1"/>
  <c r="O1224" i="1"/>
  <c r="N1224" i="1"/>
  <c r="M1224" i="1"/>
  <c r="L1224" i="1"/>
  <c r="V1223" i="1"/>
  <c r="U1223" i="1"/>
  <c r="T1223" i="1"/>
  <c r="S1223" i="1"/>
  <c r="R1223" i="1"/>
  <c r="Q1223" i="1"/>
  <c r="P1223" i="1"/>
  <c r="O1223" i="1"/>
  <c r="N1223" i="1"/>
  <c r="M1223" i="1"/>
  <c r="L1223" i="1"/>
  <c r="V1222" i="1"/>
  <c r="U1222" i="1"/>
  <c r="T1222" i="1"/>
  <c r="S1222" i="1"/>
  <c r="R1222" i="1"/>
  <c r="Q1222" i="1"/>
  <c r="P1222" i="1"/>
  <c r="O1222" i="1"/>
  <c r="N1222" i="1"/>
  <c r="M1222" i="1"/>
  <c r="L1222" i="1"/>
  <c r="V1221" i="1"/>
  <c r="U1221" i="1"/>
  <c r="T1221" i="1"/>
  <c r="S1221" i="1"/>
  <c r="R1221" i="1"/>
  <c r="Q1221" i="1"/>
  <c r="P1221" i="1"/>
  <c r="O1221" i="1"/>
  <c r="N1221" i="1"/>
  <c r="M1221" i="1"/>
  <c r="L1221" i="1"/>
  <c r="V1220" i="1"/>
  <c r="U1220" i="1"/>
  <c r="T1220" i="1"/>
  <c r="S1220" i="1"/>
  <c r="R1220" i="1"/>
  <c r="Q1220" i="1"/>
  <c r="P1220" i="1"/>
  <c r="O1220" i="1"/>
  <c r="N1220" i="1"/>
  <c r="M1220" i="1"/>
  <c r="L1220" i="1"/>
  <c r="V1219" i="1"/>
  <c r="U1219" i="1"/>
  <c r="T1219" i="1"/>
  <c r="S1219" i="1"/>
  <c r="R1219" i="1"/>
  <c r="Q1219" i="1"/>
  <c r="P1219" i="1"/>
  <c r="O1219" i="1"/>
  <c r="N1219" i="1"/>
  <c r="M1219" i="1"/>
  <c r="L1219" i="1"/>
  <c r="V1218" i="1"/>
  <c r="U1218" i="1"/>
  <c r="T1218" i="1"/>
  <c r="S1218" i="1"/>
  <c r="R1218" i="1"/>
  <c r="Q1218" i="1"/>
  <c r="P1218" i="1"/>
  <c r="O1218" i="1"/>
  <c r="N1218" i="1"/>
  <c r="M1218" i="1"/>
  <c r="L1218" i="1"/>
  <c r="V1217" i="1"/>
  <c r="U1217" i="1"/>
  <c r="T1217" i="1"/>
  <c r="S1217" i="1"/>
  <c r="R1217" i="1"/>
  <c r="Q1217" i="1"/>
  <c r="P1217" i="1"/>
  <c r="O1217" i="1"/>
  <c r="N1217" i="1"/>
  <c r="M1217" i="1"/>
  <c r="L1217" i="1"/>
  <c r="V1216" i="1"/>
  <c r="U1216" i="1"/>
  <c r="T1216" i="1"/>
  <c r="S1216" i="1"/>
  <c r="R1216" i="1"/>
  <c r="Q1216" i="1"/>
  <c r="P1216" i="1"/>
  <c r="O1216" i="1"/>
  <c r="N1216" i="1"/>
  <c r="M1216" i="1"/>
  <c r="L1216" i="1"/>
  <c r="V1215" i="1"/>
  <c r="U1215" i="1"/>
  <c r="T1215" i="1"/>
  <c r="S1215" i="1"/>
  <c r="R1215" i="1"/>
  <c r="Q1215" i="1"/>
  <c r="P1215" i="1"/>
  <c r="O1215" i="1"/>
  <c r="N1215" i="1"/>
  <c r="M1215" i="1"/>
  <c r="L1215" i="1"/>
  <c r="V1214" i="1"/>
  <c r="U1214" i="1"/>
  <c r="T1214" i="1"/>
  <c r="S1214" i="1"/>
  <c r="R1214" i="1"/>
  <c r="Q1214" i="1"/>
  <c r="P1214" i="1"/>
  <c r="O1214" i="1"/>
  <c r="N1214" i="1"/>
  <c r="M1214" i="1"/>
  <c r="L1214" i="1"/>
  <c r="V1213" i="1"/>
  <c r="U1213" i="1"/>
  <c r="T1213" i="1"/>
  <c r="S1213" i="1"/>
  <c r="R1213" i="1"/>
  <c r="Q1213" i="1"/>
  <c r="P1213" i="1"/>
  <c r="O1213" i="1"/>
  <c r="N1213" i="1"/>
  <c r="M1213" i="1"/>
  <c r="L1213" i="1"/>
  <c r="V1212" i="1"/>
  <c r="U1212" i="1"/>
  <c r="T1212" i="1"/>
  <c r="S1212" i="1"/>
  <c r="R1212" i="1"/>
  <c r="Q1212" i="1"/>
  <c r="P1212" i="1"/>
  <c r="O1212" i="1"/>
  <c r="N1212" i="1"/>
  <c r="M1212" i="1"/>
  <c r="L1212" i="1"/>
  <c r="V1211" i="1"/>
  <c r="U1211" i="1"/>
  <c r="T1211" i="1"/>
  <c r="S1211" i="1"/>
  <c r="R1211" i="1"/>
  <c r="Q1211" i="1"/>
  <c r="P1211" i="1"/>
  <c r="O1211" i="1"/>
  <c r="N1211" i="1"/>
  <c r="M1211" i="1"/>
  <c r="L1211" i="1"/>
  <c r="V1210" i="1"/>
  <c r="U1210" i="1"/>
  <c r="T1210" i="1"/>
  <c r="S1210" i="1"/>
  <c r="R1210" i="1"/>
  <c r="Q1210" i="1"/>
  <c r="P1210" i="1"/>
  <c r="O1210" i="1"/>
  <c r="N1210" i="1"/>
  <c r="M1210" i="1"/>
  <c r="L1210" i="1"/>
  <c r="V1209" i="1"/>
  <c r="U1209" i="1"/>
  <c r="T1209" i="1"/>
  <c r="S1209" i="1"/>
  <c r="R1209" i="1"/>
  <c r="Q1209" i="1"/>
  <c r="P1209" i="1"/>
  <c r="O1209" i="1"/>
  <c r="N1209" i="1"/>
  <c r="M1209" i="1"/>
  <c r="L1209" i="1"/>
  <c r="V1208" i="1"/>
  <c r="U1208" i="1"/>
  <c r="T1208" i="1"/>
  <c r="S1208" i="1"/>
  <c r="R1208" i="1"/>
  <c r="Q1208" i="1"/>
  <c r="P1208" i="1"/>
  <c r="O1208" i="1"/>
  <c r="N1208" i="1"/>
  <c r="M1208" i="1"/>
  <c r="L1208" i="1"/>
  <c r="V1207" i="1"/>
  <c r="U1207" i="1"/>
  <c r="T1207" i="1"/>
  <c r="S1207" i="1"/>
  <c r="R1207" i="1"/>
  <c r="Q1207" i="1"/>
  <c r="P1207" i="1"/>
  <c r="O1207" i="1"/>
  <c r="N1207" i="1"/>
  <c r="M1207" i="1"/>
  <c r="L1207" i="1"/>
  <c r="V1206" i="1"/>
  <c r="U1206" i="1"/>
  <c r="T1206" i="1"/>
  <c r="S1206" i="1"/>
  <c r="R1206" i="1"/>
  <c r="Q1206" i="1"/>
  <c r="P1206" i="1"/>
  <c r="O1206" i="1"/>
  <c r="N1206" i="1"/>
  <c r="M1206" i="1"/>
  <c r="L1206" i="1"/>
  <c r="V1205" i="1"/>
  <c r="U1205" i="1"/>
  <c r="T1205" i="1"/>
  <c r="S1205" i="1"/>
  <c r="R1205" i="1"/>
  <c r="Q1205" i="1"/>
  <c r="P1205" i="1"/>
  <c r="O1205" i="1"/>
  <c r="N1205" i="1"/>
  <c r="M1205" i="1"/>
  <c r="L1205" i="1"/>
  <c r="V1204" i="1"/>
  <c r="U1204" i="1"/>
  <c r="T1204" i="1"/>
  <c r="S1204" i="1"/>
  <c r="R1204" i="1"/>
  <c r="Q1204" i="1"/>
  <c r="P1204" i="1"/>
  <c r="O1204" i="1"/>
  <c r="N1204" i="1"/>
  <c r="M1204" i="1"/>
  <c r="L1204" i="1"/>
  <c r="V1203" i="1"/>
  <c r="U1203" i="1"/>
  <c r="T1203" i="1"/>
  <c r="S1203" i="1"/>
  <c r="R1203" i="1"/>
  <c r="Q1203" i="1"/>
  <c r="P1203" i="1"/>
  <c r="O1203" i="1"/>
  <c r="N1203" i="1"/>
  <c r="M1203" i="1"/>
  <c r="L1203" i="1"/>
  <c r="V1202" i="1"/>
  <c r="U1202" i="1"/>
  <c r="T1202" i="1"/>
  <c r="S1202" i="1"/>
  <c r="R1202" i="1"/>
  <c r="Q1202" i="1"/>
  <c r="P1202" i="1"/>
  <c r="O1202" i="1"/>
  <c r="N1202" i="1"/>
  <c r="M1202" i="1"/>
  <c r="L1202" i="1"/>
  <c r="V1201" i="1"/>
  <c r="U1201" i="1"/>
  <c r="T1201" i="1"/>
  <c r="S1201" i="1"/>
  <c r="R1201" i="1"/>
  <c r="Q1201" i="1"/>
  <c r="P1201" i="1"/>
  <c r="O1201" i="1"/>
  <c r="N1201" i="1"/>
  <c r="M1201" i="1"/>
  <c r="L1201" i="1"/>
  <c r="V1200" i="1"/>
  <c r="U1200" i="1"/>
  <c r="T1200" i="1"/>
  <c r="S1200" i="1"/>
  <c r="R1200" i="1"/>
  <c r="Q1200" i="1"/>
  <c r="P1200" i="1"/>
  <c r="O1200" i="1"/>
  <c r="N1200" i="1"/>
  <c r="M1200" i="1"/>
  <c r="L1200" i="1"/>
  <c r="V1199" i="1"/>
  <c r="U1199" i="1"/>
  <c r="T1199" i="1"/>
  <c r="S1199" i="1"/>
  <c r="R1199" i="1"/>
  <c r="Q1199" i="1"/>
  <c r="P1199" i="1"/>
  <c r="O1199" i="1"/>
  <c r="N1199" i="1"/>
  <c r="M1199" i="1"/>
  <c r="L1199" i="1"/>
  <c r="V1198" i="1"/>
  <c r="U1198" i="1"/>
  <c r="T1198" i="1"/>
  <c r="S1198" i="1"/>
  <c r="R1198" i="1"/>
  <c r="Q1198" i="1"/>
  <c r="P1198" i="1"/>
  <c r="O1198" i="1"/>
  <c r="N1198" i="1"/>
  <c r="M1198" i="1"/>
  <c r="L1198" i="1"/>
  <c r="V1197" i="1"/>
  <c r="U1197" i="1"/>
  <c r="T1197" i="1"/>
  <c r="S1197" i="1"/>
  <c r="R1197" i="1"/>
  <c r="Q1197" i="1"/>
  <c r="P1197" i="1"/>
  <c r="O1197" i="1"/>
  <c r="N1197" i="1"/>
  <c r="M1197" i="1"/>
  <c r="L1197" i="1"/>
  <c r="V1196" i="1"/>
  <c r="U1196" i="1"/>
  <c r="T1196" i="1"/>
  <c r="S1196" i="1"/>
  <c r="R1196" i="1"/>
  <c r="Q1196" i="1"/>
  <c r="P1196" i="1"/>
  <c r="O1196" i="1"/>
  <c r="N1196" i="1"/>
  <c r="M1196" i="1"/>
  <c r="L1196" i="1"/>
  <c r="V1195" i="1"/>
  <c r="U1195" i="1"/>
  <c r="T1195" i="1"/>
  <c r="S1195" i="1"/>
  <c r="R1195" i="1"/>
  <c r="Q1195" i="1"/>
  <c r="P1195" i="1"/>
  <c r="O1195" i="1"/>
  <c r="N1195" i="1"/>
  <c r="M1195" i="1"/>
  <c r="L1195" i="1"/>
  <c r="V1194" i="1"/>
  <c r="U1194" i="1"/>
  <c r="T1194" i="1"/>
  <c r="S1194" i="1"/>
  <c r="R1194" i="1"/>
  <c r="Q1194" i="1"/>
  <c r="P1194" i="1"/>
  <c r="O1194" i="1"/>
  <c r="N1194" i="1"/>
  <c r="M1194" i="1"/>
  <c r="L1194" i="1"/>
  <c r="V1193" i="1"/>
  <c r="U1193" i="1"/>
  <c r="T1193" i="1"/>
  <c r="S1193" i="1"/>
  <c r="R1193" i="1"/>
  <c r="Q1193" i="1"/>
  <c r="P1193" i="1"/>
  <c r="O1193" i="1"/>
  <c r="N1193" i="1"/>
  <c r="M1193" i="1"/>
  <c r="L1193" i="1"/>
  <c r="V1192" i="1"/>
  <c r="U1192" i="1"/>
  <c r="T1192" i="1"/>
  <c r="S1192" i="1"/>
  <c r="R1192" i="1"/>
  <c r="Q1192" i="1"/>
  <c r="P1192" i="1"/>
  <c r="O1192" i="1"/>
  <c r="N1192" i="1"/>
  <c r="M1192" i="1"/>
  <c r="L1192" i="1"/>
  <c r="V1191" i="1"/>
  <c r="U1191" i="1"/>
  <c r="T1191" i="1"/>
  <c r="S1191" i="1"/>
  <c r="R1191" i="1"/>
  <c r="Q1191" i="1"/>
  <c r="P1191" i="1"/>
  <c r="O1191" i="1"/>
  <c r="N1191" i="1"/>
  <c r="M1191" i="1"/>
  <c r="L1191" i="1"/>
  <c r="V1190" i="1"/>
  <c r="U1190" i="1"/>
  <c r="T1190" i="1"/>
  <c r="S1190" i="1"/>
  <c r="R1190" i="1"/>
  <c r="Q1190" i="1"/>
  <c r="P1190" i="1"/>
  <c r="O1190" i="1"/>
  <c r="N1190" i="1"/>
  <c r="M1190" i="1"/>
  <c r="L1190" i="1"/>
  <c r="V1189" i="1"/>
  <c r="U1189" i="1"/>
  <c r="T1189" i="1"/>
  <c r="S1189" i="1"/>
  <c r="R1189" i="1"/>
  <c r="Q1189" i="1"/>
  <c r="P1189" i="1"/>
  <c r="O1189" i="1"/>
  <c r="N1189" i="1"/>
  <c r="M1189" i="1"/>
  <c r="L1189" i="1"/>
  <c r="V1188" i="1"/>
  <c r="U1188" i="1"/>
  <c r="T1188" i="1"/>
  <c r="S1188" i="1"/>
  <c r="R1188" i="1"/>
  <c r="Q1188" i="1"/>
  <c r="P1188" i="1"/>
  <c r="O1188" i="1"/>
  <c r="N1188" i="1"/>
  <c r="M1188" i="1"/>
  <c r="L1188" i="1"/>
  <c r="V1187" i="1"/>
  <c r="U1187" i="1"/>
  <c r="T1187" i="1"/>
  <c r="S1187" i="1"/>
  <c r="R1187" i="1"/>
  <c r="Q1187" i="1"/>
  <c r="P1187" i="1"/>
  <c r="O1187" i="1"/>
  <c r="N1187" i="1"/>
  <c r="M1187" i="1"/>
  <c r="L1187" i="1"/>
  <c r="V1186" i="1"/>
  <c r="U1186" i="1"/>
  <c r="T1186" i="1"/>
  <c r="S1186" i="1"/>
  <c r="R1186" i="1"/>
  <c r="Q1186" i="1"/>
  <c r="P1186" i="1"/>
  <c r="O1186" i="1"/>
  <c r="N1186" i="1"/>
  <c r="M1186" i="1"/>
  <c r="L1186" i="1"/>
  <c r="V1185" i="1"/>
  <c r="U1185" i="1"/>
  <c r="T1185" i="1"/>
  <c r="S1185" i="1"/>
  <c r="R1185" i="1"/>
  <c r="Q1185" i="1"/>
  <c r="P1185" i="1"/>
  <c r="O1185" i="1"/>
  <c r="N1185" i="1"/>
  <c r="M1185" i="1"/>
  <c r="L1185" i="1"/>
  <c r="V1184" i="1"/>
  <c r="U1184" i="1"/>
  <c r="T1184" i="1"/>
  <c r="S1184" i="1"/>
  <c r="R1184" i="1"/>
  <c r="Q1184" i="1"/>
  <c r="P1184" i="1"/>
  <c r="O1184" i="1"/>
  <c r="N1184" i="1"/>
  <c r="M1184" i="1"/>
  <c r="L1184" i="1"/>
  <c r="V1183" i="1"/>
  <c r="U1183" i="1"/>
  <c r="T1183" i="1"/>
  <c r="S1183" i="1"/>
  <c r="R1183" i="1"/>
  <c r="Q1183" i="1"/>
  <c r="P1183" i="1"/>
  <c r="O1183" i="1"/>
  <c r="N1183" i="1"/>
  <c r="M1183" i="1"/>
  <c r="L1183" i="1"/>
  <c r="V1182" i="1"/>
  <c r="U1182" i="1"/>
  <c r="T1182" i="1"/>
  <c r="S1182" i="1"/>
  <c r="R1182" i="1"/>
  <c r="Q1182" i="1"/>
  <c r="P1182" i="1"/>
  <c r="O1182" i="1"/>
  <c r="N1182" i="1"/>
  <c r="M1182" i="1"/>
  <c r="L1182" i="1"/>
  <c r="V1181" i="1"/>
  <c r="U1181" i="1"/>
  <c r="T1181" i="1"/>
  <c r="S1181" i="1"/>
  <c r="R1181" i="1"/>
  <c r="Q1181" i="1"/>
  <c r="P1181" i="1"/>
  <c r="O1181" i="1"/>
  <c r="N1181" i="1"/>
  <c r="M1181" i="1"/>
  <c r="L1181" i="1"/>
  <c r="V1180" i="1"/>
  <c r="U1180" i="1"/>
  <c r="T1180" i="1"/>
  <c r="S1180" i="1"/>
  <c r="R1180" i="1"/>
  <c r="Q1180" i="1"/>
  <c r="P1180" i="1"/>
  <c r="O1180" i="1"/>
  <c r="N1180" i="1"/>
  <c r="M1180" i="1"/>
  <c r="L1180" i="1"/>
  <c r="V1179" i="1"/>
  <c r="U1179" i="1"/>
  <c r="T1179" i="1"/>
  <c r="S1179" i="1"/>
  <c r="R1179" i="1"/>
  <c r="Q1179" i="1"/>
  <c r="P1179" i="1"/>
  <c r="O1179" i="1"/>
  <c r="N1179" i="1"/>
  <c r="M1179" i="1"/>
  <c r="L1179" i="1"/>
  <c r="V1178" i="1"/>
  <c r="U1178" i="1"/>
  <c r="T1178" i="1"/>
  <c r="S1178" i="1"/>
  <c r="R1178" i="1"/>
  <c r="Q1178" i="1"/>
  <c r="P1178" i="1"/>
  <c r="O1178" i="1"/>
  <c r="N1178" i="1"/>
  <c r="M1178" i="1"/>
  <c r="L1178" i="1"/>
  <c r="V1177" i="1"/>
  <c r="U1177" i="1"/>
  <c r="T1177" i="1"/>
  <c r="S1177" i="1"/>
  <c r="R1177" i="1"/>
  <c r="Q1177" i="1"/>
  <c r="P1177" i="1"/>
  <c r="O1177" i="1"/>
  <c r="N1177" i="1"/>
  <c r="M1177" i="1"/>
  <c r="L1177" i="1"/>
  <c r="V1176" i="1"/>
  <c r="U1176" i="1"/>
  <c r="T1176" i="1"/>
  <c r="S1176" i="1"/>
  <c r="R1176" i="1"/>
  <c r="Q1176" i="1"/>
  <c r="P1176" i="1"/>
  <c r="O1176" i="1"/>
  <c r="N1176" i="1"/>
  <c r="M1176" i="1"/>
  <c r="L1176" i="1"/>
  <c r="V1175" i="1"/>
  <c r="U1175" i="1"/>
  <c r="T1175" i="1"/>
  <c r="S1175" i="1"/>
  <c r="R1175" i="1"/>
  <c r="Q1175" i="1"/>
  <c r="P1175" i="1"/>
  <c r="O1175" i="1"/>
  <c r="N1175" i="1"/>
  <c r="M1175" i="1"/>
  <c r="L1175" i="1"/>
  <c r="V1174" i="1"/>
  <c r="U1174" i="1"/>
  <c r="T1174" i="1"/>
  <c r="S1174" i="1"/>
  <c r="R1174" i="1"/>
  <c r="Q1174" i="1"/>
  <c r="P1174" i="1"/>
  <c r="O1174" i="1"/>
  <c r="N1174" i="1"/>
  <c r="M1174" i="1"/>
  <c r="L1174" i="1"/>
  <c r="V1173" i="1"/>
  <c r="U1173" i="1"/>
  <c r="T1173" i="1"/>
  <c r="S1173" i="1"/>
  <c r="R1173" i="1"/>
  <c r="Q1173" i="1"/>
  <c r="P1173" i="1"/>
  <c r="O1173" i="1"/>
  <c r="N1173" i="1"/>
  <c r="M1173" i="1"/>
  <c r="L1173" i="1"/>
  <c r="V1172" i="1"/>
  <c r="U1172" i="1"/>
  <c r="T1172" i="1"/>
  <c r="S1172" i="1"/>
  <c r="R1172" i="1"/>
  <c r="Q1172" i="1"/>
  <c r="P1172" i="1"/>
  <c r="O1172" i="1"/>
  <c r="N1172" i="1"/>
  <c r="M1172" i="1"/>
  <c r="L1172" i="1"/>
  <c r="V1171" i="1"/>
  <c r="U1171" i="1"/>
  <c r="T1171" i="1"/>
  <c r="S1171" i="1"/>
  <c r="R1171" i="1"/>
  <c r="Q1171" i="1"/>
  <c r="P1171" i="1"/>
  <c r="O1171" i="1"/>
  <c r="N1171" i="1"/>
  <c r="M1171" i="1"/>
  <c r="L1171" i="1"/>
  <c r="V1170" i="1"/>
  <c r="U1170" i="1"/>
  <c r="T1170" i="1"/>
  <c r="S1170" i="1"/>
  <c r="R1170" i="1"/>
  <c r="Q1170" i="1"/>
  <c r="P1170" i="1"/>
  <c r="O1170" i="1"/>
  <c r="N1170" i="1"/>
  <c r="M1170" i="1"/>
  <c r="L1170" i="1"/>
  <c r="V1169" i="1"/>
  <c r="U1169" i="1"/>
  <c r="T1169" i="1"/>
  <c r="S1169" i="1"/>
  <c r="R1169" i="1"/>
  <c r="Q1169" i="1"/>
  <c r="P1169" i="1"/>
  <c r="O1169" i="1"/>
  <c r="N1169" i="1"/>
  <c r="M1169" i="1"/>
  <c r="L1169" i="1"/>
  <c r="V1168" i="1"/>
  <c r="U1168" i="1"/>
  <c r="T1168" i="1"/>
  <c r="S1168" i="1"/>
  <c r="R1168" i="1"/>
  <c r="Q1168" i="1"/>
  <c r="P1168" i="1"/>
  <c r="O1168" i="1"/>
  <c r="N1168" i="1"/>
  <c r="M1168" i="1"/>
  <c r="L1168" i="1"/>
  <c r="V1167" i="1"/>
  <c r="U1167" i="1"/>
  <c r="T1167" i="1"/>
  <c r="S1167" i="1"/>
  <c r="R1167" i="1"/>
  <c r="Q1167" i="1"/>
  <c r="P1167" i="1"/>
  <c r="O1167" i="1"/>
  <c r="N1167" i="1"/>
  <c r="M1167" i="1"/>
  <c r="L1167" i="1"/>
  <c r="V1166" i="1"/>
  <c r="U1166" i="1"/>
  <c r="T1166" i="1"/>
  <c r="S1166" i="1"/>
  <c r="R1166" i="1"/>
  <c r="Q1166" i="1"/>
  <c r="P1166" i="1"/>
  <c r="O1166" i="1"/>
  <c r="N1166" i="1"/>
  <c r="M1166" i="1"/>
  <c r="L1166" i="1"/>
  <c r="V1165" i="1"/>
  <c r="U1165" i="1"/>
  <c r="T1165" i="1"/>
  <c r="S1165" i="1"/>
  <c r="R1165" i="1"/>
  <c r="Q1165" i="1"/>
  <c r="P1165" i="1"/>
  <c r="O1165" i="1"/>
  <c r="N1165" i="1"/>
  <c r="M1165" i="1"/>
  <c r="L1165" i="1"/>
  <c r="V1164" i="1"/>
  <c r="U1164" i="1"/>
  <c r="T1164" i="1"/>
  <c r="S1164" i="1"/>
  <c r="R1164" i="1"/>
  <c r="Q1164" i="1"/>
  <c r="P1164" i="1"/>
  <c r="O1164" i="1"/>
  <c r="N1164" i="1"/>
  <c r="M1164" i="1"/>
  <c r="L1164" i="1"/>
  <c r="V1163" i="1"/>
  <c r="U1163" i="1"/>
  <c r="T1163" i="1"/>
  <c r="S1163" i="1"/>
  <c r="R1163" i="1"/>
  <c r="Q1163" i="1"/>
  <c r="P1163" i="1"/>
  <c r="O1163" i="1"/>
  <c r="N1163" i="1"/>
  <c r="M1163" i="1"/>
  <c r="L1163" i="1"/>
  <c r="V1162" i="1"/>
  <c r="U1162" i="1"/>
  <c r="T1162" i="1"/>
  <c r="S1162" i="1"/>
  <c r="R1162" i="1"/>
  <c r="Q1162" i="1"/>
  <c r="P1162" i="1"/>
  <c r="O1162" i="1"/>
  <c r="N1162" i="1"/>
  <c r="M1162" i="1"/>
  <c r="L1162" i="1"/>
  <c r="V1161" i="1"/>
  <c r="U1161" i="1"/>
  <c r="T1161" i="1"/>
  <c r="S1161" i="1"/>
  <c r="R1161" i="1"/>
  <c r="Q1161" i="1"/>
  <c r="P1161" i="1"/>
  <c r="O1161" i="1"/>
  <c r="N1161" i="1"/>
  <c r="M1161" i="1"/>
  <c r="L1161" i="1"/>
  <c r="V1160" i="1"/>
  <c r="U1160" i="1"/>
  <c r="T1160" i="1"/>
  <c r="S1160" i="1"/>
  <c r="R1160" i="1"/>
  <c r="Q1160" i="1"/>
  <c r="P1160" i="1"/>
  <c r="O1160" i="1"/>
  <c r="N1160" i="1"/>
  <c r="M1160" i="1"/>
  <c r="L1160" i="1"/>
  <c r="V1159" i="1"/>
  <c r="U1159" i="1"/>
  <c r="T1159" i="1"/>
  <c r="S1159" i="1"/>
  <c r="R1159" i="1"/>
  <c r="Q1159" i="1"/>
  <c r="P1159" i="1"/>
  <c r="O1159" i="1"/>
  <c r="N1159" i="1"/>
  <c r="M1159" i="1"/>
  <c r="L1159" i="1"/>
  <c r="V1158" i="1"/>
  <c r="U1158" i="1"/>
  <c r="T1158" i="1"/>
  <c r="S1158" i="1"/>
  <c r="R1158" i="1"/>
  <c r="Q1158" i="1"/>
  <c r="P1158" i="1"/>
  <c r="O1158" i="1"/>
  <c r="N1158" i="1"/>
  <c r="M1158" i="1"/>
  <c r="L1158" i="1"/>
  <c r="V1157" i="1"/>
  <c r="U1157" i="1"/>
  <c r="T1157" i="1"/>
  <c r="S1157" i="1"/>
  <c r="R1157" i="1"/>
  <c r="Q1157" i="1"/>
  <c r="P1157" i="1"/>
  <c r="O1157" i="1"/>
  <c r="N1157" i="1"/>
  <c r="M1157" i="1"/>
  <c r="L1157" i="1"/>
  <c r="V1156" i="1"/>
  <c r="U1156" i="1"/>
  <c r="T1156" i="1"/>
  <c r="S1156" i="1"/>
  <c r="R1156" i="1"/>
  <c r="Q1156" i="1"/>
  <c r="P1156" i="1"/>
  <c r="O1156" i="1"/>
  <c r="N1156" i="1"/>
  <c r="M1156" i="1"/>
  <c r="L1156" i="1"/>
  <c r="V1155" i="1"/>
  <c r="U1155" i="1"/>
  <c r="T1155" i="1"/>
  <c r="S1155" i="1"/>
  <c r="R1155" i="1"/>
  <c r="Q1155" i="1"/>
  <c r="P1155" i="1"/>
  <c r="O1155" i="1"/>
  <c r="N1155" i="1"/>
  <c r="M1155" i="1"/>
  <c r="L1155" i="1"/>
  <c r="V1154" i="1"/>
  <c r="U1154" i="1"/>
  <c r="T1154" i="1"/>
  <c r="S1154" i="1"/>
  <c r="R1154" i="1"/>
  <c r="Q1154" i="1"/>
  <c r="P1154" i="1"/>
  <c r="O1154" i="1"/>
  <c r="N1154" i="1"/>
  <c r="M1154" i="1"/>
  <c r="L1154" i="1"/>
  <c r="V1153" i="1"/>
  <c r="U1153" i="1"/>
  <c r="T1153" i="1"/>
  <c r="S1153" i="1"/>
  <c r="R1153" i="1"/>
  <c r="Q1153" i="1"/>
  <c r="P1153" i="1"/>
  <c r="O1153" i="1"/>
  <c r="N1153" i="1"/>
  <c r="M1153" i="1"/>
  <c r="L1153" i="1"/>
  <c r="V1152" i="1"/>
  <c r="U1152" i="1"/>
  <c r="T1152" i="1"/>
  <c r="S1152" i="1"/>
  <c r="R1152" i="1"/>
  <c r="Q1152" i="1"/>
  <c r="P1152" i="1"/>
  <c r="O1152" i="1"/>
  <c r="N1152" i="1"/>
  <c r="M1152" i="1"/>
  <c r="L1152" i="1"/>
  <c r="V1151" i="1"/>
  <c r="U1151" i="1"/>
  <c r="T1151" i="1"/>
  <c r="S1151" i="1"/>
  <c r="R1151" i="1"/>
  <c r="Q1151" i="1"/>
  <c r="P1151" i="1"/>
  <c r="O1151" i="1"/>
  <c r="N1151" i="1"/>
  <c r="M1151" i="1"/>
  <c r="L1151" i="1"/>
  <c r="V1150" i="1"/>
  <c r="U1150" i="1"/>
  <c r="T1150" i="1"/>
  <c r="S1150" i="1"/>
  <c r="R1150" i="1"/>
  <c r="Q1150" i="1"/>
  <c r="P1150" i="1"/>
  <c r="O1150" i="1"/>
  <c r="N1150" i="1"/>
  <c r="M1150" i="1"/>
  <c r="L1150" i="1"/>
  <c r="V1149" i="1"/>
  <c r="U1149" i="1"/>
  <c r="T1149" i="1"/>
  <c r="S1149" i="1"/>
  <c r="R1149" i="1"/>
  <c r="Q1149" i="1"/>
  <c r="P1149" i="1"/>
  <c r="O1149" i="1"/>
  <c r="N1149" i="1"/>
  <c r="M1149" i="1"/>
  <c r="L1149" i="1"/>
  <c r="V1148" i="1"/>
  <c r="U1148" i="1"/>
  <c r="T1148" i="1"/>
  <c r="S1148" i="1"/>
  <c r="R1148" i="1"/>
  <c r="Q1148" i="1"/>
  <c r="P1148" i="1"/>
  <c r="O1148" i="1"/>
  <c r="N1148" i="1"/>
  <c r="M1148" i="1"/>
  <c r="L1148" i="1"/>
  <c r="V1147" i="1"/>
  <c r="U1147" i="1"/>
  <c r="T1147" i="1"/>
  <c r="S1147" i="1"/>
  <c r="R1147" i="1"/>
  <c r="Q1147" i="1"/>
  <c r="P1147" i="1"/>
  <c r="O1147" i="1"/>
  <c r="N1147" i="1"/>
  <c r="M1147" i="1"/>
  <c r="L1147" i="1"/>
  <c r="V1146" i="1"/>
  <c r="U1146" i="1"/>
  <c r="T1146" i="1"/>
  <c r="S1146" i="1"/>
  <c r="R1146" i="1"/>
  <c r="Q1146" i="1"/>
  <c r="P1146" i="1"/>
  <c r="O1146" i="1"/>
  <c r="N1146" i="1"/>
  <c r="M1146" i="1"/>
  <c r="L1146" i="1"/>
  <c r="V1145" i="1"/>
  <c r="U1145" i="1"/>
  <c r="T1145" i="1"/>
  <c r="S1145" i="1"/>
  <c r="R1145" i="1"/>
  <c r="Q1145" i="1"/>
  <c r="P1145" i="1"/>
  <c r="O1145" i="1"/>
  <c r="N1145" i="1"/>
  <c r="M1145" i="1"/>
  <c r="L1145" i="1"/>
  <c r="V1144" i="1"/>
  <c r="U1144" i="1"/>
  <c r="T1144" i="1"/>
  <c r="S1144" i="1"/>
  <c r="R1144" i="1"/>
  <c r="Q1144" i="1"/>
  <c r="P1144" i="1"/>
  <c r="O1144" i="1"/>
  <c r="N1144" i="1"/>
  <c r="M1144" i="1"/>
  <c r="L1144" i="1"/>
  <c r="V1143" i="1"/>
  <c r="U1143" i="1"/>
  <c r="T1143" i="1"/>
  <c r="S1143" i="1"/>
  <c r="R1143" i="1"/>
  <c r="Q1143" i="1"/>
  <c r="P1143" i="1"/>
  <c r="O1143" i="1"/>
  <c r="N1143" i="1"/>
  <c r="M1143" i="1"/>
  <c r="L1143" i="1"/>
  <c r="V1142" i="1"/>
  <c r="U1142" i="1"/>
  <c r="T1142" i="1"/>
  <c r="S1142" i="1"/>
  <c r="R1142" i="1"/>
  <c r="Q1142" i="1"/>
  <c r="P1142" i="1"/>
  <c r="O1142" i="1"/>
  <c r="N1142" i="1"/>
  <c r="M1142" i="1"/>
  <c r="L1142" i="1"/>
  <c r="V28" i="1"/>
  <c r="U28" i="1"/>
  <c r="T28" i="1"/>
  <c r="S28" i="1"/>
  <c r="R28" i="1"/>
  <c r="Q28" i="1"/>
  <c r="P28" i="1"/>
  <c r="O28" i="1"/>
  <c r="N28" i="1"/>
  <c r="M28" i="1"/>
  <c r="L28" i="1"/>
  <c r="V1141" i="1"/>
  <c r="U1141" i="1"/>
  <c r="T1141" i="1"/>
  <c r="S1141" i="1"/>
  <c r="R1141" i="1"/>
  <c r="Q1141" i="1"/>
  <c r="P1141" i="1"/>
  <c r="O1141" i="1"/>
  <c r="N1141" i="1"/>
  <c r="M1141" i="1"/>
  <c r="L1141" i="1"/>
  <c r="V1140" i="1"/>
  <c r="U1140" i="1"/>
  <c r="T1140" i="1"/>
  <c r="S1140" i="1"/>
  <c r="R1140" i="1"/>
  <c r="Q1140" i="1"/>
  <c r="P1140" i="1"/>
  <c r="O1140" i="1"/>
  <c r="N1140" i="1"/>
  <c r="M1140" i="1"/>
  <c r="L1140" i="1"/>
  <c r="V1139" i="1"/>
  <c r="U1139" i="1"/>
  <c r="T1139" i="1"/>
  <c r="S1139" i="1"/>
  <c r="R1139" i="1"/>
  <c r="Q1139" i="1"/>
  <c r="P1139" i="1"/>
  <c r="O1139" i="1"/>
  <c r="N1139" i="1"/>
  <c r="M1139" i="1"/>
  <c r="L1139" i="1"/>
  <c r="V1138" i="1"/>
  <c r="U1138" i="1"/>
  <c r="T1138" i="1"/>
  <c r="S1138" i="1"/>
  <c r="R1138" i="1"/>
  <c r="Q1138" i="1"/>
  <c r="P1138" i="1"/>
  <c r="O1138" i="1"/>
  <c r="N1138" i="1"/>
  <c r="M1138" i="1"/>
  <c r="L1138" i="1"/>
  <c r="V1137" i="1"/>
  <c r="U1137" i="1"/>
  <c r="T1137" i="1"/>
  <c r="S1137" i="1"/>
  <c r="R1137" i="1"/>
  <c r="Q1137" i="1"/>
  <c r="P1137" i="1"/>
  <c r="O1137" i="1"/>
  <c r="N1137" i="1"/>
  <c r="M1137" i="1"/>
  <c r="L1137" i="1"/>
  <c r="V1136" i="1"/>
  <c r="U1136" i="1"/>
  <c r="T1136" i="1"/>
  <c r="S1136" i="1"/>
  <c r="R1136" i="1"/>
  <c r="Q1136" i="1"/>
  <c r="P1136" i="1"/>
  <c r="O1136" i="1"/>
  <c r="N1136" i="1"/>
  <c r="M1136" i="1"/>
  <c r="L1136" i="1"/>
  <c r="V1135" i="1"/>
  <c r="U1135" i="1"/>
  <c r="T1135" i="1"/>
  <c r="S1135" i="1"/>
  <c r="R1135" i="1"/>
  <c r="Q1135" i="1"/>
  <c r="P1135" i="1"/>
  <c r="O1135" i="1"/>
  <c r="N1135" i="1"/>
  <c r="M1135" i="1"/>
  <c r="L1135" i="1"/>
  <c r="V1134" i="1"/>
  <c r="U1134" i="1"/>
  <c r="T1134" i="1"/>
  <c r="S1134" i="1"/>
  <c r="R1134" i="1"/>
  <c r="Q1134" i="1"/>
  <c r="P1134" i="1"/>
  <c r="O1134" i="1"/>
  <c r="N1134" i="1"/>
  <c r="M1134" i="1"/>
  <c r="L1134" i="1"/>
  <c r="V1133" i="1"/>
  <c r="U1133" i="1"/>
  <c r="T1133" i="1"/>
  <c r="S1133" i="1"/>
  <c r="R1133" i="1"/>
  <c r="Q1133" i="1"/>
  <c r="P1133" i="1"/>
  <c r="O1133" i="1"/>
  <c r="N1133" i="1"/>
  <c r="M1133" i="1"/>
  <c r="L1133" i="1"/>
  <c r="V1132" i="1"/>
  <c r="U1132" i="1"/>
  <c r="T1132" i="1"/>
  <c r="S1132" i="1"/>
  <c r="R1132" i="1"/>
  <c r="Q1132" i="1"/>
  <c r="P1132" i="1"/>
  <c r="O1132" i="1"/>
  <c r="N1132" i="1"/>
  <c r="M1132" i="1"/>
  <c r="L1132" i="1"/>
  <c r="V1131" i="1"/>
  <c r="U1131" i="1"/>
  <c r="T1131" i="1"/>
  <c r="S1131" i="1"/>
  <c r="R1131" i="1"/>
  <c r="Q1131" i="1"/>
  <c r="P1131" i="1"/>
  <c r="O1131" i="1"/>
  <c r="N1131" i="1"/>
  <c r="M1131" i="1"/>
  <c r="L1131" i="1"/>
  <c r="V1130" i="1"/>
  <c r="U1130" i="1"/>
  <c r="T1130" i="1"/>
  <c r="S1130" i="1"/>
  <c r="R1130" i="1"/>
  <c r="Q1130" i="1"/>
  <c r="P1130" i="1"/>
  <c r="O1130" i="1"/>
  <c r="N1130" i="1"/>
  <c r="M1130" i="1"/>
  <c r="L1130" i="1"/>
  <c r="V1129" i="1"/>
  <c r="U1129" i="1"/>
  <c r="T1129" i="1"/>
  <c r="S1129" i="1"/>
  <c r="R1129" i="1"/>
  <c r="Q1129" i="1"/>
  <c r="P1129" i="1"/>
  <c r="O1129" i="1"/>
  <c r="N1129" i="1"/>
  <c r="M1129" i="1"/>
  <c r="L1129" i="1"/>
  <c r="V1128" i="1"/>
  <c r="U1128" i="1"/>
  <c r="T1128" i="1"/>
  <c r="S1128" i="1"/>
  <c r="R1128" i="1"/>
  <c r="Q1128" i="1"/>
  <c r="P1128" i="1"/>
  <c r="O1128" i="1"/>
  <c r="N1128" i="1"/>
  <c r="M1128" i="1"/>
  <c r="L1128" i="1"/>
  <c r="V1127" i="1"/>
  <c r="U1127" i="1"/>
  <c r="T1127" i="1"/>
  <c r="S1127" i="1"/>
  <c r="R1127" i="1"/>
  <c r="Q1127" i="1"/>
  <c r="P1127" i="1"/>
  <c r="O1127" i="1"/>
  <c r="N1127" i="1"/>
  <c r="M1127" i="1"/>
  <c r="L1127" i="1"/>
  <c r="V1126" i="1"/>
  <c r="U1126" i="1"/>
  <c r="T1126" i="1"/>
  <c r="S1126" i="1"/>
  <c r="R1126" i="1"/>
  <c r="Q1126" i="1"/>
  <c r="P1126" i="1"/>
  <c r="O1126" i="1"/>
  <c r="N1126" i="1"/>
  <c r="M1126" i="1"/>
  <c r="L1126" i="1"/>
  <c r="V1125" i="1"/>
  <c r="U1125" i="1"/>
  <c r="T1125" i="1"/>
  <c r="S1125" i="1"/>
  <c r="R1125" i="1"/>
  <c r="Q1125" i="1"/>
  <c r="P1125" i="1"/>
  <c r="O1125" i="1"/>
  <c r="N1125" i="1"/>
  <c r="M1125" i="1"/>
  <c r="L1125" i="1"/>
  <c r="V1124" i="1"/>
  <c r="U1124" i="1"/>
  <c r="T1124" i="1"/>
  <c r="S1124" i="1"/>
  <c r="R1124" i="1"/>
  <c r="Q1124" i="1"/>
  <c r="P1124" i="1"/>
  <c r="O1124" i="1"/>
  <c r="N1124" i="1"/>
  <c r="M1124" i="1"/>
  <c r="L1124" i="1"/>
  <c r="V1123" i="1"/>
  <c r="U1123" i="1"/>
  <c r="T1123" i="1"/>
  <c r="S1123" i="1"/>
  <c r="R1123" i="1"/>
  <c r="Q1123" i="1"/>
  <c r="P1123" i="1"/>
  <c r="O1123" i="1"/>
  <c r="N1123" i="1"/>
  <c r="M1123" i="1"/>
  <c r="L1123" i="1"/>
  <c r="V1122" i="1"/>
  <c r="U1122" i="1"/>
  <c r="T1122" i="1"/>
  <c r="S1122" i="1"/>
  <c r="R1122" i="1"/>
  <c r="Q1122" i="1"/>
  <c r="P1122" i="1"/>
  <c r="O1122" i="1"/>
  <c r="N1122" i="1"/>
  <c r="M1122" i="1"/>
  <c r="L1122" i="1"/>
  <c r="V1121" i="1"/>
  <c r="U1121" i="1"/>
  <c r="T1121" i="1"/>
  <c r="S1121" i="1"/>
  <c r="R1121" i="1"/>
  <c r="Q1121" i="1"/>
  <c r="P1121" i="1"/>
  <c r="O1121" i="1"/>
  <c r="N1121" i="1"/>
  <c r="M1121" i="1"/>
  <c r="L1121" i="1"/>
  <c r="V1120" i="1"/>
  <c r="U1120" i="1"/>
  <c r="T1120" i="1"/>
  <c r="S1120" i="1"/>
  <c r="R1120" i="1"/>
  <c r="Q1120" i="1"/>
  <c r="P1120" i="1"/>
  <c r="O1120" i="1"/>
  <c r="N1120" i="1"/>
  <c r="M1120" i="1"/>
  <c r="L1120" i="1"/>
  <c r="V1119" i="1"/>
  <c r="U1119" i="1"/>
  <c r="T1119" i="1"/>
  <c r="S1119" i="1"/>
  <c r="R1119" i="1"/>
  <c r="Q1119" i="1"/>
  <c r="P1119" i="1"/>
  <c r="O1119" i="1"/>
  <c r="N1119" i="1"/>
  <c r="M1119" i="1"/>
  <c r="L1119" i="1"/>
  <c r="V1118" i="1"/>
  <c r="U1118" i="1"/>
  <c r="T1118" i="1"/>
  <c r="S1118" i="1"/>
  <c r="R1118" i="1"/>
  <c r="Q1118" i="1"/>
  <c r="P1118" i="1"/>
  <c r="O1118" i="1"/>
  <c r="N1118" i="1"/>
  <c r="M1118" i="1"/>
  <c r="L1118" i="1"/>
  <c r="V1117" i="1"/>
  <c r="U1117" i="1"/>
  <c r="T1117" i="1"/>
  <c r="S1117" i="1"/>
  <c r="R1117" i="1"/>
  <c r="Q1117" i="1"/>
  <c r="P1117" i="1"/>
  <c r="O1117" i="1"/>
  <c r="N1117" i="1"/>
  <c r="M1117" i="1"/>
  <c r="L1117" i="1"/>
  <c r="V1116" i="1"/>
  <c r="U1116" i="1"/>
  <c r="T1116" i="1"/>
  <c r="S1116" i="1"/>
  <c r="R1116" i="1"/>
  <c r="Q1116" i="1"/>
  <c r="P1116" i="1"/>
  <c r="O1116" i="1"/>
  <c r="N1116" i="1"/>
  <c r="M1116" i="1"/>
  <c r="L1116" i="1"/>
  <c r="V1115" i="1"/>
  <c r="U1115" i="1"/>
  <c r="T1115" i="1"/>
  <c r="S1115" i="1"/>
  <c r="R1115" i="1"/>
  <c r="Q1115" i="1"/>
  <c r="P1115" i="1"/>
  <c r="O1115" i="1"/>
  <c r="N1115" i="1"/>
  <c r="M1115" i="1"/>
  <c r="L1115" i="1"/>
  <c r="V1114" i="1"/>
  <c r="U1114" i="1"/>
  <c r="T1114" i="1"/>
  <c r="S1114" i="1"/>
  <c r="R1114" i="1"/>
  <c r="Q1114" i="1"/>
  <c r="P1114" i="1"/>
  <c r="O1114" i="1"/>
  <c r="N1114" i="1"/>
  <c r="M1114" i="1"/>
  <c r="L1114" i="1"/>
  <c r="V1113" i="1"/>
  <c r="U1113" i="1"/>
  <c r="T1113" i="1"/>
  <c r="S1113" i="1"/>
  <c r="R1113" i="1"/>
  <c r="Q1113" i="1"/>
  <c r="P1113" i="1"/>
  <c r="O1113" i="1"/>
  <c r="N1113" i="1"/>
  <c r="M1113" i="1"/>
  <c r="L1113" i="1"/>
  <c r="V1112" i="1"/>
  <c r="U1112" i="1"/>
  <c r="T1112" i="1"/>
  <c r="S1112" i="1"/>
  <c r="R1112" i="1"/>
  <c r="Q1112" i="1"/>
  <c r="P1112" i="1"/>
  <c r="O1112" i="1"/>
  <c r="N1112" i="1"/>
  <c r="M1112" i="1"/>
  <c r="L1112" i="1"/>
  <c r="V1111" i="1"/>
  <c r="U1111" i="1"/>
  <c r="T1111" i="1"/>
  <c r="S1111" i="1"/>
  <c r="R1111" i="1"/>
  <c r="Q1111" i="1"/>
  <c r="P1111" i="1"/>
  <c r="O1111" i="1"/>
  <c r="N1111" i="1"/>
  <c r="M1111" i="1"/>
  <c r="L1111" i="1"/>
  <c r="V1110" i="1"/>
  <c r="U1110" i="1"/>
  <c r="T1110" i="1"/>
  <c r="S1110" i="1"/>
  <c r="R1110" i="1"/>
  <c r="Q1110" i="1"/>
  <c r="P1110" i="1"/>
  <c r="O1110" i="1"/>
  <c r="N1110" i="1"/>
  <c r="M1110" i="1"/>
  <c r="L1110" i="1"/>
  <c r="V1109" i="1"/>
  <c r="U1109" i="1"/>
  <c r="T1109" i="1"/>
  <c r="S1109" i="1"/>
  <c r="R1109" i="1"/>
  <c r="Q1109" i="1"/>
  <c r="P1109" i="1"/>
  <c r="O1109" i="1"/>
  <c r="N1109" i="1"/>
  <c r="M1109" i="1"/>
  <c r="L1109" i="1"/>
  <c r="V1108" i="1"/>
  <c r="U1108" i="1"/>
  <c r="T1108" i="1"/>
  <c r="S1108" i="1"/>
  <c r="R1108" i="1"/>
  <c r="Q1108" i="1"/>
  <c r="P1108" i="1"/>
  <c r="O1108" i="1"/>
  <c r="N1108" i="1"/>
  <c r="M1108" i="1"/>
  <c r="L1108" i="1"/>
  <c r="V1107" i="1"/>
  <c r="U1107" i="1"/>
  <c r="T1107" i="1"/>
  <c r="S1107" i="1"/>
  <c r="R1107" i="1"/>
  <c r="Q1107" i="1"/>
  <c r="P1107" i="1"/>
  <c r="O1107" i="1"/>
  <c r="N1107" i="1"/>
  <c r="M1107" i="1"/>
  <c r="L1107" i="1"/>
  <c r="V1106" i="1"/>
  <c r="U1106" i="1"/>
  <c r="T1106" i="1"/>
  <c r="S1106" i="1"/>
  <c r="R1106" i="1"/>
  <c r="Q1106" i="1"/>
  <c r="P1106" i="1"/>
  <c r="O1106" i="1"/>
  <c r="N1106" i="1"/>
  <c r="M1106" i="1"/>
  <c r="L1106" i="1"/>
  <c r="V1105" i="1"/>
  <c r="U1105" i="1"/>
  <c r="T1105" i="1"/>
  <c r="S1105" i="1"/>
  <c r="R1105" i="1"/>
  <c r="Q1105" i="1"/>
  <c r="P1105" i="1"/>
  <c r="O1105" i="1"/>
  <c r="N1105" i="1"/>
  <c r="M1105" i="1"/>
  <c r="L1105" i="1"/>
  <c r="V1104" i="1"/>
  <c r="U1104" i="1"/>
  <c r="T1104" i="1"/>
  <c r="S1104" i="1"/>
  <c r="R1104" i="1"/>
  <c r="Q1104" i="1"/>
  <c r="P1104" i="1"/>
  <c r="O1104" i="1"/>
  <c r="N1104" i="1"/>
  <c r="M1104" i="1"/>
  <c r="L1104" i="1"/>
  <c r="V1103" i="1"/>
  <c r="U1103" i="1"/>
  <c r="T1103" i="1"/>
  <c r="S1103" i="1"/>
  <c r="R1103" i="1"/>
  <c r="Q1103" i="1"/>
  <c r="P1103" i="1"/>
  <c r="O1103" i="1"/>
  <c r="N1103" i="1"/>
  <c r="M1103" i="1"/>
  <c r="L1103" i="1"/>
  <c r="V1102" i="1"/>
  <c r="U1102" i="1"/>
  <c r="T1102" i="1"/>
  <c r="S1102" i="1"/>
  <c r="R1102" i="1"/>
  <c r="Q1102" i="1"/>
  <c r="P1102" i="1"/>
  <c r="O1102" i="1"/>
  <c r="N1102" i="1"/>
  <c r="M1102" i="1"/>
  <c r="L1102" i="1"/>
  <c r="V1101" i="1"/>
  <c r="U1101" i="1"/>
  <c r="T1101" i="1"/>
  <c r="S1101" i="1"/>
  <c r="R1101" i="1"/>
  <c r="Q1101" i="1"/>
  <c r="P1101" i="1"/>
  <c r="O1101" i="1"/>
  <c r="N1101" i="1"/>
  <c r="M1101" i="1"/>
  <c r="L1101" i="1"/>
  <c r="V1100" i="1"/>
  <c r="U1100" i="1"/>
  <c r="T1100" i="1"/>
  <c r="S1100" i="1"/>
  <c r="R1100" i="1"/>
  <c r="Q1100" i="1"/>
  <c r="P1100" i="1"/>
  <c r="O1100" i="1"/>
  <c r="N1100" i="1"/>
  <c r="M1100" i="1"/>
  <c r="L1100" i="1"/>
  <c r="V1099" i="1"/>
  <c r="U1099" i="1"/>
  <c r="T1099" i="1"/>
  <c r="S1099" i="1"/>
  <c r="R1099" i="1"/>
  <c r="Q1099" i="1"/>
  <c r="P1099" i="1"/>
  <c r="O1099" i="1"/>
  <c r="N1099" i="1"/>
  <c r="M1099" i="1"/>
  <c r="L1099" i="1"/>
  <c r="V1098" i="1"/>
  <c r="U1098" i="1"/>
  <c r="T1098" i="1"/>
  <c r="S1098" i="1"/>
  <c r="R1098" i="1"/>
  <c r="Q1098" i="1"/>
  <c r="P1098" i="1"/>
  <c r="O1098" i="1"/>
  <c r="N1098" i="1"/>
  <c r="M1098" i="1"/>
  <c r="L1098" i="1"/>
  <c r="V1097" i="1"/>
  <c r="U1097" i="1"/>
  <c r="T1097" i="1"/>
  <c r="S1097" i="1"/>
  <c r="R1097" i="1"/>
  <c r="Q1097" i="1"/>
  <c r="P1097" i="1"/>
  <c r="O1097" i="1"/>
  <c r="N1097" i="1"/>
  <c r="M1097" i="1"/>
  <c r="L1097" i="1"/>
  <c r="V1096" i="1"/>
  <c r="U1096" i="1"/>
  <c r="T1096" i="1"/>
  <c r="S1096" i="1"/>
  <c r="R1096" i="1"/>
  <c r="Q1096" i="1"/>
  <c r="P1096" i="1"/>
  <c r="O1096" i="1"/>
  <c r="N1096" i="1"/>
  <c r="M1096" i="1"/>
  <c r="L1096" i="1"/>
  <c r="V1095" i="1"/>
  <c r="U1095" i="1"/>
  <c r="T1095" i="1"/>
  <c r="S1095" i="1"/>
  <c r="R1095" i="1"/>
  <c r="Q1095" i="1"/>
  <c r="P1095" i="1"/>
  <c r="O1095" i="1"/>
  <c r="N1095" i="1"/>
  <c r="M1095" i="1"/>
  <c r="L1095" i="1"/>
  <c r="V1094" i="1"/>
  <c r="U1094" i="1"/>
  <c r="T1094" i="1"/>
  <c r="S1094" i="1"/>
  <c r="R1094" i="1"/>
  <c r="Q1094" i="1"/>
  <c r="P1094" i="1"/>
  <c r="O1094" i="1"/>
  <c r="N1094" i="1"/>
  <c r="M1094" i="1"/>
  <c r="L1094" i="1"/>
  <c r="V1093" i="1"/>
  <c r="U1093" i="1"/>
  <c r="T1093" i="1"/>
  <c r="S1093" i="1"/>
  <c r="R1093" i="1"/>
  <c r="Q1093" i="1"/>
  <c r="P1093" i="1"/>
  <c r="O1093" i="1"/>
  <c r="N1093" i="1"/>
  <c r="M1093" i="1"/>
  <c r="L1093" i="1"/>
  <c r="V1092" i="1"/>
  <c r="U1092" i="1"/>
  <c r="T1092" i="1"/>
  <c r="S1092" i="1"/>
  <c r="R1092" i="1"/>
  <c r="Q1092" i="1"/>
  <c r="P1092" i="1"/>
  <c r="O1092" i="1"/>
  <c r="N1092" i="1"/>
  <c r="M1092" i="1"/>
  <c r="L1092" i="1"/>
  <c r="V1091" i="1"/>
  <c r="U1091" i="1"/>
  <c r="T1091" i="1"/>
  <c r="S1091" i="1"/>
  <c r="R1091" i="1"/>
  <c r="Q1091" i="1"/>
  <c r="P1091" i="1"/>
  <c r="O1091" i="1"/>
  <c r="N1091" i="1"/>
  <c r="M1091" i="1"/>
  <c r="L1091" i="1"/>
  <c r="V1090" i="1"/>
  <c r="U1090" i="1"/>
  <c r="T1090" i="1"/>
  <c r="S1090" i="1"/>
  <c r="R1090" i="1"/>
  <c r="Q1090" i="1"/>
  <c r="P1090" i="1"/>
  <c r="O1090" i="1"/>
  <c r="N1090" i="1"/>
  <c r="M1090" i="1"/>
  <c r="L1090" i="1"/>
  <c r="V1089" i="1"/>
  <c r="U1089" i="1"/>
  <c r="T1089" i="1"/>
  <c r="S1089" i="1"/>
  <c r="R1089" i="1"/>
  <c r="Q1089" i="1"/>
  <c r="P1089" i="1"/>
  <c r="O1089" i="1"/>
  <c r="N1089" i="1"/>
  <c r="M1089" i="1"/>
  <c r="L1089" i="1"/>
  <c r="V1088" i="1"/>
  <c r="U1088" i="1"/>
  <c r="T1088" i="1"/>
  <c r="S1088" i="1"/>
  <c r="R1088" i="1"/>
  <c r="Q1088" i="1"/>
  <c r="P1088" i="1"/>
  <c r="O1088" i="1"/>
  <c r="N1088" i="1"/>
  <c r="M1088" i="1"/>
  <c r="L1088" i="1"/>
  <c r="V1087" i="1"/>
  <c r="U1087" i="1"/>
  <c r="T1087" i="1"/>
  <c r="S1087" i="1"/>
  <c r="R1087" i="1"/>
  <c r="Q1087" i="1"/>
  <c r="P1087" i="1"/>
  <c r="O1087" i="1"/>
  <c r="N1087" i="1"/>
  <c r="M1087" i="1"/>
  <c r="L1087" i="1"/>
  <c r="V1086" i="1"/>
  <c r="U1086" i="1"/>
  <c r="T1086" i="1"/>
  <c r="S1086" i="1"/>
  <c r="R1086" i="1"/>
  <c r="Q1086" i="1"/>
  <c r="P1086" i="1"/>
  <c r="O1086" i="1"/>
  <c r="N1086" i="1"/>
  <c r="M1086" i="1"/>
  <c r="L1086" i="1"/>
  <c r="V1085" i="1"/>
  <c r="U1085" i="1"/>
  <c r="T1085" i="1"/>
  <c r="S1085" i="1"/>
  <c r="R1085" i="1"/>
  <c r="Q1085" i="1"/>
  <c r="P1085" i="1"/>
  <c r="O1085" i="1"/>
  <c r="N1085" i="1"/>
  <c r="M1085" i="1"/>
  <c r="L1085" i="1"/>
  <c r="V1084" i="1"/>
  <c r="U1084" i="1"/>
  <c r="T1084" i="1"/>
  <c r="S1084" i="1"/>
  <c r="R1084" i="1"/>
  <c r="Q1084" i="1"/>
  <c r="P1084" i="1"/>
  <c r="O1084" i="1"/>
  <c r="N1084" i="1"/>
  <c r="M1084" i="1"/>
  <c r="L1084" i="1"/>
  <c r="V1083" i="1"/>
  <c r="U1083" i="1"/>
  <c r="T1083" i="1"/>
  <c r="S1083" i="1"/>
  <c r="R1083" i="1"/>
  <c r="Q1083" i="1"/>
  <c r="P1083" i="1"/>
  <c r="O1083" i="1"/>
  <c r="N1083" i="1"/>
  <c r="M1083" i="1"/>
  <c r="L1083" i="1"/>
  <c r="V1082" i="1"/>
  <c r="U1082" i="1"/>
  <c r="T1082" i="1"/>
  <c r="S1082" i="1"/>
  <c r="R1082" i="1"/>
  <c r="Q1082" i="1"/>
  <c r="P1082" i="1"/>
  <c r="O1082" i="1"/>
  <c r="N1082" i="1"/>
  <c r="M1082" i="1"/>
  <c r="L1082" i="1"/>
  <c r="V1081" i="1"/>
  <c r="U1081" i="1"/>
  <c r="T1081" i="1"/>
  <c r="S1081" i="1"/>
  <c r="R1081" i="1"/>
  <c r="Q1081" i="1"/>
  <c r="P1081" i="1"/>
  <c r="O1081" i="1"/>
  <c r="N1081" i="1"/>
  <c r="M1081" i="1"/>
  <c r="L1081" i="1"/>
  <c r="V1080" i="1"/>
  <c r="U1080" i="1"/>
  <c r="T1080" i="1"/>
  <c r="S1080" i="1"/>
  <c r="R1080" i="1"/>
  <c r="Q1080" i="1"/>
  <c r="P1080" i="1"/>
  <c r="O1080" i="1"/>
  <c r="N1080" i="1"/>
  <c r="M1080" i="1"/>
  <c r="L1080" i="1"/>
  <c r="V1079" i="1"/>
  <c r="U1079" i="1"/>
  <c r="T1079" i="1"/>
  <c r="S1079" i="1"/>
  <c r="R1079" i="1"/>
  <c r="Q1079" i="1"/>
  <c r="P1079" i="1"/>
  <c r="O1079" i="1"/>
  <c r="N1079" i="1"/>
  <c r="M1079" i="1"/>
  <c r="L1079" i="1"/>
  <c r="V1078" i="1"/>
  <c r="U1078" i="1"/>
  <c r="T1078" i="1"/>
  <c r="S1078" i="1"/>
  <c r="R1078" i="1"/>
  <c r="Q1078" i="1"/>
  <c r="P1078" i="1"/>
  <c r="O1078" i="1"/>
  <c r="N1078" i="1"/>
  <c r="M1078" i="1"/>
  <c r="L1078" i="1"/>
  <c r="V1077" i="1"/>
  <c r="U1077" i="1"/>
  <c r="T1077" i="1"/>
  <c r="S1077" i="1"/>
  <c r="R1077" i="1"/>
  <c r="Q1077" i="1"/>
  <c r="P1077" i="1"/>
  <c r="O1077" i="1"/>
  <c r="N1077" i="1"/>
  <c r="M1077" i="1"/>
  <c r="L1077" i="1"/>
  <c r="V1076" i="1"/>
  <c r="U1076" i="1"/>
  <c r="T1076" i="1"/>
  <c r="S1076" i="1"/>
  <c r="R1076" i="1"/>
  <c r="Q1076" i="1"/>
  <c r="P1076" i="1"/>
  <c r="O1076" i="1"/>
  <c r="N1076" i="1"/>
  <c r="M1076" i="1"/>
  <c r="L1076" i="1"/>
  <c r="V1075" i="1"/>
  <c r="U1075" i="1"/>
  <c r="T1075" i="1"/>
  <c r="S1075" i="1"/>
  <c r="R1075" i="1"/>
  <c r="Q1075" i="1"/>
  <c r="P1075" i="1"/>
  <c r="O1075" i="1"/>
  <c r="N1075" i="1"/>
  <c r="M1075" i="1"/>
  <c r="L1075" i="1"/>
  <c r="V1074" i="1"/>
  <c r="U1074" i="1"/>
  <c r="T1074" i="1"/>
  <c r="S1074" i="1"/>
  <c r="R1074" i="1"/>
  <c r="Q1074" i="1"/>
  <c r="P1074" i="1"/>
  <c r="O1074" i="1"/>
  <c r="N1074" i="1"/>
  <c r="M1074" i="1"/>
  <c r="L1074" i="1"/>
  <c r="V1073" i="1"/>
  <c r="U1073" i="1"/>
  <c r="T1073" i="1"/>
  <c r="S1073" i="1"/>
  <c r="R1073" i="1"/>
  <c r="Q1073" i="1"/>
  <c r="P1073" i="1"/>
  <c r="O1073" i="1"/>
  <c r="N1073" i="1"/>
  <c r="M1073" i="1"/>
  <c r="L1073" i="1"/>
  <c r="V1072" i="1"/>
  <c r="U1072" i="1"/>
  <c r="T1072" i="1"/>
  <c r="S1072" i="1"/>
  <c r="R1072" i="1"/>
  <c r="Q1072" i="1"/>
  <c r="P1072" i="1"/>
  <c r="O1072" i="1"/>
  <c r="N1072" i="1"/>
  <c r="M1072" i="1"/>
  <c r="L1072" i="1"/>
  <c r="V1071" i="1"/>
  <c r="U1071" i="1"/>
  <c r="T1071" i="1"/>
  <c r="S1071" i="1"/>
  <c r="R1071" i="1"/>
  <c r="Q1071" i="1"/>
  <c r="P1071" i="1"/>
  <c r="O1071" i="1"/>
  <c r="N1071" i="1"/>
  <c r="M1071" i="1"/>
  <c r="L1071" i="1"/>
  <c r="V1070" i="1"/>
  <c r="U1070" i="1"/>
  <c r="T1070" i="1"/>
  <c r="S1070" i="1"/>
  <c r="R1070" i="1"/>
  <c r="Q1070" i="1"/>
  <c r="P1070" i="1"/>
  <c r="O1070" i="1"/>
  <c r="N1070" i="1"/>
  <c r="M1070" i="1"/>
  <c r="L1070" i="1"/>
  <c r="V1069" i="1"/>
  <c r="U1069" i="1"/>
  <c r="T1069" i="1"/>
  <c r="S1069" i="1"/>
  <c r="R1069" i="1"/>
  <c r="Q1069" i="1"/>
  <c r="P1069" i="1"/>
  <c r="O1069" i="1"/>
  <c r="N1069" i="1"/>
  <c r="M1069" i="1"/>
  <c r="L1069" i="1"/>
  <c r="V1068" i="1"/>
  <c r="U1068" i="1"/>
  <c r="T1068" i="1"/>
  <c r="S1068" i="1"/>
  <c r="R1068" i="1"/>
  <c r="Q1068" i="1"/>
  <c r="P1068" i="1"/>
  <c r="O1068" i="1"/>
  <c r="N1068" i="1"/>
  <c r="M1068" i="1"/>
  <c r="L1068" i="1"/>
  <c r="V1067" i="1"/>
  <c r="U1067" i="1"/>
  <c r="T1067" i="1"/>
  <c r="S1067" i="1"/>
  <c r="R1067" i="1"/>
  <c r="Q1067" i="1"/>
  <c r="P1067" i="1"/>
  <c r="O1067" i="1"/>
  <c r="N1067" i="1"/>
  <c r="M1067" i="1"/>
  <c r="L1067" i="1"/>
  <c r="V1066" i="1"/>
  <c r="U1066" i="1"/>
  <c r="T1066" i="1"/>
  <c r="S1066" i="1"/>
  <c r="R1066" i="1"/>
  <c r="Q1066" i="1"/>
  <c r="P1066" i="1"/>
  <c r="O1066" i="1"/>
  <c r="N1066" i="1"/>
  <c r="M1066" i="1"/>
  <c r="L1066" i="1"/>
  <c r="V1065" i="1"/>
  <c r="U1065" i="1"/>
  <c r="T1065" i="1"/>
  <c r="S1065" i="1"/>
  <c r="R1065" i="1"/>
  <c r="Q1065" i="1"/>
  <c r="P1065" i="1"/>
  <c r="O1065" i="1"/>
  <c r="N1065" i="1"/>
  <c r="M1065" i="1"/>
  <c r="L1065" i="1"/>
  <c r="V1064" i="1"/>
  <c r="U1064" i="1"/>
  <c r="T1064" i="1"/>
  <c r="S1064" i="1"/>
  <c r="R1064" i="1"/>
  <c r="Q1064" i="1"/>
  <c r="P1064" i="1"/>
  <c r="O1064" i="1"/>
  <c r="N1064" i="1"/>
  <c r="M1064" i="1"/>
  <c r="L1064" i="1"/>
  <c r="V1063" i="1"/>
  <c r="U1063" i="1"/>
  <c r="T1063" i="1"/>
  <c r="S1063" i="1"/>
  <c r="R1063" i="1"/>
  <c r="Q1063" i="1"/>
  <c r="P1063" i="1"/>
  <c r="O1063" i="1"/>
  <c r="N1063" i="1"/>
  <c r="M1063" i="1"/>
  <c r="L1063" i="1"/>
  <c r="V1062" i="1"/>
  <c r="U1062" i="1"/>
  <c r="T1062" i="1"/>
  <c r="S1062" i="1"/>
  <c r="R1062" i="1"/>
  <c r="Q1062" i="1"/>
  <c r="P1062" i="1"/>
  <c r="O1062" i="1"/>
  <c r="N1062" i="1"/>
  <c r="M1062" i="1"/>
  <c r="L1062" i="1"/>
  <c r="V1061" i="1"/>
  <c r="U1061" i="1"/>
  <c r="T1061" i="1"/>
  <c r="S1061" i="1"/>
  <c r="R1061" i="1"/>
  <c r="Q1061" i="1"/>
  <c r="P1061" i="1"/>
  <c r="O1061" i="1"/>
  <c r="N1061" i="1"/>
  <c r="M1061" i="1"/>
  <c r="L1061" i="1"/>
  <c r="V1060" i="1"/>
  <c r="U1060" i="1"/>
  <c r="T1060" i="1"/>
  <c r="S1060" i="1"/>
  <c r="R1060" i="1"/>
  <c r="Q1060" i="1"/>
  <c r="P1060" i="1"/>
  <c r="O1060" i="1"/>
  <c r="N1060" i="1"/>
  <c r="M1060" i="1"/>
  <c r="L1060" i="1"/>
  <c r="V1059" i="1"/>
  <c r="U1059" i="1"/>
  <c r="T1059" i="1"/>
  <c r="S1059" i="1"/>
  <c r="R1059" i="1"/>
  <c r="Q1059" i="1"/>
  <c r="P1059" i="1"/>
  <c r="O1059" i="1"/>
  <c r="N1059" i="1"/>
  <c r="M1059" i="1"/>
  <c r="L1059" i="1"/>
  <c r="V1058" i="1"/>
  <c r="U1058" i="1"/>
  <c r="T1058" i="1"/>
  <c r="S1058" i="1"/>
  <c r="R1058" i="1"/>
  <c r="Q1058" i="1"/>
  <c r="P1058" i="1"/>
  <c r="O1058" i="1"/>
  <c r="N1058" i="1"/>
  <c r="M1058" i="1"/>
  <c r="L1058" i="1"/>
  <c r="V1057" i="1"/>
  <c r="U1057" i="1"/>
  <c r="T1057" i="1"/>
  <c r="S1057" i="1"/>
  <c r="R1057" i="1"/>
  <c r="Q1057" i="1"/>
  <c r="P1057" i="1"/>
  <c r="O1057" i="1"/>
  <c r="N1057" i="1"/>
  <c r="M1057" i="1"/>
  <c r="L1057" i="1"/>
  <c r="V1056" i="1"/>
  <c r="U1056" i="1"/>
  <c r="T1056" i="1"/>
  <c r="S1056" i="1"/>
  <c r="R1056" i="1"/>
  <c r="Q1056" i="1"/>
  <c r="P1056" i="1"/>
  <c r="O1056" i="1"/>
  <c r="N1056" i="1"/>
  <c r="M1056" i="1"/>
  <c r="L1056" i="1"/>
  <c r="V1055" i="1"/>
  <c r="U1055" i="1"/>
  <c r="T1055" i="1"/>
  <c r="S1055" i="1"/>
  <c r="R1055" i="1"/>
  <c r="Q1055" i="1"/>
  <c r="P1055" i="1"/>
  <c r="O1055" i="1"/>
  <c r="N1055" i="1"/>
  <c r="M1055" i="1"/>
  <c r="L1055" i="1"/>
  <c r="V1054" i="1"/>
  <c r="U1054" i="1"/>
  <c r="T1054" i="1"/>
  <c r="S1054" i="1"/>
  <c r="R1054" i="1"/>
  <c r="Q1054" i="1"/>
  <c r="P1054" i="1"/>
  <c r="O1054" i="1"/>
  <c r="N1054" i="1"/>
  <c r="M1054" i="1"/>
  <c r="L1054" i="1"/>
  <c r="V1053" i="1"/>
  <c r="U1053" i="1"/>
  <c r="T1053" i="1"/>
  <c r="S1053" i="1"/>
  <c r="R1053" i="1"/>
  <c r="Q1053" i="1"/>
  <c r="P1053" i="1"/>
  <c r="O1053" i="1"/>
  <c r="N1053" i="1"/>
  <c r="M1053" i="1"/>
  <c r="L1053" i="1"/>
  <c r="V1052" i="1"/>
  <c r="U1052" i="1"/>
  <c r="T1052" i="1"/>
  <c r="S1052" i="1"/>
  <c r="R1052" i="1"/>
  <c r="Q1052" i="1"/>
  <c r="P1052" i="1"/>
  <c r="O1052" i="1"/>
  <c r="N1052" i="1"/>
  <c r="M1052" i="1"/>
  <c r="L1052" i="1"/>
  <c r="V1051" i="1"/>
  <c r="U1051" i="1"/>
  <c r="T1051" i="1"/>
  <c r="S1051" i="1"/>
  <c r="R1051" i="1"/>
  <c r="Q1051" i="1"/>
  <c r="P1051" i="1"/>
  <c r="O1051" i="1"/>
  <c r="N1051" i="1"/>
  <c r="M1051" i="1"/>
  <c r="L1051" i="1"/>
  <c r="V1050" i="1"/>
  <c r="U1050" i="1"/>
  <c r="T1050" i="1"/>
  <c r="S1050" i="1"/>
  <c r="R1050" i="1"/>
  <c r="Q1050" i="1"/>
  <c r="P1050" i="1"/>
  <c r="O1050" i="1"/>
  <c r="N1050" i="1"/>
  <c r="M1050" i="1"/>
  <c r="L1050" i="1"/>
  <c r="V1049" i="1"/>
  <c r="U1049" i="1"/>
  <c r="T1049" i="1"/>
  <c r="S1049" i="1"/>
  <c r="R1049" i="1"/>
  <c r="Q1049" i="1"/>
  <c r="P1049" i="1"/>
  <c r="O1049" i="1"/>
  <c r="N1049" i="1"/>
  <c r="M1049" i="1"/>
  <c r="L1049" i="1"/>
  <c r="V1048" i="1"/>
  <c r="U1048" i="1"/>
  <c r="T1048" i="1"/>
  <c r="S1048" i="1"/>
  <c r="R1048" i="1"/>
  <c r="Q1048" i="1"/>
  <c r="P1048" i="1"/>
  <c r="O1048" i="1"/>
  <c r="N1048" i="1"/>
  <c r="M1048" i="1"/>
  <c r="L1048" i="1"/>
  <c r="V1047" i="1"/>
  <c r="U1047" i="1"/>
  <c r="T1047" i="1"/>
  <c r="S1047" i="1"/>
  <c r="R1047" i="1"/>
  <c r="Q1047" i="1"/>
  <c r="P1047" i="1"/>
  <c r="O1047" i="1"/>
  <c r="N1047" i="1"/>
  <c r="M1047" i="1"/>
  <c r="L1047" i="1"/>
  <c r="V1046" i="1"/>
  <c r="U1046" i="1"/>
  <c r="T1046" i="1"/>
  <c r="S1046" i="1"/>
  <c r="R1046" i="1"/>
  <c r="Q1046" i="1"/>
  <c r="P1046" i="1"/>
  <c r="O1046" i="1"/>
  <c r="N1046" i="1"/>
  <c r="M1046" i="1"/>
  <c r="L1046" i="1"/>
  <c r="V1045" i="1"/>
  <c r="U1045" i="1"/>
  <c r="T1045" i="1"/>
  <c r="S1045" i="1"/>
  <c r="R1045" i="1"/>
  <c r="Q1045" i="1"/>
  <c r="P1045" i="1"/>
  <c r="O1045" i="1"/>
  <c r="N1045" i="1"/>
  <c r="M1045" i="1"/>
  <c r="L1045" i="1"/>
  <c r="V1044" i="1"/>
  <c r="U1044" i="1"/>
  <c r="T1044" i="1"/>
  <c r="S1044" i="1"/>
  <c r="R1044" i="1"/>
  <c r="Q1044" i="1"/>
  <c r="P1044" i="1"/>
  <c r="O1044" i="1"/>
  <c r="N1044" i="1"/>
  <c r="M1044" i="1"/>
  <c r="L1044" i="1"/>
  <c r="V1043" i="1"/>
  <c r="U1043" i="1"/>
  <c r="T1043" i="1"/>
  <c r="S1043" i="1"/>
  <c r="R1043" i="1"/>
  <c r="Q1043" i="1"/>
  <c r="P1043" i="1"/>
  <c r="O1043" i="1"/>
  <c r="N1043" i="1"/>
  <c r="M1043" i="1"/>
  <c r="L1043" i="1"/>
  <c r="V1042" i="1"/>
  <c r="U1042" i="1"/>
  <c r="T1042" i="1"/>
  <c r="S1042" i="1"/>
  <c r="R1042" i="1"/>
  <c r="Q1042" i="1"/>
  <c r="P1042" i="1"/>
  <c r="O1042" i="1"/>
  <c r="N1042" i="1"/>
  <c r="M1042" i="1"/>
  <c r="L1042" i="1"/>
  <c r="V1041" i="1"/>
  <c r="U1041" i="1"/>
  <c r="T1041" i="1"/>
  <c r="S1041" i="1"/>
  <c r="R1041" i="1"/>
  <c r="Q1041" i="1"/>
  <c r="P1041" i="1"/>
  <c r="O1041" i="1"/>
  <c r="N1041" i="1"/>
  <c r="M1041" i="1"/>
  <c r="L1041" i="1"/>
  <c r="V1040" i="1"/>
  <c r="U1040" i="1"/>
  <c r="T1040" i="1"/>
  <c r="S1040" i="1"/>
  <c r="R1040" i="1"/>
  <c r="Q1040" i="1"/>
  <c r="P1040" i="1"/>
  <c r="O1040" i="1"/>
  <c r="N1040" i="1"/>
  <c r="M1040" i="1"/>
  <c r="L1040" i="1"/>
  <c r="V1039" i="1"/>
  <c r="U1039" i="1"/>
  <c r="T1039" i="1"/>
  <c r="S1039" i="1"/>
  <c r="R1039" i="1"/>
  <c r="Q1039" i="1"/>
  <c r="P1039" i="1"/>
  <c r="O1039" i="1"/>
  <c r="N1039" i="1"/>
  <c r="M1039" i="1"/>
  <c r="L1039" i="1"/>
  <c r="V1038" i="1"/>
  <c r="U1038" i="1"/>
  <c r="T1038" i="1"/>
  <c r="S1038" i="1"/>
  <c r="R1038" i="1"/>
  <c r="Q1038" i="1"/>
  <c r="P1038" i="1"/>
  <c r="O1038" i="1"/>
  <c r="N1038" i="1"/>
  <c r="M1038" i="1"/>
  <c r="L1038" i="1"/>
  <c r="V1037" i="1"/>
  <c r="U1037" i="1"/>
  <c r="T1037" i="1"/>
  <c r="S1037" i="1"/>
  <c r="R1037" i="1"/>
  <c r="Q1037" i="1"/>
  <c r="P1037" i="1"/>
  <c r="O1037" i="1"/>
  <c r="N1037" i="1"/>
  <c r="M1037" i="1"/>
  <c r="L1037" i="1"/>
  <c r="V1036" i="1"/>
  <c r="U1036" i="1"/>
  <c r="T1036" i="1"/>
  <c r="S1036" i="1"/>
  <c r="R1036" i="1"/>
  <c r="Q1036" i="1"/>
  <c r="P1036" i="1"/>
  <c r="O1036" i="1"/>
  <c r="N1036" i="1"/>
  <c r="M1036" i="1"/>
  <c r="L1036" i="1"/>
  <c r="V1035" i="1"/>
  <c r="U1035" i="1"/>
  <c r="T1035" i="1"/>
  <c r="S1035" i="1"/>
  <c r="R1035" i="1"/>
  <c r="Q1035" i="1"/>
  <c r="P1035" i="1"/>
  <c r="O1035" i="1"/>
  <c r="N1035" i="1"/>
  <c r="M1035" i="1"/>
  <c r="L1035" i="1"/>
  <c r="V1034" i="1"/>
  <c r="U1034" i="1"/>
  <c r="T1034" i="1"/>
  <c r="S1034" i="1"/>
  <c r="R1034" i="1"/>
  <c r="Q1034" i="1"/>
  <c r="P1034" i="1"/>
  <c r="O1034" i="1"/>
  <c r="N1034" i="1"/>
  <c r="M1034" i="1"/>
  <c r="L1034" i="1"/>
  <c r="V1033" i="1"/>
  <c r="U1033" i="1"/>
  <c r="T1033" i="1"/>
  <c r="S1033" i="1"/>
  <c r="R1033" i="1"/>
  <c r="Q1033" i="1"/>
  <c r="P1033" i="1"/>
  <c r="O1033" i="1"/>
  <c r="N1033" i="1"/>
  <c r="M1033" i="1"/>
  <c r="L1033" i="1"/>
  <c r="V1032" i="1"/>
  <c r="U1032" i="1"/>
  <c r="T1032" i="1"/>
  <c r="S1032" i="1"/>
  <c r="R1032" i="1"/>
  <c r="Q1032" i="1"/>
  <c r="P1032" i="1"/>
  <c r="O1032" i="1"/>
  <c r="N1032" i="1"/>
  <c r="M1032" i="1"/>
  <c r="L1032" i="1"/>
  <c r="V1031" i="1"/>
  <c r="U1031" i="1"/>
  <c r="T1031" i="1"/>
  <c r="S1031" i="1"/>
  <c r="R1031" i="1"/>
  <c r="Q1031" i="1"/>
  <c r="P1031" i="1"/>
  <c r="O1031" i="1"/>
  <c r="N1031" i="1"/>
  <c r="M1031" i="1"/>
  <c r="L1031" i="1"/>
  <c r="V1030" i="1"/>
  <c r="U1030" i="1"/>
  <c r="T1030" i="1"/>
  <c r="S1030" i="1"/>
  <c r="R1030" i="1"/>
  <c r="Q1030" i="1"/>
  <c r="P1030" i="1"/>
  <c r="O1030" i="1"/>
  <c r="N1030" i="1"/>
  <c r="M1030" i="1"/>
  <c r="L1030" i="1"/>
  <c r="V1029" i="1"/>
  <c r="U1029" i="1"/>
  <c r="T1029" i="1"/>
  <c r="S1029" i="1"/>
  <c r="R1029" i="1"/>
  <c r="Q1029" i="1"/>
  <c r="P1029" i="1"/>
  <c r="O1029" i="1"/>
  <c r="N1029" i="1"/>
  <c r="M1029" i="1"/>
  <c r="L1029" i="1"/>
  <c r="V1028" i="1"/>
  <c r="U1028" i="1"/>
  <c r="T1028" i="1"/>
  <c r="S1028" i="1"/>
  <c r="R1028" i="1"/>
  <c r="Q1028" i="1"/>
  <c r="P1028" i="1"/>
  <c r="O1028" i="1"/>
  <c r="N1028" i="1"/>
  <c r="M1028" i="1"/>
  <c r="L1028" i="1"/>
  <c r="V1027" i="1"/>
  <c r="U1027" i="1"/>
  <c r="T1027" i="1"/>
  <c r="S1027" i="1"/>
  <c r="R1027" i="1"/>
  <c r="Q1027" i="1"/>
  <c r="P1027" i="1"/>
  <c r="O1027" i="1"/>
  <c r="N1027" i="1"/>
  <c r="M1027" i="1"/>
  <c r="L1027" i="1"/>
  <c r="V1026" i="1"/>
  <c r="U1026" i="1"/>
  <c r="T1026" i="1"/>
  <c r="S1026" i="1"/>
  <c r="R1026" i="1"/>
  <c r="Q1026" i="1"/>
  <c r="P1026" i="1"/>
  <c r="O1026" i="1"/>
  <c r="N1026" i="1"/>
  <c r="M1026" i="1"/>
  <c r="L1026" i="1"/>
  <c r="V1025" i="1"/>
  <c r="U1025" i="1"/>
  <c r="T1025" i="1"/>
  <c r="S1025" i="1"/>
  <c r="R1025" i="1"/>
  <c r="Q1025" i="1"/>
  <c r="P1025" i="1"/>
  <c r="O1025" i="1"/>
  <c r="N1025" i="1"/>
  <c r="M1025" i="1"/>
  <c r="L1025" i="1"/>
  <c r="V1024" i="1"/>
  <c r="U1024" i="1"/>
  <c r="T1024" i="1"/>
  <c r="S1024" i="1"/>
  <c r="R1024" i="1"/>
  <c r="Q1024" i="1"/>
  <c r="P1024" i="1"/>
  <c r="O1024" i="1"/>
  <c r="N1024" i="1"/>
  <c r="M1024" i="1"/>
  <c r="L1024" i="1"/>
  <c r="V1023" i="1"/>
  <c r="U1023" i="1"/>
  <c r="T1023" i="1"/>
  <c r="S1023" i="1"/>
  <c r="R1023" i="1"/>
  <c r="Q1023" i="1"/>
  <c r="P1023" i="1"/>
  <c r="O1023" i="1"/>
  <c r="N1023" i="1"/>
  <c r="M1023" i="1"/>
  <c r="L1023" i="1"/>
  <c r="V1022" i="1"/>
  <c r="U1022" i="1"/>
  <c r="T1022" i="1"/>
  <c r="S1022" i="1"/>
  <c r="R1022" i="1"/>
  <c r="Q1022" i="1"/>
  <c r="P1022" i="1"/>
  <c r="O1022" i="1"/>
  <c r="N1022" i="1"/>
  <c r="M1022" i="1"/>
  <c r="L1022" i="1"/>
  <c r="V1021" i="1"/>
  <c r="U1021" i="1"/>
  <c r="T1021" i="1"/>
  <c r="S1021" i="1"/>
  <c r="R1021" i="1"/>
  <c r="Q1021" i="1"/>
  <c r="P1021" i="1"/>
  <c r="O1021" i="1"/>
  <c r="N1021" i="1"/>
  <c r="M1021" i="1"/>
  <c r="L1021" i="1"/>
  <c r="V1020" i="1"/>
  <c r="U1020" i="1"/>
  <c r="T1020" i="1"/>
  <c r="S1020" i="1"/>
  <c r="R1020" i="1"/>
  <c r="Q1020" i="1"/>
  <c r="P1020" i="1"/>
  <c r="O1020" i="1"/>
  <c r="N1020" i="1"/>
  <c r="M1020" i="1"/>
  <c r="L1020" i="1"/>
  <c r="V1019" i="1"/>
  <c r="U1019" i="1"/>
  <c r="T1019" i="1"/>
  <c r="S1019" i="1"/>
  <c r="R1019" i="1"/>
  <c r="Q1019" i="1"/>
  <c r="P1019" i="1"/>
  <c r="O1019" i="1"/>
  <c r="N1019" i="1"/>
  <c r="M1019" i="1"/>
  <c r="L1019" i="1"/>
  <c r="V1018" i="1"/>
  <c r="U1018" i="1"/>
  <c r="T1018" i="1"/>
  <c r="S1018" i="1"/>
  <c r="R1018" i="1"/>
  <c r="Q1018" i="1"/>
  <c r="P1018" i="1"/>
  <c r="O1018" i="1"/>
  <c r="N1018" i="1"/>
  <c r="M1018" i="1"/>
  <c r="L1018" i="1"/>
  <c r="V1017" i="1"/>
  <c r="U1017" i="1"/>
  <c r="T1017" i="1"/>
  <c r="S1017" i="1"/>
  <c r="R1017" i="1"/>
  <c r="Q1017" i="1"/>
  <c r="P1017" i="1"/>
  <c r="O1017" i="1"/>
  <c r="N1017" i="1"/>
  <c r="M1017" i="1"/>
  <c r="L1017" i="1"/>
  <c r="V1016" i="1"/>
  <c r="U1016" i="1"/>
  <c r="T1016" i="1"/>
  <c r="S1016" i="1"/>
  <c r="R1016" i="1"/>
  <c r="Q1016" i="1"/>
  <c r="P1016" i="1"/>
  <c r="O1016" i="1"/>
  <c r="N1016" i="1"/>
  <c r="M1016" i="1"/>
  <c r="L1016" i="1"/>
  <c r="V1015" i="1"/>
  <c r="U1015" i="1"/>
  <c r="T1015" i="1"/>
  <c r="S1015" i="1"/>
  <c r="R1015" i="1"/>
  <c r="Q1015" i="1"/>
  <c r="P1015" i="1"/>
  <c r="O1015" i="1"/>
  <c r="N1015" i="1"/>
  <c r="M1015" i="1"/>
  <c r="L1015" i="1"/>
  <c r="V1014" i="1"/>
  <c r="U1014" i="1"/>
  <c r="T1014" i="1"/>
  <c r="S1014" i="1"/>
  <c r="R1014" i="1"/>
  <c r="Q1014" i="1"/>
  <c r="P1014" i="1"/>
  <c r="O1014" i="1"/>
  <c r="N1014" i="1"/>
  <c r="M1014" i="1"/>
  <c r="L1014" i="1"/>
  <c r="V1013" i="1"/>
  <c r="U1013" i="1"/>
  <c r="T1013" i="1"/>
  <c r="S1013" i="1"/>
  <c r="R1013" i="1"/>
  <c r="Q1013" i="1"/>
  <c r="P1013" i="1"/>
  <c r="O1013" i="1"/>
  <c r="N1013" i="1"/>
  <c r="M1013" i="1"/>
  <c r="L1013" i="1"/>
  <c r="V1012" i="1"/>
  <c r="U1012" i="1"/>
  <c r="T1012" i="1"/>
  <c r="S1012" i="1"/>
  <c r="R1012" i="1"/>
  <c r="Q1012" i="1"/>
  <c r="P1012" i="1"/>
  <c r="O1012" i="1"/>
  <c r="N1012" i="1"/>
  <c r="M1012" i="1"/>
  <c r="L1012" i="1"/>
  <c r="V1011" i="1"/>
  <c r="U1011" i="1"/>
  <c r="T1011" i="1"/>
  <c r="S1011" i="1"/>
  <c r="R1011" i="1"/>
  <c r="Q1011" i="1"/>
  <c r="P1011" i="1"/>
  <c r="O1011" i="1"/>
  <c r="N1011" i="1"/>
  <c r="M1011" i="1"/>
  <c r="L1011" i="1"/>
  <c r="V1010" i="1"/>
  <c r="U1010" i="1"/>
  <c r="T1010" i="1"/>
  <c r="S1010" i="1"/>
  <c r="R1010" i="1"/>
  <c r="Q1010" i="1"/>
  <c r="P1010" i="1"/>
  <c r="O1010" i="1"/>
  <c r="N1010" i="1"/>
  <c r="M1010" i="1"/>
  <c r="L1010" i="1"/>
  <c r="V1009" i="1"/>
  <c r="U1009" i="1"/>
  <c r="T1009" i="1"/>
  <c r="S1009" i="1"/>
  <c r="R1009" i="1"/>
  <c r="Q1009" i="1"/>
  <c r="P1009" i="1"/>
  <c r="O1009" i="1"/>
  <c r="N1009" i="1"/>
  <c r="M1009" i="1"/>
  <c r="L1009" i="1"/>
  <c r="V1008" i="1"/>
  <c r="U1008" i="1"/>
  <c r="T1008" i="1"/>
  <c r="S1008" i="1"/>
  <c r="R1008" i="1"/>
  <c r="Q1008" i="1"/>
  <c r="P1008" i="1"/>
  <c r="O1008" i="1"/>
  <c r="N1008" i="1"/>
  <c r="M1008" i="1"/>
  <c r="L1008" i="1"/>
  <c r="V1007" i="1"/>
  <c r="U1007" i="1"/>
  <c r="T1007" i="1"/>
  <c r="S1007" i="1"/>
  <c r="R1007" i="1"/>
  <c r="Q1007" i="1"/>
  <c r="P1007" i="1"/>
  <c r="O1007" i="1"/>
  <c r="N1007" i="1"/>
  <c r="M1007" i="1"/>
  <c r="L1007" i="1"/>
  <c r="V1006" i="1"/>
  <c r="U1006" i="1"/>
  <c r="T1006" i="1"/>
  <c r="S1006" i="1"/>
  <c r="R1006" i="1"/>
  <c r="Q1006" i="1"/>
  <c r="P1006" i="1"/>
  <c r="O1006" i="1"/>
  <c r="N1006" i="1"/>
  <c r="M1006" i="1"/>
  <c r="L1006" i="1"/>
  <c r="V1005" i="1"/>
  <c r="U1005" i="1"/>
  <c r="T1005" i="1"/>
  <c r="S1005" i="1"/>
  <c r="R1005" i="1"/>
  <c r="Q1005" i="1"/>
  <c r="P1005" i="1"/>
  <c r="O1005" i="1"/>
  <c r="N1005" i="1"/>
  <c r="M1005" i="1"/>
  <c r="L1005" i="1"/>
  <c r="V1004" i="1"/>
  <c r="U1004" i="1"/>
  <c r="T1004" i="1"/>
  <c r="S1004" i="1"/>
  <c r="R1004" i="1"/>
  <c r="Q1004" i="1"/>
  <c r="P1004" i="1"/>
  <c r="O1004" i="1"/>
  <c r="N1004" i="1"/>
  <c r="M1004" i="1"/>
  <c r="L1004" i="1"/>
  <c r="V1003" i="1"/>
  <c r="U1003" i="1"/>
  <c r="T1003" i="1"/>
  <c r="S1003" i="1"/>
  <c r="R1003" i="1"/>
  <c r="Q1003" i="1"/>
  <c r="P1003" i="1"/>
  <c r="O1003" i="1"/>
  <c r="N1003" i="1"/>
  <c r="M1003" i="1"/>
  <c r="L1003" i="1"/>
  <c r="V1002" i="1"/>
  <c r="U1002" i="1"/>
  <c r="T1002" i="1"/>
  <c r="S1002" i="1"/>
  <c r="R1002" i="1"/>
  <c r="Q1002" i="1"/>
  <c r="P1002" i="1"/>
  <c r="O1002" i="1"/>
  <c r="N1002" i="1"/>
  <c r="M1002" i="1"/>
  <c r="L1002" i="1"/>
  <c r="V1001" i="1"/>
  <c r="U1001" i="1"/>
  <c r="T1001" i="1"/>
  <c r="S1001" i="1"/>
  <c r="R1001" i="1"/>
  <c r="Q1001" i="1"/>
  <c r="P1001" i="1"/>
  <c r="O1001" i="1"/>
  <c r="N1001" i="1"/>
  <c r="M1001" i="1"/>
  <c r="L1001" i="1"/>
  <c r="V1000" i="1"/>
  <c r="U1000" i="1"/>
  <c r="T1000" i="1"/>
  <c r="S1000" i="1"/>
  <c r="R1000" i="1"/>
  <c r="Q1000" i="1"/>
  <c r="P1000" i="1"/>
  <c r="O1000" i="1"/>
  <c r="N1000" i="1"/>
  <c r="M1000" i="1"/>
  <c r="L1000" i="1"/>
  <c r="V999" i="1"/>
  <c r="U999" i="1"/>
  <c r="T999" i="1"/>
  <c r="S999" i="1"/>
  <c r="R999" i="1"/>
  <c r="Q999" i="1"/>
  <c r="P999" i="1"/>
  <c r="O999" i="1"/>
  <c r="N999" i="1"/>
  <c r="M999" i="1"/>
  <c r="L999" i="1"/>
  <c r="V998" i="1"/>
  <c r="U998" i="1"/>
  <c r="T998" i="1"/>
  <c r="S998" i="1"/>
  <c r="R998" i="1"/>
  <c r="Q998" i="1"/>
  <c r="P998" i="1"/>
  <c r="O998" i="1"/>
  <c r="N998" i="1"/>
  <c r="M998" i="1"/>
  <c r="L998" i="1"/>
  <c r="V997" i="1"/>
  <c r="U997" i="1"/>
  <c r="T997" i="1"/>
  <c r="S997" i="1"/>
  <c r="R997" i="1"/>
  <c r="Q997" i="1"/>
  <c r="P997" i="1"/>
  <c r="O997" i="1"/>
  <c r="N997" i="1"/>
  <c r="M997" i="1"/>
  <c r="L997" i="1"/>
  <c r="V996" i="1"/>
  <c r="U996" i="1"/>
  <c r="T996" i="1"/>
  <c r="S996" i="1"/>
  <c r="R996" i="1"/>
  <c r="Q996" i="1"/>
  <c r="P996" i="1"/>
  <c r="O996" i="1"/>
  <c r="N996" i="1"/>
  <c r="M996" i="1"/>
  <c r="L996" i="1"/>
  <c r="V995" i="1"/>
  <c r="U995" i="1"/>
  <c r="T995" i="1"/>
  <c r="S995" i="1"/>
  <c r="R995" i="1"/>
  <c r="Q995" i="1"/>
  <c r="P995" i="1"/>
  <c r="O995" i="1"/>
  <c r="N995" i="1"/>
  <c r="M995" i="1"/>
  <c r="L995" i="1"/>
  <c r="V994" i="1"/>
  <c r="U994" i="1"/>
  <c r="T994" i="1"/>
  <c r="S994" i="1"/>
  <c r="R994" i="1"/>
  <c r="Q994" i="1"/>
  <c r="P994" i="1"/>
  <c r="O994" i="1"/>
  <c r="N994" i="1"/>
  <c r="M994" i="1"/>
  <c r="L994" i="1"/>
  <c r="V993" i="1"/>
  <c r="U993" i="1"/>
  <c r="T993" i="1"/>
  <c r="S993" i="1"/>
  <c r="R993" i="1"/>
  <c r="Q993" i="1"/>
  <c r="P993" i="1"/>
  <c r="O993" i="1"/>
  <c r="N993" i="1"/>
  <c r="M993" i="1"/>
  <c r="L993" i="1"/>
  <c r="V992" i="1"/>
  <c r="U992" i="1"/>
  <c r="T992" i="1"/>
  <c r="S992" i="1"/>
  <c r="R992" i="1"/>
  <c r="Q992" i="1"/>
  <c r="P992" i="1"/>
  <c r="O992" i="1"/>
  <c r="N992" i="1"/>
  <c r="M992" i="1"/>
  <c r="L992" i="1"/>
  <c r="V991" i="1"/>
  <c r="U991" i="1"/>
  <c r="T991" i="1"/>
  <c r="S991" i="1"/>
  <c r="R991" i="1"/>
  <c r="Q991" i="1"/>
  <c r="P991" i="1"/>
  <c r="O991" i="1"/>
  <c r="N991" i="1"/>
  <c r="M991" i="1"/>
  <c r="L991" i="1"/>
  <c r="V990" i="1"/>
  <c r="U990" i="1"/>
  <c r="T990" i="1"/>
  <c r="S990" i="1"/>
  <c r="R990" i="1"/>
  <c r="Q990" i="1"/>
  <c r="P990" i="1"/>
  <c r="O990" i="1"/>
  <c r="N990" i="1"/>
  <c r="M990" i="1"/>
  <c r="L990" i="1"/>
  <c r="V989" i="1"/>
  <c r="U989" i="1"/>
  <c r="T989" i="1"/>
  <c r="S989" i="1"/>
  <c r="R989" i="1"/>
  <c r="Q989" i="1"/>
  <c r="P989" i="1"/>
  <c r="O989" i="1"/>
  <c r="N989" i="1"/>
  <c r="M989" i="1"/>
  <c r="L989" i="1"/>
  <c r="V988" i="1"/>
  <c r="U988" i="1"/>
  <c r="T988" i="1"/>
  <c r="S988" i="1"/>
  <c r="R988" i="1"/>
  <c r="Q988" i="1"/>
  <c r="P988" i="1"/>
  <c r="O988" i="1"/>
  <c r="N988" i="1"/>
  <c r="M988" i="1"/>
  <c r="L988" i="1"/>
  <c r="V987" i="1"/>
  <c r="U987" i="1"/>
  <c r="T987" i="1"/>
  <c r="S987" i="1"/>
  <c r="R987" i="1"/>
  <c r="Q987" i="1"/>
  <c r="P987" i="1"/>
  <c r="O987" i="1"/>
  <c r="N987" i="1"/>
  <c r="M987" i="1"/>
  <c r="L987" i="1"/>
  <c r="V986" i="1"/>
  <c r="U986" i="1"/>
  <c r="T986" i="1"/>
  <c r="S986" i="1"/>
  <c r="R986" i="1"/>
  <c r="Q986" i="1"/>
  <c r="P986" i="1"/>
  <c r="O986" i="1"/>
  <c r="N986" i="1"/>
  <c r="M986" i="1"/>
  <c r="L986" i="1"/>
  <c r="V985" i="1"/>
  <c r="U985" i="1"/>
  <c r="T985" i="1"/>
  <c r="S985" i="1"/>
  <c r="R985" i="1"/>
  <c r="Q985" i="1"/>
  <c r="P985" i="1"/>
  <c r="O985" i="1"/>
  <c r="N985" i="1"/>
  <c r="M985" i="1"/>
  <c r="L985" i="1"/>
  <c r="V984" i="1"/>
  <c r="U984" i="1"/>
  <c r="T984" i="1"/>
  <c r="S984" i="1"/>
  <c r="R984" i="1"/>
  <c r="Q984" i="1"/>
  <c r="P984" i="1"/>
  <c r="O984" i="1"/>
  <c r="N984" i="1"/>
  <c r="M984" i="1"/>
  <c r="L984" i="1"/>
  <c r="V983" i="1"/>
  <c r="U983" i="1"/>
  <c r="T983" i="1"/>
  <c r="S983" i="1"/>
  <c r="R983" i="1"/>
  <c r="Q983" i="1"/>
  <c r="P983" i="1"/>
  <c r="O983" i="1"/>
  <c r="N983" i="1"/>
  <c r="M983" i="1"/>
  <c r="L983" i="1"/>
  <c r="V982" i="1"/>
  <c r="U982" i="1"/>
  <c r="T982" i="1"/>
  <c r="S982" i="1"/>
  <c r="R982" i="1"/>
  <c r="Q982" i="1"/>
  <c r="P982" i="1"/>
  <c r="O982" i="1"/>
  <c r="N982" i="1"/>
  <c r="M982" i="1"/>
  <c r="L982" i="1"/>
  <c r="V981" i="1"/>
  <c r="U981" i="1"/>
  <c r="T981" i="1"/>
  <c r="S981" i="1"/>
  <c r="R981" i="1"/>
  <c r="Q981" i="1"/>
  <c r="P981" i="1"/>
  <c r="O981" i="1"/>
  <c r="N981" i="1"/>
  <c r="M981" i="1"/>
  <c r="L981" i="1"/>
  <c r="V27" i="1"/>
  <c r="U27" i="1"/>
  <c r="T27" i="1"/>
  <c r="S27" i="1"/>
  <c r="R27" i="1"/>
  <c r="Q27" i="1"/>
  <c r="P27" i="1"/>
  <c r="O27" i="1"/>
  <c r="N27" i="1"/>
  <c r="M27" i="1"/>
  <c r="L27" i="1"/>
  <c r="V980" i="1"/>
  <c r="U980" i="1"/>
  <c r="T980" i="1"/>
  <c r="S980" i="1"/>
  <c r="R980" i="1"/>
  <c r="Q980" i="1"/>
  <c r="P980" i="1"/>
  <c r="O980" i="1"/>
  <c r="N980" i="1"/>
  <c r="M980" i="1"/>
  <c r="L980" i="1"/>
  <c r="V979" i="1"/>
  <c r="U979" i="1"/>
  <c r="T979" i="1"/>
  <c r="S979" i="1"/>
  <c r="R979" i="1"/>
  <c r="Q979" i="1"/>
  <c r="P979" i="1"/>
  <c r="O979" i="1"/>
  <c r="N979" i="1"/>
  <c r="M979" i="1"/>
  <c r="L979" i="1"/>
  <c r="V978" i="1"/>
  <c r="U978" i="1"/>
  <c r="T978" i="1"/>
  <c r="S978" i="1"/>
  <c r="R978" i="1"/>
  <c r="Q978" i="1"/>
  <c r="P978" i="1"/>
  <c r="O978" i="1"/>
  <c r="N978" i="1"/>
  <c r="M978" i="1"/>
  <c r="L978" i="1"/>
  <c r="V977" i="1"/>
  <c r="U977" i="1"/>
  <c r="T977" i="1"/>
  <c r="S977" i="1"/>
  <c r="R977" i="1"/>
  <c r="Q977" i="1"/>
  <c r="P977" i="1"/>
  <c r="O977" i="1"/>
  <c r="N977" i="1"/>
  <c r="M977" i="1"/>
  <c r="L977" i="1"/>
  <c r="V976" i="1"/>
  <c r="U976" i="1"/>
  <c r="T976" i="1"/>
  <c r="S976" i="1"/>
  <c r="R976" i="1"/>
  <c r="Q976" i="1"/>
  <c r="P976" i="1"/>
  <c r="O976" i="1"/>
  <c r="N976" i="1"/>
  <c r="M976" i="1"/>
  <c r="L976" i="1"/>
  <c r="V975" i="1"/>
  <c r="U975" i="1"/>
  <c r="T975" i="1"/>
  <c r="S975" i="1"/>
  <c r="R975" i="1"/>
  <c r="Q975" i="1"/>
  <c r="P975" i="1"/>
  <c r="O975" i="1"/>
  <c r="N975" i="1"/>
  <c r="M975" i="1"/>
  <c r="L975" i="1"/>
  <c r="V974" i="1"/>
  <c r="U974" i="1"/>
  <c r="T974" i="1"/>
  <c r="S974" i="1"/>
  <c r="R974" i="1"/>
  <c r="Q974" i="1"/>
  <c r="P974" i="1"/>
  <c r="O974" i="1"/>
  <c r="N974" i="1"/>
  <c r="M974" i="1"/>
  <c r="L974" i="1"/>
  <c r="V973" i="1"/>
  <c r="U973" i="1"/>
  <c r="T973" i="1"/>
  <c r="S973" i="1"/>
  <c r="R973" i="1"/>
  <c r="Q973" i="1"/>
  <c r="P973" i="1"/>
  <c r="O973" i="1"/>
  <c r="N973" i="1"/>
  <c r="M973" i="1"/>
  <c r="L973" i="1"/>
  <c r="V972" i="1"/>
  <c r="U972" i="1"/>
  <c r="T972" i="1"/>
  <c r="S972" i="1"/>
  <c r="R972" i="1"/>
  <c r="Q972" i="1"/>
  <c r="P972" i="1"/>
  <c r="O972" i="1"/>
  <c r="N972" i="1"/>
  <c r="M972" i="1"/>
  <c r="L972" i="1"/>
  <c r="V971" i="1"/>
  <c r="U971" i="1"/>
  <c r="T971" i="1"/>
  <c r="S971" i="1"/>
  <c r="R971" i="1"/>
  <c r="Q971" i="1"/>
  <c r="P971" i="1"/>
  <c r="O971" i="1"/>
  <c r="N971" i="1"/>
  <c r="M971" i="1"/>
  <c r="L971" i="1"/>
  <c r="V970" i="1"/>
  <c r="U970" i="1"/>
  <c r="T970" i="1"/>
  <c r="S970" i="1"/>
  <c r="R970" i="1"/>
  <c r="Q970" i="1"/>
  <c r="P970" i="1"/>
  <c r="O970" i="1"/>
  <c r="N970" i="1"/>
  <c r="M970" i="1"/>
  <c r="L970" i="1"/>
  <c r="V969" i="1"/>
  <c r="U969" i="1"/>
  <c r="T969" i="1"/>
  <c r="S969" i="1"/>
  <c r="R969" i="1"/>
  <c r="Q969" i="1"/>
  <c r="P969" i="1"/>
  <c r="O969" i="1"/>
  <c r="N969" i="1"/>
  <c r="M969" i="1"/>
  <c r="L969" i="1"/>
  <c r="V968" i="1"/>
  <c r="U968" i="1"/>
  <c r="T968" i="1"/>
  <c r="S968" i="1"/>
  <c r="R968" i="1"/>
  <c r="Q968" i="1"/>
  <c r="P968" i="1"/>
  <c r="O968" i="1"/>
  <c r="N968" i="1"/>
  <c r="M968" i="1"/>
  <c r="L968" i="1"/>
  <c r="V967" i="1"/>
  <c r="U967" i="1"/>
  <c r="T967" i="1"/>
  <c r="S967" i="1"/>
  <c r="R967" i="1"/>
  <c r="Q967" i="1"/>
  <c r="P967" i="1"/>
  <c r="O967" i="1"/>
  <c r="N967" i="1"/>
  <c r="M967" i="1"/>
  <c r="L967" i="1"/>
  <c r="V966" i="1"/>
  <c r="U966" i="1"/>
  <c r="T966" i="1"/>
  <c r="S966" i="1"/>
  <c r="R966" i="1"/>
  <c r="Q966" i="1"/>
  <c r="P966" i="1"/>
  <c r="O966" i="1"/>
  <c r="N966" i="1"/>
  <c r="M966" i="1"/>
  <c r="L966" i="1"/>
  <c r="V965" i="1"/>
  <c r="U965" i="1"/>
  <c r="T965" i="1"/>
  <c r="S965" i="1"/>
  <c r="R965" i="1"/>
  <c r="Q965" i="1"/>
  <c r="P965" i="1"/>
  <c r="O965" i="1"/>
  <c r="N965" i="1"/>
  <c r="M965" i="1"/>
  <c r="L965" i="1"/>
  <c r="V964" i="1"/>
  <c r="U964" i="1"/>
  <c r="T964" i="1"/>
  <c r="S964" i="1"/>
  <c r="R964" i="1"/>
  <c r="Q964" i="1"/>
  <c r="P964" i="1"/>
  <c r="O964" i="1"/>
  <c r="N964" i="1"/>
  <c r="M964" i="1"/>
  <c r="L964" i="1"/>
  <c r="V963" i="1"/>
  <c r="U963" i="1"/>
  <c r="T963" i="1"/>
  <c r="S963" i="1"/>
  <c r="R963" i="1"/>
  <c r="Q963" i="1"/>
  <c r="P963" i="1"/>
  <c r="O963" i="1"/>
  <c r="N963" i="1"/>
  <c r="M963" i="1"/>
  <c r="L963" i="1"/>
  <c r="V15" i="1"/>
  <c r="U15" i="1"/>
  <c r="T15" i="1"/>
  <c r="S15" i="1"/>
  <c r="R15" i="1"/>
  <c r="Q15" i="1"/>
  <c r="P15" i="1"/>
  <c r="O15" i="1"/>
  <c r="N15" i="1"/>
  <c r="M15" i="1"/>
  <c r="L15" i="1"/>
  <c r="V962" i="1"/>
  <c r="U962" i="1"/>
  <c r="T962" i="1"/>
  <c r="S962" i="1"/>
  <c r="R962" i="1"/>
  <c r="Q962" i="1"/>
  <c r="P962" i="1"/>
  <c r="O962" i="1"/>
  <c r="N962" i="1"/>
  <c r="M962" i="1"/>
  <c r="L962" i="1"/>
  <c r="V961" i="1"/>
  <c r="U961" i="1"/>
  <c r="T961" i="1"/>
  <c r="S961" i="1"/>
  <c r="R961" i="1"/>
  <c r="Q961" i="1"/>
  <c r="P961" i="1"/>
  <c r="O961" i="1"/>
  <c r="N961" i="1"/>
  <c r="M961" i="1"/>
  <c r="L961" i="1"/>
  <c r="V960" i="1"/>
  <c r="U960" i="1"/>
  <c r="T960" i="1"/>
  <c r="S960" i="1"/>
  <c r="R960" i="1"/>
  <c r="Q960" i="1"/>
  <c r="P960" i="1"/>
  <c r="O960" i="1"/>
  <c r="N960" i="1"/>
  <c r="M960" i="1"/>
  <c r="L960" i="1"/>
  <c r="V959" i="1"/>
  <c r="U959" i="1"/>
  <c r="T959" i="1"/>
  <c r="S959" i="1"/>
  <c r="R959" i="1"/>
  <c r="Q959" i="1"/>
  <c r="P959" i="1"/>
  <c r="O959" i="1"/>
  <c r="N959" i="1"/>
  <c r="M959" i="1"/>
  <c r="L959" i="1"/>
  <c r="V958" i="1"/>
  <c r="U958" i="1"/>
  <c r="T958" i="1"/>
  <c r="S958" i="1"/>
  <c r="R958" i="1"/>
  <c r="Q958" i="1"/>
  <c r="P958" i="1"/>
  <c r="O958" i="1"/>
  <c r="N958" i="1"/>
  <c r="M958" i="1"/>
  <c r="L958" i="1"/>
  <c r="V957" i="1"/>
  <c r="U957" i="1"/>
  <c r="T957" i="1"/>
  <c r="S957" i="1"/>
  <c r="R957" i="1"/>
  <c r="Q957" i="1"/>
  <c r="P957" i="1"/>
  <c r="O957" i="1"/>
  <c r="N957" i="1"/>
  <c r="M957" i="1"/>
  <c r="L957" i="1"/>
  <c r="V956" i="1"/>
  <c r="U956" i="1"/>
  <c r="T956" i="1"/>
  <c r="S956" i="1"/>
  <c r="R956" i="1"/>
  <c r="Q956" i="1"/>
  <c r="P956" i="1"/>
  <c r="O956" i="1"/>
  <c r="N956" i="1"/>
  <c r="M956" i="1"/>
  <c r="L956" i="1"/>
  <c r="V955" i="1"/>
  <c r="U955" i="1"/>
  <c r="T955" i="1"/>
  <c r="S955" i="1"/>
  <c r="R955" i="1"/>
  <c r="Q955" i="1"/>
  <c r="P955" i="1"/>
  <c r="O955" i="1"/>
  <c r="N955" i="1"/>
  <c r="M955" i="1"/>
  <c r="L955" i="1"/>
  <c r="V954" i="1"/>
  <c r="U954" i="1"/>
  <c r="T954" i="1"/>
  <c r="S954" i="1"/>
  <c r="R954" i="1"/>
  <c r="Q954" i="1"/>
  <c r="P954" i="1"/>
  <c r="O954" i="1"/>
  <c r="N954" i="1"/>
  <c r="M954" i="1"/>
  <c r="L954" i="1"/>
  <c r="V953" i="1"/>
  <c r="U953" i="1"/>
  <c r="T953" i="1"/>
  <c r="S953" i="1"/>
  <c r="R953" i="1"/>
  <c r="Q953" i="1"/>
  <c r="P953" i="1"/>
  <c r="O953" i="1"/>
  <c r="N953" i="1"/>
  <c r="M953" i="1"/>
  <c r="L953" i="1"/>
  <c r="V952" i="1"/>
  <c r="U952" i="1"/>
  <c r="T952" i="1"/>
  <c r="S952" i="1"/>
  <c r="R952" i="1"/>
  <c r="Q952" i="1"/>
  <c r="P952" i="1"/>
  <c r="O952" i="1"/>
  <c r="N952" i="1"/>
  <c r="M952" i="1"/>
  <c r="L952" i="1"/>
  <c r="V951" i="1"/>
  <c r="U951" i="1"/>
  <c r="T951" i="1"/>
  <c r="S951" i="1"/>
  <c r="R951" i="1"/>
  <c r="Q951" i="1"/>
  <c r="P951" i="1"/>
  <c r="O951" i="1"/>
  <c r="N951" i="1"/>
  <c r="M951" i="1"/>
  <c r="L951" i="1"/>
  <c r="V950" i="1"/>
  <c r="U950" i="1"/>
  <c r="T950" i="1"/>
  <c r="S950" i="1"/>
  <c r="R950" i="1"/>
  <c r="Q950" i="1"/>
  <c r="P950" i="1"/>
  <c r="O950" i="1"/>
  <c r="N950" i="1"/>
  <c r="M950" i="1"/>
  <c r="L950" i="1"/>
  <c r="V949" i="1"/>
  <c r="U949" i="1"/>
  <c r="T949" i="1"/>
  <c r="S949" i="1"/>
  <c r="R949" i="1"/>
  <c r="Q949" i="1"/>
  <c r="P949" i="1"/>
  <c r="O949" i="1"/>
  <c r="N949" i="1"/>
  <c r="M949" i="1"/>
  <c r="L949" i="1"/>
  <c r="V948" i="1"/>
  <c r="U948" i="1"/>
  <c r="T948" i="1"/>
  <c r="S948" i="1"/>
  <c r="R948" i="1"/>
  <c r="Q948" i="1"/>
  <c r="P948" i="1"/>
  <c r="O948" i="1"/>
  <c r="N948" i="1"/>
  <c r="M948" i="1"/>
  <c r="L948" i="1"/>
  <c r="V947" i="1"/>
  <c r="U947" i="1"/>
  <c r="T947" i="1"/>
  <c r="S947" i="1"/>
  <c r="R947" i="1"/>
  <c r="Q947" i="1"/>
  <c r="P947" i="1"/>
  <c r="O947" i="1"/>
  <c r="N947" i="1"/>
  <c r="M947" i="1"/>
  <c r="L947" i="1"/>
  <c r="V946" i="1"/>
  <c r="U946" i="1"/>
  <c r="T946" i="1"/>
  <c r="S946" i="1"/>
  <c r="R946" i="1"/>
  <c r="Q946" i="1"/>
  <c r="P946" i="1"/>
  <c r="O946" i="1"/>
  <c r="N946" i="1"/>
  <c r="M946" i="1"/>
  <c r="L946" i="1"/>
  <c r="V945" i="1"/>
  <c r="U945" i="1"/>
  <c r="T945" i="1"/>
  <c r="S945" i="1"/>
  <c r="R945" i="1"/>
  <c r="Q945" i="1"/>
  <c r="P945" i="1"/>
  <c r="O945" i="1"/>
  <c r="N945" i="1"/>
  <c r="M945" i="1"/>
  <c r="L945" i="1"/>
  <c r="V944" i="1"/>
  <c r="U944" i="1"/>
  <c r="T944" i="1"/>
  <c r="S944" i="1"/>
  <c r="R944" i="1"/>
  <c r="Q944" i="1"/>
  <c r="P944" i="1"/>
  <c r="O944" i="1"/>
  <c r="N944" i="1"/>
  <c r="M944" i="1"/>
  <c r="L944" i="1"/>
  <c r="V943" i="1"/>
  <c r="U943" i="1"/>
  <c r="T943" i="1"/>
  <c r="S943" i="1"/>
  <c r="R943" i="1"/>
  <c r="Q943" i="1"/>
  <c r="P943" i="1"/>
  <c r="O943" i="1"/>
  <c r="N943" i="1"/>
  <c r="M943" i="1"/>
  <c r="L943" i="1"/>
  <c r="V942" i="1"/>
  <c r="U942" i="1"/>
  <c r="T942" i="1"/>
  <c r="S942" i="1"/>
  <c r="R942" i="1"/>
  <c r="Q942" i="1"/>
  <c r="P942" i="1"/>
  <c r="O942" i="1"/>
  <c r="N942" i="1"/>
  <c r="M942" i="1"/>
  <c r="L942" i="1"/>
  <c r="V941" i="1"/>
  <c r="U941" i="1"/>
  <c r="T941" i="1"/>
  <c r="S941" i="1"/>
  <c r="R941" i="1"/>
  <c r="Q941" i="1"/>
  <c r="P941" i="1"/>
  <c r="O941" i="1"/>
  <c r="N941" i="1"/>
  <c r="M941" i="1"/>
  <c r="L941" i="1"/>
  <c r="V940" i="1"/>
  <c r="U940" i="1"/>
  <c r="T940" i="1"/>
  <c r="S940" i="1"/>
  <c r="R940" i="1"/>
  <c r="Q940" i="1"/>
  <c r="P940" i="1"/>
  <c r="O940" i="1"/>
  <c r="N940" i="1"/>
  <c r="M940" i="1"/>
  <c r="L940" i="1"/>
  <c r="V939" i="1"/>
  <c r="U939" i="1"/>
  <c r="T939" i="1"/>
  <c r="S939" i="1"/>
  <c r="R939" i="1"/>
  <c r="Q939" i="1"/>
  <c r="P939" i="1"/>
  <c r="O939" i="1"/>
  <c r="N939" i="1"/>
  <c r="M939" i="1"/>
  <c r="L939" i="1"/>
  <c r="V938" i="1"/>
  <c r="U938" i="1"/>
  <c r="T938" i="1"/>
  <c r="S938" i="1"/>
  <c r="R938" i="1"/>
  <c r="Q938" i="1"/>
  <c r="P938" i="1"/>
  <c r="O938" i="1"/>
  <c r="N938" i="1"/>
  <c r="M938" i="1"/>
  <c r="L938" i="1"/>
  <c r="V937" i="1"/>
  <c r="U937" i="1"/>
  <c r="T937" i="1"/>
  <c r="S937" i="1"/>
  <c r="R937" i="1"/>
  <c r="Q937" i="1"/>
  <c r="P937" i="1"/>
  <c r="O937" i="1"/>
  <c r="N937" i="1"/>
  <c r="M937" i="1"/>
  <c r="L937" i="1"/>
  <c r="V936" i="1"/>
  <c r="U936" i="1"/>
  <c r="T936" i="1"/>
  <c r="S936" i="1"/>
  <c r="R936" i="1"/>
  <c r="Q936" i="1"/>
  <c r="P936" i="1"/>
  <c r="O936" i="1"/>
  <c r="N936" i="1"/>
  <c r="M936" i="1"/>
  <c r="L936" i="1"/>
  <c r="V935" i="1"/>
  <c r="U935" i="1"/>
  <c r="T935" i="1"/>
  <c r="S935" i="1"/>
  <c r="R935" i="1"/>
  <c r="Q935" i="1"/>
  <c r="P935" i="1"/>
  <c r="O935" i="1"/>
  <c r="N935" i="1"/>
  <c r="M935" i="1"/>
  <c r="L935" i="1"/>
  <c r="V934" i="1"/>
  <c r="U934" i="1"/>
  <c r="T934" i="1"/>
  <c r="S934" i="1"/>
  <c r="R934" i="1"/>
  <c r="Q934" i="1"/>
  <c r="P934" i="1"/>
  <c r="O934" i="1"/>
  <c r="N934" i="1"/>
  <c r="M934" i="1"/>
  <c r="L934" i="1"/>
  <c r="V933" i="1"/>
  <c r="U933" i="1"/>
  <c r="T933" i="1"/>
  <c r="S933" i="1"/>
  <c r="R933" i="1"/>
  <c r="Q933" i="1"/>
  <c r="P933" i="1"/>
  <c r="O933" i="1"/>
  <c r="N933" i="1"/>
  <c r="M933" i="1"/>
  <c r="L933" i="1"/>
  <c r="V932" i="1"/>
  <c r="U932" i="1"/>
  <c r="T932" i="1"/>
  <c r="S932" i="1"/>
  <c r="R932" i="1"/>
  <c r="Q932" i="1"/>
  <c r="P932" i="1"/>
  <c r="O932" i="1"/>
  <c r="N932" i="1"/>
  <c r="M932" i="1"/>
  <c r="L932" i="1"/>
  <c r="V931" i="1"/>
  <c r="U931" i="1"/>
  <c r="T931" i="1"/>
  <c r="S931" i="1"/>
  <c r="R931" i="1"/>
  <c r="Q931" i="1"/>
  <c r="P931" i="1"/>
  <c r="O931" i="1"/>
  <c r="N931" i="1"/>
  <c r="M931" i="1"/>
  <c r="L931" i="1"/>
  <c r="V930" i="1"/>
  <c r="U930" i="1"/>
  <c r="T930" i="1"/>
  <c r="S930" i="1"/>
  <c r="R930" i="1"/>
  <c r="Q930" i="1"/>
  <c r="P930" i="1"/>
  <c r="O930" i="1"/>
  <c r="N930" i="1"/>
  <c r="M930" i="1"/>
  <c r="L930" i="1"/>
  <c r="V929" i="1"/>
  <c r="U929" i="1"/>
  <c r="T929" i="1"/>
  <c r="S929" i="1"/>
  <c r="R929" i="1"/>
  <c r="Q929" i="1"/>
  <c r="P929" i="1"/>
  <c r="O929" i="1"/>
  <c r="N929" i="1"/>
  <c r="M929" i="1"/>
  <c r="L929" i="1"/>
  <c r="V928" i="1"/>
  <c r="U928" i="1"/>
  <c r="T928" i="1"/>
  <c r="S928" i="1"/>
  <c r="R928" i="1"/>
  <c r="Q928" i="1"/>
  <c r="P928" i="1"/>
  <c r="O928" i="1"/>
  <c r="N928" i="1"/>
  <c r="M928" i="1"/>
  <c r="L928" i="1"/>
  <c r="V927" i="1"/>
  <c r="U927" i="1"/>
  <c r="T927" i="1"/>
  <c r="S927" i="1"/>
  <c r="R927" i="1"/>
  <c r="Q927" i="1"/>
  <c r="P927" i="1"/>
  <c r="O927" i="1"/>
  <c r="N927" i="1"/>
  <c r="M927" i="1"/>
  <c r="L927" i="1"/>
  <c r="V926" i="1"/>
  <c r="U926" i="1"/>
  <c r="T926" i="1"/>
  <c r="S926" i="1"/>
  <c r="R926" i="1"/>
  <c r="Q926" i="1"/>
  <c r="P926" i="1"/>
  <c r="O926" i="1"/>
  <c r="N926" i="1"/>
  <c r="M926" i="1"/>
  <c r="L926" i="1"/>
  <c r="V925" i="1"/>
  <c r="U925" i="1"/>
  <c r="T925" i="1"/>
  <c r="S925" i="1"/>
  <c r="R925" i="1"/>
  <c r="Q925" i="1"/>
  <c r="P925" i="1"/>
  <c r="O925" i="1"/>
  <c r="N925" i="1"/>
  <c r="M925" i="1"/>
  <c r="L925" i="1"/>
  <c r="V924" i="1"/>
  <c r="U924" i="1"/>
  <c r="T924" i="1"/>
  <c r="S924" i="1"/>
  <c r="R924" i="1"/>
  <c r="Q924" i="1"/>
  <c r="P924" i="1"/>
  <c r="O924" i="1"/>
  <c r="N924" i="1"/>
  <c r="M924" i="1"/>
  <c r="L924" i="1"/>
  <c r="V923" i="1"/>
  <c r="U923" i="1"/>
  <c r="T923" i="1"/>
  <c r="S923" i="1"/>
  <c r="R923" i="1"/>
  <c r="Q923" i="1"/>
  <c r="P923" i="1"/>
  <c r="O923" i="1"/>
  <c r="N923" i="1"/>
  <c r="M923" i="1"/>
  <c r="L923" i="1"/>
  <c r="V922" i="1"/>
  <c r="U922" i="1"/>
  <c r="T922" i="1"/>
  <c r="S922" i="1"/>
  <c r="R922" i="1"/>
  <c r="Q922" i="1"/>
  <c r="P922" i="1"/>
  <c r="O922" i="1"/>
  <c r="N922" i="1"/>
  <c r="M922" i="1"/>
  <c r="L922" i="1"/>
  <c r="V921" i="1"/>
  <c r="U921" i="1"/>
  <c r="T921" i="1"/>
  <c r="S921" i="1"/>
  <c r="R921" i="1"/>
  <c r="Q921" i="1"/>
  <c r="P921" i="1"/>
  <c r="O921" i="1"/>
  <c r="N921" i="1"/>
  <c r="M921" i="1"/>
  <c r="L921" i="1"/>
  <c r="V920" i="1"/>
  <c r="U920" i="1"/>
  <c r="T920" i="1"/>
  <c r="S920" i="1"/>
  <c r="R920" i="1"/>
  <c r="Q920" i="1"/>
  <c r="P920" i="1"/>
  <c r="O920" i="1"/>
  <c r="N920" i="1"/>
  <c r="M920" i="1"/>
  <c r="L920" i="1"/>
  <c r="V919" i="1"/>
  <c r="U919" i="1"/>
  <c r="T919" i="1"/>
  <c r="S919" i="1"/>
  <c r="R919" i="1"/>
  <c r="Q919" i="1"/>
  <c r="P919" i="1"/>
  <c r="O919" i="1"/>
  <c r="N919" i="1"/>
  <c r="M919" i="1"/>
  <c r="L919" i="1"/>
  <c r="V918" i="1"/>
  <c r="U918" i="1"/>
  <c r="T918" i="1"/>
  <c r="S918" i="1"/>
  <c r="R918" i="1"/>
  <c r="Q918" i="1"/>
  <c r="P918" i="1"/>
  <c r="O918" i="1"/>
  <c r="N918" i="1"/>
  <c r="M918" i="1"/>
  <c r="L918" i="1"/>
  <c r="V917" i="1"/>
  <c r="U917" i="1"/>
  <c r="T917" i="1"/>
  <c r="S917" i="1"/>
  <c r="R917" i="1"/>
  <c r="Q917" i="1"/>
  <c r="P917" i="1"/>
  <c r="O917" i="1"/>
  <c r="N917" i="1"/>
  <c r="M917" i="1"/>
  <c r="L917" i="1"/>
  <c r="V916" i="1"/>
  <c r="U916" i="1"/>
  <c r="T916" i="1"/>
  <c r="S916" i="1"/>
  <c r="R916" i="1"/>
  <c r="Q916" i="1"/>
  <c r="P916" i="1"/>
  <c r="O916" i="1"/>
  <c r="N916" i="1"/>
  <c r="M916" i="1"/>
  <c r="L916" i="1"/>
  <c r="V915" i="1"/>
  <c r="U915" i="1"/>
  <c r="T915" i="1"/>
  <c r="S915" i="1"/>
  <c r="R915" i="1"/>
  <c r="Q915" i="1"/>
  <c r="P915" i="1"/>
  <c r="O915" i="1"/>
  <c r="N915" i="1"/>
  <c r="M915" i="1"/>
  <c r="L915" i="1"/>
  <c r="V914" i="1"/>
  <c r="U914" i="1"/>
  <c r="T914" i="1"/>
  <c r="S914" i="1"/>
  <c r="R914" i="1"/>
  <c r="Q914" i="1"/>
  <c r="P914" i="1"/>
  <c r="O914" i="1"/>
  <c r="N914" i="1"/>
  <c r="M914" i="1"/>
  <c r="L914" i="1"/>
  <c r="V913" i="1"/>
  <c r="U913" i="1"/>
  <c r="T913" i="1"/>
  <c r="S913" i="1"/>
  <c r="R913" i="1"/>
  <c r="Q913" i="1"/>
  <c r="P913" i="1"/>
  <c r="O913" i="1"/>
  <c r="N913" i="1"/>
  <c r="M913" i="1"/>
  <c r="L913" i="1"/>
  <c r="V912" i="1"/>
  <c r="U912" i="1"/>
  <c r="T912" i="1"/>
  <c r="S912" i="1"/>
  <c r="R912" i="1"/>
  <c r="Q912" i="1"/>
  <c r="P912" i="1"/>
  <c r="O912" i="1"/>
  <c r="N912" i="1"/>
  <c r="M912" i="1"/>
  <c r="L912" i="1"/>
  <c r="V911" i="1"/>
  <c r="U911" i="1"/>
  <c r="T911" i="1"/>
  <c r="S911" i="1"/>
  <c r="R911" i="1"/>
  <c r="Q911" i="1"/>
  <c r="P911" i="1"/>
  <c r="O911" i="1"/>
  <c r="N911" i="1"/>
  <c r="M911" i="1"/>
  <c r="L911" i="1"/>
  <c r="V910" i="1"/>
  <c r="U910" i="1"/>
  <c r="T910" i="1"/>
  <c r="S910" i="1"/>
  <c r="R910" i="1"/>
  <c r="Q910" i="1"/>
  <c r="P910" i="1"/>
  <c r="O910" i="1"/>
  <c r="N910" i="1"/>
  <c r="M910" i="1"/>
  <c r="L910" i="1"/>
  <c r="V909" i="1"/>
  <c r="U909" i="1"/>
  <c r="T909" i="1"/>
  <c r="S909" i="1"/>
  <c r="R909" i="1"/>
  <c r="Q909" i="1"/>
  <c r="P909" i="1"/>
  <c r="O909" i="1"/>
  <c r="N909" i="1"/>
  <c r="M909" i="1"/>
  <c r="L909" i="1"/>
  <c r="V908" i="1"/>
  <c r="U908" i="1"/>
  <c r="T908" i="1"/>
  <c r="S908" i="1"/>
  <c r="R908" i="1"/>
  <c r="Q908" i="1"/>
  <c r="P908" i="1"/>
  <c r="O908" i="1"/>
  <c r="N908" i="1"/>
  <c r="M908" i="1"/>
  <c r="L908" i="1"/>
  <c r="V907" i="1"/>
  <c r="U907" i="1"/>
  <c r="T907" i="1"/>
  <c r="S907" i="1"/>
  <c r="R907" i="1"/>
  <c r="Q907" i="1"/>
  <c r="P907" i="1"/>
  <c r="O907" i="1"/>
  <c r="N907" i="1"/>
  <c r="M907" i="1"/>
  <c r="L907" i="1"/>
  <c r="V906" i="1"/>
  <c r="U906" i="1"/>
  <c r="T906" i="1"/>
  <c r="S906" i="1"/>
  <c r="R906" i="1"/>
  <c r="Q906" i="1"/>
  <c r="P906" i="1"/>
  <c r="O906" i="1"/>
  <c r="N906" i="1"/>
  <c r="M906" i="1"/>
  <c r="L906" i="1"/>
  <c r="V905" i="1"/>
  <c r="U905" i="1"/>
  <c r="T905" i="1"/>
  <c r="S905" i="1"/>
  <c r="R905" i="1"/>
  <c r="Q905" i="1"/>
  <c r="P905" i="1"/>
  <c r="O905" i="1"/>
  <c r="N905" i="1"/>
  <c r="M905" i="1"/>
  <c r="L905" i="1"/>
  <c r="V904" i="1"/>
  <c r="U904" i="1"/>
  <c r="T904" i="1"/>
  <c r="S904" i="1"/>
  <c r="R904" i="1"/>
  <c r="Q904" i="1"/>
  <c r="P904" i="1"/>
  <c r="O904" i="1"/>
  <c r="N904" i="1"/>
  <c r="M904" i="1"/>
  <c r="L904" i="1"/>
  <c r="V903" i="1"/>
  <c r="U903" i="1"/>
  <c r="T903" i="1"/>
  <c r="S903" i="1"/>
  <c r="R903" i="1"/>
  <c r="Q903" i="1"/>
  <c r="P903" i="1"/>
  <c r="O903" i="1"/>
  <c r="N903" i="1"/>
  <c r="M903" i="1"/>
  <c r="L903" i="1"/>
  <c r="V902" i="1"/>
  <c r="U902" i="1"/>
  <c r="T902" i="1"/>
  <c r="S902" i="1"/>
  <c r="R902" i="1"/>
  <c r="Q902" i="1"/>
  <c r="P902" i="1"/>
  <c r="O902" i="1"/>
  <c r="N902" i="1"/>
  <c r="M902" i="1"/>
  <c r="L902" i="1"/>
  <c r="V901" i="1"/>
  <c r="U901" i="1"/>
  <c r="T901" i="1"/>
  <c r="S901" i="1"/>
  <c r="R901" i="1"/>
  <c r="Q901" i="1"/>
  <c r="P901" i="1"/>
  <c r="O901" i="1"/>
  <c r="N901" i="1"/>
  <c r="M901" i="1"/>
  <c r="L901" i="1"/>
  <c r="V900" i="1"/>
  <c r="U900" i="1"/>
  <c r="T900" i="1"/>
  <c r="S900" i="1"/>
  <c r="R900" i="1"/>
  <c r="Q900" i="1"/>
  <c r="P900" i="1"/>
  <c r="O900" i="1"/>
  <c r="N900" i="1"/>
  <c r="M900" i="1"/>
  <c r="L900" i="1"/>
  <c r="V899" i="1"/>
  <c r="U899" i="1"/>
  <c r="T899" i="1"/>
  <c r="S899" i="1"/>
  <c r="R899" i="1"/>
  <c r="Q899" i="1"/>
  <c r="P899" i="1"/>
  <c r="O899" i="1"/>
  <c r="N899" i="1"/>
  <c r="M899" i="1"/>
  <c r="L899" i="1"/>
  <c r="V898" i="1"/>
  <c r="U898" i="1"/>
  <c r="T898" i="1"/>
  <c r="S898" i="1"/>
  <c r="R898" i="1"/>
  <c r="Q898" i="1"/>
  <c r="P898" i="1"/>
  <c r="O898" i="1"/>
  <c r="N898" i="1"/>
  <c r="M898" i="1"/>
  <c r="L898" i="1"/>
  <c r="V897" i="1"/>
  <c r="U897" i="1"/>
  <c r="T897" i="1"/>
  <c r="S897" i="1"/>
  <c r="R897" i="1"/>
  <c r="Q897" i="1"/>
  <c r="P897" i="1"/>
  <c r="O897" i="1"/>
  <c r="N897" i="1"/>
  <c r="M897" i="1"/>
  <c r="L897" i="1"/>
  <c r="V896" i="1"/>
  <c r="U896" i="1"/>
  <c r="T896" i="1"/>
  <c r="S896" i="1"/>
  <c r="R896" i="1"/>
  <c r="Q896" i="1"/>
  <c r="P896" i="1"/>
  <c r="O896" i="1"/>
  <c r="N896" i="1"/>
  <c r="M896" i="1"/>
  <c r="L896" i="1"/>
  <c r="V895" i="1"/>
  <c r="U895" i="1"/>
  <c r="T895" i="1"/>
  <c r="S895" i="1"/>
  <c r="R895" i="1"/>
  <c r="Q895" i="1"/>
  <c r="P895" i="1"/>
  <c r="O895" i="1"/>
  <c r="N895" i="1"/>
  <c r="M895" i="1"/>
  <c r="L895" i="1"/>
  <c r="V894" i="1"/>
  <c r="U894" i="1"/>
  <c r="T894" i="1"/>
  <c r="S894" i="1"/>
  <c r="R894" i="1"/>
  <c r="Q894" i="1"/>
  <c r="P894" i="1"/>
  <c r="O894" i="1"/>
  <c r="N894" i="1"/>
  <c r="M894" i="1"/>
  <c r="L894" i="1"/>
  <c r="V893" i="1"/>
  <c r="U893" i="1"/>
  <c r="T893" i="1"/>
  <c r="S893" i="1"/>
  <c r="R893" i="1"/>
  <c r="Q893" i="1"/>
  <c r="P893" i="1"/>
  <c r="O893" i="1"/>
  <c r="N893" i="1"/>
  <c r="M893" i="1"/>
  <c r="L893" i="1"/>
  <c r="V892" i="1"/>
  <c r="U892" i="1"/>
  <c r="T892" i="1"/>
  <c r="S892" i="1"/>
  <c r="R892" i="1"/>
  <c r="Q892" i="1"/>
  <c r="P892" i="1"/>
  <c r="O892" i="1"/>
  <c r="N892" i="1"/>
  <c r="M892" i="1"/>
  <c r="L892" i="1"/>
  <c r="V891" i="1"/>
  <c r="U891" i="1"/>
  <c r="T891" i="1"/>
  <c r="S891" i="1"/>
  <c r="R891" i="1"/>
  <c r="Q891" i="1"/>
  <c r="P891" i="1"/>
  <c r="O891" i="1"/>
  <c r="N891" i="1"/>
  <c r="M891" i="1"/>
  <c r="L891" i="1"/>
  <c r="V890" i="1"/>
  <c r="U890" i="1"/>
  <c r="T890" i="1"/>
  <c r="S890" i="1"/>
  <c r="R890" i="1"/>
  <c r="Q890" i="1"/>
  <c r="P890" i="1"/>
  <c r="O890" i="1"/>
  <c r="N890" i="1"/>
  <c r="M890" i="1"/>
  <c r="L890" i="1"/>
  <c r="V889" i="1"/>
  <c r="U889" i="1"/>
  <c r="T889" i="1"/>
  <c r="S889" i="1"/>
  <c r="R889" i="1"/>
  <c r="Q889" i="1"/>
  <c r="P889" i="1"/>
  <c r="O889" i="1"/>
  <c r="N889" i="1"/>
  <c r="M889" i="1"/>
  <c r="L889" i="1"/>
  <c r="V888" i="1"/>
  <c r="U888" i="1"/>
  <c r="T888" i="1"/>
  <c r="S888" i="1"/>
  <c r="R888" i="1"/>
  <c r="Q888" i="1"/>
  <c r="P888" i="1"/>
  <c r="O888" i="1"/>
  <c r="N888" i="1"/>
  <c r="M888" i="1"/>
  <c r="L888" i="1"/>
  <c r="V887" i="1"/>
  <c r="U887" i="1"/>
  <c r="T887" i="1"/>
  <c r="S887" i="1"/>
  <c r="R887" i="1"/>
  <c r="Q887" i="1"/>
  <c r="P887" i="1"/>
  <c r="O887" i="1"/>
  <c r="N887" i="1"/>
  <c r="M887" i="1"/>
  <c r="L887" i="1"/>
  <c r="V886" i="1"/>
  <c r="U886" i="1"/>
  <c r="T886" i="1"/>
  <c r="S886" i="1"/>
  <c r="R886" i="1"/>
  <c r="Q886" i="1"/>
  <c r="P886" i="1"/>
  <c r="O886" i="1"/>
  <c r="N886" i="1"/>
  <c r="M886" i="1"/>
  <c r="L886" i="1"/>
  <c r="V885" i="1"/>
  <c r="U885" i="1"/>
  <c r="T885" i="1"/>
  <c r="S885" i="1"/>
  <c r="R885" i="1"/>
  <c r="Q885" i="1"/>
  <c r="P885" i="1"/>
  <c r="O885" i="1"/>
  <c r="N885" i="1"/>
  <c r="M885" i="1"/>
  <c r="L885" i="1"/>
  <c r="V884" i="1"/>
  <c r="U884" i="1"/>
  <c r="T884" i="1"/>
  <c r="S884" i="1"/>
  <c r="R884" i="1"/>
  <c r="Q884" i="1"/>
  <c r="P884" i="1"/>
  <c r="O884" i="1"/>
  <c r="N884" i="1"/>
  <c r="M884" i="1"/>
  <c r="L884" i="1"/>
  <c r="V883" i="1"/>
  <c r="U883" i="1"/>
  <c r="T883" i="1"/>
  <c r="S883" i="1"/>
  <c r="R883" i="1"/>
  <c r="Q883" i="1"/>
  <c r="P883" i="1"/>
  <c r="O883" i="1"/>
  <c r="N883" i="1"/>
  <c r="M883" i="1"/>
  <c r="L883" i="1"/>
  <c r="V882" i="1"/>
  <c r="U882" i="1"/>
  <c r="T882" i="1"/>
  <c r="S882" i="1"/>
  <c r="R882" i="1"/>
  <c r="Q882" i="1"/>
  <c r="P882" i="1"/>
  <c r="O882" i="1"/>
  <c r="N882" i="1"/>
  <c r="M882" i="1"/>
  <c r="L882" i="1"/>
  <c r="V881" i="1"/>
  <c r="U881" i="1"/>
  <c r="T881" i="1"/>
  <c r="S881" i="1"/>
  <c r="R881" i="1"/>
  <c r="Q881" i="1"/>
  <c r="P881" i="1"/>
  <c r="O881" i="1"/>
  <c r="N881" i="1"/>
  <c r="M881" i="1"/>
  <c r="L881" i="1"/>
  <c r="V880" i="1"/>
  <c r="U880" i="1"/>
  <c r="T880" i="1"/>
  <c r="S880" i="1"/>
  <c r="R880" i="1"/>
  <c r="Q880" i="1"/>
  <c r="P880" i="1"/>
  <c r="O880" i="1"/>
  <c r="N880" i="1"/>
  <c r="M880" i="1"/>
  <c r="L880" i="1"/>
  <c r="V879" i="1"/>
  <c r="U879" i="1"/>
  <c r="T879" i="1"/>
  <c r="S879" i="1"/>
  <c r="R879" i="1"/>
  <c r="Q879" i="1"/>
  <c r="P879" i="1"/>
  <c r="O879" i="1"/>
  <c r="N879" i="1"/>
  <c r="M879" i="1"/>
  <c r="L879" i="1"/>
  <c r="V878" i="1"/>
  <c r="U878" i="1"/>
  <c r="T878" i="1"/>
  <c r="S878" i="1"/>
  <c r="R878" i="1"/>
  <c r="Q878" i="1"/>
  <c r="P878" i="1"/>
  <c r="O878" i="1"/>
  <c r="N878" i="1"/>
  <c r="M878" i="1"/>
  <c r="L878" i="1"/>
  <c r="V877" i="1"/>
  <c r="U877" i="1"/>
  <c r="T877" i="1"/>
  <c r="S877" i="1"/>
  <c r="R877" i="1"/>
  <c r="Q877" i="1"/>
  <c r="P877" i="1"/>
  <c r="O877" i="1"/>
  <c r="N877" i="1"/>
  <c r="M877" i="1"/>
  <c r="L877" i="1"/>
  <c r="V876" i="1"/>
  <c r="U876" i="1"/>
  <c r="T876" i="1"/>
  <c r="S876" i="1"/>
  <c r="R876" i="1"/>
  <c r="Q876" i="1"/>
  <c r="P876" i="1"/>
  <c r="O876" i="1"/>
  <c r="N876" i="1"/>
  <c r="M876" i="1"/>
  <c r="L876" i="1"/>
  <c r="V875" i="1"/>
  <c r="U875" i="1"/>
  <c r="T875" i="1"/>
  <c r="S875" i="1"/>
  <c r="R875" i="1"/>
  <c r="Q875" i="1"/>
  <c r="P875" i="1"/>
  <c r="O875" i="1"/>
  <c r="N875" i="1"/>
  <c r="M875" i="1"/>
  <c r="L875" i="1"/>
  <c r="V874" i="1"/>
  <c r="U874" i="1"/>
  <c r="T874" i="1"/>
  <c r="S874" i="1"/>
  <c r="R874" i="1"/>
  <c r="Q874" i="1"/>
  <c r="P874" i="1"/>
  <c r="O874" i="1"/>
  <c r="N874" i="1"/>
  <c r="M874" i="1"/>
  <c r="L874" i="1"/>
  <c r="V873" i="1"/>
  <c r="U873" i="1"/>
  <c r="T873" i="1"/>
  <c r="S873" i="1"/>
  <c r="R873" i="1"/>
  <c r="Q873" i="1"/>
  <c r="P873" i="1"/>
  <c r="O873" i="1"/>
  <c r="N873" i="1"/>
  <c r="M873" i="1"/>
  <c r="L873" i="1"/>
  <c r="V872" i="1"/>
  <c r="U872" i="1"/>
  <c r="T872" i="1"/>
  <c r="S872" i="1"/>
  <c r="R872" i="1"/>
  <c r="Q872" i="1"/>
  <c r="P872" i="1"/>
  <c r="O872" i="1"/>
  <c r="N872" i="1"/>
  <c r="M872" i="1"/>
  <c r="L872" i="1"/>
  <c r="V871" i="1"/>
  <c r="U871" i="1"/>
  <c r="T871" i="1"/>
  <c r="S871" i="1"/>
  <c r="R871" i="1"/>
  <c r="Q871" i="1"/>
  <c r="P871" i="1"/>
  <c r="O871" i="1"/>
  <c r="N871" i="1"/>
  <c r="M871" i="1"/>
  <c r="L871" i="1"/>
  <c r="V870" i="1"/>
  <c r="U870" i="1"/>
  <c r="T870" i="1"/>
  <c r="S870" i="1"/>
  <c r="R870" i="1"/>
  <c r="Q870" i="1"/>
  <c r="P870" i="1"/>
  <c r="O870" i="1"/>
  <c r="N870" i="1"/>
  <c r="M870" i="1"/>
  <c r="L870" i="1"/>
  <c r="V869" i="1"/>
  <c r="U869" i="1"/>
  <c r="T869" i="1"/>
  <c r="S869" i="1"/>
  <c r="R869" i="1"/>
  <c r="Q869" i="1"/>
  <c r="P869" i="1"/>
  <c r="O869" i="1"/>
  <c r="N869" i="1"/>
  <c r="M869" i="1"/>
  <c r="L869" i="1"/>
  <c r="V868" i="1"/>
  <c r="U868" i="1"/>
  <c r="T868" i="1"/>
  <c r="S868" i="1"/>
  <c r="R868" i="1"/>
  <c r="Q868" i="1"/>
  <c r="P868" i="1"/>
  <c r="O868" i="1"/>
  <c r="N868" i="1"/>
  <c r="M868" i="1"/>
  <c r="L868" i="1"/>
  <c r="V867" i="1"/>
  <c r="U867" i="1"/>
  <c r="T867" i="1"/>
  <c r="S867" i="1"/>
  <c r="R867" i="1"/>
  <c r="Q867" i="1"/>
  <c r="P867" i="1"/>
  <c r="O867" i="1"/>
  <c r="N867" i="1"/>
  <c r="M867" i="1"/>
  <c r="L867" i="1"/>
  <c r="V866" i="1"/>
  <c r="U866" i="1"/>
  <c r="T866" i="1"/>
  <c r="S866" i="1"/>
  <c r="R866" i="1"/>
  <c r="Q866" i="1"/>
  <c r="P866" i="1"/>
  <c r="O866" i="1"/>
  <c r="N866" i="1"/>
  <c r="M866" i="1"/>
  <c r="L866" i="1"/>
  <c r="V865" i="1"/>
  <c r="U865" i="1"/>
  <c r="T865" i="1"/>
  <c r="S865" i="1"/>
  <c r="R865" i="1"/>
  <c r="Q865" i="1"/>
  <c r="P865" i="1"/>
  <c r="O865" i="1"/>
  <c r="N865" i="1"/>
  <c r="M865" i="1"/>
  <c r="L865" i="1"/>
  <c r="V864" i="1"/>
  <c r="U864" i="1"/>
  <c r="T864" i="1"/>
  <c r="S864" i="1"/>
  <c r="R864" i="1"/>
  <c r="Q864" i="1"/>
  <c r="P864" i="1"/>
  <c r="O864" i="1"/>
  <c r="N864" i="1"/>
  <c r="M864" i="1"/>
  <c r="L864" i="1"/>
  <c r="V863" i="1"/>
  <c r="U863" i="1"/>
  <c r="T863" i="1"/>
  <c r="S863" i="1"/>
  <c r="R863" i="1"/>
  <c r="Q863" i="1"/>
  <c r="P863" i="1"/>
  <c r="O863" i="1"/>
  <c r="N863" i="1"/>
  <c r="M863" i="1"/>
  <c r="L863" i="1"/>
  <c r="V862" i="1"/>
  <c r="U862" i="1"/>
  <c r="T862" i="1"/>
  <c r="S862" i="1"/>
  <c r="R862" i="1"/>
  <c r="Q862" i="1"/>
  <c r="P862" i="1"/>
  <c r="O862" i="1"/>
  <c r="N862" i="1"/>
  <c r="M862" i="1"/>
  <c r="L862" i="1"/>
  <c r="V861" i="1"/>
  <c r="U861" i="1"/>
  <c r="T861" i="1"/>
  <c r="S861" i="1"/>
  <c r="R861" i="1"/>
  <c r="Q861" i="1"/>
  <c r="P861" i="1"/>
  <c r="O861" i="1"/>
  <c r="N861" i="1"/>
  <c r="M861" i="1"/>
  <c r="L861" i="1"/>
  <c r="V860" i="1"/>
  <c r="U860" i="1"/>
  <c r="T860" i="1"/>
  <c r="S860" i="1"/>
  <c r="R860" i="1"/>
  <c r="Q860" i="1"/>
  <c r="P860" i="1"/>
  <c r="O860" i="1"/>
  <c r="N860" i="1"/>
  <c r="M860" i="1"/>
  <c r="L860" i="1"/>
  <c r="V859" i="1"/>
  <c r="U859" i="1"/>
  <c r="T859" i="1"/>
  <c r="S859" i="1"/>
  <c r="R859" i="1"/>
  <c r="Q859" i="1"/>
  <c r="P859" i="1"/>
  <c r="O859" i="1"/>
  <c r="N859" i="1"/>
  <c r="M859" i="1"/>
  <c r="L859" i="1"/>
  <c r="V858" i="1"/>
  <c r="U858" i="1"/>
  <c r="T858" i="1"/>
  <c r="S858" i="1"/>
  <c r="R858" i="1"/>
  <c r="Q858" i="1"/>
  <c r="P858" i="1"/>
  <c r="O858" i="1"/>
  <c r="N858" i="1"/>
  <c r="M858" i="1"/>
  <c r="L858" i="1"/>
  <c r="V857" i="1"/>
  <c r="U857" i="1"/>
  <c r="T857" i="1"/>
  <c r="S857" i="1"/>
  <c r="R857" i="1"/>
  <c r="Q857" i="1"/>
  <c r="P857" i="1"/>
  <c r="O857" i="1"/>
  <c r="N857" i="1"/>
  <c r="M857" i="1"/>
  <c r="L857" i="1"/>
  <c r="V856" i="1"/>
  <c r="U856" i="1"/>
  <c r="T856" i="1"/>
  <c r="S856" i="1"/>
  <c r="R856" i="1"/>
  <c r="Q856" i="1"/>
  <c r="P856" i="1"/>
  <c r="O856" i="1"/>
  <c r="N856" i="1"/>
  <c r="M856" i="1"/>
  <c r="L856" i="1"/>
  <c r="V855" i="1"/>
  <c r="U855" i="1"/>
  <c r="T855" i="1"/>
  <c r="S855" i="1"/>
  <c r="R855" i="1"/>
  <c r="Q855" i="1"/>
  <c r="P855" i="1"/>
  <c r="O855" i="1"/>
  <c r="N855" i="1"/>
  <c r="M855" i="1"/>
  <c r="L855" i="1"/>
  <c r="V854" i="1"/>
  <c r="U854" i="1"/>
  <c r="T854" i="1"/>
  <c r="S854" i="1"/>
  <c r="R854" i="1"/>
  <c r="Q854" i="1"/>
  <c r="P854" i="1"/>
  <c r="O854" i="1"/>
  <c r="N854" i="1"/>
  <c r="M854" i="1"/>
  <c r="L854" i="1"/>
  <c r="V853" i="1"/>
  <c r="U853" i="1"/>
  <c r="T853" i="1"/>
  <c r="S853" i="1"/>
  <c r="R853" i="1"/>
  <c r="Q853" i="1"/>
  <c r="P853" i="1"/>
  <c r="O853" i="1"/>
  <c r="N853" i="1"/>
  <c r="M853" i="1"/>
  <c r="L853" i="1"/>
  <c r="V852" i="1"/>
  <c r="U852" i="1"/>
  <c r="T852" i="1"/>
  <c r="S852" i="1"/>
  <c r="R852" i="1"/>
  <c r="Q852" i="1"/>
  <c r="P852" i="1"/>
  <c r="O852" i="1"/>
  <c r="N852" i="1"/>
  <c r="M852" i="1"/>
  <c r="L852" i="1"/>
  <c r="V851" i="1"/>
  <c r="U851" i="1"/>
  <c r="T851" i="1"/>
  <c r="S851" i="1"/>
  <c r="R851" i="1"/>
  <c r="Q851" i="1"/>
  <c r="P851" i="1"/>
  <c r="O851" i="1"/>
  <c r="N851" i="1"/>
  <c r="M851" i="1"/>
  <c r="L851" i="1"/>
  <c r="V11" i="1"/>
  <c r="U11" i="1"/>
  <c r="T11" i="1"/>
  <c r="S11" i="1"/>
  <c r="R11" i="1"/>
  <c r="Q11" i="1"/>
  <c r="P11" i="1"/>
  <c r="O11" i="1"/>
  <c r="N11" i="1"/>
  <c r="M11" i="1"/>
  <c r="L11" i="1"/>
  <c r="V850" i="1"/>
  <c r="U850" i="1"/>
  <c r="T850" i="1"/>
  <c r="S850" i="1"/>
  <c r="R850" i="1"/>
  <c r="Q850" i="1"/>
  <c r="P850" i="1"/>
  <c r="O850" i="1"/>
  <c r="N850" i="1"/>
  <c r="M850" i="1"/>
  <c r="L850" i="1"/>
  <c r="V849" i="1"/>
  <c r="U849" i="1"/>
  <c r="T849" i="1"/>
  <c r="S849" i="1"/>
  <c r="R849" i="1"/>
  <c r="Q849" i="1"/>
  <c r="P849" i="1"/>
  <c r="O849" i="1"/>
  <c r="N849" i="1"/>
  <c r="M849" i="1"/>
  <c r="L849" i="1"/>
  <c r="V848" i="1"/>
  <c r="U848" i="1"/>
  <c r="T848" i="1"/>
  <c r="S848" i="1"/>
  <c r="R848" i="1"/>
  <c r="Q848" i="1"/>
  <c r="P848" i="1"/>
  <c r="O848" i="1"/>
  <c r="N848" i="1"/>
  <c r="M848" i="1"/>
  <c r="L848" i="1"/>
  <c r="V847" i="1"/>
  <c r="U847" i="1"/>
  <c r="T847" i="1"/>
  <c r="S847" i="1"/>
  <c r="R847" i="1"/>
  <c r="Q847" i="1"/>
  <c r="P847" i="1"/>
  <c r="O847" i="1"/>
  <c r="N847" i="1"/>
  <c r="M847" i="1"/>
  <c r="L847" i="1"/>
  <c r="V846" i="1"/>
  <c r="U846" i="1"/>
  <c r="T846" i="1"/>
  <c r="S846" i="1"/>
  <c r="R846" i="1"/>
  <c r="Q846" i="1"/>
  <c r="P846" i="1"/>
  <c r="O846" i="1"/>
  <c r="N846" i="1"/>
  <c r="M846" i="1"/>
  <c r="L846" i="1"/>
  <c r="V845" i="1"/>
  <c r="U845" i="1"/>
  <c r="T845" i="1"/>
  <c r="S845" i="1"/>
  <c r="R845" i="1"/>
  <c r="Q845" i="1"/>
  <c r="P845" i="1"/>
  <c r="O845" i="1"/>
  <c r="N845" i="1"/>
  <c r="M845" i="1"/>
  <c r="L845" i="1"/>
  <c r="V844" i="1"/>
  <c r="U844" i="1"/>
  <c r="T844" i="1"/>
  <c r="S844" i="1"/>
  <c r="R844" i="1"/>
  <c r="Q844" i="1"/>
  <c r="P844" i="1"/>
  <c r="O844" i="1"/>
  <c r="N844" i="1"/>
  <c r="M844" i="1"/>
  <c r="L844" i="1"/>
  <c r="V843" i="1"/>
  <c r="U843" i="1"/>
  <c r="T843" i="1"/>
  <c r="S843" i="1"/>
  <c r="R843" i="1"/>
  <c r="Q843" i="1"/>
  <c r="P843" i="1"/>
  <c r="O843" i="1"/>
  <c r="N843" i="1"/>
  <c r="M843" i="1"/>
  <c r="L843" i="1"/>
  <c r="V842" i="1"/>
  <c r="U842" i="1"/>
  <c r="T842" i="1"/>
  <c r="S842" i="1"/>
  <c r="R842" i="1"/>
  <c r="Q842" i="1"/>
  <c r="P842" i="1"/>
  <c r="O842" i="1"/>
  <c r="N842" i="1"/>
  <c r="M842" i="1"/>
  <c r="L842" i="1"/>
  <c r="V841" i="1"/>
  <c r="U841" i="1"/>
  <c r="T841" i="1"/>
  <c r="S841" i="1"/>
  <c r="R841" i="1"/>
  <c r="Q841" i="1"/>
  <c r="P841" i="1"/>
  <c r="O841" i="1"/>
  <c r="N841" i="1"/>
  <c r="M841" i="1"/>
  <c r="L841" i="1"/>
  <c r="V840" i="1"/>
  <c r="U840" i="1"/>
  <c r="T840" i="1"/>
  <c r="S840" i="1"/>
  <c r="R840" i="1"/>
  <c r="Q840" i="1"/>
  <c r="P840" i="1"/>
  <c r="O840" i="1"/>
  <c r="N840" i="1"/>
  <c r="M840" i="1"/>
  <c r="L840" i="1"/>
  <c r="V839" i="1"/>
  <c r="U839" i="1"/>
  <c r="T839" i="1"/>
  <c r="S839" i="1"/>
  <c r="R839" i="1"/>
  <c r="Q839" i="1"/>
  <c r="P839" i="1"/>
  <c r="O839" i="1"/>
  <c r="N839" i="1"/>
  <c r="M839" i="1"/>
  <c r="L839" i="1"/>
  <c r="V838" i="1"/>
  <c r="U838" i="1"/>
  <c r="T838" i="1"/>
  <c r="S838" i="1"/>
  <c r="R838" i="1"/>
  <c r="Q838" i="1"/>
  <c r="P838" i="1"/>
  <c r="O838" i="1"/>
  <c r="N838" i="1"/>
  <c r="M838" i="1"/>
  <c r="L838" i="1"/>
  <c r="V837" i="1"/>
  <c r="U837" i="1"/>
  <c r="T837" i="1"/>
  <c r="S837" i="1"/>
  <c r="R837" i="1"/>
  <c r="Q837" i="1"/>
  <c r="P837" i="1"/>
  <c r="O837" i="1"/>
  <c r="N837" i="1"/>
  <c r="M837" i="1"/>
  <c r="L837" i="1"/>
  <c r="V836" i="1"/>
  <c r="U836" i="1"/>
  <c r="T836" i="1"/>
  <c r="S836" i="1"/>
  <c r="R836" i="1"/>
  <c r="Q836" i="1"/>
  <c r="P836" i="1"/>
  <c r="O836" i="1"/>
  <c r="N836" i="1"/>
  <c r="M836" i="1"/>
  <c r="L836" i="1"/>
  <c r="V835" i="1"/>
  <c r="U835" i="1"/>
  <c r="T835" i="1"/>
  <c r="S835" i="1"/>
  <c r="R835" i="1"/>
  <c r="Q835" i="1"/>
  <c r="P835" i="1"/>
  <c r="O835" i="1"/>
  <c r="N835" i="1"/>
  <c r="M835" i="1"/>
  <c r="L835" i="1"/>
  <c r="V834" i="1"/>
  <c r="U834" i="1"/>
  <c r="T834" i="1"/>
  <c r="S834" i="1"/>
  <c r="R834" i="1"/>
  <c r="Q834" i="1"/>
  <c r="P834" i="1"/>
  <c r="O834" i="1"/>
  <c r="N834" i="1"/>
  <c r="M834" i="1"/>
  <c r="L834" i="1"/>
  <c r="V833" i="1"/>
  <c r="U833" i="1"/>
  <c r="T833" i="1"/>
  <c r="S833" i="1"/>
  <c r="R833" i="1"/>
  <c r="Q833" i="1"/>
  <c r="P833" i="1"/>
  <c r="O833" i="1"/>
  <c r="N833" i="1"/>
  <c r="M833" i="1"/>
  <c r="L833" i="1"/>
  <c r="V832" i="1"/>
  <c r="U832" i="1"/>
  <c r="T832" i="1"/>
  <c r="S832" i="1"/>
  <c r="R832" i="1"/>
  <c r="Q832" i="1"/>
  <c r="P832" i="1"/>
  <c r="O832" i="1"/>
  <c r="N832" i="1"/>
  <c r="M832" i="1"/>
  <c r="L832" i="1"/>
  <c r="V831" i="1"/>
  <c r="U831" i="1"/>
  <c r="T831" i="1"/>
  <c r="S831" i="1"/>
  <c r="R831" i="1"/>
  <c r="Q831" i="1"/>
  <c r="P831" i="1"/>
  <c r="O831" i="1"/>
  <c r="N831" i="1"/>
  <c r="M831" i="1"/>
  <c r="L831" i="1"/>
  <c r="V830" i="1"/>
  <c r="U830" i="1"/>
  <c r="T830" i="1"/>
  <c r="S830" i="1"/>
  <c r="R830" i="1"/>
  <c r="Q830" i="1"/>
  <c r="P830" i="1"/>
  <c r="O830" i="1"/>
  <c r="N830" i="1"/>
  <c r="M830" i="1"/>
  <c r="L830" i="1"/>
  <c r="V829" i="1"/>
  <c r="U829" i="1"/>
  <c r="T829" i="1"/>
  <c r="S829" i="1"/>
  <c r="R829" i="1"/>
  <c r="Q829" i="1"/>
  <c r="P829" i="1"/>
  <c r="O829" i="1"/>
  <c r="N829" i="1"/>
  <c r="M829" i="1"/>
  <c r="L829" i="1"/>
  <c r="V828" i="1"/>
  <c r="U828" i="1"/>
  <c r="T828" i="1"/>
  <c r="S828" i="1"/>
  <c r="R828" i="1"/>
  <c r="Q828" i="1"/>
  <c r="P828" i="1"/>
  <c r="O828" i="1"/>
  <c r="N828" i="1"/>
  <c r="M828" i="1"/>
  <c r="L828" i="1"/>
  <c r="V827" i="1"/>
  <c r="U827" i="1"/>
  <c r="T827" i="1"/>
  <c r="S827" i="1"/>
  <c r="R827" i="1"/>
  <c r="Q827" i="1"/>
  <c r="P827" i="1"/>
  <c r="O827" i="1"/>
  <c r="N827" i="1"/>
  <c r="M827" i="1"/>
  <c r="L827" i="1"/>
  <c r="V826" i="1"/>
  <c r="U826" i="1"/>
  <c r="T826" i="1"/>
  <c r="S826" i="1"/>
  <c r="R826" i="1"/>
  <c r="Q826" i="1"/>
  <c r="P826" i="1"/>
  <c r="O826" i="1"/>
  <c r="N826" i="1"/>
  <c r="M826" i="1"/>
  <c r="L826" i="1"/>
  <c r="V825" i="1"/>
  <c r="U825" i="1"/>
  <c r="T825" i="1"/>
  <c r="S825" i="1"/>
  <c r="R825" i="1"/>
  <c r="Q825" i="1"/>
  <c r="P825" i="1"/>
  <c r="O825" i="1"/>
  <c r="N825" i="1"/>
  <c r="M825" i="1"/>
  <c r="L825" i="1"/>
  <c r="V824" i="1"/>
  <c r="U824" i="1"/>
  <c r="T824" i="1"/>
  <c r="S824" i="1"/>
  <c r="R824" i="1"/>
  <c r="Q824" i="1"/>
  <c r="P824" i="1"/>
  <c r="O824" i="1"/>
  <c r="N824" i="1"/>
  <c r="M824" i="1"/>
  <c r="L824" i="1"/>
  <c r="V823" i="1"/>
  <c r="U823" i="1"/>
  <c r="T823" i="1"/>
  <c r="S823" i="1"/>
  <c r="R823" i="1"/>
  <c r="Q823" i="1"/>
  <c r="P823" i="1"/>
  <c r="O823" i="1"/>
  <c r="N823" i="1"/>
  <c r="M823" i="1"/>
  <c r="L823" i="1"/>
  <c r="V822" i="1"/>
  <c r="U822" i="1"/>
  <c r="T822" i="1"/>
  <c r="S822" i="1"/>
  <c r="R822" i="1"/>
  <c r="Q822" i="1"/>
  <c r="P822" i="1"/>
  <c r="O822" i="1"/>
  <c r="N822" i="1"/>
  <c r="M822" i="1"/>
  <c r="L822" i="1"/>
  <c r="V821" i="1"/>
  <c r="U821" i="1"/>
  <c r="T821" i="1"/>
  <c r="S821" i="1"/>
  <c r="R821" i="1"/>
  <c r="Q821" i="1"/>
  <c r="P821" i="1"/>
  <c r="O821" i="1"/>
  <c r="N821" i="1"/>
  <c r="M821" i="1"/>
  <c r="L821" i="1"/>
  <c r="V820" i="1"/>
  <c r="U820" i="1"/>
  <c r="T820" i="1"/>
  <c r="S820" i="1"/>
  <c r="R820" i="1"/>
  <c r="Q820" i="1"/>
  <c r="P820" i="1"/>
  <c r="O820" i="1"/>
  <c r="N820" i="1"/>
  <c r="M820" i="1"/>
  <c r="L820" i="1"/>
  <c r="V819" i="1"/>
  <c r="U819" i="1"/>
  <c r="T819" i="1"/>
  <c r="S819" i="1"/>
  <c r="R819" i="1"/>
  <c r="Q819" i="1"/>
  <c r="P819" i="1"/>
  <c r="O819" i="1"/>
  <c r="N819" i="1"/>
  <c r="M819" i="1"/>
  <c r="L819" i="1"/>
  <c r="V818" i="1"/>
  <c r="U818" i="1"/>
  <c r="T818" i="1"/>
  <c r="S818" i="1"/>
  <c r="R818" i="1"/>
  <c r="Q818" i="1"/>
  <c r="P818" i="1"/>
  <c r="O818" i="1"/>
  <c r="N818" i="1"/>
  <c r="M818" i="1"/>
  <c r="L818" i="1"/>
  <c r="V817" i="1"/>
  <c r="U817" i="1"/>
  <c r="T817" i="1"/>
  <c r="S817" i="1"/>
  <c r="R817" i="1"/>
  <c r="Q817" i="1"/>
  <c r="P817" i="1"/>
  <c r="O817" i="1"/>
  <c r="N817" i="1"/>
  <c r="M817" i="1"/>
  <c r="L817" i="1"/>
  <c r="V816" i="1"/>
  <c r="U816" i="1"/>
  <c r="T816" i="1"/>
  <c r="S816" i="1"/>
  <c r="R816" i="1"/>
  <c r="Q816" i="1"/>
  <c r="P816" i="1"/>
  <c r="O816" i="1"/>
  <c r="N816" i="1"/>
  <c r="M816" i="1"/>
  <c r="L816" i="1"/>
  <c r="V815" i="1"/>
  <c r="U815" i="1"/>
  <c r="T815" i="1"/>
  <c r="S815" i="1"/>
  <c r="R815" i="1"/>
  <c r="Q815" i="1"/>
  <c r="P815" i="1"/>
  <c r="O815" i="1"/>
  <c r="N815" i="1"/>
  <c r="M815" i="1"/>
  <c r="L815" i="1"/>
  <c r="V814" i="1"/>
  <c r="U814" i="1"/>
  <c r="T814" i="1"/>
  <c r="S814" i="1"/>
  <c r="R814" i="1"/>
  <c r="Q814" i="1"/>
  <c r="P814" i="1"/>
  <c r="O814" i="1"/>
  <c r="N814" i="1"/>
  <c r="M814" i="1"/>
  <c r="L814" i="1"/>
  <c r="V813" i="1"/>
  <c r="U813" i="1"/>
  <c r="T813" i="1"/>
  <c r="S813" i="1"/>
  <c r="R813" i="1"/>
  <c r="Q813" i="1"/>
  <c r="P813" i="1"/>
  <c r="O813" i="1"/>
  <c r="N813" i="1"/>
  <c r="M813" i="1"/>
  <c r="L813" i="1"/>
  <c r="V14" i="1"/>
  <c r="U14" i="1"/>
  <c r="T14" i="1"/>
  <c r="S14" i="1"/>
  <c r="R14" i="1"/>
  <c r="Q14" i="1"/>
  <c r="P14" i="1"/>
  <c r="O14" i="1"/>
  <c r="N14" i="1"/>
  <c r="M14" i="1"/>
  <c r="L14" i="1"/>
  <c r="V812" i="1"/>
  <c r="U812" i="1"/>
  <c r="T812" i="1"/>
  <c r="S812" i="1"/>
  <c r="R812" i="1"/>
  <c r="Q812" i="1"/>
  <c r="P812" i="1"/>
  <c r="O812" i="1"/>
  <c r="N812" i="1"/>
  <c r="M812" i="1"/>
  <c r="L812" i="1"/>
  <c r="V811" i="1"/>
  <c r="U811" i="1"/>
  <c r="T811" i="1"/>
  <c r="S811" i="1"/>
  <c r="R811" i="1"/>
  <c r="Q811" i="1"/>
  <c r="P811" i="1"/>
  <c r="O811" i="1"/>
  <c r="N811" i="1"/>
  <c r="M811" i="1"/>
  <c r="L811" i="1"/>
  <c r="V810" i="1"/>
  <c r="U810" i="1"/>
  <c r="T810" i="1"/>
  <c r="S810" i="1"/>
  <c r="R810" i="1"/>
  <c r="Q810" i="1"/>
  <c r="P810" i="1"/>
  <c r="O810" i="1"/>
  <c r="N810" i="1"/>
  <c r="M810" i="1"/>
  <c r="L810" i="1"/>
  <c r="V809" i="1"/>
  <c r="U809" i="1"/>
  <c r="T809" i="1"/>
  <c r="S809" i="1"/>
  <c r="R809" i="1"/>
  <c r="Q809" i="1"/>
  <c r="P809" i="1"/>
  <c r="O809" i="1"/>
  <c r="N809" i="1"/>
  <c r="M809" i="1"/>
  <c r="L809" i="1"/>
  <c r="V808" i="1"/>
  <c r="U808" i="1"/>
  <c r="T808" i="1"/>
  <c r="S808" i="1"/>
  <c r="R808" i="1"/>
  <c r="Q808" i="1"/>
  <c r="P808" i="1"/>
  <c r="O808" i="1"/>
  <c r="N808" i="1"/>
  <c r="M808" i="1"/>
  <c r="L808" i="1"/>
  <c r="V807" i="1"/>
  <c r="U807" i="1"/>
  <c r="T807" i="1"/>
  <c r="S807" i="1"/>
  <c r="R807" i="1"/>
  <c r="Q807" i="1"/>
  <c r="P807" i="1"/>
  <c r="O807" i="1"/>
  <c r="N807" i="1"/>
  <c r="M807" i="1"/>
  <c r="L807" i="1"/>
  <c r="V806" i="1"/>
  <c r="U806" i="1"/>
  <c r="T806" i="1"/>
  <c r="S806" i="1"/>
  <c r="R806" i="1"/>
  <c r="Q806" i="1"/>
  <c r="P806" i="1"/>
  <c r="O806" i="1"/>
  <c r="N806" i="1"/>
  <c r="M806" i="1"/>
  <c r="L806" i="1"/>
  <c r="V805" i="1"/>
  <c r="U805" i="1"/>
  <c r="T805" i="1"/>
  <c r="S805" i="1"/>
  <c r="R805" i="1"/>
  <c r="Q805" i="1"/>
  <c r="P805" i="1"/>
  <c r="O805" i="1"/>
  <c r="N805" i="1"/>
  <c r="M805" i="1"/>
  <c r="L805" i="1"/>
  <c r="V804" i="1"/>
  <c r="U804" i="1"/>
  <c r="T804" i="1"/>
  <c r="S804" i="1"/>
  <c r="R804" i="1"/>
  <c r="Q804" i="1"/>
  <c r="P804" i="1"/>
  <c r="O804" i="1"/>
  <c r="N804" i="1"/>
  <c r="M804" i="1"/>
  <c r="L804" i="1"/>
  <c r="V803" i="1"/>
  <c r="U803" i="1"/>
  <c r="T803" i="1"/>
  <c r="S803" i="1"/>
  <c r="R803" i="1"/>
  <c r="Q803" i="1"/>
  <c r="P803" i="1"/>
  <c r="O803" i="1"/>
  <c r="N803" i="1"/>
  <c r="M803" i="1"/>
  <c r="L803" i="1"/>
  <c r="V802" i="1"/>
  <c r="U802" i="1"/>
  <c r="T802" i="1"/>
  <c r="S802" i="1"/>
  <c r="R802" i="1"/>
  <c r="Q802" i="1"/>
  <c r="P802" i="1"/>
  <c r="O802" i="1"/>
  <c r="N802" i="1"/>
  <c r="M802" i="1"/>
  <c r="L802" i="1"/>
  <c r="V801" i="1"/>
  <c r="U801" i="1"/>
  <c r="T801" i="1"/>
  <c r="S801" i="1"/>
  <c r="R801" i="1"/>
  <c r="Q801" i="1"/>
  <c r="P801" i="1"/>
  <c r="O801" i="1"/>
  <c r="N801" i="1"/>
  <c r="M801" i="1"/>
  <c r="L801" i="1"/>
  <c r="V800" i="1"/>
  <c r="U800" i="1"/>
  <c r="T800" i="1"/>
  <c r="S800" i="1"/>
  <c r="R800" i="1"/>
  <c r="Q800" i="1"/>
  <c r="P800" i="1"/>
  <c r="O800" i="1"/>
  <c r="N800" i="1"/>
  <c r="M800" i="1"/>
  <c r="L800" i="1"/>
  <c r="V799" i="1"/>
  <c r="U799" i="1"/>
  <c r="T799" i="1"/>
  <c r="S799" i="1"/>
  <c r="R799" i="1"/>
  <c r="Q799" i="1"/>
  <c r="P799" i="1"/>
  <c r="O799" i="1"/>
  <c r="N799" i="1"/>
  <c r="M799" i="1"/>
  <c r="L799" i="1"/>
  <c r="V798" i="1"/>
  <c r="U798" i="1"/>
  <c r="T798" i="1"/>
  <c r="S798" i="1"/>
  <c r="R798" i="1"/>
  <c r="Q798" i="1"/>
  <c r="P798" i="1"/>
  <c r="O798" i="1"/>
  <c r="N798" i="1"/>
  <c r="M798" i="1"/>
  <c r="L798" i="1"/>
  <c r="V797" i="1"/>
  <c r="U797" i="1"/>
  <c r="T797" i="1"/>
  <c r="S797" i="1"/>
  <c r="R797" i="1"/>
  <c r="Q797" i="1"/>
  <c r="P797" i="1"/>
  <c r="O797" i="1"/>
  <c r="N797" i="1"/>
  <c r="M797" i="1"/>
  <c r="L797" i="1"/>
  <c r="V796" i="1"/>
  <c r="U796" i="1"/>
  <c r="T796" i="1"/>
  <c r="S796" i="1"/>
  <c r="R796" i="1"/>
  <c r="Q796" i="1"/>
  <c r="P796" i="1"/>
  <c r="O796" i="1"/>
  <c r="N796" i="1"/>
  <c r="M796" i="1"/>
  <c r="L796" i="1"/>
  <c r="V795" i="1"/>
  <c r="U795" i="1"/>
  <c r="T795" i="1"/>
  <c r="S795" i="1"/>
  <c r="R795" i="1"/>
  <c r="Q795" i="1"/>
  <c r="P795" i="1"/>
  <c r="O795" i="1"/>
  <c r="N795" i="1"/>
  <c r="M795" i="1"/>
  <c r="L795" i="1"/>
  <c r="V794" i="1"/>
  <c r="U794" i="1"/>
  <c r="T794" i="1"/>
  <c r="S794" i="1"/>
  <c r="R794" i="1"/>
  <c r="Q794" i="1"/>
  <c r="P794" i="1"/>
  <c r="O794" i="1"/>
  <c r="N794" i="1"/>
  <c r="M794" i="1"/>
  <c r="L794" i="1"/>
  <c r="V793" i="1"/>
  <c r="U793" i="1"/>
  <c r="T793" i="1"/>
  <c r="S793" i="1"/>
  <c r="R793" i="1"/>
  <c r="Q793" i="1"/>
  <c r="P793" i="1"/>
  <c r="O793" i="1"/>
  <c r="N793" i="1"/>
  <c r="M793" i="1"/>
  <c r="L793" i="1"/>
  <c r="V792" i="1"/>
  <c r="U792" i="1"/>
  <c r="T792" i="1"/>
  <c r="S792" i="1"/>
  <c r="R792" i="1"/>
  <c r="Q792" i="1"/>
  <c r="P792" i="1"/>
  <c r="O792" i="1"/>
  <c r="N792" i="1"/>
  <c r="M792" i="1"/>
  <c r="L792" i="1"/>
  <c r="V791" i="1"/>
  <c r="U791" i="1"/>
  <c r="T791" i="1"/>
  <c r="S791" i="1"/>
  <c r="R791" i="1"/>
  <c r="Q791" i="1"/>
  <c r="P791" i="1"/>
  <c r="O791" i="1"/>
  <c r="N791" i="1"/>
  <c r="M791" i="1"/>
  <c r="L791" i="1"/>
  <c r="V790" i="1"/>
  <c r="U790" i="1"/>
  <c r="T790" i="1"/>
  <c r="S790" i="1"/>
  <c r="R790" i="1"/>
  <c r="Q790" i="1"/>
  <c r="P790" i="1"/>
  <c r="O790" i="1"/>
  <c r="N790" i="1"/>
  <c r="M790" i="1"/>
  <c r="L790" i="1"/>
  <c r="V789" i="1"/>
  <c r="U789" i="1"/>
  <c r="T789" i="1"/>
  <c r="S789" i="1"/>
  <c r="R789" i="1"/>
  <c r="Q789" i="1"/>
  <c r="P789" i="1"/>
  <c r="O789" i="1"/>
  <c r="N789" i="1"/>
  <c r="M789" i="1"/>
  <c r="L789" i="1"/>
  <c r="V788" i="1"/>
  <c r="U788" i="1"/>
  <c r="T788" i="1"/>
  <c r="S788" i="1"/>
  <c r="R788" i="1"/>
  <c r="Q788" i="1"/>
  <c r="P788" i="1"/>
  <c r="O788" i="1"/>
  <c r="N788" i="1"/>
  <c r="M788" i="1"/>
  <c r="L788" i="1"/>
  <c r="V787" i="1"/>
  <c r="U787" i="1"/>
  <c r="T787" i="1"/>
  <c r="S787" i="1"/>
  <c r="R787" i="1"/>
  <c r="Q787" i="1"/>
  <c r="P787" i="1"/>
  <c r="O787" i="1"/>
  <c r="N787" i="1"/>
  <c r="M787" i="1"/>
  <c r="L787" i="1"/>
  <c r="V26" i="1"/>
  <c r="U26" i="1"/>
  <c r="T26" i="1"/>
  <c r="S26" i="1"/>
  <c r="R26" i="1"/>
  <c r="Q26" i="1"/>
  <c r="P26" i="1"/>
  <c r="O26" i="1"/>
  <c r="N26" i="1"/>
  <c r="M26" i="1"/>
  <c r="L26" i="1"/>
  <c r="V786" i="1"/>
  <c r="U786" i="1"/>
  <c r="T786" i="1"/>
  <c r="S786" i="1"/>
  <c r="R786" i="1"/>
  <c r="Q786" i="1"/>
  <c r="P786" i="1"/>
  <c r="O786" i="1"/>
  <c r="N786" i="1"/>
  <c r="M786" i="1"/>
  <c r="L786" i="1"/>
  <c r="V785" i="1"/>
  <c r="U785" i="1"/>
  <c r="T785" i="1"/>
  <c r="S785" i="1"/>
  <c r="R785" i="1"/>
  <c r="Q785" i="1"/>
  <c r="P785" i="1"/>
  <c r="O785" i="1"/>
  <c r="N785" i="1"/>
  <c r="M785" i="1"/>
  <c r="L785" i="1"/>
  <c r="V784" i="1"/>
  <c r="U784" i="1"/>
  <c r="T784" i="1"/>
  <c r="S784" i="1"/>
  <c r="R784" i="1"/>
  <c r="Q784" i="1"/>
  <c r="P784" i="1"/>
  <c r="O784" i="1"/>
  <c r="N784" i="1"/>
  <c r="M784" i="1"/>
  <c r="L784" i="1"/>
  <c r="V783" i="1"/>
  <c r="U783" i="1"/>
  <c r="T783" i="1"/>
  <c r="S783" i="1"/>
  <c r="R783" i="1"/>
  <c r="Q783" i="1"/>
  <c r="P783" i="1"/>
  <c r="O783" i="1"/>
  <c r="N783" i="1"/>
  <c r="M783" i="1"/>
  <c r="L783" i="1"/>
  <c r="V782" i="1"/>
  <c r="U782" i="1"/>
  <c r="T782" i="1"/>
  <c r="S782" i="1"/>
  <c r="R782" i="1"/>
  <c r="Q782" i="1"/>
  <c r="P782" i="1"/>
  <c r="O782" i="1"/>
  <c r="N782" i="1"/>
  <c r="M782" i="1"/>
  <c r="L782" i="1"/>
  <c r="V781" i="1"/>
  <c r="U781" i="1"/>
  <c r="T781" i="1"/>
  <c r="S781" i="1"/>
  <c r="R781" i="1"/>
  <c r="Q781" i="1"/>
  <c r="P781" i="1"/>
  <c r="O781" i="1"/>
  <c r="N781" i="1"/>
  <c r="M781" i="1"/>
  <c r="L781" i="1"/>
  <c r="V780" i="1"/>
  <c r="U780" i="1"/>
  <c r="T780" i="1"/>
  <c r="S780" i="1"/>
  <c r="R780" i="1"/>
  <c r="Q780" i="1"/>
  <c r="P780" i="1"/>
  <c r="O780" i="1"/>
  <c r="N780" i="1"/>
  <c r="M780" i="1"/>
  <c r="L780" i="1"/>
  <c r="V779" i="1"/>
  <c r="U779" i="1"/>
  <c r="T779" i="1"/>
  <c r="S779" i="1"/>
  <c r="R779" i="1"/>
  <c r="Q779" i="1"/>
  <c r="P779" i="1"/>
  <c r="O779" i="1"/>
  <c r="N779" i="1"/>
  <c r="M779" i="1"/>
  <c r="L779" i="1"/>
  <c r="V778" i="1"/>
  <c r="U778" i="1"/>
  <c r="T778" i="1"/>
  <c r="S778" i="1"/>
  <c r="R778" i="1"/>
  <c r="Q778" i="1"/>
  <c r="P778" i="1"/>
  <c r="O778" i="1"/>
  <c r="N778" i="1"/>
  <c r="M778" i="1"/>
  <c r="L778" i="1"/>
  <c r="V777" i="1"/>
  <c r="U777" i="1"/>
  <c r="T777" i="1"/>
  <c r="S777" i="1"/>
  <c r="R777" i="1"/>
  <c r="Q777" i="1"/>
  <c r="P777" i="1"/>
  <c r="O777" i="1"/>
  <c r="N777" i="1"/>
  <c r="M777" i="1"/>
  <c r="L777" i="1"/>
  <c r="V776" i="1"/>
  <c r="U776" i="1"/>
  <c r="T776" i="1"/>
  <c r="S776" i="1"/>
  <c r="R776" i="1"/>
  <c r="Q776" i="1"/>
  <c r="P776" i="1"/>
  <c r="O776" i="1"/>
  <c r="N776" i="1"/>
  <c r="M776" i="1"/>
  <c r="L776" i="1"/>
  <c r="V775" i="1"/>
  <c r="U775" i="1"/>
  <c r="T775" i="1"/>
  <c r="S775" i="1"/>
  <c r="R775" i="1"/>
  <c r="Q775" i="1"/>
  <c r="P775" i="1"/>
  <c r="O775" i="1"/>
  <c r="N775" i="1"/>
  <c r="M775" i="1"/>
  <c r="L775" i="1"/>
  <c r="V774" i="1"/>
  <c r="U774" i="1"/>
  <c r="T774" i="1"/>
  <c r="S774" i="1"/>
  <c r="R774" i="1"/>
  <c r="Q774" i="1"/>
  <c r="P774" i="1"/>
  <c r="O774" i="1"/>
  <c r="N774" i="1"/>
  <c r="M774" i="1"/>
  <c r="L774" i="1"/>
  <c r="V773" i="1"/>
  <c r="U773" i="1"/>
  <c r="T773" i="1"/>
  <c r="S773" i="1"/>
  <c r="R773" i="1"/>
  <c r="Q773" i="1"/>
  <c r="P773" i="1"/>
  <c r="O773" i="1"/>
  <c r="N773" i="1"/>
  <c r="M773" i="1"/>
  <c r="L773" i="1"/>
  <c r="V772" i="1"/>
  <c r="U772" i="1"/>
  <c r="T772" i="1"/>
  <c r="S772" i="1"/>
  <c r="R772" i="1"/>
  <c r="Q772" i="1"/>
  <c r="P772" i="1"/>
  <c r="O772" i="1"/>
  <c r="N772" i="1"/>
  <c r="M772" i="1"/>
  <c r="L772" i="1"/>
  <c r="V771" i="1"/>
  <c r="U771" i="1"/>
  <c r="T771" i="1"/>
  <c r="S771" i="1"/>
  <c r="R771" i="1"/>
  <c r="Q771" i="1"/>
  <c r="P771" i="1"/>
  <c r="O771" i="1"/>
  <c r="N771" i="1"/>
  <c r="M771" i="1"/>
  <c r="L771" i="1"/>
  <c r="V770" i="1"/>
  <c r="U770" i="1"/>
  <c r="T770" i="1"/>
  <c r="S770" i="1"/>
  <c r="R770" i="1"/>
  <c r="Q770" i="1"/>
  <c r="P770" i="1"/>
  <c r="O770" i="1"/>
  <c r="N770" i="1"/>
  <c r="M770" i="1"/>
  <c r="L770" i="1"/>
  <c r="V769" i="1"/>
  <c r="U769" i="1"/>
  <c r="T769" i="1"/>
  <c r="S769" i="1"/>
  <c r="R769" i="1"/>
  <c r="Q769" i="1"/>
  <c r="P769" i="1"/>
  <c r="O769" i="1"/>
  <c r="N769" i="1"/>
  <c r="M769" i="1"/>
  <c r="L769" i="1"/>
  <c r="V768" i="1"/>
  <c r="U768" i="1"/>
  <c r="T768" i="1"/>
  <c r="S768" i="1"/>
  <c r="R768" i="1"/>
  <c r="Q768" i="1"/>
  <c r="P768" i="1"/>
  <c r="O768" i="1"/>
  <c r="N768" i="1"/>
  <c r="M768" i="1"/>
  <c r="L768" i="1"/>
  <c r="V767" i="1"/>
  <c r="U767" i="1"/>
  <c r="T767" i="1"/>
  <c r="S767" i="1"/>
  <c r="R767" i="1"/>
  <c r="Q767" i="1"/>
  <c r="P767" i="1"/>
  <c r="O767" i="1"/>
  <c r="N767" i="1"/>
  <c r="M767" i="1"/>
  <c r="L767" i="1"/>
  <c r="V766" i="1"/>
  <c r="U766" i="1"/>
  <c r="T766" i="1"/>
  <c r="S766" i="1"/>
  <c r="R766" i="1"/>
  <c r="Q766" i="1"/>
  <c r="P766" i="1"/>
  <c r="O766" i="1"/>
  <c r="N766" i="1"/>
  <c r="M766" i="1"/>
  <c r="L766" i="1"/>
  <c r="V765" i="1"/>
  <c r="U765" i="1"/>
  <c r="T765" i="1"/>
  <c r="S765" i="1"/>
  <c r="R765" i="1"/>
  <c r="Q765" i="1"/>
  <c r="P765" i="1"/>
  <c r="O765" i="1"/>
  <c r="N765" i="1"/>
  <c r="M765" i="1"/>
  <c r="L765" i="1"/>
  <c r="V764" i="1"/>
  <c r="U764" i="1"/>
  <c r="T764" i="1"/>
  <c r="S764" i="1"/>
  <c r="R764" i="1"/>
  <c r="Q764" i="1"/>
  <c r="P764" i="1"/>
  <c r="O764" i="1"/>
  <c r="N764" i="1"/>
  <c r="M764" i="1"/>
  <c r="L764" i="1"/>
  <c r="V763" i="1"/>
  <c r="U763" i="1"/>
  <c r="T763" i="1"/>
  <c r="S763" i="1"/>
  <c r="R763" i="1"/>
  <c r="Q763" i="1"/>
  <c r="P763" i="1"/>
  <c r="O763" i="1"/>
  <c r="N763" i="1"/>
  <c r="M763" i="1"/>
  <c r="L763" i="1"/>
  <c r="V762" i="1"/>
  <c r="U762" i="1"/>
  <c r="T762" i="1"/>
  <c r="S762" i="1"/>
  <c r="R762" i="1"/>
  <c r="Q762" i="1"/>
  <c r="P762" i="1"/>
  <c r="O762" i="1"/>
  <c r="N762" i="1"/>
  <c r="M762" i="1"/>
  <c r="L762" i="1"/>
  <c r="V761" i="1"/>
  <c r="U761" i="1"/>
  <c r="T761" i="1"/>
  <c r="S761" i="1"/>
  <c r="R761" i="1"/>
  <c r="Q761" i="1"/>
  <c r="P761" i="1"/>
  <c r="O761" i="1"/>
  <c r="N761" i="1"/>
  <c r="M761" i="1"/>
  <c r="L761" i="1"/>
  <c r="V760" i="1"/>
  <c r="U760" i="1"/>
  <c r="T760" i="1"/>
  <c r="S760" i="1"/>
  <c r="R760" i="1"/>
  <c r="Q760" i="1"/>
  <c r="P760" i="1"/>
  <c r="O760" i="1"/>
  <c r="N760" i="1"/>
  <c r="M760" i="1"/>
  <c r="L760" i="1"/>
  <c r="V759" i="1"/>
  <c r="U759" i="1"/>
  <c r="T759" i="1"/>
  <c r="S759" i="1"/>
  <c r="R759" i="1"/>
  <c r="Q759" i="1"/>
  <c r="P759" i="1"/>
  <c r="O759" i="1"/>
  <c r="N759" i="1"/>
  <c r="M759" i="1"/>
  <c r="L759" i="1"/>
  <c r="V758" i="1"/>
  <c r="U758" i="1"/>
  <c r="T758" i="1"/>
  <c r="S758" i="1"/>
  <c r="R758" i="1"/>
  <c r="Q758" i="1"/>
  <c r="P758" i="1"/>
  <c r="O758" i="1"/>
  <c r="N758" i="1"/>
  <c r="M758" i="1"/>
  <c r="L758" i="1"/>
  <c r="V757" i="1"/>
  <c r="U757" i="1"/>
  <c r="T757" i="1"/>
  <c r="S757" i="1"/>
  <c r="R757" i="1"/>
  <c r="Q757" i="1"/>
  <c r="P757" i="1"/>
  <c r="O757" i="1"/>
  <c r="N757" i="1"/>
  <c r="M757" i="1"/>
  <c r="L757" i="1"/>
  <c r="V756" i="1"/>
  <c r="U756" i="1"/>
  <c r="T756" i="1"/>
  <c r="S756" i="1"/>
  <c r="R756" i="1"/>
  <c r="Q756" i="1"/>
  <c r="P756" i="1"/>
  <c r="O756" i="1"/>
  <c r="N756" i="1"/>
  <c r="M756" i="1"/>
  <c r="L756" i="1"/>
  <c r="V755" i="1"/>
  <c r="U755" i="1"/>
  <c r="T755" i="1"/>
  <c r="S755" i="1"/>
  <c r="R755" i="1"/>
  <c r="Q755" i="1"/>
  <c r="P755" i="1"/>
  <c r="O755" i="1"/>
  <c r="N755" i="1"/>
  <c r="M755" i="1"/>
  <c r="L755" i="1"/>
  <c r="V754" i="1"/>
  <c r="U754" i="1"/>
  <c r="T754" i="1"/>
  <c r="S754" i="1"/>
  <c r="R754" i="1"/>
  <c r="Q754" i="1"/>
  <c r="P754" i="1"/>
  <c r="O754" i="1"/>
  <c r="N754" i="1"/>
  <c r="M754" i="1"/>
  <c r="L754" i="1"/>
  <c r="V753" i="1"/>
  <c r="U753" i="1"/>
  <c r="T753" i="1"/>
  <c r="S753" i="1"/>
  <c r="R753" i="1"/>
  <c r="Q753" i="1"/>
  <c r="P753" i="1"/>
  <c r="O753" i="1"/>
  <c r="N753" i="1"/>
  <c r="M753" i="1"/>
  <c r="L753" i="1"/>
  <c r="V752" i="1"/>
  <c r="U752" i="1"/>
  <c r="T752" i="1"/>
  <c r="S752" i="1"/>
  <c r="R752" i="1"/>
  <c r="Q752" i="1"/>
  <c r="P752" i="1"/>
  <c r="O752" i="1"/>
  <c r="N752" i="1"/>
  <c r="M752" i="1"/>
  <c r="L752" i="1"/>
  <c r="V751" i="1"/>
  <c r="U751" i="1"/>
  <c r="T751" i="1"/>
  <c r="S751" i="1"/>
  <c r="R751" i="1"/>
  <c r="Q751" i="1"/>
  <c r="P751" i="1"/>
  <c r="O751" i="1"/>
  <c r="N751" i="1"/>
  <c r="M751" i="1"/>
  <c r="L751" i="1"/>
  <c r="V750" i="1"/>
  <c r="U750" i="1"/>
  <c r="T750" i="1"/>
  <c r="S750" i="1"/>
  <c r="R750" i="1"/>
  <c r="Q750" i="1"/>
  <c r="P750" i="1"/>
  <c r="O750" i="1"/>
  <c r="N750" i="1"/>
  <c r="M750" i="1"/>
  <c r="L750" i="1"/>
  <c r="V749" i="1"/>
  <c r="U749" i="1"/>
  <c r="T749" i="1"/>
  <c r="S749" i="1"/>
  <c r="R749" i="1"/>
  <c r="Q749" i="1"/>
  <c r="P749" i="1"/>
  <c r="O749" i="1"/>
  <c r="N749" i="1"/>
  <c r="M749" i="1"/>
  <c r="L749" i="1"/>
  <c r="V748" i="1"/>
  <c r="U748" i="1"/>
  <c r="T748" i="1"/>
  <c r="S748" i="1"/>
  <c r="R748" i="1"/>
  <c r="Q748" i="1"/>
  <c r="P748" i="1"/>
  <c r="O748" i="1"/>
  <c r="N748" i="1"/>
  <c r="M748" i="1"/>
  <c r="L748" i="1"/>
  <c r="V747" i="1"/>
  <c r="U747" i="1"/>
  <c r="T747" i="1"/>
  <c r="S747" i="1"/>
  <c r="R747" i="1"/>
  <c r="Q747" i="1"/>
  <c r="P747" i="1"/>
  <c r="O747" i="1"/>
  <c r="N747" i="1"/>
  <c r="M747" i="1"/>
  <c r="L747" i="1"/>
  <c r="V746" i="1"/>
  <c r="U746" i="1"/>
  <c r="T746" i="1"/>
  <c r="S746" i="1"/>
  <c r="R746" i="1"/>
  <c r="Q746" i="1"/>
  <c r="P746" i="1"/>
  <c r="O746" i="1"/>
  <c r="N746" i="1"/>
  <c r="M746" i="1"/>
  <c r="L746" i="1"/>
  <c r="V745" i="1"/>
  <c r="U745" i="1"/>
  <c r="T745" i="1"/>
  <c r="S745" i="1"/>
  <c r="R745" i="1"/>
  <c r="Q745" i="1"/>
  <c r="P745" i="1"/>
  <c r="O745" i="1"/>
  <c r="N745" i="1"/>
  <c r="M745" i="1"/>
  <c r="L745" i="1"/>
  <c r="V744" i="1"/>
  <c r="U744" i="1"/>
  <c r="T744" i="1"/>
  <c r="S744" i="1"/>
  <c r="R744" i="1"/>
  <c r="Q744" i="1"/>
  <c r="P744" i="1"/>
  <c r="O744" i="1"/>
  <c r="N744" i="1"/>
  <c r="M744" i="1"/>
  <c r="L744" i="1"/>
  <c r="V743" i="1"/>
  <c r="U743" i="1"/>
  <c r="T743" i="1"/>
  <c r="S743" i="1"/>
  <c r="R743" i="1"/>
  <c r="Q743" i="1"/>
  <c r="P743" i="1"/>
  <c r="O743" i="1"/>
  <c r="N743" i="1"/>
  <c r="M743" i="1"/>
  <c r="L743" i="1"/>
  <c r="V742" i="1"/>
  <c r="U742" i="1"/>
  <c r="T742" i="1"/>
  <c r="S742" i="1"/>
  <c r="R742" i="1"/>
  <c r="Q742" i="1"/>
  <c r="P742" i="1"/>
  <c r="O742" i="1"/>
  <c r="N742" i="1"/>
  <c r="M742" i="1"/>
  <c r="L742" i="1"/>
  <c r="V741" i="1"/>
  <c r="U741" i="1"/>
  <c r="T741" i="1"/>
  <c r="S741" i="1"/>
  <c r="R741" i="1"/>
  <c r="Q741" i="1"/>
  <c r="P741" i="1"/>
  <c r="O741" i="1"/>
  <c r="N741" i="1"/>
  <c r="M741" i="1"/>
  <c r="L741" i="1"/>
  <c r="V740" i="1"/>
  <c r="U740" i="1"/>
  <c r="T740" i="1"/>
  <c r="S740" i="1"/>
  <c r="R740" i="1"/>
  <c r="Q740" i="1"/>
  <c r="P740" i="1"/>
  <c r="O740" i="1"/>
  <c r="N740" i="1"/>
  <c r="M740" i="1"/>
  <c r="L740" i="1"/>
  <c r="V739" i="1"/>
  <c r="U739" i="1"/>
  <c r="T739" i="1"/>
  <c r="S739" i="1"/>
  <c r="R739" i="1"/>
  <c r="Q739" i="1"/>
  <c r="P739" i="1"/>
  <c r="O739" i="1"/>
  <c r="N739" i="1"/>
  <c r="M739" i="1"/>
  <c r="L739" i="1"/>
  <c r="V738" i="1"/>
  <c r="U738" i="1"/>
  <c r="T738" i="1"/>
  <c r="S738" i="1"/>
  <c r="R738" i="1"/>
  <c r="Q738" i="1"/>
  <c r="P738" i="1"/>
  <c r="O738" i="1"/>
  <c r="N738" i="1"/>
  <c r="M738" i="1"/>
  <c r="L738" i="1"/>
  <c r="V737" i="1"/>
  <c r="U737" i="1"/>
  <c r="T737" i="1"/>
  <c r="S737" i="1"/>
  <c r="R737" i="1"/>
  <c r="Q737" i="1"/>
  <c r="P737" i="1"/>
  <c r="O737" i="1"/>
  <c r="N737" i="1"/>
  <c r="M737" i="1"/>
  <c r="L737" i="1"/>
  <c r="V736" i="1"/>
  <c r="U736" i="1"/>
  <c r="T736" i="1"/>
  <c r="S736" i="1"/>
  <c r="R736" i="1"/>
  <c r="Q736" i="1"/>
  <c r="P736" i="1"/>
  <c r="O736" i="1"/>
  <c r="N736" i="1"/>
  <c r="M736" i="1"/>
  <c r="L736" i="1"/>
  <c r="V735" i="1"/>
  <c r="U735" i="1"/>
  <c r="T735" i="1"/>
  <c r="S735" i="1"/>
  <c r="R735" i="1"/>
  <c r="Q735" i="1"/>
  <c r="P735" i="1"/>
  <c r="O735" i="1"/>
  <c r="N735" i="1"/>
  <c r="M735" i="1"/>
  <c r="L735" i="1"/>
  <c r="V734" i="1"/>
  <c r="U734" i="1"/>
  <c r="T734" i="1"/>
  <c r="S734" i="1"/>
  <c r="R734" i="1"/>
  <c r="Q734" i="1"/>
  <c r="P734" i="1"/>
  <c r="O734" i="1"/>
  <c r="N734" i="1"/>
  <c r="M734" i="1"/>
  <c r="L734" i="1"/>
  <c r="V733" i="1"/>
  <c r="U733" i="1"/>
  <c r="T733" i="1"/>
  <c r="S733" i="1"/>
  <c r="R733" i="1"/>
  <c r="Q733" i="1"/>
  <c r="P733" i="1"/>
  <c r="O733" i="1"/>
  <c r="N733" i="1"/>
  <c r="M733" i="1"/>
  <c r="L733" i="1"/>
  <c r="V732" i="1"/>
  <c r="U732" i="1"/>
  <c r="T732" i="1"/>
  <c r="S732" i="1"/>
  <c r="R732" i="1"/>
  <c r="Q732" i="1"/>
  <c r="P732" i="1"/>
  <c r="O732" i="1"/>
  <c r="N732" i="1"/>
  <c r="M732" i="1"/>
  <c r="L732" i="1"/>
  <c r="V731" i="1"/>
  <c r="U731" i="1"/>
  <c r="T731" i="1"/>
  <c r="S731" i="1"/>
  <c r="R731" i="1"/>
  <c r="Q731" i="1"/>
  <c r="P731" i="1"/>
  <c r="O731" i="1"/>
  <c r="N731" i="1"/>
  <c r="M731" i="1"/>
  <c r="L731" i="1"/>
  <c r="V730" i="1"/>
  <c r="U730" i="1"/>
  <c r="T730" i="1"/>
  <c r="S730" i="1"/>
  <c r="R730" i="1"/>
  <c r="Q730" i="1"/>
  <c r="P730" i="1"/>
  <c r="O730" i="1"/>
  <c r="N730" i="1"/>
  <c r="M730" i="1"/>
  <c r="L730" i="1"/>
  <c r="V729" i="1"/>
  <c r="U729" i="1"/>
  <c r="T729" i="1"/>
  <c r="S729" i="1"/>
  <c r="R729" i="1"/>
  <c r="Q729" i="1"/>
  <c r="P729" i="1"/>
  <c r="O729" i="1"/>
  <c r="N729" i="1"/>
  <c r="M729" i="1"/>
  <c r="L729" i="1"/>
  <c r="V728" i="1"/>
  <c r="U728" i="1"/>
  <c r="T728" i="1"/>
  <c r="S728" i="1"/>
  <c r="R728" i="1"/>
  <c r="Q728" i="1"/>
  <c r="P728" i="1"/>
  <c r="O728" i="1"/>
  <c r="N728" i="1"/>
  <c r="M728" i="1"/>
  <c r="L728" i="1"/>
  <c r="V727" i="1"/>
  <c r="U727" i="1"/>
  <c r="T727" i="1"/>
  <c r="S727" i="1"/>
  <c r="R727" i="1"/>
  <c r="Q727" i="1"/>
  <c r="P727" i="1"/>
  <c r="O727" i="1"/>
  <c r="N727" i="1"/>
  <c r="M727" i="1"/>
  <c r="L727" i="1"/>
  <c r="V726" i="1"/>
  <c r="U726" i="1"/>
  <c r="T726" i="1"/>
  <c r="S726" i="1"/>
  <c r="R726" i="1"/>
  <c r="Q726" i="1"/>
  <c r="P726" i="1"/>
  <c r="O726" i="1"/>
  <c r="N726" i="1"/>
  <c r="M726" i="1"/>
  <c r="L726" i="1"/>
  <c r="V725" i="1"/>
  <c r="U725" i="1"/>
  <c r="T725" i="1"/>
  <c r="S725" i="1"/>
  <c r="R725" i="1"/>
  <c r="Q725" i="1"/>
  <c r="P725" i="1"/>
  <c r="O725" i="1"/>
  <c r="N725" i="1"/>
  <c r="M725" i="1"/>
  <c r="L725" i="1"/>
  <c r="V724" i="1"/>
  <c r="U724" i="1"/>
  <c r="T724" i="1"/>
  <c r="S724" i="1"/>
  <c r="R724" i="1"/>
  <c r="Q724" i="1"/>
  <c r="P724" i="1"/>
  <c r="O724" i="1"/>
  <c r="N724" i="1"/>
  <c r="M724" i="1"/>
  <c r="L724" i="1"/>
  <c r="V723" i="1"/>
  <c r="U723" i="1"/>
  <c r="T723" i="1"/>
  <c r="S723" i="1"/>
  <c r="R723" i="1"/>
  <c r="Q723" i="1"/>
  <c r="P723" i="1"/>
  <c r="O723" i="1"/>
  <c r="N723" i="1"/>
  <c r="M723" i="1"/>
  <c r="L723" i="1"/>
  <c r="V722" i="1"/>
  <c r="U722" i="1"/>
  <c r="T722" i="1"/>
  <c r="S722" i="1"/>
  <c r="R722" i="1"/>
  <c r="Q722" i="1"/>
  <c r="P722" i="1"/>
  <c r="O722" i="1"/>
  <c r="N722" i="1"/>
  <c r="M722" i="1"/>
  <c r="L722" i="1"/>
  <c r="V721" i="1"/>
  <c r="U721" i="1"/>
  <c r="T721" i="1"/>
  <c r="S721" i="1"/>
  <c r="R721" i="1"/>
  <c r="Q721" i="1"/>
  <c r="P721" i="1"/>
  <c r="O721" i="1"/>
  <c r="N721" i="1"/>
  <c r="M721" i="1"/>
  <c r="L721" i="1"/>
  <c r="V720" i="1"/>
  <c r="U720" i="1"/>
  <c r="T720" i="1"/>
  <c r="S720" i="1"/>
  <c r="R720" i="1"/>
  <c r="Q720" i="1"/>
  <c r="P720" i="1"/>
  <c r="O720" i="1"/>
  <c r="N720" i="1"/>
  <c r="M720" i="1"/>
  <c r="L720" i="1"/>
  <c r="V719" i="1"/>
  <c r="U719" i="1"/>
  <c r="T719" i="1"/>
  <c r="S719" i="1"/>
  <c r="R719" i="1"/>
  <c r="Q719" i="1"/>
  <c r="P719" i="1"/>
  <c r="O719" i="1"/>
  <c r="N719" i="1"/>
  <c r="M719" i="1"/>
  <c r="L719" i="1"/>
  <c r="V718" i="1"/>
  <c r="U718" i="1"/>
  <c r="T718" i="1"/>
  <c r="S718" i="1"/>
  <c r="R718" i="1"/>
  <c r="Q718" i="1"/>
  <c r="P718" i="1"/>
  <c r="O718" i="1"/>
  <c r="N718" i="1"/>
  <c r="M718" i="1"/>
  <c r="L718" i="1"/>
  <c r="V717" i="1"/>
  <c r="U717" i="1"/>
  <c r="T717" i="1"/>
  <c r="S717" i="1"/>
  <c r="R717" i="1"/>
  <c r="Q717" i="1"/>
  <c r="P717" i="1"/>
  <c r="O717" i="1"/>
  <c r="N717" i="1"/>
  <c r="M717" i="1"/>
  <c r="L717" i="1"/>
  <c r="V716" i="1"/>
  <c r="U716" i="1"/>
  <c r="T716" i="1"/>
  <c r="S716" i="1"/>
  <c r="R716" i="1"/>
  <c r="Q716" i="1"/>
  <c r="P716" i="1"/>
  <c r="O716" i="1"/>
  <c r="N716" i="1"/>
  <c r="M716" i="1"/>
  <c r="L716" i="1"/>
  <c r="V715" i="1"/>
  <c r="U715" i="1"/>
  <c r="T715" i="1"/>
  <c r="S715" i="1"/>
  <c r="R715" i="1"/>
  <c r="Q715" i="1"/>
  <c r="P715" i="1"/>
  <c r="O715" i="1"/>
  <c r="N715" i="1"/>
  <c r="M715" i="1"/>
  <c r="L715" i="1"/>
  <c r="V714" i="1"/>
  <c r="U714" i="1"/>
  <c r="T714" i="1"/>
  <c r="S714" i="1"/>
  <c r="R714" i="1"/>
  <c r="Q714" i="1"/>
  <c r="P714" i="1"/>
  <c r="O714" i="1"/>
  <c r="N714" i="1"/>
  <c r="M714" i="1"/>
  <c r="L714" i="1"/>
  <c r="V713" i="1"/>
  <c r="U713" i="1"/>
  <c r="T713" i="1"/>
  <c r="S713" i="1"/>
  <c r="R713" i="1"/>
  <c r="Q713" i="1"/>
  <c r="P713" i="1"/>
  <c r="O713" i="1"/>
  <c r="N713" i="1"/>
  <c r="M713" i="1"/>
  <c r="L713" i="1"/>
  <c r="V712" i="1"/>
  <c r="U712" i="1"/>
  <c r="T712" i="1"/>
  <c r="S712" i="1"/>
  <c r="R712" i="1"/>
  <c r="Q712" i="1"/>
  <c r="P712" i="1"/>
  <c r="O712" i="1"/>
  <c r="N712" i="1"/>
  <c r="M712" i="1"/>
  <c r="L712" i="1"/>
  <c r="V711" i="1"/>
  <c r="U711" i="1"/>
  <c r="T711" i="1"/>
  <c r="S711" i="1"/>
  <c r="R711" i="1"/>
  <c r="Q711" i="1"/>
  <c r="P711" i="1"/>
  <c r="O711" i="1"/>
  <c r="N711" i="1"/>
  <c r="M711" i="1"/>
  <c r="L711" i="1"/>
  <c r="V710" i="1"/>
  <c r="U710" i="1"/>
  <c r="T710" i="1"/>
  <c r="S710" i="1"/>
  <c r="R710" i="1"/>
  <c r="Q710" i="1"/>
  <c r="P710" i="1"/>
  <c r="O710" i="1"/>
  <c r="N710" i="1"/>
  <c r="M710" i="1"/>
  <c r="L710" i="1"/>
  <c r="V709" i="1"/>
  <c r="U709" i="1"/>
  <c r="T709" i="1"/>
  <c r="S709" i="1"/>
  <c r="R709" i="1"/>
  <c r="Q709" i="1"/>
  <c r="P709" i="1"/>
  <c r="O709" i="1"/>
  <c r="N709" i="1"/>
  <c r="M709" i="1"/>
  <c r="L709" i="1"/>
  <c r="V708" i="1"/>
  <c r="U708" i="1"/>
  <c r="T708" i="1"/>
  <c r="S708" i="1"/>
  <c r="R708" i="1"/>
  <c r="Q708" i="1"/>
  <c r="P708" i="1"/>
  <c r="O708" i="1"/>
  <c r="N708" i="1"/>
  <c r="M708" i="1"/>
  <c r="L708" i="1"/>
  <c r="V707" i="1"/>
  <c r="U707" i="1"/>
  <c r="T707" i="1"/>
  <c r="S707" i="1"/>
  <c r="R707" i="1"/>
  <c r="Q707" i="1"/>
  <c r="P707" i="1"/>
  <c r="O707" i="1"/>
  <c r="N707" i="1"/>
  <c r="M707" i="1"/>
  <c r="L707" i="1"/>
  <c r="V706" i="1"/>
  <c r="U706" i="1"/>
  <c r="T706" i="1"/>
  <c r="S706" i="1"/>
  <c r="R706" i="1"/>
  <c r="Q706" i="1"/>
  <c r="P706" i="1"/>
  <c r="O706" i="1"/>
  <c r="N706" i="1"/>
  <c r="M706" i="1"/>
  <c r="L706" i="1"/>
  <c r="V705" i="1"/>
  <c r="U705" i="1"/>
  <c r="T705" i="1"/>
  <c r="S705" i="1"/>
  <c r="R705" i="1"/>
  <c r="Q705" i="1"/>
  <c r="P705" i="1"/>
  <c r="O705" i="1"/>
  <c r="N705" i="1"/>
  <c r="M705" i="1"/>
  <c r="L705" i="1"/>
  <c r="V704" i="1"/>
  <c r="U704" i="1"/>
  <c r="T704" i="1"/>
  <c r="S704" i="1"/>
  <c r="R704" i="1"/>
  <c r="Q704" i="1"/>
  <c r="P704" i="1"/>
  <c r="O704" i="1"/>
  <c r="N704" i="1"/>
  <c r="M704" i="1"/>
  <c r="L704" i="1"/>
  <c r="V703" i="1"/>
  <c r="U703" i="1"/>
  <c r="T703" i="1"/>
  <c r="S703" i="1"/>
  <c r="R703" i="1"/>
  <c r="Q703" i="1"/>
  <c r="P703" i="1"/>
  <c r="O703" i="1"/>
  <c r="N703" i="1"/>
  <c r="M703" i="1"/>
  <c r="L703" i="1"/>
  <c r="V702" i="1"/>
  <c r="U702" i="1"/>
  <c r="T702" i="1"/>
  <c r="S702" i="1"/>
  <c r="R702" i="1"/>
  <c r="Q702" i="1"/>
  <c r="P702" i="1"/>
  <c r="O702" i="1"/>
  <c r="N702" i="1"/>
  <c r="M702" i="1"/>
  <c r="L702" i="1"/>
  <c r="V701" i="1"/>
  <c r="U701" i="1"/>
  <c r="T701" i="1"/>
  <c r="S701" i="1"/>
  <c r="R701" i="1"/>
  <c r="Q701" i="1"/>
  <c r="P701" i="1"/>
  <c r="O701" i="1"/>
  <c r="N701" i="1"/>
  <c r="M701" i="1"/>
  <c r="L701" i="1"/>
  <c r="V700" i="1"/>
  <c r="U700" i="1"/>
  <c r="T700" i="1"/>
  <c r="S700" i="1"/>
  <c r="R700" i="1"/>
  <c r="Q700" i="1"/>
  <c r="P700" i="1"/>
  <c r="O700" i="1"/>
  <c r="N700" i="1"/>
  <c r="M700" i="1"/>
  <c r="L700" i="1"/>
  <c r="V699" i="1"/>
  <c r="U699" i="1"/>
  <c r="T699" i="1"/>
  <c r="S699" i="1"/>
  <c r="R699" i="1"/>
  <c r="Q699" i="1"/>
  <c r="P699" i="1"/>
  <c r="O699" i="1"/>
  <c r="N699" i="1"/>
  <c r="M699" i="1"/>
  <c r="L699" i="1"/>
  <c r="V698" i="1"/>
  <c r="U698" i="1"/>
  <c r="T698" i="1"/>
  <c r="S698" i="1"/>
  <c r="R698" i="1"/>
  <c r="Q698" i="1"/>
  <c r="P698" i="1"/>
  <c r="O698" i="1"/>
  <c r="N698" i="1"/>
  <c r="M698" i="1"/>
  <c r="L698" i="1"/>
  <c r="V697" i="1"/>
  <c r="U697" i="1"/>
  <c r="T697" i="1"/>
  <c r="S697" i="1"/>
  <c r="R697" i="1"/>
  <c r="Q697" i="1"/>
  <c r="P697" i="1"/>
  <c r="O697" i="1"/>
  <c r="N697" i="1"/>
  <c r="M697" i="1"/>
  <c r="L697" i="1"/>
  <c r="V696" i="1"/>
  <c r="U696" i="1"/>
  <c r="T696" i="1"/>
  <c r="S696" i="1"/>
  <c r="R696" i="1"/>
  <c r="Q696" i="1"/>
  <c r="P696" i="1"/>
  <c r="O696" i="1"/>
  <c r="N696" i="1"/>
  <c r="M696" i="1"/>
  <c r="L696" i="1"/>
  <c r="V695" i="1"/>
  <c r="U695" i="1"/>
  <c r="T695" i="1"/>
  <c r="S695" i="1"/>
  <c r="R695" i="1"/>
  <c r="Q695" i="1"/>
  <c r="P695" i="1"/>
  <c r="O695" i="1"/>
  <c r="N695" i="1"/>
  <c r="M695" i="1"/>
  <c r="L695" i="1"/>
  <c r="V694" i="1"/>
  <c r="U694" i="1"/>
  <c r="T694" i="1"/>
  <c r="S694" i="1"/>
  <c r="R694" i="1"/>
  <c r="Q694" i="1"/>
  <c r="P694" i="1"/>
  <c r="O694" i="1"/>
  <c r="N694" i="1"/>
  <c r="M694" i="1"/>
  <c r="L694" i="1"/>
  <c r="V693" i="1"/>
  <c r="U693" i="1"/>
  <c r="T693" i="1"/>
  <c r="S693" i="1"/>
  <c r="R693" i="1"/>
  <c r="Q693" i="1"/>
  <c r="P693" i="1"/>
  <c r="O693" i="1"/>
  <c r="N693" i="1"/>
  <c r="M693" i="1"/>
  <c r="L693" i="1"/>
  <c r="V692" i="1"/>
  <c r="U692" i="1"/>
  <c r="T692" i="1"/>
  <c r="S692" i="1"/>
  <c r="R692" i="1"/>
  <c r="Q692" i="1"/>
  <c r="P692" i="1"/>
  <c r="O692" i="1"/>
  <c r="N692" i="1"/>
  <c r="M692" i="1"/>
  <c r="L692" i="1"/>
  <c r="V691" i="1"/>
  <c r="U691" i="1"/>
  <c r="T691" i="1"/>
  <c r="S691" i="1"/>
  <c r="R691" i="1"/>
  <c r="Q691" i="1"/>
  <c r="P691" i="1"/>
  <c r="O691" i="1"/>
  <c r="N691" i="1"/>
  <c r="M691" i="1"/>
  <c r="L691" i="1"/>
  <c r="V690" i="1"/>
  <c r="U690" i="1"/>
  <c r="T690" i="1"/>
  <c r="S690" i="1"/>
  <c r="R690" i="1"/>
  <c r="Q690" i="1"/>
  <c r="P690" i="1"/>
  <c r="O690" i="1"/>
  <c r="N690" i="1"/>
  <c r="M690" i="1"/>
  <c r="L690" i="1"/>
  <c r="V689" i="1"/>
  <c r="U689" i="1"/>
  <c r="T689" i="1"/>
  <c r="S689" i="1"/>
  <c r="R689" i="1"/>
  <c r="Q689" i="1"/>
  <c r="P689" i="1"/>
  <c r="O689" i="1"/>
  <c r="N689" i="1"/>
  <c r="M689" i="1"/>
  <c r="L689" i="1"/>
  <c r="V688" i="1"/>
  <c r="U688" i="1"/>
  <c r="T688" i="1"/>
  <c r="S688" i="1"/>
  <c r="R688" i="1"/>
  <c r="Q688" i="1"/>
  <c r="P688" i="1"/>
  <c r="O688" i="1"/>
  <c r="N688" i="1"/>
  <c r="M688" i="1"/>
  <c r="L688" i="1"/>
  <c r="V687" i="1"/>
  <c r="U687" i="1"/>
  <c r="T687" i="1"/>
  <c r="S687" i="1"/>
  <c r="R687" i="1"/>
  <c r="Q687" i="1"/>
  <c r="P687" i="1"/>
  <c r="O687" i="1"/>
  <c r="N687" i="1"/>
  <c r="M687" i="1"/>
  <c r="L687" i="1"/>
  <c r="V686" i="1"/>
  <c r="U686" i="1"/>
  <c r="T686" i="1"/>
  <c r="S686" i="1"/>
  <c r="R686" i="1"/>
  <c r="Q686" i="1"/>
  <c r="P686" i="1"/>
  <c r="O686" i="1"/>
  <c r="N686" i="1"/>
  <c r="M686" i="1"/>
  <c r="L686" i="1"/>
  <c r="V685" i="1"/>
  <c r="U685" i="1"/>
  <c r="T685" i="1"/>
  <c r="S685" i="1"/>
  <c r="R685" i="1"/>
  <c r="Q685" i="1"/>
  <c r="P685" i="1"/>
  <c r="O685" i="1"/>
  <c r="N685" i="1"/>
  <c r="M685" i="1"/>
  <c r="L685" i="1"/>
  <c r="V684" i="1"/>
  <c r="U684" i="1"/>
  <c r="T684" i="1"/>
  <c r="S684" i="1"/>
  <c r="R684" i="1"/>
  <c r="Q684" i="1"/>
  <c r="P684" i="1"/>
  <c r="O684" i="1"/>
  <c r="N684" i="1"/>
  <c r="M684" i="1"/>
  <c r="L684" i="1"/>
  <c r="V683" i="1"/>
  <c r="U683" i="1"/>
  <c r="T683" i="1"/>
  <c r="S683" i="1"/>
  <c r="R683" i="1"/>
  <c r="Q683" i="1"/>
  <c r="P683" i="1"/>
  <c r="O683" i="1"/>
  <c r="N683" i="1"/>
  <c r="M683" i="1"/>
  <c r="L683" i="1"/>
  <c r="V682" i="1"/>
  <c r="U682" i="1"/>
  <c r="T682" i="1"/>
  <c r="S682" i="1"/>
  <c r="R682" i="1"/>
  <c r="Q682" i="1"/>
  <c r="P682" i="1"/>
  <c r="O682" i="1"/>
  <c r="N682" i="1"/>
  <c r="M682" i="1"/>
  <c r="L682" i="1"/>
  <c r="V681" i="1"/>
  <c r="U681" i="1"/>
  <c r="T681" i="1"/>
  <c r="S681" i="1"/>
  <c r="R681" i="1"/>
  <c r="Q681" i="1"/>
  <c r="P681" i="1"/>
  <c r="O681" i="1"/>
  <c r="N681" i="1"/>
  <c r="M681" i="1"/>
  <c r="L681" i="1"/>
  <c r="V680" i="1"/>
  <c r="U680" i="1"/>
  <c r="T680" i="1"/>
  <c r="S680" i="1"/>
  <c r="R680" i="1"/>
  <c r="Q680" i="1"/>
  <c r="P680" i="1"/>
  <c r="O680" i="1"/>
  <c r="N680" i="1"/>
  <c r="M680" i="1"/>
  <c r="L680" i="1"/>
  <c r="V679" i="1"/>
  <c r="U679" i="1"/>
  <c r="T679" i="1"/>
  <c r="S679" i="1"/>
  <c r="R679" i="1"/>
  <c r="Q679" i="1"/>
  <c r="P679" i="1"/>
  <c r="O679" i="1"/>
  <c r="N679" i="1"/>
  <c r="M679" i="1"/>
  <c r="L679" i="1"/>
  <c r="V678" i="1"/>
  <c r="U678" i="1"/>
  <c r="T678" i="1"/>
  <c r="S678" i="1"/>
  <c r="R678" i="1"/>
  <c r="Q678" i="1"/>
  <c r="P678" i="1"/>
  <c r="O678" i="1"/>
  <c r="N678" i="1"/>
  <c r="M678" i="1"/>
  <c r="L678" i="1"/>
  <c r="V677" i="1"/>
  <c r="U677" i="1"/>
  <c r="T677" i="1"/>
  <c r="S677" i="1"/>
  <c r="R677" i="1"/>
  <c r="Q677" i="1"/>
  <c r="P677" i="1"/>
  <c r="O677" i="1"/>
  <c r="N677" i="1"/>
  <c r="M677" i="1"/>
  <c r="L677" i="1"/>
  <c r="V676" i="1"/>
  <c r="U676" i="1"/>
  <c r="T676" i="1"/>
  <c r="S676" i="1"/>
  <c r="R676" i="1"/>
  <c r="Q676" i="1"/>
  <c r="P676" i="1"/>
  <c r="O676" i="1"/>
  <c r="N676" i="1"/>
  <c r="M676" i="1"/>
  <c r="L676" i="1"/>
  <c r="V675" i="1"/>
  <c r="U675" i="1"/>
  <c r="T675" i="1"/>
  <c r="S675" i="1"/>
  <c r="R675" i="1"/>
  <c r="Q675" i="1"/>
  <c r="P675" i="1"/>
  <c r="O675" i="1"/>
  <c r="N675" i="1"/>
  <c r="M675" i="1"/>
  <c r="L675" i="1"/>
  <c r="V674" i="1"/>
  <c r="U674" i="1"/>
  <c r="T674" i="1"/>
  <c r="S674" i="1"/>
  <c r="R674" i="1"/>
  <c r="Q674" i="1"/>
  <c r="P674" i="1"/>
  <c r="O674" i="1"/>
  <c r="N674" i="1"/>
  <c r="M674" i="1"/>
  <c r="L674" i="1"/>
  <c r="V673" i="1"/>
  <c r="U673" i="1"/>
  <c r="T673" i="1"/>
  <c r="S673" i="1"/>
  <c r="R673" i="1"/>
  <c r="Q673" i="1"/>
  <c r="P673" i="1"/>
  <c r="O673" i="1"/>
  <c r="N673" i="1"/>
  <c r="M673" i="1"/>
  <c r="L673" i="1"/>
  <c r="V672" i="1"/>
  <c r="U672" i="1"/>
  <c r="T672" i="1"/>
  <c r="S672" i="1"/>
  <c r="R672" i="1"/>
  <c r="Q672" i="1"/>
  <c r="P672" i="1"/>
  <c r="O672" i="1"/>
  <c r="N672" i="1"/>
  <c r="M672" i="1"/>
  <c r="L672" i="1"/>
  <c r="V671" i="1"/>
  <c r="U671" i="1"/>
  <c r="T671" i="1"/>
  <c r="S671" i="1"/>
  <c r="R671" i="1"/>
  <c r="Q671" i="1"/>
  <c r="P671" i="1"/>
  <c r="O671" i="1"/>
  <c r="N671" i="1"/>
  <c r="M671" i="1"/>
  <c r="L671" i="1"/>
  <c r="V670" i="1"/>
  <c r="U670" i="1"/>
  <c r="T670" i="1"/>
  <c r="S670" i="1"/>
  <c r="R670" i="1"/>
  <c r="Q670" i="1"/>
  <c r="P670" i="1"/>
  <c r="O670" i="1"/>
  <c r="N670" i="1"/>
  <c r="M670" i="1"/>
  <c r="L670" i="1"/>
  <c r="V669" i="1"/>
  <c r="U669" i="1"/>
  <c r="T669" i="1"/>
  <c r="S669" i="1"/>
  <c r="R669" i="1"/>
  <c r="Q669" i="1"/>
  <c r="P669" i="1"/>
  <c r="O669" i="1"/>
  <c r="N669" i="1"/>
  <c r="M669" i="1"/>
  <c r="L669" i="1"/>
  <c r="V668" i="1"/>
  <c r="U668" i="1"/>
  <c r="T668" i="1"/>
  <c r="S668" i="1"/>
  <c r="R668" i="1"/>
  <c r="Q668" i="1"/>
  <c r="P668" i="1"/>
  <c r="O668" i="1"/>
  <c r="N668" i="1"/>
  <c r="M668" i="1"/>
  <c r="L668" i="1"/>
  <c r="V667" i="1"/>
  <c r="U667" i="1"/>
  <c r="T667" i="1"/>
  <c r="S667" i="1"/>
  <c r="R667" i="1"/>
  <c r="Q667" i="1"/>
  <c r="P667" i="1"/>
  <c r="O667" i="1"/>
  <c r="N667" i="1"/>
  <c r="M667" i="1"/>
  <c r="L667" i="1"/>
  <c r="V666" i="1"/>
  <c r="U666" i="1"/>
  <c r="T666" i="1"/>
  <c r="S666" i="1"/>
  <c r="R666" i="1"/>
  <c r="Q666" i="1"/>
  <c r="P666" i="1"/>
  <c r="O666" i="1"/>
  <c r="N666" i="1"/>
  <c r="M666" i="1"/>
  <c r="L666" i="1"/>
  <c r="V665" i="1"/>
  <c r="U665" i="1"/>
  <c r="T665" i="1"/>
  <c r="S665" i="1"/>
  <c r="R665" i="1"/>
  <c r="Q665" i="1"/>
  <c r="P665" i="1"/>
  <c r="O665" i="1"/>
  <c r="N665" i="1"/>
  <c r="M665" i="1"/>
  <c r="L665" i="1"/>
  <c r="V664" i="1"/>
  <c r="U664" i="1"/>
  <c r="T664" i="1"/>
  <c r="S664" i="1"/>
  <c r="R664" i="1"/>
  <c r="Q664" i="1"/>
  <c r="P664" i="1"/>
  <c r="O664" i="1"/>
  <c r="N664" i="1"/>
  <c r="M664" i="1"/>
  <c r="L664" i="1"/>
  <c r="V663" i="1"/>
  <c r="U663" i="1"/>
  <c r="T663" i="1"/>
  <c r="S663" i="1"/>
  <c r="R663" i="1"/>
  <c r="Q663" i="1"/>
  <c r="P663" i="1"/>
  <c r="O663" i="1"/>
  <c r="N663" i="1"/>
  <c r="M663" i="1"/>
  <c r="L663" i="1"/>
  <c r="V662" i="1"/>
  <c r="U662" i="1"/>
  <c r="T662" i="1"/>
  <c r="S662" i="1"/>
  <c r="R662" i="1"/>
  <c r="Q662" i="1"/>
  <c r="P662" i="1"/>
  <c r="O662" i="1"/>
  <c r="N662" i="1"/>
  <c r="M662" i="1"/>
  <c r="L662" i="1"/>
  <c r="V661" i="1"/>
  <c r="U661" i="1"/>
  <c r="T661" i="1"/>
  <c r="S661" i="1"/>
  <c r="R661" i="1"/>
  <c r="Q661" i="1"/>
  <c r="P661" i="1"/>
  <c r="O661" i="1"/>
  <c r="N661" i="1"/>
  <c r="M661" i="1"/>
  <c r="L661" i="1"/>
  <c r="V660" i="1"/>
  <c r="U660" i="1"/>
  <c r="T660" i="1"/>
  <c r="S660" i="1"/>
  <c r="R660" i="1"/>
  <c r="Q660" i="1"/>
  <c r="P660" i="1"/>
  <c r="O660" i="1"/>
  <c r="N660" i="1"/>
  <c r="M660" i="1"/>
  <c r="L660" i="1"/>
  <c r="V659" i="1"/>
  <c r="U659" i="1"/>
  <c r="T659" i="1"/>
  <c r="S659" i="1"/>
  <c r="R659" i="1"/>
  <c r="Q659" i="1"/>
  <c r="P659" i="1"/>
  <c r="O659" i="1"/>
  <c r="N659" i="1"/>
  <c r="M659" i="1"/>
  <c r="L659" i="1"/>
  <c r="V658" i="1"/>
  <c r="U658" i="1"/>
  <c r="T658" i="1"/>
  <c r="S658" i="1"/>
  <c r="R658" i="1"/>
  <c r="Q658" i="1"/>
  <c r="P658" i="1"/>
  <c r="O658" i="1"/>
  <c r="N658" i="1"/>
  <c r="M658" i="1"/>
  <c r="L658" i="1"/>
  <c r="V657" i="1"/>
  <c r="U657" i="1"/>
  <c r="T657" i="1"/>
  <c r="S657" i="1"/>
  <c r="R657" i="1"/>
  <c r="Q657" i="1"/>
  <c r="P657" i="1"/>
  <c r="O657" i="1"/>
  <c r="N657" i="1"/>
  <c r="M657" i="1"/>
  <c r="L657" i="1"/>
  <c r="V656" i="1"/>
  <c r="U656" i="1"/>
  <c r="T656" i="1"/>
  <c r="S656" i="1"/>
  <c r="R656" i="1"/>
  <c r="Q656" i="1"/>
  <c r="P656" i="1"/>
  <c r="O656" i="1"/>
  <c r="N656" i="1"/>
  <c r="M656" i="1"/>
  <c r="L656" i="1"/>
  <c r="V655" i="1"/>
  <c r="U655" i="1"/>
  <c r="T655" i="1"/>
  <c r="S655" i="1"/>
  <c r="R655" i="1"/>
  <c r="Q655" i="1"/>
  <c r="P655" i="1"/>
  <c r="O655" i="1"/>
  <c r="N655" i="1"/>
  <c r="M655" i="1"/>
  <c r="L655" i="1"/>
  <c r="V654" i="1"/>
  <c r="U654" i="1"/>
  <c r="T654" i="1"/>
  <c r="S654" i="1"/>
  <c r="R654" i="1"/>
  <c r="Q654" i="1"/>
  <c r="P654" i="1"/>
  <c r="O654" i="1"/>
  <c r="N654" i="1"/>
  <c r="M654" i="1"/>
  <c r="L654" i="1"/>
  <c r="V653" i="1"/>
  <c r="U653" i="1"/>
  <c r="T653" i="1"/>
  <c r="S653" i="1"/>
  <c r="R653" i="1"/>
  <c r="Q653" i="1"/>
  <c r="P653" i="1"/>
  <c r="O653" i="1"/>
  <c r="N653" i="1"/>
  <c r="M653" i="1"/>
  <c r="L653" i="1"/>
  <c r="V652" i="1"/>
  <c r="U652" i="1"/>
  <c r="T652" i="1"/>
  <c r="S652" i="1"/>
  <c r="R652" i="1"/>
  <c r="Q652" i="1"/>
  <c r="P652" i="1"/>
  <c r="O652" i="1"/>
  <c r="N652" i="1"/>
  <c r="M652" i="1"/>
  <c r="L652" i="1"/>
  <c r="V651" i="1"/>
  <c r="U651" i="1"/>
  <c r="T651" i="1"/>
  <c r="S651" i="1"/>
  <c r="R651" i="1"/>
  <c r="Q651" i="1"/>
  <c r="P651" i="1"/>
  <c r="O651" i="1"/>
  <c r="N651" i="1"/>
  <c r="M651" i="1"/>
  <c r="L651" i="1"/>
  <c r="V650" i="1"/>
  <c r="U650" i="1"/>
  <c r="T650" i="1"/>
  <c r="S650" i="1"/>
  <c r="R650" i="1"/>
  <c r="Q650" i="1"/>
  <c r="P650" i="1"/>
  <c r="O650" i="1"/>
  <c r="N650" i="1"/>
  <c r="M650" i="1"/>
  <c r="L650" i="1"/>
  <c r="V649" i="1"/>
  <c r="U649" i="1"/>
  <c r="T649" i="1"/>
  <c r="S649" i="1"/>
  <c r="R649" i="1"/>
  <c r="Q649" i="1"/>
  <c r="P649" i="1"/>
  <c r="O649" i="1"/>
  <c r="N649" i="1"/>
  <c r="M649" i="1"/>
  <c r="L649" i="1"/>
  <c r="V648" i="1"/>
  <c r="U648" i="1"/>
  <c r="T648" i="1"/>
  <c r="S648" i="1"/>
  <c r="R648" i="1"/>
  <c r="Q648" i="1"/>
  <c r="P648" i="1"/>
  <c r="O648" i="1"/>
  <c r="N648" i="1"/>
  <c r="M648" i="1"/>
  <c r="L648" i="1"/>
  <c r="V647" i="1"/>
  <c r="U647" i="1"/>
  <c r="T647" i="1"/>
  <c r="S647" i="1"/>
  <c r="R647" i="1"/>
  <c r="Q647" i="1"/>
  <c r="P647" i="1"/>
  <c r="O647" i="1"/>
  <c r="N647" i="1"/>
  <c r="M647" i="1"/>
  <c r="L647" i="1"/>
  <c r="V646" i="1"/>
  <c r="U646" i="1"/>
  <c r="T646" i="1"/>
  <c r="S646" i="1"/>
  <c r="R646" i="1"/>
  <c r="Q646" i="1"/>
  <c r="P646" i="1"/>
  <c r="O646" i="1"/>
  <c r="N646" i="1"/>
  <c r="M646" i="1"/>
  <c r="L646" i="1"/>
  <c r="V645" i="1"/>
  <c r="U645" i="1"/>
  <c r="T645" i="1"/>
  <c r="S645" i="1"/>
  <c r="R645" i="1"/>
  <c r="Q645" i="1"/>
  <c r="P645" i="1"/>
  <c r="O645" i="1"/>
  <c r="N645" i="1"/>
  <c r="M645" i="1"/>
  <c r="L645" i="1"/>
  <c r="V644" i="1"/>
  <c r="U644" i="1"/>
  <c r="T644" i="1"/>
  <c r="S644" i="1"/>
  <c r="R644" i="1"/>
  <c r="Q644" i="1"/>
  <c r="P644" i="1"/>
  <c r="O644" i="1"/>
  <c r="N644" i="1"/>
  <c r="M644" i="1"/>
  <c r="L644" i="1"/>
  <c r="V643" i="1"/>
  <c r="U643" i="1"/>
  <c r="T643" i="1"/>
  <c r="S643" i="1"/>
  <c r="R643" i="1"/>
  <c r="Q643" i="1"/>
  <c r="P643" i="1"/>
  <c r="O643" i="1"/>
  <c r="N643" i="1"/>
  <c r="M643" i="1"/>
  <c r="L643" i="1"/>
  <c r="V642" i="1"/>
  <c r="U642" i="1"/>
  <c r="T642" i="1"/>
  <c r="S642" i="1"/>
  <c r="R642" i="1"/>
  <c r="Q642" i="1"/>
  <c r="P642" i="1"/>
  <c r="O642" i="1"/>
  <c r="N642" i="1"/>
  <c r="M642" i="1"/>
  <c r="L642" i="1"/>
  <c r="V641" i="1"/>
  <c r="U641" i="1"/>
  <c r="T641" i="1"/>
  <c r="S641" i="1"/>
  <c r="R641" i="1"/>
  <c r="Q641" i="1"/>
  <c r="P641" i="1"/>
  <c r="O641" i="1"/>
  <c r="N641" i="1"/>
  <c r="M641" i="1"/>
  <c r="L641" i="1"/>
  <c r="V640" i="1"/>
  <c r="U640" i="1"/>
  <c r="T640" i="1"/>
  <c r="S640" i="1"/>
  <c r="R640" i="1"/>
  <c r="Q640" i="1"/>
  <c r="P640" i="1"/>
  <c r="O640" i="1"/>
  <c r="N640" i="1"/>
  <c r="M640" i="1"/>
  <c r="L640" i="1"/>
  <c r="V639" i="1"/>
  <c r="U639" i="1"/>
  <c r="T639" i="1"/>
  <c r="S639" i="1"/>
  <c r="R639" i="1"/>
  <c r="Q639" i="1"/>
  <c r="P639" i="1"/>
  <c r="O639" i="1"/>
  <c r="N639" i="1"/>
  <c r="M639" i="1"/>
  <c r="L639" i="1"/>
  <c r="V638" i="1"/>
  <c r="U638" i="1"/>
  <c r="T638" i="1"/>
  <c r="S638" i="1"/>
  <c r="R638" i="1"/>
  <c r="Q638" i="1"/>
  <c r="P638" i="1"/>
  <c r="O638" i="1"/>
  <c r="N638" i="1"/>
  <c r="M638" i="1"/>
  <c r="L638" i="1"/>
  <c r="V637" i="1"/>
  <c r="U637" i="1"/>
  <c r="T637" i="1"/>
  <c r="S637" i="1"/>
  <c r="R637" i="1"/>
  <c r="Q637" i="1"/>
  <c r="P637" i="1"/>
  <c r="O637" i="1"/>
  <c r="N637" i="1"/>
  <c r="M637" i="1"/>
  <c r="L637" i="1"/>
  <c r="V636" i="1"/>
  <c r="U636" i="1"/>
  <c r="T636" i="1"/>
  <c r="S636" i="1"/>
  <c r="R636" i="1"/>
  <c r="Q636" i="1"/>
  <c r="P636" i="1"/>
  <c r="O636" i="1"/>
  <c r="N636" i="1"/>
  <c r="M636" i="1"/>
  <c r="L636" i="1"/>
  <c r="V25" i="1"/>
  <c r="U25" i="1"/>
  <c r="T25" i="1"/>
  <c r="S25" i="1"/>
  <c r="R25" i="1"/>
  <c r="Q25" i="1"/>
  <c r="P25" i="1"/>
  <c r="O25" i="1"/>
  <c r="N25" i="1"/>
  <c r="M25" i="1"/>
  <c r="L25" i="1"/>
  <c r="V635" i="1"/>
  <c r="U635" i="1"/>
  <c r="T635" i="1"/>
  <c r="S635" i="1"/>
  <c r="R635" i="1"/>
  <c r="Q635" i="1"/>
  <c r="P635" i="1"/>
  <c r="O635" i="1"/>
  <c r="N635" i="1"/>
  <c r="M635" i="1"/>
  <c r="L635" i="1"/>
  <c r="V634" i="1"/>
  <c r="U634" i="1"/>
  <c r="T634" i="1"/>
  <c r="S634" i="1"/>
  <c r="R634" i="1"/>
  <c r="Q634" i="1"/>
  <c r="P634" i="1"/>
  <c r="O634" i="1"/>
  <c r="N634" i="1"/>
  <c r="M634" i="1"/>
  <c r="L634" i="1"/>
  <c r="V633" i="1"/>
  <c r="U633" i="1"/>
  <c r="T633" i="1"/>
  <c r="S633" i="1"/>
  <c r="R633" i="1"/>
  <c r="Q633" i="1"/>
  <c r="P633" i="1"/>
  <c r="O633" i="1"/>
  <c r="N633" i="1"/>
  <c r="M633" i="1"/>
  <c r="L633" i="1"/>
  <c r="V632" i="1"/>
  <c r="U632" i="1"/>
  <c r="T632" i="1"/>
  <c r="S632" i="1"/>
  <c r="R632" i="1"/>
  <c r="Q632" i="1"/>
  <c r="P632" i="1"/>
  <c r="O632" i="1"/>
  <c r="N632" i="1"/>
  <c r="M632" i="1"/>
  <c r="L632" i="1"/>
  <c r="V631" i="1"/>
  <c r="U631" i="1"/>
  <c r="T631" i="1"/>
  <c r="S631" i="1"/>
  <c r="R631" i="1"/>
  <c r="Q631" i="1"/>
  <c r="P631" i="1"/>
  <c r="O631" i="1"/>
  <c r="N631" i="1"/>
  <c r="M631" i="1"/>
  <c r="L631" i="1"/>
  <c r="V630" i="1"/>
  <c r="U630" i="1"/>
  <c r="T630" i="1"/>
  <c r="S630" i="1"/>
  <c r="R630" i="1"/>
  <c r="Q630" i="1"/>
  <c r="P630" i="1"/>
  <c r="O630" i="1"/>
  <c r="N630" i="1"/>
  <c r="M630" i="1"/>
  <c r="L630" i="1"/>
  <c r="V629" i="1"/>
  <c r="U629" i="1"/>
  <c r="T629" i="1"/>
  <c r="S629" i="1"/>
  <c r="R629" i="1"/>
  <c r="Q629" i="1"/>
  <c r="P629" i="1"/>
  <c r="O629" i="1"/>
  <c r="N629" i="1"/>
  <c r="M629" i="1"/>
  <c r="L629" i="1"/>
  <c r="V628" i="1"/>
  <c r="U628" i="1"/>
  <c r="T628" i="1"/>
  <c r="S628" i="1"/>
  <c r="R628" i="1"/>
  <c r="Q628" i="1"/>
  <c r="P628" i="1"/>
  <c r="O628" i="1"/>
  <c r="N628" i="1"/>
  <c r="M628" i="1"/>
  <c r="L628" i="1"/>
  <c r="V10" i="1"/>
  <c r="U10" i="1"/>
  <c r="T10" i="1"/>
  <c r="S10" i="1"/>
  <c r="R10" i="1"/>
  <c r="Q10" i="1"/>
  <c r="P10" i="1"/>
  <c r="O10" i="1"/>
  <c r="N10" i="1"/>
  <c r="M10" i="1"/>
  <c r="L10" i="1"/>
  <c r="V627" i="1"/>
  <c r="U627" i="1"/>
  <c r="T627" i="1"/>
  <c r="S627" i="1"/>
  <c r="R627" i="1"/>
  <c r="Q627" i="1"/>
  <c r="P627" i="1"/>
  <c r="O627" i="1"/>
  <c r="N627" i="1"/>
  <c r="M627" i="1"/>
  <c r="L627" i="1"/>
  <c r="V626" i="1"/>
  <c r="U626" i="1"/>
  <c r="T626" i="1"/>
  <c r="S626" i="1"/>
  <c r="R626" i="1"/>
  <c r="Q626" i="1"/>
  <c r="P626" i="1"/>
  <c r="O626" i="1"/>
  <c r="N626" i="1"/>
  <c r="M626" i="1"/>
  <c r="L626" i="1"/>
  <c r="V625" i="1"/>
  <c r="U625" i="1"/>
  <c r="T625" i="1"/>
  <c r="S625" i="1"/>
  <c r="R625" i="1"/>
  <c r="Q625" i="1"/>
  <c r="P625" i="1"/>
  <c r="O625" i="1"/>
  <c r="N625" i="1"/>
  <c r="M625" i="1"/>
  <c r="L625" i="1"/>
  <c r="V624" i="1"/>
  <c r="U624" i="1"/>
  <c r="T624" i="1"/>
  <c r="S624" i="1"/>
  <c r="R624" i="1"/>
  <c r="Q624" i="1"/>
  <c r="P624" i="1"/>
  <c r="O624" i="1"/>
  <c r="N624" i="1"/>
  <c r="M624" i="1"/>
  <c r="L624" i="1"/>
  <c r="V623" i="1"/>
  <c r="U623" i="1"/>
  <c r="T623" i="1"/>
  <c r="S623" i="1"/>
  <c r="R623" i="1"/>
  <c r="Q623" i="1"/>
  <c r="P623" i="1"/>
  <c r="O623" i="1"/>
  <c r="N623" i="1"/>
  <c r="M623" i="1"/>
  <c r="L623" i="1"/>
  <c r="V622" i="1"/>
  <c r="U622" i="1"/>
  <c r="T622" i="1"/>
  <c r="S622" i="1"/>
  <c r="R622" i="1"/>
  <c r="Q622" i="1"/>
  <c r="P622" i="1"/>
  <c r="O622" i="1"/>
  <c r="N622" i="1"/>
  <c r="M622" i="1"/>
  <c r="L622" i="1"/>
  <c r="V621" i="1"/>
  <c r="U621" i="1"/>
  <c r="T621" i="1"/>
  <c r="S621" i="1"/>
  <c r="R621" i="1"/>
  <c r="Q621" i="1"/>
  <c r="P621" i="1"/>
  <c r="O621" i="1"/>
  <c r="N621" i="1"/>
  <c r="M621" i="1"/>
  <c r="L621" i="1"/>
  <c r="V620" i="1"/>
  <c r="U620" i="1"/>
  <c r="T620" i="1"/>
  <c r="S620" i="1"/>
  <c r="R620" i="1"/>
  <c r="Q620" i="1"/>
  <c r="P620" i="1"/>
  <c r="O620" i="1"/>
  <c r="N620" i="1"/>
  <c r="M620" i="1"/>
  <c r="L620" i="1"/>
  <c r="V619" i="1"/>
  <c r="U619" i="1"/>
  <c r="T619" i="1"/>
  <c r="S619" i="1"/>
  <c r="R619" i="1"/>
  <c r="Q619" i="1"/>
  <c r="P619" i="1"/>
  <c r="O619" i="1"/>
  <c r="N619" i="1"/>
  <c r="M619" i="1"/>
  <c r="L619" i="1"/>
  <c r="V618" i="1"/>
  <c r="U618" i="1"/>
  <c r="T618" i="1"/>
  <c r="S618" i="1"/>
  <c r="R618" i="1"/>
  <c r="Q618" i="1"/>
  <c r="P618" i="1"/>
  <c r="O618" i="1"/>
  <c r="N618" i="1"/>
  <c r="M618" i="1"/>
  <c r="L618" i="1"/>
  <c r="V617" i="1"/>
  <c r="U617" i="1"/>
  <c r="T617" i="1"/>
  <c r="S617" i="1"/>
  <c r="R617" i="1"/>
  <c r="Q617" i="1"/>
  <c r="P617" i="1"/>
  <c r="O617" i="1"/>
  <c r="N617" i="1"/>
  <c r="M617" i="1"/>
  <c r="L617" i="1"/>
  <c r="V5" i="1"/>
  <c r="U5" i="1"/>
  <c r="T5" i="1"/>
  <c r="S5" i="1"/>
  <c r="R5" i="1"/>
  <c r="Q5" i="1"/>
  <c r="P5" i="1"/>
  <c r="O5" i="1"/>
  <c r="N5" i="1"/>
  <c r="M5" i="1"/>
  <c r="L5" i="1"/>
  <c r="V616" i="1"/>
  <c r="U616" i="1"/>
  <c r="T616" i="1"/>
  <c r="S616" i="1"/>
  <c r="R616" i="1"/>
  <c r="Q616" i="1"/>
  <c r="P616" i="1"/>
  <c r="O616" i="1"/>
  <c r="N616" i="1"/>
  <c r="M616" i="1"/>
  <c r="L616" i="1"/>
  <c r="V615" i="1"/>
  <c r="U615" i="1"/>
  <c r="T615" i="1"/>
  <c r="S615" i="1"/>
  <c r="R615" i="1"/>
  <c r="Q615" i="1"/>
  <c r="P615" i="1"/>
  <c r="O615" i="1"/>
  <c r="N615" i="1"/>
  <c r="M615" i="1"/>
  <c r="L615" i="1"/>
  <c r="V614" i="1"/>
  <c r="U614" i="1"/>
  <c r="T614" i="1"/>
  <c r="S614" i="1"/>
  <c r="R614" i="1"/>
  <c r="Q614" i="1"/>
  <c r="P614" i="1"/>
  <c r="O614" i="1"/>
  <c r="N614" i="1"/>
  <c r="M614" i="1"/>
  <c r="L614" i="1"/>
  <c r="V613" i="1"/>
  <c r="U613" i="1"/>
  <c r="T613" i="1"/>
  <c r="S613" i="1"/>
  <c r="R613" i="1"/>
  <c r="Q613" i="1"/>
  <c r="P613" i="1"/>
  <c r="O613" i="1"/>
  <c r="N613" i="1"/>
  <c r="M613" i="1"/>
  <c r="L613" i="1"/>
  <c r="V612" i="1"/>
  <c r="U612" i="1"/>
  <c r="T612" i="1"/>
  <c r="S612" i="1"/>
  <c r="R612" i="1"/>
  <c r="Q612" i="1"/>
  <c r="P612" i="1"/>
  <c r="O612" i="1"/>
  <c r="N612" i="1"/>
  <c r="M612" i="1"/>
  <c r="L612" i="1"/>
  <c r="V611" i="1"/>
  <c r="U611" i="1"/>
  <c r="T611" i="1"/>
  <c r="S611" i="1"/>
  <c r="R611" i="1"/>
  <c r="Q611" i="1"/>
  <c r="P611" i="1"/>
  <c r="O611" i="1"/>
  <c r="N611" i="1"/>
  <c r="M611" i="1"/>
  <c r="L611" i="1"/>
  <c r="V610" i="1"/>
  <c r="U610" i="1"/>
  <c r="T610" i="1"/>
  <c r="S610" i="1"/>
  <c r="R610" i="1"/>
  <c r="Q610" i="1"/>
  <c r="P610" i="1"/>
  <c r="O610" i="1"/>
  <c r="N610" i="1"/>
  <c r="M610" i="1"/>
  <c r="L610" i="1"/>
  <c r="V609" i="1"/>
  <c r="U609" i="1"/>
  <c r="T609" i="1"/>
  <c r="S609" i="1"/>
  <c r="R609" i="1"/>
  <c r="Q609" i="1"/>
  <c r="P609" i="1"/>
  <c r="O609" i="1"/>
  <c r="N609" i="1"/>
  <c r="M609" i="1"/>
  <c r="L609" i="1"/>
  <c r="V608" i="1"/>
  <c r="U608" i="1"/>
  <c r="T608" i="1"/>
  <c r="S608" i="1"/>
  <c r="R608" i="1"/>
  <c r="Q608" i="1"/>
  <c r="P608" i="1"/>
  <c r="O608" i="1"/>
  <c r="N608" i="1"/>
  <c r="M608" i="1"/>
  <c r="L608" i="1"/>
  <c r="V607" i="1"/>
  <c r="U607" i="1"/>
  <c r="T607" i="1"/>
  <c r="S607" i="1"/>
  <c r="R607" i="1"/>
  <c r="Q607" i="1"/>
  <c r="P607" i="1"/>
  <c r="O607" i="1"/>
  <c r="N607" i="1"/>
  <c r="M607" i="1"/>
  <c r="L607" i="1"/>
  <c r="V606" i="1"/>
  <c r="U606" i="1"/>
  <c r="T606" i="1"/>
  <c r="S606" i="1"/>
  <c r="R606" i="1"/>
  <c r="Q606" i="1"/>
  <c r="P606" i="1"/>
  <c r="O606" i="1"/>
  <c r="N606" i="1"/>
  <c r="M606" i="1"/>
  <c r="L606" i="1"/>
  <c r="V605" i="1"/>
  <c r="U605" i="1"/>
  <c r="T605" i="1"/>
  <c r="S605" i="1"/>
  <c r="R605" i="1"/>
  <c r="Q605" i="1"/>
  <c r="P605" i="1"/>
  <c r="O605" i="1"/>
  <c r="N605" i="1"/>
  <c r="M605" i="1"/>
  <c r="L605" i="1"/>
  <c r="V604" i="1"/>
  <c r="U604" i="1"/>
  <c r="T604" i="1"/>
  <c r="S604" i="1"/>
  <c r="R604" i="1"/>
  <c r="Q604" i="1"/>
  <c r="P604" i="1"/>
  <c r="O604" i="1"/>
  <c r="N604" i="1"/>
  <c r="M604" i="1"/>
  <c r="L604" i="1"/>
  <c r="V603" i="1"/>
  <c r="U603" i="1"/>
  <c r="T603" i="1"/>
  <c r="S603" i="1"/>
  <c r="R603" i="1"/>
  <c r="Q603" i="1"/>
  <c r="P603" i="1"/>
  <c r="O603" i="1"/>
  <c r="N603" i="1"/>
  <c r="M603" i="1"/>
  <c r="L603" i="1"/>
  <c r="V602" i="1"/>
  <c r="U602" i="1"/>
  <c r="T602" i="1"/>
  <c r="S602" i="1"/>
  <c r="R602" i="1"/>
  <c r="Q602" i="1"/>
  <c r="P602" i="1"/>
  <c r="O602" i="1"/>
  <c r="N602" i="1"/>
  <c r="M602" i="1"/>
  <c r="L602" i="1"/>
  <c r="V601" i="1"/>
  <c r="U601" i="1"/>
  <c r="T601" i="1"/>
  <c r="S601" i="1"/>
  <c r="R601" i="1"/>
  <c r="Q601" i="1"/>
  <c r="P601" i="1"/>
  <c r="O601" i="1"/>
  <c r="N601" i="1"/>
  <c r="M601" i="1"/>
  <c r="L601" i="1"/>
  <c r="V600" i="1"/>
  <c r="U600" i="1"/>
  <c r="T600" i="1"/>
  <c r="S600" i="1"/>
  <c r="R600" i="1"/>
  <c r="Q600" i="1"/>
  <c r="P600" i="1"/>
  <c r="O600" i="1"/>
  <c r="N600" i="1"/>
  <c r="M600" i="1"/>
  <c r="L600" i="1"/>
  <c r="V599" i="1"/>
  <c r="U599" i="1"/>
  <c r="T599" i="1"/>
  <c r="S599" i="1"/>
  <c r="R599" i="1"/>
  <c r="Q599" i="1"/>
  <c r="P599" i="1"/>
  <c r="O599" i="1"/>
  <c r="N599" i="1"/>
  <c r="M599" i="1"/>
  <c r="L599" i="1"/>
  <c r="V598" i="1"/>
  <c r="U598" i="1"/>
  <c r="T598" i="1"/>
  <c r="S598" i="1"/>
  <c r="R598" i="1"/>
  <c r="Q598" i="1"/>
  <c r="P598" i="1"/>
  <c r="O598" i="1"/>
  <c r="N598" i="1"/>
  <c r="M598" i="1"/>
  <c r="L598" i="1"/>
  <c r="V597" i="1"/>
  <c r="U597" i="1"/>
  <c r="T597" i="1"/>
  <c r="S597" i="1"/>
  <c r="R597" i="1"/>
  <c r="Q597" i="1"/>
  <c r="P597" i="1"/>
  <c r="O597" i="1"/>
  <c r="N597" i="1"/>
  <c r="M597" i="1"/>
  <c r="L597" i="1"/>
  <c r="V596" i="1"/>
  <c r="U596" i="1"/>
  <c r="T596" i="1"/>
  <c r="S596" i="1"/>
  <c r="R596" i="1"/>
  <c r="Q596" i="1"/>
  <c r="P596" i="1"/>
  <c r="O596" i="1"/>
  <c r="N596" i="1"/>
  <c r="M596" i="1"/>
  <c r="L596" i="1"/>
  <c r="V595" i="1"/>
  <c r="U595" i="1"/>
  <c r="T595" i="1"/>
  <c r="S595" i="1"/>
  <c r="R595" i="1"/>
  <c r="Q595" i="1"/>
  <c r="P595" i="1"/>
  <c r="O595" i="1"/>
  <c r="N595" i="1"/>
  <c r="M595" i="1"/>
  <c r="L595" i="1"/>
  <c r="V594" i="1"/>
  <c r="U594" i="1"/>
  <c r="T594" i="1"/>
  <c r="S594" i="1"/>
  <c r="R594" i="1"/>
  <c r="Q594" i="1"/>
  <c r="P594" i="1"/>
  <c r="O594" i="1"/>
  <c r="N594" i="1"/>
  <c r="M594" i="1"/>
  <c r="L594" i="1"/>
  <c r="V593" i="1"/>
  <c r="U593" i="1"/>
  <c r="T593" i="1"/>
  <c r="S593" i="1"/>
  <c r="R593" i="1"/>
  <c r="Q593" i="1"/>
  <c r="P593" i="1"/>
  <c r="O593" i="1"/>
  <c r="N593" i="1"/>
  <c r="M593" i="1"/>
  <c r="L593" i="1"/>
  <c r="V592" i="1"/>
  <c r="U592" i="1"/>
  <c r="T592" i="1"/>
  <c r="S592" i="1"/>
  <c r="R592" i="1"/>
  <c r="Q592" i="1"/>
  <c r="P592" i="1"/>
  <c r="O592" i="1"/>
  <c r="N592" i="1"/>
  <c r="M592" i="1"/>
  <c r="L592" i="1"/>
  <c r="V591" i="1"/>
  <c r="U591" i="1"/>
  <c r="T591" i="1"/>
  <c r="S591" i="1"/>
  <c r="R591" i="1"/>
  <c r="Q591" i="1"/>
  <c r="P591" i="1"/>
  <c r="O591" i="1"/>
  <c r="N591" i="1"/>
  <c r="M591" i="1"/>
  <c r="L591" i="1"/>
  <c r="V590" i="1"/>
  <c r="U590" i="1"/>
  <c r="T590" i="1"/>
  <c r="S590" i="1"/>
  <c r="R590" i="1"/>
  <c r="Q590" i="1"/>
  <c r="P590" i="1"/>
  <c r="O590" i="1"/>
  <c r="N590" i="1"/>
  <c r="M590" i="1"/>
  <c r="L590" i="1"/>
  <c r="V589" i="1"/>
  <c r="U589" i="1"/>
  <c r="T589" i="1"/>
  <c r="S589" i="1"/>
  <c r="R589" i="1"/>
  <c r="Q589" i="1"/>
  <c r="P589" i="1"/>
  <c r="O589" i="1"/>
  <c r="N589" i="1"/>
  <c r="M589" i="1"/>
  <c r="L589" i="1"/>
  <c r="V588" i="1"/>
  <c r="U588" i="1"/>
  <c r="T588" i="1"/>
  <c r="S588" i="1"/>
  <c r="R588" i="1"/>
  <c r="Q588" i="1"/>
  <c r="P588" i="1"/>
  <c r="O588" i="1"/>
  <c r="N588" i="1"/>
  <c r="M588" i="1"/>
  <c r="L588" i="1"/>
  <c r="V587" i="1"/>
  <c r="U587" i="1"/>
  <c r="T587" i="1"/>
  <c r="S587" i="1"/>
  <c r="R587" i="1"/>
  <c r="Q587" i="1"/>
  <c r="P587" i="1"/>
  <c r="O587" i="1"/>
  <c r="N587" i="1"/>
  <c r="M587" i="1"/>
  <c r="L587" i="1"/>
  <c r="V586" i="1"/>
  <c r="U586" i="1"/>
  <c r="T586" i="1"/>
  <c r="S586" i="1"/>
  <c r="R586" i="1"/>
  <c r="Q586" i="1"/>
  <c r="P586" i="1"/>
  <c r="O586" i="1"/>
  <c r="N586" i="1"/>
  <c r="M586" i="1"/>
  <c r="L586" i="1"/>
  <c r="V585" i="1"/>
  <c r="U585" i="1"/>
  <c r="T585" i="1"/>
  <c r="S585" i="1"/>
  <c r="R585" i="1"/>
  <c r="Q585" i="1"/>
  <c r="P585" i="1"/>
  <c r="O585" i="1"/>
  <c r="N585" i="1"/>
  <c r="M585" i="1"/>
  <c r="L585" i="1"/>
  <c r="V584" i="1"/>
  <c r="U584" i="1"/>
  <c r="T584" i="1"/>
  <c r="S584" i="1"/>
  <c r="R584" i="1"/>
  <c r="Q584" i="1"/>
  <c r="P584" i="1"/>
  <c r="O584" i="1"/>
  <c r="N584" i="1"/>
  <c r="M584" i="1"/>
  <c r="L584" i="1"/>
  <c r="V583" i="1"/>
  <c r="U583" i="1"/>
  <c r="T583" i="1"/>
  <c r="S583" i="1"/>
  <c r="R583" i="1"/>
  <c r="Q583" i="1"/>
  <c r="P583" i="1"/>
  <c r="O583" i="1"/>
  <c r="N583" i="1"/>
  <c r="M583" i="1"/>
  <c r="L583" i="1"/>
  <c r="V582" i="1"/>
  <c r="U582" i="1"/>
  <c r="T582" i="1"/>
  <c r="S582" i="1"/>
  <c r="R582" i="1"/>
  <c r="Q582" i="1"/>
  <c r="P582" i="1"/>
  <c r="O582" i="1"/>
  <c r="N582" i="1"/>
  <c r="M582" i="1"/>
  <c r="L582" i="1"/>
  <c r="V581" i="1"/>
  <c r="U581" i="1"/>
  <c r="T581" i="1"/>
  <c r="S581" i="1"/>
  <c r="R581" i="1"/>
  <c r="Q581" i="1"/>
  <c r="P581" i="1"/>
  <c r="O581" i="1"/>
  <c r="N581" i="1"/>
  <c r="M581" i="1"/>
  <c r="L581" i="1"/>
  <c r="V580" i="1"/>
  <c r="U580" i="1"/>
  <c r="T580" i="1"/>
  <c r="S580" i="1"/>
  <c r="R580" i="1"/>
  <c r="Q580" i="1"/>
  <c r="P580" i="1"/>
  <c r="O580" i="1"/>
  <c r="N580" i="1"/>
  <c r="M580" i="1"/>
  <c r="L580" i="1"/>
  <c r="V579" i="1"/>
  <c r="U579" i="1"/>
  <c r="T579" i="1"/>
  <c r="S579" i="1"/>
  <c r="R579" i="1"/>
  <c r="Q579" i="1"/>
  <c r="P579" i="1"/>
  <c r="O579" i="1"/>
  <c r="N579" i="1"/>
  <c r="M579" i="1"/>
  <c r="L579" i="1"/>
  <c r="V578" i="1"/>
  <c r="U578" i="1"/>
  <c r="T578" i="1"/>
  <c r="S578" i="1"/>
  <c r="R578" i="1"/>
  <c r="Q578" i="1"/>
  <c r="P578" i="1"/>
  <c r="O578" i="1"/>
  <c r="N578" i="1"/>
  <c r="M578" i="1"/>
  <c r="L578" i="1"/>
  <c r="V577" i="1"/>
  <c r="U577" i="1"/>
  <c r="T577" i="1"/>
  <c r="S577" i="1"/>
  <c r="R577" i="1"/>
  <c r="Q577" i="1"/>
  <c r="P577" i="1"/>
  <c r="O577" i="1"/>
  <c r="N577" i="1"/>
  <c r="M577" i="1"/>
  <c r="L577" i="1"/>
  <c r="V576" i="1"/>
  <c r="U576" i="1"/>
  <c r="T576" i="1"/>
  <c r="S576" i="1"/>
  <c r="R576" i="1"/>
  <c r="Q576" i="1"/>
  <c r="P576" i="1"/>
  <c r="O576" i="1"/>
  <c r="N576" i="1"/>
  <c r="M576" i="1"/>
  <c r="L576" i="1"/>
  <c r="V575" i="1"/>
  <c r="U575" i="1"/>
  <c r="T575" i="1"/>
  <c r="S575" i="1"/>
  <c r="R575" i="1"/>
  <c r="Q575" i="1"/>
  <c r="P575" i="1"/>
  <c r="O575" i="1"/>
  <c r="N575" i="1"/>
  <c r="M575" i="1"/>
  <c r="L575" i="1"/>
  <c r="V574" i="1"/>
  <c r="U574" i="1"/>
  <c r="T574" i="1"/>
  <c r="S574" i="1"/>
  <c r="R574" i="1"/>
  <c r="Q574" i="1"/>
  <c r="P574" i="1"/>
  <c r="O574" i="1"/>
  <c r="N574" i="1"/>
  <c r="M574" i="1"/>
  <c r="L574" i="1"/>
  <c r="V573" i="1"/>
  <c r="U573" i="1"/>
  <c r="T573" i="1"/>
  <c r="S573" i="1"/>
  <c r="R573" i="1"/>
  <c r="Q573" i="1"/>
  <c r="P573" i="1"/>
  <c r="O573" i="1"/>
  <c r="N573" i="1"/>
  <c r="M573" i="1"/>
  <c r="L573" i="1"/>
  <c r="V572" i="1"/>
  <c r="U572" i="1"/>
  <c r="T572" i="1"/>
  <c r="S572" i="1"/>
  <c r="R572" i="1"/>
  <c r="Q572" i="1"/>
  <c r="P572" i="1"/>
  <c r="O572" i="1"/>
  <c r="N572" i="1"/>
  <c r="M572" i="1"/>
  <c r="L572" i="1"/>
  <c r="V571" i="1"/>
  <c r="U571" i="1"/>
  <c r="T571" i="1"/>
  <c r="S571" i="1"/>
  <c r="R571" i="1"/>
  <c r="Q571" i="1"/>
  <c r="P571" i="1"/>
  <c r="O571" i="1"/>
  <c r="N571" i="1"/>
  <c r="M571" i="1"/>
  <c r="L571" i="1"/>
  <c r="V570" i="1"/>
  <c r="U570" i="1"/>
  <c r="T570" i="1"/>
  <c r="S570" i="1"/>
  <c r="R570" i="1"/>
  <c r="Q570" i="1"/>
  <c r="P570" i="1"/>
  <c r="O570" i="1"/>
  <c r="N570" i="1"/>
  <c r="M570" i="1"/>
  <c r="L570" i="1"/>
  <c r="V569" i="1"/>
  <c r="U569" i="1"/>
  <c r="T569" i="1"/>
  <c r="S569" i="1"/>
  <c r="R569" i="1"/>
  <c r="Q569" i="1"/>
  <c r="P569" i="1"/>
  <c r="O569" i="1"/>
  <c r="N569" i="1"/>
  <c r="M569" i="1"/>
  <c r="L569" i="1"/>
  <c r="V568" i="1"/>
  <c r="U568" i="1"/>
  <c r="T568" i="1"/>
  <c r="S568" i="1"/>
  <c r="R568" i="1"/>
  <c r="Q568" i="1"/>
  <c r="P568" i="1"/>
  <c r="O568" i="1"/>
  <c r="N568" i="1"/>
  <c r="M568" i="1"/>
  <c r="L568" i="1"/>
  <c r="V567" i="1"/>
  <c r="U567" i="1"/>
  <c r="T567" i="1"/>
  <c r="S567" i="1"/>
  <c r="R567" i="1"/>
  <c r="Q567" i="1"/>
  <c r="P567" i="1"/>
  <c r="O567" i="1"/>
  <c r="N567" i="1"/>
  <c r="M567" i="1"/>
  <c r="L567" i="1"/>
  <c r="V566" i="1"/>
  <c r="U566" i="1"/>
  <c r="T566" i="1"/>
  <c r="S566" i="1"/>
  <c r="R566" i="1"/>
  <c r="Q566" i="1"/>
  <c r="P566" i="1"/>
  <c r="O566" i="1"/>
  <c r="N566" i="1"/>
  <c r="M566" i="1"/>
  <c r="L566" i="1"/>
  <c r="V565" i="1"/>
  <c r="U565" i="1"/>
  <c r="T565" i="1"/>
  <c r="S565" i="1"/>
  <c r="R565" i="1"/>
  <c r="Q565" i="1"/>
  <c r="P565" i="1"/>
  <c r="O565" i="1"/>
  <c r="N565" i="1"/>
  <c r="M565" i="1"/>
  <c r="L565" i="1"/>
  <c r="V564" i="1"/>
  <c r="U564" i="1"/>
  <c r="T564" i="1"/>
  <c r="S564" i="1"/>
  <c r="R564" i="1"/>
  <c r="Q564" i="1"/>
  <c r="P564" i="1"/>
  <c r="O564" i="1"/>
  <c r="N564" i="1"/>
  <c r="M564" i="1"/>
  <c r="L564" i="1"/>
  <c r="V563" i="1"/>
  <c r="U563" i="1"/>
  <c r="T563" i="1"/>
  <c r="S563" i="1"/>
  <c r="R563" i="1"/>
  <c r="Q563" i="1"/>
  <c r="P563" i="1"/>
  <c r="O563" i="1"/>
  <c r="N563" i="1"/>
  <c r="M563" i="1"/>
  <c r="L563" i="1"/>
  <c r="V562" i="1"/>
  <c r="U562" i="1"/>
  <c r="T562" i="1"/>
  <c r="S562" i="1"/>
  <c r="R562" i="1"/>
  <c r="Q562" i="1"/>
  <c r="P562" i="1"/>
  <c r="O562" i="1"/>
  <c r="N562" i="1"/>
  <c r="M562" i="1"/>
  <c r="L562" i="1"/>
  <c r="V561" i="1"/>
  <c r="U561" i="1"/>
  <c r="T561" i="1"/>
  <c r="S561" i="1"/>
  <c r="R561" i="1"/>
  <c r="Q561" i="1"/>
  <c r="P561" i="1"/>
  <c r="O561" i="1"/>
  <c r="N561" i="1"/>
  <c r="M561" i="1"/>
  <c r="L561" i="1"/>
  <c r="V560" i="1"/>
  <c r="U560" i="1"/>
  <c r="T560" i="1"/>
  <c r="S560" i="1"/>
  <c r="R560" i="1"/>
  <c r="Q560" i="1"/>
  <c r="P560" i="1"/>
  <c r="O560" i="1"/>
  <c r="N560" i="1"/>
  <c r="M560" i="1"/>
  <c r="L560" i="1"/>
  <c r="V559" i="1"/>
  <c r="U559" i="1"/>
  <c r="T559" i="1"/>
  <c r="S559" i="1"/>
  <c r="R559" i="1"/>
  <c r="Q559" i="1"/>
  <c r="P559" i="1"/>
  <c r="O559" i="1"/>
  <c r="N559" i="1"/>
  <c r="M559" i="1"/>
  <c r="L559" i="1"/>
  <c r="V558" i="1"/>
  <c r="U558" i="1"/>
  <c r="T558" i="1"/>
  <c r="S558" i="1"/>
  <c r="R558" i="1"/>
  <c r="Q558" i="1"/>
  <c r="P558" i="1"/>
  <c r="O558" i="1"/>
  <c r="N558" i="1"/>
  <c r="M558" i="1"/>
  <c r="L558" i="1"/>
  <c r="V557" i="1"/>
  <c r="U557" i="1"/>
  <c r="T557" i="1"/>
  <c r="S557" i="1"/>
  <c r="R557" i="1"/>
  <c r="Q557" i="1"/>
  <c r="P557" i="1"/>
  <c r="O557" i="1"/>
  <c r="N557" i="1"/>
  <c r="M557" i="1"/>
  <c r="L557" i="1"/>
  <c r="V556" i="1"/>
  <c r="U556" i="1"/>
  <c r="T556" i="1"/>
  <c r="S556" i="1"/>
  <c r="R556" i="1"/>
  <c r="Q556" i="1"/>
  <c r="P556" i="1"/>
  <c r="O556" i="1"/>
  <c r="N556" i="1"/>
  <c r="M556" i="1"/>
  <c r="L556" i="1"/>
  <c r="V555" i="1"/>
  <c r="U555" i="1"/>
  <c r="T555" i="1"/>
  <c r="S555" i="1"/>
  <c r="R555" i="1"/>
  <c r="Q555" i="1"/>
  <c r="P555" i="1"/>
  <c r="O555" i="1"/>
  <c r="N555" i="1"/>
  <c r="M555" i="1"/>
  <c r="L555" i="1"/>
  <c r="V554" i="1"/>
  <c r="U554" i="1"/>
  <c r="T554" i="1"/>
  <c r="S554" i="1"/>
  <c r="R554" i="1"/>
  <c r="Q554" i="1"/>
  <c r="P554" i="1"/>
  <c r="O554" i="1"/>
  <c r="N554" i="1"/>
  <c r="M554" i="1"/>
  <c r="L554" i="1"/>
  <c r="V553" i="1"/>
  <c r="U553" i="1"/>
  <c r="T553" i="1"/>
  <c r="S553" i="1"/>
  <c r="R553" i="1"/>
  <c r="Q553" i="1"/>
  <c r="P553" i="1"/>
  <c r="O553" i="1"/>
  <c r="N553" i="1"/>
  <c r="M553" i="1"/>
  <c r="L553" i="1"/>
  <c r="V552" i="1"/>
  <c r="U552" i="1"/>
  <c r="T552" i="1"/>
  <c r="S552" i="1"/>
  <c r="R552" i="1"/>
  <c r="Q552" i="1"/>
  <c r="P552" i="1"/>
  <c r="O552" i="1"/>
  <c r="N552" i="1"/>
  <c r="M552" i="1"/>
  <c r="L552" i="1"/>
  <c r="V551" i="1"/>
  <c r="U551" i="1"/>
  <c r="T551" i="1"/>
  <c r="S551" i="1"/>
  <c r="R551" i="1"/>
  <c r="Q551" i="1"/>
  <c r="P551" i="1"/>
  <c r="O551" i="1"/>
  <c r="N551" i="1"/>
  <c r="M551" i="1"/>
  <c r="L551" i="1"/>
  <c r="V550" i="1"/>
  <c r="U550" i="1"/>
  <c r="T550" i="1"/>
  <c r="S550" i="1"/>
  <c r="R550" i="1"/>
  <c r="Q550" i="1"/>
  <c r="P550" i="1"/>
  <c r="O550" i="1"/>
  <c r="N550" i="1"/>
  <c r="M550" i="1"/>
  <c r="L550" i="1"/>
  <c r="V549" i="1"/>
  <c r="U549" i="1"/>
  <c r="T549" i="1"/>
  <c r="S549" i="1"/>
  <c r="R549" i="1"/>
  <c r="Q549" i="1"/>
  <c r="P549" i="1"/>
  <c r="O549" i="1"/>
  <c r="N549" i="1"/>
  <c r="M549" i="1"/>
  <c r="L549" i="1"/>
  <c r="V548" i="1"/>
  <c r="U548" i="1"/>
  <c r="T548" i="1"/>
  <c r="S548" i="1"/>
  <c r="R548" i="1"/>
  <c r="Q548" i="1"/>
  <c r="P548" i="1"/>
  <c r="O548" i="1"/>
  <c r="N548" i="1"/>
  <c r="M548" i="1"/>
  <c r="L548" i="1"/>
  <c r="V547" i="1"/>
  <c r="U547" i="1"/>
  <c r="T547" i="1"/>
  <c r="S547" i="1"/>
  <c r="R547" i="1"/>
  <c r="Q547" i="1"/>
  <c r="P547" i="1"/>
  <c r="O547" i="1"/>
  <c r="N547" i="1"/>
  <c r="M547" i="1"/>
  <c r="L547" i="1"/>
  <c r="V546" i="1"/>
  <c r="U546" i="1"/>
  <c r="T546" i="1"/>
  <c r="S546" i="1"/>
  <c r="R546" i="1"/>
  <c r="Q546" i="1"/>
  <c r="P546" i="1"/>
  <c r="O546" i="1"/>
  <c r="N546" i="1"/>
  <c r="M546" i="1"/>
  <c r="L546" i="1"/>
  <c r="V545" i="1"/>
  <c r="U545" i="1"/>
  <c r="T545" i="1"/>
  <c r="S545" i="1"/>
  <c r="R545" i="1"/>
  <c r="Q545" i="1"/>
  <c r="P545" i="1"/>
  <c r="O545" i="1"/>
  <c r="N545" i="1"/>
  <c r="M545" i="1"/>
  <c r="L545" i="1"/>
  <c r="V544" i="1"/>
  <c r="U544" i="1"/>
  <c r="T544" i="1"/>
  <c r="S544" i="1"/>
  <c r="R544" i="1"/>
  <c r="Q544" i="1"/>
  <c r="P544" i="1"/>
  <c r="O544" i="1"/>
  <c r="N544" i="1"/>
  <c r="M544" i="1"/>
  <c r="L544" i="1"/>
  <c r="V543" i="1"/>
  <c r="U543" i="1"/>
  <c r="T543" i="1"/>
  <c r="S543" i="1"/>
  <c r="R543" i="1"/>
  <c r="Q543" i="1"/>
  <c r="P543" i="1"/>
  <c r="O543" i="1"/>
  <c r="N543" i="1"/>
  <c r="M543" i="1"/>
  <c r="L543" i="1"/>
  <c r="V542" i="1"/>
  <c r="U542" i="1"/>
  <c r="T542" i="1"/>
  <c r="S542" i="1"/>
  <c r="R542" i="1"/>
  <c r="Q542" i="1"/>
  <c r="P542" i="1"/>
  <c r="O542" i="1"/>
  <c r="N542" i="1"/>
  <c r="M542" i="1"/>
  <c r="L542" i="1"/>
  <c r="V541" i="1"/>
  <c r="U541" i="1"/>
  <c r="T541" i="1"/>
  <c r="S541" i="1"/>
  <c r="R541" i="1"/>
  <c r="Q541" i="1"/>
  <c r="P541" i="1"/>
  <c r="O541" i="1"/>
  <c r="N541" i="1"/>
  <c r="M541" i="1"/>
  <c r="L541" i="1"/>
  <c r="V540" i="1"/>
  <c r="U540" i="1"/>
  <c r="T540" i="1"/>
  <c r="S540" i="1"/>
  <c r="R540" i="1"/>
  <c r="Q540" i="1"/>
  <c r="P540" i="1"/>
  <c r="O540" i="1"/>
  <c r="N540" i="1"/>
  <c r="M540" i="1"/>
  <c r="L540" i="1"/>
  <c r="V539" i="1"/>
  <c r="U539" i="1"/>
  <c r="T539" i="1"/>
  <c r="S539" i="1"/>
  <c r="R539" i="1"/>
  <c r="Q539" i="1"/>
  <c r="P539" i="1"/>
  <c r="O539" i="1"/>
  <c r="N539" i="1"/>
  <c r="M539" i="1"/>
  <c r="L539" i="1"/>
  <c r="V538" i="1"/>
  <c r="U538" i="1"/>
  <c r="T538" i="1"/>
  <c r="S538" i="1"/>
  <c r="R538" i="1"/>
  <c r="Q538" i="1"/>
  <c r="P538" i="1"/>
  <c r="O538" i="1"/>
  <c r="N538" i="1"/>
  <c r="M538" i="1"/>
  <c r="L538" i="1"/>
  <c r="V537" i="1"/>
  <c r="U537" i="1"/>
  <c r="T537" i="1"/>
  <c r="S537" i="1"/>
  <c r="R537" i="1"/>
  <c r="Q537" i="1"/>
  <c r="P537" i="1"/>
  <c r="O537" i="1"/>
  <c r="N537" i="1"/>
  <c r="M537" i="1"/>
  <c r="L537" i="1"/>
  <c r="V536" i="1"/>
  <c r="U536" i="1"/>
  <c r="T536" i="1"/>
  <c r="S536" i="1"/>
  <c r="R536" i="1"/>
  <c r="Q536" i="1"/>
  <c r="P536" i="1"/>
  <c r="O536" i="1"/>
  <c r="N536" i="1"/>
  <c r="M536" i="1"/>
  <c r="L536" i="1"/>
  <c r="V535" i="1"/>
  <c r="U535" i="1"/>
  <c r="T535" i="1"/>
  <c r="S535" i="1"/>
  <c r="R535" i="1"/>
  <c r="Q535" i="1"/>
  <c r="P535" i="1"/>
  <c r="O535" i="1"/>
  <c r="N535" i="1"/>
  <c r="M535" i="1"/>
  <c r="L535" i="1"/>
  <c r="V534" i="1"/>
  <c r="U534" i="1"/>
  <c r="T534" i="1"/>
  <c r="S534" i="1"/>
  <c r="R534" i="1"/>
  <c r="Q534" i="1"/>
  <c r="P534" i="1"/>
  <c r="O534" i="1"/>
  <c r="N534" i="1"/>
  <c r="M534" i="1"/>
  <c r="L534" i="1"/>
  <c r="V533" i="1"/>
  <c r="U533" i="1"/>
  <c r="T533" i="1"/>
  <c r="S533" i="1"/>
  <c r="R533" i="1"/>
  <c r="Q533" i="1"/>
  <c r="P533" i="1"/>
  <c r="O533" i="1"/>
  <c r="N533" i="1"/>
  <c r="M533" i="1"/>
  <c r="L533" i="1"/>
  <c r="V532" i="1"/>
  <c r="U532" i="1"/>
  <c r="T532" i="1"/>
  <c r="S532" i="1"/>
  <c r="R532" i="1"/>
  <c r="Q532" i="1"/>
  <c r="P532" i="1"/>
  <c r="O532" i="1"/>
  <c r="N532" i="1"/>
  <c r="M532" i="1"/>
  <c r="L532" i="1"/>
  <c r="V531" i="1"/>
  <c r="U531" i="1"/>
  <c r="T531" i="1"/>
  <c r="S531" i="1"/>
  <c r="R531" i="1"/>
  <c r="Q531" i="1"/>
  <c r="P531" i="1"/>
  <c r="O531" i="1"/>
  <c r="N531" i="1"/>
  <c r="M531" i="1"/>
  <c r="L531" i="1"/>
  <c r="V530" i="1"/>
  <c r="U530" i="1"/>
  <c r="T530" i="1"/>
  <c r="S530" i="1"/>
  <c r="R530" i="1"/>
  <c r="Q530" i="1"/>
  <c r="P530" i="1"/>
  <c r="O530" i="1"/>
  <c r="N530" i="1"/>
  <c r="M530" i="1"/>
  <c r="L530" i="1"/>
  <c r="V529" i="1"/>
  <c r="U529" i="1"/>
  <c r="T529" i="1"/>
  <c r="S529" i="1"/>
  <c r="R529" i="1"/>
  <c r="Q529" i="1"/>
  <c r="P529" i="1"/>
  <c r="O529" i="1"/>
  <c r="N529" i="1"/>
  <c r="M529" i="1"/>
  <c r="L529" i="1"/>
  <c r="V528" i="1"/>
  <c r="U528" i="1"/>
  <c r="T528" i="1"/>
  <c r="S528" i="1"/>
  <c r="R528" i="1"/>
  <c r="Q528" i="1"/>
  <c r="P528" i="1"/>
  <c r="O528" i="1"/>
  <c r="N528" i="1"/>
  <c r="M528" i="1"/>
  <c r="L528" i="1"/>
  <c r="V527" i="1"/>
  <c r="U527" i="1"/>
  <c r="T527" i="1"/>
  <c r="S527" i="1"/>
  <c r="R527" i="1"/>
  <c r="Q527" i="1"/>
  <c r="P527" i="1"/>
  <c r="O527" i="1"/>
  <c r="N527" i="1"/>
  <c r="M527" i="1"/>
  <c r="L527" i="1"/>
  <c r="V526" i="1"/>
  <c r="U526" i="1"/>
  <c r="T526" i="1"/>
  <c r="S526" i="1"/>
  <c r="R526" i="1"/>
  <c r="Q526" i="1"/>
  <c r="P526" i="1"/>
  <c r="O526" i="1"/>
  <c r="N526" i="1"/>
  <c r="M526" i="1"/>
  <c r="L526" i="1"/>
  <c r="V525" i="1"/>
  <c r="U525" i="1"/>
  <c r="T525" i="1"/>
  <c r="S525" i="1"/>
  <c r="R525" i="1"/>
  <c r="Q525" i="1"/>
  <c r="P525" i="1"/>
  <c r="O525" i="1"/>
  <c r="N525" i="1"/>
  <c r="M525" i="1"/>
  <c r="L525" i="1"/>
  <c r="V524" i="1"/>
  <c r="U524" i="1"/>
  <c r="T524" i="1"/>
  <c r="S524" i="1"/>
  <c r="R524" i="1"/>
  <c r="Q524" i="1"/>
  <c r="P524" i="1"/>
  <c r="O524" i="1"/>
  <c r="N524" i="1"/>
  <c r="M524" i="1"/>
  <c r="L524" i="1"/>
  <c r="V523" i="1"/>
  <c r="U523" i="1"/>
  <c r="T523" i="1"/>
  <c r="S523" i="1"/>
  <c r="R523" i="1"/>
  <c r="Q523" i="1"/>
  <c r="P523" i="1"/>
  <c r="O523" i="1"/>
  <c r="N523" i="1"/>
  <c r="M523" i="1"/>
  <c r="L523" i="1"/>
  <c r="V522" i="1"/>
  <c r="U522" i="1"/>
  <c r="T522" i="1"/>
  <c r="S522" i="1"/>
  <c r="R522" i="1"/>
  <c r="Q522" i="1"/>
  <c r="P522" i="1"/>
  <c r="O522" i="1"/>
  <c r="N522" i="1"/>
  <c r="M522" i="1"/>
  <c r="L522" i="1"/>
  <c r="V521" i="1"/>
  <c r="U521" i="1"/>
  <c r="T521" i="1"/>
  <c r="S521" i="1"/>
  <c r="R521" i="1"/>
  <c r="Q521" i="1"/>
  <c r="P521" i="1"/>
  <c r="O521" i="1"/>
  <c r="N521" i="1"/>
  <c r="M521" i="1"/>
  <c r="L521" i="1"/>
  <c r="V520" i="1"/>
  <c r="U520" i="1"/>
  <c r="T520" i="1"/>
  <c r="S520" i="1"/>
  <c r="R520" i="1"/>
  <c r="Q520" i="1"/>
  <c r="P520" i="1"/>
  <c r="O520" i="1"/>
  <c r="N520" i="1"/>
  <c r="M520" i="1"/>
  <c r="L520" i="1"/>
  <c r="V519" i="1"/>
  <c r="U519" i="1"/>
  <c r="T519" i="1"/>
  <c r="S519" i="1"/>
  <c r="R519" i="1"/>
  <c r="Q519" i="1"/>
  <c r="P519" i="1"/>
  <c r="O519" i="1"/>
  <c r="N519" i="1"/>
  <c r="M519" i="1"/>
  <c r="L519" i="1"/>
  <c r="V518" i="1"/>
  <c r="U518" i="1"/>
  <c r="T518" i="1"/>
  <c r="S518" i="1"/>
  <c r="R518" i="1"/>
  <c r="Q518" i="1"/>
  <c r="P518" i="1"/>
  <c r="O518" i="1"/>
  <c r="N518" i="1"/>
  <c r="M518" i="1"/>
  <c r="L518" i="1"/>
  <c r="V517" i="1"/>
  <c r="U517" i="1"/>
  <c r="T517" i="1"/>
  <c r="S517" i="1"/>
  <c r="R517" i="1"/>
  <c r="Q517" i="1"/>
  <c r="P517" i="1"/>
  <c r="O517" i="1"/>
  <c r="N517" i="1"/>
  <c r="M517" i="1"/>
  <c r="L517" i="1"/>
  <c r="V516" i="1"/>
  <c r="U516" i="1"/>
  <c r="T516" i="1"/>
  <c r="S516" i="1"/>
  <c r="R516" i="1"/>
  <c r="Q516" i="1"/>
  <c r="P516" i="1"/>
  <c r="O516" i="1"/>
  <c r="N516" i="1"/>
  <c r="M516" i="1"/>
  <c r="L516" i="1"/>
  <c r="V515" i="1"/>
  <c r="U515" i="1"/>
  <c r="T515" i="1"/>
  <c r="S515" i="1"/>
  <c r="R515" i="1"/>
  <c r="Q515" i="1"/>
  <c r="P515" i="1"/>
  <c r="O515" i="1"/>
  <c r="N515" i="1"/>
  <c r="M515" i="1"/>
  <c r="L515" i="1"/>
  <c r="V514" i="1"/>
  <c r="U514" i="1"/>
  <c r="T514" i="1"/>
  <c r="S514" i="1"/>
  <c r="R514" i="1"/>
  <c r="Q514" i="1"/>
  <c r="P514" i="1"/>
  <c r="O514" i="1"/>
  <c r="N514" i="1"/>
  <c r="M514" i="1"/>
  <c r="L514" i="1"/>
  <c r="V513" i="1"/>
  <c r="U513" i="1"/>
  <c r="T513" i="1"/>
  <c r="S513" i="1"/>
  <c r="R513" i="1"/>
  <c r="Q513" i="1"/>
  <c r="P513" i="1"/>
  <c r="O513" i="1"/>
  <c r="N513" i="1"/>
  <c r="M513" i="1"/>
  <c r="L513" i="1"/>
  <c r="V512" i="1"/>
  <c r="U512" i="1"/>
  <c r="T512" i="1"/>
  <c r="S512" i="1"/>
  <c r="R512" i="1"/>
  <c r="Q512" i="1"/>
  <c r="P512" i="1"/>
  <c r="O512" i="1"/>
  <c r="N512" i="1"/>
  <c r="M512" i="1"/>
  <c r="L512" i="1"/>
  <c r="V511" i="1"/>
  <c r="U511" i="1"/>
  <c r="T511" i="1"/>
  <c r="S511" i="1"/>
  <c r="R511" i="1"/>
  <c r="Q511" i="1"/>
  <c r="P511" i="1"/>
  <c r="O511" i="1"/>
  <c r="N511" i="1"/>
  <c r="M511" i="1"/>
  <c r="L511" i="1"/>
  <c r="V510" i="1"/>
  <c r="U510" i="1"/>
  <c r="T510" i="1"/>
  <c r="S510" i="1"/>
  <c r="R510" i="1"/>
  <c r="Q510" i="1"/>
  <c r="P510" i="1"/>
  <c r="O510" i="1"/>
  <c r="N510" i="1"/>
  <c r="M510" i="1"/>
  <c r="L510" i="1"/>
  <c r="V509" i="1"/>
  <c r="U509" i="1"/>
  <c r="T509" i="1"/>
  <c r="S509" i="1"/>
  <c r="R509" i="1"/>
  <c r="Q509" i="1"/>
  <c r="P509" i="1"/>
  <c r="O509" i="1"/>
  <c r="N509" i="1"/>
  <c r="M509" i="1"/>
  <c r="L509" i="1"/>
  <c r="V508" i="1"/>
  <c r="U508" i="1"/>
  <c r="T508" i="1"/>
  <c r="S508" i="1"/>
  <c r="R508" i="1"/>
  <c r="Q508" i="1"/>
  <c r="P508" i="1"/>
  <c r="O508" i="1"/>
  <c r="N508" i="1"/>
  <c r="M508" i="1"/>
  <c r="L508" i="1"/>
  <c r="V507" i="1"/>
  <c r="U507" i="1"/>
  <c r="T507" i="1"/>
  <c r="S507" i="1"/>
  <c r="R507" i="1"/>
  <c r="Q507" i="1"/>
  <c r="P507" i="1"/>
  <c r="O507" i="1"/>
  <c r="N507" i="1"/>
  <c r="M507" i="1"/>
  <c r="L507" i="1"/>
  <c r="V506" i="1"/>
  <c r="U506" i="1"/>
  <c r="T506" i="1"/>
  <c r="S506" i="1"/>
  <c r="R506" i="1"/>
  <c r="Q506" i="1"/>
  <c r="P506" i="1"/>
  <c r="O506" i="1"/>
  <c r="N506" i="1"/>
  <c r="M506" i="1"/>
  <c r="L506" i="1"/>
  <c r="V505" i="1"/>
  <c r="U505" i="1"/>
  <c r="T505" i="1"/>
  <c r="S505" i="1"/>
  <c r="R505" i="1"/>
  <c r="Q505" i="1"/>
  <c r="P505" i="1"/>
  <c r="O505" i="1"/>
  <c r="N505" i="1"/>
  <c r="M505" i="1"/>
  <c r="L505" i="1"/>
  <c r="V504" i="1"/>
  <c r="U504" i="1"/>
  <c r="T504" i="1"/>
  <c r="S504" i="1"/>
  <c r="R504" i="1"/>
  <c r="Q504" i="1"/>
  <c r="P504" i="1"/>
  <c r="O504" i="1"/>
  <c r="N504" i="1"/>
  <c r="M504" i="1"/>
  <c r="L504" i="1"/>
  <c r="V503" i="1"/>
  <c r="U503" i="1"/>
  <c r="T503" i="1"/>
  <c r="S503" i="1"/>
  <c r="R503" i="1"/>
  <c r="Q503" i="1"/>
  <c r="P503" i="1"/>
  <c r="O503" i="1"/>
  <c r="N503" i="1"/>
  <c r="M503" i="1"/>
  <c r="L503" i="1"/>
  <c r="V502" i="1"/>
  <c r="U502" i="1"/>
  <c r="T502" i="1"/>
  <c r="S502" i="1"/>
  <c r="R502" i="1"/>
  <c r="Q502" i="1"/>
  <c r="P502" i="1"/>
  <c r="O502" i="1"/>
  <c r="N502" i="1"/>
  <c r="M502" i="1"/>
  <c r="L502" i="1"/>
  <c r="V501" i="1"/>
  <c r="U501" i="1"/>
  <c r="T501" i="1"/>
  <c r="S501" i="1"/>
  <c r="R501" i="1"/>
  <c r="Q501" i="1"/>
  <c r="P501" i="1"/>
  <c r="O501" i="1"/>
  <c r="N501" i="1"/>
  <c r="M501" i="1"/>
  <c r="L501" i="1"/>
  <c r="V500" i="1"/>
  <c r="U500" i="1"/>
  <c r="T500" i="1"/>
  <c r="S500" i="1"/>
  <c r="R500" i="1"/>
  <c r="Q500" i="1"/>
  <c r="P500" i="1"/>
  <c r="O500" i="1"/>
  <c r="N500" i="1"/>
  <c r="M500" i="1"/>
  <c r="L500" i="1"/>
  <c r="V499" i="1"/>
  <c r="U499" i="1"/>
  <c r="T499" i="1"/>
  <c r="S499" i="1"/>
  <c r="R499" i="1"/>
  <c r="Q499" i="1"/>
  <c r="P499" i="1"/>
  <c r="O499" i="1"/>
  <c r="N499" i="1"/>
  <c r="M499" i="1"/>
  <c r="L499" i="1"/>
  <c r="V498" i="1"/>
  <c r="U498" i="1"/>
  <c r="T498" i="1"/>
  <c r="S498" i="1"/>
  <c r="R498" i="1"/>
  <c r="Q498" i="1"/>
  <c r="P498" i="1"/>
  <c r="O498" i="1"/>
  <c r="N498" i="1"/>
  <c r="M498" i="1"/>
  <c r="L498" i="1"/>
  <c r="V497" i="1"/>
  <c r="U497" i="1"/>
  <c r="T497" i="1"/>
  <c r="S497" i="1"/>
  <c r="R497" i="1"/>
  <c r="Q497" i="1"/>
  <c r="P497" i="1"/>
  <c r="O497" i="1"/>
  <c r="N497" i="1"/>
  <c r="M497" i="1"/>
  <c r="L497" i="1"/>
  <c r="V496" i="1"/>
  <c r="U496" i="1"/>
  <c r="T496" i="1"/>
  <c r="S496" i="1"/>
  <c r="R496" i="1"/>
  <c r="Q496" i="1"/>
  <c r="P496" i="1"/>
  <c r="O496" i="1"/>
  <c r="N496" i="1"/>
  <c r="M496" i="1"/>
  <c r="L496" i="1"/>
  <c r="V495" i="1"/>
  <c r="U495" i="1"/>
  <c r="T495" i="1"/>
  <c r="S495" i="1"/>
  <c r="R495" i="1"/>
  <c r="Q495" i="1"/>
  <c r="P495" i="1"/>
  <c r="O495" i="1"/>
  <c r="N495" i="1"/>
  <c r="M495" i="1"/>
  <c r="L495" i="1"/>
  <c r="V494" i="1"/>
  <c r="U494" i="1"/>
  <c r="T494" i="1"/>
  <c r="S494" i="1"/>
  <c r="R494" i="1"/>
  <c r="Q494" i="1"/>
  <c r="P494" i="1"/>
  <c r="O494" i="1"/>
  <c r="N494" i="1"/>
  <c r="M494" i="1"/>
  <c r="L494" i="1"/>
  <c r="V493" i="1"/>
  <c r="U493" i="1"/>
  <c r="T493" i="1"/>
  <c r="S493" i="1"/>
  <c r="R493" i="1"/>
  <c r="Q493" i="1"/>
  <c r="P493" i="1"/>
  <c r="O493" i="1"/>
  <c r="N493" i="1"/>
  <c r="M493" i="1"/>
  <c r="L493" i="1"/>
  <c r="V492" i="1"/>
  <c r="U492" i="1"/>
  <c r="T492" i="1"/>
  <c r="S492" i="1"/>
  <c r="R492" i="1"/>
  <c r="Q492" i="1"/>
  <c r="P492" i="1"/>
  <c r="O492" i="1"/>
  <c r="N492" i="1"/>
  <c r="M492" i="1"/>
  <c r="L492" i="1"/>
  <c r="V491" i="1"/>
  <c r="U491" i="1"/>
  <c r="T491" i="1"/>
  <c r="S491" i="1"/>
  <c r="R491" i="1"/>
  <c r="Q491" i="1"/>
  <c r="P491" i="1"/>
  <c r="O491" i="1"/>
  <c r="N491" i="1"/>
  <c r="M491" i="1"/>
  <c r="L491" i="1"/>
  <c r="V490" i="1"/>
  <c r="U490" i="1"/>
  <c r="T490" i="1"/>
  <c r="S490" i="1"/>
  <c r="R490" i="1"/>
  <c r="Q490" i="1"/>
  <c r="P490" i="1"/>
  <c r="O490" i="1"/>
  <c r="N490" i="1"/>
  <c r="M490" i="1"/>
  <c r="L490" i="1"/>
  <c r="V489" i="1"/>
  <c r="U489" i="1"/>
  <c r="T489" i="1"/>
  <c r="S489" i="1"/>
  <c r="R489" i="1"/>
  <c r="Q489" i="1"/>
  <c r="P489" i="1"/>
  <c r="O489" i="1"/>
  <c r="N489" i="1"/>
  <c r="M489" i="1"/>
  <c r="L489" i="1"/>
  <c r="V488" i="1"/>
  <c r="U488" i="1"/>
  <c r="T488" i="1"/>
  <c r="S488" i="1"/>
  <c r="R488" i="1"/>
  <c r="Q488" i="1"/>
  <c r="P488" i="1"/>
  <c r="O488" i="1"/>
  <c r="N488" i="1"/>
  <c r="M488" i="1"/>
  <c r="L488" i="1"/>
  <c r="V487" i="1"/>
  <c r="U487" i="1"/>
  <c r="T487" i="1"/>
  <c r="S487" i="1"/>
  <c r="R487" i="1"/>
  <c r="Q487" i="1"/>
  <c r="P487" i="1"/>
  <c r="O487" i="1"/>
  <c r="N487" i="1"/>
  <c r="M487" i="1"/>
  <c r="L487" i="1"/>
  <c r="V486" i="1"/>
  <c r="U486" i="1"/>
  <c r="T486" i="1"/>
  <c r="S486" i="1"/>
  <c r="R486" i="1"/>
  <c r="Q486" i="1"/>
  <c r="P486" i="1"/>
  <c r="O486" i="1"/>
  <c r="N486" i="1"/>
  <c r="M486" i="1"/>
  <c r="L486" i="1"/>
  <c r="V485" i="1"/>
  <c r="U485" i="1"/>
  <c r="T485" i="1"/>
  <c r="S485" i="1"/>
  <c r="R485" i="1"/>
  <c r="Q485" i="1"/>
  <c r="P485" i="1"/>
  <c r="O485" i="1"/>
  <c r="N485" i="1"/>
  <c r="M485" i="1"/>
  <c r="L485" i="1"/>
  <c r="V484" i="1"/>
  <c r="U484" i="1"/>
  <c r="T484" i="1"/>
  <c r="S484" i="1"/>
  <c r="R484" i="1"/>
  <c r="Q484" i="1"/>
  <c r="P484" i="1"/>
  <c r="O484" i="1"/>
  <c r="N484" i="1"/>
  <c r="M484" i="1"/>
  <c r="L484" i="1"/>
  <c r="V483" i="1"/>
  <c r="U483" i="1"/>
  <c r="T483" i="1"/>
  <c r="S483" i="1"/>
  <c r="R483" i="1"/>
  <c r="Q483" i="1"/>
  <c r="P483" i="1"/>
  <c r="O483" i="1"/>
  <c r="N483" i="1"/>
  <c r="M483" i="1"/>
  <c r="L483" i="1"/>
  <c r="V482" i="1"/>
  <c r="U482" i="1"/>
  <c r="T482" i="1"/>
  <c r="S482" i="1"/>
  <c r="R482" i="1"/>
  <c r="Q482" i="1"/>
  <c r="P482" i="1"/>
  <c r="O482" i="1"/>
  <c r="N482" i="1"/>
  <c r="M482" i="1"/>
  <c r="L482" i="1"/>
  <c r="V481" i="1"/>
  <c r="U481" i="1"/>
  <c r="T481" i="1"/>
  <c r="S481" i="1"/>
  <c r="R481" i="1"/>
  <c r="Q481" i="1"/>
  <c r="P481" i="1"/>
  <c r="O481" i="1"/>
  <c r="N481" i="1"/>
  <c r="M481" i="1"/>
  <c r="L481" i="1"/>
  <c r="V480" i="1"/>
  <c r="U480" i="1"/>
  <c r="T480" i="1"/>
  <c r="S480" i="1"/>
  <c r="R480" i="1"/>
  <c r="Q480" i="1"/>
  <c r="P480" i="1"/>
  <c r="O480" i="1"/>
  <c r="N480" i="1"/>
  <c r="M480" i="1"/>
  <c r="L480" i="1"/>
  <c r="V479" i="1"/>
  <c r="U479" i="1"/>
  <c r="T479" i="1"/>
  <c r="S479" i="1"/>
  <c r="R479" i="1"/>
  <c r="Q479" i="1"/>
  <c r="P479" i="1"/>
  <c r="O479" i="1"/>
  <c r="N479" i="1"/>
  <c r="M479" i="1"/>
  <c r="L479" i="1"/>
  <c r="V478" i="1"/>
  <c r="U478" i="1"/>
  <c r="T478" i="1"/>
  <c r="S478" i="1"/>
  <c r="R478" i="1"/>
  <c r="Q478" i="1"/>
  <c r="P478" i="1"/>
  <c r="O478" i="1"/>
  <c r="N478" i="1"/>
  <c r="M478" i="1"/>
  <c r="L478" i="1"/>
  <c r="V477" i="1"/>
  <c r="U477" i="1"/>
  <c r="T477" i="1"/>
  <c r="S477" i="1"/>
  <c r="R477" i="1"/>
  <c r="Q477" i="1"/>
  <c r="P477" i="1"/>
  <c r="O477" i="1"/>
  <c r="N477" i="1"/>
  <c r="M477" i="1"/>
  <c r="L477" i="1"/>
  <c r="V476" i="1"/>
  <c r="U476" i="1"/>
  <c r="T476" i="1"/>
  <c r="S476" i="1"/>
  <c r="R476" i="1"/>
  <c r="Q476" i="1"/>
  <c r="P476" i="1"/>
  <c r="O476" i="1"/>
  <c r="N476" i="1"/>
  <c r="M476" i="1"/>
  <c r="L476" i="1"/>
  <c r="V475" i="1"/>
  <c r="U475" i="1"/>
  <c r="T475" i="1"/>
  <c r="S475" i="1"/>
  <c r="R475" i="1"/>
  <c r="Q475" i="1"/>
  <c r="P475" i="1"/>
  <c r="O475" i="1"/>
  <c r="N475" i="1"/>
  <c r="M475" i="1"/>
  <c r="L475" i="1"/>
  <c r="V474" i="1"/>
  <c r="U474" i="1"/>
  <c r="T474" i="1"/>
  <c r="S474" i="1"/>
  <c r="R474" i="1"/>
  <c r="Q474" i="1"/>
  <c r="P474" i="1"/>
  <c r="O474" i="1"/>
  <c r="N474" i="1"/>
  <c r="M474" i="1"/>
  <c r="L474" i="1"/>
  <c r="V473" i="1"/>
  <c r="U473" i="1"/>
  <c r="T473" i="1"/>
  <c r="S473" i="1"/>
  <c r="R473" i="1"/>
  <c r="Q473" i="1"/>
  <c r="P473" i="1"/>
  <c r="O473" i="1"/>
  <c r="N473" i="1"/>
  <c r="M473" i="1"/>
  <c r="L473" i="1"/>
  <c r="V472" i="1"/>
  <c r="U472" i="1"/>
  <c r="T472" i="1"/>
  <c r="S472" i="1"/>
  <c r="R472" i="1"/>
  <c r="Q472" i="1"/>
  <c r="P472" i="1"/>
  <c r="O472" i="1"/>
  <c r="N472" i="1"/>
  <c r="M472" i="1"/>
  <c r="L472" i="1"/>
  <c r="V471" i="1"/>
  <c r="U471" i="1"/>
  <c r="T471" i="1"/>
  <c r="S471" i="1"/>
  <c r="R471" i="1"/>
  <c r="Q471" i="1"/>
  <c r="P471" i="1"/>
  <c r="O471" i="1"/>
  <c r="N471" i="1"/>
  <c r="M471" i="1"/>
  <c r="L471" i="1"/>
  <c r="V470" i="1"/>
  <c r="U470" i="1"/>
  <c r="T470" i="1"/>
  <c r="S470" i="1"/>
  <c r="R470" i="1"/>
  <c r="Q470" i="1"/>
  <c r="P470" i="1"/>
  <c r="O470" i="1"/>
  <c r="N470" i="1"/>
  <c r="M470" i="1"/>
  <c r="L470" i="1"/>
  <c r="V469" i="1"/>
  <c r="U469" i="1"/>
  <c r="T469" i="1"/>
  <c r="S469" i="1"/>
  <c r="R469" i="1"/>
  <c r="Q469" i="1"/>
  <c r="P469" i="1"/>
  <c r="O469" i="1"/>
  <c r="N469" i="1"/>
  <c r="M469" i="1"/>
  <c r="L469" i="1"/>
  <c r="V468" i="1"/>
  <c r="U468" i="1"/>
  <c r="T468" i="1"/>
  <c r="S468" i="1"/>
  <c r="R468" i="1"/>
  <c r="Q468" i="1"/>
  <c r="P468" i="1"/>
  <c r="O468" i="1"/>
  <c r="N468" i="1"/>
  <c r="M468" i="1"/>
  <c r="L468" i="1"/>
  <c r="V467" i="1"/>
  <c r="U467" i="1"/>
  <c r="T467" i="1"/>
  <c r="S467" i="1"/>
  <c r="R467" i="1"/>
  <c r="Q467" i="1"/>
  <c r="P467" i="1"/>
  <c r="O467" i="1"/>
  <c r="N467" i="1"/>
  <c r="M467" i="1"/>
  <c r="L467" i="1"/>
  <c r="V466" i="1"/>
  <c r="U466" i="1"/>
  <c r="T466" i="1"/>
  <c r="S466" i="1"/>
  <c r="R466" i="1"/>
  <c r="Q466" i="1"/>
  <c r="P466" i="1"/>
  <c r="O466" i="1"/>
  <c r="N466" i="1"/>
  <c r="M466" i="1"/>
  <c r="L466" i="1"/>
  <c r="V465" i="1"/>
  <c r="U465" i="1"/>
  <c r="T465" i="1"/>
  <c r="S465" i="1"/>
  <c r="R465" i="1"/>
  <c r="Q465" i="1"/>
  <c r="P465" i="1"/>
  <c r="O465" i="1"/>
  <c r="N465" i="1"/>
  <c r="M465" i="1"/>
  <c r="L465" i="1"/>
  <c r="V464" i="1"/>
  <c r="U464" i="1"/>
  <c r="T464" i="1"/>
  <c r="S464" i="1"/>
  <c r="R464" i="1"/>
  <c r="Q464" i="1"/>
  <c r="P464" i="1"/>
  <c r="O464" i="1"/>
  <c r="N464" i="1"/>
  <c r="M464" i="1"/>
  <c r="L464" i="1"/>
  <c r="V463" i="1"/>
  <c r="U463" i="1"/>
  <c r="T463" i="1"/>
  <c r="S463" i="1"/>
  <c r="R463" i="1"/>
  <c r="Q463" i="1"/>
  <c r="P463" i="1"/>
  <c r="O463" i="1"/>
  <c r="N463" i="1"/>
  <c r="M463" i="1"/>
  <c r="L463" i="1"/>
  <c r="V462" i="1"/>
  <c r="U462" i="1"/>
  <c r="T462" i="1"/>
  <c r="S462" i="1"/>
  <c r="R462" i="1"/>
  <c r="Q462" i="1"/>
  <c r="P462" i="1"/>
  <c r="O462" i="1"/>
  <c r="N462" i="1"/>
  <c r="M462" i="1"/>
  <c r="L462" i="1"/>
  <c r="V461" i="1"/>
  <c r="U461" i="1"/>
  <c r="T461" i="1"/>
  <c r="S461" i="1"/>
  <c r="R461" i="1"/>
  <c r="Q461" i="1"/>
  <c r="P461" i="1"/>
  <c r="O461" i="1"/>
  <c r="N461" i="1"/>
  <c r="M461" i="1"/>
  <c r="L461" i="1"/>
  <c r="V460" i="1"/>
  <c r="U460" i="1"/>
  <c r="T460" i="1"/>
  <c r="S460" i="1"/>
  <c r="R460" i="1"/>
  <c r="Q460" i="1"/>
  <c r="P460" i="1"/>
  <c r="O460" i="1"/>
  <c r="N460" i="1"/>
  <c r="M460" i="1"/>
  <c r="L460" i="1"/>
  <c r="V459" i="1"/>
  <c r="U459" i="1"/>
  <c r="T459" i="1"/>
  <c r="S459" i="1"/>
  <c r="R459" i="1"/>
  <c r="Q459" i="1"/>
  <c r="P459" i="1"/>
  <c r="O459" i="1"/>
  <c r="N459" i="1"/>
  <c r="M459" i="1"/>
  <c r="L459" i="1"/>
  <c r="V458" i="1"/>
  <c r="U458" i="1"/>
  <c r="T458" i="1"/>
  <c r="S458" i="1"/>
  <c r="R458" i="1"/>
  <c r="Q458" i="1"/>
  <c r="P458" i="1"/>
  <c r="O458" i="1"/>
  <c r="N458" i="1"/>
  <c r="M458" i="1"/>
  <c r="L458" i="1"/>
  <c r="V457" i="1"/>
  <c r="U457" i="1"/>
  <c r="T457" i="1"/>
  <c r="S457" i="1"/>
  <c r="R457" i="1"/>
  <c r="Q457" i="1"/>
  <c r="P457" i="1"/>
  <c r="O457" i="1"/>
  <c r="N457" i="1"/>
  <c r="M457" i="1"/>
  <c r="L457" i="1"/>
  <c r="V456" i="1"/>
  <c r="U456" i="1"/>
  <c r="T456" i="1"/>
  <c r="S456" i="1"/>
  <c r="R456" i="1"/>
  <c r="Q456" i="1"/>
  <c r="P456" i="1"/>
  <c r="O456" i="1"/>
  <c r="N456" i="1"/>
  <c r="M456" i="1"/>
  <c r="L456" i="1"/>
  <c r="V455" i="1"/>
  <c r="U455" i="1"/>
  <c r="T455" i="1"/>
  <c r="S455" i="1"/>
  <c r="R455" i="1"/>
  <c r="Q455" i="1"/>
  <c r="P455" i="1"/>
  <c r="O455" i="1"/>
  <c r="N455" i="1"/>
  <c r="M455" i="1"/>
  <c r="L455" i="1"/>
  <c r="V454" i="1"/>
  <c r="U454" i="1"/>
  <c r="T454" i="1"/>
  <c r="S454" i="1"/>
  <c r="R454" i="1"/>
  <c r="Q454" i="1"/>
  <c r="P454" i="1"/>
  <c r="O454" i="1"/>
  <c r="N454" i="1"/>
  <c r="M454" i="1"/>
  <c r="L454" i="1"/>
  <c r="V453" i="1"/>
  <c r="U453" i="1"/>
  <c r="T453" i="1"/>
  <c r="S453" i="1"/>
  <c r="R453" i="1"/>
  <c r="Q453" i="1"/>
  <c r="P453" i="1"/>
  <c r="O453" i="1"/>
  <c r="N453" i="1"/>
  <c r="M453" i="1"/>
  <c r="L453" i="1"/>
  <c r="V452" i="1"/>
  <c r="U452" i="1"/>
  <c r="T452" i="1"/>
  <c r="S452" i="1"/>
  <c r="R452" i="1"/>
  <c r="Q452" i="1"/>
  <c r="P452" i="1"/>
  <c r="O452" i="1"/>
  <c r="N452" i="1"/>
  <c r="M452" i="1"/>
  <c r="L452" i="1"/>
  <c r="V451" i="1"/>
  <c r="U451" i="1"/>
  <c r="T451" i="1"/>
  <c r="S451" i="1"/>
  <c r="R451" i="1"/>
  <c r="Q451" i="1"/>
  <c r="P451" i="1"/>
  <c r="O451" i="1"/>
  <c r="N451" i="1"/>
  <c r="M451" i="1"/>
  <c r="L451" i="1"/>
  <c r="V450" i="1"/>
  <c r="U450" i="1"/>
  <c r="T450" i="1"/>
  <c r="S450" i="1"/>
  <c r="R450" i="1"/>
  <c r="Q450" i="1"/>
  <c r="P450" i="1"/>
  <c r="O450" i="1"/>
  <c r="N450" i="1"/>
  <c r="M450" i="1"/>
  <c r="L450" i="1"/>
  <c r="V449" i="1"/>
  <c r="U449" i="1"/>
  <c r="T449" i="1"/>
  <c r="S449" i="1"/>
  <c r="R449" i="1"/>
  <c r="Q449" i="1"/>
  <c r="P449" i="1"/>
  <c r="O449" i="1"/>
  <c r="N449" i="1"/>
  <c r="M449" i="1"/>
  <c r="L449" i="1"/>
  <c r="V448" i="1"/>
  <c r="U448" i="1"/>
  <c r="T448" i="1"/>
  <c r="S448" i="1"/>
  <c r="R448" i="1"/>
  <c r="Q448" i="1"/>
  <c r="P448" i="1"/>
  <c r="O448" i="1"/>
  <c r="N448" i="1"/>
  <c r="M448" i="1"/>
  <c r="L448" i="1"/>
  <c r="V447" i="1"/>
  <c r="U447" i="1"/>
  <c r="T447" i="1"/>
  <c r="S447" i="1"/>
  <c r="R447" i="1"/>
  <c r="Q447" i="1"/>
  <c r="P447" i="1"/>
  <c r="O447" i="1"/>
  <c r="N447" i="1"/>
  <c r="M447" i="1"/>
  <c r="L447" i="1"/>
  <c r="V446" i="1"/>
  <c r="U446" i="1"/>
  <c r="T446" i="1"/>
  <c r="S446" i="1"/>
  <c r="R446" i="1"/>
  <c r="Q446" i="1"/>
  <c r="P446" i="1"/>
  <c r="O446" i="1"/>
  <c r="N446" i="1"/>
  <c r="M446" i="1"/>
  <c r="L446" i="1"/>
  <c r="V445" i="1"/>
  <c r="U445" i="1"/>
  <c r="T445" i="1"/>
  <c r="S445" i="1"/>
  <c r="R445" i="1"/>
  <c r="Q445" i="1"/>
  <c r="P445" i="1"/>
  <c r="O445" i="1"/>
  <c r="N445" i="1"/>
  <c r="M445" i="1"/>
  <c r="L445" i="1"/>
  <c r="V444" i="1"/>
  <c r="U444" i="1"/>
  <c r="T444" i="1"/>
  <c r="S444" i="1"/>
  <c r="R444" i="1"/>
  <c r="Q444" i="1"/>
  <c r="P444" i="1"/>
  <c r="O444" i="1"/>
  <c r="N444" i="1"/>
  <c r="M444" i="1"/>
  <c r="L444" i="1"/>
  <c r="V443" i="1"/>
  <c r="U443" i="1"/>
  <c r="T443" i="1"/>
  <c r="S443" i="1"/>
  <c r="R443" i="1"/>
  <c r="Q443" i="1"/>
  <c r="P443" i="1"/>
  <c r="O443" i="1"/>
  <c r="N443" i="1"/>
  <c r="M443" i="1"/>
  <c r="L443" i="1"/>
  <c r="V442" i="1"/>
  <c r="U442" i="1"/>
  <c r="T442" i="1"/>
  <c r="S442" i="1"/>
  <c r="R442" i="1"/>
  <c r="Q442" i="1"/>
  <c r="P442" i="1"/>
  <c r="O442" i="1"/>
  <c r="N442" i="1"/>
  <c r="M442" i="1"/>
  <c r="L442" i="1"/>
  <c r="V441" i="1"/>
  <c r="U441" i="1"/>
  <c r="T441" i="1"/>
  <c r="S441" i="1"/>
  <c r="R441" i="1"/>
  <c r="Q441" i="1"/>
  <c r="P441" i="1"/>
  <c r="O441" i="1"/>
  <c r="N441" i="1"/>
  <c r="M441" i="1"/>
  <c r="L441" i="1"/>
  <c r="V440" i="1"/>
  <c r="U440" i="1"/>
  <c r="T440" i="1"/>
  <c r="S440" i="1"/>
  <c r="R440" i="1"/>
  <c r="Q440" i="1"/>
  <c r="P440" i="1"/>
  <c r="O440" i="1"/>
  <c r="N440" i="1"/>
  <c r="M440" i="1"/>
  <c r="L440" i="1"/>
  <c r="V439" i="1"/>
  <c r="U439" i="1"/>
  <c r="T439" i="1"/>
  <c r="S439" i="1"/>
  <c r="R439" i="1"/>
  <c r="Q439" i="1"/>
  <c r="P439" i="1"/>
  <c r="O439" i="1"/>
  <c r="N439" i="1"/>
  <c r="M439" i="1"/>
  <c r="L439" i="1"/>
  <c r="V438" i="1"/>
  <c r="U438" i="1"/>
  <c r="T438" i="1"/>
  <c r="S438" i="1"/>
  <c r="R438" i="1"/>
  <c r="Q438" i="1"/>
  <c r="P438" i="1"/>
  <c r="O438" i="1"/>
  <c r="N438" i="1"/>
  <c r="M438" i="1"/>
  <c r="L438" i="1"/>
  <c r="V437" i="1"/>
  <c r="U437" i="1"/>
  <c r="T437" i="1"/>
  <c r="S437" i="1"/>
  <c r="R437" i="1"/>
  <c r="Q437" i="1"/>
  <c r="P437" i="1"/>
  <c r="O437" i="1"/>
  <c r="N437" i="1"/>
  <c r="M437" i="1"/>
  <c r="L437" i="1"/>
  <c r="V436" i="1"/>
  <c r="U436" i="1"/>
  <c r="T436" i="1"/>
  <c r="S436" i="1"/>
  <c r="R436" i="1"/>
  <c r="Q436" i="1"/>
  <c r="P436" i="1"/>
  <c r="O436" i="1"/>
  <c r="N436" i="1"/>
  <c r="M436" i="1"/>
  <c r="L436" i="1"/>
  <c r="V435" i="1"/>
  <c r="U435" i="1"/>
  <c r="T435" i="1"/>
  <c r="S435" i="1"/>
  <c r="R435" i="1"/>
  <c r="Q435" i="1"/>
  <c r="P435" i="1"/>
  <c r="O435" i="1"/>
  <c r="N435" i="1"/>
  <c r="M435" i="1"/>
  <c r="L435" i="1"/>
  <c r="V434" i="1"/>
  <c r="U434" i="1"/>
  <c r="T434" i="1"/>
  <c r="S434" i="1"/>
  <c r="R434" i="1"/>
  <c r="Q434" i="1"/>
  <c r="P434" i="1"/>
  <c r="O434" i="1"/>
  <c r="N434" i="1"/>
  <c r="M434" i="1"/>
  <c r="L434" i="1"/>
  <c r="V433" i="1"/>
  <c r="U433" i="1"/>
  <c r="T433" i="1"/>
  <c r="S433" i="1"/>
  <c r="R433" i="1"/>
  <c r="Q433" i="1"/>
  <c r="P433" i="1"/>
  <c r="O433" i="1"/>
  <c r="N433" i="1"/>
  <c r="M433" i="1"/>
  <c r="L433" i="1"/>
  <c r="V432" i="1"/>
  <c r="U432" i="1"/>
  <c r="T432" i="1"/>
  <c r="S432" i="1"/>
  <c r="R432" i="1"/>
  <c r="Q432" i="1"/>
  <c r="P432" i="1"/>
  <c r="O432" i="1"/>
  <c r="N432" i="1"/>
  <c r="M432" i="1"/>
  <c r="L432" i="1"/>
  <c r="V431" i="1"/>
  <c r="U431" i="1"/>
  <c r="T431" i="1"/>
  <c r="S431" i="1"/>
  <c r="R431" i="1"/>
  <c r="Q431" i="1"/>
  <c r="P431" i="1"/>
  <c r="O431" i="1"/>
  <c r="N431" i="1"/>
  <c r="M431" i="1"/>
  <c r="L431" i="1"/>
  <c r="V430" i="1"/>
  <c r="U430" i="1"/>
  <c r="T430" i="1"/>
  <c r="S430" i="1"/>
  <c r="R430" i="1"/>
  <c r="Q430" i="1"/>
  <c r="P430" i="1"/>
  <c r="O430" i="1"/>
  <c r="N430" i="1"/>
  <c r="M430" i="1"/>
  <c r="L430" i="1"/>
  <c r="V429" i="1"/>
  <c r="U429" i="1"/>
  <c r="T429" i="1"/>
  <c r="S429" i="1"/>
  <c r="R429" i="1"/>
  <c r="Q429" i="1"/>
  <c r="P429" i="1"/>
  <c r="O429" i="1"/>
  <c r="N429" i="1"/>
  <c r="M429" i="1"/>
  <c r="L429" i="1"/>
  <c r="V428" i="1"/>
  <c r="U428" i="1"/>
  <c r="T428" i="1"/>
  <c r="S428" i="1"/>
  <c r="R428" i="1"/>
  <c r="Q428" i="1"/>
  <c r="P428" i="1"/>
  <c r="O428" i="1"/>
  <c r="N428" i="1"/>
  <c r="M428" i="1"/>
  <c r="L428" i="1"/>
  <c r="V427" i="1"/>
  <c r="U427" i="1"/>
  <c r="T427" i="1"/>
  <c r="S427" i="1"/>
  <c r="R427" i="1"/>
  <c r="Q427" i="1"/>
  <c r="P427" i="1"/>
  <c r="O427" i="1"/>
  <c r="N427" i="1"/>
  <c r="M427" i="1"/>
  <c r="L427" i="1"/>
  <c r="V426" i="1"/>
  <c r="U426" i="1"/>
  <c r="T426" i="1"/>
  <c r="S426" i="1"/>
  <c r="R426" i="1"/>
  <c r="Q426" i="1"/>
  <c r="P426" i="1"/>
  <c r="O426" i="1"/>
  <c r="N426" i="1"/>
  <c r="M426" i="1"/>
  <c r="L426" i="1"/>
  <c r="V425" i="1"/>
  <c r="U425" i="1"/>
  <c r="T425" i="1"/>
  <c r="S425" i="1"/>
  <c r="R425" i="1"/>
  <c r="Q425" i="1"/>
  <c r="P425" i="1"/>
  <c r="O425" i="1"/>
  <c r="N425" i="1"/>
  <c r="M425" i="1"/>
  <c r="L425" i="1"/>
  <c r="V424" i="1"/>
  <c r="U424" i="1"/>
  <c r="T424" i="1"/>
  <c r="S424" i="1"/>
  <c r="R424" i="1"/>
  <c r="Q424" i="1"/>
  <c r="P424" i="1"/>
  <c r="O424" i="1"/>
  <c r="N424" i="1"/>
  <c r="M424" i="1"/>
  <c r="L424" i="1"/>
  <c r="V423" i="1"/>
  <c r="U423" i="1"/>
  <c r="T423" i="1"/>
  <c r="S423" i="1"/>
  <c r="R423" i="1"/>
  <c r="Q423" i="1"/>
  <c r="P423" i="1"/>
  <c r="O423" i="1"/>
  <c r="N423" i="1"/>
  <c r="M423" i="1"/>
  <c r="L423" i="1"/>
  <c r="V422" i="1"/>
  <c r="U422" i="1"/>
  <c r="T422" i="1"/>
  <c r="S422" i="1"/>
  <c r="R422" i="1"/>
  <c r="Q422" i="1"/>
  <c r="P422" i="1"/>
  <c r="O422" i="1"/>
  <c r="N422" i="1"/>
  <c r="M422" i="1"/>
  <c r="L422" i="1"/>
  <c r="V421" i="1"/>
  <c r="U421" i="1"/>
  <c r="T421" i="1"/>
  <c r="S421" i="1"/>
  <c r="R421" i="1"/>
  <c r="Q421" i="1"/>
  <c r="P421" i="1"/>
  <c r="O421" i="1"/>
  <c r="N421" i="1"/>
  <c r="M421" i="1"/>
  <c r="L421" i="1"/>
  <c r="V420" i="1"/>
  <c r="U420" i="1"/>
  <c r="T420" i="1"/>
  <c r="S420" i="1"/>
  <c r="R420" i="1"/>
  <c r="Q420" i="1"/>
  <c r="P420" i="1"/>
  <c r="O420" i="1"/>
  <c r="N420" i="1"/>
  <c r="M420" i="1"/>
  <c r="L420" i="1"/>
  <c r="V419" i="1"/>
  <c r="U419" i="1"/>
  <c r="T419" i="1"/>
  <c r="S419" i="1"/>
  <c r="R419" i="1"/>
  <c r="Q419" i="1"/>
  <c r="P419" i="1"/>
  <c r="O419" i="1"/>
  <c r="N419" i="1"/>
  <c r="M419" i="1"/>
  <c r="L419" i="1"/>
  <c r="V418" i="1"/>
  <c r="U418" i="1"/>
  <c r="T418" i="1"/>
  <c r="S418" i="1"/>
  <c r="R418" i="1"/>
  <c r="Q418" i="1"/>
  <c r="P418" i="1"/>
  <c r="O418" i="1"/>
  <c r="N418" i="1"/>
  <c r="M418" i="1"/>
  <c r="L418" i="1"/>
  <c r="V417" i="1"/>
  <c r="U417" i="1"/>
  <c r="T417" i="1"/>
  <c r="S417" i="1"/>
  <c r="R417" i="1"/>
  <c r="Q417" i="1"/>
  <c r="P417" i="1"/>
  <c r="O417" i="1"/>
  <c r="N417" i="1"/>
  <c r="M417" i="1"/>
  <c r="L417" i="1"/>
  <c r="V416" i="1"/>
  <c r="U416" i="1"/>
  <c r="T416" i="1"/>
  <c r="S416" i="1"/>
  <c r="R416" i="1"/>
  <c r="Q416" i="1"/>
  <c r="P416" i="1"/>
  <c r="O416" i="1"/>
  <c r="N416" i="1"/>
  <c r="M416" i="1"/>
  <c r="L416" i="1"/>
  <c r="V415" i="1"/>
  <c r="U415" i="1"/>
  <c r="T415" i="1"/>
  <c r="S415" i="1"/>
  <c r="R415" i="1"/>
  <c r="Q415" i="1"/>
  <c r="P415" i="1"/>
  <c r="O415" i="1"/>
  <c r="N415" i="1"/>
  <c r="M415" i="1"/>
  <c r="L415" i="1"/>
  <c r="V414" i="1"/>
  <c r="U414" i="1"/>
  <c r="T414" i="1"/>
  <c r="S414" i="1"/>
  <c r="R414" i="1"/>
  <c r="Q414" i="1"/>
  <c r="P414" i="1"/>
  <c r="O414" i="1"/>
  <c r="N414" i="1"/>
  <c r="M414" i="1"/>
  <c r="L414" i="1"/>
  <c r="V413" i="1"/>
  <c r="U413" i="1"/>
  <c r="T413" i="1"/>
  <c r="S413" i="1"/>
  <c r="R413" i="1"/>
  <c r="Q413" i="1"/>
  <c r="P413" i="1"/>
  <c r="O413" i="1"/>
  <c r="N413" i="1"/>
  <c r="M413" i="1"/>
  <c r="L413" i="1"/>
  <c r="V412" i="1"/>
  <c r="U412" i="1"/>
  <c r="T412" i="1"/>
  <c r="S412" i="1"/>
  <c r="R412" i="1"/>
  <c r="Q412" i="1"/>
  <c r="P412" i="1"/>
  <c r="O412" i="1"/>
  <c r="N412" i="1"/>
  <c r="M412" i="1"/>
  <c r="L412" i="1"/>
  <c r="V411" i="1"/>
  <c r="U411" i="1"/>
  <c r="T411" i="1"/>
  <c r="S411" i="1"/>
  <c r="R411" i="1"/>
  <c r="Q411" i="1"/>
  <c r="P411" i="1"/>
  <c r="O411" i="1"/>
  <c r="N411" i="1"/>
  <c r="M411" i="1"/>
  <c r="L411" i="1"/>
  <c r="V410" i="1"/>
  <c r="U410" i="1"/>
  <c r="T410" i="1"/>
  <c r="S410" i="1"/>
  <c r="R410" i="1"/>
  <c r="Q410" i="1"/>
  <c r="P410" i="1"/>
  <c r="O410" i="1"/>
  <c r="N410" i="1"/>
  <c r="M410" i="1"/>
  <c r="L410" i="1"/>
  <c r="V409" i="1"/>
  <c r="U409" i="1"/>
  <c r="T409" i="1"/>
  <c r="S409" i="1"/>
  <c r="R409" i="1"/>
  <c r="Q409" i="1"/>
  <c r="P409" i="1"/>
  <c r="O409" i="1"/>
  <c r="N409" i="1"/>
  <c r="M409" i="1"/>
  <c r="L409" i="1"/>
  <c r="V408" i="1"/>
  <c r="U408" i="1"/>
  <c r="T408" i="1"/>
  <c r="S408" i="1"/>
  <c r="R408" i="1"/>
  <c r="Q408" i="1"/>
  <c r="P408" i="1"/>
  <c r="O408" i="1"/>
  <c r="N408" i="1"/>
  <c r="M408" i="1"/>
  <c r="L408" i="1"/>
  <c r="V407" i="1"/>
  <c r="U407" i="1"/>
  <c r="T407" i="1"/>
  <c r="S407" i="1"/>
  <c r="R407" i="1"/>
  <c r="Q407" i="1"/>
  <c r="P407" i="1"/>
  <c r="O407" i="1"/>
  <c r="N407" i="1"/>
  <c r="M407" i="1"/>
  <c r="L407" i="1"/>
  <c r="V406" i="1"/>
  <c r="U406" i="1"/>
  <c r="T406" i="1"/>
  <c r="S406" i="1"/>
  <c r="R406" i="1"/>
  <c r="Q406" i="1"/>
  <c r="P406" i="1"/>
  <c r="O406" i="1"/>
  <c r="N406" i="1"/>
  <c r="M406" i="1"/>
  <c r="L406" i="1"/>
  <c r="V405" i="1"/>
  <c r="U405" i="1"/>
  <c r="T405" i="1"/>
  <c r="S405" i="1"/>
  <c r="R405" i="1"/>
  <c r="Q405" i="1"/>
  <c r="P405" i="1"/>
  <c r="O405" i="1"/>
  <c r="N405" i="1"/>
  <c r="M405" i="1"/>
  <c r="L405" i="1"/>
  <c r="V404" i="1"/>
  <c r="U404" i="1"/>
  <c r="T404" i="1"/>
  <c r="S404" i="1"/>
  <c r="R404" i="1"/>
  <c r="Q404" i="1"/>
  <c r="P404" i="1"/>
  <c r="O404" i="1"/>
  <c r="N404" i="1"/>
  <c r="M404" i="1"/>
  <c r="L404" i="1"/>
  <c r="V403" i="1"/>
  <c r="U403" i="1"/>
  <c r="T403" i="1"/>
  <c r="S403" i="1"/>
  <c r="R403" i="1"/>
  <c r="Q403" i="1"/>
  <c r="P403" i="1"/>
  <c r="O403" i="1"/>
  <c r="N403" i="1"/>
  <c r="M403" i="1"/>
  <c r="L403" i="1"/>
  <c r="V402" i="1"/>
  <c r="U402" i="1"/>
  <c r="T402" i="1"/>
  <c r="S402" i="1"/>
  <c r="R402" i="1"/>
  <c r="Q402" i="1"/>
  <c r="P402" i="1"/>
  <c r="O402" i="1"/>
  <c r="N402" i="1"/>
  <c r="M402" i="1"/>
  <c r="L402" i="1"/>
  <c r="V401" i="1"/>
  <c r="U401" i="1"/>
  <c r="T401" i="1"/>
  <c r="S401" i="1"/>
  <c r="R401" i="1"/>
  <c r="Q401" i="1"/>
  <c r="P401" i="1"/>
  <c r="O401" i="1"/>
  <c r="N401" i="1"/>
  <c r="M401" i="1"/>
  <c r="L401" i="1"/>
  <c r="V400" i="1"/>
  <c r="U400" i="1"/>
  <c r="T400" i="1"/>
  <c r="S400" i="1"/>
  <c r="R400" i="1"/>
  <c r="Q400" i="1"/>
  <c r="P400" i="1"/>
  <c r="O400" i="1"/>
  <c r="N400" i="1"/>
  <c r="M400" i="1"/>
  <c r="L400" i="1"/>
  <c r="V399" i="1"/>
  <c r="U399" i="1"/>
  <c r="T399" i="1"/>
  <c r="S399" i="1"/>
  <c r="R399" i="1"/>
  <c r="Q399" i="1"/>
  <c r="P399" i="1"/>
  <c r="O399" i="1"/>
  <c r="N399" i="1"/>
  <c r="M399" i="1"/>
  <c r="L399" i="1"/>
  <c r="V398" i="1"/>
  <c r="U398" i="1"/>
  <c r="T398" i="1"/>
  <c r="S398" i="1"/>
  <c r="R398" i="1"/>
  <c r="Q398" i="1"/>
  <c r="P398" i="1"/>
  <c r="O398" i="1"/>
  <c r="N398" i="1"/>
  <c r="M398" i="1"/>
  <c r="L398" i="1"/>
  <c r="V397" i="1"/>
  <c r="U397" i="1"/>
  <c r="T397" i="1"/>
  <c r="S397" i="1"/>
  <c r="R397" i="1"/>
  <c r="Q397" i="1"/>
  <c r="P397" i="1"/>
  <c r="O397" i="1"/>
  <c r="N397" i="1"/>
  <c r="M397" i="1"/>
  <c r="L397" i="1"/>
  <c r="V396" i="1"/>
  <c r="U396" i="1"/>
  <c r="T396" i="1"/>
  <c r="S396" i="1"/>
  <c r="R396" i="1"/>
  <c r="Q396" i="1"/>
  <c r="P396" i="1"/>
  <c r="O396" i="1"/>
  <c r="N396" i="1"/>
  <c r="M396" i="1"/>
  <c r="L396" i="1"/>
  <c r="V395" i="1"/>
  <c r="U395" i="1"/>
  <c r="T395" i="1"/>
  <c r="S395" i="1"/>
  <c r="R395" i="1"/>
  <c r="Q395" i="1"/>
  <c r="P395" i="1"/>
  <c r="O395" i="1"/>
  <c r="N395" i="1"/>
  <c r="M395" i="1"/>
  <c r="L395" i="1"/>
  <c r="V394" i="1"/>
  <c r="U394" i="1"/>
  <c r="T394" i="1"/>
  <c r="S394" i="1"/>
  <c r="R394" i="1"/>
  <c r="Q394" i="1"/>
  <c r="P394" i="1"/>
  <c r="O394" i="1"/>
  <c r="N394" i="1"/>
  <c r="M394" i="1"/>
  <c r="L394" i="1"/>
  <c r="V393" i="1"/>
  <c r="U393" i="1"/>
  <c r="T393" i="1"/>
  <c r="S393" i="1"/>
  <c r="R393" i="1"/>
  <c r="Q393" i="1"/>
  <c r="P393" i="1"/>
  <c r="O393" i="1"/>
  <c r="N393" i="1"/>
  <c r="M393" i="1"/>
  <c r="L393" i="1"/>
  <c r="V392" i="1"/>
  <c r="U392" i="1"/>
  <c r="T392" i="1"/>
  <c r="S392" i="1"/>
  <c r="R392" i="1"/>
  <c r="Q392" i="1"/>
  <c r="P392" i="1"/>
  <c r="O392" i="1"/>
  <c r="N392" i="1"/>
  <c r="M392" i="1"/>
  <c r="L392" i="1"/>
  <c r="V391" i="1"/>
  <c r="U391" i="1"/>
  <c r="T391" i="1"/>
  <c r="S391" i="1"/>
  <c r="R391" i="1"/>
  <c r="Q391" i="1"/>
  <c r="P391" i="1"/>
  <c r="O391" i="1"/>
  <c r="N391" i="1"/>
  <c r="M391" i="1"/>
  <c r="L391" i="1"/>
  <c r="V390" i="1"/>
  <c r="U390" i="1"/>
  <c r="T390" i="1"/>
  <c r="S390" i="1"/>
  <c r="R390" i="1"/>
  <c r="Q390" i="1"/>
  <c r="P390" i="1"/>
  <c r="O390" i="1"/>
  <c r="N390" i="1"/>
  <c r="M390" i="1"/>
  <c r="L390" i="1"/>
  <c r="V389" i="1"/>
  <c r="U389" i="1"/>
  <c r="T389" i="1"/>
  <c r="S389" i="1"/>
  <c r="R389" i="1"/>
  <c r="Q389" i="1"/>
  <c r="P389" i="1"/>
  <c r="O389" i="1"/>
  <c r="N389" i="1"/>
  <c r="M389" i="1"/>
  <c r="L389" i="1"/>
  <c r="V388" i="1"/>
  <c r="U388" i="1"/>
  <c r="T388" i="1"/>
  <c r="S388" i="1"/>
  <c r="R388" i="1"/>
  <c r="Q388" i="1"/>
  <c r="P388" i="1"/>
  <c r="O388" i="1"/>
  <c r="N388" i="1"/>
  <c r="M388" i="1"/>
  <c r="L388" i="1"/>
  <c r="V387" i="1"/>
  <c r="U387" i="1"/>
  <c r="T387" i="1"/>
  <c r="S387" i="1"/>
  <c r="R387" i="1"/>
  <c r="Q387" i="1"/>
  <c r="P387" i="1"/>
  <c r="O387" i="1"/>
  <c r="N387" i="1"/>
  <c r="M387" i="1"/>
  <c r="L387" i="1"/>
  <c r="V386" i="1"/>
  <c r="U386" i="1"/>
  <c r="T386" i="1"/>
  <c r="S386" i="1"/>
  <c r="R386" i="1"/>
  <c r="Q386" i="1"/>
  <c r="P386" i="1"/>
  <c r="O386" i="1"/>
  <c r="N386" i="1"/>
  <c r="M386" i="1"/>
  <c r="L386" i="1"/>
  <c r="V385" i="1"/>
  <c r="U385" i="1"/>
  <c r="T385" i="1"/>
  <c r="S385" i="1"/>
  <c r="R385" i="1"/>
  <c r="Q385" i="1"/>
  <c r="P385" i="1"/>
  <c r="O385" i="1"/>
  <c r="N385" i="1"/>
  <c r="M385" i="1"/>
  <c r="L385" i="1"/>
  <c r="V384" i="1"/>
  <c r="U384" i="1"/>
  <c r="T384" i="1"/>
  <c r="S384" i="1"/>
  <c r="R384" i="1"/>
  <c r="Q384" i="1"/>
  <c r="P384" i="1"/>
  <c r="O384" i="1"/>
  <c r="N384" i="1"/>
  <c r="M384" i="1"/>
  <c r="L384" i="1"/>
  <c r="V383" i="1"/>
  <c r="U383" i="1"/>
  <c r="T383" i="1"/>
  <c r="S383" i="1"/>
  <c r="R383" i="1"/>
  <c r="Q383" i="1"/>
  <c r="P383" i="1"/>
  <c r="O383" i="1"/>
  <c r="N383" i="1"/>
  <c r="M383" i="1"/>
  <c r="L383" i="1"/>
  <c r="V382" i="1"/>
  <c r="U382" i="1"/>
  <c r="T382" i="1"/>
  <c r="S382" i="1"/>
  <c r="R382" i="1"/>
  <c r="Q382" i="1"/>
  <c r="P382" i="1"/>
  <c r="O382" i="1"/>
  <c r="N382" i="1"/>
  <c r="M382" i="1"/>
  <c r="L382" i="1"/>
  <c r="V381" i="1"/>
  <c r="U381" i="1"/>
  <c r="T381" i="1"/>
  <c r="S381" i="1"/>
  <c r="R381" i="1"/>
  <c r="Q381" i="1"/>
  <c r="P381" i="1"/>
  <c r="O381" i="1"/>
  <c r="N381" i="1"/>
  <c r="M381" i="1"/>
  <c r="L381" i="1"/>
  <c r="V380" i="1"/>
  <c r="U380" i="1"/>
  <c r="T380" i="1"/>
  <c r="S380" i="1"/>
  <c r="R380" i="1"/>
  <c r="Q380" i="1"/>
  <c r="P380" i="1"/>
  <c r="O380" i="1"/>
  <c r="N380" i="1"/>
  <c r="M380" i="1"/>
  <c r="L380" i="1"/>
  <c r="V379" i="1"/>
  <c r="U379" i="1"/>
  <c r="T379" i="1"/>
  <c r="S379" i="1"/>
  <c r="R379" i="1"/>
  <c r="Q379" i="1"/>
  <c r="P379" i="1"/>
  <c r="O379" i="1"/>
  <c r="N379" i="1"/>
  <c r="M379" i="1"/>
  <c r="L379" i="1"/>
  <c r="V378" i="1"/>
  <c r="U378" i="1"/>
  <c r="T378" i="1"/>
  <c r="S378" i="1"/>
  <c r="R378" i="1"/>
  <c r="Q378" i="1"/>
  <c r="P378" i="1"/>
  <c r="O378" i="1"/>
  <c r="N378" i="1"/>
  <c r="M378" i="1"/>
  <c r="L378" i="1"/>
  <c r="V377" i="1"/>
  <c r="U377" i="1"/>
  <c r="T377" i="1"/>
  <c r="S377" i="1"/>
  <c r="R377" i="1"/>
  <c r="Q377" i="1"/>
  <c r="P377" i="1"/>
  <c r="O377" i="1"/>
  <c r="N377" i="1"/>
  <c r="M377" i="1"/>
  <c r="L377" i="1"/>
  <c r="V376" i="1"/>
  <c r="U376" i="1"/>
  <c r="T376" i="1"/>
  <c r="S376" i="1"/>
  <c r="R376" i="1"/>
  <c r="Q376" i="1"/>
  <c r="P376" i="1"/>
  <c r="O376" i="1"/>
  <c r="N376" i="1"/>
  <c r="M376" i="1"/>
  <c r="L376" i="1"/>
  <c r="V375" i="1"/>
  <c r="U375" i="1"/>
  <c r="T375" i="1"/>
  <c r="S375" i="1"/>
  <c r="R375" i="1"/>
  <c r="Q375" i="1"/>
  <c r="P375" i="1"/>
  <c r="O375" i="1"/>
  <c r="N375" i="1"/>
  <c r="M375" i="1"/>
  <c r="L375" i="1"/>
  <c r="V374" i="1"/>
  <c r="U374" i="1"/>
  <c r="T374" i="1"/>
  <c r="S374" i="1"/>
  <c r="R374" i="1"/>
  <c r="Q374" i="1"/>
  <c r="P374" i="1"/>
  <c r="O374" i="1"/>
  <c r="N374" i="1"/>
  <c r="M374" i="1"/>
  <c r="L374" i="1"/>
  <c r="V373" i="1"/>
  <c r="U373" i="1"/>
  <c r="T373" i="1"/>
  <c r="S373" i="1"/>
  <c r="R373" i="1"/>
  <c r="Q373" i="1"/>
  <c r="P373" i="1"/>
  <c r="O373" i="1"/>
  <c r="N373" i="1"/>
  <c r="M373" i="1"/>
  <c r="L373" i="1"/>
  <c r="V372" i="1"/>
  <c r="U372" i="1"/>
  <c r="T372" i="1"/>
  <c r="S372" i="1"/>
  <c r="R372" i="1"/>
  <c r="Q372" i="1"/>
  <c r="P372" i="1"/>
  <c r="O372" i="1"/>
  <c r="N372" i="1"/>
  <c r="M372" i="1"/>
  <c r="L372" i="1"/>
  <c r="V371" i="1"/>
  <c r="U371" i="1"/>
  <c r="T371" i="1"/>
  <c r="S371" i="1"/>
  <c r="R371" i="1"/>
  <c r="Q371" i="1"/>
  <c r="P371" i="1"/>
  <c r="O371" i="1"/>
  <c r="N371" i="1"/>
  <c r="M371" i="1"/>
  <c r="L371" i="1"/>
  <c r="V370" i="1"/>
  <c r="U370" i="1"/>
  <c r="T370" i="1"/>
  <c r="S370" i="1"/>
  <c r="R370" i="1"/>
  <c r="Q370" i="1"/>
  <c r="P370" i="1"/>
  <c r="O370" i="1"/>
  <c r="N370" i="1"/>
  <c r="M370" i="1"/>
  <c r="L370" i="1"/>
  <c r="V369" i="1"/>
  <c r="U369" i="1"/>
  <c r="T369" i="1"/>
  <c r="S369" i="1"/>
  <c r="R369" i="1"/>
  <c r="Q369" i="1"/>
  <c r="P369" i="1"/>
  <c r="O369" i="1"/>
  <c r="N369" i="1"/>
  <c r="M369" i="1"/>
  <c r="L369" i="1"/>
  <c r="V368" i="1"/>
  <c r="U368" i="1"/>
  <c r="T368" i="1"/>
  <c r="S368" i="1"/>
  <c r="R368" i="1"/>
  <c r="Q368" i="1"/>
  <c r="P368" i="1"/>
  <c r="O368" i="1"/>
  <c r="N368" i="1"/>
  <c r="M368" i="1"/>
  <c r="L368" i="1"/>
  <c r="V367" i="1"/>
  <c r="U367" i="1"/>
  <c r="T367" i="1"/>
  <c r="S367" i="1"/>
  <c r="R367" i="1"/>
  <c r="Q367" i="1"/>
  <c r="P367" i="1"/>
  <c r="O367" i="1"/>
  <c r="N367" i="1"/>
  <c r="M367" i="1"/>
  <c r="L367" i="1"/>
  <c r="V366" i="1"/>
  <c r="U366" i="1"/>
  <c r="T366" i="1"/>
  <c r="S366" i="1"/>
  <c r="R366" i="1"/>
  <c r="Q366" i="1"/>
  <c r="P366" i="1"/>
  <c r="O366" i="1"/>
  <c r="N366" i="1"/>
  <c r="M366" i="1"/>
  <c r="L366" i="1"/>
  <c r="V365" i="1"/>
  <c r="U365" i="1"/>
  <c r="T365" i="1"/>
  <c r="S365" i="1"/>
  <c r="R365" i="1"/>
  <c r="Q365" i="1"/>
  <c r="P365" i="1"/>
  <c r="O365" i="1"/>
  <c r="N365" i="1"/>
  <c r="M365" i="1"/>
  <c r="L365" i="1"/>
  <c r="V364" i="1"/>
  <c r="U364" i="1"/>
  <c r="T364" i="1"/>
  <c r="S364" i="1"/>
  <c r="R364" i="1"/>
  <c r="Q364" i="1"/>
  <c r="P364" i="1"/>
  <c r="O364" i="1"/>
  <c r="N364" i="1"/>
  <c r="M364" i="1"/>
  <c r="L364" i="1"/>
  <c r="V363" i="1"/>
  <c r="U363" i="1"/>
  <c r="T363" i="1"/>
  <c r="S363" i="1"/>
  <c r="R363" i="1"/>
  <c r="Q363" i="1"/>
  <c r="P363" i="1"/>
  <c r="O363" i="1"/>
  <c r="N363" i="1"/>
  <c r="M363" i="1"/>
  <c r="L363" i="1"/>
  <c r="V362" i="1"/>
  <c r="U362" i="1"/>
  <c r="T362" i="1"/>
  <c r="S362" i="1"/>
  <c r="R362" i="1"/>
  <c r="Q362" i="1"/>
  <c r="P362" i="1"/>
  <c r="O362" i="1"/>
  <c r="N362" i="1"/>
  <c r="M362" i="1"/>
  <c r="L362" i="1"/>
  <c r="V361" i="1"/>
  <c r="U361" i="1"/>
  <c r="T361" i="1"/>
  <c r="S361" i="1"/>
  <c r="R361" i="1"/>
  <c r="Q361" i="1"/>
  <c r="P361" i="1"/>
  <c r="O361" i="1"/>
  <c r="N361" i="1"/>
  <c r="M361" i="1"/>
  <c r="L361" i="1"/>
  <c r="V360" i="1"/>
  <c r="U360" i="1"/>
  <c r="T360" i="1"/>
  <c r="S360" i="1"/>
  <c r="R360" i="1"/>
  <c r="Q360" i="1"/>
  <c r="P360" i="1"/>
  <c r="O360" i="1"/>
  <c r="N360" i="1"/>
  <c r="M360" i="1"/>
  <c r="L360" i="1"/>
  <c r="V359" i="1"/>
  <c r="U359" i="1"/>
  <c r="T359" i="1"/>
  <c r="S359" i="1"/>
  <c r="R359" i="1"/>
  <c r="Q359" i="1"/>
  <c r="P359" i="1"/>
  <c r="O359" i="1"/>
  <c r="N359" i="1"/>
  <c r="M359" i="1"/>
  <c r="L359" i="1"/>
  <c r="V358" i="1"/>
  <c r="U358" i="1"/>
  <c r="T358" i="1"/>
  <c r="S358" i="1"/>
  <c r="R358" i="1"/>
  <c r="Q358" i="1"/>
  <c r="P358" i="1"/>
  <c r="O358" i="1"/>
  <c r="N358" i="1"/>
  <c r="M358" i="1"/>
  <c r="L358" i="1"/>
  <c r="V357" i="1"/>
  <c r="U357" i="1"/>
  <c r="T357" i="1"/>
  <c r="S357" i="1"/>
  <c r="R357" i="1"/>
  <c r="Q357" i="1"/>
  <c r="P357" i="1"/>
  <c r="O357" i="1"/>
  <c r="N357" i="1"/>
  <c r="M357" i="1"/>
  <c r="L357" i="1"/>
  <c r="V356" i="1"/>
  <c r="U356" i="1"/>
  <c r="T356" i="1"/>
  <c r="S356" i="1"/>
  <c r="R356" i="1"/>
  <c r="Q356" i="1"/>
  <c r="P356" i="1"/>
  <c r="O356" i="1"/>
  <c r="N356" i="1"/>
  <c r="M356" i="1"/>
  <c r="L356" i="1"/>
  <c r="V355" i="1"/>
  <c r="U355" i="1"/>
  <c r="T355" i="1"/>
  <c r="S355" i="1"/>
  <c r="R355" i="1"/>
  <c r="Q355" i="1"/>
  <c r="P355" i="1"/>
  <c r="O355" i="1"/>
  <c r="N355" i="1"/>
  <c r="M355" i="1"/>
  <c r="L355" i="1"/>
  <c r="V354" i="1"/>
  <c r="U354" i="1"/>
  <c r="T354" i="1"/>
  <c r="S354" i="1"/>
  <c r="R354" i="1"/>
  <c r="Q354" i="1"/>
  <c r="P354" i="1"/>
  <c r="O354" i="1"/>
  <c r="N354" i="1"/>
  <c r="M354" i="1"/>
  <c r="L354" i="1"/>
  <c r="V353" i="1"/>
  <c r="U353" i="1"/>
  <c r="T353" i="1"/>
  <c r="S353" i="1"/>
  <c r="R353" i="1"/>
  <c r="Q353" i="1"/>
  <c r="P353" i="1"/>
  <c r="O353" i="1"/>
  <c r="N353" i="1"/>
  <c r="M353" i="1"/>
  <c r="L353" i="1"/>
  <c r="V352" i="1"/>
  <c r="U352" i="1"/>
  <c r="T352" i="1"/>
  <c r="S352" i="1"/>
  <c r="R352" i="1"/>
  <c r="Q352" i="1"/>
  <c r="P352" i="1"/>
  <c r="O352" i="1"/>
  <c r="N352" i="1"/>
  <c r="M352" i="1"/>
  <c r="L352" i="1"/>
  <c r="V351" i="1"/>
  <c r="U351" i="1"/>
  <c r="T351" i="1"/>
  <c r="S351" i="1"/>
  <c r="R351" i="1"/>
  <c r="Q351" i="1"/>
  <c r="P351" i="1"/>
  <c r="O351" i="1"/>
  <c r="N351" i="1"/>
  <c r="M351" i="1"/>
  <c r="L351" i="1"/>
  <c r="V350" i="1"/>
  <c r="U350" i="1"/>
  <c r="T350" i="1"/>
  <c r="S350" i="1"/>
  <c r="R350" i="1"/>
  <c r="Q350" i="1"/>
  <c r="P350" i="1"/>
  <c r="O350" i="1"/>
  <c r="N350" i="1"/>
  <c r="M350" i="1"/>
  <c r="L350" i="1"/>
  <c r="V349" i="1"/>
  <c r="U349" i="1"/>
  <c r="T349" i="1"/>
  <c r="S349" i="1"/>
  <c r="R349" i="1"/>
  <c r="Q349" i="1"/>
  <c r="P349" i="1"/>
  <c r="O349" i="1"/>
  <c r="N349" i="1"/>
  <c r="M349" i="1"/>
  <c r="L349" i="1"/>
  <c r="V348" i="1"/>
  <c r="U348" i="1"/>
  <c r="T348" i="1"/>
  <c r="S348" i="1"/>
  <c r="R348" i="1"/>
  <c r="Q348" i="1"/>
  <c r="P348" i="1"/>
  <c r="O348" i="1"/>
  <c r="N348" i="1"/>
  <c r="M348" i="1"/>
  <c r="L348" i="1"/>
  <c r="V347" i="1"/>
  <c r="U347" i="1"/>
  <c r="T347" i="1"/>
  <c r="S347" i="1"/>
  <c r="R347" i="1"/>
  <c r="Q347" i="1"/>
  <c r="P347" i="1"/>
  <c r="O347" i="1"/>
  <c r="N347" i="1"/>
  <c r="M347" i="1"/>
  <c r="L347" i="1"/>
  <c r="V346" i="1"/>
  <c r="U346" i="1"/>
  <c r="T346" i="1"/>
  <c r="S346" i="1"/>
  <c r="R346" i="1"/>
  <c r="Q346" i="1"/>
  <c r="P346" i="1"/>
  <c r="O346" i="1"/>
  <c r="N346" i="1"/>
  <c r="M346" i="1"/>
  <c r="L346" i="1"/>
  <c r="V345" i="1"/>
  <c r="U345" i="1"/>
  <c r="T345" i="1"/>
  <c r="S345" i="1"/>
  <c r="R345" i="1"/>
  <c r="Q345" i="1"/>
  <c r="P345" i="1"/>
  <c r="O345" i="1"/>
  <c r="N345" i="1"/>
  <c r="M345" i="1"/>
  <c r="L345" i="1"/>
  <c r="V344" i="1"/>
  <c r="U344" i="1"/>
  <c r="T344" i="1"/>
  <c r="S344" i="1"/>
  <c r="R344" i="1"/>
  <c r="Q344" i="1"/>
  <c r="P344" i="1"/>
  <c r="O344" i="1"/>
  <c r="N344" i="1"/>
  <c r="M344" i="1"/>
  <c r="L344" i="1"/>
  <c r="V343" i="1"/>
  <c r="U343" i="1"/>
  <c r="T343" i="1"/>
  <c r="S343" i="1"/>
  <c r="R343" i="1"/>
  <c r="Q343" i="1"/>
  <c r="P343" i="1"/>
  <c r="O343" i="1"/>
  <c r="N343" i="1"/>
  <c r="M343" i="1"/>
  <c r="L343" i="1"/>
  <c r="V342" i="1"/>
  <c r="U342" i="1"/>
  <c r="T342" i="1"/>
  <c r="S342" i="1"/>
  <c r="R342" i="1"/>
  <c r="Q342" i="1"/>
  <c r="P342" i="1"/>
  <c r="O342" i="1"/>
  <c r="N342" i="1"/>
  <c r="M342" i="1"/>
  <c r="L342" i="1"/>
  <c r="V341" i="1"/>
  <c r="U341" i="1"/>
  <c r="T341" i="1"/>
  <c r="S341" i="1"/>
  <c r="R341" i="1"/>
  <c r="Q341" i="1"/>
  <c r="P341" i="1"/>
  <c r="O341" i="1"/>
  <c r="N341" i="1"/>
  <c r="M341" i="1"/>
  <c r="L341" i="1"/>
  <c r="V340" i="1"/>
  <c r="U340" i="1"/>
  <c r="T340" i="1"/>
  <c r="S340" i="1"/>
  <c r="R340" i="1"/>
  <c r="Q340" i="1"/>
  <c r="P340" i="1"/>
  <c r="O340" i="1"/>
  <c r="N340" i="1"/>
  <c r="M340" i="1"/>
  <c r="L340" i="1"/>
  <c r="V339" i="1"/>
  <c r="U339" i="1"/>
  <c r="T339" i="1"/>
  <c r="S339" i="1"/>
  <c r="R339" i="1"/>
  <c r="Q339" i="1"/>
  <c r="P339" i="1"/>
  <c r="O339" i="1"/>
  <c r="N339" i="1"/>
  <c r="M339" i="1"/>
  <c r="L339" i="1"/>
  <c r="V338" i="1"/>
  <c r="U338" i="1"/>
  <c r="T338" i="1"/>
  <c r="S338" i="1"/>
  <c r="R338" i="1"/>
  <c r="Q338" i="1"/>
  <c r="P338" i="1"/>
  <c r="O338" i="1"/>
  <c r="N338" i="1"/>
  <c r="M338" i="1"/>
  <c r="L338" i="1"/>
  <c r="V337" i="1"/>
  <c r="U337" i="1"/>
  <c r="T337" i="1"/>
  <c r="S337" i="1"/>
  <c r="R337" i="1"/>
  <c r="Q337" i="1"/>
  <c r="P337" i="1"/>
  <c r="O337" i="1"/>
  <c r="N337" i="1"/>
  <c r="M337" i="1"/>
  <c r="L337" i="1"/>
  <c r="V336" i="1"/>
  <c r="U336" i="1"/>
  <c r="T336" i="1"/>
  <c r="S336" i="1"/>
  <c r="R336" i="1"/>
  <c r="Q336" i="1"/>
  <c r="P336" i="1"/>
  <c r="O336" i="1"/>
  <c r="N336" i="1"/>
  <c r="M336" i="1"/>
  <c r="L336" i="1"/>
  <c r="V335" i="1"/>
  <c r="U335" i="1"/>
  <c r="T335" i="1"/>
  <c r="S335" i="1"/>
  <c r="R335" i="1"/>
  <c r="Q335" i="1"/>
  <c r="P335" i="1"/>
  <c r="O335" i="1"/>
  <c r="N335" i="1"/>
  <c r="M335" i="1"/>
  <c r="L335" i="1"/>
  <c r="V334" i="1"/>
  <c r="U334" i="1"/>
  <c r="T334" i="1"/>
  <c r="S334" i="1"/>
  <c r="R334" i="1"/>
  <c r="Q334" i="1"/>
  <c r="P334" i="1"/>
  <c r="O334" i="1"/>
  <c r="N334" i="1"/>
  <c r="M334" i="1"/>
  <c r="L334" i="1"/>
  <c r="V333" i="1"/>
  <c r="U333" i="1"/>
  <c r="T333" i="1"/>
  <c r="S333" i="1"/>
  <c r="R333" i="1"/>
  <c r="Q333" i="1"/>
  <c r="P333" i="1"/>
  <c r="O333" i="1"/>
  <c r="N333" i="1"/>
  <c r="M333" i="1"/>
  <c r="L333" i="1"/>
  <c r="V332" i="1"/>
  <c r="U332" i="1"/>
  <c r="T332" i="1"/>
  <c r="S332" i="1"/>
  <c r="R332" i="1"/>
  <c r="Q332" i="1"/>
  <c r="P332" i="1"/>
  <c r="O332" i="1"/>
  <c r="N332" i="1"/>
  <c r="M332" i="1"/>
  <c r="L332" i="1"/>
  <c r="V331" i="1"/>
  <c r="U331" i="1"/>
  <c r="T331" i="1"/>
  <c r="S331" i="1"/>
  <c r="R331" i="1"/>
  <c r="Q331" i="1"/>
  <c r="P331" i="1"/>
  <c r="O331" i="1"/>
  <c r="N331" i="1"/>
  <c r="M331" i="1"/>
  <c r="L331" i="1"/>
  <c r="V330" i="1"/>
  <c r="U330" i="1"/>
  <c r="T330" i="1"/>
  <c r="S330" i="1"/>
  <c r="R330" i="1"/>
  <c r="Q330" i="1"/>
  <c r="P330" i="1"/>
  <c r="O330" i="1"/>
  <c r="N330" i="1"/>
  <c r="M330" i="1"/>
  <c r="L330" i="1"/>
  <c r="V329" i="1"/>
  <c r="U329" i="1"/>
  <c r="T329" i="1"/>
  <c r="S329" i="1"/>
  <c r="R329" i="1"/>
  <c r="Q329" i="1"/>
  <c r="P329" i="1"/>
  <c r="O329" i="1"/>
  <c r="N329" i="1"/>
  <c r="M329" i="1"/>
  <c r="L329" i="1"/>
  <c r="V328" i="1"/>
  <c r="U328" i="1"/>
  <c r="T328" i="1"/>
  <c r="S328" i="1"/>
  <c r="R328" i="1"/>
  <c r="Q328" i="1"/>
  <c r="P328" i="1"/>
  <c r="O328" i="1"/>
  <c r="N328" i="1"/>
  <c r="M328" i="1"/>
  <c r="L328" i="1"/>
  <c r="V327" i="1"/>
  <c r="U327" i="1"/>
  <c r="T327" i="1"/>
  <c r="S327" i="1"/>
  <c r="R327" i="1"/>
  <c r="Q327" i="1"/>
  <c r="P327" i="1"/>
  <c r="O327" i="1"/>
  <c r="N327" i="1"/>
  <c r="M327" i="1"/>
  <c r="L327" i="1"/>
  <c r="V326" i="1"/>
  <c r="U326" i="1"/>
  <c r="T326" i="1"/>
  <c r="S326" i="1"/>
  <c r="R326" i="1"/>
  <c r="Q326" i="1"/>
  <c r="P326" i="1"/>
  <c r="O326" i="1"/>
  <c r="N326" i="1"/>
  <c r="M326" i="1"/>
  <c r="L326" i="1"/>
  <c r="V325" i="1"/>
  <c r="U325" i="1"/>
  <c r="T325" i="1"/>
  <c r="S325" i="1"/>
  <c r="R325" i="1"/>
  <c r="Q325" i="1"/>
  <c r="P325" i="1"/>
  <c r="O325" i="1"/>
  <c r="N325" i="1"/>
  <c r="M325" i="1"/>
  <c r="L325" i="1"/>
  <c r="V324" i="1"/>
  <c r="U324" i="1"/>
  <c r="T324" i="1"/>
  <c r="S324" i="1"/>
  <c r="R324" i="1"/>
  <c r="Q324" i="1"/>
  <c r="P324" i="1"/>
  <c r="O324" i="1"/>
  <c r="N324" i="1"/>
  <c r="M324" i="1"/>
  <c r="L324" i="1"/>
  <c r="V323" i="1"/>
  <c r="U323" i="1"/>
  <c r="T323" i="1"/>
  <c r="S323" i="1"/>
  <c r="R323" i="1"/>
  <c r="Q323" i="1"/>
  <c r="P323" i="1"/>
  <c r="O323" i="1"/>
  <c r="N323" i="1"/>
  <c r="M323" i="1"/>
  <c r="L323" i="1"/>
  <c r="V322" i="1"/>
  <c r="U322" i="1"/>
  <c r="T322" i="1"/>
  <c r="S322" i="1"/>
  <c r="R322" i="1"/>
  <c r="Q322" i="1"/>
  <c r="P322" i="1"/>
  <c r="O322" i="1"/>
  <c r="N322" i="1"/>
  <c r="M322" i="1"/>
  <c r="L322" i="1"/>
  <c r="V321" i="1"/>
  <c r="U321" i="1"/>
  <c r="T321" i="1"/>
  <c r="S321" i="1"/>
  <c r="R321" i="1"/>
  <c r="Q321" i="1"/>
  <c r="P321" i="1"/>
  <c r="O321" i="1"/>
  <c r="N321" i="1"/>
  <c r="M321" i="1"/>
  <c r="L321" i="1"/>
  <c r="V320" i="1"/>
  <c r="U320" i="1"/>
  <c r="T320" i="1"/>
  <c r="S320" i="1"/>
  <c r="R320" i="1"/>
  <c r="Q320" i="1"/>
  <c r="P320" i="1"/>
  <c r="O320" i="1"/>
  <c r="N320" i="1"/>
  <c r="M320" i="1"/>
  <c r="L320" i="1"/>
  <c r="V319" i="1"/>
  <c r="U319" i="1"/>
  <c r="T319" i="1"/>
  <c r="S319" i="1"/>
  <c r="R319" i="1"/>
  <c r="Q319" i="1"/>
  <c r="P319" i="1"/>
  <c r="O319" i="1"/>
  <c r="N319" i="1"/>
  <c r="M319" i="1"/>
  <c r="L319" i="1"/>
  <c r="V318" i="1"/>
  <c r="U318" i="1"/>
  <c r="T318" i="1"/>
  <c r="S318" i="1"/>
  <c r="R318" i="1"/>
  <c r="Q318" i="1"/>
  <c r="P318" i="1"/>
  <c r="O318" i="1"/>
  <c r="N318" i="1"/>
  <c r="M318" i="1"/>
  <c r="L318" i="1"/>
  <c r="V317" i="1"/>
  <c r="U317" i="1"/>
  <c r="T317" i="1"/>
  <c r="S317" i="1"/>
  <c r="R317" i="1"/>
  <c r="Q317" i="1"/>
  <c r="P317" i="1"/>
  <c r="O317" i="1"/>
  <c r="N317" i="1"/>
  <c r="M317" i="1"/>
  <c r="L317" i="1"/>
  <c r="V316" i="1"/>
  <c r="U316" i="1"/>
  <c r="T316" i="1"/>
  <c r="S316" i="1"/>
  <c r="R316" i="1"/>
  <c r="Q316" i="1"/>
  <c r="P316" i="1"/>
  <c r="O316" i="1"/>
  <c r="N316" i="1"/>
  <c r="M316" i="1"/>
  <c r="L316" i="1"/>
  <c r="V315" i="1"/>
  <c r="U315" i="1"/>
  <c r="T315" i="1"/>
  <c r="S315" i="1"/>
  <c r="R315" i="1"/>
  <c r="Q315" i="1"/>
  <c r="P315" i="1"/>
  <c r="O315" i="1"/>
  <c r="N315" i="1"/>
  <c r="M315" i="1"/>
  <c r="L315" i="1"/>
  <c r="V314" i="1"/>
  <c r="U314" i="1"/>
  <c r="T314" i="1"/>
  <c r="S314" i="1"/>
  <c r="R314" i="1"/>
  <c r="Q314" i="1"/>
  <c r="P314" i="1"/>
  <c r="O314" i="1"/>
  <c r="N314" i="1"/>
  <c r="M314" i="1"/>
  <c r="L314" i="1"/>
  <c r="V313" i="1"/>
  <c r="U313" i="1"/>
  <c r="T313" i="1"/>
  <c r="S313" i="1"/>
  <c r="R313" i="1"/>
  <c r="Q313" i="1"/>
  <c r="P313" i="1"/>
  <c r="O313" i="1"/>
  <c r="N313" i="1"/>
  <c r="M313" i="1"/>
  <c r="L313" i="1"/>
  <c r="V312" i="1"/>
  <c r="U312" i="1"/>
  <c r="T312" i="1"/>
  <c r="S312" i="1"/>
  <c r="R312" i="1"/>
  <c r="Q312" i="1"/>
  <c r="P312" i="1"/>
  <c r="O312" i="1"/>
  <c r="N312" i="1"/>
  <c r="M312" i="1"/>
  <c r="L312" i="1"/>
  <c r="V311" i="1"/>
  <c r="U311" i="1"/>
  <c r="T311" i="1"/>
  <c r="S311" i="1"/>
  <c r="R311" i="1"/>
  <c r="Q311" i="1"/>
  <c r="P311" i="1"/>
  <c r="O311" i="1"/>
  <c r="N311" i="1"/>
  <c r="M311" i="1"/>
  <c r="L311" i="1"/>
  <c r="V310" i="1"/>
  <c r="U310" i="1"/>
  <c r="T310" i="1"/>
  <c r="S310" i="1"/>
  <c r="R310" i="1"/>
  <c r="Q310" i="1"/>
  <c r="P310" i="1"/>
  <c r="O310" i="1"/>
  <c r="N310" i="1"/>
  <c r="M310" i="1"/>
  <c r="L310" i="1"/>
  <c r="V309" i="1"/>
  <c r="U309" i="1"/>
  <c r="T309" i="1"/>
  <c r="S309" i="1"/>
  <c r="R309" i="1"/>
  <c r="Q309" i="1"/>
  <c r="P309" i="1"/>
  <c r="O309" i="1"/>
  <c r="N309" i="1"/>
  <c r="M309" i="1"/>
  <c r="L309" i="1"/>
  <c r="V308" i="1"/>
  <c r="U308" i="1"/>
  <c r="T308" i="1"/>
  <c r="S308" i="1"/>
  <c r="R308" i="1"/>
  <c r="Q308" i="1"/>
  <c r="P308" i="1"/>
  <c r="O308" i="1"/>
  <c r="N308" i="1"/>
  <c r="M308" i="1"/>
  <c r="L308" i="1"/>
  <c r="V307" i="1"/>
  <c r="U307" i="1"/>
  <c r="T307" i="1"/>
  <c r="S307" i="1"/>
  <c r="R307" i="1"/>
  <c r="Q307" i="1"/>
  <c r="P307" i="1"/>
  <c r="O307" i="1"/>
  <c r="N307" i="1"/>
  <c r="M307" i="1"/>
  <c r="L307" i="1"/>
  <c r="V306" i="1"/>
  <c r="U306" i="1"/>
  <c r="T306" i="1"/>
  <c r="S306" i="1"/>
  <c r="R306" i="1"/>
  <c r="Q306" i="1"/>
  <c r="P306" i="1"/>
  <c r="O306" i="1"/>
  <c r="N306" i="1"/>
  <c r="M306" i="1"/>
  <c r="L306" i="1"/>
  <c r="V305" i="1"/>
  <c r="U305" i="1"/>
  <c r="T305" i="1"/>
  <c r="S305" i="1"/>
  <c r="R305" i="1"/>
  <c r="Q305" i="1"/>
  <c r="P305" i="1"/>
  <c r="O305" i="1"/>
  <c r="N305" i="1"/>
  <c r="M305" i="1"/>
  <c r="L305" i="1"/>
  <c r="V304" i="1"/>
  <c r="U304" i="1"/>
  <c r="T304" i="1"/>
  <c r="S304" i="1"/>
  <c r="R304" i="1"/>
  <c r="Q304" i="1"/>
  <c r="P304" i="1"/>
  <c r="O304" i="1"/>
  <c r="N304" i="1"/>
  <c r="M304" i="1"/>
  <c r="L304" i="1"/>
  <c r="V303" i="1"/>
  <c r="U303" i="1"/>
  <c r="T303" i="1"/>
  <c r="S303" i="1"/>
  <c r="R303" i="1"/>
  <c r="Q303" i="1"/>
  <c r="P303" i="1"/>
  <c r="O303" i="1"/>
  <c r="N303" i="1"/>
  <c r="M303" i="1"/>
  <c r="L303" i="1"/>
  <c r="V302" i="1"/>
  <c r="U302" i="1"/>
  <c r="T302" i="1"/>
  <c r="S302" i="1"/>
  <c r="R302" i="1"/>
  <c r="Q302" i="1"/>
  <c r="P302" i="1"/>
  <c r="O302" i="1"/>
  <c r="N302" i="1"/>
  <c r="M302" i="1"/>
  <c r="L302" i="1"/>
  <c r="V301" i="1"/>
  <c r="U301" i="1"/>
  <c r="T301" i="1"/>
  <c r="S301" i="1"/>
  <c r="R301" i="1"/>
  <c r="Q301" i="1"/>
  <c r="P301" i="1"/>
  <c r="O301" i="1"/>
  <c r="N301" i="1"/>
  <c r="M301" i="1"/>
  <c r="L301" i="1"/>
  <c r="V300" i="1"/>
  <c r="U300" i="1"/>
  <c r="T300" i="1"/>
  <c r="S300" i="1"/>
  <c r="R300" i="1"/>
  <c r="Q300" i="1"/>
  <c r="P300" i="1"/>
  <c r="O300" i="1"/>
  <c r="N300" i="1"/>
  <c r="M300" i="1"/>
  <c r="L300" i="1"/>
  <c r="V299" i="1"/>
  <c r="U299" i="1"/>
  <c r="T299" i="1"/>
  <c r="S299" i="1"/>
  <c r="R299" i="1"/>
  <c r="Q299" i="1"/>
  <c r="P299" i="1"/>
  <c r="O299" i="1"/>
  <c r="N299" i="1"/>
  <c r="M299" i="1"/>
  <c r="L299" i="1"/>
  <c r="V298" i="1"/>
  <c r="U298" i="1"/>
  <c r="T298" i="1"/>
  <c r="S298" i="1"/>
  <c r="R298" i="1"/>
  <c r="Q298" i="1"/>
  <c r="P298" i="1"/>
  <c r="O298" i="1"/>
  <c r="N298" i="1"/>
  <c r="M298" i="1"/>
  <c r="L298" i="1"/>
  <c r="V297" i="1"/>
  <c r="U297" i="1"/>
  <c r="T297" i="1"/>
  <c r="S297" i="1"/>
  <c r="R297" i="1"/>
  <c r="Q297" i="1"/>
  <c r="P297" i="1"/>
  <c r="O297" i="1"/>
  <c r="N297" i="1"/>
  <c r="M297" i="1"/>
  <c r="L297" i="1"/>
  <c r="V296" i="1"/>
  <c r="U296" i="1"/>
  <c r="T296" i="1"/>
  <c r="S296" i="1"/>
  <c r="R296" i="1"/>
  <c r="Q296" i="1"/>
  <c r="P296" i="1"/>
  <c r="O296" i="1"/>
  <c r="N296" i="1"/>
  <c r="M296" i="1"/>
  <c r="L296" i="1"/>
  <c r="V295" i="1"/>
  <c r="U295" i="1"/>
  <c r="T295" i="1"/>
  <c r="S295" i="1"/>
  <c r="R295" i="1"/>
  <c r="Q295" i="1"/>
  <c r="P295" i="1"/>
  <c r="O295" i="1"/>
  <c r="N295" i="1"/>
  <c r="M295" i="1"/>
  <c r="L295" i="1"/>
  <c r="V294" i="1"/>
  <c r="U294" i="1"/>
  <c r="T294" i="1"/>
  <c r="S294" i="1"/>
  <c r="R294" i="1"/>
  <c r="Q294" i="1"/>
  <c r="P294" i="1"/>
  <c r="O294" i="1"/>
  <c r="N294" i="1"/>
  <c r="M294" i="1"/>
  <c r="L294" i="1"/>
  <c r="V293" i="1"/>
  <c r="U293" i="1"/>
  <c r="T293" i="1"/>
  <c r="S293" i="1"/>
  <c r="R293" i="1"/>
  <c r="Q293" i="1"/>
  <c r="P293" i="1"/>
  <c r="O293" i="1"/>
  <c r="N293" i="1"/>
  <c r="M293" i="1"/>
  <c r="L293" i="1"/>
  <c r="V292" i="1"/>
  <c r="U292" i="1"/>
  <c r="T292" i="1"/>
  <c r="S292" i="1"/>
  <c r="R292" i="1"/>
  <c r="Q292" i="1"/>
  <c r="P292" i="1"/>
  <c r="O292" i="1"/>
  <c r="N292" i="1"/>
  <c r="M292" i="1"/>
  <c r="L292" i="1"/>
  <c r="V291" i="1"/>
  <c r="U291" i="1"/>
  <c r="T291" i="1"/>
  <c r="S291" i="1"/>
  <c r="R291" i="1"/>
  <c r="Q291" i="1"/>
  <c r="P291" i="1"/>
  <c r="O291" i="1"/>
  <c r="N291" i="1"/>
  <c r="M291" i="1"/>
  <c r="L291" i="1"/>
  <c r="V290" i="1"/>
  <c r="U290" i="1"/>
  <c r="T290" i="1"/>
  <c r="S290" i="1"/>
  <c r="R290" i="1"/>
  <c r="Q290" i="1"/>
  <c r="P290" i="1"/>
  <c r="O290" i="1"/>
  <c r="N290" i="1"/>
  <c r="M290" i="1"/>
  <c r="L290" i="1"/>
  <c r="V289" i="1"/>
  <c r="U289" i="1"/>
  <c r="T289" i="1"/>
  <c r="S289" i="1"/>
  <c r="R289" i="1"/>
  <c r="Q289" i="1"/>
  <c r="P289" i="1"/>
  <c r="O289" i="1"/>
  <c r="N289" i="1"/>
  <c r="M289" i="1"/>
  <c r="L289" i="1"/>
  <c r="V288" i="1"/>
  <c r="U288" i="1"/>
  <c r="T288" i="1"/>
  <c r="S288" i="1"/>
  <c r="R288" i="1"/>
  <c r="Q288" i="1"/>
  <c r="P288" i="1"/>
  <c r="O288" i="1"/>
  <c r="N288" i="1"/>
  <c r="M288" i="1"/>
  <c r="L288" i="1"/>
  <c r="V287" i="1"/>
  <c r="U287" i="1"/>
  <c r="T287" i="1"/>
  <c r="S287" i="1"/>
  <c r="R287" i="1"/>
  <c r="Q287" i="1"/>
  <c r="P287" i="1"/>
  <c r="O287" i="1"/>
  <c r="N287" i="1"/>
  <c r="M287" i="1"/>
  <c r="L287" i="1"/>
  <c r="V286" i="1"/>
  <c r="U286" i="1"/>
  <c r="T286" i="1"/>
  <c r="S286" i="1"/>
  <c r="R286" i="1"/>
  <c r="Q286" i="1"/>
  <c r="P286" i="1"/>
  <c r="O286" i="1"/>
  <c r="N286" i="1"/>
  <c r="M286" i="1"/>
  <c r="L286" i="1"/>
  <c r="V285" i="1"/>
  <c r="U285" i="1"/>
  <c r="T285" i="1"/>
  <c r="S285" i="1"/>
  <c r="R285" i="1"/>
  <c r="Q285" i="1"/>
  <c r="P285" i="1"/>
  <c r="O285" i="1"/>
  <c r="N285" i="1"/>
  <c r="M285" i="1"/>
  <c r="L285" i="1"/>
  <c r="V284" i="1"/>
  <c r="U284" i="1"/>
  <c r="T284" i="1"/>
  <c r="S284" i="1"/>
  <c r="R284" i="1"/>
  <c r="Q284" i="1"/>
  <c r="P284" i="1"/>
  <c r="O284" i="1"/>
  <c r="N284" i="1"/>
  <c r="M284" i="1"/>
  <c r="L284" i="1"/>
  <c r="V283" i="1"/>
  <c r="U283" i="1"/>
  <c r="T283" i="1"/>
  <c r="S283" i="1"/>
  <c r="R283" i="1"/>
  <c r="Q283" i="1"/>
  <c r="P283" i="1"/>
  <c r="O283" i="1"/>
  <c r="N283" i="1"/>
  <c r="M283" i="1"/>
  <c r="L283" i="1"/>
  <c r="V282" i="1"/>
  <c r="U282" i="1"/>
  <c r="T282" i="1"/>
  <c r="S282" i="1"/>
  <c r="R282" i="1"/>
  <c r="Q282" i="1"/>
  <c r="P282" i="1"/>
  <c r="O282" i="1"/>
  <c r="N282" i="1"/>
  <c r="M282" i="1"/>
  <c r="L282" i="1"/>
  <c r="V281" i="1"/>
  <c r="U281" i="1"/>
  <c r="T281" i="1"/>
  <c r="S281" i="1"/>
  <c r="R281" i="1"/>
  <c r="Q281" i="1"/>
  <c r="P281" i="1"/>
  <c r="O281" i="1"/>
  <c r="N281" i="1"/>
  <c r="M281" i="1"/>
  <c r="L281" i="1"/>
  <c r="V280" i="1"/>
  <c r="U280" i="1"/>
  <c r="T280" i="1"/>
  <c r="S280" i="1"/>
  <c r="R280" i="1"/>
  <c r="Q280" i="1"/>
  <c r="P280" i="1"/>
  <c r="O280" i="1"/>
  <c r="N280" i="1"/>
  <c r="M280" i="1"/>
  <c r="L280" i="1"/>
  <c r="V279" i="1"/>
  <c r="U279" i="1"/>
  <c r="T279" i="1"/>
  <c r="S279" i="1"/>
  <c r="R279" i="1"/>
  <c r="Q279" i="1"/>
  <c r="P279" i="1"/>
  <c r="O279" i="1"/>
  <c r="N279" i="1"/>
  <c r="M279" i="1"/>
  <c r="L279" i="1"/>
  <c r="V278" i="1"/>
  <c r="U278" i="1"/>
  <c r="T278" i="1"/>
  <c r="S278" i="1"/>
  <c r="R278" i="1"/>
  <c r="Q278" i="1"/>
  <c r="P278" i="1"/>
  <c r="O278" i="1"/>
  <c r="N278" i="1"/>
  <c r="M278" i="1"/>
  <c r="L278" i="1"/>
  <c r="V277" i="1"/>
  <c r="U277" i="1"/>
  <c r="T277" i="1"/>
  <c r="S277" i="1"/>
  <c r="R277" i="1"/>
  <c r="Q277" i="1"/>
  <c r="P277" i="1"/>
  <c r="O277" i="1"/>
  <c r="N277" i="1"/>
  <c r="M277" i="1"/>
  <c r="L277" i="1"/>
  <c r="V276" i="1"/>
  <c r="U276" i="1"/>
  <c r="T276" i="1"/>
  <c r="S276" i="1"/>
  <c r="R276" i="1"/>
  <c r="Q276" i="1"/>
  <c r="P276" i="1"/>
  <c r="O276" i="1"/>
  <c r="N276" i="1"/>
  <c r="M276" i="1"/>
  <c r="L276" i="1"/>
  <c r="V275" i="1"/>
  <c r="U275" i="1"/>
  <c r="T275" i="1"/>
  <c r="S275" i="1"/>
  <c r="R275" i="1"/>
  <c r="Q275" i="1"/>
  <c r="P275" i="1"/>
  <c r="O275" i="1"/>
  <c r="N275" i="1"/>
  <c r="M275" i="1"/>
  <c r="L275" i="1"/>
  <c r="V274" i="1"/>
  <c r="U274" i="1"/>
  <c r="T274" i="1"/>
  <c r="S274" i="1"/>
  <c r="R274" i="1"/>
  <c r="Q274" i="1"/>
  <c r="P274" i="1"/>
  <c r="O274" i="1"/>
  <c r="N274" i="1"/>
  <c r="M274" i="1"/>
  <c r="L274" i="1"/>
  <c r="V273" i="1"/>
  <c r="U273" i="1"/>
  <c r="T273" i="1"/>
  <c r="S273" i="1"/>
  <c r="R273" i="1"/>
  <c r="Q273" i="1"/>
  <c r="P273" i="1"/>
  <c r="O273" i="1"/>
  <c r="N273" i="1"/>
  <c r="M273" i="1"/>
  <c r="L273" i="1"/>
  <c r="V272" i="1"/>
  <c r="U272" i="1"/>
  <c r="T272" i="1"/>
  <c r="S272" i="1"/>
  <c r="R272" i="1"/>
  <c r="Q272" i="1"/>
  <c r="P272" i="1"/>
  <c r="O272" i="1"/>
  <c r="N272" i="1"/>
  <c r="M272" i="1"/>
  <c r="L272" i="1"/>
  <c r="V271" i="1"/>
  <c r="U271" i="1"/>
  <c r="T271" i="1"/>
  <c r="S271" i="1"/>
  <c r="R271" i="1"/>
  <c r="Q271" i="1"/>
  <c r="P271" i="1"/>
  <c r="O271" i="1"/>
  <c r="N271" i="1"/>
  <c r="M271" i="1"/>
  <c r="L271" i="1"/>
  <c r="V270" i="1"/>
  <c r="U270" i="1"/>
  <c r="T270" i="1"/>
  <c r="S270" i="1"/>
  <c r="R270" i="1"/>
  <c r="Q270" i="1"/>
  <c r="P270" i="1"/>
  <c r="O270" i="1"/>
  <c r="N270" i="1"/>
  <c r="M270" i="1"/>
  <c r="L270" i="1"/>
  <c r="V269" i="1"/>
  <c r="U269" i="1"/>
  <c r="T269" i="1"/>
  <c r="S269" i="1"/>
  <c r="R269" i="1"/>
  <c r="Q269" i="1"/>
  <c r="P269" i="1"/>
  <c r="O269" i="1"/>
  <c r="N269" i="1"/>
  <c r="M269" i="1"/>
  <c r="L269" i="1"/>
  <c r="V268" i="1"/>
  <c r="U268" i="1"/>
  <c r="T268" i="1"/>
  <c r="S268" i="1"/>
  <c r="R268" i="1"/>
  <c r="Q268" i="1"/>
  <c r="P268" i="1"/>
  <c r="O268" i="1"/>
  <c r="N268" i="1"/>
  <c r="M268" i="1"/>
  <c r="L268" i="1"/>
  <c r="V267" i="1"/>
  <c r="U267" i="1"/>
  <c r="T267" i="1"/>
  <c r="S267" i="1"/>
  <c r="R267" i="1"/>
  <c r="Q267" i="1"/>
  <c r="P267" i="1"/>
  <c r="O267" i="1"/>
  <c r="N267" i="1"/>
  <c r="M267" i="1"/>
  <c r="L267" i="1"/>
  <c r="V266" i="1"/>
  <c r="U266" i="1"/>
  <c r="T266" i="1"/>
  <c r="S266" i="1"/>
  <c r="R266" i="1"/>
  <c r="Q266" i="1"/>
  <c r="P266" i="1"/>
  <c r="O266" i="1"/>
  <c r="N266" i="1"/>
  <c r="M266" i="1"/>
  <c r="L266" i="1"/>
  <c r="V265" i="1"/>
  <c r="U265" i="1"/>
  <c r="T265" i="1"/>
  <c r="S265" i="1"/>
  <c r="R265" i="1"/>
  <c r="Q265" i="1"/>
  <c r="P265" i="1"/>
  <c r="O265" i="1"/>
  <c r="N265" i="1"/>
  <c r="M265" i="1"/>
  <c r="L265" i="1"/>
  <c r="V264" i="1"/>
  <c r="U264" i="1"/>
  <c r="T264" i="1"/>
  <c r="S264" i="1"/>
  <c r="R264" i="1"/>
  <c r="Q264" i="1"/>
  <c r="P264" i="1"/>
  <c r="O264" i="1"/>
  <c r="N264" i="1"/>
  <c r="M264" i="1"/>
  <c r="L264" i="1"/>
  <c r="V263" i="1"/>
  <c r="U263" i="1"/>
  <c r="T263" i="1"/>
  <c r="S263" i="1"/>
  <c r="R263" i="1"/>
  <c r="Q263" i="1"/>
  <c r="P263" i="1"/>
  <c r="O263" i="1"/>
  <c r="N263" i="1"/>
  <c r="M263" i="1"/>
  <c r="L263" i="1"/>
  <c r="V262" i="1"/>
  <c r="U262" i="1"/>
  <c r="T262" i="1"/>
  <c r="S262" i="1"/>
  <c r="R262" i="1"/>
  <c r="Q262" i="1"/>
  <c r="P262" i="1"/>
  <c r="O262" i="1"/>
  <c r="N262" i="1"/>
  <c r="M262" i="1"/>
  <c r="L262" i="1"/>
  <c r="V261" i="1"/>
  <c r="U261" i="1"/>
  <c r="T261" i="1"/>
  <c r="S261" i="1"/>
  <c r="R261" i="1"/>
  <c r="Q261" i="1"/>
  <c r="P261" i="1"/>
  <c r="O261" i="1"/>
  <c r="N261" i="1"/>
  <c r="M261" i="1"/>
  <c r="L261" i="1"/>
  <c r="V260" i="1"/>
  <c r="U260" i="1"/>
  <c r="T260" i="1"/>
  <c r="S260" i="1"/>
  <c r="R260" i="1"/>
  <c r="Q260" i="1"/>
  <c r="P260" i="1"/>
  <c r="O260" i="1"/>
  <c r="N260" i="1"/>
  <c r="M260" i="1"/>
  <c r="L260" i="1"/>
  <c r="V259" i="1"/>
  <c r="U259" i="1"/>
  <c r="T259" i="1"/>
  <c r="S259" i="1"/>
  <c r="R259" i="1"/>
  <c r="Q259" i="1"/>
  <c r="P259" i="1"/>
  <c r="O259" i="1"/>
  <c r="N259" i="1"/>
  <c r="M259" i="1"/>
  <c r="L259" i="1"/>
  <c r="V258" i="1"/>
  <c r="U258" i="1"/>
  <c r="T258" i="1"/>
  <c r="S258" i="1"/>
  <c r="R258" i="1"/>
  <c r="Q258" i="1"/>
  <c r="P258" i="1"/>
  <c r="O258" i="1"/>
  <c r="N258" i="1"/>
  <c r="M258" i="1"/>
  <c r="L258" i="1"/>
  <c r="V2" i="1"/>
  <c r="U2" i="1"/>
  <c r="T2" i="1"/>
  <c r="S2" i="1"/>
  <c r="R2" i="1"/>
  <c r="Q2" i="1"/>
  <c r="P2" i="1"/>
  <c r="O2" i="1"/>
  <c r="N2" i="1"/>
  <c r="M2" i="1"/>
  <c r="L2" i="1"/>
  <c r="V257" i="1"/>
  <c r="U257" i="1"/>
  <c r="T257" i="1"/>
  <c r="S257" i="1"/>
  <c r="R257" i="1"/>
  <c r="Q257" i="1"/>
  <c r="P257" i="1"/>
  <c r="O257" i="1"/>
  <c r="N257" i="1"/>
  <c r="M257" i="1"/>
  <c r="L257" i="1"/>
  <c r="V256" i="1"/>
  <c r="U256" i="1"/>
  <c r="T256" i="1"/>
  <c r="S256" i="1"/>
  <c r="R256" i="1"/>
  <c r="Q256" i="1"/>
  <c r="P256" i="1"/>
  <c r="O256" i="1"/>
  <c r="N256" i="1"/>
  <c r="M256" i="1"/>
  <c r="L256" i="1"/>
  <c r="V255" i="1"/>
  <c r="U255" i="1"/>
  <c r="T255" i="1"/>
  <c r="S255" i="1"/>
  <c r="R255" i="1"/>
  <c r="Q255" i="1"/>
  <c r="P255" i="1"/>
  <c r="O255" i="1"/>
  <c r="N255" i="1"/>
  <c r="M255" i="1"/>
  <c r="L255" i="1"/>
  <c r="V254" i="1"/>
  <c r="U254" i="1"/>
  <c r="T254" i="1"/>
  <c r="S254" i="1"/>
  <c r="R254" i="1"/>
  <c r="Q254" i="1"/>
  <c r="P254" i="1"/>
  <c r="O254" i="1"/>
  <c r="N254" i="1"/>
  <c r="M254" i="1"/>
  <c r="L254" i="1"/>
  <c r="V13" i="1"/>
  <c r="U13" i="1"/>
  <c r="T13" i="1"/>
  <c r="S13" i="1"/>
  <c r="R13" i="1"/>
  <c r="Q13" i="1"/>
  <c r="P13" i="1"/>
  <c r="O13" i="1"/>
  <c r="N13" i="1"/>
  <c r="M13" i="1"/>
  <c r="L13" i="1"/>
  <c r="V253" i="1"/>
  <c r="U253" i="1"/>
  <c r="T253" i="1"/>
  <c r="S253" i="1"/>
  <c r="R253" i="1"/>
  <c r="Q253" i="1"/>
  <c r="P253" i="1"/>
  <c r="O253" i="1"/>
  <c r="N253" i="1"/>
  <c r="M253" i="1"/>
  <c r="L253" i="1"/>
  <c r="V252" i="1"/>
  <c r="U252" i="1"/>
  <c r="T252" i="1"/>
  <c r="S252" i="1"/>
  <c r="R252" i="1"/>
  <c r="Q252" i="1"/>
  <c r="P252" i="1"/>
  <c r="O252" i="1"/>
  <c r="N252" i="1"/>
  <c r="M252" i="1"/>
  <c r="L252" i="1"/>
  <c r="V251" i="1"/>
  <c r="U251" i="1"/>
  <c r="T251" i="1"/>
  <c r="S251" i="1"/>
  <c r="R251" i="1"/>
  <c r="Q251" i="1"/>
  <c r="P251" i="1"/>
  <c r="O251" i="1"/>
  <c r="N251" i="1"/>
  <c r="M251" i="1"/>
  <c r="L251" i="1"/>
  <c r="V250" i="1"/>
  <c r="U250" i="1"/>
  <c r="T250" i="1"/>
  <c r="S250" i="1"/>
  <c r="R250" i="1"/>
  <c r="Q250" i="1"/>
  <c r="P250" i="1"/>
  <c r="O250" i="1"/>
  <c r="N250" i="1"/>
  <c r="M250" i="1"/>
  <c r="L250" i="1"/>
  <c r="V249" i="1"/>
  <c r="U249" i="1"/>
  <c r="T249" i="1"/>
  <c r="S249" i="1"/>
  <c r="R249" i="1"/>
  <c r="Q249" i="1"/>
  <c r="P249" i="1"/>
  <c r="O249" i="1"/>
  <c r="N249" i="1"/>
  <c r="M249" i="1"/>
  <c r="L249" i="1"/>
  <c r="V248" i="1"/>
  <c r="U248" i="1"/>
  <c r="T248" i="1"/>
  <c r="S248" i="1"/>
  <c r="R248" i="1"/>
  <c r="Q248" i="1"/>
  <c r="P248" i="1"/>
  <c r="O248" i="1"/>
  <c r="N248" i="1"/>
  <c r="M248" i="1"/>
  <c r="L248" i="1"/>
  <c r="V247" i="1"/>
  <c r="U247" i="1"/>
  <c r="T247" i="1"/>
  <c r="S247" i="1"/>
  <c r="R247" i="1"/>
  <c r="Q247" i="1"/>
  <c r="P247" i="1"/>
  <c r="O247" i="1"/>
  <c r="N247" i="1"/>
  <c r="M247" i="1"/>
  <c r="L247" i="1"/>
  <c r="V246" i="1"/>
  <c r="U246" i="1"/>
  <c r="T246" i="1"/>
  <c r="S246" i="1"/>
  <c r="R246" i="1"/>
  <c r="Q246" i="1"/>
  <c r="P246" i="1"/>
  <c r="O246" i="1"/>
  <c r="N246" i="1"/>
  <c r="M246" i="1"/>
  <c r="L246" i="1"/>
  <c r="V245" i="1"/>
  <c r="U245" i="1"/>
  <c r="T245" i="1"/>
  <c r="S245" i="1"/>
  <c r="R245" i="1"/>
  <c r="Q245" i="1"/>
  <c r="P245" i="1"/>
  <c r="O245" i="1"/>
  <c r="N245" i="1"/>
  <c r="M245" i="1"/>
  <c r="L245" i="1"/>
  <c r="V244" i="1"/>
  <c r="U244" i="1"/>
  <c r="T244" i="1"/>
  <c r="S244" i="1"/>
  <c r="R244" i="1"/>
  <c r="Q244" i="1"/>
  <c r="P244" i="1"/>
  <c r="O244" i="1"/>
  <c r="N244" i="1"/>
  <c r="M244" i="1"/>
  <c r="L244" i="1"/>
  <c r="V243" i="1"/>
  <c r="U243" i="1"/>
  <c r="T243" i="1"/>
  <c r="S243" i="1"/>
  <c r="R243" i="1"/>
  <c r="Q243" i="1"/>
  <c r="P243" i="1"/>
  <c r="O243" i="1"/>
  <c r="N243" i="1"/>
  <c r="M243" i="1"/>
  <c r="L243" i="1"/>
  <c r="V242" i="1"/>
  <c r="U242" i="1"/>
  <c r="T242" i="1"/>
  <c r="S242" i="1"/>
  <c r="R242" i="1"/>
  <c r="Q242" i="1"/>
  <c r="P242" i="1"/>
  <c r="O242" i="1"/>
  <c r="N242" i="1"/>
  <c r="M242" i="1"/>
  <c r="L242" i="1"/>
  <c r="V241" i="1"/>
  <c r="U241" i="1"/>
  <c r="T241" i="1"/>
  <c r="S241" i="1"/>
  <c r="R241" i="1"/>
  <c r="Q241" i="1"/>
  <c r="P241" i="1"/>
  <c r="O241" i="1"/>
  <c r="N241" i="1"/>
  <c r="M241" i="1"/>
  <c r="L241" i="1"/>
  <c r="V240" i="1"/>
  <c r="U240" i="1"/>
  <c r="T240" i="1"/>
  <c r="S240" i="1"/>
  <c r="R240" i="1"/>
  <c r="Q240" i="1"/>
  <c r="P240" i="1"/>
  <c r="O240" i="1"/>
  <c r="N240" i="1"/>
  <c r="M240" i="1"/>
  <c r="L240" i="1"/>
  <c r="V239" i="1"/>
  <c r="U239" i="1"/>
  <c r="T239" i="1"/>
  <c r="S239" i="1"/>
  <c r="R239" i="1"/>
  <c r="Q239" i="1"/>
  <c r="P239" i="1"/>
  <c r="O239" i="1"/>
  <c r="N239" i="1"/>
  <c r="M239" i="1"/>
  <c r="L239" i="1"/>
  <c r="V8" i="1"/>
  <c r="U8" i="1"/>
  <c r="T8" i="1"/>
  <c r="S8" i="1"/>
  <c r="R8" i="1"/>
  <c r="Q8" i="1"/>
  <c r="P8" i="1"/>
  <c r="O8" i="1"/>
  <c r="N8" i="1"/>
  <c r="M8" i="1"/>
  <c r="L8" i="1"/>
  <c r="V238" i="1"/>
  <c r="U238" i="1"/>
  <c r="T238" i="1"/>
  <c r="S238" i="1"/>
  <c r="R238" i="1"/>
  <c r="Q238" i="1"/>
  <c r="P238" i="1"/>
  <c r="O238" i="1"/>
  <c r="N238" i="1"/>
  <c r="M238" i="1"/>
  <c r="L238" i="1"/>
  <c r="V237" i="1"/>
  <c r="U237" i="1"/>
  <c r="T237" i="1"/>
  <c r="S237" i="1"/>
  <c r="R237" i="1"/>
  <c r="Q237" i="1"/>
  <c r="P237" i="1"/>
  <c r="O237" i="1"/>
  <c r="N237" i="1"/>
  <c r="M237" i="1"/>
  <c r="L237" i="1"/>
  <c r="V236" i="1"/>
  <c r="U236" i="1"/>
  <c r="T236" i="1"/>
  <c r="S236" i="1"/>
  <c r="R236" i="1"/>
  <c r="Q236" i="1"/>
  <c r="P236" i="1"/>
  <c r="O236" i="1"/>
  <c r="N236" i="1"/>
  <c r="M236" i="1"/>
  <c r="L236" i="1"/>
  <c r="V235" i="1"/>
  <c r="U235" i="1"/>
  <c r="T235" i="1"/>
  <c r="S235" i="1"/>
  <c r="R235" i="1"/>
  <c r="Q235" i="1"/>
  <c r="P235" i="1"/>
  <c r="O235" i="1"/>
  <c r="N235" i="1"/>
  <c r="M235" i="1"/>
  <c r="L235" i="1"/>
  <c r="V234" i="1"/>
  <c r="U234" i="1"/>
  <c r="T234" i="1"/>
  <c r="S234" i="1"/>
  <c r="R234" i="1"/>
  <c r="Q234" i="1"/>
  <c r="P234" i="1"/>
  <c r="O234" i="1"/>
  <c r="N234" i="1"/>
  <c r="M234" i="1"/>
  <c r="L234" i="1"/>
  <c r="V233" i="1"/>
  <c r="U233" i="1"/>
  <c r="T233" i="1"/>
  <c r="S233" i="1"/>
  <c r="R233" i="1"/>
  <c r="Q233" i="1"/>
  <c r="P233" i="1"/>
  <c r="O233" i="1"/>
  <c r="N233" i="1"/>
  <c r="M233" i="1"/>
  <c r="L233" i="1"/>
  <c r="V232" i="1"/>
  <c r="U232" i="1"/>
  <c r="T232" i="1"/>
  <c r="S232" i="1"/>
  <c r="R232" i="1"/>
  <c r="Q232" i="1"/>
  <c r="P232" i="1"/>
  <c r="O232" i="1"/>
  <c r="N232" i="1"/>
  <c r="M232" i="1"/>
  <c r="L232" i="1"/>
  <c r="V231" i="1"/>
  <c r="U231" i="1"/>
  <c r="T231" i="1"/>
  <c r="S231" i="1"/>
  <c r="R231" i="1"/>
  <c r="Q231" i="1"/>
  <c r="P231" i="1"/>
  <c r="O231" i="1"/>
  <c r="N231" i="1"/>
  <c r="M231" i="1"/>
  <c r="L231" i="1"/>
  <c r="V230" i="1"/>
  <c r="U230" i="1"/>
  <c r="T230" i="1"/>
  <c r="S230" i="1"/>
  <c r="R230" i="1"/>
  <c r="Q230" i="1"/>
  <c r="P230" i="1"/>
  <c r="O230" i="1"/>
  <c r="N230" i="1"/>
  <c r="M230" i="1"/>
  <c r="L230" i="1"/>
  <c r="V229" i="1"/>
  <c r="U229" i="1"/>
  <c r="T229" i="1"/>
  <c r="S229" i="1"/>
  <c r="R229" i="1"/>
  <c r="Q229" i="1"/>
  <c r="P229" i="1"/>
  <c r="O229" i="1"/>
  <c r="N229" i="1"/>
  <c r="M229" i="1"/>
  <c r="L229" i="1"/>
  <c r="V228" i="1"/>
  <c r="U228" i="1"/>
  <c r="T228" i="1"/>
  <c r="S228" i="1"/>
  <c r="R228" i="1"/>
  <c r="Q228" i="1"/>
  <c r="P228" i="1"/>
  <c r="O228" i="1"/>
  <c r="N228" i="1"/>
  <c r="M228" i="1"/>
  <c r="L228" i="1"/>
  <c r="V227" i="1"/>
  <c r="U227" i="1"/>
  <c r="T227" i="1"/>
  <c r="S227" i="1"/>
  <c r="R227" i="1"/>
  <c r="Q227" i="1"/>
  <c r="P227" i="1"/>
  <c r="O227" i="1"/>
  <c r="N227" i="1"/>
  <c r="M227" i="1"/>
  <c r="L227" i="1"/>
  <c r="V226" i="1"/>
  <c r="U226" i="1"/>
  <c r="T226" i="1"/>
  <c r="S226" i="1"/>
  <c r="R226" i="1"/>
  <c r="Q226" i="1"/>
  <c r="P226" i="1"/>
  <c r="O226" i="1"/>
  <c r="N226" i="1"/>
  <c r="M226" i="1"/>
  <c r="L226" i="1"/>
  <c r="V225" i="1"/>
  <c r="U225" i="1"/>
  <c r="T225" i="1"/>
  <c r="S225" i="1"/>
  <c r="R225" i="1"/>
  <c r="Q225" i="1"/>
  <c r="P225" i="1"/>
  <c r="O225" i="1"/>
  <c r="N225" i="1"/>
  <c r="M225" i="1"/>
  <c r="L225" i="1"/>
  <c r="V224" i="1"/>
  <c r="U224" i="1"/>
  <c r="T224" i="1"/>
  <c r="S224" i="1"/>
  <c r="R224" i="1"/>
  <c r="Q224" i="1"/>
  <c r="P224" i="1"/>
  <c r="O224" i="1"/>
  <c r="N224" i="1"/>
  <c r="M224" i="1"/>
  <c r="L224" i="1"/>
  <c r="V223" i="1"/>
  <c r="U223" i="1"/>
  <c r="T223" i="1"/>
  <c r="S223" i="1"/>
  <c r="R223" i="1"/>
  <c r="Q223" i="1"/>
  <c r="P223" i="1"/>
  <c r="O223" i="1"/>
  <c r="N223" i="1"/>
  <c r="M223" i="1"/>
  <c r="L223" i="1"/>
  <c r="V222" i="1"/>
  <c r="U222" i="1"/>
  <c r="T222" i="1"/>
  <c r="S222" i="1"/>
  <c r="R222" i="1"/>
  <c r="Q222" i="1"/>
  <c r="P222" i="1"/>
  <c r="O222" i="1"/>
  <c r="N222" i="1"/>
  <c r="M222" i="1"/>
  <c r="L222" i="1"/>
  <c r="V221" i="1"/>
  <c r="U221" i="1"/>
  <c r="T221" i="1"/>
  <c r="S221" i="1"/>
  <c r="R221" i="1"/>
  <c r="Q221" i="1"/>
  <c r="P221" i="1"/>
  <c r="O221" i="1"/>
  <c r="N221" i="1"/>
  <c r="M221" i="1"/>
  <c r="L221" i="1"/>
  <c r="V220" i="1"/>
  <c r="U220" i="1"/>
  <c r="T220" i="1"/>
  <c r="S220" i="1"/>
  <c r="R220" i="1"/>
  <c r="Q220" i="1"/>
  <c r="P220" i="1"/>
  <c r="O220" i="1"/>
  <c r="N220" i="1"/>
  <c r="M220" i="1"/>
  <c r="L220" i="1"/>
  <c r="V219" i="1"/>
  <c r="U219" i="1"/>
  <c r="T219" i="1"/>
  <c r="S219" i="1"/>
  <c r="R219" i="1"/>
  <c r="Q219" i="1"/>
  <c r="P219" i="1"/>
  <c r="O219" i="1"/>
  <c r="N219" i="1"/>
  <c r="M219" i="1"/>
  <c r="L219" i="1"/>
  <c r="V218" i="1"/>
  <c r="U218" i="1"/>
  <c r="T218" i="1"/>
  <c r="S218" i="1"/>
  <c r="R218" i="1"/>
  <c r="Q218" i="1"/>
  <c r="P218" i="1"/>
  <c r="O218" i="1"/>
  <c r="N218" i="1"/>
  <c r="M218" i="1"/>
  <c r="L218" i="1"/>
  <c r="V217" i="1"/>
  <c r="U217" i="1"/>
  <c r="T217" i="1"/>
  <c r="S217" i="1"/>
  <c r="R217" i="1"/>
  <c r="Q217" i="1"/>
  <c r="P217" i="1"/>
  <c r="O217" i="1"/>
  <c r="N217" i="1"/>
  <c r="M217" i="1"/>
  <c r="L217" i="1"/>
  <c r="V216" i="1"/>
  <c r="U216" i="1"/>
  <c r="T216" i="1"/>
  <c r="S216" i="1"/>
  <c r="R216" i="1"/>
  <c r="Q216" i="1"/>
  <c r="P216" i="1"/>
  <c r="O216" i="1"/>
  <c r="N216" i="1"/>
  <c r="M216" i="1"/>
  <c r="L216" i="1"/>
  <c r="V215" i="1"/>
  <c r="U215" i="1"/>
  <c r="T215" i="1"/>
  <c r="S215" i="1"/>
  <c r="R215" i="1"/>
  <c r="Q215" i="1"/>
  <c r="P215" i="1"/>
  <c r="O215" i="1"/>
  <c r="N215" i="1"/>
  <c r="M215" i="1"/>
  <c r="L215" i="1"/>
  <c r="V214" i="1"/>
  <c r="U214" i="1"/>
  <c r="T214" i="1"/>
  <c r="S214" i="1"/>
  <c r="R214" i="1"/>
  <c r="Q214" i="1"/>
  <c r="P214" i="1"/>
  <c r="O214" i="1"/>
  <c r="N214" i="1"/>
  <c r="M214" i="1"/>
  <c r="L214" i="1"/>
  <c r="V213" i="1"/>
  <c r="U213" i="1"/>
  <c r="T213" i="1"/>
  <c r="S213" i="1"/>
  <c r="R213" i="1"/>
  <c r="Q213" i="1"/>
  <c r="P213" i="1"/>
  <c r="O213" i="1"/>
  <c r="N213" i="1"/>
  <c r="M213" i="1"/>
  <c r="L213" i="1"/>
  <c r="V212" i="1"/>
  <c r="U212" i="1"/>
  <c r="T212" i="1"/>
  <c r="S212" i="1"/>
  <c r="R212" i="1"/>
  <c r="Q212" i="1"/>
  <c r="P212" i="1"/>
  <c r="O212" i="1"/>
  <c r="N212" i="1"/>
  <c r="M212" i="1"/>
  <c r="L212" i="1"/>
  <c r="V211" i="1"/>
  <c r="U211" i="1"/>
  <c r="T211" i="1"/>
  <c r="S211" i="1"/>
  <c r="R211" i="1"/>
  <c r="Q211" i="1"/>
  <c r="P211" i="1"/>
  <c r="O211" i="1"/>
  <c r="N211" i="1"/>
  <c r="M211" i="1"/>
  <c r="L211" i="1"/>
  <c r="V210" i="1"/>
  <c r="U210" i="1"/>
  <c r="T210" i="1"/>
  <c r="S210" i="1"/>
  <c r="R210" i="1"/>
  <c r="Q210" i="1"/>
  <c r="P210" i="1"/>
  <c r="O210" i="1"/>
  <c r="N210" i="1"/>
  <c r="M210" i="1"/>
  <c r="L210" i="1"/>
  <c r="V209" i="1"/>
  <c r="U209" i="1"/>
  <c r="T209" i="1"/>
  <c r="S209" i="1"/>
  <c r="R209" i="1"/>
  <c r="Q209" i="1"/>
  <c r="P209" i="1"/>
  <c r="O209" i="1"/>
  <c r="N209" i="1"/>
  <c r="M209" i="1"/>
  <c r="L209" i="1"/>
  <c r="V208" i="1"/>
  <c r="U208" i="1"/>
  <c r="T208" i="1"/>
  <c r="S208" i="1"/>
  <c r="R208" i="1"/>
  <c r="Q208" i="1"/>
  <c r="P208" i="1"/>
  <c r="O208" i="1"/>
  <c r="N208" i="1"/>
  <c r="M208" i="1"/>
  <c r="L208" i="1"/>
  <c r="V207" i="1"/>
  <c r="U207" i="1"/>
  <c r="T207" i="1"/>
  <c r="S207" i="1"/>
  <c r="R207" i="1"/>
  <c r="Q207" i="1"/>
  <c r="P207" i="1"/>
  <c r="O207" i="1"/>
  <c r="N207" i="1"/>
  <c r="M207" i="1"/>
  <c r="L207" i="1"/>
  <c r="V206" i="1"/>
  <c r="U206" i="1"/>
  <c r="T206" i="1"/>
  <c r="S206" i="1"/>
  <c r="R206" i="1"/>
  <c r="Q206" i="1"/>
  <c r="P206" i="1"/>
  <c r="O206" i="1"/>
  <c r="N206" i="1"/>
  <c r="M206" i="1"/>
  <c r="L206" i="1"/>
  <c r="V205" i="1"/>
  <c r="U205" i="1"/>
  <c r="T205" i="1"/>
  <c r="S205" i="1"/>
  <c r="R205" i="1"/>
  <c r="Q205" i="1"/>
  <c r="P205" i="1"/>
  <c r="O205" i="1"/>
  <c r="N205" i="1"/>
  <c r="M205" i="1"/>
  <c r="L205" i="1"/>
  <c r="V204" i="1"/>
  <c r="U204" i="1"/>
  <c r="T204" i="1"/>
  <c r="S204" i="1"/>
  <c r="R204" i="1"/>
  <c r="Q204" i="1"/>
  <c r="P204" i="1"/>
  <c r="O204" i="1"/>
  <c r="N204" i="1"/>
  <c r="M204" i="1"/>
  <c r="L204" i="1"/>
  <c r="V203" i="1"/>
  <c r="U203" i="1"/>
  <c r="T203" i="1"/>
  <c r="S203" i="1"/>
  <c r="R203" i="1"/>
  <c r="Q203" i="1"/>
  <c r="P203" i="1"/>
  <c r="O203" i="1"/>
  <c r="N203" i="1"/>
  <c r="M203" i="1"/>
  <c r="L203" i="1"/>
  <c r="V202" i="1"/>
  <c r="U202" i="1"/>
  <c r="T202" i="1"/>
  <c r="S202" i="1"/>
  <c r="R202" i="1"/>
  <c r="Q202" i="1"/>
  <c r="P202" i="1"/>
  <c r="O202" i="1"/>
  <c r="N202" i="1"/>
  <c r="M202" i="1"/>
  <c r="L202" i="1"/>
  <c r="V201" i="1"/>
  <c r="U201" i="1"/>
  <c r="T201" i="1"/>
  <c r="S201" i="1"/>
  <c r="R201" i="1"/>
  <c r="Q201" i="1"/>
  <c r="P201" i="1"/>
  <c r="O201" i="1"/>
  <c r="N201" i="1"/>
  <c r="M201" i="1"/>
  <c r="L201" i="1"/>
  <c r="V200" i="1"/>
  <c r="U200" i="1"/>
  <c r="T200" i="1"/>
  <c r="S200" i="1"/>
  <c r="R200" i="1"/>
  <c r="Q200" i="1"/>
  <c r="P200" i="1"/>
  <c r="O200" i="1"/>
  <c r="N200" i="1"/>
  <c r="M200" i="1"/>
  <c r="L200" i="1"/>
  <c r="V199" i="1"/>
  <c r="U199" i="1"/>
  <c r="T199" i="1"/>
  <c r="S199" i="1"/>
  <c r="R199" i="1"/>
  <c r="Q199" i="1"/>
  <c r="P199" i="1"/>
  <c r="O199" i="1"/>
  <c r="N199" i="1"/>
  <c r="M199" i="1"/>
  <c r="L199" i="1"/>
  <c r="V198" i="1"/>
  <c r="U198" i="1"/>
  <c r="T198" i="1"/>
  <c r="S198" i="1"/>
  <c r="R198" i="1"/>
  <c r="Q198" i="1"/>
  <c r="P198" i="1"/>
  <c r="O198" i="1"/>
  <c r="N198" i="1"/>
  <c r="M198" i="1"/>
  <c r="L198" i="1"/>
  <c r="V197" i="1"/>
  <c r="U197" i="1"/>
  <c r="T197" i="1"/>
  <c r="S197" i="1"/>
  <c r="R197" i="1"/>
  <c r="Q197" i="1"/>
  <c r="P197" i="1"/>
  <c r="O197" i="1"/>
  <c r="N197" i="1"/>
  <c r="M197" i="1"/>
  <c r="L197" i="1"/>
  <c r="V196" i="1"/>
  <c r="U196" i="1"/>
  <c r="T196" i="1"/>
  <c r="S196" i="1"/>
  <c r="R196" i="1"/>
  <c r="Q196" i="1"/>
  <c r="P196" i="1"/>
  <c r="O196" i="1"/>
  <c r="N196" i="1"/>
  <c r="M196" i="1"/>
  <c r="L196" i="1"/>
  <c r="V195" i="1"/>
  <c r="U195" i="1"/>
  <c r="T195" i="1"/>
  <c r="S195" i="1"/>
  <c r="R195" i="1"/>
  <c r="Q195" i="1"/>
  <c r="P195" i="1"/>
  <c r="O195" i="1"/>
  <c r="N195" i="1"/>
  <c r="M195" i="1"/>
  <c r="L195" i="1"/>
  <c r="V194" i="1"/>
  <c r="U194" i="1"/>
  <c r="T194" i="1"/>
  <c r="S194" i="1"/>
  <c r="R194" i="1"/>
  <c r="Q194" i="1"/>
  <c r="P194" i="1"/>
  <c r="O194" i="1"/>
  <c r="N194" i="1"/>
  <c r="M194" i="1"/>
  <c r="L194" i="1"/>
  <c r="V193" i="1"/>
  <c r="U193" i="1"/>
  <c r="T193" i="1"/>
  <c r="S193" i="1"/>
  <c r="R193" i="1"/>
  <c r="Q193" i="1"/>
  <c r="P193" i="1"/>
  <c r="O193" i="1"/>
  <c r="N193" i="1"/>
  <c r="M193" i="1"/>
  <c r="L193" i="1"/>
  <c r="V192" i="1"/>
  <c r="U192" i="1"/>
  <c r="T192" i="1"/>
  <c r="S192" i="1"/>
  <c r="R192" i="1"/>
  <c r="Q192" i="1"/>
  <c r="P192" i="1"/>
  <c r="O192" i="1"/>
  <c r="N192" i="1"/>
  <c r="M192" i="1"/>
  <c r="L192" i="1"/>
  <c r="V191" i="1"/>
  <c r="U191" i="1"/>
  <c r="T191" i="1"/>
  <c r="S191" i="1"/>
  <c r="R191" i="1"/>
  <c r="Q191" i="1"/>
  <c r="P191" i="1"/>
  <c r="O191" i="1"/>
  <c r="N191" i="1"/>
  <c r="M191" i="1"/>
  <c r="L191" i="1"/>
  <c r="V190" i="1"/>
  <c r="U190" i="1"/>
  <c r="T190" i="1"/>
  <c r="S190" i="1"/>
  <c r="R190" i="1"/>
  <c r="Q190" i="1"/>
  <c r="P190" i="1"/>
  <c r="O190" i="1"/>
  <c r="N190" i="1"/>
  <c r="M190" i="1"/>
  <c r="L190" i="1"/>
  <c r="V189" i="1"/>
  <c r="U189" i="1"/>
  <c r="T189" i="1"/>
  <c r="S189" i="1"/>
  <c r="R189" i="1"/>
  <c r="Q189" i="1"/>
  <c r="P189" i="1"/>
  <c r="O189" i="1"/>
  <c r="N189" i="1"/>
  <c r="M189" i="1"/>
  <c r="L189" i="1"/>
  <c r="V188" i="1"/>
  <c r="U188" i="1"/>
  <c r="T188" i="1"/>
  <c r="S188" i="1"/>
  <c r="R188" i="1"/>
  <c r="Q188" i="1"/>
  <c r="P188" i="1"/>
  <c r="O188" i="1"/>
  <c r="N188" i="1"/>
  <c r="M188" i="1"/>
  <c r="L188" i="1"/>
  <c r="V187" i="1"/>
  <c r="U187" i="1"/>
  <c r="T187" i="1"/>
  <c r="S187" i="1"/>
  <c r="R187" i="1"/>
  <c r="Q187" i="1"/>
  <c r="P187" i="1"/>
  <c r="O187" i="1"/>
  <c r="N187" i="1"/>
  <c r="M187" i="1"/>
  <c r="L187" i="1"/>
  <c r="V186" i="1"/>
  <c r="U186" i="1"/>
  <c r="T186" i="1"/>
  <c r="S186" i="1"/>
  <c r="R186" i="1"/>
  <c r="Q186" i="1"/>
  <c r="P186" i="1"/>
  <c r="O186" i="1"/>
  <c r="N186" i="1"/>
  <c r="M186" i="1"/>
  <c r="L186" i="1"/>
  <c r="V185" i="1"/>
  <c r="U185" i="1"/>
  <c r="T185" i="1"/>
  <c r="S185" i="1"/>
  <c r="R185" i="1"/>
  <c r="Q185" i="1"/>
  <c r="P185" i="1"/>
  <c r="O185" i="1"/>
  <c r="N185" i="1"/>
  <c r="M185" i="1"/>
  <c r="L185" i="1"/>
  <c r="V184" i="1"/>
  <c r="U184" i="1"/>
  <c r="T184" i="1"/>
  <c r="S184" i="1"/>
  <c r="R184" i="1"/>
  <c r="Q184" i="1"/>
  <c r="P184" i="1"/>
  <c r="O184" i="1"/>
  <c r="N184" i="1"/>
  <c r="M184" i="1"/>
  <c r="L184" i="1"/>
  <c r="V183" i="1"/>
  <c r="U183" i="1"/>
  <c r="T183" i="1"/>
  <c r="S183" i="1"/>
  <c r="R183" i="1"/>
  <c r="Q183" i="1"/>
  <c r="P183" i="1"/>
  <c r="O183" i="1"/>
  <c r="N183" i="1"/>
  <c r="M183" i="1"/>
  <c r="L183" i="1"/>
  <c r="V182" i="1"/>
  <c r="U182" i="1"/>
  <c r="T182" i="1"/>
  <c r="S182" i="1"/>
  <c r="R182" i="1"/>
  <c r="Q182" i="1"/>
  <c r="P182" i="1"/>
  <c r="O182" i="1"/>
  <c r="N182" i="1"/>
  <c r="M182" i="1"/>
  <c r="L182" i="1"/>
  <c r="V181" i="1"/>
  <c r="U181" i="1"/>
  <c r="T181" i="1"/>
  <c r="S181" i="1"/>
  <c r="R181" i="1"/>
  <c r="Q181" i="1"/>
  <c r="P181" i="1"/>
  <c r="O181" i="1"/>
  <c r="N181" i="1"/>
  <c r="M181" i="1"/>
  <c r="L181" i="1"/>
  <c r="V180" i="1"/>
  <c r="U180" i="1"/>
  <c r="T180" i="1"/>
  <c r="S180" i="1"/>
  <c r="R180" i="1"/>
  <c r="Q180" i="1"/>
  <c r="P180" i="1"/>
  <c r="O180" i="1"/>
  <c r="N180" i="1"/>
  <c r="M180" i="1"/>
  <c r="L180" i="1"/>
  <c r="V179" i="1"/>
  <c r="U179" i="1"/>
  <c r="T179" i="1"/>
  <c r="S179" i="1"/>
  <c r="R179" i="1"/>
  <c r="Q179" i="1"/>
  <c r="P179" i="1"/>
  <c r="O179" i="1"/>
  <c r="N179" i="1"/>
  <c r="M179" i="1"/>
  <c r="L179" i="1"/>
  <c r="V178" i="1"/>
  <c r="U178" i="1"/>
  <c r="T178" i="1"/>
  <c r="S178" i="1"/>
  <c r="R178" i="1"/>
  <c r="Q178" i="1"/>
  <c r="P178" i="1"/>
  <c r="O178" i="1"/>
  <c r="N178" i="1"/>
  <c r="M178" i="1"/>
  <c r="L178" i="1"/>
  <c r="V177" i="1"/>
  <c r="U177" i="1"/>
  <c r="T177" i="1"/>
  <c r="S177" i="1"/>
  <c r="R177" i="1"/>
  <c r="Q177" i="1"/>
  <c r="P177" i="1"/>
  <c r="O177" i="1"/>
  <c r="N177" i="1"/>
  <c r="M177" i="1"/>
  <c r="L177" i="1"/>
  <c r="V176" i="1"/>
  <c r="U176" i="1"/>
  <c r="T176" i="1"/>
  <c r="S176" i="1"/>
  <c r="R176" i="1"/>
  <c r="Q176" i="1"/>
  <c r="P176" i="1"/>
  <c r="O176" i="1"/>
  <c r="N176" i="1"/>
  <c r="M176" i="1"/>
  <c r="L176" i="1"/>
  <c r="V175" i="1"/>
  <c r="U175" i="1"/>
  <c r="T175" i="1"/>
  <c r="S175" i="1"/>
  <c r="R175" i="1"/>
  <c r="Q175" i="1"/>
  <c r="P175" i="1"/>
  <c r="O175" i="1"/>
  <c r="N175" i="1"/>
  <c r="M175" i="1"/>
  <c r="L175" i="1"/>
  <c r="V174" i="1"/>
  <c r="U174" i="1"/>
  <c r="T174" i="1"/>
  <c r="S174" i="1"/>
  <c r="R174" i="1"/>
  <c r="Q174" i="1"/>
  <c r="P174" i="1"/>
  <c r="O174" i="1"/>
  <c r="N174" i="1"/>
  <c r="M174" i="1"/>
  <c r="L174" i="1"/>
  <c r="V173" i="1"/>
  <c r="U173" i="1"/>
  <c r="T173" i="1"/>
  <c r="S173" i="1"/>
  <c r="R173" i="1"/>
  <c r="Q173" i="1"/>
  <c r="P173" i="1"/>
  <c r="O173" i="1"/>
  <c r="N173" i="1"/>
  <c r="M173" i="1"/>
  <c r="L173" i="1"/>
  <c r="V172" i="1"/>
  <c r="U172" i="1"/>
  <c r="T172" i="1"/>
  <c r="S172" i="1"/>
  <c r="R172" i="1"/>
  <c r="Q172" i="1"/>
  <c r="P172" i="1"/>
  <c r="O172" i="1"/>
  <c r="N172" i="1"/>
  <c r="M172" i="1"/>
  <c r="L172" i="1"/>
  <c r="V171" i="1"/>
  <c r="U171" i="1"/>
  <c r="T171" i="1"/>
  <c r="S171" i="1"/>
  <c r="R171" i="1"/>
  <c r="Q171" i="1"/>
  <c r="P171" i="1"/>
  <c r="O171" i="1"/>
  <c r="N171" i="1"/>
  <c r="M171" i="1"/>
  <c r="L171" i="1"/>
  <c r="V170" i="1"/>
  <c r="U170" i="1"/>
  <c r="T170" i="1"/>
  <c r="S170" i="1"/>
  <c r="R170" i="1"/>
  <c r="Q170" i="1"/>
  <c r="P170" i="1"/>
  <c r="O170" i="1"/>
  <c r="N170" i="1"/>
  <c r="M170" i="1"/>
  <c r="L170" i="1"/>
  <c r="V169" i="1"/>
  <c r="U169" i="1"/>
  <c r="T169" i="1"/>
  <c r="S169" i="1"/>
  <c r="R169" i="1"/>
  <c r="Q169" i="1"/>
  <c r="P169" i="1"/>
  <c r="O169" i="1"/>
  <c r="N169" i="1"/>
  <c r="M169" i="1"/>
  <c r="L169" i="1"/>
  <c r="V168" i="1"/>
  <c r="U168" i="1"/>
  <c r="T168" i="1"/>
  <c r="S168" i="1"/>
  <c r="R168" i="1"/>
  <c r="Q168" i="1"/>
  <c r="P168" i="1"/>
  <c r="O168" i="1"/>
  <c r="N168" i="1"/>
  <c r="M168" i="1"/>
  <c r="L168" i="1"/>
  <c r="V167" i="1"/>
  <c r="U167" i="1"/>
  <c r="T167" i="1"/>
  <c r="S167" i="1"/>
  <c r="R167" i="1"/>
  <c r="Q167" i="1"/>
  <c r="P167" i="1"/>
  <c r="O167" i="1"/>
  <c r="N167" i="1"/>
  <c r="M167" i="1"/>
  <c r="L167" i="1"/>
  <c r="V166" i="1"/>
  <c r="U166" i="1"/>
  <c r="T166" i="1"/>
  <c r="S166" i="1"/>
  <c r="R166" i="1"/>
  <c r="Q166" i="1"/>
  <c r="P166" i="1"/>
  <c r="O166" i="1"/>
  <c r="N166" i="1"/>
  <c r="M166" i="1"/>
  <c r="L166" i="1"/>
  <c r="V165" i="1"/>
  <c r="U165" i="1"/>
  <c r="T165" i="1"/>
  <c r="S165" i="1"/>
  <c r="R165" i="1"/>
  <c r="Q165" i="1"/>
  <c r="P165" i="1"/>
  <c r="O165" i="1"/>
  <c r="N165" i="1"/>
  <c r="M165" i="1"/>
  <c r="L165" i="1"/>
  <c r="V164" i="1"/>
  <c r="U164" i="1"/>
  <c r="T164" i="1"/>
  <c r="S164" i="1"/>
  <c r="R164" i="1"/>
  <c r="Q164" i="1"/>
  <c r="P164" i="1"/>
  <c r="O164" i="1"/>
  <c r="N164" i="1"/>
  <c r="M164" i="1"/>
  <c r="L164" i="1"/>
  <c r="V163" i="1"/>
  <c r="U163" i="1"/>
  <c r="T163" i="1"/>
  <c r="S163" i="1"/>
  <c r="R163" i="1"/>
  <c r="Q163" i="1"/>
  <c r="P163" i="1"/>
  <c r="O163" i="1"/>
  <c r="N163" i="1"/>
  <c r="M163" i="1"/>
  <c r="L163" i="1"/>
  <c r="V162" i="1"/>
  <c r="U162" i="1"/>
  <c r="T162" i="1"/>
  <c r="S162" i="1"/>
  <c r="R162" i="1"/>
  <c r="Q162" i="1"/>
  <c r="P162" i="1"/>
  <c r="O162" i="1"/>
  <c r="N162" i="1"/>
  <c r="M162" i="1"/>
  <c r="L162" i="1"/>
  <c r="V161" i="1"/>
  <c r="U161" i="1"/>
  <c r="T161" i="1"/>
  <c r="S161" i="1"/>
  <c r="R161" i="1"/>
  <c r="Q161" i="1"/>
  <c r="P161" i="1"/>
  <c r="O161" i="1"/>
  <c r="N161" i="1"/>
  <c r="M161" i="1"/>
  <c r="L161" i="1"/>
  <c r="V160" i="1"/>
  <c r="U160" i="1"/>
  <c r="T160" i="1"/>
  <c r="S160" i="1"/>
  <c r="R160" i="1"/>
  <c r="Q160" i="1"/>
  <c r="P160" i="1"/>
  <c r="O160" i="1"/>
  <c r="N160" i="1"/>
  <c r="M160" i="1"/>
  <c r="L160" i="1"/>
  <c r="V159" i="1"/>
  <c r="U159" i="1"/>
  <c r="T159" i="1"/>
  <c r="S159" i="1"/>
  <c r="R159" i="1"/>
  <c r="Q159" i="1"/>
  <c r="P159" i="1"/>
  <c r="O159" i="1"/>
  <c r="N159" i="1"/>
  <c r="M159" i="1"/>
  <c r="L159" i="1"/>
  <c r="V158" i="1"/>
  <c r="U158" i="1"/>
  <c r="T158" i="1"/>
  <c r="S158" i="1"/>
  <c r="R158" i="1"/>
  <c r="Q158" i="1"/>
  <c r="P158" i="1"/>
  <c r="O158" i="1"/>
  <c r="N158" i="1"/>
  <c r="M158" i="1"/>
  <c r="L158" i="1"/>
  <c r="V157" i="1"/>
  <c r="U157" i="1"/>
  <c r="T157" i="1"/>
  <c r="S157" i="1"/>
  <c r="R157" i="1"/>
  <c r="Q157" i="1"/>
  <c r="P157" i="1"/>
  <c r="O157" i="1"/>
  <c r="N157" i="1"/>
  <c r="M157" i="1"/>
  <c r="L157" i="1"/>
  <c r="V156" i="1"/>
  <c r="U156" i="1"/>
  <c r="T156" i="1"/>
  <c r="S156" i="1"/>
  <c r="R156" i="1"/>
  <c r="Q156" i="1"/>
  <c r="P156" i="1"/>
  <c r="O156" i="1"/>
  <c r="N156" i="1"/>
  <c r="M156" i="1"/>
  <c r="L156" i="1"/>
  <c r="V155" i="1"/>
  <c r="U155" i="1"/>
  <c r="T155" i="1"/>
  <c r="S155" i="1"/>
  <c r="R155" i="1"/>
  <c r="Q155" i="1"/>
  <c r="P155" i="1"/>
  <c r="O155" i="1"/>
  <c r="N155" i="1"/>
  <c r="M155" i="1"/>
  <c r="L155" i="1"/>
  <c r="V154" i="1"/>
  <c r="U154" i="1"/>
  <c r="T154" i="1"/>
  <c r="S154" i="1"/>
  <c r="R154" i="1"/>
  <c r="Q154" i="1"/>
  <c r="P154" i="1"/>
  <c r="O154" i="1"/>
  <c r="N154" i="1"/>
  <c r="M154" i="1"/>
  <c r="L154" i="1"/>
  <c r="V153" i="1"/>
  <c r="U153" i="1"/>
  <c r="T153" i="1"/>
  <c r="S153" i="1"/>
  <c r="R153" i="1"/>
  <c r="Q153" i="1"/>
  <c r="P153" i="1"/>
  <c r="O153" i="1"/>
  <c r="N153" i="1"/>
  <c r="M153" i="1"/>
  <c r="L153" i="1"/>
  <c r="V152" i="1"/>
  <c r="U152" i="1"/>
  <c r="T152" i="1"/>
  <c r="S152" i="1"/>
  <c r="R152" i="1"/>
  <c r="Q152" i="1"/>
  <c r="P152" i="1"/>
  <c r="O152" i="1"/>
  <c r="N152" i="1"/>
  <c r="M152" i="1"/>
  <c r="L152" i="1"/>
  <c r="V151" i="1"/>
  <c r="U151" i="1"/>
  <c r="T151" i="1"/>
  <c r="S151" i="1"/>
  <c r="R151" i="1"/>
  <c r="Q151" i="1"/>
  <c r="P151" i="1"/>
  <c r="O151" i="1"/>
  <c r="N151" i="1"/>
  <c r="M151" i="1"/>
  <c r="L151" i="1"/>
  <c r="V150" i="1"/>
  <c r="U150" i="1"/>
  <c r="T150" i="1"/>
  <c r="S150" i="1"/>
  <c r="R150" i="1"/>
  <c r="Q150" i="1"/>
  <c r="P150" i="1"/>
  <c r="O150" i="1"/>
  <c r="N150" i="1"/>
  <c r="M150" i="1"/>
  <c r="L150" i="1"/>
  <c r="V149" i="1"/>
  <c r="U149" i="1"/>
  <c r="T149" i="1"/>
  <c r="S149" i="1"/>
  <c r="R149" i="1"/>
  <c r="Q149" i="1"/>
  <c r="P149" i="1"/>
  <c r="O149" i="1"/>
  <c r="N149" i="1"/>
  <c r="M149" i="1"/>
  <c r="L149" i="1"/>
  <c r="V148" i="1"/>
  <c r="U148" i="1"/>
  <c r="T148" i="1"/>
  <c r="S148" i="1"/>
  <c r="R148" i="1"/>
  <c r="Q148" i="1"/>
  <c r="P148" i="1"/>
  <c r="O148" i="1"/>
  <c r="N148" i="1"/>
  <c r="M148" i="1"/>
  <c r="L148" i="1"/>
  <c r="V147" i="1"/>
  <c r="U147" i="1"/>
  <c r="T147" i="1"/>
  <c r="S147" i="1"/>
  <c r="R147" i="1"/>
  <c r="Q147" i="1"/>
  <c r="P147" i="1"/>
  <c r="O147" i="1"/>
  <c r="N147" i="1"/>
  <c r="M147" i="1"/>
  <c r="L147" i="1"/>
  <c r="V146" i="1"/>
  <c r="U146" i="1"/>
  <c r="T146" i="1"/>
  <c r="S146" i="1"/>
  <c r="R146" i="1"/>
  <c r="Q146" i="1"/>
  <c r="P146" i="1"/>
  <c r="O146" i="1"/>
  <c r="N146" i="1"/>
  <c r="M146" i="1"/>
  <c r="L146" i="1"/>
  <c r="V145" i="1"/>
  <c r="U145" i="1"/>
  <c r="T145" i="1"/>
  <c r="S145" i="1"/>
  <c r="R145" i="1"/>
  <c r="Q145" i="1"/>
  <c r="P145" i="1"/>
  <c r="O145" i="1"/>
  <c r="N145" i="1"/>
  <c r="M145" i="1"/>
  <c r="L145" i="1"/>
  <c r="V144" i="1"/>
  <c r="U144" i="1"/>
  <c r="T144" i="1"/>
  <c r="S144" i="1"/>
  <c r="R144" i="1"/>
  <c r="Q144" i="1"/>
  <c r="P144" i="1"/>
  <c r="O144" i="1"/>
  <c r="N144" i="1"/>
  <c r="M144" i="1"/>
  <c r="L144" i="1"/>
  <c r="V143" i="1"/>
  <c r="U143" i="1"/>
  <c r="T143" i="1"/>
  <c r="S143" i="1"/>
  <c r="R143" i="1"/>
  <c r="Q143" i="1"/>
  <c r="P143" i="1"/>
  <c r="O143" i="1"/>
  <c r="N143" i="1"/>
  <c r="M143" i="1"/>
  <c r="L143" i="1"/>
  <c r="V142" i="1"/>
  <c r="U142" i="1"/>
  <c r="T142" i="1"/>
  <c r="S142" i="1"/>
  <c r="R142" i="1"/>
  <c r="Q142" i="1"/>
  <c r="P142" i="1"/>
  <c r="O142" i="1"/>
  <c r="N142" i="1"/>
  <c r="M142" i="1"/>
  <c r="L142" i="1"/>
  <c r="V141" i="1"/>
  <c r="U141" i="1"/>
  <c r="T141" i="1"/>
  <c r="S141" i="1"/>
  <c r="R141" i="1"/>
  <c r="Q141" i="1"/>
  <c r="P141" i="1"/>
  <c r="O141" i="1"/>
  <c r="N141" i="1"/>
  <c r="M141" i="1"/>
  <c r="L141" i="1"/>
  <c r="V140" i="1"/>
  <c r="U140" i="1"/>
  <c r="T140" i="1"/>
  <c r="S140" i="1"/>
  <c r="R140" i="1"/>
  <c r="Q140" i="1"/>
  <c r="P140" i="1"/>
  <c r="O140" i="1"/>
  <c r="N140" i="1"/>
  <c r="M140" i="1"/>
  <c r="L140" i="1"/>
  <c r="V139" i="1"/>
  <c r="U139" i="1"/>
  <c r="T139" i="1"/>
  <c r="S139" i="1"/>
  <c r="R139" i="1"/>
  <c r="Q139" i="1"/>
  <c r="P139" i="1"/>
  <c r="O139" i="1"/>
  <c r="N139" i="1"/>
  <c r="M139" i="1"/>
  <c r="L139" i="1"/>
  <c r="V138" i="1"/>
  <c r="U138" i="1"/>
  <c r="T138" i="1"/>
  <c r="S138" i="1"/>
  <c r="R138" i="1"/>
  <c r="Q138" i="1"/>
  <c r="P138" i="1"/>
  <c r="O138" i="1"/>
  <c r="N138" i="1"/>
  <c r="M138" i="1"/>
  <c r="L138" i="1"/>
  <c r="V137" i="1"/>
  <c r="U137" i="1"/>
  <c r="T137" i="1"/>
  <c r="S137" i="1"/>
  <c r="R137" i="1"/>
  <c r="Q137" i="1"/>
  <c r="P137" i="1"/>
  <c r="O137" i="1"/>
  <c r="N137" i="1"/>
  <c r="M137" i="1"/>
  <c r="L137" i="1"/>
  <c r="V136" i="1"/>
  <c r="U136" i="1"/>
  <c r="T136" i="1"/>
  <c r="S136" i="1"/>
  <c r="R136" i="1"/>
  <c r="Q136" i="1"/>
  <c r="P136" i="1"/>
  <c r="O136" i="1"/>
  <c r="N136" i="1"/>
  <c r="M136" i="1"/>
  <c r="L136" i="1"/>
  <c r="V135" i="1"/>
  <c r="U135" i="1"/>
  <c r="T135" i="1"/>
  <c r="S135" i="1"/>
  <c r="R135" i="1"/>
  <c r="Q135" i="1"/>
  <c r="P135" i="1"/>
  <c r="O135" i="1"/>
  <c r="N135" i="1"/>
  <c r="M135" i="1"/>
  <c r="L135" i="1"/>
  <c r="V134" i="1"/>
  <c r="U134" i="1"/>
  <c r="T134" i="1"/>
  <c r="S134" i="1"/>
  <c r="R134" i="1"/>
  <c r="Q134" i="1"/>
  <c r="P134" i="1"/>
  <c r="O134" i="1"/>
  <c r="N134" i="1"/>
  <c r="M134" i="1"/>
  <c r="L134" i="1"/>
  <c r="V133" i="1"/>
  <c r="U133" i="1"/>
  <c r="T133" i="1"/>
  <c r="S133" i="1"/>
  <c r="R133" i="1"/>
  <c r="Q133" i="1"/>
  <c r="P133" i="1"/>
  <c r="O133" i="1"/>
  <c r="N133" i="1"/>
  <c r="M133" i="1"/>
  <c r="L133" i="1"/>
  <c r="V132" i="1"/>
  <c r="U132" i="1"/>
  <c r="T132" i="1"/>
  <c r="S132" i="1"/>
  <c r="R132" i="1"/>
  <c r="Q132" i="1"/>
  <c r="P132" i="1"/>
  <c r="O132" i="1"/>
  <c r="N132" i="1"/>
  <c r="M132" i="1"/>
  <c r="L132" i="1"/>
  <c r="V131" i="1"/>
  <c r="U131" i="1"/>
  <c r="T131" i="1"/>
  <c r="S131" i="1"/>
  <c r="R131" i="1"/>
  <c r="Q131" i="1"/>
  <c r="P131" i="1"/>
  <c r="O131" i="1"/>
  <c r="N131" i="1"/>
  <c r="M131" i="1"/>
  <c r="L131" i="1"/>
  <c r="V130" i="1"/>
  <c r="U130" i="1"/>
  <c r="T130" i="1"/>
  <c r="S130" i="1"/>
  <c r="R130" i="1"/>
  <c r="Q130" i="1"/>
  <c r="P130" i="1"/>
  <c r="O130" i="1"/>
  <c r="N130" i="1"/>
  <c r="M130" i="1"/>
  <c r="L130" i="1"/>
  <c r="V129" i="1"/>
  <c r="U129" i="1"/>
  <c r="T129" i="1"/>
  <c r="S129" i="1"/>
  <c r="R129" i="1"/>
  <c r="Q129" i="1"/>
  <c r="P129" i="1"/>
  <c r="O129" i="1"/>
  <c r="N129" i="1"/>
  <c r="M129" i="1"/>
  <c r="L129" i="1"/>
  <c r="V128" i="1"/>
  <c r="U128" i="1"/>
  <c r="T128" i="1"/>
  <c r="S128" i="1"/>
  <c r="R128" i="1"/>
  <c r="Q128" i="1"/>
  <c r="P128" i="1"/>
  <c r="O128" i="1"/>
  <c r="N128" i="1"/>
  <c r="M128" i="1"/>
  <c r="L128" i="1"/>
  <c r="V127" i="1"/>
  <c r="U127" i="1"/>
  <c r="T127" i="1"/>
  <c r="S127" i="1"/>
  <c r="R127" i="1"/>
  <c r="Q127" i="1"/>
  <c r="P127" i="1"/>
  <c r="O127" i="1"/>
  <c r="N127" i="1"/>
  <c r="M127" i="1"/>
  <c r="L127" i="1"/>
  <c r="V126" i="1"/>
  <c r="U126" i="1"/>
  <c r="T126" i="1"/>
  <c r="S126" i="1"/>
  <c r="R126" i="1"/>
  <c r="Q126" i="1"/>
  <c r="P126" i="1"/>
  <c r="O126" i="1"/>
  <c r="N126" i="1"/>
  <c r="M126" i="1"/>
  <c r="L126" i="1"/>
  <c r="V125" i="1"/>
  <c r="U125" i="1"/>
  <c r="T125" i="1"/>
  <c r="S125" i="1"/>
  <c r="R125" i="1"/>
  <c r="Q125" i="1"/>
  <c r="P125" i="1"/>
  <c r="O125" i="1"/>
  <c r="N125" i="1"/>
  <c r="M125" i="1"/>
  <c r="L125" i="1"/>
  <c r="V124" i="1"/>
  <c r="U124" i="1"/>
  <c r="T124" i="1"/>
  <c r="S124" i="1"/>
  <c r="R124" i="1"/>
  <c r="Q124" i="1"/>
  <c r="P124" i="1"/>
  <c r="O124" i="1"/>
  <c r="N124" i="1"/>
  <c r="M124" i="1"/>
  <c r="L124" i="1"/>
  <c r="V123" i="1"/>
  <c r="U123" i="1"/>
  <c r="T123" i="1"/>
  <c r="S123" i="1"/>
  <c r="R123" i="1"/>
  <c r="Q123" i="1"/>
  <c r="P123" i="1"/>
  <c r="O123" i="1"/>
  <c r="N123" i="1"/>
  <c r="M123" i="1"/>
  <c r="L123" i="1"/>
  <c r="V122" i="1"/>
  <c r="U122" i="1"/>
  <c r="T122" i="1"/>
  <c r="S122" i="1"/>
  <c r="R122" i="1"/>
  <c r="Q122" i="1"/>
  <c r="P122" i="1"/>
  <c r="O122" i="1"/>
  <c r="N122" i="1"/>
  <c r="M122" i="1"/>
  <c r="L122" i="1"/>
  <c r="V121" i="1"/>
  <c r="U121" i="1"/>
  <c r="T121" i="1"/>
  <c r="S121" i="1"/>
  <c r="R121" i="1"/>
  <c r="Q121" i="1"/>
  <c r="P121" i="1"/>
  <c r="O121" i="1"/>
  <c r="N121" i="1"/>
  <c r="M121" i="1"/>
  <c r="L121" i="1"/>
  <c r="V120" i="1"/>
  <c r="U120" i="1"/>
  <c r="T120" i="1"/>
  <c r="S120" i="1"/>
  <c r="R120" i="1"/>
  <c r="Q120" i="1"/>
  <c r="P120" i="1"/>
  <c r="O120" i="1"/>
  <c r="N120" i="1"/>
  <c r="M120" i="1"/>
  <c r="L120" i="1"/>
  <c r="V119" i="1"/>
  <c r="U119" i="1"/>
  <c r="T119" i="1"/>
  <c r="S119" i="1"/>
  <c r="R119" i="1"/>
  <c r="Q119" i="1"/>
  <c r="P119" i="1"/>
  <c r="O119" i="1"/>
  <c r="N119" i="1"/>
  <c r="M119" i="1"/>
  <c r="L119" i="1"/>
  <c r="V118" i="1"/>
  <c r="U118" i="1"/>
  <c r="T118" i="1"/>
  <c r="S118" i="1"/>
  <c r="R118" i="1"/>
  <c r="Q118" i="1"/>
  <c r="P118" i="1"/>
  <c r="O118" i="1"/>
  <c r="N118" i="1"/>
  <c r="M118" i="1"/>
  <c r="L118" i="1"/>
  <c r="V117" i="1"/>
  <c r="U117" i="1"/>
  <c r="T117" i="1"/>
  <c r="S117" i="1"/>
  <c r="R117" i="1"/>
  <c r="Q117" i="1"/>
  <c r="P117" i="1"/>
  <c r="O117" i="1"/>
  <c r="N117" i="1"/>
  <c r="M117" i="1"/>
  <c r="L117" i="1"/>
  <c r="V116" i="1"/>
  <c r="U116" i="1"/>
  <c r="T116" i="1"/>
  <c r="S116" i="1"/>
  <c r="R116" i="1"/>
  <c r="Q116" i="1"/>
  <c r="P116" i="1"/>
  <c r="O116" i="1"/>
  <c r="N116" i="1"/>
  <c r="M116" i="1"/>
  <c r="L116" i="1"/>
  <c r="V115" i="1"/>
  <c r="U115" i="1"/>
  <c r="T115" i="1"/>
  <c r="S115" i="1"/>
  <c r="R115" i="1"/>
  <c r="Q115" i="1"/>
  <c r="P115" i="1"/>
  <c r="O115" i="1"/>
  <c r="N115" i="1"/>
  <c r="M115" i="1"/>
  <c r="L115" i="1"/>
  <c r="V114" i="1"/>
  <c r="U114" i="1"/>
  <c r="T114" i="1"/>
  <c r="S114" i="1"/>
  <c r="R114" i="1"/>
  <c r="Q114" i="1"/>
  <c r="P114" i="1"/>
  <c r="O114" i="1"/>
  <c r="N114" i="1"/>
  <c r="M114" i="1"/>
  <c r="L114" i="1"/>
  <c r="V113" i="1"/>
  <c r="U113" i="1"/>
  <c r="T113" i="1"/>
  <c r="S113" i="1"/>
  <c r="R113" i="1"/>
  <c r="Q113" i="1"/>
  <c r="P113" i="1"/>
  <c r="O113" i="1"/>
  <c r="N113" i="1"/>
  <c r="M113" i="1"/>
  <c r="L113" i="1"/>
  <c r="V112" i="1"/>
  <c r="U112" i="1"/>
  <c r="T112" i="1"/>
  <c r="S112" i="1"/>
  <c r="R112" i="1"/>
  <c r="Q112" i="1"/>
  <c r="P112" i="1"/>
  <c r="O112" i="1"/>
  <c r="N112" i="1"/>
  <c r="M112" i="1"/>
  <c r="L112" i="1"/>
  <c r="V111" i="1"/>
  <c r="U111" i="1"/>
  <c r="T111" i="1"/>
  <c r="S111" i="1"/>
  <c r="R111" i="1"/>
  <c r="Q111" i="1"/>
  <c r="P111" i="1"/>
  <c r="O111" i="1"/>
  <c r="N111" i="1"/>
  <c r="M111" i="1"/>
  <c r="L111" i="1"/>
  <c r="V110" i="1"/>
  <c r="U110" i="1"/>
  <c r="T110" i="1"/>
  <c r="S110" i="1"/>
  <c r="R110" i="1"/>
  <c r="Q110" i="1"/>
  <c r="P110" i="1"/>
  <c r="O110" i="1"/>
  <c r="N110" i="1"/>
  <c r="M110" i="1"/>
  <c r="L110" i="1"/>
  <c r="V109" i="1"/>
  <c r="U109" i="1"/>
  <c r="T109" i="1"/>
  <c r="S109" i="1"/>
  <c r="R109" i="1"/>
  <c r="Q109" i="1"/>
  <c r="P109" i="1"/>
  <c r="O109" i="1"/>
  <c r="N109" i="1"/>
  <c r="M109" i="1"/>
  <c r="L109" i="1"/>
  <c r="V108" i="1"/>
  <c r="U108" i="1"/>
  <c r="T108" i="1"/>
  <c r="S108" i="1"/>
  <c r="R108" i="1"/>
  <c r="Q108" i="1"/>
  <c r="P108" i="1"/>
  <c r="O108" i="1"/>
  <c r="N108" i="1"/>
  <c r="M108" i="1"/>
  <c r="L108" i="1"/>
  <c r="V107" i="1"/>
  <c r="U107" i="1"/>
  <c r="T107" i="1"/>
  <c r="S107" i="1"/>
  <c r="R107" i="1"/>
  <c r="Q107" i="1"/>
  <c r="P107" i="1"/>
  <c r="O107" i="1"/>
  <c r="N107" i="1"/>
  <c r="M107" i="1"/>
  <c r="L107" i="1"/>
  <c r="V106" i="1"/>
  <c r="U106" i="1"/>
  <c r="T106" i="1"/>
  <c r="S106" i="1"/>
  <c r="R106" i="1"/>
  <c r="Q106" i="1"/>
  <c r="P106" i="1"/>
  <c r="O106" i="1"/>
  <c r="N106" i="1"/>
  <c r="M106" i="1"/>
  <c r="L106" i="1"/>
  <c r="V105" i="1"/>
  <c r="U105" i="1"/>
  <c r="T105" i="1"/>
  <c r="S105" i="1"/>
  <c r="R105" i="1"/>
  <c r="Q105" i="1"/>
  <c r="P105" i="1"/>
  <c r="O105" i="1"/>
  <c r="N105" i="1"/>
  <c r="M105" i="1"/>
  <c r="L105" i="1"/>
  <c r="V104" i="1"/>
  <c r="U104" i="1"/>
  <c r="T104" i="1"/>
  <c r="S104" i="1"/>
  <c r="R104" i="1"/>
  <c r="Q104" i="1"/>
  <c r="P104" i="1"/>
  <c r="O104" i="1"/>
  <c r="N104" i="1"/>
  <c r="M104" i="1"/>
  <c r="L104" i="1"/>
  <c r="V103" i="1"/>
  <c r="U103" i="1"/>
  <c r="T103" i="1"/>
  <c r="S103" i="1"/>
  <c r="R103" i="1"/>
  <c r="Q103" i="1"/>
  <c r="P103" i="1"/>
  <c r="O103" i="1"/>
  <c r="N103" i="1"/>
  <c r="M103" i="1"/>
  <c r="L103" i="1"/>
  <c r="V102" i="1"/>
  <c r="U102" i="1"/>
  <c r="T102" i="1"/>
  <c r="S102" i="1"/>
  <c r="R102" i="1"/>
  <c r="Q102" i="1"/>
  <c r="P102" i="1"/>
  <c r="O102" i="1"/>
  <c r="N102" i="1"/>
  <c r="M102" i="1"/>
  <c r="L102" i="1"/>
  <c r="V101" i="1"/>
  <c r="U101" i="1"/>
  <c r="T101" i="1"/>
  <c r="S101" i="1"/>
  <c r="R101" i="1"/>
  <c r="Q101" i="1"/>
  <c r="P101" i="1"/>
  <c r="O101" i="1"/>
  <c r="N101" i="1"/>
  <c r="M101" i="1"/>
  <c r="L101" i="1"/>
  <c r="V100" i="1"/>
  <c r="U100" i="1"/>
  <c r="T100" i="1"/>
  <c r="S100" i="1"/>
  <c r="R100" i="1"/>
  <c r="Q100" i="1"/>
  <c r="P100" i="1"/>
  <c r="O100" i="1"/>
  <c r="N100" i="1"/>
  <c r="M100" i="1"/>
  <c r="L100" i="1"/>
  <c r="V99" i="1"/>
  <c r="U99" i="1"/>
  <c r="T99" i="1"/>
  <c r="S99" i="1"/>
  <c r="R99" i="1"/>
  <c r="Q99" i="1"/>
  <c r="P99" i="1"/>
  <c r="O99" i="1"/>
  <c r="N99" i="1"/>
  <c r="M99" i="1"/>
  <c r="L99" i="1"/>
  <c r="V98" i="1"/>
  <c r="U98" i="1"/>
  <c r="T98" i="1"/>
  <c r="S98" i="1"/>
  <c r="R98" i="1"/>
  <c r="Q98" i="1"/>
  <c r="P98" i="1"/>
  <c r="O98" i="1"/>
  <c r="N98" i="1"/>
  <c r="M98" i="1"/>
  <c r="L98" i="1"/>
  <c r="V97" i="1"/>
  <c r="U97" i="1"/>
  <c r="T97" i="1"/>
  <c r="S97" i="1"/>
  <c r="R97" i="1"/>
  <c r="Q97" i="1"/>
  <c r="P97" i="1"/>
  <c r="O97" i="1"/>
  <c r="N97" i="1"/>
  <c r="M97" i="1"/>
  <c r="L97" i="1"/>
  <c r="V96" i="1"/>
  <c r="U96" i="1"/>
  <c r="T96" i="1"/>
  <c r="S96" i="1"/>
  <c r="R96" i="1"/>
  <c r="Q96" i="1"/>
  <c r="P96" i="1"/>
  <c r="O96" i="1"/>
  <c r="N96" i="1"/>
  <c r="M96" i="1"/>
  <c r="L96" i="1"/>
  <c r="V95" i="1"/>
  <c r="U95" i="1"/>
  <c r="T95" i="1"/>
  <c r="S95" i="1"/>
  <c r="R95" i="1"/>
  <c r="Q95" i="1"/>
  <c r="P95" i="1"/>
  <c r="O95" i="1"/>
  <c r="N95" i="1"/>
  <c r="M95" i="1"/>
  <c r="L95" i="1"/>
  <c r="V94" i="1"/>
  <c r="U94" i="1"/>
  <c r="T94" i="1"/>
  <c r="S94" i="1"/>
  <c r="R94" i="1"/>
  <c r="Q94" i="1"/>
  <c r="P94" i="1"/>
  <c r="O94" i="1"/>
  <c r="N94" i="1"/>
  <c r="M94" i="1"/>
  <c r="L94" i="1"/>
  <c r="V93" i="1"/>
  <c r="U93" i="1"/>
  <c r="T93" i="1"/>
  <c r="S93" i="1"/>
  <c r="R93" i="1"/>
  <c r="Q93" i="1"/>
  <c r="P93" i="1"/>
  <c r="O93" i="1"/>
  <c r="N93" i="1"/>
  <c r="M93" i="1"/>
  <c r="L93" i="1"/>
  <c r="V92" i="1"/>
  <c r="U92" i="1"/>
  <c r="T92" i="1"/>
  <c r="S92" i="1"/>
  <c r="R92" i="1"/>
  <c r="Q92" i="1"/>
  <c r="P92" i="1"/>
  <c r="O92" i="1"/>
  <c r="N92" i="1"/>
  <c r="M92" i="1"/>
  <c r="L92" i="1"/>
  <c r="V91" i="1"/>
  <c r="U91" i="1"/>
  <c r="T91" i="1"/>
  <c r="S91" i="1"/>
  <c r="R91" i="1"/>
  <c r="Q91" i="1"/>
  <c r="P91" i="1"/>
  <c r="O91" i="1"/>
  <c r="N91" i="1"/>
  <c r="M91" i="1"/>
  <c r="L91" i="1"/>
  <c r="V90" i="1"/>
  <c r="U90" i="1"/>
  <c r="T90" i="1"/>
  <c r="S90" i="1"/>
  <c r="R90" i="1"/>
  <c r="Q90" i="1"/>
  <c r="P90" i="1"/>
  <c r="O90" i="1"/>
  <c r="N90" i="1"/>
  <c r="M90" i="1"/>
  <c r="L90" i="1"/>
  <c r="V89" i="1"/>
  <c r="U89" i="1"/>
  <c r="T89" i="1"/>
  <c r="S89" i="1"/>
  <c r="R89" i="1"/>
  <c r="Q89" i="1"/>
  <c r="P89" i="1"/>
  <c r="O89" i="1"/>
  <c r="N89" i="1"/>
  <c r="M89" i="1"/>
  <c r="L89" i="1"/>
  <c r="V88" i="1"/>
  <c r="U88" i="1"/>
  <c r="T88" i="1"/>
  <c r="S88" i="1"/>
  <c r="R88" i="1"/>
  <c r="Q88" i="1"/>
  <c r="P88" i="1"/>
  <c r="O88" i="1"/>
  <c r="N88" i="1"/>
  <c r="M88" i="1"/>
  <c r="L88" i="1"/>
  <c r="V87" i="1"/>
  <c r="U87" i="1"/>
  <c r="T87" i="1"/>
  <c r="S87" i="1"/>
  <c r="R87" i="1"/>
  <c r="Q87" i="1"/>
  <c r="P87" i="1"/>
  <c r="O87" i="1"/>
  <c r="N87" i="1"/>
  <c r="M87" i="1"/>
  <c r="L87" i="1"/>
  <c r="V86" i="1"/>
  <c r="U86" i="1"/>
  <c r="T86" i="1"/>
  <c r="S86" i="1"/>
  <c r="R86" i="1"/>
  <c r="Q86" i="1"/>
  <c r="P86" i="1"/>
  <c r="O86" i="1"/>
  <c r="N86" i="1"/>
  <c r="M86" i="1"/>
  <c r="L86" i="1"/>
  <c r="V85" i="1"/>
  <c r="U85" i="1"/>
  <c r="T85" i="1"/>
  <c r="S85" i="1"/>
  <c r="R85" i="1"/>
  <c r="Q85" i="1"/>
  <c r="P85" i="1"/>
  <c r="O85" i="1"/>
  <c r="N85" i="1"/>
  <c r="M85" i="1"/>
  <c r="L85" i="1"/>
  <c r="V84" i="1"/>
  <c r="U84" i="1"/>
  <c r="T84" i="1"/>
  <c r="S84" i="1"/>
  <c r="R84" i="1"/>
  <c r="Q84" i="1"/>
  <c r="P84" i="1"/>
  <c r="O84" i="1"/>
  <c r="N84" i="1"/>
  <c r="M84" i="1"/>
  <c r="L84" i="1"/>
  <c r="V83" i="1"/>
  <c r="U83" i="1"/>
  <c r="T83" i="1"/>
  <c r="S83" i="1"/>
  <c r="R83" i="1"/>
  <c r="Q83" i="1"/>
  <c r="P83" i="1"/>
  <c r="O83" i="1"/>
  <c r="N83" i="1"/>
  <c r="M83" i="1"/>
  <c r="L83" i="1"/>
  <c r="V82" i="1"/>
  <c r="U82" i="1"/>
  <c r="T82" i="1"/>
  <c r="S82" i="1"/>
  <c r="R82" i="1"/>
  <c r="Q82" i="1"/>
  <c r="P82" i="1"/>
  <c r="O82" i="1"/>
  <c r="N82" i="1"/>
  <c r="M82" i="1"/>
  <c r="L82" i="1"/>
  <c r="V81" i="1"/>
  <c r="U81" i="1"/>
  <c r="T81" i="1"/>
  <c r="S81" i="1"/>
  <c r="R81" i="1"/>
  <c r="Q81" i="1"/>
  <c r="P81" i="1"/>
  <c r="O81" i="1"/>
  <c r="N81" i="1"/>
  <c r="M81" i="1"/>
  <c r="L81" i="1"/>
  <c r="V80" i="1"/>
  <c r="U80" i="1"/>
  <c r="T80" i="1"/>
  <c r="S80" i="1"/>
  <c r="R80" i="1"/>
  <c r="Q80" i="1"/>
  <c r="P80" i="1"/>
  <c r="O80" i="1"/>
  <c r="N80" i="1"/>
  <c r="M80" i="1"/>
  <c r="L80" i="1"/>
  <c r="V79" i="1"/>
  <c r="U79" i="1"/>
  <c r="T79" i="1"/>
  <c r="S79" i="1"/>
  <c r="R79" i="1"/>
  <c r="Q79" i="1"/>
  <c r="P79" i="1"/>
  <c r="O79" i="1"/>
  <c r="N79" i="1"/>
  <c r="M79" i="1"/>
  <c r="L79" i="1"/>
  <c r="V78" i="1"/>
  <c r="U78" i="1"/>
  <c r="T78" i="1"/>
  <c r="S78" i="1"/>
  <c r="R78" i="1"/>
  <c r="Q78" i="1"/>
  <c r="P78" i="1"/>
  <c r="O78" i="1"/>
  <c r="N78" i="1"/>
  <c r="M78" i="1"/>
  <c r="L78" i="1"/>
  <c r="V77" i="1"/>
  <c r="U77" i="1"/>
  <c r="T77" i="1"/>
  <c r="S77" i="1"/>
  <c r="R77" i="1"/>
  <c r="Q77" i="1"/>
  <c r="P77" i="1"/>
  <c r="O77" i="1"/>
  <c r="N77" i="1"/>
  <c r="M77" i="1"/>
  <c r="L77" i="1"/>
  <c r="V76" i="1"/>
  <c r="U76" i="1"/>
  <c r="T76" i="1"/>
  <c r="S76" i="1"/>
  <c r="R76" i="1"/>
  <c r="Q76" i="1"/>
  <c r="P76" i="1"/>
  <c r="O76" i="1"/>
  <c r="N76" i="1"/>
  <c r="M76" i="1"/>
  <c r="L76" i="1"/>
  <c r="V75" i="1"/>
  <c r="U75" i="1"/>
  <c r="T75" i="1"/>
  <c r="S75" i="1"/>
  <c r="R75" i="1"/>
  <c r="Q75" i="1"/>
  <c r="P75" i="1"/>
  <c r="O75" i="1"/>
  <c r="N75" i="1"/>
  <c r="M75" i="1"/>
  <c r="L75" i="1"/>
  <c r="V74" i="1"/>
  <c r="U74" i="1"/>
  <c r="T74" i="1"/>
  <c r="S74" i="1"/>
  <c r="R74" i="1"/>
  <c r="Q74" i="1"/>
  <c r="P74" i="1"/>
  <c r="O74" i="1"/>
  <c r="N74" i="1"/>
  <c r="M74" i="1"/>
  <c r="L74" i="1"/>
  <c r="V73" i="1"/>
  <c r="U73" i="1"/>
  <c r="T73" i="1"/>
  <c r="S73" i="1"/>
  <c r="R73" i="1"/>
  <c r="Q73" i="1"/>
  <c r="P73" i="1"/>
  <c r="O73" i="1"/>
  <c r="N73" i="1"/>
  <c r="M73" i="1"/>
  <c r="L73" i="1"/>
  <c r="V72" i="1"/>
  <c r="U72" i="1"/>
  <c r="T72" i="1"/>
  <c r="S72" i="1"/>
  <c r="R72" i="1"/>
  <c r="Q72" i="1"/>
  <c r="P72" i="1"/>
  <c r="O72" i="1"/>
  <c r="N72" i="1"/>
  <c r="M72" i="1"/>
  <c r="L72" i="1"/>
  <c r="V71" i="1"/>
  <c r="U71" i="1"/>
  <c r="T71" i="1"/>
  <c r="S71" i="1"/>
  <c r="R71" i="1"/>
  <c r="Q71" i="1"/>
  <c r="P71" i="1"/>
  <c r="O71" i="1"/>
  <c r="N71" i="1"/>
  <c r="M71" i="1"/>
  <c r="L71" i="1"/>
  <c r="V70" i="1"/>
  <c r="U70" i="1"/>
  <c r="T70" i="1"/>
  <c r="S70" i="1"/>
  <c r="R70" i="1"/>
  <c r="Q70" i="1"/>
  <c r="P70" i="1"/>
  <c r="O70" i="1"/>
  <c r="N70" i="1"/>
  <c r="M70" i="1"/>
  <c r="L70" i="1"/>
  <c r="V69" i="1"/>
  <c r="U69" i="1"/>
  <c r="T69" i="1"/>
  <c r="S69" i="1"/>
  <c r="R69" i="1"/>
  <c r="Q69" i="1"/>
  <c r="P69" i="1"/>
  <c r="O69" i="1"/>
  <c r="N69" i="1"/>
  <c r="M69" i="1"/>
  <c r="L69" i="1"/>
  <c r="V68" i="1"/>
  <c r="U68" i="1"/>
  <c r="T68" i="1"/>
  <c r="S68" i="1"/>
  <c r="R68" i="1"/>
  <c r="Q68" i="1"/>
  <c r="P68" i="1"/>
  <c r="O68" i="1"/>
  <c r="N68" i="1"/>
  <c r="M68" i="1"/>
  <c r="L68" i="1"/>
  <c r="V67" i="1"/>
  <c r="U67" i="1"/>
  <c r="T67" i="1"/>
  <c r="S67" i="1"/>
  <c r="R67" i="1"/>
  <c r="Q67" i="1"/>
  <c r="P67" i="1"/>
  <c r="O67" i="1"/>
  <c r="N67" i="1"/>
  <c r="M67" i="1"/>
  <c r="L67" i="1"/>
  <c r="V66" i="1"/>
  <c r="U66" i="1"/>
  <c r="T66" i="1"/>
  <c r="S66" i="1"/>
  <c r="R66" i="1"/>
  <c r="Q66" i="1"/>
  <c r="P66" i="1"/>
  <c r="O66" i="1"/>
  <c r="N66" i="1"/>
  <c r="M66" i="1"/>
  <c r="L66" i="1"/>
  <c r="V65" i="1"/>
  <c r="U65" i="1"/>
  <c r="T65" i="1"/>
  <c r="S65" i="1"/>
  <c r="R65" i="1"/>
  <c r="Q65" i="1"/>
  <c r="P65" i="1"/>
  <c r="O65" i="1"/>
  <c r="N65" i="1"/>
  <c r="M65" i="1"/>
  <c r="L65" i="1"/>
  <c r="V64" i="1"/>
  <c r="U64" i="1"/>
  <c r="T64" i="1"/>
  <c r="S64" i="1"/>
  <c r="R64" i="1"/>
  <c r="Q64" i="1"/>
  <c r="P64" i="1"/>
  <c r="O64" i="1"/>
  <c r="N64" i="1"/>
  <c r="M64" i="1"/>
  <c r="L64" i="1"/>
  <c r="V63" i="1"/>
  <c r="U63" i="1"/>
  <c r="T63" i="1"/>
  <c r="S63" i="1"/>
  <c r="R63" i="1"/>
  <c r="Q63" i="1"/>
  <c r="P63" i="1"/>
  <c r="O63" i="1"/>
  <c r="N63" i="1"/>
  <c r="M63" i="1"/>
  <c r="L63" i="1"/>
  <c r="V62" i="1"/>
  <c r="U62" i="1"/>
  <c r="T62" i="1"/>
  <c r="S62" i="1"/>
  <c r="R62" i="1"/>
  <c r="Q62" i="1"/>
  <c r="P62" i="1"/>
  <c r="O62" i="1"/>
  <c r="N62" i="1"/>
  <c r="M62" i="1"/>
  <c r="L62" i="1"/>
  <c r="V61" i="1"/>
  <c r="U61" i="1"/>
  <c r="T61" i="1"/>
  <c r="S61" i="1"/>
  <c r="R61" i="1"/>
  <c r="Q61" i="1"/>
  <c r="P61" i="1"/>
  <c r="O61" i="1"/>
  <c r="N61" i="1"/>
  <c r="M61" i="1"/>
  <c r="L61" i="1"/>
  <c r="V60" i="1"/>
  <c r="U60" i="1"/>
  <c r="T60" i="1"/>
  <c r="S60" i="1"/>
  <c r="R60" i="1"/>
  <c r="Q60" i="1"/>
  <c r="P60" i="1"/>
  <c r="O60" i="1"/>
  <c r="N60" i="1"/>
  <c r="M60" i="1"/>
  <c r="L60" i="1"/>
  <c r="V59" i="1"/>
  <c r="U59" i="1"/>
  <c r="T59" i="1"/>
  <c r="S59" i="1"/>
  <c r="R59" i="1"/>
  <c r="Q59" i="1"/>
  <c r="P59" i="1"/>
  <c r="O59" i="1"/>
  <c r="N59" i="1"/>
  <c r="M59" i="1"/>
  <c r="L59" i="1"/>
  <c r="V58" i="1"/>
  <c r="U58" i="1"/>
  <c r="T58" i="1"/>
  <c r="S58" i="1"/>
  <c r="R58" i="1"/>
  <c r="Q58" i="1"/>
  <c r="P58" i="1"/>
  <c r="O58" i="1"/>
  <c r="N58" i="1"/>
  <c r="M58" i="1"/>
  <c r="L58" i="1"/>
  <c r="V57" i="1"/>
  <c r="U57" i="1"/>
  <c r="T57" i="1"/>
  <c r="S57" i="1"/>
  <c r="R57" i="1"/>
  <c r="Q57" i="1"/>
  <c r="P57" i="1"/>
  <c r="O57" i="1"/>
  <c r="N57" i="1"/>
  <c r="M57" i="1"/>
  <c r="L57" i="1"/>
  <c r="V56" i="1"/>
  <c r="U56" i="1"/>
  <c r="T56" i="1"/>
  <c r="S56" i="1"/>
  <c r="R56" i="1"/>
  <c r="Q56" i="1"/>
  <c r="P56" i="1"/>
  <c r="O56" i="1"/>
  <c r="N56" i="1"/>
  <c r="M56" i="1"/>
  <c r="L56" i="1"/>
  <c r="V55" i="1"/>
  <c r="U55" i="1"/>
  <c r="T55" i="1"/>
  <c r="S55" i="1"/>
  <c r="R55" i="1"/>
  <c r="Q55" i="1"/>
  <c r="P55" i="1"/>
  <c r="O55" i="1"/>
  <c r="N55" i="1"/>
  <c r="M55" i="1"/>
  <c r="L55" i="1"/>
  <c r="V54" i="1"/>
  <c r="U54" i="1"/>
  <c r="T54" i="1"/>
  <c r="S54" i="1"/>
  <c r="R54" i="1"/>
  <c r="Q54" i="1"/>
  <c r="P54" i="1"/>
  <c r="O54" i="1"/>
  <c r="N54" i="1"/>
  <c r="M54" i="1"/>
  <c r="L54" i="1"/>
  <c r="V53" i="1"/>
  <c r="U53" i="1"/>
  <c r="T53" i="1"/>
  <c r="S53" i="1"/>
  <c r="R53" i="1"/>
  <c r="Q53" i="1"/>
  <c r="P53" i="1"/>
  <c r="O53" i="1"/>
  <c r="N53" i="1"/>
  <c r="M53" i="1"/>
  <c r="L53" i="1"/>
  <c r="V52" i="1"/>
  <c r="U52" i="1"/>
  <c r="T52" i="1"/>
  <c r="S52" i="1"/>
  <c r="R52" i="1"/>
  <c r="Q52" i="1"/>
  <c r="P52" i="1"/>
  <c r="O52" i="1"/>
  <c r="N52" i="1"/>
  <c r="M52" i="1"/>
  <c r="L52" i="1"/>
  <c r="V51" i="1"/>
  <c r="U51" i="1"/>
  <c r="T51" i="1"/>
  <c r="S51" i="1"/>
  <c r="R51" i="1"/>
  <c r="Q51" i="1"/>
  <c r="P51" i="1"/>
  <c r="O51" i="1"/>
  <c r="N51" i="1"/>
  <c r="M51" i="1"/>
  <c r="L51" i="1"/>
  <c r="V50" i="1"/>
  <c r="U50" i="1"/>
  <c r="T50" i="1"/>
  <c r="S50" i="1"/>
  <c r="R50" i="1"/>
  <c r="Q50" i="1"/>
  <c r="P50" i="1"/>
  <c r="O50" i="1"/>
  <c r="N50" i="1"/>
  <c r="M50" i="1"/>
  <c r="L50" i="1"/>
  <c r="V49" i="1"/>
  <c r="U49" i="1"/>
  <c r="T49" i="1"/>
  <c r="S49" i="1"/>
  <c r="R49" i="1"/>
  <c r="Q49" i="1"/>
  <c r="P49" i="1"/>
  <c r="O49" i="1"/>
  <c r="N49" i="1"/>
  <c r="M49" i="1"/>
  <c r="L49" i="1"/>
  <c r="V48" i="1"/>
  <c r="U48" i="1"/>
  <c r="T48" i="1"/>
  <c r="S48" i="1"/>
  <c r="R48" i="1"/>
  <c r="Q48" i="1"/>
  <c r="P48" i="1"/>
  <c r="O48" i="1"/>
  <c r="N48" i="1"/>
  <c r="M48" i="1"/>
  <c r="L48" i="1"/>
  <c r="V24" i="1"/>
  <c r="U24" i="1"/>
  <c r="T24" i="1"/>
  <c r="S24" i="1"/>
  <c r="R24" i="1"/>
  <c r="Q24" i="1"/>
  <c r="P24" i="1"/>
  <c r="O24" i="1"/>
  <c r="N24" i="1"/>
  <c r="M24" i="1"/>
  <c r="L24" i="1"/>
  <c r="V47" i="1"/>
  <c r="C23" i="23" s="1"/>
  <c r="U47" i="1"/>
  <c r="C22" i="23" s="1"/>
  <c r="T47" i="1"/>
  <c r="C21" i="23" s="1"/>
  <c r="S47" i="1"/>
  <c r="C20" i="23" s="1"/>
  <c r="R47" i="1"/>
  <c r="C19" i="23" s="1"/>
  <c r="Q47" i="1"/>
  <c r="C18" i="23" s="1"/>
  <c r="P47" i="1"/>
  <c r="C17" i="23" s="1"/>
  <c r="O47" i="1"/>
  <c r="C16" i="23" s="1"/>
  <c r="N47" i="1"/>
  <c r="C15" i="23" s="1"/>
  <c r="M47" i="1"/>
  <c r="C14" i="23" s="1"/>
  <c r="L47" i="1"/>
  <c r="C13" i="23" s="1"/>
  <c r="V46" i="1"/>
  <c r="U46" i="1"/>
  <c r="T46" i="1"/>
  <c r="S46" i="1"/>
  <c r="R46" i="1"/>
  <c r="Q46" i="1"/>
  <c r="P46" i="1"/>
  <c r="O46" i="1"/>
  <c r="N46" i="1"/>
  <c r="M46" i="1"/>
  <c r="L46" i="1"/>
  <c r="V45" i="1"/>
  <c r="U45" i="1"/>
  <c r="T45" i="1"/>
  <c r="S45" i="1"/>
  <c r="R45" i="1"/>
  <c r="Q45" i="1"/>
  <c r="P45" i="1"/>
  <c r="O45" i="1"/>
  <c r="N45" i="1"/>
  <c r="M45" i="1"/>
  <c r="L45" i="1"/>
  <c r="V44" i="1"/>
  <c r="U44" i="1"/>
  <c r="T44" i="1"/>
  <c r="S44" i="1"/>
  <c r="R44" i="1"/>
  <c r="Q44" i="1"/>
  <c r="P44" i="1"/>
  <c r="O44" i="1"/>
  <c r="N44" i="1"/>
  <c r="M44" i="1"/>
  <c r="L44" i="1"/>
  <c r="E8" i="14"/>
</calcChain>
</file>

<file path=xl/sharedStrings.xml><?xml version="1.0" encoding="utf-8"?>
<sst xmlns="http://schemas.openxmlformats.org/spreadsheetml/2006/main" count="57970" uniqueCount="5839">
  <si>
    <t>Brasília</t>
  </si>
  <si>
    <t>DF</t>
  </si>
  <si>
    <t>Vila Propício</t>
  </si>
  <si>
    <t>GO</t>
  </si>
  <si>
    <t>Vila Boa</t>
  </si>
  <si>
    <t>Vicentinópolis</t>
  </si>
  <si>
    <t>Vianópolis</t>
  </si>
  <si>
    <t>Varjão</t>
  </si>
  <si>
    <t>Valparaíso de Goiás</t>
  </si>
  <si>
    <t>Urutaí</t>
  </si>
  <si>
    <t>Uruana</t>
  </si>
  <si>
    <t>Uruaçu</t>
  </si>
  <si>
    <t>Uirapuru</t>
  </si>
  <si>
    <t>Turvelândia</t>
  </si>
  <si>
    <t>Turvânia</t>
  </si>
  <si>
    <t>Trombas</t>
  </si>
  <si>
    <t>Trindade</t>
  </si>
  <si>
    <t>Três Ranchos</t>
  </si>
  <si>
    <t>Terezópolis de Goiás</t>
  </si>
  <si>
    <t>Teresina de Goiás</t>
  </si>
  <si>
    <t>Taquaral de Goiás</t>
  </si>
  <si>
    <t>Sítio D´abadia</t>
  </si>
  <si>
    <t>Simolândia</t>
  </si>
  <si>
    <t>Silvânia</t>
  </si>
  <si>
    <t>Serranópolis</t>
  </si>
  <si>
    <t>Senador Canedo</t>
  </si>
  <si>
    <t>São Simão</t>
  </si>
  <si>
    <t>São Patrício</t>
  </si>
  <si>
    <t>São Miguel do Passa Quatro</t>
  </si>
  <si>
    <t>São Miguel do Araguaia</t>
  </si>
  <si>
    <t>São Luíz do Norte</t>
  </si>
  <si>
    <t>São Luís de Montes Belos</t>
  </si>
  <si>
    <t>São João da Paraúna</t>
  </si>
  <si>
    <t>São João D´aliança</t>
  </si>
  <si>
    <t>São Francisco de Goiás</t>
  </si>
  <si>
    <t>São Domingos</t>
  </si>
  <si>
    <t>Santo Antônio do Descoberto</t>
  </si>
  <si>
    <t>Santo Antônio de Goiás</t>
  </si>
  <si>
    <t>Santo Antônio da Barra</t>
  </si>
  <si>
    <t>Santa Terezinha de Goiás</t>
  </si>
  <si>
    <t>Santa Tereza de Goiás</t>
  </si>
  <si>
    <t>Santa Rosa de Goiás</t>
  </si>
  <si>
    <t>Santa Rita do Novo Destino</t>
  </si>
  <si>
    <t>Santa Rita do Araguaia</t>
  </si>
  <si>
    <t>Santa Isabel</t>
  </si>
  <si>
    <t>Santa Helena de Goiás</t>
  </si>
  <si>
    <t>Santa fé de Goiás</t>
  </si>
  <si>
    <t>Santa Cruz de Goiás</t>
  </si>
  <si>
    <t>Santa Bárbara de Goiás</t>
  </si>
  <si>
    <t>Sanclerlândia</t>
  </si>
  <si>
    <t>Rubiataba</t>
  </si>
  <si>
    <t>Rio Verde</t>
  </si>
  <si>
    <t>Rio Quente</t>
  </si>
  <si>
    <t>Rianápolis</t>
  </si>
  <si>
    <t>Rialma</t>
  </si>
  <si>
    <t>Quirinópolis</t>
  </si>
  <si>
    <t>Professor Jamil</t>
  </si>
  <si>
    <t>Posse</t>
  </si>
  <si>
    <t>Portelândia</t>
  </si>
  <si>
    <t>Porteirão</t>
  </si>
  <si>
    <t>Porangatu</t>
  </si>
  <si>
    <t>Pontalina</t>
  </si>
  <si>
    <t>Planaltina</t>
  </si>
  <si>
    <t>Pires do Rio</t>
  </si>
  <si>
    <t>Pirenópolis</t>
  </si>
  <si>
    <t>Piranhas</t>
  </si>
  <si>
    <t>Piracanjuba</t>
  </si>
  <si>
    <t>Pilar de Goiás</t>
  </si>
  <si>
    <t>Petrolina de Goiás</t>
  </si>
  <si>
    <t>Perolândia</t>
  </si>
  <si>
    <t>Paraúna</t>
  </si>
  <si>
    <t>Paranaiguara</t>
  </si>
  <si>
    <t>Panamá</t>
  </si>
  <si>
    <t>Palminópolis</t>
  </si>
  <si>
    <t>Palmelo</t>
  </si>
  <si>
    <t>Palmeiras de Goiás</t>
  </si>
  <si>
    <t>Palestina de Goiás</t>
  </si>
  <si>
    <t>Padre Bernardo</t>
  </si>
  <si>
    <t>Ouvidor</t>
  </si>
  <si>
    <t>Ouro Verde de Goiás</t>
  </si>
  <si>
    <t>Orizona</t>
  </si>
  <si>
    <t>Novo Planalto</t>
  </si>
  <si>
    <t>Novo Gama</t>
  </si>
  <si>
    <t>Novo Brasil</t>
  </si>
  <si>
    <t>Nova Veneza</t>
  </si>
  <si>
    <t>Nova Roma</t>
  </si>
  <si>
    <t>Nova Iguaçu de Goiás</t>
  </si>
  <si>
    <t>Nova Glória</t>
  </si>
  <si>
    <t>Nova Crixás</t>
  </si>
  <si>
    <t>Nova Aurora</t>
  </si>
  <si>
    <t>Nova América</t>
  </si>
  <si>
    <t>Niquelândia</t>
  </si>
  <si>
    <t>Nerópolis</t>
  </si>
  <si>
    <t>Nazário</t>
  </si>
  <si>
    <t>Mutunópolis</t>
  </si>
  <si>
    <t>Mundo Novo</t>
  </si>
  <si>
    <t>Mozarlândia</t>
  </si>
  <si>
    <t>Mossâmedes</t>
  </si>
  <si>
    <t>Morro Agudo de Goiás</t>
  </si>
  <si>
    <t>Morrinhos</t>
  </si>
  <si>
    <t>Montividiu do Norte</t>
  </si>
  <si>
    <t>Montividiu</t>
  </si>
  <si>
    <t>Montes Claros de Goiás</t>
  </si>
  <si>
    <t>Monte Alegre de Goiás</t>
  </si>
  <si>
    <t>Moiporá</t>
  </si>
  <si>
    <t>Mineiros</t>
  </si>
  <si>
    <t>Minaçu</t>
  </si>
  <si>
    <t>Mimoso de Goiás</t>
  </si>
  <si>
    <t>Maurilândia</t>
  </si>
  <si>
    <t>Matrinchã</t>
  </si>
  <si>
    <t>Marzagão</t>
  </si>
  <si>
    <t>Mara Rosa</t>
  </si>
  <si>
    <t>Mambaí</t>
  </si>
  <si>
    <t>Mairipotaba</t>
  </si>
  <si>
    <t>Luziânia</t>
  </si>
  <si>
    <t>Leopoldo de Bulhões</t>
  </si>
  <si>
    <t>Lagoa Santa</t>
  </si>
  <si>
    <t>Jussara</t>
  </si>
  <si>
    <t>Joviânia</t>
  </si>
  <si>
    <t>Jesúpolis</t>
  </si>
  <si>
    <t>Jaupaci</t>
  </si>
  <si>
    <t>Jataí</t>
  </si>
  <si>
    <t>Jaraguá</t>
  </si>
  <si>
    <t>Jandaia</t>
  </si>
  <si>
    <t>Ivolândia</t>
  </si>
  <si>
    <t>Itumbiara</t>
  </si>
  <si>
    <t>Itauçu</t>
  </si>
  <si>
    <t>Itarumã</t>
  </si>
  <si>
    <t>Itapuranga</t>
  </si>
  <si>
    <t>Itapirapuã</t>
  </si>
  <si>
    <t>Itapaci</t>
  </si>
  <si>
    <t>Itajá</t>
  </si>
  <si>
    <t>Itaguaru</t>
  </si>
  <si>
    <t>Itaguari</t>
  </si>
  <si>
    <t>Itaberaí</t>
  </si>
  <si>
    <t>Israelândia</t>
  </si>
  <si>
    <t>Iporá</t>
  </si>
  <si>
    <t>Ipiranga de Goiás</t>
  </si>
  <si>
    <t>Ipameri</t>
  </si>
  <si>
    <t>Inhumas</t>
  </si>
  <si>
    <t>Indiara</t>
  </si>
  <si>
    <t>Inaciolândia</t>
  </si>
  <si>
    <t>Iaciara</t>
  </si>
  <si>
    <t>Hidrolina</t>
  </si>
  <si>
    <t>Hidrolândia</t>
  </si>
  <si>
    <t>Heitoraí</t>
  </si>
  <si>
    <t>Guarinos</t>
  </si>
  <si>
    <t>Guarani de Goiás</t>
  </si>
  <si>
    <t>Guaraíta</t>
  </si>
  <si>
    <t>Guapó</t>
  </si>
  <si>
    <t>Gouvelândia</t>
  </si>
  <si>
    <t>Goiatuba</t>
  </si>
  <si>
    <t>Goiás</t>
  </si>
  <si>
    <t>Goianira</t>
  </si>
  <si>
    <t>Goiânia</t>
  </si>
  <si>
    <t>Goianésia</t>
  </si>
  <si>
    <t>Goiandira</t>
  </si>
  <si>
    <t>Goianápolis</t>
  </si>
  <si>
    <t>Divinópolis de Goiás</t>
  </si>
  <si>
    <t>Gameleira de Goiás</t>
  </si>
  <si>
    <t>Formoso</t>
  </si>
  <si>
    <t>Formosa</t>
  </si>
  <si>
    <t>Flores de Goiás</t>
  </si>
  <si>
    <t>Firminópolis</t>
  </si>
  <si>
    <t>Fazenda Nova</t>
  </si>
  <si>
    <t>Faina</t>
  </si>
  <si>
    <t>Estrela do Norte</t>
  </si>
  <si>
    <t>Edéia</t>
  </si>
  <si>
    <t>Edealina</t>
  </si>
  <si>
    <t>Doverlândia</t>
  </si>
  <si>
    <t>Diorama</t>
  </si>
  <si>
    <t>Davinópolis</t>
  </si>
  <si>
    <t>Damolândia</t>
  </si>
  <si>
    <t>Damianópolis</t>
  </si>
  <si>
    <t>Cumari</t>
  </si>
  <si>
    <t>Cromínia</t>
  </si>
  <si>
    <t>Crixás</t>
  </si>
  <si>
    <t>Cristianópolis</t>
  </si>
  <si>
    <t>Cristalina</t>
  </si>
  <si>
    <t>Corumbaíba</t>
  </si>
  <si>
    <t>Corumbá de Goiás</t>
  </si>
  <si>
    <t>Córrego do Ouro</t>
  </si>
  <si>
    <t>Colinas do Sul</t>
  </si>
  <si>
    <t>Cocalzinho de Goiás</t>
  </si>
  <si>
    <t>Cidade Ocidental</t>
  </si>
  <si>
    <t>Chapadão do Céu</t>
  </si>
  <si>
    <t>Cezarina</t>
  </si>
  <si>
    <t>Ceres</t>
  </si>
  <si>
    <t>Cavalcante</t>
  </si>
  <si>
    <t>Caturaí</t>
  </si>
  <si>
    <t>Catalão</t>
  </si>
  <si>
    <t>Castelândia</t>
  </si>
  <si>
    <t>Carmo do Rio Verde</t>
  </si>
  <si>
    <t>Campos Verdes</t>
  </si>
  <si>
    <t>Campos Belos</t>
  </si>
  <si>
    <t>Campo Limpo de Goiás</t>
  </si>
  <si>
    <t>Campo Alegre de Goiás</t>
  </si>
  <si>
    <t>Campinorte</t>
  </si>
  <si>
    <t>Campinaçu</t>
  </si>
  <si>
    <t>Campestre de Goiás</t>
  </si>
  <si>
    <t>Caldazinha</t>
  </si>
  <si>
    <t>Caldas Novas</t>
  </si>
  <si>
    <t>Caiapônia</t>
  </si>
  <si>
    <t>Caçu</t>
  </si>
  <si>
    <t>Cachoeira Dourada</t>
  </si>
  <si>
    <t>Cachoeira de Goiás</t>
  </si>
  <si>
    <t>Cachoeira Alta</t>
  </si>
  <si>
    <t>Cabeceiras</t>
  </si>
  <si>
    <t>Buritinópolis</t>
  </si>
  <si>
    <t>Buriti de Goiás</t>
  </si>
  <si>
    <t>Buriti Alegre</t>
  </si>
  <si>
    <t>Britânia</t>
  </si>
  <si>
    <t>Brazabrantes</t>
  </si>
  <si>
    <t>Bonópolis</t>
  </si>
  <si>
    <t>Bonfinópolis</t>
  </si>
  <si>
    <t>Bom Jesus de Goiás</t>
  </si>
  <si>
    <t>Bom Jardim de Goiás</t>
  </si>
  <si>
    <t>Bela Vista de Goiás</t>
  </si>
  <si>
    <t>Barro Alto</t>
  </si>
  <si>
    <t>Baliza</t>
  </si>
  <si>
    <t>Avelinópolis</t>
  </si>
  <si>
    <t>Aurilândia</t>
  </si>
  <si>
    <t>Aruanã</t>
  </si>
  <si>
    <t>Arenópolis</t>
  </si>
  <si>
    <t>Araguapaz</t>
  </si>
  <si>
    <t>Aragoiânia</t>
  </si>
  <si>
    <t>Aragarças</t>
  </si>
  <si>
    <t>Araçu</t>
  </si>
  <si>
    <t>Aporé</t>
  </si>
  <si>
    <t>Aparecida do Rio Doce</t>
  </si>
  <si>
    <t>Aparecida de Goiânia</t>
  </si>
  <si>
    <t>Anicuns</t>
  </si>
  <si>
    <t>Anhanguera</t>
  </si>
  <si>
    <t>Anápolis</t>
  </si>
  <si>
    <t>Amorinópolis</t>
  </si>
  <si>
    <t>Americano do Brasil</t>
  </si>
  <si>
    <t>Amaralina</t>
  </si>
  <si>
    <t>Alvorada do Norte</t>
  </si>
  <si>
    <t>Alto Paraíso de Goiás</t>
  </si>
  <si>
    <t>Alto Horizonte</t>
  </si>
  <si>
    <t>Aloândia</t>
  </si>
  <si>
    <t>Alexânia</t>
  </si>
  <si>
    <t>Águas Lindas de Goiás</t>
  </si>
  <si>
    <t>Água Limpa</t>
  </si>
  <si>
    <t>Água Fria de Goiás</t>
  </si>
  <si>
    <t>Adelândia</t>
  </si>
  <si>
    <t>Acreúna</t>
  </si>
  <si>
    <t>Abadiânia</t>
  </si>
  <si>
    <t>Abadia de Goiás</t>
  </si>
  <si>
    <t>Nova Monte Verde</t>
  </si>
  <si>
    <t>MT</t>
  </si>
  <si>
    <t>Nova Maringá</t>
  </si>
  <si>
    <t>Nova Marilândia</t>
  </si>
  <si>
    <t>Nova Guarita</t>
  </si>
  <si>
    <t>Vila Rica</t>
  </si>
  <si>
    <t>Vera</t>
  </si>
  <si>
    <t>Várzea Grande</t>
  </si>
  <si>
    <t>Vale de São Domingos</t>
  </si>
  <si>
    <t>União do Sul</t>
  </si>
  <si>
    <t>Torixoréu</t>
  </si>
  <si>
    <t>Tesouro</t>
  </si>
  <si>
    <t>Terra Nova do Norte</t>
  </si>
  <si>
    <t>Tapurah</t>
  </si>
  <si>
    <t>Tangará da Serra</t>
  </si>
  <si>
    <t>Tabaporã</t>
  </si>
  <si>
    <t>Sorriso</t>
  </si>
  <si>
    <t>Sinop</t>
  </si>
  <si>
    <t>Serra Nova Dourada</t>
  </si>
  <si>
    <t>Sapezal</t>
  </si>
  <si>
    <t>São Félix do Araguaia</t>
  </si>
  <si>
    <t>Santo Antônio do Leverger</t>
  </si>
  <si>
    <t>Santo Antônio do Leste</t>
  </si>
  <si>
    <t>Santa Terezinha</t>
  </si>
  <si>
    <t>Santa Rita do Trivelato</t>
  </si>
  <si>
    <t>Salto do Céu</t>
  </si>
  <si>
    <t>Santa Cruz do Xingu</t>
  </si>
  <si>
    <t>Rosário Oeste</t>
  </si>
  <si>
    <t>Rondonópolis</t>
  </si>
  <si>
    <t>Rondolândia</t>
  </si>
  <si>
    <t>São Pedro da Cipa</t>
  </si>
  <si>
    <t>São José do Xingu</t>
  </si>
  <si>
    <t>São José do Rio Claro</t>
  </si>
  <si>
    <t>São José do Povo</t>
  </si>
  <si>
    <t>Santo Afonso</t>
  </si>
  <si>
    <t>Santa Carmem</t>
  </si>
  <si>
    <t>Rio Branco</t>
  </si>
  <si>
    <t>Ribeirãozinho</t>
  </si>
  <si>
    <t>Ribeirão Cascalheira</t>
  </si>
  <si>
    <t>Reserva do Cabaçal</t>
  </si>
  <si>
    <t>São José Dos Quatro Marcos</t>
  </si>
  <si>
    <t>Querência</t>
  </si>
  <si>
    <t>Primavera do Leste</t>
  </si>
  <si>
    <t>Poxoréo</t>
  </si>
  <si>
    <t>Porto Estrela</t>
  </si>
  <si>
    <t>Porto Esperidião</t>
  </si>
  <si>
    <t>Porto Dos Gaúchos</t>
  </si>
  <si>
    <t>Porto Alegre do Norte</t>
  </si>
  <si>
    <t>Pontes e Lacerda</t>
  </si>
  <si>
    <t>Ponte Branca</t>
  </si>
  <si>
    <t>Pontal do Araguaia</t>
  </si>
  <si>
    <t>Poconé</t>
  </si>
  <si>
    <t>Planalto da Serra</t>
  </si>
  <si>
    <t>Peixoto de Azevedo</t>
  </si>
  <si>
    <t>Pedra Preta</t>
  </si>
  <si>
    <t>Novo Santo Antônio</t>
  </si>
  <si>
    <t>Paranatinga</t>
  </si>
  <si>
    <t>Paranaíta</t>
  </si>
  <si>
    <t>Novo São Joaquim</t>
  </si>
  <si>
    <t>Novo Horizonte do Norte</t>
  </si>
  <si>
    <t>Novo Mundo</t>
  </si>
  <si>
    <t>Nova Xavantina</t>
  </si>
  <si>
    <t>Nova Ubiratã</t>
  </si>
  <si>
    <t>Nova Olímpia</t>
  </si>
  <si>
    <t>Nova Mutum</t>
  </si>
  <si>
    <t>Nova Canaã do Norte</t>
  </si>
  <si>
    <t>Nova Brasilândia</t>
  </si>
  <si>
    <t>Nova Santa Helena</t>
  </si>
  <si>
    <t>Nova Lacerda</t>
  </si>
  <si>
    <t>Nova Nazaré</t>
  </si>
  <si>
    <t>Nova Bandeirantes</t>
  </si>
  <si>
    <t>Nossa Senhora do Livramento</t>
  </si>
  <si>
    <t>Nortelândia</t>
  </si>
  <si>
    <t>Nobres</t>
  </si>
  <si>
    <t>Mirassol D´oeste</t>
  </si>
  <si>
    <t>Matupá</t>
  </si>
  <si>
    <t>Marcelândia</t>
  </si>
  <si>
    <t>Vila Bela da Santíssima Trindade</t>
  </si>
  <si>
    <t>Luciára</t>
  </si>
  <si>
    <t>Lucas do Rio Verde</t>
  </si>
  <si>
    <t>Lambari D´oeste</t>
  </si>
  <si>
    <t>Juscimeira</t>
  </si>
  <si>
    <t>Juruena</t>
  </si>
  <si>
    <t>Juína</t>
  </si>
  <si>
    <t>Juara</t>
  </si>
  <si>
    <t>Jauru</t>
  </si>
  <si>
    <t>Jangada</t>
  </si>
  <si>
    <t>Jaciara</t>
  </si>
  <si>
    <t>Itiquira</t>
  </si>
  <si>
    <t>Itaúba</t>
  </si>
  <si>
    <t>Itanhangá</t>
  </si>
  <si>
    <t>Ipiranga do Norte</t>
  </si>
  <si>
    <t>Indiavaí</t>
  </si>
  <si>
    <t>Guiratinga</t>
  </si>
  <si>
    <t>Guarantã do Norte</t>
  </si>
  <si>
    <t>Glória D´oeste</t>
  </si>
  <si>
    <t>General Carneiro</t>
  </si>
  <si>
    <t>Gaúcha do Norte</t>
  </si>
  <si>
    <t>Figueirópolis D´oeste</t>
  </si>
  <si>
    <t>Feliz Natal</t>
  </si>
  <si>
    <t>Dom Aquino</t>
  </si>
  <si>
    <t>Diamantino</t>
  </si>
  <si>
    <t>Denise</t>
  </si>
  <si>
    <t>Curvelândia</t>
  </si>
  <si>
    <t>Cuiabá</t>
  </si>
  <si>
    <t>Cotriguaçu</t>
  </si>
  <si>
    <t>Conquista D´oeste</t>
  </si>
  <si>
    <t>Confresa</t>
  </si>
  <si>
    <t>Comodoro</t>
  </si>
  <si>
    <t>Colniza</t>
  </si>
  <si>
    <t>Colíder</t>
  </si>
  <si>
    <t>Cocalinho</t>
  </si>
  <si>
    <t>Cláudia</t>
  </si>
  <si>
    <t>Chapada Dos Guimarães</t>
  </si>
  <si>
    <t>Castanheira</t>
  </si>
  <si>
    <t>Carlinda</t>
  </si>
  <si>
    <t>Canarana</t>
  </si>
  <si>
    <t>Canabrava do Norte</t>
  </si>
  <si>
    <t>Campos de Júlio</t>
  </si>
  <si>
    <t>Campo Verde</t>
  </si>
  <si>
    <t>Campo Novo do Parecis</t>
  </si>
  <si>
    <t>Campinápolis</t>
  </si>
  <si>
    <t>Cáceres</t>
  </si>
  <si>
    <t>Brasnorte</t>
  </si>
  <si>
    <t>Bom Jesus do Araguaia</t>
  </si>
  <si>
    <t>Barra do Garças</t>
  </si>
  <si>
    <t>Barra do Bugres</t>
  </si>
  <si>
    <t>Barão de Melgaço</t>
  </si>
  <si>
    <t>Aripuanã</t>
  </si>
  <si>
    <t>Arenápolis</t>
  </si>
  <si>
    <t>Araputanga</t>
  </si>
  <si>
    <t>Araguainha</t>
  </si>
  <si>
    <t>Araguaiana</t>
  </si>
  <si>
    <t>Apiacás</t>
  </si>
  <si>
    <t>Alto Taquari</t>
  </si>
  <si>
    <t>Alto Paraguai</t>
  </si>
  <si>
    <t>Alto Garças</t>
  </si>
  <si>
    <t>Alto Boa Vista</t>
  </si>
  <si>
    <t>Alto Araguaia</t>
  </si>
  <si>
    <t>Alta Floresta</t>
  </si>
  <si>
    <t>Água Boa</t>
  </si>
  <si>
    <t>Acorizal</t>
  </si>
  <si>
    <t>Vicentina</t>
  </si>
  <si>
    <t>MS</t>
  </si>
  <si>
    <t>Três Lagoas</t>
  </si>
  <si>
    <t>Terenos</t>
  </si>
  <si>
    <t>Taquarussu</t>
  </si>
  <si>
    <t>Tacuru</t>
  </si>
  <si>
    <t>Sonora</t>
  </si>
  <si>
    <t>Sidrolândia</t>
  </si>
  <si>
    <t>Selvíria</t>
  </si>
  <si>
    <t>Sete Quedas</t>
  </si>
  <si>
    <t>São Gabriel do Oeste</t>
  </si>
  <si>
    <t>Santa Rita do Pardo</t>
  </si>
  <si>
    <t>Rochedo</t>
  </si>
  <si>
    <t>Rio Verde de Mato Grosso</t>
  </si>
  <si>
    <t>Rio Negro</t>
  </si>
  <si>
    <t>Rio Brilhante</t>
  </si>
  <si>
    <t>Ribas do Rio Pardo</t>
  </si>
  <si>
    <t>Porto Murtinho</t>
  </si>
  <si>
    <t>Ponta Porã</t>
  </si>
  <si>
    <t>Pedro Gomes</t>
  </si>
  <si>
    <t>Paranhos</t>
  </si>
  <si>
    <t>Paranaíba</t>
  </si>
  <si>
    <t>Novo Horizonte do Sul</t>
  </si>
  <si>
    <t>Nova Andradina</t>
  </si>
  <si>
    <t>Nova Alvorada do Sul</t>
  </si>
  <si>
    <t>Nioaque</t>
  </si>
  <si>
    <t>Naviraí</t>
  </si>
  <si>
    <t>Miranda</t>
  </si>
  <si>
    <t>Maracaju</t>
  </si>
  <si>
    <t>Laguna Carapã</t>
  </si>
  <si>
    <t>Ladário</t>
  </si>
  <si>
    <t>Juti</t>
  </si>
  <si>
    <t>Jateí</t>
  </si>
  <si>
    <t>Jardim</t>
  </si>
  <si>
    <t>Jaraguari</t>
  </si>
  <si>
    <t>Japorã</t>
  </si>
  <si>
    <t>Ivinhema</t>
  </si>
  <si>
    <t>Itaquiraí</t>
  </si>
  <si>
    <t>Itaporã</t>
  </si>
  <si>
    <t>Inocência</t>
  </si>
  <si>
    <t>Iguatemi</t>
  </si>
  <si>
    <t>Guia Lopes da Laguna</t>
  </si>
  <si>
    <t>Glória de Dourados</t>
  </si>
  <si>
    <t>Figueirão</t>
  </si>
  <si>
    <t>Fátima do Sul</t>
  </si>
  <si>
    <t>Eldorado</t>
  </si>
  <si>
    <t>Dourados</t>
  </si>
  <si>
    <t>Douradina</t>
  </si>
  <si>
    <t>Dois Irmãos do Buriti</t>
  </si>
  <si>
    <t>Deodápolis</t>
  </si>
  <si>
    <t>Coxim</t>
  </si>
  <si>
    <t>Costa Rica</t>
  </si>
  <si>
    <t>Corumbá</t>
  </si>
  <si>
    <t>Coronel Sapucaia</t>
  </si>
  <si>
    <t>Corguinho</t>
  </si>
  <si>
    <t>Chapadão do Sul</t>
  </si>
  <si>
    <t>Cassilândia</t>
  </si>
  <si>
    <t>Caracol</t>
  </si>
  <si>
    <t>Campo Grande</t>
  </si>
  <si>
    <t>Camapuã</t>
  </si>
  <si>
    <t>Caarapó</t>
  </si>
  <si>
    <t>Brasilândia</t>
  </si>
  <si>
    <t>Bonito</t>
  </si>
  <si>
    <t>Bodoquena</t>
  </si>
  <si>
    <t>Bela Vista</t>
  </si>
  <si>
    <t>Batayporã</t>
  </si>
  <si>
    <t>Bataguassu</t>
  </si>
  <si>
    <t>Bandeirantes</t>
  </si>
  <si>
    <t>Aral Moreira</t>
  </si>
  <si>
    <t>Aquidauana</t>
  </si>
  <si>
    <t>Aparecida do Taboado</t>
  </si>
  <si>
    <t>Antônio João</t>
  </si>
  <si>
    <t>Angélica</t>
  </si>
  <si>
    <t>Anaurilândia</t>
  </si>
  <si>
    <t>Anastácio</t>
  </si>
  <si>
    <t>Amambaí</t>
  </si>
  <si>
    <t>Alcinópolis</t>
  </si>
  <si>
    <t>Água Clara</t>
  </si>
  <si>
    <t>Xangri-lá</t>
  </si>
  <si>
    <t>RS</t>
  </si>
  <si>
    <t>Westfalia</t>
  </si>
  <si>
    <t>Vitória Das Missões</t>
  </si>
  <si>
    <t>Vista Gaúcha</t>
  </si>
  <si>
    <t>Vista Alegre do Prata</t>
  </si>
  <si>
    <t>Vista Alegre</t>
  </si>
  <si>
    <t>Vila Nova do Sul</t>
  </si>
  <si>
    <t>Vila Maria</t>
  </si>
  <si>
    <t>Vila Lângaro</t>
  </si>
  <si>
    <t>Vila Flores</t>
  </si>
  <si>
    <t>Victor Graeff</t>
  </si>
  <si>
    <t>Vicente Dutra</t>
  </si>
  <si>
    <t>Viamão</t>
  </si>
  <si>
    <t>Viadutos</t>
  </si>
  <si>
    <t>Vespasiano Correa</t>
  </si>
  <si>
    <t>Veranópolis</t>
  </si>
  <si>
    <t>Vera Cruz</t>
  </si>
  <si>
    <t>Venâncio Aires</t>
  </si>
  <si>
    <t>Vanini</t>
  </si>
  <si>
    <t>Vale Real</t>
  </si>
  <si>
    <t>Vale do Sol</t>
  </si>
  <si>
    <t>Vale Verde</t>
  </si>
  <si>
    <t>Vacaria</t>
  </si>
  <si>
    <t>Uruguaiana</t>
  </si>
  <si>
    <t>Unistalda</t>
  </si>
  <si>
    <t>União da Serra</t>
  </si>
  <si>
    <t>Ubiretama</t>
  </si>
  <si>
    <t>Turuçu</t>
  </si>
  <si>
    <t>Tuparendi</t>
  </si>
  <si>
    <t>Tupandi</t>
  </si>
  <si>
    <t>Tupanciretã</t>
  </si>
  <si>
    <t>Tupanci do Sul</t>
  </si>
  <si>
    <t>Tunas</t>
  </si>
  <si>
    <t>Tucunduva</t>
  </si>
  <si>
    <t>Triunfo</t>
  </si>
  <si>
    <t>Trindade do Sul</t>
  </si>
  <si>
    <t>Três Passos</t>
  </si>
  <si>
    <t>Três Palmeiras</t>
  </si>
  <si>
    <t>Três Forquilhas</t>
  </si>
  <si>
    <t>Três de Maio</t>
  </si>
  <si>
    <t>Três Coroas</t>
  </si>
  <si>
    <t>Três Cachoeiras</t>
  </si>
  <si>
    <t>Três Arroios</t>
  </si>
  <si>
    <t>Travesseiro</t>
  </si>
  <si>
    <t>Tramandaí</t>
  </si>
  <si>
    <t>Torres</t>
  </si>
  <si>
    <t>Toropi</t>
  </si>
  <si>
    <t>Tiradentes do Sul</t>
  </si>
  <si>
    <t>Tio Hugo</t>
  </si>
  <si>
    <t>Teutônia</t>
  </si>
  <si>
    <t>Terra de Areia</t>
  </si>
  <si>
    <t>Tenente Portela</t>
  </si>
  <si>
    <t>Tavares</t>
  </si>
  <si>
    <t>Taquaruçu do Sul</t>
  </si>
  <si>
    <t>Taquari</t>
  </si>
  <si>
    <t>Taquara</t>
  </si>
  <si>
    <t>Tapes</t>
  </si>
  <si>
    <t>Tapera</t>
  </si>
  <si>
    <t>Tapejara</t>
  </si>
  <si>
    <t>Tabaí</t>
  </si>
  <si>
    <t>Soledade</t>
  </si>
  <si>
    <t>Sobradinho</t>
  </si>
  <si>
    <t>Sinimbu</t>
  </si>
  <si>
    <t>Silveira Martins</t>
  </si>
  <si>
    <t>Severiano de Almeida</t>
  </si>
  <si>
    <t>Sete de Setembro</t>
  </si>
  <si>
    <t>Sertão Santana</t>
  </si>
  <si>
    <t>Sertão</t>
  </si>
  <si>
    <t>Sério</t>
  </si>
  <si>
    <t>Serafina Corrêa</t>
  </si>
  <si>
    <t>Sentinela do Sul</t>
  </si>
  <si>
    <t>Senador Salgado Filho</t>
  </si>
  <si>
    <t>Selbach</t>
  </si>
  <si>
    <t>Segredo</t>
  </si>
  <si>
    <t>Sede Nova</t>
  </si>
  <si>
    <t>Seberi</t>
  </si>
  <si>
    <t>Sarandi</t>
  </si>
  <si>
    <t>Sapucaia do Sul</t>
  </si>
  <si>
    <t>Sapiranga</t>
  </si>
  <si>
    <t>São Vicente do Sul</t>
  </si>
  <si>
    <t>São Vendelino</t>
  </si>
  <si>
    <t>São Valério do Sul</t>
  </si>
  <si>
    <t>São Valentim do Sul</t>
  </si>
  <si>
    <t>São Valentim</t>
  </si>
  <si>
    <t>São Sepé</t>
  </si>
  <si>
    <t>São Sebastião do Caí</t>
  </si>
  <si>
    <t>São Pedro do Sul</t>
  </si>
  <si>
    <t>São Pedro do Butiá</t>
  </si>
  <si>
    <t>São Pedro Das Missões</t>
  </si>
  <si>
    <t>São Pedro da Serra</t>
  </si>
  <si>
    <t>São Paulo Das Missões</t>
  </si>
  <si>
    <t>São Nicolau</t>
  </si>
  <si>
    <t>São Miguel Das Missões</t>
  </si>
  <si>
    <t>São Martinho da Serra</t>
  </si>
  <si>
    <t>São Martinho</t>
  </si>
  <si>
    <t>São Marcos</t>
  </si>
  <si>
    <t>São Luiz Gonzaga</t>
  </si>
  <si>
    <t>São Lourenço do Sul</t>
  </si>
  <si>
    <t>São Leopoldo</t>
  </si>
  <si>
    <t>São José Dos Ausentes</t>
  </si>
  <si>
    <t>São José do Sul</t>
  </si>
  <si>
    <t>São José do Ouro</t>
  </si>
  <si>
    <t>São José do Norte</t>
  </si>
  <si>
    <t>São José do Inhacorá</t>
  </si>
  <si>
    <t>São José do Hortêncio</t>
  </si>
  <si>
    <t>São José do Herval</t>
  </si>
  <si>
    <t>São José Das Missões</t>
  </si>
  <si>
    <t>São Jorge</t>
  </si>
  <si>
    <t>São João do Polêsine</t>
  </si>
  <si>
    <t>São João da Urtiga</t>
  </si>
  <si>
    <t>São Jerônimo</t>
  </si>
  <si>
    <t>São Gabriel</t>
  </si>
  <si>
    <t>São Francisco de Paula</t>
  </si>
  <si>
    <t>São Francisco de Assis</t>
  </si>
  <si>
    <t>São Domingos do Sul</t>
  </si>
  <si>
    <t>São Borja</t>
  </si>
  <si>
    <t>Santo Expedito do Sul</t>
  </si>
  <si>
    <t>Santo Cristo</t>
  </si>
  <si>
    <t>Santo Augusto</t>
  </si>
  <si>
    <t>Santo Antônio do Planalto</t>
  </si>
  <si>
    <t>Santo Antônio Das Missões</t>
  </si>
  <si>
    <t>Santo Antônio da Patrulha</t>
  </si>
  <si>
    <t>Santo Antônio do Palma</t>
  </si>
  <si>
    <t>Santo Ângelo</t>
  </si>
  <si>
    <t>Santiago</t>
  </si>
  <si>
    <t>Santa Vitória do Palmar</t>
  </si>
  <si>
    <t>Santa Tereza</t>
  </si>
  <si>
    <t>Santa Rosa</t>
  </si>
  <si>
    <t>Santana do Livramento</t>
  </si>
  <si>
    <t>Santana da Boa Vista</t>
  </si>
  <si>
    <t>Santa Margarida do Sul</t>
  </si>
  <si>
    <t>Santa Maria do Herval</t>
  </si>
  <si>
    <t>Santa Maria</t>
  </si>
  <si>
    <t>Santa Cruz do Sul</t>
  </si>
  <si>
    <t>Santa Clara do Sul</t>
  </si>
  <si>
    <t>Santa Cecília do Sul</t>
  </si>
  <si>
    <t>Santa Bárbara do Sul</t>
  </si>
  <si>
    <t>Sananduva</t>
  </si>
  <si>
    <t>Salvador do Sul</t>
  </si>
  <si>
    <t>Salvador Das Missões</t>
  </si>
  <si>
    <t>Salto do Jacuí</t>
  </si>
  <si>
    <t>Saldanha Marinho</t>
  </si>
  <si>
    <t>Sagrada Família</t>
  </si>
  <si>
    <t>Rosário do Sul</t>
  </si>
  <si>
    <t>Roque Gonzales</t>
  </si>
  <si>
    <t>Rondinha</t>
  </si>
  <si>
    <t>Ronda Alta</t>
  </si>
  <si>
    <t>Rolante</t>
  </si>
  <si>
    <t>Rolador</t>
  </si>
  <si>
    <t>Rodeio Bonito</t>
  </si>
  <si>
    <t>Roca Sales</t>
  </si>
  <si>
    <t>Riozinho</t>
  </si>
  <si>
    <t>Rio Pardo</t>
  </si>
  <si>
    <t>Rio Grande</t>
  </si>
  <si>
    <t>Rio Dos Índios</t>
  </si>
  <si>
    <t>Restinga Seca</t>
  </si>
  <si>
    <t>Relvado</t>
  </si>
  <si>
    <t>Redentora</t>
  </si>
  <si>
    <t>Quinze de Novembro</t>
  </si>
  <si>
    <t>Quevedos</t>
  </si>
  <si>
    <t>Quatro Irmãos</t>
  </si>
  <si>
    <t>Quaraí</t>
  </si>
  <si>
    <t>Putinga</t>
  </si>
  <si>
    <t>Protásio Alves</t>
  </si>
  <si>
    <t>Progresso</t>
  </si>
  <si>
    <t>Presidente Lucena</t>
  </si>
  <si>
    <t>Pouso Novo</t>
  </si>
  <si>
    <t>Porto Xavier</t>
  </si>
  <si>
    <t>Porto Vera Cruz</t>
  </si>
  <si>
    <t>Porto Mauá</t>
  </si>
  <si>
    <t>Porto Lucena</t>
  </si>
  <si>
    <t>Porto Alegre</t>
  </si>
  <si>
    <t>Portão</t>
  </si>
  <si>
    <t>Ponte Preta</t>
  </si>
  <si>
    <t>Pontão</t>
  </si>
  <si>
    <t>Poço Das Antas</t>
  </si>
  <si>
    <t>Planalto</t>
  </si>
  <si>
    <t>Piratini</t>
  </si>
  <si>
    <t>Pirapó</t>
  </si>
  <si>
    <t>Pinheiro Machado</t>
  </si>
  <si>
    <t>Pinheirinho do Vale</t>
  </si>
  <si>
    <t>Pinhal Grande</t>
  </si>
  <si>
    <t>Pinhal da Serra</t>
  </si>
  <si>
    <t>Pinhal</t>
  </si>
  <si>
    <t>Picada Café</t>
  </si>
  <si>
    <t>Pelotas</t>
  </si>
  <si>
    <t>Pejuçara</t>
  </si>
  <si>
    <t>Pedro Osório</t>
  </si>
  <si>
    <t>Pedras Altas</t>
  </si>
  <si>
    <t>Paverama</t>
  </si>
  <si>
    <t>Paulo Bento</t>
  </si>
  <si>
    <t>Passo Fundo</t>
  </si>
  <si>
    <t>Passo do Sobrado</t>
  </si>
  <si>
    <t>Passa Sete</t>
  </si>
  <si>
    <t>Parobé</t>
  </si>
  <si>
    <t>Pareci Novo</t>
  </si>
  <si>
    <t>Paraíso do Sul</t>
  </si>
  <si>
    <t>Paraí</t>
  </si>
  <si>
    <t>Pantano Grande</t>
  </si>
  <si>
    <t>Panambi</t>
  </si>
  <si>
    <t>Palmitinho</t>
  </si>
  <si>
    <t>Palmeira Das Missões</t>
  </si>
  <si>
    <t>Palmares do Sul</t>
  </si>
  <si>
    <t>Paim Filho</t>
  </si>
  <si>
    <t>Osório</t>
  </si>
  <si>
    <t>Novo Barreiro</t>
  </si>
  <si>
    <t>Novo Xingu</t>
  </si>
  <si>
    <t>Novo Tiradentes</t>
  </si>
  <si>
    <t>Novo Machado</t>
  </si>
  <si>
    <t>Novo Hamburgo</t>
  </si>
  <si>
    <t>Novo Cabrais</t>
  </si>
  <si>
    <t>Nova Santa Rita</t>
  </si>
  <si>
    <t>Nova Roma do Sul</t>
  </si>
  <si>
    <t>Nova Ramada</t>
  </si>
  <si>
    <t>Nova Prata</t>
  </si>
  <si>
    <t>Nova Petrópolis</t>
  </si>
  <si>
    <t>Nova Palma</t>
  </si>
  <si>
    <t>Nova Pádua</t>
  </si>
  <si>
    <t>Nova Hartz</t>
  </si>
  <si>
    <t>Nova Esperança do Sul</t>
  </si>
  <si>
    <t>Nova Candelária</t>
  </si>
  <si>
    <t>Nova Bréscia</t>
  </si>
  <si>
    <t>Nova Boa Vista</t>
  </si>
  <si>
    <t>Nova Bassano</t>
  </si>
  <si>
    <t>Nova Araçá</t>
  </si>
  <si>
    <t>Nova Alvorada</t>
  </si>
  <si>
    <t>Nonoai</t>
  </si>
  <si>
    <t>Nicolau Vergueiro</t>
  </si>
  <si>
    <t>Não-me-toque</t>
  </si>
  <si>
    <t>Muliterno</t>
  </si>
  <si>
    <t>Muitos Capões</t>
  </si>
  <si>
    <t>Muçum</t>
  </si>
  <si>
    <t>Mostardas</t>
  </si>
  <si>
    <t>Morro Reuter</t>
  </si>
  <si>
    <t>Morro Redondo</t>
  </si>
  <si>
    <t>Morrinhos do Sul</t>
  </si>
  <si>
    <t>Mormaço</t>
  </si>
  <si>
    <t>Montenegro</t>
  </si>
  <si>
    <t>Monte Belo do Sul</t>
  </si>
  <si>
    <t>Monte Alegre Dos Campos</t>
  </si>
  <si>
    <t>Montauri</t>
  </si>
  <si>
    <t>Miraguaí</t>
  </si>
  <si>
    <t>Minas do Leão</t>
  </si>
  <si>
    <t>Maximiliano de Almeida</t>
  </si>
  <si>
    <t>Mato Queimado</t>
  </si>
  <si>
    <t>Mato Leitão</t>
  </si>
  <si>
    <t>Mato Castelhano</t>
  </si>
  <si>
    <t>Mata</t>
  </si>
  <si>
    <t>Marques de Souza</t>
  </si>
  <si>
    <t>Mariano Moro</t>
  </si>
  <si>
    <t>Mariana Pimentel</t>
  </si>
  <si>
    <t>Marcelino Ramos</t>
  </si>
  <si>
    <t>Marau</t>
  </si>
  <si>
    <t>Maratá</t>
  </si>
  <si>
    <t>Maquiné</t>
  </si>
  <si>
    <t>Manoel Viana</t>
  </si>
  <si>
    <t>Mampituba</t>
  </si>
  <si>
    <t>Maçambara</t>
  </si>
  <si>
    <t>Machadinho</t>
  </si>
  <si>
    <t>Linha Nova</t>
  </si>
  <si>
    <t>Lindolfo Collor</t>
  </si>
  <si>
    <t>Liberato Salzano</t>
  </si>
  <si>
    <t>Lavras do Sul</t>
  </si>
  <si>
    <t>Lajeado do Bugre</t>
  </si>
  <si>
    <t>Lajeado</t>
  </si>
  <si>
    <t>Lagoa Vermelha</t>
  </si>
  <si>
    <t>Lagoa Dos Três Cantos</t>
  </si>
  <si>
    <t>Lagoão</t>
  </si>
  <si>
    <t>Lagoa Bonita do Sul</t>
  </si>
  <si>
    <t>Júlio de Castilhos</t>
  </si>
  <si>
    <t>Jóia</t>
  </si>
  <si>
    <t>Jari</t>
  </si>
  <si>
    <t>Jaquirana</t>
  </si>
  <si>
    <t>Jaguari</t>
  </si>
  <si>
    <t>Jaguarão</t>
  </si>
  <si>
    <t>Jacutinga</t>
  </si>
  <si>
    <t>Jacuizinho</t>
  </si>
  <si>
    <t>Jaboticaba</t>
  </si>
  <si>
    <t>Ivoti</t>
  </si>
  <si>
    <t>Ivorá</t>
  </si>
  <si>
    <t>Itatiba do Sul</t>
  </si>
  <si>
    <t>Itati</t>
  </si>
  <si>
    <t>Itaqui</t>
  </si>
  <si>
    <t>Itapuca</t>
  </si>
  <si>
    <t>Itacurubi</t>
  </si>
  <si>
    <t>Itaara</t>
  </si>
  <si>
    <t>Iraí</t>
  </si>
  <si>
    <t>Ipiranga do Sul</t>
  </si>
  <si>
    <t>Ipê</t>
  </si>
  <si>
    <t>Inhacorá</t>
  </si>
  <si>
    <t>Independência</t>
  </si>
  <si>
    <t>Imigrante</t>
  </si>
  <si>
    <t>Imbé</t>
  </si>
  <si>
    <t>Ilópolis</t>
  </si>
  <si>
    <t>Ijuí</t>
  </si>
  <si>
    <t>Igrejinha</t>
  </si>
  <si>
    <t>Ibirubá</t>
  </si>
  <si>
    <t>Ibirapuitã</t>
  </si>
  <si>
    <t>Ibiraiaras</t>
  </si>
  <si>
    <t>Ibiaçá</t>
  </si>
  <si>
    <t>Ibarama</t>
  </si>
  <si>
    <t>Humaitá</t>
  </si>
  <si>
    <t>Hulha Negra</t>
  </si>
  <si>
    <t>Horizontina</t>
  </si>
  <si>
    <t>Herveiras</t>
  </si>
  <si>
    <t>Harmonia</t>
  </si>
  <si>
    <t>Guarani Das Missões</t>
  </si>
  <si>
    <t>Guaporé</t>
  </si>
  <si>
    <t>Guaíba</t>
  </si>
  <si>
    <t>Guabiju</t>
  </si>
  <si>
    <t>Gravataí</t>
  </si>
  <si>
    <t>Gramado Xavier</t>
  </si>
  <si>
    <t>Gramado Dos Loureiros</t>
  </si>
  <si>
    <t>Gramado</t>
  </si>
  <si>
    <t>Glorinha</t>
  </si>
  <si>
    <t>Giruá</t>
  </si>
  <si>
    <t>Getúlio Vargas</t>
  </si>
  <si>
    <t>Gentil</t>
  </si>
  <si>
    <t>General Câmara</t>
  </si>
  <si>
    <t>Gaurama</t>
  </si>
  <si>
    <t>Garruchos</t>
  </si>
  <si>
    <t>Garibaldi</t>
  </si>
  <si>
    <t>Frederico Westphalen</t>
  </si>
  <si>
    <t>Fortaleza Dos Valos</t>
  </si>
  <si>
    <t>Forquetinha</t>
  </si>
  <si>
    <t>Formigueiro</t>
  </si>
  <si>
    <t>Fontoura Xavier</t>
  </si>
  <si>
    <t>Floriano Peixoto</t>
  </si>
  <si>
    <t>Flores da Cunha</t>
  </si>
  <si>
    <t>Feliz</t>
  </si>
  <si>
    <t>Fazenda Vilanova</t>
  </si>
  <si>
    <t>Faxinalzinho</t>
  </si>
  <si>
    <t>Faxinal do Soturno</t>
  </si>
  <si>
    <t>Farroupilha</t>
  </si>
  <si>
    <t>Fagundes Varela</t>
  </si>
  <si>
    <t>Eugênio de Castro</t>
  </si>
  <si>
    <t>Estrela Velha</t>
  </si>
  <si>
    <t>Estrela</t>
  </si>
  <si>
    <t>Esteio</t>
  </si>
  <si>
    <t>Estância Velha</t>
  </si>
  <si>
    <t>Estação</t>
  </si>
  <si>
    <t>Espumoso</t>
  </si>
  <si>
    <t>Esperança do Sul</t>
  </si>
  <si>
    <t>Esmeralda</t>
  </si>
  <si>
    <t>Erval Seco</t>
  </si>
  <si>
    <t>Erval Grande</t>
  </si>
  <si>
    <t>Herval</t>
  </si>
  <si>
    <t>Ernestina</t>
  </si>
  <si>
    <t>Erechim</t>
  </si>
  <si>
    <t>Erebango</t>
  </si>
  <si>
    <t>Entre Rios do Sul</t>
  </si>
  <si>
    <t>Entre-ijuís</t>
  </si>
  <si>
    <t>Engenho Velho</t>
  </si>
  <si>
    <t>Encruzilhada do Sul</t>
  </si>
  <si>
    <t>Encantado</t>
  </si>
  <si>
    <t>Eldorado do Sul</t>
  </si>
  <si>
    <t>Doutor Ricardo</t>
  </si>
  <si>
    <t>Doutor Maurício Cardoso</t>
  </si>
  <si>
    <t>Dona Francisca</t>
  </si>
  <si>
    <t>Dom Pedrito</t>
  </si>
  <si>
    <t>Dom Pedro de Alcântara</t>
  </si>
  <si>
    <t>Dom Feliciano</t>
  </si>
  <si>
    <t>Dois Lajeados</t>
  </si>
  <si>
    <t>Dois Irmãos Das Missões</t>
  </si>
  <si>
    <t>Dois Irmãos</t>
  </si>
  <si>
    <t>Dilermando de Aguiar</t>
  </si>
  <si>
    <t>Dezesseis de Novembro</t>
  </si>
  <si>
    <t>Derrubadas</t>
  </si>
  <si>
    <t>David Canabarro</t>
  </si>
  <si>
    <t>Cruzeiro do Sul</t>
  </si>
  <si>
    <t>Cruzaltense</t>
  </si>
  <si>
    <t>Cruz Alta</t>
  </si>
  <si>
    <t>Cristal do Sul</t>
  </si>
  <si>
    <t>Cristal</t>
  </si>
  <si>
    <t>Crissiumal</t>
  </si>
  <si>
    <t>Coxilha</t>
  </si>
  <si>
    <t>Cotiporã</t>
  </si>
  <si>
    <t>Coronel Pilar</t>
  </si>
  <si>
    <t>Coronel Bicaco</t>
  </si>
  <si>
    <t>Coronel Barros</t>
  </si>
  <si>
    <t>Coqueiros do Sul</t>
  </si>
  <si>
    <t>Coqueiro Baixo</t>
  </si>
  <si>
    <t>Constantina</t>
  </si>
  <si>
    <t>Condor</t>
  </si>
  <si>
    <t>Colorado</t>
  </si>
  <si>
    <t>Colinas</t>
  </si>
  <si>
    <t>Ciríaco</t>
  </si>
  <si>
    <t>Cidreira</t>
  </si>
  <si>
    <t>Chuvisca</t>
  </si>
  <si>
    <t>Chuí</t>
  </si>
  <si>
    <t>Chiapetta</t>
  </si>
  <si>
    <t>Charrua</t>
  </si>
  <si>
    <t>Charqueadas</t>
  </si>
  <si>
    <t>Chapada</t>
  </si>
  <si>
    <t>Cerro Largo</t>
  </si>
  <si>
    <t>Cerro Grande do Sul</t>
  </si>
  <si>
    <t>Cerro Grande</t>
  </si>
  <si>
    <t>Cerro Branco</t>
  </si>
  <si>
    <t>Cerrito</t>
  </si>
  <si>
    <t>Centenário</t>
  </si>
  <si>
    <t>Caxias do Sul</t>
  </si>
  <si>
    <t>Catuípe</t>
  </si>
  <si>
    <t>Caseiros</t>
  </si>
  <si>
    <t>Casca</t>
  </si>
  <si>
    <t>Carlos Gomes</t>
  </si>
  <si>
    <t>Carlos Barbosa</t>
  </si>
  <si>
    <t>Caraá</t>
  </si>
  <si>
    <t>Carazinho</t>
  </si>
  <si>
    <t>Capitão</t>
  </si>
  <si>
    <t>Capela de Santana</t>
  </si>
  <si>
    <t>Capivari do Sul</t>
  </si>
  <si>
    <t>Capão do Leão</t>
  </si>
  <si>
    <t>Capão do Cipó</t>
  </si>
  <si>
    <t>Capão da Canoa</t>
  </si>
  <si>
    <t>Capão Bonito do Sul</t>
  </si>
  <si>
    <t>Canudos do Vale</t>
  </si>
  <si>
    <t>Canoas</t>
  </si>
  <si>
    <t>Canguçu</t>
  </si>
  <si>
    <t>Canela</t>
  </si>
  <si>
    <t>Candiota</t>
  </si>
  <si>
    <t>Cândido Godói</t>
  </si>
  <si>
    <t>Candelária</t>
  </si>
  <si>
    <t>Campos Borges</t>
  </si>
  <si>
    <t>Campo Novo</t>
  </si>
  <si>
    <t>Campo Bom</t>
  </si>
  <si>
    <t>Campinas do Sul</t>
  </si>
  <si>
    <t>Campina Das Missões</t>
  </si>
  <si>
    <t>Campestre da Serra</t>
  </si>
  <si>
    <t>Cambará do Sul</t>
  </si>
  <si>
    <t>Camargo</t>
  </si>
  <si>
    <t>Camaquã</t>
  </si>
  <si>
    <t>Caiçara</t>
  </si>
  <si>
    <t>Caibaté</t>
  </si>
  <si>
    <t>Cacique Doble</t>
  </si>
  <si>
    <t>Cachoeirinha</t>
  </si>
  <si>
    <t>Cachoeira do Sul</t>
  </si>
  <si>
    <t>Cacequi</t>
  </si>
  <si>
    <t>Caçapava do Sul</t>
  </si>
  <si>
    <t>Butiá</t>
  </si>
  <si>
    <t>Brochier</t>
  </si>
  <si>
    <t>Braga</t>
  </si>
  <si>
    <t>Bozano</t>
  </si>
  <si>
    <t>Bossoroca</t>
  </si>
  <si>
    <t>Boqueirão do Leão</t>
  </si>
  <si>
    <t>Bom Retiro do Sul</t>
  </si>
  <si>
    <t>Bom Progresso</t>
  </si>
  <si>
    <t>Bom Princípio</t>
  </si>
  <si>
    <t>Bom Jesus</t>
  </si>
  <si>
    <t>Boa Vista do Sul</t>
  </si>
  <si>
    <t>Boa Vista do Incra</t>
  </si>
  <si>
    <t>Boa Vista do Cadeado</t>
  </si>
  <si>
    <t>Boa Vista do Buricá</t>
  </si>
  <si>
    <t>Boa Vista Das Missões</t>
  </si>
  <si>
    <t>Bento Gonçalves</t>
  </si>
  <si>
    <t>Benjamin Constant do Sul</t>
  </si>
  <si>
    <t>Barros Cassal</t>
  </si>
  <si>
    <t>Barra Funda</t>
  </si>
  <si>
    <t>Barra do Rio Azul</t>
  </si>
  <si>
    <t>Barra do Ribeiro</t>
  </si>
  <si>
    <t>Barra do Quaraí</t>
  </si>
  <si>
    <t>Barra do Guarita</t>
  </si>
  <si>
    <t>Barracão</t>
  </si>
  <si>
    <t>Barão do Triunfo</t>
  </si>
  <si>
    <t>Barão de Cotegipe</t>
  </si>
  <si>
    <t>Barão</t>
  </si>
  <si>
    <t>Balneário Pinhal</t>
  </si>
  <si>
    <t>Bagé</t>
  </si>
  <si>
    <t>Áurea</t>
  </si>
  <si>
    <t>Augusto Pestana</t>
  </si>
  <si>
    <t>Arvorezinha</t>
  </si>
  <si>
    <t>Arroio Grande</t>
  </si>
  <si>
    <t>Arroio do Tigre</t>
  </si>
  <si>
    <t>Arroio Dos Ratos</t>
  </si>
  <si>
    <t>Arroio do Padre</t>
  </si>
  <si>
    <t>Arroio do Sal</t>
  </si>
  <si>
    <t>Arroio do Meio</t>
  </si>
  <si>
    <t>Aratiba</t>
  </si>
  <si>
    <t>Araricá</t>
  </si>
  <si>
    <t>Arambaré</t>
  </si>
  <si>
    <t>Antônio Prado</t>
  </si>
  <si>
    <t>Anta Gorda</t>
  </si>
  <si>
    <t>André da Rocha</t>
  </si>
  <si>
    <t>Ametista do Sul</t>
  </si>
  <si>
    <t>Amaral Ferrador</t>
  </si>
  <si>
    <t>Alvorada</t>
  </si>
  <si>
    <t>Alto Feliz</t>
  </si>
  <si>
    <t>Alto Alegre</t>
  </si>
  <si>
    <t>Alpestre</t>
  </si>
  <si>
    <t>Almirante Tamandaré do Sul</t>
  </si>
  <si>
    <t>Alegria</t>
  </si>
  <si>
    <t>Alegrete</t>
  </si>
  <si>
    <t>Alecrim</t>
  </si>
  <si>
    <t>Ajuricaba</t>
  </si>
  <si>
    <t>Agudo</t>
  </si>
  <si>
    <t>Água Santa</t>
  </si>
  <si>
    <t>Aceguá</t>
  </si>
  <si>
    <t>Zortéa</t>
  </si>
  <si>
    <t>SC</t>
  </si>
  <si>
    <t>Xaxim</t>
  </si>
  <si>
    <t>Xavantina</t>
  </si>
  <si>
    <t>Xanxerê</t>
  </si>
  <si>
    <t>Witmarsum</t>
  </si>
  <si>
    <t>Vitor Meireles</t>
  </si>
  <si>
    <t>Videira</t>
  </si>
  <si>
    <t>Vidal Ramos</t>
  </si>
  <si>
    <t>Vargem Bonita</t>
  </si>
  <si>
    <t>Vargem</t>
  </si>
  <si>
    <t>Vargeão</t>
  </si>
  <si>
    <t>Urussanga</t>
  </si>
  <si>
    <t>Urupema</t>
  </si>
  <si>
    <t>Urubici</t>
  </si>
  <si>
    <t>União do Oeste</t>
  </si>
  <si>
    <t>Turvo</t>
  </si>
  <si>
    <t>Tunápolis</t>
  </si>
  <si>
    <t>Tubarão</t>
  </si>
  <si>
    <t>Trombudo Central</t>
  </si>
  <si>
    <t>Treze Tílias</t>
  </si>
  <si>
    <t>Treze de Maio</t>
  </si>
  <si>
    <t>Treviso</t>
  </si>
  <si>
    <t>Três Barras</t>
  </si>
  <si>
    <t>Timbó Grande</t>
  </si>
  <si>
    <t>Timbó</t>
  </si>
  <si>
    <t>Timbé do Sul</t>
  </si>
  <si>
    <t>Tijucas</t>
  </si>
  <si>
    <t>Tigrinhos</t>
  </si>
  <si>
    <t>Tangará</t>
  </si>
  <si>
    <t>Taió</t>
  </si>
  <si>
    <t>Sul Brasil</t>
  </si>
  <si>
    <t>Sombrio</t>
  </si>
  <si>
    <t>Siderópolis</t>
  </si>
  <si>
    <t>Serra Alta</t>
  </si>
  <si>
    <t>Seara</t>
  </si>
  <si>
    <t>Schroeder</t>
  </si>
  <si>
    <t>Saudades</t>
  </si>
  <si>
    <t>São Pedro de Alcântara</t>
  </si>
  <si>
    <t>São Miguel do Oeste</t>
  </si>
  <si>
    <t>São Miguel da Boa Vista</t>
  </si>
  <si>
    <t>São Ludgero</t>
  </si>
  <si>
    <t>São Lourenço do Oeste</t>
  </si>
  <si>
    <t>São José do Cerrito</t>
  </si>
  <si>
    <t>São José do Cedro</t>
  </si>
  <si>
    <t>São José</t>
  </si>
  <si>
    <t>São Joaquim</t>
  </si>
  <si>
    <t>São João do Sul</t>
  </si>
  <si>
    <t>São João do Itaperiú</t>
  </si>
  <si>
    <t>São João Batista</t>
  </si>
  <si>
    <t>São João do Oeste</t>
  </si>
  <si>
    <t>São Francisco do Sul</t>
  </si>
  <si>
    <t>São Cristovão do Sul</t>
  </si>
  <si>
    <t>São Carlos</t>
  </si>
  <si>
    <t>São Bonifácio</t>
  </si>
  <si>
    <t>São Bento do Sul</t>
  </si>
  <si>
    <t>São Bernardino</t>
  </si>
  <si>
    <t>Santo Amaro da Imperatriz</t>
  </si>
  <si>
    <t>Santiago do Sul</t>
  </si>
  <si>
    <t>Santa Terezinha do Progresso</t>
  </si>
  <si>
    <t>Santa Rosa do Sul</t>
  </si>
  <si>
    <t>Santa Rosa de Lima</t>
  </si>
  <si>
    <t>Santa Helena</t>
  </si>
  <si>
    <t>Santa Cecília</t>
  </si>
  <si>
    <t>Sangão</t>
  </si>
  <si>
    <t>Salto Veloso</t>
  </si>
  <si>
    <t>Saltinho</t>
  </si>
  <si>
    <t>Salete</t>
  </si>
  <si>
    <t>Romelândia</t>
  </si>
  <si>
    <t>Rodeio</t>
  </si>
  <si>
    <t>Riqueza</t>
  </si>
  <si>
    <t>Rio Rufino</t>
  </si>
  <si>
    <t>Rio Negrinho</t>
  </si>
  <si>
    <t>Rio Fortuna</t>
  </si>
  <si>
    <t>Rio do Sul</t>
  </si>
  <si>
    <t>Rio Dos Cedros</t>
  </si>
  <si>
    <t>Rio do Oeste</t>
  </si>
  <si>
    <t>Rio do Campo</t>
  </si>
  <si>
    <t>Rio Das Antas</t>
  </si>
  <si>
    <t>Rancho Queimado</t>
  </si>
  <si>
    <t>Quilombo</t>
  </si>
  <si>
    <t>Princesa</t>
  </si>
  <si>
    <t>Presidente Nereu</t>
  </si>
  <si>
    <t>Presidente Getúlio</t>
  </si>
  <si>
    <t>Presidente Castelo Branco</t>
  </si>
  <si>
    <t>Praia Grande</t>
  </si>
  <si>
    <t>Pouso Redondo</t>
  </si>
  <si>
    <t>Porto União</t>
  </si>
  <si>
    <t>Porto Belo</t>
  </si>
  <si>
    <t>Ponte Serrada</t>
  </si>
  <si>
    <t>Ponte Alta do Norte</t>
  </si>
  <si>
    <t>Ponte Alta</t>
  </si>
  <si>
    <t>Pomerode</t>
  </si>
  <si>
    <t>Planalto Alegre</t>
  </si>
  <si>
    <t>Piratuba</t>
  </si>
  <si>
    <t>Pinheiro Preto</t>
  </si>
  <si>
    <t>Pinhalzinho</t>
  </si>
  <si>
    <t>Piçarras</t>
  </si>
  <si>
    <t>Petrolândia</t>
  </si>
  <si>
    <t>Peritiba</t>
  </si>
  <si>
    <t>Penha</t>
  </si>
  <si>
    <t>Pedras Grandes</t>
  </si>
  <si>
    <t>Paulo Lopes</t>
  </si>
  <si>
    <t>Passos Maia</t>
  </si>
  <si>
    <t>Passo de Torres</t>
  </si>
  <si>
    <t>Paraíso</t>
  </si>
  <si>
    <t>Papanduva</t>
  </si>
  <si>
    <t>Palmitos</t>
  </si>
  <si>
    <t>Palmeira</t>
  </si>
  <si>
    <t>Palma Sola</t>
  </si>
  <si>
    <t>Palhoça</t>
  </si>
  <si>
    <t>Painel</t>
  </si>
  <si>
    <t>Paial</t>
  </si>
  <si>
    <t>Ouro Verde</t>
  </si>
  <si>
    <t>Ouro</t>
  </si>
  <si>
    <t>Otacílio Costa</t>
  </si>
  <si>
    <t>Orleans</t>
  </si>
  <si>
    <t>Novo Horizonte</t>
  </si>
  <si>
    <t>Nova Trento</t>
  </si>
  <si>
    <t>Nova Itaberaba</t>
  </si>
  <si>
    <t>Nova Erechim</t>
  </si>
  <si>
    <t>Navegantes</t>
  </si>
  <si>
    <t>Morro Grande</t>
  </si>
  <si>
    <t>Morro da Fumaça</t>
  </si>
  <si>
    <t>Monte Castelo</t>
  </si>
  <si>
    <t>Monte Carlo</t>
  </si>
  <si>
    <t>Mondaí</t>
  </si>
  <si>
    <t>Modelo</t>
  </si>
  <si>
    <t>Mirim Doce</t>
  </si>
  <si>
    <t>Meleiro</t>
  </si>
  <si>
    <t>Matos Costa</t>
  </si>
  <si>
    <t>Massaranduba</t>
  </si>
  <si>
    <t>Marema</t>
  </si>
  <si>
    <t>Maravilha</t>
  </si>
  <si>
    <t>Maracajá</t>
  </si>
  <si>
    <t>Major Vieira</t>
  </si>
  <si>
    <t>Major Gercino</t>
  </si>
  <si>
    <t>Mafra</t>
  </si>
  <si>
    <t>Macieira</t>
  </si>
  <si>
    <t>Luzerna</t>
  </si>
  <si>
    <t>Luiz Alves</t>
  </si>
  <si>
    <t>Lontras</t>
  </si>
  <si>
    <t>Lindóia do Sul</t>
  </si>
  <si>
    <t>Leoberto Leal</t>
  </si>
  <si>
    <t>Lebon Régis</t>
  </si>
  <si>
    <t>Lauro Muller</t>
  </si>
  <si>
    <t>Laurentino</t>
  </si>
  <si>
    <t>Lajeado Grande</t>
  </si>
  <si>
    <t>Laguna</t>
  </si>
  <si>
    <t>Lages</t>
  </si>
  <si>
    <t>Lacerdópolis</t>
  </si>
  <si>
    <t>Jupiá</t>
  </si>
  <si>
    <t>José Boiteux</t>
  </si>
  <si>
    <t>Joinville</t>
  </si>
  <si>
    <t>Joaçaba</t>
  </si>
  <si>
    <t>Jardinópolis</t>
  </si>
  <si>
    <t>Jaraguá do Sul</t>
  </si>
  <si>
    <t>Jaguaruna</t>
  </si>
  <si>
    <t>Jacinto Machado</t>
  </si>
  <si>
    <t>Jaborá</t>
  </si>
  <si>
    <t>Ituporanga</t>
  </si>
  <si>
    <t>Itapoá</t>
  </si>
  <si>
    <t>Itapiranga</t>
  </si>
  <si>
    <t>Itapema</t>
  </si>
  <si>
    <t>Itajaí</t>
  </si>
  <si>
    <t>Itaiópolis</t>
  </si>
  <si>
    <t>Itá</t>
  </si>
  <si>
    <t>Irineópolis</t>
  </si>
  <si>
    <t>Irati</t>
  </si>
  <si>
    <t>Irani</t>
  </si>
  <si>
    <t>Iraceminha</t>
  </si>
  <si>
    <t>Ipumirim</t>
  </si>
  <si>
    <t>Ipuaçu</t>
  </si>
  <si>
    <t>Iporã do Oeste</t>
  </si>
  <si>
    <t>Ipira</t>
  </si>
  <si>
    <t>Iomerê</t>
  </si>
  <si>
    <t>Indaial</t>
  </si>
  <si>
    <t>Imbuia</t>
  </si>
  <si>
    <t>Imbituba</t>
  </si>
  <si>
    <t>Imaruí</t>
  </si>
  <si>
    <t>Ilhota</t>
  </si>
  <si>
    <t>Içara</t>
  </si>
  <si>
    <t>Ibirama</t>
  </si>
  <si>
    <t>Ibicaré</t>
  </si>
  <si>
    <t>Ibiam</t>
  </si>
  <si>
    <t>Herval D´oeste</t>
  </si>
  <si>
    <t>Guatambú</t>
  </si>
  <si>
    <t>Guarujá do Sul</t>
  </si>
  <si>
    <t>Guaramirim</t>
  </si>
  <si>
    <t>Guaraciaba</t>
  </si>
  <si>
    <t>Guabiruba</t>
  </si>
  <si>
    <t>Gravatal</t>
  </si>
  <si>
    <t>Grão Pará</t>
  </si>
  <si>
    <t>Governador Celso Ramos</t>
  </si>
  <si>
    <t>Gaspar</t>
  </si>
  <si>
    <t>Garuva</t>
  </si>
  <si>
    <t>Garopaba</t>
  </si>
  <si>
    <t>Galvão</t>
  </si>
  <si>
    <t>Frei Rogério</t>
  </si>
  <si>
    <t>Fraiburgo</t>
  </si>
  <si>
    <t>Forquilhinha</t>
  </si>
  <si>
    <t>Formosa do Sul</t>
  </si>
  <si>
    <t>Florianópolis</t>
  </si>
  <si>
    <t>Flor do Sertão</t>
  </si>
  <si>
    <t>Faxinal Dos Guedes</t>
  </si>
  <si>
    <t>Erval Velho</t>
  </si>
  <si>
    <t>Ermo</t>
  </si>
  <si>
    <t>Entre Rios</t>
  </si>
  <si>
    <t>Doutor Pedrinho</t>
  </si>
  <si>
    <t>Dona Emma</t>
  </si>
  <si>
    <t>Dionísio Cerqueira</t>
  </si>
  <si>
    <t>Descanso</t>
  </si>
  <si>
    <t>Curitibanos</t>
  </si>
  <si>
    <t>Cunhataí</t>
  </si>
  <si>
    <t>Cunha Porã</t>
  </si>
  <si>
    <t>Criciúma</t>
  </si>
  <si>
    <t>Correia Pinto</t>
  </si>
  <si>
    <t>Corupá</t>
  </si>
  <si>
    <t>Coronel Martins</t>
  </si>
  <si>
    <t>Coronel Freitas</t>
  </si>
  <si>
    <t>Cordilheira Alta</t>
  </si>
  <si>
    <t>Concórdia</t>
  </si>
  <si>
    <t>Cocal do Sul</t>
  </si>
  <si>
    <t>Chapecó</t>
  </si>
  <si>
    <t>Chapadão do Lageado</t>
  </si>
  <si>
    <t>Cerro Negro</t>
  </si>
  <si>
    <t>Celso Ramos</t>
  </si>
  <si>
    <t>Caxambu do Sul</t>
  </si>
  <si>
    <t>Catanduvas</t>
  </si>
  <si>
    <t>Capivari de Baixo</t>
  </si>
  <si>
    <t>Capinzal</t>
  </si>
  <si>
    <t>Canoinhas</t>
  </si>
  <si>
    <t>Canelinha</t>
  </si>
  <si>
    <t>Campos Novos</t>
  </si>
  <si>
    <t>Campo Erê</t>
  </si>
  <si>
    <t>Campo Belo do Sul</t>
  </si>
  <si>
    <t>Campo Alegre</t>
  </si>
  <si>
    <t>Capão Alto</t>
  </si>
  <si>
    <t>Camboriú</t>
  </si>
  <si>
    <t>Calmon</t>
  </si>
  <si>
    <t>Caibi</t>
  </si>
  <si>
    <t>Caçador</t>
  </si>
  <si>
    <t>Brusque</t>
  </si>
  <si>
    <t>Brunópolis</t>
  </si>
  <si>
    <t>Braço do Trombudo</t>
  </si>
  <si>
    <t>Braço do Norte</t>
  </si>
  <si>
    <t>Botuverá</t>
  </si>
  <si>
    <t>Bom Retiro</t>
  </si>
  <si>
    <t>Bom Jesus do Oeste</t>
  </si>
  <si>
    <t>Bom Jardim da Serra</t>
  </si>
  <si>
    <t>Bombinhas</t>
  </si>
  <si>
    <t>Bocaina do Sul</t>
  </si>
  <si>
    <t>Blumenau</t>
  </si>
  <si>
    <t>Biguaçu</t>
  </si>
  <si>
    <t>Benedito Novo</t>
  </si>
  <si>
    <t>Belmonte</t>
  </si>
  <si>
    <t>Bela Vista do Toldo</t>
  </si>
  <si>
    <t>Barra Velha</t>
  </si>
  <si>
    <t>Barra Bonita</t>
  </si>
  <si>
    <t>Bandeirante</t>
  </si>
  <si>
    <t>Balneário Gaivota</t>
  </si>
  <si>
    <t>Balneário Barra do Sul</t>
  </si>
  <si>
    <t>Balneário Camboriú</t>
  </si>
  <si>
    <t>Balneário Arroio do Silva</t>
  </si>
  <si>
    <t>Aurora</t>
  </si>
  <si>
    <t>Atalanta</t>
  </si>
  <si>
    <t>Ascurra</t>
  </si>
  <si>
    <t>Arvoredo</t>
  </si>
  <si>
    <t>Arroio Trinta</t>
  </si>
  <si>
    <t>Armazém</t>
  </si>
  <si>
    <t>Araranguá</t>
  </si>
  <si>
    <t>Araquari</t>
  </si>
  <si>
    <t>Arabutã</t>
  </si>
  <si>
    <t>Apiúna</t>
  </si>
  <si>
    <t>Antônio Carlos</t>
  </si>
  <si>
    <t>Anitápolis</t>
  </si>
  <si>
    <t>Anita Garibaldi</t>
  </si>
  <si>
    <t>Angelina</t>
  </si>
  <si>
    <t>Anchieta</t>
  </si>
  <si>
    <t>Alto Bela Vista</t>
  </si>
  <si>
    <t>Alfredo Wagner</t>
  </si>
  <si>
    <t>Águas Mornas</t>
  </si>
  <si>
    <t>Águas Frias</t>
  </si>
  <si>
    <t>Águas de Chapecó</t>
  </si>
  <si>
    <t>Água Doce</t>
  </si>
  <si>
    <t>Agronômica</t>
  </si>
  <si>
    <t>Agrolândia</t>
  </si>
  <si>
    <t>Abelardo Luz</t>
  </si>
  <si>
    <t>Abdon Batista</t>
  </si>
  <si>
    <t>Xambrê</t>
  </si>
  <si>
    <t>PR</t>
  </si>
  <si>
    <t>Vitorino</t>
  </si>
  <si>
    <t>Virmond</t>
  </si>
  <si>
    <t>Doutor Ulysses</t>
  </si>
  <si>
    <t>Vila Alta</t>
  </si>
  <si>
    <t>Verê</t>
  </si>
  <si>
    <t>Vera Cruz do Oeste</t>
  </si>
  <si>
    <t>Ventania</t>
  </si>
  <si>
    <t>Wenceslau Braz</t>
  </si>
  <si>
    <t>Uraí</t>
  </si>
  <si>
    <t>Uniflor</t>
  </si>
  <si>
    <t>União da Vitória</t>
  </si>
  <si>
    <t>Umuarama</t>
  </si>
  <si>
    <t>Ubiratã</t>
  </si>
  <si>
    <t>Tupãssi</t>
  </si>
  <si>
    <t>Tuneiras do Oeste</t>
  </si>
  <si>
    <t>Tunas do Paraná</t>
  </si>
  <si>
    <t>Três Barras do Paraná</t>
  </si>
  <si>
    <t>Tomazina</t>
  </si>
  <si>
    <t>Toledo</t>
  </si>
  <si>
    <t>Tijucas do Sul</t>
  </si>
  <si>
    <t>Tibagi</t>
  </si>
  <si>
    <t>Terra Roxa</t>
  </si>
  <si>
    <t>Terra Rica</t>
  </si>
  <si>
    <t>Terra Boa</t>
  </si>
  <si>
    <t>Telêmaco Borba</t>
  </si>
  <si>
    <t>Teixeira Soares</t>
  </si>
  <si>
    <t>Tapira</t>
  </si>
  <si>
    <t>Tamboara</t>
  </si>
  <si>
    <t>Tamarana</t>
  </si>
  <si>
    <t>Sulina</t>
  </si>
  <si>
    <t>Siqueira Campos</t>
  </si>
  <si>
    <t>Sertanópolis</t>
  </si>
  <si>
    <t>Sertaneja</t>
  </si>
  <si>
    <t>Serranópolis do Iguaçu</t>
  </si>
  <si>
    <t>Sengés</t>
  </si>
  <si>
    <t>Saudade do Iguaçu</t>
  </si>
  <si>
    <t>Sapopema</t>
  </si>
  <si>
    <t>São Tomé</t>
  </si>
  <si>
    <t>São Sebastião da Amoreira</t>
  </si>
  <si>
    <t>São Pedro do Paraná</t>
  </si>
  <si>
    <t>São Pedro do Ivaí</t>
  </si>
  <si>
    <t>São Pedro do Iguaçu</t>
  </si>
  <si>
    <t>São Miguel do Iguaçu</t>
  </si>
  <si>
    <t>São Mateus do Sul</t>
  </si>
  <si>
    <t>São Manoel do Paraná</t>
  </si>
  <si>
    <t>São José Dos Pinhais</t>
  </si>
  <si>
    <t>São José Das Palmeiras</t>
  </si>
  <si>
    <t>São José da Boa Vista</t>
  </si>
  <si>
    <t>São Jorge do Patrocínio</t>
  </si>
  <si>
    <t>São Jorge do Ivaí</t>
  </si>
  <si>
    <t>São Jorge D´oeste</t>
  </si>
  <si>
    <t>São João do Triunfo</t>
  </si>
  <si>
    <t>São João do Ivaí</t>
  </si>
  <si>
    <t>São João do Caiuá</t>
  </si>
  <si>
    <t>São João</t>
  </si>
  <si>
    <t>São Jerônimo da Serra</t>
  </si>
  <si>
    <t>São Carlos do Ivaí</t>
  </si>
  <si>
    <t>Santo Inácio</t>
  </si>
  <si>
    <t>Santo Antônio do Sudoeste</t>
  </si>
  <si>
    <t>Santo Antônio do Paraíso</t>
  </si>
  <si>
    <t>Santo Antônio do Caiuá</t>
  </si>
  <si>
    <t>Santo Antônio da Platina</t>
  </si>
  <si>
    <t>Santa Terezinha de Itaipu</t>
  </si>
  <si>
    <t>Santa Tereza do Oeste</t>
  </si>
  <si>
    <t>Santana do Itararé</t>
  </si>
  <si>
    <t>Santa Mônica</t>
  </si>
  <si>
    <t>Santa Mariana</t>
  </si>
  <si>
    <t>Santa Maria do Oeste</t>
  </si>
  <si>
    <t>Santa Lúcia</t>
  </si>
  <si>
    <t>Santa Izabel do Oeste</t>
  </si>
  <si>
    <t>Santa Isabel do Ivaí</t>
  </si>
  <si>
    <t>Santa Inês</t>
  </si>
  <si>
    <t>Santa fé</t>
  </si>
  <si>
    <t>Santa Cruz de Monte Castelo</t>
  </si>
  <si>
    <t>Santa Cecília do Pavão</t>
  </si>
  <si>
    <t>Santa Amélia</t>
  </si>
  <si>
    <t>Salto do Lontra</t>
  </si>
  <si>
    <t>Salto do Itararé</t>
  </si>
  <si>
    <t>Salgado Filho</t>
  </si>
  <si>
    <t>Sabáudia</t>
  </si>
  <si>
    <t>Rosário do Ivaí</t>
  </si>
  <si>
    <t>Rondon</t>
  </si>
  <si>
    <t>Roncador</t>
  </si>
  <si>
    <t>Rolândia</t>
  </si>
  <si>
    <t>Rio Branco do Sul</t>
  </si>
  <si>
    <t>Rio Branco do Ivaí</t>
  </si>
  <si>
    <t>Rio Bonito do Iguaçu</t>
  </si>
  <si>
    <t>Rio Bom</t>
  </si>
  <si>
    <t>Rio Azul</t>
  </si>
  <si>
    <t>Ribeirão do Pinhal</t>
  </si>
  <si>
    <t>Ribeirão Claro</t>
  </si>
  <si>
    <t>Reserva do Iguaçu</t>
  </si>
  <si>
    <t>Reserva</t>
  </si>
  <si>
    <t>Renascença</t>
  </si>
  <si>
    <t>Rebouças</t>
  </si>
  <si>
    <t>Realeza</t>
  </si>
  <si>
    <t>Rancho Alegre D´oeste</t>
  </si>
  <si>
    <t>Rancho Alegre</t>
  </si>
  <si>
    <t>Ramilândia</t>
  </si>
  <si>
    <t>Quitandinha</t>
  </si>
  <si>
    <t>Quinta do Sol</t>
  </si>
  <si>
    <t>Querência do Norte</t>
  </si>
  <si>
    <t>Quedas do Iguaçu</t>
  </si>
  <si>
    <t>Quatro Pontes</t>
  </si>
  <si>
    <t>Quatro Barras</t>
  </si>
  <si>
    <t>Quatiguá</t>
  </si>
  <si>
    <t>Quarto Centenário</t>
  </si>
  <si>
    <t>Prudentópolis</t>
  </si>
  <si>
    <t>Primeiro de Maio</t>
  </si>
  <si>
    <t>Pranchita</t>
  </si>
  <si>
    <t>Prado Ferreira</t>
  </si>
  <si>
    <t>Porto Vitória</t>
  </si>
  <si>
    <t>Porto Rico</t>
  </si>
  <si>
    <t>Porto Barreiro</t>
  </si>
  <si>
    <t>Porto Amazonas</t>
  </si>
  <si>
    <t>Porecatu</t>
  </si>
  <si>
    <t>Pontal do Paraná</t>
  </si>
  <si>
    <t>Ponta Grossa</t>
  </si>
  <si>
    <t>Planaltina do Paraná</t>
  </si>
  <si>
    <t>Pitangueiras</t>
  </si>
  <si>
    <t>Pitanga</t>
  </si>
  <si>
    <t>Piraquara</t>
  </si>
  <si>
    <t>Piraí do Sul</t>
  </si>
  <si>
    <t>Pinhão</t>
  </si>
  <si>
    <t>Pinhal de São Bento</t>
  </si>
  <si>
    <t>Pinhalão</t>
  </si>
  <si>
    <t>Pinhais</t>
  </si>
  <si>
    <t>Piên</t>
  </si>
  <si>
    <t>Pérola D´oeste</t>
  </si>
  <si>
    <t>Pérola</t>
  </si>
  <si>
    <t>Perobal</t>
  </si>
  <si>
    <t>Peabiru</t>
  </si>
  <si>
    <t>Paulo Frontin</t>
  </si>
  <si>
    <t>Paula Freitas</t>
  </si>
  <si>
    <t>Pato Branco</t>
  </si>
  <si>
    <t>Pato Bragado</t>
  </si>
  <si>
    <t>Paranavaí</t>
  </si>
  <si>
    <t>Paranapoema</t>
  </si>
  <si>
    <t>Paranaguá</t>
  </si>
  <si>
    <t>Paranacity</t>
  </si>
  <si>
    <t>Paraíso do Norte</t>
  </si>
  <si>
    <t>Palotina</t>
  </si>
  <si>
    <t>Palmital</t>
  </si>
  <si>
    <t>Palmas</t>
  </si>
  <si>
    <t>Paiçandu</t>
  </si>
  <si>
    <t>Ouro Verde do Oeste</t>
  </si>
  <si>
    <t>Ourizona</t>
  </si>
  <si>
    <t>Ortigueira</t>
  </si>
  <si>
    <t>Novo Itacolomi</t>
  </si>
  <si>
    <t>Nova Tebas</t>
  </si>
  <si>
    <t>Nova Prata do Iguaçu</t>
  </si>
  <si>
    <t>Nova Santa Rosa</t>
  </si>
  <si>
    <t>Nova Santa Bárbara</t>
  </si>
  <si>
    <t>Nova Londrina</t>
  </si>
  <si>
    <t>Nova Laranjeiras</t>
  </si>
  <si>
    <t>Nova Fátima</t>
  </si>
  <si>
    <t>Nova Esperança do Sudoeste</t>
  </si>
  <si>
    <t>Nova Esperança</t>
  </si>
  <si>
    <t>Nova Cantu</t>
  </si>
  <si>
    <t>Nova América da Colina</t>
  </si>
  <si>
    <t>Nova Aliança do Ivaí</t>
  </si>
  <si>
    <t>Nossa Senhora Das Graças</t>
  </si>
  <si>
    <t>Munhoz de Melo</t>
  </si>
  <si>
    <t>Morretes</t>
  </si>
  <si>
    <t>Moreira Sales</t>
  </si>
  <si>
    <t>Missal</t>
  </si>
  <si>
    <t>Miraselva</t>
  </si>
  <si>
    <t>Mirador</t>
  </si>
  <si>
    <t>Mercedes</t>
  </si>
  <si>
    <t>Medianeira</t>
  </si>
  <si>
    <t>Mauá da Serra</t>
  </si>
  <si>
    <t>Mato Rico</t>
  </si>
  <si>
    <t>Matinhos</t>
  </si>
  <si>
    <t>Matelândia</t>
  </si>
  <si>
    <t>Marumbi</t>
  </si>
  <si>
    <t>Marquinho</t>
  </si>
  <si>
    <t>Marmeleiro</t>
  </si>
  <si>
    <t>Maripá</t>
  </si>
  <si>
    <t>Mariópolis</t>
  </si>
  <si>
    <t>Maringá</t>
  </si>
  <si>
    <t>Mariluz</t>
  </si>
  <si>
    <t>Marilena</t>
  </si>
  <si>
    <t>Marilândia do Sul</t>
  </si>
  <si>
    <t>Marialva</t>
  </si>
  <si>
    <t>Maria Helena</t>
  </si>
  <si>
    <t>Marechal Cândido Rondon</t>
  </si>
  <si>
    <t>Manoel Ribas</t>
  </si>
  <si>
    <t>Mangueirinha</t>
  </si>
  <si>
    <t>Manfrinópolis</t>
  </si>
  <si>
    <t>Mandirituba</t>
  </si>
  <si>
    <t>Mandaguari</t>
  </si>
  <si>
    <t>Mandaguaçu</t>
  </si>
  <si>
    <t>Mamborê</t>
  </si>
  <si>
    <t>Mallet</t>
  </si>
  <si>
    <t>Lupionópolis</t>
  </si>
  <si>
    <t>Lunardelli</t>
  </si>
  <si>
    <t>Luiziana</t>
  </si>
  <si>
    <t>Londrina</t>
  </si>
  <si>
    <t>Lobato</t>
  </si>
  <si>
    <t>Loanda</t>
  </si>
  <si>
    <t>Lindoeste</t>
  </si>
  <si>
    <t>Lidianópolis</t>
  </si>
  <si>
    <t>Leópolis</t>
  </si>
  <si>
    <t>Laranjeiras do Sul</t>
  </si>
  <si>
    <t>Laranjal</t>
  </si>
  <si>
    <t>Lapa</t>
  </si>
  <si>
    <t>Kaloré</t>
  </si>
  <si>
    <t>Juranda</t>
  </si>
  <si>
    <t>Jundiaí do Sul</t>
  </si>
  <si>
    <t>Joaquim Távora</t>
  </si>
  <si>
    <t>Jesuítas</t>
  </si>
  <si>
    <t>Jataizinho</t>
  </si>
  <si>
    <t>Jardim Olinda</t>
  </si>
  <si>
    <t>Jardim Alegre</t>
  </si>
  <si>
    <t>Japurá</t>
  </si>
  <si>
    <t>Japira</t>
  </si>
  <si>
    <t>Janiópolis</t>
  </si>
  <si>
    <t>Jandaia do Sul</t>
  </si>
  <si>
    <t>Jaguariaíva</t>
  </si>
  <si>
    <t>Jaguapitã</t>
  </si>
  <si>
    <t>Jacarezinho</t>
  </si>
  <si>
    <t>Jaboti</t>
  </si>
  <si>
    <t>Ivatuba</t>
  </si>
  <si>
    <t>Ivaté</t>
  </si>
  <si>
    <t>Ivaiporã</t>
  </si>
  <si>
    <t>Ivaí</t>
  </si>
  <si>
    <t>Itaúna do Sul</t>
  </si>
  <si>
    <t>Itaperuçu</t>
  </si>
  <si>
    <t>Itapejara D´oeste</t>
  </si>
  <si>
    <t>Itambé</t>
  </si>
  <si>
    <t>Itambaracá</t>
  </si>
  <si>
    <t>Itaipulândia</t>
  </si>
  <si>
    <t>Itaguajé</t>
  </si>
  <si>
    <t>Iretama</t>
  </si>
  <si>
    <t>Iracema do Oeste</t>
  </si>
  <si>
    <t>Iporã</t>
  </si>
  <si>
    <t>Ipiranga</t>
  </si>
  <si>
    <t>Indianópolis</t>
  </si>
  <si>
    <t>Inajá</t>
  </si>
  <si>
    <t>Inácio Martins</t>
  </si>
  <si>
    <t>Imbituva</t>
  </si>
  <si>
    <t>Imbaú</t>
  </si>
  <si>
    <t>Iguatu</t>
  </si>
  <si>
    <t>Iguaraçu</t>
  </si>
  <si>
    <t>Icaraíma</t>
  </si>
  <si>
    <t>Ibiporã</t>
  </si>
  <si>
    <t>Ibema</t>
  </si>
  <si>
    <t>Ibaiti</t>
  </si>
  <si>
    <t>Honório Serpa</t>
  </si>
  <si>
    <t>Guaratuba</t>
  </si>
  <si>
    <t>Guaraqueçaba</t>
  </si>
  <si>
    <t>Guarapuava</t>
  </si>
  <si>
    <t>Guaraniaçu</t>
  </si>
  <si>
    <t>Guaraci</t>
  </si>
  <si>
    <t>Guaporema</t>
  </si>
  <si>
    <t>Guapirama</t>
  </si>
  <si>
    <t>Guamiranga</t>
  </si>
  <si>
    <t>Guairaçá</t>
  </si>
  <si>
    <t>Guaíra</t>
  </si>
  <si>
    <t>Grandes Rios</t>
  </si>
  <si>
    <t>Goioxim</t>
  </si>
  <si>
    <t>Goioerê</t>
  </si>
  <si>
    <t>Godoy Moreira</t>
  </si>
  <si>
    <t>Foz do Jordão</t>
  </si>
  <si>
    <t>Francisco Beltrão</t>
  </si>
  <si>
    <t>Francisco Alves</t>
  </si>
  <si>
    <t>Foz do Iguaçu</t>
  </si>
  <si>
    <t>Formosa do Oeste</t>
  </si>
  <si>
    <t>Flórida</t>
  </si>
  <si>
    <t>Florestópolis</t>
  </si>
  <si>
    <t>Floresta</t>
  </si>
  <si>
    <t>Flor da Serra do Sul</t>
  </si>
  <si>
    <t>Floraí</t>
  </si>
  <si>
    <t>Figueira</t>
  </si>
  <si>
    <t>Fernandes Pinheiro</t>
  </si>
  <si>
    <t>Fênix</t>
  </si>
  <si>
    <t>Fazenda Rio Grande</t>
  </si>
  <si>
    <t>Faxinal</t>
  </si>
  <si>
    <t>Farol</t>
  </si>
  <si>
    <t>Espigão Alto do Iguaçu</t>
  </si>
  <si>
    <t>Entre Rios do Oeste</t>
  </si>
  <si>
    <t>Esperança Nova</t>
  </si>
  <si>
    <t>Engenheiro Beltrão</t>
  </si>
  <si>
    <t>Enéas Marques</t>
  </si>
  <si>
    <t>Doutor Camargo</t>
  </si>
  <si>
    <t>Dois Vizinhos</t>
  </si>
  <si>
    <t>Diamante D´oeste</t>
  </si>
  <si>
    <t>Diamante do Sul</t>
  </si>
  <si>
    <t>Diamante do Norte</t>
  </si>
  <si>
    <t>Curiúva</t>
  </si>
  <si>
    <t>Curitiba</t>
  </si>
  <si>
    <t>Cruzmaltina</t>
  </si>
  <si>
    <t>Cruz Machado</t>
  </si>
  <si>
    <t>Cruzeiro do Oeste</t>
  </si>
  <si>
    <t>Cruzeiro do Iguaçu</t>
  </si>
  <si>
    <t>Corumbataí do Sul</t>
  </si>
  <si>
    <t>Coronel Vivida</t>
  </si>
  <si>
    <t>Coronel Domingos Soares</t>
  </si>
  <si>
    <t>Cornélio Procópio</t>
  </si>
  <si>
    <t>Corbélia</t>
  </si>
  <si>
    <t>Contenda</t>
  </si>
  <si>
    <t>Conselheiro Mairinck</t>
  </si>
  <si>
    <t>Congonhinhas</t>
  </si>
  <si>
    <t>Colombo</t>
  </si>
  <si>
    <t>Clevelândia</t>
  </si>
  <si>
    <t>Cidade Gaúcha</t>
  </si>
  <si>
    <t>Cianorte</t>
  </si>
  <si>
    <t>Chopinzinho</t>
  </si>
  <si>
    <t>Céu Azul</t>
  </si>
  <si>
    <t>Cerro Azul</t>
  </si>
  <si>
    <t>Centenário do Sul</t>
  </si>
  <si>
    <t>Castro</t>
  </si>
  <si>
    <t>Cascavel</t>
  </si>
  <si>
    <t>Carlópolis</t>
  </si>
  <si>
    <t>Carambeí</t>
  </si>
  <si>
    <t>Capitão Leônidas Marques</t>
  </si>
  <si>
    <t>Capanema</t>
  </si>
  <si>
    <t>Cantagalo</t>
  </si>
  <si>
    <t>Candói</t>
  </si>
  <si>
    <t>Cândido de Abreu</t>
  </si>
  <si>
    <t>Campo Mourão</t>
  </si>
  <si>
    <t>Campo Magro</t>
  </si>
  <si>
    <t>Campo Largo</t>
  </si>
  <si>
    <t>Campo do Tenente</t>
  </si>
  <si>
    <t>Campo Bonito</t>
  </si>
  <si>
    <t>Campina Grande do Sul</t>
  </si>
  <si>
    <t>Campina do Simão</t>
  </si>
  <si>
    <t>Campina da Lagoa</t>
  </si>
  <si>
    <t>Cambira</t>
  </si>
  <si>
    <t>Cambé</t>
  </si>
  <si>
    <t>Cambará</t>
  </si>
  <si>
    <t>Califórnia</t>
  </si>
  <si>
    <t>Cafezal do Sul</t>
  </si>
  <si>
    <t>Cafelândia</t>
  </si>
  <si>
    <t>Cafeara</t>
  </si>
  <si>
    <t>Brasilândia do Sul</t>
  </si>
  <si>
    <t>Braganey</t>
  </si>
  <si>
    <t>Borrazópolis</t>
  </si>
  <si>
    <t>Bom Sucesso do Sul</t>
  </si>
  <si>
    <t>Bom Sucesso</t>
  </si>
  <si>
    <t>Bom Jesus do Sul</t>
  </si>
  <si>
    <t>Bocaiúva do Sul</t>
  </si>
  <si>
    <t>Boa Vista da Aparecida</t>
  </si>
  <si>
    <t>Boa Ventura de São Roque</t>
  </si>
  <si>
    <t>Boa Esperança do Iguaçu</t>
  </si>
  <si>
    <t>Boa Esperança</t>
  </si>
  <si>
    <t>Bituruna</t>
  </si>
  <si>
    <t>Bela Vista do Paraíso</t>
  </si>
  <si>
    <t>Bela Vista da Caroba</t>
  </si>
  <si>
    <t>Barra do Jacaré</t>
  </si>
  <si>
    <t>Barbosa Ferraz</t>
  </si>
  <si>
    <t>Balsa Nova</t>
  </si>
  <si>
    <t>Atalaia</t>
  </si>
  <si>
    <t>Astorga</t>
  </si>
  <si>
    <t>Assis Chateaubriand</t>
  </si>
  <si>
    <t>Assaí</t>
  </si>
  <si>
    <t>Ariranha do Ivaí</t>
  </si>
  <si>
    <t>Araucária</t>
  </si>
  <si>
    <t>Araruna</t>
  </si>
  <si>
    <t>Arapuã</t>
  </si>
  <si>
    <t>Arapoti</t>
  </si>
  <si>
    <t>Arapongas</t>
  </si>
  <si>
    <t>Apucarana</t>
  </si>
  <si>
    <t>Antônio Olinto</t>
  </si>
  <si>
    <t>Antonina</t>
  </si>
  <si>
    <t>Ângulo</t>
  </si>
  <si>
    <t>Andirá</t>
  </si>
  <si>
    <t>Anahy</t>
  </si>
  <si>
    <t>Ampére</t>
  </si>
  <si>
    <t>Amaporã</t>
  </si>
  <si>
    <t>Alvorada do Sul</t>
  </si>
  <si>
    <t>Alto Piquiri</t>
  </si>
  <si>
    <t>Alto Paraná</t>
  </si>
  <si>
    <t>Altônia</t>
  </si>
  <si>
    <t>Altamira do Paraná</t>
  </si>
  <si>
    <t>Almirante Tamandaré</t>
  </si>
  <si>
    <t>Agudos do Sul</t>
  </si>
  <si>
    <t>Adrianópolis</t>
  </si>
  <si>
    <t>Abatiá</t>
  </si>
  <si>
    <t>Estiva Gerbi</t>
  </si>
  <si>
    <t>SP</t>
  </si>
  <si>
    <t>Chavantes</t>
  </si>
  <si>
    <t>Zacarias</t>
  </si>
  <si>
    <t>Votuporanga</t>
  </si>
  <si>
    <t>Votorantim</t>
  </si>
  <si>
    <t>Vitória Brasil</t>
  </si>
  <si>
    <t>Vista Alegre do Alto</t>
  </si>
  <si>
    <t>Viradouro</t>
  </si>
  <si>
    <t>Vinhedo</t>
  </si>
  <si>
    <t>Várzea Paulista</t>
  </si>
  <si>
    <t>Vargem Grande Paulista</t>
  </si>
  <si>
    <t>Vargem Grande do Sul</t>
  </si>
  <si>
    <t>Valparaíso</t>
  </si>
  <si>
    <t>Valinhos</t>
  </si>
  <si>
    <t>Valentim Gentil</t>
  </si>
  <si>
    <t>Urupês</t>
  </si>
  <si>
    <t>Uru</t>
  </si>
  <si>
    <t>Urânia</t>
  </si>
  <si>
    <t>União Paulista</t>
  </si>
  <si>
    <t>Uchoa</t>
  </si>
  <si>
    <t>Ubirajara</t>
  </si>
  <si>
    <t>Ubatuba</t>
  </si>
  <si>
    <t>Ubarana</t>
  </si>
  <si>
    <t>Turmalina</t>
  </si>
  <si>
    <t>Turiúba</t>
  </si>
  <si>
    <t>Tupi Paulista</t>
  </si>
  <si>
    <t>Tupã</t>
  </si>
  <si>
    <t>Tuiuti</t>
  </si>
  <si>
    <t>Três Fronteiras</t>
  </si>
  <si>
    <t>Tremembé</t>
  </si>
  <si>
    <t>Trabiju</t>
  </si>
  <si>
    <t>Torrinha</t>
  </si>
  <si>
    <t>Torre de Pedra</t>
  </si>
  <si>
    <t>Timburi</t>
  </si>
  <si>
    <t>Tietê</t>
  </si>
  <si>
    <t>Teodoro Sampaio</t>
  </si>
  <si>
    <t>Tejupá</t>
  </si>
  <si>
    <t>Taubaté</t>
  </si>
  <si>
    <t>Tatuí</t>
  </si>
  <si>
    <t>Tarumã</t>
  </si>
  <si>
    <t>Tarabai</t>
  </si>
  <si>
    <t>Taquarivaí</t>
  </si>
  <si>
    <t>Taquarituba</t>
  </si>
  <si>
    <t>Taquaritinga</t>
  </si>
  <si>
    <t>Taquaral</t>
  </si>
  <si>
    <t>Tapiratiba</t>
  </si>
  <si>
    <t>Tapiraí</t>
  </si>
  <si>
    <t>Tanabi</t>
  </si>
  <si>
    <t>Tambaú</t>
  </si>
  <si>
    <t>Taiúva</t>
  </si>
  <si>
    <t>Taiaçu</t>
  </si>
  <si>
    <t>Taguaí</t>
  </si>
  <si>
    <t>Taciba</t>
  </si>
  <si>
    <t>Taboão da Serra</t>
  </si>
  <si>
    <t>Tabatinga</t>
  </si>
  <si>
    <t>Tabapuã</t>
  </si>
  <si>
    <t>Suzanápolis</t>
  </si>
  <si>
    <t>Suzano</t>
  </si>
  <si>
    <t>Sumaré</t>
  </si>
  <si>
    <t>Sud Mennucci</t>
  </si>
  <si>
    <t>Sorocaba</t>
  </si>
  <si>
    <t>Socorro</t>
  </si>
  <si>
    <t>Silveiras</t>
  </si>
  <si>
    <t>Severínia</t>
  </si>
  <si>
    <t>Sete Barras</t>
  </si>
  <si>
    <t>Sertãozinho</t>
  </si>
  <si>
    <t>Serra Negra</t>
  </si>
  <si>
    <t>Serrana</t>
  </si>
  <si>
    <t>Serra Azul</t>
  </si>
  <si>
    <t>Sebastianópolis do Sul</t>
  </si>
  <si>
    <t>Sarutaiá</t>
  </si>
  <si>
    <t>Sarapuí</t>
  </si>
  <si>
    <t>São Vicente</t>
  </si>
  <si>
    <t>São Sebastião da Grama</t>
  </si>
  <si>
    <t>São Sebastião</t>
  </si>
  <si>
    <t>São Roque</t>
  </si>
  <si>
    <t>São Pedro do Turvo</t>
  </si>
  <si>
    <t>São Pedro</t>
  </si>
  <si>
    <t>São Paulo</t>
  </si>
  <si>
    <t>São Miguel Arcanjo</t>
  </si>
  <si>
    <t>São Manuel</t>
  </si>
  <si>
    <t>São Luís do Paraitinga</t>
  </si>
  <si>
    <t>São Lourenço da Serra</t>
  </si>
  <si>
    <t>São José Dos Campos</t>
  </si>
  <si>
    <t>São José do Rio Preto</t>
  </si>
  <si>
    <t>São José do Rio Pardo</t>
  </si>
  <si>
    <t>São José do Barreiro</t>
  </si>
  <si>
    <t>São José da Bela Vista</t>
  </si>
  <si>
    <t>São Joaquim da Barra</t>
  </si>
  <si>
    <t>São João do Pau D´alho</t>
  </si>
  <si>
    <t>São João de Iracema</t>
  </si>
  <si>
    <t>São João Das Duas Pontes</t>
  </si>
  <si>
    <t>São João da Boa Vista</t>
  </si>
  <si>
    <t>São Francisco</t>
  </si>
  <si>
    <t>São Caetano do Sul</t>
  </si>
  <si>
    <t>São Bernardo do Campo</t>
  </si>
  <si>
    <t>São Bento do Sapucaí</t>
  </si>
  <si>
    <t>Santos</t>
  </si>
  <si>
    <t>Santópolis do Aguapeí</t>
  </si>
  <si>
    <t>Santo Expedito</t>
  </si>
  <si>
    <t>Santo Antônio do Pinhal</t>
  </si>
  <si>
    <t>Santo Antônio do Jardim</t>
  </si>
  <si>
    <t>Santo Antônio do Aracanguá</t>
  </si>
  <si>
    <t>Santo Antônio de Posse</t>
  </si>
  <si>
    <t>Santo Antônio da Alegria</t>
  </si>
  <si>
    <t>Santo André</t>
  </si>
  <si>
    <t>Santo Anastácio</t>
  </si>
  <si>
    <t>Santa Salete</t>
  </si>
  <si>
    <t>Santa Rosa de Viterbo</t>
  </si>
  <si>
    <t>Santa Rita do Passa Quatro</t>
  </si>
  <si>
    <t>Santa Rita D´oeste</t>
  </si>
  <si>
    <t>Santana de Parnaíba</t>
  </si>
  <si>
    <t>Santana da Ponte Pensa</t>
  </si>
  <si>
    <t>Santa Mercedes</t>
  </si>
  <si>
    <t>Santa Maria da Serra</t>
  </si>
  <si>
    <t>Santa Gertrudes</t>
  </si>
  <si>
    <t>Santa fé do Sul</t>
  </si>
  <si>
    <t>Santa Ernestina</t>
  </si>
  <si>
    <t>Santa Cruz do Rio Pardo</t>
  </si>
  <si>
    <t>Santa Cruz Das Palmeiras</t>
  </si>
  <si>
    <t>Santa Cruz da Esperança</t>
  </si>
  <si>
    <t>Santa Cruz da Conceição</t>
  </si>
  <si>
    <t>Santa Clara D´oeste</t>
  </si>
  <si>
    <t>Santa Branca</t>
  </si>
  <si>
    <t>Santa Bárbara D´oeste</t>
  </si>
  <si>
    <t>Santa Albertina</t>
  </si>
  <si>
    <t>Santa Adélia</t>
  </si>
  <si>
    <t>Sandovalina</t>
  </si>
  <si>
    <t>Salto Grande</t>
  </si>
  <si>
    <t>Salto de Pirapora</t>
  </si>
  <si>
    <t>Salto</t>
  </si>
  <si>
    <t>Salmourão</t>
  </si>
  <si>
    <t>Salesópolis</t>
  </si>
  <si>
    <t>Sales Oliveira</t>
  </si>
  <si>
    <t>Sales</t>
  </si>
  <si>
    <t>Sagres</t>
  </si>
  <si>
    <t>Sabino</t>
  </si>
  <si>
    <t>Rubinéia</t>
  </si>
  <si>
    <t>Rubiácea</t>
  </si>
  <si>
    <t>Roseira</t>
  </si>
  <si>
    <t>Rosana</t>
  </si>
  <si>
    <t>Riolândia</t>
  </si>
  <si>
    <t>Rio Grande da Serra</t>
  </si>
  <si>
    <t>Rio Das Pedras</t>
  </si>
  <si>
    <t>Rio Claro</t>
  </si>
  <si>
    <t>Rinópolis</t>
  </si>
  <si>
    <t>Rincão</t>
  </si>
  <si>
    <t>Rifaina</t>
  </si>
  <si>
    <t>Riversul</t>
  </si>
  <si>
    <t>Ribeirão Preto</t>
  </si>
  <si>
    <t>Ribeirão Pires</t>
  </si>
  <si>
    <t>Ribeirão Grande</t>
  </si>
  <si>
    <t>Ribeirão Dos Índios</t>
  </si>
  <si>
    <t>Ribeirão do Sul</t>
  </si>
  <si>
    <t>Ribeirão Corrente</t>
  </si>
  <si>
    <t>Ribeirão Branco</t>
  </si>
  <si>
    <t>Ribeirão Bonito</t>
  </si>
  <si>
    <t>Ribeira</t>
  </si>
  <si>
    <t>Restinga</t>
  </si>
  <si>
    <t>Registro</t>
  </si>
  <si>
    <t>Reginópolis</t>
  </si>
  <si>
    <t>Regente Feijó</t>
  </si>
  <si>
    <t>Redenção da Serra</t>
  </si>
  <si>
    <t>Rancharia</t>
  </si>
  <si>
    <t>Rafard</t>
  </si>
  <si>
    <t>Quintana</t>
  </si>
  <si>
    <t>Queluz</t>
  </si>
  <si>
    <t>Queiroz</t>
  </si>
  <si>
    <t>Quatá</t>
  </si>
  <si>
    <t>Quadra</t>
  </si>
  <si>
    <t>Promissão</t>
  </si>
  <si>
    <t>Presidente Venceslau</t>
  </si>
  <si>
    <t>Presidente Prudente</t>
  </si>
  <si>
    <t>Presidente Epitácio</t>
  </si>
  <si>
    <t>Presidente Bernardes</t>
  </si>
  <si>
    <t>Presidente Alves</t>
  </si>
  <si>
    <t>Pratânia</t>
  </si>
  <si>
    <t>Pradópolis</t>
  </si>
  <si>
    <t>Pracinha</t>
  </si>
  <si>
    <t>Potirendaba</t>
  </si>
  <si>
    <t>Potim</t>
  </si>
  <si>
    <t>Porto Ferreira</t>
  </si>
  <si>
    <t>Porto Feliz</t>
  </si>
  <si>
    <t>Porangaba</t>
  </si>
  <si>
    <t>Populina</t>
  </si>
  <si>
    <t>Pontes Gestal</t>
  </si>
  <si>
    <t>Pontalinda</t>
  </si>
  <si>
    <t>Pontal</t>
  </si>
  <si>
    <t>Pongaí</t>
  </si>
  <si>
    <t>Pompéia</t>
  </si>
  <si>
    <t>Poloni</t>
  </si>
  <si>
    <t>Poá</t>
  </si>
  <si>
    <t>Platina</t>
  </si>
  <si>
    <t>Piratininga</t>
  </si>
  <si>
    <t>Pirassununga</t>
  </si>
  <si>
    <t>Pirapozinho</t>
  </si>
  <si>
    <t>Pirapora do Bom Jesus</t>
  </si>
  <si>
    <t>Pirangi</t>
  </si>
  <si>
    <t>Pirajuí</t>
  </si>
  <si>
    <t>Piraju</t>
  </si>
  <si>
    <t>Piracicaba</t>
  </si>
  <si>
    <t>Piracaia</t>
  </si>
  <si>
    <t>Piquete</t>
  </si>
  <si>
    <t>Piquerobi</t>
  </si>
  <si>
    <t>Pindorama</t>
  </si>
  <si>
    <t>Pindamonhangaba</t>
  </si>
  <si>
    <t>Pilar do Sul</t>
  </si>
  <si>
    <t>Piedade</t>
  </si>
  <si>
    <t>Piacatu</t>
  </si>
  <si>
    <t>Peruíbe</t>
  </si>
  <si>
    <t>Pereiras</t>
  </si>
  <si>
    <t>Pereira Barreto</t>
  </si>
  <si>
    <t>Penápolis</t>
  </si>
  <si>
    <t>Pedro de Toledo</t>
  </si>
  <si>
    <t>Pedrinhas Paulista</t>
  </si>
  <si>
    <t>Pedreira</t>
  </si>
  <si>
    <t>Pedregulho</t>
  </si>
  <si>
    <t>Pedranópolis</t>
  </si>
  <si>
    <t>Pedra Bela</t>
  </si>
  <si>
    <t>Pederneiras</t>
  </si>
  <si>
    <t>Paulo de Faria</t>
  </si>
  <si>
    <t>Paulistânia</t>
  </si>
  <si>
    <t>Paulínia</t>
  </si>
  <si>
    <t>Paulicéia</t>
  </si>
  <si>
    <t>Patrocínio Paulista</t>
  </si>
  <si>
    <t>Parisi</t>
  </si>
  <si>
    <t>Pariquera-açu</t>
  </si>
  <si>
    <t>Pardinho</t>
  </si>
  <si>
    <t>Parapuã</t>
  </si>
  <si>
    <t>Paranapuã</t>
  </si>
  <si>
    <t>Paranapanema</t>
  </si>
  <si>
    <t>Paraibuna</t>
  </si>
  <si>
    <t>Paraguaçu Paulista</t>
  </si>
  <si>
    <t>Panorama</t>
  </si>
  <si>
    <t>Palmeira D´oeste</t>
  </si>
  <si>
    <t>Palmares Paulista</t>
  </si>
  <si>
    <t>Palestina</t>
  </si>
  <si>
    <t>Pacaembu</t>
  </si>
  <si>
    <t>Ouroeste</t>
  </si>
  <si>
    <t>Ourinhos</t>
  </si>
  <si>
    <t>Osvaldo Cruz</t>
  </si>
  <si>
    <t>Oscar Bressane</t>
  </si>
  <si>
    <t>Osasco</t>
  </si>
  <si>
    <t>Orlândia</t>
  </si>
  <si>
    <t>Orindiúva</t>
  </si>
  <si>
    <t>Oriente</t>
  </si>
  <si>
    <t>Onda Verde</t>
  </si>
  <si>
    <t>Olímpia</t>
  </si>
  <si>
    <t>Óleo</t>
  </si>
  <si>
    <t>Ocauçu</t>
  </si>
  <si>
    <t>Nuporanga</t>
  </si>
  <si>
    <t>Nova Odessa</t>
  </si>
  <si>
    <t>Nova Luzitânia</t>
  </si>
  <si>
    <t>Novais</t>
  </si>
  <si>
    <t>Nova Independência</t>
  </si>
  <si>
    <t>Nova Guataporanga</t>
  </si>
  <si>
    <t>Nova Granada</t>
  </si>
  <si>
    <t>Nova Europa</t>
  </si>
  <si>
    <t>Nova Castilho</t>
  </si>
  <si>
    <t>Nova Canaã Paulista</t>
  </si>
  <si>
    <t>Nova Campina</t>
  </si>
  <si>
    <t>Nova Aliança</t>
  </si>
  <si>
    <t>Nipoã</t>
  </si>
  <si>
    <t>Nhandeara</t>
  </si>
  <si>
    <t>Neves Paulista</t>
  </si>
  <si>
    <t>Nazaré Paulista</t>
  </si>
  <si>
    <t>Natividade da Serra</t>
  </si>
  <si>
    <t>Narandiba</t>
  </si>
  <si>
    <t>Nantes</t>
  </si>
  <si>
    <t>Murutinga do Sul</t>
  </si>
  <si>
    <t>Motuca</t>
  </si>
  <si>
    <t>Morungaba</t>
  </si>
  <si>
    <t>Morro Agudo</t>
  </si>
  <si>
    <t>Monte Mor</t>
  </si>
  <si>
    <t>Monteiro Lobato</t>
  </si>
  <si>
    <t>Monte Azul Paulista</t>
  </si>
  <si>
    <t>Monte Aprazível</t>
  </si>
  <si>
    <t>Monte Alto</t>
  </si>
  <si>
    <t>Monte Alegre do Sul</t>
  </si>
  <si>
    <t>Mongaguá</t>
  </si>
  <si>
    <t>Monções</t>
  </si>
  <si>
    <t>Mombuca</t>
  </si>
  <si>
    <t>Moji-mirim</t>
  </si>
  <si>
    <t>Mogi Guaçu</t>
  </si>
  <si>
    <t>Moji Das Cruzes</t>
  </si>
  <si>
    <t>Mococa</t>
  </si>
  <si>
    <t>Mirassolândia</t>
  </si>
  <si>
    <t>Mirassol</t>
  </si>
  <si>
    <t>Mirante do Paranapanema</t>
  </si>
  <si>
    <t>Mirandópolis</t>
  </si>
  <si>
    <t>Mira Estrela</t>
  </si>
  <si>
    <t>Miracatu</t>
  </si>
  <si>
    <t>Mineiros do Tietê</t>
  </si>
  <si>
    <t>Miguelópolis</t>
  </si>
  <si>
    <t>Mesópolis</t>
  </si>
  <si>
    <t>Meridiano</t>
  </si>
  <si>
    <t>Mendonça</t>
  </si>
  <si>
    <t>Mauá</t>
  </si>
  <si>
    <t>Matão</t>
  </si>
  <si>
    <t>Martinópolis</t>
  </si>
  <si>
    <t>Marinópolis</t>
  </si>
  <si>
    <t>Marília</t>
  </si>
  <si>
    <t>Mariápolis</t>
  </si>
  <si>
    <t>Marapoama</t>
  </si>
  <si>
    <t>Maracaí</t>
  </si>
  <si>
    <t>Marabá Paulista</t>
  </si>
  <si>
    <t>Manduri</t>
  </si>
  <si>
    <t>Mairiporã</t>
  </si>
  <si>
    <t>Mairinque</t>
  </si>
  <si>
    <t>Magda</t>
  </si>
  <si>
    <t>Macedônia</t>
  </si>
  <si>
    <t>Macaubal</t>
  </si>
  <si>
    <t>Macatuba</t>
  </si>
  <si>
    <t>Lutécia</t>
  </si>
  <si>
    <t>Lupércio</t>
  </si>
  <si>
    <t>Luiziânia</t>
  </si>
  <si>
    <t>Luís Antônio</t>
  </si>
  <si>
    <t>Lucianópolis</t>
  </si>
  <si>
    <t>Lucélia</t>
  </si>
  <si>
    <t>Louveira</t>
  </si>
  <si>
    <t>Lourdes</t>
  </si>
  <si>
    <t>Lorena</t>
  </si>
  <si>
    <t>Lins</t>
  </si>
  <si>
    <t>Lindóia</t>
  </si>
  <si>
    <t>Limeira</t>
  </si>
  <si>
    <t>Lençóis Paulista</t>
  </si>
  <si>
    <t>Leme</t>
  </si>
  <si>
    <t>Lavrinhas</t>
  </si>
  <si>
    <t>Lavínia</t>
  </si>
  <si>
    <t>Laranjal Paulista</t>
  </si>
  <si>
    <t>Lagoinha</t>
  </si>
  <si>
    <t>Juquitiba</t>
  </si>
  <si>
    <t>Juquiá</t>
  </si>
  <si>
    <t>Junqueirópolis</t>
  </si>
  <si>
    <t>Jundiaí</t>
  </si>
  <si>
    <t>Jumirim</t>
  </si>
  <si>
    <t>Júlio Mesquita</t>
  </si>
  <si>
    <t>José Bonifácio</t>
  </si>
  <si>
    <t>João Ramalho</t>
  </si>
  <si>
    <t>Joanópolis</t>
  </si>
  <si>
    <t>Jeriquara</t>
  </si>
  <si>
    <t>Jaú</t>
  </si>
  <si>
    <t>Jarinu</t>
  </si>
  <si>
    <t>Jandira</t>
  </si>
  <si>
    <t>Jambeiro</t>
  </si>
  <si>
    <t>Jales</t>
  </si>
  <si>
    <t>Jaguariúna</t>
  </si>
  <si>
    <t>Jacupiranga</t>
  </si>
  <si>
    <t>Jaci</t>
  </si>
  <si>
    <t>Jacareí</t>
  </si>
  <si>
    <t>Jaboticabal</t>
  </si>
  <si>
    <t>Jaborandi</t>
  </si>
  <si>
    <t>Ituverava</t>
  </si>
  <si>
    <t>Itupeva</t>
  </si>
  <si>
    <t>Itu</t>
  </si>
  <si>
    <t>Itobi</t>
  </si>
  <si>
    <t>Itirapuã</t>
  </si>
  <si>
    <t>Itirapina</t>
  </si>
  <si>
    <t>Itatinga</t>
  </si>
  <si>
    <t>Itatiba</t>
  </si>
  <si>
    <t>Itariri</t>
  </si>
  <si>
    <t>Itararé</t>
  </si>
  <si>
    <t>Itaquaquecetuba</t>
  </si>
  <si>
    <t>Itapura</t>
  </si>
  <si>
    <t>Itapuí</t>
  </si>
  <si>
    <t>Itaporanga</t>
  </si>
  <si>
    <t>Itápolis</t>
  </si>
  <si>
    <t>Itapirapuã Paulista</t>
  </si>
  <si>
    <t>Itapira</t>
  </si>
  <si>
    <t>Itapevi</t>
  </si>
  <si>
    <t>Itapeva</t>
  </si>
  <si>
    <t>Itapetininga</t>
  </si>
  <si>
    <t>Itapecerica da Serra</t>
  </si>
  <si>
    <t>Itaóca</t>
  </si>
  <si>
    <t>Itanhaém</t>
  </si>
  <si>
    <t>Itaju</t>
  </si>
  <si>
    <t>Itajobi</t>
  </si>
  <si>
    <t>Itaí</t>
  </si>
  <si>
    <t>Itaberá</t>
  </si>
  <si>
    <t>Irapuru</t>
  </si>
  <si>
    <t>Irapuã</t>
  </si>
  <si>
    <t>Iracemápolis</t>
  </si>
  <si>
    <t>Ipuã</t>
  </si>
  <si>
    <t>Iporanga</t>
  </si>
  <si>
    <t>Ipiguá</t>
  </si>
  <si>
    <t>Ipeúna</t>
  </si>
  <si>
    <t>Iperó</t>
  </si>
  <si>
    <t>Ipaussu</t>
  </si>
  <si>
    <t>Inúbia Paulista</t>
  </si>
  <si>
    <t>Indiaporã</t>
  </si>
  <si>
    <t>Indiana</t>
  </si>
  <si>
    <t>Indaiatuba</t>
  </si>
  <si>
    <t>Ilha Solteira</t>
  </si>
  <si>
    <t>Ilha Comprida</t>
  </si>
  <si>
    <t>Ilhabela</t>
  </si>
  <si>
    <t>Iguape</t>
  </si>
  <si>
    <t>Igaratá</t>
  </si>
  <si>
    <t>Igarapava</t>
  </si>
  <si>
    <t>Igaraçu do Tietê</t>
  </si>
  <si>
    <t>Iepê</t>
  </si>
  <si>
    <t>Icém</t>
  </si>
  <si>
    <t>Ibiúna</t>
  </si>
  <si>
    <t>Ibitinga</t>
  </si>
  <si>
    <t>Ibirarema</t>
  </si>
  <si>
    <t>Ibirá</t>
  </si>
  <si>
    <t>Ibaté</t>
  </si>
  <si>
    <t>Iaras</t>
  </si>
  <si>
    <t>Iacri</t>
  </si>
  <si>
    <t>Iacanga</t>
  </si>
  <si>
    <t>Hortolândia</t>
  </si>
  <si>
    <t>Holambra</t>
  </si>
  <si>
    <t>Herculândia</t>
  </si>
  <si>
    <t>Guzolândia</t>
  </si>
  <si>
    <t>Guatapará</t>
  </si>
  <si>
    <t>Guarulhos</t>
  </si>
  <si>
    <t>Guarujá</t>
  </si>
  <si>
    <t>Guariba</t>
  </si>
  <si>
    <t>Guareí</t>
  </si>
  <si>
    <t>Guaratinguetá</t>
  </si>
  <si>
    <t>Guararema</t>
  </si>
  <si>
    <t>Guararapes</t>
  </si>
  <si>
    <t>Guarantã</t>
  </si>
  <si>
    <t>Guarani D´oeste</t>
  </si>
  <si>
    <t>Guaraçaí</t>
  </si>
  <si>
    <t>Guará</t>
  </si>
  <si>
    <t>Guapiara</t>
  </si>
  <si>
    <t>Guapiaçu</t>
  </si>
  <si>
    <t>Guaimbê</t>
  </si>
  <si>
    <t>Guaiçara</t>
  </si>
  <si>
    <t>Glicério</t>
  </si>
  <si>
    <t>Getulina</t>
  </si>
  <si>
    <t>General Salgado</t>
  </si>
  <si>
    <t>Gavião Peixoto</t>
  </si>
  <si>
    <t>Gastão Vidigal</t>
  </si>
  <si>
    <t>Garça</t>
  </si>
  <si>
    <t>Gália</t>
  </si>
  <si>
    <t>Gabriel Monteiro</t>
  </si>
  <si>
    <t>Franco da Rocha</t>
  </si>
  <si>
    <t>Francisco Morato</t>
  </si>
  <si>
    <t>Franca</t>
  </si>
  <si>
    <t>Florínia</t>
  </si>
  <si>
    <t>Flórida Paulista</t>
  </si>
  <si>
    <t>Floreal</t>
  </si>
  <si>
    <t>Flora Rica</t>
  </si>
  <si>
    <t>Ferraz de Vasconcelos</t>
  </si>
  <si>
    <t>Fernão</t>
  </si>
  <si>
    <t>Fernando Prestes</t>
  </si>
  <si>
    <t>Fernandópolis</t>
  </si>
  <si>
    <t>Fartura</t>
  </si>
  <si>
    <t>Euclides da Cunha Paulista</t>
  </si>
  <si>
    <t>Estrela D´oeste</t>
  </si>
  <si>
    <t>Espírito Santo do Turvo</t>
  </si>
  <si>
    <t>Espírito Santo do Pinhal</t>
  </si>
  <si>
    <t>Engenheiro Coelho</t>
  </si>
  <si>
    <t>Emilianópolis</t>
  </si>
  <si>
    <t>Embu-guaçu</t>
  </si>
  <si>
    <t>Embu</t>
  </si>
  <si>
    <t>Embaúba</t>
  </si>
  <si>
    <t>Elisiário</t>
  </si>
  <si>
    <t>Elias Fausto</t>
  </si>
  <si>
    <t>Echaporã</t>
  </si>
  <si>
    <t>Dumont</t>
  </si>
  <si>
    <t>Duartina</t>
  </si>
  <si>
    <t>Dracena</t>
  </si>
  <si>
    <t>Dourado</t>
  </si>
  <si>
    <t>Dolcinópolis</t>
  </si>
  <si>
    <t>Dois Córregos</t>
  </si>
  <si>
    <t>Dobrada</t>
  </si>
  <si>
    <t>Divinolândia</t>
  </si>
  <si>
    <t>Dirce Reis</t>
  </si>
  <si>
    <t>Diadema</t>
  </si>
  <si>
    <t>Descalvado</t>
  </si>
  <si>
    <t>Cunha</t>
  </si>
  <si>
    <t>Cubatão</t>
  </si>
  <si>
    <t>Cruzeiro</t>
  </si>
  <si>
    <t>Cruzália</t>
  </si>
  <si>
    <t>Cristais Paulista</t>
  </si>
  <si>
    <t>Cravinhos</t>
  </si>
  <si>
    <t>Cotia</t>
  </si>
  <si>
    <t>Cosmorama</t>
  </si>
  <si>
    <t>Cosmópolis</t>
  </si>
  <si>
    <t>Corumbataí</t>
  </si>
  <si>
    <t>Coronel Macedo</t>
  </si>
  <si>
    <t>Coroados</t>
  </si>
  <si>
    <t>Cordeirópolis</t>
  </si>
  <si>
    <t>Conchas</t>
  </si>
  <si>
    <t>Conchal</t>
  </si>
  <si>
    <t>Colômbia</t>
  </si>
  <si>
    <t>Colina</t>
  </si>
  <si>
    <t>Clementina</t>
  </si>
  <si>
    <t>Charqueada</t>
  </si>
  <si>
    <t>Cesário Lange</t>
  </si>
  <si>
    <t>Cerquilho</t>
  </si>
  <si>
    <t>Cerqueira César</t>
  </si>
  <si>
    <t>Cedral</t>
  </si>
  <si>
    <t>Catiguá</t>
  </si>
  <si>
    <t>Catanduva</t>
  </si>
  <si>
    <t>Castilho</t>
  </si>
  <si>
    <t>Cássia Dos Coqueiros</t>
  </si>
  <si>
    <t>Casa Branca</t>
  </si>
  <si>
    <t>Cardoso</t>
  </si>
  <si>
    <t>Carapicuíba</t>
  </si>
  <si>
    <t>Caraguatatuba</t>
  </si>
  <si>
    <t>Capivari</t>
  </si>
  <si>
    <t>Capela do Alto</t>
  </si>
  <si>
    <t>Capão Bonito</t>
  </si>
  <si>
    <t>Canitar</t>
  </si>
  <si>
    <t>Cândido Rodrigues</t>
  </si>
  <si>
    <t>Cândido Mota</t>
  </si>
  <si>
    <t>Canas</t>
  </si>
  <si>
    <t>Cananéia</t>
  </si>
  <si>
    <t>Campos Novos Paulista</t>
  </si>
  <si>
    <t>Campos do Jordão</t>
  </si>
  <si>
    <t>Campo Limpo Paulista</t>
  </si>
  <si>
    <t>Campinas</t>
  </si>
  <si>
    <t>Campina do Monte Alegre</t>
  </si>
  <si>
    <t>Cajuru</t>
  </si>
  <si>
    <t>Cajobi</t>
  </si>
  <si>
    <t>Cajati</t>
  </si>
  <si>
    <t>Cajamar</t>
  </si>
  <si>
    <t>Caiuá</t>
  </si>
  <si>
    <t>Caieiras</t>
  </si>
  <si>
    <t>Caiabu</t>
  </si>
  <si>
    <t>Caconde</t>
  </si>
  <si>
    <t>Cachoeira Paulista</t>
  </si>
  <si>
    <t>Caçapava</t>
  </si>
  <si>
    <t>Cabreúva</t>
  </si>
  <si>
    <t>Cabrália Paulista</t>
  </si>
  <si>
    <t>Buritizal</t>
  </si>
  <si>
    <t>Buritama</t>
  </si>
  <si>
    <t>Buri</t>
  </si>
  <si>
    <t>Brotas</t>
  </si>
  <si>
    <t>Brodowski</t>
  </si>
  <si>
    <t>Brejo Alegre</t>
  </si>
  <si>
    <t>Braúna</t>
  </si>
  <si>
    <t>Bragança Paulista</t>
  </si>
  <si>
    <t>Botucatu</t>
  </si>
  <si>
    <t>Borebi</t>
  </si>
  <si>
    <t>Borborema</t>
  </si>
  <si>
    <t>Boracéia</t>
  </si>
  <si>
    <t>Borá</t>
  </si>
  <si>
    <t>Bom Sucesso de Itararé</t>
  </si>
  <si>
    <t>Bom Jesus Dos Perdões</t>
  </si>
  <si>
    <t>Boituva</t>
  </si>
  <si>
    <t>Bofete</t>
  </si>
  <si>
    <t>Bocaina</t>
  </si>
  <si>
    <t>Boa Esperança do Sul</t>
  </si>
  <si>
    <t>Biritiba-mirim</t>
  </si>
  <si>
    <t>Birigui</t>
  </si>
  <si>
    <t>Bilac</t>
  </si>
  <si>
    <t>Bertioga</t>
  </si>
  <si>
    <t>Bernardino de Campos</t>
  </si>
  <si>
    <t>Bento de Abreu</t>
  </si>
  <si>
    <t>Bebedouro</t>
  </si>
  <si>
    <t>Bauru</t>
  </si>
  <si>
    <t>Batatais</t>
  </si>
  <si>
    <t>Bastos</t>
  </si>
  <si>
    <t>Barueri</t>
  </si>
  <si>
    <t>Barrinha</t>
  </si>
  <si>
    <t>Barretos</t>
  </si>
  <si>
    <t>Barra do Turvo</t>
  </si>
  <si>
    <t>Barra do Chapéu</t>
  </si>
  <si>
    <t>Bariri</t>
  </si>
  <si>
    <t>Barbosa</t>
  </si>
  <si>
    <t>Barão de Antonina</t>
  </si>
  <si>
    <t>Bananal</t>
  </si>
  <si>
    <t>Bálsamo</t>
  </si>
  <si>
    <t>Balbinos</t>
  </si>
  <si>
    <t>Bady Bassitt</t>
  </si>
  <si>
    <t>Avaré</t>
  </si>
  <si>
    <t>Avanhandava</t>
  </si>
  <si>
    <t>Avaí</t>
  </si>
  <si>
    <t>Auriflama</t>
  </si>
  <si>
    <t>Atibaia</t>
  </si>
  <si>
    <t>Assis</t>
  </si>
  <si>
    <t>Aspásia</t>
  </si>
  <si>
    <t>Arujá</t>
  </si>
  <si>
    <t>Artur Nogueira</t>
  </si>
  <si>
    <t>Ariranha</t>
  </si>
  <si>
    <t>Areiópolis</t>
  </si>
  <si>
    <t>Areias</t>
  </si>
  <si>
    <t>Arealva</t>
  </si>
  <si>
    <t>Arco-íris</t>
  </si>
  <si>
    <t>Araras</t>
  </si>
  <si>
    <t>Araraquara</t>
  </si>
  <si>
    <t>Arapeí</t>
  </si>
  <si>
    <t>Arandu</t>
  </si>
  <si>
    <t>Aramina</t>
  </si>
  <si>
    <t>Araçoiaba da Serra</t>
  </si>
  <si>
    <t>Araçatuba</t>
  </si>
  <si>
    <t>Araçariguama</t>
  </si>
  <si>
    <t>Apiaí</t>
  </si>
  <si>
    <t>Aparecida D´oeste</t>
  </si>
  <si>
    <t>Aparecida</t>
  </si>
  <si>
    <t>Anhumas</t>
  </si>
  <si>
    <t>Anhembi</t>
  </si>
  <si>
    <t>Angatuba</t>
  </si>
  <si>
    <t>Andradina</t>
  </si>
  <si>
    <t>Analândia</t>
  </si>
  <si>
    <t>Amparo</t>
  </si>
  <si>
    <t>Américo de Campos</t>
  </si>
  <si>
    <t>Américo Brasiliense</t>
  </si>
  <si>
    <t>Americana</t>
  </si>
  <si>
    <t>Alvinlândia</t>
  </si>
  <si>
    <t>Álvaro de Carvalho</t>
  </si>
  <si>
    <t>Álvares Machado</t>
  </si>
  <si>
    <t>Álvares Florence</t>
  </si>
  <si>
    <t>Alumínio</t>
  </si>
  <si>
    <t>Altinópolis</t>
  </si>
  <si>
    <t>Altair</t>
  </si>
  <si>
    <t>Alfredo Marcondes</t>
  </si>
  <si>
    <t>Alambari</t>
  </si>
  <si>
    <t>Agudos</t>
  </si>
  <si>
    <t>Águas de São Pedro</t>
  </si>
  <si>
    <t>Águas de Santa Bárbara</t>
  </si>
  <si>
    <t>Águas de Lindóia</t>
  </si>
  <si>
    <t>Águas da Prata</t>
  </si>
  <si>
    <t>Aguaí</t>
  </si>
  <si>
    <t>Adolfo</t>
  </si>
  <si>
    <t>Adamantina</t>
  </si>
  <si>
    <t>Volta Redonda</t>
  </si>
  <si>
    <t>RJ</t>
  </si>
  <si>
    <t>Vassouras</t>
  </si>
  <si>
    <t>Varre-sai</t>
  </si>
  <si>
    <t>Valença</t>
  </si>
  <si>
    <t>Três Rios</t>
  </si>
  <si>
    <t>Trajano de Morais</t>
  </si>
  <si>
    <t>Teresópolis</t>
  </si>
  <si>
    <t>Tanguá</t>
  </si>
  <si>
    <t>Sumidouro</t>
  </si>
  <si>
    <t>Silva Jardim</t>
  </si>
  <si>
    <t>Seropédica</t>
  </si>
  <si>
    <t>Saquarema</t>
  </si>
  <si>
    <t>Sapucaia</t>
  </si>
  <si>
    <t>São Sebastião do Alto</t>
  </si>
  <si>
    <t>São Pedro da Aldeia</t>
  </si>
  <si>
    <t>São José do Vale do Rio Preto</t>
  </si>
  <si>
    <t>São José de Ubá</t>
  </si>
  <si>
    <t>São João de Meriti</t>
  </si>
  <si>
    <t>São João da Barra</t>
  </si>
  <si>
    <t>São Gonçalo</t>
  </si>
  <si>
    <t>São Fidélis</t>
  </si>
  <si>
    <t>São Francisco de Itabapoana</t>
  </si>
  <si>
    <t>Santo Antônio de Pádua</t>
  </si>
  <si>
    <t>Santa Maria Madalena</t>
  </si>
  <si>
    <t>Rio de Janeiro</t>
  </si>
  <si>
    <t>Rio Das Ostras</t>
  </si>
  <si>
    <t>Rio Das Flores</t>
  </si>
  <si>
    <t>Rio Bonito</t>
  </si>
  <si>
    <t>Resende</t>
  </si>
  <si>
    <t>Quissamã</t>
  </si>
  <si>
    <t>Queimados</t>
  </si>
  <si>
    <t>Quatis</t>
  </si>
  <si>
    <t>Porto Real</t>
  </si>
  <si>
    <t>Porciúncula</t>
  </si>
  <si>
    <t>Piraí</t>
  </si>
  <si>
    <t>Pinheiral</t>
  </si>
  <si>
    <t>Petrópolis</t>
  </si>
  <si>
    <t>Paty do Alferes</t>
  </si>
  <si>
    <t>Parati</t>
  </si>
  <si>
    <t>Paraíba do Sul</t>
  </si>
  <si>
    <t>Paracambi</t>
  </si>
  <si>
    <t>Nova Iguaçu</t>
  </si>
  <si>
    <t>Nova Friburgo</t>
  </si>
  <si>
    <t>Niterói</t>
  </si>
  <si>
    <t>Nilópolis</t>
  </si>
  <si>
    <t>Natividade</t>
  </si>
  <si>
    <t>Miracema</t>
  </si>
  <si>
    <t>Miguel Pereira</t>
  </si>
  <si>
    <t>Mesquita</t>
  </si>
  <si>
    <t>Mendes</t>
  </si>
  <si>
    <t>Maricá</t>
  </si>
  <si>
    <t>Mangaratiba</t>
  </si>
  <si>
    <t>Magé</t>
  </si>
  <si>
    <t>Macuco</t>
  </si>
  <si>
    <t>Macaé</t>
  </si>
  <si>
    <t>Laje do Muriaé</t>
  </si>
  <si>
    <t>Japeri</t>
  </si>
  <si>
    <t>Itatiaia</t>
  </si>
  <si>
    <t>Itaperuna</t>
  </si>
  <si>
    <t>Itaocara</t>
  </si>
  <si>
    <t>Italva</t>
  </si>
  <si>
    <t>Itaguaí</t>
  </si>
  <si>
    <t>Itaboraí</t>
  </si>
  <si>
    <t>Iguaba Grande</t>
  </si>
  <si>
    <t>Guapimirim</t>
  </si>
  <si>
    <t>Engenheiro Paulo de Frontin</t>
  </si>
  <si>
    <t>Duque de Caxias</t>
  </si>
  <si>
    <t>Duas Barras</t>
  </si>
  <si>
    <t>Cordeiro</t>
  </si>
  <si>
    <t>Conceição de Macabu</t>
  </si>
  <si>
    <t>Casimiro de Abreu</t>
  </si>
  <si>
    <t>Carmo</t>
  </si>
  <si>
    <t>Cardoso Moreira</t>
  </si>
  <si>
    <t>Campos Dos Goytacazes</t>
  </si>
  <si>
    <t>Comendador Levy Gasparian</t>
  </si>
  <si>
    <t>Carapebus</t>
  </si>
  <si>
    <t>Cambuci</t>
  </si>
  <si>
    <t>Cachoeiras de Macacu</t>
  </si>
  <si>
    <t>Cabo Frio</t>
  </si>
  <si>
    <t>Bom Jesus do Itabapoana</t>
  </si>
  <si>
    <t>Bom Jardim</t>
  </si>
  <si>
    <t>Belford Roxo</t>
  </si>
  <si>
    <t>Barra Mansa</t>
  </si>
  <si>
    <t>Barra do Piraí</t>
  </si>
  <si>
    <t>Arraial do Cabo</t>
  </si>
  <si>
    <t>Armação Dos Búzios</t>
  </si>
  <si>
    <t>Areal</t>
  </si>
  <si>
    <t>Araruama</t>
  </si>
  <si>
    <t>Aperibé</t>
  </si>
  <si>
    <t>Angra Dos Reis</t>
  </si>
  <si>
    <t>Vitória</t>
  </si>
  <si>
    <t>ES</t>
  </si>
  <si>
    <t>Vila Velha</t>
  </si>
  <si>
    <t>Vila Valério</t>
  </si>
  <si>
    <t>Vila Pavão</t>
  </si>
  <si>
    <t>Viana</t>
  </si>
  <si>
    <t>Venda Nova do Imigrante</t>
  </si>
  <si>
    <t>Vargem Alta</t>
  </si>
  <si>
    <t>Sooretama</t>
  </si>
  <si>
    <t>Serra</t>
  </si>
  <si>
    <t>São Roque do Canaã</t>
  </si>
  <si>
    <t>São Mateus</t>
  </si>
  <si>
    <t>São José do Calçado</t>
  </si>
  <si>
    <t>São Gabriel da Palha</t>
  </si>
  <si>
    <t>São Domingos do Norte</t>
  </si>
  <si>
    <t>Santa Teresa</t>
  </si>
  <si>
    <t>Santa Maria de Jetibá</t>
  </si>
  <si>
    <t>Santa Leopoldina</t>
  </si>
  <si>
    <t>Rio Novo do Sul</t>
  </si>
  <si>
    <t>Rio Bananal</t>
  </si>
  <si>
    <t>Presidente Kennedy</t>
  </si>
  <si>
    <t>Ponto Belo</t>
  </si>
  <si>
    <t>Piúma</t>
  </si>
  <si>
    <t>Pinheiros</t>
  </si>
  <si>
    <t>Pedro Canário</t>
  </si>
  <si>
    <t>Pancas</t>
  </si>
  <si>
    <t>Nova Venécia</t>
  </si>
  <si>
    <t>Muqui</t>
  </si>
  <si>
    <t>Muniz Freire</t>
  </si>
  <si>
    <t>Mucurici</t>
  </si>
  <si>
    <t>Montanha</t>
  </si>
  <si>
    <t>Mimoso do Sul</t>
  </si>
  <si>
    <t>Marilândia</t>
  </si>
  <si>
    <t>Marechal Floriano</t>
  </si>
  <si>
    <t>Marataízes</t>
  </si>
  <si>
    <t>Mantenópolis</t>
  </si>
  <si>
    <t>Linhares</t>
  </si>
  <si>
    <t>Laranja da Terra</t>
  </si>
  <si>
    <t>João Neiva</t>
  </si>
  <si>
    <t>Jerônimo Monteiro</t>
  </si>
  <si>
    <t>Jaguaré</t>
  </si>
  <si>
    <t>Iúna</t>
  </si>
  <si>
    <t>Itarana</t>
  </si>
  <si>
    <t>Itapemirim</t>
  </si>
  <si>
    <t>Itaguaçu</t>
  </si>
  <si>
    <t>Irupi</t>
  </si>
  <si>
    <t>Iconha</t>
  </si>
  <si>
    <t>Ibitirama</t>
  </si>
  <si>
    <t>Ibiraçu</t>
  </si>
  <si>
    <t>Ibatiba</t>
  </si>
  <si>
    <t>Guarapari</t>
  </si>
  <si>
    <t>Guaçuí</t>
  </si>
  <si>
    <t>Governador Lindenberg</t>
  </si>
  <si>
    <t>Fundão</t>
  </si>
  <si>
    <t>Ecoporanga</t>
  </si>
  <si>
    <t>Dores do Rio Preto</t>
  </si>
  <si>
    <t>Domingos Martins</t>
  </si>
  <si>
    <t>Divino de São Lourenço</t>
  </si>
  <si>
    <t>Conceição do Castelo</t>
  </si>
  <si>
    <t>Conceição da Barra</t>
  </si>
  <si>
    <t>Colatina</t>
  </si>
  <si>
    <t>Castelo</t>
  </si>
  <si>
    <t>Cariacica</t>
  </si>
  <si>
    <t>Cachoeiro de Itapemirim</t>
  </si>
  <si>
    <t>Brejetuba</t>
  </si>
  <si>
    <t>Bom Jesus do Norte</t>
  </si>
  <si>
    <t>Barra de São Francisco</t>
  </si>
  <si>
    <t>Baixo Guandu</t>
  </si>
  <si>
    <t>Atilio Vivacqua</t>
  </si>
  <si>
    <t>Aracruz</t>
  </si>
  <si>
    <t>Apiacá</t>
  </si>
  <si>
    <t>Alto Rio Novo</t>
  </si>
  <si>
    <t>Alfredo Chaves</t>
  </si>
  <si>
    <t>Alegre</t>
  </si>
  <si>
    <t>Água Doce do Norte</t>
  </si>
  <si>
    <t>Águia Branca</t>
  </si>
  <si>
    <t>Afonso Cláudio</t>
  </si>
  <si>
    <t>MG</t>
  </si>
  <si>
    <t>Volta Grande</t>
  </si>
  <si>
    <t>Visconde do Rio Branco</t>
  </si>
  <si>
    <t>Virgolândia</t>
  </si>
  <si>
    <t>Virginópolis</t>
  </si>
  <si>
    <t>Virgínia</t>
  </si>
  <si>
    <t>Virgem da Lapa</t>
  </si>
  <si>
    <t>Mathias Lobato</t>
  </si>
  <si>
    <t>Vieiras</t>
  </si>
  <si>
    <t>Viçosa</t>
  </si>
  <si>
    <t>Vespasiano</t>
  </si>
  <si>
    <t>Vermelho Novo</t>
  </si>
  <si>
    <t>Veríssimo</t>
  </si>
  <si>
    <t>Veredinha</t>
  </si>
  <si>
    <t>Verdelândia</t>
  </si>
  <si>
    <t>Vazante</t>
  </si>
  <si>
    <t>Varzelândia</t>
  </si>
  <si>
    <t>Várzea da Palma</t>
  </si>
  <si>
    <t>Varjão de Minas</t>
  </si>
  <si>
    <t>Varginha</t>
  </si>
  <si>
    <t>Vargem Grande do Rio Pardo</t>
  </si>
  <si>
    <t>Vargem Alegre</t>
  </si>
  <si>
    <t>Urucuia</t>
  </si>
  <si>
    <t>Urucânia</t>
  </si>
  <si>
    <t>Uruana de Minas</t>
  </si>
  <si>
    <t>União de Minas</t>
  </si>
  <si>
    <t>Unaí</t>
  </si>
  <si>
    <t>Umburatiba</t>
  </si>
  <si>
    <t>Uberlândia</t>
  </si>
  <si>
    <t>Uberaba</t>
  </si>
  <si>
    <t>Ubaporanga</t>
  </si>
  <si>
    <t>Ubaí</t>
  </si>
  <si>
    <t>Ubá</t>
  </si>
  <si>
    <t>Turvolândia</t>
  </si>
  <si>
    <t>Tupaciguara</t>
  </si>
  <si>
    <t>Tumiritinga</t>
  </si>
  <si>
    <t>Três Pontas</t>
  </si>
  <si>
    <t>Três Marias</t>
  </si>
  <si>
    <t>Três Corações</t>
  </si>
  <si>
    <t>Tombos</t>
  </si>
  <si>
    <t>Tocos do Moji</t>
  </si>
  <si>
    <t>Tocantins</t>
  </si>
  <si>
    <t>Tiros</t>
  </si>
  <si>
    <t>Tiradentes</t>
  </si>
  <si>
    <t>Timóteo</t>
  </si>
  <si>
    <t>Teófilo Otoni</t>
  </si>
  <si>
    <t>Teixeiras</t>
  </si>
  <si>
    <t>Tarumirim</t>
  </si>
  <si>
    <t>Taquaraçu de Minas</t>
  </si>
  <si>
    <t>Taparuba</t>
  </si>
  <si>
    <t>Taiobeiras</t>
  </si>
  <si>
    <t>Tabuleiro</t>
  </si>
  <si>
    <t>Soledade de Minas</t>
  </si>
  <si>
    <t>Sobrália</t>
  </si>
  <si>
    <t>Simonésia</t>
  </si>
  <si>
    <t>Simão Pereira</t>
  </si>
  <si>
    <t>Silvianópolis</t>
  </si>
  <si>
    <t>Silveirânia</t>
  </si>
  <si>
    <t>Sete Lagoas</t>
  </si>
  <si>
    <t>Serro</t>
  </si>
  <si>
    <t>Serranos</t>
  </si>
  <si>
    <t>Serranópolis de Minas</t>
  </si>
  <si>
    <t>Serrania</t>
  </si>
  <si>
    <t>Serra do Salitre</t>
  </si>
  <si>
    <t>Serra Dos Aimorés</t>
  </si>
  <si>
    <t>Serra da Saudade</t>
  </si>
  <si>
    <t>Serra Azul de Minas</t>
  </si>
  <si>
    <t>Seritinga</t>
  </si>
  <si>
    <t>Sericita</t>
  </si>
  <si>
    <t>Senhora Dos Remédios</t>
  </si>
  <si>
    <t>Senhora do Porto</t>
  </si>
  <si>
    <t>Senhora de Oliveira</t>
  </si>
  <si>
    <t>Senador Modestino Gonçalves</t>
  </si>
  <si>
    <t>Senador José Bento</t>
  </si>
  <si>
    <t>Senador Firmino</t>
  </si>
  <si>
    <t>Senador Cortes</t>
  </si>
  <si>
    <t>Senador Amaral</t>
  </si>
  <si>
    <t>Sem-peixe</t>
  </si>
  <si>
    <t>Setubinha</t>
  </si>
  <si>
    <t>Sarzedo</t>
  </si>
  <si>
    <t>Sardoá</t>
  </si>
  <si>
    <t>Sapucaí-mirim</t>
  </si>
  <si>
    <t>São Vicente de Minas</t>
  </si>
  <si>
    <t>São Thomé Das Letras</t>
  </si>
  <si>
    <t>São Tomás de Aquino</t>
  </si>
  <si>
    <t>São Tiago</t>
  </si>
  <si>
    <t>São Sebastião do Rio Verde</t>
  </si>
  <si>
    <t>São Sebastião do Rio Preto</t>
  </si>
  <si>
    <t>São Sebastião do Paraíso</t>
  </si>
  <si>
    <t>São Sebastião do Oeste</t>
  </si>
  <si>
    <t>São Sebastião do Maranhão</t>
  </si>
  <si>
    <t>São Sebastião do Anta</t>
  </si>
  <si>
    <t>São Sebastião da Vargem Alegre</t>
  </si>
  <si>
    <t>São Sebastião da Bela Vista</t>
  </si>
  <si>
    <t>São Roque de Minas</t>
  </si>
  <si>
    <t>São Romão</t>
  </si>
  <si>
    <t>São Pedro do Suaçuí</t>
  </si>
  <si>
    <t>São Pedro Dos Ferros</t>
  </si>
  <si>
    <t>São Pedro da União</t>
  </si>
  <si>
    <t>São Miguel do Anta</t>
  </si>
  <si>
    <t>São Lourenço</t>
  </si>
  <si>
    <t>São José do Mantimento</t>
  </si>
  <si>
    <t>São José do Jacuri</t>
  </si>
  <si>
    <t>São José do Goiabal</t>
  </si>
  <si>
    <t>São José do Divino</t>
  </si>
  <si>
    <t>São José do Alegre</t>
  </si>
  <si>
    <t>São José da Varginha</t>
  </si>
  <si>
    <t>São José da Safira</t>
  </si>
  <si>
    <t>São José da Lapa</t>
  </si>
  <si>
    <t>São José da Barra</t>
  </si>
  <si>
    <t>São Joaquim de Bicas</t>
  </si>
  <si>
    <t>São João Nepomuceno</t>
  </si>
  <si>
    <t>São João Evangelista</t>
  </si>
  <si>
    <t>São João do Paraíso</t>
  </si>
  <si>
    <t>São João do Pacuí</t>
  </si>
  <si>
    <t>São João do Oriente</t>
  </si>
  <si>
    <t>São João do Manteninha</t>
  </si>
  <si>
    <t>São João do Manhuaçu</t>
  </si>
  <si>
    <t>São João Del Rei</t>
  </si>
  <si>
    <t>São João Das Missões</t>
  </si>
  <si>
    <t>São João da Ponte</t>
  </si>
  <si>
    <t>São João da Mata</t>
  </si>
  <si>
    <t>São João da Lagoa</t>
  </si>
  <si>
    <t>São João Batista do Glória</t>
  </si>
  <si>
    <t>São Gotardo</t>
  </si>
  <si>
    <t>São Gonçalo do Sapucaí</t>
  </si>
  <si>
    <t>São Gonçalo do Rio Abaixo</t>
  </si>
  <si>
    <t>São Gonçalo do Pará</t>
  </si>
  <si>
    <t>São Gonçalo do Abaeté</t>
  </si>
  <si>
    <t>São Geraldo do Baixio</t>
  </si>
  <si>
    <t>São Geraldo da Piedade</t>
  </si>
  <si>
    <t>São Geraldo</t>
  </si>
  <si>
    <t>São Francisco do Glória</t>
  </si>
  <si>
    <t>São Francisco de Sales</t>
  </si>
  <si>
    <t>São Félix de Minas</t>
  </si>
  <si>
    <t>São Domingos do Prata</t>
  </si>
  <si>
    <t>São Domingos Das Dores</t>
  </si>
  <si>
    <t>São Brás do Suaçuí</t>
  </si>
  <si>
    <t>São Bento Abade</t>
  </si>
  <si>
    <t>Santos Dumont</t>
  </si>
  <si>
    <t>Santo Hipólito</t>
  </si>
  <si>
    <t>Santo Antônio do Rio Abaixo</t>
  </si>
  <si>
    <t>Santo Antônio do Retiro</t>
  </si>
  <si>
    <t>Santo Antônio do Monte</t>
  </si>
  <si>
    <t>Santo Antônio do Jacinto</t>
  </si>
  <si>
    <t>Santo Antônio do Itambé</t>
  </si>
  <si>
    <t>Santo Antônio do Grama</t>
  </si>
  <si>
    <t>Santo Antônio do Aventureiro</t>
  </si>
  <si>
    <t>Santo Antônio do Amparo</t>
  </si>
  <si>
    <t>Santa Vitória</t>
  </si>
  <si>
    <t>Santa Rosa da Serra</t>
  </si>
  <si>
    <t>Santa Rita do Sapucaí</t>
  </si>
  <si>
    <t>Santa Rita do Itueto</t>
  </si>
  <si>
    <t>Santa Rita de Ibitipoca</t>
  </si>
  <si>
    <t>Santa Rita de Minas</t>
  </si>
  <si>
    <t>Santa Rita de Jacutinga</t>
  </si>
  <si>
    <t>Santa Rita de Caldas</t>
  </si>
  <si>
    <t>Santana Dos Montes</t>
  </si>
  <si>
    <t>Santana do Riacho</t>
  </si>
  <si>
    <t>Santana do Paraíso</t>
  </si>
  <si>
    <t>Santana do Manhuaçu</t>
  </si>
  <si>
    <t>Santana do Jacaré</t>
  </si>
  <si>
    <t>Santana do Garambéu</t>
  </si>
  <si>
    <t>Santana do Deserto</t>
  </si>
  <si>
    <t>Santana de Pirapama</t>
  </si>
  <si>
    <t>Santana de Cataguases</t>
  </si>
  <si>
    <t>Santana da Vargem</t>
  </si>
  <si>
    <t>Santa Maria do Suaçuí</t>
  </si>
  <si>
    <t>Santa Maria do Salto</t>
  </si>
  <si>
    <t>Santa Maria de Itabira</t>
  </si>
  <si>
    <t>Santa Margarida</t>
  </si>
  <si>
    <t>Santa Luzia</t>
  </si>
  <si>
    <t>Santa Juliana</t>
  </si>
  <si>
    <t>Santa Helena de Minas</t>
  </si>
  <si>
    <t>Santa fé de Minas</t>
  </si>
  <si>
    <t>Santa Efigênia de Minas</t>
  </si>
  <si>
    <t>Santa Cruz do Escalvado</t>
  </si>
  <si>
    <t>Santa Cruz de Salinas</t>
  </si>
  <si>
    <t>Santa Cruz de Minas</t>
  </si>
  <si>
    <t>Santa Bárbara do Tugúrio</t>
  </si>
  <si>
    <t>Santa Bárbara do Monte Verde</t>
  </si>
  <si>
    <t>Santa Bárbara do Leste</t>
  </si>
  <si>
    <t>Santa Bárbara</t>
  </si>
  <si>
    <t>Salto da Divisa</t>
  </si>
  <si>
    <t>Salinas</t>
  </si>
  <si>
    <t>Sacramento</t>
  </si>
  <si>
    <t>Sabinópolis</t>
  </si>
  <si>
    <t>Sabará</t>
  </si>
  <si>
    <t>Rubim</t>
  </si>
  <si>
    <t>Rubelita</t>
  </si>
  <si>
    <t>Rosário da Limeira</t>
  </si>
  <si>
    <t>Romaria</t>
  </si>
  <si>
    <t>Rodeiro</t>
  </si>
  <si>
    <t>Rochedo de Minas</t>
  </si>
  <si>
    <t>Ritápolis</t>
  </si>
  <si>
    <t>Rio Vermelho</t>
  </si>
  <si>
    <t>Rio Preto</t>
  </si>
  <si>
    <t>Rio Pomba</t>
  </si>
  <si>
    <t>Rio Piracicaba</t>
  </si>
  <si>
    <t>Rio Pardo de Minas</t>
  </si>
  <si>
    <t>Rio Paranaíba</t>
  </si>
  <si>
    <t>Rio Novo</t>
  </si>
  <si>
    <t>Rio Manso</t>
  </si>
  <si>
    <t>Rio Espera</t>
  </si>
  <si>
    <t>Rio do Prado</t>
  </si>
  <si>
    <t>Rio Doce</t>
  </si>
  <si>
    <t>Rio Casca</t>
  </si>
  <si>
    <t>Rio Acima</t>
  </si>
  <si>
    <t>Ribeirão Vermelho</t>
  </si>
  <si>
    <t>Ribeirão Das Neves</t>
  </si>
  <si>
    <t>Riacho Dos Machados</t>
  </si>
  <si>
    <t>Riachinho</t>
  </si>
  <si>
    <t>Ressaquinha</t>
  </si>
  <si>
    <t>Resplendor</t>
  </si>
  <si>
    <t>Resende Costa</t>
  </si>
  <si>
    <t>Reduto</t>
  </si>
  <si>
    <t>Recreio</t>
  </si>
  <si>
    <t>Raul Soares</t>
  </si>
  <si>
    <t>Raposos</t>
  </si>
  <si>
    <t>Queluzito</t>
  </si>
  <si>
    <t>Quartel Geral</t>
  </si>
  <si>
    <t>Prudente de Morais</t>
  </si>
  <si>
    <t>Alto Jequitibá</t>
  </si>
  <si>
    <t>Presidente Olegário</t>
  </si>
  <si>
    <t>Presidente Kubitschek</t>
  </si>
  <si>
    <t>Presidente Juscelino</t>
  </si>
  <si>
    <t>Pratinha</t>
  </si>
  <si>
    <t>Pratápolis</t>
  </si>
  <si>
    <t>Prata</t>
  </si>
  <si>
    <t>Prados</t>
  </si>
  <si>
    <t>Pouso Alto</t>
  </si>
  <si>
    <t>Pouso Alegre</t>
  </si>
  <si>
    <t>Poté</t>
  </si>
  <si>
    <t>Porto Firme</t>
  </si>
  <si>
    <t>Porteirinha</t>
  </si>
  <si>
    <t>Ponto Dos Volantes</t>
  </si>
  <si>
    <t>Ponto Chique</t>
  </si>
  <si>
    <t>Ponte Nova</t>
  </si>
  <si>
    <t>Pompéu</t>
  </si>
  <si>
    <t>Pocrane</t>
  </si>
  <si>
    <t>Poços de Caldas</t>
  </si>
  <si>
    <t>Poço Fundo</t>
  </si>
  <si>
    <t>Planura</t>
  </si>
  <si>
    <t>Piumhi</t>
  </si>
  <si>
    <t>Pitangui</t>
  </si>
  <si>
    <t>Piraúba</t>
  </si>
  <si>
    <t>Pirapora</t>
  </si>
  <si>
    <t>Pirapetinga</t>
  </si>
  <si>
    <t>Piranguinho</t>
  </si>
  <si>
    <t>Piranguçu</t>
  </si>
  <si>
    <t>Piranga</t>
  </si>
  <si>
    <t>Pirajuba</t>
  </si>
  <si>
    <t>Piracema</t>
  </si>
  <si>
    <t>Pintópolis</t>
  </si>
  <si>
    <t>Pingo-d´água</t>
  </si>
  <si>
    <t>Pimenta</t>
  </si>
  <si>
    <t>Piedade Dos Gerais</t>
  </si>
  <si>
    <t>Piedade do Rio Grande</t>
  </si>
  <si>
    <t>Piedade de Ponte Nova</t>
  </si>
  <si>
    <t>Piedade de Caratinga</t>
  </si>
  <si>
    <t>Piau</t>
  </si>
  <si>
    <t>Pescador</t>
  </si>
  <si>
    <t>Periquito</t>
  </si>
  <si>
    <t>Perdões</t>
  </si>
  <si>
    <t>Perdizes</t>
  </si>
  <si>
    <t>Perdigão</t>
  </si>
  <si>
    <t>Pequi</t>
  </si>
  <si>
    <t>Pequeri</t>
  </si>
  <si>
    <t>Pedro Teixeira</t>
  </si>
  <si>
    <t>Pedro Leopoldo</t>
  </si>
  <si>
    <t>Pedrinópolis</t>
  </si>
  <si>
    <t>Pedras de Maria da Cruz</t>
  </si>
  <si>
    <t>Pedralva</t>
  </si>
  <si>
    <t>Pedra Dourada</t>
  </si>
  <si>
    <t>Pedra do Indaiá</t>
  </si>
  <si>
    <t>Pedra do Anta</t>
  </si>
  <si>
    <t>Pedra Bonita</t>
  </si>
  <si>
    <t>Pedra Azul</t>
  </si>
  <si>
    <t>Peçanha</t>
  </si>
  <si>
    <t>Pavão</t>
  </si>
  <si>
    <t>Paulistas</t>
  </si>
  <si>
    <t>Paula Cândido</t>
  </si>
  <si>
    <t>Patrocínio do Muriaé</t>
  </si>
  <si>
    <t>Patrocínio</t>
  </si>
  <si>
    <t>Patos de Minas</t>
  </si>
  <si>
    <t>Patis</t>
  </si>
  <si>
    <t>Passos</t>
  </si>
  <si>
    <t>Passa-vinte</t>
  </si>
  <si>
    <t>Passa Tempo</t>
  </si>
  <si>
    <t>Passa Quatro</t>
  </si>
  <si>
    <t>Passabém</t>
  </si>
  <si>
    <t>Paraopeba</t>
  </si>
  <si>
    <t>Paraisópolis</t>
  </si>
  <si>
    <t>Paraguaçu</t>
  </si>
  <si>
    <t>Pará de Minas</t>
  </si>
  <si>
    <t>Paracatu</t>
  </si>
  <si>
    <t>Papagaios</t>
  </si>
  <si>
    <t>Palmópolis</t>
  </si>
  <si>
    <t>Palma</t>
  </si>
  <si>
    <t>Paiva</t>
  </si>
  <si>
    <t>Pai Pedro</t>
  </si>
  <si>
    <t>Pains</t>
  </si>
  <si>
    <t>Paineiras</t>
  </si>
  <si>
    <t>Padre Paraíso</t>
  </si>
  <si>
    <t>Padre Carvalho</t>
  </si>
  <si>
    <t>Ouro Verde de Minas</t>
  </si>
  <si>
    <t>Ouro Preto</t>
  </si>
  <si>
    <t>Ouro Fino</t>
  </si>
  <si>
    <t>Ouro Branco</t>
  </si>
  <si>
    <t>Orizânia</t>
  </si>
  <si>
    <t>Oratórios</t>
  </si>
  <si>
    <t>Onça de Pitangui</t>
  </si>
  <si>
    <t>Oliveira Fortes</t>
  </si>
  <si>
    <t>Oliveira</t>
  </si>
  <si>
    <t>Olímpio Noronha</t>
  </si>
  <si>
    <t>Olhos-d´água</t>
  </si>
  <si>
    <t>Olaria</t>
  </si>
  <si>
    <t>Novorizonte</t>
  </si>
  <si>
    <t>Novo Oriente de Minas</t>
  </si>
  <si>
    <t>Novo Cruzeiro</t>
  </si>
  <si>
    <t>Nova Serrana</t>
  </si>
  <si>
    <t>Nova Resende</t>
  </si>
  <si>
    <t>Nova Porteirinha</t>
  </si>
  <si>
    <t>Nova Ponte</t>
  </si>
  <si>
    <t>Nova Módica</t>
  </si>
  <si>
    <t>Nova Lima</t>
  </si>
  <si>
    <t>Nova Era</t>
  </si>
  <si>
    <t>Nova Belém</t>
  </si>
  <si>
    <t>Ninheira</t>
  </si>
  <si>
    <t>Nepomuceno</t>
  </si>
  <si>
    <t>Nazareno</t>
  </si>
  <si>
    <t>Natércia</t>
  </si>
  <si>
    <t>Natalândia</t>
  </si>
  <si>
    <t>Naque</t>
  </si>
  <si>
    <t>Nanuque</t>
  </si>
  <si>
    <t>Nacip Raydan</t>
  </si>
  <si>
    <t>Muzambinho</t>
  </si>
  <si>
    <t>Mutum</t>
  </si>
  <si>
    <t>Muriaé</t>
  </si>
  <si>
    <t>Munhoz</t>
  </si>
  <si>
    <t>Morro do Pilar</t>
  </si>
  <si>
    <t>Morro da Garça</t>
  </si>
  <si>
    <t>Morada Nova de Minas</t>
  </si>
  <si>
    <t>Montezuma</t>
  </si>
  <si>
    <t>Monte Sião</t>
  </si>
  <si>
    <t>Montes Claros</t>
  </si>
  <si>
    <t>Monte Santo de Minas</t>
  </si>
  <si>
    <t>Monte Formoso</t>
  </si>
  <si>
    <t>Monte Carmelo</t>
  </si>
  <si>
    <t>Monte Belo</t>
  </si>
  <si>
    <t>Monte Azul</t>
  </si>
  <si>
    <t>Monte Alegre de Minas</t>
  </si>
  <si>
    <t>Montalvânia</t>
  </si>
  <si>
    <t>Monsenhor Paulo</t>
  </si>
  <si>
    <t>Monjolos</t>
  </si>
  <si>
    <t>Moema</t>
  </si>
  <si>
    <t>Moeda</t>
  </si>
  <si>
    <t>Miravânia</t>
  </si>
  <si>
    <t>Miraí</t>
  </si>
  <si>
    <t>Miradouro</t>
  </si>
  <si>
    <t>Mirabela</t>
  </si>
  <si>
    <t>Minduri</t>
  </si>
  <si>
    <t>Minas Novas</t>
  </si>
  <si>
    <t>Mercês</t>
  </si>
  <si>
    <t>Mendes Pimentel</t>
  </si>
  <si>
    <t>Medina</t>
  </si>
  <si>
    <t>Medeiros</t>
  </si>
  <si>
    <t>Matutina</t>
  </si>
  <si>
    <t>Matozinhos</t>
  </si>
  <si>
    <t>Mato Verde</t>
  </si>
  <si>
    <t>Matipó</t>
  </si>
  <si>
    <t>Matias Cardoso</t>
  </si>
  <si>
    <t>Matias Barbosa</t>
  </si>
  <si>
    <t>Mateus Leme</t>
  </si>
  <si>
    <t>Materlândia</t>
  </si>
  <si>
    <t>Mata Verde</t>
  </si>
  <si>
    <t>Martins Soares</t>
  </si>
  <si>
    <t>Martinho Campos</t>
  </si>
  <si>
    <t>Marmelópolis</t>
  </si>
  <si>
    <t>Marliéria</t>
  </si>
  <si>
    <t>Maripá de Minas</t>
  </si>
  <si>
    <t>Mário Campos</t>
  </si>
  <si>
    <t>Marilac</t>
  </si>
  <si>
    <t>Mariana</t>
  </si>
  <si>
    <t>Maria da fé</t>
  </si>
  <si>
    <t>Mar de Espanha</t>
  </si>
  <si>
    <t>Maravilhas</t>
  </si>
  <si>
    <t>Mantena</t>
  </si>
  <si>
    <t>Manhumirim</t>
  </si>
  <si>
    <t>Manhuaçu</t>
  </si>
  <si>
    <t>Manga</t>
  </si>
  <si>
    <t>Mamonas</t>
  </si>
  <si>
    <t>Malacacheta</t>
  </si>
  <si>
    <t>Madre de Deus de Minas</t>
  </si>
  <si>
    <t>Machado</t>
  </si>
  <si>
    <t>Machacalis</t>
  </si>
  <si>
    <t>Luz</t>
  </si>
  <si>
    <t>Luminárias</t>
  </si>
  <si>
    <t>Luislândia</t>
  </si>
  <si>
    <t>Luisburgo</t>
  </si>
  <si>
    <t>Lontra</t>
  </si>
  <si>
    <t>Limeira do Oeste</t>
  </si>
  <si>
    <t>Lima Duarte</t>
  </si>
  <si>
    <t>Liberdade</t>
  </si>
  <si>
    <t>Leopoldina</t>
  </si>
  <si>
    <t>Leme do Prado</t>
  </si>
  <si>
    <t>Leandro Ferreira</t>
  </si>
  <si>
    <t>Lavras</t>
  </si>
  <si>
    <t>Lassance</t>
  </si>
  <si>
    <t>Lamim</t>
  </si>
  <si>
    <t>Lambari</t>
  </si>
  <si>
    <t>Lajinha</t>
  </si>
  <si>
    <t>Lagoa Grande</t>
  </si>
  <si>
    <t>Lagoa Formosa</t>
  </si>
  <si>
    <t>Lagoa Dourada</t>
  </si>
  <si>
    <t>Lagoa Dos Patos</t>
  </si>
  <si>
    <t>Lagoa da Prata</t>
  </si>
  <si>
    <t>Lagamar</t>
  </si>
  <si>
    <t>Ladainha</t>
  </si>
  <si>
    <t>Juvenília</t>
  </si>
  <si>
    <t>Juruaia</t>
  </si>
  <si>
    <t>Juramento</t>
  </si>
  <si>
    <t>Juiz de Fora</t>
  </si>
  <si>
    <t>Juatuba</t>
  </si>
  <si>
    <t>Nova União</t>
  </si>
  <si>
    <t>Josenópolis</t>
  </si>
  <si>
    <t>José Raydan</t>
  </si>
  <si>
    <t>José Gonçalves de Minas</t>
  </si>
  <si>
    <t>Jordânia</t>
  </si>
  <si>
    <t>Joaquim Felício</t>
  </si>
  <si>
    <t>João Pinheiro</t>
  </si>
  <si>
    <t>João Monlevade</t>
  </si>
  <si>
    <t>Joanésia</t>
  </si>
  <si>
    <t>Joaíma</t>
  </si>
  <si>
    <t>Jesuânia</t>
  </si>
  <si>
    <t>Jequitinhonha</t>
  </si>
  <si>
    <t>Jequitibá</t>
  </si>
  <si>
    <t>Jequitaí</t>
  </si>
  <si>
    <t>Jequeri</t>
  </si>
  <si>
    <t>Jenipapo de Minas</t>
  </si>
  <si>
    <t>Jeceaba</t>
  </si>
  <si>
    <t>Japonvar</t>
  </si>
  <si>
    <t>Japaraíba</t>
  </si>
  <si>
    <t>Januária</t>
  </si>
  <si>
    <t>Janaúba</t>
  </si>
  <si>
    <t>Jampruca</t>
  </si>
  <si>
    <t>Jaíba</t>
  </si>
  <si>
    <t>Jaguaraçu</t>
  </si>
  <si>
    <t>Jacuí</t>
  </si>
  <si>
    <t>Jacinto</t>
  </si>
  <si>
    <t>Jaboticatubas</t>
  </si>
  <si>
    <t>Itutinga</t>
  </si>
  <si>
    <t>Iturama</t>
  </si>
  <si>
    <t>Itumirim</t>
  </si>
  <si>
    <t>Ituiutaba</t>
  </si>
  <si>
    <t>Itueta</t>
  </si>
  <si>
    <t>Itinga</t>
  </si>
  <si>
    <t>Itaverava</t>
  </si>
  <si>
    <t>Itaúna</t>
  </si>
  <si>
    <t>Itaú de Minas</t>
  </si>
  <si>
    <t>Itatiaiuçu</t>
  </si>
  <si>
    <t>Itapecerica</t>
  </si>
  <si>
    <t>Itapagipe</t>
  </si>
  <si>
    <t>Itaobim</t>
  </si>
  <si>
    <t>Itanhomi</t>
  </si>
  <si>
    <t>Itanhandu</t>
  </si>
  <si>
    <t>Itamonte</t>
  </si>
  <si>
    <t>Itamogi</t>
  </si>
  <si>
    <t>Itambé do Mato Dentro</t>
  </si>
  <si>
    <t>Itambacuri</t>
  </si>
  <si>
    <t>Itamarati de Minas</t>
  </si>
  <si>
    <t>Itamarandiba</t>
  </si>
  <si>
    <t>Itajubá</t>
  </si>
  <si>
    <t>Itaipé</t>
  </si>
  <si>
    <t>Itaguara</t>
  </si>
  <si>
    <t>Itacarambi</t>
  </si>
  <si>
    <t>Itacambira</t>
  </si>
  <si>
    <t>Itabirito</t>
  </si>
  <si>
    <t>Itabirinha</t>
  </si>
  <si>
    <t>Itabira</t>
  </si>
  <si>
    <t>Iraí de Minas</t>
  </si>
  <si>
    <t>Ipuiúna</t>
  </si>
  <si>
    <t>Ipiaçu</t>
  </si>
  <si>
    <t>Ipatinga</t>
  </si>
  <si>
    <t>Ipanema</t>
  </si>
  <si>
    <t>Ipaba</t>
  </si>
  <si>
    <t>Inimutaba</t>
  </si>
  <si>
    <t>Inhaúma</t>
  </si>
  <si>
    <t>Inhapim</t>
  </si>
  <si>
    <t>Ingaí</t>
  </si>
  <si>
    <t>Indaiabira</t>
  </si>
  <si>
    <t>Inconfidentes</t>
  </si>
  <si>
    <t>Imbé de Minas</t>
  </si>
  <si>
    <t>Ilicínea</t>
  </si>
  <si>
    <t>Ijaci</t>
  </si>
  <si>
    <t>Iguatama</t>
  </si>
  <si>
    <t>Igaratinga</t>
  </si>
  <si>
    <t>Igarapé</t>
  </si>
  <si>
    <t>Icaraí de Minas</t>
  </si>
  <si>
    <t>Ibituruna</t>
  </si>
  <si>
    <t>Ibitiúra de Minas</t>
  </si>
  <si>
    <t>Ibirité</t>
  </si>
  <si>
    <t>Ibiraci</t>
  </si>
  <si>
    <t>Ibiracatu</t>
  </si>
  <si>
    <t>Ibiaí</t>
  </si>
  <si>
    <t>Ibiá</t>
  </si>
  <si>
    <t>Ibertioga</t>
  </si>
  <si>
    <t>Iapu</t>
  </si>
  <si>
    <t>Heliodora</t>
  </si>
  <si>
    <t>Gurinhatã</t>
  </si>
  <si>
    <t>Guiricema</t>
  </si>
  <si>
    <t>Guimarânia</t>
  </si>
  <si>
    <t>Guidoval</t>
  </si>
  <si>
    <t>Guaxupé</t>
  </si>
  <si>
    <t>Guarda-mor</t>
  </si>
  <si>
    <t>Guarará</t>
  </si>
  <si>
    <t>Guarani</t>
  </si>
  <si>
    <t>Guaranésia</t>
  </si>
  <si>
    <t>Guaraciama</t>
  </si>
  <si>
    <t>Guapé</t>
  </si>
  <si>
    <t>Guanhães</t>
  </si>
  <si>
    <t>Grupiara</t>
  </si>
  <si>
    <t>Grão Mogol</t>
  </si>
  <si>
    <t>Governador Valadares</t>
  </si>
  <si>
    <t>Gouveia</t>
  </si>
  <si>
    <t>Gonzaga</t>
  </si>
  <si>
    <t>Gonçalves</t>
  </si>
  <si>
    <t>Goianá</t>
  </si>
  <si>
    <t>Goiabeira</t>
  </si>
  <si>
    <t>Glaucilândia</t>
  </si>
  <si>
    <t>Gameleiras</t>
  </si>
  <si>
    <t>Galiléia</t>
  </si>
  <si>
    <t>Funilândia</t>
  </si>
  <si>
    <t>Frutal</t>
  </si>
  <si>
    <t>Fruta de Leite</t>
  </si>
  <si>
    <t>Fronteira Dos Vales</t>
  </si>
  <si>
    <t>Fronteira</t>
  </si>
  <si>
    <t>Frei Lagonegro</t>
  </si>
  <si>
    <t>Frei Inocêncio</t>
  </si>
  <si>
    <t>Frei Gaspar</t>
  </si>
  <si>
    <t>Franciscópolis</t>
  </si>
  <si>
    <t>Francisco sá</t>
  </si>
  <si>
    <t>Francisco Dumont</t>
  </si>
  <si>
    <t>Francisco Badaró</t>
  </si>
  <si>
    <t>Fortuna de Minas</t>
  </si>
  <si>
    <t>Fortaleza de Minas</t>
  </si>
  <si>
    <t>Formiga</t>
  </si>
  <si>
    <t>Florestal</t>
  </si>
  <si>
    <t>Fervedouro</t>
  </si>
  <si>
    <t>Ferros</t>
  </si>
  <si>
    <t>Fernandes Tourinho</t>
  </si>
  <si>
    <t>Felixlândia</t>
  </si>
  <si>
    <t>Felisburgo</t>
  </si>
  <si>
    <t>São Gonçalo do Rio Preto</t>
  </si>
  <si>
    <t>Felício Dos Santos</t>
  </si>
  <si>
    <t>Faria Lemos</t>
  </si>
  <si>
    <t>Fama</t>
  </si>
  <si>
    <t>Extrema</t>
  </si>
  <si>
    <t>Ewbank da Câmara</t>
  </si>
  <si>
    <t>Eugenópolis</t>
  </si>
  <si>
    <t>Estrela do Sul</t>
  </si>
  <si>
    <t>Estrela do Indaiá</t>
  </si>
  <si>
    <t>Estrela Dalva</t>
  </si>
  <si>
    <t>Estiva</t>
  </si>
  <si>
    <t>Espírito Santo do Dourado</t>
  </si>
  <si>
    <t>Espinosa</t>
  </si>
  <si>
    <t>Espera Feliz</t>
  </si>
  <si>
    <t>Esmeraldas</t>
  </si>
  <si>
    <t>Ervália</t>
  </si>
  <si>
    <t>Entre Rios de Minas</t>
  </si>
  <si>
    <t>Entre Folhas</t>
  </si>
  <si>
    <t>Engenheiro Navarro</t>
  </si>
  <si>
    <t>Engenheiro Caldas</t>
  </si>
  <si>
    <t>Elói Mendes</t>
  </si>
  <si>
    <t>Durandé</t>
  </si>
  <si>
    <t>Douradoquara</t>
  </si>
  <si>
    <t>Doresópolis</t>
  </si>
  <si>
    <t>Dores do Turvo</t>
  </si>
  <si>
    <t>Dores do Indaiá</t>
  </si>
  <si>
    <t>Dores de Guanhães</t>
  </si>
  <si>
    <t>Dores de Campos</t>
  </si>
  <si>
    <t>Dona Eusébia</t>
  </si>
  <si>
    <t>Dom Viçoso</t>
  </si>
  <si>
    <t>Dom Silvério</t>
  </si>
  <si>
    <t>Dom Joaquim</t>
  </si>
  <si>
    <t>Dom Cavati</t>
  </si>
  <si>
    <t>Dom Bosco</t>
  </si>
  <si>
    <t>Divisópolis</t>
  </si>
  <si>
    <t>Divisa Nova</t>
  </si>
  <si>
    <t>Divisa Alegre</t>
  </si>
  <si>
    <t>Divinópolis</t>
  </si>
  <si>
    <t>Divinolândia de Minas</t>
  </si>
  <si>
    <t>Divino Das Laranjeiras</t>
  </si>
  <si>
    <t>Divino</t>
  </si>
  <si>
    <t>Divinésia</t>
  </si>
  <si>
    <t>Dionísio</t>
  </si>
  <si>
    <t>Diogo de Vasconcelos</t>
  </si>
  <si>
    <t>Diamantina</t>
  </si>
  <si>
    <t>Desterro do Melo</t>
  </si>
  <si>
    <t>Desterro de Entre Rios</t>
  </si>
  <si>
    <t>Descoberto</t>
  </si>
  <si>
    <t>Delta</t>
  </si>
  <si>
    <t>Delfinópolis</t>
  </si>
  <si>
    <t>Delfim Moreira</t>
  </si>
  <si>
    <t>Datas</t>
  </si>
  <si>
    <t>Curvelo</t>
  </si>
  <si>
    <t>Curral de Dentro</t>
  </si>
  <si>
    <t>Cuparaque</t>
  </si>
  <si>
    <t>Cruzília</t>
  </si>
  <si>
    <t>Cruzeiro da Fortaleza</t>
  </si>
  <si>
    <t>Crucilândia</t>
  </si>
  <si>
    <t>Cristina</t>
  </si>
  <si>
    <t>Cristiano Otoni</t>
  </si>
  <si>
    <t>Cristália</t>
  </si>
  <si>
    <t>Cristais</t>
  </si>
  <si>
    <t>Crisólita</t>
  </si>
  <si>
    <t>Couto de Magalhães de Minas</t>
  </si>
  <si>
    <t>Córrego Novo</t>
  </si>
  <si>
    <t>Córrego Fundo</t>
  </si>
  <si>
    <t>Córrego do Bom Jesus</t>
  </si>
  <si>
    <t>Córrego Danta</t>
  </si>
  <si>
    <t>Coronel Xavier Chaves</t>
  </si>
  <si>
    <t>Coronel Pacheco</t>
  </si>
  <si>
    <t>Coronel Murta</t>
  </si>
  <si>
    <t>Coronel Fabriciano</t>
  </si>
  <si>
    <t>Coromandel</t>
  </si>
  <si>
    <t>Coroaci</t>
  </si>
  <si>
    <t>Corinto</t>
  </si>
  <si>
    <t>Cordislândia</t>
  </si>
  <si>
    <t>Cordisburgo</t>
  </si>
  <si>
    <t>Coração de Jesus</t>
  </si>
  <si>
    <t>Coqueiral</t>
  </si>
  <si>
    <t>Contagem</t>
  </si>
  <si>
    <t>Consolação</t>
  </si>
  <si>
    <t>Conselheiro Pena</t>
  </si>
  <si>
    <t>Conselheiro Lafaiete</t>
  </si>
  <si>
    <t>Conquista</t>
  </si>
  <si>
    <t>Congonhas do Norte</t>
  </si>
  <si>
    <t>Congonhas</t>
  </si>
  <si>
    <t>Congonhal</t>
  </si>
  <si>
    <t>Confins</t>
  </si>
  <si>
    <t>Cônego Marinho</t>
  </si>
  <si>
    <t>Conceição Dos Ouros</t>
  </si>
  <si>
    <t>Conceição do Rio Verde</t>
  </si>
  <si>
    <t>Conceição do Pará</t>
  </si>
  <si>
    <t>Conceição do Mato Dentro</t>
  </si>
  <si>
    <t>Conceição de Ipanema</t>
  </si>
  <si>
    <t>Conceição Das Alagoas</t>
  </si>
  <si>
    <t>Conceição Das Pedras</t>
  </si>
  <si>
    <t>Conceição da Aparecida</t>
  </si>
  <si>
    <t>Comercinho</t>
  </si>
  <si>
    <t>Comendador Gomes</t>
  </si>
  <si>
    <t>Coluna</t>
  </si>
  <si>
    <t>Coimbra</t>
  </si>
  <si>
    <t>Cláudio</t>
  </si>
  <si>
    <t>Claro Dos Poções</t>
  </si>
  <si>
    <t>Claraval</t>
  </si>
  <si>
    <t>Cipotânea</t>
  </si>
  <si>
    <t>Chiador</t>
  </si>
  <si>
    <t>Chapada Gaúcha</t>
  </si>
  <si>
    <t>Chapada do Norte</t>
  </si>
  <si>
    <t>Chalé</t>
  </si>
  <si>
    <t>Chácara</t>
  </si>
  <si>
    <t>Centralina</t>
  </si>
  <si>
    <t>Central de Minas</t>
  </si>
  <si>
    <t>Cedro do Abaeté</t>
  </si>
  <si>
    <t>Caxambu</t>
  </si>
  <si>
    <t>Catuti</t>
  </si>
  <si>
    <t>Catuji</t>
  </si>
  <si>
    <t>Catas Altas da Noruega</t>
  </si>
  <si>
    <t>Catas Altas</t>
  </si>
  <si>
    <t>Cataguases</t>
  </si>
  <si>
    <t>Conceição da Barra de Minas</t>
  </si>
  <si>
    <t>Cássia</t>
  </si>
  <si>
    <t>Cascalho Rico</t>
  </si>
  <si>
    <t>Casa Grande</t>
  </si>
  <si>
    <t>Carvalhos</t>
  </si>
  <si>
    <t>Carvalhópolis</t>
  </si>
  <si>
    <t>Carrancas</t>
  </si>
  <si>
    <t>Carneirinho</t>
  </si>
  <si>
    <t>Carmópolis de Minas</t>
  </si>
  <si>
    <t>Carmo do Rio Claro</t>
  </si>
  <si>
    <t>Carmo do Paranaíba</t>
  </si>
  <si>
    <t>Carmo do Cajuru</t>
  </si>
  <si>
    <t>Carmo de Minas</t>
  </si>
  <si>
    <t>Carmo da Mata</t>
  </si>
  <si>
    <t>Carmo da Cachoeira</t>
  </si>
  <si>
    <t>Carmésia</t>
  </si>
  <si>
    <t>Carlos Chagas</t>
  </si>
  <si>
    <t>Careaçu</t>
  </si>
  <si>
    <t>Carbonita</t>
  </si>
  <si>
    <t>Caratinga</t>
  </si>
  <si>
    <t>Carangola</t>
  </si>
  <si>
    <t>Carandaí</t>
  </si>
  <si>
    <t>Caranaíba</t>
  </si>
  <si>
    <t>Caraí</t>
  </si>
  <si>
    <t>Caputira</t>
  </si>
  <si>
    <t>Capitólio</t>
  </si>
  <si>
    <t>Capitão Enéas</t>
  </si>
  <si>
    <t>Capitão Andrade</t>
  </si>
  <si>
    <t>Capinópolis</t>
  </si>
  <si>
    <t>Capim Branco</t>
  </si>
  <si>
    <t>Capetinga</t>
  </si>
  <si>
    <t>Capelinha</t>
  </si>
  <si>
    <t>Capela Nova</t>
  </si>
  <si>
    <t>Caparaó</t>
  </si>
  <si>
    <t>Candeias</t>
  </si>
  <si>
    <t>Cana Verde</t>
  </si>
  <si>
    <t>Canápolis</t>
  </si>
  <si>
    <t>Canaã</t>
  </si>
  <si>
    <t>Campos Gerais</t>
  </si>
  <si>
    <t>Campos Altos</t>
  </si>
  <si>
    <t>Campo Florido</t>
  </si>
  <si>
    <t>Campo do Meio</t>
  </si>
  <si>
    <t>Campo Belo</t>
  </si>
  <si>
    <t>Campo Azul</t>
  </si>
  <si>
    <t>Campina Verde</t>
  </si>
  <si>
    <t>Campestre</t>
  </si>
  <si>
    <t>Campanha</t>
  </si>
  <si>
    <t>Campanário</t>
  </si>
  <si>
    <t>Cambuquira</t>
  </si>
  <si>
    <t>Cambuí</t>
  </si>
  <si>
    <t>Camanducaia</t>
  </si>
  <si>
    <t>Camacho</t>
  </si>
  <si>
    <t>Caldas</t>
  </si>
  <si>
    <t>Cajuri</t>
  </si>
  <si>
    <t>Caiana</t>
  </si>
  <si>
    <t>Caeté</t>
  </si>
  <si>
    <t>Caetanópolis</t>
  </si>
  <si>
    <t>Cachoeira de Minas</t>
  </si>
  <si>
    <t>Cachoeira da Prata</t>
  </si>
  <si>
    <t>Cabo Verde</t>
  </si>
  <si>
    <t>Cabeceira Grande</t>
  </si>
  <si>
    <t>Buritizeiro</t>
  </si>
  <si>
    <t>Buritis</t>
  </si>
  <si>
    <t>Bugre</t>
  </si>
  <si>
    <t>Buenópolis</t>
  </si>
  <si>
    <t>Bueno Brandão</t>
  </si>
  <si>
    <t>Brumadinho</t>
  </si>
  <si>
    <t>Brasópolis</t>
  </si>
  <si>
    <t>Braúnas</t>
  </si>
  <si>
    <t>Brás Pires</t>
  </si>
  <si>
    <t>Brasília de Minas</t>
  </si>
  <si>
    <t>Brasilândia de Minas</t>
  </si>
  <si>
    <t>Botumirim</t>
  </si>
  <si>
    <t>Botelhos</t>
  </si>
  <si>
    <t>Borda da Mata</t>
  </si>
  <si>
    <t>Bonito de Minas</t>
  </si>
  <si>
    <t>Bonfinópolis de Minas</t>
  </si>
  <si>
    <t>Bonfim</t>
  </si>
  <si>
    <t>Bom Repouso</t>
  </si>
  <si>
    <t>Bom Jesus do Galho</t>
  </si>
  <si>
    <t>Bom Jesus do Amparo</t>
  </si>
  <si>
    <t>Bom Jesus da Penha</t>
  </si>
  <si>
    <t>Bom Jardim de Minas</t>
  </si>
  <si>
    <t>Bom Despacho</t>
  </si>
  <si>
    <t>Bocaiúva</t>
  </si>
  <si>
    <t>Bocaina de Minas</t>
  </si>
  <si>
    <t>Biquinhas</t>
  </si>
  <si>
    <t>Bicas</t>
  </si>
  <si>
    <t>Bias Fortes</t>
  </si>
  <si>
    <t>Betim</t>
  </si>
  <si>
    <t>Berizal</t>
  </si>
  <si>
    <t>Bertópolis</t>
  </si>
  <si>
    <t>Berilo</t>
  </si>
  <si>
    <t>Belo Vale</t>
  </si>
  <si>
    <t>Belo Oriente</t>
  </si>
  <si>
    <t>Belo Horizonte</t>
  </si>
  <si>
    <t>Belmiro Braga</t>
  </si>
  <si>
    <t>Bela Vista de Minas</t>
  </si>
  <si>
    <t>Barroso</t>
  </si>
  <si>
    <t>Barra Longa</t>
  </si>
  <si>
    <t>Barbacena</t>
  </si>
  <si>
    <t>Barão de Monte Alto</t>
  </si>
  <si>
    <t>Barão de Cocais</t>
  </si>
  <si>
    <t>Bandeira do Sul</t>
  </si>
  <si>
    <t>Bandeira</t>
  </si>
  <si>
    <t>Bambuí</t>
  </si>
  <si>
    <t>Baldim</t>
  </si>
  <si>
    <t>Baependi</t>
  </si>
  <si>
    <t>Augusto de Lima</t>
  </si>
  <si>
    <t>Ataléia</t>
  </si>
  <si>
    <t>Astolfo Dutra</t>
  </si>
  <si>
    <t>Arinos</t>
  </si>
  <si>
    <t>Aricanduva</t>
  </si>
  <si>
    <t>Argirita</t>
  </si>
  <si>
    <t>Areado</t>
  </si>
  <si>
    <t>Arcos</t>
  </si>
  <si>
    <t>Arceburgo</t>
  </si>
  <si>
    <t>Araxá</t>
  </si>
  <si>
    <t>Araújos</t>
  </si>
  <si>
    <t>Arapuá</t>
  </si>
  <si>
    <t>Araporã</t>
  </si>
  <si>
    <t>Araponga</t>
  </si>
  <si>
    <t>Arantina</t>
  </si>
  <si>
    <t>Araguari</t>
  </si>
  <si>
    <t>Araçuaí</t>
  </si>
  <si>
    <t>Aracitaba</t>
  </si>
  <si>
    <t>Araçaí</t>
  </si>
  <si>
    <t>Antônio Prado de Minas</t>
  </si>
  <si>
    <t>Antônio Dias</t>
  </si>
  <si>
    <t>Angelândia</t>
  </si>
  <si>
    <t>Andrelândia</t>
  </si>
  <si>
    <t>Cachoeira de Pajeú</t>
  </si>
  <si>
    <t>Andradas</t>
  </si>
  <si>
    <t>Amparo do Serra</t>
  </si>
  <si>
    <t>Alvorada de Minas</t>
  </si>
  <si>
    <t>Alvinópolis</t>
  </si>
  <si>
    <t>Alvarenga</t>
  </si>
  <si>
    <t>Alto Rio Doce</t>
  </si>
  <si>
    <t>Alto Caparaó</t>
  </si>
  <si>
    <t>Alterosa</t>
  </si>
  <si>
    <t>Alpinópolis</t>
  </si>
  <si>
    <t>Alpercata</t>
  </si>
  <si>
    <t>Almenara</t>
  </si>
  <si>
    <t>Alfredo Vasconcelos</t>
  </si>
  <si>
    <t>Alfenas</t>
  </si>
  <si>
    <t>Além Paraíba</t>
  </si>
  <si>
    <t>Albertina</t>
  </si>
  <si>
    <t>Alagoa</t>
  </si>
  <si>
    <t>Aiuruoca</t>
  </si>
  <si>
    <t>Aimorés</t>
  </si>
  <si>
    <t>Águas Vermelhas</t>
  </si>
  <si>
    <t>Águas Formosas</t>
  </si>
  <si>
    <t>Aguanil</t>
  </si>
  <si>
    <t>Água Comprida</t>
  </si>
  <si>
    <t>Açucena</t>
  </si>
  <si>
    <t>Acaiaca</t>
  </si>
  <si>
    <t>Abre Campo</t>
  </si>
  <si>
    <t>Abaeté</t>
  </si>
  <si>
    <t>Abadia Dos Dourados</t>
  </si>
  <si>
    <t>Xique-xique</t>
  </si>
  <si>
    <t>BA</t>
  </si>
  <si>
    <t>Wenceslau Guimarães</t>
  </si>
  <si>
    <t>Wanderley</t>
  </si>
  <si>
    <t>Wagner</t>
  </si>
  <si>
    <t>Vitória da Conquista</t>
  </si>
  <si>
    <t>Vereda</t>
  </si>
  <si>
    <t>Varzedo</t>
  </si>
  <si>
    <t>Várzea Nova</t>
  </si>
  <si>
    <t>Várzea do Poço</t>
  </si>
  <si>
    <t>Várzea da Roça</t>
  </si>
  <si>
    <t>Valente</t>
  </si>
  <si>
    <t>Utinga</t>
  </si>
  <si>
    <t>Uruçuca</t>
  </si>
  <si>
    <t>Urandi</t>
  </si>
  <si>
    <t>Una</t>
  </si>
  <si>
    <t>Umburanas</t>
  </si>
  <si>
    <t>Uibaí</t>
  </si>
  <si>
    <t>Ubatã</t>
  </si>
  <si>
    <t>Ubaitaba</t>
  </si>
  <si>
    <t>Ubaíra</t>
  </si>
  <si>
    <t>Uauá</t>
  </si>
  <si>
    <t>Tucano</t>
  </si>
  <si>
    <t>Tremedal</t>
  </si>
  <si>
    <t>Terra Nova</t>
  </si>
  <si>
    <t>Teolândia</t>
  </si>
  <si>
    <t>Teofilândia</t>
  </si>
  <si>
    <t>Teixeira de Freitas</t>
  </si>
  <si>
    <t>Tapiramutá</t>
  </si>
  <si>
    <t>Taperoá</t>
  </si>
  <si>
    <t>Tanquinho</t>
  </si>
  <si>
    <t>Tanque Novo</t>
  </si>
  <si>
    <t>Tanhaçu</t>
  </si>
  <si>
    <t>Tabocas do Brejo Velho</t>
  </si>
  <si>
    <t>Souto Soares</t>
  </si>
  <si>
    <t>Sítio do Quinto</t>
  </si>
  <si>
    <t>Sítio do Mato</t>
  </si>
  <si>
    <t>Simões Filho</t>
  </si>
  <si>
    <t>Serrolândia</t>
  </si>
  <si>
    <t>Serrinha</t>
  </si>
  <si>
    <t>Serra Preta</t>
  </si>
  <si>
    <t>Serra Dourada</t>
  </si>
  <si>
    <t>Sento sé</t>
  </si>
  <si>
    <t>Serra do Ramalho</t>
  </si>
  <si>
    <t>Senhor do Bonfim</t>
  </si>
  <si>
    <t>Sebastião Laranjeiras</t>
  </si>
  <si>
    <t>Seabra</t>
  </si>
  <si>
    <t>Saúde</t>
  </si>
  <si>
    <t>Saubara</t>
  </si>
  <si>
    <t>Sátiro Dias</t>
  </si>
  <si>
    <t>Sapeaçu</t>
  </si>
  <si>
    <t>São Sebastião do Passé</t>
  </si>
  <si>
    <t>São Miguel Das Matas</t>
  </si>
  <si>
    <t>São José do Jacuípe</t>
  </si>
  <si>
    <t>São José da Vitória</t>
  </si>
  <si>
    <t>São Gonçalo Dos Campos</t>
  </si>
  <si>
    <t>São Francisco do Conde</t>
  </si>
  <si>
    <t>São Felipe</t>
  </si>
  <si>
    <t>São Félix do Coribe</t>
  </si>
  <si>
    <t>São Félix</t>
  </si>
  <si>
    <t>São Desidério</t>
  </si>
  <si>
    <t>Santo Estêvão</t>
  </si>
  <si>
    <t>Santo Antônio de Jesus</t>
  </si>
  <si>
    <t>Santo Amaro</t>
  </si>
  <si>
    <t>Santa Teresinha</t>
  </si>
  <si>
    <t>Santa Rita de Cássia</t>
  </si>
  <si>
    <t>Santanópolis</t>
  </si>
  <si>
    <t>Santana</t>
  </si>
  <si>
    <t>Santa Maria da Vitória</t>
  </si>
  <si>
    <t>Santaluz</t>
  </si>
  <si>
    <t>Santa Cruz da Vitória</t>
  </si>
  <si>
    <t>Santa Cruz Cabrália</t>
  </si>
  <si>
    <t>Santa Brígida</t>
  </si>
  <si>
    <t>Salvador</t>
  </si>
  <si>
    <t>Salinas da Margarida</t>
  </si>
  <si>
    <t>Ruy Barbosa</t>
  </si>
  <si>
    <t>Rodelas</t>
  </si>
  <si>
    <t>Rio Real</t>
  </si>
  <si>
    <t>Rio do Pires</t>
  </si>
  <si>
    <t>Rio do Antônio</t>
  </si>
  <si>
    <t>Rio de Contas</t>
  </si>
  <si>
    <t>Ribeirão do Largo</t>
  </si>
  <si>
    <t>Ribeira do Pombal</t>
  </si>
  <si>
    <t>Ribeira do Amparo</t>
  </si>
  <si>
    <t>Riacho de Santana</t>
  </si>
  <si>
    <t>Riachão do Jacuípe</t>
  </si>
  <si>
    <t>Riachão Das Neves</t>
  </si>
  <si>
    <t>Retirolândia</t>
  </si>
  <si>
    <t>Remanso</t>
  </si>
  <si>
    <t>Rafael Jambeiro</t>
  </si>
  <si>
    <t>Quixabeira</t>
  </si>
  <si>
    <t>Quijingue</t>
  </si>
  <si>
    <t>Queimadas</t>
  </si>
  <si>
    <t>Presidente Tancredo Neves</t>
  </si>
  <si>
    <t>Presidente Jânio Quadros</t>
  </si>
  <si>
    <t>Presidente Dutra</t>
  </si>
  <si>
    <t>Prado</t>
  </si>
  <si>
    <t>Potiraguá</t>
  </si>
  <si>
    <t>Porto Seguro</t>
  </si>
  <si>
    <t>Ponto Novo</t>
  </si>
  <si>
    <t>Pojuca</t>
  </si>
  <si>
    <t>Poções</t>
  </si>
  <si>
    <t>Planaltino</t>
  </si>
  <si>
    <t>Piritiba</t>
  </si>
  <si>
    <t>Piripá</t>
  </si>
  <si>
    <t>Piraí do Norte</t>
  </si>
  <si>
    <t>Pintadas</t>
  </si>
  <si>
    <t>Pindobaçu</t>
  </si>
  <si>
    <t>Pindaí</t>
  </si>
  <si>
    <t>Pilão Arcado</t>
  </si>
  <si>
    <t>Piatã</t>
  </si>
  <si>
    <t>Pedro Alexandre</t>
  </si>
  <si>
    <t>Pedrão</t>
  </si>
  <si>
    <t>pé de Serra</t>
  </si>
  <si>
    <t>Paulo Afonso</t>
  </si>
  <si>
    <t>Pau Brasil</t>
  </si>
  <si>
    <t>Paripiranga</t>
  </si>
  <si>
    <t>Paratinga</t>
  </si>
  <si>
    <t>Paramirim</t>
  </si>
  <si>
    <t>Palmeiras</t>
  </si>
  <si>
    <t>Palmas de Monte Alto</t>
  </si>
  <si>
    <t>Ourolândia</t>
  </si>
  <si>
    <t>Ouriçangas</t>
  </si>
  <si>
    <t>Oliveira Dos Brejinhos</t>
  </si>
  <si>
    <t>Olindina</t>
  </si>
  <si>
    <t>Novo Triunfo</t>
  </si>
  <si>
    <t>Nova Viçosa</t>
  </si>
  <si>
    <t>Nova Soure</t>
  </si>
  <si>
    <t>Nova Redenção</t>
  </si>
  <si>
    <t>Nova Itarana</t>
  </si>
  <si>
    <t>Nova Ibiá</t>
  </si>
  <si>
    <t>Nova Canaã</t>
  </si>
  <si>
    <t>Nordestina</t>
  </si>
  <si>
    <t>Nilo Peçanha</t>
  </si>
  <si>
    <t>Nazaré</t>
  </si>
  <si>
    <t>Mutuípe</t>
  </si>
  <si>
    <t>Muritiba</t>
  </si>
  <si>
    <t>Muquém de São Francisco</t>
  </si>
  <si>
    <t>Muniz Ferreira</t>
  </si>
  <si>
    <t>Mulungu do Morro</t>
  </si>
  <si>
    <t>Mucuri</t>
  </si>
  <si>
    <t>Mucugê</t>
  </si>
  <si>
    <t>Mortugaba</t>
  </si>
  <si>
    <t>Morro do Chapéu</t>
  </si>
  <si>
    <t>Morpará</t>
  </si>
  <si>
    <t>Monte Santo</t>
  </si>
  <si>
    <t>Mirante</t>
  </si>
  <si>
    <t>Mirangaba</t>
  </si>
  <si>
    <t>Milagres</t>
  </si>
  <si>
    <t>Miguel Calmon</t>
  </si>
  <si>
    <t>Medeiros Neto</t>
  </si>
  <si>
    <t>Matina</t>
  </si>
  <si>
    <t>Mata de São João</t>
  </si>
  <si>
    <t>Mascote</t>
  </si>
  <si>
    <t>Marcionílio Souza</t>
  </si>
  <si>
    <t>Maraú</t>
  </si>
  <si>
    <t>Maragogipe</t>
  </si>
  <si>
    <t>Maracás</t>
  </si>
  <si>
    <t>Mansidão</t>
  </si>
  <si>
    <t>Manoel Vitorino</t>
  </si>
  <si>
    <t>Malhada de Pedras</t>
  </si>
  <si>
    <t>Malhada</t>
  </si>
  <si>
    <t>Mairi</t>
  </si>
  <si>
    <t>Maiquinique</t>
  </si>
  <si>
    <t>Maetinga</t>
  </si>
  <si>
    <t>Madre de Deus</t>
  </si>
  <si>
    <t>Macururé</t>
  </si>
  <si>
    <t>Macaúbas</t>
  </si>
  <si>
    <t>Macarani</t>
  </si>
  <si>
    <t>Macajuba</t>
  </si>
  <si>
    <t>Luís Eduardo Magalhães</t>
  </si>
  <si>
    <t>Livramento de Nossa Senhora</t>
  </si>
  <si>
    <t>Licínio de Almeida</t>
  </si>
  <si>
    <t>Lençóis</t>
  </si>
  <si>
    <t>Lauro de Freitas</t>
  </si>
  <si>
    <t>Lapão</t>
  </si>
  <si>
    <t>Lamarão</t>
  </si>
  <si>
    <t>Lajedo do Tabocal</t>
  </si>
  <si>
    <t>Lajedinho</t>
  </si>
  <si>
    <t>Lajedão</t>
  </si>
  <si>
    <t>Laje</t>
  </si>
  <si>
    <t>Lagoa Real</t>
  </si>
  <si>
    <t>Lafaiete Coutinho</t>
  </si>
  <si>
    <t>Jussiape</t>
  </si>
  <si>
    <t>Jussari</t>
  </si>
  <si>
    <t>Jucuruçu</t>
  </si>
  <si>
    <t>Juazeiro</t>
  </si>
  <si>
    <t>João Dourado</t>
  </si>
  <si>
    <t>Jitaúna</t>
  </si>
  <si>
    <t>Jiquiriçá</t>
  </si>
  <si>
    <t>Jeremoabo</t>
  </si>
  <si>
    <t>Jequié</t>
  </si>
  <si>
    <t>Jandaíra</t>
  </si>
  <si>
    <t>Jaguaripe</t>
  </si>
  <si>
    <t>Jaguarari</t>
  </si>
  <si>
    <t>Jaguaquara</t>
  </si>
  <si>
    <t>Jacobina</t>
  </si>
  <si>
    <t>Jacaraci</t>
  </si>
  <si>
    <t>Iuiú</t>
  </si>
  <si>
    <t>Ituberá</t>
  </si>
  <si>
    <t>Ituaçu</t>
  </si>
  <si>
    <t>Itororó</t>
  </si>
  <si>
    <t>Itiúba</t>
  </si>
  <si>
    <t>Itiruçu</t>
  </si>
  <si>
    <t>Itatim</t>
  </si>
  <si>
    <t>Itarantim</t>
  </si>
  <si>
    <t>Itaquara</t>
  </si>
  <si>
    <t>Itapitanga</t>
  </si>
  <si>
    <t>Itapicuru</t>
  </si>
  <si>
    <t>Itapetinga</t>
  </si>
  <si>
    <t>Itapebi</t>
  </si>
  <si>
    <t>Itapé</t>
  </si>
  <si>
    <t>Itaparica</t>
  </si>
  <si>
    <t>Itanhém</t>
  </si>
  <si>
    <t>Itanagra</t>
  </si>
  <si>
    <t>Itamari</t>
  </si>
  <si>
    <t>Itamaraju</t>
  </si>
  <si>
    <t>Itajuípe</t>
  </si>
  <si>
    <t>Itaju do Colônia</t>
  </si>
  <si>
    <t>Itaguaçu da Bahia</t>
  </si>
  <si>
    <t>Itagimirim</t>
  </si>
  <si>
    <t>Itagibá</t>
  </si>
  <si>
    <t>Itagi</t>
  </si>
  <si>
    <t>Itaeté</t>
  </si>
  <si>
    <t>Itacaré</t>
  </si>
  <si>
    <t>Itabuna</t>
  </si>
  <si>
    <t>Itaberaba</t>
  </si>
  <si>
    <t>Itabela</t>
  </si>
  <si>
    <t>Irecê</t>
  </si>
  <si>
    <t>Irará</t>
  </si>
  <si>
    <t>Iraquara</t>
  </si>
  <si>
    <t>Iramaia</t>
  </si>
  <si>
    <t>Irajuba</t>
  </si>
  <si>
    <t>Ipupiara</t>
  </si>
  <si>
    <t>Ipirá</t>
  </si>
  <si>
    <t>Ipiaú</t>
  </si>
  <si>
    <t>Ipecaetá</t>
  </si>
  <si>
    <t>Inhambupe</t>
  </si>
  <si>
    <t>Ilhéus</t>
  </si>
  <si>
    <t>Iguaí</t>
  </si>
  <si>
    <t>Igrapiúna</t>
  </si>
  <si>
    <t>Igaporã</t>
  </si>
  <si>
    <t>Ichu</t>
  </si>
  <si>
    <t>Ibotirama</t>
  </si>
  <si>
    <t>Ibititá</t>
  </si>
  <si>
    <t>Ibitiara</t>
  </si>
  <si>
    <t>Ibirataia</t>
  </si>
  <si>
    <t>Ibirapuã</t>
  </si>
  <si>
    <t>Ibirapitanga</t>
  </si>
  <si>
    <t>Ibiquera</t>
  </si>
  <si>
    <t>Ibipitanga</t>
  </si>
  <si>
    <t>Ibipeba</t>
  </si>
  <si>
    <t>Ibicuí</t>
  </si>
  <si>
    <t>Ibicoara</t>
  </si>
  <si>
    <t>Ibicaraí</t>
  </si>
  <si>
    <t>Ibiassucê</t>
  </si>
  <si>
    <t>Iaçu</t>
  </si>
  <si>
    <t>Heliópolis</t>
  </si>
  <si>
    <t>Guaratinga</t>
  </si>
  <si>
    <t>Guanambi</t>
  </si>
  <si>
    <t>Guajeru</t>
  </si>
  <si>
    <t>Governador Mangabeira</t>
  </si>
  <si>
    <t>Gongogi</t>
  </si>
  <si>
    <t>Glória</t>
  </si>
  <si>
    <t>Gentio do Ouro</t>
  </si>
  <si>
    <t>Gavião</t>
  </si>
  <si>
    <t>Gandu</t>
  </si>
  <si>
    <t>Formosa do Rio Preto</t>
  </si>
  <si>
    <t>Floresta Azul</t>
  </si>
  <si>
    <t>Firmino Alves</t>
  </si>
  <si>
    <t>Filadélfia</t>
  </si>
  <si>
    <t>Feira de Santana</t>
  </si>
  <si>
    <t>Feira da Mata</t>
  </si>
  <si>
    <t>Fátima</t>
  </si>
  <si>
    <t>Eunápolis</t>
  </si>
  <si>
    <t>Euclides da Cunha</t>
  </si>
  <si>
    <t>Esplanada</t>
  </si>
  <si>
    <t>Encruzilhada</t>
  </si>
  <si>
    <t>Elísio Medrado</t>
  </si>
  <si>
    <t>Dom Macedo Costa</t>
  </si>
  <si>
    <t>Dom Basílio</t>
  </si>
  <si>
    <t>Dias D´ávila</t>
  </si>
  <si>
    <t>Dário Meira</t>
  </si>
  <si>
    <t>Curaçá</t>
  </si>
  <si>
    <t>Cruz Das Almas</t>
  </si>
  <si>
    <t>Cristópolis</t>
  </si>
  <si>
    <t>Crisópolis</t>
  </si>
  <si>
    <t>Cravolândia</t>
  </si>
  <si>
    <t>Cotegipe</t>
  </si>
  <si>
    <t>Correntina</t>
  </si>
  <si>
    <t>Coronel João sá</t>
  </si>
  <si>
    <t>Coribe</t>
  </si>
  <si>
    <t>Cordeiros</t>
  </si>
  <si>
    <t>Coração de Maria</t>
  </si>
  <si>
    <t>Contendas do Sincorá</t>
  </si>
  <si>
    <t>Condeúba</t>
  </si>
  <si>
    <t>Conde</t>
  </si>
  <si>
    <t>Conceição do Jacuípe</t>
  </si>
  <si>
    <t>Conceição do Coité</t>
  </si>
  <si>
    <t>Conceição do Almeida</t>
  </si>
  <si>
    <t>Conceição da Feira</t>
  </si>
  <si>
    <t>Cocos</t>
  </si>
  <si>
    <t>Coaraci</t>
  </si>
  <si>
    <t>Cipó</t>
  </si>
  <si>
    <t>Cícero Dantas</t>
  </si>
  <si>
    <t>Chorrochó</t>
  </si>
  <si>
    <t>Central</t>
  </si>
  <si>
    <t>Caturama</t>
  </si>
  <si>
    <t>Catu</t>
  </si>
  <si>
    <t>Catolândia</t>
  </si>
  <si>
    <t>Castro Alves</t>
  </si>
  <si>
    <t>Casa Nova</t>
  </si>
  <si>
    <t>Carinhanha</t>
  </si>
  <si>
    <t>Cardeal da Silva</t>
  </si>
  <si>
    <t>Caravelas</t>
  </si>
  <si>
    <t>Caraíbas</t>
  </si>
  <si>
    <t>Capim Grosso</t>
  </si>
  <si>
    <t>Capela do Alto Alegre</t>
  </si>
  <si>
    <t>Canudos</t>
  </si>
  <si>
    <t>Cansanção</t>
  </si>
  <si>
    <t>Cândido Sales</t>
  </si>
  <si>
    <t>Candiba</t>
  </si>
  <si>
    <t>Candeal</t>
  </si>
  <si>
    <t>Canavieiras</t>
  </si>
  <si>
    <t>Campo Formoso</t>
  </si>
  <si>
    <t>Campo Alegre de Lourdes</t>
  </si>
  <si>
    <t>Camamu</t>
  </si>
  <si>
    <t>Camaçari</t>
  </si>
  <si>
    <t>Camacan</t>
  </si>
  <si>
    <t>Caldeirão Grande</t>
  </si>
  <si>
    <t>Cairu</t>
  </si>
  <si>
    <t>Cafarnaum</t>
  </si>
  <si>
    <t>Caetité</t>
  </si>
  <si>
    <t>Caetanos</t>
  </si>
  <si>
    <t>Caém</t>
  </si>
  <si>
    <t>Caculé</t>
  </si>
  <si>
    <t>Cachoeira</t>
  </si>
  <si>
    <t>Cabaceiras do Paraguaçu</t>
  </si>
  <si>
    <t>Caatiba</t>
  </si>
  <si>
    <t>Buritirama</t>
  </si>
  <si>
    <t>Buerarema</t>
  </si>
  <si>
    <t>Brumado</t>
  </si>
  <si>
    <t>Brotas de Macaúbas</t>
  </si>
  <si>
    <t>Brejolândia</t>
  </si>
  <si>
    <t>Brejões</t>
  </si>
  <si>
    <t>Botuporã</t>
  </si>
  <si>
    <t>Boquira</t>
  </si>
  <si>
    <t>Boninal</t>
  </si>
  <si>
    <t>Bom Jesus da Serra</t>
  </si>
  <si>
    <t>Bom Jesus da Lapa</t>
  </si>
  <si>
    <t>Boa Vista do Tupim</t>
  </si>
  <si>
    <t>Boa Nova</t>
  </si>
  <si>
    <t>Biritinga</t>
  </si>
  <si>
    <t>Belo Campo</t>
  </si>
  <si>
    <t>Governador Lomanto Júnior</t>
  </si>
  <si>
    <t>Barrocas</t>
  </si>
  <si>
    <t>Barreiras</t>
  </si>
  <si>
    <t>Barra do Rocha</t>
  </si>
  <si>
    <t>Barra do Mendes</t>
  </si>
  <si>
    <t>Barra do Choça</t>
  </si>
  <si>
    <t>Barra da Estiva</t>
  </si>
  <si>
    <t>Barra</t>
  </si>
  <si>
    <t>Banzaê</t>
  </si>
  <si>
    <t>Baixa Grande</t>
  </si>
  <si>
    <t>Baianópolis</t>
  </si>
  <si>
    <t>Aurelino Leal</t>
  </si>
  <si>
    <t>Aratuípe</t>
  </si>
  <si>
    <t>Arataca</t>
  </si>
  <si>
    <t>Aramari</t>
  </si>
  <si>
    <t>Araci</t>
  </si>
  <si>
    <t>Araças</t>
  </si>
  <si>
    <t>Aracatu</t>
  </si>
  <si>
    <t>Apuarema</t>
  </si>
  <si>
    <t>Aporá</t>
  </si>
  <si>
    <t>Antônio Gonçalves</t>
  </si>
  <si>
    <t>Antônio Cardoso</t>
  </si>
  <si>
    <t>Antas</t>
  </si>
  <si>
    <t>Anguera</t>
  </si>
  <si>
    <t>Angical</t>
  </si>
  <si>
    <t>Andorinha</t>
  </si>
  <si>
    <t>Andaraí</t>
  </si>
  <si>
    <t>Anagé</t>
  </si>
  <si>
    <t>América Dourada</t>
  </si>
  <si>
    <t>Amélia Rodrigues</t>
  </si>
  <si>
    <t>Amargosa</t>
  </si>
  <si>
    <t>Almadina</t>
  </si>
  <si>
    <t>Alcobaça</t>
  </si>
  <si>
    <t>Alagoinhas</t>
  </si>
  <si>
    <t>Aiquara</t>
  </si>
  <si>
    <t>Érico Cardoso</t>
  </si>
  <si>
    <t>Água Fria</t>
  </si>
  <si>
    <t>Adustina</t>
  </si>
  <si>
    <t>Acajutiba</t>
  </si>
  <si>
    <t>Abaré</t>
  </si>
  <si>
    <t>Abaíra</t>
  </si>
  <si>
    <t>Umbaúba</t>
  </si>
  <si>
    <t>SE</t>
  </si>
  <si>
    <t>Tomar do Geru</t>
  </si>
  <si>
    <t>Tobias Barreto</t>
  </si>
  <si>
    <t>Telha</t>
  </si>
  <si>
    <t>Siriri</t>
  </si>
  <si>
    <t>Simão Dias</t>
  </si>
  <si>
    <t>São Miguel do Aleixo</t>
  </si>
  <si>
    <t>São Cristóvão</t>
  </si>
  <si>
    <t>Santo Amaro Das Brotas</t>
  </si>
  <si>
    <t>Santana do São Francisco</t>
  </si>
  <si>
    <t>Santa Luzia do Itanhy</t>
  </si>
  <si>
    <t>Salgado</t>
  </si>
  <si>
    <t>Rosário do Catete</t>
  </si>
  <si>
    <t>Ribeirópolis</t>
  </si>
  <si>
    <t>Riachuelo</t>
  </si>
  <si>
    <t>Riachão do Dantas</t>
  </si>
  <si>
    <t>Propriá</t>
  </si>
  <si>
    <t>Porto da Folha</t>
  </si>
  <si>
    <t>Poço Verde</t>
  </si>
  <si>
    <t>Poço Redondo</t>
  </si>
  <si>
    <t>Pirambu</t>
  </si>
  <si>
    <t>Pedrinhas</t>
  </si>
  <si>
    <t>Pedra Mole</t>
  </si>
  <si>
    <t>Pacatuba</t>
  </si>
  <si>
    <t>Nossa Senhora do Socorro</t>
  </si>
  <si>
    <t>Nossa Senhora de Lourdes</t>
  </si>
  <si>
    <t>Nossa Senhora Das Dores</t>
  </si>
  <si>
    <t>Nossa Senhora da Glória</t>
  </si>
  <si>
    <t>Nossa Senhora Aparecida</t>
  </si>
  <si>
    <t>Neópolis</t>
  </si>
  <si>
    <t>Muribeca</t>
  </si>
  <si>
    <t>Monte Alegre de Sergipe</t>
  </si>
  <si>
    <t>Moita Bonita</t>
  </si>
  <si>
    <t>Maruim</t>
  </si>
  <si>
    <t>Malhador</t>
  </si>
  <si>
    <t>Malhada Dos Bois</t>
  </si>
  <si>
    <t>Macambira</t>
  </si>
  <si>
    <t>Laranjeiras</t>
  </si>
  <si>
    <t>Lagarto</t>
  </si>
  <si>
    <t>Japoatã</t>
  </si>
  <si>
    <t>Japaratuba</t>
  </si>
  <si>
    <t>Itaporanga D´ajuda</t>
  </si>
  <si>
    <t>Itabi</t>
  </si>
  <si>
    <t>Itabaianinha</t>
  </si>
  <si>
    <t>Itabaiana</t>
  </si>
  <si>
    <t>Indiaroba</t>
  </si>
  <si>
    <t>Ilha Das Flores</t>
  </si>
  <si>
    <t>Gracho Cardoso</t>
  </si>
  <si>
    <t>General Maynard</t>
  </si>
  <si>
    <t>Gararu</t>
  </si>
  <si>
    <t>Frei Paulo</t>
  </si>
  <si>
    <t>Feira Nova</t>
  </si>
  <si>
    <t>Estância</t>
  </si>
  <si>
    <t>Divina Pastora</t>
  </si>
  <si>
    <t>Cumbe</t>
  </si>
  <si>
    <t>Cristinápolis</t>
  </si>
  <si>
    <t>Cedro de São João</t>
  </si>
  <si>
    <t>Carmópolis</t>
  </si>
  <si>
    <t>Carira</t>
  </si>
  <si>
    <t>Capela</t>
  </si>
  <si>
    <t>Canindé de São Francisco</t>
  </si>
  <si>
    <t>Canhoba</t>
  </si>
  <si>
    <t>Campo do Brito</t>
  </si>
  <si>
    <t>Brejo Grande</t>
  </si>
  <si>
    <t>Boquim</t>
  </si>
  <si>
    <t>Barra Dos Coqueiros</t>
  </si>
  <si>
    <t>Areia Branca</t>
  </si>
  <si>
    <t>Arauá</t>
  </si>
  <si>
    <t>Aracaju</t>
  </si>
  <si>
    <t>Aquidabã</t>
  </si>
  <si>
    <t>Amparo de São Francisco</t>
  </si>
  <si>
    <t>AL</t>
  </si>
  <si>
    <t>União Dos Palmares</t>
  </si>
  <si>
    <t>Traipu</t>
  </si>
  <si>
    <t>Teotônio Vilela</t>
  </si>
  <si>
    <t>Taquarana</t>
  </si>
  <si>
    <t>Tanque D´arca</t>
  </si>
  <si>
    <t>Senador Rui Palmeira</t>
  </si>
  <si>
    <t>Satuba</t>
  </si>
  <si>
    <t>São Miguel Dos Milagres</t>
  </si>
  <si>
    <t>São Miguel Dos Campos</t>
  </si>
  <si>
    <t>São Luís do Quitunde</t>
  </si>
  <si>
    <t>São José da Tapera</t>
  </si>
  <si>
    <t>São José da Laje</t>
  </si>
  <si>
    <t>São Brás</t>
  </si>
  <si>
    <t>Santana do Mundaú</t>
  </si>
  <si>
    <t>Santana do Ipanema</t>
  </si>
  <si>
    <t>Santa Luzia do Norte</t>
  </si>
  <si>
    <t>Roteiro</t>
  </si>
  <si>
    <t>Rio Largo</t>
  </si>
  <si>
    <t>Quebrangulo</t>
  </si>
  <si>
    <t>Porto Real do Colégio</t>
  </si>
  <si>
    <t>Porto de Pedras</t>
  </si>
  <si>
    <t>Porto Calvo</t>
  </si>
  <si>
    <t>Poço Das Trincheiras</t>
  </si>
  <si>
    <t>Pindoba</t>
  </si>
  <si>
    <t>Pilar</t>
  </si>
  <si>
    <t>Piaçabuçu</t>
  </si>
  <si>
    <t>Penedo</t>
  </si>
  <si>
    <t>Paulo Jacinto</t>
  </si>
  <si>
    <t>Passo de Camaragibe</t>
  </si>
  <si>
    <t>Paripueira</t>
  </si>
  <si>
    <t>Pariconha</t>
  </si>
  <si>
    <t>Pão de Açúcar</t>
  </si>
  <si>
    <t>Palmeira Dos Índios</t>
  </si>
  <si>
    <t>Olivença</t>
  </si>
  <si>
    <t>Olho D´água Grande</t>
  </si>
  <si>
    <t>Olho D´água do Casado</t>
  </si>
  <si>
    <t>Olho D´água Das Flores</t>
  </si>
  <si>
    <t>Novo Lino</t>
  </si>
  <si>
    <t>Murici</t>
  </si>
  <si>
    <t>Monteirópolis</t>
  </si>
  <si>
    <t>Minador do Negrão</t>
  </si>
  <si>
    <t>Messias</t>
  </si>
  <si>
    <t>Matriz de Camaragibe</t>
  </si>
  <si>
    <t>Mata Grande</t>
  </si>
  <si>
    <t>Mar Vermelho</t>
  </si>
  <si>
    <t>Maribondo</t>
  </si>
  <si>
    <t>Marechal Deodoro</t>
  </si>
  <si>
    <t>Maragogi</t>
  </si>
  <si>
    <t>Major Isidoro</t>
  </si>
  <si>
    <t>Maceió</t>
  </si>
  <si>
    <t>Limoeiro de Anadia</t>
  </si>
  <si>
    <t>Lagoa da Canoa</t>
  </si>
  <si>
    <t>Junqueiro</t>
  </si>
  <si>
    <t>Jundiá</t>
  </si>
  <si>
    <t>Joaquim Gomes</t>
  </si>
  <si>
    <t>Jequiá da Praia</t>
  </si>
  <si>
    <t>Jaramataia</t>
  </si>
  <si>
    <t>Japaratinga</t>
  </si>
  <si>
    <t>Jacuípe</t>
  </si>
  <si>
    <t>Jacaré Dos Homens</t>
  </si>
  <si>
    <t>Inhapi</t>
  </si>
  <si>
    <t>Igreja Nova</t>
  </si>
  <si>
    <t>Igaci</t>
  </si>
  <si>
    <t>Ibateguara</t>
  </si>
  <si>
    <t>Girau do Ponciano</t>
  </si>
  <si>
    <t>Flexeiras</t>
  </si>
  <si>
    <t>Feliz Deserto</t>
  </si>
  <si>
    <t>Feira Grande</t>
  </si>
  <si>
    <t>Estrela de Alagoas</t>
  </si>
  <si>
    <t>Dois Riachos</t>
  </si>
  <si>
    <t>Delmiro Gouveia</t>
  </si>
  <si>
    <t>Craíbas</t>
  </si>
  <si>
    <t>Coruripe</t>
  </si>
  <si>
    <t>Coqueiro Seco</t>
  </si>
  <si>
    <t>Colônia Leopoldina</t>
  </si>
  <si>
    <t>Coité do Nóia</t>
  </si>
  <si>
    <t>Chã Preta</t>
  </si>
  <si>
    <t>Carneiros</t>
  </si>
  <si>
    <t>Canapi</t>
  </si>
  <si>
    <t>Cajueiro</t>
  </si>
  <si>
    <t>Cacimbinhas</t>
  </si>
  <si>
    <t>Branquinha</t>
  </si>
  <si>
    <t>Boca da Mata</t>
  </si>
  <si>
    <t>Belo Monte</t>
  </si>
  <si>
    <t>Belém</t>
  </si>
  <si>
    <t>Batalha</t>
  </si>
  <si>
    <t>Barra de São Miguel</t>
  </si>
  <si>
    <t>Barra de Santo Antônio</t>
  </si>
  <si>
    <t>Arapiraca</t>
  </si>
  <si>
    <t>Anadia</t>
  </si>
  <si>
    <t>Água Branca</t>
  </si>
  <si>
    <t>Xexéu</t>
  </si>
  <si>
    <t>PE</t>
  </si>
  <si>
    <t>Vitória de Santo Antão</t>
  </si>
  <si>
    <t>Vicência</t>
  </si>
  <si>
    <t>Vertentes</t>
  </si>
  <si>
    <t>Vertente do Lério</t>
  </si>
  <si>
    <t>Verdejante</t>
  </si>
  <si>
    <t>Venturosa</t>
  </si>
  <si>
    <t>Tuparetama</t>
  </si>
  <si>
    <t>Tupanatinga</t>
  </si>
  <si>
    <t>Tracunhaém</t>
  </si>
  <si>
    <t>Toritama</t>
  </si>
  <si>
    <t>Timbaúba</t>
  </si>
  <si>
    <t>Terezinha</t>
  </si>
  <si>
    <t>Taquaritinga do Norte</t>
  </si>
  <si>
    <t>Tamandaré</t>
  </si>
  <si>
    <t>Tacaratu</t>
  </si>
  <si>
    <t>Tacaimbó</t>
  </si>
  <si>
    <t>Tabira</t>
  </si>
  <si>
    <t>Surubim</t>
  </si>
  <si>
    <t>Solidão</t>
  </si>
  <si>
    <t>Moreilândia</t>
  </si>
  <si>
    <t>Sirinhaém</t>
  </si>
  <si>
    <t>Sertânia</t>
  </si>
  <si>
    <t>Serrita</t>
  </si>
  <si>
    <t>Serra Talhada</t>
  </si>
  <si>
    <t>São Vicente Ferrer</t>
  </si>
  <si>
    <t>São Lourenço da Mata</t>
  </si>
  <si>
    <t>São José do Egito</t>
  </si>
  <si>
    <t>São José do Belmonte</t>
  </si>
  <si>
    <t>São José da Coroa Grande</t>
  </si>
  <si>
    <t>São Joaquim do Monte</t>
  </si>
  <si>
    <t>São Caitano</t>
  </si>
  <si>
    <t>São Bento do Una</t>
  </si>
  <si>
    <t>São Benedito do Sul</t>
  </si>
  <si>
    <t>Santa Maria do Cambucá</t>
  </si>
  <si>
    <t>Santa Maria da Boa Vista</t>
  </si>
  <si>
    <t>Santa Filomena</t>
  </si>
  <si>
    <t>Santa Cruz do Capibaribe</t>
  </si>
  <si>
    <t>Santa Cruz da Baixa Verde</t>
  </si>
  <si>
    <t>Santa Cruz</t>
  </si>
  <si>
    <t>Sanharó</t>
  </si>
  <si>
    <t>Saloá</t>
  </si>
  <si>
    <t>Salgueiro</t>
  </si>
  <si>
    <t>Salgadinho</t>
  </si>
  <si>
    <t>Sairé</t>
  </si>
  <si>
    <t>Rio Formoso</t>
  </si>
  <si>
    <t>Ribeirão</t>
  </si>
  <si>
    <t>Riacho Das Almas</t>
  </si>
  <si>
    <t>Recife</t>
  </si>
  <si>
    <t>Quixaba</t>
  </si>
  <si>
    <t>Quipapá</t>
  </si>
  <si>
    <t>Primavera</t>
  </si>
  <si>
    <t>Pombos</t>
  </si>
  <si>
    <t>Poção</t>
  </si>
  <si>
    <t>Petrolina</t>
  </si>
  <si>
    <t>Pesqueira</t>
  </si>
  <si>
    <t>Pedra</t>
  </si>
  <si>
    <t>Paulista</t>
  </si>
  <si>
    <t>Paudalho</t>
  </si>
  <si>
    <t>Passira</t>
  </si>
  <si>
    <t>Parnamirim</t>
  </si>
  <si>
    <t>Paranatama</t>
  </si>
  <si>
    <t>Panelas</t>
  </si>
  <si>
    <t>Palmeirina</t>
  </si>
  <si>
    <t>Palmares</t>
  </si>
  <si>
    <t>Ouricuri</t>
  </si>
  <si>
    <t>Orocó</t>
  </si>
  <si>
    <t>Orobó</t>
  </si>
  <si>
    <t>Olinda</t>
  </si>
  <si>
    <t>Nazaré da Mata</t>
  </si>
  <si>
    <t>Moreno</t>
  </si>
  <si>
    <t>Mirandiba</t>
  </si>
  <si>
    <t>Maraial</t>
  </si>
  <si>
    <t>Manari</t>
  </si>
  <si>
    <t>Machados</t>
  </si>
  <si>
    <t>Macaparana</t>
  </si>
  <si>
    <t>Limoeiro</t>
  </si>
  <si>
    <t>Lajedo</t>
  </si>
  <si>
    <t>Lagoa Dos Gatos</t>
  </si>
  <si>
    <t>Lagoa do Ouro</t>
  </si>
  <si>
    <t>Lagoa do Itaenga</t>
  </si>
  <si>
    <t>Lagoa do Carro</t>
  </si>
  <si>
    <t>Jurema</t>
  </si>
  <si>
    <t>Jupi</t>
  </si>
  <si>
    <t>Jucati</t>
  </si>
  <si>
    <t>Joaquim Nabuco</t>
  </si>
  <si>
    <t>João Alfredo</t>
  </si>
  <si>
    <t>Jatobá</t>
  </si>
  <si>
    <t>Jataúba</t>
  </si>
  <si>
    <t>Jaqueira</t>
  </si>
  <si>
    <t>Jaboatão Dos Guararapes</t>
  </si>
  <si>
    <t>Itaquitinga</t>
  </si>
  <si>
    <t>Itapissuma</t>
  </si>
  <si>
    <t>Itapetim</t>
  </si>
  <si>
    <t>Ilha de Itamaracá</t>
  </si>
  <si>
    <t>Itaíba</t>
  </si>
  <si>
    <t>Itacuruba</t>
  </si>
  <si>
    <t>Ipubi</t>
  </si>
  <si>
    <t>Ipojuca</t>
  </si>
  <si>
    <t>Ingazeira</t>
  </si>
  <si>
    <t>Iguaraci</t>
  </si>
  <si>
    <t>Igarassu</t>
  </si>
  <si>
    <t>Ibirajuba</t>
  </si>
  <si>
    <t>Ibimirim</t>
  </si>
  <si>
    <t>Iati</t>
  </si>
  <si>
    <t>Gravatá</t>
  </si>
  <si>
    <t>Granito</t>
  </si>
  <si>
    <t>Goiana</t>
  </si>
  <si>
    <t>Glória do Goitá</t>
  </si>
  <si>
    <t>Garanhuns</t>
  </si>
  <si>
    <t>Gameleira</t>
  </si>
  <si>
    <t>Frei Miguelinho</t>
  </si>
  <si>
    <t>Flores</t>
  </si>
  <si>
    <t>Ferreiros</t>
  </si>
  <si>
    <t>Fernando de Noronha</t>
  </si>
  <si>
    <t>Exu</t>
  </si>
  <si>
    <t>Escada</t>
  </si>
  <si>
    <t>Dormentes</t>
  </si>
  <si>
    <t>Custódia</t>
  </si>
  <si>
    <t>Cupira</t>
  </si>
  <si>
    <t>Cumaru</t>
  </si>
  <si>
    <t>Cortês</t>
  </si>
  <si>
    <t>Correntes</t>
  </si>
  <si>
    <t>Condado</t>
  </si>
  <si>
    <t>Chã Grande</t>
  </si>
  <si>
    <t>Chã de Alegria</t>
  </si>
  <si>
    <t>Cedro</t>
  </si>
  <si>
    <t>Catende</t>
  </si>
  <si>
    <t>Casinhas</t>
  </si>
  <si>
    <t>Caruaru</t>
  </si>
  <si>
    <t>Carpina</t>
  </si>
  <si>
    <t>Carnaubeira da Penha</t>
  </si>
  <si>
    <t>Carnaíba</t>
  </si>
  <si>
    <t>Capoeiras</t>
  </si>
  <si>
    <t>Canhotinho</t>
  </si>
  <si>
    <t>Camutanga</t>
  </si>
  <si>
    <t>Camocim de São Félix</t>
  </si>
  <si>
    <t>Camaragibe</t>
  </si>
  <si>
    <t>Calumbi</t>
  </si>
  <si>
    <t>Calçado</t>
  </si>
  <si>
    <t>Caetés</t>
  </si>
  <si>
    <t>Cabrobó</t>
  </si>
  <si>
    <t>Cabo de Santo Agostinho</t>
  </si>
  <si>
    <t>Buíque</t>
  </si>
  <si>
    <t>Buenos Aires</t>
  </si>
  <si>
    <t>Brejo da Madre de Deus</t>
  </si>
  <si>
    <t>Brejinho</t>
  </si>
  <si>
    <t>Brejão</t>
  </si>
  <si>
    <t>Bom Conselho</t>
  </si>
  <si>
    <t>Bodocó</t>
  </si>
  <si>
    <t>Bezerros</t>
  </si>
  <si>
    <t>Betânia</t>
  </si>
  <si>
    <t>Belo Jardim</t>
  </si>
  <si>
    <t>Belém de São Francisco</t>
  </si>
  <si>
    <t>Belém de Maria</t>
  </si>
  <si>
    <t>Barreiros</t>
  </si>
  <si>
    <t>Barra de Guabiraba</t>
  </si>
  <si>
    <t>Arcoverde</t>
  </si>
  <si>
    <t>Araripina</t>
  </si>
  <si>
    <t>Araçoiaba</t>
  </si>
  <si>
    <t>Angelim</t>
  </si>
  <si>
    <t>Amaraji</t>
  </si>
  <si>
    <t>Altinho</t>
  </si>
  <si>
    <t>Aliança</t>
  </si>
  <si>
    <t>Alagoinha</t>
  </si>
  <si>
    <t>Águas Belas</t>
  </si>
  <si>
    <t>Água Preta</t>
  </si>
  <si>
    <t>Agrestina</t>
  </si>
  <si>
    <t>Afrânio</t>
  </si>
  <si>
    <t>Afogados da Ingazeira</t>
  </si>
  <si>
    <t>Abreu e Lima</t>
  </si>
  <si>
    <t>Zabelê</t>
  </si>
  <si>
    <t>PB</t>
  </si>
  <si>
    <t>Vieirópolis</t>
  </si>
  <si>
    <t>Várzea</t>
  </si>
  <si>
    <t>Umbuzeiro</t>
  </si>
  <si>
    <t>Uiraúna</t>
  </si>
  <si>
    <t>Tenório</t>
  </si>
  <si>
    <t>Teixeira</t>
  </si>
  <si>
    <t>Campo de Santana</t>
  </si>
  <si>
    <t>Sumé</t>
  </si>
  <si>
    <t>Sousa</t>
  </si>
  <si>
    <t>Sossêgo</t>
  </si>
  <si>
    <t>Solânea</t>
  </si>
  <si>
    <t>Sobrado</t>
  </si>
  <si>
    <t>Serraria</t>
  </si>
  <si>
    <t>Serra Redonda</t>
  </si>
  <si>
    <t>Serra Grande</t>
  </si>
  <si>
    <t>Serra da Raiz</t>
  </si>
  <si>
    <t>Serra Branca</t>
  </si>
  <si>
    <t>Seridó</t>
  </si>
  <si>
    <t>Sapé</t>
  </si>
  <si>
    <t>São Sebastião do Umbuzeiro</t>
  </si>
  <si>
    <t>São Sebastião de Lagoa de Roça</t>
  </si>
  <si>
    <t>São Miguel de Taipu</t>
  </si>
  <si>
    <t>São Mamede</t>
  </si>
  <si>
    <t>São José Dos Cordeiros</t>
  </si>
  <si>
    <t>São José do Sabugi</t>
  </si>
  <si>
    <t>São José do Brejo do Cruz</t>
  </si>
  <si>
    <t>São José do Bonfim</t>
  </si>
  <si>
    <t>São José de Princesa</t>
  </si>
  <si>
    <t>São José de Piranhas</t>
  </si>
  <si>
    <t>São José Dos Ramos</t>
  </si>
  <si>
    <t>São José de Espinharas</t>
  </si>
  <si>
    <t>São José de Caiana</t>
  </si>
  <si>
    <t>São José da Lagoa Tapada</t>
  </si>
  <si>
    <t>São João do Tigre</t>
  </si>
  <si>
    <t>São João do Cariri</t>
  </si>
  <si>
    <t>São Domingos de Pombal</t>
  </si>
  <si>
    <t>São Domingos do Cariri</t>
  </si>
  <si>
    <t>São Bentinho</t>
  </si>
  <si>
    <t>São Bento</t>
  </si>
  <si>
    <t>Santa Rita</t>
  </si>
  <si>
    <t>Santarém</t>
  </si>
  <si>
    <t>Santana Dos Garrotes</t>
  </si>
  <si>
    <t>Santana de Mangueira</t>
  </si>
  <si>
    <t>Salgado de São Félix</t>
  </si>
  <si>
    <t>Rio Tinto</t>
  </si>
  <si>
    <t>Riacho Dos Cavalos</t>
  </si>
  <si>
    <t>Riacho de Santo Antônio</t>
  </si>
  <si>
    <t>Riachão do Poço</t>
  </si>
  <si>
    <t>Riachão do Bacamarte</t>
  </si>
  <si>
    <t>Riachão</t>
  </si>
  <si>
    <t>Pedro Régis</t>
  </si>
  <si>
    <t>Remígio</t>
  </si>
  <si>
    <t>Quixabá</t>
  </si>
  <si>
    <t>Puxinanã</t>
  </si>
  <si>
    <t>Princesa Isabel</t>
  </si>
  <si>
    <t>Pombal</t>
  </si>
  <si>
    <t>Poço de José de Moura</t>
  </si>
  <si>
    <t>Poço Dantas</t>
  </si>
  <si>
    <t>Pocinhos</t>
  </si>
  <si>
    <t>Pitimbu</t>
  </si>
  <si>
    <t>Pirpirituba</t>
  </si>
  <si>
    <t>Pilõezinhos</t>
  </si>
  <si>
    <t>Pilões</t>
  </si>
  <si>
    <t>Picuí</t>
  </si>
  <si>
    <t>Piancó</t>
  </si>
  <si>
    <t>Pedras de Fogo</t>
  </si>
  <si>
    <t>Pedra Lavrada</t>
  </si>
  <si>
    <t>Pedra Branca</t>
  </si>
  <si>
    <t>Patos</t>
  </si>
  <si>
    <t>Passagem</t>
  </si>
  <si>
    <t>Parari</t>
  </si>
  <si>
    <t>Ouro Velho</t>
  </si>
  <si>
    <t>Olivedos</t>
  </si>
  <si>
    <t>Olho D´água</t>
  </si>
  <si>
    <t>Nova Palmeira</t>
  </si>
  <si>
    <t>Nova Olinda</t>
  </si>
  <si>
    <t>Nova Floresta</t>
  </si>
  <si>
    <t>Nazarezinho</t>
  </si>
  <si>
    <t>Natuba</t>
  </si>
  <si>
    <t>Mulungu</t>
  </si>
  <si>
    <t>Monteiro</t>
  </si>
  <si>
    <t>Monte Horebe</t>
  </si>
  <si>
    <t>Montadas</t>
  </si>
  <si>
    <t>Mogeiro</t>
  </si>
  <si>
    <t>Maturéia</t>
  </si>
  <si>
    <t>Mato Grosso</t>
  </si>
  <si>
    <t>Matinhas</t>
  </si>
  <si>
    <t>Mataraca</t>
  </si>
  <si>
    <t>Marizópolis</t>
  </si>
  <si>
    <t>Mari</t>
  </si>
  <si>
    <t>Marcação</t>
  </si>
  <si>
    <t>Manaíra</t>
  </si>
  <si>
    <t>Mamanguape</t>
  </si>
  <si>
    <t>Malta</t>
  </si>
  <si>
    <t>Mãe D´água</t>
  </si>
  <si>
    <t>Lucena</t>
  </si>
  <si>
    <t>Logradouro</t>
  </si>
  <si>
    <t>Livramento</t>
  </si>
  <si>
    <t>Lastro</t>
  </si>
  <si>
    <t>Lagoa Seca</t>
  </si>
  <si>
    <t>Lagoa de Dentro</t>
  </si>
  <si>
    <t>Lagoa</t>
  </si>
  <si>
    <t>Juru</t>
  </si>
  <si>
    <t>Juripiranga</t>
  </si>
  <si>
    <t>Junco do Seridó</t>
  </si>
  <si>
    <t>Juazeirinho</t>
  </si>
  <si>
    <t>Juarez Távora</t>
  </si>
  <si>
    <t>João Pessoa</t>
  </si>
  <si>
    <t>Jericó</t>
  </si>
  <si>
    <t>Jacaraú</t>
  </si>
  <si>
    <t>Itatuba</t>
  </si>
  <si>
    <t>Itapororoca</t>
  </si>
  <si>
    <t>Ingá</t>
  </si>
  <si>
    <t>Imaculada</t>
  </si>
  <si>
    <t>Ibiara</t>
  </si>
  <si>
    <t>Gurjão</t>
  </si>
  <si>
    <t>Gurinhém</t>
  </si>
  <si>
    <t>Guarabira</t>
  </si>
  <si>
    <t>Gado Bravo</t>
  </si>
  <si>
    <t>Frei Martinho</t>
  </si>
  <si>
    <t>Fagundes</t>
  </si>
  <si>
    <t>Esperança</t>
  </si>
  <si>
    <t>Emas</t>
  </si>
  <si>
    <t>Duas Estradas</t>
  </si>
  <si>
    <t>Dona Inês</t>
  </si>
  <si>
    <t>Diamante</t>
  </si>
  <si>
    <t>Vista Serrana</t>
  </si>
  <si>
    <t>Desterro</t>
  </si>
  <si>
    <t>Damião</t>
  </si>
  <si>
    <t>Curral Velho</t>
  </si>
  <si>
    <t>Curral de Cima</t>
  </si>
  <si>
    <t>Cuité de Mamanguape</t>
  </si>
  <si>
    <t>Cuitegi</t>
  </si>
  <si>
    <t>Cuité</t>
  </si>
  <si>
    <t>Cubati</t>
  </si>
  <si>
    <t>Cruz do Espírito Santo</t>
  </si>
  <si>
    <t>Coxixola</t>
  </si>
  <si>
    <t>Coremas</t>
  </si>
  <si>
    <t>Congo</t>
  </si>
  <si>
    <t>Conceição</t>
  </si>
  <si>
    <t>Caturité</t>
  </si>
  <si>
    <t>Catolé do Rocha</t>
  </si>
  <si>
    <t>Catingueira</t>
  </si>
  <si>
    <t>Casserengue</t>
  </si>
  <si>
    <t>Carrapateira</t>
  </si>
  <si>
    <t>Caraúbas</t>
  </si>
  <si>
    <t>Capim</t>
  </si>
  <si>
    <t>Campina Grande</t>
  </si>
  <si>
    <t>Camalaú</t>
  </si>
  <si>
    <t>Caldas Brandão</t>
  </si>
  <si>
    <t>Cajazeirinhas</t>
  </si>
  <si>
    <t>Cajazeiras</t>
  </si>
  <si>
    <t>Cacimbas</t>
  </si>
  <si>
    <t>Cacimba de Dentro</t>
  </si>
  <si>
    <t>Cacimba de Areia</t>
  </si>
  <si>
    <t>Cachoeira Dos Índios</t>
  </si>
  <si>
    <t>Cabedelo</t>
  </si>
  <si>
    <t>Cabaceiras</t>
  </si>
  <si>
    <t>Caaporã</t>
  </si>
  <si>
    <t>Brejo Dos Santos</t>
  </si>
  <si>
    <t>Brejo do Cruz</t>
  </si>
  <si>
    <t>Igaracy</t>
  </si>
  <si>
    <t>Boqueirão</t>
  </si>
  <si>
    <t>Bonito de Santa fé</t>
  </si>
  <si>
    <t>Boa Vista</t>
  </si>
  <si>
    <t>Boa Ventura</t>
  </si>
  <si>
    <t>Bernardino Batista</t>
  </si>
  <si>
    <t>Belém do Brejo do Cruz</t>
  </si>
  <si>
    <t>Bayeux</t>
  </si>
  <si>
    <t>Barra de Santa Rosa</t>
  </si>
  <si>
    <t>Barra de Santana</t>
  </si>
  <si>
    <t>Baraúna</t>
  </si>
  <si>
    <t>Bananeiras</t>
  </si>
  <si>
    <t>Baía da Traição</t>
  </si>
  <si>
    <t>Assunção</t>
  </si>
  <si>
    <t>Aroeiras</t>
  </si>
  <si>
    <t>Areial</t>
  </si>
  <si>
    <t>Areia de Baraúnas</t>
  </si>
  <si>
    <t>Areia</t>
  </si>
  <si>
    <t>Arara</t>
  </si>
  <si>
    <t>Araçagi</t>
  </si>
  <si>
    <t>São João do Rio do Peixe</t>
  </si>
  <si>
    <t>Alhandra</t>
  </si>
  <si>
    <t>Algodão de Jandaíra</t>
  </si>
  <si>
    <t>Alcantil</t>
  </si>
  <si>
    <t>Alagoa Nova</t>
  </si>
  <si>
    <t>Alagoa Grande</t>
  </si>
  <si>
    <t>Aguiar</t>
  </si>
  <si>
    <t>Vila Flor</t>
  </si>
  <si>
    <t>RN</t>
  </si>
  <si>
    <t>Venha-ver</t>
  </si>
  <si>
    <t>Upanema</t>
  </si>
  <si>
    <t>Umarizal</t>
  </si>
  <si>
    <t>Triunfo Potiguar</t>
  </si>
  <si>
    <t>Touros</t>
  </si>
  <si>
    <t>Timbaúba Dos Batistas</t>
  </si>
  <si>
    <t>Tibau do Sul</t>
  </si>
  <si>
    <t>Tenente Laurentino Cruz</t>
  </si>
  <si>
    <t>Tenente Ananias</t>
  </si>
  <si>
    <t>Taipu</t>
  </si>
  <si>
    <t>Taboleiro Grande</t>
  </si>
  <si>
    <t>Sítio Novo</t>
  </si>
  <si>
    <t>Severiano Melo</t>
  </si>
  <si>
    <t>Serrinha Dos Pintos</t>
  </si>
  <si>
    <t>Serra Negra do Norte</t>
  </si>
  <si>
    <t>Serra do Mel</t>
  </si>
  <si>
    <t>Serra de São Bento</t>
  </si>
  <si>
    <t>Senador Georgino Avelino</t>
  </si>
  <si>
    <t>Senador Elói de Souza</t>
  </si>
  <si>
    <t>São Rafael</t>
  </si>
  <si>
    <t>São Paulo do Potengi</t>
  </si>
  <si>
    <t>São Miguel do Gostoso</t>
  </si>
  <si>
    <t>São Miguel</t>
  </si>
  <si>
    <t>São José do Seridó</t>
  </si>
  <si>
    <t>São José do Campestre</t>
  </si>
  <si>
    <t>São José de Mipibu</t>
  </si>
  <si>
    <t>São João do Sabugi</t>
  </si>
  <si>
    <t>São Gonçalo do Amarante</t>
  </si>
  <si>
    <t>São Francisco do Oeste</t>
  </si>
  <si>
    <t>São Fernando</t>
  </si>
  <si>
    <t>São Bento do Trairí</t>
  </si>
  <si>
    <t>São Bento do Norte</t>
  </si>
  <si>
    <t>Santo Antônio</t>
  </si>
  <si>
    <t>Santana do Seridó</t>
  </si>
  <si>
    <t>Santana do Matos</t>
  </si>
  <si>
    <t>Tibau</t>
  </si>
  <si>
    <t>Rodolfo Fernandes</t>
  </si>
  <si>
    <t>Riacho da Cruz</t>
  </si>
  <si>
    <t>Rafael Godeiro</t>
  </si>
  <si>
    <t>Rafael Fernandes</t>
  </si>
  <si>
    <t>Pureza</t>
  </si>
  <si>
    <t>Porto do Mangue</t>
  </si>
  <si>
    <t>Portalegre</t>
  </si>
  <si>
    <t>Poço Branco</t>
  </si>
  <si>
    <t>Pendências</t>
  </si>
  <si>
    <t>Pedro Velho</t>
  </si>
  <si>
    <t>Pedro Avelino</t>
  </si>
  <si>
    <t>Pedra Grande</t>
  </si>
  <si>
    <t>Pau Dos Ferros</t>
  </si>
  <si>
    <t>Patu</t>
  </si>
  <si>
    <t>Passa e Fica</t>
  </si>
  <si>
    <t>Rio do Fogo</t>
  </si>
  <si>
    <t>Parelhas</t>
  </si>
  <si>
    <t>Parazinho</t>
  </si>
  <si>
    <t>Paraú</t>
  </si>
  <si>
    <t>Paraná</t>
  </si>
  <si>
    <t>Olho-d´água do Borges</t>
  </si>
  <si>
    <t>Nova Cruz</t>
  </si>
  <si>
    <t>Nísia Floresta</t>
  </si>
  <si>
    <t>Natal</t>
  </si>
  <si>
    <t>Mossoró</t>
  </si>
  <si>
    <t>Monte Das Gameleiras</t>
  </si>
  <si>
    <t>Monte Alegre</t>
  </si>
  <si>
    <t>Montanhas</t>
  </si>
  <si>
    <t>Messias Targino</t>
  </si>
  <si>
    <t>Maxaranguape</t>
  </si>
  <si>
    <t>Martins</t>
  </si>
  <si>
    <t>Marcelino Vieira</t>
  </si>
  <si>
    <t>Major Sales</t>
  </si>
  <si>
    <t>Macau</t>
  </si>
  <si>
    <t>Macaíba</t>
  </si>
  <si>
    <t>Luís Gomes</t>
  </si>
  <si>
    <t>Lucrécia</t>
  </si>
  <si>
    <t>Lajes Pintadas</t>
  </si>
  <si>
    <t>Lajes</t>
  </si>
  <si>
    <t>Lagoa Salgada</t>
  </si>
  <si>
    <t>Lagoa Nova</t>
  </si>
  <si>
    <t>Lagoa de Velhos</t>
  </si>
  <si>
    <t>Lagoa de Pedras</t>
  </si>
  <si>
    <t>Lagoa D´anta</t>
  </si>
  <si>
    <t>Jucurutu</t>
  </si>
  <si>
    <t>José da Penha</t>
  </si>
  <si>
    <t>João Dias</t>
  </si>
  <si>
    <t>João Câmara</t>
  </si>
  <si>
    <t>Jardim do Seridó</t>
  </si>
  <si>
    <t>Jardim de Piranhas</t>
  </si>
  <si>
    <t>Jardim de Angicos</t>
  </si>
  <si>
    <t>Japi</t>
  </si>
  <si>
    <t>Januário Cicco</t>
  </si>
  <si>
    <t>Janduís</t>
  </si>
  <si>
    <t>Jaçanã</t>
  </si>
  <si>
    <t>Itaú</t>
  </si>
  <si>
    <t>Ipueira</t>
  </si>
  <si>
    <t>Ipanguaçu</t>
  </si>
  <si>
    <t>Ielmo Marinho</t>
  </si>
  <si>
    <t>Guamaré</t>
  </si>
  <si>
    <t>Grossos</t>
  </si>
  <si>
    <t>Governador Dix-sept Rosado</t>
  </si>
  <si>
    <t>Goianinha</t>
  </si>
  <si>
    <t>Galinhos</t>
  </si>
  <si>
    <t>Frutuoso Gomes</t>
  </si>
  <si>
    <t>Francisco Dantas</t>
  </si>
  <si>
    <t>Florânia</t>
  </si>
  <si>
    <t>Fernando Pedroza</t>
  </si>
  <si>
    <t>Felipe Guerra</t>
  </si>
  <si>
    <t>Extremoz</t>
  </si>
  <si>
    <t>Espírito Santo</t>
  </si>
  <si>
    <t>Equador</t>
  </si>
  <si>
    <t>Encanto</t>
  </si>
  <si>
    <t>Doutor Severiano</t>
  </si>
  <si>
    <t>Currais Novos</t>
  </si>
  <si>
    <t>Cruzeta</t>
  </si>
  <si>
    <t>Coronel João Pessoa</t>
  </si>
  <si>
    <t>Coronel Ezequiel</t>
  </si>
  <si>
    <t>Cerro Corá</t>
  </si>
  <si>
    <t>Ceará-mirim</t>
  </si>
  <si>
    <t>Carnaubais</t>
  </si>
  <si>
    <t>Carnaúba Dos Dantas</t>
  </si>
  <si>
    <t>Canguaretama</t>
  </si>
  <si>
    <t>Campo Redondo</t>
  </si>
  <si>
    <t>Caicó</t>
  </si>
  <si>
    <t>Caiçara do Rio do Vento</t>
  </si>
  <si>
    <t>Caiçara do Norte</t>
  </si>
  <si>
    <t>Bodó</t>
  </si>
  <si>
    <t>Bento Fernandes</t>
  </si>
  <si>
    <t>Barcelona</t>
  </si>
  <si>
    <t>Baía Formosa</t>
  </si>
  <si>
    <t>Augusto Severo</t>
  </si>
  <si>
    <t>Arês</t>
  </si>
  <si>
    <t>Apodi</t>
  </si>
  <si>
    <t>Antônio Martins</t>
  </si>
  <si>
    <t>Angicos</t>
  </si>
  <si>
    <t>Alto do Rodrigues</t>
  </si>
  <si>
    <t>Almino Afonso</t>
  </si>
  <si>
    <t>Alexandria</t>
  </si>
  <si>
    <t>Água Nova</t>
  </si>
  <si>
    <t>Afonso Bezerra</t>
  </si>
  <si>
    <t>Açu</t>
  </si>
  <si>
    <t>Acari</t>
  </si>
  <si>
    <t>Viçosa do Ceará</t>
  </si>
  <si>
    <t>CE</t>
  </si>
  <si>
    <t>Várzea Alegre</t>
  </si>
  <si>
    <t>Varjota</t>
  </si>
  <si>
    <t>Uruoca</t>
  </si>
  <si>
    <t>Uruburetama</t>
  </si>
  <si>
    <t>Umirim</t>
  </si>
  <si>
    <t>Umari</t>
  </si>
  <si>
    <t>Ubajara</t>
  </si>
  <si>
    <t>Tururu</t>
  </si>
  <si>
    <t>Trairi</t>
  </si>
  <si>
    <t>Tianguá</t>
  </si>
  <si>
    <t>Tejuçuoca</t>
  </si>
  <si>
    <t>Tauá</t>
  </si>
  <si>
    <t>Tarrafas</t>
  </si>
  <si>
    <t>Tamboril</t>
  </si>
  <si>
    <t>Tabuleiro do Norte</t>
  </si>
  <si>
    <t>Solonópole</t>
  </si>
  <si>
    <t>Sobral</t>
  </si>
  <si>
    <t>Senador sá</t>
  </si>
  <si>
    <t>Senador Pompeu</t>
  </si>
  <si>
    <t>São Luís do Curu</t>
  </si>
  <si>
    <t>São João do Jaguaribe</t>
  </si>
  <si>
    <t>São Benedito</t>
  </si>
  <si>
    <t>Santa Quitéria</t>
  </si>
  <si>
    <t>Santana do Cariri</t>
  </si>
  <si>
    <t>Santana do Acaraú</t>
  </si>
  <si>
    <t>Salitre</t>
  </si>
  <si>
    <t>Saboeiro</t>
  </si>
  <si>
    <t>Russas</t>
  </si>
  <si>
    <t>Reriutaba</t>
  </si>
  <si>
    <t>Redenção</t>
  </si>
  <si>
    <t>Quixeré</t>
  </si>
  <si>
    <t>Quixeramobim</t>
  </si>
  <si>
    <t>Quixelô</t>
  </si>
  <si>
    <t>Quixadá</t>
  </si>
  <si>
    <t>Quiterianópolis</t>
  </si>
  <si>
    <t>Potiretama</t>
  </si>
  <si>
    <t>Potengi</t>
  </si>
  <si>
    <t>Porteiras</t>
  </si>
  <si>
    <t>Poranga</t>
  </si>
  <si>
    <t>Pires Ferreira</t>
  </si>
  <si>
    <t>Piquet Carneiro</t>
  </si>
  <si>
    <t>Pindoretama</t>
  </si>
  <si>
    <t>Pereiro</t>
  </si>
  <si>
    <t>Pentecoste</t>
  </si>
  <si>
    <t>Penaforte</t>
  </si>
  <si>
    <t>Paramoti</t>
  </si>
  <si>
    <t>Parambu</t>
  </si>
  <si>
    <t>Paraipaba</t>
  </si>
  <si>
    <t>Paracuru</t>
  </si>
  <si>
    <t>Palmácia</t>
  </si>
  <si>
    <t>Palhano</t>
  </si>
  <si>
    <t>Pacujá</t>
  </si>
  <si>
    <t>Pacoti</t>
  </si>
  <si>
    <t>Pacajus</t>
  </si>
  <si>
    <t>Orós</t>
  </si>
  <si>
    <t>Ocara</t>
  </si>
  <si>
    <t>Novo Oriente</t>
  </si>
  <si>
    <t>Nova Russas</t>
  </si>
  <si>
    <t>Mucambo</t>
  </si>
  <si>
    <t>Moraújo</t>
  </si>
  <si>
    <t>Morada Nova</t>
  </si>
  <si>
    <t>Monsenhor Tabosa</t>
  </si>
  <si>
    <t>Mombaça</t>
  </si>
  <si>
    <t>Missão Velha</t>
  </si>
  <si>
    <t>Miraíma</t>
  </si>
  <si>
    <t>Milhã</t>
  </si>
  <si>
    <t>Meruoca</t>
  </si>
  <si>
    <t>Mauriti</t>
  </si>
  <si>
    <t>Massapê</t>
  </si>
  <si>
    <t>Martinópole</t>
  </si>
  <si>
    <t>Marco</t>
  </si>
  <si>
    <t>Maranguape</t>
  </si>
  <si>
    <t>Maracanaú</t>
  </si>
  <si>
    <t>Madalena</t>
  </si>
  <si>
    <t>Limoeiro do Norte</t>
  </si>
  <si>
    <t>Lavras da Mangabeira</t>
  </si>
  <si>
    <t>Jucás</t>
  </si>
  <si>
    <t>Juazeiro do Norte</t>
  </si>
  <si>
    <t>Jijoca de Jericoacoara</t>
  </si>
  <si>
    <t>Jati</t>
  </si>
  <si>
    <t>Jaguaruana</t>
  </si>
  <si>
    <t>Jaguaribe</t>
  </si>
  <si>
    <t>Jaguaribara</t>
  </si>
  <si>
    <t>Jaguaretama</t>
  </si>
  <si>
    <t>Itatira</t>
  </si>
  <si>
    <t>Itarema</t>
  </si>
  <si>
    <t>Itapiúna</t>
  </si>
  <si>
    <t>Itapipoca</t>
  </si>
  <si>
    <t>Itapagé</t>
  </si>
  <si>
    <t>Itaitinga</t>
  </si>
  <si>
    <t>Itaiçaba</t>
  </si>
  <si>
    <t>Irauçuba</t>
  </si>
  <si>
    <t>Iracema</t>
  </si>
  <si>
    <t>Ipueiras</t>
  </si>
  <si>
    <t>Ipu</t>
  </si>
  <si>
    <t>Ipaumirim</t>
  </si>
  <si>
    <t>Ipaporanga</t>
  </si>
  <si>
    <t>Icó</t>
  </si>
  <si>
    <t>Icapuí</t>
  </si>
  <si>
    <t>Ibicuitinga</t>
  </si>
  <si>
    <t>Ibiapina</t>
  </si>
  <si>
    <t>Ibaretama</t>
  </si>
  <si>
    <t>Horizonte</t>
  </si>
  <si>
    <t>Guaramiranga</t>
  </si>
  <si>
    <t>Guaraciaba do Norte</t>
  </si>
  <si>
    <t>Guaiúba</t>
  </si>
  <si>
    <t>Groaíras</t>
  </si>
  <si>
    <t>Granjeiro</t>
  </si>
  <si>
    <t>Granja</t>
  </si>
  <si>
    <t>Graça</t>
  </si>
  <si>
    <t>General Sampaio</t>
  </si>
  <si>
    <t>Frecheirinha</t>
  </si>
  <si>
    <t>Fortim</t>
  </si>
  <si>
    <t>Fortaleza</t>
  </si>
  <si>
    <t>Forquilha</t>
  </si>
  <si>
    <t>Farias Brito</t>
  </si>
  <si>
    <t>Eusébio</t>
  </si>
  <si>
    <t>Ererê</t>
  </si>
  <si>
    <t>Deputado Irapuan Pinheiro</t>
  </si>
  <si>
    <t>Cruz</t>
  </si>
  <si>
    <t>Croatá</t>
  </si>
  <si>
    <t>Crato</t>
  </si>
  <si>
    <t>Crateús</t>
  </si>
  <si>
    <t>Coreaú</t>
  </si>
  <si>
    <t>Chorozinho</t>
  </si>
  <si>
    <t>Choró</t>
  </si>
  <si>
    <t>Chaval</t>
  </si>
  <si>
    <t>Caucaia</t>
  </si>
  <si>
    <t>Catunda</t>
  </si>
  <si>
    <t>Catarina</t>
  </si>
  <si>
    <t>Carnaubal</t>
  </si>
  <si>
    <t>Cariús</t>
  </si>
  <si>
    <t>Caririaçu</t>
  </si>
  <si>
    <t>Cariré</t>
  </si>
  <si>
    <t>Caridade</t>
  </si>
  <si>
    <t>Capistrano</t>
  </si>
  <si>
    <t>Canindé</t>
  </si>
  <si>
    <t>Campos Sales</t>
  </si>
  <si>
    <t>Camocim</t>
  </si>
  <si>
    <t>Brejo Santo</t>
  </si>
  <si>
    <t>Boa Viagem</t>
  </si>
  <si>
    <t>Bela Cruz</t>
  </si>
  <si>
    <t>Beberibe</t>
  </si>
  <si>
    <t>Baturité</t>
  </si>
  <si>
    <t>Barroquinha</t>
  </si>
  <si>
    <t>Barro</t>
  </si>
  <si>
    <t>Barreira</t>
  </si>
  <si>
    <t>Barbalha</t>
  </si>
  <si>
    <t>Banabuiú</t>
  </si>
  <si>
    <t>Baixio</t>
  </si>
  <si>
    <t>Assaré</t>
  </si>
  <si>
    <t>Arneiroz</t>
  </si>
  <si>
    <t>Aratuba</t>
  </si>
  <si>
    <t>Araripe</t>
  </si>
  <si>
    <t>Ararendá</t>
  </si>
  <si>
    <t>Aracoiaba</t>
  </si>
  <si>
    <t>Aracati</t>
  </si>
  <si>
    <t>Aquiraz</t>
  </si>
  <si>
    <t>Apuiarés</t>
  </si>
  <si>
    <t>Antonina do Norte</t>
  </si>
  <si>
    <t>Amontada</t>
  </si>
  <si>
    <t>Alto Santo</t>
  </si>
  <si>
    <t>Altaneira</t>
  </si>
  <si>
    <t>Alcântaras</t>
  </si>
  <si>
    <t>Aiuaba</t>
  </si>
  <si>
    <t>Acopiara</t>
  </si>
  <si>
    <t>Acaraú</t>
  </si>
  <si>
    <t>Acarapé</t>
  </si>
  <si>
    <t>Abaiara</t>
  </si>
  <si>
    <t>Wall Ferraz</t>
  </si>
  <si>
    <t>PI</t>
  </si>
  <si>
    <t>Vila Nova do Piauí</t>
  </si>
  <si>
    <t>Vera Mendes</t>
  </si>
  <si>
    <t>Várzea Branca</t>
  </si>
  <si>
    <t>Valença do Piauí</t>
  </si>
  <si>
    <t>Uruçuí</t>
  </si>
  <si>
    <t>União</t>
  </si>
  <si>
    <t>Teresina</t>
  </si>
  <si>
    <t>Tanque do Piauí</t>
  </si>
  <si>
    <t>Tamboril do Piauí</t>
  </si>
  <si>
    <t>Sussuapara</t>
  </si>
  <si>
    <t>Socorro do Piauí</t>
  </si>
  <si>
    <t>Simplício Mendes</t>
  </si>
  <si>
    <t>Simões</t>
  </si>
  <si>
    <t>Sigefredo Pacheco</t>
  </si>
  <si>
    <t>Sebastião Leal</t>
  </si>
  <si>
    <t>Sebastião Barros</t>
  </si>
  <si>
    <t>São Raimundo Nonato</t>
  </si>
  <si>
    <t>São Pedro do Piauí</t>
  </si>
  <si>
    <t>São Miguel do Tapuio</t>
  </si>
  <si>
    <t>São Miguel do Fidalgo</t>
  </si>
  <si>
    <t>São Miguel da Baixa Grande</t>
  </si>
  <si>
    <t>São Luis do Piauí</t>
  </si>
  <si>
    <t>São Lourenço do Piauí</t>
  </si>
  <si>
    <t>São Julião</t>
  </si>
  <si>
    <t>São José do Piauí</t>
  </si>
  <si>
    <t>São José do Peixe</t>
  </si>
  <si>
    <t>São João do Piauí</t>
  </si>
  <si>
    <t>São João do Arraial</t>
  </si>
  <si>
    <t>São João da Varjota</t>
  </si>
  <si>
    <t>São João da Serra</t>
  </si>
  <si>
    <t>São João da Fronteira</t>
  </si>
  <si>
    <t>São João da Canabrava</t>
  </si>
  <si>
    <t>São Gonçalo do Piauí</t>
  </si>
  <si>
    <t>São Gonçalo do Gurguéia</t>
  </si>
  <si>
    <t>São Francisco do Piauí</t>
  </si>
  <si>
    <t>São Francisco de Assis do Piauí</t>
  </si>
  <si>
    <t>São Félix do Piauí</t>
  </si>
  <si>
    <t>São Braz do Piauí</t>
  </si>
  <si>
    <t>Santo Inácio do Piauí</t>
  </si>
  <si>
    <t>Santo Antônio Dos Milagres</t>
  </si>
  <si>
    <t>Santo Antônio de Lisboa</t>
  </si>
  <si>
    <t>Santa Rosa do Piauí</t>
  </si>
  <si>
    <t>Santana do Piauí</t>
  </si>
  <si>
    <t>Santa Luz</t>
  </si>
  <si>
    <t>Santa Cruz Dos Milagres</t>
  </si>
  <si>
    <t>Santa Cruz do Piauí</t>
  </si>
  <si>
    <t>Rio Grande do Piauí</t>
  </si>
  <si>
    <t>Ribeiro Gonçalves</t>
  </si>
  <si>
    <t>Ribeira do Piauí</t>
  </si>
  <si>
    <t>Riacho Frio</t>
  </si>
  <si>
    <t>Regeneração</t>
  </si>
  <si>
    <t>Redenção do Gurguéia</t>
  </si>
  <si>
    <t>Queimada Nova</t>
  </si>
  <si>
    <t>Prata do Piauí</t>
  </si>
  <si>
    <t>Porto Alegre do Piauí</t>
  </si>
  <si>
    <t>Porto</t>
  </si>
  <si>
    <t>Piripiri</t>
  </si>
  <si>
    <t>Piracuruca</t>
  </si>
  <si>
    <t>Pio ix</t>
  </si>
  <si>
    <t>Pimenteiras</t>
  </si>
  <si>
    <t>Picos</t>
  </si>
  <si>
    <t>Pedro Laurentino</t>
  </si>
  <si>
    <t>Pedro ii</t>
  </si>
  <si>
    <t>Pavussu</t>
  </si>
  <si>
    <t>Paulistana</t>
  </si>
  <si>
    <t>Pau D´arco do Piauí</t>
  </si>
  <si>
    <t>Patos do Piauí</t>
  </si>
  <si>
    <t>Passagem Franca do Piauí</t>
  </si>
  <si>
    <t>Parnaíba</t>
  </si>
  <si>
    <t>Parnaguá</t>
  </si>
  <si>
    <t>Paquetá</t>
  </si>
  <si>
    <t>Palmeirais</t>
  </si>
  <si>
    <t>Palmeira do Piauí</t>
  </si>
  <si>
    <t>Pajeú do Piauí</t>
  </si>
  <si>
    <t>Paes Landim</t>
  </si>
  <si>
    <t>Padre Marcos</t>
  </si>
  <si>
    <t>Olho D´água do Piauí</t>
  </si>
  <si>
    <t>Oeiras</t>
  </si>
  <si>
    <t>Novo Oriente do Piauí</t>
  </si>
  <si>
    <t>Nossa Senhora Dos Remédios</t>
  </si>
  <si>
    <t>Nossa Senhora de Nazaré</t>
  </si>
  <si>
    <t>Nazária</t>
  </si>
  <si>
    <t>Nazaré do Piauí</t>
  </si>
  <si>
    <t>Murici Dos Portelas</t>
  </si>
  <si>
    <t>Morro do Chapéu do Piauí</t>
  </si>
  <si>
    <t>Morro Cabeça no Tempo</t>
  </si>
  <si>
    <t>Monte Alegre do Piauí</t>
  </si>
  <si>
    <t>Monsenhor Hipólito</t>
  </si>
  <si>
    <t>Monsenhor Gil</t>
  </si>
  <si>
    <t>Milton Brandão</t>
  </si>
  <si>
    <t>Miguel Leão</t>
  </si>
  <si>
    <t>Miguel Alves</t>
  </si>
  <si>
    <t>Matias Olímpio</t>
  </si>
  <si>
    <t>Massapê do Piauí</t>
  </si>
  <si>
    <t>Marcos Parente</t>
  </si>
  <si>
    <t>Marcolândia</t>
  </si>
  <si>
    <t>Manoel Emídio</t>
  </si>
  <si>
    <t>Madeiro</t>
  </si>
  <si>
    <t>Luzilândia</t>
  </si>
  <si>
    <t>Luís Correia</t>
  </si>
  <si>
    <t>Landri Sales</t>
  </si>
  <si>
    <t>Lagoa do Sítio</t>
  </si>
  <si>
    <t>Lagoa do Piauí</t>
  </si>
  <si>
    <t>Lagoa de São Francisco</t>
  </si>
  <si>
    <t>Lagoa do Barro do Piauí</t>
  </si>
  <si>
    <t>Lagoa Alegre</t>
  </si>
  <si>
    <t>Lagoinha do Piauí</t>
  </si>
  <si>
    <t>Júlio Borges</t>
  </si>
  <si>
    <t>Juazeiro do Piauí</t>
  </si>
  <si>
    <t>José de Freitas</t>
  </si>
  <si>
    <t>Joca Marques</t>
  </si>
  <si>
    <t>Joaquim Pires</t>
  </si>
  <si>
    <t>João Costa</t>
  </si>
  <si>
    <t>Jerumenha</t>
  </si>
  <si>
    <t>Jatobá do Piauí</t>
  </si>
  <si>
    <t>Jardim do Mulato</t>
  </si>
  <si>
    <t>Jaicós</t>
  </si>
  <si>
    <t>Jacobina do Piauí</t>
  </si>
  <si>
    <t>Itaueira</t>
  </si>
  <si>
    <t>Itainópolis</t>
  </si>
  <si>
    <t>Isaías Coelho</t>
  </si>
  <si>
    <t>Ipiranga do Piauí</t>
  </si>
  <si>
    <t>Inhuma</t>
  </si>
  <si>
    <t>Ilha Grande</t>
  </si>
  <si>
    <t>Hugo Napoleão</t>
  </si>
  <si>
    <t>Guaribas</t>
  </si>
  <si>
    <t>Guadalupe</t>
  </si>
  <si>
    <t>Gilbués</t>
  </si>
  <si>
    <t>Geminiano</t>
  </si>
  <si>
    <t>Fronteiras</t>
  </si>
  <si>
    <t>Francisco Santos</t>
  </si>
  <si>
    <t>Francisco Macedo</t>
  </si>
  <si>
    <t>Francisco Ayres</t>
  </si>
  <si>
    <t>Francinópolis</t>
  </si>
  <si>
    <t>Floriano</t>
  </si>
  <si>
    <t>Floresta do Piauí</t>
  </si>
  <si>
    <t>Flores do Piauí</t>
  </si>
  <si>
    <t>Fartura do Piauí</t>
  </si>
  <si>
    <t>Esperantina</t>
  </si>
  <si>
    <t>Eliseu Martins</t>
  </si>
  <si>
    <t>Elesbão Veloso</t>
  </si>
  <si>
    <t>Dom Inocêncio</t>
  </si>
  <si>
    <t>Domingos Mourão</t>
  </si>
  <si>
    <t>Dom Expedito Lopes</t>
  </si>
  <si>
    <t>Dirceu Arcoverde</t>
  </si>
  <si>
    <t>Demerval Lobão</t>
  </si>
  <si>
    <t>Curral Novo do Piauí</t>
  </si>
  <si>
    <t>Curralinhos</t>
  </si>
  <si>
    <t>Currais</t>
  </si>
  <si>
    <t>Curimatá</t>
  </si>
  <si>
    <t>Cristino Castro</t>
  </si>
  <si>
    <t>Cristalândia do Piauí</t>
  </si>
  <si>
    <t>Corrente</t>
  </si>
  <si>
    <t>Coronel José Dias</t>
  </si>
  <si>
    <t>Conceição do Canindé</t>
  </si>
  <si>
    <t>Colônia do Piauí</t>
  </si>
  <si>
    <t>Colônia do Gurguéia</t>
  </si>
  <si>
    <t>Coivaras</t>
  </si>
  <si>
    <t>Cocal Dos Alves</t>
  </si>
  <si>
    <t>Cocal de Telha</t>
  </si>
  <si>
    <t>Cocal</t>
  </si>
  <si>
    <t>Caxingó</t>
  </si>
  <si>
    <t>Castelo do Piauí</t>
  </si>
  <si>
    <t>Caridade do Piauí</t>
  </si>
  <si>
    <t>Caraúbas do Piauí</t>
  </si>
  <si>
    <t>Capitão Gervásio Oliveira</t>
  </si>
  <si>
    <t>Capitão de Campos</t>
  </si>
  <si>
    <t>Canto do Buriti</t>
  </si>
  <si>
    <t>Canavieira</t>
  </si>
  <si>
    <t>Campo Maior</t>
  </si>
  <si>
    <t>Campo Largo do Piauí</t>
  </si>
  <si>
    <t>Campo Grande do Piauí</t>
  </si>
  <si>
    <t>Campo Alegre do Fidalgo</t>
  </si>
  <si>
    <t>Campinas do Piauí</t>
  </si>
  <si>
    <t>Caldeirão Grande do Piauí</t>
  </si>
  <si>
    <t>Cajueiro da Praia</t>
  </si>
  <si>
    <t>Cajazeiras do Piauí</t>
  </si>
  <si>
    <t>Cabeceiras do Piauí</t>
  </si>
  <si>
    <t>Buriti Dos Montes</t>
  </si>
  <si>
    <t>Buriti Dos Lopes</t>
  </si>
  <si>
    <t>Brejo do Piauí</t>
  </si>
  <si>
    <t>Brasileira</t>
  </si>
  <si>
    <t>Boqueirão do Piauí</t>
  </si>
  <si>
    <t>Bonfim do Piauí</t>
  </si>
  <si>
    <t>Bom Princípio do Piauí</t>
  </si>
  <si>
    <t>Boa Hora</t>
  </si>
  <si>
    <t>Betânia do Piauí</t>
  </si>
  <si>
    <t>Bertolínia</t>
  </si>
  <si>
    <t>Beneditinos</t>
  </si>
  <si>
    <t>Belém do Piauí</t>
  </si>
  <si>
    <t>Bela Vista do Piauí</t>
  </si>
  <si>
    <t>Barro Duro</t>
  </si>
  <si>
    <t>Barreiras do Piauí</t>
  </si>
  <si>
    <t>Barras</t>
  </si>
  <si>
    <t>Barra D´alcântara</t>
  </si>
  <si>
    <t>Baixa Grande do Ribeiro</t>
  </si>
  <si>
    <t>Avelino Lopes</t>
  </si>
  <si>
    <t>Assunção do Piauí</t>
  </si>
  <si>
    <t>Arraial</t>
  </si>
  <si>
    <t>Aroeiras do Itaim</t>
  </si>
  <si>
    <t>Aroazes</t>
  </si>
  <si>
    <t>Antônio Almeida</t>
  </si>
  <si>
    <t>Anísio de Abreu</t>
  </si>
  <si>
    <t>Angical do Piauí</t>
  </si>
  <si>
    <t>Amarante</t>
  </si>
  <si>
    <t>Alvorada do Gurguéia</t>
  </si>
  <si>
    <t>Altos</t>
  </si>
  <si>
    <t>Alto Longá</t>
  </si>
  <si>
    <t>Alegrete do Piauí</t>
  </si>
  <si>
    <t>Alagoinha do Piauí</t>
  </si>
  <si>
    <t>Agricolândia</t>
  </si>
  <si>
    <t>Acauã</t>
  </si>
  <si>
    <t>zé Doca</t>
  </si>
  <si>
    <t>MA</t>
  </si>
  <si>
    <t>Vitorino Freire</t>
  </si>
  <si>
    <t>Vitória do Mearim</t>
  </si>
  <si>
    <t>Vila Nova Dos Martírios</t>
  </si>
  <si>
    <t>Vargem Grande</t>
  </si>
  <si>
    <t>Urbano Santos</t>
  </si>
  <si>
    <t>Tutóia</t>
  </si>
  <si>
    <t>Turilândia</t>
  </si>
  <si>
    <t>Turiaçu</t>
  </si>
  <si>
    <t>Tuntum</t>
  </si>
  <si>
    <t>Tufilândia</t>
  </si>
  <si>
    <t>Trizidela do Vale</t>
  </si>
  <si>
    <t>Timon</t>
  </si>
  <si>
    <t>Timbiras</t>
  </si>
  <si>
    <t>Tasso Fragoso</t>
  </si>
  <si>
    <t>Sucupira do Riachão</t>
  </si>
  <si>
    <t>Sucupira do Norte</t>
  </si>
  <si>
    <t>Serrano do Maranhão</t>
  </si>
  <si>
    <t>Senador la Rocque</t>
  </si>
  <si>
    <t>Senador Alexandre Costa</t>
  </si>
  <si>
    <t>Satubinha</t>
  </si>
  <si>
    <t>São Roberto</t>
  </si>
  <si>
    <t>São Raimundo do Doca Bezerra</t>
  </si>
  <si>
    <t>São Raimundo Das Mangabeiras</t>
  </si>
  <si>
    <t>São Pedro Dos Crentes</t>
  </si>
  <si>
    <t>São Pedro da Água Branca</t>
  </si>
  <si>
    <t>São Mateus do Maranhão</t>
  </si>
  <si>
    <t>São Luís Gonzaga do Maranhão</t>
  </si>
  <si>
    <t>São Luís</t>
  </si>
  <si>
    <t>São José Dos Basílios</t>
  </si>
  <si>
    <t>São José de Ribamar</t>
  </si>
  <si>
    <t>São João Dos Patos</t>
  </si>
  <si>
    <t>São João do Soter</t>
  </si>
  <si>
    <t>São João do Carú</t>
  </si>
  <si>
    <t>São Francisco do Maranhão</t>
  </si>
  <si>
    <t>São Francisco do Brejão</t>
  </si>
  <si>
    <t>São Félix de Balsas</t>
  </si>
  <si>
    <t>São Domingos do Maranhão</t>
  </si>
  <si>
    <t>São Domingos do Azeitão</t>
  </si>
  <si>
    <t>São Bernardo</t>
  </si>
  <si>
    <t>São Benedito do Rio Preto</t>
  </si>
  <si>
    <t>Santo Antônio Dos Lopes</t>
  </si>
  <si>
    <t>Santo Amaro do Maranhão</t>
  </si>
  <si>
    <t>Santana do Maranhão</t>
  </si>
  <si>
    <t>Santa Quitéria do Maranhão</t>
  </si>
  <si>
    <t>Santa Luzia do Paruá</t>
  </si>
  <si>
    <t>Santa Filomena do Maranhão</t>
  </si>
  <si>
    <t>Sambaíba</t>
  </si>
  <si>
    <t>Rosário</t>
  </si>
  <si>
    <t>Ribamar Fiquene</t>
  </si>
  <si>
    <t>Raposa</t>
  </si>
  <si>
    <t>Primeira Cruz</t>
  </si>
  <si>
    <t>Presidente Vargas</t>
  </si>
  <si>
    <t>Presidente Sarney</t>
  </si>
  <si>
    <t>Presidente Médici</t>
  </si>
  <si>
    <t>Porto Rico do Maranhão</t>
  </si>
  <si>
    <t>Porto Franco</t>
  </si>
  <si>
    <t>Poção de Pedras</t>
  </si>
  <si>
    <t>Pirapemas</t>
  </si>
  <si>
    <t>Pio Xii</t>
  </si>
  <si>
    <t>Pinheiro</t>
  </si>
  <si>
    <t>Pindaré-mirim</t>
  </si>
  <si>
    <t>Peritoró</t>
  </si>
  <si>
    <t>Peri Mirim</t>
  </si>
  <si>
    <t>Penalva</t>
  </si>
  <si>
    <t>Pedro do Rosário</t>
  </si>
  <si>
    <t>Pedreiras</t>
  </si>
  <si>
    <t>Paulo Ramos</t>
  </si>
  <si>
    <t>Paulino Neves</t>
  </si>
  <si>
    <t>Pastos Bons</t>
  </si>
  <si>
    <t>Passagem Franca</t>
  </si>
  <si>
    <t>Parnarama</t>
  </si>
  <si>
    <t>Paraibano</t>
  </si>
  <si>
    <t>Palmeirândia</t>
  </si>
  <si>
    <t>Paço do Lumiar</t>
  </si>
  <si>
    <t>Olinda Nova do Maranhão</t>
  </si>
  <si>
    <t>Olho D´água Das Cunhãs</t>
  </si>
  <si>
    <t>Nova Olinda do Maranhão</t>
  </si>
  <si>
    <t>Nova Iorque</t>
  </si>
  <si>
    <t>Nova Colinas</t>
  </si>
  <si>
    <t>Nina Rodrigues</t>
  </si>
  <si>
    <t>Morros</t>
  </si>
  <si>
    <t>Montes Altos</t>
  </si>
  <si>
    <t>Monção</t>
  </si>
  <si>
    <t>Mirinzal</t>
  </si>
  <si>
    <t>Miranda do Norte</t>
  </si>
  <si>
    <t>Milagres do Maranhão</t>
  </si>
  <si>
    <t>Matões do Norte</t>
  </si>
  <si>
    <t>Matões</t>
  </si>
  <si>
    <t>Matinha</t>
  </si>
  <si>
    <t>Mata Roma</t>
  </si>
  <si>
    <t>Maranhãozinho</t>
  </si>
  <si>
    <t>Marajá do Sena</t>
  </si>
  <si>
    <t>Maracaçumé</t>
  </si>
  <si>
    <t>Magalhães de Almeida</t>
  </si>
  <si>
    <t>Luís Domingues</t>
  </si>
  <si>
    <t>Loreto</t>
  </si>
  <si>
    <t>Lima Campos</t>
  </si>
  <si>
    <t>Lajeado Novo</t>
  </si>
  <si>
    <t>Lagoa Grande do Maranhão</t>
  </si>
  <si>
    <t>Lago Dos Rodrigues</t>
  </si>
  <si>
    <t>Lagoa do Mato</t>
  </si>
  <si>
    <t>Lago Verde</t>
  </si>
  <si>
    <t>Lago do Junco</t>
  </si>
  <si>
    <t>Lago da Pedra</t>
  </si>
  <si>
    <t>Junco do Maranhão</t>
  </si>
  <si>
    <t>Joselândia</t>
  </si>
  <si>
    <t>João Lisboa</t>
  </si>
  <si>
    <t>Jenipapo Dos Vieiras</t>
  </si>
  <si>
    <t>Itinga do Maranhão</t>
  </si>
  <si>
    <t>Itapecuru Mirim</t>
  </si>
  <si>
    <t>Itaipava do Grajaú</t>
  </si>
  <si>
    <t>Imperatriz</t>
  </si>
  <si>
    <t>Igarapé Grande</t>
  </si>
  <si>
    <t>Igarapé do Meio</t>
  </si>
  <si>
    <t>Icatu</t>
  </si>
  <si>
    <t>Humberto de Campos</t>
  </si>
  <si>
    <t>Guimarães</t>
  </si>
  <si>
    <t>Grajaú</t>
  </si>
  <si>
    <t>Graça Aranha</t>
  </si>
  <si>
    <t>Governador Nunes Freire</t>
  </si>
  <si>
    <t>Governador Newton Bello</t>
  </si>
  <si>
    <t>Governador Luiz Rocha</t>
  </si>
  <si>
    <t>Governador Eugênio Barros</t>
  </si>
  <si>
    <t>Governador Edison Lobão</t>
  </si>
  <si>
    <t>Governador Archer</t>
  </si>
  <si>
    <t>Gonçalves Dias</t>
  </si>
  <si>
    <t>Godofredo Viana</t>
  </si>
  <si>
    <t>Fortuna</t>
  </si>
  <si>
    <t>Fortaleza Dos Nogueiras</t>
  </si>
  <si>
    <t>Formosa da Serra Negra</t>
  </si>
  <si>
    <t>Fernando Falcão</t>
  </si>
  <si>
    <t>Feira Nova do Maranhão</t>
  </si>
  <si>
    <t>Estreito</t>
  </si>
  <si>
    <t>Esperantinópolis</t>
  </si>
  <si>
    <t>Duque Bacelar</t>
  </si>
  <si>
    <t>Dom Pedro</t>
  </si>
  <si>
    <t>Cururupu</t>
  </si>
  <si>
    <t>Coroatá</t>
  </si>
  <si>
    <t>Conceição do Lago-açu</t>
  </si>
  <si>
    <t>Coelho Neto</t>
  </si>
  <si>
    <t>Codó</t>
  </si>
  <si>
    <t>Cidelândia</t>
  </si>
  <si>
    <t>Chapadinha</t>
  </si>
  <si>
    <t>Centro Novo do Maranhão</t>
  </si>
  <si>
    <t>Centro do Guilherme</t>
  </si>
  <si>
    <t>Central do Maranhão</t>
  </si>
  <si>
    <t>Caxias</t>
  </si>
  <si>
    <t>Carutapera</t>
  </si>
  <si>
    <t>Carolina</t>
  </si>
  <si>
    <t>Capinzal do Norte</t>
  </si>
  <si>
    <t>Cantanhede</t>
  </si>
  <si>
    <t>Cândido Mendes</t>
  </si>
  <si>
    <t>Campestre do Maranhão</t>
  </si>
  <si>
    <t>Cajari</t>
  </si>
  <si>
    <t>Cajapió</t>
  </si>
  <si>
    <t>Cachoeira Grande</t>
  </si>
  <si>
    <t>Buritirana</t>
  </si>
  <si>
    <t>Buriticupu</t>
  </si>
  <si>
    <t>Buriti Bravo</t>
  </si>
  <si>
    <t>Buriti</t>
  </si>
  <si>
    <t>Brejo de Areia</t>
  </si>
  <si>
    <t>Brejo</t>
  </si>
  <si>
    <t>Bom Lugar</t>
  </si>
  <si>
    <t>Bom Jesus Das Selvas</t>
  </si>
  <si>
    <t>Boa Vista do Gurupi</t>
  </si>
  <si>
    <t>Bernardo do Mearim</t>
  </si>
  <si>
    <t>Bequimão</t>
  </si>
  <si>
    <t>Benedito Leite</t>
  </si>
  <si>
    <t>Bela Vista do Maranhão</t>
  </si>
  <si>
    <t>Belágua</t>
  </si>
  <si>
    <t>Barreirinhas</t>
  </si>
  <si>
    <t>Barra do Corda</t>
  </si>
  <si>
    <t>Barão de Grajaú</t>
  </si>
  <si>
    <t>Balsas</t>
  </si>
  <si>
    <t>Bacurituba</t>
  </si>
  <si>
    <t>Bacuri</t>
  </si>
  <si>
    <t>Bacabeira</t>
  </si>
  <si>
    <t>Bacabal</t>
  </si>
  <si>
    <t>Axixá</t>
  </si>
  <si>
    <t>Arari</t>
  </si>
  <si>
    <t>Arame</t>
  </si>
  <si>
    <t>Araioses</t>
  </si>
  <si>
    <t>Araguanã</t>
  </si>
  <si>
    <t>Apicum-açu</t>
  </si>
  <si>
    <t>Anapurus</t>
  </si>
  <si>
    <t>Anajatuba</t>
  </si>
  <si>
    <t>Amarante do Maranhão</t>
  </si>
  <si>
    <t>Amapá do Maranhão</t>
  </si>
  <si>
    <t>Alto Parnaíba</t>
  </si>
  <si>
    <t>Alto Alegre do Pindaré</t>
  </si>
  <si>
    <t>Alto Alegre do Maranhão</t>
  </si>
  <si>
    <t>Altamira do Maranhão</t>
  </si>
  <si>
    <t>Aldeias Altas</t>
  </si>
  <si>
    <t>Alcântara</t>
  </si>
  <si>
    <t>Água Doce do Maranhão</t>
  </si>
  <si>
    <t>Afonso Cunha</t>
  </si>
  <si>
    <t>Açailândia</t>
  </si>
  <si>
    <t>Xambioá</t>
  </si>
  <si>
    <t>TO</t>
  </si>
  <si>
    <t>Wanderlândia</t>
  </si>
  <si>
    <t>Tupiratins</t>
  </si>
  <si>
    <t>Tupirama</t>
  </si>
  <si>
    <t>Tocantinópolis</t>
  </si>
  <si>
    <t>Tocantínia</t>
  </si>
  <si>
    <t>Talismã</t>
  </si>
  <si>
    <t>Taipas do Tocantins</t>
  </si>
  <si>
    <t>Taguatinga</t>
  </si>
  <si>
    <t>Sucupira</t>
  </si>
  <si>
    <t>Sítio Novo do Tocantins</t>
  </si>
  <si>
    <t>Silvanópolis</t>
  </si>
  <si>
    <t>São Valério da Natividade</t>
  </si>
  <si>
    <t>São Sebastião do Tocantins</t>
  </si>
  <si>
    <t>São Salvador do Tocantins</t>
  </si>
  <si>
    <t>São Miguel do Tocantins</t>
  </si>
  <si>
    <t>São Félix do Tocantins</t>
  </si>
  <si>
    <t>São Bento do Tocantins</t>
  </si>
  <si>
    <t>Santa Terezinha do Tocantins</t>
  </si>
  <si>
    <t>Santa Tereza do Tocantins</t>
  </si>
  <si>
    <t>Santa Rosa do Tocantins</t>
  </si>
  <si>
    <t>Santa Rita do Tocantins</t>
  </si>
  <si>
    <t>Santa Maria do Tocantins</t>
  </si>
  <si>
    <t>Santa fé do Araguaia</t>
  </si>
  <si>
    <t>Sandolândia</t>
  </si>
  <si>
    <t>Sampaio</t>
  </si>
  <si>
    <t>Rio Sono</t>
  </si>
  <si>
    <t>Rio Dos Bois</t>
  </si>
  <si>
    <t>Rio da Conceição</t>
  </si>
  <si>
    <t>Recursolândia</t>
  </si>
  <si>
    <t>Pugmil</t>
  </si>
  <si>
    <t>Praia Norte</t>
  </si>
  <si>
    <t>Porto Nacional</t>
  </si>
  <si>
    <t>Porto Alegre do Tocantins</t>
  </si>
  <si>
    <t>Ponte Alta do Tocantins</t>
  </si>
  <si>
    <t>Ponte Alta do Bom Jesus</t>
  </si>
  <si>
    <t>Pium</t>
  </si>
  <si>
    <t>Piraquê</t>
  </si>
  <si>
    <t>Pindorama do Tocantins</t>
  </si>
  <si>
    <t>Colméia</t>
  </si>
  <si>
    <t>Pequizeiro</t>
  </si>
  <si>
    <t>Peixe</t>
  </si>
  <si>
    <t>Pedro Afonso</t>
  </si>
  <si>
    <t>Pau D´arco</t>
  </si>
  <si>
    <t>Paranã</t>
  </si>
  <si>
    <t>Paraíso do Tocantins</t>
  </si>
  <si>
    <t>Palmeirópolis</t>
  </si>
  <si>
    <t>Palmeirante</t>
  </si>
  <si>
    <t>Oliveira de Fátima</t>
  </si>
  <si>
    <t>Novo Jardim</t>
  </si>
  <si>
    <t>Novo Alegre</t>
  </si>
  <si>
    <t>Novo Acordo</t>
  </si>
  <si>
    <t>Nova Rosalândia</t>
  </si>
  <si>
    <t>Muricilândia</t>
  </si>
  <si>
    <t>Palmeiras do Tocantins</t>
  </si>
  <si>
    <t>Monte Santo do Tocantins</t>
  </si>
  <si>
    <t>Monte do Carmo</t>
  </si>
  <si>
    <t>Miranorte</t>
  </si>
  <si>
    <t>Miracema do Tocantins</t>
  </si>
  <si>
    <t>Maurilândia do Tocantins</t>
  </si>
  <si>
    <t>Mateiros</t>
  </si>
  <si>
    <t>Marianópolis do Tocantins</t>
  </si>
  <si>
    <t>Luzinópolis</t>
  </si>
  <si>
    <t>Lizarda</t>
  </si>
  <si>
    <t>Lavandeira</t>
  </si>
  <si>
    <t>Lagoa do Tocantins</t>
  </si>
  <si>
    <t>Lagoa da Confusão</t>
  </si>
  <si>
    <t>Juarina</t>
  </si>
  <si>
    <t>Jaú do Tocantins</t>
  </si>
  <si>
    <t>Itaporã do Tocantins</t>
  </si>
  <si>
    <t>Itapiratins</t>
  </si>
  <si>
    <t>Itaguatins</t>
  </si>
  <si>
    <t>Itacajá</t>
  </si>
  <si>
    <t>Gurupi</t>
  </si>
  <si>
    <t>Guaraí</t>
  </si>
  <si>
    <t>Goiatins</t>
  </si>
  <si>
    <t>Goianorte</t>
  </si>
  <si>
    <t>Fortaleza do Tabocão</t>
  </si>
  <si>
    <t>Formoso do Araguaia</t>
  </si>
  <si>
    <t>Figueirópolis</t>
  </si>
  <si>
    <t>Dueré</t>
  </si>
  <si>
    <t>Dois Irmãos do Tocantins</t>
  </si>
  <si>
    <t>Divinópolis do Tocantins</t>
  </si>
  <si>
    <t>Dianópolis</t>
  </si>
  <si>
    <t>Darcinópolis</t>
  </si>
  <si>
    <t>Crixás do Tocantins</t>
  </si>
  <si>
    <t>Cristalândia</t>
  </si>
  <si>
    <t>Couto de Magalhães</t>
  </si>
  <si>
    <t>Conceição do Tocantins</t>
  </si>
  <si>
    <t>Combinado</t>
  </si>
  <si>
    <t>Colinas do Tocantins</t>
  </si>
  <si>
    <t>Chapada da Natividade</t>
  </si>
  <si>
    <t>Chapada de Areia</t>
  </si>
  <si>
    <t>Caseara</t>
  </si>
  <si>
    <t>Carrasco Bonito</t>
  </si>
  <si>
    <t>Carmolândia</t>
  </si>
  <si>
    <t>Cariri do Tocantins</t>
  </si>
  <si>
    <t>Campos Lindos</t>
  </si>
  <si>
    <t>Buriti do Tocantins</t>
  </si>
  <si>
    <t>Brejinho de Nazaré</t>
  </si>
  <si>
    <t>Brasilândia do Tocantins</t>
  </si>
  <si>
    <t>Bom Jesus do Tocantins</t>
  </si>
  <si>
    <t>Bernardo Sayão</t>
  </si>
  <si>
    <t>Barrolândia</t>
  </si>
  <si>
    <t>Barra do Ouro</t>
  </si>
  <si>
    <t>Bandeirantes do Tocantins</t>
  </si>
  <si>
    <t>Babaçulândia</t>
  </si>
  <si>
    <t>Axixá do Tocantins</t>
  </si>
  <si>
    <t>Aurora do Tocantins</t>
  </si>
  <si>
    <t>Augustinópolis</t>
  </si>
  <si>
    <t>Arraias</t>
  </si>
  <si>
    <t>Arapoema</t>
  </si>
  <si>
    <t>Araguatins</t>
  </si>
  <si>
    <t>Araguaína</t>
  </si>
  <si>
    <t>Araguaçu</t>
  </si>
  <si>
    <t>Araguacema</t>
  </si>
  <si>
    <t>Aragominas</t>
  </si>
  <si>
    <t>Aparecida do Rio Negro</t>
  </si>
  <si>
    <t>Angico</t>
  </si>
  <si>
    <t>Ananás</t>
  </si>
  <si>
    <t>Almas</t>
  </si>
  <si>
    <t>Aliança do Tocantins</t>
  </si>
  <si>
    <t>Aguiarnópolis</t>
  </si>
  <si>
    <t>Abreulândia</t>
  </si>
  <si>
    <t>Vitória do Jari</t>
  </si>
  <si>
    <t>AP</t>
  </si>
  <si>
    <t>Tartarugalzinho</t>
  </si>
  <si>
    <t>Pracuúba</t>
  </si>
  <si>
    <t>Porto Grande</t>
  </si>
  <si>
    <t>Oiapoque</t>
  </si>
  <si>
    <t>Mazagão</t>
  </si>
  <si>
    <t>Macapá</t>
  </si>
  <si>
    <t>Laranjal do Jari</t>
  </si>
  <si>
    <t>Itaubal</t>
  </si>
  <si>
    <t>Ferreira Gomes</t>
  </si>
  <si>
    <t>Cutias</t>
  </si>
  <si>
    <t>Calçoene</t>
  </si>
  <si>
    <t>Pedra Branca do Amapari</t>
  </si>
  <si>
    <t>Amapá</t>
  </si>
  <si>
    <t>Serra do Navio</t>
  </si>
  <si>
    <t>Xinguara</t>
  </si>
  <si>
    <t>PA</t>
  </si>
  <si>
    <t>Vitória do Xingu</t>
  </si>
  <si>
    <t>Viseu</t>
  </si>
  <si>
    <t>Vigia</t>
  </si>
  <si>
    <t>Uruará</t>
  </si>
  <si>
    <t>Ulianópolis</t>
  </si>
  <si>
    <t>Tucuruí</t>
  </si>
  <si>
    <t>Tucumã</t>
  </si>
  <si>
    <t>Trairão</t>
  </si>
  <si>
    <t>Tracuateua</t>
  </si>
  <si>
    <t>Tomé-açu</t>
  </si>
  <si>
    <t>Terra Santa</t>
  </si>
  <si>
    <t>Terra Alta</t>
  </si>
  <si>
    <t>Tailândia</t>
  </si>
  <si>
    <t>Soure</t>
  </si>
  <si>
    <t>Senador José Porfírio</t>
  </si>
  <si>
    <t>São Sebastião da Boa Vista</t>
  </si>
  <si>
    <t>São Miguel do Guamá</t>
  </si>
  <si>
    <t>São João do Araguaia</t>
  </si>
  <si>
    <t>São João de Pirabas</t>
  </si>
  <si>
    <t>São João da Ponta</t>
  </si>
  <si>
    <t>São Geraldo do Araguaia</t>
  </si>
  <si>
    <t>São Francisco do Pará</t>
  </si>
  <si>
    <t>São Félix do Xingu</t>
  </si>
  <si>
    <t>São Domingos do Capim</t>
  </si>
  <si>
    <t>São Domingos do Araguaia</t>
  </si>
  <si>
    <t>São Caetano de Odivelas</t>
  </si>
  <si>
    <t>Santo Antônio do Tauá</t>
  </si>
  <si>
    <t>Santarém Novo</t>
  </si>
  <si>
    <t>Santana do Araguaia</t>
  </si>
  <si>
    <t>Santa Maria do Pará</t>
  </si>
  <si>
    <t>Santa Maria Das Barreiras</t>
  </si>
  <si>
    <t>Santa Luzia do Pará</t>
  </si>
  <si>
    <t>Santa Isabel do Pará</t>
  </si>
  <si>
    <t>Santa Cruz do Arari</t>
  </si>
  <si>
    <t>Santa Bárbara do Pará</t>
  </si>
  <si>
    <t>Salvaterra</t>
  </si>
  <si>
    <t>Salinópolis</t>
  </si>
  <si>
    <t>Rurópolis</t>
  </si>
  <si>
    <t>Rondon do Pará</t>
  </si>
  <si>
    <t>Rio Maria</t>
  </si>
  <si>
    <t>Quatipuru</t>
  </si>
  <si>
    <t>Prainha</t>
  </si>
  <si>
    <t>Porto de Moz</t>
  </si>
  <si>
    <t>Portel</t>
  </si>
  <si>
    <t>Ponta de Pedras</t>
  </si>
  <si>
    <t>Placas</t>
  </si>
  <si>
    <t>Piçarra</t>
  </si>
  <si>
    <t>Peixe-boi</t>
  </si>
  <si>
    <t>Parauapebas</t>
  </si>
  <si>
    <t>Paragominas</t>
  </si>
  <si>
    <t>Palestina do Pará</t>
  </si>
  <si>
    <t>Pacajá</t>
  </si>
  <si>
    <t>Ourilândia do Norte</t>
  </si>
  <si>
    <t>Ourém</t>
  </si>
  <si>
    <t>Oriximiná</t>
  </si>
  <si>
    <t>Oeiras do Pará</t>
  </si>
  <si>
    <t>Óbidos</t>
  </si>
  <si>
    <t>Novo Repartimento</t>
  </si>
  <si>
    <t>Novo Progresso</t>
  </si>
  <si>
    <t>Nova Timboteua</t>
  </si>
  <si>
    <t>Nova Ipixuna</t>
  </si>
  <si>
    <t>Nova Esperança do Piriá</t>
  </si>
  <si>
    <t>Muaná</t>
  </si>
  <si>
    <t>Moju</t>
  </si>
  <si>
    <t>Mocajuba</t>
  </si>
  <si>
    <t>Melgaço</t>
  </si>
  <si>
    <t>Medicilândia</t>
  </si>
  <si>
    <t>Marituba</t>
  </si>
  <si>
    <t>Marapanim</t>
  </si>
  <si>
    <t>Maracanã</t>
  </si>
  <si>
    <t>Marabá</t>
  </si>
  <si>
    <t>Magalhães Barata</t>
  </si>
  <si>
    <t>Mãe do Rio</t>
  </si>
  <si>
    <t>Limoeiro do Ajuru</t>
  </si>
  <si>
    <t>Juruti</t>
  </si>
  <si>
    <t>Jacundá</t>
  </si>
  <si>
    <t>Jacareacanga</t>
  </si>
  <si>
    <t>Itupiranga</t>
  </si>
  <si>
    <t>Itaituba</t>
  </si>
  <si>
    <t>Irituia</t>
  </si>
  <si>
    <t>Ipixuna do Pará</t>
  </si>
  <si>
    <t>Inhangapi</t>
  </si>
  <si>
    <t>Igarapé-miri</t>
  </si>
  <si>
    <t>Igarapé-açu</t>
  </si>
  <si>
    <t>Gurupá</t>
  </si>
  <si>
    <t>Goianésia do Pará</t>
  </si>
  <si>
    <t>Garrafão do Norte</t>
  </si>
  <si>
    <t>Floresta do Araguaia</t>
  </si>
  <si>
    <t>Faro</t>
  </si>
  <si>
    <t>Eldorado Dos Carajás</t>
  </si>
  <si>
    <t>Dom Eliseu</t>
  </si>
  <si>
    <t>Curuçá</t>
  </si>
  <si>
    <t>Curuá</t>
  </si>
  <si>
    <t>Curralinho</t>
  </si>
  <si>
    <t>Curionópolis</t>
  </si>
  <si>
    <t>Cumaru do Norte</t>
  </si>
  <si>
    <t>Concórdia do Pará</t>
  </si>
  <si>
    <t>Conceição do Araguaia</t>
  </si>
  <si>
    <t>Colares</t>
  </si>
  <si>
    <t>Chaves</t>
  </si>
  <si>
    <t>Castanhal</t>
  </si>
  <si>
    <t>Capitão Poço</t>
  </si>
  <si>
    <t>Canaã Dos Carajás</t>
  </si>
  <si>
    <t>Cametá</t>
  </si>
  <si>
    <t>Cachoeira do Arari</t>
  </si>
  <si>
    <t>Cachoeira do Piriá</t>
  </si>
  <si>
    <t>Bujaru</t>
  </si>
  <si>
    <t>Breves</t>
  </si>
  <si>
    <t>Breu Branco</t>
  </si>
  <si>
    <t>Brejo Grande do Araguaia</t>
  </si>
  <si>
    <t>Brasil Novo</t>
  </si>
  <si>
    <t>Bragança</t>
  </si>
  <si>
    <t>Benevides</t>
  </si>
  <si>
    <t>Belterra</t>
  </si>
  <si>
    <t>Barcarena</t>
  </si>
  <si>
    <t>Bannach</t>
  </si>
  <si>
    <t>Baião</t>
  </si>
  <si>
    <t>Bagre</t>
  </si>
  <si>
    <t>Aveiro</t>
  </si>
  <si>
    <t>Aurora do Pará</t>
  </si>
  <si>
    <t>Augusto Corrêa</t>
  </si>
  <si>
    <t>Anapu</t>
  </si>
  <si>
    <t>Ananindeua</t>
  </si>
  <si>
    <t>Anajás</t>
  </si>
  <si>
    <t>Altamira</t>
  </si>
  <si>
    <t>Almeirim</t>
  </si>
  <si>
    <t>Alenquer</t>
  </si>
  <si>
    <t>Água Azul do Norte</t>
  </si>
  <si>
    <t>Afuá</t>
  </si>
  <si>
    <t>Acará</t>
  </si>
  <si>
    <t>Abel Figueiredo</t>
  </si>
  <si>
    <t>Abaetetuba</t>
  </si>
  <si>
    <t>Uiramutã</t>
  </si>
  <si>
    <t>RR</t>
  </si>
  <si>
    <t>São Luiz</t>
  </si>
  <si>
    <t>São João da Baliza</t>
  </si>
  <si>
    <t>Rorainópolis</t>
  </si>
  <si>
    <t>Pacaraima</t>
  </si>
  <si>
    <t>Normandia</t>
  </si>
  <si>
    <t>Mucajaí</t>
  </si>
  <si>
    <t>Caroebe</t>
  </si>
  <si>
    <t>Caracaraí</t>
  </si>
  <si>
    <t>Cantá</t>
  </si>
  <si>
    <t>Amajari</t>
  </si>
  <si>
    <t>Urucurituba</t>
  </si>
  <si>
    <t>AM</t>
  </si>
  <si>
    <t>Urucará</t>
  </si>
  <si>
    <t>Uarini</t>
  </si>
  <si>
    <t>Tonantins</t>
  </si>
  <si>
    <t>Tefé</t>
  </si>
  <si>
    <t>Tapauá</t>
  </si>
  <si>
    <t>Silves</t>
  </si>
  <si>
    <t>São Sebastião do Uatumã</t>
  </si>
  <si>
    <t>São Paulo de Olivença</t>
  </si>
  <si>
    <t>São Gabriel da Cachoeira</t>
  </si>
  <si>
    <t>Santo Antônio do Içá</t>
  </si>
  <si>
    <t>Santa Isabel do Rio Negro</t>
  </si>
  <si>
    <t>Rio Preto da Eva</t>
  </si>
  <si>
    <t>Presidente Figueiredo</t>
  </si>
  <si>
    <t>Pauini</t>
  </si>
  <si>
    <t>Parintins</t>
  </si>
  <si>
    <t>Novo Aripuanã</t>
  </si>
  <si>
    <t>Novo Airão</t>
  </si>
  <si>
    <t>Nova Olinda do Norte</t>
  </si>
  <si>
    <t>Nhamundá</t>
  </si>
  <si>
    <t>Maués</t>
  </si>
  <si>
    <t>Maraã</t>
  </si>
  <si>
    <t>Manicoré</t>
  </si>
  <si>
    <t>Manaus</t>
  </si>
  <si>
    <t>Manaquiri</t>
  </si>
  <si>
    <t>Manacapuru</t>
  </si>
  <si>
    <t>Lábrea</t>
  </si>
  <si>
    <t>Jutaí</t>
  </si>
  <si>
    <t>Juruá</t>
  </si>
  <si>
    <t>Itamarati</t>
  </si>
  <si>
    <t>Itacoatiara</t>
  </si>
  <si>
    <t>Iranduba</t>
  </si>
  <si>
    <t>Ipixuna</t>
  </si>
  <si>
    <t>Guajará</t>
  </si>
  <si>
    <t>Fonte Boa</t>
  </si>
  <si>
    <t>Envira</t>
  </si>
  <si>
    <t>Eirunepé</t>
  </si>
  <si>
    <t>Codajás</t>
  </si>
  <si>
    <t>Coari</t>
  </si>
  <si>
    <t>Careiro da Várzea</t>
  </si>
  <si>
    <t>Careiro</t>
  </si>
  <si>
    <t>Carauari</t>
  </si>
  <si>
    <t>Canutama</t>
  </si>
  <si>
    <t>Caapiranga</t>
  </si>
  <si>
    <t>Borba</t>
  </si>
  <si>
    <t>Boca do Acre</t>
  </si>
  <si>
    <t>Boa Vista do Ramos</t>
  </si>
  <si>
    <t>Beruri</t>
  </si>
  <si>
    <t>Benjamin Constant</t>
  </si>
  <si>
    <t>Barreirinha</t>
  </si>
  <si>
    <t>Barcelos</t>
  </si>
  <si>
    <t>Autazes</t>
  </si>
  <si>
    <t>Atalaia do Norte</t>
  </si>
  <si>
    <t>Apuí</t>
  </si>
  <si>
    <t>Anori</t>
  </si>
  <si>
    <t>Anamã</t>
  </si>
  <si>
    <t>Amaturá</t>
  </si>
  <si>
    <t>Alvarães</t>
  </si>
  <si>
    <t>Porto Acre</t>
  </si>
  <si>
    <t>AC</t>
  </si>
  <si>
    <t>Xapuri</t>
  </si>
  <si>
    <t>Tarauacá</t>
  </si>
  <si>
    <t>Sena Madureira</t>
  </si>
  <si>
    <t>Senador Guiomard</t>
  </si>
  <si>
    <t>Santa Rosa do Purus</t>
  </si>
  <si>
    <t>Rodrigues Alves</t>
  </si>
  <si>
    <t>Porto Walter</t>
  </si>
  <si>
    <t>Plácido de Castro</t>
  </si>
  <si>
    <t>Marechal Thaumaturgo</t>
  </si>
  <si>
    <t>Manoel Urbano</t>
  </si>
  <si>
    <t>Mâncio Lima</t>
  </si>
  <si>
    <t>Jordão</t>
  </si>
  <si>
    <t>Feijó</t>
  </si>
  <si>
    <t>Epitaciolândia</t>
  </si>
  <si>
    <t>Capixaba</t>
  </si>
  <si>
    <t>Bujari</t>
  </si>
  <si>
    <t>Brasiléia</t>
  </si>
  <si>
    <t>Assis Brasil</t>
  </si>
  <si>
    <t>Acrelândia</t>
  </si>
  <si>
    <t>Vale do Paraíso</t>
  </si>
  <si>
    <t>RO</t>
  </si>
  <si>
    <t>Vale do Anari</t>
  </si>
  <si>
    <t>Urupá</t>
  </si>
  <si>
    <t>Theobroma</t>
  </si>
  <si>
    <t>Teixeirópolis</t>
  </si>
  <si>
    <t>Seringueiras</t>
  </si>
  <si>
    <t>São Francisco do Guaporé</t>
  </si>
  <si>
    <t>São Felipe D´oeste</t>
  </si>
  <si>
    <t>Primavera de Rondônia</t>
  </si>
  <si>
    <t>Pimenteiras do Oeste</t>
  </si>
  <si>
    <t>Parecis</t>
  </si>
  <si>
    <t>Monte Negro</t>
  </si>
  <si>
    <t>Mirante da Serra</t>
  </si>
  <si>
    <t>Ministro Andreazza</t>
  </si>
  <si>
    <t>Itapuã do Oeste</t>
  </si>
  <si>
    <t>Governador Jorge Teixeira</t>
  </si>
  <si>
    <t>Cujubim</t>
  </si>
  <si>
    <t>Chupinguaia</t>
  </si>
  <si>
    <t>Castanheiras</t>
  </si>
  <si>
    <t>Candeias do Jamari</t>
  </si>
  <si>
    <t>Campo Novo de Rondônia</t>
  </si>
  <si>
    <t>Cacaulândia</t>
  </si>
  <si>
    <t>Novo Horizonte do Oeste</t>
  </si>
  <si>
    <t>Alto Paraíso</t>
  </si>
  <si>
    <t>Alto Alegre Dos Parecis</t>
  </si>
  <si>
    <t>Alvorada D´oeste</t>
  </si>
  <si>
    <t>Nova Mamoré</t>
  </si>
  <si>
    <t>São Miguel do Guaporé</t>
  </si>
  <si>
    <t>Vilhena</t>
  </si>
  <si>
    <t>Santa Luzia D´oeste</t>
  </si>
  <si>
    <t>Rolim de Moura</t>
  </si>
  <si>
    <t>Rio Crespo</t>
  </si>
  <si>
    <t>Porto Velho</t>
  </si>
  <si>
    <t>Pimenta Bueno</t>
  </si>
  <si>
    <t>Ouro Preto do Oeste</t>
  </si>
  <si>
    <t>Nova Brasilândia D´oeste</t>
  </si>
  <si>
    <t>Machadinho D´oeste</t>
  </si>
  <si>
    <t>Ji-paraná</t>
  </si>
  <si>
    <t>Jaru</t>
  </si>
  <si>
    <t>Guajará-mirim</t>
  </si>
  <si>
    <t>Espigão D´oeste</t>
  </si>
  <si>
    <t>Costa Marques</t>
  </si>
  <si>
    <t>Corumbiara</t>
  </si>
  <si>
    <t>Colorado do Oeste</t>
  </si>
  <si>
    <t>Cerejeiras</t>
  </si>
  <si>
    <t>Cacoal</t>
  </si>
  <si>
    <t>Cabixi</t>
  </si>
  <si>
    <t>Ariquemes</t>
  </si>
  <si>
    <t>Alta Floresta D´oeste</t>
  </si>
  <si>
    <t>Município</t>
  </si>
  <si>
    <t>UF</t>
  </si>
  <si>
    <t>IBGE</t>
  </si>
  <si>
    <t>IBGE7</t>
  </si>
  <si>
    <t>Região Norte</t>
  </si>
  <si>
    <t>Região Nordeste</t>
  </si>
  <si>
    <t>Região Sudeste</t>
  </si>
  <si>
    <t>Região Sul</t>
  </si>
  <si>
    <t>Região Centro-Oeste</t>
  </si>
  <si>
    <t>Região</t>
  </si>
  <si>
    <t>PROCV(A2;'Lista de Estados IBGE'!$A$2:$C$28;2;0)</t>
  </si>
  <si>
    <t>Pequeno II</t>
  </si>
  <si>
    <t>Médio</t>
  </si>
  <si>
    <t>Pequeno I</t>
  </si>
  <si>
    <t>Grande</t>
  </si>
  <si>
    <t>Metrópole</t>
  </si>
  <si>
    <t>População 2010</t>
  </si>
  <si>
    <t>Porte</t>
  </si>
  <si>
    <t>Paraíso das Águas</t>
  </si>
  <si>
    <t>Mojuí dos Campos</t>
  </si>
  <si>
    <t>Pescaria Brava</t>
  </si>
  <si>
    <t>Balneário Rincão</t>
  </si>
  <si>
    <t>Pinto Bandeira</t>
  </si>
  <si>
    <t>Qtd Mun</t>
  </si>
  <si>
    <t>Estado</t>
  </si>
  <si>
    <t>Rondônia</t>
  </si>
  <si>
    <t>Acre</t>
  </si>
  <si>
    <t>Amazonas</t>
  </si>
  <si>
    <t>Roraima</t>
  </si>
  <si>
    <t>Pará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</si>
  <si>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</si>
  <si>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</si>
  <si>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</si>
  <si>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</si>
  <si>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</si>
  <si>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</si>
  <si>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</si>
  <si>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</si>
  <si>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</si>
  <si>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</si>
  <si>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Santa Catarina</t>
  </si>
  <si>
    <t>Rio Grande do Sul</t>
  </si>
  <si>
    <t>Mato Grosso do Sul</t>
  </si>
  <si>
    <t>Distrito Federal</t>
  </si>
  <si>
    <t>Sintaxe</t>
  </si>
  <si>
    <t>11'RO'</t>
  </si>
  <si>
    <t>12'AC'</t>
  </si>
  <si>
    <t>13'AM'</t>
  </si>
  <si>
    <t>14'RR'</t>
  </si>
  <si>
    <t>15'PA'</t>
  </si>
  <si>
    <t>16'AP'</t>
  </si>
  <si>
    <t>17'TO'</t>
  </si>
  <si>
    <t>21'MA'</t>
  </si>
  <si>
    <t>22'PI'</t>
  </si>
  <si>
    <t>23'CE'</t>
  </si>
  <si>
    <t>24'RN'</t>
  </si>
  <si>
    <t>25'PB'</t>
  </si>
  <si>
    <t>26'PE'</t>
  </si>
  <si>
    <t>27'AL'</t>
  </si>
  <si>
    <t>28'SE'</t>
  </si>
  <si>
    <t>29'BA'</t>
  </si>
  <si>
    <t>31'MG'</t>
  </si>
  <si>
    <t>32'ES'</t>
  </si>
  <si>
    <t>33'RJ'</t>
  </si>
  <si>
    <t>35'SP'</t>
  </si>
  <si>
    <t>41'PR'</t>
  </si>
  <si>
    <t>42'SC'</t>
  </si>
  <si>
    <t>43'RS'</t>
  </si>
  <si>
    <t>50'MS'</t>
  </si>
  <si>
    <t>51'MT'</t>
  </si>
  <si>
    <t>52'GO'</t>
  </si>
  <si>
    <t>53'DF'</t>
  </si>
  <si>
    <t>Rótulos de Linha</t>
  </si>
  <si>
    <t>Total Geral</t>
  </si>
  <si>
    <t>Contagem de Região</t>
  </si>
  <si>
    <t>http://blog.mds.gov.br/redesuas/lista-de-municipios-brasileiros/</t>
  </si>
  <si>
    <t>LEISHMANIOSE VISCERAL - Casos confirmados Notificados no Sistema de Informação de Agravos de Notificação - Brasil</t>
  </si>
  <si>
    <t>Casos confirmados por Município de notificação</t>
  </si>
  <si>
    <t>Período:2019</t>
  </si>
  <si>
    <t>Município de notificação</t>
  </si>
  <si>
    <t>Casos_confirmados</t>
  </si>
  <si>
    <t>Total</t>
  </si>
  <si>
    <t xml:space="preserve"> Fonte: Ministério da Saúde/SVS - Sistema de Informação de Agravos de Notificação - Sinan Net</t>
  </si>
  <si>
    <t xml:space="preserve"> Notas:</t>
  </si>
  <si>
    <t xml:space="preserve"> </t>
  </si>
  <si>
    <t xml:space="preserve">  Excluídos casos não residentes no Brasil.</t>
  </si>
  <si>
    <t xml:space="preserve">  Períodos Disponíveis ou período - Correspondem aos anos de notificação dos casos.</t>
  </si>
  <si>
    <t xml:space="preserve">  Excluídas duplicidades de dados de 2007 a 2018.</t>
  </si>
  <si>
    <t xml:space="preserve">  Dados validados pela Grupo Técnico de Leishmanioses/CGDT/DEVIT/SVS/MS.</t>
  </si>
  <si>
    <t xml:space="preserve">  Dados de 2007 a 2014 atualizados em 11/10/2019.</t>
  </si>
  <si>
    <t xml:space="preserve">  Dados de 2015 atualizados em 08/09/2016.</t>
  </si>
  <si>
    <t xml:space="preserve">  Dados de 2016 atualizados em 11/10/2019.</t>
  </si>
  <si>
    <t xml:space="preserve">  Dados de 2017 atualizados em 03/09/2018.</t>
  </si>
  <si>
    <t xml:space="preserve">  Dados de 2018 atualizados em 11/10/2019.</t>
  </si>
  <si>
    <t xml:space="preserve">  Dados de 2019 atualizados em 05/08/2020.</t>
  </si>
  <si>
    <t xml:space="preserve">		* Dados disponibilizados no TABNET em setembro/2020</t>
  </si>
  <si>
    <t>LEISHMANIOSE TEGUMENTAR AMERICANA - Casos confirmados Notificados no Sistema de Informação de Agravos de Notificação - Brasil</t>
  </si>
  <si>
    <t xml:space="preserve">  Dados de 2007 atualizados em 12/05/2009.</t>
  </si>
  <si>
    <t xml:space="preserve">  Dados de 2008 atualizados em 23/02/2010.</t>
  </si>
  <si>
    <t xml:space="preserve">  Dados de 2009 atualizados em 03/09/2010.</t>
  </si>
  <si>
    <t xml:space="preserve">  Dados de 2010 atualizados em 05/12/2011.</t>
  </si>
  <si>
    <t xml:space="preserve">  Dados de 2011 atualizados em 27/08/2012.</t>
  </si>
  <si>
    <t xml:space="preserve">  Dados de 2012 atualizados em 30/10/2013.</t>
  </si>
  <si>
    <t xml:space="preserve">  Dados de 2013 atualizados em 28/08/2014.</t>
  </si>
  <si>
    <t xml:space="preserve">  Dados de 2014 atualizados em 21/08/2015.</t>
  </si>
  <si>
    <t xml:space="preserve">  Dados de 2015 atualizados em 14/10/2016.</t>
  </si>
  <si>
    <t xml:space="preserve">  Dados de 2016 atualizados em 13/09/2017.</t>
  </si>
  <si>
    <t xml:space="preserve">  Dados de 2017 atualizados em 05/09/2018.</t>
  </si>
  <si>
    <t xml:space="preserve">  Dados de 2018 atualizados em 01/10/2019.</t>
  </si>
  <si>
    <t xml:space="preserve">  Dados de 2019 atualizados em 11/08/2020.</t>
  </si>
  <si>
    <t xml:space="preserve"> *Dados disponibilizados no TABNET em setembro/2020.</t>
  </si>
  <si>
    <t>https://datasus.saude.gov.br/acesso-a-informacao/doencas-e-agravos-de-notificacao-de-2007-em-diante-sinan/</t>
  </si>
  <si>
    <t>FEBRE AMARELA - Casos confirmados Notificados no Sistema de Informação de Agravos de Notificação - Brasil</t>
  </si>
  <si>
    <t>casos confirmados por Município de notificação</t>
  </si>
  <si>
    <t>Período:2012-2016</t>
  </si>
  <si>
    <t>casos_confirmados</t>
  </si>
  <si>
    <t xml:space="preserve"> Excluídos casos não residentes no Brasil.</t>
  </si>
  <si>
    <t xml:space="preserve"> Períodos Disponíveis ou período - Correspondem aos anos de notificação dos casos.</t>
  </si>
  <si>
    <t xml:space="preserve"> Para tabular dados epidemiológicos de um determinado ano, selecione na linha a variável de interesse, na Coluna Ano dos 1ºs sintomas</t>
  </si>
  <si>
    <t xml:space="preserve">     em Períodos Disponíveis assinale o ano inicial da série e todos os posteriores até o ano atual (p/ incluir casos notificados com atraso)</t>
  </si>
  <si>
    <t xml:space="preserve">     e em Seleções Disponíveis assinale os anos dos 1ºs sintomas (ex: nº de casos com início de sintomas 2007:</t>
  </si>
  <si>
    <t xml:space="preserve">     selecione na linha UF de residência, na Coluna Ano de 1ºs sintomas, em Períodos disponíveis 2007 até o ano atual</t>
  </si>
  <si>
    <t xml:space="preserve">     e em Seleções assinale Ano de 1ºs sintomas 2007).</t>
  </si>
  <si>
    <t xml:space="preserve"> Dados de 2007 a 2014 atualizados em 12/06/2019.</t>
  </si>
  <si>
    <t xml:space="preserve"> Dados de 2015 a 2016 atualizados em 04/05/2018, sujeitos à revisão.</t>
  </si>
  <si>
    <t>BOTULISMO - Casos confirmados Notificados no Sistema de Informação de Agravos de Notificação - Brasil</t>
  </si>
  <si>
    <t>casos Botulismo</t>
  </si>
  <si>
    <t>BOTULISMO</t>
  </si>
  <si>
    <t>LEISHMANIOSE VISCERAL</t>
  </si>
  <si>
    <t>LEISHMANIOSE TEGUMENTAR</t>
  </si>
  <si>
    <t>FEBRE AMARELA</t>
  </si>
  <si>
    <t>Canaã dos Carajás</t>
  </si>
  <si>
    <t>Eldorado do Carajás</t>
  </si>
  <si>
    <t>Igarapé-Açu</t>
  </si>
  <si>
    <t>Igarapé-Miri</t>
  </si>
  <si>
    <t>Pau D'Arco</t>
  </si>
  <si>
    <t>Santa Maria das Barreiras</t>
  </si>
  <si>
    <t>Tomé-Açu</t>
  </si>
  <si>
    <t>Bom Jesus das Selvas</t>
  </si>
  <si>
    <t>Santo Antônio dos Lopes</t>
  </si>
  <si>
    <t>Nossa Senhora dos Remédios</t>
  </si>
  <si>
    <t>Pau dos Ferros</t>
  </si>
  <si>
    <t>Iguaracy</t>
  </si>
  <si>
    <t>Dias d'Ávila</t>
  </si>
  <si>
    <t>Oliveira dos Brejinhos</t>
  </si>
  <si>
    <t>Sento Sé</t>
  </si>
  <si>
    <t>Xique-Xique</t>
  </si>
  <si>
    <t>Ribeirão dos Índios</t>
  </si>
  <si>
    <t>São José dos Campos</t>
  </si>
  <si>
    <t>Alta Floresta D'Oeste</t>
  </si>
  <si>
    <t>Alto Alegre dos Parecis</t>
  </si>
  <si>
    <t>Alvorada D'Oeste</t>
  </si>
  <si>
    <t>Espigão D'Oeste</t>
  </si>
  <si>
    <t>Guajará-Mirim</t>
  </si>
  <si>
    <t>Ji-Paraná</t>
  </si>
  <si>
    <t>Machadinho D'Oeste</t>
  </si>
  <si>
    <t>Nova Brasilândia D'Oeste</t>
  </si>
  <si>
    <t>Santa Luzia D'Oeste</t>
  </si>
  <si>
    <t>São Felipe D'Oeste</t>
  </si>
  <si>
    <t>Santa Izabel do Pará</t>
  </si>
  <si>
    <t>Couto Magalhães</t>
  </si>
  <si>
    <t>Rio dos Bois</t>
  </si>
  <si>
    <t>Santa Fé do Araguaia</t>
  </si>
  <si>
    <t>São Valério</t>
  </si>
  <si>
    <t>Apicum-Açu</t>
  </si>
  <si>
    <t>Jenipapo dos Vieiras</t>
  </si>
  <si>
    <t>Lago dos Rodrigues</t>
  </si>
  <si>
    <t>Pio XII</t>
  </si>
  <si>
    <t>São João dos Patos</t>
  </si>
  <si>
    <t>São Raimundo das Mangabeiras</t>
  </si>
  <si>
    <t>Senador La Rocque</t>
  </si>
  <si>
    <t>Vila Nova dos Martírios</t>
  </si>
  <si>
    <t>Zé Doca</t>
  </si>
  <si>
    <t>Senador Sá</t>
  </si>
  <si>
    <t>Jaboatão dos Guararapes</t>
  </si>
  <si>
    <t>Lagoa de Itaenga</t>
  </si>
  <si>
    <t>Lagoa dos Gatos</t>
  </si>
  <si>
    <t>Palmeira dos Índios</t>
  </si>
  <si>
    <t>União dos Palmares</t>
  </si>
  <si>
    <t>Barro Preto</t>
  </si>
  <si>
    <t>Cruz das Almas</t>
  </si>
  <si>
    <t>Riachão das Neves</t>
  </si>
  <si>
    <t>São Gonçalo dos Campos</t>
  </si>
  <si>
    <t>São Miguel das Matas</t>
  </si>
  <si>
    <t>Abadia dos Dourados</t>
  </si>
  <si>
    <t>Felício dos Santos</t>
  </si>
  <si>
    <t>Francisco Sá</t>
  </si>
  <si>
    <t>Fronteira dos Vales</t>
  </si>
  <si>
    <t>Olhos-d'Água</t>
  </si>
  <si>
    <t>Pingo-d'Água</t>
  </si>
  <si>
    <t>Ponto dos Volantes</t>
  </si>
  <si>
    <t>Riacho dos Machados</t>
  </si>
  <si>
    <t>Ribeirão das Neves</t>
  </si>
  <si>
    <t>Santa Fé de Minas</t>
  </si>
  <si>
    <t>São Domingos das Dores</t>
  </si>
  <si>
    <t>São João das Missões</t>
  </si>
  <si>
    <t>São João del Rei</t>
  </si>
  <si>
    <t>Sem-Peixe</t>
  </si>
  <si>
    <t>Angra dos Reis</t>
  </si>
  <si>
    <t>Campos dos Goytacazes</t>
  </si>
  <si>
    <t>Paraty</t>
  </si>
  <si>
    <t>Embu-Guaçu</t>
  </si>
  <si>
    <t>Mogi das Cruzes</t>
  </si>
  <si>
    <t>Pariquera-Açu</t>
  </si>
  <si>
    <t>Santa Fé do Sul</t>
  </si>
  <si>
    <t>Chapada dos Guimarães</t>
  </si>
  <si>
    <t>Conquista D'Oeste</t>
  </si>
  <si>
    <t>Luciara</t>
  </si>
  <si>
    <t>Mirassol d'Oeste</t>
  </si>
  <si>
    <t>Porto dos Gaúchos</t>
  </si>
  <si>
    <t>São José dos Quatro Marcos</t>
  </si>
  <si>
    <t>São João d'Aliança</t>
  </si>
  <si>
    <t>Sítio d'Abadia</t>
  </si>
  <si>
    <t>Alta Floresta D'oeste</t>
  </si>
  <si>
    <t>Espigão D'oeste</t>
  </si>
  <si>
    <t>Machadinho D'oeste</t>
  </si>
  <si>
    <t>Nova Brasilândia D'oeste</t>
  </si>
  <si>
    <t>Santa Luzia D'oeste</t>
  </si>
  <si>
    <t>Alvorada D'oeste</t>
  </si>
  <si>
    <t>São Felipe D'oeste</t>
  </si>
  <si>
    <t>Pau D'arco</t>
  </si>
  <si>
    <t>Olho D'água Das Cunhãs</t>
  </si>
  <si>
    <t>Barra D'alcântara</t>
  </si>
  <si>
    <t>Olho D'água do Piauí</t>
  </si>
  <si>
    <t>Pau D'arco do Piauí</t>
  </si>
  <si>
    <t>Lagoa D'anta</t>
  </si>
  <si>
    <t>Olho-d'água do Borges</t>
  </si>
  <si>
    <t>Mãe D'água</t>
  </si>
  <si>
    <t>Olho D'água</t>
  </si>
  <si>
    <t>Olho D'água Das Flores</t>
  </si>
  <si>
    <t>Olho D'água do Casado</t>
  </si>
  <si>
    <t>Olho D'água Grande</t>
  </si>
  <si>
    <t>Tanque D'arca</t>
  </si>
  <si>
    <t>Itaporanga D'ajuda</t>
  </si>
  <si>
    <t>Dias D'ávila</t>
  </si>
  <si>
    <t>Olhos-d'água</t>
  </si>
  <si>
    <t>Pingo-d'água</t>
  </si>
  <si>
    <t>Aparecida D'oeste</t>
  </si>
  <si>
    <t>Estrela D'oeste</t>
  </si>
  <si>
    <t>Guarani D'oeste</t>
  </si>
  <si>
    <t>Palmeira D'oeste</t>
  </si>
  <si>
    <t>Santa Bárbara D'oeste</t>
  </si>
  <si>
    <t>Santa Clara D'oeste</t>
  </si>
  <si>
    <t>Santa Rita D'oeste</t>
  </si>
  <si>
    <t>São João do Pau D'alho</t>
  </si>
  <si>
    <t>Diamante D'oeste</t>
  </si>
  <si>
    <t>Itapejara D'oeste</t>
  </si>
  <si>
    <t>Pérola D'oeste</t>
  </si>
  <si>
    <t>Rancho Alegre D'oeste</t>
  </si>
  <si>
    <t>São Jorge D'oeste</t>
  </si>
  <si>
    <t>Herval D'oeste</t>
  </si>
  <si>
    <t>Conquista D'oeste</t>
  </si>
  <si>
    <t>Figueirópolis D'oeste</t>
  </si>
  <si>
    <t>Glória D'oeste</t>
  </si>
  <si>
    <t>Lambari D'oeste</t>
  </si>
  <si>
    <t>Mirassol D'oeste</t>
  </si>
  <si>
    <t>São João D'aliança</t>
  </si>
  <si>
    <t>Sítio D'abadia</t>
  </si>
  <si>
    <t>Municipio</t>
  </si>
  <si>
    <t>DENGUE - Notificações registradas no Sistema de Informação de Agravos de Notificação - Brasil</t>
  </si>
  <si>
    <t>Casos Prováveis por Município de notificação</t>
  </si>
  <si>
    <t>Período:2020</t>
  </si>
  <si>
    <t>Casos_Prováveis</t>
  </si>
  <si>
    <t xml:space="preserve"> Incluídas notificações de casos descartados.</t>
  </si>
  <si>
    <t xml:space="preserve"> As bases de dados de dengue aqui disponíveis compõem um banco único a partir de 2014, podendo haver pequenas divergências com os dados disponibilizados pelo CGARB (Coordenação Geral de Vigilância de Arboviroses-CGARB) em sua série histórica, que par</t>
  </si>
  <si>
    <t xml:space="preserve"> Para tabular os casos graves (classificação final igual a dengue com complicações, febre hemorrágica da dengue, síndrome do choque da dengue, dengue com sinais de alarme e dengue grave) é necessário considerar também o critério de confirmação (labor</t>
  </si>
  <si>
    <t xml:space="preserve"> Para o Período de 2020 o estado do Espírito Santo passou a utilizar sistema o e-SUS Vigilância em Saúde. Portanto, para os casos de Arbovirose urbanas do Espírito Santo foram considerados apenas os dados disponibilizados pelo Sinan online (dengue e</t>
  </si>
  <si>
    <t xml:space="preserve"> Para cálculo da incidência utilize locais de residência.</t>
  </si>
  <si>
    <t xml:space="preserve"> Dados de 2014 atualizados em 13/07/2015.</t>
  </si>
  <si>
    <t xml:space="preserve"> Dados de 2015 atualizados em 27/09/2016.</t>
  </si>
  <si>
    <t xml:space="preserve"> Dados de 2016 atualizados em 06/07/2017.</t>
  </si>
  <si>
    <t xml:space="preserve"> Dados de 2017 atualizados em 18/07/2018.</t>
  </si>
  <si>
    <t xml:space="preserve"> Dados de 2018 atualizados em 01/10/2019.</t>
  </si>
  <si>
    <t xml:space="preserve"> Dados de 2019 atualizados em 10/07/2020.</t>
  </si>
  <si>
    <t xml:space="preserve"> Dados de 2020 atualizados em 11/01/2021, sujeitos a revisão.</t>
  </si>
  <si>
    <t xml:space="preserve"> *Data da publicação dos dados 03/2021.</t>
  </si>
  <si>
    <t>Peixe-Boi</t>
  </si>
  <si>
    <t>Fortaleza dos Nogueiras</t>
  </si>
  <si>
    <t>Olho d'Água das Cunhãs</t>
  </si>
  <si>
    <t>São Pedro dos Crentes</t>
  </si>
  <si>
    <t>Buriti dos Montes</t>
  </si>
  <si>
    <t>Cocal dos Alves</t>
  </si>
  <si>
    <t>Pedro II</t>
  </si>
  <si>
    <t>Pio IX</t>
  </si>
  <si>
    <t>Carnaúba dos Dantas</t>
  </si>
  <si>
    <t>Ceará-Mirim</t>
  </si>
  <si>
    <t>Governador Dix-Sept Rosado</t>
  </si>
  <si>
    <t>Lagoa d'Anta</t>
  </si>
  <si>
    <t>Monte das Gameleiras</t>
  </si>
  <si>
    <t>Olho-d'Água do Borges</t>
  </si>
  <si>
    <t>Serra Caiada</t>
  </si>
  <si>
    <t>Serrinha dos Pintos</t>
  </si>
  <si>
    <t>Timbaúba dos Batistas</t>
  </si>
  <si>
    <t>Venha-Ver</t>
  </si>
  <si>
    <t>Brejo dos Santos</t>
  </si>
  <si>
    <t>Cachoeira dos Índios</t>
  </si>
  <si>
    <t>Joca Claudino</t>
  </si>
  <si>
    <t>Mãe d'Água</t>
  </si>
  <si>
    <t>Olho d'Água</t>
  </si>
  <si>
    <t>Riacho dos Cavalos</t>
  </si>
  <si>
    <t>Santana dos Garrotes</t>
  </si>
  <si>
    <t>São José dos Cordeiros</t>
  </si>
  <si>
    <t>São José dos Ramos</t>
  </si>
  <si>
    <t>São Vicente do Seridó</t>
  </si>
  <si>
    <t>Belém do São Francisco</t>
  </si>
  <si>
    <t>Jacaré dos Homens</t>
  </si>
  <si>
    <t>Olho d'Água das Flores</t>
  </si>
  <si>
    <t>Olho d'Água do Casado</t>
  </si>
  <si>
    <t>Olho d'Água Grande</t>
  </si>
  <si>
    <t>Poço das Trincheiras</t>
  </si>
  <si>
    <t>São Miguel dos Campos</t>
  </si>
  <si>
    <t>Tanque d'Arca</t>
  </si>
  <si>
    <t>Barra dos Coqueiros</t>
  </si>
  <si>
    <t>Itaporanga d'Ajuda</t>
  </si>
  <si>
    <t>Nossa Senhora das Dores</t>
  </si>
  <si>
    <t>Santo Amaro das Brotas</t>
  </si>
  <si>
    <t>Coronel João Sá</t>
  </si>
  <si>
    <t>Pé de Serra</t>
  </si>
  <si>
    <t>Brazópolis</t>
  </si>
  <si>
    <t>Claro dos Poções</t>
  </si>
  <si>
    <t>Conceição das Alagoas</t>
  </si>
  <si>
    <t>Conceição das Pedras</t>
  </si>
  <si>
    <t>Conceição dos Ouros</t>
  </si>
  <si>
    <t>Divino das Laranjeiras</t>
  </si>
  <si>
    <t>Guarda-Mor</t>
  </si>
  <si>
    <t>Lagoa dos Patos</t>
  </si>
  <si>
    <t>Maria da Fé</t>
  </si>
  <si>
    <t>Piedade dos Gerais</t>
  </si>
  <si>
    <t>São Pedro dos Ferros</t>
  </si>
  <si>
    <t>Sapucaí-Mirim</t>
  </si>
  <si>
    <t>Serra dos Aimorés</t>
  </si>
  <si>
    <t>Armação dos Búzios</t>
  </si>
  <si>
    <t>Rio das Flores</t>
  </si>
  <si>
    <t>Rio das Ostras</t>
  </si>
  <si>
    <t>Varre-Sai</t>
  </si>
  <si>
    <t>Aparecida d'Oeste</t>
  </si>
  <si>
    <t>Arco-Íris</t>
  </si>
  <si>
    <t>Biritiba-Mirim</t>
  </si>
  <si>
    <t>Bom Jesus dos Perdões</t>
  </si>
  <si>
    <t>Cássia dos Coqueiros</t>
  </si>
  <si>
    <t>Embu das Artes</t>
  </si>
  <si>
    <t>Estrela d'Oeste</t>
  </si>
  <si>
    <t>Guarani d'Oeste</t>
  </si>
  <si>
    <t>Mogi Mirim</t>
  </si>
  <si>
    <t>Palmeira d'Oeste</t>
  </si>
  <si>
    <t>Rio das Pedras</t>
  </si>
  <si>
    <t>Santa Bárbara d'Oeste</t>
  </si>
  <si>
    <t>Santa Clara d'Oeste</t>
  </si>
  <si>
    <t>Santa Cruz das Palmeiras</t>
  </si>
  <si>
    <t>Santa Rita d'Oeste</t>
  </si>
  <si>
    <t>São João das Duas Pontes</t>
  </si>
  <si>
    <t>São João do Pau d'Alho</t>
  </si>
  <si>
    <t>Diamante D'Oeste</t>
  </si>
  <si>
    <t>Nossa Senhora das Graças</t>
  </si>
  <si>
    <t>Pérola d'Oeste</t>
  </si>
  <si>
    <t>Rancho Alegre D'Oeste</t>
  </si>
  <si>
    <t>Santa Fé</t>
  </si>
  <si>
    <t>São Jorge d'Oeste</t>
  </si>
  <si>
    <t>São José das Palmeiras</t>
  </si>
  <si>
    <t>São José dos Pinhais</t>
  </si>
  <si>
    <t>Balneário Piçarras</t>
  </si>
  <si>
    <t>Boa Vista das Missões</t>
  </si>
  <si>
    <t>Campina das Missões</t>
  </si>
  <si>
    <t>Entre-Ijuís</t>
  </si>
  <si>
    <t>Guarani das Missões</t>
  </si>
  <si>
    <t>Não-Me-Toque</t>
  </si>
  <si>
    <t>Palmeira das Missões</t>
  </si>
  <si>
    <t>Salvador das Missões</t>
  </si>
  <si>
    <t>Sant'Ana do Livramento</t>
  </si>
  <si>
    <t>São Miguel das Missões</t>
  </si>
  <si>
    <t>São Paulo das Missões</t>
  </si>
  <si>
    <t>Vitória das Missões</t>
  </si>
  <si>
    <t>Amambai</t>
  </si>
  <si>
    <t>Figueirópolis D'Oeste</t>
  </si>
  <si>
    <t>Glória D'Oeste</t>
  </si>
  <si>
    <t>Lambari D'Oeste</t>
  </si>
  <si>
    <t>Santa Fé de Goiás</t>
  </si>
  <si>
    <t>DENGUE</t>
  </si>
  <si>
    <t>HEPATITES VIRAIS - Casos confirmados Notificados no Sistema de Informação de Agravos de Notificação - Brasil</t>
  </si>
  <si>
    <t>Período:2016-2018</t>
  </si>
  <si>
    <t xml:space="preserve"> Para tabular dados epidemiológicos de um determinado ano selecione na linha a variável de interesse,  na Coluna Ano dos 1ºs</t>
  </si>
  <si>
    <t xml:space="preserve"> sintomas</t>
  </si>
  <si>
    <t xml:space="preserve"> em Períodos Disponíveis assinale o ano inicial da série e todos os posteriores até o ano atual (p/ incluir casos notificados</t>
  </si>
  <si>
    <t xml:space="preserve"> com atraso) e em Seleções Disponíveis assinale os anos dos 1ºs sintomas (ex: nº de casos com início de sintomas 2007: selecione</t>
  </si>
  <si>
    <t xml:space="preserve"> na linha UF de residência, na Coluna Ano de 1ºs sintomas, em Períodos disponíveis 2007 até o ano atual e em Seleções assinale Ano</t>
  </si>
  <si>
    <t xml:space="preserve"> de 1ºs sintomas 2007).</t>
  </si>
  <si>
    <t xml:space="preserve"> Dados de 2009 atualizados em 29/07/2011.</t>
  </si>
  <si>
    <t xml:space="preserve"> Dados de 2010 atualizados em 19/12/2012.</t>
  </si>
  <si>
    <t xml:space="preserve"> Dados de 2011 atualizados em 30/01/2014.</t>
  </si>
  <si>
    <t xml:space="preserve"> Dados de 2012 atualizados em 24/09/2014.</t>
  </si>
  <si>
    <t xml:space="preserve"> Dados de 2013 atualizados em 07/05/2018.</t>
  </si>
  <si>
    <t xml:space="preserve"> Dados de 2014 atualizados em 30/01/2019.</t>
  </si>
  <si>
    <t xml:space="preserve"> Dados de 2015 a 2018 atualizados em 30/01/2019, dados sujeitos à revisão.</t>
  </si>
  <si>
    <t>Pindaré-Mirim</t>
  </si>
  <si>
    <t>Acarape</t>
  </si>
  <si>
    <t>Tacima</t>
  </si>
  <si>
    <t>Ilha das Flores</t>
  </si>
  <si>
    <t>São Thomé das Letras</t>
  </si>
  <si>
    <t>Trajano de Moraes</t>
  </si>
  <si>
    <t>Itapejara d'Oeste</t>
  </si>
  <si>
    <t>Faxinal dos Guedes</t>
  </si>
  <si>
    <t>Herval d'Oeste</t>
  </si>
  <si>
    <t>Presidente Castello Branco</t>
  </si>
  <si>
    <t>Rio das Antas</t>
  </si>
  <si>
    <t>Rio dos Cedros</t>
  </si>
  <si>
    <t>Arroio dos Ratos</t>
  </si>
  <si>
    <t>Fortaleza dos Valos</t>
  </si>
  <si>
    <t>Lagoa dos Três Cantos</t>
  </si>
  <si>
    <t>Poço das Antas</t>
  </si>
  <si>
    <t>Rio dos Índios</t>
  </si>
  <si>
    <t>São José das Missões</t>
  </si>
  <si>
    <t>HEPATITE VIRAL</t>
  </si>
  <si>
    <t xml:space="preserve"> FEBRE MACULOSA - Casos confirmados notificados no Sistema de Informação de Agravos de Notificação - Brasil</t>
  </si>
  <si>
    <t>Período:2019-2020</t>
  </si>
  <si>
    <t xml:space="preserve"> Para tabular dados epidemiológicos de um determinado ano selecione na linha a variável de interesse, na Coluna Ano dos 1ºs sintomas</t>
  </si>
  <si>
    <t xml:space="preserve"> em Períodos Disponíveis assinale o ano inicial da série e todos os posteriores até o ano atual (p/ incluir casos not</t>
  </si>
  <si>
    <t xml:space="preserve"> Dados de 2020 do Espírito Santo não estão disponíveis neste sistema, pois são oriundos do Sistema de Informação e-SUS VS, em uso pelo estado desde janeiro de 2020.</t>
  </si>
  <si>
    <t xml:space="preserve"> Dados de 2007 a 2017 atualizados em 15/01/2019.</t>
  </si>
  <si>
    <t xml:space="preserve"> Dados de 2018 e 2020 atualizados em 29/06/2021, dados sujeitos à revisão.</t>
  </si>
  <si>
    <t>FEBRE MACULOSA</t>
  </si>
  <si>
    <t>LEPTOSPIROSE - Casos confirmados notificados no Sistema de Informação de Agravos de Notificação - Brasil</t>
  </si>
  <si>
    <t>Período:2017-2019</t>
  </si>
  <si>
    <t xml:space="preserve">  Exemplo: Para tabular dados epidemiológicos de um determinado ano selecione:</t>
  </si>
  <si>
    <t xml:space="preserve">		I.	Linha: Variável de interesse</t>
  </si>
  <si>
    <t xml:space="preserve">		II.	Coluna: Ano de início do sintoma</t>
  </si>
  <si>
    <t xml:space="preserve">		III.	Períodos Disponíveis: O ano de interesse. Lembrando que ao selecionar o ano desejado, deve ser selecionado também o ano anterior. Para incluir casos notificados em atraso.(ex: 2015 e 2014)</t>
  </si>
  <si>
    <t xml:space="preserve">		IV.	Seleções Disponíveis: assinale os filtros de interesse</t>
  </si>
  <si>
    <t xml:space="preserve">		V.	(ex: nº de casos com início de sintomas 2007: selecione na linha UF de Residência, na Coluna Ano de 1ºs sintomas</t>
  </si>
  <si>
    <t xml:space="preserve">  Dados de 2007 e 2017 atualizados em 2019, após nova validação pela área técnica.</t>
  </si>
  <si>
    <t xml:space="preserve">  Dados de 2018 e 2019 atualizados em, dados sujeitos à revisão.</t>
  </si>
  <si>
    <t xml:space="preserve"> 		* Dados disponibilizados no TABNET em março/2020.</t>
  </si>
  <si>
    <t>LEPTOSPIROSE</t>
  </si>
  <si>
    <t>Nome do Município</t>
  </si>
  <si>
    <t>DOENÇA DE CHAGAS AGUDA - Casos confirmados Notificados no Sistema de Informação de Agravos de Notificação - Brasil</t>
  </si>
  <si>
    <t>Período:2018-2020</t>
  </si>
  <si>
    <t>DOENÇA DE CHAGAS</t>
  </si>
  <si>
    <t>COD IBGE</t>
  </si>
  <si>
    <t>ACIDENTE POR ANIMAIS PEÇONHENTOS - Notificações registradas no Sistema de Informação de Agravos de Notificação - Brasil</t>
  </si>
  <si>
    <t>Notificações por Município de notificação</t>
  </si>
  <si>
    <t>Período:2020-2021</t>
  </si>
  <si>
    <t>Notificações</t>
  </si>
  <si>
    <t xml:space="preserve"> em “Períodos Disponíveis” assinale o ano inicial da série e o ano imediatamente anterior e o posterior a</t>
  </si>
  <si>
    <t>Conceição do Lago-Açu</t>
  </si>
  <si>
    <t>Barra D'Alcântara</t>
  </si>
  <si>
    <t>Santo Antônio dos Milagres</t>
  </si>
  <si>
    <t>São Miguel dos Milagres</t>
  </si>
  <si>
    <t>Passa-Vinte</t>
  </si>
  <si>
    <t>Santana dos Montes</t>
  </si>
  <si>
    <t>Senhora dos Remédios</t>
  </si>
  <si>
    <t>Dois Irmãos das Missões</t>
  </si>
  <si>
    <t>Gramado dos Loureiros</t>
  </si>
  <si>
    <t>Santo Antônio das Missões</t>
  </si>
  <si>
    <t>São José dos Ausentes</t>
  </si>
  <si>
    <t>POPULAÇÃO 2010</t>
  </si>
  <si>
    <t>PICADAS DE COBRAS</t>
  </si>
  <si>
    <t>Zika Vírus - Notificações registradas no Sistema de Informação de Agravos de Notificação - Brasil</t>
  </si>
  <si>
    <t>Todos os casos por Município de residência</t>
  </si>
  <si>
    <t>Município de residência</t>
  </si>
  <si>
    <t>Todos_os_casos</t>
  </si>
  <si>
    <t>Buriti dos Lopes</t>
  </si>
  <si>
    <t>Pau D'Arco do Piauí</t>
  </si>
  <si>
    <t>Riacho das Almas</t>
  </si>
  <si>
    <t>ZIKA VÍRUS</t>
  </si>
  <si>
    <t xml:space="preserve">Botulismo, </t>
  </si>
  <si>
    <t xml:space="preserve">febre maculosa, </t>
  </si>
  <si>
    <t xml:space="preserve">febre tifóide, </t>
  </si>
  <si>
    <t xml:space="preserve">hantavirose, </t>
  </si>
  <si>
    <t xml:space="preserve">leishmaniose visceral, </t>
  </si>
  <si>
    <t>peste,</t>
  </si>
  <si>
    <t xml:space="preserve"> raiva, </t>
  </si>
  <si>
    <t xml:space="preserve">cólera, </t>
  </si>
  <si>
    <t xml:space="preserve">meningite (apenas meningite meningocóccica </t>
  </si>
  <si>
    <t>e doença de chagas aguda</t>
  </si>
  <si>
    <t>OK</t>
  </si>
  <si>
    <t>Ok</t>
  </si>
  <si>
    <t>FEBRE TIFÓIDE - Casos confirmados Notificados no Sistema de Informação de Agravos de Notificação - Brasil</t>
  </si>
  <si>
    <t>Período:2018-2021</t>
  </si>
  <si>
    <t>FEBRE TIFÓIDE</t>
  </si>
  <si>
    <t>ok</t>
  </si>
  <si>
    <t>HANTAVIROSES - Casos confirmados notificados no Sistema de Informação de Agravos de Notificação - Brasil</t>
  </si>
  <si>
    <t>Período:2014-2017</t>
  </si>
  <si>
    <t>HANTAVIROSE</t>
  </si>
  <si>
    <t>MENINGITE</t>
  </si>
  <si>
    <t>MENINGITE - Casos confirmados Notificados no Sistema de Informação de Agravos de Notificação - Brasil</t>
  </si>
  <si>
    <t>Sem dados</t>
  </si>
  <si>
    <t>RAIVA - Casos confirmados notificados no Sistema de Informação de Agravos de Notificação - Brasil</t>
  </si>
  <si>
    <t>Período:2015-2019</t>
  </si>
  <si>
    <t xml:space="preserve"> Dados de 2007 a 2012 atualizados em 09/02/2018.</t>
  </si>
  <si>
    <t xml:space="preserve"> Dados de 2013 a 2017 atualizados em 24/01/2019.</t>
  </si>
  <si>
    <t xml:space="preserve"> Dados de 2018 e 2019 atualizados em 28/01/2020, dados sujeitos à revisão.</t>
  </si>
  <si>
    <t xml:space="preserve"> *Última publicação em fevereiro/2020</t>
  </si>
  <si>
    <t>RAIVA</t>
  </si>
  <si>
    <t>codigo_ibge</t>
  </si>
  <si>
    <t>nome</t>
  </si>
  <si>
    <t>latitude</t>
  </si>
  <si>
    <t>longitude</t>
  </si>
  <si>
    <t>Augusto Severo (Campo Grande)</t>
  </si>
  <si>
    <t>Bonito de Santa Fé</t>
  </si>
  <si>
    <t>Itapajé</t>
  </si>
  <si>
    <t>Januário Cicco (Boa Saúde)</t>
  </si>
  <si>
    <t>Maçambará</t>
  </si>
  <si>
    <t>Malhada dos Bois</t>
  </si>
  <si>
    <t>Monte Alegre dos Campos</t>
  </si>
  <si>
    <t>Murici dos Portelas</t>
  </si>
  <si>
    <t>Olho D'Água do Piauí</t>
  </si>
  <si>
    <t>Olhos d'Água</t>
  </si>
  <si>
    <t>Pau d'Arco</t>
  </si>
  <si>
    <t>Poxoréu</t>
  </si>
  <si>
    <t>Restinga Sêca</t>
  </si>
  <si>
    <t>Santa Cruz dos Milagres</t>
  </si>
  <si>
    <t>São Caetano</t>
  </si>
  <si>
    <t>São José dos Basílios</t>
  </si>
  <si>
    <t>São Luiz do Norte</t>
  </si>
  <si>
    <t>São Luiz do Paraitinga</t>
  </si>
  <si>
    <t>São Pedro das Missões</t>
  </si>
  <si>
    <t>Vespasiano Corrêa</t>
  </si>
  <si>
    <t>Westfália</t>
  </si>
  <si>
    <t>https://www.gps-latitude-longitude.com/address-to-longitude-latitude-gps-coordinates</t>
  </si>
  <si>
    <t>CASOS</t>
  </si>
  <si>
    <t>DOENÇAS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</si>
</sst>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ont="1" applyAlignment="1">
      <alignment horizontal="left"/>
    </xf>
    <xf numFmtId="0" fontId="2" fillId="0" borderId="0" xfId="1"/>
    <xf numFmtId="0" fontId="1" fillId="0" borderId="0" xfId="0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center"/>
    </xf>
    <xf numFmtId="164" fontId="0" fillId="0" borderId="0" xfId="0" applyNumberFormat="1" applyFont="1" applyAlignment="1">
      <alignment horizontal="left"/>
    </xf>
    <xf numFmtId="164" fontId="0" fillId="0" borderId="0" xfId="0" applyNumberFormat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o Fúvio Ariclê Bento e Lima" refreshedDate="42873.615311805559" createdVersion="5" refreshedVersion="5" minRefreshableVersion="3" recordCount="5570" xr:uid="{00000000-000A-0000-FFFF-FFFF00000000}">
  <cacheSource type="worksheet">
    <worksheetSource ref="A1:L5571" sheet="Lista de Municípios IBGE"/>
  </cacheSource>
  <cacheFields count="9">
    <cacheField name="ConcatUF+Mun" numFmtId="0">
      <sharedItems/>
    </cacheField>
    <cacheField name="IBGE" numFmtId="0">
      <sharedItems containsSemiMixedTypes="0" containsString="0" containsNumber="1" containsInteger="1" minValue="110001" maxValue="530010"/>
    </cacheField>
    <cacheField name="IBGE7" numFmtId="0">
      <sharedItems containsSemiMixedTypes="0" containsString="0" containsNumber="1" containsInteger="1" minValue="1100015" maxValue="5300108" count="5570">
        <n v="1100015"/>
        <n v="1100023"/>
        <n v="1100031"/>
        <n v="1100049"/>
        <n v="1100056"/>
        <n v="1100064"/>
        <n v="1100072"/>
        <n v="1100080"/>
        <n v="1100098"/>
        <n v="1100106"/>
        <n v="1100114"/>
        <n v="1100122"/>
        <n v="1100130"/>
        <n v="1100148"/>
        <n v="1100155"/>
        <n v="1100189"/>
        <n v="1100205"/>
        <n v="1100254"/>
        <n v="1100262"/>
        <n v="1100288"/>
        <n v="1100296"/>
        <n v="1100304"/>
        <n v="1100320"/>
        <n v="1100338"/>
        <n v="1100346"/>
        <n v="1100379"/>
        <n v="1100403"/>
        <n v="1100452"/>
        <n v="1100502"/>
        <n v="1100601"/>
        <n v="1100700"/>
        <n v="1100809"/>
        <n v="1100908"/>
        <n v="1100924"/>
        <n v="1100940"/>
        <n v="1101005"/>
        <n v="1101104"/>
        <n v="1101203"/>
        <n v="1101302"/>
        <n v="1101401"/>
        <n v="1101435"/>
        <n v="1101450"/>
        <n v="1101468"/>
        <n v="1101476"/>
        <n v="1101484"/>
        <n v="1101492"/>
        <n v="1101500"/>
        <n v="1101559"/>
        <n v="1101609"/>
        <n v="1101708"/>
        <n v="1101757"/>
        <n v="1101807"/>
        <n v="1200013"/>
        <n v="1200054"/>
        <n v="1200104"/>
        <n v="1200138"/>
        <n v="1200179"/>
        <n v="1200203"/>
        <n v="1200252"/>
        <n v="1200302"/>
        <n v="1200328"/>
        <n v="1200336"/>
        <n v="1200344"/>
        <n v="1200351"/>
        <n v="1200385"/>
        <n v="1200393"/>
        <n v="1200401"/>
        <n v="1200427"/>
        <n v="1200435"/>
        <n v="1200450"/>
        <n v="1200500"/>
        <n v="1200609"/>
        <n v="1200708"/>
        <n v="1200807"/>
        <n v="1300029"/>
        <n v="1300060"/>
        <n v="1300086"/>
        <n v="1300102"/>
        <n v="1300144"/>
        <n v="1300201"/>
        <n v="1300300"/>
        <n v="1300409"/>
        <n v="1300508"/>
        <n v="1300607"/>
        <n v="1300631"/>
        <n v="1300680"/>
        <n v="1300706"/>
        <n v="1300805"/>
        <n v="1300839"/>
        <n v="1300904"/>
        <n v="1301001"/>
        <n v="1301100"/>
        <n v="1301159"/>
        <n v="1301209"/>
        <n v="1301308"/>
        <n v="1301407"/>
        <n v="1301506"/>
        <n v="1301605"/>
        <n v="1301654"/>
        <n v="1301704"/>
        <n v="1301803"/>
        <n v="1301852"/>
        <n v="1301902"/>
        <n v="1301951"/>
        <n v="1302009"/>
        <n v="1302108"/>
        <n v="1302207"/>
        <n v="1302306"/>
        <n v="1302405"/>
        <n v="1302504"/>
        <n v="1302553"/>
        <n v="1302603"/>
        <n v="1302702"/>
        <n v="1302801"/>
        <n v="1302900"/>
        <n v="1303007"/>
        <n v="1303106"/>
        <n v="1303205"/>
        <n v="1303304"/>
        <n v="1303403"/>
        <n v="1303502"/>
        <n v="1303536"/>
        <n v="1303569"/>
        <n v="1303601"/>
        <n v="1303700"/>
        <n v="1303809"/>
        <n v="1303908"/>
        <n v="1303957"/>
        <n v="1304005"/>
        <n v="1304062"/>
        <n v="1304104"/>
        <n v="1304203"/>
        <n v="1304237"/>
        <n v="1304260"/>
        <n v="1304302"/>
        <n v="1304401"/>
        <n v="1400027"/>
        <n v="1400050"/>
        <n v="1400100"/>
        <n v="1400159"/>
        <n v="1400175"/>
        <n v="1400209"/>
        <n v="1400233"/>
        <n v="1400282"/>
        <n v="1400308"/>
        <n v="1400407"/>
        <n v="1400456"/>
        <n v="1400472"/>
        <n v="1400506"/>
        <n v="1400605"/>
        <n v="1400704"/>
        <n v="1500107"/>
        <n v="1500131"/>
        <n v="1500206"/>
        <n v="1500305"/>
        <n v="1500347"/>
        <n v="1500404"/>
        <n v="1500503"/>
        <n v="1500602"/>
        <n v="1500701"/>
        <n v="1500800"/>
        <n v="1500859"/>
        <n v="1500909"/>
        <n v="1500958"/>
        <n v="1501006"/>
        <n v="1501105"/>
        <n v="1501204"/>
        <n v="1501253"/>
        <n v="1501303"/>
        <n v="1501402"/>
        <n v="1501451"/>
        <n v="1501501"/>
        <n v="1501576"/>
        <n v="1501600"/>
        <n v="1501709"/>
        <n v="1501725"/>
        <n v="1501758"/>
        <n v="1501782"/>
        <n v="1501808"/>
        <n v="1501907"/>
        <n v="1501956"/>
        <n v="1502004"/>
        <n v="1502103"/>
        <n v="1502152"/>
        <n v="1502202"/>
        <n v="1502301"/>
        <n v="1502400"/>
        <n v="1502509"/>
        <n v="1502608"/>
        <n v="1502707"/>
        <n v="1502756"/>
        <n v="1502764"/>
        <n v="1502772"/>
        <n v="1502806"/>
        <n v="1502855"/>
        <n v="1502905"/>
        <n v="1502939"/>
        <n v="1502954"/>
        <n v="1503002"/>
        <n v="1503044"/>
        <n v="1503077"/>
        <n v="1503093"/>
        <n v="1503101"/>
        <n v="1503200"/>
        <n v="1503309"/>
        <n v="1503408"/>
        <n v="1503457"/>
        <n v="1503507"/>
        <n v="1503606"/>
        <n v="1503705"/>
        <n v="1503754"/>
        <n v="1503804"/>
        <n v="1503903"/>
        <n v="1504000"/>
        <n v="1504059"/>
        <n v="1504109"/>
        <n v="1504208"/>
        <n v="1504307"/>
        <n v="1504406"/>
        <n v="1504422"/>
        <n v="1504455"/>
        <n v="1504505"/>
        <n v="1504604"/>
        <n v="1504703"/>
        <n v="1504752"/>
        <n v="1504802"/>
        <n v="1504901"/>
        <n v="1504950"/>
        <n v="1504976"/>
        <n v="1505007"/>
        <n v="1505031"/>
        <n v="1505064"/>
        <n v="1505106"/>
        <n v="1505205"/>
        <n v="1505304"/>
        <n v="1505403"/>
        <n v="1505437"/>
        <n v="1505486"/>
        <n v="1505494"/>
        <n v="1505502"/>
        <n v="1505536"/>
        <n v="1505551"/>
        <n v="1505601"/>
        <n v="1505635"/>
        <n v="1505650"/>
        <n v="1505700"/>
        <n v="1505809"/>
        <n v="1505908"/>
        <n v="1506005"/>
        <n v="1506104"/>
        <n v="1506112"/>
        <n v="1506138"/>
        <n v="1506161"/>
        <n v="1506187"/>
        <n v="1506195"/>
        <n v="1506203"/>
        <n v="1506302"/>
        <n v="1506351"/>
        <n v="1506401"/>
        <n v="1506500"/>
        <n v="1506559"/>
        <n v="1506583"/>
        <n v="1506609"/>
        <n v="1506708"/>
        <n v="1506807"/>
        <n v="1506906"/>
        <n v="1507003"/>
        <n v="1507102"/>
        <n v="1507151"/>
        <n v="1507201"/>
        <n v="1507300"/>
        <n v="1507409"/>
        <n v="1507458"/>
        <n v="1507466"/>
        <n v="1507474"/>
        <n v="1507508"/>
        <n v="1507607"/>
        <n v="1507706"/>
        <n v="1507755"/>
        <n v="1507805"/>
        <n v="1507904"/>
        <n v="1507953"/>
        <n v="1507961"/>
        <n v="1507979"/>
        <n v="1508001"/>
        <n v="1508035"/>
        <n v="1508050"/>
        <n v="1508084"/>
        <n v="1508100"/>
        <n v="1508126"/>
        <n v="1508159"/>
        <n v="1508209"/>
        <n v="1508308"/>
        <n v="1508357"/>
        <n v="1508407"/>
        <n v="1600055"/>
        <n v="1600105"/>
        <n v="1600154"/>
        <n v="1600204"/>
        <n v="1600212"/>
        <n v="1600238"/>
        <n v="1600253"/>
        <n v="1600279"/>
        <n v="1600303"/>
        <n v="1600402"/>
        <n v="1600501"/>
        <n v="1600535"/>
        <n v="1600550"/>
        <n v="1600600"/>
        <n v="1600709"/>
        <n v="1600808"/>
        <n v="1700251"/>
        <n v="1700301"/>
        <n v="1700350"/>
        <n v="1700400"/>
        <n v="1700707"/>
        <n v="1701002"/>
        <n v="1701051"/>
        <n v="1701101"/>
        <n v="1701309"/>
        <n v="1701903"/>
        <n v="1702000"/>
        <n v="1702109"/>
        <n v="1702158"/>
        <n v="1702208"/>
        <n v="1702307"/>
        <n v="1702406"/>
        <n v="1702554"/>
        <n v="1702703"/>
        <n v="1702901"/>
        <n v="1703008"/>
        <n v="1703057"/>
        <n v="1703073"/>
        <n v="1703107"/>
        <n v="1703206"/>
        <n v="1703305"/>
        <n v="1703602"/>
        <n v="1703701"/>
        <n v="1703800"/>
        <n v="1703826"/>
        <n v="1703842"/>
        <n v="1703867"/>
        <n v="1703883"/>
        <n v="1703891"/>
        <n v="1703909"/>
        <n v="1704105"/>
        <n v="1704600"/>
        <n v="1705102"/>
        <n v="1705508"/>
        <n v="1705557"/>
        <n v="1705607"/>
        <n v="1706001"/>
        <n v="1706100"/>
        <n v="1706258"/>
        <n v="1706506"/>
        <n v="1707009"/>
        <n v="1707108"/>
        <n v="1707207"/>
        <n v="1707306"/>
        <n v="1707405"/>
        <n v="1707553"/>
        <n v="1707652"/>
        <n v="1707702"/>
        <n v="1708205"/>
        <n v="1708254"/>
        <n v="1708304"/>
        <n v="1709005"/>
        <n v="1709302"/>
        <n v="1709500"/>
        <n v="1709807"/>
        <n v="1710508"/>
        <n v="1710706"/>
        <n v="1710904"/>
        <n v="1711100"/>
        <n v="1711506"/>
        <n v="1711803"/>
        <n v="1711902"/>
        <n v="1711951"/>
        <n v="1712009"/>
        <n v="1712157"/>
        <n v="1712405"/>
        <n v="1712454"/>
        <n v="1712504"/>
        <n v="1712702"/>
        <n v="1712801"/>
        <n v="1713205"/>
        <n v="1713304"/>
        <n v="1713601"/>
        <n v="1713700"/>
        <n v="1713809"/>
        <n v="1713957"/>
        <n v="1714203"/>
        <n v="1714302"/>
        <n v="1714880"/>
        <n v="1715002"/>
        <n v="1715101"/>
        <n v="1715150"/>
        <n v="1715259"/>
        <n v="1715507"/>
        <n v="1715705"/>
        <n v="1715754"/>
        <n v="1716109"/>
        <n v="1716208"/>
        <n v="1716307"/>
        <n v="1716505"/>
        <n v="1716604"/>
        <n v="1716653"/>
        <n v="1716703"/>
        <n v="1717008"/>
        <n v="1717206"/>
        <n v="1717503"/>
        <n v="1717800"/>
        <n v="1717909"/>
        <n v="1718006"/>
        <n v="1718204"/>
        <n v="1718303"/>
        <n v="1718402"/>
        <n v="1718451"/>
        <n v="1718501"/>
        <n v="1718550"/>
        <n v="1718659"/>
        <n v="1718709"/>
        <n v="1718758"/>
        <n v="1718808"/>
        <n v="1718840"/>
        <n v="1718865"/>
        <n v="1718881"/>
        <n v="1718899"/>
        <n v="1718907"/>
        <n v="1719004"/>
        <n v="1720002"/>
        <n v="1720101"/>
        <n v="1720150"/>
        <n v="1720200"/>
        <n v="1720259"/>
        <n v="1720309"/>
        <n v="1720499"/>
        <n v="1720655"/>
        <n v="1720804"/>
        <n v="1720853"/>
        <n v="1720903"/>
        <n v="1720937"/>
        <n v="1720978"/>
        <n v="1721000"/>
        <n v="1721109"/>
        <n v="1721208"/>
        <n v="1721257"/>
        <n v="1721307"/>
        <n v="1722081"/>
        <n v="1722107"/>
        <n v="2100055"/>
        <n v="2100105"/>
        <n v="2100154"/>
        <n v="2100204"/>
        <n v="2100303"/>
        <n v="2100402"/>
        <n v="2100436"/>
        <n v="2100477"/>
        <n v="2100501"/>
        <n v="2100550"/>
        <n v="2100600"/>
        <n v="2100709"/>
        <n v="2100808"/>
        <n v="2100832"/>
        <n v="2100873"/>
        <n v="2100907"/>
        <n v="2100956"/>
        <n v="2101004"/>
        <n v="2101103"/>
        <n v="2101202"/>
        <n v="2101251"/>
        <n v="2101301"/>
        <n v="2101350"/>
        <n v="2101400"/>
        <n v="2101509"/>
        <n v="2101608"/>
        <n v="2101707"/>
        <n v="2101731"/>
        <n v="2101772"/>
        <n v="2101806"/>
        <n v="2101905"/>
        <n v="2101939"/>
        <n v="2101970"/>
        <n v="2102002"/>
        <n v="2102036"/>
        <n v="2102077"/>
        <n v="2102101"/>
        <n v="2102150"/>
        <n v="2102200"/>
        <n v="2102309"/>
        <n v="2102325"/>
        <n v="2102358"/>
        <n v="2102374"/>
        <n v="2102408"/>
        <n v="2102507"/>
        <n v="2102556"/>
        <n v="2102606"/>
        <n v="2102705"/>
        <n v="2102754"/>
        <n v="2102804"/>
        <n v="2102903"/>
        <n v="2103000"/>
        <n v="2103109"/>
        <n v="2103125"/>
        <n v="2103158"/>
        <n v="2103174"/>
        <n v="2103208"/>
        <n v="2103257"/>
        <n v="2103307"/>
        <n v="2103406"/>
        <n v="2103505"/>
        <n v="2103554"/>
        <n v="2103604"/>
        <n v="2103703"/>
        <n v="2103752"/>
        <n v="2103802"/>
        <n v="2103901"/>
        <n v="2104008"/>
        <n v="2104057"/>
        <n v="2104073"/>
        <n v="2104081"/>
        <n v="2104099"/>
        <n v="2104107"/>
        <n v="2104206"/>
        <n v="2104305"/>
        <n v="2104404"/>
        <n v="2104503"/>
        <n v="2104552"/>
        <n v="2104602"/>
        <n v="2104628"/>
        <n v="2104651"/>
        <n v="2104677"/>
        <n v="2104701"/>
        <n v="2104800"/>
        <n v="2104909"/>
        <n v="2105005"/>
        <n v="2105104"/>
        <n v="2105153"/>
        <n v="2105203"/>
        <n v="2105302"/>
        <n v="2105351"/>
        <n v="2105401"/>
        <n v="2105427"/>
        <n v="2105450"/>
        <n v="2105476"/>
        <n v="2105500"/>
        <n v="2105609"/>
        <n v="2105658"/>
        <n v="2105708"/>
        <n v="2105807"/>
        <n v="2105906"/>
        <n v="2105922"/>
        <n v="2105948"/>
        <n v="2105963"/>
        <n v="2105989"/>
        <n v="2106003"/>
        <n v="2106102"/>
        <n v="2106201"/>
        <n v="2106300"/>
        <n v="2106326"/>
        <n v="2106359"/>
        <n v="2106375"/>
        <n v="2106409"/>
        <n v="2106508"/>
        <n v="2106607"/>
        <n v="2106631"/>
        <n v="2106672"/>
        <n v="2106706"/>
        <n v="2106755"/>
        <n v="2106805"/>
        <n v="2106904"/>
        <n v="2107001"/>
        <n v="2107100"/>
        <n v="2107209"/>
        <n v="2107258"/>
        <n v="2107308"/>
        <n v="2107357"/>
        <n v="2107407"/>
        <n v="2107456"/>
        <n v="2107506"/>
        <n v="2107605"/>
        <n v="2107704"/>
        <n v="2107803"/>
        <n v="2107902"/>
        <n v="2108009"/>
        <n v="2108058"/>
        <n v="2108108"/>
        <n v="2108207"/>
        <n v="2108256"/>
        <n v="2108306"/>
        <n v="2108405"/>
        <n v="2108454"/>
        <n v="2108504"/>
        <n v="2108603"/>
        <n v="2108702"/>
        <n v="2108801"/>
        <n v="2108900"/>
        <n v="2109007"/>
        <n v="2109056"/>
        <n v="2109106"/>
        <n v="2109205"/>
        <n v="2109239"/>
        <n v="2109270"/>
        <n v="2109304"/>
        <n v="2109403"/>
        <n v="2109452"/>
        <n v="2109502"/>
        <n v="2109551"/>
        <n v="2109601"/>
        <n v="2109700"/>
        <n v="2109759"/>
        <n v="2109809"/>
        <n v="2109908"/>
        <n v="2110005"/>
        <n v="2110039"/>
        <n v="2110104"/>
        <n v="2110203"/>
        <n v="2110237"/>
        <n v="2110278"/>
        <n v="2110302"/>
        <n v="2110401"/>
        <n v="2110500"/>
        <n v="2110609"/>
        <n v="2110658"/>
        <n v="2110708"/>
        <n v="2110807"/>
        <n v="2110856"/>
        <n v="2110906"/>
        <n v="2111003"/>
        <n v="2111029"/>
        <n v="2111052"/>
        <n v="2111078"/>
        <n v="2111102"/>
        <n v="2111201"/>
        <n v="2111250"/>
        <n v="2111300"/>
        <n v="2111409"/>
        <n v="2111508"/>
        <n v="2111532"/>
        <n v="2111573"/>
        <n v="2111607"/>
        <n v="2111631"/>
        <n v="2111672"/>
        <n v="2111706"/>
        <n v="2111722"/>
        <n v="2111748"/>
        <n v="2111763"/>
        <n v="2111789"/>
        <n v="2111805"/>
        <n v="2111904"/>
        <n v="2111953"/>
        <n v="2112001"/>
        <n v="2112100"/>
        <n v="2112209"/>
        <n v="2112233"/>
        <n v="2112274"/>
        <n v="2112308"/>
        <n v="2112407"/>
        <n v="2112456"/>
        <n v="2112506"/>
        <n v="2112605"/>
        <n v="2112704"/>
        <n v="2112803"/>
        <n v="2112852"/>
        <n v="2112902"/>
        <n v="2113009"/>
        <n v="2114007"/>
        <n v="2200053"/>
        <n v="2200103"/>
        <n v="2200202"/>
        <n v="2200251"/>
        <n v="2200277"/>
        <n v="2200301"/>
        <n v="2200400"/>
        <n v="2200459"/>
        <n v="2200509"/>
        <n v="2200608"/>
        <n v="2200707"/>
        <n v="2200806"/>
        <n v="2200905"/>
        <n v="2200954"/>
        <n v="2201002"/>
        <n v="2201051"/>
        <n v="2201101"/>
        <n v="2201150"/>
        <n v="2201176"/>
        <n v="2201200"/>
        <n v="2201309"/>
        <n v="2201408"/>
        <n v="2201507"/>
        <n v="2201556"/>
        <n v="2201572"/>
        <n v="2201606"/>
        <n v="2201705"/>
        <n v="2201739"/>
        <n v="2201770"/>
        <n v="2201804"/>
        <n v="2201903"/>
        <n v="2201919"/>
        <n v="2201929"/>
        <n v="2201945"/>
        <n v="2201960"/>
        <n v="2201988"/>
        <n v="2202000"/>
        <n v="2202026"/>
        <n v="2202059"/>
        <n v="2202075"/>
        <n v="2202083"/>
        <n v="2202091"/>
        <n v="2202109"/>
        <n v="2202117"/>
        <n v="2202133"/>
        <n v="2202174"/>
        <n v="2202208"/>
        <n v="2202251"/>
        <n v="2202307"/>
        <n v="2202406"/>
        <n v="2202455"/>
        <n v="2202505"/>
        <n v="2202539"/>
        <n v="2202554"/>
        <n v="2202604"/>
        <n v="2202653"/>
        <n v="2202703"/>
        <n v="2202711"/>
        <n v="2202729"/>
        <n v="2202737"/>
        <n v="2202752"/>
        <n v="2202778"/>
        <n v="2202802"/>
        <n v="2202851"/>
        <n v="2202901"/>
        <n v="2203008"/>
        <n v="2203107"/>
        <n v="2203206"/>
        <n v="2203230"/>
        <n v="2203255"/>
        <n v="2203271"/>
        <n v="2203305"/>
        <n v="2203354"/>
        <n v="2203404"/>
        <n v="2203420"/>
        <n v="2203453"/>
        <n v="2203503"/>
        <n v="2203602"/>
        <n v="2203701"/>
        <n v="2203750"/>
        <n v="2203800"/>
        <n v="2203859"/>
        <n v="2203909"/>
        <n v="2204006"/>
        <n v="2204105"/>
        <n v="2204154"/>
        <n v="2204204"/>
        <n v="2204303"/>
        <n v="2204352"/>
        <n v="2204402"/>
        <n v="2204501"/>
        <n v="2204550"/>
        <n v="2204600"/>
        <n v="2204659"/>
        <n v="2204709"/>
        <n v="2204808"/>
        <n v="2204907"/>
        <n v="2205003"/>
        <n v="2205102"/>
        <n v="2205151"/>
        <n v="2205201"/>
        <n v="2205250"/>
        <n v="2205276"/>
        <n v="2205300"/>
        <n v="2205359"/>
        <n v="2205409"/>
        <n v="2205458"/>
        <n v="2205508"/>
        <n v="2205516"/>
        <n v="2205524"/>
        <n v="2205532"/>
        <n v="2205540"/>
        <n v="2205557"/>
        <n v="2205565"/>
        <n v="2205573"/>
        <n v="2205581"/>
        <n v="2205599"/>
        <n v="2205607"/>
        <n v="2205706"/>
        <n v="2205805"/>
        <n v="2205854"/>
        <n v="2205904"/>
        <n v="2205953"/>
        <n v="2206001"/>
        <n v="2206050"/>
        <n v="2206100"/>
        <n v="2206209"/>
        <n v="2206308"/>
        <n v="2206357"/>
        <n v="2206407"/>
        <n v="2206506"/>
        <n v="2206605"/>
        <n v="2206654"/>
        <n v="2206670"/>
        <n v="2206696"/>
        <n v="2206704"/>
        <n v="2206720"/>
        <n v="2206753"/>
        <n v="2206803"/>
        <n v="2206902"/>
        <n v="2206951"/>
        <n v="2207009"/>
        <n v="2207108"/>
        <n v="2207207"/>
        <n v="2207306"/>
        <n v="2207355"/>
        <n v="2207405"/>
        <n v="2207504"/>
        <n v="2207553"/>
        <n v="2207603"/>
        <n v="2207702"/>
        <n v="2207751"/>
        <n v="2207777"/>
        <n v="2207793"/>
        <n v="2207801"/>
        <n v="2207850"/>
        <n v="2207900"/>
        <n v="2207934"/>
        <n v="2207959"/>
        <n v="2208007"/>
        <n v="2208106"/>
        <n v="2208205"/>
        <n v="2208304"/>
        <n v="2208403"/>
        <n v="2208502"/>
        <n v="2208551"/>
        <n v="2208601"/>
        <n v="2208650"/>
        <n v="2208700"/>
        <n v="2208809"/>
        <n v="2208858"/>
        <n v="2208874"/>
        <n v="2208908"/>
        <n v="2209005"/>
        <n v="2209104"/>
        <n v="2209153"/>
        <n v="2209203"/>
        <n v="2209302"/>
        <n v="2209351"/>
        <n v="2209377"/>
        <n v="2209401"/>
        <n v="2209450"/>
        <n v="2209500"/>
        <n v="2209559"/>
        <n v="2209609"/>
        <n v="2209658"/>
        <n v="2209708"/>
        <n v="2209757"/>
        <n v="2209807"/>
        <n v="2209856"/>
        <n v="2209872"/>
        <n v="2209906"/>
        <n v="2209955"/>
        <n v="2209971"/>
        <n v="2210003"/>
        <n v="2210052"/>
        <n v="2210102"/>
        <n v="2210201"/>
        <n v="2210300"/>
        <n v="2210359"/>
        <n v="2210375"/>
        <n v="2210383"/>
        <n v="2210391"/>
        <n v="2210409"/>
        <n v="2210508"/>
        <n v="2210607"/>
        <n v="2210623"/>
        <n v="2210631"/>
        <n v="2210656"/>
        <n v="2210706"/>
        <n v="2210805"/>
        <n v="2210904"/>
        <n v="2210938"/>
        <n v="2210953"/>
        <n v="2210979"/>
        <n v="2211001"/>
        <n v="2211100"/>
        <n v="2211209"/>
        <n v="2211308"/>
        <n v="2211357"/>
        <n v="2211407"/>
        <n v="2211506"/>
        <n v="2211605"/>
        <n v="2211704"/>
        <n v="2300101"/>
        <n v="2300150"/>
        <n v="2300200"/>
        <n v="2300309"/>
        <n v="2300408"/>
        <n v="2300507"/>
        <n v="2300606"/>
        <n v="2300705"/>
        <n v="2300754"/>
        <n v="2300804"/>
        <n v="2300903"/>
        <n v="2301000"/>
        <n v="2301109"/>
        <n v="2301208"/>
        <n v="2301257"/>
        <n v="2301307"/>
        <n v="2301406"/>
        <n v="2301505"/>
        <n v="2301604"/>
        <n v="2301703"/>
        <n v="2301802"/>
        <n v="2301851"/>
        <n v="2301901"/>
        <n v="2301950"/>
        <n v="2302008"/>
        <n v="2302057"/>
        <n v="2302107"/>
        <n v="2302206"/>
        <n v="2302305"/>
        <n v="2302404"/>
        <n v="2302503"/>
        <n v="2302602"/>
        <n v="2302701"/>
        <n v="2302800"/>
        <n v="2302909"/>
        <n v="2303006"/>
        <n v="2303105"/>
        <n v="2303204"/>
        <n v="2303303"/>
        <n v="2303402"/>
        <n v="2303501"/>
        <n v="2303600"/>
        <n v="2303659"/>
        <n v="2303709"/>
        <n v="2303808"/>
        <n v="2303907"/>
        <n v="2303931"/>
        <n v="2303956"/>
        <n v="2304004"/>
        <n v="2304103"/>
        <n v="2304202"/>
        <n v="2304236"/>
        <n v="2304251"/>
        <n v="2304269"/>
        <n v="2304277"/>
        <n v="2304285"/>
        <n v="2304301"/>
        <n v="2304350"/>
        <n v="2304400"/>
        <n v="2304459"/>
        <n v="2304509"/>
        <n v="2304608"/>
        <n v="2304657"/>
        <n v="2304707"/>
        <n v="2304806"/>
        <n v="2304905"/>
        <n v="2304954"/>
        <n v="2305001"/>
        <n v="2305100"/>
        <n v="2305209"/>
        <n v="2305233"/>
        <n v="2305266"/>
        <n v="2305308"/>
        <n v="2305332"/>
        <n v="2305357"/>
        <n v="2305407"/>
        <n v="2305506"/>
        <n v="2305605"/>
        <n v="2305654"/>
        <n v="2305704"/>
        <n v="2305803"/>
        <n v="2305902"/>
        <n v="2306009"/>
        <n v="2306108"/>
        <n v="2306207"/>
        <n v="2306256"/>
        <n v="2306306"/>
        <n v="2306405"/>
        <n v="2306504"/>
        <n v="2306553"/>
        <n v="2306603"/>
        <n v="2306702"/>
        <n v="2306801"/>
        <n v="2306900"/>
        <n v="2307007"/>
        <n v="2307106"/>
        <n v="2307205"/>
        <n v="2307254"/>
        <n v="2307304"/>
        <n v="2307403"/>
        <n v="2307502"/>
        <n v="2307601"/>
        <n v="2307635"/>
        <n v="2307650"/>
        <n v="2307700"/>
        <n v="2307809"/>
        <n v="2307908"/>
        <n v="2308005"/>
        <n v="2308104"/>
        <n v="2308203"/>
        <n v="2308302"/>
        <n v="2308351"/>
        <n v="2308377"/>
        <n v="2308401"/>
        <n v="2308500"/>
        <n v="2308609"/>
        <n v="2308708"/>
        <n v="2308807"/>
        <n v="2308906"/>
        <n v="2309003"/>
        <n v="2309102"/>
        <n v="2309201"/>
        <n v="2309300"/>
        <n v="2309409"/>
        <n v="2309458"/>
        <n v="2309508"/>
        <n v="2309607"/>
        <n v="2309706"/>
        <n v="2309805"/>
        <n v="2309904"/>
        <n v="2310001"/>
        <n v="2310100"/>
        <n v="2310209"/>
        <n v="2310258"/>
        <n v="2310308"/>
        <n v="2310407"/>
        <n v="2310506"/>
        <n v="2310605"/>
        <n v="2310704"/>
        <n v="2310803"/>
        <n v="2310852"/>
        <n v="2310902"/>
        <n v="2310951"/>
        <n v="2311009"/>
        <n v="2311108"/>
        <n v="2311207"/>
        <n v="2311231"/>
        <n v="2311264"/>
        <n v="2311306"/>
        <n v="2311355"/>
        <n v="2311405"/>
        <n v="2311504"/>
        <n v="2311603"/>
        <n v="2311702"/>
        <n v="2311801"/>
        <n v="2311900"/>
        <n v="2311959"/>
        <n v="2312007"/>
        <n v="2312106"/>
        <n v="2312205"/>
        <n v="2312304"/>
        <n v="2312403"/>
        <n v="2312502"/>
        <n v="2312601"/>
        <n v="2312700"/>
        <n v="2312809"/>
        <n v="2312908"/>
        <n v="2313005"/>
        <n v="2313104"/>
        <n v="2313203"/>
        <n v="2313252"/>
        <n v="2313302"/>
        <n v="2313351"/>
        <n v="2313401"/>
        <n v="2313500"/>
        <n v="2313559"/>
        <n v="2313609"/>
        <n v="2313708"/>
        <n v="2313757"/>
        <n v="2313807"/>
        <n v="2313906"/>
        <n v="2313955"/>
        <n v="2314003"/>
        <n v="2314102"/>
        <n v="2400109"/>
        <n v="2400208"/>
        <n v="2400307"/>
        <n v="2400406"/>
        <n v="2400505"/>
        <n v="2400604"/>
        <n v="2400703"/>
        <n v="2400802"/>
        <n v="2400901"/>
        <n v="2401008"/>
        <n v="2401107"/>
        <n v="2401206"/>
        <n v="2401305"/>
        <n v="2401404"/>
        <n v="2401453"/>
        <n v="2401503"/>
        <n v="2401602"/>
        <n v="2401651"/>
        <n v="2401701"/>
        <n v="2401800"/>
        <n v="2401859"/>
        <n v="2401909"/>
        <n v="2402006"/>
        <n v="2402105"/>
        <n v="2402204"/>
        <n v="2402303"/>
        <n v="2402402"/>
        <n v="2402501"/>
        <n v="2402600"/>
        <n v="2402709"/>
        <n v="2402808"/>
        <n v="2402907"/>
        <n v="2403004"/>
        <n v="2403103"/>
        <n v="2403202"/>
        <n v="2403251"/>
        <n v="2403301"/>
        <n v="2403400"/>
        <n v="2403509"/>
        <n v="2403608"/>
        <n v="2403707"/>
        <n v="2403756"/>
        <n v="2403806"/>
        <n v="2403905"/>
        <n v="2404002"/>
        <n v="2404101"/>
        <n v="2404200"/>
        <n v="2404309"/>
        <n v="2404408"/>
        <n v="2404507"/>
        <n v="2404606"/>
        <n v="2404705"/>
        <n v="2404804"/>
        <n v="2404853"/>
        <n v="2404903"/>
        <n v="2405009"/>
        <n v="2405108"/>
        <n v="2405207"/>
        <n v="2405306"/>
        <n v="2405405"/>
        <n v="2405504"/>
        <n v="2405603"/>
        <n v="2405702"/>
        <n v="2405801"/>
        <n v="2405900"/>
        <n v="2406007"/>
        <n v="2406106"/>
        <n v="2406155"/>
        <n v="2406205"/>
        <n v="2406304"/>
        <n v="2406403"/>
        <n v="2406502"/>
        <n v="2406601"/>
        <n v="2406700"/>
        <n v="2406809"/>
        <n v="2406908"/>
        <n v="2407005"/>
        <n v="2407104"/>
        <n v="2407203"/>
        <n v="2407252"/>
        <n v="2407302"/>
        <n v="2407401"/>
        <n v="2407500"/>
        <n v="2407609"/>
        <n v="2407708"/>
        <n v="2407807"/>
        <n v="2407906"/>
        <n v="2408003"/>
        <n v="2408102"/>
        <n v="2408201"/>
        <n v="2408300"/>
        <n v="2408409"/>
        <n v="2408508"/>
        <n v="2408607"/>
        <n v="2408706"/>
        <n v="2408805"/>
        <n v="2408904"/>
        <n v="2408953"/>
        <n v="2409100"/>
        <n v="2409209"/>
        <n v="2409308"/>
        <n v="2409332"/>
        <n v="2409407"/>
        <n v="2409506"/>
        <n v="2409605"/>
        <n v="2409704"/>
        <n v="2409803"/>
        <n v="2409902"/>
        <n v="2410009"/>
        <n v="2410108"/>
        <n v="2410207"/>
        <n v="2410256"/>
        <n v="2410306"/>
        <n v="2410405"/>
        <n v="2410504"/>
        <n v="2410603"/>
        <n v="2410702"/>
        <n v="2410801"/>
        <n v="2410900"/>
        <n v="2411007"/>
        <n v="2411056"/>
        <n v="2411106"/>
        <n v="2411205"/>
        <n v="2411403"/>
        <n v="2411429"/>
        <n v="2411502"/>
        <n v="2411601"/>
        <n v="2411700"/>
        <n v="2411809"/>
        <n v="2411908"/>
        <n v="2412005"/>
        <n v="2412104"/>
        <n v="2412203"/>
        <n v="2412302"/>
        <n v="2412401"/>
        <n v="2412500"/>
        <n v="2412559"/>
        <n v="2412609"/>
        <n v="2412708"/>
        <n v="2412807"/>
        <n v="2412906"/>
        <n v="2413003"/>
        <n v="2413102"/>
        <n v="2413201"/>
        <n v="2413300"/>
        <n v="2413359"/>
        <n v="2413409"/>
        <n v="2413508"/>
        <n v="2413557"/>
        <n v="2413607"/>
        <n v="2413706"/>
        <n v="2413805"/>
        <n v="2413904"/>
        <n v="2414001"/>
        <n v="2414100"/>
        <n v="2414159"/>
        <n v="2414209"/>
        <n v="2414308"/>
        <n v="2414407"/>
        <n v="2414456"/>
        <n v="2414506"/>
        <n v="2414605"/>
        <n v="2414704"/>
        <n v="2414753"/>
        <n v="2414803"/>
        <n v="2414902"/>
        <n v="2415008"/>
        <n v="2500106"/>
        <n v="2500205"/>
        <n v="2500304"/>
        <n v="2500403"/>
        <n v="2500502"/>
        <n v="2500536"/>
        <n v="2500577"/>
        <n v="2500601"/>
        <n v="2500700"/>
        <n v="2500734"/>
        <n v="2500775"/>
        <n v="2500809"/>
        <n v="2500908"/>
        <n v="2501005"/>
        <n v="2501104"/>
        <n v="2501153"/>
        <n v="2501203"/>
        <n v="2501302"/>
        <n v="2501351"/>
        <n v="2501401"/>
        <n v="2501500"/>
        <n v="2501534"/>
        <n v="2501575"/>
        <n v="2501609"/>
        <n v="2501708"/>
        <n v="2501807"/>
        <n v="2501906"/>
        <n v="2502003"/>
        <n v="2502052"/>
        <n v="2502102"/>
        <n v="2502151"/>
        <n v="2502201"/>
        <n v="2502300"/>
        <n v="2502409"/>
        <n v="2502508"/>
        <n v="2502607"/>
        <n v="2502706"/>
        <n v="2502805"/>
        <n v="2502904"/>
        <n v="2503001"/>
        <n v="2503100"/>
        <n v="2503209"/>
        <n v="2503308"/>
        <n v="2503407"/>
        <n v="2503506"/>
        <n v="2503555"/>
        <n v="2503605"/>
        <n v="2503704"/>
        <n v="2503753"/>
        <n v="2503803"/>
        <n v="2503902"/>
        <n v="2504009"/>
        <n v="2504033"/>
        <n v="2504074"/>
        <n v="2504108"/>
        <n v="2504157"/>
        <n v="2504207"/>
        <n v="2504306"/>
        <n v="2504355"/>
        <n v="2504405"/>
        <n v="2504504"/>
        <n v="2504603"/>
        <n v="2504702"/>
        <n v="2504801"/>
        <n v="2504850"/>
        <n v="2504900"/>
        <n v="2505006"/>
        <n v="2505105"/>
        <n v="2505204"/>
        <n v="2505238"/>
        <n v="2505279"/>
        <n v="2505303"/>
        <n v="2505352"/>
        <n v="2505402"/>
        <n v="2505501"/>
        <n v="2505600"/>
        <n v="2505709"/>
        <n v="2505808"/>
        <n v="2505907"/>
        <n v="2506004"/>
        <n v="2506103"/>
        <n v="2506202"/>
        <n v="2506251"/>
        <n v="2506301"/>
        <n v="2506400"/>
        <n v="2506509"/>
        <n v="2506608"/>
        <n v="2506707"/>
        <n v="2506806"/>
        <n v="2506905"/>
        <n v="2507002"/>
        <n v="2507101"/>
        <n v="2507200"/>
        <n v="2507309"/>
        <n v="2507408"/>
        <n v="2507507"/>
        <n v="2507606"/>
        <n v="2507705"/>
        <n v="2507804"/>
        <n v="2507903"/>
        <n v="2508000"/>
        <n v="2508109"/>
        <n v="2508208"/>
        <n v="2508307"/>
        <n v="2508406"/>
        <n v="2508505"/>
        <n v="2508554"/>
        <n v="2508604"/>
        <n v="2508703"/>
        <n v="2508802"/>
        <n v="2508901"/>
        <n v="2509008"/>
        <n v="2509057"/>
        <n v="2509107"/>
        <n v="2509156"/>
        <n v="2509206"/>
        <n v="2509305"/>
        <n v="2509339"/>
        <n v="2509370"/>
        <n v="2509396"/>
        <n v="2509404"/>
        <n v="2509503"/>
        <n v="2509602"/>
        <n v="2509701"/>
        <n v="2509800"/>
        <n v="2509909"/>
        <n v="2510006"/>
        <n v="2510105"/>
        <n v="2510204"/>
        <n v="2510303"/>
        <n v="2510402"/>
        <n v="2510501"/>
        <n v="2510600"/>
        <n v="2510659"/>
        <n v="2510709"/>
        <n v="2510808"/>
        <n v="2510907"/>
        <n v="2511004"/>
        <n v="2511103"/>
        <n v="2511202"/>
        <n v="2511301"/>
        <n v="2511400"/>
        <n v="2511509"/>
        <n v="2511608"/>
        <n v="2511707"/>
        <n v="2511806"/>
        <n v="2511905"/>
        <n v="2512002"/>
        <n v="2512036"/>
        <n v="2512077"/>
        <n v="2512101"/>
        <n v="2512200"/>
        <n v="2512309"/>
        <n v="2512408"/>
        <n v="2512507"/>
        <n v="2512606"/>
        <n v="2512705"/>
        <n v="2512721"/>
        <n v="2512747"/>
        <n v="2512754"/>
        <n v="2512762"/>
        <n v="2512788"/>
        <n v="2512804"/>
        <n v="2512903"/>
        <n v="2513000"/>
        <n v="2513109"/>
        <n v="2513158"/>
        <n v="2513208"/>
        <n v="2513307"/>
        <n v="2513356"/>
        <n v="2513406"/>
        <n v="2513505"/>
        <n v="2513604"/>
        <n v="2513653"/>
        <n v="2513703"/>
        <n v="2513802"/>
        <n v="2513851"/>
        <n v="2513901"/>
        <n v="2513927"/>
        <n v="2513943"/>
        <n v="2513968"/>
        <n v="2513984"/>
        <n v="2514008"/>
        <n v="2514107"/>
        <n v="2514206"/>
        <n v="2514305"/>
        <n v="2514404"/>
        <n v="2514453"/>
        <n v="2514503"/>
        <n v="2514552"/>
        <n v="2514602"/>
        <n v="2514651"/>
        <n v="2514701"/>
        <n v="2514800"/>
        <n v="2514909"/>
        <n v="2515005"/>
        <n v="2515104"/>
        <n v="2515203"/>
        <n v="2515302"/>
        <n v="2515401"/>
        <n v="2515500"/>
        <n v="2515609"/>
        <n v="2515708"/>
        <n v="2515807"/>
        <n v="2515906"/>
        <n v="2515930"/>
        <n v="2515971"/>
        <n v="2516003"/>
        <n v="2516102"/>
        <n v="2516151"/>
        <n v="2516201"/>
        <n v="2516300"/>
        <n v="2516409"/>
        <n v="2516508"/>
        <n v="2516607"/>
        <n v="2516706"/>
        <n v="2516755"/>
        <n v="2516805"/>
        <n v="2516904"/>
        <n v="2517001"/>
        <n v="2517100"/>
        <n v="2517209"/>
        <n v="2517407"/>
        <n v="2600054"/>
        <n v="2600104"/>
        <n v="2600203"/>
        <n v="2600302"/>
        <n v="2600401"/>
        <n v="2600500"/>
        <n v="2600609"/>
        <n v="2600708"/>
        <n v="2600807"/>
        <n v="2600906"/>
        <n v="2601003"/>
        <n v="2601052"/>
        <n v="2601102"/>
        <n v="2601201"/>
        <n v="2601300"/>
        <n v="2601409"/>
        <n v="2601508"/>
        <n v="2601607"/>
        <n v="2601706"/>
        <n v="2601805"/>
        <n v="2601904"/>
        <n v="2602001"/>
        <n v="2602100"/>
        <n v="2602209"/>
        <n v="2602308"/>
        <n v="2602407"/>
        <n v="2602506"/>
        <n v="2602605"/>
        <n v="2602704"/>
        <n v="2602803"/>
        <n v="2602902"/>
        <n v="2603009"/>
        <n v="2603108"/>
        <n v="2603207"/>
        <n v="2603306"/>
        <n v="2603405"/>
        <n v="2603454"/>
        <n v="2603504"/>
        <n v="2603603"/>
        <n v="2603702"/>
        <n v="2603801"/>
        <n v="2603900"/>
        <n v="2603926"/>
        <n v="2604007"/>
        <n v="2604106"/>
        <n v="2604155"/>
        <n v="2604205"/>
        <n v="2604304"/>
        <n v="2604403"/>
        <n v="2604502"/>
        <n v="2604601"/>
        <n v="2604700"/>
        <n v="2604809"/>
        <n v="2604908"/>
        <n v="2605004"/>
        <n v="2605103"/>
        <n v="2605152"/>
        <n v="2605202"/>
        <n v="2605301"/>
        <n v="2605400"/>
        <n v="2605459"/>
        <n v="2605509"/>
        <n v="2605608"/>
        <n v="2605707"/>
        <n v="2605806"/>
        <n v="2605905"/>
        <n v="2606002"/>
        <n v="2606101"/>
        <n v="2606200"/>
        <n v="2606309"/>
        <n v="2606408"/>
        <n v="2606507"/>
        <n v="2606606"/>
        <n v="2606705"/>
        <n v="2606804"/>
        <n v="2606903"/>
        <n v="2607000"/>
        <n v="2607109"/>
        <n v="2607208"/>
        <n v="2607307"/>
        <n v="2607406"/>
        <n v="2607505"/>
        <n v="2607604"/>
        <n v="2607653"/>
        <n v="2607703"/>
        <n v="2607752"/>
        <n v="2607802"/>
        <n v="2607901"/>
        <n v="2607950"/>
        <n v="2608008"/>
        <n v="2608057"/>
        <n v="2608107"/>
        <n v="2608206"/>
        <n v="2608255"/>
        <n v="2608305"/>
        <n v="2608404"/>
        <n v="2608453"/>
        <n v="2608503"/>
        <n v="2608602"/>
        <n v="2608701"/>
        <n v="2608750"/>
        <n v="2608800"/>
        <n v="2608909"/>
        <n v="2609006"/>
        <n v="2609105"/>
        <n v="2609154"/>
        <n v="2609204"/>
        <n v="2609303"/>
        <n v="2609402"/>
        <n v="2609501"/>
        <n v="2609600"/>
        <n v="2609709"/>
        <n v="2609808"/>
        <n v="2609907"/>
        <n v="2610004"/>
        <n v="2610103"/>
        <n v="2610202"/>
        <n v="2610301"/>
        <n v="2610400"/>
        <n v="2610509"/>
        <n v="2610608"/>
        <n v="2610707"/>
        <n v="2610806"/>
        <n v="2610905"/>
        <n v="2611002"/>
        <n v="2611101"/>
        <n v="2611200"/>
        <n v="2611309"/>
        <n v="2611408"/>
        <n v="2611507"/>
        <n v="2611533"/>
        <n v="2611606"/>
        <n v="2611705"/>
        <n v="2611804"/>
        <n v="2611903"/>
        <n v="2612000"/>
        <n v="2612109"/>
        <n v="2612208"/>
        <n v="2612307"/>
        <n v="2612406"/>
        <n v="2612455"/>
        <n v="2612471"/>
        <n v="2612505"/>
        <n v="2612554"/>
        <n v="2612604"/>
        <n v="2612703"/>
        <n v="2612802"/>
        <n v="2612901"/>
        <n v="2613008"/>
        <n v="2613107"/>
        <n v="2613206"/>
        <n v="2613305"/>
        <n v="2613404"/>
        <n v="2613503"/>
        <n v="2613602"/>
        <n v="2613701"/>
        <n v="2613800"/>
        <n v="2613909"/>
        <n v="2614006"/>
        <n v="2614105"/>
        <n v="2614204"/>
        <n v="2614303"/>
        <n v="2614402"/>
        <n v="2614501"/>
        <n v="2614600"/>
        <n v="2614709"/>
        <n v="2614808"/>
        <n v="2614857"/>
        <n v="2615003"/>
        <n v="2615102"/>
        <n v="2615201"/>
        <n v="2615300"/>
        <n v="2615409"/>
        <n v="2615508"/>
        <n v="2615607"/>
        <n v="2615706"/>
        <n v="2615805"/>
        <n v="2615904"/>
        <n v="2616001"/>
        <n v="2616100"/>
        <n v="2616183"/>
        <n v="2616209"/>
        <n v="2616308"/>
        <n v="2616407"/>
        <n v="2616506"/>
        <n v="2700102"/>
        <n v="2700201"/>
        <n v="2700300"/>
        <n v="2700409"/>
        <n v="2700508"/>
        <n v="2700607"/>
        <n v="2700706"/>
        <n v="2700805"/>
        <n v="2700904"/>
        <n v="2701001"/>
        <n v="2701100"/>
        <n v="2701209"/>
        <n v="2701308"/>
        <n v="2701357"/>
        <n v="2701407"/>
        <n v="2701506"/>
        <n v="2701605"/>
        <n v="2701704"/>
        <n v="2701803"/>
        <n v="2701902"/>
        <n v="2702009"/>
        <n v="2702108"/>
        <n v="2702207"/>
        <n v="2702306"/>
        <n v="2702355"/>
        <n v="2702405"/>
        <n v="2702504"/>
        <n v="2702553"/>
        <n v="2702603"/>
        <n v="2702702"/>
        <n v="2702801"/>
        <n v="2702900"/>
        <n v="2703007"/>
        <n v="2703106"/>
        <n v="2703205"/>
        <n v="2703304"/>
        <n v="2703403"/>
        <n v="2703502"/>
        <n v="2703601"/>
        <n v="2703700"/>
        <n v="2703759"/>
        <n v="2703809"/>
        <n v="2703908"/>
        <n v="2704005"/>
        <n v="2704104"/>
        <n v="2704203"/>
        <n v="2704302"/>
        <n v="2704401"/>
        <n v="2704500"/>
        <n v="2704609"/>
        <n v="2704708"/>
        <n v="2704807"/>
        <n v="2704906"/>
        <n v="2705002"/>
        <n v="2705101"/>
        <n v="2705200"/>
        <n v="2705309"/>
        <n v="2705408"/>
        <n v="2705507"/>
        <n v="2705606"/>
        <n v="2705705"/>
        <n v="2705804"/>
        <n v="2705903"/>
        <n v="2706000"/>
        <n v="2706109"/>
        <n v="2706208"/>
        <n v="2706307"/>
        <n v="2706406"/>
        <n v="2706422"/>
        <n v="2706448"/>
        <n v="2706505"/>
        <n v="2706604"/>
        <n v="2706703"/>
        <n v="2706802"/>
        <n v="2706901"/>
        <n v="2707008"/>
        <n v="2707107"/>
        <n v="2707206"/>
        <n v="2707305"/>
        <n v="2707404"/>
        <n v="2707503"/>
        <n v="2707602"/>
        <n v="2707701"/>
        <n v="2707800"/>
        <n v="2707909"/>
        <n v="2708006"/>
        <n v="2708105"/>
        <n v="2708204"/>
        <n v="2708303"/>
        <n v="2708402"/>
        <n v="2708501"/>
        <n v="2708600"/>
        <n v="2708709"/>
        <n v="2708808"/>
        <n v="2708907"/>
        <n v="2708956"/>
        <n v="2709004"/>
        <n v="2709103"/>
        <n v="2709152"/>
        <n v="2709202"/>
        <n v="2709301"/>
        <n v="2709400"/>
        <n v="2800100"/>
        <n v="2800209"/>
        <n v="2800308"/>
        <n v="2800407"/>
        <n v="2800506"/>
        <n v="2800605"/>
        <n v="2800670"/>
        <n v="2800704"/>
        <n v="2801009"/>
        <n v="2801108"/>
        <n v="2801207"/>
        <n v="2801306"/>
        <n v="2801405"/>
        <n v="2801504"/>
        <n v="2801603"/>
        <n v="2801702"/>
        <n v="2801900"/>
        <n v="2802007"/>
        <n v="2802106"/>
        <n v="2802205"/>
        <n v="2802304"/>
        <n v="2802403"/>
        <n v="2802502"/>
        <n v="2802601"/>
        <n v="2802700"/>
        <n v="2802809"/>
        <n v="2802908"/>
        <n v="2803005"/>
        <n v="2803104"/>
        <n v="2803203"/>
        <n v="2803302"/>
        <n v="2803401"/>
        <n v="2803500"/>
        <n v="2803609"/>
        <n v="2803708"/>
        <n v="2803807"/>
        <n v="2803906"/>
        <n v="2804003"/>
        <n v="2804102"/>
        <n v="2804201"/>
        <n v="2804300"/>
        <n v="2804409"/>
        <n v="2804458"/>
        <n v="2804508"/>
        <n v="2804607"/>
        <n v="2804706"/>
        <n v="2804805"/>
        <n v="2804904"/>
        <n v="2805000"/>
        <n v="2805109"/>
        <n v="2805208"/>
        <n v="2805307"/>
        <n v="2805406"/>
        <n v="2805505"/>
        <n v="2805604"/>
        <n v="2805703"/>
        <n v="2805802"/>
        <n v="2805901"/>
        <n v="2806008"/>
        <n v="2806107"/>
        <n v="2806206"/>
        <n v="2806305"/>
        <n v="2806404"/>
        <n v="2806503"/>
        <n v="2806602"/>
        <n v="2806701"/>
        <n v="2806800"/>
        <n v="2806909"/>
        <n v="2807006"/>
        <n v="2807105"/>
        <n v="2807204"/>
        <n v="2807303"/>
        <n v="2807402"/>
        <n v="2807501"/>
        <n v="2807600"/>
        <n v="2900108"/>
        <n v="2900207"/>
        <n v="2900306"/>
        <n v="2900355"/>
        <n v="2900405"/>
        <n v="2900504"/>
        <n v="2900603"/>
        <n v="2900702"/>
        <n v="2900801"/>
        <n v="2900900"/>
        <n v="2901007"/>
        <n v="2901106"/>
        <n v="2901155"/>
        <n v="2901205"/>
        <n v="2901304"/>
        <n v="2901353"/>
        <n v="2901403"/>
        <n v="2901502"/>
        <n v="2901601"/>
        <n v="2901700"/>
        <n v="2901809"/>
        <n v="2901908"/>
        <n v="2901957"/>
        <n v="2902005"/>
        <n v="2902054"/>
        <n v="2902104"/>
        <n v="2902203"/>
        <n v="2902252"/>
        <n v="2902302"/>
        <n v="2902401"/>
        <n v="2902500"/>
        <n v="2902609"/>
        <n v="2902658"/>
        <n v="2902708"/>
        <n v="2902807"/>
        <n v="2902906"/>
        <n v="2903003"/>
        <n v="2903102"/>
        <n v="2903201"/>
        <n v="2903235"/>
        <n v="2903276"/>
        <n v="2903300"/>
        <n v="2903409"/>
        <n v="2903508"/>
        <n v="2903607"/>
        <n v="2903706"/>
        <n v="2903805"/>
        <n v="2903904"/>
        <n v="2903953"/>
        <n v="2904001"/>
        <n v="2904050"/>
        <n v="2904100"/>
        <n v="2904209"/>
        <n v="2904308"/>
        <n v="2904407"/>
        <n v="2904506"/>
        <n v="2904605"/>
        <n v="2904704"/>
        <n v="2904753"/>
        <n v="2904803"/>
        <n v="2904852"/>
        <n v="2904902"/>
        <n v="2905008"/>
        <n v="2905107"/>
        <n v="2905156"/>
        <n v="2905206"/>
        <n v="2905305"/>
        <n v="2905404"/>
        <n v="2905503"/>
        <n v="2905602"/>
        <n v="2905701"/>
        <n v="2905800"/>
        <n v="2905909"/>
        <n v="2906006"/>
        <n v="2906105"/>
        <n v="2906204"/>
        <n v="2906303"/>
        <n v="2906402"/>
        <n v="2906501"/>
        <n v="2906600"/>
        <n v="2906709"/>
        <n v="2906808"/>
        <n v="2906824"/>
        <n v="2906857"/>
        <n v="2906873"/>
        <n v="2906899"/>
        <n v="2906907"/>
        <n v="2907004"/>
        <n v="2907103"/>
        <n v="2907202"/>
        <n v="2907301"/>
        <n v="2907400"/>
        <n v="2907509"/>
        <n v="2907558"/>
        <n v="2907608"/>
        <n v="2907707"/>
        <n v="2907806"/>
        <n v="2907905"/>
        <n v="2908002"/>
        <n v="2908101"/>
        <n v="2908200"/>
        <n v="2908309"/>
        <n v="2908408"/>
        <n v="2908507"/>
        <n v="2908606"/>
        <n v="2908705"/>
        <n v="2908804"/>
        <n v="2908903"/>
        <n v="2909000"/>
        <n v="2909109"/>
        <n v="2909208"/>
        <n v="2909307"/>
        <n v="2909406"/>
        <n v="2909505"/>
        <n v="2909604"/>
        <n v="2909703"/>
        <n v="2909802"/>
        <n v="2909901"/>
        <n v="2910008"/>
        <n v="2910057"/>
        <n v="2910107"/>
        <n v="2910206"/>
        <n v="2910305"/>
        <n v="2910404"/>
        <n v="2910503"/>
        <n v="2910602"/>
        <n v="2910701"/>
        <n v="2910727"/>
        <n v="2910750"/>
        <n v="2910776"/>
        <n v="2910800"/>
        <n v="2910859"/>
        <n v="2910909"/>
        <n v="2911006"/>
        <n v="2911105"/>
        <n v="2911204"/>
        <n v="2911253"/>
        <n v="2911303"/>
        <n v="2911402"/>
        <n v="2911501"/>
        <n v="2911600"/>
        <n v="2911659"/>
        <n v="2911709"/>
        <n v="2911808"/>
        <n v="2911857"/>
        <n v="2911907"/>
        <n v="2912004"/>
        <n v="2912103"/>
        <n v="2912202"/>
        <n v="2912301"/>
        <n v="2912400"/>
        <n v="2912509"/>
        <n v="2912608"/>
        <n v="2912707"/>
        <n v="2912806"/>
        <n v="2912905"/>
        <n v="2913002"/>
        <n v="2913101"/>
        <n v="2913200"/>
        <n v="2913309"/>
        <n v="2913408"/>
        <n v="2913457"/>
        <n v="2913507"/>
        <n v="2913606"/>
        <n v="2913705"/>
        <n v="2913804"/>
        <n v="2913903"/>
        <n v="2914000"/>
        <n v="2914109"/>
        <n v="2914208"/>
        <n v="2914307"/>
        <n v="2914406"/>
        <n v="2914505"/>
        <n v="2914604"/>
        <n v="2914653"/>
        <n v="2914703"/>
        <n v="2914802"/>
        <n v="2914901"/>
        <n v="2915007"/>
        <n v="2915106"/>
        <n v="2915205"/>
        <n v="2915304"/>
        <n v="2915353"/>
        <n v="2915403"/>
        <n v="2915502"/>
        <n v="2915601"/>
        <n v="2915700"/>
        <n v="2915809"/>
        <n v="2915908"/>
        <n v="2916005"/>
        <n v="2916104"/>
        <n v="2916203"/>
        <n v="2916302"/>
        <n v="2916401"/>
        <n v="2916500"/>
        <n v="2916609"/>
        <n v="2916708"/>
        <n v="2916807"/>
        <n v="2916856"/>
        <n v="2916906"/>
        <n v="2917003"/>
        <n v="2917102"/>
        <n v="2917201"/>
        <n v="2917300"/>
        <n v="2917334"/>
        <n v="2917359"/>
        <n v="2917409"/>
        <n v="2917508"/>
        <n v="2917607"/>
        <n v="2917706"/>
        <n v="2917805"/>
        <n v="2917904"/>
        <n v="2918001"/>
        <n v="2918100"/>
        <n v="2918209"/>
        <n v="2918308"/>
        <n v="2918357"/>
        <n v="2918407"/>
        <n v="2918456"/>
        <n v="2918506"/>
        <n v="2918555"/>
        <n v="2918605"/>
        <n v="2918704"/>
        <n v="2918753"/>
        <n v="2918803"/>
        <n v="2918902"/>
        <n v="2919009"/>
        <n v="2919058"/>
        <n v="2919108"/>
        <n v="2919157"/>
        <n v="2919207"/>
        <n v="2919306"/>
        <n v="2919405"/>
        <n v="2919504"/>
        <n v="2919553"/>
        <n v="2919603"/>
        <n v="2919702"/>
        <n v="2919801"/>
        <n v="2919900"/>
        <n v="2919926"/>
        <n v="2919959"/>
        <n v="2920007"/>
        <n v="2920106"/>
        <n v="2920205"/>
        <n v="2920304"/>
        <n v="2920403"/>
        <n v="2920452"/>
        <n v="2920502"/>
        <n v="2920601"/>
        <n v="2920700"/>
        <n v="2920809"/>
        <n v="2920908"/>
        <n v="2921005"/>
        <n v="2921054"/>
        <n v="2921104"/>
        <n v="2921203"/>
        <n v="2921302"/>
        <n v="2921401"/>
        <n v="2921450"/>
        <n v="2921500"/>
        <n v="2921609"/>
        <n v="2921708"/>
        <n v="2921807"/>
        <n v="2921906"/>
        <n v="2922003"/>
        <n v="2922052"/>
        <n v="2922102"/>
        <n v="2922201"/>
        <n v="2922250"/>
        <n v="2922300"/>
        <n v="2922409"/>
        <n v="2922508"/>
        <n v="2922607"/>
        <n v="2922656"/>
        <n v="2922706"/>
        <n v="2922730"/>
        <n v="2922755"/>
        <n v="2922805"/>
        <n v="2922854"/>
        <n v="2922904"/>
        <n v="2923001"/>
        <n v="2923035"/>
        <n v="2923050"/>
        <n v="2923100"/>
        <n v="2923209"/>
        <n v="2923308"/>
        <n v="2923357"/>
        <n v="2923407"/>
        <n v="2923506"/>
        <n v="2923605"/>
        <n v="2923704"/>
        <n v="2923803"/>
        <n v="2923902"/>
        <n v="2924009"/>
        <n v="2924058"/>
        <n v="2924108"/>
        <n v="2924207"/>
        <n v="2924306"/>
        <n v="2924405"/>
        <n v="2924504"/>
        <n v="2924603"/>
        <n v="2924652"/>
        <n v="2924678"/>
        <n v="2924702"/>
        <n v="2924801"/>
        <n v="2924900"/>
        <n v="2925006"/>
        <n v="2925105"/>
        <n v="2925204"/>
        <n v="2925253"/>
        <n v="2925303"/>
        <n v="2925402"/>
        <n v="2925501"/>
        <n v="2925600"/>
        <n v="2925709"/>
        <n v="2925758"/>
        <n v="2925808"/>
        <n v="2925907"/>
        <n v="2925931"/>
        <n v="2925956"/>
        <n v="2926004"/>
        <n v="2926103"/>
        <n v="2926202"/>
        <n v="2926301"/>
        <n v="2926400"/>
        <n v="2926509"/>
        <n v="2926608"/>
        <n v="2926657"/>
        <n v="2926707"/>
        <n v="2926806"/>
        <n v="2926905"/>
        <n v="2927002"/>
        <n v="2927101"/>
        <n v="2927200"/>
        <n v="2927309"/>
        <n v="2927408"/>
        <n v="2927507"/>
        <n v="2927606"/>
        <n v="2927705"/>
        <n v="2927804"/>
        <n v="2927903"/>
        <n v="2928000"/>
        <n v="2928059"/>
        <n v="2928109"/>
        <n v="2928208"/>
        <n v="2928307"/>
        <n v="2928406"/>
        <n v="2928505"/>
        <n v="2928604"/>
        <n v="2928703"/>
        <n v="2928802"/>
        <n v="2928901"/>
        <n v="2928950"/>
        <n v="2929008"/>
        <n v="2929057"/>
        <n v="2929107"/>
        <n v="2929206"/>
        <n v="2929255"/>
        <n v="2929305"/>
        <n v="2929354"/>
        <n v="2929370"/>
        <n v="2929404"/>
        <n v="2929503"/>
        <n v="2929602"/>
        <n v="2929701"/>
        <n v="2929750"/>
        <n v="2929800"/>
        <n v="2929909"/>
        <n v="2930006"/>
        <n v="2930105"/>
        <n v="2930154"/>
        <n v="2930204"/>
        <n v="2930303"/>
        <n v="2930402"/>
        <n v="2930501"/>
        <n v="2930600"/>
        <n v="2930709"/>
        <n v="2930758"/>
        <n v="2930766"/>
        <n v="2930774"/>
        <n v="2930808"/>
        <n v="2930907"/>
        <n v="2931004"/>
        <n v="2931053"/>
        <n v="2931103"/>
        <n v="2931202"/>
        <n v="2931301"/>
        <n v="2931350"/>
        <n v="2931400"/>
        <n v="2931509"/>
        <n v="2931608"/>
        <n v="2931707"/>
        <n v="2931806"/>
        <n v="2931905"/>
        <n v="2932002"/>
        <n v="2932101"/>
        <n v="2932200"/>
        <n v="2932309"/>
        <n v="2932408"/>
        <n v="2932457"/>
        <n v="2932507"/>
        <n v="2932606"/>
        <n v="2932705"/>
        <n v="2932804"/>
        <n v="2932903"/>
        <n v="2933000"/>
        <n v="2933059"/>
        <n v="2933109"/>
        <n v="2933158"/>
        <n v="2933174"/>
        <n v="2933208"/>
        <n v="2933257"/>
        <n v="2933307"/>
        <n v="2933406"/>
        <n v="2933455"/>
        <n v="2933505"/>
        <n v="2933604"/>
        <n v="3100104"/>
        <n v="3100203"/>
        <n v="3100302"/>
        <n v="3100401"/>
        <n v="3100500"/>
        <n v="3100609"/>
        <n v="3100708"/>
        <n v="3100807"/>
        <n v="3100906"/>
        <n v="3101003"/>
        <n v="3101102"/>
        <n v="3101201"/>
        <n v="3101300"/>
        <n v="3101409"/>
        <n v="3101508"/>
        <n v="3101607"/>
        <n v="3101631"/>
        <n v="3101706"/>
        <n v="3101805"/>
        <n v="3101904"/>
        <n v="3102001"/>
        <n v="3102050"/>
        <n v="3102100"/>
        <n v="3102209"/>
        <n v="3102308"/>
        <n v="3102407"/>
        <n v="3102506"/>
        <n v="3102605"/>
        <n v="3102704"/>
        <n v="3102803"/>
        <n v="3102852"/>
        <n v="3102902"/>
        <n v="3103009"/>
        <n v="3103108"/>
        <n v="3103207"/>
        <n v="3103306"/>
        <n v="3103405"/>
        <n v="3103504"/>
        <n v="3103603"/>
        <n v="3103702"/>
        <n v="3103751"/>
        <n v="3103801"/>
        <n v="3103900"/>
        <n v="3104007"/>
        <n v="3104106"/>
        <n v="3104205"/>
        <n v="3104304"/>
        <n v="3104403"/>
        <n v="3104452"/>
        <n v="3104502"/>
        <n v="3104601"/>
        <n v="3104700"/>
        <n v="3104809"/>
        <n v="3104908"/>
        <n v="3105004"/>
        <n v="3105103"/>
        <n v="3105202"/>
        <n v="3105301"/>
        <n v="3105400"/>
        <n v="3105509"/>
        <n v="3105608"/>
        <n v="3105707"/>
        <n v="3105905"/>
        <n v="3106002"/>
        <n v="3106101"/>
        <n v="3106200"/>
        <n v="3106309"/>
        <n v="3106408"/>
        <n v="3106507"/>
        <n v="3106606"/>
        <n v="3106655"/>
        <n v="3106705"/>
        <n v="3106804"/>
        <n v="3106903"/>
        <n v="3107000"/>
        <n v="3107109"/>
        <n v="3107208"/>
        <n v="3107307"/>
        <n v="3107406"/>
        <n v="3107505"/>
        <n v="3107604"/>
        <n v="3107703"/>
        <n v="3107802"/>
        <n v="3107901"/>
        <n v="3108008"/>
        <n v="3108107"/>
        <n v="3108206"/>
        <n v="3108255"/>
        <n v="3108305"/>
        <n v="3108404"/>
        <n v="3108503"/>
        <n v="3108552"/>
        <n v="3108602"/>
        <n v="3108701"/>
        <n v="3108800"/>
        <n v="3108909"/>
        <n v="3109006"/>
        <n v="3109105"/>
        <n v="3109204"/>
        <n v="3109253"/>
        <n v="3109303"/>
        <n v="3109402"/>
        <n v="3109451"/>
        <n v="3109501"/>
        <n v="3109600"/>
        <n v="3109709"/>
        <n v="3109808"/>
        <n v="3109907"/>
        <n v="3110004"/>
        <n v="3110103"/>
        <n v="3110202"/>
        <n v="3110301"/>
        <n v="3110400"/>
        <n v="3110509"/>
        <n v="3110608"/>
        <n v="3110707"/>
        <n v="3110806"/>
        <n v="3110905"/>
        <n v="3111002"/>
        <n v="3111101"/>
        <n v="3111150"/>
        <n v="3111200"/>
        <n v="3111309"/>
        <n v="3111408"/>
        <n v="3111507"/>
        <n v="3111606"/>
        <n v="3111705"/>
        <n v="3111804"/>
        <n v="3111903"/>
        <n v="3112000"/>
        <n v="3112059"/>
        <n v="3112109"/>
        <n v="3112208"/>
        <n v="3112307"/>
        <n v="3112406"/>
        <n v="3112505"/>
        <n v="3112604"/>
        <n v="3112653"/>
        <n v="3112703"/>
        <n v="3112802"/>
        <n v="3112901"/>
        <n v="3113008"/>
        <n v="3113107"/>
        <n v="3113206"/>
        <n v="3113305"/>
        <n v="3113404"/>
        <n v="3113503"/>
        <n v="3113602"/>
        <n v="3113701"/>
        <n v="3113800"/>
        <n v="3113909"/>
        <n v="3114006"/>
        <n v="3114105"/>
        <n v="3114204"/>
        <n v="3114303"/>
        <n v="3114402"/>
        <n v="3114501"/>
        <n v="3114550"/>
        <n v="3114600"/>
        <n v="3114709"/>
        <n v="3114808"/>
        <n v="3114907"/>
        <n v="3115003"/>
        <n v="3115102"/>
        <n v="3115201"/>
        <n v="3115300"/>
        <n v="3115359"/>
        <n v="3115409"/>
        <n v="3115458"/>
        <n v="3115474"/>
        <n v="3115508"/>
        <n v="3115607"/>
        <n v="3115706"/>
        <n v="3115805"/>
        <n v="3115904"/>
        <n v="3116001"/>
        <n v="3116100"/>
        <n v="3116159"/>
        <n v="3116209"/>
        <n v="3116308"/>
        <n v="3116407"/>
        <n v="3116506"/>
        <n v="3116605"/>
        <n v="3116704"/>
        <n v="3116803"/>
        <n v="3116902"/>
        <n v="3117009"/>
        <n v="3117108"/>
        <n v="3117207"/>
        <n v="3117306"/>
        <n v="3117405"/>
        <n v="3117504"/>
        <n v="3117603"/>
        <n v="3117702"/>
        <n v="3117801"/>
        <n v="3117836"/>
        <n v="3117876"/>
        <n v="3117900"/>
        <n v="3118007"/>
        <n v="3118106"/>
        <n v="3118205"/>
        <n v="3118304"/>
        <n v="3118403"/>
        <n v="3118502"/>
        <n v="3118601"/>
        <n v="3118700"/>
        <n v="3118809"/>
        <n v="3118908"/>
        <n v="3119005"/>
        <n v="3119104"/>
        <n v="3119203"/>
        <n v="3119302"/>
        <n v="3119401"/>
        <n v="3119500"/>
        <n v="3119609"/>
        <n v="3119708"/>
        <n v="3119807"/>
        <n v="3119906"/>
        <n v="3119955"/>
        <n v="3120003"/>
        <n v="3120102"/>
        <n v="3120151"/>
        <n v="3120201"/>
        <n v="3120300"/>
        <n v="3120409"/>
        <n v="3120508"/>
        <n v="3120607"/>
        <n v="3120706"/>
        <n v="3120805"/>
        <n v="3120839"/>
        <n v="3120870"/>
        <n v="3120904"/>
        <n v="3121001"/>
        <n v="3121100"/>
        <n v="3121209"/>
        <n v="3121258"/>
        <n v="3121308"/>
        <n v="3121407"/>
        <n v="3121506"/>
        <n v="3121605"/>
        <n v="3121704"/>
        <n v="3121803"/>
        <n v="3121902"/>
        <n v="3122009"/>
        <n v="3122108"/>
        <n v="3122207"/>
        <n v="3122306"/>
        <n v="3122355"/>
        <n v="3122405"/>
        <n v="3122454"/>
        <n v="3122470"/>
        <n v="3122504"/>
        <n v="3122603"/>
        <n v="3122702"/>
        <n v="3122801"/>
        <n v="3122900"/>
        <n v="3123007"/>
        <n v="3123106"/>
        <n v="3123205"/>
        <n v="3123304"/>
        <n v="3123403"/>
        <n v="3123502"/>
        <n v="3123528"/>
        <n v="3123601"/>
        <n v="3123700"/>
        <n v="3123809"/>
        <n v="3123858"/>
        <n v="3123908"/>
        <n v="3124005"/>
        <n v="3124104"/>
        <n v="3124203"/>
        <n v="3124302"/>
        <n v="3124401"/>
        <n v="3124500"/>
        <n v="3124609"/>
        <n v="3124708"/>
        <n v="3124807"/>
        <n v="3124906"/>
        <n v="3125002"/>
        <n v="3125101"/>
        <n v="3125200"/>
        <n v="3125309"/>
        <n v="3125408"/>
        <n v="3125507"/>
        <n v="3125606"/>
        <n v="3125705"/>
        <n v="3125804"/>
        <n v="3125903"/>
        <n v="3125952"/>
        <n v="3126000"/>
        <n v="3126109"/>
        <n v="3126208"/>
        <n v="3126307"/>
        <n v="3126406"/>
        <n v="3126505"/>
        <n v="3126604"/>
        <n v="3126703"/>
        <n v="3126752"/>
        <n v="3126802"/>
        <n v="3126901"/>
        <n v="3126950"/>
        <n v="3127008"/>
        <n v="3127057"/>
        <n v="3127073"/>
        <n v="3127107"/>
        <n v="3127206"/>
        <n v="3127305"/>
        <n v="3127339"/>
        <n v="3127354"/>
        <n v="3127370"/>
        <n v="3127388"/>
        <n v="3127404"/>
        <n v="3127503"/>
        <n v="3127602"/>
        <n v="3127701"/>
        <n v="3127800"/>
        <n v="3127909"/>
        <n v="3128006"/>
        <n v="3128105"/>
        <n v="3128204"/>
        <n v="3128253"/>
        <n v="3128303"/>
        <n v="3128402"/>
        <n v="3128501"/>
        <n v="3128600"/>
        <n v="3128709"/>
        <n v="3128808"/>
        <n v="3128907"/>
        <n v="3129004"/>
        <n v="3129103"/>
        <n v="3129202"/>
        <n v="3129301"/>
        <n v="3129400"/>
        <n v="3129509"/>
        <n v="3129608"/>
        <n v="3129657"/>
        <n v="3129707"/>
        <n v="3129806"/>
        <n v="3129905"/>
        <n v="3130002"/>
        <n v="3130051"/>
        <n v="3130101"/>
        <n v="3130200"/>
        <n v="3130309"/>
        <n v="3130408"/>
        <n v="3130507"/>
        <n v="3130556"/>
        <n v="3130606"/>
        <n v="3130655"/>
        <n v="3130705"/>
        <n v="3130804"/>
        <n v="3130903"/>
        <n v="3131000"/>
        <n v="3131109"/>
        <n v="3131158"/>
        <n v="3131208"/>
        <n v="3131307"/>
        <n v="3131406"/>
        <n v="3131505"/>
        <n v="3131604"/>
        <n v="3131703"/>
        <n v="3131802"/>
        <n v="3131901"/>
        <n v="3132008"/>
        <n v="3132107"/>
        <n v="3132206"/>
        <n v="3132305"/>
        <n v="3132404"/>
        <n v="3132503"/>
        <n v="3132602"/>
        <n v="3132701"/>
        <n v="3132800"/>
        <n v="3132909"/>
        <n v="3133006"/>
        <n v="3133105"/>
        <n v="3133204"/>
        <n v="3133303"/>
        <n v="3133402"/>
        <n v="3133501"/>
        <n v="3133600"/>
        <n v="3133709"/>
        <n v="3133758"/>
        <n v="3133808"/>
        <n v="3133907"/>
        <n v="3134004"/>
        <n v="3134103"/>
        <n v="3134202"/>
        <n v="3134301"/>
        <n v="3134400"/>
        <n v="3134509"/>
        <n v="3134608"/>
        <n v="3134707"/>
        <n v="3134806"/>
        <n v="3134905"/>
        <n v="3135001"/>
        <n v="3135050"/>
        <n v="3135076"/>
        <n v="3135100"/>
        <n v="3135209"/>
        <n v="3135308"/>
        <n v="3135357"/>
        <n v="3135407"/>
        <n v="3135456"/>
        <n v="3135506"/>
        <n v="3135605"/>
        <n v="3135704"/>
        <n v="3135803"/>
        <n v="3135902"/>
        <n v="3136009"/>
        <n v="3136108"/>
        <n v="3136207"/>
        <n v="3136306"/>
        <n v="3136405"/>
        <n v="3136504"/>
        <n v="3136520"/>
        <n v="3136553"/>
        <n v="3136579"/>
        <n v="3136603"/>
        <n v="3136652"/>
        <n v="3136702"/>
        <n v="3136801"/>
        <n v="3136900"/>
        <n v="3136959"/>
        <n v="3137007"/>
        <n v="3137106"/>
        <n v="3137205"/>
        <n v="3137304"/>
        <n v="3137403"/>
        <n v="3137502"/>
        <n v="3137536"/>
        <n v="3137601"/>
        <n v="3137700"/>
        <n v="3137809"/>
        <n v="3137908"/>
        <n v="3138005"/>
        <n v="3138104"/>
        <n v="3138203"/>
        <n v="3138302"/>
        <n v="3138351"/>
        <n v="3138401"/>
        <n v="3138500"/>
        <n v="3138609"/>
        <n v="3138625"/>
        <n v="3138658"/>
        <n v="3138674"/>
        <n v="3138682"/>
        <n v="3138708"/>
        <n v="3138807"/>
        <n v="3138906"/>
        <n v="3139003"/>
        <n v="3139102"/>
        <n v="3139201"/>
        <n v="3139250"/>
        <n v="3139300"/>
        <n v="3139409"/>
        <n v="3139508"/>
        <n v="3139607"/>
        <n v="3139706"/>
        <n v="3139805"/>
        <n v="3139904"/>
        <n v="3140001"/>
        <n v="3140100"/>
        <n v="3140159"/>
        <n v="3140209"/>
        <n v="3140308"/>
        <n v="3140407"/>
        <n v="3140506"/>
        <n v="3140530"/>
        <n v="3140555"/>
        <n v="3140605"/>
        <n v="3140704"/>
        <n v="3140803"/>
        <n v="3140852"/>
        <n v="3140902"/>
        <n v="3141009"/>
        <n v="3141108"/>
        <n v="3141207"/>
        <n v="3141306"/>
        <n v="3141405"/>
        <n v="3141504"/>
        <n v="3141603"/>
        <n v="3141702"/>
        <n v="3141801"/>
        <n v="3141900"/>
        <n v="3142007"/>
        <n v="3142106"/>
        <n v="3142205"/>
        <n v="3142254"/>
        <n v="3142304"/>
        <n v="3142403"/>
        <n v="3142502"/>
        <n v="3142601"/>
        <n v="3142700"/>
        <n v="3142809"/>
        <n v="3142908"/>
        <n v="3143005"/>
        <n v="3143104"/>
        <n v="3143153"/>
        <n v="3143203"/>
        <n v="3143302"/>
        <n v="3143401"/>
        <n v="3143450"/>
        <n v="3143500"/>
        <n v="3143609"/>
        <n v="3143708"/>
        <n v="3143807"/>
        <n v="3143906"/>
        <n v="3144003"/>
        <n v="3144102"/>
        <n v="3144201"/>
        <n v="3144300"/>
        <n v="3144359"/>
        <n v="3144375"/>
        <n v="3144409"/>
        <n v="3144508"/>
        <n v="3144607"/>
        <n v="3144656"/>
        <n v="3144672"/>
        <n v="3144706"/>
        <n v="3144805"/>
        <n v="3144904"/>
        <n v="3145000"/>
        <n v="3145059"/>
        <n v="3145109"/>
        <n v="3145208"/>
        <n v="3145307"/>
        <n v="3145356"/>
        <n v="3145372"/>
        <n v="3145406"/>
        <n v="3145455"/>
        <n v="3145505"/>
        <n v="3145604"/>
        <n v="3145703"/>
        <n v="3145802"/>
        <n v="3145851"/>
        <n v="3145877"/>
        <n v="3145901"/>
        <n v="3146008"/>
        <n v="3146107"/>
        <n v="3146206"/>
        <n v="3146255"/>
        <n v="3146305"/>
        <n v="3146404"/>
        <n v="3146503"/>
        <n v="3146552"/>
        <n v="3146602"/>
        <n v="3146701"/>
        <n v="3146750"/>
        <n v="3146909"/>
        <n v="3147006"/>
        <n v="3147105"/>
        <n v="3147204"/>
        <n v="3147303"/>
        <n v="3147402"/>
        <n v="3147501"/>
        <n v="3147600"/>
        <n v="3147709"/>
        <n v="3147808"/>
        <n v="3147907"/>
        <n v="3147956"/>
        <n v="3148004"/>
        <n v="3148103"/>
        <n v="3148202"/>
        <n v="3148301"/>
        <n v="3148400"/>
        <n v="3148509"/>
        <n v="3148608"/>
        <n v="3148707"/>
        <n v="3148756"/>
        <n v="3148806"/>
        <n v="3148905"/>
        <n v="3149002"/>
        <n v="3149101"/>
        <n v="3149150"/>
        <n v="3149200"/>
        <n v="3149309"/>
        <n v="3149408"/>
        <n v="3149507"/>
        <n v="3149606"/>
        <n v="3149705"/>
        <n v="3149804"/>
        <n v="3149903"/>
        <n v="3149952"/>
        <n v="3150000"/>
        <n v="3150109"/>
        <n v="3150158"/>
        <n v="3150208"/>
        <n v="3150307"/>
        <n v="3150406"/>
        <n v="3150505"/>
        <n v="3150539"/>
        <n v="3150570"/>
        <n v="3150604"/>
        <n v="3150703"/>
        <n v="3150802"/>
        <n v="3150901"/>
        <n v="3151008"/>
        <n v="3151107"/>
        <n v="3151206"/>
        <n v="3151305"/>
        <n v="3151404"/>
        <n v="3151503"/>
        <n v="3151602"/>
        <n v="3151701"/>
        <n v="3151800"/>
        <n v="3151909"/>
        <n v="3152006"/>
        <n v="3152105"/>
        <n v="3152131"/>
        <n v="3152170"/>
        <n v="3152204"/>
        <n v="3152303"/>
        <n v="3152402"/>
        <n v="3152501"/>
        <n v="3152600"/>
        <n v="3152709"/>
        <n v="3152808"/>
        <n v="3152907"/>
        <n v="3153004"/>
        <n v="3153103"/>
        <n v="3153202"/>
        <n v="3153301"/>
        <n v="3153400"/>
        <n v="3153509"/>
        <n v="3153608"/>
        <n v="3153707"/>
        <n v="3153806"/>
        <n v="3153905"/>
        <n v="3154002"/>
        <n v="3154101"/>
        <n v="3154150"/>
        <n v="3154200"/>
        <n v="3154309"/>
        <n v="3154408"/>
        <n v="3154457"/>
        <n v="3154507"/>
        <n v="3154606"/>
        <n v="3154705"/>
        <n v="3154804"/>
        <n v="3154903"/>
        <n v="3155009"/>
        <n v="3155108"/>
        <n v="3155207"/>
        <n v="3155306"/>
        <n v="3155405"/>
        <n v="3155504"/>
        <n v="3155603"/>
        <n v="3155702"/>
        <n v="3155801"/>
        <n v="3155900"/>
        <n v="3156007"/>
        <n v="3156106"/>
        <n v="3156205"/>
        <n v="3156304"/>
        <n v="3156403"/>
        <n v="3156452"/>
        <n v="3156502"/>
        <n v="3156601"/>
        <n v="3156700"/>
        <n v="3156809"/>
        <n v="3156908"/>
        <n v="3157005"/>
        <n v="3157104"/>
        <n v="3157203"/>
        <n v="3157252"/>
        <n v="3157278"/>
        <n v="3157302"/>
        <n v="3157336"/>
        <n v="3157377"/>
        <n v="3157401"/>
        <n v="3157500"/>
        <n v="3157609"/>
        <n v="3157658"/>
        <n v="3157708"/>
        <n v="3157807"/>
        <n v="3157906"/>
        <n v="3158003"/>
        <n v="3158102"/>
        <n v="3158201"/>
        <n v="3158300"/>
        <n v="3158409"/>
        <n v="3158508"/>
        <n v="3158607"/>
        <n v="3158706"/>
        <n v="3158805"/>
        <n v="3158904"/>
        <n v="3158953"/>
        <n v="3159001"/>
        <n v="3159100"/>
        <n v="3159209"/>
        <n v="3159308"/>
        <n v="3159357"/>
        <n v="3159407"/>
        <n v="3159506"/>
        <n v="3159605"/>
        <n v="3159704"/>
        <n v="3159803"/>
        <n v="3159902"/>
        <n v="3160009"/>
        <n v="3160108"/>
        <n v="3160207"/>
        <n v="3160306"/>
        <n v="3160405"/>
        <n v="3160454"/>
        <n v="3160504"/>
        <n v="3160603"/>
        <n v="3160702"/>
        <n v="3160801"/>
        <n v="3160900"/>
        <n v="3160959"/>
        <n v="3161007"/>
        <n v="3161056"/>
        <n v="3161106"/>
        <n v="3161205"/>
        <n v="3161304"/>
        <n v="3161403"/>
        <n v="3161502"/>
        <n v="3161601"/>
        <n v="3161650"/>
        <n v="3161700"/>
        <n v="3161809"/>
        <n v="3161908"/>
        <n v="3162005"/>
        <n v="3162104"/>
        <n v="3162203"/>
        <n v="3162252"/>
        <n v="3162302"/>
        <n v="3162401"/>
        <n v="3162450"/>
        <n v="3162500"/>
        <n v="3162559"/>
        <n v="3162575"/>
        <n v="3162609"/>
        <n v="3162658"/>
        <n v="3162708"/>
        <n v="3162807"/>
        <n v="3162906"/>
        <n v="3162922"/>
        <n v="3162948"/>
        <n v="3162955"/>
        <n v="3163003"/>
        <n v="3163102"/>
        <n v="3163201"/>
        <n v="3163300"/>
        <n v="3163409"/>
        <n v="3163508"/>
        <n v="3163607"/>
        <n v="3163706"/>
        <n v="3163805"/>
        <n v="3163904"/>
        <n v="3164001"/>
        <n v="3164100"/>
        <n v="3164209"/>
        <n v="3164308"/>
        <n v="3164407"/>
        <n v="3164431"/>
        <n v="3164472"/>
        <n v="3164506"/>
        <n v="3164605"/>
        <n v="3164704"/>
        <n v="3164803"/>
        <n v="3164902"/>
        <n v="3165008"/>
        <n v="3165107"/>
        <n v="3165206"/>
        <n v="3165305"/>
        <n v="3165404"/>
        <n v="3165503"/>
        <n v="3165537"/>
        <n v="3165552"/>
        <n v="3165560"/>
        <n v="3165578"/>
        <n v="3165602"/>
        <n v="3165701"/>
        <n v="3165800"/>
        <n v="3165909"/>
        <n v="3166006"/>
        <n v="3166105"/>
        <n v="3166204"/>
        <n v="3166303"/>
        <n v="3166402"/>
        <n v="3166501"/>
        <n v="3166600"/>
        <n v="3166709"/>
        <n v="3166808"/>
        <n v="3166907"/>
        <n v="3166956"/>
        <n v="3167004"/>
        <n v="3167103"/>
        <n v="3167202"/>
        <n v="3167301"/>
        <n v="3167400"/>
        <n v="3167509"/>
        <n v="3167608"/>
        <n v="3167707"/>
        <n v="3167806"/>
        <n v="3167905"/>
        <n v="3168002"/>
        <n v="3168051"/>
        <n v="3168101"/>
        <n v="3168200"/>
        <n v="3168309"/>
        <n v="3168408"/>
        <n v="3168507"/>
        <n v="3168606"/>
        <n v="3168705"/>
        <n v="3168804"/>
        <n v="3168903"/>
        <n v="3169000"/>
        <n v="3169059"/>
        <n v="3169109"/>
        <n v="3169208"/>
        <n v="3169307"/>
        <n v="3169356"/>
        <n v="3169406"/>
        <n v="3169505"/>
        <n v="3169604"/>
        <n v="3169703"/>
        <n v="3169802"/>
        <n v="3169901"/>
        <n v="3170008"/>
        <n v="3170057"/>
        <n v="3170107"/>
        <n v="3170206"/>
        <n v="3170305"/>
        <n v="3170404"/>
        <n v="3170438"/>
        <n v="3170479"/>
        <n v="3170503"/>
        <n v="3170529"/>
        <n v="3170578"/>
        <n v="3170602"/>
        <n v="3170651"/>
        <n v="3170701"/>
        <n v="3170750"/>
        <n v="3170800"/>
        <n v="3170909"/>
        <n v="3171006"/>
        <n v="3171030"/>
        <n v="3171071"/>
        <n v="3171105"/>
        <n v="3171154"/>
        <n v="3171204"/>
        <n v="3171303"/>
        <n v="3171402"/>
        <n v="3171501"/>
        <n v="3171600"/>
        <n v="3171709"/>
        <n v="3171808"/>
        <n v="3171907"/>
        <n v="3172004"/>
        <n v="3172103"/>
        <n v="3172202"/>
        <n v="3200102"/>
        <n v="3200136"/>
        <n v="3200169"/>
        <n v="3200201"/>
        <n v="3200300"/>
        <n v="3200359"/>
        <n v="3200409"/>
        <n v="3200508"/>
        <n v="3200607"/>
        <n v="3200706"/>
        <n v="3200805"/>
        <n v="3200904"/>
        <n v="3201001"/>
        <n v="3201100"/>
        <n v="3201159"/>
        <n v="3201209"/>
        <n v="3201308"/>
        <n v="3201407"/>
        <n v="3201506"/>
        <n v="3201605"/>
        <n v="3201704"/>
        <n v="3201803"/>
        <n v="3201902"/>
        <n v="3202009"/>
        <n v="3202108"/>
        <n v="3202207"/>
        <n v="3202256"/>
        <n v="3202306"/>
        <n v="3202405"/>
        <n v="3202454"/>
        <n v="3202504"/>
        <n v="3202553"/>
        <n v="3202603"/>
        <n v="3202652"/>
        <n v="3202702"/>
        <n v="3202801"/>
        <n v="3202900"/>
        <n v="3203007"/>
        <n v="3203056"/>
        <n v="3203106"/>
        <n v="3203130"/>
        <n v="3203163"/>
        <n v="3203205"/>
        <n v="3203304"/>
        <n v="3203320"/>
        <n v="3203346"/>
        <n v="3203353"/>
        <n v="3203403"/>
        <n v="3203502"/>
        <n v="3203601"/>
        <n v="3203700"/>
        <n v="3203809"/>
        <n v="3203908"/>
        <n v="3204005"/>
        <n v="3204054"/>
        <n v="3204104"/>
        <n v="3204203"/>
        <n v="3204252"/>
        <n v="3204302"/>
        <n v="3204351"/>
        <n v="3204401"/>
        <n v="3204500"/>
        <n v="3204559"/>
        <n v="3204609"/>
        <n v="3204658"/>
        <n v="3204708"/>
        <n v="3204807"/>
        <n v="3204906"/>
        <n v="3204955"/>
        <n v="3205002"/>
        <n v="3205010"/>
        <n v="3205036"/>
        <n v="3205069"/>
        <n v="3205101"/>
        <n v="3205150"/>
        <n v="3205176"/>
        <n v="3205200"/>
        <n v="3205309"/>
        <n v="3300100"/>
        <n v="3300159"/>
        <n v="3300209"/>
        <n v="3300225"/>
        <n v="3300233"/>
        <n v="3300258"/>
        <n v="3300308"/>
        <n v="3300407"/>
        <n v="3300456"/>
        <n v="3300506"/>
        <n v="3300605"/>
        <n v="3300704"/>
        <n v="3300803"/>
        <n v="3300902"/>
        <n v="3300936"/>
        <n v="3300951"/>
        <n v="3301009"/>
        <n v="3301108"/>
        <n v="3301157"/>
        <n v="3301207"/>
        <n v="3301306"/>
        <n v="3301405"/>
        <n v="3301504"/>
        <n v="3301603"/>
        <n v="3301702"/>
        <n v="3301801"/>
        <n v="3301850"/>
        <n v="3301876"/>
        <n v="3301900"/>
        <n v="3302007"/>
        <n v="3302056"/>
        <n v="3302106"/>
        <n v="3302205"/>
        <n v="3302254"/>
        <n v="3302270"/>
        <n v="3302304"/>
        <n v="3302403"/>
        <n v="3302452"/>
        <n v="3302502"/>
        <n v="3302601"/>
        <n v="3302700"/>
        <n v="3302809"/>
        <n v="3302858"/>
        <n v="3302908"/>
        <n v="3303005"/>
        <n v="3303104"/>
        <n v="3303203"/>
        <n v="3303302"/>
        <n v="3303401"/>
        <n v="3303500"/>
        <n v="3303609"/>
        <n v="3303708"/>
        <n v="3303807"/>
        <n v="3303856"/>
        <n v="3303906"/>
        <n v="3303955"/>
        <n v="3304003"/>
        <n v="3304102"/>
        <n v="3304110"/>
        <n v="3304128"/>
        <n v="3304144"/>
        <n v="3304151"/>
        <n v="3304201"/>
        <n v="3304300"/>
        <n v="3304409"/>
        <n v="3304508"/>
        <n v="3304524"/>
        <n v="3304557"/>
        <n v="3304607"/>
        <n v="3304706"/>
        <n v="3304755"/>
        <n v="3304805"/>
        <n v="3304904"/>
        <n v="3305000"/>
        <n v="3305109"/>
        <n v="3305133"/>
        <n v="3305158"/>
        <n v="3305208"/>
        <n v="3305307"/>
        <n v="3305406"/>
        <n v="3305505"/>
        <n v="3305554"/>
        <n v="3305604"/>
        <n v="3305703"/>
        <n v="3305752"/>
        <n v="3305802"/>
        <n v="3305901"/>
        <n v="3306008"/>
        <n v="3306107"/>
        <n v="3306156"/>
        <n v="3306206"/>
        <n v="3306305"/>
        <n v="3500105"/>
        <n v="3500204"/>
        <n v="3500303"/>
        <n v="3500402"/>
        <n v="3500501"/>
        <n v="3500550"/>
        <n v="3500600"/>
        <n v="3500709"/>
        <n v="3500758"/>
        <n v="3500808"/>
        <n v="3500907"/>
        <n v="3501004"/>
        <n v="3501103"/>
        <n v="3501152"/>
        <n v="3501202"/>
        <n v="3501301"/>
        <n v="3501400"/>
        <n v="3501509"/>
        <n v="3501608"/>
        <n v="3501707"/>
        <n v="3501806"/>
        <n v="3501905"/>
        <n v="3502002"/>
        <n v="3502101"/>
        <n v="3502200"/>
        <n v="3502309"/>
        <n v="3502408"/>
        <n v="3502507"/>
        <n v="3502606"/>
        <n v="3502705"/>
        <n v="3502754"/>
        <n v="3502804"/>
        <n v="3502903"/>
        <n v="3503000"/>
        <n v="3503109"/>
        <n v="3503158"/>
        <n v="3503208"/>
        <n v="3503307"/>
        <n v="3503356"/>
        <n v="3503406"/>
        <n v="3503505"/>
        <n v="3503604"/>
        <n v="3503703"/>
        <n v="3503802"/>
        <n v="3503901"/>
        <n v="3503950"/>
        <n v="3504008"/>
        <n v="3504107"/>
        <n v="3504206"/>
        <n v="3504305"/>
        <n v="3504404"/>
        <n v="3504503"/>
        <n v="3504602"/>
        <n v="3504701"/>
        <n v="3504800"/>
        <n v="3504909"/>
        <n v="3505005"/>
        <n v="3505104"/>
        <n v="3505203"/>
        <n v="3505302"/>
        <n v="3505351"/>
        <n v="3505401"/>
        <n v="3505500"/>
        <n v="3505609"/>
        <n v="3505708"/>
        <n v="3505807"/>
        <n v="3505906"/>
        <n v="3506003"/>
        <n v="3506102"/>
        <n v="3506201"/>
        <n v="3506300"/>
        <n v="3506359"/>
        <n v="3506409"/>
        <n v="3506508"/>
        <n v="3506607"/>
        <n v="3506706"/>
        <n v="3506805"/>
        <n v="3506904"/>
        <n v="3507001"/>
        <n v="3507100"/>
        <n v="3507159"/>
        <n v="3507209"/>
        <n v="3507308"/>
        <n v="3507407"/>
        <n v="3507456"/>
        <n v="3507506"/>
        <n v="3507605"/>
        <n v="3507704"/>
        <n v="3507753"/>
        <n v="3507803"/>
        <n v="3507902"/>
        <n v="3508009"/>
        <n v="3508108"/>
        <n v="3508207"/>
        <n v="3508306"/>
        <n v="3508405"/>
        <n v="3508504"/>
        <n v="3508603"/>
        <n v="3508702"/>
        <n v="3508801"/>
        <n v="3508900"/>
        <n v="3509007"/>
        <n v="3509106"/>
        <n v="3509205"/>
        <n v="3509254"/>
        <n v="3509304"/>
        <n v="3509403"/>
        <n v="3509452"/>
        <n v="3509502"/>
        <n v="3509601"/>
        <n v="3509700"/>
        <n v="3509809"/>
        <n v="3509908"/>
        <n v="3509957"/>
        <n v="3510005"/>
        <n v="3510104"/>
        <n v="3510153"/>
        <n v="3510203"/>
        <n v="3510302"/>
        <n v="3510401"/>
        <n v="3510500"/>
        <n v="3510609"/>
        <n v="3510708"/>
        <n v="3510807"/>
        <n v="3510906"/>
        <n v="3511003"/>
        <n v="3511102"/>
        <n v="3511201"/>
        <n v="3511300"/>
        <n v="3511409"/>
        <n v="3511508"/>
        <n v="3511607"/>
        <n v="3511706"/>
        <n v="3511904"/>
        <n v="3512001"/>
        <n v="3512100"/>
        <n v="3512209"/>
        <n v="3512308"/>
        <n v="3512407"/>
        <n v="3512506"/>
        <n v="3512605"/>
        <n v="3512704"/>
        <n v="3512803"/>
        <n v="3512902"/>
        <n v="3513009"/>
        <n v="3513108"/>
        <n v="3513207"/>
        <n v="3513306"/>
        <n v="3513405"/>
        <n v="3513504"/>
        <n v="3513603"/>
        <n v="3513702"/>
        <n v="3513801"/>
        <n v="3513850"/>
        <n v="3513900"/>
        <n v="3514007"/>
        <n v="3514106"/>
        <n v="3514205"/>
        <n v="3514304"/>
        <n v="3514403"/>
        <n v="3514502"/>
        <n v="3514601"/>
        <n v="3514700"/>
        <n v="3514809"/>
        <n v="3514908"/>
        <n v="3514924"/>
        <n v="3514957"/>
        <n v="3515004"/>
        <n v="3515103"/>
        <n v="3515129"/>
        <n v="3515152"/>
        <n v="3515186"/>
        <n v="3515194"/>
        <n v="3515202"/>
        <n v="3515301"/>
        <n v="3515350"/>
        <n v="3515400"/>
        <n v="3515509"/>
        <n v="3515608"/>
        <n v="3515657"/>
        <n v="3515707"/>
        <n v="3515806"/>
        <n v="3515905"/>
        <n v="3516002"/>
        <n v="3516101"/>
        <n v="3516200"/>
        <n v="3516309"/>
        <n v="3516408"/>
        <n v="3516507"/>
        <n v="3516606"/>
        <n v="3516705"/>
        <n v="3516804"/>
        <n v="3516853"/>
        <n v="3516903"/>
        <n v="3517000"/>
        <n v="3517109"/>
        <n v="3517208"/>
        <n v="3517307"/>
        <n v="3517406"/>
        <n v="3517505"/>
        <n v="3517604"/>
        <n v="3517703"/>
        <n v="3517802"/>
        <n v="3517901"/>
        <n v="3518008"/>
        <n v="3518107"/>
        <n v="3518206"/>
        <n v="3518305"/>
        <n v="3518404"/>
        <n v="3518503"/>
        <n v="3518602"/>
        <n v="3518701"/>
        <n v="3518800"/>
        <n v="3518859"/>
        <n v="3518909"/>
        <n v="3519006"/>
        <n v="3519055"/>
        <n v="3519071"/>
        <n v="3519105"/>
        <n v="3519204"/>
        <n v="3519253"/>
        <n v="3519303"/>
        <n v="3519402"/>
        <n v="3519501"/>
        <n v="3519600"/>
        <n v="3519709"/>
        <n v="3519808"/>
        <n v="3519907"/>
        <n v="3520004"/>
        <n v="3520103"/>
        <n v="3520202"/>
        <n v="3520301"/>
        <n v="3520400"/>
        <n v="3520426"/>
        <n v="3520442"/>
        <n v="3520509"/>
        <n v="3520608"/>
        <n v="3520707"/>
        <n v="3520806"/>
        <n v="3520905"/>
        <n v="3521002"/>
        <n v="3521101"/>
        <n v="3521150"/>
        <n v="3521200"/>
        <n v="3521309"/>
        <n v="3521408"/>
        <n v="3521507"/>
        <n v="3521606"/>
        <n v="3521705"/>
        <n v="3521804"/>
        <n v="3521903"/>
        <n v="3522000"/>
        <n v="3522109"/>
        <n v="3522158"/>
        <n v="3522208"/>
        <n v="3522307"/>
        <n v="3522406"/>
        <n v="3522505"/>
        <n v="3522604"/>
        <n v="3522653"/>
        <n v="3522703"/>
        <n v="3522802"/>
        <n v="3522901"/>
        <n v="3523008"/>
        <n v="3523107"/>
        <n v="3523206"/>
        <n v="3523305"/>
        <n v="3523404"/>
        <n v="3523503"/>
        <n v="3523602"/>
        <n v="3523701"/>
        <n v="3523800"/>
        <n v="3523909"/>
        <n v="3524006"/>
        <n v="3524105"/>
        <n v="3524204"/>
        <n v="3524303"/>
        <n v="3524402"/>
        <n v="3524501"/>
        <n v="3524600"/>
        <n v="3524709"/>
        <n v="3524808"/>
        <n v="3524907"/>
        <n v="3525003"/>
        <n v="3525102"/>
        <n v="3525201"/>
        <n v="3525300"/>
        <n v="3525409"/>
        <n v="3525508"/>
        <n v="3525607"/>
        <n v="3525706"/>
        <n v="3525805"/>
        <n v="3525854"/>
        <n v="3525904"/>
        <n v="3526001"/>
        <n v="3526100"/>
        <n v="3526209"/>
        <n v="3526308"/>
        <n v="3526407"/>
        <n v="3526506"/>
        <n v="3526605"/>
        <n v="3526704"/>
        <n v="3526803"/>
        <n v="3526902"/>
        <n v="3527009"/>
        <n v="3527108"/>
        <n v="3527207"/>
        <n v="3527256"/>
        <n v="3527306"/>
        <n v="3527405"/>
        <n v="3527504"/>
        <n v="3527603"/>
        <n v="3527702"/>
        <n v="3527801"/>
        <n v="3527900"/>
        <n v="3528007"/>
        <n v="3528106"/>
        <n v="3528205"/>
        <n v="3528304"/>
        <n v="3528403"/>
        <n v="3528502"/>
        <n v="3528601"/>
        <n v="3528700"/>
        <n v="3528809"/>
        <n v="3528858"/>
        <n v="3528908"/>
        <n v="3529005"/>
        <n v="3529104"/>
        <n v="3529203"/>
        <n v="3529302"/>
        <n v="3529401"/>
        <n v="3529500"/>
        <n v="3529609"/>
        <n v="3529658"/>
        <n v="3529708"/>
        <n v="3529807"/>
        <n v="3529906"/>
        <n v="3530003"/>
        <n v="3530102"/>
        <n v="3530201"/>
        <n v="3530300"/>
        <n v="3530409"/>
        <n v="3530508"/>
        <n v="3530607"/>
        <n v="3530706"/>
        <n v="3530805"/>
        <n v="3530904"/>
        <n v="3531001"/>
        <n v="3531100"/>
        <n v="3531209"/>
        <n v="3531308"/>
        <n v="3531407"/>
        <n v="3531506"/>
        <n v="3531605"/>
        <n v="3531704"/>
        <n v="3531803"/>
        <n v="3531902"/>
        <n v="3532009"/>
        <n v="3532058"/>
        <n v="3532108"/>
        <n v="3532157"/>
        <n v="3532207"/>
        <n v="3532306"/>
        <n v="3532405"/>
        <n v="3532504"/>
        <n v="3532603"/>
        <n v="3532702"/>
        <n v="3532801"/>
        <n v="3532827"/>
        <n v="3532843"/>
        <n v="3532868"/>
        <n v="3532900"/>
        <n v="3533007"/>
        <n v="3533106"/>
        <n v="3533205"/>
        <n v="3533254"/>
        <n v="3533304"/>
        <n v="3533403"/>
        <n v="3533502"/>
        <n v="3533601"/>
        <n v="3533700"/>
        <n v="3533809"/>
        <n v="3533908"/>
        <n v="3534005"/>
        <n v="3534104"/>
        <n v="3534203"/>
        <n v="3534302"/>
        <n v="3534401"/>
        <n v="3534500"/>
        <n v="3534609"/>
        <n v="3534708"/>
        <n v="3534757"/>
        <n v="3534807"/>
        <n v="3534906"/>
        <n v="3535002"/>
        <n v="3535101"/>
        <n v="3535200"/>
        <n v="3535309"/>
        <n v="3535408"/>
        <n v="3535507"/>
        <n v="3535606"/>
        <n v="3535705"/>
        <n v="3535804"/>
        <n v="3535903"/>
        <n v="3536000"/>
        <n v="3536109"/>
        <n v="3536208"/>
        <n v="3536257"/>
        <n v="3536307"/>
        <n v="3536406"/>
        <n v="3536505"/>
        <n v="3536570"/>
        <n v="3536604"/>
        <n v="3536703"/>
        <n v="3536802"/>
        <n v="3536901"/>
        <n v="3537008"/>
        <n v="3537107"/>
        <n v="3537156"/>
        <n v="3537206"/>
        <n v="3537305"/>
        <n v="3537404"/>
        <n v="3537503"/>
        <n v="3537602"/>
        <n v="3537701"/>
        <n v="3537800"/>
        <n v="3537909"/>
        <n v="3538006"/>
        <n v="3538105"/>
        <n v="3538204"/>
        <n v="3538303"/>
        <n v="3538501"/>
        <n v="3538600"/>
        <n v="3538709"/>
        <n v="3538808"/>
        <n v="3538907"/>
        <n v="3539004"/>
        <n v="3539103"/>
        <n v="3539202"/>
        <n v="3539301"/>
        <n v="3539400"/>
        <n v="3539509"/>
        <n v="3539608"/>
        <n v="3539707"/>
        <n v="3539806"/>
        <n v="3539905"/>
        <n v="3540002"/>
        <n v="3540101"/>
        <n v="3540200"/>
        <n v="3540259"/>
        <n v="3540309"/>
        <n v="3540408"/>
        <n v="3540507"/>
        <n v="3540606"/>
        <n v="3540705"/>
        <n v="3540754"/>
        <n v="3540804"/>
        <n v="3540853"/>
        <n v="3540903"/>
        <n v="3541000"/>
        <n v="3541059"/>
        <n v="3541109"/>
        <n v="3541208"/>
        <n v="3541307"/>
        <n v="3541406"/>
        <n v="3541505"/>
        <n v="3541604"/>
        <n v="3541653"/>
        <n v="3541703"/>
        <n v="3541802"/>
        <n v="3541901"/>
        <n v="3542008"/>
        <n v="3542107"/>
        <n v="3542206"/>
        <n v="3542305"/>
        <n v="3542404"/>
        <n v="3542503"/>
        <n v="3542602"/>
        <n v="3542701"/>
        <n v="3542800"/>
        <n v="3542909"/>
        <n v="3543006"/>
        <n v="3543105"/>
        <n v="3543204"/>
        <n v="3543238"/>
        <n v="3543253"/>
        <n v="3543303"/>
        <n v="3543402"/>
        <n v="3543501"/>
        <n v="3543600"/>
        <n v="3543709"/>
        <n v="3543808"/>
        <n v="3543907"/>
        <n v="3544004"/>
        <n v="3544103"/>
        <n v="3544202"/>
        <n v="3544251"/>
        <n v="3544301"/>
        <n v="3544400"/>
        <n v="3544509"/>
        <n v="3544608"/>
        <n v="3544707"/>
        <n v="3544806"/>
        <n v="3544905"/>
        <n v="3545001"/>
        <n v="3545100"/>
        <n v="3545159"/>
        <n v="3545209"/>
        <n v="3545308"/>
        <n v="3545407"/>
        <n v="3545506"/>
        <n v="3545605"/>
        <n v="3545704"/>
        <n v="3545803"/>
        <n v="3546009"/>
        <n v="3546108"/>
        <n v="3546207"/>
        <n v="3546256"/>
        <n v="3546306"/>
        <n v="3546405"/>
        <n v="3546504"/>
        <n v="3546603"/>
        <n v="3546702"/>
        <n v="3546801"/>
        <n v="3546900"/>
        <n v="3547007"/>
        <n v="3547106"/>
        <n v="3547205"/>
        <n v="3547304"/>
        <n v="3547403"/>
        <n v="3547502"/>
        <n v="3547601"/>
        <n v="3547650"/>
        <n v="3547700"/>
        <n v="3547809"/>
        <n v="3547908"/>
        <n v="3548005"/>
        <n v="3548054"/>
        <n v="3548104"/>
        <n v="3548203"/>
        <n v="3548302"/>
        <n v="3548401"/>
        <n v="3548500"/>
        <n v="3548609"/>
        <n v="3548708"/>
        <n v="3548807"/>
        <n v="3548906"/>
        <n v="3549003"/>
        <n v="3549102"/>
        <n v="3549201"/>
        <n v="3549250"/>
        <n v="3549300"/>
        <n v="3549409"/>
        <n v="3549508"/>
        <n v="3549607"/>
        <n v="3549706"/>
        <n v="3549805"/>
        <n v="3549904"/>
        <n v="3549953"/>
        <n v="3550001"/>
        <n v="3550100"/>
        <n v="3550209"/>
        <n v="3550308"/>
        <n v="3550407"/>
        <n v="3550506"/>
        <n v="3550605"/>
        <n v="3550704"/>
        <n v="3550803"/>
        <n v="3550902"/>
        <n v="3551009"/>
        <n v="3551108"/>
        <n v="3551207"/>
        <n v="3551306"/>
        <n v="3551405"/>
        <n v="3551504"/>
        <n v="3551603"/>
        <n v="3551702"/>
        <n v="3551801"/>
        <n v="3551900"/>
        <n v="3552007"/>
        <n v="3552106"/>
        <n v="3552205"/>
        <n v="3552304"/>
        <n v="3552403"/>
        <n v="3552502"/>
        <n v="3552551"/>
        <n v="3552601"/>
        <n v="3552700"/>
        <n v="3552809"/>
        <n v="3552908"/>
        <n v="3553005"/>
        <n v="3553104"/>
        <n v="3553203"/>
        <n v="3553302"/>
        <n v="3553401"/>
        <n v="3553500"/>
        <n v="3553609"/>
        <n v="3553658"/>
        <n v="3553708"/>
        <n v="3553807"/>
        <n v="3553856"/>
        <n v="3553906"/>
        <n v="3553955"/>
        <n v="3554003"/>
        <n v="3554102"/>
        <n v="3554201"/>
        <n v="3554300"/>
        <n v="3554409"/>
        <n v="3554508"/>
        <n v="3554607"/>
        <n v="3554656"/>
        <n v="3554706"/>
        <n v="3554755"/>
        <n v="3554805"/>
        <n v="3554904"/>
        <n v="3554953"/>
        <n v="3555000"/>
        <n v="3555109"/>
        <n v="3555208"/>
        <n v="3555307"/>
        <n v="3555356"/>
        <n v="3555406"/>
        <n v="3555505"/>
        <n v="3555604"/>
        <n v="3555703"/>
        <n v="3555802"/>
        <n v="3555901"/>
        <n v="3556008"/>
        <n v="3556107"/>
        <n v="3556206"/>
        <n v="3556305"/>
        <n v="3556354"/>
        <n v="3556404"/>
        <n v="3556453"/>
        <n v="3556503"/>
        <n v="3556602"/>
        <n v="3556701"/>
        <n v="3556800"/>
        <n v="3556909"/>
        <n v="3556958"/>
        <n v="3557006"/>
        <n v="3557105"/>
        <n v="3557154"/>
        <n v="3557204"/>
        <n v="3557303"/>
        <n v="4100103"/>
        <n v="4100202"/>
        <n v="4100301"/>
        <n v="4100400"/>
        <n v="4100459"/>
        <n v="4100509"/>
        <n v="4100608"/>
        <n v="4100707"/>
        <n v="4100806"/>
        <n v="4100905"/>
        <n v="4101002"/>
        <n v="4101051"/>
        <n v="4101101"/>
        <n v="4101150"/>
        <n v="4101200"/>
        <n v="4101309"/>
        <n v="4101408"/>
        <n v="4101507"/>
        <n v="4101606"/>
        <n v="4101655"/>
        <n v="4101705"/>
        <n v="4101804"/>
        <n v="4101853"/>
        <n v="4101903"/>
        <n v="4102000"/>
        <n v="4102109"/>
        <n v="4102208"/>
        <n v="4102307"/>
        <n v="4102406"/>
        <n v="4102505"/>
        <n v="4102604"/>
        <n v="4102703"/>
        <n v="4102752"/>
        <n v="4102802"/>
        <n v="4102901"/>
        <n v="4103008"/>
        <n v="4103024"/>
        <n v="4103040"/>
        <n v="4103057"/>
        <n v="4103107"/>
        <n v="4103156"/>
        <n v="4103206"/>
        <n v="4103222"/>
        <n v="4103305"/>
        <n v="4103354"/>
        <n v="4103370"/>
        <n v="4103404"/>
        <n v="4103453"/>
        <n v="4103479"/>
        <n v="4103503"/>
        <n v="4103602"/>
        <n v="4103701"/>
        <n v="4103800"/>
        <n v="4103909"/>
        <n v="4103958"/>
        <n v="4104006"/>
        <n v="4104055"/>
        <n v="4104105"/>
        <n v="4104204"/>
        <n v="4104253"/>
        <n v="4104303"/>
        <n v="4104402"/>
        <n v="4104428"/>
        <n v="4104451"/>
        <n v="4104501"/>
        <n v="4104600"/>
        <n v="4104659"/>
        <n v="4104709"/>
        <n v="4104808"/>
        <n v="4104907"/>
        <n v="4105003"/>
        <n v="4105102"/>
        <n v="4105201"/>
        <n v="4105300"/>
        <n v="4105409"/>
        <n v="4105508"/>
        <n v="4105607"/>
        <n v="4105706"/>
        <n v="4105805"/>
        <n v="4105904"/>
        <n v="4106001"/>
        <n v="4106100"/>
        <n v="4106209"/>
        <n v="4106308"/>
        <n v="4106407"/>
        <n v="4106456"/>
        <n v="4106506"/>
        <n v="4106555"/>
        <n v="4106571"/>
        <n v="4106605"/>
        <n v="4106704"/>
        <n v="4106803"/>
        <n v="4106852"/>
        <n v="4106902"/>
        <n v="4107009"/>
        <n v="4107108"/>
        <n v="4107124"/>
        <n v="4107157"/>
        <n v="4107207"/>
        <n v="4107256"/>
        <n v="4107306"/>
        <n v="4107405"/>
        <n v="4107504"/>
        <n v="4107520"/>
        <n v="4107538"/>
        <n v="4107546"/>
        <n v="4107553"/>
        <n v="4107603"/>
        <n v="4107652"/>
        <n v="4107702"/>
        <n v="4107736"/>
        <n v="4107751"/>
        <n v="4107801"/>
        <n v="4107850"/>
        <n v="4107900"/>
        <n v="4108007"/>
        <n v="4108106"/>
        <n v="4108205"/>
        <n v="4108304"/>
        <n v="4108320"/>
        <n v="4108403"/>
        <n v="4108452"/>
        <n v="4108502"/>
        <n v="4108551"/>
        <n v="4108601"/>
        <n v="4108650"/>
        <n v="4108700"/>
        <n v="4108809"/>
        <n v="4108908"/>
        <n v="4108957"/>
        <n v="4109005"/>
        <n v="4109104"/>
        <n v="4109203"/>
        <n v="4109302"/>
        <n v="4109401"/>
        <n v="4109500"/>
        <n v="4109609"/>
        <n v="4109658"/>
        <n v="4109708"/>
        <n v="4109757"/>
        <n v="4109807"/>
        <n v="4109906"/>
        <n v="4110003"/>
        <n v="4110052"/>
        <n v="4110078"/>
        <n v="4110102"/>
        <n v="4110201"/>
        <n v="4110300"/>
        <n v="4110409"/>
        <n v="4110508"/>
        <n v="4110607"/>
        <n v="4110656"/>
        <n v="4110706"/>
        <n v="4110805"/>
        <n v="4110904"/>
        <n v="4110953"/>
        <n v="4111001"/>
        <n v="4111100"/>
        <n v="4111209"/>
        <n v="4111258"/>
        <n v="4111308"/>
        <n v="4111407"/>
        <n v="4111506"/>
        <n v="4111555"/>
        <n v="4111605"/>
        <n v="4111704"/>
        <n v="4111803"/>
        <n v="4111902"/>
        <n v="4112009"/>
        <n v="4112108"/>
        <n v="4112207"/>
        <n v="4112306"/>
        <n v="4112405"/>
        <n v="4112504"/>
        <n v="4112603"/>
        <n v="4112702"/>
        <n v="4112751"/>
        <n v="4112801"/>
        <n v="4112900"/>
        <n v="4112959"/>
        <n v="4113007"/>
        <n v="4113106"/>
        <n v="4113205"/>
        <n v="4113254"/>
        <n v="4113304"/>
        <n v="4113403"/>
        <n v="4113429"/>
        <n v="4113452"/>
        <n v="4113502"/>
        <n v="4113601"/>
        <n v="4113700"/>
        <n v="4113734"/>
        <n v="4113759"/>
        <n v="4113809"/>
        <n v="4113908"/>
        <n v="4114005"/>
        <n v="4114104"/>
        <n v="4114203"/>
        <n v="4114302"/>
        <n v="4114351"/>
        <n v="4114401"/>
        <n v="4114500"/>
        <n v="4114609"/>
        <n v="4114708"/>
        <n v="4114807"/>
        <n v="4114906"/>
        <n v="4115002"/>
        <n v="4115101"/>
        <n v="4115200"/>
        <n v="4115309"/>
        <n v="4115358"/>
        <n v="4115408"/>
        <n v="4115457"/>
        <n v="4115507"/>
        <n v="4115606"/>
        <n v="4115705"/>
        <n v="4115739"/>
        <n v="4115754"/>
        <n v="4115804"/>
        <n v="4115853"/>
        <n v="4115903"/>
        <n v="4116000"/>
        <n v="4116059"/>
        <n v="4116109"/>
        <n v="4116208"/>
        <n v="4116307"/>
        <n v="4116406"/>
        <n v="4116505"/>
        <n v="4116604"/>
        <n v="4116703"/>
        <n v="4116802"/>
        <n v="4116901"/>
        <n v="4116950"/>
        <n v="4117008"/>
        <n v="4117057"/>
        <n v="4117107"/>
        <n v="4117206"/>
        <n v="4117214"/>
        <n v="4117222"/>
        <n v="4117255"/>
        <n v="4117271"/>
        <n v="4117297"/>
        <n v="4117305"/>
        <n v="4117404"/>
        <n v="4117453"/>
        <n v="4117503"/>
        <n v="4117602"/>
        <n v="4117701"/>
        <n v="4117800"/>
        <n v="4117909"/>
        <n v="4118006"/>
        <n v="4118105"/>
        <n v="4118204"/>
        <n v="4118303"/>
        <n v="4118402"/>
        <n v="4118451"/>
        <n v="4118501"/>
        <n v="4118600"/>
        <n v="4118709"/>
        <n v="4118808"/>
        <n v="4118857"/>
        <n v="4118907"/>
        <n v="4119004"/>
        <n v="4119103"/>
        <n v="4119152"/>
        <n v="4119202"/>
        <n v="4119251"/>
        <n v="4119301"/>
        <n v="4119400"/>
        <n v="4119509"/>
        <n v="4119608"/>
        <n v="4119657"/>
        <n v="4119707"/>
        <n v="4119806"/>
        <n v="4119905"/>
        <n v="4119954"/>
        <n v="4120002"/>
        <n v="4120101"/>
        <n v="4120150"/>
        <n v="4120200"/>
        <n v="4120309"/>
        <n v="4120333"/>
        <n v="4120358"/>
        <n v="4120408"/>
        <n v="4120507"/>
        <n v="4120606"/>
        <n v="4120655"/>
        <n v="4120705"/>
        <n v="4120804"/>
        <n v="4120853"/>
        <n v="4120903"/>
        <n v="4121000"/>
        <n v="4121109"/>
        <n v="4121208"/>
        <n v="4121257"/>
        <n v="4121307"/>
        <n v="4121356"/>
        <n v="4121406"/>
        <n v="4121505"/>
        <n v="4121604"/>
        <n v="4121703"/>
        <n v="4121752"/>
        <n v="4121802"/>
        <n v="4121901"/>
        <n v="4122008"/>
        <n v="4122107"/>
        <n v="4122156"/>
        <n v="4122172"/>
        <n v="4122206"/>
        <n v="4122305"/>
        <n v="4122404"/>
        <n v="4122503"/>
        <n v="4122602"/>
        <n v="4122651"/>
        <n v="4122701"/>
        <n v="4122800"/>
        <n v="4122909"/>
        <n v="4123006"/>
        <n v="4123105"/>
        <n v="4123204"/>
        <n v="4123303"/>
        <n v="4123402"/>
        <n v="4123501"/>
        <n v="4123600"/>
        <n v="4123709"/>
        <n v="4123808"/>
        <n v="4123824"/>
        <n v="4123857"/>
        <n v="4123907"/>
        <n v="4123956"/>
        <n v="4124004"/>
        <n v="4124020"/>
        <n v="4124053"/>
        <n v="4124103"/>
        <n v="4124202"/>
        <n v="4124301"/>
        <n v="4124400"/>
        <n v="4124509"/>
        <n v="4124608"/>
        <n v="4124707"/>
        <n v="4124806"/>
        <n v="4124905"/>
        <n v="4125001"/>
        <n v="4125100"/>
        <n v="4125209"/>
        <n v="4125308"/>
        <n v="4125357"/>
        <n v="4125407"/>
        <n v="4125456"/>
        <n v="4125506"/>
        <n v="4125555"/>
        <n v="4125605"/>
        <n v="4125704"/>
        <n v="4125753"/>
        <n v="4125803"/>
        <n v="4125902"/>
        <n v="4126009"/>
        <n v="4126108"/>
        <n v="4126207"/>
        <n v="4126256"/>
        <n v="4126272"/>
        <n v="4126306"/>
        <n v="4126355"/>
        <n v="4126405"/>
        <n v="4126504"/>
        <n v="4126603"/>
        <n v="4126652"/>
        <n v="4126678"/>
        <n v="4126702"/>
        <n v="4126801"/>
        <n v="4126900"/>
        <n v="4127007"/>
        <n v="4127106"/>
        <n v="4127205"/>
        <n v="4127304"/>
        <n v="4127403"/>
        <n v="4127502"/>
        <n v="4127601"/>
        <n v="4127700"/>
        <n v="4127809"/>
        <n v="4127858"/>
        <n v="4127882"/>
        <n v="4127908"/>
        <n v="4127957"/>
        <n v="4127965"/>
        <n v="4128005"/>
        <n v="4128104"/>
        <n v="4128203"/>
        <n v="4128302"/>
        <n v="4128401"/>
        <n v="4128500"/>
        <n v="4128534"/>
        <n v="4128559"/>
        <n v="4128609"/>
        <n v="4128625"/>
        <n v="4128633"/>
        <n v="4128658"/>
        <n v="4128708"/>
        <n v="4128807"/>
        <n v="4200051"/>
        <n v="4200101"/>
        <n v="4200200"/>
        <n v="4200309"/>
        <n v="4200408"/>
        <n v="4200507"/>
        <n v="4200556"/>
        <n v="4200606"/>
        <n v="4200705"/>
        <n v="4200754"/>
        <n v="4200804"/>
        <n v="4200903"/>
        <n v="4201000"/>
        <n v="4201109"/>
        <n v="4201208"/>
        <n v="4201257"/>
        <n v="4201273"/>
        <n v="4201307"/>
        <n v="4201406"/>
        <n v="4201505"/>
        <n v="4201604"/>
        <n v="4201653"/>
        <n v="4201703"/>
        <n v="4201802"/>
        <n v="4201901"/>
        <n v="4201950"/>
        <n v="4202008"/>
        <n v="4202057"/>
        <n v="4202073"/>
        <n v="4202081"/>
        <n v="4202099"/>
        <n v="4202107"/>
        <n v="4202131"/>
        <n v="4202156"/>
        <n v="4202206"/>
        <n v="4202305"/>
        <n v="4202404"/>
        <n v="4202438"/>
        <n v="4202453"/>
        <n v="4202503"/>
        <n v="4202537"/>
        <n v="4202578"/>
        <n v="4202602"/>
        <n v="4202701"/>
        <n v="4202800"/>
        <n v="4202859"/>
        <n v="4202875"/>
        <n v="4202909"/>
        <n v="4203006"/>
        <n v="4203105"/>
        <n v="4203154"/>
        <n v="4203204"/>
        <n v="4203253"/>
        <n v="4203303"/>
        <n v="4203402"/>
        <n v="4203501"/>
        <n v="4203600"/>
        <n v="4203709"/>
        <n v="4203808"/>
        <n v="4203907"/>
        <n v="4203956"/>
        <n v="4204004"/>
        <n v="4204103"/>
        <n v="4204152"/>
        <n v="4204178"/>
        <n v="4204194"/>
        <n v="4204202"/>
        <n v="4204251"/>
        <n v="4204301"/>
        <n v="4204350"/>
        <n v="4204400"/>
        <n v="4204459"/>
        <n v="4204509"/>
        <n v="4204558"/>
        <n v="4204608"/>
        <n v="4204707"/>
        <n v="4204756"/>
        <n v="4204806"/>
        <n v="4204905"/>
        <n v="4205001"/>
        <n v="4205100"/>
        <n v="4205159"/>
        <n v="4205175"/>
        <n v="4205191"/>
        <n v="4205209"/>
        <n v="4205308"/>
        <n v="4205357"/>
        <n v="4205407"/>
        <n v="4205431"/>
        <n v="4205456"/>
        <n v="4205506"/>
        <n v="4205555"/>
        <n v="4205605"/>
        <n v="4205704"/>
        <n v="4205803"/>
        <n v="4205902"/>
        <n v="4206009"/>
        <n v="4206108"/>
        <n v="4206207"/>
        <n v="4206306"/>
        <n v="4206405"/>
        <n v="4206504"/>
        <n v="4206603"/>
        <n v="4206652"/>
        <n v="4206702"/>
        <n v="4206751"/>
        <n v="4206801"/>
        <n v="4206900"/>
        <n v="4207007"/>
        <n v="4207106"/>
        <n v="4207205"/>
        <n v="4207304"/>
        <n v="4207403"/>
        <n v="4207502"/>
        <n v="4207577"/>
        <n v="4207601"/>
        <n v="4207650"/>
        <n v="4207684"/>
        <n v="4207700"/>
        <n v="4207759"/>
        <n v="4207809"/>
        <n v="4207858"/>
        <n v="4207908"/>
        <n v="4208005"/>
        <n v="4208104"/>
        <n v="4208203"/>
        <n v="4208302"/>
        <n v="4208401"/>
        <n v="4208450"/>
        <n v="4208500"/>
        <n v="4208609"/>
        <n v="4208708"/>
        <n v="4208807"/>
        <n v="4208906"/>
        <n v="4208955"/>
        <n v="4209003"/>
        <n v="4209102"/>
        <n v="4209151"/>
        <n v="4209177"/>
        <n v="4209201"/>
        <n v="4209300"/>
        <n v="4209409"/>
        <n v="4209458"/>
        <n v="4209508"/>
        <n v="4209607"/>
        <n v="4209706"/>
        <n v="4209805"/>
        <n v="4209854"/>
        <n v="4209904"/>
        <n v="4210001"/>
        <n v="4210035"/>
        <n v="4210050"/>
        <n v="4210100"/>
        <n v="4210209"/>
        <n v="4210308"/>
        <n v="4210407"/>
        <n v="4210506"/>
        <n v="4210555"/>
        <n v="4210605"/>
        <n v="4210704"/>
        <n v="4210803"/>
        <n v="4210852"/>
        <n v="4210902"/>
        <n v="4211009"/>
        <n v="4211058"/>
        <n v="4211108"/>
        <n v="4211207"/>
        <n v="4211256"/>
        <n v="4211306"/>
        <n v="4211405"/>
        <n v="4211454"/>
        <n v="4211504"/>
        <n v="4211603"/>
        <n v="4211652"/>
        <n v="4211702"/>
        <n v="4211751"/>
        <n v="4211801"/>
        <n v="4211850"/>
        <n v="4211876"/>
        <n v="4211892"/>
        <n v="4211900"/>
        <n v="4212007"/>
        <n v="4212056"/>
        <n v="4212106"/>
        <n v="4212205"/>
        <n v="4212239"/>
        <n v="4212254"/>
        <n v="4212270"/>
        <n v="4212304"/>
        <n v="4212403"/>
        <n v="4212502"/>
        <n v="4212601"/>
        <n v="4212650"/>
        <n v="4212700"/>
        <n v="4212809"/>
        <n v="4212908"/>
        <n v="4213005"/>
        <n v="4213104"/>
        <n v="4213153"/>
        <n v="4213203"/>
        <n v="4213302"/>
        <n v="4213351"/>
        <n v="4213401"/>
        <n v="4213500"/>
        <n v="4213609"/>
        <n v="4213708"/>
        <n v="4213807"/>
        <n v="4213906"/>
        <n v="4214003"/>
        <n v="4214102"/>
        <n v="4214151"/>
        <n v="4214201"/>
        <n v="4214300"/>
        <n v="4214409"/>
        <n v="4214508"/>
        <n v="4214607"/>
        <n v="4214706"/>
        <n v="4214805"/>
        <n v="4214904"/>
        <n v="4215000"/>
        <n v="4215059"/>
        <n v="4215075"/>
        <n v="4215109"/>
        <n v="4215208"/>
        <n v="4215307"/>
        <n v="4215356"/>
        <n v="4215406"/>
        <n v="4215455"/>
        <n v="4215505"/>
        <n v="4215554"/>
        <n v="4215604"/>
        <n v="4215653"/>
        <n v="4215679"/>
        <n v="4215687"/>
        <n v="4215695"/>
        <n v="4215703"/>
        <n v="4215752"/>
        <n v="4215802"/>
        <n v="4215901"/>
        <n v="4216008"/>
        <n v="4216057"/>
        <n v="4216107"/>
        <n v="4216206"/>
        <n v="4216255"/>
        <n v="4216305"/>
        <n v="4216354"/>
        <n v="4216404"/>
        <n v="4216503"/>
        <n v="4216602"/>
        <n v="4216701"/>
        <n v="4216800"/>
        <n v="4216909"/>
        <n v="4217006"/>
        <n v="4217105"/>
        <n v="4217154"/>
        <n v="4217204"/>
        <n v="4217253"/>
        <n v="4217303"/>
        <n v="4217402"/>
        <n v="4217501"/>
        <n v="4217550"/>
        <n v="4217600"/>
        <n v="4217709"/>
        <n v="4217758"/>
        <n v="4217808"/>
        <n v="4217907"/>
        <n v="4217956"/>
        <n v="4218004"/>
        <n v="4218103"/>
        <n v="4218202"/>
        <n v="4218251"/>
        <n v="4218301"/>
        <n v="4218350"/>
        <n v="4218400"/>
        <n v="4218509"/>
        <n v="4218608"/>
        <n v="4218707"/>
        <n v="4218756"/>
        <n v="4218806"/>
        <n v="4218855"/>
        <n v="4218905"/>
        <n v="4218954"/>
        <n v="4219002"/>
        <n v="4219101"/>
        <n v="4219150"/>
        <n v="4219176"/>
        <n v="4219200"/>
        <n v="4219309"/>
        <n v="4219358"/>
        <n v="4219408"/>
        <n v="4219507"/>
        <n v="4219606"/>
        <n v="4219705"/>
        <n v="4219853"/>
        <n v="4220000"/>
        <n v="4300034"/>
        <n v="4300059"/>
        <n v="4300109"/>
        <n v="4300208"/>
        <n v="4300307"/>
        <n v="4300406"/>
        <n v="4300455"/>
        <n v="4300471"/>
        <n v="4300505"/>
        <n v="4300554"/>
        <n v="4300570"/>
        <n v="4300604"/>
        <n v="4300638"/>
        <n v="4300646"/>
        <n v="4300661"/>
        <n v="4300703"/>
        <n v="4300802"/>
        <n v="4300851"/>
        <n v="4300877"/>
        <n v="4300901"/>
        <n v="4301008"/>
        <n v="4301057"/>
        <n v="4301073"/>
        <n v="4301107"/>
        <n v="4301206"/>
        <n v="4301305"/>
        <n v="4301404"/>
        <n v="4301503"/>
        <n v="4301552"/>
        <n v="4301602"/>
        <n v="4301636"/>
        <n v="4301651"/>
        <n v="4301701"/>
        <n v="4301750"/>
        <n v="4301800"/>
        <n v="4301859"/>
        <n v="4301875"/>
        <n v="4301909"/>
        <n v="4301925"/>
        <n v="4301958"/>
        <n v="4302006"/>
        <n v="4302055"/>
        <n v="4302105"/>
        <n v="4302154"/>
        <n v="4302204"/>
        <n v="4302220"/>
        <n v="4302238"/>
        <n v="4302253"/>
        <n v="4302303"/>
        <n v="4302352"/>
        <n v="4302378"/>
        <n v="4302402"/>
        <n v="4302451"/>
        <n v="4302501"/>
        <n v="4302584"/>
        <n v="4302600"/>
        <n v="4302659"/>
        <n v="4302709"/>
        <n v="4302808"/>
        <n v="4302907"/>
        <n v="4303004"/>
        <n v="4303103"/>
        <n v="4303202"/>
        <n v="4303301"/>
        <n v="4303400"/>
        <n v="4303509"/>
        <n v="4303558"/>
        <n v="4303608"/>
        <n v="4303673"/>
        <n v="4303707"/>
        <n v="4303806"/>
        <n v="4303905"/>
        <n v="4304002"/>
        <n v="4304101"/>
        <n v="4304200"/>
        <n v="4304309"/>
        <n v="4304358"/>
        <n v="4304408"/>
        <n v="4304507"/>
        <n v="4304606"/>
        <n v="4304614"/>
        <n v="4304622"/>
        <n v="4304630"/>
        <n v="4304655"/>
        <n v="4304663"/>
        <n v="4304671"/>
        <n v="4304689"/>
        <n v="4304697"/>
        <n v="4304705"/>
        <n v="4304713"/>
        <n v="4304804"/>
        <n v="4304853"/>
        <n v="4304903"/>
        <n v="4304952"/>
        <n v="4305009"/>
        <n v="4305108"/>
        <n v="4305116"/>
        <n v="4305124"/>
        <n v="4305132"/>
        <n v="4305157"/>
        <n v="4305173"/>
        <n v="4305207"/>
        <n v="4305306"/>
        <n v="4305355"/>
        <n v="4305371"/>
        <n v="4305405"/>
        <n v="4305439"/>
        <n v="4305447"/>
        <n v="4305454"/>
        <n v="4305504"/>
        <n v="4305587"/>
        <n v="4305603"/>
        <n v="4305702"/>
        <n v="4305801"/>
        <n v="4305835"/>
        <n v="4305850"/>
        <n v="4305871"/>
        <n v="4305900"/>
        <n v="4305934"/>
        <n v="4305959"/>
        <n v="4305975"/>
        <n v="4306007"/>
        <n v="4306056"/>
        <n v="4306072"/>
        <n v="4306106"/>
        <n v="4306130"/>
        <n v="4306205"/>
        <n v="4306304"/>
        <n v="4306320"/>
        <n v="4306353"/>
        <n v="4306379"/>
        <n v="4306403"/>
        <n v="4306429"/>
        <n v="4306452"/>
        <n v="4306502"/>
        <n v="4306551"/>
        <n v="4306601"/>
        <n v="4306700"/>
        <n v="4306734"/>
        <n v="4306759"/>
        <n v="4306767"/>
        <n v="4306809"/>
        <n v="4306908"/>
        <n v="4306924"/>
        <n v="4306932"/>
        <n v="4306957"/>
        <n v="4306973"/>
        <n v="4307005"/>
        <n v="4307054"/>
        <n v="4307104"/>
        <n v="4307203"/>
        <n v="4307302"/>
        <n v="4307401"/>
        <n v="4307450"/>
        <n v="4307500"/>
        <n v="4307559"/>
        <n v="4307609"/>
        <n v="4307708"/>
        <n v="4307807"/>
        <n v="4307815"/>
        <n v="4307831"/>
        <n v="4307864"/>
        <n v="4307906"/>
        <n v="4308003"/>
        <n v="4308052"/>
        <n v="4308078"/>
        <n v="4308102"/>
        <n v="4308201"/>
        <n v="4308250"/>
        <n v="4308300"/>
        <n v="4308409"/>
        <n v="4308433"/>
        <n v="4308458"/>
        <n v="4308508"/>
        <n v="4308607"/>
        <n v="4308656"/>
        <n v="4308706"/>
        <n v="4308805"/>
        <n v="4308854"/>
        <n v="4308904"/>
        <n v="4309001"/>
        <n v="4309050"/>
        <n v="4309100"/>
        <n v="4309126"/>
        <n v="4309159"/>
        <n v="4309209"/>
        <n v="4309258"/>
        <n v="4309308"/>
        <n v="4309407"/>
        <n v="4309506"/>
        <n v="4309555"/>
        <n v="4309571"/>
        <n v="4309605"/>
        <n v="4309654"/>
        <n v="4309704"/>
        <n v="4309753"/>
        <n v="4309803"/>
        <n v="4309902"/>
        <n v="4309951"/>
        <n v="4310009"/>
        <n v="4310108"/>
        <n v="4310207"/>
        <n v="4310306"/>
        <n v="4310330"/>
        <n v="4310363"/>
        <n v="4310405"/>
        <n v="4310413"/>
        <n v="4310439"/>
        <n v="4310462"/>
        <n v="4310504"/>
        <n v="4310538"/>
        <n v="4310553"/>
        <n v="4310579"/>
        <n v="4310603"/>
        <n v="4310652"/>
        <n v="4310702"/>
        <n v="4310751"/>
        <n v="4310801"/>
        <n v="4310850"/>
        <n v="4310876"/>
        <n v="4310900"/>
        <n v="4311007"/>
        <n v="4311106"/>
        <n v="4311122"/>
        <n v="4311130"/>
        <n v="4311155"/>
        <n v="4311205"/>
        <n v="4311239"/>
        <n v="4311254"/>
        <n v="4311270"/>
        <n v="4311304"/>
        <n v="4311403"/>
        <n v="4311429"/>
        <n v="4311502"/>
        <n v="4311601"/>
        <n v="4311627"/>
        <n v="4311643"/>
        <n v="4311700"/>
        <n v="4311718"/>
        <n v="4311734"/>
        <n v="4311759"/>
        <n v="4311775"/>
        <n v="4311791"/>
        <n v="4311809"/>
        <n v="4311908"/>
        <n v="4311981"/>
        <n v="4312005"/>
        <n v="4312054"/>
        <n v="4312104"/>
        <n v="4312138"/>
        <n v="4312153"/>
        <n v="4312179"/>
        <n v="4312203"/>
        <n v="4312252"/>
        <n v="4312302"/>
        <n v="4312351"/>
        <n v="4312377"/>
        <n v="4312385"/>
        <n v="4312401"/>
        <n v="4312427"/>
        <n v="4312443"/>
        <n v="4312450"/>
        <n v="4312476"/>
        <n v="4312500"/>
        <n v="4312609"/>
        <n v="4312617"/>
        <n v="4312625"/>
        <n v="4312658"/>
        <n v="4312674"/>
        <n v="4312708"/>
        <n v="4312757"/>
        <n v="4312807"/>
        <n v="4312906"/>
        <n v="4312955"/>
        <n v="4313003"/>
        <n v="4313011"/>
        <n v="4313037"/>
        <n v="4313060"/>
        <n v="4313086"/>
        <n v="4313102"/>
        <n v="4313201"/>
        <n v="4313300"/>
        <n v="4313334"/>
        <n v="4313359"/>
        <n v="4313375"/>
        <n v="4313391"/>
        <n v="4313409"/>
        <n v="4313425"/>
        <n v="4313441"/>
        <n v="4313466"/>
        <n v="4313490"/>
        <n v="4313508"/>
        <n v="4313607"/>
        <n v="4313656"/>
        <n v="4313706"/>
        <n v="4313805"/>
        <n v="4313904"/>
        <n v="4313953"/>
        <n v="4314001"/>
        <n v="4314027"/>
        <n v="4314035"/>
        <n v="4314050"/>
        <n v="4314068"/>
        <n v="4314076"/>
        <n v="4314100"/>
        <n v="4314134"/>
        <n v="4314159"/>
        <n v="4314175"/>
        <n v="4314209"/>
        <n v="4314308"/>
        <n v="4314407"/>
        <n v="4314423"/>
        <n v="4314456"/>
        <n v="4314464"/>
        <n v="4314472"/>
        <n v="4314498"/>
        <n v="4314506"/>
        <n v="4314548"/>
        <n v="4314555"/>
        <n v="4314605"/>
        <n v="4314704"/>
        <n v="4314753"/>
        <n v="4314779"/>
        <n v="4314787"/>
        <n v="4314803"/>
        <n v="4314902"/>
        <n v="4315008"/>
        <n v="4315057"/>
        <n v="4315073"/>
        <n v="4315107"/>
        <n v="4315131"/>
        <n v="4315149"/>
        <n v="4315156"/>
        <n v="4315172"/>
        <n v="4315206"/>
        <n v="4315305"/>
        <n v="4315313"/>
        <n v="4315321"/>
        <n v="4315354"/>
        <n v="4315404"/>
        <n v="4315453"/>
        <n v="4315503"/>
        <n v="4315552"/>
        <n v="4315602"/>
        <n v="4315701"/>
        <n v="4315750"/>
        <n v="4315800"/>
        <n v="4315909"/>
        <n v="4315958"/>
        <n v="4316006"/>
        <n v="4316105"/>
        <n v="4316204"/>
        <n v="4316303"/>
        <n v="4316402"/>
        <n v="4316428"/>
        <n v="4316436"/>
        <n v="4316451"/>
        <n v="4316477"/>
        <n v="4316501"/>
        <n v="4316600"/>
        <n v="4316709"/>
        <n v="4316733"/>
        <n v="4316758"/>
        <n v="4316808"/>
        <n v="4316907"/>
        <n v="4316956"/>
        <n v="4316972"/>
        <n v="4317004"/>
        <n v="4317103"/>
        <n v="4317202"/>
        <n v="4317251"/>
        <n v="4317301"/>
        <n v="4317400"/>
        <n v="4317509"/>
        <n v="4317558"/>
        <n v="4317608"/>
        <n v="4317707"/>
        <n v="4317756"/>
        <n v="4317806"/>
        <n v="4317905"/>
        <n v="4317954"/>
        <n v="4318002"/>
        <n v="4318051"/>
        <n v="4318101"/>
        <n v="4318200"/>
        <n v="4318309"/>
        <n v="4318408"/>
        <n v="4318424"/>
        <n v="4318432"/>
        <n v="4318440"/>
        <n v="4318457"/>
        <n v="4318465"/>
        <n v="4318481"/>
        <n v="4318499"/>
        <n v="4318507"/>
        <n v="4318606"/>
        <n v="4318614"/>
        <n v="4318622"/>
        <n v="4318705"/>
        <n v="4318804"/>
        <n v="4318903"/>
        <n v="4319000"/>
        <n v="4319109"/>
        <n v="4319125"/>
        <n v="4319158"/>
        <n v="4319208"/>
        <n v="4319307"/>
        <n v="4319356"/>
        <n v="4319364"/>
        <n v="4319372"/>
        <n v="4319406"/>
        <n v="4319505"/>
        <n v="4319604"/>
        <n v="4319703"/>
        <n v="4319711"/>
        <n v="4319737"/>
        <n v="4319752"/>
        <n v="4319802"/>
        <n v="4319901"/>
        <n v="4320008"/>
        <n v="4320107"/>
        <n v="4320206"/>
        <n v="4320230"/>
        <n v="4320263"/>
        <n v="4320305"/>
        <n v="4320321"/>
        <n v="4320354"/>
        <n v="4320404"/>
        <n v="4320453"/>
        <n v="4320503"/>
        <n v="4320552"/>
        <n v="4320578"/>
        <n v="4320602"/>
        <n v="4320651"/>
        <n v="4320677"/>
        <n v="4320701"/>
        <n v="4320800"/>
        <n v="4320859"/>
        <n v="4320909"/>
        <n v="4321006"/>
        <n v="4321105"/>
        <n v="4321204"/>
        <n v="4321303"/>
        <n v="4321329"/>
        <n v="4321352"/>
        <n v="4321402"/>
        <n v="4321436"/>
        <n v="4321451"/>
        <n v="4321469"/>
        <n v="4321477"/>
        <n v="4321493"/>
        <n v="4321501"/>
        <n v="4321600"/>
        <n v="4321626"/>
        <n v="4321634"/>
        <n v="4321667"/>
        <n v="4321709"/>
        <n v="4321808"/>
        <n v="4321832"/>
        <n v="4321857"/>
        <n v="4321907"/>
        <n v="4321956"/>
        <n v="4322004"/>
        <n v="4322103"/>
        <n v="4322152"/>
        <n v="4322186"/>
        <n v="4322202"/>
        <n v="4322251"/>
        <n v="4322301"/>
        <n v="4322327"/>
        <n v="4322343"/>
        <n v="4322350"/>
        <n v="4322376"/>
        <n v="4322400"/>
        <n v="4322509"/>
        <n v="4322525"/>
        <n v="4322533"/>
        <n v="4322541"/>
        <n v="4322558"/>
        <n v="4322608"/>
        <n v="4322707"/>
        <n v="4322806"/>
        <n v="4322855"/>
        <n v="4322905"/>
        <n v="4323002"/>
        <n v="4323101"/>
        <n v="4323200"/>
        <n v="4323309"/>
        <n v="4323358"/>
        <n v="4323408"/>
        <n v="4323457"/>
        <n v="4323507"/>
        <n v="4323606"/>
        <n v="4323705"/>
        <n v="4323754"/>
        <n v="4323770"/>
        <n v="4323804"/>
        <n v="5000203"/>
        <n v="5000252"/>
        <n v="5000609"/>
        <n v="5000708"/>
        <n v="5000807"/>
        <n v="5000856"/>
        <n v="5000906"/>
        <n v="5001003"/>
        <n v="5001102"/>
        <n v="5001243"/>
        <n v="5001508"/>
        <n v="5001904"/>
        <n v="5002001"/>
        <n v="5002100"/>
        <n v="5002159"/>
        <n v="5002209"/>
        <n v="5002308"/>
        <n v="5002407"/>
        <n v="5002605"/>
        <n v="5002704"/>
        <n v="5002803"/>
        <n v="5002902"/>
        <n v="5002951"/>
        <n v="5003108"/>
        <n v="5003157"/>
        <n v="5003207"/>
        <n v="5003256"/>
        <n v="5003306"/>
        <n v="5003454"/>
        <n v="5003488"/>
        <n v="5003504"/>
        <n v="5003702"/>
        <n v="5003751"/>
        <n v="5003801"/>
        <n v="5003900"/>
        <n v="5004007"/>
        <n v="5004106"/>
        <n v="5004304"/>
        <n v="5004403"/>
        <n v="5004502"/>
        <n v="5004601"/>
        <n v="5004700"/>
        <n v="5004809"/>
        <n v="5004908"/>
        <n v="5005004"/>
        <n v="5005103"/>
        <n v="5005152"/>
        <n v="5005202"/>
        <n v="5005251"/>
        <n v="5005400"/>
        <n v="5005608"/>
        <n v="5005681"/>
        <n v="5005707"/>
        <n v="5005806"/>
        <n v="5006002"/>
        <n v="5006200"/>
        <n v="5006259"/>
        <n v="5006275"/>
        <n v="5006309"/>
        <n v="5006358"/>
        <n v="5006408"/>
        <n v="5006606"/>
        <n v="5006903"/>
        <n v="5007109"/>
        <n v="5007208"/>
        <n v="5007307"/>
        <n v="5007406"/>
        <n v="5007505"/>
        <n v="5007554"/>
        <n v="5007695"/>
        <n v="5007703"/>
        <n v="5007802"/>
        <n v="5007901"/>
        <n v="5007935"/>
        <n v="5007950"/>
        <n v="5007976"/>
        <n v="5008008"/>
        <n v="5008305"/>
        <n v="5008404"/>
        <n v="5100102"/>
        <n v="5100201"/>
        <n v="5100250"/>
        <n v="5100300"/>
        <n v="5100359"/>
        <n v="5100409"/>
        <n v="5100508"/>
        <n v="5100607"/>
        <n v="5100805"/>
        <n v="5101001"/>
        <n v="5101209"/>
        <n v="5101258"/>
        <n v="5101308"/>
        <n v="5101407"/>
        <n v="5101605"/>
        <n v="5101704"/>
        <n v="5101803"/>
        <n v="5101852"/>
        <n v="5101902"/>
        <n v="5102504"/>
        <n v="5102603"/>
        <n v="5102637"/>
        <n v="5102678"/>
        <n v="5102686"/>
        <n v="5102694"/>
        <n v="5102702"/>
        <n v="5102793"/>
        <n v="5102850"/>
        <n v="5103007"/>
        <n v="5103056"/>
        <n v="5103106"/>
        <n v="5103205"/>
        <n v="5103254"/>
        <n v="5103304"/>
        <n v="5103353"/>
        <n v="5103361"/>
        <n v="5103379"/>
        <n v="5103403"/>
        <n v="5103437"/>
        <n v="5103452"/>
        <n v="5103502"/>
        <n v="5103601"/>
        <n v="5103700"/>
        <n v="5103809"/>
        <n v="5103858"/>
        <n v="5103908"/>
        <n v="5103957"/>
        <n v="5104104"/>
        <n v="5104203"/>
        <n v="5104500"/>
        <n v="5104526"/>
        <n v="5104542"/>
        <n v="5104559"/>
        <n v="5104609"/>
        <n v="5104807"/>
        <n v="5104906"/>
        <n v="5105002"/>
        <n v="5105101"/>
        <n v="5105150"/>
        <n v="5105176"/>
        <n v="5105200"/>
        <n v="5105234"/>
        <n v="5105259"/>
        <n v="5105309"/>
        <n v="5105507"/>
        <n v="5105580"/>
        <n v="5105606"/>
        <n v="5105622"/>
        <n v="5105903"/>
        <n v="5106000"/>
        <n v="5106109"/>
        <n v="5106158"/>
        <n v="5106174"/>
        <n v="5106182"/>
        <n v="5106190"/>
        <n v="5106208"/>
        <n v="5106216"/>
        <n v="5106224"/>
        <n v="5106232"/>
        <n v="5106240"/>
        <n v="5106257"/>
        <n v="5106265"/>
        <n v="5106273"/>
        <n v="5106281"/>
        <n v="5106299"/>
        <n v="5106307"/>
        <n v="5106315"/>
        <n v="5106372"/>
        <n v="5106422"/>
        <n v="5106455"/>
        <n v="5106505"/>
        <n v="5106653"/>
        <n v="5106703"/>
        <n v="5106752"/>
        <n v="5106778"/>
        <n v="5106802"/>
        <n v="5106828"/>
        <n v="5106851"/>
        <n v="5107008"/>
        <n v="5107040"/>
        <n v="5107065"/>
        <n v="5107107"/>
        <n v="5107156"/>
        <n v="5107180"/>
        <n v="5107198"/>
        <n v="5107206"/>
        <n v="5107248"/>
        <n v="5107263"/>
        <n v="5107297"/>
        <n v="5107305"/>
        <n v="5107354"/>
        <n v="5107404"/>
        <n v="5107578"/>
        <n v="5107602"/>
        <n v="5107701"/>
        <n v="5107743"/>
        <n v="5107750"/>
        <n v="5107768"/>
        <n v="5107776"/>
        <n v="5107792"/>
        <n v="5107800"/>
        <n v="5107859"/>
        <n v="5107875"/>
        <n v="5107883"/>
        <n v="5107909"/>
        <n v="5107925"/>
        <n v="5107941"/>
        <n v="5107958"/>
        <n v="5108006"/>
        <n v="5108055"/>
        <n v="5108105"/>
        <n v="5108204"/>
        <n v="5108303"/>
        <n v="5108352"/>
        <n v="5108402"/>
        <n v="5108501"/>
        <n v="5108600"/>
        <n v="5108808"/>
        <n v="5108857"/>
        <n v="5108907"/>
        <n v="5108956"/>
        <n v="5200050"/>
        <n v="5200100"/>
        <n v="5200134"/>
        <n v="5200159"/>
        <n v="5200175"/>
        <n v="5200209"/>
        <n v="5200258"/>
        <n v="5200308"/>
        <n v="5200506"/>
        <n v="5200555"/>
        <n v="5200605"/>
        <n v="5200803"/>
        <n v="5200829"/>
        <n v="5200852"/>
        <n v="5200902"/>
        <n v="5201108"/>
        <n v="5201207"/>
        <n v="5201306"/>
        <n v="5201405"/>
        <n v="5201454"/>
        <n v="5201504"/>
        <n v="5201603"/>
        <n v="5201702"/>
        <n v="5201801"/>
        <n v="5202155"/>
        <n v="5202353"/>
        <n v="5202502"/>
        <n v="5202601"/>
        <n v="5202809"/>
        <n v="5203104"/>
        <n v="5203203"/>
        <n v="5203302"/>
        <n v="5203401"/>
        <n v="5203500"/>
        <n v="5203559"/>
        <n v="5203575"/>
        <n v="5203609"/>
        <n v="5203807"/>
        <n v="5203906"/>
        <n v="5203939"/>
        <n v="5203962"/>
        <n v="5204003"/>
        <n v="5204102"/>
        <n v="5204201"/>
        <n v="5204250"/>
        <n v="5204300"/>
        <n v="5204409"/>
        <n v="5204508"/>
        <n v="5204557"/>
        <n v="5204607"/>
        <n v="5204656"/>
        <n v="5204706"/>
        <n v="5204805"/>
        <n v="5204854"/>
        <n v="5204904"/>
        <n v="5204953"/>
        <n v="5205000"/>
        <n v="5205059"/>
        <n v="5205109"/>
        <n v="5205208"/>
        <n v="5205307"/>
        <n v="5205406"/>
        <n v="5205455"/>
        <n v="5205471"/>
        <n v="5205497"/>
        <n v="5205513"/>
        <n v="5205521"/>
        <n v="5205703"/>
        <n v="5205802"/>
        <n v="5205901"/>
        <n v="5206206"/>
        <n v="5206305"/>
        <n v="5206404"/>
        <n v="5206503"/>
        <n v="5206602"/>
        <n v="5206701"/>
        <n v="5206800"/>
        <n v="5206909"/>
        <n v="5207105"/>
        <n v="5207253"/>
        <n v="5207352"/>
        <n v="5207402"/>
        <n v="5207501"/>
        <n v="5207535"/>
        <n v="5207600"/>
        <n v="5207808"/>
        <n v="5207907"/>
        <n v="5208004"/>
        <n v="5208103"/>
        <n v="5208152"/>
        <n v="5208301"/>
        <n v="5208400"/>
        <n v="5208509"/>
        <n v="5208608"/>
        <n v="5208707"/>
        <n v="5208806"/>
        <n v="5208905"/>
        <n v="5209101"/>
        <n v="5209150"/>
        <n v="5209200"/>
        <n v="5209291"/>
        <n v="5209408"/>
        <n v="5209457"/>
        <n v="5209606"/>
        <n v="5209705"/>
        <n v="5209804"/>
        <n v="5209903"/>
        <n v="5209937"/>
        <n v="5209952"/>
        <n v="5210000"/>
        <n v="5210109"/>
        <n v="5210158"/>
        <n v="5210208"/>
        <n v="5210307"/>
        <n v="5210406"/>
        <n v="5210562"/>
        <n v="5210604"/>
        <n v="5210802"/>
        <n v="5210901"/>
        <n v="5211008"/>
        <n v="5211206"/>
        <n v="5211305"/>
        <n v="5211404"/>
        <n v="5211503"/>
        <n v="5211602"/>
        <n v="5211701"/>
        <n v="5211800"/>
        <n v="5211909"/>
        <n v="5212006"/>
        <n v="5212055"/>
        <n v="5212105"/>
        <n v="5212204"/>
        <n v="5212253"/>
        <n v="5212303"/>
        <n v="5212501"/>
        <n v="5212600"/>
        <n v="5212709"/>
        <n v="5212808"/>
        <n v="5212907"/>
        <n v="5212956"/>
        <n v="5213004"/>
        <n v="5213053"/>
        <n v="5213087"/>
        <n v="5213103"/>
        <n v="5213400"/>
        <n v="5213509"/>
        <n v="5213707"/>
        <n v="5213756"/>
        <n v="5213772"/>
        <n v="5213806"/>
        <n v="5213855"/>
        <n v="5213905"/>
        <n v="5214002"/>
        <n v="5214051"/>
        <n v="5214101"/>
        <n v="5214408"/>
        <n v="5214507"/>
        <n v="5214606"/>
        <n v="5214705"/>
        <n v="5214804"/>
        <n v="5214838"/>
        <n v="5214861"/>
        <n v="5214879"/>
        <n v="5214903"/>
        <n v="5215009"/>
        <n v="5215207"/>
        <n v="5215231"/>
        <n v="5215256"/>
        <n v="5215306"/>
        <n v="5215405"/>
        <n v="5215504"/>
        <n v="5215603"/>
        <n v="5215652"/>
        <n v="5215702"/>
        <n v="5215801"/>
        <n v="5215900"/>
        <n v="5216007"/>
        <n v="5216304"/>
        <n v="5216403"/>
        <n v="5216452"/>
        <n v="5216809"/>
        <n v="5216908"/>
        <n v="5217104"/>
        <n v="5217203"/>
        <n v="5217302"/>
        <n v="5217401"/>
        <n v="5217609"/>
        <n v="5217708"/>
        <n v="5218003"/>
        <n v="5218052"/>
        <n v="5218102"/>
        <n v="5218300"/>
        <n v="5218391"/>
        <n v="5218508"/>
        <n v="5218607"/>
        <n v="5218706"/>
        <n v="5218789"/>
        <n v="5218805"/>
        <n v="5218904"/>
        <n v="5219001"/>
        <n v="5219100"/>
        <n v="5219209"/>
        <n v="5219258"/>
        <n v="5219308"/>
        <n v="5219357"/>
        <n v="5219407"/>
        <n v="5219456"/>
        <n v="5219506"/>
        <n v="5219605"/>
        <n v="5219704"/>
        <n v="5219712"/>
        <n v="5219738"/>
        <n v="5219753"/>
        <n v="5219803"/>
        <n v="5219902"/>
        <n v="5220009"/>
        <n v="5220058"/>
        <n v="5220108"/>
        <n v="5220157"/>
        <n v="5220207"/>
        <n v="5220264"/>
        <n v="5220280"/>
        <n v="5220405"/>
        <n v="5220454"/>
        <n v="5220504"/>
        <n v="5220603"/>
        <n v="5220686"/>
        <n v="5220702"/>
        <n v="5221007"/>
        <n v="5221080"/>
        <n v="5221197"/>
        <n v="5221304"/>
        <n v="5221403"/>
        <n v="5221452"/>
        <n v="5221502"/>
        <n v="5221551"/>
        <n v="5221577"/>
        <n v="5221601"/>
        <n v="5221700"/>
        <n v="5221809"/>
        <n v="5221858"/>
        <n v="5221908"/>
        <n v="5222005"/>
        <n v="5222054"/>
        <n v="5222203"/>
        <n v="5222302"/>
        <n v="5300108"/>
      </sharedItems>
    </cacheField>
    <cacheField name="UF" numFmtId="0">
      <sharedItems/>
    </cacheField>
    <cacheField name="Município" numFmtId="0">
      <sharedItems/>
    </cacheField>
    <cacheField name="Região" numFmtId="0">
      <sharedItems count="5">
        <s v="Região Norte"/>
        <s v="Região Nordeste"/>
        <s v="Região Sudeste"/>
        <s v="Região Sul"/>
        <s v="Região Centro-Oeste"/>
      </sharedItems>
    </cacheField>
    <cacheField name="População 2010" numFmtId="0">
      <sharedItems containsString="0" containsBlank="1" containsNumber="1" containsInteger="1" minValue="805" maxValue="11253503"/>
    </cacheField>
    <cacheField name="Porte" numFmtId="0">
      <sharedItems count="5">
        <s v="Pequeno II"/>
        <s v="Médio"/>
        <s v="Pequeno I"/>
        <s v="Grande"/>
        <s v="Metrópole"/>
      </sharedItems>
    </cacheField>
    <cacheField name="Capita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570">
  <r>
    <s v="ROAlta Floresta D'oeste"/>
    <n v="110001"/>
    <x v="0"/>
    <s v="RO"/>
    <s v="Alta Floresta D´oeste"/>
    <x v="0"/>
    <n v="24392"/>
    <x v="0"/>
    <m/>
  </r>
  <r>
    <s v="ROAriquemes"/>
    <n v="110002"/>
    <x v="1"/>
    <s v="RO"/>
    <s v="Ariquemes"/>
    <x v="0"/>
    <n v="90353"/>
    <x v="1"/>
    <m/>
  </r>
  <r>
    <s v="ROCabixi"/>
    <n v="110003"/>
    <x v="2"/>
    <s v="RO"/>
    <s v="Cabixi"/>
    <x v="0"/>
    <n v="6313"/>
    <x v="2"/>
    <m/>
  </r>
  <r>
    <s v="ROCacoal"/>
    <n v="110004"/>
    <x v="3"/>
    <s v="RO"/>
    <s v="Cacoal"/>
    <x v="0"/>
    <n v="78574"/>
    <x v="1"/>
    <m/>
  </r>
  <r>
    <s v="ROCerejeiras"/>
    <n v="110005"/>
    <x v="4"/>
    <s v="RO"/>
    <s v="Cerejeiras"/>
    <x v="0"/>
    <n v="17029"/>
    <x v="2"/>
    <m/>
  </r>
  <r>
    <s v="ROColorado do Oeste"/>
    <n v="110006"/>
    <x v="5"/>
    <s v="RO"/>
    <s v="Colorado do Oeste"/>
    <x v="0"/>
    <n v="18591"/>
    <x v="2"/>
    <m/>
  </r>
  <r>
    <s v="ROCorumbiara"/>
    <n v="110007"/>
    <x v="6"/>
    <s v="RO"/>
    <s v="Corumbiara"/>
    <x v="0"/>
    <n v="8783"/>
    <x v="2"/>
    <m/>
  </r>
  <r>
    <s v="ROCosta Marques"/>
    <n v="110008"/>
    <x v="7"/>
    <s v="RO"/>
    <s v="Costa Marques"/>
    <x v="0"/>
    <n v="13678"/>
    <x v="2"/>
    <m/>
  </r>
  <r>
    <s v="ROEspigão D'oeste"/>
    <n v="110009"/>
    <x v="8"/>
    <s v="RO"/>
    <s v="Espigão D´oeste"/>
    <x v="0"/>
    <n v="28729"/>
    <x v="0"/>
    <m/>
  </r>
  <r>
    <s v="ROGuajará-mirim"/>
    <n v="110010"/>
    <x v="9"/>
    <s v="RO"/>
    <s v="Guajará-mirim"/>
    <x v="0"/>
    <n v="41656"/>
    <x v="0"/>
    <m/>
  </r>
  <r>
    <s v="ROJaru"/>
    <n v="110011"/>
    <x v="10"/>
    <s v="RO"/>
    <s v="Jaru"/>
    <x v="0"/>
    <n v="52005"/>
    <x v="1"/>
    <m/>
  </r>
  <r>
    <s v="ROJi-paraná"/>
    <n v="110012"/>
    <x v="11"/>
    <s v="RO"/>
    <s v="Ji-paraná"/>
    <x v="0"/>
    <n v="116610"/>
    <x v="3"/>
    <m/>
  </r>
  <r>
    <s v="ROMachadinho D'oeste"/>
    <n v="110013"/>
    <x v="12"/>
    <s v="RO"/>
    <s v="Machadinho D´oeste"/>
    <x v="0"/>
    <n v="31135"/>
    <x v="0"/>
    <m/>
  </r>
  <r>
    <s v="RONova Brasilândia D'oeste"/>
    <n v="110014"/>
    <x v="13"/>
    <s v="RO"/>
    <s v="Nova Brasilândia D´oeste"/>
    <x v="0"/>
    <n v="19874"/>
    <x v="2"/>
    <m/>
  </r>
  <r>
    <s v="ROOuro Preto do Oeste"/>
    <n v="110015"/>
    <x v="14"/>
    <s v="RO"/>
    <s v="Ouro Preto do Oeste"/>
    <x v="0"/>
    <n v="37928"/>
    <x v="0"/>
    <m/>
  </r>
  <r>
    <s v="ROPimenta Bueno"/>
    <n v="110018"/>
    <x v="15"/>
    <s v="RO"/>
    <s v="Pimenta Bueno"/>
    <x v="0"/>
    <n v="33822"/>
    <x v="0"/>
    <m/>
  </r>
  <r>
    <s v="ROPorto Velho"/>
    <n v="110020"/>
    <x v="16"/>
    <s v="RO"/>
    <s v="Porto Velho"/>
    <x v="0"/>
    <n v="428527"/>
    <x v="3"/>
    <s v="Capital"/>
  </r>
  <r>
    <s v="ROPresidente Médici"/>
    <n v="110025"/>
    <x v="17"/>
    <s v="RO"/>
    <s v="Presidente Médici"/>
    <x v="0"/>
    <n v="22319"/>
    <x v="0"/>
    <m/>
  </r>
  <r>
    <s v="RORio Crespo"/>
    <n v="110026"/>
    <x v="18"/>
    <s v="RO"/>
    <s v="Rio Crespo"/>
    <x v="0"/>
    <n v="3316"/>
    <x v="2"/>
    <m/>
  </r>
  <r>
    <s v="RORolim de Moura"/>
    <n v="110028"/>
    <x v="19"/>
    <s v="RO"/>
    <s v="Rolim de Moura"/>
    <x v="0"/>
    <n v="50648"/>
    <x v="1"/>
    <m/>
  </r>
  <r>
    <s v="ROSanta Luzia D'oeste"/>
    <n v="110029"/>
    <x v="20"/>
    <s v="RO"/>
    <s v="Santa Luzia D´oeste"/>
    <x v="0"/>
    <n v="8886"/>
    <x v="2"/>
    <m/>
  </r>
  <r>
    <s v="ROVilhena"/>
    <n v="110030"/>
    <x v="21"/>
    <s v="RO"/>
    <s v="Vilhena"/>
    <x v="0"/>
    <n v="76202"/>
    <x v="1"/>
    <m/>
  </r>
  <r>
    <s v="ROSão Miguel do Guaporé"/>
    <n v="110032"/>
    <x v="22"/>
    <s v="RO"/>
    <s v="São Miguel do Guaporé"/>
    <x v="0"/>
    <n v="21828"/>
    <x v="0"/>
    <m/>
  </r>
  <r>
    <s v="RONova Mamoré"/>
    <n v="110033"/>
    <x v="23"/>
    <s v="RO"/>
    <s v="Nova Mamoré"/>
    <x v="0"/>
    <n v="22546"/>
    <x v="0"/>
    <m/>
  </r>
  <r>
    <s v="ROAlvorada D'oeste"/>
    <n v="110034"/>
    <x v="24"/>
    <s v="RO"/>
    <s v="Alvorada D´oeste"/>
    <x v="0"/>
    <n v="16853"/>
    <x v="2"/>
    <m/>
  </r>
  <r>
    <s v="ROAlto Alegre Dos Parecis"/>
    <n v="110037"/>
    <x v="25"/>
    <s v="RO"/>
    <s v="Alto Alegre Dos Parecis"/>
    <x v="0"/>
    <n v="12816"/>
    <x v="2"/>
    <m/>
  </r>
  <r>
    <s v="ROAlto Paraíso"/>
    <n v="110040"/>
    <x v="26"/>
    <s v="RO"/>
    <s v="Alto Paraíso"/>
    <x v="0"/>
    <n v="17135"/>
    <x v="2"/>
    <m/>
  </r>
  <r>
    <s v="ROBuritis"/>
    <n v="110045"/>
    <x v="27"/>
    <s v="RO"/>
    <s v="Buritis"/>
    <x v="0"/>
    <n v="32383"/>
    <x v="0"/>
    <m/>
  </r>
  <r>
    <s v="RONovo Horizonte do Oeste"/>
    <n v="110050"/>
    <x v="28"/>
    <s v="RO"/>
    <s v="Novo Horizonte do Oeste"/>
    <x v="0"/>
    <n v="10240"/>
    <x v="2"/>
    <m/>
  </r>
  <r>
    <s v="ROCacaulândia"/>
    <n v="110060"/>
    <x v="29"/>
    <s v="RO"/>
    <s v="Cacaulândia"/>
    <x v="0"/>
    <n v="5736"/>
    <x v="2"/>
    <m/>
  </r>
  <r>
    <s v="ROCampo Novo de Rondônia"/>
    <n v="110070"/>
    <x v="30"/>
    <s v="RO"/>
    <s v="Campo Novo de Rondônia"/>
    <x v="0"/>
    <n v="12665"/>
    <x v="2"/>
    <m/>
  </r>
  <r>
    <s v="ROCandeias do Jamari"/>
    <n v="110080"/>
    <x v="31"/>
    <s v="RO"/>
    <s v="Candeias do Jamari"/>
    <x v="0"/>
    <n v="19779"/>
    <x v="2"/>
    <m/>
  </r>
  <r>
    <s v="ROCastanheiras"/>
    <n v="110090"/>
    <x v="32"/>
    <s v="RO"/>
    <s v="Castanheiras"/>
    <x v="0"/>
    <n v="3575"/>
    <x v="2"/>
    <m/>
  </r>
  <r>
    <s v="ROChupinguaia"/>
    <n v="110092"/>
    <x v="33"/>
    <s v="RO"/>
    <s v="Chupinguaia"/>
    <x v="0"/>
    <n v="8301"/>
    <x v="2"/>
    <m/>
  </r>
  <r>
    <s v="ROCujubim"/>
    <n v="110094"/>
    <x v="34"/>
    <s v="RO"/>
    <s v="Cujubim"/>
    <x v="0"/>
    <n v="15854"/>
    <x v="2"/>
    <m/>
  </r>
  <r>
    <s v="ROGovernador Jorge Teixeira"/>
    <n v="110100"/>
    <x v="35"/>
    <s v="RO"/>
    <s v="Governador Jorge Teixeira"/>
    <x v="0"/>
    <n v="10512"/>
    <x v="2"/>
    <m/>
  </r>
  <r>
    <s v="ROItapuã do Oeste"/>
    <n v="110110"/>
    <x v="36"/>
    <s v="RO"/>
    <s v="Itapuã do Oeste"/>
    <x v="0"/>
    <n v="8566"/>
    <x v="2"/>
    <m/>
  </r>
  <r>
    <s v="ROMinistro Andreazza"/>
    <n v="110120"/>
    <x v="37"/>
    <s v="RO"/>
    <s v="Ministro Andreazza"/>
    <x v="0"/>
    <n v="10352"/>
    <x v="2"/>
    <m/>
  </r>
  <r>
    <s v="ROMirante da Serra"/>
    <n v="110130"/>
    <x v="38"/>
    <s v="RO"/>
    <s v="Mirante da Serra"/>
    <x v="0"/>
    <n v="11878"/>
    <x v="2"/>
    <m/>
  </r>
  <r>
    <s v="ROMonte Negro"/>
    <n v="110140"/>
    <x v="39"/>
    <s v="RO"/>
    <s v="Monte Negro"/>
    <x v="0"/>
    <n v="14091"/>
    <x v="2"/>
    <m/>
  </r>
  <r>
    <s v="RONova União"/>
    <n v="110143"/>
    <x v="40"/>
    <s v="RO"/>
    <s v="Nova União"/>
    <x v="0"/>
    <n v="7493"/>
    <x v="2"/>
    <m/>
  </r>
  <r>
    <s v="ROParecis"/>
    <n v="110145"/>
    <x v="41"/>
    <s v="RO"/>
    <s v="Parecis"/>
    <x v="0"/>
    <n v="4810"/>
    <x v="2"/>
    <m/>
  </r>
  <r>
    <s v="ROPimenteiras do Oeste"/>
    <n v="110146"/>
    <x v="42"/>
    <s v="RO"/>
    <s v="Pimenteiras do Oeste"/>
    <x v="0"/>
    <n v="2315"/>
    <x v="2"/>
    <m/>
  </r>
  <r>
    <s v="ROPrimavera de Rondônia"/>
    <n v="110147"/>
    <x v="43"/>
    <s v="RO"/>
    <s v="Primavera de Rondônia"/>
    <x v="0"/>
    <n v="3524"/>
    <x v="2"/>
    <m/>
  </r>
  <r>
    <s v="ROSão Felipe D'oeste"/>
    <n v="110148"/>
    <x v="44"/>
    <s v="RO"/>
    <s v="São Felipe D´oeste"/>
    <x v="0"/>
    <n v="6018"/>
    <x v="2"/>
    <m/>
  </r>
  <r>
    <s v="ROSão Francisco do Guaporé"/>
    <n v="110149"/>
    <x v="45"/>
    <s v="RO"/>
    <s v="São Francisco do Guaporé"/>
    <x v="0"/>
    <n v="16035"/>
    <x v="2"/>
    <m/>
  </r>
  <r>
    <s v="ROSeringueiras"/>
    <n v="110150"/>
    <x v="46"/>
    <s v="RO"/>
    <s v="Seringueiras"/>
    <x v="0"/>
    <n v="11629"/>
    <x v="2"/>
    <m/>
  </r>
  <r>
    <s v="ROTeixeirópolis"/>
    <n v="110155"/>
    <x v="47"/>
    <s v="RO"/>
    <s v="Teixeirópolis"/>
    <x v="0"/>
    <n v="4888"/>
    <x v="2"/>
    <m/>
  </r>
  <r>
    <s v="ROTheobroma"/>
    <n v="110160"/>
    <x v="48"/>
    <s v="RO"/>
    <s v="Theobroma"/>
    <x v="0"/>
    <n v="10649"/>
    <x v="2"/>
    <m/>
  </r>
  <r>
    <s v="ROUrupá"/>
    <n v="110170"/>
    <x v="49"/>
    <s v="RO"/>
    <s v="Urupá"/>
    <x v="0"/>
    <n v="12974"/>
    <x v="2"/>
    <m/>
  </r>
  <r>
    <s v="ROVale do Anari"/>
    <n v="110175"/>
    <x v="50"/>
    <s v="RO"/>
    <s v="Vale do Anari"/>
    <x v="0"/>
    <n v="9384"/>
    <x v="2"/>
    <m/>
  </r>
  <r>
    <s v="ROVale do Paraíso"/>
    <n v="110180"/>
    <x v="51"/>
    <s v="RO"/>
    <s v="Vale do Paraíso"/>
    <x v="0"/>
    <n v="8210"/>
    <x v="2"/>
    <m/>
  </r>
  <r>
    <s v="ACAcrelândia"/>
    <n v="120001"/>
    <x v="52"/>
    <s v="AC"/>
    <s v="Acrelândia"/>
    <x v="0"/>
    <n v="12538"/>
    <x v="2"/>
    <m/>
  </r>
  <r>
    <s v="ACAssis Brasil"/>
    <n v="120005"/>
    <x v="53"/>
    <s v="AC"/>
    <s v="Assis Brasil"/>
    <x v="0"/>
    <n v="6072"/>
    <x v="2"/>
    <m/>
  </r>
  <r>
    <s v="ACBrasiléia"/>
    <n v="120010"/>
    <x v="54"/>
    <s v="AC"/>
    <s v="Brasiléia"/>
    <x v="0"/>
    <n v="21398"/>
    <x v="0"/>
    <m/>
  </r>
  <r>
    <s v="ACBujari"/>
    <n v="120013"/>
    <x v="55"/>
    <s v="AC"/>
    <s v="Bujari"/>
    <x v="0"/>
    <n v="8471"/>
    <x v="2"/>
    <m/>
  </r>
  <r>
    <s v="ACCapixaba"/>
    <n v="120017"/>
    <x v="56"/>
    <s v="AC"/>
    <s v="Capixaba"/>
    <x v="0"/>
    <n v="8798"/>
    <x v="2"/>
    <m/>
  </r>
  <r>
    <s v="ACCruzeiro do Sul"/>
    <n v="120020"/>
    <x v="57"/>
    <s v="AC"/>
    <s v="Cruzeiro do Sul"/>
    <x v="0"/>
    <n v="78507"/>
    <x v="1"/>
    <m/>
  </r>
  <r>
    <s v="ACEpitaciolândia"/>
    <n v="120025"/>
    <x v="58"/>
    <s v="AC"/>
    <s v="Epitaciolândia"/>
    <x v="0"/>
    <n v="15100"/>
    <x v="2"/>
    <m/>
  </r>
  <r>
    <s v="ACFeijó"/>
    <n v="120030"/>
    <x v="59"/>
    <s v="AC"/>
    <s v="Feijó"/>
    <x v="0"/>
    <n v="32412"/>
    <x v="0"/>
    <m/>
  </r>
  <r>
    <s v="ACJordão"/>
    <n v="120032"/>
    <x v="60"/>
    <s v="AC"/>
    <s v="Jordão"/>
    <x v="0"/>
    <n v="6577"/>
    <x v="2"/>
    <m/>
  </r>
  <r>
    <s v="ACMâncio Lima"/>
    <n v="120033"/>
    <x v="61"/>
    <s v="AC"/>
    <s v="Mâncio Lima"/>
    <x v="0"/>
    <n v="15206"/>
    <x v="2"/>
    <m/>
  </r>
  <r>
    <s v="ACManoel Urbano"/>
    <n v="120034"/>
    <x v="62"/>
    <s v="AC"/>
    <s v="Manoel Urbano"/>
    <x v="0"/>
    <n v="7981"/>
    <x v="2"/>
    <m/>
  </r>
  <r>
    <s v="ACMarechal Thaumaturgo"/>
    <n v="120035"/>
    <x v="63"/>
    <s v="AC"/>
    <s v="Marechal Thaumaturgo"/>
    <x v="0"/>
    <n v="14227"/>
    <x v="2"/>
    <m/>
  </r>
  <r>
    <s v="ACPlácido de Castro"/>
    <n v="120038"/>
    <x v="64"/>
    <s v="AC"/>
    <s v="Plácido de Castro"/>
    <x v="0"/>
    <n v="17209"/>
    <x v="2"/>
    <m/>
  </r>
  <r>
    <s v="ACPorto Walter"/>
    <n v="120039"/>
    <x v="65"/>
    <s v="AC"/>
    <s v="Porto Walter"/>
    <x v="0"/>
    <n v="9176"/>
    <x v="2"/>
    <m/>
  </r>
  <r>
    <s v="ACRio Branco"/>
    <n v="120040"/>
    <x v="66"/>
    <s v="AC"/>
    <s v="Rio Branco"/>
    <x v="0"/>
    <n v="336038"/>
    <x v="3"/>
    <s v="Capital"/>
  </r>
  <r>
    <s v="ACRodrigues Alves"/>
    <n v="120042"/>
    <x v="67"/>
    <s v="AC"/>
    <s v="Rodrigues Alves"/>
    <x v="0"/>
    <n v="14389"/>
    <x v="2"/>
    <m/>
  </r>
  <r>
    <s v="ACSanta Rosa do Purus"/>
    <n v="120043"/>
    <x v="68"/>
    <s v="AC"/>
    <s v="Santa Rosa do Purus"/>
    <x v="0"/>
    <n v="4691"/>
    <x v="2"/>
    <m/>
  </r>
  <r>
    <s v="ACSenador Guiomard"/>
    <n v="120045"/>
    <x v="69"/>
    <s v="AC"/>
    <s v="Senador Guiomard"/>
    <x v="0"/>
    <n v="20179"/>
    <x v="0"/>
    <m/>
  </r>
  <r>
    <s v="ACSena Madureira"/>
    <n v="120050"/>
    <x v="70"/>
    <s v="AC"/>
    <s v="Sena Madureira"/>
    <x v="0"/>
    <n v="38029"/>
    <x v="0"/>
    <m/>
  </r>
  <r>
    <s v="ACTarauacá"/>
    <n v="120060"/>
    <x v="71"/>
    <s v="AC"/>
    <s v="Tarauacá"/>
    <x v="0"/>
    <n v="35590"/>
    <x v="0"/>
    <m/>
  </r>
  <r>
    <s v="ACXapuri"/>
    <n v="120070"/>
    <x v="72"/>
    <s v="AC"/>
    <s v="Xapuri"/>
    <x v="0"/>
    <n v="16091"/>
    <x v="2"/>
    <m/>
  </r>
  <r>
    <s v="ACPorto Acre"/>
    <n v="120080"/>
    <x v="73"/>
    <s v="AC"/>
    <s v="Porto Acre"/>
    <x v="0"/>
    <n v="14880"/>
    <x v="2"/>
    <m/>
  </r>
  <r>
    <s v="AMAlvarães"/>
    <n v="130002"/>
    <x v="74"/>
    <s v="AM"/>
    <s v="Alvarães"/>
    <x v="0"/>
    <n v="14088"/>
    <x v="2"/>
    <m/>
  </r>
  <r>
    <s v="AMAmaturá"/>
    <n v="130006"/>
    <x v="75"/>
    <s v="AM"/>
    <s v="Amaturá"/>
    <x v="0"/>
    <n v="9467"/>
    <x v="2"/>
    <m/>
  </r>
  <r>
    <s v="AMAnamã"/>
    <n v="130008"/>
    <x v="76"/>
    <s v="AM"/>
    <s v="Anamã"/>
    <x v="0"/>
    <n v="10214"/>
    <x v="2"/>
    <m/>
  </r>
  <r>
    <s v="AMAnori"/>
    <n v="130010"/>
    <x v="77"/>
    <s v="AM"/>
    <s v="Anori"/>
    <x v="0"/>
    <n v="16317"/>
    <x v="2"/>
    <m/>
  </r>
  <r>
    <s v="AMApuí"/>
    <n v="130014"/>
    <x v="78"/>
    <s v="AM"/>
    <s v="Apuí"/>
    <x v="0"/>
    <n v="18007"/>
    <x v="2"/>
    <m/>
  </r>
  <r>
    <s v="AMAtalaia do Norte"/>
    <n v="130020"/>
    <x v="79"/>
    <s v="AM"/>
    <s v="Atalaia do Norte"/>
    <x v="0"/>
    <n v="15153"/>
    <x v="2"/>
    <m/>
  </r>
  <r>
    <s v="AMAutazes"/>
    <n v="130030"/>
    <x v="80"/>
    <s v="AM"/>
    <s v="Autazes"/>
    <x v="0"/>
    <n v="32135"/>
    <x v="0"/>
    <m/>
  </r>
  <r>
    <s v="AMBarcelos"/>
    <n v="130040"/>
    <x v="81"/>
    <s v="AM"/>
    <s v="Barcelos"/>
    <x v="0"/>
    <n v="25718"/>
    <x v="0"/>
    <m/>
  </r>
  <r>
    <s v="AMBarreirinha"/>
    <n v="130050"/>
    <x v="82"/>
    <s v="AM"/>
    <s v="Barreirinha"/>
    <x v="0"/>
    <n v="27355"/>
    <x v="0"/>
    <m/>
  </r>
  <r>
    <s v="AMBenjamin Constant"/>
    <n v="130060"/>
    <x v="83"/>
    <s v="AM"/>
    <s v="Benjamin Constant"/>
    <x v="0"/>
    <n v="33411"/>
    <x v="0"/>
    <m/>
  </r>
  <r>
    <s v="AMBeruri"/>
    <n v="130063"/>
    <x v="84"/>
    <s v="AM"/>
    <s v="Beruri"/>
    <x v="0"/>
    <n v="15486"/>
    <x v="2"/>
    <m/>
  </r>
  <r>
    <s v="AMBoa Vista do Ramos"/>
    <n v="130068"/>
    <x v="85"/>
    <s v="AM"/>
    <s v="Boa Vista do Ramos"/>
    <x v="0"/>
    <n v="14979"/>
    <x v="2"/>
    <m/>
  </r>
  <r>
    <s v="AMBoca do Acre"/>
    <n v="130070"/>
    <x v="86"/>
    <s v="AM"/>
    <s v="Boca do Acre"/>
    <x v="0"/>
    <n v="30632"/>
    <x v="0"/>
    <m/>
  </r>
  <r>
    <s v="AMBorba"/>
    <n v="130080"/>
    <x v="87"/>
    <s v="AM"/>
    <s v="Borba"/>
    <x v="0"/>
    <n v="34961"/>
    <x v="0"/>
    <m/>
  </r>
  <r>
    <s v="AMCaapiranga"/>
    <n v="130083"/>
    <x v="88"/>
    <s v="AM"/>
    <s v="Caapiranga"/>
    <x v="0"/>
    <n v="10975"/>
    <x v="2"/>
    <m/>
  </r>
  <r>
    <s v="AMCanutama"/>
    <n v="130090"/>
    <x v="89"/>
    <s v="AM"/>
    <s v="Canutama"/>
    <x v="0"/>
    <n v="12738"/>
    <x v="2"/>
    <m/>
  </r>
  <r>
    <s v="AMCarauari"/>
    <n v="130100"/>
    <x v="90"/>
    <s v="AM"/>
    <s v="Carauari"/>
    <x v="0"/>
    <n v="25774"/>
    <x v="0"/>
    <m/>
  </r>
  <r>
    <s v="AMCareiro"/>
    <n v="130110"/>
    <x v="91"/>
    <s v="AM"/>
    <s v="Careiro"/>
    <x v="0"/>
    <n v="32734"/>
    <x v="0"/>
    <m/>
  </r>
  <r>
    <s v="AMCareiro da Várzea"/>
    <n v="130115"/>
    <x v="92"/>
    <s v="AM"/>
    <s v="Careiro da Várzea"/>
    <x v="0"/>
    <n v="23930"/>
    <x v="0"/>
    <m/>
  </r>
  <r>
    <s v="AMCoari"/>
    <n v="130120"/>
    <x v="93"/>
    <s v="AM"/>
    <s v="Coari"/>
    <x v="0"/>
    <n v="75965"/>
    <x v="1"/>
    <m/>
  </r>
  <r>
    <s v="AMCodajás"/>
    <n v="130130"/>
    <x v="94"/>
    <s v="AM"/>
    <s v="Codajás"/>
    <x v="0"/>
    <n v="23206"/>
    <x v="0"/>
    <m/>
  </r>
  <r>
    <s v="AMEirunepé"/>
    <n v="130140"/>
    <x v="95"/>
    <s v="AM"/>
    <s v="Eirunepé"/>
    <x v="0"/>
    <n v="30665"/>
    <x v="0"/>
    <m/>
  </r>
  <r>
    <s v="AMEnvira"/>
    <n v="130150"/>
    <x v="96"/>
    <s v="AM"/>
    <s v="Envira"/>
    <x v="0"/>
    <n v="16338"/>
    <x v="2"/>
    <m/>
  </r>
  <r>
    <s v="AMFonte Boa"/>
    <n v="130160"/>
    <x v="97"/>
    <s v="AM"/>
    <s v="Fonte Boa"/>
    <x v="0"/>
    <n v="22817"/>
    <x v="0"/>
    <m/>
  </r>
  <r>
    <s v="AMGuajará"/>
    <n v="130165"/>
    <x v="98"/>
    <s v="AM"/>
    <s v="Guajará"/>
    <x v="0"/>
    <n v="13974"/>
    <x v="2"/>
    <m/>
  </r>
  <r>
    <s v="AMHumaitá"/>
    <n v="130170"/>
    <x v="99"/>
    <s v="AM"/>
    <s v="Humaitá"/>
    <x v="0"/>
    <n v="44227"/>
    <x v="0"/>
    <m/>
  </r>
  <r>
    <s v="AMIpixuna"/>
    <n v="130180"/>
    <x v="100"/>
    <s v="AM"/>
    <s v="Ipixuna"/>
    <x v="0"/>
    <n v="22254"/>
    <x v="0"/>
    <m/>
  </r>
  <r>
    <s v="AMIranduba"/>
    <n v="130185"/>
    <x v="101"/>
    <s v="AM"/>
    <s v="Iranduba"/>
    <x v="0"/>
    <n v="40781"/>
    <x v="0"/>
    <m/>
  </r>
  <r>
    <s v="AMItacoatiara"/>
    <n v="130190"/>
    <x v="102"/>
    <s v="AM"/>
    <s v="Itacoatiara"/>
    <x v="0"/>
    <n v="86839"/>
    <x v="1"/>
    <m/>
  </r>
  <r>
    <s v="AMItamarati"/>
    <n v="130195"/>
    <x v="103"/>
    <s v="AM"/>
    <s v="Itamarati"/>
    <x v="0"/>
    <n v="8038"/>
    <x v="2"/>
    <m/>
  </r>
  <r>
    <s v="AMItapiranga"/>
    <n v="130200"/>
    <x v="104"/>
    <s v="AM"/>
    <s v="Itapiranga"/>
    <x v="0"/>
    <n v="8211"/>
    <x v="2"/>
    <m/>
  </r>
  <r>
    <s v="AMJapurá"/>
    <n v="130210"/>
    <x v="105"/>
    <s v="AM"/>
    <s v="Japurá"/>
    <x v="0"/>
    <n v="7326"/>
    <x v="2"/>
    <m/>
  </r>
  <r>
    <s v="AMJuruá"/>
    <n v="130220"/>
    <x v="106"/>
    <s v="AM"/>
    <s v="Juruá"/>
    <x v="0"/>
    <n v="10802"/>
    <x v="2"/>
    <m/>
  </r>
  <r>
    <s v="AMJutaí"/>
    <n v="130230"/>
    <x v="107"/>
    <s v="AM"/>
    <s v="Jutaí"/>
    <x v="0"/>
    <n v="17992"/>
    <x v="2"/>
    <m/>
  </r>
  <r>
    <s v="AMLábrea"/>
    <n v="130240"/>
    <x v="108"/>
    <s v="AM"/>
    <s v="Lábrea"/>
    <x v="0"/>
    <n v="37701"/>
    <x v="0"/>
    <m/>
  </r>
  <r>
    <s v="AMManacapuru"/>
    <n v="130250"/>
    <x v="109"/>
    <s v="AM"/>
    <s v="Manacapuru"/>
    <x v="0"/>
    <n v="85141"/>
    <x v="1"/>
    <m/>
  </r>
  <r>
    <s v="AMManaquiri"/>
    <n v="130255"/>
    <x v="110"/>
    <s v="AM"/>
    <s v="Manaquiri"/>
    <x v="0"/>
    <n v="22801"/>
    <x v="0"/>
    <m/>
  </r>
  <r>
    <s v="AMManaus"/>
    <n v="130260"/>
    <x v="111"/>
    <s v="AM"/>
    <s v="Manaus"/>
    <x v="0"/>
    <n v="1802014"/>
    <x v="4"/>
    <s v="Capital"/>
  </r>
  <r>
    <s v="AMManicoré"/>
    <n v="130270"/>
    <x v="112"/>
    <s v="AM"/>
    <s v="Manicoré"/>
    <x v="0"/>
    <n v="47017"/>
    <x v="0"/>
    <m/>
  </r>
  <r>
    <s v="AMMaraã"/>
    <n v="130280"/>
    <x v="113"/>
    <s v="AM"/>
    <s v="Maraã"/>
    <x v="0"/>
    <n v="17528"/>
    <x v="2"/>
    <m/>
  </r>
  <r>
    <s v="AMMaués"/>
    <n v="130290"/>
    <x v="114"/>
    <s v="AM"/>
    <s v="Maués"/>
    <x v="0"/>
    <n v="52236"/>
    <x v="1"/>
    <m/>
  </r>
  <r>
    <s v="AMNhamundá"/>
    <n v="130300"/>
    <x v="115"/>
    <s v="AM"/>
    <s v="Nhamundá"/>
    <x v="0"/>
    <n v="18278"/>
    <x v="2"/>
    <m/>
  </r>
  <r>
    <s v="AMNova Olinda do Norte"/>
    <n v="130310"/>
    <x v="116"/>
    <s v="AM"/>
    <s v="Nova Olinda do Norte"/>
    <x v="0"/>
    <n v="30696"/>
    <x v="0"/>
    <m/>
  </r>
  <r>
    <s v="AMNovo Airão"/>
    <n v="130320"/>
    <x v="117"/>
    <s v="AM"/>
    <s v="Novo Airão"/>
    <x v="0"/>
    <n v="14723"/>
    <x v="2"/>
    <m/>
  </r>
  <r>
    <s v="AMNovo Aripuanã"/>
    <n v="130330"/>
    <x v="118"/>
    <s v="AM"/>
    <s v="Novo Aripuanã"/>
    <x v="0"/>
    <n v="21451"/>
    <x v="0"/>
    <m/>
  </r>
  <r>
    <s v="AMParintins"/>
    <n v="130340"/>
    <x v="119"/>
    <s v="AM"/>
    <s v="Parintins"/>
    <x v="0"/>
    <n v="102033"/>
    <x v="3"/>
    <m/>
  </r>
  <r>
    <s v="AMPauini"/>
    <n v="130350"/>
    <x v="120"/>
    <s v="AM"/>
    <s v="Pauini"/>
    <x v="0"/>
    <n v="18166"/>
    <x v="2"/>
    <m/>
  </r>
  <r>
    <s v="AMPresidente Figueiredo"/>
    <n v="130353"/>
    <x v="121"/>
    <s v="AM"/>
    <s v="Presidente Figueiredo"/>
    <x v="0"/>
    <n v="27175"/>
    <x v="0"/>
    <m/>
  </r>
  <r>
    <s v="AMRio Preto da Eva"/>
    <n v="130356"/>
    <x v="122"/>
    <s v="AM"/>
    <s v="Rio Preto da Eva"/>
    <x v="0"/>
    <n v="25719"/>
    <x v="0"/>
    <m/>
  </r>
  <r>
    <s v="AMSanta Isabel do Rio Negro"/>
    <n v="130360"/>
    <x v="123"/>
    <s v="AM"/>
    <s v="Santa Isabel do Rio Negro"/>
    <x v="0"/>
    <n v="18146"/>
    <x v="2"/>
    <m/>
  </r>
  <r>
    <s v="AMSanto Antônio do Içá"/>
    <n v="130370"/>
    <x v="124"/>
    <s v="AM"/>
    <s v="Santo Antônio do Içá"/>
    <x v="0"/>
    <n v="24481"/>
    <x v="0"/>
    <m/>
  </r>
  <r>
    <s v="AMSão Gabriel da Cachoeira"/>
    <n v="130380"/>
    <x v="125"/>
    <s v="AM"/>
    <s v="São Gabriel da Cachoeira"/>
    <x v="0"/>
    <n v="37896"/>
    <x v="0"/>
    <m/>
  </r>
  <r>
    <s v="AMSão Paulo de Olivença"/>
    <n v="130390"/>
    <x v="126"/>
    <s v="AM"/>
    <s v="São Paulo de Olivença"/>
    <x v="0"/>
    <n v="31422"/>
    <x v="0"/>
    <m/>
  </r>
  <r>
    <s v="AMSão Sebastião do Uatumã"/>
    <n v="130395"/>
    <x v="127"/>
    <s v="AM"/>
    <s v="São Sebastião do Uatumã"/>
    <x v="0"/>
    <n v="10705"/>
    <x v="2"/>
    <m/>
  </r>
  <r>
    <s v="AMSilves"/>
    <n v="130400"/>
    <x v="128"/>
    <s v="AM"/>
    <s v="Silves"/>
    <x v="0"/>
    <n v="8444"/>
    <x v="2"/>
    <m/>
  </r>
  <r>
    <s v="AMTabatinga"/>
    <n v="130406"/>
    <x v="129"/>
    <s v="AM"/>
    <s v="Tabatinga"/>
    <x v="0"/>
    <n v="52272"/>
    <x v="1"/>
    <m/>
  </r>
  <r>
    <s v="AMTapauá"/>
    <n v="130410"/>
    <x v="130"/>
    <s v="AM"/>
    <s v="Tapauá"/>
    <x v="0"/>
    <n v="19077"/>
    <x v="2"/>
    <m/>
  </r>
  <r>
    <s v="AMTefé"/>
    <n v="130420"/>
    <x v="131"/>
    <s v="AM"/>
    <s v="Tefé"/>
    <x v="0"/>
    <n v="61453"/>
    <x v="1"/>
    <m/>
  </r>
  <r>
    <s v="AMTonantins"/>
    <n v="130423"/>
    <x v="132"/>
    <s v="AM"/>
    <s v="Tonantins"/>
    <x v="0"/>
    <n v="17079"/>
    <x v="2"/>
    <m/>
  </r>
  <r>
    <s v="AMUarini"/>
    <n v="130426"/>
    <x v="133"/>
    <s v="AM"/>
    <s v="Uarini"/>
    <x v="0"/>
    <n v="11891"/>
    <x v="2"/>
    <m/>
  </r>
  <r>
    <s v="AMUrucará"/>
    <n v="130430"/>
    <x v="134"/>
    <s v="AM"/>
    <s v="Urucará"/>
    <x v="0"/>
    <n v="17094"/>
    <x v="2"/>
    <m/>
  </r>
  <r>
    <s v="AMUrucurituba"/>
    <n v="130440"/>
    <x v="135"/>
    <s v="AM"/>
    <s v="Urucurituba"/>
    <x v="0"/>
    <n v="17837"/>
    <x v="2"/>
    <m/>
  </r>
  <r>
    <s v="RRAmajari"/>
    <n v="140002"/>
    <x v="136"/>
    <s v="RR"/>
    <s v="Amajari"/>
    <x v="0"/>
    <n v="9327"/>
    <x v="2"/>
    <m/>
  </r>
  <r>
    <s v="RRAlto Alegre"/>
    <n v="140005"/>
    <x v="137"/>
    <s v="RR"/>
    <s v="Alto Alegre"/>
    <x v="0"/>
    <n v="16448"/>
    <x v="2"/>
    <m/>
  </r>
  <r>
    <s v="RRBoa Vista"/>
    <n v="140010"/>
    <x v="138"/>
    <s v="RR"/>
    <s v="Boa Vista"/>
    <x v="0"/>
    <n v="284313"/>
    <x v="3"/>
    <s v="Capital"/>
  </r>
  <r>
    <s v="RRBonfim"/>
    <n v="140015"/>
    <x v="139"/>
    <s v="RR"/>
    <s v="Bonfim"/>
    <x v="0"/>
    <n v="10943"/>
    <x v="2"/>
    <m/>
  </r>
  <r>
    <s v="RRCantá"/>
    <n v="140017"/>
    <x v="140"/>
    <s v="RR"/>
    <s v="Cantá"/>
    <x v="0"/>
    <n v="13902"/>
    <x v="2"/>
    <m/>
  </r>
  <r>
    <s v="RRCaracaraí"/>
    <n v="140020"/>
    <x v="141"/>
    <s v="RR"/>
    <s v="Caracaraí"/>
    <x v="0"/>
    <n v="18398"/>
    <x v="2"/>
    <m/>
  </r>
  <r>
    <s v="RRCaroebe"/>
    <n v="140023"/>
    <x v="142"/>
    <s v="RR"/>
    <s v="Caroebe"/>
    <x v="0"/>
    <n v="8114"/>
    <x v="2"/>
    <m/>
  </r>
  <r>
    <s v="RRIracema"/>
    <n v="140028"/>
    <x v="143"/>
    <s v="RR"/>
    <s v="Iracema"/>
    <x v="0"/>
    <n v="8696"/>
    <x v="2"/>
    <m/>
  </r>
  <r>
    <s v="RRMucajaí"/>
    <n v="140030"/>
    <x v="144"/>
    <s v="RR"/>
    <s v="Mucajaí"/>
    <x v="0"/>
    <n v="14792"/>
    <x v="2"/>
    <m/>
  </r>
  <r>
    <s v="RRNormandia"/>
    <n v="140040"/>
    <x v="145"/>
    <s v="RR"/>
    <s v="Normandia"/>
    <x v="0"/>
    <n v="8940"/>
    <x v="2"/>
    <m/>
  </r>
  <r>
    <s v="RRPacaraima"/>
    <n v="140045"/>
    <x v="146"/>
    <s v="RR"/>
    <s v="Pacaraima"/>
    <x v="0"/>
    <n v="10433"/>
    <x v="2"/>
    <m/>
  </r>
  <r>
    <s v="RRRorainópolis"/>
    <n v="140047"/>
    <x v="147"/>
    <s v="RR"/>
    <s v="Rorainópolis"/>
    <x v="0"/>
    <n v="24279"/>
    <x v="0"/>
    <m/>
  </r>
  <r>
    <s v="RRSão João da Baliza"/>
    <n v="140050"/>
    <x v="148"/>
    <s v="RR"/>
    <s v="São João da Baliza"/>
    <x v="0"/>
    <n v="6769"/>
    <x v="2"/>
    <m/>
  </r>
  <r>
    <s v="RRSão Luiz"/>
    <n v="140060"/>
    <x v="149"/>
    <s v="RR"/>
    <s v="São Luiz"/>
    <x v="0"/>
    <n v="6750"/>
    <x v="2"/>
    <m/>
  </r>
  <r>
    <s v="RRUiramutã"/>
    <n v="140070"/>
    <x v="150"/>
    <s v="RR"/>
    <s v="Uiramutã"/>
    <x v="0"/>
    <n v="8375"/>
    <x v="2"/>
    <m/>
  </r>
  <r>
    <s v="PAAbaetetuba"/>
    <n v="150010"/>
    <x v="151"/>
    <s v="PA"/>
    <s v="Abaetetuba"/>
    <x v="0"/>
    <n v="141100"/>
    <x v="3"/>
    <m/>
  </r>
  <r>
    <s v="PAAbel Figueiredo"/>
    <n v="150013"/>
    <x v="152"/>
    <s v="PA"/>
    <s v="Abel Figueiredo"/>
    <x v="0"/>
    <n v="6780"/>
    <x v="2"/>
    <m/>
  </r>
  <r>
    <s v="PAAcará"/>
    <n v="150020"/>
    <x v="153"/>
    <s v="PA"/>
    <s v="Acará"/>
    <x v="0"/>
    <n v="53569"/>
    <x v="1"/>
    <m/>
  </r>
  <r>
    <s v="PAAfuá"/>
    <n v="150030"/>
    <x v="154"/>
    <s v="PA"/>
    <s v="Afuá"/>
    <x v="0"/>
    <n v="35042"/>
    <x v="0"/>
    <m/>
  </r>
  <r>
    <s v="PAÁgua Azul do Norte"/>
    <n v="150034"/>
    <x v="155"/>
    <s v="PA"/>
    <s v="Água Azul do Norte"/>
    <x v="0"/>
    <n v="25057"/>
    <x v="0"/>
    <m/>
  </r>
  <r>
    <s v="PAAlenquer"/>
    <n v="150040"/>
    <x v="156"/>
    <s v="PA"/>
    <s v="Alenquer"/>
    <x v="0"/>
    <n v="52626"/>
    <x v="1"/>
    <m/>
  </r>
  <r>
    <s v="PAAlmeirim"/>
    <n v="150050"/>
    <x v="157"/>
    <s v="PA"/>
    <s v="Almeirim"/>
    <x v="0"/>
    <n v="33614"/>
    <x v="0"/>
    <m/>
  </r>
  <r>
    <s v="PAAltamira"/>
    <n v="150060"/>
    <x v="158"/>
    <s v="PA"/>
    <s v="Altamira"/>
    <x v="0"/>
    <n v="99075"/>
    <x v="1"/>
    <m/>
  </r>
  <r>
    <s v="PAAnajás"/>
    <n v="150070"/>
    <x v="159"/>
    <s v="PA"/>
    <s v="Anajás"/>
    <x v="0"/>
    <n v="24759"/>
    <x v="0"/>
    <m/>
  </r>
  <r>
    <s v="PAAnanindeua"/>
    <n v="150080"/>
    <x v="160"/>
    <s v="PA"/>
    <s v="Ananindeua"/>
    <x v="0"/>
    <n v="471980"/>
    <x v="3"/>
    <m/>
  </r>
  <r>
    <s v="PAAnapu"/>
    <n v="150085"/>
    <x v="161"/>
    <s v="PA"/>
    <s v="Anapu"/>
    <x v="0"/>
    <n v="20543"/>
    <x v="0"/>
    <m/>
  </r>
  <r>
    <s v="PAAugusto Corrêa"/>
    <n v="150090"/>
    <x v="162"/>
    <s v="PA"/>
    <s v="Augusto Corrêa"/>
    <x v="0"/>
    <n v="40497"/>
    <x v="0"/>
    <m/>
  </r>
  <r>
    <s v="PAAurora do Pará"/>
    <n v="150095"/>
    <x v="163"/>
    <s v="PA"/>
    <s v="Aurora do Pará"/>
    <x v="0"/>
    <n v="26546"/>
    <x v="0"/>
    <m/>
  </r>
  <r>
    <s v="PAAveiro"/>
    <n v="150100"/>
    <x v="164"/>
    <s v="PA"/>
    <s v="Aveiro"/>
    <x v="0"/>
    <n v="15849"/>
    <x v="2"/>
    <m/>
  </r>
  <r>
    <s v="PABagre"/>
    <n v="150110"/>
    <x v="165"/>
    <s v="PA"/>
    <s v="Bagre"/>
    <x v="0"/>
    <n v="23864"/>
    <x v="0"/>
    <m/>
  </r>
  <r>
    <s v="PABaião"/>
    <n v="150120"/>
    <x v="166"/>
    <s v="PA"/>
    <s v="Baião"/>
    <x v="0"/>
    <n v="36882"/>
    <x v="0"/>
    <m/>
  </r>
  <r>
    <s v="PABannach"/>
    <n v="150125"/>
    <x v="167"/>
    <s v="PA"/>
    <s v="Bannach"/>
    <x v="0"/>
    <n v="3431"/>
    <x v="2"/>
    <m/>
  </r>
  <r>
    <s v="PABarcarena"/>
    <n v="150130"/>
    <x v="168"/>
    <s v="PA"/>
    <s v="Barcarena"/>
    <x v="0"/>
    <n v="99859"/>
    <x v="1"/>
    <m/>
  </r>
  <r>
    <s v="PABelém"/>
    <n v="150140"/>
    <x v="169"/>
    <s v="PA"/>
    <s v="Belém"/>
    <x v="0"/>
    <n v="1393399"/>
    <x v="4"/>
    <s v="Capital"/>
  </r>
  <r>
    <s v="PABelterra"/>
    <n v="150145"/>
    <x v="170"/>
    <s v="PA"/>
    <s v="Belterra"/>
    <x v="0"/>
    <n v="16318"/>
    <x v="2"/>
    <m/>
  </r>
  <r>
    <s v="PABenevides"/>
    <n v="150150"/>
    <x v="171"/>
    <s v="PA"/>
    <s v="Benevides"/>
    <x v="0"/>
    <n v="51651"/>
    <x v="1"/>
    <m/>
  </r>
  <r>
    <s v="PABom Jesus do Tocantins"/>
    <n v="150157"/>
    <x v="172"/>
    <s v="PA"/>
    <s v="Bom Jesus do Tocantins"/>
    <x v="0"/>
    <n v="15298"/>
    <x v="2"/>
    <m/>
  </r>
  <r>
    <s v="PABonito"/>
    <n v="150160"/>
    <x v="173"/>
    <s v="PA"/>
    <s v="Bonito"/>
    <x v="0"/>
    <n v="13630"/>
    <x v="2"/>
    <m/>
  </r>
  <r>
    <s v="PABragança"/>
    <n v="150170"/>
    <x v="174"/>
    <s v="PA"/>
    <s v="Bragança"/>
    <x v="0"/>
    <n v="113227"/>
    <x v="3"/>
    <m/>
  </r>
  <r>
    <s v="PABrasil Novo"/>
    <n v="150172"/>
    <x v="175"/>
    <s v="PA"/>
    <s v="Brasil Novo"/>
    <x v="0"/>
    <n v="15690"/>
    <x v="2"/>
    <m/>
  </r>
  <r>
    <s v="PABrejo Grande do Araguaia"/>
    <n v="150175"/>
    <x v="176"/>
    <s v="PA"/>
    <s v="Brejo Grande do Araguaia"/>
    <x v="0"/>
    <n v="7317"/>
    <x v="2"/>
    <m/>
  </r>
  <r>
    <s v="PABreu Branco"/>
    <n v="150178"/>
    <x v="177"/>
    <s v="PA"/>
    <s v="Breu Branco"/>
    <x v="0"/>
    <n v="52493"/>
    <x v="1"/>
    <m/>
  </r>
  <r>
    <s v="PABreves"/>
    <n v="150180"/>
    <x v="178"/>
    <s v="PA"/>
    <s v="Breves"/>
    <x v="0"/>
    <n v="92860"/>
    <x v="1"/>
    <m/>
  </r>
  <r>
    <s v="PABujaru"/>
    <n v="150190"/>
    <x v="179"/>
    <s v="PA"/>
    <s v="Bujaru"/>
    <x v="0"/>
    <n v="25695"/>
    <x v="0"/>
    <m/>
  </r>
  <r>
    <s v="PACachoeira do Piriá"/>
    <n v="150195"/>
    <x v="180"/>
    <s v="PA"/>
    <s v="Cachoeira do Piriá"/>
    <x v="0"/>
    <n v="26484"/>
    <x v="0"/>
    <m/>
  </r>
  <r>
    <s v="PACachoeira do Arari"/>
    <n v="150200"/>
    <x v="181"/>
    <s v="PA"/>
    <s v="Cachoeira do Arari"/>
    <x v="0"/>
    <n v="20443"/>
    <x v="0"/>
    <m/>
  </r>
  <r>
    <s v="PACametá"/>
    <n v="150210"/>
    <x v="182"/>
    <s v="PA"/>
    <s v="Cametá"/>
    <x v="0"/>
    <n v="120896"/>
    <x v="3"/>
    <m/>
  </r>
  <r>
    <s v="PACanaã Dos Carajás"/>
    <n v="150215"/>
    <x v="183"/>
    <s v="PA"/>
    <s v="Canaã Dos Carajás"/>
    <x v="0"/>
    <n v="26716"/>
    <x v="0"/>
    <m/>
  </r>
  <r>
    <s v="PACapanema"/>
    <n v="150220"/>
    <x v="184"/>
    <s v="PA"/>
    <s v="Capanema"/>
    <x v="0"/>
    <n v="63639"/>
    <x v="1"/>
    <m/>
  </r>
  <r>
    <s v="PACapitão Poço"/>
    <n v="150230"/>
    <x v="185"/>
    <s v="PA"/>
    <s v="Capitão Poço"/>
    <x v="0"/>
    <n v="51893"/>
    <x v="1"/>
    <m/>
  </r>
  <r>
    <s v="PACastanhal"/>
    <n v="150240"/>
    <x v="186"/>
    <s v="PA"/>
    <s v="Castanhal"/>
    <x v="0"/>
    <n v="173149"/>
    <x v="3"/>
    <m/>
  </r>
  <r>
    <s v="PAChaves"/>
    <n v="150250"/>
    <x v="187"/>
    <s v="PA"/>
    <s v="Chaves"/>
    <x v="0"/>
    <n v="21005"/>
    <x v="0"/>
    <m/>
  </r>
  <r>
    <s v="PAColares"/>
    <n v="150260"/>
    <x v="188"/>
    <s v="PA"/>
    <s v="Colares"/>
    <x v="0"/>
    <n v="11381"/>
    <x v="2"/>
    <m/>
  </r>
  <r>
    <s v="PAConceição do Araguaia"/>
    <n v="150270"/>
    <x v="189"/>
    <s v="PA"/>
    <s v="Conceição do Araguaia"/>
    <x v="0"/>
    <n v="45557"/>
    <x v="0"/>
    <m/>
  </r>
  <r>
    <s v="PAConcórdia do Pará"/>
    <n v="150275"/>
    <x v="190"/>
    <s v="PA"/>
    <s v="Concórdia do Pará"/>
    <x v="0"/>
    <n v="28216"/>
    <x v="0"/>
    <m/>
  </r>
  <r>
    <s v="PACumaru do Norte"/>
    <n v="150276"/>
    <x v="191"/>
    <s v="PA"/>
    <s v="Cumaru do Norte"/>
    <x v="0"/>
    <n v="10466"/>
    <x v="2"/>
    <m/>
  </r>
  <r>
    <s v="PACurionópolis"/>
    <n v="150277"/>
    <x v="192"/>
    <s v="PA"/>
    <s v="Curionópolis"/>
    <x v="0"/>
    <n v="18288"/>
    <x v="2"/>
    <m/>
  </r>
  <r>
    <s v="PACurralinho"/>
    <n v="150280"/>
    <x v="193"/>
    <s v="PA"/>
    <s v="Curralinho"/>
    <x v="0"/>
    <n v="28549"/>
    <x v="0"/>
    <m/>
  </r>
  <r>
    <s v="PACuruá"/>
    <n v="150285"/>
    <x v="194"/>
    <s v="PA"/>
    <s v="Curuá"/>
    <x v="0"/>
    <n v="12254"/>
    <x v="2"/>
    <m/>
  </r>
  <r>
    <s v="PACuruçá"/>
    <n v="150290"/>
    <x v="195"/>
    <s v="PA"/>
    <s v="Curuçá"/>
    <x v="0"/>
    <n v="34294"/>
    <x v="0"/>
    <m/>
  </r>
  <r>
    <s v="PADom Eliseu"/>
    <n v="150293"/>
    <x v="196"/>
    <s v="PA"/>
    <s v="Dom Eliseu"/>
    <x v="0"/>
    <n v="51319"/>
    <x v="1"/>
    <m/>
  </r>
  <r>
    <s v="PAEldorado Dos Carajás"/>
    <n v="150295"/>
    <x v="197"/>
    <s v="PA"/>
    <s v="Eldorado Dos Carajás"/>
    <x v="0"/>
    <n v="31786"/>
    <x v="0"/>
    <m/>
  </r>
  <r>
    <s v="PAFaro"/>
    <n v="150300"/>
    <x v="198"/>
    <s v="PA"/>
    <s v="Faro"/>
    <x v="0"/>
    <n v="8177"/>
    <x v="2"/>
    <m/>
  </r>
  <r>
    <s v="PAFloresta do Araguaia"/>
    <n v="150304"/>
    <x v="199"/>
    <s v="PA"/>
    <s v="Floresta do Araguaia"/>
    <x v="0"/>
    <n v="17768"/>
    <x v="2"/>
    <m/>
  </r>
  <r>
    <s v="PAGarrafão do Norte"/>
    <n v="150307"/>
    <x v="200"/>
    <s v="PA"/>
    <s v="Garrafão do Norte"/>
    <x v="0"/>
    <n v="25034"/>
    <x v="0"/>
    <m/>
  </r>
  <r>
    <s v="PAGoianésia do Pará"/>
    <n v="150309"/>
    <x v="201"/>
    <s v="PA"/>
    <s v="Goianésia do Pará"/>
    <x v="0"/>
    <n v="30436"/>
    <x v="0"/>
    <m/>
  </r>
  <r>
    <s v="PAGurupá"/>
    <n v="150310"/>
    <x v="202"/>
    <s v="PA"/>
    <s v="Gurupá"/>
    <x v="0"/>
    <n v="29062"/>
    <x v="0"/>
    <m/>
  </r>
  <r>
    <s v="PAIgarapé-açu"/>
    <n v="150320"/>
    <x v="203"/>
    <s v="PA"/>
    <s v="Igarapé-açu"/>
    <x v="0"/>
    <n v="35887"/>
    <x v="0"/>
    <m/>
  </r>
  <r>
    <s v="PAIgarapé-miri"/>
    <n v="150330"/>
    <x v="204"/>
    <s v="PA"/>
    <s v="Igarapé-miri"/>
    <x v="0"/>
    <n v="58077"/>
    <x v="1"/>
    <m/>
  </r>
  <r>
    <s v="PAInhangapi"/>
    <n v="150340"/>
    <x v="205"/>
    <s v="PA"/>
    <s v="Inhangapi"/>
    <x v="0"/>
    <n v="10037"/>
    <x v="2"/>
    <m/>
  </r>
  <r>
    <s v="PAIpixuna do Pará"/>
    <n v="150345"/>
    <x v="206"/>
    <s v="PA"/>
    <s v="Ipixuna do Pará"/>
    <x v="0"/>
    <n v="51309"/>
    <x v="1"/>
    <m/>
  </r>
  <r>
    <s v="PAIrituia"/>
    <n v="150350"/>
    <x v="207"/>
    <s v="PA"/>
    <s v="Irituia"/>
    <x v="0"/>
    <n v="31364"/>
    <x v="0"/>
    <m/>
  </r>
  <r>
    <s v="PAItaituba"/>
    <n v="150360"/>
    <x v="208"/>
    <s v="PA"/>
    <s v="Itaituba"/>
    <x v="0"/>
    <n v="97493"/>
    <x v="1"/>
    <m/>
  </r>
  <r>
    <s v="PAItupiranga"/>
    <n v="150370"/>
    <x v="209"/>
    <s v="PA"/>
    <s v="Itupiranga"/>
    <x v="0"/>
    <n v="51220"/>
    <x v="1"/>
    <m/>
  </r>
  <r>
    <s v="PAJacareacanga"/>
    <n v="150375"/>
    <x v="210"/>
    <s v="PA"/>
    <s v="Jacareacanga"/>
    <x v="0"/>
    <n v="14103"/>
    <x v="2"/>
    <m/>
  </r>
  <r>
    <s v="PAJacundá"/>
    <n v="150380"/>
    <x v="211"/>
    <s v="PA"/>
    <s v="Jacundá"/>
    <x v="0"/>
    <n v="51360"/>
    <x v="1"/>
    <m/>
  </r>
  <r>
    <s v="PAJuruti"/>
    <n v="150390"/>
    <x v="212"/>
    <s v="PA"/>
    <s v="Juruti"/>
    <x v="0"/>
    <n v="47086"/>
    <x v="0"/>
    <m/>
  </r>
  <r>
    <s v="PALimoeiro do Ajuru"/>
    <n v="150400"/>
    <x v="213"/>
    <s v="PA"/>
    <s v="Limoeiro do Ajuru"/>
    <x v="0"/>
    <n v="25021"/>
    <x v="0"/>
    <m/>
  </r>
  <r>
    <s v="PAMãe do Rio"/>
    <n v="150405"/>
    <x v="214"/>
    <s v="PA"/>
    <s v="Mãe do Rio"/>
    <x v="0"/>
    <n v="27904"/>
    <x v="0"/>
    <m/>
  </r>
  <r>
    <s v="PAMagalhães Barata"/>
    <n v="150410"/>
    <x v="215"/>
    <s v="PA"/>
    <s v="Magalhães Barata"/>
    <x v="0"/>
    <n v="8115"/>
    <x v="2"/>
    <m/>
  </r>
  <r>
    <s v="PAMarabá"/>
    <n v="150420"/>
    <x v="216"/>
    <s v="PA"/>
    <s v="Marabá"/>
    <x v="0"/>
    <n v="233669"/>
    <x v="3"/>
    <m/>
  </r>
  <r>
    <s v="PAMaracanã"/>
    <n v="150430"/>
    <x v="217"/>
    <s v="PA"/>
    <s v="Maracanã"/>
    <x v="0"/>
    <n v="28376"/>
    <x v="0"/>
    <m/>
  </r>
  <r>
    <s v="PAMarapanim"/>
    <n v="150440"/>
    <x v="218"/>
    <s v="PA"/>
    <s v="Marapanim"/>
    <x v="0"/>
    <n v="26605"/>
    <x v="0"/>
    <m/>
  </r>
  <r>
    <s v="PAMarituba"/>
    <n v="150442"/>
    <x v="219"/>
    <s v="PA"/>
    <s v="Marituba"/>
    <x v="0"/>
    <n v="108246"/>
    <x v="3"/>
    <m/>
  </r>
  <r>
    <s v="PAMedicilândia"/>
    <n v="150445"/>
    <x v="220"/>
    <s v="PA"/>
    <s v="Medicilândia"/>
    <x v="0"/>
    <n v="27328"/>
    <x v="0"/>
    <m/>
  </r>
  <r>
    <s v="PAMelgaço"/>
    <n v="150450"/>
    <x v="221"/>
    <s v="PA"/>
    <s v="Melgaço"/>
    <x v="0"/>
    <n v="24808"/>
    <x v="0"/>
    <m/>
  </r>
  <r>
    <s v="PAMocajuba"/>
    <n v="150460"/>
    <x v="222"/>
    <s v="PA"/>
    <s v="Mocajuba"/>
    <x v="0"/>
    <n v="26731"/>
    <x v="0"/>
    <m/>
  </r>
  <r>
    <s v="PAMoju"/>
    <n v="150470"/>
    <x v="223"/>
    <s v="PA"/>
    <s v="Moju"/>
    <x v="0"/>
    <n v="70018"/>
    <x v="1"/>
    <m/>
  </r>
  <r>
    <s v="PAMojuí dos Campos"/>
    <n v="150475"/>
    <x v="224"/>
    <s v="PA"/>
    <s v="Mojuí dos Campos"/>
    <x v="0"/>
    <m/>
    <x v="2"/>
    <m/>
  </r>
  <r>
    <s v="PAMonte Alegre"/>
    <n v="150480"/>
    <x v="225"/>
    <s v="PA"/>
    <s v="Monte Alegre"/>
    <x v="0"/>
    <n v="55462"/>
    <x v="1"/>
    <m/>
  </r>
  <r>
    <s v="PAMuaná"/>
    <n v="150490"/>
    <x v="226"/>
    <s v="PA"/>
    <s v="Muaná"/>
    <x v="0"/>
    <n v="34204"/>
    <x v="0"/>
    <m/>
  </r>
  <r>
    <s v="PANova Esperança do Piriá"/>
    <n v="150495"/>
    <x v="227"/>
    <s v="PA"/>
    <s v="Nova Esperança do Piriá"/>
    <x v="0"/>
    <n v="20158"/>
    <x v="0"/>
    <m/>
  </r>
  <r>
    <s v="PANova Ipixuna"/>
    <n v="150497"/>
    <x v="228"/>
    <s v="PA"/>
    <s v="Nova Ipixuna"/>
    <x v="0"/>
    <n v="14645"/>
    <x v="2"/>
    <m/>
  </r>
  <r>
    <s v="PANova Timboteua"/>
    <n v="150500"/>
    <x v="229"/>
    <s v="PA"/>
    <s v="Nova Timboteua"/>
    <x v="0"/>
    <n v="13670"/>
    <x v="2"/>
    <m/>
  </r>
  <r>
    <s v="PANovo Progresso"/>
    <n v="150503"/>
    <x v="230"/>
    <s v="PA"/>
    <s v="Novo Progresso"/>
    <x v="0"/>
    <n v="25124"/>
    <x v="0"/>
    <m/>
  </r>
  <r>
    <s v="PANovo Repartimento"/>
    <n v="150506"/>
    <x v="231"/>
    <s v="PA"/>
    <s v="Novo Repartimento"/>
    <x v="0"/>
    <n v="62050"/>
    <x v="1"/>
    <m/>
  </r>
  <r>
    <s v="PAÓbidos"/>
    <n v="150510"/>
    <x v="232"/>
    <s v="PA"/>
    <s v="Óbidos"/>
    <x v="0"/>
    <n v="49333"/>
    <x v="0"/>
    <m/>
  </r>
  <r>
    <s v="PAOeiras do Pará"/>
    <n v="150520"/>
    <x v="233"/>
    <s v="PA"/>
    <s v="Oeiras do Pará"/>
    <x v="0"/>
    <n v="28595"/>
    <x v="0"/>
    <m/>
  </r>
  <r>
    <s v="PAOriximiná"/>
    <n v="150530"/>
    <x v="234"/>
    <s v="PA"/>
    <s v="Oriximiná"/>
    <x v="0"/>
    <n v="62794"/>
    <x v="1"/>
    <m/>
  </r>
  <r>
    <s v="PAOurém"/>
    <n v="150540"/>
    <x v="235"/>
    <s v="PA"/>
    <s v="Ourém"/>
    <x v="0"/>
    <n v="16311"/>
    <x v="2"/>
    <m/>
  </r>
  <r>
    <s v="PAOurilândia do Norte"/>
    <n v="150543"/>
    <x v="236"/>
    <s v="PA"/>
    <s v="Ourilândia do Norte"/>
    <x v="0"/>
    <n v="27359"/>
    <x v="0"/>
    <m/>
  </r>
  <r>
    <s v="PAPacajá"/>
    <n v="150548"/>
    <x v="237"/>
    <s v="PA"/>
    <s v="Pacajá"/>
    <x v="0"/>
    <n v="39979"/>
    <x v="0"/>
    <m/>
  </r>
  <r>
    <s v="PAPalestina do Pará"/>
    <n v="150549"/>
    <x v="238"/>
    <s v="PA"/>
    <s v="Palestina do Pará"/>
    <x v="0"/>
    <n v="7475"/>
    <x v="2"/>
    <m/>
  </r>
  <r>
    <s v="PAParagominas"/>
    <n v="150550"/>
    <x v="239"/>
    <s v="PA"/>
    <s v="Paragominas"/>
    <x v="0"/>
    <n v="97819"/>
    <x v="1"/>
    <m/>
  </r>
  <r>
    <s v="PAParauapebas"/>
    <n v="150553"/>
    <x v="240"/>
    <s v="PA"/>
    <s v="Parauapebas"/>
    <x v="0"/>
    <n v="153908"/>
    <x v="3"/>
    <m/>
  </r>
  <r>
    <s v="PAPau D'arco"/>
    <n v="150555"/>
    <x v="241"/>
    <s v="PA"/>
    <s v="Pau D´arco"/>
    <x v="0"/>
    <n v="6033"/>
    <x v="2"/>
    <m/>
  </r>
  <r>
    <s v="PAPeixe-boi"/>
    <n v="150560"/>
    <x v="242"/>
    <s v="PA"/>
    <s v="Peixe-boi"/>
    <x v="0"/>
    <n v="7854"/>
    <x v="2"/>
    <m/>
  </r>
  <r>
    <s v="PAPiçarra"/>
    <n v="150563"/>
    <x v="243"/>
    <s v="PA"/>
    <s v="Piçarra"/>
    <x v="0"/>
    <n v="12697"/>
    <x v="2"/>
    <m/>
  </r>
  <r>
    <s v="PAPlacas"/>
    <n v="150565"/>
    <x v="244"/>
    <s v="PA"/>
    <s v="Placas"/>
    <x v="0"/>
    <n v="23934"/>
    <x v="0"/>
    <m/>
  </r>
  <r>
    <s v="PAPonta de Pedras"/>
    <n v="150570"/>
    <x v="245"/>
    <s v="PA"/>
    <s v="Ponta de Pedras"/>
    <x v="0"/>
    <n v="25999"/>
    <x v="0"/>
    <m/>
  </r>
  <r>
    <s v="PAPortel"/>
    <n v="150580"/>
    <x v="246"/>
    <s v="PA"/>
    <s v="Portel"/>
    <x v="0"/>
    <n v="52172"/>
    <x v="1"/>
    <m/>
  </r>
  <r>
    <s v="PAPorto de Moz"/>
    <n v="150590"/>
    <x v="247"/>
    <s v="PA"/>
    <s v="Porto de Moz"/>
    <x v="0"/>
    <n v="33956"/>
    <x v="0"/>
    <m/>
  </r>
  <r>
    <s v="PAPrainha"/>
    <n v="150600"/>
    <x v="248"/>
    <s v="PA"/>
    <s v="Prainha"/>
    <x v="0"/>
    <n v="29349"/>
    <x v="0"/>
    <m/>
  </r>
  <r>
    <s v="PAPrimavera"/>
    <n v="150610"/>
    <x v="249"/>
    <s v="PA"/>
    <s v="Primavera"/>
    <x v="0"/>
    <n v="10268"/>
    <x v="2"/>
    <m/>
  </r>
  <r>
    <s v="PAQuatipuru"/>
    <n v="150611"/>
    <x v="250"/>
    <s v="PA"/>
    <s v="Quatipuru"/>
    <x v="0"/>
    <n v="12411"/>
    <x v="2"/>
    <m/>
  </r>
  <r>
    <s v="PARedenção"/>
    <n v="150613"/>
    <x v="251"/>
    <s v="PA"/>
    <s v="Redenção"/>
    <x v="0"/>
    <n v="75556"/>
    <x v="1"/>
    <m/>
  </r>
  <r>
    <s v="PARio Maria"/>
    <n v="150616"/>
    <x v="252"/>
    <s v="PA"/>
    <s v="Rio Maria"/>
    <x v="0"/>
    <n v="17697"/>
    <x v="2"/>
    <m/>
  </r>
  <r>
    <s v="PARondon do Pará"/>
    <n v="150618"/>
    <x v="253"/>
    <s v="PA"/>
    <s v="Rondon do Pará"/>
    <x v="0"/>
    <n v="46964"/>
    <x v="0"/>
    <m/>
  </r>
  <r>
    <s v="PARurópolis"/>
    <n v="150619"/>
    <x v="254"/>
    <s v="PA"/>
    <s v="Rurópolis"/>
    <x v="0"/>
    <n v="40087"/>
    <x v="0"/>
    <m/>
  </r>
  <r>
    <s v="PASalinópolis"/>
    <n v="150620"/>
    <x v="255"/>
    <s v="PA"/>
    <s v="Salinópolis"/>
    <x v="0"/>
    <n v="37421"/>
    <x v="0"/>
    <m/>
  </r>
  <r>
    <s v="PASalvaterra"/>
    <n v="150630"/>
    <x v="256"/>
    <s v="PA"/>
    <s v="Salvaterra"/>
    <x v="0"/>
    <n v="20183"/>
    <x v="0"/>
    <m/>
  </r>
  <r>
    <s v="PASanta Bárbara do Pará"/>
    <n v="150635"/>
    <x v="257"/>
    <s v="PA"/>
    <s v="Santa Bárbara do Pará"/>
    <x v="0"/>
    <n v="17141"/>
    <x v="2"/>
    <m/>
  </r>
  <r>
    <s v="PASanta Cruz do Arari"/>
    <n v="150640"/>
    <x v="258"/>
    <s v="PA"/>
    <s v="Santa Cruz do Arari"/>
    <x v="0"/>
    <n v="8155"/>
    <x v="2"/>
    <m/>
  </r>
  <r>
    <s v="PASanta Isabel do Pará"/>
    <n v="150650"/>
    <x v="259"/>
    <s v="PA"/>
    <s v="Santa Isabel do Pará"/>
    <x v="0"/>
    <n v="59466"/>
    <x v="1"/>
    <m/>
  </r>
  <r>
    <s v="PASanta Luzia do Pará"/>
    <n v="150655"/>
    <x v="260"/>
    <s v="PA"/>
    <s v="Santa Luzia do Pará"/>
    <x v="0"/>
    <n v="19424"/>
    <x v="2"/>
    <m/>
  </r>
  <r>
    <s v="PASanta Maria Das Barreiras"/>
    <n v="150658"/>
    <x v="261"/>
    <s v="PA"/>
    <s v="Santa Maria Das Barreiras"/>
    <x v="0"/>
    <n v="17206"/>
    <x v="2"/>
    <m/>
  </r>
  <r>
    <s v="PASanta Maria do Pará"/>
    <n v="150660"/>
    <x v="262"/>
    <s v="PA"/>
    <s v="Santa Maria do Pará"/>
    <x v="0"/>
    <n v="23026"/>
    <x v="0"/>
    <m/>
  </r>
  <r>
    <s v="PASantana do Araguaia"/>
    <n v="150670"/>
    <x v="263"/>
    <s v="PA"/>
    <s v="Santana do Araguaia"/>
    <x v="0"/>
    <n v="56153"/>
    <x v="1"/>
    <m/>
  </r>
  <r>
    <s v="PASantarém"/>
    <n v="150680"/>
    <x v="264"/>
    <s v="PA"/>
    <s v="Santarém"/>
    <x v="0"/>
    <n v="294580"/>
    <x v="3"/>
    <m/>
  </r>
  <r>
    <s v="PASantarém Novo"/>
    <n v="150690"/>
    <x v="265"/>
    <s v="PA"/>
    <s v="Santarém Novo"/>
    <x v="0"/>
    <n v="6141"/>
    <x v="2"/>
    <m/>
  </r>
  <r>
    <s v="PASanto Antônio do Tauá"/>
    <n v="150700"/>
    <x v="266"/>
    <s v="PA"/>
    <s v="Santo Antônio do Tauá"/>
    <x v="0"/>
    <n v="26674"/>
    <x v="0"/>
    <m/>
  </r>
  <r>
    <s v="PASão Caetano de Odivelas"/>
    <n v="150710"/>
    <x v="267"/>
    <s v="PA"/>
    <s v="São Caetano de Odivelas"/>
    <x v="0"/>
    <n v="16891"/>
    <x v="2"/>
    <m/>
  </r>
  <r>
    <s v="PASão Domingos do Araguaia"/>
    <n v="150715"/>
    <x v="268"/>
    <s v="PA"/>
    <s v="São Domingos do Araguaia"/>
    <x v="0"/>
    <n v="23130"/>
    <x v="0"/>
    <m/>
  </r>
  <r>
    <s v="PASão Domingos do Capim"/>
    <n v="150720"/>
    <x v="269"/>
    <s v="PA"/>
    <s v="São Domingos do Capim"/>
    <x v="0"/>
    <n v="29846"/>
    <x v="0"/>
    <m/>
  </r>
  <r>
    <s v="PASão Félix do Xingu"/>
    <n v="150730"/>
    <x v="270"/>
    <s v="PA"/>
    <s v="São Félix do Xingu"/>
    <x v="0"/>
    <n v="91340"/>
    <x v="1"/>
    <m/>
  </r>
  <r>
    <s v="PASão Francisco do Pará"/>
    <n v="150740"/>
    <x v="271"/>
    <s v="PA"/>
    <s v="São Francisco do Pará"/>
    <x v="0"/>
    <n v="15060"/>
    <x v="2"/>
    <m/>
  </r>
  <r>
    <s v="PASão Geraldo do Araguaia"/>
    <n v="150745"/>
    <x v="272"/>
    <s v="PA"/>
    <s v="São Geraldo do Araguaia"/>
    <x v="0"/>
    <n v="25587"/>
    <x v="0"/>
    <m/>
  </r>
  <r>
    <s v="PASão João da Ponta"/>
    <n v="150746"/>
    <x v="273"/>
    <s v="PA"/>
    <s v="São João da Ponta"/>
    <x v="0"/>
    <n v="5265"/>
    <x v="2"/>
    <m/>
  </r>
  <r>
    <s v="PASão João de Pirabas"/>
    <n v="150747"/>
    <x v="274"/>
    <s v="PA"/>
    <s v="São João de Pirabas"/>
    <x v="0"/>
    <n v="20647"/>
    <x v="0"/>
    <m/>
  </r>
  <r>
    <s v="PASão João do Araguaia"/>
    <n v="150750"/>
    <x v="275"/>
    <s v="PA"/>
    <s v="São João do Araguaia"/>
    <x v="0"/>
    <n v="13155"/>
    <x v="2"/>
    <m/>
  </r>
  <r>
    <s v="PASão Miguel do Guamá"/>
    <n v="150760"/>
    <x v="276"/>
    <s v="PA"/>
    <s v="São Miguel do Guamá"/>
    <x v="0"/>
    <n v="51567"/>
    <x v="1"/>
    <m/>
  </r>
  <r>
    <s v="PASão Sebastião da Boa Vista"/>
    <n v="150770"/>
    <x v="277"/>
    <s v="PA"/>
    <s v="São Sebastião da Boa Vista"/>
    <x v="0"/>
    <n v="22904"/>
    <x v="0"/>
    <m/>
  </r>
  <r>
    <s v="PASapucaia"/>
    <n v="150775"/>
    <x v="278"/>
    <s v="PA"/>
    <s v="Sapucaia"/>
    <x v="0"/>
    <n v="5047"/>
    <x v="2"/>
    <m/>
  </r>
  <r>
    <s v="PASenador José Porfírio"/>
    <n v="150780"/>
    <x v="279"/>
    <s v="PA"/>
    <s v="Senador José Porfírio"/>
    <x v="0"/>
    <n v="13045"/>
    <x v="2"/>
    <m/>
  </r>
  <r>
    <s v="PASoure"/>
    <n v="150790"/>
    <x v="280"/>
    <s v="PA"/>
    <s v="Soure"/>
    <x v="0"/>
    <n v="23001"/>
    <x v="0"/>
    <m/>
  </r>
  <r>
    <s v="PATailândia"/>
    <n v="150795"/>
    <x v="281"/>
    <s v="PA"/>
    <s v="Tailândia"/>
    <x v="0"/>
    <n v="79297"/>
    <x v="1"/>
    <m/>
  </r>
  <r>
    <s v="PATerra Alta"/>
    <n v="150796"/>
    <x v="282"/>
    <s v="PA"/>
    <s v="Terra Alta"/>
    <x v="0"/>
    <n v="10262"/>
    <x v="2"/>
    <m/>
  </r>
  <r>
    <s v="PATerra Santa"/>
    <n v="150797"/>
    <x v="283"/>
    <s v="PA"/>
    <s v="Terra Santa"/>
    <x v="0"/>
    <n v="16949"/>
    <x v="2"/>
    <m/>
  </r>
  <r>
    <s v="PATomé-açu"/>
    <n v="150800"/>
    <x v="284"/>
    <s v="PA"/>
    <s v="Tomé-açu"/>
    <x v="0"/>
    <n v="56518"/>
    <x v="1"/>
    <m/>
  </r>
  <r>
    <s v="PATracuateua"/>
    <n v="150803"/>
    <x v="285"/>
    <s v="PA"/>
    <s v="Tracuateua"/>
    <x v="0"/>
    <n v="27455"/>
    <x v="0"/>
    <m/>
  </r>
  <r>
    <s v="PATrairão"/>
    <n v="150805"/>
    <x v="286"/>
    <s v="PA"/>
    <s v="Trairão"/>
    <x v="0"/>
    <n v="16875"/>
    <x v="2"/>
    <m/>
  </r>
  <r>
    <s v="PATucumã"/>
    <n v="150808"/>
    <x v="287"/>
    <s v="PA"/>
    <s v="Tucumã"/>
    <x v="0"/>
    <n v="33690"/>
    <x v="0"/>
    <m/>
  </r>
  <r>
    <s v="PATucuruí"/>
    <n v="150810"/>
    <x v="288"/>
    <s v="PA"/>
    <s v="Tucuruí"/>
    <x v="0"/>
    <n v="97128"/>
    <x v="1"/>
    <m/>
  </r>
  <r>
    <s v="PAUlianópolis"/>
    <n v="150812"/>
    <x v="289"/>
    <s v="PA"/>
    <s v="Ulianópolis"/>
    <x v="0"/>
    <n v="43341"/>
    <x v="0"/>
    <m/>
  </r>
  <r>
    <s v="PAUruará"/>
    <n v="150815"/>
    <x v="290"/>
    <s v="PA"/>
    <s v="Uruará"/>
    <x v="0"/>
    <n v="44789"/>
    <x v="0"/>
    <m/>
  </r>
  <r>
    <s v="PAVigia"/>
    <n v="150820"/>
    <x v="291"/>
    <s v="PA"/>
    <s v="Vigia"/>
    <x v="0"/>
    <n v="47889"/>
    <x v="0"/>
    <m/>
  </r>
  <r>
    <s v="PAViseu"/>
    <n v="150830"/>
    <x v="292"/>
    <s v="PA"/>
    <s v="Viseu"/>
    <x v="0"/>
    <n v="56716"/>
    <x v="1"/>
    <m/>
  </r>
  <r>
    <s v="PAVitória do Xingu"/>
    <n v="150835"/>
    <x v="293"/>
    <s v="PA"/>
    <s v="Vitória do Xingu"/>
    <x v="0"/>
    <n v="13431"/>
    <x v="2"/>
    <m/>
  </r>
  <r>
    <s v="PAXinguara"/>
    <n v="150840"/>
    <x v="294"/>
    <s v="PA"/>
    <s v="Xinguara"/>
    <x v="0"/>
    <n v="40573"/>
    <x v="0"/>
    <m/>
  </r>
  <r>
    <s v="APSerra do Navio"/>
    <n v="160005"/>
    <x v="295"/>
    <s v="AP"/>
    <s v="Serra do Navio"/>
    <x v="0"/>
    <n v="4380"/>
    <x v="2"/>
    <m/>
  </r>
  <r>
    <s v="APAmapá"/>
    <n v="160010"/>
    <x v="296"/>
    <s v="AP"/>
    <s v="Amapá"/>
    <x v="0"/>
    <n v="8069"/>
    <x v="2"/>
    <m/>
  </r>
  <r>
    <s v="APPedra Branca do Amapari"/>
    <n v="160015"/>
    <x v="297"/>
    <s v="AP"/>
    <s v="Pedra Branca do Amapari"/>
    <x v="0"/>
    <n v="10772"/>
    <x v="2"/>
    <m/>
  </r>
  <r>
    <s v="APCalçoene"/>
    <n v="160020"/>
    <x v="298"/>
    <s v="AP"/>
    <s v="Calçoene"/>
    <x v="0"/>
    <n v="9000"/>
    <x v="2"/>
    <m/>
  </r>
  <r>
    <s v="APCutias"/>
    <n v="160021"/>
    <x v="299"/>
    <s v="AP"/>
    <s v="Cutias"/>
    <x v="0"/>
    <n v="4696"/>
    <x v="2"/>
    <m/>
  </r>
  <r>
    <s v="APFerreira Gomes"/>
    <n v="160023"/>
    <x v="300"/>
    <s v="AP"/>
    <s v="Ferreira Gomes"/>
    <x v="0"/>
    <n v="5802"/>
    <x v="2"/>
    <m/>
  </r>
  <r>
    <s v="APItaubal"/>
    <n v="160025"/>
    <x v="301"/>
    <s v="AP"/>
    <s v="Itaubal"/>
    <x v="0"/>
    <n v="4265"/>
    <x v="2"/>
    <m/>
  </r>
  <r>
    <s v="APLaranjal do Jari"/>
    <n v="160027"/>
    <x v="302"/>
    <s v="AP"/>
    <s v="Laranjal do Jari"/>
    <x v="0"/>
    <n v="39942"/>
    <x v="0"/>
    <m/>
  </r>
  <r>
    <s v="APMacapá"/>
    <n v="160030"/>
    <x v="303"/>
    <s v="AP"/>
    <s v="Macapá"/>
    <x v="0"/>
    <n v="398204"/>
    <x v="3"/>
    <s v="Capital"/>
  </r>
  <r>
    <s v="APMazagão"/>
    <n v="160040"/>
    <x v="304"/>
    <s v="AP"/>
    <s v="Mazagão"/>
    <x v="0"/>
    <n v="17032"/>
    <x v="2"/>
    <m/>
  </r>
  <r>
    <s v="APOiapoque"/>
    <n v="160050"/>
    <x v="305"/>
    <s v="AP"/>
    <s v="Oiapoque"/>
    <x v="0"/>
    <n v="20509"/>
    <x v="0"/>
    <m/>
  </r>
  <r>
    <s v="APPorto Grande"/>
    <n v="160053"/>
    <x v="306"/>
    <s v="AP"/>
    <s v="Porto Grande"/>
    <x v="0"/>
    <n v="16809"/>
    <x v="2"/>
    <m/>
  </r>
  <r>
    <s v="APPracuúba"/>
    <n v="160055"/>
    <x v="307"/>
    <s v="AP"/>
    <s v="Pracuúba"/>
    <x v="0"/>
    <n v="3793"/>
    <x v="2"/>
    <m/>
  </r>
  <r>
    <s v="APSantana"/>
    <n v="160060"/>
    <x v="308"/>
    <s v="AP"/>
    <s v="Santana"/>
    <x v="0"/>
    <n v="101262"/>
    <x v="3"/>
    <m/>
  </r>
  <r>
    <s v="APTartarugalzinho"/>
    <n v="160070"/>
    <x v="309"/>
    <s v="AP"/>
    <s v="Tartarugalzinho"/>
    <x v="0"/>
    <n v="12563"/>
    <x v="2"/>
    <m/>
  </r>
  <r>
    <s v="APVitória do Jari"/>
    <n v="160080"/>
    <x v="310"/>
    <s v="AP"/>
    <s v="Vitória do Jari"/>
    <x v="0"/>
    <n v="12428"/>
    <x v="2"/>
    <m/>
  </r>
  <r>
    <s v="TOAbreulândia"/>
    <n v="170025"/>
    <x v="311"/>
    <s v="TO"/>
    <s v="Abreulândia"/>
    <x v="0"/>
    <n v="2391"/>
    <x v="2"/>
    <m/>
  </r>
  <r>
    <s v="TOAguiarnópolis"/>
    <n v="170030"/>
    <x v="312"/>
    <s v="TO"/>
    <s v="Aguiarnópolis"/>
    <x v="0"/>
    <n v="5162"/>
    <x v="2"/>
    <m/>
  </r>
  <r>
    <s v="TOAliança do Tocantins"/>
    <n v="170035"/>
    <x v="313"/>
    <s v="TO"/>
    <s v="Aliança do Tocantins"/>
    <x v="0"/>
    <n v="5671"/>
    <x v="2"/>
    <m/>
  </r>
  <r>
    <s v="TOAlmas"/>
    <n v="170040"/>
    <x v="314"/>
    <s v="TO"/>
    <s v="Almas"/>
    <x v="0"/>
    <n v="7586"/>
    <x v="2"/>
    <m/>
  </r>
  <r>
    <s v="TOAlvorada"/>
    <n v="170070"/>
    <x v="315"/>
    <s v="TO"/>
    <s v="Alvorada"/>
    <x v="0"/>
    <n v="8374"/>
    <x v="2"/>
    <m/>
  </r>
  <r>
    <s v="TOAnanás"/>
    <n v="170100"/>
    <x v="316"/>
    <s v="TO"/>
    <s v="Ananás"/>
    <x v="0"/>
    <n v="9865"/>
    <x v="2"/>
    <m/>
  </r>
  <r>
    <s v="TOAngico"/>
    <n v="170105"/>
    <x v="317"/>
    <s v="TO"/>
    <s v="Angico"/>
    <x v="0"/>
    <n v="3175"/>
    <x v="2"/>
    <m/>
  </r>
  <r>
    <s v="TOAparecida do Rio Negro"/>
    <n v="170110"/>
    <x v="318"/>
    <s v="TO"/>
    <s v="Aparecida do Rio Negro"/>
    <x v="0"/>
    <n v="4213"/>
    <x v="2"/>
    <m/>
  </r>
  <r>
    <s v="TOAragominas"/>
    <n v="170130"/>
    <x v="319"/>
    <s v="TO"/>
    <s v="Aragominas"/>
    <x v="0"/>
    <n v="5882"/>
    <x v="2"/>
    <m/>
  </r>
  <r>
    <s v="TOAraguacema"/>
    <n v="170190"/>
    <x v="320"/>
    <s v="TO"/>
    <s v="Araguacema"/>
    <x v="0"/>
    <n v="6317"/>
    <x v="2"/>
    <m/>
  </r>
  <r>
    <s v="TOAraguaçu"/>
    <n v="170200"/>
    <x v="321"/>
    <s v="TO"/>
    <s v="Araguaçu"/>
    <x v="0"/>
    <n v="8786"/>
    <x v="2"/>
    <m/>
  </r>
  <r>
    <s v="TOAraguaína"/>
    <n v="170210"/>
    <x v="322"/>
    <s v="TO"/>
    <s v="Araguaína"/>
    <x v="0"/>
    <n v="150484"/>
    <x v="3"/>
    <m/>
  </r>
  <r>
    <s v="TOAraguanã"/>
    <n v="170215"/>
    <x v="323"/>
    <s v="TO"/>
    <s v="Araguanã"/>
    <x v="0"/>
    <n v="5030"/>
    <x v="2"/>
    <m/>
  </r>
  <r>
    <s v="TOAraguatins"/>
    <n v="170220"/>
    <x v="324"/>
    <s v="TO"/>
    <s v="Araguatins"/>
    <x v="0"/>
    <n v="31329"/>
    <x v="0"/>
    <m/>
  </r>
  <r>
    <s v="TOArapoema"/>
    <n v="170230"/>
    <x v="325"/>
    <s v="TO"/>
    <s v="Arapoema"/>
    <x v="0"/>
    <n v="6742"/>
    <x v="2"/>
    <m/>
  </r>
  <r>
    <s v="TOArraias"/>
    <n v="170240"/>
    <x v="326"/>
    <s v="TO"/>
    <s v="Arraias"/>
    <x v="0"/>
    <n v="10645"/>
    <x v="2"/>
    <m/>
  </r>
  <r>
    <s v="TOAugustinópolis"/>
    <n v="170255"/>
    <x v="327"/>
    <s v="TO"/>
    <s v="Augustinópolis"/>
    <x v="0"/>
    <n v="15950"/>
    <x v="2"/>
    <m/>
  </r>
  <r>
    <s v="TOAurora do Tocantins"/>
    <n v="170270"/>
    <x v="328"/>
    <s v="TO"/>
    <s v="Aurora do Tocantins"/>
    <x v="0"/>
    <n v="3446"/>
    <x v="2"/>
    <m/>
  </r>
  <r>
    <s v="TOAxixá do Tocantins"/>
    <n v="170290"/>
    <x v="329"/>
    <s v="TO"/>
    <s v="Axixá do Tocantins"/>
    <x v="0"/>
    <n v="9275"/>
    <x v="2"/>
    <m/>
  </r>
  <r>
    <s v="TOBabaçulândia"/>
    <n v="170300"/>
    <x v="330"/>
    <s v="TO"/>
    <s v="Babaçulândia"/>
    <x v="0"/>
    <n v="10424"/>
    <x v="2"/>
    <m/>
  </r>
  <r>
    <s v="TOBandeirantes do Tocantins"/>
    <n v="170305"/>
    <x v="331"/>
    <s v="TO"/>
    <s v="Bandeirantes do Tocantins"/>
    <x v="0"/>
    <n v="3122"/>
    <x v="2"/>
    <m/>
  </r>
  <r>
    <s v="TOBarra do Ouro"/>
    <n v="170307"/>
    <x v="332"/>
    <s v="TO"/>
    <s v="Barra do Ouro"/>
    <x v="0"/>
    <n v="4123"/>
    <x v="2"/>
    <m/>
  </r>
  <r>
    <s v="TOBarrolândia"/>
    <n v="170310"/>
    <x v="333"/>
    <s v="TO"/>
    <s v="Barrolândia"/>
    <x v="0"/>
    <n v="5349"/>
    <x v="2"/>
    <m/>
  </r>
  <r>
    <s v="TOBernardo Sayão"/>
    <n v="170320"/>
    <x v="334"/>
    <s v="TO"/>
    <s v="Bernardo Sayão"/>
    <x v="0"/>
    <n v="4456"/>
    <x v="2"/>
    <m/>
  </r>
  <r>
    <s v="TOBom Jesus do Tocantins"/>
    <n v="170330"/>
    <x v="335"/>
    <s v="TO"/>
    <s v="Bom Jesus do Tocantins"/>
    <x v="0"/>
    <n v="3768"/>
    <x v="2"/>
    <m/>
  </r>
  <r>
    <s v="TOBrasilândia do Tocantins"/>
    <n v="170360"/>
    <x v="336"/>
    <s v="TO"/>
    <s v="Brasilândia do Tocantins"/>
    <x v="0"/>
    <n v="2064"/>
    <x v="2"/>
    <m/>
  </r>
  <r>
    <s v="TOBrejinho de Nazaré"/>
    <n v="170370"/>
    <x v="337"/>
    <s v="TO"/>
    <s v="Brejinho de Nazaré"/>
    <x v="0"/>
    <n v="5185"/>
    <x v="2"/>
    <m/>
  </r>
  <r>
    <s v="TOBuriti do Tocantins"/>
    <n v="170380"/>
    <x v="338"/>
    <s v="TO"/>
    <s v="Buriti do Tocantins"/>
    <x v="0"/>
    <n v="9768"/>
    <x v="2"/>
    <m/>
  </r>
  <r>
    <s v="TOCachoeirinha"/>
    <n v="170382"/>
    <x v="339"/>
    <s v="TO"/>
    <s v="Cachoeirinha"/>
    <x v="0"/>
    <n v="2148"/>
    <x v="2"/>
    <m/>
  </r>
  <r>
    <s v="TOCampos Lindos"/>
    <n v="170384"/>
    <x v="340"/>
    <s v="TO"/>
    <s v="Campos Lindos"/>
    <x v="0"/>
    <n v="8139"/>
    <x v="2"/>
    <m/>
  </r>
  <r>
    <s v="TOCariri do Tocantins"/>
    <n v="170386"/>
    <x v="341"/>
    <s v="TO"/>
    <s v="Cariri do Tocantins"/>
    <x v="0"/>
    <n v="3756"/>
    <x v="2"/>
    <m/>
  </r>
  <r>
    <s v="TOCarmolândia"/>
    <n v="170388"/>
    <x v="342"/>
    <s v="TO"/>
    <s v="Carmolândia"/>
    <x v="0"/>
    <n v="2316"/>
    <x v="2"/>
    <m/>
  </r>
  <r>
    <s v="TOCarrasco Bonito"/>
    <n v="170389"/>
    <x v="343"/>
    <s v="TO"/>
    <s v="Carrasco Bonito"/>
    <x v="0"/>
    <n v="3688"/>
    <x v="2"/>
    <m/>
  </r>
  <r>
    <s v="TOCaseara"/>
    <n v="170390"/>
    <x v="344"/>
    <s v="TO"/>
    <s v="Caseara"/>
    <x v="0"/>
    <n v="4601"/>
    <x v="2"/>
    <m/>
  </r>
  <r>
    <s v="TOCentenário"/>
    <n v="170410"/>
    <x v="345"/>
    <s v="TO"/>
    <s v="Centenário"/>
    <x v="0"/>
    <n v="2566"/>
    <x v="2"/>
    <m/>
  </r>
  <r>
    <s v="TOChapada de Areia"/>
    <n v="170460"/>
    <x v="346"/>
    <s v="TO"/>
    <s v="Chapada de Areia"/>
    <x v="0"/>
    <n v="1335"/>
    <x v="2"/>
    <m/>
  </r>
  <r>
    <s v="TOChapada da Natividade"/>
    <n v="170510"/>
    <x v="347"/>
    <s v="TO"/>
    <s v="Chapada da Natividade"/>
    <x v="0"/>
    <n v="3277"/>
    <x v="2"/>
    <m/>
  </r>
  <r>
    <s v="TOColinas do Tocantins"/>
    <n v="170550"/>
    <x v="348"/>
    <s v="TO"/>
    <s v="Colinas do Tocantins"/>
    <x v="0"/>
    <n v="30838"/>
    <x v="0"/>
    <m/>
  </r>
  <r>
    <s v="TOCombinado"/>
    <n v="170555"/>
    <x v="349"/>
    <s v="TO"/>
    <s v="Combinado"/>
    <x v="0"/>
    <n v="4669"/>
    <x v="2"/>
    <m/>
  </r>
  <r>
    <s v="TOConceição do Tocantins"/>
    <n v="170560"/>
    <x v="350"/>
    <s v="TO"/>
    <s v="Conceição do Tocantins"/>
    <x v="0"/>
    <n v="4182"/>
    <x v="2"/>
    <m/>
  </r>
  <r>
    <s v="TOCouto de Magalhães"/>
    <n v="170600"/>
    <x v="351"/>
    <s v="TO"/>
    <s v="Couto de Magalhães"/>
    <x v="0"/>
    <n v="5009"/>
    <x v="2"/>
    <m/>
  </r>
  <r>
    <s v="TOCristalândia"/>
    <n v="170610"/>
    <x v="352"/>
    <s v="TO"/>
    <s v="Cristalândia"/>
    <x v="0"/>
    <n v="7234"/>
    <x v="2"/>
    <m/>
  </r>
  <r>
    <s v="TOCrixás do Tocantins"/>
    <n v="170625"/>
    <x v="353"/>
    <s v="TO"/>
    <s v="Crixás do Tocantins"/>
    <x v="0"/>
    <n v="1564"/>
    <x v="2"/>
    <m/>
  </r>
  <r>
    <s v="TODarcinópolis"/>
    <n v="170650"/>
    <x v="354"/>
    <s v="TO"/>
    <s v="Darcinópolis"/>
    <x v="0"/>
    <n v="5273"/>
    <x v="2"/>
    <m/>
  </r>
  <r>
    <s v="TODianópolis"/>
    <n v="170700"/>
    <x v="355"/>
    <s v="TO"/>
    <s v="Dianópolis"/>
    <x v="0"/>
    <n v="19112"/>
    <x v="2"/>
    <m/>
  </r>
  <r>
    <s v="TODivinópolis do Tocantins"/>
    <n v="170710"/>
    <x v="356"/>
    <s v="TO"/>
    <s v="Divinópolis do Tocantins"/>
    <x v="0"/>
    <n v="6363"/>
    <x v="2"/>
    <m/>
  </r>
  <r>
    <s v="TODois Irmãos do Tocantins"/>
    <n v="170720"/>
    <x v="357"/>
    <s v="TO"/>
    <s v="Dois Irmãos do Tocantins"/>
    <x v="0"/>
    <n v="7161"/>
    <x v="2"/>
    <m/>
  </r>
  <r>
    <s v="TODueré"/>
    <n v="170730"/>
    <x v="358"/>
    <s v="TO"/>
    <s v="Dueré"/>
    <x v="0"/>
    <n v="4592"/>
    <x v="2"/>
    <m/>
  </r>
  <r>
    <s v="TOEsperantina"/>
    <n v="170740"/>
    <x v="359"/>
    <s v="TO"/>
    <s v="Esperantina"/>
    <x v="0"/>
    <n v="9476"/>
    <x v="2"/>
    <m/>
  </r>
  <r>
    <s v="TOFátima"/>
    <n v="170755"/>
    <x v="360"/>
    <s v="TO"/>
    <s v="Fátima"/>
    <x v="0"/>
    <n v="3805"/>
    <x v="2"/>
    <m/>
  </r>
  <r>
    <s v="TOFigueirópolis"/>
    <n v="170765"/>
    <x v="361"/>
    <s v="TO"/>
    <s v="Figueirópolis"/>
    <x v="0"/>
    <n v="5340"/>
    <x v="2"/>
    <m/>
  </r>
  <r>
    <s v="TOFiladélfia"/>
    <n v="170770"/>
    <x v="362"/>
    <s v="TO"/>
    <s v="Filadélfia"/>
    <x v="0"/>
    <n v="8505"/>
    <x v="2"/>
    <m/>
  </r>
  <r>
    <s v="TOFormoso do Araguaia"/>
    <n v="170820"/>
    <x v="363"/>
    <s v="TO"/>
    <s v="Formoso do Araguaia"/>
    <x v="0"/>
    <n v="18427"/>
    <x v="2"/>
    <m/>
  </r>
  <r>
    <s v="TOFortaleza do Tabocão"/>
    <n v="170825"/>
    <x v="364"/>
    <s v="TO"/>
    <s v="Fortaleza do Tabocão"/>
    <x v="0"/>
    <n v="2419"/>
    <x v="2"/>
    <m/>
  </r>
  <r>
    <s v="TOGoianorte"/>
    <n v="170830"/>
    <x v="365"/>
    <s v="TO"/>
    <s v="Goianorte"/>
    <x v="0"/>
    <n v="4956"/>
    <x v="2"/>
    <m/>
  </r>
  <r>
    <s v="TOGoiatins"/>
    <n v="170900"/>
    <x v="366"/>
    <s v="TO"/>
    <s v="Goiatins"/>
    <x v="0"/>
    <n v="12064"/>
    <x v="2"/>
    <m/>
  </r>
  <r>
    <s v="TOGuaraí"/>
    <n v="170930"/>
    <x v="367"/>
    <s v="TO"/>
    <s v="Guaraí"/>
    <x v="0"/>
    <n v="23200"/>
    <x v="0"/>
    <m/>
  </r>
  <r>
    <s v="TOGurupi"/>
    <n v="170950"/>
    <x v="368"/>
    <s v="TO"/>
    <s v="Gurupi"/>
    <x v="0"/>
    <n v="76755"/>
    <x v="1"/>
    <m/>
  </r>
  <r>
    <s v="TOIpueiras"/>
    <n v="170980"/>
    <x v="369"/>
    <s v="TO"/>
    <s v="Ipueiras"/>
    <x v="0"/>
    <n v="1639"/>
    <x v="2"/>
    <m/>
  </r>
  <r>
    <s v="TOItacajá"/>
    <n v="171050"/>
    <x v="370"/>
    <s v="TO"/>
    <s v="Itacajá"/>
    <x v="0"/>
    <n v="7104"/>
    <x v="2"/>
    <m/>
  </r>
  <r>
    <s v="TOItaguatins"/>
    <n v="171070"/>
    <x v="371"/>
    <s v="TO"/>
    <s v="Itaguatins"/>
    <x v="0"/>
    <n v="6029"/>
    <x v="2"/>
    <m/>
  </r>
  <r>
    <s v="TOItapiratins"/>
    <n v="171090"/>
    <x v="372"/>
    <s v="TO"/>
    <s v="Itapiratins"/>
    <x v="0"/>
    <n v="3532"/>
    <x v="2"/>
    <m/>
  </r>
  <r>
    <s v="TOItaporã do Tocantins"/>
    <n v="171110"/>
    <x v="373"/>
    <s v="TO"/>
    <s v="Itaporã do Tocantins"/>
    <x v="0"/>
    <n v="2445"/>
    <x v="2"/>
    <m/>
  </r>
  <r>
    <s v="TOJaú do Tocantins"/>
    <n v="171150"/>
    <x v="374"/>
    <s v="TO"/>
    <s v="Jaú do Tocantins"/>
    <x v="0"/>
    <n v="3507"/>
    <x v="2"/>
    <m/>
  </r>
  <r>
    <s v="TOJuarina"/>
    <n v="171180"/>
    <x v="375"/>
    <s v="TO"/>
    <s v="Juarina"/>
    <x v="0"/>
    <n v="2231"/>
    <x v="2"/>
    <m/>
  </r>
  <r>
    <s v="TOLagoa da Confusão"/>
    <n v="171190"/>
    <x v="376"/>
    <s v="TO"/>
    <s v="Lagoa da Confusão"/>
    <x v="0"/>
    <n v="10210"/>
    <x v="2"/>
    <m/>
  </r>
  <r>
    <s v="TOLagoa do Tocantins"/>
    <n v="171195"/>
    <x v="377"/>
    <s v="TO"/>
    <s v="Lagoa do Tocantins"/>
    <x v="0"/>
    <n v="3525"/>
    <x v="2"/>
    <m/>
  </r>
  <r>
    <s v="TOLajeado"/>
    <n v="171200"/>
    <x v="378"/>
    <s v="TO"/>
    <s v="Lajeado"/>
    <x v="0"/>
    <n v="2773"/>
    <x v="2"/>
    <m/>
  </r>
  <r>
    <s v="TOLavandeira"/>
    <n v="171215"/>
    <x v="379"/>
    <s v="TO"/>
    <s v="Lavandeira"/>
    <x v="0"/>
    <n v="1605"/>
    <x v="2"/>
    <m/>
  </r>
  <r>
    <s v="TOLizarda"/>
    <n v="171240"/>
    <x v="380"/>
    <s v="TO"/>
    <s v="Lizarda"/>
    <x v="0"/>
    <n v="3725"/>
    <x v="2"/>
    <m/>
  </r>
  <r>
    <s v="TOLuzinópolis"/>
    <n v="171245"/>
    <x v="381"/>
    <s v="TO"/>
    <s v="Luzinópolis"/>
    <x v="0"/>
    <n v="2622"/>
    <x v="2"/>
    <m/>
  </r>
  <r>
    <s v="TOMarianópolis do Tocantins"/>
    <n v="171250"/>
    <x v="382"/>
    <s v="TO"/>
    <s v="Marianópolis do Tocantins"/>
    <x v="0"/>
    <n v="4352"/>
    <x v="2"/>
    <m/>
  </r>
  <r>
    <s v="TOMateiros"/>
    <n v="171270"/>
    <x v="383"/>
    <s v="TO"/>
    <s v="Mateiros"/>
    <x v="0"/>
    <n v="2223"/>
    <x v="2"/>
    <m/>
  </r>
  <r>
    <s v="TOMaurilândia do Tocantins"/>
    <n v="171280"/>
    <x v="384"/>
    <s v="TO"/>
    <s v="Maurilândia do Tocantins"/>
    <x v="0"/>
    <n v="3154"/>
    <x v="2"/>
    <m/>
  </r>
  <r>
    <s v="TOMiracema do Tocantins"/>
    <n v="171320"/>
    <x v="385"/>
    <s v="TO"/>
    <s v="Miracema do Tocantins"/>
    <x v="0"/>
    <n v="20684"/>
    <x v="0"/>
    <m/>
  </r>
  <r>
    <s v="TOMiranorte"/>
    <n v="171330"/>
    <x v="386"/>
    <s v="TO"/>
    <s v="Miranorte"/>
    <x v="0"/>
    <n v="12623"/>
    <x v="2"/>
    <m/>
  </r>
  <r>
    <s v="TOMonte do Carmo"/>
    <n v="171360"/>
    <x v="387"/>
    <s v="TO"/>
    <s v="Monte do Carmo"/>
    <x v="0"/>
    <n v="6716"/>
    <x v="2"/>
    <m/>
  </r>
  <r>
    <s v="TOMonte Santo do Tocantins"/>
    <n v="171370"/>
    <x v="388"/>
    <s v="TO"/>
    <s v="Monte Santo do Tocantins"/>
    <x v="0"/>
    <n v="2085"/>
    <x v="2"/>
    <m/>
  </r>
  <r>
    <s v="TOPalmeiras do Tocantins"/>
    <n v="171380"/>
    <x v="389"/>
    <s v="TO"/>
    <s v="Palmeiras do Tocantins"/>
    <x v="0"/>
    <n v="5740"/>
    <x v="2"/>
    <m/>
  </r>
  <r>
    <s v="TOMuricilândia"/>
    <n v="171395"/>
    <x v="390"/>
    <s v="TO"/>
    <s v="Muricilândia"/>
    <x v="0"/>
    <n v="3152"/>
    <x v="2"/>
    <m/>
  </r>
  <r>
    <s v="TONatividade"/>
    <n v="171420"/>
    <x v="391"/>
    <s v="TO"/>
    <s v="Natividade"/>
    <x v="0"/>
    <n v="9000"/>
    <x v="2"/>
    <m/>
  </r>
  <r>
    <s v="TONazaré"/>
    <n v="171430"/>
    <x v="392"/>
    <s v="TO"/>
    <s v="Nazaré"/>
    <x v="0"/>
    <n v="4386"/>
    <x v="2"/>
    <m/>
  </r>
  <r>
    <s v="TONova Olinda"/>
    <n v="171488"/>
    <x v="393"/>
    <s v="TO"/>
    <s v="Nova Olinda"/>
    <x v="0"/>
    <n v="10686"/>
    <x v="2"/>
    <m/>
  </r>
  <r>
    <s v="TONova Rosalândia"/>
    <n v="171500"/>
    <x v="394"/>
    <s v="TO"/>
    <s v="Nova Rosalândia"/>
    <x v="0"/>
    <n v="3770"/>
    <x v="2"/>
    <m/>
  </r>
  <r>
    <s v="TONovo Acordo"/>
    <n v="171510"/>
    <x v="395"/>
    <s v="TO"/>
    <s v="Novo Acordo"/>
    <x v="0"/>
    <n v="3762"/>
    <x v="2"/>
    <m/>
  </r>
  <r>
    <s v="TONovo Alegre"/>
    <n v="171515"/>
    <x v="396"/>
    <s v="TO"/>
    <s v="Novo Alegre"/>
    <x v="0"/>
    <n v="2286"/>
    <x v="2"/>
    <m/>
  </r>
  <r>
    <s v="TONovo Jardim"/>
    <n v="171525"/>
    <x v="397"/>
    <s v="TO"/>
    <s v="Novo Jardim"/>
    <x v="0"/>
    <n v="2457"/>
    <x v="2"/>
    <m/>
  </r>
  <r>
    <s v="TOOliveira de Fátima"/>
    <n v="171550"/>
    <x v="398"/>
    <s v="TO"/>
    <s v="Oliveira de Fátima"/>
    <x v="0"/>
    <n v="1037"/>
    <x v="2"/>
    <m/>
  </r>
  <r>
    <s v="TOPalmeirante"/>
    <n v="171570"/>
    <x v="399"/>
    <s v="TO"/>
    <s v="Palmeirante"/>
    <x v="0"/>
    <n v="4954"/>
    <x v="2"/>
    <m/>
  </r>
  <r>
    <s v="TOPalmeirópolis"/>
    <n v="171575"/>
    <x v="400"/>
    <s v="TO"/>
    <s v="Palmeirópolis"/>
    <x v="0"/>
    <n v="7339"/>
    <x v="2"/>
    <m/>
  </r>
  <r>
    <s v="TOParaíso do Tocantins"/>
    <n v="171610"/>
    <x v="401"/>
    <s v="TO"/>
    <s v="Paraíso do Tocantins"/>
    <x v="0"/>
    <n v="44417"/>
    <x v="0"/>
    <m/>
  </r>
  <r>
    <s v="TOParanã"/>
    <n v="171620"/>
    <x v="402"/>
    <s v="TO"/>
    <s v="Paranã"/>
    <x v="0"/>
    <n v="10338"/>
    <x v="2"/>
    <m/>
  </r>
  <r>
    <s v="TOPau D'arco"/>
    <n v="171630"/>
    <x v="403"/>
    <s v="TO"/>
    <s v="Pau D´arco"/>
    <x v="0"/>
    <n v="4588"/>
    <x v="2"/>
    <m/>
  </r>
  <r>
    <s v="TOPedro Afonso"/>
    <n v="171650"/>
    <x v="404"/>
    <s v="TO"/>
    <s v="Pedro Afonso"/>
    <x v="0"/>
    <n v="11539"/>
    <x v="2"/>
    <m/>
  </r>
  <r>
    <s v="TOPeixe"/>
    <n v="171660"/>
    <x v="405"/>
    <s v="TO"/>
    <s v="Peixe"/>
    <x v="0"/>
    <n v="10384"/>
    <x v="2"/>
    <m/>
  </r>
  <r>
    <s v="TOPequizeiro"/>
    <n v="171665"/>
    <x v="406"/>
    <s v="TO"/>
    <s v="Pequizeiro"/>
    <x v="0"/>
    <n v="5054"/>
    <x v="2"/>
    <m/>
  </r>
  <r>
    <s v="TOColméia"/>
    <n v="171670"/>
    <x v="407"/>
    <s v="TO"/>
    <s v="Colméia"/>
    <x v="0"/>
    <n v="8611"/>
    <x v="2"/>
    <m/>
  </r>
  <r>
    <s v="TOPindorama do Tocantins"/>
    <n v="171700"/>
    <x v="408"/>
    <s v="TO"/>
    <s v="Pindorama do Tocantins"/>
    <x v="0"/>
    <n v="4506"/>
    <x v="2"/>
    <m/>
  </r>
  <r>
    <s v="TOPiraquê"/>
    <n v="171720"/>
    <x v="409"/>
    <s v="TO"/>
    <s v="Piraquê"/>
    <x v="0"/>
    <n v="2920"/>
    <x v="2"/>
    <m/>
  </r>
  <r>
    <s v="TOPium"/>
    <n v="171750"/>
    <x v="410"/>
    <s v="TO"/>
    <s v="Pium"/>
    <x v="0"/>
    <n v="6694"/>
    <x v="2"/>
    <m/>
  </r>
  <r>
    <s v="TOPonte Alta do Bom Jesus"/>
    <n v="171780"/>
    <x v="411"/>
    <s v="TO"/>
    <s v="Ponte Alta do Bom Jesus"/>
    <x v="0"/>
    <n v="4544"/>
    <x v="2"/>
    <m/>
  </r>
  <r>
    <s v="TOPonte Alta do Tocantins"/>
    <n v="171790"/>
    <x v="412"/>
    <s v="TO"/>
    <s v="Ponte Alta do Tocantins"/>
    <x v="0"/>
    <n v="7180"/>
    <x v="2"/>
    <m/>
  </r>
  <r>
    <s v="TOPorto Alegre do Tocantins"/>
    <n v="171800"/>
    <x v="413"/>
    <s v="TO"/>
    <s v="Porto Alegre do Tocantins"/>
    <x v="0"/>
    <n v="2796"/>
    <x v="2"/>
    <m/>
  </r>
  <r>
    <s v="TOPorto Nacional"/>
    <n v="171820"/>
    <x v="414"/>
    <s v="TO"/>
    <s v="Porto Nacional"/>
    <x v="0"/>
    <n v="49146"/>
    <x v="0"/>
    <m/>
  </r>
  <r>
    <s v="TOPraia Norte"/>
    <n v="171830"/>
    <x v="415"/>
    <s v="TO"/>
    <s v="Praia Norte"/>
    <x v="0"/>
    <n v="7659"/>
    <x v="2"/>
    <m/>
  </r>
  <r>
    <s v="TOPresidente Kennedy"/>
    <n v="171840"/>
    <x v="416"/>
    <s v="TO"/>
    <s v="Presidente Kennedy"/>
    <x v="0"/>
    <n v="3681"/>
    <x v="2"/>
    <m/>
  </r>
  <r>
    <s v="TOPugmil"/>
    <n v="171845"/>
    <x v="417"/>
    <s v="TO"/>
    <s v="Pugmil"/>
    <x v="0"/>
    <n v="2369"/>
    <x v="2"/>
    <m/>
  </r>
  <r>
    <s v="TORecursolândia"/>
    <n v="171850"/>
    <x v="418"/>
    <s v="TO"/>
    <s v="Recursolândia"/>
    <x v="0"/>
    <n v="3768"/>
    <x v="2"/>
    <m/>
  </r>
  <r>
    <s v="TORiachinho"/>
    <n v="171855"/>
    <x v="419"/>
    <s v="TO"/>
    <s v="Riachinho"/>
    <x v="0"/>
    <n v="4191"/>
    <x v="2"/>
    <m/>
  </r>
  <r>
    <s v="TORio da Conceição"/>
    <n v="171865"/>
    <x v="420"/>
    <s v="TO"/>
    <s v="Rio da Conceição"/>
    <x v="0"/>
    <n v="1714"/>
    <x v="2"/>
    <m/>
  </r>
  <r>
    <s v="TORio Dos Bois"/>
    <n v="171870"/>
    <x v="421"/>
    <s v="TO"/>
    <s v="Rio Dos Bois"/>
    <x v="0"/>
    <n v="2570"/>
    <x v="2"/>
    <m/>
  </r>
  <r>
    <s v="TORio Sono"/>
    <n v="171875"/>
    <x v="422"/>
    <s v="TO"/>
    <s v="Rio Sono"/>
    <x v="0"/>
    <n v="6254"/>
    <x v="2"/>
    <m/>
  </r>
  <r>
    <s v="TOSampaio"/>
    <n v="171880"/>
    <x v="423"/>
    <s v="TO"/>
    <s v="Sampaio"/>
    <x v="0"/>
    <n v="3864"/>
    <x v="2"/>
    <m/>
  </r>
  <r>
    <s v="TOSandolândia"/>
    <n v="171884"/>
    <x v="424"/>
    <s v="TO"/>
    <s v="Sandolândia"/>
    <x v="0"/>
    <n v="3326"/>
    <x v="2"/>
    <m/>
  </r>
  <r>
    <s v="TOSanta fé do Araguaia"/>
    <n v="171886"/>
    <x v="425"/>
    <s v="TO"/>
    <s v="Santa fé do Araguaia"/>
    <x v="0"/>
    <n v="6599"/>
    <x v="2"/>
    <m/>
  </r>
  <r>
    <s v="TOSanta Maria do Tocantins"/>
    <n v="171888"/>
    <x v="426"/>
    <s v="TO"/>
    <s v="Santa Maria do Tocantins"/>
    <x v="0"/>
    <n v="2894"/>
    <x v="2"/>
    <m/>
  </r>
  <r>
    <s v="TOSanta Rita do Tocantins"/>
    <n v="171889"/>
    <x v="427"/>
    <s v="TO"/>
    <s v="Santa Rita do Tocantins"/>
    <x v="0"/>
    <n v="2128"/>
    <x v="2"/>
    <m/>
  </r>
  <r>
    <s v="TOSanta Rosa do Tocantins"/>
    <n v="171890"/>
    <x v="428"/>
    <s v="TO"/>
    <s v="Santa Rosa do Tocantins"/>
    <x v="0"/>
    <n v="4568"/>
    <x v="2"/>
    <m/>
  </r>
  <r>
    <s v="TOSanta Tereza do Tocantins"/>
    <n v="171900"/>
    <x v="429"/>
    <s v="TO"/>
    <s v="Santa Tereza do Tocantins"/>
    <x v="0"/>
    <n v="2523"/>
    <x v="2"/>
    <m/>
  </r>
  <r>
    <s v="TOSanta Terezinha do Tocantins"/>
    <n v="172000"/>
    <x v="430"/>
    <s v="TO"/>
    <s v="Santa Terezinha do Tocantins"/>
    <x v="0"/>
    <n v="2474"/>
    <x v="2"/>
    <m/>
  </r>
  <r>
    <s v="TOSão Bento do Tocantins"/>
    <n v="172010"/>
    <x v="431"/>
    <s v="TO"/>
    <s v="São Bento do Tocantins"/>
    <x v="0"/>
    <n v="4608"/>
    <x v="2"/>
    <m/>
  </r>
  <r>
    <s v="TOSão Félix do Tocantins"/>
    <n v="172015"/>
    <x v="432"/>
    <s v="TO"/>
    <s v="São Félix do Tocantins"/>
    <x v="0"/>
    <n v="1437"/>
    <x v="2"/>
    <m/>
  </r>
  <r>
    <s v="TOSão Miguel do Tocantins"/>
    <n v="172020"/>
    <x v="433"/>
    <s v="TO"/>
    <s v="São Miguel do Tocantins"/>
    <x v="0"/>
    <n v="10481"/>
    <x v="2"/>
    <m/>
  </r>
  <r>
    <s v="TOSão Salvador do Tocantins"/>
    <n v="172025"/>
    <x v="434"/>
    <s v="TO"/>
    <s v="São Salvador do Tocantins"/>
    <x v="0"/>
    <n v="2910"/>
    <x v="2"/>
    <m/>
  </r>
  <r>
    <s v="TOSão Sebastião do Tocantins"/>
    <n v="172030"/>
    <x v="435"/>
    <s v="TO"/>
    <s v="São Sebastião do Tocantins"/>
    <x v="0"/>
    <n v="4283"/>
    <x v="2"/>
    <m/>
  </r>
  <r>
    <s v="TOSão Valério da Natividade"/>
    <n v="172049"/>
    <x v="436"/>
    <s v="TO"/>
    <s v="São Valério da Natividade"/>
    <x v="0"/>
    <n v="4383"/>
    <x v="2"/>
    <m/>
  </r>
  <r>
    <s v="TOSilvanópolis"/>
    <n v="172065"/>
    <x v="437"/>
    <s v="TO"/>
    <s v="Silvanópolis"/>
    <x v="0"/>
    <n v="5068"/>
    <x v="2"/>
    <m/>
  </r>
  <r>
    <s v="TOSítio Novo do Tocantins"/>
    <n v="172080"/>
    <x v="438"/>
    <s v="TO"/>
    <s v="Sítio Novo do Tocantins"/>
    <x v="0"/>
    <n v="9148"/>
    <x v="2"/>
    <m/>
  </r>
  <r>
    <s v="TOSucupira"/>
    <n v="172085"/>
    <x v="439"/>
    <s v="TO"/>
    <s v="Sucupira"/>
    <x v="0"/>
    <n v="1742"/>
    <x v="2"/>
    <m/>
  </r>
  <r>
    <s v="TOTaguatinga"/>
    <n v="172090"/>
    <x v="440"/>
    <s v="TO"/>
    <s v="Taguatinga"/>
    <x v="0"/>
    <n v="15051"/>
    <x v="2"/>
    <m/>
  </r>
  <r>
    <s v="TOTaipas do Tocantins"/>
    <n v="172093"/>
    <x v="441"/>
    <s v="TO"/>
    <s v="Taipas do Tocantins"/>
    <x v="0"/>
    <n v="1945"/>
    <x v="2"/>
    <m/>
  </r>
  <r>
    <s v="TOTalismã"/>
    <n v="172097"/>
    <x v="442"/>
    <s v="TO"/>
    <s v="Talismã"/>
    <x v="0"/>
    <n v="2562"/>
    <x v="2"/>
    <m/>
  </r>
  <r>
    <s v="TOPalmas"/>
    <n v="172100"/>
    <x v="443"/>
    <s v="TO"/>
    <s v="Palmas"/>
    <x v="0"/>
    <n v="228332"/>
    <x v="3"/>
    <s v="Capital"/>
  </r>
  <r>
    <s v="TOTocantínia"/>
    <n v="172110"/>
    <x v="444"/>
    <s v="TO"/>
    <s v="Tocantínia"/>
    <x v="0"/>
    <n v="6736"/>
    <x v="2"/>
    <m/>
  </r>
  <r>
    <s v="TOTocantinópolis"/>
    <n v="172120"/>
    <x v="445"/>
    <s v="TO"/>
    <s v="Tocantinópolis"/>
    <x v="0"/>
    <n v="22619"/>
    <x v="0"/>
    <m/>
  </r>
  <r>
    <s v="TOTupirama"/>
    <n v="172125"/>
    <x v="446"/>
    <s v="TO"/>
    <s v="Tupirama"/>
    <x v="0"/>
    <n v="1574"/>
    <x v="2"/>
    <m/>
  </r>
  <r>
    <s v="TOTupiratins"/>
    <n v="172130"/>
    <x v="447"/>
    <s v="TO"/>
    <s v="Tupiratins"/>
    <x v="0"/>
    <n v="2097"/>
    <x v="2"/>
    <m/>
  </r>
  <r>
    <s v="TOWanderlândia"/>
    <n v="172208"/>
    <x v="448"/>
    <s v="TO"/>
    <s v="Wanderlândia"/>
    <x v="0"/>
    <n v="10981"/>
    <x v="2"/>
    <m/>
  </r>
  <r>
    <s v="TOXambioá"/>
    <n v="172210"/>
    <x v="449"/>
    <s v="TO"/>
    <s v="Xambioá"/>
    <x v="0"/>
    <n v="11484"/>
    <x v="2"/>
    <m/>
  </r>
  <r>
    <s v="MAAçailândia"/>
    <n v="210005"/>
    <x v="450"/>
    <s v="MA"/>
    <s v="Açailândia"/>
    <x v="1"/>
    <n v="104047"/>
    <x v="3"/>
    <m/>
  </r>
  <r>
    <s v="MAAfonso Cunha"/>
    <n v="210010"/>
    <x v="451"/>
    <s v="MA"/>
    <s v="Afonso Cunha"/>
    <x v="1"/>
    <n v="5905"/>
    <x v="2"/>
    <m/>
  </r>
  <r>
    <s v="MAÁgua Doce do Maranhão"/>
    <n v="210015"/>
    <x v="452"/>
    <s v="MA"/>
    <s v="Água Doce do Maranhão"/>
    <x v="1"/>
    <n v="11581"/>
    <x v="2"/>
    <m/>
  </r>
  <r>
    <s v="MAAlcântara"/>
    <n v="210020"/>
    <x v="453"/>
    <s v="MA"/>
    <s v="Alcântara"/>
    <x v="1"/>
    <n v="21851"/>
    <x v="0"/>
    <m/>
  </r>
  <r>
    <s v="MAAldeias Altas"/>
    <n v="210030"/>
    <x v="454"/>
    <s v="MA"/>
    <s v="Aldeias Altas"/>
    <x v="1"/>
    <n v="23952"/>
    <x v="0"/>
    <m/>
  </r>
  <r>
    <s v="MAAltamira do Maranhão"/>
    <n v="210040"/>
    <x v="455"/>
    <s v="MA"/>
    <s v="Altamira do Maranhão"/>
    <x v="1"/>
    <n v="11063"/>
    <x v="2"/>
    <m/>
  </r>
  <r>
    <s v="MAAlto Alegre do Maranhão"/>
    <n v="210043"/>
    <x v="456"/>
    <s v="MA"/>
    <s v="Alto Alegre do Maranhão"/>
    <x v="1"/>
    <n v="24599"/>
    <x v="0"/>
    <m/>
  </r>
  <r>
    <s v="MAAlto Alegre do Pindaré"/>
    <n v="210047"/>
    <x v="457"/>
    <s v="MA"/>
    <s v="Alto Alegre do Pindaré"/>
    <x v="1"/>
    <n v="31057"/>
    <x v="0"/>
    <m/>
  </r>
  <r>
    <s v="MAAlto Parnaíba"/>
    <n v="210050"/>
    <x v="458"/>
    <s v="MA"/>
    <s v="Alto Parnaíba"/>
    <x v="1"/>
    <n v="10766"/>
    <x v="2"/>
    <m/>
  </r>
  <r>
    <s v="MAAmapá do Maranhão"/>
    <n v="210055"/>
    <x v="459"/>
    <s v="MA"/>
    <s v="Amapá do Maranhão"/>
    <x v="1"/>
    <n v="6431"/>
    <x v="2"/>
    <m/>
  </r>
  <r>
    <s v="MAAmarante do Maranhão"/>
    <n v="210060"/>
    <x v="460"/>
    <s v="MA"/>
    <s v="Amarante do Maranhão"/>
    <x v="1"/>
    <n v="37932"/>
    <x v="0"/>
    <m/>
  </r>
  <r>
    <s v="MAAnajatuba"/>
    <n v="210070"/>
    <x v="461"/>
    <s v="MA"/>
    <s v="Anajatuba"/>
    <x v="1"/>
    <n v="25291"/>
    <x v="0"/>
    <m/>
  </r>
  <r>
    <s v="MAAnapurus"/>
    <n v="210080"/>
    <x v="462"/>
    <s v="MA"/>
    <s v="Anapurus"/>
    <x v="1"/>
    <n v="13939"/>
    <x v="2"/>
    <m/>
  </r>
  <r>
    <s v="MAApicum-açu"/>
    <n v="210083"/>
    <x v="463"/>
    <s v="MA"/>
    <s v="Apicum-açu"/>
    <x v="1"/>
    <n v="14959"/>
    <x v="2"/>
    <m/>
  </r>
  <r>
    <s v="MAAraguanã"/>
    <n v="210087"/>
    <x v="464"/>
    <s v="MA"/>
    <s v="Araguanã"/>
    <x v="1"/>
    <n v="13973"/>
    <x v="2"/>
    <m/>
  </r>
  <r>
    <s v="MAAraioses"/>
    <n v="210090"/>
    <x v="465"/>
    <s v="MA"/>
    <s v="Araioses"/>
    <x v="1"/>
    <n v="42505"/>
    <x v="0"/>
    <m/>
  </r>
  <r>
    <s v="MAArame"/>
    <n v="210095"/>
    <x v="466"/>
    <s v="MA"/>
    <s v="Arame"/>
    <x v="1"/>
    <n v="31702"/>
    <x v="0"/>
    <m/>
  </r>
  <r>
    <s v="MAArari"/>
    <n v="210100"/>
    <x v="467"/>
    <s v="MA"/>
    <s v="Arari"/>
    <x v="1"/>
    <n v="28488"/>
    <x v="0"/>
    <m/>
  </r>
  <r>
    <s v="MAAxixá"/>
    <n v="210110"/>
    <x v="468"/>
    <s v="MA"/>
    <s v="Axixá"/>
    <x v="1"/>
    <n v="11407"/>
    <x v="2"/>
    <m/>
  </r>
  <r>
    <s v="MABacabal"/>
    <n v="210120"/>
    <x v="469"/>
    <s v="MA"/>
    <s v="Bacabal"/>
    <x v="1"/>
    <n v="100014"/>
    <x v="3"/>
    <m/>
  </r>
  <r>
    <s v="MABacabeira"/>
    <n v="210125"/>
    <x v="470"/>
    <s v="MA"/>
    <s v="Bacabeira"/>
    <x v="1"/>
    <n v="14925"/>
    <x v="2"/>
    <m/>
  </r>
  <r>
    <s v="MABacuri"/>
    <n v="210130"/>
    <x v="471"/>
    <s v="MA"/>
    <s v="Bacuri"/>
    <x v="1"/>
    <n v="16604"/>
    <x v="2"/>
    <m/>
  </r>
  <r>
    <s v="MABacurituba"/>
    <n v="210135"/>
    <x v="472"/>
    <s v="MA"/>
    <s v="Bacurituba"/>
    <x v="1"/>
    <n v="5293"/>
    <x v="2"/>
    <m/>
  </r>
  <r>
    <s v="MABalsas"/>
    <n v="210140"/>
    <x v="473"/>
    <s v="MA"/>
    <s v="Balsas"/>
    <x v="1"/>
    <n v="83528"/>
    <x v="1"/>
    <m/>
  </r>
  <r>
    <s v="MABarão de Grajaú"/>
    <n v="210150"/>
    <x v="474"/>
    <s v="MA"/>
    <s v="Barão de Grajaú"/>
    <x v="1"/>
    <n v="17841"/>
    <x v="2"/>
    <m/>
  </r>
  <r>
    <s v="MABarra do Corda"/>
    <n v="210160"/>
    <x v="475"/>
    <s v="MA"/>
    <s v="Barra do Corda"/>
    <x v="1"/>
    <n v="82830"/>
    <x v="1"/>
    <m/>
  </r>
  <r>
    <s v="MABarreirinhas"/>
    <n v="210170"/>
    <x v="476"/>
    <s v="MA"/>
    <s v="Barreirinhas"/>
    <x v="1"/>
    <n v="54930"/>
    <x v="1"/>
    <m/>
  </r>
  <r>
    <s v="MABelágua"/>
    <n v="210173"/>
    <x v="477"/>
    <s v="MA"/>
    <s v="Belágua"/>
    <x v="1"/>
    <n v="6524"/>
    <x v="2"/>
    <m/>
  </r>
  <r>
    <s v="MABela Vista do Maranhão"/>
    <n v="210177"/>
    <x v="478"/>
    <s v="MA"/>
    <s v="Bela Vista do Maranhão"/>
    <x v="1"/>
    <n v="12049"/>
    <x v="2"/>
    <m/>
  </r>
  <r>
    <s v="MABenedito Leite"/>
    <n v="210180"/>
    <x v="479"/>
    <s v="MA"/>
    <s v="Benedito Leite"/>
    <x v="1"/>
    <n v="5469"/>
    <x v="2"/>
    <m/>
  </r>
  <r>
    <s v="MABequimão"/>
    <n v="210190"/>
    <x v="480"/>
    <s v="MA"/>
    <s v="Bequimão"/>
    <x v="1"/>
    <n v="20344"/>
    <x v="0"/>
    <m/>
  </r>
  <r>
    <s v="MABernardo do Mearim"/>
    <n v="210193"/>
    <x v="481"/>
    <s v="MA"/>
    <s v="Bernardo do Mearim"/>
    <x v="1"/>
    <n v="5996"/>
    <x v="2"/>
    <m/>
  </r>
  <r>
    <s v="MABoa Vista do Gurupi"/>
    <n v="210197"/>
    <x v="482"/>
    <s v="MA"/>
    <s v="Boa Vista do Gurupi"/>
    <x v="1"/>
    <n v="7949"/>
    <x v="2"/>
    <m/>
  </r>
  <r>
    <s v="MABom Jardim"/>
    <n v="210200"/>
    <x v="483"/>
    <s v="MA"/>
    <s v="Bom Jardim"/>
    <x v="1"/>
    <n v="39049"/>
    <x v="0"/>
    <m/>
  </r>
  <r>
    <s v="MABom Jesus Das Selvas"/>
    <n v="210203"/>
    <x v="484"/>
    <s v="MA"/>
    <s v="Bom Jesus Das Selvas"/>
    <x v="1"/>
    <n v="28459"/>
    <x v="0"/>
    <m/>
  </r>
  <r>
    <s v="MABom Lugar"/>
    <n v="210207"/>
    <x v="485"/>
    <s v="MA"/>
    <s v="Bom Lugar"/>
    <x v="1"/>
    <n v="14818"/>
    <x v="2"/>
    <m/>
  </r>
  <r>
    <s v="MABrejo"/>
    <n v="210210"/>
    <x v="486"/>
    <s v="MA"/>
    <s v="Brejo"/>
    <x v="1"/>
    <n v="33359"/>
    <x v="0"/>
    <m/>
  </r>
  <r>
    <s v="MABrejo de Areia"/>
    <n v="210215"/>
    <x v="487"/>
    <s v="MA"/>
    <s v="Brejo de Areia"/>
    <x v="1"/>
    <n v="5577"/>
    <x v="2"/>
    <m/>
  </r>
  <r>
    <s v="MABuriti"/>
    <n v="210220"/>
    <x v="488"/>
    <s v="MA"/>
    <s v="Buriti"/>
    <x v="1"/>
    <n v="27013"/>
    <x v="0"/>
    <m/>
  </r>
  <r>
    <s v="MABuriti Bravo"/>
    <n v="210230"/>
    <x v="489"/>
    <s v="MA"/>
    <s v="Buriti Bravo"/>
    <x v="1"/>
    <n v="22899"/>
    <x v="0"/>
    <m/>
  </r>
  <r>
    <s v="MABuriticupu"/>
    <n v="210232"/>
    <x v="490"/>
    <s v="MA"/>
    <s v="Buriticupu"/>
    <x v="1"/>
    <n v="65237"/>
    <x v="1"/>
    <m/>
  </r>
  <r>
    <s v="MABuritirana"/>
    <n v="210235"/>
    <x v="491"/>
    <s v="MA"/>
    <s v="Buritirana"/>
    <x v="1"/>
    <n v="14784"/>
    <x v="2"/>
    <m/>
  </r>
  <r>
    <s v="MACachoeira Grande"/>
    <n v="210237"/>
    <x v="492"/>
    <s v="MA"/>
    <s v="Cachoeira Grande"/>
    <x v="1"/>
    <n v="8446"/>
    <x v="2"/>
    <m/>
  </r>
  <r>
    <s v="MACajapió"/>
    <n v="210240"/>
    <x v="493"/>
    <s v="MA"/>
    <s v="Cajapió"/>
    <x v="1"/>
    <n v="10593"/>
    <x v="2"/>
    <m/>
  </r>
  <r>
    <s v="MACajari"/>
    <n v="210250"/>
    <x v="494"/>
    <s v="MA"/>
    <s v="Cajari"/>
    <x v="1"/>
    <n v="18338"/>
    <x v="2"/>
    <m/>
  </r>
  <r>
    <s v="MACampestre do Maranhão"/>
    <n v="210255"/>
    <x v="495"/>
    <s v="MA"/>
    <s v="Campestre do Maranhão"/>
    <x v="1"/>
    <n v="13369"/>
    <x v="2"/>
    <m/>
  </r>
  <r>
    <s v="MACândido Mendes"/>
    <n v="210260"/>
    <x v="496"/>
    <s v="MA"/>
    <s v="Cândido Mendes"/>
    <x v="1"/>
    <n v="18505"/>
    <x v="2"/>
    <m/>
  </r>
  <r>
    <s v="MACantanhede"/>
    <n v="210270"/>
    <x v="497"/>
    <s v="MA"/>
    <s v="Cantanhede"/>
    <x v="1"/>
    <n v="20448"/>
    <x v="0"/>
    <m/>
  </r>
  <r>
    <s v="MACapinzal do Norte"/>
    <n v="210275"/>
    <x v="498"/>
    <s v="MA"/>
    <s v="Capinzal do Norte"/>
    <x v="1"/>
    <n v="10698"/>
    <x v="2"/>
    <m/>
  </r>
  <r>
    <s v="MACarolina"/>
    <n v="210280"/>
    <x v="499"/>
    <s v="MA"/>
    <s v="Carolina"/>
    <x v="1"/>
    <n v="23959"/>
    <x v="0"/>
    <m/>
  </r>
  <r>
    <s v="MACarutapera"/>
    <n v="210290"/>
    <x v="500"/>
    <s v="MA"/>
    <s v="Carutapera"/>
    <x v="1"/>
    <n v="22006"/>
    <x v="0"/>
    <m/>
  </r>
  <r>
    <s v="MACaxias"/>
    <n v="210300"/>
    <x v="501"/>
    <s v="MA"/>
    <s v="Caxias"/>
    <x v="1"/>
    <n v="155129"/>
    <x v="3"/>
    <m/>
  </r>
  <r>
    <s v="MACedral"/>
    <n v="210310"/>
    <x v="502"/>
    <s v="MA"/>
    <s v="Cedral"/>
    <x v="1"/>
    <n v="10297"/>
    <x v="2"/>
    <m/>
  </r>
  <r>
    <s v="MACentral do Maranhão"/>
    <n v="210312"/>
    <x v="503"/>
    <s v="MA"/>
    <s v="Central do Maranhão"/>
    <x v="1"/>
    <n v="7887"/>
    <x v="2"/>
    <m/>
  </r>
  <r>
    <s v="MACentro do Guilherme"/>
    <n v="210315"/>
    <x v="504"/>
    <s v="MA"/>
    <s v="Centro do Guilherme"/>
    <x v="1"/>
    <n v="12565"/>
    <x v="2"/>
    <m/>
  </r>
  <r>
    <s v="MACentro Novo do Maranhão"/>
    <n v="210317"/>
    <x v="505"/>
    <s v="MA"/>
    <s v="Centro Novo do Maranhão"/>
    <x v="1"/>
    <n v="17622"/>
    <x v="2"/>
    <m/>
  </r>
  <r>
    <s v="MAChapadinha"/>
    <n v="210320"/>
    <x v="506"/>
    <s v="MA"/>
    <s v="Chapadinha"/>
    <x v="1"/>
    <n v="73350"/>
    <x v="1"/>
    <m/>
  </r>
  <r>
    <s v="MACidelândia"/>
    <n v="210325"/>
    <x v="507"/>
    <s v="MA"/>
    <s v="Cidelândia"/>
    <x v="1"/>
    <n v="13681"/>
    <x v="2"/>
    <m/>
  </r>
  <r>
    <s v="MACodó"/>
    <n v="210330"/>
    <x v="508"/>
    <s v="MA"/>
    <s v="Codó"/>
    <x v="1"/>
    <n v="118038"/>
    <x v="3"/>
    <m/>
  </r>
  <r>
    <s v="MACoelho Neto"/>
    <n v="210340"/>
    <x v="509"/>
    <s v="MA"/>
    <s v="Coelho Neto"/>
    <x v="1"/>
    <n v="46750"/>
    <x v="0"/>
    <m/>
  </r>
  <r>
    <s v="MAColinas"/>
    <n v="210350"/>
    <x v="510"/>
    <s v="MA"/>
    <s v="Colinas"/>
    <x v="1"/>
    <n v="39132"/>
    <x v="0"/>
    <m/>
  </r>
  <r>
    <s v="MAConceição do Lago-açu"/>
    <n v="210355"/>
    <x v="511"/>
    <s v="MA"/>
    <s v="Conceição do Lago-açu"/>
    <x v="1"/>
    <n v="14436"/>
    <x v="2"/>
    <m/>
  </r>
  <r>
    <s v="MACoroatá"/>
    <n v="210360"/>
    <x v="512"/>
    <s v="MA"/>
    <s v="Coroatá"/>
    <x v="1"/>
    <n v="61725"/>
    <x v="1"/>
    <m/>
  </r>
  <r>
    <s v="MACururupu"/>
    <n v="210370"/>
    <x v="513"/>
    <s v="MA"/>
    <s v="Cururupu"/>
    <x v="1"/>
    <n v="32652"/>
    <x v="0"/>
    <m/>
  </r>
  <r>
    <s v="MADavinópolis"/>
    <n v="210375"/>
    <x v="514"/>
    <s v="MA"/>
    <s v="Davinópolis"/>
    <x v="1"/>
    <n v="12579"/>
    <x v="2"/>
    <m/>
  </r>
  <r>
    <s v="MADom Pedro"/>
    <n v="210380"/>
    <x v="515"/>
    <s v="MA"/>
    <s v="Dom Pedro"/>
    <x v="1"/>
    <n v="22681"/>
    <x v="0"/>
    <m/>
  </r>
  <r>
    <s v="MADuque Bacelar"/>
    <n v="210390"/>
    <x v="516"/>
    <s v="MA"/>
    <s v="Duque Bacelar"/>
    <x v="1"/>
    <n v="10649"/>
    <x v="2"/>
    <m/>
  </r>
  <r>
    <s v="MAEsperantinópolis"/>
    <n v="210400"/>
    <x v="517"/>
    <s v="MA"/>
    <s v="Esperantinópolis"/>
    <x v="1"/>
    <n v="18452"/>
    <x v="2"/>
    <m/>
  </r>
  <r>
    <s v="MAEstreito"/>
    <n v="210405"/>
    <x v="518"/>
    <s v="MA"/>
    <s v="Estreito"/>
    <x v="1"/>
    <n v="35835"/>
    <x v="0"/>
    <m/>
  </r>
  <r>
    <s v="MAFeira Nova do Maranhão"/>
    <n v="210407"/>
    <x v="519"/>
    <s v="MA"/>
    <s v="Feira Nova do Maranhão"/>
    <x v="1"/>
    <n v="8126"/>
    <x v="2"/>
    <m/>
  </r>
  <r>
    <s v="MAFernando Falcão"/>
    <n v="210408"/>
    <x v="520"/>
    <s v="MA"/>
    <s v="Fernando Falcão"/>
    <x v="1"/>
    <n v="9241"/>
    <x v="2"/>
    <m/>
  </r>
  <r>
    <s v="MAFormosa da Serra Negra"/>
    <n v="210409"/>
    <x v="521"/>
    <s v="MA"/>
    <s v="Formosa da Serra Negra"/>
    <x v="1"/>
    <n v="17757"/>
    <x v="2"/>
    <m/>
  </r>
  <r>
    <s v="MAFortaleza Dos Nogueiras"/>
    <n v="210410"/>
    <x v="522"/>
    <s v="MA"/>
    <s v="Fortaleza Dos Nogueiras"/>
    <x v="1"/>
    <n v="11646"/>
    <x v="2"/>
    <m/>
  </r>
  <r>
    <s v="MAFortuna"/>
    <n v="210420"/>
    <x v="523"/>
    <s v="MA"/>
    <s v="Fortuna"/>
    <x v="1"/>
    <n v="15098"/>
    <x v="2"/>
    <m/>
  </r>
  <r>
    <s v="MAGodofredo Viana"/>
    <n v="210430"/>
    <x v="524"/>
    <s v="MA"/>
    <s v="Godofredo Viana"/>
    <x v="1"/>
    <n v="10635"/>
    <x v="2"/>
    <m/>
  </r>
  <r>
    <s v="MAGonçalves Dias"/>
    <n v="210440"/>
    <x v="525"/>
    <s v="MA"/>
    <s v="Gonçalves Dias"/>
    <x v="1"/>
    <n v="17482"/>
    <x v="2"/>
    <m/>
  </r>
  <r>
    <s v="MAGovernador Archer"/>
    <n v="210450"/>
    <x v="526"/>
    <s v="MA"/>
    <s v="Governador Archer"/>
    <x v="1"/>
    <n v="10205"/>
    <x v="2"/>
    <m/>
  </r>
  <r>
    <s v="MAGovernador Edison Lobão"/>
    <n v="210455"/>
    <x v="527"/>
    <s v="MA"/>
    <s v="Governador Edison Lobão"/>
    <x v="1"/>
    <n v="15895"/>
    <x v="2"/>
    <m/>
  </r>
  <r>
    <s v="MAGovernador Eugênio Barros"/>
    <n v="210460"/>
    <x v="528"/>
    <s v="MA"/>
    <s v="Governador Eugênio Barros"/>
    <x v="1"/>
    <n v="15991"/>
    <x v="2"/>
    <m/>
  </r>
  <r>
    <s v="MAGovernador Luiz Rocha"/>
    <n v="210462"/>
    <x v="529"/>
    <s v="MA"/>
    <s v="Governador Luiz Rocha"/>
    <x v="1"/>
    <n v="7337"/>
    <x v="2"/>
    <m/>
  </r>
  <r>
    <s v="MAGovernador Newton Bello"/>
    <n v="210465"/>
    <x v="530"/>
    <s v="MA"/>
    <s v="Governador Newton Bello"/>
    <x v="1"/>
    <n v="11921"/>
    <x v="2"/>
    <m/>
  </r>
  <r>
    <s v="MAGovernador Nunes Freire"/>
    <n v="210467"/>
    <x v="531"/>
    <s v="MA"/>
    <s v="Governador Nunes Freire"/>
    <x v="1"/>
    <n v="25401"/>
    <x v="0"/>
    <m/>
  </r>
  <r>
    <s v="MAGraça Aranha"/>
    <n v="210470"/>
    <x v="532"/>
    <s v="MA"/>
    <s v="Graça Aranha"/>
    <x v="1"/>
    <n v="6140"/>
    <x v="2"/>
    <m/>
  </r>
  <r>
    <s v="MAGrajaú"/>
    <n v="210480"/>
    <x v="533"/>
    <s v="MA"/>
    <s v="Grajaú"/>
    <x v="1"/>
    <n v="62093"/>
    <x v="1"/>
    <m/>
  </r>
  <r>
    <s v="MAGuimarães"/>
    <n v="210490"/>
    <x v="534"/>
    <s v="MA"/>
    <s v="Guimarães"/>
    <x v="1"/>
    <n v="12081"/>
    <x v="2"/>
    <m/>
  </r>
  <r>
    <s v="MAHumberto de Campos"/>
    <n v="210500"/>
    <x v="535"/>
    <s v="MA"/>
    <s v="Humberto de Campos"/>
    <x v="1"/>
    <n v="26189"/>
    <x v="0"/>
    <m/>
  </r>
  <r>
    <s v="MAIcatu"/>
    <n v="210510"/>
    <x v="536"/>
    <s v="MA"/>
    <s v="Icatu"/>
    <x v="1"/>
    <n v="25145"/>
    <x v="0"/>
    <m/>
  </r>
  <r>
    <s v="MAIgarapé do Meio"/>
    <n v="210515"/>
    <x v="537"/>
    <s v="MA"/>
    <s v="Igarapé do Meio"/>
    <x v="1"/>
    <n v="12550"/>
    <x v="2"/>
    <m/>
  </r>
  <r>
    <s v="MAIgarapé Grande"/>
    <n v="210520"/>
    <x v="538"/>
    <s v="MA"/>
    <s v="Igarapé Grande"/>
    <x v="1"/>
    <n v="11041"/>
    <x v="2"/>
    <m/>
  </r>
  <r>
    <s v="MAImperatriz"/>
    <n v="210530"/>
    <x v="539"/>
    <s v="MA"/>
    <s v="Imperatriz"/>
    <x v="1"/>
    <n v="247505"/>
    <x v="3"/>
    <m/>
  </r>
  <r>
    <s v="MAItaipava do Grajaú"/>
    <n v="210535"/>
    <x v="540"/>
    <s v="MA"/>
    <s v="Itaipava do Grajaú"/>
    <x v="1"/>
    <n v="14297"/>
    <x v="2"/>
    <m/>
  </r>
  <r>
    <s v="MAItapecuru Mirim"/>
    <n v="210540"/>
    <x v="541"/>
    <s v="MA"/>
    <s v="Itapecuru Mirim"/>
    <x v="1"/>
    <n v="62110"/>
    <x v="1"/>
    <m/>
  </r>
  <r>
    <s v="MAItinga do Maranhão"/>
    <n v="210542"/>
    <x v="542"/>
    <s v="MA"/>
    <s v="Itinga do Maranhão"/>
    <x v="1"/>
    <n v="24863"/>
    <x v="0"/>
    <m/>
  </r>
  <r>
    <s v="MAJatobá"/>
    <n v="210545"/>
    <x v="543"/>
    <s v="MA"/>
    <s v="Jatobá"/>
    <x v="1"/>
    <n v="8526"/>
    <x v="2"/>
    <m/>
  </r>
  <r>
    <s v="MAJenipapo Dos Vieiras"/>
    <n v="210547"/>
    <x v="544"/>
    <s v="MA"/>
    <s v="Jenipapo Dos Vieiras"/>
    <x v="1"/>
    <n v="15440"/>
    <x v="2"/>
    <m/>
  </r>
  <r>
    <s v="MAJoão Lisboa"/>
    <n v="210550"/>
    <x v="545"/>
    <s v="MA"/>
    <s v="João Lisboa"/>
    <x v="1"/>
    <n v="20381"/>
    <x v="0"/>
    <m/>
  </r>
  <r>
    <s v="MAJoselândia"/>
    <n v="210560"/>
    <x v="546"/>
    <s v="MA"/>
    <s v="Joselândia"/>
    <x v="1"/>
    <n v="15433"/>
    <x v="2"/>
    <m/>
  </r>
  <r>
    <s v="MAJunco do Maranhão"/>
    <n v="210565"/>
    <x v="547"/>
    <s v="MA"/>
    <s v="Junco do Maranhão"/>
    <x v="1"/>
    <n v="4020"/>
    <x v="2"/>
    <m/>
  </r>
  <r>
    <s v="MALago da Pedra"/>
    <n v="210570"/>
    <x v="548"/>
    <s v="MA"/>
    <s v="Lago da Pedra"/>
    <x v="1"/>
    <n v="46083"/>
    <x v="0"/>
    <m/>
  </r>
  <r>
    <s v="MALago do Junco"/>
    <n v="210580"/>
    <x v="549"/>
    <s v="MA"/>
    <s v="Lago do Junco"/>
    <x v="1"/>
    <n v="10729"/>
    <x v="2"/>
    <m/>
  </r>
  <r>
    <s v="MALago Verde"/>
    <n v="210590"/>
    <x v="550"/>
    <s v="MA"/>
    <s v="Lago Verde"/>
    <x v="1"/>
    <n v="15412"/>
    <x v="2"/>
    <m/>
  </r>
  <r>
    <s v="MALagoa do Mato"/>
    <n v="210592"/>
    <x v="551"/>
    <s v="MA"/>
    <s v="Lagoa do Mato"/>
    <x v="1"/>
    <n v="10934"/>
    <x v="2"/>
    <m/>
  </r>
  <r>
    <s v="MALago Dos Rodrigues"/>
    <n v="210594"/>
    <x v="552"/>
    <s v="MA"/>
    <s v="Lago Dos Rodrigues"/>
    <x v="1"/>
    <n v="7794"/>
    <x v="2"/>
    <m/>
  </r>
  <r>
    <s v="MALagoa Grande do Maranhão"/>
    <n v="210596"/>
    <x v="553"/>
    <s v="MA"/>
    <s v="Lagoa Grande do Maranhão"/>
    <x v="1"/>
    <n v="10517"/>
    <x v="2"/>
    <m/>
  </r>
  <r>
    <s v="MALajeado Novo"/>
    <n v="210598"/>
    <x v="554"/>
    <s v="MA"/>
    <s v="Lajeado Novo"/>
    <x v="1"/>
    <n v="6923"/>
    <x v="2"/>
    <m/>
  </r>
  <r>
    <s v="MALima Campos"/>
    <n v="210600"/>
    <x v="555"/>
    <s v="MA"/>
    <s v="Lima Campos"/>
    <x v="1"/>
    <n v="11423"/>
    <x v="2"/>
    <m/>
  </r>
  <r>
    <s v="MALoreto"/>
    <n v="210610"/>
    <x v="556"/>
    <s v="MA"/>
    <s v="Loreto"/>
    <x v="1"/>
    <n v="11390"/>
    <x v="2"/>
    <m/>
  </r>
  <r>
    <s v="MALuís Domingues"/>
    <n v="210620"/>
    <x v="557"/>
    <s v="MA"/>
    <s v="Luís Domingues"/>
    <x v="1"/>
    <n v="6510"/>
    <x v="2"/>
    <m/>
  </r>
  <r>
    <s v="MAMagalhães de Almeida"/>
    <n v="210630"/>
    <x v="558"/>
    <s v="MA"/>
    <s v="Magalhães de Almeida"/>
    <x v="1"/>
    <n v="17587"/>
    <x v="2"/>
    <m/>
  </r>
  <r>
    <s v="MAMaracaçumé"/>
    <n v="210632"/>
    <x v="559"/>
    <s v="MA"/>
    <s v="Maracaçumé"/>
    <x v="1"/>
    <n v="19155"/>
    <x v="2"/>
    <m/>
  </r>
  <r>
    <s v="MAMarajá do Sena"/>
    <n v="210635"/>
    <x v="560"/>
    <s v="MA"/>
    <s v="Marajá do Sena"/>
    <x v="1"/>
    <n v="8051"/>
    <x v="2"/>
    <m/>
  </r>
  <r>
    <s v="MAMaranhãozinho"/>
    <n v="210637"/>
    <x v="561"/>
    <s v="MA"/>
    <s v="Maranhãozinho"/>
    <x v="1"/>
    <n v="14065"/>
    <x v="2"/>
    <m/>
  </r>
  <r>
    <s v="MAMata Roma"/>
    <n v="210640"/>
    <x v="562"/>
    <s v="MA"/>
    <s v="Mata Roma"/>
    <x v="1"/>
    <n v="15150"/>
    <x v="2"/>
    <m/>
  </r>
  <r>
    <s v="MAMatinha"/>
    <n v="210650"/>
    <x v="563"/>
    <s v="MA"/>
    <s v="Matinha"/>
    <x v="1"/>
    <n v="21885"/>
    <x v="0"/>
    <m/>
  </r>
  <r>
    <s v="MAMatões"/>
    <n v="210660"/>
    <x v="564"/>
    <s v="MA"/>
    <s v="Matões"/>
    <x v="1"/>
    <n v="31015"/>
    <x v="0"/>
    <m/>
  </r>
  <r>
    <s v="MAMatões do Norte"/>
    <n v="210663"/>
    <x v="565"/>
    <s v="MA"/>
    <s v="Matões do Norte"/>
    <x v="1"/>
    <n v="13794"/>
    <x v="2"/>
    <m/>
  </r>
  <r>
    <s v="MAMilagres do Maranhão"/>
    <n v="210667"/>
    <x v="566"/>
    <s v="MA"/>
    <s v="Milagres do Maranhão"/>
    <x v="1"/>
    <n v="8118"/>
    <x v="2"/>
    <m/>
  </r>
  <r>
    <s v="MAMirador"/>
    <n v="210670"/>
    <x v="567"/>
    <s v="MA"/>
    <s v="Mirador"/>
    <x v="1"/>
    <n v="20452"/>
    <x v="0"/>
    <m/>
  </r>
  <r>
    <s v="MAMiranda do Norte"/>
    <n v="210675"/>
    <x v="568"/>
    <s v="MA"/>
    <s v="Miranda do Norte"/>
    <x v="1"/>
    <n v="24427"/>
    <x v="0"/>
    <m/>
  </r>
  <r>
    <s v="MAMirinzal"/>
    <n v="210680"/>
    <x v="569"/>
    <s v="MA"/>
    <s v="Mirinzal"/>
    <x v="1"/>
    <n v="14218"/>
    <x v="2"/>
    <m/>
  </r>
  <r>
    <s v="MAMonção"/>
    <n v="210690"/>
    <x v="570"/>
    <s v="MA"/>
    <s v="Monção"/>
    <x v="1"/>
    <n v="31738"/>
    <x v="0"/>
    <m/>
  </r>
  <r>
    <s v="MAMontes Altos"/>
    <n v="210700"/>
    <x v="571"/>
    <s v="MA"/>
    <s v="Montes Altos"/>
    <x v="1"/>
    <n v="9413"/>
    <x v="2"/>
    <m/>
  </r>
  <r>
    <s v="MAMorros"/>
    <n v="210710"/>
    <x v="572"/>
    <s v="MA"/>
    <s v="Morros"/>
    <x v="1"/>
    <n v="17783"/>
    <x v="2"/>
    <m/>
  </r>
  <r>
    <s v="MANina Rodrigues"/>
    <n v="210720"/>
    <x v="573"/>
    <s v="MA"/>
    <s v="Nina Rodrigues"/>
    <x v="1"/>
    <n v="12464"/>
    <x v="2"/>
    <m/>
  </r>
  <r>
    <s v="MANova Colinas"/>
    <n v="210725"/>
    <x v="574"/>
    <s v="MA"/>
    <s v="Nova Colinas"/>
    <x v="1"/>
    <n v="4885"/>
    <x v="2"/>
    <m/>
  </r>
  <r>
    <s v="MANova Iorque"/>
    <n v="210730"/>
    <x v="575"/>
    <s v="MA"/>
    <s v="Nova Iorque"/>
    <x v="1"/>
    <n v="4590"/>
    <x v="2"/>
    <m/>
  </r>
  <r>
    <s v="MANova Olinda do Maranhão"/>
    <n v="210735"/>
    <x v="576"/>
    <s v="MA"/>
    <s v="Nova Olinda do Maranhão"/>
    <x v="1"/>
    <n v="19134"/>
    <x v="2"/>
    <m/>
  </r>
  <r>
    <s v="MAOlho D'água Das Cunhãs"/>
    <n v="210740"/>
    <x v="577"/>
    <s v="MA"/>
    <s v="Olho D´água Das Cunhãs"/>
    <x v="1"/>
    <n v="18601"/>
    <x v="2"/>
    <m/>
  </r>
  <r>
    <s v="MAOlinda Nova do Maranhão"/>
    <n v="210745"/>
    <x v="578"/>
    <s v="MA"/>
    <s v="Olinda Nova do Maranhão"/>
    <x v="1"/>
    <n v="13181"/>
    <x v="2"/>
    <m/>
  </r>
  <r>
    <s v="MAPaço do Lumiar"/>
    <n v="210750"/>
    <x v="579"/>
    <s v="MA"/>
    <s v="Paço do Lumiar"/>
    <x v="1"/>
    <n v="105121"/>
    <x v="3"/>
    <m/>
  </r>
  <r>
    <s v="MAPalmeirândia"/>
    <n v="210760"/>
    <x v="580"/>
    <s v="MA"/>
    <s v="Palmeirândia"/>
    <x v="1"/>
    <n v="18764"/>
    <x v="2"/>
    <m/>
  </r>
  <r>
    <s v="MAParaibano"/>
    <n v="210770"/>
    <x v="581"/>
    <s v="MA"/>
    <s v="Paraibano"/>
    <x v="1"/>
    <n v="20103"/>
    <x v="0"/>
    <m/>
  </r>
  <r>
    <s v="MAParnarama"/>
    <n v="210780"/>
    <x v="582"/>
    <s v="MA"/>
    <s v="Parnarama"/>
    <x v="1"/>
    <n v="34586"/>
    <x v="0"/>
    <m/>
  </r>
  <r>
    <s v="MAPassagem Franca"/>
    <n v="210790"/>
    <x v="583"/>
    <s v="MA"/>
    <s v="Passagem Franca"/>
    <x v="1"/>
    <n v="17562"/>
    <x v="2"/>
    <m/>
  </r>
  <r>
    <s v="MAPastos Bons"/>
    <n v="210800"/>
    <x v="584"/>
    <s v="MA"/>
    <s v="Pastos Bons"/>
    <x v="1"/>
    <n v="18067"/>
    <x v="2"/>
    <m/>
  </r>
  <r>
    <s v="MAPaulino Neves"/>
    <n v="210805"/>
    <x v="585"/>
    <s v="MA"/>
    <s v="Paulino Neves"/>
    <x v="1"/>
    <n v="14519"/>
    <x v="2"/>
    <m/>
  </r>
  <r>
    <s v="MAPaulo Ramos"/>
    <n v="210810"/>
    <x v="586"/>
    <s v="MA"/>
    <s v="Paulo Ramos"/>
    <x v="1"/>
    <n v="20079"/>
    <x v="0"/>
    <m/>
  </r>
  <r>
    <s v="MAPedreiras"/>
    <n v="210820"/>
    <x v="587"/>
    <s v="MA"/>
    <s v="Pedreiras"/>
    <x v="1"/>
    <n v="39448"/>
    <x v="0"/>
    <m/>
  </r>
  <r>
    <s v="MAPedro do Rosário"/>
    <n v="210825"/>
    <x v="588"/>
    <s v="MA"/>
    <s v="Pedro do Rosário"/>
    <x v="1"/>
    <n v="22732"/>
    <x v="0"/>
    <m/>
  </r>
  <r>
    <s v="MAPenalva"/>
    <n v="210830"/>
    <x v="589"/>
    <s v="MA"/>
    <s v="Penalva"/>
    <x v="1"/>
    <n v="34267"/>
    <x v="0"/>
    <m/>
  </r>
  <r>
    <s v="MAPeri Mirim"/>
    <n v="210840"/>
    <x v="590"/>
    <s v="MA"/>
    <s v="Peri Mirim"/>
    <x v="1"/>
    <n v="13803"/>
    <x v="2"/>
    <m/>
  </r>
  <r>
    <s v="MAPeritoró"/>
    <n v="210845"/>
    <x v="591"/>
    <s v="MA"/>
    <s v="Peritoró"/>
    <x v="1"/>
    <n v="21201"/>
    <x v="0"/>
    <m/>
  </r>
  <r>
    <s v="MAPindaré-mirim"/>
    <n v="210850"/>
    <x v="592"/>
    <s v="MA"/>
    <s v="Pindaré-mirim"/>
    <x v="1"/>
    <n v="31152"/>
    <x v="0"/>
    <m/>
  </r>
  <r>
    <s v="MAPinheiro"/>
    <n v="210860"/>
    <x v="593"/>
    <s v="MA"/>
    <s v="Pinheiro"/>
    <x v="1"/>
    <n v="78162"/>
    <x v="1"/>
    <m/>
  </r>
  <r>
    <s v="MAPio Xii"/>
    <n v="210870"/>
    <x v="594"/>
    <s v="MA"/>
    <s v="Pio Xii"/>
    <x v="1"/>
    <n v="22016"/>
    <x v="0"/>
    <m/>
  </r>
  <r>
    <s v="MAPirapemas"/>
    <n v="210880"/>
    <x v="595"/>
    <s v="MA"/>
    <s v="Pirapemas"/>
    <x v="1"/>
    <n v="17381"/>
    <x v="2"/>
    <m/>
  </r>
  <r>
    <s v="MAPoção de Pedras"/>
    <n v="210890"/>
    <x v="596"/>
    <s v="MA"/>
    <s v="Poção de Pedras"/>
    <x v="1"/>
    <n v="19708"/>
    <x v="2"/>
    <m/>
  </r>
  <r>
    <s v="MAPorto Franco"/>
    <n v="210900"/>
    <x v="597"/>
    <s v="MA"/>
    <s v="Porto Franco"/>
    <x v="1"/>
    <n v="21530"/>
    <x v="0"/>
    <m/>
  </r>
  <r>
    <s v="MAPorto Rico do Maranhão"/>
    <n v="210905"/>
    <x v="598"/>
    <s v="MA"/>
    <s v="Porto Rico do Maranhão"/>
    <x v="1"/>
    <n v="6030"/>
    <x v="2"/>
    <m/>
  </r>
  <r>
    <s v="MAPresidente Dutra"/>
    <n v="210910"/>
    <x v="599"/>
    <s v="MA"/>
    <s v="Presidente Dutra"/>
    <x v="1"/>
    <n v="44731"/>
    <x v="0"/>
    <m/>
  </r>
  <r>
    <s v="MAPresidente Juscelino"/>
    <n v="210920"/>
    <x v="600"/>
    <s v="MA"/>
    <s v="Presidente Juscelino"/>
    <x v="1"/>
    <n v="11541"/>
    <x v="2"/>
    <m/>
  </r>
  <r>
    <s v="MAPresidente Médici"/>
    <n v="210923"/>
    <x v="601"/>
    <s v="MA"/>
    <s v="Presidente Médici"/>
    <x v="1"/>
    <n v="6374"/>
    <x v="2"/>
    <m/>
  </r>
  <r>
    <s v="MAPresidente Sarney"/>
    <n v="210927"/>
    <x v="602"/>
    <s v="MA"/>
    <s v="Presidente Sarney"/>
    <x v="1"/>
    <n v="17165"/>
    <x v="2"/>
    <m/>
  </r>
  <r>
    <s v="MAPresidente Vargas"/>
    <n v="210930"/>
    <x v="603"/>
    <s v="MA"/>
    <s v="Presidente Vargas"/>
    <x v="1"/>
    <n v="10717"/>
    <x v="2"/>
    <m/>
  </r>
  <r>
    <s v="MAPrimeira Cruz"/>
    <n v="210940"/>
    <x v="604"/>
    <s v="MA"/>
    <s v="Primeira Cruz"/>
    <x v="1"/>
    <n v="13954"/>
    <x v="2"/>
    <m/>
  </r>
  <r>
    <s v="MARaposa"/>
    <n v="210945"/>
    <x v="605"/>
    <s v="MA"/>
    <s v="Raposa"/>
    <x v="1"/>
    <n v="26327"/>
    <x v="0"/>
    <m/>
  </r>
  <r>
    <s v="MARiachão"/>
    <n v="210950"/>
    <x v="606"/>
    <s v="MA"/>
    <s v="Riachão"/>
    <x v="1"/>
    <n v="20209"/>
    <x v="0"/>
    <m/>
  </r>
  <r>
    <s v="MARibamar Fiquene"/>
    <n v="210955"/>
    <x v="607"/>
    <s v="MA"/>
    <s v="Ribamar Fiquene"/>
    <x v="1"/>
    <n v="7318"/>
    <x v="2"/>
    <m/>
  </r>
  <r>
    <s v="MARosário"/>
    <n v="210960"/>
    <x v="608"/>
    <s v="MA"/>
    <s v="Rosário"/>
    <x v="1"/>
    <n v="39576"/>
    <x v="0"/>
    <m/>
  </r>
  <r>
    <s v="MASambaíba"/>
    <n v="210970"/>
    <x v="609"/>
    <s v="MA"/>
    <s v="Sambaíba"/>
    <x v="1"/>
    <n v="5487"/>
    <x v="2"/>
    <m/>
  </r>
  <r>
    <s v="MASanta Filomena do Maranhão"/>
    <n v="210975"/>
    <x v="610"/>
    <s v="MA"/>
    <s v="Santa Filomena do Maranhão"/>
    <x v="1"/>
    <n v="7061"/>
    <x v="2"/>
    <m/>
  </r>
  <r>
    <s v="MASanta Helena"/>
    <n v="210980"/>
    <x v="611"/>
    <s v="MA"/>
    <s v="Santa Helena"/>
    <x v="1"/>
    <n v="39110"/>
    <x v="0"/>
    <m/>
  </r>
  <r>
    <s v="MASanta Inês"/>
    <n v="210990"/>
    <x v="612"/>
    <s v="MA"/>
    <s v="Santa Inês"/>
    <x v="1"/>
    <n v="77282"/>
    <x v="1"/>
    <m/>
  </r>
  <r>
    <s v="MASanta Luzia"/>
    <n v="211000"/>
    <x v="613"/>
    <s v="MA"/>
    <s v="Santa Luzia"/>
    <x v="1"/>
    <n v="74043"/>
    <x v="1"/>
    <m/>
  </r>
  <r>
    <s v="MASanta Luzia do Paruá"/>
    <n v="211003"/>
    <x v="614"/>
    <s v="MA"/>
    <s v="Santa Luzia do Paruá"/>
    <x v="1"/>
    <n v="22644"/>
    <x v="0"/>
    <m/>
  </r>
  <r>
    <s v="MASanta Quitéria do Maranhão"/>
    <n v="211010"/>
    <x v="615"/>
    <s v="MA"/>
    <s v="Santa Quitéria do Maranhão"/>
    <x v="1"/>
    <n v="29191"/>
    <x v="0"/>
    <m/>
  </r>
  <r>
    <s v="MASanta Rita"/>
    <n v="211020"/>
    <x v="616"/>
    <s v="MA"/>
    <s v="Santa Rita"/>
    <x v="1"/>
    <n v="32366"/>
    <x v="0"/>
    <m/>
  </r>
  <r>
    <s v="MASantana do Maranhão"/>
    <n v="211023"/>
    <x v="617"/>
    <s v="MA"/>
    <s v="Santana do Maranhão"/>
    <x v="1"/>
    <n v="11661"/>
    <x v="2"/>
    <m/>
  </r>
  <r>
    <s v="MASanto Amaro do Maranhão"/>
    <n v="211027"/>
    <x v="618"/>
    <s v="MA"/>
    <s v="Santo Amaro do Maranhão"/>
    <x v="1"/>
    <n v="13820"/>
    <x v="2"/>
    <m/>
  </r>
  <r>
    <s v="MASanto Antônio Dos Lopes"/>
    <n v="211030"/>
    <x v="619"/>
    <s v="MA"/>
    <s v="Santo Antônio Dos Lopes"/>
    <x v="1"/>
    <n v="14288"/>
    <x v="2"/>
    <m/>
  </r>
  <r>
    <s v="MASão Benedito do Rio Preto"/>
    <n v="211040"/>
    <x v="620"/>
    <s v="MA"/>
    <s v="São Benedito do Rio Preto"/>
    <x v="1"/>
    <n v="17799"/>
    <x v="2"/>
    <m/>
  </r>
  <r>
    <s v="MASão Bento"/>
    <n v="211050"/>
    <x v="621"/>
    <s v="MA"/>
    <s v="São Bento"/>
    <x v="1"/>
    <n v="40736"/>
    <x v="0"/>
    <m/>
  </r>
  <r>
    <s v="MASão Bernardo"/>
    <n v="211060"/>
    <x v="622"/>
    <s v="MA"/>
    <s v="São Bernardo"/>
    <x v="1"/>
    <n v="26476"/>
    <x v="0"/>
    <m/>
  </r>
  <r>
    <s v="MASão Domingos do Azeitão"/>
    <n v="211065"/>
    <x v="623"/>
    <s v="MA"/>
    <s v="São Domingos do Azeitão"/>
    <x v="1"/>
    <n v="6983"/>
    <x v="2"/>
    <m/>
  </r>
  <r>
    <s v="MASão Domingos do Maranhão"/>
    <n v="211070"/>
    <x v="624"/>
    <s v="MA"/>
    <s v="São Domingos do Maranhão"/>
    <x v="1"/>
    <n v="33607"/>
    <x v="0"/>
    <m/>
  </r>
  <r>
    <s v="MASão Félix de Balsas"/>
    <n v="211080"/>
    <x v="625"/>
    <s v="MA"/>
    <s v="São Félix de Balsas"/>
    <x v="1"/>
    <n v="4702"/>
    <x v="2"/>
    <m/>
  </r>
  <r>
    <s v="MASão Francisco do Brejão"/>
    <n v="211085"/>
    <x v="626"/>
    <s v="MA"/>
    <s v="São Francisco do Brejão"/>
    <x v="1"/>
    <n v="10261"/>
    <x v="2"/>
    <m/>
  </r>
  <r>
    <s v="MASão Francisco do Maranhão"/>
    <n v="211090"/>
    <x v="627"/>
    <s v="MA"/>
    <s v="São Francisco do Maranhão"/>
    <x v="1"/>
    <n v="12146"/>
    <x v="2"/>
    <m/>
  </r>
  <r>
    <s v="MASão João Batista"/>
    <n v="211100"/>
    <x v="628"/>
    <s v="MA"/>
    <s v="São João Batista"/>
    <x v="1"/>
    <n v="19920"/>
    <x v="2"/>
    <m/>
  </r>
  <r>
    <s v="MASão João do Carú"/>
    <n v="211102"/>
    <x v="629"/>
    <s v="MA"/>
    <s v="São João do Carú"/>
    <x v="1"/>
    <n v="12309"/>
    <x v="2"/>
    <m/>
  </r>
  <r>
    <s v="MASão João do Paraíso"/>
    <n v="211105"/>
    <x v="630"/>
    <s v="MA"/>
    <s v="São João do Paraíso"/>
    <x v="1"/>
    <n v="10814"/>
    <x v="2"/>
    <m/>
  </r>
  <r>
    <s v="MASão João do Soter"/>
    <n v="211107"/>
    <x v="631"/>
    <s v="MA"/>
    <s v="São João do Soter"/>
    <x v="1"/>
    <n v="17238"/>
    <x v="2"/>
    <m/>
  </r>
  <r>
    <s v="MASão João Dos Patos"/>
    <n v="211110"/>
    <x v="632"/>
    <s v="MA"/>
    <s v="São João Dos Patos"/>
    <x v="1"/>
    <n v="24928"/>
    <x v="0"/>
    <m/>
  </r>
  <r>
    <s v="MASão José de Ribamar"/>
    <n v="211120"/>
    <x v="633"/>
    <s v="MA"/>
    <s v="São José de Ribamar"/>
    <x v="1"/>
    <n v="163045"/>
    <x v="3"/>
    <m/>
  </r>
  <r>
    <s v="MASão José Dos Basílios"/>
    <n v="211125"/>
    <x v="634"/>
    <s v="MA"/>
    <s v="São José Dos Basílios"/>
    <x v="1"/>
    <n v="7496"/>
    <x v="2"/>
    <m/>
  </r>
  <r>
    <s v="MASão Luís"/>
    <n v="211130"/>
    <x v="635"/>
    <s v="MA"/>
    <s v="São Luís"/>
    <x v="1"/>
    <n v="1014837"/>
    <x v="4"/>
    <s v="Capital"/>
  </r>
  <r>
    <s v="MASão Luís Gonzaga do Maranhão"/>
    <n v="211140"/>
    <x v="636"/>
    <s v="MA"/>
    <s v="São Luís Gonzaga do Maranhão"/>
    <x v="1"/>
    <n v="20153"/>
    <x v="0"/>
    <m/>
  </r>
  <r>
    <s v="MASão Mateus do Maranhão"/>
    <n v="211150"/>
    <x v="637"/>
    <s v="MA"/>
    <s v="São Mateus do Maranhão"/>
    <x v="1"/>
    <n v="39093"/>
    <x v="0"/>
    <m/>
  </r>
  <r>
    <s v="MASão Pedro da Água Branca"/>
    <n v="211153"/>
    <x v="638"/>
    <s v="MA"/>
    <s v="São Pedro da Água Branca"/>
    <x v="1"/>
    <n v="12028"/>
    <x v="2"/>
    <m/>
  </r>
  <r>
    <s v="MASão Pedro Dos Crentes"/>
    <n v="211157"/>
    <x v="639"/>
    <s v="MA"/>
    <s v="São Pedro Dos Crentes"/>
    <x v="1"/>
    <n v="4425"/>
    <x v="2"/>
    <m/>
  </r>
  <r>
    <s v="MASão Raimundo Das Mangabeiras"/>
    <n v="211160"/>
    <x v="640"/>
    <s v="MA"/>
    <s v="São Raimundo Das Mangabeiras"/>
    <x v="1"/>
    <n v="17474"/>
    <x v="2"/>
    <m/>
  </r>
  <r>
    <s v="MASão Raimundo do Doca Bezerra"/>
    <n v="211163"/>
    <x v="641"/>
    <s v="MA"/>
    <s v="São Raimundo do Doca Bezerra"/>
    <x v="1"/>
    <n v="6090"/>
    <x v="2"/>
    <m/>
  </r>
  <r>
    <s v="MASão Roberto"/>
    <n v="211167"/>
    <x v="642"/>
    <s v="MA"/>
    <s v="São Roberto"/>
    <x v="1"/>
    <n v="5957"/>
    <x v="2"/>
    <m/>
  </r>
  <r>
    <s v="MASão Vicente Ferrer"/>
    <n v="211170"/>
    <x v="643"/>
    <s v="MA"/>
    <s v="São Vicente Ferrer"/>
    <x v="1"/>
    <n v="20863"/>
    <x v="0"/>
    <m/>
  </r>
  <r>
    <s v="MASatubinha"/>
    <n v="211172"/>
    <x v="644"/>
    <s v="MA"/>
    <s v="Satubinha"/>
    <x v="1"/>
    <n v="11990"/>
    <x v="2"/>
    <m/>
  </r>
  <r>
    <s v="MASenador Alexandre Costa"/>
    <n v="211174"/>
    <x v="645"/>
    <s v="MA"/>
    <s v="Senador Alexandre Costa"/>
    <x v="1"/>
    <n v="10256"/>
    <x v="2"/>
    <m/>
  </r>
  <r>
    <s v="MASenador la Rocque"/>
    <n v="211176"/>
    <x v="646"/>
    <s v="MA"/>
    <s v="Senador la Rocque"/>
    <x v="1"/>
    <n v="17998"/>
    <x v="2"/>
    <m/>
  </r>
  <r>
    <s v="MASerrano do Maranhão"/>
    <n v="211178"/>
    <x v="647"/>
    <s v="MA"/>
    <s v="Serrano do Maranhão"/>
    <x v="1"/>
    <n v="10940"/>
    <x v="2"/>
    <m/>
  </r>
  <r>
    <s v="MASítio Novo"/>
    <n v="211180"/>
    <x v="648"/>
    <s v="MA"/>
    <s v="Sítio Novo"/>
    <x v="1"/>
    <n v="17002"/>
    <x v="2"/>
    <m/>
  </r>
  <r>
    <s v="MASucupira do Norte"/>
    <n v="211190"/>
    <x v="649"/>
    <s v="MA"/>
    <s v="Sucupira do Norte"/>
    <x v="1"/>
    <n v="10444"/>
    <x v="2"/>
    <m/>
  </r>
  <r>
    <s v="MASucupira do Riachão"/>
    <n v="211195"/>
    <x v="650"/>
    <s v="MA"/>
    <s v="Sucupira do Riachão"/>
    <x v="1"/>
    <n v="4613"/>
    <x v="2"/>
    <m/>
  </r>
  <r>
    <s v="MATasso Fragoso"/>
    <n v="211200"/>
    <x v="651"/>
    <s v="MA"/>
    <s v="Tasso Fragoso"/>
    <x v="1"/>
    <n v="7796"/>
    <x v="2"/>
    <m/>
  </r>
  <r>
    <s v="MATimbiras"/>
    <n v="211210"/>
    <x v="652"/>
    <s v="MA"/>
    <s v="Timbiras"/>
    <x v="1"/>
    <n v="27997"/>
    <x v="0"/>
    <m/>
  </r>
  <r>
    <s v="MATimon"/>
    <n v="211220"/>
    <x v="653"/>
    <s v="MA"/>
    <s v="Timon"/>
    <x v="1"/>
    <n v="155460"/>
    <x v="3"/>
    <m/>
  </r>
  <r>
    <s v="MATrizidela do Vale"/>
    <n v="211223"/>
    <x v="654"/>
    <s v="MA"/>
    <s v="Trizidela do Vale"/>
    <x v="1"/>
    <n v="18953"/>
    <x v="2"/>
    <m/>
  </r>
  <r>
    <s v="MATufilândia"/>
    <n v="211227"/>
    <x v="655"/>
    <s v="MA"/>
    <s v="Tufilândia"/>
    <x v="1"/>
    <n v="5596"/>
    <x v="2"/>
    <m/>
  </r>
  <r>
    <s v="MATuntum"/>
    <n v="211230"/>
    <x v="656"/>
    <s v="MA"/>
    <s v="Tuntum"/>
    <x v="1"/>
    <n v="39183"/>
    <x v="0"/>
    <m/>
  </r>
  <r>
    <s v="MATuriaçu"/>
    <n v="211240"/>
    <x v="657"/>
    <s v="MA"/>
    <s v="Turiaçu"/>
    <x v="1"/>
    <n v="33933"/>
    <x v="0"/>
    <m/>
  </r>
  <r>
    <s v="MATurilândia"/>
    <n v="211245"/>
    <x v="658"/>
    <s v="MA"/>
    <s v="Turilândia"/>
    <x v="1"/>
    <n v="22846"/>
    <x v="0"/>
    <m/>
  </r>
  <r>
    <s v="MATutóia"/>
    <n v="211250"/>
    <x v="659"/>
    <s v="MA"/>
    <s v="Tutóia"/>
    <x v="1"/>
    <n v="52788"/>
    <x v="1"/>
    <m/>
  </r>
  <r>
    <s v="MAUrbano Santos"/>
    <n v="211260"/>
    <x v="660"/>
    <s v="MA"/>
    <s v="Urbano Santos"/>
    <x v="1"/>
    <n v="24573"/>
    <x v="0"/>
    <m/>
  </r>
  <r>
    <s v="MAVargem Grande"/>
    <n v="211270"/>
    <x v="661"/>
    <s v="MA"/>
    <s v="Vargem Grande"/>
    <x v="1"/>
    <n v="49412"/>
    <x v="0"/>
    <m/>
  </r>
  <r>
    <s v="MAViana"/>
    <n v="211280"/>
    <x v="662"/>
    <s v="MA"/>
    <s v="Viana"/>
    <x v="1"/>
    <n v="49496"/>
    <x v="0"/>
    <m/>
  </r>
  <r>
    <s v="MAVila Nova Dos Martírios"/>
    <n v="211285"/>
    <x v="663"/>
    <s v="MA"/>
    <s v="Vila Nova Dos Martírios"/>
    <x v="1"/>
    <n v="11258"/>
    <x v="2"/>
    <m/>
  </r>
  <r>
    <s v="MAVitória do Mearim"/>
    <n v="211290"/>
    <x v="664"/>
    <s v="MA"/>
    <s v="Vitória do Mearim"/>
    <x v="1"/>
    <n v="31217"/>
    <x v="0"/>
    <m/>
  </r>
  <r>
    <s v="MAVitorino Freire"/>
    <n v="211300"/>
    <x v="665"/>
    <s v="MA"/>
    <s v="Vitorino Freire"/>
    <x v="1"/>
    <n v="31658"/>
    <x v="0"/>
    <m/>
  </r>
  <r>
    <s v="MAzé Doca"/>
    <n v="211400"/>
    <x v="666"/>
    <s v="MA"/>
    <s v="zé Doca"/>
    <x v="1"/>
    <n v="50173"/>
    <x v="1"/>
    <m/>
  </r>
  <r>
    <s v="PIAcauã"/>
    <n v="220005"/>
    <x v="667"/>
    <s v="PI"/>
    <s v="Acauã"/>
    <x v="1"/>
    <n v="6749"/>
    <x v="2"/>
    <m/>
  </r>
  <r>
    <s v="PIAgricolândia"/>
    <n v="220010"/>
    <x v="668"/>
    <s v="PI"/>
    <s v="Agricolândia"/>
    <x v="1"/>
    <n v="5098"/>
    <x v="2"/>
    <m/>
  </r>
  <r>
    <s v="PIÁgua Branca"/>
    <n v="220020"/>
    <x v="669"/>
    <s v="PI"/>
    <s v="Água Branca"/>
    <x v="1"/>
    <n v="16451"/>
    <x v="2"/>
    <m/>
  </r>
  <r>
    <s v="PIAlagoinha do Piauí"/>
    <n v="220025"/>
    <x v="670"/>
    <s v="PI"/>
    <s v="Alagoinha do Piauí"/>
    <x v="1"/>
    <n v="7341"/>
    <x v="2"/>
    <m/>
  </r>
  <r>
    <s v="PIAlegrete do Piauí"/>
    <n v="220027"/>
    <x v="671"/>
    <s v="PI"/>
    <s v="Alegrete do Piauí"/>
    <x v="1"/>
    <n v="5153"/>
    <x v="2"/>
    <m/>
  </r>
  <r>
    <s v="PIAlto Longá"/>
    <n v="220030"/>
    <x v="672"/>
    <s v="PI"/>
    <s v="Alto Longá"/>
    <x v="1"/>
    <n v="13646"/>
    <x v="2"/>
    <m/>
  </r>
  <r>
    <s v="PIAltos"/>
    <n v="220040"/>
    <x v="673"/>
    <s v="PI"/>
    <s v="Altos"/>
    <x v="1"/>
    <n v="38822"/>
    <x v="0"/>
    <m/>
  </r>
  <r>
    <s v="PIAlvorada do Gurguéia"/>
    <n v="220045"/>
    <x v="674"/>
    <s v="PI"/>
    <s v="Alvorada do Gurguéia"/>
    <x v="1"/>
    <n v="5050"/>
    <x v="2"/>
    <m/>
  </r>
  <r>
    <s v="PIAmarante"/>
    <n v="220050"/>
    <x v="675"/>
    <s v="PI"/>
    <s v="Amarante"/>
    <x v="1"/>
    <n v="17135"/>
    <x v="2"/>
    <m/>
  </r>
  <r>
    <s v="PIAngical do Piauí"/>
    <n v="220060"/>
    <x v="676"/>
    <s v="PI"/>
    <s v="Angical do Piauí"/>
    <x v="1"/>
    <n v="6672"/>
    <x v="2"/>
    <m/>
  </r>
  <r>
    <s v="PIAnísio de Abreu"/>
    <n v="220070"/>
    <x v="677"/>
    <s v="PI"/>
    <s v="Anísio de Abreu"/>
    <x v="1"/>
    <n v="9098"/>
    <x v="2"/>
    <m/>
  </r>
  <r>
    <s v="PIAntônio Almeida"/>
    <n v="220080"/>
    <x v="678"/>
    <s v="PI"/>
    <s v="Antônio Almeida"/>
    <x v="1"/>
    <n v="3039"/>
    <x v="2"/>
    <m/>
  </r>
  <r>
    <s v="PIAroazes"/>
    <n v="220090"/>
    <x v="679"/>
    <s v="PI"/>
    <s v="Aroazes"/>
    <x v="1"/>
    <n v="5779"/>
    <x v="2"/>
    <m/>
  </r>
  <r>
    <s v="PIAroeiras do Itaim"/>
    <n v="220095"/>
    <x v="680"/>
    <s v="PI"/>
    <s v="Aroeiras do Itaim"/>
    <x v="1"/>
    <n v="2440"/>
    <x v="2"/>
    <m/>
  </r>
  <r>
    <s v="PIArraial"/>
    <n v="220100"/>
    <x v="681"/>
    <s v="PI"/>
    <s v="Arraial"/>
    <x v="1"/>
    <n v="4688"/>
    <x v="2"/>
    <m/>
  </r>
  <r>
    <s v="PIAssunção do Piauí"/>
    <n v="220105"/>
    <x v="682"/>
    <s v="PI"/>
    <s v="Assunção do Piauí"/>
    <x v="1"/>
    <n v="7503"/>
    <x v="2"/>
    <m/>
  </r>
  <r>
    <s v="PIAvelino Lopes"/>
    <n v="220110"/>
    <x v="683"/>
    <s v="PI"/>
    <s v="Avelino Lopes"/>
    <x v="1"/>
    <n v="11067"/>
    <x v="2"/>
    <m/>
  </r>
  <r>
    <s v="PIBaixa Grande do Ribeiro"/>
    <n v="220115"/>
    <x v="684"/>
    <s v="PI"/>
    <s v="Baixa Grande do Ribeiro"/>
    <x v="1"/>
    <n v="10516"/>
    <x v="2"/>
    <m/>
  </r>
  <r>
    <s v="PIBarra D'alcântara"/>
    <n v="220117"/>
    <x v="685"/>
    <s v="PI"/>
    <s v="Barra D´alcântara"/>
    <x v="1"/>
    <n v="3852"/>
    <x v="2"/>
    <m/>
  </r>
  <r>
    <s v="PIBarras"/>
    <n v="220120"/>
    <x v="686"/>
    <s v="PI"/>
    <s v="Barras"/>
    <x v="1"/>
    <n v="44850"/>
    <x v="0"/>
    <m/>
  </r>
  <r>
    <s v="PIBarreiras do Piauí"/>
    <n v="220130"/>
    <x v="687"/>
    <s v="PI"/>
    <s v="Barreiras do Piauí"/>
    <x v="1"/>
    <n v="3234"/>
    <x v="2"/>
    <m/>
  </r>
  <r>
    <s v="PIBarro Duro"/>
    <n v="220140"/>
    <x v="688"/>
    <s v="PI"/>
    <s v="Barro Duro"/>
    <x v="1"/>
    <n v="6607"/>
    <x v="2"/>
    <m/>
  </r>
  <r>
    <s v="PIBatalha"/>
    <n v="220150"/>
    <x v="689"/>
    <s v="PI"/>
    <s v="Batalha"/>
    <x v="1"/>
    <n v="25774"/>
    <x v="0"/>
    <m/>
  </r>
  <r>
    <s v="PIBela Vista do Piauí"/>
    <n v="220155"/>
    <x v="690"/>
    <s v="PI"/>
    <s v="Bela Vista do Piauí"/>
    <x v="1"/>
    <n v="3778"/>
    <x v="2"/>
    <m/>
  </r>
  <r>
    <s v="PIBelém do Piauí"/>
    <n v="220157"/>
    <x v="691"/>
    <s v="PI"/>
    <s v="Belém do Piauí"/>
    <x v="1"/>
    <n v="3284"/>
    <x v="2"/>
    <m/>
  </r>
  <r>
    <s v="PIBeneditinos"/>
    <n v="220160"/>
    <x v="692"/>
    <s v="PI"/>
    <s v="Beneditinos"/>
    <x v="1"/>
    <n v="9911"/>
    <x v="2"/>
    <m/>
  </r>
  <r>
    <s v="PIBertolínia"/>
    <n v="220170"/>
    <x v="693"/>
    <s v="PI"/>
    <s v="Bertolínia"/>
    <x v="1"/>
    <n v="5319"/>
    <x v="2"/>
    <m/>
  </r>
  <r>
    <s v="PIBetânia do Piauí"/>
    <n v="220173"/>
    <x v="694"/>
    <s v="PI"/>
    <s v="Betânia do Piauí"/>
    <x v="1"/>
    <n v="6015"/>
    <x v="2"/>
    <m/>
  </r>
  <r>
    <s v="PIBoa Hora"/>
    <n v="220177"/>
    <x v="695"/>
    <s v="PI"/>
    <s v="Boa Hora"/>
    <x v="1"/>
    <n v="6296"/>
    <x v="2"/>
    <m/>
  </r>
  <r>
    <s v="PIBocaina"/>
    <n v="220180"/>
    <x v="696"/>
    <s v="PI"/>
    <s v="Bocaina"/>
    <x v="1"/>
    <n v="4369"/>
    <x v="2"/>
    <m/>
  </r>
  <r>
    <s v="PIBom Jesus"/>
    <n v="220190"/>
    <x v="697"/>
    <s v="PI"/>
    <s v="Bom Jesus"/>
    <x v="1"/>
    <n v="22629"/>
    <x v="0"/>
    <m/>
  </r>
  <r>
    <s v="PIBom Princípio do Piauí"/>
    <n v="220191"/>
    <x v="698"/>
    <s v="PI"/>
    <s v="Bom Princípio do Piauí"/>
    <x v="1"/>
    <n v="5304"/>
    <x v="2"/>
    <m/>
  </r>
  <r>
    <s v="PIBonfim do Piauí"/>
    <n v="220192"/>
    <x v="699"/>
    <s v="PI"/>
    <s v="Bonfim do Piauí"/>
    <x v="1"/>
    <n v="5393"/>
    <x v="2"/>
    <m/>
  </r>
  <r>
    <s v="PIBoqueirão do Piauí"/>
    <n v="220194"/>
    <x v="700"/>
    <s v="PI"/>
    <s v="Boqueirão do Piauí"/>
    <x v="1"/>
    <n v="6193"/>
    <x v="2"/>
    <m/>
  </r>
  <r>
    <s v="PIBrasileira"/>
    <n v="220196"/>
    <x v="701"/>
    <s v="PI"/>
    <s v="Brasileira"/>
    <x v="1"/>
    <n v="7966"/>
    <x v="2"/>
    <m/>
  </r>
  <r>
    <s v="PIBrejo do Piauí"/>
    <n v="220198"/>
    <x v="702"/>
    <s v="PI"/>
    <s v="Brejo do Piauí"/>
    <x v="1"/>
    <n v="3850"/>
    <x v="2"/>
    <m/>
  </r>
  <r>
    <s v="PIBuriti Dos Lopes"/>
    <n v="220200"/>
    <x v="703"/>
    <s v="PI"/>
    <s v="Buriti Dos Lopes"/>
    <x v="1"/>
    <n v="19074"/>
    <x v="2"/>
    <m/>
  </r>
  <r>
    <s v="PIBuriti Dos Montes"/>
    <n v="220202"/>
    <x v="704"/>
    <s v="PI"/>
    <s v="Buriti Dos Montes"/>
    <x v="1"/>
    <n v="7974"/>
    <x v="2"/>
    <m/>
  </r>
  <r>
    <s v="PICabeceiras do Piauí"/>
    <n v="220205"/>
    <x v="705"/>
    <s v="PI"/>
    <s v="Cabeceiras do Piauí"/>
    <x v="1"/>
    <n v="9928"/>
    <x v="2"/>
    <m/>
  </r>
  <r>
    <s v="PICajazeiras do Piauí"/>
    <n v="220207"/>
    <x v="706"/>
    <s v="PI"/>
    <s v="Cajazeiras do Piauí"/>
    <x v="1"/>
    <n v="3343"/>
    <x v="2"/>
    <m/>
  </r>
  <r>
    <s v="PICajueiro da Praia"/>
    <n v="220208"/>
    <x v="707"/>
    <s v="PI"/>
    <s v="Cajueiro da Praia"/>
    <x v="1"/>
    <n v="7163"/>
    <x v="2"/>
    <m/>
  </r>
  <r>
    <s v="PICaldeirão Grande do Piauí"/>
    <n v="220209"/>
    <x v="708"/>
    <s v="PI"/>
    <s v="Caldeirão Grande do Piauí"/>
    <x v="1"/>
    <n v="5671"/>
    <x v="2"/>
    <m/>
  </r>
  <r>
    <s v="PICampinas do Piauí"/>
    <n v="220210"/>
    <x v="709"/>
    <s v="PI"/>
    <s v="Campinas do Piauí"/>
    <x v="1"/>
    <n v="5408"/>
    <x v="2"/>
    <m/>
  </r>
  <r>
    <s v="PICampo Alegre do Fidalgo"/>
    <n v="220211"/>
    <x v="710"/>
    <s v="PI"/>
    <s v="Campo Alegre do Fidalgo"/>
    <x v="1"/>
    <n v="4693"/>
    <x v="2"/>
    <m/>
  </r>
  <r>
    <s v="PICampo Grande do Piauí"/>
    <n v="220213"/>
    <x v="711"/>
    <s v="PI"/>
    <s v="Campo Grande do Piauí"/>
    <x v="1"/>
    <n v="5592"/>
    <x v="2"/>
    <m/>
  </r>
  <r>
    <s v="PICampo Largo do Piauí"/>
    <n v="220217"/>
    <x v="712"/>
    <s v="PI"/>
    <s v="Campo Largo do Piauí"/>
    <x v="1"/>
    <n v="6803"/>
    <x v="2"/>
    <m/>
  </r>
  <r>
    <s v="PICampo Maior"/>
    <n v="220220"/>
    <x v="713"/>
    <s v="PI"/>
    <s v="Campo Maior"/>
    <x v="1"/>
    <n v="45177"/>
    <x v="0"/>
    <m/>
  </r>
  <r>
    <s v="PICanavieira"/>
    <n v="220225"/>
    <x v="714"/>
    <s v="PI"/>
    <s v="Canavieira"/>
    <x v="1"/>
    <n v="3921"/>
    <x v="2"/>
    <m/>
  </r>
  <r>
    <s v="PICanto do Buriti"/>
    <n v="220230"/>
    <x v="715"/>
    <s v="PI"/>
    <s v="Canto do Buriti"/>
    <x v="1"/>
    <n v="20020"/>
    <x v="0"/>
    <m/>
  </r>
  <r>
    <s v="PICapitão de Campos"/>
    <n v="220240"/>
    <x v="716"/>
    <s v="PI"/>
    <s v="Capitão de Campos"/>
    <x v="1"/>
    <n v="10953"/>
    <x v="2"/>
    <m/>
  </r>
  <r>
    <s v="PICapitão Gervásio Oliveira"/>
    <n v="220245"/>
    <x v="717"/>
    <s v="PI"/>
    <s v="Capitão Gervásio Oliveira"/>
    <x v="1"/>
    <n v="3878"/>
    <x v="2"/>
    <m/>
  </r>
  <r>
    <s v="PICaracol"/>
    <n v="220250"/>
    <x v="718"/>
    <s v="PI"/>
    <s v="Caracol"/>
    <x v="1"/>
    <n v="10212"/>
    <x v="2"/>
    <m/>
  </r>
  <r>
    <s v="PICaraúbas do Piauí"/>
    <n v="220253"/>
    <x v="719"/>
    <s v="PI"/>
    <s v="Caraúbas do Piauí"/>
    <x v="1"/>
    <n v="5525"/>
    <x v="2"/>
    <m/>
  </r>
  <r>
    <s v="PICaridade do Piauí"/>
    <n v="220255"/>
    <x v="720"/>
    <s v="PI"/>
    <s v="Caridade do Piauí"/>
    <x v="1"/>
    <n v="4826"/>
    <x v="2"/>
    <m/>
  </r>
  <r>
    <s v="PICastelo do Piauí"/>
    <n v="220260"/>
    <x v="721"/>
    <s v="PI"/>
    <s v="Castelo do Piauí"/>
    <x v="1"/>
    <n v="18336"/>
    <x v="2"/>
    <m/>
  </r>
  <r>
    <s v="PICaxingó"/>
    <n v="220265"/>
    <x v="722"/>
    <s v="PI"/>
    <s v="Caxingó"/>
    <x v="1"/>
    <n v="5039"/>
    <x v="2"/>
    <m/>
  </r>
  <r>
    <s v="PICocal"/>
    <n v="220270"/>
    <x v="723"/>
    <s v="PI"/>
    <s v="Cocal"/>
    <x v="1"/>
    <n v="26036"/>
    <x v="0"/>
    <m/>
  </r>
  <r>
    <s v="PICocal de Telha"/>
    <n v="220271"/>
    <x v="724"/>
    <s v="PI"/>
    <s v="Cocal de Telha"/>
    <x v="1"/>
    <n v="4525"/>
    <x v="2"/>
    <m/>
  </r>
  <r>
    <s v="PICocal Dos Alves"/>
    <n v="220272"/>
    <x v="725"/>
    <s v="PI"/>
    <s v="Cocal Dos Alves"/>
    <x v="1"/>
    <n v="5572"/>
    <x v="2"/>
    <m/>
  </r>
  <r>
    <s v="PICoivaras"/>
    <n v="220273"/>
    <x v="726"/>
    <s v="PI"/>
    <s v="Coivaras"/>
    <x v="1"/>
    <n v="3811"/>
    <x v="2"/>
    <m/>
  </r>
  <r>
    <s v="PIColônia do Gurguéia"/>
    <n v="220275"/>
    <x v="727"/>
    <s v="PI"/>
    <s v="Colônia do Gurguéia"/>
    <x v="1"/>
    <n v="6036"/>
    <x v="2"/>
    <m/>
  </r>
  <r>
    <s v="PIColônia do Piauí"/>
    <n v="220277"/>
    <x v="728"/>
    <s v="PI"/>
    <s v="Colônia do Piauí"/>
    <x v="1"/>
    <n v="7433"/>
    <x v="2"/>
    <m/>
  </r>
  <r>
    <s v="PIConceição do Canindé"/>
    <n v="220280"/>
    <x v="729"/>
    <s v="PI"/>
    <s v="Conceição do Canindé"/>
    <x v="1"/>
    <n v="4475"/>
    <x v="2"/>
    <m/>
  </r>
  <r>
    <s v="PICoronel José Dias"/>
    <n v="220285"/>
    <x v="730"/>
    <s v="PI"/>
    <s v="Coronel José Dias"/>
    <x v="1"/>
    <n v="4541"/>
    <x v="2"/>
    <m/>
  </r>
  <r>
    <s v="PICorrente"/>
    <n v="220290"/>
    <x v="731"/>
    <s v="PI"/>
    <s v="Corrente"/>
    <x v="1"/>
    <n v="25407"/>
    <x v="0"/>
    <m/>
  </r>
  <r>
    <s v="PICristalândia do Piauí"/>
    <n v="220300"/>
    <x v="732"/>
    <s v="PI"/>
    <s v="Cristalândia do Piauí"/>
    <x v="1"/>
    <n v="7831"/>
    <x v="2"/>
    <m/>
  </r>
  <r>
    <s v="PICristino Castro"/>
    <n v="220310"/>
    <x v="733"/>
    <s v="PI"/>
    <s v="Cristino Castro"/>
    <x v="1"/>
    <n v="9981"/>
    <x v="2"/>
    <m/>
  </r>
  <r>
    <s v="PICurimatá"/>
    <n v="220320"/>
    <x v="734"/>
    <s v="PI"/>
    <s v="Curimatá"/>
    <x v="1"/>
    <n v="10761"/>
    <x v="2"/>
    <m/>
  </r>
  <r>
    <s v="PICurrais"/>
    <n v="220323"/>
    <x v="735"/>
    <s v="PI"/>
    <s v="Currais"/>
    <x v="1"/>
    <n v="4704"/>
    <x v="2"/>
    <m/>
  </r>
  <r>
    <s v="PICurralinhos"/>
    <n v="220325"/>
    <x v="736"/>
    <s v="PI"/>
    <s v="Curralinhos"/>
    <x v="1"/>
    <n v="4183"/>
    <x v="2"/>
    <m/>
  </r>
  <r>
    <s v="PICurral Novo do Piauí"/>
    <n v="220327"/>
    <x v="737"/>
    <s v="PI"/>
    <s v="Curral Novo do Piauí"/>
    <x v="1"/>
    <n v="4869"/>
    <x v="2"/>
    <m/>
  </r>
  <r>
    <s v="PIDemerval Lobão"/>
    <n v="220330"/>
    <x v="738"/>
    <s v="PI"/>
    <s v="Demerval Lobão"/>
    <x v="1"/>
    <n v="13278"/>
    <x v="2"/>
    <m/>
  </r>
  <r>
    <s v="PIDirceu Arcoverde"/>
    <n v="220335"/>
    <x v="739"/>
    <s v="PI"/>
    <s v="Dirceu Arcoverde"/>
    <x v="1"/>
    <n v="6675"/>
    <x v="2"/>
    <m/>
  </r>
  <r>
    <s v="PIDom Expedito Lopes"/>
    <n v="220340"/>
    <x v="740"/>
    <s v="PI"/>
    <s v="Dom Expedito Lopes"/>
    <x v="1"/>
    <n v="6569"/>
    <x v="2"/>
    <m/>
  </r>
  <r>
    <s v="PIDomingos Mourão"/>
    <n v="220342"/>
    <x v="741"/>
    <s v="PI"/>
    <s v="Domingos Mourão"/>
    <x v="1"/>
    <n v="4264"/>
    <x v="2"/>
    <m/>
  </r>
  <r>
    <s v="PIDom Inocêncio"/>
    <n v="220345"/>
    <x v="742"/>
    <s v="PI"/>
    <s v="Dom Inocêncio"/>
    <x v="1"/>
    <n v="9245"/>
    <x v="2"/>
    <m/>
  </r>
  <r>
    <s v="PIElesbão Veloso"/>
    <n v="220350"/>
    <x v="743"/>
    <s v="PI"/>
    <s v="Elesbão Veloso"/>
    <x v="1"/>
    <n v="14512"/>
    <x v="2"/>
    <m/>
  </r>
  <r>
    <s v="PIEliseu Martins"/>
    <n v="220360"/>
    <x v="744"/>
    <s v="PI"/>
    <s v="Eliseu Martins"/>
    <x v="1"/>
    <n v="4665"/>
    <x v="2"/>
    <m/>
  </r>
  <r>
    <s v="PIEsperantina"/>
    <n v="220370"/>
    <x v="745"/>
    <s v="PI"/>
    <s v="Esperantina"/>
    <x v="1"/>
    <n v="37767"/>
    <x v="0"/>
    <m/>
  </r>
  <r>
    <s v="PIFartura do Piauí"/>
    <n v="220375"/>
    <x v="746"/>
    <s v="PI"/>
    <s v="Fartura do Piauí"/>
    <x v="1"/>
    <n v="5074"/>
    <x v="2"/>
    <m/>
  </r>
  <r>
    <s v="PIFlores do Piauí"/>
    <n v="220380"/>
    <x v="747"/>
    <s v="PI"/>
    <s v="Flores do Piauí"/>
    <x v="1"/>
    <n v="4366"/>
    <x v="2"/>
    <m/>
  </r>
  <r>
    <s v="PIFloresta do Piauí"/>
    <n v="220385"/>
    <x v="748"/>
    <s v="PI"/>
    <s v="Floresta do Piauí"/>
    <x v="1"/>
    <n v="2482"/>
    <x v="2"/>
    <m/>
  </r>
  <r>
    <s v="PIFloriano"/>
    <n v="220390"/>
    <x v="749"/>
    <s v="PI"/>
    <s v="Floriano"/>
    <x v="1"/>
    <n v="57690"/>
    <x v="1"/>
    <m/>
  </r>
  <r>
    <s v="PIFrancinópolis"/>
    <n v="220400"/>
    <x v="750"/>
    <s v="PI"/>
    <s v="Francinópolis"/>
    <x v="1"/>
    <n v="5235"/>
    <x v="2"/>
    <m/>
  </r>
  <r>
    <s v="PIFrancisco Ayres"/>
    <n v="220410"/>
    <x v="751"/>
    <s v="PI"/>
    <s v="Francisco Ayres"/>
    <x v="1"/>
    <n v="4477"/>
    <x v="2"/>
    <m/>
  </r>
  <r>
    <s v="PIFrancisco Macedo"/>
    <n v="220415"/>
    <x v="752"/>
    <s v="PI"/>
    <s v="Francisco Macedo"/>
    <x v="1"/>
    <n v="2879"/>
    <x v="2"/>
    <m/>
  </r>
  <r>
    <s v="PIFrancisco Santos"/>
    <n v="220420"/>
    <x v="753"/>
    <s v="PI"/>
    <s v="Francisco Santos"/>
    <x v="1"/>
    <n v="8592"/>
    <x v="2"/>
    <m/>
  </r>
  <r>
    <s v="PIFronteiras"/>
    <n v="220430"/>
    <x v="754"/>
    <s v="PI"/>
    <s v="Fronteiras"/>
    <x v="1"/>
    <n v="11117"/>
    <x v="2"/>
    <m/>
  </r>
  <r>
    <s v="PIGeminiano"/>
    <n v="220435"/>
    <x v="755"/>
    <s v="PI"/>
    <s v="Geminiano"/>
    <x v="1"/>
    <n v="5475"/>
    <x v="2"/>
    <m/>
  </r>
  <r>
    <s v="PIGilbués"/>
    <n v="220440"/>
    <x v="756"/>
    <s v="PI"/>
    <s v="Gilbués"/>
    <x v="1"/>
    <n v="10402"/>
    <x v="2"/>
    <m/>
  </r>
  <r>
    <s v="PIGuadalupe"/>
    <n v="220450"/>
    <x v="757"/>
    <s v="PI"/>
    <s v="Guadalupe"/>
    <x v="1"/>
    <n v="10268"/>
    <x v="2"/>
    <m/>
  </r>
  <r>
    <s v="PIGuaribas"/>
    <n v="220455"/>
    <x v="758"/>
    <s v="PI"/>
    <s v="Guaribas"/>
    <x v="1"/>
    <n v="4401"/>
    <x v="2"/>
    <m/>
  </r>
  <r>
    <s v="PIHugo Napoleão"/>
    <n v="220460"/>
    <x v="759"/>
    <s v="PI"/>
    <s v="Hugo Napoleão"/>
    <x v="1"/>
    <n v="3771"/>
    <x v="2"/>
    <m/>
  </r>
  <r>
    <s v="PIIlha Grande"/>
    <n v="220465"/>
    <x v="760"/>
    <s v="PI"/>
    <s v="Ilha Grande"/>
    <x v="1"/>
    <n v="8914"/>
    <x v="2"/>
    <m/>
  </r>
  <r>
    <s v="PIInhuma"/>
    <n v="220470"/>
    <x v="761"/>
    <s v="PI"/>
    <s v="Inhuma"/>
    <x v="1"/>
    <n v="14845"/>
    <x v="2"/>
    <m/>
  </r>
  <r>
    <s v="PIIpiranga do Piauí"/>
    <n v="220480"/>
    <x v="762"/>
    <s v="PI"/>
    <s v="Ipiranga do Piauí"/>
    <x v="1"/>
    <n v="9327"/>
    <x v="2"/>
    <m/>
  </r>
  <r>
    <s v="PIIsaías Coelho"/>
    <n v="220490"/>
    <x v="763"/>
    <s v="PI"/>
    <s v="Isaías Coelho"/>
    <x v="1"/>
    <n v="8221"/>
    <x v="2"/>
    <m/>
  </r>
  <r>
    <s v="PIItainópolis"/>
    <n v="220500"/>
    <x v="764"/>
    <s v="PI"/>
    <s v="Itainópolis"/>
    <x v="1"/>
    <n v="11109"/>
    <x v="2"/>
    <m/>
  </r>
  <r>
    <s v="PIItaueira"/>
    <n v="220510"/>
    <x v="765"/>
    <s v="PI"/>
    <s v="Itaueira"/>
    <x v="1"/>
    <n v="10678"/>
    <x v="2"/>
    <m/>
  </r>
  <r>
    <s v="PIJacobina do Piauí"/>
    <n v="220515"/>
    <x v="766"/>
    <s v="PI"/>
    <s v="Jacobina do Piauí"/>
    <x v="1"/>
    <n v="5722"/>
    <x v="2"/>
    <m/>
  </r>
  <r>
    <s v="PIJaicós"/>
    <n v="220520"/>
    <x v="767"/>
    <s v="PI"/>
    <s v="Jaicós"/>
    <x v="1"/>
    <n v="18035"/>
    <x v="2"/>
    <m/>
  </r>
  <r>
    <s v="PIJardim do Mulato"/>
    <n v="220525"/>
    <x v="768"/>
    <s v="PI"/>
    <s v="Jardim do Mulato"/>
    <x v="1"/>
    <n v="4309"/>
    <x v="2"/>
    <m/>
  </r>
  <r>
    <s v="PIJatobá do Piauí"/>
    <n v="220527"/>
    <x v="769"/>
    <s v="PI"/>
    <s v="Jatobá do Piauí"/>
    <x v="1"/>
    <n v="4656"/>
    <x v="2"/>
    <m/>
  </r>
  <r>
    <s v="PIJerumenha"/>
    <n v="220530"/>
    <x v="770"/>
    <s v="PI"/>
    <s v="Jerumenha"/>
    <x v="1"/>
    <n v="4390"/>
    <x v="2"/>
    <m/>
  </r>
  <r>
    <s v="PIJoão Costa"/>
    <n v="220535"/>
    <x v="771"/>
    <s v="PI"/>
    <s v="João Costa"/>
    <x v="1"/>
    <n v="2960"/>
    <x v="2"/>
    <m/>
  </r>
  <r>
    <s v="PIJoaquim Pires"/>
    <n v="220540"/>
    <x v="772"/>
    <s v="PI"/>
    <s v="Joaquim Pires"/>
    <x v="1"/>
    <n v="13817"/>
    <x v="2"/>
    <m/>
  </r>
  <r>
    <s v="PIJoca Marques"/>
    <n v="220545"/>
    <x v="773"/>
    <s v="PI"/>
    <s v="Joca Marques"/>
    <x v="1"/>
    <n v="5100"/>
    <x v="2"/>
    <m/>
  </r>
  <r>
    <s v="PIJosé de Freitas"/>
    <n v="220550"/>
    <x v="774"/>
    <s v="PI"/>
    <s v="José de Freitas"/>
    <x v="1"/>
    <n v="37085"/>
    <x v="0"/>
    <m/>
  </r>
  <r>
    <s v="PIJuazeiro do Piauí"/>
    <n v="220551"/>
    <x v="775"/>
    <s v="PI"/>
    <s v="Juazeiro do Piauí"/>
    <x v="1"/>
    <n v="4757"/>
    <x v="2"/>
    <m/>
  </r>
  <r>
    <s v="PIJúlio Borges"/>
    <n v="220552"/>
    <x v="776"/>
    <s v="PI"/>
    <s v="Júlio Borges"/>
    <x v="1"/>
    <n v="5373"/>
    <x v="2"/>
    <m/>
  </r>
  <r>
    <s v="PIJurema"/>
    <n v="220553"/>
    <x v="777"/>
    <s v="PI"/>
    <s v="Jurema"/>
    <x v="1"/>
    <n v="4517"/>
    <x v="2"/>
    <m/>
  </r>
  <r>
    <s v="PILagoinha do Piauí"/>
    <n v="220554"/>
    <x v="778"/>
    <s v="PI"/>
    <s v="Lagoinha do Piauí"/>
    <x v="1"/>
    <n v="2656"/>
    <x v="2"/>
    <m/>
  </r>
  <r>
    <s v="PILagoa Alegre"/>
    <n v="220555"/>
    <x v="779"/>
    <s v="PI"/>
    <s v="Lagoa Alegre"/>
    <x v="1"/>
    <n v="8008"/>
    <x v="2"/>
    <m/>
  </r>
  <r>
    <s v="PILagoa do Barro do Piauí"/>
    <n v="220556"/>
    <x v="780"/>
    <s v="PI"/>
    <s v="Lagoa do Barro do Piauí"/>
    <x v="1"/>
    <n v="4523"/>
    <x v="2"/>
    <m/>
  </r>
  <r>
    <s v="PILagoa de São Francisco"/>
    <n v="220557"/>
    <x v="781"/>
    <s v="PI"/>
    <s v="Lagoa de São Francisco"/>
    <x v="1"/>
    <n v="6422"/>
    <x v="2"/>
    <m/>
  </r>
  <r>
    <s v="PILagoa do Piauí"/>
    <n v="220558"/>
    <x v="782"/>
    <s v="PI"/>
    <s v="Lagoa do Piauí"/>
    <x v="1"/>
    <n v="3863"/>
    <x v="2"/>
    <m/>
  </r>
  <r>
    <s v="PILagoa do Sítio"/>
    <n v="220559"/>
    <x v="783"/>
    <s v="PI"/>
    <s v="Lagoa do Sítio"/>
    <x v="1"/>
    <n v="4850"/>
    <x v="2"/>
    <m/>
  </r>
  <r>
    <s v="PILandri Sales"/>
    <n v="220560"/>
    <x v="784"/>
    <s v="PI"/>
    <s v="Landri Sales"/>
    <x v="1"/>
    <n v="5281"/>
    <x v="2"/>
    <m/>
  </r>
  <r>
    <s v="PILuís Correia"/>
    <n v="220570"/>
    <x v="785"/>
    <s v="PI"/>
    <s v="Luís Correia"/>
    <x v="1"/>
    <n v="28406"/>
    <x v="0"/>
    <m/>
  </r>
  <r>
    <s v="PILuzilândia"/>
    <n v="220580"/>
    <x v="786"/>
    <s v="PI"/>
    <s v="Luzilândia"/>
    <x v="1"/>
    <n v="24721"/>
    <x v="0"/>
    <m/>
  </r>
  <r>
    <s v="PIMadeiro"/>
    <n v="220585"/>
    <x v="787"/>
    <s v="PI"/>
    <s v="Madeiro"/>
    <x v="1"/>
    <n v="7816"/>
    <x v="2"/>
    <m/>
  </r>
  <r>
    <s v="PIManoel Emídio"/>
    <n v="220590"/>
    <x v="788"/>
    <s v="PI"/>
    <s v="Manoel Emídio"/>
    <x v="1"/>
    <n v="5213"/>
    <x v="2"/>
    <m/>
  </r>
  <r>
    <s v="PIMarcolândia"/>
    <n v="220595"/>
    <x v="789"/>
    <s v="PI"/>
    <s v="Marcolândia"/>
    <x v="1"/>
    <n v="7812"/>
    <x v="2"/>
    <m/>
  </r>
  <r>
    <s v="PIMarcos Parente"/>
    <n v="220600"/>
    <x v="790"/>
    <s v="PI"/>
    <s v="Marcos Parente"/>
    <x v="1"/>
    <n v="4456"/>
    <x v="2"/>
    <m/>
  </r>
  <r>
    <s v="PIMassapê do Piauí"/>
    <n v="220605"/>
    <x v="791"/>
    <s v="PI"/>
    <s v="Massapê do Piauí"/>
    <x v="1"/>
    <n v="6220"/>
    <x v="2"/>
    <m/>
  </r>
  <r>
    <s v="PIMatias Olímpio"/>
    <n v="220610"/>
    <x v="792"/>
    <s v="PI"/>
    <s v="Matias Olímpio"/>
    <x v="1"/>
    <n v="10473"/>
    <x v="2"/>
    <m/>
  </r>
  <r>
    <s v="PIMiguel Alves"/>
    <n v="220620"/>
    <x v="793"/>
    <s v="PI"/>
    <s v="Miguel Alves"/>
    <x v="1"/>
    <n v="32289"/>
    <x v="0"/>
    <m/>
  </r>
  <r>
    <s v="PIMiguel Leão"/>
    <n v="220630"/>
    <x v="794"/>
    <s v="PI"/>
    <s v="Miguel Leão"/>
    <x v="1"/>
    <n v="1253"/>
    <x v="2"/>
    <m/>
  </r>
  <r>
    <s v="PIMilton Brandão"/>
    <n v="220635"/>
    <x v="795"/>
    <s v="PI"/>
    <s v="Milton Brandão"/>
    <x v="1"/>
    <n v="6769"/>
    <x v="2"/>
    <m/>
  </r>
  <r>
    <s v="PIMonsenhor Gil"/>
    <n v="220640"/>
    <x v="796"/>
    <s v="PI"/>
    <s v="Monsenhor Gil"/>
    <x v="1"/>
    <n v="10333"/>
    <x v="2"/>
    <m/>
  </r>
  <r>
    <s v="PIMonsenhor Hipólito"/>
    <n v="220650"/>
    <x v="797"/>
    <s v="PI"/>
    <s v="Monsenhor Hipólito"/>
    <x v="1"/>
    <n v="7391"/>
    <x v="2"/>
    <m/>
  </r>
  <r>
    <s v="PIMonte Alegre do Piauí"/>
    <n v="220660"/>
    <x v="798"/>
    <s v="PI"/>
    <s v="Monte Alegre do Piauí"/>
    <x v="1"/>
    <n v="10345"/>
    <x v="2"/>
    <m/>
  </r>
  <r>
    <s v="PIMorro Cabeça no Tempo"/>
    <n v="220665"/>
    <x v="799"/>
    <s v="PI"/>
    <s v="Morro Cabeça no Tempo"/>
    <x v="1"/>
    <n v="4068"/>
    <x v="2"/>
    <m/>
  </r>
  <r>
    <s v="PIMorro do Chapéu do Piauí"/>
    <n v="220667"/>
    <x v="800"/>
    <s v="PI"/>
    <s v="Morro do Chapéu do Piauí"/>
    <x v="1"/>
    <n v="6499"/>
    <x v="2"/>
    <m/>
  </r>
  <r>
    <s v="PIMurici Dos Portelas"/>
    <n v="220669"/>
    <x v="801"/>
    <s v="PI"/>
    <s v="Murici Dos Portelas"/>
    <x v="1"/>
    <n v="8464"/>
    <x v="2"/>
    <m/>
  </r>
  <r>
    <s v="PINazaré do Piauí"/>
    <n v="220670"/>
    <x v="802"/>
    <s v="PI"/>
    <s v="Nazaré do Piauí"/>
    <x v="1"/>
    <n v="7321"/>
    <x v="2"/>
    <m/>
  </r>
  <r>
    <s v="PINazária"/>
    <n v="220672"/>
    <x v="803"/>
    <s v="PI"/>
    <s v="Nazária"/>
    <x v="1"/>
    <n v="8068"/>
    <x v="2"/>
    <m/>
  </r>
  <r>
    <s v="PINossa Senhora de Nazaré"/>
    <n v="220675"/>
    <x v="804"/>
    <s v="PI"/>
    <s v="Nossa Senhora de Nazaré"/>
    <x v="1"/>
    <n v="4556"/>
    <x v="2"/>
    <m/>
  </r>
  <r>
    <s v="PINossa Senhora Dos Remédios"/>
    <n v="220680"/>
    <x v="805"/>
    <s v="PI"/>
    <s v="Nossa Senhora Dos Remédios"/>
    <x v="1"/>
    <n v="8206"/>
    <x v="2"/>
    <m/>
  </r>
  <r>
    <s v="PINovo Oriente do Piauí"/>
    <n v="220690"/>
    <x v="806"/>
    <s v="PI"/>
    <s v="Novo Oriente do Piauí"/>
    <x v="1"/>
    <n v="6498"/>
    <x v="2"/>
    <m/>
  </r>
  <r>
    <s v="PINovo Santo Antônio"/>
    <n v="220695"/>
    <x v="807"/>
    <s v="PI"/>
    <s v="Novo Santo Antônio"/>
    <x v="1"/>
    <n v="3260"/>
    <x v="2"/>
    <m/>
  </r>
  <r>
    <s v="PIOeiras"/>
    <n v="220700"/>
    <x v="808"/>
    <s v="PI"/>
    <s v="Oeiras"/>
    <x v="1"/>
    <n v="35640"/>
    <x v="0"/>
    <m/>
  </r>
  <r>
    <s v="PIOlho D'água do Piauí"/>
    <n v="220710"/>
    <x v="809"/>
    <s v="PI"/>
    <s v="Olho D´água do Piauí"/>
    <x v="1"/>
    <n v="2626"/>
    <x v="2"/>
    <m/>
  </r>
  <r>
    <s v="PIPadre Marcos"/>
    <n v="220720"/>
    <x v="810"/>
    <s v="PI"/>
    <s v="Padre Marcos"/>
    <x v="1"/>
    <n v="6657"/>
    <x v="2"/>
    <m/>
  </r>
  <r>
    <s v="PIPaes Landim"/>
    <n v="220730"/>
    <x v="811"/>
    <s v="PI"/>
    <s v="Paes Landim"/>
    <x v="1"/>
    <n v="4059"/>
    <x v="2"/>
    <m/>
  </r>
  <r>
    <s v="PIPajeú do Piauí"/>
    <n v="220735"/>
    <x v="812"/>
    <s v="PI"/>
    <s v="Pajeú do Piauí"/>
    <x v="1"/>
    <n v="3363"/>
    <x v="2"/>
    <m/>
  </r>
  <r>
    <s v="PIPalmeira do Piauí"/>
    <n v="220740"/>
    <x v="813"/>
    <s v="PI"/>
    <s v="Palmeira do Piauí"/>
    <x v="1"/>
    <n v="4993"/>
    <x v="2"/>
    <m/>
  </r>
  <r>
    <s v="PIPalmeirais"/>
    <n v="220750"/>
    <x v="814"/>
    <s v="PI"/>
    <s v="Palmeirais"/>
    <x v="1"/>
    <n v="13745"/>
    <x v="2"/>
    <m/>
  </r>
  <r>
    <s v="PIPaquetá"/>
    <n v="220755"/>
    <x v="815"/>
    <s v="PI"/>
    <s v="Paquetá"/>
    <x v="1"/>
    <n v="4147"/>
    <x v="2"/>
    <m/>
  </r>
  <r>
    <s v="PIParnaguá"/>
    <n v="220760"/>
    <x v="816"/>
    <s v="PI"/>
    <s v="Parnaguá"/>
    <x v="1"/>
    <n v="10276"/>
    <x v="2"/>
    <m/>
  </r>
  <r>
    <s v="PIParnaíba"/>
    <n v="220770"/>
    <x v="817"/>
    <s v="PI"/>
    <s v="Parnaíba"/>
    <x v="1"/>
    <n v="145705"/>
    <x v="3"/>
    <m/>
  </r>
  <r>
    <s v="PIPassagem Franca do Piauí"/>
    <n v="220775"/>
    <x v="818"/>
    <s v="PI"/>
    <s v="Passagem Franca do Piauí"/>
    <x v="1"/>
    <n v="4546"/>
    <x v="2"/>
    <m/>
  </r>
  <r>
    <s v="PIPatos do Piauí"/>
    <n v="220777"/>
    <x v="819"/>
    <s v="PI"/>
    <s v="Patos do Piauí"/>
    <x v="1"/>
    <n v="6105"/>
    <x v="2"/>
    <m/>
  </r>
  <r>
    <s v="PIPau D'arco do Piauí"/>
    <n v="220779"/>
    <x v="820"/>
    <s v="PI"/>
    <s v="Pau D´arco do Piauí"/>
    <x v="1"/>
    <n v="3757"/>
    <x v="2"/>
    <m/>
  </r>
  <r>
    <s v="PIPaulistana"/>
    <n v="220780"/>
    <x v="821"/>
    <s v="PI"/>
    <s v="Paulistana"/>
    <x v="1"/>
    <n v="19785"/>
    <x v="2"/>
    <m/>
  </r>
  <r>
    <s v="PIPavussu"/>
    <n v="220785"/>
    <x v="822"/>
    <s v="PI"/>
    <s v="Pavussu"/>
    <x v="1"/>
    <n v="3663"/>
    <x v="2"/>
    <m/>
  </r>
  <r>
    <s v="PIPedro ii"/>
    <n v="220790"/>
    <x v="823"/>
    <s v="PI"/>
    <s v="Pedro ii"/>
    <x v="1"/>
    <n v="37496"/>
    <x v="0"/>
    <m/>
  </r>
  <r>
    <s v="PIPedro Laurentino"/>
    <n v="220793"/>
    <x v="824"/>
    <s v="PI"/>
    <s v="Pedro Laurentino"/>
    <x v="1"/>
    <n v="2407"/>
    <x v="2"/>
    <m/>
  </r>
  <r>
    <s v="PINova Santa Rita"/>
    <n v="220795"/>
    <x v="825"/>
    <s v="PI"/>
    <s v="Nova Santa Rita"/>
    <x v="1"/>
    <n v="4187"/>
    <x v="2"/>
    <m/>
  </r>
  <r>
    <s v="PIPicos"/>
    <n v="220800"/>
    <x v="826"/>
    <s v="PI"/>
    <s v="Picos"/>
    <x v="1"/>
    <n v="73414"/>
    <x v="1"/>
    <m/>
  </r>
  <r>
    <s v="PIPimenteiras"/>
    <n v="220810"/>
    <x v="827"/>
    <s v="PI"/>
    <s v="Pimenteiras"/>
    <x v="1"/>
    <n v="11733"/>
    <x v="2"/>
    <m/>
  </r>
  <r>
    <s v="PIPio ix"/>
    <n v="220820"/>
    <x v="828"/>
    <s v="PI"/>
    <s v="Pio ix"/>
    <x v="1"/>
    <n v="17671"/>
    <x v="2"/>
    <m/>
  </r>
  <r>
    <s v="PIPiracuruca"/>
    <n v="220830"/>
    <x v="829"/>
    <s v="PI"/>
    <s v="Piracuruca"/>
    <x v="1"/>
    <n v="27553"/>
    <x v="0"/>
    <m/>
  </r>
  <r>
    <s v="PIPiripiri"/>
    <n v="220840"/>
    <x v="830"/>
    <s v="PI"/>
    <s v="Piripiri"/>
    <x v="1"/>
    <n v="61834"/>
    <x v="1"/>
    <m/>
  </r>
  <r>
    <s v="PIPorto"/>
    <n v="220850"/>
    <x v="831"/>
    <s v="PI"/>
    <s v="Porto"/>
    <x v="1"/>
    <n v="11897"/>
    <x v="2"/>
    <m/>
  </r>
  <r>
    <s v="PIPorto Alegre do Piauí"/>
    <n v="220855"/>
    <x v="832"/>
    <s v="PI"/>
    <s v="Porto Alegre do Piauí"/>
    <x v="1"/>
    <n v="2559"/>
    <x v="2"/>
    <m/>
  </r>
  <r>
    <s v="PIPrata do Piauí"/>
    <n v="220860"/>
    <x v="833"/>
    <s v="PI"/>
    <s v="Prata do Piauí"/>
    <x v="1"/>
    <n v="3085"/>
    <x v="2"/>
    <m/>
  </r>
  <r>
    <s v="PIQueimada Nova"/>
    <n v="220865"/>
    <x v="834"/>
    <s v="PI"/>
    <s v="Queimada Nova"/>
    <x v="1"/>
    <n v="8553"/>
    <x v="2"/>
    <m/>
  </r>
  <r>
    <s v="PIRedenção do Gurguéia"/>
    <n v="220870"/>
    <x v="835"/>
    <s v="PI"/>
    <s v="Redenção do Gurguéia"/>
    <x v="1"/>
    <n v="8400"/>
    <x v="2"/>
    <m/>
  </r>
  <r>
    <s v="PIRegeneração"/>
    <n v="220880"/>
    <x v="836"/>
    <s v="PI"/>
    <s v="Regeneração"/>
    <x v="1"/>
    <n v="17556"/>
    <x v="2"/>
    <m/>
  </r>
  <r>
    <s v="PIRiacho Frio"/>
    <n v="220885"/>
    <x v="837"/>
    <s v="PI"/>
    <s v="Riacho Frio"/>
    <x v="1"/>
    <n v="4241"/>
    <x v="2"/>
    <m/>
  </r>
  <r>
    <s v="PIRibeira do Piauí"/>
    <n v="220887"/>
    <x v="838"/>
    <s v="PI"/>
    <s v="Ribeira do Piauí"/>
    <x v="1"/>
    <n v="4263"/>
    <x v="2"/>
    <m/>
  </r>
  <r>
    <s v="PIRibeiro Gonçalves"/>
    <n v="220890"/>
    <x v="839"/>
    <s v="PI"/>
    <s v="Ribeiro Gonçalves"/>
    <x v="1"/>
    <n v="6845"/>
    <x v="2"/>
    <m/>
  </r>
  <r>
    <s v="PIRio Grande do Piauí"/>
    <n v="220900"/>
    <x v="840"/>
    <s v="PI"/>
    <s v="Rio Grande do Piauí"/>
    <x v="1"/>
    <n v="6273"/>
    <x v="2"/>
    <m/>
  </r>
  <r>
    <s v="PISanta Cruz do Piauí"/>
    <n v="220910"/>
    <x v="841"/>
    <s v="PI"/>
    <s v="Santa Cruz do Piauí"/>
    <x v="1"/>
    <n v="6027"/>
    <x v="2"/>
    <m/>
  </r>
  <r>
    <s v="PISanta Cruz Dos Milagres"/>
    <n v="220915"/>
    <x v="842"/>
    <s v="PI"/>
    <s v="Santa Cruz Dos Milagres"/>
    <x v="1"/>
    <n v="3794"/>
    <x v="2"/>
    <m/>
  </r>
  <r>
    <s v="PISanta Filomena"/>
    <n v="220920"/>
    <x v="843"/>
    <s v="PI"/>
    <s v="Santa Filomena"/>
    <x v="1"/>
    <n v="6096"/>
    <x v="2"/>
    <m/>
  </r>
  <r>
    <s v="PISanta Luz"/>
    <n v="220930"/>
    <x v="844"/>
    <s v="PI"/>
    <s v="Santa Luz"/>
    <x v="1"/>
    <n v="5513"/>
    <x v="2"/>
    <m/>
  </r>
  <r>
    <s v="PISantana do Piauí"/>
    <n v="220935"/>
    <x v="845"/>
    <s v="PI"/>
    <s v="Santana do Piauí"/>
    <x v="1"/>
    <n v="4917"/>
    <x v="2"/>
    <m/>
  </r>
  <r>
    <s v="PISanta Rosa do Piauí"/>
    <n v="220937"/>
    <x v="846"/>
    <s v="PI"/>
    <s v="Santa Rosa do Piauí"/>
    <x v="1"/>
    <n v="5149"/>
    <x v="2"/>
    <m/>
  </r>
  <r>
    <s v="PISanto Antônio de Lisboa"/>
    <n v="220940"/>
    <x v="847"/>
    <s v="PI"/>
    <s v="Santo Antônio de Lisboa"/>
    <x v="1"/>
    <n v="6007"/>
    <x v="2"/>
    <m/>
  </r>
  <r>
    <s v="PISanto Antônio Dos Milagres"/>
    <n v="220945"/>
    <x v="848"/>
    <s v="PI"/>
    <s v="Santo Antônio Dos Milagres"/>
    <x v="1"/>
    <n v="2059"/>
    <x v="2"/>
    <m/>
  </r>
  <r>
    <s v="PISanto Inácio do Piauí"/>
    <n v="220950"/>
    <x v="849"/>
    <s v="PI"/>
    <s v="Santo Inácio do Piauí"/>
    <x v="1"/>
    <n v="3648"/>
    <x v="2"/>
    <m/>
  </r>
  <r>
    <s v="PISão Braz do Piauí"/>
    <n v="220955"/>
    <x v="850"/>
    <s v="PI"/>
    <s v="São Braz do Piauí"/>
    <x v="1"/>
    <n v="4313"/>
    <x v="2"/>
    <m/>
  </r>
  <r>
    <s v="PISão Félix do Piauí"/>
    <n v="220960"/>
    <x v="851"/>
    <s v="PI"/>
    <s v="São Félix do Piauí"/>
    <x v="1"/>
    <n v="3069"/>
    <x v="2"/>
    <m/>
  </r>
  <r>
    <s v="PISão Francisco de Assis do Piauí"/>
    <n v="220965"/>
    <x v="852"/>
    <s v="PI"/>
    <s v="São Francisco de Assis do Piauí"/>
    <x v="1"/>
    <n v="5567"/>
    <x v="2"/>
    <m/>
  </r>
  <r>
    <s v="PISão Francisco do Piauí"/>
    <n v="220970"/>
    <x v="853"/>
    <s v="PI"/>
    <s v="São Francisco do Piauí"/>
    <x v="1"/>
    <n v="6298"/>
    <x v="2"/>
    <m/>
  </r>
  <r>
    <s v="PISão Gonçalo do Gurguéia"/>
    <n v="220975"/>
    <x v="854"/>
    <s v="PI"/>
    <s v="São Gonçalo do Gurguéia"/>
    <x v="1"/>
    <n v="2825"/>
    <x v="2"/>
    <m/>
  </r>
  <r>
    <s v="PISão Gonçalo do Piauí"/>
    <n v="220980"/>
    <x v="855"/>
    <s v="PI"/>
    <s v="São Gonçalo do Piauí"/>
    <x v="1"/>
    <n v="4754"/>
    <x v="2"/>
    <m/>
  </r>
  <r>
    <s v="PISão João da Canabrava"/>
    <n v="220985"/>
    <x v="856"/>
    <s v="PI"/>
    <s v="São João da Canabrava"/>
    <x v="1"/>
    <n v="4445"/>
    <x v="2"/>
    <m/>
  </r>
  <r>
    <s v="PISão João da Fronteira"/>
    <n v="220987"/>
    <x v="857"/>
    <s v="PI"/>
    <s v="São João da Fronteira"/>
    <x v="1"/>
    <n v="5608"/>
    <x v="2"/>
    <m/>
  </r>
  <r>
    <s v="PISão João da Serra"/>
    <n v="220990"/>
    <x v="858"/>
    <s v="PI"/>
    <s v="São João da Serra"/>
    <x v="1"/>
    <n v="6157"/>
    <x v="2"/>
    <m/>
  </r>
  <r>
    <s v="PISão João da Varjota"/>
    <n v="220995"/>
    <x v="859"/>
    <s v="PI"/>
    <s v="São João da Varjota"/>
    <x v="1"/>
    <n v="4651"/>
    <x v="2"/>
    <m/>
  </r>
  <r>
    <s v="PISão João do Arraial"/>
    <n v="220997"/>
    <x v="860"/>
    <s v="PI"/>
    <s v="São João do Arraial"/>
    <x v="1"/>
    <n v="7336"/>
    <x v="2"/>
    <m/>
  </r>
  <r>
    <s v="PISão João do Piauí"/>
    <n v="221000"/>
    <x v="861"/>
    <s v="PI"/>
    <s v="São João do Piauí"/>
    <x v="1"/>
    <n v="19548"/>
    <x v="2"/>
    <m/>
  </r>
  <r>
    <s v="PISão José do Divino"/>
    <n v="221005"/>
    <x v="862"/>
    <s v="PI"/>
    <s v="São José do Divino"/>
    <x v="1"/>
    <n v="5148"/>
    <x v="2"/>
    <m/>
  </r>
  <r>
    <s v="PISão José do Peixe"/>
    <n v="221010"/>
    <x v="863"/>
    <s v="PI"/>
    <s v="São José do Peixe"/>
    <x v="1"/>
    <n v="3700"/>
    <x v="2"/>
    <m/>
  </r>
  <r>
    <s v="PISão José do Piauí"/>
    <n v="221020"/>
    <x v="864"/>
    <s v="PI"/>
    <s v="São José do Piauí"/>
    <x v="1"/>
    <n v="6591"/>
    <x v="2"/>
    <m/>
  </r>
  <r>
    <s v="PISão Julião"/>
    <n v="221030"/>
    <x v="865"/>
    <s v="PI"/>
    <s v="São Julião"/>
    <x v="1"/>
    <n v="5675"/>
    <x v="2"/>
    <m/>
  </r>
  <r>
    <s v="PISão Lourenço do Piauí"/>
    <n v="221035"/>
    <x v="866"/>
    <s v="PI"/>
    <s v="São Lourenço do Piauí"/>
    <x v="1"/>
    <n v="4427"/>
    <x v="2"/>
    <m/>
  </r>
  <r>
    <s v="PISão Luis do Piauí"/>
    <n v="221037"/>
    <x v="867"/>
    <s v="PI"/>
    <s v="São Luis do Piauí"/>
    <x v="1"/>
    <n v="2561"/>
    <x v="2"/>
    <m/>
  </r>
  <r>
    <s v="PISão Miguel da Baixa Grande"/>
    <n v="221038"/>
    <x v="868"/>
    <s v="PI"/>
    <s v="São Miguel da Baixa Grande"/>
    <x v="1"/>
    <n v="2110"/>
    <x v="2"/>
    <m/>
  </r>
  <r>
    <s v="PISão Miguel do Fidalgo"/>
    <n v="221039"/>
    <x v="869"/>
    <s v="PI"/>
    <s v="São Miguel do Fidalgo"/>
    <x v="1"/>
    <n v="2976"/>
    <x v="2"/>
    <m/>
  </r>
  <r>
    <s v="PISão Miguel do Tapuio"/>
    <n v="221040"/>
    <x v="870"/>
    <s v="PI"/>
    <s v="São Miguel do Tapuio"/>
    <x v="1"/>
    <n v="18134"/>
    <x v="2"/>
    <m/>
  </r>
  <r>
    <s v="PISão Pedro do Piauí"/>
    <n v="221050"/>
    <x v="871"/>
    <s v="PI"/>
    <s v="São Pedro do Piauí"/>
    <x v="1"/>
    <n v="13639"/>
    <x v="2"/>
    <m/>
  </r>
  <r>
    <s v="PISão Raimundo Nonato"/>
    <n v="221060"/>
    <x v="872"/>
    <s v="PI"/>
    <s v="São Raimundo Nonato"/>
    <x v="1"/>
    <n v="32327"/>
    <x v="0"/>
    <m/>
  </r>
  <r>
    <s v="PISebastião Barros"/>
    <n v="221062"/>
    <x v="873"/>
    <s v="PI"/>
    <s v="Sebastião Barros"/>
    <x v="1"/>
    <n v="3560"/>
    <x v="2"/>
    <m/>
  </r>
  <r>
    <s v="PISebastião Leal"/>
    <n v="221063"/>
    <x v="874"/>
    <s v="PI"/>
    <s v="Sebastião Leal"/>
    <x v="1"/>
    <n v="4116"/>
    <x v="2"/>
    <m/>
  </r>
  <r>
    <s v="PISigefredo Pacheco"/>
    <n v="221065"/>
    <x v="875"/>
    <s v="PI"/>
    <s v="Sigefredo Pacheco"/>
    <x v="1"/>
    <n v="9619"/>
    <x v="2"/>
    <m/>
  </r>
  <r>
    <s v="PISimões"/>
    <n v="221070"/>
    <x v="876"/>
    <s v="PI"/>
    <s v="Simões"/>
    <x v="1"/>
    <n v="14180"/>
    <x v="2"/>
    <m/>
  </r>
  <r>
    <s v="PISimplício Mendes"/>
    <n v="221080"/>
    <x v="877"/>
    <s v="PI"/>
    <s v="Simplício Mendes"/>
    <x v="1"/>
    <n v="12077"/>
    <x v="2"/>
    <m/>
  </r>
  <r>
    <s v="PISocorro do Piauí"/>
    <n v="221090"/>
    <x v="878"/>
    <s v="PI"/>
    <s v="Socorro do Piauí"/>
    <x v="1"/>
    <n v="4522"/>
    <x v="2"/>
    <m/>
  </r>
  <r>
    <s v="PISussuapara"/>
    <n v="221093"/>
    <x v="879"/>
    <s v="PI"/>
    <s v="Sussuapara"/>
    <x v="1"/>
    <n v="6229"/>
    <x v="2"/>
    <m/>
  </r>
  <r>
    <s v="PITamboril do Piauí"/>
    <n v="221095"/>
    <x v="880"/>
    <s v="PI"/>
    <s v="Tamboril do Piauí"/>
    <x v="1"/>
    <n v="2753"/>
    <x v="2"/>
    <m/>
  </r>
  <r>
    <s v="PITanque do Piauí"/>
    <n v="221097"/>
    <x v="881"/>
    <s v="PI"/>
    <s v="Tanque do Piauí"/>
    <x v="1"/>
    <n v="2620"/>
    <x v="2"/>
    <m/>
  </r>
  <r>
    <s v="PITeresina"/>
    <n v="221100"/>
    <x v="882"/>
    <s v="PI"/>
    <s v="Teresina"/>
    <x v="1"/>
    <n v="814230"/>
    <x v="3"/>
    <s v="Capital"/>
  </r>
  <r>
    <s v="PIUnião"/>
    <n v="221110"/>
    <x v="883"/>
    <s v="PI"/>
    <s v="União"/>
    <x v="1"/>
    <n v="42654"/>
    <x v="0"/>
    <m/>
  </r>
  <r>
    <s v="PIUruçuí"/>
    <n v="221120"/>
    <x v="884"/>
    <s v="PI"/>
    <s v="Uruçuí"/>
    <x v="1"/>
    <n v="20149"/>
    <x v="0"/>
    <m/>
  </r>
  <r>
    <s v="PIValença do Piauí"/>
    <n v="221130"/>
    <x v="885"/>
    <s v="PI"/>
    <s v="Valença do Piauí"/>
    <x v="1"/>
    <n v="20326"/>
    <x v="0"/>
    <m/>
  </r>
  <r>
    <s v="PIVárzea Branca"/>
    <n v="221135"/>
    <x v="886"/>
    <s v="PI"/>
    <s v="Várzea Branca"/>
    <x v="1"/>
    <n v="4913"/>
    <x v="2"/>
    <m/>
  </r>
  <r>
    <s v="PIVárzea Grande"/>
    <n v="221140"/>
    <x v="887"/>
    <s v="PI"/>
    <s v="Várzea Grande"/>
    <x v="1"/>
    <n v="4336"/>
    <x v="2"/>
    <m/>
  </r>
  <r>
    <s v="PIVera Mendes"/>
    <n v="221150"/>
    <x v="888"/>
    <s v="PI"/>
    <s v="Vera Mendes"/>
    <x v="1"/>
    <n v="2986"/>
    <x v="2"/>
    <m/>
  </r>
  <r>
    <s v="PIVila Nova do Piauí"/>
    <n v="221160"/>
    <x v="889"/>
    <s v="PI"/>
    <s v="Vila Nova do Piauí"/>
    <x v="1"/>
    <n v="3076"/>
    <x v="2"/>
    <m/>
  </r>
  <r>
    <s v="PIWall Ferraz"/>
    <n v="221170"/>
    <x v="890"/>
    <s v="PI"/>
    <s v="Wall Ferraz"/>
    <x v="1"/>
    <n v="4280"/>
    <x v="2"/>
    <m/>
  </r>
  <r>
    <s v="CEAbaiara"/>
    <n v="230010"/>
    <x v="891"/>
    <s v="CE"/>
    <s v="Abaiara"/>
    <x v="1"/>
    <n v="10496"/>
    <x v="2"/>
    <m/>
  </r>
  <r>
    <s v="CEAcarapé"/>
    <n v="230015"/>
    <x v="892"/>
    <s v="CE"/>
    <s v="Acarapé"/>
    <x v="1"/>
    <n v="15338"/>
    <x v="2"/>
    <m/>
  </r>
  <r>
    <s v="CEAcaraú"/>
    <n v="230020"/>
    <x v="893"/>
    <s v="CE"/>
    <s v="Acaraú"/>
    <x v="1"/>
    <n v="57551"/>
    <x v="1"/>
    <m/>
  </r>
  <r>
    <s v="CEAcopiara"/>
    <n v="230030"/>
    <x v="894"/>
    <s v="CE"/>
    <s v="Acopiara"/>
    <x v="1"/>
    <n v="51160"/>
    <x v="1"/>
    <m/>
  </r>
  <r>
    <s v="CEAiuaba"/>
    <n v="230040"/>
    <x v="895"/>
    <s v="CE"/>
    <s v="Aiuaba"/>
    <x v="1"/>
    <n v="16203"/>
    <x v="2"/>
    <m/>
  </r>
  <r>
    <s v="CEAlcântaras"/>
    <n v="230050"/>
    <x v="896"/>
    <s v="CE"/>
    <s v="Alcântaras"/>
    <x v="1"/>
    <n v="10771"/>
    <x v="2"/>
    <m/>
  </r>
  <r>
    <s v="CEAltaneira"/>
    <n v="230060"/>
    <x v="897"/>
    <s v="CE"/>
    <s v="Altaneira"/>
    <x v="1"/>
    <n v="6856"/>
    <x v="2"/>
    <m/>
  </r>
  <r>
    <s v="CEAlto Santo"/>
    <n v="230070"/>
    <x v="898"/>
    <s v="CE"/>
    <s v="Alto Santo"/>
    <x v="1"/>
    <n v="16359"/>
    <x v="2"/>
    <m/>
  </r>
  <r>
    <s v="CEAmontada"/>
    <n v="230075"/>
    <x v="899"/>
    <s v="CE"/>
    <s v="Amontada"/>
    <x v="1"/>
    <n v="39232"/>
    <x v="0"/>
    <m/>
  </r>
  <r>
    <s v="CEAntonina do Norte"/>
    <n v="230080"/>
    <x v="900"/>
    <s v="CE"/>
    <s v="Antonina do Norte"/>
    <x v="1"/>
    <n v="6984"/>
    <x v="2"/>
    <m/>
  </r>
  <r>
    <s v="CEApuiarés"/>
    <n v="230090"/>
    <x v="901"/>
    <s v="CE"/>
    <s v="Apuiarés"/>
    <x v="1"/>
    <n v="13925"/>
    <x v="2"/>
    <m/>
  </r>
  <r>
    <s v="CEAquiraz"/>
    <n v="230100"/>
    <x v="902"/>
    <s v="CE"/>
    <s v="Aquiraz"/>
    <x v="1"/>
    <n v="72628"/>
    <x v="1"/>
    <m/>
  </r>
  <r>
    <s v="CEAracati"/>
    <n v="230110"/>
    <x v="903"/>
    <s v="CE"/>
    <s v="Aracati"/>
    <x v="1"/>
    <n v="69159"/>
    <x v="1"/>
    <m/>
  </r>
  <r>
    <s v="CEAracoiaba"/>
    <n v="230120"/>
    <x v="904"/>
    <s v="CE"/>
    <s v="Aracoiaba"/>
    <x v="1"/>
    <n v="25391"/>
    <x v="0"/>
    <m/>
  </r>
  <r>
    <s v="CEArarendá"/>
    <n v="230125"/>
    <x v="905"/>
    <s v="CE"/>
    <s v="Ararendá"/>
    <x v="1"/>
    <n v="10491"/>
    <x v="2"/>
    <m/>
  </r>
  <r>
    <s v="CEAraripe"/>
    <n v="230130"/>
    <x v="906"/>
    <s v="CE"/>
    <s v="Araripe"/>
    <x v="1"/>
    <n v="20685"/>
    <x v="0"/>
    <m/>
  </r>
  <r>
    <s v="CEAratuba"/>
    <n v="230140"/>
    <x v="907"/>
    <s v="CE"/>
    <s v="Aratuba"/>
    <x v="1"/>
    <n v="11529"/>
    <x v="2"/>
    <m/>
  </r>
  <r>
    <s v="CEArneiroz"/>
    <n v="230150"/>
    <x v="908"/>
    <s v="CE"/>
    <s v="Arneiroz"/>
    <x v="1"/>
    <n v="7650"/>
    <x v="2"/>
    <m/>
  </r>
  <r>
    <s v="CEAssaré"/>
    <n v="230160"/>
    <x v="909"/>
    <s v="CE"/>
    <s v="Assaré"/>
    <x v="1"/>
    <n v="22445"/>
    <x v="0"/>
    <m/>
  </r>
  <r>
    <s v="CEAurora"/>
    <n v="230170"/>
    <x v="910"/>
    <s v="CE"/>
    <s v="Aurora"/>
    <x v="1"/>
    <n v="24566"/>
    <x v="0"/>
    <m/>
  </r>
  <r>
    <s v="CEBaixio"/>
    <n v="230180"/>
    <x v="911"/>
    <s v="CE"/>
    <s v="Baixio"/>
    <x v="1"/>
    <n v="6026"/>
    <x v="2"/>
    <m/>
  </r>
  <r>
    <s v="CEBanabuiú"/>
    <n v="230185"/>
    <x v="912"/>
    <s v="CE"/>
    <s v="Banabuiú"/>
    <x v="1"/>
    <n v="17315"/>
    <x v="2"/>
    <m/>
  </r>
  <r>
    <s v="CEBarbalha"/>
    <n v="230190"/>
    <x v="913"/>
    <s v="CE"/>
    <s v="Barbalha"/>
    <x v="1"/>
    <n v="55323"/>
    <x v="1"/>
    <m/>
  </r>
  <r>
    <s v="CEBarreira"/>
    <n v="230195"/>
    <x v="914"/>
    <s v="CE"/>
    <s v="Barreira"/>
    <x v="1"/>
    <n v="19573"/>
    <x v="2"/>
    <m/>
  </r>
  <r>
    <s v="CEBarro"/>
    <n v="230200"/>
    <x v="915"/>
    <s v="CE"/>
    <s v="Barro"/>
    <x v="1"/>
    <n v="21514"/>
    <x v="0"/>
    <m/>
  </r>
  <r>
    <s v="CEBarroquinha"/>
    <n v="230205"/>
    <x v="916"/>
    <s v="CE"/>
    <s v="Barroquinha"/>
    <x v="1"/>
    <n v="14476"/>
    <x v="2"/>
    <m/>
  </r>
  <r>
    <s v="CEBaturité"/>
    <n v="230210"/>
    <x v="917"/>
    <s v="CE"/>
    <s v="Baturité"/>
    <x v="1"/>
    <n v="33321"/>
    <x v="0"/>
    <m/>
  </r>
  <r>
    <s v="CEBeberibe"/>
    <n v="230220"/>
    <x v="918"/>
    <s v="CE"/>
    <s v="Beberibe"/>
    <x v="1"/>
    <n v="49311"/>
    <x v="0"/>
    <m/>
  </r>
  <r>
    <s v="CEBela Cruz"/>
    <n v="230230"/>
    <x v="919"/>
    <s v="CE"/>
    <s v="Bela Cruz"/>
    <x v="1"/>
    <n v="30878"/>
    <x v="0"/>
    <m/>
  </r>
  <r>
    <s v="CEBoa Viagem"/>
    <n v="230240"/>
    <x v="920"/>
    <s v="CE"/>
    <s v="Boa Viagem"/>
    <x v="1"/>
    <n v="52498"/>
    <x v="1"/>
    <m/>
  </r>
  <r>
    <s v="CEBrejo Santo"/>
    <n v="230250"/>
    <x v="921"/>
    <s v="CE"/>
    <s v="Brejo Santo"/>
    <x v="1"/>
    <n v="45193"/>
    <x v="0"/>
    <m/>
  </r>
  <r>
    <s v="CECamocim"/>
    <n v="230260"/>
    <x v="922"/>
    <s v="CE"/>
    <s v="Camocim"/>
    <x v="1"/>
    <n v="60158"/>
    <x v="1"/>
    <m/>
  </r>
  <r>
    <s v="CECampos Sales"/>
    <n v="230270"/>
    <x v="923"/>
    <s v="CE"/>
    <s v="Campos Sales"/>
    <x v="1"/>
    <n v="26506"/>
    <x v="0"/>
    <m/>
  </r>
  <r>
    <s v="CECanindé"/>
    <n v="230280"/>
    <x v="924"/>
    <s v="CE"/>
    <s v="Canindé"/>
    <x v="1"/>
    <n v="74473"/>
    <x v="1"/>
    <m/>
  </r>
  <r>
    <s v="CECapistrano"/>
    <n v="230290"/>
    <x v="925"/>
    <s v="CE"/>
    <s v="Capistrano"/>
    <x v="1"/>
    <n v="17062"/>
    <x v="2"/>
    <m/>
  </r>
  <r>
    <s v="CECaridade"/>
    <n v="230300"/>
    <x v="926"/>
    <s v="CE"/>
    <s v="Caridade"/>
    <x v="1"/>
    <n v="20020"/>
    <x v="0"/>
    <m/>
  </r>
  <r>
    <s v="CECariré"/>
    <n v="230310"/>
    <x v="927"/>
    <s v="CE"/>
    <s v="Cariré"/>
    <x v="1"/>
    <n v="18347"/>
    <x v="2"/>
    <m/>
  </r>
  <r>
    <s v="CECaririaçu"/>
    <n v="230320"/>
    <x v="928"/>
    <s v="CE"/>
    <s v="Caririaçu"/>
    <x v="1"/>
    <n v="26393"/>
    <x v="0"/>
    <m/>
  </r>
  <r>
    <s v="CECariús"/>
    <n v="230330"/>
    <x v="929"/>
    <s v="CE"/>
    <s v="Cariús"/>
    <x v="1"/>
    <n v="18567"/>
    <x v="2"/>
    <m/>
  </r>
  <r>
    <s v="CECarnaubal"/>
    <n v="230340"/>
    <x v="930"/>
    <s v="CE"/>
    <s v="Carnaubal"/>
    <x v="1"/>
    <n v="16746"/>
    <x v="2"/>
    <m/>
  </r>
  <r>
    <s v="CECascavel"/>
    <n v="230350"/>
    <x v="931"/>
    <s v="CE"/>
    <s v="Cascavel"/>
    <x v="1"/>
    <n v="66142"/>
    <x v="1"/>
    <m/>
  </r>
  <r>
    <s v="CECatarina"/>
    <n v="230360"/>
    <x v="932"/>
    <s v="CE"/>
    <s v="Catarina"/>
    <x v="1"/>
    <n v="18745"/>
    <x v="2"/>
    <m/>
  </r>
  <r>
    <s v="CECatunda"/>
    <n v="230365"/>
    <x v="933"/>
    <s v="CE"/>
    <s v="Catunda"/>
    <x v="1"/>
    <n v="9952"/>
    <x v="2"/>
    <m/>
  </r>
  <r>
    <s v="CECaucaia"/>
    <n v="230370"/>
    <x v="934"/>
    <s v="CE"/>
    <s v="Caucaia"/>
    <x v="1"/>
    <n v="325441"/>
    <x v="3"/>
    <m/>
  </r>
  <r>
    <s v="CECedro"/>
    <n v="230380"/>
    <x v="935"/>
    <s v="CE"/>
    <s v="Cedro"/>
    <x v="1"/>
    <n v="24527"/>
    <x v="0"/>
    <m/>
  </r>
  <r>
    <s v="CEChaval"/>
    <n v="230390"/>
    <x v="936"/>
    <s v="CE"/>
    <s v="Chaval"/>
    <x v="1"/>
    <n v="12615"/>
    <x v="2"/>
    <m/>
  </r>
  <r>
    <s v="CEChoró"/>
    <n v="230393"/>
    <x v="937"/>
    <s v="CE"/>
    <s v="Choró"/>
    <x v="1"/>
    <n v="12853"/>
    <x v="2"/>
    <m/>
  </r>
  <r>
    <s v="CEChorozinho"/>
    <n v="230395"/>
    <x v="938"/>
    <s v="CE"/>
    <s v="Chorozinho"/>
    <x v="1"/>
    <n v="18915"/>
    <x v="2"/>
    <m/>
  </r>
  <r>
    <s v="CECoreaú"/>
    <n v="230400"/>
    <x v="939"/>
    <s v="CE"/>
    <s v="Coreaú"/>
    <x v="1"/>
    <n v="21954"/>
    <x v="0"/>
    <m/>
  </r>
  <r>
    <s v="CECrateús"/>
    <n v="230410"/>
    <x v="940"/>
    <s v="CE"/>
    <s v="Crateús"/>
    <x v="1"/>
    <n v="72812"/>
    <x v="1"/>
    <m/>
  </r>
  <r>
    <s v="CECrato"/>
    <n v="230420"/>
    <x v="941"/>
    <s v="CE"/>
    <s v="Crato"/>
    <x v="1"/>
    <n v="121428"/>
    <x v="3"/>
    <m/>
  </r>
  <r>
    <s v="CECroatá"/>
    <n v="230423"/>
    <x v="942"/>
    <s v="CE"/>
    <s v="Croatá"/>
    <x v="1"/>
    <n v="17069"/>
    <x v="2"/>
    <m/>
  </r>
  <r>
    <s v="CECruz"/>
    <n v="230425"/>
    <x v="943"/>
    <s v="CE"/>
    <s v="Cruz"/>
    <x v="1"/>
    <n v="22479"/>
    <x v="0"/>
    <m/>
  </r>
  <r>
    <s v="CEDeputado Irapuan Pinheiro"/>
    <n v="230426"/>
    <x v="944"/>
    <s v="CE"/>
    <s v="Deputado Irapuan Pinheiro"/>
    <x v="1"/>
    <n v="9095"/>
    <x v="2"/>
    <m/>
  </r>
  <r>
    <s v="CEErerê"/>
    <n v="230427"/>
    <x v="945"/>
    <s v="CE"/>
    <s v="Ererê"/>
    <x v="1"/>
    <n v="6840"/>
    <x v="2"/>
    <m/>
  </r>
  <r>
    <s v="CEEusébio"/>
    <n v="230428"/>
    <x v="946"/>
    <s v="CE"/>
    <s v="Eusébio"/>
    <x v="1"/>
    <n v="46033"/>
    <x v="0"/>
    <m/>
  </r>
  <r>
    <s v="CEFarias Brito"/>
    <n v="230430"/>
    <x v="947"/>
    <s v="CE"/>
    <s v="Farias Brito"/>
    <x v="1"/>
    <n v="19007"/>
    <x v="2"/>
    <m/>
  </r>
  <r>
    <s v="CEForquilha"/>
    <n v="230435"/>
    <x v="948"/>
    <s v="CE"/>
    <s v="Forquilha"/>
    <x v="1"/>
    <n v="21786"/>
    <x v="0"/>
    <m/>
  </r>
  <r>
    <s v="CEFortaleza"/>
    <n v="230440"/>
    <x v="949"/>
    <s v="CE"/>
    <s v="Fortaleza"/>
    <x v="1"/>
    <n v="2452185"/>
    <x v="4"/>
    <s v="Capital"/>
  </r>
  <r>
    <s v="CEFortim"/>
    <n v="230445"/>
    <x v="950"/>
    <s v="CE"/>
    <s v="Fortim"/>
    <x v="1"/>
    <n v="14817"/>
    <x v="2"/>
    <m/>
  </r>
  <r>
    <s v="CEFrecheirinha"/>
    <n v="230450"/>
    <x v="951"/>
    <s v="CE"/>
    <s v="Frecheirinha"/>
    <x v="1"/>
    <n v="12991"/>
    <x v="2"/>
    <m/>
  </r>
  <r>
    <s v="CEGeneral Sampaio"/>
    <n v="230460"/>
    <x v="952"/>
    <s v="CE"/>
    <s v="General Sampaio"/>
    <x v="1"/>
    <n v="6218"/>
    <x v="2"/>
    <m/>
  </r>
  <r>
    <s v="CEGraça"/>
    <n v="230465"/>
    <x v="953"/>
    <s v="CE"/>
    <s v="Graça"/>
    <x v="1"/>
    <n v="15049"/>
    <x v="2"/>
    <m/>
  </r>
  <r>
    <s v="CEGranja"/>
    <n v="230470"/>
    <x v="954"/>
    <s v="CE"/>
    <s v="Granja"/>
    <x v="1"/>
    <n v="52645"/>
    <x v="1"/>
    <m/>
  </r>
  <r>
    <s v="CEGranjeiro"/>
    <n v="230480"/>
    <x v="955"/>
    <s v="CE"/>
    <s v="Granjeiro"/>
    <x v="1"/>
    <n v="4629"/>
    <x v="2"/>
    <m/>
  </r>
  <r>
    <s v="CEGroaíras"/>
    <n v="230490"/>
    <x v="956"/>
    <s v="CE"/>
    <s v="Groaíras"/>
    <x v="1"/>
    <n v="10228"/>
    <x v="2"/>
    <m/>
  </r>
  <r>
    <s v="CEGuaiúba"/>
    <n v="230495"/>
    <x v="957"/>
    <s v="CE"/>
    <s v="Guaiúba"/>
    <x v="1"/>
    <n v="24091"/>
    <x v="0"/>
    <m/>
  </r>
  <r>
    <s v="CEGuaraciaba do Norte"/>
    <n v="230500"/>
    <x v="958"/>
    <s v="CE"/>
    <s v="Guaraciaba do Norte"/>
    <x v="1"/>
    <n v="37775"/>
    <x v="0"/>
    <m/>
  </r>
  <r>
    <s v="CEGuaramiranga"/>
    <n v="230510"/>
    <x v="959"/>
    <s v="CE"/>
    <s v="Guaramiranga"/>
    <x v="1"/>
    <n v="4164"/>
    <x v="2"/>
    <m/>
  </r>
  <r>
    <s v="CEHidrolândia"/>
    <n v="230520"/>
    <x v="960"/>
    <s v="CE"/>
    <s v="Hidrolândia"/>
    <x v="1"/>
    <n v="19325"/>
    <x v="2"/>
    <m/>
  </r>
  <r>
    <s v="CEHorizonte"/>
    <n v="230523"/>
    <x v="961"/>
    <s v="CE"/>
    <s v="Horizonte"/>
    <x v="1"/>
    <n v="55187"/>
    <x v="1"/>
    <m/>
  </r>
  <r>
    <s v="CEIbaretama"/>
    <n v="230526"/>
    <x v="962"/>
    <s v="CE"/>
    <s v="Ibaretama"/>
    <x v="1"/>
    <n v="12922"/>
    <x v="2"/>
    <m/>
  </r>
  <r>
    <s v="CEIbiapina"/>
    <n v="230530"/>
    <x v="963"/>
    <s v="CE"/>
    <s v="Ibiapina"/>
    <x v="1"/>
    <n v="23808"/>
    <x v="0"/>
    <m/>
  </r>
  <r>
    <s v="CEIbicuitinga"/>
    <n v="230533"/>
    <x v="964"/>
    <s v="CE"/>
    <s v="Ibicuitinga"/>
    <x v="1"/>
    <n v="11335"/>
    <x v="2"/>
    <m/>
  </r>
  <r>
    <s v="CEIcapuí"/>
    <n v="230535"/>
    <x v="965"/>
    <s v="CE"/>
    <s v="Icapuí"/>
    <x v="1"/>
    <n v="18392"/>
    <x v="2"/>
    <m/>
  </r>
  <r>
    <s v="CEIcó"/>
    <n v="230540"/>
    <x v="966"/>
    <s v="CE"/>
    <s v="Icó"/>
    <x v="1"/>
    <n v="65456"/>
    <x v="1"/>
    <m/>
  </r>
  <r>
    <s v="CEIguatu"/>
    <n v="230550"/>
    <x v="967"/>
    <s v="CE"/>
    <s v="Iguatu"/>
    <x v="1"/>
    <n v="96495"/>
    <x v="1"/>
    <m/>
  </r>
  <r>
    <s v="CEIndependência"/>
    <n v="230560"/>
    <x v="968"/>
    <s v="CE"/>
    <s v="Independência"/>
    <x v="1"/>
    <n v="25573"/>
    <x v="0"/>
    <m/>
  </r>
  <r>
    <s v="CEIpaporanga"/>
    <n v="230565"/>
    <x v="969"/>
    <s v="CE"/>
    <s v="Ipaporanga"/>
    <x v="1"/>
    <n v="11343"/>
    <x v="2"/>
    <m/>
  </r>
  <r>
    <s v="CEIpaumirim"/>
    <n v="230570"/>
    <x v="970"/>
    <s v="CE"/>
    <s v="Ipaumirim"/>
    <x v="1"/>
    <n v="12009"/>
    <x v="2"/>
    <m/>
  </r>
  <r>
    <s v="CEIpu"/>
    <n v="230580"/>
    <x v="971"/>
    <s v="CE"/>
    <s v="Ipu"/>
    <x v="1"/>
    <n v="40296"/>
    <x v="0"/>
    <m/>
  </r>
  <r>
    <s v="CEIpueiras"/>
    <n v="230590"/>
    <x v="972"/>
    <s v="CE"/>
    <s v="Ipueiras"/>
    <x v="1"/>
    <n v="37862"/>
    <x v="0"/>
    <m/>
  </r>
  <r>
    <s v="CEIracema"/>
    <n v="230600"/>
    <x v="973"/>
    <s v="CE"/>
    <s v="Iracema"/>
    <x v="1"/>
    <n v="13722"/>
    <x v="2"/>
    <m/>
  </r>
  <r>
    <s v="CEIrauçuba"/>
    <n v="230610"/>
    <x v="974"/>
    <s v="CE"/>
    <s v="Irauçuba"/>
    <x v="1"/>
    <n v="22324"/>
    <x v="0"/>
    <m/>
  </r>
  <r>
    <s v="CEItaiçaba"/>
    <n v="230620"/>
    <x v="975"/>
    <s v="CE"/>
    <s v="Itaiçaba"/>
    <x v="1"/>
    <n v="7316"/>
    <x v="2"/>
    <m/>
  </r>
  <r>
    <s v="CEItaitinga"/>
    <n v="230625"/>
    <x v="976"/>
    <s v="CE"/>
    <s v="Itaitinga"/>
    <x v="1"/>
    <n v="35817"/>
    <x v="0"/>
    <m/>
  </r>
  <r>
    <s v="CEItapagé"/>
    <n v="230630"/>
    <x v="977"/>
    <s v="CE"/>
    <s v="Itapagé"/>
    <x v="1"/>
    <n v="48350"/>
    <x v="0"/>
    <m/>
  </r>
  <r>
    <s v="CEItapipoca"/>
    <n v="230640"/>
    <x v="978"/>
    <s v="CE"/>
    <s v="Itapipoca"/>
    <x v="1"/>
    <n v="116065"/>
    <x v="3"/>
    <m/>
  </r>
  <r>
    <s v="CEItapiúna"/>
    <n v="230650"/>
    <x v="979"/>
    <s v="CE"/>
    <s v="Itapiúna"/>
    <x v="1"/>
    <n v="18626"/>
    <x v="2"/>
    <m/>
  </r>
  <r>
    <s v="CEItarema"/>
    <n v="230655"/>
    <x v="980"/>
    <s v="CE"/>
    <s v="Itarema"/>
    <x v="1"/>
    <n v="37471"/>
    <x v="0"/>
    <m/>
  </r>
  <r>
    <s v="CEItatira"/>
    <n v="230660"/>
    <x v="981"/>
    <s v="CE"/>
    <s v="Itatira"/>
    <x v="1"/>
    <n v="18894"/>
    <x v="2"/>
    <m/>
  </r>
  <r>
    <s v="CEJaguaretama"/>
    <n v="230670"/>
    <x v="982"/>
    <s v="CE"/>
    <s v="Jaguaretama"/>
    <x v="1"/>
    <n v="17863"/>
    <x v="2"/>
    <m/>
  </r>
  <r>
    <s v="CEJaguaribara"/>
    <n v="230680"/>
    <x v="983"/>
    <s v="CE"/>
    <s v="Jaguaribara"/>
    <x v="1"/>
    <n v="10399"/>
    <x v="2"/>
    <m/>
  </r>
  <r>
    <s v="CEJaguaribe"/>
    <n v="230690"/>
    <x v="984"/>
    <s v="CE"/>
    <s v="Jaguaribe"/>
    <x v="1"/>
    <n v="34409"/>
    <x v="0"/>
    <m/>
  </r>
  <r>
    <s v="CEJaguaruana"/>
    <n v="230700"/>
    <x v="985"/>
    <s v="CE"/>
    <s v="Jaguaruana"/>
    <x v="1"/>
    <n v="32236"/>
    <x v="0"/>
    <m/>
  </r>
  <r>
    <s v="CEJardim"/>
    <n v="230710"/>
    <x v="986"/>
    <s v="CE"/>
    <s v="Jardim"/>
    <x v="1"/>
    <n v="26688"/>
    <x v="0"/>
    <m/>
  </r>
  <r>
    <s v="CEJati"/>
    <n v="230720"/>
    <x v="987"/>
    <s v="CE"/>
    <s v="Jati"/>
    <x v="1"/>
    <n v="7660"/>
    <x v="2"/>
    <m/>
  </r>
  <r>
    <s v="CEJijoca de Jericoacoara"/>
    <n v="230725"/>
    <x v="988"/>
    <s v="CE"/>
    <s v="Jijoca de Jericoacoara"/>
    <x v="1"/>
    <n v="17002"/>
    <x v="2"/>
    <m/>
  </r>
  <r>
    <s v="CEJuazeiro do Norte"/>
    <n v="230730"/>
    <x v="989"/>
    <s v="CE"/>
    <s v="Juazeiro do Norte"/>
    <x v="1"/>
    <n v="249939"/>
    <x v="3"/>
    <m/>
  </r>
  <r>
    <s v="CEJucás"/>
    <n v="230740"/>
    <x v="990"/>
    <s v="CE"/>
    <s v="Jucás"/>
    <x v="1"/>
    <n v="23807"/>
    <x v="0"/>
    <m/>
  </r>
  <r>
    <s v="CELavras da Mangabeira"/>
    <n v="230750"/>
    <x v="991"/>
    <s v="CE"/>
    <s v="Lavras da Mangabeira"/>
    <x v="1"/>
    <n v="31090"/>
    <x v="0"/>
    <m/>
  </r>
  <r>
    <s v="CELimoeiro do Norte"/>
    <n v="230760"/>
    <x v="992"/>
    <s v="CE"/>
    <s v="Limoeiro do Norte"/>
    <x v="1"/>
    <n v="56264"/>
    <x v="1"/>
    <m/>
  </r>
  <r>
    <s v="CEMadalena"/>
    <n v="230763"/>
    <x v="993"/>
    <s v="CE"/>
    <s v="Madalena"/>
    <x v="1"/>
    <n v="18088"/>
    <x v="2"/>
    <m/>
  </r>
  <r>
    <s v="CEMaracanaú"/>
    <n v="230765"/>
    <x v="994"/>
    <s v="CE"/>
    <s v="Maracanaú"/>
    <x v="1"/>
    <n v="209057"/>
    <x v="3"/>
    <m/>
  </r>
  <r>
    <s v="CEMaranguape"/>
    <n v="230770"/>
    <x v="995"/>
    <s v="CE"/>
    <s v="Maranguape"/>
    <x v="1"/>
    <n v="113561"/>
    <x v="3"/>
    <m/>
  </r>
  <r>
    <s v="CEMarco"/>
    <n v="230780"/>
    <x v="996"/>
    <s v="CE"/>
    <s v="Marco"/>
    <x v="1"/>
    <n v="24703"/>
    <x v="0"/>
    <m/>
  </r>
  <r>
    <s v="CEMartinópole"/>
    <n v="230790"/>
    <x v="997"/>
    <s v="CE"/>
    <s v="Martinópole"/>
    <x v="1"/>
    <n v="10214"/>
    <x v="2"/>
    <m/>
  </r>
  <r>
    <s v="CEMassapê"/>
    <n v="230800"/>
    <x v="998"/>
    <s v="CE"/>
    <s v="Massapê"/>
    <x v="1"/>
    <n v="35191"/>
    <x v="0"/>
    <m/>
  </r>
  <r>
    <s v="CEMauriti"/>
    <n v="230810"/>
    <x v="999"/>
    <s v="CE"/>
    <s v="Mauriti"/>
    <x v="1"/>
    <n v="44240"/>
    <x v="0"/>
    <m/>
  </r>
  <r>
    <s v="CEMeruoca"/>
    <n v="230820"/>
    <x v="1000"/>
    <s v="CE"/>
    <s v="Meruoca"/>
    <x v="1"/>
    <n v="13693"/>
    <x v="2"/>
    <m/>
  </r>
  <r>
    <s v="CEMilagres"/>
    <n v="230830"/>
    <x v="1001"/>
    <s v="CE"/>
    <s v="Milagres"/>
    <x v="1"/>
    <n v="28316"/>
    <x v="0"/>
    <m/>
  </r>
  <r>
    <s v="CEMilhã"/>
    <n v="230835"/>
    <x v="1002"/>
    <s v="CE"/>
    <s v="Milhã"/>
    <x v="1"/>
    <n v="13086"/>
    <x v="2"/>
    <m/>
  </r>
  <r>
    <s v="CEMiraíma"/>
    <n v="230837"/>
    <x v="1003"/>
    <s v="CE"/>
    <s v="Miraíma"/>
    <x v="1"/>
    <n v="12800"/>
    <x v="2"/>
    <m/>
  </r>
  <r>
    <s v="CEMissão Velha"/>
    <n v="230840"/>
    <x v="1004"/>
    <s v="CE"/>
    <s v="Missão Velha"/>
    <x v="1"/>
    <n v="34274"/>
    <x v="0"/>
    <m/>
  </r>
  <r>
    <s v="CEMombaça"/>
    <n v="230850"/>
    <x v="1005"/>
    <s v="CE"/>
    <s v="Mombaça"/>
    <x v="1"/>
    <n v="42690"/>
    <x v="0"/>
    <m/>
  </r>
  <r>
    <s v="CEMonsenhor Tabosa"/>
    <n v="230860"/>
    <x v="1006"/>
    <s v="CE"/>
    <s v="Monsenhor Tabosa"/>
    <x v="1"/>
    <n v="16705"/>
    <x v="2"/>
    <m/>
  </r>
  <r>
    <s v="CEMorada Nova"/>
    <n v="230870"/>
    <x v="1007"/>
    <s v="CE"/>
    <s v="Morada Nova"/>
    <x v="1"/>
    <n v="62065"/>
    <x v="1"/>
    <m/>
  </r>
  <r>
    <s v="CEMoraújo"/>
    <n v="230880"/>
    <x v="1008"/>
    <s v="CE"/>
    <s v="Moraújo"/>
    <x v="1"/>
    <n v="8070"/>
    <x v="2"/>
    <m/>
  </r>
  <r>
    <s v="CEMorrinhos"/>
    <n v="230890"/>
    <x v="1009"/>
    <s v="CE"/>
    <s v="Morrinhos"/>
    <x v="1"/>
    <n v="20700"/>
    <x v="0"/>
    <m/>
  </r>
  <r>
    <s v="CEMucambo"/>
    <n v="230900"/>
    <x v="1010"/>
    <s v="CE"/>
    <s v="Mucambo"/>
    <x v="1"/>
    <n v="14102"/>
    <x v="2"/>
    <m/>
  </r>
  <r>
    <s v="CEMulungu"/>
    <n v="230910"/>
    <x v="1011"/>
    <s v="CE"/>
    <s v="Mulungu"/>
    <x v="1"/>
    <n v="11485"/>
    <x v="2"/>
    <m/>
  </r>
  <r>
    <s v="CENova Olinda"/>
    <n v="230920"/>
    <x v="1012"/>
    <s v="CE"/>
    <s v="Nova Olinda"/>
    <x v="1"/>
    <n v="14256"/>
    <x v="2"/>
    <m/>
  </r>
  <r>
    <s v="CENova Russas"/>
    <n v="230930"/>
    <x v="1013"/>
    <s v="CE"/>
    <s v="Nova Russas"/>
    <x v="1"/>
    <n v="30965"/>
    <x v="0"/>
    <m/>
  </r>
  <r>
    <s v="CENovo Oriente"/>
    <n v="230940"/>
    <x v="1014"/>
    <s v="CE"/>
    <s v="Novo Oriente"/>
    <x v="1"/>
    <n v="27453"/>
    <x v="0"/>
    <m/>
  </r>
  <r>
    <s v="CEOcara"/>
    <n v="230945"/>
    <x v="1015"/>
    <s v="CE"/>
    <s v="Ocara"/>
    <x v="1"/>
    <n v="24007"/>
    <x v="0"/>
    <m/>
  </r>
  <r>
    <s v="CEOrós"/>
    <n v="230950"/>
    <x v="1016"/>
    <s v="CE"/>
    <s v="Orós"/>
    <x v="1"/>
    <n v="21389"/>
    <x v="0"/>
    <m/>
  </r>
  <r>
    <s v="CEPacajus"/>
    <n v="230960"/>
    <x v="1017"/>
    <s v="CE"/>
    <s v="Pacajus"/>
    <x v="1"/>
    <n v="61838"/>
    <x v="1"/>
    <m/>
  </r>
  <r>
    <s v="CEPacatuba"/>
    <n v="230970"/>
    <x v="1018"/>
    <s v="CE"/>
    <s v="Pacatuba"/>
    <x v="1"/>
    <n v="72299"/>
    <x v="1"/>
    <m/>
  </r>
  <r>
    <s v="CEPacoti"/>
    <n v="230980"/>
    <x v="1019"/>
    <s v="CE"/>
    <s v="Pacoti"/>
    <x v="1"/>
    <n v="11607"/>
    <x v="2"/>
    <m/>
  </r>
  <r>
    <s v="CEPacujá"/>
    <n v="230990"/>
    <x v="1020"/>
    <s v="CE"/>
    <s v="Pacujá"/>
    <x v="1"/>
    <n v="5986"/>
    <x v="2"/>
    <m/>
  </r>
  <r>
    <s v="CEPalhano"/>
    <n v="231000"/>
    <x v="1021"/>
    <s v="CE"/>
    <s v="Palhano"/>
    <x v="1"/>
    <n v="8866"/>
    <x v="2"/>
    <m/>
  </r>
  <r>
    <s v="CEPalmácia"/>
    <n v="231010"/>
    <x v="1022"/>
    <s v="CE"/>
    <s v="Palmácia"/>
    <x v="1"/>
    <n v="12005"/>
    <x v="2"/>
    <m/>
  </r>
  <r>
    <s v="CEParacuru"/>
    <n v="231020"/>
    <x v="1023"/>
    <s v="CE"/>
    <s v="Paracuru"/>
    <x v="1"/>
    <n v="31636"/>
    <x v="0"/>
    <m/>
  </r>
  <r>
    <s v="CEParaipaba"/>
    <n v="231025"/>
    <x v="1024"/>
    <s v="CE"/>
    <s v="Paraipaba"/>
    <x v="1"/>
    <n v="30041"/>
    <x v="0"/>
    <m/>
  </r>
  <r>
    <s v="CEParambu"/>
    <n v="231030"/>
    <x v="1025"/>
    <s v="CE"/>
    <s v="Parambu"/>
    <x v="1"/>
    <n v="31309"/>
    <x v="0"/>
    <m/>
  </r>
  <r>
    <s v="CEParamoti"/>
    <n v="231040"/>
    <x v="1026"/>
    <s v="CE"/>
    <s v="Paramoti"/>
    <x v="1"/>
    <n v="11308"/>
    <x v="2"/>
    <m/>
  </r>
  <r>
    <s v="CEPedra Branca"/>
    <n v="231050"/>
    <x v="1027"/>
    <s v="CE"/>
    <s v="Pedra Branca"/>
    <x v="1"/>
    <n v="41890"/>
    <x v="0"/>
    <m/>
  </r>
  <r>
    <s v="CEPenaforte"/>
    <n v="231060"/>
    <x v="1028"/>
    <s v="CE"/>
    <s v="Penaforte"/>
    <x v="1"/>
    <n v="8226"/>
    <x v="2"/>
    <m/>
  </r>
  <r>
    <s v="CEPentecoste"/>
    <n v="231070"/>
    <x v="1029"/>
    <s v="CE"/>
    <s v="Pentecoste"/>
    <x v="1"/>
    <n v="35400"/>
    <x v="0"/>
    <m/>
  </r>
  <r>
    <s v="CEPereiro"/>
    <n v="231080"/>
    <x v="1030"/>
    <s v="CE"/>
    <s v="Pereiro"/>
    <x v="1"/>
    <n v="15757"/>
    <x v="2"/>
    <m/>
  </r>
  <r>
    <s v="CEPindoretama"/>
    <n v="231085"/>
    <x v="1031"/>
    <s v="CE"/>
    <s v="Pindoretama"/>
    <x v="1"/>
    <n v="18683"/>
    <x v="2"/>
    <m/>
  </r>
  <r>
    <s v="CEPiquet Carneiro"/>
    <n v="231090"/>
    <x v="1032"/>
    <s v="CE"/>
    <s v="Piquet Carneiro"/>
    <x v="1"/>
    <n v="15467"/>
    <x v="2"/>
    <m/>
  </r>
  <r>
    <s v="CEPires Ferreira"/>
    <n v="231095"/>
    <x v="1033"/>
    <s v="CE"/>
    <s v="Pires Ferreira"/>
    <x v="1"/>
    <n v="10216"/>
    <x v="2"/>
    <m/>
  </r>
  <r>
    <s v="CEPoranga"/>
    <n v="231100"/>
    <x v="1034"/>
    <s v="CE"/>
    <s v="Poranga"/>
    <x v="1"/>
    <n v="12001"/>
    <x v="2"/>
    <m/>
  </r>
  <r>
    <s v="CEPorteiras"/>
    <n v="231110"/>
    <x v="1035"/>
    <s v="CE"/>
    <s v="Porteiras"/>
    <x v="1"/>
    <n v="15061"/>
    <x v="2"/>
    <m/>
  </r>
  <r>
    <s v="CEPotengi"/>
    <n v="231120"/>
    <x v="1036"/>
    <s v="CE"/>
    <s v="Potengi"/>
    <x v="1"/>
    <n v="10276"/>
    <x v="2"/>
    <m/>
  </r>
  <r>
    <s v="CEPotiretama"/>
    <n v="231123"/>
    <x v="1037"/>
    <s v="CE"/>
    <s v="Potiretama"/>
    <x v="1"/>
    <n v="6126"/>
    <x v="2"/>
    <m/>
  </r>
  <r>
    <s v="CEQuiterianópolis"/>
    <n v="231126"/>
    <x v="1038"/>
    <s v="CE"/>
    <s v="Quiterianópolis"/>
    <x v="1"/>
    <n v="19921"/>
    <x v="2"/>
    <m/>
  </r>
  <r>
    <s v="CEQuixadá"/>
    <n v="231130"/>
    <x v="1039"/>
    <s v="CE"/>
    <s v="Quixadá"/>
    <x v="1"/>
    <n v="80604"/>
    <x v="1"/>
    <m/>
  </r>
  <r>
    <s v="CEQuixelô"/>
    <n v="231135"/>
    <x v="1040"/>
    <s v="CE"/>
    <s v="Quixelô"/>
    <x v="1"/>
    <n v="15000"/>
    <x v="2"/>
    <m/>
  </r>
  <r>
    <s v="CEQuixeramobim"/>
    <n v="231140"/>
    <x v="1041"/>
    <s v="CE"/>
    <s v="Quixeramobim"/>
    <x v="1"/>
    <n v="71887"/>
    <x v="1"/>
    <m/>
  </r>
  <r>
    <s v="CEQuixeré"/>
    <n v="231150"/>
    <x v="1042"/>
    <s v="CE"/>
    <s v="Quixeré"/>
    <x v="1"/>
    <n v="19412"/>
    <x v="2"/>
    <m/>
  </r>
  <r>
    <s v="CERedenção"/>
    <n v="231160"/>
    <x v="1043"/>
    <s v="CE"/>
    <s v="Redenção"/>
    <x v="1"/>
    <n v="26415"/>
    <x v="0"/>
    <m/>
  </r>
  <r>
    <s v="CEReriutaba"/>
    <n v="231170"/>
    <x v="1044"/>
    <s v="CE"/>
    <s v="Reriutaba"/>
    <x v="1"/>
    <n v="19455"/>
    <x v="2"/>
    <m/>
  </r>
  <r>
    <s v="CERussas"/>
    <n v="231180"/>
    <x v="1045"/>
    <s v="CE"/>
    <s v="Russas"/>
    <x v="1"/>
    <n v="69833"/>
    <x v="1"/>
    <m/>
  </r>
  <r>
    <s v="CESaboeiro"/>
    <n v="231190"/>
    <x v="1046"/>
    <s v="CE"/>
    <s v="Saboeiro"/>
    <x v="1"/>
    <n v="15752"/>
    <x v="2"/>
    <m/>
  </r>
  <r>
    <s v="CESalitre"/>
    <n v="231195"/>
    <x v="1047"/>
    <s v="CE"/>
    <s v="Salitre"/>
    <x v="1"/>
    <n v="15453"/>
    <x v="2"/>
    <m/>
  </r>
  <r>
    <s v="CESantana do Acaraú"/>
    <n v="231200"/>
    <x v="1048"/>
    <s v="CE"/>
    <s v="Santana do Acaraú"/>
    <x v="1"/>
    <n v="29946"/>
    <x v="0"/>
    <m/>
  </r>
  <r>
    <s v="CESantana do Cariri"/>
    <n v="231210"/>
    <x v="1049"/>
    <s v="CE"/>
    <s v="Santana do Cariri"/>
    <x v="1"/>
    <n v="17170"/>
    <x v="2"/>
    <m/>
  </r>
  <r>
    <s v="CESanta Quitéria"/>
    <n v="231220"/>
    <x v="1050"/>
    <s v="CE"/>
    <s v="Santa Quitéria"/>
    <x v="1"/>
    <n v="42763"/>
    <x v="0"/>
    <m/>
  </r>
  <r>
    <s v="CESão Benedito"/>
    <n v="231230"/>
    <x v="1051"/>
    <s v="CE"/>
    <s v="São Benedito"/>
    <x v="1"/>
    <n v="44178"/>
    <x v="0"/>
    <m/>
  </r>
  <r>
    <s v="CESão Gonçalo do Amarante"/>
    <n v="231240"/>
    <x v="1052"/>
    <s v="CE"/>
    <s v="São Gonçalo do Amarante"/>
    <x v="1"/>
    <n v="43890"/>
    <x v="0"/>
    <m/>
  </r>
  <r>
    <s v="CESão João do Jaguaribe"/>
    <n v="231250"/>
    <x v="1053"/>
    <s v="CE"/>
    <s v="São João do Jaguaribe"/>
    <x v="1"/>
    <n v="7900"/>
    <x v="2"/>
    <m/>
  </r>
  <r>
    <s v="CESão Luís do Curu"/>
    <n v="231260"/>
    <x v="1054"/>
    <s v="CE"/>
    <s v="São Luís do Curu"/>
    <x v="1"/>
    <n v="12332"/>
    <x v="2"/>
    <m/>
  </r>
  <r>
    <s v="CESenador Pompeu"/>
    <n v="231270"/>
    <x v="1055"/>
    <s v="CE"/>
    <s v="Senador Pompeu"/>
    <x v="1"/>
    <n v="26469"/>
    <x v="0"/>
    <m/>
  </r>
  <r>
    <s v="CESenador sá"/>
    <n v="231280"/>
    <x v="1056"/>
    <s v="CE"/>
    <s v="Senador sá"/>
    <x v="1"/>
    <n v="6852"/>
    <x v="2"/>
    <m/>
  </r>
  <r>
    <s v="CESobral"/>
    <n v="231290"/>
    <x v="1057"/>
    <s v="CE"/>
    <s v="Sobral"/>
    <x v="1"/>
    <n v="188233"/>
    <x v="3"/>
    <m/>
  </r>
  <r>
    <s v="CESolonópole"/>
    <n v="231300"/>
    <x v="1058"/>
    <s v="CE"/>
    <s v="Solonópole"/>
    <x v="1"/>
    <n v="17665"/>
    <x v="2"/>
    <m/>
  </r>
  <r>
    <s v="CETabuleiro do Norte"/>
    <n v="231310"/>
    <x v="1059"/>
    <s v="CE"/>
    <s v="Tabuleiro do Norte"/>
    <x v="1"/>
    <n v="29204"/>
    <x v="0"/>
    <m/>
  </r>
  <r>
    <s v="CETamboril"/>
    <n v="231320"/>
    <x v="1060"/>
    <s v="CE"/>
    <s v="Tamboril"/>
    <x v="1"/>
    <n v="25451"/>
    <x v="0"/>
    <m/>
  </r>
  <r>
    <s v="CETarrafas"/>
    <n v="231325"/>
    <x v="1061"/>
    <s v="CE"/>
    <s v="Tarrafas"/>
    <x v="1"/>
    <n v="8910"/>
    <x v="2"/>
    <m/>
  </r>
  <r>
    <s v="CETauá"/>
    <n v="231330"/>
    <x v="1062"/>
    <s v="CE"/>
    <s v="Tauá"/>
    <x v="1"/>
    <n v="55716"/>
    <x v="1"/>
    <m/>
  </r>
  <r>
    <s v="CETejuçuoca"/>
    <n v="231335"/>
    <x v="1063"/>
    <s v="CE"/>
    <s v="Tejuçuoca"/>
    <x v="1"/>
    <n v="16827"/>
    <x v="2"/>
    <m/>
  </r>
  <r>
    <s v="CETianguá"/>
    <n v="231340"/>
    <x v="1064"/>
    <s v="CE"/>
    <s v="Tianguá"/>
    <x v="1"/>
    <n v="68892"/>
    <x v="1"/>
    <m/>
  </r>
  <r>
    <s v="CETrairi"/>
    <n v="231350"/>
    <x v="1065"/>
    <s v="CE"/>
    <s v="Trairi"/>
    <x v="1"/>
    <n v="51422"/>
    <x v="1"/>
    <m/>
  </r>
  <r>
    <s v="CETururu"/>
    <n v="231355"/>
    <x v="1066"/>
    <s v="CE"/>
    <s v="Tururu"/>
    <x v="1"/>
    <n v="14408"/>
    <x v="2"/>
    <m/>
  </r>
  <r>
    <s v="CEUbajara"/>
    <n v="231360"/>
    <x v="1067"/>
    <s v="CE"/>
    <s v="Ubajara"/>
    <x v="1"/>
    <n v="31787"/>
    <x v="0"/>
    <m/>
  </r>
  <r>
    <s v="CEUmari"/>
    <n v="231370"/>
    <x v="1068"/>
    <s v="CE"/>
    <s v="Umari"/>
    <x v="1"/>
    <n v="7545"/>
    <x v="2"/>
    <m/>
  </r>
  <r>
    <s v="CEUmirim"/>
    <n v="231375"/>
    <x v="1069"/>
    <s v="CE"/>
    <s v="Umirim"/>
    <x v="1"/>
    <n v="18802"/>
    <x v="2"/>
    <m/>
  </r>
  <r>
    <s v="CEUruburetama"/>
    <n v="231380"/>
    <x v="1070"/>
    <s v="CE"/>
    <s v="Uruburetama"/>
    <x v="1"/>
    <n v="19765"/>
    <x v="2"/>
    <m/>
  </r>
  <r>
    <s v="CEUruoca"/>
    <n v="231390"/>
    <x v="1071"/>
    <s v="CE"/>
    <s v="Uruoca"/>
    <x v="1"/>
    <n v="12883"/>
    <x v="2"/>
    <m/>
  </r>
  <r>
    <s v="CEVarjota"/>
    <n v="231395"/>
    <x v="1072"/>
    <s v="CE"/>
    <s v="Varjota"/>
    <x v="1"/>
    <n v="17593"/>
    <x v="2"/>
    <m/>
  </r>
  <r>
    <s v="CEVárzea Alegre"/>
    <n v="231400"/>
    <x v="1073"/>
    <s v="CE"/>
    <s v="Várzea Alegre"/>
    <x v="1"/>
    <n v="38434"/>
    <x v="0"/>
    <m/>
  </r>
  <r>
    <s v="CEViçosa do Ceará"/>
    <n v="231410"/>
    <x v="1074"/>
    <s v="CE"/>
    <s v="Viçosa do Ceará"/>
    <x v="1"/>
    <n v="54955"/>
    <x v="1"/>
    <m/>
  </r>
  <r>
    <s v="RNAcari"/>
    <n v="240010"/>
    <x v="1075"/>
    <s v="RN"/>
    <s v="Acari"/>
    <x v="1"/>
    <n v="11035"/>
    <x v="2"/>
    <m/>
  </r>
  <r>
    <s v="RNAçu"/>
    <n v="240020"/>
    <x v="1076"/>
    <s v="RN"/>
    <s v="Açu"/>
    <x v="1"/>
    <n v="53227"/>
    <x v="1"/>
    <m/>
  </r>
  <r>
    <s v="RNAfonso Bezerra"/>
    <n v="240030"/>
    <x v="1077"/>
    <s v="RN"/>
    <s v="Afonso Bezerra"/>
    <x v="1"/>
    <n v="10844"/>
    <x v="2"/>
    <m/>
  </r>
  <r>
    <s v="RNÁgua Nova"/>
    <n v="240040"/>
    <x v="1078"/>
    <s v="RN"/>
    <s v="Água Nova"/>
    <x v="1"/>
    <n v="2980"/>
    <x v="2"/>
    <m/>
  </r>
  <r>
    <s v="RNAlexandria"/>
    <n v="240050"/>
    <x v="1079"/>
    <s v="RN"/>
    <s v="Alexandria"/>
    <x v="1"/>
    <n v="13507"/>
    <x v="2"/>
    <m/>
  </r>
  <r>
    <s v="RNAlmino Afonso"/>
    <n v="240060"/>
    <x v="1080"/>
    <s v="RN"/>
    <s v="Almino Afonso"/>
    <x v="1"/>
    <n v="4871"/>
    <x v="2"/>
    <m/>
  </r>
  <r>
    <s v="RNAlto do Rodrigues"/>
    <n v="240070"/>
    <x v="1081"/>
    <s v="RN"/>
    <s v="Alto do Rodrigues"/>
    <x v="1"/>
    <n v="12305"/>
    <x v="2"/>
    <m/>
  </r>
  <r>
    <s v="RNAngicos"/>
    <n v="240080"/>
    <x v="1082"/>
    <s v="RN"/>
    <s v="Angicos"/>
    <x v="1"/>
    <n v="11549"/>
    <x v="2"/>
    <m/>
  </r>
  <r>
    <s v="RNAntônio Martins"/>
    <n v="240090"/>
    <x v="1083"/>
    <s v="RN"/>
    <s v="Antônio Martins"/>
    <x v="1"/>
    <n v="6907"/>
    <x v="2"/>
    <m/>
  </r>
  <r>
    <s v="RNApodi"/>
    <n v="240100"/>
    <x v="1084"/>
    <s v="RN"/>
    <s v="Apodi"/>
    <x v="1"/>
    <n v="34763"/>
    <x v="0"/>
    <m/>
  </r>
  <r>
    <s v="RNAreia Branca"/>
    <n v="240110"/>
    <x v="1085"/>
    <s v="RN"/>
    <s v="Areia Branca"/>
    <x v="1"/>
    <n v="25315"/>
    <x v="0"/>
    <m/>
  </r>
  <r>
    <s v="RNArês"/>
    <n v="240120"/>
    <x v="1086"/>
    <s v="RN"/>
    <s v="Arês"/>
    <x v="1"/>
    <n v="12924"/>
    <x v="2"/>
    <m/>
  </r>
  <r>
    <s v="RNAugusto Severo"/>
    <n v="240130"/>
    <x v="1087"/>
    <s v="RN"/>
    <s v="Augusto Severo"/>
    <x v="1"/>
    <n v="9289"/>
    <x v="2"/>
    <m/>
  </r>
  <r>
    <s v="RNBaía Formosa"/>
    <n v="240140"/>
    <x v="1088"/>
    <s v="RN"/>
    <s v="Baía Formosa"/>
    <x v="1"/>
    <n v="8573"/>
    <x v="2"/>
    <m/>
  </r>
  <r>
    <s v="RNBaraúna"/>
    <n v="240145"/>
    <x v="1089"/>
    <s v="RN"/>
    <s v="Baraúna"/>
    <x v="1"/>
    <n v="24182"/>
    <x v="0"/>
    <m/>
  </r>
  <r>
    <s v="RNBarcelona"/>
    <n v="240150"/>
    <x v="1090"/>
    <s v="RN"/>
    <s v="Barcelona"/>
    <x v="1"/>
    <n v="3950"/>
    <x v="2"/>
    <m/>
  </r>
  <r>
    <s v="RNBento Fernandes"/>
    <n v="240160"/>
    <x v="1091"/>
    <s v="RN"/>
    <s v="Bento Fernandes"/>
    <x v="1"/>
    <n v="5113"/>
    <x v="2"/>
    <m/>
  </r>
  <r>
    <s v="RNBodó"/>
    <n v="240165"/>
    <x v="1092"/>
    <s v="RN"/>
    <s v="Bodó"/>
    <x v="1"/>
    <n v="2425"/>
    <x v="2"/>
    <m/>
  </r>
  <r>
    <s v="RNBom Jesus"/>
    <n v="240170"/>
    <x v="1093"/>
    <s v="RN"/>
    <s v="Bom Jesus"/>
    <x v="1"/>
    <n v="9440"/>
    <x v="2"/>
    <m/>
  </r>
  <r>
    <s v="RNBrejinho"/>
    <n v="240180"/>
    <x v="1094"/>
    <s v="RN"/>
    <s v="Brejinho"/>
    <x v="1"/>
    <n v="11577"/>
    <x v="2"/>
    <m/>
  </r>
  <r>
    <s v="RNCaiçara do Norte"/>
    <n v="240185"/>
    <x v="1095"/>
    <s v="RN"/>
    <s v="Caiçara do Norte"/>
    <x v="1"/>
    <n v="6016"/>
    <x v="2"/>
    <m/>
  </r>
  <r>
    <s v="RNCaiçara do Rio do Vento"/>
    <n v="240190"/>
    <x v="1096"/>
    <s v="RN"/>
    <s v="Caiçara do Rio do Vento"/>
    <x v="1"/>
    <n v="3308"/>
    <x v="2"/>
    <m/>
  </r>
  <r>
    <s v="RNCaicó"/>
    <n v="240200"/>
    <x v="1097"/>
    <s v="RN"/>
    <s v="Caicó"/>
    <x v="1"/>
    <n v="62709"/>
    <x v="1"/>
    <m/>
  </r>
  <r>
    <s v="RNCampo Redondo"/>
    <n v="240210"/>
    <x v="1098"/>
    <s v="RN"/>
    <s v="Campo Redondo"/>
    <x v="1"/>
    <n v="10266"/>
    <x v="2"/>
    <m/>
  </r>
  <r>
    <s v="RNCanguaretama"/>
    <n v="240220"/>
    <x v="1099"/>
    <s v="RN"/>
    <s v="Canguaretama"/>
    <x v="1"/>
    <n v="30916"/>
    <x v="0"/>
    <m/>
  </r>
  <r>
    <s v="RNCaraúbas"/>
    <n v="240230"/>
    <x v="1100"/>
    <s v="RN"/>
    <s v="Caraúbas"/>
    <x v="1"/>
    <n v="19576"/>
    <x v="2"/>
    <m/>
  </r>
  <r>
    <s v="RNCarnaúba Dos Dantas"/>
    <n v="240240"/>
    <x v="1101"/>
    <s v="RN"/>
    <s v="Carnaúba Dos Dantas"/>
    <x v="1"/>
    <n v="7429"/>
    <x v="2"/>
    <m/>
  </r>
  <r>
    <s v="RNCarnaubais"/>
    <n v="240250"/>
    <x v="1102"/>
    <s v="RN"/>
    <s v="Carnaubais"/>
    <x v="1"/>
    <n v="9762"/>
    <x v="2"/>
    <m/>
  </r>
  <r>
    <s v="RNCeará-mirim"/>
    <n v="240260"/>
    <x v="1103"/>
    <s v="RN"/>
    <s v="Ceará-mirim"/>
    <x v="1"/>
    <n v="68141"/>
    <x v="1"/>
    <m/>
  </r>
  <r>
    <s v="RNCerro Corá"/>
    <n v="240270"/>
    <x v="1104"/>
    <s v="RN"/>
    <s v="Cerro Corá"/>
    <x v="1"/>
    <n v="10916"/>
    <x v="2"/>
    <m/>
  </r>
  <r>
    <s v="RNCoronel Ezequiel"/>
    <n v="240280"/>
    <x v="1105"/>
    <s v="RN"/>
    <s v="Coronel Ezequiel"/>
    <x v="1"/>
    <n v="5405"/>
    <x v="2"/>
    <m/>
  </r>
  <r>
    <s v="RNCoronel João Pessoa"/>
    <n v="240290"/>
    <x v="1106"/>
    <s v="RN"/>
    <s v="Coronel João Pessoa"/>
    <x v="1"/>
    <n v="4772"/>
    <x v="2"/>
    <m/>
  </r>
  <r>
    <s v="RNCruzeta"/>
    <n v="240300"/>
    <x v="1107"/>
    <s v="RN"/>
    <s v="Cruzeta"/>
    <x v="1"/>
    <n v="7967"/>
    <x v="2"/>
    <m/>
  </r>
  <r>
    <s v="RNCurrais Novos"/>
    <n v="240310"/>
    <x v="1108"/>
    <s v="RN"/>
    <s v="Currais Novos"/>
    <x v="1"/>
    <n v="42652"/>
    <x v="0"/>
    <m/>
  </r>
  <r>
    <s v="RNDoutor Severiano"/>
    <n v="240320"/>
    <x v="1109"/>
    <s v="RN"/>
    <s v="Doutor Severiano"/>
    <x v="1"/>
    <n v="6492"/>
    <x v="2"/>
    <m/>
  </r>
  <r>
    <s v="RNParnamirim"/>
    <n v="240325"/>
    <x v="1110"/>
    <s v="RN"/>
    <s v="Parnamirim"/>
    <x v="1"/>
    <n v="202456"/>
    <x v="3"/>
    <m/>
  </r>
  <r>
    <s v="RNEncanto"/>
    <n v="240330"/>
    <x v="1111"/>
    <s v="RN"/>
    <s v="Encanto"/>
    <x v="1"/>
    <n v="5231"/>
    <x v="2"/>
    <m/>
  </r>
  <r>
    <s v="RNEquador"/>
    <n v="240340"/>
    <x v="1112"/>
    <s v="RN"/>
    <s v="Equador"/>
    <x v="1"/>
    <n v="5822"/>
    <x v="2"/>
    <m/>
  </r>
  <r>
    <s v="RNEspírito Santo"/>
    <n v="240350"/>
    <x v="1113"/>
    <s v="RN"/>
    <s v="Espírito Santo"/>
    <x v="1"/>
    <n v="10475"/>
    <x v="2"/>
    <m/>
  </r>
  <r>
    <s v="RNExtremoz"/>
    <n v="240360"/>
    <x v="1114"/>
    <s v="RN"/>
    <s v="Extremoz"/>
    <x v="1"/>
    <n v="24569"/>
    <x v="0"/>
    <m/>
  </r>
  <r>
    <s v="RNFelipe Guerra"/>
    <n v="240370"/>
    <x v="1115"/>
    <s v="RN"/>
    <s v="Felipe Guerra"/>
    <x v="1"/>
    <n v="5734"/>
    <x v="2"/>
    <m/>
  </r>
  <r>
    <s v="RNFernando Pedroza"/>
    <n v="240375"/>
    <x v="1116"/>
    <s v="RN"/>
    <s v="Fernando Pedroza"/>
    <x v="1"/>
    <n v="2854"/>
    <x v="2"/>
    <m/>
  </r>
  <r>
    <s v="RNFlorânia"/>
    <n v="240380"/>
    <x v="1117"/>
    <s v="RN"/>
    <s v="Florânia"/>
    <x v="1"/>
    <n v="8959"/>
    <x v="2"/>
    <m/>
  </r>
  <r>
    <s v="RNFrancisco Dantas"/>
    <n v="240390"/>
    <x v="1118"/>
    <s v="RN"/>
    <s v="Francisco Dantas"/>
    <x v="1"/>
    <n v="2874"/>
    <x v="2"/>
    <m/>
  </r>
  <r>
    <s v="RNFrutuoso Gomes"/>
    <n v="240400"/>
    <x v="1119"/>
    <s v="RN"/>
    <s v="Frutuoso Gomes"/>
    <x v="1"/>
    <n v="4233"/>
    <x v="2"/>
    <m/>
  </r>
  <r>
    <s v="RNGalinhos"/>
    <n v="240410"/>
    <x v="1120"/>
    <s v="RN"/>
    <s v="Galinhos"/>
    <x v="1"/>
    <n v="2159"/>
    <x v="2"/>
    <m/>
  </r>
  <r>
    <s v="RNGoianinha"/>
    <n v="240420"/>
    <x v="1121"/>
    <s v="RN"/>
    <s v="Goianinha"/>
    <x v="1"/>
    <n v="22481"/>
    <x v="0"/>
    <m/>
  </r>
  <r>
    <s v="RNGovernador Dix-sept Rosado"/>
    <n v="240430"/>
    <x v="1122"/>
    <s v="RN"/>
    <s v="Governador Dix-sept Rosado"/>
    <x v="1"/>
    <n v="12374"/>
    <x v="2"/>
    <m/>
  </r>
  <r>
    <s v="RNGrossos"/>
    <n v="240440"/>
    <x v="1123"/>
    <s v="RN"/>
    <s v="Grossos"/>
    <x v="1"/>
    <n v="9393"/>
    <x v="2"/>
    <m/>
  </r>
  <r>
    <s v="RNGuamaré"/>
    <n v="240450"/>
    <x v="1124"/>
    <s v="RN"/>
    <s v="Guamaré"/>
    <x v="1"/>
    <n v="12404"/>
    <x v="2"/>
    <m/>
  </r>
  <r>
    <s v="RNIelmo Marinho"/>
    <n v="240460"/>
    <x v="1125"/>
    <s v="RN"/>
    <s v="Ielmo Marinho"/>
    <x v="1"/>
    <n v="12171"/>
    <x v="2"/>
    <m/>
  </r>
  <r>
    <s v="RNIpanguaçu"/>
    <n v="240470"/>
    <x v="1126"/>
    <s v="RN"/>
    <s v="Ipanguaçu"/>
    <x v="1"/>
    <n v="13856"/>
    <x v="2"/>
    <m/>
  </r>
  <r>
    <s v="RNIpueira"/>
    <n v="240480"/>
    <x v="1127"/>
    <s v="RN"/>
    <s v="Ipueira"/>
    <x v="1"/>
    <n v="2077"/>
    <x v="2"/>
    <m/>
  </r>
  <r>
    <s v="RNItajá"/>
    <n v="240485"/>
    <x v="1128"/>
    <s v="RN"/>
    <s v="Itajá"/>
    <x v="1"/>
    <n v="6932"/>
    <x v="2"/>
    <m/>
  </r>
  <r>
    <s v="RNItaú"/>
    <n v="240490"/>
    <x v="1129"/>
    <s v="RN"/>
    <s v="Itaú"/>
    <x v="1"/>
    <n v="5564"/>
    <x v="2"/>
    <m/>
  </r>
  <r>
    <s v="RNJaçanã"/>
    <n v="240500"/>
    <x v="1130"/>
    <s v="RN"/>
    <s v="Jaçanã"/>
    <x v="1"/>
    <n v="7925"/>
    <x v="2"/>
    <m/>
  </r>
  <r>
    <s v="RNJandaíra"/>
    <n v="240510"/>
    <x v="1131"/>
    <s v="RN"/>
    <s v="Jandaíra"/>
    <x v="1"/>
    <n v="6801"/>
    <x v="2"/>
    <m/>
  </r>
  <r>
    <s v="RNJanduís"/>
    <n v="240520"/>
    <x v="1132"/>
    <s v="RN"/>
    <s v="Janduís"/>
    <x v="1"/>
    <n v="5345"/>
    <x v="2"/>
    <m/>
  </r>
  <r>
    <s v="RNJanuário Cicco"/>
    <n v="240530"/>
    <x v="1133"/>
    <s v="RN"/>
    <s v="Januário Cicco"/>
    <x v="1"/>
    <n v="9011"/>
    <x v="2"/>
    <m/>
  </r>
  <r>
    <s v="RNJapi"/>
    <n v="240540"/>
    <x v="1134"/>
    <s v="RN"/>
    <s v="Japi"/>
    <x v="1"/>
    <n v="5522"/>
    <x v="2"/>
    <m/>
  </r>
  <r>
    <s v="RNJardim de Angicos"/>
    <n v="240550"/>
    <x v="1135"/>
    <s v="RN"/>
    <s v="Jardim de Angicos"/>
    <x v="1"/>
    <n v="2607"/>
    <x v="2"/>
    <m/>
  </r>
  <r>
    <s v="RNJardim de Piranhas"/>
    <n v="240560"/>
    <x v="1136"/>
    <s v="RN"/>
    <s v="Jardim de Piranhas"/>
    <x v="1"/>
    <n v="13506"/>
    <x v="2"/>
    <m/>
  </r>
  <r>
    <s v="RNJardim do Seridó"/>
    <n v="240570"/>
    <x v="1137"/>
    <s v="RN"/>
    <s v="Jardim do Seridó"/>
    <x v="1"/>
    <n v="12113"/>
    <x v="2"/>
    <m/>
  </r>
  <r>
    <s v="RNJoão Câmara"/>
    <n v="240580"/>
    <x v="1138"/>
    <s v="RN"/>
    <s v="João Câmara"/>
    <x v="1"/>
    <n v="32227"/>
    <x v="0"/>
    <m/>
  </r>
  <r>
    <s v="RNJoão Dias"/>
    <n v="240590"/>
    <x v="1139"/>
    <s v="RN"/>
    <s v="João Dias"/>
    <x v="1"/>
    <n v="2601"/>
    <x v="2"/>
    <m/>
  </r>
  <r>
    <s v="RNJosé da Penha"/>
    <n v="240600"/>
    <x v="1140"/>
    <s v="RN"/>
    <s v="José da Penha"/>
    <x v="1"/>
    <n v="5868"/>
    <x v="2"/>
    <m/>
  </r>
  <r>
    <s v="RNJucurutu"/>
    <n v="240610"/>
    <x v="1141"/>
    <s v="RN"/>
    <s v="Jucurutu"/>
    <x v="1"/>
    <n v="17692"/>
    <x v="2"/>
    <m/>
  </r>
  <r>
    <s v="RNJundiá"/>
    <n v="240615"/>
    <x v="1142"/>
    <s v="RN"/>
    <s v="Jundiá"/>
    <x v="1"/>
    <n v="3582"/>
    <x v="2"/>
    <m/>
  </r>
  <r>
    <s v="RNLagoa D'anta"/>
    <n v="240620"/>
    <x v="1143"/>
    <s v="RN"/>
    <s v="Lagoa D´anta"/>
    <x v="1"/>
    <n v="6227"/>
    <x v="2"/>
    <m/>
  </r>
  <r>
    <s v="RNLagoa de Pedras"/>
    <n v="240630"/>
    <x v="1144"/>
    <s v="RN"/>
    <s v="Lagoa de Pedras"/>
    <x v="1"/>
    <n v="6989"/>
    <x v="2"/>
    <m/>
  </r>
  <r>
    <s v="RNLagoa de Velhos"/>
    <n v="240640"/>
    <x v="1145"/>
    <s v="RN"/>
    <s v="Lagoa de Velhos"/>
    <x v="1"/>
    <n v="2668"/>
    <x v="2"/>
    <m/>
  </r>
  <r>
    <s v="RNLagoa Nova"/>
    <n v="240650"/>
    <x v="1146"/>
    <s v="RN"/>
    <s v="Lagoa Nova"/>
    <x v="1"/>
    <n v="13983"/>
    <x v="2"/>
    <m/>
  </r>
  <r>
    <s v="RNLagoa Salgada"/>
    <n v="240660"/>
    <x v="1147"/>
    <s v="RN"/>
    <s v="Lagoa Salgada"/>
    <x v="1"/>
    <n v="7564"/>
    <x v="2"/>
    <m/>
  </r>
  <r>
    <s v="RNLajes"/>
    <n v="240670"/>
    <x v="1148"/>
    <s v="RN"/>
    <s v="Lajes"/>
    <x v="1"/>
    <n v="10381"/>
    <x v="2"/>
    <m/>
  </r>
  <r>
    <s v="RNLajes Pintadas"/>
    <n v="240680"/>
    <x v="1149"/>
    <s v="RN"/>
    <s v="Lajes Pintadas"/>
    <x v="1"/>
    <n v="4612"/>
    <x v="2"/>
    <m/>
  </r>
  <r>
    <s v="RNLucrécia"/>
    <n v="240690"/>
    <x v="1150"/>
    <s v="RN"/>
    <s v="Lucrécia"/>
    <x v="1"/>
    <n v="3633"/>
    <x v="2"/>
    <m/>
  </r>
  <r>
    <s v="RNLuís Gomes"/>
    <n v="240700"/>
    <x v="1151"/>
    <s v="RN"/>
    <s v="Luís Gomes"/>
    <x v="1"/>
    <n v="9610"/>
    <x v="2"/>
    <m/>
  </r>
  <r>
    <s v="RNMacaíba"/>
    <n v="240710"/>
    <x v="1152"/>
    <s v="RN"/>
    <s v="Macaíba"/>
    <x v="1"/>
    <n v="69467"/>
    <x v="1"/>
    <m/>
  </r>
  <r>
    <s v="RNMacau"/>
    <n v="240720"/>
    <x v="1153"/>
    <s v="RN"/>
    <s v="Macau"/>
    <x v="1"/>
    <n v="28954"/>
    <x v="0"/>
    <m/>
  </r>
  <r>
    <s v="RNMajor Sales"/>
    <n v="240725"/>
    <x v="1154"/>
    <s v="RN"/>
    <s v="Major Sales"/>
    <x v="1"/>
    <n v="3536"/>
    <x v="2"/>
    <m/>
  </r>
  <r>
    <s v="RNMarcelino Vieira"/>
    <n v="240730"/>
    <x v="1155"/>
    <s v="RN"/>
    <s v="Marcelino Vieira"/>
    <x v="1"/>
    <n v="8265"/>
    <x v="2"/>
    <m/>
  </r>
  <r>
    <s v="RNMartins"/>
    <n v="240740"/>
    <x v="1156"/>
    <s v="RN"/>
    <s v="Martins"/>
    <x v="1"/>
    <n v="8218"/>
    <x v="2"/>
    <m/>
  </r>
  <r>
    <s v="RNMaxaranguape"/>
    <n v="240750"/>
    <x v="1157"/>
    <s v="RN"/>
    <s v="Maxaranguape"/>
    <x v="1"/>
    <n v="10441"/>
    <x v="2"/>
    <m/>
  </r>
  <r>
    <s v="RNMessias Targino"/>
    <n v="240760"/>
    <x v="1158"/>
    <s v="RN"/>
    <s v="Messias Targino"/>
    <x v="1"/>
    <n v="4188"/>
    <x v="2"/>
    <m/>
  </r>
  <r>
    <s v="RNMontanhas"/>
    <n v="240770"/>
    <x v="1159"/>
    <s v="RN"/>
    <s v="Montanhas"/>
    <x v="1"/>
    <n v="11413"/>
    <x v="2"/>
    <m/>
  </r>
  <r>
    <s v="RNMonte Alegre"/>
    <n v="240780"/>
    <x v="1160"/>
    <s v="RN"/>
    <s v="Monte Alegre"/>
    <x v="1"/>
    <n v="20685"/>
    <x v="0"/>
    <m/>
  </r>
  <r>
    <s v="RNMonte Das Gameleiras"/>
    <n v="240790"/>
    <x v="1161"/>
    <s v="RN"/>
    <s v="Monte Das Gameleiras"/>
    <x v="1"/>
    <n v="2261"/>
    <x v="2"/>
    <m/>
  </r>
  <r>
    <s v="RNMossoró"/>
    <n v="240800"/>
    <x v="1162"/>
    <s v="RN"/>
    <s v="Mossoró"/>
    <x v="1"/>
    <n v="259815"/>
    <x v="3"/>
    <m/>
  </r>
  <r>
    <s v="RNNatal"/>
    <n v="240810"/>
    <x v="1163"/>
    <s v="RN"/>
    <s v="Natal"/>
    <x v="1"/>
    <n v="803739"/>
    <x v="3"/>
    <s v="Capital"/>
  </r>
  <r>
    <s v="RNNísia Floresta"/>
    <n v="240820"/>
    <x v="1164"/>
    <s v="RN"/>
    <s v="Nísia Floresta"/>
    <x v="1"/>
    <n v="23784"/>
    <x v="0"/>
    <m/>
  </r>
  <r>
    <s v="RNNova Cruz"/>
    <n v="240830"/>
    <x v="1165"/>
    <s v="RN"/>
    <s v="Nova Cruz"/>
    <x v="1"/>
    <n v="35490"/>
    <x v="0"/>
    <m/>
  </r>
  <r>
    <s v="RNOlho-d'água do Borges"/>
    <n v="240840"/>
    <x v="1166"/>
    <s v="RN"/>
    <s v="Olho-d´água do Borges"/>
    <x v="1"/>
    <n v="4295"/>
    <x v="2"/>
    <m/>
  </r>
  <r>
    <s v="RNOuro Branco"/>
    <n v="240850"/>
    <x v="1167"/>
    <s v="RN"/>
    <s v="Ouro Branco"/>
    <x v="1"/>
    <n v="4699"/>
    <x v="2"/>
    <m/>
  </r>
  <r>
    <s v="RNParaná"/>
    <n v="240860"/>
    <x v="1168"/>
    <s v="RN"/>
    <s v="Paraná"/>
    <x v="1"/>
    <n v="3952"/>
    <x v="2"/>
    <m/>
  </r>
  <r>
    <s v="RNParaú"/>
    <n v="240870"/>
    <x v="1169"/>
    <s v="RN"/>
    <s v="Paraú"/>
    <x v="1"/>
    <n v="3859"/>
    <x v="2"/>
    <m/>
  </r>
  <r>
    <s v="RNParazinho"/>
    <n v="240880"/>
    <x v="1170"/>
    <s v="RN"/>
    <s v="Parazinho"/>
    <x v="1"/>
    <n v="4845"/>
    <x v="2"/>
    <m/>
  </r>
  <r>
    <s v="RNParelhas"/>
    <n v="240890"/>
    <x v="1171"/>
    <s v="RN"/>
    <s v="Parelhas"/>
    <x v="1"/>
    <n v="20354"/>
    <x v="0"/>
    <m/>
  </r>
  <r>
    <s v="RNRio do Fogo"/>
    <n v="240895"/>
    <x v="1172"/>
    <s v="RN"/>
    <s v="Rio do Fogo"/>
    <x v="1"/>
    <n v="10059"/>
    <x v="2"/>
    <m/>
  </r>
  <r>
    <s v="RNPassa e Fica"/>
    <n v="240910"/>
    <x v="1173"/>
    <s v="RN"/>
    <s v="Passa e Fica"/>
    <x v="1"/>
    <n v="11100"/>
    <x v="2"/>
    <m/>
  </r>
  <r>
    <s v="RNPassagem"/>
    <n v="240920"/>
    <x v="1174"/>
    <s v="RN"/>
    <s v="Passagem"/>
    <x v="1"/>
    <n v="2895"/>
    <x v="2"/>
    <m/>
  </r>
  <r>
    <s v="RNPatu"/>
    <n v="240930"/>
    <x v="1175"/>
    <s v="RN"/>
    <s v="Patu"/>
    <x v="1"/>
    <n v="11964"/>
    <x v="2"/>
    <m/>
  </r>
  <r>
    <s v="RNSanta Maria"/>
    <n v="240933"/>
    <x v="1176"/>
    <s v="RN"/>
    <s v="Santa Maria"/>
    <x v="1"/>
    <n v="4762"/>
    <x v="2"/>
    <m/>
  </r>
  <r>
    <s v="RNPau Dos Ferros"/>
    <n v="240940"/>
    <x v="1177"/>
    <s v="RN"/>
    <s v="Pau Dos Ferros"/>
    <x v="1"/>
    <n v="27745"/>
    <x v="0"/>
    <m/>
  </r>
  <r>
    <s v="RNPedra Grande"/>
    <n v="240950"/>
    <x v="1178"/>
    <s v="RN"/>
    <s v="Pedra Grande"/>
    <x v="1"/>
    <n v="3521"/>
    <x v="2"/>
    <m/>
  </r>
  <r>
    <s v="RNPedra Preta"/>
    <n v="240960"/>
    <x v="1179"/>
    <s v="RN"/>
    <s v="Pedra Preta"/>
    <x v="1"/>
    <n v="2590"/>
    <x v="2"/>
    <m/>
  </r>
  <r>
    <s v="RNPedro Avelino"/>
    <n v="240970"/>
    <x v="1180"/>
    <s v="RN"/>
    <s v="Pedro Avelino"/>
    <x v="1"/>
    <n v="7171"/>
    <x v="2"/>
    <m/>
  </r>
  <r>
    <s v="RNPedro Velho"/>
    <n v="240980"/>
    <x v="1181"/>
    <s v="RN"/>
    <s v="Pedro Velho"/>
    <x v="1"/>
    <n v="14114"/>
    <x v="2"/>
    <m/>
  </r>
  <r>
    <s v="RNPendências"/>
    <n v="240990"/>
    <x v="1182"/>
    <s v="RN"/>
    <s v="Pendências"/>
    <x v="1"/>
    <n v="13432"/>
    <x v="2"/>
    <m/>
  </r>
  <r>
    <s v="RNPilões"/>
    <n v="241000"/>
    <x v="1183"/>
    <s v="RN"/>
    <s v="Pilões"/>
    <x v="1"/>
    <n v="3453"/>
    <x v="2"/>
    <m/>
  </r>
  <r>
    <s v="RNPoço Branco"/>
    <n v="241010"/>
    <x v="1184"/>
    <s v="RN"/>
    <s v="Poço Branco"/>
    <x v="1"/>
    <n v="13949"/>
    <x v="2"/>
    <m/>
  </r>
  <r>
    <s v="RNPortalegre"/>
    <n v="241020"/>
    <x v="1185"/>
    <s v="RN"/>
    <s v="Portalegre"/>
    <x v="1"/>
    <n v="7320"/>
    <x v="2"/>
    <m/>
  </r>
  <r>
    <s v="RNPorto do Mangue"/>
    <n v="241025"/>
    <x v="1186"/>
    <s v="RN"/>
    <s v="Porto do Mangue"/>
    <x v="1"/>
    <n v="5217"/>
    <x v="2"/>
    <m/>
  </r>
  <r>
    <s v="RNPresidente Juscelino"/>
    <n v="241030"/>
    <x v="1187"/>
    <s v="RN"/>
    <s v="Presidente Juscelino"/>
    <x v="1"/>
    <n v="8768"/>
    <x v="2"/>
    <m/>
  </r>
  <r>
    <s v="RNPureza"/>
    <n v="241040"/>
    <x v="1188"/>
    <s v="RN"/>
    <s v="Pureza"/>
    <x v="1"/>
    <n v="8424"/>
    <x v="2"/>
    <m/>
  </r>
  <r>
    <s v="RNRafael Fernandes"/>
    <n v="241050"/>
    <x v="1189"/>
    <s v="RN"/>
    <s v="Rafael Fernandes"/>
    <x v="1"/>
    <n v="4692"/>
    <x v="2"/>
    <m/>
  </r>
  <r>
    <s v="RNRafael Godeiro"/>
    <n v="241060"/>
    <x v="1190"/>
    <s v="RN"/>
    <s v="Rafael Godeiro"/>
    <x v="1"/>
    <n v="3063"/>
    <x v="2"/>
    <m/>
  </r>
  <r>
    <s v="RNRiacho da Cruz"/>
    <n v="241070"/>
    <x v="1191"/>
    <s v="RN"/>
    <s v="Riacho da Cruz"/>
    <x v="1"/>
    <n v="3165"/>
    <x v="2"/>
    <m/>
  </r>
  <r>
    <s v="RNRiacho de Santana"/>
    <n v="241080"/>
    <x v="1192"/>
    <s v="RN"/>
    <s v="Riacho de Santana"/>
    <x v="1"/>
    <n v="4156"/>
    <x v="2"/>
    <m/>
  </r>
  <r>
    <s v="RNRiachuelo"/>
    <n v="241090"/>
    <x v="1193"/>
    <s v="RN"/>
    <s v="Riachuelo"/>
    <x v="1"/>
    <n v="7067"/>
    <x v="2"/>
    <m/>
  </r>
  <r>
    <s v="RNRodolfo Fernandes"/>
    <n v="241100"/>
    <x v="1194"/>
    <s v="RN"/>
    <s v="Rodolfo Fernandes"/>
    <x v="1"/>
    <n v="4418"/>
    <x v="2"/>
    <m/>
  </r>
  <r>
    <s v="RNTibau"/>
    <n v="241105"/>
    <x v="1195"/>
    <s v="RN"/>
    <s v="Tibau"/>
    <x v="1"/>
    <n v="3687"/>
    <x v="2"/>
    <m/>
  </r>
  <r>
    <s v="RNRuy Barbosa"/>
    <n v="241110"/>
    <x v="1196"/>
    <s v="RN"/>
    <s v="Ruy Barbosa"/>
    <x v="1"/>
    <n v="3595"/>
    <x v="2"/>
    <m/>
  </r>
  <r>
    <s v="RNSanta Cruz"/>
    <n v="241120"/>
    <x v="1197"/>
    <s v="RN"/>
    <s v="Santa Cruz"/>
    <x v="1"/>
    <n v="35797"/>
    <x v="0"/>
    <m/>
  </r>
  <r>
    <s v="RNSantana do Matos"/>
    <n v="241140"/>
    <x v="1198"/>
    <s v="RN"/>
    <s v="Santana do Matos"/>
    <x v="1"/>
    <n v="13809"/>
    <x v="2"/>
    <m/>
  </r>
  <r>
    <s v="RNSantana do Seridó"/>
    <n v="241142"/>
    <x v="1199"/>
    <s v="RN"/>
    <s v="Santana do Seridó"/>
    <x v="1"/>
    <n v="2526"/>
    <x v="2"/>
    <m/>
  </r>
  <r>
    <s v="RNSanto Antônio"/>
    <n v="241150"/>
    <x v="1200"/>
    <s v="RN"/>
    <s v="Santo Antônio"/>
    <x v="1"/>
    <n v="22216"/>
    <x v="0"/>
    <m/>
  </r>
  <r>
    <s v="RNSão Bento do Norte"/>
    <n v="241160"/>
    <x v="1201"/>
    <s v="RN"/>
    <s v="São Bento do Norte"/>
    <x v="1"/>
    <n v="2975"/>
    <x v="2"/>
    <m/>
  </r>
  <r>
    <s v="RNSão Bento do Trairí"/>
    <n v="241170"/>
    <x v="1202"/>
    <s v="RN"/>
    <s v="São Bento do Trairí"/>
    <x v="1"/>
    <n v="3905"/>
    <x v="2"/>
    <m/>
  </r>
  <r>
    <s v="RNSão Fernando"/>
    <n v="241180"/>
    <x v="1203"/>
    <s v="RN"/>
    <s v="São Fernando"/>
    <x v="1"/>
    <n v="3401"/>
    <x v="2"/>
    <m/>
  </r>
  <r>
    <s v="RNSão Francisco do Oeste"/>
    <n v="241190"/>
    <x v="1204"/>
    <s v="RN"/>
    <s v="São Francisco do Oeste"/>
    <x v="1"/>
    <n v="3874"/>
    <x v="2"/>
    <m/>
  </r>
  <r>
    <s v="RNSão Gonçalo do Amarante"/>
    <n v="241200"/>
    <x v="1205"/>
    <s v="RN"/>
    <s v="São Gonçalo do Amarante"/>
    <x v="1"/>
    <n v="87668"/>
    <x v="1"/>
    <m/>
  </r>
  <r>
    <s v="RNSão João do Sabugi"/>
    <n v="241210"/>
    <x v="1206"/>
    <s v="RN"/>
    <s v="São João do Sabugi"/>
    <x v="1"/>
    <n v="5922"/>
    <x v="2"/>
    <m/>
  </r>
  <r>
    <s v="RNSão José de Mipibu"/>
    <n v="241220"/>
    <x v="1207"/>
    <s v="RN"/>
    <s v="São José de Mipibu"/>
    <x v="1"/>
    <n v="39776"/>
    <x v="0"/>
    <m/>
  </r>
  <r>
    <s v="RNSão José do Campestre"/>
    <n v="241230"/>
    <x v="1208"/>
    <s v="RN"/>
    <s v="São José do Campestre"/>
    <x v="1"/>
    <n v="12356"/>
    <x v="2"/>
    <m/>
  </r>
  <r>
    <s v="RNSão José do Seridó"/>
    <n v="241240"/>
    <x v="1209"/>
    <s v="RN"/>
    <s v="São José do Seridó"/>
    <x v="1"/>
    <n v="4231"/>
    <x v="2"/>
    <m/>
  </r>
  <r>
    <s v="RNSão Miguel"/>
    <n v="241250"/>
    <x v="1210"/>
    <s v="RN"/>
    <s v="São Miguel"/>
    <x v="1"/>
    <n v="22157"/>
    <x v="0"/>
    <m/>
  </r>
  <r>
    <s v="RNSão Miguel do Gostoso"/>
    <n v="241255"/>
    <x v="1211"/>
    <s v="RN"/>
    <s v="São Miguel do Gostoso"/>
    <x v="1"/>
    <n v="8670"/>
    <x v="2"/>
    <m/>
  </r>
  <r>
    <s v="RNSão Paulo do Potengi"/>
    <n v="241260"/>
    <x v="1212"/>
    <s v="RN"/>
    <s v="São Paulo do Potengi"/>
    <x v="1"/>
    <n v="15843"/>
    <x v="2"/>
    <m/>
  </r>
  <r>
    <s v="RNSão Pedro"/>
    <n v="241270"/>
    <x v="1213"/>
    <s v="RN"/>
    <s v="São Pedro"/>
    <x v="1"/>
    <n v="6235"/>
    <x v="2"/>
    <m/>
  </r>
  <r>
    <s v="RNSão Rafael"/>
    <n v="241280"/>
    <x v="1214"/>
    <s v="RN"/>
    <s v="São Rafael"/>
    <x v="1"/>
    <n v="8111"/>
    <x v="2"/>
    <m/>
  </r>
  <r>
    <s v="RNSão Tomé"/>
    <n v="241290"/>
    <x v="1215"/>
    <s v="RN"/>
    <s v="São Tomé"/>
    <x v="1"/>
    <n v="10827"/>
    <x v="2"/>
    <m/>
  </r>
  <r>
    <s v="RNSão Vicente"/>
    <n v="241300"/>
    <x v="1216"/>
    <s v="RN"/>
    <s v="São Vicente"/>
    <x v="1"/>
    <n v="6028"/>
    <x v="2"/>
    <m/>
  </r>
  <r>
    <s v="RNSenador Elói de Souza"/>
    <n v="241310"/>
    <x v="1217"/>
    <s v="RN"/>
    <s v="Senador Elói de Souza"/>
    <x v="1"/>
    <n v="5637"/>
    <x v="2"/>
    <m/>
  </r>
  <r>
    <s v="RNSenador Georgino Avelino"/>
    <n v="241320"/>
    <x v="1218"/>
    <s v="RN"/>
    <s v="Senador Georgino Avelino"/>
    <x v="1"/>
    <n v="3924"/>
    <x v="2"/>
    <m/>
  </r>
  <r>
    <s v="RNSerra de São Bento"/>
    <n v="241330"/>
    <x v="1219"/>
    <s v="RN"/>
    <s v="Serra de São Bento"/>
    <x v="1"/>
    <n v="5743"/>
    <x v="2"/>
    <m/>
  </r>
  <r>
    <s v="RNSerra do Mel"/>
    <n v="241335"/>
    <x v="1220"/>
    <s v="RN"/>
    <s v="Serra do Mel"/>
    <x v="1"/>
    <n v="10287"/>
    <x v="2"/>
    <m/>
  </r>
  <r>
    <s v="RNSerra Negra do Norte"/>
    <n v="241340"/>
    <x v="1221"/>
    <s v="RN"/>
    <s v="Serra Negra do Norte"/>
    <x v="1"/>
    <n v="7770"/>
    <x v="2"/>
    <m/>
  </r>
  <r>
    <s v="RNSerrinha"/>
    <n v="241350"/>
    <x v="1222"/>
    <s v="RN"/>
    <s v="Serrinha"/>
    <x v="1"/>
    <n v="6581"/>
    <x v="2"/>
    <m/>
  </r>
  <r>
    <s v="RNSerrinha Dos Pintos"/>
    <n v="241355"/>
    <x v="1223"/>
    <s v="RN"/>
    <s v="Serrinha Dos Pintos"/>
    <x v="1"/>
    <n v="4540"/>
    <x v="2"/>
    <m/>
  </r>
  <r>
    <s v="RNSeveriano Melo"/>
    <n v="241360"/>
    <x v="1224"/>
    <s v="RN"/>
    <s v="Severiano Melo"/>
    <x v="1"/>
    <n v="5752"/>
    <x v="2"/>
    <m/>
  </r>
  <r>
    <s v="RNSítio Novo"/>
    <n v="241370"/>
    <x v="1225"/>
    <s v="RN"/>
    <s v="Sítio Novo"/>
    <x v="1"/>
    <n v="5020"/>
    <x v="2"/>
    <m/>
  </r>
  <r>
    <s v="RNTaboleiro Grande"/>
    <n v="241380"/>
    <x v="1226"/>
    <s v="RN"/>
    <s v="Taboleiro Grande"/>
    <x v="1"/>
    <n v="2317"/>
    <x v="2"/>
    <m/>
  </r>
  <r>
    <s v="RNTaipu"/>
    <n v="241390"/>
    <x v="1227"/>
    <s v="RN"/>
    <s v="Taipu"/>
    <x v="1"/>
    <n v="11836"/>
    <x v="2"/>
    <m/>
  </r>
  <r>
    <s v="RNTangará"/>
    <n v="241400"/>
    <x v="1228"/>
    <s v="RN"/>
    <s v="Tangará"/>
    <x v="1"/>
    <n v="14175"/>
    <x v="2"/>
    <m/>
  </r>
  <r>
    <s v="RNTenente Ananias"/>
    <n v="241410"/>
    <x v="1229"/>
    <s v="RN"/>
    <s v="Tenente Ananias"/>
    <x v="1"/>
    <n v="9883"/>
    <x v="2"/>
    <m/>
  </r>
  <r>
    <s v="RNTenente Laurentino Cruz"/>
    <n v="241415"/>
    <x v="1230"/>
    <s v="RN"/>
    <s v="Tenente Laurentino Cruz"/>
    <x v="1"/>
    <n v="5406"/>
    <x v="2"/>
    <m/>
  </r>
  <r>
    <s v="RNTibau do Sul"/>
    <n v="241420"/>
    <x v="1231"/>
    <s v="RN"/>
    <s v="Tibau do Sul"/>
    <x v="1"/>
    <n v="11385"/>
    <x v="2"/>
    <m/>
  </r>
  <r>
    <s v="RNTimbaúba Dos Batistas"/>
    <n v="241430"/>
    <x v="1232"/>
    <s v="RN"/>
    <s v="Timbaúba Dos Batistas"/>
    <x v="1"/>
    <n v="2295"/>
    <x v="2"/>
    <m/>
  </r>
  <r>
    <s v="RNTouros"/>
    <n v="241440"/>
    <x v="1233"/>
    <s v="RN"/>
    <s v="Touros"/>
    <x v="1"/>
    <n v="31089"/>
    <x v="0"/>
    <m/>
  </r>
  <r>
    <s v="RNTriunfo Potiguar"/>
    <n v="241445"/>
    <x v="1234"/>
    <s v="RN"/>
    <s v="Triunfo Potiguar"/>
    <x v="1"/>
    <n v="3368"/>
    <x v="2"/>
    <m/>
  </r>
  <r>
    <s v="RNUmarizal"/>
    <n v="241450"/>
    <x v="1235"/>
    <s v="RN"/>
    <s v="Umarizal"/>
    <x v="1"/>
    <n v="10659"/>
    <x v="2"/>
    <m/>
  </r>
  <r>
    <s v="RNUpanema"/>
    <n v="241460"/>
    <x v="1236"/>
    <s v="RN"/>
    <s v="Upanema"/>
    <x v="1"/>
    <n v="12992"/>
    <x v="2"/>
    <m/>
  </r>
  <r>
    <s v="RNVárzea"/>
    <n v="241470"/>
    <x v="1237"/>
    <s v="RN"/>
    <s v="Várzea"/>
    <x v="1"/>
    <n v="5236"/>
    <x v="2"/>
    <m/>
  </r>
  <r>
    <s v="RNVenha-ver"/>
    <n v="241475"/>
    <x v="1238"/>
    <s v="RN"/>
    <s v="Venha-ver"/>
    <x v="1"/>
    <n v="3821"/>
    <x v="2"/>
    <m/>
  </r>
  <r>
    <s v="RNVera Cruz"/>
    <n v="241480"/>
    <x v="1239"/>
    <s v="RN"/>
    <s v="Vera Cruz"/>
    <x v="1"/>
    <n v="10719"/>
    <x v="2"/>
    <m/>
  </r>
  <r>
    <s v="RNViçosa"/>
    <n v="241490"/>
    <x v="1240"/>
    <s v="RN"/>
    <s v="Viçosa"/>
    <x v="1"/>
    <n v="1618"/>
    <x v="2"/>
    <m/>
  </r>
  <r>
    <s v="RNVila Flor"/>
    <n v="241500"/>
    <x v="1241"/>
    <s v="RN"/>
    <s v="Vila Flor"/>
    <x v="1"/>
    <n v="2872"/>
    <x v="2"/>
    <m/>
  </r>
  <r>
    <s v="PBÁgua Branca"/>
    <n v="250010"/>
    <x v="1242"/>
    <s v="PB"/>
    <s v="Água Branca"/>
    <x v="1"/>
    <n v="9449"/>
    <x v="2"/>
    <m/>
  </r>
  <r>
    <s v="PBAguiar"/>
    <n v="250020"/>
    <x v="1243"/>
    <s v="PB"/>
    <s v="Aguiar"/>
    <x v="1"/>
    <n v="5530"/>
    <x v="2"/>
    <m/>
  </r>
  <r>
    <s v="PBAlagoa Grande"/>
    <n v="250030"/>
    <x v="1244"/>
    <s v="PB"/>
    <s v="Alagoa Grande"/>
    <x v="1"/>
    <n v="28479"/>
    <x v="0"/>
    <m/>
  </r>
  <r>
    <s v="PBAlagoa Nova"/>
    <n v="250040"/>
    <x v="1245"/>
    <s v="PB"/>
    <s v="Alagoa Nova"/>
    <x v="1"/>
    <n v="19681"/>
    <x v="2"/>
    <m/>
  </r>
  <r>
    <s v="PBAlagoinha"/>
    <n v="250050"/>
    <x v="1246"/>
    <s v="PB"/>
    <s v="Alagoinha"/>
    <x v="1"/>
    <n v="13576"/>
    <x v="2"/>
    <m/>
  </r>
  <r>
    <s v="PBAlcantil"/>
    <n v="250053"/>
    <x v="1247"/>
    <s v="PB"/>
    <s v="Alcantil"/>
    <x v="1"/>
    <n v="5239"/>
    <x v="2"/>
    <m/>
  </r>
  <r>
    <s v="PBAlgodão de Jandaíra"/>
    <n v="250057"/>
    <x v="1248"/>
    <s v="PB"/>
    <s v="Algodão de Jandaíra"/>
    <x v="1"/>
    <n v="2366"/>
    <x v="2"/>
    <m/>
  </r>
  <r>
    <s v="PBAlhandra"/>
    <n v="250060"/>
    <x v="1249"/>
    <s v="PB"/>
    <s v="Alhandra"/>
    <x v="1"/>
    <n v="18007"/>
    <x v="2"/>
    <m/>
  </r>
  <r>
    <s v="PBSão João do Rio do Peixe"/>
    <n v="250070"/>
    <x v="1250"/>
    <s v="PB"/>
    <s v="São João do Rio do Peixe"/>
    <x v="1"/>
    <n v="18201"/>
    <x v="2"/>
    <m/>
  </r>
  <r>
    <s v="PBAmparo"/>
    <n v="250073"/>
    <x v="1251"/>
    <s v="PB"/>
    <s v="Amparo"/>
    <x v="1"/>
    <n v="2088"/>
    <x v="2"/>
    <m/>
  </r>
  <r>
    <s v="PBAparecida"/>
    <n v="250077"/>
    <x v="1252"/>
    <s v="PB"/>
    <s v="Aparecida"/>
    <x v="1"/>
    <n v="7676"/>
    <x v="2"/>
    <m/>
  </r>
  <r>
    <s v="PBAraçagi"/>
    <n v="250080"/>
    <x v="1253"/>
    <s v="PB"/>
    <s v="Araçagi"/>
    <x v="1"/>
    <n v="17224"/>
    <x v="2"/>
    <m/>
  </r>
  <r>
    <s v="PBArara"/>
    <n v="250090"/>
    <x v="1254"/>
    <s v="PB"/>
    <s v="Arara"/>
    <x v="1"/>
    <n v="12653"/>
    <x v="2"/>
    <m/>
  </r>
  <r>
    <s v="PBAraruna"/>
    <n v="250100"/>
    <x v="1255"/>
    <s v="PB"/>
    <s v="Araruna"/>
    <x v="1"/>
    <n v="18879"/>
    <x v="2"/>
    <m/>
  </r>
  <r>
    <s v="PBAreia"/>
    <n v="250110"/>
    <x v="1256"/>
    <s v="PB"/>
    <s v="Areia"/>
    <x v="1"/>
    <n v="23829"/>
    <x v="0"/>
    <m/>
  </r>
  <r>
    <s v="PBAreia de Baraúnas"/>
    <n v="250115"/>
    <x v="1257"/>
    <s v="PB"/>
    <s v="Areia de Baraúnas"/>
    <x v="1"/>
    <n v="1927"/>
    <x v="2"/>
    <m/>
  </r>
  <r>
    <s v="PBAreial"/>
    <n v="250120"/>
    <x v="1258"/>
    <s v="PB"/>
    <s v="Areial"/>
    <x v="1"/>
    <n v="6470"/>
    <x v="2"/>
    <m/>
  </r>
  <r>
    <s v="PBAroeiras"/>
    <n v="250130"/>
    <x v="1259"/>
    <s v="PB"/>
    <s v="Aroeiras"/>
    <x v="1"/>
    <n v="19082"/>
    <x v="2"/>
    <m/>
  </r>
  <r>
    <s v="PBAssunção"/>
    <n v="250135"/>
    <x v="1260"/>
    <s v="PB"/>
    <s v="Assunção"/>
    <x v="1"/>
    <n v="3522"/>
    <x v="2"/>
    <m/>
  </r>
  <r>
    <s v="PBBaía da Traição"/>
    <n v="250140"/>
    <x v="1261"/>
    <s v="PB"/>
    <s v="Baía da Traição"/>
    <x v="1"/>
    <n v="8012"/>
    <x v="2"/>
    <m/>
  </r>
  <r>
    <s v="PBBananeiras"/>
    <n v="250150"/>
    <x v="1262"/>
    <s v="PB"/>
    <s v="Bananeiras"/>
    <x v="1"/>
    <n v="21851"/>
    <x v="0"/>
    <m/>
  </r>
  <r>
    <s v="PBBaraúna"/>
    <n v="250153"/>
    <x v="1263"/>
    <s v="PB"/>
    <s v="Baraúna"/>
    <x v="1"/>
    <n v="4220"/>
    <x v="2"/>
    <m/>
  </r>
  <r>
    <s v="PBBarra de Santana"/>
    <n v="250157"/>
    <x v="1264"/>
    <s v="PB"/>
    <s v="Barra de Santana"/>
    <x v="1"/>
    <n v="8206"/>
    <x v="2"/>
    <m/>
  </r>
  <r>
    <s v="PBBarra de Santa Rosa"/>
    <n v="250160"/>
    <x v="1265"/>
    <s v="PB"/>
    <s v="Barra de Santa Rosa"/>
    <x v="1"/>
    <n v="14157"/>
    <x v="2"/>
    <m/>
  </r>
  <r>
    <s v="PBBarra de São Miguel"/>
    <n v="250170"/>
    <x v="1266"/>
    <s v="PB"/>
    <s v="Barra de São Miguel"/>
    <x v="1"/>
    <n v="5611"/>
    <x v="2"/>
    <m/>
  </r>
  <r>
    <s v="PBBayeux"/>
    <n v="250180"/>
    <x v="1267"/>
    <s v="PB"/>
    <s v="Bayeux"/>
    <x v="1"/>
    <n v="99716"/>
    <x v="1"/>
    <m/>
  </r>
  <r>
    <s v="PBBelém"/>
    <n v="250190"/>
    <x v="1268"/>
    <s v="PB"/>
    <s v="Belém"/>
    <x v="1"/>
    <n v="17093"/>
    <x v="2"/>
    <m/>
  </r>
  <r>
    <s v="PBBelém do Brejo do Cruz"/>
    <n v="250200"/>
    <x v="1269"/>
    <s v="PB"/>
    <s v="Belém do Brejo do Cruz"/>
    <x v="1"/>
    <n v="7143"/>
    <x v="2"/>
    <m/>
  </r>
  <r>
    <s v="PBBernardino Batista"/>
    <n v="250205"/>
    <x v="1270"/>
    <s v="PB"/>
    <s v="Bernardino Batista"/>
    <x v="1"/>
    <n v="3075"/>
    <x v="2"/>
    <m/>
  </r>
  <r>
    <s v="PBBoa Ventura"/>
    <n v="250210"/>
    <x v="1271"/>
    <s v="PB"/>
    <s v="Boa Ventura"/>
    <x v="1"/>
    <n v="5751"/>
    <x v="2"/>
    <m/>
  </r>
  <r>
    <s v="PBBoa Vista"/>
    <n v="250215"/>
    <x v="1272"/>
    <s v="PB"/>
    <s v="Boa Vista"/>
    <x v="1"/>
    <n v="6227"/>
    <x v="2"/>
    <m/>
  </r>
  <r>
    <s v="PBBom Jesus"/>
    <n v="250220"/>
    <x v="1273"/>
    <s v="PB"/>
    <s v="Bom Jesus"/>
    <x v="1"/>
    <n v="2400"/>
    <x v="2"/>
    <m/>
  </r>
  <r>
    <s v="PBBom Sucesso"/>
    <n v="250230"/>
    <x v="1274"/>
    <s v="PB"/>
    <s v="Bom Sucesso"/>
    <x v="1"/>
    <n v="5035"/>
    <x v="2"/>
    <m/>
  </r>
  <r>
    <s v="PBBonito de Santa fé"/>
    <n v="250240"/>
    <x v="1275"/>
    <s v="PB"/>
    <s v="Bonito de Santa fé"/>
    <x v="1"/>
    <n v="10804"/>
    <x v="2"/>
    <m/>
  </r>
  <r>
    <s v="PBBoqueirão"/>
    <n v="250250"/>
    <x v="1276"/>
    <s v="PB"/>
    <s v="Boqueirão"/>
    <x v="1"/>
    <n v="16888"/>
    <x v="2"/>
    <m/>
  </r>
  <r>
    <s v="PBIgaracy"/>
    <n v="250260"/>
    <x v="1277"/>
    <s v="PB"/>
    <s v="Igaracy"/>
    <x v="1"/>
    <n v="6156"/>
    <x v="2"/>
    <m/>
  </r>
  <r>
    <s v="PBBorborema"/>
    <n v="250270"/>
    <x v="1278"/>
    <s v="PB"/>
    <s v="Borborema"/>
    <x v="1"/>
    <n v="5111"/>
    <x v="2"/>
    <m/>
  </r>
  <r>
    <s v="PBBrejo do Cruz"/>
    <n v="250280"/>
    <x v="1279"/>
    <s v="PB"/>
    <s v="Brejo do Cruz"/>
    <x v="1"/>
    <n v="13123"/>
    <x v="2"/>
    <m/>
  </r>
  <r>
    <s v="PBBrejo Dos Santos"/>
    <n v="250290"/>
    <x v="1280"/>
    <s v="PB"/>
    <s v="Brejo Dos Santos"/>
    <x v="1"/>
    <n v="6198"/>
    <x v="2"/>
    <m/>
  </r>
  <r>
    <s v="PBCaaporã"/>
    <n v="250300"/>
    <x v="1281"/>
    <s v="PB"/>
    <s v="Caaporã"/>
    <x v="1"/>
    <n v="20362"/>
    <x v="0"/>
    <m/>
  </r>
  <r>
    <s v="PBCabaceiras"/>
    <n v="250310"/>
    <x v="1282"/>
    <s v="PB"/>
    <s v="Cabaceiras"/>
    <x v="1"/>
    <n v="5035"/>
    <x v="2"/>
    <m/>
  </r>
  <r>
    <s v="PBCabedelo"/>
    <n v="250320"/>
    <x v="1283"/>
    <s v="PB"/>
    <s v="Cabedelo"/>
    <x v="1"/>
    <n v="57944"/>
    <x v="1"/>
    <m/>
  </r>
  <r>
    <s v="PBCachoeira Dos Índios"/>
    <n v="250330"/>
    <x v="1284"/>
    <s v="PB"/>
    <s v="Cachoeira Dos Índios"/>
    <x v="1"/>
    <n v="9546"/>
    <x v="2"/>
    <m/>
  </r>
  <r>
    <s v="PBCacimba de Areia"/>
    <n v="250340"/>
    <x v="1285"/>
    <s v="PB"/>
    <s v="Cacimba de Areia"/>
    <x v="1"/>
    <n v="3557"/>
    <x v="2"/>
    <m/>
  </r>
  <r>
    <s v="PBCacimba de Dentro"/>
    <n v="250350"/>
    <x v="1286"/>
    <s v="PB"/>
    <s v="Cacimba de Dentro"/>
    <x v="1"/>
    <n v="16748"/>
    <x v="2"/>
    <m/>
  </r>
  <r>
    <s v="PBCacimbas"/>
    <n v="250355"/>
    <x v="1287"/>
    <s v="PB"/>
    <s v="Cacimbas"/>
    <x v="1"/>
    <n v="6814"/>
    <x v="2"/>
    <m/>
  </r>
  <r>
    <s v="PBCaiçara"/>
    <n v="250360"/>
    <x v="1288"/>
    <s v="PB"/>
    <s v="Caiçara"/>
    <x v="1"/>
    <n v="7220"/>
    <x v="2"/>
    <m/>
  </r>
  <r>
    <s v="PBCajazeiras"/>
    <n v="250370"/>
    <x v="1289"/>
    <s v="PB"/>
    <s v="Cajazeiras"/>
    <x v="1"/>
    <n v="58446"/>
    <x v="1"/>
    <m/>
  </r>
  <r>
    <s v="PBCajazeirinhas"/>
    <n v="250375"/>
    <x v="1290"/>
    <s v="PB"/>
    <s v="Cajazeirinhas"/>
    <x v="1"/>
    <n v="3033"/>
    <x v="2"/>
    <m/>
  </r>
  <r>
    <s v="PBCaldas Brandão"/>
    <n v="250380"/>
    <x v="1291"/>
    <s v="PB"/>
    <s v="Caldas Brandão"/>
    <x v="1"/>
    <n v="5637"/>
    <x v="2"/>
    <m/>
  </r>
  <r>
    <s v="PBCamalaú"/>
    <n v="250390"/>
    <x v="1292"/>
    <s v="PB"/>
    <s v="Camalaú"/>
    <x v="1"/>
    <n v="5749"/>
    <x v="2"/>
    <m/>
  </r>
  <r>
    <s v="PBCampina Grande"/>
    <n v="250400"/>
    <x v="1293"/>
    <s v="PB"/>
    <s v="Campina Grande"/>
    <x v="1"/>
    <n v="385213"/>
    <x v="3"/>
    <m/>
  </r>
  <r>
    <s v="PBCapim"/>
    <n v="250403"/>
    <x v="1294"/>
    <s v="PB"/>
    <s v="Capim"/>
    <x v="1"/>
    <n v="5601"/>
    <x v="2"/>
    <m/>
  </r>
  <r>
    <s v="PBCaraúbas"/>
    <n v="250407"/>
    <x v="1295"/>
    <s v="PB"/>
    <s v="Caraúbas"/>
    <x v="1"/>
    <n v="3899"/>
    <x v="2"/>
    <m/>
  </r>
  <r>
    <s v="PBCarrapateira"/>
    <n v="250410"/>
    <x v="1296"/>
    <s v="PB"/>
    <s v="Carrapateira"/>
    <x v="1"/>
    <n v="2378"/>
    <x v="2"/>
    <m/>
  </r>
  <r>
    <s v="PBCasserengue"/>
    <n v="250415"/>
    <x v="1297"/>
    <s v="PB"/>
    <s v="Casserengue"/>
    <x v="1"/>
    <n v="7058"/>
    <x v="2"/>
    <m/>
  </r>
  <r>
    <s v="PBCatingueira"/>
    <n v="250420"/>
    <x v="1298"/>
    <s v="PB"/>
    <s v="Catingueira"/>
    <x v="1"/>
    <n v="4812"/>
    <x v="2"/>
    <m/>
  </r>
  <r>
    <s v="PBCatolé do Rocha"/>
    <n v="250430"/>
    <x v="1299"/>
    <s v="PB"/>
    <s v="Catolé do Rocha"/>
    <x v="1"/>
    <n v="28759"/>
    <x v="0"/>
    <m/>
  </r>
  <r>
    <s v="PBCaturité"/>
    <n v="250435"/>
    <x v="1300"/>
    <s v="PB"/>
    <s v="Caturité"/>
    <x v="1"/>
    <n v="4543"/>
    <x v="2"/>
    <m/>
  </r>
  <r>
    <s v="PBConceição"/>
    <n v="250440"/>
    <x v="1301"/>
    <s v="PB"/>
    <s v="Conceição"/>
    <x v="1"/>
    <n v="18363"/>
    <x v="2"/>
    <m/>
  </r>
  <r>
    <s v="PBCondado"/>
    <n v="250450"/>
    <x v="1302"/>
    <s v="PB"/>
    <s v="Condado"/>
    <x v="1"/>
    <n v="6584"/>
    <x v="2"/>
    <m/>
  </r>
  <r>
    <s v="PBConde"/>
    <n v="250460"/>
    <x v="1303"/>
    <s v="PB"/>
    <s v="Conde"/>
    <x v="1"/>
    <n v="21400"/>
    <x v="0"/>
    <m/>
  </r>
  <r>
    <s v="PBCongo"/>
    <n v="250470"/>
    <x v="1304"/>
    <s v="PB"/>
    <s v="Congo"/>
    <x v="1"/>
    <n v="4687"/>
    <x v="2"/>
    <m/>
  </r>
  <r>
    <s v="PBCoremas"/>
    <n v="250480"/>
    <x v="1305"/>
    <s v="PB"/>
    <s v="Coremas"/>
    <x v="1"/>
    <n v="15149"/>
    <x v="2"/>
    <m/>
  </r>
  <r>
    <s v="PBCoxixola"/>
    <n v="250485"/>
    <x v="1306"/>
    <s v="PB"/>
    <s v="Coxixola"/>
    <x v="1"/>
    <n v="1771"/>
    <x v="2"/>
    <m/>
  </r>
  <r>
    <s v="PBCruz do Espírito Santo"/>
    <n v="250490"/>
    <x v="1307"/>
    <s v="PB"/>
    <s v="Cruz do Espírito Santo"/>
    <x v="1"/>
    <n v="16257"/>
    <x v="2"/>
    <m/>
  </r>
  <r>
    <s v="PBCubati"/>
    <n v="250500"/>
    <x v="1308"/>
    <s v="PB"/>
    <s v="Cubati"/>
    <x v="1"/>
    <n v="6866"/>
    <x v="2"/>
    <m/>
  </r>
  <r>
    <s v="PBCuité"/>
    <n v="250510"/>
    <x v="1309"/>
    <s v="PB"/>
    <s v="Cuité"/>
    <x v="1"/>
    <n v="19978"/>
    <x v="2"/>
    <m/>
  </r>
  <r>
    <s v="PBCuitegi"/>
    <n v="250520"/>
    <x v="1310"/>
    <s v="PB"/>
    <s v="Cuitegi"/>
    <x v="1"/>
    <n v="6889"/>
    <x v="2"/>
    <m/>
  </r>
  <r>
    <s v="PBCuité de Mamanguape"/>
    <n v="250523"/>
    <x v="1311"/>
    <s v="PB"/>
    <s v="Cuité de Mamanguape"/>
    <x v="1"/>
    <n v="6202"/>
    <x v="2"/>
    <m/>
  </r>
  <r>
    <s v="PBCurral de Cima"/>
    <n v="250527"/>
    <x v="1312"/>
    <s v="PB"/>
    <s v="Curral de Cima"/>
    <x v="1"/>
    <n v="5209"/>
    <x v="2"/>
    <m/>
  </r>
  <r>
    <s v="PBCurral Velho"/>
    <n v="250530"/>
    <x v="1313"/>
    <s v="PB"/>
    <s v="Curral Velho"/>
    <x v="1"/>
    <n v="2505"/>
    <x v="2"/>
    <m/>
  </r>
  <r>
    <s v="PBDamião"/>
    <n v="250535"/>
    <x v="1314"/>
    <s v="PB"/>
    <s v="Damião"/>
    <x v="1"/>
    <n v="4900"/>
    <x v="2"/>
    <m/>
  </r>
  <r>
    <s v="PBDesterro"/>
    <n v="250540"/>
    <x v="1315"/>
    <s v="PB"/>
    <s v="Desterro"/>
    <x v="1"/>
    <n v="7991"/>
    <x v="2"/>
    <m/>
  </r>
  <r>
    <s v="PBVista Serrana"/>
    <n v="250550"/>
    <x v="1316"/>
    <s v="PB"/>
    <s v="Vista Serrana"/>
    <x v="1"/>
    <n v="3512"/>
    <x v="2"/>
    <m/>
  </r>
  <r>
    <s v="PBDiamante"/>
    <n v="250560"/>
    <x v="1317"/>
    <s v="PB"/>
    <s v="Diamante"/>
    <x v="1"/>
    <n v="6616"/>
    <x v="2"/>
    <m/>
  </r>
  <r>
    <s v="PBDona Inês"/>
    <n v="250570"/>
    <x v="1318"/>
    <s v="PB"/>
    <s v="Dona Inês"/>
    <x v="1"/>
    <n v="10517"/>
    <x v="2"/>
    <m/>
  </r>
  <r>
    <s v="PBDuas Estradas"/>
    <n v="250580"/>
    <x v="1319"/>
    <s v="PB"/>
    <s v="Duas Estradas"/>
    <x v="1"/>
    <n v="3638"/>
    <x v="2"/>
    <m/>
  </r>
  <r>
    <s v="PBEmas"/>
    <n v="250590"/>
    <x v="1320"/>
    <s v="PB"/>
    <s v="Emas"/>
    <x v="1"/>
    <n v="3317"/>
    <x v="2"/>
    <m/>
  </r>
  <r>
    <s v="PBEsperança"/>
    <n v="250600"/>
    <x v="1321"/>
    <s v="PB"/>
    <s v="Esperança"/>
    <x v="1"/>
    <n v="31095"/>
    <x v="0"/>
    <m/>
  </r>
  <r>
    <s v="PBFagundes"/>
    <n v="250610"/>
    <x v="1322"/>
    <s v="PB"/>
    <s v="Fagundes"/>
    <x v="1"/>
    <n v="11405"/>
    <x v="2"/>
    <m/>
  </r>
  <r>
    <s v="PBFrei Martinho"/>
    <n v="250620"/>
    <x v="1323"/>
    <s v="PB"/>
    <s v="Frei Martinho"/>
    <x v="1"/>
    <n v="2933"/>
    <x v="2"/>
    <m/>
  </r>
  <r>
    <s v="PBGado Bravo"/>
    <n v="250625"/>
    <x v="1324"/>
    <s v="PB"/>
    <s v="Gado Bravo"/>
    <x v="1"/>
    <n v="8376"/>
    <x v="2"/>
    <m/>
  </r>
  <r>
    <s v="PBGuarabira"/>
    <n v="250630"/>
    <x v="1325"/>
    <s v="PB"/>
    <s v="Guarabira"/>
    <x v="1"/>
    <n v="55326"/>
    <x v="1"/>
    <m/>
  </r>
  <r>
    <s v="PBGurinhém"/>
    <n v="250640"/>
    <x v="1326"/>
    <s v="PB"/>
    <s v="Gurinhém"/>
    <x v="1"/>
    <n v="13872"/>
    <x v="2"/>
    <m/>
  </r>
  <r>
    <s v="PBGurjão"/>
    <n v="250650"/>
    <x v="1327"/>
    <s v="PB"/>
    <s v="Gurjão"/>
    <x v="1"/>
    <n v="3159"/>
    <x v="2"/>
    <m/>
  </r>
  <r>
    <s v="PBIbiara"/>
    <n v="250660"/>
    <x v="1328"/>
    <s v="PB"/>
    <s v="Ibiara"/>
    <x v="1"/>
    <n v="6031"/>
    <x v="2"/>
    <m/>
  </r>
  <r>
    <s v="PBImaculada"/>
    <n v="250670"/>
    <x v="1329"/>
    <s v="PB"/>
    <s v="Imaculada"/>
    <x v="1"/>
    <n v="11352"/>
    <x v="2"/>
    <m/>
  </r>
  <r>
    <s v="PBIngá"/>
    <n v="250680"/>
    <x v="1330"/>
    <s v="PB"/>
    <s v="Ingá"/>
    <x v="1"/>
    <n v="18180"/>
    <x v="2"/>
    <m/>
  </r>
  <r>
    <s v="PBItabaiana"/>
    <n v="250690"/>
    <x v="1331"/>
    <s v="PB"/>
    <s v="Itabaiana"/>
    <x v="1"/>
    <n v="24481"/>
    <x v="0"/>
    <m/>
  </r>
  <r>
    <s v="PBItaporanga"/>
    <n v="250700"/>
    <x v="1332"/>
    <s v="PB"/>
    <s v="Itaporanga"/>
    <x v="1"/>
    <n v="23192"/>
    <x v="0"/>
    <m/>
  </r>
  <r>
    <s v="PBItapororoca"/>
    <n v="250710"/>
    <x v="1333"/>
    <s v="PB"/>
    <s v="Itapororoca"/>
    <x v="1"/>
    <n v="16997"/>
    <x v="2"/>
    <m/>
  </r>
  <r>
    <s v="PBItatuba"/>
    <n v="250720"/>
    <x v="1334"/>
    <s v="PB"/>
    <s v="Itatuba"/>
    <x v="1"/>
    <n v="10201"/>
    <x v="2"/>
    <m/>
  </r>
  <r>
    <s v="PBJacaraú"/>
    <n v="250730"/>
    <x v="1335"/>
    <s v="PB"/>
    <s v="Jacaraú"/>
    <x v="1"/>
    <n v="13942"/>
    <x v="2"/>
    <m/>
  </r>
  <r>
    <s v="PBJericó"/>
    <n v="250740"/>
    <x v="1336"/>
    <s v="PB"/>
    <s v="Jericó"/>
    <x v="1"/>
    <n v="7538"/>
    <x v="2"/>
    <m/>
  </r>
  <r>
    <s v="PBJoão Pessoa"/>
    <n v="250750"/>
    <x v="1337"/>
    <s v="PB"/>
    <s v="João Pessoa"/>
    <x v="1"/>
    <n v="723515"/>
    <x v="3"/>
    <s v="Capital"/>
  </r>
  <r>
    <s v="PBJuarez Távora"/>
    <n v="250760"/>
    <x v="1338"/>
    <s v="PB"/>
    <s v="Juarez Távora"/>
    <x v="1"/>
    <n v="7459"/>
    <x v="2"/>
    <m/>
  </r>
  <r>
    <s v="PBJuazeirinho"/>
    <n v="250770"/>
    <x v="1339"/>
    <s v="PB"/>
    <s v="Juazeirinho"/>
    <x v="1"/>
    <n v="16776"/>
    <x v="2"/>
    <m/>
  </r>
  <r>
    <s v="PBJunco do Seridó"/>
    <n v="250780"/>
    <x v="1340"/>
    <s v="PB"/>
    <s v="Junco do Seridó"/>
    <x v="1"/>
    <n v="6643"/>
    <x v="2"/>
    <m/>
  </r>
  <r>
    <s v="PBJuripiranga"/>
    <n v="250790"/>
    <x v="1341"/>
    <s v="PB"/>
    <s v="Juripiranga"/>
    <x v="1"/>
    <n v="10237"/>
    <x v="2"/>
    <m/>
  </r>
  <r>
    <s v="PBJuru"/>
    <n v="250800"/>
    <x v="1342"/>
    <s v="PB"/>
    <s v="Juru"/>
    <x v="1"/>
    <n v="9826"/>
    <x v="2"/>
    <m/>
  </r>
  <r>
    <s v="PBLagoa"/>
    <n v="250810"/>
    <x v="1343"/>
    <s v="PB"/>
    <s v="Lagoa"/>
    <x v="1"/>
    <n v="4681"/>
    <x v="2"/>
    <m/>
  </r>
  <r>
    <s v="PBLagoa de Dentro"/>
    <n v="250820"/>
    <x v="1344"/>
    <s v="PB"/>
    <s v="Lagoa de Dentro"/>
    <x v="1"/>
    <n v="7370"/>
    <x v="2"/>
    <m/>
  </r>
  <r>
    <s v="PBLagoa Seca"/>
    <n v="250830"/>
    <x v="1345"/>
    <s v="PB"/>
    <s v="Lagoa Seca"/>
    <x v="1"/>
    <n v="25900"/>
    <x v="0"/>
    <m/>
  </r>
  <r>
    <s v="PBLastro"/>
    <n v="250840"/>
    <x v="1346"/>
    <s v="PB"/>
    <s v="Lastro"/>
    <x v="1"/>
    <n v="2841"/>
    <x v="2"/>
    <m/>
  </r>
  <r>
    <s v="PBLivramento"/>
    <n v="250850"/>
    <x v="1347"/>
    <s v="PB"/>
    <s v="Livramento"/>
    <x v="1"/>
    <n v="7164"/>
    <x v="2"/>
    <m/>
  </r>
  <r>
    <s v="PBLogradouro"/>
    <n v="250855"/>
    <x v="1348"/>
    <s v="PB"/>
    <s v="Logradouro"/>
    <x v="1"/>
    <n v="3942"/>
    <x v="2"/>
    <m/>
  </r>
  <r>
    <s v="PBLucena"/>
    <n v="250860"/>
    <x v="1349"/>
    <s v="PB"/>
    <s v="Lucena"/>
    <x v="1"/>
    <n v="11730"/>
    <x v="2"/>
    <m/>
  </r>
  <r>
    <s v="PBMãe D'água"/>
    <n v="250870"/>
    <x v="1350"/>
    <s v="PB"/>
    <s v="Mãe D´água"/>
    <x v="1"/>
    <n v="4019"/>
    <x v="2"/>
    <m/>
  </r>
  <r>
    <s v="PBMalta"/>
    <n v="250880"/>
    <x v="1351"/>
    <s v="PB"/>
    <s v="Malta"/>
    <x v="1"/>
    <n v="5613"/>
    <x v="2"/>
    <m/>
  </r>
  <r>
    <s v="PBMamanguape"/>
    <n v="250890"/>
    <x v="1352"/>
    <s v="PB"/>
    <s v="Mamanguape"/>
    <x v="1"/>
    <n v="42303"/>
    <x v="0"/>
    <m/>
  </r>
  <r>
    <s v="PBManaíra"/>
    <n v="250900"/>
    <x v="1353"/>
    <s v="PB"/>
    <s v="Manaíra"/>
    <x v="1"/>
    <n v="10759"/>
    <x v="2"/>
    <m/>
  </r>
  <r>
    <s v="PBMarcação"/>
    <n v="250905"/>
    <x v="1354"/>
    <s v="PB"/>
    <s v="Marcação"/>
    <x v="1"/>
    <n v="7609"/>
    <x v="2"/>
    <m/>
  </r>
  <r>
    <s v="PBMari"/>
    <n v="250910"/>
    <x v="1355"/>
    <s v="PB"/>
    <s v="Mari"/>
    <x v="1"/>
    <n v="21176"/>
    <x v="0"/>
    <m/>
  </r>
  <r>
    <s v="PBMarizópolis"/>
    <n v="250915"/>
    <x v="1356"/>
    <s v="PB"/>
    <s v="Marizópolis"/>
    <x v="1"/>
    <n v="6173"/>
    <x v="2"/>
    <m/>
  </r>
  <r>
    <s v="PBMassaranduba"/>
    <n v="250920"/>
    <x v="1357"/>
    <s v="PB"/>
    <s v="Massaranduba"/>
    <x v="1"/>
    <n v="12902"/>
    <x v="2"/>
    <m/>
  </r>
  <r>
    <s v="PBMataraca"/>
    <n v="250930"/>
    <x v="1358"/>
    <s v="PB"/>
    <s v="Mataraca"/>
    <x v="1"/>
    <n v="7407"/>
    <x v="2"/>
    <m/>
  </r>
  <r>
    <s v="PBMatinhas"/>
    <n v="250933"/>
    <x v="1359"/>
    <s v="PB"/>
    <s v="Matinhas"/>
    <x v="1"/>
    <n v="4321"/>
    <x v="2"/>
    <m/>
  </r>
  <r>
    <s v="PBMato Grosso"/>
    <n v="250937"/>
    <x v="1360"/>
    <s v="PB"/>
    <s v="Mato Grosso"/>
    <x v="1"/>
    <n v="2702"/>
    <x v="2"/>
    <m/>
  </r>
  <r>
    <s v="PBMaturéia"/>
    <n v="250939"/>
    <x v="1361"/>
    <s v="PB"/>
    <s v="Maturéia"/>
    <x v="1"/>
    <n v="5939"/>
    <x v="2"/>
    <m/>
  </r>
  <r>
    <s v="PBMogeiro"/>
    <n v="250940"/>
    <x v="1362"/>
    <s v="PB"/>
    <s v="Mogeiro"/>
    <x v="1"/>
    <n v="12491"/>
    <x v="2"/>
    <m/>
  </r>
  <r>
    <s v="PBMontadas"/>
    <n v="250950"/>
    <x v="1363"/>
    <s v="PB"/>
    <s v="Montadas"/>
    <x v="1"/>
    <n v="4990"/>
    <x v="2"/>
    <m/>
  </r>
  <r>
    <s v="PBMonte Horebe"/>
    <n v="250960"/>
    <x v="1364"/>
    <s v="PB"/>
    <s v="Monte Horebe"/>
    <x v="1"/>
    <n v="4508"/>
    <x v="2"/>
    <m/>
  </r>
  <r>
    <s v="PBMonteiro"/>
    <n v="250970"/>
    <x v="1365"/>
    <s v="PB"/>
    <s v="Monteiro"/>
    <x v="1"/>
    <n v="30852"/>
    <x v="0"/>
    <m/>
  </r>
  <r>
    <s v="PBMulungu"/>
    <n v="250980"/>
    <x v="1366"/>
    <s v="PB"/>
    <s v="Mulungu"/>
    <x v="1"/>
    <n v="9469"/>
    <x v="2"/>
    <m/>
  </r>
  <r>
    <s v="PBNatuba"/>
    <n v="250990"/>
    <x v="1367"/>
    <s v="PB"/>
    <s v="Natuba"/>
    <x v="1"/>
    <n v="10566"/>
    <x v="2"/>
    <m/>
  </r>
  <r>
    <s v="PBNazarezinho"/>
    <n v="251000"/>
    <x v="1368"/>
    <s v="PB"/>
    <s v="Nazarezinho"/>
    <x v="1"/>
    <n v="7280"/>
    <x v="2"/>
    <m/>
  </r>
  <r>
    <s v="PBNova Floresta"/>
    <n v="251010"/>
    <x v="1369"/>
    <s v="PB"/>
    <s v="Nova Floresta"/>
    <x v="1"/>
    <n v="10533"/>
    <x v="2"/>
    <m/>
  </r>
  <r>
    <s v="PBNova Olinda"/>
    <n v="251020"/>
    <x v="1370"/>
    <s v="PB"/>
    <s v="Nova Olinda"/>
    <x v="1"/>
    <n v="6070"/>
    <x v="2"/>
    <m/>
  </r>
  <r>
    <s v="PBNova Palmeira"/>
    <n v="251030"/>
    <x v="1371"/>
    <s v="PB"/>
    <s v="Nova Palmeira"/>
    <x v="1"/>
    <n v="4361"/>
    <x v="2"/>
    <m/>
  </r>
  <r>
    <s v="PBOlho D'água"/>
    <n v="251040"/>
    <x v="1372"/>
    <s v="PB"/>
    <s v="Olho D´água"/>
    <x v="1"/>
    <n v="6931"/>
    <x v="2"/>
    <m/>
  </r>
  <r>
    <s v="PBOlivedos"/>
    <n v="251050"/>
    <x v="1373"/>
    <s v="PB"/>
    <s v="Olivedos"/>
    <x v="1"/>
    <n v="3627"/>
    <x v="2"/>
    <m/>
  </r>
  <r>
    <s v="PBOuro Velho"/>
    <n v="251060"/>
    <x v="1374"/>
    <s v="PB"/>
    <s v="Ouro Velho"/>
    <x v="1"/>
    <n v="2928"/>
    <x v="2"/>
    <m/>
  </r>
  <r>
    <s v="PBParari"/>
    <n v="251065"/>
    <x v="1375"/>
    <s v="PB"/>
    <s v="Parari"/>
    <x v="1"/>
    <n v="1256"/>
    <x v="2"/>
    <m/>
  </r>
  <r>
    <s v="PBPassagem"/>
    <n v="251070"/>
    <x v="1376"/>
    <s v="PB"/>
    <s v="Passagem"/>
    <x v="1"/>
    <n v="2233"/>
    <x v="2"/>
    <m/>
  </r>
  <r>
    <s v="PBPatos"/>
    <n v="251080"/>
    <x v="1377"/>
    <s v="PB"/>
    <s v="Patos"/>
    <x v="1"/>
    <n v="100674"/>
    <x v="3"/>
    <m/>
  </r>
  <r>
    <s v="PBPaulista"/>
    <n v="251090"/>
    <x v="1378"/>
    <s v="PB"/>
    <s v="Paulista"/>
    <x v="1"/>
    <n v="11788"/>
    <x v="2"/>
    <m/>
  </r>
  <r>
    <s v="PBPedra Branca"/>
    <n v="251100"/>
    <x v="1379"/>
    <s v="PB"/>
    <s v="Pedra Branca"/>
    <x v="1"/>
    <n v="3721"/>
    <x v="2"/>
    <m/>
  </r>
  <r>
    <s v="PBPedra Lavrada"/>
    <n v="251110"/>
    <x v="1380"/>
    <s v="PB"/>
    <s v="Pedra Lavrada"/>
    <x v="1"/>
    <n v="7475"/>
    <x v="2"/>
    <m/>
  </r>
  <r>
    <s v="PBPedras de Fogo"/>
    <n v="251120"/>
    <x v="1381"/>
    <s v="PB"/>
    <s v="Pedras de Fogo"/>
    <x v="1"/>
    <n v="27032"/>
    <x v="0"/>
    <m/>
  </r>
  <r>
    <s v="PBPiancó"/>
    <n v="251130"/>
    <x v="1382"/>
    <s v="PB"/>
    <s v="Piancó"/>
    <x v="1"/>
    <n v="15465"/>
    <x v="2"/>
    <m/>
  </r>
  <r>
    <s v="PBPicuí"/>
    <n v="251140"/>
    <x v="1383"/>
    <s v="PB"/>
    <s v="Picuí"/>
    <x v="1"/>
    <n v="18222"/>
    <x v="2"/>
    <m/>
  </r>
  <r>
    <s v="PBPilar"/>
    <n v="251150"/>
    <x v="1384"/>
    <s v="PB"/>
    <s v="Pilar"/>
    <x v="1"/>
    <n v="11191"/>
    <x v="2"/>
    <m/>
  </r>
  <r>
    <s v="PBPilões"/>
    <n v="251160"/>
    <x v="1385"/>
    <s v="PB"/>
    <s v="Pilões"/>
    <x v="1"/>
    <n v="6978"/>
    <x v="2"/>
    <m/>
  </r>
  <r>
    <s v="PBPilõezinhos"/>
    <n v="251170"/>
    <x v="1386"/>
    <s v="PB"/>
    <s v="Pilõezinhos"/>
    <x v="1"/>
    <n v="5155"/>
    <x v="2"/>
    <m/>
  </r>
  <r>
    <s v="PBPirpirituba"/>
    <n v="251180"/>
    <x v="1387"/>
    <s v="PB"/>
    <s v="Pirpirituba"/>
    <x v="1"/>
    <n v="10326"/>
    <x v="2"/>
    <m/>
  </r>
  <r>
    <s v="PBPitimbu"/>
    <n v="251190"/>
    <x v="1388"/>
    <s v="PB"/>
    <s v="Pitimbu"/>
    <x v="1"/>
    <n v="17024"/>
    <x v="2"/>
    <m/>
  </r>
  <r>
    <s v="PBPocinhos"/>
    <n v="251200"/>
    <x v="1389"/>
    <s v="PB"/>
    <s v="Pocinhos"/>
    <x v="1"/>
    <n v="17032"/>
    <x v="2"/>
    <m/>
  </r>
  <r>
    <s v="PBPoço Dantas"/>
    <n v="251203"/>
    <x v="1390"/>
    <s v="PB"/>
    <s v="Poço Dantas"/>
    <x v="1"/>
    <n v="3751"/>
    <x v="2"/>
    <m/>
  </r>
  <r>
    <s v="PBPoço de José de Moura"/>
    <n v="251207"/>
    <x v="1391"/>
    <s v="PB"/>
    <s v="Poço de José de Moura"/>
    <x v="1"/>
    <n v="3978"/>
    <x v="2"/>
    <m/>
  </r>
  <r>
    <s v="PBPombal"/>
    <n v="251210"/>
    <x v="1392"/>
    <s v="PB"/>
    <s v="Pombal"/>
    <x v="1"/>
    <n v="32110"/>
    <x v="0"/>
    <m/>
  </r>
  <r>
    <s v="PBPrata"/>
    <n v="251220"/>
    <x v="1393"/>
    <s v="PB"/>
    <s v="Prata"/>
    <x v="1"/>
    <n v="3854"/>
    <x v="2"/>
    <m/>
  </r>
  <r>
    <s v="PBPrincesa Isabel"/>
    <n v="251230"/>
    <x v="1394"/>
    <s v="PB"/>
    <s v="Princesa Isabel"/>
    <x v="1"/>
    <n v="21283"/>
    <x v="0"/>
    <m/>
  </r>
  <r>
    <s v="PBPuxinanã"/>
    <n v="251240"/>
    <x v="1395"/>
    <s v="PB"/>
    <s v="Puxinanã"/>
    <x v="1"/>
    <n v="12923"/>
    <x v="2"/>
    <m/>
  </r>
  <r>
    <s v="PBQueimadas"/>
    <n v="251250"/>
    <x v="1396"/>
    <s v="PB"/>
    <s v="Queimadas"/>
    <x v="1"/>
    <n v="41049"/>
    <x v="0"/>
    <m/>
  </r>
  <r>
    <s v="PBQuixabá"/>
    <n v="251260"/>
    <x v="1397"/>
    <s v="PB"/>
    <s v="Quixabá"/>
    <x v="1"/>
    <n v="1699"/>
    <x v="2"/>
    <m/>
  </r>
  <r>
    <s v="PBRemígio"/>
    <n v="251270"/>
    <x v="1398"/>
    <s v="PB"/>
    <s v="Remígio"/>
    <x v="1"/>
    <n v="17581"/>
    <x v="2"/>
    <m/>
  </r>
  <r>
    <s v="PBPedro Régis"/>
    <n v="251272"/>
    <x v="1399"/>
    <s v="PB"/>
    <s v="Pedro Régis"/>
    <x v="1"/>
    <n v="5765"/>
    <x v="2"/>
    <m/>
  </r>
  <r>
    <s v="PBRiachão"/>
    <n v="251274"/>
    <x v="1400"/>
    <s v="PB"/>
    <s v="Riachão"/>
    <x v="1"/>
    <n v="3266"/>
    <x v="2"/>
    <m/>
  </r>
  <r>
    <s v="PBRiachão do Bacamarte"/>
    <n v="251275"/>
    <x v="1401"/>
    <s v="PB"/>
    <s v="Riachão do Bacamarte"/>
    <x v="1"/>
    <n v="4264"/>
    <x v="2"/>
    <m/>
  </r>
  <r>
    <s v="PBRiachão do Poço"/>
    <n v="251276"/>
    <x v="1402"/>
    <s v="PB"/>
    <s v="Riachão do Poço"/>
    <x v="1"/>
    <n v="4164"/>
    <x v="2"/>
    <m/>
  </r>
  <r>
    <s v="PBRiacho de Santo Antônio"/>
    <n v="251278"/>
    <x v="1403"/>
    <s v="PB"/>
    <s v="Riacho de Santo Antônio"/>
    <x v="1"/>
    <n v="1722"/>
    <x v="2"/>
    <m/>
  </r>
  <r>
    <s v="PBRiacho Dos Cavalos"/>
    <n v="251280"/>
    <x v="1404"/>
    <s v="PB"/>
    <s v="Riacho Dos Cavalos"/>
    <x v="1"/>
    <n v="8314"/>
    <x v="2"/>
    <m/>
  </r>
  <r>
    <s v="PBRio Tinto"/>
    <n v="251290"/>
    <x v="1405"/>
    <s v="PB"/>
    <s v="Rio Tinto"/>
    <x v="1"/>
    <n v="22976"/>
    <x v="0"/>
    <m/>
  </r>
  <r>
    <s v="PBSalgadinho"/>
    <n v="251300"/>
    <x v="1406"/>
    <s v="PB"/>
    <s v="Salgadinho"/>
    <x v="1"/>
    <n v="3508"/>
    <x v="2"/>
    <m/>
  </r>
  <r>
    <s v="PBSalgado de São Félix"/>
    <n v="251310"/>
    <x v="1407"/>
    <s v="PB"/>
    <s v="Salgado de São Félix"/>
    <x v="1"/>
    <n v="11976"/>
    <x v="2"/>
    <m/>
  </r>
  <r>
    <s v="PBSanta Cecília"/>
    <n v="251315"/>
    <x v="1408"/>
    <s v="PB"/>
    <s v="Santa Cecília"/>
    <x v="1"/>
    <n v="6658"/>
    <x v="2"/>
    <m/>
  </r>
  <r>
    <s v="PBSanta Cruz"/>
    <n v="251320"/>
    <x v="1409"/>
    <s v="PB"/>
    <s v="Santa Cruz"/>
    <x v="1"/>
    <n v="6471"/>
    <x v="2"/>
    <m/>
  </r>
  <r>
    <s v="PBSanta Helena"/>
    <n v="251330"/>
    <x v="1410"/>
    <s v="PB"/>
    <s v="Santa Helena"/>
    <x v="1"/>
    <n v="5369"/>
    <x v="2"/>
    <m/>
  </r>
  <r>
    <s v="PBSanta Inês"/>
    <n v="251335"/>
    <x v="1411"/>
    <s v="PB"/>
    <s v="Santa Inês"/>
    <x v="1"/>
    <n v="3539"/>
    <x v="2"/>
    <m/>
  </r>
  <r>
    <s v="PBSanta Luzia"/>
    <n v="251340"/>
    <x v="1412"/>
    <s v="PB"/>
    <s v="Santa Luzia"/>
    <x v="1"/>
    <n v="14719"/>
    <x v="2"/>
    <m/>
  </r>
  <r>
    <s v="PBSantana de Mangueira"/>
    <n v="251350"/>
    <x v="1413"/>
    <s v="PB"/>
    <s v="Santana de Mangueira"/>
    <x v="1"/>
    <n v="5331"/>
    <x v="2"/>
    <m/>
  </r>
  <r>
    <s v="PBSantana Dos Garrotes"/>
    <n v="251360"/>
    <x v="1414"/>
    <s v="PB"/>
    <s v="Santana Dos Garrotes"/>
    <x v="1"/>
    <n v="7266"/>
    <x v="2"/>
    <m/>
  </r>
  <r>
    <s v="PBSantarém"/>
    <n v="251365"/>
    <x v="1415"/>
    <s v="PB"/>
    <s v="Santarém"/>
    <x v="1"/>
    <n v="2615"/>
    <x v="2"/>
    <m/>
  </r>
  <r>
    <s v="PBSanta Rita"/>
    <n v="251370"/>
    <x v="1416"/>
    <s v="PB"/>
    <s v="Santa Rita"/>
    <x v="1"/>
    <n v="120310"/>
    <x v="3"/>
    <m/>
  </r>
  <r>
    <s v="PBSanta Teresinha"/>
    <n v="251380"/>
    <x v="1417"/>
    <s v="PB"/>
    <s v="Santa Teresinha"/>
    <x v="1"/>
    <n v="4581"/>
    <x v="2"/>
    <m/>
  </r>
  <r>
    <s v="PBSanto André"/>
    <n v="251385"/>
    <x v="1418"/>
    <s v="PB"/>
    <s v="Santo André"/>
    <x v="1"/>
    <n v="2638"/>
    <x v="2"/>
    <m/>
  </r>
  <r>
    <s v="PBSão Bento"/>
    <n v="251390"/>
    <x v="1419"/>
    <s v="PB"/>
    <s v="São Bento"/>
    <x v="1"/>
    <n v="30879"/>
    <x v="0"/>
    <m/>
  </r>
  <r>
    <s v="PBSão Bentinho"/>
    <n v="251392"/>
    <x v="1420"/>
    <s v="PB"/>
    <s v="São Bentinho"/>
    <x v="1"/>
    <n v="4138"/>
    <x v="2"/>
    <m/>
  </r>
  <r>
    <s v="PBSão Domingos do Cariri"/>
    <n v="251394"/>
    <x v="1421"/>
    <s v="PB"/>
    <s v="São Domingos do Cariri"/>
    <x v="1"/>
    <n v="2420"/>
    <x v="2"/>
    <m/>
  </r>
  <r>
    <s v="PBSão Domingos de Pombal"/>
    <n v="251396"/>
    <x v="1422"/>
    <s v="PB"/>
    <s v="São Domingos de Pombal"/>
    <x v="1"/>
    <n v="2855"/>
    <x v="2"/>
    <m/>
  </r>
  <r>
    <s v="PBSão Francisco"/>
    <n v="251398"/>
    <x v="1423"/>
    <s v="PB"/>
    <s v="São Francisco"/>
    <x v="1"/>
    <n v="3364"/>
    <x v="2"/>
    <m/>
  </r>
  <r>
    <s v="PBSão João do Cariri"/>
    <n v="251400"/>
    <x v="1424"/>
    <s v="PB"/>
    <s v="São João do Cariri"/>
    <x v="1"/>
    <n v="4344"/>
    <x v="2"/>
    <m/>
  </r>
  <r>
    <s v="PBSão João do Tigre"/>
    <n v="251410"/>
    <x v="1425"/>
    <s v="PB"/>
    <s v="São João do Tigre"/>
    <x v="1"/>
    <n v="4396"/>
    <x v="2"/>
    <m/>
  </r>
  <r>
    <s v="PBSão José da Lagoa Tapada"/>
    <n v="251420"/>
    <x v="1426"/>
    <s v="PB"/>
    <s v="São José da Lagoa Tapada"/>
    <x v="1"/>
    <n v="7564"/>
    <x v="2"/>
    <m/>
  </r>
  <r>
    <s v="PBSão José de Caiana"/>
    <n v="251430"/>
    <x v="1427"/>
    <s v="PB"/>
    <s v="São José de Caiana"/>
    <x v="1"/>
    <n v="6010"/>
    <x v="2"/>
    <m/>
  </r>
  <r>
    <s v="PBSão José de Espinharas"/>
    <n v="251440"/>
    <x v="1428"/>
    <s v="PB"/>
    <s v="São José de Espinharas"/>
    <x v="1"/>
    <n v="4760"/>
    <x v="2"/>
    <m/>
  </r>
  <r>
    <s v="PBSão José Dos Ramos"/>
    <n v="251445"/>
    <x v="1429"/>
    <s v="PB"/>
    <s v="São José Dos Ramos"/>
    <x v="1"/>
    <n v="5508"/>
    <x v="2"/>
    <m/>
  </r>
  <r>
    <s v="PBSão José de Piranhas"/>
    <n v="251450"/>
    <x v="1430"/>
    <s v="PB"/>
    <s v="São José de Piranhas"/>
    <x v="1"/>
    <n v="19096"/>
    <x v="2"/>
    <m/>
  </r>
  <r>
    <s v="PBSão José de Princesa"/>
    <n v="251455"/>
    <x v="1431"/>
    <s v="PB"/>
    <s v="São José de Princesa"/>
    <x v="1"/>
    <n v="4219"/>
    <x v="2"/>
    <m/>
  </r>
  <r>
    <s v="PBSão José do Bonfim"/>
    <n v="251460"/>
    <x v="1432"/>
    <s v="PB"/>
    <s v="São José do Bonfim"/>
    <x v="1"/>
    <n v="3233"/>
    <x v="2"/>
    <m/>
  </r>
  <r>
    <s v="PBSão José do Brejo do Cruz"/>
    <n v="251465"/>
    <x v="1433"/>
    <s v="PB"/>
    <s v="São José do Brejo do Cruz"/>
    <x v="1"/>
    <n v="1684"/>
    <x v="2"/>
    <m/>
  </r>
  <r>
    <s v="PBSão José do Sabugi"/>
    <n v="251470"/>
    <x v="1434"/>
    <s v="PB"/>
    <s v="São José do Sabugi"/>
    <x v="1"/>
    <n v="4010"/>
    <x v="2"/>
    <m/>
  </r>
  <r>
    <s v="PBSão José Dos Cordeiros"/>
    <n v="251480"/>
    <x v="1435"/>
    <s v="PB"/>
    <s v="São José Dos Cordeiros"/>
    <x v="1"/>
    <n v="3985"/>
    <x v="2"/>
    <m/>
  </r>
  <r>
    <s v="PBSão Mamede"/>
    <n v="251490"/>
    <x v="1436"/>
    <s v="PB"/>
    <s v="São Mamede"/>
    <x v="1"/>
    <n v="7748"/>
    <x v="2"/>
    <m/>
  </r>
  <r>
    <s v="PBSão Miguel de Taipu"/>
    <n v="251500"/>
    <x v="1437"/>
    <s v="PB"/>
    <s v="São Miguel de Taipu"/>
    <x v="1"/>
    <n v="6696"/>
    <x v="2"/>
    <m/>
  </r>
  <r>
    <s v="PBSão Sebastião de Lagoa de Roça"/>
    <n v="251510"/>
    <x v="1438"/>
    <s v="PB"/>
    <s v="São Sebastião de Lagoa de Roça"/>
    <x v="1"/>
    <n v="11041"/>
    <x v="2"/>
    <m/>
  </r>
  <r>
    <s v="PBSão Sebastião do Umbuzeiro"/>
    <n v="251520"/>
    <x v="1439"/>
    <s v="PB"/>
    <s v="São Sebastião do Umbuzeiro"/>
    <x v="1"/>
    <n v="3235"/>
    <x v="2"/>
    <m/>
  </r>
  <r>
    <s v="PBSapé"/>
    <n v="251530"/>
    <x v="1440"/>
    <s v="PB"/>
    <s v="Sapé"/>
    <x v="1"/>
    <n v="50143"/>
    <x v="1"/>
    <m/>
  </r>
  <r>
    <s v="PBSeridó"/>
    <n v="251540"/>
    <x v="1441"/>
    <s v="PB"/>
    <s v="Seridó"/>
    <x v="1"/>
    <n v="10230"/>
    <x v="2"/>
    <m/>
  </r>
  <r>
    <s v="PBSerra Branca"/>
    <n v="251550"/>
    <x v="1442"/>
    <s v="PB"/>
    <s v="Serra Branca"/>
    <x v="1"/>
    <n v="12973"/>
    <x v="2"/>
    <m/>
  </r>
  <r>
    <s v="PBSerra da Raiz"/>
    <n v="251560"/>
    <x v="1443"/>
    <s v="PB"/>
    <s v="Serra da Raiz"/>
    <x v="1"/>
    <n v="3204"/>
    <x v="2"/>
    <m/>
  </r>
  <r>
    <s v="PBSerra Grande"/>
    <n v="251570"/>
    <x v="1444"/>
    <s v="PB"/>
    <s v="Serra Grande"/>
    <x v="1"/>
    <n v="2975"/>
    <x v="2"/>
    <m/>
  </r>
  <r>
    <s v="PBSerra Redonda"/>
    <n v="251580"/>
    <x v="1445"/>
    <s v="PB"/>
    <s v="Serra Redonda"/>
    <x v="1"/>
    <n v="7050"/>
    <x v="2"/>
    <m/>
  </r>
  <r>
    <s v="PBSerraria"/>
    <n v="251590"/>
    <x v="1446"/>
    <s v="PB"/>
    <s v="Serraria"/>
    <x v="1"/>
    <n v="6238"/>
    <x v="2"/>
    <m/>
  </r>
  <r>
    <s v="PBSertãozinho"/>
    <n v="251593"/>
    <x v="1447"/>
    <s v="PB"/>
    <s v="Sertãozinho"/>
    <x v="1"/>
    <n v="4395"/>
    <x v="2"/>
    <m/>
  </r>
  <r>
    <s v="PBSobrado"/>
    <n v="251597"/>
    <x v="1448"/>
    <s v="PB"/>
    <s v="Sobrado"/>
    <x v="1"/>
    <n v="7373"/>
    <x v="2"/>
    <m/>
  </r>
  <r>
    <s v="PBSolânea"/>
    <n v="251600"/>
    <x v="1449"/>
    <s v="PB"/>
    <s v="Solânea"/>
    <x v="1"/>
    <n v="26693"/>
    <x v="0"/>
    <m/>
  </r>
  <r>
    <s v="PBSoledade"/>
    <n v="251610"/>
    <x v="1450"/>
    <s v="PB"/>
    <s v="Soledade"/>
    <x v="1"/>
    <n v="13739"/>
    <x v="2"/>
    <m/>
  </r>
  <r>
    <s v="PBSossêgo"/>
    <n v="251615"/>
    <x v="1451"/>
    <s v="PB"/>
    <s v="Sossêgo"/>
    <x v="1"/>
    <n v="3169"/>
    <x v="2"/>
    <m/>
  </r>
  <r>
    <s v="PBSousa"/>
    <n v="251620"/>
    <x v="1452"/>
    <s v="PB"/>
    <s v="Sousa"/>
    <x v="1"/>
    <n v="65803"/>
    <x v="1"/>
    <m/>
  </r>
  <r>
    <s v="PBSumé"/>
    <n v="251630"/>
    <x v="1453"/>
    <s v="PB"/>
    <s v="Sumé"/>
    <x v="1"/>
    <n v="16060"/>
    <x v="2"/>
    <m/>
  </r>
  <r>
    <s v="PBCampo de Santana"/>
    <n v="251640"/>
    <x v="1454"/>
    <s v="PB"/>
    <s v="Campo de Santana"/>
    <x v="1"/>
    <n v="10262"/>
    <x v="2"/>
    <m/>
  </r>
  <r>
    <s v="PBTaperoá"/>
    <n v="251650"/>
    <x v="1455"/>
    <s v="PB"/>
    <s v="Taperoá"/>
    <x v="1"/>
    <n v="14936"/>
    <x v="2"/>
    <m/>
  </r>
  <r>
    <s v="PBTavares"/>
    <n v="251660"/>
    <x v="1456"/>
    <s v="PB"/>
    <s v="Tavares"/>
    <x v="1"/>
    <n v="14103"/>
    <x v="2"/>
    <m/>
  </r>
  <r>
    <s v="PBTeixeira"/>
    <n v="251670"/>
    <x v="1457"/>
    <s v="PB"/>
    <s v="Teixeira"/>
    <x v="1"/>
    <n v="14153"/>
    <x v="2"/>
    <m/>
  </r>
  <r>
    <s v="PBTenório"/>
    <n v="251675"/>
    <x v="1458"/>
    <s v="PB"/>
    <s v="Tenório"/>
    <x v="1"/>
    <n v="2813"/>
    <x v="2"/>
    <m/>
  </r>
  <r>
    <s v="PBTriunfo"/>
    <n v="251680"/>
    <x v="1459"/>
    <s v="PB"/>
    <s v="Triunfo"/>
    <x v="1"/>
    <n v="9220"/>
    <x v="2"/>
    <m/>
  </r>
  <r>
    <s v="PBUiraúna"/>
    <n v="251690"/>
    <x v="1460"/>
    <s v="PB"/>
    <s v="Uiraúna"/>
    <x v="1"/>
    <n v="14584"/>
    <x v="2"/>
    <m/>
  </r>
  <r>
    <s v="PBUmbuzeiro"/>
    <n v="251700"/>
    <x v="1461"/>
    <s v="PB"/>
    <s v="Umbuzeiro"/>
    <x v="1"/>
    <n v="9298"/>
    <x v="2"/>
    <m/>
  </r>
  <r>
    <s v="PBVárzea"/>
    <n v="251710"/>
    <x v="1462"/>
    <s v="PB"/>
    <s v="Várzea"/>
    <x v="1"/>
    <n v="2504"/>
    <x v="2"/>
    <m/>
  </r>
  <r>
    <s v="PBVieirópolis"/>
    <n v="251720"/>
    <x v="1463"/>
    <s v="PB"/>
    <s v="Vieirópolis"/>
    <x v="1"/>
    <n v="5045"/>
    <x v="2"/>
    <m/>
  </r>
  <r>
    <s v="PBZabelê"/>
    <n v="251740"/>
    <x v="1464"/>
    <s v="PB"/>
    <s v="Zabelê"/>
    <x v="1"/>
    <n v="2075"/>
    <x v="2"/>
    <m/>
  </r>
  <r>
    <s v="PEAbreu e Lima"/>
    <n v="260005"/>
    <x v="1465"/>
    <s v="PE"/>
    <s v="Abreu e Lima"/>
    <x v="1"/>
    <n v="94429"/>
    <x v="1"/>
    <m/>
  </r>
  <r>
    <s v="PEAfogados da Ingazeira"/>
    <n v="260010"/>
    <x v="1466"/>
    <s v="PE"/>
    <s v="Afogados da Ingazeira"/>
    <x v="1"/>
    <n v="35088"/>
    <x v="0"/>
    <m/>
  </r>
  <r>
    <s v="PEAfrânio"/>
    <n v="260020"/>
    <x v="1467"/>
    <s v="PE"/>
    <s v="Afrânio"/>
    <x v="1"/>
    <n v="17586"/>
    <x v="2"/>
    <m/>
  </r>
  <r>
    <s v="PEAgrestina"/>
    <n v="260030"/>
    <x v="1468"/>
    <s v="PE"/>
    <s v="Agrestina"/>
    <x v="1"/>
    <n v="22679"/>
    <x v="0"/>
    <m/>
  </r>
  <r>
    <s v="PEÁgua Preta"/>
    <n v="260040"/>
    <x v="1469"/>
    <s v="PE"/>
    <s v="Água Preta"/>
    <x v="1"/>
    <n v="33095"/>
    <x v="0"/>
    <m/>
  </r>
  <r>
    <s v="PEÁguas Belas"/>
    <n v="260050"/>
    <x v="1470"/>
    <s v="PE"/>
    <s v="Águas Belas"/>
    <x v="1"/>
    <n v="40235"/>
    <x v="0"/>
    <m/>
  </r>
  <r>
    <s v="PEAlagoinha"/>
    <n v="260060"/>
    <x v="1471"/>
    <s v="PE"/>
    <s v="Alagoinha"/>
    <x v="1"/>
    <n v="13759"/>
    <x v="2"/>
    <m/>
  </r>
  <r>
    <s v="PEAliança"/>
    <n v="260070"/>
    <x v="1472"/>
    <s v="PE"/>
    <s v="Aliança"/>
    <x v="1"/>
    <n v="37415"/>
    <x v="0"/>
    <m/>
  </r>
  <r>
    <s v="PEAltinho"/>
    <n v="260080"/>
    <x v="1473"/>
    <s v="PE"/>
    <s v="Altinho"/>
    <x v="1"/>
    <n v="22353"/>
    <x v="0"/>
    <m/>
  </r>
  <r>
    <s v="PEAmaraji"/>
    <n v="260090"/>
    <x v="1474"/>
    <s v="PE"/>
    <s v="Amaraji"/>
    <x v="1"/>
    <n v="21939"/>
    <x v="0"/>
    <m/>
  </r>
  <r>
    <s v="PEAngelim"/>
    <n v="260100"/>
    <x v="1475"/>
    <s v="PE"/>
    <s v="Angelim"/>
    <x v="1"/>
    <n v="10202"/>
    <x v="2"/>
    <m/>
  </r>
  <r>
    <s v="PEAraçoiaba"/>
    <n v="260105"/>
    <x v="1476"/>
    <s v="PE"/>
    <s v="Araçoiaba"/>
    <x v="1"/>
    <n v="18156"/>
    <x v="2"/>
    <m/>
  </r>
  <r>
    <s v="PEAraripina"/>
    <n v="260110"/>
    <x v="1477"/>
    <s v="PE"/>
    <s v="Araripina"/>
    <x v="1"/>
    <n v="77302"/>
    <x v="1"/>
    <m/>
  </r>
  <r>
    <s v="PEArcoverde"/>
    <n v="260120"/>
    <x v="1478"/>
    <s v="PE"/>
    <s v="Arcoverde"/>
    <x v="1"/>
    <n v="68793"/>
    <x v="1"/>
    <m/>
  </r>
  <r>
    <s v="PEBarra de Guabiraba"/>
    <n v="260130"/>
    <x v="1479"/>
    <s v="PE"/>
    <s v="Barra de Guabiraba"/>
    <x v="1"/>
    <n v="12776"/>
    <x v="2"/>
    <m/>
  </r>
  <r>
    <s v="PEBarreiros"/>
    <n v="260140"/>
    <x v="1480"/>
    <s v="PE"/>
    <s v="Barreiros"/>
    <x v="1"/>
    <n v="40732"/>
    <x v="0"/>
    <m/>
  </r>
  <r>
    <s v="PEBelém de Maria"/>
    <n v="260150"/>
    <x v="1481"/>
    <s v="PE"/>
    <s v="Belém de Maria"/>
    <x v="1"/>
    <n v="11353"/>
    <x v="2"/>
    <m/>
  </r>
  <r>
    <s v="PEBelém de São Francisco"/>
    <n v="260160"/>
    <x v="1482"/>
    <s v="PE"/>
    <s v="Belém de São Francisco"/>
    <x v="1"/>
    <n v="20253"/>
    <x v="0"/>
    <m/>
  </r>
  <r>
    <s v="PEBelo Jardim"/>
    <n v="260170"/>
    <x v="1483"/>
    <s v="PE"/>
    <s v="Belo Jardim"/>
    <x v="1"/>
    <n v="72432"/>
    <x v="1"/>
    <m/>
  </r>
  <r>
    <s v="PEBetânia"/>
    <n v="260180"/>
    <x v="1484"/>
    <s v="PE"/>
    <s v="Betânia"/>
    <x v="1"/>
    <n v="12003"/>
    <x v="2"/>
    <m/>
  </r>
  <r>
    <s v="PEBezerros"/>
    <n v="260190"/>
    <x v="1485"/>
    <s v="PE"/>
    <s v="Bezerros"/>
    <x v="1"/>
    <n v="58668"/>
    <x v="1"/>
    <m/>
  </r>
  <r>
    <s v="PEBodocó"/>
    <n v="260200"/>
    <x v="1486"/>
    <s v="PE"/>
    <s v="Bodocó"/>
    <x v="1"/>
    <n v="35158"/>
    <x v="0"/>
    <m/>
  </r>
  <r>
    <s v="PEBom Conselho"/>
    <n v="260210"/>
    <x v="1487"/>
    <s v="PE"/>
    <s v="Bom Conselho"/>
    <x v="1"/>
    <n v="45503"/>
    <x v="0"/>
    <m/>
  </r>
  <r>
    <s v="PEBom Jardim"/>
    <n v="260220"/>
    <x v="1488"/>
    <s v="PE"/>
    <s v="Bom Jardim"/>
    <x v="1"/>
    <n v="37826"/>
    <x v="0"/>
    <m/>
  </r>
  <r>
    <s v="PEBonito"/>
    <n v="260230"/>
    <x v="1489"/>
    <s v="PE"/>
    <s v="Bonito"/>
    <x v="1"/>
    <n v="37566"/>
    <x v="0"/>
    <m/>
  </r>
  <r>
    <s v="PEBrejão"/>
    <n v="260240"/>
    <x v="1490"/>
    <s v="PE"/>
    <s v="Brejão"/>
    <x v="1"/>
    <n v="8844"/>
    <x v="2"/>
    <m/>
  </r>
  <r>
    <s v="PEBrejinho"/>
    <n v="260250"/>
    <x v="1491"/>
    <s v="PE"/>
    <s v="Brejinho"/>
    <x v="1"/>
    <n v="7307"/>
    <x v="2"/>
    <m/>
  </r>
  <r>
    <s v="PEBrejo da Madre de Deus"/>
    <n v="260260"/>
    <x v="1492"/>
    <s v="PE"/>
    <s v="Brejo da Madre de Deus"/>
    <x v="1"/>
    <n v="45180"/>
    <x v="0"/>
    <m/>
  </r>
  <r>
    <s v="PEBuenos Aires"/>
    <n v="260270"/>
    <x v="1493"/>
    <s v="PE"/>
    <s v="Buenos Aires"/>
    <x v="1"/>
    <n v="12537"/>
    <x v="2"/>
    <m/>
  </r>
  <r>
    <s v="PEBuíque"/>
    <n v="260280"/>
    <x v="1494"/>
    <s v="PE"/>
    <s v="Buíque"/>
    <x v="1"/>
    <n v="52105"/>
    <x v="1"/>
    <m/>
  </r>
  <r>
    <s v="PECabo de Santo Agostinho"/>
    <n v="260290"/>
    <x v="1495"/>
    <s v="PE"/>
    <s v="Cabo de Santo Agostinho"/>
    <x v="1"/>
    <n v="185025"/>
    <x v="3"/>
    <m/>
  </r>
  <r>
    <s v="PECabrobó"/>
    <n v="260300"/>
    <x v="1496"/>
    <s v="PE"/>
    <s v="Cabrobó"/>
    <x v="1"/>
    <n v="30873"/>
    <x v="0"/>
    <m/>
  </r>
  <r>
    <s v="PECachoeirinha"/>
    <n v="260310"/>
    <x v="1497"/>
    <s v="PE"/>
    <s v="Cachoeirinha"/>
    <x v="1"/>
    <n v="18819"/>
    <x v="2"/>
    <m/>
  </r>
  <r>
    <s v="PECaetés"/>
    <n v="260320"/>
    <x v="1498"/>
    <s v="PE"/>
    <s v="Caetés"/>
    <x v="1"/>
    <n v="26577"/>
    <x v="0"/>
    <m/>
  </r>
  <r>
    <s v="PECalçado"/>
    <n v="260330"/>
    <x v="1499"/>
    <s v="PE"/>
    <s v="Calçado"/>
    <x v="1"/>
    <n v="11125"/>
    <x v="2"/>
    <m/>
  </r>
  <r>
    <s v="PECalumbi"/>
    <n v="260340"/>
    <x v="1500"/>
    <s v="PE"/>
    <s v="Calumbi"/>
    <x v="1"/>
    <n v="5648"/>
    <x v="2"/>
    <m/>
  </r>
  <r>
    <s v="PECamaragibe"/>
    <n v="260345"/>
    <x v="1501"/>
    <s v="PE"/>
    <s v="Camaragibe"/>
    <x v="1"/>
    <n v="144466"/>
    <x v="3"/>
    <m/>
  </r>
  <r>
    <s v="PECamocim de São Félix"/>
    <n v="260350"/>
    <x v="1502"/>
    <s v="PE"/>
    <s v="Camocim de São Félix"/>
    <x v="1"/>
    <n v="17104"/>
    <x v="2"/>
    <m/>
  </r>
  <r>
    <s v="PECamutanga"/>
    <n v="260360"/>
    <x v="1503"/>
    <s v="PE"/>
    <s v="Camutanga"/>
    <x v="1"/>
    <n v="8156"/>
    <x v="2"/>
    <m/>
  </r>
  <r>
    <s v="PECanhotinho"/>
    <n v="260370"/>
    <x v="1504"/>
    <s v="PE"/>
    <s v="Canhotinho"/>
    <x v="1"/>
    <n v="24521"/>
    <x v="0"/>
    <m/>
  </r>
  <r>
    <s v="PECapoeiras"/>
    <n v="260380"/>
    <x v="1505"/>
    <s v="PE"/>
    <s v="Capoeiras"/>
    <x v="1"/>
    <n v="19593"/>
    <x v="2"/>
    <m/>
  </r>
  <r>
    <s v="PECarnaíba"/>
    <n v="260390"/>
    <x v="1506"/>
    <s v="PE"/>
    <s v="Carnaíba"/>
    <x v="1"/>
    <n v="18574"/>
    <x v="2"/>
    <m/>
  </r>
  <r>
    <s v="PECarnaubeira da Penha"/>
    <n v="260392"/>
    <x v="1507"/>
    <s v="PE"/>
    <s v="Carnaubeira da Penha"/>
    <x v="1"/>
    <n v="11782"/>
    <x v="2"/>
    <m/>
  </r>
  <r>
    <s v="PECarpina"/>
    <n v="260400"/>
    <x v="1508"/>
    <s v="PE"/>
    <s v="Carpina"/>
    <x v="1"/>
    <n v="74858"/>
    <x v="1"/>
    <m/>
  </r>
  <r>
    <s v="PECaruaru"/>
    <n v="260410"/>
    <x v="1509"/>
    <s v="PE"/>
    <s v="Caruaru"/>
    <x v="1"/>
    <n v="314912"/>
    <x v="3"/>
    <m/>
  </r>
  <r>
    <s v="PECasinhas"/>
    <n v="260415"/>
    <x v="1510"/>
    <s v="PE"/>
    <s v="Casinhas"/>
    <x v="1"/>
    <n v="13766"/>
    <x v="2"/>
    <m/>
  </r>
  <r>
    <s v="PECatende"/>
    <n v="260420"/>
    <x v="1511"/>
    <s v="PE"/>
    <s v="Catende"/>
    <x v="1"/>
    <n v="37820"/>
    <x v="0"/>
    <m/>
  </r>
  <r>
    <s v="PECedro"/>
    <n v="260430"/>
    <x v="1512"/>
    <s v="PE"/>
    <s v="Cedro"/>
    <x v="1"/>
    <n v="10778"/>
    <x v="2"/>
    <m/>
  </r>
  <r>
    <s v="PEChã de Alegria"/>
    <n v="260440"/>
    <x v="1513"/>
    <s v="PE"/>
    <s v="Chã de Alegria"/>
    <x v="1"/>
    <n v="12404"/>
    <x v="2"/>
    <m/>
  </r>
  <r>
    <s v="PEChã Grande"/>
    <n v="260450"/>
    <x v="1514"/>
    <s v="PE"/>
    <s v="Chã Grande"/>
    <x v="1"/>
    <n v="20137"/>
    <x v="0"/>
    <m/>
  </r>
  <r>
    <s v="PECondado"/>
    <n v="260460"/>
    <x v="1515"/>
    <s v="PE"/>
    <s v="Condado"/>
    <x v="1"/>
    <n v="24282"/>
    <x v="0"/>
    <m/>
  </r>
  <r>
    <s v="PECorrentes"/>
    <n v="260470"/>
    <x v="1516"/>
    <s v="PE"/>
    <s v="Correntes"/>
    <x v="1"/>
    <n v="17419"/>
    <x v="2"/>
    <m/>
  </r>
  <r>
    <s v="PECortês"/>
    <n v="260480"/>
    <x v="1517"/>
    <s v="PE"/>
    <s v="Cortês"/>
    <x v="1"/>
    <n v="12452"/>
    <x v="2"/>
    <m/>
  </r>
  <r>
    <s v="PECumaru"/>
    <n v="260490"/>
    <x v="1518"/>
    <s v="PE"/>
    <s v="Cumaru"/>
    <x v="1"/>
    <n v="17183"/>
    <x v="2"/>
    <m/>
  </r>
  <r>
    <s v="PECupira"/>
    <n v="260500"/>
    <x v="1519"/>
    <s v="PE"/>
    <s v="Cupira"/>
    <x v="1"/>
    <n v="23390"/>
    <x v="0"/>
    <m/>
  </r>
  <r>
    <s v="PECustódia"/>
    <n v="260510"/>
    <x v="1520"/>
    <s v="PE"/>
    <s v="Custódia"/>
    <x v="1"/>
    <n v="33855"/>
    <x v="0"/>
    <m/>
  </r>
  <r>
    <s v="PEDormentes"/>
    <n v="260515"/>
    <x v="1521"/>
    <s v="PE"/>
    <s v="Dormentes"/>
    <x v="1"/>
    <n v="16917"/>
    <x v="2"/>
    <m/>
  </r>
  <r>
    <s v="PEEscada"/>
    <n v="260520"/>
    <x v="1522"/>
    <s v="PE"/>
    <s v="Escada"/>
    <x v="1"/>
    <n v="63517"/>
    <x v="1"/>
    <m/>
  </r>
  <r>
    <s v="PEExu"/>
    <n v="260530"/>
    <x v="1523"/>
    <s v="PE"/>
    <s v="Exu"/>
    <x v="1"/>
    <n v="31636"/>
    <x v="0"/>
    <m/>
  </r>
  <r>
    <s v="PEFeira Nova"/>
    <n v="260540"/>
    <x v="1524"/>
    <s v="PE"/>
    <s v="Feira Nova"/>
    <x v="1"/>
    <n v="20571"/>
    <x v="0"/>
    <m/>
  </r>
  <r>
    <s v="PEFernando de Noronha"/>
    <n v="260545"/>
    <x v="1525"/>
    <s v="PE"/>
    <s v="Fernando de Noronha"/>
    <x v="1"/>
    <n v="2630"/>
    <x v="2"/>
    <m/>
  </r>
  <r>
    <s v="PEFerreiros"/>
    <n v="260550"/>
    <x v="1526"/>
    <s v="PE"/>
    <s v="Ferreiros"/>
    <x v="1"/>
    <n v="11430"/>
    <x v="2"/>
    <m/>
  </r>
  <r>
    <s v="PEFlores"/>
    <n v="260560"/>
    <x v="1527"/>
    <s v="PE"/>
    <s v="Flores"/>
    <x v="1"/>
    <n v="22169"/>
    <x v="0"/>
    <m/>
  </r>
  <r>
    <s v="PEFloresta"/>
    <n v="260570"/>
    <x v="1528"/>
    <s v="PE"/>
    <s v="Floresta"/>
    <x v="1"/>
    <n v="29285"/>
    <x v="0"/>
    <m/>
  </r>
  <r>
    <s v="PEFrei Miguelinho"/>
    <n v="260580"/>
    <x v="1529"/>
    <s v="PE"/>
    <s v="Frei Miguelinho"/>
    <x v="1"/>
    <n v="14293"/>
    <x v="2"/>
    <m/>
  </r>
  <r>
    <s v="PEGameleira"/>
    <n v="260590"/>
    <x v="1530"/>
    <s v="PE"/>
    <s v="Gameleira"/>
    <x v="1"/>
    <n v="27912"/>
    <x v="0"/>
    <m/>
  </r>
  <r>
    <s v="PEGaranhuns"/>
    <n v="260600"/>
    <x v="1531"/>
    <s v="PE"/>
    <s v="Garanhuns"/>
    <x v="1"/>
    <n v="129408"/>
    <x v="3"/>
    <m/>
  </r>
  <r>
    <s v="PEGlória do Goitá"/>
    <n v="260610"/>
    <x v="1532"/>
    <s v="PE"/>
    <s v="Glória do Goitá"/>
    <x v="1"/>
    <n v="29019"/>
    <x v="0"/>
    <m/>
  </r>
  <r>
    <s v="PEGoiana"/>
    <n v="260620"/>
    <x v="1533"/>
    <s v="PE"/>
    <s v="Goiana"/>
    <x v="1"/>
    <n v="75644"/>
    <x v="1"/>
    <m/>
  </r>
  <r>
    <s v="PEGranito"/>
    <n v="260630"/>
    <x v="1534"/>
    <s v="PE"/>
    <s v="Granito"/>
    <x v="1"/>
    <n v="6855"/>
    <x v="2"/>
    <m/>
  </r>
  <r>
    <s v="PEGravatá"/>
    <n v="260640"/>
    <x v="1535"/>
    <s v="PE"/>
    <s v="Gravatá"/>
    <x v="1"/>
    <n v="76458"/>
    <x v="1"/>
    <m/>
  </r>
  <r>
    <s v="PEIati"/>
    <n v="260650"/>
    <x v="1536"/>
    <s v="PE"/>
    <s v="Iati"/>
    <x v="1"/>
    <n v="18360"/>
    <x v="2"/>
    <m/>
  </r>
  <r>
    <s v="PEIbimirim"/>
    <n v="260660"/>
    <x v="1537"/>
    <s v="PE"/>
    <s v="Ibimirim"/>
    <x v="1"/>
    <n v="26954"/>
    <x v="0"/>
    <m/>
  </r>
  <r>
    <s v="PEIbirajuba"/>
    <n v="260670"/>
    <x v="1538"/>
    <s v="PE"/>
    <s v="Ibirajuba"/>
    <x v="1"/>
    <n v="7534"/>
    <x v="2"/>
    <m/>
  </r>
  <r>
    <s v="PEIgarassu"/>
    <n v="260680"/>
    <x v="1539"/>
    <s v="PE"/>
    <s v="Igarassu"/>
    <x v="1"/>
    <n v="102021"/>
    <x v="3"/>
    <m/>
  </r>
  <r>
    <s v="PEIguaraci"/>
    <n v="260690"/>
    <x v="1540"/>
    <s v="PE"/>
    <s v="Iguaraci"/>
    <x v="1"/>
    <n v="11779"/>
    <x v="2"/>
    <m/>
  </r>
  <r>
    <s v="PEInajá"/>
    <n v="260700"/>
    <x v="1541"/>
    <s v="PE"/>
    <s v="Inajá"/>
    <x v="1"/>
    <n v="19081"/>
    <x v="2"/>
    <m/>
  </r>
  <r>
    <s v="PEIngazeira"/>
    <n v="260710"/>
    <x v="1542"/>
    <s v="PE"/>
    <s v="Ingazeira"/>
    <x v="1"/>
    <n v="4496"/>
    <x v="2"/>
    <m/>
  </r>
  <r>
    <s v="PEIpojuca"/>
    <n v="260720"/>
    <x v="1543"/>
    <s v="PE"/>
    <s v="Ipojuca"/>
    <x v="1"/>
    <n v="80637"/>
    <x v="1"/>
    <m/>
  </r>
  <r>
    <s v="PEIpubi"/>
    <n v="260730"/>
    <x v="1544"/>
    <s v="PE"/>
    <s v="Ipubi"/>
    <x v="1"/>
    <n v="28120"/>
    <x v="0"/>
    <m/>
  </r>
  <r>
    <s v="PEItacuruba"/>
    <n v="260740"/>
    <x v="1545"/>
    <s v="PE"/>
    <s v="Itacuruba"/>
    <x v="1"/>
    <n v="4369"/>
    <x v="2"/>
    <m/>
  </r>
  <r>
    <s v="PEItaíba"/>
    <n v="260750"/>
    <x v="1546"/>
    <s v="PE"/>
    <s v="Itaíba"/>
    <x v="1"/>
    <n v="26256"/>
    <x v="0"/>
    <m/>
  </r>
  <r>
    <s v="PEIlha de Itamaracá"/>
    <n v="260760"/>
    <x v="1547"/>
    <s v="PE"/>
    <s v="Ilha de Itamaracá"/>
    <x v="1"/>
    <n v="21884"/>
    <x v="0"/>
    <m/>
  </r>
  <r>
    <s v="PEItambé"/>
    <n v="260765"/>
    <x v="1548"/>
    <s v="PE"/>
    <s v="Itambé"/>
    <x v="1"/>
    <n v="35398"/>
    <x v="0"/>
    <m/>
  </r>
  <r>
    <s v="PEItapetim"/>
    <n v="260770"/>
    <x v="1549"/>
    <s v="PE"/>
    <s v="Itapetim"/>
    <x v="1"/>
    <n v="13881"/>
    <x v="2"/>
    <m/>
  </r>
  <r>
    <s v="PEItapissuma"/>
    <n v="260775"/>
    <x v="1550"/>
    <s v="PE"/>
    <s v="Itapissuma"/>
    <x v="1"/>
    <n v="23769"/>
    <x v="0"/>
    <m/>
  </r>
  <r>
    <s v="PEItaquitinga"/>
    <n v="260780"/>
    <x v="1551"/>
    <s v="PE"/>
    <s v="Itaquitinga"/>
    <x v="1"/>
    <n v="15692"/>
    <x v="2"/>
    <m/>
  </r>
  <r>
    <s v="PEJaboatão Dos Guararapes"/>
    <n v="260790"/>
    <x v="1552"/>
    <s v="PE"/>
    <s v="Jaboatão Dos Guararapes"/>
    <x v="1"/>
    <n v="644620"/>
    <x v="3"/>
    <m/>
  </r>
  <r>
    <s v="PEJaqueira"/>
    <n v="260795"/>
    <x v="1553"/>
    <s v="PE"/>
    <s v="Jaqueira"/>
    <x v="1"/>
    <n v="11501"/>
    <x v="2"/>
    <m/>
  </r>
  <r>
    <s v="PEJataúba"/>
    <n v="260800"/>
    <x v="1554"/>
    <s v="PE"/>
    <s v="Jataúba"/>
    <x v="1"/>
    <n v="15819"/>
    <x v="2"/>
    <m/>
  </r>
  <r>
    <s v="PEJatobá"/>
    <n v="260805"/>
    <x v="1555"/>
    <s v="PE"/>
    <s v="Jatobá"/>
    <x v="1"/>
    <n v="13963"/>
    <x v="2"/>
    <m/>
  </r>
  <r>
    <s v="PEJoão Alfredo"/>
    <n v="260810"/>
    <x v="1556"/>
    <s v="PE"/>
    <s v="João Alfredo"/>
    <x v="1"/>
    <n v="30743"/>
    <x v="0"/>
    <m/>
  </r>
  <r>
    <s v="PEJoaquim Nabuco"/>
    <n v="260820"/>
    <x v="1557"/>
    <s v="PE"/>
    <s v="Joaquim Nabuco"/>
    <x v="1"/>
    <n v="15773"/>
    <x v="2"/>
    <m/>
  </r>
  <r>
    <s v="PEJucati"/>
    <n v="260825"/>
    <x v="1558"/>
    <s v="PE"/>
    <s v="Jucati"/>
    <x v="1"/>
    <n v="10604"/>
    <x v="2"/>
    <m/>
  </r>
  <r>
    <s v="PEJupi"/>
    <n v="260830"/>
    <x v="1559"/>
    <s v="PE"/>
    <s v="Jupi"/>
    <x v="1"/>
    <n v="13705"/>
    <x v="2"/>
    <m/>
  </r>
  <r>
    <s v="PEJurema"/>
    <n v="260840"/>
    <x v="1560"/>
    <s v="PE"/>
    <s v="Jurema"/>
    <x v="1"/>
    <n v="14541"/>
    <x v="2"/>
    <m/>
  </r>
  <r>
    <s v="PELagoa do Carro"/>
    <n v="260845"/>
    <x v="1561"/>
    <s v="PE"/>
    <s v="Lagoa do Carro"/>
    <x v="1"/>
    <n v="16007"/>
    <x v="2"/>
    <m/>
  </r>
  <r>
    <s v="PELagoa do Itaenga"/>
    <n v="260850"/>
    <x v="1562"/>
    <s v="PE"/>
    <s v="Lagoa do Itaenga"/>
    <x v="1"/>
    <n v="20659"/>
    <x v="0"/>
    <m/>
  </r>
  <r>
    <s v="PELagoa do Ouro"/>
    <n v="260860"/>
    <x v="1563"/>
    <s v="PE"/>
    <s v="Lagoa do Ouro"/>
    <x v="1"/>
    <n v="12132"/>
    <x v="2"/>
    <m/>
  </r>
  <r>
    <s v="PELagoa Dos Gatos"/>
    <n v="260870"/>
    <x v="1564"/>
    <s v="PE"/>
    <s v="Lagoa Dos Gatos"/>
    <x v="1"/>
    <n v="15615"/>
    <x v="2"/>
    <m/>
  </r>
  <r>
    <s v="PELagoa Grande"/>
    <n v="260875"/>
    <x v="1565"/>
    <s v="PE"/>
    <s v="Lagoa Grande"/>
    <x v="1"/>
    <n v="22760"/>
    <x v="0"/>
    <m/>
  </r>
  <r>
    <s v="PELajedo"/>
    <n v="260880"/>
    <x v="1566"/>
    <s v="PE"/>
    <s v="Lajedo"/>
    <x v="1"/>
    <n v="36628"/>
    <x v="0"/>
    <m/>
  </r>
  <r>
    <s v="PELimoeiro"/>
    <n v="260890"/>
    <x v="1567"/>
    <s v="PE"/>
    <s v="Limoeiro"/>
    <x v="1"/>
    <n v="55439"/>
    <x v="1"/>
    <m/>
  </r>
  <r>
    <s v="PEMacaparana"/>
    <n v="260900"/>
    <x v="1568"/>
    <s v="PE"/>
    <s v="Macaparana"/>
    <x v="1"/>
    <n v="23925"/>
    <x v="0"/>
    <m/>
  </r>
  <r>
    <s v="PEMachados"/>
    <n v="260910"/>
    <x v="1569"/>
    <s v="PE"/>
    <s v="Machados"/>
    <x v="1"/>
    <n v="13596"/>
    <x v="2"/>
    <m/>
  </r>
  <r>
    <s v="PEManari"/>
    <n v="260915"/>
    <x v="1570"/>
    <s v="PE"/>
    <s v="Manari"/>
    <x v="1"/>
    <n v="18083"/>
    <x v="2"/>
    <m/>
  </r>
  <r>
    <s v="PEMaraial"/>
    <n v="260920"/>
    <x v="1571"/>
    <s v="PE"/>
    <s v="Maraial"/>
    <x v="1"/>
    <n v="12230"/>
    <x v="2"/>
    <m/>
  </r>
  <r>
    <s v="PEMirandiba"/>
    <n v="260930"/>
    <x v="1572"/>
    <s v="PE"/>
    <s v="Mirandiba"/>
    <x v="1"/>
    <n v="14308"/>
    <x v="2"/>
    <m/>
  </r>
  <r>
    <s v="PEMoreno"/>
    <n v="260940"/>
    <x v="1573"/>
    <s v="PE"/>
    <s v="Moreno"/>
    <x v="1"/>
    <n v="56696"/>
    <x v="1"/>
    <m/>
  </r>
  <r>
    <s v="PENazaré da Mata"/>
    <n v="260950"/>
    <x v="1574"/>
    <s v="PE"/>
    <s v="Nazaré da Mata"/>
    <x v="1"/>
    <n v="30796"/>
    <x v="0"/>
    <m/>
  </r>
  <r>
    <s v="PEOlinda"/>
    <n v="260960"/>
    <x v="1575"/>
    <s v="PE"/>
    <s v="Olinda"/>
    <x v="1"/>
    <n v="377779"/>
    <x v="3"/>
    <m/>
  </r>
  <r>
    <s v="PEOrobó"/>
    <n v="260970"/>
    <x v="1576"/>
    <s v="PE"/>
    <s v="Orobó"/>
    <x v="1"/>
    <n v="22878"/>
    <x v="0"/>
    <m/>
  </r>
  <r>
    <s v="PEOrocó"/>
    <n v="260980"/>
    <x v="1577"/>
    <s v="PE"/>
    <s v="Orocó"/>
    <x v="1"/>
    <n v="13180"/>
    <x v="2"/>
    <m/>
  </r>
  <r>
    <s v="PEOuricuri"/>
    <n v="260990"/>
    <x v="1578"/>
    <s v="PE"/>
    <s v="Ouricuri"/>
    <x v="1"/>
    <n v="64358"/>
    <x v="1"/>
    <m/>
  </r>
  <r>
    <s v="PEPalmares"/>
    <n v="261000"/>
    <x v="1579"/>
    <s v="PE"/>
    <s v="Palmares"/>
    <x v="1"/>
    <n v="59526"/>
    <x v="1"/>
    <m/>
  </r>
  <r>
    <s v="PEPalmeirina"/>
    <n v="261010"/>
    <x v="1580"/>
    <s v="PE"/>
    <s v="Palmeirina"/>
    <x v="1"/>
    <n v="8189"/>
    <x v="2"/>
    <m/>
  </r>
  <r>
    <s v="PEPanelas"/>
    <n v="261020"/>
    <x v="1581"/>
    <s v="PE"/>
    <s v="Panelas"/>
    <x v="1"/>
    <n v="25645"/>
    <x v="0"/>
    <m/>
  </r>
  <r>
    <s v="PEParanatama"/>
    <n v="261030"/>
    <x v="1582"/>
    <s v="PE"/>
    <s v="Paranatama"/>
    <x v="1"/>
    <n v="11001"/>
    <x v="2"/>
    <m/>
  </r>
  <r>
    <s v="PEParnamirim"/>
    <n v="261040"/>
    <x v="1583"/>
    <s v="PE"/>
    <s v="Parnamirim"/>
    <x v="1"/>
    <n v="20224"/>
    <x v="0"/>
    <m/>
  </r>
  <r>
    <s v="PEPassira"/>
    <n v="261050"/>
    <x v="1584"/>
    <s v="PE"/>
    <s v="Passira"/>
    <x v="1"/>
    <n v="28628"/>
    <x v="0"/>
    <m/>
  </r>
  <r>
    <s v="PEPaudalho"/>
    <n v="261060"/>
    <x v="1585"/>
    <s v="PE"/>
    <s v="Paudalho"/>
    <x v="1"/>
    <n v="51357"/>
    <x v="1"/>
    <m/>
  </r>
  <r>
    <s v="PEPaulista"/>
    <n v="261070"/>
    <x v="1586"/>
    <s v="PE"/>
    <s v="Paulista"/>
    <x v="1"/>
    <n v="300466"/>
    <x v="3"/>
    <m/>
  </r>
  <r>
    <s v="PEPedra"/>
    <n v="261080"/>
    <x v="1587"/>
    <s v="PE"/>
    <s v="Pedra"/>
    <x v="1"/>
    <n v="20944"/>
    <x v="0"/>
    <m/>
  </r>
  <r>
    <s v="PEPesqueira"/>
    <n v="261090"/>
    <x v="1588"/>
    <s v="PE"/>
    <s v="Pesqueira"/>
    <x v="1"/>
    <n v="62931"/>
    <x v="1"/>
    <m/>
  </r>
  <r>
    <s v="PEPetrolândia"/>
    <n v="261100"/>
    <x v="1589"/>
    <s v="PE"/>
    <s v="Petrolândia"/>
    <x v="1"/>
    <n v="32492"/>
    <x v="0"/>
    <m/>
  </r>
  <r>
    <s v="PEPetrolina"/>
    <n v="261110"/>
    <x v="1590"/>
    <s v="PE"/>
    <s v="Petrolina"/>
    <x v="1"/>
    <n v="293962"/>
    <x v="3"/>
    <m/>
  </r>
  <r>
    <s v="PEPoção"/>
    <n v="261120"/>
    <x v="1591"/>
    <s v="PE"/>
    <s v="Poção"/>
    <x v="1"/>
    <n v="11242"/>
    <x v="2"/>
    <m/>
  </r>
  <r>
    <s v="PEPombos"/>
    <n v="261130"/>
    <x v="1592"/>
    <s v="PE"/>
    <s v="Pombos"/>
    <x v="1"/>
    <n v="24046"/>
    <x v="0"/>
    <m/>
  </r>
  <r>
    <s v="PEPrimavera"/>
    <n v="261140"/>
    <x v="1593"/>
    <s v="PE"/>
    <s v="Primavera"/>
    <x v="1"/>
    <n v="13439"/>
    <x v="2"/>
    <m/>
  </r>
  <r>
    <s v="PEQuipapá"/>
    <n v="261150"/>
    <x v="1594"/>
    <s v="PE"/>
    <s v="Quipapá"/>
    <x v="1"/>
    <n v="24186"/>
    <x v="0"/>
    <m/>
  </r>
  <r>
    <s v="PEQuixaba"/>
    <n v="261153"/>
    <x v="1595"/>
    <s v="PE"/>
    <s v="Quixaba"/>
    <x v="1"/>
    <n v="6739"/>
    <x v="2"/>
    <m/>
  </r>
  <r>
    <s v="PERecife"/>
    <n v="261160"/>
    <x v="1596"/>
    <s v="PE"/>
    <s v="Recife"/>
    <x v="1"/>
    <n v="1537704"/>
    <x v="4"/>
    <s v="Capital"/>
  </r>
  <r>
    <s v="PERiacho Das Almas"/>
    <n v="261170"/>
    <x v="1597"/>
    <s v="PE"/>
    <s v="Riacho Das Almas"/>
    <x v="1"/>
    <n v="19162"/>
    <x v="2"/>
    <m/>
  </r>
  <r>
    <s v="PERibeirão"/>
    <n v="261180"/>
    <x v="1598"/>
    <s v="PE"/>
    <s v="Ribeirão"/>
    <x v="1"/>
    <n v="44439"/>
    <x v="0"/>
    <m/>
  </r>
  <r>
    <s v="PERio Formoso"/>
    <n v="261190"/>
    <x v="1599"/>
    <s v="PE"/>
    <s v="Rio Formoso"/>
    <x v="1"/>
    <n v="22151"/>
    <x v="0"/>
    <m/>
  </r>
  <r>
    <s v="PESairé"/>
    <n v="261200"/>
    <x v="1600"/>
    <s v="PE"/>
    <s v="Sairé"/>
    <x v="1"/>
    <n v="11240"/>
    <x v="2"/>
    <m/>
  </r>
  <r>
    <s v="PESalgadinho"/>
    <n v="261210"/>
    <x v="1601"/>
    <s v="PE"/>
    <s v="Salgadinho"/>
    <x v="1"/>
    <n v="9312"/>
    <x v="2"/>
    <m/>
  </r>
  <r>
    <s v="PESalgueiro"/>
    <n v="261220"/>
    <x v="1602"/>
    <s v="PE"/>
    <s v="Salgueiro"/>
    <x v="1"/>
    <n v="56629"/>
    <x v="1"/>
    <m/>
  </r>
  <r>
    <s v="PESaloá"/>
    <n v="261230"/>
    <x v="1603"/>
    <s v="PE"/>
    <s v="Saloá"/>
    <x v="1"/>
    <n v="15309"/>
    <x v="2"/>
    <m/>
  </r>
  <r>
    <s v="PESanharó"/>
    <n v="261240"/>
    <x v="1604"/>
    <s v="PE"/>
    <s v="Sanharó"/>
    <x v="1"/>
    <n v="21955"/>
    <x v="0"/>
    <m/>
  </r>
  <r>
    <s v="PESanta Cruz"/>
    <n v="261245"/>
    <x v="1605"/>
    <s v="PE"/>
    <s v="Santa Cruz"/>
    <x v="1"/>
    <n v="13594"/>
    <x v="2"/>
    <m/>
  </r>
  <r>
    <s v="PESanta Cruz da Baixa Verde"/>
    <n v="261247"/>
    <x v="1606"/>
    <s v="PE"/>
    <s v="Santa Cruz da Baixa Verde"/>
    <x v="1"/>
    <n v="11768"/>
    <x v="2"/>
    <m/>
  </r>
  <r>
    <s v="PESanta Cruz do Capibaribe"/>
    <n v="261250"/>
    <x v="1607"/>
    <s v="PE"/>
    <s v="Santa Cruz do Capibaribe"/>
    <x v="1"/>
    <n v="87582"/>
    <x v="1"/>
    <m/>
  </r>
  <r>
    <s v="PESanta Filomena"/>
    <n v="261255"/>
    <x v="1608"/>
    <s v="PE"/>
    <s v="Santa Filomena"/>
    <x v="1"/>
    <n v="13371"/>
    <x v="2"/>
    <m/>
  </r>
  <r>
    <s v="PESanta Maria da Boa Vista"/>
    <n v="261260"/>
    <x v="1609"/>
    <s v="PE"/>
    <s v="Santa Maria da Boa Vista"/>
    <x v="1"/>
    <n v="39435"/>
    <x v="0"/>
    <m/>
  </r>
  <r>
    <s v="PESanta Maria do Cambucá"/>
    <n v="261270"/>
    <x v="1610"/>
    <s v="PE"/>
    <s v="Santa Maria do Cambucá"/>
    <x v="1"/>
    <n v="13021"/>
    <x v="2"/>
    <m/>
  </r>
  <r>
    <s v="PESanta Terezinha"/>
    <n v="261280"/>
    <x v="1611"/>
    <s v="PE"/>
    <s v="Santa Terezinha"/>
    <x v="1"/>
    <n v="10991"/>
    <x v="2"/>
    <m/>
  </r>
  <r>
    <s v="PESão Benedito do Sul"/>
    <n v="261290"/>
    <x v="1612"/>
    <s v="PE"/>
    <s v="São Benedito do Sul"/>
    <x v="1"/>
    <n v="13941"/>
    <x v="2"/>
    <m/>
  </r>
  <r>
    <s v="PESão Bento do Una"/>
    <n v="261300"/>
    <x v="1613"/>
    <s v="PE"/>
    <s v="São Bento do Una"/>
    <x v="1"/>
    <n v="53242"/>
    <x v="1"/>
    <m/>
  </r>
  <r>
    <s v="PESão Caitano"/>
    <n v="261310"/>
    <x v="1614"/>
    <s v="PE"/>
    <s v="São Caitano"/>
    <x v="1"/>
    <n v="35274"/>
    <x v="0"/>
    <m/>
  </r>
  <r>
    <s v="PESão João"/>
    <n v="261320"/>
    <x v="1615"/>
    <s v="PE"/>
    <s v="São João"/>
    <x v="1"/>
    <n v="21312"/>
    <x v="0"/>
    <m/>
  </r>
  <r>
    <s v="PESão Joaquim do Monte"/>
    <n v="261330"/>
    <x v="1616"/>
    <s v="PE"/>
    <s v="São Joaquim do Monte"/>
    <x v="1"/>
    <n v="20488"/>
    <x v="0"/>
    <m/>
  </r>
  <r>
    <s v="PESão José da Coroa Grande"/>
    <n v="261340"/>
    <x v="1617"/>
    <s v="PE"/>
    <s v="São José da Coroa Grande"/>
    <x v="1"/>
    <n v="18180"/>
    <x v="2"/>
    <m/>
  </r>
  <r>
    <s v="PESão José do Belmonte"/>
    <n v="261350"/>
    <x v="1618"/>
    <s v="PE"/>
    <s v="São José do Belmonte"/>
    <x v="1"/>
    <n v="32617"/>
    <x v="0"/>
    <m/>
  </r>
  <r>
    <s v="PESão José do Egito"/>
    <n v="261360"/>
    <x v="1619"/>
    <s v="PE"/>
    <s v="São José do Egito"/>
    <x v="1"/>
    <n v="31829"/>
    <x v="0"/>
    <m/>
  </r>
  <r>
    <s v="PESão Lourenço da Mata"/>
    <n v="261370"/>
    <x v="1620"/>
    <s v="PE"/>
    <s v="São Lourenço da Mata"/>
    <x v="1"/>
    <n v="102895"/>
    <x v="3"/>
    <m/>
  </r>
  <r>
    <s v="PESão Vicente Ferrer"/>
    <n v="261380"/>
    <x v="1621"/>
    <s v="PE"/>
    <s v="São Vicente Ferrer"/>
    <x v="1"/>
    <n v="17000"/>
    <x v="2"/>
    <m/>
  </r>
  <r>
    <s v="PESerra Talhada"/>
    <n v="261390"/>
    <x v="1622"/>
    <s v="PE"/>
    <s v="Serra Talhada"/>
    <x v="1"/>
    <n v="79232"/>
    <x v="1"/>
    <m/>
  </r>
  <r>
    <s v="PESerrita"/>
    <n v="261400"/>
    <x v="1623"/>
    <s v="PE"/>
    <s v="Serrita"/>
    <x v="1"/>
    <n v="18331"/>
    <x v="2"/>
    <m/>
  </r>
  <r>
    <s v="PESertânia"/>
    <n v="261410"/>
    <x v="1624"/>
    <s v="PE"/>
    <s v="Sertânia"/>
    <x v="1"/>
    <n v="33787"/>
    <x v="0"/>
    <m/>
  </r>
  <r>
    <s v="PESirinhaém"/>
    <n v="261420"/>
    <x v="1625"/>
    <s v="PE"/>
    <s v="Sirinhaém"/>
    <x v="1"/>
    <n v="40296"/>
    <x v="0"/>
    <m/>
  </r>
  <r>
    <s v="PEMoreilândia"/>
    <n v="261430"/>
    <x v="1626"/>
    <s v="PE"/>
    <s v="Moreilândia"/>
    <x v="1"/>
    <n v="11132"/>
    <x v="2"/>
    <m/>
  </r>
  <r>
    <s v="PESolidão"/>
    <n v="261440"/>
    <x v="1627"/>
    <s v="PE"/>
    <s v="Solidão"/>
    <x v="1"/>
    <n v="5744"/>
    <x v="2"/>
    <m/>
  </r>
  <r>
    <s v="PESurubim"/>
    <n v="261450"/>
    <x v="1628"/>
    <s v="PE"/>
    <s v="Surubim"/>
    <x v="1"/>
    <n v="58515"/>
    <x v="1"/>
    <m/>
  </r>
  <r>
    <s v="PETabira"/>
    <n v="261460"/>
    <x v="1629"/>
    <s v="PE"/>
    <s v="Tabira"/>
    <x v="1"/>
    <n v="26427"/>
    <x v="0"/>
    <m/>
  </r>
  <r>
    <s v="PETacaimbó"/>
    <n v="261470"/>
    <x v="1630"/>
    <s v="PE"/>
    <s v="Tacaimbó"/>
    <x v="1"/>
    <n v="12725"/>
    <x v="2"/>
    <m/>
  </r>
  <r>
    <s v="PETacaratu"/>
    <n v="261480"/>
    <x v="1631"/>
    <s v="PE"/>
    <s v="Tacaratu"/>
    <x v="1"/>
    <n v="22068"/>
    <x v="0"/>
    <m/>
  </r>
  <r>
    <s v="PETamandaré"/>
    <n v="261485"/>
    <x v="1632"/>
    <s v="PE"/>
    <s v="Tamandaré"/>
    <x v="1"/>
    <n v="20715"/>
    <x v="0"/>
    <m/>
  </r>
  <r>
    <s v="PETaquaritinga do Norte"/>
    <n v="261500"/>
    <x v="1633"/>
    <s v="PE"/>
    <s v="Taquaritinga do Norte"/>
    <x v="1"/>
    <n v="24903"/>
    <x v="0"/>
    <m/>
  </r>
  <r>
    <s v="PETerezinha"/>
    <n v="261510"/>
    <x v="1634"/>
    <s v="PE"/>
    <s v="Terezinha"/>
    <x v="1"/>
    <n v="6737"/>
    <x v="2"/>
    <m/>
  </r>
  <r>
    <s v="PETerra Nova"/>
    <n v="261520"/>
    <x v="1635"/>
    <s v="PE"/>
    <s v="Terra Nova"/>
    <x v="1"/>
    <n v="9278"/>
    <x v="2"/>
    <m/>
  </r>
  <r>
    <s v="PETimbaúba"/>
    <n v="261530"/>
    <x v="1636"/>
    <s v="PE"/>
    <s v="Timbaúba"/>
    <x v="1"/>
    <n v="53825"/>
    <x v="1"/>
    <m/>
  </r>
  <r>
    <s v="PEToritama"/>
    <n v="261540"/>
    <x v="1637"/>
    <s v="PE"/>
    <s v="Toritama"/>
    <x v="1"/>
    <n v="35554"/>
    <x v="0"/>
    <m/>
  </r>
  <r>
    <s v="PETracunhaém"/>
    <n v="261550"/>
    <x v="1638"/>
    <s v="PE"/>
    <s v="Tracunhaém"/>
    <x v="1"/>
    <n v="13055"/>
    <x v="2"/>
    <m/>
  </r>
  <r>
    <s v="PETrindade"/>
    <n v="261560"/>
    <x v="1639"/>
    <s v="PE"/>
    <s v="Trindade"/>
    <x v="1"/>
    <n v="26116"/>
    <x v="0"/>
    <m/>
  </r>
  <r>
    <s v="PETriunfo"/>
    <n v="261570"/>
    <x v="1640"/>
    <s v="PE"/>
    <s v="Triunfo"/>
    <x v="1"/>
    <n v="15006"/>
    <x v="2"/>
    <m/>
  </r>
  <r>
    <s v="PETupanatinga"/>
    <n v="261580"/>
    <x v="1641"/>
    <s v="PE"/>
    <s v="Tupanatinga"/>
    <x v="1"/>
    <n v="24425"/>
    <x v="0"/>
    <m/>
  </r>
  <r>
    <s v="PETuparetama"/>
    <n v="261590"/>
    <x v="1642"/>
    <s v="PE"/>
    <s v="Tuparetama"/>
    <x v="1"/>
    <n v="7925"/>
    <x v="2"/>
    <m/>
  </r>
  <r>
    <s v="PEVenturosa"/>
    <n v="261600"/>
    <x v="1643"/>
    <s v="PE"/>
    <s v="Venturosa"/>
    <x v="1"/>
    <n v="16052"/>
    <x v="2"/>
    <m/>
  </r>
  <r>
    <s v="PEVerdejante"/>
    <n v="261610"/>
    <x v="1644"/>
    <s v="PE"/>
    <s v="Verdejante"/>
    <x v="1"/>
    <n v="9142"/>
    <x v="2"/>
    <m/>
  </r>
  <r>
    <s v="PEVertente do Lério"/>
    <n v="261618"/>
    <x v="1645"/>
    <s v="PE"/>
    <s v="Vertente do Lério"/>
    <x v="1"/>
    <n v="7873"/>
    <x v="2"/>
    <m/>
  </r>
  <r>
    <s v="PEVertentes"/>
    <n v="261620"/>
    <x v="1646"/>
    <s v="PE"/>
    <s v="Vertentes"/>
    <x v="1"/>
    <n v="18222"/>
    <x v="2"/>
    <m/>
  </r>
  <r>
    <s v="PEVicência"/>
    <n v="261630"/>
    <x v="1647"/>
    <s v="PE"/>
    <s v="Vicência"/>
    <x v="1"/>
    <n v="30732"/>
    <x v="0"/>
    <m/>
  </r>
  <r>
    <s v="PEVitória de Santo Antão"/>
    <n v="261640"/>
    <x v="1648"/>
    <s v="PE"/>
    <s v="Vitória de Santo Antão"/>
    <x v="1"/>
    <n v="129974"/>
    <x v="3"/>
    <m/>
  </r>
  <r>
    <s v="PEXexéu"/>
    <n v="261650"/>
    <x v="1649"/>
    <s v="PE"/>
    <s v="Xexéu"/>
    <x v="1"/>
    <n v="14093"/>
    <x v="2"/>
    <m/>
  </r>
  <r>
    <s v="ALÁgua Branca"/>
    <n v="270010"/>
    <x v="1650"/>
    <s v="AL"/>
    <s v="Água Branca"/>
    <x v="1"/>
    <n v="19377"/>
    <x v="2"/>
    <m/>
  </r>
  <r>
    <s v="ALAnadia"/>
    <n v="270020"/>
    <x v="1651"/>
    <s v="AL"/>
    <s v="Anadia"/>
    <x v="1"/>
    <n v="17424"/>
    <x v="2"/>
    <m/>
  </r>
  <r>
    <s v="ALArapiraca"/>
    <n v="270030"/>
    <x v="1652"/>
    <s v="AL"/>
    <s v="Arapiraca"/>
    <x v="1"/>
    <n v="214006"/>
    <x v="3"/>
    <m/>
  </r>
  <r>
    <s v="ALAtalaia"/>
    <n v="270040"/>
    <x v="1653"/>
    <s v="AL"/>
    <s v="Atalaia"/>
    <x v="1"/>
    <n v="44322"/>
    <x v="0"/>
    <m/>
  </r>
  <r>
    <s v="ALBarra de Santo Antônio"/>
    <n v="270050"/>
    <x v="1654"/>
    <s v="AL"/>
    <s v="Barra de Santo Antônio"/>
    <x v="1"/>
    <n v="14230"/>
    <x v="2"/>
    <m/>
  </r>
  <r>
    <s v="ALBarra de São Miguel"/>
    <n v="270060"/>
    <x v="1655"/>
    <s v="AL"/>
    <s v="Barra de São Miguel"/>
    <x v="1"/>
    <n v="7574"/>
    <x v="2"/>
    <m/>
  </r>
  <r>
    <s v="ALBatalha"/>
    <n v="270070"/>
    <x v="1656"/>
    <s v="AL"/>
    <s v="Batalha"/>
    <x v="1"/>
    <n v="17076"/>
    <x v="2"/>
    <m/>
  </r>
  <r>
    <s v="ALBelém"/>
    <n v="270080"/>
    <x v="1657"/>
    <s v="AL"/>
    <s v="Belém"/>
    <x v="1"/>
    <n v="4551"/>
    <x v="2"/>
    <m/>
  </r>
  <r>
    <s v="ALBelo Monte"/>
    <n v="270090"/>
    <x v="1658"/>
    <s v="AL"/>
    <s v="Belo Monte"/>
    <x v="1"/>
    <n v="7030"/>
    <x v="2"/>
    <m/>
  </r>
  <r>
    <s v="ALBoca da Mata"/>
    <n v="270100"/>
    <x v="1659"/>
    <s v="AL"/>
    <s v="Boca da Mata"/>
    <x v="1"/>
    <n v="25776"/>
    <x v="0"/>
    <m/>
  </r>
  <r>
    <s v="ALBranquinha"/>
    <n v="270110"/>
    <x v="1660"/>
    <s v="AL"/>
    <s v="Branquinha"/>
    <x v="1"/>
    <n v="10583"/>
    <x v="2"/>
    <m/>
  </r>
  <r>
    <s v="ALCacimbinhas"/>
    <n v="270120"/>
    <x v="1661"/>
    <s v="AL"/>
    <s v="Cacimbinhas"/>
    <x v="1"/>
    <n v="10195"/>
    <x v="2"/>
    <m/>
  </r>
  <r>
    <s v="ALCajueiro"/>
    <n v="270130"/>
    <x v="1662"/>
    <s v="AL"/>
    <s v="Cajueiro"/>
    <x v="1"/>
    <n v="20409"/>
    <x v="0"/>
    <m/>
  </r>
  <r>
    <s v="ALCampestre"/>
    <n v="270135"/>
    <x v="1663"/>
    <s v="AL"/>
    <s v="Campestre"/>
    <x v="1"/>
    <n v="6598"/>
    <x v="2"/>
    <m/>
  </r>
  <r>
    <s v="ALCampo Alegre"/>
    <n v="270140"/>
    <x v="1664"/>
    <s v="AL"/>
    <s v="Campo Alegre"/>
    <x v="1"/>
    <n v="50816"/>
    <x v="1"/>
    <m/>
  </r>
  <r>
    <s v="ALCampo Grande"/>
    <n v="270150"/>
    <x v="1665"/>
    <s v="AL"/>
    <s v="Campo Grande"/>
    <x v="1"/>
    <n v="9032"/>
    <x v="2"/>
    <m/>
  </r>
  <r>
    <s v="ALCanapi"/>
    <n v="270160"/>
    <x v="1666"/>
    <s v="AL"/>
    <s v="Canapi"/>
    <x v="1"/>
    <n v="17250"/>
    <x v="2"/>
    <m/>
  </r>
  <r>
    <s v="ALCapela"/>
    <n v="270170"/>
    <x v="1667"/>
    <s v="AL"/>
    <s v="Capela"/>
    <x v="1"/>
    <n v="17077"/>
    <x v="2"/>
    <m/>
  </r>
  <r>
    <s v="ALCarneiros"/>
    <n v="270180"/>
    <x v="1668"/>
    <s v="AL"/>
    <s v="Carneiros"/>
    <x v="1"/>
    <n v="8290"/>
    <x v="2"/>
    <m/>
  </r>
  <r>
    <s v="ALChã Preta"/>
    <n v="270190"/>
    <x v="1669"/>
    <s v="AL"/>
    <s v="Chã Preta"/>
    <x v="1"/>
    <n v="7146"/>
    <x v="2"/>
    <m/>
  </r>
  <r>
    <s v="ALCoité do Nóia"/>
    <n v="270200"/>
    <x v="1670"/>
    <s v="AL"/>
    <s v="Coité do Nóia"/>
    <x v="1"/>
    <n v="10926"/>
    <x v="2"/>
    <m/>
  </r>
  <r>
    <s v="ALColônia Leopoldina"/>
    <n v="270210"/>
    <x v="1671"/>
    <s v="AL"/>
    <s v="Colônia Leopoldina"/>
    <x v="1"/>
    <n v="20019"/>
    <x v="0"/>
    <m/>
  </r>
  <r>
    <s v="ALCoqueiro Seco"/>
    <n v="270220"/>
    <x v="1672"/>
    <s v="AL"/>
    <s v="Coqueiro Seco"/>
    <x v="1"/>
    <n v="5526"/>
    <x v="2"/>
    <m/>
  </r>
  <r>
    <s v="ALCoruripe"/>
    <n v="270230"/>
    <x v="1673"/>
    <s v="AL"/>
    <s v="Coruripe"/>
    <x v="1"/>
    <n v="52130"/>
    <x v="1"/>
    <m/>
  </r>
  <r>
    <s v="ALCraíbas"/>
    <n v="270235"/>
    <x v="1674"/>
    <s v="AL"/>
    <s v="Craíbas"/>
    <x v="1"/>
    <n v="22641"/>
    <x v="0"/>
    <m/>
  </r>
  <r>
    <s v="ALDelmiro Gouveia"/>
    <n v="270240"/>
    <x v="1675"/>
    <s v="AL"/>
    <s v="Delmiro Gouveia"/>
    <x v="1"/>
    <n v="48096"/>
    <x v="0"/>
    <m/>
  </r>
  <r>
    <s v="ALDois Riachos"/>
    <n v="270250"/>
    <x v="1676"/>
    <s v="AL"/>
    <s v="Dois Riachos"/>
    <x v="1"/>
    <n v="10880"/>
    <x v="2"/>
    <m/>
  </r>
  <r>
    <s v="ALEstrela de Alagoas"/>
    <n v="270255"/>
    <x v="1677"/>
    <s v="AL"/>
    <s v="Estrela de Alagoas"/>
    <x v="1"/>
    <n v="17251"/>
    <x v="2"/>
    <m/>
  </r>
  <r>
    <s v="ALFeira Grande"/>
    <n v="270260"/>
    <x v="1678"/>
    <s v="AL"/>
    <s v="Feira Grande"/>
    <x v="1"/>
    <n v="21321"/>
    <x v="0"/>
    <m/>
  </r>
  <r>
    <s v="ALFeliz Deserto"/>
    <n v="270270"/>
    <x v="1679"/>
    <s v="AL"/>
    <s v="Feliz Deserto"/>
    <x v="1"/>
    <n v="4345"/>
    <x v="2"/>
    <m/>
  </r>
  <r>
    <s v="ALFlexeiras"/>
    <n v="270280"/>
    <x v="1680"/>
    <s v="AL"/>
    <s v="Flexeiras"/>
    <x v="1"/>
    <n v="12325"/>
    <x v="2"/>
    <m/>
  </r>
  <r>
    <s v="ALGirau do Ponciano"/>
    <n v="270290"/>
    <x v="1681"/>
    <s v="AL"/>
    <s v="Girau do Ponciano"/>
    <x v="1"/>
    <n v="36600"/>
    <x v="0"/>
    <m/>
  </r>
  <r>
    <s v="ALIbateguara"/>
    <n v="270300"/>
    <x v="1682"/>
    <s v="AL"/>
    <s v="Ibateguara"/>
    <x v="1"/>
    <n v="15149"/>
    <x v="2"/>
    <m/>
  </r>
  <r>
    <s v="ALIgaci"/>
    <n v="270310"/>
    <x v="1683"/>
    <s v="AL"/>
    <s v="Igaci"/>
    <x v="1"/>
    <n v="25188"/>
    <x v="0"/>
    <m/>
  </r>
  <r>
    <s v="ALIgreja Nova"/>
    <n v="270320"/>
    <x v="1684"/>
    <s v="AL"/>
    <s v="Igreja Nova"/>
    <x v="1"/>
    <n v="23292"/>
    <x v="0"/>
    <m/>
  </r>
  <r>
    <s v="ALInhapi"/>
    <n v="270330"/>
    <x v="1685"/>
    <s v="AL"/>
    <s v="Inhapi"/>
    <x v="1"/>
    <n v="17898"/>
    <x v="2"/>
    <m/>
  </r>
  <r>
    <s v="ALJacaré Dos Homens"/>
    <n v="270340"/>
    <x v="1686"/>
    <s v="AL"/>
    <s v="Jacaré Dos Homens"/>
    <x v="1"/>
    <n v="5413"/>
    <x v="2"/>
    <m/>
  </r>
  <r>
    <s v="ALJacuípe"/>
    <n v="270350"/>
    <x v="1687"/>
    <s v="AL"/>
    <s v="Jacuípe"/>
    <x v="1"/>
    <n v="6997"/>
    <x v="2"/>
    <m/>
  </r>
  <r>
    <s v="ALJaparatinga"/>
    <n v="270360"/>
    <x v="1688"/>
    <s v="AL"/>
    <s v="Japaratinga"/>
    <x v="1"/>
    <n v="7754"/>
    <x v="2"/>
    <m/>
  </r>
  <r>
    <s v="ALJaramataia"/>
    <n v="270370"/>
    <x v="1689"/>
    <s v="AL"/>
    <s v="Jaramataia"/>
    <x v="1"/>
    <n v="5558"/>
    <x v="2"/>
    <m/>
  </r>
  <r>
    <s v="ALJequiá da Praia"/>
    <n v="270375"/>
    <x v="1690"/>
    <s v="AL"/>
    <s v="Jequiá da Praia"/>
    <x v="1"/>
    <n v="12029"/>
    <x v="2"/>
    <m/>
  </r>
  <r>
    <s v="ALJoaquim Gomes"/>
    <n v="270380"/>
    <x v="1691"/>
    <s v="AL"/>
    <s v="Joaquim Gomes"/>
    <x v="1"/>
    <n v="22575"/>
    <x v="0"/>
    <m/>
  </r>
  <r>
    <s v="ALJundiá"/>
    <n v="270390"/>
    <x v="1692"/>
    <s v="AL"/>
    <s v="Jundiá"/>
    <x v="1"/>
    <n v="4202"/>
    <x v="2"/>
    <m/>
  </r>
  <r>
    <s v="ALJunqueiro"/>
    <n v="270400"/>
    <x v="1693"/>
    <s v="AL"/>
    <s v="Junqueiro"/>
    <x v="1"/>
    <n v="23836"/>
    <x v="0"/>
    <m/>
  </r>
  <r>
    <s v="ALLagoa da Canoa"/>
    <n v="270410"/>
    <x v="1694"/>
    <s v="AL"/>
    <s v="Lagoa da Canoa"/>
    <x v="1"/>
    <n v="18250"/>
    <x v="2"/>
    <m/>
  </r>
  <r>
    <s v="ALLimoeiro de Anadia"/>
    <n v="270420"/>
    <x v="1695"/>
    <s v="AL"/>
    <s v="Limoeiro de Anadia"/>
    <x v="1"/>
    <n v="26992"/>
    <x v="0"/>
    <m/>
  </r>
  <r>
    <s v="ALMaceió"/>
    <n v="270430"/>
    <x v="1696"/>
    <s v="AL"/>
    <s v="Maceió"/>
    <x v="1"/>
    <n v="932748"/>
    <x v="4"/>
    <s v="Capital"/>
  </r>
  <r>
    <s v="ALMajor Isidoro"/>
    <n v="270440"/>
    <x v="1697"/>
    <s v="AL"/>
    <s v="Major Isidoro"/>
    <x v="1"/>
    <n v="18897"/>
    <x v="2"/>
    <m/>
  </r>
  <r>
    <s v="ALMaragogi"/>
    <n v="270450"/>
    <x v="1698"/>
    <s v="AL"/>
    <s v="Maragogi"/>
    <x v="1"/>
    <n v="28749"/>
    <x v="0"/>
    <m/>
  </r>
  <r>
    <s v="ALMaravilha"/>
    <n v="270460"/>
    <x v="1699"/>
    <s v="AL"/>
    <s v="Maravilha"/>
    <x v="1"/>
    <n v="10284"/>
    <x v="2"/>
    <m/>
  </r>
  <r>
    <s v="ALMarechal Deodoro"/>
    <n v="270470"/>
    <x v="1700"/>
    <s v="AL"/>
    <s v="Marechal Deodoro"/>
    <x v="1"/>
    <n v="45977"/>
    <x v="0"/>
    <m/>
  </r>
  <r>
    <s v="ALMaribondo"/>
    <n v="270480"/>
    <x v="1701"/>
    <s v="AL"/>
    <s v="Maribondo"/>
    <x v="1"/>
    <n v="13619"/>
    <x v="2"/>
    <m/>
  </r>
  <r>
    <s v="ALMar Vermelho"/>
    <n v="270490"/>
    <x v="1702"/>
    <s v="AL"/>
    <s v="Mar Vermelho"/>
    <x v="1"/>
    <n v="3652"/>
    <x v="2"/>
    <m/>
  </r>
  <r>
    <s v="ALMata Grande"/>
    <n v="270500"/>
    <x v="1703"/>
    <s v="AL"/>
    <s v="Mata Grande"/>
    <x v="1"/>
    <n v="24698"/>
    <x v="0"/>
    <m/>
  </r>
  <r>
    <s v="ALMatriz de Camaragibe"/>
    <n v="270510"/>
    <x v="1704"/>
    <s v="AL"/>
    <s v="Matriz de Camaragibe"/>
    <x v="1"/>
    <n v="23785"/>
    <x v="0"/>
    <m/>
  </r>
  <r>
    <s v="ALMessias"/>
    <n v="270520"/>
    <x v="1705"/>
    <s v="AL"/>
    <s v="Messias"/>
    <x v="1"/>
    <n v="15682"/>
    <x v="2"/>
    <m/>
  </r>
  <r>
    <s v="ALMinador do Negrão"/>
    <n v="270530"/>
    <x v="1706"/>
    <s v="AL"/>
    <s v="Minador do Negrão"/>
    <x v="1"/>
    <n v="5275"/>
    <x v="2"/>
    <m/>
  </r>
  <r>
    <s v="ALMonteirópolis"/>
    <n v="270540"/>
    <x v="1707"/>
    <s v="AL"/>
    <s v="Monteirópolis"/>
    <x v="1"/>
    <n v="6935"/>
    <x v="2"/>
    <m/>
  </r>
  <r>
    <s v="ALMurici"/>
    <n v="270550"/>
    <x v="1708"/>
    <s v="AL"/>
    <s v="Murici"/>
    <x v="1"/>
    <n v="26710"/>
    <x v="0"/>
    <m/>
  </r>
  <r>
    <s v="ALNovo Lino"/>
    <n v="270560"/>
    <x v="1709"/>
    <s v="AL"/>
    <s v="Novo Lino"/>
    <x v="1"/>
    <n v="12060"/>
    <x v="2"/>
    <m/>
  </r>
  <r>
    <s v="ALOlho D'água Das Flores"/>
    <n v="270570"/>
    <x v="1710"/>
    <s v="AL"/>
    <s v="Olho D´água Das Flores"/>
    <x v="1"/>
    <n v="20364"/>
    <x v="0"/>
    <m/>
  </r>
  <r>
    <s v="ALOlho D'água do Casado"/>
    <n v="270580"/>
    <x v="1711"/>
    <s v="AL"/>
    <s v="Olho D´água do Casado"/>
    <x v="1"/>
    <n v="8491"/>
    <x v="2"/>
    <m/>
  </r>
  <r>
    <s v="ALOlho D'água Grande"/>
    <n v="270590"/>
    <x v="1712"/>
    <s v="AL"/>
    <s v="Olho D´água Grande"/>
    <x v="1"/>
    <n v="4957"/>
    <x v="2"/>
    <m/>
  </r>
  <r>
    <s v="ALOlivença"/>
    <n v="270600"/>
    <x v="1713"/>
    <s v="AL"/>
    <s v="Olivença"/>
    <x v="1"/>
    <n v="11047"/>
    <x v="2"/>
    <m/>
  </r>
  <r>
    <s v="ALOuro Branco"/>
    <n v="270610"/>
    <x v="1714"/>
    <s v="AL"/>
    <s v="Ouro Branco"/>
    <x v="1"/>
    <n v="10912"/>
    <x v="2"/>
    <m/>
  </r>
  <r>
    <s v="ALPalestina"/>
    <n v="270620"/>
    <x v="1715"/>
    <s v="AL"/>
    <s v="Palestina"/>
    <x v="1"/>
    <n v="5112"/>
    <x v="2"/>
    <m/>
  </r>
  <r>
    <s v="ALPalmeira Dos Índios"/>
    <n v="270630"/>
    <x v="1716"/>
    <s v="AL"/>
    <s v="Palmeira Dos Índios"/>
    <x v="1"/>
    <n v="70368"/>
    <x v="1"/>
    <m/>
  </r>
  <r>
    <s v="ALPão de Açúcar"/>
    <n v="270640"/>
    <x v="1717"/>
    <s v="AL"/>
    <s v="Pão de Açúcar"/>
    <x v="1"/>
    <n v="23811"/>
    <x v="0"/>
    <m/>
  </r>
  <r>
    <s v="ALPariconha"/>
    <n v="270642"/>
    <x v="1718"/>
    <s v="AL"/>
    <s v="Pariconha"/>
    <x v="1"/>
    <n v="10264"/>
    <x v="2"/>
    <m/>
  </r>
  <r>
    <s v="ALParipueira"/>
    <n v="270644"/>
    <x v="1719"/>
    <s v="AL"/>
    <s v="Paripueira"/>
    <x v="1"/>
    <n v="11347"/>
    <x v="2"/>
    <m/>
  </r>
  <r>
    <s v="ALPasso de Camaragibe"/>
    <n v="270650"/>
    <x v="1720"/>
    <s v="AL"/>
    <s v="Passo de Camaragibe"/>
    <x v="1"/>
    <n v="14763"/>
    <x v="2"/>
    <m/>
  </r>
  <r>
    <s v="ALPaulo Jacinto"/>
    <n v="270660"/>
    <x v="1721"/>
    <s v="AL"/>
    <s v="Paulo Jacinto"/>
    <x v="1"/>
    <n v="7426"/>
    <x v="2"/>
    <m/>
  </r>
  <r>
    <s v="ALPenedo"/>
    <n v="270670"/>
    <x v="1722"/>
    <s v="AL"/>
    <s v="Penedo"/>
    <x v="1"/>
    <n v="60378"/>
    <x v="1"/>
    <m/>
  </r>
  <r>
    <s v="ALPiaçabuçu"/>
    <n v="270680"/>
    <x v="1723"/>
    <s v="AL"/>
    <s v="Piaçabuçu"/>
    <x v="1"/>
    <n v="17203"/>
    <x v="2"/>
    <m/>
  </r>
  <r>
    <s v="ALPilar"/>
    <n v="270690"/>
    <x v="1724"/>
    <s v="AL"/>
    <s v="Pilar"/>
    <x v="1"/>
    <n v="33305"/>
    <x v="0"/>
    <m/>
  </r>
  <r>
    <s v="ALPindoba"/>
    <n v="270700"/>
    <x v="1725"/>
    <s v="AL"/>
    <s v="Pindoba"/>
    <x v="1"/>
    <n v="2866"/>
    <x v="2"/>
    <m/>
  </r>
  <r>
    <s v="ALPiranhas"/>
    <n v="270710"/>
    <x v="1726"/>
    <s v="AL"/>
    <s v="Piranhas"/>
    <x v="1"/>
    <n v="23045"/>
    <x v="0"/>
    <m/>
  </r>
  <r>
    <s v="ALPoço Das Trincheiras"/>
    <n v="270720"/>
    <x v="1727"/>
    <s v="AL"/>
    <s v="Poço Das Trincheiras"/>
    <x v="1"/>
    <n v="13872"/>
    <x v="2"/>
    <m/>
  </r>
  <r>
    <s v="ALPorto Calvo"/>
    <n v="270730"/>
    <x v="1728"/>
    <s v="AL"/>
    <s v="Porto Calvo"/>
    <x v="1"/>
    <n v="25708"/>
    <x v="0"/>
    <m/>
  </r>
  <r>
    <s v="ALPorto de Pedras"/>
    <n v="270740"/>
    <x v="1729"/>
    <s v="AL"/>
    <s v="Porto de Pedras"/>
    <x v="1"/>
    <n v="8429"/>
    <x v="2"/>
    <m/>
  </r>
  <r>
    <s v="ALPorto Real do Colégio"/>
    <n v="270750"/>
    <x v="1730"/>
    <s v="AL"/>
    <s v="Porto Real do Colégio"/>
    <x v="1"/>
    <n v="19334"/>
    <x v="2"/>
    <m/>
  </r>
  <r>
    <s v="ALQuebrangulo"/>
    <n v="270760"/>
    <x v="1731"/>
    <s v="AL"/>
    <s v="Quebrangulo"/>
    <x v="1"/>
    <n v="11480"/>
    <x v="2"/>
    <m/>
  </r>
  <r>
    <s v="ALRio Largo"/>
    <n v="270770"/>
    <x v="1732"/>
    <s v="AL"/>
    <s v="Rio Largo"/>
    <x v="1"/>
    <n v="68481"/>
    <x v="1"/>
    <m/>
  </r>
  <r>
    <s v="ALRoteiro"/>
    <n v="270780"/>
    <x v="1733"/>
    <s v="AL"/>
    <s v="Roteiro"/>
    <x v="1"/>
    <n v="6656"/>
    <x v="2"/>
    <m/>
  </r>
  <r>
    <s v="ALSanta Luzia do Norte"/>
    <n v="270790"/>
    <x v="1734"/>
    <s v="AL"/>
    <s v="Santa Luzia do Norte"/>
    <x v="1"/>
    <n v="6891"/>
    <x v="2"/>
    <m/>
  </r>
  <r>
    <s v="ALSantana do Ipanema"/>
    <n v="270800"/>
    <x v="1735"/>
    <s v="AL"/>
    <s v="Santana do Ipanema"/>
    <x v="1"/>
    <n v="44932"/>
    <x v="0"/>
    <m/>
  </r>
  <r>
    <s v="ALSantana do Mundaú"/>
    <n v="270810"/>
    <x v="1736"/>
    <s v="AL"/>
    <s v="Santana do Mundaú"/>
    <x v="1"/>
    <n v="10961"/>
    <x v="2"/>
    <m/>
  </r>
  <r>
    <s v="ALSão Brás"/>
    <n v="270820"/>
    <x v="1737"/>
    <s v="AL"/>
    <s v="São Brás"/>
    <x v="1"/>
    <n v="6718"/>
    <x v="2"/>
    <m/>
  </r>
  <r>
    <s v="ALSão José da Laje"/>
    <n v="270830"/>
    <x v="1738"/>
    <s v="AL"/>
    <s v="São José da Laje"/>
    <x v="1"/>
    <n v="22686"/>
    <x v="0"/>
    <m/>
  </r>
  <r>
    <s v="ALSão José da Tapera"/>
    <n v="270840"/>
    <x v="1739"/>
    <s v="AL"/>
    <s v="São José da Tapera"/>
    <x v="1"/>
    <n v="30088"/>
    <x v="0"/>
    <m/>
  </r>
  <r>
    <s v="ALSão Luís do Quitunde"/>
    <n v="270850"/>
    <x v="1740"/>
    <s v="AL"/>
    <s v="São Luís do Quitunde"/>
    <x v="1"/>
    <n v="32412"/>
    <x v="0"/>
    <m/>
  </r>
  <r>
    <s v="ALSão Miguel Dos Campos"/>
    <n v="270860"/>
    <x v="1741"/>
    <s v="AL"/>
    <s v="São Miguel Dos Campos"/>
    <x v="1"/>
    <n v="54577"/>
    <x v="1"/>
    <m/>
  </r>
  <r>
    <s v="ALSão Miguel Dos Milagres"/>
    <n v="270870"/>
    <x v="1742"/>
    <s v="AL"/>
    <s v="São Miguel Dos Milagres"/>
    <x v="1"/>
    <n v="7163"/>
    <x v="2"/>
    <m/>
  </r>
  <r>
    <s v="ALSão Sebastião"/>
    <n v="270880"/>
    <x v="1743"/>
    <s v="AL"/>
    <s v="São Sebastião"/>
    <x v="1"/>
    <n v="32010"/>
    <x v="0"/>
    <m/>
  </r>
  <r>
    <s v="ALSatuba"/>
    <n v="270890"/>
    <x v="1744"/>
    <s v="AL"/>
    <s v="Satuba"/>
    <x v="1"/>
    <n v="14603"/>
    <x v="2"/>
    <m/>
  </r>
  <r>
    <s v="ALSenador Rui Palmeira"/>
    <n v="270895"/>
    <x v="1745"/>
    <s v="AL"/>
    <s v="Senador Rui Palmeira"/>
    <x v="1"/>
    <n v="13047"/>
    <x v="2"/>
    <m/>
  </r>
  <r>
    <s v="ALTanque D'arca"/>
    <n v="270900"/>
    <x v="1746"/>
    <s v="AL"/>
    <s v="Tanque D´arca"/>
    <x v="1"/>
    <n v="6122"/>
    <x v="2"/>
    <m/>
  </r>
  <r>
    <s v="ALTaquarana"/>
    <n v="270910"/>
    <x v="1747"/>
    <s v="AL"/>
    <s v="Taquarana"/>
    <x v="1"/>
    <n v="19020"/>
    <x v="2"/>
    <m/>
  </r>
  <r>
    <s v="ALTeotônio Vilela"/>
    <n v="270915"/>
    <x v="1748"/>
    <s v="AL"/>
    <s v="Teotônio Vilela"/>
    <x v="1"/>
    <n v="41152"/>
    <x v="0"/>
    <m/>
  </r>
  <r>
    <s v="ALTraipu"/>
    <n v="270920"/>
    <x v="1749"/>
    <s v="AL"/>
    <s v="Traipu"/>
    <x v="1"/>
    <n v="25702"/>
    <x v="0"/>
    <m/>
  </r>
  <r>
    <s v="ALUnião Dos Palmares"/>
    <n v="270930"/>
    <x v="1750"/>
    <s v="AL"/>
    <s v="União Dos Palmares"/>
    <x v="1"/>
    <n v="62358"/>
    <x v="1"/>
    <m/>
  </r>
  <r>
    <s v="ALViçosa"/>
    <n v="270940"/>
    <x v="1751"/>
    <s v="AL"/>
    <s v="Viçosa"/>
    <x v="1"/>
    <n v="25407"/>
    <x v="0"/>
    <m/>
  </r>
  <r>
    <s v="SEAmparo de São Francisco"/>
    <n v="280010"/>
    <x v="1752"/>
    <s v="SE"/>
    <s v="Amparo de São Francisco"/>
    <x v="1"/>
    <n v="2275"/>
    <x v="2"/>
    <m/>
  </r>
  <r>
    <s v="SEAquidabã"/>
    <n v="280020"/>
    <x v="1753"/>
    <s v="SE"/>
    <s v="Aquidabã"/>
    <x v="1"/>
    <n v="20056"/>
    <x v="0"/>
    <m/>
  </r>
  <r>
    <s v="SEAracaju"/>
    <n v="280030"/>
    <x v="1754"/>
    <s v="SE"/>
    <s v="Aracaju"/>
    <x v="1"/>
    <n v="571149"/>
    <x v="3"/>
    <s v="Capital"/>
  </r>
  <r>
    <s v="SEArauá"/>
    <n v="280040"/>
    <x v="1755"/>
    <s v="SE"/>
    <s v="Arauá"/>
    <x v="1"/>
    <n v="10878"/>
    <x v="2"/>
    <m/>
  </r>
  <r>
    <s v="SEAreia Branca"/>
    <n v="280050"/>
    <x v="1756"/>
    <s v="SE"/>
    <s v="Areia Branca"/>
    <x v="1"/>
    <n v="16857"/>
    <x v="2"/>
    <m/>
  </r>
  <r>
    <s v="SEBarra Dos Coqueiros"/>
    <n v="280060"/>
    <x v="1757"/>
    <s v="SE"/>
    <s v="Barra Dos Coqueiros"/>
    <x v="1"/>
    <n v="24976"/>
    <x v="0"/>
    <m/>
  </r>
  <r>
    <s v="SEBoquim"/>
    <n v="280067"/>
    <x v="1758"/>
    <s v="SE"/>
    <s v="Boquim"/>
    <x v="1"/>
    <n v="25533"/>
    <x v="0"/>
    <m/>
  </r>
  <r>
    <s v="SEBrejo Grande"/>
    <n v="280070"/>
    <x v="1759"/>
    <s v="SE"/>
    <s v="Brejo Grande"/>
    <x v="1"/>
    <n v="7742"/>
    <x v="2"/>
    <m/>
  </r>
  <r>
    <s v="SECampo do Brito"/>
    <n v="280100"/>
    <x v="1760"/>
    <s v="SE"/>
    <s v="Campo do Brito"/>
    <x v="1"/>
    <n v="16749"/>
    <x v="2"/>
    <m/>
  </r>
  <r>
    <s v="SECanhoba"/>
    <n v="280110"/>
    <x v="1761"/>
    <s v="SE"/>
    <s v="Canhoba"/>
    <x v="1"/>
    <n v="3956"/>
    <x v="2"/>
    <m/>
  </r>
  <r>
    <s v="SECanindé de São Francisco"/>
    <n v="280120"/>
    <x v="1762"/>
    <s v="SE"/>
    <s v="Canindé de São Francisco"/>
    <x v="1"/>
    <n v="24686"/>
    <x v="0"/>
    <m/>
  </r>
  <r>
    <s v="SECapela"/>
    <n v="280130"/>
    <x v="1763"/>
    <s v="SE"/>
    <s v="Capela"/>
    <x v="1"/>
    <n v="30761"/>
    <x v="0"/>
    <m/>
  </r>
  <r>
    <s v="SECarira"/>
    <n v="280140"/>
    <x v="1764"/>
    <s v="SE"/>
    <s v="Carira"/>
    <x v="1"/>
    <n v="20007"/>
    <x v="0"/>
    <m/>
  </r>
  <r>
    <s v="SECarmópolis"/>
    <n v="280150"/>
    <x v="1765"/>
    <s v="SE"/>
    <s v="Carmópolis"/>
    <x v="1"/>
    <n v="13503"/>
    <x v="2"/>
    <m/>
  </r>
  <r>
    <s v="SECedro de São João"/>
    <n v="280160"/>
    <x v="1766"/>
    <s v="SE"/>
    <s v="Cedro de São João"/>
    <x v="1"/>
    <n v="5633"/>
    <x v="2"/>
    <m/>
  </r>
  <r>
    <s v="SECristinápolis"/>
    <n v="280170"/>
    <x v="1767"/>
    <s v="SE"/>
    <s v="Cristinápolis"/>
    <x v="1"/>
    <n v="16519"/>
    <x v="2"/>
    <m/>
  </r>
  <r>
    <s v="SECumbe"/>
    <n v="280190"/>
    <x v="1768"/>
    <s v="SE"/>
    <s v="Cumbe"/>
    <x v="1"/>
    <n v="3813"/>
    <x v="2"/>
    <m/>
  </r>
  <r>
    <s v="SEDivina Pastora"/>
    <n v="280200"/>
    <x v="1769"/>
    <s v="SE"/>
    <s v="Divina Pastora"/>
    <x v="1"/>
    <n v="4326"/>
    <x v="2"/>
    <m/>
  </r>
  <r>
    <s v="SEEstância"/>
    <n v="280210"/>
    <x v="1770"/>
    <s v="SE"/>
    <s v="Estância"/>
    <x v="1"/>
    <n v="64409"/>
    <x v="1"/>
    <m/>
  </r>
  <r>
    <s v="SEFeira Nova"/>
    <n v="280220"/>
    <x v="1771"/>
    <s v="SE"/>
    <s v="Feira Nova"/>
    <x v="1"/>
    <n v="5324"/>
    <x v="2"/>
    <m/>
  </r>
  <r>
    <s v="SEFrei Paulo"/>
    <n v="280230"/>
    <x v="1772"/>
    <s v="SE"/>
    <s v="Frei Paulo"/>
    <x v="1"/>
    <n v="13874"/>
    <x v="2"/>
    <m/>
  </r>
  <r>
    <s v="SEGararu"/>
    <n v="280240"/>
    <x v="1773"/>
    <s v="SE"/>
    <s v="Gararu"/>
    <x v="1"/>
    <n v="11405"/>
    <x v="2"/>
    <m/>
  </r>
  <r>
    <s v="SEGeneral Maynard"/>
    <n v="280250"/>
    <x v="1774"/>
    <s v="SE"/>
    <s v="General Maynard"/>
    <x v="1"/>
    <n v="2929"/>
    <x v="2"/>
    <m/>
  </r>
  <r>
    <s v="SEGracho Cardoso"/>
    <n v="280260"/>
    <x v="1775"/>
    <s v="SE"/>
    <s v="Gracho Cardoso"/>
    <x v="1"/>
    <n v="5645"/>
    <x v="2"/>
    <m/>
  </r>
  <r>
    <s v="SEIlha Das Flores"/>
    <n v="280270"/>
    <x v="1776"/>
    <s v="SE"/>
    <s v="Ilha Das Flores"/>
    <x v="1"/>
    <n v="8348"/>
    <x v="2"/>
    <m/>
  </r>
  <r>
    <s v="SEIndiaroba"/>
    <n v="280280"/>
    <x v="1777"/>
    <s v="SE"/>
    <s v="Indiaroba"/>
    <x v="1"/>
    <n v="15831"/>
    <x v="2"/>
    <m/>
  </r>
  <r>
    <s v="SEItabaiana"/>
    <n v="280290"/>
    <x v="1778"/>
    <s v="SE"/>
    <s v="Itabaiana"/>
    <x v="1"/>
    <n v="86967"/>
    <x v="1"/>
    <m/>
  </r>
  <r>
    <s v="SEItabaianinha"/>
    <n v="280300"/>
    <x v="1779"/>
    <s v="SE"/>
    <s v="Itabaianinha"/>
    <x v="1"/>
    <n v="38910"/>
    <x v="0"/>
    <m/>
  </r>
  <r>
    <s v="SEItabi"/>
    <n v="280310"/>
    <x v="1780"/>
    <s v="SE"/>
    <s v="Itabi"/>
    <x v="1"/>
    <n v="4972"/>
    <x v="2"/>
    <m/>
  </r>
  <r>
    <s v="SEItaporanga D'ajuda"/>
    <n v="280320"/>
    <x v="1781"/>
    <s v="SE"/>
    <s v="Itaporanga D´ajuda"/>
    <x v="1"/>
    <n v="30419"/>
    <x v="0"/>
    <m/>
  </r>
  <r>
    <s v="SEJaparatuba"/>
    <n v="280330"/>
    <x v="1782"/>
    <s v="SE"/>
    <s v="Japaratuba"/>
    <x v="1"/>
    <n v="16864"/>
    <x v="2"/>
    <m/>
  </r>
  <r>
    <s v="SEJapoatã"/>
    <n v="280340"/>
    <x v="1783"/>
    <s v="SE"/>
    <s v="Japoatã"/>
    <x v="1"/>
    <n v="12938"/>
    <x v="2"/>
    <m/>
  </r>
  <r>
    <s v="SELagarto"/>
    <n v="280350"/>
    <x v="1784"/>
    <s v="SE"/>
    <s v="Lagarto"/>
    <x v="1"/>
    <n v="94861"/>
    <x v="1"/>
    <m/>
  </r>
  <r>
    <s v="SELaranjeiras"/>
    <n v="280360"/>
    <x v="1785"/>
    <s v="SE"/>
    <s v="Laranjeiras"/>
    <x v="1"/>
    <n v="26902"/>
    <x v="0"/>
    <m/>
  </r>
  <r>
    <s v="SEMacambira"/>
    <n v="280370"/>
    <x v="1786"/>
    <s v="SE"/>
    <s v="Macambira"/>
    <x v="1"/>
    <n v="6401"/>
    <x v="2"/>
    <m/>
  </r>
  <r>
    <s v="SEMalhada Dos Bois"/>
    <n v="280380"/>
    <x v="1787"/>
    <s v="SE"/>
    <s v="Malhada Dos Bois"/>
    <x v="1"/>
    <n v="3456"/>
    <x v="2"/>
    <m/>
  </r>
  <r>
    <s v="SEMalhador"/>
    <n v="280390"/>
    <x v="1788"/>
    <s v="SE"/>
    <s v="Malhador"/>
    <x v="1"/>
    <n v="12042"/>
    <x v="2"/>
    <m/>
  </r>
  <r>
    <s v="SEMaruim"/>
    <n v="280400"/>
    <x v="1789"/>
    <s v="SE"/>
    <s v="Maruim"/>
    <x v="1"/>
    <n v="16343"/>
    <x v="2"/>
    <m/>
  </r>
  <r>
    <s v="SEMoita Bonita"/>
    <n v="280410"/>
    <x v="1790"/>
    <s v="SE"/>
    <s v="Moita Bonita"/>
    <x v="1"/>
    <n v="11001"/>
    <x v="2"/>
    <m/>
  </r>
  <r>
    <s v="SEMonte Alegre de Sergipe"/>
    <n v="280420"/>
    <x v="1791"/>
    <s v="SE"/>
    <s v="Monte Alegre de Sergipe"/>
    <x v="1"/>
    <n v="13627"/>
    <x v="2"/>
    <m/>
  </r>
  <r>
    <s v="SEMuribeca"/>
    <n v="280430"/>
    <x v="1792"/>
    <s v="SE"/>
    <s v="Muribeca"/>
    <x v="1"/>
    <n v="7344"/>
    <x v="2"/>
    <m/>
  </r>
  <r>
    <s v="SENeópolis"/>
    <n v="280440"/>
    <x v="1793"/>
    <s v="SE"/>
    <s v="Neópolis"/>
    <x v="1"/>
    <n v="18506"/>
    <x v="2"/>
    <m/>
  </r>
  <r>
    <s v="SENossa Senhora Aparecida"/>
    <n v="280445"/>
    <x v="1794"/>
    <s v="SE"/>
    <s v="Nossa Senhora Aparecida"/>
    <x v="1"/>
    <n v="8508"/>
    <x v="2"/>
    <m/>
  </r>
  <r>
    <s v="SENossa Senhora da Glória"/>
    <n v="280450"/>
    <x v="1795"/>
    <s v="SE"/>
    <s v="Nossa Senhora da Glória"/>
    <x v="1"/>
    <n v="32497"/>
    <x v="0"/>
    <m/>
  </r>
  <r>
    <s v="SENossa Senhora Das Dores"/>
    <n v="280460"/>
    <x v="1796"/>
    <s v="SE"/>
    <s v="Nossa Senhora Das Dores"/>
    <x v="1"/>
    <n v="24580"/>
    <x v="0"/>
    <m/>
  </r>
  <r>
    <s v="SENossa Senhora de Lourdes"/>
    <n v="280470"/>
    <x v="1797"/>
    <s v="SE"/>
    <s v="Nossa Senhora de Lourdes"/>
    <x v="1"/>
    <n v="6238"/>
    <x v="2"/>
    <m/>
  </r>
  <r>
    <s v="SENossa Senhora do Socorro"/>
    <n v="280480"/>
    <x v="1798"/>
    <s v="SE"/>
    <s v="Nossa Senhora do Socorro"/>
    <x v="1"/>
    <n v="160827"/>
    <x v="3"/>
    <m/>
  </r>
  <r>
    <s v="SEPacatuba"/>
    <n v="280490"/>
    <x v="1799"/>
    <s v="SE"/>
    <s v="Pacatuba"/>
    <x v="1"/>
    <n v="13137"/>
    <x v="2"/>
    <m/>
  </r>
  <r>
    <s v="SEPedra Mole"/>
    <n v="280500"/>
    <x v="1800"/>
    <s v="SE"/>
    <s v="Pedra Mole"/>
    <x v="1"/>
    <n v="2974"/>
    <x v="2"/>
    <m/>
  </r>
  <r>
    <s v="SEPedrinhas"/>
    <n v="280510"/>
    <x v="1801"/>
    <s v="SE"/>
    <s v="Pedrinhas"/>
    <x v="1"/>
    <n v="8833"/>
    <x v="2"/>
    <m/>
  </r>
  <r>
    <s v="SEPinhão"/>
    <n v="280520"/>
    <x v="1802"/>
    <s v="SE"/>
    <s v="Pinhão"/>
    <x v="1"/>
    <n v="5973"/>
    <x v="2"/>
    <m/>
  </r>
  <r>
    <s v="SEPirambu"/>
    <n v="280530"/>
    <x v="1803"/>
    <s v="SE"/>
    <s v="Pirambu"/>
    <x v="1"/>
    <n v="8369"/>
    <x v="2"/>
    <m/>
  </r>
  <r>
    <s v="SEPoço Redondo"/>
    <n v="280540"/>
    <x v="1804"/>
    <s v="SE"/>
    <s v="Poço Redondo"/>
    <x v="1"/>
    <n v="30880"/>
    <x v="0"/>
    <m/>
  </r>
  <r>
    <s v="SEPoço Verde"/>
    <n v="280550"/>
    <x v="1805"/>
    <s v="SE"/>
    <s v="Poço Verde"/>
    <x v="1"/>
    <n v="21983"/>
    <x v="0"/>
    <m/>
  </r>
  <r>
    <s v="SEPorto da Folha"/>
    <n v="280560"/>
    <x v="1806"/>
    <s v="SE"/>
    <s v="Porto da Folha"/>
    <x v="1"/>
    <n v="27146"/>
    <x v="0"/>
    <m/>
  </r>
  <r>
    <s v="SEPropriá"/>
    <n v="280570"/>
    <x v="1807"/>
    <s v="SE"/>
    <s v="Propriá"/>
    <x v="1"/>
    <n v="28451"/>
    <x v="0"/>
    <m/>
  </r>
  <r>
    <s v="SERiachão do Dantas"/>
    <n v="280580"/>
    <x v="1808"/>
    <s v="SE"/>
    <s v="Riachão do Dantas"/>
    <x v="1"/>
    <n v="19386"/>
    <x v="2"/>
    <m/>
  </r>
  <r>
    <s v="SERiachuelo"/>
    <n v="280590"/>
    <x v="1809"/>
    <s v="SE"/>
    <s v="Riachuelo"/>
    <x v="1"/>
    <n v="9355"/>
    <x v="2"/>
    <m/>
  </r>
  <r>
    <s v="SERibeirópolis"/>
    <n v="280600"/>
    <x v="1810"/>
    <s v="SE"/>
    <s v="Ribeirópolis"/>
    <x v="1"/>
    <n v="17173"/>
    <x v="2"/>
    <m/>
  </r>
  <r>
    <s v="SERosário do Catete"/>
    <n v="280610"/>
    <x v="1811"/>
    <s v="SE"/>
    <s v="Rosário do Catete"/>
    <x v="1"/>
    <n v="9221"/>
    <x v="2"/>
    <m/>
  </r>
  <r>
    <s v="SESalgado"/>
    <n v="280620"/>
    <x v="1812"/>
    <s v="SE"/>
    <s v="Salgado"/>
    <x v="1"/>
    <n v="19365"/>
    <x v="2"/>
    <m/>
  </r>
  <r>
    <s v="SESanta Luzia do Itanhy"/>
    <n v="280630"/>
    <x v="1813"/>
    <s v="SE"/>
    <s v="Santa Luzia do Itanhy"/>
    <x v="1"/>
    <n v="12969"/>
    <x v="2"/>
    <m/>
  </r>
  <r>
    <s v="SESantana do São Francisco"/>
    <n v="280640"/>
    <x v="1814"/>
    <s v="SE"/>
    <s v="Santana do São Francisco"/>
    <x v="1"/>
    <n v="7038"/>
    <x v="2"/>
    <m/>
  </r>
  <r>
    <s v="SESanta Rosa de Lima"/>
    <n v="280650"/>
    <x v="1815"/>
    <s v="SE"/>
    <s v="Santa Rosa de Lima"/>
    <x v="1"/>
    <n v="3749"/>
    <x v="2"/>
    <m/>
  </r>
  <r>
    <s v="SESanto Amaro Das Brotas"/>
    <n v="280660"/>
    <x v="1816"/>
    <s v="SE"/>
    <s v="Santo Amaro Das Brotas"/>
    <x v="1"/>
    <n v="11410"/>
    <x v="2"/>
    <m/>
  </r>
  <r>
    <s v="SESão Cristóvão"/>
    <n v="280670"/>
    <x v="1817"/>
    <s v="SE"/>
    <s v="São Cristóvão"/>
    <x v="1"/>
    <n v="78864"/>
    <x v="1"/>
    <m/>
  </r>
  <r>
    <s v="SESão Domingos"/>
    <n v="280680"/>
    <x v="1818"/>
    <s v="SE"/>
    <s v="São Domingos"/>
    <x v="1"/>
    <n v="10271"/>
    <x v="2"/>
    <m/>
  </r>
  <r>
    <s v="SESão Francisco"/>
    <n v="280690"/>
    <x v="1819"/>
    <s v="SE"/>
    <s v="São Francisco"/>
    <x v="1"/>
    <n v="3393"/>
    <x v="2"/>
    <m/>
  </r>
  <r>
    <s v="SESão Miguel do Aleixo"/>
    <n v="280700"/>
    <x v="1820"/>
    <s v="SE"/>
    <s v="São Miguel do Aleixo"/>
    <x v="1"/>
    <n v="3698"/>
    <x v="2"/>
    <m/>
  </r>
  <r>
    <s v="SESimão Dias"/>
    <n v="280710"/>
    <x v="1821"/>
    <s v="SE"/>
    <s v="Simão Dias"/>
    <x v="1"/>
    <n v="38702"/>
    <x v="0"/>
    <m/>
  </r>
  <r>
    <s v="SESiriri"/>
    <n v="280720"/>
    <x v="1822"/>
    <s v="SE"/>
    <s v="Siriri"/>
    <x v="1"/>
    <n v="8004"/>
    <x v="2"/>
    <m/>
  </r>
  <r>
    <s v="SETelha"/>
    <n v="280730"/>
    <x v="1823"/>
    <s v="SE"/>
    <s v="Telha"/>
    <x v="1"/>
    <n v="2957"/>
    <x v="2"/>
    <m/>
  </r>
  <r>
    <s v="SETobias Barreto"/>
    <n v="280740"/>
    <x v="1824"/>
    <s v="SE"/>
    <s v="Tobias Barreto"/>
    <x v="1"/>
    <n v="48040"/>
    <x v="0"/>
    <m/>
  </r>
  <r>
    <s v="SETomar do Geru"/>
    <n v="280750"/>
    <x v="1825"/>
    <s v="SE"/>
    <s v="Tomar do Geru"/>
    <x v="1"/>
    <n v="12855"/>
    <x v="2"/>
    <m/>
  </r>
  <r>
    <s v="SEUmbaúba"/>
    <n v="280760"/>
    <x v="1826"/>
    <s v="SE"/>
    <s v="Umbaúba"/>
    <x v="1"/>
    <n v="22434"/>
    <x v="0"/>
    <m/>
  </r>
  <r>
    <s v="BAAbaíra"/>
    <n v="290010"/>
    <x v="1827"/>
    <s v="BA"/>
    <s v="Abaíra"/>
    <x v="1"/>
    <n v="8316"/>
    <x v="2"/>
    <m/>
  </r>
  <r>
    <s v="BAAbaré"/>
    <n v="290020"/>
    <x v="1828"/>
    <s v="BA"/>
    <s v="Abaré"/>
    <x v="1"/>
    <n v="17064"/>
    <x v="2"/>
    <m/>
  </r>
  <r>
    <s v="BAAcajutiba"/>
    <n v="290030"/>
    <x v="1829"/>
    <s v="BA"/>
    <s v="Acajutiba"/>
    <x v="1"/>
    <n v="14653"/>
    <x v="2"/>
    <m/>
  </r>
  <r>
    <s v="BAAdustina"/>
    <n v="290035"/>
    <x v="1830"/>
    <s v="BA"/>
    <s v="Adustina"/>
    <x v="1"/>
    <n v="15702"/>
    <x v="2"/>
    <m/>
  </r>
  <r>
    <s v="BAÁgua Fria"/>
    <n v="290040"/>
    <x v="1831"/>
    <s v="BA"/>
    <s v="Água Fria"/>
    <x v="1"/>
    <n v="15731"/>
    <x v="2"/>
    <m/>
  </r>
  <r>
    <s v="BAÉrico Cardoso"/>
    <n v="290050"/>
    <x v="1832"/>
    <s v="BA"/>
    <s v="Érico Cardoso"/>
    <x v="1"/>
    <n v="10859"/>
    <x v="2"/>
    <m/>
  </r>
  <r>
    <s v="BAAiquara"/>
    <n v="290060"/>
    <x v="1833"/>
    <s v="BA"/>
    <s v="Aiquara"/>
    <x v="1"/>
    <n v="4602"/>
    <x v="2"/>
    <m/>
  </r>
  <r>
    <s v="BAAlagoinhas"/>
    <n v="290070"/>
    <x v="1834"/>
    <s v="BA"/>
    <s v="Alagoinhas"/>
    <x v="1"/>
    <n v="141949"/>
    <x v="3"/>
    <m/>
  </r>
  <r>
    <s v="BAAlcobaça"/>
    <n v="290080"/>
    <x v="1835"/>
    <s v="BA"/>
    <s v="Alcobaça"/>
    <x v="1"/>
    <n v="21271"/>
    <x v="0"/>
    <m/>
  </r>
  <r>
    <s v="BAAlmadina"/>
    <n v="290090"/>
    <x v="1836"/>
    <s v="BA"/>
    <s v="Almadina"/>
    <x v="1"/>
    <n v="6357"/>
    <x v="2"/>
    <m/>
  </r>
  <r>
    <s v="BAAmargosa"/>
    <n v="290100"/>
    <x v="1837"/>
    <s v="BA"/>
    <s v="Amargosa"/>
    <x v="1"/>
    <n v="34351"/>
    <x v="0"/>
    <m/>
  </r>
  <r>
    <s v="BAAmélia Rodrigues"/>
    <n v="290110"/>
    <x v="1838"/>
    <s v="BA"/>
    <s v="Amélia Rodrigues"/>
    <x v="1"/>
    <n v="25190"/>
    <x v="0"/>
    <m/>
  </r>
  <r>
    <s v="BAAmérica Dourada"/>
    <n v="290115"/>
    <x v="1839"/>
    <s v="BA"/>
    <s v="América Dourada"/>
    <x v="1"/>
    <n v="15961"/>
    <x v="2"/>
    <m/>
  </r>
  <r>
    <s v="BAAnagé"/>
    <n v="290120"/>
    <x v="1840"/>
    <s v="BA"/>
    <s v="Anagé"/>
    <x v="1"/>
    <n v="25516"/>
    <x v="0"/>
    <m/>
  </r>
  <r>
    <s v="BAAndaraí"/>
    <n v="290130"/>
    <x v="1841"/>
    <s v="BA"/>
    <s v="Andaraí"/>
    <x v="1"/>
    <n v="13960"/>
    <x v="2"/>
    <m/>
  </r>
  <r>
    <s v="BAAndorinha"/>
    <n v="290135"/>
    <x v="1842"/>
    <s v="BA"/>
    <s v="Andorinha"/>
    <x v="1"/>
    <n v="14414"/>
    <x v="2"/>
    <m/>
  </r>
  <r>
    <s v="BAAngical"/>
    <n v="290140"/>
    <x v="1843"/>
    <s v="BA"/>
    <s v="Angical"/>
    <x v="1"/>
    <n v="14073"/>
    <x v="2"/>
    <m/>
  </r>
  <r>
    <s v="BAAnguera"/>
    <n v="290150"/>
    <x v="1844"/>
    <s v="BA"/>
    <s v="Anguera"/>
    <x v="1"/>
    <n v="10242"/>
    <x v="2"/>
    <m/>
  </r>
  <r>
    <s v="BAAntas"/>
    <n v="290160"/>
    <x v="1845"/>
    <s v="BA"/>
    <s v="Antas"/>
    <x v="1"/>
    <n v="17072"/>
    <x v="2"/>
    <m/>
  </r>
  <r>
    <s v="BAAntônio Cardoso"/>
    <n v="290170"/>
    <x v="1846"/>
    <s v="BA"/>
    <s v="Antônio Cardoso"/>
    <x v="1"/>
    <n v="11554"/>
    <x v="2"/>
    <m/>
  </r>
  <r>
    <s v="BAAntônio Gonçalves"/>
    <n v="290180"/>
    <x v="1847"/>
    <s v="BA"/>
    <s v="Antônio Gonçalves"/>
    <x v="1"/>
    <n v="11015"/>
    <x v="2"/>
    <m/>
  </r>
  <r>
    <s v="BAAporá"/>
    <n v="290190"/>
    <x v="1848"/>
    <s v="BA"/>
    <s v="Aporá"/>
    <x v="1"/>
    <n v="17731"/>
    <x v="2"/>
    <m/>
  </r>
  <r>
    <s v="BAApuarema"/>
    <n v="290195"/>
    <x v="1849"/>
    <s v="BA"/>
    <s v="Apuarema"/>
    <x v="1"/>
    <n v="7459"/>
    <x v="2"/>
    <m/>
  </r>
  <r>
    <s v="BAAracatu"/>
    <n v="290200"/>
    <x v="1850"/>
    <s v="BA"/>
    <s v="Aracatu"/>
    <x v="1"/>
    <n v="13743"/>
    <x v="2"/>
    <m/>
  </r>
  <r>
    <s v="BAAraças"/>
    <n v="290205"/>
    <x v="1851"/>
    <s v="BA"/>
    <s v="Araças"/>
    <x v="1"/>
    <n v="11561"/>
    <x v="2"/>
    <m/>
  </r>
  <r>
    <s v="BAAraci"/>
    <n v="290210"/>
    <x v="1852"/>
    <s v="BA"/>
    <s v="Araci"/>
    <x v="1"/>
    <n v="51651"/>
    <x v="1"/>
    <m/>
  </r>
  <r>
    <s v="BAAramari"/>
    <n v="290220"/>
    <x v="1853"/>
    <s v="BA"/>
    <s v="Aramari"/>
    <x v="1"/>
    <n v="10036"/>
    <x v="2"/>
    <m/>
  </r>
  <r>
    <s v="BAArataca"/>
    <n v="290225"/>
    <x v="1854"/>
    <s v="BA"/>
    <s v="Arataca"/>
    <x v="1"/>
    <n v="10392"/>
    <x v="2"/>
    <m/>
  </r>
  <r>
    <s v="BAAratuípe"/>
    <n v="290230"/>
    <x v="1855"/>
    <s v="BA"/>
    <s v="Aratuípe"/>
    <x v="1"/>
    <n v="8599"/>
    <x v="2"/>
    <m/>
  </r>
  <r>
    <s v="BAAurelino Leal"/>
    <n v="290240"/>
    <x v="1856"/>
    <s v="BA"/>
    <s v="Aurelino Leal"/>
    <x v="1"/>
    <n v="13595"/>
    <x v="2"/>
    <m/>
  </r>
  <r>
    <s v="BABaianópolis"/>
    <n v="290250"/>
    <x v="1857"/>
    <s v="BA"/>
    <s v="Baianópolis"/>
    <x v="1"/>
    <n v="13850"/>
    <x v="2"/>
    <m/>
  </r>
  <r>
    <s v="BABaixa Grande"/>
    <n v="290260"/>
    <x v="1858"/>
    <s v="BA"/>
    <s v="Baixa Grande"/>
    <x v="1"/>
    <n v="20060"/>
    <x v="0"/>
    <m/>
  </r>
  <r>
    <s v="BABanzaê"/>
    <n v="290265"/>
    <x v="1859"/>
    <s v="BA"/>
    <s v="Banzaê"/>
    <x v="1"/>
    <n v="11814"/>
    <x v="2"/>
    <m/>
  </r>
  <r>
    <s v="BABarra"/>
    <n v="290270"/>
    <x v="1860"/>
    <s v="BA"/>
    <s v="Barra"/>
    <x v="1"/>
    <n v="49325"/>
    <x v="0"/>
    <m/>
  </r>
  <r>
    <s v="BABarra da Estiva"/>
    <n v="290280"/>
    <x v="1861"/>
    <s v="BA"/>
    <s v="Barra da Estiva"/>
    <x v="1"/>
    <n v="21187"/>
    <x v="0"/>
    <m/>
  </r>
  <r>
    <s v="BABarra do Choça"/>
    <n v="290290"/>
    <x v="1862"/>
    <s v="BA"/>
    <s v="Barra do Choça"/>
    <x v="1"/>
    <n v="34788"/>
    <x v="0"/>
    <m/>
  </r>
  <r>
    <s v="BABarra do Mendes"/>
    <n v="290300"/>
    <x v="1863"/>
    <s v="BA"/>
    <s v="Barra do Mendes"/>
    <x v="1"/>
    <n v="13987"/>
    <x v="2"/>
    <m/>
  </r>
  <r>
    <s v="BABarra do Rocha"/>
    <n v="290310"/>
    <x v="1864"/>
    <s v="BA"/>
    <s v="Barra do Rocha"/>
    <x v="1"/>
    <n v="6313"/>
    <x v="2"/>
    <m/>
  </r>
  <r>
    <s v="BABarreiras"/>
    <n v="290320"/>
    <x v="1865"/>
    <s v="BA"/>
    <s v="Barreiras"/>
    <x v="1"/>
    <n v="137427"/>
    <x v="3"/>
    <m/>
  </r>
  <r>
    <s v="BABarro Alto"/>
    <n v="290323"/>
    <x v="1866"/>
    <s v="BA"/>
    <s v="Barro Alto"/>
    <x v="1"/>
    <n v="13612"/>
    <x v="2"/>
    <m/>
  </r>
  <r>
    <s v="BABarrocas"/>
    <n v="290327"/>
    <x v="1867"/>
    <s v="BA"/>
    <s v="Barrocas"/>
    <x v="1"/>
    <n v="14191"/>
    <x v="2"/>
    <m/>
  </r>
  <r>
    <s v="BAGovernador Lomanto Júnior"/>
    <n v="290330"/>
    <x v="1868"/>
    <s v="BA"/>
    <s v="Governador Lomanto Júnior"/>
    <x v="1"/>
    <n v="6453"/>
    <x v="2"/>
    <m/>
  </r>
  <r>
    <s v="BABelmonte"/>
    <n v="290340"/>
    <x v="1869"/>
    <s v="BA"/>
    <s v="Belmonte"/>
    <x v="1"/>
    <n v="21798"/>
    <x v="0"/>
    <m/>
  </r>
  <r>
    <s v="BABelo Campo"/>
    <n v="290350"/>
    <x v="1870"/>
    <s v="BA"/>
    <s v="Belo Campo"/>
    <x v="1"/>
    <n v="16021"/>
    <x v="2"/>
    <m/>
  </r>
  <r>
    <s v="BABiritinga"/>
    <n v="290360"/>
    <x v="1871"/>
    <s v="BA"/>
    <s v="Biritinga"/>
    <x v="1"/>
    <n v="14836"/>
    <x v="2"/>
    <m/>
  </r>
  <r>
    <s v="BABoa Nova"/>
    <n v="290370"/>
    <x v="1872"/>
    <s v="BA"/>
    <s v="Boa Nova"/>
    <x v="1"/>
    <n v="15411"/>
    <x v="2"/>
    <m/>
  </r>
  <r>
    <s v="BABoa Vista do Tupim"/>
    <n v="290380"/>
    <x v="1873"/>
    <s v="BA"/>
    <s v="Boa Vista do Tupim"/>
    <x v="1"/>
    <n v="17991"/>
    <x v="2"/>
    <m/>
  </r>
  <r>
    <s v="BABom Jesus da Lapa"/>
    <n v="290390"/>
    <x v="1874"/>
    <s v="BA"/>
    <s v="Bom Jesus da Lapa"/>
    <x v="1"/>
    <n v="63480"/>
    <x v="1"/>
    <m/>
  </r>
  <r>
    <s v="BABom Jesus da Serra"/>
    <n v="290395"/>
    <x v="1875"/>
    <s v="BA"/>
    <s v="Bom Jesus da Serra"/>
    <x v="1"/>
    <n v="10113"/>
    <x v="2"/>
    <m/>
  </r>
  <r>
    <s v="BABoninal"/>
    <n v="290400"/>
    <x v="1876"/>
    <s v="BA"/>
    <s v="Boninal"/>
    <x v="1"/>
    <n v="13695"/>
    <x v="2"/>
    <m/>
  </r>
  <r>
    <s v="BABonito"/>
    <n v="290405"/>
    <x v="1877"/>
    <s v="BA"/>
    <s v="Bonito"/>
    <x v="1"/>
    <n v="14834"/>
    <x v="2"/>
    <m/>
  </r>
  <r>
    <s v="BABoquira"/>
    <n v="290410"/>
    <x v="1878"/>
    <s v="BA"/>
    <s v="Boquira"/>
    <x v="1"/>
    <n v="22037"/>
    <x v="0"/>
    <m/>
  </r>
  <r>
    <s v="BABotuporã"/>
    <n v="290420"/>
    <x v="1879"/>
    <s v="BA"/>
    <s v="Botuporã"/>
    <x v="1"/>
    <n v="11154"/>
    <x v="2"/>
    <m/>
  </r>
  <r>
    <s v="BABrejões"/>
    <n v="290430"/>
    <x v="1880"/>
    <s v="BA"/>
    <s v="Brejões"/>
    <x v="1"/>
    <n v="14282"/>
    <x v="2"/>
    <m/>
  </r>
  <r>
    <s v="BABrejolândia"/>
    <n v="290440"/>
    <x v="1881"/>
    <s v="BA"/>
    <s v="Brejolândia"/>
    <x v="1"/>
    <n v="11077"/>
    <x v="2"/>
    <m/>
  </r>
  <r>
    <s v="BABrotas de Macaúbas"/>
    <n v="290450"/>
    <x v="1882"/>
    <s v="BA"/>
    <s v="Brotas de Macaúbas"/>
    <x v="1"/>
    <n v="10717"/>
    <x v="2"/>
    <m/>
  </r>
  <r>
    <s v="BABrumado"/>
    <n v="290460"/>
    <x v="1883"/>
    <s v="BA"/>
    <s v="Brumado"/>
    <x v="1"/>
    <n v="64602"/>
    <x v="1"/>
    <m/>
  </r>
  <r>
    <s v="BABuerarema"/>
    <n v="290470"/>
    <x v="1884"/>
    <s v="BA"/>
    <s v="Buerarema"/>
    <x v="1"/>
    <n v="18605"/>
    <x v="2"/>
    <m/>
  </r>
  <r>
    <s v="BABuritirama"/>
    <n v="290475"/>
    <x v="1885"/>
    <s v="BA"/>
    <s v="Buritirama"/>
    <x v="1"/>
    <n v="19600"/>
    <x v="2"/>
    <m/>
  </r>
  <r>
    <s v="BACaatiba"/>
    <n v="290480"/>
    <x v="1886"/>
    <s v="BA"/>
    <s v="Caatiba"/>
    <x v="1"/>
    <n v="11420"/>
    <x v="2"/>
    <m/>
  </r>
  <r>
    <s v="BACabaceiras do Paraguaçu"/>
    <n v="290485"/>
    <x v="1887"/>
    <s v="BA"/>
    <s v="Cabaceiras do Paraguaçu"/>
    <x v="1"/>
    <n v="17327"/>
    <x v="2"/>
    <m/>
  </r>
  <r>
    <s v="BACachoeira"/>
    <n v="290490"/>
    <x v="1888"/>
    <s v="BA"/>
    <s v="Cachoeira"/>
    <x v="1"/>
    <n v="32026"/>
    <x v="0"/>
    <m/>
  </r>
  <r>
    <s v="BACaculé"/>
    <n v="290500"/>
    <x v="1889"/>
    <s v="BA"/>
    <s v="Caculé"/>
    <x v="1"/>
    <n v="22236"/>
    <x v="0"/>
    <m/>
  </r>
  <r>
    <s v="BACaém"/>
    <n v="290510"/>
    <x v="1890"/>
    <s v="BA"/>
    <s v="Caém"/>
    <x v="1"/>
    <n v="10368"/>
    <x v="2"/>
    <m/>
  </r>
  <r>
    <s v="BACaetanos"/>
    <n v="290515"/>
    <x v="1891"/>
    <s v="BA"/>
    <s v="Caetanos"/>
    <x v="1"/>
    <n v="13639"/>
    <x v="2"/>
    <m/>
  </r>
  <r>
    <s v="BACaetité"/>
    <n v="290520"/>
    <x v="1892"/>
    <s v="BA"/>
    <s v="Caetité"/>
    <x v="1"/>
    <n v="47515"/>
    <x v="0"/>
    <m/>
  </r>
  <r>
    <s v="BACafarnaum"/>
    <n v="290530"/>
    <x v="1893"/>
    <s v="BA"/>
    <s v="Cafarnaum"/>
    <x v="1"/>
    <n v="17209"/>
    <x v="2"/>
    <m/>
  </r>
  <r>
    <s v="BACairu"/>
    <n v="290540"/>
    <x v="1894"/>
    <s v="BA"/>
    <s v="Cairu"/>
    <x v="1"/>
    <n v="15374"/>
    <x v="2"/>
    <m/>
  </r>
  <r>
    <s v="BACaldeirão Grande"/>
    <n v="290550"/>
    <x v="1895"/>
    <s v="BA"/>
    <s v="Caldeirão Grande"/>
    <x v="1"/>
    <n v="12491"/>
    <x v="2"/>
    <m/>
  </r>
  <r>
    <s v="BACamacan"/>
    <n v="290560"/>
    <x v="1896"/>
    <s v="BA"/>
    <s v="Camacan"/>
    <x v="1"/>
    <n v="31472"/>
    <x v="0"/>
    <m/>
  </r>
  <r>
    <s v="BACamaçari"/>
    <n v="290570"/>
    <x v="1897"/>
    <s v="BA"/>
    <s v="Camaçari"/>
    <x v="1"/>
    <n v="242970"/>
    <x v="3"/>
    <m/>
  </r>
  <r>
    <s v="BACamamu"/>
    <n v="290580"/>
    <x v="1898"/>
    <s v="BA"/>
    <s v="Camamu"/>
    <x v="1"/>
    <n v="35180"/>
    <x v="0"/>
    <m/>
  </r>
  <r>
    <s v="BACampo Alegre de Lourdes"/>
    <n v="290590"/>
    <x v="1899"/>
    <s v="BA"/>
    <s v="Campo Alegre de Lourdes"/>
    <x v="1"/>
    <n v="28090"/>
    <x v="0"/>
    <m/>
  </r>
  <r>
    <s v="BACampo Formoso"/>
    <n v="290600"/>
    <x v="1900"/>
    <s v="BA"/>
    <s v="Campo Formoso"/>
    <x v="1"/>
    <n v="66616"/>
    <x v="1"/>
    <m/>
  </r>
  <r>
    <s v="BACanápolis"/>
    <n v="290610"/>
    <x v="1901"/>
    <s v="BA"/>
    <s v="Canápolis"/>
    <x v="1"/>
    <n v="9410"/>
    <x v="2"/>
    <m/>
  </r>
  <r>
    <s v="BACanarana"/>
    <n v="290620"/>
    <x v="1902"/>
    <s v="BA"/>
    <s v="Canarana"/>
    <x v="1"/>
    <n v="24067"/>
    <x v="0"/>
    <m/>
  </r>
  <r>
    <s v="BACanavieiras"/>
    <n v="290630"/>
    <x v="1903"/>
    <s v="BA"/>
    <s v="Canavieiras"/>
    <x v="1"/>
    <n v="32336"/>
    <x v="0"/>
    <m/>
  </r>
  <r>
    <s v="BACandeal"/>
    <n v="290640"/>
    <x v="1904"/>
    <s v="BA"/>
    <s v="Candeal"/>
    <x v="1"/>
    <n v="8895"/>
    <x v="2"/>
    <m/>
  </r>
  <r>
    <s v="BACandeias"/>
    <n v="290650"/>
    <x v="1905"/>
    <s v="BA"/>
    <s v="Candeias"/>
    <x v="1"/>
    <n v="83158"/>
    <x v="1"/>
    <m/>
  </r>
  <r>
    <s v="BACandiba"/>
    <n v="290660"/>
    <x v="1906"/>
    <s v="BA"/>
    <s v="Candiba"/>
    <x v="1"/>
    <n v="13210"/>
    <x v="2"/>
    <m/>
  </r>
  <r>
    <s v="BACândido Sales"/>
    <n v="290670"/>
    <x v="1907"/>
    <s v="BA"/>
    <s v="Cândido Sales"/>
    <x v="1"/>
    <n v="27918"/>
    <x v="0"/>
    <m/>
  </r>
  <r>
    <s v="BACansanção"/>
    <n v="290680"/>
    <x v="1908"/>
    <s v="BA"/>
    <s v="Cansanção"/>
    <x v="1"/>
    <n v="32908"/>
    <x v="0"/>
    <m/>
  </r>
  <r>
    <s v="BACanudos"/>
    <n v="290682"/>
    <x v="1909"/>
    <s v="BA"/>
    <s v="Canudos"/>
    <x v="1"/>
    <n v="15732"/>
    <x v="2"/>
    <m/>
  </r>
  <r>
    <s v="BACapela do Alto Alegre"/>
    <n v="290685"/>
    <x v="1910"/>
    <s v="BA"/>
    <s v="Capela do Alto Alegre"/>
    <x v="1"/>
    <n v="11527"/>
    <x v="2"/>
    <m/>
  </r>
  <r>
    <s v="BACapim Grosso"/>
    <n v="290687"/>
    <x v="1911"/>
    <s v="BA"/>
    <s v="Capim Grosso"/>
    <x v="1"/>
    <n v="26577"/>
    <x v="0"/>
    <m/>
  </r>
  <r>
    <s v="BACaraíbas"/>
    <n v="290689"/>
    <x v="1912"/>
    <s v="BA"/>
    <s v="Caraíbas"/>
    <x v="1"/>
    <n v="10222"/>
    <x v="2"/>
    <m/>
  </r>
  <r>
    <s v="BACaravelas"/>
    <n v="290690"/>
    <x v="1913"/>
    <s v="BA"/>
    <s v="Caravelas"/>
    <x v="1"/>
    <n v="21414"/>
    <x v="0"/>
    <m/>
  </r>
  <r>
    <s v="BACardeal da Silva"/>
    <n v="290700"/>
    <x v="1914"/>
    <s v="BA"/>
    <s v="Cardeal da Silva"/>
    <x v="1"/>
    <n v="8899"/>
    <x v="2"/>
    <m/>
  </r>
  <r>
    <s v="BACarinhanha"/>
    <n v="290710"/>
    <x v="1915"/>
    <s v="BA"/>
    <s v="Carinhanha"/>
    <x v="1"/>
    <n v="28380"/>
    <x v="0"/>
    <m/>
  </r>
  <r>
    <s v="BACasa Nova"/>
    <n v="290720"/>
    <x v="1916"/>
    <s v="BA"/>
    <s v="Casa Nova"/>
    <x v="1"/>
    <n v="64940"/>
    <x v="1"/>
    <m/>
  </r>
  <r>
    <s v="BACastro Alves"/>
    <n v="290730"/>
    <x v="1917"/>
    <s v="BA"/>
    <s v="Castro Alves"/>
    <x v="1"/>
    <n v="25408"/>
    <x v="0"/>
    <m/>
  </r>
  <r>
    <s v="BACatolândia"/>
    <n v="290740"/>
    <x v="1918"/>
    <s v="BA"/>
    <s v="Catolândia"/>
    <x v="1"/>
    <n v="2612"/>
    <x v="2"/>
    <m/>
  </r>
  <r>
    <s v="BACatu"/>
    <n v="290750"/>
    <x v="1919"/>
    <s v="BA"/>
    <s v="Catu"/>
    <x v="1"/>
    <n v="51077"/>
    <x v="1"/>
    <m/>
  </r>
  <r>
    <s v="BACaturama"/>
    <n v="290755"/>
    <x v="1920"/>
    <s v="BA"/>
    <s v="Caturama"/>
    <x v="1"/>
    <n v="8843"/>
    <x v="2"/>
    <m/>
  </r>
  <r>
    <s v="BACentral"/>
    <n v="290760"/>
    <x v="1921"/>
    <s v="BA"/>
    <s v="Central"/>
    <x v="1"/>
    <n v="17013"/>
    <x v="2"/>
    <m/>
  </r>
  <r>
    <s v="BAChorrochó"/>
    <n v="290770"/>
    <x v="1922"/>
    <s v="BA"/>
    <s v="Chorrochó"/>
    <x v="1"/>
    <n v="10734"/>
    <x v="2"/>
    <m/>
  </r>
  <r>
    <s v="BACícero Dantas"/>
    <n v="290780"/>
    <x v="1923"/>
    <s v="BA"/>
    <s v="Cícero Dantas"/>
    <x v="1"/>
    <n v="32300"/>
    <x v="0"/>
    <m/>
  </r>
  <r>
    <s v="BACipó"/>
    <n v="290790"/>
    <x v="1924"/>
    <s v="BA"/>
    <s v="Cipó"/>
    <x v="1"/>
    <n v="15755"/>
    <x v="2"/>
    <m/>
  </r>
  <r>
    <s v="BACoaraci"/>
    <n v="290800"/>
    <x v="1925"/>
    <s v="BA"/>
    <s v="Coaraci"/>
    <x v="1"/>
    <n v="20964"/>
    <x v="0"/>
    <m/>
  </r>
  <r>
    <s v="BACocos"/>
    <n v="290810"/>
    <x v="1926"/>
    <s v="BA"/>
    <s v="Cocos"/>
    <x v="1"/>
    <n v="18153"/>
    <x v="2"/>
    <m/>
  </r>
  <r>
    <s v="BAConceição da Feira"/>
    <n v="290820"/>
    <x v="1927"/>
    <s v="BA"/>
    <s v="Conceição da Feira"/>
    <x v="1"/>
    <n v="20391"/>
    <x v="0"/>
    <m/>
  </r>
  <r>
    <s v="BAConceição do Almeida"/>
    <n v="290830"/>
    <x v="1928"/>
    <s v="BA"/>
    <s v="Conceição do Almeida"/>
    <x v="1"/>
    <n v="17889"/>
    <x v="2"/>
    <m/>
  </r>
  <r>
    <s v="BAConceição do Coité"/>
    <n v="290840"/>
    <x v="1929"/>
    <s v="BA"/>
    <s v="Conceição do Coité"/>
    <x v="1"/>
    <n v="62040"/>
    <x v="1"/>
    <m/>
  </r>
  <r>
    <s v="BAConceição do Jacuípe"/>
    <n v="290850"/>
    <x v="1930"/>
    <s v="BA"/>
    <s v="Conceição do Jacuípe"/>
    <x v="1"/>
    <n v="30123"/>
    <x v="0"/>
    <m/>
  </r>
  <r>
    <s v="BAConde"/>
    <n v="290860"/>
    <x v="1931"/>
    <s v="BA"/>
    <s v="Conde"/>
    <x v="1"/>
    <n v="23620"/>
    <x v="0"/>
    <m/>
  </r>
  <r>
    <s v="BACondeúba"/>
    <n v="290870"/>
    <x v="1932"/>
    <s v="BA"/>
    <s v="Condeúba"/>
    <x v="1"/>
    <n v="16898"/>
    <x v="2"/>
    <m/>
  </r>
  <r>
    <s v="BAContendas do Sincorá"/>
    <n v="290880"/>
    <x v="1933"/>
    <s v="BA"/>
    <s v="Contendas do Sincorá"/>
    <x v="1"/>
    <n v="4663"/>
    <x v="2"/>
    <m/>
  </r>
  <r>
    <s v="BACoração de Maria"/>
    <n v="290890"/>
    <x v="1934"/>
    <s v="BA"/>
    <s v="Coração de Maria"/>
    <x v="1"/>
    <n v="22401"/>
    <x v="0"/>
    <m/>
  </r>
  <r>
    <s v="BACordeiros"/>
    <n v="290900"/>
    <x v="1935"/>
    <s v="BA"/>
    <s v="Cordeiros"/>
    <x v="1"/>
    <n v="8168"/>
    <x v="2"/>
    <m/>
  </r>
  <r>
    <s v="BACoribe"/>
    <n v="290910"/>
    <x v="1936"/>
    <s v="BA"/>
    <s v="Coribe"/>
    <x v="1"/>
    <n v="14307"/>
    <x v="2"/>
    <m/>
  </r>
  <r>
    <s v="BACoronel João sá"/>
    <n v="290920"/>
    <x v="1937"/>
    <s v="BA"/>
    <s v="Coronel João sá"/>
    <x v="1"/>
    <n v="17066"/>
    <x v="2"/>
    <m/>
  </r>
  <r>
    <s v="BACorrentina"/>
    <n v="290930"/>
    <x v="1938"/>
    <s v="BA"/>
    <s v="Correntina"/>
    <x v="1"/>
    <n v="31249"/>
    <x v="0"/>
    <m/>
  </r>
  <r>
    <s v="BACotegipe"/>
    <n v="290940"/>
    <x v="1939"/>
    <s v="BA"/>
    <s v="Cotegipe"/>
    <x v="1"/>
    <n v="13636"/>
    <x v="2"/>
    <m/>
  </r>
  <r>
    <s v="BACravolândia"/>
    <n v="290950"/>
    <x v="1940"/>
    <s v="BA"/>
    <s v="Cravolândia"/>
    <x v="1"/>
    <n v="5041"/>
    <x v="2"/>
    <m/>
  </r>
  <r>
    <s v="BACrisópolis"/>
    <n v="290960"/>
    <x v="1941"/>
    <s v="BA"/>
    <s v="Crisópolis"/>
    <x v="1"/>
    <n v="20046"/>
    <x v="0"/>
    <m/>
  </r>
  <r>
    <s v="BACristópolis"/>
    <n v="290970"/>
    <x v="1942"/>
    <s v="BA"/>
    <s v="Cristópolis"/>
    <x v="1"/>
    <n v="13280"/>
    <x v="2"/>
    <m/>
  </r>
  <r>
    <s v="BACruz Das Almas"/>
    <n v="290980"/>
    <x v="1943"/>
    <s v="BA"/>
    <s v="Cruz Das Almas"/>
    <x v="1"/>
    <n v="58606"/>
    <x v="1"/>
    <m/>
  </r>
  <r>
    <s v="BACuraçá"/>
    <n v="290990"/>
    <x v="1944"/>
    <s v="BA"/>
    <s v="Curaçá"/>
    <x v="1"/>
    <n v="32168"/>
    <x v="0"/>
    <m/>
  </r>
  <r>
    <s v="BADário Meira"/>
    <n v="291000"/>
    <x v="1945"/>
    <s v="BA"/>
    <s v="Dário Meira"/>
    <x v="1"/>
    <n v="12836"/>
    <x v="2"/>
    <m/>
  </r>
  <r>
    <s v="BADias D'ávila"/>
    <n v="291005"/>
    <x v="1946"/>
    <s v="BA"/>
    <s v="Dias D´ávila"/>
    <x v="1"/>
    <n v="66440"/>
    <x v="1"/>
    <m/>
  </r>
  <r>
    <s v="BADom Basílio"/>
    <n v="291010"/>
    <x v="1947"/>
    <s v="BA"/>
    <s v="Dom Basílio"/>
    <x v="1"/>
    <n v="11355"/>
    <x v="2"/>
    <m/>
  </r>
  <r>
    <s v="BADom Macedo Costa"/>
    <n v="291020"/>
    <x v="1948"/>
    <s v="BA"/>
    <s v="Dom Macedo Costa"/>
    <x v="1"/>
    <n v="3874"/>
    <x v="2"/>
    <m/>
  </r>
  <r>
    <s v="BAElísio Medrado"/>
    <n v="291030"/>
    <x v="1949"/>
    <s v="BA"/>
    <s v="Elísio Medrado"/>
    <x v="1"/>
    <n v="7947"/>
    <x v="2"/>
    <m/>
  </r>
  <r>
    <s v="BAEncruzilhada"/>
    <n v="291040"/>
    <x v="1950"/>
    <s v="BA"/>
    <s v="Encruzilhada"/>
    <x v="1"/>
    <n v="23766"/>
    <x v="0"/>
    <m/>
  </r>
  <r>
    <s v="BAEntre Rios"/>
    <n v="291050"/>
    <x v="1951"/>
    <s v="BA"/>
    <s v="Entre Rios"/>
    <x v="1"/>
    <n v="39872"/>
    <x v="0"/>
    <m/>
  </r>
  <r>
    <s v="BAEsplanada"/>
    <n v="291060"/>
    <x v="1952"/>
    <s v="BA"/>
    <s v="Esplanada"/>
    <x v="1"/>
    <n v="32802"/>
    <x v="0"/>
    <m/>
  </r>
  <r>
    <s v="BAEuclides da Cunha"/>
    <n v="291070"/>
    <x v="1953"/>
    <s v="BA"/>
    <s v="Euclides da Cunha"/>
    <x v="1"/>
    <n v="56289"/>
    <x v="1"/>
    <m/>
  </r>
  <r>
    <s v="BAEunápolis"/>
    <n v="291072"/>
    <x v="1954"/>
    <s v="BA"/>
    <s v="Eunápolis"/>
    <x v="1"/>
    <n v="100196"/>
    <x v="3"/>
    <m/>
  </r>
  <r>
    <s v="BAFátima"/>
    <n v="291075"/>
    <x v="1955"/>
    <s v="BA"/>
    <s v="Fátima"/>
    <x v="1"/>
    <n v="17652"/>
    <x v="2"/>
    <m/>
  </r>
  <r>
    <s v="BAFeira da Mata"/>
    <n v="291077"/>
    <x v="1956"/>
    <s v="BA"/>
    <s v="Feira da Mata"/>
    <x v="1"/>
    <n v="6184"/>
    <x v="2"/>
    <m/>
  </r>
  <r>
    <s v="BAFeira de Santana"/>
    <n v="291080"/>
    <x v="1957"/>
    <s v="BA"/>
    <s v="Feira de Santana"/>
    <x v="1"/>
    <n v="556642"/>
    <x v="3"/>
    <m/>
  </r>
  <r>
    <s v="BAFiladélfia"/>
    <n v="291085"/>
    <x v="1958"/>
    <s v="BA"/>
    <s v="Filadélfia"/>
    <x v="1"/>
    <n v="16740"/>
    <x v="2"/>
    <m/>
  </r>
  <r>
    <s v="BAFirmino Alves"/>
    <n v="291090"/>
    <x v="1959"/>
    <s v="BA"/>
    <s v="Firmino Alves"/>
    <x v="1"/>
    <n v="5384"/>
    <x v="2"/>
    <m/>
  </r>
  <r>
    <s v="BAFloresta Azul"/>
    <n v="291100"/>
    <x v="1960"/>
    <s v="BA"/>
    <s v="Floresta Azul"/>
    <x v="1"/>
    <n v="10660"/>
    <x v="2"/>
    <m/>
  </r>
  <r>
    <s v="BAFormosa do Rio Preto"/>
    <n v="291110"/>
    <x v="1961"/>
    <s v="BA"/>
    <s v="Formosa do Rio Preto"/>
    <x v="1"/>
    <n v="22528"/>
    <x v="0"/>
    <m/>
  </r>
  <r>
    <s v="BAGandu"/>
    <n v="291120"/>
    <x v="1962"/>
    <s v="BA"/>
    <s v="Gandu"/>
    <x v="1"/>
    <n v="30336"/>
    <x v="0"/>
    <m/>
  </r>
  <r>
    <s v="BAGavião"/>
    <n v="291125"/>
    <x v="1963"/>
    <s v="BA"/>
    <s v="Gavião"/>
    <x v="1"/>
    <n v="4561"/>
    <x v="2"/>
    <m/>
  </r>
  <r>
    <s v="BAGentio do Ouro"/>
    <n v="291130"/>
    <x v="1964"/>
    <s v="BA"/>
    <s v="Gentio do Ouro"/>
    <x v="1"/>
    <n v="10622"/>
    <x v="2"/>
    <m/>
  </r>
  <r>
    <s v="BAGlória"/>
    <n v="291140"/>
    <x v="1965"/>
    <s v="BA"/>
    <s v="Glória"/>
    <x v="1"/>
    <n v="15076"/>
    <x v="2"/>
    <m/>
  </r>
  <r>
    <s v="BAGongogi"/>
    <n v="291150"/>
    <x v="1966"/>
    <s v="BA"/>
    <s v="Gongogi"/>
    <x v="1"/>
    <n v="8357"/>
    <x v="2"/>
    <m/>
  </r>
  <r>
    <s v="BAGovernador Mangabeira"/>
    <n v="291160"/>
    <x v="1967"/>
    <s v="BA"/>
    <s v="Governador Mangabeira"/>
    <x v="1"/>
    <n v="19818"/>
    <x v="2"/>
    <m/>
  </r>
  <r>
    <s v="BAGuajeru"/>
    <n v="291165"/>
    <x v="1968"/>
    <s v="BA"/>
    <s v="Guajeru"/>
    <x v="1"/>
    <n v="10412"/>
    <x v="2"/>
    <m/>
  </r>
  <r>
    <s v="BAGuanambi"/>
    <n v="291170"/>
    <x v="1969"/>
    <s v="BA"/>
    <s v="Guanambi"/>
    <x v="1"/>
    <n v="78833"/>
    <x v="1"/>
    <m/>
  </r>
  <r>
    <s v="BAGuaratinga"/>
    <n v="291180"/>
    <x v="1970"/>
    <s v="BA"/>
    <s v="Guaratinga"/>
    <x v="1"/>
    <n v="22165"/>
    <x v="0"/>
    <m/>
  </r>
  <r>
    <s v="BAHeliópolis"/>
    <n v="291185"/>
    <x v="1971"/>
    <s v="BA"/>
    <s v="Heliópolis"/>
    <x v="1"/>
    <n v="13192"/>
    <x v="2"/>
    <m/>
  </r>
  <r>
    <s v="BAIaçu"/>
    <n v="291190"/>
    <x v="1972"/>
    <s v="BA"/>
    <s v="Iaçu"/>
    <x v="1"/>
    <n v="25736"/>
    <x v="0"/>
    <m/>
  </r>
  <r>
    <s v="BAIbiassucê"/>
    <n v="291200"/>
    <x v="1973"/>
    <s v="BA"/>
    <s v="Ibiassucê"/>
    <x v="1"/>
    <n v="10062"/>
    <x v="2"/>
    <m/>
  </r>
  <r>
    <s v="BAIbicaraí"/>
    <n v="291210"/>
    <x v="1974"/>
    <s v="BA"/>
    <s v="Ibicaraí"/>
    <x v="1"/>
    <n v="24272"/>
    <x v="0"/>
    <m/>
  </r>
  <r>
    <s v="BAIbicoara"/>
    <n v="291220"/>
    <x v="1975"/>
    <s v="BA"/>
    <s v="Ibicoara"/>
    <x v="1"/>
    <n v="17282"/>
    <x v="2"/>
    <m/>
  </r>
  <r>
    <s v="BAIbicuí"/>
    <n v="291230"/>
    <x v="1976"/>
    <s v="BA"/>
    <s v="Ibicuí"/>
    <x v="1"/>
    <n v="15785"/>
    <x v="2"/>
    <m/>
  </r>
  <r>
    <s v="BAIbipeba"/>
    <n v="291240"/>
    <x v="1977"/>
    <s v="BA"/>
    <s v="Ibipeba"/>
    <x v="1"/>
    <n v="17008"/>
    <x v="2"/>
    <m/>
  </r>
  <r>
    <s v="BAIbipitanga"/>
    <n v="291250"/>
    <x v="1978"/>
    <s v="BA"/>
    <s v="Ibipitanga"/>
    <x v="1"/>
    <n v="14171"/>
    <x v="2"/>
    <m/>
  </r>
  <r>
    <s v="BAIbiquera"/>
    <n v="291260"/>
    <x v="1979"/>
    <s v="BA"/>
    <s v="Ibiquera"/>
    <x v="1"/>
    <n v="4866"/>
    <x v="2"/>
    <m/>
  </r>
  <r>
    <s v="BAIbirapitanga"/>
    <n v="291270"/>
    <x v="1980"/>
    <s v="BA"/>
    <s v="Ibirapitanga"/>
    <x v="1"/>
    <n v="22598"/>
    <x v="0"/>
    <m/>
  </r>
  <r>
    <s v="BAIbirapuã"/>
    <n v="291280"/>
    <x v="1981"/>
    <s v="BA"/>
    <s v="Ibirapuã"/>
    <x v="1"/>
    <n v="7956"/>
    <x v="2"/>
    <m/>
  </r>
  <r>
    <s v="BAIbirataia"/>
    <n v="291290"/>
    <x v="1982"/>
    <s v="BA"/>
    <s v="Ibirataia"/>
    <x v="1"/>
    <n v="18943"/>
    <x v="2"/>
    <m/>
  </r>
  <r>
    <s v="BAIbitiara"/>
    <n v="291300"/>
    <x v="1983"/>
    <s v="BA"/>
    <s v="Ibitiara"/>
    <x v="1"/>
    <n v="15508"/>
    <x v="2"/>
    <m/>
  </r>
  <r>
    <s v="BAIbititá"/>
    <n v="291310"/>
    <x v="1984"/>
    <s v="BA"/>
    <s v="Ibititá"/>
    <x v="1"/>
    <n v="17840"/>
    <x v="2"/>
    <m/>
  </r>
  <r>
    <s v="BAIbotirama"/>
    <n v="291320"/>
    <x v="1985"/>
    <s v="BA"/>
    <s v="Ibotirama"/>
    <x v="1"/>
    <n v="25424"/>
    <x v="0"/>
    <m/>
  </r>
  <r>
    <s v="BAIchu"/>
    <n v="291330"/>
    <x v="1986"/>
    <s v="BA"/>
    <s v="Ichu"/>
    <x v="1"/>
    <n v="5255"/>
    <x v="2"/>
    <m/>
  </r>
  <r>
    <s v="BAIgaporã"/>
    <n v="291340"/>
    <x v="1987"/>
    <s v="BA"/>
    <s v="Igaporã"/>
    <x v="1"/>
    <n v="15205"/>
    <x v="2"/>
    <m/>
  </r>
  <r>
    <s v="BAIgrapiúna"/>
    <n v="291345"/>
    <x v="1988"/>
    <s v="BA"/>
    <s v="Igrapiúna"/>
    <x v="1"/>
    <n v="13343"/>
    <x v="2"/>
    <m/>
  </r>
  <r>
    <s v="BAIguaí"/>
    <n v="291350"/>
    <x v="1989"/>
    <s v="BA"/>
    <s v="Iguaí"/>
    <x v="1"/>
    <n v="25705"/>
    <x v="0"/>
    <m/>
  </r>
  <r>
    <s v="BAIlhéus"/>
    <n v="291360"/>
    <x v="1990"/>
    <s v="BA"/>
    <s v="Ilhéus"/>
    <x v="1"/>
    <n v="184236"/>
    <x v="3"/>
    <m/>
  </r>
  <r>
    <s v="BAInhambupe"/>
    <n v="291370"/>
    <x v="1991"/>
    <s v="BA"/>
    <s v="Inhambupe"/>
    <x v="1"/>
    <n v="36306"/>
    <x v="0"/>
    <m/>
  </r>
  <r>
    <s v="BAIpecaetá"/>
    <n v="291380"/>
    <x v="1992"/>
    <s v="BA"/>
    <s v="Ipecaetá"/>
    <x v="1"/>
    <n v="15331"/>
    <x v="2"/>
    <m/>
  </r>
  <r>
    <s v="BAIpiaú"/>
    <n v="291390"/>
    <x v="1993"/>
    <s v="BA"/>
    <s v="Ipiaú"/>
    <x v="1"/>
    <n v="44390"/>
    <x v="0"/>
    <m/>
  </r>
  <r>
    <s v="BAIpirá"/>
    <n v="291400"/>
    <x v="1994"/>
    <s v="BA"/>
    <s v="Ipirá"/>
    <x v="1"/>
    <n v="59343"/>
    <x v="1"/>
    <m/>
  </r>
  <r>
    <s v="BAIpupiara"/>
    <n v="291410"/>
    <x v="1995"/>
    <s v="BA"/>
    <s v="Ipupiara"/>
    <x v="1"/>
    <n v="9285"/>
    <x v="2"/>
    <m/>
  </r>
  <r>
    <s v="BAIrajuba"/>
    <n v="291420"/>
    <x v="1996"/>
    <s v="BA"/>
    <s v="Irajuba"/>
    <x v="1"/>
    <n v="7002"/>
    <x v="2"/>
    <m/>
  </r>
  <r>
    <s v="BAIramaia"/>
    <n v="291430"/>
    <x v="1997"/>
    <s v="BA"/>
    <s v="Iramaia"/>
    <x v="1"/>
    <n v="11990"/>
    <x v="2"/>
    <m/>
  </r>
  <r>
    <s v="BAIraquara"/>
    <n v="291440"/>
    <x v="1998"/>
    <s v="BA"/>
    <s v="Iraquara"/>
    <x v="1"/>
    <n v="22601"/>
    <x v="0"/>
    <m/>
  </r>
  <r>
    <s v="BAIrará"/>
    <n v="291450"/>
    <x v="1999"/>
    <s v="BA"/>
    <s v="Irará"/>
    <x v="1"/>
    <n v="27466"/>
    <x v="0"/>
    <m/>
  </r>
  <r>
    <s v="BAIrecê"/>
    <n v="291460"/>
    <x v="2000"/>
    <s v="BA"/>
    <s v="Irecê"/>
    <x v="1"/>
    <n v="66181"/>
    <x v="1"/>
    <m/>
  </r>
  <r>
    <s v="BAItabela"/>
    <n v="291465"/>
    <x v="2001"/>
    <s v="BA"/>
    <s v="Itabela"/>
    <x v="1"/>
    <n v="28390"/>
    <x v="0"/>
    <m/>
  </r>
  <r>
    <s v="BAItaberaba"/>
    <n v="291470"/>
    <x v="2002"/>
    <s v="BA"/>
    <s v="Itaberaba"/>
    <x v="1"/>
    <n v="61631"/>
    <x v="1"/>
    <m/>
  </r>
  <r>
    <s v="BAItabuna"/>
    <n v="291480"/>
    <x v="2003"/>
    <s v="BA"/>
    <s v="Itabuna"/>
    <x v="1"/>
    <n v="204667"/>
    <x v="3"/>
    <m/>
  </r>
  <r>
    <s v="BAItacaré"/>
    <n v="291490"/>
    <x v="2004"/>
    <s v="BA"/>
    <s v="Itacaré"/>
    <x v="1"/>
    <n v="24318"/>
    <x v="0"/>
    <m/>
  </r>
  <r>
    <s v="BAItaeté"/>
    <n v="291500"/>
    <x v="2005"/>
    <s v="BA"/>
    <s v="Itaeté"/>
    <x v="1"/>
    <n v="14924"/>
    <x v="2"/>
    <m/>
  </r>
  <r>
    <s v="BAItagi"/>
    <n v="291510"/>
    <x v="2006"/>
    <s v="BA"/>
    <s v="Itagi"/>
    <x v="1"/>
    <n v="13051"/>
    <x v="2"/>
    <m/>
  </r>
  <r>
    <s v="BAItagibá"/>
    <n v="291520"/>
    <x v="2007"/>
    <s v="BA"/>
    <s v="Itagibá"/>
    <x v="1"/>
    <n v="15193"/>
    <x v="2"/>
    <m/>
  </r>
  <r>
    <s v="BAItagimirim"/>
    <n v="291530"/>
    <x v="2008"/>
    <s v="BA"/>
    <s v="Itagimirim"/>
    <x v="1"/>
    <n v="7110"/>
    <x v="2"/>
    <m/>
  </r>
  <r>
    <s v="BAItaguaçu da Bahia"/>
    <n v="291535"/>
    <x v="2009"/>
    <s v="BA"/>
    <s v="Itaguaçu da Bahia"/>
    <x v="1"/>
    <n v="13209"/>
    <x v="2"/>
    <m/>
  </r>
  <r>
    <s v="BAItaju do Colônia"/>
    <n v="291540"/>
    <x v="2010"/>
    <s v="BA"/>
    <s v="Itaju do Colônia"/>
    <x v="1"/>
    <n v="7309"/>
    <x v="2"/>
    <m/>
  </r>
  <r>
    <s v="BAItajuípe"/>
    <n v="291550"/>
    <x v="2011"/>
    <s v="BA"/>
    <s v="Itajuípe"/>
    <x v="1"/>
    <n v="21081"/>
    <x v="0"/>
    <m/>
  </r>
  <r>
    <s v="BAItamaraju"/>
    <n v="291560"/>
    <x v="2012"/>
    <s v="BA"/>
    <s v="Itamaraju"/>
    <x v="1"/>
    <n v="63069"/>
    <x v="1"/>
    <m/>
  </r>
  <r>
    <s v="BAItamari"/>
    <n v="291570"/>
    <x v="2013"/>
    <s v="BA"/>
    <s v="Itamari"/>
    <x v="1"/>
    <n v="7903"/>
    <x v="2"/>
    <m/>
  </r>
  <r>
    <s v="BAItambé"/>
    <n v="291580"/>
    <x v="2014"/>
    <s v="BA"/>
    <s v="Itambé"/>
    <x v="1"/>
    <n v="23089"/>
    <x v="0"/>
    <m/>
  </r>
  <r>
    <s v="BAItanagra"/>
    <n v="291590"/>
    <x v="2015"/>
    <s v="BA"/>
    <s v="Itanagra"/>
    <x v="1"/>
    <n v="7598"/>
    <x v="2"/>
    <m/>
  </r>
  <r>
    <s v="BAItanhém"/>
    <n v="291600"/>
    <x v="2016"/>
    <s v="BA"/>
    <s v="Itanhém"/>
    <x v="1"/>
    <n v="20216"/>
    <x v="0"/>
    <m/>
  </r>
  <r>
    <s v="BAItaparica"/>
    <n v="291610"/>
    <x v="2017"/>
    <s v="BA"/>
    <s v="Itaparica"/>
    <x v="1"/>
    <n v="20725"/>
    <x v="0"/>
    <m/>
  </r>
  <r>
    <s v="BAItapé"/>
    <n v="291620"/>
    <x v="2018"/>
    <s v="BA"/>
    <s v="Itapé"/>
    <x v="1"/>
    <n v="10995"/>
    <x v="2"/>
    <m/>
  </r>
  <r>
    <s v="BAItapebi"/>
    <n v="291630"/>
    <x v="2019"/>
    <s v="BA"/>
    <s v="Itapebi"/>
    <x v="1"/>
    <n v="10495"/>
    <x v="2"/>
    <m/>
  </r>
  <r>
    <s v="BAItapetinga"/>
    <n v="291640"/>
    <x v="2020"/>
    <s v="BA"/>
    <s v="Itapetinga"/>
    <x v="1"/>
    <n v="68273"/>
    <x v="1"/>
    <m/>
  </r>
  <r>
    <s v="BAItapicuru"/>
    <n v="291650"/>
    <x v="2021"/>
    <s v="BA"/>
    <s v="Itapicuru"/>
    <x v="1"/>
    <n v="32261"/>
    <x v="0"/>
    <m/>
  </r>
  <r>
    <s v="BAItapitanga"/>
    <n v="291660"/>
    <x v="2022"/>
    <s v="BA"/>
    <s v="Itapitanga"/>
    <x v="1"/>
    <n v="10207"/>
    <x v="2"/>
    <m/>
  </r>
  <r>
    <s v="BAItaquara"/>
    <n v="291670"/>
    <x v="2023"/>
    <s v="BA"/>
    <s v="Itaquara"/>
    <x v="1"/>
    <n v="7678"/>
    <x v="2"/>
    <m/>
  </r>
  <r>
    <s v="BAItarantim"/>
    <n v="291680"/>
    <x v="2024"/>
    <s v="BA"/>
    <s v="Itarantim"/>
    <x v="1"/>
    <n v="18539"/>
    <x v="2"/>
    <m/>
  </r>
  <r>
    <s v="BAItatim"/>
    <n v="291685"/>
    <x v="2025"/>
    <s v="BA"/>
    <s v="Itatim"/>
    <x v="1"/>
    <n v="14522"/>
    <x v="2"/>
    <m/>
  </r>
  <r>
    <s v="BAItiruçu"/>
    <n v="291690"/>
    <x v="2026"/>
    <s v="BA"/>
    <s v="Itiruçu"/>
    <x v="1"/>
    <n v="12693"/>
    <x v="2"/>
    <m/>
  </r>
  <r>
    <s v="BAItiúba"/>
    <n v="291700"/>
    <x v="2027"/>
    <s v="BA"/>
    <s v="Itiúba"/>
    <x v="1"/>
    <n v="36113"/>
    <x v="0"/>
    <m/>
  </r>
  <r>
    <s v="BAItororó"/>
    <n v="291710"/>
    <x v="2028"/>
    <s v="BA"/>
    <s v="Itororó"/>
    <x v="1"/>
    <n v="19914"/>
    <x v="2"/>
    <m/>
  </r>
  <r>
    <s v="BAItuaçu"/>
    <n v="291720"/>
    <x v="2029"/>
    <s v="BA"/>
    <s v="Ituaçu"/>
    <x v="1"/>
    <n v="18127"/>
    <x v="2"/>
    <m/>
  </r>
  <r>
    <s v="BAItuberá"/>
    <n v="291730"/>
    <x v="2030"/>
    <s v="BA"/>
    <s v="Ituberá"/>
    <x v="1"/>
    <n v="26591"/>
    <x v="0"/>
    <m/>
  </r>
  <r>
    <s v="BAIuiú"/>
    <n v="291733"/>
    <x v="2031"/>
    <s v="BA"/>
    <s v="Iuiú"/>
    <x v="1"/>
    <n v="10900"/>
    <x v="2"/>
    <m/>
  </r>
  <r>
    <s v="BAJaborandi"/>
    <n v="291735"/>
    <x v="2032"/>
    <s v="BA"/>
    <s v="Jaborandi"/>
    <x v="1"/>
    <n v="8973"/>
    <x v="2"/>
    <m/>
  </r>
  <r>
    <s v="BAJacaraci"/>
    <n v="291740"/>
    <x v="2033"/>
    <s v="BA"/>
    <s v="Jacaraci"/>
    <x v="1"/>
    <n v="13651"/>
    <x v="2"/>
    <m/>
  </r>
  <r>
    <s v="BAJacobina"/>
    <n v="291750"/>
    <x v="2034"/>
    <s v="BA"/>
    <s v="Jacobina"/>
    <x v="1"/>
    <n v="79247"/>
    <x v="1"/>
    <m/>
  </r>
  <r>
    <s v="BAJaguaquara"/>
    <n v="291760"/>
    <x v="2035"/>
    <s v="BA"/>
    <s v="Jaguaquara"/>
    <x v="1"/>
    <n v="51011"/>
    <x v="1"/>
    <m/>
  </r>
  <r>
    <s v="BAJaguarari"/>
    <n v="291770"/>
    <x v="2036"/>
    <s v="BA"/>
    <s v="Jaguarari"/>
    <x v="1"/>
    <n v="30343"/>
    <x v="0"/>
    <m/>
  </r>
  <r>
    <s v="BAJaguaripe"/>
    <n v="291780"/>
    <x v="2037"/>
    <s v="BA"/>
    <s v="Jaguaripe"/>
    <x v="1"/>
    <n v="16467"/>
    <x v="2"/>
    <m/>
  </r>
  <r>
    <s v="BAJandaíra"/>
    <n v="291790"/>
    <x v="2038"/>
    <s v="BA"/>
    <s v="Jandaíra"/>
    <x v="1"/>
    <n v="10331"/>
    <x v="2"/>
    <m/>
  </r>
  <r>
    <s v="BAJequié"/>
    <n v="291800"/>
    <x v="2039"/>
    <s v="BA"/>
    <s v="Jequié"/>
    <x v="1"/>
    <n v="151895"/>
    <x v="3"/>
    <m/>
  </r>
  <r>
    <s v="BAJeremoabo"/>
    <n v="291810"/>
    <x v="2040"/>
    <s v="BA"/>
    <s v="Jeremoabo"/>
    <x v="1"/>
    <n v="37680"/>
    <x v="0"/>
    <m/>
  </r>
  <r>
    <s v="BAJiquiriçá"/>
    <n v="291820"/>
    <x v="2041"/>
    <s v="BA"/>
    <s v="Jiquiriçá"/>
    <x v="1"/>
    <n v="14118"/>
    <x v="2"/>
    <m/>
  </r>
  <r>
    <s v="BAJitaúna"/>
    <n v="291830"/>
    <x v="2042"/>
    <s v="BA"/>
    <s v="Jitaúna"/>
    <x v="1"/>
    <n v="14115"/>
    <x v="2"/>
    <m/>
  </r>
  <r>
    <s v="BAJoão Dourado"/>
    <n v="291835"/>
    <x v="2043"/>
    <s v="BA"/>
    <s v="João Dourado"/>
    <x v="1"/>
    <n v="22549"/>
    <x v="0"/>
    <m/>
  </r>
  <r>
    <s v="BAJuazeiro"/>
    <n v="291840"/>
    <x v="2044"/>
    <s v="BA"/>
    <s v="Juazeiro"/>
    <x v="1"/>
    <n v="197965"/>
    <x v="3"/>
    <m/>
  </r>
  <r>
    <s v="BAJucuruçu"/>
    <n v="291845"/>
    <x v="2045"/>
    <s v="BA"/>
    <s v="Jucuruçu"/>
    <x v="1"/>
    <n v="10290"/>
    <x v="2"/>
    <m/>
  </r>
  <r>
    <s v="BAJussara"/>
    <n v="291850"/>
    <x v="2046"/>
    <s v="BA"/>
    <s v="Jussara"/>
    <x v="1"/>
    <n v="15052"/>
    <x v="2"/>
    <m/>
  </r>
  <r>
    <s v="BAJussari"/>
    <n v="291855"/>
    <x v="2047"/>
    <s v="BA"/>
    <s v="Jussari"/>
    <x v="1"/>
    <n v="6474"/>
    <x v="2"/>
    <m/>
  </r>
  <r>
    <s v="BAJussiape"/>
    <n v="291860"/>
    <x v="2048"/>
    <s v="BA"/>
    <s v="Jussiape"/>
    <x v="1"/>
    <n v="8031"/>
    <x v="2"/>
    <m/>
  </r>
  <r>
    <s v="BALafaiete Coutinho"/>
    <n v="291870"/>
    <x v="2049"/>
    <s v="BA"/>
    <s v="Lafaiete Coutinho"/>
    <x v="1"/>
    <n v="3901"/>
    <x v="2"/>
    <m/>
  </r>
  <r>
    <s v="BALagoa Real"/>
    <n v="291875"/>
    <x v="2050"/>
    <s v="BA"/>
    <s v="Lagoa Real"/>
    <x v="1"/>
    <n v="13934"/>
    <x v="2"/>
    <m/>
  </r>
  <r>
    <s v="BALaje"/>
    <n v="291880"/>
    <x v="2051"/>
    <s v="BA"/>
    <s v="Laje"/>
    <x v="1"/>
    <n v="22201"/>
    <x v="0"/>
    <m/>
  </r>
  <r>
    <s v="BALajedão"/>
    <n v="291890"/>
    <x v="2052"/>
    <s v="BA"/>
    <s v="Lajedão"/>
    <x v="1"/>
    <n v="3733"/>
    <x v="2"/>
    <m/>
  </r>
  <r>
    <s v="BALajedinho"/>
    <n v="291900"/>
    <x v="2053"/>
    <s v="BA"/>
    <s v="Lajedinho"/>
    <x v="1"/>
    <n v="3936"/>
    <x v="2"/>
    <m/>
  </r>
  <r>
    <s v="BALajedo do Tabocal"/>
    <n v="291905"/>
    <x v="2054"/>
    <s v="BA"/>
    <s v="Lajedo do Tabocal"/>
    <x v="1"/>
    <n v="8305"/>
    <x v="2"/>
    <m/>
  </r>
  <r>
    <s v="BALamarão"/>
    <n v="291910"/>
    <x v="2055"/>
    <s v="BA"/>
    <s v="Lamarão"/>
    <x v="1"/>
    <n v="9560"/>
    <x v="2"/>
    <m/>
  </r>
  <r>
    <s v="BALapão"/>
    <n v="291915"/>
    <x v="2056"/>
    <s v="BA"/>
    <s v="Lapão"/>
    <x v="1"/>
    <n v="25646"/>
    <x v="0"/>
    <m/>
  </r>
  <r>
    <s v="BALauro de Freitas"/>
    <n v="291920"/>
    <x v="2057"/>
    <s v="BA"/>
    <s v="Lauro de Freitas"/>
    <x v="1"/>
    <n v="163449"/>
    <x v="3"/>
    <m/>
  </r>
  <r>
    <s v="BALençóis"/>
    <n v="291930"/>
    <x v="2058"/>
    <s v="BA"/>
    <s v="Lençóis"/>
    <x v="1"/>
    <n v="10368"/>
    <x v="2"/>
    <m/>
  </r>
  <r>
    <s v="BALicínio de Almeida"/>
    <n v="291940"/>
    <x v="2059"/>
    <s v="BA"/>
    <s v="Licínio de Almeida"/>
    <x v="1"/>
    <n v="12311"/>
    <x v="2"/>
    <m/>
  </r>
  <r>
    <s v="BALivramento de Nossa Senhora"/>
    <n v="291950"/>
    <x v="2060"/>
    <s v="BA"/>
    <s v="Livramento de Nossa Senhora"/>
    <x v="1"/>
    <n v="42693"/>
    <x v="0"/>
    <m/>
  </r>
  <r>
    <s v="BALuís Eduardo Magalhães"/>
    <n v="291955"/>
    <x v="2061"/>
    <s v="BA"/>
    <s v="Luís Eduardo Magalhães"/>
    <x v="1"/>
    <n v="60105"/>
    <x v="1"/>
    <m/>
  </r>
  <r>
    <s v="BAMacajuba"/>
    <n v="291960"/>
    <x v="2062"/>
    <s v="BA"/>
    <s v="Macajuba"/>
    <x v="1"/>
    <n v="11229"/>
    <x v="2"/>
    <m/>
  </r>
  <r>
    <s v="BAMacarani"/>
    <n v="291970"/>
    <x v="2063"/>
    <s v="BA"/>
    <s v="Macarani"/>
    <x v="1"/>
    <n v="17093"/>
    <x v="2"/>
    <m/>
  </r>
  <r>
    <s v="BAMacaúbas"/>
    <n v="291980"/>
    <x v="2064"/>
    <s v="BA"/>
    <s v="Macaúbas"/>
    <x v="1"/>
    <n v="47051"/>
    <x v="0"/>
    <m/>
  </r>
  <r>
    <s v="BAMacururé"/>
    <n v="291990"/>
    <x v="2065"/>
    <s v="BA"/>
    <s v="Macururé"/>
    <x v="1"/>
    <n v="8073"/>
    <x v="2"/>
    <m/>
  </r>
  <r>
    <s v="BAMadre de Deus"/>
    <n v="291992"/>
    <x v="2066"/>
    <s v="BA"/>
    <s v="Madre de Deus"/>
    <x v="1"/>
    <n v="17376"/>
    <x v="2"/>
    <m/>
  </r>
  <r>
    <s v="BAMaetinga"/>
    <n v="291995"/>
    <x v="2067"/>
    <s v="BA"/>
    <s v="Maetinga"/>
    <x v="1"/>
    <n v="7038"/>
    <x v="2"/>
    <m/>
  </r>
  <r>
    <s v="BAMaiquinique"/>
    <n v="292000"/>
    <x v="2068"/>
    <s v="BA"/>
    <s v="Maiquinique"/>
    <x v="1"/>
    <n v="8782"/>
    <x v="2"/>
    <m/>
  </r>
  <r>
    <s v="BAMairi"/>
    <n v="292010"/>
    <x v="2069"/>
    <s v="BA"/>
    <s v="Mairi"/>
    <x v="1"/>
    <n v="19326"/>
    <x v="2"/>
    <m/>
  </r>
  <r>
    <s v="BAMalhada"/>
    <n v="292020"/>
    <x v="2070"/>
    <s v="BA"/>
    <s v="Malhada"/>
    <x v="1"/>
    <n v="16014"/>
    <x v="2"/>
    <m/>
  </r>
  <r>
    <s v="BAMalhada de Pedras"/>
    <n v="292030"/>
    <x v="2071"/>
    <s v="BA"/>
    <s v="Malhada de Pedras"/>
    <x v="1"/>
    <n v="8468"/>
    <x v="2"/>
    <m/>
  </r>
  <r>
    <s v="BAManoel Vitorino"/>
    <n v="292040"/>
    <x v="2072"/>
    <s v="BA"/>
    <s v="Manoel Vitorino"/>
    <x v="1"/>
    <n v="14387"/>
    <x v="2"/>
    <m/>
  </r>
  <r>
    <s v="BAMansidão"/>
    <n v="292045"/>
    <x v="2073"/>
    <s v="BA"/>
    <s v="Mansidão"/>
    <x v="1"/>
    <n v="12592"/>
    <x v="2"/>
    <m/>
  </r>
  <r>
    <s v="BAMaracás"/>
    <n v="292050"/>
    <x v="2074"/>
    <s v="BA"/>
    <s v="Maracás"/>
    <x v="1"/>
    <n v="24613"/>
    <x v="0"/>
    <m/>
  </r>
  <r>
    <s v="BAMaragogipe"/>
    <n v="292060"/>
    <x v="2075"/>
    <s v="BA"/>
    <s v="Maragogipe"/>
    <x v="1"/>
    <n v="42815"/>
    <x v="0"/>
    <m/>
  </r>
  <r>
    <s v="BAMaraú"/>
    <n v="292070"/>
    <x v="2076"/>
    <s v="BA"/>
    <s v="Maraú"/>
    <x v="1"/>
    <n v="19101"/>
    <x v="2"/>
    <m/>
  </r>
  <r>
    <s v="BAMarcionílio Souza"/>
    <n v="292080"/>
    <x v="2077"/>
    <s v="BA"/>
    <s v="Marcionílio Souza"/>
    <x v="1"/>
    <n v="10500"/>
    <x v="2"/>
    <m/>
  </r>
  <r>
    <s v="BAMascote"/>
    <n v="292090"/>
    <x v="2078"/>
    <s v="BA"/>
    <s v="Mascote"/>
    <x v="1"/>
    <n v="14640"/>
    <x v="2"/>
    <m/>
  </r>
  <r>
    <s v="BAMata de São João"/>
    <n v="292100"/>
    <x v="2079"/>
    <s v="BA"/>
    <s v="Mata de São João"/>
    <x v="1"/>
    <n v="40183"/>
    <x v="0"/>
    <m/>
  </r>
  <r>
    <s v="BAMatina"/>
    <n v="292105"/>
    <x v="2080"/>
    <s v="BA"/>
    <s v="Matina"/>
    <x v="1"/>
    <n v="11145"/>
    <x v="2"/>
    <m/>
  </r>
  <r>
    <s v="BAMedeiros Neto"/>
    <n v="292110"/>
    <x v="2081"/>
    <s v="BA"/>
    <s v="Medeiros Neto"/>
    <x v="1"/>
    <n v="21560"/>
    <x v="0"/>
    <m/>
  </r>
  <r>
    <s v="BAMiguel Calmon"/>
    <n v="292120"/>
    <x v="2082"/>
    <s v="BA"/>
    <s v="Miguel Calmon"/>
    <x v="1"/>
    <n v="26475"/>
    <x v="0"/>
    <m/>
  </r>
  <r>
    <s v="BAMilagres"/>
    <n v="292130"/>
    <x v="2083"/>
    <s v="BA"/>
    <s v="Milagres"/>
    <x v="1"/>
    <n v="10306"/>
    <x v="2"/>
    <m/>
  </r>
  <r>
    <s v="BAMirangaba"/>
    <n v="292140"/>
    <x v="2084"/>
    <s v="BA"/>
    <s v="Mirangaba"/>
    <x v="1"/>
    <n v="16279"/>
    <x v="2"/>
    <m/>
  </r>
  <r>
    <s v="BAMirante"/>
    <n v="292145"/>
    <x v="2085"/>
    <s v="BA"/>
    <s v="Mirante"/>
    <x v="1"/>
    <n v="10507"/>
    <x v="2"/>
    <m/>
  </r>
  <r>
    <s v="BAMonte Santo"/>
    <n v="292150"/>
    <x v="2086"/>
    <s v="BA"/>
    <s v="Monte Santo"/>
    <x v="1"/>
    <n v="52338"/>
    <x v="1"/>
    <m/>
  </r>
  <r>
    <s v="BAMorpará"/>
    <n v="292160"/>
    <x v="2087"/>
    <s v="BA"/>
    <s v="Morpará"/>
    <x v="1"/>
    <n v="8280"/>
    <x v="2"/>
    <m/>
  </r>
  <r>
    <s v="BAMorro do Chapéu"/>
    <n v="292170"/>
    <x v="2088"/>
    <s v="BA"/>
    <s v="Morro do Chapéu"/>
    <x v="1"/>
    <n v="35164"/>
    <x v="0"/>
    <m/>
  </r>
  <r>
    <s v="BAMortugaba"/>
    <n v="292180"/>
    <x v="2089"/>
    <s v="BA"/>
    <s v="Mortugaba"/>
    <x v="1"/>
    <n v="12477"/>
    <x v="2"/>
    <m/>
  </r>
  <r>
    <s v="BAMucugê"/>
    <n v="292190"/>
    <x v="2090"/>
    <s v="BA"/>
    <s v="Mucugê"/>
    <x v="1"/>
    <n v="10545"/>
    <x v="2"/>
    <m/>
  </r>
  <r>
    <s v="BAMucuri"/>
    <n v="292200"/>
    <x v="2091"/>
    <s v="BA"/>
    <s v="Mucuri"/>
    <x v="1"/>
    <n v="36026"/>
    <x v="0"/>
    <m/>
  </r>
  <r>
    <s v="BAMulungu do Morro"/>
    <n v="292205"/>
    <x v="2092"/>
    <s v="BA"/>
    <s v="Mulungu do Morro"/>
    <x v="1"/>
    <n v="12249"/>
    <x v="2"/>
    <m/>
  </r>
  <r>
    <s v="BAMundo Novo"/>
    <n v="292210"/>
    <x v="2093"/>
    <s v="BA"/>
    <s v="Mundo Novo"/>
    <x v="1"/>
    <n v="24395"/>
    <x v="0"/>
    <m/>
  </r>
  <r>
    <s v="BAMuniz Ferreira"/>
    <n v="292220"/>
    <x v="2094"/>
    <s v="BA"/>
    <s v="Muniz Ferreira"/>
    <x v="1"/>
    <n v="7317"/>
    <x v="2"/>
    <m/>
  </r>
  <r>
    <s v="BAMuquém de São Francisco"/>
    <n v="292225"/>
    <x v="2095"/>
    <s v="BA"/>
    <s v="Muquém de São Francisco"/>
    <x v="1"/>
    <n v="10272"/>
    <x v="2"/>
    <m/>
  </r>
  <r>
    <s v="BAMuritiba"/>
    <n v="292230"/>
    <x v="2096"/>
    <s v="BA"/>
    <s v="Muritiba"/>
    <x v="1"/>
    <n v="28899"/>
    <x v="0"/>
    <m/>
  </r>
  <r>
    <s v="BAMutuípe"/>
    <n v="292240"/>
    <x v="2097"/>
    <s v="BA"/>
    <s v="Mutuípe"/>
    <x v="1"/>
    <n v="21449"/>
    <x v="0"/>
    <m/>
  </r>
  <r>
    <s v="BANazaré"/>
    <n v="292250"/>
    <x v="2098"/>
    <s v="BA"/>
    <s v="Nazaré"/>
    <x v="1"/>
    <n v="27274"/>
    <x v="0"/>
    <m/>
  </r>
  <r>
    <s v="BANilo Peçanha"/>
    <n v="292260"/>
    <x v="2099"/>
    <s v="BA"/>
    <s v="Nilo Peçanha"/>
    <x v="1"/>
    <n v="12530"/>
    <x v="2"/>
    <m/>
  </r>
  <r>
    <s v="BANordestina"/>
    <n v="292265"/>
    <x v="2100"/>
    <s v="BA"/>
    <s v="Nordestina"/>
    <x v="1"/>
    <n v="12371"/>
    <x v="2"/>
    <m/>
  </r>
  <r>
    <s v="BANova Canaã"/>
    <n v="292270"/>
    <x v="2101"/>
    <s v="BA"/>
    <s v="Nova Canaã"/>
    <x v="1"/>
    <n v="16713"/>
    <x v="2"/>
    <m/>
  </r>
  <r>
    <s v="BANova Fátima"/>
    <n v="292273"/>
    <x v="2102"/>
    <s v="BA"/>
    <s v="Nova Fátima"/>
    <x v="1"/>
    <n v="7602"/>
    <x v="2"/>
    <m/>
  </r>
  <r>
    <s v="BANova Ibiá"/>
    <n v="292275"/>
    <x v="2103"/>
    <s v="BA"/>
    <s v="Nova Ibiá"/>
    <x v="1"/>
    <n v="6648"/>
    <x v="2"/>
    <m/>
  </r>
  <r>
    <s v="BANova Itarana"/>
    <n v="292280"/>
    <x v="2104"/>
    <s v="BA"/>
    <s v="Nova Itarana"/>
    <x v="1"/>
    <n v="7435"/>
    <x v="2"/>
    <m/>
  </r>
  <r>
    <s v="BANova Redenção"/>
    <n v="292285"/>
    <x v="2105"/>
    <s v="BA"/>
    <s v="Nova Redenção"/>
    <x v="1"/>
    <n v="8034"/>
    <x v="2"/>
    <m/>
  </r>
  <r>
    <s v="BANova Soure"/>
    <n v="292290"/>
    <x v="2106"/>
    <s v="BA"/>
    <s v="Nova Soure"/>
    <x v="1"/>
    <n v="24136"/>
    <x v="0"/>
    <m/>
  </r>
  <r>
    <s v="BANova Viçosa"/>
    <n v="292300"/>
    <x v="2107"/>
    <s v="BA"/>
    <s v="Nova Viçosa"/>
    <x v="1"/>
    <n v="38556"/>
    <x v="0"/>
    <m/>
  </r>
  <r>
    <s v="BANovo Horizonte"/>
    <n v="292303"/>
    <x v="2108"/>
    <s v="BA"/>
    <s v="Novo Horizonte"/>
    <x v="1"/>
    <n v="10673"/>
    <x v="2"/>
    <m/>
  </r>
  <r>
    <s v="BANovo Triunfo"/>
    <n v="292305"/>
    <x v="2109"/>
    <s v="BA"/>
    <s v="Novo Triunfo"/>
    <x v="1"/>
    <n v="15051"/>
    <x v="2"/>
    <m/>
  </r>
  <r>
    <s v="BAOlindina"/>
    <n v="292310"/>
    <x v="2110"/>
    <s v="BA"/>
    <s v="Olindina"/>
    <x v="1"/>
    <n v="24943"/>
    <x v="0"/>
    <m/>
  </r>
  <r>
    <s v="BAOliveira Dos Brejinhos"/>
    <n v="292320"/>
    <x v="2111"/>
    <s v="BA"/>
    <s v="Oliveira Dos Brejinhos"/>
    <x v="1"/>
    <n v="21831"/>
    <x v="0"/>
    <m/>
  </r>
  <r>
    <s v="BAOuriçangas"/>
    <n v="292330"/>
    <x v="2112"/>
    <s v="BA"/>
    <s v="Ouriçangas"/>
    <x v="1"/>
    <n v="8298"/>
    <x v="2"/>
    <m/>
  </r>
  <r>
    <s v="BAOurolândia"/>
    <n v="292335"/>
    <x v="2113"/>
    <s v="BA"/>
    <s v="Ourolândia"/>
    <x v="1"/>
    <n v="16425"/>
    <x v="2"/>
    <m/>
  </r>
  <r>
    <s v="BAPalmas de Monte Alto"/>
    <n v="292340"/>
    <x v="2114"/>
    <s v="BA"/>
    <s v="Palmas de Monte Alto"/>
    <x v="1"/>
    <n v="20775"/>
    <x v="0"/>
    <m/>
  </r>
  <r>
    <s v="BAPalmeiras"/>
    <n v="292350"/>
    <x v="2115"/>
    <s v="BA"/>
    <s v="Palmeiras"/>
    <x v="1"/>
    <n v="8410"/>
    <x v="2"/>
    <m/>
  </r>
  <r>
    <s v="BAParamirim"/>
    <n v="292360"/>
    <x v="2116"/>
    <s v="BA"/>
    <s v="Paramirim"/>
    <x v="1"/>
    <n v="21001"/>
    <x v="0"/>
    <m/>
  </r>
  <r>
    <s v="BAParatinga"/>
    <n v="292370"/>
    <x v="2117"/>
    <s v="BA"/>
    <s v="Paratinga"/>
    <x v="1"/>
    <n v="29504"/>
    <x v="0"/>
    <m/>
  </r>
  <r>
    <s v="BAParipiranga"/>
    <n v="292380"/>
    <x v="2118"/>
    <s v="BA"/>
    <s v="Paripiranga"/>
    <x v="1"/>
    <n v="27778"/>
    <x v="0"/>
    <m/>
  </r>
  <r>
    <s v="BAPau Brasil"/>
    <n v="292390"/>
    <x v="2119"/>
    <s v="BA"/>
    <s v="Pau Brasil"/>
    <x v="1"/>
    <n v="10852"/>
    <x v="2"/>
    <m/>
  </r>
  <r>
    <s v="BAPaulo Afonso"/>
    <n v="292400"/>
    <x v="2120"/>
    <s v="BA"/>
    <s v="Paulo Afonso"/>
    <x v="1"/>
    <n v="108396"/>
    <x v="3"/>
    <m/>
  </r>
  <r>
    <s v="BApé de Serra"/>
    <n v="292405"/>
    <x v="2121"/>
    <s v="BA"/>
    <s v="pé de Serra"/>
    <x v="1"/>
    <n v="13752"/>
    <x v="2"/>
    <m/>
  </r>
  <r>
    <s v="BAPedrão"/>
    <n v="292410"/>
    <x v="2122"/>
    <s v="BA"/>
    <s v="Pedrão"/>
    <x v="1"/>
    <n v="6876"/>
    <x v="2"/>
    <m/>
  </r>
  <r>
    <s v="BAPedro Alexandre"/>
    <n v="292420"/>
    <x v="2123"/>
    <s v="BA"/>
    <s v="Pedro Alexandre"/>
    <x v="1"/>
    <n v="16995"/>
    <x v="2"/>
    <m/>
  </r>
  <r>
    <s v="BAPiatã"/>
    <n v="292430"/>
    <x v="2124"/>
    <s v="BA"/>
    <s v="Piatã"/>
    <x v="1"/>
    <n v="17982"/>
    <x v="2"/>
    <m/>
  </r>
  <r>
    <s v="BAPilão Arcado"/>
    <n v="292440"/>
    <x v="2125"/>
    <s v="BA"/>
    <s v="Pilão Arcado"/>
    <x v="1"/>
    <n v="32860"/>
    <x v="0"/>
    <m/>
  </r>
  <r>
    <s v="BAPindaí"/>
    <n v="292450"/>
    <x v="2126"/>
    <s v="BA"/>
    <s v="Pindaí"/>
    <x v="1"/>
    <n v="15628"/>
    <x v="2"/>
    <m/>
  </r>
  <r>
    <s v="BAPindobaçu"/>
    <n v="292460"/>
    <x v="2127"/>
    <s v="BA"/>
    <s v="Pindobaçu"/>
    <x v="1"/>
    <n v="20121"/>
    <x v="0"/>
    <m/>
  </r>
  <r>
    <s v="BAPintadas"/>
    <n v="292465"/>
    <x v="2128"/>
    <s v="BA"/>
    <s v="Pintadas"/>
    <x v="1"/>
    <n v="10342"/>
    <x v="2"/>
    <m/>
  </r>
  <r>
    <s v="BAPiraí do Norte"/>
    <n v="292467"/>
    <x v="2129"/>
    <s v="BA"/>
    <s v="Piraí do Norte"/>
    <x v="1"/>
    <n v="9799"/>
    <x v="2"/>
    <m/>
  </r>
  <r>
    <s v="BAPiripá"/>
    <n v="292470"/>
    <x v="2130"/>
    <s v="BA"/>
    <s v="Piripá"/>
    <x v="1"/>
    <n v="12783"/>
    <x v="2"/>
    <m/>
  </r>
  <r>
    <s v="BAPiritiba"/>
    <n v="292480"/>
    <x v="2131"/>
    <s v="BA"/>
    <s v="Piritiba"/>
    <x v="1"/>
    <n v="22399"/>
    <x v="0"/>
    <m/>
  </r>
  <r>
    <s v="BAPlanaltino"/>
    <n v="292490"/>
    <x v="2132"/>
    <s v="BA"/>
    <s v="Planaltino"/>
    <x v="1"/>
    <n v="8822"/>
    <x v="2"/>
    <m/>
  </r>
  <r>
    <s v="BAPlanalto"/>
    <n v="292500"/>
    <x v="2133"/>
    <s v="BA"/>
    <s v="Planalto"/>
    <x v="1"/>
    <n v="24481"/>
    <x v="0"/>
    <m/>
  </r>
  <r>
    <s v="BAPoções"/>
    <n v="292510"/>
    <x v="2134"/>
    <s v="BA"/>
    <s v="Poções"/>
    <x v="1"/>
    <n v="44701"/>
    <x v="0"/>
    <m/>
  </r>
  <r>
    <s v="BAPojuca"/>
    <n v="292520"/>
    <x v="2135"/>
    <s v="BA"/>
    <s v="Pojuca"/>
    <x v="1"/>
    <n v="33066"/>
    <x v="0"/>
    <m/>
  </r>
  <r>
    <s v="BAPonto Novo"/>
    <n v="292525"/>
    <x v="2136"/>
    <s v="BA"/>
    <s v="Ponto Novo"/>
    <x v="1"/>
    <n v="15742"/>
    <x v="2"/>
    <m/>
  </r>
  <r>
    <s v="BAPorto Seguro"/>
    <n v="292530"/>
    <x v="2137"/>
    <s v="BA"/>
    <s v="Porto Seguro"/>
    <x v="1"/>
    <n v="126929"/>
    <x v="3"/>
    <m/>
  </r>
  <r>
    <s v="BAPotiraguá"/>
    <n v="292540"/>
    <x v="2138"/>
    <s v="BA"/>
    <s v="Potiraguá"/>
    <x v="1"/>
    <n v="9810"/>
    <x v="2"/>
    <m/>
  </r>
  <r>
    <s v="BAPrado"/>
    <n v="292550"/>
    <x v="2139"/>
    <s v="BA"/>
    <s v="Prado"/>
    <x v="1"/>
    <n v="27627"/>
    <x v="0"/>
    <m/>
  </r>
  <r>
    <s v="BAPresidente Dutra"/>
    <n v="292560"/>
    <x v="2140"/>
    <s v="BA"/>
    <s v="Presidente Dutra"/>
    <x v="1"/>
    <n v="13750"/>
    <x v="2"/>
    <m/>
  </r>
  <r>
    <s v="BAPresidente Jânio Quadros"/>
    <n v="292570"/>
    <x v="2141"/>
    <s v="BA"/>
    <s v="Presidente Jânio Quadros"/>
    <x v="1"/>
    <n v="13652"/>
    <x v="2"/>
    <m/>
  </r>
  <r>
    <s v="BAPresidente Tancredo Neves"/>
    <n v="292575"/>
    <x v="2142"/>
    <s v="BA"/>
    <s v="Presidente Tancredo Neves"/>
    <x v="1"/>
    <n v="23846"/>
    <x v="0"/>
    <m/>
  </r>
  <r>
    <s v="BAQueimadas"/>
    <n v="292580"/>
    <x v="2143"/>
    <s v="BA"/>
    <s v="Queimadas"/>
    <x v="1"/>
    <n v="24602"/>
    <x v="0"/>
    <m/>
  </r>
  <r>
    <s v="BAQuijingue"/>
    <n v="292590"/>
    <x v="2144"/>
    <s v="BA"/>
    <s v="Quijingue"/>
    <x v="1"/>
    <n v="27228"/>
    <x v="0"/>
    <m/>
  </r>
  <r>
    <s v="BAQuixabeira"/>
    <n v="292593"/>
    <x v="2145"/>
    <s v="BA"/>
    <s v="Quixabeira"/>
    <x v="1"/>
    <n v="9554"/>
    <x v="2"/>
    <m/>
  </r>
  <r>
    <s v="BARafael Jambeiro"/>
    <n v="292595"/>
    <x v="2146"/>
    <s v="BA"/>
    <s v="Rafael Jambeiro"/>
    <x v="1"/>
    <n v="22874"/>
    <x v="0"/>
    <m/>
  </r>
  <r>
    <s v="BARemanso"/>
    <n v="292600"/>
    <x v="2147"/>
    <s v="BA"/>
    <s v="Remanso"/>
    <x v="1"/>
    <n v="38957"/>
    <x v="0"/>
    <m/>
  </r>
  <r>
    <s v="BARetirolândia"/>
    <n v="292610"/>
    <x v="2148"/>
    <s v="BA"/>
    <s v="Retirolândia"/>
    <x v="1"/>
    <n v="12055"/>
    <x v="2"/>
    <m/>
  </r>
  <r>
    <s v="BARiachão Das Neves"/>
    <n v="292620"/>
    <x v="2149"/>
    <s v="BA"/>
    <s v="Riachão Das Neves"/>
    <x v="1"/>
    <n v="21937"/>
    <x v="0"/>
    <m/>
  </r>
  <r>
    <s v="BARiachão do Jacuípe"/>
    <n v="292630"/>
    <x v="2150"/>
    <s v="BA"/>
    <s v="Riachão do Jacuípe"/>
    <x v="1"/>
    <n v="33172"/>
    <x v="0"/>
    <m/>
  </r>
  <r>
    <s v="BARiacho de Santana"/>
    <n v="292640"/>
    <x v="2151"/>
    <s v="BA"/>
    <s v="Riacho de Santana"/>
    <x v="1"/>
    <n v="30646"/>
    <x v="0"/>
    <m/>
  </r>
  <r>
    <s v="BARibeira do Amparo"/>
    <n v="292650"/>
    <x v="2152"/>
    <s v="BA"/>
    <s v="Ribeira do Amparo"/>
    <x v="1"/>
    <n v="14276"/>
    <x v="2"/>
    <m/>
  </r>
  <r>
    <s v="BARibeira do Pombal"/>
    <n v="292660"/>
    <x v="2153"/>
    <s v="BA"/>
    <s v="Ribeira do Pombal"/>
    <x v="1"/>
    <n v="47518"/>
    <x v="0"/>
    <m/>
  </r>
  <r>
    <s v="BARibeirão do Largo"/>
    <n v="292665"/>
    <x v="2154"/>
    <s v="BA"/>
    <s v="Ribeirão do Largo"/>
    <x v="1"/>
    <n v="8602"/>
    <x v="2"/>
    <m/>
  </r>
  <r>
    <s v="BARio de Contas"/>
    <n v="292670"/>
    <x v="2155"/>
    <s v="BA"/>
    <s v="Rio de Contas"/>
    <x v="1"/>
    <n v="13007"/>
    <x v="2"/>
    <m/>
  </r>
  <r>
    <s v="BARio do Antônio"/>
    <n v="292680"/>
    <x v="2156"/>
    <s v="BA"/>
    <s v="Rio do Antônio"/>
    <x v="1"/>
    <n v="14815"/>
    <x v="2"/>
    <m/>
  </r>
  <r>
    <s v="BARio do Pires"/>
    <n v="292690"/>
    <x v="2157"/>
    <s v="BA"/>
    <s v="Rio do Pires"/>
    <x v="1"/>
    <n v="11918"/>
    <x v="2"/>
    <m/>
  </r>
  <r>
    <s v="BARio Real"/>
    <n v="292700"/>
    <x v="2158"/>
    <s v="BA"/>
    <s v="Rio Real"/>
    <x v="1"/>
    <n v="37164"/>
    <x v="0"/>
    <m/>
  </r>
  <r>
    <s v="BARodelas"/>
    <n v="292710"/>
    <x v="2159"/>
    <s v="BA"/>
    <s v="Rodelas"/>
    <x v="1"/>
    <n v="7775"/>
    <x v="2"/>
    <m/>
  </r>
  <r>
    <s v="BARuy Barbosa"/>
    <n v="292720"/>
    <x v="2160"/>
    <s v="BA"/>
    <s v="Ruy Barbosa"/>
    <x v="1"/>
    <n v="29887"/>
    <x v="0"/>
    <m/>
  </r>
  <r>
    <s v="BASalinas da Margarida"/>
    <n v="292730"/>
    <x v="2161"/>
    <s v="BA"/>
    <s v="Salinas da Margarida"/>
    <x v="1"/>
    <n v="13456"/>
    <x v="2"/>
    <m/>
  </r>
  <r>
    <s v="BASalvador"/>
    <n v="292740"/>
    <x v="2162"/>
    <s v="BA"/>
    <s v="Salvador"/>
    <x v="1"/>
    <n v="2675656"/>
    <x v="4"/>
    <s v="Capital"/>
  </r>
  <r>
    <s v="BASanta Bárbara"/>
    <n v="292750"/>
    <x v="2163"/>
    <s v="BA"/>
    <s v="Santa Bárbara"/>
    <x v="1"/>
    <n v="19064"/>
    <x v="2"/>
    <m/>
  </r>
  <r>
    <s v="BASanta Brígida"/>
    <n v="292760"/>
    <x v="2164"/>
    <s v="BA"/>
    <s v="Santa Brígida"/>
    <x v="1"/>
    <n v="15060"/>
    <x v="2"/>
    <m/>
  </r>
  <r>
    <s v="BASanta Cruz Cabrália"/>
    <n v="292770"/>
    <x v="2165"/>
    <s v="BA"/>
    <s v="Santa Cruz Cabrália"/>
    <x v="1"/>
    <n v="26264"/>
    <x v="0"/>
    <m/>
  </r>
  <r>
    <s v="BASanta Cruz da Vitória"/>
    <n v="292780"/>
    <x v="2166"/>
    <s v="BA"/>
    <s v="Santa Cruz da Vitória"/>
    <x v="1"/>
    <n v="6673"/>
    <x v="2"/>
    <m/>
  </r>
  <r>
    <s v="BASanta Inês"/>
    <n v="292790"/>
    <x v="2167"/>
    <s v="BA"/>
    <s v="Santa Inês"/>
    <x v="1"/>
    <n v="10363"/>
    <x v="2"/>
    <m/>
  </r>
  <r>
    <s v="BASantaluz"/>
    <n v="292800"/>
    <x v="2168"/>
    <s v="BA"/>
    <s v="Santaluz"/>
    <x v="1"/>
    <n v="33838"/>
    <x v="0"/>
    <m/>
  </r>
  <r>
    <s v="BASanta Luzia"/>
    <n v="292805"/>
    <x v="2169"/>
    <s v="BA"/>
    <s v="Santa Luzia"/>
    <x v="1"/>
    <n v="13344"/>
    <x v="2"/>
    <m/>
  </r>
  <r>
    <s v="BASanta Maria da Vitória"/>
    <n v="292810"/>
    <x v="2170"/>
    <s v="BA"/>
    <s v="Santa Maria da Vitória"/>
    <x v="1"/>
    <n v="40309"/>
    <x v="0"/>
    <m/>
  </r>
  <r>
    <s v="BASantana"/>
    <n v="292820"/>
    <x v="2171"/>
    <s v="BA"/>
    <s v="Santana"/>
    <x v="1"/>
    <n v="24750"/>
    <x v="0"/>
    <m/>
  </r>
  <r>
    <s v="BASantanópolis"/>
    <n v="292830"/>
    <x v="2172"/>
    <s v="BA"/>
    <s v="Santanópolis"/>
    <x v="1"/>
    <n v="8776"/>
    <x v="2"/>
    <m/>
  </r>
  <r>
    <s v="BASanta Rita de Cássia"/>
    <n v="292840"/>
    <x v="2173"/>
    <s v="BA"/>
    <s v="Santa Rita de Cássia"/>
    <x v="1"/>
    <n v="26250"/>
    <x v="0"/>
    <m/>
  </r>
  <r>
    <s v="BASanta Teresinha"/>
    <n v="292850"/>
    <x v="2174"/>
    <s v="BA"/>
    <s v="Santa Teresinha"/>
    <x v="1"/>
    <n v="9648"/>
    <x v="2"/>
    <m/>
  </r>
  <r>
    <s v="BASanto Amaro"/>
    <n v="292860"/>
    <x v="2175"/>
    <s v="BA"/>
    <s v="Santo Amaro"/>
    <x v="1"/>
    <n v="57800"/>
    <x v="1"/>
    <m/>
  </r>
  <r>
    <s v="BASanto Antônio de Jesus"/>
    <n v="292870"/>
    <x v="2176"/>
    <s v="BA"/>
    <s v="Santo Antônio de Jesus"/>
    <x v="1"/>
    <n v="90985"/>
    <x v="1"/>
    <m/>
  </r>
  <r>
    <s v="BASanto Estêvão"/>
    <n v="292880"/>
    <x v="2177"/>
    <s v="BA"/>
    <s v="Santo Estêvão"/>
    <x v="1"/>
    <n v="47880"/>
    <x v="0"/>
    <m/>
  </r>
  <r>
    <s v="BASão Desidério"/>
    <n v="292890"/>
    <x v="2178"/>
    <s v="BA"/>
    <s v="São Desidério"/>
    <x v="1"/>
    <n v="27659"/>
    <x v="0"/>
    <m/>
  </r>
  <r>
    <s v="BASão Domingos"/>
    <n v="292895"/>
    <x v="2179"/>
    <s v="BA"/>
    <s v="São Domingos"/>
    <x v="1"/>
    <n v="9226"/>
    <x v="2"/>
    <m/>
  </r>
  <r>
    <s v="BASão Félix"/>
    <n v="292900"/>
    <x v="2180"/>
    <s v="BA"/>
    <s v="São Félix"/>
    <x v="1"/>
    <n v="14098"/>
    <x v="2"/>
    <m/>
  </r>
  <r>
    <s v="BASão Félix do Coribe"/>
    <n v="292905"/>
    <x v="2181"/>
    <s v="BA"/>
    <s v="São Félix do Coribe"/>
    <x v="1"/>
    <n v="13048"/>
    <x v="2"/>
    <m/>
  </r>
  <r>
    <s v="BASão Felipe"/>
    <n v="292910"/>
    <x v="2182"/>
    <s v="BA"/>
    <s v="São Felipe"/>
    <x v="1"/>
    <n v="20305"/>
    <x v="0"/>
    <m/>
  </r>
  <r>
    <s v="BASão Francisco do Conde"/>
    <n v="292920"/>
    <x v="2183"/>
    <s v="BA"/>
    <s v="São Francisco do Conde"/>
    <x v="1"/>
    <n v="33183"/>
    <x v="0"/>
    <m/>
  </r>
  <r>
    <s v="BASão Gabriel"/>
    <n v="292925"/>
    <x v="2184"/>
    <s v="BA"/>
    <s v="São Gabriel"/>
    <x v="1"/>
    <n v="18427"/>
    <x v="2"/>
    <m/>
  </r>
  <r>
    <s v="BASão Gonçalo Dos Campos"/>
    <n v="292930"/>
    <x v="2185"/>
    <s v="BA"/>
    <s v="São Gonçalo Dos Campos"/>
    <x v="1"/>
    <n v="33283"/>
    <x v="0"/>
    <m/>
  </r>
  <r>
    <s v="BASão José da Vitória"/>
    <n v="292935"/>
    <x v="2186"/>
    <s v="BA"/>
    <s v="São José da Vitória"/>
    <x v="1"/>
    <n v="5715"/>
    <x v="2"/>
    <m/>
  </r>
  <r>
    <s v="BASão José do Jacuípe"/>
    <n v="292937"/>
    <x v="2187"/>
    <s v="BA"/>
    <s v="São José do Jacuípe"/>
    <x v="1"/>
    <n v="10180"/>
    <x v="2"/>
    <m/>
  </r>
  <r>
    <s v="BASão Miguel Das Matas"/>
    <n v="292940"/>
    <x v="2188"/>
    <s v="BA"/>
    <s v="São Miguel Das Matas"/>
    <x v="1"/>
    <n v="10414"/>
    <x v="2"/>
    <m/>
  </r>
  <r>
    <s v="BASão Sebastião do Passé"/>
    <n v="292950"/>
    <x v="2189"/>
    <s v="BA"/>
    <s v="São Sebastião do Passé"/>
    <x v="1"/>
    <n v="42153"/>
    <x v="0"/>
    <m/>
  </r>
  <r>
    <s v="BASapeaçu"/>
    <n v="292960"/>
    <x v="2190"/>
    <s v="BA"/>
    <s v="Sapeaçu"/>
    <x v="1"/>
    <n v="16585"/>
    <x v="2"/>
    <m/>
  </r>
  <r>
    <s v="BASátiro Dias"/>
    <n v="292970"/>
    <x v="2191"/>
    <s v="BA"/>
    <s v="Sátiro Dias"/>
    <x v="1"/>
    <n v="18964"/>
    <x v="2"/>
    <m/>
  </r>
  <r>
    <s v="BASaubara"/>
    <n v="292975"/>
    <x v="2192"/>
    <s v="BA"/>
    <s v="Saubara"/>
    <x v="1"/>
    <n v="11201"/>
    <x v="2"/>
    <m/>
  </r>
  <r>
    <s v="BASaúde"/>
    <n v="292980"/>
    <x v="2193"/>
    <s v="BA"/>
    <s v="Saúde"/>
    <x v="1"/>
    <n v="11845"/>
    <x v="2"/>
    <m/>
  </r>
  <r>
    <s v="BASeabra"/>
    <n v="292990"/>
    <x v="2194"/>
    <s v="BA"/>
    <s v="Seabra"/>
    <x v="1"/>
    <n v="41798"/>
    <x v="0"/>
    <m/>
  </r>
  <r>
    <s v="BASebastião Laranjeiras"/>
    <n v="293000"/>
    <x v="2195"/>
    <s v="BA"/>
    <s v="Sebastião Laranjeiras"/>
    <x v="1"/>
    <n v="10371"/>
    <x v="2"/>
    <m/>
  </r>
  <r>
    <s v="BASenhor do Bonfim"/>
    <n v="293010"/>
    <x v="2196"/>
    <s v="BA"/>
    <s v="Senhor do Bonfim"/>
    <x v="1"/>
    <n v="74419"/>
    <x v="1"/>
    <m/>
  </r>
  <r>
    <s v="BASerra do Ramalho"/>
    <n v="293015"/>
    <x v="2197"/>
    <s v="BA"/>
    <s v="Serra do Ramalho"/>
    <x v="1"/>
    <n v="31638"/>
    <x v="0"/>
    <m/>
  </r>
  <r>
    <s v="BASento sé"/>
    <n v="293020"/>
    <x v="2198"/>
    <s v="BA"/>
    <s v="Sento sé"/>
    <x v="1"/>
    <n v="37425"/>
    <x v="0"/>
    <m/>
  </r>
  <r>
    <s v="BASerra Dourada"/>
    <n v="293030"/>
    <x v="2199"/>
    <s v="BA"/>
    <s v="Serra Dourada"/>
    <x v="1"/>
    <n v="18112"/>
    <x v="2"/>
    <m/>
  </r>
  <r>
    <s v="BASerra Preta"/>
    <n v="293040"/>
    <x v="2200"/>
    <s v="BA"/>
    <s v="Serra Preta"/>
    <x v="1"/>
    <n v="15401"/>
    <x v="2"/>
    <m/>
  </r>
  <r>
    <s v="BASerrinha"/>
    <n v="293050"/>
    <x v="2201"/>
    <s v="BA"/>
    <s v="Serrinha"/>
    <x v="1"/>
    <n v="76762"/>
    <x v="1"/>
    <m/>
  </r>
  <r>
    <s v="BASerrolândia"/>
    <n v="293060"/>
    <x v="2202"/>
    <s v="BA"/>
    <s v="Serrolândia"/>
    <x v="1"/>
    <n v="12344"/>
    <x v="2"/>
    <m/>
  </r>
  <r>
    <s v="BASimões Filho"/>
    <n v="293070"/>
    <x v="2203"/>
    <s v="BA"/>
    <s v="Simões Filho"/>
    <x v="1"/>
    <n v="118047"/>
    <x v="3"/>
    <m/>
  </r>
  <r>
    <s v="BASítio do Mato"/>
    <n v="293075"/>
    <x v="2204"/>
    <s v="BA"/>
    <s v="Sítio do Mato"/>
    <x v="1"/>
    <n v="12050"/>
    <x v="2"/>
    <m/>
  </r>
  <r>
    <s v="BASítio do Quinto"/>
    <n v="293076"/>
    <x v="2205"/>
    <s v="BA"/>
    <s v="Sítio do Quinto"/>
    <x v="1"/>
    <n v="12592"/>
    <x v="2"/>
    <m/>
  </r>
  <r>
    <s v="BASobradinho"/>
    <n v="293077"/>
    <x v="2206"/>
    <s v="BA"/>
    <s v="Sobradinho"/>
    <x v="1"/>
    <n v="22000"/>
    <x v="0"/>
    <m/>
  </r>
  <r>
    <s v="BASouto Soares"/>
    <n v="293080"/>
    <x v="2207"/>
    <s v="BA"/>
    <s v="Souto Soares"/>
    <x v="1"/>
    <n v="15899"/>
    <x v="2"/>
    <m/>
  </r>
  <r>
    <s v="BATabocas do Brejo Velho"/>
    <n v="293090"/>
    <x v="2208"/>
    <s v="BA"/>
    <s v="Tabocas do Brejo Velho"/>
    <x v="1"/>
    <n v="11431"/>
    <x v="2"/>
    <m/>
  </r>
  <r>
    <s v="BATanhaçu"/>
    <n v="293100"/>
    <x v="2209"/>
    <s v="BA"/>
    <s v="Tanhaçu"/>
    <x v="1"/>
    <n v="20013"/>
    <x v="0"/>
    <m/>
  </r>
  <r>
    <s v="BATanque Novo"/>
    <n v="293105"/>
    <x v="2210"/>
    <s v="BA"/>
    <s v="Tanque Novo"/>
    <x v="1"/>
    <n v="16128"/>
    <x v="2"/>
    <m/>
  </r>
  <r>
    <s v="BATanquinho"/>
    <n v="293110"/>
    <x v="2211"/>
    <s v="BA"/>
    <s v="Tanquinho"/>
    <x v="1"/>
    <n v="8008"/>
    <x v="2"/>
    <m/>
  </r>
  <r>
    <s v="BATaperoá"/>
    <n v="293120"/>
    <x v="2212"/>
    <s v="BA"/>
    <s v="Taperoá"/>
    <x v="1"/>
    <n v="18748"/>
    <x v="2"/>
    <m/>
  </r>
  <r>
    <s v="BATapiramutá"/>
    <n v="293130"/>
    <x v="2213"/>
    <s v="BA"/>
    <s v="Tapiramutá"/>
    <x v="1"/>
    <n v="16516"/>
    <x v="2"/>
    <m/>
  </r>
  <r>
    <s v="BATeixeira de Freitas"/>
    <n v="293135"/>
    <x v="2214"/>
    <s v="BA"/>
    <s v="Teixeira de Freitas"/>
    <x v="1"/>
    <n v="138341"/>
    <x v="3"/>
    <m/>
  </r>
  <r>
    <s v="BATeodoro Sampaio"/>
    <n v="293140"/>
    <x v="2215"/>
    <s v="BA"/>
    <s v="Teodoro Sampaio"/>
    <x v="1"/>
    <n v="7895"/>
    <x v="2"/>
    <m/>
  </r>
  <r>
    <s v="BATeofilândia"/>
    <n v="293150"/>
    <x v="2216"/>
    <s v="BA"/>
    <s v="Teofilândia"/>
    <x v="1"/>
    <n v="21482"/>
    <x v="0"/>
    <m/>
  </r>
  <r>
    <s v="BATeolândia"/>
    <n v="293160"/>
    <x v="2217"/>
    <s v="BA"/>
    <s v="Teolândia"/>
    <x v="1"/>
    <n v="14836"/>
    <x v="2"/>
    <m/>
  </r>
  <r>
    <s v="BATerra Nova"/>
    <n v="293170"/>
    <x v="2218"/>
    <s v="BA"/>
    <s v="Terra Nova"/>
    <x v="1"/>
    <n v="12803"/>
    <x v="2"/>
    <m/>
  </r>
  <r>
    <s v="BATremedal"/>
    <n v="293180"/>
    <x v="2219"/>
    <s v="BA"/>
    <s v="Tremedal"/>
    <x v="1"/>
    <n v="17029"/>
    <x v="2"/>
    <m/>
  </r>
  <r>
    <s v="BATucano"/>
    <n v="293190"/>
    <x v="2220"/>
    <s v="BA"/>
    <s v="Tucano"/>
    <x v="1"/>
    <n v="52418"/>
    <x v="1"/>
    <m/>
  </r>
  <r>
    <s v="BAUauá"/>
    <n v="293200"/>
    <x v="2221"/>
    <s v="BA"/>
    <s v="Uauá"/>
    <x v="1"/>
    <n v="24294"/>
    <x v="0"/>
    <m/>
  </r>
  <r>
    <s v="BAUbaíra"/>
    <n v="293210"/>
    <x v="2222"/>
    <s v="BA"/>
    <s v="Ubaíra"/>
    <x v="1"/>
    <n v="19750"/>
    <x v="2"/>
    <m/>
  </r>
  <r>
    <s v="BAUbaitaba"/>
    <n v="293220"/>
    <x v="2223"/>
    <s v="BA"/>
    <s v="Ubaitaba"/>
    <x v="1"/>
    <n v="20691"/>
    <x v="0"/>
    <m/>
  </r>
  <r>
    <s v="BAUbatã"/>
    <n v="293230"/>
    <x v="2224"/>
    <s v="BA"/>
    <s v="Ubatã"/>
    <x v="1"/>
    <n v="25004"/>
    <x v="0"/>
    <m/>
  </r>
  <r>
    <s v="BAUibaí"/>
    <n v="293240"/>
    <x v="2225"/>
    <s v="BA"/>
    <s v="Uibaí"/>
    <x v="1"/>
    <n v="13625"/>
    <x v="2"/>
    <m/>
  </r>
  <r>
    <s v="BAUmburanas"/>
    <n v="293245"/>
    <x v="2226"/>
    <s v="BA"/>
    <s v="Umburanas"/>
    <x v="1"/>
    <n v="17000"/>
    <x v="2"/>
    <m/>
  </r>
  <r>
    <s v="BAUna"/>
    <n v="293250"/>
    <x v="2227"/>
    <s v="BA"/>
    <s v="Una"/>
    <x v="1"/>
    <n v="24110"/>
    <x v="0"/>
    <m/>
  </r>
  <r>
    <s v="BAUrandi"/>
    <n v="293260"/>
    <x v="2228"/>
    <s v="BA"/>
    <s v="Urandi"/>
    <x v="1"/>
    <n v="16466"/>
    <x v="2"/>
    <m/>
  </r>
  <r>
    <s v="BAUruçuca"/>
    <n v="293270"/>
    <x v="2229"/>
    <s v="BA"/>
    <s v="Uruçuca"/>
    <x v="1"/>
    <n v="19837"/>
    <x v="2"/>
    <m/>
  </r>
  <r>
    <s v="BAUtinga"/>
    <n v="293280"/>
    <x v="2230"/>
    <s v="BA"/>
    <s v="Utinga"/>
    <x v="1"/>
    <n v="18173"/>
    <x v="2"/>
    <m/>
  </r>
  <r>
    <s v="BAValença"/>
    <n v="293290"/>
    <x v="2231"/>
    <s v="BA"/>
    <s v="Valença"/>
    <x v="1"/>
    <n v="88673"/>
    <x v="1"/>
    <m/>
  </r>
  <r>
    <s v="BAValente"/>
    <n v="293300"/>
    <x v="2232"/>
    <s v="BA"/>
    <s v="Valente"/>
    <x v="1"/>
    <n v="24560"/>
    <x v="0"/>
    <m/>
  </r>
  <r>
    <s v="BAVárzea da Roça"/>
    <n v="293305"/>
    <x v="2233"/>
    <s v="BA"/>
    <s v="Várzea da Roça"/>
    <x v="1"/>
    <n v="13786"/>
    <x v="2"/>
    <m/>
  </r>
  <r>
    <s v="BAVárzea do Poço"/>
    <n v="293310"/>
    <x v="2234"/>
    <s v="BA"/>
    <s v="Várzea do Poço"/>
    <x v="1"/>
    <n v="8661"/>
    <x v="2"/>
    <m/>
  </r>
  <r>
    <s v="BAVárzea Nova"/>
    <n v="293315"/>
    <x v="2235"/>
    <s v="BA"/>
    <s v="Várzea Nova"/>
    <x v="1"/>
    <n v="13073"/>
    <x v="2"/>
    <m/>
  </r>
  <r>
    <s v="BAVarzedo"/>
    <n v="293317"/>
    <x v="2236"/>
    <s v="BA"/>
    <s v="Varzedo"/>
    <x v="1"/>
    <n v="9109"/>
    <x v="2"/>
    <m/>
  </r>
  <r>
    <s v="BAVera Cruz"/>
    <n v="293320"/>
    <x v="2237"/>
    <s v="BA"/>
    <s v="Vera Cruz"/>
    <x v="1"/>
    <n v="37567"/>
    <x v="0"/>
    <m/>
  </r>
  <r>
    <s v="BAVereda"/>
    <n v="293325"/>
    <x v="2238"/>
    <s v="BA"/>
    <s v="Vereda"/>
    <x v="1"/>
    <n v="6800"/>
    <x v="2"/>
    <m/>
  </r>
  <r>
    <s v="BAVitória da Conquista"/>
    <n v="293330"/>
    <x v="2239"/>
    <s v="BA"/>
    <s v="Vitória da Conquista"/>
    <x v="1"/>
    <n v="306866"/>
    <x v="3"/>
    <m/>
  </r>
  <r>
    <s v="BAWagner"/>
    <n v="293340"/>
    <x v="2240"/>
    <s v="BA"/>
    <s v="Wagner"/>
    <x v="1"/>
    <n v="8983"/>
    <x v="2"/>
    <m/>
  </r>
  <r>
    <s v="BAWanderley"/>
    <n v="293345"/>
    <x v="2241"/>
    <s v="BA"/>
    <s v="Wanderley"/>
    <x v="1"/>
    <n v="12485"/>
    <x v="2"/>
    <m/>
  </r>
  <r>
    <s v="BAWenceslau Guimarães"/>
    <n v="293350"/>
    <x v="2242"/>
    <s v="BA"/>
    <s v="Wenceslau Guimarães"/>
    <x v="1"/>
    <n v="22189"/>
    <x v="0"/>
    <m/>
  </r>
  <r>
    <s v="BAXique-xique"/>
    <n v="293360"/>
    <x v="2243"/>
    <s v="BA"/>
    <s v="Xique-xique"/>
    <x v="1"/>
    <n v="45536"/>
    <x v="0"/>
    <m/>
  </r>
  <r>
    <s v="MGAbadia Dos Dourados"/>
    <n v="310010"/>
    <x v="2244"/>
    <s v="MG"/>
    <s v="Abadia Dos Dourados"/>
    <x v="2"/>
    <n v="6704"/>
    <x v="2"/>
    <m/>
  </r>
  <r>
    <s v="MGAbaeté"/>
    <n v="310020"/>
    <x v="2245"/>
    <s v="MG"/>
    <s v="Abaeté"/>
    <x v="2"/>
    <n v="22690"/>
    <x v="0"/>
    <m/>
  </r>
  <r>
    <s v="MGAbre Campo"/>
    <n v="310030"/>
    <x v="2246"/>
    <s v="MG"/>
    <s v="Abre Campo"/>
    <x v="2"/>
    <n v="13311"/>
    <x v="2"/>
    <m/>
  </r>
  <r>
    <s v="MGAcaiaca"/>
    <n v="310040"/>
    <x v="2247"/>
    <s v="MG"/>
    <s v="Acaiaca"/>
    <x v="2"/>
    <n v="3920"/>
    <x v="2"/>
    <m/>
  </r>
  <r>
    <s v="MGAçucena"/>
    <n v="310050"/>
    <x v="2248"/>
    <s v="MG"/>
    <s v="Açucena"/>
    <x v="2"/>
    <n v="10276"/>
    <x v="2"/>
    <m/>
  </r>
  <r>
    <s v="MGÁgua Boa"/>
    <n v="310060"/>
    <x v="2249"/>
    <s v="MG"/>
    <s v="Água Boa"/>
    <x v="2"/>
    <n v="15195"/>
    <x v="2"/>
    <m/>
  </r>
  <r>
    <s v="MGÁgua Comprida"/>
    <n v="310070"/>
    <x v="2250"/>
    <s v="MG"/>
    <s v="Água Comprida"/>
    <x v="2"/>
    <n v="2025"/>
    <x v="2"/>
    <m/>
  </r>
  <r>
    <s v="MGAguanil"/>
    <n v="310080"/>
    <x v="2251"/>
    <s v="MG"/>
    <s v="Aguanil"/>
    <x v="2"/>
    <n v="4054"/>
    <x v="2"/>
    <m/>
  </r>
  <r>
    <s v="MGÁguas Formosas"/>
    <n v="310090"/>
    <x v="2252"/>
    <s v="MG"/>
    <s v="Águas Formosas"/>
    <x v="2"/>
    <n v="18479"/>
    <x v="2"/>
    <m/>
  </r>
  <r>
    <s v="MGÁguas Vermelhas"/>
    <n v="310100"/>
    <x v="2253"/>
    <s v="MG"/>
    <s v="Águas Vermelhas"/>
    <x v="2"/>
    <n v="12722"/>
    <x v="2"/>
    <m/>
  </r>
  <r>
    <s v="MGAimorés"/>
    <n v="310110"/>
    <x v="2254"/>
    <s v="MG"/>
    <s v="Aimorés"/>
    <x v="2"/>
    <n v="24959"/>
    <x v="0"/>
    <m/>
  </r>
  <r>
    <s v="MGAiuruoca"/>
    <n v="310120"/>
    <x v="2255"/>
    <s v="MG"/>
    <s v="Aiuruoca"/>
    <x v="2"/>
    <n v="6162"/>
    <x v="2"/>
    <m/>
  </r>
  <r>
    <s v="MGAlagoa"/>
    <n v="310130"/>
    <x v="2256"/>
    <s v="MG"/>
    <s v="Alagoa"/>
    <x v="2"/>
    <n v="2709"/>
    <x v="2"/>
    <m/>
  </r>
  <r>
    <s v="MGAlbertina"/>
    <n v="310140"/>
    <x v="2257"/>
    <s v="MG"/>
    <s v="Albertina"/>
    <x v="2"/>
    <n v="2913"/>
    <x v="2"/>
    <m/>
  </r>
  <r>
    <s v="MGAlém Paraíba"/>
    <n v="310150"/>
    <x v="2258"/>
    <s v="MG"/>
    <s v="Além Paraíba"/>
    <x v="2"/>
    <n v="34349"/>
    <x v="0"/>
    <m/>
  </r>
  <r>
    <s v="MGAlfenas"/>
    <n v="310160"/>
    <x v="2259"/>
    <s v="MG"/>
    <s v="Alfenas"/>
    <x v="2"/>
    <n v="73774"/>
    <x v="1"/>
    <m/>
  </r>
  <r>
    <s v="MGAlfredo Vasconcelos"/>
    <n v="310163"/>
    <x v="2260"/>
    <s v="MG"/>
    <s v="Alfredo Vasconcelos"/>
    <x v="2"/>
    <n v="6075"/>
    <x v="2"/>
    <m/>
  </r>
  <r>
    <s v="MGAlmenara"/>
    <n v="310170"/>
    <x v="2261"/>
    <s v="MG"/>
    <s v="Almenara"/>
    <x v="2"/>
    <n v="38775"/>
    <x v="0"/>
    <m/>
  </r>
  <r>
    <s v="MGAlpercata"/>
    <n v="310180"/>
    <x v="2262"/>
    <s v="MG"/>
    <s v="Alpercata"/>
    <x v="2"/>
    <n v="7172"/>
    <x v="2"/>
    <m/>
  </r>
  <r>
    <s v="MGAlpinópolis"/>
    <n v="310190"/>
    <x v="2263"/>
    <s v="MG"/>
    <s v="Alpinópolis"/>
    <x v="2"/>
    <n v="18488"/>
    <x v="2"/>
    <m/>
  </r>
  <r>
    <s v="MGAlterosa"/>
    <n v="310200"/>
    <x v="2264"/>
    <s v="MG"/>
    <s v="Alterosa"/>
    <x v="2"/>
    <n v="13717"/>
    <x v="2"/>
    <m/>
  </r>
  <r>
    <s v="MGAlto Caparaó"/>
    <n v="310205"/>
    <x v="2265"/>
    <s v="MG"/>
    <s v="Alto Caparaó"/>
    <x v="2"/>
    <n v="5297"/>
    <x v="2"/>
    <m/>
  </r>
  <r>
    <s v="MGAlto Rio Doce"/>
    <n v="310210"/>
    <x v="2266"/>
    <s v="MG"/>
    <s v="Alto Rio Doce"/>
    <x v="2"/>
    <n v="12159"/>
    <x v="2"/>
    <m/>
  </r>
  <r>
    <s v="MGAlvarenga"/>
    <n v="310220"/>
    <x v="2267"/>
    <s v="MG"/>
    <s v="Alvarenga"/>
    <x v="2"/>
    <n v="4444"/>
    <x v="2"/>
    <m/>
  </r>
  <r>
    <s v="MGAlvinópolis"/>
    <n v="310230"/>
    <x v="2268"/>
    <s v="MG"/>
    <s v="Alvinópolis"/>
    <x v="2"/>
    <n v="15261"/>
    <x v="2"/>
    <m/>
  </r>
  <r>
    <s v="MGAlvorada de Minas"/>
    <n v="310240"/>
    <x v="2269"/>
    <s v="MG"/>
    <s v="Alvorada de Minas"/>
    <x v="2"/>
    <n v="3546"/>
    <x v="2"/>
    <m/>
  </r>
  <r>
    <s v="MGAmparo do Serra"/>
    <n v="310250"/>
    <x v="2270"/>
    <s v="MG"/>
    <s v="Amparo do Serra"/>
    <x v="2"/>
    <n v="5053"/>
    <x v="2"/>
    <m/>
  </r>
  <r>
    <s v="MGAndradas"/>
    <n v="310260"/>
    <x v="2271"/>
    <s v="MG"/>
    <s v="Andradas"/>
    <x v="2"/>
    <n v="37270"/>
    <x v="0"/>
    <m/>
  </r>
  <r>
    <s v="MGCachoeira de Pajeú"/>
    <n v="310270"/>
    <x v="2272"/>
    <s v="MG"/>
    <s v="Cachoeira de Pajeú"/>
    <x v="2"/>
    <n v="8959"/>
    <x v="2"/>
    <m/>
  </r>
  <r>
    <s v="MGAndrelândia"/>
    <n v="310280"/>
    <x v="2273"/>
    <s v="MG"/>
    <s v="Andrelândia"/>
    <x v="2"/>
    <n v="12173"/>
    <x v="2"/>
    <m/>
  </r>
  <r>
    <s v="MGAngelândia"/>
    <n v="310285"/>
    <x v="2274"/>
    <s v="MG"/>
    <s v="Angelândia"/>
    <x v="2"/>
    <n v="8003"/>
    <x v="2"/>
    <m/>
  </r>
  <r>
    <s v="MGAntônio Carlos"/>
    <n v="310290"/>
    <x v="2275"/>
    <s v="MG"/>
    <s v="Antônio Carlos"/>
    <x v="2"/>
    <n v="11114"/>
    <x v="2"/>
    <m/>
  </r>
  <r>
    <s v="MGAntônio Dias"/>
    <n v="310300"/>
    <x v="2276"/>
    <s v="MG"/>
    <s v="Antônio Dias"/>
    <x v="2"/>
    <n v="9565"/>
    <x v="2"/>
    <m/>
  </r>
  <r>
    <s v="MGAntônio Prado de Minas"/>
    <n v="310310"/>
    <x v="2277"/>
    <s v="MG"/>
    <s v="Antônio Prado de Minas"/>
    <x v="2"/>
    <n v="1671"/>
    <x v="2"/>
    <m/>
  </r>
  <r>
    <s v="MGAraçaí"/>
    <n v="310320"/>
    <x v="2278"/>
    <s v="MG"/>
    <s v="Araçaí"/>
    <x v="2"/>
    <n v="2243"/>
    <x v="2"/>
    <m/>
  </r>
  <r>
    <s v="MGAracitaba"/>
    <n v="310330"/>
    <x v="2279"/>
    <s v="MG"/>
    <s v="Aracitaba"/>
    <x v="2"/>
    <n v="2058"/>
    <x v="2"/>
    <m/>
  </r>
  <r>
    <s v="MGAraçuaí"/>
    <n v="310340"/>
    <x v="2280"/>
    <s v="MG"/>
    <s v="Araçuaí"/>
    <x v="2"/>
    <n v="36013"/>
    <x v="0"/>
    <m/>
  </r>
  <r>
    <s v="MGAraguari"/>
    <n v="310350"/>
    <x v="2281"/>
    <s v="MG"/>
    <s v="Araguari"/>
    <x v="2"/>
    <n v="109801"/>
    <x v="3"/>
    <m/>
  </r>
  <r>
    <s v="MGArantina"/>
    <n v="310360"/>
    <x v="2282"/>
    <s v="MG"/>
    <s v="Arantina"/>
    <x v="2"/>
    <n v="2823"/>
    <x v="2"/>
    <m/>
  </r>
  <r>
    <s v="MGAraponga"/>
    <n v="310370"/>
    <x v="2283"/>
    <s v="MG"/>
    <s v="Araponga"/>
    <x v="2"/>
    <n v="8152"/>
    <x v="2"/>
    <m/>
  </r>
  <r>
    <s v="MGAraporã"/>
    <n v="310375"/>
    <x v="2284"/>
    <s v="MG"/>
    <s v="Araporã"/>
    <x v="2"/>
    <n v="6144"/>
    <x v="2"/>
    <m/>
  </r>
  <r>
    <s v="MGArapuá"/>
    <n v="310380"/>
    <x v="2285"/>
    <s v="MG"/>
    <s v="Arapuá"/>
    <x v="2"/>
    <n v="2775"/>
    <x v="2"/>
    <m/>
  </r>
  <r>
    <s v="MGAraújos"/>
    <n v="310390"/>
    <x v="2286"/>
    <s v="MG"/>
    <s v="Araújos"/>
    <x v="2"/>
    <n v="7883"/>
    <x v="2"/>
    <m/>
  </r>
  <r>
    <s v="MGAraxá"/>
    <n v="310400"/>
    <x v="2287"/>
    <s v="MG"/>
    <s v="Araxá"/>
    <x v="2"/>
    <n v="93672"/>
    <x v="1"/>
    <m/>
  </r>
  <r>
    <s v="MGArceburgo"/>
    <n v="310410"/>
    <x v="2288"/>
    <s v="MG"/>
    <s v="Arceburgo"/>
    <x v="2"/>
    <n v="9509"/>
    <x v="2"/>
    <m/>
  </r>
  <r>
    <s v="MGArcos"/>
    <n v="310420"/>
    <x v="2289"/>
    <s v="MG"/>
    <s v="Arcos"/>
    <x v="2"/>
    <n v="36597"/>
    <x v="0"/>
    <m/>
  </r>
  <r>
    <s v="MGAreado"/>
    <n v="310430"/>
    <x v="2290"/>
    <s v="MG"/>
    <s v="Areado"/>
    <x v="2"/>
    <n v="13731"/>
    <x v="2"/>
    <m/>
  </r>
  <r>
    <s v="MGArgirita"/>
    <n v="310440"/>
    <x v="2291"/>
    <s v="MG"/>
    <s v="Argirita"/>
    <x v="2"/>
    <n v="2901"/>
    <x v="2"/>
    <m/>
  </r>
  <r>
    <s v="MGAricanduva"/>
    <n v="310445"/>
    <x v="2292"/>
    <s v="MG"/>
    <s v="Aricanduva"/>
    <x v="2"/>
    <n v="4770"/>
    <x v="2"/>
    <m/>
  </r>
  <r>
    <s v="MGArinos"/>
    <n v="310450"/>
    <x v="2293"/>
    <s v="MG"/>
    <s v="Arinos"/>
    <x v="2"/>
    <n v="17674"/>
    <x v="2"/>
    <m/>
  </r>
  <r>
    <s v="MGAstolfo Dutra"/>
    <n v="310460"/>
    <x v="2294"/>
    <s v="MG"/>
    <s v="Astolfo Dutra"/>
    <x v="2"/>
    <n v="13049"/>
    <x v="2"/>
    <m/>
  </r>
  <r>
    <s v="MGAtaléia"/>
    <n v="310470"/>
    <x v="2295"/>
    <s v="MG"/>
    <s v="Ataléia"/>
    <x v="2"/>
    <n v="14455"/>
    <x v="2"/>
    <m/>
  </r>
  <r>
    <s v="MGAugusto de Lima"/>
    <n v="310480"/>
    <x v="2296"/>
    <s v="MG"/>
    <s v="Augusto de Lima"/>
    <x v="2"/>
    <n v="4960"/>
    <x v="2"/>
    <m/>
  </r>
  <r>
    <s v="MGBaependi"/>
    <n v="310490"/>
    <x v="2297"/>
    <s v="MG"/>
    <s v="Baependi"/>
    <x v="2"/>
    <n v="18307"/>
    <x v="2"/>
    <m/>
  </r>
  <r>
    <s v="MGBaldim"/>
    <n v="310500"/>
    <x v="2298"/>
    <s v="MG"/>
    <s v="Baldim"/>
    <x v="2"/>
    <n v="7913"/>
    <x v="2"/>
    <m/>
  </r>
  <r>
    <s v="MGBambuí"/>
    <n v="310510"/>
    <x v="2299"/>
    <s v="MG"/>
    <s v="Bambuí"/>
    <x v="2"/>
    <n v="22734"/>
    <x v="0"/>
    <m/>
  </r>
  <r>
    <s v="MGBandeira"/>
    <n v="310520"/>
    <x v="2300"/>
    <s v="MG"/>
    <s v="Bandeira"/>
    <x v="2"/>
    <n v="4987"/>
    <x v="2"/>
    <m/>
  </r>
  <r>
    <s v="MGBandeira do Sul"/>
    <n v="310530"/>
    <x v="2301"/>
    <s v="MG"/>
    <s v="Bandeira do Sul"/>
    <x v="2"/>
    <n v="5338"/>
    <x v="2"/>
    <m/>
  </r>
  <r>
    <s v="MGBarão de Cocais"/>
    <n v="310540"/>
    <x v="2302"/>
    <s v="MG"/>
    <s v="Barão de Cocais"/>
    <x v="2"/>
    <n v="28442"/>
    <x v="0"/>
    <m/>
  </r>
  <r>
    <s v="MGBarão de Monte Alto"/>
    <n v="310550"/>
    <x v="2303"/>
    <s v="MG"/>
    <s v="Barão de Monte Alto"/>
    <x v="2"/>
    <n v="5720"/>
    <x v="2"/>
    <m/>
  </r>
  <r>
    <s v="MGBarbacena"/>
    <n v="310560"/>
    <x v="2304"/>
    <s v="MG"/>
    <s v="Barbacena"/>
    <x v="2"/>
    <n v="126284"/>
    <x v="3"/>
    <m/>
  </r>
  <r>
    <s v="MGBarra Longa"/>
    <n v="310570"/>
    <x v="2305"/>
    <s v="MG"/>
    <s v="Barra Longa"/>
    <x v="2"/>
    <n v="6143"/>
    <x v="2"/>
    <m/>
  </r>
  <r>
    <s v="MGBarroso"/>
    <n v="310590"/>
    <x v="2306"/>
    <s v="MG"/>
    <s v="Barroso"/>
    <x v="2"/>
    <n v="19599"/>
    <x v="2"/>
    <m/>
  </r>
  <r>
    <s v="MGBela Vista de Minas"/>
    <n v="310600"/>
    <x v="2307"/>
    <s v="MG"/>
    <s v="Bela Vista de Minas"/>
    <x v="2"/>
    <n v="10004"/>
    <x v="2"/>
    <m/>
  </r>
  <r>
    <s v="MGBelmiro Braga"/>
    <n v="310610"/>
    <x v="2308"/>
    <s v="MG"/>
    <s v="Belmiro Braga"/>
    <x v="2"/>
    <n v="3403"/>
    <x v="2"/>
    <m/>
  </r>
  <r>
    <s v="MGBelo Horizonte"/>
    <n v="310620"/>
    <x v="2309"/>
    <s v="MG"/>
    <s v="Belo Horizonte"/>
    <x v="2"/>
    <n v="2375151"/>
    <x v="4"/>
    <s v="Capital"/>
  </r>
  <r>
    <s v="MGBelo Oriente"/>
    <n v="310630"/>
    <x v="2310"/>
    <s v="MG"/>
    <s v="Belo Oriente"/>
    <x v="2"/>
    <n v="23397"/>
    <x v="0"/>
    <m/>
  </r>
  <r>
    <s v="MGBelo Vale"/>
    <n v="310640"/>
    <x v="2311"/>
    <s v="MG"/>
    <s v="Belo Vale"/>
    <x v="2"/>
    <n v="7536"/>
    <x v="2"/>
    <m/>
  </r>
  <r>
    <s v="MGBerilo"/>
    <n v="310650"/>
    <x v="2312"/>
    <s v="MG"/>
    <s v="Berilo"/>
    <x v="2"/>
    <n v="12300"/>
    <x v="2"/>
    <m/>
  </r>
  <r>
    <s v="MGBertópolis"/>
    <n v="310660"/>
    <x v="2313"/>
    <s v="MG"/>
    <s v="Bertópolis"/>
    <x v="2"/>
    <n v="4498"/>
    <x v="2"/>
    <m/>
  </r>
  <r>
    <s v="MGBerizal"/>
    <n v="310665"/>
    <x v="2314"/>
    <s v="MG"/>
    <s v="Berizal"/>
    <x v="2"/>
    <n v="4370"/>
    <x v="2"/>
    <m/>
  </r>
  <r>
    <s v="MGBetim"/>
    <n v="310670"/>
    <x v="2315"/>
    <s v="MG"/>
    <s v="Betim"/>
    <x v="2"/>
    <n v="378089"/>
    <x v="3"/>
    <m/>
  </r>
  <r>
    <s v="MGBias Fortes"/>
    <n v="310680"/>
    <x v="2316"/>
    <s v="MG"/>
    <s v="Bias Fortes"/>
    <x v="2"/>
    <n v="3793"/>
    <x v="2"/>
    <m/>
  </r>
  <r>
    <s v="MGBicas"/>
    <n v="310690"/>
    <x v="2317"/>
    <s v="MG"/>
    <s v="Bicas"/>
    <x v="2"/>
    <n v="13653"/>
    <x v="2"/>
    <m/>
  </r>
  <r>
    <s v="MGBiquinhas"/>
    <n v="310700"/>
    <x v="2318"/>
    <s v="MG"/>
    <s v="Biquinhas"/>
    <x v="2"/>
    <n v="2630"/>
    <x v="2"/>
    <m/>
  </r>
  <r>
    <s v="MGBoa Esperança"/>
    <n v="310710"/>
    <x v="2319"/>
    <s v="MG"/>
    <s v="Boa Esperança"/>
    <x v="2"/>
    <n v="38516"/>
    <x v="0"/>
    <m/>
  </r>
  <r>
    <s v="MGBocaina de Minas"/>
    <n v="310720"/>
    <x v="2320"/>
    <s v="MG"/>
    <s v="Bocaina de Minas"/>
    <x v="2"/>
    <n v="5007"/>
    <x v="2"/>
    <m/>
  </r>
  <r>
    <s v="MGBocaiúva"/>
    <n v="310730"/>
    <x v="2321"/>
    <s v="MG"/>
    <s v="Bocaiúva"/>
    <x v="2"/>
    <n v="46654"/>
    <x v="0"/>
    <m/>
  </r>
  <r>
    <s v="MGBom Despacho"/>
    <n v="310740"/>
    <x v="2322"/>
    <s v="MG"/>
    <s v="Bom Despacho"/>
    <x v="2"/>
    <n v="45624"/>
    <x v="0"/>
    <m/>
  </r>
  <r>
    <s v="MGBom Jardim de Minas"/>
    <n v="310750"/>
    <x v="2323"/>
    <s v="MG"/>
    <s v="Bom Jardim de Minas"/>
    <x v="2"/>
    <n v="6501"/>
    <x v="2"/>
    <m/>
  </r>
  <r>
    <s v="MGBom Jesus da Penha"/>
    <n v="310760"/>
    <x v="2324"/>
    <s v="MG"/>
    <s v="Bom Jesus da Penha"/>
    <x v="2"/>
    <n v="3887"/>
    <x v="2"/>
    <m/>
  </r>
  <r>
    <s v="MGBom Jesus do Amparo"/>
    <n v="310770"/>
    <x v="2325"/>
    <s v="MG"/>
    <s v="Bom Jesus do Amparo"/>
    <x v="2"/>
    <n v="5491"/>
    <x v="2"/>
    <m/>
  </r>
  <r>
    <s v="MGBom Jesus do Galho"/>
    <n v="310780"/>
    <x v="2326"/>
    <s v="MG"/>
    <s v="Bom Jesus do Galho"/>
    <x v="2"/>
    <n v="15364"/>
    <x v="2"/>
    <m/>
  </r>
  <r>
    <s v="MGBom Repouso"/>
    <n v="310790"/>
    <x v="2327"/>
    <s v="MG"/>
    <s v="Bom Repouso"/>
    <x v="2"/>
    <n v="10457"/>
    <x v="2"/>
    <m/>
  </r>
  <r>
    <s v="MGBom Sucesso"/>
    <n v="310800"/>
    <x v="2328"/>
    <s v="MG"/>
    <s v="Bom Sucesso"/>
    <x v="2"/>
    <n v="17243"/>
    <x v="2"/>
    <m/>
  </r>
  <r>
    <s v="MGBonfim"/>
    <n v="310810"/>
    <x v="2329"/>
    <s v="MG"/>
    <s v="Bonfim"/>
    <x v="2"/>
    <n v="6818"/>
    <x v="2"/>
    <m/>
  </r>
  <r>
    <s v="MGBonfinópolis de Minas"/>
    <n v="310820"/>
    <x v="2330"/>
    <s v="MG"/>
    <s v="Bonfinópolis de Minas"/>
    <x v="2"/>
    <n v="5865"/>
    <x v="2"/>
    <m/>
  </r>
  <r>
    <s v="MGBonito de Minas"/>
    <n v="310825"/>
    <x v="2331"/>
    <s v="MG"/>
    <s v="Bonito de Minas"/>
    <x v="2"/>
    <n v="9673"/>
    <x v="2"/>
    <m/>
  </r>
  <r>
    <s v="MGBorda da Mata"/>
    <n v="310830"/>
    <x v="2332"/>
    <s v="MG"/>
    <s v="Borda da Mata"/>
    <x v="2"/>
    <n v="17118"/>
    <x v="2"/>
    <m/>
  </r>
  <r>
    <s v="MGBotelhos"/>
    <n v="310840"/>
    <x v="2333"/>
    <s v="MG"/>
    <s v="Botelhos"/>
    <x v="2"/>
    <n v="14920"/>
    <x v="2"/>
    <m/>
  </r>
  <r>
    <s v="MGBotumirim"/>
    <n v="310850"/>
    <x v="2334"/>
    <s v="MG"/>
    <s v="Botumirim"/>
    <x v="2"/>
    <n v="6497"/>
    <x v="2"/>
    <m/>
  </r>
  <r>
    <s v="MGBrasilândia de Minas"/>
    <n v="310855"/>
    <x v="2335"/>
    <s v="MG"/>
    <s v="Brasilândia de Minas"/>
    <x v="2"/>
    <n v="14226"/>
    <x v="2"/>
    <m/>
  </r>
  <r>
    <s v="MGBrasília de Minas"/>
    <n v="310860"/>
    <x v="2336"/>
    <s v="MG"/>
    <s v="Brasília de Minas"/>
    <x v="2"/>
    <n v="31213"/>
    <x v="0"/>
    <m/>
  </r>
  <r>
    <s v="MGBrás Pires"/>
    <n v="310870"/>
    <x v="2337"/>
    <s v="MG"/>
    <s v="Brás Pires"/>
    <x v="2"/>
    <n v="4637"/>
    <x v="2"/>
    <m/>
  </r>
  <r>
    <s v="MGBraúnas"/>
    <n v="310880"/>
    <x v="2338"/>
    <s v="MG"/>
    <s v="Braúnas"/>
    <x v="2"/>
    <n v="5030"/>
    <x v="2"/>
    <m/>
  </r>
  <r>
    <s v="MGBrasópolis"/>
    <n v="310890"/>
    <x v="2339"/>
    <s v="MG"/>
    <s v="Brasópolis"/>
    <x v="2"/>
    <n v="14661"/>
    <x v="2"/>
    <m/>
  </r>
  <r>
    <s v="MGBrumadinho"/>
    <n v="310900"/>
    <x v="2340"/>
    <s v="MG"/>
    <s v="Brumadinho"/>
    <x v="2"/>
    <n v="33973"/>
    <x v="0"/>
    <m/>
  </r>
  <r>
    <s v="MGBueno Brandão"/>
    <n v="310910"/>
    <x v="2341"/>
    <s v="MG"/>
    <s v="Bueno Brandão"/>
    <x v="2"/>
    <n v="10892"/>
    <x v="2"/>
    <m/>
  </r>
  <r>
    <s v="MGBuenópolis"/>
    <n v="310920"/>
    <x v="2342"/>
    <s v="MG"/>
    <s v="Buenópolis"/>
    <x v="2"/>
    <n v="10292"/>
    <x v="2"/>
    <m/>
  </r>
  <r>
    <s v="MGBugre"/>
    <n v="310925"/>
    <x v="2343"/>
    <s v="MG"/>
    <s v="Bugre"/>
    <x v="2"/>
    <n v="3992"/>
    <x v="2"/>
    <m/>
  </r>
  <r>
    <s v="MGBuritis"/>
    <n v="310930"/>
    <x v="2344"/>
    <s v="MG"/>
    <s v="Buritis"/>
    <x v="2"/>
    <n v="22737"/>
    <x v="0"/>
    <m/>
  </r>
  <r>
    <s v="MGBuritizeiro"/>
    <n v="310940"/>
    <x v="2345"/>
    <s v="MG"/>
    <s v="Buritizeiro"/>
    <x v="2"/>
    <n v="26922"/>
    <x v="0"/>
    <m/>
  </r>
  <r>
    <s v="MGCabeceira Grande"/>
    <n v="310945"/>
    <x v="2346"/>
    <s v="MG"/>
    <s v="Cabeceira Grande"/>
    <x v="2"/>
    <n v="6453"/>
    <x v="2"/>
    <m/>
  </r>
  <r>
    <s v="MGCabo Verde"/>
    <n v="310950"/>
    <x v="2347"/>
    <s v="MG"/>
    <s v="Cabo Verde"/>
    <x v="2"/>
    <n v="13823"/>
    <x v="2"/>
    <m/>
  </r>
  <r>
    <s v="MGCachoeira da Prata"/>
    <n v="310960"/>
    <x v="2348"/>
    <s v="MG"/>
    <s v="Cachoeira da Prata"/>
    <x v="2"/>
    <n v="3654"/>
    <x v="2"/>
    <m/>
  </r>
  <r>
    <s v="MGCachoeira de Minas"/>
    <n v="310970"/>
    <x v="2349"/>
    <s v="MG"/>
    <s v="Cachoeira de Minas"/>
    <x v="2"/>
    <n v="11034"/>
    <x v="2"/>
    <m/>
  </r>
  <r>
    <s v="MGCachoeira Dourada"/>
    <n v="310980"/>
    <x v="2350"/>
    <s v="MG"/>
    <s v="Cachoeira Dourada"/>
    <x v="2"/>
    <n v="2505"/>
    <x v="2"/>
    <m/>
  </r>
  <r>
    <s v="MGCaetanópolis"/>
    <n v="310990"/>
    <x v="2351"/>
    <s v="MG"/>
    <s v="Caetanópolis"/>
    <x v="2"/>
    <n v="10218"/>
    <x v="2"/>
    <m/>
  </r>
  <r>
    <s v="MGCaeté"/>
    <n v="311000"/>
    <x v="2352"/>
    <s v="MG"/>
    <s v="Caeté"/>
    <x v="2"/>
    <n v="40750"/>
    <x v="0"/>
    <m/>
  </r>
  <r>
    <s v="MGCaiana"/>
    <n v="311010"/>
    <x v="2353"/>
    <s v="MG"/>
    <s v="Caiana"/>
    <x v="2"/>
    <n v="4968"/>
    <x v="2"/>
    <m/>
  </r>
  <r>
    <s v="MGCajuri"/>
    <n v="311020"/>
    <x v="2354"/>
    <s v="MG"/>
    <s v="Cajuri"/>
    <x v="2"/>
    <n v="4047"/>
    <x v="2"/>
    <m/>
  </r>
  <r>
    <s v="MGCaldas"/>
    <n v="311030"/>
    <x v="2355"/>
    <s v="MG"/>
    <s v="Caldas"/>
    <x v="2"/>
    <n v="13633"/>
    <x v="2"/>
    <m/>
  </r>
  <r>
    <s v="MGCamacho"/>
    <n v="311040"/>
    <x v="2356"/>
    <s v="MG"/>
    <s v="Camacho"/>
    <x v="2"/>
    <n v="3154"/>
    <x v="2"/>
    <m/>
  </r>
  <r>
    <s v="MGCamanducaia"/>
    <n v="311050"/>
    <x v="2357"/>
    <s v="MG"/>
    <s v="Camanducaia"/>
    <x v="2"/>
    <n v="21080"/>
    <x v="0"/>
    <m/>
  </r>
  <r>
    <s v="MGCambuí"/>
    <n v="311060"/>
    <x v="2358"/>
    <s v="MG"/>
    <s v="Cambuí"/>
    <x v="2"/>
    <n v="26488"/>
    <x v="0"/>
    <m/>
  </r>
  <r>
    <s v="MGCambuquira"/>
    <n v="311070"/>
    <x v="2359"/>
    <s v="MG"/>
    <s v="Cambuquira"/>
    <x v="2"/>
    <n v="12602"/>
    <x v="2"/>
    <m/>
  </r>
  <r>
    <s v="MGCampanário"/>
    <n v="311080"/>
    <x v="2360"/>
    <s v="MG"/>
    <s v="Campanário"/>
    <x v="2"/>
    <n v="3564"/>
    <x v="2"/>
    <m/>
  </r>
  <r>
    <s v="MGCampanha"/>
    <n v="311090"/>
    <x v="2361"/>
    <s v="MG"/>
    <s v="Campanha"/>
    <x v="2"/>
    <n v="15433"/>
    <x v="2"/>
    <m/>
  </r>
  <r>
    <s v="MGCampestre"/>
    <n v="311100"/>
    <x v="2362"/>
    <s v="MG"/>
    <s v="Campestre"/>
    <x v="2"/>
    <n v="20686"/>
    <x v="0"/>
    <m/>
  </r>
  <r>
    <s v="MGCampina Verde"/>
    <n v="311110"/>
    <x v="2363"/>
    <s v="MG"/>
    <s v="Campina Verde"/>
    <x v="2"/>
    <n v="19324"/>
    <x v="2"/>
    <m/>
  </r>
  <r>
    <s v="MGCampo Azul"/>
    <n v="311115"/>
    <x v="2364"/>
    <s v="MG"/>
    <s v="Campo Azul"/>
    <x v="2"/>
    <n v="3684"/>
    <x v="2"/>
    <m/>
  </r>
  <r>
    <s v="MGCampo Belo"/>
    <n v="311120"/>
    <x v="2365"/>
    <s v="MG"/>
    <s v="Campo Belo"/>
    <x v="2"/>
    <n v="51544"/>
    <x v="1"/>
    <m/>
  </r>
  <r>
    <s v="MGCampo do Meio"/>
    <n v="311130"/>
    <x v="2366"/>
    <s v="MG"/>
    <s v="Campo do Meio"/>
    <x v="2"/>
    <n v="11476"/>
    <x v="2"/>
    <m/>
  </r>
  <r>
    <s v="MGCampo Florido"/>
    <n v="311140"/>
    <x v="2367"/>
    <s v="MG"/>
    <s v="Campo Florido"/>
    <x v="2"/>
    <n v="6870"/>
    <x v="2"/>
    <m/>
  </r>
  <r>
    <s v="MGCampos Altos"/>
    <n v="311150"/>
    <x v="2368"/>
    <s v="MG"/>
    <s v="Campos Altos"/>
    <x v="2"/>
    <n v="14206"/>
    <x v="2"/>
    <m/>
  </r>
  <r>
    <s v="MGCampos Gerais"/>
    <n v="311160"/>
    <x v="2369"/>
    <s v="MG"/>
    <s v="Campos Gerais"/>
    <x v="2"/>
    <n v="27600"/>
    <x v="0"/>
    <m/>
  </r>
  <r>
    <s v="MGCanaã"/>
    <n v="311170"/>
    <x v="2370"/>
    <s v="MG"/>
    <s v="Canaã"/>
    <x v="2"/>
    <n v="4628"/>
    <x v="2"/>
    <m/>
  </r>
  <r>
    <s v="MGCanápolis"/>
    <n v="311180"/>
    <x v="2371"/>
    <s v="MG"/>
    <s v="Canápolis"/>
    <x v="2"/>
    <n v="11365"/>
    <x v="2"/>
    <m/>
  </r>
  <r>
    <s v="MGCana Verde"/>
    <n v="311190"/>
    <x v="2372"/>
    <s v="MG"/>
    <s v="Cana Verde"/>
    <x v="2"/>
    <n v="5589"/>
    <x v="2"/>
    <m/>
  </r>
  <r>
    <s v="MGCandeias"/>
    <n v="311200"/>
    <x v="2373"/>
    <s v="MG"/>
    <s v="Candeias"/>
    <x v="2"/>
    <n v="14595"/>
    <x v="2"/>
    <m/>
  </r>
  <r>
    <s v="MGCantagalo"/>
    <n v="311205"/>
    <x v="2374"/>
    <s v="MG"/>
    <s v="Cantagalo"/>
    <x v="2"/>
    <n v="4195"/>
    <x v="2"/>
    <m/>
  </r>
  <r>
    <s v="MGCaparaó"/>
    <n v="311210"/>
    <x v="2375"/>
    <s v="MG"/>
    <s v="Caparaó"/>
    <x v="2"/>
    <n v="5209"/>
    <x v="2"/>
    <m/>
  </r>
  <r>
    <s v="MGCapela Nova"/>
    <n v="311220"/>
    <x v="2376"/>
    <s v="MG"/>
    <s v="Capela Nova"/>
    <x v="2"/>
    <n v="4755"/>
    <x v="2"/>
    <m/>
  </r>
  <r>
    <s v="MGCapelinha"/>
    <n v="311230"/>
    <x v="2377"/>
    <s v="MG"/>
    <s v="Capelinha"/>
    <x v="2"/>
    <n v="34803"/>
    <x v="0"/>
    <m/>
  </r>
  <r>
    <s v="MGCapetinga"/>
    <n v="311240"/>
    <x v="2378"/>
    <s v="MG"/>
    <s v="Capetinga"/>
    <x v="2"/>
    <n v="7089"/>
    <x v="2"/>
    <m/>
  </r>
  <r>
    <s v="MGCapim Branco"/>
    <n v="311250"/>
    <x v="2379"/>
    <s v="MG"/>
    <s v="Capim Branco"/>
    <x v="2"/>
    <n v="8881"/>
    <x v="2"/>
    <m/>
  </r>
  <r>
    <s v="MGCapinópolis"/>
    <n v="311260"/>
    <x v="2380"/>
    <s v="MG"/>
    <s v="Capinópolis"/>
    <x v="2"/>
    <n v="15290"/>
    <x v="2"/>
    <m/>
  </r>
  <r>
    <s v="MGCapitão Andrade"/>
    <n v="311265"/>
    <x v="2381"/>
    <s v="MG"/>
    <s v="Capitão Andrade"/>
    <x v="2"/>
    <n v="4925"/>
    <x v="2"/>
    <m/>
  </r>
  <r>
    <s v="MGCapitão Enéas"/>
    <n v="311270"/>
    <x v="2382"/>
    <s v="MG"/>
    <s v="Capitão Enéas"/>
    <x v="2"/>
    <n v="14206"/>
    <x v="2"/>
    <m/>
  </r>
  <r>
    <s v="MGCapitólio"/>
    <n v="311280"/>
    <x v="2383"/>
    <s v="MG"/>
    <s v="Capitólio"/>
    <x v="2"/>
    <n v="8183"/>
    <x v="2"/>
    <m/>
  </r>
  <r>
    <s v="MGCaputira"/>
    <n v="311290"/>
    <x v="2384"/>
    <s v="MG"/>
    <s v="Caputira"/>
    <x v="2"/>
    <n v="9030"/>
    <x v="2"/>
    <m/>
  </r>
  <r>
    <s v="MGCaraí"/>
    <n v="311300"/>
    <x v="2385"/>
    <s v="MG"/>
    <s v="Caraí"/>
    <x v="2"/>
    <n v="22343"/>
    <x v="0"/>
    <m/>
  </r>
  <r>
    <s v="MGCaranaíba"/>
    <n v="311310"/>
    <x v="2386"/>
    <s v="MG"/>
    <s v="Caranaíba"/>
    <x v="2"/>
    <n v="3288"/>
    <x v="2"/>
    <m/>
  </r>
  <r>
    <s v="MGCarandaí"/>
    <n v="311320"/>
    <x v="2387"/>
    <s v="MG"/>
    <s v="Carandaí"/>
    <x v="2"/>
    <n v="23346"/>
    <x v="0"/>
    <m/>
  </r>
  <r>
    <s v="MGCarangola"/>
    <n v="311330"/>
    <x v="2388"/>
    <s v="MG"/>
    <s v="Carangola"/>
    <x v="2"/>
    <n v="32296"/>
    <x v="0"/>
    <m/>
  </r>
  <r>
    <s v="MGCaratinga"/>
    <n v="311340"/>
    <x v="2389"/>
    <s v="MG"/>
    <s v="Caratinga"/>
    <x v="2"/>
    <n v="85239"/>
    <x v="1"/>
    <m/>
  </r>
  <r>
    <s v="MGCarbonita"/>
    <n v="311350"/>
    <x v="2390"/>
    <s v="MG"/>
    <s v="Carbonita"/>
    <x v="2"/>
    <n v="9148"/>
    <x v="2"/>
    <m/>
  </r>
  <r>
    <s v="MGCareaçu"/>
    <n v="311360"/>
    <x v="2391"/>
    <s v="MG"/>
    <s v="Careaçu"/>
    <x v="2"/>
    <n v="6298"/>
    <x v="2"/>
    <m/>
  </r>
  <r>
    <s v="MGCarlos Chagas"/>
    <n v="311370"/>
    <x v="2392"/>
    <s v="MG"/>
    <s v="Carlos Chagas"/>
    <x v="2"/>
    <n v="20069"/>
    <x v="0"/>
    <m/>
  </r>
  <r>
    <s v="MGCarmésia"/>
    <n v="311380"/>
    <x v="2393"/>
    <s v="MG"/>
    <s v="Carmésia"/>
    <x v="2"/>
    <n v="2446"/>
    <x v="2"/>
    <m/>
  </r>
  <r>
    <s v="MGCarmo da Cachoeira"/>
    <n v="311390"/>
    <x v="2394"/>
    <s v="MG"/>
    <s v="Carmo da Cachoeira"/>
    <x v="2"/>
    <n v="11836"/>
    <x v="2"/>
    <m/>
  </r>
  <r>
    <s v="MGCarmo da Mata"/>
    <n v="311400"/>
    <x v="2395"/>
    <s v="MG"/>
    <s v="Carmo da Mata"/>
    <x v="2"/>
    <n v="10927"/>
    <x v="2"/>
    <m/>
  </r>
  <r>
    <s v="MGCarmo de Minas"/>
    <n v="311410"/>
    <x v="2396"/>
    <s v="MG"/>
    <s v="Carmo de Minas"/>
    <x v="2"/>
    <n v="13750"/>
    <x v="2"/>
    <m/>
  </r>
  <r>
    <s v="MGCarmo do Cajuru"/>
    <n v="311420"/>
    <x v="2397"/>
    <s v="MG"/>
    <s v="Carmo do Cajuru"/>
    <x v="2"/>
    <n v="20012"/>
    <x v="0"/>
    <m/>
  </r>
  <r>
    <s v="MGCarmo do Paranaíba"/>
    <n v="311430"/>
    <x v="2398"/>
    <s v="MG"/>
    <s v="Carmo do Paranaíba"/>
    <x v="2"/>
    <n v="29735"/>
    <x v="0"/>
    <m/>
  </r>
  <r>
    <s v="MGCarmo do Rio Claro"/>
    <n v="311440"/>
    <x v="2399"/>
    <s v="MG"/>
    <s v="Carmo do Rio Claro"/>
    <x v="2"/>
    <n v="20426"/>
    <x v="0"/>
    <m/>
  </r>
  <r>
    <s v="MGCarmópolis de Minas"/>
    <n v="311450"/>
    <x v="2400"/>
    <s v="MG"/>
    <s v="Carmópolis de Minas"/>
    <x v="2"/>
    <n v="17048"/>
    <x v="2"/>
    <m/>
  </r>
  <r>
    <s v="MGCarneirinho"/>
    <n v="311455"/>
    <x v="2401"/>
    <s v="MG"/>
    <s v="Carneirinho"/>
    <x v="2"/>
    <n v="9471"/>
    <x v="2"/>
    <m/>
  </r>
  <r>
    <s v="MGCarrancas"/>
    <n v="311460"/>
    <x v="2402"/>
    <s v="MG"/>
    <s v="Carrancas"/>
    <x v="2"/>
    <n v="3948"/>
    <x v="2"/>
    <m/>
  </r>
  <r>
    <s v="MGCarvalhópolis"/>
    <n v="311470"/>
    <x v="2403"/>
    <s v="MG"/>
    <s v="Carvalhópolis"/>
    <x v="2"/>
    <n v="3341"/>
    <x v="2"/>
    <m/>
  </r>
  <r>
    <s v="MGCarvalhos"/>
    <n v="311480"/>
    <x v="2404"/>
    <s v="MG"/>
    <s v="Carvalhos"/>
    <x v="2"/>
    <n v="4556"/>
    <x v="2"/>
    <m/>
  </r>
  <r>
    <s v="MGCasa Grande"/>
    <n v="311490"/>
    <x v="2405"/>
    <s v="MG"/>
    <s v="Casa Grande"/>
    <x v="2"/>
    <n v="2244"/>
    <x v="2"/>
    <m/>
  </r>
  <r>
    <s v="MGCascalho Rico"/>
    <n v="311500"/>
    <x v="2406"/>
    <s v="MG"/>
    <s v="Cascalho Rico"/>
    <x v="2"/>
    <n v="2857"/>
    <x v="2"/>
    <m/>
  </r>
  <r>
    <s v="MGCássia"/>
    <n v="311510"/>
    <x v="2407"/>
    <s v="MG"/>
    <s v="Cássia"/>
    <x v="2"/>
    <n v="17412"/>
    <x v="2"/>
    <m/>
  </r>
  <r>
    <s v="MGConceição da Barra de Minas"/>
    <n v="311520"/>
    <x v="2408"/>
    <s v="MG"/>
    <s v="Conceição da Barra de Minas"/>
    <x v="2"/>
    <n v="3954"/>
    <x v="2"/>
    <m/>
  </r>
  <r>
    <s v="MGCataguases"/>
    <n v="311530"/>
    <x v="2409"/>
    <s v="MG"/>
    <s v="Cataguases"/>
    <x v="2"/>
    <n v="69757"/>
    <x v="1"/>
    <m/>
  </r>
  <r>
    <s v="MGCatas Altas"/>
    <n v="311535"/>
    <x v="2410"/>
    <s v="MG"/>
    <s v="Catas Altas"/>
    <x v="2"/>
    <n v="4846"/>
    <x v="2"/>
    <m/>
  </r>
  <r>
    <s v="MGCatas Altas da Noruega"/>
    <n v="311540"/>
    <x v="2411"/>
    <s v="MG"/>
    <s v="Catas Altas da Noruega"/>
    <x v="2"/>
    <n v="3462"/>
    <x v="2"/>
    <m/>
  </r>
  <r>
    <s v="MGCatuji"/>
    <n v="311545"/>
    <x v="2412"/>
    <s v="MG"/>
    <s v="Catuji"/>
    <x v="2"/>
    <n v="6708"/>
    <x v="2"/>
    <m/>
  </r>
  <r>
    <s v="MGCatuti"/>
    <n v="311547"/>
    <x v="2413"/>
    <s v="MG"/>
    <s v="Catuti"/>
    <x v="2"/>
    <n v="5102"/>
    <x v="2"/>
    <m/>
  </r>
  <r>
    <s v="MGCaxambu"/>
    <n v="311550"/>
    <x v="2414"/>
    <s v="MG"/>
    <s v="Caxambu"/>
    <x v="2"/>
    <n v="21705"/>
    <x v="0"/>
    <m/>
  </r>
  <r>
    <s v="MGCedro do Abaeté"/>
    <n v="311560"/>
    <x v="2415"/>
    <s v="MG"/>
    <s v="Cedro do Abaeté"/>
    <x v="2"/>
    <n v="1210"/>
    <x v="2"/>
    <m/>
  </r>
  <r>
    <s v="MGCentral de Minas"/>
    <n v="311570"/>
    <x v="2416"/>
    <s v="MG"/>
    <s v="Central de Minas"/>
    <x v="2"/>
    <n v="6772"/>
    <x v="2"/>
    <m/>
  </r>
  <r>
    <s v="MGCentralina"/>
    <n v="311580"/>
    <x v="2417"/>
    <s v="MG"/>
    <s v="Centralina"/>
    <x v="2"/>
    <n v="10266"/>
    <x v="2"/>
    <m/>
  </r>
  <r>
    <s v="MGChácara"/>
    <n v="311590"/>
    <x v="2418"/>
    <s v="MG"/>
    <s v="Chácara"/>
    <x v="2"/>
    <n v="2792"/>
    <x v="2"/>
    <m/>
  </r>
  <r>
    <s v="MGChalé"/>
    <n v="311600"/>
    <x v="2419"/>
    <s v="MG"/>
    <s v="Chalé"/>
    <x v="2"/>
    <n v="5645"/>
    <x v="2"/>
    <m/>
  </r>
  <r>
    <s v="MGChapada do Norte"/>
    <n v="311610"/>
    <x v="2420"/>
    <s v="MG"/>
    <s v="Chapada do Norte"/>
    <x v="2"/>
    <n v="15189"/>
    <x v="2"/>
    <m/>
  </r>
  <r>
    <s v="MGChapada Gaúcha"/>
    <n v="311615"/>
    <x v="2421"/>
    <s v="MG"/>
    <s v="Chapada Gaúcha"/>
    <x v="2"/>
    <n v="10805"/>
    <x v="2"/>
    <m/>
  </r>
  <r>
    <s v="MGChiador"/>
    <n v="311620"/>
    <x v="2422"/>
    <s v="MG"/>
    <s v="Chiador"/>
    <x v="2"/>
    <n v="2785"/>
    <x v="2"/>
    <m/>
  </r>
  <r>
    <s v="MGCipotânea"/>
    <n v="311630"/>
    <x v="2423"/>
    <s v="MG"/>
    <s v="Cipotânea"/>
    <x v="2"/>
    <n v="6547"/>
    <x v="2"/>
    <m/>
  </r>
  <r>
    <s v="MGClaraval"/>
    <n v="311640"/>
    <x v="2424"/>
    <s v="MG"/>
    <s v="Claraval"/>
    <x v="2"/>
    <n v="4542"/>
    <x v="2"/>
    <m/>
  </r>
  <r>
    <s v="MGClaro Dos Poções"/>
    <n v="311650"/>
    <x v="2425"/>
    <s v="MG"/>
    <s v="Claro Dos Poções"/>
    <x v="2"/>
    <n v="7775"/>
    <x v="2"/>
    <m/>
  </r>
  <r>
    <s v="MGCláudio"/>
    <n v="311660"/>
    <x v="2426"/>
    <s v="MG"/>
    <s v="Cláudio"/>
    <x v="2"/>
    <n v="25771"/>
    <x v="0"/>
    <m/>
  </r>
  <r>
    <s v="MGCoimbra"/>
    <n v="311670"/>
    <x v="2427"/>
    <s v="MG"/>
    <s v="Coimbra"/>
    <x v="2"/>
    <n v="7054"/>
    <x v="2"/>
    <m/>
  </r>
  <r>
    <s v="MGColuna"/>
    <n v="311680"/>
    <x v="2428"/>
    <s v="MG"/>
    <s v="Coluna"/>
    <x v="2"/>
    <n v="9024"/>
    <x v="2"/>
    <m/>
  </r>
  <r>
    <s v="MGComendador Gomes"/>
    <n v="311690"/>
    <x v="2429"/>
    <s v="MG"/>
    <s v="Comendador Gomes"/>
    <x v="2"/>
    <n v="2972"/>
    <x v="2"/>
    <m/>
  </r>
  <r>
    <s v="MGComercinho"/>
    <n v="311700"/>
    <x v="2430"/>
    <s v="MG"/>
    <s v="Comercinho"/>
    <x v="2"/>
    <n v="8298"/>
    <x v="2"/>
    <m/>
  </r>
  <r>
    <s v="MGConceição da Aparecida"/>
    <n v="311710"/>
    <x v="2431"/>
    <s v="MG"/>
    <s v="Conceição da Aparecida"/>
    <x v="2"/>
    <n v="9820"/>
    <x v="2"/>
    <m/>
  </r>
  <r>
    <s v="MGConceição Das Pedras"/>
    <n v="311720"/>
    <x v="2432"/>
    <s v="MG"/>
    <s v="Conceição Das Pedras"/>
    <x v="2"/>
    <n v="2749"/>
    <x v="2"/>
    <m/>
  </r>
  <r>
    <s v="MGConceição Das Alagoas"/>
    <n v="311730"/>
    <x v="2433"/>
    <s v="MG"/>
    <s v="Conceição Das Alagoas"/>
    <x v="2"/>
    <n v="23043"/>
    <x v="0"/>
    <m/>
  </r>
  <r>
    <s v="MGConceição de Ipanema"/>
    <n v="311740"/>
    <x v="2434"/>
    <s v="MG"/>
    <s v="Conceição de Ipanema"/>
    <x v="2"/>
    <n v="4456"/>
    <x v="2"/>
    <m/>
  </r>
  <r>
    <s v="MGConceição do Mato Dentro"/>
    <n v="311750"/>
    <x v="2435"/>
    <s v="MG"/>
    <s v="Conceição do Mato Dentro"/>
    <x v="2"/>
    <n v="17908"/>
    <x v="2"/>
    <m/>
  </r>
  <r>
    <s v="MGConceição do Pará"/>
    <n v="311760"/>
    <x v="2436"/>
    <s v="MG"/>
    <s v="Conceição do Pará"/>
    <x v="2"/>
    <n v="5158"/>
    <x v="2"/>
    <m/>
  </r>
  <r>
    <s v="MGConceição do Rio Verde"/>
    <n v="311770"/>
    <x v="2437"/>
    <s v="MG"/>
    <s v="Conceição do Rio Verde"/>
    <x v="2"/>
    <n v="12949"/>
    <x v="2"/>
    <m/>
  </r>
  <r>
    <s v="MGConceição Dos Ouros"/>
    <n v="311780"/>
    <x v="2438"/>
    <s v="MG"/>
    <s v="Conceição Dos Ouros"/>
    <x v="2"/>
    <n v="10388"/>
    <x v="2"/>
    <m/>
  </r>
  <r>
    <s v="MGCônego Marinho"/>
    <n v="311783"/>
    <x v="2439"/>
    <s v="MG"/>
    <s v="Cônego Marinho"/>
    <x v="2"/>
    <n v="7101"/>
    <x v="2"/>
    <m/>
  </r>
  <r>
    <s v="MGConfins"/>
    <n v="311787"/>
    <x v="2440"/>
    <s v="MG"/>
    <s v="Confins"/>
    <x v="2"/>
    <n v="5936"/>
    <x v="2"/>
    <m/>
  </r>
  <r>
    <s v="MGCongonhal"/>
    <n v="311790"/>
    <x v="2441"/>
    <s v="MG"/>
    <s v="Congonhal"/>
    <x v="2"/>
    <n v="10468"/>
    <x v="2"/>
    <m/>
  </r>
  <r>
    <s v="MGCongonhas"/>
    <n v="311800"/>
    <x v="2442"/>
    <s v="MG"/>
    <s v="Congonhas"/>
    <x v="2"/>
    <n v="48519"/>
    <x v="0"/>
    <m/>
  </r>
  <r>
    <s v="MGCongonhas do Norte"/>
    <n v="311810"/>
    <x v="2443"/>
    <s v="MG"/>
    <s v="Congonhas do Norte"/>
    <x v="2"/>
    <n v="4943"/>
    <x v="2"/>
    <m/>
  </r>
  <r>
    <s v="MGConquista"/>
    <n v="311820"/>
    <x v="2444"/>
    <s v="MG"/>
    <s v="Conquista"/>
    <x v="2"/>
    <n v="6526"/>
    <x v="2"/>
    <m/>
  </r>
  <r>
    <s v="MGConselheiro Lafaiete"/>
    <n v="311830"/>
    <x v="2445"/>
    <s v="MG"/>
    <s v="Conselheiro Lafaiete"/>
    <x v="2"/>
    <n v="116512"/>
    <x v="3"/>
    <m/>
  </r>
  <r>
    <s v="MGConselheiro Pena"/>
    <n v="311840"/>
    <x v="2446"/>
    <s v="MG"/>
    <s v="Conselheiro Pena"/>
    <x v="2"/>
    <n v="22242"/>
    <x v="0"/>
    <m/>
  </r>
  <r>
    <s v="MGConsolação"/>
    <n v="311850"/>
    <x v="2447"/>
    <s v="MG"/>
    <s v="Consolação"/>
    <x v="2"/>
    <n v="1727"/>
    <x v="2"/>
    <m/>
  </r>
  <r>
    <s v="MGContagem"/>
    <n v="311860"/>
    <x v="2448"/>
    <s v="MG"/>
    <s v="Contagem"/>
    <x v="2"/>
    <n v="603442"/>
    <x v="3"/>
    <m/>
  </r>
  <r>
    <s v="MGCoqueiral"/>
    <n v="311870"/>
    <x v="2449"/>
    <s v="MG"/>
    <s v="Coqueiral"/>
    <x v="2"/>
    <n v="9289"/>
    <x v="2"/>
    <m/>
  </r>
  <r>
    <s v="MGCoração de Jesus"/>
    <n v="311880"/>
    <x v="2450"/>
    <s v="MG"/>
    <s v="Coração de Jesus"/>
    <x v="2"/>
    <n v="26033"/>
    <x v="0"/>
    <m/>
  </r>
  <r>
    <s v="MGCordisburgo"/>
    <n v="311890"/>
    <x v="2451"/>
    <s v="MG"/>
    <s v="Cordisburgo"/>
    <x v="2"/>
    <n v="8667"/>
    <x v="2"/>
    <m/>
  </r>
  <r>
    <s v="MGCordislândia"/>
    <n v="311900"/>
    <x v="2452"/>
    <s v="MG"/>
    <s v="Cordislândia"/>
    <x v="2"/>
    <n v="3435"/>
    <x v="2"/>
    <m/>
  </r>
  <r>
    <s v="MGCorinto"/>
    <n v="311910"/>
    <x v="2453"/>
    <s v="MG"/>
    <s v="Corinto"/>
    <x v="2"/>
    <n v="23914"/>
    <x v="0"/>
    <m/>
  </r>
  <r>
    <s v="MGCoroaci"/>
    <n v="311920"/>
    <x v="2454"/>
    <s v="MG"/>
    <s v="Coroaci"/>
    <x v="2"/>
    <n v="10270"/>
    <x v="2"/>
    <m/>
  </r>
  <r>
    <s v="MGCoromandel"/>
    <n v="311930"/>
    <x v="2455"/>
    <s v="MG"/>
    <s v="Coromandel"/>
    <x v="2"/>
    <n v="27547"/>
    <x v="0"/>
    <m/>
  </r>
  <r>
    <s v="MGCoronel Fabriciano"/>
    <n v="311940"/>
    <x v="2456"/>
    <s v="MG"/>
    <s v="Coronel Fabriciano"/>
    <x v="2"/>
    <n v="103694"/>
    <x v="3"/>
    <m/>
  </r>
  <r>
    <s v="MGCoronel Murta"/>
    <n v="311950"/>
    <x v="2457"/>
    <s v="MG"/>
    <s v="Coronel Murta"/>
    <x v="2"/>
    <n v="9117"/>
    <x v="2"/>
    <m/>
  </r>
  <r>
    <s v="MGCoronel Pacheco"/>
    <n v="311960"/>
    <x v="2458"/>
    <s v="MG"/>
    <s v="Coronel Pacheco"/>
    <x v="2"/>
    <n v="2983"/>
    <x v="2"/>
    <m/>
  </r>
  <r>
    <s v="MGCoronel Xavier Chaves"/>
    <n v="311970"/>
    <x v="2459"/>
    <s v="MG"/>
    <s v="Coronel Xavier Chaves"/>
    <x v="2"/>
    <n v="3301"/>
    <x v="2"/>
    <m/>
  </r>
  <r>
    <s v="MGCórrego Danta"/>
    <n v="311980"/>
    <x v="2460"/>
    <s v="MG"/>
    <s v="Córrego Danta"/>
    <x v="2"/>
    <n v="3391"/>
    <x v="2"/>
    <m/>
  </r>
  <r>
    <s v="MGCórrego do Bom Jesus"/>
    <n v="311990"/>
    <x v="2461"/>
    <s v="MG"/>
    <s v="Córrego do Bom Jesus"/>
    <x v="2"/>
    <n v="3730"/>
    <x v="2"/>
    <m/>
  </r>
  <r>
    <s v="MGCórrego Fundo"/>
    <n v="311995"/>
    <x v="2462"/>
    <s v="MG"/>
    <s v="Córrego Fundo"/>
    <x v="2"/>
    <n v="5790"/>
    <x v="2"/>
    <m/>
  </r>
  <r>
    <s v="MGCórrego Novo"/>
    <n v="312000"/>
    <x v="2463"/>
    <s v="MG"/>
    <s v="Córrego Novo"/>
    <x v="2"/>
    <n v="3127"/>
    <x v="2"/>
    <m/>
  </r>
  <r>
    <s v="MGCouto de Magalhães de Minas"/>
    <n v="312010"/>
    <x v="2464"/>
    <s v="MG"/>
    <s v="Couto de Magalhães de Minas"/>
    <x v="2"/>
    <n v="4204"/>
    <x v="2"/>
    <m/>
  </r>
  <r>
    <s v="MGCrisólita"/>
    <n v="312015"/>
    <x v="2465"/>
    <s v="MG"/>
    <s v="Crisólita"/>
    <x v="2"/>
    <n v="6047"/>
    <x v="2"/>
    <m/>
  </r>
  <r>
    <s v="MGCristais"/>
    <n v="312020"/>
    <x v="2466"/>
    <s v="MG"/>
    <s v="Cristais"/>
    <x v="2"/>
    <n v="11286"/>
    <x v="2"/>
    <m/>
  </r>
  <r>
    <s v="MGCristália"/>
    <n v="312030"/>
    <x v="2467"/>
    <s v="MG"/>
    <s v="Cristália"/>
    <x v="2"/>
    <n v="5760"/>
    <x v="2"/>
    <m/>
  </r>
  <r>
    <s v="MGCristiano Otoni"/>
    <n v="312040"/>
    <x v="2468"/>
    <s v="MG"/>
    <s v="Cristiano Otoni"/>
    <x v="2"/>
    <n v="5007"/>
    <x v="2"/>
    <m/>
  </r>
  <r>
    <s v="MGCristina"/>
    <n v="312050"/>
    <x v="2469"/>
    <s v="MG"/>
    <s v="Cristina"/>
    <x v="2"/>
    <n v="10210"/>
    <x v="2"/>
    <m/>
  </r>
  <r>
    <s v="MGCrucilândia"/>
    <n v="312060"/>
    <x v="2470"/>
    <s v="MG"/>
    <s v="Crucilândia"/>
    <x v="2"/>
    <n v="4757"/>
    <x v="2"/>
    <m/>
  </r>
  <r>
    <s v="MGCruzeiro da Fortaleza"/>
    <n v="312070"/>
    <x v="2471"/>
    <s v="MG"/>
    <s v="Cruzeiro da Fortaleza"/>
    <x v="2"/>
    <n v="3934"/>
    <x v="2"/>
    <m/>
  </r>
  <r>
    <s v="MGCruzília"/>
    <n v="312080"/>
    <x v="2472"/>
    <s v="MG"/>
    <s v="Cruzília"/>
    <x v="2"/>
    <n v="14591"/>
    <x v="2"/>
    <m/>
  </r>
  <r>
    <s v="MGCuparaque"/>
    <n v="312083"/>
    <x v="2473"/>
    <s v="MG"/>
    <s v="Cuparaque"/>
    <x v="2"/>
    <n v="4680"/>
    <x v="2"/>
    <m/>
  </r>
  <r>
    <s v="MGCurral de Dentro"/>
    <n v="312087"/>
    <x v="2474"/>
    <s v="MG"/>
    <s v="Curral de Dentro"/>
    <x v="2"/>
    <n v="6913"/>
    <x v="2"/>
    <m/>
  </r>
  <r>
    <s v="MGCurvelo"/>
    <n v="312090"/>
    <x v="2475"/>
    <s v="MG"/>
    <s v="Curvelo"/>
    <x v="2"/>
    <n v="74219"/>
    <x v="1"/>
    <m/>
  </r>
  <r>
    <s v="MGDatas"/>
    <n v="312100"/>
    <x v="2476"/>
    <s v="MG"/>
    <s v="Datas"/>
    <x v="2"/>
    <n v="5211"/>
    <x v="2"/>
    <m/>
  </r>
  <r>
    <s v="MGDelfim Moreira"/>
    <n v="312110"/>
    <x v="2477"/>
    <s v="MG"/>
    <s v="Delfim Moreira"/>
    <x v="2"/>
    <n v="7971"/>
    <x v="2"/>
    <m/>
  </r>
  <r>
    <s v="MGDelfinópolis"/>
    <n v="312120"/>
    <x v="2478"/>
    <s v="MG"/>
    <s v="Delfinópolis"/>
    <x v="2"/>
    <n v="6830"/>
    <x v="2"/>
    <m/>
  </r>
  <r>
    <s v="MGDelta"/>
    <n v="312125"/>
    <x v="2479"/>
    <s v="MG"/>
    <s v="Delta"/>
    <x v="2"/>
    <n v="8089"/>
    <x v="2"/>
    <m/>
  </r>
  <r>
    <s v="MGDescoberto"/>
    <n v="312130"/>
    <x v="2480"/>
    <s v="MG"/>
    <s v="Descoberto"/>
    <x v="2"/>
    <n v="4768"/>
    <x v="2"/>
    <m/>
  </r>
  <r>
    <s v="MGDesterro de Entre Rios"/>
    <n v="312140"/>
    <x v="2481"/>
    <s v="MG"/>
    <s v="Desterro de Entre Rios"/>
    <x v="2"/>
    <n v="7002"/>
    <x v="2"/>
    <m/>
  </r>
  <r>
    <s v="MGDesterro do Melo"/>
    <n v="312150"/>
    <x v="2482"/>
    <s v="MG"/>
    <s v="Desterro do Melo"/>
    <x v="2"/>
    <n v="3015"/>
    <x v="2"/>
    <m/>
  </r>
  <r>
    <s v="MGDiamantina"/>
    <n v="312160"/>
    <x v="2483"/>
    <s v="MG"/>
    <s v="Diamantina"/>
    <x v="2"/>
    <n v="45880"/>
    <x v="0"/>
    <m/>
  </r>
  <r>
    <s v="MGDiogo de Vasconcelos"/>
    <n v="312170"/>
    <x v="2484"/>
    <s v="MG"/>
    <s v="Diogo de Vasconcelos"/>
    <x v="2"/>
    <n v="3848"/>
    <x v="2"/>
    <m/>
  </r>
  <r>
    <s v="MGDionísio"/>
    <n v="312180"/>
    <x v="2485"/>
    <s v="MG"/>
    <s v="Dionísio"/>
    <x v="2"/>
    <n v="8739"/>
    <x v="2"/>
    <m/>
  </r>
  <r>
    <s v="MGDivinésia"/>
    <n v="312190"/>
    <x v="2486"/>
    <s v="MG"/>
    <s v="Divinésia"/>
    <x v="2"/>
    <n v="3293"/>
    <x v="2"/>
    <m/>
  </r>
  <r>
    <s v="MGDivino"/>
    <n v="312200"/>
    <x v="2487"/>
    <s v="MG"/>
    <s v="Divino"/>
    <x v="2"/>
    <n v="19133"/>
    <x v="2"/>
    <m/>
  </r>
  <r>
    <s v="MGDivino Das Laranjeiras"/>
    <n v="312210"/>
    <x v="2488"/>
    <s v="MG"/>
    <s v="Divino Das Laranjeiras"/>
    <x v="2"/>
    <n v="4937"/>
    <x v="2"/>
    <m/>
  </r>
  <r>
    <s v="MGDivinolândia de Minas"/>
    <n v="312220"/>
    <x v="2489"/>
    <s v="MG"/>
    <s v="Divinolândia de Minas"/>
    <x v="2"/>
    <n v="7024"/>
    <x v="2"/>
    <m/>
  </r>
  <r>
    <s v="MGDivinópolis"/>
    <n v="312230"/>
    <x v="2490"/>
    <s v="MG"/>
    <s v="Divinópolis"/>
    <x v="2"/>
    <n v="213016"/>
    <x v="3"/>
    <m/>
  </r>
  <r>
    <s v="MGDivisa Alegre"/>
    <n v="312235"/>
    <x v="2491"/>
    <s v="MG"/>
    <s v="Divisa Alegre"/>
    <x v="2"/>
    <n v="5884"/>
    <x v="2"/>
    <m/>
  </r>
  <r>
    <s v="MGDivisa Nova"/>
    <n v="312240"/>
    <x v="2492"/>
    <s v="MG"/>
    <s v="Divisa Nova"/>
    <x v="2"/>
    <n v="5763"/>
    <x v="2"/>
    <m/>
  </r>
  <r>
    <s v="MGDivisópolis"/>
    <n v="312245"/>
    <x v="2493"/>
    <s v="MG"/>
    <s v="Divisópolis"/>
    <x v="2"/>
    <n v="8974"/>
    <x v="2"/>
    <m/>
  </r>
  <r>
    <s v="MGDom Bosco"/>
    <n v="312247"/>
    <x v="2494"/>
    <s v="MG"/>
    <s v="Dom Bosco"/>
    <x v="2"/>
    <n v="3814"/>
    <x v="2"/>
    <m/>
  </r>
  <r>
    <s v="MGDom Cavati"/>
    <n v="312250"/>
    <x v="2495"/>
    <s v="MG"/>
    <s v="Dom Cavati"/>
    <x v="2"/>
    <n v="5209"/>
    <x v="2"/>
    <m/>
  </r>
  <r>
    <s v="MGDom Joaquim"/>
    <n v="312260"/>
    <x v="2496"/>
    <s v="MG"/>
    <s v="Dom Joaquim"/>
    <x v="2"/>
    <n v="4535"/>
    <x v="2"/>
    <m/>
  </r>
  <r>
    <s v="MGDom Silvério"/>
    <n v="312270"/>
    <x v="2497"/>
    <s v="MG"/>
    <s v="Dom Silvério"/>
    <x v="2"/>
    <n v="5196"/>
    <x v="2"/>
    <m/>
  </r>
  <r>
    <s v="MGDom Viçoso"/>
    <n v="312280"/>
    <x v="2498"/>
    <s v="MG"/>
    <s v="Dom Viçoso"/>
    <x v="2"/>
    <n v="2994"/>
    <x v="2"/>
    <m/>
  </r>
  <r>
    <s v="MGDona Eusébia"/>
    <n v="312290"/>
    <x v="2499"/>
    <s v="MG"/>
    <s v="Dona Eusébia"/>
    <x v="2"/>
    <n v="6001"/>
    <x v="2"/>
    <m/>
  </r>
  <r>
    <s v="MGDores de Campos"/>
    <n v="312300"/>
    <x v="2500"/>
    <s v="MG"/>
    <s v="Dores de Campos"/>
    <x v="2"/>
    <n v="9299"/>
    <x v="2"/>
    <m/>
  </r>
  <r>
    <s v="MGDores de Guanhães"/>
    <n v="312310"/>
    <x v="2501"/>
    <s v="MG"/>
    <s v="Dores de Guanhães"/>
    <x v="2"/>
    <n v="5223"/>
    <x v="2"/>
    <m/>
  </r>
  <r>
    <s v="MGDores do Indaiá"/>
    <n v="312320"/>
    <x v="2502"/>
    <s v="MG"/>
    <s v="Dores do Indaiá"/>
    <x v="2"/>
    <n v="13778"/>
    <x v="2"/>
    <m/>
  </r>
  <r>
    <s v="MGDores do Turvo"/>
    <n v="312330"/>
    <x v="2503"/>
    <s v="MG"/>
    <s v="Dores do Turvo"/>
    <x v="2"/>
    <n v="4462"/>
    <x v="2"/>
    <m/>
  </r>
  <r>
    <s v="MGDoresópolis"/>
    <n v="312340"/>
    <x v="2504"/>
    <s v="MG"/>
    <s v="Doresópolis"/>
    <x v="2"/>
    <n v="1440"/>
    <x v="2"/>
    <m/>
  </r>
  <r>
    <s v="MGDouradoquara"/>
    <n v="312350"/>
    <x v="2505"/>
    <s v="MG"/>
    <s v="Douradoquara"/>
    <x v="2"/>
    <n v="1841"/>
    <x v="2"/>
    <m/>
  </r>
  <r>
    <s v="MGDurandé"/>
    <n v="312352"/>
    <x v="2506"/>
    <s v="MG"/>
    <s v="Durandé"/>
    <x v="2"/>
    <n v="7423"/>
    <x v="2"/>
    <m/>
  </r>
  <r>
    <s v="MGElói Mendes"/>
    <n v="312360"/>
    <x v="2507"/>
    <s v="MG"/>
    <s v="Elói Mendes"/>
    <x v="2"/>
    <n v="25220"/>
    <x v="0"/>
    <m/>
  </r>
  <r>
    <s v="MGEngenheiro Caldas"/>
    <n v="312370"/>
    <x v="2508"/>
    <s v="MG"/>
    <s v="Engenheiro Caldas"/>
    <x v="2"/>
    <n v="10280"/>
    <x v="2"/>
    <m/>
  </r>
  <r>
    <s v="MGEngenheiro Navarro"/>
    <n v="312380"/>
    <x v="2509"/>
    <s v="MG"/>
    <s v="Engenheiro Navarro"/>
    <x v="2"/>
    <n v="7122"/>
    <x v="2"/>
    <m/>
  </r>
  <r>
    <s v="MGEntre Folhas"/>
    <n v="312385"/>
    <x v="2510"/>
    <s v="MG"/>
    <s v="Entre Folhas"/>
    <x v="2"/>
    <n v="5175"/>
    <x v="2"/>
    <m/>
  </r>
  <r>
    <s v="MGEntre Rios de Minas"/>
    <n v="312390"/>
    <x v="2511"/>
    <s v="MG"/>
    <s v="Entre Rios de Minas"/>
    <x v="2"/>
    <n v="14242"/>
    <x v="2"/>
    <m/>
  </r>
  <r>
    <s v="MGErvália"/>
    <n v="312400"/>
    <x v="2512"/>
    <s v="MG"/>
    <s v="Ervália"/>
    <x v="2"/>
    <n v="17946"/>
    <x v="2"/>
    <m/>
  </r>
  <r>
    <s v="MGEsmeraldas"/>
    <n v="312410"/>
    <x v="2513"/>
    <s v="MG"/>
    <s v="Esmeraldas"/>
    <x v="2"/>
    <n v="60271"/>
    <x v="1"/>
    <m/>
  </r>
  <r>
    <s v="MGEspera Feliz"/>
    <n v="312420"/>
    <x v="2514"/>
    <s v="MG"/>
    <s v="Espera Feliz"/>
    <x v="2"/>
    <n v="22856"/>
    <x v="0"/>
    <m/>
  </r>
  <r>
    <s v="MGEspinosa"/>
    <n v="312430"/>
    <x v="2515"/>
    <s v="MG"/>
    <s v="Espinosa"/>
    <x v="2"/>
    <n v="31113"/>
    <x v="0"/>
    <m/>
  </r>
  <r>
    <s v="MGEspírito Santo do Dourado"/>
    <n v="312440"/>
    <x v="2516"/>
    <s v="MG"/>
    <s v="Espírito Santo do Dourado"/>
    <x v="2"/>
    <n v="4429"/>
    <x v="2"/>
    <m/>
  </r>
  <r>
    <s v="MGEstiva"/>
    <n v="312450"/>
    <x v="2517"/>
    <s v="MG"/>
    <s v="Estiva"/>
    <x v="2"/>
    <n v="10845"/>
    <x v="2"/>
    <m/>
  </r>
  <r>
    <s v="MGEstrela Dalva"/>
    <n v="312460"/>
    <x v="2518"/>
    <s v="MG"/>
    <s v="Estrela Dalva"/>
    <x v="2"/>
    <n v="2470"/>
    <x v="2"/>
    <m/>
  </r>
  <r>
    <s v="MGEstrela do Indaiá"/>
    <n v="312470"/>
    <x v="2519"/>
    <s v="MG"/>
    <s v="Estrela do Indaiá"/>
    <x v="2"/>
    <n v="3516"/>
    <x v="2"/>
    <m/>
  </r>
  <r>
    <s v="MGEstrela do Sul"/>
    <n v="312480"/>
    <x v="2520"/>
    <s v="MG"/>
    <s v="Estrela do Sul"/>
    <x v="2"/>
    <n v="7446"/>
    <x v="2"/>
    <m/>
  </r>
  <r>
    <s v="MGEugenópolis"/>
    <n v="312490"/>
    <x v="2521"/>
    <s v="MG"/>
    <s v="Eugenópolis"/>
    <x v="2"/>
    <n v="10540"/>
    <x v="2"/>
    <m/>
  </r>
  <r>
    <s v="MGEwbank da Câmara"/>
    <n v="312500"/>
    <x v="2522"/>
    <s v="MG"/>
    <s v="Ewbank da Câmara"/>
    <x v="2"/>
    <n v="3753"/>
    <x v="2"/>
    <m/>
  </r>
  <r>
    <s v="MGExtrema"/>
    <n v="312510"/>
    <x v="2523"/>
    <s v="MG"/>
    <s v="Extrema"/>
    <x v="2"/>
    <n v="28599"/>
    <x v="0"/>
    <m/>
  </r>
  <r>
    <s v="MGFama"/>
    <n v="312520"/>
    <x v="2524"/>
    <s v="MG"/>
    <s v="Fama"/>
    <x v="2"/>
    <n v="2350"/>
    <x v="2"/>
    <m/>
  </r>
  <r>
    <s v="MGFaria Lemos"/>
    <n v="312530"/>
    <x v="2525"/>
    <s v="MG"/>
    <s v="Faria Lemos"/>
    <x v="2"/>
    <n v="3376"/>
    <x v="2"/>
    <m/>
  </r>
  <r>
    <s v="MGFelício Dos Santos"/>
    <n v="312540"/>
    <x v="2526"/>
    <s v="MG"/>
    <s v="Felício Dos Santos"/>
    <x v="2"/>
    <n v="5142"/>
    <x v="2"/>
    <m/>
  </r>
  <r>
    <s v="MGSão Gonçalo do Rio Preto"/>
    <n v="312550"/>
    <x v="2527"/>
    <s v="MG"/>
    <s v="São Gonçalo do Rio Preto"/>
    <x v="2"/>
    <n v="3056"/>
    <x v="2"/>
    <m/>
  </r>
  <r>
    <s v="MGFelisburgo"/>
    <n v="312560"/>
    <x v="2528"/>
    <s v="MG"/>
    <s v="Felisburgo"/>
    <x v="2"/>
    <n v="6877"/>
    <x v="2"/>
    <m/>
  </r>
  <r>
    <s v="MGFelixlândia"/>
    <n v="312570"/>
    <x v="2529"/>
    <s v="MG"/>
    <s v="Felixlândia"/>
    <x v="2"/>
    <n v="14121"/>
    <x v="2"/>
    <m/>
  </r>
  <r>
    <s v="MGFernandes Tourinho"/>
    <n v="312580"/>
    <x v="2530"/>
    <s v="MG"/>
    <s v="Fernandes Tourinho"/>
    <x v="2"/>
    <n v="3030"/>
    <x v="2"/>
    <m/>
  </r>
  <r>
    <s v="MGFerros"/>
    <n v="312590"/>
    <x v="2531"/>
    <s v="MG"/>
    <s v="Ferros"/>
    <x v="2"/>
    <n v="10837"/>
    <x v="2"/>
    <m/>
  </r>
  <r>
    <s v="MGFervedouro"/>
    <n v="312595"/>
    <x v="2532"/>
    <s v="MG"/>
    <s v="Fervedouro"/>
    <x v="2"/>
    <n v="10349"/>
    <x v="2"/>
    <m/>
  </r>
  <r>
    <s v="MGFlorestal"/>
    <n v="312600"/>
    <x v="2533"/>
    <s v="MG"/>
    <s v="Florestal"/>
    <x v="2"/>
    <n v="6600"/>
    <x v="2"/>
    <m/>
  </r>
  <r>
    <s v="MGFormiga"/>
    <n v="312610"/>
    <x v="2534"/>
    <s v="MG"/>
    <s v="Formiga"/>
    <x v="2"/>
    <n v="65128"/>
    <x v="1"/>
    <m/>
  </r>
  <r>
    <s v="MGFormoso"/>
    <n v="312620"/>
    <x v="2535"/>
    <s v="MG"/>
    <s v="Formoso"/>
    <x v="2"/>
    <n v="8177"/>
    <x v="2"/>
    <m/>
  </r>
  <r>
    <s v="MGFortaleza de Minas"/>
    <n v="312630"/>
    <x v="2536"/>
    <s v="MG"/>
    <s v="Fortaleza de Minas"/>
    <x v="2"/>
    <n v="4098"/>
    <x v="2"/>
    <m/>
  </r>
  <r>
    <s v="MGFortuna de Minas"/>
    <n v="312640"/>
    <x v="2537"/>
    <s v="MG"/>
    <s v="Fortuna de Minas"/>
    <x v="2"/>
    <n v="2705"/>
    <x v="2"/>
    <m/>
  </r>
  <r>
    <s v="MGFrancisco Badaró"/>
    <n v="312650"/>
    <x v="2538"/>
    <s v="MG"/>
    <s v="Francisco Badaró"/>
    <x v="2"/>
    <n v="10248"/>
    <x v="2"/>
    <m/>
  </r>
  <r>
    <s v="MGFrancisco Dumont"/>
    <n v="312660"/>
    <x v="2539"/>
    <s v="MG"/>
    <s v="Francisco Dumont"/>
    <x v="2"/>
    <n v="4863"/>
    <x v="2"/>
    <m/>
  </r>
  <r>
    <s v="MGFrancisco sá"/>
    <n v="312670"/>
    <x v="2540"/>
    <s v="MG"/>
    <s v="Francisco sá"/>
    <x v="2"/>
    <n v="24912"/>
    <x v="0"/>
    <m/>
  </r>
  <r>
    <s v="MGFranciscópolis"/>
    <n v="312675"/>
    <x v="2541"/>
    <s v="MG"/>
    <s v="Franciscópolis"/>
    <x v="2"/>
    <n v="5800"/>
    <x v="2"/>
    <m/>
  </r>
  <r>
    <s v="MGFrei Gaspar"/>
    <n v="312680"/>
    <x v="2542"/>
    <s v="MG"/>
    <s v="Frei Gaspar"/>
    <x v="2"/>
    <n v="5879"/>
    <x v="2"/>
    <m/>
  </r>
  <r>
    <s v="MGFrei Inocêncio"/>
    <n v="312690"/>
    <x v="2543"/>
    <s v="MG"/>
    <s v="Frei Inocêncio"/>
    <x v="2"/>
    <n v="8920"/>
    <x v="2"/>
    <m/>
  </r>
  <r>
    <s v="MGFrei Lagonegro"/>
    <n v="312695"/>
    <x v="2544"/>
    <s v="MG"/>
    <s v="Frei Lagonegro"/>
    <x v="2"/>
    <n v="3329"/>
    <x v="2"/>
    <m/>
  </r>
  <r>
    <s v="MGFronteira"/>
    <n v="312700"/>
    <x v="2545"/>
    <s v="MG"/>
    <s v="Fronteira"/>
    <x v="2"/>
    <n v="14041"/>
    <x v="2"/>
    <m/>
  </r>
  <r>
    <s v="MGFronteira Dos Vales"/>
    <n v="312705"/>
    <x v="2546"/>
    <s v="MG"/>
    <s v="Fronteira Dos Vales"/>
    <x v="2"/>
    <n v="4687"/>
    <x v="2"/>
    <m/>
  </r>
  <r>
    <s v="MGFruta de Leite"/>
    <n v="312707"/>
    <x v="2547"/>
    <s v="MG"/>
    <s v="Fruta de Leite"/>
    <x v="2"/>
    <n v="5940"/>
    <x v="2"/>
    <m/>
  </r>
  <r>
    <s v="MGFrutal"/>
    <n v="312710"/>
    <x v="2548"/>
    <s v="MG"/>
    <s v="Frutal"/>
    <x v="2"/>
    <n v="53468"/>
    <x v="1"/>
    <m/>
  </r>
  <r>
    <s v="MGFunilândia"/>
    <n v="312720"/>
    <x v="2549"/>
    <s v="MG"/>
    <s v="Funilândia"/>
    <x v="2"/>
    <n v="3855"/>
    <x v="2"/>
    <m/>
  </r>
  <r>
    <s v="MGGaliléia"/>
    <n v="312730"/>
    <x v="2550"/>
    <s v="MG"/>
    <s v="Galiléia"/>
    <x v="2"/>
    <n v="6951"/>
    <x v="2"/>
    <m/>
  </r>
  <r>
    <s v="MGGameleiras"/>
    <n v="312733"/>
    <x v="2551"/>
    <s v="MG"/>
    <s v="Gameleiras"/>
    <x v="2"/>
    <n v="5139"/>
    <x v="2"/>
    <m/>
  </r>
  <r>
    <s v="MGGlaucilândia"/>
    <n v="312735"/>
    <x v="2552"/>
    <s v="MG"/>
    <s v="Glaucilândia"/>
    <x v="2"/>
    <n v="2962"/>
    <x v="2"/>
    <m/>
  </r>
  <r>
    <s v="MGGoiabeira"/>
    <n v="312737"/>
    <x v="2553"/>
    <s v="MG"/>
    <s v="Goiabeira"/>
    <x v="2"/>
    <n v="3053"/>
    <x v="2"/>
    <m/>
  </r>
  <r>
    <s v="MGGoianá"/>
    <n v="312738"/>
    <x v="2554"/>
    <s v="MG"/>
    <s v="Goianá"/>
    <x v="2"/>
    <n v="3659"/>
    <x v="2"/>
    <m/>
  </r>
  <r>
    <s v="MGGonçalves"/>
    <n v="312740"/>
    <x v="2555"/>
    <s v="MG"/>
    <s v="Gonçalves"/>
    <x v="2"/>
    <n v="4220"/>
    <x v="2"/>
    <m/>
  </r>
  <r>
    <s v="MGGonzaga"/>
    <n v="312750"/>
    <x v="2556"/>
    <s v="MG"/>
    <s v="Gonzaga"/>
    <x v="2"/>
    <n v="5921"/>
    <x v="2"/>
    <m/>
  </r>
  <r>
    <s v="MGGouveia"/>
    <n v="312760"/>
    <x v="2557"/>
    <s v="MG"/>
    <s v="Gouveia"/>
    <x v="2"/>
    <n v="11681"/>
    <x v="2"/>
    <m/>
  </r>
  <r>
    <s v="MGGovernador Valadares"/>
    <n v="312770"/>
    <x v="2558"/>
    <s v="MG"/>
    <s v="Governador Valadares"/>
    <x v="2"/>
    <n v="263689"/>
    <x v="3"/>
    <m/>
  </r>
  <r>
    <s v="MGGrão Mogol"/>
    <n v="312780"/>
    <x v="2559"/>
    <s v="MG"/>
    <s v="Grão Mogol"/>
    <x v="2"/>
    <n v="15024"/>
    <x v="2"/>
    <m/>
  </r>
  <r>
    <s v="MGGrupiara"/>
    <n v="312790"/>
    <x v="2560"/>
    <s v="MG"/>
    <s v="Grupiara"/>
    <x v="2"/>
    <n v="1373"/>
    <x v="2"/>
    <m/>
  </r>
  <r>
    <s v="MGGuanhães"/>
    <n v="312800"/>
    <x v="2561"/>
    <s v="MG"/>
    <s v="Guanhães"/>
    <x v="2"/>
    <n v="31262"/>
    <x v="0"/>
    <m/>
  </r>
  <r>
    <s v="MGGuapé"/>
    <n v="312810"/>
    <x v="2562"/>
    <s v="MG"/>
    <s v="Guapé"/>
    <x v="2"/>
    <n v="13872"/>
    <x v="2"/>
    <m/>
  </r>
  <r>
    <s v="MGGuaraciaba"/>
    <n v="312820"/>
    <x v="2563"/>
    <s v="MG"/>
    <s v="Guaraciaba"/>
    <x v="2"/>
    <n v="10223"/>
    <x v="2"/>
    <m/>
  </r>
  <r>
    <s v="MGGuaraciama"/>
    <n v="312825"/>
    <x v="2564"/>
    <s v="MG"/>
    <s v="Guaraciama"/>
    <x v="2"/>
    <n v="4718"/>
    <x v="2"/>
    <m/>
  </r>
  <r>
    <s v="MGGuaranésia"/>
    <n v="312830"/>
    <x v="2565"/>
    <s v="MG"/>
    <s v="Guaranésia"/>
    <x v="2"/>
    <n v="18714"/>
    <x v="2"/>
    <m/>
  </r>
  <r>
    <s v="MGGuarani"/>
    <n v="312840"/>
    <x v="2566"/>
    <s v="MG"/>
    <s v="Guarani"/>
    <x v="2"/>
    <n v="8678"/>
    <x v="2"/>
    <m/>
  </r>
  <r>
    <s v="MGGuarará"/>
    <n v="312850"/>
    <x v="2567"/>
    <s v="MG"/>
    <s v="Guarará"/>
    <x v="2"/>
    <n v="3929"/>
    <x v="2"/>
    <m/>
  </r>
  <r>
    <s v="MGGuarda-mor"/>
    <n v="312860"/>
    <x v="2568"/>
    <s v="MG"/>
    <s v="Guarda-mor"/>
    <x v="2"/>
    <n v="6565"/>
    <x v="2"/>
    <m/>
  </r>
  <r>
    <s v="MGGuaxupé"/>
    <n v="312870"/>
    <x v="2569"/>
    <s v="MG"/>
    <s v="Guaxupé"/>
    <x v="2"/>
    <n v="49430"/>
    <x v="0"/>
    <m/>
  </r>
  <r>
    <s v="MGGuidoval"/>
    <n v="312880"/>
    <x v="2570"/>
    <s v="MG"/>
    <s v="Guidoval"/>
    <x v="2"/>
    <n v="7206"/>
    <x v="2"/>
    <m/>
  </r>
  <r>
    <s v="MGGuimarânia"/>
    <n v="312890"/>
    <x v="2571"/>
    <s v="MG"/>
    <s v="Guimarânia"/>
    <x v="2"/>
    <n v="7265"/>
    <x v="2"/>
    <m/>
  </r>
  <r>
    <s v="MGGuiricema"/>
    <n v="312900"/>
    <x v="2572"/>
    <s v="MG"/>
    <s v="Guiricema"/>
    <x v="2"/>
    <n v="8707"/>
    <x v="2"/>
    <m/>
  </r>
  <r>
    <s v="MGGurinhatã"/>
    <n v="312910"/>
    <x v="2573"/>
    <s v="MG"/>
    <s v="Gurinhatã"/>
    <x v="2"/>
    <n v="6137"/>
    <x v="2"/>
    <m/>
  </r>
  <r>
    <s v="MGHeliodora"/>
    <n v="312920"/>
    <x v="2574"/>
    <s v="MG"/>
    <s v="Heliodora"/>
    <x v="2"/>
    <n v="6121"/>
    <x v="2"/>
    <m/>
  </r>
  <r>
    <s v="MGIapu"/>
    <n v="312930"/>
    <x v="2575"/>
    <s v="MG"/>
    <s v="Iapu"/>
    <x v="2"/>
    <n v="10315"/>
    <x v="2"/>
    <m/>
  </r>
  <r>
    <s v="MGIbertioga"/>
    <n v="312940"/>
    <x v="2576"/>
    <s v="MG"/>
    <s v="Ibertioga"/>
    <x v="2"/>
    <n v="5036"/>
    <x v="2"/>
    <m/>
  </r>
  <r>
    <s v="MGIbiá"/>
    <n v="312950"/>
    <x v="2577"/>
    <s v="MG"/>
    <s v="Ibiá"/>
    <x v="2"/>
    <n v="23218"/>
    <x v="0"/>
    <m/>
  </r>
  <r>
    <s v="MGIbiaí"/>
    <n v="312960"/>
    <x v="2578"/>
    <s v="MG"/>
    <s v="Ibiaí"/>
    <x v="2"/>
    <n v="7839"/>
    <x v="2"/>
    <m/>
  </r>
  <r>
    <s v="MGIbiracatu"/>
    <n v="312965"/>
    <x v="2579"/>
    <s v="MG"/>
    <s v="Ibiracatu"/>
    <x v="2"/>
    <n v="6155"/>
    <x v="2"/>
    <m/>
  </r>
  <r>
    <s v="MGIbiraci"/>
    <n v="312970"/>
    <x v="2580"/>
    <s v="MG"/>
    <s v="Ibiraci"/>
    <x v="2"/>
    <n v="12176"/>
    <x v="2"/>
    <m/>
  </r>
  <r>
    <s v="MGIbirité"/>
    <n v="312980"/>
    <x v="2581"/>
    <s v="MG"/>
    <s v="Ibirité"/>
    <x v="2"/>
    <n v="158954"/>
    <x v="3"/>
    <m/>
  </r>
  <r>
    <s v="MGIbitiúra de Minas"/>
    <n v="312990"/>
    <x v="2582"/>
    <s v="MG"/>
    <s v="Ibitiúra de Minas"/>
    <x v="2"/>
    <n v="3382"/>
    <x v="2"/>
    <m/>
  </r>
  <r>
    <s v="MGIbituruna"/>
    <n v="313000"/>
    <x v="2583"/>
    <s v="MG"/>
    <s v="Ibituruna"/>
    <x v="2"/>
    <n v="2866"/>
    <x v="2"/>
    <m/>
  </r>
  <r>
    <s v="MGIcaraí de Minas"/>
    <n v="313005"/>
    <x v="2584"/>
    <s v="MG"/>
    <s v="Icaraí de Minas"/>
    <x v="2"/>
    <n v="10746"/>
    <x v="2"/>
    <m/>
  </r>
  <r>
    <s v="MGIgarapé"/>
    <n v="313010"/>
    <x v="2585"/>
    <s v="MG"/>
    <s v="Igarapé"/>
    <x v="2"/>
    <n v="34851"/>
    <x v="0"/>
    <m/>
  </r>
  <r>
    <s v="MGIgaratinga"/>
    <n v="313020"/>
    <x v="2586"/>
    <s v="MG"/>
    <s v="Igaratinga"/>
    <x v="2"/>
    <n v="9264"/>
    <x v="2"/>
    <m/>
  </r>
  <r>
    <s v="MGIguatama"/>
    <n v="313030"/>
    <x v="2587"/>
    <s v="MG"/>
    <s v="Iguatama"/>
    <x v="2"/>
    <n v="8029"/>
    <x v="2"/>
    <m/>
  </r>
  <r>
    <s v="MGIjaci"/>
    <n v="313040"/>
    <x v="2588"/>
    <s v="MG"/>
    <s v="Ijaci"/>
    <x v="2"/>
    <n v="5859"/>
    <x v="2"/>
    <m/>
  </r>
  <r>
    <s v="MGIlicínea"/>
    <n v="313050"/>
    <x v="2589"/>
    <s v="MG"/>
    <s v="Ilicínea"/>
    <x v="2"/>
    <n v="11488"/>
    <x v="2"/>
    <m/>
  </r>
  <r>
    <s v="MGImbé de Minas"/>
    <n v="313055"/>
    <x v="2590"/>
    <s v="MG"/>
    <s v="Imbé de Minas"/>
    <x v="2"/>
    <n v="6424"/>
    <x v="2"/>
    <m/>
  </r>
  <r>
    <s v="MGInconfidentes"/>
    <n v="313060"/>
    <x v="2591"/>
    <s v="MG"/>
    <s v="Inconfidentes"/>
    <x v="2"/>
    <n v="6908"/>
    <x v="2"/>
    <m/>
  </r>
  <r>
    <s v="MGIndaiabira"/>
    <n v="313065"/>
    <x v="2592"/>
    <s v="MG"/>
    <s v="Indaiabira"/>
    <x v="2"/>
    <n v="7330"/>
    <x v="2"/>
    <m/>
  </r>
  <r>
    <s v="MGIndianópolis"/>
    <n v="313070"/>
    <x v="2593"/>
    <s v="MG"/>
    <s v="Indianópolis"/>
    <x v="2"/>
    <n v="6190"/>
    <x v="2"/>
    <m/>
  </r>
  <r>
    <s v="MGIngaí"/>
    <n v="313080"/>
    <x v="2594"/>
    <s v="MG"/>
    <s v="Ingaí"/>
    <x v="2"/>
    <n v="2629"/>
    <x v="2"/>
    <m/>
  </r>
  <r>
    <s v="MGInhapim"/>
    <n v="313090"/>
    <x v="2595"/>
    <s v="MG"/>
    <s v="Inhapim"/>
    <x v="2"/>
    <n v="24294"/>
    <x v="0"/>
    <m/>
  </r>
  <r>
    <s v="MGInhaúma"/>
    <n v="313100"/>
    <x v="2596"/>
    <s v="MG"/>
    <s v="Inhaúma"/>
    <x v="2"/>
    <n v="5760"/>
    <x v="2"/>
    <m/>
  </r>
  <r>
    <s v="MGInimutaba"/>
    <n v="313110"/>
    <x v="2597"/>
    <s v="MG"/>
    <s v="Inimutaba"/>
    <x v="2"/>
    <n v="6724"/>
    <x v="2"/>
    <m/>
  </r>
  <r>
    <s v="MGIpaba"/>
    <n v="313115"/>
    <x v="2598"/>
    <s v="MG"/>
    <s v="Ipaba"/>
    <x v="2"/>
    <n v="16708"/>
    <x v="2"/>
    <m/>
  </r>
  <r>
    <s v="MGIpanema"/>
    <n v="313120"/>
    <x v="2599"/>
    <s v="MG"/>
    <s v="Ipanema"/>
    <x v="2"/>
    <n v="18170"/>
    <x v="2"/>
    <m/>
  </r>
  <r>
    <s v="MGIpatinga"/>
    <n v="313130"/>
    <x v="2600"/>
    <s v="MG"/>
    <s v="Ipatinga"/>
    <x v="2"/>
    <n v="239468"/>
    <x v="3"/>
    <m/>
  </r>
  <r>
    <s v="MGIpiaçu"/>
    <n v="313140"/>
    <x v="2601"/>
    <s v="MG"/>
    <s v="Ipiaçu"/>
    <x v="2"/>
    <n v="4107"/>
    <x v="2"/>
    <m/>
  </r>
  <r>
    <s v="MGIpuiúna"/>
    <n v="313150"/>
    <x v="2602"/>
    <s v="MG"/>
    <s v="Ipuiúna"/>
    <x v="2"/>
    <n v="9521"/>
    <x v="2"/>
    <m/>
  </r>
  <r>
    <s v="MGIraí de Minas"/>
    <n v="313160"/>
    <x v="2603"/>
    <s v="MG"/>
    <s v="Iraí de Minas"/>
    <x v="2"/>
    <n v="6467"/>
    <x v="2"/>
    <m/>
  </r>
  <r>
    <s v="MGItabira"/>
    <n v="313170"/>
    <x v="2604"/>
    <s v="MG"/>
    <s v="Itabira"/>
    <x v="2"/>
    <n v="109783"/>
    <x v="3"/>
    <m/>
  </r>
  <r>
    <s v="MGItabirinha"/>
    <n v="313180"/>
    <x v="2605"/>
    <s v="MG"/>
    <s v="Itabirinha"/>
    <x v="2"/>
    <n v="10692"/>
    <x v="2"/>
    <m/>
  </r>
  <r>
    <s v="MGItabirito"/>
    <n v="313190"/>
    <x v="2606"/>
    <s v="MG"/>
    <s v="Itabirito"/>
    <x v="2"/>
    <n v="45449"/>
    <x v="0"/>
    <m/>
  </r>
  <r>
    <s v="MGItacambira"/>
    <n v="313200"/>
    <x v="2607"/>
    <s v="MG"/>
    <s v="Itacambira"/>
    <x v="2"/>
    <n v="4988"/>
    <x v="2"/>
    <m/>
  </r>
  <r>
    <s v="MGItacarambi"/>
    <n v="313210"/>
    <x v="2608"/>
    <s v="MG"/>
    <s v="Itacarambi"/>
    <x v="2"/>
    <n v="17720"/>
    <x v="2"/>
    <m/>
  </r>
  <r>
    <s v="MGItaguara"/>
    <n v="313220"/>
    <x v="2609"/>
    <s v="MG"/>
    <s v="Itaguara"/>
    <x v="2"/>
    <n v="12372"/>
    <x v="2"/>
    <m/>
  </r>
  <r>
    <s v="MGItaipé"/>
    <n v="313230"/>
    <x v="2610"/>
    <s v="MG"/>
    <s v="Itaipé"/>
    <x v="2"/>
    <n v="11798"/>
    <x v="2"/>
    <m/>
  </r>
  <r>
    <s v="MGItajubá"/>
    <n v="313240"/>
    <x v="2611"/>
    <s v="MG"/>
    <s v="Itajubá"/>
    <x v="2"/>
    <n v="90658"/>
    <x v="1"/>
    <m/>
  </r>
  <r>
    <s v="MGItamarandiba"/>
    <n v="313250"/>
    <x v="2612"/>
    <s v="MG"/>
    <s v="Itamarandiba"/>
    <x v="2"/>
    <n v="32175"/>
    <x v="0"/>
    <m/>
  </r>
  <r>
    <s v="MGItamarati de Minas"/>
    <n v="313260"/>
    <x v="2613"/>
    <s v="MG"/>
    <s v="Itamarati de Minas"/>
    <x v="2"/>
    <n v="4079"/>
    <x v="2"/>
    <m/>
  </r>
  <r>
    <s v="MGItambacuri"/>
    <n v="313270"/>
    <x v="2614"/>
    <s v="MG"/>
    <s v="Itambacuri"/>
    <x v="2"/>
    <n v="22809"/>
    <x v="0"/>
    <m/>
  </r>
  <r>
    <s v="MGItambé do Mato Dentro"/>
    <n v="313280"/>
    <x v="2615"/>
    <s v="MG"/>
    <s v="Itambé do Mato Dentro"/>
    <x v="2"/>
    <n v="2283"/>
    <x v="2"/>
    <m/>
  </r>
  <r>
    <s v="MGItamogi"/>
    <n v="313290"/>
    <x v="2616"/>
    <s v="MG"/>
    <s v="Itamogi"/>
    <x v="2"/>
    <n v="10349"/>
    <x v="2"/>
    <m/>
  </r>
  <r>
    <s v="MGItamonte"/>
    <n v="313300"/>
    <x v="2617"/>
    <s v="MG"/>
    <s v="Itamonte"/>
    <x v="2"/>
    <n v="14003"/>
    <x v="2"/>
    <m/>
  </r>
  <r>
    <s v="MGItanhandu"/>
    <n v="313310"/>
    <x v="2618"/>
    <s v="MG"/>
    <s v="Itanhandu"/>
    <x v="2"/>
    <n v="14175"/>
    <x v="2"/>
    <m/>
  </r>
  <r>
    <s v="MGItanhomi"/>
    <n v="313320"/>
    <x v="2619"/>
    <s v="MG"/>
    <s v="Itanhomi"/>
    <x v="2"/>
    <n v="11856"/>
    <x v="2"/>
    <m/>
  </r>
  <r>
    <s v="MGItaobim"/>
    <n v="313330"/>
    <x v="2620"/>
    <s v="MG"/>
    <s v="Itaobim"/>
    <x v="2"/>
    <n v="21001"/>
    <x v="0"/>
    <m/>
  </r>
  <r>
    <s v="MGItapagipe"/>
    <n v="313340"/>
    <x v="2621"/>
    <s v="MG"/>
    <s v="Itapagipe"/>
    <x v="2"/>
    <n v="13656"/>
    <x v="2"/>
    <m/>
  </r>
  <r>
    <s v="MGItapecerica"/>
    <n v="313350"/>
    <x v="2622"/>
    <s v="MG"/>
    <s v="Itapecerica"/>
    <x v="2"/>
    <n v="21377"/>
    <x v="0"/>
    <m/>
  </r>
  <r>
    <s v="MGItapeva"/>
    <n v="313360"/>
    <x v="2623"/>
    <s v="MG"/>
    <s v="Itapeva"/>
    <x v="2"/>
    <n v="8664"/>
    <x v="2"/>
    <m/>
  </r>
  <r>
    <s v="MGItatiaiuçu"/>
    <n v="313370"/>
    <x v="2624"/>
    <s v="MG"/>
    <s v="Itatiaiuçu"/>
    <x v="2"/>
    <n v="9928"/>
    <x v="2"/>
    <m/>
  </r>
  <r>
    <s v="MGItaú de Minas"/>
    <n v="313375"/>
    <x v="2625"/>
    <s v="MG"/>
    <s v="Itaú de Minas"/>
    <x v="2"/>
    <n v="14945"/>
    <x v="2"/>
    <m/>
  </r>
  <r>
    <s v="MGItaúna"/>
    <n v="313380"/>
    <x v="2626"/>
    <s v="MG"/>
    <s v="Itaúna"/>
    <x v="2"/>
    <n v="85463"/>
    <x v="1"/>
    <m/>
  </r>
  <r>
    <s v="MGItaverava"/>
    <n v="313390"/>
    <x v="2627"/>
    <s v="MG"/>
    <s v="Itaverava"/>
    <x v="2"/>
    <n v="5799"/>
    <x v="2"/>
    <m/>
  </r>
  <r>
    <s v="MGItinga"/>
    <n v="313400"/>
    <x v="2628"/>
    <s v="MG"/>
    <s v="Itinga"/>
    <x v="2"/>
    <n v="14407"/>
    <x v="2"/>
    <m/>
  </r>
  <r>
    <s v="MGItueta"/>
    <n v="313410"/>
    <x v="2629"/>
    <s v="MG"/>
    <s v="Itueta"/>
    <x v="2"/>
    <n v="5830"/>
    <x v="2"/>
    <m/>
  </r>
  <r>
    <s v="MGItuiutaba"/>
    <n v="313420"/>
    <x v="2630"/>
    <s v="MG"/>
    <s v="Ituiutaba"/>
    <x v="2"/>
    <n v="97171"/>
    <x v="1"/>
    <m/>
  </r>
  <r>
    <s v="MGItumirim"/>
    <n v="313430"/>
    <x v="2631"/>
    <s v="MG"/>
    <s v="Itumirim"/>
    <x v="2"/>
    <n v="6139"/>
    <x v="2"/>
    <m/>
  </r>
  <r>
    <s v="MGIturama"/>
    <n v="313440"/>
    <x v="2632"/>
    <s v="MG"/>
    <s v="Iturama"/>
    <x v="2"/>
    <n v="34456"/>
    <x v="0"/>
    <m/>
  </r>
  <r>
    <s v="MGItutinga"/>
    <n v="313450"/>
    <x v="2633"/>
    <s v="MG"/>
    <s v="Itutinga"/>
    <x v="2"/>
    <n v="3913"/>
    <x v="2"/>
    <m/>
  </r>
  <r>
    <s v="MGJaboticatubas"/>
    <n v="313460"/>
    <x v="2634"/>
    <s v="MG"/>
    <s v="Jaboticatubas"/>
    <x v="2"/>
    <n v="17134"/>
    <x v="2"/>
    <m/>
  </r>
  <r>
    <s v="MGJacinto"/>
    <n v="313470"/>
    <x v="2635"/>
    <s v="MG"/>
    <s v="Jacinto"/>
    <x v="2"/>
    <n v="12134"/>
    <x v="2"/>
    <m/>
  </r>
  <r>
    <s v="MGJacuí"/>
    <n v="313480"/>
    <x v="2636"/>
    <s v="MG"/>
    <s v="Jacuí"/>
    <x v="2"/>
    <n v="7502"/>
    <x v="2"/>
    <m/>
  </r>
  <r>
    <s v="MGJacutinga"/>
    <n v="313490"/>
    <x v="2637"/>
    <s v="MG"/>
    <s v="Jacutinga"/>
    <x v="2"/>
    <n v="22772"/>
    <x v="0"/>
    <m/>
  </r>
  <r>
    <s v="MGJaguaraçu"/>
    <n v="313500"/>
    <x v="2638"/>
    <s v="MG"/>
    <s v="Jaguaraçu"/>
    <x v="2"/>
    <n v="2990"/>
    <x v="2"/>
    <m/>
  </r>
  <r>
    <s v="MGJaíba"/>
    <n v="313505"/>
    <x v="2639"/>
    <s v="MG"/>
    <s v="Jaíba"/>
    <x v="2"/>
    <n v="33587"/>
    <x v="0"/>
    <m/>
  </r>
  <r>
    <s v="MGJampruca"/>
    <n v="313507"/>
    <x v="2640"/>
    <s v="MG"/>
    <s v="Jampruca"/>
    <x v="2"/>
    <n v="5067"/>
    <x v="2"/>
    <m/>
  </r>
  <r>
    <s v="MGJanaúba"/>
    <n v="313510"/>
    <x v="2641"/>
    <s v="MG"/>
    <s v="Janaúba"/>
    <x v="2"/>
    <n v="66803"/>
    <x v="1"/>
    <m/>
  </r>
  <r>
    <s v="MGJanuária"/>
    <n v="313520"/>
    <x v="2642"/>
    <s v="MG"/>
    <s v="Januária"/>
    <x v="2"/>
    <n v="65463"/>
    <x v="1"/>
    <m/>
  </r>
  <r>
    <s v="MGJaparaíba"/>
    <n v="313530"/>
    <x v="2643"/>
    <s v="MG"/>
    <s v="Japaraíba"/>
    <x v="2"/>
    <n v="3939"/>
    <x v="2"/>
    <m/>
  </r>
  <r>
    <s v="MGJaponvar"/>
    <n v="313535"/>
    <x v="2644"/>
    <s v="MG"/>
    <s v="Japonvar"/>
    <x v="2"/>
    <n v="8298"/>
    <x v="2"/>
    <m/>
  </r>
  <r>
    <s v="MGJeceaba"/>
    <n v="313540"/>
    <x v="2645"/>
    <s v="MG"/>
    <s v="Jeceaba"/>
    <x v="2"/>
    <n v="5395"/>
    <x v="2"/>
    <m/>
  </r>
  <r>
    <s v="MGJenipapo de Minas"/>
    <n v="313545"/>
    <x v="2646"/>
    <s v="MG"/>
    <s v="Jenipapo de Minas"/>
    <x v="2"/>
    <n v="7116"/>
    <x v="2"/>
    <m/>
  </r>
  <r>
    <s v="MGJequeri"/>
    <n v="313550"/>
    <x v="2647"/>
    <s v="MG"/>
    <s v="Jequeri"/>
    <x v="2"/>
    <n v="12848"/>
    <x v="2"/>
    <m/>
  </r>
  <r>
    <s v="MGJequitaí"/>
    <n v="313560"/>
    <x v="2648"/>
    <s v="MG"/>
    <s v="Jequitaí"/>
    <x v="2"/>
    <n v="8005"/>
    <x v="2"/>
    <m/>
  </r>
  <r>
    <s v="MGJequitibá"/>
    <n v="313570"/>
    <x v="2649"/>
    <s v="MG"/>
    <s v="Jequitibá"/>
    <x v="2"/>
    <n v="5156"/>
    <x v="2"/>
    <m/>
  </r>
  <r>
    <s v="MGJequitinhonha"/>
    <n v="313580"/>
    <x v="2650"/>
    <s v="MG"/>
    <s v="Jequitinhonha"/>
    <x v="2"/>
    <n v="24131"/>
    <x v="0"/>
    <m/>
  </r>
  <r>
    <s v="MGJesuânia"/>
    <n v="313590"/>
    <x v="2651"/>
    <s v="MG"/>
    <s v="Jesuânia"/>
    <x v="2"/>
    <n v="4768"/>
    <x v="2"/>
    <m/>
  </r>
  <r>
    <s v="MGJoaíma"/>
    <n v="313600"/>
    <x v="2652"/>
    <s v="MG"/>
    <s v="Joaíma"/>
    <x v="2"/>
    <n v="14941"/>
    <x v="2"/>
    <m/>
  </r>
  <r>
    <s v="MGJoanésia"/>
    <n v="313610"/>
    <x v="2653"/>
    <s v="MG"/>
    <s v="Joanésia"/>
    <x v="2"/>
    <n v="5425"/>
    <x v="2"/>
    <m/>
  </r>
  <r>
    <s v="MGJoão Monlevade"/>
    <n v="313620"/>
    <x v="2654"/>
    <s v="MG"/>
    <s v="João Monlevade"/>
    <x v="2"/>
    <n v="73610"/>
    <x v="1"/>
    <m/>
  </r>
  <r>
    <s v="MGJoão Pinheiro"/>
    <n v="313630"/>
    <x v="2655"/>
    <s v="MG"/>
    <s v="João Pinheiro"/>
    <x v="2"/>
    <n v="45260"/>
    <x v="0"/>
    <m/>
  </r>
  <r>
    <s v="MGJoaquim Felício"/>
    <n v="313640"/>
    <x v="2656"/>
    <s v="MG"/>
    <s v="Joaquim Felício"/>
    <x v="2"/>
    <n v="4305"/>
    <x v="2"/>
    <m/>
  </r>
  <r>
    <s v="MGJordânia"/>
    <n v="313650"/>
    <x v="2657"/>
    <s v="MG"/>
    <s v="Jordânia"/>
    <x v="2"/>
    <n v="10324"/>
    <x v="2"/>
    <m/>
  </r>
  <r>
    <s v="MGJosé Gonçalves de Minas"/>
    <n v="313652"/>
    <x v="2658"/>
    <s v="MG"/>
    <s v="José Gonçalves de Minas"/>
    <x v="2"/>
    <n v="4553"/>
    <x v="2"/>
    <m/>
  </r>
  <r>
    <s v="MGJosé Raydan"/>
    <n v="313655"/>
    <x v="2659"/>
    <s v="MG"/>
    <s v="José Raydan"/>
    <x v="2"/>
    <n v="4376"/>
    <x v="2"/>
    <m/>
  </r>
  <r>
    <s v="MGJosenópolis"/>
    <n v="313657"/>
    <x v="2660"/>
    <s v="MG"/>
    <s v="Josenópolis"/>
    <x v="2"/>
    <n v="4566"/>
    <x v="2"/>
    <m/>
  </r>
  <r>
    <s v="MGNova União"/>
    <n v="313660"/>
    <x v="2661"/>
    <s v="MG"/>
    <s v="Nova União"/>
    <x v="2"/>
    <n v="5555"/>
    <x v="2"/>
    <m/>
  </r>
  <r>
    <s v="MGJuatuba"/>
    <n v="313665"/>
    <x v="2662"/>
    <s v="MG"/>
    <s v="Juatuba"/>
    <x v="2"/>
    <n v="22202"/>
    <x v="0"/>
    <m/>
  </r>
  <r>
    <s v="MGJuiz de Fora"/>
    <n v="313670"/>
    <x v="2663"/>
    <s v="MG"/>
    <s v="Juiz de Fora"/>
    <x v="2"/>
    <n v="516247"/>
    <x v="3"/>
    <m/>
  </r>
  <r>
    <s v="MGJuramento"/>
    <n v="313680"/>
    <x v="2664"/>
    <s v="MG"/>
    <s v="Juramento"/>
    <x v="2"/>
    <n v="4113"/>
    <x v="2"/>
    <m/>
  </r>
  <r>
    <s v="MGJuruaia"/>
    <n v="313690"/>
    <x v="2665"/>
    <s v="MG"/>
    <s v="Juruaia"/>
    <x v="2"/>
    <n v="9238"/>
    <x v="2"/>
    <m/>
  </r>
  <r>
    <s v="MGJuvenília"/>
    <n v="313695"/>
    <x v="2666"/>
    <s v="MG"/>
    <s v="Juvenília"/>
    <x v="2"/>
    <n v="5708"/>
    <x v="2"/>
    <m/>
  </r>
  <r>
    <s v="MGLadainha"/>
    <n v="313700"/>
    <x v="2667"/>
    <s v="MG"/>
    <s v="Ladainha"/>
    <x v="2"/>
    <n v="16994"/>
    <x v="2"/>
    <m/>
  </r>
  <r>
    <s v="MGLagamar"/>
    <n v="313710"/>
    <x v="2668"/>
    <s v="MG"/>
    <s v="Lagamar"/>
    <x v="2"/>
    <n v="7600"/>
    <x v="2"/>
    <m/>
  </r>
  <r>
    <s v="MGLagoa da Prata"/>
    <n v="313720"/>
    <x v="2669"/>
    <s v="MG"/>
    <s v="Lagoa da Prata"/>
    <x v="2"/>
    <n v="45984"/>
    <x v="0"/>
    <m/>
  </r>
  <r>
    <s v="MGLagoa Dos Patos"/>
    <n v="313730"/>
    <x v="2670"/>
    <s v="MG"/>
    <s v="Lagoa Dos Patos"/>
    <x v="2"/>
    <n v="4225"/>
    <x v="2"/>
    <m/>
  </r>
  <r>
    <s v="MGLagoa Dourada"/>
    <n v="313740"/>
    <x v="2671"/>
    <s v="MG"/>
    <s v="Lagoa Dourada"/>
    <x v="2"/>
    <n v="12256"/>
    <x v="2"/>
    <m/>
  </r>
  <r>
    <s v="MGLagoa Formosa"/>
    <n v="313750"/>
    <x v="2672"/>
    <s v="MG"/>
    <s v="Lagoa Formosa"/>
    <x v="2"/>
    <n v="17161"/>
    <x v="2"/>
    <m/>
  </r>
  <r>
    <s v="MGLagoa Grande"/>
    <n v="313753"/>
    <x v="2673"/>
    <s v="MG"/>
    <s v="Lagoa Grande"/>
    <x v="2"/>
    <n v="8631"/>
    <x v="2"/>
    <m/>
  </r>
  <r>
    <s v="MGLagoa Santa"/>
    <n v="313760"/>
    <x v="2674"/>
    <s v="MG"/>
    <s v="Lagoa Santa"/>
    <x v="2"/>
    <n v="52520"/>
    <x v="1"/>
    <m/>
  </r>
  <r>
    <s v="MGLajinha"/>
    <n v="313770"/>
    <x v="2675"/>
    <s v="MG"/>
    <s v="Lajinha"/>
    <x v="2"/>
    <n v="19609"/>
    <x v="2"/>
    <m/>
  </r>
  <r>
    <s v="MGLambari"/>
    <n v="313780"/>
    <x v="2676"/>
    <s v="MG"/>
    <s v="Lambari"/>
    <x v="2"/>
    <n v="19554"/>
    <x v="2"/>
    <m/>
  </r>
  <r>
    <s v="MGLamim"/>
    <n v="313790"/>
    <x v="2677"/>
    <s v="MG"/>
    <s v="Lamim"/>
    <x v="2"/>
    <n v="3452"/>
    <x v="2"/>
    <m/>
  </r>
  <r>
    <s v="MGLaranjal"/>
    <n v="313800"/>
    <x v="2678"/>
    <s v="MG"/>
    <s v="Laranjal"/>
    <x v="2"/>
    <n v="6465"/>
    <x v="2"/>
    <m/>
  </r>
  <r>
    <s v="MGLassance"/>
    <n v="313810"/>
    <x v="2679"/>
    <s v="MG"/>
    <s v="Lassance"/>
    <x v="2"/>
    <n v="6484"/>
    <x v="2"/>
    <m/>
  </r>
  <r>
    <s v="MGLavras"/>
    <n v="313820"/>
    <x v="2680"/>
    <s v="MG"/>
    <s v="Lavras"/>
    <x v="2"/>
    <n v="92200"/>
    <x v="1"/>
    <m/>
  </r>
  <r>
    <s v="MGLeandro Ferreira"/>
    <n v="313830"/>
    <x v="2681"/>
    <s v="MG"/>
    <s v="Leandro Ferreira"/>
    <x v="2"/>
    <n v="3205"/>
    <x v="2"/>
    <m/>
  </r>
  <r>
    <s v="MGLeme do Prado"/>
    <n v="313835"/>
    <x v="2682"/>
    <s v="MG"/>
    <s v="Leme do Prado"/>
    <x v="2"/>
    <n v="4804"/>
    <x v="2"/>
    <m/>
  </r>
  <r>
    <s v="MGLeopoldina"/>
    <n v="313840"/>
    <x v="2683"/>
    <s v="MG"/>
    <s v="Leopoldina"/>
    <x v="2"/>
    <n v="51130"/>
    <x v="1"/>
    <m/>
  </r>
  <r>
    <s v="MGLiberdade"/>
    <n v="313850"/>
    <x v="2684"/>
    <s v="MG"/>
    <s v="Liberdade"/>
    <x v="2"/>
    <n v="5346"/>
    <x v="2"/>
    <m/>
  </r>
  <r>
    <s v="MGLima Duarte"/>
    <n v="313860"/>
    <x v="2685"/>
    <s v="MG"/>
    <s v="Lima Duarte"/>
    <x v="2"/>
    <n v="16149"/>
    <x v="2"/>
    <m/>
  </r>
  <r>
    <s v="MGLimeira do Oeste"/>
    <n v="313862"/>
    <x v="2686"/>
    <s v="MG"/>
    <s v="Limeira do Oeste"/>
    <x v="2"/>
    <n v="6890"/>
    <x v="2"/>
    <m/>
  </r>
  <r>
    <s v="MGLontra"/>
    <n v="313865"/>
    <x v="2687"/>
    <s v="MG"/>
    <s v="Lontra"/>
    <x v="2"/>
    <n v="8397"/>
    <x v="2"/>
    <m/>
  </r>
  <r>
    <s v="MGLuisburgo"/>
    <n v="313867"/>
    <x v="2688"/>
    <s v="MG"/>
    <s v="Luisburgo"/>
    <x v="2"/>
    <n v="6234"/>
    <x v="2"/>
    <m/>
  </r>
  <r>
    <s v="MGLuislândia"/>
    <n v="313868"/>
    <x v="2689"/>
    <s v="MG"/>
    <s v="Luislândia"/>
    <x v="2"/>
    <n v="6400"/>
    <x v="2"/>
    <m/>
  </r>
  <r>
    <s v="MGLuminárias"/>
    <n v="313870"/>
    <x v="2690"/>
    <s v="MG"/>
    <s v="Luminárias"/>
    <x v="2"/>
    <n v="5422"/>
    <x v="2"/>
    <m/>
  </r>
  <r>
    <s v="MGLuz"/>
    <n v="313880"/>
    <x v="2691"/>
    <s v="MG"/>
    <s v="Luz"/>
    <x v="2"/>
    <n v="17486"/>
    <x v="2"/>
    <m/>
  </r>
  <r>
    <s v="MGMachacalis"/>
    <n v="313890"/>
    <x v="2692"/>
    <s v="MG"/>
    <s v="Machacalis"/>
    <x v="2"/>
    <n v="6976"/>
    <x v="2"/>
    <m/>
  </r>
  <r>
    <s v="MGMachado"/>
    <n v="313900"/>
    <x v="2693"/>
    <s v="MG"/>
    <s v="Machado"/>
    <x v="2"/>
    <n v="38688"/>
    <x v="0"/>
    <m/>
  </r>
  <r>
    <s v="MGMadre de Deus de Minas"/>
    <n v="313910"/>
    <x v="2694"/>
    <s v="MG"/>
    <s v="Madre de Deus de Minas"/>
    <x v="2"/>
    <n v="4904"/>
    <x v="2"/>
    <m/>
  </r>
  <r>
    <s v="MGMalacacheta"/>
    <n v="313920"/>
    <x v="2695"/>
    <s v="MG"/>
    <s v="Malacacheta"/>
    <x v="2"/>
    <n v="18776"/>
    <x v="2"/>
    <m/>
  </r>
  <r>
    <s v="MGMamonas"/>
    <n v="313925"/>
    <x v="2696"/>
    <s v="MG"/>
    <s v="Mamonas"/>
    <x v="2"/>
    <n v="6321"/>
    <x v="2"/>
    <m/>
  </r>
  <r>
    <s v="MGManga"/>
    <n v="313930"/>
    <x v="2697"/>
    <s v="MG"/>
    <s v="Manga"/>
    <x v="2"/>
    <n v="19813"/>
    <x v="2"/>
    <m/>
  </r>
  <r>
    <s v="MGManhuaçu"/>
    <n v="313940"/>
    <x v="2698"/>
    <s v="MG"/>
    <s v="Manhuaçu"/>
    <x v="2"/>
    <n v="79574"/>
    <x v="1"/>
    <m/>
  </r>
  <r>
    <s v="MGManhumirim"/>
    <n v="313950"/>
    <x v="2699"/>
    <s v="MG"/>
    <s v="Manhumirim"/>
    <x v="2"/>
    <n v="21382"/>
    <x v="0"/>
    <m/>
  </r>
  <r>
    <s v="MGMantena"/>
    <n v="313960"/>
    <x v="2700"/>
    <s v="MG"/>
    <s v="Mantena"/>
    <x v="2"/>
    <n v="27111"/>
    <x v="0"/>
    <m/>
  </r>
  <r>
    <s v="MGMaravilhas"/>
    <n v="313970"/>
    <x v="2701"/>
    <s v="MG"/>
    <s v="Maravilhas"/>
    <x v="2"/>
    <n v="7163"/>
    <x v="2"/>
    <m/>
  </r>
  <r>
    <s v="MGMar de Espanha"/>
    <n v="313980"/>
    <x v="2702"/>
    <s v="MG"/>
    <s v="Mar de Espanha"/>
    <x v="2"/>
    <n v="11749"/>
    <x v="2"/>
    <m/>
  </r>
  <r>
    <s v="MGMaria da fé"/>
    <n v="313990"/>
    <x v="2703"/>
    <s v="MG"/>
    <s v="Maria da fé"/>
    <x v="2"/>
    <n v="14216"/>
    <x v="2"/>
    <m/>
  </r>
  <r>
    <s v="MGMariana"/>
    <n v="314000"/>
    <x v="2704"/>
    <s v="MG"/>
    <s v="Mariana"/>
    <x v="2"/>
    <n v="54219"/>
    <x v="1"/>
    <m/>
  </r>
  <r>
    <s v="MGMarilac"/>
    <n v="314010"/>
    <x v="2705"/>
    <s v="MG"/>
    <s v="Marilac"/>
    <x v="2"/>
    <n v="4219"/>
    <x v="2"/>
    <m/>
  </r>
  <r>
    <s v="MGMário Campos"/>
    <n v="314015"/>
    <x v="2706"/>
    <s v="MG"/>
    <s v="Mário Campos"/>
    <x v="2"/>
    <n v="13192"/>
    <x v="2"/>
    <m/>
  </r>
  <r>
    <s v="MGMaripá de Minas"/>
    <n v="314020"/>
    <x v="2707"/>
    <s v="MG"/>
    <s v="Maripá de Minas"/>
    <x v="2"/>
    <n v="2788"/>
    <x v="2"/>
    <m/>
  </r>
  <r>
    <s v="MGMarliéria"/>
    <n v="314030"/>
    <x v="2708"/>
    <s v="MG"/>
    <s v="Marliéria"/>
    <x v="2"/>
    <n v="4012"/>
    <x v="2"/>
    <m/>
  </r>
  <r>
    <s v="MGMarmelópolis"/>
    <n v="314040"/>
    <x v="2709"/>
    <s v="MG"/>
    <s v="Marmelópolis"/>
    <x v="2"/>
    <n v="2968"/>
    <x v="2"/>
    <m/>
  </r>
  <r>
    <s v="MGMartinho Campos"/>
    <n v="314050"/>
    <x v="2710"/>
    <s v="MG"/>
    <s v="Martinho Campos"/>
    <x v="2"/>
    <n v="12611"/>
    <x v="2"/>
    <m/>
  </r>
  <r>
    <s v="MGMartins Soares"/>
    <n v="314053"/>
    <x v="2711"/>
    <s v="MG"/>
    <s v="Martins Soares"/>
    <x v="2"/>
    <n v="7173"/>
    <x v="2"/>
    <m/>
  </r>
  <r>
    <s v="MGMata Verde"/>
    <n v="314055"/>
    <x v="2712"/>
    <s v="MG"/>
    <s v="Mata Verde"/>
    <x v="2"/>
    <n v="7874"/>
    <x v="2"/>
    <m/>
  </r>
  <r>
    <s v="MGMaterlândia"/>
    <n v="314060"/>
    <x v="2713"/>
    <s v="MG"/>
    <s v="Materlândia"/>
    <x v="2"/>
    <n v="4595"/>
    <x v="2"/>
    <m/>
  </r>
  <r>
    <s v="MGMateus Leme"/>
    <n v="314070"/>
    <x v="2714"/>
    <s v="MG"/>
    <s v="Mateus Leme"/>
    <x v="2"/>
    <n v="27856"/>
    <x v="0"/>
    <m/>
  </r>
  <r>
    <s v="MGMatias Barbosa"/>
    <n v="314080"/>
    <x v="2715"/>
    <s v="MG"/>
    <s v="Matias Barbosa"/>
    <x v="2"/>
    <n v="13435"/>
    <x v="2"/>
    <m/>
  </r>
  <r>
    <s v="MGMatias Cardoso"/>
    <n v="314085"/>
    <x v="2716"/>
    <s v="MG"/>
    <s v="Matias Cardoso"/>
    <x v="2"/>
    <n v="9979"/>
    <x v="2"/>
    <m/>
  </r>
  <r>
    <s v="MGMatipó"/>
    <n v="314090"/>
    <x v="2717"/>
    <s v="MG"/>
    <s v="Matipó"/>
    <x v="2"/>
    <n v="17639"/>
    <x v="2"/>
    <m/>
  </r>
  <r>
    <s v="MGMato Verde"/>
    <n v="314100"/>
    <x v="2718"/>
    <s v="MG"/>
    <s v="Mato Verde"/>
    <x v="2"/>
    <n v="12684"/>
    <x v="2"/>
    <m/>
  </r>
  <r>
    <s v="MGMatozinhos"/>
    <n v="314110"/>
    <x v="2719"/>
    <s v="MG"/>
    <s v="Matozinhos"/>
    <x v="2"/>
    <n v="33955"/>
    <x v="0"/>
    <m/>
  </r>
  <r>
    <s v="MGMatutina"/>
    <n v="314120"/>
    <x v="2720"/>
    <s v="MG"/>
    <s v="Matutina"/>
    <x v="2"/>
    <n v="3761"/>
    <x v="2"/>
    <m/>
  </r>
  <r>
    <s v="MGMedeiros"/>
    <n v="314130"/>
    <x v="2721"/>
    <s v="MG"/>
    <s v="Medeiros"/>
    <x v="2"/>
    <n v="3444"/>
    <x v="2"/>
    <m/>
  </r>
  <r>
    <s v="MGMedina"/>
    <n v="314140"/>
    <x v="2722"/>
    <s v="MG"/>
    <s v="Medina"/>
    <x v="2"/>
    <n v="21026"/>
    <x v="0"/>
    <m/>
  </r>
  <r>
    <s v="MGMendes Pimentel"/>
    <n v="314150"/>
    <x v="2723"/>
    <s v="MG"/>
    <s v="Mendes Pimentel"/>
    <x v="2"/>
    <n v="6331"/>
    <x v="2"/>
    <m/>
  </r>
  <r>
    <s v="MGMercês"/>
    <n v="314160"/>
    <x v="2724"/>
    <s v="MG"/>
    <s v="Mercês"/>
    <x v="2"/>
    <n v="10368"/>
    <x v="2"/>
    <m/>
  </r>
  <r>
    <s v="MGMesquita"/>
    <n v="314170"/>
    <x v="2725"/>
    <s v="MG"/>
    <s v="Mesquita"/>
    <x v="2"/>
    <n v="6069"/>
    <x v="2"/>
    <m/>
  </r>
  <r>
    <s v="MGMinas Novas"/>
    <n v="314180"/>
    <x v="2726"/>
    <s v="MG"/>
    <s v="Minas Novas"/>
    <x v="2"/>
    <n v="30794"/>
    <x v="0"/>
    <m/>
  </r>
  <r>
    <s v="MGMinduri"/>
    <n v="314190"/>
    <x v="2727"/>
    <s v="MG"/>
    <s v="Minduri"/>
    <x v="2"/>
    <n v="3840"/>
    <x v="2"/>
    <m/>
  </r>
  <r>
    <s v="MGMirabela"/>
    <n v="314200"/>
    <x v="2728"/>
    <s v="MG"/>
    <s v="Mirabela"/>
    <x v="2"/>
    <n v="13042"/>
    <x v="2"/>
    <m/>
  </r>
  <r>
    <s v="MGMiradouro"/>
    <n v="314210"/>
    <x v="2729"/>
    <s v="MG"/>
    <s v="Miradouro"/>
    <x v="2"/>
    <n v="10251"/>
    <x v="2"/>
    <m/>
  </r>
  <r>
    <s v="MGMiraí"/>
    <n v="314220"/>
    <x v="2730"/>
    <s v="MG"/>
    <s v="Miraí"/>
    <x v="2"/>
    <n v="13808"/>
    <x v="2"/>
    <m/>
  </r>
  <r>
    <s v="MGMiravânia"/>
    <n v="314225"/>
    <x v="2731"/>
    <s v="MG"/>
    <s v="Miravânia"/>
    <x v="2"/>
    <n v="4549"/>
    <x v="2"/>
    <m/>
  </r>
  <r>
    <s v="MGMoeda"/>
    <n v="314230"/>
    <x v="2732"/>
    <s v="MG"/>
    <s v="Moeda"/>
    <x v="2"/>
    <n v="4689"/>
    <x v="2"/>
    <m/>
  </r>
  <r>
    <s v="MGMoema"/>
    <n v="314240"/>
    <x v="2733"/>
    <s v="MG"/>
    <s v="Moema"/>
    <x v="2"/>
    <n v="7028"/>
    <x v="2"/>
    <m/>
  </r>
  <r>
    <s v="MGMonjolos"/>
    <n v="314250"/>
    <x v="2734"/>
    <s v="MG"/>
    <s v="Monjolos"/>
    <x v="2"/>
    <n v="2360"/>
    <x v="2"/>
    <m/>
  </r>
  <r>
    <s v="MGMonsenhor Paulo"/>
    <n v="314260"/>
    <x v="2735"/>
    <s v="MG"/>
    <s v="Monsenhor Paulo"/>
    <x v="2"/>
    <n v="8161"/>
    <x v="2"/>
    <m/>
  </r>
  <r>
    <s v="MGMontalvânia"/>
    <n v="314270"/>
    <x v="2736"/>
    <s v="MG"/>
    <s v="Montalvânia"/>
    <x v="2"/>
    <n v="15862"/>
    <x v="2"/>
    <m/>
  </r>
  <r>
    <s v="MGMonte Alegre de Minas"/>
    <n v="314280"/>
    <x v="2737"/>
    <s v="MG"/>
    <s v="Monte Alegre de Minas"/>
    <x v="2"/>
    <n v="19619"/>
    <x v="2"/>
    <m/>
  </r>
  <r>
    <s v="MGMonte Azul"/>
    <n v="314290"/>
    <x v="2738"/>
    <s v="MG"/>
    <s v="Monte Azul"/>
    <x v="2"/>
    <n v="21994"/>
    <x v="0"/>
    <m/>
  </r>
  <r>
    <s v="MGMonte Belo"/>
    <n v="314300"/>
    <x v="2739"/>
    <s v="MG"/>
    <s v="Monte Belo"/>
    <x v="2"/>
    <n v="13061"/>
    <x v="2"/>
    <m/>
  </r>
  <r>
    <s v="MGMonte Carmelo"/>
    <n v="314310"/>
    <x v="2740"/>
    <s v="MG"/>
    <s v="Monte Carmelo"/>
    <x v="2"/>
    <n v="45772"/>
    <x v="0"/>
    <m/>
  </r>
  <r>
    <s v="MGMonte Formoso"/>
    <n v="314315"/>
    <x v="2741"/>
    <s v="MG"/>
    <s v="Monte Formoso"/>
    <x v="2"/>
    <n v="4656"/>
    <x v="2"/>
    <m/>
  </r>
  <r>
    <s v="MGMonte Santo de Minas"/>
    <n v="314320"/>
    <x v="2742"/>
    <s v="MG"/>
    <s v="Monte Santo de Minas"/>
    <x v="2"/>
    <n v="21234"/>
    <x v="0"/>
    <m/>
  </r>
  <r>
    <s v="MGMontes Claros"/>
    <n v="314330"/>
    <x v="2743"/>
    <s v="MG"/>
    <s v="Montes Claros"/>
    <x v="2"/>
    <n v="361915"/>
    <x v="3"/>
    <m/>
  </r>
  <r>
    <s v="MGMonte Sião"/>
    <n v="314340"/>
    <x v="2744"/>
    <s v="MG"/>
    <s v="Monte Sião"/>
    <x v="2"/>
    <n v="21203"/>
    <x v="0"/>
    <m/>
  </r>
  <r>
    <s v="MGMontezuma"/>
    <n v="314345"/>
    <x v="2745"/>
    <s v="MG"/>
    <s v="Montezuma"/>
    <x v="2"/>
    <n v="7464"/>
    <x v="2"/>
    <m/>
  </r>
  <r>
    <s v="MGMorada Nova de Minas"/>
    <n v="314350"/>
    <x v="2746"/>
    <s v="MG"/>
    <s v="Morada Nova de Minas"/>
    <x v="2"/>
    <n v="8255"/>
    <x v="2"/>
    <m/>
  </r>
  <r>
    <s v="MGMorro da Garça"/>
    <n v="314360"/>
    <x v="2747"/>
    <s v="MG"/>
    <s v="Morro da Garça"/>
    <x v="2"/>
    <n v="2660"/>
    <x v="2"/>
    <m/>
  </r>
  <r>
    <s v="MGMorro do Pilar"/>
    <n v="314370"/>
    <x v="2748"/>
    <s v="MG"/>
    <s v="Morro do Pilar"/>
    <x v="2"/>
    <n v="3399"/>
    <x v="2"/>
    <m/>
  </r>
  <r>
    <s v="MGMunhoz"/>
    <n v="314380"/>
    <x v="2749"/>
    <s v="MG"/>
    <s v="Munhoz"/>
    <x v="2"/>
    <n v="6257"/>
    <x v="2"/>
    <m/>
  </r>
  <r>
    <s v="MGMuriaé"/>
    <n v="314390"/>
    <x v="2750"/>
    <s v="MG"/>
    <s v="Muriaé"/>
    <x v="2"/>
    <n v="100765"/>
    <x v="3"/>
    <m/>
  </r>
  <r>
    <s v="MGMutum"/>
    <n v="314400"/>
    <x v="2751"/>
    <s v="MG"/>
    <s v="Mutum"/>
    <x v="2"/>
    <n v="26661"/>
    <x v="0"/>
    <m/>
  </r>
  <r>
    <s v="MGMuzambinho"/>
    <n v="314410"/>
    <x v="2752"/>
    <s v="MG"/>
    <s v="Muzambinho"/>
    <x v="2"/>
    <n v="20430"/>
    <x v="0"/>
    <m/>
  </r>
  <r>
    <s v="MGNacip Raydan"/>
    <n v="314420"/>
    <x v="2753"/>
    <s v="MG"/>
    <s v="Nacip Raydan"/>
    <x v="2"/>
    <n v="3154"/>
    <x v="2"/>
    <m/>
  </r>
  <r>
    <s v="MGNanuque"/>
    <n v="314430"/>
    <x v="2754"/>
    <s v="MG"/>
    <s v="Nanuque"/>
    <x v="2"/>
    <n v="40834"/>
    <x v="0"/>
    <m/>
  </r>
  <r>
    <s v="MGNaque"/>
    <n v="314435"/>
    <x v="2755"/>
    <s v="MG"/>
    <s v="Naque"/>
    <x v="2"/>
    <n v="6341"/>
    <x v="2"/>
    <m/>
  </r>
  <r>
    <s v="MGNatalândia"/>
    <n v="314437"/>
    <x v="2756"/>
    <s v="MG"/>
    <s v="Natalândia"/>
    <x v="2"/>
    <n v="3280"/>
    <x v="2"/>
    <m/>
  </r>
  <r>
    <s v="MGNatércia"/>
    <n v="314440"/>
    <x v="2757"/>
    <s v="MG"/>
    <s v="Natércia"/>
    <x v="2"/>
    <n v="4658"/>
    <x v="2"/>
    <m/>
  </r>
  <r>
    <s v="MGNazareno"/>
    <n v="314450"/>
    <x v="2758"/>
    <s v="MG"/>
    <s v="Nazareno"/>
    <x v="2"/>
    <n v="7954"/>
    <x v="2"/>
    <m/>
  </r>
  <r>
    <s v="MGNepomuceno"/>
    <n v="314460"/>
    <x v="2759"/>
    <s v="MG"/>
    <s v="Nepomuceno"/>
    <x v="2"/>
    <n v="25733"/>
    <x v="0"/>
    <m/>
  </r>
  <r>
    <s v="MGNinheira"/>
    <n v="314465"/>
    <x v="2760"/>
    <s v="MG"/>
    <s v="Ninheira"/>
    <x v="2"/>
    <n v="9815"/>
    <x v="2"/>
    <m/>
  </r>
  <r>
    <s v="MGNova Belém"/>
    <n v="314467"/>
    <x v="2761"/>
    <s v="MG"/>
    <s v="Nova Belém"/>
    <x v="2"/>
    <n v="3732"/>
    <x v="2"/>
    <m/>
  </r>
  <r>
    <s v="MGNova Era"/>
    <n v="314470"/>
    <x v="2762"/>
    <s v="MG"/>
    <s v="Nova Era"/>
    <x v="2"/>
    <n v="17528"/>
    <x v="2"/>
    <m/>
  </r>
  <r>
    <s v="MGNova Lima"/>
    <n v="314480"/>
    <x v="2763"/>
    <s v="MG"/>
    <s v="Nova Lima"/>
    <x v="2"/>
    <n v="80998"/>
    <x v="1"/>
    <m/>
  </r>
  <r>
    <s v="MGNova Módica"/>
    <n v="314490"/>
    <x v="2764"/>
    <s v="MG"/>
    <s v="Nova Módica"/>
    <x v="2"/>
    <n v="3790"/>
    <x v="2"/>
    <m/>
  </r>
  <r>
    <s v="MGNova Ponte"/>
    <n v="314500"/>
    <x v="2765"/>
    <s v="MG"/>
    <s v="Nova Ponte"/>
    <x v="2"/>
    <n v="12812"/>
    <x v="2"/>
    <m/>
  </r>
  <r>
    <s v="MGNova Porteirinha"/>
    <n v="314505"/>
    <x v="2766"/>
    <s v="MG"/>
    <s v="Nova Porteirinha"/>
    <x v="2"/>
    <n v="7398"/>
    <x v="2"/>
    <m/>
  </r>
  <r>
    <s v="MGNova Resende"/>
    <n v="314510"/>
    <x v="2767"/>
    <s v="MG"/>
    <s v="Nova Resende"/>
    <x v="2"/>
    <n v="15374"/>
    <x v="2"/>
    <m/>
  </r>
  <r>
    <s v="MGNova Serrana"/>
    <n v="314520"/>
    <x v="2768"/>
    <s v="MG"/>
    <s v="Nova Serrana"/>
    <x v="2"/>
    <n v="73699"/>
    <x v="1"/>
    <m/>
  </r>
  <r>
    <s v="MGNovo Cruzeiro"/>
    <n v="314530"/>
    <x v="2769"/>
    <s v="MG"/>
    <s v="Novo Cruzeiro"/>
    <x v="2"/>
    <n v="30725"/>
    <x v="0"/>
    <m/>
  </r>
  <r>
    <s v="MGNovo Oriente de Minas"/>
    <n v="314535"/>
    <x v="2770"/>
    <s v="MG"/>
    <s v="Novo Oriente de Minas"/>
    <x v="2"/>
    <n v="10339"/>
    <x v="2"/>
    <m/>
  </r>
  <r>
    <s v="MGNovorizonte"/>
    <n v="314537"/>
    <x v="2771"/>
    <s v="MG"/>
    <s v="Novorizonte"/>
    <x v="2"/>
    <n v="4963"/>
    <x v="2"/>
    <m/>
  </r>
  <r>
    <s v="MGOlaria"/>
    <n v="314540"/>
    <x v="2772"/>
    <s v="MG"/>
    <s v="Olaria"/>
    <x v="2"/>
    <n v="1976"/>
    <x v="2"/>
    <m/>
  </r>
  <r>
    <s v="MGOlhos-d'água"/>
    <n v="314545"/>
    <x v="2773"/>
    <s v="MG"/>
    <s v="Olhos-d´água"/>
    <x v="2"/>
    <n v="5267"/>
    <x v="2"/>
    <m/>
  </r>
  <r>
    <s v="MGOlímpio Noronha"/>
    <n v="314550"/>
    <x v="2774"/>
    <s v="MG"/>
    <s v="Olímpio Noronha"/>
    <x v="2"/>
    <n v="2533"/>
    <x v="2"/>
    <m/>
  </r>
  <r>
    <s v="MGOliveira"/>
    <n v="314560"/>
    <x v="2775"/>
    <s v="MG"/>
    <s v="Oliveira"/>
    <x v="2"/>
    <n v="39466"/>
    <x v="0"/>
    <m/>
  </r>
  <r>
    <s v="MGOliveira Fortes"/>
    <n v="314570"/>
    <x v="2776"/>
    <s v="MG"/>
    <s v="Oliveira Fortes"/>
    <x v="2"/>
    <n v="2123"/>
    <x v="2"/>
    <m/>
  </r>
  <r>
    <s v="MGOnça de Pitangui"/>
    <n v="314580"/>
    <x v="2777"/>
    <s v="MG"/>
    <s v="Onça de Pitangui"/>
    <x v="2"/>
    <n v="3055"/>
    <x v="2"/>
    <m/>
  </r>
  <r>
    <s v="MGOratórios"/>
    <n v="314585"/>
    <x v="2778"/>
    <s v="MG"/>
    <s v="Oratórios"/>
    <x v="2"/>
    <n v="4493"/>
    <x v="2"/>
    <m/>
  </r>
  <r>
    <s v="MGOrizânia"/>
    <n v="314587"/>
    <x v="2779"/>
    <s v="MG"/>
    <s v="Orizânia"/>
    <x v="2"/>
    <n v="7284"/>
    <x v="2"/>
    <m/>
  </r>
  <r>
    <s v="MGOuro Branco"/>
    <n v="314590"/>
    <x v="2780"/>
    <s v="MG"/>
    <s v="Ouro Branco"/>
    <x v="2"/>
    <n v="35268"/>
    <x v="0"/>
    <m/>
  </r>
  <r>
    <s v="MGOuro Fino"/>
    <n v="314600"/>
    <x v="2781"/>
    <s v="MG"/>
    <s v="Ouro Fino"/>
    <x v="2"/>
    <n v="31568"/>
    <x v="0"/>
    <m/>
  </r>
  <r>
    <s v="MGOuro Preto"/>
    <n v="314610"/>
    <x v="2782"/>
    <s v="MG"/>
    <s v="Ouro Preto"/>
    <x v="2"/>
    <n v="70281"/>
    <x v="1"/>
    <m/>
  </r>
  <r>
    <s v="MGOuro Verde de Minas"/>
    <n v="314620"/>
    <x v="2783"/>
    <s v="MG"/>
    <s v="Ouro Verde de Minas"/>
    <x v="2"/>
    <n v="6016"/>
    <x v="2"/>
    <m/>
  </r>
  <r>
    <s v="MGPadre Carvalho"/>
    <n v="314625"/>
    <x v="2784"/>
    <s v="MG"/>
    <s v="Padre Carvalho"/>
    <x v="2"/>
    <n v="5834"/>
    <x v="2"/>
    <m/>
  </r>
  <r>
    <s v="MGPadre Paraíso"/>
    <n v="314630"/>
    <x v="2785"/>
    <s v="MG"/>
    <s v="Padre Paraíso"/>
    <x v="2"/>
    <n v="18849"/>
    <x v="2"/>
    <m/>
  </r>
  <r>
    <s v="MGPaineiras"/>
    <n v="314640"/>
    <x v="2786"/>
    <s v="MG"/>
    <s v="Paineiras"/>
    <x v="2"/>
    <n v="4631"/>
    <x v="2"/>
    <m/>
  </r>
  <r>
    <s v="MGPains"/>
    <n v="314650"/>
    <x v="2787"/>
    <s v="MG"/>
    <s v="Pains"/>
    <x v="2"/>
    <n v="8014"/>
    <x v="2"/>
    <m/>
  </r>
  <r>
    <s v="MGPai Pedro"/>
    <n v="314655"/>
    <x v="2788"/>
    <s v="MG"/>
    <s v="Pai Pedro"/>
    <x v="2"/>
    <n v="5934"/>
    <x v="2"/>
    <m/>
  </r>
  <r>
    <s v="MGPaiva"/>
    <n v="314660"/>
    <x v="2789"/>
    <s v="MG"/>
    <s v="Paiva"/>
    <x v="2"/>
    <n v="1558"/>
    <x v="2"/>
    <m/>
  </r>
  <r>
    <s v="MGPalma"/>
    <n v="314670"/>
    <x v="2790"/>
    <s v="MG"/>
    <s v="Palma"/>
    <x v="2"/>
    <n v="6545"/>
    <x v="2"/>
    <m/>
  </r>
  <r>
    <s v="MGPalmópolis"/>
    <n v="314675"/>
    <x v="2791"/>
    <s v="MG"/>
    <s v="Palmópolis"/>
    <x v="2"/>
    <n v="6931"/>
    <x v="2"/>
    <m/>
  </r>
  <r>
    <s v="MGPapagaios"/>
    <n v="314690"/>
    <x v="2792"/>
    <s v="MG"/>
    <s v="Papagaios"/>
    <x v="2"/>
    <n v="14175"/>
    <x v="2"/>
    <m/>
  </r>
  <r>
    <s v="MGParacatu"/>
    <n v="314700"/>
    <x v="2793"/>
    <s v="MG"/>
    <s v="Paracatu"/>
    <x v="2"/>
    <n v="84718"/>
    <x v="1"/>
    <m/>
  </r>
  <r>
    <s v="MGPará de Minas"/>
    <n v="314710"/>
    <x v="2794"/>
    <s v="MG"/>
    <s v="Pará de Minas"/>
    <x v="2"/>
    <n v="84215"/>
    <x v="1"/>
    <m/>
  </r>
  <r>
    <s v="MGParaguaçu"/>
    <n v="314720"/>
    <x v="2795"/>
    <s v="MG"/>
    <s v="Paraguaçu"/>
    <x v="2"/>
    <n v="20245"/>
    <x v="0"/>
    <m/>
  </r>
  <r>
    <s v="MGParaisópolis"/>
    <n v="314730"/>
    <x v="2796"/>
    <s v="MG"/>
    <s v="Paraisópolis"/>
    <x v="2"/>
    <n v="19379"/>
    <x v="2"/>
    <m/>
  </r>
  <r>
    <s v="MGParaopeba"/>
    <n v="314740"/>
    <x v="2797"/>
    <s v="MG"/>
    <s v="Paraopeba"/>
    <x v="2"/>
    <n v="22563"/>
    <x v="0"/>
    <m/>
  </r>
  <r>
    <s v="MGPassabém"/>
    <n v="314750"/>
    <x v="2798"/>
    <s v="MG"/>
    <s v="Passabém"/>
    <x v="2"/>
    <n v="1766"/>
    <x v="2"/>
    <m/>
  </r>
  <r>
    <s v="MGPassa Quatro"/>
    <n v="314760"/>
    <x v="2799"/>
    <s v="MG"/>
    <s v="Passa Quatro"/>
    <x v="2"/>
    <n v="15582"/>
    <x v="2"/>
    <m/>
  </r>
  <r>
    <s v="MGPassa Tempo"/>
    <n v="314770"/>
    <x v="2800"/>
    <s v="MG"/>
    <s v="Passa Tempo"/>
    <x v="2"/>
    <n v="8197"/>
    <x v="2"/>
    <m/>
  </r>
  <r>
    <s v="MGPassa-vinte"/>
    <n v="314780"/>
    <x v="2801"/>
    <s v="MG"/>
    <s v="Passa-vinte"/>
    <x v="2"/>
    <n v="2079"/>
    <x v="2"/>
    <m/>
  </r>
  <r>
    <s v="MGPassos"/>
    <n v="314790"/>
    <x v="2802"/>
    <s v="MG"/>
    <s v="Passos"/>
    <x v="2"/>
    <n v="106290"/>
    <x v="3"/>
    <m/>
  </r>
  <r>
    <s v="MGPatis"/>
    <n v="314795"/>
    <x v="2803"/>
    <s v="MG"/>
    <s v="Patis"/>
    <x v="2"/>
    <n v="5579"/>
    <x v="2"/>
    <m/>
  </r>
  <r>
    <s v="MGPatos de Minas"/>
    <n v="314800"/>
    <x v="2804"/>
    <s v="MG"/>
    <s v="Patos de Minas"/>
    <x v="2"/>
    <n v="138710"/>
    <x v="3"/>
    <m/>
  </r>
  <r>
    <s v="MGPatrocínio"/>
    <n v="314810"/>
    <x v="2805"/>
    <s v="MG"/>
    <s v="Patrocínio"/>
    <x v="2"/>
    <n v="82471"/>
    <x v="1"/>
    <m/>
  </r>
  <r>
    <s v="MGPatrocínio do Muriaé"/>
    <n v="314820"/>
    <x v="2806"/>
    <s v="MG"/>
    <s v="Patrocínio do Muriaé"/>
    <x v="2"/>
    <n v="5287"/>
    <x v="2"/>
    <m/>
  </r>
  <r>
    <s v="MGPaula Cândido"/>
    <n v="314830"/>
    <x v="2807"/>
    <s v="MG"/>
    <s v="Paula Cândido"/>
    <x v="2"/>
    <n v="9271"/>
    <x v="2"/>
    <m/>
  </r>
  <r>
    <s v="MGPaulistas"/>
    <n v="314840"/>
    <x v="2808"/>
    <s v="MG"/>
    <s v="Paulistas"/>
    <x v="2"/>
    <n v="4918"/>
    <x v="2"/>
    <m/>
  </r>
  <r>
    <s v="MGPavão"/>
    <n v="314850"/>
    <x v="2809"/>
    <s v="MG"/>
    <s v="Pavão"/>
    <x v="2"/>
    <n v="8589"/>
    <x v="2"/>
    <m/>
  </r>
  <r>
    <s v="MGPeçanha"/>
    <n v="314860"/>
    <x v="2810"/>
    <s v="MG"/>
    <s v="Peçanha"/>
    <x v="2"/>
    <n v="17260"/>
    <x v="2"/>
    <m/>
  </r>
  <r>
    <s v="MGPedra Azul"/>
    <n v="314870"/>
    <x v="2811"/>
    <s v="MG"/>
    <s v="Pedra Azul"/>
    <x v="2"/>
    <n v="23839"/>
    <x v="0"/>
    <m/>
  </r>
  <r>
    <s v="MGPedra Bonita"/>
    <n v="314875"/>
    <x v="2812"/>
    <s v="MG"/>
    <s v="Pedra Bonita"/>
    <x v="2"/>
    <n v="6673"/>
    <x v="2"/>
    <m/>
  </r>
  <r>
    <s v="MGPedra do Anta"/>
    <n v="314880"/>
    <x v="2813"/>
    <s v="MG"/>
    <s v="Pedra do Anta"/>
    <x v="2"/>
    <n v="3365"/>
    <x v="2"/>
    <m/>
  </r>
  <r>
    <s v="MGPedra do Indaiá"/>
    <n v="314890"/>
    <x v="2814"/>
    <s v="MG"/>
    <s v="Pedra do Indaiá"/>
    <x v="2"/>
    <n v="3875"/>
    <x v="2"/>
    <m/>
  </r>
  <r>
    <s v="MGPedra Dourada"/>
    <n v="314900"/>
    <x v="2815"/>
    <s v="MG"/>
    <s v="Pedra Dourada"/>
    <x v="2"/>
    <n v="2191"/>
    <x v="2"/>
    <m/>
  </r>
  <r>
    <s v="MGPedralva"/>
    <n v="314910"/>
    <x v="2816"/>
    <s v="MG"/>
    <s v="Pedralva"/>
    <x v="2"/>
    <n v="11467"/>
    <x v="2"/>
    <m/>
  </r>
  <r>
    <s v="MGPedras de Maria da Cruz"/>
    <n v="314915"/>
    <x v="2817"/>
    <s v="MG"/>
    <s v="Pedras de Maria da Cruz"/>
    <x v="2"/>
    <n v="10315"/>
    <x v="2"/>
    <m/>
  </r>
  <r>
    <s v="MGPedrinópolis"/>
    <n v="314920"/>
    <x v="2818"/>
    <s v="MG"/>
    <s v="Pedrinópolis"/>
    <x v="2"/>
    <n v="3490"/>
    <x v="2"/>
    <m/>
  </r>
  <r>
    <s v="MGPedro Leopoldo"/>
    <n v="314930"/>
    <x v="2819"/>
    <s v="MG"/>
    <s v="Pedro Leopoldo"/>
    <x v="2"/>
    <n v="58740"/>
    <x v="1"/>
    <m/>
  </r>
  <r>
    <s v="MGPedro Teixeira"/>
    <n v="314940"/>
    <x v="2820"/>
    <s v="MG"/>
    <s v="Pedro Teixeira"/>
    <x v="2"/>
    <n v="1785"/>
    <x v="2"/>
    <m/>
  </r>
  <r>
    <s v="MGPequeri"/>
    <n v="314950"/>
    <x v="2821"/>
    <s v="MG"/>
    <s v="Pequeri"/>
    <x v="2"/>
    <n v="3165"/>
    <x v="2"/>
    <m/>
  </r>
  <r>
    <s v="MGPequi"/>
    <n v="314960"/>
    <x v="2822"/>
    <s v="MG"/>
    <s v="Pequi"/>
    <x v="2"/>
    <n v="4076"/>
    <x v="2"/>
    <m/>
  </r>
  <r>
    <s v="MGPerdigão"/>
    <n v="314970"/>
    <x v="2823"/>
    <s v="MG"/>
    <s v="Perdigão"/>
    <x v="2"/>
    <n v="8912"/>
    <x v="2"/>
    <m/>
  </r>
  <r>
    <s v="MGPerdizes"/>
    <n v="314980"/>
    <x v="2824"/>
    <s v="MG"/>
    <s v="Perdizes"/>
    <x v="2"/>
    <n v="14404"/>
    <x v="2"/>
    <m/>
  </r>
  <r>
    <s v="MGPerdões"/>
    <n v="314990"/>
    <x v="2825"/>
    <s v="MG"/>
    <s v="Perdões"/>
    <x v="2"/>
    <n v="20087"/>
    <x v="0"/>
    <m/>
  </r>
  <r>
    <s v="MGPeriquito"/>
    <n v="314995"/>
    <x v="2826"/>
    <s v="MG"/>
    <s v="Periquito"/>
    <x v="2"/>
    <n v="7036"/>
    <x v="2"/>
    <m/>
  </r>
  <r>
    <s v="MGPescador"/>
    <n v="315000"/>
    <x v="2827"/>
    <s v="MG"/>
    <s v="Pescador"/>
    <x v="2"/>
    <n v="4128"/>
    <x v="2"/>
    <m/>
  </r>
  <r>
    <s v="MGPiau"/>
    <n v="315010"/>
    <x v="2828"/>
    <s v="MG"/>
    <s v="Piau"/>
    <x v="2"/>
    <n v="2841"/>
    <x v="2"/>
    <m/>
  </r>
  <r>
    <s v="MGPiedade de Caratinga"/>
    <n v="315015"/>
    <x v="2829"/>
    <s v="MG"/>
    <s v="Piedade de Caratinga"/>
    <x v="2"/>
    <n v="7110"/>
    <x v="2"/>
    <m/>
  </r>
  <r>
    <s v="MGPiedade de Ponte Nova"/>
    <n v="315020"/>
    <x v="2830"/>
    <s v="MG"/>
    <s v="Piedade de Ponte Nova"/>
    <x v="2"/>
    <n v="4062"/>
    <x v="2"/>
    <m/>
  </r>
  <r>
    <s v="MGPiedade do Rio Grande"/>
    <n v="315030"/>
    <x v="2831"/>
    <s v="MG"/>
    <s v="Piedade do Rio Grande"/>
    <x v="2"/>
    <n v="4709"/>
    <x v="2"/>
    <m/>
  </r>
  <r>
    <s v="MGPiedade Dos Gerais"/>
    <n v="315040"/>
    <x v="2832"/>
    <s v="MG"/>
    <s v="Piedade Dos Gerais"/>
    <x v="2"/>
    <n v="4640"/>
    <x v="2"/>
    <m/>
  </r>
  <r>
    <s v="MGPimenta"/>
    <n v="315050"/>
    <x v="2833"/>
    <s v="MG"/>
    <s v="Pimenta"/>
    <x v="2"/>
    <n v="8236"/>
    <x v="2"/>
    <m/>
  </r>
  <r>
    <s v="MGPingo-d'água"/>
    <n v="315053"/>
    <x v="2834"/>
    <s v="MG"/>
    <s v="Pingo-d´água"/>
    <x v="2"/>
    <n v="4420"/>
    <x v="2"/>
    <m/>
  </r>
  <r>
    <s v="MGPintópolis"/>
    <n v="315057"/>
    <x v="2835"/>
    <s v="MG"/>
    <s v="Pintópolis"/>
    <x v="2"/>
    <n v="7211"/>
    <x v="2"/>
    <m/>
  </r>
  <r>
    <s v="MGPiracema"/>
    <n v="315060"/>
    <x v="2836"/>
    <s v="MG"/>
    <s v="Piracema"/>
    <x v="2"/>
    <n v="6406"/>
    <x v="2"/>
    <m/>
  </r>
  <r>
    <s v="MGPirajuba"/>
    <n v="315070"/>
    <x v="2837"/>
    <s v="MG"/>
    <s v="Pirajuba"/>
    <x v="2"/>
    <n v="4656"/>
    <x v="2"/>
    <m/>
  </r>
  <r>
    <s v="MGPiranga"/>
    <n v="315080"/>
    <x v="2838"/>
    <s v="MG"/>
    <s v="Piranga"/>
    <x v="2"/>
    <n v="17232"/>
    <x v="2"/>
    <m/>
  </r>
  <r>
    <s v="MGPiranguçu"/>
    <n v="315090"/>
    <x v="2839"/>
    <s v="MG"/>
    <s v="Piranguçu"/>
    <x v="2"/>
    <n v="5217"/>
    <x v="2"/>
    <m/>
  </r>
  <r>
    <s v="MGPiranguinho"/>
    <n v="315100"/>
    <x v="2840"/>
    <s v="MG"/>
    <s v="Piranguinho"/>
    <x v="2"/>
    <n v="8016"/>
    <x v="2"/>
    <m/>
  </r>
  <r>
    <s v="MGPirapetinga"/>
    <n v="315110"/>
    <x v="2841"/>
    <s v="MG"/>
    <s v="Pirapetinga"/>
    <x v="2"/>
    <n v="10364"/>
    <x v="2"/>
    <m/>
  </r>
  <r>
    <s v="MGPirapora"/>
    <n v="315120"/>
    <x v="2842"/>
    <s v="MG"/>
    <s v="Pirapora"/>
    <x v="2"/>
    <n v="53368"/>
    <x v="1"/>
    <m/>
  </r>
  <r>
    <s v="MGPiraúba"/>
    <n v="315130"/>
    <x v="2843"/>
    <s v="MG"/>
    <s v="Piraúba"/>
    <x v="2"/>
    <n v="10862"/>
    <x v="2"/>
    <m/>
  </r>
  <r>
    <s v="MGPitangui"/>
    <n v="315140"/>
    <x v="2844"/>
    <s v="MG"/>
    <s v="Pitangui"/>
    <x v="2"/>
    <n v="25311"/>
    <x v="0"/>
    <m/>
  </r>
  <r>
    <s v="MGPiumhi"/>
    <n v="315150"/>
    <x v="2845"/>
    <s v="MG"/>
    <s v="Piumhi"/>
    <x v="2"/>
    <n v="31883"/>
    <x v="0"/>
    <m/>
  </r>
  <r>
    <s v="MGPlanura"/>
    <n v="315160"/>
    <x v="2846"/>
    <s v="MG"/>
    <s v="Planura"/>
    <x v="2"/>
    <n v="10384"/>
    <x v="2"/>
    <m/>
  </r>
  <r>
    <s v="MGPoço Fundo"/>
    <n v="315170"/>
    <x v="2847"/>
    <s v="MG"/>
    <s v="Poço Fundo"/>
    <x v="2"/>
    <n v="15959"/>
    <x v="2"/>
    <m/>
  </r>
  <r>
    <s v="MGPoços de Caldas"/>
    <n v="315180"/>
    <x v="2848"/>
    <s v="MG"/>
    <s v="Poços de Caldas"/>
    <x v="2"/>
    <n v="152435"/>
    <x v="3"/>
    <m/>
  </r>
  <r>
    <s v="MGPocrane"/>
    <n v="315190"/>
    <x v="2849"/>
    <s v="MG"/>
    <s v="Pocrane"/>
    <x v="2"/>
    <n v="8986"/>
    <x v="2"/>
    <m/>
  </r>
  <r>
    <s v="MGPompéu"/>
    <n v="315200"/>
    <x v="2850"/>
    <s v="MG"/>
    <s v="Pompéu"/>
    <x v="2"/>
    <n v="29105"/>
    <x v="0"/>
    <m/>
  </r>
  <r>
    <s v="MGPonte Nova"/>
    <n v="315210"/>
    <x v="2851"/>
    <s v="MG"/>
    <s v="Ponte Nova"/>
    <x v="2"/>
    <n v="57390"/>
    <x v="1"/>
    <m/>
  </r>
  <r>
    <s v="MGPonto Chique"/>
    <n v="315213"/>
    <x v="2852"/>
    <s v="MG"/>
    <s v="Ponto Chique"/>
    <x v="2"/>
    <n v="3966"/>
    <x v="2"/>
    <m/>
  </r>
  <r>
    <s v="MGPonto Dos Volantes"/>
    <n v="315217"/>
    <x v="2853"/>
    <s v="MG"/>
    <s v="Ponto Dos Volantes"/>
    <x v="2"/>
    <n v="11345"/>
    <x v="2"/>
    <m/>
  </r>
  <r>
    <s v="MGPorteirinha"/>
    <n v="315220"/>
    <x v="2854"/>
    <s v="MG"/>
    <s v="Porteirinha"/>
    <x v="2"/>
    <n v="37627"/>
    <x v="0"/>
    <m/>
  </r>
  <r>
    <s v="MGPorto Firme"/>
    <n v="315230"/>
    <x v="2855"/>
    <s v="MG"/>
    <s v="Porto Firme"/>
    <x v="2"/>
    <n v="10417"/>
    <x v="2"/>
    <m/>
  </r>
  <r>
    <s v="MGPoté"/>
    <n v="315240"/>
    <x v="2856"/>
    <s v="MG"/>
    <s v="Poté"/>
    <x v="2"/>
    <n v="15667"/>
    <x v="2"/>
    <m/>
  </r>
  <r>
    <s v="MGPouso Alegre"/>
    <n v="315250"/>
    <x v="2857"/>
    <s v="MG"/>
    <s v="Pouso Alegre"/>
    <x v="2"/>
    <n v="130615"/>
    <x v="3"/>
    <m/>
  </r>
  <r>
    <s v="MGPouso Alto"/>
    <n v="315260"/>
    <x v="2858"/>
    <s v="MG"/>
    <s v="Pouso Alto"/>
    <x v="2"/>
    <n v="6213"/>
    <x v="2"/>
    <m/>
  </r>
  <r>
    <s v="MGPrados"/>
    <n v="315270"/>
    <x v="2859"/>
    <s v="MG"/>
    <s v="Prados"/>
    <x v="2"/>
    <n v="8391"/>
    <x v="2"/>
    <m/>
  </r>
  <r>
    <s v="MGPrata"/>
    <n v="315280"/>
    <x v="2860"/>
    <s v="MG"/>
    <s v="Prata"/>
    <x v="2"/>
    <n v="25802"/>
    <x v="0"/>
    <m/>
  </r>
  <r>
    <s v="MGPratápolis"/>
    <n v="315290"/>
    <x v="2861"/>
    <s v="MG"/>
    <s v="Pratápolis"/>
    <x v="2"/>
    <n v="8807"/>
    <x v="2"/>
    <m/>
  </r>
  <r>
    <s v="MGPratinha"/>
    <n v="315300"/>
    <x v="2862"/>
    <s v="MG"/>
    <s v="Pratinha"/>
    <x v="2"/>
    <n v="3265"/>
    <x v="2"/>
    <m/>
  </r>
  <r>
    <s v="MGPresidente Bernardes"/>
    <n v="315310"/>
    <x v="2863"/>
    <s v="MG"/>
    <s v="Presidente Bernardes"/>
    <x v="2"/>
    <n v="5537"/>
    <x v="2"/>
    <m/>
  </r>
  <r>
    <s v="MGPresidente Juscelino"/>
    <n v="315320"/>
    <x v="2864"/>
    <s v="MG"/>
    <s v="Presidente Juscelino"/>
    <x v="2"/>
    <n v="3908"/>
    <x v="2"/>
    <m/>
  </r>
  <r>
    <s v="MGPresidente Kubitschek"/>
    <n v="315330"/>
    <x v="2865"/>
    <s v="MG"/>
    <s v="Presidente Kubitschek"/>
    <x v="2"/>
    <n v="2959"/>
    <x v="2"/>
    <m/>
  </r>
  <r>
    <s v="MGPresidente Olegário"/>
    <n v="315340"/>
    <x v="2866"/>
    <s v="MG"/>
    <s v="Presidente Olegário"/>
    <x v="2"/>
    <n v="18577"/>
    <x v="2"/>
    <m/>
  </r>
  <r>
    <s v="MGAlto Jequitibá"/>
    <n v="315350"/>
    <x v="2867"/>
    <s v="MG"/>
    <s v="Alto Jequitibá"/>
    <x v="2"/>
    <n v="8318"/>
    <x v="2"/>
    <m/>
  </r>
  <r>
    <s v="MGPrudente de Morais"/>
    <n v="315360"/>
    <x v="2868"/>
    <s v="MG"/>
    <s v="Prudente de Morais"/>
    <x v="2"/>
    <n v="9573"/>
    <x v="2"/>
    <m/>
  </r>
  <r>
    <s v="MGQuartel Geral"/>
    <n v="315370"/>
    <x v="2869"/>
    <s v="MG"/>
    <s v="Quartel Geral"/>
    <x v="2"/>
    <n v="3303"/>
    <x v="2"/>
    <m/>
  </r>
  <r>
    <s v="MGQueluzito"/>
    <n v="315380"/>
    <x v="2870"/>
    <s v="MG"/>
    <s v="Queluzito"/>
    <x v="2"/>
    <n v="1861"/>
    <x v="2"/>
    <m/>
  </r>
  <r>
    <s v="MGRaposos"/>
    <n v="315390"/>
    <x v="2871"/>
    <s v="MG"/>
    <s v="Raposos"/>
    <x v="2"/>
    <n v="15342"/>
    <x v="2"/>
    <m/>
  </r>
  <r>
    <s v="MGRaul Soares"/>
    <n v="315400"/>
    <x v="2872"/>
    <s v="MG"/>
    <s v="Raul Soares"/>
    <x v="2"/>
    <n v="23818"/>
    <x v="0"/>
    <m/>
  </r>
  <r>
    <s v="MGRecreio"/>
    <n v="315410"/>
    <x v="2873"/>
    <s v="MG"/>
    <s v="Recreio"/>
    <x v="2"/>
    <n v="10299"/>
    <x v="2"/>
    <m/>
  </r>
  <r>
    <s v="MGReduto"/>
    <n v="315415"/>
    <x v="2874"/>
    <s v="MG"/>
    <s v="Reduto"/>
    <x v="2"/>
    <n v="6569"/>
    <x v="2"/>
    <m/>
  </r>
  <r>
    <s v="MGResende Costa"/>
    <n v="315420"/>
    <x v="2875"/>
    <s v="MG"/>
    <s v="Resende Costa"/>
    <x v="2"/>
    <n v="10913"/>
    <x v="2"/>
    <m/>
  </r>
  <r>
    <s v="MGResplendor"/>
    <n v="315430"/>
    <x v="2876"/>
    <s v="MG"/>
    <s v="Resplendor"/>
    <x v="2"/>
    <n v="17089"/>
    <x v="2"/>
    <m/>
  </r>
  <r>
    <s v="MGRessaquinha"/>
    <n v="315440"/>
    <x v="2877"/>
    <s v="MG"/>
    <s v="Ressaquinha"/>
    <x v="2"/>
    <n v="4711"/>
    <x v="2"/>
    <m/>
  </r>
  <r>
    <s v="MGRiachinho"/>
    <n v="315445"/>
    <x v="2878"/>
    <s v="MG"/>
    <s v="Riachinho"/>
    <x v="2"/>
    <n v="8007"/>
    <x v="2"/>
    <m/>
  </r>
  <r>
    <s v="MGRiacho Dos Machados"/>
    <n v="315450"/>
    <x v="2879"/>
    <s v="MG"/>
    <s v="Riacho Dos Machados"/>
    <x v="2"/>
    <n v="9360"/>
    <x v="2"/>
    <m/>
  </r>
  <r>
    <s v="MGRibeirão Das Neves"/>
    <n v="315460"/>
    <x v="2880"/>
    <s v="MG"/>
    <s v="Ribeirão Das Neves"/>
    <x v="2"/>
    <n v="296317"/>
    <x v="3"/>
    <m/>
  </r>
  <r>
    <s v="MGRibeirão Vermelho"/>
    <n v="315470"/>
    <x v="2881"/>
    <s v="MG"/>
    <s v="Ribeirão Vermelho"/>
    <x v="2"/>
    <n v="3826"/>
    <x v="2"/>
    <m/>
  </r>
  <r>
    <s v="MGRio Acima"/>
    <n v="315480"/>
    <x v="2882"/>
    <s v="MG"/>
    <s v="Rio Acima"/>
    <x v="2"/>
    <n v="9090"/>
    <x v="2"/>
    <m/>
  </r>
  <r>
    <s v="MGRio Casca"/>
    <n v="315490"/>
    <x v="2883"/>
    <s v="MG"/>
    <s v="Rio Casca"/>
    <x v="2"/>
    <n v="14201"/>
    <x v="2"/>
    <m/>
  </r>
  <r>
    <s v="MGRio Doce"/>
    <n v="315500"/>
    <x v="2884"/>
    <s v="MG"/>
    <s v="Rio Doce"/>
    <x v="2"/>
    <n v="2465"/>
    <x v="2"/>
    <m/>
  </r>
  <r>
    <s v="MGRio do Prado"/>
    <n v="315510"/>
    <x v="2885"/>
    <s v="MG"/>
    <s v="Rio do Prado"/>
    <x v="2"/>
    <n v="5217"/>
    <x v="2"/>
    <m/>
  </r>
  <r>
    <s v="MGRio Espera"/>
    <n v="315520"/>
    <x v="2886"/>
    <s v="MG"/>
    <s v="Rio Espera"/>
    <x v="2"/>
    <n v="6070"/>
    <x v="2"/>
    <m/>
  </r>
  <r>
    <s v="MGRio Manso"/>
    <n v="315530"/>
    <x v="2887"/>
    <s v="MG"/>
    <s v="Rio Manso"/>
    <x v="2"/>
    <n v="5276"/>
    <x v="2"/>
    <m/>
  </r>
  <r>
    <s v="MGRio Novo"/>
    <n v="315540"/>
    <x v="2888"/>
    <s v="MG"/>
    <s v="Rio Novo"/>
    <x v="2"/>
    <n v="8712"/>
    <x v="2"/>
    <m/>
  </r>
  <r>
    <s v="MGRio Paranaíba"/>
    <n v="315550"/>
    <x v="2889"/>
    <s v="MG"/>
    <s v="Rio Paranaíba"/>
    <x v="2"/>
    <n v="11885"/>
    <x v="2"/>
    <m/>
  </r>
  <r>
    <s v="MGRio Pardo de Minas"/>
    <n v="315560"/>
    <x v="2890"/>
    <s v="MG"/>
    <s v="Rio Pardo de Minas"/>
    <x v="2"/>
    <n v="29099"/>
    <x v="0"/>
    <m/>
  </r>
  <r>
    <s v="MGRio Piracicaba"/>
    <n v="315570"/>
    <x v="2891"/>
    <s v="MG"/>
    <s v="Rio Piracicaba"/>
    <x v="2"/>
    <n v="14149"/>
    <x v="2"/>
    <m/>
  </r>
  <r>
    <s v="MGRio Pomba"/>
    <n v="315580"/>
    <x v="2892"/>
    <s v="MG"/>
    <s v="Rio Pomba"/>
    <x v="2"/>
    <n v="17110"/>
    <x v="2"/>
    <m/>
  </r>
  <r>
    <s v="MGRio Preto"/>
    <n v="315590"/>
    <x v="2893"/>
    <s v="MG"/>
    <s v="Rio Preto"/>
    <x v="2"/>
    <n v="5292"/>
    <x v="2"/>
    <m/>
  </r>
  <r>
    <s v="MGRio Vermelho"/>
    <n v="315600"/>
    <x v="2894"/>
    <s v="MG"/>
    <s v="Rio Vermelho"/>
    <x v="2"/>
    <n v="13645"/>
    <x v="2"/>
    <m/>
  </r>
  <r>
    <s v="MGRitápolis"/>
    <n v="315610"/>
    <x v="2895"/>
    <s v="MG"/>
    <s v="Ritápolis"/>
    <x v="2"/>
    <n v="4925"/>
    <x v="2"/>
    <m/>
  </r>
  <r>
    <s v="MGRochedo de Minas"/>
    <n v="315620"/>
    <x v="2896"/>
    <s v="MG"/>
    <s v="Rochedo de Minas"/>
    <x v="2"/>
    <n v="2116"/>
    <x v="2"/>
    <m/>
  </r>
  <r>
    <s v="MGRodeiro"/>
    <n v="315630"/>
    <x v="2897"/>
    <s v="MG"/>
    <s v="Rodeiro"/>
    <x v="2"/>
    <n v="6867"/>
    <x v="2"/>
    <m/>
  </r>
  <r>
    <s v="MGRomaria"/>
    <n v="315640"/>
    <x v="2898"/>
    <s v="MG"/>
    <s v="Romaria"/>
    <x v="2"/>
    <n v="3596"/>
    <x v="2"/>
    <m/>
  </r>
  <r>
    <s v="MGRosário da Limeira"/>
    <n v="315645"/>
    <x v="2899"/>
    <s v="MG"/>
    <s v="Rosário da Limeira"/>
    <x v="2"/>
    <n v="4247"/>
    <x v="2"/>
    <m/>
  </r>
  <r>
    <s v="MGRubelita"/>
    <n v="315650"/>
    <x v="2900"/>
    <s v="MG"/>
    <s v="Rubelita"/>
    <x v="2"/>
    <n v="7772"/>
    <x v="2"/>
    <m/>
  </r>
  <r>
    <s v="MGRubim"/>
    <n v="315660"/>
    <x v="2901"/>
    <s v="MG"/>
    <s v="Rubim"/>
    <x v="2"/>
    <n v="9919"/>
    <x v="2"/>
    <m/>
  </r>
  <r>
    <s v="MGSabará"/>
    <n v="315670"/>
    <x v="2902"/>
    <s v="MG"/>
    <s v="Sabará"/>
    <x v="2"/>
    <n v="126269"/>
    <x v="3"/>
    <m/>
  </r>
  <r>
    <s v="MGSabinópolis"/>
    <n v="315680"/>
    <x v="2903"/>
    <s v="MG"/>
    <s v="Sabinópolis"/>
    <x v="2"/>
    <n v="15704"/>
    <x v="2"/>
    <m/>
  </r>
  <r>
    <s v="MGSacramento"/>
    <n v="315690"/>
    <x v="2904"/>
    <s v="MG"/>
    <s v="Sacramento"/>
    <x v="2"/>
    <n v="23896"/>
    <x v="0"/>
    <m/>
  </r>
  <r>
    <s v="MGSalinas"/>
    <n v="315700"/>
    <x v="2905"/>
    <s v="MG"/>
    <s v="Salinas"/>
    <x v="2"/>
    <n v="39178"/>
    <x v="0"/>
    <m/>
  </r>
  <r>
    <s v="MGSalto da Divisa"/>
    <n v="315710"/>
    <x v="2906"/>
    <s v="MG"/>
    <s v="Salto da Divisa"/>
    <x v="2"/>
    <n v="6859"/>
    <x v="2"/>
    <m/>
  </r>
  <r>
    <s v="MGSanta Bárbara"/>
    <n v="315720"/>
    <x v="2907"/>
    <s v="MG"/>
    <s v="Santa Bárbara"/>
    <x v="2"/>
    <n v="27876"/>
    <x v="0"/>
    <m/>
  </r>
  <r>
    <s v="MGSanta Bárbara do Leste"/>
    <n v="315725"/>
    <x v="2908"/>
    <s v="MG"/>
    <s v="Santa Bárbara do Leste"/>
    <x v="2"/>
    <n v="7682"/>
    <x v="2"/>
    <m/>
  </r>
  <r>
    <s v="MGSanta Bárbara do Monte Verde"/>
    <n v="315727"/>
    <x v="2909"/>
    <s v="MG"/>
    <s v="Santa Bárbara do Monte Verde"/>
    <x v="2"/>
    <n v="2788"/>
    <x v="2"/>
    <m/>
  </r>
  <r>
    <s v="MGSanta Bárbara do Tugúrio"/>
    <n v="315730"/>
    <x v="2910"/>
    <s v="MG"/>
    <s v="Santa Bárbara do Tugúrio"/>
    <x v="2"/>
    <n v="4570"/>
    <x v="2"/>
    <m/>
  </r>
  <r>
    <s v="MGSanta Cruz de Minas"/>
    <n v="315733"/>
    <x v="2911"/>
    <s v="MG"/>
    <s v="Santa Cruz de Minas"/>
    <x v="2"/>
    <n v="7865"/>
    <x v="2"/>
    <m/>
  </r>
  <r>
    <s v="MGSanta Cruz de Salinas"/>
    <n v="315737"/>
    <x v="2912"/>
    <s v="MG"/>
    <s v="Santa Cruz de Salinas"/>
    <x v="2"/>
    <n v="4397"/>
    <x v="2"/>
    <m/>
  </r>
  <r>
    <s v="MGSanta Cruz do Escalvado"/>
    <n v="315740"/>
    <x v="2913"/>
    <s v="MG"/>
    <s v="Santa Cruz do Escalvado"/>
    <x v="2"/>
    <n v="4992"/>
    <x v="2"/>
    <m/>
  </r>
  <r>
    <s v="MGSanta Efigênia de Minas"/>
    <n v="315750"/>
    <x v="2914"/>
    <s v="MG"/>
    <s v="Santa Efigênia de Minas"/>
    <x v="2"/>
    <n v="4600"/>
    <x v="2"/>
    <m/>
  </r>
  <r>
    <s v="MGSanta fé de Minas"/>
    <n v="315760"/>
    <x v="2915"/>
    <s v="MG"/>
    <s v="Santa fé de Minas"/>
    <x v="2"/>
    <n v="3968"/>
    <x v="2"/>
    <m/>
  </r>
  <r>
    <s v="MGSanta Helena de Minas"/>
    <n v="315765"/>
    <x v="2916"/>
    <s v="MG"/>
    <s v="Santa Helena de Minas"/>
    <x v="2"/>
    <n v="6055"/>
    <x v="2"/>
    <m/>
  </r>
  <r>
    <s v="MGSanta Juliana"/>
    <n v="315770"/>
    <x v="2917"/>
    <s v="MG"/>
    <s v="Santa Juliana"/>
    <x v="2"/>
    <n v="11337"/>
    <x v="2"/>
    <m/>
  </r>
  <r>
    <s v="MGSanta Luzia"/>
    <n v="315780"/>
    <x v="2918"/>
    <s v="MG"/>
    <s v="Santa Luzia"/>
    <x v="2"/>
    <n v="202942"/>
    <x v="3"/>
    <m/>
  </r>
  <r>
    <s v="MGSanta Margarida"/>
    <n v="315790"/>
    <x v="2919"/>
    <s v="MG"/>
    <s v="Santa Margarida"/>
    <x v="2"/>
    <n v="15011"/>
    <x v="2"/>
    <m/>
  </r>
  <r>
    <s v="MGSanta Maria de Itabira"/>
    <n v="315800"/>
    <x v="2920"/>
    <s v="MG"/>
    <s v="Santa Maria de Itabira"/>
    <x v="2"/>
    <n v="10552"/>
    <x v="2"/>
    <m/>
  </r>
  <r>
    <s v="MGSanta Maria do Salto"/>
    <n v="315810"/>
    <x v="2921"/>
    <s v="MG"/>
    <s v="Santa Maria do Salto"/>
    <x v="2"/>
    <n v="5284"/>
    <x v="2"/>
    <m/>
  </r>
  <r>
    <s v="MGSanta Maria do Suaçuí"/>
    <n v="315820"/>
    <x v="2922"/>
    <s v="MG"/>
    <s v="Santa Maria do Suaçuí"/>
    <x v="2"/>
    <n v="14395"/>
    <x v="2"/>
    <m/>
  </r>
  <r>
    <s v="MGSantana da Vargem"/>
    <n v="315830"/>
    <x v="2923"/>
    <s v="MG"/>
    <s v="Santana da Vargem"/>
    <x v="2"/>
    <n v="7231"/>
    <x v="2"/>
    <m/>
  </r>
  <r>
    <s v="MGSantana de Cataguases"/>
    <n v="315840"/>
    <x v="2924"/>
    <s v="MG"/>
    <s v="Santana de Cataguases"/>
    <x v="2"/>
    <n v="3622"/>
    <x v="2"/>
    <m/>
  </r>
  <r>
    <s v="MGSantana de Pirapama"/>
    <n v="315850"/>
    <x v="2925"/>
    <s v="MG"/>
    <s v="Santana de Pirapama"/>
    <x v="2"/>
    <n v="8009"/>
    <x v="2"/>
    <m/>
  </r>
  <r>
    <s v="MGSantana do Deserto"/>
    <n v="315860"/>
    <x v="2926"/>
    <s v="MG"/>
    <s v="Santana do Deserto"/>
    <x v="2"/>
    <n v="3860"/>
    <x v="2"/>
    <m/>
  </r>
  <r>
    <s v="MGSantana do Garambéu"/>
    <n v="315870"/>
    <x v="2927"/>
    <s v="MG"/>
    <s v="Santana do Garambéu"/>
    <x v="2"/>
    <n v="2234"/>
    <x v="2"/>
    <m/>
  </r>
  <r>
    <s v="MGSantana do Jacaré"/>
    <n v="315880"/>
    <x v="2928"/>
    <s v="MG"/>
    <s v="Santana do Jacaré"/>
    <x v="2"/>
    <n v="4607"/>
    <x v="2"/>
    <m/>
  </r>
  <r>
    <s v="MGSantana do Manhuaçu"/>
    <n v="315890"/>
    <x v="2929"/>
    <s v="MG"/>
    <s v="Santana do Manhuaçu"/>
    <x v="2"/>
    <n v="8582"/>
    <x v="2"/>
    <m/>
  </r>
  <r>
    <s v="MGSantana do Paraíso"/>
    <n v="315895"/>
    <x v="2930"/>
    <s v="MG"/>
    <s v="Santana do Paraíso"/>
    <x v="2"/>
    <n v="27265"/>
    <x v="0"/>
    <m/>
  </r>
  <r>
    <s v="MGSantana do Riacho"/>
    <n v="315900"/>
    <x v="2931"/>
    <s v="MG"/>
    <s v="Santana do Riacho"/>
    <x v="2"/>
    <n v="4023"/>
    <x v="2"/>
    <m/>
  </r>
  <r>
    <s v="MGSantana Dos Montes"/>
    <n v="315910"/>
    <x v="2932"/>
    <s v="MG"/>
    <s v="Santana Dos Montes"/>
    <x v="2"/>
    <n v="3822"/>
    <x v="2"/>
    <m/>
  </r>
  <r>
    <s v="MGSanta Rita de Caldas"/>
    <n v="315920"/>
    <x v="2933"/>
    <s v="MG"/>
    <s v="Santa Rita de Caldas"/>
    <x v="2"/>
    <n v="9027"/>
    <x v="2"/>
    <m/>
  </r>
  <r>
    <s v="MGSanta Rita de Jacutinga"/>
    <n v="315930"/>
    <x v="2934"/>
    <s v="MG"/>
    <s v="Santa Rita de Jacutinga"/>
    <x v="2"/>
    <n v="4993"/>
    <x v="2"/>
    <m/>
  </r>
  <r>
    <s v="MGSanta Rita de Minas"/>
    <n v="315935"/>
    <x v="2935"/>
    <s v="MG"/>
    <s v="Santa Rita de Minas"/>
    <x v="2"/>
    <n v="6547"/>
    <x v="2"/>
    <m/>
  </r>
  <r>
    <s v="MGSanta Rita de Ibitipoca"/>
    <n v="315940"/>
    <x v="2936"/>
    <s v="MG"/>
    <s v="Santa Rita de Ibitipoca"/>
    <x v="2"/>
    <n v="3583"/>
    <x v="2"/>
    <m/>
  </r>
  <r>
    <s v="MGSanta Rita do Itueto"/>
    <n v="315950"/>
    <x v="2937"/>
    <s v="MG"/>
    <s v="Santa Rita do Itueto"/>
    <x v="2"/>
    <n v="5697"/>
    <x v="2"/>
    <m/>
  </r>
  <r>
    <s v="MGSanta Rita do Sapucaí"/>
    <n v="315960"/>
    <x v="2938"/>
    <s v="MG"/>
    <s v="Santa Rita do Sapucaí"/>
    <x v="2"/>
    <n v="37754"/>
    <x v="0"/>
    <m/>
  </r>
  <r>
    <s v="MGSanta Rosa da Serra"/>
    <n v="315970"/>
    <x v="2939"/>
    <s v="MG"/>
    <s v="Santa Rosa da Serra"/>
    <x v="2"/>
    <n v="3224"/>
    <x v="2"/>
    <m/>
  </r>
  <r>
    <s v="MGSanta Vitória"/>
    <n v="315980"/>
    <x v="2940"/>
    <s v="MG"/>
    <s v="Santa Vitória"/>
    <x v="2"/>
    <n v="18138"/>
    <x v="2"/>
    <m/>
  </r>
  <r>
    <s v="MGSanto Antônio do Amparo"/>
    <n v="315990"/>
    <x v="2941"/>
    <s v="MG"/>
    <s v="Santo Antônio do Amparo"/>
    <x v="2"/>
    <n v="17345"/>
    <x v="2"/>
    <m/>
  </r>
  <r>
    <s v="MGSanto Antônio do Aventureiro"/>
    <n v="316000"/>
    <x v="2942"/>
    <s v="MG"/>
    <s v="Santo Antônio do Aventureiro"/>
    <x v="2"/>
    <n v="3538"/>
    <x v="2"/>
    <m/>
  </r>
  <r>
    <s v="MGSanto Antônio do Grama"/>
    <n v="316010"/>
    <x v="2943"/>
    <s v="MG"/>
    <s v="Santo Antônio do Grama"/>
    <x v="2"/>
    <n v="4085"/>
    <x v="2"/>
    <m/>
  </r>
  <r>
    <s v="MGSanto Antônio do Itambé"/>
    <n v="316020"/>
    <x v="2944"/>
    <s v="MG"/>
    <s v="Santo Antônio do Itambé"/>
    <x v="2"/>
    <n v="4135"/>
    <x v="2"/>
    <m/>
  </r>
  <r>
    <s v="MGSanto Antônio do Jacinto"/>
    <n v="316030"/>
    <x v="2945"/>
    <s v="MG"/>
    <s v="Santo Antônio do Jacinto"/>
    <x v="2"/>
    <n v="11775"/>
    <x v="2"/>
    <m/>
  </r>
  <r>
    <s v="MGSanto Antônio do Monte"/>
    <n v="316040"/>
    <x v="2946"/>
    <s v="MG"/>
    <s v="Santo Antônio do Monte"/>
    <x v="2"/>
    <n v="25975"/>
    <x v="0"/>
    <m/>
  </r>
  <r>
    <s v="MGSanto Antônio do Retiro"/>
    <n v="316045"/>
    <x v="2947"/>
    <s v="MG"/>
    <s v="Santo Antônio do Retiro"/>
    <x v="2"/>
    <n v="6955"/>
    <x v="2"/>
    <m/>
  </r>
  <r>
    <s v="MGSanto Antônio do Rio Abaixo"/>
    <n v="316050"/>
    <x v="2948"/>
    <s v="MG"/>
    <s v="Santo Antônio do Rio Abaixo"/>
    <x v="2"/>
    <n v="1777"/>
    <x v="2"/>
    <m/>
  </r>
  <r>
    <s v="MGSanto Hipólito"/>
    <n v="316060"/>
    <x v="2949"/>
    <s v="MG"/>
    <s v="Santo Hipólito"/>
    <x v="2"/>
    <n v="3238"/>
    <x v="2"/>
    <m/>
  </r>
  <r>
    <s v="MGSantos Dumont"/>
    <n v="316070"/>
    <x v="2950"/>
    <s v="MG"/>
    <s v="Santos Dumont"/>
    <x v="2"/>
    <n v="46284"/>
    <x v="0"/>
    <m/>
  </r>
  <r>
    <s v="MGSão Bento Abade"/>
    <n v="316080"/>
    <x v="2951"/>
    <s v="MG"/>
    <s v="São Bento Abade"/>
    <x v="2"/>
    <n v="4577"/>
    <x v="2"/>
    <m/>
  </r>
  <r>
    <s v="MGSão Brás do Suaçuí"/>
    <n v="316090"/>
    <x v="2952"/>
    <s v="MG"/>
    <s v="São Brás do Suaçuí"/>
    <x v="2"/>
    <n v="3513"/>
    <x v="2"/>
    <m/>
  </r>
  <r>
    <s v="MGSão Domingos Das Dores"/>
    <n v="316095"/>
    <x v="2953"/>
    <s v="MG"/>
    <s v="São Domingos Das Dores"/>
    <x v="2"/>
    <n v="5408"/>
    <x v="2"/>
    <m/>
  </r>
  <r>
    <s v="MGSão Domingos do Prata"/>
    <n v="316100"/>
    <x v="2954"/>
    <s v="MG"/>
    <s v="São Domingos do Prata"/>
    <x v="2"/>
    <n v="17357"/>
    <x v="2"/>
    <m/>
  </r>
  <r>
    <s v="MGSão Félix de Minas"/>
    <n v="316105"/>
    <x v="2955"/>
    <s v="MG"/>
    <s v="São Félix de Minas"/>
    <x v="2"/>
    <n v="3382"/>
    <x v="2"/>
    <m/>
  </r>
  <r>
    <s v="MGSão Francisco"/>
    <n v="316110"/>
    <x v="2956"/>
    <s v="MG"/>
    <s v="São Francisco"/>
    <x v="2"/>
    <n v="53828"/>
    <x v="1"/>
    <m/>
  </r>
  <r>
    <s v="MGSão Francisco de Paula"/>
    <n v="316120"/>
    <x v="2957"/>
    <s v="MG"/>
    <s v="São Francisco de Paula"/>
    <x v="2"/>
    <n v="6483"/>
    <x v="2"/>
    <m/>
  </r>
  <r>
    <s v="MGSão Francisco de Sales"/>
    <n v="316130"/>
    <x v="2958"/>
    <s v="MG"/>
    <s v="São Francisco de Sales"/>
    <x v="2"/>
    <n v="5776"/>
    <x v="2"/>
    <m/>
  </r>
  <r>
    <s v="MGSão Francisco do Glória"/>
    <n v="316140"/>
    <x v="2959"/>
    <s v="MG"/>
    <s v="São Francisco do Glória"/>
    <x v="2"/>
    <n v="5178"/>
    <x v="2"/>
    <m/>
  </r>
  <r>
    <s v="MGSão Geraldo"/>
    <n v="316150"/>
    <x v="2960"/>
    <s v="MG"/>
    <s v="São Geraldo"/>
    <x v="2"/>
    <n v="10263"/>
    <x v="2"/>
    <m/>
  </r>
  <r>
    <s v="MGSão Geraldo da Piedade"/>
    <n v="316160"/>
    <x v="2961"/>
    <s v="MG"/>
    <s v="São Geraldo da Piedade"/>
    <x v="2"/>
    <n v="4389"/>
    <x v="2"/>
    <m/>
  </r>
  <r>
    <s v="MGSão Geraldo do Baixio"/>
    <n v="316165"/>
    <x v="2962"/>
    <s v="MG"/>
    <s v="São Geraldo do Baixio"/>
    <x v="2"/>
    <n v="3486"/>
    <x v="2"/>
    <m/>
  </r>
  <r>
    <s v="MGSão Gonçalo do Abaeté"/>
    <n v="316170"/>
    <x v="2963"/>
    <s v="MG"/>
    <s v="São Gonçalo do Abaeté"/>
    <x v="2"/>
    <n v="6264"/>
    <x v="2"/>
    <m/>
  </r>
  <r>
    <s v="MGSão Gonçalo do Pará"/>
    <n v="316180"/>
    <x v="2964"/>
    <s v="MG"/>
    <s v="São Gonçalo do Pará"/>
    <x v="2"/>
    <n v="10398"/>
    <x v="2"/>
    <m/>
  </r>
  <r>
    <s v="MGSão Gonçalo do Rio Abaixo"/>
    <n v="316190"/>
    <x v="2965"/>
    <s v="MG"/>
    <s v="São Gonçalo do Rio Abaixo"/>
    <x v="2"/>
    <n v="9777"/>
    <x v="2"/>
    <m/>
  </r>
  <r>
    <s v="MGSão Gonçalo do Sapucaí"/>
    <n v="316200"/>
    <x v="2966"/>
    <s v="MG"/>
    <s v="São Gonçalo do Sapucaí"/>
    <x v="2"/>
    <n v="23906"/>
    <x v="0"/>
    <m/>
  </r>
  <r>
    <s v="MGSão Gotardo"/>
    <n v="316210"/>
    <x v="2967"/>
    <s v="MG"/>
    <s v="São Gotardo"/>
    <x v="2"/>
    <n v="31819"/>
    <x v="0"/>
    <m/>
  </r>
  <r>
    <s v="MGSão João Batista do Glória"/>
    <n v="316220"/>
    <x v="2968"/>
    <s v="MG"/>
    <s v="São João Batista do Glória"/>
    <x v="2"/>
    <n v="6887"/>
    <x v="2"/>
    <m/>
  </r>
  <r>
    <s v="MGSão João da Lagoa"/>
    <n v="316225"/>
    <x v="2969"/>
    <s v="MG"/>
    <s v="São João da Lagoa"/>
    <x v="2"/>
    <n v="4656"/>
    <x v="2"/>
    <m/>
  </r>
  <r>
    <s v="MGSão João da Mata"/>
    <n v="316230"/>
    <x v="2970"/>
    <s v="MG"/>
    <s v="São João da Mata"/>
    <x v="2"/>
    <n v="2731"/>
    <x v="2"/>
    <m/>
  </r>
  <r>
    <s v="MGSão João da Ponte"/>
    <n v="316240"/>
    <x v="2971"/>
    <s v="MG"/>
    <s v="São João da Ponte"/>
    <x v="2"/>
    <n v="25358"/>
    <x v="0"/>
    <m/>
  </r>
  <r>
    <s v="MGSão João Das Missões"/>
    <n v="316245"/>
    <x v="2972"/>
    <s v="MG"/>
    <s v="São João Das Missões"/>
    <x v="2"/>
    <n v="11715"/>
    <x v="2"/>
    <m/>
  </r>
  <r>
    <s v="MGSão João Del Rei"/>
    <n v="316250"/>
    <x v="2973"/>
    <s v="MG"/>
    <s v="São João Del Rei"/>
    <x v="2"/>
    <n v="84469"/>
    <x v="1"/>
    <m/>
  </r>
  <r>
    <s v="MGSão João do Manhuaçu"/>
    <n v="316255"/>
    <x v="2974"/>
    <s v="MG"/>
    <s v="São João do Manhuaçu"/>
    <x v="2"/>
    <n v="10245"/>
    <x v="2"/>
    <m/>
  </r>
  <r>
    <s v="MGSão João do Manteninha"/>
    <n v="316257"/>
    <x v="2975"/>
    <s v="MG"/>
    <s v="São João do Manteninha"/>
    <x v="2"/>
    <n v="5188"/>
    <x v="2"/>
    <m/>
  </r>
  <r>
    <s v="MGSão João do Oriente"/>
    <n v="316260"/>
    <x v="2976"/>
    <s v="MG"/>
    <s v="São João do Oriente"/>
    <x v="2"/>
    <n v="7874"/>
    <x v="2"/>
    <m/>
  </r>
  <r>
    <s v="MGSão João do Pacuí"/>
    <n v="316265"/>
    <x v="2977"/>
    <s v="MG"/>
    <s v="São João do Pacuí"/>
    <x v="2"/>
    <n v="4060"/>
    <x v="2"/>
    <m/>
  </r>
  <r>
    <s v="MGSão João do Paraíso"/>
    <n v="316270"/>
    <x v="2978"/>
    <s v="MG"/>
    <s v="São João do Paraíso"/>
    <x v="2"/>
    <n v="22319"/>
    <x v="0"/>
    <m/>
  </r>
  <r>
    <s v="MGSão João Evangelista"/>
    <n v="316280"/>
    <x v="2979"/>
    <s v="MG"/>
    <s v="São João Evangelista"/>
    <x v="2"/>
    <n v="15553"/>
    <x v="2"/>
    <m/>
  </r>
  <r>
    <s v="MGSão João Nepomuceno"/>
    <n v="316290"/>
    <x v="2980"/>
    <s v="MG"/>
    <s v="São João Nepomuceno"/>
    <x v="2"/>
    <n v="25057"/>
    <x v="0"/>
    <m/>
  </r>
  <r>
    <s v="MGSão Joaquim de Bicas"/>
    <n v="316292"/>
    <x v="2981"/>
    <s v="MG"/>
    <s v="São Joaquim de Bicas"/>
    <x v="2"/>
    <n v="25537"/>
    <x v="0"/>
    <m/>
  </r>
  <r>
    <s v="MGSão José da Barra"/>
    <n v="316294"/>
    <x v="2982"/>
    <s v="MG"/>
    <s v="São José da Barra"/>
    <x v="2"/>
    <n v="6778"/>
    <x v="2"/>
    <m/>
  </r>
  <r>
    <s v="MGSão José da Lapa"/>
    <n v="316295"/>
    <x v="2983"/>
    <s v="MG"/>
    <s v="São José da Lapa"/>
    <x v="2"/>
    <n v="19799"/>
    <x v="2"/>
    <m/>
  </r>
  <r>
    <s v="MGSão José da Safira"/>
    <n v="316300"/>
    <x v="2984"/>
    <s v="MG"/>
    <s v="São José da Safira"/>
    <x v="2"/>
    <n v="4075"/>
    <x v="2"/>
    <m/>
  </r>
  <r>
    <s v="MGSão José da Varginha"/>
    <n v="316310"/>
    <x v="2985"/>
    <s v="MG"/>
    <s v="São José da Varginha"/>
    <x v="2"/>
    <n v="4198"/>
    <x v="2"/>
    <m/>
  </r>
  <r>
    <s v="MGSão José do Alegre"/>
    <n v="316320"/>
    <x v="2986"/>
    <s v="MG"/>
    <s v="São José do Alegre"/>
    <x v="2"/>
    <n v="3996"/>
    <x v="2"/>
    <m/>
  </r>
  <r>
    <s v="MGSão José do Divino"/>
    <n v="316330"/>
    <x v="2987"/>
    <s v="MG"/>
    <s v="São José do Divino"/>
    <x v="2"/>
    <n v="3834"/>
    <x v="2"/>
    <m/>
  </r>
  <r>
    <s v="MGSão José do Goiabal"/>
    <n v="316340"/>
    <x v="2988"/>
    <s v="MG"/>
    <s v="São José do Goiabal"/>
    <x v="2"/>
    <n v="5636"/>
    <x v="2"/>
    <m/>
  </r>
  <r>
    <s v="MGSão José do Jacuri"/>
    <n v="316350"/>
    <x v="2989"/>
    <s v="MG"/>
    <s v="São José do Jacuri"/>
    <x v="2"/>
    <n v="6553"/>
    <x v="2"/>
    <m/>
  </r>
  <r>
    <s v="MGSão José do Mantimento"/>
    <n v="316360"/>
    <x v="2990"/>
    <s v="MG"/>
    <s v="São José do Mantimento"/>
    <x v="2"/>
    <n v="2592"/>
    <x v="2"/>
    <m/>
  </r>
  <r>
    <s v="MGSão Lourenço"/>
    <n v="316370"/>
    <x v="2991"/>
    <s v="MG"/>
    <s v="São Lourenço"/>
    <x v="2"/>
    <n v="41657"/>
    <x v="0"/>
    <m/>
  </r>
  <r>
    <s v="MGSão Miguel do Anta"/>
    <n v="316380"/>
    <x v="2992"/>
    <s v="MG"/>
    <s v="São Miguel do Anta"/>
    <x v="2"/>
    <n v="6760"/>
    <x v="2"/>
    <m/>
  </r>
  <r>
    <s v="MGSão Pedro da União"/>
    <n v="316390"/>
    <x v="2993"/>
    <s v="MG"/>
    <s v="São Pedro da União"/>
    <x v="2"/>
    <n v="5040"/>
    <x v="2"/>
    <m/>
  </r>
  <r>
    <s v="MGSão Pedro Dos Ferros"/>
    <n v="316400"/>
    <x v="2994"/>
    <s v="MG"/>
    <s v="São Pedro Dos Ferros"/>
    <x v="2"/>
    <n v="8356"/>
    <x v="2"/>
    <m/>
  </r>
  <r>
    <s v="MGSão Pedro do Suaçuí"/>
    <n v="316410"/>
    <x v="2995"/>
    <s v="MG"/>
    <s v="São Pedro do Suaçuí"/>
    <x v="2"/>
    <n v="5570"/>
    <x v="2"/>
    <m/>
  </r>
  <r>
    <s v="MGSão Romão"/>
    <n v="316420"/>
    <x v="2996"/>
    <s v="MG"/>
    <s v="São Romão"/>
    <x v="2"/>
    <n v="10276"/>
    <x v="2"/>
    <m/>
  </r>
  <r>
    <s v="MGSão Roque de Minas"/>
    <n v="316430"/>
    <x v="2997"/>
    <s v="MG"/>
    <s v="São Roque de Minas"/>
    <x v="2"/>
    <n v="6686"/>
    <x v="2"/>
    <m/>
  </r>
  <r>
    <s v="MGSão Sebastião da Bela Vista"/>
    <n v="316440"/>
    <x v="2998"/>
    <s v="MG"/>
    <s v="São Sebastião da Bela Vista"/>
    <x v="2"/>
    <n v="4948"/>
    <x v="2"/>
    <m/>
  </r>
  <r>
    <s v="MGSão Sebastião da Vargem Alegre"/>
    <n v="316443"/>
    <x v="2999"/>
    <s v="MG"/>
    <s v="São Sebastião da Vargem Alegre"/>
    <x v="2"/>
    <n v="2798"/>
    <x v="2"/>
    <m/>
  </r>
  <r>
    <s v="MGSão Sebastião do Anta"/>
    <n v="316447"/>
    <x v="3000"/>
    <s v="MG"/>
    <s v="São Sebastião do Anta"/>
    <x v="2"/>
    <n v="5739"/>
    <x v="2"/>
    <m/>
  </r>
  <r>
    <s v="MGSão Sebastião do Maranhão"/>
    <n v="316450"/>
    <x v="3001"/>
    <s v="MG"/>
    <s v="São Sebastião do Maranhão"/>
    <x v="2"/>
    <n v="10647"/>
    <x v="2"/>
    <m/>
  </r>
  <r>
    <s v="MGSão Sebastião do Oeste"/>
    <n v="316460"/>
    <x v="3002"/>
    <s v="MG"/>
    <s v="São Sebastião do Oeste"/>
    <x v="2"/>
    <n v="5805"/>
    <x v="2"/>
    <m/>
  </r>
  <r>
    <s v="MGSão Sebastião do Paraíso"/>
    <n v="316470"/>
    <x v="3003"/>
    <s v="MG"/>
    <s v="São Sebastião do Paraíso"/>
    <x v="2"/>
    <n v="64980"/>
    <x v="1"/>
    <m/>
  </r>
  <r>
    <s v="MGSão Sebastião do Rio Preto"/>
    <n v="316480"/>
    <x v="3004"/>
    <s v="MG"/>
    <s v="São Sebastião do Rio Preto"/>
    <x v="2"/>
    <n v="1613"/>
    <x v="2"/>
    <m/>
  </r>
  <r>
    <s v="MGSão Sebastião do Rio Verde"/>
    <n v="316490"/>
    <x v="3005"/>
    <s v="MG"/>
    <s v="São Sebastião do Rio Verde"/>
    <x v="2"/>
    <n v="2110"/>
    <x v="2"/>
    <m/>
  </r>
  <r>
    <s v="MGSão Tiago"/>
    <n v="316500"/>
    <x v="3006"/>
    <s v="MG"/>
    <s v="São Tiago"/>
    <x v="2"/>
    <n v="10561"/>
    <x v="2"/>
    <m/>
  </r>
  <r>
    <s v="MGSão Tomás de Aquino"/>
    <n v="316510"/>
    <x v="3007"/>
    <s v="MG"/>
    <s v="São Tomás de Aquino"/>
    <x v="2"/>
    <n v="7093"/>
    <x v="2"/>
    <m/>
  </r>
  <r>
    <s v="MGSão Thomé Das Letras"/>
    <n v="316520"/>
    <x v="3008"/>
    <s v="MG"/>
    <s v="São Thomé Das Letras"/>
    <x v="2"/>
    <n v="6655"/>
    <x v="2"/>
    <m/>
  </r>
  <r>
    <s v="MGSão Vicente de Minas"/>
    <n v="316530"/>
    <x v="3009"/>
    <s v="MG"/>
    <s v="São Vicente de Minas"/>
    <x v="2"/>
    <n v="7008"/>
    <x v="2"/>
    <m/>
  </r>
  <r>
    <s v="MGSapucaí-mirim"/>
    <n v="316540"/>
    <x v="3010"/>
    <s v="MG"/>
    <s v="Sapucaí-mirim"/>
    <x v="2"/>
    <n v="6241"/>
    <x v="2"/>
    <m/>
  </r>
  <r>
    <s v="MGSardoá"/>
    <n v="316550"/>
    <x v="3011"/>
    <s v="MG"/>
    <s v="Sardoá"/>
    <x v="2"/>
    <n v="5594"/>
    <x v="2"/>
    <m/>
  </r>
  <r>
    <s v="MGSarzedo"/>
    <n v="316553"/>
    <x v="3012"/>
    <s v="MG"/>
    <s v="Sarzedo"/>
    <x v="2"/>
    <n v="25814"/>
    <x v="0"/>
    <m/>
  </r>
  <r>
    <s v="MGSetubinha"/>
    <n v="316555"/>
    <x v="3013"/>
    <s v="MG"/>
    <s v="Setubinha"/>
    <x v="2"/>
    <n v="10885"/>
    <x v="2"/>
    <m/>
  </r>
  <r>
    <s v="MGSem-peixe"/>
    <n v="316556"/>
    <x v="3014"/>
    <s v="MG"/>
    <s v="Sem-peixe"/>
    <x v="2"/>
    <n v="2847"/>
    <x v="2"/>
    <m/>
  </r>
  <r>
    <s v="MGSenador Amaral"/>
    <n v="316557"/>
    <x v="3015"/>
    <s v="MG"/>
    <s v="Senador Amaral"/>
    <x v="2"/>
    <n v="5219"/>
    <x v="2"/>
    <m/>
  </r>
  <r>
    <s v="MGSenador Cortes"/>
    <n v="316560"/>
    <x v="3016"/>
    <s v="MG"/>
    <s v="Senador Cortes"/>
    <x v="2"/>
    <n v="1988"/>
    <x v="2"/>
    <m/>
  </r>
  <r>
    <s v="MGSenador Firmino"/>
    <n v="316570"/>
    <x v="3017"/>
    <s v="MG"/>
    <s v="Senador Firmino"/>
    <x v="2"/>
    <n v="7230"/>
    <x v="2"/>
    <m/>
  </r>
  <r>
    <s v="MGSenador José Bento"/>
    <n v="316580"/>
    <x v="3018"/>
    <s v="MG"/>
    <s v="Senador José Bento"/>
    <x v="2"/>
    <n v="1868"/>
    <x v="2"/>
    <m/>
  </r>
  <r>
    <s v="MGSenador Modestino Gonçalves"/>
    <n v="316590"/>
    <x v="3019"/>
    <s v="MG"/>
    <s v="Senador Modestino Gonçalves"/>
    <x v="2"/>
    <n v="4574"/>
    <x v="2"/>
    <m/>
  </r>
  <r>
    <s v="MGSenhora de Oliveira"/>
    <n v="316600"/>
    <x v="3020"/>
    <s v="MG"/>
    <s v="Senhora de Oliveira"/>
    <x v="2"/>
    <n v="5683"/>
    <x v="2"/>
    <m/>
  </r>
  <r>
    <s v="MGSenhora do Porto"/>
    <n v="316610"/>
    <x v="3021"/>
    <s v="MG"/>
    <s v="Senhora do Porto"/>
    <x v="2"/>
    <n v="3497"/>
    <x v="2"/>
    <m/>
  </r>
  <r>
    <s v="MGSenhora Dos Remédios"/>
    <n v="316620"/>
    <x v="3022"/>
    <s v="MG"/>
    <s v="Senhora Dos Remédios"/>
    <x v="2"/>
    <n v="10196"/>
    <x v="2"/>
    <m/>
  </r>
  <r>
    <s v="MGSericita"/>
    <n v="316630"/>
    <x v="3023"/>
    <s v="MG"/>
    <s v="Sericita"/>
    <x v="2"/>
    <n v="7128"/>
    <x v="2"/>
    <m/>
  </r>
  <r>
    <s v="MGSeritinga"/>
    <n v="316640"/>
    <x v="3024"/>
    <s v="MG"/>
    <s v="Seritinga"/>
    <x v="2"/>
    <n v="1789"/>
    <x v="2"/>
    <m/>
  </r>
  <r>
    <s v="MGSerra Azul de Minas"/>
    <n v="316650"/>
    <x v="3025"/>
    <s v="MG"/>
    <s v="Serra Azul de Minas"/>
    <x v="2"/>
    <n v="4220"/>
    <x v="2"/>
    <m/>
  </r>
  <r>
    <s v="MGSerra da Saudade"/>
    <n v="316660"/>
    <x v="3026"/>
    <s v="MG"/>
    <s v="Serra da Saudade"/>
    <x v="2"/>
    <n v="815"/>
    <x v="2"/>
    <m/>
  </r>
  <r>
    <s v="MGSerra Dos Aimorés"/>
    <n v="316670"/>
    <x v="3027"/>
    <s v="MG"/>
    <s v="Serra Dos Aimorés"/>
    <x v="2"/>
    <n v="8412"/>
    <x v="2"/>
    <m/>
  </r>
  <r>
    <s v="MGSerra do Salitre"/>
    <n v="316680"/>
    <x v="3028"/>
    <s v="MG"/>
    <s v="Serra do Salitre"/>
    <x v="2"/>
    <n v="10549"/>
    <x v="2"/>
    <m/>
  </r>
  <r>
    <s v="MGSerrania"/>
    <n v="316690"/>
    <x v="3029"/>
    <s v="MG"/>
    <s v="Serrania"/>
    <x v="2"/>
    <n v="7542"/>
    <x v="2"/>
    <m/>
  </r>
  <r>
    <s v="MGSerranópolis de Minas"/>
    <n v="316695"/>
    <x v="3030"/>
    <s v="MG"/>
    <s v="Serranópolis de Minas"/>
    <x v="2"/>
    <n v="4425"/>
    <x v="2"/>
    <m/>
  </r>
  <r>
    <s v="MGSerranos"/>
    <n v="316700"/>
    <x v="3031"/>
    <s v="MG"/>
    <s v="Serranos"/>
    <x v="2"/>
    <n v="1995"/>
    <x v="2"/>
    <m/>
  </r>
  <r>
    <s v="MGSerro"/>
    <n v="316710"/>
    <x v="3032"/>
    <s v="MG"/>
    <s v="Serro"/>
    <x v="2"/>
    <n v="20835"/>
    <x v="0"/>
    <m/>
  </r>
  <r>
    <s v="MGSete Lagoas"/>
    <n v="316720"/>
    <x v="3033"/>
    <s v="MG"/>
    <s v="Sete Lagoas"/>
    <x v="2"/>
    <n v="214152"/>
    <x v="3"/>
    <m/>
  </r>
  <r>
    <s v="MGSilveirânia"/>
    <n v="316730"/>
    <x v="3034"/>
    <s v="MG"/>
    <s v="Silveirânia"/>
    <x v="2"/>
    <n v="2192"/>
    <x v="2"/>
    <m/>
  </r>
  <r>
    <s v="MGSilvianópolis"/>
    <n v="316740"/>
    <x v="3035"/>
    <s v="MG"/>
    <s v="Silvianópolis"/>
    <x v="2"/>
    <n v="6027"/>
    <x v="2"/>
    <m/>
  </r>
  <r>
    <s v="MGSimão Pereira"/>
    <n v="316750"/>
    <x v="3036"/>
    <s v="MG"/>
    <s v="Simão Pereira"/>
    <x v="2"/>
    <n v="2537"/>
    <x v="2"/>
    <m/>
  </r>
  <r>
    <s v="MGSimonésia"/>
    <n v="316760"/>
    <x v="3037"/>
    <s v="MG"/>
    <s v="Simonésia"/>
    <x v="2"/>
    <n v="18298"/>
    <x v="2"/>
    <m/>
  </r>
  <r>
    <s v="MGSobrália"/>
    <n v="316770"/>
    <x v="3038"/>
    <s v="MG"/>
    <s v="Sobrália"/>
    <x v="2"/>
    <n v="5830"/>
    <x v="2"/>
    <m/>
  </r>
  <r>
    <s v="MGSoledade de Minas"/>
    <n v="316780"/>
    <x v="3039"/>
    <s v="MG"/>
    <s v="Soledade de Minas"/>
    <x v="2"/>
    <n v="5676"/>
    <x v="2"/>
    <m/>
  </r>
  <r>
    <s v="MGTabuleiro"/>
    <n v="316790"/>
    <x v="3040"/>
    <s v="MG"/>
    <s v="Tabuleiro"/>
    <x v="2"/>
    <n v="4079"/>
    <x v="2"/>
    <m/>
  </r>
  <r>
    <s v="MGTaiobeiras"/>
    <n v="316800"/>
    <x v="3041"/>
    <s v="MG"/>
    <s v="Taiobeiras"/>
    <x v="2"/>
    <n v="30917"/>
    <x v="0"/>
    <m/>
  </r>
  <r>
    <s v="MGTaparuba"/>
    <n v="316805"/>
    <x v="3042"/>
    <s v="MG"/>
    <s v="Taparuba"/>
    <x v="2"/>
    <n v="3137"/>
    <x v="2"/>
    <m/>
  </r>
  <r>
    <s v="MGTapira"/>
    <n v="316810"/>
    <x v="3043"/>
    <s v="MG"/>
    <s v="Tapira"/>
    <x v="2"/>
    <n v="4112"/>
    <x v="2"/>
    <m/>
  </r>
  <r>
    <s v="MGTapiraí"/>
    <n v="316820"/>
    <x v="3044"/>
    <s v="MG"/>
    <s v="Tapiraí"/>
    <x v="2"/>
    <n v="1873"/>
    <x v="2"/>
    <m/>
  </r>
  <r>
    <s v="MGTaquaraçu de Minas"/>
    <n v="316830"/>
    <x v="3045"/>
    <s v="MG"/>
    <s v="Taquaraçu de Minas"/>
    <x v="2"/>
    <n v="3794"/>
    <x v="2"/>
    <m/>
  </r>
  <r>
    <s v="MGTarumirim"/>
    <n v="316840"/>
    <x v="3046"/>
    <s v="MG"/>
    <s v="Tarumirim"/>
    <x v="2"/>
    <n v="14293"/>
    <x v="2"/>
    <m/>
  </r>
  <r>
    <s v="MGTeixeiras"/>
    <n v="316850"/>
    <x v="3047"/>
    <s v="MG"/>
    <s v="Teixeiras"/>
    <x v="2"/>
    <n v="11355"/>
    <x v="2"/>
    <m/>
  </r>
  <r>
    <s v="MGTeófilo Otoni"/>
    <n v="316860"/>
    <x v="3048"/>
    <s v="MG"/>
    <s v="Teófilo Otoni"/>
    <x v="2"/>
    <n v="134745"/>
    <x v="3"/>
    <m/>
  </r>
  <r>
    <s v="MGTimóteo"/>
    <n v="316870"/>
    <x v="3049"/>
    <s v="MG"/>
    <s v="Timóteo"/>
    <x v="2"/>
    <n v="81243"/>
    <x v="1"/>
    <m/>
  </r>
  <r>
    <s v="MGTiradentes"/>
    <n v="316880"/>
    <x v="3050"/>
    <s v="MG"/>
    <s v="Tiradentes"/>
    <x v="2"/>
    <n v="6961"/>
    <x v="2"/>
    <m/>
  </r>
  <r>
    <s v="MGTiros"/>
    <n v="316890"/>
    <x v="3051"/>
    <s v="MG"/>
    <s v="Tiros"/>
    <x v="2"/>
    <n v="6906"/>
    <x v="2"/>
    <m/>
  </r>
  <r>
    <s v="MGTocantins"/>
    <n v="316900"/>
    <x v="3052"/>
    <s v="MG"/>
    <s v="Tocantins"/>
    <x v="2"/>
    <n v="15823"/>
    <x v="2"/>
    <m/>
  </r>
  <r>
    <s v="MGTocos do Moji"/>
    <n v="316905"/>
    <x v="3053"/>
    <s v="MG"/>
    <s v="Tocos do Moji"/>
    <x v="2"/>
    <n v="3950"/>
    <x v="2"/>
    <m/>
  </r>
  <r>
    <s v="MGToledo"/>
    <n v="316910"/>
    <x v="3054"/>
    <s v="MG"/>
    <s v="Toledo"/>
    <x v="2"/>
    <n v="5764"/>
    <x v="2"/>
    <m/>
  </r>
  <r>
    <s v="MGTombos"/>
    <n v="316920"/>
    <x v="3055"/>
    <s v="MG"/>
    <s v="Tombos"/>
    <x v="2"/>
    <n v="9537"/>
    <x v="2"/>
    <m/>
  </r>
  <r>
    <s v="MGTrês Corações"/>
    <n v="316930"/>
    <x v="3056"/>
    <s v="MG"/>
    <s v="Três Corações"/>
    <x v="2"/>
    <n v="72765"/>
    <x v="1"/>
    <m/>
  </r>
  <r>
    <s v="MGTrês Marias"/>
    <n v="316935"/>
    <x v="3057"/>
    <s v="MG"/>
    <s v="Três Marias"/>
    <x v="2"/>
    <n v="28318"/>
    <x v="0"/>
    <m/>
  </r>
  <r>
    <s v="MGTrês Pontas"/>
    <n v="316940"/>
    <x v="3058"/>
    <s v="MG"/>
    <s v="Três Pontas"/>
    <x v="2"/>
    <n v="53860"/>
    <x v="1"/>
    <m/>
  </r>
  <r>
    <s v="MGTumiritinga"/>
    <n v="316950"/>
    <x v="3059"/>
    <s v="MG"/>
    <s v="Tumiritinga"/>
    <x v="2"/>
    <n v="6293"/>
    <x v="2"/>
    <m/>
  </r>
  <r>
    <s v="MGTupaciguara"/>
    <n v="316960"/>
    <x v="3060"/>
    <s v="MG"/>
    <s v="Tupaciguara"/>
    <x v="2"/>
    <n v="24188"/>
    <x v="0"/>
    <m/>
  </r>
  <r>
    <s v="MGTurmalina"/>
    <n v="316970"/>
    <x v="3061"/>
    <s v="MG"/>
    <s v="Turmalina"/>
    <x v="2"/>
    <n v="18055"/>
    <x v="2"/>
    <m/>
  </r>
  <r>
    <s v="MGTurvolândia"/>
    <n v="316980"/>
    <x v="3062"/>
    <s v="MG"/>
    <s v="Turvolândia"/>
    <x v="2"/>
    <n v="4658"/>
    <x v="2"/>
    <m/>
  </r>
  <r>
    <s v="MGUbá"/>
    <n v="316990"/>
    <x v="3063"/>
    <s v="MG"/>
    <s v="Ubá"/>
    <x v="2"/>
    <n v="101519"/>
    <x v="3"/>
    <m/>
  </r>
  <r>
    <s v="MGUbaí"/>
    <n v="317000"/>
    <x v="3064"/>
    <s v="MG"/>
    <s v="Ubaí"/>
    <x v="2"/>
    <n v="11681"/>
    <x v="2"/>
    <m/>
  </r>
  <r>
    <s v="MGUbaporanga"/>
    <n v="317005"/>
    <x v="3065"/>
    <s v="MG"/>
    <s v="Ubaporanga"/>
    <x v="2"/>
    <n v="12040"/>
    <x v="2"/>
    <m/>
  </r>
  <r>
    <s v="MGUberaba"/>
    <n v="317010"/>
    <x v="3066"/>
    <s v="MG"/>
    <s v="Uberaba"/>
    <x v="2"/>
    <n v="295988"/>
    <x v="3"/>
    <m/>
  </r>
  <r>
    <s v="MGUberlândia"/>
    <n v="317020"/>
    <x v="3067"/>
    <s v="MG"/>
    <s v="Uberlândia"/>
    <x v="2"/>
    <n v="604013"/>
    <x v="3"/>
    <m/>
  </r>
  <r>
    <s v="MGUmburatiba"/>
    <n v="317030"/>
    <x v="3068"/>
    <s v="MG"/>
    <s v="Umburatiba"/>
    <x v="2"/>
    <n v="2705"/>
    <x v="2"/>
    <m/>
  </r>
  <r>
    <s v="MGUnaí"/>
    <n v="317040"/>
    <x v="3069"/>
    <s v="MG"/>
    <s v="Unaí"/>
    <x v="2"/>
    <n v="77565"/>
    <x v="1"/>
    <m/>
  </r>
  <r>
    <s v="MGUnião de Minas"/>
    <n v="317043"/>
    <x v="3070"/>
    <s v="MG"/>
    <s v="União de Minas"/>
    <x v="2"/>
    <n v="4418"/>
    <x v="2"/>
    <m/>
  </r>
  <r>
    <s v="MGUruana de Minas"/>
    <n v="317047"/>
    <x v="3071"/>
    <s v="MG"/>
    <s v="Uruana de Minas"/>
    <x v="2"/>
    <n v="3235"/>
    <x v="2"/>
    <m/>
  </r>
  <r>
    <s v="MGUrucânia"/>
    <n v="317050"/>
    <x v="3072"/>
    <s v="MG"/>
    <s v="Urucânia"/>
    <x v="2"/>
    <n v="10291"/>
    <x v="2"/>
    <m/>
  </r>
  <r>
    <s v="MGUrucuia"/>
    <n v="317052"/>
    <x v="3073"/>
    <s v="MG"/>
    <s v="Urucuia"/>
    <x v="2"/>
    <n v="13604"/>
    <x v="2"/>
    <m/>
  </r>
  <r>
    <s v="MGVargem Alegre"/>
    <n v="317057"/>
    <x v="3074"/>
    <s v="MG"/>
    <s v="Vargem Alegre"/>
    <x v="2"/>
    <n v="6461"/>
    <x v="2"/>
    <m/>
  </r>
  <r>
    <s v="MGVargem Bonita"/>
    <n v="317060"/>
    <x v="3075"/>
    <s v="MG"/>
    <s v="Vargem Bonita"/>
    <x v="2"/>
    <n v="2163"/>
    <x v="2"/>
    <m/>
  </r>
  <r>
    <s v="MGVargem Grande do Rio Pardo"/>
    <n v="317065"/>
    <x v="3076"/>
    <s v="MG"/>
    <s v="Vargem Grande do Rio Pardo"/>
    <x v="2"/>
    <n v="4733"/>
    <x v="2"/>
    <m/>
  </r>
  <r>
    <s v="MGVarginha"/>
    <n v="317070"/>
    <x v="3077"/>
    <s v="MG"/>
    <s v="Varginha"/>
    <x v="2"/>
    <n v="123081"/>
    <x v="3"/>
    <m/>
  </r>
  <r>
    <s v="MGVarjão de Minas"/>
    <n v="317075"/>
    <x v="3078"/>
    <s v="MG"/>
    <s v="Varjão de Minas"/>
    <x v="2"/>
    <n v="6054"/>
    <x v="2"/>
    <m/>
  </r>
  <r>
    <s v="MGVárzea da Palma"/>
    <n v="317080"/>
    <x v="3079"/>
    <s v="MG"/>
    <s v="Várzea da Palma"/>
    <x v="2"/>
    <n v="35809"/>
    <x v="0"/>
    <m/>
  </r>
  <r>
    <s v="MGVarzelândia"/>
    <n v="317090"/>
    <x v="3080"/>
    <s v="MG"/>
    <s v="Varzelândia"/>
    <x v="2"/>
    <n v="19116"/>
    <x v="2"/>
    <m/>
  </r>
  <r>
    <s v="MGVazante"/>
    <n v="317100"/>
    <x v="3081"/>
    <s v="MG"/>
    <s v="Vazante"/>
    <x v="2"/>
    <n v="19723"/>
    <x v="2"/>
    <m/>
  </r>
  <r>
    <s v="MGVerdelândia"/>
    <n v="317103"/>
    <x v="3082"/>
    <s v="MG"/>
    <s v="Verdelândia"/>
    <x v="2"/>
    <n v="8346"/>
    <x v="2"/>
    <m/>
  </r>
  <r>
    <s v="MGVeredinha"/>
    <n v="317107"/>
    <x v="3083"/>
    <s v="MG"/>
    <s v="Veredinha"/>
    <x v="2"/>
    <n v="5549"/>
    <x v="2"/>
    <m/>
  </r>
  <r>
    <s v="MGVeríssimo"/>
    <n v="317110"/>
    <x v="3084"/>
    <s v="MG"/>
    <s v="Veríssimo"/>
    <x v="2"/>
    <n v="3483"/>
    <x v="2"/>
    <m/>
  </r>
  <r>
    <s v="MGVermelho Novo"/>
    <n v="317115"/>
    <x v="3085"/>
    <s v="MG"/>
    <s v="Vermelho Novo"/>
    <x v="2"/>
    <n v="4689"/>
    <x v="2"/>
    <m/>
  </r>
  <r>
    <s v="MGVespasiano"/>
    <n v="317120"/>
    <x v="3086"/>
    <s v="MG"/>
    <s v="Vespasiano"/>
    <x v="2"/>
    <n v="104527"/>
    <x v="3"/>
    <m/>
  </r>
  <r>
    <s v="MGViçosa"/>
    <n v="317130"/>
    <x v="3087"/>
    <s v="MG"/>
    <s v="Viçosa"/>
    <x v="2"/>
    <n v="72220"/>
    <x v="1"/>
    <m/>
  </r>
  <r>
    <s v="MGVieiras"/>
    <n v="317140"/>
    <x v="3088"/>
    <s v="MG"/>
    <s v="Vieiras"/>
    <x v="2"/>
    <n v="3731"/>
    <x v="2"/>
    <m/>
  </r>
  <r>
    <s v="MGMathias Lobato"/>
    <n v="317150"/>
    <x v="3089"/>
    <s v="MG"/>
    <s v="Mathias Lobato"/>
    <x v="2"/>
    <n v="3370"/>
    <x v="2"/>
    <m/>
  </r>
  <r>
    <s v="MGVirgem da Lapa"/>
    <n v="317160"/>
    <x v="3090"/>
    <s v="MG"/>
    <s v="Virgem da Lapa"/>
    <x v="2"/>
    <n v="13619"/>
    <x v="2"/>
    <m/>
  </r>
  <r>
    <s v="MGVirgínia"/>
    <n v="317170"/>
    <x v="3091"/>
    <s v="MG"/>
    <s v="Virgínia"/>
    <x v="2"/>
    <n v="8623"/>
    <x v="2"/>
    <m/>
  </r>
  <r>
    <s v="MGVirginópolis"/>
    <n v="317180"/>
    <x v="3092"/>
    <s v="MG"/>
    <s v="Virginópolis"/>
    <x v="2"/>
    <n v="10572"/>
    <x v="2"/>
    <m/>
  </r>
  <r>
    <s v="MGVirgolândia"/>
    <n v="317190"/>
    <x v="3093"/>
    <s v="MG"/>
    <s v="Virgolândia"/>
    <x v="2"/>
    <n v="5658"/>
    <x v="2"/>
    <m/>
  </r>
  <r>
    <s v="MGVisconde do Rio Branco"/>
    <n v="317200"/>
    <x v="3094"/>
    <s v="MG"/>
    <s v="Visconde do Rio Branco"/>
    <x v="2"/>
    <n v="37942"/>
    <x v="0"/>
    <m/>
  </r>
  <r>
    <s v="MGVolta Grande"/>
    <n v="317210"/>
    <x v="3095"/>
    <s v="MG"/>
    <s v="Volta Grande"/>
    <x v="2"/>
    <n v="5070"/>
    <x v="2"/>
    <m/>
  </r>
  <r>
    <s v="MGWenceslau Braz"/>
    <n v="317220"/>
    <x v="3096"/>
    <s v="MG"/>
    <s v="Wenceslau Braz"/>
    <x v="2"/>
    <n v="2553"/>
    <x v="2"/>
    <m/>
  </r>
  <r>
    <s v="ESAfonso Cláudio"/>
    <n v="320010"/>
    <x v="3097"/>
    <s v="ES"/>
    <s v="Afonso Cláudio"/>
    <x v="2"/>
    <n v="31091"/>
    <x v="0"/>
    <m/>
  </r>
  <r>
    <s v="ESÁguia Branca"/>
    <n v="320013"/>
    <x v="3098"/>
    <s v="ES"/>
    <s v="Águia Branca"/>
    <x v="2"/>
    <n v="9519"/>
    <x v="2"/>
    <m/>
  </r>
  <r>
    <s v="ESÁgua Doce do Norte"/>
    <n v="320016"/>
    <x v="3099"/>
    <s v="ES"/>
    <s v="Água Doce do Norte"/>
    <x v="2"/>
    <n v="11771"/>
    <x v="2"/>
    <m/>
  </r>
  <r>
    <s v="ESAlegre"/>
    <n v="320020"/>
    <x v="3100"/>
    <s v="ES"/>
    <s v="Alegre"/>
    <x v="2"/>
    <n v="30768"/>
    <x v="0"/>
    <m/>
  </r>
  <r>
    <s v="ESAlfredo Chaves"/>
    <n v="320030"/>
    <x v="3101"/>
    <s v="ES"/>
    <s v="Alfredo Chaves"/>
    <x v="2"/>
    <n v="13955"/>
    <x v="2"/>
    <m/>
  </r>
  <r>
    <s v="ESAlto Rio Novo"/>
    <n v="320035"/>
    <x v="3102"/>
    <s v="ES"/>
    <s v="Alto Rio Novo"/>
    <x v="2"/>
    <n v="7317"/>
    <x v="2"/>
    <m/>
  </r>
  <r>
    <s v="ESAnchieta"/>
    <n v="320040"/>
    <x v="3103"/>
    <s v="ES"/>
    <s v="Anchieta"/>
    <x v="2"/>
    <n v="23902"/>
    <x v="0"/>
    <m/>
  </r>
  <r>
    <s v="ESApiacá"/>
    <n v="320050"/>
    <x v="3104"/>
    <s v="ES"/>
    <s v="Apiacá"/>
    <x v="2"/>
    <n v="7512"/>
    <x v="2"/>
    <m/>
  </r>
  <r>
    <s v="ESAracruz"/>
    <n v="320060"/>
    <x v="3105"/>
    <s v="ES"/>
    <s v="Aracruz"/>
    <x v="2"/>
    <n v="81832"/>
    <x v="1"/>
    <m/>
  </r>
  <r>
    <s v="ESAtilio Vivacqua"/>
    <n v="320070"/>
    <x v="3106"/>
    <s v="ES"/>
    <s v="Atilio Vivacqua"/>
    <x v="2"/>
    <n v="9850"/>
    <x v="2"/>
    <m/>
  </r>
  <r>
    <s v="ESBaixo Guandu"/>
    <n v="320080"/>
    <x v="3107"/>
    <s v="ES"/>
    <s v="Baixo Guandu"/>
    <x v="2"/>
    <n v="29081"/>
    <x v="0"/>
    <m/>
  </r>
  <r>
    <s v="ESBarra de São Francisco"/>
    <n v="320090"/>
    <x v="3108"/>
    <s v="ES"/>
    <s v="Barra de São Francisco"/>
    <x v="2"/>
    <n v="40649"/>
    <x v="0"/>
    <m/>
  </r>
  <r>
    <s v="ESBoa Esperança"/>
    <n v="320100"/>
    <x v="3109"/>
    <s v="ES"/>
    <s v="Boa Esperança"/>
    <x v="2"/>
    <n v="14199"/>
    <x v="2"/>
    <m/>
  </r>
  <r>
    <s v="ESBom Jesus do Norte"/>
    <n v="320110"/>
    <x v="3110"/>
    <s v="ES"/>
    <s v="Bom Jesus do Norte"/>
    <x v="2"/>
    <n v="9476"/>
    <x v="2"/>
    <m/>
  </r>
  <r>
    <s v="ESBrejetuba"/>
    <n v="320115"/>
    <x v="3111"/>
    <s v="ES"/>
    <s v="Brejetuba"/>
    <x v="2"/>
    <n v="11915"/>
    <x v="2"/>
    <m/>
  </r>
  <r>
    <s v="ESCachoeiro de Itapemirim"/>
    <n v="320120"/>
    <x v="3112"/>
    <s v="ES"/>
    <s v="Cachoeiro de Itapemirim"/>
    <x v="2"/>
    <n v="189889"/>
    <x v="3"/>
    <m/>
  </r>
  <r>
    <s v="ESCariacica"/>
    <n v="320130"/>
    <x v="3113"/>
    <s v="ES"/>
    <s v="Cariacica"/>
    <x v="2"/>
    <n v="348738"/>
    <x v="3"/>
    <m/>
  </r>
  <r>
    <s v="ESCastelo"/>
    <n v="320140"/>
    <x v="3114"/>
    <s v="ES"/>
    <s v="Castelo"/>
    <x v="2"/>
    <n v="34747"/>
    <x v="0"/>
    <m/>
  </r>
  <r>
    <s v="ESColatina"/>
    <n v="320150"/>
    <x v="3115"/>
    <s v="ES"/>
    <s v="Colatina"/>
    <x v="2"/>
    <n v="111788"/>
    <x v="3"/>
    <m/>
  </r>
  <r>
    <s v="ESConceição da Barra"/>
    <n v="320160"/>
    <x v="3116"/>
    <s v="ES"/>
    <s v="Conceição da Barra"/>
    <x v="2"/>
    <n v="28449"/>
    <x v="0"/>
    <m/>
  </r>
  <r>
    <s v="ESConceição do Castelo"/>
    <n v="320170"/>
    <x v="3117"/>
    <s v="ES"/>
    <s v="Conceição do Castelo"/>
    <x v="2"/>
    <n v="11681"/>
    <x v="2"/>
    <m/>
  </r>
  <r>
    <s v="ESDivino de São Lourenço"/>
    <n v="320180"/>
    <x v="3118"/>
    <s v="ES"/>
    <s v="Divino de São Lourenço"/>
    <x v="2"/>
    <n v="4516"/>
    <x v="2"/>
    <m/>
  </r>
  <r>
    <s v="ESDomingos Martins"/>
    <n v="320190"/>
    <x v="3119"/>
    <s v="ES"/>
    <s v="Domingos Martins"/>
    <x v="2"/>
    <n v="31847"/>
    <x v="0"/>
    <m/>
  </r>
  <r>
    <s v="ESDores do Rio Preto"/>
    <n v="320200"/>
    <x v="3120"/>
    <s v="ES"/>
    <s v="Dores do Rio Preto"/>
    <x v="2"/>
    <n v="6397"/>
    <x v="2"/>
    <m/>
  </r>
  <r>
    <s v="ESEcoporanga"/>
    <n v="320210"/>
    <x v="3121"/>
    <s v="ES"/>
    <s v="Ecoporanga"/>
    <x v="2"/>
    <n v="23212"/>
    <x v="0"/>
    <m/>
  </r>
  <r>
    <s v="ESFundão"/>
    <n v="320220"/>
    <x v="3122"/>
    <s v="ES"/>
    <s v="Fundão"/>
    <x v="2"/>
    <n v="17025"/>
    <x v="2"/>
    <m/>
  </r>
  <r>
    <s v="ESGovernador Lindenberg"/>
    <n v="320225"/>
    <x v="3123"/>
    <s v="ES"/>
    <s v="Governador Lindenberg"/>
    <x v="2"/>
    <n v="10869"/>
    <x v="2"/>
    <m/>
  </r>
  <r>
    <s v="ESGuaçuí"/>
    <n v="320230"/>
    <x v="3124"/>
    <s v="ES"/>
    <s v="Guaçuí"/>
    <x v="2"/>
    <n v="27851"/>
    <x v="0"/>
    <m/>
  </r>
  <r>
    <s v="ESGuarapari"/>
    <n v="320240"/>
    <x v="3125"/>
    <s v="ES"/>
    <s v="Guarapari"/>
    <x v="2"/>
    <n v="105286"/>
    <x v="3"/>
    <m/>
  </r>
  <r>
    <s v="ESIbatiba"/>
    <n v="320245"/>
    <x v="3126"/>
    <s v="ES"/>
    <s v="Ibatiba"/>
    <x v="2"/>
    <n v="22366"/>
    <x v="0"/>
    <m/>
  </r>
  <r>
    <s v="ESIbiraçu"/>
    <n v="320250"/>
    <x v="3127"/>
    <s v="ES"/>
    <s v="Ibiraçu"/>
    <x v="2"/>
    <n v="11178"/>
    <x v="2"/>
    <m/>
  </r>
  <r>
    <s v="ESIbitirama"/>
    <n v="320255"/>
    <x v="3128"/>
    <s v="ES"/>
    <s v="Ibitirama"/>
    <x v="2"/>
    <n v="8957"/>
    <x v="2"/>
    <m/>
  </r>
  <r>
    <s v="ESIconha"/>
    <n v="320260"/>
    <x v="3129"/>
    <s v="ES"/>
    <s v="Iconha"/>
    <x v="2"/>
    <n v="12523"/>
    <x v="2"/>
    <m/>
  </r>
  <r>
    <s v="ESIrupi"/>
    <n v="320265"/>
    <x v="3130"/>
    <s v="ES"/>
    <s v="Irupi"/>
    <x v="2"/>
    <n v="11723"/>
    <x v="2"/>
    <m/>
  </r>
  <r>
    <s v="ESItaguaçu"/>
    <n v="320270"/>
    <x v="3131"/>
    <s v="ES"/>
    <s v="Itaguaçu"/>
    <x v="2"/>
    <n v="14134"/>
    <x v="2"/>
    <m/>
  </r>
  <r>
    <s v="ESItapemirim"/>
    <n v="320280"/>
    <x v="3132"/>
    <s v="ES"/>
    <s v="Itapemirim"/>
    <x v="2"/>
    <n v="30988"/>
    <x v="0"/>
    <m/>
  </r>
  <r>
    <s v="ESItarana"/>
    <n v="320290"/>
    <x v="3133"/>
    <s v="ES"/>
    <s v="Itarana"/>
    <x v="2"/>
    <n v="10881"/>
    <x v="2"/>
    <m/>
  </r>
  <r>
    <s v="ESIúna"/>
    <n v="320300"/>
    <x v="3134"/>
    <s v="ES"/>
    <s v="Iúna"/>
    <x v="2"/>
    <n v="27328"/>
    <x v="0"/>
    <m/>
  </r>
  <r>
    <s v="ESJaguaré"/>
    <n v="320305"/>
    <x v="3135"/>
    <s v="ES"/>
    <s v="Jaguaré"/>
    <x v="2"/>
    <n v="24678"/>
    <x v="0"/>
    <m/>
  </r>
  <r>
    <s v="ESJerônimo Monteiro"/>
    <n v="320310"/>
    <x v="3136"/>
    <s v="ES"/>
    <s v="Jerônimo Monteiro"/>
    <x v="2"/>
    <n v="10879"/>
    <x v="2"/>
    <m/>
  </r>
  <r>
    <s v="ESJoão Neiva"/>
    <n v="320313"/>
    <x v="3137"/>
    <s v="ES"/>
    <s v="João Neiva"/>
    <x v="2"/>
    <n v="15809"/>
    <x v="2"/>
    <m/>
  </r>
  <r>
    <s v="ESLaranja da Terra"/>
    <n v="320316"/>
    <x v="3138"/>
    <s v="ES"/>
    <s v="Laranja da Terra"/>
    <x v="2"/>
    <n v="10826"/>
    <x v="2"/>
    <m/>
  </r>
  <r>
    <s v="ESLinhares"/>
    <n v="320320"/>
    <x v="3139"/>
    <s v="ES"/>
    <s v="Linhares"/>
    <x v="2"/>
    <n v="141306"/>
    <x v="3"/>
    <m/>
  </r>
  <r>
    <s v="ESMantenópolis"/>
    <n v="320330"/>
    <x v="3140"/>
    <s v="ES"/>
    <s v="Mantenópolis"/>
    <x v="2"/>
    <n v="13612"/>
    <x v="2"/>
    <m/>
  </r>
  <r>
    <s v="ESMarataízes"/>
    <n v="320332"/>
    <x v="3141"/>
    <s v="ES"/>
    <s v="Marataízes"/>
    <x v="2"/>
    <n v="34140"/>
    <x v="0"/>
    <m/>
  </r>
  <r>
    <s v="ESMarechal Floriano"/>
    <n v="320334"/>
    <x v="3142"/>
    <s v="ES"/>
    <s v="Marechal Floriano"/>
    <x v="2"/>
    <n v="14262"/>
    <x v="2"/>
    <m/>
  </r>
  <r>
    <s v="ESMarilândia"/>
    <n v="320335"/>
    <x v="3143"/>
    <s v="ES"/>
    <s v="Marilândia"/>
    <x v="2"/>
    <n v="11107"/>
    <x v="2"/>
    <m/>
  </r>
  <r>
    <s v="ESMimoso do Sul"/>
    <n v="320340"/>
    <x v="3144"/>
    <s v="ES"/>
    <s v="Mimoso do Sul"/>
    <x v="2"/>
    <n v="25902"/>
    <x v="0"/>
    <m/>
  </r>
  <r>
    <s v="ESMontanha"/>
    <n v="320350"/>
    <x v="3145"/>
    <s v="ES"/>
    <s v="Montanha"/>
    <x v="2"/>
    <n v="17849"/>
    <x v="2"/>
    <m/>
  </r>
  <r>
    <s v="ESMucurici"/>
    <n v="320360"/>
    <x v="3146"/>
    <s v="ES"/>
    <s v="Mucurici"/>
    <x v="2"/>
    <n v="5655"/>
    <x v="2"/>
    <m/>
  </r>
  <r>
    <s v="ESMuniz Freire"/>
    <n v="320370"/>
    <x v="3147"/>
    <s v="ES"/>
    <s v="Muniz Freire"/>
    <x v="2"/>
    <n v="18397"/>
    <x v="2"/>
    <m/>
  </r>
  <r>
    <s v="ESMuqui"/>
    <n v="320380"/>
    <x v="3148"/>
    <s v="ES"/>
    <s v="Muqui"/>
    <x v="2"/>
    <n v="14396"/>
    <x v="2"/>
    <m/>
  </r>
  <r>
    <s v="ESNova Venécia"/>
    <n v="320390"/>
    <x v="3149"/>
    <s v="ES"/>
    <s v="Nova Venécia"/>
    <x v="2"/>
    <n v="46031"/>
    <x v="0"/>
    <m/>
  </r>
  <r>
    <s v="ESPancas"/>
    <n v="320400"/>
    <x v="3150"/>
    <s v="ES"/>
    <s v="Pancas"/>
    <x v="2"/>
    <n v="21548"/>
    <x v="0"/>
    <m/>
  </r>
  <r>
    <s v="ESPedro Canário"/>
    <n v="320405"/>
    <x v="3151"/>
    <s v="ES"/>
    <s v="Pedro Canário"/>
    <x v="2"/>
    <n v="23794"/>
    <x v="0"/>
    <m/>
  </r>
  <r>
    <s v="ESPinheiros"/>
    <n v="320410"/>
    <x v="3152"/>
    <s v="ES"/>
    <s v="Pinheiros"/>
    <x v="2"/>
    <n v="23895"/>
    <x v="0"/>
    <m/>
  </r>
  <r>
    <s v="ESPiúma"/>
    <n v="320420"/>
    <x v="3153"/>
    <s v="ES"/>
    <s v="Piúma"/>
    <x v="2"/>
    <n v="18123"/>
    <x v="2"/>
    <m/>
  </r>
  <r>
    <s v="ESPonto Belo"/>
    <n v="320425"/>
    <x v="3154"/>
    <s v="ES"/>
    <s v="Ponto Belo"/>
    <x v="2"/>
    <n v="6979"/>
    <x v="2"/>
    <m/>
  </r>
  <r>
    <s v="ESPresidente Kennedy"/>
    <n v="320430"/>
    <x v="3155"/>
    <s v="ES"/>
    <s v="Presidente Kennedy"/>
    <x v="2"/>
    <n v="10314"/>
    <x v="2"/>
    <m/>
  </r>
  <r>
    <s v="ESRio Bananal"/>
    <n v="320435"/>
    <x v="3156"/>
    <s v="ES"/>
    <s v="Rio Bananal"/>
    <x v="2"/>
    <n v="17530"/>
    <x v="2"/>
    <m/>
  </r>
  <r>
    <s v="ESRio Novo do Sul"/>
    <n v="320440"/>
    <x v="3157"/>
    <s v="ES"/>
    <s v="Rio Novo do Sul"/>
    <x v="2"/>
    <n v="11325"/>
    <x v="2"/>
    <m/>
  </r>
  <r>
    <s v="ESSanta Leopoldina"/>
    <n v="320450"/>
    <x v="3158"/>
    <s v="ES"/>
    <s v="Santa Leopoldina"/>
    <x v="2"/>
    <n v="12240"/>
    <x v="2"/>
    <m/>
  </r>
  <r>
    <s v="ESSanta Maria de Jetibá"/>
    <n v="320455"/>
    <x v="3159"/>
    <s v="ES"/>
    <s v="Santa Maria de Jetibá"/>
    <x v="2"/>
    <n v="34176"/>
    <x v="0"/>
    <m/>
  </r>
  <r>
    <s v="ESSanta Teresa"/>
    <n v="320460"/>
    <x v="3160"/>
    <s v="ES"/>
    <s v="Santa Teresa"/>
    <x v="2"/>
    <n v="21823"/>
    <x v="0"/>
    <m/>
  </r>
  <r>
    <s v="ESSão Domingos do Norte"/>
    <n v="320465"/>
    <x v="3161"/>
    <s v="ES"/>
    <s v="São Domingos do Norte"/>
    <x v="2"/>
    <n v="8001"/>
    <x v="2"/>
    <m/>
  </r>
  <r>
    <s v="ESSão Gabriel da Palha"/>
    <n v="320470"/>
    <x v="3162"/>
    <s v="ES"/>
    <s v="São Gabriel da Palha"/>
    <x v="2"/>
    <n v="31859"/>
    <x v="0"/>
    <m/>
  </r>
  <r>
    <s v="ESSão José do Calçado"/>
    <n v="320480"/>
    <x v="3163"/>
    <s v="ES"/>
    <s v="São José do Calçado"/>
    <x v="2"/>
    <n v="10408"/>
    <x v="2"/>
    <m/>
  </r>
  <r>
    <s v="ESSão Mateus"/>
    <n v="320490"/>
    <x v="3164"/>
    <s v="ES"/>
    <s v="São Mateus"/>
    <x v="2"/>
    <n v="109028"/>
    <x v="3"/>
    <m/>
  </r>
  <r>
    <s v="ESSão Roque do Canaã"/>
    <n v="320495"/>
    <x v="3165"/>
    <s v="ES"/>
    <s v="São Roque do Canaã"/>
    <x v="2"/>
    <n v="11273"/>
    <x v="2"/>
    <m/>
  </r>
  <r>
    <s v="ESSerra"/>
    <n v="320500"/>
    <x v="3166"/>
    <s v="ES"/>
    <s v="Serra"/>
    <x v="2"/>
    <n v="409267"/>
    <x v="3"/>
    <m/>
  </r>
  <r>
    <s v="ESSooretama"/>
    <n v="320501"/>
    <x v="3167"/>
    <s v="ES"/>
    <s v="Sooretama"/>
    <x v="2"/>
    <n v="23843"/>
    <x v="0"/>
    <m/>
  </r>
  <r>
    <s v="ESVargem Alta"/>
    <n v="320503"/>
    <x v="3168"/>
    <s v="ES"/>
    <s v="Vargem Alta"/>
    <x v="2"/>
    <n v="19130"/>
    <x v="2"/>
    <m/>
  </r>
  <r>
    <s v="ESVenda Nova do Imigrante"/>
    <n v="320506"/>
    <x v="3169"/>
    <s v="ES"/>
    <s v="Venda Nova do Imigrante"/>
    <x v="2"/>
    <n v="20447"/>
    <x v="0"/>
    <m/>
  </r>
  <r>
    <s v="ESViana"/>
    <n v="320510"/>
    <x v="3170"/>
    <s v="ES"/>
    <s v="Viana"/>
    <x v="2"/>
    <n v="65001"/>
    <x v="1"/>
    <m/>
  </r>
  <r>
    <s v="ESVila Pavão"/>
    <n v="320515"/>
    <x v="3171"/>
    <s v="ES"/>
    <s v="Vila Pavão"/>
    <x v="2"/>
    <n v="8672"/>
    <x v="2"/>
    <m/>
  </r>
  <r>
    <s v="ESVila Valério"/>
    <n v="320517"/>
    <x v="3172"/>
    <s v="ES"/>
    <s v="Vila Valério"/>
    <x v="2"/>
    <n v="13830"/>
    <x v="2"/>
    <m/>
  </r>
  <r>
    <s v="ESVila Velha"/>
    <n v="320520"/>
    <x v="3173"/>
    <s v="ES"/>
    <s v="Vila Velha"/>
    <x v="2"/>
    <n v="414586"/>
    <x v="3"/>
    <m/>
  </r>
  <r>
    <s v="ESVitória"/>
    <n v="320530"/>
    <x v="3174"/>
    <s v="ES"/>
    <s v="Vitória"/>
    <x v="2"/>
    <n v="327801"/>
    <x v="3"/>
    <s v="Capital"/>
  </r>
  <r>
    <s v="RJAngra Dos Reis"/>
    <n v="330010"/>
    <x v="3175"/>
    <s v="RJ"/>
    <s v="Angra Dos Reis"/>
    <x v="2"/>
    <n v="169511"/>
    <x v="3"/>
    <m/>
  </r>
  <r>
    <s v="RJAperibé"/>
    <n v="330015"/>
    <x v="3176"/>
    <s v="RJ"/>
    <s v="Aperibé"/>
    <x v="2"/>
    <n v="10213"/>
    <x v="2"/>
    <m/>
  </r>
  <r>
    <s v="RJAraruama"/>
    <n v="330020"/>
    <x v="3177"/>
    <s v="RJ"/>
    <s v="Araruama"/>
    <x v="2"/>
    <n v="112008"/>
    <x v="3"/>
    <m/>
  </r>
  <r>
    <s v="RJAreal"/>
    <n v="330022"/>
    <x v="3178"/>
    <s v="RJ"/>
    <s v="Areal"/>
    <x v="2"/>
    <n v="11423"/>
    <x v="2"/>
    <m/>
  </r>
  <r>
    <s v="RJArmação Dos Búzios"/>
    <n v="330023"/>
    <x v="3179"/>
    <s v="RJ"/>
    <s v="Armação Dos Búzios"/>
    <x v="2"/>
    <n v="27560"/>
    <x v="0"/>
    <m/>
  </r>
  <r>
    <s v="RJArraial do Cabo"/>
    <n v="330025"/>
    <x v="3180"/>
    <s v="RJ"/>
    <s v="Arraial do Cabo"/>
    <x v="2"/>
    <n v="27715"/>
    <x v="0"/>
    <m/>
  </r>
  <r>
    <s v="RJBarra do Piraí"/>
    <n v="330030"/>
    <x v="3181"/>
    <s v="RJ"/>
    <s v="Barra do Piraí"/>
    <x v="2"/>
    <n v="94778"/>
    <x v="1"/>
    <m/>
  </r>
  <r>
    <s v="RJBarra Mansa"/>
    <n v="330040"/>
    <x v="3182"/>
    <s v="RJ"/>
    <s v="Barra Mansa"/>
    <x v="2"/>
    <n v="177813"/>
    <x v="3"/>
    <m/>
  </r>
  <r>
    <s v="RJBelford Roxo"/>
    <n v="330045"/>
    <x v="3183"/>
    <s v="RJ"/>
    <s v="Belford Roxo"/>
    <x v="2"/>
    <n v="469332"/>
    <x v="3"/>
    <m/>
  </r>
  <r>
    <s v="RJBom Jardim"/>
    <n v="330050"/>
    <x v="3184"/>
    <s v="RJ"/>
    <s v="Bom Jardim"/>
    <x v="2"/>
    <n v="25333"/>
    <x v="0"/>
    <m/>
  </r>
  <r>
    <s v="RJBom Jesus do Itabapoana"/>
    <n v="330060"/>
    <x v="3185"/>
    <s v="RJ"/>
    <s v="Bom Jesus do Itabapoana"/>
    <x v="2"/>
    <n v="35411"/>
    <x v="0"/>
    <m/>
  </r>
  <r>
    <s v="RJCabo Frio"/>
    <n v="330070"/>
    <x v="3186"/>
    <s v="RJ"/>
    <s v="Cabo Frio"/>
    <x v="2"/>
    <n v="186227"/>
    <x v="3"/>
    <m/>
  </r>
  <r>
    <s v="RJCachoeiras de Macacu"/>
    <n v="330080"/>
    <x v="3187"/>
    <s v="RJ"/>
    <s v="Cachoeiras de Macacu"/>
    <x v="2"/>
    <n v="54273"/>
    <x v="1"/>
    <m/>
  </r>
  <r>
    <s v="RJCambuci"/>
    <n v="330090"/>
    <x v="3188"/>
    <s v="RJ"/>
    <s v="Cambuci"/>
    <x v="2"/>
    <n v="14827"/>
    <x v="2"/>
    <m/>
  </r>
  <r>
    <s v="RJCarapebus"/>
    <n v="330093"/>
    <x v="3189"/>
    <s v="RJ"/>
    <s v="Carapebus"/>
    <x v="2"/>
    <n v="13359"/>
    <x v="2"/>
    <m/>
  </r>
  <r>
    <s v="RJComendador Levy Gasparian"/>
    <n v="330095"/>
    <x v="3190"/>
    <s v="RJ"/>
    <s v="Comendador Levy Gasparian"/>
    <x v="2"/>
    <n v="8180"/>
    <x v="2"/>
    <m/>
  </r>
  <r>
    <s v="RJCampos Dos Goytacazes"/>
    <n v="330100"/>
    <x v="3191"/>
    <s v="RJ"/>
    <s v="Campos Dos Goytacazes"/>
    <x v="2"/>
    <n v="463731"/>
    <x v="3"/>
    <m/>
  </r>
  <r>
    <s v="RJCantagalo"/>
    <n v="330110"/>
    <x v="3192"/>
    <s v="RJ"/>
    <s v="Cantagalo"/>
    <x v="2"/>
    <n v="19830"/>
    <x v="2"/>
    <m/>
  </r>
  <r>
    <s v="RJCardoso Moreira"/>
    <n v="330115"/>
    <x v="3193"/>
    <s v="RJ"/>
    <s v="Cardoso Moreira"/>
    <x v="2"/>
    <n v="12600"/>
    <x v="2"/>
    <m/>
  </r>
  <r>
    <s v="RJCarmo"/>
    <n v="330120"/>
    <x v="3194"/>
    <s v="RJ"/>
    <s v="Carmo"/>
    <x v="2"/>
    <n v="17434"/>
    <x v="2"/>
    <m/>
  </r>
  <r>
    <s v="RJCasimiro de Abreu"/>
    <n v="330130"/>
    <x v="3195"/>
    <s v="RJ"/>
    <s v="Casimiro de Abreu"/>
    <x v="2"/>
    <n v="35347"/>
    <x v="0"/>
    <m/>
  </r>
  <r>
    <s v="RJConceição de Macabu"/>
    <n v="330140"/>
    <x v="3196"/>
    <s v="RJ"/>
    <s v="Conceição de Macabu"/>
    <x v="2"/>
    <n v="21211"/>
    <x v="0"/>
    <m/>
  </r>
  <r>
    <s v="RJCordeiro"/>
    <n v="330150"/>
    <x v="3197"/>
    <s v="RJ"/>
    <s v="Cordeiro"/>
    <x v="2"/>
    <n v="20430"/>
    <x v="0"/>
    <m/>
  </r>
  <r>
    <s v="RJDuas Barras"/>
    <n v="330160"/>
    <x v="3198"/>
    <s v="RJ"/>
    <s v="Duas Barras"/>
    <x v="2"/>
    <n v="10930"/>
    <x v="2"/>
    <m/>
  </r>
  <r>
    <s v="RJDuque de Caxias"/>
    <n v="330170"/>
    <x v="3199"/>
    <s v="RJ"/>
    <s v="Duque de Caxias"/>
    <x v="2"/>
    <n v="855048"/>
    <x v="3"/>
    <m/>
  </r>
  <r>
    <s v="RJEngenheiro Paulo de Frontin"/>
    <n v="330180"/>
    <x v="3200"/>
    <s v="RJ"/>
    <s v="Engenheiro Paulo de Frontin"/>
    <x v="2"/>
    <n v="13237"/>
    <x v="2"/>
    <m/>
  </r>
  <r>
    <s v="RJGuapimirim"/>
    <n v="330185"/>
    <x v="3201"/>
    <s v="RJ"/>
    <s v="Guapimirim"/>
    <x v="2"/>
    <n v="51483"/>
    <x v="1"/>
    <m/>
  </r>
  <r>
    <s v="RJIguaba Grande"/>
    <n v="330187"/>
    <x v="3202"/>
    <s v="RJ"/>
    <s v="Iguaba Grande"/>
    <x v="2"/>
    <n v="22851"/>
    <x v="0"/>
    <m/>
  </r>
  <r>
    <s v="RJItaboraí"/>
    <n v="330190"/>
    <x v="3203"/>
    <s v="RJ"/>
    <s v="Itaboraí"/>
    <x v="2"/>
    <n v="218008"/>
    <x v="3"/>
    <m/>
  </r>
  <r>
    <s v="RJItaguaí"/>
    <n v="330200"/>
    <x v="3204"/>
    <s v="RJ"/>
    <s v="Itaguaí"/>
    <x v="2"/>
    <n v="109091"/>
    <x v="3"/>
    <m/>
  </r>
  <r>
    <s v="RJItalva"/>
    <n v="330205"/>
    <x v="3205"/>
    <s v="RJ"/>
    <s v="Italva"/>
    <x v="2"/>
    <n v="14063"/>
    <x v="2"/>
    <m/>
  </r>
  <r>
    <s v="RJItaocara"/>
    <n v="330210"/>
    <x v="3206"/>
    <s v="RJ"/>
    <s v="Itaocara"/>
    <x v="2"/>
    <n v="22899"/>
    <x v="0"/>
    <m/>
  </r>
  <r>
    <s v="RJItaperuna"/>
    <n v="330220"/>
    <x v="3207"/>
    <s v="RJ"/>
    <s v="Itaperuna"/>
    <x v="2"/>
    <n v="95841"/>
    <x v="1"/>
    <m/>
  </r>
  <r>
    <s v="RJItatiaia"/>
    <n v="330225"/>
    <x v="3208"/>
    <s v="RJ"/>
    <s v="Itatiaia"/>
    <x v="2"/>
    <n v="28783"/>
    <x v="0"/>
    <m/>
  </r>
  <r>
    <s v="RJJaperi"/>
    <n v="330227"/>
    <x v="3209"/>
    <s v="RJ"/>
    <s v="Japeri"/>
    <x v="2"/>
    <n v="95492"/>
    <x v="1"/>
    <m/>
  </r>
  <r>
    <s v="RJLaje do Muriaé"/>
    <n v="330230"/>
    <x v="3210"/>
    <s v="RJ"/>
    <s v="Laje do Muriaé"/>
    <x v="2"/>
    <n v="7487"/>
    <x v="2"/>
    <m/>
  </r>
  <r>
    <s v="RJMacaé"/>
    <n v="330240"/>
    <x v="3211"/>
    <s v="RJ"/>
    <s v="Macaé"/>
    <x v="2"/>
    <n v="206728"/>
    <x v="3"/>
    <m/>
  </r>
  <r>
    <s v="RJMacuco"/>
    <n v="330245"/>
    <x v="3212"/>
    <s v="RJ"/>
    <s v="Macuco"/>
    <x v="2"/>
    <n v="5269"/>
    <x v="2"/>
    <m/>
  </r>
  <r>
    <s v="RJMagé"/>
    <n v="330250"/>
    <x v="3213"/>
    <s v="RJ"/>
    <s v="Magé"/>
    <x v="2"/>
    <n v="227322"/>
    <x v="3"/>
    <m/>
  </r>
  <r>
    <s v="RJMangaratiba"/>
    <n v="330260"/>
    <x v="3214"/>
    <s v="RJ"/>
    <s v="Mangaratiba"/>
    <x v="2"/>
    <n v="36456"/>
    <x v="0"/>
    <m/>
  </r>
  <r>
    <s v="RJMaricá"/>
    <n v="330270"/>
    <x v="3215"/>
    <s v="RJ"/>
    <s v="Maricá"/>
    <x v="2"/>
    <n v="127461"/>
    <x v="3"/>
    <m/>
  </r>
  <r>
    <s v="RJMendes"/>
    <n v="330280"/>
    <x v="3216"/>
    <s v="RJ"/>
    <s v="Mendes"/>
    <x v="2"/>
    <n v="17935"/>
    <x v="2"/>
    <m/>
  </r>
  <r>
    <s v="RJMesquita"/>
    <n v="330285"/>
    <x v="3217"/>
    <s v="RJ"/>
    <s v="Mesquita"/>
    <x v="2"/>
    <n v="168376"/>
    <x v="3"/>
    <m/>
  </r>
  <r>
    <s v="RJMiguel Pereira"/>
    <n v="330290"/>
    <x v="3218"/>
    <s v="RJ"/>
    <s v="Miguel Pereira"/>
    <x v="2"/>
    <n v="24642"/>
    <x v="0"/>
    <m/>
  </r>
  <r>
    <s v="RJMiracema"/>
    <n v="330300"/>
    <x v="3219"/>
    <s v="RJ"/>
    <s v="Miracema"/>
    <x v="2"/>
    <n v="26843"/>
    <x v="0"/>
    <m/>
  </r>
  <r>
    <s v="RJNatividade"/>
    <n v="330310"/>
    <x v="3220"/>
    <s v="RJ"/>
    <s v="Natividade"/>
    <x v="2"/>
    <n v="15082"/>
    <x v="2"/>
    <m/>
  </r>
  <r>
    <s v="RJNilópolis"/>
    <n v="330320"/>
    <x v="3221"/>
    <s v="RJ"/>
    <s v="Nilópolis"/>
    <x v="2"/>
    <n v="157425"/>
    <x v="3"/>
    <m/>
  </r>
  <r>
    <s v="RJNiterói"/>
    <n v="330330"/>
    <x v="3222"/>
    <s v="RJ"/>
    <s v="Niterói"/>
    <x v="2"/>
    <n v="487562"/>
    <x v="3"/>
    <m/>
  </r>
  <r>
    <s v="RJNova Friburgo"/>
    <n v="330340"/>
    <x v="3223"/>
    <s v="RJ"/>
    <s v="Nova Friburgo"/>
    <x v="2"/>
    <n v="182082"/>
    <x v="3"/>
    <m/>
  </r>
  <r>
    <s v="RJNova Iguaçu"/>
    <n v="330350"/>
    <x v="3224"/>
    <s v="RJ"/>
    <s v="Nova Iguaçu"/>
    <x v="2"/>
    <n v="796257"/>
    <x v="3"/>
    <m/>
  </r>
  <r>
    <s v="RJParacambi"/>
    <n v="330360"/>
    <x v="3225"/>
    <s v="RJ"/>
    <s v="Paracambi"/>
    <x v="2"/>
    <n v="47124"/>
    <x v="0"/>
    <m/>
  </r>
  <r>
    <s v="RJParaíba do Sul"/>
    <n v="330370"/>
    <x v="3226"/>
    <s v="RJ"/>
    <s v="Paraíba do Sul"/>
    <x v="2"/>
    <n v="41084"/>
    <x v="0"/>
    <m/>
  </r>
  <r>
    <s v="RJParati"/>
    <n v="330380"/>
    <x v="3227"/>
    <s v="RJ"/>
    <s v="Parati"/>
    <x v="2"/>
    <n v="37533"/>
    <x v="0"/>
    <m/>
  </r>
  <r>
    <s v="RJPaty do Alferes"/>
    <n v="330385"/>
    <x v="3228"/>
    <s v="RJ"/>
    <s v="Paty do Alferes"/>
    <x v="2"/>
    <n v="26359"/>
    <x v="0"/>
    <m/>
  </r>
  <r>
    <s v="RJPetrópolis"/>
    <n v="330390"/>
    <x v="3229"/>
    <s v="RJ"/>
    <s v="Petrópolis"/>
    <x v="2"/>
    <n v="295917"/>
    <x v="3"/>
    <m/>
  </r>
  <r>
    <s v="RJPinheiral"/>
    <n v="330395"/>
    <x v="3230"/>
    <s v="RJ"/>
    <s v="Pinheiral"/>
    <x v="2"/>
    <n v="22719"/>
    <x v="0"/>
    <m/>
  </r>
  <r>
    <s v="RJPiraí"/>
    <n v="330400"/>
    <x v="3231"/>
    <s v="RJ"/>
    <s v="Piraí"/>
    <x v="2"/>
    <n v="26314"/>
    <x v="0"/>
    <m/>
  </r>
  <r>
    <s v="RJPorciúncula"/>
    <n v="330410"/>
    <x v="3232"/>
    <s v="RJ"/>
    <s v="Porciúncula"/>
    <x v="2"/>
    <n v="17760"/>
    <x v="2"/>
    <m/>
  </r>
  <r>
    <s v="RJPorto Real"/>
    <n v="330411"/>
    <x v="3233"/>
    <s v="RJ"/>
    <s v="Porto Real"/>
    <x v="2"/>
    <n v="16592"/>
    <x v="2"/>
    <m/>
  </r>
  <r>
    <s v="RJQuatis"/>
    <n v="330412"/>
    <x v="3234"/>
    <s v="RJ"/>
    <s v="Quatis"/>
    <x v="2"/>
    <n v="12793"/>
    <x v="2"/>
    <m/>
  </r>
  <r>
    <s v="RJQueimados"/>
    <n v="330414"/>
    <x v="3235"/>
    <s v="RJ"/>
    <s v="Queimados"/>
    <x v="2"/>
    <n v="137962"/>
    <x v="3"/>
    <m/>
  </r>
  <r>
    <s v="RJQuissamã"/>
    <n v="330415"/>
    <x v="3236"/>
    <s v="RJ"/>
    <s v="Quissamã"/>
    <x v="2"/>
    <n v="20242"/>
    <x v="0"/>
    <m/>
  </r>
  <r>
    <s v="RJResende"/>
    <n v="330420"/>
    <x v="3237"/>
    <s v="RJ"/>
    <s v="Resende"/>
    <x v="2"/>
    <n v="119769"/>
    <x v="3"/>
    <m/>
  </r>
  <r>
    <s v="RJRio Bonito"/>
    <n v="330430"/>
    <x v="3238"/>
    <s v="RJ"/>
    <s v="Rio Bonito"/>
    <x v="2"/>
    <n v="55551"/>
    <x v="1"/>
    <m/>
  </r>
  <r>
    <s v="RJRio Claro"/>
    <n v="330440"/>
    <x v="3239"/>
    <s v="RJ"/>
    <s v="Rio Claro"/>
    <x v="2"/>
    <n v="17425"/>
    <x v="2"/>
    <m/>
  </r>
  <r>
    <s v="RJRio Das Flores"/>
    <n v="330450"/>
    <x v="3240"/>
    <s v="RJ"/>
    <s v="Rio Das Flores"/>
    <x v="2"/>
    <n v="8561"/>
    <x v="2"/>
    <m/>
  </r>
  <r>
    <s v="RJRio Das Ostras"/>
    <n v="330452"/>
    <x v="3241"/>
    <s v="RJ"/>
    <s v="Rio Das Ostras"/>
    <x v="2"/>
    <n v="105676"/>
    <x v="3"/>
    <m/>
  </r>
  <r>
    <s v="RJRio de Janeiro"/>
    <n v="330455"/>
    <x v="3242"/>
    <s v="RJ"/>
    <s v="Rio de Janeiro"/>
    <x v="2"/>
    <n v="6320446"/>
    <x v="4"/>
    <s v="Capital"/>
  </r>
  <r>
    <s v="RJSanta Maria Madalena"/>
    <n v="330460"/>
    <x v="3243"/>
    <s v="RJ"/>
    <s v="Santa Maria Madalena"/>
    <x v="2"/>
    <n v="10321"/>
    <x v="2"/>
    <m/>
  </r>
  <r>
    <s v="RJSanto Antônio de Pádua"/>
    <n v="330470"/>
    <x v="3244"/>
    <s v="RJ"/>
    <s v="Santo Antônio de Pádua"/>
    <x v="2"/>
    <n v="40589"/>
    <x v="0"/>
    <m/>
  </r>
  <r>
    <s v="RJSão Francisco de Itabapoana"/>
    <n v="330475"/>
    <x v="3245"/>
    <s v="RJ"/>
    <s v="São Francisco de Itabapoana"/>
    <x v="2"/>
    <n v="41354"/>
    <x v="0"/>
    <m/>
  </r>
  <r>
    <s v="RJSão Fidélis"/>
    <n v="330480"/>
    <x v="3246"/>
    <s v="RJ"/>
    <s v="São Fidélis"/>
    <x v="2"/>
    <n v="37543"/>
    <x v="0"/>
    <m/>
  </r>
  <r>
    <s v="RJSão Gonçalo"/>
    <n v="330490"/>
    <x v="3247"/>
    <s v="RJ"/>
    <s v="São Gonçalo"/>
    <x v="2"/>
    <n v="999728"/>
    <x v="4"/>
    <m/>
  </r>
  <r>
    <s v="RJSão João da Barra"/>
    <n v="330500"/>
    <x v="3248"/>
    <s v="RJ"/>
    <s v="São João da Barra"/>
    <x v="2"/>
    <n v="32747"/>
    <x v="0"/>
    <m/>
  </r>
  <r>
    <s v="RJSão João de Meriti"/>
    <n v="330510"/>
    <x v="3249"/>
    <s v="RJ"/>
    <s v="São João de Meriti"/>
    <x v="2"/>
    <n v="458673"/>
    <x v="3"/>
    <m/>
  </r>
  <r>
    <s v="RJSão José de Ubá"/>
    <n v="330513"/>
    <x v="3250"/>
    <s v="RJ"/>
    <s v="São José de Ubá"/>
    <x v="2"/>
    <n v="7003"/>
    <x v="2"/>
    <m/>
  </r>
  <r>
    <s v="RJSão José do Vale do Rio Preto"/>
    <n v="330515"/>
    <x v="3251"/>
    <s v="RJ"/>
    <s v="São José do Vale do Rio Preto"/>
    <x v="2"/>
    <n v="20251"/>
    <x v="0"/>
    <m/>
  </r>
  <r>
    <s v="RJSão Pedro da Aldeia"/>
    <n v="330520"/>
    <x v="3252"/>
    <s v="RJ"/>
    <s v="São Pedro da Aldeia"/>
    <x v="2"/>
    <n v="87875"/>
    <x v="1"/>
    <m/>
  </r>
  <r>
    <s v="RJSão Sebastião do Alto"/>
    <n v="330530"/>
    <x v="3253"/>
    <s v="RJ"/>
    <s v="São Sebastião do Alto"/>
    <x v="2"/>
    <n v="8895"/>
    <x v="2"/>
    <m/>
  </r>
  <r>
    <s v="RJSapucaia"/>
    <n v="330540"/>
    <x v="3254"/>
    <s v="RJ"/>
    <s v="Sapucaia"/>
    <x v="2"/>
    <n v="17525"/>
    <x v="2"/>
    <m/>
  </r>
  <r>
    <s v="RJSaquarema"/>
    <n v="330550"/>
    <x v="3255"/>
    <s v="RJ"/>
    <s v="Saquarema"/>
    <x v="2"/>
    <n v="74234"/>
    <x v="1"/>
    <m/>
  </r>
  <r>
    <s v="RJSeropédica"/>
    <n v="330555"/>
    <x v="3256"/>
    <s v="RJ"/>
    <s v="Seropédica"/>
    <x v="2"/>
    <n v="78186"/>
    <x v="1"/>
    <m/>
  </r>
  <r>
    <s v="RJSilva Jardim"/>
    <n v="330560"/>
    <x v="3257"/>
    <s v="RJ"/>
    <s v="Silva Jardim"/>
    <x v="2"/>
    <n v="21349"/>
    <x v="0"/>
    <m/>
  </r>
  <r>
    <s v="RJSumidouro"/>
    <n v="330570"/>
    <x v="3258"/>
    <s v="RJ"/>
    <s v="Sumidouro"/>
    <x v="2"/>
    <n v="14900"/>
    <x v="2"/>
    <m/>
  </r>
  <r>
    <s v="RJTanguá"/>
    <n v="330575"/>
    <x v="3259"/>
    <s v="RJ"/>
    <s v="Tanguá"/>
    <x v="2"/>
    <n v="30732"/>
    <x v="0"/>
    <m/>
  </r>
  <r>
    <s v="RJTeresópolis"/>
    <n v="330580"/>
    <x v="3260"/>
    <s v="RJ"/>
    <s v="Teresópolis"/>
    <x v="2"/>
    <n v="163746"/>
    <x v="3"/>
    <m/>
  </r>
  <r>
    <s v="RJTrajano de Morais"/>
    <n v="330590"/>
    <x v="3261"/>
    <s v="RJ"/>
    <s v="Trajano de Morais"/>
    <x v="2"/>
    <n v="10289"/>
    <x v="2"/>
    <m/>
  </r>
  <r>
    <s v="RJTrês Rios"/>
    <n v="330600"/>
    <x v="3262"/>
    <s v="RJ"/>
    <s v="Três Rios"/>
    <x v="2"/>
    <n v="77432"/>
    <x v="1"/>
    <m/>
  </r>
  <r>
    <s v="RJValença"/>
    <n v="330610"/>
    <x v="3263"/>
    <s v="RJ"/>
    <s v="Valença"/>
    <x v="2"/>
    <n v="71843"/>
    <x v="1"/>
    <m/>
  </r>
  <r>
    <s v="RJVarre-sai"/>
    <n v="330615"/>
    <x v="3264"/>
    <s v="RJ"/>
    <s v="Varre-sai"/>
    <x v="2"/>
    <n v="9475"/>
    <x v="2"/>
    <m/>
  </r>
  <r>
    <s v="RJVassouras"/>
    <n v="330620"/>
    <x v="3265"/>
    <s v="RJ"/>
    <s v="Vassouras"/>
    <x v="2"/>
    <n v="34410"/>
    <x v="0"/>
    <m/>
  </r>
  <r>
    <s v="RJVolta Redonda"/>
    <n v="330630"/>
    <x v="3266"/>
    <s v="RJ"/>
    <s v="Volta Redonda"/>
    <x v="2"/>
    <n v="257803"/>
    <x v="3"/>
    <m/>
  </r>
  <r>
    <s v="SPAdamantina"/>
    <n v="350010"/>
    <x v="3267"/>
    <s v="SP"/>
    <s v="Adamantina"/>
    <x v="2"/>
    <n v="33797"/>
    <x v="0"/>
    <m/>
  </r>
  <r>
    <s v="SPAdolfo"/>
    <n v="350020"/>
    <x v="3268"/>
    <s v="SP"/>
    <s v="Adolfo"/>
    <x v="2"/>
    <n v="3557"/>
    <x v="2"/>
    <m/>
  </r>
  <r>
    <s v="SPAguaí"/>
    <n v="350030"/>
    <x v="3269"/>
    <s v="SP"/>
    <s v="Aguaí"/>
    <x v="2"/>
    <n v="32148"/>
    <x v="0"/>
    <m/>
  </r>
  <r>
    <s v="SPÁguas da Prata"/>
    <n v="350040"/>
    <x v="3270"/>
    <s v="SP"/>
    <s v="Águas da Prata"/>
    <x v="2"/>
    <n v="7584"/>
    <x v="2"/>
    <m/>
  </r>
  <r>
    <s v="SPÁguas de Lindóia"/>
    <n v="350050"/>
    <x v="3271"/>
    <s v="SP"/>
    <s v="Águas de Lindóia"/>
    <x v="2"/>
    <n v="17266"/>
    <x v="2"/>
    <m/>
  </r>
  <r>
    <s v="SPÁguas de Santa Bárbara"/>
    <n v="350055"/>
    <x v="3272"/>
    <s v="SP"/>
    <s v="Águas de Santa Bárbara"/>
    <x v="2"/>
    <n v="5601"/>
    <x v="2"/>
    <m/>
  </r>
  <r>
    <s v="SPÁguas de São Pedro"/>
    <n v="350060"/>
    <x v="3273"/>
    <s v="SP"/>
    <s v="Águas de São Pedro"/>
    <x v="2"/>
    <n v="2707"/>
    <x v="2"/>
    <m/>
  </r>
  <r>
    <s v="SPAgudos"/>
    <n v="350070"/>
    <x v="3274"/>
    <s v="SP"/>
    <s v="Agudos"/>
    <x v="2"/>
    <n v="34524"/>
    <x v="0"/>
    <m/>
  </r>
  <r>
    <s v="SPAlambari"/>
    <n v="350075"/>
    <x v="3275"/>
    <s v="SP"/>
    <s v="Alambari"/>
    <x v="2"/>
    <n v="4884"/>
    <x v="2"/>
    <m/>
  </r>
  <r>
    <s v="SPAlfredo Marcondes"/>
    <n v="350080"/>
    <x v="3276"/>
    <s v="SP"/>
    <s v="Alfredo Marcondes"/>
    <x v="2"/>
    <n v="3891"/>
    <x v="2"/>
    <m/>
  </r>
  <r>
    <s v="SPAltair"/>
    <n v="350090"/>
    <x v="3277"/>
    <s v="SP"/>
    <s v="Altair"/>
    <x v="2"/>
    <n v="3815"/>
    <x v="2"/>
    <m/>
  </r>
  <r>
    <s v="SPAltinópolis"/>
    <n v="350100"/>
    <x v="3278"/>
    <s v="SP"/>
    <s v="Altinópolis"/>
    <x v="2"/>
    <n v="15607"/>
    <x v="2"/>
    <m/>
  </r>
  <r>
    <s v="SPAlto Alegre"/>
    <n v="350110"/>
    <x v="3279"/>
    <s v="SP"/>
    <s v="Alto Alegre"/>
    <x v="2"/>
    <n v="4102"/>
    <x v="2"/>
    <m/>
  </r>
  <r>
    <s v="SPAlumínio"/>
    <n v="350115"/>
    <x v="3280"/>
    <s v="SP"/>
    <s v="Alumínio"/>
    <x v="2"/>
    <n v="16839"/>
    <x v="2"/>
    <m/>
  </r>
  <r>
    <s v="SPÁlvares Florence"/>
    <n v="350120"/>
    <x v="3281"/>
    <s v="SP"/>
    <s v="Álvares Florence"/>
    <x v="2"/>
    <n v="3897"/>
    <x v="2"/>
    <m/>
  </r>
  <r>
    <s v="SPÁlvares Machado"/>
    <n v="350130"/>
    <x v="3282"/>
    <s v="SP"/>
    <s v="Álvares Machado"/>
    <x v="2"/>
    <n v="23513"/>
    <x v="0"/>
    <m/>
  </r>
  <r>
    <s v="SPÁlvaro de Carvalho"/>
    <n v="350140"/>
    <x v="3283"/>
    <s v="SP"/>
    <s v="Álvaro de Carvalho"/>
    <x v="2"/>
    <n v="4650"/>
    <x v="2"/>
    <m/>
  </r>
  <r>
    <s v="SPAlvinlândia"/>
    <n v="350150"/>
    <x v="3284"/>
    <s v="SP"/>
    <s v="Alvinlândia"/>
    <x v="2"/>
    <n v="3000"/>
    <x v="2"/>
    <m/>
  </r>
  <r>
    <s v="SPAmericana"/>
    <n v="350160"/>
    <x v="3285"/>
    <s v="SP"/>
    <s v="Americana"/>
    <x v="2"/>
    <n v="210638"/>
    <x v="3"/>
    <m/>
  </r>
  <r>
    <s v="SPAmérico Brasiliense"/>
    <n v="350170"/>
    <x v="3286"/>
    <s v="SP"/>
    <s v="Américo Brasiliense"/>
    <x v="2"/>
    <n v="34478"/>
    <x v="0"/>
    <m/>
  </r>
  <r>
    <s v="SPAmérico de Campos"/>
    <n v="350180"/>
    <x v="3287"/>
    <s v="SP"/>
    <s v="Américo de Campos"/>
    <x v="2"/>
    <n v="5706"/>
    <x v="2"/>
    <m/>
  </r>
  <r>
    <s v="SPAmparo"/>
    <n v="350190"/>
    <x v="3288"/>
    <s v="SP"/>
    <s v="Amparo"/>
    <x v="2"/>
    <n v="65829"/>
    <x v="1"/>
    <m/>
  </r>
  <r>
    <s v="SPAnalândia"/>
    <n v="350200"/>
    <x v="3289"/>
    <s v="SP"/>
    <s v="Analândia"/>
    <x v="2"/>
    <n v="4293"/>
    <x v="2"/>
    <m/>
  </r>
  <r>
    <s v="SPAndradina"/>
    <n v="350210"/>
    <x v="3290"/>
    <s v="SP"/>
    <s v="Andradina"/>
    <x v="2"/>
    <n v="55334"/>
    <x v="1"/>
    <m/>
  </r>
  <r>
    <s v="SPAngatuba"/>
    <n v="350220"/>
    <x v="3291"/>
    <s v="SP"/>
    <s v="Angatuba"/>
    <x v="2"/>
    <n v="22210"/>
    <x v="0"/>
    <m/>
  </r>
  <r>
    <s v="SPAnhembi"/>
    <n v="350230"/>
    <x v="3292"/>
    <s v="SP"/>
    <s v="Anhembi"/>
    <x v="2"/>
    <n v="5653"/>
    <x v="2"/>
    <m/>
  </r>
  <r>
    <s v="SPAnhumas"/>
    <n v="350240"/>
    <x v="3293"/>
    <s v="SP"/>
    <s v="Anhumas"/>
    <x v="2"/>
    <n v="3738"/>
    <x v="2"/>
    <m/>
  </r>
  <r>
    <s v="SPAparecida"/>
    <n v="350250"/>
    <x v="3294"/>
    <s v="SP"/>
    <s v="Aparecida"/>
    <x v="2"/>
    <n v="35007"/>
    <x v="0"/>
    <m/>
  </r>
  <r>
    <s v="SPAparecida D'oeste"/>
    <n v="350260"/>
    <x v="3295"/>
    <s v="SP"/>
    <s v="Aparecida D´oeste"/>
    <x v="2"/>
    <n v="4450"/>
    <x v="2"/>
    <m/>
  </r>
  <r>
    <s v="SPApiaí"/>
    <n v="350270"/>
    <x v="3296"/>
    <s v="SP"/>
    <s v="Apiaí"/>
    <x v="2"/>
    <n v="25191"/>
    <x v="0"/>
    <m/>
  </r>
  <r>
    <s v="SPAraçariguama"/>
    <n v="350275"/>
    <x v="3297"/>
    <s v="SP"/>
    <s v="Araçariguama"/>
    <x v="2"/>
    <n v="17080"/>
    <x v="2"/>
    <m/>
  </r>
  <r>
    <s v="SPAraçatuba"/>
    <n v="350280"/>
    <x v="3298"/>
    <s v="SP"/>
    <s v="Araçatuba"/>
    <x v="2"/>
    <n v="181579"/>
    <x v="3"/>
    <m/>
  </r>
  <r>
    <s v="SPAraçoiaba da Serra"/>
    <n v="350290"/>
    <x v="3299"/>
    <s v="SP"/>
    <s v="Araçoiaba da Serra"/>
    <x v="2"/>
    <n v="27299"/>
    <x v="0"/>
    <m/>
  </r>
  <r>
    <s v="SPAramina"/>
    <n v="350300"/>
    <x v="3300"/>
    <s v="SP"/>
    <s v="Aramina"/>
    <x v="2"/>
    <n v="5152"/>
    <x v="2"/>
    <m/>
  </r>
  <r>
    <s v="SPArandu"/>
    <n v="350310"/>
    <x v="3301"/>
    <s v="SP"/>
    <s v="Arandu"/>
    <x v="2"/>
    <n v="6123"/>
    <x v="2"/>
    <m/>
  </r>
  <r>
    <s v="SPArapeí"/>
    <n v="350315"/>
    <x v="3302"/>
    <s v="SP"/>
    <s v="Arapeí"/>
    <x v="2"/>
    <n v="2493"/>
    <x v="2"/>
    <m/>
  </r>
  <r>
    <s v="SPAraraquara"/>
    <n v="350320"/>
    <x v="3303"/>
    <s v="SP"/>
    <s v="Araraquara"/>
    <x v="2"/>
    <n v="208662"/>
    <x v="3"/>
    <m/>
  </r>
  <r>
    <s v="SPAraras"/>
    <n v="350330"/>
    <x v="3304"/>
    <s v="SP"/>
    <s v="Araras"/>
    <x v="2"/>
    <n v="118843"/>
    <x v="3"/>
    <m/>
  </r>
  <r>
    <s v="SPArco-íris"/>
    <n v="350335"/>
    <x v="3305"/>
    <s v="SP"/>
    <s v="Arco-íris"/>
    <x v="2"/>
    <n v="1925"/>
    <x v="2"/>
    <m/>
  </r>
  <r>
    <s v="SPArealva"/>
    <n v="350340"/>
    <x v="3306"/>
    <s v="SP"/>
    <s v="Arealva"/>
    <x v="2"/>
    <n v="7841"/>
    <x v="2"/>
    <m/>
  </r>
  <r>
    <s v="SPAreias"/>
    <n v="350350"/>
    <x v="3307"/>
    <s v="SP"/>
    <s v="Areias"/>
    <x v="2"/>
    <n v="3696"/>
    <x v="2"/>
    <m/>
  </r>
  <r>
    <s v="SPAreiópolis"/>
    <n v="350360"/>
    <x v="3308"/>
    <s v="SP"/>
    <s v="Areiópolis"/>
    <x v="2"/>
    <n v="10579"/>
    <x v="2"/>
    <m/>
  </r>
  <r>
    <s v="SPAriranha"/>
    <n v="350370"/>
    <x v="3309"/>
    <s v="SP"/>
    <s v="Ariranha"/>
    <x v="2"/>
    <n v="8547"/>
    <x v="2"/>
    <m/>
  </r>
  <r>
    <s v="SPArtur Nogueira"/>
    <n v="350380"/>
    <x v="3310"/>
    <s v="SP"/>
    <s v="Artur Nogueira"/>
    <x v="2"/>
    <n v="44177"/>
    <x v="0"/>
    <m/>
  </r>
  <r>
    <s v="SPArujá"/>
    <n v="350390"/>
    <x v="3311"/>
    <s v="SP"/>
    <s v="Arujá"/>
    <x v="2"/>
    <n v="74905"/>
    <x v="1"/>
    <m/>
  </r>
  <r>
    <s v="SPAspásia"/>
    <n v="350395"/>
    <x v="3312"/>
    <s v="SP"/>
    <s v="Aspásia"/>
    <x v="2"/>
    <n v="1809"/>
    <x v="2"/>
    <m/>
  </r>
  <r>
    <s v="SPAssis"/>
    <n v="350400"/>
    <x v="3313"/>
    <s v="SP"/>
    <s v="Assis"/>
    <x v="2"/>
    <n v="95144"/>
    <x v="1"/>
    <m/>
  </r>
  <r>
    <s v="SPAtibaia"/>
    <n v="350410"/>
    <x v="3314"/>
    <s v="SP"/>
    <s v="Atibaia"/>
    <x v="2"/>
    <n v="126603"/>
    <x v="3"/>
    <m/>
  </r>
  <r>
    <s v="SPAuriflama"/>
    <n v="350420"/>
    <x v="3315"/>
    <s v="SP"/>
    <s v="Auriflama"/>
    <x v="2"/>
    <n v="14202"/>
    <x v="2"/>
    <m/>
  </r>
  <r>
    <s v="SPAvaí"/>
    <n v="350430"/>
    <x v="3316"/>
    <s v="SP"/>
    <s v="Avaí"/>
    <x v="2"/>
    <n v="4959"/>
    <x v="2"/>
    <m/>
  </r>
  <r>
    <s v="SPAvanhandava"/>
    <n v="350440"/>
    <x v="3317"/>
    <s v="SP"/>
    <s v="Avanhandava"/>
    <x v="2"/>
    <n v="11310"/>
    <x v="2"/>
    <m/>
  </r>
  <r>
    <s v="SPAvaré"/>
    <n v="350450"/>
    <x v="3318"/>
    <s v="SP"/>
    <s v="Avaré"/>
    <x v="2"/>
    <n v="82934"/>
    <x v="1"/>
    <m/>
  </r>
  <r>
    <s v="SPBady Bassitt"/>
    <n v="350460"/>
    <x v="3319"/>
    <s v="SP"/>
    <s v="Bady Bassitt"/>
    <x v="2"/>
    <n v="14603"/>
    <x v="2"/>
    <m/>
  </r>
  <r>
    <s v="SPBalbinos"/>
    <n v="350470"/>
    <x v="3320"/>
    <s v="SP"/>
    <s v="Balbinos"/>
    <x v="2"/>
    <n v="3702"/>
    <x v="2"/>
    <m/>
  </r>
  <r>
    <s v="SPBálsamo"/>
    <n v="350480"/>
    <x v="3321"/>
    <s v="SP"/>
    <s v="Bálsamo"/>
    <x v="2"/>
    <n v="8160"/>
    <x v="2"/>
    <m/>
  </r>
  <r>
    <s v="SPBananal"/>
    <n v="350490"/>
    <x v="3322"/>
    <s v="SP"/>
    <s v="Bananal"/>
    <x v="2"/>
    <n v="10223"/>
    <x v="2"/>
    <m/>
  </r>
  <r>
    <s v="SPBarão de Antonina"/>
    <n v="350500"/>
    <x v="3323"/>
    <s v="SP"/>
    <s v="Barão de Antonina"/>
    <x v="2"/>
    <n v="3116"/>
    <x v="2"/>
    <m/>
  </r>
  <r>
    <s v="SPBarbosa"/>
    <n v="350510"/>
    <x v="3324"/>
    <s v="SP"/>
    <s v="Barbosa"/>
    <x v="2"/>
    <n v="6593"/>
    <x v="2"/>
    <m/>
  </r>
  <r>
    <s v="SPBariri"/>
    <n v="350520"/>
    <x v="3325"/>
    <s v="SP"/>
    <s v="Bariri"/>
    <x v="2"/>
    <n v="31593"/>
    <x v="0"/>
    <m/>
  </r>
  <r>
    <s v="SPBarra Bonita"/>
    <n v="350530"/>
    <x v="3326"/>
    <s v="SP"/>
    <s v="Barra Bonita"/>
    <x v="2"/>
    <n v="35246"/>
    <x v="0"/>
    <m/>
  </r>
  <r>
    <s v="SPBarra do Chapéu"/>
    <n v="350535"/>
    <x v="3327"/>
    <s v="SP"/>
    <s v="Barra do Chapéu"/>
    <x v="2"/>
    <n v="5244"/>
    <x v="2"/>
    <m/>
  </r>
  <r>
    <s v="SPBarra do Turvo"/>
    <n v="350540"/>
    <x v="3328"/>
    <s v="SP"/>
    <s v="Barra do Turvo"/>
    <x v="2"/>
    <n v="7729"/>
    <x v="2"/>
    <m/>
  </r>
  <r>
    <s v="SPBarretos"/>
    <n v="350550"/>
    <x v="3329"/>
    <s v="SP"/>
    <s v="Barretos"/>
    <x v="2"/>
    <n v="112101"/>
    <x v="3"/>
    <m/>
  </r>
  <r>
    <s v="SPBarrinha"/>
    <n v="350560"/>
    <x v="3330"/>
    <s v="SP"/>
    <s v="Barrinha"/>
    <x v="2"/>
    <n v="28496"/>
    <x v="0"/>
    <m/>
  </r>
  <r>
    <s v="SPBarueri"/>
    <n v="350570"/>
    <x v="3331"/>
    <s v="SP"/>
    <s v="Barueri"/>
    <x v="2"/>
    <n v="240749"/>
    <x v="3"/>
    <m/>
  </r>
  <r>
    <s v="SPBastos"/>
    <n v="350580"/>
    <x v="3332"/>
    <s v="SP"/>
    <s v="Bastos"/>
    <x v="2"/>
    <n v="20445"/>
    <x v="0"/>
    <m/>
  </r>
  <r>
    <s v="SPBatatais"/>
    <n v="350590"/>
    <x v="3333"/>
    <s v="SP"/>
    <s v="Batatais"/>
    <x v="2"/>
    <n v="56476"/>
    <x v="1"/>
    <m/>
  </r>
  <r>
    <s v="SPBauru"/>
    <n v="350600"/>
    <x v="3334"/>
    <s v="SP"/>
    <s v="Bauru"/>
    <x v="2"/>
    <n v="343937"/>
    <x v="3"/>
    <m/>
  </r>
  <r>
    <s v="SPBebedouro"/>
    <n v="350610"/>
    <x v="3335"/>
    <s v="SP"/>
    <s v="Bebedouro"/>
    <x v="2"/>
    <n v="75035"/>
    <x v="1"/>
    <m/>
  </r>
  <r>
    <s v="SPBento de Abreu"/>
    <n v="350620"/>
    <x v="3336"/>
    <s v="SP"/>
    <s v="Bento de Abreu"/>
    <x v="2"/>
    <n v="2674"/>
    <x v="2"/>
    <m/>
  </r>
  <r>
    <s v="SPBernardino de Campos"/>
    <n v="350630"/>
    <x v="3337"/>
    <s v="SP"/>
    <s v="Bernardino de Campos"/>
    <x v="2"/>
    <n v="10775"/>
    <x v="2"/>
    <m/>
  </r>
  <r>
    <s v="SPBertioga"/>
    <n v="350635"/>
    <x v="3338"/>
    <s v="SP"/>
    <s v="Bertioga"/>
    <x v="2"/>
    <n v="47645"/>
    <x v="0"/>
    <m/>
  </r>
  <r>
    <s v="SPBilac"/>
    <n v="350640"/>
    <x v="3339"/>
    <s v="SP"/>
    <s v="Bilac"/>
    <x v="2"/>
    <n v="7048"/>
    <x v="2"/>
    <m/>
  </r>
  <r>
    <s v="SPBirigui"/>
    <n v="350650"/>
    <x v="3340"/>
    <s v="SP"/>
    <s v="Birigui"/>
    <x v="2"/>
    <n v="108728"/>
    <x v="3"/>
    <m/>
  </r>
  <r>
    <s v="SPBiritiba-mirim"/>
    <n v="350660"/>
    <x v="3341"/>
    <s v="SP"/>
    <s v="Biritiba-mirim"/>
    <x v="2"/>
    <n v="28575"/>
    <x v="0"/>
    <m/>
  </r>
  <r>
    <s v="SPBoa Esperança do Sul"/>
    <n v="350670"/>
    <x v="3342"/>
    <s v="SP"/>
    <s v="Boa Esperança do Sul"/>
    <x v="2"/>
    <n v="13645"/>
    <x v="2"/>
    <m/>
  </r>
  <r>
    <s v="SPBocaina"/>
    <n v="350680"/>
    <x v="3343"/>
    <s v="SP"/>
    <s v="Bocaina"/>
    <x v="2"/>
    <n v="10859"/>
    <x v="2"/>
    <m/>
  </r>
  <r>
    <s v="SPBofete"/>
    <n v="350690"/>
    <x v="3344"/>
    <s v="SP"/>
    <s v="Bofete"/>
    <x v="2"/>
    <n v="9618"/>
    <x v="2"/>
    <m/>
  </r>
  <r>
    <s v="SPBoituva"/>
    <n v="350700"/>
    <x v="3345"/>
    <s v="SP"/>
    <s v="Boituva"/>
    <x v="2"/>
    <n v="48314"/>
    <x v="0"/>
    <m/>
  </r>
  <r>
    <s v="SPBom Jesus Dos Perdões"/>
    <n v="350710"/>
    <x v="3346"/>
    <s v="SP"/>
    <s v="Bom Jesus Dos Perdões"/>
    <x v="2"/>
    <n v="19708"/>
    <x v="2"/>
    <m/>
  </r>
  <r>
    <s v="SPBom Sucesso de Itararé"/>
    <n v="350715"/>
    <x v="3347"/>
    <s v="SP"/>
    <s v="Bom Sucesso de Itararé"/>
    <x v="2"/>
    <n v="3571"/>
    <x v="2"/>
    <m/>
  </r>
  <r>
    <s v="SPBorá"/>
    <n v="350720"/>
    <x v="3348"/>
    <s v="SP"/>
    <s v="Borá"/>
    <x v="2"/>
    <n v="805"/>
    <x v="2"/>
    <m/>
  </r>
  <r>
    <s v="SPBoracéia"/>
    <n v="350730"/>
    <x v="3349"/>
    <s v="SP"/>
    <s v="Boracéia"/>
    <x v="2"/>
    <n v="4268"/>
    <x v="2"/>
    <m/>
  </r>
  <r>
    <s v="SPBorborema"/>
    <n v="350740"/>
    <x v="3350"/>
    <s v="SP"/>
    <s v="Borborema"/>
    <x v="2"/>
    <n v="14529"/>
    <x v="2"/>
    <m/>
  </r>
  <r>
    <s v="SPBorebi"/>
    <n v="350745"/>
    <x v="3351"/>
    <s v="SP"/>
    <s v="Borebi"/>
    <x v="2"/>
    <n v="2293"/>
    <x v="2"/>
    <m/>
  </r>
  <r>
    <s v="SPBotucatu"/>
    <n v="350750"/>
    <x v="3352"/>
    <s v="SP"/>
    <s v="Botucatu"/>
    <x v="2"/>
    <n v="127328"/>
    <x v="3"/>
    <m/>
  </r>
  <r>
    <s v="SPBragança Paulista"/>
    <n v="350760"/>
    <x v="3353"/>
    <s v="SP"/>
    <s v="Bragança Paulista"/>
    <x v="2"/>
    <n v="146744"/>
    <x v="3"/>
    <m/>
  </r>
  <r>
    <s v="SPBraúna"/>
    <n v="350770"/>
    <x v="3354"/>
    <s v="SP"/>
    <s v="Braúna"/>
    <x v="2"/>
    <n v="5021"/>
    <x v="2"/>
    <m/>
  </r>
  <r>
    <s v="SPBrejo Alegre"/>
    <n v="350775"/>
    <x v="3355"/>
    <s v="SP"/>
    <s v="Brejo Alegre"/>
    <x v="2"/>
    <n v="2573"/>
    <x v="2"/>
    <m/>
  </r>
  <r>
    <s v="SPBrodowski"/>
    <n v="350780"/>
    <x v="3356"/>
    <s v="SP"/>
    <s v="Brodowski"/>
    <x v="2"/>
    <n v="21107"/>
    <x v="0"/>
    <m/>
  </r>
  <r>
    <s v="SPBrotas"/>
    <n v="350790"/>
    <x v="3357"/>
    <s v="SP"/>
    <s v="Brotas"/>
    <x v="2"/>
    <n v="21580"/>
    <x v="0"/>
    <m/>
  </r>
  <r>
    <s v="SPBuri"/>
    <n v="350800"/>
    <x v="3358"/>
    <s v="SP"/>
    <s v="Buri"/>
    <x v="2"/>
    <n v="18563"/>
    <x v="2"/>
    <m/>
  </r>
  <r>
    <s v="SPBuritama"/>
    <n v="350810"/>
    <x v="3359"/>
    <s v="SP"/>
    <s v="Buritama"/>
    <x v="2"/>
    <n v="15418"/>
    <x v="2"/>
    <m/>
  </r>
  <r>
    <s v="SPBuritizal"/>
    <n v="350820"/>
    <x v="3360"/>
    <s v="SP"/>
    <s v="Buritizal"/>
    <x v="2"/>
    <n v="4053"/>
    <x v="2"/>
    <m/>
  </r>
  <r>
    <s v="SPCabrália Paulista"/>
    <n v="350830"/>
    <x v="3361"/>
    <s v="SP"/>
    <s v="Cabrália Paulista"/>
    <x v="2"/>
    <n v="4365"/>
    <x v="2"/>
    <m/>
  </r>
  <r>
    <s v="SPCabreúva"/>
    <n v="350840"/>
    <x v="3362"/>
    <s v="SP"/>
    <s v="Cabreúva"/>
    <x v="2"/>
    <n v="41604"/>
    <x v="0"/>
    <m/>
  </r>
  <r>
    <s v="SPCaçapava"/>
    <n v="350850"/>
    <x v="3363"/>
    <s v="SP"/>
    <s v="Caçapava"/>
    <x v="2"/>
    <n v="84752"/>
    <x v="1"/>
    <m/>
  </r>
  <r>
    <s v="SPCachoeira Paulista"/>
    <n v="350860"/>
    <x v="3364"/>
    <s v="SP"/>
    <s v="Cachoeira Paulista"/>
    <x v="2"/>
    <n v="30091"/>
    <x v="0"/>
    <m/>
  </r>
  <r>
    <s v="SPCaconde"/>
    <n v="350870"/>
    <x v="3365"/>
    <s v="SP"/>
    <s v="Caconde"/>
    <x v="2"/>
    <n v="18538"/>
    <x v="2"/>
    <m/>
  </r>
  <r>
    <s v="SPCafelândia"/>
    <n v="350880"/>
    <x v="3366"/>
    <s v="SP"/>
    <s v="Cafelândia"/>
    <x v="2"/>
    <n v="16607"/>
    <x v="2"/>
    <m/>
  </r>
  <r>
    <s v="SPCaiabu"/>
    <n v="350890"/>
    <x v="3367"/>
    <s v="SP"/>
    <s v="Caiabu"/>
    <x v="2"/>
    <n v="4072"/>
    <x v="2"/>
    <m/>
  </r>
  <r>
    <s v="SPCaieiras"/>
    <n v="350900"/>
    <x v="3368"/>
    <s v="SP"/>
    <s v="Caieiras"/>
    <x v="2"/>
    <n v="86529"/>
    <x v="1"/>
    <m/>
  </r>
  <r>
    <s v="SPCaiuá"/>
    <n v="350910"/>
    <x v="3369"/>
    <s v="SP"/>
    <s v="Caiuá"/>
    <x v="2"/>
    <n v="5039"/>
    <x v="2"/>
    <m/>
  </r>
  <r>
    <s v="SPCajamar"/>
    <n v="350920"/>
    <x v="3370"/>
    <s v="SP"/>
    <s v="Cajamar"/>
    <x v="2"/>
    <n v="64114"/>
    <x v="1"/>
    <m/>
  </r>
  <r>
    <s v="SPCajati"/>
    <n v="350925"/>
    <x v="3371"/>
    <s v="SP"/>
    <s v="Cajati"/>
    <x v="2"/>
    <n v="28372"/>
    <x v="0"/>
    <m/>
  </r>
  <r>
    <s v="SPCajobi"/>
    <n v="350930"/>
    <x v="3372"/>
    <s v="SP"/>
    <s v="Cajobi"/>
    <x v="2"/>
    <n v="9768"/>
    <x v="2"/>
    <m/>
  </r>
  <r>
    <s v="SPCajuru"/>
    <n v="350940"/>
    <x v="3373"/>
    <s v="SP"/>
    <s v="Cajuru"/>
    <x v="2"/>
    <n v="23371"/>
    <x v="0"/>
    <m/>
  </r>
  <r>
    <s v="SPCampina do Monte Alegre"/>
    <n v="350945"/>
    <x v="3374"/>
    <s v="SP"/>
    <s v="Campina do Monte Alegre"/>
    <x v="2"/>
    <n v="5567"/>
    <x v="2"/>
    <m/>
  </r>
  <r>
    <s v="SPCampinas"/>
    <n v="350950"/>
    <x v="3375"/>
    <s v="SP"/>
    <s v="Campinas"/>
    <x v="2"/>
    <n v="1080113"/>
    <x v="4"/>
    <m/>
  </r>
  <r>
    <s v="SPCampo Limpo Paulista"/>
    <n v="350960"/>
    <x v="3376"/>
    <s v="SP"/>
    <s v="Campo Limpo Paulista"/>
    <x v="2"/>
    <n v="74074"/>
    <x v="1"/>
    <m/>
  </r>
  <r>
    <s v="SPCampos do Jordão"/>
    <n v="350970"/>
    <x v="3377"/>
    <s v="SP"/>
    <s v="Campos do Jordão"/>
    <x v="2"/>
    <n v="47789"/>
    <x v="0"/>
    <m/>
  </r>
  <r>
    <s v="SPCampos Novos Paulista"/>
    <n v="350980"/>
    <x v="3378"/>
    <s v="SP"/>
    <s v="Campos Novos Paulista"/>
    <x v="2"/>
    <n v="4539"/>
    <x v="2"/>
    <m/>
  </r>
  <r>
    <s v="SPCananéia"/>
    <n v="350990"/>
    <x v="3379"/>
    <s v="SP"/>
    <s v="Cananéia"/>
    <x v="2"/>
    <n v="12226"/>
    <x v="2"/>
    <m/>
  </r>
  <r>
    <s v="SPCanas"/>
    <n v="350995"/>
    <x v="3380"/>
    <s v="SP"/>
    <s v="Canas"/>
    <x v="2"/>
    <n v="4385"/>
    <x v="2"/>
    <m/>
  </r>
  <r>
    <s v="SPCândido Mota"/>
    <n v="351000"/>
    <x v="3381"/>
    <s v="SP"/>
    <s v="Cândido Mota"/>
    <x v="2"/>
    <n v="29884"/>
    <x v="0"/>
    <m/>
  </r>
  <r>
    <s v="SPCândido Rodrigues"/>
    <n v="351010"/>
    <x v="3382"/>
    <s v="SP"/>
    <s v="Cândido Rodrigues"/>
    <x v="2"/>
    <n v="2668"/>
    <x v="2"/>
    <m/>
  </r>
  <r>
    <s v="SPCanitar"/>
    <n v="351015"/>
    <x v="3383"/>
    <s v="SP"/>
    <s v="Canitar"/>
    <x v="2"/>
    <n v="4369"/>
    <x v="2"/>
    <m/>
  </r>
  <r>
    <s v="SPCapão Bonito"/>
    <n v="351020"/>
    <x v="3384"/>
    <s v="SP"/>
    <s v="Capão Bonito"/>
    <x v="2"/>
    <n v="46178"/>
    <x v="0"/>
    <m/>
  </r>
  <r>
    <s v="SPCapela do Alto"/>
    <n v="351030"/>
    <x v="3385"/>
    <s v="SP"/>
    <s v="Capela do Alto"/>
    <x v="2"/>
    <n v="17532"/>
    <x v="2"/>
    <m/>
  </r>
  <r>
    <s v="SPCapivari"/>
    <n v="351040"/>
    <x v="3386"/>
    <s v="SP"/>
    <s v="Capivari"/>
    <x v="2"/>
    <n v="48576"/>
    <x v="0"/>
    <m/>
  </r>
  <r>
    <s v="SPCaraguatatuba"/>
    <n v="351050"/>
    <x v="3387"/>
    <s v="SP"/>
    <s v="Caraguatatuba"/>
    <x v="2"/>
    <n v="100840"/>
    <x v="3"/>
    <m/>
  </r>
  <r>
    <s v="SPCarapicuíba"/>
    <n v="351060"/>
    <x v="3388"/>
    <s v="SP"/>
    <s v="Carapicuíba"/>
    <x v="2"/>
    <n v="369584"/>
    <x v="3"/>
    <m/>
  </r>
  <r>
    <s v="SPCardoso"/>
    <n v="351070"/>
    <x v="3389"/>
    <s v="SP"/>
    <s v="Cardoso"/>
    <x v="2"/>
    <n v="11805"/>
    <x v="2"/>
    <m/>
  </r>
  <r>
    <s v="SPCasa Branca"/>
    <n v="351080"/>
    <x v="3390"/>
    <s v="SP"/>
    <s v="Casa Branca"/>
    <x v="2"/>
    <n v="28307"/>
    <x v="0"/>
    <m/>
  </r>
  <r>
    <s v="SPCássia Dos Coqueiros"/>
    <n v="351090"/>
    <x v="3391"/>
    <s v="SP"/>
    <s v="Cássia Dos Coqueiros"/>
    <x v="2"/>
    <n v="2634"/>
    <x v="2"/>
    <m/>
  </r>
  <r>
    <s v="SPCastilho"/>
    <n v="351100"/>
    <x v="3392"/>
    <s v="SP"/>
    <s v="Castilho"/>
    <x v="2"/>
    <n v="18003"/>
    <x v="2"/>
    <m/>
  </r>
  <r>
    <s v="SPCatanduva"/>
    <n v="351110"/>
    <x v="3393"/>
    <s v="SP"/>
    <s v="Catanduva"/>
    <x v="2"/>
    <n v="112820"/>
    <x v="3"/>
    <m/>
  </r>
  <r>
    <s v="SPCatiguá"/>
    <n v="351120"/>
    <x v="3394"/>
    <s v="SP"/>
    <s v="Catiguá"/>
    <x v="2"/>
    <n v="7127"/>
    <x v="2"/>
    <m/>
  </r>
  <r>
    <s v="SPCedral"/>
    <n v="351130"/>
    <x v="3395"/>
    <s v="SP"/>
    <s v="Cedral"/>
    <x v="2"/>
    <n v="7972"/>
    <x v="2"/>
    <m/>
  </r>
  <r>
    <s v="SPCerqueira César"/>
    <n v="351140"/>
    <x v="3396"/>
    <s v="SP"/>
    <s v="Cerqueira César"/>
    <x v="2"/>
    <n v="17532"/>
    <x v="2"/>
    <m/>
  </r>
  <r>
    <s v="SPCerquilho"/>
    <n v="351150"/>
    <x v="3397"/>
    <s v="SP"/>
    <s v="Cerquilho"/>
    <x v="2"/>
    <n v="39617"/>
    <x v="0"/>
    <m/>
  </r>
  <r>
    <s v="SPCesário Lange"/>
    <n v="351160"/>
    <x v="3398"/>
    <s v="SP"/>
    <s v="Cesário Lange"/>
    <x v="2"/>
    <n v="15540"/>
    <x v="2"/>
    <m/>
  </r>
  <r>
    <s v="SPCharqueada"/>
    <n v="351170"/>
    <x v="3399"/>
    <s v="SP"/>
    <s v="Charqueada"/>
    <x v="2"/>
    <n v="15085"/>
    <x v="2"/>
    <m/>
  </r>
  <r>
    <s v="SPClementina"/>
    <n v="351190"/>
    <x v="3400"/>
    <s v="SP"/>
    <s v="Clementina"/>
    <x v="2"/>
    <n v="7065"/>
    <x v="2"/>
    <m/>
  </r>
  <r>
    <s v="SPColina"/>
    <n v="351200"/>
    <x v="3401"/>
    <s v="SP"/>
    <s v="Colina"/>
    <x v="2"/>
    <n v="17371"/>
    <x v="2"/>
    <m/>
  </r>
  <r>
    <s v="SPColômbia"/>
    <n v="351210"/>
    <x v="3402"/>
    <s v="SP"/>
    <s v="Colômbia"/>
    <x v="2"/>
    <n v="5994"/>
    <x v="2"/>
    <m/>
  </r>
  <r>
    <s v="SPConchal"/>
    <n v="351220"/>
    <x v="3403"/>
    <s v="SP"/>
    <s v="Conchal"/>
    <x v="2"/>
    <n v="25229"/>
    <x v="0"/>
    <m/>
  </r>
  <r>
    <s v="SPConchas"/>
    <n v="351230"/>
    <x v="3404"/>
    <s v="SP"/>
    <s v="Conchas"/>
    <x v="2"/>
    <n v="16288"/>
    <x v="2"/>
    <m/>
  </r>
  <r>
    <s v="SPCordeirópolis"/>
    <n v="351240"/>
    <x v="3405"/>
    <s v="SP"/>
    <s v="Cordeirópolis"/>
    <x v="2"/>
    <n v="21080"/>
    <x v="0"/>
    <m/>
  </r>
  <r>
    <s v="SPCoroados"/>
    <n v="351250"/>
    <x v="3406"/>
    <s v="SP"/>
    <s v="Coroados"/>
    <x v="2"/>
    <n v="5238"/>
    <x v="2"/>
    <m/>
  </r>
  <r>
    <s v="SPCoronel Macedo"/>
    <n v="351260"/>
    <x v="3407"/>
    <s v="SP"/>
    <s v="Coronel Macedo"/>
    <x v="2"/>
    <n v="5001"/>
    <x v="2"/>
    <m/>
  </r>
  <r>
    <s v="SPCorumbataí"/>
    <n v="351270"/>
    <x v="3408"/>
    <s v="SP"/>
    <s v="Corumbataí"/>
    <x v="2"/>
    <n v="3874"/>
    <x v="2"/>
    <m/>
  </r>
  <r>
    <s v="SPCosmópolis"/>
    <n v="351280"/>
    <x v="3409"/>
    <s v="SP"/>
    <s v="Cosmópolis"/>
    <x v="2"/>
    <n v="58827"/>
    <x v="1"/>
    <m/>
  </r>
  <r>
    <s v="SPCosmorama"/>
    <n v="351290"/>
    <x v="3410"/>
    <s v="SP"/>
    <s v="Cosmorama"/>
    <x v="2"/>
    <n v="7214"/>
    <x v="2"/>
    <m/>
  </r>
  <r>
    <s v="SPCotia"/>
    <n v="351300"/>
    <x v="3411"/>
    <s v="SP"/>
    <s v="Cotia"/>
    <x v="2"/>
    <n v="201150"/>
    <x v="3"/>
    <m/>
  </r>
  <r>
    <s v="SPCravinhos"/>
    <n v="351310"/>
    <x v="3412"/>
    <s v="SP"/>
    <s v="Cravinhos"/>
    <x v="2"/>
    <n v="31691"/>
    <x v="0"/>
    <m/>
  </r>
  <r>
    <s v="SPCristais Paulista"/>
    <n v="351320"/>
    <x v="3413"/>
    <s v="SP"/>
    <s v="Cristais Paulista"/>
    <x v="2"/>
    <n v="7588"/>
    <x v="2"/>
    <m/>
  </r>
  <r>
    <s v="SPCruzália"/>
    <n v="351330"/>
    <x v="3414"/>
    <s v="SP"/>
    <s v="Cruzália"/>
    <x v="2"/>
    <n v="2274"/>
    <x v="2"/>
    <m/>
  </r>
  <r>
    <s v="SPCruzeiro"/>
    <n v="351340"/>
    <x v="3415"/>
    <s v="SP"/>
    <s v="Cruzeiro"/>
    <x v="2"/>
    <n v="77039"/>
    <x v="1"/>
    <m/>
  </r>
  <r>
    <s v="SPCubatão"/>
    <n v="351350"/>
    <x v="3416"/>
    <s v="SP"/>
    <s v="Cubatão"/>
    <x v="2"/>
    <n v="118720"/>
    <x v="3"/>
    <m/>
  </r>
  <r>
    <s v="SPCunha"/>
    <n v="351360"/>
    <x v="3417"/>
    <s v="SP"/>
    <s v="Cunha"/>
    <x v="2"/>
    <n v="21866"/>
    <x v="0"/>
    <m/>
  </r>
  <r>
    <s v="SPDescalvado"/>
    <n v="351370"/>
    <x v="3418"/>
    <s v="SP"/>
    <s v="Descalvado"/>
    <x v="2"/>
    <n v="31056"/>
    <x v="0"/>
    <m/>
  </r>
  <r>
    <s v="SPDiadema"/>
    <n v="351380"/>
    <x v="3419"/>
    <s v="SP"/>
    <s v="Diadema"/>
    <x v="2"/>
    <n v="386089"/>
    <x v="3"/>
    <m/>
  </r>
  <r>
    <s v="SPDirce Reis"/>
    <n v="351385"/>
    <x v="3420"/>
    <s v="SP"/>
    <s v="Dirce Reis"/>
    <x v="2"/>
    <n v="1689"/>
    <x v="2"/>
    <m/>
  </r>
  <r>
    <s v="SPDivinolândia"/>
    <n v="351390"/>
    <x v="3421"/>
    <s v="SP"/>
    <s v="Divinolândia"/>
    <x v="2"/>
    <n v="11208"/>
    <x v="2"/>
    <m/>
  </r>
  <r>
    <s v="SPDobrada"/>
    <n v="351400"/>
    <x v="3422"/>
    <s v="SP"/>
    <s v="Dobrada"/>
    <x v="2"/>
    <n v="7939"/>
    <x v="2"/>
    <m/>
  </r>
  <r>
    <s v="SPDois Córregos"/>
    <n v="351410"/>
    <x v="3423"/>
    <s v="SP"/>
    <s v="Dois Córregos"/>
    <x v="2"/>
    <n v="24761"/>
    <x v="0"/>
    <m/>
  </r>
  <r>
    <s v="SPDolcinópolis"/>
    <n v="351420"/>
    <x v="3424"/>
    <s v="SP"/>
    <s v="Dolcinópolis"/>
    <x v="2"/>
    <n v="2096"/>
    <x v="2"/>
    <m/>
  </r>
  <r>
    <s v="SPDourado"/>
    <n v="351430"/>
    <x v="3425"/>
    <s v="SP"/>
    <s v="Dourado"/>
    <x v="2"/>
    <n v="8609"/>
    <x v="2"/>
    <m/>
  </r>
  <r>
    <s v="SPDracena"/>
    <n v="351440"/>
    <x v="3426"/>
    <s v="SP"/>
    <s v="Dracena"/>
    <x v="2"/>
    <n v="43258"/>
    <x v="0"/>
    <m/>
  </r>
  <r>
    <s v="SPDuartina"/>
    <n v="351450"/>
    <x v="3427"/>
    <s v="SP"/>
    <s v="Duartina"/>
    <x v="2"/>
    <n v="12251"/>
    <x v="2"/>
    <m/>
  </r>
  <r>
    <s v="SPDumont"/>
    <n v="351460"/>
    <x v="3428"/>
    <s v="SP"/>
    <s v="Dumont"/>
    <x v="2"/>
    <n v="8143"/>
    <x v="2"/>
    <m/>
  </r>
  <r>
    <s v="SPEchaporã"/>
    <n v="351470"/>
    <x v="3429"/>
    <s v="SP"/>
    <s v="Echaporã"/>
    <x v="2"/>
    <n v="6318"/>
    <x v="2"/>
    <m/>
  </r>
  <r>
    <s v="SPEldorado"/>
    <n v="351480"/>
    <x v="3430"/>
    <s v="SP"/>
    <s v="Eldorado"/>
    <x v="2"/>
    <n v="14641"/>
    <x v="2"/>
    <m/>
  </r>
  <r>
    <s v="SPElias Fausto"/>
    <n v="351490"/>
    <x v="3431"/>
    <s v="SP"/>
    <s v="Elias Fausto"/>
    <x v="2"/>
    <n v="15775"/>
    <x v="2"/>
    <m/>
  </r>
  <r>
    <s v="SPElisiário"/>
    <n v="351492"/>
    <x v="3432"/>
    <s v="SP"/>
    <s v="Elisiário"/>
    <x v="2"/>
    <n v="3120"/>
    <x v="2"/>
    <m/>
  </r>
  <r>
    <s v="SPEmbaúba"/>
    <n v="351495"/>
    <x v="3433"/>
    <s v="SP"/>
    <s v="Embaúba"/>
    <x v="2"/>
    <n v="2423"/>
    <x v="2"/>
    <m/>
  </r>
  <r>
    <s v="SPEmbu"/>
    <n v="351500"/>
    <x v="3434"/>
    <s v="SP"/>
    <s v="Embu"/>
    <x v="2"/>
    <n v="240230"/>
    <x v="3"/>
    <m/>
  </r>
  <r>
    <s v="SPEmbu-guaçu"/>
    <n v="351510"/>
    <x v="3435"/>
    <s v="SP"/>
    <s v="Embu-guaçu"/>
    <x v="2"/>
    <n v="62769"/>
    <x v="1"/>
    <m/>
  </r>
  <r>
    <s v="SPEmilianópolis"/>
    <n v="351512"/>
    <x v="3436"/>
    <s v="SP"/>
    <s v="Emilianópolis"/>
    <x v="2"/>
    <n v="3020"/>
    <x v="2"/>
    <m/>
  </r>
  <r>
    <s v="SPEngenheiro Coelho"/>
    <n v="351515"/>
    <x v="3437"/>
    <s v="SP"/>
    <s v="Engenheiro Coelho"/>
    <x v="2"/>
    <n v="15721"/>
    <x v="2"/>
    <m/>
  </r>
  <r>
    <s v="SPEspírito Santo do Pinhal"/>
    <n v="351518"/>
    <x v="3438"/>
    <s v="SP"/>
    <s v="Espírito Santo do Pinhal"/>
    <x v="2"/>
    <n v="41907"/>
    <x v="0"/>
    <m/>
  </r>
  <r>
    <s v="SPEspírito Santo do Turvo"/>
    <n v="351519"/>
    <x v="3439"/>
    <s v="SP"/>
    <s v="Espírito Santo do Turvo"/>
    <x v="2"/>
    <n v="4244"/>
    <x v="2"/>
    <m/>
  </r>
  <r>
    <s v="SPEstrela D'oeste"/>
    <n v="351520"/>
    <x v="3440"/>
    <s v="SP"/>
    <s v="Estrela D´oeste"/>
    <x v="2"/>
    <n v="8208"/>
    <x v="2"/>
    <m/>
  </r>
  <r>
    <s v="SPEstrela do Norte"/>
    <n v="351530"/>
    <x v="3441"/>
    <s v="SP"/>
    <s v="Estrela do Norte"/>
    <x v="2"/>
    <n v="2658"/>
    <x v="2"/>
    <m/>
  </r>
  <r>
    <s v="SPEuclides da Cunha Paulista"/>
    <n v="351535"/>
    <x v="3442"/>
    <s v="SP"/>
    <s v="Euclides da Cunha Paulista"/>
    <x v="2"/>
    <n v="9585"/>
    <x v="2"/>
    <m/>
  </r>
  <r>
    <s v="SPFartura"/>
    <n v="351540"/>
    <x v="3443"/>
    <s v="SP"/>
    <s v="Fartura"/>
    <x v="2"/>
    <n v="15320"/>
    <x v="2"/>
    <m/>
  </r>
  <r>
    <s v="SPFernandópolis"/>
    <n v="351550"/>
    <x v="3444"/>
    <s v="SP"/>
    <s v="Fernandópolis"/>
    <x v="2"/>
    <n v="64696"/>
    <x v="1"/>
    <m/>
  </r>
  <r>
    <s v="SPFernando Prestes"/>
    <n v="351560"/>
    <x v="3445"/>
    <s v="SP"/>
    <s v="Fernando Prestes"/>
    <x v="2"/>
    <n v="5534"/>
    <x v="2"/>
    <m/>
  </r>
  <r>
    <s v="SPFernão"/>
    <n v="351565"/>
    <x v="3446"/>
    <s v="SP"/>
    <s v="Fernão"/>
    <x v="2"/>
    <n v="1563"/>
    <x v="2"/>
    <m/>
  </r>
  <r>
    <s v="SPFerraz de Vasconcelos"/>
    <n v="351570"/>
    <x v="3447"/>
    <s v="SP"/>
    <s v="Ferraz de Vasconcelos"/>
    <x v="2"/>
    <n v="168306"/>
    <x v="3"/>
    <m/>
  </r>
  <r>
    <s v="SPFlora Rica"/>
    <n v="351580"/>
    <x v="3448"/>
    <s v="SP"/>
    <s v="Flora Rica"/>
    <x v="2"/>
    <n v="1752"/>
    <x v="2"/>
    <m/>
  </r>
  <r>
    <s v="SPFloreal"/>
    <n v="351590"/>
    <x v="3449"/>
    <s v="SP"/>
    <s v="Floreal"/>
    <x v="2"/>
    <n v="3003"/>
    <x v="2"/>
    <m/>
  </r>
  <r>
    <s v="SPFlórida Paulista"/>
    <n v="351600"/>
    <x v="3450"/>
    <s v="SP"/>
    <s v="Flórida Paulista"/>
    <x v="2"/>
    <n v="12848"/>
    <x v="2"/>
    <m/>
  </r>
  <r>
    <s v="SPFlorínia"/>
    <n v="351610"/>
    <x v="3451"/>
    <s v="SP"/>
    <s v="Florínia"/>
    <x v="2"/>
    <n v="2829"/>
    <x v="2"/>
    <m/>
  </r>
  <r>
    <s v="SPFranca"/>
    <n v="351620"/>
    <x v="3452"/>
    <s v="SP"/>
    <s v="Franca"/>
    <x v="2"/>
    <n v="318640"/>
    <x v="3"/>
    <m/>
  </r>
  <r>
    <s v="SPFrancisco Morato"/>
    <n v="351630"/>
    <x v="3453"/>
    <s v="SP"/>
    <s v="Francisco Morato"/>
    <x v="2"/>
    <n v="154472"/>
    <x v="3"/>
    <m/>
  </r>
  <r>
    <s v="SPFranco da Rocha"/>
    <n v="351640"/>
    <x v="3454"/>
    <s v="SP"/>
    <s v="Franco da Rocha"/>
    <x v="2"/>
    <n v="131604"/>
    <x v="3"/>
    <m/>
  </r>
  <r>
    <s v="SPGabriel Monteiro"/>
    <n v="351650"/>
    <x v="3455"/>
    <s v="SP"/>
    <s v="Gabriel Monteiro"/>
    <x v="2"/>
    <n v="2708"/>
    <x v="2"/>
    <m/>
  </r>
  <r>
    <s v="SPGália"/>
    <n v="351660"/>
    <x v="3456"/>
    <s v="SP"/>
    <s v="Gália"/>
    <x v="2"/>
    <n v="7011"/>
    <x v="2"/>
    <m/>
  </r>
  <r>
    <s v="SPGarça"/>
    <n v="351670"/>
    <x v="3457"/>
    <s v="SP"/>
    <s v="Garça"/>
    <x v="2"/>
    <n v="43115"/>
    <x v="0"/>
    <m/>
  </r>
  <r>
    <s v="SPGastão Vidigal"/>
    <n v="351680"/>
    <x v="3458"/>
    <s v="SP"/>
    <s v="Gastão Vidigal"/>
    <x v="2"/>
    <n v="4193"/>
    <x v="2"/>
    <m/>
  </r>
  <r>
    <s v="SPGavião Peixoto"/>
    <n v="351685"/>
    <x v="3459"/>
    <s v="SP"/>
    <s v="Gavião Peixoto"/>
    <x v="2"/>
    <n v="4419"/>
    <x v="2"/>
    <m/>
  </r>
  <r>
    <s v="SPGeneral Salgado"/>
    <n v="351690"/>
    <x v="3460"/>
    <s v="SP"/>
    <s v="General Salgado"/>
    <x v="2"/>
    <n v="10669"/>
    <x v="2"/>
    <m/>
  </r>
  <r>
    <s v="SPGetulina"/>
    <n v="351700"/>
    <x v="3461"/>
    <s v="SP"/>
    <s v="Getulina"/>
    <x v="2"/>
    <n v="10765"/>
    <x v="2"/>
    <m/>
  </r>
  <r>
    <s v="SPGlicério"/>
    <n v="351710"/>
    <x v="3462"/>
    <s v="SP"/>
    <s v="Glicério"/>
    <x v="2"/>
    <n v="4565"/>
    <x v="2"/>
    <m/>
  </r>
  <r>
    <s v="SPGuaiçara"/>
    <n v="351720"/>
    <x v="3463"/>
    <s v="SP"/>
    <s v="Guaiçara"/>
    <x v="2"/>
    <n v="10670"/>
    <x v="2"/>
    <m/>
  </r>
  <r>
    <s v="SPGuaimbê"/>
    <n v="351730"/>
    <x v="3464"/>
    <s v="SP"/>
    <s v="Guaimbê"/>
    <x v="2"/>
    <n v="5425"/>
    <x v="2"/>
    <m/>
  </r>
  <r>
    <s v="SPGuaíra"/>
    <n v="351740"/>
    <x v="3465"/>
    <s v="SP"/>
    <s v="Guaíra"/>
    <x v="2"/>
    <n v="37404"/>
    <x v="0"/>
    <m/>
  </r>
  <r>
    <s v="SPGuapiaçu"/>
    <n v="351750"/>
    <x v="3466"/>
    <s v="SP"/>
    <s v="Guapiaçu"/>
    <x v="2"/>
    <n v="17869"/>
    <x v="2"/>
    <m/>
  </r>
  <r>
    <s v="SPGuapiara"/>
    <n v="351760"/>
    <x v="3467"/>
    <s v="SP"/>
    <s v="Guapiara"/>
    <x v="2"/>
    <n v="17998"/>
    <x v="2"/>
    <m/>
  </r>
  <r>
    <s v="SPGuará"/>
    <n v="351770"/>
    <x v="3468"/>
    <s v="SP"/>
    <s v="Guará"/>
    <x v="2"/>
    <n v="19858"/>
    <x v="2"/>
    <m/>
  </r>
  <r>
    <s v="SPGuaraçaí"/>
    <n v="351780"/>
    <x v="3469"/>
    <s v="SP"/>
    <s v="Guaraçaí"/>
    <x v="2"/>
    <n v="8435"/>
    <x v="2"/>
    <m/>
  </r>
  <r>
    <s v="SPGuaraci"/>
    <n v="351790"/>
    <x v="3470"/>
    <s v="SP"/>
    <s v="Guaraci"/>
    <x v="2"/>
    <n v="9976"/>
    <x v="2"/>
    <m/>
  </r>
  <r>
    <s v="SPGuarani D'oeste"/>
    <n v="351800"/>
    <x v="3471"/>
    <s v="SP"/>
    <s v="Guarani D´oeste"/>
    <x v="2"/>
    <n v="1970"/>
    <x v="2"/>
    <m/>
  </r>
  <r>
    <s v="SPGuarantã"/>
    <n v="351810"/>
    <x v="3472"/>
    <s v="SP"/>
    <s v="Guarantã"/>
    <x v="2"/>
    <n v="6404"/>
    <x v="2"/>
    <m/>
  </r>
  <r>
    <s v="SPGuararapes"/>
    <n v="351820"/>
    <x v="3473"/>
    <s v="SP"/>
    <s v="Guararapes"/>
    <x v="2"/>
    <n v="30597"/>
    <x v="0"/>
    <m/>
  </r>
  <r>
    <s v="SPGuararema"/>
    <n v="351830"/>
    <x v="3474"/>
    <s v="SP"/>
    <s v="Guararema"/>
    <x v="2"/>
    <n v="25844"/>
    <x v="0"/>
    <m/>
  </r>
  <r>
    <s v="SPGuaratinguetá"/>
    <n v="351840"/>
    <x v="3475"/>
    <s v="SP"/>
    <s v="Guaratinguetá"/>
    <x v="2"/>
    <n v="112072"/>
    <x v="3"/>
    <m/>
  </r>
  <r>
    <s v="SPGuareí"/>
    <n v="351850"/>
    <x v="3476"/>
    <s v="SP"/>
    <s v="Guareí"/>
    <x v="2"/>
    <n v="14565"/>
    <x v="2"/>
    <m/>
  </r>
  <r>
    <s v="SPGuariba"/>
    <n v="351860"/>
    <x v="3477"/>
    <s v="SP"/>
    <s v="Guariba"/>
    <x v="2"/>
    <n v="35486"/>
    <x v="0"/>
    <m/>
  </r>
  <r>
    <s v="SPGuarujá"/>
    <n v="351870"/>
    <x v="3478"/>
    <s v="SP"/>
    <s v="Guarujá"/>
    <x v="2"/>
    <n v="290752"/>
    <x v="3"/>
    <m/>
  </r>
  <r>
    <s v="SPGuarulhos"/>
    <n v="351880"/>
    <x v="3479"/>
    <s v="SP"/>
    <s v="Guarulhos"/>
    <x v="2"/>
    <n v="1221979"/>
    <x v="4"/>
    <m/>
  </r>
  <r>
    <s v="SPGuatapará"/>
    <n v="351885"/>
    <x v="3480"/>
    <s v="SP"/>
    <s v="Guatapará"/>
    <x v="2"/>
    <n v="6966"/>
    <x v="2"/>
    <m/>
  </r>
  <r>
    <s v="SPGuzolândia"/>
    <n v="351890"/>
    <x v="3481"/>
    <s v="SP"/>
    <s v="Guzolândia"/>
    <x v="2"/>
    <n v="4754"/>
    <x v="2"/>
    <m/>
  </r>
  <r>
    <s v="SPHerculândia"/>
    <n v="351900"/>
    <x v="3482"/>
    <s v="SP"/>
    <s v="Herculândia"/>
    <x v="2"/>
    <n v="8696"/>
    <x v="2"/>
    <m/>
  </r>
  <r>
    <s v="SPHolambra"/>
    <n v="351905"/>
    <x v="3483"/>
    <s v="SP"/>
    <s v="Holambra"/>
    <x v="2"/>
    <n v="11299"/>
    <x v="2"/>
    <m/>
  </r>
  <r>
    <s v="SPHortolândia"/>
    <n v="351907"/>
    <x v="3484"/>
    <s v="SP"/>
    <s v="Hortolândia"/>
    <x v="2"/>
    <n v="192692"/>
    <x v="3"/>
    <m/>
  </r>
  <r>
    <s v="SPIacanga"/>
    <n v="351910"/>
    <x v="3485"/>
    <s v="SP"/>
    <s v="Iacanga"/>
    <x v="2"/>
    <n v="10013"/>
    <x v="2"/>
    <m/>
  </r>
  <r>
    <s v="SPIacri"/>
    <n v="351920"/>
    <x v="3486"/>
    <s v="SP"/>
    <s v="Iacri"/>
    <x v="2"/>
    <n v="6419"/>
    <x v="2"/>
    <m/>
  </r>
  <r>
    <s v="SPIaras"/>
    <n v="351925"/>
    <x v="3487"/>
    <s v="SP"/>
    <s v="Iaras"/>
    <x v="2"/>
    <n v="6376"/>
    <x v="2"/>
    <m/>
  </r>
  <r>
    <s v="SPIbaté"/>
    <n v="351930"/>
    <x v="3488"/>
    <s v="SP"/>
    <s v="Ibaté"/>
    <x v="2"/>
    <n v="30734"/>
    <x v="0"/>
    <m/>
  </r>
  <r>
    <s v="SPIbirá"/>
    <n v="351940"/>
    <x v="3489"/>
    <s v="SP"/>
    <s v="Ibirá"/>
    <x v="2"/>
    <n v="10896"/>
    <x v="2"/>
    <m/>
  </r>
  <r>
    <s v="SPIbirarema"/>
    <n v="351950"/>
    <x v="3490"/>
    <s v="SP"/>
    <s v="Ibirarema"/>
    <x v="2"/>
    <n v="6725"/>
    <x v="2"/>
    <m/>
  </r>
  <r>
    <s v="SPIbitinga"/>
    <n v="351960"/>
    <x v="3491"/>
    <s v="SP"/>
    <s v="Ibitinga"/>
    <x v="2"/>
    <n v="53158"/>
    <x v="1"/>
    <m/>
  </r>
  <r>
    <s v="SPIbiúna"/>
    <n v="351970"/>
    <x v="3492"/>
    <s v="SP"/>
    <s v="Ibiúna"/>
    <x v="2"/>
    <n v="71217"/>
    <x v="1"/>
    <m/>
  </r>
  <r>
    <s v="SPIcém"/>
    <n v="351980"/>
    <x v="3493"/>
    <s v="SP"/>
    <s v="Icém"/>
    <x v="2"/>
    <n v="7462"/>
    <x v="2"/>
    <m/>
  </r>
  <r>
    <s v="SPIepê"/>
    <n v="351990"/>
    <x v="3494"/>
    <s v="SP"/>
    <s v="Iepê"/>
    <x v="2"/>
    <n v="7628"/>
    <x v="2"/>
    <m/>
  </r>
  <r>
    <s v="SPIgaraçu do Tietê"/>
    <n v="352000"/>
    <x v="3495"/>
    <s v="SP"/>
    <s v="Igaraçu do Tietê"/>
    <x v="2"/>
    <n v="23362"/>
    <x v="0"/>
    <m/>
  </r>
  <r>
    <s v="SPIgarapava"/>
    <n v="352010"/>
    <x v="3496"/>
    <s v="SP"/>
    <s v="Igarapava"/>
    <x v="2"/>
    <n v="27952"/>
    <x v="0"/>
    <m/>
  </r>
  <r>
    <s v="SPIgaratá"/>
    <n v="352020"/>
    <x v="3497"/>
    <s v="SP"/>
    <s v="Igaratá"/>
    <x v="2"/>
    <n v="8831"/>
    <x v="2"/>
    <m/>
  </r>
  <r>
    <s v="SPIguape"/>
    <n v="352030"/>
    <x v="3498"/>
    <s v="SP"/>
    <s v="Iguape"/>
    <x v="2"/>
    <n v="28841"/>
    <x v="0"/>
    <m/>
  </r>
  <r>
    <s v="SPIlhabela"/>
    <n v="352040"/>
    <x v="3499"/>
    <s v="SP"/>
    <s v="Ilhabela"/>
    <x v="2"/>
    <n v="28196"/>
    <x v="0"/>
    <m/>
  </r>
  <r>
    <s v="SPIlha Comprida"/>
    <n v="352042"/>
    <x v="3500"/>
    <s v="SP"/>
    <s v="Ilha Comprida"/>
    <x v="2"/>
    <n v="9025"/>
    <x v="2"/>
    <m/>
  </r>
  <r>
    <s v="SPIlha Solteira"/>
    <n v="352044"/>
    <x v="3501"/>
    <s v="SP"/>
    <s v="Ilha Solteira"/>
    <x v="2"/>
    <n v="25064"/>
    <x v="0"/>
    <m/>
  </r>
  <r>
    <s v="SPIndaiatuba"/>
    <n v="352050"/>
    <x v="3502"/>
    <s v="SP"/>
    <s v="Indaiatuba"/>
    <x v="2"/>
    <n v="201619"/>
    <x v="3"/>
    <m/>
  </r>
  <r>
    <s v="SPIndiana"/>
    <n v="352060"/>
    <x v="3503"/>
    <s v="SP"/>
    <s v="Indiana"/>
    <x v="2"/>
    <n v="4825"/>
    <x v="2"/>
    <m/>
  </r>
  <r>
    <s v="SPIndiaporã"/>
    <n v="352070"/>
    <x v="3504"/>
    <s v="SP"/>
    <s v="Indiaporã"/>
    <x v="2"/>
    <n v="3903"/>
    <x v="2"/>
    <m/>
  </r>
  <r>
    <s v="SPInúbia Paulista"/>
    <n v="352080"/>
    <x v="3505"/>
    <s v="SP"/>
    <s v="Inúbia Paulista"/>
    <x v="2"/>
    <n v="3630"/>
    <x v="2"/>
    <m/>
  </r>
  <r>
    <s v="SPIpaussu"/>
    <n v="352090"/>
    <x v="3506"/>
    <s v="SP"/>
    <s v="Ipaussu"/>
    <x v="2"/>
    <n v="13663"/>
    <x v="2"/>
    <m/>
  </r>
  <r>
    <s v="SPIperó"/>
    <n v="352100"/>
    <x v="3507"/>
    <s v="SP"/>
    <s v="Iperó"/>
    <x v="2"/>
    <n v="28300"/>
    <x v="0"/>
    <m/>
  </r>
  <r>
    <s v="SPIpeúna"/>
    <n v="352110"/>
    <x v="3508"/>
    <s v="SP"/>
    <s v="Ipeúna"/>
    <x v="2"/>
    <n v="6016"/>
    <x v="2"/>
    <m/>
  </r>
  <r>
    <s v="SPIpiguá"/>
    <n v="352115"/>
    <x v="3509"/>
    <s v="SP"/>
    <s v="Ipiguá"/>
    <x v="2"/>
    <n v="4463"/>
    <x v="2"/>
    <m/>
  </r>
  <r>
    <s v="SPIporanga"/>
    <n v="352120"/>
    <x v="3510"/>
    <s v="SP"/>
    <s v="Iporanga"/>
    <x v="2"/>
    <n v="4299"/>
    <x v="2"/>
    <m/>
  </r>
  <r>
    <s v="SPIpuã"/>
    <n v="352130"/>
    <x v="3511"/>
    <s v="SP"/>
    <s v="Ipuã"/>
    <x v="2"/>
    <n v="14148"/>
    <x v="2"/>
    <m/>
  </r>
  <r>
    <s v="SPIracemápolis"/>
    <n v="352140"/>
    <x v="3512"/>
    <s v="SP"/>
    <s v="Iracemápolis"/>
    <x v="2"/>
    <n v="20029"/>
    <x v="0"/>
    <m/>
  </r>
  <r>
    <s v="SPIrapuã"/>
    <n v="352150"/>
    <x v="3513"/>
    <s v="SP"/>
    <s v="Irapuã"/>
    <x v="2"/>
    <n v="7275"/>
    <x v="2"/>
    <m/>
  </r>
  <r>
    <s v="SPIrapuru"/>
    <n v="352160"/>
    <x v="3514"/>
    <s v="SP"/>
    <s v="Irapuru"/>
    <x v="2"/>
    <n v="7789"/>
    <x v="2"/>
    <m/>
  </r>
  <r>
    <s v="SPItaberá"/>
    <n v="352170"/>
    <x v="3515"/>
    <s v="SP"/>
    <s v="Itaberá"/>
    <x v="2"/>
    <n v="17858"/>
    <x v="2"/>
    <m/>
  </r>
  <r>
    <s v="SPItaí"/>
    <n v="352180"/>
    <x v="3516"/>
    <s v="SP"/>
    <s v="Itaí"/>
    <x v="2"/>
    <n v="24008"/>
    <x v="0"/>
    <m/>
  </r>
  <r>
    <s v="SPItajobi"/>
    <n v="352190"/>
    <x v="3517"/>
    <s v="SP"/>
    <s v="Itajobi"/>
    <x v="2"/>
    <n v="14556"/>
    <x v="2"/>
    <m/>
  </r>
  <r>
    <s v="SPItaju"/>
    <n v="352200"/>
    <x v="3518"/>
    <s v="SP"/>
    <s v="Itaju"/>
    <x v="2"/>
    <n v="3246"/>
    <x v="2"/>
    <m/>
  </r>
  <r>
    <s v="SPItanhaém"/>
    <n v="352210"/>
    <x v="3519"/>
    <s v="SP"/>
    <s v="Itanhaém"/>
    <x v="2"/>
    <n v="87057"/>
    <x v="1"/>
    <m/>
  </r>
  <r>
    <s v="SPItaóca"/>
    <n v="352215"/>
    <x v="3520"/>
    <s v="SP"/>
    <s v="Itaóca"/>
    <x v="2"/>
    <n v="3228"/>
    <x v="2"/>
    <m/>
  </r>
  <r>
    <s v="SPItapecerica da Serra"/>
    <n v="352220"/>
    <x v="3521"/>
    <s v="SP"/>
    <s v="Itapecerica da Serra"/>
    <x v="2"/>
    <n v="152614"/>
    <x v="3"/>
    <m/>
  </r>
  <r>
    <s v="SPItapetininga"/>
    <n v="352230"/>
    <x v="3522"/>
    <s v="SP"/>
    <s v="Itapetininga"/>
    <x v="2"/>
    <n v="144377"/>
    <x v="3"/>
    <m/>
  </r>
  <r>
    <s v="SPItapeva"/>
    <n v="352240"/>
    <x v="3523"/>
    <s v="SP"/>
    <s v="Itapeva"/>
    <x v="2"/>
    <n v="87753"/>
    <x v="1"/>
    <m/>
  </r>
  <r>
    <s v="SPItapevi"/>
    <n v="352250"/>
    <x v="3524"/>
    <s v="SP"/>
    <s v="Itapevi"/>
    <x v="2"/>
    <n v="200769"/>
    <x v="3"/>
    <m/>
  </r>
  <r>
    <s v="SPItapira"/>
    <n v="352260"/>
    <x v="3525"/>
    <s v="SP"/>
    <s v="Itapira"/>
    <x v="2"/>
    <n v="68537"/>
    <x v="1"/>
    <m/>
  </r>
  <r>
    <s v="SPItapirapuã Paulista"/>
    <n v="352265"/>
    <x v="3526"/>
    <s v="SP"/>
    <s v="Itapirapuã Paulista"/>
    <x v="2"/>
    <n v="3880"/>
    <x v="2"/>
    <m/>
  </r>
  <r>
    <s v="SPItápolis"/>
    <n v="352270"/>
    <x v="3527"/>
    <s v="SP"/>
    <s v="Itápolis"/>
    <x v="2"/>
    <n v="40051"/>
    <x v="0"/>
    <m/>
  </r>
  <r>
    <s v="SPItaporanga"/>
    <n v="352280"/>
    <x v="3528"/>
    <s v="SP"/>
    <s v="Itaporanga"/>
    <x v="2"/>
    <n v="14549"/>
    <x v="2"/>
    <m/>
  </r>
  <r>
    <s v="SPItapuí"/>
    <n v="352290"/>
    <x v="3529"/>
    <s v="SP"/>
    <s v="Itapuí"/>
    <x v="2"/>
    <n v="12173"/>
    <x v="2"/>
    <m/>
  </r>
  <r>
    <s v="SPItapura"/>
    <n v="352300"/>
    <x v="3530"/>
    <s v="SP"/>
    <s v="Itapura"/>
    <x v="2"/>
    <n v="4357"/>
    <x v="2"/>
    <m/>
  </r>
  <r>
    <s v="SPItaquaquecetuba"/>
    <n v="352310"/>
    <x v="3531"/>
    <s v="SP"/>
    <s v="Itaquaquecetuba"/>
    <x v="2"/>
    <n v="321770"/>
    <x v="3"/>
    <m/>
  </r>
  <r>
    <s v="SPItararé"/>
    <n v="352320"/>
    <x v="3532"/>
    <s v="SP"/>
    <s v="Itararé"/>
    <x v="2"/>
    <n v="47934"/>
    <x v="0"/>
    <m/>
  </r>
  <r>
    <s v="SPItariri"/>
    <n v="352330"/>
    <x v="3533"/>
    <s v="SP"/>
    <s v="Itariri"/>
    <x v="2"/>
    <n v="15471"/>
    <x v="2"/>
    <m/>
  </r>
  <r>
    <s v="SPItatiba"/>
    <n v="352340"/>
    <x v="3534"/>
    <s v="SP"/>
    <s v="Itatiba"/>
    <x v="2"/>
    <n v="101471"/>
    <x v="3"/>
    <m/>
  </r>
  <r>
    <s v="SPItatinga"/>
    <n v="352350"/>
    <x v="3535"/>
    <s v="SP"/>
    <s v="Itatinga"/>
    <x v="2"/>
    <n v="18052"/>
    <x v="2"/>
    <m/>
  </r>
  <r>
    <s v="SPItirapina"/>
    <n v="352360"/>
    <x v="3536"/>
    <s v="SP"/>
    <s v="Itirapina"/>
    <x v="2"/>
    <n v="15524"/>
    <x v="2"/>
    <m/>
  </r>
  <r>
    <s v="SPItirapuã"/>
    <n v="352370"/>
    <x v="3537"/>
    <s v="SP"/>
    <s v="Itirapuã"/>
    <x v="2"/>
    <n v="5914"/>
    <x v="2"/>
    <m/>
  </r>
  <r>
    <s v="SPItobi"/>
    <n v="352380"/>
    <x v="3538"/>
    <s v="SP"/>
    <s v="Itobi"/>
    <x v="2"/>
    <n v="7546"/>
    <x v="2"/>
    <m/>
  </r>
  <r>
    <s v="SPItu"/>
    <n v="352390"/>
    <x v="3539"/>
    <s v="SP"/>
    <s v="Itu"/>
    <x v="2"/>
    <n v="154147"/>
    <x v="3"/>
    <m/>
  </r>
  <r>
    <s v="SPItupeva"/>
    <n v="352400"/>
    <x v="3540"/>
    <s v="SP"/>
    <s v="Itupeva"/>
    <x v="2"/>
    <n v="44859"/>
    <x v="0"/>
    <m/>
  </r>
  <r>
    <s v="SPItuverava"/>
    <n v="352410"/>
    <x v="3541"/>
    <s v="SP"/>
    <s v="Ituverava"/>
    <x v="2"/>
    <n v="38695"/>
    <x v="0"/>
    <m/>
  </r>
  <r>
    <s v="SPJaborandi"/>
    <n v="352420"/>
    <x v="3542"/>
    <s v="SP"/>
    <s v="Jaborandi"/>
    <x v="2"/>
    <n v="6592"/>
    <x v="2"/>
    <m/>
  </r>
  <r>
    <s v="SPJaboticabal"/>
    <n v="352430"/>
    <x v="3543"/>
    <s v="SP"/>
    <s v="Jaboticabal"/>
    <x v="2"/>
    <n v="71662"/>
    <x v="1"/>
    <m/>
  </r>
  <r>
    <s v="SPJacareí"/>
    <n v="352440"/>
    <x v="3544"/>
    <s v="SP"/>
    <s v="Jacareí"/>
    <x v="2"/>
    <n v="211214"/>
    <x v="3"/>
    <m/>
  </r>
  <r>
    <s v="SPJaci"/>
    <n v="352450"/>
    <x v="3545"/>
    <s v="SP"/>
    <s v="Jaci"/>
    <x v="2"/>
    <n v="5657"/>
    <x v="2"/>
    <m/>
  </r>
  <r>
    <s v="SPJacupiranga"/>
    <n v="352460"/>
    <x v="3546"/>
    <s v="SP"/>
    <s v="Jacupiranga"/>
    <x v="2"/>
    <n v="17208"/>
    <x v="2"/>
    <m/>
  </r>
  <r>
    <s v="SPJaguariúna"/>
    <n v="352470"/>
    <x v="3547"/>
    <s v="SP"/>
    <s v="Jaguariúna"/>
    <x v="2"/>
    <n v="44311"/>
    <x v="0"/>
    <m/>
  </r>
  <r>
    <s v="SPJales"/>
    <n v="352480"/>
    <x v="3548"/>
    <s v="SP"/>
    <s v="Jales"/>
    <x v="2"/>
    <n v="47012"/>
    <x v="0"/>
    <m/>
  </r>
  <r>
    <s v="SPJambeiro"/>
    <n v="352490"/>
    <x v="3549"/>
    <s v="SP"/>
    <s v="Jambeiro"/>
    <x v="2"/>
    <n v="5349"/>
    <x v="2"/>
    <m/>
  </r>
  <r>
    <s v="SPJandira"/>
    <n v="352500"/>
    <x v="3550"/>
    <s v="SP"/>
    <s v="Jandira"/>
    <x v="2"/>
    <n v="108344"/>
    <x v="3"/>
    <m/>
  </r>
  <r>
    <s v="SPJardinópolis"/>
    <n v="352510"/>
    <x v="3551"/>
    <s v="SP"/>
    <s v="Jardinópolis"/>
    <x v="2"/>
    <n v="37661"/>
    <x v="0"/>
    <m/>
  </r>
  <r>
    <s v="SPJarinu"/>
    <n v="352520"/>
    <x v="3552"/>
    <s v="SP"/>
    <s v="Jarinu"/>
    <x v="2"/>
    <n v="23847"/>
    <x v="0"/>
    <m/>
  </r>
  <r>
    <s v="SPJaú"/>
    <n v="352530"/>
    <x v="3553"/>
    <s v="SP"/>
    <s v="Jaú"/>
    <x v="2"/>
    <n v="131040"/>
    <x v="3"/>
    <m/>
  </r>
  <r>
    <s v="SPJeriquara"/>
    <n v="352540"/>
    <x v="3554"/>
    <s v="SP"/>
    <s v="Jeriquara"/>
    <x v="2"/>
    <n v="3160"/>
    <x v="2"/>
    <m/>
  </r>
  <r>
    <s v="SPJoanópolis"/>
    <n v="352550"/>
    <x v="3555"/>
    <s v="SP"/>
    <s v="Joanópolis"/>
    <x v="2"/>
    <n v="11768"/>
    <x v="2"/>
    <m/>
  </r>
  <r>
    <s v="SPJoão Ramalho"/>
    <n v="352560"/>
    <x v="3556"/>
    <s v="SP"/>
    <s v="João Ramalho"/>
    <x v="2"/>
    <n v="4150"/>
    <x v="2"/>
    <m/>
  </r>
  <r>
    <s v="SPJosé Bonifácio"/>
    <n v="352570"/>
    <x v="3557"/>
    <s v="SP"/>
    <s v="José Bonifácio"/>
    <x v="2"/>
    <n v="32763"/>
    <x v="0"/>
    <m/>
  </r>
  <r>
    <s v="SPJúlio Mesquita"/>
    <n v="352580"/>
    <x v="3558"/>
    <s v="SP"/>
    <s v="Júlio Mesquita"/>
    <x v="2"/>
    <n v="4430"/>
    <x v="2"/>
    <m/>
  </r>
  <r>
    <s v="SPJumirim"/>
    <n v="352585"/>
    <x v="3559"/>
    <s v="SP"/>
    <s v="Jumirim"/>
    <x v="2"/>
    <n v="2798"/>
    <x v="2"/>
    <m/>
  </r>
  <r>
    <s v="SPJundiaí"/>
    <n v="352590"/>
    <x v="3560"/>
    <s v="SP"/>
    <s v="Jundiaí"/>
    <x v="2"/>
    <n v="370126"/>
    <x v="3"/>
    <m/>
  </r>
  <r>
    <s v="SPJunqueirópolis"/>
    <n v="352600"/>
    <x v="3561"/>
    <s v="SP"/>
    <s v="Junqueirópolis"/>
    <x v="2"/>
    <n v="18726"/>
    <x v="2"/>
    <m/>
  </r>
  <r>
    <s v="SPJuquiá"/>
    <n v="352610"/>
    <x v="3562"/>
    <s v="SP"/>
    <s v="Juquiá"/>
    <x v="2"/>
    <n v="19246"/>
    <x v="2"/>
    <m/>
  </r>
  <r>
    <s v="SPJuquitiba"/>
    <n v="352620"/>
    <x v="3563"/>
    <s v="SP"/>
    <s v="Juquitiba"/>
    <x v="2"/>
    <n v="28737"/>
    <x v="0"/>
    <m/>
  </r>
  <r>
    <s v="SPLagoinha"/>
    <n v="352630"/>
    <x v="3564"/>
    <s v="SP"/>
    <s v="Lagoinha"/>
    <x v="2"/>
    <n v="4841"/>
    <x v="2"/>
    <m/>
  </r>
  <r>
    <s v="SPLaranjal Paulista"/>
    <n v="352640"/>
    <x v="3565"/>
    <s v="SP"/>
    <s v="Laranjal Paulista"/>
    <x v="2"/>
    <n v="25251"/>
    <x v="0"/>
    <m/>
  </r>
  <r>
    <s v="SPLavínia"/>
    <n v="352650"/>
    <x v="3566"/>
    <s v="SP"/>
    <s v="Lavínia"/>
    <x v="2"/>
    <n v="8779"/>
    <x v="2"/>
    <m/>
  </r>
  <r>
    <s v="SPLavrinhas"/>
    <n v="352660"/>
    <x v="3567"/>
    <s v="SP"/>
    <s v="Lavrinhas"/>
    <x v="2"/>
    <n v="6590"/>
    <x v="2"/>
    <m/>
  </r>
  <r>
    <s v="SPLeme"/>
    <n v="352670"/>
    <x v="3568"/>
    <s v="SP"/>
    <s v="Leme"/>
    <x v="2"/>
    <n v="91756"/>
    <x v="1"/>
    <m/>
  </r>
  <r>
    <s v="SPLençóis Paulista"/>
    <n v="352680"/>
    <x v="3569"/>
    <s v="SP"/>
    <s v="Lençóis Paulista"/>
    <x v="2"/>
    <n v="61428"/>
    <x v="1"/>
    <m/>
  </r>
  <r>
    <s v="SPLimeira"/>
    <n v="352690"/>
    <x v="3570"/>
    <s v="SP"/>
    <s v="Limeira"/>
    <x v="2"/>
    <n v="276022"/>
    <x v="3"/>
    <m/>
  </r>
  <r>
    <s v="SPLindóia"/>
    <n v="352700"/>
    <x v="3571"/>
    <s v="SP"/>
    <s v="Lindóia"/>
    <x v="2"/>
    <n v="6712"/>
    <x v="2"/>
    <m/>
  </r>
  <r>
    <s v="SPLins"/>
    <n v="352710"/>
    <x v="3572"/>
    <s v="SP"/>
    <s v="Lins"/>
    <x v="2"/>
    <n v="71432"/>
    <x v="1"/>
    <m/>
  </r>
  <r>
    <s v="SPLorena"/>
    <n v="352720"/>
    <x v="3573"/>
    <s v="SP"/>
    <s v="Lorena"/>
    <x v="2"/>
    <n v="82537"/>
    <x v="1"/>
    <m/>
  </r>
  <r>
    <s v="SPLourdes"/>
    <n v="352725"/>
    <x v="3574"/>
    <s v="SP"/>
    <s v="Lourdes"/>
    <x v="2"/>
    <n v="2128"/>
    <x v="2"/>
    <m/>
  </r>
  <r>
    <s v="SPLouveira"/>
    <n v="352730"/>
    <x v="3575"/>
    <s v="SP"/>
    <s v="Louveira"/>
    <x v="2"/>
    <n v="37125"/>
    <x v="0"/>
    <m/>
  </r>
  <r>
    <s v="SPLucélia"/>
    <n v="352740"/>
    <x v="3576"/>
    <s v="SP"/>
    <s v="Lucélia"/>
    <x v="2"/>
    <n v="19882"/>
    <x v="2"/>
    <m/>
  </r>
  <r>
    <s v="SPLucianópolis"/>
    <n v="352750"/>
    <x v="3577"/>
    <s v="SP"/>
    <s v="Lucianópolis"/>
    <x v="2"/>
    <n v="2249"/>
    <x v="2"/>
    <m/>
  </r>
  <r>
    <s v="SPLuís Antônio"/>
    <n v="352760"/>
    <x v="3578"/>
    <s v="SP"/>
    <s v="Luís Antônio"/>
    <x v="2"/>
    <n v="11286"/>
    <x v="2"/>
    <m/>
  </r>
  <r>
    <s v="SPLuiziânia"/>
    <n v="352770"/>
    <x v="3579"/>
    <s v="SP"/>
    <s v="Luiziânia"/>
    <x v="2"/>
    <n v="5030"/>
    <x v="2"/>
    <m/>
  </r>
  <r>
    <s v="SPLupércio"/>
    <n v="352780"/>
    <x v="3580"/>
    <s v="SP"/>
    <s v="Lupércio"/>
    <x v="2"/>
    <n v="4353"/>
    <x v="2"/>
    <m/>
  </r>
  <r>
    <s v="SPLutécia"/>
    <n v="352790"/>
    <x v="3581"/>
    <s v="SP"/>
    <s v="Lutécia"/>
    <x v="2"/>
    <n v="2714"/>
    <x v="2"/>
    <m/>
  </r>
  <r>
    <s v="SPMacatuba"/>
    <n v="352800"/>
    <x v="3582"/>
    <s v="SP"/>
    <s v="Macatuba"/>
    <x v="2"/>
    <n v="16259"/>
    <x v="2"/>
    <m/>
  </r>
  <r>
    <s v="SPMacaubal"/>
    <n v="352810"/>
    <x v="3583"/>
    <s v="SP"/>
    <s v="Macaubal"/>
    <x v="2"/>
    <n v="7663"/>
    <x v="2"/>
    <m/>
  </r>
  <r>
    <s v="SPMacedônia"/>
    <n v="352820"/>
    <x v="3584"/>
    <s v="SP"/>
    <s v="Macedônia"/>
    <x v="2"/>
    <n v="3664"/>
    <x v="2"/>
    <m/>
  </r>
  <r>
    <s v="SPMagda"/>
    <n v="352830"/>
    <x v="3585"/>
    <s v="SP"/>
    <s v="Magda"/>
    <x v="2"/>
    <n v="3200"/>
    <x v="2"/>
    <m/>
  </r>
  <r>
    <s v="SPMairinque"/>
    <n v="352840"/>
    <x v="3586"/>
    <s v="SP"/>
    <s v="Mairinque"/>
    <x v="2"/>
    <n v="43223"/>
    <x v="0"/>
    <m/>
  </r>
  <r>
    <s v="SPMairiporã"/>
    <n v="352850"/>
    <x v="3587"/>
    <s v="SP"/>
    <s v="Mairiporã"/>
    <x v="2"/>
    <n v="80956"/>
    <x v="1"/>
    <m/>
  </r>
  <r>
    <s v="SPManduri"/>
    <n v="352860"/>
    <x v="3588"/>
    <s v="SP"/>
    <s v="Manduri"/>
    <x v="2"/>
    <n v="8992"/>
    <x v="2"/>
    <m/>
  </r>
  <r>
    <s v="SPMarabá Paulista"/>
    <n v="352870"/>
    <x v="3589"/>
    <s v="SP"/>
    <s v="Marabá Paulista"/>
    <x v="2"/>
    <n v="4812"/>
    <x v="2"/>
    <m/>
  </r>
  <r>
    <s v="SPMaracaí"/>
    <n v="352880"/>
    <x v="3590"/>
    <s v="SP"/>
    <s v="Maracaí"/>
    <x v="2"/>
    <n v="13332"/>
    <x v="2"/>
    <m/>
  </r>
  <r>
    <s v="SPMarapoama"/>
    <n v="352885"/>
    <x v="3591"/>
    <s v="SP"/>
    <s v="Marapoama"/>
    <x v="2"/>
    <n v="2633"/>
    <x v="2"/>
    <m/>
  </r>
  <r>
    <s v="SPMariápolis"/>
    <n v="352890"/>
    <x v="3592"/>
    <s v="SP"/>
    <s v="Mariápolis"/>
    <x v="2"/>
    <n v="3916"/>
    <x v="2"/>
    <m/>
  </r>
  <r>
    <s v="SPMarília"/>
    <n v="352900"/>
    <x v="3593"/>
    <s v="SP"/>
    <s v="Marília"/>
    <x v="2"/>
    <n v="216745"/>
    <x v="3"/>
    <m/>
  </r>
  <r>
    <s v="SPMarinópolis"/>
    <n v="352910"/>
    <x v="3594"/>
    <s v="SP"/>
    <s v="Marinópolis"/>
    <x v="2"/>
    <n v="2113"/>
    <x v="2"/>
    <m/>
  </r>
  <r>
    <s v="SPMartinópolis"/>
    <n v="352920"/>
    <x v="3595"/>
    <s v="SP"/>
    <s v="Martinópolis"/>
    <x v="2"/>
    <n v="24219"/>
    <x v="0"/>
    <m/>
  </r>
  <r>
    <s v="SPMatão"/>
    <n v="352930"/>
    <x v="3596"/>
    <s v="SP"/>
    <s v="Matão"/>
    <x v="2"/>
    <n v="76786"/>
    <x v="1"/>
    <m/>
  </r>
  <r>
    <s v="SPMauá"/>
    <n v="352940"/>
    <x v="3597"/>
    <s v="SP"/>
    <s v="Mauá"/>
    <x v="2"/>
    <n v="417064"/>
    <x v="3"/>
    <m/>
  </r>
  <r>
    <s v="SPMendonça"/>
    <n v="352950"/>
    <x v="3598"/>
    <s v="SP"/>
    <s v="Mendonça"/>
    <x v="2"/>
    <n v="4640"/>
    <x v="2"/>
    <m/>
  </r>
  <r>
    <s v="SPMeridiano"/>
    <n v="352960"/>
    <x v="3599"/>
    <s v="SP"/>
    <s v="Meridiano"/>
    <x v="2"/>
    <n v="3855"/>
    <x v="2"/>
    <m/>
  </r>
  <r>
    <s v="SPMesópolis"/>
    <n v="352965"/>
    <x v="3600"/>
    <s v="SP"/>
    <s v="Mesópolis"/>
    <x v="2"/>
    <n v="1886"/>
    <x v="2"/>
    <m/>
  </r>
  <r>
    <s v="SPMiguelópolis"/>
    <n v="352970"/>
    <x v="3601"/>
    <s v="SP"/>
    <s v="Miguelópolis"/>
    <x v="2"/>
    <n v="20451"/>
    <x v="0"/>
    <m/>
  </r>
  <r>
    <s v="SPMineiros do Tietê"/>
    <n v="352980"/>
    <x v="3602"/>
    <s v="SP"/>
    <s v="Mineiros do Tietê"/>
    <x v="2"/>
    <n v="12038"/>
    <x v="2"/>
    <m/>
  </r>
  <r>
    <s v="SPMiracatu"/>
    <n v="352990"/>
    <x v="3603"/>
    <s v="SP"/>
    <s v="Miracatu"/>
    <x v="2"/>
    <n v="20592"/>
    <x v="0"/>
    <m/>
  </r>
  <r>
    <s v="SPMira Estrela"/>
    <n v="353000"/>
    <x v="3604"/>
    <s v="SP"/>
    <s v="Mira Estrela"/>
    <x v="2"/>
    <n v="2820"/>
    <x v="2"/>
    <m/>
  </r>
  <r>
    <s v="SPMirandópolis"/>
    <n v="353010"/>
    <x v="3605"/>
    <s v="SP"/>
    <s v="Mirandópolis"/>
    <x v="2"/>
    <n v="27483"/>
    <x v="0"/>
    <m/>
  </r>
  <r>
    <s v="SPMirante do Paranapanema"/>
    <n v="353020"/>
    <x v="3606"/>
    <s v="SP"/>
    <s v="Mirante do Paranapanema"/>
    <x v="2"/>
    <n v="17059"/>
    <x v="2"/>
    <m/>
  </r>
  <r>
    <s v="SPMirassol"/>
    <n v="353030"/>
    <x v="3607"/>
    <s v="SP"/>
    <s v="Mirassol"/>
    <x v="2"/>
    <n v="53792"/>
    <x v="1"/>
    <m/>
  </r>
  <r>
    <s v="SPMirassolândia"/>
    <n v="353040"/>
    <x v="3608"/>
    <s v="SP"/>
    <s v="Mirassolândia"/>
    <x v="2"/>
    <n v="4295"/>
    <x v="2"/>
    <m/>
  </r>
  <r>
    <s v="SPMococa"/>
    <n v="353050"/>
    <x v="3609"/>
    <s v="SP"/>
    <s v="Mococa"/>
    <x v="2"/>
    <n v="66290"/>
    <x v="1"/>
    <m/>
  </r>
  <r>
    <s v="SPMoji Das Cruzes"/>
    <n v="353060"/>
    <x v="3610"/>
    <s v="SP"/>
    <s v="Moji Das Cruzes"/>
    <x v="2"/>
    <n v="387779"/>
    <x v="3"/>
    <m/>
  </r>
  <r>
    <s v="SPMogi Guaçu"/>
    <n v="353070"/>
    <x v="3611"/>
    <s v="SP"/>
    <s v="Mogi Guaçu"/>
    <x v="2"/>
    <n v="137245"/>
    <x v="3"/>
    <m/>
  </r>
  <r>
    <s v="SPMoji-mirim"/>
    <n v="353080"/>
    <x v="3612"/>
    <s v="SP"/>
    <s v="Moji-mirim"/>
    <x v="2"/>
    <n v="86505"/>
    <x v="1"/>
    <m/>
  </r>
  <r>
    <s v="SPMombuca"/>
    <n v="353090"/>
    <x v="3613"/>
    <s v="SP"/>
    <s v="Mombuca"/>
    <x v="2"/>
    <n v="3266"/>
    <x v="2"/>
    <m/>
  </r>
  <r>
    <s v="SPMonções"/>
    <n v="353100"/>
    <x v="3614"/>
    <s v="SP"/>
    <s v="Monções"/>
    <x v="2"/>
    <n v="2132"/>
    <x v="2"/>
    <m/>
  </r>
  <r>
    <s v="SPMongaguá"/>
    <n v="353110"/>
    <x v="3615"/>
    <s v="SP"/>
    <s v="Mongaguá"/>
    <x v="2"/>
    <n v="46293"/>
    <x v="0"/>
    <m/>
  </r>
  <r>
    <s v="SPMonte Alegre do Sul"/>
    <n v="353120"/>
    <x v="3616"/>
    <s v="SP"/>
    <s v="Monte Alegre do Sul"/>
    <x v="2"/>
    <n v="7152"/>
    <x v="2"/>
    <m/>
  </r>
  <r>
    <s v="SPMonte Alto"/>
    <n v="353130"/>
    <x v="3617"/>
    <s v="SP"/>
    <s v="Monte Alto"/>
    <x v="2"/>
    <n v="46642"/>
    <x v="0"/>
    <m/>
  </r>
  <r>
    <s v="SPMonte Aprazível"/>
    <n v="353140"/>
    <x v="3618"/>
    <s v="SP"/>
    <s v="Monte Aprazível"/>
    <x v="2"/>
    <n v="21746"/>
    <x v="0"/>
    <m/>
  </r>
  <r>
    <s v="SPMonte Azul Paulista"/>
    <n v="353150"/>
    <x v="3619"/>
    <s v="SP"/>
    <s v="Monte Azul Paulista"/>
    <x v="2"/>
    <n v="18931"/>
    <x v="2"/>
    <m/>
  </r>
  <r>
    <s v="SPMonte Castelo"/>
    <n v="353160"/>
    <x v="3620"/>
    <s v="SP"/>
    <s v="Monte Castelo"/>
    <x v="2"/>
    <n v="4063"/>
    <x v="2"/>
    <m/>
  </r>
  <r>
    <s v="SPMonteiro Lobato"/>
    <n v="353170"/>
    <x v="3621"/>
    <s v="SP"/>
    <s v="Monteiro Lobato"/>
    <x v="2"/>
    <n v="4120"/>
    <x v="2"/>
    <m/>
  </r>
  <r>
    <s v="SPMonte Mor"/>
    <n v="353180"/>
    <x v="3622"/>
    <s v="SP"/>
    <s v="Monte Mor"/>
    <x v="2"/>
    <n v="48949"/>
    <x v="0"/>
    <m/>
  </r>
  <r>
    <s v="SPMorro Agudo"/>
    <n v="353190"/>
    <x v="3623"/>
    <s v="SP"/>
    <s v="Morro Agudo"/>
    <x v="2"/>
    <n v="29116"/>
    <x v="0"/>
    <m/>
  </r>
  <r>
    <s v="SPMorungaba"/>
    <n v="353200"/>
    <x v="3624"/>
    <s v="SP"/>
    <s v="Morungaba"/>
    <x v="2"/>
    <n v="11769"/>
    <x v="2"/>
    <m/>
  </r>
  <r>
    <s v="SPMotuca"/>
    <n v="353205"/>
    <x v="3625"/>
    <s v="SP"/>
    <s v="Motuca"/>
    <x v="2"/>
    <n v="4290"/>
    <x v="2"/>
    <m/>
  </r>
  <r>
    <s v="SPMurutinga do Sul"/>
    <n v="353210"/>
    <x v="3626"/>
    <s v="SP"/>
    <s v="Murutinga do Sul"/>
    <x v="2"/>
    <n v="4186"/>
    <x v="2"/>
    <m/>
  </r>
  <r>
    <s v="SPNantes"/>
    <n v="353215"/>
    <x v="3627"/>
    <s v="SP"/>
    <s v="Nantes"/>
    <x v="2"/>
    <n v="2707"/>
    <x v="2"/>
    <m/>
  </r>
  <r>
    <s v="SPNarandiba"/>
    <n v="353220"/>
    <x v="3628"/>
    <s v="SP"/>
    <s v="Narandiba"/>
    <x v="2"/>
    <n v="4288"/>
    <x v="2"/>
    <m/>
  </r>
  <r>
    <s v="SPNatividade da Serra"/>
    <n v="353230"/>
    <x v="3629"/>
    <s v="SP"/>
    <s v="Natividade da Serra"/>
    <x v="2"/>
    <n v="6678"/>
    <x v="2"/>
    <m/>
  </r>
  <r>
    <s v="SPNazaré Paulista"/>
    <n v="353240"/>
    <x v="3630"/>
    <s v="SP"/>
    <s v="Nazaré Paulista"/>
    <x v="2"/>
    <n v="16414"/>
    <x v="2"/>
    <m/>
  </r>
  <r>
    <s v="SPNeves Paulista"/>
    <n v="353250"/>
    <x v="3631"/>
    <s v="SP"/>
    <s v="Neves Paulista"/>
    <x v="2"/>
    <n v="8772"/>
    <x v="2"/>
    <m/>
  </r>
  <r>
    <s v="SPNhandeara"/>
    <n v="353260"/>
    <x v="3632"/>
    <s v="SP"/>
    <s v="Nhandeara"/>
    <x v="2"/>
    <n v="10725"/>
    <x v="2"/>
    <m/>
  </r>
  <r>
    <s v="SPNipoã"/>
    <n v="353270"/>
    <x v="3633"/>
    <s v="SP"/>
    <s v="Nipoã"/>
    <x v="2"/>
    <n v="4274"/>
    <x v="2"/>
    <m/>
  </r>
  <r>
    <s v="SPNova Aliança"/>
    <n v="353280"/>
    <x v="3634"/>
    <s v="SP"/>
    <s v="Nova Aliança"/>
    <x v="2"/>
    <n v="5891"/>
    <x v="2"/>
    <m/>
  </r>
  <r>
    <s v="SPNova Campina"/>
    <n v="353282"/>
    <x v="3635"/>
    <s v="SP"/>
    <s v="Nova Campina"/>
    <x v="2"/>
    <n v="8515"/>
    <x v="2"/>
    <m/>
  </r>
  <r>
    <s v="SPNova Canaã Paulista"/>
    <n v="353284"/>
    <x v="3636"/>
    <s v="SP"/>
    <s v="Nova Canaã Paulista"/>
    <x v="2"/>
    <n v="2114"/>
    <x v="2"/>
    <m/>
  </r>
  <r>
    <s v="SPNova Castilho"/>
    <n v="353286"/>
    <x v="3637"/>
    <s v="SP"/>
    <s v="Nova Castilho"/>
    <x v="2"/>
    <n v="1125"/>
    <x v="2"/>
    <m/>
  </r>
  <r>
    <s v="SPNova Europa"/>
    <n v="353290"/>
    <x v="3638"/>
    <s v="SP"/>
    <s v="Nova Europa"/>
    <x v="2"/>
    <n v="9300"/>
    <x v="2"/>
    <m/>
  </r>
  <r>
    <s v="SPNova Granada"/>
    <n v="353300"/>
    <x v="3639"/>
    <s v="SP"/>
    <s v="Nova Granada"/>
    <x v="2"/>
    <n v="19180"/>
    <x v="2"/>
    <m/>
  </r>
  <r>
    <s v="SPNova Guataporanga"/>
    <n v="353310"/>
    <x v="3640"/>
    <s v="SP"/>
    <s v="Nova Guataporanga"/>
    <x v="2"/>
    <n v="2177"/>
    <x v="2"/>
    <m/>
  </r>
  <r>
    <s v="SPNova Independência"/>
    <n v="353320"/>
    <x v="3641"/>
    <s v="SP"/>
    <s v="Nova Independência"/>
    <x v="2"/>
    <n v="3068"/>
    <x v="2"/>
    <m/>
  </r>
  <r>
    <s v="SPNovais"/>
    <n v="353325"/>
    <x v="3642"/>
    <s v="SP"/>
    <s v="Novais"/>
    <x v="2"/>
    <n v="4592"/>
    <x v="2"/>
    <m/>
  </r>
  <r>
    <s v="SPNova Luzitânia"/>
    <n v="353330"/>
    <x v="3643"/>
    <s v="SP"/>
    <s v="Nova Luzitânia"/>
    <x v="2"/>
    <n v="3441"/>
    <x v="2"/>
    <m/>
  </r>
  <r>
    <s v="SPNova Odessa"/>
    <n v="353340"/>
    <x v="3644"/>
    <s v="SP"/>
    <s v="Nova Odessa"/>
    <x v="2"/>
    <n v="51242"/>
    <x v="1"/>
    <m/>
  </r>
  <r>
    <s v="SPNovo Horizonte"/>
    <n v="353350"/>
    <x v="3645"/>
    <s v="SP"/>
    <s v="Novo Horizonte"/>
    <x v="2"/>
    <n v="36593"/>
    <x v="0"/>
    <m/>
  </r>
  <r>
    <s v="SPNuporanga"/>
    <n v="353360"/>
    <x v="3646"/>
    <s v="SP"/>
    <s v="Nuporanga"/>
    <x v="2"/>
    <n v="6817"/>
    <x v="2"/>
    <m/>
  </r>
  <r>
    <s v="SPOcauçu"/>
    <n v="353370"/>
    <x v="3647"/>
    <s v="SP"/>
    <s v="Ocauçu"/>
    <x v="2"/>
    <n v="4163"/>
    <x v="2"/>
    <m/>
  </r>
  <r>
    <s v="SPÓleo"/>
    <n v="353380"/>
    <x v="3648"/>
    <s v="SP"/>
    <s v="Óleo"/>
    <x v="2"/>
    <n v="2673"/>
    <x v="2"/>
    <m/>
  </r>
  <r>
    <s v="SPOlímpia"/>
    <n v="353390"/>
    <x v="3649"/>
    <s v="SP"/>
    <s v="Olímpia"/>
    <x v="2"/>
    <n v="50024"/>
    <x v="1"/>
    <m/>
  </r>
  <r>
    <s v="SPOnda Verde"/>
    <n v="353400"/>
    <x v="3650"/>
    <s v="SP"/>
    <s v="Onda Verde"/>
    <x v="2"/>
    <n v="3884"/>
    <x v="2"/>
    <m/>
  </r>
  <r>
    <s v="SPOriente"/>
    <n v="353410"/>
    <x v="3651"/>
    <s v="SP"/>
    <s v="Oriente"/>
    <x v="2"/>
    <n v="6097"/>
    <x v="2"/>
    <m/>
  </r>
  <r>
    <s v="SPOrindiúva"/>
    <n v="353420"/>
    <x v="3652"/>
    <s v="SP"/>
    <s v="Orindiúva"/>
    <x v="2"/>
    <n v="5675"/>
    <x v="2"/>
    <m/>
  </r>
  <r>
    <s v="SPOrlândia"/>
    <n v="353430"/>
    <x v="3653"/>
    <s v="SP"/>
    <s v="Orlândia"/>
    <x v="2"/>
    <n v="39781"/>
    <x v="0"/>
    <m/>
  </r>
  <r>
    <s v="SPOsasco"/>
    <n v="353440"/>
    <x v="3654"/>
    <s v="SP"/>
    <s v="Osasco"/>
    <x v="2"/>
    <n v="666740"/>
    <x v="3"/>
    <m/>
  </r>
  <r>
    <s v="SPOscar Bressane"/>
    <n v="353450"/>
    <x v="3655"/>
    <s v="SP"/>
    <s v="Oscar Bressane"/>
    <x v="2"/>
    <n v="2537"/>
    <x v="2"/>
    <m/>
  </r>
  <r>
    <s v="SPOsvaldo Cruz"/>
    <n v="353460"/>
    <x v="3656"/>
    <s v="SP"/>
    <s v="Osvaldo Cruz"/>
    <x v="2"/>
    <n v="30917"/>
    <x v="0"/>
    <m/>
  </r>
  <r>
    <s v="SPOurinhos"/>
    <n v="353470"/>
    <x v="3657"/>
    <s v="SP"/>
    <s v="Ourinhos"/>
    <x v="2"/>
    <n v="103035"/>
    <x v="3"/>
    <m/>
  </r>
  <r>
    <s v="SPOuroeste"/>
    <n v="353475"/>
    <x v="3658"/>
    <s v="SP"/>
    <s v="Ouroeste"/>
    <x v="2"/>
    <n v="8405"/>
    <x v="2"/>
    <m/>
  </r>
  <r>
    <s v="SPOuro Verde"/>
    <n v="353480"/>
    <x v="3659"/>
    <s v="SP"/>
    <s v="Ouro Verde"/>
    <x v="2"/>
    <n v="7800"/>
    <x v="2"/>
    <m/>
  </r>
  <r>
    <s v="SPPacaembu"/>
    <n v="353490"/>
    <x v="3660"/>
    <s v="SP"/>
    <s v="Pacaembu"/>
    <x v="2"/>
    <n v="13226"/>
    <x v="2"/>
    <m/>
  </r>
  <r>
    <s v="SPPalestina"/>
    <n v="353500"/>
    <x v="3661"/>
    <s v="SP"/>
    <s v="Palestina"/>
    <x v="2"/>
    <n v="11051"/>
    <x v="2"/>
    <m/>
  </r>
  <r>
    <s v="SPPalmares Paulista"/>
    <n v="353510"/>
    <x v="3662"/>
    <s v="SP"/>
    <s v="Palmares Paulista"/>
    <x v="2"/>
    <n v="10934"/>
    <x v="2"/>
    <m/>
  </r>
  <r>
    <s v="SPPalmeira D'oeste"/>
    <n v="353520"/>
    <x v="3663"/>
    <s v="SP"/>
    <s v="Palmeira D´oeste"/>
    <x v="2"/>
    <n v="9584"/>
    <x v="2"/>
    <m/>
  </r>
  <r>
    <s v="SPPalmital"/>
    <n v="353530"/>
    <x v="3664"/>
    <s v="SP"/>
    <s v="Palmital"/>
    <x v="2"/>
    <n v="21186"/>
    <x v="0"/>
    <m/>
  </r>
  <r>
    <s v="SPPanorama"/>
    <n v="353540"/>
    <x v="3665"/>
    <s v="SP"/>
    <s v="Panorama"/>
    <x v="2"/>
    <n v="14583"/>
    <x v="2"/>
    <m/>
  </r>
  <r>
    <s v="SPParaguaçu Paulista"/>
    <n v="353550"/>
    <x v="3666"/>
    <s v="SP"/>
    <s v="Paraguaçu Paulista"/>
    <x v="2"/>
    <n v="42278"/>
    <x v="0"/>
    <m/>
  </r>
  <r>
    <s v="SPParaibuna"/>
    <n v="353560"/>
    <x v="3667"/>
    <s v="SP"/>
    <s v="Paraibuna"/>
    <x v="2"/>
    <n v="17388"/>
    <x v="2"/>
    <m/>
  </r>
  <r>
    <s v="SPParaíso"/>
    <n v="353570"/>
    <x v="3668"/>
    <s v="SP"/>
    <s v="Paraíso"/>
    <x v="2"/>
    <n v="5898"/>
    <x v="2"/>
    <m/>
  </r>
  <r>
    <s v="SPParanapanema"/>
    <n v="353580"/>
    <x v="3669"/>
    <s v="SP"/>
    <s v="Paranapanema"/>
    <x v="2"/>
    <n v="17808"/>
    <x v="2"/>
    <m/>
  </r>
  <r>
    <s v="SPParanapuã"/>
    <n v="353590"/>
    <x v="3670"/>
    <s v="SP"/>
    <s v="Paranapuã"/>
    <x v="2"/>
    <n v="3815"/>
    <x v="2"/>
    <m/>
  </r>
  <r>
    <s v="SPParapuã"/>
    <n v="353600"/>
    <x v="3671"/>
    <s v="SP"/>
    <s v="Parapuã"/>
    <x v="2"/>
    <n v="10844"/>
    <x v="2"/>
    <m/>
  </r>
  <r>
    <s v="SPPardinho"/>
    <n v="353610"/>
    <x v="3672"/>
    <s v="SP"/>
    <s v="Pardinho"/>
    <x v="2"/>
    <n v="5582"/>
    <x v="2"/>
    <m/>
  </r>
  <r>
    <s v="SPPariquera-açu"/>
    <n v="353620"/>
    <x v="3673"/>
    <s v="SP"/>
    <s v="Pariquera-açu"/>
    <x v="2"/>
    <n v="18446"/>
    <x v="2"/>
    <m/>
  </r>
  <r>
    <s v="SPParisi"/>
    <n v="353625"/>
    <x v="3674"/>
    <s v="SP"/>
    <s v="Parisi"/>
    <x v="2"/>
    <n v="2032"/>
    <x v="2"/>
    <m/>
  </r>
  <r>
    <s v="SPPatrocínio Paulista"/>
    <n v="353630"/>
    <x v="3675"/>
    <s v="SP"/>
    <s v="Patrocínio Paulista"/>
    <x v="2"/>
    <n v="13000"/>
    <x v="2"/>
    <m/>
  </r>
  <r>
    <s v="SPPaulicéia"/>
    <n v="353640"/>
    <x v="3676"/>
    <s v="SP"/>
    <s v="Paulicéia"/>
    <x v="2"/>
    <n v="6339"/>
    <x v="2"/>
    <m/>
  </r>
  <r>
    <s v="SPPaulínia"/>
    <n v="353650"/>
    <x v="3677"/>
    <s v="SP"/>
    <s v="Paulínia"/>
    <x v="2"/>
    <n v="82146"/>
    <x v="1"/>
    <m/>
  </r>
  <r>
    <s v="SPPaulistânia"/>
    <n v="353657"/>
    <x v="3678"/>
    <s v="SP"/>
    <s v="Paulistânia"/>
    <x v="2"/>
    <n v="1779"/>
    <x v="2"/>
    <m/>
  </r>
  <r>
    <s v="SPPaulo de Faria"/>
    <n v="353660"/>
    <x v="3679"/>
    <s v="SP"/>
    <s v="Paulo de Faria"/>
    <x v="2"/>
    <n v="8589"/>
    <x v="2"/>
    <m/>
  </r>
  <r>
    <s v="SPPederneiras"/>
    <n v="353670"/>
    <x v="3680"/>
    <s v="SP"/>
    <s v="Pederneiras"/>
    <x v="2"/>
    <n v="41497"/>
    <x v="0"/>
    <m/>
  </r>
  <r>
    <s v="SPPedra Bela"/>
    <n v="353680"/>
    <x v="3681"/>
    <s v="SP"/>
    <s v="Pedra Bela"/>
    <x v="2"/>
    <n v="5780"/>
    <x v="2"/>
    <m/>
  </r>
  <r>
    <s v="SPPedranópolis"/>
    <n v="353690"/>
    <x v="3682"/>
    <s v="SP"/>
    <s v="Pedranópolis"/>
    <x v="2"/>
    <n v="2558"/>
    <x v="2"/>
    <m/>
  </r>
  <r>
    <s v="SPPedregulho"/>
    <n v="353700"/>
    <x v="3683"/>
    <s v="SP"/>
    <s v="Pedregulho"/>
    <x v="2"/>
    <n v="15700"/>
    <x v="2"/>
    <m/>
  </r>
  <r>
    <s v="SPPedreira"/>
    <n v="353710"/>
    <x v="3684"/>
    <s v="SP"/>
    <s v="Pedreira"/>
    <x v="2"/>
    <n v="41558"/>
    <x v="0"/>
    <m/>
  </r>
  <r>
    <s v="SPPedrinhas Paulista"/>
    <n v="353715"/>
    <x v="3685"/>
    <s v="SP"/>
    <s v="Pedrinhas Paulista"/>
    <x v="2"/>
    <n v="2940"/>
    <x v="2"/>
    <m/>
  </r>
  <r>
    <s v="SPPedro de Toledo"/>
    <n v="353720"/>
    <x v="3686"/>
    <s v="SP"/>
    <s v="Pedro de Toledo"/>
    <x v="2"/>
    <n v="10204"/>
    <x v="2"/>
    <m/>
  </r>
  <r>
    <s v="SPPenápolis"/>
    <n v="353730"/>
    <x v="3687"/>
    <s v="SP"/>
    <s v="Penápolis"/>
    <x v="2"/>
    <n v="58510"/>
    <x v="1"/>
    <m/>
  </r>
  <r>
    <s v="SPPereira Barreto"/>
    <n v="353740"/>
    <x v="3688"/>
    <s v="SP"/>
    <s v="Pereira Barreto"/>
    <x v="2"/>
    <n v="24962"/>
    <x v="0"/>
    <m/>
  </r>
  <r>
    <s v="SPPereiras"/>
    <n v="353750"/>
    <x v="3689"/>
    <s v="SP"/>
    <s v="Pereiras"/>
    <x v="2"/>
    <n v="7454"/>
    <x v="2"/>
    <m/>
  </r>
  <r>
    <s v="SPPeruíbe"/>
    <n v="353760"/>
    <x v="3690"/>
    <s v="SP"/>
    <s v="Peruíbe"/>
    <x v="2"/>
    <n v="59773"/>
    <x v="1"/>
    <m/>
  </r>
  <r>
    <s v="SPPiacatu"/>
    <n v="353770"/>
    <x v="3691"/>
    <s v="SP"/>
    <s v="Piacatu"/>
    <x v="2"/>
    <n v="5287"/>
    <x v="2"/>
    <m/>
  </r>
  <r>
    <s v="SPPiedade"/>
    <n v="353780"/>
    <x v="3692"/>
    <s v="SP"/>
    <s v="Piedade"/>
    <x v="2"/>
    <n v="52143"/>
    <x v="1"/>
    <m/>
  </r>
  <r>
    <s v="SPPilar do Sul"/>
    <n v="353790"/>
    <x v="3693"/>
    <s v="SP"/>
    <s v="Pilar do Sul"/>
    <x v="2"/>
    <n v="26406"/>
    <x v="0"/>
    <m/>
  </r>
  <r>
    <s v="SPPindamonhangaba"/>
    <n v="353800"/>
    <x v="3694"/>
    <s v="SP"/>
    <s v="Pindamonhangaba"/>
    <x v="2"/>
    <n v="146995"/>
    <x v="3"/>
    <m/>
  </r>
  <r>
    <s v="SPPindorama"/>
    <n v="353810"/>
    <x v="3695"/>
    <s v="SP"/>
    <s v="Pindorama"/>
    <x v="2"/>
    <n v="15039"/>
    <x v="2"/>
    <m/>
  </r>
  <r>
    <s v="SPPinhalzinho"/>
    <n v="353820"/>
    <x v="3696"/>
    <s v="SP"/>
    <s v="Pinhalzinho"/>
    <x v="2"/>
    <n v="13105"/>
    <x v="2"/>
    <m/>
  </r>
  <r>
    <s v="SPPiquerobi"/>
    <n v="353830"/>
    <x v="3697"/>
    <s v="SP"/>
    <s v="Piquerobi"/>
    <x v="2"/>
    <n v="3537"/>
    <x v="2"/>
    <m/>
  </r>
  <r>
    <s v="SPPiquete"/>
    <n v="353850"/>
    <x v="3698"/>
    <s v="SP"/>
    <s v="Piquete"/>
    <x v="2"/>
    <n v="14107"/>
    <x v="2"/>
    <m/>
  </r>
  <r>
    <s v="SPPiracaia"/>
    <n v="353860"/>
    <x v="3699"/>
    <s v="SP"/>
    <s v="Piracaia"/>
    <x v="2"/>
    <n v="25116"/>
    <x v="0"/>
    <m/>
  </r>
  <r>
    <s v="SPPiracicaba"/>
    <n v="353870"/>
    <x v="3700"/>
    <s v="SP"/>
    <s v="Piracicaba"/>
    <x v="2"/>
    <n v="364571"/>
    <x v="3"/>
    <m/>
  </r>
  <r>
    <s v="SPPiraju"/>
    <n v="353880"/>
    <x v="3701"/>
    <s v="SP"/>
    <s v="Piraju"/>
    <x v="2"/>
    <n v="28475"/>
    <x v="0"/>
    <m/>
  </r>
  <r>
    <s v="SPPirajuí"/>
    <n v="353890"/>
    <x v="3702"/>
    <s v="SP"/>
    <s v="Pirajuí"/>
    <x v="2"/>
    <n v="22704"/>
    <x v="0"/>
    <m/>
  </r>
  <r>
    <s v="SPPirangi"/>
    <n v="353900"/>
    <x v="3703"/>
    <s v="SP"/>
    <s v="Pirangi"/>
    <x v="2"/>
    <n v="10623"/>
    <x v="2"/>
    <m/>
  </r>
  <r>
    <s v="SPPirapora do Bom Jesus"/>
    <n v="353910"/>
    <x v="3704"/>
    <s v="SP"/>
    <s v="Pirapora do Bom Jesus"/>
    <x v="2"/>
    <n v="15733"/>
    <x v="2"/>
    <m/>
  </r>
  <r>
    <s v="SPPirapozinho"/>
    <n v="353920"/>
    <x v="3705"/>
    <s v="SP"/>
    <s v="Pirapozinho"/>
    <x v="2"/>
    <n v="24694"/>
    <x v="0"/>
    <m/>
  </r>
  <r>
    <s v="SPPirassununga"/>
    <n v="353930"/>
    <x v="3706"/>
    <s v="SP"/>
    <s v="Pirassununga"/>
    <x v="2"/>
    <n v="70081"/>
    <x v="1"/>
    <m/>
  </r>
  <r>
    <s v="SPPiratininga"/>
    <n v="353940"/>
    <x v="3707"/>
    <s v="SP"/>
    <s v="Piratininga"/>
    <x v="2"/>
    <n v="12072"/>
    <x v="2"/>
    <m/>
  </r>
  <r>
    <s v="SPPitangueiras"/>
    <n v="353950"/>
    <x v="3708"/>
    <s v="SP"/>
    <s v="Pitangueiras"/>
    <x v="2"/>
    <n v="35307"/>
    <x v="0"/>
    <m/>
  </r>
  <r>
    <s v="SPPlanalto"/>
    <n v="353960"/>
    <x v="3709"/>
    <s v="SP"/>
    <s v="Planalto"/>
    <x v="2"/>
    <n v="4463"/>
    <x v="2"/>
    <m/>
  </r>
  <r>
    <s v="SPPlatina"/>
    <n v="353970"/>
    <x v="3710"/>
    <s v="SP"/>
    <s v="Platina"/>
    <x v="2"/>
    <n v="3192"/>
    <x v="2"/>
    <m/>
  </r>
  <r>
    <s v="SPPoá"/>
    <n v="353980"/>
    <x v="3711"/>
    <s v="SP"/>
    <s v="Poá"/>
    <x v="2"/>
    <n v="106013"/>
    <x v="3"/>
    <m/>
  </r>
  <r>
    <s v="SPPoloni"/>
    <n v="353990"/>
    <x v="3712"/>
    <s v="SP"/>
    <s v="Poloni"/>
    <x v="2"/>
    <n v="5395"/>
    <x v="2"/>
    <m/>
  </r>
  <r>
    <s v="SPPompéia"/>
    <n v="354000"/>
    <x v="3713"/>
    <s v="SP"/>
    <s v="Pompéia"/>
    <x v="2"/>
    <n v="19964"/>
    <x v="2"/>
    <m/>
  </r>
  <r>
    <s v="SPPongaí"/>
    <n v="354010"/>
    <x v="3714"/>
    <s v="SP"/>
    <s v="Pongaí"/>
    <x v="2"/>
    <n v="3481"/>
    <x v="2"/>
    <m/>
  </r>
  <r>
    <s v="SPPontal"/>
    <n v="354020"/>
    <x v="3715"/>
    <s v="SP"/>
    <s v="Pontal"/>
    <x v="2"/>
    <n v="40244"/>
    <x v="0"/>
    <m/>
  </r>
  <r>
    <s v="SPPontalinda"/>
    <n v="354025"/>
    <x v="3716"/>
    <s v="SP"/>
    <s v="Pontalinda"/>
    <x v="2"/>
    <n v="4074"/>
    <x v="2"/>
    <m/>
  </r>
  <r>
    <s v="SPPontes Gestal"/>
    <n v="354030"/>
    <x v="3717"/>
    <s v="SP"/>
    <s v="Pontes Gestal"/>
    <x v="2"/>
    <n v="2518"/>
    <x v="2"/>
    <m/>
  </r>
  <r>
    <s v="SPPopulina"/>
    <n v="354040"/>
    <x v="3718"/>
    <s v="SP"/>
    <s v="Populina"/>
    <x v="2"/>
    <n v="4223"/>
    <x v="2"/>
    <m/>
  </r>
  <r>
    <s v="SPPorangaba"/>
    <n v="354050"/>
    <x v="3719"/>
    <s v="SP"/>
    <s v="Porangaba"/>
    <x v="2"/>
    <n v="8326"/>
    <x v="2"/>
    <m/>
  </r>
  <r>
    <s v="SPPorto Feliz"/>
    <n v="354060"/>
    <x v="3720"/>
    <s v="SP"/>
    <s v="Porto Feliz"/>
    <x v="2"/>
    <n v="48893"/>
    <x v="0"/>
    <m/>
  </r>
  <r>
    <s v="SPPorto Ferreira"/>
    <n v="354070"/>
    <x v="3721"/>
    <s v="SP"/>
    <s v="Porto Ferreira"/>
    <x v="2"/>
    <n v="51400"/>
    <x v="1"/>
    <m/>
  </r>
  <r>
    <s v="SPPotim"/>
    <n v="354075"/>
    <x v="3722"/>
    <s v="SP"/>
    <s v="Potim"/>
    <x v="2"/>
    <n v="19397"/>
    <x v="2"/>
    <m/>
  </r>
  <r>
    <s v="SPPotirendaba"/>
    <n v="354080"/>
    <x v="3723"/>
    <s v="SP"/>
    <s v="Potirendaba"/>
    <x v="2"/>
    <n v="15449"/>
    <x v="2"/>
    <m/>
  </r>
  <r>
    <s v="SPPracinha"/>
    <n v="354085"/>
    <x v="3724"/>
    <s v="SP"/>
    <s v="Pracinha"/>
    <x v="2"/>
    <n v="2858"/>
    <x v="2"/>
    <m/>
  </r>
  <r>
    <s v="SPPradópolis"/>
    <n v="354090"/>
    <x v="3725"/>
    <s v="SP"/>
    <s v="Pradópolis"/>
    <x v="2"/>
    <n v="17377"/>
    <x v="2"/>
    <m/>
  </r>
  <r>
    <s v="SPPraia Grande"/>
    <n v="354100"/>
    <x v="3726"/>
    <s v="SP"/>
    <s v="Praia Grande"/>
    <x v="2"/>
    <n v="262051"/>
    <x v="3"/>
    <m/>
  </r>
  <r>
    <s v="SPPratânia"/>
    <n v="354105"/>
    <x v="3727"/>
    <s v="SP"/>
    <s v="Pratânia"/>
    <x v="2"/>
    <n v="4599"/>
    <x v="2"/>
    <m/>
  </r>
  <r>
    <s v="SPPresidente Alves"/>
    <n v="354110"/>
    <x v="3728"/>
    <s v="SP"/>
    <s v="Presidente Alves"/>
    <x v="2"/>
    <n v="4123"/>
    <x v="2"/>
    <m/>
  </r>
  <r>
    <s v="SPPresidente Bernardes"/>
    <n v="354120"/>
    <x v="3729"/>
    <s v="SP"/>
    <s v="Presidente Bernardes"/>
    <x v="2"/>
    <n v="13570"/>
    <x v="2"/>
    <m/>
  </r>
  <r>
    <s v="SPPresidente Epitácio"/>
    <n v="354130"/>
    <x v="3730"/>
    <s v="SP"/>
    <s v="Presidente Epitácio"/>
    <x v="2"/>
    <n v="41318"/>
    <x v="0"/>
    <m/>
  </r>
  <r>
    <s v="SPPresidente Prudente"/>
    <n v="354140"/>
    <x v="3731"/>
    <s v="SP"/>
    <s v="Presidente Prudente"/>
    <x v="2"/>
    <n v="207610"/>
    <x v="3"/>
    <m/>
  </r>
  <r>
    <s v="SPPresidente Venceslau"/>
    <n v="354150"/>
    <x v="3732"/>
    <s v="SP"/>
    <s v="Presidente Venceslau"/>
    <x v="2"/>
    <n v="37910"/>
    <x v="0"/>
    <m/>
  </r>
  <r>
    <s v="SPPromissão"/>
    <n v="354160"/>
    <x v="3733"/>
    <s v="SP"/>
    <s v="Promissão"/>
    <x v="2"/>
    <n v="35674"/>
    <x v="0"/>
    <m/>
  </r>
  <r>
    <s v="SPQuadra"/>
    <n v="354165"/>
    <x v="3734"/>
    <s v="SP"/>
    <s v="Quadra"/>
    <x v="2"/>
    <n v="3236"/>
    <x v="2"/>
    <m/>
  </r>
  <r>
    <s v="SPQuatá"/>
    <n v="354170"/>
    <x v="3735"/>
    <s v="SP"/>
    <s v="Quatá"/>
    <x v="2"/>
    <n v="12799"/>
    <x v="2"/>
    <m/>
  </r>
  <r>
    <s v="SPQueiroz"/>
    <n v="354180"/>
    <x v="3736"/>
    <s v="SP"/>
    <s v="Queiroz"/>
    <x v="2"/>
    <n v="2808"/>
    <x v="2"/>
    <m/>
  </r>
  <r>
    <s v="SPQueluz"/>
    <n v="354190"/>
    <x v="3737"/>
    <s v="SP"/>
    <s v="Queluz"/>
    <x v="2"/>
    <n v="11309"/>
    <x v="2"/>
    <m/>
  </r>
  <r>
    <s v="SPQuintana"/>
    <n v="354200"/>
    <x v="3738"/>
    <s v="SP"/>
    <s v="Quintana"/>
    <x v="2"/>
    <n v="6004"/>
    <x v="2"/>
    <m/>
  </r>
  <r>
    <s v="SPRafard"/>
    <n v="354210"/>
    <x v="3739"/>
    <s v="SP"/>
    <s v="Rafard"/>
    <x v="2"/>
    <n v="8612"/>
    <x v="2"/>
    <m/>
  </r>
  <r>
    <s v="SPRancharia"/>
    <n v="354220"/>
    <x v="3740"/>
    <s v="SP"/>
    <s v="Rancharia"/>
    <x v="2"/>
    <n v="28804"/>
    <x v="0"/>
    <m/>
  </r>
  <r>
    <s v="SPRedenção da Serra"/>
    <n v="354230"/>
    <x v="3741"/>
    <s v="SP"/>
    <s v="Redenção da Serra"/>
    <x v="2"/>
    <n v="3873"/>
    <x v="2"/>
    <m/>
  </r>
  <r>
    <s v="SPRegente Feijó"/>
    <n v="354240"/>
    <x v="3742"/>
    <s v="SP"/>
    <s v="Regente Feijó"/>
    <x v="2"/>
    <n v="18494"/>
    <x v="2"/>
    <m/>
  </r>
  <r>
    <s v="SPReginópolis"/>
    <n v="354250"/>
    <x v="3743"/>
    <s v="SP"/>
    <s v="Reginópolis"/>
    <x v="2"/>
    <n v="7323"/>
    <x v="2"/>
    <m/>
  </r>
  <r>
    <s v="SPRegistro"/>
    <n v="354260"/>
    <x v="3744"/>
    <s v="SP"/>
    <s v="Registro"/>
    <x v="2"/>
    <n v="54261"/>
    <x v="1"/>
    <m/>
  </r>
  <r>
    <s v="SPRestinga"/>
    <n v="354270"/>
    <x v="3745"/>
    <s v="SP"/>
    <s v="Restinga"/>
    <x v="2"/>
    <n v="6587"/>
    <x v="2"/>
    <m/>
  </r>
  <r>
    <s v="SPRibeira"/>
    <n v="354280"/>
    <x v="3746"/>
    <s v="SP"/>
    <s v="Ribeira"/>
    <x v="2"/>
    <n v="3358"/>
    <x v="2"/>
    <m/>
  </r>
  <r>
    <s v="SPRibeirão Bonito"/>
    <n v="354290"/>
    <x v="3747"/>
    <s v="SP"/>
    <s v="Ribeirão Bonito"/>
    <x v="2"/>
    <n v="12135"/>
    <x v="2"/>
    <m/>
  </r>
  <r>
    <s v="SPRibeirão Branco"/>
    <n v="354300"/>
    <x v="3748"/>
    <s v="SP"/>
    <s v="Ribeirão Branco"/>
    <x v="2"/>
    <n v="18269"/>
    <x v="2"/>
    <m/>
  </r>
  <r>
    <s v="SPRibeirão Corrente"/>
    <n v="354310"/>
    <x v="3749"/>
    <s v="SP"/>
    <s v="Ribeirão Corrente"/>
    <x v="2"/>
    <n v="4273"/>
    <x v="2"/>
    <m/>
  </r>
  <r>
    <s v="SPRibeirão do Sul"/>
    <n v="354320"/>
    <x v="3750"/>
    <s v="SP"/>
    <s v="Ribeirão do Sul"/>
    <x v="2"/>
    <n v="4446"/>
    <x v="2"/>
    <m/>
  </r>
  <r>
    <s v="SPRibeirão Dos Índios"/>
    <n v="354323"/>
    <x v="3751"/>
    <s v="SP"/>
    <s v="Ribeirão Dos Índios"/>
    <x v="2"/>
    <n v="2187"/>
    <x v="2"/>
    <m/>
  </r>
  <r>
    <s v="SPRibeirão Grande"/>
    <n v="354325"/>
    <x v="3752"/>
    <s v="SP"/>
    <s v="Ribeirão Grande"/>
    <x v="2"/>
    <n v="7422"/>
    <x v="2"/>
    <m/>
  </r>
  <r>
    <s v="SPRibeirão Pires"/>
    <n v="354330"/>
    <x v="3753"/>
    <s v="SP"/>
    <s v="Ribeirão Pires"/>
    <x v="2"/>
    <n v="113068"/>
    <x v="3"/>
    <m/>
  </r>
  <r>
    <s v="SPRibeirão Preto"/>
    <n v="354340"/>
    <x v="3754"/>
    <s v="SP"/>
    <s v="Ribeirão Preto"/>
    <x v="2"/>
    <n v="604682"/>
    <x v="3"/>
    <m/>
  </r>
  <r>
    <s v="SPRiversul"/>
    <n v="354350"/>
    <x v="3755"/>
    <s v="SP"/>
    <s v="Riversul"/>
    <x v="2"/>
    <n v="6163"/>
    <x v="2"/>
    <m/>
  </r>
  <r>
    <s v="SPRifaina"/>
    <n v="354360"/>
    <x v="3756"/>
    <s v="SP"/>
    <s v="Rifaina"/>
    <x v="2"/>
    <n v="3436"/>
    <x v="2"/>
    <m/>
  </r>
  <r>
    <s v="SPRincão"/>
    <n v="354370"/>
    <x v="3757"/>
    <s v="SP"/>
    <s v="Rincão"/>
    <x v="2"/>
    <n v="10414"/>
    <x v="2"/>
    <m/>
  </r>
  <r>
    <s v="SPRinópolis"/>
    <n v="354380"/>
    <x v="3758"/>
    <s v="SP"/>
    <s v="Rinópolis"/>
    <x v="2"/>
    <n v="9935"/>
    <x v="2"/>
    <m/>
  </r>
  <r>
    <s v="SPRio Claro"/>
    <n v="354390"/>
    <x v="3759"/>
    <s v="SP"/>
    <s v="Rio Claro"/>
    <x v="2"/>
    <n v="186253"/>
    <x v="3"/>
    <m/>
  </r>
  <r>
    <s v="SPRio Das Pedras"/>
    <n v="354400"/>
    <x v="3760"/>
    <s v="SP"/>
    <s v="Rio Das Pedras"/>
    <x v="2"/>
    <n v="29501"/>
    <x v="0"/>
    <m/>
  </r>
  <r>
    <s v="SPRio Grande da Serra"/>
    <n v="354410"/>
    <x v="3761"/>
    <s v="SP"/>
    <s v="Rio Grande da Serra"/>
    <x v="2"/>
    <n v="43974"/>
    <x v="0"/>
    <m/>
  </r>
  <r>
    <s v="SPRiolândia"/>
    <n v="354420"/>
    <x v="3762"/>
    <s v="SP"/>
    <s v="Riolândia"/>
    <x v="2"/>
    <n v="10575"/>
    <x v="2"/>
    <m/>
  </r>
  <r>
    <s v="SPRosana"/>
    <n v="354425"/>
    <x v="3763"/>
    <s v="SP"/>
    <s v="Rosana"/>
    <x v="2"/>
    <n v="19691"/>
    <x v="2"/>
    <m/>
  </r>
  <r>
    <s v="SPRoseira"/>
    <n v="354430"/>
    <x v="3764"/>
    <s v="SP"/>
    <s v="Roseira"/>
    <x v="2"/>
    <n v="9599"/>
    <x v="2"/>
    <m/>
  </r>
  <r>
    <s v="SPRubiácea"/>
    <n v="354440"/>
    <x v="3765"/>
    <s v="SP"/>
    <s v="Rubiácea"/>
    <x v="2"/>
    <n v="2729"/>
    <x v="2"/>
    <m/>
  </r>
  <r>
    <s v="SPRubinéia"/>
    <n v="354450"/>
    <x v="3766"/>
    <s v="SP"/>
    <s v="Rubinéia"/>
    <x v="2"/>
    <n v="2862"/>
    <x v="2"/>
    <m/>
  </r>
  <r>
    <s v="SPSabino"/>
    <n v="354460"/>
    <x v="3767"/>
    <s v="SP"/>
    <s v="Sabino"/>
    <x v="2"/>
    <n v="5217"/>
    <x v="2"/>
    <m/>
  </r>
  <r>
    <s v="SPSagres"/>
    <n v="354470"/>
    <x v="3768"/>
    <s v="SP"/>
    <s v="Sagres"/>
    <x v="2"/>
    <n v="2395"/>
    <x v="2"/>
    <m/>
  </r>
  <r>
    <s v="SPSales"/>
    <n v="354480"/>
    <x v="3769"/>
    <s v="SP"/>
    <s v="Sales"/>
    <x v="2"/>
    <n v="5451"/>
    <x v="2"/>
    <m/>
  </r>
  <r>
    <s v="SPSales Oliveira"/>
    <n v="354490"/>
    <x v="3770"/>
    <s v="SP"/>
    <s v="Sales Oliveira"/>
    <x v="2"/>
    <n v="10568"/>
    <x v="2"/>
    <m/>
  </r>
  <r>
    <s v="SPSalesópolis"/>
    <n v="354500"/>
    <x v="3771"/>
    <s v="SP"/>
    <s v="Salesópolis"/>
    <x v="2"/>
    <n v="15635"/>
    <x v="2"/>
    <m/>
  </r>
  <r>
    <s v="SPSalmourão"/>
    <n v="354510"/>
    <x v="3772"/>
    <s v="SP"/>
    <s v="Salmourão"/>
    <x v="2"/>
    <n v="4818"/>
    <x v="2"/>
    <m/>
  </r>
  <r>
    <s v="SPSaltinho"/>
    <n v="354515"/>
    <x v="3773"/>
    <s v="SP"/>
    <s v="Saltinho"/>
    <x v="2"/>
    <n v="7059"/>
    <x v="2"/>
    <m/>
  </r>
  <r>
    <s v="SPSalto"/>
    <n v="354520"/>
    <x v="3774"/>
    <s v="SP"/>
    <s v="Salto"/>
    <x v="2"/>
    <n v="105516"/>
    <x v="3"/>
    <m/>
  </r>
  <r>
    <s v="SPSalto de Pirapora"/>
    <n v="354530"/>
    <x v="3775"/>
    <s v="SP"/>
    <s v="Salto de Pirapora"/>
    <x v="2"/>
    <n v="40132"/>
    <x v="0"/>
    <m/>
  </r>
  <r>
    <s v="SPSalto Grande"/>
    <n v="354540"/>
    <x v="3776"/>
    <s v="SP"/>
    <s v="Salto Grande"/>
    <x v="2"/>
    <n v="8787"/>
    <x v="2"/>
    <m/>
  </r>
  <r>
    <s v="SPSandovalina"/>
    <n v="354550"/>
    <x v="3777"/>
    <s v="SP"/>
    <s v="Sandovalina"/>
    <x v="2"/>
    <n v="3699"/>
    <x v="2"/>
    <m/>
  </r>
  <r>
    <s v="SPSanta Adélia"/>
    <n v="354560"/>
    <x v="3778"/>
    <s v="SP"/>
    <s v="Santa Adélia"/>
    <x v="2"/>
    <n v="14333"/>
    <x v="2"/>
    <m/>
  </r>
  <r>
    <s v="SPSanta Albertina"/>
    <n v="354570"/>
    <x v="3779"/>
    <s v="SP"/>
    <s v="Santa Albertina"/>
    <x v="2"/>
    <n v="5723"/>
    <x v="2"/>
    <m/>
  </r>
  <r>
    <s v="SPSanta Bárbara D'oeste"/>
    <n v="354580"/>
    <x v="3780"/>
    <s v="SP"/>
    <s v="Santa Bárbara D´oeste"/>
    <x v="2"/>
    <n v="180009"/>
    <x v="3"/>
    <m/>
  </r>
  <r>
    <s v="SPSanta Branca"/>
    <n v="354600"/>
    <x v="3781"/>
    <s v="SP"/>
    <s v="Santa Branca"/>
    <x v="2"/>
    <n v="13763"/>
    <x v="2"/>
    <m/>
  </r>
  <r>
    <s v="SPSanta Clara D'oeste"/>
    <n v="354610"/>
    <x v="3782"/>
    <s v="SP"/>
    <s v="Santa Clara D´oeste"/>
    <x v="2"/>
    <n v="2084"/>
    <x v="2"/>
    <m/>
  </r>
  <r>
    <s v="SPSanta Cruz da Conceição"/>
    <n v="354620"/>
    <x v="3783"/>
    <s v="SP"/>
    <s v="Santa Cruz da Conceição"/>
    <x v="2"/>
    <n v="4002"/>
    <x v="2"/>
    <m/>
  </r>
  <r>
    <s v="SPSanta Cruz da Esperança"/>
    <n v="354625"/>
    <x v="3784"/>
    <s v="SP"/>
    <s v="Santa Cruz da Esperança"/>
    <x v="2"/>
    <n v="1953"/>
    <x v="2"/>
    <m/>
  </r>
  <r>
    <s v="SPSanta Cruz Das Palmeiras"/>
    <n v="354630"/>
    <x v="3785"/>
    <s v="SP"/>
    <s v="Santa Cruz Das Palmeiras"/>
    <x v="2"/>
    <n v="29932"/>
    <x v="0"/>
    <m/>
  </r>
  <r>
    <s v="SPSanta Cruz do Rio Pardo"/>
    <n v="354640"/>
    <x v="3786"/>
    <s v="SP"/>
    <s v="Santa Cruz do Rio Pardo"/>
    <x v="2"/>
    <n v="43921"/>
    <x v="0"/>
    <m/>
  </r>
  <r>
    <s v="SPSanta Ernestina"/>
    <n v="354650"/>
    <x v="3787"/>
    <s v="SP"/>
    <s v="Santa Ernestina"/>
    <x v="2"/>
    <n v="5568"/>
    <x v="2"/>
    <m/>
  </r>
  <r>
    <s v="SPSanta fé do Sul"/>
    <n v="354660"/>
    <x v="3788"/>
    <s v="SP"/>
    <s v="Santa fé do Sul"/>
    <x v="2"/>
    <n v="29239"/>
    <x v="0"/>
    <m/>
  </r>
  <r>
    <s v="SPSanta Gertrudes"/>
    <n v="354670"/>
    <x v="3789"/>
    <s v="SP"/>
    <s v="Santa Gertrudes"/>
    <x v="2"/>
    <n v="21634"/>
    <x v="0"/>
    <m/>
  </r>
  <r>
    <s v="SPSanta Isabel"/>
    <n v="354680"/>
    <x v="3790"/>
    <s v="SP"/>
    <s v="Santa Isabel"/>
    <x v="2"/>
    <n v="50453"/>
    <x v="1"/>
    <m/>
  </r>
  <r>
    <s v="SPSanta Lúcia"/>
    <n v="354690"/>
    <x v="3791"/>
    <s v="SP"/>
    <s v="Santa Lúcia"/>
    <x v="2"/>
    <n v="8248"/>
    <x v="2"/>
    <m/>
  </r>
  <r>
    <s v="SPSanta Maria da Serra"/>
    <n v="354700"/>
    <x v="3792"/>
    <s v="SP"/>
    <s v="Santa Maria da Serra"/>
    <x v="2"/>
    <n v="5413"/>
    <x v="2"/>
    <m/>
  </r>
  <r>
    <s v="SPSanta Mercedes"/>
    <n v="354710"/>
    <x v="3793"/>
    <s v="SP"/>
    <s v="Santa Mercedes"/>
    <x v="2"/>
    <n v="2831"/>
    <x v="2"/>
    <m/>
  </r>
  <r>
    <s v="SPSantana da Ponte Pensa"/>
    <n v="354720"/>
    <x v="3794"/>
    <s v="SP"/>
    <s v="Santana da Ponte Pensa"/>
    <x v="2"/>
    <n v="1641"/>
    <x v="2"/>
    <m/>
  </r>
  <r>
    <s v="SPSantana de Parnaíba"/>
    <n v="354730"/>
    <x v="3795"/>
    <s v="SP"/>
    <s v="Santana de Parnaíba"/>
    <x v="2"/>
    <n v="108813"/>
    <x v="3"/>
    <m/>
  </r>
  <r>
    <s v="SPSanta Rita D'oeste"/>
    <n v="354740"/>
    <x v="3796"/>
    <s v="SP"/>
    <s v="Santa Rita D´oeste"/>
    <x v="2"/>
    <n v="2543"/>
    <x v="2"/>
    <m/>
  </r>
  <r>
    <s v="SPSanta Rita do Passa Quatro"/>
    <n v="354750"/>
    <x v="3797"/>
    <s v="SP"/>
    <s v="Santa Rita do Passa Quatro"/>
    <x v="2"/>
    <n v="26478"/>
    <x v="0"/>
    <m/>
  </r>
  <r>
    <s v="SPSanta Rosa de Viterbo"/>
    <n v="354760"/>
    <x v="3798"/>
    <s v="SP"/>
    <s v="Santa Rosa de Viterbo"/>
    <x v="2"/>
    <n v="23862"/>
    <x v="0"/>
    <m/>
  </r>
  <r>
    <s v="SPSanta Salete"/>
    <n v="354765"/>
    <x v="3799"/>
    <s v="SP"/>
    <s v="Santa Salete"/>
    <x v="2"/>
    <n v="1447"/>
    <x v="2"/>
    <m/>
  </r>
  <r>
    <s v="SPSanto Anastácio"/>
    <n v="354770"/>
    <x v="3800"/>
    <s v="SP"/>
    <s v="Santo Anastácio"/>
    <x v="2"/>
    <n v="20475"/>
    <x v="0"/>
    <m/>
  </r>
  <r>
    <s v="SPSanto André"/>
    <n v="354780"/>
    <x v="3801"/>
    <s v="SP"/>
    <s v="Santo André"/>
    <x v="2"/>
    <n v="676407"/>
    <x v="3"/>
    <m/>
  </r>
  <r>
    <s v="SPSanto Antônio da Alegria"/>
    <n v="354790"/>
    <x v="3802"/>
    <s v="SP"/>
    <s v="Santo Antônio da Alegria"/>
    <x v="2"/>
    <n v="6304"/>
    <x v="2"/>
    <m/>
  </r>
  <r>
    <s v="SPSanto Antônio de Posse"/>
    <n v="354800"/>
    <x v="3803"/>
    <s v="SP"/>
    <s v="Santo Antônio de Posse"/>
    <x v="2"/>
    <n v="20650"/>
    <x v="0"/>
    <m/>
  </r>
  <r>
    <s v="SPSanto Antônio do Aracanguá"/>
    <n v="354805"/>
    <x v="3804"/>
    <s v="SP"/>
    <s v="Santo Antônio do Aracanguá"/>
    <x v="2"/>
    <n v="7626"/>
    <x v="2"/>
    <m/>
  </r>
  <r>
    <s v="SPSanto Antônio do Jardim"/>
    <n v="354810"/>
    <x v="3805"/>
    <s v="SP"/>
    <s v="Santo Antônio do Jardim"/>
    <x v="2"/>
    <n v="5943"/>
    <x v="2"/>
    <m/>
  </r>
  <r>
    <s v="SPSanto Antônio do Pinhal"/>
    <n v="354820"/>
    <x v="3806"/>
    <s v="SP"/>
    <s v="Santo Antônio do Pinhal"/>
    <x v="2"/>
    <n v="6486"/>
    <x v="2"/>
    <m/>
  </r>
  <r>
    <s v="SPSanto Expedito"/>
    <n v="354830"/>
    <x v="3807"/>
    <s v="SP"/>
    <s v="Santo Expedito"/>
    <x v="2"/>
    <n v="2803"/>
    <x v="2"/>
    <m/>
  </r>
  <r>
    <s v="SPSantópolis do Aguapeí"/>
    <n v="354840"/>
    <x v="3808"/>
    <s v="SP"/>
    <s v="Santópolis do Aguapeí"/>
    <x v="2"/>
    <n v="4277"/>
    <x v="2"/>
    <m/>
  </r>
  <r>
    <s v="SPSantos"/>
    <n v="354850"/>
    <x v="3809"/>
    <s v="SP"/>
    <s v="Santos"/>
    <x v="2"/>
    <n v="419400"/>
    <x v="3"/>
    <m/>
  </r>
  <r>
    <s v="SPSão Bento do Sapucaí"/>
    <n v="354860"/>
    <x v="3810"/>
    <s v="SP"/>
    <s v="São Bento do Sapucaí"/>
    <x v="2"/>
    <n v="10468"/>
    <x v="2"/>
    <m/>
  </r>
  <r>
    <s v="SPSão Bernardo do Campo"/>
    <n v="354870"/>
    <x v="3811"/>
    <s v="SP"/>
    <s v="São Bernardo do Campo"/>
    <x v="2"/>
    <n v="765463"/>
    <x v="3"/>
    <m/>
  </r>
  <r>
    <s v="SPSão Caetano do Sul"/>
    <n v="354880"/>
    <x v="3812"/>
    <s v="SP"/>
    <s v="São Caetano do Sul"/>
    <x v="2"/>
    <n v="149263"/>
    <x v="3"/>
    <m/>
  </r>
  <r>
    <s v="SPSão Carlos"/>
    <n v="354890"/>
    <x v="3813"/>
    <s v="SP"/>
    <s v="São Carlos"/>
    <x v="2"/>
    <n v="221950"/>
    <x v="3"/>
    <m/>
  </r>
  <r>
    <s v="SPSão Francisco"/>
    <n v="354900"/>
    <x v="3814"/>
    <s v="SP"/>
    <s v="São Francisco"/>
    <x v="2"/>
    <n v="2793"/>
    <x v="2"/>
    <m/>
  </r>
  <r>
    <s v="SPSão João da Boa Vista"/>
    <n v="354910"/>
    <x v="3815"/>
    <s v="SP"/>
    <s v="São João da Boa Vista"/>
    <x v="2"/>
    <n v="83639"/>
    <x v="1"/>
    <m/>
  </r>
  <r>
    <s v="SPSão João Das Duas Pontes"/>
    <n v="354920"/>
    <x v="3816"/>
    <s v="SP"/>
    <s v="São João Das Duas Pontes"/>
    <x v="2"/>
    <n v="2566"/>
    <x v="2"/>
    <m/>
  </r>
  <r>
    <s v="SPSão João de Iracema"/>
    <n v="354925"/>
    <x v="3817"/>
    <s v="SP"/>
    <s v="São João de Iracema"/>
    <x v="2"/>
    <n v="1780"/>
    <x v="2"/>
    <m/>
  </r>
  <r>
    <s v="SPSão João do Pau D'alho"/>
    <n v="354930"/>
    <x v="3818"/>
    <s v="SP"/>
    <s v="São João do Pau D´alho"/>
    <x v="2"/>
    <n v="2103"/>
    <x v="2"/>
    <m/>
  </r>
  <r>
    <s v="SPSão Joaquim da Barra"/>
    <n v="354940"/>
    <x v="3819"/>
    <s v="SP"/>
    <s v="São Joaquim da Barra"/>
    <x v="2"/>
    <n v="46512"/>
    <x v="0"/>
    <m/>
  </r>
  <r>
    <s v="SPSão José da Bela Vista"/>
    <n v="354950"/>
    <x v="3820"/>
    <s v="SP"/>
    <s v="São José da Bela Vista"/>
    <x v="2"/>
    <n v="8406"/>
    <x v="2"/>
    <m/>
  </r>
  <r>
    <s v="SPSão José do Barreiro"/>
    <n v="354960"/>
    <x v="3821"/>
    <s v="SP"/>
    <s v="São José do Barreiro"/>
    <x v="2"/>
    <n v="4077"/>
    <x v="2"/>
    <m/>
  </r>
  <r>
    <s v="SPSão José do Rio Pardo"/>
    <n v="354970"/>
    <x v="3822"/>
    <s v="SP"/>
    <s v="São José do Rio Pardo"/>
    <x v="2"/>
    <n v="51900"/>
    <x v="1"/>
    <m/>
  </r>
  <r>
    <s v="SPSão José do Rio Preto"/>
    <n v="354980"/>
    <x v="3823"/>
    <s v="SP"/>
    <s v="São José do Rio Preto"/>
    <x v="2"/>
    <n v="408258"/>
    <x v="3"/>
    <m/>
  </r>
  <r>
    <s v="SPSão José Dos Campos"/>
    <n v="354990"/>
    <x v="3824"/>
    <s v="SP"/>
    <s v="São José Dos Campos"/>
    <x v="2"/>
    <n v="629921"/>
    <x v="3"/>
    <m/>
  </r>
  <r>
    <s v="SPSão Lourenço da Serra"/>
    <n v="354995"/>
    <x v="3825"/>
    <s v="SP"/>
    <s v="São Lourenço da Serra"/>
    <x v="2"/>
    <n v="13973"/>
    <x v="2"/>
    <m/>
  </r>
  <r>
    <s v="SPSão Luís do Paraitinga"/>
    <n v="355000"/>
    <x v="3826"/>
    <s v="SP"/>
    <s v="São Luís do Paraitinga"/>
    <x v="2"/>
    <n v="10397"/>
    <x v="2"/>
    <m/>
  </r>
  <r>
    <s v="SPSão Manuel"/>
    <n v="355010"/>
    <x v="3827"/>
    <s v="SP"/>
    <s v="São Manuel"/>
    <x v="2"/>
    <n v="38342"/>
    <x v="0"/>
    <m/>
  </r>
  <r>
    <s v="SPSão Miguel Arcanjo"/>
    <n v="355020"/>
    <x v="3828"/>
    <s v="SP"/>
    <s v="São Miguel Arcanjo"/>
    <x v="2"/>
    <n v="31450"/>
    <x v="0"/>
    <m/>
  </r>
  <r>
    <s v="SPSão Paulo"/>
    <n v="355030"/>
    <x v="3829"/>
    <s v="SP"/>
    <s v="São Paulo"/>
    <x v="2"/>
    <n v="11253503"/>
    <x v="4"/>
    <s v="Capital"/>
  </r>
  <r>
    <s v="SPSão Pedro"/>
    <n v="355040"/>
    <x v="3830"/>
    <s v="SP"/>
    <s v="São Pedro"/>
    <x v="2"/>
    <n v="31662"/>
    <x v="0"/>
    <m/>
  </r>
  <r>
    <s v="SPSão Pedro do Turvo"/>
    <n v="355050"/>
    <x v="3831"/>
    <s v="SP"/>
    <s v="São Pedro do Turvo"/>
    <x v="2"/>
    <n v="7198"/>
    <x v="2"/>
    <m/>
  </r>
  <r>
    <s v="SPSão Roque"/>
    <n v="355060"/>
    <x v="3832"/>
    <s v="SP"/>
    <s v="São Roque"/>
    <x v="2"/>
    <n v="78821"/>
    <x v="1"/>
    <m/>
  </r>
  <r>
    <s v="SPSão Sebastião"/>
    <n v="355070"/>
    <x v="3833"/>
    <s v="SP"/>
    <s v="São Sebastião"/>
    <x v="2"/>
    <n v="73942"/>
    <x v="1"/>
    <m/>
  </r>
  <r>
    <s v="SPSão Sebastião da Grama"/>
    <n v="355080"/>
    <x v="3834"/>
    <s v="SP"/>
    <s v="São Sebastião da Grama"/>
    <x v="2"/>
    <n v="12099"/>
    <x v="2"/>
    <m/>
  </r>
  <r>
    <s v="SPSão Simão"/>
    <n v="355090"/>
    <x v="3835"/>
    <s v="SP"/>
    <s v="São Simão"/>
    <x v="2"/>
    <n v="14346"/>
    <x v="2"/>
    <m/>
  </r>
  <r>
    <s v="SPSão Vicente"/>
    <n v="355100"/>
    <x v="3836"/>
    <s v="SP"/>
    <s v="São Vicente"/>
    <x v="2"/>
    <n v="332445"/>
    <x v="3"/>
    <m/>
  </r>
  <r>
    <s v="SPSarapuí"/>
    <n v="355110"/>
    <x v="3837"/>
    <s v="SP"/>
    <s v="Sarapuí"/>
    <x v="2"/>
    <n v="9027"/>
    <x v="2"/>
    <m/>
  </r>
  <r>
    <s v="SPSarutaiá"/>
    <n v="355120"/>
    <x v="3838"/>
    <s v="SP"/>
    <s v="Sarutaiá"/>
    <x v="2"/>
    <n v="3622"/>
    <x v="2"/>
    <m/>
  </r>
  <r>
    <s v="SPSebastianópolis do Sul"/>
    <n v="355130"/>
    <x v="3839"/>
    <s v="SP"/>
    <s v="Sebastianópolis do Sul"/>
    <x v="2"/>
    <n v="3031"/>
    <x v="2"/>
    <m/>
  </r>
  <r>
    <s v="SPSerra Azul"/>
    <n v="355140"/>
    <x v="3840"/>
    <s v="SP"/>
    <s v="Serra Azul"/>
    <x v="2"/>
    <n v="11256"/>
    <x v="2"/>
    <m/>
  </r>
  <r>
    <s v="SPSerrana"/>
    <n v="355150"/>
    <x v="3841"/>
    <s v="SP"/>
    <s v="Serrana"/>
    <x v="2"/>
    <n v="38878"/>
    <x v="0"/>
    <m/>
  </r>
  <r>
    <s v="SPSerra Negra"/>
    <n v="355160"/>
    <x v="3842"/>
    <s v="SP"/>
    <s v="Serra Negra"/>
    <x v="2"/>
    <n v="26387"/>
    <x v="0"/>
    <m/>
  </r>
  <r>
    <s v="SPSertãozinho"/>
    <n v="355170"/>
    <x v="3843"/>
    <s v="SP"/>
    <s v="Sertãozinho"/>
    <x v="2"/>
    <n v="110074"/>
    <x v="3"/>
    <m/>
  </r>
  <r>
    <s v="SPSete Barras"/>
    <n v="355180"/>
    <x v="3844"/>
    <s v="SP"/>
    <s v="Sete Barras"/>
    <x v="2"/>
    <n v="13005"/>
    <x v="2"/>
    <m/>
  </r>
  <r>
    <s v="SPSeverínia"/>
    <n v="355190"/>
    <x v="3845"/>
    <s v="SP"/>
    <s v="Severínia"/>
    <x v="2"/>
    <n v="15501"/>
    <x v="2"/>
    <m/>
  </r>
  <r>
    <s v="SPSilveiras"/>
    <n v="355200"/>
    <x v="3846"/>
    <s v="SP"/>
    <s v="Silveiras"/>
    <x v="2"/>
    <n v="5792"/>
    <x v="2"/>
    <m/>
  </r>
  <r>
    <s v="SPSocorro"/>
    <n v="355210"/>
    <x v="3847"/>
    <s v="SP"/>
    <s v="Socorro"/>
    <x v="2"/>
    <n v="36686"/>
    <x v="0"/>
    <m/>
  </r>
  <r>
    <s v="SPSorocaba"/>
    <n v="355220"/>
    <x v="3848"/>
    <s v="SP"/>
    <s v="Sorocaba"/>
    <x v="2"/>
    <n v="586625"/>
    <x v="3"/>
    <m/>
  </r>
  <r>
    <s v="SPSud Mennucci"/>
    <n v="355230"/>
    <x v="3849"/>
    <s v="SP"/>
    <s v="Sud Mennucci"/>
    <x v="2"/>
    <n v="7435"/>
    <x v="2"/>
    <m/>
  </r>
  <r>
    <s v="SPSumaré"/>
    <n v="355240"/>
    <x v="3850"/>
    <s v="SP"/>
    <s v="Sumaré"/>
    <x v="2"/>
    <n v="241311"/>
    <x v="3"/>
    <m/>
  </r>
  <r>
    <s v="SPSuzano"/>
    <n v="355250"/>
    <x v="3851"/>
    <s v="SP"/>
    <s v="Suzano"/>
    <x v="2"/>
    <n v="262480"/>
    <x v="3"/>
    <m/>
  </r>
  <r>
    <s v="SPSuzanápolis"/>
    <n v="355255"/>
    <x v="3852"/>
    <s v="SP"/>
    <s v="Suzanápolis"/>
    <x v="2"/>
    <n v="3383"/>
    <x v="2"/>
    <m/>
  </r>
  <r>
    <s v="SPTabapuã"/>
    <n v="355260"/>
    <x v="3853"/>
    <s v="SP"/>
    <s v="Tabapuã"/>
    <x v="2"/>
    <n v="11363"/>
    <x v="2"/>
    <m/>
  </r>
  <r>
    <s v="SPTabatinga"/>
    <n v="355270"/>
    <x v="3854"/>
    <s v="SP"/>
    <s v="Tabatinga"/>
    <x v="2"/>
    <n v="14686"/>
    <x v="2"/>
    <m/>
  </r>
  <r>
    <s v="SPTaboão da Serra"/>
    <n v="355280"/>
    <x v="3855"/>
    <s v="SP"/>
    <s v="Taboão da Serra"/>
    <x v="2"/>
    <n v="244528"/>
    <x v="3"/>
    <m/>
  </r>
  <r>
    <s v="SPTaciba"/>
    <n v="355290"/>
    <x v="3856"/>
    <s v="SP"/>
    <s v="Taciba"/>
    <x v="2"/>
    <n v="5714"/>
    <x v="2"/>
    <m/>
  </r>
  <r>
    <s v="SPTaguaí"/>
    <n v="355300"/>
    <x v="3857"/>
    <s v="SP"/>
    <s v="Taguaí"/>
    <x v="2"/>
    <n v="10828"/>
    <x v="2"/>
    <m/>
  </r>
  <r>
    <s v="SPTaiaçu"/>
    <n v="355310"/>
    <x v="3858"/>
    <s v="SP"/>
    <s v="Taiaçu"/>
    <x v="2"/>
    <n v="5894"/>
    <x v="2"/>
    <m/>
  </r>
  <r>
    <s v="SPTaiúva"/>
    <n v="355320"/>
    <x v="3859"/>
    <s v="SP"/>
    <s v="Taiúva"/>
    <x v="2"/>
    <n v="5447"/>
    <x v="2"/>
    <m/>
  </r>
  <r>
    <s v="SPTambaú"/>
    <n v="355330"/>
    <x v="3860"/>
    <s v="SP"/>
    <s v="Tambaú"/>
    <x v="2"/>
    <n v="22406"/>
    <x v="0"/>
    <m/>
  </r>
  <r>
    <s v="SPTanabi"/>
    <n v="355340"/>
    <x v="3861"/>
    <s v="SP"/>
    <s v="Tanabi"/>
    <x v="2"/>
    <n v="24055"/>
    <x v="0"/>
    <m/>
  </r>
  <r>
    <s v="SPTapiraí"/>
    <n v="355350"/>
    <x v="3862"/>
    <s v="SP"/>
    <s v="Tapiraí"/>
    <x v="2"/>
    <n v="8012"/>
    <x v="2"/>
    <m/>
  </r>
  <r>
    <s v="SPTapiratiba"/>
    <n v="355360"/>
    <x v="3863"/>
    <s v="SP"/>
    <s v="Tapiratiba"/>
    <x v="2"/>
    <n v="12737"/>
    <x v="2"/>
    <m/>
  </r>
  <r>
    <s v="SPTaquaral"/>
    <n v="355365"/>
    <x v="3864"/>
    <s v="SP"/>
    <s v="Taquaral"/>
    <x v="2"/>
    <n v="2726"/>
    <x v="2"/>
    <m/>
  </r>
  <r>
    <s v="SPTaquaritinga"/>
    <n v="355370"/>
    <x v="3865"/>
    <s v="SP"/>
    <s v="Taquaritinga"/>
    <x v="2"/>
    <n v="53988"/>
    <x v="1"/>
    <m/>
  </r>
  <r>
    <s v="SPTaquarituba"/>
    <n v="355380"/>
    <x v="3866"/>
    <s v="SP"/>
    <s v="Taquarituba"/>
    <x v="2"/>
    <n v="22291"/>
    <x v="0"/>
    <m/>
  </r>
  <r>
    <s v="SPTaquarivaí"/>
    <n v="355385"/>
    <x v="3867"/>
    <s v="SP"/>
    <s v="Taquarivaí"/>
    <x v="2"/>
    <n v="5151"/>
    <x v="2"/>
    <m/>
  </r>
  <r>
    <s v="SPTarabai"/>
    <n v="355390"/>
    <x v="3868"/>
    <s v="SP"/>
    <s v="Tarabai"/>
    <x v="2"/>
    <n v="6607"/>
    <x v="2"/>
    <m/>
  </r>
  <r>
    <s v="SPTarumã"/>
    <n v="355395"/>
    <x v="3869"/>
    <s v="SP"/>
    <s v="Tarumã"/>
    <x v="2"/>
    <n v="12885"/>
    <x v="2"/>
    <m/>
  </r>
  <r>
    <s v="SPTatuí"/>
    <n v="355400"/>
    <x v="3870"/>
    <s v="SP"/>
    <s v="Tatuí"/>
    <x v="2"/>
    <n v="107326"/>
    <x v="3"/>
    <m/>
  </r>
  <r>
    <s v="SPTaubaté"/>
    <n v="355410"/>
    <x v="3871"/>
    <s v="SP"/>
    <s v="Taubaté"/>
    <x v="2"/>
    <n v="278686"/>
    <x v="3"/>
    <m/>
  </r>
  <r>
    <s v="SPTejupá"/>
    <n v="355420"/>
    <x v="3872"/>
    <s v="SP"/>
    <s v="Tejupá"/>
    <x v="2"/>
    <n v="4809"/>
    <x v="2"/>
    <m/>
  </r>
  <r>
    <s v="SPTeodoro Sampaio"/>
    <n v="355430"/>
    <x v="3873"/>
    <s v="SP"/>
    <s v="Teodoro Sampaio"/>
    <x v="2"/>
    <n v="21386"/>
    <x v="0"/>
    <m/>
  </r>
  <r>
    <s v="SPTerra Roxa"/>
    <n v="355440"/>
    <x v="3874"/>
    <s v="SP"/>
    <s v="Terra Roxa"/>
    <x v="2"/>
    <n v="8505"/>
    <x v="2"/>
    <m/>
  </r>
  <r>
    <s v="SPTietê"/>
    <n v="355450"/>
    <x v="3875"/>
    <s v="SP"/>
    <s v="Tietê"/>
    <x v="2"/>
    <n v="36835"/>
    <x v="0"/>
    <m/>
  </r>
  <r>
    <s v="SPTimburi"/>
    <n v="355460"/>
    <x v="3876"/>
    <s v="SP"/>
    <s v="Timburi"/>
    <x v="2"/>
    <n v="2646"/>
    <x v="2"/>
    <m/>
  </r>
  <r>
    <s v="SPTorre de Pedra"/>
    <n v="355465"/>
    <x v="3877"/>
    <s v="SP"/>
    <s v="Torre de Pedra"/>
    <x v="2"/>
    <n v="2254"/>
    <x v="2"/>
    <m/>
  </r>
  <r>
    <s v="SPTorrinha"/>
    <n v="355470"/>
    <x v="3878"/>
    <s v="SP"/>
    <s v="Torrinha"/>
    <x v="2"/>
    <n v="9330"/>
    <x v="2"/>
    <m/>
  </r>
  <r>
    <s v="SPTrabiju"/>
    <n v="355475"/>
    <x v="3879"/>
    <s v="SP"/>
    <s v="Trabiju"/>
    <x v="2"/>
    <n v="1544"/>
    <x v="2"/>
    <m/>
  </r>
  <r>
    <s v="SPTremembé"/>
    <n v="355480"/>
    <x v="3880"/>
    <s v="SP"/>
    <s v="Tremembé"/>
    <x v="2"/>
    <n v="40984"/>
    <x v="0"/>
    <m/>
  </r>
  <r>
    <s v="SPTrês Fronteiras"/>
    <n v="355490"/>
    <x v="3881"/>
    <s v="SP"/>
    <s v="Três Fronteiras"/>
    <x v="2"/>
    <n v="5427"/>
    <x v="2"/>
    <m/>
  </r>
  <r>
    <s v="SPTuiuti"/>
    <n v="355495"/>
    <x v="3882"/>
    <s v="SP"/>
    <s v="Tuiuti"/>
    <x v="2"/>
    <n v="5930"/>
    <x v="2"/>
    <m/>
  </r>
  <r>
    <s v="SPTupã"/>
    <n v="355500"/>
    <x v="3883"/>
    <s v="SP"/>
    <s v="Tupã"/>
    <x v="2"/>
    <n v="63476"/>
    <x v="1"/>
    <m/>
  </r>
  <r>
    <s v="SPTupi Paulista"/>
    <n v="355510"/>
    <x v="3884"/>
    <s v="SP"/>
    <s v="Tupi Paulista"/>
    <x v="2"/>
    <n v="14269"/>
    <x v="2"/>
    <m/>
  </r>
  <r>
    <s v="SPTuriúba"/>
    <n v="355520"/>
    <x v="3885"/>
    <s v="SP"/>
    <s v="Turiúba"/>
    <x v="2"/>
    <n v="1930"/>
    <x v="2"/>
    <m/>
  </r>
  <r>
    <s v="SPTurmalina"/>
    <n v="355530"/>
    <x v="3886"/>
    <s v="SP"/>
    <s v="Turmalina"/>
    <x v="2"/>
    <n v="1978"/>
    <x v="2"/>
    <m/>
  </r>
  <r>
    <s v="SPUbarana"/>
    <n v="355535"/>
    <x v="3887"/>
    <s v="SP"/>
    <s v="Ubarana"/>
    <x v="2"/>
    <n v="5289"/>
    <x v="2"/>
    <m/>
  </r>
  <r>
    <s v="SPUbatuba"/>
    <n v="355540"/>
    <x v="3888"/>
    <s v="SP"/>
    <s v="Ubatuba"/>
    <x v="2"/>
    <n v="78801"/>
    <x v="1"/>
    <m/>
  </r>
  <r>
    <s v="SPUbirajara"/>
    <n v="355550"/>
    <x v="3889"/>
    <s v="SP"/>
    <s v="Ubirajara"/>
    <x v="2"/>
    <n v="4427"/>
    <x v="2"/>
    <m/>
  </r>
  <r>
    <s v="SPUchoa"/>
    <n v="355560"/>
    <x v="3890"/>
    <s v="SP"/>
    <s v="Uchoa"/>
    <x v="2"/>
    <n v="9471"/>
    <x v="2"/>
    <m/>
  </r>
  <r>
    <s v="SPUnião Paulista"/>
    <n v="355570"/>
    <x v="3891"/>
    <s v="SP"/>
    <s v="União Paulista"/>
    <x v="2"/>
    <n v="1599"/>
    <x v="2"/>
    <m/>
  </r>
  <r>
    <s v="SPUrânia"/>
    <n v="355580"/>
    <x v="3892"/>
    <s v="SP"/>
    <s v="Urânia"/>
    <x v="2"/>
    <n v="8836"/>
    <x v="2"/>
    <m/>
  </r>
  <r>
    <s v="SPUru"/>
    <n v="355590"/>
    <x v="3893"/>
    <s v="SP"/>
    <s v="Uru"/>
    <x v="2"/>
    <n v="1251"/>
    <x v="2"/>
    <m/>
  </r>
  <r>
    <s v="SPUrupês"/>
    <n v="355600"/>
    <x v="3894"/>
    <s v="SP"/>
    <s v="Urupês"/>
    <x v="2"/>
    <n v="12714"/>
    <x v="2"/>
    <m/>
  </r>
  <r>
    <s v="SPValentim Gentil"/>
    <n v="355610"/>
    <x v="3895"/>
    <s v="SP"/>
    <s v="Valentim Gentil"/>
    <x v="2"/>
    <n v="11036"/>
    <x v="2"/>
    <m/>
  </r>
  <r>
    <s v="SPValinhos"/>
    <n v="355620"/>
    <x v="3896"/>
    <s v="SP"/>
    <s v="Valinhos"/>
    <x v="2"/>
    <n v="106793"/>
    <x v="3"/>
    <m/>
  </r>
  <r>
    <s v="SPValparaíso"/>
    <n v="355630"/>
    <x v="3897"/>
    <s v="SP"/>
    <s v="Valparaíso"/>
    <x v="2"/>
    <n v="22576"/>
    <x v="0"/>
    <m/>
  </r>
  <r>
    <s v="SPVargem"/>
    <n v="355635"/>
    <x v="3898"/>
    <s v="SP"/>
    <s v="Vargem"/>
    <x v="2"/>
    <n v="8801"/>
    <x v="2"/>
    <m/>
  </r>
  <r>
    <s v="SPVargem Grande do Sul"/>
    <n v="355640"/>
    <x v="3899"/>
    <s v="SP"/>
    <s v="Vargem Grande do Sul"/>
    <x v="2"/>
    <n v="39266"/>
    <x v="0"/>
    <m/>
  </r>
  <r>
    <s v="SPVargem Grande Paulista"/>
    <n v="355645"/>
    <x v="3900"/>
    <s v="SP"/>
    <s v="Vargem Grande Paulista"/>
    <x v="2"/>
    <n v="42997"/>
    <x v="0"/>
    <m/>
  </r>
  <r>
    <s v="SPVárzea Paulista"/>
    <n v="355650"/>
    <x v="3901"/>
    <s v="SP"/>
    <s v="Várzea Paulista"/>
    <x v="2"/>
    <n v="107089"/>
    <x v="3"/>
    <m/>
  </r>
  <r>
    <s v="SPVera Cruz"/>
    <n v="355660"/>
    <x v="3902"/>
    <s v="SP"/>
    <s v="Vera Cruz"/>
    <x v="2"/>
    <n v="10769"/>
    <x v="2"/>
    <m/>
  </r>
  <r>
    <s v="SPVinhedo"/>
    <n v="355670"/>
    <x v="3903"/>
    <s v="SP"/>
    <s v="Vinhedo"/>
    <x v="2"/>
    <n v="63611"/>
    <x v="1"/>
    <m/>
  </r>
  <r>
    <s v="SPViradouro"/>
    <n v="355680"/>
    <x v="3904"/>
    <s v="SP"/>
    <s v="Viradouro"/>
    <x v="2"/>
    <n v="17297"/>
    <x v="2"/>
    <m/>
  </r>
  <r>
    <s v="SPVista Alegre do Alto"/>
    <n v="355690"/>
    <x v="3905"/>
    <s v="SP"/>
    <s v="Vista Alegre do Alto"/>
    <x v="2"/>
    <n v="6886"/>
    <x v="2"/>
    <m/>
  </r>
  <r>
    <s v="SPVitória Brasil"/>
    <n v="355695"/>
    <x v="3906"/>
    <s v="SP"/>
    <s v="Vitória Brasil"/>
    <x v="2"/>
    <n v="1737"/>
    <x v="2"/>
    <m/>
  </r>
  <r>
    <s v="SPVotorantim"/>
    <n v="355700"/>
    <x v="3907"/>
    <s v="SP"/>
    <s v="Votorantim"/>
    <x v="2"/>
    <n v="108809"/>
    <x v="3"/>
    <m/>
  </r>
  <r>
    <s v="SPVotuporanga"/>
    <n v="355710"/>
    <x v="3908"/>
    <s v="SP"/>
    <s v="Votuporanga"/>
    <x v="2"/>
    <n v="84692"/>
    <x v="1"/>
    <m/>
  </r>
  <r>
    <s v="SPZacarias"/>
    <n v="355715"/>
    <x v="3909"/>
    <s v="SP"/>
    <s v="Zacarias"/>
    <x v="2"/>
    <n v="2335"/>
    <x v="2"/>
    <m/>
  </r>
  <r>
    <s v="SPChavantes"/>
    <n v="355720"/>
    <x v="3910"/>
    <s v="SP"/>
    <s v="Chavantes"/>
    <x v="2"/>
    <n v="12114"/>
    <x v="2"/>
    <m/>
  </r>
  <r>
    <s v="SPEstiva Gerbi"/>
    <n v="355730"/>
    <x v="3911"/>
    <s v="SP"/>
    <s v="Estiva Gerbi"/>
    <x v="2"/>
    <n v="10044"/>
    <x v="2"/>
    <m/>
  </r>
  <r>
    <s v="PRAbatiá"/>
    <n v="410010"/>
    <x v="3912"/>
    <s v="PR"/>
    <s v="Abatiá"/>
    <x v="3"/>
    <n v="7764"/>
    <x v="2"/>
    <m/>
  </r>
  <r>
    <s v="PRAdrianópolis"/>
    <n v="410020"/>
    <x v="3913"/>
    <s v="PR"/>
    <s v="Adrianópolis"/>
    <x v="3"/>
    <n v="6376"/>
    <x v="2"/>
    <m/>
  </r>
  <r>
    <s v="PRAgudos do Sul"/>
    <n v="410030"/>
    <x v="3914"/>
    <s v="PR"/>
    <s v="Agudos do Sul"/>
    <x v="3"/>
    <n v="8270"/>
    <x v="2"/>
    <m/>
  </r>
  <r>
    <s v="PRAlmirante Tamandaré"/>
    <n v="410040"/>
    <x v="3915"/>
    <s v="PR"/>
    <s v="Almirante Tamandaré"/>
    <x v="3"/>
    <n v="103204"/>
    <x v="3"/>
    <m/>
  </r>
  <r>
    <s v="PRAltamira do Paraná"/>
    <n v="410045"/>
    <x v="3916"/>
    <s v="PR"/>
    <s v="Altamira do Paraná"/>
    <x v="3"/>
    <n v="4306"/>
    <x v="2"/>
    <m/>
  </r>
  <r>
    <s v="PRAltônia"/>
    <n v="410050"/>
    <x v="3917"/>
    <s v="PR"/>
    <s v="Altônia"/>
    <x v="3"/>
    <n v="20516"/>
    <x v="0"/>
    <m/>
  </r>
  <r>
    <s v="PRAlto Paraná"/>
    <n v="410060"/>
    <x v="3918"/>
    <s v="PR"/>
    <s v="Alto Paraná"/>
    <x v="3"/>
    <n v="13663"/>
    <x v="2"/>
    <m/>
  </r>
  <r>
    <s v="PRAlto Piquiri"/>
    <n v="410070"/>
    <x v="3919"/>
    <s v="PR"/>
    <s v="Alto Piquiri"/>
    <x v="3"/>
    <n v="10179"/>
    <x v="2"/>
    <m/>
  </r>
  <r>
    <s v="PRAlvorada do Sul"/>
    <n v="410080"/>
    <x v="3920"/>
    <s v="PR"/>
    <s v="Alvorada do Sul"/>
    <x v="3"/>
    <n v="10283"/>
    <x v="2"/>
    <m/>
  </r>
  <r>
    <s v="PRAmaporã"/>
    <n v="410090"/>
    <x v="3921"/>
    <s v="PR"/>
    <s v="Amaporã"/>
    <x v="3"/>
    <n v="5443"/>
    <x v="2"/>
    <m/>
  </r>
  <r>
    <s v="PRAmpére"/>
    <n v="410100"/>
    <x v="3922"/>
    <s v="PR"/>
    <s v="Ampére"/>
    <x v="3"/>
    <n v="17308"/>
    <x v="2"/>
    <m/>
  </r>
  <r>
    <s v="PRAnahy"/>
    <n v="410105"/>
    <x v="3923"/>
    <s v="PR"/>
    <s v="Anahy"/>
    <x v="3"/>
    <n v="2874"/>
    <x v="2"/>
    <m/>
  </r>
  <r>
    <s v="PRAndirá"/>
    <n v="410110"/>
    <x v="3924"/>
    <s v="PR"/>
    <s v="Andirá"/>
    <x v="3"/>
    <n v="20610"/>
    <x v="0"/>
    <m/>
  </r>
  <r>
    <s v="PRÂngulo"/>
    <n v="410115"/>
    <x v="3925"/>
    <s v="PR"/>
    <s v="Ângulo"/>
    <x v="3"/>
    <n v="2859"/>
    <x v="2"/>
    <m/>
  </r>
  <r>
    <s v="PRAntonina"/>
    <n v="410120"/>
    <x v="3926"/>
    <s v="PR"/>
    <s v="Antonina"/>
    <x v="3"/>
    <n v="18891"/>
    <x v="2"/>
    <m/>
  </r>
  <r>
    <s v="PRAntônio Olinto"/>
    <n v="410130"/>
    <x v="3927"/>
    <s v="PR"/>
    <s v="Antônio Olinto"/>
    <x v="3"/>
    <n v="7351"/>
    <x v="2"/>
    <m/>
  </r>
  <r>
    <s v="PRApucarana"/>
    <n v="410140"/>
    <x v="3928"/>
    <s v="PR"/>
    <s v="Apucarana"/>
    <x v="3"/>
    <n v="120919"/>
    <x v="3"/>
    <m/>
  </r>
  <r>
    <s v="PRArapongas"/>
    <n v="410150"/>
    <x v="3929"/>
    <s v="PR"/>
    <s v="Arapongas"/>
    <x v="3"/>
    <n v="104150"/>
    <x v="3"/>
    <m/>
  </r>
  <r>
    <s v="PRArapoti"/>
    <n v="410160"/>
    <x v="3930"/>
    <s v="PR"/>
    <s v="Arapoti"/>
    <x v="3"/>
    <n v="25855"/>
    <x v="0"/>
    <m/>
  </r>
  <r>
    <s v="PRArapuã"/>
    <n v="410165"/>
    <x v="3931"/>
    <s v="PR"/>
    <s v="Arapuã"/>
    <x v="3"/>
    <n v="3561"/>
    <x v="2"/>
    <m/>
  </r>
  <r>
    <s v="PRAraruna"/>
    <n v="410170"/>
    <x v="3932"/>
    <s v="PR"/>
    <s v="Araruna"/>
    <x v="3"/>
    <n v="13419"/>
    <x v="2"/>
    <m/>
  </r>
  <r>
    <s v="PRAraucária"/>
    <n v="410180"/>
    <x v="3933"/>
    <s v="PR"/>
    <s v="Araucária"/>
    <x v="3"/>
    <n v="119123"/>
    <x v="3"/>
    <m/>
  </r>
  <r>
    <s v="PRAriranha do Ivaí"/>
    <n v="410185"/>
    <x v="3934"/>
    <s v="PR"/>
    <s v="Ariranha do Ivaí"/>
    <x v="3"/>
    <n v="2453"/>
    <x v="2"/>
    <m/>
  </r>
  <r>
    <s v="PRAssaí"/>
    <n v="410190"/>
    <x v="3935"/>
    <s v="PR"/>
    <s v="Assaí"/>
    <x v="3"/>
    <n v="16354"/>
    <x v="2"/>
    <m/>
  </r>
  <r>
    <s v="PRAssis Chateaubriand"/>
    <n v="410200"/>
    <x v="3936"/>
    <s v="PR"/>
    <s v="Assis Chateaubriand"/>
    <x v="3"/>
    <n v="33025"/>
    <x v="0"/>
    <m/>
  </r>
  <r>
    <s v="PRAstorga"/>
    <n v="410210"/>
    <x v="3937"/>
    <s v="PR"/>
    <s v="Astorga"/>
    <x v="3"/>
    <n v="24698"/>
    <x v="0"/>
    <m/>
  </r>
  <r>
    <s v="PRAtalaia"/>
    <n v="410220"/>
    <x v="3938"/>
    <s v="PR"/>
    <s v="Atalaia"/>
    <x v="3"/>
    <n v="3913"/>
    <x v="2"/>
    <m/>
  </r>
  <r>
    <s v="PRBalsa Nova"/>
    <n v="410230"/>
    <x v="3939"/>
    <s v="PR"/>
    <s v="Balsa Nova"/>
    <x v="3"/>
    <n v="11300"/>
    <x v="2"/>
    <m/>
  </r>
  <r>
    <s v="PRBandeirantes"/>
    <n v="410240"/>
    <x v="3940"/>
    <s v="PR"/>
    <s v="Bandeirantes"/>
    <x v="3"/>
    <n v="32184"/>
    <x v="0"/>
    <m/>
  </r>
  <r>
    <s v="PRBarbosa Ferraz"/>
    <n v="410250"/>
    <x v="3941"/>
    <s v="PR"/>
    <s v="Barbosa Ferraz"/>
    <x v="3"/>
    <n v="12656"/>
    <x v="2"/>
    <m/>
  </r>
  <r>
    <s v="PRBarracão"/>
    <n v="410260"/>
    <x v="3942"/>
    <s v="PR"/>
    <s v="Barracão"/>
    <x v="3"/>
    <n v="9735"/>
    <x v="2"/>
    <m/>
  </r>
  <r>
    <s v="PRBarra do Jacaré"/>
    <n v="410270"/>
    <x v="3943"/>
    <s v="PR"/>
    <s v="Barra do Jacaré"/>
    <x v="3"/>
    <n v="2727"/>
    <x v="2"/>
    <m/>
  </r>
  <r>
    <s v="PRBela Vista da Caroba"/>
    <n v="410275"/>
    <x v="3944"/>
    <s v="PR"/>
    <s v="Bela Vista da Caroba"/>
    <x v="3"/>
    <n v="3945"/>
    <x v="2"/>
    <m/>
  </r>
  <r>
    <s v="PRBela Vista do Paraíso"/>
    <n v="410280"/>
    <x v="3945"/>
    <s v="PR"/>
    <s v="Bela Vista do Paraíso"/>
    <x v="3"/>
    <n v="15079"/>
    <x v="2"/>
    <m/>
  </r>
  <r>
    <s v="PRBituruna"/>
    <n v="410290"/>
    <x v="3946"/>
    <s v="PR"/>
    <s v="Bituruna"/>
    <x v="3"/>
    <n v="15880"/>
    <x v="2"/>
    <m/>
  </r>
  <r>
    <s v="PRBoa Esperança"/>
    <n v="410300"/>
    <x v="3947"/>
    <s v="PR"/>
    <s v="Boa Esperança"/>
    <x v="3"/>
    <n v="4568"/>
    <x v="2"/>
    <m/>
  </r>
  <r>
    <s v="PRBoa Esperança do Iguaçu"/>
    <n v="410302"/>
    <x v="3948"/>
    <s v="PR"/>
    <s v="Boa Esperança do Iguaçu"/>
    <x v="3"/>
    <n v="2764"/>
    <x v="2"/>
    <m/>
  </r>
  <r>
    <s v="PRBoa Ventura de São Roque"/>
    <n v="410304"/>
    <x v="3949"/>
    <s v="PR"/>
    <s v="Boa Ventura de São Roque"/>
    <x v="3"/>
    <n v="6554"/>
    <x v="2"/>
    <m/>
  </r>
  <r>
    <s v="PRBoa Vista da Aparecida"/>
    <n v="410305"/>
    <x v="3950"/>
    <s v="PR"/>
    <s v="Boa Vista da Aparecida"/>
    <x v="3"/>
    <n v="7911"/>
    <x v="2"/>
    <m/>
  </r>
  <r>
    <s v="PRBocaiúva do Sul"/>
    <n v="410310"/>
    <x v="3951"/>
    <s v="PR"/>
    <s v="Bocaiúva do Sul"/>
    <x v="3"/>
    <n v="10987"/>
    <x v="2"/>
    <m/>
  </r>
  <r>
    <s v="PRBom Jesus do Sul"/>
    <n v="410315"/>
    <x v="3952"/>
    <s v="PR"/>
    <s v="Bom Jesus do Sul"/>
    <x v="3"/>
    <n v="3796"/>
    <x v="2"/>
    <m/>
  </r>
  <r>
    <s v="PRBom Sucesso"/>
    <n v="410320"/>
    <x v="3953"/>
    <s v="PR"/>
    <s v="Bom Sucesso"/>
    <x v="3"/>
    <n v="6561"/>
    <x v="2"/>
    <m/>
  </r>
  <r>
    <s v="PRBom Sucesso do Sul"/>
    <n v="410322"/>
    <x v="3954"/>
    <s v="PR"/>
    <s v="Bom Sucesso do Sul"/>
    <x v="3"/>
    <n v="3293"/>
    <x v="2"/>
    <m/>
  </r>
  <r>
    <s v="PRBorrazópolis"/>
    <n v="410330"/>
    <x v="3955"/>
    <s v="PR"/>
    <s v="Borrazópolis"/>
    <x v="3"/>
    <n v="7878"/>
    <x v="2"/>
    <m/>
  </r>
  <r>
    <s v="PRBraganey"/>
    <n v="410335"/>
    <x v="3956"/>
    <s v="PR"/>
    <s v="Braganey"/>
    <x v="3"/>
    <n v="5735"/>
    <x v="2"/>
    <m/>
  </r>
  <r>
    <s v="PRBrasilândia do Sul"/>
    <n v="410337"/>
    <x v="3957"/>
    <s v="PR"/>
    <s v="Brasilândia do Sul"/>
    <x v="3"/>
    <n v="3209"/>
    <x v="2"/>
    <m/>
  </r>
  <r>
    <s v="PRCafeara"/>
    <n v="410340"/>
    <x v="3958"/>
    <s v="PR"/>
    <s v="Cafeara"/>
    <x v="3"/>
    <n v="2695"/>
    <x v="2"/>
    <m/>
  </r>
  <r>
    <s v="PRCafelândia"/>
    <n v="410345"/>
    <x v="3959"/>
    <s v="PR"/>
    <s v="Cafelândia"/>
    <x v="3"/>
    <n v="14662"/>
    <x v="2"/>
    <m/>
  </r>
  <r>
    <s v="PRCafezal do Sul"/>
    <n v="410347"/>
    <x v="3960"/>
    <s v="PR"/>
    <s v="Cafezal do Sul"/>
    <x v="3"/>
    <n v="4290"/>
    <x v="2"/>
    <m/>
  </r>
  <r>
    <s v="PRCalifórnia"/>
    <n v="410350"/>
    <x v="3961"/>
    <s v="PR"/>
    <s v="Califórnia"/>
    <x v="3"/>
    <n v="8069"/>
    <x v="2"/>
    <m/>
  </r>
  <r>
    <s v="PRCambará"/>
    <n v="410360"/>
    <x v="3962"/>
    <s v="PR"/>
    <s v="Cambará"/>
    <x v="3"/>
    <n v="23886"/>
    <x v="0"/>
    <m/>
  </r>
  <r>
    <s v="PRCambé"/>
    <n v="410370"/>
    <x v="3963"/>
    <s v="PR"/>
    <s v="Cambé"/>
    <x v="3"/>
    <n v="96733"/>
    <x v="1"/>
    <m/>
  </r>
  <r>
    <s v="PRCambira"/>
    <n v="410380"/>
    <x v="3964"/>
    <s v="PR"/>
    <s v="Cambira"/>
    <x v="3"/>
    <n v="7236"/>
    <x v="2"/>
    <m/>
  </r>
  <r>
    <s v="PRCampina da Lagoa"/>
    <n v="410390"/>
    <x v="3965"/>
    <s v="PR"/>
    <s v="Campina da Lagoa"/>
    <x v="3"/>
    <n v="15394"/>
    <x v="2"/>
    <m/>
  </r>
  <r>
    <s v="PRCampina do Simão"/>
    <n v="410395"/>
    <x v="3966"/>
    <s v="PR"/>
    <s v="Campina do Simão"/>
    <x v="3"/>
    <n v="4076"/>
    <x v="2"/>
    <m/>
  </r>
  <r>
    <s v="PRCampina Grande do Sul"/>
    <n v="410400"/>
    <x v="3967"/>
    <s v="PR"/>
    <s v="Campina Grande do Sul"/>
    <x v="3"/>
    <n v="38769"/>
    <x v="0"/>
    <m/>
  </r>
  <r>
    <s v="PRCampo Bonito"/>
    <n v="410405"/>
    <x v="3968"/>
    <s v="PR"/>
    <s v="Campo Bonito"/>
    <x v="3"/>
    <n v="4407"/>
    <x v="2"/>
    <m/>
  </r>
  <r>
    <s v="PRCampo do Tenente"/>
    <n v="410410"/>
    <x v="3969"/>
    <s v="PR"/>
    <s v="Campo do Tenente"/>
    <x v="3"/>
    <n v="7125"/>
    <x v="2"/>
    <m/>
  </r>
  <r>
    <s v="PRCampo Largo"/>
    <n v="410420"/>
    <x v="3970"/>
    <s v="PR"/>
    <s v="Campo Largo"/>
    <x v="3"/>
    <n v="112377"/>
    <x v="3"/>
    <m/>
  </r>
  <r>
    <s v="PRCampo Magro"/>
    <n v="410425"/>
    <x v="3971"/>
    <s v="PR"/>
    <s v="Campo Magro"/>
    <x v="3"/>
    <n v="24843"/>
    <x v="0"/>
    <m/>
  </r>
  <r>
    <s v="PRCampo Mourão"/>
    <n v="410430"/>
    <x v="3972"/>
    <s v="PR"/>
    <s v="Campo Mourão"/>
    <x v="3"/>
    <n v="87194"/>
    <x v="1"/>
    <m/>
  </r>
  <r>
    <s v="PRCândido de Abreu"/>
    <n v="410440"/>
    <x v="3973"/>
    <s v="PR"/>
    <s v="Cândido de Abreu"/>
    <x v="3"/>
    <n v="16655"/>
    <x v="2"/>
    <m/>
  </r>
  <r>
    <s v="PRCandói"/>
    <n v="410442"/>
    <x v="3974"/>
    <s v="PR"/>
    <s v="Candói"/>
    <x v="3"/>
    <n v="14983"/>
    <x v="2"/>
    <m/>
  </r>
  <r>
    <s v="PRCantagalo"/>
    <n v="410445"/>
    <x v="3975"/>
    <s v="PR"/>
    <s v="Cantagalo"/>
    <x v="3"/>
    <n v="12952"/>
    <x v="2"/>
    <m/>
  </r>
  <r>
    <s v="PRCapanema"/>
    <n v="410450"/>
    <x v="3976"/>
    <s v="PR"/>
    <s v="Capanema"/>
    <x v="3"/>
    <n v="18526"/>
    <x v="2"/>
    <m/>
  </r>
  <r>
    <s v="PRCapitão Leônidas Marques"/>
    <n v="410460"/>
    <x v="3977"/>
    <s v="PR"/>
    <s v="Capitão Leônidas Marques"/>
    <x v="3"/>
    <n v="14970"/>
    <x v="2"/>
    <m/>
  </r>
  <r>
    <s v="PRCarambeí"/>
    <n v="410465"/>
    <x v="3978"/>
    <s v="PR"/>
    <s v="Carambeí"/>
    <x v="3"/>
    <n v="19163"/>
    <x v="2"/>
    <m/>
  </r>
  <r>
    <s v="PRCarlópolis"/>
    <n v="410470"/>
    <x v="3979"/>
    <s v="PR"/>
    <s v="Carlópolis"/>
    <x v="3"/>
    <n v="13706"/>
    <x v="2"/>
    <m/>
  </r>
  <r>
    <s v="PRCascavel"/>
    <n v="410480"/>
    <x v="3980"/>
    <s v="PR"/>
    <s v="Cascavel"/>
    <x v="3"/>
    <n v="286205"/>
    <x v="3"/>
    <m/>
  </r>
  <r>
    <s v="PRCastro"/>
    <n v="410490"/>
    <x v="3981"/>
    <s v="PR"/>
    <s v="Castro"/>
    <x v="3"/>
    <n v="67084"/>
    <x v="1"/>
    <m/>
  </r>
  <r>
    <s v="PRCatanduvas"/>
    <n v="410500"/>
    <x v="3982"/>
    <s v="PR"/>
    <s v="Catanduvas"/>
    <x v="3"/>
    <n v="10202"/>
    <x v="2"/>
    <m/>
  </r>
  <r>
    <s v="PRCentenário do Sul"/>
    <n v="410510"/>
    <x v="3983"/>
    <s v="PR"/>
    <s v="Centenário do Sul"/>
    <x v="3"/>
    <n v="11190"/>
    <x v="2"/>
    <m/>
  </r>
  <r>
    <s v="PRCerro Azul"/>
    <n v="410520"/>
    <x v="3984"/>
    <s v="PR"/>
    <s v="Cerro Azul"/>
    <x v="3"/>
    <n v="16938"/>
    <x v="2"/>
    <m/>
  </r>
  <r>
    <s v="PRCéu Azul"/>
    <n v="410530"/>
    <x v="3985"/>
    <s v="PR"/>
    <s v="Céu Azul"/>
    <x v="3"/>
    <n v="11032"/>
    <x v="2"/>
    <m/>
  </r>
  <r>
    <s v="PRChopinzinho"/>
    <n v="410540"/>
    <x v="3986"/>
    <s v="PR"/>
    <s v="Chopinzinho"/>
    <x v="3"/>
    <n v="19679"/>
    <x v="2"/>
    <m/>
  </r>
  <r>
    <s v="PRCianorte"/>
    <n v="410550"/>
    <x v="3987"/>
    <s v="PR"/>
    <s v="Cianorte"/>
    <x v="3"/>
    <n v="69958"/>
    <x v="1"/>
    <m/>
  </r>
  <r>
    <s v="PRCidade Gaúcha"/>
    <n v="410560"/>
    <x v="3988"/>
    <s v="PR"/>
    <s v="Cidade Gaúcha"/>
    <x v="3"/>
    <n v="11062"/>
    <x v="2"/>
    <m/>
  </r>
  <r>
    <s v="PRClevelândia"/>
    <n v="410570"/>
    <x v="3989"/>
    <s v="PR"/>
    <s v="Clevelândia"/>
    <x v="3"/>
    <n v="17240"/>
    <x v="2"/>
    <m/>
  </r>
  <r>
    <s v="PRColombo"/>
    <n v="410580"/>
    <x v="3990"/>
    <s v="PR"/>
    <s v="Colombo"/>
    <x v="3"/>
    <n v="212967"/>
    <x v="3"/>
    <m/>
  </r>
  <r>
    <s v="PRColorado"/>
    <n v="410590"/>
    <x v="3991"/>
    <s v="PR"/>
    <s v="Colorado"/>
    <x v="3"/>
    <n v="22345"/>
    <x v="0"/>
    <m/>
  </r>
  <r>
    <s v="PRCongonhinhas"/>
    <n v="410600"/>
    <x v="3992"/>
    <s v="PR"/>
    <s v="Congonhinhas"/>
    <x v="3"/>
    <n v="8279"/>
    <x v="2"/>
    <m/>
  </r>
  <r>
    <s v="PRConselheiro Mairinck"/>
    <n v="410610"/>
    <x v="3993"/>
    <s v="PR"/>
    <s v="Conselheiro Mairinck"/>
    <x v="3"/>
    <n v="3636"/>
    <x v="2"/>
    <m/>
  </r>
  <r>
    <s v="PRContenda"/>
    <n v="410620"/>
    <x v="3994"/>
    <s v="PR"/>
    <s v="Contenda"/>
    <x v="3"/>
    <n v="15891"/>
    <x v="2"/>
    <m/>
  </r>
  <r>
    <s v="PRCorbélia"/>
    <n v="410630"/>
    <x v="3995"/>
    <s v="PR"/>
    <s v="Corbélia"/>
    <x v="3"/>
    <n v="16312"/>
    <x v="2"/>
    <m/>
  </r>
  <r>
    <s v="PRCornélio Procópio"/>
    <n v="410640"/>
    <x v="3996"/>
    <s v="PR"/>
    <s v="Cornélio Procópio"/>
    <x v="3"/>
    <n v="46928"/>
    <x v="0"/>
    <m/>
  </r>
  <r>
    <s v="PRCoronel Domingos Soares"/>
    <n v="410645"/>
    <x v="3997"/>
    <s v="PR"/>
    <s v="Coronel Domingos Soares"/>
    <x v="3"/>
    <n v="7238"/>
    <x v="2"/>
    <m/>
  </r>
  <r>
    <s v="PRCoronel Vivida"/>
    <n v="410650"/>
    <x v="3998"/>
    <s v="PR"/>
    <s v="Coronel Vivida"/>
    <x v="3"/>
    <n v="21749"/>
    <x v="0"/>
    <m/>
  </r>
  <r>
    <s v="PRCorumbataí do Sul"/>
    <n v="410655"/>
    <x v="3999"/>
    <s v="PR"/>
    <s v="Corumbataí do Sul"/>
    <x v="3"/>
    <n v="4002"/>
    <x v="2"/>
    <m/>
  </r>
  <r>
    <s v="PRCruzeiro do Iguaçu"/>
    <n v="410657"/>
    <x v="4000"/>
    <s v="PR"/>
    <s v="Cruzeiro do Iguaçu"/>
    <x v="3"/>
    <n v="4278"/>
    <x v="2"/>
    <m/>
  </r>
  <r>
    <s v="PRCruzeiro do Oeste"/>
    <n v="410660"/>
    <x v="4001"/>
    <s v="PR"/>
    <s v="Cruzeiro do Oeste"/>
    <x v="3"/>
    <n v="20416"/>
    <x v="0"/>
    <m/>
  </r>
  <r>
    <s v="PRCruzeiro do Sul"/>
    <n v="410670"/>
    <x v="4002"/>
    <s v="PR"/>
    <s v="Cruzeiro do Sul"/>
    <x v="3"/>
    <n v="4563"/>
    <x v="2"/>
    <m/>
  </r>
  <r>
    <s v="PRCruz Machado"/>
    <n v="410680"/>
    <x v="4003"/>
    <s v="PR"/>
    <s v="Cruz Machado"/>
    <x v="3"/>
    <n v="18040"/>
    <x v="2"/>
    <m/>
  </r>
  <r>
    <s v="PRCruzmaltina"/>
    <n v="410685"/>
    <x v="4004"/>
    <s v="PR"/>
    <s v="Cruzmaltina"/>
    <x v="3"/>
    <n v="3162"/>
    <x v="2"/>
    <m/>
  </r>
  <r>
    <s v="PRCuritiba"/>
    <n v="410690"/>
    <x v="4005"/>
    <s v="PR"/>
    <s v="Curitiba"/>
    <x v="3"/>
    <n v="1751907"/>
    <x v="4"/>
    <s v="Capital"/>
  </r>
  <r>
    <s v="PRCuriúva"/>
    <n v="410700"/>
    <x v="4006"/>
    <s v="PR"/>
    <s v="Curiúva"/>
    <x v="3"/>
    <n v="13923"/>
    <x v="2"/>
    <m/>
  </r>
  <r>
    <s v="PRDiamante do Norte"/>
    <n v="410710"/>
    <x v="4007"/>
    <s v="PR"/>
    <s v="Diamante do Norte"/>
    <x v="3"/>
    <n v="5516"/>
    <x v="2"/>
    <m/>
  </r>
  <r>
    <s v="PRDiamante do Sul"/>
    <n v="410712"/>
    <x v="4008"/>
    <s v="PR"/>
    <s v="Diamante do Sul"/>
    <x v="3"/>
    <n v="3510"/>
    <x v="2"/>
    <m/>
  </r>
  <r>
    <s v="PRDiamante D'oeste"/>
    <n v="410715"/>
    <x v="4009"/>
    <s v="PR"/>
    <s v="Diamante D´oeste"/>
    <x v="3"/>
    <n v="5027"/>
    <x v="2"/>
    <m/>
  </r>
  <r>
    <s v="PRDois Vizinhos"/>
    <n v="410720"/>
    <x v="4010"/>
    <s v="PR"/>
    <s v="Dois Vizinhos"/>
    <x v="3"/>
    <n v="36179"/>
    <x v="0"/>
    <m/>
  </r>
  <r>
    <s v="PRDouradina"/>
    <n v="410725"/>
    <x v="4011"/>
    <s v="PR"/>
    <s v="Douradina"/>
    <x v="3"/>
    <n v="7445"/>
    <x v="2"/>
    <m/>
  </r>
  <r>
    <s v="PRDoutor Camargo"/>
    <n v="410730"/>
    <x v="4012"/>
    <s v="PR"/>
    <s v="Doutor Camargo"/>
    <x v="3"/>
    <n v="5828"/>
    <x v="2"/>
    <m/>
  </r>
  <r>
    <s v="PREnéas Marques"/>
    <n v="410740"/>
    <x v="4013"/>
    <s v="PR"/>
    <s v="Enéas Marques"/>
    <x v="3"/>
    <n v="6103"/>
    <x v="2"/>
    <m/>
  </r>
  <r>
    <s v="PREngenheiro Beltrão"/>
    <n v="410750"/>
    <x v="4014"/>
    <s v="PR"/>
    <s v="Engenheiro Beltrão"/>
    <x v="3"/>
    <n v="13906"/>
    <x v="2"/>
    <m/>
  </r>
  <r>
    <s v="PREsperança Nova"/>
    <n v="410752"/>
    <x v="4015"/>
    <s v="PR"/>
    <s v="Esperança Nova"/>
    <x v="3"/>
    <n v="1970"/>
    <x v="2"/>
    <m/>
  </r>
  <r>
    <s v="PREntre Rios do Oeste"/>
    <n v="410753"/>
    <x v="4016"/>
    <s v="PR"/>
    <s v="Entre Rios do Oeste"/>
    <x v="3"/>
    <n v="3926"/>
    <x v="2"/>
    <m/>
  </r>
  <r>
    <s v="PREspigão Alto do Iguaçu"/>
    <n v="410754"/>
    <x v="4017"/>
    <s v="PR"/>
    <s v="Espigão Alto do Iguaçu"/>
    <x v="3"/>
    <n v="4677"/>
    <x v="2"/>
    <m/>
  </r>
  <r>
    <s v="PRFarol"/>
    <n v="410755"/>
    <x v="4018"/>
    <s v="PR"/>
    <s v="Farol"/>
    <x v="3"/>
    <n v="3472"/>
    <x v="2"/>
    <m/>
  </r>
  <r>
    <s v="PRFaxinal"/>
    <n v="410760"/>
    <x v="4019"/>
    <s v="PR"/>
    <s v="Faxinal"/>
    <x v="3"/>
    <n v="16314"/>
    <x v="2"/>
    <m/>
  </r>
  <r>
    <s v="PRFazenda Rio Grande"/>
    <n v="410765"/>
    <x v="4020"/>
    <s v="PR"/>
    <s v="Fazenda Rio Grande"/>
    <x v="3"/>
    <n v="81675"/>
    <x v="1"/>
    <m/>
  </r>
  <r>
    <s v="PRFênix"/>
    <n v="410770"/>
    <x v="4021"/>
    <s v="PR"/>
    <s v="Fênix"/>
    <x v="3"/>
    <n v="4802"/>
    <x v="2"/>
    <m/>
  </r>
  <r>
    <s v="PRFernandes Pinheiro"/>
    <n v="410773"/>
    <x v="4022"/>
    <s v="PR"/>
    <s v="Fernandes Pinheiro"/>
    <x v="3"/>
    <n v="5932"/>
    <x v="2"/>
    <m/>
  </r>
  <r>
    <s v="PRFigueira"/>
    <n v="410775"/>
    <x v="4023"/>
    <s v="PR"/>
    <s v="Figueira"/>
    <x v="3"/>
    <n v="8293"/>
    <x v="2"/>
    <m/>
  </r>
  <r>
    <s v="PRFloraí"/>
    <n v="410780"/>
    <x v="4024"/>
    <s v="PR"/>
    <s v="Floraí"/>
    <x v="3"/>
    <n v="5050"/>
    <x v="2"/>
    <m/>
  </r>
  <r>
    <s v="PRFlor da Serra do Sul"/>
    <n v="410785"/>
    <x v="4025"/>
    <s v="PR"/>
    <s v="Flor da Serra do Sul"/>
    <x v="3"/>
    <n v="4726"/>
    <x v="2"/>
    <m/>
  </r>
  <r>
    <s v="PRFloresta"/>
    <n v="410790"/>
    <x v="4026"/>
    <s v="PR"/>
    <s v="Floresta"/>
    <x v="3"/>
    <n v="5931"/>
    <x v="2"/>
    <m/>
  </r>
  <r>
    <s v="PRFlorestópolis"/>
    <n v="410800"/>
    <x v="4027"/>
    <s v="PR"/>
    <s v="Florestópolis"/>
    <x v="3"/>
    <n v="11222"/>
    <x v="2"/>
    <m/>
  </r>
  <r>
    <s v="PRFlórida"/>
    <n v="410810"/>
    <x v="4028"/>
    <s v="PR"/>
    <s v="Flórida"/>
    <x v="3"/>
    <n v="2543"/>
    <x v="2"/>
    <m/>
  </r>
  <r>
    <s v="PRFormosa do Oeste"/>
    <n v="410820"/>
    <x v="4029"/>
    <s v="PR"/>
    <s v="Formosa do Oeste"/>
    <x v="3"/>
    <n v="7541"/>
    <x v="2"/>
    <m/>
  </r>
  <r>
    <s v="PRFoz do Iguaçu"/>
    <n v="410830"/>
    <x v="4030"/>
    <s v="PR"/>
    <s v="Foz do Iguaçu"/>
    <x v="3"/>
    <n v="256088"/>
    <x v="3"/>
    <m/>
  </r>
  <r>
    <s v="PRFrancisco Alves"/>
    <n v="410832"/>
    <x v="4031"/>
    <s v="PR"/>
    <s v="Francisco Alves"/>
    <x v="3"/>
    <n v="6418"/>
    <x v="2"/>
    <m/>
  </r>
  <r>
    <s v="PRFrancisco Beltrão"/>
    <n v="410840"/>
    <x v="4032"/>
    <s v="PR"/>
    <s v="Francisco Beltrão"/>
    <x v="3"/>
    <n v="78943"/>
    <x v="1"/>
    <m/>
  </r>
  <r>
    <s v="PRFoz do Jordão"/>
    <n v="410845"/>
    <x v="4033"/>
    <s v="PR"/>
    <s v="Foz do Jordão"/>
    <x v="3"/>
    <n v="5420"/>
    <x v="2"/>
    <m/>
  </r>
  <r>
    <s v="PRGeneral Carneiro"/>
    <n v="410850"/>
    <x v="4034"/>
    <s v="PR"/>
    <s v="General Carneiro"/>
    <x v="3"/>
    <n v="13669"/>
    <x v="2"/>
    <m/>
  </r>
  <r>
    <s v="PRGodoy Moreira"/>
    <n v="410855"/>
    <x v="4035"/>
    <s v="PR"/>
    <s v="Godoy Moreira"/>
    <x v="3"/>
    <n v="3337"/>
    <x v="2"/>
    <m/>
  </r>
  <r>
    <s v="PRGoioerê"/>
    <n v="410860"/>
    <x v="4036"/>
    <s v="PR"/>
    <s v="Goioerê"/>
    <x v="3"/>
    <n v="29018"/>
    <x v="0"/>
    <m/>
  </r>
  <r>
    <s v="PRGoioxim"/>
    <n v="410865"/>
    <x v="4037"/>
    <s v="PR"/>
    <s v="Goioxim"/>
    <x v="3"/>
    <n v="7503"/>
    <x v="2"/>
    <m/>
  </r>
  <r>
    <s v="PRGrandes Rios"/>
    <n v="410870"/>
    <x v="4038"/>
    <s v="PR"/>
    <s v="Grandes Rios"/>
    <x v="3"/>
    <n v="6625"/>
    <x v="2"/>
    <m/>
  </r>
  <r>
    <s v="PRGuaíra"/>
    <n v="410880"/>
    <x v="4039"/>
    <s v="PR"/>
    <s v="Guaíra"/>
    <x v="3"/>
    <n v="30704"/>
    <x v="0"/>
    <m/>
  </r>
  <r>
    <s v="PRGuairaçá"/>
    <n v="410890"/>
    <x v="4040"/>
    <s v="PR"/>
    <s v="Guairaçá"/>
    <x v="3"/>
    <n v="6197"/>
    <x v="2"/>
    <m/>
  </r>
  <r>
    <s v="PRGuamiranga"/>
    <n v="410895"/>
    <x v="4041"/>
    <s v="PR"/>
    <s v="Guamiranga"/>
    <x v="3"/>
    <n v="7900"/>
    <x v="2"/>
    <m/>
  </r>
  <r>
    <s v="PRGuapirama"/>
    <n v="410900"/>
    <x v="4042"/>
    <s v="PR"/>
    <s v="Guapirama"/>
    <x v="3"/>
    <n v="3891"/>
    <x v="2"/>
    <m/>
  </r>
  <r>
    <s v="PRGuaporema"/>
    <n v="410910"/>
    <x v="4043"/>
    <s v="PR"/>
    <s v="Guaporema"/>
    <x v="3"/>
    <n v="2219"/>
    <x v="2"/>
    <m/>
  </r>
  <r>
    <s v="PRGuaraci"/>
    <n v="410920"/>
    <x v="4044"/>
    <s v="PR"/>
    <s v="Guaraci"/>
    <x v="3"/>
    <n v="5227"/>
    <x v="2"/>
    <m/>
  </r>
  <r>
    <s v="PRGuaraniaçu"/>
    <n v="410930"/>
    <x v="4045"/>
    <s v="PR"/>
    <s v="Guaraniaçu"/>
    <x v="3"/>
    <n v="14582"/>
    <x v="2"/>
    <m/>
  </r>
  <r>
    <s v="PRGuarapuava"/>
    <n v="410940"/>
    <x v="4046"/>
    <s v="PR"/>
    <s v="Guarapuava"/>
    <x v="3"/>
    <n v="167328"/>
    <x v="3"/>
    <m/>
  </r>
  <r>
    <s v="PRGuaraqueçaba"/>
    <n v="410950"/>
    <x v="4047"/>
    <s v="PR"/>
    <s v="Guaraqueçaba"/>
    <x v="3"/>
    <n v="7871"/>
    <x v="2"/>
    <m/>
  </r>
  <r>
    <s v="PRGuaratuba"/>
    <n v="410960"/>
    <x v="4048"/>
    <s v="PR"/>
    <s v="Guaratuba"/>
    <x v="3"/>
    <n v="32095"/>
    <x v="0"/>
    <m/>
  </r>
  <r>
    <s v="PRHonório Serpa"/>
    <n v="410965"/>
    <x v="4049"/>
    <s v="PR"/>
    <s v="Honório Serpa"/>
    <x v="3"/>
    <n v="5955"/>
    <x v="2"/>
    <m/>
  </r>
  <r>
    <s v="PRIbaiti"/>
    <n v="410970"/>
    <x v="4050"/>
    <s v="PR"/>
    <s v="Ibaiti"/>
    <x v="3"/>
    <n v="28751"/>
    <x v="0"/>
    <m/>
  </r>
  <r>
    <s v="PRIbema"/>
    <n v="410975"/>
    <x v="4051"/>
    <s v="PR"/>
    <s v="Ibema"/>
    <x v="3"/>
    <n v="6066"/>
    <x v="2"/>
    <m/>
  </r>
  <r>
    <s v="PRIbiporã"/>
    <n v="410980"/>
    <x v="4052"/>
    <s v="PR"/>
    <s v="Ibiporã"/>
    <x v="3"/>
    <n v="48198"/>
    <x v="0"/>
    <m/>
  </r>
  <r>
    <s v="PRIcaraíma"/>
    <n v="410990"/>
    <x v="4053"/>
    <s v="PR"/>
    <s v="Icaraíma"/>
    <x v="3"/>
    <n v="8839"/>
    <x v="2"/>
    <m/>
  </r>
  <r>
    <s v="PRIguaraçu"/>
    <n v="411000"/>
    <x v="4054"/>
    <s v="PR"/>
    <s v="Iguaraçu"/>
    <x v="3"/>
    <n v="3982"/>
    <x v="2"/>
    <m/>
  </r>
  <r>
    <s v="PRIguatu"/>
    <n v="411005"/>
    <x v="4055"/>
    <s v="PR"/>
    <s v="Iguatu"/>
    <x v="3"/>
    <n v="2234"/>
    <x v="2"/>
    <m/>
  </r>
  <r>
    <s v="PRImbaú"/>
    <n v="411007"/>
    <x v="4056"/>
    <s v="PR"/>
    <s v="Imbaú"/>
    <x v="3"/>
    <n v="11274"/>
    <x v="2"/>
    <m/>
  </r>
  <r>
    <s v="PRImbituva"/>
    <n v="411010"/>
    <x v="4057"/>
    <s v="PR"/>
    <s v="Imbituva"/>
    <x v="3"/>
    <n v="28455"/>
    <x v="0"/>
    <m/>
  </r>
  <r>
    <s v="PRInácio Martins"/>
    <n v="411020"/>
    <x v="4058"/>
    <s v="PR"/>
    <s v="Inácio Martins"/>
    <x v="3"/>
    <n v="10943"/>
    <x v="2"/>
    <m/>
  </r>
  <r>
    <s v="PRInajá"/>
    <n v="411030"/>
    <x v="4059"/>
    <s v="PR"/>
    <s v="Inajá"/>
    <x v="3"/>
    <n v="2988"/>
    <x v="2"/>
    <m/>
  </r>
  <r>
    <s v="PRIndianópolis"/>
    <n v="411040"/>
    <x v="4060"/>
    <s v="PR"/>
    <s v="Indianópolis"/>
    <x v="3"/>
    <n v="4299"/>
    <x v="2"/>
    <m/>
  </r>
  <r>
    <s v="PRIpiranga"/>
    <n v="411050"/>
    <x v="4061"/>
    <s v="PR"/>
    <s v="Ipiranga"/>
    <x v="3"/>
    <n v="14150"/>
    <x v="2"/>
    <m/>
  </r>
  <r>
    <s v="PRIporã"/>
    <n v="411060"/>
    <x v="4062"/>
    <s v="PR"/>
    <s v="Iporã"/>
    <x v="3"/>
    <n v="14981"/>
    <x v="2"/>
    <m/>
  </r>
  <r>
    <s v="PRIracema do Oeste"/>
    <n v="411065"/>
    <x v="4063"/>
    <s v="PR"/>
    <s v="Iracema do Oeste"/>
    <x v="3"/>
    <n v="2578"/>
    <x v="2"/>
    <m/>
  </r>
  <r>
    <s v="PRIrati"/>
    <n v="411070"/>
    <x v="4064"/>
    <s v="PR"/>
    <s v="Irati"/>
    <x v="3"/>
    <n v="56207"/>
    <x v="1"/>
    <m/>
  </r>
  <r>
    <s v="PRIretama"/>
    <n v="411080"/>
    <x v="4065"/>
    <s v="PR"/>
    <s v="Iretama"/>
    <x v="3"/>
    <n v="10622"/>
    <x v="2"/>
    <m/>
  </r>
  <r>
    <s v="PRItaguajé"/>
    <n v="411090"/>
    <x v="4066"/>
    <s v="PR"/>
    <s v="Itaguajé"/>
    <x v="3"/>
    <n v="4568"/>
    <x v="2"/>
    <m/>
  </r>
  <r>
    <s v="PRItaipulândia"/>
    <n v="411095"/>
    <x v="4067"/>
    <s v="PR"/>
    <s v="Itaipulândia"/>
    <x v="3"/>
    <n v="9026"/>
    <x v="2"/>
    <m/>
  </r>
  <r>
    <s v="PRItambaracá"/>
    <n v="411100"/>
    <x v="4068"/>
    <s v="PR"/>
    <s v="Itambaracá"/>
    <x v="3"/>
    <n v="6759"/>
    <x v="2"/>
    <m/>
  </r>
  <r>
    <s v="PRItambé"/>
    <n v="411110"/>
    <x v="4069"/>
    <s v="PR"/>
    <s v="Itambé"/>
    <x v="3"/>
    <n v="5979"/>
    <x v="2"/>
    <m/>
  </r>
  <r>
    <s v="PRItapejara D'oeste"/>
    <n v="411120"/>
    <x v="4070"/>
    <s v="PR"/>
    <s v="Itapejara D´oeste"/>
    <x v="3"/>
    <n v="10531"/>
    <x v="2"/>
    <m/>
  </r>
  <r>
    <s v="PRItaperuçu"/>
    <n v="411125"/>
    <x v="4071"/>
    <s v="PR"/>
    <s v="Itaperuçu"/>
    <x v="3"/>
    <n v="23887"/>
    <x v="0"/>
    <m/>
  </r>
  <r>
    <s v="PRItaúna do Sul"/>
    <n v="411130"/>
    <x v="4072"/>
    <s v="PR"/>
    <s v="Itaúna do Sul"/>
    <x v="3"/>
    <n v="3583"/>
    <x v="2"/>
    <m/>
  </r>
  <r>
    <s v="PRIvaí"/>
    <n v="411140"/>
    <x v="4073"/>
    <s v="PR"/>
    <s v="Ivaí"/>
    <x v="3"/>
    <n v="12815"/>
    <x v="2"/>
    <m/>
  </r>
  <r>
    <s v="PRIvaiporã"/>
    <n v="411150"/>
    <x v="4074"/>
    <s v="PR"/>
    <s v="Ivaiporã"/>
    <x v="3"/>
    <n v="31816"/>
    <x v="0"/>
    <m/>
  </r>
  <r>
    <s v="PRIvaté"/>
    <n v="411155"/>
    <x v="4075"/>
    <s v="PR"/>
    <s v="Ivaté"/>
    <x v="3"/>
    <n v="7514"/>
    <x v="2"/>
    <m/>
  </r>
  <r>
    <s v="PRIvatuba"/>
    <n v="411160"/>
    <x v="4076"/>
    <s v="PR"/>
    <s v="Ivatuba"/>
    <x v="3"/>
    <n v="3010"/>
    <x v="2"/>
    <m/>
  </r>
  <r>
    <s v="PRJaboti"/>
    <n v="411170"/>
    <x v="4077"/>
    <s v="PR"/>
    <s v="Jaboti"/>
    <x v="3"/>
    <n v="4902"/>
    <x v="2"/>
    <m/>
  </r>
  <r>
    <s v="PRJacarezinho"/>
    <n v="411180"/>
    <x v="4078"/>
    <s v="PR"/>
    <s v="Jacarezinho"/>
    <x v="3"/>
    <n v="39121"/>
    <x v="0"/>
    <m/>
  </r>
  <r>
    <s v="PRJaguapitã"/>
    <n v="411190"/>
    <x v="4079"/>
    <s v="PR"/>
    <s v="Jaguapitã"/>
    <x v="3"/>
    <n v="12225"/>
    <x v="2"/>
    <m/>
  </r>
  <r>
    <s v="PRJaguariaíva"/>
    <n v="411200"/>
    <x v="4080"/>
    <s v="PR"/>
    <s v="Jaguariaíva"/>
    <x v="3"/>
    <n v="32606"/>
    <x v="0"/>
    <m/>
  </r>
  <r>
    <s v="PRJandaia do Sul"/>
    <n v="411210"/>
    <x v="4081"/>
    <s v="PR"/>
    <s v="Jandaia do Sul"/>
    <x v="3"/>
    <n v="20269"/>
    <x v="0"/>
    <m/>
  </r>
  <r>
    <s v="PRJaniópolis"/>
    <n v="411220"/>
    <x v="4082"/>
    <s v="PR"/>
    <s v="Janiópolis"/>
    <x v="3"/>
    <n v="6532"/>
    <x v="2"/>
    <m/>
  </r>
  <r>
    <s v="PRJapira"/>
    <n v="411230"/>
    <x v="4083"/>
    <s v="PR"/>
    <s v="Japira"/>
    <x v="3"/>
    <n v="4903"/>
    <x v="2"/>
    <m/>
  </r>
  <r>
    <s v="PRJapurá"/>
    <n v="411240"/>
    <x v="4084"/>
    <s v="PR"/>
    <s v="Japurá"/>
    <x v="3"/>
    <n v="8549"/>
    <x v="2"/>
    <m/>
  </r>
  <r>
    <s v="PRJardim Alegre"/>
    <n v="411250"/>
    <x v="4085"/>
    <s v="PR"/>
    <s v="Jardim Alegre"/>
    <x v="3"/>
    <n v="12324"/>
    <x v="2"/>
    <m/>
  </r>
  <r>
    <s v="PRJardim Olinda"/>
    <n v="411260"/>
    <x v="4086"/>
    <s v="PR"/>
    <s v="Jardim Olinda"/>
    <x v="3"/>
    <n v="1409"/>
    <x v="2"/>
    <m/>
  </r>
  <r>
    <s v="PRJataizinho"/>
    <n v="411270"/>
    <x v="4087"/>
    <s v="PR"/>
    <s v="Jataizinho"/>
    <x v="3"/>
    <n v="11875"/>
    <x v="2"/>
    <m/>
  </r>
  <r>
    <s v="PRJesuítas"/>
    <n v="411275"/>
    <x v="4088"/>
    <s v="PR"/>
    <s v="Jesuítas"/>
    <x v="3"/>
    <n v="9001"/>
    <x v="2"/>
    <m/>
  </r>
  <r>
    <s v="PRJoaquim Távora"/>
    <n v="411280"/>
    <x v="4089"/>
    <s v="PR"/>
    <s v="Joaquim Távora"/>
    <x v="3"/>
    <n v="10736"/>
    <x v="2"/>
    <m/>
  </r>
  <r>
    <s v="PRJundiaí do Sul"/>
    <n v="411290"/>
    <x v="4090"/>
    <s v="PR"/>
    <s v="Jundiaí do Sul"/>
    <x v="3"/>
    <n v="3433"/>
    <x v="2"/>
    <m/>
  </r>
  <r>
    <s v="PRJuranda"/>
    <n v="411295"/>
    <x v="4091"/>
    <s v="PR"/>
    <s v="Juranda"/>
    <x v="3"/>
    <n v="7641"/>
    <x v="2"/>
    <m/>
  </r>
  <r>
    <s v="PRJussara"/>
    <n v="411300"/>
    <x v="4092"/>
    <s v="PR"/>
    <s v="Jussara"/>
    <x v="3"/>
    <n v="6610"/>
    <x v="2"/>
    <m/>
  </r>
  <r>
    <s v="PRKaloré"/>
    <n v="411310"/>
    <x v="4093"/>
    <s v="PR"/>
    <s v="Kaloré"/>
    <x v="3"/>
    <n v="4506"/>
    <x v="2"/>
    <m/>
  </r>
  <r>
    <s v="PRLapa"/>
    <n v="411320"/>
    <x v="4094"/>
    <s v="PR"/>
    <s v="Lapa"/>
    <x v="3"/>
    <n v="44932"/>
    <x v="0"/>
    <m/>
  </r>
  <r>
    <s v="PRLaranjal"/>
    <n v="411325"/>
    <x v="4095"/>
    <s v="PR"/>
    <s v="Laranjal"/>
    <x v="3"/>
    <n v="6360"/>
    <x v="2"/>
    <m/>
  </r>
  <r>
    <s v="PRLaranjeiras do Sul"/>
    <n v="411330"/>
    <x v="4096"/>
    <s v="PR"/>
    <s v="Laranjeiras do Sul"/>
    <x v="3"/>
    <n v="30777"/>
    <x v="0"/>
    <m/>
  </r>
  <r>
    <s v="PRLeópolis"/>
    <n v="411340"/>
    <x v="4097"/>
    <s v="PR"/>
    <s v="Leópolis"/>
    <x v="3"/>
    <n v="4145"/>
    <x v="2"/>
    <m/>
  </r>
  <r>
    <s v="PRLidianópolis"/>
    <n v="411342"/>
    <x v="4098"/>
    <s v="PR"/>
    <s v="Lidianópolis"/>
    <x v="3"/>
    <n v="3973"/>
    <x v="2"/>
    <m/>
  </r>
  <r>
    <s v="PRLindoeste"/>
    <n v="411345"/>
    <x v="4099"/>
    <s v="PR"/>
    <s v="Lindoeste"/>
    <x v="3"/>
    <n v="5361"/>
    <x v="2"/>
    <m/>
  </r>
  <r>
    <s v="PRLoanda"/>
    <n v="411350"/>
    <x v="4100"/>
    <s v="PR"/>
    <s v="Loanda"/>
    <x v="3"/>
    <n v="21201"/>
    <x v="0"/>
    <m/>
  </r>
  <r>
    <s v="PRLobato"/>
    <n v="411360"/>
    <x v="4101"/>
    <s v="PR"/>
    <s v="Lobato"/>
    <x v="3"/>
    <n v="4401"/>
    <x v="2"/>
    <m/>
  </r>
  <r>
    <s v="PRLondrina"/>
    <n v="411370"/>
    <x v="4102"/>
    <s v="PR"/>
    <s v="Londrina"/>
    <x v="3"/>
    <n v="506701"/>
    <x v="3"/>
    <m/>
  </r>
  <r>
    <s v="PRLuiziana"/>
    <n v="411373"/>
    <x v="4103"/>
    <s v="PR"/>
    <s v="Luiziana"/>
    <x v="3"/>
    <n v="7315"/>
    <x v="2"/>
    <m/>
  </r>
  <r>
    <s v="PRLunardelli"/>
    <n v="411375"/>
    <x v="4104"/>
    <s v="PR"/>
    <s v="Lunardelli"/>
    <x v="3"/>
    <n v="5160"/>
    <x v="2"/>
    <m/>
  </r>
  <r>
    <s v="PRLupionópolis"/>
    <n v="411380"/>
    <x v="4105"/>
    <s v="PR"/>
    <s v="Lupionópolis"/>
    <x v="3"/>
    <n v="4592"/>
    <x v="2"/>
    <m/>
  </r>
  <r>
    <s v="PRMallet"/>
    <n v="411390"/>
    <x v="4106"/>
    <s v="PR"/>
    <s v="Mallet"/>
    <x v="3"/>
    <n v="12973"/>
    <x v="2"/>
    <m/>
  </r>
  <r>
    <s v="PRMamborê"/>
    <n v="411400"/>
    <x v="4107"/>
    <s v="PR"/>
    <s v="Mamborê"/>
    <x v="3"/>
    <n v="13961"/>
    <x v="2"/>
    <m/>
  </r>
  <r>
    <s v="PRMandaguaçu"/>
    <n v="411410"/>
    <x v="4108"/>
    <s v="PR"/>
    <s v="Mandaguaçu"/>
    <x v="3"/>
    <n v="19781"/>
    <x v="2"/>
    <m/>
  </r>
  <r>
    <s v="PRMandaguari"/>
    <n v="411420"/>
    <x v="4109"/>
    <s v="PR"/>
    <s v="Mandaguari"/>
    <x v="3"/>
    <n v="32658"/>
    <x v="0"/>
    <m/>
  </r>
  <r>
    <s v="PRMandirituba"/>
    <n v="411430"/>
    <x v="4110"/>
    <s v="PR"/>
    <s v="Mandirituba"/>
    <x v="3"/>
    <n v="22220"/>
    <x v="0"/>
    <m/>
  </r>
  <r>
    <s v="PRManfrinópolis"/>
    <n v="411435"/>
    <x v="4111"/>
    <s v="PR"/>
    <s v="Manfrinópolis"/>
    <x v="3"/>
    <n v="3127"/>
    <x v="2"/>
    <m/>
  </r>
  <r>
    <s v="PRMangueirinha"/>
    <n v="411440"/>
    <x v="4112"/>
    <s v="PR"/>
    <s v="Mangueirinha"/>
    <x v="3"/>
    <n v="17048"/>
    <x v="2"/>
    <m/>
  </r>
  <r>
    <s v="PRManoel Ribas"/>
    <n v="411450"/>
    <x v="4113"/>
    <s v="PR"/>
    <s v="Manoel Ribas"/>
    <x v="3"/>
    <n v="13169"/>
    <x v="2"/>
    <m/>
  </r>
  <r>
    <s v="PRMarechal Cândido Rondon"/>
    <n v="411460"/>
    <x v="4114"/>
    <s v="PR"/>
    <s v="Marechal Cândido Rondon"/>
    <x v="3"/>
    <n v="46819"/>
    <x v="0"/>
    <m/>
  </r>
  <r>
    <s v="PRMaria Helena"/>
    <n v="411470"/>
    <x v="4115"/>
    <s v="PR"/>
    <s v="Maria Helena"/>
    <x v="3"/>
    <n v="5956"/>
    <x v="2"/>
    <m/>
  </r>
  <r>
    <s v="PRMarialva"/>
    <n v="411480"/>
    <x v="4116"/>
    <s v="PR"/>
    <s v="Marialva"/>
    <x v="3"/>
    <n v="31959"/>
    <x v="0"/>
    <m/>
  </r>
  <r>
    <s v="PRMarilândia do Sul"/>
    <n v="411490"/>
    <x v="4117"/>
    <s v="PR"/>
    <s v="Marilândia do Sul"/>
    <x v="3"/>
    <n v="8863"/>
    <x v="2"/>
    <m/>
  </r>
  <r>
    <s v="PRMarilena"/>
    <n v="411500"/>
    <x v="4118"/>
    <s v="PR"/>
    <s v="Marilena"/>
    <x v="3"/>
    <n v="6858"/>
    <x v="2"/>
    <m/>
  </r>
  <r>
    <s v="PRMariluz"/>
    <n v="411510"/>
    <x v="4119"/>
    <s v="PR"/>
    <s v="Mariluz"/>
    <x v="3"/>
    <n v="10224"/>
    <x v="2"/>
    <m/>
  </r>
  <r>
    <s v="PRMaringá"/>
    <n v="411520"/>
    <x v="4120"/>
    <s v="PR"/>
    <s v="Maringá"/>
    <x v="3"/>
    <n v="357077"/>
    <x v="3"/>
    <m/>
  </r>
  <r>
    <s v="PRMariópolis"/>
    <n v="411530"/>
    <x v="4121"/>
    <s v="PR"/>
    <s v="Mariópolis"/>
    <x v="3"/>
    <n v="6268"/>
    <x v="2"/>
    <m/>
  </r>
  <r>
    <s v="PRMaripá"/>
    <n v="411535"/>
    <x v="4122"/>
    <s v="PR"/>
    <s v="Maripá"/>
    <x v="3"/>
    <n v="5684"/>
    <x v="2"/>
    <m/>
  </r>
  <r>
    <s v="PRMarmeleiro"/>
    <n v="411540"/>
    <x v="4123"/>
    <s v="PR"/>
    <s v="Marmeleiro"/>
    <x v="3"/>
    <n v="13900"/>
    <x v="2"/>
    <m/>
  </r>
  <r>
    <s v="PRMarquinho"/>
    <n v="411545"/>
    <x v="4124"/>
    <s v="PR"/>
    <s v="Marquinho"/>
    <x v="3"/>
    <n v="4981"/>
    <x v="2"/>
    <m/>
  </r>
  <r>
    <s v="PRMarumbi"/>
    <n v="411550"/>
    <x v="4125"/>
    <s v="PR"/>
    <s v="Marumbi"/>
    <x v="3"/>
    <n v="4603"/>
    <x v="2"/>
    <m/>
  </r>
  <r>
    <s v="PRMatelândia"/>
    <n v="411560"/>
    <x v="4126"/>
    <s v="PR"/>
    <s v="Matelândia"/>
    <x v="3"/>
    <n v="16078"/>
    <x v="2"/>
    <m/>
  </r>
  <r>
    <s v="PRMatinhos"/>
    <n v="411570"/>
    <x v="4127"/>
    <s v="PR"/>
    <s v="Matinhos"/>
    <x v="3"/>
    <n v="29428"/>
    <x v="0"/>
    <m/>
  </r>
  <r>
    <s v="PRMato Rico"/>
    <n v="411573"/>
    <x v="4128"/>
    <s v="PR"/>
    <s v="Mato Rico"/>
    <x v="3"/>
    <n v="3818"/>
    <x v="2"/>
    <m/>
  </r>
  <r>
    <s v="PRMauá da Serra"/>
    <n v="411575"/>
    <x v="4129"/>
    <s v="PR"/>
    <s v="Mauá da Serra"/>
    <x v="3"/>
    <n v="8555"/>
    <x v="2"/>
    <m/>
  </r>
  <r>
    <s v="PRMedianeira"/>
    <n v="411580"/>
    <x v="4130"/>
    <s v="PR"/>
    <s v="Medianeira"/>
    <x v="3"/>
    <n v="41817"/>
    <x v="0"/>
    <m/>
  </r>
  <r>
    <s v="PRMercedes"/>
    <n v="411585"/>
    <x v="4131"/>
    <s v="PR"/>
    <s v="Mercedes"/>
    <x v="3"/>
    <n v="5046"/>
    <x v="2"/>
    <m/>
  </r>
  <r>
    <s v="PRMirador"/>
    <n v="411590"/>
    <x v="4132"/>
    <s v="PR"/>
    <s v="Mirador"/>
    <x v="3"/>
    <n v="2327"/>
    <x v="2"/>
    <m/>
  </r>
  <r>
    <s v="PRMiraselva"/>
    <n v="411600"/>
    <x v="4133"/>
    <s v="PR"/>
    <s v="Miraselva"/>
    <x v="3"/>
    <n v="1862"/>
    <x v="2"/>
    <m/>
  </r>
  <r>
    <s v="PRMissal"/>
    <n v="411605"/>
    <x v="4134"/>
    <s v="PR"/>
    <s v="Missal"/>
    <x v="3"/>
    <n v="10474"/>
    <x v="2"/>
    <m/>
  </r>
  <r>
    <s v="PRMoreira Sales"/>
    <n v="411610"/>
    <x v="4135"/>
    <s v="PR"/>
    <s v="Moreira Sales"/>
    <x v="3"/>
    <n v="12606"/>
    <x v="2"/>
    <m/>
  </r>
  <r>
    <s v="PRMorretes"/>
    <n v="411620"/>
    <x v="4136"/>
    <s v="PR"/>
    <s v="Morretes"/>
    <x v="3"/>
    <n v="15718"/>
    <x v="2"/>
    <m/>
  </r>
  <r>
    <s v="PRMunhoz de Melo"/>
    <n v="411630"/>
    <x v="4137"/>
    <s v="PR"/>
    <s v="Munhoz de Melo"/>
    <x v="3"/>
    <n v="3672"/>
    <x v="2"/>
    <m/>
  </r>
  <r>
    <s v="PRNossa Senhora Das Graças"/>
    <n v="411640"/>
    <x v="4138"/>
    <s v="PR"/>
    <s v="Nossa Senhora Das Graças"/>
    <x v="3"/>
    <n v="3836"/>
    <x v="2"/>
    <m/>
  </r>
  <r>
    <s v="PRNova Aliança do Ivaí"/>
    <n v="411650"/>
    <x v="4139"/>
    <s v="PR"/>
    <s v="Nova Aliança do Ivaí"/>
    <x v="3"/>
    <n v="1431"/>
    <x v="2"/>
    <m/>
  </r>
  <r>
    <s v="PRNova América da Colina"/>
    <n v="411660"/>
    <x v="4140"/>
    <s v="PR"/>
    <s v="Nova América da Colina"/>
    <x v="3"/>
    <n v="3478"/>
    <x v="2"/>
    <m/>
  </r>
  <r>
    <s v="PRNova Aurora"/>
    <n v="411670"/>
    <x v="4141"/>
    <s v="PR"/>
    <s v="Nova Aurora"/>
    <x v="3"/>
    <n v="11866"/>
    <x v="2"/>
    <m/>
  </r>
  <r>
    <s v="PRNova Cantu"/>
    <n v="411680"/>
    <x v="4142"/>
    <s v="PR"/>
    <s v="Nova Cantu"/>
    <x v="3"/>
    <n v="7425"/>
    <x v="2"/>
    <m/>
  </r>
  <r>
    <s v="PRNova Esperança"/>
    <n v="411690"/>
    <x v="4143"/>
    <s v="PR"/>
    <s v="Nova Esperança"/>
    <x v="3"/>
    <n v="26615"/>
    <x v="0"/>
    <m/>
  </r>
  <r>
    <s v="PRNova Esperança do Sudoeste"/>
    <n v="411695"/>
    <x v="4144"/>
    <s v="PR"/>
    <s v="Nova Esperança do Sudoeste"/>
    <x v="3"/>
    <n v="5098"/>
    <x v="2"/>
    <m/>
  </r>
  <r>
    <s v="PRNova Fátima"/>
    <n v="411700"/>
    <x v="4145"/>
    <s v="PR"/>
    <s v="Nova Fátima"/>
    <x v="3"/>
    <n v="8147"/>
    <x v="2"/>
    <m/>
  </r>
  <r>
    <s v="PRNova Laranjeiras"/>
    <n v="411705"/>
    <x v="4146"/>
    <s v="PR"/>
    <s v="Nova Laranjeiras"/>
    <x v="3"/>
    <n v="11241"/>
    <x v="2"/>
    <m/>
  </r>
  <r>
    <s v="PRNova Londrina"/>
    <n v="411710"/>
    <x v="4147"/>
    <s v="PR"/>
    <s v="Nova Londrina"/>
    <x v="3"/>
    <n v="13067"/>
    <x v="2"/>
    <m/>
  </r>
  <r>
    <s v="PRNova Olímpia"/>
    <n v="411720"/>
    <x v="4148"/>
    <s v="PR"/>
    <s v="Nova Olímpia"/>
    <x v="3"/>
    <n v="5503"/>
    <x v="2"/>
    <m/>
  </r>
  <r>
    <s v="PRNova Santa Bárbara"/>
    <n v="411721"/>
    <x v="4149"/>
    <s v="PR"/>
    <s v="Nova Santa Bárbara"/>
    <x v="3"/>
    <n v="3908"/>
    <x v="2"/>
    <m/>
  </r>
  <r>
    <s v="PRNova Santa Rosa"/>
    <n v="411722"/>
    <x v="4150"/>
    <s v="PR"/>
    <s v="Nova Santa Rosa"/>
    <x v="3"/>
    <n v="7626"/>
    <x v="2"/>
    <m/>
  </r>
  <r>
    <s v="PRNova Prata do Iguaçu"/>
    <n v="411725"/>
    <x v="4151"/>
    <s v="PR"/>
    <s v="Nova Prata do Iguaçu"/>
    <x v="3"/>
    <n v="10377"/>
    <x v="2"/>
    <m/>
  </r>
  <r>
    <s v="PRNova Tebas"/>
    <n v="411727"/>
    <x v="4152"/>
    <s v="PR"/>
    <s v="Nova Tebas"/>
    <x v="3"/>
    <n v="7398"/>
    <x v="2"/>
    <m/>
  </r>
  <r>
    <s v="PRNovo Itacolomi"/>
    <n v="411729"/>
    <x v="4153"/>
    <s v="PR"/>
    <s v="Novo Itacolomi"/>
    <x v="3"/>
    <n v="2827"/>
    <x v="2"/>
    <m/>
  </r>
  <r>
    <s v="PROrtigueira"/>
    <n v="411730"/>
    <x v="4154"/>
    <s v="PR"/>
    <s v="Ortigueira"/>
    <x v="3"/>
    <n v="23380"/>
    <x v="0"/>
    <m/>
  </r>
  <r>
    <s v="PROurizona"/>
    <n v="411740"/>
    <x v="4155"/>
    <s v="PR"/>
    <s v="Ourizona"/>
    <x v="3"/>
    <n v="3380"/>
    <x v="2"/>
    <m/>
  </r>
  <r>
    <s v="PROuro Verde do Oeste"/>
    <n v="411745"/>
    <x v="4156"/>
    <s v="PR"/>
    <s v="Ouro Verde do Oeste"/>
    <x v="3"/>
    <n v="5692"/>
    <x v="2"/>
    <m/>
  </r>
  <r>
    <s v="PRPaiçandu"/>
    <n v="411750"/>
    <x v="4157"/>
    <s v="PR"/>
    <s v="Paiçandu"/>
    <x v="3"/>
    <n v="35936"/>
    <x v="0"/>
    <m/>
  </r>
  <r>
    <s v="PRPalmas"/>
    <n v="411760"/>
    <x v="4158"/>
    <s v="PR"/>
    <s v="Palmas"/>
    <x v="3"/>
    <n v="42888"/>
    <x v="0"/>
    <m/>
  </r>
  <r>
    <s v="PRPalmeira"/>
    <n v="411770"/>
    <x v="4159"/>
    <s v="PR"/>
    <s v="Palmeira"/>
    <x v="3"/>
    <n v="32123"/>
    <x v="0"/>
    <m/>
  </r>
  <r>
    <s v="PRPalmital"/>
    <n v="411780"/>
    <x v="4160"/>
    <s v="PR"/>
    <s v="Palmital"/>
    <x v="3"/>
    <n v="14865"/>
    <x v="2"/>
    <m/>
  </r>
  <r>
    <s v="PRPalotina"/>
    <n v="411790"/>
    <x v="4161"/>
    <s v="PR"/>
    <s v="Palotina"/>
    <x v="3"/>
    <n v="28683"/>
    <x v="0"/>
    <m/>
  </r>
  <r>
    <s v="PRParaíso do Norte"/>
    <n v="411800"/>
    <x v="4162"/>
    <s v="PR"/>
    <s v="Paraíso do Norte"/>
    <x v="3"/>
    <n v="11772"/>
    <x v="2"/>
    <m/>
  </r>
  <r>
    <s v="PRParanacity"/>
    <n v="411810"/>
    <x v="4163"/>
    <s v="PR"/>
    <s v="Paranacity"/>
    <x v="3"/>
    <n v="10250"/>
    <x v="2"/>
    <m/>
  </r>
  <r>
    <s v="PRParanaguá"/>
    <n v="411820"/>
    <x v="4164"/>
    <s v="PR"/>
    <s v="Paranaguá"/>
    <x v="3"/>
    <n v="140469"/>
    <x v="3"/>
    <m/>
  </r>
  <r>
    <s v="PRParanapoema"/>
    <n v="411830"/>
    <x v="4165"/>
    <s v="PR"/>
    <s v="Paranapoema"/>
    <x v="3"/>
    <n v="2791"/>
    <x v="2"/>
    <m/>
  </r>
  <r>
    <s v="PRParanavaí"/>
    <n v="411840"/>
    <x v="4166"/>
    <s v="PR"/>
    <s v="Paranavaí"/>
    <x v="3"/>
    <n v="81590"/>
    <x v="1"/>
    <m/>
  </r>
  <r>
    <s v="PRPato Bragado"/>
    <n v="411845"/>
    <x v="4167"/>
    <s v="PR"/>
    <s v="Pato Bragado"/>
    <x v="3"/>
    <n v="4822"/>
    <x v="2"/>
    <m/>
  </r>
  <r>
    <s v="PRPato Branco"/>
    <n v="411850"/>
    <x v="4168"/>
    <s v="PR"/>
    <s v="Pato Branco"/>
    <x v="3"/>
    <n v="72370"/>
    <x v="1"/>
    <m/>
  </r>
  <r>
    <s v="PRPaula Freitas"/>
    <n v="411860"/>
    <x v="4169"/>
    <s v="PR"/>
    <s v="Paula Freitas"/>
    <x v="3"/>
    <n v="5434"/>
    <x v="2"/>
    <m/>
  </r>
  <r>
    <s v="PRPaulo Frontin"/>
    <n v="411870"/>
    <x v="4170"/>
    <s v="PR"/>
    <s v="Paulo Frontin"/>
    <x v="3"/>
    <n v="6913"/>
    <x v="2"/>
    <m/>
  </r>
  <r>
    <s v="PRPeabiru"/>
    <n v="411880"/>
    <x v="4171"/>
    <s v="PR"/>
    <s v="Peabiru"/>
    <x v="3"/>
    <n v="13624"/>
    <x v="2"/>
    <m/>
  </r>
  <r>
    <s v="PRPerobal"/>
    <n v="411885"/>
    <x v="4172"/>
    <s v="PR"/>
    <s v="Perobal"/>
    <x v="3"/>
    <n v="5653"/>
    <x v="2"/>
    <m/>
  </r>
  <r>
    <s v="PRPérola"/>
    <n v="411890"/>
    <x v="4173"/>
    <s v="PR"/>
    <s v="Pérola"/>
    <x v="3"/>
    <n v="10208"/>
    <x v="2"/>
    <m/>
  </r>
  <r>
    <s v="PRPérola D'oeste"/>
    <n v="411900"/>
    <x v="4174"/>
    <s v="PR"/>
    <s v="Pérola D´oeste"/>
    <x v="3"/>
    <n v="6761"/>
    <x v="2"/>
    <m/>
  </r>
  <r>
    <s v="PRPiên"/>
    <n v="411910"/>
    <x v="4175"/>
    <s v="PR"/>
    <s v="Piên"/>
    <x v="3"/>
    <n v="11236"/>
    <x v="2"/>
    <m/>
  </r>
  <r>
    <s v="PRPinhais"/>
    <n v="411915"/>
    <x v="4176"/>
    <s v="PR"/>
    <s v="Pinhais"/>
    <x v="3"/>
    <n v="117008"/>
    <x v="3"/>
    <m/>
  </r>
  <r>
    <s v="PRPinhalão"/>
    <n v="411920"/>
    <x v="4177"/>
    <s v="PR"/>
    <s v="Pinhalão"/>
    <x v="3"/>
    <n v="6215"/>
    <x v="2"/>
    <m/>
  </r>
  <r>
    <s v="PRPinhal de São Bento"/>
    <n v="411925"/>
    <x v="4178"/>
    <s v="PR"/>
    <s v="Pinhal de São Bento"/>
    <x v="3"/>
    <n v="2625"/>
    <x v="2"/>
    <m/>
  </r>
  <r>
    <s v="PRPinhão"/>
    <n v="411930"/>
    <x v="4179"/>
    <s v="PR"/>
    <s v="Pinhão"/>
    <x v="3"/>
    <n v="30208"/>
    <x v="0"/>
    <m/>
  </r>
  <r>
    <s v="PRPiraí do Sul"/>
    <n v="411940"/>
    <x v="4180"/>
    <s v="PR"/>
    <s v="Piraí do Sul"/>
    <x v="3"/>
    <n v="23424"/>
    <x v="0"/>
    <m/>
  </r>
  <r>
    <s v="PRPiraquara"/>
    <n v="411950"/>
    <x v="4181"/>
    <s v="PR"/>
    <s v="Piraquara"/>
    <x v="3"/>
    <n v="93207"/>
    <x v="1"/>
    <m/>
  </r>
  <r>
    <s v="PRPitanga"/>
    <n v="411960"/>
    <x v="4182"/>
    <s v="PR"/>
    <s v="Pitanga"/>
    <x v="3"/>
    <n v="32638"/>
    <x v="0"/>
    <m/>
  </r>
  <r>
    <s v="PRPitangueiras"/>
    <n v="411965"/>
    <x v="4183"/>
    <s v="PR"/>
    <s v="Pitangueiras"/>
    <x v="3"/>
    <n v="2814"/>
    <x v="2"/>
    <m/>
  </r>
  <r>
    <s v="PRPlanaltina do Paraná"/>
    <n v="411970"/>
    <x v="4184"/>
    <s v="PR"/>
    <s v="Planaltina do Paraná"/>
    <x v="3"/>
    <n v="4095"/>
    <x v="2"/>
    <m/>
  </r>
  <r>
    <s v="PRPlanalto"/>
    <n v="411980"/>
    <x v="4185"/>
    <s v="PR"/>
    <s v="Planalto"/>
    <x v="3"/>
    <n v="13654"/>
    <x v="2"/>
    <m/>
  </r>
  <r>
    <s v="PRPonta Grossa"/>
    <n v="411990"/>
    <x v="4186"/>
    <s v="PR"/>
    <s v="Ponta Grossa"/>
    <x v="3"/>
    <n v="311611"/>
    <x v="3"/>
    <m/>
  </r>
  <r>
    <s v="PRPontal do Paraná"/>
    <n v="411995"/>
    <x v="4187"/>
    <s v="PR"/>
    <s v="Pontal do Paraná"/>
    <x v="3"/>
    <n v="20920"/>
    <x v="0"/>
    <m/>
  </r>
  <r>
    <s v="PRPorecatu"/>
    <n v="412000"/>
    <x v="4188"/>
    <s v="PR"/>
    <s v="Porecatu"/>
    <x v="3"/>
    <n v="14189"/>
    <x v="2"/>
    <m/>
  </r>
  <r>
    <s v="PRPorto Amazonas"/>
    <n v="412010"/>
    <x v="4189"/>
    <s v="PR"/>
    <s v="Porto Amazonas"/>
    <x v="3"/>
    <n v="4514"/>
    <x v="2"/>
    <m/>
  </r>
  <r>
    <s v="PRPorto Barreiro"/>
    <n v="412015"/>
    <x v="4190"/>
    <s v="PR"/>
    <s v="Porto Barreiro"/>
    <x v="3"/>
    <n v="3663"/>
    <x v="2"/>
    <m/>
  </r>
  <r>
    <s v="PRPorto Rico"/>
    <n v="412020"/>
    <x v="4191"/>
    <s v="PR"/>
    <s v="Porto Rico"/>
    <x v="3"/>
    <n v="2530"/>
    <x v="2"/>
    <m/>
  </r>
  <r>
    <s v="PRPorto Vitória"/>
    <n v="412030"/>
    <x v="4192"/>
    <s v="PR"/>
    <s v="Porto Vitória"/>
    <x v="3"/>
    <n v="4020"/>
    <x v="2"/>
    <m/>
  </r>
  <r>
    <s v="PRPrado Ferreira"/>
    <n v="412033"/>
    <x v="4193"/>
    <s v="PR"/>
    <s v="Prado Ferreira"/>
    <x v="3"/>
    <n v="3434"/>
    <x v="2"/>
    <m/>
  </r>
  <r>
    <s v="PRPranchita"/>
    <n v="412035"/>
    <x v="4194"/>
    <s v="PR"/>
    <s v="Pranchita"/>
    <x v="3"/>
    <n v="5628"/>
    <x v="2"/>
    <m/>
  </r>
  <r>
    <s v="PRPresidente Castelo Branco"/>
    <n v="412040"/>
    <x v="4195"/>
    <s v="PR"/>
    <s v="Presidente Castelo Branco"/>
    <x v="3"/>
    <n v="4784"/>
    <x v="2"/>
    <m/>
  </r>
  <r>
    <s v="PRPrimeiro de Maio"/>
    <n v="412050"/>
    <x v="4196"/>
    <s v="PR"/>
    <s v="Primeiro de Maio"/>
    <x v="3"/>
    <n v="10832"/>
    <x v="2"/>
    <m/>
  </r>
  <r>
    <s v="PRPrudentópolis"/>
    <n v="412060"/>
    <x v="4197"/>
    <s v="PR"/>
    <s v="Prudentópolis"/>
    <x v="3"/>
    <n v="48792"/>
    <x v="0"/>
    <m/>
  </r>
  <r>
    <s v="PRQuarto Centenário"/>
    <n v="412065"/>
    <x v="4198"/>
    <s v="PR"/>
    <s v="Quarto Centenário"/>
    <x v="3"/>
    <n v="4856"/>
    <x v="2"/>
    <m/>
  </r>
  <r>
    <s v="PRQuatiguá"/>
    <n v="412070"/>
    <x v="4199"/>
    <s v="PR"/>
    <s v="Quatiguá"/>
    <x v="3"/>
    <n v="7045"/>
    <x v="2"/>
    <m/>
  </r>
  <r>
    <s v="PRQuatro Barras"/>
    <n v="412080"/>
    <x v="4200"/>
    <s v="PR"/>
    <s v="Quatro Barras"/>
    <x v="3"/>
    <n v="19851"/>
    <x v="2"/>
    <m/>
  </r>
  <r>
    <s v="PRQuatro Pontes"/>
    <n v="412085"/>
    <x v="4201"/>
    <s v="PR"/>
    <s v="Quatro Pontes"/>
    <x v="3"/>
    <n v="3803"/>
    <x v="2"/>
    <m/>
  </r>
  <r>
    <s v="PRQuedas do Iguaçu"/>
    <n v="412090"/>
    <x v="4202"/>
    <s v="PR"/>
    <s v="Quedas do Iguaçu"/>
    <x v="3"/>
    <n v="30605"/>
    <x v="0"/>
    <m/>
  </r>
  <r>
    <s v="PRQuerência do Norte"/>
    <n v="412100"/>
    <x v="4203"/>
    <s v="PR"/>
    <s v="Querência do Norte"/>
    <x v="3"/>
    <n v="11729"/>
    <x v="2"/>
    <m/>
  </r>
  <r>
    <s v="PRQuinta do Sol"/>
    <n v="412110"/>
    <x v="4204"/>
    <s v="PR"/>
    <s v="Quinta do Sol"/>
    <x v="3"/>
    <n v="5088"/>
    <x v="2"/>
    <m/>
  </r>
  <r>
    <s v="PRQuitandinha"/>
    <n v="412120"/>
    <x v="4205"/>
    <s v="PR"/>
    <s v="Quitandinha"/>
    <x v="3"/>
    <n v="17089"/>
    <x v="2"/>
    <m/>
  </r>
  <r>
    <s v="PRRamilândia"/>
    <n v="412125"/>
    <x v="4206"/>
    <s v="PR"/>
    <s v="Ramilândia"/>
    <x v="3"/>
    <n v="4134"/>
    <x v="2"/>
    <m/>
  </r>
  <r>
    <s v="PRRancho Alegre"/>
    <n v="412130"/>
    <x v="4207"/>
    <s v="PR"/>
    <s v="Rancho Alegre"/>
    <x v="3"/>
    <n v="3955"/>
    <x v="2"/>
    <m/>
  </r>
  <r>
    <s v="PRRancho Alegre D'oeste"/>
    <n v="412135"/>
    <x v="4208"/>
    <s v="PR"/>
    <s v="Rancho Alegre D´oeste"/>
    <x v="3"/>
    <n v="2847"/>
    <x v="2"/>
    <m/>
  </r>
  <r>
    <s v="PRRealeza"/>
    <n v="412140"/>
    <x v="4209"/>
    <s v="PR"/>
    <s v="Realeza"/>
    <x v="3"/>
    <n v="16338"/>
    <x v="2"/>
    <m/>
  </r>
  <r>
    <s v="PRRebouças"/>
    <n v="412150"/>
    <x v="4210"/>
    <s v="PR"/>
    <s v="Rebouças"/>
    <x v="3"/>
    <n v="14176"/>
    <x v="2"/>
    <m/>
  </r>
  <r>
    <s v="PRRenascença"/>
    <n v="412160"/>
    <x v="4211"/>
    <s v="PR"/>
    <s v="Renascença"/>
    <x v="3"/>
    <n v="6812"/>
    <x v="2"/>
    <m/>
  </r>
  <r>
    <s v="PRReserva"/>
    <n v="412170"/>
    <x v="4212"/>
    <s v="PR"/>
    <s v="Reserva"/>
    <x v="3"/>
    <n v="25172"/>
    <x v="0"/>
    <m/>
  </r>
  <r>
    <s v="PRReserva do Iguaçu"/>
    <n v="412175"/>
    <x v="4213"/>
    <s v="PR"/>
    <s v="Reserva do Iguaçu"/>
    <x v="3"/>
    <n v="7307"/>
    <x v="2"/>
    <m/>
  </r>
  <r>
    <s v="PRRibeirão Claro"/>
    <n v="412180"/>
    <x v="4214"/>
    <s v="PR"/>
    <s v="Ribeirão Claro"/>
    <x v="3"/>
    <n v="10678"/>
    <x v="2"/>
    <m/>
  </r>
  <r>
    <s v="PRRibeirão do Pinhal"/>
    <n v="412190"/>
    <x v="4215"/>
    <s v="PR"/>
    <s v="Ribeirão do Pinhal"/>
    <x v="3"/>
    <n v="13524"/>
    <x v="2"/>
    <m/>
  </r>
  <r>
    <s v="PRRio Azul"/>
    <n v="412200"/>
    <x v="4216"/>
    <s v="PR"/>
    <s v="Rio Azul"/>
    <x v="3"/>
    <n v="14093"/>
    <x v="2"/>
    <m/>
  </r>
  <r>
    <s v="PRRio Bom"/>
    <n v="412210"/>
    <x v="4217"/>
    <s v="PR"/>
    <s v="Rio Bom"/>
    <x v="3"/>
    <n v="3334"/>
    <x v="2"/>
    <m/>
  </r>
  <r>
    <s v="PRRio Bonito do Iguaçu"/>
    <n v="412215"/>
    <x v="4218"/>
    <s v="PR"/>
    <s v="Rio Bonito do Iguaçu"/>
    <x v="3"/>
    <n v="13661"/>
    <x v="2"/>
    <m/>
  </r>
  <r>
    <s v="PRRio Branco do Ivaí"/>
    <n v="412217"/>
    <x v="4219"/>
    <s v="PR"/>
    <s v="Rio Branco do Ivaí"/>
    <x v="3"/>
    <n v="3898"/>
    <x v="2"/>
    <m/>
  </r>
  <r>
    <s v="PRRio Branco do Sul"/>
    <n v="412220"/>
    <x v="4220"/>
    <s v="PR"/>
    <s v="Rio Branco do Sul"/>
    <x v="3"/>
    <n v="30650"/>
    <x v="0"/>
    <m/>
  </r>
  <r>
    <s v="PRRio Negro"/>
    <n v="412230"/>
    <x v="4221"/>
    <s v="PR"/>
    <s v="Rio Negro"/>
    <x v="3"/>
    <n v="31274"/>
    <x v="0"/>
    <m/>
  </r>
  <r>
    <s v="PRRolândia"/>
    <n v="412240"/>
    <x v="4222"/>
    <s v="PR"/>
    <s v="Rolândia"/>
    <x v="3"/>
    <n v="57862"/>
    <x v="1"/>
    <m/>
  </r>
  <r>
    <s v="PRRoncador"/>
    <n v="412250"/>
    <x v="4223"/>
    <s v="PR"/>
    <s v="Roncador"/>
    <x v="3"/>
    <n v="11537"/>
    <x v="2"/>
    <m/>
  </r>
  <r>
    <s v="PRRondon"/>
    <n v="412260"/>
    <x v="4224"/>
    <s v="PR"/>
    <s v="Rondon"/>
    <x v="3"/>
    <n v="8996"/>
    <x v="2"/>
    <m/>
  </r>
  <r>
    <s v="PRRosário do Ivaí"/>
    <n v="412265"/>
    <x v="4225"/>
    <s v="PR"/>
    <s v="Rosário do Ivaí"/>
    <x v="3"/>
    <n v="5588"/>
    <x v="2"/>
    <m/>
  </r>
  <r>
    <s v="PRSabáudia"/>
    <n v="412270"/>
    <x v="4226"/>
    <s v="PR"/>
    <s v="Sabáudia"/>
    <x v="3"/>
    <n v="6096"/>
    <x v="2"/>
    <m/>
  </r>
  <r>
    <s v="PRSalgado Filho"/>
    <n v="412280"/>
    <x v="4227"/>
    <s v="PR"/>
    <s v="Salgado Filho"/>
    <x v="3"/>
    <n v="4403"/>
    <x v="2"/>
    <m/>
  </r>
  <r>
    <s v="PRSalto do Itararé"/>
    <n v="412290"/>
    <x v="4228"/>
    <s v="PR"/>
    <s v="Salto do Itararé"/>
    <x v="3"/>
    <n v="5178"/>
    <x v="2"/>
    <m/>
  </r>
  <r>
    <s v="PRSalto do Lontra"/>
    <n v="412300"/>
    <x v="4229"/>
    <s v="PR"/>
    <s v="Salto do Lontra"/>
    <x v="3"/>
    <n v="13689"/>
    <x v="2"/>
    <m/>
  </r>
  <r>
    <s v="PRSanta Amélia"/>
    <n v="412310"/>
    <x v="4230"/>
    <s v="PR"/>
    <s v="Santa Amélia"/>
    <x v="3"/>
    <n v="3803"/>
    <x v="2"/>
    <m/>
  </r>
  <r>
    <s v="PRSanta Cecília do Pavão"/>
    <n v="412320"/>
    <x v="4231"/>
    <s v="PR"/>
    <s v="Santa Cecília do Pavão"/>
    <x v="3"/>
    <n v="3646"/>
    <x v="2"/>
    <m/>
  </r>
  <r>
    <s v="PRSanta Cruz de Monte Castelo"/>
    <n v="412330"/>
    <x v="4232"/>
    <s v="PR"/>
    <s v="Santa Cruz de Monte Castelo"/>
    <x v="3"/>
    <n v="8092"/>
    <x v="2"/>
    <m/>
  </r>
  <r>
    <s v="PRSanta fé"/>
    <n v="412340"/>
    <x v="4233"/>
    <s v="PR"/>
    <s v="Santa fé"/>
    <x v="3"/>
    <n v="10432"/>
    <x v="2"/>
    <m/>
  </r>
  <r>
    <s v="PRSanta Helena"/>
    <n v="412350"/>
    <x v="4234"/>
    <s v="PR"/>
    <s v="Santa Helena"/>
    <x v="3"/>
    <n v="23413"/>
    <x v="0"/>
    <m/>
  </r>
  <r>
    <s v="PRSanta Inês"/>
    <n v="412360"/>
    <x v="4235"/>
    <s v="PR"/>
    <s v="Santa Inês"/>
    <x v="3"/>
    <n v="1818"/>
    <x v="2"/>
    <m/>
  </r>
  <r>
    <s v="PRSanta Isabel do Ivaí"/>
    <n v="412370"/>
    <x v="4236"/>
    <s v="PR"/>
    <s v="Santa Isabel do Ivaí"/>
    <x v="3"/>
    <n v="8760"/>
    <x v="2"/>
    <m/>
  </r>
  <r>
    <s v="PRSanta Izabel do Oeste"/>
    <n v="412380"/>
    <x v="4237"/>
    <s v="PR"/>
    <s v="Santa Izabel do Oeste"/>
    <x v="3"/>
    <n v="13132"/>
    <x v="2"/>
    <m/>
  </r>
  <r>
    <s v="PRSanta Lúcia"/>
    <n v="412382"/>
    <x v="4238"/>
    <s v="PR"/>
    <s v="Santa Lúcia"/>
    <x v="3"/>
    <n v="3925"/>
    <x v="2"/>
    <m/>
  </r>
  <r>
    <s v="PRSanta Maria do Oeste"/>
    <n v="412385"/>
    <x v="4239"/>
    <s v="PR"/>
    <s v="Santa Maria do Oeste"/>
    <x v="3"/>
    <n v="11500"/>
    <x v="2"/>
    <m/>
  </r>
  <r>
    <s v="PRSanta Mariana"/>
    <n v="412390"/>
    <x v="4240"/>
    <s v="PR"/>
    <s v="Santa Mariana"/>
    <x v="3"/>
    <n v="12435"/>
    <x v="2"/>
    <m/>
  </r>
  <r>
    <s v="PRSanta Mônica"/>
    <n v="412395"/>
    <x v="4241"/>
    <s v="PR"/>
    <s v="Santa Mônica"/>
    <x v="3"/>
    <n v="3571"/>
    <x v="2"/>
    <m/>
  </r>
  <r>
    <s v="PRSantana do Itararé"/>
    <n v="412400"/>
    <x v="4242"/>
    <s v="PR"/>
    <s v="Santana do Itararé"/>
    <x v="3"/>
    <n v="5249"/>
    <x v="2"/>
    <m/>
  </r>
  <r>
    <s v="PRSanta Tereza do Oeste"/>
    <n v="412402"/>
    <x v="4243"/>
    <s v="PR"/>
    <s v="Santa Tereza do Oeste"/>
    <x v="3"/>
    <n v="10332"/>
    <x v="2"/>
    <m/>
  </r>
  <r>
    <s v="PRSanta Terezinha de Itaipu"/>
    <n v="412405"/>
    <x v="4244"/>
    <s v="PR"/>
    <s v="Santa Terezinha de Itaipu"/>
    <x v="3"/>
    <n v="20841"/>
    <x v="0"/>
    <m/>
  </r>
  <r>
    <s v="PRSanto Antônio da Platina"/>
    <n v="412410"/>
    <x v="4245"/>
    <s v="PR"/>
    <s v="Santo Antônio da Platina"/>
    <x v="3"/>
    <n v="42707"/>
    <x v="0"/>
    <m/>
  </r>
  <r>
    <s v="PRSanto Antônio do Caiuá"/>
    <n v="412420"/>
    <x v="4246"/>
    <s v="PR"/>
    <s v="Santo Antônio do Caiuá"/>
    <x v="3"/>
    <n v="2727"/>
    <x v="2"/>
    <m/>
  </r>
  <r>
    <s v="PRSanto Antônio do Paraíso"/>
    <n v="412430"/>
    <x v="4247"/>
    <s v="PR"/>
    <s v="Santo Antônio do Paraíso"/>
    <x v="3"/>
    <n v="2408"/>
    <x v="2"/>
    <m/>
  </r>
  <r>
    <s v="PRSanto Antônio do Sudoeste"/>
    <n v="412440"/>
    <x v="4248"/>
    <s v="PR"/>
    <s v="Santo Antônio do Sudoeste"/>
    <x v="3"/>
    <n v="18893"/>
    <x v="2"/>
    <m/>
  </r>
  <r>
    <s v="PRSanto Inácio"/>
    <n v="412450"/>
    <x v="4249"/>
    <s v="PR"/>
    <s v="Santo Inácio"/>
    <x v="3"/>
    <n v="5269"/>
    <x v="2"/>
    <m/>
  </r>
  <r>
    <s v="PRSão Carlos do Ivaí"/>
    <n v="412460"/>
    <x v="4250"/>
    <s v="PR"/>
    <s v="São Carlos do Ivaí"/>
    <x v="3"/>
    <n v="6354"/>
    <x v="2"/>
    <m/>
  </r>
  <r>
    <s v="PRSão Jerônimo da Serra"/>
    <n v="412470"/>
    <x v="4251"/>
    <s v="PR"/>
    <s v="São Jerônimo da Serra"/>
    <x v="3"/>
    <n v="11337"/>
    <x v="2"/>
    <m/>
  </r>
  <r>
    <s v="PRSão João"/>
    <n v="412480"/>
    <x v="4252"/>
    <s v="PR"/>
    <s v="São João"/>
    <x v="3"/>
    <n v="10599"/>
    <x v="2"/>
    <m/>
  </r>
  <r>
    <s v="PRSão João do Caiuá"/>
    <n v="412490"/>
    <x v="4253"/>
    <s v="PR"/>
    <s v="São João do Caiuá"/>
    <x v="3"/>
    <n v="5911"/>
    <x v="2"/>
    <m/>
  </r>
  <r>
    <s v="PRSão João do Ivaí"/>
    <n v="412500"/>
    <x v="4254"/>
    <s v="PR"/>
    <s v="São João do Ivaí"/>
    <x v="3"/>
    <n v="11525"/>
    <x v="2"/>
    <m/>
  </r>
  <r>
    <s v="PRSão João do Triunfo"/>
    <n v="412510"/>
    <x v="4255"/>
    <s v="PR"/>
    <s v="São João do Triunfo"/>
    <x v="3"/>
    <n v="13704"/>
    <x v="2"/>
    <m/>
  </r>
  <r>
    <s v="PRSão Jorge D'oeste"/>
    <n v="412520"/>
    <x v="4256"/>
    <s v="PR"/>
    <s v="São Jorge D´oeste"/>
    <x v="3"/>
    <n v="9085"/>
    <x v="2"/>
    <m/>
  </r>
  <r>
    <s v="PRSão Jorge do Ivaí"/>
    <n v="412530"/>
    <x v="4257"/>
    <s v="PR"/>
    <s v="São Jorge do Ivaí"/>
    <x v="3"/>
    <n v="5517"/>
    <x v="2"/>
    <m/>
  </r>
  <r>
    <s v="PRSão Jorge do Patrocínio"/>
    <n v="412535"/>
    <x v="4258"/>
    <s v="PR"/>
    <s v="São Jorge do Patrocínio"/>
    <x v="3"/>
    <n v="6041"/>
    <x v="2"/>
    <m/>
  </r>
  <r>
    <s v="PRSão José da Boa Vista"/>
    <n v="412540"/>
    <x v="4259"/>
    <s v="PR"/>
    <s v="São José da Boa Vista"/>
    <x v="3"/>
    <n v="6511"/>
    <x v="2"/>
    <m/>
  </r>
  <r>
    <s v="PRSão José Das Palmeiras"/>
    <n v="412545"/>
    <x v="4260"/>
    <s v="PR"/>
    <s v="São José Das Palmeiras"/>
    <x v="3"/>
    <n v="3830"/>
    <x v="2"/>
    <m/>
  </r>
  <r>
    <s v="PRSão José Dos Pinhais"/>
    <n v="412550"/>
    <x v="4261"/>
    <s v="PR"/>
    <s v="São José Dos Pinhais"/>
    <x v="3"/>
    <n v="264210"/>
    <x v="3"/>
    <m/>
  </r>
  <r>
    <s v="PRSão Manoel do Paraná"/>
    <n v="412555"/>
    <x v="4262"/>
    <s v="PR"/>
    <s v="São Manoel do Paraná"/>
    <x v="3"/>
    <n v="2098"/>
    <x v="2"/>
    <m/>
  </r>
  <r>
    <s v="PRSão Mateus do Sul"/>
    <n v="412560"/>
    <x v="4263"/>
    <s v="PR"/>
    <s v="São Mateus do Sul"/>
    <x v="3"/>
    <n v="41257"/>
    <x v="0"/>
    <m/>
  </r>
  <r>
    <s v="PRSão Miguel do Iguaçu"/>
    <n v="412570"/>
    <x v="4264"/>
    <s v="PR"/>
    <s v="São Miguel do Iguaçu"/>
    <x v="3"/>
    <n v="25769"/>
    <x v="0"/>
    <m/>
  </r>
  <r>
    <s v="PRSão Pedro do Iguaçu"/>
    <n v="412575"/>
    <x v="4265"/>
    <s v="PR"/>
    <s v="São Pedro do Iguaçu"/>
    <x v="3"/>
    <n v="6491"/>
    <x v="2"/>
    <m/>
  </r>
  <r>
    <s v="PRSão Pedro do Ivaí"/>
    <n v="412580"/>
    <x v="4266"/>
    <s v="PR"/>
    <s v="São Pedro do Ivaí"/>
    <x v="3"/>
    <n v="10167"/>
    <x v="2"/>
    <m/>
  </r>
  <r>
    <s v="PRSão Pedro do Paraná"/>
    <n v="412590"/>
    <x v="4267"/>
    <s v="PR"/>
    <s v="São Pedro do Paraná"/>
    <x v="3"/>
    <n v="2491"/>
    <x v="2"/>
    <m/>
  </r>
  <r>
    <s v="PRSão Sebastião da Amoreira"/>
    <n v="412600"/>
    <x v="4268"/>
    <s v="PR"/>
    <s v="São Sebastião da Amoreira"/>
    <x v="3"/>
    <n v="8626"/>
    <x v="2"/>
    <m/>
  </r>
  <r>
    <s v="PRSão Tomé"/>
    <n v="412610"/>
    <x v="4269"/>
    <s v="PR"/>
    <s v="São Tomé"/>
    <x v="3"/>
    <n v="5349"/>
    <x v="2"/>
    <m/>
  </r>
  <r>
    <s v="PRSapopema"/>
    <n v="412620"/>
    <x v="4270"/>
    <s v="PR"/>
    <s v="Sapopema"/>
    <x v="3"/>
    <n v="6736"/>
    <x v="2"/>
    <m/>
  </r>
  <r>
    <s v="PRSarandi"/>
    <n v="412625"/>
    <x v="4271"/>
    <s v="PR"/>
    <s v="Sarandi"/>
    <x v="3"/>
    <n v="82847"/>
    <x v="1"/>
    <m/>
  </r>
  <r>
    <s v="PRSaudade do Iguaçu"/>
    <n v="412627"/>
    <x v="4272"/>
    <s v="PR"/>
    <s v="Saudade do Iguaçu"/>
    <x v="3"/>
    <n v="5028"/>
    <x v="2"/>
    <m/>
  </r>
  <r>
    <s v="PRSengés"/>
    <n v="412630"/>
    <x v="4273"/>
    <s v="PR"/>
    <s v="Sengés"/>
    <x v="3"/>
    <n v="18414"/>
    <x v="2"/>
    <m/>
  </r>
  <r>
    <s v="PRSerranópolis do Iguaçu"/>
    <n v="412635"/>
    <x v="4274"/>
    <s v="PR"/>
    <s v="Serranópolis do Iguaçu"/>
    <x v="3"/>
    <n v="4568"/>
    <x v="2"/>
    <m/>
  </r>
  <r>
    <s v="PRSertaneja"/>
    <n v="412640"/>
    <x v="4275"/>
    <s v="PR"/>
    <s v="Sertaneja"/>
    <x v="3"/>
    <n v="5817"/>
    <x v="2"/>
    <m/>
  </r>
  <r>
    <s v="PRSertanópolis"/>
    <n v="412650"/>
    <x v="4276"/>
    <s v="PR"/>
    <s v="Sertanópolis"/>
    <x v="3"/>
    <n v="15638"/>
    <x v="2"/>
    <m/>
  </r>
  <r>
    <s v="PRSiqueira Campos"/>
    <n v="412660"/>
    <x v="4277"/>
    <s v="PR"/>
    <s v="Siqueira Campos"/>
    <x v="3"/>
    <n v="18454"/>
    <x v="2"/>
    <m/>
  </r>
  <r>
    <s v="PRSulina"/>
    <n v="412665"/>
    <x v="4278"/>
    <s v="PR"/>
    <s v="Sulina"/>
    <x v="3"/>
    <n v="3394"/>
    <x v="2"/>
    <m/>
  </r>
  <r>
    <s v="PRTamarana"/>
    <n v="412667"/>
    <x v="4279"/>
    <s v="PR"/>
    <s v="Tamarana"/>
    <x v="3"/>
    <n v="12262"/>
    <x v="2"/>
    <m/>
  </r>
  <r>
    <s v="PRTamboara"/>
    <n v="412670"/>
    <x v="4280"/>
    <s v="PR"/>
    <s v="Tamboara"/>
    <x v="3"/>
    <n v="4664"/>
    <x v="2"/>
    <m/>
  </r>
  <r>
    <s v="PRTapejara"/>
    <n v="412680"/>
    <x v="4281"/>
    <s v="PR"/>
    <s v="Tapejara"/>
    <x v="3"/>
    <n v="14598"/>
    <x v="2"/>
    <m/>
  </r>
  <r>
    <s v="PRTapira"/>
    <n v="412690"/>
    <x v="4282"/>
    <s v="PR"/>
    <s v="Tapira"/>
    <x v="3"/>
    <n v="5836"/>
    <x v="2"/>
    <m/>
  </r>
  <r>
    <s v="PRTeixeira Soares"/>
    <n v="412700"/>
    <x v="4283"/>
    <s v="PR"/>
    <s v="Teixeira Soares"/>
    <x v="3"/>
    <n v="10283"/>
    <x v="2"/>
    <m/>
  </r>
  <r>
    <s v="PRTelêmaco Borba"/>
    <n v="412710"/>
    <x v="4284"/>
    <s v="PR"/>
    <s v="Telêmaco Borba"/>
    <x v="3"/>
    <n v="69872"/>
    <x v="1"/>
    <m/>
  </r>
  <r>
    <s v="PRTerra Boa"/>
    <n v="412720"/>
    <x v="4285"/>
    <s v="PR"/>
    <s v="Terra Boa"/>
    <x v="3"/>
    <n v="15776"/>
    <x v="2"/>
    <m/>
  </r>
  <r>
    <s v="PRTerra Rica"/>
    <n v="412730"/>
    <x v="4286"/>
    <s v="PR"/>
    <s v="Terra Rica"/>
    <x v="3"/>
    <n v="15221"/>
    <x v="2"/>
    <m/>
  </r>
  <r>
    <s v="PRTerra Roxa"/>
    <n v="412740"/>
    <x v="4287"/>
    <s v="PR"/>
    <s v="Terra Roxa"/>
    <x v="3"/>
    <n v="16759"/>
    <x v="2"/>
    <m/>
  </r>
  <r>
    <s v="PRTibagi"/>
    <n v="412750"/>
    <x v="4288"/>
    <s v="PR"/>
    <s v="Tibagi"/>
    <x v="3"/>
    <n v="19344"/>
    <x v="2"/>
    <m/>
  </r>
  <r>
    <s v="PRTijucas do Sul"/>
    <n v="412760"/>
    <x v="4289"/>
    <s v="PR"/>
    <s v="Tijucas do Sul"/>
    <x v="3"/>
    <n v="14537"/>
    <x v="2"/>
    <m/>
  </r>
  <r>
    <s v="PRToledo"/>
    <n v="412770"/>
    <x v="4290"/>
    <s v="PR"/>
    <s v="Toledo"/>
    <x v="3"/>
    <n v="119313"/>
    <x v="3"/>
    <m/>
  </r>
  <r>
    <s v="PRTomazina"/>
    <n v="412780"/>
    <x v="4291"/>
    <s v="PR"/>
    <s v="Tomazina"/>
    <x v="3"/>
    <n v="8791"/>
    <x v="2"/>
    <m/>
  </r>
  <r>
    <s v="PRTrês Barras do Paraná"/>
    <n v="412785"/>
    <x v="4292"/>
    <s v="PR"/>
    <s v="Três Barras do Paraná"/>
    <x v="3"/>
    <n v="11824"/>
    <x v="2"/>
    <m/>
  </r>
  <r>
    <s v="PRTunas do Paraná"/>
    <n v="412788"/>
    <x v="4293"/>
    <s v="PR"/>
    <s v="Tunas do Paraná"/>
    <x v="3"/>
    <n v="6256"/>
    <x v="2"/>
    <m/>
  </r>
  <r>
    <s v="PRTuneiras do Oeste"/>
    <n v="412790"/>
    <x v="4294"/>
    <s v="PR"/>
    <s v="Tuneiras do Oeste"/>
    <x v="3"/>
    <n v="8695"/>
    <x v="2"/>
    <m/>
  </r>
  <r>
    <s v="PRTupãssi"/>
    <n v="412795"/>
    <x v="4295"/>
    <s v="PR"/>
    <s v="Tupãssi"/>
    <x v="3"/>
    <n v="7997"/>
    <x v="2"/>
    <m/>
  </r>
  <r>
    <s v="PRTurvo"/>
    <n v="412796"/>
    <x v="4296"/>
    <s v="PR"/>
    <s v="Turvo"/>
    <x v="3"/>
    <n v="13811"/>
    <x v="2"/>
    <m/>
  </r>
  <r>
    <s v="PRUbiratã"/>
    <n v="412800"/>
    <x v="4297"/>
    <s v="PR"/>
    <s v="Ubiratã"/>
    <x v="3"/>
    <n v="21558"/>
    <x v="0"/>
    <m/>
  </r>
  <r>
    <s v="PRUmuarama"/>
    <n v="412810"/>
    <x v="4298"/>
    <s v="PR"/>
    <s v="Umuarama"/>
    <x v="3"/>
    <n v="100676"/>
    <x v="3"/>
    <m/>
  </r>
  <r>
    <s v="PRUnião da Vitória"/>
    <n v="412820"/>
    <x v="4299"/>
    <s v="PR"/>
    <s v="União da Vitória"/>
    <x v="3"/>
    <n v="52735"/>
    <x v="1"/>
    <m/>
  </r>
  <r>
    <s v="PRUniflor"/>
    <n v="412830"/>
    <x v="4300"/>
    <s v="PR"/>
    <s v="Uniflor"/>
    <x v="3"/>
    <n v="2466"/>
    <x v="2"/>
    <m/>
  </r>
  <r>
    <s v="PRUraí"/>
    <n v="412840"/>
    <x v="4301"/>
    <s v="PR"/>
    <s v="Uraí"/>
    <x v="3"/>
    <n v="11472"/>
    <x v="2"/>
    <m/>
  </r>
  <r>
    <s v="PRWenceslau Braz"/>
    <n v="412850"/>
    <x v="4302"/>
    <s v="PR"/>
    <s v="Wenceslau Braz"/>
    <x v="3"/>
    <n v="19298"/>
    <x v="2"/>
    <m/>
  </r>
  <r>
    <s v="PRVentania"/>
    <n v="412853"/>
    <x v="4303"/>
    <s v="PR"/>
    <s v="Ventania"/>
    <x v="3"/>
    <n v="9957"/>
    <x v="2"/>
    <m/>
  </r>
  <r>
    <s v="PRVera Cruz do Oeste"/>
    <n v="412855"/>
    <x v="4304"/>
    <s v="PR"/>
    <s v="Vera Cruz do Oeste"/>
    <x v="3"/>
    <n v="8973"/>
    <x v="2"/>
    <m/>
  </r>
  <r>
    <s v="PRVerê"/>
    <n v="412860"/>
    <x v="4305"/>
    <s v="PR"/>
    <s v="Verê"/>
    <x v="3"/>
    <n v="7878"/>
    <x v="2"/>
    <m/>
  </r>
  <r>
    <s v="PRVila Alta"/>
    <n v="412862"/>
    <x v="4306"/>
    <s v="PR"/>
    <s v="Vila Alta"/>
    <x v="3"/>
    <n v="3206"/>
    <x v="2"/>
    <m/>
  </r>
  <r>
    <s v="PRDoutor Ulysses"/>
    <n v="412863"/>
    <x v="4307"/>
    <s v="PR"/>
    <s v="Doutor Ulysses"/>
    <x v="3"/>
    <n v="5727"/>
    <x v="2"/>
    <m/>
  </r>
  <r>
    <s v="PRVirmond"/>
    <n v="412865"/>
    <x v="4308"/>
    <s v="PR"/>
    <s v="Virmond"/>
    <x v="3"/>
    <n v="3950"/>
    <x v="2"/>
    <m/>
  </r>
  <r>
    <s v="PRVitorino"/>
    <n v="412870"/>
    <x v="4309"/>
    <s v="PR"/>
    <s v="Vitorino"/>
    <x v="3"/>
    <n v="6513"/>
    <x v="2"/>
    <m/>
  </r>
  <r>
    <s v="PRXambrê"/>
    <n v="412880"/>
    <x v="4310"/>
    <s v="PR"/>
    <s v="Xambrê"/>
    <x v="3"/>
    <n v="6012"/>
    <x v="2"/>
    <m/>
  </r>
  <r>
    <s v="SCAbdon Batista"/>
    <n v="420005"/>
    <x v="4311"/>
    <s v="SC"/>
    <s v="Abdon Batista"/>
    <x v="3"/>
    <n v="2653"/>
    <x v="2"/>
    <m/>
  </r>
  <r>
    <s v="SCAbelardo Luz"/>
    <n v="420010"/>
    <x v="4312"/>
    <s v="SC"/>
    <s v="Abelardo Luz"/>
    <x v="3"/>
    <n v="17100"/>
    <x v="2"/>
    <m/>
  </r>
  <r>
    <s v="SCAgrolândia"/>
    <n v="420020"/>
    <x v="4313"/>
    <s v="SC"/>
    <s v="Agrolândia"/>
    <x v="3"/>
    <n v="9323"/>
    <x v="2"/>
    <m/>
  </r>
  <r>
    <s v="SCAgronômica"/>
    <n v="420030"/>
    <x v="4314"/>
    <s v="SC"/>
    <s v="Agronômica"/>
    <x v="3"/>
    <n v="4904"/>
    <x v="2"/>
    <m/>
  </r>
  <r>
    <s v="SCÁgua Doce"/>
    <n v="420040"/>
    <x v="4315"/>
    <s v="SC"/>
    <s v="Água Doce"/>
    <x v="3"/>
    <n v="6961"/>
    <x v="2"/>
    <m/>
  </r>
  <r>
    <s v="SCÁguas de Chapecó"/>
    <n v="420050"/>
    <x v="4316"/>
    <s v="SC"/>
    <s v="Águas de Chapecó"/>
    <x v="3"/>
    <n v="6110"/>
    <x v="2"/>
    <m/>
  </r>
  <r>
    <s v="SCÁguas Frias"/>
    <n v="420055"/>
    <x v="4317"/>
    <s v="SC"/>
    <s v="Águas Frias"/>
    <x v="3"/>
    <n v="2424"/>
    <x v="2"/>
    <m/>
  </r>
  <r>
    <s v="SCÁguas Mornas"/>
    <n v="420060"/>
    <x v="4318"/>
    <s v="SC"/>
    <s v="Águas Mornas"/>
    <x v="3"/>
    <n v="5548"/>
    <x v="2"/>
    <m/>
  </r>
  <r>
    <s v="SCAlfredo Wagner"/>
    <n v="420070"/>
    <x v="4319"/>
    <s v="SC"/>
    <s v="Alfredo Wagner"/>
    <x v="3"/>
    <n v="9410"/>
    <x v="2"/>
    <m/>
  </r>
  <r>
    <s v="SCAlto Bela Vista"/>
    <n v="420075"/>
    <x v="4320"/>
    <s v="SC"/>
    <s v="Alto Bela Vista"/>
    <x v="3"/>
    <n v="2005"/>
    <x v="2"/>
    <m/>
  </r>
  <r>
    <s v="SCAnchieta"/>
    <n v="420080"/>
    <x v="4321"/>
    <s v="SC"/>
    <s v="Anchieta"/>
    <x v="3"/>
    <n v="6380"/>
    <x v="2"/>
    <m/>
  </r>
  <r>
    <s v="SCAngelina"/>
    <n v="420090"/>
    <x v="4322"/>
    <s v="SC"/>
    <s v="Angelina"/>
    <x v="3"/>
    <n v="5250"/>
    <x v="2"/>
    <m/>
  </r>
  <r>
    <s v="SCAnita Garibaldi"/>
    <n v="420100"/>
    <x v="4323"/>
    <s v="SC"/>
    <s v="Anita Garibaldi"/>
    <x v="3"/>
    <n v="8623"/>
    <x v="2"/>
    <m/>
  </r>
  <r>
    <s v="SCAnitápolis"/>
    <n v="420110"/>
    <x v="4324"/>
    <s v="SC"/>
    <s v="Anitápolis"/>
    <x v="3"/>
    <n v="3214"/>
    <x v="2"/>
    <m/>
  </r>
  <r>
    <s v="SCAntônio Carlos"/>
    <n v="420120"/>
    <x v="4325"/>
    <s v="SC"/>
    <s v="Antônio Carlos"/>
    <x v="3"/>
    <n v="7458"/>
    <x v="2"/>
    <m/>
  </r>
  <r>
    <s v="SCApiúna"/>
    <n v="420125"/>
    <x v="4326"/>
    <s v="SC"/>
    <s v="Apiúna"/>
    <x v="3"/>
    <n v="9600"/>
    <x v="2"/>
    <m/>
  </r>
  <r>
    <s v="SCArabutã"/>
    <n v="420127"/>
    <x v="4327"/>
    <s v="SC"/>
    <s v="Arabutã"/>
    <x v="3"/>
    <n v="4193"/>
    <x v="2"/>
    <m/>
  </r>
  <r>
    <s v="SCAraquari"/>
    <n v="420130"/>
    <x v="4328"/>
    <s v="SC"/>
    <s v="Araquari"/>
    <x v="3"/>
    <n v="24810"/>
    <x v="0"/>
    <m/>
  </r>
  <r>
    <s v="SCAraranguá"/>
    <n v="420140"/>
    <x v="4329"/>
    <s v="SC"/>
    <s v="Araranguá"/>
    <x v="3"/>
    <n v="61310"/>
    <x v="1"/>
    <m/>
  </r>
  <r>
    <s v="SCArmazém"/>
    <n v="420150"/>
    <x v="4330"/>
    <s v="SC"/>
    <s v="Armazém"/>
    <x v="3"/>
    <n v="7753"/>
    <x v="2"/>
    <m/>
  </r>
  <r>
    <s v="SCArroio Trinta"/>
    <n v="420160"/>
    <x v="4331"/>
    <s v="SC"/>
    <s v="Arroio Trinta"/>
    <x v="3"/>
    <n v="3502"/>
    <x v="2"/>
    <m/>
  </r>
  <r>
    <s v="SCArvoredo"/>
    <n v="420165"/>
    <x v="4332"/>
    <s v="SC"/>
    <s v="Arvoredo"/>
    <x v="3"/>
    <n v="2260"/>
    <x v="2"/>
    <m/>
  </r>
  <r>
    <s v="SCAscurra"/>
    <n v="420170"/>
    <x v="4333"/>
    <s v="SC"/>
    <s v="Ascurra"/>
    <x v="3"/>
    <n v="7412"/>
    <x v="2"/>
    <m/>
  </r>
  <r>
    <s v="SCAtalanta"/>
    <n v="420180"/>
    <x v="4334"/>
    <s v="SC"/>
    <s v="Atalanta"/>
    <x v="3"/>
    <n v="3300"/>
    <x v="2"/>
    <m/>
  </r>
  <r>
    <s v="SCAurora"/>
    <n v="420190"/>
    <x v="4335"/>
    <s v="SC"/>
    <s v="Aurora"/>
    <x v="3"/>
    <n v="5549"/>
    <x v="2"/>
    <m/>
  </r>
  <r>
    <s v="SCBalneário Arroio do Silva"/>
    <n v="420195"/>
    <x v="4336"/>
    <s v="SC"/>
    <s v="Balneário Arroio do Silva"/>
    <x v="3"/>
    <n v="9586"/>
    <x v="2"/>
    <m/>
  </r>
  <r>
    <s v="SCBalneário Camboriú"/>
    <n v="420200"/>
    <x v="4337"/>
    <s v="SC"/>
    <s v="Balneário Camboriú"/>
    <x v="3"/>
    <n v="108089"/>
    <x v="3"/>
    <m/>
  </r>
  <r>
    <s v="SCBalneário Barra do Sul"/>
    <n v="420205"/>
    <x v="4338"/>
    <s v="SC"/>
    <s v="Balneário Barra do Sul"/>
    <x v="3"/>
    <n v="8430"/>
    <x v="2"/>
    <m/>
  </r>
  <r>
    <s v="SCBalneário Gaivota"/>
    <n v="420207"/>
    <x v="4339"/>
    <s v="SC"/>
    <s v="Balneário Gaivota"/>
    <x v="3"/>
    <n v="8234"/>
    <x v="2"/>
    <m/>
  </r>
  <r>
    <s v="SCBandeirante"/>
    <n v="420208"/>
    <x v="4340"/>
    <s v="SC"/>
    <s v="Bandeirante"/>
    <x v="3"/>
    <n v="2906"/>
    <x v="2"/>
    <m/>
  </r>
  <r>
    <s v="SCBarra Bonita"/>
    <n v="420209"/>
    <x v="4341"/>
    <s v="SC"/>
    <s v="Barra Bonita"/>
    <x v="3"/>
    <n v="1878"/>
    <x v="2"/>
    <m/>
  </r>
  <r>
    <s v="SCBarra Velha"/>
    <n v="420210"/>
    <x v="4342"/>
    <s v="SC"/>
    <s v="Barra Velha"/>
    <x v="3"/>
    <n v="22386"/>
    <x v="0"/>
    <m/>
  </r>
  <r>
    <s v="SCBela Vista do Toldo"/>
    <n v="420213"/>
    <x v="4343"/>
    <s v="SC"/>
    <s v="Bela Vista do Toldo"/>
    <x v="3"/>
    <n v="6004"/>
    <x v="2"/>
    <m/>
  </r>
  <r>
    <s v="SCBelmonte"/>
    <n v="420215"/>
    <x v="4344"/>
    <s v="SC"/>
    <s v="Belmonte"/>
    <x v="3"/>
    <n v="2635"/>
    <x v="2"/>
    <m/>
  </r>
  <r>
    <s v="SCBenedito Novo"/>
    <n v="420220"/>
    <x v="4345"/>
    <s v="SC"/>
    <s v="Benedito Novo"/>
    <x v="3"/>
    <n v="10336"/>
    <x v="2"/>
    <m/>
  </r>
  <r>
    <s v="SCBiguaçu"/>
    <n v="420230"/>
    <x v="4346"/>
    <s v="SC"/>
    <s v="Biguaçu"/>
    <x v="3"/>
    <n v="58206"/>
    <x v="1"/>
    <m/>
  </r>
  <r>
    <s v="SCBlumenau"/>
    <n v="420240"/>
    <x v="4347"/>
    <s v="SC"/>
    <s v="Blumenau"/>
    <x v="3"/>
    <n v="309011"/>
    <x v="3"/>
    <m/>
  </r>
  <r>
    <s v="SCBocaina do Sul"/>
    <n v="420243"/>
    <x v="4348"/>
    <s v="SC"/>
    <s v="Bocaina do Sul"/>
    <x v="3"/>
    <n v="3290"/>
    <x v="2"/>
    <m/>
  </r>
  <r>
    <s v="SCBombinhas"/>
    <n v="420245"/>
    <x v="4349"/>
    <s v="SC"/>
    <s v="Bombinhas"/>
    <x v="3"/>
    <n v="14293"/>
    <x v="2"/>
    <m/>
  </r>
  <r>
    <s v="SCBom Jardim da Serra"/>
    <n v="420250"/>
    <x v="4350"/>
    <s v="SC"/>
    <s v="Bom Jardim da Serra"/>
    <x v="3"/>
    <n v="4395"/>
    <x v="2"/>
    <m/>
  </r>
  <r>
    <s v="SCBom Jesus"/>
    <n v="420253"/>
    <x v="4351"/>
    <s v="SC"/>
    <s v="Bom Jesus"/>
    <x v="3"/>
    <n v="2526"/>
    <x v="2"/>
    <m/>
  </r>
  <r>
    <s v="SCBom Jesus do Oeste"/>
    <n v="420257"/>
    <x v="4352"/>
    <s v="SC"/>
    <s v="Bom Jesus do Oeste"/>
    <x v="3"/>
    <n v="2132"/>
    <x v="2"/>
    <m/>
  </r>
  <r>
    <s v="SCBom Retiro"/>
    <n v="420260"/>
    <x v="4353"/>
    <s v="SC"/>
    <s v="Bom Retiro"/>
    <x v="3"/>
    <n v="8942"/>
    <x v="2"/>
    <m/>
  </r>
  <r>
    <s v="SCBotuverá"/>
    <n v="420270"/>
    <x v="4354"/>
    <s v="SC"/>
    <s v="Botuverá"/>
    <x v="3"/>
    <n v="4468"/>
    <x v="2"/>
    <m/>
  </r>
  <r>
    <s v="SCBraço do Norte"/>
    <n v="420280"/>
    <x v="4355"/>
    <s v="SC"/>
    <s v="Braço do Norte"/>
    <x v="3"/>
    <n v="29018"/>
    <x v="0"/>
    <m/>
  </r>
  <r>
    <s v="SCBraço do Trombudo"/>
    <n v="420285"/>
    <x v="4356"/>
    <s v="SC"/>
    <s v="Braço do Trombudo"/>
    <x v="3"/>
    <n v="3457"/>
    <x v="2"/>
    <m/>
  </r>
  <r>
    <s v="SCBrunópolis"/>
    <n v="420287"/>
    <x v="4357"/>
    <s v="SC"/>
    <s v="Brunópolis"/>
    <x v="3"/>
    <n v="2850"/>
    <x v="2"/>
    <m/>
  </r>
  <r>
    <s v="SCBrusque"/>
    <n v="420290"/>
    <x v="4358"/>
    <s v="SC"/>
    <s v="Brusque"/>
    <x v="3"/>
    <n v="105503"/>
    <x v="3"/>
    <m/>
  </r>
  <r>
    <s v="SCCaçador"/>
    <n v="420300"/>
    <x v="4359"/>
    <s v="SC"/>
    <s v="Caçador"/>
    <x v="3"/>
    <n v="70762"/>
    <x v="1"/>
    <m/>
  </r>
  <r>
    <s v="SCCaibi"/>
    <n v="420310"/>
    <x v="4360"/>
    <s v="SC"/>
    <s v="Caibi"/>
    <x v="3"/>
    <n v="6219"/>
    <x v="2"/>
    <m/>
  </r>
  <r>
    <s v="SCCalmon"/>
    <n v="420315"/>
    <x v="4361"/>
    <s v="SC"/>
    <s v="Calmon"/>
    <x v="3"/>
    <n v="3387"/>
    <x v="2"/>
    <m/>
  </r>
  <r>
    <s v="SCCamboriú"/>
    <n v="420320"/>
    <x v="4362"/>
    <s v="SC"/>
    <s v="Camboriú"/>
    <x v="3"/>
    <n v="62361"/>
    <x v="1"/>
    <m/>
  </r>
  <r>
    <s v="SCCapão Alto"/>
    <n v="420325"/>
    <x v="4363"/>
    <s v="SC"/>
    <s v="Capão Alto"/>
    <x v="3"/>
    <n v="2753"/>
    <x v="2"/>
    <m/>
  </r>
  <r>
    <s v="SCCampo Alegre"/>
    <n v="420330"/>
    <x v="4364"/>
    <s v="SC"/>
    <s v="Campo Alegre"/>
    <x v="3"/>
    <n v="11748"/>
    <x v="2"/>
    <m/>
  </r>
  <r>
    <s v="SCCampo Belo do Sul"/>
    <n v="420340"/>
    <x v="4365"/>
    <s v="SC"/>
    <s v="Campo Belo do Sul"/>
    <x v="3"/>
    <n v="7483"/>
    <x v="2"/>
    <m/>
  </r>
  <r>
    <s v="SCCampo Erê"/>
    <n v="420350"/>
    <x v="4366"/>
    <s v="SC"/>
    <s v="Campo Erê"/>
    <x v="3"/>
    <n v="9370"/>
    <x v="2"/>
    <m/>
  </r>
  <r>
    <s v="SCCampos Novos"/>
    <n v="420360"/>
    <x v="4367"/>
    <s v="SC"/>
    <s v="Campos Novos"/>
    <x v="3"/>
    <n v="32824"/>
    <x v="0"/>
    <m/>
  </r>
  <r>
    <s v="SCCanelinha"/>
    <n v="420370"/>
    <x v="4368"/>
    <s v="SC"/>
    <s v="Canelinha"/>
    <x v="3"/>
    <n v="10603"/>
    <x v="2"/>
    <m/>
  </r>
  <r>
    <s v="SCCanoinhas"/>
    <n v="420380"/>
    <x v="4369"/>
    <s v="SC"/>
    <s v="Canoinhas"/>
    <x v="3"/>
    <n v="52765"/>
    <x v="1"/>
    <m/>
  </r>
  <r>
    <s v="SCCapinzal"/>
    <n v="420390"/>
    <x v="4370"/>
    <s v="SC"/>
    <s v="Capinzal"/>
    <x v="3"/>
    <n v="20769"/>
    <x v="0"/>
    <m/>
  </r>
  <r>
    <s v="SCCapivari de Baixo"/>
    <n v="420395"/>
    <x v="4371"/>
    <s v="SC"/>
    <s v="Capivari de Baixo"/>
    <x v="3"/>
    <n v="21674"/>
    <x v="0"/>
    <m/>
  </r>
  <r>
    <s v="SCCatanduvas"/>
    <n v="420400"/>
    <x v="4372"/>
    <s v="SC"/>
    <s v="Catanduvas"/>
    <x v="3"/>
    <n v="9555"/>
    <x v="2"/>
    <m/>
  </r>
  <r>
    <s v="SCCaxambu do Sul"/>
    <n v="420410"/>
    <x v="4373"/>
    <s v="SC"/>
    <s v="Caxambu do Sul"/>
    <x v="3"/>
    <n v="4411"/>
    <x v="2"/>
    <m/>
  </r>
  <r>
    <s v="SCCelso Ramos"/>
    <n v="420415"/>
    <x v="4374"/>
    <s v="SC"/>
    <s v="Celso Ramos"/>
    <x v="3"/>
    <n v="2771"/>
    <x v="2"/>
    <m/>
  </r>
  <r>
    <s v="SCCerro Negro"/>
    <n v="420417"/>
    <x v="4375"/>
    <s v="SC"/>
    <s v="Cerro Negro"/>
    <x v="3"/>
    <n v="3581"/>
    <x v="2"/>
    <m/>
  </r>
  <r>
    <s v="SCChapadão do Lageado"/>
    <n v="420419"/>
    <x v="4376"/>
    <s v="SC"/>
    <s v="Chapadão do Lageado"/>
    <x v="3"/>
    <n v="2762"/>
    <x v="2"/>
    <m/>
  </r>
  <r>
    <s v="SCChapecó"/>
    <n v="420420"/>
    <x v="4377"/>
    <s v="SC"/>
    <s v="Chapecó"/>
    <x v="3"/>
    <n v="183530"/>
    <x v="3"/>
    <m/>
  </r>
  <r>
    <s v="SCCocal do Sul"/>
    <n v="420425"/>
    <x v="4378"/>
    <s v="SC"/>
    <s v="Cocal do Sul"/>
    <x v="3"/>
    <n v="15159"/>
    <x v="2"/>
    <m/>
  </r>
  <r>
    <s v="SCConcórdia"/>
    <n v="420430"/>
    <x v="4379"/>
    <s v="SC"/>
    <s v="Concórdia"/>
    <x v="3"/>
    <n v="68621"/>
    <x v="1"/>
    <m/>
  </r>
  <r>
    <s v="SCCordilheira Alta"/>
    <n v="420435"/>
    <x v="4380"/>
    <s v="SC"/>
    <s v="Cordilheira Alta"/>
    <x v="3"/>
    <n v="3767"/>
    <x v="2"/>
    <m/>
  </r>
  <r>
    <s v="SCCoronel Freitas"/>
    <n v="420440"/>
    <x v="4381"/>
    <s v="SC"/>
    <s v="Coronel Freitas"/>
    <x v="3"/>
    <n v="10213"/>
    <x v="2"/>
    <m/>
  </r>
  <r>
    <s v="SCCoronel Martins"/>
    <n v="420445"/>
    <x v="4382"/>
    <s v="SC"/>
    <s v="Coronel Martins"/>
    <x v="3"/>
    <n v="2458"/>
    <x v="2"/>
    <m/>
  </r>
  <r>
    <s v="SCCorupá"/>
    <n v="420450"/>
    <x v="4383"/>
    <s v="SC"/>
    <s v="Corupá"/>
    <x v="3"/>
    <n v="13852"/>
    <x v="2"/>
    <m/>
  </r>
  <r>
    <s v="SCCorreia Pinto"/>
    <n v="420455"/>
    <x v="4384"/>
    <s v="SC"/>
    <s v="Correia Pinto"/>
    <x v="3"/>
    <n v="14785"/>
    <x v="2"/>
    <m/>
  </r>
  <r>
    <s v="SCCriciúma"/>
    <n v="420460"/>
    <x v="4385"/>
    <s v="SC"/>
    <s v="Criciúma"/>
    <x v="3"/>
    <n v="192308"/>
    <x v="3"/>
    <m/>
  </r>
  <r>
    <s v="SCCunha Porã"/>
    <n v="420470"/>
    <x v="4386"/>
    <s v="SC"/>
    <s v="Cunha Porã"/>
    <x v="3"/>
    <n v="10613"/>
    <x v="2"/>
    <m/>
  </r>
  <r>
    <s v="SCCunhataí"/>
    <n v="420475"/>
    <x v="4387"/>
    <s v="SC"/>
    <s v="Cunhataí"/>
    <x v="3"/>
    <n v="1882"/>
    <x v="2"/>
    <m/>
  </r>
  <r>
    <s v="SCCuritibanos"/>
    <n v="420480"/>
    <x v="4388"/>
    <s v="SC"/>
    <s v="Curitibanos"/>
    <x v="3"/>
    <n v="37748"/>
    <x v="0"/>
    <m/>
  </r>
  <r>
    <s v="SCDescanso"/>
    <n v="420490"/>
    <x v="4389"/>
    <s v="SC"/>
    <s v="Descanso"/>
    <x v="3"/>
    <n v="8634"/>
    <x v="2"/>
    <m/>
  </r>
  <r>
    <s v="SCDionísio Cerqueira"/>
    <n v="420500"/>
    <x v="4390"/>
    <s v="SC"/>
    <s v="Dionísio Cerqueira"/>
    <x v="3"/>
    <n v="14811"/>
    <x v="2"/>
    <m/>
  </r>
  <r>
    <s v="SCDona Emma"/>
    <n v="420510"/>
    <x v="4391"/>
    <s v="SC"/>
    <s v="Dona Emma"/>
    <x v="3"/>
    <n v="3721"/>
    <x v="2"/>
    <m/>
  </r>
  <r>
    <s v="SCDoutor Pedrinho"/>
    <n v="420515"/>
    <x v="4392"/>
    <s v="SC"/>
    <s v="Doutor Pedrinho"/>
    <x v="3"/>
    <n v="3604"/>
    <x v="2"/>
    <m/>
  </r>
  <r>
    <s v="SCEntre Rios"/>
    <n v="420517"/>
    <x v="4393"/>
    <s v="SC"/>
    <s v="Entre Rios"/>
    <x v="3"/>
    <n v="3018"/>
    <x v="2"/>
    <m/>
  </r>
  <r>
    <s v="SCErmo"/>
    <n v="420519"/>
    <x v="4394"/>
    <s v="SC"/>
    <s v="Ermo"/>
    <x v="3"/>
    <n v="2050"/>
    <x v="2"/>
    <m/>
  </r>
  <r>
    <s v="SCErval Velho"/>
    <n v="420520"/>
    <x v="4395"/>
    <s v="SC"/>
    <s v="Erval Velho"/>
    <x v="3"/>
    <n v="4352"/>
    <x v="2"/>
    <m/>
  </r>
  <r>
    <s v="SCFaxinal Dos Guedes"/>
    <n v="420530"/>
    <x v="4396"/>
    <s v="SC"/>
    <s v="Faxinal Dos Guedes"/>
    <x v="3"/>
    <n v="10661"/>
    <x v="2"/>
    <m/>
  </r>
  <r>
    <s v="SCFlor do Sertão"/>
    <n v="420535"/>
    <x v="4397"/>
    <s v="SC"/>
    <s v="Flor do Sertão"/>
    <x v="3"/>
    <n v="1588"/>
    <x v="2"/>
    <m/>
  </r>
  <r>
    <s v="SCFlorianópolis"/>
    <n v="420540"/>
    <x v="4398"/>
    <s v="SC"/>
    <s v="Florianópolis"/>
    <x v="3"/>
    <n v="421240"/>
    <x v="3"/>
    <s v="Capital"/>
  </r>
  <r>
    <s v="SCFormosa do Sul"/>
    <n v="420543"/>
    <x v="4399"/>
    <s v="SC"/>
    <s v="Formosa do Sul"/>
    <x v="3"/>
    <n v="2601"/>
    <x v="2"/>
    <m/>
  </r>
  <r>
    <s v="SCForquilhinha"/>
    <n v="420545"/>
    <x v="4400"/>
    <s v="SC"/>
    <s v="Forquilhinha"/>
    <x v="3"/>
    <n v="22548"/>
    <x v="0"/>
    <m/>
  </r>
  <r>
    <s v="SCFraiburgo"/>
    <n v="420550"/>
    <x v="4401"/>
    <s v="SC"/>
    <s v="Fraiburgo"/>
    <x v="3"/>
    <n v="34553"/>
    <x v="0"/>
    <m/>
  </r>
  <r>
    <s v="SCFrei Rogério"/>
    <n v="420555"/>
    <x v="4402"/>
    <s v="SC"/>
    <s v="Frei Rogério"/>
    <x v="3"/>
    <n v="2474"/>
    <x v="2"/>
    <m/>
  </r>
  <r>
    <s v="SCGalvão"/>
    <n v="420560"/>
    <x v="4403"/>
    <s v="SC"/>
    <s v="Galvão"/>
    <x v="3"/>
    <n v="3472"/>
    <x v="2"/>
    <m/>
  </r>
  <r>
    <s v="SCGaropaba"/>
    <n v="420570"/>
    <x v="4404"/>
    <s v="SC"/>
    <s v="Garopaba"/>
    <x v="3"/>
    <n v="18138"/>
    <x v="2"/>
    <m/>
  </r>
  <r>
    <s v="SCGaruva"/>
    <n v="420580"/>
    <x v="4405"/>
    <s v="SC"/>
    <s v="Garuva"/>
    <x v="3"/>
    <n v="14761"/>
    <x v="2"/>
    <m/>
  </r>
  <r>
    <s v="SCGaspar"/>
    <n v="420590"/>
    <x v="4406"/>
    <s v="SC"/>
    <s v="Gaspar"/>
    <x v="3"/>
    <n v="57981"/>
    <x v="1"/>
    <m/>
  </r>
  <r>
    <s v="SCGovernador Celso Ramos"/>
    <n v="420600"/>
    <x v="4407"/>
    <s v="SC"/>
    <s v="Governador Celso Ramos"/>
    <x v="3"/>
    <n v="12999"/>
    <x v="2"/>
    <m/>
  </r>
  <r>
    <s v="SCGrão Pará"/>
    <n v="420610"/>
    <x v="4408"/>
    <s v="SC"/>
    <s v="Grão Pará"/>
    <x v="3"/>
    <n v="6223"/>
    <x v="2"/>
    <m/>
  </r>
  <r>
    <s v="SCGravatal"/>
    <n v="420620"/>
    <x v="4409"/>
    <s v="SC"/>
    <s v="Gravatal"/>
    <x v="3"/>
    <n v="10635"/>
    <x v="2"/>
    <m/>
  </r>
  <r>
    <s v="SCGuabiruba"/>
    <n v="420630"/>
    <x v="4410"/>
    <s v="SC"/>
    <s v="Guabiruba"/>
    <x v="3"/>
    <n v="18430"/>
    <x v="2"/>
    <m/>
  </r>
  <r>
    <s v="SCGuaraciaba"/>
    <n v="420640"/>
    <x v="4411"/>
    <s v="SC"/>
    <s v="Guaraciaba"/>
    <x v="3"/>
    <n v="10498"/>
    <x v="2"/>
    <m/>
  </r>
  <r>
    <s v="SCGuaramirim"/>
    <n v="420650"/>
    <x v="4412"/>
    <s v="SC"/>
    <s v="Guaramirim"/>
    <x v="3"/>
    <n v="35172"/>
    <x v="0"/>
    <m/>
  </r>
  <r>
    <s v="SCGuarujá do Sul"/>
    <n v="420660"/>
    <x v="4413"/>
    <s v="SC"/>
    <s v="Guarujá do Sul"/>
    <x v="3"/>
    <n v="4908"/>
    <x v="2"/>
    <m/>
  </r>
  <r>
    <s v="SCGuatambú"/>
    <n v="420665"/>
    <x v="4414"/>
    <s v="SC"/>
    <s v="Guatambú"/>
    <x v="3"/>
    <n v="4679"/>
    <x v="2"/>
    <m/>
  </r>
  <r>
    <s v="SCHerval D'oeste"/>
    <n v="420670"/>
    <x v="4415"/>
    <s v="SC"/>
    <s v="Herval D´oeste"/>
    <x v="3"/>
    <n v="21239"/>
    <x v="0"/>
    <m/>
  </r>
  <r>
    <s v="SCIbiam"/>
    <n v="420675"/>
    <x v="4416"/>
    <s v="SC"/>
    <s v="Ibiam"/>
    <x v="3"/>
    <n v="1945"/>
    <x v="2"/>
    <m/>
  </r>
  <r>
    <s v="SCIbicaré"/>
    <n v="420680"/>
    <x v="4417"/>
    <s v="SC"/>
    <s v="Ibicaré"/>
    <x v="3"/>
    <n v="3373"/>
    <x v="2"/>
    <m/>
  </r>
  <r>
    <s v="SCIbirama"/>
    <n v="420690"/>
    <x v="4418"/>
    <s v="SC"/>
    <s v="Ibirama"/>
    <x v="3"/>
    <n v="17330"/>
    <x v="2"/>
    <m/>
  </r>
  <r>
    <s v="SCIçara"/>
    <n v="420700"/>
    <x v="4419"/>
    <s v="SC"/>
    <s v="Içara"/>
    <x v="3"/>
    <n v="58833"/>
    <x v="1"/>
    <m/>
  </r>
  <r>
    <s v="SCIlhota"/>
    <n v="420710"/>
    <x v="4420"/>
    <s v="SC"/>
    <s v="Ilhota"/>
    <x v="3"/>
    <n v="12355"/>
    <x v="2"/>
    <m/>
  </r>
  <r>
    <s v="SCImaruí"/>
    <n v="420720"/>
    <x v="4421"/>
    <s v="SC"/>
    <s v="Imaruí"/>
    <x v="3"/>
    <n v="11672"/>
    <x v="2"/>
    <m/>
  </r>
  <r>
    <s v="SCImbituba"/>
    <n v="420730"/>
    <x v="4422"/>
    <s v="SC"/>
    <s v="Imbituba"/>
    <x v="3"/>
    <n v="40170"/>
    <x v="0"/>
    <m/>
  </r>
  <r>
    <s v="SCImbuia"/>
    <n v="420740"/>
    <x v="4423"/>
    <s v="SC"/>
    <s v="Imbuia"/>
    <x v="3"/>
    <n v="5707"/>
    <x v="2"/>
    <m/>
  </r>
  <r>
    <s v="SCIndaial"/>
    <n v="420750"/>
    <x v="4424"/>
    <s v="SC"/>
    <s v="Indaial"/>
    <x v="3"/>
    <n v="54854"/>
    <x v="1"/>
    <m/>
  </r>
  <r>
    <s v="SCIomerê"/>
    <n v="420757"/>
    <x v="4425"/>
    <s v="SC"/>
    <s v="Iomerê"/>
    <x v="3"/>
    <n v="2739"/>
    <x v="2"/>
    <m/>
  </r>
  <r>
    <s v="SCIpira"/>
    <n v="420760"/>
    <x v="4426"/>
    <s v="SC"/>
    <s v="Ipira"/>
    <x v="3"/>
    <n v="4752"/>
    <x v="2"/>
    <m/>
  </r>
  <r>
    <s v="SCIporã do Oeste"/>
    <n v="420765"/>
    <x v="4427"/>
    <s v="SC"/>
    <s v="Iporã do Oeste"/>
    <x v="3"/>
    <n v="8409"/>
    <x v="2"/>
    <m/>
  </r>
  <r>
    <s v="SCIpuaçu"/>
    <n v="420768"/>
    <x v="4428"/>
    <s v="SC"/>
    <s v="Ipuaçu"/>
    <x v="3"/>
    <n v="6798"/>
    <x v="2"/>
    <m/>
  </r>
  <r>
    <s v="SCIpumirim"/>
    <n v="420770"/>
    <x v="4429"/>
    <s v="SC"/>
    <s v="Ipumirim"/>
    <x v="3"/>
    <n v="7220"/>
    <x v="2"/>
    <m/>
  </r>
  <r>
    <s v="SCIraceminha"/>
    <n v="420775"/>
    <x v="4430"/>
    <s v="SC"/>
    <s v="Iraceminha"/>
    <x v="3"/>
    <n v="4253"/>
    <x v="2"/>
    <m/>
  </r>
  <r>
    <s v="SCIrani"/>
    <n v="420780"/>
    <x v="4431"/>
    <s v="SC"/>
    <s v="Irani"/>
    <x v="3"/>
    <n v="9531"/>
    <x v="2"/>
    <m/>
  </r>
  <r>
    <s v="SCIrati"/>
    <n v="420785"/>
    <x v="4432"/>
    <s v="SC"/>
    <s v="Irati"/>
    <x v="3"/>
    <n v="2096"/>
    <x v="2"/>
    <m/>
  </r>
  <r>
    <s v="SCIrineópolis"/>
    <n v="420790"/>
    <x v="4433"/>
    <s v="SC"/>
    <s v="Irineópolis"/>
    <x v="3"/>
    <n v="10448"/>
    <x v="2"/>
    <m/>
  </r>
  <r>
    <s v="SCItá"/>
    <n v="420800"/>
    <x v="4434"/>
    <s v="SC"/>
    <s v="Itá"/>
    <x v="3"/>
    <n v="6426"/>
    <x v="2"/>
    <m/>
  </r>
  <r>
    <s v="SCItaiópolis"/>
    <n v="420810"/>
    <x v="4435"/>
    <s v="SC"/>
    <s v="Itaiópolis"/>
    <x v="3"/>
    <n v="20301"/>
    <x v="0"/>
    <m/>
  </r>
  <r>
    <s v="SCItajaí"/>
    <n v="420820"/>
    <x v="4436"/>
    <s v="SC"/>
    <s v="Itajaí"/>
    <x v="3"/>
    <n v="183373"/>
    <x v="3"/>
    <m/>
  </r>
  <r>
    <s v="SCItapema"/>
    <n v="420830"/>
    <x v="4437"/>
    <s v="SC"/>
    <s v="Itapema"/>
    <x v="3"/>
    <n v="45797"/>
    <x v="0"/>
    <m/>
  </r>
  <r>
    <s v="SCItapiranga"/>
    <n v="420840"/>
    <x v="4438"/>
    <s v="SC"/>
    <s v="Itapiranga"/>
    <x v="3"/>
    <n v="15409"/>
    <x v="2"/>
    <m/>
  </r>
  <r>
    <s v="SCItapoá"/>
    <n v="420845"/>
    <x v="4439"/>
    <s v="SC"/>
    <s v="Itapoá"/>
    <x v="3"/>
    <n v="14763"/>
    <x v="2"/>
    <m/>
  </r>
  <r>
    <s v="SCItuporanga"/>
    <n v="420850"/>
    <x v="4440"/>
    <s v="SC"/>
    <s v="Ituporanga"/>
    <x v="3"/>
    <n v="22250"/>
    <x v="0"/>
    <m/>
  </r>
  <r>
    <s v="SCJaborá"/>
    <n v="420860"/>
    <x v="4441"/>
    <s v="SC"/>
    <s v="Jaborá"/>
    <x v="3"/>
    <n v="4041"/>
    <x v="2"/>
    <m/>
  </r>
  <r>
    <s v="SCJacinto Machado"/>
    <n v="420870"/>
    <x v="4442"/>
    <s v="SC"/>
    <s v="Jacinto Machado"/>
    <x v="3"/>
    <n v="10609"/>
    <x v="2"/>
    <m/>
  </r>
  <r>
    <s v="SCJaguaruna"/>
    <n v="420880"/>
    <x v="4443"/>
    <s v="SC"/>
    <s v="Jaguaruna"/>
    <x v="3"/>
    <n v="17290"/>
    <x v="2"/>
    <m/>
  </r>
  <r>
    <s v="SCJaraguá do Sul"/>
    <n v="420890"/>
    <x v="4444"/>
    <s v="SC"/>
    <s v="Jaraguá do Sul"/>
    <x v="3"/>
    <n v="143123"/>
    <x v="3"/>
    <m/>
  </r>
  <r>
    <s v="SCJardinópolis"/>
    <n v="420895"/>
    <x v="4445"/>
    <s v="SC"/>
    <s v="Jardinópolis"/>
    <x v="3"/>
    <n v="1766"/>
    <x v="2"/>
    <m/>
  </r>
  <r>
    <s v="SCJoaçaba"/>
    <n v="420900"/>
    <x v="4446"/>
    <s v="SC"/>
    <s v="Joaçaba"/>
    <x v="3"/>
    <n v="27020"/>
    <x v="0"/>
    <m/>
  </r>
  <r>
    <s v="SCJoinville"/>
    <n v="420910"/>
    <x v="4447"/>
    <s v="SC"/>
    <s v="Joinville"/>
    <x v="3"/>
    <n v="515288"/>
    <x v="3"/>
    <m/>
  </r>
  <r>
    <s v="SCJosé Boiteux"/>
    <n v="420915"/>
    <x v="4448"/>
    <s v="SC"/>
    <s v="José Boiteux"/>
    <x v="3"/>
    <n v="4721"/>
    <x v="2"/>
    <m/>
  </r>
  <r>
    <s v="SCJupiá"/>
    <n v="420917"/>
    <x v="4449"/>
    <s v="SC"/>
    <s v="Jupiá"/>
    <x v="3"/>
    <n v="2148"/>
    <x v="2"/>
    <m/>
  </r>
  <r>
    <s v="SCLacerdópolis"/>
    <n v="420920"/>
    <x v="4450"/>
    <s v="SC"/>
    <s v="Lacerdópolis"/>
    <x v="3"/>
    <n v="2199"/>
    <x v="2"/>
    <m/>
  </r>
  <r>
    <s v="SCLages"/>
    <n v="420930"/>
    <x v="4451"/>
    <s v="SC"/>
    <s v="Lages"/>
    <x v="3"/>
    <n v="156727"/>
    <x v="3"/>
    <m/>
  </r>
  <r>
    <s v="SCLaguna"/>
    <n v="420940"/>
    <x v="4452"/>
    <s v="SC"/>
    <s v="Laguna"/>
    <x v="3"/>
    <n v="51562"/>
    <x v="1"/>
    <m/>
  </r>
  <r>
    <s v="SCLajeado Grande"/>
    <n v="420945"/>
    <x v="4453"/>
    <s v="SC"/>
    <s v="Lajeado Grande"/>
    <x v="3"/>
    <n v="1490"/>
    <x v="2"/>
    <m/>
  </r>
  <r>
    <s v="SCLaurentino"/>
    <n v="420950"/>
    <x v="4454"/>
    <s v="SC"/>
    <s v="Laurentino"/>
    <x v="3"/>
    <n v="6004"/>
    <x v="2"/>
    <m/>
  </r>
  <r>
    <s v="SCLauro Muller"/>
    <n v="420960"/>
    <x v="4455"/>
    <s v="SC"/>
    <s v="Lauro Muller"/>
    <x v="3"/>
    <n v="14367"/>
    <x v="2"/>
    <m/>
  </r>
  <r>
    <s v="SCLebon Régis"/>
    <n v="420970"/>
    <x v="4456"/>
    <s v="SC"/>
    <s v="Lebon Régis"/>
    <x v="3"/>
    <n v="11838"/>
    <x v="2"/>
    <m/>
  </r>
  <r>
    <s v="SCLeoberto Leal"/>
    <n v="420980"/>
    <x v="4457"/>
    <s v="SC"/>
    <s v="Leoberto Leal"/>
    <x v="3"/>
    <n v="3365"/>
    <x v="2"/>
    <m/>
  </r>
  <r>
    <s v="SCLindóia do Sul"/>
    <n v="420985"/>
    <x v="4458"/>
    <s v="SC"/>
    <s v="Lindóia do Sul"/>
    <x v="3"/>
    <n v="4642"/>
    <x v="2"/>
    <m/>
  </r>
  <r>
    <s v="SCLontras"/>
    <n v="420990"/>
    <x v="4459"/>
    <s v="SC"/>
    <s v="Lontras"/>
    <x v="3"/>
    <n v="10244"/>
    <x v="2"/>
    <m/>
  </r>
  <r>
    <s v="SCLuiz Alves"/>
    <n v="421000"/>
    <x v="4460"/>
    <s v="SC"/>
    <s v="Luiz Alves"/>
    <x v="3"/>
    <n v="10438"/>
    <x v="2"/>
    <m/>
  </r>
  <r>
    <s v="SCLuzerna"/>
    <n v="421003"/>
    <x v="4461"/>
    <s v="SC"/>
    <s v="Luzerna"/>
    <x v="3"/>
    <n v="5600"/>
    <x v="2"/>
    <m/>
  </r>
  <r>
    <s v="SCMacieira"/>
    <n v="421005"/>
    <x v="4462"/>
    <s v="SC"/>
    <s v="Macieira"/>
    <x v="3"/>
    <n v="1826"/>
    <x v="2"/>
    <m/>
  </r>
  <r>
    <s v="SCMafra"/>
    <n v="421010"/>
    <x v="4463"/>
    <s v="SC"/>
    <s v="Mafra"/>
    <x v="3"/>
    <n v="52912"/>
    <x v="1"/>
    <m/>
  </r>
  <r>
    <s v="SCMajor Gercino"/>
    <n v="421020"/>
    <x v="4464"/>
    <s v="SC"/>
    <s v="Major Gercino"/>
    <x v="3"/>
    <n v="3279"/>
    <x v="2"/>
    <m/>
  </r>
  <r>
    <s v="SCMajor Vieira"/>
    <n v="421030"/>
    <x v="4465"/>
    <s v="SC"/>
    <s v="Major Vieira"/>
    <x v="3"/>
    <n v="7479"/>
    <x v="2"/>
    <m/>
  </r>
  <r>
    <s v="SCMaracajá"/>
    <n v="421040"/>
    <x v="4466"/>
    <s v="SC"/>
    <s v="Maracajá"/>
    <x v="3"/>
    <n v="6404"/>
    <x v="2"/>
    <m/>
  </r>
  <r>
    <s v="SCMaravilha"/>
    <n v="421050"/>
    <x v="4467"/>
    <s v="SC"/>
    <s v="Maravilha"/>
    <x v="3"/>
    <n v="22101"/>
    <x v="0"/>
    <m/>
  </r>
  <r>
    <s v="SCMarema"/>
    <n v="421055"/>
    <x v="4468"/>
    <s v="SC"/>
    <s v="Marema"/>
    <x v="3"/>
    <n v="2203"/>
    <x v="2"/>
    <m/>
  </r>
  <r>
    <s v="SCMassaranduba"/>
    <n v="421060"/>
    <x v="4469"/>
    <s v="SC"/>
    <s v="Massaranduba"/>
    <x v="3"/>
    <n v="14674"/>
    <x v="2"/>
    <m/>
  </r>
  <r>
    <s v="SCMatos Costa"/>
    <n v="421070"/>
    <x v="4470"/>
    <s v="SC"/>
    <s v="Matos Costa"/>
    <x v="3"/>
    <n v="2839"/>
    <x v="2"/>
    <m/>
  </r>
  <r>
    <s v="SCMeleiro"/>
    <n v="421080"/>
    <x v="4471"/>
    <s v="SC"/>
    <s v="Meleiro"/>
    <x v="3"/>
    <n v="7000"/>
    <x v="2"/>
    <m/>
  </r>
  <r>
    <s v="SCMirim Doce"/>
    <n v="421085"/>
    <x v="4472"/>
    <s v="SC"/>
    <s v="Mirim Doce"/>
    <x v="3"/>
    <n v="2513"/>
    <x v="2"/>
    <m/>
  </r>
  <r>
    <s v="SCModelo"/>
    <n v="421090"/>
    <x v="4473"/>
    <s v="SC"/>
    <s v="Modelo"/>
    <x v="3"/>
    <n v="4045"/>
    <x v="2"/>
    <m/>
  </r>
  <r>
    <s v="SCMondaí"/>
    <n v="421100"/>
    <x v="4474"/>
    <s v="SC"/>
    <s v="Mondaí"/>
    <x v="3"/>
    <n v="10231"/>
    <x v="2"/>
    <m/>
  </r>
  <r>
    <s v="SCMonte Carlo"/>
    <n v="421105"/>
    <x v="4475"/>
    <s v="SC"/>
    <s v="Monte Carlo"/>
    <x v="3"/>
    <n v="9312"/>
    <x v="2"/>
    <m/>
  </r>
  <r>
    <s v="SCMonte Castelo"/>
    <n v="421110"/>
    <x v="4476"/>
    <s v="SC"/>
    <s v="Monte Castelo"/>
    <x v="3"/>
    <n v="8346"/>
    <x v="2"/>
    <m/>
  </r>
  <r>
    <s v="SCMorro da Fumaça"/>
    <n v="421120"/>
    <x v="4477"/>
    <s v="SC"/>
    <s v="Morro da Fumaça"/>
    <x v="3"/>
    <n v="16126"/>
    <x v="2"/>
    <m/>
  </r>
  <r>
    <s v="SCMorro Grande"/>
    <n v="421125"/>
    <x v="4478"/>
    <s v="SC"/>
    <s v="Morro Grande"/>
    <x v="3"/>
    <n v="2890"/>
    <x v="2"/>
    <m/>
  </r>
  <r>
    <s v="SCNavegantes"/>
    <n v="421130"/>
    <x v="4479"/>
    <s v="SC"/>
    <s v="Navegantes"/>
    <x v="3"/>
    <n v="60556"/>
    <x v="1"/>
    <m/>
  </r>
  <r>
    <s v="SCNova Erechim"/>
    <n v="421140"/>
    <x v="4480"/>
    <s v="SC"/>
    <s v="Nova Erechim"/>
    <x v="3"/>
    <n v="4275"/>
    <x v="2"/>
    <m/>
  </r>
  <r>
    <s v="SCNova Itaberaba"/>
    <n v="421145"/>
    <x v="4481"/>
    <s v="SC"/>
    <s v="Nova Itaberaba"/>
    <x v="3"/>
    <n v="4267"/>
    <x v="2"/>
    <m/>
  </r>
  <r>
    <s v="SCNova Trento"/>
    <n v="421150"/>
    <x v="4482"/>
    <s v="SC"/>
    <s v="Nova Trento"/>
    <x v="3"/>
    <n v="12190"/>
    <x v="2"/>
    <m/>
  </r>
  <r>
    <s v="SCNova Veneza"/>
    <n v="421160"/>
    <x v="4483"/>
    <s v="SC"/>
    <s v="Nova Veneza"/>
    <x v="3"/>
    <n v="13309"/>
    <x v="2"/>
    <m/>
  </r>
  <r>
    <s v="SCNovo Horizonte"/>
    <n v="421165"/>
    <x v="4484"/>
    <s v="SC"/>
    <s v="Novo Horizonte"/>
    <x v="3"/>
    <n v="2750"/>
    <x v="2"/>
    <m/>
  </r>
  <r>
    <s v="SCOrleans"/>
    <n v="421170"/>
    <x v="4485"/>
    <s v="SC"/>
    <s v="Orleans"/>
    <x v="3"/>
    <n v="21393"/>
    <x v="0"/>
    <m/>
  </r>
  <r>
    <s v="SCOtacílio Costa"/>
    <n v="421175"/>
    <x v="4486"/>
    <s v="SC"/>
    <s v="Otacílio Costa"/>
    <x v="3"/>
    <n v="16337"/>
    <x v="2"/>
    <m/>
  </r>
  <r>
    <s v="SCOuro"/>
    <n v="421180"/>
    <x v="4487"/>
    <s v="SC"/>
    <s v="Ouro"/>
    <x v="3"/>
    <n v="7372"/>
    <x v="2"/>
    <m/>
  </r>
  <r>
    <s v="SCOuro Verde"/>
    <n v="421185"/>
    <x v="4488"/>
    <s v="SC"/>
    <s v="Ouro Verde"/>
    <x v="3"/>
    <n v="2271"/>
    <x v="2"/>
    <m/>
  </r>
  <r>
    <s v="SCPaial"/>
    <n v="421187"/>
    <x v="4489"/>
    <s v="SC"/>
    <s v="Paial"/>
    <x v="3"/>
    <n v="1763"/>
    <x v="2"/>
    <m/>
  </r>
  <r>
    <s v="SCPainel"/>
    <n v="421189"/>
    <x v="4490"/>
    <s v="SC"/>
    <s v="Painel"/>
    <x v="3"/>
    <n v="2353"/>
    <x v="2"/>
    <m/>
  </r>
  <r>
    <s v="SCPalhoça"/>
    <n v="421190"/>
    <x v="4491"/>
    <s v="SC"/>
    <s v="Palhoça"/>
    <x v="3"/>
    <n v="137334"/>
    <x v="3"/>
    <m/>
  </r>
  <r>
    <s v="SCPalma Sola"/>
    <n v="421200"/>
    <x v="4492"/>
    <s v="SC"/>
    <s v="Palma Sola"/>
    <x v="3"/>
    <n v="7765"/>
    <x v="2"/>
    <m/>
  </r>
  <r>
    <s v="SCPalmeira"/>
    <n v="421205"/>
    <x v="4493"/>
    <s v="SC"/>
    <s v="Palmeira"/>
    <x v="3"/>
    <n v="2373"/>
    <x v="2"/>
    <m/>
  </r>
  <r>
    <s v="SCPalmitos"/>
    <n v="421210"/>
    <x v="4494"/>
    <s v="SC"/>
    <s v="Palmitos"/>
    <x v="3"/>
    <n v="16020"/>
    <x v="2"/>
    <m/>
  </r>
  <r>
    <s v="SCPapanduva"/>
    <n v="421220"/>
    <x v="4495"/>
    <s v="SC"/>
    <s v="Papanduva"/>
    <x v="3"/>
    <n v="17928"/>
    <x v="2"/>
    <m/>
  </r>
  <r>
    <s v="SCParaíso"/>
    <n v="421223"/>
    <x v="4496"/>
    <s v="SC"/>
    <s v="Paraíso"/>
    <x v="3"/>
    <n v="4080"/>
    <x v="2"/>
    <m/>
  </r>
  <r>
    <s v="SCPasso de Torres"/>
    <n v="421225"/>
    <x v="4497"/>
    <s v="SC"/>
    <s v="Passo de Torres"/>
    <x v="3"/>
    <n v="6627"/>
    <x v="2"/>
    <m/>
  </r>
  <r>
    <s v="SCPassos Maia"/>
    <n v="421227"/>
    <x v="4498"/>
    <s v="SC"/>
    <s v="Passos Maia"/>
    <x v="3"/>
    <n v="4425"/>
    <x v="2"/>
    <m/>
  </r>
  <r>
    <s v="SCPaulo Lopes"/>
    <n v="421230"/>
    <x v="4499"/>
    <s v="SC"/>
    <s v="Paulo Lopes"/>
    <x v="3"/>
    <n v="6692"/>
    <x v="2"/>
    <m/>
  </r>
  <r>
    <s v="SCPedras Grandes"/>
    <n v="421240"/>
    <x v="4500"/>
    <s v="SC"/>
    <s v="Pedras Grandes"/>
    <x v="3"/>
    <n v="4107"/>
    <x v="2"/>
    <m/>
  </r>
  <r>
    <s v="SCPenha"/>
    <n v="421250"/>
    <x v="4501"/>
    <s v="SC"/>
    <s v="Penha"/>
    <x v="3"/>
    <n v="25141"/>
    <x v="0"/>
    <m/>
  </r>
  <r>
    <s v="SCPeritiba"/>
    <n v="421260"/>
    <x v="4502"/>
    <s v="SC"/>
    <s v="Peritiba"/>
    <x v="3"/>
    <n v="2988"/>
    <x v="2"/>
    <m/>
  </r>
  <r>
    <s v="SCPescaria Brava"/>
    <n v="421265"/>
    <x v="4503"/>
    <s v="SC"/>
    <s v="Pescaria Brava"/>
    <x v="3"/>
    <m/>
    <x v="2"/>
    <m/>
  </r>
  <r>
    <s v="SCPetrolândia"/>
    <n v="421270"/>
    <x v="4504"/>
    <s v="SC"/>
    <s v="Petrolândia"/>
    <x v="3"/>
    <n v="6131"/>
    <x v="2"/>
    <m/>
  </r>
  <r>
    <s v="SCPiçarras"/>
    <n v="421280"/>
    <x v="4505"/>
    <s v="SC"/>
    <s v="Piçarras"/>
    <x v="3"/>
    <n v="17078"/>
    <x v="2"/>
    <m/>
  </r>
  <r>
    <s v="SCPinhalzinho"/>
    <n v="421290"/>
    <x v="4506"/>
    <s v="SC"/>
    <s v="Pinhalzinho"/>
    <x v="3"/>
    <n v="16332"/>
    <x v="2"/>
    <m/>
  </r>
  <r>
    <s v="SCPinheiro Preto"/>
    <n v="421300"/>
    <x v="4507"/>
    <s v="SC"/>
    <s v="Pinheiro Preto"/>
    <x v="3"/>
    <n v="3147"/>
    <x v="2"/>
    <m/>
  </r>
  <r>
    <s v="SCPiratuba"/>
    <n v="421310"/>
    <x v="4508"/>
    <s v="SC"/>
    <s v="Piratuba"/>
    <x v="3"/>
    <n v="4786"/>
    <x v="2"/>
    <m/>
  </r>
  <r>
    <s v="SCPlanalto Alegre"/>
    <n v="421315"/>
    <x v="4509"/>
    <s v="SC"/>
    <s v="Planalto Alegre"/>
    <x v="3"/>
    <n v="2654"/>
    <x v="2"/>
    <m/>
  </r>
  <r>
    <s v="SCPomerode"/>
    <n v="421320"/>
    <x v="4510"/>
    <s v="SC"/>
    <s v="Pomerode"/>
    <x v="3"/>
    <n v="27759"/>
    <x v="0"/>
    <m/>
  </r>
  <r>
    <s v="SCPonte Alta"/>
    <n v="421330"/>
    <x v="4511"/>
    <s v="SC"/>
    <s v="Ponte Alta"/>
    <x v="3"/>
    <n v="4894"/>
    <x v="2"/>
    <m/>
  </r>
  <r>
    <s v="SCPonte Alta do Norte"/>
    <n v="421335"/>
    <x v="4512"/>
    <s v="SC"/>
    <s v="Ponte Alta do Norte"/>
    <x v="3"/>
    <n v="3303"/>
    <x v="2"/>
    <m/>
  </r>
  <r>
    <s v="SCPonte Serrada"/>
    <n v="421340"/>
    <x v="4513"/>
    <s v="SC"/>
    <s v="Ponte Serrada"/>
    <x v="3"/>
    <n v="11031"/>
    <x v="2"/>
    <m/>
  </r>
  <r>
    <s v="SCPorto Belo"/>
    <n v="421350"/>
    <x v="4514"/>
    <s v="SC"/>
    <s v="Porto Belo"/>
    <x v="3"/>
    <n v="16083"/>
    <x v="2"/>
    <m/>
  </r>
  <r>
    <s v="SCPorto União"/>
    <n v="421360"/>
    <x v="4515"/>
    <s v="SC"/>
    <s v="Porto União"/>
    <x v="3"/>
    <n v="33493"/>
    <x v="0"/>
    <m/>
  </r>
  <r>
    <s v="SCPouso Redondo"/>
    <n v="421370"/>
    <x v="4516"/>
    <s v="SC"/>
    <s v="Pouso Redondo"/>
    <x v="3"/>
    <n v="14810"/>
    <x v="2"/>
    <m/>
  </r>
  <r>
    <s v="SCPraia Grande"/>
    <n v="421380"/>
    <x v="4517"/>
    <s v="SC"/>
    <s v="Praia Grande"/>
    <x v="3"/>
    <n v="7267"/>
    <x v="2"/>
    <m/>
  </r>
  <r>
    <s v="SCPresidente Castelo Branco"/>
    <n v="421390"/>
    <x v="4518"/>
    <s v="SC"/>
    <s v="Presidente Castelo Branco"/>
    <x v="3"/>
    <n v="1725"/>
    <x v="2"/>
    <m/>
  </r>
  <r>
    <s v="SCPresidente Getúlio"/>
    <n v="421400"/>
    <x v="4519"/>
    <s v="SC"/>
    <s v="Presidente Getúlio"/>
    <x v="3"/>
    <n v="14887"/>
    <x v="2"/>
    <m/>
  </r>
  <r>
    <s v="SCPresidente Nereu"/>
    <n v="421410"/>
    <x v="4520"/>
    <s v="SC"/>
    <s v="Presidente Nereu"/>
    <x v="3"/>
    <n v="2284"/>
    <x v="2"/>
    <m/>
  </r>
  <r>
    <s v="SCPrincesa"/>
    <n v="421415"/>
    <x v="4521"/>
    <s v="SC"/>
    <s v="Princesa"/>
    <x v="3"/>
    <n v="2758"/>
    <x v="2"/>
    <m/>
  </r>
  <r>
    <s v="SCQuilombo"/>
    <n v="421420"/>
    <x v="4522"/>
    <s v="SC"/>
    <s v="Quilombo"/>
    <x v="3"/>
    <n v="10248"/>
    <x v="2"/>
    <m/>
  </r>
  <r>
    <s v="SCRancho Queimado"/>
    <n v="421430"/>
    <x v="4523"/>
    <s v="SC"/>
    <s v="Rancho Queimado"/>
    <x v="3"/>
    <n v="2748"/>
    <x v="2"/>
    <m/>
  </r>
  <r>
    <s v="SCRio Das Antas"/>
    <n v="421440"/>
    <x v="4524"/>
    <s v="SC"/>
    <s v="Rio Das Antas"/>
    <x v="3"/>
    <n v="6143"/>
    <x v="2"/>
    <m/>
  </r>
  <r>
    <s v="SCRio do Campo"/>
    <n v="421450"/>
    <x v="4525"/>
    <s v="SC"/>
    <s v="Rio do Campo"/>
    <x v="3"/>
    <n v="6192"/>
    <x v="2"/>
    <m/>
  </r>
  <r>
    <s v="SCRio do Oeste"/>
    <n v="421460"/>
    <x v="4526"/>
    <s v="SC"/>
    <s v="Rio do Oeste"/>
    <x v="3"/>
    <n v="7090"/>
    <x v="2"/>
    <m/>
  </r>
  <r>
    <s v="SCRio Dos Cedros"/>
    <n v="421470"/>
    <x v="4527"/>
    <s v="SC"/>
    <s v="Rio Dos Cedros"/>
    <x v="3"/>
    <n v="10284"/>
    <x v="2"/>
    <m/>
  </r>
  <r>
    <s v="SCRio do Sul"/>
    <n v="421480"/>
    <x v="4528"/>
    <s v="SC"/>
    <s v="Rio do Sul"/>
    <x v="3"/>
    <n v="61198"/>
    <x v="1"/>
    <m/>
  </r>
  <r>
    <s v="SCRio Fortuna"/>
    <n v="421490"/>
    <x v="4529"/>
    <s v="SC"/>
    <s v="Rio Fortuna"/>
    <x v="3"/>
    <n v="4446"/>
    <x v="2"/>
    <m/>
  </r>
  <r>
    <s v="SCRio Negrinho"/>
    <n v="421500"/>
    <x v="4530"/>
    <s v="SC"/>
    <s v="Rio Negrinho"/>
    <x v="3"/>
    <n v="39846"/>
    <x v="0"/>
    <m/>
  </r>
  <r>
    <s v="SCRio Rufino"/>
    <n v="421505"/>
    <x v="4531"/>
    <s v="SC"/>
    <s v="Rio Rufino"/>
    <x v="3"/>
    <n v="2436"/>
    <x v="2"/>
    <m/>
  </r>
  <r>
    <s v="SCRiqueza"/>
    <n v="421507"/>
    <x v="4532"/>
    <s v="SC"/>
    <s v="Riqueza"/>
    <x v="3"/>
    <n v="4838"/>
    <x v="2"/>
    <m/>
  </r>
  <r>
    <s v="SCRodeio"/>
    <n v="421510"/>
    <x v="4533"/>
    <s v="SC"/>
    <s v="Rodeio"/>
    <x v="3"/>
    <n v="10922"/>
    <x v="2"/>
    <m/>
  </r>
  <r>
    <s v="SCRomelândia"/>
    <n v="421520"/>
    <x v="4534"/>
    <s v="SC"/>
    <s v="Romelândia"/>
    <x v="3"/>
    <n v="5551"/>
    <x v="2"/>
    <m/>
  </r>
  <r>
    <s v="SCSalete"/>
    <n v="421530"/>
    <x v="4535"/>
    <s v="SC"/>
    <s v="Salete"/>
    <x v="3"/>
    <n v="7370"/>
    <x v="2"/>
    <m/>
  </r>
  <r>
    <s v="SCSaltinho"/>
    <n v="421535"/>
    <x v="4536"/>
    <s v="SC"/>
    <s v="Saltinho"/>
    <x v="3"/>
    <n v="3961"/>
    <x v="2"/>
    <m/>
  </r>
  <r>
    <s v="SCSalto Veloso"/>
    <n v="421540"/>
    <x v="4537"/>
    <s v="SC"/>
    <s v="Salto Veloso"/>
    <x v="3"/>
    <n v="4301"/>
    <x v="2"/>
    <m/>
  </r>
  <r>
    <s v="SCSangão"/>
    <n v="421545"/>
    <x v="4538"/>
    <s v="SC"/>
    <s v="Sangão"/>
    <x v="3"/>
    <n v="10400"/>
    <x v="2"/>
    <m/>
  </r>
  <r>
    <s v="SCSanta Cecília"/>
    <n v="421550"/>
    <x v="4539"/>
    <s v="SC"/>
    <s v="Santa Cecília"/>
    <x v="3"/>
    <n v="15757"/>
    <x v="2"/>
    <m/>
  </r>
  <r>
    <s v="SCSanta Helena"/>
    <n v="421555"/>
    <x v="4540"/>
    <s v="SC"/>
    <s v="Santa Helena"/>
    <x v="3"/>
    <n v="2382"/>
    <x v="2"/>
    <m/>
  </r>
  <r>
    <s v="SCSanta Rosa de Lima"/>
    <n v="421560"/>
    <x v="4541"/>
    <s v="SC"/>
    <s v="Santa Rosa de Lima"/>
    <x v="3"/>
    <n v="2065"/>
    <x v="2"/>
    <m/>
  </r>
  <r>
    <s v="SCSanta Rosa do Sul"/>
    <n v="421565"/>
    <x v="4542"/>
    <s v="SC"/>
    <s v="Santa Rosa do Sul"/>
    <x v="3"/>
    <n v="8054"/>
    <x v="2"/>
    <m/>
  </r>
  <r>
    <s v="SCSanta Terezinha"/>
    <n v="421567"/>
    <x v="4543"/>
    <s v="SC"/>
    <s v="Santa Terezinha"/>
    <x v="3"/>
    <n v="8767"/>
    <x v="2"/>
    <m/>
  </r>
  <r>
    <s v="SCSanta Terezinha do Progresso"/>
    <n v="421568"/>
    <x v="4544"/>
    <s v="SC"/>
    <s v="Santa Terezinha do Progresso"/>
    <x v="3"/>
    <n v="2896"/>
    <x v="2"/>
    <m/>
  </r>
  <r>
    <s v="SCSantiago do Sul"/>
    <n v="421569"/>
    <x v="4545"/>
    <s v="SC"/>
    <s v="Santiago do Sul"/>
    <x v="3"/>
    <n v="1465"/>
    <x v="2"/>
    <m/>
  </r>
  <r>
    <s v="SCSanto Amaro da Imperatriz"/>
    <n v="421570"/>
    <x v="4546"/>
    <s v="SC"/>
    <s v="Santo Amaro da Imperatriz"/>
    <x v="3"/>
    <n v="19823"/>
    <x v="2"/>
    <m/>
  </r>
  <r>
    <s v="SCSão Bernardino"/>
    <n v="421575"/>
    <x v="4547"/>
    <s v="SC"/>
    <s v="São Bernardino"/>
    <x v="3"/>
    <n v="2677"/>
    <x v="2"/>
    <m/>
  </r>
  <r>
    <s v="SCSão Bento do Sul"/>
    <n v="421580"/>
    <x v="4548"/>
    <s v="SC"/>
    <s v="São Bento do Sul"/>
    <x v="3"/>
    <n v="74801"/>
    <x v="1"/>
    <m/>
  </r>
  <r>
    <s v="SCSão Bonifácio"/>
    <n v="421590"/>
    <x v="4549"/>
    <s v="SC"/>
    <s v="São Bonifácio"/>
    <x v="3"/>
    <n v="3008"/>
    <x v="2"/>
    <m/>
  </r>
  <r>
    <s v="SCSão Carlos"/>
    <n v="421600"/>
    <x v="4550"/>
    <s v="SC"/>
    <s v="São Carlos"/>
    <x v="3"/>
    <n v="10291"/>
    <x v="2"/>
    <m/>
  </r>
  <r>
    <s v="SCSão Cristovão do Sul"/>
    <n v="421605"/>
    <x v="4551"/>
    <s v="SC"/>
    <s v="São Cristovão do Sul"/>
    <x v="3"/>
    <n v="5012"/>
    <x v="2"/>
    <m/>
  </r>
  <r>
    <s v="SCSão Domingos"/>
    <n v="421610"/>
    <x v="4552"/>
    <s v="SC"/>
    <s v="São Domingos"/>
    <x v="3"/>
    <n v="9491"/>
    <x v="2"/>
    <m/>
  </r>
  <r>
    <s v="SCSão Francisco do Sul"/>
    <n v="421620"/>
    <x v="4553"/>
    <s v="SC"/>
    <s v="São Francisco do Sul"/>
    <x v="3"/>
    <n v="42520"/>
    <x v="0"/>
    <m/>
  </r>
  <r>
    <s v="SCSão João do Oeste"/>
    <n v="421625"/>
    <x v="4554"/>
    <s v="SC"/>
    <s v="São João do Oeste"/>
    <x v="3"/>
    <n v="6036"/>
    <x v="2"/>
    <m/>
  </r>
  <r>
    <s v="SCSão João Batista"/>
    <n v="421630"/>
    <x v="4555"/>
    <s v="SC"/>
    <s v="São João Batista"/>
    <x v="3"/>
    <n v="26260"/>
    <x v="0"/>
    <m/>
  </r>
  <r>
    <s v="SCSão João do Itaperiú"/>
    <n v="421635"/>
    <x v="4556"/>
    <s v="SC"/>
    <s v="São João do Itaperiú"/>
    <x v="3"/>
    <n v="3435"/>
    <x v="2"/>
    <m/>
  </r>
  <r>
    <s v="SCSão João do Sul"/>
    <n v="421640"/>
    <x v="4557"/>
    <s v="SC"/>
    <s v="São João do Sul"/>
    <x v="3"/>
    <n v="7002"/>
    <x v="2"/>
    <m/>
  </r>
  <r>
    <s v="SCSão Joaquim"/>
    <n v="421650"/>
    <x v="4558"/>
    <s v="SC"/>
    <s v="São Joaquim"/>
    <x v="3"/>
    <n v="24812"/>
    <x v="0"/>
    <m/>
  </r>
  <r>
    <s v="SCSão José"/>
    <n v="421660"/>
    <x v="4559"/>
    <s v="SC"/>
    <s v="São José"/>
    <x v="3"/>
    <n v="209804"/>
    <x v="3"/>
    <m/>
  </r>
  <r>
    <s v="SCSão José do Cedro"/>
    <n v="421670"/>
    <x v="4560"/>
    <s v="SC"/>
    <s v="São José do Cedro"/>
    <x v="3"/>
    <n v="13684"/>
    <x v="2"/>
    <m/>
  </r>
  <r>
    <s v="SCSão José do Cerrito"/>
    <n v="421680"/>
    <x v="4561"/>
    <s v="SC"/>
    <s v="São José do Cerrito"/>
    <x v="3"/>
    <n v="9273"/>
    <x v="2"/>
    <m/>
  </r>
  <r>
    <s v="SCSão Lourenço do Oeste"/>
    <n v="421690"/>
    <x v="4562"/>
    <s v="SC"/>
    <s v="São Lourenço do Oeste"/>
    <x v="3"/>
    <n v="21792"/>
    <x v="0"/>
    <m/>
  </r>
  <r>
    <s v="SCSão Ludgero"/>
    <n v="421700"/>
    <x v="4563"/>
    <s v="SC"/>
    <s v="São Ludgero"/>
    <x v="3"/>
    <n v="10993"/>
    <x v="2"/>
    <m/>
  </r>
  <r>
    <s v="SCSão Martinho"/>
    <n v="421710"/>
    <x v="4564"/>
    <s v="SC"/>
    <s v="São Martinho"/>
    <x v="3"/>
    <n v="3209"/>
    <x v="2"/>
    <m/>
  </r>
  <r>
    <s v="SCSão Miguel da Boa Vista"/>
    <n v="421715"/>
    <x v="4565"/>
    <s v="SC"/>
    <s v="São Miguel da Boa Vista"/>
    <x v="3"/>
    <n v="1904"/>
    <x v="2"/>
    <m/>
  </r>
  <r>
    <s v="SCSão Miguel do Oeste"/>
    <n v="421720"/>
    <x v="4566"/>
    <s v="SC"/>
    <s v="São Miguel do Oeste"/>
    <x v="3"/>
    <n v="36306"/>
    <x v="0"/>
    <m/>
  </r>
  <r>
    <s v="SCSão Pedro de Alcântara"/>
    <n v="421725"/>
    <x v="4567"/>
    <s v="SC"/>
    <s v="São Pedro de Alcântara"/>
    <x v="3"/>
    <n v="4704"/>
    <x v="2"/>
    <m/>
  </r>
  <r>
    <s v="SCSaudades"/>
    <n v="421730"/>
    <x v="4568"/>
    <s v="SC"/>
    <s v="Saudades"/>
    <x v="3"/>
    <n v="9016"/>
    <x v="2"/>
    <m/>
  </r>
  <r>
    <s v="SCSchroeder"/>
    <n v="421740"/>
    <x v="4569"/>
    <s v="SC"/>
    <s v="Schroeder"/>
    <x v="3"/>
    <n v="15316"/>
    <x v="2"/>
    <m/>
  </r>
  <r>
    <s v="SCSeara"/>
    <n v="421750"/>
    <x v="4570"/>
    <s v="SC"/>
    <s v="Seara"/>
    <x v="3"/>
    <n v="16936"/>
    <x v="2"/>
    <m/>
  </r>
  <r>
    <s v="SCSerra Alta"/>
    <n v="421755"/>
    <x v="4571"/>
    <s v="SC"/>
    <s v="Serra Alta"/>
    <x v="3"/>
    <n v="3285"/>
    <x v="2"/>
    <m/>
  </r>
  <r>
    <s v="SCSiderópolis"/>
    <n v="421760"/>
    <x v="4572"/>
    <s v="SC"/>
    <s v="Siderópolis"/>
    <x v="3"/>
    <n v="12998"/>
    <x v="2"/>
    <m/>
  </r>
  <r>
    <s v="SCSombrio"/>
    <n v="421770"/>
    <x v="4573"/>
    <s v="SC"/>
    <s v="Sombrio"/>
    <x v="3"/>
    <n v="26613"/>
    <x v="0"/>
    <m/>
  </r>
  <r>
    <s v="SCSul Brasil"/>
    <n v="421775"/>
    <x v="4574"/>
    <s v="SC"/>
    <s v="Sul Brasil"/>
    <x v="3"/>
    <n v="2766"/>
    <x v="2"/>
    <m/>
  </r>
  <r>
    <s v="SCTaió"/>
    <n v="421780"/>
    <x v="4575"/>
    <s v="SC"/>
    <s v="Taió"/>
    <x v="3"/>
    <n v="17260"/>
    <x v="2"/>
    <m/>
  </r>
  <r>
    <s v="SCTangará"/>
    <n v="421790"/>
    <x v="4576"/>
    <s v="SC"/>
    <s v="Tangará"/>
    <x v="3"/>
    <n v="8674"/>
    <x v="2"/>
    <m/>
  </r>
  <r>
    <s v="SCTigrinhos"/>
    <n v="421795"/>
    <x v="4577"/>
    <s v="SC"/>
    <s v="Tigrinhos"/>
    <x v="3"/>
    <n v="1757"/>
    <x v="2"/>
    <m/>
  </r>
  <r>
    <s v="SCTijucas"/>
    <n v="421800"/>
    <x v="4578"/>
    <s v="SC"/>
    <s v="Tijucas"/>
    <x v="3"/>
    <n v="30960"/>
    <x v="0"/>
    <m/>
  </r>
  <r>
    <s v="SCTimbé do Sul"/>
    <n v="421810"/>
    <x v="4579"/>
    <s v="SC"/>
    <s v="Timbé do Sul"/>
    <x v="3"/>
    <n v="5308"/>
    <x v="2"/>
    <m/>
  </r>
  <r>
    <s v="SCTimbó"/>
    <n v="421820"/>
    <x v="4580"/>
    <s v="SC"/>
    <s v="Timbó"/>
    <x v="3"/>
    <n v="36774"/>
    <x v="0"/>
    <m/>
  </r>
  <r>
    <s v="SCTimbó Grande"/>
    <n v="421825"/>
    <x v="4581"/>
    <s v="SC"/>
    <s v="Timbó Grande"/>
    <x v="3"/>
    <n v="7167"/>
    <x v="2"/>
    <m/>
  </r>
  <r>
    <s v="SCTrês Barras"/>
    <n v="421830"/>
    <x v="4582"/>
    <s v="SC"/>
    <s v="Três Barras"/>
    <x v="3"/>
    <n v="18129"/>
    <x v="2"/>
    <m/>
  </r>
  <r>
    <s v="SCTreviso"/>
    <n v="421835"/>
    <x v="4583"/>
    <s v="SC"/>
    <s v="Treviso"/>
    <x v="3"/>
    <n v="3527"/>
    <x v="2"/>
    <m/>
  </r>
  <r>
    <s v="SCTreze de Maio"/>
    <n v="421840"/>
    <x v="4584"/>
    <s v="SC"/>
    <s v="Treze de Maio"/>
    <x v="3"/>
    <n v="6876"/>
    <x v="2"/>
    <m/>
  </r>
  <r>
    <s v="SCTreze Tílias"/>
    <n v="421850"/>
    <x v="4585"/>
    <s v="SC"/>
    <s v="Treze Tílias"/>
    <x v="3"/>
    <n v="6341"/>
    <x v="2"/>
    <m/>
  </r>
  <r>
    <s v="SCTrombudo Central"/>
    <n v="421860"/>
    <x v="4586"/>
    <s v="SC"/>
    <s v="Trombudo Central"/>
    <x v="3"/>
    <n v="6553"/>
    <x v="2"/>
    <m/>
  </r>
  <r>
    <s v="SCTubarão"/>
    <n v="421870"/>
    <x v="4587"/>
    <s v="SC"/>
    <s v="Tubarão"/>
    <x v="3"/>
    <n v="97235"/>
    <x v="1"/>
    <m/>
  </r>
  <r>
    <s v="SCTunápolis"/>
    <n v="421875"/>
    <x v="4588"/>
    <s v="SC"/>
    <s v="Tunápolis"/>
    <x v="3"/>
    <n v="4633"/>
    <x v="2"/>
    <m/>
  </r>
  <r>
    <s v="SCTurvo"/>
    <n v="421880"/>
    <x v="4589"/>
    <s v="SC"/>
    <s v="Turvo"/>
    <x v="3"/>
    <n v="11854"/>
    <x v="2"/>
    <m/>
  </r>
  <r>
    <s v="SCUnião do Oeste"/>
    <n v="421885"/>
    <x v="4590"/>
    <s v="SC"/>
    <s v="União do Oeste"/>
    <x v="3"/>
    <n v="2910"/>
    <x v="2"/>
    <m/>
  </r>
  <r>
    <s v="SCUrubici"/>
    <n v="421890"/>
    <x v="4591"/>
    <s v="SC"/>
    <s v="Urubici"/>
    <x v="3"/>
    <n v="10699"/>
    <x v="2"/>
    <m/>
  </r>
  <r>
    <s v="SCUrupema"/>
    <n v="421895"/>
    <x v="4592"/>
    <s v="SC"/>
    <s v="Urupema"/>
    <x v="3"/>
    <n v="2482"/>
    <x v="2"/>
    <m/>
  </r>
  <r>
    <s v="SCUrussanga"/>
    <n v="421900"/>
    <x v="4593"/>
    <s v="SC"/>
    <s v="Urussanga"/>
    <x v="3"/>
    <n v="20223"/>
    <x v="0"/>
    <m/>
  </r>
  <r>
    <s v="SCVargeão"/>
    <n v="421910"/>
    <x v="4594"/>
    <s v="SC"/>
    <s v="Vargeão"/>
    <x v="3"/>
    <n v="3532"/>
    <x v="2"/>
    <m/>
  </r>
  <r>
    <s v="SCVargem"/>
    <n v="421915"/>
    <x v="4595"/>
    <s v="SC"/>
    <s v="Vargem"/>
    <x v="3"/>
    <n v="2808"/>
    <x v="2"/>
    <m/>
  </r>
  <r>
    <s v="SCVargem Bonita"/>
    <n v="421917"/>
    <x v="4596"/>
    <s v="SC"/>
    <s v="Vargem Bonita"/>
    <x v="3"/>
    <n v="4793"/>
    <x v="2"/>
    <m/>
  </r>
  <r>
    <s v="SCVidal Ramos"/>
    <n v="421920"/>
    <x v="4597"/>
    <s v="SC"/>
    <s v="Vidal Ramos"/>
    <x v="3"/>
    <n v="6290"/>
    <x v="2"/>
    <m/>
  </r>
  <r>
    <s v="SCVideira"/>
    <n v="421930"/>
    <x v="4598"/>
    <s v="SC"/>
    <s v="Videira"/>
    <x v="3"/>
    <n v="47188"/>
    <x v="0"/>
    <m/>
  </r>
  <r>
    <s v="SCVitor Meireles"/>
    <n v="421935"/>
    <x v="4599"/>
    <s v="SC"/>
    <s v="Vitor Meireles"/>
    <x v="3"/>
    <n v="5207"/>
    <x v="2"/>
    <m/>
  </r>
  <r>
    <s v="SCWitmarsum"/>
    <n v="421940"/>
    <x v="4600"/>
    <s v="SC"/>
    <s v="Witmarsum"/>
    <x v="3"/>
    <n v="3600"/>
    <x v="2"/>
    <m/>
  </r>
  <r>
    <s v="SCXanxerê"/>
    <n v="421950"/>
    <x v="4601"/>
    <s v="SC"/>
    <s v="Xanxerê"/>
    <x v="3"/>
    <n v="44128"/>
    <x v="0"/>
    <m/>
  </r>
  <r>
    <s v="SCXavantina"/>
    <n v="421960"/>
    <x v="4602"/>
    <s v="SC"/>
    <s v="Xavantina"/>
    <x v="3"/>
    <n v="4142"/>
    <x v="2"/>
    <m/>
  </r>
  <r>
    <s v="SCXaxim"/>
    <n v="421970"/>
    <x v="4603"/>
    <s v="SC"/>
    <s v="Xaxim"/>
    <x v="3"/>
    <n v="25713"/>
    <x v="0"/>
    <m/>
  </r>
  <r>
    <s v="SCZortéa"/>
    <n v="421985"/>
    <x v="4604"/>
    <s v="SC"/>
    <s v="Zortéa"/>
    <x v="3"/>
    <n v="2991"/>
    <x v="2"/>
    <m/>
  </r>
  <r>
    <s v="SCBalneário Rincão"/>
    <n v="422000"/>
    <x v="4605"/>
    <s v="SC"/>
    <s v="Balneário Rincão"/>
    <x v="3"/>
    <m/>
    <x v="2"/>
    <m/>
  </r>
  <r>
    <s v="RSAceguá"/>
    <n v="430003"/>
    <x v="4606"/>
    <s v="RS"/>
    <s v="Aceguá"/>
    <x v="3"/>
    <n v="4394"/>
    <x v="2"/>
    <m/>
  </r>
  <r>
    <s v="RSÁgua Santa"/>
    <n v="430005"/>
    <x v="4607"/>
    <s v="RS"/>
    <s v="Água Santa"/>
    <x v="3"/>
    <n v="3722"/>
    <x v="2"/>
    <m/>
  </r>
  <r>
    <s v="RSAgudo"/>
    <n v="430010"/>
    <x v="4608"/>
    <s v="RS"/>
    <s v="Agudo"/>
    <x v="3"/>
    <n v="16722"/>
    <x v="2"/>
    <m/>
  </r>
  <r>
    <s v="RSAjuricaba"/>
    <n v="430020"/>
    <x v="4609"/>
    <s v="RS"/>
    <s v="Ajuricaba"/>
    <x v="3"/>
    <n v="7255"/>
    <x v="2"/>
    <m/>
  </r>
  <r>
    <s v="RSAlecrim"/>
    <n v="430030"/>
    <x v="4610"/>
    <s v="RS"/>
    <s v="Alecrim"/>
    <x v="3"/>
    <n v="7045"/>
    <x v="2"/>
    <m/>
  </r>
  <r>
    <s v="RSAlegrete"/>
    <n v="430040"/>
    <x v="4611"/>
    <s v="RS"/>
    <s v="Alegrete"/>
    <x v="3"/>
    <n v="77653"/>
    <x v="1"/>
    <m/>
  </r>
  <r>
    <s v="RSAlegria"/>
    <n v="430045"/>
    <x v="4612"/>
    <s v="RS"/>
    <s v="Alegria"/>
    <x v="3"/>
    <n v="4301"/>
    <x v="2"/>
    <m/>
  </r>
  <r>
    <s v="RSAlmirante Tamandaré do Sul"/>
    <n v="430047"/>
    <x v="4613"/>
    <s v="RS"/>
    <s v="Almirante Tamandaré do Sul"/>
    <x v="3"/>
    <n v="2067"/>
    <x v="2"/>
    <m/>
  </r>
  <r>
    <s v="RSAlpestre"/>
    <n v="430050"/>
    <x v="4614"/>
    <s v="RS"/>
    <s v="Alpestre"/>
    <x v="3"/>
    <n v="8027"/>
    <x v="2"/>
    <m/>
  </r>
  <r>
    <s v="RSAlto Alegre"/>
    <n v="430055"/>
    <x v="4615"/>
    <s v="RS"/>
    <s v="Alto Alegre"/>
    <x v="3"/>
    <n v="1848"/>
    <x v="2"/>
    <m/>
  </r>
  <r>
    <s v="RSAlto Feliz"/>
    <n v="430057"/>
    <x v="4616"/>
    <s v="RS"/>
    <s v="Alto Feliz"/>
    <x v="3"/>
    <n v="2917"/>
    <x v="2"/>
    <m/>
  </r>
  <r>
    <s v="RSAlvorada"/>
    <n v="430060"/>
    <x v="4617"/>
    <s v="RS"/>
    <s v="Alvorada"/>
    <x v="3"/>
    <n v="195673"/>
    <x v="3"/>
    <m/>
  </r>
  <r>
    <s v="RSAmaral Ferrador"/>
    <n v="430063"/>
    <x v="4618"/>
    <s v="RS"/>
    <s v="Amaral Ferrador"/>
    <x v="3"/>
    <n v="6353"/>
    <x v="2"/>
    <m/>
  </r>
  <r>
    <s v="RSAmetista do Sul"/>
    <n v="430064"/>
    <x v="4619"/>
    <s v="RS"/>
    <s v="Ametista do Sul"/>
    <x v="3"/>
    <n v="7323"/>
    <x v="2"/>
    <m/>
  </r>
  <r>
    <s v="RSAndré da Rocha"/>
    <n v="430066"/>
    <x v="4620"/>
    <s v="RS"/>
    <s v="André da Rocha"/>
    <x v="3"/>
    <n v="1216"/>
    <x v="2"/>
    <m/>
  </r>
  <r>
    <s v="RSAnta Gorda"/>
    <n v="430070"/>
    <x v="4621"/>
    <s v="RS"/>
    <s v="Anta Gorda"/>
    <x v="3"/>
    <n v="6073"/>
    <x v="2"/>
    <m/>
  </r>
  <r>
    <s v="RSAntônio Prado"/>
    <n v="430080"/>
    <x v="4622"/>
    <s v="RS"/>
    <s v="Antônio Prado"/>
    <x v="3"/>
    <n v="12833"/>
    <x v="2"/>
    <m/>
  </r>
  <r>
    <s v="RSArambaré"/>
    <n v="430085"/>
    <x v="4623"/>
    <s v="RS"/>
    <s v="Arambaré"/>
    <x v="3"/>
    <n v="3693"/>
    <x v="2"/>
    <m/>
  </r>
  <r>
    <s v="RSAraricá"/>
    <n v="430087"/>
    <x v="4624"/>
    <s v="RS"/>
    <s v="Araricá"/>
    <x v="3"/>
    <n v="4864"/>
    <x v="2"/>
    <m/>
  </r>
  <r>
    <s v="RSAratiba"/>
    <n v="430090"/>
    <x v="4625"/>
    <s v="RS"/>
    <s v="Aratiba"/>
    <x v="3"/>
    <n v="6565"/>
    <x v="2"/>
    <m/>
  </r>
  <r>
    <s v="RSArroio do Meio"/>
    <n v="430100"/>
    <x v="4626"/>
    <s v="RS"/>
    <s v="Arroio do Meio"/>
    <x v="3"/>
    <n v="18783"/>
    <x v="2"/>
    <m/>
  </r>
  <r>
    <s v="RSArroio do Sal"/>
    <n v="430105"/>
    <x v="4627"/>
    <s v="RS"/>
    <s v="Arroio do Sal"/>
    <x v="3"/>
    <n v="7740"/>
    <x v="2"/>
    <m/>
  </r>
  <r>
    <s v="RSArroio do Padre"/>
    <n v="430107"/>
    <x v="4628"/>
    <s v="RS"/>
    <s v="Arroio do Padre"/>
    <x v="3"/>
    <n v="2730"/>
    <x v="2"/>
    <m/>
  </r>
  <r>
    <s v="RSArroio Dos Ratos"/>
    <n v="430110"/>
    <x v="4629"/>
    <s v="RS"/>
    <s v="Arroio Dos Ratos"/>
    <x v="3"/>
    <n v="13606"/>
    <x v="2"/>
    <m/>
  </r>
  <r>
    <s v="RSArroio do Tigre"/>
    <n v="430120"/>
    <x v="4630"/>
    <s v="RS"/>
    <s v="Arroio do Tigre"/>
    <x v="3"/>
    <n v="12648"/>
    <x v="2"/>
    <m/>
  </r>
  <r>
    <s v="RSArroio Grande"/>
    <n v="430130"/>
    <x v="4631"/>
    <s v="RS"/>
    <s v="Arroio Grande"/>
    <x v="3"/>
    <n v="18470"/>
    <x v="2"/>
    <m/>
  </r>
  <r>
    <s v="RSArvorezinha"/>
    <n v="430140"/>
    <x v="4632"/>
    <s v="RS"/>
    <s v="Arvorezinha"/>
    <x v="3"/>
    <n v="10225"/>
    <x v="2"/>
    <m/>
  </r>
  <r>
    <s v="RSAugusto Pestana"/>
    <n v="430150"/>
    <x v="4633"/>
    <s v="RS"/>
    <s v="Augusto Pestana"/>
    <x v="3"/>
    <n v="7096"/>
    <x v="2"/>
    <m/>
  </r>
  <r>
    <s v="RSÁurea"/>
    <n v="430155"/>
    <x v="4634"/>
    <s v="RS"/>
    <s v="Áurea"/>
    <x v="3"/>
    <n v="3665"/>
    <x v="2"/>
    <m/>
  </r>
  <r>
    <s v="RSBagé"/>
    <n v="430160"/>
    <x v="4635"/>
    <s v="RS"/>
    <s v="Bagé"/>
    <x v="3"/>
    <n v="116794"/>
    <x v="3"/>
    <m/>
  </r>
  <r>
    <s v="RSBalneário Pinhal"/>
    <n v="430163"/>
    <x v="4636"/>
    <s v="RS"/>
    <s v="Balneário Pinhal"/>
    <x v="3"/>
    <n v="10856"/>
    <x v="2"/>
    <m/>
  </r>
  <r>
    <s v="RSBarão"/>
    <n v="430165"/>
    <x v="4637"/>
    <s v="RS"/>
    <s v="Barão"/>
    <x v="3"/>
    <n v="5741"/>
    <x v="2"/>
    <m/>
  </r>
  <r>
    <s v="RSBarão de Cotegipe"/>
    <n v="430170"/>
    <x v="4638"/>
    <s v="RS"/>
    <s v="Barão de Cotegipe"/>
    <x v="3"/>
    <n v="6529"/>
    <x v="2"/>
    <m/>
  </r>
  <r>
    <s v="RSBarão do Triunfo"/>
    <n v="430175"/>
    <x v="4639"/>
    <s v="RS"/>
    <s v="Barão do Triunfo"/>
    <x v="3"/>
    <n v="7018"/>
    <x v="2"/>
    <m/>
  </r>
  <r>
    <s v="RSBarracão"/>
    <n v="430180"/>
    <x v="4640"/>
    <s v="RS"/>
    <s v="Barracão"/>
    <x v="3"/>
    <n v="5357"/>
    <x v="2"/>
    <m/>
  </r>
  <r>
    <s v="RSBarra do Guarita"/>
    <n v="430185"/>
    <x v="4641"/>
    <s v="RS"/>
    <s v="Barra do Guarita"/>
    <x v="3"/>
    <n v="3089"/>
    <x v="2"/>
    <m/>
  </r>
  <r>
    <s v="RSBarra do Quaraí"/>
    <n v="430187"/>
    <x v="4642"/>
    <s v="RS"/>
    <s v="Barra do Quaraí"/>
    <x v="3"/>
    <n v="4012"/>
    <x v="2"/>
    <m/>
  </r>
  <r>
    <s v="RSBarra do Ribeiro"/>
    <n v="430190"/>
    <x v="4643"/>
    <s v="RS"/>
    <s v="Barra do Ribeiro"/>
    <x v="3"/>
    <n v="12572"/>
    <x v="2"/>
    <m/>
  </r>
  <r>
    <s v="RSBarra do Rio Azul"/>
    <n v="430192"/>
    <x v="4644"/>
    <s v="RS"/>
    <s v="Barra do Rio Azul"/>
    <x v="3"/>
    <n v="2003"/>
    <x v="2"/>
    <m/>
  </r>
  <r>
    <s v="RSBarra Funda"/>
    <n v="430195"/>
    <x v="4645"/>
    <s v="RS"/>
    <s v="Barra Funda"/>
    <x v="3"/>
    <n v="2367"/>
    <x v="2"/>
    <m/>
  </r>
  <r>
    <s v="RSBarros Cassal"/>
    <n v="430200"/>
    <x v="4646"/>
    <s v="RS"/>
    <s v="Barros Cassal"/>
    <x v="3"/>
    <n v="11133"/>
    <x v="2"/>
    <m/>
  </r>
  <r>
    <s v="RSBenjamin Constant do Sul"/>
    <n v="430205"/>
    <x v="4647"/>
    <s v="RS"/>
    <s v="Benjamin Constant do Sul"/>
    <x v="3"/>
    <n v="2307"/>
    <x v="2"/>
    <m/>
  </r>
  <r>
    <s v="RSBento Gonçalves"/>
    <n v="430210"/>
    <x v="4648"/>
    <s v="RS"/>
    <s v="Bento Gonçalves"/>
    <x v="3"/>
    <n v="107278"/>
    <x v="3"/>
    <m/>
  </r>
  <r>
    <s v="RSBoa Vista Das Missões"/>
    <n v="430215"/>
    <x v="4649"/>
    <s v="RS"/>
    <s v="Boa Vista Das Missões"/>
    <x v="3"/>
    <n v="2114"/>
    <x v="2"/>
    <m/>
  </r>
  <r>
    <s v="RSBoa Vista do Buricá"/>
    <n v="430220"/>
    <x v="4650"/>
    <s v="RS"/>
    <s v="Boa Vista do Buricá"/>
    <x v="3"/>
    <n v="6574"/>
    <x v="2"/>
    <m/>
  </r>
  <r>
    <s v="RSBoa Vista do Cadeado"/>
    <n v="430222"/>
    <x v="4651"/>
    <s v="RS"/>
    <s v="Boa Vista do Cadeado"/>
    <x v="3"/>
    <n v="2441"/>
    <x v="2"/>
    <m/>
  </r>
  <r>
    <s v="RSBoa Vista do Incra"/>
    <n v="430223"/>
    <x v="4652"/>
    <s v="RS"/>
    <s v="Boa Vista do Incra"/>
    <x v="3"/>
    <n v="2425"/>
    <x v="2"/>
    <m/>
  </r>
  <r>
    <s v="RSBoa Vista do Sul"/>
    <n v="430225"/>
    <x v="4653"/>
    <s v="RS"/>
    <s v="Boa Vista do Sul"/>
    <x v="3"/>
    <n v="2776"/>
    <x v="2"/>
    <m/>
  </r>
  <r>
    <s v="RSBom Jesus"/>
    <n v="430230"/>
    <x v="4654"/>
    <s v="RS"/>
    <s v="Bom Jesus"/>
    <x v="3"/>
    <n v="11519"/>
    <x v="2"/>
    <m/>
  </r>
  <r>
    <s v="RSBom Princípio"/>
    <n v="430235"/>
    <x v="4655"/>
    <s v="RS"/>
    <s v="Bom Princípio"/>
    <x v="3"/>
    <n v="11789"/>
    <x v="2"/>
    <m/>
  </r>
  <r>
    <s v="RSBom Progresso"/>
    <n v="430237"/>
    <x v="4656"/>
    <s v="RS"/>
    <s v="Bom Progresso"/>
    <x v="3"/>
    <n v="2328"/>
    <x v="2"/>
    <m/>
  </r>
  <r>
    <s v="RSBom Retiro do Sul"/>
    <n v="430240"/>
    <x v="4657"/>
    <s v="RS"/>
    <s v="Bom Retiro do Sul"/>
    <x v="3"/>
    <n v="11472"/>
    <x v="2"/>
    <m/>
  </r>
  <r>
    <s v="RSBoqueirão do Leão"/>
    <n v="430245"/>
    <x v="4658"/>
    <s v="RS"/>
    <s v="Boqueirão do Leão"/>
    <x v="3"/>
    <n v="7673"/>
    <x v="2"/>
    <m/>
  </r>
  <r>
    <s v="RSBossoroca"/>
    <n v="430250"/>
    <x v="4659"/>
    <s v="RS"/>
    <s v="Bossoroca"/>
    <x v="3"/>
    <n v="6884"/>
    <x v="2"/>
    <m/>
  </r>
  <r>
    <s v="RSBozano"/>
    <n v="430258"/>
    <x v="4660"/>
    <s v="RS"/>
    <s v="Bozano"/>
    <x v="3"/>
    <n v="2200"/>
    <x v="2"/>
    <m/>
  </r>
  <r>
    <s v="RSBraga"/>
    <n v="430260"/>
    <x v="4661"/>
    <s v="RS"/>
    <s v="Braga"/>
    <x v="3"/>
    <n v="3702"/>
    <x v="2"/>
    <m/>
  </r>
  <r>
    <s v="RSBrochier"/>
    <n v="430265"/>
    <x v="4662"/>
    <s v="RS"/>
    <s v="Brochier"/>
    <x v="3"/>
    <n v="4675"/>
    <x v="2"/>
    <m/>
  </r>
  <r>
    <s v="RSButiá"/>
    <n v="430270"/>
    <x v="4663"/>
    <s v="RS"/>
    <s v="Butiá"/>
    <x v="3"/>
    <n v="20406"/>
    <x v="0"/>
    <m/>
  </r>
  <r>
    <s v="RSCaçapava do Sul"/>
    <n v="430280"/>
    <x v="4664"/>
    <s v="RS"/>
    <s v="Caçapava do Sul"/>
    <x v="3"/>
    <n v="33690"/>
    <x v="0"/>
    <m/>
  </r>
  <r>
    <s v="RSCacequi"/>
    <n v="430290"/>
    <x v="4665"/>
    <s v="RS"/>
    <s v="Cacequi"/>
    <x v="3"/>
    <n v="13676"/>
    <x v="2"/>
    <m/>
  </r>
  <r>
    <s v="RSCachoeira do Sul"/>
    <n v="430300"/>
    <x v="4666"/>
    <s v="RS"/>
    <s v="Cachoeira do Sul"/>
    <x v="3"/>
    <n v="83827"/>
    <x v="1"/>
    <m/>
  </r>
  <r>
    <s v="RSCachoeirinha"/>
    <n v="430310"/>
    <x v="4667"/>
    <s v="RS"/>
    <s v="Cachoeirinha"/>
    <x v="3"/>
    <n v="118278"/>
    <x v="3"/>
    <m/>
  </r>
  <r>
    <s v="RSCacique Doble"/>
    <n v="430320"/>
    <x v="4668"/>
    <s v="RS"/>
    <s v="Cacique Doble"/>
    <x v="3"/>
    <n v="4868"/>
    <x v="2"/>
    <m/>
  </r>
  <r>
    <s v="RSCaibaté"/>
    <n v="430330"/>
    <x v="4669"/>
    <s v="RS"/>
    <s v="Caibaté"/>
    <x v="3"/>
    <n v="4954"/>
    <x v="2"/>
    <m/>
  </r>
  <r>
    <s v="RSCaiçara"/>
    <n v="430340"/>
    <x v="4670"/>
    <s v="RS"/>
    <s v="Caiçara"/>
    <x v="3"/>
    <n v="5071"/>
    <x v="2"/>
    <m/>
  </r>
  <r>
    <s v="RSCamaquã"/>
    <n v="430350"/>
    <x v="4671"/>
    <s v="RS"/>
    <s v="Camaquã"/>
    <x v="3"/>
    <n v="62764"/>
    <x v="1"/>
    <m/>
  </r>
  <r>
    <s v="RSCamargo"/>
    <n v="430355"/>
    <x v="4672"/>
    <s v="RS"/>
    <s v="Camargo"/>
    <x v="3"/>
    <n v="2592"/>
    <x v="2"/>
    <m/>
  </r>
  <r>
    <s v="RSCambará do Sul"/>
    <n v="430360"/>
    <x v="4673"/>
    <s v="RS"/>
    <s v="Cambará do Sul"/>
    <x v="3"/>
    <n v="6542"/>
    <x v="2"/>
    <m/>
  </r>
  <r>
    <s v="RSCampestre da Serra"/>
    <n v="430367"/>
    <x v="4674"/>
    <s v="RS"/>
    <s v="Campestre da Serra"/>
    <x v="3"/>
    <n v="3247"/>
    <x v="2"/>
    <m/>
  </r>
  <r>
    <s v="RSCampina Das Missões"/>
    <n v="430370"/>
    <x v="4675"/>
    <s v="RS"/>
    <s v="Campina Das Missões"/>
    <x v="3"/>
    <n v="6117"/>
    <x v="2"/>
    <m/>
  </r>
  <r>
    <s v="RSCampinas do Sul"/>
    <n v="430380"/>
    <x v="4676"/>
    <s v="RS"/>
    <s v="Campinas do Sul"/>
    <x v="3"/>
    <n v="5506"/>
    <x v="2"/>
    <m/>
  </r>
  <r>
    <s v="RSCampo Bom"/>
    <n v="430390"/>
    <x v="4677"/>
    <s v="RS"/>
    <s v="Campo Bom"/>
    <x v="3"/>
    <n v="60074"/>
    <x v="1"/>
    <m/>
  </r>
  <r>
    <s v="RSCampo Novo"/>
    <n v="430400"/>
    <x v="4678"/>
    <s v="RS"/>
    <s v="Campo Novo"/>
    <x v="3"/>
    <n v="5459"/>
    <x v="2"/>
    <m/>
  </r>
  <r>
    <s v="RSCampos Borges"/>
    <n v="430410"/>
    <x v="4679"/>
    <s v="RS"/>
    <s v="Campos Borges"/>
    <x v="3"/>
    <n v="3494"/>
    <x v="2"/>
    <m/>
  </r>
  <r>
    <s v="RSCandelária"/>
    <n v="430420"/>
    <x v="4680"/>
    <s v="RS"/>
    <s v="Candelária"/>
    <x v="3"/>
    <n v="30171"/>
    <x v="0"/>
    <m/>
  </r>
  <r>
    <s v="RSCândido Godói"/>
    <n v="430430"/>
    <x v="4681"/>
    <s v="RS"/>
    <s v="Cândido Godói"/>
    <x v="3"/>
    <n v="6535"/>
    <x v="2"/>
    <m/>
  </r>
  <r>
    <s v="RSCandiota"/>
    <n v="430435"/>
    <x v="4682"/>
    <s v="RS"/>
    <s v="Candiota"/>
    <x v="3"/>
    <n v="8771"/>
    <x v="2"/>
    <m/>
  </r>
  <r>
    <s v="RSCanela"/>
    <n v="430440"/>
    <x v="4683"/>
    <s v="RS"/>
    <s v="Canela"/>
    <x v="3"/>
    <n v="39229"/>
    <x v="0"/>
    <m/>
  </r>
  <r>
    <s v="RSCanguçu"/>
    <n v="430450"/>
    <x v="4684"/>
    <s v="RS"/>
    <s v="Canguçu"/>
    <x v="3"/>
    <n v="53259"/>
    <x v="1"/>
    <m/>
  </r>
  <r>
    <s v="RSCanoas"/>
    <n v="430460"/>
    <x v="4685"/>
    <s v="RS"/>
    <s v="Canoas"/>
    <x v="3"/>
    <n v="323827"/>
    <x v="3"/>
    <m/>
  </r>
  <r>
    <s v="RSCanudos do Vale"/>
    <n v="430461"/>
    <x v="4686"/>
    <s v="RS"/>
    <s v="Canudos do Vale"/>
    <x v="3"/>
    <n v="1807"/>
    <x v="2"/>
    <m/>
  </r>
  <r>
    <s v="RSCapão Bonito do Sul"/>
    <n v="430462"/>
    <x v="4687"/>
    <s v="RS"/>
    <s v="Capão Bonito do Sul"/>
    <x v="3"/>
    <n v="1754"/>
    <x v="2"/>
    <m/>
  </r>
  <r>
    <s v="RSCapão da Canoa"/>
    <n v="430463"/>
    <x v="4688"/>
    <s v="RS"/>
    <s v="Capão da Canoa"/>
    <x v="3"/>
    <n v="42040"/>
    <x v="0"/>
    <m/>
  </r>
  <r>
    <s v="RSCapão do Cipó"/>
    <n v="430465"/>
    <x v="4689"/>
    <s v="RS"/>
    <s v="Capão do Cipó"/>
    <x v="3"/>
    <n v="3104"/>
    <x v="2"/>
    <m/>
  </r>
  <r>
    <s v="RSCapão do Leão"/>
    <n v="430466"/>
    <x v="4690"/>
    <s v="RS"/>
    <s v="Capão do Leão"/>
    <x v="3"/>
    <n v="24298"/>
    <x v="0"/>
    <m/>
  </r>
  <r>
    <s v="RSCapivari do Sul"/>
    <n v="430467"/>
    <x v="4691"/>
    <s v="RS"/>
    <s v="Capivari do Sul"/>
    <x v="3"/>
    <n v="3890"/>
    <x v="2"/>
    <m/>
  </r>
  <r>
    <s v="RSCapela de Santana"/>
    <n v="430468"/>
    <x v="4692"/>
    <s v="RS"/>
    <s v="Capela de Santana"/>
    <x v="3"/>
    <n v="11612"/>
    <x v="2"/>
    <m/>
  </r>
  <r>
    <s v="RSCapitão"/>
    <n v="430469"/>
    <x v="4693"/>
    <s v="RS"/>
    <s v="Capitão"/>
    <x v="3"/>
    <n v="2636"/>
    <x v="2"/>
    <m/>
  </r>
  <r>
    <s v="RSCarazinho"/>
    <n v="430470"/>
    <x v="4694"/>
    <s v="RS"/>
    <s v="Carazinho"/>
    <x v="3"/>
    <n v="59317"/>
    <x v="1"/>
    <m/>
  </r>
  <r>
    <s v="RSCaraá"/>
    <n v="430471"/>
    <x v="4695"/>
    <s v="RS"/>
    <s v="Caraá"/>
    <x v="3"/>
    <n v="7312"/>
    <x v="2"/>
    <m/>
  </r>
  <r>
    <s v="RSCarlos Barbosa"/>
    <n v="430480"/>
    <x v="4696"/>
    <s v="RS"/>
    <s v="Carlos Barbosa"/>
    <x v="3"/>
    <n v="25192"/>
    <x v="0"/>
    <m/>
  </r>
  <r>
    <s v="RSCarlos Gomes"/>
    <n v="430485"/>
    <x v="4697"/>
    <s v="RS"/>
    <s v="Carlos Gomes"/>
    <x v="3"/>
    <n v="1607"/>
    <x v="2"/>
    <m/>
  </r>
  <r>
    <s v="RSCasca"/>
    <n v="430490"/>
    <x v="4698"/>
    <s v="RS"/>
    <s v="Casca"/>
    <x v="3"/>
    <n v="8651"/>
    <x v="2"/>
    <m/>
  </r>
  <r>
    <s v="RSCaseiros"/>
    <n v="430495"/>
    <x v="4699"/>
    <s v="RS"/>
    <s v="Caseiros"/>
    <x v="3"/>
    <n v="3007"/>
    <x v="2"/>
    <m/>
  </r>
  <r>
    <s v="RSCatuípe"/>
    <n v="430500"/>
    <x v="4700"/>
    <s v="RS"/>
    <s v="Catuípe"/>
    <x v="3"/>
    <n v="9323"/>
    <x v="2"/>
    <m/>
  </r>
  <r>
    <s v="RSCaxias do Sul"/>
    <n v="430510"/>
    <x v="4701"/>
    <s v="RS"/>
    <s v="Caxias do Sul"/>
    <x v="3"/>
    <n v="435564"/>
    <x v="3"/>
    <m/>
  </r>
  <r>
    <s v="RSCentenário"/>
    <n v="430511"/>
    <x v="4702"/>
    <s v="RS"/>
    <s v="Centenário"/>
    <x v="3"/>
    <n v="2965"/>
    <x v="2"/>
    <m/>
  </r>
  <r>
    <s v="RSCerrito"/>
    <n v="430512"/>
    <x v="4703"/>
    <s v="RS"/>
    <s v="Cerrito"/>
    <x v="3"/>
    <n v="6402"/>
    <x v="2"/>
    <m/>
  </r>
  <r>
    <s v="RSCerro Branco"/>
    <n v="430513"/>
    <x v="4704"/>
    <s v="RS"/>
    <s v="Cerro Branco"/>
    <x v="3"/>
    <n v="4454"/>
    <x v="2"/>
    <m/>
  </r>
  <r>
    <s v="RSCerro Grande"/>
    <n v="430515"/>
    <x v="4705"/>
    <s v="RS"/>
    <s v="Cerro Grande"/>
    <x v="3"/>
    <n v="2417"/>
    <x v="2"/>
    <m/>
  </r>
  <r>
    <s v="RSCerro Grande do Sul"/>
    <n v="430517"/>
    <x v="4706"/>
    <s v="RS"/>
    <s v="Cerro Grande do Sul"/>
    <x v="3"/>
    <n v="10268"/>
    <x v="2"/>
    <m/>
  </r>
  <r>
    <s v="RSCerro Largo"/>
    <n v="430520"/>
    <x v="4707"/>
    <s v="RS"/>
    <s v="Cerro Largo"/>
    <x v="3"/>
    <n v="13289"/>
    <x v="2"/>
    <m/>
  </r>
  <r>
    <s v="RSChapada"/>
    <n v="430530"/>
    <x v="4708"/>
    <s v="RS"/>
    <s v="Chapada"/>
    <x v="3"/>
    <n v="9377"/>
    <x v="2"/>
    <m/>
  </r>
  <r>
    <s v="RSCharqueadas"/>
    <n v="430535"/>
    <x v="4709"/>
    <s v="RS"/>
    <s v="Charqueadas"/>
    <x v="3"/>
    <n v="35320"/>
    <x v="0"/>
    <m/>
  </r>
  <r>
    <s v="RSCharrua"/>
    <n v="430537"/>
    <x v="4710"/>
    <s v="RS"/>
    <s v="Charrua"/>
    <x v="3"/>
    <n v="3471"/>
    <x v="2"/>
    <m/>
  </r>
  <r>
    <s v="RSChiapetta"/>
    <n v="430540"/>
    <x v="4711"/>
    <s v="RS"/>
    <s v="Chiapetta"/>
    <x v="3"/>
    <n v="4044"/>
    <x v="2"/>
    <m/>
  </r>
  <r>
    <s v="RSChuí"/>
    <n v="430543"/>
    <x v="4712"/>
    <s v="RS"/>
    <s v="Chuí"/>
    <x v="3"/>
    <n v="5917"/>
    <x v="2"/>
    <m/>
  </r>
  <r>
    <s v="RSChuvisca"/>
    <n v="430544"/>
    <x v="4713"/>
    <s v="RS"/>
    <s v="Chuvisca"/>
    <x v="3"/>
    <n v="4944"/>
    <x v="2"/>
    <m/>
  </r>
  <r>
    <s v="RSCidreira"/>
    <n v="430545"/>
    <x v="4714"/>
    <s v="RS"/>
    <s v="Cidreira"/>
    <x v="3"/>
    <n v="12668"/>
    <x v="2"/>
    <m/>
  </r>
  <r>
    <s v="RSCiríaco"/>
    <n v="430550"/>
    <x v="4715"/>
    <s v="RS"/>
    <s v="Ciríaco"/>
    <x v="3"/>
    <n v="4922"/>
    <x v="2"/>
    <m/>
  </r>
  <r>
    <s v="RSColinas"/>
    <n v="430558"/>
    <x v="4716"/>
    <s v="RS"/>
    <s v="Colinas"/>
    <x v="3"/>
    <n v="2420"/>
    <x v="2"/>
    <m/>
  </r>
  <r>
    <s v="RSColorado"/>
    <n v="430560"/>
    <x v="4717"/>
    <s v="RS"/>
    <s v="Colorado"/>
    <x v="3"/>
    <n v="3550"/>
    <x v="2"/>
    <m/>
  </r>
  <r>
    <s v="RSCondor"/>
    <n v="430570"/>
    <x v="4718"/>
    <s v="RS"/>
    <s v="Condor"/>
    <x v="3"/>
    <n v="6552"/>
    <x v="2"/>
    <m/>
  </r>
  <r>
    <s v="RSConstantina"/>
    <n v="430580"/>
    <x v="4719"/>
    <s v="RS"/>
    <s v="Constantina"/>
    <x v="3"/>
    <n v="9752"/>
    <x v="2"/>
    <m/>
  </r>
  <r>
    <s v="RSCoqueiro Baixo"/>
    <n v="430583"/>
    <x v="4720"/>
    <s v="RS"/>
    <s v="Coqueiro Baixo"/>
    <x v="3"/>
    <n v="1528"/>
    <x v="2"/>
    <m/>
  </r>
  <r>
    <s v="RSCoqueiros do Sul"/>
    <n v="430585"/>
    <x v="4721"/>
    <s v="RS"/>
    <s v="Coqueiros do Sul"/>
    <x v="3"/>
    <n v="2457"/>
    <x v="2"/>
    <m/>
  </r>
  <r>
    <s v="RSCoronel Barros"/>
    <n v="430587"/>
    <x v="4722"/>
    <s v="RS"/>
    <s v="Coronel Barros"/>
    <x v="3"/>
    <n v="2459"/>
    <x v="2"/>
    <m/>
  </r>
  <r>
    <s v="RSCoronel Bicaco"/>
    <n v="430590"/>
    <x v="4723"/>
    <s v="RS"/>
    <s v="Coronel Bicaco"/>
    <x v="3"/>
    <n v="7748"/>
    <x v="2"/>
    <m/>
  </r>
  <r>
    <s v="RSCoronel Pilar"/>
    <n v="430593"/>
    <x v="4724"/>
    <s v="RS"/>
    <s v="Coronel Pilar"/>
    <x v="3"/>
    <n v="1725"/>
    <x v="2"/>
    <m/>
  </r>
  <r>
    <s v="RSCotiporã"/>
    <n v="430595"/>
    <x v="4725"/>
    <s v="RS"/>
    <s v="Cotiporã"/>
    <x v="3"/>
    <n v="3917"/>
    <x v="2"/>
    <m/>
  </r>
  <r>
    <s v="RSCoxilha"/>
    <n v="430597"/>
    <x v="4726"/>
    <s v="RS"/>
    <s v="Coxilha"/>
    <x v="3"/>
    <n v="2826"/>
    <x v="2"/>
    <m/>
  </r>
  <r>
    <s v="RSCrissiumal"/>
    <n v="430600"/>
    <x v="4727"/>
    <s v="RS"/>
    <s v="Crissiumal"/>
    <x v="3"/>
    <n v="14084"/>
    <x v="2"/>
    <m/>
  </r>
  <r>
    <s v="RSCristal"/>
    <n v="430605"/>
    <x v="4728"/>
    <s v="RS"/>
    <s v="Cristal"/>
    <x v="3"/>
    <n v="7280"/>
    <x v="2"/>
    <m/>
  </r>
  <r>
    <s v="RSCristal do Sul"/>
    <n v="430607"/>
    <x v="4729"/>
    <s v="RS"/>
    <s v="Cristal do Sul"/>
    <x v="3"/>
    <n v="2826"/>
    <x v="2"/>
    <m/>
  </r>
  <r>
    <s v="RSCruz Alta"/>
    <n v="430610"/>
    <x v="4730"/>
    <s v="RS"/>
    <s v="Cruz Alta"/>
    <x v="3"/>
    <n v="62821"/>
    <x v="1"/>
    <m/>
  </r>
  <r>
    <s v="RSCruzaltense"/>
    <n v="430613"/>
    <x v="4731"/>
    <s v="RS"/>
    <s v="Cruzaltense"/>
    <x v="3"/>
    <n v="2141"/>
    <x v="2"/>
    <m/>
  </r>
  <r>
    <s v="RSCruzeiro do Sul"/>
    <n v="430620"/>
    <x v="4732"/>
    <s v="RS"/>
    <s v="Cruzeiro do Sul"/>
    <x v="3"/>
    <n v="12320"/>
    <x v="2"/>
    <m/>
  </r>
  <r>
    <s v="RSDavid Canabarro"/>
    <n v="430630"/>
    <x v="4733"/>
    <s v="RS"/>
    <s v="David Canabarro"/>
    <x v="3"/>
    <n v="4683"/>
    <x v="2"/>
    <m/>
  </r>
  <r>
    <s v="RSDerrubadas"/>
    <n v="430632"/>
    <x v="4734"/>
    <s v="RS"/>
    <s v="Derrubadas"/>
    <x v="3"/>
    <n v="3190"/>
    <x v="2"/>
    <m/>
  </r>
  <r>
    <s v="RSDezesseis de Novembro"/>
    <n v="430635"/>
    <x v="4735"/>
    <s v="RS"/>
    <s v="Dezesseis de Novembro"/>
    <x v="3"/>
    <n v="2866"/>
    <x v="2"/>
    <m/>
  </r>
  <r>
    <s v="RSDilermando de Aguiar"/>
    <n v="430637"/>
    <x v="4736"/>
    <s v="RS"/>
    <s v="Dilermando de Aguiar"/>
    <x v="3"/>
    <n v="3064"/>
    <x v="2"/>
    <m/>
  </r>
  <r>
    <s v="RSDois Irmãos"/>
    <n v="430640"/>
    <x v="4737"/>
    <s v="RS"/>
    <s v="Dois Irmãos"/>
    <x v="3"/>
    <n v="27572"/>
    <x v="0"/>
    <m/>
  </r>
  <r>
    <s v="RSDois Irmãos Das Missões"/>
    <n v="430642"/>
    <x v="4738"/>
    <s v="RS"/>
    <s v="Dois Irmãos Das Missões"/>
    <x v="3"/>
    <n v="2157"/>
    <x v="2"/>
    <m/>
  </r>
  <r>
    <s v="RSDois Lajeados"/>
    <n v="430645"/>
    <x v="4739"/>
    <s v="RS"/>
    <s v="Dois Lajeados"/>
    <x v="3"/>
    <n v="3278"/>
    <x v="2"/>
    <m/>
  </r>
  <r>
    <s v="RSDom Feliciano"/>
    <n v="430650"/>
    <x v="4740"/>
    <s v="RS"/>
    <s v="Dom Feliciano"/>
    <x v="3"/>
    <n v="14380"/>
    <x v="2"/>
    <m/>
  </r>
  <r>
    <s v="RSDom Pedro de Alcântara"/>
    <n v="430655"/>
    <x v="4741"/>
    <s v="RS"/>
    <s v="Dom Pedro de Alcântara"/>
    <x v="3"/>
    <n v="2550"/>
    <x v="2"/>
    <m/>
  </r>
  <r>
    <s v="RSDom Pedrito"/>
    <n v="430660"/>
    <x v="4742"/>
    <s v="RS"/>
    <s v="Dom Pedrito"/>
    <x v="3"/>
    <n v="38898"/>
    <x v="0"/>
    <m/>
  </r>
  <r>
    <s v="RSDona Francisca"/>
    <n v="430670"/>
    <x v="4743"/>
    <s v="RS"/>
    <s v="Dona Francisca"/>
    <x v="3"/>
    <n v="3401"/>
    <x v="2"/>
    <m/>
  </r>
  <r>
    <s v="RSDoutor Maurício Cardoso"/>
    <n v="430673"/>
    <x v="4744"/>
    <s v="RS"/>
    <s v="Doutor Maurício Cardoso"/>
    <x v="3"/>
    <n v="5313"/>
    <x v="2"/>
    <m/>
  </r>
  <r>
    <s v="RSDoutor Ricardo"/>
    <n v="430675"/>
    <x v="4745"/>
    <s v="RS"/>
    <s v="Doutor Ricardo"/>
    <x v="3"/>
    <n v="2030"/>
    <x v="2"/>
    <m/>
  </r>
  <r>
    <s v="RSEldorado do Sul"/>
    <n v="430676"/>
    <x v="4746"/>
    <s v="RS"/>
    <s v="Eldorado do Sul"/>
    <x v="3"/>
    <n v="34343"/>
    <x v="0"/>
    <m/>
  </r>
  <r>
    <s v="RSEncantado"/>
    <n v="430680"/>
    <x v="4747"/>
    <s v="RS"/>
    <s v="Encantado"/>
    <x v="3"/>
    <n v="20510"/>
    <x v="0"/>
    <m/>
  </r>
  <r>
    <s v="RSEncruzilhada do Sul"/>
    <n v="430690"/>
    <x v="4748"/>
    <s v="RS"/>
    <s v="Encruzilhada do Sul"/>
    <x v="3"/>
    <n v="24534"/>
    <x v="0"/>
    <m/>
  </r>
  <r>
    <s v="RSEngenho Velho"/>
    <n v="430692"/>
    <x v="4749"/>
    <s v="RS"/>
    <s v="Engenho Velho"/>
    <x v="3"/>
    <n v="1527"/>
    <x v="2"/>
    <m/>
  </r>
  <r>
    <s v="RSEntre-ijuís"/>
    <n v="430693"/>
    <x v="4750"/>
    <s v="RS"/>
    <s v="Entre-ijuís"/>
    <x v="3"/>
    <n v="8938"/>
    <x v="2"/>
    <m/>
  </r>
  <r>
    <s v="RSEntre Rios do Sul"/>
    <n v="430695"/>
    <x v="4751"/>
    <s v="RS"/>
    <s v="Entre Rios do Sul"/>
    <x v="3"/>
    <n v="3080"/>
    <x v="2"/>
    <m/>
  </r>
  <r>
    <s v="RSErebango"/>
    <n v="430697"/>
    <x v="4752"/>
    <s v="RS"/>
    <s v="Erebango"/>
    <x v="3"/>
    <n v="2970"/>
    <x v="2"/>
    <m/>
  </r>
  <r>
    <s v="RSErechim"/>
    <n v="430700"/>
    <x v="4753"/>
    <s v="RS"/>
    <s v="Erechim"/>
    <x v="3"/>
    <n v="96087"/>
    <x v="1"/>
    <m/>
  </r>
  <r>
    <s v="RSErnestina"/>
    <n v="430705"/>
    <x v="4754"/>
    <s v="RS"/>
    <s v="Ernestina"/>
    <x v="3"/>
    <n v="3088"/>
    <x v="2"/>
    <m/>
  </r>
  <r>
    <s v="RSHerval"/>
    <n v="430710"/>
    <x v="4755"/>
    <s v="RS"/>
    <s v="Herval"/>
    <x v="3"/>
    <n v="6753"/>
    <x v="2"/>
    <m/>
  </r>
  <r>
    <s v="RSErval Grande"/>
    <n v="430720"/>
    <x v="4756"/>
    <s v="RS"/>
    <s v="Erval Grande"/>
    <x v="3"/>
    <n v="5163"/>
    <x v="2"/>
    <m/>
  </r>
  <r>
    <s v="RSErval Seco"/>
    <n v="430730"/>
    <x v="4757"/>
    <s v="RS"/>
    <s v="Erval Seco"/>
    <x v="3"/>
    <n v="7878"/>
    <x v="2"/>
    <m/>
  </r>
  <r>
    <s v="RSEsmeralda"/>
    <n v="430740"/>
    <x v="4758"/>
    <s v="RS"/>
    <s v="Esmeralda"/>
    <x v="3"/>
    <n v="3168"/>
    <x v="2"/>
    <m/>
  </r>
  <r>
    <s v="RSEsperança do Sul"/>
    <n v="430745"/>
    <x v="4759"/>
    <s v="RS"/>
    <s v="Esperança do Sul"/>
    <x v="3"/>
    <n v="3272"/>
    <x v="2"/>
    <m/>
  </r>
  <r>
    <s v="RSEspumoso"/>
    <n v="430750"/>
    <x v="4760"/>
    <s v="RS"/>
    <s v="Espumoso"/>
    <x v="3"/>
    <n v="15240"/>
    <x v="2"/>
    <m/>
  </r>
  <r>
    <s v="RSEstação"/>
    <n v="430755"/>
    <x v="4761"/>
    <s v="RS"/>
    <s v="Estação"/>
    <x v="3"/>
    <n v="6011"/>
    <x v="2"/>
    <m/>
  </r>
  <r>
    <s v="RSEstância Velha"/>
    <n v="430760"/>
    <x v="4762"/>
    <s v="RS"/>
    <s v="Estância Velha"/>
    <x v="3"/>
    <n v="42574"/>
    <x v="0"/>
    <m/>
  </r>
  <r>
    <s v="RSEsteio"/>
    <n v="430770"/>
    <x v="4763"/>
    <s v="RS"/>
    <s v="Esteio"/>
    <x v="3"/>
    <n v="80755"/>
    <x v="1"/>
    <m/>
  </r>
  <r>
    <s v="RSEstrela"/>
    <n v="430780"/>
    <x v="4764"/>
    <s v="RS"/>
    <s v="Estrela"/>
    <x v="3"/>
    <n v="30619"/>
    <x v="0"/>
    <m/>
  </r>
  <r>
    <s v="RSEstrela Velha"/>
    <n v="430781"/>
    <x v="4765"/>
    <s v="RS"/>
    <s v="Estrela Velha"/>
    <x v="3"/>
    <n v="3628"/>
    <x v="2"/>
    <m/>
  </r>
  <r>
    <s v="RSEugênio de Castro"/>
    <n v="430783"/>
    <x v="4766"/>
    <s v="RS"/>
    <s v="Eugênio de Castro"/>
    <x v="3"/>
    <n v="2798"/>
    <x v="2"/>
    <m/>
  </r>
  <r>
    <s v="RSFagundes Varela"/>
    <n v="430786"/>
    <x v="4767"/>
    <s v="RS"/>
    <s v="Fagundes Varela"/>
    <x v="3"/>
    <n v="2579"/>
    <x v="2"/>
    <m/>
  </r>
  <r>
    <s v="RSFarroupilha"/>
    <n v="430790"/>
    <x v="4768"/>
    <s v="RS"/>
    <s v="Farroupilha"/>
    <x v="3"/>
    <n v="63635"/>
    <x v="1"/>
    <m/>
  </r>
  <r>
    <s v="RSFaxinal do Soturno"/>
    <n v="430800"/>
    <x v="4769"/>
    <s v="RS"/>
    <s v="Faxinal do Soturno"/>
    <x v="3"/>
    <n v="6672"/>
    <x v="2"/>
    <m/>
  </r>
  <r>
    <s v="RSFaxinalzinho"/>
    <n v="430805"/>
    <x v="4770"/>
    <s v="RS"/>
    <s v="Faxinalzinho"/>
    <x v="3"/>
    <n v="2567"/>
    <x v="2"/>
    <m/>
  </r>
  <r>
    <s v="RSFazenda Vilanova"/>
    <n v="430807"/>
    <x v="4771"/>
    <s v="RS"/>
    <s v="Fazenda Vilanova"/>
    <x v="3"/>
    <n v="3697"/>
    <x v="2"/>
    <m/>
  </r>
  <r>
    <s v="RSFeliz"/>
    <n v="430810"/>
    <x v="4772"/>
    <s v="RS"/>
    <s v="Feliz"/>
    <x v="3"/>
    <n v="12359"/>
    <x v="2"/>
    <m/>
  </r>
  <r>
    <s v="RSFlores da Cunha"/>
    <n v="430820"/>
    <x v="4773"/>
    <s v="RS"/>
    <s v="Flores da Cunha"/>
    <x v="3"/>
    <n v="27126"/>
    <x v="0"/>
    <m/>
  </r>
  <r>
    <s v="RSFloriano Peixoto"/>
    <n v="430825"/>
    <x v="4774"/>
    <s v="RS"/>
    <s v="Floriano Peixoto"/>
    <x v="3"/>
    <n v="2018"/>
    <x v="2"/>
    <m/>
  </r>
  <r>
    <s v="RSFontoura Xavier"/>
    <n v="430830"/>
    <x v="4775"/>
    <s v="RS"/>
    <s v="Fontoura Xavier"/>
    <x v="3"/>
    <n v="10719"/>
    <x v="2"/>
    <m/>
  </r>
  <r>
    <s v="RSFormigueiro"/>
    <n v="430840"/>
    <x v="4776"/>
    <s v="RS"/>
    <s v="Formigueiro"/>
    <x v="3"/>
    <n v="7014"/>
    <x v="2"/>
    <m/>
  </r>
  <r>
    <s v="RSForquetinha"/>
    <n v="430843"/>
    <x v="4777"/>
    <s v="RS"/>
    <s v="Forquetinha"/>
    <x v="3"/>
    <n v="2479"/>
    <x v="2"/>
    <m/>
  </r>
  <r>
    <s v="RSFortaleza Dos Valos"/>
    <n v="430845"/>
    <x v="4778"/>
    <s v="RS"/>
    <s v="Fortaleza Dos Valos"/>
    <x v="3"/>
    <n v="4575"/>
    <x v="2"/>
    <m/>
  </r>
  <r>
    <s v="RSFrederico Westphalen"/>
    <n v="430850"/>
    <x v="4779"/>
    <s v="RS"/>
    <s v="Frederico Westphalen"/>
    <x v="3"/>
    <n v="28843"/>
    <x v="0"/>
    <m/>
  </r>
  <r>
    <s v="RSGaribaldi"/>
    <n v="430860"/>
    <x v="4780"/>
    <s v="RS"/>
    <s v="Garibaldi"/>
    <x v="3"/>
    <n v="30689"/>
    <x v="0"/>
    <m/>
  </r>
  <r>
    <s v="RSGarruchos"/>
    <n v="430865"/>
    <x v="4781"/>
    <s v="RS"/>
    <s v="Garruchos"/>
    <x v="3"/>
    <n v="3234"/>
    <x v="2"/>
    <m/>
  </r>
  <r>
    <s v="RSGaurama"/>
    <n v="430870"/>
    <x v="4782"/>
    <s v="RS"/>
    <s v="Gaurama"/>
    <x v="3"/>
    <n v="5862"/>
    <x v="2"/>
    <m/>
  </r>
  <r>
    <s v="RSGeneral Câmara"/>
    <n v="430880"/>
    <x v="4783"/>
    <s v="RS"/>
    <s v="General Câmara"/>
    <x v="3"/>
    <n v="8447"/>
    <x v="2"/>
    <m/>
  </r>
  <r>
    <s v="RSGentil"/>
    <n v="430885"/>
    <x v="4784"/>
    <s v="RS"/>
    <s v="Gentil"/>
    <x v="3"/>
    <n v="1677"/>
    <x v="2"/>
    <m/>
  </r>
  <r>
    <s v="RSGetúlio Vargas"/>
    <n v="430890"/>
    <x v="4785"/>
    <s v="RS"/>
    <s v="Getúlio Vargas"/>
    <x v="3"/>
    <n v="16154"/>
    <x v="2"/>
    <m/>
  </r>
  <r>
    <s v="RSGiruá"/>
    <n v="430900"/>
    <x v="4786"/>
    <s v="RS"/>
    <s v="Giruá"/>
    <x v="3"/>
    <n v="17075"/>
    <x v="2"/>
    <m/>
  </r>
  <r>
    <s v="RSGlorinha"/>
    <n v="430905"/>
    <x v="4787"/>
    <s v="RS"/>
    <s v="Glorinha"/>
    <x v="3"/>
    <n v="6891"/>
    <x v="2"/>
    <m/>
  </r>
  <r>
    <s v="RSGramado"/>
    <n v="430910"/>
    <x v="4788"/>
    <s v="RS"/>
    <s v="Gramado"/>
    <x v="3"/>
    <n v="32273"/>
    <x v="0"/>
    <m/>
  </r>
  <r>
    <s v="RSGramado Dos Loureiros"/>
    <n v="430912"/>
    <x v="4789"/>
    <s v="RS"/>
    <s v="Gramado Dos Loureiros"/>
    <x v="3"/>
    <n v="2269"/>
    <x v="2"/>
    <m/>
  </r>
  <r>
    <s v="RSGramado Xavier"/>
    <n v="430915"/>
    <x v="4790"/>
    <s v="RS"/>
    <s v="Gramado Xavier"/>
    <x v="3"/>
    <n v="3970"/>
    <x v="2"/>
    <m/>
  </r>
  <r>
    <s v="RSGravataí"/>
    <n v="430920"/>
    <x v="4791"/>
    <s v="RS"/>
    <s v="Gravataí"/>
    <x v="3"/>
    <n v="255660"/>
    <x v="3"/>
    <m/>
  </r>
  <r>
    <s v="RSGuabiju"/>
    <n v="430925"/>
    <x v="4792"/>
    <s v="RS"/>
    <s v="Guabiju"/>
    <x v="3"/>
    <n v="1598"/>
    <x v="2"/>
    <m/>
  </r>
  <r>
    <s v="RSGuaíba"/>
    <n v="430930"/>
    <x v="4793"/>
    <s v="RS"/>
    <s v="Guaíba"/>
    <x v="3"/>
    <n v="95204"/>
    <x v="1"/>
    <m/>
  </r>
  <r>
    <s v="RSGuaporé"/>
    <n v="430940"/>
    <x v="4794"/>
    <s v="RS"/>
    <s v="Guaporé"/>
    <x v="3"/>
    <n v="22814"/>
    <x v="0"/>
    <m/>
  </r>
  <r>
    <s v="RSGuarani Das Missões"/>
    <n v="430950"/>
    <x v="4795"/>
    <s v="RS"/>
    <s v="Guarani Das Missões"/>
    <x v="3"/>
    <n v="8115"/>
    <x v="2"/>
    <m/>
  </r>
  <r>
    <s v="RSHarmonia"/>
    <n v="430955"/>
    <x v="4796"/>
    <s v="RS"/>
    <s v="Harmonia"/>
    <x v="3"/>
    <n v="4254"/>
    <x v="2"/>
    <m/>
  </r>
  <r>
    <s v="RSHerveiras"/>
    <n v="430957"/>
    <x v="4797"/>
    <s v="RS"/>
    <s v="Herveiras"/>
    <x v="3"/>
    <n v="2954"/>
    <x v="2"/>
    <m/>
  </r>
  <r>
    <s v="RSHorizontina"/>
    <n v="430960"/>
    <x v="4798"/>
    <s v="RS"/>
    <s v="Horizontina"/>
    <x v="3"/>
    <n v="18348"/>
    <x v="2"/>
    <m/>
  </r>
  <r>
    <s v="RSHulha Negra"/>
    <n v="430965"/>
    <x v="4799"/>
    <s v="RS"/>
    <s v="Hulha Negra"/>
    <x v="3"/>
    <n v="6043"/>
    <x v="2"/>
    <m/>
  </r>
  <r>
    <s v="RSHumaitá"/>
    <n v="430970"/>
    <x v="4800"/>
    <s v="RS"/>
    <s v="Humaitá"/>
    <x v="3"/>
    <n v="4919"/>
    <x v="2"/>
    <m/>
  </r>
  <r>
    <s v="RSIbarama"/>
    <n v="430975"/>
    <x v="4801"/>
    <s v="RS"/>
    <s v="Ibarama"/>
    <x v="3"/>
    <n v="4371"/>
    <x v="2"/>
    <m/>
  </r>
  <r>
    <s v="RSIbiaçá"/>
    <n v="430980"/>
    <x v="4802"/>
    <s v="RS"/>
    <s v="Ibiaçá"/>
    <x v="3"/>
    <n v="4710"/>
    <x v="2"/>
    <m/>
  </r>
  <r>
    <s v="RSIbiraiaras"/>
    <n v="430990"/>
    <x v="4803"/>
    <s v="RS"/>
    <s v="Ibiraiaras"/>
    <x v="3"/>
    <n v="7171"/>
    <x v="2"/>
    <m/>
  </r>
  <r>
    <s v="RSIbirapuitã"/>
    <n v="430995"/>
    <x v="4804"/>
    <s v="RS"/>
    <s v="Ibirapuitã"/>
    <x v="3"/>
    <n v="4061"/>
    <x v="2"/>
    <m/>
  </r>
  <r>
    <s v="RSIbirubá"/>
    <n v="431000"/>
    <x v="4805"/>
    <s v="RS"/>
    <s v="Ibirubá"/>
    <x v="3"/>
    <n v="19310"/>
    <x v="2"/>
    <m/>
  </r>
  <r>
    <s v="RSIgrejinha"/>
    <n v="431010"/>
    <x v="4806"/>
    <s v="RS"/>
    <s v="Igrejinha"/>
    <x v="3"/>
    <n v="31660"/>
    <x v="0"/>
    <m/>
  </r>
  <r>
    <s v="RSIjuí"/>
    <n v="431020"/>
    <x v="4807"/>
    <s v="RS"/>
    <s v="Ijuí"/>
    <x v="3"/>
    <n v="78915"/>
    <x v="1"/>
    <m/>
  </r>
  <r>
    <s v="RSIlópolis"/>
    <n v="431030"/>
    <x v="4808"/>
    <s v="RS"/>
    <s v="Ilópolis"/>
    <x v="3"/>
    <n v="4102"/>
    <x v="2"/>
    <m/>
  </r>
  <r>
    <s v="RSImbé"/>
    <n v="431033"/>
    <x v="4809"/>
    <s v="RS"/>
    <s v="Imbé"/>
    <x v="3"/>
    <n v="17670"/>
    <x v="2"/>
    <m/>
  </r>
  <r>
    <s v="RSImigrante"/>
    <n v="431036"/>
    <x v="4810"/>
    <s v="RS"/>
    <s v="Imigrante"/>
    <x v="3"/>
    <n v="3023"/>
    <x v="2"/>
    <m/>
  </r>
  <r>
    <s v="RSIndependência"/>
    <n v="431040"/>
    <x v="4811"/>
    <s v="RS"/>
    <s v="Independência"/>
    <x v="3"/>
    <n v="6618"/>
    <x v="2"/>
    <m/>
  </r>
  <r>
    <s v="RSInhacorá"/>
    <n v="431041"/>
    <x v="4812"/>
    <s v="RS"/>
    <s v="Inhacorá"/>
    <x v="3"/>
    <n v="2267"/>
    <x v="2"/>
    <m/>
  </r>
  <r>
    <s v="RSIpê"/>
    <n v="431043"/>
    <x v="4813"/>
    <s v="RS"/>
    <s v="Ipê"/>
    <x v="3"/>
    <n v="6016"/>
    <x v="2"/>
    <m/>
  </r>
  <r>
    <s v="RSIpiranga do Sul"/>
    <n v="431046"/>
    <x v="4814"/>
    <s v="RS"/>
    <s v="Ipiranga do Sul"/>
    <x v="3"/>
    <n v="1944"/>
    <x v="2"/>
    <m/>
  </r>
  <r>
    <s v="RSIraí"/>
    <n v="431050"/>
    <x v="4815"/>
    <s v="RS"/>
    <s v="Iraí"/>
    <x v="3"/>
    <n v="8078"/>
    <x v="2"/>
    <m/>
  </r>
  <r>
    <s v="RSItaara"/>
    <n v="431053"/>
    <x v="4816"/>
    <s v="RS"/>
    <s v="Itaara"/>
    <x v="3"/>
    <n v="5010"/>
    <x v="2"/>
    <m/>
  </r>
  <r>
    <s v="RSItacurubi"/>
    <n v="431055"/>
    <x v="4817"/>
    <s v="RS"/>
    <s v="Itacurubi"/>
    <x v="3"/>
    <n v="3441"/>
    <x v="2"/>
    <m/>
  </r>
  <r>
    <s v="RSItapuca"/>
    <n v="431057"/>
    <x v="4818"/>
    <s v="RS"/>
    <s v="Itapuca"/>
    <x v="3"/>
    <n v="2344"/>
    <x v="2"/>
    <m/>
  </r>
  <r>
    <s v="RSItaqui"/>
    <n v="431060"/>
    <x v="4819"/>
    <s v="RS"/>
    <s v="Itaqui"/>
    <x v="3"/>
    <n v="38159"/>
    <x v="0"/>
    <m/>
  </r>
  <r>
    <s v="RSItati"/>
    <n v="431065"/>
    <x v="4820"/>
    <s v="RS"/>
    <s v="Itati"/>
    <x v="3"/>
    <n v="2584"/>
    <x v="2"/>
    <m/>
  </r>
  <r>
    <s v="RSItatiba do Sul"/>
    <n v="431070"/>
    <x v="4821"/>
    <s v="RS"/>
    <s v="Itatiba do Sul"/>
    <x v="3"/>
    <n v="4171"/>
    <x v="2"/>
    <m/>
  </r>
  <r>
    <s v="RSIvorá"/>
    <n v="431075"/>
    <x v="4822"/>
    <s v="RS"/>
    <s v="Ivorá"/>
    <x v="3"/>
    <n v="2156"/>
    <x v="2"/>
    <m/>
  </r>
  <r>
    <s v="RSIvoti"/>
    <n v="431080"/>
    <x v="4823"/>
    <s v="RS"/>
    <s v="Ivoti"/>
    <x v="3"/>
    <n v="19874"/>
    <x v="2"/>
    <m/>
  </r>
  <r>
    <s v="RSJaboticaba"/>
    <n v="431085"/>
    <x v="4824"/>
    <s v="RS"/>
    <s v="Jaboticaba"/>
    <x v="3"/>
    <n v="4098"/>
    <x v="2"/>
    <m/>
  </r>
  <r>
    <s v="RSJacuizinho"/>
    <n v="431087"/>
    <x v="4825"/>
    <s v="RS"/>
    <s v="Jacuizinho"/>
    <x v="3"/>
    <n v="2507"/>
    <x v="2"/>
    <m/>
  </r>
  <r>
    <s v="RSJacutinga"/>
    <n v="431090"/>
    <x v="4826"/>
    <s v="RS"/>
    <s v="Jacutinga"/>
    <x v="3"/>
    <n v="3633"/>
    <x v="2"/>
    <m/>
  </r>
  <r>
    <s v="RSJaguarão"/>
    <n v="431100"/>
    <x v="4827"/>
    <s v="RS"/>
    <s v="Jaguarão"/>
    <x v="3"/>
    <n v="27931"/>
    <x v="0"/>
    <m/>
  </r>
  <r>
    <s v="RSJaguari"/>
    <n v="431110"/>
    <x v="4828"/>
    <s v="RS"/>
    <s v="Jaguari"/>
    <x v="3"/>
    <n v="11473"/>
    <x v="2"/>
    <m/>
  </r>
  <r>
    <s v="RSJaquirana"/>
    <n v="431112"/>
    <x v="4829"/>
    <s v="RS"/>
    <s v="Jaquirana"/>
    <x v="3"/>
    <n v="4177"/>
    <x v="2"/>
    <m/>
  </r>
  <r>
    <s v="RSJari"/>
    <n v="431113"/>
    <x v="4830"/>
    <s v="RS"/>
    <s v="Jari"/>
    <x v="3"/>
    <n v="3575"/>
    <x v="2"/>
    <m/>
  </r>
  <r>
    <s v="RSJóia"/>
    <n v="431115"/>
    <x v="4831"/>
    <s v="RS"/>
    <s v="Jóia"/>
    <x v="3"/>
    <n v="8331"/>
    <x v="2"/>
    <m/>
  </r>
  <r>
    <s v="RSJúlio de Castilhos"/>
    <n v="431120"/>
    <x v="4832"/>
    <s v="RS"/>
    <s v="Júlio de Castilhos"/>
    <x v="3"/>
    <n v="19579"/>
    <x v="2"/>
    <m/>
  </r>
  <r>
    <s v="RSLagoa Bonita do Sul"/>
    <n v="431123"/>
    <x v="4833"/>
    <s v="RS"/>
    <s v="Lagoa Bonita do Sul"/>
    <x v="3"/>
    <n v="2662"/>
    <x v="2"/>
    <m/>
  </r>
  <r>
    <s v="RSLagoão"/>
    <n v="431125"/>
    <x v="4834"/>
    <s v="RS"/>
    <s v="Lagoão"/>
    <x v="3"/>
    <n v="6185"/>
    <x v="2"/>
    <m/>
  </r>
  <r>
    <s v="RSLagoa Dos Três Cantos"/>
    <n v="431127"/>
    <x v="4835"/>
    <s v="RS"/>
    <s v="Lagoa Dos Três Cantos"/>
    <x v="3"/>
    <n v="1598"/>
    <x v="2"/>
    <m/>
  </r>
  <r>
    <s v="RSLagoa Vermelha"/>
    <n v="431130"/>
    <x v="4836"/>
    <s v="RS"/>
    <s v="Lagoa Vermelha"/>
    <x v="3"/>
    <n v="27525"/>
    <x v="0"/>
    <m/>
  </r>
  <r>
    <s v="RSLajeado"/>
    <n v="431140"/>
    <x v="4837"/>
    <s v="RS"/>
    <s v="Lajeado"/>
    <x v="3"/>
    <n v="71445"/>
    <x v="1"/>
    <m/>
  </r>
  <r>
    <s v="RSLajeado do Bugre"/>
    <n v="431142"/>
    <x v="4838"/>
    <s v="RS"/>
    <s v="Lajeado do Bugre"/>
    <x v="3"/>
    <n v="2487"/>
    <x v="2"/>
    <m/>
  </r>
  <r>
    <s v="RSLavras do Sul"/>
    <n v="431150"/>
    <x v="4839"/>
    <s v="RS"/>
    <s v="Lavras do Sul"/>
    <x v="3"/>
    <n v="7679"/>
    <x v="2"/>
    <m/>
  </r>
  <r>
    <s v="RSLiberato Salzano"/>
    <n v="431160"/>
    <x v="4840"/>
    <s v="RS"/>
    <s v="Liberato Salzano"/>
    <x v="3"/>
    <n v="5780"/>
    <x v="2"/>
    <m/>
  </r>
  <r>
    <s v="RSLindolfo Collor"/>
    <n v="431162"/>
    <x v="4841"/>
    <s v="RS"/>
    <s v="Lindolfo Collor"/>
    <x v="3"/>
    <n v="5227"/>
    <x v="2"/>
    <m/>
  </r>
  <r>
    <s v="RSLinha Nova"/>
    <n v="431164"/>
    <x v="4842"/>
    <s v="RS"/>
    <s v="Linha Nova"/>
    <x v="3"/>
    <n v="1624"/>
    <x v="2"/>
    <m/>
  </r>
  <r>
    <s v="RSMachadinho"/>
    <n v="431170"/>
    <x v="4843"/>
    <s v="RS"/>
    <s v="Machadinho"/>
    <x v="3"/>
    <n v="5510"/>
    <x v="2"/>
    <m/>
  </r>
  <r>
    <s v="RSMaçambara"/>
    <n v="431171"/>
    <x v="4844"/>
    <s v="RS"/>
    <s v="Maçambara"/>
    <x v="3"/>
    <n v="4738"/>
    <x v="2"/>
    <m/>
  </r>
  <r>
    <s v="RSMampituba"/>
    <n v="431173"/>
    <x v="4845"/>
    <s v="RS"/>
    <s v="Mampituba"/>
    <x v="3"/>
    <n v="3003"/>
    <x v="2"/>
    <m/>
  </r>
  <r>
    <s v="RSManoel Viana"/>
    <n v="431175"/>
    <x v="4846"/>
    <s v="RS"/>
    <s v="Manoel Viana"/>
    <x v="3"/>
    <n v="7072"/>
    <x v="2"/>
    <m/>
  </r>
  <r>
    <s v="RSMaquiné"/>
    <n v="431177"/>
    <x v="4847"/>
    <s v="RS"/>
    <s v="Maquiné"/>
    <x v="3"/>
    <n v="6905"/>
    <x v="2"/>
    <m/>
  </r>
  <r>
    <s v="RSMaratá"/>
    <n v="431179"/>
    <x v="4848"/>
    <s v="RS"/>
    <s v="Maratá"/>
    <x v="3"/>
    <n v="2527"/>
    <x v="2"/>
    <m/>
  </r>
  <r>
    <s v="RSMarau"/>
    <n v="431180"/>
    <x v="4849"/>
    <s v="RS"/>
    <s v="Marau"/>
    <x v="3"/>
    <n v="36364"/>
    <x v="0"/>
    <m/>
  </r>
  <r>
    <s v="RSMarcelino Ramos"/>
    <n v="431190"/>
    <x v="4850"/>
    <s v="RS"/>
    <s v="Marcelino Ramos"/>
    <x v="3"/>
    <n v="5134"/>
    <x v="2"/>
    <m/>
  </r>
  <r>
    <s v="RSMariana Pimentel"/>
    <n v="431198"/>
    <x v="4851"/>
    <s v="RS"/>
    <s v="Mariana Pimentel"/>
    <x v="3"/>
    <n v="3768"/>
    <x v="2"/>
    <m/>
  </r>
  <r>
    <s v="RSMariano Moro"/>
    <n v="431200"/>
    <x v="4852"/>
    <s v="RS"/>
    <s v="Mariano Moro"/>
    <x v="3"/>
    <n v="2210"/>
    <x v="2"/>
    <m/>
  </r>
  <r>
    <s v="RSMarques de Souza"/>
    <n v="431205"/>
    <x v="4853"/>
    <s v="RS"/>
    <s v="Marques de Souza"/>
    <x v="3"/>
    <n v="4068"/>
    <x v="2"/>
    <m/>
  </r>
  <r>
    <s v="RSMata"/>
    <n v="431210"/>
    <x v="4854"/>
    <s v="RS"/>
    <s v="Mata"/>
    <x v="3"/>
    <n v="5111"/>
    <x v="2"/>
    <m/>
  </r>
  <r>
    <s v="RSMato Castelhano"/>
    <n v="431213"/>
    <x v="4855"/>
    <s v="RS"/>
    <s v="Mato Castelhano"/>
    <x v="3"/>
    <n v="2470"/>
    <x v="2"/>
    <m/>
  </r>
  <r>
    <s v="RSMato Leitão"/>
    <n v="431215"/>
    <x v="4856"/>
    <s v="RS"/>
    <s v="Mato Leitão"/>
    <x v="3"/>
    <n v="3865"/>
    <x v="2"/>
    <m/>
  </r>
  <r>
    <s v="RSMato Queimado"/>
    <n v="431217"/>
    <x v="4857"/>
    <s v="RS"/>
    <s v="Mato Queimado"/>
    <x v="3"/>
    <n v="1799"/>
    <x v="2"/>
    <m/>
  </r>
  <r>
    <s v="RSMaximiliano de Almeida"/>
    <n v="431220"/>
    <x v="4858"/>
    <s v="RS"/>
    <s v="Maximiliano de Almeida"/>
    <x v="3"/>
    <n v="4911"/>
    <x v="2"/>
    <m/>
  </r>
  <r>
    <s v="RSMinas do Leão"/>
    <n v="431225"/>
    <x v="4859"/>
    <s v="RS"/>
    <s v="Minas do Leão"/>
    <x v="3"/>
    <n v="7631"/>
    <x v="2"/>
    <m/>
  </r>
  <r>
    <s v="RSMiraguaí"/>
    <n v="431230"/>
    <x v="4860"/>
    <s v="RS"/>
    <s v="Miraguaí"/>
    <x v="3"/>
    <n v="4855"/>
    <x v="2"/>
    <m/>
  </r>
  <r>
    <s v="RSMontauri"/>
    <n v="431235"/>
    <x v="4861"/>
    <s v="RS"/>
    <s v="Montauri"/>
    <x v="3"/>
    <n v="1542"/>
    <x v="2"/>
    <m/>
  </r>
  <r>
    <s v="RSMonte Alegre Dos Campos"/>
    <n v="431237"/>
    <x v="4862"/>
    <s v="RS"/>
    <s v="Monte Alegre Dos Campos"/>
    <x v="3"/>
    <n v="3102"/>
    <x v="2"/>
    <m/>
  </r>
  <r>
    <s v="RSMonte Belo do Sul"/>
    <n v="431238"/>
    <x v="4863"/>
    <s v="RS"/>
    <s v="Monte Belo do Sul"/>
    <x v="3"/>
    <n v="2670"/>
    <x v="2"/>
    <m/>
  </r>
  <r>
    <s v="RSMontenegro"/>
    <n v="431240"/>
    <x v="4864"/>
    <s v="RS"/>
    <s v="Montenegro"/>
    <x v="3"/>
    <n v="59415"/>
    <x v="1"/>
    <m/>
  </r>
  <r>
    <s v="RSMormaço"/>
    <n v="431242"/>
    <x v="4865"/>
    <s v="RS"/>
    <s v="Mormaço"/>
    <x v="3"/>
    <n v="2749"/>
    <x v="2"/>
    <m/>
  </r>
  <r>
    <s v="RSMorrinhos do Sul"/>
    <n v="431244"/>
    <x v="4866"/>
    <s v="RS"/>
    <s v="Morrinhos do Sul"/>
    <x v="3"/>
    <n v="3182"/>
    <x v="2"/>
    <m/>
  </r>
  <r>
    <s v="RSMorro Redondo"/>
    <n v="431245"/>
    <x v="4867"/>
    <s v="RS"/>
    <s v="Morro Redondo"/>
    <x v="3"/>
    <n v="6227"/>
    <x v="2"/>
    <m/>
  </r>
  <r>
    <s v="RSMorro Reuter"/>
    <n v="431247"/>
    <x v="4868"/>
    <s v="RS"/>
    <s v="Morro Reuter"/>
    <x v="3"/>
    <n v="5676"/>
    <x v="2"/>
    <m/>
  </r>
  <r>
    <s v="RSMostardas"/>
    <n v="431250"/>
    <x v="4869"/>
    <s v="RS"/>
    <s v="Mostardas"/>
    <x v="3"/>
    <n v="12124"/>
    <x v="2"/>
    <m/>
  </r>
  <r>
    <s v="RSMuçum"/>
    <n v="431260"/>
    <x v="4870"/>
    <s v="RS"/>
    <s v="Muçum"/>
    <x v="3"/>
    <n v="4791"/>
    <x v="2"/>
    <m/>
  </r>
  <r>
    <s v="RSMuitos Capões"/>
    <n v="431261"/>
    <x v="4871"/>
    <s v="RS"/>
    <s v="Muitos Capões"/>
    <x v="3"/>
    <n v="2988"/>
    <x v="2"/>
    <m/>
  </r>
  <r>
    <s v="RSMuliterno"/>
    <n v="431262"/>
    <x v="4872"/>
    <s v="RS"/>
    <s v="Muliterno"/>
    <x v="3"/>
    <n v="1813"/>
    <x v="2"/>
    <m/>
  </r>
  <r>
    <s v="RSNão-me-toque"/>
    <n v="431265"/>
    <x v="4873"/>
    <s v="RS"/>
    <s v="Não-me-toque"/>
    <x v="3"/>
    <n v="15936"/>
    <x v="2"/>
    <m/>
  </r>
  <r>
    <s v="RSNicolau Vergueiro"/>
    <n v="431267"/>
    <x v="4874"/>
    <s v="RS"/>
    <s v="Nicolau Vergueiro"/>
    <x v="3"/>
    <n v="1721"/>
    <x v="2"/>
    <m/>
  </r>
  <r>
    <s v="RSNonoai"/>
    <n v="431270"/>
    <x v="4875"/>
    <s v="RS"/>
    <s v="Nonoai"/>
    <x v="3"/>
    <n v="12074"/>
    <x v="2"/>
    <m/>
  </r>
  <r>
    <s v="RSNova Alvorada"/>
    <n v="431275"/>
    <x v="4876"/>
    <s v="RS"/>
    <s v="Nova Alvorada"/>
    <x v="3"/>
    <n v="3182"/>
    <x v="2"/>
    <m/>
  </r>
  <r>
    <s v="RSNova Araçá"/>
    <n v="431280"/>
    <x v="4877"/>
    <s v="RS"/>
    <s v="Nova Araçá"/>
    <x v="3"/>
    <n v="4001"/>
    <x v="2"/>
    <m/>
  </r>
  <r>
    <s v="RSNova Bassano"/>
    <n v="431290"/>
    <x v="4878"/>
    <s v="RS"/>
    <s v="Nova Bassano"/>
    <x v="3"/>
    <n v="8840"/>
    <x v="2"/>
    <m/>
  </r>
  <r>
    <s v="RSNova Boa Vista"/>
    <n v="431295"/>
    <x v="4879"/>
    <s v="RS"/>
    <s v="Nova Boa Vista"/>
    <x v="3"/>
    <n v="1960"/>
    <x v="2"/>
    <m/>
  </r>
  <r>
    <s v="RSNova Bréscia"/>
    <n v="431300"/>
    <x v="4880"/>
    <s v="RS"/>
    <s v="Nova Bréscia"/>
    <x v="3"/>
    <n v="3184"/>
    <x v="2"/>
    <m/>
  </r>
  <r>
    <s v="RSNova Candelária"/>
    <n v="431301"/>
    <x v="4881"/>
    <s v="RS"/>
    <s v="Nova Candelária"/>
    <x v="3"/>
    <n v="2751"/>
    <x v="2"/>
    <m/>
  </r>
  <r>
    <s v="RSNova Esperança do Sul"/>
    <n v="431303"/>
    <x v="4882"/>
    <s v="RS"/>
    <s v="Nova Esperança do Sul"/>
    <x v="3"/>
    <n v="4671"/>
    <x v="2"/>
    <m/>
  </r>
  <r>
    <s v="RSNova Hartz"/>
    <n v="431306"/>
    <x v="4883"/>
    <s v="RS"/>
    <s v="Nova Hartz"/>
    <x v="3"/>
    <n v="18346"/>
    <x v="2"/>
    <m/>
  </r>
  <r>
    <s v="RSNova Pádua"/>
    <n v="431308"/>
    <x v="4884"/>
    <s v="RS"/>
    <s v="Nova Pádua"/>
    <x v="3"/>
    <n v="2450"/>
    <x v="2"/>
    <m/>
  </r>
  <r>
    <s v="RSNova Palma"/>
    <n v="431310"/>
    <x v="4885"/>
    <s v="RS"/>
    <s v="Nova Palma"/>
    <x v="3"/>
    <n v="6342"/>
    <x v="2"/>
    <m/>
  </r>
  <r>
    <s v="RSNova Petrópolis"/>
    <n v="431320"/>
    <x v="4886"/>
    <s v="RS"/>
    <s v="Nova Petrópolis"/>
    <x v="3"/>
    <n v="19045"/>
    <x v="2"/>
    <m/>
  </r>
  <r>
    <s v="RSNova Prata"/>
    <n v="431330"/>
    <x v="4887"/>
    <s v="RS"/>
    <s v="Nova Prata"/>
    <x v="3"/>
    <n v="22830"/>
    <x v="0"/>
    <m/>
  </r>
  <r>
    <s v="RSNova Ramada"/>
    <n v="431333"/>
    <x v="4888"/>
    <s v="RS"/>
    <s v="Nova Ramada"/>
    <x v="3"/>
    <n v="2437"/>
    <x v="2"/>
    <m/>
  </r>
  <r>
    <s v="RSNova Roma do Sul"/>
    <n v="431335"/>
    <x v="4889"/>
    <s v="RS"/>
    <s v="Nova Roma do Sul"/>
    <x v="3"/>
    <n v="3343"/>
    <x v="2"/>
    <m/>
  </r>
  <r>
    <s v="RSNova Santa Rita"/>
    <n v="431337"/>
    <x v="4890"/>
    <s v="RS"/>
    <s v="Nova Santa Rita"/>
    <x v="3"/>
    <n v="22716"/>
    <x v="0"/>
    <m/>
  </r>
  <r>
    <s v="RSNovo Cabrais"/>
    <n v="431339"/>
    <x v="4891"/>
    <s v="RS"/>
    <s v="Novo Cabrais"/>
    <x v="3"/>
    <n v="3855"/>
    <x v="2"/>
    <m/>
  </r>
  <r>
    <s v="RSNovo Hamburgo"/>
    <n v="431340"/>
    <x v="4892"/>
    <s v="RS"/>
    <s v="Novo Hamburgo"/>
    <x v="3"/>
    <n v="238940"/>
    <x v="3"/>
    <m/>
  </r>
  <r>
    <s v="RSNovo Machado"/>
    <n v="431342"/>
    <x v="4893"/>
    <s v="RS"/>
    <s v="Novo Machado"/>
    <x v="3"/>
    <n v="3925"/>
    <x v="2"/>
    <m/>
  </r>
  <r>
    <s v="RSNovo Tiradentes"/>
    <n v="431344"/>
    <x v="4894"/>
    <s v="RS"/>
    <s v="Novo Tiradentes"/>
    <x v="3"/>
    <n v="2277"/>
    <x v="2"/>
    <m/>
  </r>
  <r>
    <s v="RSNovo Xingu"/>
    <n v="431346"/>
    <x v="4895"/>
    <s v="RS"/>
    <s v="Novo Xingu"/>
    <x v="3"/>
    <n v="1757"/>
    <x v="2"/>
    <m/>
  </r>
  <r>
    <s v="RSNovo Barreiro"/>
    <n v="431349"/>
    <x v="4896"/>
    <s v="RS"/>
    <s v="Novo Barreiro"/>
    <x v="3"/>
    <n v="3978"/>
    <x v="2"/>
    <m/>
  </r>
  <r>
    <s v="RSOsório"/>
    <n v="431350"/>
    <x v="4897"/>
    <s v="RS"/>
    <s v="Osório"/>
    <x v="3"/>
    <n v="40906"/>
    <x v="0"/>
    <m/>
  </r>
  <r>
    <s v="RSPaim Filho"/>
    <n v="431360"/>
    <x v="4898"/>
    <s v="RS"/>
    <s v="Paim Filho"/>
    <x v="3"/>
    <n v="4243"/>
    <x v="2"/>
    <m/>
  </r>
  <r>
    <s v="RSPalmares do Sul"/>
    <n v="431365"/>
    <x v="4899"/>
    <s v="RS"/>
    <s v="Palmares do Sul"/>
    <x v="3"/>
    <n v="10969"/>
    <x v="2"/>
    <m/>
  </r>
  <r>
    <s v="RSPalmeira Das Missões"/>
    <n v="431370"/>
    <x v="4900"/>
    <s v="RS"/>
    <s v="Palmeira Das Missões"/>
    <x v="3"/>
    <n v="34328"/>
    <x v="0"/>
    <m/>
  </r>
  <r>
    <s v="RSPalmitinho"/>
    <n v="431380"/>
    <x v="4901"/>
    <s v="RS"/>
    <s v="Palmitinho"/>
    <x v="3"/>
    <n v="6920"/>
    <x v="2"/>
    <m/>
  </r>
  <r>
    <s v="RSPanambi"/>
    <n v="431390"/>
    <x v="4902"/>
    <s v="RS"/>
    <s v="Panambi"/>
    <x v="3"/>
    <n v="38058"/>
    <x v="0"/>
    <m/>
  </r>
  <r>
    <s v="RSPantano Grande"/>
    <n v="431395"/>
    <x v="4903"/>
    <s v="RS"/>
    <s v="Pantano Grande"/>
    <x v="3"/>
    <n v="9895"/>
    <x v="2"/>
    <m/>
  </r>
  <r>
    <s v="RSParaí"/>
    <n v="431400"/>
    <x v="4904"/>
    <s v="RS"/>
    <s v="Paraí"/>
    <x v="3"/>
    <n v="6812"/>
    <x v="2"/>
    <m/>
  </r>
  <r>
    <s v="RSParaíso do Sul"/>
    <n v="431402"/>
    <x v="4905"/>
    <s v="RS"/>
    <s v="Paraíso do Sul"/>
    <x v="3"/>
    <n v="7336"/>
    <x v="2"/>
    <m/>
  </r>
  <r>
    <s v="RSPareci Novo"/>
    <n v="431403"/>
    <x v="4906"/>
    <s v="RS"/>
    <s v="Pareci Novo"/>
    <x v="3"/>
    <n v="3511"/>
    <x v="2"/>
    <m/>
  </r>
  <r>
    <s v="RSParobé"/>
    <n v="431405"/>
    <x v="4907"/>
    <s v="RS"/>
    <s v="Parobé"/>
    <x v="3"/>
    <n v="51502"/>
    <x v="1"/>
    <m/>
  </r>
  <r>
    <s v="RSPassa Sete"/>
    <n v="431406"/>
    <x v="4908"/>
    <s v="RS"/>
    <s v="Passa Sete"/>
    <x v="3"/>
    <n v="5154"/>
    <x v="2"/>
    <m/>
  </r>
  <r>
    <s v="RSPasso do Sobrado"/>
    <n v="431407"/>
    <x v="4909"/>
    <s v="RS"/>
    <s v="Passo do Sobrado"/>
    <x v="3"/>
    <n v="6011"/>
    <x v="2"/>
    <m/>
  </r>
  <r>
    <s v="RSPasso Fundo"/>
    <n v="431410"/>
    <x v="4910"/>
    <s v="RS"/>
    <s v="Passo Fundo"/>
    <x v="3"/>
    <n v="184826"/>
    <x v="3"/>
    <m/>
  </r>
  <r>
    <s v="RSPaulo Bento"/>
    <n v="431413"/>
    <x v="4911"/>
    <s v="RS"/>
    <s v="Paulo Bento"/>
    <x v="3"/>
    <n v="2196"/>
    <x v="2"/>
    <m/>
  </r>
  <r>
    <s v="RSPaverama"/>
    <n v="431415"/>
    <x v="4912"/>
    <s v="RS"/>
    <s v="Paverama"/>
    <x v="3"/>
    <n v="8044"/>
    <x v="2"/>
    <m/>
  </r>
  <r>
    <s v="RSPedras Altas"/>
    <n v="431417"/>
    <x v="4913"/>
    <s v="RS"/>
    <s v="Pedras Altas"/>
    <x v="3"/>
    <n v="2212"/>
    <x v="2"/>
    <m/>
  </r>
  <r>
    <s v="RSPedro Osório"/>
    <n v="431420"/>
    <x v="4914"/>
    <s v="RS"/>
    <s v="Pedro Osório"/>
    <x v="3"/>
    <n v="7811"/>
    <x v="2"/>
    <m/>
  </r>
  <r>
    <s v="RSPejuçara"/>
    <n v="431430"/>
    <x v="4915"/>
    <s v="RS"/>
    <s v="Pejuçara"/>
    <x v="3"/>
    <n v="3973"/>
    <x v="2"/>
    <m/>
  </r>
  <r>
    <s v="RSPelotas"/>
    <n v="431440"/>
    <x v="4916"/>
    <s v="RS"/>
    <s v="Pelotas"/>
    <x v="3"/>
    <n v="328275"/>
    <x v="3"/>
    <m/>
  </r>
  <r>
    <s v="RSPicada Café"/>
    <n v="431442"/>
    <x v="4917"/>
    <s v="RS"/>
    <s v="Picada Café"/>
    <x v="3"/>
    <n v="5182"/>
    <x v="2"/>
    <m/>
  </r>
  <r>
    <s v="RSPinhal"/>
    <n v="431445"/>
    <x v="4918"/>
    <s v="RS"/>
    <s v="Pinhal"/>
    <x v="3"/>
    <n v="2513"/>
    <x v="2"/>
    <m/>
  </r>
  <r>
    <s v="RSPinhal da Serra"/>
    <n v="431446"/>
    <x v="4919"/>
    <s v="RS"/>
    <s v="Pinhal da Serra"/>
    <x v="3"/>
    <n v="2130"/>
    <x v="2"/>
    <m/>
  </r>
  <r>
    <s v="RSPinhal Grande"/>
    <n v="431447"/>
    <x v="4920"/>
    <s v="RS"/>
    <s v="Pinhal Grande"/>
    <x v="3"/>
    <n v="4471"/>
    <x v="2"/>
    <m/>
  </r>
  <r>
    <s v="RSPinheirinho do Vale"/>
    <n v="431449"/>
    <x v="4921"/>
    <s v="RS"/>
    <s v="Pinheirinho do Vale"/>
    <x v="3"/>
    <n v="4497"/>
    <x v="2"/>
    <m/>
  </r>
  <r>
    <s v="RSPinheiro Machado"/>
    <n v="431450"/>
    <x v="4922"/>
    <s v="RS"/>
    <s v="Pinheiro Machado"/>
    <x v="3"/>
    <n v="12780"/>
    <x v="2"/>
    <m/>
  </r>
  <r>
    <s v="RSPinto Bandeira"/>
    <n v="431454"/>
    <x v="4923"/>
    <s v="RS"/>
    <s v="Pinto Bandeira"/>
    <x v="3"/>
    <m/>
    <x v="2"/>
    <m/>
  </r>
  <r>
    <s v="RSPirapó"/>
    <n v="431455"/>
    <x v="4924"/>
    <s v="RS"/>
    <s v="Pirapó"/>
    <x v="3"/>
    <n v="2757"/>
    <x v="2"/>
    <m/>
  </r>
  <r>
    <s v="RSPiratini"/>
    <n v="431460"/>
    <x v="4925"/>
    <s v="RS"/>
    <s v="Piratini"/>
    <x v="3"/>
    <n v="19841"/>
    <x v="2"/>
    <m/>
  </r>
  <r>
    <s v="RSPlanalto"/>
    <n v="431470"/>
    <x v="4926"/>
    <s v="RS"/>
    <s v="Planalto"/>
    <x v="3"/>
    <n v="10524"/>
    <x v="2"/>
    <m/>
  </r>
  <r>
    <s v="RSPoço Das Antas"/>
    <n v="431475"/>
    <x v="4927"/>
    <s v="RS"/>
    <s v="Poço Das Antas"/>
    <x v="3"/>
    <n v="2017"/>
    <x v="2"/>
    <m/>
  </r>
  <r>
    <s v="RSPontão"/>
    <n v="431477"/>
    <x v="4928"/>
    <s v="RS"/>
    <s v="Pontão"/>
    <x v="3"/>
    <n v="3857"/>
    <x v="2"/>
    <m/>
  </r>
  <r>
    <s v="RSPonte Preta"/>
    <n v="431478"/>
    <x v="4929"/>
    <s v="RS"/>
    <s v="Ponte Preta"/>
    <x v="3"/>
    <n v="1750"/>
    <x v="2"/>
    <m/>
  </r>
  <r>
    <s v="RSPortão"/>
    <n v="431480"/>
    <x v="4930"/>
    <s v="RS"/>
    <s v="Portão"/>
    <x v="3"/>
    <n v="30920"/>
    <x v="0"/>
    <m/>
  </r>
  <r>
    <s v="RSPorto Alegre"/>
    <n v="431490"/>
    <x v="4931"/>
    <s v="RS"/>
    <s v="Porto Alegre"/>
    <x v="3"/>
    <n v="1409351"/>
    <x v="4"/>
    <s v="Capital"/>
  </r>
  <r>
    <s v="RSPorto Lucena"/>
    <n v="431500"/>
    <x v="4932"/>
    <s v="RS"/>
    <s v="Porto Lucena"/>
    <x v="3"/>
    <n v="5413"/>
    <x v="2"/>
    <m/>
  </r>
  <r>
    <s v="RSPorto Mauá"/>
    <n v="431505"/>
    <x v="4933"/>
    <s v="RS"/>
    <s v="Porto Mauá"/>
    <x v="3"/>
    <n v="2542"/>
    <x v="2"/>
    <m/>
  </r>
  <r>
    <s v="RSPorto Vera Cruz"/>
    <n v="431507"/>
    <x v="4934"/>
    <s v="RS"/>
    <s v="Porto Vera Cruz"/>
    <x v="3"/>
    <n v="1852"/>
    <x v="2"/>
    <m/>
  </r>
  <r>
    <s v="RSPorto Xavier"/>
    <n v="431510"/>
    <x v="4935"/>
    <s v="RS"/>
    <s v="Porto Xavier"/>
    <x v="3"/>
    <n v="10558"/>
    <x v="2"/>
    <m/>
  </r>
  <r>
    <s v="RSPouso Novo"/>
    <n v="431513"/>
    <x v="4936"/>
    <s v="RS"/>
    <s v="Pouso Novo"/>
    <x v="3"/>
    <n v="1875"/>
    <x v="2"/>
    <m/>
  </r>
  <r>
    <s v="RSPresidente Lucena"/>
    <n v="431514"/>
    <x v="4937"/>
    <s v="RS"/>
    <s v="Presidente Lucena"/>
    <x v="3"/>
    <n v="2484"/>
    <x v="2"/>
    <m/>
  </r>
  <r>
    <s v="RSProgresso"/>
    <n v="431515"/>
    <x v="4938"/>
    <s v="RS"/>
    <s v="Progresso"/>
    <x v="3"/>
    <n v="6163"/>
    <x v="2"/>
    <m/>
  </r>
  <r>
    <s v="RSProtásio Alves"/>
    <n v="431517"/>
    <x v="4939"/>
    <s v="RS"/>
    <s v="Protásio Alves"/>
    <x v="3"/>
    <n v="2000"/>
    <x v="2"/>
    <m/>
  </r>
  <r>
    <s v="RSPutinga"/>
    <n v="431520"/>
    <x v="4940"/>
    <s v="RS"/>
    <s v="Putinga"/>
    <x v="3"/>
    <n v="4141"/>
    <x v="2"/>
    <m/>
  </r>
  <r>
    <s v="RSQuaraí"/>
    <n v="431530"/>
    <x v="4941"/>
    <s v="RS"/>
    <s v="Quaraí"/>
    <x v="3"/>
    <n v="23021"/>
    <x v="0"/>
    <m/>
  </r>
  <r>
    <s v="RSQuatro Irmãos"/>
    <n v="431531"/>
    <x v="4942"/>
    <s v="RS"/>
    <s v="Quatro Irmãos"/>
    <x v="3"/>
    <n v="1775"/>
    <x v="2"/>
    <m/>
  </r>
  <r>
    <s v="RSQuevedos"/>
    <n v="431532"/>
    <x v="4943"/>
    <s v="RS"/>
    <s v="Quevedos"/>
    <x v="3"/>
    <n v="2710"/>
    <x v="2"/>
    <m/>
  </r>
  <r>
    <s v="RSQuinze de Novembro"/>
    <n v="431535"/>
    <x v="4944"/>
    <s v="RS"/>
    <s v="Quinze de Novembro"/>
    <x v="3"/>
    <n v="3653"/>
    <x v="2"/>
    <m/>
  </r>
  <r>
    <s v="RSRedentora"/>
    <n v="431540"/>
    <x v="4945"/>
    <s v="RS"/>
    <s v="Redentora"/>
    <x v="3"/>
    <n v="10222"/>
    <x v="2"/>
    <m/>
  </r>
  <r>
    <s v="RSRelvado"/>
    <n v="431545"/>
    <x v="4946"/>
    <s v="RS"/>
    <s v="Relvado"/>
    <x v="3"/>
    <n v="2155"/>
    <x v="2"/>
    <m/>
  </r>
  <r>
    <s v="RSRestinga Seca"/>
    <n v="431550"/>
    <x v="4947"/>
    <s v="RS"/>
    <s v="Restinga Seca"/>
    <x v="3"/>
    <n v="15849"/>
    <x v="2"/>
    <m/>
  </r>
  <r>
    <s v="RSRio Dos Índios"/>
    <n v="431555"/>
    <x v="4948"/>
    <s v="RS"/>
    <s v="Rio Dos Índios"/>
    <x v="3"/>
    <n v="3616"/>
    <x v="2"/>
    <m/>
  </r>
  <r>
    <s v="RSRio Grande"/>
    <n v="431560"/>
    <x v="4949"/>
    <s v="RS"/>
    <s v="Rio Grande"/>
    <x v="3"/>
    <n v="197228"/>
    <x v="3"/>
    <m/>
  </r>
  <r>
    <s v="RSRio Pardo"/>
    <n v="431570"/>
    <x v="4950"/>
    <s v="RS"/>
    <s v="Rio Pardo"/>
    <x v="3"/>
    <n v="37591"/>
    <x v="0"/>
    <m/>
  </r>
  <r>
    <s v="RSRiozinho"/>
    <n v="431575"/>
    <x v="4951"/>
    <s v="RS"/>
    <s v="Riozinho"/>
    <x v="3"/>
    <n v="4330"/>
    <x v="2"/>
    <m/>
  </r>
  <r>
    <s v="RSRoca Sales"/>
    <n v="431580"/>
    <x v="4952"/>
    <s v="RS"/>
    <s v="Roca Sales"/>
    <x v="3"/>
    <n v="10284"/>
    <x v="2"/>
    <m/>
  </r>
  <r>
    <s v="RSRodeio Bonito"/>
    <n v="431590"/>
    <x v="4953"/>
    <s v="RS"/>
    <s v="Rodeio Bonito"/>
    <x v="3"/>
    <n v="5743"/>
    <x v="2"/>
    <m/>
  </r>
  <r>
    <s v="RSRolador"/>
    <n v="431595"/>
    <x v="4954"/>
    <s v="RS"/>
    <s v="Rolador"/>
    <x v="3"/>
    <n v="2546"/>
    <x v="2"/>
    <m/>
  </r>
  <r>
    <s v="RSRolante"/>
    <n v="431600"/>
    <x v="4955"/>
    <s v="RS"/>
    <s v="Rolante"/>
    <x v="3"/>
    <n v="19485"/>
    <x v="2"/>
    <m/>
  </r>
  <r>
    <s v="RSRonda Alta"/>
    <n v="431610"/>
    <x v="4956"/>
    <s v="RS"/>
    <s v="Ronda Alta"/>
    <x v="3"/>
    <n v="10221"/>
    <x v="2"/>
    <m/>
  </r>
  <r>
    <s v="RSRondinha"/>
    <n v="431620"/>
    <x v="4957"/>
    <s v="RS"/>
    <s v="Rondinha"/>
    <x v="3"/>
    <n v="5518"/>
    <x v="2"/>
    <m/>
  </r>
  <r>
    <s v="RSRoque Gonzales"/>
    <n v="431630"/>
    <x v="4958"/>
    <s v="RS"/>
    <s v="Roque Gonzales"/>
    <x v="3"/>
    <n v="7203"/>
    <x v="2"/>
    <m/>
  </r>
  <r>
    <s v="RSRosário do Sul"/>
    <n v="431640"/>
    <x v="4959"/>
    <s v="RS"/>
    <s v="Rosário do Sul"/>
    <x v="3"/>
    <n v="39707"/>
    <x v="0"/>
    <m/>
  </r>
  <r>
    <s v="RSSagrada Família"/>
    <n v="431642"/>
    <x v="4960"/>
    <s v="RS"/>
    <s v="Sagrada Família"/>
    <x v="3"/>
    <n v="2595"/>
    <x v="2"/>
    <m/>
  </r>
  <r>
    <s v="RSSaldanha Marinho"/>
    <n v="431643"/>
    <x v="4961"/>
    <s v="RS"/>
    <s v="Saldanha Marinho"/>
    <x v="3"/>
    <n v="2869"/>
    <x v="2"/>
    <m/>
  </r>
  <r>
    <s v="RSSalto do Jacuí"/>
    <n v="431645"/>
    <x v="4962"/>
    <s v="RS"/>
    <s v="Salto do Jacuí"/>
    <x v="3"/>
    <n v="11880"/>
    <x v="2"/>
    <m/>
  </r>
  <r>
    <s v="RSSalvador Das Missões"/>
    <n v="431647"/>
    <x v="4963"/>
    <s v="RS"/>
    <s v="Salvador Das Missões"/>
    <x v="3"/>
    <n v="2669"/>
    <x v="2"/>
    <m/>
  </r>
  <r>
    <s v="RSSalvador do Sul"/>
    <n v="431650"/>
    <x v="4964"/>
    <s v="RS"/>
    <s v="Salvador do Sul"/>
    <x v="3"/>
    <n v="6747"/>
    <x v="2"/>
    <m/>
  </r>
  <r>
    <s v="RSSananduva"/>
    <n v="431660"/>
    <x v="4965"/>
    <s v="RS"/>
    <s v="Sananduva"/>
    <x v="3"/>
    <n v="15373"/>
    <x v="2"/>
    <m/>
  </r>
  <r>
    <s v="RSSanta Bárbara do Sul"/>
    <n v="431670"/>
    <x v="4966"/>
    <s v="RS"/>
    <s v="Santa Bárbara do Sul"/>
    <x v="3"/>
    <n v="8829"/>
    <x v="2"/>
    <m/>
  </r>
  <r>
    <s v="RSSanta Cecília do Sul"/>
    <n v="431673"/>
    <x v="4967"/>
    <s v="RS"/>
    <s v="Santa Cecília do Sul"/>
    <x v="3"/>
    <n v="1655"/>
    <x v="2"/>
    <m/>
  </r>
  <r>
    <s v="RSSanta Clara do Sul"/>
    <n v="431675"/>
    <x v="4968"/>
    <s v="RS"/>
    <s v="Santa Clara do Sul"/>
    <x v="3"/>
    <n v="5697"/>
    <x v="2"/>
    <m/>
  </r>
  <r>
    <s v="RSSanta Cruz do Sul"/>
    <n v="431680"/>
    <x v="4969"/>
    <s v="RS"/>
    <s v="Santa Cruz do Sul"/>
    <x v="3"/>
    <n v="118374"/>
    <x v="3"/>
    <m/>
  </r>
  <r>
    <s v="RSSanta Maria"/>
    <n v="431690"/>
    <x v="4970"/>
    <s v="RS"/>
    <s v="Santa Maria"/>
    <x v="3"/>
    <n v="261031"/>
    <x v="3"/>
    <m/>
  </r>
  <r>
    <s v="RSSanta Maria do Herval"/>
    <n v="431695"/>
    <x v="4971"/>
    <s v="RS"/>
    <s v="Santa Maria do Herval"/>
    <x v="3"/>
    <n v="6053"/>
    <x v="2"/>
    <m/>
  </r>
  <r>
    <s v="RSSanta Margarida do Sul"/>
    <n v="431697"/>
    <x v="4972"/>
    <s v="RS"/>
    <s v="Santa Margarida do Sul"/>
    <x v="3"/>
    <n v="2352"/>
    <x v="2"/>
    <m/>
  </r>
  <r>
    <s v="RSSantana da Boa Vista"/>
    <n v="431700"/>
    <x v="4973"/>
    <s v="RS"/>
    <s v="Santana da Boa Vista"/>
    <x v="3"/>
    <n v="8242"/>
    <x v="2"/>
    <m/>
  </r>
  <r>
    <s v="RSSantana do Livramento"/>
    <n v="431710"/>
    <x v="4974"/>
    <s v="RS"/>
    <s v="Santana do Livramento"/>
    <x v="3"/>
    <n v="82464"/>
    <x v="1"/>
    <m/>
  </r>
  <r>
    <s v="RSSanta Rosa"/>
    <n v="431720"/>
    <x v="4975"/>
    <s v="RS"/>
    <s v="Santa Rosa"/>
    <x v="3"/>
    <n v="68587"/>
    <x v="1"/>
    <m/>
  </r>
  <r>
    <s v="RSSanta Tereza"/>
    <n v="431725"/>
    <x v="4976"/>
    <s v="RS"/>
    <s v="Santa Tereza"/>
    <x v="3"/>
    <n v="1720"/>
    <x v="2"/>
    <m/>
  </r>
  <r>
    <s v="RSSanta Vitória do Palmar"/>
    <n v="431730"/>
    <x v="4977"/>
    <s v="RS"/>
    <s v="Santa Vitória do Palmar"/>
    <x v="3"/>
    <n v="30990"/>
    <x v="0"/>
    <m/>
  </r>
  <r>
    <s v="RSSantiago"/>
    <n v="431740"/>
    <x v="4978"/>
    <s v="RS"/>
    <s v="Santiago"/>
    <x v="3"/>
    <n v="49071"/>
    <x v="0"/>
    <m/>
  </r>
  <r>
    <s v="RSSanto Ângelo"/>
    <n v="431750"/>
    <x v="4979"/>
    <s v="RS"/>
    <s v="Santo Ângelo"/>
    <x v="3"/>
    <n v="76275"/>
    <x v="1"/>
    <m/>
  </r>
  <r>
    <s v="RSSanto Antônio do Palma"/>
    <n v="431755"/>
    <x v="4980"/>
    <s v="RS"/>
    <s v="Santo Antônio do Palma"/>
    <x v="3"/>
    <n v="2139"/>
    <x v="2"/>
    <m/>
  </r>
  <r>
    <s v="RSSanto Antônio da Patrulha"/>
    <n v="431760"/>
    <x v="4981"/>
    <s v="RS"/>
    <s v="Santo Antônio da Patrulha"/>
    <x v="3"/>
    <n v="39685"/>
    <x v="0"/>
    <m/>
  </r>
  <r>
    <s v="RSSanto Antônio Das Missões"/>
    <n v="431770"/>
    <x v="4982"/>
    <s v="RS"/>
    <s v="Santo Antônio Das Missões"/>
    <x v="3"/>
    <n v="11210"/>
    <x v="2"/>
    <m/>
  </r>
  <r>
    <s v="RSSanto Antônio do Planalto"/>
    <n v="431775"/>
    <x v="4983"/>
    <s v="RS"/>
    <s v="Santo Antônio do Planalto"/>
    <x v="3"/>
    <n v="1987"/>
    <x v="2"/>
    <m/>
  </r>
  <r>
    <s v="RSSanto Augusto"/>
    <n v="431780"/>
    <x v="4984"/>
    <s v="RS"/>
    <s v="Santo Augusto"/>
    <x v="3"/>
    <n v="13968"/>
    <x v="2"/>
    <m/>
  </r>
  <r>
    <s v="RSSanto Cristo"/>
    <n v="431790"/>
    <x v="4985"/>
    <s v="RS"/>
    <s v="Santo Cristo"/>
    <x v="3"/>
    <n v="14378"/>
    <x v="2"/>
    <m/>
  </r>
  <r>
    <s v="RSSanto Expedito do Sul"/>
    <n v="431795"/>
    <x v="4986"/>
    <s v="RS"/>
    <s v="Santo Expedito do Sul"/>
    <x v="3"/>
    <n v="2461"/>
    <x v="2"/>
    <m/>
  </r>
  <r>
    <s v="RSSão Borja"/>
    <n v="431800"/>
    <x v="4987"/>
    <s v="RS"/>
    <s v="São Borja"/>
    <x v="3"/>
    <n v="61671"/>
    <x v="1"/>
    <m/>
  </r>
  <r>
    <s v="RSSão Domingos do Sul"/>
    <n v="431805"/>
    <x v="4988"/>
    <s v="RS"/>
    <s v="São Domingos do Sul"/>
    <x v="3"/>
    <n v="2926"/>
    <x v="2"/>
    <m/>
  </r>
  <r>
    <s v="RSSão Francisco de Assis"/>
    <n v="431810"/>
    <x v="4989"/>
    <s v="RS"/>
    <s v="São Francisco de Assis"/>
    <x v="3"/>
    <n v="19254"/>
    <x v="2"/>
    <m/>
  </r>
  <r>
    <s v="RSSão Francisco de Paula"/>
    <n v="431820"/>
    <x v="4990"/>
    <s v="RS"/>
    <s v="São Francisco de Paula"/>
    <x v="3"/>
    <n v="20537"/>
    <x v="0"/>
    <m/>
  </r>
  <r>
    <s v="RSSão Gabriel"/>
    <n v="431830"/>
    <x v="4991"/>
    <s v="RS"/>
    <s v="São Gabriel"/>
    <x v="3"/>
    <n v="60425"/>
    <x v="1"/>
    <m/>
  </r>
  <r>
    <s v="RSSão Jerônimo"/>
    <n v="431840"/>
    <x v="4992"/>
    <s v="RS"/>
    <s v="São Jerônimo"/>
    <x v="3"/>
    <n v="22134"/>
    <x v="0"/>
    <m/>
  </r>
  <r>
    <s v="RSSão João da Urtiga"/>
    <n v="431842"/>
    <x v="4993"/>
    <s v="RS"/>
    <s v="São João da Urtiga"/>
    <x v="3"/>
    <n v="4726"/>
    <x v="2"/>
    <m/>
  </r>
  <r>
    <s v="RSSão João do Polêsine"/>
    <n v="431843"/>
    <x v="4994"/>
    <s v="RS"/>
    <s v="São João do Polêsine"/>
    <x v="3"/>
    <n v="2635"/>
    <x v="2"/>
    <m/>
  </r>
  <r>
    <s v="RSSão Jorge"/>
    <n v="431844"/>
    <x v="4995"/>
    <s v="RS"/>
    <s v="São Jorge"/>
    <x v="3"/>
    <n v="2774"/>
    <x v="2"/>
    <m/>
  </r>
  <r>
    <s v="RSSão José Das Missões"/>
    <n v="431845"/>
    <x v="4996"/>
    <s v="RS"/>
    <s v="São José Das Missões"/>
    <x v="3"/>
    <n v="2720"/>
    <x v="2"/>
    <m/>
  </r>
  <r>
    <s v="RSSão José do Herval"/>
    <n v="431846"/>
    <x v="4997"/>
    <s v="RS"/>
    <s v="São José do Herval"/>
    <x v="3"/>
    <n v="2204"/>
    <x v="2"/>
    <m/>
  </r>
  <r>
    <s v="RSSão José do Hortêncio"/>
    <n v="431848"/>
    <x v="4998"/>
    <s v="RS"/>
    <s v="São José do Hortêncio"/>
    <x v="3"/>
    <n v="4094"/>
    <x v="2"/>
    <m/>
  </r>
  <r>
    <s v="RSSão José do Inhacorá"/>
    <n v="431849"/>
    <x v="4999"/>
    <s v="RS"/>
    <s v="São José do Inhacorá"/>
    <x v="3"/>
    <n v="2200"/>
    <x v="2"/>
    <m/>
  </r>
  <r>
    <s v="RSSão José do Norte"/>
    <n v="431850"/>
    <x v="5000"/>
    <s v="RS"/>
    <s v="São José do Norte"/>
    <x v="3"/>
    <n v="25503"/>
    <x v="0"/>
    <m/>
  </r>
  <r>
    <s v="RSSão José do Ouro"/>
    <n v="431860"/>
    <x v="5001"/>
    <s v="RS"/>
    <s v="São José do Ouro"/>
    <x v="3"/>
    <n v="6904"/>
    <x v="2"/>
    <m/>
  </r>
  <r>
    <s v="RSSão José do Sul"/>
    <n v="431861"/>
    <x v="5002"/>
    <s v="RS"/>
    <s v="São José do Sul"/>
    <x v="3"/>
    <n v="2082"/>
    <x v="2"/>
    <m/>
  </r>
  <r>
    <s v="RSSão José Dos Ausentes"/>
    <n v="431862"/>
    <x v="5003"/>
    <s v="RS"/>
    <s v="São José Dos Ausentes"/>
    <x v="3"/>
    <n v="3290"/>
    <x v="2"/>
    <m/>
  </r>
  <r>
    <s v="RSSão Leopoldo"/>
    <n v="431870"/>
    <x v="5004"/>
    <s v="RS"/>
    <s v="São Leopoldo"/>
    <x v="3"/>
    <n v="214087"/>
    <x v="3"/>
    <m/>
  </r>
  <r>
    <s v="RSSão Lourenço do Sul"/>
    <n v="431880"/>
    <x v="5005"/>
    <s v="RS"/>
    <s v="São Lourenço do Sul"/>
    <x v="3"/>
    <n v="43111"/>
    <x v="0"/>
    <m/>
  </r>
  <r>
    <s v="RSSão Luiz Gonzaga"/>
    <n v="431890"/>
    <x v="5006"/>
    <s v="RS"/>
    <s v="São Luiz Gonzaga"/>
    <x v="3"/>
    <n v="34556"/>
    <x v="0"/>
    <m/>
  </r>
  <r>
    <s v="RSSão Marcos"/>
    <n v="431900"/>
    <x v="5007"/>
    <s v="RS"/>
    <s v="São Marcos"/>
    <x v="3"/>
    <n v="20103"/>
    <x v="0"/>
    <m/>
  </r>
  <r>
    <s v="RSSão Martinho"/>
    <n v="431910"/>
    <x v="5008"/>
    <s v="RS"/>
    <s v="São Martinho"/>
    <x v="3"/>
    <n v="5773"/>
    <x v="2"/>
    <m/>
  </r>
  <r>
    <s v="RSSão Martinho da Serra"/>
    <n v="431912"/>
    <x v="5009"/>
    <s v="RS"/>
    <s v="São Martinho da Serra"/>
    <x v="3"/>
    <n v="3201"/>
    <x v="2"/>
    <m/>
  </r>
  <r>
    <s v="RSSão Miguel Das Missões"/>
    <n v="431915"/>
    <x v="5010"/>
    <s v="RS"/>
    <s v="São Miguel Das Missões"/>
    <x v="3"/>
    <n v="7421"/>
    <x v="2"/>
    <m/>
  </r>
  <r>
    <s v="RSSão Nicolau"/>
    <n v="431920"/>
    <x v="5011"/>
    <s v="RS"/>
    <s v="São Nicolau"/>
    <x v="3"/>
    <n v="5727"/>
    <x v="2"/>
    <m/>
  </r>
  <r>
    <s v="RSSão Paulo Das Missões"/>
    <n v="431930"/>
    <x v="5012"/>
    <s v="RS"/>
    <s v="São Paulo Das Missões"/>
    <x v="3"/>
    <n v="6364"/>
    <x v="2"/>
    <m/>
  </r>
  <r>
    <s v="RSSão Pedro da Serra"/>
    <n v="431935"/>
    <x v="5013"/>
    <s v="RS"/>
    <s v="São Pedro da Serra"/>
    <x v="3"/>
    <n v="3315"/>
    <x v="2"/>
    <m/>
  </r>
  <r>
    <s v="RSSão Pedro Das Missões"/>
    <n v="431936"/>
    <x v="5014"/>
    <s v="RS"/>
    <s v="São Pedro Das Missões"/>
    <x v="3"/>
    <n v="1886"/>
    <x v="2"/>
    <m/>
  </r>
  <r>
    <s v="RSSão Pedro do Butiá"/>
    <n v="431937"/>
    <x v="5015"/>
    <s v="RS"/>
    <s v="São Pedro do Butiá"/>
    <x v="3"/>
    <n v="2873"/>
    <x v="2"/>
    <m/>
  </r>
  <r>
    <s v="RSSão Pedro do Sul"/>
    <n v="431940"/>
    <x v="5016"/>
    <s v="RS"/>
    <s v="São Pedro do Sul"/>
    <x v="3"/>
    <n v="16368"/>
    <x v="2"/>
    <m/>
  </r>
  <r>
    <s v="RSSão Sebastião do Caí"/>
    <n v="431950"/>
    <x v="5017"/>
    <s v="RS"/>
    <s v="São Sebastião do Caí"/>
    <x v="3"/>
    <n v="21932"/>
    <x v="0"/>
    <m/>
  </r>
  <r>
    <s v="RSSão Sepé"/>
    <n v="431960"/>
    <x v="5018"/>
    <s v="RS"/>
    <s v="São Sepé"/>
    <x v="3"/>
    <n v="23798"/>
    <x v="0"/>
    <m/>
  </r>
  <r>
    <s v="RSSão Valentim"/>
    <n v="431970"/>
    <x v="5019"/>
    <s v="RS"/>
    <s v="São Valentim"/>
    <x v="3"/>
    <n v="3632"/>
    <x v="2"/>
    <m/>
  </r>
  <r>
    <s v="RSSão Valentim do Sul"/>
    <n v="431971"/>
    <x v="5020"/>
    <s v="RS"/>
    <s v="São Valentim do Sul"/>
    <x v="3"/>
    <n v="2168"/>
    <x v="2"/>
    <m/>
  </r>
  <r>
    <s v="RSSão Valério do Sul"/>
    <n v="431973"/>
    <x v="5021"/>
    <s v="RS"/>
    <s v="São Valério do Sul"/>
    <x v="3"/>
    <n v="2647"/>
    <x v="2"/>
    <m/>
  </r>
  <r>
    <s v="RSSão Vendelino"/>
    <n v="431975"/>
    <x v="5022"/>
    <s v="RS"/>
    <s v="São Vendelino"/>
    <x v="3"/>
    <n v="1944"/>
    <x v="2"/>
    <m/>
  </r>
  <r>
    <s v="RSSão Vicente do Sul"/>
    <n v="431980"/>
    <x v="5023"/>
    <s v="RS"/>
    <s v="São Vicente do Sul"/>
    <x v="3"/>
    <n v="8440"/>
    <x v="2"/>
    <m/>
  </r>
  <r>
    <s v="RSSapiranga"/>
    <n v="431990"/>
    <x v="5024"/>
    <s v="RS"/>
    <s v="Sapiranga"/>
    <x v="3"/>
    <n v="74985"/>
    <x v="1"/>
    <m/>
  </r>
  <r>
    <s v="RSSapucaia do Sul"/>
    <n v="432000"/>
    <x v="5025"/>
    <s v="RS"/>
    <s v="Sapucaia do Sul"/>
    <x v="3"/>
    <n v="130957"/>
    <x v="3"/>
    <m/>
  </r>
  <r>
    <s v="RSSarandi"/>
    <n v="432010"/>
    <x v="5026"/>
    <s v="RS"/>
    <s v="Sarandi"/>
    <x v="3"/>
    <n v="21285"/>
    <x v="0"/>
    <m/>
  </r>
  <r>
    <s v="RSSeberi"/>
    <n v="432020"/>
    <x v="5027"/>
    <s v="RS"/>
    <s v="Seberi"/>
    <x v="3"/>
    <n v="10897"/>
    <x v="2"/>
    <m/>
  </r>
  <r>
    <s v="RSSede Nova"/>
    <n v="432023"/>
    <x v="5028"/>
    <s v="RS"/>
    <s v="Sede Nova"/>
    <x v="3"/>
    <n v="3011"/>
    <x v="2"/>
    <m/>
  </r>
  <r>
    <s v="RSSegredo"/>
    <n v="432026"/>
    <x v="5029"/>
    <s v="RS"/>
    <s v="Segredo"/>
    <x v="3"/>
    <n v="7158"/>
    <x v="2"/>
    <m/>
  </r>
  <r>
    <s v="RSSelbach"/>
    <n v="432030"/>
    <x v="5030"/>
    <s v="RS"/>
    <s v="Selbach"/>
    <x v="3"/>
    <n v="4929"/>
    <x v="2"/>
    <m/>
  </r>
  <r>
    <s v="RSSenador Salgado Filho"/>
    <n v="432032"/>
    <x v="5031"/>
    <s v="RS"/>
    <s v="Senador Salgado Filho"/>
    <x v="3"/>
    <n v="2814"/>
    <x v="2"/>
    <m/>
  </r>
  <r>
    <s v="RSSentinela do Sul"/>
    <n v="432035"/>
    <x v="5032"/>
    <s v="RS"/>
    <s v="Sentinela do Sul"/>
    <x v="3"/>
    <n v="5198"/>
    <x v="2"/>
    <m/>
  </r>
  <r>
    <s v="RSSerafina Corrêa"/>
    <n v="432040"/>
    <x v="5033"/>
    <s v="RS"/>
    <s v="Serafina Corrêa"/>
    <x v="3"/>
    <n v="14253"/>
    <x v="2"/>
    <m/>
  </r>
  <r>
    <s v="RSSério"/>
    <n v="432045"/>
    <x v="5034"/>
    <s v="RS"/>
    <s v="Sério"/>
    <x v="3"/>
    <n v="2281"/>
    <x v="2"/>
    <m/>
  </r>
  <r>
    <s v="RSSertão"/>
    <n v="432050"/>
    <x v="5035"/>
    <s v="RS"/>
    <s v="Sertão"/>
    <x v="3"/>
    <n v="6294"/>
    <x v="2"/>
    <m/>
  </r>
  <r>
    <s v="RSSertão Santana"/>
    <n v="432055"/>
    <x v="5036"/>
    <s v="RS"/>
    <s v="Sertão Santana"/>
    <x v="3"/>
    <n v="5850"/>
    <x v="2"/>
    <m/>
  </r>
  <r>
    <s v="RSSete de Setembro"/>
    <n v="432057"/>
    <x v="5037"/>
    <s v="RS"/>
    <s v="Sete de Setembro"/>
    <x v="3"/>
    <n v="2124"/>
    <x v="2"/>
    <m/>
  </r>
  <r>
    <s v="RSSeveriano de Almeida"/>
    <n v="432060"/>
    <x v="5038"/>
    <s v="RS"/>
    <s v="Severiano de Almeida"/>
    <x v="3"/>
    <n v="3842"/>
    <x v="2"/>
    <m/>
  </r>
  <r>
    <s v="RSSilveira Martins"/>
    <n v="432065"/>
    <x v="5039"/>
    <s v="RS"/>
    <s v="Silveira Martins"/>
    <x v="3"/>
    <n v="2449"/>
    <x v="2"/>
    <m/>
  </r>
  <r>
    <s v="RSSinimbu"/>
    <n v="432067"/>
    <x v="5040"/>
    <s v="RS"/>
    <s v="Sinimbu"/>
    <x v="3"/>
    <n v="10068"/>
    <x v="2"/>
    <m/>
  </r>
  <r>
    <s v="RSSobradinho"/>
    <n v="432070"/>
    <x v="5041"/>
    <s v="RS"/>
    <s v="Sobradinho"/>
    <x v="3"/>
    <n v="14283"/>
    <x v="2"/>
    <m/>
  </r>
  <r>
    <s v="RSSoledade"/>
    <n v="432080"/>
    <x v="5042"/>
    <s v="RS"/>
    <s v="Soledade"/>
    <x v="3"/>
    <n v="30044"/>
    <x v="0"/>
    <m/>
  </r>
  <r>
    <s v="RSTabaí"/>
    <n v="432085"/>
    <x v="5043"/>
    <s v="RS"/>
    <s v="Tabaí"/>
    <x v="3"/>
    <n v="4131"/>
    <x v="2"/>
    <m/>
  </r>
  <r>
    <s v="RSTapejara"/>
    <n v="432090"/>
    <x v="5044"/>
    <s v="RS"/>
    <s v="Tapejara"/>
    <x v="3"/>
    <n v="19250"/>
    <x v="2"/>
    <m/>
  </r>
  <r>
    <s v="RSTapera"/>
    <n v="432100"/>
    <x v="5045"/>
    <s v="RS"/>
    <s v="Tapera"/>
    <x v="3"/>
    <n v="10448"/>
    <x v="2"/>
    <m/>
  </r>
  <r>
    <s v="RSTapes"/>
    <n v="432110"/>
    <x v="5046"/>
    <s v="RS"/>
    <s v="Tapes"/>
    <x v="3"/>
    <n v="16629"/>
    <x v="2"/>
    <m/>
  </r>
  <r>
    <s v="RSTaquara"/>
    <n v="432120"/>
    <x v="5047"/>
    <s v="RS"/>
    <s v="Taquara"/>
    <x v="3"/>
    <n v="54643"/>
    <x v="1"/>
    <m/>
  </r>
  <r>
    <s v="RSTaquari"/>
    <n v="432130"/>
    <x v="5048"/>
    <s v="RS"/>
    <s v="Taquari"/>
    <x v="3"/>
    <n v="26092"/>
    <x v="0"/>
    <m/>
  </r>
  <r>
    <s v="RSTaquaruçu do Sul"/>
    <n v="432132"/>
    <x v="5049"/>
    <s v="RS"/>
    <s v="Taquaruçu do Sul"/>
    <x v="3"/>
    <n v="2966"/>
    <x v="2"/>
    <m/>
  </r>
  <r>
    <s v="RSTavares"/>
    <n v="432135"/>
    <x v="5050"/>
    <s v="RS"/>
    <s v="Tavares"/>
    <x v="3"/>
    <n v="5351"/>
    <x v="2"/>
    <m/>
  </r>
  <r>
    <s v="RSTenente Portela"/>
    <n v="432140"/>
    <x v="5051"/>
    <s v="RS"/>
    <s v="Tenente Portela"/>
    <x v="3"/>
    <n v="13719"/>
    <x v="2"/>
    <m/>
  </r>
  <r>
    <s v="RSTerra de Areia"/>
    <n v="432143"/>
    <x v="5052"/>
    <s v="RS"/>
    <s v="Terra de Areia"/>
    <x v="3"/>
    <n v="9878"/>
    <x v="2"/>
    <m/>
  </r>
  <r>
    <s v="RSTeutônia"/>
    <n v="432145"/>
    <x v="5053"/>
    <s v="RS"/>
    <s v="Teutônia"/>
    <x v="3"/>
    <n v="27272"/>
    <x v="0"/>
    <m/>
  </r>
  <r>
    <s v="RSTio Hugo"/>
    <n v="432146"/>
    <x v="5054"/>
    <s v="RS"/>
    <s v="Tio Hugo"/>
    <x v="3"/>
    <n v="2724"/>
    <x v="2"/>
    <m/>
  </r>
  <r>
    <s v="RSTiradentes do Sul"/>
    <n v="432147"/>
    <x v="5055"/>
    <s v="RS"/>
    <s v="Tiradentes do Sul"/>
    <x v="3"/>
    <n v="6461"/>
    <x v="2"/>
    <m/>
  </r>
  <r>
    <s v="RSToropi"/>
    <n v="432149"/>
    <x v="5056"/>
    <s v="RS"/>
    <s v="Toropi"/>
    <x v="3"/>
    <n v="2952"/>
    <x v="2"/>
    <m/>
  </r>
  <r>
    <s v="RSTorres"/>
    <n v="432150"/>
    <x v="5057"/>
    <s v="RS"/>
    <s v="Torres"/>
    <x v="3"/>
    <n v="34656"/>
    <x v="0"/>
    <m/>
  </r>
  <r>
    <s v="RSTramandaí"/>
    <n v="432160"/>
    <x v="5058"/>
    <s v="RS"/>
    <s v="Tramandaí"/>
    <x v="3"/>
    <n v="41585"/>
    <x v="0"/>
    <m/>
  </r>
  <r>
    <s v="RSTravesseiro"/>
    <n v="432162"/>
    <x v="5059"/>
    <s v="RS"/>
    <s v="Travesseiro"/>
    <x v="3"/>
    <n v="2314"/>
    <x v="2"/>
    <m/>
  </r>
  <r>
    <s v="RSTrês Arroios"/>
    <n v="432163"/>
    <x v="5060"/>
    <s v="RS"/>
    <s v="Três Arroios"/>
    <x v="3"/>
    <n v="2855"/>
    <x v="2"/>
    <m/>
  </r>
  <r>
    <s v="RSTrês Cachoeiras"/>
    <n v="432166"/>
    <x v="5061"/>
    <s v="RS"/>
    <s v="Três Cachoeiras"/>
    <x v="3"/>
    <n v="10217"/>
    <x v="2"/>
    <m/>
  </r>
  <r>
    <s v="RSTrês Coroas"/>
    <n v="432170"/>
    <x v="5062"/>
    <s v="RS"/>
    <s v="Três Coroas"/>
    <x v="3"/>
    <n v="23848"/>
    <x v="0"/>
    <m/>
  </r>
  <r>
    <s v="RSTrês de Maio"/>
    <n v="432180"/>
    <x v="5063"/>
    <s v="RS"/>
    <s v="Três de Maio"/>
    <x v="3"/>
    <n v="23726"/>
    <x v="0"/>
    <m/>
  </r>
  <r>
    <s v="RSTrês Forquilhas"/>
    <n v="432183"/>
    <x v="5064"/>
    <s v="RS"/>
    <s v="Três Forquilhas"/>
    <x v="3"/>
    <n v="2914"/>
    <x v="2"/>
    <m/>
  </r>
  <r>
    <s v="RSTrês Palmeiras"/>
    <n v="432185"/>
    <x v="5065"/>
    <s v="RS"/>
    <s v="Três Palmeiras"/>
    <x v="3"/>
    <n v="4381"/>
    <x v="2"/>
    <m/>
  </r>
  <r>
    <s v="RSTrês Passos"/>
    <n v="432190"/>
    <x v="5066"/>
    <s v="RS"/>
    <s v="Três Passos"/>
    <x v="3"/>
    <n v="23965"/>
    <x v="0"/>
    <m/>
  </r>
  <r>
    <s v="RSTrindade do Sul"/>
    <n v="432195"/>
    <x v="5067"/>
    <s v="RS"/>
    <s v="Trindade do Sul"/>
    <x v="3"/>
    <n v="5787"/>
    <x v="2"/>
    <m/>
  </r>
  <r>
    <s v="RSTriunfo"/>
    <n v="432200"/>
    <x v="5068"/>
    <s v="RS"/>
    <s v="Triunfo"/>
    <x v="3"/>
    <n v="25793"/>
    <x v="0"/>
    <m/>
  </r>
  <r>
    <s v="RSTucunduva"/>
    <n v="432210"/>
    <x v="5069"/>
    <s v="RS"/>
    <s v="Tucunduva"/>
    <x v="3"/>
    <n v="5898"/>
    <x v="2"/>
    <m/>
  </r>
  <r>
    <s v="RSTunas"/>
    <n v="432215"/>
    <x v="5070"/>
    <s v="RS"/>
    <s v="Tunas"/>
    <x v="3"/>
    <n v="4395"/>
    <x v="2"/>
    <m/>
  </r>
  <r>
    <s v="RSTupanci do Sul"/>
    <n v="432218"/>
    <x v="5071"/>
    <s v="RS"/>
    <s v="Tupanci do Sul"/>
    <x v="3"/>
    <n v="1573"/>
    <x v="2"/>
    <m/>
  </r>
  <r>
    <s v="RSTupanciretã"/>
    <n v="432220"/>
    <x v="5072"/>
    <s v="RS"/>
    <s v="Tupanciretã"/>
    <x v="3"/>
    <n v="22281"/>
    <x v="0"/>
    <m/>
  </r>
  <r>
    <s v="RSTupandi"/>
    <n v="432225"/>
    <x v="5073"/>
    <s v="RS"/>
    <s v="Tupandi"/>
    <x v="3"/>
    <n v="3924"/>
    <x v="2"/>
    <m/>
  </r>
  <r>
    <s v="RSTuparendi"/>
    <n v="432230"/>
    <x v="5074"/>
    <s v="RS"/>
    <s v="Tuparendi"/>
    <x v="3"/>
    <n v="8557"/>
    <x v="2"/>
    <m/>
  </r>
  <r>
    <s v="RSTuruçu"/>
    <n v="432232"/>
    <x v="5075"/>
    <s v="RS"/>
    <s v="Turuçu"/>
    <x v="3"/>
    <n v="3522"/>
    <x v="2"/>
    <m/>
  </r>
  <r>
    <s v="RSUbiretama"/>
    <n v="432234"/>
    <x v="5076"/>
    <s v="RS"/>
    <s v="Ubiretama"/>
    <x v="3"/>
    <n v="2296"/>
    <x v="2"/>
    <m/>
  </r>
  <r>
    <s v="RSUnião da Serra"/>
    <n v="432235"/>
    <x v="5077"/>
    <s v="RS"/>
    <s v="União da Serra"/>
    <x v="3"/>
    <n v="1487"/>
    <x v="2"/>
    <m/>
  </r>
  <r>
    <s v="RSUnistalda"/>
    <n v="432237"/>
    <x v="5078"/>
    <s v="RS"/>
    <s v="Unistalda"/>
    <x v="3"/>
    <n v="2450"/>
    <x v="2"/>
    <m/>
  </r>
  <r>
    <s v="RSUruguaiana"/>
    <n v="432240"/>
    <x v="5079"/>
    <s v="RS"/>
    <s v="Uruguaiana"/>
    <x v="3"/>
    <n v="125435"/>
    <x v="3"/>
    <m/>
  </r>
  <r>
    <s v="RSVacaria"/>
    <n v="432250"/>
    <x v="5080"/>
    <s v="RS"/>
    <s v="Vacaria"/>
    <x v="3"/>
    <n v="61342"/>
    <x v="1"/>
    <m/>
  </r>
  <r>
    <s v="RSVale Verde"/>
    <n v="432252"/>
    <x v="5081"/>
    <s v="RS"/>
    <s v="Vale Verde"/>
    <x v="3"/>
    <n v="3253"/>
    <x v="2"/>
    <m/>
  </r>
  <r>
    <s v="RSVale do Sol"/>
    <n v="432253"/>
    <x v="5082"/>
    <s v="RS"/>
    <s v="Vale do Sol"/>
    <x v="3"/>
    <n v="11077"/>
    <x v="2"/>
    <m/>
  </r>
  <r>
    <s v="RSVale Real"/>
    <n v="432254"/>
    <x v="5083"/>
    <s v="RS"/>
    <s v="Vale Real"/>
    <x v="3"/>
    <n v="5118"/>
    <x v="2"/>
    <m/>
  </r>
  <r>
    <s v="RSVanini"/>
    <n v="432255"/>
    <x v="5084"/>
    <s v="RS"/>
    <s v="Vanini"/>
    <x v="3"/>
    <n v="1984"/>
    <x v="2"/>
    <m/>
  </r>
  <r>
    <s v="RSVenâncio Aires"/>
    <n v="432260"/>
    <x v="5085"/>
    <s v="RS"/>
    <s v="Venâncio Aires"/>
    <x v="3"/>
    <n v="65946"/>
    <x v="1"/>
    <m/>
  </r>
  <r>
    <s v="RSVera Cruz"/>
    <n v="432270"/>
    <x v="5086"/>
    <s v="RS"/>
    <s v="Vera Cruz"/>
    <x v="3"/>
    <n v="23983"/>
    <x v="0"/>
    <m/>
  </r>
  <r>
    <s v="RSVeranópolis"/>
    <n v="432280"/>
    <x v="5087"/>
    <s v="RS"/>
    <s v="Veranópolis"/>
    <x v="3"/>
    <n v="22810"/>
    <x v="0"/>
    <m/>
  </r>
  <r>
    <s v="RSVespasiano Correa"/>
    <n v="432285"/>
    <x v="5088"/>
    <s v="RS"/>
    <s v="Vespasiano Correa"/>
    <x v="3"/>
    <n v="1974"/>
    <x v="2"/>
    <m/>
  </r>
  <r>
    <s v="RSViadutos"/>
    <n v="432290"/>
    <x v="5089"/>
    <s v="RS"/>
    <s v="Viadutos"/>
    <x v="3"/>
    <n v="5311"/>
    <x v="2"/>
    <m/>
  </r>
  <r>
    <s v="RSViamão"/>
    <n v="432300"/>
    <x v="5090"/>
    <s v="RS"/>
    <s v="Viamão"/>
    <x v="3"/>
    <n v="239384"/>
    <x v="3"/>
    <m/>
  </r>
  <r>
    <s v="RSVicente Dutra"/>
    <n v="432310"/>
    <x v="5091"/>
    <s v="RS"/>
    <s v="Vicente Dutra"/>
    <x v="3"/>
    <n v="5285"/>
    <x v="2"/>
    <m/>
  </r>
  <r>
    <s v="RSVictor Graeff"/>
    <n v="432320"/>
    <x v="5092"/>
    <s v="RS"/>
    <s v="Victor Graeff"/>
    <x v="3"/>
    <n v="3036"/>
    <x v="2"/>
    <m/>
  </r>
  <r>
    <s v="RSVila Flores"/>
    <n v="432330"/>
    <x v="5093"/>
    <s v="RS"/>
    <s v="Vila Flores"/>
    <x v="3"/>
    <n v="3207"/>
    <x v="2"/>
    <m/>
  </r>
  <r>
    <s v="RSVila Lângaro"/>
    <n v="432335"/>
    <x v="5094"/>
    <s v="RS"/>
    <s v="Vila Lângaro"/>
    <x v="3"/>
    <n v="2152"/>
    <x v="2"/>
    <m/>
  </r>
  <r>
    <s v="RSVila Maria"/>
    <n v="432340"/>
    <x v="5095"/>
    <s v="RS"/>
    <s v="Vila Maria"/>
    <x v="3"/>
    <n v="4221"/>
    <x v="2"/>
    <m/>
  </r>
  <r>
    <s v="RSVila Nova do Sul"/>
    <n v="432345"/>
    <x v="5096"/>
    <s v="RS"/>
    <s v="Vila Nova do Sul"/>
    <x v="3"/>
    <n v="4221"/>
    <x v="2"/>
    <m/>
  </r>
  <r>
    <s v="RSVista Alegre"/>
    <n v="432350"/>
    <x v="5097"/>
    <s v="RS"/>
    <s v="Vista Alegre"/>
    <x v="3"/>
    <n v="2832"/>
    <x v="2"/>
    <m/>
  </r>
  <r>
    <s v="RSVista Alegre do Prata"/>
    <n v="432360"/>
    <x v="5098"/>
    <s v="RS"/>
    <s v="Vista Alegre do Prata"/>
    <x v="3"/>
    <n v="1569"/>
    <x v="2"/>
    <m/>
  </r>
  <r>
    <s v="RSVista Gaúcha"/>
    <n v="432370"/>
    <x v="5099"/>
    <s v="RS"/>
    <s v="Vista Gaúcha"/>
    <x v="3"/>
    <n v="2759"/>
    <x v="2"/>
    <m/>
  </r>
  <r>
    <s v="RSVitória Das Missões"/>
    <n v="432375"/>
    <x v="5100"/>
    <s v="RS"/>
    <s v="Vitória Das Missões"/>
    <x v="3"/>
    <n v="3485"/>
    <x v="2"/>
    <m/>
  </r>
  <r>
    <s v="RSWestfalia"/>
    <n v="432377"/>
    <x v="5101"/>
    <s v="RS"/>
    <s v="Westfalia"/>
    <x v="3"/>
    <n v="2793"/>
    <x v="2"/>
    <m/>
  </r>
  <r>
    <s v="RSXangri-lá"/>
    <n v="432380"/>
    <x v="5102"/>
    <s v="RS"/>
    <s v="Xangri-lá"/>
    <x v="3"/>
    <n v="12434"/>
    <x v="2"/>
    <m/>
  </r>
  <r>
    <s v="MSÁgua Clara"/>
    <n v="500020"/>
    <x v="5103"/>
    <s v="MS"/>
    <s v="Água Clara"/>
    <x v="4"/>
    <n v="14424"/>
    <x v="2"/>
    <m/>
  </r>
  <r>
    <s v="MSAlcinópolis"/>
    <n v="500025"/>
    <x v="5104"/>
    <s v="MS"/>
    <s v="Alcinópolis"/>
    <x v="4"/>
    <n v="4569"/>
    <x v="2"/>
    <m/>
  </r>
  <r>
    <s v="MSAmambaí"/>
    <n v="500060"/>
    <x v="5105"/>
    <s v="MS"/>
    <s v="Amambaí"/>
    <x v="4"/>
    <n v="34730"/>
    <x v="0"/>
    <m/>
  </r>
  <r>
    <s v="MSAnastácio"/>
    <n v="500070"/>
    <x v="5106"/>
    <s v="MS"/>
    <s v="Anastácio"/>
    <x v="4"/>
    <n v="23835"/>
    <x v="0"/>
    <m/>
  </r>
  <r>
    <s v="MSAnaurilândia"/>
    <n v="500080"/>
    <x v="5107"/>
    <s v="MS"/>
    <s v="Anaurilândia"/>
    <x v="4"/>
    <n v="8493"/>
    <x v="2"/>
    <m/>
  </r>
  <r>
    <s v="MSAngélica"/>
    <n v="500085"/>
    <x v="5108"/>
    <s v="MS"/>
    <s v="Angélica"/>
    <x v="4"/>
    <n v="9185"/>
    <x v="2"/>
    <m/>
  </r>
  <r>
    <s v="MSAntônio João"/>
    <n v="500090"/>
    <x v="5109"/>
    <s v="MS"/>
    <s v="Antônio João"/>
    <x v="4"/>
    <n v="8208"/>
    <x v="2"/>
    <m/>
  </r>
  <r>
    <s v="MSAparecida do Taboado"/>
    <n v="500100"/>
    <x v="5110"/>
    <s v="MS"/>
    <s v="Aparecida do Taboado"/>
    <x v="4"/>
    <n v="22320"/>
    <x v="0"/>
    <m/>
  </r>
  <r>
    <s v="MSAquidauana"/>
    <n v="500110"/>
    <x v="5111"/>
    <s v="MS"/>
    <s v="Aquidauana"/>
    <x v="4"/>
    <n v="45614"/>
    <x v="0"/>
    <m/>
  </r>
  <r>
    <s v="MSAral Moreira"/>
    <n v="500124"/>
    <x v="5112"/>
    <s v="MS"/>
    <s v="Aral Moreira"/>
    <x v="4"/>
    <n v="10251"/>
    <x v="2"/>
    <m/>
  </r>
  <r>
    <s v="MSBandeirantes"/>
    <n v="500150"/>
    <x v="5113"/>
    <s v="MS"/>
    <s v="Bandeirantes"/>
    <x v="4"/>
    <n v="6609"/>
    <x v="2"/>
    <m/>
  </r>
  <r>
    <s v="MSBataguassu"/>
    <n v="500190"/>
    <x v="5114"/>
    <s v="MS"/>
    <s v="Bataguassu"/>
    <x v="4"/>
    <n v="19839"/>
    <x v="2"/>
    <m/>
  </r>
  <r>
    <s v="MSBatayporã"/>
    <n v="500200"/>
    <x v="5115"/>
    <s v="MS"/>
    <s v="Batayporã"/>
    <x v="4"/>
    <n v="10936"/>
    <x v="2"/>
    <m/>
  </r>
  <r>
    <s v="MSBela Vista"/>
    <n v="500210"/>
    <x v="5116"/>
    <s v="MS"/>
    <s v="Bela Vista"/>
    <x v="4"/>
    <n v="23181"/>
    <x v="0"/>
    <m/>
  </r>
  <r>
    <s v="MSBodoquena"/>
    <n v="500215"/>
    <x v="5117"/>
    <s v="MS"/>
    <s v="Bodoquena"/>
    <x v="4"/>
    <n v="7985"/>
    <x v="2"/>
    <m/>
  </r>
  <r>
    <s v="MSBonito"/>
    <n v="500220"/>
    <x v="5118"/>
    <s v="MS"/>
    <s v="Bonito"/>
    <x v="4"/>
    <n v="19587"/>
    <x v="2"/>
    <m/>
  </r>
  <r>
    <s v="MSBrasilândia"/>
    <n v="500230"/>
    <x v="5119"/>
    <s v="MS"/>
    <s v="Brasilândia"/>
    <x v="4"/>
    <n v="11826"/>
    <x v="2"/>
    <m/>
  </r>
  <r>
    <s v="MSCaarapó"/>
    <n v="500240"/>
    <x v="5120"/>
    <s v="MS"/>
    <s v="Caarapó"/>
    <x v="4"/>
    <n v="25767"/>
    <x v="0"/>
    <m/>
  </r>
  <r>
    <s v="MSCamapuã"/>
    <n v="500260"/>
    <x v="5121"/>
    <s v="MS"/>
    <s v="Camapuã"/>
    <x v="4"/>
    <n v="13625"/>
    <x v="2"/>
    <m/>
  </r>
  <r>
    <s v="MSCampo Grande"/>
    <n v="500270"/>
    <x v="5122"/>
    <s v="MS"/>
    <s v="Campo Grande"/>
    <x v="4"/>
    <n v="786797"/>
    <x v="3"/>
    <s v="Capital"/>
  </r>
  <r>
    <s v="MSCaracol"/>
    <n v="500280"/>
    <x v="5123"/>
    <s v="MS"/>
    <s v="Caracol"/>
    <x v="4"/>
    <n v="5398"/>
    <x v="2"/>
    <m/>
  </r>
  <r>
    <s v="MSCassilândia"/>
    <n v="500290"/>
    <x v="5124"/>
    <s v="MS"/>
    <s v="Cassilândia"/>
    <x v="4"/>
    <n v="20966"/>
    <x v="0"/>
    <m/>
  </r>
  <r>
    <s v="MSChapadão do Sul"/>
    <n v="500295"/>
    <x v="5125"/>
    <s v="MS"/>
    <s v="Chapadão do Sul"/>
    <x v="4"/>
    <n v="19648"/>
    <x v="2"/>
    <m/>
  </r>
  <r>
    <s v="MSCorguinho"/>
    <n v="500310"/>
    <x v="5126"/>
    <s v="MS"/>
    <s v="Corguinho"/>
    <x v="4"/>
    <n v="4862"/>
    <x v="2"/>
    <m/>
  </r>
  <r>
    <s v="MSCoronel Sapucaia"/>
    <n v="500315"/>
    <x v="5127"/>
    <s v="MS"/>
    <s v="Coronel Sapucaia"/>
    <x v="4"/>
    <n v="14064"/>
    <x v="2"/>
    <m/>
  </r>
  <r>
    <s v="MSCorumbá"/>
    <n v="500320"/>
    <x v="5128"/>
    <s v="MS"/>
    <s v="Corumbá"/>
    <x v="4"/>
    <n v="103703"/>
    <x v="3"/>
    <m/>
  </r>
  <r>
    <s v="MSCosta Rica"/>
    <n v="500325"/>
    <x v="5129"/>
    <s v="MS"/>
    <s v="Costa Rica"/>
    <x v="4"/>
    <n v="19695"/>
    <x v="2"/>
    <m/>
  </r>
  <r>
    <s v="MSCoxim"/>
    <n v="500330"/>
    <x v="5130"/>
    <s v="MS"/>
    <s v="Coxim"/>
    <x v="4"/>
    <n v="32159"/>
    <x v="0"/>
    <m/>
  </r>
  <r>
    <s v="MSDeodápolis"/>
    <n v="500345"/>
    <x v="5131"/>
    <s v="MS"/>
    <s v="Deodápolis"/>
    <x v="4"/>
    <n v="12139"/>
    <x v="2"/>
    <m/>
  </r>
  <r>
    <s v="MSDois Irmãos do Buriti"/>
    <n v="500348"/>
    <x v="5132"/>
    <s v="MS"/>
    <s v="Dois Irmãos do Buriti"/>
    <x v="4"/>
    <n v="10363"/>
    <x v="2"/>
    <m/>
  </r>
  <r>
    <s v="MSDouradina"/>
    <n v="500350"/>
    <x v="5133"/>
    <s v="MS"/>
    <s v="Douradina"/>
    <x v="4"/>
    <n v="5364"/>
    <x v="2"/>
    <m/>
  </r>
  <r>
    <s v="MSDourados"/>
    <n v="500370"/>
    <x v="5134"/>
    <s v="MS"/>
    <s v="Dourados"/>
    <x v="4"/>
    <n v="196035"/>
    <x v="3"/>
    <m/>
  </r>
  <r>
    <s v="MSEldorado"/>
    <n v="500375"/>
    <x v="5135"/>
    <s v="MS"/>
    <s v="Eldorado"/>
    <x v="4"/>
    <n v="11694"/>
    <x v="2"/>
    <m/>
  </r>
  <r>
    <s v="MSFátima do Sul"/>
    <n v="500380"/>
    <x v="5136"/>
    <s v="MS"/>
    <s v="Fátima do Sul"/>
    <x v="4"/>
    <n v="19035"/>
    <x v="2"/>
    <m/>
  </r>
  <r>
    <s v="MSFigueirão"/>
    <n v="500390"/>
    <x v="5137"/>
    <s v="MS"/>
    <s v="Figueirão"/>
    <x v="4"/>
    <n v="2928"/>
    <x v="2"/>
    <m/>
  </r>
  <r>
    <s v="MSGlória de Dourados"/>
    <n v="500400"/>
    <x v="5138"/>
    <s v="MS"/>
    <s v="Glória de Dourados"/>
    <x v="4"/>
    <n v="9927"/>
    <x v="2"/>
    <m/>
  </r>
  <r>
    <s v="MSGuia Lopes da Laguna"/>
    <n v="500410"/>
    <x v="5139"/>
    <s v="MS"/>
    <s v="Guia Lopes da Laguna"/>
    <x v="4"/>
    <n v="10366"/>
    <x v="2"/>
    <m/>
  </r>
  <r>
    <s v="MSIguatemi"/>
    <n v="500430"/>
    <x v="5140"/>
    <s v="MS"/>
    <s v="Iguatemi"/>
    <x v="4"/>
    <n v="14875"/>
    <x v="2"/>
    <m/>
  </r>
  <r>
    <s v="MSInocência"/>
    <n v="500440"/>
    <x v="5141"/>
    <s v="MS"/>
    <s v="Inocência"/>
    <x v="4"/>
    <n v="7669"/>
    <x v="2"/>
    <m/>
  </r>
  <r>
    <s v="MSItaporã"/>
    <n v="500450"/>
    <x v="5142"/>
    <s v="MS"/>
    <s v="Itaporã"/>
    <x v="4"/>
    <n v="20865"/>
    <x v="0"/>
    <m/>
  </r>
  <r>
    <s v="MSItaquiraí"/>
    <n v="500460"/>
    <x v="5143"/>
    <s v="MS"/>
    <s v="Itaquiraí"/>
    <x v="4"/>
    <n v="18614"/>
    <x v="2"/>
    <m/>
  </r>
  <r>
    <s v="MSIvinhema"/>
    <n v="500470"/>
    <x v="5144"/>
    <s v="MS"/>
    <s v="Ivinhema"/>
    <x v="4"/>
    <n v="22341"/>
    <x v="0"/>
    <m/>
  </r>
  <r>
    <s v="MSJaporã"/>
    <n v="500480"/>
    <x v="5145"/>
    <s v="MS"/>
    <s v="Japorã"/>
    <x v="4"/>
    <n v="7731"/>
    <x v="2"/>
    <m/>
  </r>
  <r>
    <s v="MSJaraguari"/>
    <n v="500490"/>
    <x v="5146"/>
    <s v="MS"/>
    <s v="Jaraguari"/>
    <x v="4"/>
    <n v="6341"/>
    <x v="2"/>
    <m/>
  </r>
  <r>
    <s v="MSJardim"/>
    <n v="500500"/>
    <x v="5147"/>
    <s v="MS"/>
    <s v="Jardim"/>
    <x v="4"/>
    <n v="24346"/>
    <x v="0"/>
    <m/>
  </r>
  <r>
    <s v="MSJateí"/>
    <n v="500510"/>
    <x v="5148"/>
    <s v="MS"/>
    <s v="Jateí"/>
    <x v="4"/>
    <n v="4011"/>
    <x v="2"/>
    <m/>
  </r>
  <r>
    <s v="MSJuti"/>
    <n v="500515"/>
    <x v="5149"/>
    <s v="MS"/>
    <s v="Juti"/>
    <x v="4"/>
    <n v="5900"/>
    <x v="2"/>
    <m/>
  </r>
  <r>
    <s v="MSLadário"/>
    <n v="500520"/>
    <x v="5150"/>
    <s v="MS"/>
    <s v="Ladário"/>
    <x v="4"/>
    <n v="19617"/>
    <x v="2"/>
    <m/>
  </r>
  <r>
    <s v="MSLaguna Carapã"/>
    <n v="500525"/>
    <x v="5151"/>
    <s v="MS"/>
    <s v="Laguna Carapã"/>
    <x v="4"/>
    <n v="6491"/>
    <x v="2"/>
    <m/>
  </r>
  <r>
    <s v="MSMaracaju"/>
    <n v="500540"/>
    <x v="5152"/>
    <s v="MS"/>
    <s v="Maracaju"/>
    <x v="4"/>
    <n v="37405"/>
    <x v="0"/>
    <m/>
  </r>
  <r>
    <s v="MSMiranda"/>
    <n v="500560"/>
    <x v="5153"/>
    <s v="MS"/>
    <s v="Miranda"/>
    <x v="4"/>
    <n v="25595"/>
    <x v="0"/>
    <m/>
  </r>
  <r>
    <s v="MSMundo Novo"/>
    <n v="500568"/>
    <x v="5154"/>
    <s v="MS"/>
    <s v="Mundo Novo"/>
    <x v="4"/>
    <n v="17043"/>
    <x v="2"/>
    <m/>
  </r>
  <r>
    <s v="MSNaviraí"/>
    <n v="500570"/>
    <x v="5155"/>
    <s v="MS"/>
    <s v="Naviraí"/>
    <x v="4"/>
    <n v="46424"/>
    <x v="0"/>
    <m/>
  </r>
  <r>
    <s v="MSNioaque"/>
    <n v="500580"/>
    <x v="5156"/>
    <s v="MS"/>
    <s v="Nioaque"/>
    <x v="4"/>
    <n v="14391"/>
    <x v="2"/>
    <m/>
  </r>
  <r>
    <s v="MSNova Alvorada do Sul"/>
    <n v="500600"/>
    <x v="5157"/>
    <s v="MS"/>
    <s v="Nova Alvorada do Sul"/>
    <x v="4"/>
    <n v="16432"/>
    <x v="2"/>
    <m/>
  </r>
  <r>
    <s v="MSNova Andradina"/>
    <n v="500620"/>
    <x v="5158"/>
    <s v="MS"/>
    <s v="Nova Andradina"/>
    <x v="4"/>
    <n v="45585"/>
    <x v="0"/>
    <m/>
  </r>
  <r>
    <s v="MSNovo Horizonte do Sul"/>
    <n v="500625"/>
    <x v="5159"/>
    <s v="MS"/>
    <s v="Novo Horizonte do Sul"/>
    <x v="4"/>
    <n v="4940"/>
    <x v="2"/>
    <m/>
  </r>
  <r>
    <s v="MSParaíso das Águas"/>
    <n v="500627"/>
    <x v="5160"/>
    <s v="MS"/>
    <s v="Paraíso das Águas"/>
    <x v="4"/>
    <m/>
    <x v="2"/>
    <m/>
  </r>
  <r>
    <s v="MSParanaíba"/>
    <n v="500630"/>
    <x v="5161"/>
    <s v="MS"/>
    <s v="Paranaíba"/>
    <x v="4"/>
    <n v="40192"/>
    <x v="0"/>
    <m/>
  </r>
  <r>
    <s v="MSParanhos"/>
    <n v="500635"/>
    <x v="5162"/>
    <s v="MS"/>
    <s v="Paranhos"/>
    <x v="4"/>
    <n v="12350"/>
    <x v="2"/>
    <m/>
  </r>
  <r>
    <s v="MSPedro Gomes"/>
    <n v="500640"/>
    <x v="5163"/>
    <s v="MS"/>
    <s v="Pedro Gomes"/>
    <x v="4"/>
    <n v="7967"/>
    <x v="2"/>
    <m/>
  </r>
  <r>
    <s v="MSPonta Porã"/>
    <n v="500660"/>
    <x v="5164"/>
    <s v="MS"/>
    <s v="Ponta Porã"/>
    <x v="4"/>
    <n v="77872"/>
    <x v="1"/>
    <m/>
  </r>
  <r>
    <s v="MSPorto Murtinho"/>
    <n v="500690"/>
    <x v="5165"/>
    <s v="MS"/>
    <s v="Porto Murtinho"/>
    <x v="4"/>
    <n v="15372"/>
    <x v="2"/>
    <m/>
  </r>
  <r>
    <s v="MSRibas do Rio Pardo"/>
    <n v="500710"/>
    <x v="5166"/>
    <s v="MS"/>
    <s v="Ribas do Rio Pardo"/>
    <x v="4"/>
    <n v="20946"/>
    <x v="0"/>
    <m/>
  </r>
  <r>
    <s v="MSRio Brilhante"/>
    <n v="500720"/>
    <x v="5167"/>
    <s v="MS"/>
    <s v="Rio Brilhante"/>
    <x v="4"/>
    <n v="30663"/>
    <x v="0"/>
    <m/>
  </r>
  <r>
    <s v="MSRio Negro"/>
    <n v="500730"/>
    <x v="5168"/>
    <s v="MS"/>
    <s v="Rio Negro"/>
    <x v="4"/>
    <n v="5036"/>
    <x v="2"/>
    <m/>
  </r>
  <r>
    <s v="MSRio Verde de Mato Grosso"/>
    <n v="500740"/>
    <x v="5169"/>
    <s v="MS"/>
    <s v="Rio Verde de Mato Grosso"/>
    <x v="4"/>
    <n v="18890"/>
    <x v="2"/>
    <m/>
  </r>
  <r>
    <s v="MSRochedo"/>
    <n v="500750"/>
    <x v="5170"/>
    <s v="MS"/>
    <s v="Rochedo"/>
    <x v="4"/>
    <n v="4928"/>
    <x v="2"/>
    <m/>
  </r>
  <r>
    <s v="MSSanta Rita do Pardo"/>
    <n v="500755"/>
    <x v="5171"/>
    <s v="MS"/>
    <s v="Santa Rita do Pardo"/>
    <x v="4"/>
    <n v="7259"/>
    <x v="2"/>
    <m/>
  </r>
  <r>
    <s v="MSSão Gabriel do Oeste"/>
    <n v="500769"/>
    <x v="5172"/>
    <s v="MS"/>
    <s v="São Gabriel do Oeste"/>
    <x v="4"/>
    <n v="22203"/>
    <x v="0"/>
    <m/>
  </r>
  <r>
    <s v="MSSete Quedas"/>
    <n v="500770"/>
    <x v="5173"/>
    <s v="MS"/>
    <s v="Sete Quedas"/>
    <x v="4"/>
    <n v="10780"/>
    <x v="2"/>
    <m/>
  </r>
  <r>
    <s v="MSSelvíria"/>
    <n v="500780"/>
    <x v="5174"/>
    <s v="MS"/>
    <s v="Selvíria"/>
    <x v="4"/>
    <n v="6287"/>
    <x v="2"/>
    <m/>
  </r>
  <r>
    <s v="MSSidrolândia"/>
    <n v="500790"/>
    <x v="5175"/>
    <s v="MS"/>
    <s v="Sidrolândia"/>
    <x v="4"/>
    <n v="42132"/>
    <x v="0"/>
    <m/>
  </r>
  <r>
    <s v="MSSonora"/>
    <n v="500793"/>
    <x v="5176"/>
    <s v="MS"/>
    <s v="Sonora"/>
    <x v="4"/>
    <n v="14833"/>
    <x v="2"/>
    <m/>
  </r>
  <r>
    <s v="MSTacuru"/>
    <n v="500795"/>
    <x v="5177"/>
    <s v="MS"/>
    <s v="Tacuru"/>
    <x v="4"/>
    <n v="10215"/>
    <x v="2"/>
    <m/>
  </r>
  <r>
    <s v="MSTaquarussu"/>
    <n v="500797"/>
    <x v="5178"/>
    <s v="MS"/>
    <s v="Taquarussu"/>
    <x v="4"/>
    <n v="3518"/>
    <x v="2"/>
    <m/>
  </r>
  <r>
    <s v="MSTerenos"/>
    <n v="500800"/>
    <x v="5179"/>
    <s v="MS"/>
    <s v="Terenos"/>
    <x v="4"/>
    <n v="17146"/>
    <x v="2"/>
    <m/>
  </r>
  <r>
    <s v="MSTrês Lagoas"/>
    <n v="500830"/>
    <x v="5180"/>
    <s v="MS"/>
    <s v="Três Lagoas"/>
    <x v="4"/>
    <n v="101791"/>
    <x v="3"/>
    <m/>
  </r>
  <r>
    <s v="MSVicentina"/>
    <n v="500840"/>
    <x v="5181"/>
    <s v="MS"/>
    <s v="Vicentina"/>
    <x v="4"/>
    <n v="5901"/>
    <x v="2"/>
    <m/>
  </r>
  <r>
    <s v="MTAcorizal"/>
    <n v="510010"/>
    <x v="5182"/>
    <s v="MT"/>
    <s v="Acorizal"/>
    <x v="4"/>
    <n v="5516"/>
    <x v="2"/>
    <m/>
  </r>
  <r>
    <s v="MTÁgua Boa"/>
    <n v="510020"/>
    <x v="5183"/>
    <s v="MT"/>
    <s v="Água Boa"/>
    <x v="4"/>
    <n v="20856"/>
    <x v="0"/>
    <m/>
  </r>
  <r>
    <s v="MTAlta Floresta"/>
    <n v="510025"/>
    <x v="5184"/>
    <s v="MT"/>
    <s v="Alta Floresta"/>
    <x v="4"/>
    <n v="49164"/>
    <x v="0"/>
    <m/>
  </r>
  <r>
    <s v="MTAlto Araguaia"/>
    <n v="510030"/>
    <x v="5185"/>
    <s v="MT"/>
    <s v="Alto Araguaia"/>
    <x v="4"/>
    <n v="15644"/>
    <x v="2"/>
    <m/>
  </r>
  <r>
    <s v="MTAlto Boa Vista"/>
    <n v="510035"/>
    <x v="5186"/>
    <s v="MT"/>
    <s v="Alto Boa Vista"/>
    <x v="4"/>
    <n v="5247"/>
    <x v="2"/>
    <m/>
  </r>
  <r>
    <s v="MTAlto Garças"/>
    <n v="510040"/>
    <x v="5187"/>
    <s v="MT"/>
    <s v="Alto Garças"/>
    <x v="4"/>
    <n v="10350"/>
    <x v="2"/>
    <m/>
  </r>
  <r>
    <s v="MTAlto Paraguai"/>
    <n v="510050"/>
    <x v="5188"/>
    <s v="MT"/>
    <s v="Alto Paraguai"/>
    <x v="4"/>
    <n v="10066"/>
    <x v="2"/>
    <m/>
  </r>
  <r>
    <s v="MTAlto Taquari"/>
    <n v="510060"/>
    <x v="5189"/>
    <s v="MT"/>
    <s v="Alto Taquari"/>
    <x v="4"/>
    <n v="8072"/>
    <x v="2"/>
    <m/>
  </r>
  <r>
    <s v="MTApiacás"/>
    <n v="510080"/>
    <x v="5190"/>
    <s v="MT"/>
    <s v="Apiacás"/>
    <x v="4"/>
    <n v="8567"/>
    <x v="2"/>
    <m/>
  </r>
  <r>
    <s v="MTAraguaiana"/>
    <n v="510100"/>
    <x v="5191"/>
    <s v="MT"/>
    <s v="Araguaiana"/>
    <x v="4"/>
    <n v="3197"/>
    <x v="2"/>
    <m/>
  </r>
  <r>
    <s v="MTAraguainha"/>
    <n v="510120"/>
    <x v="5192"/>
    <s v="MT"/>
    <s v="Araguainha"/>
    <x v="4"/>
    <n v="1096"/>
    <x v="2"/>
    <m/>
  </r>
  <r>
    <s v="MTAraputanga"/>
    <n v="510125"/>
    <x v="5193"/>
    <s v="MT"/>
    <s v="Araputanga"/>
    <x v="4"/>
    <n v="15342"/>
    <x v="2"/>
    <m/>
  </r>
  <r>
    <s v="MTArenápolis"/>
    <n v="510130"/>
    <x v="5194"/>
    <s v="MT"/>
    <s v="Arenápolis"/>
    <x v="4"/>
    <n v="10316"/>
    <x v="2"/>
    <m/>
  </r>
  <r>
    <s v="MTAripuanã"/>
    <n v="510140"/>
    <x v="5195"/>
    <s v="MT"/>
    <s v="Aripuanã"/>
    <x v="4"/>
    <n v="18656"/>
    <x v="2"/>
    <m/>
  </r>
  <r>
    <s v="MTBarão de Melgaço"/>
    <n v="510160"/>
    <x v="5196"/>
    <s v="MT"/>
    <s v="Barão de Melgaço"/>
    <x v="4"/>
    <n v="7591"/>
    <x v="2"/>
    <m/>
  </r>
  <r>
    <s v="MTBarra do Bugres"/>
    <n v="510170"/>
    <x v="5197"/>
    <s v="MT"/>
    <s v="Barra do Bugres"/>
    <x v="4"/>
    <n v="31793"/>
    <x v="0"/>
    <m/>
  </r>
  <r>
    <s v="MTBarra do Garças"/>
    <n v="510180"/>
    <x v="5198"/>
    <s v="MT"/>
    <s v="Barra do Garças"/>
    <x v="4"/>
    <n v="56560"/>
    <x v="1"/>
    <m/>
  </r>
  <r>
    <s v="MTBom Jesus do Araguaia"/>
    <n v="510185"/>
    <x v="5199"/>
    <s v="MT"/>
    <s v="Bom Jesus do Araguaia"/>
    <x v="4"/>
    <n v="5314"/>
    <x v="2"/>
    <m/>
  </r>
  <r>
    <s v="MTBrasnorte"/>
    <n v="510190"/>
    <x v="5200"/>
    <s v="MT"/>
    <s v="Brasnorte"/>
    <x v="4"/>
    <n v="15357"/>
    <x v="2"/>
    <m/>
  </r>
  <r>
    <s v="MTCáceres"/>
    <n v="510250"/>
    <x v="5201"/>
    <s v="MT"/>
    <s v="Cáceres"/>
    <x v="4"/>
    <n v="87942"/>
    <x v="1"/>
    <m/>
  </r>
  <r>
    <s v="MTCampinápolis"/>
    <n v="510260"/>
    <x v="5202"/>
    <s v="MT"/>
    <s v="Campinápolis"/>
    <x v="4"/>
    <n v="14305"/>
    <x v="2"/>
    <m/>
  </r>
  <r>
    <s v="MTCampo Novo do Parecis"/>
    <n v="510263"/>
    <x v="5203"/>
    <s v="MT"/>
    <s v="Campo Novo do Parecis"/>
    <x v="4"/>
    <n v="27577"/>
    <x v="0"/>
    <m/>
  </r>
  <r>
    <s v="MTCampo Verde"/>
    <n v="510267"/>
    <x v="5204"/>
    <s v="MT"/>
    <s v="Campo Verde"/>
    <x v="4"/>
    <n v="31589"/>
    <x v="0"/>
    <m/>
  </r>
  <r>
    <s v="MTCampos de Júlio"/>
    <n v="510268"/>
    <x v="5205"/>
    <s v="MT"/>
    <s v="Campos de Júlio"/>
    <x v="4"/>
    <n v="5154"/>
    <x v="2"/>
    <m/>
  </r>
  <r>
    <s v="MTCanabrava do Norte"/>
    <n v="510269"/>
    <x v="5206"/>
    <s v="MT"/>
    <s v="Canabrava do Norte"/>
    <x v="4"/>
    <n v="4786"/>
    <x v="2"/>
    <m/>
  </r>
  <r>
    <s v="MTCanarana"/>
    <n v="510270"/>
    <x v="5207"/>
    <s v="MT"/>
    <s v="Canarana"/>
    <x v="4"/>
    <n v="18754"/>
    <x v="2"/>
    <m/>
  </r>
  <r>
    <s v="MTCarlinda"/>
    <n v="510279"/>
    <x v="5208"/>
    <s v="MT"/>
    <s v="Carlinda"/>
    <x v="4"/>
    <n v="10990"/>
    <x v="2"/>
    <m/>
  </r>
  <r>
    <s v="MTCastanheira"/>
    <n v="510285"/>
    <x v="5209"/>
    <s v="MT"/>
    <s v="Castanheira"/>
    <x v="4"/>
    <n v="8231"/>
    <x v="2"/>
    <m/>
  </r>
  <r>
    <s v="MTChapada Dos Guimarães"/>
    <n v="510300"/>
    <x v="5210"/>
    <s v="MT"/>
    <s v="Chapada Dos Guimarães"/>
    <x v="4"/>
    <n v="17821"/>
    <x v="2"/>
    <m/>
  </r>
  <r>
    <s v="MTCláudia"/>
    <n v="510305"/>
    <x v="5211"/>
    <s v="MT"/>
    <s v="Cláudia"/>
    <x v="4"/>
    <n v="11028"/>
    <x v="2"/>
    <m/>
  </r>
  <r>
    <s v="MTCocalinho"/>
    <n v="510310"/>
    <x v="5212"/>
    <s v="MT"/>
    <s v="Cocalinho"/>
    <x v="4"/>
    <n v="5490"/>
    <x v="2"/>
    <m/>
  </r>
  <r>
    <s v="MTColíder"/>
    <n v="510320"/>
    <x v="5213"/>
    <s v="MT"/>
    <s v="Colíder"/>
    <x v="4"/>
    <n v="30766"/>
    <x v="0"/>
    <m/>
  </r>
  <r>
    <s v="MTColniza"/>
    <n v="510325"/>
    <x v="5214"/>
    <s v="MT"/>
    <s v="Colniza"/>
    <x v="4"/>
    <n v="26381"/>
    <x v="0"/>
    <m/>
  </r>
  <r>
    <s v="MTComodoro"/>
    <n v="510330"/>
    <x v="5215"/>
    <s v="MT"/>
    <s v="Comodoro"/>
    <x v="4"/>
    <n v="18178"/>
    <x v="2"/>
    <m/>
  </r>
  <r>
    <s v="MTConfresa"/>
    <n v="510335"/>
    <x v="5216"/>
    <s v="MT"/>
    <s v="Confresa"/>
    <x v="4"/>
    <n v="25124"/>
    <x v="0"/>
    <m/>
  </r>
  <r>
    <s v="MTConquista D'oeste"/>
    <n v="510336"/>
    <x v="5217"/>
    <s v="MT"/>
    <s v="Conquista D´oeste"/>
    <x v="4"/>
    <n v="3385"/>
    <x v="2"/>
    <m/>
  </r>
  <r>
    <s v="MTCotriguaçu"/>
    <n v="510337"/>
    <x v="5218"/>
    <s v="MT"/>
    <s v="Cotriguaçu"/>
    <x v="4"/>
    <n v="14983"/>
    <x v="2"/>
    <m/>
  </r>
  <r>
    <s v="MTCuiabá"/>
    <n v="510340"/>
    <x v="5219"/>
    <s v="MT"/>
    <s v="Cuiabá"/>
    <x v="4"/>
    <n v="551098"/>
    <x v="3"/>
    <s v="Capital"/>
  </r>
  <r>
    <s v="MTCurvelândia"/>
    <n v="510343"/>
    <x v="5220"/>
    <s v="MT"/>
    <s v="Curvelândia"/>
    <x v="4"/>
    <n v="4866"/>
    <x v="2"/>
    <m/>
  </r>
  <r>
    <s v="MTDenise"/>
    <n v="510345"/>
    <x v="5221"/>
    <s v="MT"/>
    <s v="Denise"/>
    <x v="4"/>
    <n v="8523"/>
    <x v="2"/>
    <m/>
  </r>
  <r>
    <s v="MTDiamantino"/>
    <n v="510350"/>
    <x v="5222"/>
    <s v="MT"/>
    <s v="Diamantino"/>
    <x v="4"/>
    <n v="20341"/>
    <x v="0"/>
    <m/>
  </r>
  <r>
    <s v="MTDom Aquino"/>
    <n v="510360"/>
    <x v="5223"/>
    <s v="MT"/>
    <s v="Dom Aquino"/>
    <x v="4"/>
    <n v="8171"/>
    <x v="2"/>
    <m/>
  </r>
  <r>
    <s v="MTFeliz Natal"/>
    <n v="510370"/>
    <x v="5224"/>
    <s v="MT"/>
    <s v="Feliz Natal"/>
    <x v="4"/>
    <n v="10933"/>
    <x v="2"/>
    <m/>
  </r>
  <r>
    <s v="MTFigueirópolis D'oeste"/>
    <n v="510380"/>
    <x v="5225"/>
    <s v="MT"/>
    <s v="Figueirópolis D´oeste"/>
    <x v="4"/>
    <n v="3796"/>
    <x v="2"/>
    <m/>
  </r>
  <r>
    <s v="MTGaúcha do Norte"/>
    <n v="510385"/>
    <x v="5226"/>
    <s v="MT"/>
    <s v="Gaúcha do Norte"/>
    <x v="4"/>
    <n v="6293"/>
    <x v="2"/>
    <m/>
  </r>
  <r>
    <s v="MTGeneral Carneiro"/>
    <n v="510390"/>
    <x v="5227"/>
    <s v="MT"/>
    <s v="General Carneiro"/>
    <x v="4"/>
    <n v="5027"/>
    <x v="2"/>
    <m/>
  </r>
  <r>
    <s v="MTGlória D'oeste"/>
    <n v="510395"/>
    <x v="5228"/>
    <s v="MT"/>
    <s v="Glória D´oeste"/>
    <x v="4"/>
    <n v="3135"/>
    <x v="2"/>
    <m/>
  </r>
  <r>
    <s v="MTGuarantã do Norte"/>
    <n v="510410"/>
    <x v="5229"/>
    <s v="MT"/>
    <s v="Guarantã do Norte"/>
    <x v="4"/>
    <n v="32216"/>
    <x v="0"/>
    <m/>
  </r>
  <r>
    <s v="MTGuiratinga"/>
    <n v="510420"/>
    <x v="5230"/>
    <s v="MT"/>
    <s v="Guiratinga"/>
    <x v="4"/>
    <n v="13934"/>
    <x v="2"/>
    <m/>
  </r>
  <r>
    <s v="MTIndiavaí"/>
    <n v="510450"/>
    <x v="5231"/>
    <s v="MT"/>
    <s v="Indiavaí"/>
    <x v="4"/>
    <n v="2397"/>
    <x v="2"/>
    <m/>
  </r>
  <r>
    <s v="MTIpiranga do Norte"/>
    <n v="510452"/>
    <x v="5232"/>
    <s v="MT"/>
    <s v="Ipiranga do Norte"/>
    <x v="4"/>
    <n v="5123"/>
    <x v="2"/>
    <m/>
  </r>
  <r>
    <s v="MTItanhangá"/>
    <n v="510454"/>
    <x v="5233"/>
    <s v="MT"/>
    <s v="Itanhangá"/>
    <x v="4"/>
    <n v="5276"/>
    <x v="2"/>
    <m/>
  </r>
  <r>
    <s v="MTItaúba"/>
    <n v="510455"/>
    <x v="5234"/>
    <s v="MT"/>
    <s v="Itaúba"/>
    <x v="4"/>
    <n v="4575"/>
    <x v="2"/>
    <m/>
  </r>
  <r>
    <s v="MTItiquira"/>
    <n v="510460"/>
    <x v="5235"/>
    <s v="MT"/>
    <s v="Itiquira"/>
    <x v="4"/>
    <n v="11478"/>
    <x v="2"/>
    <m/>
  </r>
  <r>
    <s v="MTJaciara"/>
    <n v="510480"/>
    <x v="5236"/>
    <s v="MT"/>
    <s v="Jaciara"/>
    <x v="4"/>
    <n v="25647"/>
    <x v="0"/>
    <m/>
  </r>
  <r>
    <s v="MTJangada"/>
    <n v="510490"/>
    <x v="5237"/>
    <s v="MT"/>
    <s v="Jangada"/>
    <x v="4"/>
    <n v="7696"/>
    <x v="2"/>
    <m/>
  </r>
  <r>
    <s v="MTJauru"/>
    <n v="510500"/>
    <x v="5238"/>
    <s v="MT"/>
    <s v="Jauru"/>
    <x v="4"/>
    <n v="10455"/>
    <x v="2"/>
    <m/>
  </r>
  <r>
    <s v="MTJuara"/>
    <n v="510510"/>
    <x v="5239"/>
    <s v="MT"/>
    <s v="Juara"/>
    <x v="4"/>
    <n v="32791"/>
    <x v="0"/>
    <m/>
  </r>
  <r>
    <s v="MTJuína"/>
    <n v="510515"/>
    <x v="5240"/>
    <s v="MT"/>
    <s v="Juína"/>
    <x v="4"/>
    <n v="39255"/>
    <x v="0"/>
    <m/>
  </r>
  <r>
    <s v="MTJuruena"/>
    <n v="510517"/>
    <x v="5241"/>
    <s v="MT"/>
    <s v="Juruena"/>
    <x v="4"/>
    <n v="11201"/>
    <x v="2"/>
    <m/>
  </r>
  <r>
    <s v="MTJuscimeira"/>
    <n v="510520"/>
    <x v="5242"/>
    <s v="MT"/>
    <s v="Juscimeira"/>
    <x v="4"/>
    <n v="11430"/>
    <x v="2"/>
    <m/>
  </r>
  <r>
    <s v="MTLambari D'oeste"/>
    <n v="510523"/>
    <x v="5243"/>
    <s v="MT"/>
    <s v="Lambari D´oeste"/>
    <x v="4"/>
    <n v="5431"/>
    <x v="2"/>
    <m/>
  </r>
  <r>
    <s v="MTLucas do Rio Verde"/>
    <n v="510525"/>
    <x v="5244"/>
    <s v="MT"/>
    <s v="Lucas do Rio Verde"/>
    <x v="4"/>
    <n v="45556"/>
    <x v="0"/>
    <m/>
  </r>
  <r>
    <s v="MTLuciára"/>
    <n v="510530"/>
    <x v="5245"/>
    <s v="MT"/>
    <s v="Luciára"/>
    <x v="4"/>
    <n v="2224"/>
    <x v="2"/>
    <m/>
  </r>
  <r>
    <s v="MTVila Bela da Santíssima Trindade"/>
    <n v="510550"/>
    <x v="5246"/>
    <s v="MT"/>
    <s v="Vila Bela da Santíssima Trindade"/>
    <x v="4"/>
    <n v="14493"/>
    <x v="2"/>
    <m/>
  </r>
  <r>
    <s v="MTMarcelândia"/>
    <n v="510558"/>
    <x v="5247"/>
    <s v="MT"/>
    <s v="Marcelândia"/>
    <x v="4"/>
    <n v="12006"/>
    <x v="2"/>
    <m/>
  </r>
  <r>
    <s v="MTMatupá"/>
    <n v="510560"/>
    <x v="5248"/>
    <s v="MT"/>
    <s v="Matupá"/>
    <x v="4"/>
    <n v="14174"/>
    <x v="2"/>
    <m/>
  </r>
  <r>
    <s v="MTMirassol D'oeste"/>
    <n v="510562"/>
    <x v="5249"/>
    <s v="MT"/>
    <s v="Mirassol D´oeste"/>
    <x v="4"/>
    <n v="25299"/>
    <x v="0"/>
    <m/>
  </r>
  <r>
    <s v="MTNobres"/>
    <n v="510590"/>
    <x v="5250"/>
    <s v="MT"/>
    <s v="Nobres"/>
    <x v="4"/>
    <n v="15002"/>
    <x v="2"/>
    <m/>
  </r>
  <r>
    <s v="MTNortelândia"/>
    <n v="510600"/>
    <x v="5251"/>
    <s v="MT"/>
    <s v="Nortelândia"/>
    <x v="4"/>
    <n v="6436"/>
    <x v="2"/>
    <m/>
  </r>
  <r>
    <s v="MTNossa Senhora do Livramento"/>
    <n v="510610"/>
    <x v="5252"/>
    <s v="MT"/>
    <s v="Nossa Senhora do Livramento"/>
    <x v="4"/>
    <n v="11609"/>
    <x v="2"/>
    <m/>
  </r>
  <r>
    <s v="MTNova Bandeirantes"/>
    <n v="510615"/>
    <x v="5253"/>
    <s v="MT"/>
    <s v="Nova Bandeirantes"/>
    <x v="4"/>
    <n v="11643"/>
    <x v="2"/>
    <m/>
  </r>
  <r>
    <s v="MTNova Nazaré"/>
    <n v="510617"/>
    <x v="5254"/>
    <s v="MT"/>
    <s v="Nova Nazaré"/>
    <x v="4"/>
    <n v="3029"/>
    <x v="2"/>
    <m/>
  </r>
  <r>
    <s v="MTNova Lacerda"/>
    <n v="510618"/>
    <x v="5255"/>
    <s v="MT"/>
    <s v="Nova Lacerda"/>
    <x v="4"/>
    <n v="5436"/>
    <x v="2"/>
    <m/>
  </r>
  <r>
    <s v="MTNova Santa Helena"/>
    <n v="510619"/>
    <x v="5256"/>
    <s v="MT"/>
    <s v="Nova Santa Helena"/>
    <x v="4"/>
    <n v="3468"/>
    <x v="2"/>
    <m/>
  </r>
  <r>
    <s v="MTNova Brasilândia"/>
    <n v="510620"/>
    <x v="5257"/>
    <s v="MT"/>
    <s v="Nova Brasilândia"/>
    <x v="4"/>
    <n v="4587"/>
    <x v="2"/>
    <m/>
  </r>
  <r>
    <s v="MTNova Canaã do Norte"/>
    <n v="510621"/>
    <x v="5258"/>
    <s v="MT"/>
    <s v="Nova Canaã do Norte"/>
    <x v="4"/>
    <n v="12127"/>
    <x v="2"/>
    <m/>
  </r>
  <r>
    <s v="MTNova Mutum"/>
    <n v="510622"/>
    <x v="5259"/>
    <s v="MT"/>
    <s v="Nova Mutum"/>
    <x v="4"/>
    <n v="31649"/>
    <x v="0"/>
    <m/>
  </r>
  <r>
    <s v="MTNova Olímpia"/>
    <n v="510623"/>
    <x v="5260"/>
    <s v="MT"/>
    <s v="Nova Olímpia"/>
    <x v="4"/>
    <n v="17515"/>
    <x v="2"/>
    <m/>
  </r>
  <r>
    <s v="MTNova Ubiratã"/>
    <n v="510624"/>
    <x v="5261"/>
    <s v="MT"/>
    <s v="Nova Ubiratã"/>
    <x v="4"/>
    <n v="9218"/>
    <x v="2"/>
    <m/>
  </r>
  <r>
    <s v="MTNova Xavantina"/>
    <n v="510625"/>
    <x v="5262"/>
    <s v="MT"/>
    <s v="Nova Xavantina"/>
    <x v="4"/>
    <n v="19643"/>
    <x v="2"/>
    <m/>
  </r>
  <r>
    <s v="MTNovo Mundo"/>
    <n v="510626"/>
    <x v="5263"/>
    <s v="MT"/>
    <s v="Novo Mundo"/>
    <x v="4"/>
    <n v="7332"/>
    <x v="2"/>
    <m/>
  </r>
  <r>
    <s v="MTNovo Horizonte do Norte"/>
    <n v="510627"/>
    <x v="5264"/>
    <s v="MT"/>
    <s v="Novo Horizonte do Norte"/>
    <x v="4"/>
    <n v="3749"/>
    <x v="2"/>
    <m/>
  </r>
  <r>
    <s v="MTNovo São Joaquim"/>
    <n v="510628"/>
    <x v="5265"/>
    <s v="MT"/>
    <s v="Novo São Joaquim"/>
    <x v="4"/>
    <n v="6042"/>
    <x v="2"/>
    <m/>
  </r>
  <r>
    <s v="MTParanaíta"/>
    <n v="510629"/>
    <x v="5266"/>
    <s v="MT"/>
    <s v="Paranaíta"/>
    <x v="4"/>
    <n v="10684"/>
    <x v="2"/>
    <m/>
  </r>
  <r>
    <s v="MTParanatinga"/>
    <n v="510630"/>
    <x v="5267"/>
    <s v="MT"/>
    <s v="Paranatinga"/>
    <x v="4"/>
    <n v="19290"/>
    <x v="2"/>
    <m/>
  </r>
  <r>
    <s v="MTNovo Santo Antônio"/>
    <n v="510631"/>
    <x v="5268"/>
    <s v="MT"/>
    <s v="Novo Santo Antônio"/>
    <x v="4"/>
    <n v="2005"/>
    <x v="2"/>
    <m/>
  </r>
  <r>
    <s v="MTPedra Preta"/>
    <n v="510637"/>
    <x v="5269"/>
    <s v="MT"/>
    <s v="Pedra Preta"/>
    <x v="4"/>
    <n v="15755"/>
    <x v="2"/>
    <m/>
  </r>
  <r>
    <s v="MTPeixoto de Azevedo"/>
    <n v="510642"/>
    <x v="5270"/>
    <s v="MT"/>
    <s v="Peixoto de Azevedo"/>
    <x v="4"/>
    <n v="30812"/>
    <x v="0"/>
    <m/>
  </r>
  <r>
    <s v="MTPlanalto da Serra"/>
    <n v="510645"/>
    <x v="5271"/>
    <s v="MT"/>
    <s v="Planalto da Serra"/>
    <x v="4"/>
    <n v="2726"/>
    <x v="2"/>
    <m/>
  </r>
  <r>
    <s v="MTPoconé"/>
    <n v="510650"/>
    <x v="5272"/>
    <s v="MT"/>
    <s v="Poconé"/>
    <x v="4"/>
    <n v="31779"/>
    <x v="0"/>
    <m/>
  </r>
  <r>
    <s v="MTPontal do Araguaia"/>
    <n v="510665"/>
    <x v="5273"/>
    <s v="MT"/>
    <s v="Pontal do Araguaia"/>
    <x v="4"/>
    <n v="5395"/>
    <x v="2"/>
    <m/>
  </r>
  <r>
    <s v="MTPonte Branca"/>
    <n v="510670"/>
    <x v="5274"/>
    <s v="MT"/>
    <s v="Ponte Branca"/>
    <x v="4"/>
    <n v="1768"/>
    <x v="2"/>
    <m/>
  </r>
  <r>
    <s v="MTPontes e Lacerda"/>
    <n v="510675"/>
    <x v="5275"/>
    <s v="MT"/>
    <s v="Pontes e Lacerda"/>
    <x v="4"/>
    <n v="41408"/>
    <x v="0"/>
    <m/>
  </r>
  <r>
    <s v="MTPorto Alegre do Norte"/>
    <n v="510677"/>
    <x v="5276"/>
    <s v="MT"/>
    <s v="Porto Alegre do Norte"/>
    <x v="4"/>
    <n v="10748"/>
    <x v="2"/>
    <m/>
  </r>
  <r>
    <s v="MTPorto Dos Gaúchos"/>
    <n v="510680"/>
    <x v="5277"/>
    <s v="MT"/>
    <s v="Porto Dos Gaúchos"/>
    <x v="4"/>
    <n v="5449"/>
    <x v="2"/>
    <m/>
  </r>
  <r>
    <s v="MTPorto Esperidião"/>
    <n v="510682"/>
    <x v="5278"/>
    <s v="MT"/>
    <s v="Porto Esperidião"/>
    <x v="4"/>
    <n v="11031"/>
    <x v="2"/>
    <m/>
  </r>
  <r>
    <s v="MTPorto Estrela"/>
    <n v="510685"/>
    <x v="5279"/>
    <s v="MT"/>
    <s v="Porto Estrela"/>
    <x v="4"/>
    <n v="3649"/>
    <x v="2"/>
    <m/>
  </r>
  <r>
    <s v="MTPoxoréo"/>
    <n v="510700"/>
    <x v="5280"/>
    <s v="MT"/>
    <s v="Poxoréo"/>
    <x v="4"/>
    <n v="17599"/>
    <x v="2"/>
    <m/>
  </r>
  <r>
    <s v="MTPrimavera do Leste"/>
    <n v="510704"/>
    <x v="5281"/>
    <s v="MT"/>
    <s v="Primavera do Leste"/>
    <x v="4"/>
    <n v="52066"/>
    <x v="1"/>
    <m/>
  </r>
  <r>
    <s v="MTQuerência"/>
    <n v="510706"/>
    <x v="5282"/>
    <s v="MT"/>
    <s v="Querência"/>
    <x v="4"/>
    <n v="13033"/>
    <x v="2"/>
    <m/>
  </r>
  <r>
    <s v="MTSão José Dos Quatro Marcos"/>
    <n v="510710"/>
    <x v="5283"/>
    <s v="MT"/>
    <s v="São José Dos Quatro Marcos"/>
    <x v="4"/>
    <n v="18998"/>
    <x v="2"/>
    <m/>
  </r>
  <r>
    <s v="MTReserva do Cabaçal"/>
    <n v="510715"/>
    <x v="5284"/>
    <s v="MT"/>
    <s v="Reserva do Cabaçal"/>
    <x v="4"/>
    <n v="2572"/>
    <x v="2"/>
    <m/>
  </r>
  <r>
    <s v="MTRibeirão Cascalheira"/>
    <n v="510718"/>
    <x v="5285"/>
    <s v="MT"/>
    <s v="Ribeirão Cascalheira"/>
    <x v="4"/>
    <n v="8881"/>
    <x v="2"/>
    <m/>
  </r>
  <r>
    <s v="MTRibeirãozinho"/>
    <n v="510719"/>
    <x v="5286"/>
    <s v="MT"/>
    <s v="Ribeirãozinho"/>
    <x v="4"/>
    <n v="2199"/>
    <x v="2"/>
    <m/>
  </r>
  <r>
    <s v="MTRio Branco"/>
    <n v="510720"/>
    <x v="5287"/>
    <s v="MT"/>
    <s v="Rio Branco"/>
    <x v="4"/>
    <n v="5070"/>
    <x v="2"/>
    <m/>
  </r>
  <r>
    <s v="MTSanta Carmem"/>
    <n v="510724"/>
    <x v="5288"/>
    <s v="MT"/>
    <s v="Santa Carmem"/>
    <x v="4"/>
    <n v="4085"/>
    <x v="2"/>
    <m/>
  </r>
  <r>
    <s v="MTSanto Afonso"/>
    <n v="510726"/>
    <x v="5289"/>
    <s v="MT"/>
    <s v="Santo Afonso"/>
    <x v="4"/>
    <n v="2991"/>
    <x v="2"/>
    <m/>
  </r>
  <r>
    <s v="MTSão José do Povo"/>
    <n v="510729"/>
    <x v="5290"/>
    <s v="MT"/>
    <s v="São José do Povo"/>
    <x v="4"/>
    <n v="3592"/>
    <x v="2"/>
    <m/>
  </r>
  <r>
    <s v="MTSão José do Rio Claro"/>
    <n v="510730"/>
    <x v="5291"/>
    <s v="MT"/>
    <s v="São José do Rio Claro"/>
    <x v="4"/>
    <n v="17124"/>
    <x v="2"/>
    <m/>
  </r>
  <r>
    <s v="MTSão José do Xingu"/>
    <n v="510735"/>
    <x v="5292"/>
    <s v="MT"/>
    <s v="São José do Xingu"/>
    <x v="4"/>
    <n v="5240"/>
    <x v="2"/>
    <m/>
  </r>
  <r>
    <s v="MTSão Pedro da Cipa"/>
    <n v="510740"/>
    <x v="5293"/>
    <s v="MT"/>
    <s v="São Pedro da Cipa"/>
    <x v="4"/>
    <n v="4158"/>
    <x v="2"/>
    <m/>
  </r>
  <r>
    <s v="MTRondolândia"/>
    <n v="510757"/>
    <x v="5294"/>
    <s v="MT"/>
    <s v="Rondolândia"/>
    <x v="4"/>
    <n v="3604"/>
    <x v="2"/>
    <m/>
  </r>
  <r>
    <s v="MTRondonópolis"/>
    <n v="510760"/>
    <x v="5295"/>
    <s v="MT"/>
    <s v="Rondonópolis"/>
    <x v="4"/>
    <n v="195476"/>
    <x v="3"/>
    <m/>
  </r>
  <r>
    <s v="MTRosário Oeste"/>
    <n v="510770"/>
    <x v="5296"/>
    <s v="MT"/>
    <s v="Rosário Oeste"/>
    <x v="4"/>
    <n v="17679"/>
    <x v="2"/>
    <m/>
  </r>
  <r>
    <s v="MTSanta Cruz do Xingu"/>
    <n v="510774"/>
    <x v="5297"/>
    <s v="MT"/>
    <s v="Santa Cruz do Xingu"/>
    <x v="4"/>
    <n v="1900"/>
    <x v="2"/>
    <m/>
  </r>
  <r>
    <s v="MTSalto do Céu"/>
    <n v="510775"/>
    <x v="5298"/>
    <s v="MT"/>
    <s v="Salto do Céu"/>
    <x v="4"/>
    <n v="3908"/>
    <x v="2"/>
    <m/>
  </r>
  <r>
    <s v="MTSanta Rita do Trivelato"/>
    <n v="510776"/>
    <x v="5299"/>
    <s v="MT"/>
    <s v="Santa Rita do Trivelato"/>
    <x v="4"/>
    <n v="2491"/>
    <x v="2"/>
    <m/>
  </r>
  <r>
    <s v="MTSanta Terezinha"/>
    <n v="510777"/>
    <x v="5300"/>
    <s v="MT"/>
    <s v="Santa Terezinha"/>
    <x v="4"/>
    <n v="7397"/>
    <x v="2"/>
    <m/>
  </r>
  <r>
    <s v="MTSanto Antônio do Leste"/>
    <n v="510779"/>
    <x v="5301"/>
    <s v="MT"/>
    <s v="Santo Antônio do Leste"/>
    <x v="4"/>
    <n v="3754"/>
    <x v="2"/>
    <m/>
  </r>
  <r>
    <s v="MTSanto Antônio do Leverger"/>
    <n v="510780"/>
    <x v="5302"/>
    <s v="MT"/>
    <s v="Santo Antônio do Leverger"/>
    <x v="4"/>
    <n v="18463"/>
    <x v="2"/>
    <m/>
  </r>
  <r>
    <s v="MTSão Félix do Araguaia"/>
    <n v="510785"/>
    <x v="5303"/>
    <s v="MT"/>
    <s v="São Félix do Araguaia"/>
    <x v="4"/>
    <n v="10625"/>
    <x v="2"/>
    <m/>
  </r>
  <r>
    <s v="MTSapezal"/>
    <n v="510787"/>
    <x v="5304"/>
    <s v="MT"/>
    <s v="Sapezal"/>
    <x v="4"/>
    <n v="18094"/>
    <x v="2"/>
    <m/>
  </r>
  <r>
    <s v="MTSerra Nova Dourada"/>
    <n v="510788"/>
    <x v="5305"/>
    <s v="MT"/>
    <s v="Serra Nova Dourada"/>
    <x v="4"/>
    <n v="1365"/>
    <x v="2"/>
    <m/>
  </r>
  <r>
    <s v="MTSinop"/>
    <n v="510790"/>
    <x v="5306"/>
    <s v="MT"/>
    <s v="Sinop"/>
    <x v="4"/>
    <n v="113099"/>
    <x v="3"/>
    <m/>
  </r>
  <r>
    <s v="MTSorriso"/>
    <n v="510792"/>
    <x v="5307"/>
    <s v="MT"/>
    <s v="Sorriso"/>
    <x v="4"/>
    <n v="66521"/>
    <x v="1"/>
    <m/>
  </r>
  <r>
    <s v="MTTabaporã"/>
    <n v="510794"/>
    <x v="5308"/>
    <s v="MT"/>
    <s v="Tabaporã"/>
    <x v="4"/>
    <n v="9932"/>
    <x v="2"/>
    <m/>
  </r>
  <r>
    <s v="MTTangará da Serra"/>
    <n v="510795"/>
    <x v="5309"/>
    <s v="MT"/>
    <s v="Tangará da Serra"/>
    <x v="4"/>
    <n v="83431"/>
    <x v="1"/>
    <m/>
  </r>
  <r>
    <s v="MTTapurah"/>
    <n v="510800"/>
    <x v="5310"/>
    <s v="MT"/>
    <s v="Tapurah"/>
    <x v="4"/>
    <n v="10392"/>
    <x v="2"/>
    <m/>
  </r>
  <r>
    <s v="MTTerra Nova do Norte"/>
    <n v="510805"/>
    <x v="5311"/>
    <s v="MT"/>
    <s v="Terra Nova do Norte"/>
    <x v="4"/>
    <n v="11291"/>
    <x v="2"/>
    <m/>
  </r>
  <r>
    <s v="MTTesouro"/>
    <n v="510810"/>
    <x v="5312"/>
    <s v="MT"/>
    <s v="Tesouro"/>
    <x v="4"/>
    <n v="3418"/>
    <x v="2"/>
    <m/>
  </r>
  <r>
    <s v="MTTorixoréu"/>
    <n v="510820"/>
    <x v="5313"/>
    <s v="MT"/>
    <s v="Torixoréu"/>
    <x v="4"/>
    <n v="4071"/>
    <x v="2"/>
    <m/>
  </r>
  <r>
    <s v="MTUnião do Sul"/>
    <n v="510830"/>
    <x v="5314"/>
    <s v="MT"/>
    <s v="União do Sul"/>
    <x v="4"/>
    <n v="3760"/>
    <x v="2"/>
    <m/>
  </r>
  <r>
    <s v="MTVale de São Domingos"/>
    <n v="510835"/>
    <x v="5315"/>
    <s v="MT"/>
    <s v="Vale de São Domingos"/>
    <x v="4"/>
    <n v="3052"/>
    <x v="2"/>
    <m/>
  </r>
  <r>
    <s v="MTVárzea Grande"/>
    <n v="510840"/>
    <x v="5316"/>
    <s v="MT"/>
    <s v="Várzea Grande"/>
    <x v="4"/>
    <n v="252596"/>
    <x v="3"/>
    <m/>
  </r>
  <r>
    <s v="MTVera"/>
    <n v="510850"/>
    <x v="5317"/>
    <s v="MT"/>
    <s v="Vera"/>
    <x v="4"/>
    <n v="10235"/>
    <x v="2"/>
    <m/>
  </r>
  <r>
    <s v="MTVila Rica"/>
    <n v="510860"/>
    <x v="5318"/>
    <s v="MT"/>
    <s v="Vila Rica"/>
    <x v="4"/>
    <n v="21382"/>
    <x v="0"/>
    <m/>
  </r>
  <r>
    <s v="MTNova Guarita"/>
    <n v="510880"/>
    <x v="5319"/>
    <s v="MT"/>
    <s v="Nova Guarita"/>
    <x v="4"/>
    <n v="4932"/>
    <x v="2"/>
    <m/>
  </r>
  <r>
    <s v="MTNova Marilândia"/>
    <n v="510885"/>
    <x v="5320"/>
    <s v="MT"/>
    <s v="Nova Marilândia"/>
    <x v="4"/>
    <n v="2951"/>
    <x v="2"/>
    <m/>
  </r>
  <r>
    <s v="MTNova Maringá"/>
    <n v="510890"/>
    <x v="5321"/>
    <s v="MT"/>
    <s v="Nova Maringá"/>
    <x v="4"/>
    <n v="6590"/>
    <x v="2"/>
    <m/>
  </r>
  <r>
    <s v="MTNova Monte Verde"/>
    <n v="510895"/>
    <x v="5322"/>
    <s v="MT"/>
    <s v="Nova Monte Verde"/>
    <x v="4"/>
    <n v="8093"/>
    <x v="2"/>
    <m/>
  </r>
  <r>
    <s v="GOAbadia de Goiás"/>
    <n v="520005"/>
    <x v="5323"/>
    <s v="GO"/>
    <s v="Abadia de Goiás"/>
    <x v="4"/>
    <n v="6876"/>
    <x v="2"/>
    <m/>
  </r>
  <r>
    <s v="GOAbadiânia"/>
    <n v="520010"/>
    <x v="5324"/>
    <s v="GO"/>
    <s v="Abadiânia"/>
    <x v="4"/>
    <n v="15757"/>
    <x v="2"/>
    <m/>
  </r>
  <r>
    <s v="GOAcreúna"/>
    <n v="520013"/>
    <x v="5325"/>
    <s v="GO"/>
    <s v="Acreúna"/>
    <x v="4"/>
    <n v="20279"/>
    <x v="0"/>
    <m/>
  </r>
  <r>
    <s v="GOAdelândia"/>
    <n v="520015"/>
    <x v="5326"/>
    <s v="GO"/>
    <s v="Adelândia"/>
    <x v="4"/>
    <n v="2477"/>
    <x v="2"/>
    <m/>
  </r>
  <r>
    <s v="GOÁgua Fria de Goiás"/>
    <n v="520017"/>
    <x v="5327"/>
    <s v="GO"/>
    <s v="Água Fria de Goiás"/>
    <x v="4"/>
    <n v="5090"/>
    <x v="2"/>
    <m/>
  </r>
  <r>
    <s v="GOÁgua Limpa"/>
    <n v="520020"/>
    <x v="5328"/>
    <s v="GO"/>
    <s v="Água Limpa"/>
    <x v="4"/>
    <n v="2013"/>
    <x v="2"/>
    <m/>
  </r>
  <r>
    <s v="GOÁguas Lindas de Goiás"/>
    <n v="520025"/>
    <x v="5329"/>
    <s v="GO"/>
    <s v="Águas Lindas de Goiás"/>
    <x v="4"/>
    <n v="159378"/>
    <x v="3"/>
    <m/>
  </r>
  <r>
    <s v="GOAlexânia"/>
    <n v="520030"/>
    <x v="5330"/>
    <s v="GO"/>
    <s v="Alexânia"/>
    <x v="4"/>
    <n v="23814"/>
    <x v="0"/>
    <m/>
  </r>
  <r>
    <s v="GOAloândia"/>
    <n v="520050"/>
    <x v="5331"/>
    <s v="GO"/>
    <s v="Aloândia"/>
    <x v="4"/>
    <n v="2051"/>
    <x v="2"/>
    <m/>
  </r>
  <r>
    <s v="GOAlto Horizonte"/>
    <n v="520055"/>
    <x v="5332"/>
    <s v="GO"/>
    <s v="Alto Horizonte"/>
    <x v="4"/>
    <n v="4505"/>
    <x v="2"/>
    <m/>
  </r>
  <r>
    <s v="GOAlto Paraíso de Goiás"/>
    <n v="520060"/>
    <x v="5333"/>
    <s v="GO"/>
    <s v="Alto Paraíso de Goiás"/>
    <x v="4"/>
    <n v="6885"/>
    <x v="2"/>
    <m/>
  </r>
  <r>
    <s v="GOAlvorada do Norte"/>
    <n v="520080"/>
    <x v="5334"/>
    <s v="GO"/>
    <s v="Alvorada do Norte"/>
    <x v="4"/>
    <n v="8084"/>
    <x v="2"/>
    <m/>
  </r>
  <r>
    <s v="GOAmaralina"/>
    <n v="520082"/>
    <x v="5335"/>
    <s v="GO"/>
    <s v="Amaralina"/>
    <x v="4"/>
    <n v="3434"/>
    <x v="2"/>
    <m/>
  </r>
  <r>
    <s v="GOAmericano do Brasil"/>
    <n v="520085"/>
    <x v="5336"/>
    <s v="GO"/>
    <s v="Americano do Brasil"/>
    <x v="4"/>
    <n v="5508"/>
    <x v="2"/>
    <m/>
  </r>
  <r>
    <s v="GOAmorinópolis"/>
    <n v="520090"/>
    <x v="5337"/>
    <s v="GO"/>
    <s v="Amorinópolis"/>
    <x v="4"/>
    <n v="3609"/>
    <x v="2"/>
    <m/>
  </r>
  <r>
    <s v="GOAnápolis"/>
    <n v="520110"/>
    <x v="5338"/>
    <s v="GO"/>
    <s v="Anápolis"/>
    <x v="4"/>
    <n v="334613"/>
    <x v="3"/>
    <m/>
  </r>
  <r>
    <s v="GOAnhanguera"/>
    <n v="520120"/>
    <x v="5339"/>
    <s v="GO"/>
    <s v="Anhanguera"/>
    <x v="4"/>
    <n v="1020"/>
    <x v="2"/>
    <m/>
  </r>
  <r>
    <s v="GOAnicuns"/>
    <n v="520130"/>
    <x v="5340"/>
    <s v="GO"/>
    <s v="Anicuns"/>
    <x v="4"/>
    <n v="20239"/>
    <x v="0"/>
    <m/>
  </r>
  <r>
    <s v="GOAparecida de Goiânia"/>
    <n v="520140"/>
    <x v="5341"/>
    <s v="GO"/>
    <s v="Aparecida de Goiânia"/>
    <x v="4"/>
    <n v="455657"/>
    <x v="3"/>
    <m/>
  </r>
  <r>
    <s v="GOAparecida do Rio Doce"/>
    <n v="520145"/>
    <x v="5342"/>
    <s v="GO"/>
    <s v="Aparecida do Rio Doce"/>
    <x v="4"/>
    <n v="2427"/>
    <x v="2"/>
    <m/>
  </r>
  <r>
    <s v="GOAporé"/>
    <n v="520150"/>
    <x v="5343"/>
    <s v="GO"/>
    <s v="Aporé"/>
    <x v="4"/>
    <n v="3803"/>
    <x v="2"/>
    <m/>
  </r>
  <r>
    <s v="GOAraçu"/>
    <n v="520160"/>
    <x v="5344"/>
    <s v="GO"/>
    <s v="Araçu"/>
    <x v="4"/>
    <n v="3802"/>
    <x v="2"/>
    <m/>
  </r>
  <r>
    <s v="GOAragarças"/>
    <n v="520170"/>
    <x v="5345"/>
    <s v="GO"/>
    <s v="Aragarças"/>
    <x v="4"/>
    <n v="18305"/>
    <x v="2"/>
    <m/>
  </r>
  <r>
    <s v="GOAragoiânia"/>
    <n v="520180"/>
    <x v="5346"/>
    <s v="GO"/>
    <s v="Aragoiânia"/>
    <x v="4"/>
    <n v="8365"/>
    <x v="2"/>
    <m/>
  </r>
  <r>
    <s v="GOAraguapaz"/>
    <n v="520215"/>
    <x v="5347"/>
    <s v="GO"/>
    <s v="Araguapaz"/>
    <x v="4"/>
    <n v="7510"/>
    <x v="2"/>
    <m/>
  </r>
  <r>
    <s v="GOArenópolis"/>
    <n v="520235"/>
    <x v="5348"/>
    <s v="GO"/>
    <s v="Arenópolis"/>
    <x v="4"/>
    <n v="3277"/>
    <x v="2"/>
    <m/>
  </r>
  <r>
    <s v="GOAruanã"/>
    <n v="520250"/>
    <x v="5349"/>
    <s v="GO"/>
    <s v="Aruanã"/>
    <x v="4"/>
    <n v="7496"/>
    <x v="2"/>
    <m/>
  </r>
  <r>
    <s v="GOAurilândia"/>
    <n v="520260"/>
    <x v="5350"/>
    <s v="GO"/>
    <s v="Aurilândia"/>
    <x v="4"/>
    <n v="3650"/>
    <x v="2"/>
    <m/>
  </r>
  <r>
    <s v="GOAvelinópolis"/>
    <n v="520280"/>
    <x v="5351"/>
    <s v="GO"/>
    <s v="Avelinópolis"/>
    <x v="4"/>
    <n v="2450"/>
    <x v="2"/>
    <m/>
  </r>
  <r>
    <s v="GOBaliza"/>
    <n v="520310"/>
    <x v="5352"/>
    <s v="GO"/>
    <s v="Baliza"/>
    <x v="4"/>
    <n v="3714"/>
    <x v="2"/>
    <m/>
  </r>
  <r>
    <s v="GOBarro Alto"/>
    <n v="520320"/>
    <x v="5353"/>
    <s v="GO"/>
    <s v="Barro Alto"/>
    <x v="4"/>
    <n v="8716"/>
    <x v="2"/>
    <m/>
  </r>
  <r>
    <s v="GOBela Vista de Goiás"/>
    <n v="520330"/>
    <x v="5354"/>
    <s v="GO"/>
    <s v="Bela Vista de Goiás"/>
    <x v="4"/>
    <n v="24554"/>
    <x v="0"/>
    <m/>
  </r>
  <r>
    <s v="GOBom Jardim de Goiás"/>
    <n v="520340"/>
    <x v="5355"/>
    <s v="GO"/>
    <s v="Bom Jardim de Goiás"/>
    <x v="4"/>
    <n v="8423"/>
    <x v="2"/>
    <m/>
  </r>
  <r>
    <s v="GOBom Jesus de Goiás"/>
    <n v="520350"/>
    <x v="5356"/>
    <s v="GO"/>
    <s v="Bom Jesus de Goiás"/>
    <x v="4"/>
    <n v="20727"/>
    <x v="0"/>
    <m/>
  </r>
  <r>
    <s v="GOBonfinópolis"/>
    <n v="520355"/>
    <x v="5357"/>
    <s v="GO"/>
    <s v="Bonfinópolis"/>
    <x v="4"/>
    <n v="7536"/>
    <x v="2"/>
    <m/>
  </r>
  <r>
    <s v="GOBonópolis"/>
    <n v="520357"/>
    <x v="5358"/>
    <s v="GO"/>
    <s v="Bonópolis"/>
    <x v="4"/>
    <n v="3503"/>
    <x v="2"/>
    <m/>
  </r>
  <r>
    <s v="GOBrazabrantes"/>
    <n v="520360"/>
    <x v="5359"/>
    <s v="GO"/>
    <s v="Brazabrantes"/>
    <x v="4"/>
    <n v="3232"/>
    <x v="2"/>
    <m/>
  </r>
  <r>
    <s v="GOBritânia"/>
    <n v="520380"/>
    <x v="5360"/>
    <s v="GO"/>
    <s v="Britânia"/>
    <x v="4"/>
    <n v="5509"/>
    <x v="2"/>
    <m/>
  </r>
  <r>
    <s v="GOBuriti Alegre"/>
    <n v="520390"/>
    <x v="5361"/>
    <s v="GO"/>
    <s v="Buriti Alegre"/>
    <x v="4"/>
    <n v="9054"/>
    <x v="2"/>
    <m/>
  </r>
  <r>
    <s v="GOBuriti de Goiás"/>
    <n v="520393"/>
    <x v="5362"/>
    <s v="GO"/>
    <s v="Buriti de Goiás"/>
    <x v="4"/>
    <n v="2560"/>
    <x v="2"/>
    <m/>
  </r>
  <r>
    <s v="GOBuritinópolis"/>
    <n v="520396"/>
    <x v="5363"/>
    <s v="GO"/>
    <s v="Buritinópolis"/>
    <x v="4"/>
    <n v="3321"/>
    <x v="2"/>
    <m/>
  </r>
  <r>
    <s v="GOCabeceiras"/>
    <n v="520400"/>
    <x v="5364"/>
    <s v="GO"/>
    <s v="Cabeceiras"/>
    <x v="4"/>
    <n v="7354"/>
    <x v="2"/>
    <m/>
  </r>
  <r>
    <s v="GOCachoeira Alta"/>
    <n v="520410"/>
    <x v="5365"/>
    <s v="GO"/>
    <s v="Cachoeira Alta"/>
    <x v="4"/>
    <n v="10553"/>
    <x v="2"/>
    <m/>
  </r>
  <r>
    <s v="GOCachoeira de Goiás"/>
    <n v="520420"/>
    <x v="5366"/>
    <s v="GO"/>
    <s v="Cachoeira de Goiás"/>
    <x v="4"/>
    <n v="1417"/>
    <x v="2"/>
    <m/>
  </r>
  <r>
    <s v="GOCachoeira Dourada"/>
    <n v="520425"/>
    <x v="5367"/>
    <s v="GO"/>
    <s v="Cachoeira Dourada"/>
    <x v="4"/>
    <n v="8254"/>
    <x v="2"/>
    <m/>
  </r>
  <r>
    <s v="GOCaçu"/>
    <n v="520430"/>
    <x v="5368"/>
    <s v="GO"/>
    <s v="Caçu"/>
    <x v="4"/>
    <n v="13283"/>
    <x v="2"/>
    <m/>
  </r>
  <r>
    <s v="GOCaiapônia"/>
    <n v="520440"/>
    <x v="5369"/>
    <s v="GO"/>
    <s v="Caiapônia"/>
    <x v="4"/>
    <n v="16757"/>
    <x v="2"/>
    <m/>
  </r>
  <r>
    <s v="GOCaldas Novas"/>
    <n v="520450"/>
    <x v="5370"/>
    <s v="GO"/>
    <s v="Caldas Novas"/>
    <x v="4"/>
    <n v="70473"/>
    <x v="1"/>
    <m/>
  </r>
  <r>
    <s v="GOCaldazinha"/>
    <n v="520455"/>
    <x v="5371"/>
    <s v="GO"/>
    <s v="Caldazinha"/>
    <x v="4"/>
    <n v="3325"/>
    <x v="2"/>
    <m/>
  </r>
  <r>
    <s v="GOCampestre de Goiás"/>
    <n v="520460"/>
    <x v="5372"/>
    <s v="GO"/>
    <s v="Campestre de Goiás"/>
    <x v="4"/>
    <n v="3387"/>
    <x v="2"/>
    <m/>
  </r>
  <r>
    <s v="GOCampinaçu"/>
    <n v="520465"/>
    <x v="5373"/>
    <s v="GO"/>
    <s v="Campinaçu"/>
    <x v="4"/>
    <n v="3656"/>
    <x v="2"/>
    <m/>
  </r>
  <r>
    <s v="GOCampinorte"/>
    <n v="520470"/>
    <x v="5374"/>
    <s v="GO"/>
    <s v="Campinorte"/>
    <x v="4"/>
    <n v="11111"/>
    <x v="2"/>
    <m/>
  </r>
  <r>
    <s v="GOCampo Alegre de Goiás"/>
    <n v="520480"/>
    <x v="5375"/>
    <s v="GO"/>
    <s v="Campo Alegre de Goiás"/>
    <x v="4"/>
    <n v="6060"/>
    <x v="2"/>
    <m/>
  </r>
  <r>
    <s v="GOCampo Limpo de Goiás"/>
    <n v="520485"/>
    <x v="5376"/>
    <s v="GO"/>
    <s v="Campo Limpo de Goiás"/>
    <x v="4"/>
    <n v="6241"/>
    <x v="2"/>
    <m/>
  </r>
  <r>
    <s v="GOCampos Belos"/>
    <n v="520490"/>
    <x v="5377"/>
    <s v="GO"/>
    <s v="Campos Belos"/>
    <x v="4"/>
    <n v="18410"/>
    <x v="2"/>
    <m/>
  </r>
  <r>
    <s v="GOCampos Verdes"/>
    <n v="520495"/>
    <x v="5378"/>
    <s v="GO"/>
    <s v="Campos Verdes"/>
    <x v="4"/>
    <n v="5020"/>
    <x v="2"/>
    <m/>
  </r>
  <r>
    <s v="GOCarmo do Rio Verde"/>
    <n v="520500"/>
    <x v="5379"/>
    <s v="GO"/>
    <s v="Carmo do Rio Verde"/>
    <x v="4"/>
    <n v="8928"/>
    <x v="2"/>
    <m/>
  </r>
  <r>
    <s v="GOCastelândia"/>
    <n v="520505"/>
    <x v="5380"/>
    <s v="GO"/>
    <s v="Castelândia"/>
    <x v="4"/>
    <n v="3638"/>
    <x v="2"/>
    <m/>
  </r>
  <r>
    <s v="GOCatalão"/>
    <n v="520510"/>
    <x v="5381"/>
    <s v="GO"/>
    <s v="Catalão"/>
    <x v="4"/>
    <n v="86647"/>
    <x v="1"/>
    <m/>
  </r>
  <r>
    <s v="GOCaturaí"/>
    <n v="520520"/>
    <x v="5382"/>
    <s v="GO"/>
    <s v="Caturaí"/>
    <x v="4"/>
    <n v="4686"/>
    <x v="2"/>
    <m/>
  </r>
  <r>
    <s v="GOCavalcante"/>
    <n v="520530"/>
    <x v="5383"/>
    <s v="GO"/>
    <s v="Cavalcante"/>
    <x v="4"/>
    <n v="9392"/>
    <x v="2"/>
    <m/>
  </r>
  <r>
    <s v="GOCeres"/>
    <n v="520540"/>
    <x v="5384"/>
    <s v="GO"/>
    <s v="Ceres"/>
    <x v="4"/>
    <n v="20722"/>
    <x v="0"/>
    <m/>
  </r>
  <r>
    <s v="GOCezarina"/>
    <n v="520545"/>
    <x v="5385"/>
    <s v="GO"/>
    <s v="Cezarina"/>
    <x v="4"/>
    <n v="7545"/>
    <x v="2"/>
    <m/>
  </r>
  <r>
    <s v="GOChapadão do Céu"/>
    <n v="520547"/>
    <x v="5386"/>
    <s v="GO"/>
    <s v="Chapadão do Céu"/>
    <x v="4"/>
    <n v="7001"/>
    <x v="2"/>
    <m/>
  </r>
  <r>
    <s v="GOCidade Ocidental"/>
    <n v="520549"/>
    <x v="5387"/>
    <s v="GO"/>
    <s v="Cidade Ocidental"/>
    <x v="4"/>
    <n v="55915"/>
    <x v="1"/>
    <m/>
  </r>
  <r>
    <s v="GOCocalzinho de Goiás"/>
    <n v="520551"/>
    <x v="5388"/>
    <s v="GO"/>
    <s v="Cocalzinho de Goiás"/>
    <x v="4"/>
    <n v="17407"/>
    <x v="2"/>
    <m/>
  </r>
  <r>
    <s v="GOColinas do Sul"/>
    <n v="520552"/>
    <x v="5389"/>
    <s v="GO"/>
    <s v="Colinas do Sul"/>
    <x v="4"/>
    <n v="3523"/>
    <x v="2"/>
    <m/>
  </r>
  <r>
    <s v="GOCórrego do Ouro"/>
    <n v="520570"/>
    <x v="5390"/>
    <s v="GO"/>
    <s v="Córrego do Ouro"/>
    <x v="4"/>
    <n v="2632"/>
    <x v="2"/>
    <m/>
  </r>
  <r>
    <s v="GOCorumbá de Goiás"/>
    <n v="520580"/>
    <x v="5391"/>
    <s v="GO"/>
    <s v="Corumbá de Goiás"/>
    <x v="4"/>
    <n v="10361"/>
    <x v="2"/>
    <m/>
  </r>
  <r>
    <s v="GOCorumbaíba"/>
    <n v="520590"/>
    <x v="5392"/>
    <s v="GO"/>
    <s v="Corumbaíba"/>
    <x v="4"/>
    <n v="8181"/>
    <x v="2"/>
    <m/>
  </r>
  <r>
    <s v="GOCristalina"/>
    <n v="520620"/>
    <x v="5393"/>
    <s v="GO"/>
    <s v="Cristalina"/>
    <x v="4"/>
    <n v="46580"/>
    <x v="0"/>
    <m/>
  </r>
  <r>
    <s v="GOCristianópolis"/>
    <n v="520630"/>
    <x v="5394"/>
    <s v="GO"/>
    <s v="Cristianópolis"/>
    <x v="4"/>
    <n v="2932"/>
    <x v="2"/>
    <m/>
  </r>
  <r>
    <s v="GOCrixás"/>
    <n v="520640"/>
    <x v="5395"/>
    <s v="GO"/>
    <s v="Crixás"/>
    <x v="4"/>
    <n v="15760"/>
    <x v="2"/>
    <m/>
  </r>
  <r>
    <s v="GOCromínia"/>
    <n v="520650"/>
    <x v="5396"/>
    <s v="GO"/>
    <s v="Cromínia"/>
    <x v="4"/>
    <n v="3555"/>
    <x v="2"/>
    <m/>
  </r>
  <r>
    <s v="GOCumari"/>
    <n v="520660"/>
    <x v="5397"/>
    <s v="GO"/>
    <s v="Cumari"/>
    <x v="4"/>
    <n v="2964"/>
    <x v="2"/>
    <m/>
  </r>
  <r>
    <s v="GODamianópolis"/>
    <n v="520670"/>
    <x v="5398"/>
    <s v="GO"/>
    <s v="Damianópolis"/>
    <x v="4"/>
    <n v="3292"/>
    <x v="2"/>
    <m/>
  </r>
  <r>
    <s v="GODamolândia"/>
    <n v="520680"/>
    <x v="5399"/>
    <s v="GO"/>
    <s v="Damolândia"/>
    <x v="4"/>
    <n v="2747"/>
    <x v="2"/>
    <m/>
  </r>
  <r>
    <s v="GODavinópolis"/>
    <n v="520690"/>
    <x v="5400"/>
    <s v="GO"/>
    <s v="Davinópolis"/>
    <x v="4"/>
    <n v="2056"/>
    <x v="2"/>
    <m/>
  </r>
  <r>
    <s v="GODiorama"/>
    <n v="520710"/>
    <x v="5401"/>
    <s v="GO"/>
    <s v="Diorama"/>
    <x v="4"/>
    <n v="2479"/>
    <x v="2"/>
    <m/>
  </r>
  <r>
    <s v="GODoverlândia"/>
    <n v="520725"/>
    <x v="5402"/>
    <s v="GO"/>
    <s v="Doverlândia"/>
    <x v="4"/>
    <n v="7892"/>
    <x v="2"/>
    <m/>
  </r>
  <r>
    <s v="GOEdealina"/>
    <n v="520735"/>
    <x v="5403"/>
    <s v="GO"/>
    <s v="Edealina"/>
    <x v="4"/>
    <n v="3733"/>
    <x v="2"/>
    <m/>
  </r>
  <r>
    <s v="GOEdéia"/>
    <n v="520740"/>
    <x v="5404"/>
    <s v="GO"/>
    <s v="Edéia"/>
    <x v="4"/>
    <n v="11266"/>
    <x v="2"/>
    <m/>
  </r>
  <r>
    <s v="GOEstrela do Norte"/>
    <n v="520750"/>
    <x v="5405"/>
    <s v="GO"/>
    <s v="Estrela do Norte"/>
    <x v="4"/>
    <n v="3320"/>
    <x v="2"/>
    <m/>
  </r>
  <r>
    <s v="GOFaina"/>
    <n v="520753"/>
    <x v="5406"/>
    <s v="GO"/>
    <s v="Faina"/>
    <x v="4"/>
    <n v="6983"/>
    <x v="2"/>
    <m/>
  </r>
  <r>
    <s v="GOFazenda Nova"/>
    <n v="520760"/>
    <x v="5407"/>
    <s v="GO"/>
    <s v="Fazenda Nova"/>
    <x v="4"/>
    <n v="6322"/>
    <x v="2"/>
    <m/>
  </r>
  <r>
    <s v="GOFirminópolis"/>
    <n v="520780"/>
    <x v="5408"/>
    <s v="GO"/>
    <s v="Firminópolis"/>
    <x v="4"/>
    <n v="11580"/>
    <x v="2"/>
    <m/>
  </r>
  <r>
    <s v="GOFlores de Goiás"/>
    <n v="520790"/>
    <x v="5409"/>
    <s v="GO"/>
    <s v="Flores de Goiás"/>
    <x v="4"/>
    <n v="12066"/>
    <x v="2"/>
    <m/>
  </r>
  <r>
    <s v="GOFormosa"/>
    <n v="520800"/>
    <x v="5410"/>
    <s v="GO"/>
    <s v="Formosa"/>
    <x v="4"/>
    <n v="100085"/>
    <x v="3"/>
    <m/>
  </r>
  <r>
    <s v="GOFormoso"/>
    <n v="520810"/>
    <x v="5411"/>
    <s v="GO"/>
    <s v="Formoso"/>
    <x v="4"/>
    <n v="4883"/>
    <x v="2"/>
    <m/>
  </r>
  <r>
    <s v="GOGameleira de Goiás"/>
    <n v="520815"/>
    <x v="5412"/>
    <s v="GO"/>
    <s v="Gameleira de Goiás"/>
    <x v="4"/>
    <n v="3275"/>
    <x v="2"/>
    <m/>
  </r>
  <r>
    <s v="GODivinópolis de Goiás"/>
    <n v="520830"/>
    <x v="5413"/>
    <s v="GO"/>
    <s v="Divinópolis de Goiás"/>
    <x v="4"/>
    <n v="4962"/>
    <x v="2"/>
    <m/>
  </r>
  <r>
    <s v="GOGoianápolis"/>
    <n v="520840"/>
    <x v="5414"/>
    <s v="GO"/>
    <s v="Goianápolis"/>
    <x v="4"/>
    <n v="10695"/>
    <x v="2"/>
    <m/>
  </r>
  <r>
    <s v="GOGoiandira"/>
    <n v="520850"/>
    <x v="5415"/>
    <s v="GO"/>
    <s v="Goiandira"/>
    <x v="4"/>
    <n v="5265"/>
    <x v="2"/>
    <m/>
  </r>
  <r>
    <s v="GOGoianésia"/>
    <n v="520860"/>
    <x v="5416"/>
    <s v="GO"/>
    <s v="Goianésia"/>
    <x v="4"/>
    <n v="59549"/>
    <x v="1"/>
    <m/>
  </r>
  <r>
    <s v="GOGoiânia"/>
    <n v="520870"/>
    <x v="5417"/>
    <s v="GO"/>
    <s v="Goiânia"/>
    <x v="4"/>
    <n v="1302001"/>
    <x v="4"/>
    <s v="Capital"/>
  </r>
  <r>
    <s v="GOGoianira"/>
    <n v="520880"/>
    <x v="5418"/>
    <s v="GO"/>
    <s v="Goianira"/>
    <x v="4"/>
    <n v="34060"/>
    <x v="0"/>
    <m/>
  </r>
  <r>
    <s v="GOGoiás"/>
    <n v="520890"/>
    <x v="5419"/>
    <s v="GO"/>
    <s v="Goiás"/>
    <x v="4"/>
    <n v="24727"/>
    <x v="0"/>
    <m/>
  </r>
  <r>
    <s v="GOGoiatuba"/>
    <n v="520910"/>
    <x v="5420"/>
    <s v="GO"/>
    <s v="Goiatuba"/>
    <x v="4"/>
    <n v="32492"/>
    <x v="0"/>
    <m/>
  </r>
  <r>
    <s v="GOGouvelândia"/>
    <n v="520915"/>
    <x v="5421"/>
    <s v="GO"/>
    <s v="Gouvelândia"/>
    <x v="4"/>
    <n v="4949"/>
    <x v="2"/>
    <m/>
  </r>
  <r>
    <s v="GOGuapó"/>
    <n v="520920"/>
    <x v="5422"/>
    <s v="GO"/>
    <s v="Guapó"/>
    <x v="4"/>
    <n v="13976"/>
    <x v="2"/>
    <m/>
  </r>
  <r>
    <s v="GOGuaraíta"/>
    <n v="520929"/>
    <x v="5423"/>
    <s v="GO"/>
    <s v="Guaraíta"/>
    <x v="4"/>
    <n v="2376"/>
    <x v="2"/>
    <m/>
  </r>
  <r>
    <s v="GOGuarani de Goiás"/>
    <n v="520940"/>
    <x v="5424"/>
    <s v="GO"/>
    <s v="Guarani de Goiás"/>
    <x v="4"/>
    <n v="4258"/>
    <x v="2"/>
    <m/>
  </r>
  <r>
    <s v="GOGuarinos"/>
    <n v="520945"/>
    <x v="5425"/>
    <s v="GO"/>
    <s v="Guarinos"/>
    <x v="4"/>
    <n v="2299"/>
    <x v="2"/>
    <m/>
  </r>
  <r>
    <s v="GOHeitoraí"/>
    <n v="520960"/>
    <x v="5426"/>
    <s v="GO"/>
    <s v="Heitoraí"/>
    <x v="4"/>
    <n v="3571"/>
    <x v="2"/>
    <m/>
  </r>
  <r>
    <s v="GOHidrolândia"/>
    <n v="520970"/>
    <x v="5427"/>
    <s v="GO"/>
    <s v="Hidrolândia"/>
    <x v="4"/>
    <n v="17398"/>
    <x v="2"/>
    <m/>
  </r>
  <r>
    <s v="GOHidrolina"/>
    <n v="520980"/>
    <x v="5428"/>
    <s v="GO"/>
    <s v="Hidrolina"/>
    <x v="4"/>
    <n v="4029"/>
    <x v="2"/>
    <m/>
  </r>
  <r>
    <s v="GOIaciara"/>
    <n v="520990"/>
    <x v="5429"/>
    <s v="GO"/>
    <s v="Iaciara"/>
    <x v="4"/>
    <n v="12427"/>
    <x v="2"/>
    <m/>
  </r>
  <r>
    <s v="GOInaciolândia"/>
    <n v="520993"/>
    <x v="5430"/>
    <s v="GO"/>
    <s v="Inaciolândia"/>
    <x v="4"/>
    <n v="5699"/>
    <x v="2"/>
    <m/>
  </r>
  <r>
    <s v="GOIndiara"/>
    <n v="520995"/>
    <x v="5431"/>
    <s v="GO"/>
    <s v="Indiara"/>
    <x v="4"/>
    <n v="13687"/>
    <x v="2"/>
    <m/>
  </r>
  <r>
    <s v="GOInhumas"/>
    <n v="521000"/>
    <x v="5432"/>
    <s v="GO"/>
    <s v="Inhumas"/>
    <x v="4"/>
    <n v="48246"/>
    <x v="0"/>
    <m/>
  </r>
  <r>
    <s v="GOIpameri"/>
    <n v="521010"/>
    <x v="5433"/>
    <s v="GO"/>
    <s v="Ipameri"/>
    <x v="4"/>
    <n v="24735"/>
    <x v="0"/>
    <m/>
  </r>
  <r>
    <s v="GOIpiranga de Goiás"/>
    <n v="521015"/>
    <x v="5434"/>
    <s v="GO"/>
    <s v="Ipiranga de Goiás"/>
    <x v="4"/>
    <n v="2844"/>
    <x v="2"/>
    <m/>
  </r>
  <r>
    <s v="GOIporá"/>
    <n v="521020"/>
    <x v="5435"/>
    <s v="GO"/>
    <s v="Iporá"/>
    <x v="4"/>
    <n v="31274"/>
    <x v="0"/>
    <m/>
  </r>
  <r>
    <s v="GOIsraelândia"/>
    <n v="521030"/>
    <x v="5436"/>
    <s v="GO"/>
    <s v="Israelândia"/>
    <x v="4"/>
    <n v="2887"/>
    <x v="2"/>
    <m/>
  </r>
  <r>
    <s v="GOItaberaí"/>
    <n v="521040"/>
    <x v="5437"/>
    <s v="GO"/>
    <s v="Itaberaí"/>
    <x v="4"/>
    <n v="35371"/>
    <x v="0"/>
    <m/>
  </r>
  <r>
    <s v="GOItaguari"/>
    <n v="521056"/>
    <x v="5438"/>
    <s v="GO"/>
    <s v="Itaguari"/>
    <x v="4"/>
    <n v="4513"/>
    <x v="2"/>
    <m/>
  </r>
  <r>
    <s v="GOItaguaru"/>
    <n v="521060"/>
    <x v="5439"/>
    <s v="GO"/>
    <s v="Itaguaru"/>
    <x v="4"/>
    <n v="5437"/>
    <x v="2"/>
    <m/>
  </r>
  <r>
    <s v="GOItajá"/>
    <n v="521080"/>
    <x v="5440"/>
    <s v="GO"/>
    <s v="Itajá"/>
    <x v="4"/>
    <n v="5062"/>
    <x v="2"/>
    <m/>
  </r>
  <r>
    <s v="GOItapaci"/>
    <n v="521090"/>
    <x v="5441"/>
    <s v="GO"/>
    <s v="Itapaci"/>
    <x v="4"/>
    <n v="18458"/>
    <x v="2"/>
    <m/>
  </r>
  <r>
    <s v="GOItapirapuã"/>
    <n v="521100"/>
    <x v="5442"/>
    <s v="GO"/>
    <s v="Itapirapuã"/>
    <x v="4"/>
    <n v="7835"/>
    <x v="2"/>
    <m/>
  </r>
  <r>
    <s v="GOItapuranga"/>
    <n v="521120"/>
    <x v="5443"/>
    <s v="GO"/>
    <s v="Itapuranga"/>
    <x v="4"/>
    <n v="26125"/>
    <x v="0"/>
    <m/>
  </r>
  <r>
    <s v="GOItarumã"/>
    <n v="521130"/>
    <x v="5444"/>
    <s v="GO"/>
    <s v="Itarumã"/>
    <x v="4"/>
    <n v="6300"/>
    <x v="2"/>
    <m/>
  </r>
  <r>
    <s v="GOItauçu"/>
    <n v="521140"/>
    <x v="5445"/>
    <s v="GO"/>
    <s v="Itauçu"/>
    <x v="4"/>
    <n v="8575"/>
    <x v="2"/>
    <m/>
  </r>
  <r>
    <s v="GOItumbiara"/>
    <n v="521150"/>
    <x v="5446"/>
    <s v="GO"/>
    <s v="Itumbiara"/>
    <x v="4"/>
    <n v="92883"/>
    <x v="1"/>
    <m/>
  </r>
  <r>
    <s v="GOIvolândia"/>
    <n v="521160"/>
    <x v="5447"/>
    <s v="GO"/>
    <s v="Ivolândia"/>
    <x v="4"/>
    <n v="2663"/>
    <x v="2"/>
    <m/>
  </r>
  <r>
    <s v="GOJandaia"/>
    <n v="521170"/>
    <x v="5448"/>
    <s v="GO"/>
    <s v="Jandaia"/>
    <x v="4"/>
    <n v="6164"/>
    <x v="2"/>
    <m/>
  </r>
  <r>
    <s v="GOJaraguá"/>
    <n v="521180"/>
    <x v="5449"/>
    <s v="GO"/>
    <s v="Jaraguá"/>
    <x v="4"/>
    <n v="41870"/>
    <x v="0"/>
    <m/>
  </r>
  <r>
    <s v="GOJataí"/>
    <n v="521190"/>
    <x v="5450"/>
    <s v="GO"/>
    <s v="Jataí"/>
    <x v="4"/>
    <n v="88006"/>
    <x v="1"/>
    <m/>
  </r>
  <r>
    <s v="GOJaupaci"/>
    <n v="521200"/>
    <x v="5451"/>
    <s v="GO"/>
    <s v="Jaupaci"/>
    <x v="4"/>
    <n v="3000"/>
    <x v="2"/>
    <m/>
  </r>
  <r>
    <s v="GOJesúpolis"/>
    <n v="521205"/>
    <x v="5452"/>
    <s v="GO"/>
    <s v="Jesúpolis"/>
    <x v="4"/>
    <n v="2300"/>
    <x v="2"/>
    <m/>
  </r>
  <r>
    <s v="GOJoviânia"/>
    <n v="521210"/>
    <x v="5453"/>
    <s v="GO"/>
    <s v="Joviânia"/>
    <x v="4"/>
    <n v="7118"/>
    <x v="2"/>
    <m/>
  </r>
  <r>
    <s v="GOJussara"/>
    <n v="521220"/>
    <x v="5454"/>
    <s v="GO"/>
    <s v="Jussara"/>
    <x v="4"/>
    <n v="19153"/>
    <x v="2"/>
    <m/>
  </r>
  <r>
    <s v="GOLagoa Santa"/>
    <n v="521225"/>
    <x v="5455"/>
    <s v="GO"/>
    <s v="Lagoa Santa"/>
    <x v="4"/>
    <n v="1254"/>
    <x v="2"/>
    <m/>
  </r>
  <r>
    <s v="GOLeopoldo de Bulhões"/>
    <n v="521230"/>
    <x v="5456"/>
    <s v="GO"/>
    <s v="Leopoldo de Bulhões"/>
    <x v="4"/>
    <n v="7882"/>
    <x v="2"/>
    <m/>
  </r>
  <r>
    <s v="GOLuziânia"/>
    <n v="521250"/>
    <x v="5457"/>
    <s v="GO"/>
    <s v="Luziânia"/>
    <x v="4"/>
    <n v="174531"/>
    <x v="3"/>
    <m/>
  </r>
  <r>
    <s v="GOMairipotaba"/>
    <n v="521260"/>
    <x v="5458"/>
    <s v="GO"/>
    <s v="Mairipotaba"/>
    <x v="4"/>
    <n v="2374"/>
    <x v="2"/>
    <m/>
  </r>
  <r>
    <s v="GOMambaí"/>
    <n v="521270"/>
    <x v="5459"/>
    <s v="GO"/>
    <s v="Mambaí"/>
    <x v="4"/>
    <n v="6871"/>
    <x v="2"/>
    <m/>
  </r>
  <r>
    <s v="GOMara Rosa"/>
    <n v="521280"/>
    <x v="5460"/>
    <s v="GO"/>
    <s v="Mara Rosa"/>
    <x v="4"/>
    <n v="10649"/>
    <x v="2"/>
    <m/>
  </r>
  <r>
    <s v="GOMarzagão"/>
    <n v="521290"/>
    <x v="5461"/>
    <s v="GO"/>
    <s v="Marzagão"/>
    <x v="4"/>
    <n v="2072"/>
    <x v="2"/>
    <m/>
  </r>
  <r>
    <s v="GOMatrinchã"/>
    <n v="521295"/>
    <x v="5462"/>
    <s v="GO"/>
    <s v="Matrinchã"/>
    <x v="4"/>
    <n v="4414"/>
    <x v="2"/>
    <m/>
  </r>
  <r>
    <s v="GOMaurilândia"/>
    <n v="521300"/>
    <x v="5463"/>
    <s v="GO"/>
    <s v="Maurilândia"/>
    <x v="4"/>
    <n v="11521"/>
    <x v="2"/>
    <m/>
  </r>
  <r>
    <s v="GOMimoso de Goiás"/>
    <n v="521305"/>
    <x v="5464"/>
    <s v="GO"/>
    <s v="Mimoso de Goiás"/>
    <x v="4"/>
    <n v="2685"/>
    <x v="2"/>
    <m/>
  </r>
  <r>
    <s v="GOMinaçu"/>
    <n v="521308"/>
    <x v="5465"/>
    <s v="GO"/>
    <s v="Minaçu"/>
    <x v="4"/>
    <n v="31154"/>
    <x v="0"/>
    <m/>
  </r>
  <r>
    <s v="GOMineiros"/>
    <n v="521310"/>
    <x v="5466"/>
    <s v="GO"/>
    <s v="Mineiros"/>
    <x v="4"/>
    <n v="52935"/>
    <x v="1"/>
    <m/>
  </r>
  <r>
    <s v="GOMoiporá"/>
    <n v="521340"/>
    <x v="5467"/>
    <s v="GO"/>
    <s v="Moiporá"/>
    <x v="4"/>
    <n v="1763"/>
    <x v="2"/>
    <m/>
  </r>
  <r>
    <s v="GOMonte Alegre de Goiás"/>
    <n v="521350"/>
    <x v="5468"/>
    <s v="GO"/>
    <s v="Monte Alegre de Goiás"/>
    <x v="4"/>
    <n v="7730"/>
    <x v="2"/>
    <m/>
  </r>
  <r>
    <s v="GOMontes Claros de Goiás"/>
    <n v="521370"/>
    <x v="5469"/>
    <s v="GO"/>
    <s v="Montes Claros de Goiás"/>
    <x v="4"/>
    <n v="7987"/>
    <x v="2"/>
    <m/>
  </r>
  <r>
    <s v="GOMontividiu"/>
    <n v="521375"/>
    <x v="5470"/>
    <s v="GO"/>
    <s v="Montividiu"/>
    <x v="4"/>
    <n v="10572"/>
    <x v="2"/>
    <m/>
  </r>
  <r>
    <s v="GOMontividiu do Norte"/>
    <n v="521377"/>
    <x v="5471"/>
    <s v="GO"/>
    <s v="Montividiu do Norte"/>
    <x v="4"/>
    <n v="4122"/>
    <x v="2"/>
    <m/>
  </r>
  <r>
    <s v="GOMorrinhos"/>
    <n v="521380"/>
    <x v="5472"/>
    <s v="GO"/>
    <s v="Morrinhos"/>
    <x v="4"/>
    <n v="41460"/>
    <x v="0"/>
    <m/>
  </r>
  <r>
    <s v="GOMorro Agudo de Goiás"/>
    <n v="521385"/>
    <x v="5473"/>
    <s v="GO"/>
    <s v="Morro Agudo de Goiás"/>
    <x v="4"/>
    <n v="2356"/>
    <x v="2"/>
    <m/>
  </r>
  <r>
    <s v="GOMossâmedes"/>
    <n v="521390"/>
    <x v="5474"/>
    <s v="GO"/>
    <s v="Mossâmedes"/>
    <x v="4"/>
    <n v="5007"/>
    <x v="2"/>
    <m/>
  </r>
  <r>
    <s v="GOMozarlândia"/>
    <n v="521400"/>
    <x v="5475"/>
    <s v="GO"/>
    <s v="Mozarlândia"/>
    <x v="4"/>
    <n v="13404"/>
    <x v="2"/>
    <m/>
  </r>
  <r>
    <s v="GOMundo Novo"/>
    <n v="521405"/>
    <x v="5476"/>
    <s v="GO"/>
    <s v="Mundo Novo"/>
    <x v="4"/>
    <n v="6438"/>
    <x v="2"/>
    <m/>
  </r>
  <r>
    <s v="GOMutunópolis"/>
    <n v="521410"/>
    <x v="5477"/>
    <s v="GO"/>
    <s v="Mutunópolis"/>
    <x v="4"/>
    <n v="3849"/>
    <x v="2"/>
    <m/>
  </r>
  <r>
    <s v="GONazário"/>
    <n v="521440"/>
    <x v="5478"/>
    <s v="GO"/>
    <s v="Nazário"/>
    <x v="4"/>
    <n v="7874"/>
    <x v="2"/>
    <m/>
  </r>
  <r>
    <s v="GONerópolis"/>
    <n v="521450"/>
    <x v="5479"/>
    <s v="GO"/>
    <s v="Nerópolis"/>
    <x v="4"/>
    <n v="24210"/>
    <x v="0"/>
    <m/>
  </r>
  <r>
    <s v="GONiquelândia"/>
    <n v="521460"/>
    <x v="5480"/>
    <s v="GO"/>
    <s v="Niquelândia"/>
    <x v="4"/>
    <n v="42361"/>
    <x v="0"/>
    <m/>
  </r>
  <r>
    <s v="GONova América"/>
    <n v="521470"/>
    <x v="5481"/>
    <s v="GO"/>
    <s v="Nova América"/>
    <x v="4"/>
    <n v="2259"/>
    <x v="2"/>
    <m/>
  </r>
  <r>
    <s v="GONova Aurora"/>
    <n v="521480"/>
    <x v="5482"/>
    <s v="GO"/>
    <s v="Nova Aurora"/>
    <x v="4"/>
    <n v="2062"/>
    <x v="2"/>
    <m/>
  </r>
  <r>
    <s v="GONova Crixás"/>
    <n v="521483"/>
    <x v="5483"/>
    <s v="GO"/>
    <s v="Nova Crixás"/>
    <x v="4"/>
    <n v="11927"/>
    <x v="2"/>
    <m/>
  </r>
  <r>
    <s v="GONova Glória"/>
    <n v="521486"/>
    <x v="5484"/>
    <s v="GO"/>
    <s v="Nova Glória"/>
    <x v="4"/>
    <n v="8508"/>
    <x v="2"/>
    <m/>
  </r>
  <r>
    <s v="GONova Iguaçu de Goiás"/>
    <n v="521487"/>
    <x v="5485"/>
    <s v="GO"/>
    <s v="Nova Iguaçu de Goiás"/>
    <x v="4"/>
    <n v="2826"/>
    <x v="2"/>
    <m/>
  </r>
  <r>
    <s v="GONova Roma"/>
    <n v="521490"/>
    <x v="5486"/>
    <s v="GO"/>
    <s v="Nova Roma"/>
    <x v="4"/>
    <n v="3471"/>
    <x v="2"/>
    <m/>
  </r>
  <r>
    <s v="GONova Veneza"/>
    <n v="521500"/>
    <x v="5487"/>
    <s v="GO"/>
    <s v="Nova Veneza"/>
    <x v="4"/>
    <n v="8129"/>
    <x v="2"/>
    <m/>
  </r>
  <r>
    <s v="GONovo Brasil"/>
    <n v="521520"/>
    <x v="5488"/>
    <s v="GO"/>
    <s v="Novo Brasil"/>
    <x v="4"/>
    <n v="3519"/>
    <x v="2"/>
    <m/>
  </r>
  <r>
    <s v="GONovo Gama"/>
    <n v="521523"/>
    <x v="5489"/>
    <s v="GO"/>
    <s v="Novo Gama"/>
    <x v="4"/>
    <n v="95018"/>
    <x v="1"/>
    <m/>
  </r>
  <r>
    <s v="GONovo Planalto"/>
    <n v="521525"/>
    <x v="5490"/>
    <s v="GO"/>
    <s v="Novo Planalto"/>
    <x v="4"/>
    <n v="3956"/>
    <x v="2"/>
    <m/>
  </r>
  <r>
    <s v="GOOrizona"/>
    <n v="521530"/>
    <x v="5491"/>
    <s v="GO"/>
    <s v="Orizona"/>
    <x v="4"/>
    <n v="14300"/>
    <x v="2"/>
    <m/>
  </r>
  <r>
    <s v="GOOuro Verde de Goiás"/>
    <n v="521540"/>
    <x v="5492"/>
    <s v="GO"/>
    <s v="Ouro Verde de Goiás"/>
    <x v="4"/>
    <n v="4034"/>
    <x v="2"/>
    <m/>
  </r>
  <r>
    <s v="GOOuvidor"/>
    <n v="521550"/>
    <x v="5493"/>
    <s v="GO"/>
    <s v="Ouvidor"/>
    <x v="4"/>
    <n v="5467"/>
    <x v="2"/>
    <m/>
  </r>
  <r>
    <s v="GOPadre Bernardo"/>
    <n v="521560"/>
    <x v="5494"/>
    <s v="GO"/>
    <s v="Padre Bernardo"/>
    <x v="4"/>
    <n v="27671"/>
    <x v="0"/>
    <m/>
  </r>
  <r>
    <s v="GOPalestina de Goiás"/>
    <n v="521565"/>
    <x v="5495"/>
    <s v="GO"/>
    <s v="Palestina de Goiás"/>
    <x v="4"/>
    <n v="3371"/>
    <x v="2"/>
    <m/>
  </r>
  <r>
    <s v="GOPalmeiras de Goiás"/>
    <n v="521570"/>
    <x v="5496"/>
    <s v="GO"/>
    <s v="Palmeiras de Goiás"/>
    <x v="4"/>
    <n v="23338"/>
    <x v="0"/>
    <m/>
  </r>
  <r>
    <s v="GOPalmelo"/>
    <n v="521580"/>
    <x v="5497"/>
    <s v="GO"/>
    <s v="Palmelo"/>
    <x v="4"/>
    <n v="2335"/>
    <x v="2"/>
    <m/>
  </r>
  <r>
    <s v="GOPalminópolis"/>
    <n v="521590"/>
    <x v="5498"/>
    <s v="GO"/>
    <s v="Palminópolis"/>
    <x v="4"/>
    <n v="3557"/>
    <x v="2"/>
    <m/>
  </r>
  <r>
    <s v="GOPanamá"/>
    <n v="521600"/>
    <x v="5499"/>
    <s v="GO"/>
    <s v="Panamá"/>
    <x v="4"/>
    <n v="2682"/>
    <x v="2"/>
    <m/>
  </r>
  <r>
    <s v="GOParanaiguara"/>
    <n v="521630"/>
    <x v="5500"/>
    <s v="GO"/>
    <s v="Paranaiguara"/>
    <x v="4"/>
    <n v="9100"/>
    <x v="2"/>
    <m/>
  </r>
  <r>
    <s v="GOParaúna"/>
    <n v="521640"/>
    <x v="5501"/>
    <s v="GO"/>
    <s v="Paraúna"/>
    <x v="4"/>
    <n v="10863"/>
    <x v="2"/>
    <m/>
  </r>
  <r>
    <s v="GOPerolândia"/>
    <n v="521645"/>
    <x v="5502"/>
    <s v="GO"/>
    <s v="Perolândia"/>
    <x v="4"/>
    <n v="2950"/>
    <x v="2"/>
    <m/>
  </r>
  <r>
    <s v="GOPetrolina de Goiás"/>
    <n v="521680"/>
    <x v="5503"/>
    <s v="GO"/>
    <s v="Petrolina de Goiás"/>
    <x v="4"/>
    <n v="10283"/>
    <x v="2"/>
    <m/>
  </r>
  <r>
    <s v="GOPilar de Goiás"/>
    <n v="521690"/>
    <x v="5504"/>
    <s v="GO"/>
    <s v="Pilar de Goiás"/>
    <x v="4"/>
    <n v="2773"/>
    <x v="2"/>
    <m/>
  </r>
  <r>
    <s v="GOPiracanjuba"/>
    <n v="521710"/>
    <x v="5505"/>
    <s v="GO"/>
    <s v="Piracanjuba"/>
    <x v="4"/>
    <n v="24026"/>
    <x v="0"/>
    <m/>
  </r>
  <r>
    <s v="GOPiranhas"/>
    <n v="521720"/>
    <x v="5506"/>
    <s v="GO"/>
    <s v="Piranhas"/>
    <x v="4"/>
    <n v="11266"/>
    <x v="2"/>
    <m/>
  </r>
  <r>
    <s v="GOPirenópolis"/>
    <n v="521730"/>
    <x v="5507"/>
    <s v="GO"/>
    <s v="Pirenópolis"/>
    <x v="4"/>
    <n v="23006"/>
    <x v="0"/>
    <m/>
  </r>
  <r>
    <s v="GOPires do Rio"/>
    <n v="521740"/>
    <x v="5508"/>
    <s v="GO"/>
    <s v="Pires do Rio"/>
    <x v="4"/>
    <n v="28762"/>
    <x v="0"/>
    <m/>
  </r>
  <r>
    <s v="GOPlanaltina"/>
    <n v="521760"/>
    <x v="5509"/>
    <s v="GO"/>
    <s v="Planaltina"/>
    <x v="4"/>
    <n v="81649"/>
    <x v="1"/>
    <m/>
  </r>
  <r>
    <s v="GOPontalina"/>
    <n v="521770"/>
    <x v="5510"/>
    <s v="GO"/>
    <s v="Pontalina"/>
    <x v="4"/>
    <n v="17121"/>
    <x v="2"/>
    <m/>
  </r>
  <r>
    <s v="GOPorangatu"/>
    <n v="521800"/>
    <x v="5511"/>
    <s v="GO"/>
    <s v="Porangatu"/>
    <x v="4"/>
    <n v="42355"/>
    <x v="0"/>
    <m/>
  </r>
  <r>
    <s v="GOPorteirão"/>
    <n v="521805"/>
    <x v="5512"/>
    <s v="GO"/>
    <s v="Porteirão"/>
    <x v="4"/>
    <n v="3347"/>
    <x v="2"/>
    <m/>
  </r>
  <r>
    <s v="GOPortelândia"/>
    <n v="521810"/>
    <x v="5513"/>
    <s v="GO"/>
    <s v="Portelândia"/>
    <x v="4"/>
    <n v="3839"/>
    <x v="2"/>
    <m/>
  </r>
  <r>
    <s v="GOPosse"/>
    <n v="521830"/>
    <x v="5514"/>
    <s v="GO"/>
    <s v="Posse"/>
    <x v="4"/>
    <n v="31419"/>
    <x v="0"/>
    <m/>
  </r>
  <r>
    <s v="GOProfessor Jamil"/>
    <n v="521839"/>
    <x v="5515"/>
    <s v="GO"/>
    <s v="Professor Jamil"/>
    <x v="4"/>
    <n v="3239"/>
    <x v="2"/>
    <m/>
  </r>
  <r>
    <s v="GOQuirinópolis"/>
    <n v="521850"/>
    <x v="5516"/>
    <s v="GO"/>
    <s v="Quirinópolis"/>
    <x v="4"/>
    <n v="43220"/>
    <x v="0"/>
    <m/>
  </r>
  <r>
    <s v="GORialma"/>
    <n v="521860"/>
    <x v="5517"/>
    <s v="GO"/>
    <s v="Rialma"/>
    <x v="4"/>
    <n v="10523"/>
    <x v="2"/>
    <m/>
  </r>
  <r>
    <s v="GORianápolis"/>
    <n v="521870"/>
    <x v="5518"/>
    <s v="GO"/>
    <s v="Rianápolis"/>
    <x v="4"/>
    <n v="4566"/>
    <x v="2"/>
    <m/>
  </r>
  <r>
    <s v="GORio Quente"/>
    <n v="521878"/>
    <x v="5519"/>
    <s v="GO"/>
    <s v="Rio Quente"/>
    <x v="4"/>
    <n v="3312"/>
    <x v="2"/>
    <m/>
  </r>
  <r>
    <s v="GORio Verde"/>
    <n v="521880"/>
    <x v="5520"/>
    <s v="GO"/>
    <s v="Rio Verde"/>
    <x v="4"/>
    <n v="176424"/>
    <x v="3"/>
    <m/>
  </r>
  <r>
    <s v="GORubiataba"/>
    <n v="521890"/>
    <x v="5521"/>
    <s v="GO"/>
    <s v="Rubiataba"/>
    <x v="4"/>
    <n v="18915"/>
    <x v="2"/>
    <m/>
  </r>
  <r>
    <s v="GOSanclerlândia"/>
    <n v="521900"/>
    <x v="5522"/>
    <s v="GO"/>
    <s v="Sanclerlândia"/>
    <x v="4"/>
    <n v="7550"/>
    <x v="2"/>
    <m/>
  </r>
  <r>
    <s v="GOSanta Bárbara de Goiás"/>
    <n v="521910"/>
    <x v="5523"/>
    <s v="GO"/>
    <s v="Santa Bárbara de Goiás"/>
    <x v="4"/>
    <n v="5751"/>
    <x v="2"/>
    <m/>
  </r>
  <r>
    <s v="GOSanta Cruz de Goiás"/>
    <n v="521920"/>
    <x v="5524"/>
    <s v="GO"/>
    <s v="Santa Cruz de Goiás"/>
    <x v="4"/>
    <n v="3142"/>
    <x v="2"/>
    <m/>
  </r>
  <r>
    <s v="GOSanta fé de Goiás"/>
    <n v="521925"/>
    <x v="5525"/>
    <s v="GO"/>
    <s v="Santa fé de Goiás"/>
    <x v="4"/>
    <n v="4762"/>
    <x v="2"/>
    <m/>
  </r>
  <r>
    <s v="GOSanta Helena de Goiás"/>
    <n v="521930"/>
    <x v="5526"/>
    <s v="GO"/>
    <s v="Santa Helena de Goiás"/>
    <x v="4"/>
    <n v="36469"/>
    <x v="0"/>
    <m/>
  </r>
  <r>
    <s v="GOSanta Isabel"/>
    <n v="521935"/>
    <x v="5527"/>
    <s v="GO"/>
    <s v="Santa Isabel"/>
    <x v="4"/>
    <n v="3686"/>
    <x v="2"/>
    <m/>
  </r>
  <r>
    <s v="GOSanta Rita do Araguaia"/>
    <n v="521940"/>
    <x v="5528"/>
    <s v="GO"/>
    <s v="Santa Rita do Araguaia"/>
    <x v="4"/>
    <n v="6924"/>
    <x v="2"/>
    <m/>
  </r>
  <r>
    <s v="GOSanta Rita do Novo Destino"/>
    <n v="521945"/>
    <x v="5529"/>
    <s v="GO"/>
    <s v="Santa Rita do Novo Destino"/>
    <x v="4"/>
    <n v="3173"/>
    <x v="2"/>
    <m/>
  </r>
  <r>
    <s v="GOSanta Rosa de Goiás"/>
    <n v="521950"/>
    <x v="5530"/>
    <s v="GO"/>
    <s v="Santa Rosa de Goiás"/>
    <x v="4"/>
    <n v="2909"/>
    <x v="2"/>
    <m/>
  </r>
  <r>
    <s v="GOSanta Tereza de Goiás"/>
    <n v="521960"/>
    <x v="5531"/>
    <s v="GO"/>
    <s v="Santa Tereza de Goiás"/>
    <x v="4"/>
    <n v="3995"/>
    <x v="2"/>
    <m/>
  </r>
  <r>
    <s v="GOSanta Terezinha de Goiás"/>
    <n v="521970"/>
    <x v="5532"/>
    <s v="GO"/>
    <s v="Santa Terezinha de Goiás"/>
    <x v="4"/>
    <n v="10302"/>
    <x v="2"/>
    <m/>
  </r>
  <r>
    <s v="GOSanto Antônio da Barra"/>
    <n v="521971"/>
    <x v="5533"/>
    <s v="GO"/>
    <s v="Santo Antônio da Barra"/>
    <x v="4"/>
    <n v="4423"/>
    <x v="2"/>
    <m/>
  </r>
  <r>
    <s v="GOSanto Antônio de Goiás"/>
    <n v="521973"/>
    <x v="5534"/>
    <s v="GO"/>
    <s v="Santo Antônio de Goiás"/>
    <x v="4"/>
    <n v="4703"/>
    <x v="2"/>
    <m/>
  </r>
  <r>
    <s v="GOSanto Antônio do Descoberto"/>
    <n v="521975"/>
    <x v="5535"/>
    <s v="GO"/>
    <s v="Santo Antônio do Descoberto"/>
    <x v="4"/>
    <n v="63248"/>
    <x v="1"/>
    <m/>
  </r>
  <r>
    <s v="GOSão Domingos"/>
    <n v="521980"/>
    <x v="5536"/>
    <s v="GO"/>
    <s v="São Domingos"/>
    <x v="4"/>
    <n v="11272"/>
    <x v="2"/>
    <m/>
  </r>
  <r>
    <s v="GOSão Francisco de Goiás"/>
    <n v="521990"/>
    <x v="5537"/>
    <s v="GO"/>
    <s v="São Francisco de Goiás"/>
    <x v="4"/>
    <n v="6120"/>
    <x v="2"/>
    <m/>
  </r>
  <r>
    <s v="GOSão João D'aliança"/>
    <n v="522000"/>
    <x v="5538"/>
    <s v="GO"/>
    <s v="São João D´aliança"/>
    <x v="4"/>
    <n v="10257"/>
    <x v="2"/>
    <m/>
  </r>
  <r>
    <s v="GOSão João da Paraúna"/>
    <n v="522005"/>
    <x v="5539"/>
    <s v="GO"/>
    <s v="São João da Paraúna"/>
    <x v="4"/>
    <n v="1689"/>
    <x v="2"/>
    <m/>
  </r>
  <r>
    <s v="GOSão Luís de Montes Belos"/>
    <n v="522010"/>
    <x v="5540"/>
    <s v="GO"/>
    <s v="São Luís de Montes Belos"/>
    <x v="4"/>
    <n v="30034"/>
    <x v="0"/>
    <m/>
  </r>
  <r>
    <s v="GOSão Luíz do Norte"/>
    <n v="522015"/>
    <x v="5541"/>
    <s v="GO"/>
    <s v="São Luíz do Norte"/>
    <x v="4"/>
    <n v="4617"/>
    <x v="2"/>
    <m/>
  </r>
  <r>
    <s v="GOSão Miguel do Araguaia"/>
    <n v="522020"/>
    <x v="5542"/>
    <s v="GO"/>
    <s v="São Miguel do Araguaia"/>
    <x v="4"/>
    <n v="22283"/>
    <x v="0"/>
    <m/>
  </r>
  <r>
    <s v="GOSão Miguel do Passa Quatro"/>
    <n v="522026"/>
    <x v="5543"/>
    <s v="GO"/>
    <s v="São Miguel do Passa Quatro"/>
    <x v="4"/>
    <n v="3757"/>
    <x v="2"/>
    <m/>
  </r>
  <r>
    <s v="GOSão Patrício"/>
    <n v="522028"/>
    <x v="5544"/>
    <s v="GO"/>
    <s v="São Patrício"/>
    <x v="4"/>
    <n v="1991"/>
    <x v="2"/>
    <m/>
  </r>
  <r>
    <s v="GOSão Simão"/>
    <n v="522040"/>
    <x v="5545"/>
    <s v="GO"/>
    <s v="São Simão"/>
    <x v="4"/>
    <n v="17088"/>
    <x v="2"/>
    <m/>
  </r>
  <r>
    <s v="GOSenador Canedo"/>
    <n v="522045"/>
    <x v="5546"/>
    <s v="GO"/>
    <s v="Senador Canedo"/>
    <x v="4"/>
    <n v="84443"/>
    <x v="1"/>
    <m/>
  </r>
  <r>
    <s v="GOSerranópolis"/>
    <n v="522050"/>
    <x v="5547"/>
    <s v="GO"/>
    <s v="Serranópolis"/>
    <x v="4"/>
    <n v="7481"/>
    <x v="2"/>
    <m/>
  </r>
  <r>
    <s v="GOSilvânia"/>
    <n v="522060"/>
    <x v="5548"/>
    <s v="GO"/>
    <s v="Silvânia"/>
    <x v="4"/>
    <n v="19089"/>
    <x v="2"/>
    <m/>
  </r>
  <r>
    <s v="GOSimolândia"/>
    <n v="522068"/>
    <x v="5549"/>
    <s v="GO"/>
    <s v="Simolândia"/>
    <x v="4"/>
    <n v="6514"/>
    <x v="2"/>
    <m/>
  </r>
  <r>
    <s v="GOSítio D'abadia"/>
    <n v="522070"/>
    <x v="5550"/>
    <s v="GO"/>
    <s v="Sítio D´abadia"/>
    <x v="4"/>
    <n v="2825"/>
    <x v="2"/>
    <m/>
  </r>
  <r>
    <s v="GOTaquaral de Goiás"/>
    <n v="522100"/>
    <x v="5551"/>
    <s v="GO"/>
    <s v="Taquaral de Goiás"/>
    <x v="4"/>
    <n v="3541"/>
    <x v="2"/>
    <m/>
  </r>
  <r>
    <s v="GOTeresina de Goiás"/>
    <n v="522108"/>
    <x v="5552"/>
    <s v="GO"/>
    <s v="Teresina de Goiás"/>
    <x v="4"/>
    <n v="3016"/>
    <x v="2"/>
    <m/>
  </r>
  <r>
    <s v="GOTerezópolis de Goiás"/>
    <n v="522119"/>
    <x v="5553"/>
    <s v="GO"/>
    <s v="Terezópolis de Goiás"/>
    <x v="4"/>
    <n v="6561"/>
    <x v="2"/>
    <m/>
  </r>
  <r>
    <s v="GOTrês Ranchos"/>
    <n v="522130"/>
    <x v="5554"/>
    <s v="GO"/>
    <s v="Três Ranchos"/>
    <x v="4"/>
    <n v="2819"/>
    <x v="2"/>
    <m/>
  </r>
  <r>
    <s v="GOTrindade"/>
    <n v="522140"/>
    <x v="5555"/>
    <s v="GO"/>
    <s v="Trindade"/>
    <x v="4"/>
    <n v="104488"/>
    <x v="3"/>
    <m/>
  </r>
  <r>
    <s v="GOTrombas"/>
    <n v="522145"/>
    <x v="5556"/>
    <s v="GO"/>
    <s v="Trombas"/>
    <x v="4"/>
    <n v="3452"/>
    <x v="2"/>
    <m/>
  </r>
  <r>
    <s v="GOTurvânia"/>
    <n v="522150"/>
    <x v="5557"/>
    <s v="GO"/>
    <s v="Turvânia"/>
    <x v="4"/>
    <n v="4839"/>
    <x v="2"/>
    <m/>
  </r>
  <r>
    <s v="GOTurvelândia"/>
    <n v="522155"/>
    <x v="5558"/>
    <s v="GO"/>
    <s v="Turvelândia"/>
    <x v="4"/>
    <n v="4399"/>
    <x v="2"/>
    <m/>
  </r>
  <r>
    <s v="GOUirapuru"/>
    <n v="522157"/>
    <x v="5559"/>
    <s v="GO"/>
    <s v="Uirapuru"/>
    <x v="4"/>
    <n v="2933"/>
    <x v="2"/>
    <m/>
  </r>
  <r>
    <s v="GOUruaçu"/>
    <n v="522160"/>
    <x v="5560"/>
    <s v="GO"/>
    <s v="Uruaçu"/>
    <x v="4"/>
    <n v="36929"/>
    <x v="0"/>
    <m/>
  </r>
  <r>
    <s v="GOUruana"/>
    <n v="522170"/>
    <x v="5561"/>
    <s v="GO"/>
    <s v="Uruana"/>
    <x v="4"/>
    <n v="13826"/>
    <x v="2"/>
    <m/>
  </r>
  <r>
    <s v="GOUrutaí"/>
    <n v="522180"/>
    <x v="5562"/>
    <s v="GO"/>
    <s v="Urutaí"/>
    <x v="4"/>
    <n v="3074"/>
    <x v="2"/>
    <m/>
  </r>
  <r>
    <s v="GOValparaíso de Goiás"/>
    <n v="522185"/>
    <x v="5563"/>
    <s v="GO"/>
    <s v="Valparaíso de Goiás"/>
    <x v="4"/>
    <n v="132982"/>
    <x v="3"/>
    <m/>
  </r>
  <r>
    <s v="GOVarjão"/>
    <n v="522190"/>
    <x v="5564"/>
    <s v="GO"/>
    <s v="Varjão"/>
    <x v="4"/>
    <n v="3659"/>
    <x v="2"/>
    <m/>
  </r>
  <r>
    <s v="GOVianópolis"/>
    <n v="522200"/>
    <x v="5565"/>
    <s v="GO"/>
    <s v="Vianópolis"/>
    <x v="4"/>
    <n v="12548"/>
    <x v="2"/>
    <m/>
  </r>
  <r>
    <s v="GOVicentinópolis"/>
    <n v="522205"/>
    <x v="5566"/>
    <s v="GO"/>
    <s v="Vicentinópolis"/>
    <x v="4"/>
    <n v="7371"/>
    <x v="2"/>
    <m/>
  </r>
  <r>
    <s v="GOVila Boa"/>
    <n v="522220"/>
    <x v="5567"/>
    <s v="GO"/>
    <s v="Vila Boa"/>
    <x v="4"/>
    <n v="4735"/>
    <x v="2"/>
    <m/>
  </r>
  <r>
    <s v="GOVila Propício"/>
    <n v="522230"/>
    <x v="5568"/>
    <s v="GO"/>
    <s v="Vila Propício"/>
    <x v="4"/>
    <n v="5145"/>
    <x v="2"/>
    <m/>
  </r>
  <r>
    <s v="DFBrasília"/>
    <n v="530010"/>
    <x v="5569"/>
    <s v="DF"/>
    <s v="Brasília"/>
    <x v="4"/>
    <n v="2570160"/>
    <x v="4"/>
    <s v="Capit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9" firstHeaderRow="1" firstDataRow="1" firstDataCol="1"/>
  <pivotFields count="9">
    <pivotField showAll="0"/>
    <pivotField showAll="0"/>
    <pivotField showAll="0">
      <items count="55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t="default"/>
      </items>
    </pivotField>
    <pivotField showAll="0"/>
    <pivotField showAll="0"/>
    <pivotField dataField="1" showAll="0">
      <items count="6">
        <item x="4"/>
        <item x="1"/>
        <item x="0"/>
        <item x="2"/>
        <item x="3"/>
        <item t="default"/>
      </items>
    </pivotField>
    <pivotField showAll="0"/>
    <pivotField axis="axisRow" showAll="0">
      <items count="6">
        <item x="3"/>
        <item x="1"/>
        <item x="4"/>
        <item x="2"/>
        <item x="0"/>
        <item t="default"/>
      </items>
    </pivotField>
    <pivotField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ntagem de Regiã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gps-latitude-longitude.com/address-to-longitude-latitude-gps-coordinate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O23"/>
  <sheetViews>
    <sheetView topLeftCell="B4" workbookViewId="0">
      <selection activeCell="C5" sqref="C5"/>
    </sheetView>
  </sheetViews>
  <sheetFormatPr defaultRowHeight="14.4" x14ac:dyDescent="0.3"/>
  <cols>
    <col min="4" max="4" width="11.88671875" customWidth="1"/>
  </cols>
  <sheetData>
    <row r="3" spans="3:5" x14ac:dyDescent="0.3">
      <c r="C3" t="s">
        <v>5394</v>
      </c>
    </row>
    <row r="5" spans="3:5" x14ac:dyDescent="0.3">
      <c r="C5" t="s">
        <v>5430</v>
      </c>
    </row>
    <row r="11" spans="3:5" x14ac:dyDescent="0.3">
      <c r="D11" t="s">
        <v>5792</v>
      </c>
      <c r="E11" t="s">
        <v>5782</v>
      </c>
    </row>
    <row r="12" spans="3:5" x14ac:dyDescent="0.3">
      <c r="D12" t="s">
        <v>5792</v>
      </c>
      <c r="E12" t="s">
        <v>5783</v>
      </c>
    </row>
    <row r="13" spans="3:5" x14ac:dyDescent="0.3">
      <c r="D13" t="s">
        <v>5797</v>
      </c>
      <c r="E13" t="s">
        <v>5784</v>
      </c>
    </row>
    <row r="14" spans="3:5" x14ac:dyDescent="0.3">
      <c r="D14" t="s">
        <v>5797</v>
      </c>
      <c r="E14" t="s">
        <v>5785</v>
      </c>
    </row>
    <row r="15" spans="3:5" x14ac:dyDescent="0.3">
      <c r="D15" t="s">
        <v>5793</v>
      </c>
      <c r="E15" t="s">
        <v>5786</v>
      </c>
    </row>
    <row r="16" spans="3:5" x14ac:dyDescent="0.3">
      <c r="D16" t="s">
        <v>5803</v>
      </c>
      <c r="E16" t="s">
        <v>5787</v>
      </c>
    </row>
    <row r="17" spans="4:15" x14ac:dyDescent="0.3">
      <c r="E17" t="s">
        <v>5788</v>
      </c>
    </row>
    <row r="18" spans="4:15" x14ac:dyDescent="0.3">
      <c r="D18" t="s">
        <v>5803</v>
      </c>
      <c r="E18" t="s">
        <v>5789</v>
      </c>
    </row>
    <row r="19" spans="4:15" x14ac:dyDescent="0.3">
      <c r="D19" t="s">
        <v>5797</v>
      </c>
      <c r="E19" t="s">
        <v>5790</v>
      </c>
    </row>
    <row r="20" spans="4:15" x14ac:dyDescent="0.3">
      <c r="D20" t="s">
        <v>5792</v>
      </c>
      <c r="E20" t="s">
        <v>5791</v>
      </c>
    </row>
    <row r="23" spans="4:15" x14ac:dyDescent="0.3"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572"/>
  <sheetViews>
    <sheetView topLeftCell="A5536" workbookViewId="0">
      <selection activeCell="E5550" sqref="E5550"/>
    </sheetView>
  </sheetViews>
  <sheetFormatPr defaultRowHeight="14.4" x14ac:dyDescent="0.3"/>
  <cols>
    <col min="2" max="2" width="20.5546875" customWidth="1"/>
    <col min="3" max="4" width="13.44140625" style="17" customWidth="1"/>
  </cols>
  <sheetData>
    <row r="1" spans="1:9" x14ac:dyDescent="0.3">
      <c r="A1" s="11" t="s">
        <v>5811</v>
      </c>
      <c r="B1" s="11" t="s">
        <v>5812</v>
      </c>
      <c r="C1" s="16" t="s">
        <v>5813</v>
      </c>
      <c r="D1" s="16" t="s">
        <v>5814</v>
      </c>
    </row>
    <row r="2" spans="1:9" x14ac:dyDescent="0.3">
      <c r="A2" s="11">
        <v>5200050</v>
      </c>
      <c r="B2" s="11" t="s">
        <v>248</v>
      </c>
      <c r="C2" s="16">
        <v>-16.757300000000001</v>
      </c>
      <c r="D2" s="16">
        <v>-49.441200000000002</v>
      </c>
      <c r="E2">
        <f>IF((C2&lt;-80),"erro",0)</f>
        <v>0</v>
      </c>
      <c r="F2">
        <f>IF((D2&lt;-80),"erro",0)</f>
        <v>0</v>
      </c>
    </row>
    <row r="3" spans="1:9" x14ac:dyDescent="0.3">
      <c r="A3" s="11">
        <v>3100104</v>
      </c>
      <c r="B3" s="11" t="s">
        <v>5503</v>
      </c>
      <c r="C3" s="16">
        <v>-18.4831</v>
      </c>
      <c r="D3" s="16">
        <v>-47.391599999999997</v>
      </c>
      <c r="E3">
        <f t="shared" ref="E3:E66" si="0">IF((C3&lt;-80),"erro",0)</f>
        <v>0</v>
      </c>
      <c r="F3">
        <f t="shared" ref="F3:F66" si="1">IF((D3&lt;-80),"erro",0)</f>
        <v>0</v>
      </c>
      <c r="I3" s="12" t="s">
        <v>5836</v>
      </c>
    </row>
    <row r="4" spans="1:9" x14ac:dyDescent="0.3">
      <c r="A4" s="11">
        <v>5200100</v>
      </c>
      <c r="B4" s="11" t="s">
        <v>247</v>
      </c>
      <c r="C4" s="16">
        <v>-16.196999999999999</v>
      </c>
      <c r="D4" s="16">
        <v>-48.7057</v>
      </c>
      <c r="E4">
        <f t="shared" si="0"/>
        <v>0</v>
      </c>
      <c r="F4">
        <f t="shared" si="1"/>
        <v>0</v>
      </c>
    </row>
    <row r="5" spans="1:9" x14ac:dyDescent="0.3">
      <c r="A5" s="11">
        <v>3100203</v>
      </c>
      <c r="B5" s="11" t="s">
        <v>3254</v>
      </c>
      <c r="C5" s="16">
        <v>-19.155100000000001</v>
      </c>
      <c r="D5" s="16">
        <v>-45.444400000000002</v>
      </c>
      <c r="E5">
        <f t="shared" si="0"/>
        <v>0</v>
      </c>
      <c r="F5">
        <f t="shared" si="1"/>
        <v>0</v>
      </c>
    </row>
    <row r="6" spans="1:9" x14ac:dyDescent="0.3">
      <c r="A6" s="11">
        <v>1500107</v>
      </c>
      <c r="B6" s="11" t="s">
        <v>5176</v>
      </c>
      <c r="C6" s="16">
        <v>-1.72183</v>
      </c>
      <c r="D6" s="16">
        <v>-48.878799999999998</v>
      </c>
      <c r="E6">
        <f t="shared" si="0"/>
        <v>0</v>
      </c>
      <c r="F6">
        <f t="shared" si="1"/>
        <v>0</v>
      </c>
    </row>
    <row r="7" spans="1:9" x14ac:dyDescent="0.3">
      <c r="A7" s="11">
        <v>2300101</v>
      </c>
      <c r="B7" s="11" t="s">
        <v>4488</v>
      </c>
      <c r="C7" s="16">
        <v>-7.3458800000000002</v>
      </c>
      <c r="D7" s="16">
        <v>-39.041600000000003</v>
      </c>
      <c r="E7">
        <f t="shared" si="0"/>
        <v>0</v>
      </c>
      <c r="F7">
        <f t="shared" si="1"/>
        <v>0</v>
      </c>
    </row>
    <row r="8" spans="1:9" x14ac:dyDescent="0.3">
      <c r="A8" s="11">
        <v>2900108</v>
      </c>
      <c r="B8" s="11" t="s">
        <v>3650</v>
      </c>
      <c r="C8" s="16">
        <v>-13.248799999999999</v>
      </c>
      <c r="D8" s="16">
        <v>-41.661900000000003</v>
      </c>
      <c r="E8">
        <f t="shared" si="0"/>
        <v>0</v>
      </c>
      <c r="F8">
        <f t="shared" si="1"/>
        <v>0</v>
      </c>
    </row>
    <row r="9" spans="1:9" x14ac:dyDescent="0.3">
      <c r="A9" s="11">
        <v>2900207</v>
      </c>
      <c r="B9" s="11" t="s">
        <v>3649</v>
      </c>
      <c r="C9" s="16">
        <v>-8.7207299999999996</v>
      </c>
      <c r="D9" s="16">
        <v>-39.116199999999999</v>
      </c>
      <c r="E9">
        <f t="shared" si="0"/>
        <v>0</v>
      </c>
      <c r="F9">
        <f t="shared" si="1"/>
        <v>0</v>
      </c>
    </row>
    <row r="10" spans="1:9" x14ac:dyDescent="0.3">
      <c r="A10" s="11">
        <v>4100103</v>
      </c>
      <c r="B10" s="11" t="s">
        <v>1635</v>
      </c>
      <c r="C10" s="16">
        <v>-23.3049</v>
      </c>
      <c r="D10" s="16">
        <v>-50.313299999999998</v>
      </c>
      <c r="E10">
        <f t="shared" si="0"/>
        <v>0</v>
      </c>
      <c r="F10">
        <f t="shared" si="1"/>
        <v>0</v>
      </c>
    </row>
    <row r="11" spans="1:9" x14ac:dyDescent="0.3">
      <c r="A11" s="11">
        <v>4200051</v>
      </c>
      <c r="B11" s="11" t="s">
        <v>1254</v>
      </c>
      <c r="C11" s="16">
        <v>-27.6126</v>
      </c>
      <c r="D11" s="16">
        <v>-51.023299999999999</v>
      </c>
      <c r="E11">
        <f t="shared" si="0"/>
        <v>0</v>
      </c>
      <c r="F11">
        <f t="shared" si="1"/>
        <v>0</v>
      </c>
    </row>
    <row r="12" spans="1:9" x14ac:dyDescent="0.3">
      <c r="A12" s="11">
        <v>1500131</v>
      </c>
      <c r="B12" s="11" t="s">
        <v>5175</v>
      </c>
      <c r="C12" s="16">
        <v>-4.9533300000000002</v>
      </c>
      <c r="D12" s="16">
        <v>-48.393300000000004</v>
      </c>
      <c r="E12">
        <f t="shared" si="0"/>
        <v>0</v>
      </c>
      <c r="F12">
        <f t="shared" si="1"/>
        <v>0</v>
      </c>
    </row>
    <row r="13" spans="1:9" x14ac:dyDescent="0.3">
      <c r="A13" s="11">
        <v>4200101</v>
      </c>
      <c r="B13" s="11" t="s">
        <v>1253</v>
      </c>
      <c r="C13" s="16">
        <v>-26.5716</v>
      </c>
      <c r="D13" s="16">
        <v>-52.322899999999997</v>
      </c>
      <c r="E13">
        <f t="shared" si="0"/>
        <v>0</v>
      </c>
      <c r="F13">
        <f t="shared" si="1"/>
        <v>0</v>
      </c>
    </row>
    <row r="14" spans="1:9" x14ac:dyDescent="0.3">
      <c r="A14" s="11">
        <v>3100302</v>
      </c>
      <c r="B14" s="11" t="s">
        <v>3253</v>
      </c>
      <c r="C14" s="16">
        <v>-20.299600000000002</v>
      </c>
      <c r="D14" s="16">
        <v>-42.474299999999999</v>
      </c>
      <c r="E14">
        <f t="shared" si="0"/>
        <v>0</v>
      </c>
      <c r="F14">
        <f t="shared" si="1"/>
        <v>0</v>
      </c>
    </row>
    <row r="15" spans="1:9" x14ac:dyDescent="0.3">
      <c r="A15" s="11">
        <v>2600054</v>
      </c>
      <c r="B15" s="11" t="s">
        <v>3986</v>
      </c>
      <c r="C15" s="16">
        <v>-7.9007199999999997</v>
      </c>
      <c r="D15" s="16">
        <v>-34.898400000000002</v>
      </c>
      <c r="E15">
        <f t="shared" si="0"/>
        <v>0</v>
      </c>
      <c r="F15">
        <f t="shared" si="1"/>
        <v>0</v>
      </c>
    </row>
    <row r="16" spans="1:9" x14ac:dyDescent="0.3">
      <c r="A16" s="11">
        <v>1700251</v>
      </c>
      <c r="B16" s="11" t="s">
        <v>5026</v>
      </c>
      <c r="C16" s="16">
        <v>-9.6210100000000001</v>
      </c>
      <c r="D16" s="16">
        <v>-49.151800000000001</v>
      </c>
      <c r="E16">
        <f t="shared" si="0"/>
        <v>0</v>
      </c>
      <c r="F16">
        <f t="shared" si="1"/>
        <v>0</v>
      </c>
    </row>
    <row r="17" spans="1:6" x14ac:dyDescent="0.3">
      <c r="A17" s="11">
        <v>3100401</v>
      </c>
      <c r="B17" s="11" t="s">
        <v>3252</v>
      </c>
      <c r="C17" s="16">
        <v>-20.362458</v>
      </c>
      <c r="D17" s="16">
        <v>-43.143900000000002</v>
      </c>
      <c r="E17">
        <f t="shared" si="0"/>
        <v>0</v>
      </c>
      <c r="F17">
        <f t="shared" si="1"/>
        <v>0</v>
      </c>
    </row>
    <row r="18" spans="1:6" x14ac:dyDescent="0.3">
      <c r="A18" s="11">
        <v>2100055</v>
      </c>
      <c r="B18" s="11" t="s">
        <v>4901</v>
      </c>
      <c r="C18" s="16">
        <v>-4.9471400000000001</v>
      </c>
      <c r="D18" s="16">
        <v>-47.500399999999999</v>
      </c>
      <c r="E18">
        <f t="shared" si="0"/>
        <v>0</v>
      </c>
      <c r="F18">
        <f t="shared" si="1"/>
        <v>0</v>
      </c>
    </row>
    <row r="19" spans="1:6" x14ac:dyDescent="0.3">
      <c r="A19" s="11">
        <v>2900306</v>
      </c>
      <c r="B19" s="11" t="s">
        <v>3648</v>
      </c>
      <c r="C19" s="16">
        <v>-11.657500000000001</v>
      </c>
      <c r="D19" s="16">
        <v>-38.0197</v>
      </c>
      <c r="E19">
        <f t="shared" si="0"/>
        <v>0</v>
      </c>
      <c r="F19">
        <f t="shared" si="1"/>
        <v>0</v>
      </c>
    </row>
    <row r="20" spans="1:6" x14ac:dyDescent="0.3">
      <c r="A20" s="11">
        <v>1500206</v>
      </c>
      <c r="B20" s="11" t="s">
        <v>5174</v>
      </c>
      <c r="C20" s="16">
        <v>-1.95383</v>
      </c>
      <c r="D20" s="16">
        <v>-48.198500000000003</v>
      </c>
      <c r="E20">
        <f t="shared" si="0"/>
        <v>0</v>
      </c>
      <c r="F20">
        <f t="shared" si="1"/>
        <v>0</v>
      </c>
    </row>
    <row r="21" spans="1:6" x14ac:dyDescent="0.3">
      <c r="A21" s="11">
        <v>2300150</v>
      </c>
      <c r="B21" s="11" t="s">
        <v>5713</v>
      </c>
      <c r="C21" s="16">
        <v>-4.2208300000000003</v>
      </c>
      <c r="D21" s="16">
        <v>-38.705500000000001</v>
      </c>
      <c r="E21">
        <f t="shared" si="0"/>
        <v>0</v>
      </c>
      <c r="F21">
        <f t="shared" si="1"/>
        <v>0</v>
      </c>
    </row>
    <row r="22" spans="1:6" x14ac:dyDescent="0.3">
      <c r="A22" s="11">
        <v>2300200</v>
      </c>
      <c r="B22" s="11" t="s">
        <v>4486</v>
      </c>
      <c r="C22" s="16">
        <v>-2.8876900000000001</v>
      </c>
      <c r="D22" s="16">
        <v>-40.118299999999998</v>
      </c>
      <c r="E22">
        <f t="shared" si="0"/>
        <v>0</v>
      </c>
      <c r="F22">
        <f t="shared" si="1"/>
        <v>0</v>
      </c>
    </row>
    <row r="23" spans="1:6" x14ac:dyDescent="0.3">
      <c r="A23" s="11">
        <v>2400109</v>
      </c>
      <c r="B23" s="11" t="s">
        <v>4317</v>
      </c>
      <c r="C23" s="16">
        <v>-6.4282000000000004</v>
      </c>
      <c r="D23" s="16">
        <v>-36.634700000000002</v>
      </c>
      <c r="E23">
        <f t="shared" si="0"/>
        <v>0</v>
      </c>
      <c r="F23">
        <f t="shared" si="1"/>
        <v>0</v>
      </c>
    </row>
    <row r="24" spans="1:6" x14ac:dyDescent="0.3">
      <c r="A24" s="11">
        <v>2200053</v>
      </c>
      <c r="B24" s="11" t="s">
        <v>4702</v>
      </c>
      <c r="C24" s="16">
        <v>-8.2195400000000003</v>
      </c>
      <c r="D24" s="16">
        <v>-41.083100000000002</v>
      </c>
      <c r="E24">
        <f t="shared" si="0"/>
        <v>0</v>
      </c>
      <c r="F24">
        <f t="shared" si="1"/>
        <v>0</v>
      </c>
    </row>
    <row r="25" spans="1:6" x14ac:dyDescent="0.3">
      <c r="A25" s="11">
        <v>4300034</v>
      </c>
      <c r="B25" s="11" t="s">
        <v>965</v>
      </c>
      <c r="C25" s="16">
        <v>-31.866499999999998</v>
      </c>
      <c r="D25" s="16">
        <v>-54.161499999999997</v>
      </c>
      <c r="E25">
        <f t="shared" si="0"/>
        <v>0</v>
      </c>
      <c r="F25">
        <f t="shared" si="1"/>
        <v>0</v>
      </c>
    </row>
    <row r="26" spans="1:6" x14ac:dyDescent="0.3">
      <c r="A26" s="11">
        <v>2300309</v>
      </c>
      <c r="B26" s="11" t="s">
        <v>4485</v>
      </c>
      <c r="C26" s="16">
        <v>-6.0891099999999998</v>
      </c>
      <c r="D26" s="16">
        <v>-39.448394999999998</v>
      </c>
      <c r="E26">
        <f t="shared" si="0"/>
        <v>0</v>
      </c>
      <c r="F26">
        <f t="shared" si="1"/>
        <v>0</v>
      </c>
    </row>
    <row r="27" spans="1:6" x14ac:dyDescent="0.3">
      <c r="A27" s="11">
        <v>5100102</v>
      </c>
      <c r="B27" s="11" t="s">
        <v>390</v>
      </c>
      <c r="C27" s="16">
        <v>-15.194000000000001</v>
      </c>
      <c r="D27" s="16">
        <v>-56.363199999999999</v>
      </c>
      <c r="E27">
        <f t="shared" si="0"/>
        <v>0</v>
      </c>
      <c r="F27">
        <f t="shared" si="1"/>
        <v>0</v>
      </c>
    </row>
    <row r="28" spans="1:6" x14ac:dyDescent="0.3">
      <c r="A28" s="11">
        <v>1200013</v>
      </c>
      <c r="B28" s="11" t="s">
        <v>5268</v>
      </c>
      <c r="C28" s="16">
        <v>-9.8258100000000006</v>
      </c>
      <c r="D28" s="16">
        <v>-66.897199999999998</v>
      </c>
      <c r="E28">
        <f t="shared" si="0"/>
        <v>0</v>
      </c>
      <c r="F28">
        <f t="shared" si="1"/>
        <v>0</v>
      </c>
    </row>
    <row r="29" spans="1:6" x14ac:dyDescent="0.3">
      <c r="A29" s="11">
        <v>5200134</v>
      </c>
      <c r="B29" s="11" t="s">
        <v>246</v>
      </c>
      <c r="C29" s="16">
        <v>-17.396443000000001</v>
      </c>
      <c r="D29" s="16">
        <v>-50.374899999999997</v>
      </c>
      <c r="E29">
        <f t="shared" si="0"/>
        <v>0</v>
      </c>
      <c r="F29">
        <f t="shared" si="1"/>
        <v>0</v>
      </c>
    </row>
    <row r="30" spans="1:6" x14ac:dyDescent="0.3">
      <c r="A30" s="11">
        <v>2400208</v>
      </c>
      <c r="B30" s="11" t="s">
        <v>4316</v>
      </c>
      <c r="C30" s="16">
        <v>-5.5836199999999998</v>
      </c>
      <c r="D30" s="16">
        <v>-36.914000000000001</v>
      </c>
      <c r="E30">
        <f t="shared" si="0"/>
        <v>0</v>
      </c>
      <c r="F30">
        <f t="shared" si="1"/>
        <v>0</v>
      </c>
    </row>
    <row r="31" spans="1:6" x14ac:dyDescent="0.3">
      <c r="A31" s="11">
        <v>3100500</v>
      </c>
      <c r="B31" s="11" t="s">
        <v>3251</v>
      </c>
      <c r="C31" s="16">
        <v>-19.0671</v>
      </c>
      <c r="D31" s="16">
        <v>-42.541899999999998</v>
      </c>
      <c r="E31">
        <f t="shared" si="0"/>
        <v>0</v>
      </c>
      <c r="F31">
        <f t="shared" si="1"/>
        <v>0</v>
      </c>
    </row>
    <row r="32" spans="1:6" x14ac:dyDescent="0.3">
      <c r="A32" s="11">
        <v>3500105</v>
      </c>
      <c r="B32" s="11" t="s">
        <v>2256</v>
      </c>
      <c r="C32" s="16">
        <v>-21.681999999999999</v>
      </c>
      <c r="D32" s="16">
        <v>-51.073700000000002</v>
      </c>
      <c r="E32">
        <f t="shared" si="0"/>
        <v>0</v>
      </c>
      <c r="F32">
        <f t="shared" si="1"/>
        <v>0</v>
      </c>
    </row>
    <row r="33" spans="1:6" x14ac:dyDescent="0.3">
      <c r="A33" s="11">
        <v>5200159</v>
      </c>
      <c r="B33" s="11" t="s">
        <v>245</v>
      </c>
      <c r="C33" s="16">
        <v>-16.412700000000001</v>
      </c>
      <c r="D33" s="16">
        <v>-50.165700000000001</v>
      </c>
      <c r="E33">
        <f t="shared" si="0"/>
        <v>0</v>
      </c>
      <c r="F33">
        <f t="shared" si="1"/>
        <v>0</v>
      </c>
    </row>
    <row r="34" spans="1:6" x14ac:dyDescent="0.3">
      <c r="A34" s="11">
        <v>3500204</v>
      </c>
      <c r="B34" s="11" t="s">
        <v>2255</v>
      </c>
      <c r="C34" s="16">
        <v>-21.232500000000002</v>
      </c>
      <c r="D34" s="16">
        <v>-49.645099999999999</v>
      </c>
      <c r="E34">
        <f t="shared" si="0"/>
        <v>0</v>
      </c>
      <c r="F34">
        <f t="shared" si="1"/>
        <v>0</v>
      </c>
    </row>
    <row r="35" spans="1:6" x14ac:dyDescent="0.3">
      <c r="A35" s="11">
        <v>4100202</v>
      </c>
      <c r="B35" s="11" t="s">
        <v>1634</v>
      </c>
      <c r="C35" s="16">
        <v>-24.660599999999999</v>
      </c>
      <c r="D35" s="16">
        <v>-48.992199999999997</v>
      </c>
      <c r="E35">
        <f t="shared" si="0"/>
        <v>0</v>
      </c>
      <c r="F35">
        <f t="shared" si="1"/>
        <v>0</v>
      </c>
    </row>
    <row r="36" spans="1:6" x14ac:dyDescent="0.3">
      <c r="A36" s="11">
        <v>2900355</v>
      </c>
      <c r="B36" s="11" t="s">
        <v>3647</v>
      </c>
      <c r="C36" s="16">
        <v>-10.543699999999999</v>
      </c>
      <c r="D36" s="16">
        <v>-38.1113</v>
      </c>
      <c r="E36">
        <f t="shared" si="0"/>
        <v>0</v>
      </c>
      <c r="F36">
        <f t="shared" si="1"/>
        <v>0</v>
      </c>
    </row>
    <row r="37" spans="1:6" x14ac:dyDescent="0.3">
      <c r="A37" s="11">
        <v>2600104</v>
      </c>
      <c r="B37" s="11" t="s">
        <v>3985</v>
      </c>
      <c r="C37" s="16">
        <v>-7.7431200000000002</v>
      </c>
      <c r="D37" s="16">
        <v>-37.631</v>
      </c>
      <c r="E37">
        <f t="shared" si="0"/>
        <v>0</v>
      </c>
      <c r="F37">
        <f t="shared" si="1"/>
        <v>0</v>
      </c>
    </row>
    <row r="38" spans="1:6" x14ac:dyDescent="0.3">
      <c r="A38" s="11">
        <v>2400307</v>
      </c>
      <c r="B38" s="11" t="s">
        <v>4315</v>
      </c>
      <c r="C38" s="16">
        <v>-5.4922899999999997</v>
      </c>
      <c r="D38" s="16">
        <v>-36.5075</v>
      </c>
      <c r="E38">
        <f t="shared" si="0"/>
        <v>0</v>
      </c>
      <c r="F38">
        <f t="shared" si="1"/>
        <v>0</v>
      </c>
    </row>
    <row r="39" spans="1:6" x14ac:dyDescent="0.3">
      <c r="A39" s="11">
        <v>3200102</v>
      </c>
      <c r="B39" s="11" t="s">
        <v>2424</v>
      </c>
      <c r="C39" s="16">
        <v>-20.0778</v>
      </c>
      <c r="D39" s="16">
        <v>-41.126100000000001</v>
      </c>
      <c r="E39">
        <f t="shared" si="0"/>
        <v>0</v>
      </c>
      <c r="F39">
        <f t="shared" si="1"/>
        <v>0</v>
      </c>
    </row>
    <row r="40" spans="1:6" x14ac:dyDescent="0.3">
      <c r="A40" s="11">
        <v>2100105</v>
      </c>
      <c r="B40" s="11" t="s">
        <v>4900</v>
      </c>
      <c r="C40" s="16">
        <v>-4.1363099999999999</v>
      </c>
      <c r="D40" s="16">
        <v>-43.327500000000001</v>
      </c>
      <c r="E40">
        <f t="shared" si="0"/>
        <v>0</v>
      </c>
      <c r="F40">
        <f t="shared" si="1"/>
        <v>0</v>
      </c>
    </row>
    <row r="41" spans="1:6" x14ac:dyDescent="0.3">
      <c r="A41" s="11">
        <v>2600203</v>
      </c>
      <c r="B41" s="11" t="s">
        <v>3984</v>
      </c>
      <c r="C41" s="16">
        <v>-8.5113599999999998</v>
      </c>
      <c r="D41" s="16">
        <v>-41.009500000000003</v>
      </c>
      <c r="E41">
        <f t="shared" si="0"/>
        <v>0</v>
      </c>
      <c r="F41">
        <f t="shared" si="1"/>
        <v>0</v>
      </c>
    </row>
    <row r="42" spans="1:6" x14ac:dyDescent="0.3">
      <c r="A42" s="11">
        <v>1500305</v>
      </c>
      <c r="B42" s="11" t="s">
        <v>5173</v>
      </c>
      <c r="C42" s="16">
        <v>-0.15487400000000001</v>
      </c>
      <c r="D42" s="16">
        <v>-50.386099999999999</v>
      </c>
      <c r="E42">
        <f t="shared" si="0"/>
        <v>0</v>
      </c>
      <c r="F42">
        <f t="shared" si="1"/>
        <v>0</v>
      </c>
    </row>
    <row r="43" spans="1:6" x14ac:dyDescent="0.3">
      <c r="A43" s="11">
        <v>2600302</v>
      </c>
      <c r="B43" s="11" t="s">
        <v>3983</v>
      </c>
      <c r="C43" s="16">
        <v>-8.4596599999999995</v>
      </c>
      <c r="D43" s="16">
        <v>-35.944699999999997</v>
      </c>
      <c r="E43">
        <f t="shared" si="0"/>
        <v>0</v>
      </c>
      <c r="F43">
        <f t="shared" si="1"/>
        <v>0</v>
      </c>
    </row>
    <row r="44" spans="1:6" x14ac:dyDescent="0.3">
      <c r="A44" s="11">
        <v>2200103</v>
      </c>
      <c r="B44" s="11" t="s">
        <v>4701</v>
      </c>
      <c r="C44" s="16">
        <v>-5.7967599999999999</v>
      </c>
      <c r="D44" s="16">
        <v>-42.666400000000003</v>
      </c>
      <c r="E44">
        <f t="shared" si="0"/>
        <v>0</v>
      </c>
      <c r="F44">
        <f t="shared" si="1"/>
        <v>0</v>
      </c>
    </row>
    <row r="45" spans="1:6" x14ac:dyDescent="0.3">
      <c r="A45" s="11">
        <v>4200200</v>
      </c>
      <c r="B45" s="11" t="s">
        <v>1252</v>
      </c>
      <c r="C45" s="16">
        <v>-27.4087</v>
      </c>
      <c r="D45" s="16">
        <v>-49.822000000000003</v>
      </c>
      <c r="E45">
        <f t="shared" si="0"/>
        <v>0</v>
      </c>
      <c r="F45">
        <f t="shared" si="1"/>
        <v>0</v>
      </c>
    </row>
    <row r="46" spans="1:6" x14ac:dyDescent="0.3">
      <c r="A46" s="11">
        <v>4200309</v>
      </c>
      <c r="B46" s="11" t="s">
        <v>1251</v>
      </c>
      <c r="C46" s="16">
        <v>-27.266200000000001</v>
      </c>
      <c r="D46" s="16">
        <v>-49.707999999999998</v>
      </c>
      <c r="E46">
        <f t="shared" si="0"/>
        <v>0</v>
      </c>
      <c r="F46">
        <f t="shared" si="1"/>
        <v>0</v>
      </c>
    </row>
    <row r="47" spans="1:6" x14ac:dyDescent="0.3">
      <c r="A47" s="11">
        <v>1500347</v>
      </c>
      <c r="B47" s="11" t="s">
        <v>5172</v>
      </c>
      <c r="C47" s="16">
        <v>-6.7905300000000004</v>
      </c>
      <c r="D47" s="16">
        <v>-50.479100000000003</v>
      </c>
      <c r="E47">
        <f t="shared" si="0"/>
        <v>0</v>
      </c>
      <c r="F47">
        <f t="shared" si="1"/>
        <v>0</v>
      </c>
    </row>
    <row r="48" spans="1:6" x14ac:dyDescent="0.3">
      <c r="A48" s="11">
        <v>3100609</v>
      </c>
      <c r="B48" s="11" t="s">
        <v>389</v>
      </c>
      <c r="C48" s="16">
        <v>-17.991399999999999</v>
      </c>
      <c r="D48" s="16">
        <v>-42.380600000000001</v>
      </c>
      <c r="E48">
        <f t="shared" si="0"/>
        <v>0</v>
      </c>
      <c r="F48">
        <f t="shared" si="1"/>
        <v>0</v>
      </c>
    </row>
    <row r="49" spans="1:6" x14ac:dyDescent="0.3">
      <c r="A49" s="11">
        <v>5100201</v>
      </c>
      <c r="B49" s="11" t="s">
        <v>389</v>
      </c>
      <c r="C49" s="16">
        <v>-14.051</v>
      </c>
      <c r="D49" s="16">
        <v>-52.1601</v>
      </c>
      <c r="E49">
        <f t="shared" si="0"/>
        <v>0</v>
      </c>
      <c r="F49">
        <f t="shared" si="1"/>
        <v>0</v>
      </c>
    </row>
    <row r="50" spans="1:6" x14ac:dyDescent="0.3">
      <c r="A50" s="11">
        <v>2200202</v>
      </c>
      <c r="B50" s="11" t="s">
        <v>3814</v>
      </c>
      <c r="C50" s="16">
        <v>-5.88856</v>
      </c>
      <c r="D50" s="16">
        <v>-42.637</v>
      </c>
      <c r="E50">
        <f t="shared" si="0"/>
        <v>0</v>
      </c>
      <c r="F50">
        <f t="shared" si="1"/>
        <v>0</v>
      </c>
    </row>
    <row r="51" spans="1:6" x14ac:dyDescent="0.3">
      <c r="A51" s="11">
        <v>2500106</v>
      </c>
      <c r="B51" s="11" t="s">
        <v>3814</v>
      </c>
      <c r="C51" s="16">
        <v>-7.5114400000000003</v>
      </c>
      <c r="D51" s="16">
        <v>-37.6357</v>
      </c>
      <c r="E51">
        <f t="shared" si="0"/>
        <v>0</v>
      </c>
      <c r="F51">
        <f t="shared" si="1"/>
        <v>0</v>
      </c>
    </row>
    <row r="52" spans="1:6" x14ac:dyDescent="0.3">
      <c r="A52" s="11">
        <v>2700102</v>
      </c>
      <c r="B52" s="11" t="s">
        <v>3814</v>
      </c>
      <c r="C52" s="16">
        <v>-9.2620000000000005</v>
      </c>
      <c r="D52" s="16">
        <v>-37.938000000000002</v>
      </c>
      <c r="E52">
        <f t="shared" si="0"/>
        <v>0</v>
      </c>
      <c r="F52">
        <f t="shared" si="1"/>
        <v>0</v>
      </c>
    </row>
    <row r="53" spans="1:6" x14ac:dyDescent="0.3">
      <c r="A53" s="11">
        <v>5000203</v>
      </c>
      <c r="B53" s="11" t="s">
        <v>468</v>
      </c>
      <c r="C53" s="16">
        <v>-20.4452</v>
      </c>
      <c r="D53" s="16">
        <v>-52.878999999999998</v>
      </c>
      <c r="E53">
        <f t="shared" si="0"/>
        <v>0</v>
      </c>
      <c r="F53">
        <f t="shared" si="1"/>
        <v>0</v>
      </c>
    </row>
    <row r="54" spans="1:6" x14ac:dyDescent="0.3">
      <c r="A54" s="11">
        <v>3100708</v>
      </c>
      <c r="B54" s="11" t="s">
        <v>3250</v>
      </c>
      <c r="C54" s="16">
        <v>-20.057600000000001</v>
      </c>
      <c r="D54" s="16">
        <v>-48.106900000000003</v>
      </c>
      <c r="E54">
        <f t="shared" si="0"/>
        <v>0</v>
      </c>
      <c r="F54">
        <f t="shared" si="1"/>
        <v>0</v>
      </c>
    </row>
    <row r="55" spans="1:6" x14ac:dyDescent="0.3">
      <c r="A55" s="11">
        <v>4200408</v>
      </c>
      <c r="B55" s="11" t="s">
        <v>1250</v>
      </c>
      <c r="C55" s="16">
        <v>-26.9985</v>
      </c>
      <c r="D55" s="16">
        <v>-51.552799999999998</v>
      </c>
      <c r="E55">
        <f t="shared" si="0"/>
        <v>0</v>
      </c>
      <c r="F55">
        <f t="shared" si="1"/>
        <v>0</v>
      </c>
    </row>
    <row r="56" spans="1:6" x14ac:dyDescent="0.3">
      <c r="A56" s="11">
        <v>2100154</v>
      </c>
      <c r="B56" s="11" t="s">
        <v>4899</v>
      </c>
      <c r="C56" s="16">
        <v>-2.8404799999999999</v>
      </c>
      <c r="D56" s="16">
        <v>-42.118899999999996</v>
      </c>
      <c r="E56">
        <f t="shared" si="0"/>
        <v>0</v>
      </c>
      <c r="F56">
        <f t="shared" si="1"/>
        <v>0</v>
      </c>
    </row>
    <row r="57" spans="1:6" x14ac:dyDescent="0.3">
      <c r="A57" s="11">
        <v>3200169</v>
      </c>
      <c r="B57" s="11" t="s">
        <v>2422</v>
      </c>
      <c r="C57" s="16">
        <v>-18.548200000000001</v>
      </c>
      <c r="D57" s="16">
        <v>-40.985399999999998</v>
      </c>
      <c r="E57">
        <f t="shared" si="0"/>
        <v>0</v>
      </c>
      <c r="F57">
        <f t="shared" si="1"/>
        <v>0</v>
      </c>
    </row>
    <row r="58" spans="1:6" x14ac:dyDescent="0.3">
      <c r="A58" s="11">
        <v>2900405</v>
      </c>
      <c r="B58" s="11" t="s">
        <v>3646</v>
      </c>
      <c r="C58" s="16">
        <v>-11.861800000000001</v>
      </c>
      <c r="D58" s="16">
        <v>-38.7639</v>
      </c>
      <c r="E58">
        <f t="shared" si="0"/>
        <v>0</v>
      </c>
      <c r="F58">
        <f t="shared" si="1"/>
        <v>0</v>
      </c>
    </row>
    <row r="59" spans="1:6" x14ac:dyDescent="0.3">
      <c r="A59" s="11">
        <v>5200175</v>
      </c>
      <c r="B59" s="11" t="s">
        <v>244</v>
      </c>
      <c r="C59" s="16">
        <v>-14.9778</v>
      </c>
      <c r="D59" s="16">
        <v>-47.782299999999999</v>
      </c>
      <c r="E59">
        <f t="shared" si="0"/>
        <v>0</v>
      </c>
      <c r="F59">
        <f t="shared" si="1"/>
        <v>0</v>
      </c>
    </row>
    <row r="60" spans="1:6" x14ac:dyDescent="0.3">
      <c r="A60" s="11">
        <v>5200209</v>
      </c>
      <c r="B60" s="11" t="s">
        <v>243</v>
      </c>
      <c r="C60" s="16">
        <v>-18.077100000000002</v>
      </c>
      <c r="D60" s="16">
        <v>-48.760300000000001</v>
      </c>
      <c r="E60">
        <f t="shared" si="0"/>
        <v>0</v>
      </c>
      <c r="F60">
        <f t="shared" si="1"/>
        <v>0</v>
      </c>
    </row>
    <row r="61" spans="1:6" x14ac:dyDescent="0.3">
      <c r="A61" s="11">
        <v>2400406</v>
      </c>
      <c r="B61" s="11" t="s">
        <v>4314</v>
      </c>
      <c r="C61" s="16">
        <v>-6.2035099999999996</v>
      </c>
      <c r="D61" s="16">
        <v>-38.2941</v>
      </c>
      <c r="E61">
        <f t="shared" si="0"/>
        <v>0</v>
      </c>
      <c r="F61">
        <f t="shared" si="1"/>
        <v>0</v>
      </c>
    </row>
    <row r="62" spans="1:6" x14ac:dyDescent="0.3">
      <c r="A62" s="11">
        <v>2600401</v>
      </c>
      <c r="B62" s="11" t="s">
        <v>3982</v>
      </c>
      <c r="C62" s="16">
        <v>-8.7060899999999997</v>
      </c>
      <c r="D62" s="16">
        <v>-35.526299999999999</v>
      </c>
      <c r="E62">
        <f t="shared" si="0"/>
        <v>0</v>
      </c>
      <c r="F62">
        <f t="shared" si="1"/>
        <v>0</v>
      </c>
    </row>
    <row r="63" spans="1:6" x14ac:dyDescent="0.3">
      <c r="A63" s="11">
        <v>4300059</v>
      </c>
      <c r="B63" s="11" t="s">
        <v>964</v>
      </c>
      <c r="C63" s="16">
        <v>-28.167200000000001</v>
      </c>
      <c r="D63" s="16">
        <v>-52.030999999999999</v>
      </c>
      <c r="E63">
        <f t="shared" si="0"/>
        <v>0</v>
      </c>
      <c r="F63">
        <f t="shared" si="1"/>
        <v>0</v>
      </c>
    </row>
    <row r="64" spans="1:6" x14ac:dyDescent="0.3">
      <c r="A64" s="11">
        <v>3500303</v>
      </c>
      <c r="B64" s="11" t="s">
        <v>2254</v>
      </c>
      <c r="C64" s="16">
        <v>-22.057200000000002</v>
      </c>
      <c r="D64" s="16">
        <v>-46.973500000000001</v>
      </c>
      <c r="E64">
        <f t="shared" si="0"/>
        <v>0</v>
      </c>
      <c r="F64">
        <f t="shared" si="1"/>
        <v>0</v>
      </c>
    </row>
    <row r="65" spans="1:6" x14ac:dyDescent="0.3">
      <c r="A65" s="11">
        <v>3100807</v>
      </c>
      <c r="B65" s="11" t="s">
        <v>3249</v>
      </c>
      <c r="C65" s="16">
        <v>-20.943899999999999</v>
      </c>
      <c r="D65" s="16">
        <v>-45.391500000000001</v>
      </c>
      <c r="E65">
        <f t="shared" si="0"/>
        <v>0</v>
      </c>
      <c r="F65">
        <f t="shared" si="1"/>
        <v>0</v>
      </c>
    </row>
    <row r="66" spans="1:6" x14ac:dyDescent="0.3">
      <c r="A66" s="11">
        <v>2600500</v>
      </c>
      <c r="B66" s="11" t="s">
        <v>3981</v>
      </c>
      <c r="C66" s="16">
        <v>-9.1112500000000001</v>
      </c>
      <c r="D66" s="16">
        <v>-37.122599999999998</v>
      </c>
      <c r="E66">
        <f t="shared" si="0"/>
        <v>0</v>
      </c>
      <c r="F66">
        <f t="shared" si="1"/>
        <v>0</v>
      </c>
    </row>
    <row r="67" spans="1:6" x14ac:dyDescent="0.3">
      <c r="A67" s="11">
        <v>3500402</v>
      </c>
      <c r="B67" s="11" t="s">
        <v>2253</v>
      </c>
      <c r="C67" s="16">
        <v>-21.931899999999999</v>
      </c>
      <c r="D67" s="16">
        <v>-46.717599999999997</v>
      </c>
      <c r="E67">
        <f t="shared" ref="E67:E130" si="2">IF((C67&lt;-80),"erro",0)</f>
        <v>0</v>
      </c>
      <c r="F67">
        <f t="shared" ref="F67:F130" si="3">IF((D67&lt;-80),"erro",0)</f>
        <v>0</v>
      </c>
    </row>
    <row r="68" spans="1:6" x14ac:dyDescent="0.3">
      <c r="A68" s="11">
        <v>4200507</v>
      </c>
      <c r="B68" s="11" t="s">
        <v>1249</v>
      </c>
      <c r="C68" s="16">
        <v>-27.075399999999998</v>
      </c>
      <c r="D68" s="16">
        <v>-52.980800000000002</v>
      </c>
      <c r="E68">
        <f t="shared" si="2"/>
        <v>0</v>
      </c>
      <c r="F68">
        <f t="shared" si="3"/>
        <v>0</v>
      </c>
    </row>
    <row r="69" spans="1:6" x14ac:dyDescent="0.3">
      <c r="A69" s="11">
        <v>3500501</v>
      </c>
      <c r="B69" s="11" t="s">
        <v>2252</v>
      </c>
      <c r="C69" s="16">
        <v>-22.473299999999998</v>
      </c>
      <c r="D69" s="16">
        <v>-46.631399999999999</v>
      </c>
      <c r="E69">
        <f t="shared" si="2"/>
        <v>0</v>
      </c>
      <c r="F69">
        <f t="shared" si="3"/>
        <v>0</v>
      </c>
    </row>
    <row r="70" spans="1:6" x14ac:dyDescent="0.3">
      <c r="A70" s="11">
        <v>3500550</v>
      </c>
      <c r="B70" s="11" t="s">
        <v>2251</v>
      </c>
      <c r="C70" s="16">
        <v>-22.8812</v>
      </c>
      <c r="D70" s="16">
        <v>-49.242100000000001</v>
      </c>
      <c r="E70">
        <f t="shared" si="2"/>
        <v>0</v>
      </c>
      <c r="F70">
        <f t="shared" si="3"/>
        <v>0</v>
      </c>
    </row>
    <row r="71" spans="1:6" x14ac:dyDescent="0.3">
      <c r="A71" s="11">
        <v>3500600</v>
      </c>
      <c r="B71" s="11" t="s">
        <v>2250</v>
      </c>
      <c r="C71" s="16">
        <v>-22.5977</v>
      </c>
      <c r="D71" s="16">
        <v>-47.873399999999997</v>
      </c>
      <c r="E71">
        <f t="shared" si="2"/>
        <v>0</v>
      </c>
      <c r="F71">
        <f t="shared" si="3"/>
        <v>0</v>
      </c>
    </row>
    <row r="72" spans="1:6" x14ac:dyDescent="0.3">
      <c r="A72" s="11">
        <v>3100906</v>
      </c>
      <c r="B72" s="11" t="s">
        <v>3248</v>
      </c>
      <c r="C72" s="16">
        <v>-17.080200000000001</v>
      </c>
      <c r="D72" s="16">
        <v>-40.938400000000001</v>
      </c>
      <c r="E72">
        <f t="shared" si="2"/>
        <v>0</v>
      </c>
      <c r="F72">
        <f t="shared" si="3"/>
        <v>0</v>
      </c>
    </row>
    <row r="73" spans="1:6" x14ac:dyDescent="0.3">
      <c r="A73" s="11">
        <v>4200556</v>
      </c>
      <c r="B73" s="11" t="s">
        <v>1248</v>
      </c>
      <c r="C73" s="16">
        <v>-26.8794</v>
      </c>
      <c r="D73" s="16">
        <v>-52.8568</v>
      </c>
      <c r="E73">
        <f t="shared" si="2"/>
        <v>0</v>
      </c>
      <c r="F73">
        <f t="shared" si="3"/>
        <v>0</v>
      </c>
    </row>
    <row r="74" spans="1:6" x14ac:dyDescent="0.3">
      <c r="A74" s="11">
        <v>5200258</v>
      </c>
      <c r="B74" s="11" t="s">
        <v>242</v>
      </c>
      <c r="C74" s="16">
        <v>-15.761699999999999</v>
      </c>
      <c r="D74" s="16">
        <v>-48.281599999999997</v>
      </c>
      <c r="E74">
        <f t="shared" si="2"/>
        <v>0</v>
      </c>
      <c r="F74">
        <f t="shared" si="3"/>
        <v>0</v>
      </c>
    </row>
    <row r="75" spans="1:6" x14ac:dyDescent="0.3">
      <c r="A75" s="11">
        <v>4200606</v>
      </c>
      <c r="B75" s="11" t="s">
        <v>1247</v>
      </c>
      <c r="C75" s="16">
        <v>-27.696300000000001</v>
      </c>
      <c r="D75" s="16">
        <v>-48.824300000000001</v>
      </c>
      <c r="E75">
        <f t="shared" si="2"/>
        <v>0</v>
      </c>
      <c r="F75">
        <f t="shared" si="3"/>
        <v>0</v>
      </c>
    </row>
    <row r="76" spans="1:6" x14ac:dyDescent="0.3">
      <c r="A76" s="11">
        <v>3101003</v>
      </c>
      <c r="B76" s="11" t="s">
        <v>3247</v>
      </c>
      <c r="C76" s="16">
        <v>-15.7431</v>
      </c>
      <c r="D76" s="16">
        <v>-41.457099999999997</v>
      </c>
      <c r="E76">
        <f t="shared" si="2"/>
        <v>0</v>
      </c>
      <c r="F76">
        <f t="shared" si="3"/>
        <v>0</v>
      </c>
    </row>
    <row r="77" spans="1:6" x14ac:dyDescent="0.3">
      <c r="A77" s="11">
        <v>4300109</v>
      </c>
      <c r="B77" s="11" t="s">
        <v>963</v>
      </c>
      <c r="C77" s="16">
        <v>-29.6447</v>
      </c>
      <c r="D77" s="16">
        <v>-53.2515</v>
      </c>
      <c r="E77">
        <f t="shared" si="2"/>
        <v>0</v>
      </c>
      <c r="F77">
        <f t="shared" si="3"/>
        <v>0</v>
      </c>
    </row>
    <row r="78" spans="1:6" x14ac:dyDescent="0.3">
      <c r="A78" s="11">
        <v>3500709</v>
      </c>
      <c r="B78" s="11" t="s">
        <v>2249</v>
      </c>
      <c r="C78" s="16">
        <v>-22.4694</v>
      </c>
      <c r="D78" s="16">
        <v>-48.9863</v>
      </c>
      <c r="E78">
        <f t="shared" si="2"/>
        <v>0</v>
      </c>
      <c r="F78">
        <f t="shared" si="3"/>
        <v>0</v>
      </c>
    </row>
    <row r="79" spans="1:6" x14ac:dyDescent="0.3">
      <c r="A79" s="11">
        <v>4100301</v>
      </c>
      <c r="B79" s="11" t="s">
        <v>1633</v>
      </c>
      <c r="C79" s="16">
        <v>-25.989899999999999</v>
      </c>
      <c r="D79" s="16">
        <v>-49.334299999999999</v>
      </c>
      <c r="E79">
        <f t="shared" si="2"/>
        <v>0</v>
      </c>
      <c r="F79">
        <f t="shared" si="3"/>
        <v>0</v>
      </c>
    </row>
    <row r="80" spans="1:6" x14ac:dyDescent="0.3">
      <c r="A80" s="11">
        <v>3200136</v>
      </c>
      <c r="B80" s="11" t="s">
        <v>2423</v>
      </c>
      <c r="C80" s="16">
        <v>-18.9846</v>
      </c>
      <c r="D80" s="16">
        <v>-40.743699999999997</v>
      </c>
      <c r="E80">
        <f t="shared" si="2"/>
        <v>0</v>
      </c>
      <c r="F80">
        <f t="shared" si="3"/>
        <v>0</v>
      </c>
    </row>
    <row r="81" spans="1:6" x14ac:dyDescent="0.3">
      <c r="A81" s="11">
        <v>2500205</v>
      </c>
      <c r="B81" s="11" t="s">
        <v>4176</v>
      </c>
      <c r="C81" s="16">
        <v>-7.0918000000000001</v>
      </c>
      <c r="D81" s="16">
        <v>-38.168100000000003</v>
      </c>
      <c r="E81">
        <f t="shared" si="2"/>
        <v>0</v>
      </c>
      <c r="F81">
        <f t="shared" si="3"/>
        <v>0</v>
      </c>
    </row>
    <row r="82" spans="1:6" x14ac:dyDescent="0.3">
      <c r="A82" s="11">
        <v>1700301</v>
      </c>
      <c r="B82" s="11" t="s">
        <v>5025</v>
      </c>
      <c r="C82" s="16">
        <v>-6.5540900000000004</v>
      </c>
      <c r="D82" s="16">
        <v>-47.470199999999998</v>
      </c>
      <c r="E82">
        <f t="shared" si="2"/>
        <v>0</v>
      </c>
      <c r="F82">
        <f t="shared" si="3"/>
        <v>0</v>
      </c>
    </row>
    <row r="83" spans="1:6" x14ac:dyDescent="0.3">
      <c r="A83" s="11">
        <v>3101102</v>
      </c>
      <c r="B83" s="11" t="s">
        <v>3246</v>
      </c>
      <c r="C83" s="16">
        <v>-19.500699999999998</v>
      </c>
      <c r="D83" s="16">
        <v>-41.074599999999997</v>
      </c>
      <c r="E83">
        <f t="shared" si="2"/>
        <v>0</v>
      </c>
      <c r="F83">
        <f t="shared" si="3"/>
        <v>0</v>
      </c>
    </row>
    <row r="84" spans="1:6" x14ac:dyDescent="0.3">
      <c r="A84" s="11">
        <v>2900603</v>
      </c>
      <c r="B84" s="11" t="s">
        <v>3644</v>
      </c>
      <c r="C84" s="16">
        <v>-14.126899999999999</v>
      </c>
      <c r="D84" s="16">
        <v>-39.893700000000003</v>
      </c>
      <c r="E84">
        <f t="shared" si="2"/>
        <v>0</v>
      </c>
      <c r="F84">
        <f t="shared" si="3"/>
        <v>0</v>
      </c>
    </row>
    <row r="85" spans="1:6" x14ac:dyDescent="0.3">
      <c r="A85" s="11">
        <v>2300408</v>
      </c>
      <c r="B85" s="11" t="s">
        <v>4484</v>
      </c>
      <c r="C85" s="16">
        <v>-6.5712200000000003</v>
      </c>
      <c r="D85" s="16">
        <v>-40.117800000000003</v>
      </c>
      <c r="E85">
        <f t="shared" si="2"/>
        <v>0</v>
      </c>
      <c r="F85">
        <f t="shared" si="3"/>
        <v>0</v>
      </c>
    </row>
    <row r="86" spans="1:6" x14ac:dyDescent="0.3">
      <c r="A86" s="11">
        <v>3101201</v>
      </c>
      <c r="B86" s="11" t="s">
        <v>3245</v>
      </c>
      <c r="C86" s="16">
        <v>-21.973600000000001</v>
      </c>
      <c r="D86" s="16">
        <v>-44.604199999999999</v>
      </c>
      <c r="E86">
        <f t="shared" si="2"/>
        <v>0</v>
      </c>
      <c r="F86">
        <f t="shared" si="3"/>
        <v>0</v>
      </c>
    </row>
    <row r="87" spans="1:6" x14ac:dyDescent="0.3">
      <c r="A87" s="11">
        <v>4300208</v>
      </c>
      <c r="B87" s="11" t="s">
        <v>962</v>
      </c>
      <c r="C87" s="16">
        <v>-28.234200000000001</v>
      </c>
      <c r="D87" s="16">
        <v>-53.775700000000001</v>
      </c>
      <c r="E87">
        <f t="shared" si="2"/>
        <v>0</v>
      </c>
      <c r="F87">
        <f t="shared" si="3"/>
        <v>0</v>
      </c>
    </row>
    <row r="88" spans="1:6" x14ac:dyDescent="0.3">
      <c r="A88" s="11">
        <v>3101300</v>
      </c>
      <c r="B88" s="11" t="s">
        <v>3244</v>
      </c>
      <c r="C88" s="16">
        <v>-22.170999999999999</v>
      </c>
      <c r="D88" s="16">
        <v>-44.641300000000001</v>
      </c>
      <c r="E88">
        <f t="shared" si="2"/>
        <v>0</v>
      </c>
      <c r="F88">
        <f t="shared" si="3"/>
        <v>0</v>
      </c>
    </row>
    <row r="89" spans="1:6" x14ac:dyDescent="0.3">
      <c r="A89" s="11">
        <v>2500304</v>
      </c>
      <c r="B89" s="11" t="s">
        <v>4175</v>
      </c>
      <c r="C89" s="16">
        <v>-7.0394300000000003</v>
      </c>
      <c r="D89" s="16">
        <v>-35.620600000000003</v>
      </c>
      <c r="E89">
        <f t="shared" si="2"/>
        <v>0</v>
      </c>
      <c r="F89">
        <f t="shared" si="3"/>
        <v>0</v>
      </c>
    </row>
    <row r="90" spans="1:6" x14ac:dyDescent="0.3">
      <c r="A90" s="11">
        <v>2500403</v>
      </c>
      <c r="B90" s="11" t="s">
        <v>4174</v>
      </c>
      <c r="C90" s="16">
        <v>-7.0537700000000001</v>
      </c>
      <c r="D90" s="16">
        <v>-35.759099999999997</v>
      </c>
      <c r="E90">
        <f t="shared" si="2"/>
        <v>0</v>
      </c>
      <c r="F90">
        <f t="shared" si="3"/>
        <v>0</v>
      </c>
    </row>
    <row r="91" spans="1:6" x14ac:dyDescent="0.3">
      <c r="A91" s="11">
        <v>2500502</v>
      </c>
      <c r="B91" s="11" t="s">
        <v>3980</v>
      </c>
      <c r="C91" s="16">
        <v>-6.9465700000000004</v>
      </c>
      <c r="D91" s="16">
        <v>-35.533200000000001</v>
      </c>
      <c r="E91">
        <f t="shared" si="2"/>
        <v>0</v>
      </c>
      <c r="F91">
        <f t="shared" si="3"/>
        <v>0</v>
      </c>
    </row>
    <row r="92" spans="1:6" x14ac:dyDescent="0.3">
      <c r="A92" s="11">
        <v>2600609</v>
      </c>
      <c r="B92" s="11" t="s">
        <v>3980</v>
      </c>
      <c r="C92" s="16">
        <v>-8.4664999999999999</v>
      </c>
      <c r="D92" s="16">
        <v>-36.778799999999997</v>
      </c>
      <c r="E92">
        <f t="shared" si="2"/>
        <v>0</v>
      </c>
      <c r="F92">
        <f t="shared" si="3"/>
        <v>0</v>
      </c>
    </row>
    <row r="93" spans="1:6" x14ac:dyDescent="0.3">
      <c r="A93" s="11">
        <v>2200251</v>
      </c>
      <c r="B93" s="11" t="s">
        <v>4700</v>
      </c>
      <c r="C93" s="16">
        <v>-7.0003900000000003</v>
      </c>
      <c r="D93" s="16">
        <v>-40.928199999999997</v>
      </c>
      <c r="E93">
        <f t="shared" si="2"/>
        <v>0</v>
      </c>
      <c r="F93">
        <f t="shared" si="3"/>
        <v>0</v>
      </c>
    </row>
    <row r="94" spans="1:6" x14ac:dyDescent="0.3">
      <c r="A94" s="11">
        <v>2900702</v>
      </c>
      <c r="B94" s="11" t="s">
        <v>3643</v>
      </c>
      <c r="C94" s="16">
        <v>-12.1335</v>
      </c>
      <c r="D94" s="16">
        <v>-38.4208</v>
      </c>
      <c r="E94">
        <f t="shared" si="2"/>
        <v>0</v>
      </c>
      <c r="F94">
        <f t="shared" si="3"/>
        <v>0</v>
      </c>
    </row>
    <row r="95" spans="1:6" x14ac:dyDescent="0.3">
      <c r="A95" s="11">
        <v>3500758</v>
      </c>
      <c r="B95" s="11" t="s">
        <v>2248</v>
      </c>
      <c r="C95" s="16">
        <v>-23.5503</v>
      </c>
      <c r="D95" s="16">
        <v>-47.898000000000003</v>
      </c>
      <c r="E95">
        <f t="shared" si="2"/>
        <v>0</v>
      </c>
      <c r="F95">
        <f t="shared" si="3"/>
        <v>0</v>
      </c>
    </row>
    <row r="96" spans="1:6" x14ac:dyDescent="0.3">
      <c r="A96" s="11">
        <v>3101409</v>
      </c>
      <c r="B96" s="11" t="s">
        <v>3243</v>
      </c>
      <c r="C96" s="16">
        <v>-22.201799999999999</v>
      </c>
      <c r="D96" s="16">
        <v>-46.613900000000001</v>
      </c>
      <c r="E96">
        <f t="shared" si="2"/>
        <v>0</v>
      </c>
      <c r="F96">
        <f t="shared" si="3"/>
        <v>0</v>
      </c>
    </row>
    <row r="97" spans="1:6" x14ac:dyDescent="0.3">
      <c r="A97" s="11">
        <v>2100204</v>
      </c>
      <c r="B97" s="11" t="s">
        <v>4898</v>
      </c>
      <c r="C97" s="16">
        <v>-2.39574</v>
      </c>
      <c r="D97" s="16">
        <v>-44.406199999999998</v>
      </c>
      <c r="E97">
        <f t="shared" si="2"/>
        <v>0</v>
      </c>
      <c r="F97">
        <f t="shared" si="3"/>
        <v>0</v>
      </c>
    </row>
    <row r="98" spans="1:6" x14ac:dyDescent="0.3">
      <c r="A98" s="11">
        <v>2300507</v>
      </c>
      <c r="B98" s="11" t="s">
        <v>4483</v>
      </c>
      <c r="C98" s="16">
        <v>-3.5853700000000002</v>
      </c>
      <c r="D98" s="16">
        <v>-40.547899999999998</v>
      </c>
      <c r="E98">
        <f t="shared" si="2"/>
        <v>0</v>
      </c>
      <c r="F98">
        <f t="shared" si="3"/>
        <v>0</v>
      </c>
    </row>
    <row r="99" spans="1:6" x14ac:dyDescent="0.3">
      <c r="A99" s="11">
        <v>2500536</v>
      </c>
      <c r="B99" s="11" t="s">
        <v>4173</v>
      </c>
      <c r="C99" s="16">
        <v>-7.7366799999999998</v>
      </c>
      <c r="D99" s="16">
        <v>-36.051099999999998</v>
      </c>
      <c r="E99">
        <f t="shared" si="2"/>
        <v>0</v>
      </c>
      <c r="F99">
        <f t="shared" si="3"/>
        <v>0</v>
      </c>
    </row>
    <row r="100" spans="1:6" x14ac:dyDescent="0.3">
      <c r="A100" s="11">
        <v>5000252</v>
      </c>
      <c r="B100" s="11" t="s">
        <v>467</v>
      </c>
      <c r="C100" s="16">
        <v>-18.325500000000002</v>
      </c>
      <c r="D100" s="16">
        <v>-53.7042</v>
      </c>
      <c r="E100">
        <f t="shared" si="2"/>
        <v>0</v>
      </c>
      <c r="F100">
        <f t="shared" si="3"/>
        <v>0</v>
      </c>
    </row>
    <row r="101" spans="1:6" x14ac:dyDescent="0.3">
      <c r="A101" s="11">
        <v>2900801</v>
      </c>
      <c r="B101" s="11" t="s">
        <v>3642</v>
      </c>
      <c r="C101" s="16">
        <v>-17.519500000000001</v>
      </c>
      <c r="D101" s="16">
        <v>-39.203600000000002</v>
      </c>
      <c r="E101">
        <f t="shared" si="2"/>
        <v>0</v>
      </c>
      <c r="F101">
        <f t="shared" si="3"/>
        <v>0</v>
      </c>
    </row>
    <row r="102" spans="1:6" x14ac:dyDescent="0.3">
      <c r="A102" s="11">
        <v>2100303</v>
      </c>
      <c r="B102" s="11" t="s">
        <v>4897</v>
      </c>
      <c r="C102" s="16">
        <v>-4.6262100000000004</v>
      </c>
      <c r="D102" s="16">
        <v>-43.468899999999998</v>
      </c>
      <c r="E102">
        <f t="shared" si="2"/>
        <v>0</v>
      </c>
      <c r="F102">
        <f t="shared" si="3"/>
        <v>0</v>
      </c>
    </row>
    <row r="103" spans="1:6" x14ac:dyDescent="0.3">
      <c r="A103" s="11">
        <v>4300307</v>
      </c>
      <c r="B103" s="11" t="s">
        <v>961</v>
      </c>
      <c r="C103" s="16">
        <v>-27.657900000000001</v>
      </c>
      <c r="D103" s="16">
        <v>-54.764899999999997</v>
      </c>
      <c r="E103">
        <f t="shared" si="2"/>
        <v>0</v>
      </c>
      <c r="F103">
        <f t="shared" si="3"/>
        <v>0</v>
      </c>
    </row>
    <row r="104" spans="1:6" x14ac:dyDescent="0.3">
      <c r="A104" s="11">
        <v>3200201</v>
      </c>
      <c r="B104" s="11" t="s">
        <v>2421</v>
      </c>
      <c r="C104" s="16">
        <v>-20.757999999999999</v>
      </c>
      <c r="D104" s="16">
        <v>-41.538200000000003</v>
      </c>
      <c r="E104">
        <f t="shared" si="2"/>
        <v>0</v>
      </c>
      <c r="F104">
        <f t="shared" si="3"/>
        <v>0</v>
      </c>
    </row>
    <row r="105" spans="1:6" x14ac:dyDescent="0.3">
      <c r="A105" s="11">
        <v>4300406</v>
      </c>
      <c r="B105" s="11" t="s">
        <v>960</v>
      </c>
      <c r="C105" s="16">
        <v>-29.790199999999999</v>
      </c>
      <c r="D105" s="16">
        <v>-55.794899999999998</v>
      </c>
      <c r="E105">
        <f t="shared" si="2"/>
        <v>0</v>
      </c>
      <c r="F105">
        <f t="shared" si="3"/>
        <v>0</v>
      </c>
    </row>
    <row r="106" spans="1:6" x14ac:dyDescent="0.3">
      <c r="A106" s="11">
        <v>2200277</v>
      </c>
      <c r="B106" s="11" t="s">
        <v>4699</v>
      </c>
      <c r="C106" s="16">
        <v>-7.2419599999999997</v>
      </c>
      <c r="D106" s="16">
        <v>-40.8566</v>
      </c>
      <c r="E106">
        <f t="shared" si="2"/>
        <v>0</v>
      </c>
      <c r="F106">
        <f t="shared" si="3"/>
        <v>0</v>
      </c>
    </row>
    <row r="107" spans="1:6" x14ac:dyDescent="0.3">
      <c r="A107" s="11">
        <v>4300455</v>
      </c>
      <c r="B107" s="11" t="s">
        <v>959</v>
      </c>
      <c r="C107" s="16">
        <v>-27.834499999999998</v>
      </c>
      <c r="D107" s="16">
        <v>-54.055700000000002</v>
      </c>
      <c r="E107">
        <f t="shared" si="2"/>
        <v>0</v>
      </c>
      <c r="F107">
        <f t="shared" si="3"/>
        <v>0</v>
      </c>
    </row>
    <row r="108" spans="1:6" x14ac:dyDescent="0.3">
      <c r="A108" s="11">
        <v>3101508</v>
      </c>
      <c r="B108" s="11" t="s">
        <v>3242</v>
      </c>
      <c r="C108" s="16">
        <v>-21.8797</v>
      </c>
      <c r="D108" s="16">
        <v>-42.717599999999997</v>
      </c>
      <c r="E108">
        <f t="shared" si="2"/>
        <v>0</v>
      </c>
      <c r="F108">
        <f t="shared" si="3"/>
        <v>0</v>
      </c>
    </row>
    <row r="109" spans="1:6" x14ac:dyDescent="0.3">
      <c r="A109" s="11">
        <v>1500404</v>
      </c>
      <c r="B109" s="11" t="s">
        <v>5171</v>
      </c>
      <c r="C109" s="16">
        <v>-1.9462299999999999</v>
      </c>
      <c r="D109" s="16">
        <v>-54.738399999999999</v>
      </c>
      <c r="E109">
        <f t="shared" si="2"/>
        <v>0</v>
      </c>
      <c r="F109">
        <f t="shared" si="3"/>
        <v>0</v>
      </c>
    </row>
    <row r="110" spans="1:6" x14ac:dyDescent="0.3">
      <c r="A110" s="11">
        <v>2400505</v>
      </c>
      <c r="B110" s="11" t="s">
        <v>4313</v>
      </c>
      <c r="C110" s="16">
        <v>-6.4053300000000002</v>
      </c>
      <c r="D110" s="16">
        <v>-38.014200000000002</v>
      </c>
      <c r="E110">
        <f t="shared" si="2"/>
        <v>0</v>
      </c>
      <c r="F110">
        <f t="shared" si="3"/>
        <v>0</v>
      </c>
    </row>
    <row r="111" spans="1:6" x14ac:dyDescent="0.3">
      <c r="A111" s="11">
        <v>5200308</v>
      </c>
      <c r="B111" s="11" t="s">
        <v>241</v>
      </c>
      <c r="C111" s="16">
        <v>-16.083400000000001</v>
      </c>
      <c r="D111" s="16">
        <v>-48.507599999999996</v>
      </c>
      <c r="E111">
        <f t="shared" si="2"/>
        <v>0</v>
      </c>
      <c r="F111">
        <f t="shared" si="3"/>
        <v>0</v>
      </c>
    </row>
    <row r="112" spans="1:6" x14ac:dyDescent="0.3">
      <c r="A112" s="11">
        <v>3101607</v>
      </c>
      <c r="B112" s="11" t="s">
        <v>3241</v>
      </c>
      <c r="C112" s="16">
        <v>-21.425599999999999</v>
      </c>
      <c r="D112" s="16">
        <v>-45.947699999999998</v>
      </c>
      <c r="E112">
        <f t="shared" si="2"/>
        <v>0</v>
      </c>
      <c r="F112">
        <f t="shared" si="3"/>
        <v>0</v>
      </c>
    </row>
    <row r="113" spans="1:6" x14ac:dyDescent="0.3">
      <c r="A113" s="11">
        <v>3200300</v>
      </c>
      <c r="B113" s="11" t="s">
        <v>2420</v>
      </c>
      <c r="C113" s="16">
        <v>-20.639600000000002</v>
      </c>
      <c r="D113" s="16">
        <v>-40.754300000000001</v>
      </c>
      <c r="E113">
        <f t="shared" si="2"/>
        <v>0</v>
      </c>
      <c r="F113">
        <f t="shared" si="3"/>
        <v>0</v>
      </c>
    </row>
    <row r="114" spans="1:6" x14ac:dyDescent="0.3">
      <c r="A114" s="11">
        <v>3500808</v>
      </c>
      <c r="B114" s="11" t="s">
        <v>2247</v>
      </c>
      <c r="C114" s="16">
        <v>-21.9527</v>
      </c>
      <c r="D114" s="16">
        <v>-51.414000000000001</v>
      </c>
      <c r="E114">
        <f t="shared" si="2"/>
        <v>0</v>
      </c>
      <c r="F114">
        <f t="shared" si="3"/>
        <v>0</v>
      </c>
    </row>
    <row r="115" spans="1:6" x14ac:dyDescent="0.3">
      <c r="A115" s="11">
        <v>3101631</v>
      </c>
      <c r="B115" s="11" t="s">
        <v>3240</v>
      </c>
      <c r="C115" s="16">
        <v>-21.153500000000001</v>
      </c>
      <c r="D115" s="16">
        <v>-43.771799999999999</v>
      </c>
      <c r="E115">
        <f t="shared" si="2"/>
        <v>0</v>
      </c>
      <c r="F115">
        <f t="shared" si="3"/>
        <v>0</v>
      </c>
    </row>
    <row r="116" spans="1:6" x14ac:dyDescent="0.3">
      <c r="A116" s="11">
        <v>4200705</v>
      </c>
      <c r="B116" s="11" t="s">
        <v>1246</v>
      </c>
      <c r="C116" s="16">
        <v>-27.700099999999999</v>
      </c>
      <c r="D116" s="16">
        <v>-49.327300000000001</v>
      </c>
      <c r="E116">
        <f t="shared" si="2"/>
        <v>0</v>
      </c>
      <c r="F116">
        <f t="shared" si="3"/>
        <v>0</v>
      </c>
    </row>
    <row r="117" spans="1:6" x14ac:dyDescent="0.3">
      <c r="A117" s="11">
        <v>2500577</v>
      </c>
      <c r="B117" s="11" t="s">
        <v>4172</v>
      </c>
      <c r="C117" s="16">
        <v>-6.8929200000000002</v>
      </c>
      <c r="D117" s="16">
        <v>-36.012900000000002</v>
      </c>
      <c r="E117">
        <f t="shared" si="2"/>
        <v>0</v>
      </c>
      <c r="F117">
        <f t="shared" si="3"/>
        <v>0</v>
      </c>
    </row>
    <row r="118" spans="1:6" x14ac:dyDescent="0.3">
      <c r="A118" s="11">
        <v>2500601</v>
      </c>
      <c r="B118" s="11" t="s">
        <v>4171</v>
      </c>
      <c r="C118" s="16">
        <v>-7.4297700000000004</v>
      </c>
      <c r="D118" s="16">
        <v>-34.905700000000003</v>
      </c>
      <c r="E118">
        <f t="shared" si="2"/>
        <v>0</v>
      </c>
      <c r="F118">
        <f t="shared" si="3"/>
        <v>0</v>
      </c>
    </row>
    <row r="119" spans="1:6" x14ac:dyDescent="0.3">
      <c r="A119" s="11">
        <v>2600708</v>
      </c>
      <c r="B119" s="11" t="s">
        <v>3979</v>
      </c>
      <c r="C119" s="16">
        <v>-7.60398</v>
      </c>
      <c r="D119" s="16">
        <v>-35.222700000000003</v>
      </c>
      <c r="E119">
        <f t="shared" si="2"/>
        <v>0</v>
      </c>
      <c r="F119">
        <f t="shared" si="3"/>
        <v>0</v>
      </c>
    </row>
    <row r="120" spans="1:6" x14ac:dyDescent="0.3">
      <c r="A120" s="11">
        <v>1700350</v>
      </c>
      <c r="B120" s="11" t="s">
        <v>5024</v>
      </c>
      <c r="C120" s="16">
        <v>-11.3056</v>
      </c>
      <c r="D120" s="16">
        <v>-48.936100000000003</v>
      </c>
      <c r="E120">
        <f t="shared" si="2"/>
        <v>0</v>
      </c>
      <c r="F120">
        <f t="shared" si="3"/>
        <v>0</v>
      </c>
    </row>
    <row r="121" spans="1:6" x14ac:dyDescent="0.3">
      <c r="A121" s="11">
        <v>2900900</v>
      </c>
      <c r="B121" s="11" t="s">
        <v>3641</v>
      </c>
      <c r="C121" s="16">
        <v>-14.7089</v>
      </c>
      <c r="D121" s="16">
        <v>-39.641500000000001</v>
      </c>
      <c r="E121">
        <f t="shared" si="2"/>
        <v>0</v>
      </c>
      <c r="F121">
        <f t="shared" si="3"/>
        <v>0</v>
      </c>
    </row>
    <row r="122" spans="1:6" x14ac:dyDescent="0.3">
      <c r="A122" s="11">
        <v>1700400</v>
      </c>
      <c r="B122" s="11" t="s">
        <v>5023</v>
      </c>
      <c r="C122" s="16">
        <v>-11.570600000000001</v>
      </c>
      <c r="D122" s="16">
        <v>-47.179200000000002</v>
      </c>
      <c r="E122">
        <f t="shared" si="2"/>
        <v>0</v>
      </c>
      <c r="F122">
        <f t="shared" si="3"/>
        <v>0</v>
      </c>
    </row>
    <row r="123" spans="1:6" x14ac:dyDescent="0.3">
      <c r="A123" s="11">
        <v>1500503</v>
      </c>
      <c r="B123" s="11" t="s">
        <v>5170</v>
      </c>
      <c r="C123" s="16">
        <v>-1.52904</v>
      </c>
      <c r="D123" s="16">
        <v>-52.578800000000001</v>
      </c>
      <c r="E123">
        <f t="shared" si="2"/>
        <v>0</v>
      </c>
      <c r="F123">
        <f t="shared" si="3"/>
        <v>0</v>
      </c>
    </row>
    <row r="124" spans="1:6" x14ac:dyDescent="0.3">
      <c r="A124" s="11">
        <v>3101706</v>
      </c>
      <c r="B124" s="11" t="s">
        <v>3239</v>
      </c>
      <c r="C124" s="16">
        <v>-16.1785</v>
      </c>
      <c r="D124" s="16">
        <v>-40.694200000000002</v>
      </c>
      <c r="E124">
        <f t="shared" si="2"/>
        <v>0</v>
      </c>
      <c r="F124">
        <f t="shared" si="3"/>
        <v>0</v>
      </c>
    </row>
    <row r="125" spans="1:6" x14ac:dyDescent="0.3">
      <c r="A125" s="11">
        <v>2400604</v>
      </c>
      <c r="B125" s="11" t="s">
        <v>4312</v>
      </c>
      <c r="C125" s="16">
        <v>-6.1475</v>
      </c>
      <c r="D125" s="16">
        <v>-37.763599999999997</v>
      </c>
      <c r="E125">
        <f t="shared" si="2"/>
        <v>0</v>
      </c>
      <c r="F125">
        <f t="shared" si="3"/>
        <v>0</v>
      </c>
    </row>
    <row r="126" spans="1:6" x14ac:dyDescent="0.3">
      <c r="A126" s="11">
        <v>4100400</v>
      </c>
      <c r="B126" s="11" t="s">
        <v>1632</v>
      </c>
      <c r="C126" s="16">
        <v>-25.3188</v>
      </c>
      <c r="D126" s="16">
        <v>-49.303699999999999</v>
      </c>
      <c r="E126">
        <f t="shared" si="2"/>
        <v>0</v>
      </c>
      <c r="F126">
        <f t="shared" si="3"/>
        <v>0</v>
      </c>
    </row>
    <row r="127" spans="1:6" x14ac:dyDescent="0.3">
      <c r="A127" s="11">
        <v>4300471</v>
      </c>
      <c r="B127" s="11" t="s">
        <v>958</v>
      </c>
      <c r="C127" s="16">
        <v>-28.114899999999999</v>
      </c>
      <c r="D127" s="16">
        <v>-52.914200000000001</v>
      </c>
      <c r="E127">
        <f t="shared" si="2"/>
        <v>0</v>
      </c>
      <c r="F127">
        <f t="shared" si="3"/>
        <v>0</v>
      </c>
    </row>
    <row r="128" spans="1:6" x14ac:dyDescent="0.3">
      <c r="A128" s="11">
        <v>5200506</v>
      </c>
      <c r="B128" s="11" t="s">
        <v>240</v>
      </c>
      <c r="C128" s="16">
        <v>-17.729199999999999</v>
      </c>
      <c r="D128" s="16">
        <v>-49.476900000000001</v>
      </c>
      <c r="E128">
        <f t="shared" si="2"/>
        <v>0</v>
      </c>
      <c r="F128">
        <f t="shared" si="3"/>
        <v>0</v>
      </c>
    </row>
    <row r="129" spans="1:6" x14ac:dyDescent="0.3">
      <c r="A129" s="11">
        <v>3101805</v>
      </c>
      <c r="B129" s="11" t="s">
        <v>3238</v>
      </c>
      <c r="C129" s="16">
        <v>-18.974</v>
      </c>
      <c r="D129" s="16">
        <v>-41.97</v>
      </c>
      <c r="E129">
        <f t="shared" si="2"/>
        <v>0</v>
      </c>
      <c r="F129">
        <f t="shared" si="3"/>
        <v>0</v>
      </c>
    </row>
    <row r="130" spans="1:6" x14ac:dyDescent="0.3">
      <c r="A130" s="11">
        <v>4300505</v>
      </c>
      <c r="B130" s="11" t="s">
        <v>957</v>
      </c>
      <c r="C130" s="16">
        <v>-27.2502</v>
      </c>
      <c r="D130" s="16">
        <v>-53.034100000000002</v>
      </c>
      <c r="E130">
        <f t="shared" si="2"/>
        <v>0</v>
      </c>
      <c r="F130">
        <f t="shared" si="3"/>
        <v>0</v>
      </c>
    </row>
    <row r="131" spans="1:6" x14ac:dyDescent="0.3">
      <c r="A131" s="11">
        <v>3101904</v>
      </c>
      <c r="B131" s="11" t="s">
        <v>3237</v>
      </c>
      <c r="C131" s="16">
        <v>-20.863099999999999</v>
      </c>
      <c r="D131" s="16">
        <v>-46.387799999999999</v>
      </c>
      <c r="E131">
        <f t="shared" ref="E131:E194" si="4">IF((C131&lt;-80),"erro",0)</f>
        <v>0</v>
      </c>
      <c r="F131">
        <f t="shared" ref="F131:F194" si="5">IF((D131&lt;-80),"erro",0)</f>
        <v>0</v>
      </c>
    </row>
    <row r="132" spans="1:6" x14ac:dyDescent="0.3">
      <c r="A132" s="11">
        <v>5100250</v>
      </c>
      <c r="B132" s="11" t="s">
        <v>388</v>
      </c>
      <c r="C132" s="16">
        <v>-9.8667400000000001</v>
      </c>
      <c r="D132" s="16">
        <v>-56.0867</v>
      </c>
      <c r="E132">
        <f t="shared" si="4"/>
        <v>0</v>
      </c>
      <c r="F132">
        <f t="shared" si="5"/>
        <v>0</v>
      </c>
    </row>
    <row r="133" spans="1:6" x14ac:dyDescent="0.3">
      <c r="A133" s="11">
        <v>1100015</v>
      </c>
      <c r="B133" s="11" t="s">
        <v>5468</v>
      </c>
      <c r="C133" s="16">
        <v>-11.9283</v>
      </c>
      <c r="D133" s="16">
        <v>-61.9953</v>
      </c>
      <c r="E133">
        <f t="shared" si="4"/>
        <v>0</v>
      </c>
      <c r="F133">
        <f t="shared" si="5"/>
        <v>0</v>
      </c>
    </row>
    <row r="134" spans="1:6" x14ac:dyDescent="0.3">
      <c r="A134" s="11">
        <v>3500907</v>
      </c>
      <c r="B134" s="11" t="s">
        <v>2246</v>
      </c>
      <c r="C134" s="16">
        <v>-20.5242</v>
      </c>
      <c r="D134" s="16">
        <v>-49.057099999999998</v>
      </c>
      <c r="E134">
        <f t="shared" si="4"/>
        <v>0</v>
      </c>
      <c r="F134">
        <f t="shared" si="5"/>
        <v>0</v>
      </c>
    </row>
    <row r="135" spans="1:6" x14ac:dyDescent="0.3">
      <c r="A135" s="11">
        <v>1500602</v>
      </c>
      <c r="B135" s="11" t="s">
        <v>5169</v>
      </c>
      <c r="C135" s="16">
        <v>-3.2040700000000002</v>
      </c>
      <c r="D135" s="16">
        <v>-52.21</v>
      </c>
      <c r="E135">
        <f t="shared" si="4"/>
        <v>0</v>
      </c>
      <c r="F135">
        <f t="shared" si="5"/>
        <v>0</v>
      </c>
    </row>
    <row r="136" spans="1:6" x14ac:dyDescent="0.3">
      <c r="A136" s="11">
        <v>2100402</v>
      </c>
      <c r="B136" s="11" t="s">
        <v>4896</v>
      </c>
      <c r="C136" s="16">
        <v>-4.1659800000000002</v>
      </c>
      <c r="D136" s="16">
        <v>-45.470599999999997</v>
      </c>
      <c r="E136">
        <f t="shared" si="4"/>
        <v>0</v>
      </c>
      <c r="F136">
        <f t="shared" si="5"/>
        <v>0</v>
      </c>
    </row>
    <row r="137" spans="1:6" x14ac:dyDescent="0.3">
      <c r="A137" s="11">
        <v>4100459</v>
      </c>
      <c r="B137" s="11" t="s">
        <v>1631</v>
      </c>
      <c r="C137" s="16">
        <v>-24.798300000000001</v>
      </c>
      <c r="D137" s="16">
        <v>-52.712800000000001</v>
      </c>
      <c r="E137">
        <f t="shared" si="4"/>
        <v>0</v>
      </c>
      <c r="F137">
        <f t="shared" si="5"/>
        <v>0</v>
      </c>
    </row>
    <row r="138" spans="1:6" x14ac:dyDescent="0.3">
      <c r="A138" s="11">
        <v>2300606</v>
      </c>
      <c r="B138" s="11" t="s">
        <v>4482</v>
      </c>
      <c r="C138" s="16">
        <v>-6.9983700000000004</v>
      </c>
      <c r="D138" s="16">
        <v>-39.735599999999998</v>
      </c>
      <c r="E138">
        <f t="shared" si="4"/>
        <v>0</v>
      </c>
      <c r="F138">
        <f t="shared" si="5"/>
        <v>0</v>
      </c>
    </row>
    <row r="139" spans="1:6" x14ac:dyDescent="0.3">
      <c r="A139" s="11">
        <v>3102001</v>
      </c>
      <c r="B139" s="11" t="s">
        <v>3236</v>
      </c>
      <c r="C139" s="16">
        <v>-21.248799999999999</v>
      </c>
      <c r="D139" s="16">
        <v>-46.1387</v>
      </c>
      <c r="E139">
        <f t="shared" si="4"/>
        <v>0</v>
      </c>
      <c r="F139">
        <f t="shared" si="5"/>
        <v>0</v>
      </c>
    </row>
    <row r="140" spans="1:6" x14ac:dyDescent="0.3">
      <c r="A140" s="11">
        <v>2600807</v>
      </c>
      <c r="B140" s="11" t="s">
        <v>3978</v>
      </c>
      <c r="C140" s="16">
        <v>-8.4848199999999991</v>
      </c>
      <c r="D140" s="16">
        <v>-36.064399999999999</v>
      </c>
      <c r="E140">
        <f t="shared" si="4"/>
        <v>0</v>
      </c>
      <c r="F140">
        <f t="shared" si="5"/>
        <v>0</v>
      </c>
    </row>
    <row r="141" spans="1:6" x14ac:dyDescent="0.3">
      <c r="A141" s="11">
        <v>3501004</v>
      </c>
      <c r="B141" s="11" t="s">
        <v>2245</v>
      </c>
      <c r="C141" s="16">
        <v>-21.0214</v>
      </c>
      <c r="D141" s="16">
        <v>-47.371200000000002</v>
      </c>
      <c r="E141">
        <f t="shared" si="4"/>
        <v>0</v>
      </c>
      <c r="F141">
        <f t="shared" si="5"/>
        <v>0</v>
      </c>
    </row>
    <row r="142" spans="1:6" x14ac:dyDescent="0.3">
      <c r="A142" s="11">
        <v>3501103</v>
      </c>
      <c r="B142" s="11" t="s">
        <v>956</v>
      </c>
      <c r="C142" s="16">
        <v>-21.581099999999999</v>
      </c>
      <c r="D142" s="16">
        <v>-50.167999999999999</v>
      </c>
      <c r="E142">
        <f t="shared" si="4"/>
        <v>0</v>
      </c>
      <c r="F142">
        <f t="shared" si="5"/>
        <v>0</v>
      </c>
    </row>
    <row r="143" spans="1:6" x14ac:dyDescent="0.3">
      <c r="A143" s="11">
        <v>1400050</v>
      </c>
      <c r="B143" s="11" t="s">
        <v>956</v>
      </c>
      <c r="C143" s="16">
        <v>2.9885799999999998</v>
      </c>
      <c r="D143" s="16">
        <v>-61.307200000000002</v>
      </c>
      <c r="E143">
        <f t="shared" si="4"/>
        <v>0</v>
      </c>
      <c r="F143">
        <f t="shared" si="5"/>
        <v>0</v>
      </c>
    </row>
    <row r="144" spans="1:6" x14ac:dyDescent="0.3">
      <c r="A144" s="11">
        <v>4300554</v>
      </c>
      <c r="B144" s="11" t="s">
        <v>956</v>
      </c>
      <c r="C144" s="16">
        <v>-28.776900000000001</v>
      </c>
      <c r="D144" s="16">
        <v>-52.9893</v>
      </c>
      <c r="E144">
        <f t="shared" si="4"/>
        <v>0</v>
      </c>
      <c r="F144">
        <f t="shared" si="5"/>
        <v>0</v>
      </c>
    </row>
    <row r="145" spans="1:6" x14ac:dyDescent="0.3">
      <c r="A145" s="11">
        <v>2100436</v>
      </c>
      <c r="B145" s="11" t="s">
        <v>4895</v>
      </c>
      <c r="C145" s="16">
        <v>-4.2130000000000001</v>
      </c>
      <c r="D145" s="16">
        <v>-44.445999999999998</v>
      </c>
      <c r="E145">
        <f t="shared" si="4"/>
        <v>0</v>
      </c>
      <c r="F145">
        <f t="shared" si="5"/>
        <v>0</v>
      </c>
    </row>
    <row r="146" spans="1:6" x14ac:dyDescent="0.3">
      <c r="A146" s="11">
        <v>2100477</v>
      </c>
      <c r="B146" s="11" t="s">
        <v>4894</v>
      </c>
      <c r="C146" s="16">
        <v>-3.66689</v>
      </c>
      <c r="D146" s="16">
        <v>-45.842100000000002</v>
      </c>
      <c r="E146">
        <f t="shared" si="4"/>
        <v>0</v>
      </c>
      <c r="F146">
        <f t="shared" si="5"/>
        <v>0</v>
      </c>
    </row>
    <row r="147" spans="1:6" x14ac:dyDescent="0.3">
      <c r="A147" s="11">
        <v>1100379</v>
      </c>
      <c r="B147" s="11" t="s">
        <v>5469</v>
      </c>
      <c r="C147" s="16">
        <v>-12.132</v>
      </c>
      <c r="D147" s="16">
        <v>-61.835000000000001</v>
      </c>
      <c r="E147">
        <f t="shared" si="4"/>
        <v>0</v>
      </c>
      <c r="F147">
        <f t="shared" si="5"/>
        <v>0</v>
      </c>
    </row>
    <row r="148" spans="1:6" x14ac:dyDescent="0.3">
      <c r="A148" s="11">
        <v>5100300</v>
      </c>
      <c r="B148" s="11" t="s">
        <v>387</v>
      </c>
      <c r="C148" s="16">
        <v>-17.315300000000001</v>
      </c>
      <c r="D148" s="16">
        <v>-53.2181</v>
      </c>
      <c r="E148">
        <f t="shared" si="4"/>
        <v>0</v>
      </c>
      <c r="F148">
        <f t="shared" si="5"/>
        <v>0</v>
      </c>
    </row>
    <row r="149" spans="1:6" x14ac:dyDescent="0.3">
      <c r="A149" s="11">
        <v>4200754</v>
      </c>
      <c r="B149" s="11" t="s">
        <v>1245</v>
      </c>
      <c r="C149" s="16">
        <v>-27.433299999999999</v>
      </c>
      <c r="D149" s="16">
        <v>-51.904400000000003</v>
      </c>
      <c r="E149">
        <f t="shared" si="4"/>
        <v>0</v>
      </c>
      <c r="F149">
        <f t="shared" si="5"/>
        <v>0</v>
      </c>
    </row>
    <row r="150" spans="1:6" x14ac:dyDescent="0.3">
      <c r="A150" s="11">
        <v>5100359</v>
      </c>
      <c r="B150" s="11" t="s">
        <v>386</v>
      </c>
      <c r="C150" s="16">
        <v>-11.6732</v>
      </c>
      <c r="D150" s="16">
        <v>-51.388300000000001</v>
      </c>
      <c r="E150">
        <f t="shared" si="4"/>
        <v>0</v>
      </c>
      <c r="F150">
        <f t="shared" si="5"/>
        <v>0</v>
      </c>
    </row>
    <row r="151" spans="1:6" x14ac:dyDescent="0.3">
      <c r="A151" s="11">
        <v>3102050</v>
      </c>
      <c r="B151" s="11" t="s">
        <v>3235</v>
      </c>
      <c r="C151" s="16">
        <v>-20.448129000000002</v>
      </c>
      <c r="D151" s="16">
        <v>-41.873184999999999</v>
      </c>
      <c r="E151">
        <f t="shared" si="4"/>
        <v>0</v>
      </c>
      <c r="F151">
        <f t="shared" si="5"/>
        <v>0</v>
      </c>
    </row>
    <row r="152" spans="1:6" x14ac:dyDescent="0.3">
      <c r="A152" s="11">
        <v>2400703</v>
      </c>
      <c r="B152" s="11" t="s">
        <v>4311</v>
      </c>
      <c r="C152" s="16">
        <v>-5.28186</v>
      </c>
      <c r="D152" s="16">
        <v>-36.75</v>
      </c>
      <c r="E152">
        <f t="shared" si="4"/>
        <v>0</v>
      </c>
      <c r="F152">
        <f t="shared" si="5"/>
        <v>0</v>
      </c>
    </row>
    <row r="153" spans="1:6" x14ac:dyDescent="0.3">
      <c r="A153" s="11">
        <v>4300570</v>
      </c>
      <c r="B153" s="11" t="s">
        <v>955</v>
      </c>
      <c r="C153" s="16">
        <v>-29.3919</v>
      </c>
      <c r="D153" s="16">
        <v>-51.3123</v>
      </c>
      <c r="E153">
        <f t="shared" si="4"/>
        <v>0</v>
      </c>
      <c r="F153">
        <f t="shared" si="5"/>
        <v>0</v>
      </c>
    </row>
    <row r="154" spans="1:6" x14ac:dyDescent="0.3">
      <c r="A154" s="11">
        <v>5100409</v>
      </c>
      <c r="B154" s="11" t="s">
        <v>385</v>
      </c>
      <c r="C154" s="16">
        <v>-16.946200000000001</v>
      </c>
      <c r="D154" s="16">
        <v>-53.527200000000001</v>
      </c>
      <c r="E154">
        <f t="shared" si="4"/>
        <v>0</v>
      </c>
      <c r="F154">
        <f t="shared" si="5"/>
        <v>0</v>
      </c>
    </row>
    <row r="155" spans="1:6" x14ac:dyDescent="0.3">
      <c r="A155" s="11">
        <v>5200555</v>
      </c>
      <c r="B155" s="11" t="s">
        <v>239</v>
      </c>
      <c r="C155" s="16">
        <v>-14.197800000000001</v>
      </c>
      <c r="D155" s="16">
        <v>-49.337800000000001</v>
      </c>
      <c r="E155">
        <f t="shared" si="4"/>
        <v>0</v>
      </c>
      <c r="F155">
        <f t="shared" si="5"/>
        <v>0</v>
      </c>
    </row>
    <row r="156" spans="1:6" x14ac:dyDescent="0.3">
      <c r="A156" s="11">
        <v>3153509</v>
      </c>
      <c r="B156" s="11" t="s">
        <v>2647</v>
      </c>
      <c r="C156" s="16">
        <v>-20.4208</v>
      </c>
      <c r="D156" s="16">
        <v>-41.967457000000003</v>
      </c>
      <c r="E156">
        <f t="shared" si="4"/>
        <v>0</v>
      </c>
      <c r="F156">
        <f t="shared" si="5"/>
        <v>0</v>
      </c>
    </row>
    <row r="157" spans="1:6" x14ac:dyDescent="0.3">
      <c r="A157" s="11">
        <v>2200301</v>
      </c>
      <c r="B157" s="11" t="s">
        <v>4698</v>
      </c>
      <c r="C157" s="16">
        <v>-5.2563399999999998</v>
      </c>
      <c r="D157" s="16">
        <v>-42.209600000000002</v>
      </c>
      <c r="E157">
        <f t="shared" si="4"/>
        <v>0</v>
      </c>
      <c r="F157">
        <f t="shared" si="5"/>
        <v>0</v>
      </c>
    </row>
    <row r="158" spans="1:6" x14ac:dyDescent="0.3">
      <c r="A158" s="11">
        <v>5100508</v>
      </c>
      <c r="B158" s="11" t="s">
        <v>384</v>
      </c>
      <c r="C158" s="16">
        <v>-14.5137</v>
      </c>
      <c r="D158" s="16">
        <v>-56.477600000000002</v>
      </c>
      <c r="E158">
        <f t="shared" si="4"/>
        <v>0</v>
      </c>
      <c r="F158">
        <f t="shared" si="5"/>
        <v>0</v>
      </c>
    </row>
    <row r="159" spans="1:6" x14ac:dyDescent="0.3">
      <c r="A159" s="11">
        <v>4128625</v>
      </c>
      <c r="B159" s="11" t="s">
        <v>5293</v>
      </c>
      <c r="C159" s="16">
        <v>-26.114599999999999</v>
      </c>
      <c r="D159" s="16">
        <v>-52.746899999999997</v>
      </c>
      <c r="E159">
        <f t="shared" si="4"/>
        <v>0</v>
      </c>
      <c r="F159">
        <f t="shared" si="5"/>
        <v>0</v>
      </c>
    </row>
    <row r="160" spans="1:6" x14ac:dyDescent="0.3">
      <c r="A160" s="11">
        <v>1100403</v>
      </c>
      <c r="B160" s="11" t="s">
        <v>5293</v>
      </c>
      <c r="C160" s="16">
        <v>-9.7142900000000001</v>
      </c>
      <c r="D160" s="16">
        <v>-63.318800000000003</v>
      </c>
      <c r="E160">
        <f t="shared" si="4"/>
        <v>0</v>
      </c>
      <c r="F160">
        <f t="shared" si="5"/>
        <v>0</v>
      </c>
    </row>
    <row r="161" spans="1:6" x14ac:dyDescent="0.3">
      <c r="A161" s="11">
        <v>5200605</v>
      </c>
      <c r="B161" s="11" t="s">
        <v>238</v>
      </c>
      <c r="C161" s="16">
        <v>-14.1305</v>
      </c>
      <c r="D161" s="16">
        <v>-47.51</v>
      </c>
      <c r="E161">
        <f t="shared" si="4"/>
        <v>0</v>
      </c>
      <c r="F161">
        <f t="shared" si="5"/>
        <v>0</v>
      </c>
    </row>
    <row r="162" spans="1:6" x14ac:dyDescent="0.3">
      <c r="A162" s="11">
        <v>4100608</v>
      </c>
      <c r="B162" s="11" t="s">
        <v>1629</v>
      </c>
      <c r="C162" s="16">
        <v>-23.1312</v>
      </c>
      <c r="D162" s="16">
        <v>-52.318899999999999</v>
      </c>
      <c r="E162">
        <f t="shared" si="4"/>
        <v>0</v>
      </c>
      <c r="F162">
        <f t="shared" si="5"/>
        <v>0</v>
      </c>
    </row>
    <row r="163" spans="1:6" x14ac:dyDescent="0.3">
      <c r="A163" s="11">
        <v>2100501</v>
      </c>
      <c r="B163" s="11" t="s">
        <v>4893</v>
      </c>
      <c r="C163" s="16">
        <v>-9.1027299999999993</v>
      </c>
      <c r="D163" s="16">
        <v>-45.930300000000003</v>
      </c>
      <c r="E163">
        <f t="shared" si="4"/>
        <v>0</v>
      </c>
      <c r="F163">
        <f t="shared" si="5"/>
        <v>0</v>
      </c>
    </row>
    <row r="164" spans="1:6" x14ac:dyDescent="0.3">
      <c r="A164" s="11">
        <v>4100707</v>
      </c>
      <c r="B164" s="11" t="s">
        <v>1628</v>
      </c>
      <c r="C164" s="16">
        <v>-24.022400000000001</v>
      </c>
      <c r="D164" s="16">
        <v>-53.44</v>
      </c>
      <c r="E164">
        <f t="shared" si="4"/>
        <v>0</v>
      </c>
      <c r="F164">
        <f t="shared" si="5"/>
        <v>0</v>
      </c>
    </row>
    <row r="165" spans="1:6" x14ac:dyDescent="0.3">
      <c r="A165" s="11">
        <v>3102100</v>
      </c>
      <c r="B165" s="11" t="s">
        <v>3234</v>
      </c>
      <c r="C165" s="16">
        <v>-21.028099999999998</v>
      </c>
      <c r="D165" s="16">
        <v>-43.406700000000001</v>
      </c>
      <c r="E165">
        <f t="shared" si="4"/>
        <v>0</v>
      </c>
      <c r="F165">
        <f t="shared" si="5"/>
        <v>0</v>
      </c>
    </row>
    <row r="166" spans="1:6" x14ac:dyDescent="0.3">
      <c r="A166" s="11">
        <v>3200359</v>
      </c>
      <c r="B166" s="11" t="s">
        <v>2419</v>
      </c>
      <c r="C166" s="16">
        <v>-19.061800000000002</v>
      </c>
      <c r="D166" s="16">
        <v>-41.020899999999997</v>
      </c>
      <c r="E166">
        <f t="shared" si="4"/>
        <v>0</v>
      </c>
      <c r="F166">
        <f t="shared" si="5"/>
        <v>0</v>
      </c>
    </row>
    <row r="167" spans="1:6" x14ac:dyDescent="0.3">
      <c r="A167" s="11">
        <v>2300705</v>
      </c>
      <c r="B167" s="11" t="s">
        <v>4481</v>
      </c>
      <c r="C167" s="16">
        <v>-5.5089399999999999</v>
      </c>
      <c r="D167" s="16">
        <v>-38.274299999999997</v>
      </c>
      <c r="E167">
        <f t="shared" si="4"/>
        <v>0</v>
      </c>
      <c r="F167">
        <f t="shared" si="5"/>
        <v>0</v>
      </c>
    </row>
    <row r="168" spans="1:6" x14ac:dyDescent="0.3">
      <c r="A168" s="11">
        <v>5100607</v>
      </c>
      <c r="B168" s="11" t="s">
        <v>383</v>
      </c>
      <c r="C168" s="16">
        <v>-17.824100000000001</v>
      </c>
      <c r="D168" s="16">
        <v>-53.279200000000003</v>
      </c>
      <c r="E168">
        <f t="shared" si="4"/>
        <v>0</v>
      </c>
      <c r="F168">
        <f t="shared" si="5"/>
        <v>0</v>
      </c>
    </row>
    <row r="169" spans="1:6" x14ac:dyDescent="0.3">
      <c r="A169" s="11">
        <v>4100509</v>
      </c>
      <c r="B169" s="11" t="s">
        <v>1630</v>
      </c>
      <c r="C169" s="16">
        <v>-23.875900000000001</v>
      </c>
      <c r="D169" s="16">
        <v>-53.895800000000001</v>
      </c>
      <c r="E169">
        <f t="shared" si="4"/>
        <v>0</v>
      </c>
      <c r="F169">
        <f t="shared" si="5"/>
        <v>0</v>
      </c>
    </row>
    <row r="170" spans="1:6" x14ac:dyDescent="0.3">
      <c r="A170" s="11">
        <v>2200400</v>
      </c>
      <c r="B170" s="11" t="s">
        <v>4697</v>
      </c>
      <c r="C170" s="16">
        <v>-5.0388799999999998</v>
      </c>
      <c r="D170" s="16">
        <v>-42.461199999999998</v>
      </c>
      <c r="E170">
        <f t="shared" si="4"/>
        <v>0</v>
      </c>
      <c r="F170">
        <f t="shared" si="5"/>
        <v>0</v>
      </c>
    </row>
    <row r="171" spans="1:6" x14ac:dyDescent="0.3">
      <c r="A171" s="11">
        <v>3501152</v>
      </c>
      <c r="B171" s="11" t="s">
        <v>2244</v>
      </c>
      <c r="C171" s="16">
        <v>-23.5306</v>
      </c>
      <c r="D171" s="16">
        <v>-47.254600000000003</v>
      </c>
      <c r="E171">
        <f t="shared" si="4"/>
        <v>0</v>
      </c>
      <c r="F171">
        <f t="shared" si="5"/>
        <v>0</v>
      </c>
    </row>
    <row r="172" spans="1:6" x14ac:dyDescent="0.3">
      <c r="A172" s="11">
        <v>1300029</v>
      </c>
      <c r="B172" s="11" t="s">
        <v>5247</v>
      </c>
      <c r="C172" s="16">
        <v>-3.2272699999999999</v>
      </c>
      <c r="D172" s="16">
        <v>-64.800700000000006</v>
      </c>
      <c r="E172">
        <f t="shared" si="4"/>
        <v>0</v>
      </c>
      <c r="F172">
        <f t="shared" si="5"/>
        <v>0</v>
      </c>
    </row>
    <row r="173" spans="1:6" x14ac:dyDescent="0.3">
      <c r="A173" s="11">
        <v>3102209</v>
      </c>
      <c r="B173" s="11" t="s">
        <v>3233</v>
      </c>
      <c r="C173" s="16">
        <v>-19.417400000000001</v>
      </c>
      <c r="D173" s="16">
        <v>-41.731699999999996</v>
      </c>
      <c r="E173">
        <f t="shared" si="4"/>
        <v>0</v>
      </c>
      <c r="F173">
        <f t="shared" si="5"/>
        <v>0</v>
      </c>
    </row>
    <row r="174" spans="1:6" x14ac:dyDescent="0.3">
      <c r="A174" s="11">
        <v>3501202</v>
      </c>
      <c r="B174" s="11" t="s">
        <v>2243</v>
      </c>
      <c r="C174" s="16">
        <v>-20.3203</v>
      </c>
      <c r="D174" s="16">
        <v>-49.914099999999998</v>
      </c>
      <c r="E174">
        <f t="shared" si="4"/>
        <v>0</v>
      </c>
      <c r="F174">
        <f t="shared" si="5"/>
        <v>0</v>
      </c>
    </row>
    <row r="175" spans="1:6" x14ac:dyDescent="0.3">
      <c r="A175" s="11">
        <v>3501301</v>
      </c>
      <c r="B175" s="11" t="s">
        <v>2242</v>
      </c>
      <c r="C175" s="16">
        <v>-22.0764</v>
      </c>
      <c r="D175" s="16">
        <v>-51.472200000000001</v>
      </c>
      <c r="E175">
        <f t="shared" si="4"/>
        <v>0</v>
      </c>
      <c r="F175">
        <f t="shared" si="5"/>
        <v>0</v>
      </c>
    </row>
    <row r="176" spans="1:6" x14ac:dyDescent="0.3">
      <c r="A176" s="11">
        <v>3501400</v>
      </c>
      <c r="B176" s="11" t="s">
        <v>2241</v>
      </c>
      <c r="C176" s="16">
        <v>-22.084099999999999</v>
      </c>
      <c r="D176" s="16">
        <v>-49.719000000000001</v>
      </c>
      <c r="E176">
        <f t="shared" si="4"/>
        <v>0</v>
      </c>
      <c r="F176">
        <f t="shared" si="5"/>
        <v>0</v>
      </c>
    </row>
    <row r="177" spans="1:6" x14ac:dyDescent="0.3">
      <c r="A177" s="11">
        <v>3501509</v>
      </c>
      <c r="B177" s="11" t="s">
        <v>2240</v>
      </c>
      <c r="C177" s="16">
        <v>-22.4435</v>
      </c>
      <c r="D177" s="16">
        <v>-49.762300000000003</v>
      </c>
      <c r="E177">
        <f t="shared" si="4"/>
        <v>0</v>
      </c>
      <c r="F177">
        <f t="shared" si="5"/>
        <v>0</v>
      </c>
    </row>
    <row r="178" spans="1:6" x14ac:dyDescent="0.3">
      <c r="A178" s="11">
        <v>3102308</v>
      </c>
      <c r="B178" s="11" t="s">
        <v>3232</v>
      </c>
      <c r="C178" s="16">
        <v>-20.1098</v>
      </c>
      <c r="D178" s="16">
        <v>-43.0535</v>
      </c>
      <c r="E178">
        <f t="shared" si="4"/>
        <v>0</v>
      </c>
      <c r="F178">
        <f t="shared" si="5"/>
        <v>0</v>
      </c>
    </row>
    <row r="179" spans="1:6" x14ac:dyDescent="0.3">
      <c r="A179" s="11">
        <v>1700707</v>
      </c>
      <c r="B179" s="11" t="s">
        <v>954</v>
      </c>
      <c r="C179" s="16">
        <v>-12.4785</v>
      </c>
      <c r="D179" s="16">
        <v>-49.124899999999997</v>
      </c>
      <c r="E179">
        <f t="shared" si="4"/>
        <v>0</v>
      </c>
      <c r="F179">
        <f t="shared" si="5"/>
        <v>0</v>
      </c>
    </row>
    <row r="180" spans="1:6" x14ac:dyDescent="0.3">
      <c r="A180" s="11">
        <v>4300604</v>
      </c>
      <c r="B180" s="11" t="s">
        <v>954</v>
      </c>
      <c r="C180" s="16">
        <v>-29.991399999999999</v>
      </c>
      <c r="D180" s="16">
        <v>-51.0809</v>
      </c>
      <c r="E180">
        <f t="shared" si="4"/>
        <v>0</v>
      </c>
      <c r="F180">
        <f t="shared" si="5"/>
        <v>0</v>
      </c>
    </row>
    <row r="181" spans="1:6" x14ac:dyDescent="0.3">
      <c r="A181" s="11">
        <v>1100346</v>
      </c>
      <c r="B181" s="11" t="s">
        <v>5470</v>
      </c>
      <c r="C181" s="16">
        <v>-11.346299999999999</v>
      </c>
      <c r="D181" s="16">
        <v>-62.284700000000001</v>
      </c>
      <c r="E181">
        <f t="shared" si="4"/>
        <v>0</v>
      </c>
      <c r="F181">
        <f t="shared" si="5"/>
        <v>0</v>
      </c>
    </row>
    <row r="182" spans="1:6" x14ac:dyDescent="0.3">
      <c r="A182" s="11">
        <v>3102407</v>
      </c>
      <c r="B182" s="11" t="s">
        <v>3231</v>
      </c>
      <c r="C182" s="16">
        <v>-18.7334</v>
      </c>
      <c r="D182" s="16">
        <v>-43.363799999999998</v>
      </c>
      <c r="E182">
        <f t="shared" si="4"/>
        <v>0</v>
      </c>
      <c r="F182">
        <f t="shared" si="5"/>
        <v>0</v>
      </c>
    </row>
    <row r="183" spans="1:6" x14ac:dyDescent="0.3">
      <c r="A183" s="11">
        <v>2200459</v>
      </c>
      <c r="B183" s="11" t="s">
        <v>4696</v>
      </c>
      <c r="C183" s="16">
        <v>-8.4241799999999998</v>
      </c>
      <c r="D183" s="16">
        <v>-43.777000000000001</v>
      </c>
      <c r="E183">
        <f t="shared" si="4"/>
        <v>0</v>
      </c>
      <c r="F183">
        <f t="shared" si="5"/>
        <v>0</v>
      </c>
    </row>
    <row r="184" spans="1:6" x14ac:dyDescent="0.3">
      <c r="A184" s="11">
        <v>5200803</v>
      </c>
      <c r="B184" s="11" t="s">
        <v>237</v>
      </c>
      <c r="C184" s="16">
        <v>-14.479699999999999</v>
      </c>
      <c r="D184" s="16">
        <v>-46.491</v>
      </c>
      <c r="E184">
        <f t="shared" si="4"/>
        <v>0</v>
      </c>
      <c r="F184">
        <f t="shared" si="5"/>
        <v>0</v>
      </c>
    </row>
    <row r="185" spans="1:6" x14ac:dyDescent="0.3">
      <c r="A185" s="11">
        <v>4100806</v>
      </c>
      <c r="B185" s="11" t="s">
        <v>1627</v>
      </c>
      <c r="C185" s="16">
        <v>-22.781300000000002</v>
      </c>
      <c r="D185" s="16">
        <v>-51.229700000000001</v>
      </c>
      <c r="E185">
        <f t="shared" si="4"/>
        <v>0</v>
      </c>
      <c r="F185">
        <f t="shared" si="5"/>
        <v>0</v>
      </c>
    </row>
    <row r="186" spans="1:6" x14ac:dyDescent="0.3">
      <c r="A186" s="11">
        <v>1400027</v>
      </c>
      <c r="B186" s="11" t="s">
        <v>5188</v>
      </c>
      <c r="C186" s="16">
        <v>3.6457099999999998</v>
      </c>
      <c r="D186" s="16">
        <v>-61.369199999999999</v>
      </c>
      <c r="E186">
        <f t="shared" si="4"/>
        <v>0</v>
      </c>
      <c r="F186">
        <f t="shared" si="5"/>
        <v>0</v>
      </c>
    </row>
    <row r="187" spans="1:6" x14ac:dyDescent="0.3">
      <c r="A187" s="11">
        <v>5000609</v>
      </c>
      <c r="B187" s="11" t="s">
        <v>5691</v>
      </c>
      <c r="C187" s="16">
        <v>-23.105799999999999</v>
      </c>
      <c r="D187" s="16">
        <v>-55.225299999999997</v>
      </c>
      <c r="E187">
        <f t="shared" si="4"/>
        <v>0</v>
      </c>
      <c r="F187">
        <f t="shared" si="5"/>
        <v>0</v>
      </c>
    </row>
    <row r="188" spans="1:6" x14ac:dyDescent="0.3">
      <c r="A188" s="11">
        <v>1600105</v>
      </c>
      <c r="B188" s="11" t="s">
        <v>5041</v>
      </c>
      <c r="C188" s="16">
        <v>2.05267</v>
      </c>
      <c r="D188" s="16">
        <v>-50.795699999999997</v>
      </c>
      <c r="E188">
        <f t="shared" si="4"/>
        <v>0</v>
      </c>
      <c r="F188">
        <f t="shared" si="5"/>
        <v>0</v>
      </c>
    </row>
    <row r="189" spans="1:6" x14ac:dyDescent="0.3">
      <c r="A189" s="11">
        <v>2100550</v>
      </c>
      <c r="B189" s="11" t="s">
        <v>4892</v>
      </c>
      <c r="C189" s="16">
        <v>-1.6752400000000001</v>
      </c>
      <c r="D189" s="16">
        <v>-46.002400000000002</v>
      </c>
      <c r="E189">
        <f t="shared" si="4"/>
        <v>0</v>
      </c>
      <c r="F189">
        <f t="shared" si="5"/>
        <v>0</v>
      </c>
    </row>
    <row r="190" spans="1:6" x14ac:dyDescent="0.3">
      <c r="A190" s="11">
        <v>4100905</v>
      </c>
      <c r="B190" s="11" t="s">
        <v>1626</v>
      </c>
      <c r="C190" s="16">
        <v>-23.0943</v>
      </c>
      <c r="D190" s="16">
        <v>-52.7866</v>
      </c>
      <c r="E190">
        <f t="shared" si="4"/>
        <v>0</v>
      </c>
      <c r="F190">
        <f t="shared" si="5"/>
        <v>0</v>
      </c>
    </row>
    <row r="191" spans="1:6" x14ac:dyDescent="0.3">
      <c r="A191" s="11">
        <v>2600906</v>
      </c>
      <c r="B191" s="11" t="s">
        <v>3977</v>
      </c>
      <c r="C191" s="16">
        <v>-8.3769100000000005</v>
      </c>
      <c r="D191" s="16">
        <v>-35.450099999999999</v>
      </c>
      <c r="E191">
        <f t="shared" si="4"/>
        <v>0</v>
      </c>
      <c r="F191">
        <f t="shared" si="5"/>
        <v>0</v>
      </c>
    </row>
    <row r="192" spans="1:6" x14ac:dyDescent="0.3">
      <c r="A192" s="11">
        <v>4300638</v>
      </c>
      <c r="B192" s="11" t="s">
        <v>953</v>
      </c>
      <c r="C192" s="16">
        <v>-30.875599999999999</v>
      </c>
      <c r="D192" s="16">
        <v>-52.250900000000001</v>
      </c>
      <c r="E192">
        <f t="shared" si="4"/>
        <v>0</v>
      </c>
      <c r="F192">
        <f t="shared" si="5"/>
        <v>0</v>
      </c>
    </row>
    <row r="193" spans="1:6" x14ac:dyDescent="0.3">
      <c r="A193" s="11">
        <v>5200829</v>
      </c>
      <c r="B193" s="11" t="s">
        <v>236</v>
      </c>
      <c r="C193" s="16">
        <v>-13.9236</v>
      </c>
      <c r="D193" s="16">
        <v>-49.296199999999999</v>
      </c>
      <c r="E193">
        <f t="shared" si="4"/>
        <v>0</v>
      </c>
      <c r="F193">
        <f t="shared" si="5"/>
        <v>0</v>
      </c>
    </row>
    <row r="194" spans="1:6" x14ac:dyDescent="0.3">
      <c r="A194" s="11">
        <v>2200509</v>
      </c>
      <c r="B194" s="11" t="s">
        <v>4695</v>
      </c>
      <c r="C194" s="16">
        <v>-6.2430399999999997</v>
      </c>
      <c r="D194" s="16">
        <v>-42.843299999999999</v>
      </c>
      <c r="E194">
        <f t="shared" si="4"/>
        <v>0</v>
      </c>
      <c r="F194">
        <f t="shared" si="5"/>
        <v>0</v>
      </c>
    </row>
    <row r="195" spans="1:6" x14ac:dyDescent="0.3">
      <c r="A195" s="11">
        <v>2100600</v>
      </c>
      <c r="B195" s="11" t="s">
        <v>4891</v>
      </c>
      <c r="C195" s="16">
        <v>-5.5691300000000004</v>
      </c>
      <c r="D195" s="16">
        <v>-46.747300000000003</v>
      </c>
      <c r="E195">
        <f t="shared" ref="E195:E258" si="6">IF((C195&lt;-80),"erro",0)</f>
        <v>0</v>
      </c>
      <c r="F195">
        <f t="shared" ref="F195:F258" si="7">IF((D195&lt;-80),"erro",0)</f>
        <v>0</v>
      </c>
    </row>
    <row r="196" spans="1:6" x14ac:dyDescent="0.3">
      <c r="A196" s="11">
        <v>2901007</v>
      </c>
      <c r="B196" s="11" t="s">
        <v>3640</v>
      </c>
      <c r="C196" s="16">
        <v>-13.0215</v>
      </c>
      <c r="D196" s="16">
        <v>-39.601999999999997</v>
      </c>
      <c r="E196">
        <f t="shared" si="6"/>
        <v>0</v>
      </c>
      <c r="F196">
        <f t="shared" si="7"/>
        <v>0</v>
      </c>
    </row>
    <row r="197" spans="1:6" x14ac:dyDescent="0.3">
      <c r="A197" s="11">
        <v>1300060</v>
      </c>
      <c r="B197" s="11" t="s">
        <v>5246</v>
      </c>
      <c r="C197" s="16">
        <v>-3.3745500000000002</v>
      </c>
      <c r="D197" s="16">
        <v>-68.200500000000005</v>
      </c>
      <c r="E197">
        <f t="shared" si="6"/>
        <v>0</v>
      </c>
      <c r="F197">
        <f t="shared" si="7"/>
        <v>0</v>
      </c>
    </row>
    <row r="198" spans="1:6" x14ac:dyDescent="0.3">
      <c r="A198" s="11">
        <v>2901106</v>
      </c>
      <c r="B198" s="11" t="s">
        <v>3639</v>
      </c>
      <c r="C198" s="16">
        <v>-12.391400000000001</v>
      </c>
      <c r="D198" s="16">
        <v>-38.756300000000003</v>
      </c>
      <c r="E198">
        <f t="shared" si="6"/>
        <v>0</v>
      </c>
      <c r="F198">
        <f t="shared" si="7"/>
        <v>0</v>
      </c>
    </row>
    <row r="199" spans="1:6" x14ac:dyDescent="0.3">
      <c r="A199" s="11">
        <v>2901155</v>
      </c>
      <c r="B199" s="11" t="s">
        <v>3638</v>
      </c>
      <c r="C199" s="16">
        <v>-11.4429</v>
      </c>
      <c r="D199" s="16">
        <v>-41.439</v>
      </c>
      <c r="E199">
        <f t="shared" si="6"/>
        <v>0</v>
      </c>
      <c r="F199">
        <f t="shared" si="7"/>
        <v>0</v>
      </c>
    </row>
    <row r="200" spans="1:6" x14ac:dyDescent="0.3">
      <c r="A200" s="11">
        <v>3501608</v>
      </c>
      <c r="B200" s="11" t="s">
        <v>2239</v>
      </c>
      <c r="C200" s="16">
        <v>-22.737400000000001</v>
      </c>
      <c r="D200" s="16">
        <v>-47.333100000000002</v>
      </c>
      <c r="E200">
        <f t="shared" si="6"/>
        <v>0</v>
      </c>
      <c r="F200">
        <f t="shared" si="7"/>
        <v>0</v>
      </c>
    </row>
    <row r="201" spans="1:6" x14ac:dyDescent="0.3">
      <c r="A201" s="11">
        <v>5200852</v>
      </c>
      <c r="B201" s="11" t="s">
        <v>235</v>
      </c>
      <c r="C201" s="16">
        <v>-16.2514</v>
      </c>
      <c r="D201" s="16">
        <v>-49.9831</v>
      </c>
      <c r="E201">
        <f t="shared" si="6"/>
        <v>0</v>
      </c>
      <c r="F201">
        <f t="shared" si="7"/>
        <v>0</v>
      </c>
    </row>
    <row r="202" spans="1:6" x14ac:dyDescent="0.3">
      <c r="A202" s="11">
        <v>3501707</v>
      </c>
      <c r="B202" s="11" t="s">
        <v>2238</v>
      </c>
      <c r="C202" s="16">
        <v>-21.7288</v>
      </c>
      <c r="D202" s="16">
        <v>-48.114699999999999</v>
      </c>
      <c r="E202">
        <f t="shared" si="6"/>
        <v>0</v>
      </c>
      <c r="F202">
        <f t="shared" si="7"/>
        <v>0</v>
      </c>
    </row>
    <row r="203" spans="1:6" x14ac:dyDescent="0.3">
      <c r="A203" s="11">
        <v>3501806</v>
      </c>
      <c r="B203" s="11" t="s">
        <v>2237</v>
      </c>
      <c r="C203" s="16">
        <v>-20.298500000000001</v>
      </c>
      <c r="D203" s="16">
        <v>-49.735900000000001</v>
      </c>
      <c r="E203">
        <f t="shared" si="6"/>
        <v>0</v>
      </c>
      <c r="F203">
        <f t="shared" si="7"/>
        <v>0</v>
      </c>
    </row>
    <row r="204" spans="1:6" x14ac:dyDescent="0.3">
      <c r="A204" s="11">
        <v>4300646</v>
      </c>
      <c r="B204" s="11" t="s">
        <v>952</v>
      </c>
      <c r="C204" s="16">
        <v>-27.360700000000001</v>
      </c>
      <c r="D204" s="16">
        <v>-53.183</v>
      </c>
      <c r="E204">
        <f t="shared" si="6"/>
        <v>0</v>
      </c>
      <c r="F204">
        <f t="shared" si="7"/>
        <v>0</v>
      </c>
    </row>
    <row r="205" spans="1:6" x14ac:dyDescent="0.3">
      <c r="A205" s="11">
        <v>2300754</v>
      </c>
      <c r="B205" s="11" t="s">
        <v>4480</v>
      </c>
      <c r="C205" s="16">
        <v>-3.3601700000000001</v>
      </c>
      <c r="D205" s="16">
        <v>-39.828800000000001</v>
      </c>
      <c r="E205">
        <f t="shared" si="6"/>
        <v>0</v>
      </c>
      <c r="F205">
        <f t="shared" si="7"/>
        <v>0</v>
      </c>
    </row>
    <row r="206" spans="1:6" x14ac:dyDescent="0.3">
      <c r="A206" s="11">
        <v>5200902</v>
      </c>
      <c r="B206" s="11" t="s">
        <v>234</v>
      </c>
      <c r="C206" s="16">
        <v>-16.615100000000002</v>
      </c>
      <c r="D206" s="16">
        <v>-51.091900000000003</v>
      </c>
      <c r="E206">
        <f t="shared" si="6"/>
        <v>0</v>
      </c>
      <c r="F206">
        <f t="shared" si="7"/>
        <v>0</v>
      </c>
    </row>
    <row r="207" spans="1:6" x14ac:dyDescent="0.3">
      <c r="A207" s="11">
        <v>2500734</v>
      </c>
      <c r="B207" s="11" t="s">
        <v>2236</v>
      </c>
      <c r="C207" s="16">
        <v>-7.5550199999999998</v>
      </c>
      <c r="D207" s="16">
        <v>-37.062800000000003</v>
      </c>
      <c r="E207">
        <f t="shared" si="6"/>
        <v>0</v>
      </c>
      <c r="F207">
        <f t="shared" si="7"/>
        <v>0</v>
      </c>
    </row>
    <row r="208" spans="1:6" x14ac:dyDescent="0.3">
      <c r="A208" s="11">
        <v>3501905</v>
      </c>
      <c r="B208" s="11" t="s">
        <v>2236</v>
      </c>
      <c r="C208" s="16">
        <v>-22.7088</v>
      </c>
      <c r="D208" s="16">
        <v>-46.771999999999998</v>
      </c>
      <c r="E208">
        <f t="shared" si="6"/>
        <v>0</v>
      </c>
      <c r="F208">
        <f t="shared" si="7"/>
        <v>0</v>
      </c>
    </row>
    <row r="209" spans="1:6" x14ac:dyDescent="0.3">
      <c r="A209" s="11">
        <v>2800100</v>
      </c>
      <c r="B209" s="11" t="s">
        <v>3722</v>
      </c>
      <c r="C209" s="16">
        <v>-10.1348</v>
      </c>
      <c r="D209" s="16">
        <v>-36.935000000000002</v>
      </c>
      <c r="E209">
        <f t="shared" si="6"/>
        <v>0</v>
      </c>
      <c r="F209">
        <f t="shared" si="7"/>
        <v>0</v>
      </c>
    </row>
    <row r="210" spans="1:6" x14ac:dyDescent="0.3">
      <c r="A210" s="11">
        <v>3102506</v>
      </c>
      <c r="B210" s="11" t="s">
        <v>3230</v>
      </c>
      <c r="C210" s="16">
        <v>-20.505099999999999</v>
      </c>
      <c r="D210" s="16">
        <v>-42.800899999999999</v>
      </c>
      <c r="E210">
        <f t="shared" si="6"/>
        <v>0</v>
      </c>
      <c r="F210">
        <f t="shared" si="7"/>
        <v>0</v>
      </c>
    </row>
    <row r="211" spans="1:6" x14ac:dyDescent="0.3">
      <c r="A211" s="11">
        <v>4101002</v>
      </c>
      <c r="B211" s="11" t="s">
        <v>1625</v>
      </c>
      <c r="C211" s="16">
        <v>-25.916799999999999</v>
      </c>
      <c r="D211" s="16">
        <v>-53.468600000000002</v>
      </c>
      <c r="E211">
        <f t="shared" si="6"/>
        <v>0</v>
      </c>
      <c r="F211">
        <f t="shared" si="7"/>
        <v>0</v>
      </c>
    </row>
    <row r="212" spans="1:6" x14ac:dyDescent="0.3">
      <c r="A212" s="11">
        <v>2700201</v>
      </c>
      <c r="B212" s="11" t="s">
        <v>3813</v>
      </c>
      <c r="C212" s="16">
        <v>-9.6848899999999993</v>
      </c>
      <c r="D212" s="16">
        <v>-36.3078</v>
      </c>
      <c r="E212">
        <f t="shared" si="6"/>
        <v>0</v>
      </c>
      <c r="F212">
        <f t="shared" si="7"/>
        <v>0</v>
      </c>
    </row>
    <row r="213" spans="1:6" x14ac:dyDescent="0.3">
      <c r="A213" s="11">
        <v>2901205</v>
      </c>
      <c r="B213" s="11" t="s">
        <v>3637</v>
      </c>
      <c r="C213" s="16">
        <v>-14.6151</v>
      </c>
      <c r="D213" s="16">
        <v>-41.135599999999997</v>
      </c>
      <c r="E213">
        <f t="shared" si="6"/>
        <v>0</v>
      </c>
      <c r="F213">
        <f t="shared" si="7"/>
        <v>0</v>
      </c>
    </row>
    <row r="214" spans="1:6" x14ac:dyDescent="0.3">
      <c r="A214" s="11">
        <v>4101051</v>
      </c>
      <c r="B214" s="11" t="s">
        <v>1624</v>
      </c>
      <c r="C214" s="16">
        <v>-24.6449</v>
      </c>
      <c r="D214" s="16">
        <v>-53.133200000000002</v>
      </c>
      <c r="E214">
        <f t="shared" si="6"/>
        <v>0</v>
      </c>
      <c r="F214">
        <f t="shared" si="7"/>
        <v>0</v>
      </c>
    </row>
    <row r="215" spans="1:6" x14ac:dyDescent="0.3">
      <c r="A215" s="11">
        <v>1500701</v>
      </c>
      <c r="B215" s="11" t="s">
        <v>5168</v>
      </c>
      <c r="C215" s="16">
        <v>-0.996811</v>
      </c>
      <c r="D215" s="16">
        <v>-49.935400000000001</v>
      </c>
      <c r="E215">
        <f t="shared" si="6"/>
        <v>0</v>
      </c>
      <c r="F215">
        <f t="shared" si="7"/>
        <v>0</v>
      </c>
    </row>
    <row r="216" spans="1:6" x14ac:dyDescent="0.3">
      <c r="A216" s="11">
        <v>2100709</v>
      </c>
      <c r="B216" s="11" t="s">
        <v>4890</v>
      </c>
      <c r="C216" s="16">
        <v>-3.2626900000000001</v>
      </c>
      <c r="D216" s="16">
        <v>-44.6126</v>
      </c>
      <c r="E216">
        <f t="shared" si="6"/>
        <v>0</v>
      </c>
      <c r="F216">
        <f t="shared" si="7"/>
        <v>0</v>
      </c>
    </row>
    <row r="217" spans="1:6" x14ac:dyDescent="0.3">
      <c r="A217" s="11">
        <v>3502002</v>
      </c>
      <c r="B217" s="11" t="s">
        <v>2235</v>
      </c>
      <c r="C217" s="16">
        <v>-22.128900000000002</v>
      </c>
      <c r="D217" s="16">
        <v>-47.661900000000003</v>
      </c>
      <c r="E217">
        <f t="shared" si="6"/>
        <v>0</v>
      </c>
      <c r="F217">
        <f t="shared" si="7"/>
        <v>0</v>
      </c>
    </row>
    <row r="218" spans="1:6" x14ac:dyDescent="0.3">
      <c r="A218" s="11">
        <v>1300086</v>
      </c>
      <c r="B218" s="11" t="s">
        <v>5245</v>
      </c>
      <c r="C218" s="16">
        <v>-3.56697</v>
      </c>
      <c r="D218" s="16">
        <v>-61.396299999999997</v>
      </c>
      <c r="E218">
        <f t="shared" si="6"/>
        <v>0</v>
      </c>
      <c r="F218">
        <f t="shared" si="7"/>
        <v>0</v>
      </c>
    </row>
    <row r="219" spans="1:6" x14ac:dyDescent="0.3">
      <c r="A219" s="11">
        <v>1701002</v>
      </c>
      <c r="B219" s="11" t="s">
        <v>5022</v>
      </c>
      <c r="C219" s="16">
        <v>-6.3643700000000001</v>
      </c>
      <c r="D219" s="16">
        <v>-48.073500000000003</v>
      </c>
      <c r="E219">
        <f t="shared" si="6"/>
        <v>0</v>
      </c>
      <c r="F219">
        <f t="shared" si="7"/>
        <v>0</v>
      </c>
    </row>
    <row r="220" spans="1:6" x14ac:dyDescent="0.3">
      <c r="A220" s="11">
        <v>1500800</v>
      </c>
      <c r="B220" s="11" t="s">
        <v>5167</v>
      </c>
      <c r="C220" s="16">
        <v>-1.36391</v>
      </c>
      <c r="D220" s="16">
        <v>-48.374299999999998</v>
      </c>
      <c r="E220">
        <f t="shared" si="6"/>
        <v>0</v>
      </c>
      <c r="F220">
        <f t="shared" si="7"/>
        <v>0</v>
      </c>
    </row>
    <row r="221" spans="1:6" x14ac:dyDescent="0.3">
      <c r="A221" s="11">
        <v>5201108</v>
      </c>
      <c r="B221" s="11" t="s">
        <v>233</v>
      </c>
      <c r="C221" s="16">
        <v>-16.328099999999999</v>
      </c>
      <c r="D221" s="16">
        <v>-48.953000000000003</v>
      </c>
      <c r="E221">
        <f t="shared" si="6"/>
        <v>0</v>
      </c>
      <c r="F221">
        <f t="shared" si="7"/>
        <v>0</v>
      </c>
    </row>
    <row r="222" spans="1:6" x14ac:dyDescent="0.3">
      <c r="A222" s="11">
        <v>1500859</v>
      </c>
      <c r="B222" s="11" t="s">
        <v>5166</v>
      </c>
      <c r="C222" s="16">
        <v>-3.4698500000000001</v>
      </c>
      <c r="D222" s="16">
        <v>-51.200299999999999</v>
      </c>
      <c r="E222">
        <f t="shared" si="6"/>
        <v>0</v>
      </c>
      <c r="F222">
        <f t="shared" si="7"/>
        <v>0</v>
      </c>
    </row>
    <row r="223" spans="1:6" x14ac:dyDescent="0.3">
      <c r="A223" s="11">
        <v>2100808</v>
      </c>
      <c r="B223" s="11" t="s">
        <v>4889</v>
      </c>
      <c r="C223" s="16">
        <v>-3.67577</v>
      </c>
      <c r="D223" s="16">
        <v>-43.101399999999998</v>
      </c>
      <c r="E223">
        <f t="shared" si="6"/>
        <v>0</v>
      </c>
      <c r="F223">
        <f t="shared" si="7"/>
        <v>0</v>
      </c>
    </row>
    <row r="224" spans="1:6" x14ac:dyDescent="0.3">
      <c r="A224" s="11">
        <v>5000708</v>
      </c>
      <c r="B224" s="11" t="s">
        <v>465</v>
      </c>
      <c r="C224" s="16">
        <v>-20.482299999999999</v>
      </c>
      <c r="D224" s="16">
        <v>-55.810400000000001</v>
      </c>
      <c r="E224">
        <f t="shared" si="6"/>
        <v>0</v>
      </c>
      <c r="F224">
        <f t="shared" si="7"/>
        <v>0</v>
      </c>
    </row>
    <row r="225" spans="1:6" x14ac:dyDescent="0.3">
      <c r="A225" s="11">
        <v>5000807</v>
      </c>
      <c r="B225" s="11" t="s">
        <v>464</v>
      </c>
      <c r="C225" s="16">
        <v>-22.185199999999998</v>
      </c>
      <c r="D225" s="16">
        <v>-52.719099999999997</v>
      </c>
      <c r="E225">
        <f t="shared" si="6"/>
        <v>0</v>
      </c>
      <c r="F225">
        <f t="shared" si="7"/>
        <v>0</v>
      </c>
    </row>
    <row r="226" spans="1:6" x14ac:dyDescent="0.3">
      <c r="A226" s="11">
        <v>4200804</v>
      </c>
      <c r="B226" s="11" t="s">
        <v>1244</v>
      </c>
      <c r="C226" s="16">
        <v>-26.5382</v>
      </c>
      <c r="D226" s="16">
        <v>-53.331899999999997</v>
      </c>
      <c r="E226">
        <f t="shared" si="6"/>
        <v>0</v>
      </c>
      <c r="F226">
        <f t="shared" si="7"/>
        <v>0</v>
      </c>
    </row>
    <row r="227" spans="1:6" x14ac:dyDescent="0.3">
      <c r="A227" s="11">
        <v>3200409</v>
      </c>
      <c r="B227" s="11" t="s">
        <v>1244</v>
      </c>
      <c r="C227" s="16">
        <v>-20.795500000000001</v>
      </c>
      <c r="D227" s="16">
        <v>-40.642499999999998</v>
      </c>
      <c r="E227">
        <f t="shared" si="6"/>
        <v>0</v>
      </c>
      <c r="F227">
        <f t="shared" si="7"/>
        <v>0</v>
      </c>
    </row>
    <row r="228" spans="1:6" x14ac:dyDescent="0.3">
      <c r="A228" s="11">
        <v>2901304</v>
      </c>
      <c r="B228" s="11" t="s">
        <v>3636</v>
      </c>
      <c r="C228" s="16">
        <v>-12.8049</v>
      </c>
      <c r="D228" s="16">
        <v>-41.329700000000003</v>
      </c>
      <c r="E228">
        <f t="shared" si="6"/>
        <v>0</v>
      </c>
      <c r="F228">
        <f t="shared" si="7"/>
        <v>0</v>
      </c>
    </row>
    <row r="229" spans="1:6" x14ac:dyDescent="0.3">
      <c r="A229" s="11">
        <v>4101101</v>
      </c>
      <c r="B229" s="11" t="s">
        <v>1623</v>
      </c>
      <c r="C229" s="16">
        <v>-23.0533</v>
      </c>
      <c r="D229" s="16">
        <v>-50.230400000000003</v>
      </c>
      <c r="E229">
        <f t="shared" si="6"/>
        <v>0</v>
      </c>
      <c r="F229">
        <f t="shared" si="7"/>
        <v>0</v>
      </c>
    </row>
    <row r="230" spans="1:6" x14ac:dyDescent="0.3">
      <c r="A230" s="11">
        <v>2901353</v>
      </c>
      <c r="B230" s="11" t="s">
        <v>3635</v>
      </c>
      <c r="C230" s="16">
        <v>-10.3482</v>
      </c>
      <c r="D230" s="16">
        <v>-39.839100000000002</v>
      </c>
      <c r="E230">
        <f t="shared" si="6"/>
        <v>0</v>
      </c>
      <c r="F230">
        <f t="shared" si="7"/>
        <v>0</v>
      </c>
    </row>
    <row r="231" spans="1:6" x14ac:dyDescent="0.3">
      <c r="A231" s="11">
        <v>3102605</v>
      </c>
      <c r="B231" s="11" t="s">
        <v>3229</v>
      </c>
      <c r="C231" s="16">
        <v>-22.069500000000001</v>
      </c>
      <c r="D231" s="16">
        <v>-46.572400000000002</v>
      </c>
      <c r="E231">
        <f t="shared" si="6"/>
        <v>0</v>
      </c>
      <c r="F231">
        <f t="shared" si="7"/>
        <v>0</v>
      </c>
    </row>
    <row r="232" spans="1:6" x14ac:dyDescent="0.3">
      <c r="A232" s="11">
        <v>3502101</v>
      </c>
      <c r="B232" s="11" t="s">
        <v>2234</v>
      </c>
      <c r="C232" s="16">
        <v>-20.8948</v>
      </c>
      <c r="D232" s="16">
        <v>-51.378599999999999</v>
      </c>
      <c r="E232">
        <f t="shared" si="6"/>
        <v>0</v>
      </c>
      <c r="F232">
        <f t="shared" si="7"/>
        <v>0</v>
      </c>
    </row>
    <row r="233" spans="1:6" x14ac:dyDescent="0.3">
      <c r="A233" s="11">
        <v>4300661</v>
      </c>
      <c r="B233" s="11" t="s">
        <v>951</v>
      </c>
      <c r="C233" s="16">
        <v>-28.628299999999999</v>
      </c>
      <c r="D233" s="16">
        <v>-51.579700000000003</v>
      </c>
      <c r="E233">
        <f t="shared" si="6"/>
        <v>0</v>
      </c>
      <c r="F233">
        <f t="shared" si="7"/>
        <v>0</v>
      </c>
    </row>
    <row r="234" spans="1:6" x14ac:dyDescent="0.3">
      <c r="A234" s="11">
        <v>3102803</v>
      </c>
      <c r="B234" s="11" t="s">
        <v>3227</v>
      </c>
      <c r="C234" s="16">
        <v>-21.741099999999999</v>
      </c>
      <c r="D234" s="16">
        <v>-44.311700000000002</v>
      </c>
      <c r="E234">
        <f t="shared" si="6"/>
        <v>0</v>
      </c>
      <c r="F234">
        <f t="shared" si="7"/>
        <v>0</v>
      </c>
    </row>
    <row r="235" spans="1:6" x14ac:dyDescent="0.3">
      <c r="A235" s="11">
        <v>3502200</v>
      </c>
      <c r="B235" s="11" t="s">
        <v>2233</v>
      </c>
      <c r="C235" s="16">
        <v>-23.491700000000002</v>
      </c>
      <c r="D235" s="16">
        <v>-48.413899999999998</v>
      </c>
      <c r="E235">
        <f t="shared" si="6"/>
        <v>0</v>
      </c>
      <c r="F235">
        <f t="shared" si="7"/>
        <v>0</v>
      </c>
    </row>
    <row r="236" spans="1:6" x14ac:dyDescent="0.3">
      <c r="A236" s="11">
        <v>3102852</v>
      </c>
      <c r="B236" s="11" t="s">
        <v>3226</v>
      </c>
      <c r="C236" s="16">
        <v>-17.727900000000002</v>
      </c>
      <c r="D236" s="16">
        <v>-42.264099999999999</v>
      </c>
      <c r="E236">
        <f t="shared" si="6"/>
        <v>0</v>
      </c>
      <c r="F236">
        <f t="shared" si="7"/>
        <v>0</v>
      </c>
    </row>
    <row r="237" spans="1:6" x14ac:dyDescent="0.3">
      <c r="A237" s="11">
        <v>5000856</v>
      </c>
      <c r="B237" s="11" t="s">
        <v>463</v>
      </c>
      <c r="C237" s="16">
        <v>-22.152699999999999</v>
      </c>
      <c r="D237" s="16">
        <v>-53.770800000000001</v>
      </c>
      <c r="E237">
        <f t="shared" si="6"/>
        <v>0</v>
      </c>
      <c r="F237">
        <f t="shared" si="7"/>
        <v>0</v>
      </c>
    </row>
    <row r="238" spans="1:6" x14ac:dyDescent="0.3">
      <c r="A238" s="11">
        <v>2601003</v>
      </c>
      <c r="B238" s="11" t="s">
        <v>3976</v>
      </c>
      <c r="C238" s="16">
        <v>-8.88429</v>
      </c>
      <c r="D238" s="16">
        <v>-36.290199999999999</v>
      </c>
      <c r="E238">
        <f t="shared" si="6"/>
        <v>0</v>
      </c>
      <c r="F238">
        <f t="shared" si="7"/>
        <v>0</v>
      </c>
    </row>
    <row r="239" spans="1:6" x14ac:dyDescent="0.3">
      <c r="A239" s="11">
        <v>4200903</v>
      </c>
      <c r="B239" s="11" t="s">
        <v>1243</v>
      </c>
      <c r="C239" s="16">
        <v>-27.570399999999999</v>
      </c>
      <c r="D239" s="16">
        <v>-48.987900000000003</v>
      </c>
      <c r="E239">
        <f t="shared" si="6"/>
        <v>0</v>
      </c>
      <c r="F239">
        <f t="shared" si="7"/>
        <v>0</v>
      </c>
    </row>
    <row r="240" spans="1:6" x14ac:dyDescent="0.3">
      <c r="A240" s="11">
        <v>2901403</v>
      </c>
      <c r="B240" s="11" t="s">
        <v>3634</v>
      </c>
      <c r="C240" s="16">
        <v>-12.0063</v>
      </c>
      <c r="D240" s="16">
        <v>-44.700299999999999</v>
      </c>
      <c r="E240">
        <f t="shared" si="6"/>
        <v>0</v>
      </c>
      <c r="F240">
        <f t="shared" si="7"/>
        <v>0</v>
      </c>
    </row>
    <row r="241" spans="1:6" x14ac:dyDescent="0.3">
      <c r="A241" s="11">
        <v>2200608</v>
      </c>
      <c r="B241" s="11" t="s">
        <v>4694</v>
      </c>
      <c r="C241" s="16">
        <v>-6.08786</v>
      </c>
      <c r="D241" s="16">
        <v>-42.74</v>
      </c>
      <c r="E241">
        <f t="shared" si="6"/>
        <v>0</v>
      </c>
      <c r="F241">
        <f t="shared" si="7"/>
        <v>0</v>
      </c>
    </row>
    <row r="242" spans="1:6" x14ac:dyDescent="0.3">
      <c r="A242" s="11">
        <v>1701051</v>
      </c>
      <c r="B242" s="11" t="s">
        <v>5021</v>
      </c>
      <c r="C242" s="16">
        <v>-6.3917900000000003</v>
      </c>
      <c r="D242" s="16">
        <v>-47.8611</v>
      </c>
      <c r="E242">
        <f t="shared" si="6"/>
        <v>0</v>
      </c>
      <c r="F242">
        <f t="shared" si="7"/>
        <v>0</v>
      </c>
    </row>
    <row r="243" spans="1:6" x14ac:dyDescent="0.3">
      <c r="A243" s="11">
        <v>2400802</v>
      </c>
      <c r="B243" s="11" t="s">
        <v>4310</v>
      </c>
      <c r="C243" s="16">
        <v>-5.6579199999999998</v>
      </c>
      <c r="D243" s="16">
        <v>-36.609400000000001</v>
      </c>
      <c r="E243">
        <f t="shared" si="6"/>
        <v>0</v>
      </c>
      <c r="F243">
        <f t="shared" si="7"/>
        <v>0</v>
      </c>
    </row>
    <row r="244" spans="1:6" x14ac:dyDescent="0.3">
      <c r="A244" s="11">
        <v>3300100</v>
      </c>
      <c r="B244" s="11" t="s">
        <v>5517</v>
      </c>
      <c r="C244" s="16">
        <v>-23.001100000000001</v>
      </c>
      <c r="D244" s="16">
        <v>-44.319600000000001</v>
      </c>
      <c r="E244">
        <f t="shared" si="6"/>
        <v>0</v>
      </c>
      <c r="F244">
        <f t="shared" si="7"/>
        <v>0</v>
      </c>
    </row>
    <row r="245" spans="1:6" x14ac:dyDescent="0.3">
      <c r="A245" s="11">
        <v>2901502</v>
      </c>
      <c r="B245" s="11" t="s">
        <v>3633</v>
      </c>
      <c r="C245" s="16">
        <v>-12.1462</v>
      </c>
      <c r="D245" s="16">
        <v>-39.246200000000002</v>
      </c>
      <c r="E245">
        <f t="shared" si="6"/>
        <v>0</v>
      </c>
      <c r="F245">
        <f t="shared" si="7"/>
        <v>0</v>
      </c>
    </row>
    <row r="246" spans="1:6" x14ac:dyDescent="0.3">
      <c r="A246" s="11">
        <v>4101150</v>
      </c>
      <c r="B246" s="11" t="s">
        <v>1622</v>
      </c>
      <c r="C246" s="16">
        <v>-23.194600000000001</v>
      </c>
      <c r="D246" s="16">
        <v>-51.915399999999998</v>
      </c>
      <c r="E246">
        <f t="shared" si="6"/>
        <v>0</v>
      </c>
      <c r="F246">
        <f t="shared" si="7"/>
        <v>0</v>
      </c>
    </row>
    <row r="247" spans="1:6" x14ac:dyDescent="0.3">
      <c r="A247" s="11">
        <v>5201207</v>
      </c>
      <c r="B247" s="11" t="s">
        <v>232</v>
      </c>
      <c r="C247" s="16">
        <v>-18.3339</v>
      </c>
      <c r="D247" s="16">
        <v>-48.220399999999998</v>
      </c>
      <c r="E247">
        <f t="shared" si="6"/>
        <v>0</v>
      </c>
      <c r="F247">
        <f t="shared" si="7"/>
        <v>0</v>
      </c>
    </row>
    <row r="248" spans="1:6" x14ac:dyDescent="0.3">
      <c r="A248" s="11">
        <v>3502309</v>
      </c>
      <c r="B248" s="11" t="s">
        <v>2232</v>
      </c>
      <c r="C248" s="16">
        <v>-22.792999999999999</v>
      </c>
      <c r="D248" s="16">
        <v>-48.133600000000001</v>
      </c>
      <c r="E248">
        <f t="shared" si="6"/>
        <v>0</v>
      </c>
      <c r="F248">
        <f t="shared" si="7"/>
        <v>0</v>
      </c>
    </row>
    <row r="249" spans="1:6" x14ac:dyDescent="0.3">
      <c r="A249" s="11">
        <v>3502408</v>
      </c>
      <c r="B249" s="11" t="s">
        <v>2231</v>
      </c>
      <c r="C249" s="16">
        <v>-22.293399999999998</v>
      </c>
      <c r="D249" s="16">
        <v>-51.389499999999998</v>
      </c>
      <c r="E249">
        <f t="shared" si="6"/>
        <v>0</v>
      </c>
      <c r="F249">
        <f t="shared" si="7"/>
        <v>0</v>
      </c>
    </row>
    <row r="250" spans="1:6" x14ac:dyDescent="0.3">
      <c r="A250" s="11">
        <v>5201306</v>
      </c>
      <c r="B250" s="11" t="s">
        <v>231</v>
      </c>
      <c r="C250" s="16">
        <v>-16.464200000000002</v>
      </c>
      <c r="D250" s="16">
        <v>-49.9617</v>
      </c>
      <c r="E250">
        <f t="shared" si="6"/>
        <v>0</v>
      </c>
      <c r="F250">
        <f t="shared" si="7"/>
        <v>0</v>
      </c>
    </row>
    <row r="251" spans="1:6" x14ac:dyDescent="0.3">
      <c r="A251" s="11">
        <v>2200707</v>
      </c>
      <c r="B251" s="11" t="s">
        <v>4693</v>
      </c>
      <c r="C251" s="16">
        <v>-9.1856399999999994</v>
      </c>
      <c r="D251" s="16">
        <v>-43.049399999999999</v>
      </c>
      <c r="E251">
        <f t="shared" si="6"/>
        <v>0</v>
      </c>
      <c r="F251">
        <f t="shared" si="7"/>
        <v>0</v>
      </c>
    </row>
    <row r="252" spans="1:6" x14ac:dyDescent="0.3">
      <c r="A252" s="11">
        <v>4201000</v>
      </c>
      <c r="B252" s="11" t="s">
        <v>1242</v>
      </c>
      <c r="C252" s="16">
        <v>-27.689699999999998</v>
      </c>
      <c r="D252" s="16">
        <v>-51.127099999999999</v>
      </c>
      <c r="E252">
        <f t="shared" si="6"/>
        <v>0</v>
      </c>
      <c r="F252">
        <f t="shared" si="7"/>
        <v>0</v>
      </c>
    </row>
    <row r="253" spans="1:6" x14ac:dyDescent="0.3">
      <c r="A253" s="11">
        <v>4201109</v>
      </c>
      <c r="B253" s="11" t="s">
        <v>1241</v>
      </c>
      <c r="C253" s="16">
        <v>-27.901199999999999</v>
      </c>
      <c r="D253" s="16">
        <v>-49.131599999999999</v>
      </c>
      <c r="E253">
        <f t="shared" si="6"/>
        <v>0</v>
      </c>
      <c r="F253">
        <f t="shared" si="7"/>
        <v>0</v>
      </c>
    </row>
    <row r="254" spans="1:6" x14ac:dyDescent="0.3">
      <c r="A254" s="11">
        <v>1300102</v>
      </c>
      <c r="B254" s="11" t="s">
        <v>5244</v>
      </c>
      <c r="C254" s="16">
        <v>-3.7460300000000002</v>
      </c>
      <c r="D254" s="16">
        <v>-61.657499999999999</v>
      </c>
      <c r="E254">
        <f t="shared" si="6"/>
        <v>0</v>
      </c>
      <c r="F254">
        <f t="shared" si="7"/>
        <v>0</v>
      </c>
    </row>
    <row r="255" spans="1:6" x14ac:dyDescent="0.3">
      <c r="A255" s="11">
        <v>4300703</v>
      </c>
      <c r="B255" s="11" t="s">
        <v>950</v>
      </c>
      <c r="C255" s="16">
        <v>-28.969799999999999</v>
      </c>
      <c r="D255" s="16">
        <v>-52.010199999999998</v>
      </c>
      <c r="E255">
        <f t="shared" si="6"/>
        <v>0</v>
      </c>
      <c r="F255">
        <f t="shared" si="7"/>
        <v>0</v>
      </c>
    </row>
    <row r="256" spans="1:6" x14ac:dyDescent="0.3">
      <c r="A256" s="11">
        <v>2901601</v>
      </c>
      <c r="B256" s="11" t="s">
        <v>3632</v>
      </c>
      <c r="C256" s="16">
        <v>-10.3856</v>
      </c>
      <c r="D256" s="16">
        <v>-38.3401</v>
      </c>
      <c r="E256">
        <f t="shared" si="6"/>
        <v>0</v>
      </c>
      <c r="F256">
        <f t="shared" si="7"/>
        <v>0</v>
      </c>
    </row>
    <row r="257" spans="1:6" x14ac:dyDescent="0.3">
      <c r="A257" s="11">
        <v>4101200</v>
      </c>
      <c r="B257" s="11" t="s">
        <v>1621</v>
      </c>
      <c r="C257" s="16">
        <v>-25.438600000000001</v>
      </c>
      <c r="D257" s="16">
        <v>-48.719099999999997</v>
      </c>
      <c r="E257">
        <f t="shared" si="6"/>
        <v>0</v>
      </c>
      <c r="F257">
        <f t="shared" si="7"/>
        <v>0</v>
      </c>
    </row>
    <row r="258" spans="1:6" x14ac:dyDescent="0.3">
      <c r="A258" s="11">
        <v>2300804</v>
      </c>
      <c r="B258" s="11" t="s">
        <v>4479</v>
      </c>
      <c r="C258" s="16">
        <v>-6.76919</v>
      </c>
      <c r="D258" s="16">
        <v>-39.987000000000002</v>
      </c>
      <c r="E258">
        <f t="shared" si="6"/>
        <v>0</v>
      </c>
      <c r="F258">
        <f t="shared" si="7"/>
        <v>0</v>
      </c>
    </row>
    <row r="259" spans="1:6" x14ac:dyDescent="0.3">
      <c r="A259" s="11">
        <v>2200806</v>
      </c>
      <c r="B259" s="11" t="s">
        <v>4692</v>
      </c>
      <c r="C259" s="16">
        <v>-7.2127600000000003</v>
      </c>
      <c r="D259" s="16">
        <v>-44.188899999999997</v>
      </c>
      <c r="E259">
        <f t="shared" ref="E259:E322" si="8">IF((C259&lt;-80),"erro",0)</f>
        <v>0</v>
      </c>
      <c r="F259">
        <f t="shared" ref="F259:F322" si="9">IF((D259&lt;-80),"erro",0)</f>
        <v>0</v>
      </c>
    </row>
    <row r="260" spans="1:6" x14ac:dyDescent="0.3">
      <c r="A260" s="11">
        <v>2901700</v>
      </c>
      <c r="B260" s="11" t="s">
        <v>3631</v>
      </c>
      <c r="C260" s="16">
        <v>-12.4335</v>
      </c>
      <c r="D260" s="16">
        <v>-39.117600000000003</v>
      </c>
      <c r="E260">
        <f t="shared" si="8"/>
        <v>0</v>
      </c>
      <c r="F260">
        <f t="shared" si="9"/>
        <v>0</v>
      </c>
    </row>
    <row r="261" spans="1:6" x14ac:dyDescent="0.3">
      <c r="A261" s="11">
        <v>4201208</v>
      </c>
      <c r="B261" s="11" t="s">
        <v>1240</v>
      </c>
      <c r="C261" s="16">
        <v>-27.519100000000002</v>
      </c>
      <c r="D261" s="16">
        <v>-48.765999999999998</v>
      </c>
      <c r="E261">
        <f t="shared" si="8"/>
        <v>0</v>
      </c>
      <c r="F261">
        <f t="shared" si="9"/>
        <v>0</v>
      </c>
    </row>
    <row r="262" spans="1:6" x14ac:dyDescent="0.3">
      <c r="A262" s="11">
        <v>3102902</v>
      </c>
      <c r="B262" s="11" t="s">
        <v>1240</v>
      </c>
      <c r="C262" s="16">
        <v>-21.321000000000002</v>
      </c>
      <c r="D262" s="16">
        <v>-43.745100000000001</v>
      </c>
      <c r="E262">
        <f t="shared" si="8"/>
        <v>0</v>
      </c>
      <c r="F262">
        <f t="shared" si="9"/>
        <v>0</v>
      </c>
    </row>
    <row r="263" spans="1:6" x14ac:dyDescent="0.3">
      <c r="A263" s="11">
        <v>3103009</v>
      </c>
      <c r="B263" s="11" t="s">
        <v>3225</v>
      </c>
      <c r="C263" s="16">
        <v>-19.649100000000001</v>
      </c>
      <c r="D263" s="16">
        <v>-42.873199999999997</v>
      </c>
      <c r="E263">
        <f t="shared" si="8"/>
        <v>0</v>
      </c>
      <c r="F263">
        <f t="shared" si="9"/>
        <v>0</v>
      </c>
    </row>
    <row r="264" spans="1:6" x14ac:dyDescent="0.3">
      <c r="A264" s="11">
        <v>2901809</v>
      </c>
      <c r="B264" s="11" t="s">
        <v>3630</v>
      </c>
      <c r="C264" s="16">
        <v>-10.576700000000001</v>
      </c>
      <c r="D264" s="16">
        <v>-40.278500000000001</v>
      </c>
      <c r="E264">
        <f t="shared" si="8"/>
        <v>0</v>
      </c>
      <c r="F264">
        <f t="shared" si="9"/>
        <v>0</v>
      </c>
    </row>
    <row r="265" spans="1:6" x14ac:dyDescent="0.3">
      <c r="A265" s="11">
        <v>5000906</v>
      </c>
      <c r="B265" s="11" t="s">
        <v>462</v>
      </c>
      <c r="C265" s="16">
        <v>-22.192699999999999</v>
      </c>
      <c r="D265" s="16">
        <v>-55.951700000000002</v>
      </c>
      <c r="E265">
        <f t="shared" si="8"/>
        <v>0</v>
      </c>
      <c r="F265">
        <f t="shared" si="9"/>
        <v>0</v>
      </c>
    </row>
    <row r="266" spans="1:6" x14ac:dyDescent="0.3">
      <c r="A266" s="11">
        <v>2400901</v>
      </c>
      <c r="B266" s="11" t="s">
        <v>4309</v>
      </c>
      <c r="C266" s="16">
        <v>-6.2136699999999996</v>
      </c>
      <c r="D266" s="16">
        <v>-37.883400000000002</v>
      </c>
      <c r="E266">
        <f t="shared" si="8"/>
        <v>0</v>
      </c>
      <c r="F266">
        <f t="shared" si="9"/>
        <v>0</v>
      </c>
    </row>
    <row r="267" spans="1:6" x14ac:dyDescent="0.3">
      <c r="A267" s="11">
        <v>4101309</v>
      </c>
      <c r="B267" s="11" t="s">
        <v>1620</v>
      </c>
      <c r="C267" s="16">
        <v>-25.980399999999999</v>
      </c>
      <c r="D267" s="16">
        <v>-50.197200000000002</v>
      </c>
      <c r="E267">
        <f t="shared" si="8"/>
        <v>0</v>
      </c>
      <c r="F267">
        <f t="shared" si="9"/>
        <v>0</v>
      </c>
    </row>
    <row r="268" spans="1:6" x14ac:dyDescent="0.3">
      <c r="A268" s="11">
        <v>4300802</v>
      </c>
      <c r="B268" s="11" t="s">
        <v>949</v>
      </c>
      <c r="C268" s="16">
        <v>-28.8565</v>
      </c>
      <c r="D268" s="16">
        <v>-51.2883</v>
      </c>
      <c r="E268">
        <f t="shared" si="8"/>
        <v>0</v>
      </c>
      <c r="F268">
        <f t="shared" si="9"/>
        <v>0</v>
      </c>
    </row>
    <row r="269" spans="1:6" x14ac:dyDescent="0.3">
      <c r="A269" s="11">
        <v>3103108</v>
      </c>
      <c r="B269" s="11" t="s">
        <v>3224</v>
      </c>
      <c r="C269" s="16">
        <v>-21.019200000000001</v>
      </c>
      <c r="D269" s="16">
        <v>-42.110900000000001</v>
      </c>
      <c r="E269">
        <f t="shared" si="8"/>
        <v>0</v>
      </c>
      <c r="F269">
        <f t="shared" si="9"/>
        <v>0</v>
      </c>
    </row>
    <row r="270" spans="1:6" x14ac:dyDescent="0.3">
      <c r="A270" s="11">
        <v>2500775</v>
      </c>
      <c r="B270" s="11" t="s">
        <v>2230</v>
      </c>
      <c r="C270" s="16">
        <v>-6.7846599999999997</v>
      </c>
      <c r="D270" s="16">
        <v>-38.080300000000001</v>
      </c>
      <c r="E270">
        <f t="shared" si="8"/>
        <v>0</v>
      </c>
      <c r="F270">
        <f t="shared" si="9"/>
        <v>0</v>
      </c>
    </row>
    <row r="271" spans="1:6" x14ac:dyDescent="0.3">
      <c r="A271" s="11">
        <v>3502507</v>
      </c>
      <c r="B271" s="11" t="s">
        <v>2230</v>
      </c>
      <c r="C271" s="16">
        <v>-22.849499999999999</v>
      </c>
      <c r="D271" s="16">
        <v>-45.232500000000002</v>
      </c>
      <c r="E271">
        <f t="shared" si="8"/>
        <v>0</v>
      </c>
      <c r="F271">
        <f t="shared" si="9"/>
        <v>0</v>
      </c>
    </row>
    <row r="272" spans="1:6" x14ac:dyDescent="0.3">
      <c r="A272" s="11">
        <v>3502606</v>
      </c>
      <c r="B272" s="11" t="s">
        <v>5654</v>
      </c>
      <c r="C272" s="16">
        <v>-20.448699999999999</v>
      </c>
      <c r="D272" s="16">
        <v>-50.883499999999998</v>
      </c>
      <c r="E272">
        <f t="shared" si="8"/>
        <v>0</v>
      </c>
      <c r="F272">
        <f t="shared" si="9"/>
        <v>0</v>
      </c>
    </row>
    <row r="273" spans="1:6" x14ac:dyDescent="0.3">
      <c r="A273" s="11">
        <v>5201405</v>
      </c>
      <c r="B273" s="11" t="s">
        <v>230</v>
      </c>
      <c r="C273" s="16">
        <v>-16.819800000000001</v>
      </c>
      <c r="D273" s="16">
        <v>-49.246899999999997</v>
      </c>
      <c r="E273">
        <f t="shared" si="8"/>
        <v>0</v>
      </c>
      <c r="F273">
        <f t="shared" si="9"/>
        <v>0</v>
      </c>
    </row>
    <row r="274" spans="1:6" x14ac:dyDescent="0.3">
      <c r="A274" s="11">
        <v>5201454</v>
      </c>
      <c r="B274" s="11" t="s">
        <v>229</v>
      </c>
      <c r="C274" s="16">
        <v>-18.2941</v>
      </c>
      <c r="D274" s="16">
        <v>-51.151600000000002</v>
      </c>
      <c r="E274">
        <f t="shared" si="8"/>
        <v>0</v>
      </c>
      <c r="F274">
        <f t="shared" si="9"/>
        <v>0</v>
      </c>
    </row>
    <row r="275" spans="1:6" x14ac:dyDescent="0.3">
      <c r="A275" s="11">
        <v>1701101</v>
      </c>
      <c r="B275" s="11" t="s">
        <v>5020</v>
      </c>
      <c r="C275" s="16">
        <v>-9.9413900000000002</v>
      </c>
      <c r="D275" s="16">
        <v>-47.963799999999999</v>
      </c>
      <c r="E275">
        <f t="shared" si="8"/>
        <v>0</v>
      </c>
      <c r="F275">
        <f t="shared" si="9"/>
        <v>0</v>
      </c>
    </row>
    <row r="276" spans="1:6" x14ac:dyDescent="0.3">
      <c r="A276" s="11">
        <v>5001003</v>
      </c>
      <c r="B276" s="11" t="s">
        <v>461</v>
      </c>
      <c r="C276" s="16">
        <v>-20.087299999999999</v>
      </c>
      <c r="D276" s="16">
        <v>-51.0961</v>
      </c>
      <c r="E276">
        <f t="shared" si="8"/>
        <v>0</v>
      </c>
      <c r="F276">
        <f t="shared" si="9"/>
        <v>0</v>
      </c>
    </row>
    <row r="277" spans="1:6" x14ac:dyDescent="0.3">
      <c r="A277" s="11">
        <v>3300159</v>
      </c>
      <c r="B277" s="11" t="s">
        <v>2346</v>
      </c>
      <c r="C277" s="16">
        <v>-21.6252</v>
      </c>
      <c r="D277" s="16">
        <v>-42.101700000000001</v>
      </c>
      <c r="E277">
        <f t="shared" si="8"/>
        <v>0</v>
      </c>
      <c r="F277">
        <f t="shared" si="9"/>
        <v>0</v>
      </c>
    </row>
    <row r="278" spans="1:6" x14ac:dyDescent="0.3">
      <c r="A278" s="11">
        <v>3200508</v>
      </c>
      <c r="B278" s="11" t="s">
        <v>2418</v>
      </c>
      <c r="C278" s="16">
        <v>-21.1523</v>
      </c>
      <c r="D278" s="16">
        <v>-41.569299999999998</v>
      </c>
      <c r="E278">
        <f t="shared" si="8"/>
        <v>0</v>
      </c>
      <c r="F278">
        <f t="shared" si="9"/>
        <v>0</v>
      </c>
    </row>
    <row r="279" spans="1:6" x14ac:dyDescent="0.3">
      <c r="A279" s="11">
        <v>5100805</v>
      </c>
      <c r="B279" s="11" t="s">
        <v>382</v>
      </c>
      <c r="C279" s="16">
        <v>-9.5398099999999992</v>
      </c>
      <c r="D279" s="16">
        <v>-57.4587</v>
      </c>
      <c r="E279">
        <f t="shared" si="8"/>
        <v>0</v>
      </c>
      <c r="F279">
        <f t="shared" si="9"/>
        <v>0</v>
      </c>
    </row>
    <row r="280" spans="1:6" x14ac:dyDescent="0.3">
      <c r="A280" s="11">
        <v>3502705</v>
      </c>
      <c r="B280" s="11" t="s">
        <v>2228</v>
      </c>
      <c r="C280" s="16">
        <v>-24.5108</v>
      </c>
      <c r="D280" s="16">
        <v>-48.844299999999997</v>
      </c>
      <c r="E280">
        <f t="shared" si="8"/>
        <v>0</v>
      </c>
      <c r="F280">
        <f t="shared" si="9"/>
        <v>0</v>
      </c>
    </row>
    <row r="281" spans="1:6" x14ac:dyDescent="0.3">
      <c r="A281" s="11">
        <v>2100832</v>
      </c>
      <c r="B281" s="11" t="s">
        <v>5483</v>
      </c>
      <c r="C281" s="16">
        <v>-1.45862</v>
      </c>
      <c r="D281" s="16">
        <v>-45.086399999999998</v>
      </c>
      <c r="E281">
        <f t="shared" si="8"/>
        <v>0</v>
      </c>
      <c r="F281">
        <f t="shared" si="9"/>
        <v>0</v>
      </c>
    </row>
    <row r="282" spans="1:6" x14ac:dyDescent="0.3">
      <c r="A282" s="11">
        <v>4201257</v>
      </c>
      <c r="B282" s="11" t="s">
        <v>1239</v>
      </c>
      <c r="C282" s="16">
        <v>-27.037500000000001</v>
      </c>
      <c r="D282" s="16">
        <v>-49.388500000000001</v>
      </c>
      <c r="E282">
        <f t="shared" si="8"/>
        <v>0</v>
      </c>
      <c r="F282">
        <f t="shared" si="9"/>
        <v>0</v>
      </c>
    </row>
    <row r="283" spans="1:6" x14ac:dyDescent="0.3">
      <c r="A283" s="11">
        <v>2401008</v>
      </c>
      <c r="B283" s="11" t="s">
        <v>4308</v>
      </c>
      <c r="C283" s="16">
        <v>-5.6534899999999997</v>
      </c>
      <c r="D283" s="16">
        <v>-37.794600000000003</v>
      </c>
      <c r="E283">
        <f t="shared" si="8"/>
        <v>0</v>
      </c>
      <c r="F283">
        <f t="shared" si="9"/>
        <v>0</v>
      </c>
    </row>
    <row r="284" spans="1:6" x14ac:dyDescent="0.3">
      <c r="A284" s="11">
        <v>2901908</v>
      </c>
      <c r="B284" s="11" t="s">
        <v>3629</v>
      </c>
      <c r="C284" s="16">
        <v>-11.6577</v>
      </c>
      <c r="D284" s="16">
        <v>-38.081400000000002</v>
      </c>
      <c r="E284">
        <f t="shared" si="8"/>
        <v>0</v>
      </c>
      <c r="F284">
        <f t="shared" si="9"/>
        <v>0</v>
      </c>
    </row>
    <row r="285" spans="1:6" x14ac:dyDescent="0.3">
      <c r="A285" s="11">
        <v>5201504</v>
      </c>
      <c r="B285" s="11" t="s">
        <v>228</v>
      </c>
      <c r="C285" s="16">
        <v>-18.960699999999999</v>
      </c>
      <c r="D285" s="16">
        <v>-51.923200000000001</v>
      </c>
      <c r="E285">
        <f t="shared" si="8"/>
        <v>0</v>
      </c>
      <c r="F285">
        <f t="shared" si="9"/>
        <v>0</v>
      </c>
    </row>
    <row r="286" spans="1:6" x14ac:dyDescent="0.3">
      <c r="A286" s="11">
        <v>2901957</v>
      </c>
      <c r="B286" s="11" t="s">
        <v>3628</v>
      </c>
      <c r="C286" s="16">
        <v>-13.854200000000001</v>
      </c>
      <c r="D286" s="16">
        <v>-39.750100000000003</v>
      </c>
      <c r="E286">
        <f t="shared" si="8"/>
        <v>0</v>
      </c>
      <c r="F286">
        <f t="shared" si="9"/>
        <v>0</v>
      </c>
    </row>
    <row r="287" spans="1:6" x14ac:dyDescent="0.3">
      <c r="A287" s="11">
        <v>4101408</v>
      </c>
      <c r="B287" s="11" t="s">
        <v>1619</v>
      </c>
      <c r="C287" s="16">
        <v>-23.55</v>
      </c>
      <c r="D287" s="16">
        <v>-51.463500000000003</v>
      </c>
      <c r="E287">
        <f t="shared" si="8"/>
        <v>0</v>
      </c>
      <c r="F287">
        <f t="shared" si="9"/>
        <v>0</v>
      </c>
    </row>
    <row r="288" spans="1:6" x14ac:dyDescent="0.3">
      <c r="A288" s="11">
        <v>1300144</v>
      </c>
      <c r="B288" s="11" t="s">
        <v>5243</v>
      </c>
      <c r="C288" s="16">
        <v>-7.1940900000000001</v>
      </c>
      <c r="D288" s="16">
        <v>-59.896000000000001</v>
      </c>
      <c r="E288">
        <f t="shared" si="8"/>
        <v>0</v>
      </c>
      <c r="F288">
        <f t="shared" si="9"/>
        <v>0</v>
      </c>
    </row>
    <row r="289" spans="1:6" x14ac:dyDescent="0.3">
      <c r="A289" s="11">
        <v>2300903</v>
      </c>
      <c r="B289" s="11" t="s">
        <v>4478</v>
      </c>
      <c r="C289" s="16">
        <v>-3.9450599999999998</v>
      </c>
      <c r="D289" s="16">
        <v>-39.435899999999997</v>
      </c>
      <c r="E289">
        <f t="shared" si="8"/>
        <v>0</v>
      </c>
      <c r="F289">
        <f t="shared" si="9"/>
        <v>0</v>
      </c>
    </row>
    <row r="290" spans="1:6" x14ac:dyDescent="0.3">
      <c r="A290" s="11">
        <v>2800209</v>
      </c>
      <c r="B290" s="11" t="s">
        <v>3721</v>
      </c>
      <c r="C290" s="16">
        <v>-10.278</v>
      </c>
      <c r="D290" s="16">
        <v>-37.014800000000001</v>
      </c>
      <c r="E290">
        <f t="shared" si="8"/>
        <v>0</v>
      </c>
      <c r="F290">
        <f t="shared" si="9"/>
        <v>0</v>
      </c>
    </row>
    <row r="291" spans="1:6" x14ac:dyDescent="0.3">
      <c r="A291" s="11">
        <v>5001102</v>
      </c>
      <c r="B291" s="11" t="s">
        <v>460</v>
      </c>
      <c r="C291" s="16">
        <v>-20.4666</v>
      </c>
      <c r="D291" s="16">
        <v>-55.786799999999999</v>
      </c>
      <c r="E291">
        <f t="shared" si="8"/>
        <v>0</v>
      </c>
      <c r="F291">
        <f t="shared" si="9"/>
        <v>0</v>
      </c>
    </row>
    <row r="292" spans="1:6" x14ac:dyDescent="0.3">
      <c r="A292" s="11">
        <v>2301000</v>
      </c>
      <c r="B292" s="11" t="s">
        <v>4477</v>
      </c>
      <c r="C292" s="16">
        <v>-3.8992900000000001</v>
      </c>
      <c r="D292" s="16">
        <v>-38.389600000000002</v>
      </c>
      <c r="E292">
        <f t="shared" si="8"/>
        <v>0</v>
      </c>
      <c r="F292">
        <f t="shared" si="9"/>
        <v>0</v>
      </c>
    </row>
    <row r="293" spans="1:6" x14ac:dyDescent="0.3">
      <c r="A293" s="11">
        <v>4201273</v>
      </c>
      <c r="B293" s="11" t="s">
        <v>1238</v>
      </c>
      <c r="C293" s="16">
        <v>-27.1587</v>
      </c>
      <c r="D293" s="16">
        <v>-52.142299999999999</v>
      </c>
      <c r="E293">
        <f t="shared" si="8"/>
        <v>0</v>
      </c>
      <c r="F293">
        <f t="shared" si="9"/>
        <v>0</v>
      </c>
    </row>
    <row r="294" spans="1:6" x14ac:dyDescent="0.3">
      <c r="A294" s="11">
        <v>2500809</v>
      </c>
      <c r="B294" s="11" t="s">
        <v>4169</v>
      </c>
      <c r="C294" s="16">
        <v>-6.8437400000000004</v>
      </c>
      <c r="D294" s="16">
        <v>-35.373699999999999</v>
      </c>
      <c r="E294">
        <f t="shared" si="8"/>
        <v>0</v>
      </c>
      <c r="F294">
        <f t="shared" si="9"/>
        <v>0</v>
      </c>
    </row>
    <row r="295" spans="1:6" x14ac:dyDescent="0.3">
      <c r="A295" s="11">
        <v>3103207</v>
      </c>
      <c r="B295" s="11" t="s">
        <v>3223</v>
      </c>
      <c r="C295" s="16">
        <v>-19.195499999999999</v>
      </c>
      <c r="D295" s="16">
        <v>-44.249299999999998</v>
      </c>
      <c r="E295">
        <f t="shared" si="8"/>
        <v>0</v>
      </c>
      <c r="F295">
        <f t="shared" si="9"/>
        <v>0</v>
      </c>
    </row>
    <row r="296" spans="1:6" x14ac:dyDescent="0.3">
      <c r="A296" s="11">
        <v>2800308</v>
      </c>
      <c r="B296" s="11" t="s">
        <v>3720</v>
      </c>
      <c r="C296" s="16">
        <v>-10.9091</v>
      </c>
      <c r="D296" s="16">
        <v>-37.067700000000002</v>
      </c>
      <c r="E296">
        <f t="shared" si="8"/>
        <v>0</v>
      </c>
      <c r="F296">
        <f t="shared" si="9"/>
        <v>0</v>
      </c>
    </row>
    <row r="297" spans="1:6" x14ac:dyDescent="0.3">
      <c r="A297" s="11">
        <v>3502754</v>
      </c>
      <c r="B297" s="11" t="s">
        <v>2227</v>
      </c>
      <c r="C297" s="16">
        <v>-23.436599999999999</v>
      </c>
      <c r="D297" s="16">
        <v>-47.0608</v>
      </c>
      <c r="E297">
        <f t="shared" si="8"/>
        <v>0</v>
      </c>
      <c r="F297">
        <f t="shared" si="9"/>
        <v>0</v>
      </c>
    </row>
    <row r="298" spans="1:6" x14ac:dyDescent="0.3">
      <c r="A298" s="11">
        <v>2902054</v>
      </c>
      <c r="B298" s="11" t="s">
        <v>3626</v>
      </c>
      <c r="C298" s="16">
        <v>-12.22</v>
      </c>
      <c r="D298" s="16">
        <v>-38.2027</v>
      </c>
      <c r="E298">
        <f t="shared" si="8"/>
        <v>0</v>
      </c>
      <c r="F298">
        <f t="shared" si="9"/>
        <v>0</v>
      </c>
    </row>
    <row r="299" spans="1:6" x14ac:dyDescent="0.3">
      <c r="A299" s="11">
        <v>2301109</v>
      </c>
      <c r="B299" s="11" t="s">
        <v>4476</v>
      </c>
      <c r="C299" s="16">
        <v>-4.5582599999999998</v>
      </c>
      <c r="D299" s="16">
        <v>-37.767899999999997</v>
      </c>
      <c r="E299">
        <f t="shared" si="8"/>
        <v>0</v>
      </c>
      <c r="F299">
        <f t="shared" si="9"/>
        <v>0</v>
      </c>
    </row>
    <row r="300" spans="1:6" x14ac:dyDescent="0.3">
      <c r="A300" s="11">
        <v>2902005</v>
      </c>
      <c r="B300" s="11" t="s">
        <v>3627</v>
      </c>
      <c r="C300" s="16">
        <v>-14.428000000000001</v>
      </c>
      <c r="D300" s="16">
        <v>-41.464799999999997</v>
      </c>
      <c r="E300">
        <f t="shared" si="8"/>
        <v>0</v>
      </c>
      <c r="F300">
        <f t="shared" si="9"/>
        <v>0</v>
      </c>
    </row>
    <row r="301" spans="1:6" x14ac:dyDescent="0.3">
      <c r="A301" s="11">
        <v>3502804</v>
      </c>
      <c r="B301" s="11" t="s">
        <v>2226</v>
      </c>
      <c r="C301" s="16">
        <v>-21.207599999999999</v>
      </c>
      <c r="D301" s="16">
        <v>-50.440100000000001</v>
      </c>
      <c r="E301">
        <f t="shared" si="8"/>
        <v>0</v>
      </c>
      <c r="F301">
        <f t="shared" si="9"/>
        <v>0</v>
      </c>
    </row>
    <row r="302" spans="1:6" x14ac:dyDescent="0.3">
      <c r="A302" s="11">
        <v>2902104</v>
      </c>
      <c r="B302" s="11" t="s">
        <v>3625</v>
      </c>
      <c r="C302" s="16">
        <v>-11.3253</v>
      </c>
      <c r="D302" s="16">
        <v>-38.958399999999997</v>
      </c>
      <c r="E302">
        <f t="shared" si="8"/>
        <v>0</v>
      </c>
      <c r="F302">
        <f t="shared" si="9"/>
        <v>0</v>
      </c>
    </row>
    <row r="303" spans="1:6" x14ac:dyDescent="0.3">
      <c r="A303" s="11">
        <v>3103306</v>
      </c>
      <c r="B303" s="11" t="s">
        <v>3222</v>
      </c>
      <c r="C303" s="16">
        <v>-21.3446</v>
      </c>
      <c r="D303" s="16">
        <v>-43.373600000000003</v>
      </c>
      <c r="E303">
        <f t="shared" si="8"/>
        <v>0</v>
      </c>
      <c r="F303">
        <f t="shared" si="9"/>
        <v>0</v>
      </c>
    </row>
    <row r="304" spans="1:6" x14ac:dyDescent="0.3">
      <c r="A304" s="11">
        <v>2601052</v>
      </c>
      <c r="B304" s="11" t="s">
        <v>3975</v>
      </c>
      <c r="C304" s="16">
        <v>-7.7839099999999997</v>
      </c>
      <c r="D304" s="16">
        <v>-35.0809</v>
      </c>
      <c r="E304">
        <f t="shared" si="8"/>
        <v>0</v>
      </c>
      <c r="F304">
        <f t="shared" si="9"/>
        <v>0</v>
      </c>
    </row>
    <row r="305" spans="1:6" x14ac:dyDescent="0.3">
      <c r="A305" s="11">
        <v>2301208</v>
      </c>
      <c r="B305" s="11" t="s">
        <v>4475</v>
      </c>
      <c r="C305" s="16">
        <v>-4.3687199999999997</v>
      </c>
      <c r="D305" s="16">
        <v>-38.8125</v>
      </c>
      <c r="E305">
        <f t="shared" si="8"/>
        <v>0</v>
      </c>
      <c r="F305">
        <f t="shared" si="9"/>
        <v>0</v>
      </c>
    </row>
    <row r="306" spans="1:6" x14ac:dyDescent="0.3">
      <c r="A306" s="11">
        <v>3502903</v>
      </c>
      <c r="B306" s="11" t="s">
        <v>2225</v>
      </c>
      <c r="C306" s="16">
        <v>-23.5029</v>
      </c>
      <c r="D306" s="16">
        <v>-47.616599999999998</v>
      </c>
      <c r="E306">
        <f t="shared" si="8"/>
        <v>0</v>
      </c>
      <c r="F306">
        <f t="shared" si="9"/>
        <v>0</v>
      </c>
    </row>
    <row r="307" spans="1:6" x14ac:dyDescent="0.3">
      <c r="A307" s="11">
        <v>3200607</v>
      </c>
      <c r="B307" s="11" t="s">
        <v>2417</v>
      </c>
      <c r="C307" s="16">
        <v>-19.82</v>
      </c>
      <c r="D307" s="16">
        <v>-40.276400000000002</v>
      </c>
      <c r="E307">
        <f t="shared" si="8"/>
        <v>0</v>
      </c>
      <c r="F307">
        <f t="shared" si="9"/>
        <v>0</v>
      </c>
    </row>
    <row r="308" spans="1:6" x14ac:dyDescent="0.3">
      <c r="A308" s="11">
        <v>5201603</v>
      </c>
      <c r="B308" s="11" t="s">
        <v>227</v>
      </c>
      <c r="C308" s="16">
        <v>-16.356300000000001</v>
      </c>
      <c r="D308" s="16">
        <v>-49.680399999999999</v>
      </c>
      <c r="E308">
        <f t="shared" si="8"/>
        <v>0</v>
      </c>
      <c r="F308">
        <f t="shared" si="9"/>
        <v>0</v>
      </c>
    </row>
    <row r="309" spans="1:6" x14ac:dyDescent="0.3">
      <c r="A309" s="11">
        <v>3103405</v>
      </c>
      <c r="B309" s="11" t="s">
        <v>3221</v>
      </c>
      <c r="C309" s="16">
        <v>-16.8523</v>
      </c>
      <c r="D309" s="16">
        <v>-42.063699999999997</v>
      </c>
      <c r="E309">
        <f t="shared" si="8"/>
        <v>0</v>
      </c>
      <c r="F309">
        <f t="shared" si="9"/>
        <v>0</v>
      </c>
    </row>
    <row r="310" spans="1:6" x14ac:dyDescent="0.3">
      <c r="A310" s="11">
        <v>5201702</v>
      </c>
      <c r="B310" s="11" t="s">
        <v>226</v>
      </c>
      <c r="C310" s="16">
        <v>-15.8955</v>
      </c>
      <c r="D310" s="16">
        <v>-52.237200000000001</v>
      </c>
      <c r="E310">
        <f t="shared" si="8"/>
        <v>0</v>
      </c>
      <c r="F310">
        <f t="shared" si="9"/>
        <v>0</v>
      </c>
    </row>
    <row r="311" spans="1:6" x14ac:dyDescent="0.3">
      <c r="A311" s="11">
        <v>5201801</v>
      </c>
      <c r="B311" s="11" t="s">
        <v>225</v>
      </c>
      <c r="C311" s="16">
        <v>-16.9087</v>
      </c>
      <c r="D311" s="16">
        <v>-49.447600000000001</v>
      </c>
      <c r="E311">
        <f t="shared" si="8"/>
        <v>0</v>
      </c>
      <c r="F311">
        <f t="shared" si="9"/>
        <v>0</v>
      </c>
    </row>
    <row r="312" spans="1:6" x14ac:dyDescent="0.3">
      <c r="A312" s="11">
        <v>1701309</v>
      </c>
      <c r="B312" s="11" t="s">
        <v>5019</v>
      </c>
      <c r="C312" s="16">
        <v>-7.16005</v>
      </c>
      <c r="D312" s="16">
        <v>-48.5291</v>
      </c>
      <c r="E312">
        <f t="shared" si="8"/>
        <v>0</v>
      </c>
      <c r="F312">
        <f t="shared" si="9"/>
        <v>0</v>
      </c>
    </row>
    <row r="313" spans="1:6" x14ac:dyDescent="0.3">
      <c r="A313" s="11">
        <v>1701903</v>
      </c>
      <c r="B313" s="11" t="s">
        <v>5018</v>
      </c>
      <c r="C313" s="16">
        <v>-8.8075500000000009</v>
      </c>
      <c r="D313" s="16">
        <v>-49.556899999999999</v>
      </c>
      <c r="E313">
        <f t="shared" si="8"/>
        <v>0</v>
      </c>
      <c r="F313">
        <f t="shared" si="9"/>
        <v>0</v>
      </c>
    </row>
    <row r="314" spans="1:6" x14ac:dyDescent="0.3">
      <c r="A314" s="11">
        <v>1702000</v>
      </c>
      <c r="B314" s="11" t="s">
        <v>5017</v>
      </c>
      <c r="C314" s="16">
        <v>-12.928900000000001</v>
      </c>
      <c r="D314" s="16">
        <v>-49.823099999999997</v>
      </c>
      <c r="E314">
        <f t="shared" si="8"/>
        <v>0</v>
      </c>
      <c r="F314">
        <f t="shared" si="9"/>
        <v>0</v>
      </c>
    </row>
    <row r="315" spans="1:6" x14ac:dyDescent="0.3">
      <c r="A315" s="11">
        <v>5101001</v>
      </c>
      <c r="B315" s="11" t="s">
        <v>381</v>
      </c>
      <c r="C315" s="16">
        <v>-15.729100000000001</v>
      </c>
      <c r="D315" s="16">
        <v>-51.834099999999999</v>
      </c>
      <c r="E315">
        <f t="shared" si="8"/>
        <v>0</v>
      </c>
      <c r="F315">
        <f t="shared" si="9"/>
        <v>0</v>
      </c>
    </row>
    <row r="316" spans="1:6" x14ac:dyDescent="0.3">
      <c r="A316" s="11">
        <v>1702109</v>
      </c>
      <c r="B316" s="11" t="s">
        <v>5016</v>
      </c>
      <c r="C316" s="16">
        <v>-7.19238</v>
      </c>
      <c r="D316" s="16">
        <v>-48.2044</v>
      </c>
      <c r="E316">
        <f t="shared" si="8"/>
        <v>0</v>
      </c>
      <c r="F316">
        <f t="shared" si="9"/>
        <v>0</v>
      </c>
    </row>
    <row r="317" spans="1:6" x14ac:dyDescent="0.3">
      <c r="A317" s="11">
        <v>5101209</v>
      </c>
      <c r="B317" s="11" t="s">
        <v>380</v>
      </c>
      <c r="C317" s="16">
        <v>-16.856999999999999</v>
      </c>
      <c r="D317" s="16">
        <v>-53.031799999999997</v>
      </c>
      <c r="E317">
        <f t="shared" si="8"/>
        <v>0</v>
      </c>
      <c r="F317">
        <f t="shared" si="9"/>
        <v>0</v>
      </c>
    </row>
    <row r="318" spans="1:6" x14ac:dyDescent="0.3">
      <c r="A318" s="11">
        <v>1702158</v>
      </c>
      <c r="B318" s="11" t="s">
        <v>4887</v>
      </c>
      <c r="C318" s="16">
        <v>-6.5822500000000002</v>
      </c>
      <c r="D318" s="16">
        <v>-48.639499999999998</v>
      </c>
      <c r="E318">
        <f t="shared" si="8"/>
        <v>0</v>
      </c>
      <c r="F318">
        <f t="shared" si="9"/>
        <v>0</v>
      </c>
    </row>
    <row r="319" spans="1:6" x14ac:dyDescent="0.3">
      <c r="A319" s="11">
        <v>2100873</v>
      </c>
      <c r="B319" s="11" t="s">
        <v>4887</v>
      </c>
      <c r="C319" s="16">
        <v>-2.9464399999999999</v>
      </c>
      <c r="D319" s="16">
        <v>-45.658900000000003</v>
      </c>
      <c r="E319">
        <f t="shared" si="8"/>
        <v>0</v>
      </c>
      <c r="F319">
        <f t="shared" si="9"/>
        <v>0</v>
      </c>
    </row>
    <row r="320" spans="1:6" x14ac:dyDescent="0.3">
      <c r="A320" s="11">
        <v>5202155</v>
      </c>
      <c r="B320" s="11" t="s">
        <v>224</v>
      </c>
      <c r="C320" s="16">
        <v>-15.0909</v>
      </c>
      <c r="D320" s="16">
        <v>-50.631500000000003</v>
      </c>
      <c r="E320">
        <f t="shared" si="8"/>
        <v>0</v>
      </c>
      <c r="F320">
        <f t="shared" si="9"/>
        <v>0</v>
      </c>
    </row>
    <row r="321" spans="1:6" x14ac:dyDescent="0.3">
      <c r="A321" s="11">
        <v>3103504</v>
      </c>
      <c r="B321" s="11" t="s">
        <v>3220</v>
      </c>
      <c r="C321" s="16">
        <v>-18.645600000000002</v>
      </c>
      <c r="D321" s="16">
        <v>-48.193399999999997</v>
      </c>
      <c r="E321">
        <f t="shared" si="8"/>
        <v>0</v>
      </c>
      <c r="F321">
        <f t="shared" si="9"/>
        <v>0</v>
      </c>
    </row>
    <row r="322" spans="1:6" x14ac:dyDescent="0.3">
      <c r="A322" s="11">
        <v>1702208</v>
      </c>
      <c r="B322" s="11" t="s">
        <v>5015</v>
      </c>
      <c r="C322" s="16">
        <v>-5.6465899999999998</v>
      </c>
      <c r="D322" s="16">
        <v>-48.123199999999997</v>
      </c>
      <c r="E322">
        <f t="shared" si="8"/>
        <v>0</v>
      </c>
      <c r="F322">
        <f t="shared" si="9"/>
        <v>0</v>
      </c>
    </row>
    <row r="323" spans="1:6" x14ac:dyDescent="0.3">
      <c r="A323" s="11">
        <v>2100907</v>
      </c>
      <c r="B323" s="11" t="s">
        <v>4886</v>
      </c>
      <c r="C323" s="16">
        <v>-2.8909099999999999</v>
      </c>
      <c r="D323" s="16">
        <v>-41.905000000000001</v>
      </c>
      <c r="E323">
        <f t="shared" ref="E323:E386" si="10">IF((C323&lt;-80),"erro",0)</f>
        <v>0</v>
      </c>
      <c r="F323">
        <f t="shared" ref="F323:F386" si="11">IF((D323&lt;-80),"erro",0)</f>
        <v>0</v>
      </c>
    </row>
    <row r="324" spans="1:6" x14ac:dyDescent="0.3">
      <c r="A324" s="11">
        <v>5001243</v>
      </c>
      <c r="B324" s="11" t="s">
        <v>459</v>
      </c>
      <c r="C324" s="16">
        <v>-22.938500000000001</v>
      </c>
      <c r="D324" s="16">
        <v>-55.633400000000002</v>
      </c>
      <c r="E324">
        <f t="shared" si="10"/>
        <v>0</v>
      </c>
      <c r="F324">
        <f t="shared" si="11"/>
        <v>0</v>
      </c>
    </row>
    <row r="325" spans="1:6" x14ac:dyDescent="0.3">
      <c r="A325" s="11">
        <v>2902203</v>
      </c>
      <c r="B325" s="11" t="s">
        <v>3624</v>
      </c>
      <c r="C325" s="16">
        <v>-12.0884</v>
      </c>
      <c r="D325" s="16">
        <v>-38.496899999999997</v>
      </c>
      <c r="E325">
        <f t="shared" si="10"/>
        <v>0</v>
      </c>
      <c r="F325">
        <f t="shared" si="11"/>
        <v>0</v>
      </c>
    </row>
    <row r="326" spans="1:6" x14ac:dyDescent="0.3">
      <c r="A326" s="11">
        <v>4300851</v>
      </c>
      <c r="B326" s="11" t="s">
        <v>948</v>
      </c>
      <c r="C326" s="16">
        <v>-30.909199999999998</v>
      </c>
      <c r="D326" s="16">
        <v>-51.504600000000003</v>
      </c>
      <c r="E326">
        <f t="shared" si="10"/>
        <v>0</v>
      </c>
      <c r="F326">
        <f t="shared" si="11"/>
        <v>0</v>
      </c>
    </row>
    <row r="327" spans="1:6" x14ac:dyDescent="0.3">
      <c r="A327" s="11">
        <v>2100956</v>
      </c>
      <c r="B327" s="11" t="s">
        <v>4885</v>
      </c>
      <c r="C327" s="16">
        <v>-4.88347</v>
      </c>
      <c r="D327" s="16">
        <v>-46.0032</v>
      </c>
      <c r="E327">
        <f t="shared" si="10"/>
        <v>0</v>
      </c>
      <c r="F327">
        <f t="shared" si="11"/>
        <v>0</v>
      </c>
    </row>
    <row r="328" spans="1:6" x14ac:dyDescent="0.3">
      <c r="A328" s="11">
        <v>3503000</v>
      </c>
      <c r="B328" s="11" t="s">
        <v>2224</v>
      </c>
      <c r="C328" s="16">
        <v>-20.088200000000001</v>
      </c>
      <c r="D328" s="16">
        <v>-47.787300000000002</v>
      </c>
      <c r="E328">
        <f t="shared" si="10"/>
        <v>0</v>
      </c>
      <c r="F328">
        <f t="shared" si="11"/>
        <v>0</v>
      </c>
    </row>
    <row r="329" spans="1:6" x14ac:dyDescent="0.3">
      <c r="A329" s="11">
        <v>3503109</v>
      </c>
      <c r="B329" s="11" t="s">
        <v>2223</v>
      </c>
      <c r="C329" s="16">
        <v>-23.1386</v>
      </c>
      <c r="D329" s="16">
        <v>-49.048699999999997</v>
      </c>
      <c r="E329">
        <f t="shared" si="10"/>
        <v>0</v>
      </c>
      <c r="F329">
        <f t="shared" si="11"/>
        <v>0</v>
      </c>
    </row>
    <row r="330" spans="1:6" x14ac:dyDescent="0.3">
      <c r="A330" s="11">
        <v>3103603</v>
      </c>
      <c r="B330" s="11" t="s">
        <v>3219</v>
      </c>
      <c r="C330" s="16">
        <v>-21.9102</v>
      </c>
      <c r="D330" s="16">
        <v>-44.255499999999998</v>
      </c>
      <c r="E330">
        <f t="shared" si="10"/>
        <v>0</v>
      </c>
      <c r="F330">
        <f t="shared" si="11"/>
        <v>0</v>
      </c>
    </row>
    <row r="331" spans="1:6" x14ac:dyDescent="0.3">
      <c r="A331" s="11">
        <v>3503158</v>
      </c>
      <c r="B331" s="11" t="s">
        <v>2222</v>
      </c>
      <c r="C331" s="16">
        <v>-22.671700000000001</v>
      </c>
      <c r="D331" s="16">
        <v>-44.444099999999999</v>
      </c>
      <c r="E331">
        <f t="shared" si="10"/>
        <v>0</v>
      </c>
      <c r="F331">
        <f t="shared" si="11"/>
        <v>0</v>
      </c>
    </row>
    <row r="332" spans="1:6" x14ac:dyDescent="0.3">
      <c r="A332" s="11">
        <v>2700300</v>
      </c>
      <c r="B332" s="11" t="s">
        <v>3812</v>
      </c>
      <c r="C332" s="16">
        <v>-9.7548700000000004</v>
      </c>
      <c r="D332" s="16">
        <v>-36.661499999999997</v>
      </c>
      <c r="E332">
        <f t="shared" si="10"/>
        <v>0</v>
      </c>
      <c r="F332">
        <f t="shared" si="11"/>
        <v>0</v>
      </c>
    </row>
    <row r="333" spans="1:6" x14ac:dyDescent="0.3">
      <c r="A333" s="11">
        <v>1702307</v>
      </c>
      <c r="B333" s="11" t="s">
        <v>5014</v>
      </c>
      <c r="C333" s="16">
        <v>-7.65463</v>
      </c>
      <c r="D333" s="16">
        <v>-49.063699999999997</v>
      </c>
      <c r="E333">
        <f t="shared" si="10"/>
        <v>0</v>
      </c>
      <c r="F333">
        <f t="shared" si="11"/>
        <v>0</v>
      </c>
    </row>
    <row r="334" spans="1:6" x14ac:dyDescent="0.3">
      <c r="A334" s="11">
        <v>3103702</v>
      </c>
      <c r="B334" s="11" t="s">
        <v>3218</v>
      </c>
      <c r="C334" s="16">
        <v>-20.668600000000001</v>
      </c>
      <c r="D334" s="16">
        <v>-42.517800000000001</v>
      </c>
      <c r="E334">
        <f t="shared" si="10"/>
        <v>0</v>
      </c>
      <c r="F334">
        <f t="shared" si="11"/>
        <v>0</v>
      </c>
    </row>
    <row r="335" spans="1:6" x14ac:dyDescent="0.3">
      <c r="A335" s="11">
        <v>4101507</v>
      </c>
      <c r="B335" s="11" t="s">
        <v>1618</v>
      </c>
      <c r="C335" s="16">
        <v>-23.415299999999998</v>
      </c>
      <c r="D335" s="16">
        <v>-51.425899999999999</v>
      </c>
      <c r="E335">
        <f t="shared" si="10"/>
        <v>0</v>
      </c>
      <c r="F335">
        <f t="shared" si="11"/>
        <v>0</v>
      </c>
    </row>
    <row r="336" spans="1:6" x14ac:dyDescent="0.3">
      <c r="A336" s="11">
        <v>3103751</v>
      </c>
      <c r="B336" s="11" t="s">
        <v>3217</v>
      </c>
      <c r="C336" s="16">
        <v>-18.435700000000001</v>
      </c>
      <c r="D336" s="16">
        <v>-49.184699999999999</v>
      </c>
      <c r="E336">
        <f t="shared" si="10"/>
        <v>0</v>
      </c>
      <c r="F336">
        <f t="shared" si="11"/>
        <v>0</v>
      </c>
    </row>
    <row r="337" spans="1:6" x14ac:dyDescent="0.3">
      <c r="A337" s="11">
        <v>4101606</v>
      </c>
      <c r="B337" s="11" t="s">
        <v>1617</v>
      </c>
      <c r="C337" s="16">
        <v>-24.154800000000002</v>
      </c>
      <c r="D337" s="16">
        <v>-49.828499999999998</v>
      </c>
      <c r="E337">
        <f t="shared" si="10"/>
        <v>0</v>
      </c>
      <c r="F337">
        <f t="shared" si="11"/>
        <v>0</v>
      </c>
    </row>
    <row r="338" spans="1:6" x14ac:dyDescent="0.3">
      <c r="A338" s="11">
        <v>4101655</v>
      </c>
      <c r="B338" s="11" t="s">
        <v>1616</v>
      </c>
      <c r="C338" s="16">
        <v>-24.313199999999998</v>
      </c>
      <c r="D338" s="16">
        <v>-51.785600000000002</v>
      </c>
      <c r="E338">
        <f t="shared" si="10"/>
        <v>0</v>
      </c>
      <c r="F338">
        <f t="shared" si="11"/>
        <v>0</v>
      </c>
    </row>
    <row r="339" spans="1:6" x14ac:dyDescent="0.3">
      <c r="A339" s="11">
        <v>3103801</v>
      </c>
      <c r="B339" s="11" t="s">
        <v>3216</v>
      </c>
      <c r="C339" s="16">
        <v>-19.026800000000001</v>
      </c>
      <c r="D339" s="16">
        <v>-46.148400000000002</v>
      </c>
      <c r="E339">
        <f t="shared" si="10"/>
        <v>0</v>
      </c>
      <c r="F339">
        <f t="shared" si="11"/>
        <v>0</v>
      </c>
    </row>
    <row r="340" spans="1:6" x14ac:dyDescent="0.3">
      <c r="A340" s="11">
        <v>5101258</v>
      </c>
      <c r="B340" s="11" t="s">
        <v>379</v>
      </c>
      <c r="C340" s="16">
        <v>-15.4641</v>
      </c>
      <c r="D340" s="16">
        <v>-58.342500000000001</v>
      </c>
      <c r="E340">
        <f t="shared" si="10"/>
        <v>0</v>
      </c>
      <c r="F340">
        <f t="shared" si="11"/>
        <v>0</v>
      </c>
    </row>
    <row r="341" spans="1:6" x14ac:dyDescent="0.3">
      <c r="A341" s="11">
        <v>4201307</v>
      </c>
      <c r="B341" s="11" t="s">
        <v>1237</v>
      </c>
      <c r="C341" s="16">
        <v>-26.375399999999999</v>
      </c>
      <c r="D341" s="16">
        <v>-48.718800000000002</v>
      </c>
      <c r="E341">
        <f t="shared" si="10"/>
        <v>0</v>
      </c>
      <c r="F341">
        <f t="shared" si="11"/>
        <v>0</v>
      </c>
    </row>
    <row r="342" spans="1:6" x14ac:dyDescent="0.3">
      <c r="A342" s="11">
        <v>2500908</v>
      </c>
      <c r="B342" s="11" t="s">
        <v>4168</v>
      </c>
      <c r="C342" s="16">
        <v>-6.8281299999999998</v>
      </c>
      <c r="D342" s="16">
        <v>-35.755200000000002</v>
      </c>
      <c r="E342">
        <f t="shared" si="10"/>
        <v>0</v>
      </c>
      <c r="F342">
        <f t="shared" si="11"/>
        <v>0</v>
      </c>
    </row>
    <row r="343" spans="1:6" x14ac:dyDescent="0.3">
      <c r="A343" s="11">
        <v>4201406</v>
      </c>
      <c r="B343" s="11" t="s">
        <v>1236</v>
      </c>
      <c r="C343" s="16">
        <v>-28.935600000000001</v>
      </c>
      <c r="D343" s="16">
        <v>-49.491799999999998</v>
      </c>
      <c r="E343">
        <f t="shared" si="10"/>
        <v>0</v>
      </c>
      <c r="F343">
        <f t="shared" si="11"/>
        <v>0</v>
      </c>
    </row>
    <row r="344" spans="1:6" x14ac:dyDescent="0.3">
      <c r="A344" s="11">
        <v>3503208</v>
      </c>
      <c r="B344" s="11" t="s">
        <v>2221</v>
      </c>
      <c r="C344" s="16">
        <v>-21.784500000000001</v>
      </c>
      <c r="D344" s="16">
        <v>-48.177999999999997</v>
      </c>
      <c r="E344">
        <f t="shared" si="10"/>
        <v>0</v>
      </c>
      <c r="F344">
        <f t="shared" si="11"/>
        <v>0</v>
      </c>
    </row>
    <row r="345" spans="1:6" x14ac:dyDescent="0.3">
      <c r="A345" s="11">
        <v>3503307</v>
      </c>
      <c r="B345" s="11" t="s">
        <v>2220</v>
      </c>
      <c r="C345" s="16">
        <v>-22.357199999999999</v>
      </c>
      <c r="D345" s="16">
        <v>-47.3842</v>
      </c>
      <c r="E345">
        <f t="shared" si="10"/>
        <v>0</v>
      </c>
      <c r="F345">
        <f t="shared" si="11"/>
        <v>0</v>
      </c>
    </row>
    <row r="346" spans="1:6" x14ac:dyDescent="0.3">
      <c r="A346" s="11">
        <v>2301257</v>
      </c>
      <c r="B346" s="11" t="s">
        <v>4474</v>
      </c>
      <c r="C346" s="16">
        <v>-4.7456699999999996</v>
      </c>
      <c r="D346" s="16">
        <v>-40.831000000000003</v>
      </c>
      <c r="E346">
        <f t="shared" si="10"/>
        <v>0</v>
      </c>
      <c r="F346">
        <f t="shared" si="11"/>
        <v>0</v>
      </c>
    </row>
    <row r="347" spans="1:6" x14ac:dyDescent="0.3">
      <c r="A347" s="11">
        <v>2101004</v>
      </c>
      <c r="B347" s="11" t="s">
        <v>4884</v>
      </c>
      <c r="C347" s="16">
        <v>-3.45214</v>
      </c>
      <c r="D347" s="16">
        <v>-44.766500000000001</v>
      </c>
      <c r="E347">
        <f t="shared" si="10"/>
        <v>0</v>
      </c>
      <c r="F347">
        <f t="shared" si="11"/>
        <v>0</v>
      </c>
    </row>
    <row r="348" spans="1:6" x14ac:dyDescent="0.3">
      <c r="A348" s="11">
        <v>4300877</v>
      </c>
      <c r="B348" s="11" t="s">
        <v>947</v>
      </c>
      <c r="C348" s="16">
        <v>-29.616800000000001</v>
      </c>
      <c r="D348" s="16">
        <v>-50.929099999999998</v>
      </c>
      <c r="E348">
        <f t="shared" si="10"/>
        <v>0</v>
      </c>
      <c r="F348">
        <f t="shared" si="11"/>
        <v>0</v>
      </c>
    </row>
    <row r="349" spans="1:6" x14ac:dyDescent="0.3">
      <c r="A349" s="11">
        <v>2301307</v>
      </c>
      <c r="B349" s="11" t="s">
        <v>4473</v>
      </c>
      <c r="C349" s="16">
        <v>-7.21319</v>
      </c>
      <c r="D349" s="16">
        <v>-40.135899999999999</v>
      </c>
      <c r="E349">
        <f t="shared" si="10"/>
        <v>0</v>
      </c>
      <c r="F349">
        <f t="shared" si="11"/>
        <v>0</v>
      </c>
    </row>
    <row r="350" spans="1:6" x14ac:dyDescent="0.3">
      <c r="A350" s="11">
        <v>2601102</v>
      </c>
      <c r="B350" s="11" t="s">
        <v>3974</v>
      </c>
      <c r="C350" s="16">
        <v>-7.5707300000000002</v>
      </c>
      <c r="D350" s="16">
        <v>-40.494</v>
      </c>
      <c r="E350">
        <f t="shared" si="10"/>
        <v>0</v>
      </c>
      <c r="F350">
        <f t="shared" si="11"/>
        <v>0</v>
      </c>
    </row>
    <row r="351" spans="1:6" x14ac:dyDescent="0.3">
      <c r="A351" s="11">
        <v>3300209</v>
      </c>
      <c r="B351" s="11" t="s">
        <v>2345</v>
      </c>
      <c r="C351" s="16">
        <v>-22.869700000000002</v>
      </c>
      <c r="D351" s="16">
        <v>-42.332599999999999</v>
      </c>
      <c r="E351">
        <f t="shared" si="10"/>
        <v>0</v>
      </c>
      <c r="F351">
        <f t="shared" si="11"/>
        <v>0</v>
      </c>
    </row>
    <row r="352" spans="1:6" x14ac:dyDescent="0.3">
      <c r="A352" s="11">
        <v>4101705</v>
      </c>
      <c r="B352" s="11" t="s">
        <v>1615</v>
      </c>
      <c r="C352" s="16">
        <v>-23.9315</v>
      </c>
      <c r="D352" s="16">
        <v>-52.502099999999999</v>
      </c>
      <c r="E352">
        <f t="shared" si="10"/>
        <v>0</v>
      </c>
      <c r="F352">
        <f t="shared" si="11"/>
        <v>0</v>
      </c>
    </row>
    <row r="353" spans="1:6" x14ac:dyDescent="0.3">
      <c r="A353" s="11">
        <v>2501005</v>
      </c>
      <c r="B353" s="11" t="s">
        <v>1615</v>
      </c>
      <c r="C353" s="16">
        <v>-6.5484799999999996</v>
      </c>
      <c r="D353" s="16">
        <v>-35.7498</v>
      </c>
      <c r="E353">
        <f t="shared" si="10"/>
        <v>0</v>
      </c>
      <c r="F353">
        <f t="shared" si="11"/>
        <v>0</v>
      </c>
    </row>
    <row r="354" spans="1:6" x14ac:dyDescent="0.3">
      <c r="A354" s="11">
        <v>2902252</v>
      </c>
      <c r="B354" s="11" t="s">
        <v>3623</v>
      </c>
      <c r="C354" s="16">
        <v>-15.2651</v>
      </c>
      <c r="D354" s="16">
        <v>-39.418999999999997</v>
      </c>
      <c r="E354">
        <f t="shared" si="10"/>
        <v>0</v>
      </c>
      <c r="F354">
        <f t="shared" si="11"/>
        <v>0</v>
      </c>
    </row>
    <row r="355" spans="1:6" x14ac:dyDescent="0.3">
      <c r="A355" s="11">
        <v>4300901</v>
      </c>
      <c r="B355" s="11" t="s">
        <v>946</v>
      </c>
      <c r="C355" s="16">
        <v>-27.3978</v>
      </c>
      <c r="D355" s="16">
        <v>-52.297499999999999</v>
      </c>
      <c r="E355">
        <f t="shared" si="10"/>
        <v>0</v>
      </c>
      <c r="F355">
        <f t="shared" si="11"/>
        <v>0</v>
      </c>
    </row>
    <row r="356" spans="1:6" x14ac:dyDescent="0.3">
      <c r="A356" s="11">
        <v>2301406</v>
      </c>
      <c r="B356" s="11" t="s">
        <v>4472</v>
      </c>
      <c r="C356" s="16">
        <v>-4.4122899999999996</v>
      </c>
      <c r="D356" s="16">
        <v>-39.0471</v>
      </c>
      <c r="E356">
        <f t="shared" si="10"/>
        <v>0</v>
      </c>
      <c r="F356">
        <f t="shared" si="11"/>
        <v>0</v>
      </c>
    </row>
    <row r="357" spans="1:6" x14ac:dyDescent="0.3">
      <c r="A357" s="11">
        <v>2902302</v>
      </c>
      <c r="B357" s="11" t="s">
        <v>3622</v>
      </c>
      <c r="C357" s="16">
        <v>-13.0716</v>
      </c>
      <c r="D357" s="16">
        <v>-39.003799999999998</v>
      </c>
      <c r="E357">
        <f t="shared" si="10"/>
        <v>0</v>
      </c>
      <c r="F357">
        <f t="shared" si="11"/>
        <v>0</v>
      </c>
    </row>
    <row r="358" spans="1:6" x14ac:dyDescent="0.3">
      <c r="A358" s="11">
        <v>2800407</v>
      </c>
      <c r="B358" s="11" t="s">
        <v>3719</v>
      </c>
      <c r="C358" s="16">
        <v>-11.2614</v>
      </c>
      <c r="D358" s="16">
        <v>-37.620100000000001</v>
      </c>
      <c r="E358">
        <f t="shared" si="10"/>
        <v>0</v>
      </c>
      <c r="F358">
        <f t="shared" si="11"/>
        <v>0</v>
      </c>
    </row>
    <row r="359" spans="1:6" x14ac:dyDescent="0.3">
      <c r="A359" s="11">
        <v>4101804</v>
      </c>
      <c r="B359" s="11" t="s">
        <v>1614</v>
      </c>
      <c r="C359" s="16">
        <v>-25.585899999999999</v>
      </c>
      <c r="D359" s="16">
        <v>-49.404699999999998</v>
      </c>
      <c r="E359">
        <f t="shared" si="10"/>
        <v>0</v>
      </c>
      <c r="F359">
        <f t="shared" si="11"/>
        <v>0</v>
      </c>
    </row>
    <row r="360" spans="1:6" x14ac:dyDescent="0.3">
      <c r="A360" s="11">
        <v>3103900</v>
      </c>
      <c r="B360" s="11" t="s">
        <v>3215</v>
      </c>
      <c r="C360" s="16">
        <v>-19.9405</v>
      </c>
      <c r="D360" s="16">
        <v>-45.167099999999998</v>
      </c>
      <c r="E360">
        <f t="shared" si="10"/>
        <v>0</v>
      </c>
      <c r="F360">
        <f t="shared" si="11"/>
        <v>0</v>
      </c>
    </row>
    <row r="361" spans="1:6" x14ac:dyDescent="0.3">
      <c r="A361" s="11">
        <v>3104007</v>
      </c>
      <c r="B361" s="11" t="s">
        <v>3214</v>
      </c>
      <c r="C361" s="16">
        <v>-19.590199999999999</v>
      </c>
      <c r="D361" s="16">
        <v>-46.943800000000003</v>
      </c>
      <c r="E361">
        <f t="shared" si="10"/>
        <v>0</v>
      </c>
      <c r="F361">
        <f t="shared" si="11"/>
        <v>0</v>
      </c>
    </row>
    <row r="362" spans="1:6" x14ac:dyDescent="0.3">
      <c r="A362" s="11">
        <v>3104106</v>
      </c>
      <c r="B362" s="11" t="s">
        <v>3213</v>
      </c>
      <c r="C362" s="16">
        <v>-21.359000000000002</v>
      </c>
      <c r="D362" s="16">
        <v>-46.940100000000001</v>
      </c>
      <c r="E362">
        <f t="shared" si="10"/>
        <v>0</v>
      </c>
      <c r="F362">
        <f t="shared" si="11"/>
        <v>0</v>
      </c>
    </row>
    <row r="363" spans="1:6" x14ac:dyDescent="0.3">
      <c r="A363" s="11">
        <v>3503356</v>
      </c>
      <c r="B363" s="11" t="s">
        <v>5655</v>
      </c>
      <c r="C363" s="16">
        <v>-21.7728</v>
      </c>
      <c r="D363" s="16">
        <v>-50.466000000000001</v>
      </c>
      <c r="E363">
        <f t="shared" si="10"/>
        <v>0</v>
      </c>
      <c r="F363">
        <f t="shared" si="11"/>
        <v>0</v>
      </c>
    </row>
    <row r="364" spans="1:6" x14ac:dyDescent="0.3">
      <c r="A364" s="11">
        <v>3104205</v>
      </c>
      <c r="B364" s="11" t="s">
        <v>3212</v>
      </c>
      <c r="C364" s="16">
        <v>-20.286300000000001</v>
      </c>
      <c r="D364" s="16">
        <v>-45.537300000000002</v>
      </c>
      <c r="E364">
        <f t="shared" si="10"/>
        <v>0</v>
      </c>
      <c r="F364">
        <f t="shared" si="11"/>
        <v>0</v>
      </c>
    </row>
    <row r="365" spans="1:6" x14ac:dyDescent="0.3">
      <c r="A365" s="11">
        <v>2601201</v>
      </c>
      <c r="B365" s="11" t="s">
        <v>3973</v>
      </c>
      <c r="C365" s="16">
        <v>-8.4151900000000008</v>
      </c>
      <c r="D365" s="16">
        <v>-37.057699999999997</v>
      </c>
      <c r="E365">
        <f t="shared" si="10"/>
        <v>0</v>
      </c>
      <c r="F365">
        <f t="shared" si="11"/>
        <v>0</v>
      </c>
    </row>
    <row r="366" spans="1:6" x14ac:dyDescent="0.3">
      <c r="A366" s="11">
        <v>3104304</v>
      </c>
      <c r="B366" s="11" t="s">
        <v>3211</v>
      </c>
      <c r="C366" s="16">
        <v>-21.357199999999999</v>
      </c>
      <c r="D366" s="16">
        <v>-46.142099999999999</v>
      </c>
      <c r="E366">
        <f t="shared" si="10"/>
        <v>0</v>
      </c>
      <c r="F366">
        <f t="shared" si="11"/>
        <v>0</v>
      </c>
    </row>
    <row r="367" spans="1:6" x14ac:dyDescent="0.3">
      <c r="A367" s="11">
        <v>3300225</v>
      </c>
      <c r="B367" s="11" t="s">
        <v>2344</v>
      </c>
      <c r="C367" s="16">
        <v>-22.228300000000001</v>
      </c>
      <c r="D367" s="16">
        <v>-43.111800000000002</v>
      </c>
      <c r="E367">
        <f t="shared" si="10"/>
        <v>0</v>
      </c>
      <c r="F367">
        <f t="shared" si="11"/>
        <v>0</v>
      </c>
    </row>
    <row r="368" spans="1:6" x14ac:dyDescent="0.3">
      <c r="A368" s="11">
        <v>3503406</v>
      </c>
      <c r="B368" s="11" t="s">
        <v>2218</v>
      </c>
      <c r="C368" s="16">
        <v>-22.030999999999999</v>
      </c>
      <c r="D368" s="16">
        <v>-48.913499999999999</v>
      </c>
      <c r="E368">
        <f t="shared" si="10"/>
        <v>0</v>
      </c>
      <c r="F368">
        <f t="shared" si="11"/>
        <v>0</v>
      </c>
    </row>
    <row r="369" spans="1:6" x14ac:dyDescent="0.3">
      <c r="A369" s="11">
        <v>2501104</v>
      </c>
      <c r="B369" s="11" t="s">
        <v>4167</v>
      </c>
      <c r="C369" s="16">
        <v>-6.9639600000000002</v>
      </c>
      <c r="D369" s="16">
        <v>-35.697699999999998</v>
      </c>
      <c r="E369">
        <f t="shared" si="10"/>
        <v>0</v>
      </c>
      <c r="F369">
        <f t="shared" si="11"/>
        <v>0</v>
      </c>
    </row>
    <row r="370" spans="1:6" x14ac:dyDescent="0.3">
      <c r="A370" s="11">
        <v>2401107</v>
      </c>
      <c r="B370" s="11" t="s">
        <v>3718</v>
      </c>
      <c r="C370" s="16">
        <v>-4.9525399999999999</v>
      </c>
      <c r="D370" s="16">
        <v>-37.1252</v>
      </c>
      <c r="E370">
        <f t="shared" si="10"/>
        <v>0</v>
      </c>
      <c r="F370">
        <f t="shared" si="11"/>
        <v>0</v>
      </c>
    </row>
    <row r="371" spans="1:6" x14ac:dyDescent="0.3">
      <c r="A371" s="11">
        <v>2800506</v>
      </c>
      <c r="B371" s="11" t="s">
        <v>3718</v>
      </c>
      <c r="C371" s="16">
        <v>-10.757999999999999</v>
      </c>
      <c r="D371" s="16">
        <v>-37.325099999999999</v>
      </c>
      <c r="E371">
        <f t="shared" si="10"/>
        <v>0</v>
      </c>
      <c r="F371">
        <f t="shared" si="11"/>
        <v>0</v>
      </c>
    </row>
    <row r="372" spans="1:6" x14ac:dyDescent="0.3">
      <c r="A372" s="11">
        <v>2501153</v>
      </c>
      <c r="B372" s="11" t="s">
        <v>4166</v>
      </c>
      <c r="C372" s="16">
        <v>-7.1170200000000001</v>
      </c>
      <c r="D372" s="16">
        <v>-36.940399999999997</v>
      </c>
      <c r="E372">
        <f t="shared" si="10"/>
        <v>0</v>
      </c>
      <c r="F372">
        <f t="shared" si="11"/>
        <v>0</v>
      </c>
    </row>
    <row r="373" spans="1:6" x14ac:dyDescent="0.3">
      <c r="A373" s="11">
        <v>2501203</v>
      </c>
      <c r="B373" s="11" t="s">
        <v>4165</v>
      </c>
      <c r="C373" s="16">
        <v>-7.0478899999999998</v>
      </c>
      <c r="D373" s="16">
        <v>-35.9313</v>
      </c>
      <c r="E373">
        <f t="shared" si="10"/>
        <v>0</v>
      </c>
      <c r="F373">
        <f t="shared" si="11"/>
        <v>0</v>
      </c>
    </row>
    <row r="374" spans="1:6" x14ac:dyDescent="0.3">
      <c r="A374" s="11">
        <v>3503505</v>
      </c>
      <c r="B374" s="11" t="s">
        <v>2217</v>
      </c>
      <c r="C374" s="16">
        <v>-22.578600000000002</v>
      </c>
      <c r="D374" s="16">
        <v>-44.699199999999998</v>
      </c>
      <c r="E374">
        <f t="shared" si="10"/>
        <v>0</v>
      </c>
      <c r="F374">
        <f t="shared" si="11"/>
        <v>0</v>
      </c>
    </row>
    <row r="375" spans="1:6" x14ac:dyDescent="0.3">
      <c r="A375" s="11">
        <v>3503604</v>
      </c>
      <c r="B375" s="11" t="s">
        <v>2216</v>
      </c>
      <c r="C375" s="16">
        <v>-22.667200000000001</v>
      </c>
      <c r="D375" s="16">
        <v>-48.668100000000003</v>
      </c>
      <c r="E375">
        <f t="shared" si="10"/>
        <v>0</v>
      </c>
      <c r="F375">
        <f t="shared" si="11"/>
        <v>0</v>
      </c>
    </row>
    <row r="376" spans="1:6" x14ac:dyDescent="0.3">
      <c r="A376" s="11">
        <v>5101308</v>
      </c>
      <c r="B376" s="11" t="s">
        <v>378</v>
      </c>
      <c r="C376" s="16">
        <v>-14.4472</v>
      </c>
      <c r="D376" s="16">
        <v>-56.843699999999998</v>
      </c>
      <c r="E376">
        <f t="shared" si="10"/>
        <v>0</v>
      </c>
      <c r="F376">
        <f t="shared" si="11"/>
        <v>0</v>
      </c>
    </row>
    <row r="377" spans="1:6" x14ac:dyDescent="0.3">
      <c r="A377" s="11">
        <v>5202353</v>
      </c>
      <c r="B377" s="11" t="s">
        <v>223</v>
      </c>
      <c r="C377" s="16">
        <v>-16.383700000000001</v>
      </c>
      <c r="D377" s="16">
        <v>-51.5563</v>
      </c>
      <c r="E377">
        <f t="shared" si="10"/>
        <v>0</v>
      </c>
      <c r="F377">
        <f t="shared" si="11"/>
        <v>0</v>
      </c>
    </row>
    <row r="378" spans="1:6" x14ac:dyDescent="0.3">
      <c r="A378" s="11">
        <v>2401206</v>
      </c>
      <c r="B378" s="11" t="s">
        <v>4307</v>
      </c>
      <c r="C378" s="16">
        <v>-6.1883100000000004</v>
      </c>
      <c r="D378" s="16">
        <v>-35.160800000000002</v>
      </c>
      <c r="E378">
        <f t="shared" si="10"/>
        <v>0</v>
      </c>
      <c r="F378">
        <f t="shared" si="11"/>
        <v>0</v>
      </c>
    </row>
    <row r="379" spans="1:6" x14ac:dyDescent="0.3">
      <c r="A379" s="11">
        <v>3104403</v>
      </c>
      <c r="B379" s="11" t="s">
        <v>3210</v>
      </c>
      <c r="C379" s="16">
        <v>-21.6083</v>
      </c>
      <c r="D379" s="16">
        <v>-42.8292</v>
      </c>
      <c r="E379">
        <f t="shared" si="10"/>
        <v>0</v>
      </c>
      <c r="F379">
        <f t="shared" si="11"/>
        <v>0</v>
      </c>
    </row>
    <row r="380" spans="1:6" x14ac:dyDescent="0.3">
      <c r="A380" s="11">
        <v>3104452</v>
      </c>
      <c r="B380" s="11" t="s">
        <v>3209</v>
      </c>
      <c r="C380" s="16">
        <v>-17.866599999999998</v>
      </c>
      <c r="D380" s="16">
        <v>-42.5533</v>
      </c>
      <c r="E380">
        <f t="shared" si="10"/>
        <v>0</v>
      </c>
      <c r="F380">
        <f t="shared" si="11"/>
        <v>0</v>
      </c>
    </row>
    <row r="381" spans="1:6" x14ac:dyDescent="0.3">
      <c r="A381" s="11">
        <v>3104502</v>
      </c>
      <c r="B381" s="11" t="s">
        <v>3208</v>
      </c>
      <c r="C381" s="16">
        <v>-15.918699999999999</v>
      </c>
      <c r="D381" s="16">
        <v>-46.104300000000002</v>
      </c>
      <c r="E381">
        <f t="shared" si="10"/>
        <v>0</v>
      </c>
      <c r="F381">
        <f t="shared" si="11"/>
        <v>0</v>
      </c>
    </row>
    <row r="382" spans="1:6" x14ac:dyDescent="0.3">
      <c r="A382" s="11">
        <v>5101407</v>
      </c>
      <c r="B382" s="11" t="s">
        <v>377</v>
      </c>
      <c r="C382" s="16">
        <v>-10.1723</v>
      </c>
      <c r="D382" s="16">
        <v>-59.456800000000001</v>
      </c>
      <c r="E382">
        <f t="shared" si="10"/>
        <v>0</v>
      </c>
      <c r="F382">
        <f t="shared" si="11"/>
        <v>0</v>
      </c>
    </row>
    <row r="383" spans="1:6" x14ac:dyDescent="0.3">
      <c r="A383" s="11">
        <v>1100023</v>
      </c>
      <c r="B383" s="11" t="s">
        <v>5317</v>
      </c>
      <c r="C383" s="16">
        <v>-9.9057099999999991</v>
      </c>
      <c r="D383" s="16">
        <v>-63.032499999999999</v>
      </c>
      <c r="E383">
        <f t="shared" si="10"/>
        <v>0</v>
      </c>
      <c r="F383">
        <f t="shared" si="11"/>
        <v>0</v>
      </c>
    </row>
    <row r="384" spans="1:6" x14ac:dyDescent="0.3">
      <c r="A384" s="11">
        <v>3503703</v>
      </c>
      <c r="B384" s="11" t="s">
        <v>2215</v>
      </c>
      <c r="C384" s="16">
        <v>-21.187200000000001</v>
      </c>
      <c r="D384" s="16">
        <v>-48.790399999999998</v>
      </c>
      <c r="E384">
        <f t="shared" si="10"/>
        <v>0</v>
      </c>
      <c r="F384">
        <f t="shared" si="11"/>
        <v>0</v>
      </c>
    </row>
    <row r="385" spans="1:6" x14ac:dyDescent="0.3">
      <c r="A385" s="11">
        <v>4101853</v>
      </c>
      <c r="B385" s="11" t="s">
        <v>1613</v>
      </c>
      <c r="C385" s="16">
        <v>-24.3857</v>
      </c>
      <c r="D385" s="16">
        <v>-51.5839</v>
      </c>
      <c r="E385">
        <f t="shared" si="10"/>
        <v>0</v>
      </c>
      <c r="F385">
        <f t="shared" si="11"/>
        <v>0</v>
      </c>
    </row>
    <row r="386" spans="1:6" x14ac:dyDescent="0.3">
      <c r="A386" s="11">
        <v>3300233</v>
      </c>
      <c r="B386" s="11" t="s">
        <v>5650</v>
      </c>
      <c r="C386" s="16">
        <v>-22.752800000000001</v>
      </c>
      <c r="D386" s="16">
        <v>-41.884599999999999</v>
      </c>
      <c r="E386">
        <f t="shared" si="10"/>
        <v>0</v>
      </c>
      <c r="F386">
        <f t="shared" si="11"/>
        <v>0</v>
      </c>
    </row>
    <row r="387" spans="1:6" x14ac:dyDescent="0.3">
      <c r="A387" s="11">
        <v>4201505</v>
      </c>
      <c r="B387" s="11" t="s">
        <v>1235</v>
      </c>
      <c r="C387" s="16">
        <v>-28.244800000000001</v>
      </c>
      <c r="D387" s="16">
        <v>-49.021500000000003</v>
      </c>
      <c r="E387">
        <f t="shared" ref="E387:E450" si="12">IF((C387&lt;-80),"erro",0)</f>
        <v>0</v>
      </c>
      <c r="F387">
        <f t="shared" ref="F387:F450" si="13">IF((D387&lt;-80),"erro",0)</f>
        <v>0</v>
      </c>
    </row>
    <row r="388" spans="1:6" x14ac:dyDescent="0.3">
      <c r="A388" s="11">
        <v>2301505</v>
      </c>
      <c r="B388" s="11" t="s">
        <v>4471</v>
      </c>
      <c r="C388" s="16">
        <v>-6.3164999999999996</v>
      </c>
      <c r="D388" s="16">
        <v>-40.165300000000002</v>
      </c>
      <c r="E388">
        <f t="shared" si="12"/>
        <v>0</v>
      </c>
      <c r="F388">
        <f t="shared" si="13"/>
        <v>0</v>
      </c>
    </row>
    <row r="389" spans="1:6" x14ac:dyDescent="0.3">
      <c r="A389" s="11">
        <v>2200905</v>
      </c>
      <c r="B389" s="11" t="s">
        <v>4691</v>
      </c>
      <c r="C389" s="16">
        <v>-6.11022</v>
      </c>
      <c r="D389" s="16">
        <v>-41.782200000000003</v>
      </c>
      <c r="E389">
        <f t="shared" si="12"/>
        <v>0</v>
      </c>
      <c r="F389">
        <f t="shared" si="13"/>
        <v>0</v>
      </c>
    </row>
    <row r="390" spans="1:6" x14ac:dyDescent="0.3">
      <c r="A390" s="11">
        <v>2501302</v>
      </c>
      <c r="B390" s="11" t="s">
        <v>4164</v>
      </c>
      <c r="C390" s="16">
        <v>-7.5447300000000004</v>
      </c>
      <c r="D390" s="16">
        <v>-35.706600000000002</v>
      </c>
      <c r="E390">
        <f t="shared" si="12"/>
        <v>0</v>
      </c>
      <c r="F390">
        <f t="shared" si="13"/>
        <v>0</v>
      </c>
    </row>
    <row r="391" spans="1:6" x14ac:dyDescent="0.3">
      <c r="A391" s="11">
        <v>2200954</v>
      </c>
      <c r="B391" s="11" t="s">
        <v>4690</v>
      </c>
      <c r="C391" s="16">
        <v>-7.2450200000000002</v>
      </c>
      <c r="D391" s="16">
        <v>-41.532499999999999</v>
      </c>
      <c r="E391">
        <f t="shared" si="12"/>
        <v>0</v>
      </c>
      <c r="F391">
        <f t="shared" si="13"/>
        <v>0</v>
      </c>
    </row>
    <row r="392" spans="1:6" x14ac:dyDescent="0.3">
      <c r="A392" s="11">
        <v>2201002</v>
      </c>
      <c r="B392" s="11" t="s">
        <v>4689</v>
      </c>
      <c r="C392" s="16">
        <v>-6.6507500000000004</v>
      </c>
      <c r="D392" s="16">
        <v>-42.541800000000002</v>
      </c>
      <c r="E392">
        <f t="shared" si="12"/>
        <v>0</v>
      </c>
      <c r="F392">
        <f t="shared" si="13"/>
        <v>0</v>
      </c>
    </row>
    <row r="393" spans="1:6" x14ac:dyDescent="0.3">
      <c r="A393" s="11">
        <v>3300258</v>
      </c>
      <c r="B393" s="11" t="s">
        <v>2342</v>
      </c>
      <c r="C393" s="16">
        <v>-22.977399999999999</v>
      </c>
      <c r="D393" s="16">
        <v>-42.026699999999998</v>
      </c>
      <c r="E393">
        <f t="shared" si="12"/>
        <v>0</v>
      </c>
      <c r="F393">
        <f t="shared" si="13"/>
        <v>0</v>
      </c>
    </row>
    <row r="394" spans="1:6" x14ac:dyDescent="0.3">
      <c r="A394" s="11">
        <v>1702406</v>
      </c>
      <c r="B394" s="11" t="s">
        <v>5013</v>
      </c>
      <c r="C394" s="16">
        <v>-12.928699999999999</v>
      </c>
      <c r="D394" s="16">
        <v>-46.935899999999997</v>
      </c>
      <c r="E394">
        <f t="shared" si="12"/>
        <v>0</v>
      </c>
      <c r="F394">
        <f t="shared" si="13"/>
        <v>0</v>
      </c>
    </row>
    <row r="395" spans="1:6" x14ac:dyDescent="0.3">
      <c r="A395" s="11">
        <v>4301008</v>
      </c>
      <c r="B395" s="11" t="s">
        <v>945</v>
      </c>
      <c r="C395" s="16">
        <v>-29.401399999999999</v>
      </c>
      <c r="D395" s="16">
        <v>-51.9557</v>
      </c>
      <c r="E395">
        <f t="shared" si="12"/>
        <v>0</v>
      </c>
      <c r="F395">
        <f t="shared" si="13"/>
        <v>0</v>
      </c>
    </row>
    <row r="396" spans="1:6" x14ac:dyDescent="0.3">
      <c r="A396" s="11">
        <v>4301073</v>
      </c>
      <c r="B396" s="11" t="s">
        <v>943</v>
      </c>
      <c r="C396" s="16">
        <v>-31.4389</v>
      </c>
      <c r="D396" s="16">
        <v>-52.424599999999998</v>
      </c>
      <c r="E396">
        <f t="shared" si="12"/>
        <v>0</v>
      </c>
      <c r="F396">
        <f t="shared" si="13"/>
        <v>0</v>
      </c>
    </row>
    <row r="397" spans="1:6" x14ac:dyDescent="0.3">
      <c r="A397" s="11">
        <v>4301057</v>
      </c>
      <c r="B397" s="11" t="s">
        <v>944</v>
      </c>
      <c r="C397" s="16">
        <v>-29.543900000000001</v>
      </c>
      <c r="D397" s="16">
        <v>-49.889499999999998</v>
      </c>
      <c r="E397">
        <f t="shared" si="12"/>
        <v>0</v>
      </c>
      <c r="F397">
        <f t="shared" si="13"/>
        <v>0</v>
      </c>
    </row>
    <row r="398" spans="1:6" x14ac:dyDescent="0.3">
      <c r="A398" s="11">
        <v>4301206</v>
      </c>
      <c r="B398" s="11" t="s">
        <v>941</v>
      </c>
      <c r="C398" s="16">
        <v>-29.334800000000001</v>
      </c>
      <c r="D398" s="16">
        <v>-53.096600000000002</v>
      </c>
      <c r="E398">
        <f t="shared" si="12"/>
        <v>0</v>
      </c>
      <c r="F398">
        <f t="shared" si="13"/>
        <v>0</v>
      </c>
    </row>
    <row r="399" spans="1:6" x14ac:dyDescent="0.3">
      <c r="A399" s="11">
        <v>4301107</v>
      </c>
      <c r="B399" s="11" t="s">
        <v>5724</v>
      </c>
      <c r="C399" s="16">
        <v>-30.087499999999999</v>
      </c>
      <c r="D399" s="16">
        <v>-51.727499999999999</v>
      </c>
      <c r="E399">
        <f t="shared" si="12"/>
        <v>0</v>
      </c>
      <c r="F399">
        <f t="shared" si="13"/>
        <v>0</v>
      </c>
    </row>
    <row r="400" spans="1:6" x14ac:dyDescent="0.3">
      <c r="A400" s="11">
        <v>4301305</v>
      </c>
      <c r="B400" s="11" t="s">
        <v>940</v>
      </c>
      <c r="C400" s="16">
        <v>-32.232700000000001</v>
      </c>
      <c r="D400" s="16">
        <v>-53.086199999999998</v>
      </c>
      <c r="E400">
        <f t="shared" si="12"/>
        <v>0</v>
      </c>
      <c r="F400">
        <f t="shared" si="13"/>
        <v>0</v>
      </c>
    </row>
    <row r="401" spans="1:6" x14ac:dyDescent="0.3">
      <c r="A401" s="11">
        <v>4201604</v>
      </c>
      <c r="B401" s="11" t="s">
        <v>1234</v>
      </c>
      <c r="C401" s="16">
        <v>-26.925699999999999</v>
      </c>
      <c r="D401" s="16">
        <v>-51.340699999999998</v>
      </c>
      <c r="E401">
        <f t="shared" si="12"/>
        <v>0</v>
      </c>
      <c r="F401">
        <f t="shared" si="13"/>
        <v>0</v>
      </c>
    </row>
    <row r="402" spans="1:6" x14ac:dyDescent="0.3">
      <c r="A402" s="11">
        <v>3503802</v>
      </c>
      <c r="B402" s="11" t="s">
        <v>2214</v>
      </c>
      <c r="C402" s="16">
        <v>-22.572700000000001</v>
      </c>
      <c r="D402" s="16">
        <v>-47.172699999999999</v>
      </c>
      <c r="E402">
        <f t="shared" si="12"/>
        <v>0</v>
      </c>
      <c r="F402">
        <f t="shared" si="13"/>
        <v>0</v>
      </c>
    </row>
    <row r="403" spans="1:6" x14ac:dyDescent="0.3">
      <c r="A403" s="11">
        <v>5202502</v>
      </c>
      <c r="B403" s="11" t="s">
        <v>222</v>
      </c>
      <c r="C403" s="16">
        <v>-14.916600000000001</v>
      </c>
      <c r="D403" s="16">
        <v>-51.075000000000003</v>
      </c>
      <c r="E403">
        <f t="shared" si="12"/>
        <v>0</v>
      </c>
      <c r="F403">
        <f t="shared" si="13"/>
        <v>0</v>
      </c>
    </row>
    <row r="404" spans="1:6" x14ac:dyDescent="0.3">
      <c r="A404" s="11">
        <v>3503901</v>
      </c>
      <c r="B404" s="11" t="s">
        <v>2213</v>
      </c>
      <c r="C404" s="16">
        <v>-23.3965</v>
      </c>
      <c r="D404" s="16">
        <v>-46.32</v>
      </c>
      <c r="E404">
        <f t="shared" si="12"/>
        <v>0</v>
      </c>
      <c r="F404">
        <f t="shared" si="13"/>
        <v>0</v>
      </c>
    </row>
    <row r="405" spans="1:6" x14ac:dyDescent="0.3">
      <c r="A405" s="11">
        <v>4201653</v>
      </c>
      <c r="B405" s="11" t="s">
        <v>1233</v>
      </c>
      <c r="C405" s="16">
        <v>-27.0748</v>
      </c>
      <c r="D405" s="16">
        <v>-52.454300000000003</v>
      </c>
      <c r="E405">
        <f t="shared" si="12"/>
        <v>0</v>
      </c>
      <c r="F405">
        <f t="shared" si="13"/>
        <v>0</v>
      </c>
    </row>
    <row r="406" spans="1:6" x14ac:dyDescent="0.3">
      <c r="A406" s="11">
        <v>4301404</v>
      </c>
      <c r="B406" s="11" t="s">
        <v>939</v>
      </c>
      <c r="C406" s="16">
        <v>-28.873699999999999</v>
      </c>
      <c r="D406" s="16">
        <v>-52.178100000000001</v>
      </c>
      <c r="E406">
        <f t="shared" si="12"/>
        <v>0</v>
      </c>
      <c r="F406">
        <f t="shared" si="13"/>
        <v>0</v>
      </c>
    </row>
    <row r="407" spans="1:6" x14ac:dyDescent="0.3">
      <c r="A407" s="11">
        <v>4201703</v>
      </c>
      <c r="B407" s="11" t="s">
        <v>1232</v>
      </c>
      <c r="C407" s="16">
        <v>-26.954799999999999</v>
      </c>
      <c r="D407" s="16">
        <v>-49.378300000000003</v>
      </c>
      <c r="E407">
        <f t="shared" si="12"/>
        <v>0</v>
      </c>
      <c r="F407">
        <f t="shared" si="13"/>
        <v>0</v>
      </c>
    </row>
    <row r="408" spans="1:6" x14ac:dyDescent="0.3">
      <c r="A408" s="11">
        <v>3503950</v>
      </c>
      <c r="B408" s="11" t="s">
        <v>2212</v>
      </c>
      <c r="C408" s="16">
        <v>-20.16</v>
      </c>
      <c r="D408" s="16">
        <v>-50.728000000000002</v>
      </c>
      <c r="E408">
        <f t="shared" si="12"/>
        <v>0</v>
      </c>
      <c r="F408">
        <f t="shared" si="13"/>
        <v>0</v>
      </c>
    </row>
    <row r="409" spans="1:6" x14ac:dyDescent="0.3">
      <c r="A409" s="11">
        <v>4101903</v>
      </c>
      <c r="B409" s="11" t="s">
        <v>1612</v>
      </c>
      <c r="C409" s="16">
        <v>-23.369700000000002</v>
      </c>
      <c r="D409" s="16">
        <v>-50.8459</v>
      </c>
      <c r="E409">
        <f t="shared" si="12"/>
        <v>0</v>
      </c>
      <c r="F409">
        <f t="shared" si="13"/>
        <v>0</v>
      </c>
    </row>
    <row r="410" spans="1:6" x14ac:dyDescent="0.3">
      <c r="A410" s="11">
        <v>2301604</v>
      </c>
      <c r="B410" s="11" t="s">
        <v>4470</v>
      </c>
      <c r="C410" s="16">
        <v>-6.8669000000000002</v>
      </c>
      <c r="D410" s="16">
        <v>-39.868899999999996</v>
      </c>
      <c r="E410">
        <f t="shared" si="12"/>
        <v>0</v>
      </c>
      <c r="F410">
        <f t="shared" si="13"/>
        <v>0</v>
      </c>
    </row>
    <row r="411" spans="1:6" x14ac:dyDescent="0.3">
      <c r="A411" s="11">
        <v>3504008</v>
      </c>
      <c r="B411" s="11" t="s">
        <v>2211</v>
      </c>
      <c r="C411" s="16">
        <v>-22.66</v>
      </c>
      <c r="D411" s="16">
        <v>-50.418300000000002</v>
      </c>
      <c r="E411">
        <f t="shared" si="12"/>
        <v>0</v>
      </c>
      <c r="F411">
        <f t="shared" si="13"/>
        <v>0</v>
      </c>
    </row>
    <row r="412" spans="1:6" x14ac:dyDescent="0.3">
      <c r="A412" s="11">
        <v>1200054</v>
      </c>
      <c r="B412" s="11" t="s">
        <v>5267</v>
      </c>
      <c r="C412" s="16">
        <v>-10.9298</v>
      </c>
      <c r="D412" s="16">
        <v>-69.573800000000006</v>
      </c>
      <c r="E412">
        <f t="shared" si="12"/>
        <v>0</v>
      </c>
      <c r="F412">
        <f t="shared" si="13"/>
        <v>0</v>
      </c>
    </row>
    <row r="413" spans="1:6" x14ac:dyDescent="0.3">
      <c r="A413" s="11">
        <v>4102000</v>
      </c>
      <c r="B413" s="11" t="s">
        <v>1611</v>
      </c>
      <c r="C413" s="16">
        <v>-24.416799999999999</v>
      </c>
      <c r="D413" s="16">
        <v>-53.521299999999997</v>
      </c>
      <c r="E413">
        <f t="shared" si="12"/>
        <v>0</v>
      </c>
      <c r="F413">
        <f t="shared" si="13"/>
        <v>0</v>
      </c>
    </row>
    <row r="414" spans="1:6" x14ac:dyDescent="0.3">
      <c r="A414" s="11">
        <v>2501351</v>
      </c>
      <c r="B414" s="11" t="s">
        <v>4163</v>
      </c>
      <c r="C414" s="16">
        <v>-7.0723099999999999</v>
      </c>
      <c r="D414" s="16">
        <v>-36.725000000000001</v>
      </c>
      <c r="E414">
        <f t="shared" si="12"/>
        <v>0</v>
      </c>
      <c r="F414">
        <f t="shared" si="13"/>
        <v>0</v>
      </c>
    </row>
    <row r="415" spans="1:6" x14ac:dyDescent="0.3">
      <c r="A415" s="11">
        <v>2201051</v>
      </c>
      <c r="B415" s="11" t="s">
        <v>4688</v>
      </c>
      <c r="C415" s="16">
        <v>-5.8650000000000002</v>
      </c>
      <c r="D415" s="16">
        <v>-41.038899999999998</v>
      </c>
      <c r="E415">
        <f t="shared" si="12"/>
        <v>0</v>
      </c>
      <c r="F415">
        <f t="shared" si="13"/>
        <v>0</v>
      </c>
    </row>
    <row r="416" spans="1:6" x14ac:dyDescent="0.3">
      <c r="A416" s="11">
        <v>3104601</v>
      </c>
      <c r="B416" s="11" t="s">
        <v>3207</v>
      </c>
      <c r="C416" s="16">
        <v>-21.3184</v>
      </c>
      <c r="D416" s="16">
        <v>-42.857199999999999</v>
      </c>
      <c r="E416">
        <f t="shared" si="12"/>
        <v>0</v>
      </c>
      <c r="F416">
        <f t="shared" si="13"/>
        <v>0</v>
      </c>
    </row>
    <row r="417" spans="1:6" x14ac:dyDescent="0.3">
      <c r="A417" s="11">
        <v>4102109</v>
      </c>
      <c r="B417" s="11" t="s">
        <v>1610</v>
      </c>
      <c r="C417" s="16">
        <v>-23.2318</v>
      </c>
      <c r="D417" s="16">
        <v>-51.666800000000002</v>
      </c>
      <c r="E417">
        <f t="shared" si="12"/>
        <v>0</v>
      </c>
      <c r="F417">
        <f t="shared" si="13"/>
        <v>0</v>
      </c>
    </row>
    <row r="418" spans="1:6" x14ac:dyDescent="0.3">
      <c r="A418" s="11">
        <v>4102208</v>
      </c>
      <c r="B418" s="11" t="s">
        <v>1609</v>
      </c>
      <c r="C418" s="16">
        <v>-23.151700000000002</v>
      </c>
      <c r="D418" s="16">
        <v>-52.055100000000003</v>
      </c>
      <c r="E418">
        <f t="shared" si="12"/>
        <v>0</v>
      </c>
      <c r="F418">
        <f t="shared" si="13"/>
        <v>0</v>
      </c>
    </row>
    <row r="419" spans="1:6" x14ac:dyDescent="0.3">
      <c r="A419" s="11">
        <v>2700409</v>
      </c>
      <c r="B419" s="11" t="s">
        <v>1609</v>
      </c>
      <c r="C419" s="16">
        <v>-9.5119000000000007</v>
      </c>
      <c r="D419" s="16">
        <v>-36.008600000000001</v>
      </c>
      <c r="E419">
        <f t="shared" si="12"/>
        <v>0</v>
      </c>
      <c r="F419">
        <f t="shared" si="13"/>
        <v>0</v>
      </c>
    </row>
    <row r="420" spans="1:6" x14ac:dyDescent="0.3">
      <c r="A420" s="11">
        <v>1300201</v>
      </c>
      <c r="B420" s="11" t="s">
        <v>5242</v>
      </c>
      <c r="C420" s="16">
        <v>-4.3705499999999997</v>
      </c>
      <c r="D420" s="16">
        <v>-70.196700000000007</v>
      </c>
      <c r="E420">
        <f t="shared" si="12"/>
        <v>0</v>
      </c>
      <c r="F420">
        <f t="shared" si="13"/>
        <v>0</v>
      </c>
    </row>
    <row r="421" spans="1:6" x14ac:dyDescent="0.3">
      <c r="A421" s="11">
        <v>4201802</v>
      </c>
      <c r="B421" s="11" t="s">
        <v>1231</v>
      </c>
      <c r="C421" s="16">
        <v>-27.421900000000001</v>
      </c>
      <c r="D421" s="16">
        <v>-49.7789</v>
      </c>
      <c r="E421">
        <f t="shared" si="12"/>
        <v>0</v>
      </c>
      <c r="F421">
        <f t="shared" si="13"/>
        <v>0</v>
      </c>
    </row>
    <row r="422" spans="1:6" x14ac:dyDescent="0.3">
      <c r="A422" s="11">
        <v>3104700</v>
      </c>
      <c r="B422" s="11" t="s">
        <v>3206</v>
      </c>
      <c r="C422" s="16">
        <v>-18.043800000000001</v>
      </c>
      <c r="D422" s="16">
        <v>-41.114899999999999</v>
      </c>
      <c r="E422">
        <f t="shared" si="12"/>
        <v>0</v>
      </c>
      <c r="F422">
        <f t="shared" si="13"/>
        <v>0</v>
      </c>
    </row>
    <row r="423" spans="1:6" x14ac:dyDescent="0.3">
      <c r="A423" s="11">
        <v>3504107</v>
      </c>
      <c r="B423" s="11" t="s">
        <v>2210</v>
      </c>
      <c r="C423" s="16">
        <v>-23.117100000000001</v>
      </c>
      <c r="D423" s="16">
        <v>-46.5563</v>
      </c>
      <c r="E423">
        <f t="shared" si="12"/>
        <v>0</v>
      </c>
      <c r="F423">
        <f t="shared" si="13"/>
        <v>0</v>
      </c>
    </row>
    <row r="424" spans="1:6" x14ac:dyDescent="0.3">
      <c r="A424" s="11">
        <v>3200706</v>
      </c>
      <c r="B424" s="11" t="s">
        <v>2416</v>
      </c>
      <c r="C424" s="16">
        <v>-20.913</v>
      </c>
      <c r="D424" s="16">
        <v>-41.198599999999999</v>
      </c>
      <c r="E424">
        <f t="shared" si="12"/>
        <v>0</v>
      </c>
      <c r="F424">
        <f t="shared" si="13"/>
        <v>0</v>
      </c>
    </row>
    <row r="425" spans="1:6" x14ac:dyDescent="0.3">
      <c r="A425" s="11">
        <v>1702554</v>
      </c>
      <c r="B425" s="11" t="s">
        <v>5012</v>
      </c>
      <c r="C425" s="16">
        <v>-5.4686300000000001</v>
      </c>
      <c r="D425" s="16">
        <v>-47.886299999999999</v>
      </c>
      <c r="E425">
        <f t="shared" si="12"/>
        <v>0</v>
      </c>
      <c r="F425">
        <f t="shared" si="13"/>
        <v>0</v>
      </c>
    </row>
    <row r="426" spans="1:6" x14ac:dyDescent="0.3">
      <c r="A426" s="11">
        <v>1500909</v>
      </c>
      <c r="B426" s="11" t="s">
        <v>5165</v>
      </c>
      <c r="C426" s="16">
        <v>-1.0510900000000001</v>
      </c>
      <c r="D426" s="16">
        <v>-46.614699999999999</v>
      </c>
      <c r="E426">
        <f t="shared" si="12"/>
        <v>0</v>
      </c>
      <c r="F426">
        <f t="shared" si="13"/>
        <v>0</v>
      </c>
    </row>
    <row r="427" spans="1:6" x14ac:dyDescent="0.3">
      <c r="A427" s="11">
        <v>3104809</v>
      </c>
      <c r="B427" s="11" t="s">
        <v>3205</v>
      </c>
      <c r="C427" s="16">
        <v>-18.099699999999999</v>
      </c>
      <c r="D427" s="16">
        <v>-44.265500000000003</v>
      </c>
      <c r="E427">
        <f t="shared" si="12"/>
        <v>0</v>
      </c>
      <c r="F427">
        <f t="shared" si="13"/>
        <v>0</v>
      </c>
    </row>
    <row r="428" spans="1:6" x14ac:dyDescent="0.3">
      <c r="A428" s="11">
        <v>4301503</v>
      </c>
      <c r="B428" s="11" t="s">
        <v>938</v>
      </c>
      <c r="C428" s="16">
        <v>-28.517199999999999</v>
      </c>
      <c r="D428" s="16">
        <v>-53.988300000000002</v>
      </c>
      <c r="E428">
        <f t="shared" si="12"/>
        <v>0</v>
      </c>
      <c r="F428">
        <f t="shared" si="13"/>
        <v>0</v>
      </c>
    </row>
    <row r="429" spans="1:6" x14ac:dyDescent="0.3">
      <c r="A429" s="11">
        <v>2401305</v>
      </c>
      <c r="B429" s="11" t="s">
        <v>5815</v>
      </c>
      <c r="C429" s="16">
        <v>-5.8620599999999996</v>
      </c>
      <c r="D429" s="16">
        <v>-37.313499999999998</v>
      </c>
      <c r="E429">
        <f t="shared" si="12"/>
        <v>0</v>
      </c>
      <c r="F429">
        <f t="shared" si="13"/>
        <v>0</v>
      </c>
    </row>
    <row r="430" spans="1:6" x14ac:dyDescent="0.3">
      <c r="A430" s="11">
        <v>4301552</v>
      </c>
      <c r="B430" s="11" t="s">
        <v>937</v>
      </c>
      <c r="C430" s="16">
        <v>-27.6936</v>
      </c>
      <c r="D430" s="16">
        <v>-52.0505</v>
      </c>
      <c r="E430">
        <f t="shared" si="12"/>
        <v>0</v>
      </c>
      <c r="F430">
        <f t="shared" si="13"/>
        <v>0</v>
      </c>
    </row>
    <row r="431" spans="1:6" x14ac:dyDescent="0.3">
      <c r="A431" s="11">
        <v>2902401</v>
      </c>
      <c r="B431" s="11" t="s">
        <v>3621</v>
      </c>
      <c r="C431" s="16">
        <v>-14.321</v>
      </c>
      <c r="D431" s="16">
        <v>-39.329000000000001</v>
      </c>
      <c r="E431">
        <f t="shared" si="12"/>
        <v>0</v>
      </c>
      <c r="F431">
        <f t="shared" si="13"/>
        <v>0</v>
      </c>
    </row>
    <row r="432" spans="1:6" x14ac:dyDescent="0.3">
      <c r="A432" s="11">
        <v>3504206</v>
      </c>
      <c r="B432" s="11" t="s">
        <v>2209</v>
      </c>
      <c r="C432" s="16">
        <v>-20.683599999999998</v>
      </c>
      <c r="D432" s="16">
        <v>-50.557200000000002</v>
      </c>
      <c r="E432">
        <f t="shared" si="12"/>
        <v>0</v>
      </c>
      <c r="F432">
        <f t="shared" si="13"/>
        <v>0</v>
      </c>
    </row>
    <row r="433" spans="1:6" x14ac:dyDescent="0.3">
      <c r="A433" s="11">
        <v>5202601</v>
      </c>
      <c r="B433" s="11" t="s">
        <v>221</v>
      </c>
      <c r="C433" s="16">
        <v>-16.677299999999999</v>
      </c>
      <c r="D433" s="16">
        <v>-50.464100000000002</v>
      </c>
      <c r="E433">
        <f t="shared" si="12"/>
        <v>0</v>
      </c>
      <c r="F433">
        <f t="shared" si="13"/>
        <v>0</v>
      </c>
    </row>
    <row r="434" spans="1:6" x14ac:dyDescent="0.3">
      <c r="A434" s="11">
        <v>2301703</v>
      </c>
      <c r="B434" s="11" t="s">
        <v>1230</v>
      </c>
      <c r="C434" s="16">
        <v>-6.9334899999999999</v>
      </c>
      <c r="D434" s="16">
        <v>-38.974200000000003</v>
      </c>
      <c r="E434">
        <f t="shared" si="12"/>
        <v>0</v>
      </c>
      <c r="F434">
        <f t="shared" si="13"/>
        <v>0</v>
      </c>
    </row>
    <row r="435" spans="1:6" x14ac:dyDescent="0.3">
      <c r="A435" s="11">
        <v>4201901</v>
      </c>
      <c r="B435" s="11" t="s">
        <v>1230</v>
      </c>
      <c r="C435" s="16">
        <v>-27.309799999999999</v>
      </c>
      <c r="D435" s="16">
        <v>-49.6295</v>
      </c>
      <c r="E435">
        <f t="shared" si="12"/>
        <v>0</v>
      </c>
      <c r="F435">
        <f t="shared" si="13"/>
        <v>0</v>
      </c>
    </row>
    <row r="436" spans="1:6" x14ac:dyDescent="0.3">
      <c r="A436" s="11">
        <v>1500958</v>
      </c>
      <c r="B436" s="11" t="s">
        <v>5164</v>
      </c>
      <c r="C436" s="16">
        <v>-2.1489799999999999</v>
      </c>
      <c r="D436" s="16">
        <v>-47.567700000000002</v>
      </c>
      <c r="E436">
        <f t="shared" si="12"/>
        <v>0</v>
      </c>
      <c r="F436">
        <f t="shared" si="13"/>
        <v>0</v>
      </c>
    </row>
    <row r="437" spans="1:6" x14ac:dyDescent="0.3">
      <c r="A437" s="11">
        <v>1702703</v>
      </c>
      <c r="B437" s="11" t="s">
        <v>5011</v>
      </c>
      <c r="C437" s="16">
        <v>-12.7105</v>
      </c>
      <c r="D437" s="16">
        <v>-46.407600000000002</v>
      </c>
      <c r="E437">
        <f t="shared" si="12"/>
        <v>0</v>
      </c>
      <c r="F437">
        <f t="shared" si="13"/>
        <v>0</v>
      </c>
    </row>
    <row r="438" spans="1:6" x14ac:dyDescent="0.3">
      <c r="A438" s="11">
        <v>1300300</v>
      </c>
      <c r="B438" s="11" t="s">
        <v>5241</v>
      </c>
      <c r="C438" s="16">
        <v>-3.5857399999999999</v>
      </c>
      <c r="D438" s="16">
        <v>-59.125599999999999</v>
      </c>
      <c r="E438">
        <f t="shared" si="12"/>
        <v>0</v>
      </c>
      <c r="F438">
        <f t="shared" si="13"/>
        <v>0</v>
      </c>
    </row>
    <row r="439" spans="1:6" x14ac:dyDescent="0.3">
      <c r="A439" s="11">
        <v>3504305</v>
      </c>
      <c r="B439" s="11" t="s">
        <v>2208</v>
      </c>
      <c r="C439" s="16">
        <v>-22.151399999999999</v>
      </c>
      <c r="D439" s="16">
        <v>-49.335599999999999</v>
      </c>
      <c r="E439">
        <f t="shared" si="12"/>
        <v>0</v>
      </c>
      <c r="F439">
        <f t="shared" si="13"/>
        <v>0</v>
      </c>
    </row>
    <row r="440" spans="1:6" x14ac:dyDescent="0.3">
      <c r="A440" s="11">
        <v>3504404</v>
      </c>
      <c r="B440" s="11" t="s">
        <v>2207</v>
      </c>
      <c r="C440" s="16">
        <v>-21.458400000000001</v>
      </c>
      <c r="D440" s="16">
        <v>-49.950899999999997</v>
      </c>
      <c r="E440">
        <f t="shared" si="12"/>
        <v>0</v>
      </c>
      <c r="F440">
        <f t="shared" si="13"/>
        <v>0</v>
      </c>
    </row>
    <row r="441" spans="1:6" x14ac:dyDescent="0.3">
      <c r="A441" s="11">
        <v>3504503</v>
      </c>
      <c r="B441" s="11" t="s">
        <v>2206</v>
      </c>
      <c r="C441" s="16">
        <v>-23.1067</v>
      </c>
      <c r="D441" s="16">
        <v>-48.9251</v>
      </c>
      <c r="E441">
        <f t="shared" si="12"/>
        <v>0</v>
      </c>
      <c r="F441">
        <f t="shared" si="13"/>
        <v>0</v>
      </c>
    </row>
    <row r="442" spans="1:6" x14ac:dyDescent="0.3">
      <c r="A442" s="11">
        <v>1501006</v>
      </c>
      <c r="B442" s="11" t="s">
        <v>5163</v>
      </c>
      <c r="C442" s="16">
        <v>-3.6084100000000001</v>
      </c>
      <c r="D442" s="16">
        <v>-55.319899999999997</v>
      </c>
      <c r="E442">
        <f t="shared" si="12"/>
        <v>0</v>
      </c>
      <c r="F442">
        <f t="shared" si="13"/>
        <v>0</v>
      </c>
    </row>
    <row r="443" spans="1:6" x14ac:dyDescent="0.3">
      <c r="A443" s="11">
        <v>2201101</v>
      </c>
      <c r="B443" s="11" t="s">
        <v>4687</v>
      </c>
      <c r="C443" s="16">
        <v>-10.134499999999999</v>
      </c>
      <c r="D443" s="16">
        <v>-43.956299999999999</v>
      </c>
      <c r="E443">
        <f t="shared" si="12"/>
        <v>0</v>
      </c>
      <c r="F443">
        <f t="shared" si="13"/>
        <v>0</v>
      </c>
    </row>
    <row r="444" spans="1:6" x14ac:dyDescent="0.3">
      <c r="A444" s="11">
        <v>5202809</v>
      </c>
      <c r="B444" s="11" t="s">
        <v>220</v>
      </c>
      <c r="C444" s="16">
        <v>-16.467199999999998</v>
      </c>
      <c r="D444" s="16">
        <v>-49.757899999999999</v>
      </c>
      <c r="E444">
        <f t="shared" si="12"/>
        <v>0</v>
      </c>
      <c r="F444">
        <f t="shared" si="13"/>
        <v>0</v>
      </c>
    </row>
    <row r="445" spans="1:6" x14ac:dyDescent="0.3">
      <c r="A445" s="11">
        <v>2101103</v>
      </c>
      <c r="B445" s="11" t="s">
        <v>4883</v>
      </c>
      <c r="C445" s="16">
        <v>-2.8393899999999999</v>
      </c>
      <c r="D445" s="16">
        <v>-44.061999999999998</v>
      </c>
      <c r="E445">
        <f t="shared" si="12"/>
        <v>0</v>
      </c>
      <c r="F445">
        <f t="shared" si="13"/>
        <v>0</v>
      </c>
    </row>
    <row r="446" spans="1:6" x14ac:dyDescent="0.3">
      <c r="A446" s="11">
        <v>1702901</v>
      </c>
      <c r="B446" s="11" t="s">
        <v>5010</v>
      </c>
      <c r="C446" s="16">
        <v>-5.6127500000000001</v>
      </c>
      <c r="D446" s="16">
        <v>-47.770099999999999</v>
      </c>
      <c r="E446">
        <f t="shared" si="12"/>
        <v>0</v>
      </c>
      <c r="F446">
        <f t="shared" si="13"/>
        <v>0</v>
      </c>
    </row>
    <row r="447" spans="1:6" x14ac:dyDescent="0.3">
      <c r="A447" s="11">
        <v>1703008</v>
      </c>
      <c r="B447" s="11" t="s">
        <v>5009</v>
      </c>
      <c r="C447" s="16">
        <v>-7.2092299999999998</v>
      </c>
      <c r="D447" s="16">
        <v>-47.761299999999999</v>
      </c>
      <c r="E447">
        <f t="shared" si="12"/>
        <v>0</v>
      </c>
      <c r="F447">
        <f t="shared" si="13"/>
        <v>0</v>
      </c>
    </row>
    <row r="448" spans="1:6" x14ac:dyDescent="0.3">
      <c r="A448" s="11">
        <v>2101202</v>
      </c>
      <c r="B448" s="11" t="s">
        <v>4882</v>
      </c>
      <c r="C448" s="16">
        <v>-4.2244700000000002</v>
      </c>
      <c r="D448" s="16">
        <v>-44.783200000000001</v>
      </c>
      <c r="E448">
        <f t="shared" si="12"/>
        <v>0</v>
      </c>
      <c r="F448">
        <f t="shared" si="13"/>
        <v>0</v>
      </c>
    </row>
    <row r="449" spans="1:6" x14ac:dyDescent="0.3">
      <c r="A449" s="11">
        <v>2101251</v>
      </c>
      <c r="B449" s="11" t="s">
        <v>4881</v>
      </c>
      <c r="C449" s="16">
        <v>-2.9645199999999998</v>
      </c>
      <c r="D449" s="16">
        <v>-44.316400000000002</v>
      </c>
      <c r="E449">
        <f t="shared" si="12"/>
        <v>0</v>
      </c>
      <c r="F449">
        <f t="shared" si="13"/>
        <v>0</v>
      </c>
    </row>
    <row r="450" spans="1:6" x14ac:dyDescent="0.3">
      <c r="A450" s="11">
        <v>2101301</v>
      </c>
      <c r="B450" s="11" t="s">
        <v>4880</v>
      </c>
      <c r="C450" s="16">
        <v>-1.6964999999999999</v>
      </c>
      <c r="D450" s="16">
        <v>-45.132800000000003</v>
      </c>
      <c r="E450">
        <f t="shared" si="12"/>
        <v>0</v>
      </c>
      <c r="F450">
        <f t="shared" si="13"/>
        <v>0</v>
      </c>
    </row>
    <row r="451" spans="1:6" x14ac:dyDescent="0.3">
      <c r="A451" s="11">
        <v>2101350</v>
      </c>
      <c r="B451" s="11" t="s">
        <v>4879</v>
      </c>
      <c r="C451" s="16">
        <v>-2.71</v>
      </c>
      <c r="D451" s="16">
        <v>-44.732900000000001</v>
      </c>
      <c r="E451">
        <f t="shared" ref="E451:E514" si="14">IF((C451&lt;-80),"erro",0)</f>
        <v>0</v>
      </c>
      <c r="F451">
        <f t="shared" ref="F451:F514" si="15">IF((D451&lt;-80),"erro",0)</f>
        <v>0</v>
      </c>
    </row>
    <row r="452" spans="1:6" x14ac:dyDescent="0.3">
      <c r="A452" s="11">
        <v>3504602</v>
      </c>
      <c r="B452" s="11" t="s">
        <v>2205</v>
      </c>
      <c r="C452" s="16">
        <v>-20.919699999999999</v>
      </c>
      <c r="D452" s="16">
        <v>-49.438499999999998</v>
      </c>
      <c r="E452">
        <f t="shared" si="14"/>
        <v>0</v>
      </c>
      <c r="F452">
        <f t="shared" si="15"/>
        <v>0</v>
      </c>
    </row>
    <row r="453" spans="1:6" x14ac:dyDescent="0.3">
      <c r="A453" s="11">
        <v>3104908</v>
      </c>
      <c r="B453" s="11" t="s">
        <v>3204</v>
      </c>
      <c r="C453" s="16">
        <v>-21.957000000000001</v>
      </c>
      <c r="D453" s="16">
        <v>-44.8874</v>
      </c>
      <c r="E453">
        <f t="shared" si="14"/>
        <v>0</v>
      </c>
      <c r="F453">
        <f t="shared" si="15"/>
        <v>0</v>
      </c>
    </row>
    <row r="454" spans="1:6" x14ac:dyDescent="0.3">
      <c r="A454" s="11">
        <v>4301602</v>
      </c>
      <c r="B454" s="11" t="s">
        <v>936</v>
      </c>
      <c r="C454" s="16">
        <v>-31.329699999999999</v>
      </c>
      <c r="D454" s="16">
        <v>-54.099899999999998</v>
      </c>
      <c r="E454">
        <f t="shared" si="14"/>
        <v>0</v>
      </c>
      <c r="F454">
        <f t="shared" si="15"/>
        <v>0</v>
      </c>
    </row>
    <row r="455" spans="1:6" x14ac:dyDescent="0.3">
      <c r="A455" s="11">
        <v>1501105</v>
      </c>
      <c r="B455" s="11" t="s">
        <v>5162</v>
      </c>
      <c r="C455" s="16">
        <v>-1.9005700000000001</v>
      </c>
      <c r="D455" s="16">
        <v>-50.198700000000002</v>
      </c>
      <c r="E455">
        <f t="shared" si="14"/>
        <v>0</v>
      </c>
      <c r="F455">
        <f t="shared" si="15"/>
        <v>0</v>
      </c>
    </row>
    <row r="456" spans="1:6" x14ac:dyDescent="0.3">
      <c r="A456" s="11">
        <v>2501401</v>
      </c>
      <c r="B456" s="11" t="s">
        <v>4162</v>
      </c>
      <c r="C456" s="16">
        <v>-6.6920900000000003</v>
      </c>
      <c r="D456" s="16">
        <v>-34.938099999999999</v>
      </c>
      <c r="E456">
        <f t="shared" si="14"/>
        <v>0</v>
      </c>
      <c r="F456">
        <f t="shared" si="15"/>
        <v>0</v>
      </c>
    </row>
    <row r="457" spans="1:6" x14ac:dyDescent="0.3">
      <c r="A457" s="11">
        <v>2401404</v>
      </c>
      <c r="B457" s="11" t="s">
        <v>4305</v>
      </c>
      <c r="C457" s="16">
        <v>-6.3716100000000004</v>
      </c>
      <c r="D457" s="16">
        <v>-35.003300000000003</v>
      </c>
      <c r="E457">
        <f t="shared" si="14"/>
        <v>0</v>
      </c>
      <c r="F457">
        <f t="shared" si="15"/>
        <v>0</v>
      </c>
    </row>
    <row r="458" spans="1:6" x14ac:dyDescent="0.3">
      <c r="A458" s="11">
        <v>2902500</v>
      </c>
      <c r="B458" s="11" t="s">
        <v>3620</v>
      </c>
      <c r="C458" s="16">
        <v>-12.301600000000001</v>
      </c>
      <c r="D458" s="16">
        <v>-44.538800000000002</v>
      </c>
      <c r="E458">
        <f t="shared" si="14"/>
        <v>0</v>
      </c>
      <c r="F458">
        <f t="shared" si="15"/>
        <v>0</v>
      </c>
    </row>
    <row r="459" spans="1:6" x14ac:dyDescent="0.3">
      <c r="A459" s="11">
        <v>1501204</v>
      </c>
      <c r="B459" s="11" t="s">
        <v>5161</v>
      </c>
      <c r="C459" s="16">
        <v>-2.7902100000000001</v>
      </c>
      <c r="D459" s="16">
        <v>-49.669400000000003</v>
      </c>
      <c r="E459">
        <f t="shared" si="14"/>
        <v>0</v>
      </c>
      <c r="F459">
        <f t="shared" si="15"/>
        <v>0</v>
      </c>
    </row>
    <row r="460" spans="1:6" x14ac:dyDescent="0.3">
      <c r="A460" s="11">
        <v>2902609</v>
      </c>
      <c r="B460" s="11" t="s">
        <v>3619</v>
      </c>
      <c r="C460" s="16">
        <v>-11.9519</v>
      </c>
      <c r="D460" s="16">
        <v>-40.168999999999997</v>
      </c>
      <c r="E460">
        <f t="shared" si="14"/>
        <v>0</v>
      </c>
      <c r="F460">
        <f t="shared" si="15"/>
        <v>0</v>
      </c>
    </row>
    <row r="461" spans="1:6" x14ac:dyDescent="0.3">
      <c r="A461" s="11">
        <v>2201150</v>
      </c>
      <c r="B461" s="11" t="s">
        <v>4686</v>
      </c>
      <c r="C461" s="16">
        <v>-7.84903</v>
      </c>
      <c r="D461" s="16">
        <v>-45.219000000000001</v>
      </c>
      <c r="E461">
        <f t="shared" si="14"/>
        <v>0</v>
      </c>
      <c r="F461">
        <f t="shared" si="15"/>
        <v>0</v>
      </c>
    </row>
    <row r="462" spans="1:6" x14ac:dyDescent="0.3">
      <c r="A462" s="11">
        <v>2301802</v>
      </c>
      <c r="B462" s="11" t="s">
        <v>4469</v>
      </c>
      <c r="C462" s="16">
        <v>-6.7194500000000001</v>
      </c>
      <c r="D462" s="16">
        <v>-38.7134</v>
      </c>
      <c r="E462">
        <f t="shared" si="14"/>
        <v>0</v>
      </c>
      <c r="F462">
        <f t="shared" si="15"/>
        <v>0</v>
      </c>
    </row>
    <row r="463" spans="1:6" x14ac:dyDescent="0.3">
      <c r="A463" s="11">
        <v>3200805</v>
      </c>
      <c r="B463" s="11" t="s">
        <v>2415</v>
      </c>
      <c r="C463" s="16">
        <v>-19.5213</v>
      </c>
      <c r="D463" s="16">
        <v>-41.010899999999999</v>
      </c>
      <c r="E463">
        <f t="shared" si="14"/>
        <v>0</v>
      </c>
      <c r="F463">
        <f t="shared" si="15"/>
        <v>0</v>
      </c>
    </row>
    <row r="464" spans="1:6" x14ac:dyDescent="0.3">
      <c r="A464" s="11">
        <v>3504701</v>
      </c>
      <c r="B464" s="11" t="s">
        <v>2204</v>
      </c>
      <c r="C464" s="16">
        <v>-21.8963</v>
      </c>
      <c r="D464" s="16">
        <v>-49.361899999999999</v>
      </c>
      <c r="E464">
        <f t="shared" si="14"/>
        <v>0</v>
      </c>
      <c r="F464">
        <f t="shared" si="15"/>
        <v>0</v>
      </c>
    </row>
    <row r="465" spans="1:6" x14ac:dyDescent="0.3">
      <c r="A465" s="11">
        <v>3105004</v>
      </c>
      <c r="B465" s="11" t="s">
        <v>3203</v>
      </c>
      <c r="C465" s="16">
        <v>-19.283200000000001</v>
      </c>
      <c r="D465" s="16">
        <v>-43.961300000000001</v>
      </c>
      <c r="E465">
        <f t="shared" si="14"/>
        <v>0</v>
      </c>
      <c r="F465">
        <f t="shared" si="15"/>
        <v>0</v>
      </c>
    </row>
    <row r="466" spans="1:6" x14ac:dyDescent="0.3">
      <c r="A466" s="11">
        <v>5203104</v>
      </c>
      <c r="B466" s="11" t="s">
        <v>219</v>
      </c>
      <c r="C466" s="16">
        <v>-16.1966</v>
      </c>
      <c r="D466" s="16">
        <v>-52.539299999999997</v>
      </c>
      <c r="E466">
        <f t="shared" si="14"/>
        <v>0</v>
      </c>
      <c r="F466">
        <f t="shared" si="15"/>
        <v>0</v>
      </c>
    </row>
    <row r="467" spans="1:6" x14ac:dyDescent="0.3">
      <c r="A467" s="11">
        <v>4201950</v>
      </c>
      <c r="B467" s="11" t="s">
        <v>1229</v>
      </c>
      <c r="C467" s="16">
        <v>-28.980599999999999</v>
      </c>
      <c r="D467" s="16">
        <v>-49.423699999999997</v>
      </c>
      <c r="E467">
        <f t="shared" si="14"/>
        <v>0</v>
      </c>
      <c r="F467">
        <f t="shared" si="15"/>
        <v>0</v>
      </c>
    </row>
    <row r="468" spans="1:6" x14ac:dyDescent="0.3">
      <c r="A468" s="11">
        <v>4202057</v>
      </c>
      <c r="B468" s="11" t="s">
        <v>1227</v>
      </c>
      <c r="C468" s="16">
        <v>-26.459700000000002</v>
      </c>
      <c r="D468" s="16">
        <v>-48.612299999999998</v>
      </c>
      <c r="E468">
        <f t="shared" si="14"/>
        <v>0</v>
      </c>
      <c r="F468">
        <f t="shared" si="15"/>
        <v>0</v>
      </c>
    </row>
    <row r="469" spans="1:6" x14ac:dyDescent="0.3">
      <c r="A469" s="11">
        <v>4202008</v>
      </c>
      <c r="B469" s="11" t="s">
        <v>1228</v>
      </c>
      <c r="C469" s="16">
        <v>-26.992599999999999</v>
      </c>
      <c r="D469" s="16">
        <v>-48.635199999999998</v>
      </c>
      <c r="E469">
        <f t="shared" si="14"/>
        <v>0</v>
      </c>
      <c r="F469">
        <f t="shared" si="15"/>
        <v>0</v>
      </c>
    </row>
    <row r="470" spans="1:6" x14ac:dyDescent="0.3">
      <c r="A470" s="11">
        <v>4202073</v>
      </c>
      <c r="B470" s="11" t="s">
        <v>1226</v>
      </c>
      <c r="C470" s="16">
        <v>-29.152699999999999</v>
      </c>
      <c r="D470" s="16">
        <v>-49.584099999999999</v>
      </c>
      <c r="E470">
        <f t="shared" si="14"/>
        <v>0</v>
      </c>
      <c r="F470">
        <f t="shared" si="15"/>
        <v>0</v>
      </c>
    </row>
    <row r="471" spans="1:6" x14ac:dyDescent="0.3">
      <c r="A471" s="11">
        <v>4212809</v>
      </c>
      <c r="B471" s="11" t="s">
        <v>5679</v>
      </c>
      <c r="C471" s="16">
        <v>-26.7639</v>
      </c>
      <c r="D471" s="16">
        <v>-48.671700000000001</v>
      </c>
      <c r="E471">
        <f t="shared" si="14"/>
        <v>0</v>
      </c>
      <c r="F471">
        <f t="shared" si="15"/>
        <v>0</v>
      </c>
    </row>
    <row r="472" spans="1:6" x14ac:dyDescent="0.3">
      <c r="A472" s="11">
        <v>4301636</v>
      </c>
      <c r="B472" s="11" t="s">
        <v>935</v>
      </c>
      <c r="C472" s="16">
        <v>-30.241900000000001</v>
      </c>
      <c r="D472" s="16">
        <v>-50.233699999999999</v>
      </c>
      <c r="E472">
        <f t="shared" si="14"/>
        <v>0</v>
      </c>
      <c r="F472">
        <f t="shared" si="15"/>
        <v>0</v>
      </c>
    </row>
    <row r="473" spans="1:6" x14ac:dyDescent="0.3">
      <c r="A473" s="11">
        <v>4220000</v>
      </c>
      <c r="B473" s="11" t="s">
        <v>5340</v>
      </c>
      <c r="C473" s="16">
        <v>-28.831399999999999</v>
      </c>
      <c r="D473" s="16">
        <v>-49.235199999999999</v>
      </c>
      <c r="E473">
        <f t="shared" si="14"/>
        <v>0</v>
      </c>
      <c r="F473">
        <f t="shared" si="15"/>
        <v>0</v>
      </c>
    </row>
    <row r="474" spans="1:6" x14ac:dyDescent="0.3">
      <c r="A474" s="11">
        <v>4102307</v>
      </c>
      <c r="B474" s="11" t="s">
        <v>1608</v>
      </c>
      <c r="C474" s="16">
        <v>-25.580400000000001</v>
      </c>
      <c r="D474" s="16">
        <v>-49.629100000000001</v>
      </c>
      <c r="E474">
        <f t="shared" si="14"/>
        <v>0</v>
      </c>
      <c r="F474">
        <f t="shared" si="15"/>
        <v>0</v>
      </c>
    </row>
    <row r="475" spans="1:6" x14ac:dyDescent="0.3">
      <c r="A475" s="11">
        <v>3504800</v>
      </c>
      <c r="B475" s="11" t="s">
        <v>2203</v>
      </c>
      <c r="C475" s="16">
        <v>-20.7348</v>
      </c>
      <c r="D475" s="16">
        <v>-49.586500000000001</v>
      </c>
      <c r="E475">
        <f t="shared" si="14"/>
        <v>0</v>
      </c>
      <c r="F475">
        <f t="shared" si="15"/>
        <v>0</v>
      </c>
    </row>
    <row r="476" spans="1:6" x14ac:dyDescent="0.3">
      <c r="A476" s="11">
        <v>2101400</v>
      </c>
      <c r="B476" s="11" t="s">
        <v>4878</v>
      </c>
      <c r="C476" s="16">
        <v>-7.5321400000000001</v>
      </c>
      <c r="D476" s="16">
        <v>-46.037199999999999</v>
      </c>
      <c r="E476">
        <f t="shared" si="14"/>
        <v>0</v>
      </c>
      <c r="F476">
        <f t="shared" si="15"/>
        <v>0</v>
      </c>
    </row>
    <row r="477" spans="1:6" x14ac:dyDescent="0.3">
      <c r="A477" s="11">
        <v>3105103</v>
      </c>
      <c r="B477" s="11" t="s">
        <v>3202</v>
      </c>
      <c r="C477" s="16">
        <v>-20.0166</v>
      </c>
      <c r="D477" s="16">
        <v>-45.9754</v>
      </c>
      <c r="E477">
        <f t="shared" si="14"/>
        <v>0</v>
      </c>
      <c r="F477">
        <f t="shared" si="15"/>
        <v>0</v>
      </c>
    </row>
    <row r="478" spans="1:6" x14ac:dyDescent="0.3">
      <c r="A478" s="11">
        <v>2301851</v>
      </c>
      <c r="B478" s="11" t="s">
        <v>4468</v>
      </c>
      <c r="C478" s="16">
        <v>-5.3045400000000003</v>
      </c>
      <c r="D478" s="16">
        <v>-38.913200000000003</v>
      </c>
      <c r="E478">
        <f t="shared" si="14"/>
        <v>0</v>
      </c>
      <c r="F478">
        <f t="shared" si="15"/>
        <v>0</v>
      </c>
    </row>
    <row r="479" spans="1:6" x14ac:dyDescent="0.3">
      <c r="A479" s="11">
        <v>3504909</v>
      </c>
      <c r="B479" s="11" t="s">
        <v>2202</v>
      </c>
      <c r="C479" s="16">
        <v>-22.681899999999999</v>
      </c>
      <c r="D479" s="16">
        <v>-44.328099999999999</v>
      </c>
      <c r="E479">
        <f t="shared" si="14"/>
        <v>0</v>
      </c>
      <c r="F479">
        <f t="shared" si="15"/>
        <v>0</v>
      </c>
    </row>
    <row r="480" spans="1:6" x14ac:dyDescent="0.3">
      <c r="A480" s="11">
        <v>2501500</v>
      </c>
      <c r="B480" s="11" t="s">
        <v>4161</v>
      </c>
      <c r="C480" s="16">
        <v>-6.7477499999999999</v>
      </c>
      <c r="D480" s="16">
        <v>-35.624600000000001</v>
      </c>
      <c r="E480">
        <f t="shared" si="14"/>
        <v>0</v>
      </c>
      <c r="F480">
        <f t="shared" si="15"/>
        <v>0</v>
      </c>
    </row>
    <row r="481" spans="1:6" x14ac:dyDescent="0.3">
      <c r="A481" s="11">
        <v>3105202</v>
      </c>
      <c r="B481" s="11" t="s">
        <v>3201</v>
      </c>
      <c r="C481" s="16">
        <v>-15.878299999999999</v>
      </c>
      <c r="D481" s="16">
        <v>-40.562199999999997</v>
      </c>
      <c r="E481">
        <f t="shared" si="14"/>
        <v>0</v>
      </c>
      <c r="F481">
        <f t="shared" si="15"/>
        <v>0</v>
      </c>
    </row>
    <row r="482" spans="1:6" x14ac:dyDescent="0.3">
      <c r="A482" s="11">
        <v>3105301</v>
      </c>
      <c r="B482" s="11" t="s">
        <v>3200</v>
      </c>
      <c r="C482" s="16">
        <v>-21.730799999999999</v>
      </c>
      <c r="D482" s="16">
        <v>-46.383299999999998</v>
      </c>
      <c r="E482">
        <f t="shared" si="14"/>
        <v>0</v>
      </c>
      <c r="F482">
        <f t="shared" si="15"/>
        <v>0</v>
      </c>
    </row>
    <row r="483" spans="1:6" x14ac:dyDescent="0.3">
      <c r="A483" s="11">
        <v>4202081</v>
      </c>
      <c r="B483" s="11" t="s">
        <v>1225</v>
      </c>
      <c r="C483" s="16">
        <v>-26.770499999999998</v>
      </c>
      <c r="D483" s="16">
        <v>-53.641300000000001</v>
      </c>
      <c r="E483">
        <f t="shared" si="14"/>
        <v>0</v>
      </c>
      <c r="F483">
        <f t="shared" si="15"/>
        <v>0</v>
      </c>
    </row>
    <row r="484" spans="1:6" x14ac:dyDescent="0.3">
      <c r="A484" s="11">
        <v>5001508</v>
      </c>
      <c r="B484" s="11" t="s">
        <v>458</v>
      </c>
      <c r="C484" s="16">
        <v>-19.927499999999998</v>
      </c>
      <c r="D484" s="16">
        <v>-54.358499999999999</v>
      </c>
      <c r="E484">
        <f t="shared" si="14"/>
        <v>0</v>
      </c>
      <c r="F484">
        <f t="shared" si="15"/>
        <v>0</v>
      </c>
    </row>
    <row r="485" spans="1:6" x14ac:dyDescent="0.3">
      <c r="A485" s="11">
        <v>4102406</v>
      </c>
      <c r="B485" s="11" t="s">
        <v>458</v>
      </c>
      <c r="C485" s="16">
        <v>-23.107800000000001</v>
      </c>
      <c r="D485" s="16">
        <v>-50.370399999999997</v>
      </c>
      <c r="E485">
        <f t="shared" si="14"/>
        <v>0</v>
      </c>
      <c r="F485">
        <f t="shared" si="15"/>
        <v>0</v>
      </c>
    </row>
    <row r="486" spans="1:6" x14ac:dyDescent="0.3">
      <c r="A486" s="11">
        <v>1703057</v>
      </c>
      <c r="B486" s="11" t="s">
        <v>5008</v>
      </c>
      <c r="C486" s="16">
        <v>-7.7561200000000001</v>
      </c>
      <c r="D486" s="16">
        <v>-48.583599999999997</v>
      </c>
      <c r="E486">
        <f t="shared" si="14"/>
        <v>0</v>
      </c>
      <c r="F486">
        <f t="shared" si="15"/>
        <v>0</v>
      </c>
    </row>
    <row r="487" spans="1:6" x14ac:dyDescent="0.3">
      <c r="A487" s="11">
        <v>1501253</v>
      </c>
      <c r="B487" s="11" t="s">
        <v>5160</v>
      </c>
      <c r="C487" s="16">
        <v>-7.3477899999999998</v>
      </c>
      <c r="D487" s="16">
        <v>-50.395899999999997</v>
      </c>
      <c r="E487">
        <f t="shared" si="14"/>
        <v>0</v>
      </c>
      <c r="F487">
        <f t="shared" si="15"/>
        <v>0</v>
      </c>
    </row>
    <row r="488" spans="1:6" x14ac:dyDescent="0.3">
      <c r="A488" s="11">
        <v>2902658</v>
      </c>
      <c r="B488" s="11" t="s">
        <v>3618</v>
      </c>
      <c r="C488" s="16">
        <v>-10.578799999999999</v>
      </c>
      <c r="D488" s="16">
        <v>-38.621200000000002</v>
      </c>
      <c r="E488">
        <f t="shared" si="14"/>
        <v>0</v>
      </c>
      <c r="F488">
        <f t="shared" si="15"/>
        <v>0</v>
      </c>
    </row>
    <row r="489" spans="1:6" x14ac:dyDescent="0.3">
      <c r="A489" s="11">
        <v>4301651</v>
      </c>
      <c r="B489" s="11" t="s">
        <v>934</v>
      </c>
      <c r="C489" s="16">
        <v>-29.372499999999999</v>
      </c>
      <c r="D489" s="16">
        <v>-51.494900000000001</v>
      </c>
      <c r="E489">
        <f t="shared" si="14"/>
        <v>0</v>
      </c>
      <c r="F489">
        <f t="shared" si="15"/>
        <v>0</v>
      </c>
    </row>
    <row r="490" spans="1:6" x14ac:dyDescent="0.3">
      <c r="A490" s="11">
        <v>3505005</v>
      </c>
      <c r="B490" s="11" t="s">
        <v>2201</v>
      </c>
      <c r="C490" s="16">
        <v>-23.628399999999999</v>
      </c>
      <c r="D490" s="16">
        <v>-49.563400000000001</v>
      </c>
      <c r="E490">
        <f t="shared" si="14"/>
        <v>0</v>
      </c>
      <c r="F490">
        <f t="shared" si="15"/>
        <v>0</v>
      </c>
    </row>
    <row r="491" spans="1:6" x14ac:dyDescent="0.3">
      <c r="A491" s="11">
        <v>3105400</v>
      </c>
      <c r="B491" s="11" t="s">
        <v>3199</v>
      </c>
      <c r="C491" s="16">
        <v>-19.9389</v>
      </c>
      <c r="D491" s="16">
        <v>-43.475499999999997</v>
      </c>
      <c r="E491">
        <f t="shared" si="14"/>
        <v>0</v>
      </c>
      <c r="F491">
        <f t="shared" si="15"/>
        <v>0</v>
      </c>
    </row>
    <row r="492" spans="1:6" x14ac:dyDescent="0.3">
      <c r="A492" s="11">
        <v>4301701</v>
      </c>
      <c r="B492" s="11" t="s">
        <v>933</v>
      </c>
      <c r="C492" s="16">
        <v>-27.620799999999999</v>
      </c>
      <c r="D492" s="16">
        <v>-52.379800000000003</v>
      </c>
      <c r="E492">
        <f t="shared" si="14"/>
        <v>0</v>
      </c>
      <c r="F492">
        <f t="shared" si="15"/>
        <v>0</v>
      </c>
    </row>
    <row r="493" spans="1:6" x14ac:dyDescent="0.3">
      <c r="A493" s="11">
        <v>2101509</v>
      </c>
      <c r="B493" s="11" t="s">
        <v>4877</v>
      </c>
      <c r="C493" s="16">
        <v>-6.7446299999999999</v>
      </c>
      <c r="D493" s="16">
        <v>-43.0261</v>
      </c>
      <c r="E493">
        <f t="shared" si="14"/>
        <v>0</v>
      </c>
      <c r="F493">
        <f t="shared" si="15"/>
        <v>0</v>
      </c>
    </row>
    <row r="494" spans="1:6" x14ac:dyDescent="0.3">
      <c r="A494" s="11">
        <v>5101605</v>
      </c>
      <c r="B494" s="11" t="s">
        <v>376</v>
      </c>
      <c r="C494" s="16">
        <v>-16.206700000000001</v>
      </c>
      <c r="D494" s="16">
        <v>-55.962299999999999</v>
      </c>
      <c r="E494">
        <f t="shared" si="14"/>
        <v>0</v>
      </c>
      <c r="F494">
        <f t="shared" si="15"/>
        <v>0</v>
      </c>
    </row>
    <row r="495" spans="1:6" x14ac:dyDescent="0.3">
      <c r="A495" s="11">
        <v>3105509</v>
      </c>
      <c r="B495" s="11" t="s">
        <v>3198</v>
      </c>
      <c r="C495" s="16">
        <v>-21.244399999999999</v>
      </c>
      <c r="D495" s="16">
        <v>-42.237200000000001</v>
      </c>
      <c r="E495">
        <f t="shared" si="14"/>
        <v>0</v>
      </c>
      <c r="F495">
        <f t="shared" si="15"/>
        <v>0</v>
      </c>
    </row>
    <row r="496" spans="1:6" x14ac:dyDescent="0.3">
      <c r="A496" s="11">
        <v>4301750</v>
      </c>
      <c r="B496" s="11" t="s">
        <v>932</v>
      </c>
      <c r="C496" s="16">
        <v>-30.389099999999999</v>
      </c>
      <c r="D496" s="16">
        <v>-51.738399999999999</v>
      </c>
      <c r="E496">
        <f t="shared" si="14"/>
        <v>0</v>
      </c>
      <c r="F496">
        <f t="shared" si="15"/>
        <v>0</v>
      </c>
    </row>
    <row r="497" spans="1:6" x14ac:dyDescent="0.3">
      <c r="A497" s="11">
        <v>2401453</v>
      </c>
      <c r="B497" s="11" t="s">
        <v>4160</v>
      </c>
      <c r="C497" s="16">
        <v>-5.0697700000000001</v>
      </c>
      <c r="D497" s="16">
        <v>-37.612900000000003</v>
      </c>
      <c r="E497">
        <f t="shared" si="14"/>
        <v>0</v>
      </c>
      <c r="F497">
        <f t="shared" si="15"/>
        <v>0</v>
      </c>
    </row>
    <row r="498" spans="1:6" x14ac:dyDescent="0.3">
      <c r="A498" s="11">
        <v>2501534</v>
      </c>
      <c r="B498" s="11" t="s">
        <v>4160</v>
      </c>
      <c r="C498" s="16">
        <v>-6.6348399999999996</v>
      </c>
      <c r="D498" s="16">
        <v>-36.260100000000001</v>
      </c>
      <c r="E498">
        <f t="shared" si="14"/>
        <v>0</v>
      </c>
      <c r="F498">
        <f t="shared" si="15"/>
        <v>0</v>
      </c>
    </row>
    <row r="499" spans="1:6" x14ac:dyDescent="0.3">
      <c r="A499" s="11">
        <v>3105608</v>
      </c>
      <c r="B499" s="11" t="s">
        <v>3197</v>
      </c>
      <c r="C499" s="16">
        <v>-21.221399999999999</v>
      </c>
      <c r="D499" s="16">
        <v>-43.770299999999999</v>
      </c>
      <c r="E499">
        <f t="shared" si="14"/>
        <v>0</v>
      </c>
      <c r="F499">
        <f t="shared" si="15"/>
        <v>0</v>
      </c>
    </row>
    <row r="500" spans="1:6" x14ac:dyDescent="0.3">
      <c r="A500" s="11">
        <v>2301901</v>
      </c>
      <c r="B500" s="11" t="s">
        <v>4467</v>
      </c>
      <c r="C500" s="16">
        <v>-7.2981999999999996</v>
      </c>
      <c r="D500" s="16">
        <v>-39.302100000000003</v>
      </c>
      <c r="E500">
        <f t="shared" si="14"/>
        <v>0</v>
      </c>
      <c r="F500">
        <f t="shared" si="15"/>
        <v>0</v>
      </c>
    </row>
    <row r="501" spans="1:6" x14ac:dyDescent="0.3">
      <c r="A501" s="11">
        <v>3505104</v>
      </c>
      <c r="B501" s="11" t="s">
        <v>2200</v>
      </c>
      <c r="C501" s="16">
        <v>-21.265699999999999</v>
      </c>
      <c r="D501" s="16">
        <v>-49.951799999999999</v>
      </c>
      <c r="E501">
        <f t="shared" si="14"/>
        <v>0</v>
      </c>
      <c r="F501">
        <f t="shared" si="15"/>
        <v>0</v>
      </c>
    </row>
    <row r="502" spans="1:6" x14ac:dyDescent="0.3">
      <c r="A502" s="11">
        <v>4102505</v>
      </c>
      <c r="B502" s="11" t="s">
        <v>1607</v>
      </c>
      <c r="C502" s="16">
        <v>-24.0334</v>
      </c>
      <c r="D502" s="16">
        <v>-52.003999999999998</v>
      </c>
      <c r="E502">
        <f t="shared" si="14"/>
        <v>0</v>
      </c>
      <c r="F502">
        <f t="shared" si="15"/>
        <v>0</v>
      </c>
    </row>
    <row r="503" spans="1:6" x14ac:dyDescent="0.3">
      <c r="A503" s="11">
        <v>1501303</v>
      </c>
      <c r="B503" s="11" t="s">
        <v>5159</v>
      </c>
      <c r="C503" s="16">
        <v>-1.51187</v>
      </c>
      <c r="D503" s="16">
        <v>-48.619500000000002</v>
      </c>
      <c r="E503">
        <f t="shared" si="14"/>
        <v>0</v>
      </c>
      <c r="F503">
        <f t="shared" si="15"/>
        <v>0</v>
      </c>
    </row>
    <row r="504" spans="1:6" x14ac:dyDescent="0.3">
      <c r="A504" s="11">
        <v>2401503</v>
      </c>
      <c r="B504" s="11" t="s">
        <v>4304</v>
      </c>
      <c r="C504" s="16">
        <v>-5.9428400000000003</v>
      </c>
      <c r="D504" s="16">
        <v>-35.924700000000001</v>
      </c>
      <c r="E504">
        <f t="shared" si="14"/>
        <v>0</v>
      </c>
      <c r="F504">
        <f t="shared" si="15"/>
        <v>0</v>
      </c>
    </row>
    <row r="505" spans="1:6" x14ac:dyDescent="0.3">
      <c r="A505" s="11">
        <v>1300409</v>
      </c>
      <c r="B505" s="11" t="s">
        <v>5240</v>
      </c>
      <c r="C505" s="16">
        <v>-0.98337300000000005</v>
      </c>
      <c r="D505" s="16">
        <v>-62.931100000000001</v>
      </c>
      <c r="E505">
        <f t="shared" si="14"/>
        <v>0</v>
      </c>
      <c r="F505">
        <f t="shared" si="15"/>
        <v>0</v>
      </c>
    </row>
    <row r="506" spans="1:6" x14ac:dyDescent="0.3">
      <c r="A506" s="11">
        <v>3505203</v>
      </c>
      <c r="B506" s="11" t="s">
        <v>2199</v>
      </c>
      <c r="C506" s="16">
        <v>-22.073</v>
      </c>
      <c r="D506" s="16">
        <v>-48.7438</v>
      </c>
      <c r="E506">
        <f t="shared" si="14"/>
        <v>0</v>
      </c>
      <c r="F506">
        <f t="shared" si="15"/>
        <v>0</v>
      </c>
    </row>
    <row r="507" spans="1:6" x14ac:dyDescent="0.3">
      <c r="A507" s="11">
        <v>2902708</v>
      </c>
      <c r="B507" s="11" t="s">
        <v>3617</v>
      </c>
      <c r="C507" s="16">
        <v>-11.085900000000001</v>
      </c>
      <c r="D507" s="16">
        <v>-43.145899999999997</v>
      </c>
      <c r="E507">
        <f t="shared" si="14"/>
        <v>0</v>
      </c>
      <c r="F507">
        <f t="shared" si="15"/>
        <v>0</v>
      </c>
    </row>
    <row r="508" spans="1:6" x14ac:dyDescent="0.3">
      <c r="A508" s="11">
        <v>4202099</v>
      </c>
      <c r="B508" s="11" t="s">
        <v>1224</v>
      </c>
      <c r="C508" s="16">
        <v>-26.654</v>
      </c>
      <c r="D508" s="16">
        <v>-53.44</v>
      </c>
      <c r="E508">
        <f t="shared" si="14"/>
        <v>0</v>
      </c>
      <c r="F508">
        <f t="shared" si="15"/>
        <v>0</v>
      </c>
    </row>
    <row r="509" spans="1:6" x14ac:dyDescent="0.3">
      <c r="A509" s="11">
        <v>3505302</v>
      </c>
      <c r="B509" s="11" t="s">
        <v>1224</v>
      </c>
      <c r="C509" s="16">
        <v>-22.4909</v>
      </c>
      <c r="D509" s="16">
        <v>-48.558300000000003</v>
      </c>
      <c r="E509">
        <f t="shared" si="14"/>
        <v>0</v>
      </c>
      <c r="F509">
        <f t="shared" si="15"/>
        <v>0</v>
      </c>
    </row>
    <row r="510" spans="1:6" x14ac:dyDescent="0.3">
      <c r="A510" s="11">
        <v>2201176</v>
      </c>
      <c r="B510" s="11" t="s">
        <v>5762</v>
      </c>
      <c r="C510" s="16">
        <v>-6.5164499999999999</v>
      </c>
      <c r="D510" s="16">
        <v>-42.114600000000003</v>
      </c>
      <c r="E510">
        <f t="shared" si="14"/>
        <v>0</v>
      </c>
      <c r="F510">
        <f t="shared" si="15"/>
        <v>0</v>
      </c>
    </row>
    <row r="511" spans="1:6" x14ac:dyDescent="0.3">
      <c r="A511" s="11">
        <v>2902807</v>
      </c>
      <c r="B511" s="11" t="s">
        <v>3616</v>
      </c>
      <c r="C511" s="16">
        <v>-13.623699999999999</v>
      </c>
      <c r="D511" s="16">
        <v>-41.334699999999998</v>
      </c>
      <c r="E511">
        <f t="shared" si="14"/>
        <v>0</v>
      </c>
      <c r="F511">
        <f t="shared" si="15"/>
        <v>0</v>
      </c>
    </row>
    <row r="512" spans="1:6" x14ac:dyDescent="0.3">
      <c r="A512" s="11">
        <v>2601300</v>
      </c>
      <c r="B512" s="11" t="s">
        <v>3972</v>
      </c>
      <c r="C512" s="16">
        <v>-8.42075</v>
      </c>
      <c r="D512" s="16">
        <v>-35.658499999999997</v>
      </c>
      <c r="E512">
        <f t="shared" si="14"/>
        <v>0</v>
      </c>
      <c r="F512">
        <f t="shared" si="15"/>
        <v>0</v>
      </c>
    </row>
    <row r="513" spans="1:6" x14ac:dyDescent="0.3">
      <c r="A513" s="11">
        <v>2501609</v>
      </c>
      <c r="B513" s="11" t="s">
        <v>4158</v>
      </c>
      <c r="C513" s="16">
        <v>-6.7181600000000001</v>
      </c>
      <c r="D513" s="16">
        <v>-36.067100000000003</v>
      </c>
      <c r="E513">
        <f t="shared" si="14"/>
        <v>0</v>
      </c>
      <c r="F513">
        <f t="shared" si="15"/>
        <v>0</v>
      </c>
    </row>
    <row r="514" spans="1:6" x14ac:dyDescent="0.3">
      <c r="A514" s="11">
        <v>2501575</v>
      </c>
      <c r="B514" s="11" t="s">
        <v>4159</v>
      </c>
      <c r="C514" s="16">
        <v>-7.5180899999999999</v>
      </c>
      <c r="D514" s="16">
        <v>-35.991300000000003</v>
      </c>
      <c r="E514">
        <f t="shared" si="14"/>
        <v>0</v>
      </c>
      <c r="F514">
        <f t="shared" si="15"/>
        <v>0</v>
      </c>
    </row>
    <row r="515" spans="1:6" x14ac:dyDescent="0.3">
      <c r="A515" s="11">
        <v>2700508</v>
      </c>
      <c r="B515" s="11" t="s">
        <v>3811</v>
      </c>
      <c r="C515" s="16">
        <v>-9.4023000000000003</v>
      </c>
      <c r="D515" s="16">
        <v>-35.510100000000001</v>
      </c>
      <c r="E515">
        <f t="shared" ref="E515:E578" si="16">IF((C515&lt;-80),"erro",0)</f>
        <v>0</v>
      </c>
      <c r="F515">
        <f t="shared" ref="F515:F578" si="17">IF((D515&lt;-80),"erro",0)</f>
        <v>0</v>
      </c>
    </row>
    <row r="516" spans="1:6" x14ac:dyDescent="0.3">
      <c r="A516" s="11">
        <v>3200904</v>
      </c>
      <c r="B516" s="11" t="s">
        <v>2414</v>
      </c>
      <c r="C516" s="16">
        <v>-18.754799999999999</v>
      </c>
      <c r="D516" s="16">
        <v>-40.896500000000003</v>
      </c>
      <c r="E516">
        <f t="shared" si="16"/>
        <v>0</v>
      </c>
      <c r="F516">
        <f t="shared" si="17"/>
        <v>0</v>
      </c>
    </row>
    <row r="517" spans="1:6" x14ac:dyDescent="0.3">
      <c r="A517" s="11">
        <v>2501708</v>
      </c>
      <c r="B517" s="11" t="s">
        <v>3810</v>
      </c>
      <c r="C517" s="16">
        <v>-7.7460300000000002</v>
      </c>
      <c r="D517" s="16">
        <v>-36.320900000000002</v>
      </c>
      <c r="E517">
        <f t="shared" si="16"/>
        <v>0</v>
      </c>
      <c r="F517">
        <f t="shared" si="17"/>
        <v>0</v>
      </c>
    </row>
    <row r="518" spans="1:6" x14ac:dyDescent="0.3">
      <c r="A518" s="11">
        <v>2700607</v>
      </c>
      <c r="B518" s="11" t="s">
        <v>3810</v>
      </c>
      <c r="C518" s="16">
        <v>-9.8384199999999993</v>
      </c>
      <c r="D518" s="16">
        <v>-35.905700000000003</v>
      </c>
      <c r="E518">
        <f t="shared" si="16"/>
        <v>0</v>
      </c>
      <c r="F518">
        <f t="shared" si="17"/>
        <v>0</v>
      </c>
    </row>
    <row r="519" spans="1:6" x14ac:dyDescent="0.3">
      <c r="A519" s="11">
        <v>5101704</v>
      </c>
      <c r="B519" s="11" t="s">
        <v>375</v>
      </c>
      <c r="C519" s="16">
        <v>-15.0702</v>
      </c>
      <c r="D519" s="16">
        <v>-57.187800000000003</v>
      </c>
      <c r="E519">
        <f t="shared" si="16"/>
        <v>0</v>
      </c>
      <c r="F519">
        <f t="shared" si="17"/>
        <v>0</v>
      </c>
    </row>
    <row r="520" spans="1:6" x14ac:dyDescent="0.3">
      <c r="A520" s="11">
        <v>3505351</v>
      </c>
      <c r="B520" s="11" t="s">
        <v>2198</v>
      </c>
      <c r="C520" s="16">
        <v>-24.472200000000001</v>
      </c>
      <c r="D520" s="16">
        <v>-49.023800000000001</v>
      </c>
      <c r="E520">
        <f t="shared" si="16"/>
        <v>0</v>
      </c>
      <c r="F520">
        <f t="shared" si="17"/>
        <v>0</v>
      </c>
    </row>
    <row r="521" spans="1:6" x14ac:dyDescent="0.3">
      <c r="A521" s="11">
        <v>2902906</v>
      </c>
      <c r="B521" s="11" t="s">
        <v>3615</v>
      </c>
      <c r="C521" s="16">
        <v>-14.865399999999999</v>
      </c>
      <c r="D521" s="16">
        <v>-40.579099999999997</v>
      </c>
      <c r="E521">
        <f t="shared" si="16"/>
        <v>0</v>
      </c>
      <c r="F521">
        <f t="shared" si="17"/>
        <v>0</v>
      </c>
    </row>
    <row r="522" spans="1:6" x14ac:dyDescent="0.3">
      <c r="A522" s="11">
        <v>2101608</v>
      </c>
      <c r="B522" s="11" t="s">
        <v>4876</v>
      </c>
      <c r="C522" s="16">
        <v>-5.4968199999999996</v>
      </c>
      <c r="D522" s="16">
        <v>-45.2485</v>
      </c>
      <c r="E522">
        <f t="shared" si="16"/>
        <v>0</v>
      </c>
      <c r="F522">
        <f t="shared" si="17"/>
        <v>0</v>
      </c>
    </row>
    <row r="523" spans="1:6" x14ac:dyDescent="0.3">
      <c r="A523" s="11">
        <v>5101803</v>
      </c>
      <c r="B523" s="11" t="s">
        <v>374</v>
      </c>
      <c r="C523" s="16">
        <v>-15.8804</v>
      </c>
      <c r="D523" s="16">
        <v>-52.264000000000003</v>
      </c>
      <c r="E523">
        <f t="shared" si="16"/>
        <v>0</v>
      </c>
      <c r="F523">
        <f t="shared" si="17"/>
        <v>0</v>
      </c>
    </row>
    <row r="524" spans="1:6" x14ac:dyDescent="0.3">
      <c r="A524" s="11">
        <v>4301859</v>
      </c>
      <c r="B524" s="11" t="s">
        <v>930</v>
      </c>
      <c r="C524" s="16">
        <v>-27.192699999999999</v>
      </c>
      <c r="D524" s="16">
        <v>-53.710900000000002</v>
      </c>
      <c r="E524">
        <f t="shared" si="16"/>
        <v>0</v>
      </c>
      <c r="F524">
        <f t="shared" si="17"/>
        <v>0</v>
      </c>
    </row>
    <row r="525" spans="1:6" x14ac:dyDescent="0.3">
      <c r="A525" s="11">
        <v>4102703</v>
      </c>
      <c r="B525" s="11" t="s">
        <v>1606</v>
      </c>
      <c r="C525" s="16">
        <v>-23.116</v>
      </c>
      <c r="D525" s="16">
        <v>-50.184199999999997</v>
      </c>
      <c r="E525">
        <f t="shared" si="16"/>
        <v>0</v>
      </c>
      <c r="F525">
        <f t="shared" si="17"/>
        <v>0</v>
      </c>
    </row>
    <row r="526" spans="1:6" x14ac:dyDescent="0.3">
      <c r="A526" s="11">
        <v>2903003</v>
      </c>
      <c r="B526" s="11" t="s">
        <v>3614</v>
      </c>
      <c r="C526" s="16">
        <v>-11.81</v>
      </c>
      <c r="D526" s="16">
        <v>-42.058999999999997</v>
      </c>
      <c r="E526">
        <f t="shared" si="16"/>
        <v>0</v>
      </c>
      <c r="F526">
        <f t="shared" si="17"/>
        <v>0</v>
      </c>
    </row>
    <row r="527" spans="1:6" x14ac:dyDescent="0.3">
      <c r="A527" s="11">
        <v>1703073</v>
      </c>
      <c r="B527" s="11" t="s">
        <v>5007</v>
      </c>
      <c r="C527" s="16">
        <v>-7.6959299999999997</v>
      </c>
      <c r="D527" s="16">
        <v>-47.677599999999998</v>
      </c>
      <c r="E527">
        <f t="shared" si="16"/>
        <v>0</v>
      </c>
      <c r="F527">
        <f t="shared" si="17"/>
        <v>0</v>
      </c>
    </row>
    <row r="528" spans="1:6" x14ac:dyDescent="0.3">
      <c r="A528" s="11">
        <v>3300308</v>
      </c>
      <c r="B528" s="11" t="s">
        <v>2341</v>
      </c>
      <c r="C528" s="16">
        <v>-22.471499999999999</v>
      </c>
      <c r="D528" s="16">
        <v>-43.826900000000002</v>
      </c>
      <c r="E528">
        <f t="shared" si="16"/>
        <v>0</v>
      </c>
      <c r="F528">
        <f t="shared" si="17"/>
        <v>0</v>
      </c>
    </row>
    <row r="529" spans="1:6" x14ac:dyDescent="0.3">
      <c r="A529" s="11">
        <v>4301875</v>
      </c>
      <c r="B529" s="11" t="s">
        <v>929</v>
      </c>
      <c r="C529" s="16">
        <v>-30.2029</v>
      </c>
      <c r="D529" s="16">
        <v>-57.549700000000001</v>
      </c>
      <c r="E529">
        <f t="shared" si="16"/>
        <v>0</v>
      </c>
      <c r="F529">
        <f t="shared" si="17"/>
        <v>0</v>
      </c>
    </row>
    <row r="530" spans="1:6" x14ac:dyDescent="0.3">
      <c r="A530" s="11">
        <v>4301909</v>
      </c>
      <c r="B530" s="11" t="s">
        <v>928</v>
      </c>
      <c r="C530" s="16">
        <v>-30.293900000000001</v>
      </c>
      <c r="D530" s="16">
        <v>-51.301400000000001</v>
      </c>
      <c r="E530">
        <f t="shared" si="16"/>
        <v>0</v>
      </c>
      <c r="F530">
        <f t="shared" si="17"/>
        <v>0</v>
      </c>
    </row>
    <row r="531" spans="1:6" x14ac:dyDescent="0.3">
      <c r="A531" s="11">
        <v>4301925</v>
      </c>
      <c r="B531" s="11" t="s">
        <v>927</v>
      </c>
      <c r="C531" s="16">
        <v>-27.4069</v>
      </c>
      <c r="D531" s="16">
        <v>-52.4084</v>
      </c>
      <c r="E531">
        <f t="shared" si="16"/>
        <v>0</v>
      </c>
      <c r="F531">
        <f t="shared" si="17"/>
        <v>0</v>
      </c>
    </row>
    <row r="532" spans="1:6" x14ac:dyDescent="0.3">
      <c r="A532" s="11">
        <v>2903102</v>
      </c>
      <c r="B532" s="11" t="s">
        <v>3613</v>
      </c>
      <c r="C532" s="16">
        <v>-14.2</v>
      </c>
      <c r="D532" s="16">
        <v>-39.5991</v>
      </c>
      <c r="E532">
        <f t="shared" si="16"/>
        <v>0</v>
      </c>
      <c r="F532">
        <f t="shared" si="17"/>
        <v>0</v>
      </c>
    </row>
    <row r="533" spans="1:6" x14ac:dyDescent="0.3">
      <c r="A533" s="11">
        <v>3505401</v>
      </c>
      <c r="B533" s="11" t="s">
        <v>2197</v>
      </c>
      <c r="C533" s="16">
        <v>-24.759</v>
      </c>
      <c r="D533" s="16">
        <v>-48.501300000000001</v>
      </c>
      <c r="E533">
        <f t="shared" si="16"/>
        <v>0</v>
      </c>
      <c r="F533">
        <f t="shared" si="17"/>
        <v>0</v>
      </c>
    </row>
    <row r="534" spans="1:6" x14ac:dyDescent="0.3">
      <c r="A534" s="11">
        <v>2800605</v>
      </c>
      <c r="B534" s="11" t="s">
        <v>5631</v>
      </c>
      <c r="C534" s="16">
        <v>-10.8996</v>
      </c>
      <c r="D534" s="16">
        <v>-37.032299999999999</v>
      </c>
      <c r="E534">
        <f t="shared" si="16"/>
        <v>0</v>
      </c>
      <c r="F534">
        <f t="shared" si="17"/>
        <v>0</v>
      </c>
    </row>
    <row r="535" spans="1:6" x14ac:dyDescent="0.3">
      <c r="A535" s="11">
        <v>4301958</v>
      </c>
      <c r="B535" s="11" t="s">
        <v>926</v>
      </c>
      <c r="C535" s="16">
        <v>-27.920500000000001</v>
      </c>
      <c r="D535" s="16">
        <v>-53.039099999999998</v>
      </c>
      <c r="E535">
        <f t="shared" si="16"/>
        <v>0</v>
      </c>
      <c r="F535">
        <f t="shared" si="17"/>
        <v>0</v>
      </c>
    </row>
    <row r="536" spans="1:6" x14ac:dyDescent="0.3">
      <c r="A536" s="11">
        <v>3105707</v>
      </c>
      <c r="B536" s="11" t="s">
        <v>3196</v>
      </c>
      <c r="C536" s="16">
        <v>-20.286899999999999</v>
      </c>
      <c r="D536" s="16">
        <v>-43.040199999999999</v>
      </c>
      <c r="E536">
        <f t="shared" si="16"/>
        <v>0</v>
      </c>
      <c r="F536">
        <f t="shared" si="17"/>
        <v>0</v>
      </c>
    </row>
    <row r="537" spans="1:6" x14ac:dyDescent="0.3">
      <c r="A537" s="11">
        <v>3300407</v>
      </c>
      <c r="B537" s="11" t="s">
        <v>2340</v>
      </c>
      <c r="C537" s="16">
        <v>-22.548100000000002</v>
      </c>
      <c r="D537" s="16">
        <v>-44.175199999999997</v>
      </c>
      <c r="E537">
        <f t="shared" si="16"/>
        <v>0</v>
      </c>
      <c r="F537">
        <f t="shared" si="17"/>
        <v>0</v>
      </c>
    </row>
    <row r="538" spans="1:6" x14ac:dyDescent="0.3">
      <c r="A538" s="11">
        <v>4202107</v>
      </c>
      <c r="B538" s="11" t="s">
        <v>1223</v>
      </c>
      <c r="C538" s="16">
        <v>-26.637</v>
      </c>
      <c r="D538" s="16">
        <v>-48.693300000000001</v>
      </c>
      <c r="E538">
        <f t="shared" si="16"/>
        <v>0</v>
      </c>
      <c r="F538">
        <f t="shared" si="17"/>
        <v>0</v>
      </c>
    </row>
    <row r="539" spans="1:6" x14ac:dyDescent="0.3">
      <c r="A539" s="11">
        <v>4301800</v>
      </c>
      <c r="B539" s="11" t="s">
        <v>931</v>
      </c>
      <c r="C539" s="16">
        <v>-27.6739</v>
      </c>
      <c r="D539" s="16">
        <v>-51.458500000000001</v>
      </c>
      <c r="E539">
        <f t="shared" si="16"/>
        <v>0</v>
      </c>
      <c r="F539">
        <f t="shared" si="17"/>
        <v>0</v>
      </c>
    </row>
    <row r="540" spans="1:6" x14ac:dyDescent="0.3">
      <c r="A540" s="11">
        <v>4102604</v>
      </c>
      <c r="B540" s="11" t="s">
        <v>931</v>
      </c>
      <c r="C540" s="16">
        <v>-26.2502</v>
      </c>
      <c r="D540" s="16">
        <v>-53.632399999999997</v>
      </c>
      <c r="E540">
        <f t="shared" si="16"/>
        <v>0</v>
      </c>
      <c r="F540">
        <f t="shared" si="17"/>
        <v>0</v>
      </c>
    </row>
    <row r="541" spans="1:6" x14ac:dyDescent="0.3">
      <c r="A541" s="11">
        <v>2201200</v>
      </c>
      <c r="B541" s="11" t="s">
        <v>4684</v>
      </c>
      <c r="C541" s="16">
        <v>-4.2446799999999998</v>
      </c>
      <c r="D541" s="16">
        <v>-42.292200000000001</v>
      </c>
      <c r="E541">
        <f t="shared" si="16"/>
        <v>0</v>
      </c>
      <c r="F541">
        <f t="shared" si="17"/>
        <v>0</v>
      </c>
    </row>
    <row r="542" spans="1:6" x14ac:dyDescent="0.3">
      <c r="A542" s="11">
        <v>2301950</v>
      </c>
      <c r="B542" s="11" t="s">
        <v>4466</v>
      </c>
      <c r="C542" s="16">
        <v>-4.2892099999999997</v>
      </c>
      <c r="D542" s="16">
        <v>-38.642899999999997</v>
      </c>
      <c r="E542">
        <f t="shared" si="16"/>
        <v>0</v>
      </c>
      <c r="F542">
        <f t="shared" si="17"/>
        <v>0</v>
      </c>
    </row>
    <row r="543" spans="1:6" x14ac:dyDescent="0.3">
      <c r="A543" s="11">
        <v>2903201</v>
      </c>
      <c r="B543" s="11" t="s">
        <v>3612</v>
      </c>
      <c r="C543" s="16">
        <v>-12.1439</v>
      </c>
      <c r="D543" s="16">
        <v>-44.9968</v>
      </c>
      <c r="E543">
        <f t="shared" si="16"/>
        <v>0</v>
      </c>
      <c r="F543">
        <f t="shared" si="17"/>
        <v>0</v>
      </c>
    </row>
    <row r="544" spans="1:6" x14ac:dyDescent="0.3">
      <c r="A544" s="11">
        <v>2201309</v>
      </c>
      <c r="B544" s="11" t="s">
        <v>4683</v>
      </c>
      <c r="C544" s="16">
        <v>-9.9296000000000006</v>
      </c>
      <c r="D544" s="16">
        <v>-45.470199999999998</v>
      </c>
      <c r="E544">
        <f t="shared" si="16"/>
        <v>0</v>
      </c>
      <c r="F544">
        <f t="shared" si="17"/>
        <v>0</v>
      </c>
    </row>
    <row r="545" spans="1:6" x14ac:dyDescent="0.3">
      <c r="A545" s="11">
        <v>1300508</v>
      </c>
      <c r="B545" s="11" t="s">
        <v>5239</v>
      </c>
      <c r="C545" s="16">
        <v>-2.7988599999999999</v>
      </c>
      <c r="D545" s="16">
        <v>-57.067900000000002</v>
      </c>
      <c r="E545">
        <f t="shared" si="16"/>
        <v>0</v>
      </c>
      <c r="F545">
        <f t="shared" si="17"/>
        <v>0</v>
      </c>
    </row>
    <row r="546" spans="1:6" x14ac:dyDescent="0.3">
      <c r="A546" s="11">
        <v>2101707</v>
      </c>
      <c r="B546" s="11" t="s">
        <v>4875</v>
      </c>
      <c r="C546" s="16">
        <v>-2.7586300000000001</v>
      </c>
      <c r="D546" s="16">
        <v>-42.8232</v>
      </c>
      <c r="E546">
        <f t="shared" si="16"/>
        <v>0</v>
      </c>
      <c r="F546">
        <f t="shared" si="17"/>
        <v>0</v>
      </c>
    </row>
    <row r="547" spans="1:6" x14ac:dyDescent="0.3">
      <c r="A547" s="11">
        <v>2601409</v>
      </c>
      <c r="B547" s="11" t="s">
        <v>3971</v>
      </c>
      <c r="C547" s="16">
        <v>-8.8160500000000006</v>
      </c>
      <c r="D547" s="16">
        <v>-35.183199999999999</v>
      </c>
      <c r="E547">
        <f t="shared" si="16"/>
        <v>0</v>
      </c>
      <c r="F547">
        <f t="shared" si="17"/>
        <v>0</v>
      </c>
    </row>
    <row r="548" spans="1:6" x14ac:dyDescent="0.3">
      <c r="A548" s="11">
        <v>3505500</v>
      </c>
      <c r="B548" s="11" t="s">
        <v>2196</v>
      </c>
      <c r="C548" s="16">
        <v>-20.553100000000001</v>
      </c>
      <c r="D548" s="16">
        <v>-48.569800000000001</v>
      </c>
      <c r="E548">
        <f t="shared" si="16"/>
        <v>0</v>
      </c>
      <c r="F548">
        <f t="shared" si="17"/>
        <v>0</v>
      </c>
    </row>
    <row r="549" spans="1:6" x14ac:dyDescent="0.3">
      <c r="A549" s="11">
        <v>3505609</v>
      </c>
      <c r="B549" s="11" t="s">
        <v>2195</v>
      </c>
      <c r="C549" s="16">
        <v>-21.186399999999999</v>
      </c>
      <c r="D549" s="16">
        <v>-48.163600000000002</v>
      </c>
      <c r="E549">
        <f t="shared" si="16"/>
        <v>0</v>
      </c>
      <c r="F549">
        <f t="shared" si="17"/>
        <v>0</v>
      </c>
    </row>
    <row r="550" spans="1:6" x14ac:dyDescent="0.3">
      <c r="A550" s="11">
        <v>2302008</v>
      </c>
      <c r="B550" s="11" t="s">
        <v>4465</v>
      </c>
      <c r="C550" s="16">
        <v>-7.1718799999999998</v>
      </c>
      <c r="D550" s="16">
        <v>-38.774099999999997</v>
      </c>
      <c r="E550">
        <f t="shared" si="16"/>
        <v>0</v>
      </c>
      <c r="F550">
        <f t="shared" si="17"/>
        <v>0</v>
      </c>
    </row>
    <row r="551" spans="1:6" x14ac:dyDescent="0.3">
      <c r="A551" s="11">
        <v>2903235</v>
      </c>
      <c r="B551" s="11" t="s">
        <v>218</v>
      </c>
      <c r="C551" s="16">
        <v>-11.7605</v>
      </c>
      <c r="D551" s="16">
        <v>-41.9054</v>
      </c>
      <c r="E551">
        <f t="shared" si="16"/>
        <v>0</v>
      </c>
      <c r="F551">
        <f t="shared" si="17"/>
        <v>0</v>
      </c>
    </row>
    <row r="552" spans="1:6" x14ac:dyDescent="0.3">
      <c r="A552" s="11">
        <v>5203203</v>
      </c>
      <c r="B552" s="11" t="s">
        <v>218</v>
      </c>
      <c r="C552" s="16">
        <v>-14.9658</v>
      </c>
      <c r="D552" s="16">
        <v>-48.9086</v>
      </c>
      <c r="E552">
        <f t="shared" si="16"/>
        <v>0</v>
      </c>
      <c r="F552">
        <f t="shared" si="17"/>
        <v>0</v>
      </c>
    </row>
    <row r="553" spans="1:6" x14ac:dyDescent="0.3">
      <c r="A553" s="11">
        <v>2201408</v>
      </c>
      <c r="B553" s="11" t="s">
        <v>4682</v>
      </c>
      <c r="C553" s="16">
        <v>-5.8167299999999997</v>
      </c>
      <c r="D553" s="16">
        <v>-42.514699999999998</v>
      </c>
      <c r="E553">
        <f t="shared" si="16"/>
        <v>0</v>
      </c>
      <c r="F553">
        <f t="shared" si="17"/>
        <v>0</v>
      </c>
    </row>
    <row r="554" spans="1:6" x14ac:dyDescent="0.3">
      <c r="A554" s="11">
        <v>2903300</v>
      </c>
      <c r="B554" s="11" t="s">
        <v>5498</v>
      </c>
      <c r="C554" s="16">
        <v>-14.7948</v>
      </c>
      <c r="D554" s="16">
        <v>-39.475999999999999</v>
      </c>
      <c r="E554">
        <f t="shared" si="16"/>
        <v>0</v>
      </c>
      <c r="F554">
        <f t="shared" si="17"/>
        <v>0</v>
      </c>
    </row>
    <row r="555" spans="1:6" x14ac:dyDescent="0.3">
      <c r="A555" s="11">
        <v>2903276</v>
      </c>
      <c r="B555" s="11" t="s">
        <v>3611</v>
      </c>
      <c r="C555" s="16">
        <v>-11.527200000000001</v>
      </c>
      <c r="D555" s="16">
        <v>-39.077599999999997</v>
      </c>
      <c r="E555">
        <f t="shared" si="16"/>
        <v>0</v>
      </c>
      <c r="F555">
        <f t="shared" si="17"/>
        <v>0</v>
      </c>
    </row>
    <row r="556" spans="1:6" x14ac:dyDescent="0.3">
      <c r="A556" s="11">
        <v>1703107</v>
      </c>
      <c r="B556" s="11" t="s">
        <v>5006</v>
      </c>
      <c r="C556" s="16">
        <v>-9.8340399999999999</v>
      </c>
      <c r="D556" s="16">
        <v>-48.725200000000001</v>
      </c>
      <c r="E556">
        <f t="shared" si="16"/>
        <v>0</v>
      </c>
      <c r="F556">
        <f t="shared" si="17"/>
        <v>0</v>
      </c>
    </row>
    <row r="557" spans="1:6" x14ac:dyDescent="0.3">
      <c r="A557" s="11">
        <v>2302057</v>
      </c>
      <c r="B557" s="11" t="s">
        <v>4464</v>
      </c>
      <c r="C557" s="16">
        <v>-3.0205099999999998</v>
      </c>
      <c r="D557" s="16">
        <v>-41.135800000000003</v>
      </c>
      <c r="E557">
        <f t="shared" si="16"/>
        <v>0</v>
      </c>
      <c r="F557">
        <f t="shared" si="17"/>
        <v>0</v>
      </c>
    </row>
    <row r="558" spans="1:6" x14ac:dyDescent="0.3">
      <c r="A558" s="11">
        <v>4302006</v>
      </c>
      <c r="B558" s="11" t="s">
        <v>925</v>
      </c>
      <c r="C558" s="16">
        <v>-29.0947</v>
      </c>
      <c r="D558" s="16">
        <v>-52.583599999999997</v>
      </c>
      <c r="E558">
        <f t="shared" si="16"/>
        <v>0</v>
      </c>
      <c r="F558">
        <f t="shared" si="17"/>
        <v>0</v>
      </c>
    </row>
    <row r="559" spans="1:6" x14ac:dyDescent="0.3">
      <c r="A559" s="11">
        <v>3105905</v>
      </c>
      <c r="B559" s="11" t="s">
        <v>3195</v>
      </c>
      <c r="C559" s="16">
        <v>-21.1907</v>
      </c>
      <c r="D559" s="16">
        <v>-43.972000000000001</v>
      </c>
      <c r="E559">
        <f t="shared" si="16"/>
        <v>0</v>
      </c>
      <c r="F559">
        <f t="shared" si="17"/>
        <v>0</v>
      </c>
    </row>
    <row r="560" spans="1:6" x14ac:dyDescent="0.3">
      <c r="A560" s="11">
        <v>3505708</v>
      </c>
      <c r="B560" s="11" t="s">
        <v>2194</v>
      </c>
      <c r="C560" s="16">
        <v>-23.505700000000001</v>
      </c>
      <c r="D560" s="16">
        <v>-46.878999999999998</v>
      </c>
      <c r="E560">
        <f t="shared" si="16"/>
        <v>0</v>
      </c>
      <c r="F560">
        <f t="shared" si="17"/>
        <v>0</v>
      </c>
    </row>
    <row r="561" spans="1:6" x14ac:dyDescent="0.3">
      <c r="A561" s="11">
        <v>3505807</v>
      </c>
      <c r="B561" s="11" t="s">
        <v>2193</v>
      </c>
      <c r="C561" s="16">
        <v>-21.920999999999999</v>
      </c>
      <c r="D561" s="16">
        <v>-50.735700000000001</v>
      </c>
      <c r="E561">
        <f t="shared" si="16"/>
        <v>0</v>
      </c>
      <c r="F561">
        <f t="shared" si="17"/>
        <v>0</v>
      </c>
    </row>
    <row r="562" spans="1:6" x14ac:dyDescent="0.3">
      <c r="A562" s="11">
        <v>5001904</v>
      </c>
      <c r="B562" s="11" t="s">
        <v>457</v>
      </c>
      <c r="C562" s="16">
        <v>-21.715900000000001</v>
      </c>
      <c r="D562" s="16">
        <v>-52.4221</v>
      </c>
      <c r="E562">
        <f t="shared" si="16"/>
        <v>0</v>
      </c>
      <c r="F562">
        <f t="shared" si="17"/>
        <v>0</v>
      </c>
    </row>
    <row r="563" spans="1:6" x14ac:dyDescent="0.3">
      <c r="A563" s="11">
        <v>2201507</v>
      </c>
      <c r="B563" s="11" t="s">
        <v>3809</v>
      </c>
      <c r="C563" s="16">
        <v>-4.0223000000000004</v>
      </c>
      <c r="D563" s="16">
        <v>-42.078699999999998</v>
      </c>
      <c r="E563">
        <f t="shared" si="16"/>
        <v>0</v>
      </c>
      <c r="F563">
        <f t="shared" si="17"/>
        <v>0</v>
      </c>
    </row>
    <row r="564" spans="1:6" x14ac:dyDescent="0.3">
      <c r="A564" s="11">
        <v>2700706</v>
      </c>
      <c r="B564" s="11" t="s">
        <v>3809</v>
      </c>
      <c r="C564" s="16">
        <v>-9.6742000000000008</v>
      </c>
      <c r="D564" s="16">
        <v>-37.133000000000003</v>
      </c>
      <c r="E564">
        <f t="shared" si="16"/>
        <v>0</v>
      </c>
      <c r="F564">
        <f t="shared" si="17"/>
        <v>0</v>
      </c>
    </row>
    <row r="565" spans="1:6" x14ac:dyDescent="0.3">
      <c r="A565" s="11">
        <v>3505906</v>
      </c>
      <c r="B565" s="11" t="s">
        <v>2192</v>
      </c>
      <c r="C565" s="16">
        <v>-20.892900000000001</v>
      </c>
      <c r="D565" s="16">
        <v>-47.592100000000002</v>
      </c>
      <c r="E565">
        <f t="shared" si="16"/>
        <v>0</v>
      </c>
      <c r="F565">
        <f t="shared" si="17"/>
        <v>0</v>
      </c>
    </row>
    <row r="566" spans="1:6" x14ac:dyDescent="0.3">
      <c r="A566" s="11">
        <v>5002001</v>
      </c>
      <c r="B566" s="11" t="s">
        <v>456</v>
      </c>
      <c r="C566" s="16">
        <v>-22.2944</v>
      </c>
      <c r="D566" s="16">
        <v>-53.270499999999998</v>
      </c>
      <c r="E566">
        <f t="shared" si="16"/>
        <v>0</v>
      </c>
      <c r="F566">
        <f t="shared" si="17"/>
        <v>0</v>
      </c>
    </row>
    <row r="567" spans="1:6" x14ac:dyDescent="0.3">
      <c r="A567" s="11">
        <v>2302107</v>
      </c>
      <c r="B567" s="11" t="s">
        <v>4463</v>
      </c>
      <c r="C567" s="16">
        <v>-4.3259800000000004</v>
      </c>
      <c r="D567" s="16">
        <v>-38.8812</v>
      </c>
      <c r="E567">
        <f t="shared" si="16"/>
        <v>0</v>
      </c>
      <c r="F567">
        <f t="shared" si="17"/>
        <v>0</v>
      </c>
    </row>
    <row r="568" spans="1:6" x14ac:dyDescent="0.3">
      <c r="A568" s="11">
        <v>3506003</v>
      </c>
      <c r="B568" s="11" t="s">
        <v>2191</v>
      </c>
      <c r="C568" s="16">
        <v>-22.3246</v>
      </c>
      <c r="D568" s="16">
        <v>-49.0871</v>
      </c>
      <c r="E568">
        <f t="shared" si="16"/>
        <v>0</v>
      </c>
      <c r="F568">
        <f t="shared" si="17"/>
        <v>0</v>
      </c>
    </row>
    <row r="569" spans="1:6" x14ac:dyDescent="0.3">
      <c r="A569" s="11">
        <v>2501807</v>
      </c>
      <c r="B569" s="11" t="s">
        <v>4157</v>
      </c>
      <c r="C569" s="16">
        <v>-7.1238000000000001</v>
      </c>
      <c r="D569" s="16">
        <v>-34.929299999999998</v>
      </c>
      <c r="E569">
        <f t="shared" si="16"/>
        <v>0</v>
      </c>
      <c r="F569">
        <f t="shared" si="17"/>
        <v>0</v>
      </c>
    </row>
    <row r="570" spans="1:6" x14ac:dyDescent="0.3">
      <c r="A570" s="11">
        <v>3506102</v>
      </c>
      <c r="B570" s="11" t="s">
        <v>2190</v>
      </c>
      <c r="C570" s="16">
        <v>-20.949100000000001</v>
      </c>
      <c r="D570" s="16">
        <v>-48.479100000000003</v>
      </c>
      <c r="E570">
        <f t="shared" si="16"/>
        <v>0</v>
      </c>
      <c r="F570">
        <f t="shared" si="17"/>
        <v>0</v>
      </c>
    </row>
    <row r="571" spans="1:6" x14ac:dyDescent="0.3">
      <c r="A571" s="11">
        <v>2302206</v>
      </c>
      <c r="B571" s="11" t="s">
        <v>4462</v>
      </c>
      <c r="C571" s="16">
        <v>-4.1774100000000001</v>
      </c>
      <c r="D571" s="16">
        <v>-38.127099999999999</v>
      </c>
      <c r="E571">
        <f t="shared" si="16"/>
        <v>0</v>
      </c>
      <c r="F571">
        <f t="shared" si="17"/>
        <v>0</v>
      </c>
    </row>
    <row r="572" spans="1:6" x14ac:dyDescent="0.3">
      <c r="A572" s="11">
        <v>2302305</v>
      </c>
      <c r="B572" s="11" t="s">
        <v>4461</v>
      </c>
      <c r="C572" s="16">
        <v>-3.04996</v>
      </c>
      <c r="D572" s="16">
        <v>-40.167099999999998</v>
      </c>
      <c r="E572">
        <f t="shared" si="16"/>
        <v>0</v>
      </c>
      <c r="F572">
        <f t="shared" si="17"/>
        <v>0</v>
      </c>
    </row>
    <row r="573" spans="1:6" x14ac:dyDescent="0.3">
      <c r="A573" s="11">
        <v>5002100</v>
      </c>
      <c r="B573" s="11" t="s">
        <v>455</v>
      </c>
      <c r="C573" s="16">
        <v>-22.107299999999999</v>
      </c>
      <c r="D573" s="16">
        <v>-56.526299999999999</v>
      </c>
      <c r="E573">
        <f t="shared" si="16"/>
        <v>0</v>
      </c>
      <c r="F573">
        <f t="shared" si="17"/>
        <v>0</v>
      </c>
    </row>
    <row r="574" spans="1:6" x14ac:dyDescent="0.3">
      <c r="A574" s="11">
        <v>4102752</v>
      </c>
      <c r="B574" s="11" t="s">
        <v>1605</v>
      </c>
      <c r="C574" s="16">
        <v>-25.8842</v>
      </c>
      <c r="D574" s="16">
        <v>-53.672499999999999</v>
      </c>
      <c r="E574">
        <f t="shared" si="16"/>
        <v>0</v>
      </c>
      <c r="F574">
        <f t="shared" si="17"/>
        <v>0</v>
      </c>
    </row>
    <row r="575" spans="1:6" x14ac:dyDescent="0.3">
      <c r="A575" s="11">
        <v>5203302</v>
      </c>
      <c r="B575" s="11" t="s">
        <v>217</v>
      </c>
      <c r="C575" s="16">
        <v>-16.9693</v>
      </c>
      <c r="D575" s="16">
        <v>-48.951300000000003</v>
      </c>
      <c r="E575">
        <f t="shared" si="16"/>
        <v>0</v>
      </c>
      <c r="F575">
        <f t="shared" si="17"/>
        <v>0</v>
      </c>
    </row>
    <row r="576" spans="1:6" x14ac:dyDescent="0.3">
      <c r="A576" s="11">
        <v>3106002</v>
      </c>
      <c r="B576" s="11" t="s">
        <v>3194</v>
      </c>
      <c r="C576" s="16">
        <v>-19.830200000000001</v>
      </c>
      <c r="D576" s="16">
        <v>-43.092199999999998</v>
      </c>
      <c r="E576">
        <f t="shared" si="16"/>
        <v>0</v>
      </c>
      <c r="F576">
        <f t="shared" si="17"/>
        <v>0</v>
      </c>
    </row>
    <row r="577" spans="1:6" x14ac:dyDescent="0.3">
      <c r="A577" s="11">
        <v>2101772</v>
      </c>
      <c r="B577" s="11" t="s">
        <v>4873</v>
      </c>
      <c r="C577" s="16">
        <v>-3.7261799999999998</v>
      </c>
      <c r="D577" s="16">
        <v>-45.307499999999997</v>
      </c>
      <c r="E577">
        <f t="shared" si="16"/>
        <v>0</v>
      </c>
      <c r="F577">
        <f t="shared" si="17"/>
        <v>0</v>
      </c>
    </row>
    <row r="578" spans="1:6" x14ac:dyDescent="0.3">
      <c r="A578" s="11">
        <v>4102802</v>
      </c>
      <c r="B578" s="11" t="s">
        <v>1604</v>
      </c>
      <c r="C578" s="16">
        <v>-22.9937</v>
      </c>
      <c r="D578" s="16">
        <v>-51.192700000000002</v>
      </c>
      <c r="E578">
        <f t="shared" si="16"/>
        <v>0</v>
      </c>
      <c r="F578">
        <f t="shared" si="17"/>
        <v>0</v>
      </c>
    </row>
    <row r="579" spans="1:6" x14ac:dyDescent="0.3">
      <c r="A579" s="11">
        <v>2201556</v>
      </c>
      <c r="B579" s="11" t="s">
        <v>4681</v>
      </c>
      <c r="C579" s="16">
        <v>-7.9880899999999997</v>
      </c>
      <c r="D579" s="16">
        <v>-41.8675</v>
      </c>
      <c r="E579">
        <f t="shared" ref="E579:E642" si="18">IF((C579&lt;-80),"erro",0)</f>
        <v>0</v>
      </c>
      <c r="F579">
        <f t="shared" ref="F579:F642" si="19">IF((D579&lt;-80),"erro",0)</f>
        <v>0</v>
      </c>
    </row>
    <row r="580" spans="1:6" x14ac:dyDescent="0.3">
      <c r="A580" s="11">
        <v>4202131</v>
      </c>
      <c r="B580" s="11" t="s">
        <v>1222</v>
      </c>
      <c r="C580" s="16">
        <v>-26.2746</v>
      </c>
      <c r="D580" s="16">
        <v>-50.4664</v>
      </c>
      <c r="E580">
        <f t="shared" si="18"/>
        <v>0</v>
      </c>
      <c r="F580">
        <f t="shared" si="19"/>
        <v>0</v>
      </c>
    </row>
    <row r="581" spans="1:6" x14ac:dyDescent="0.3">
      <c r="A581" s="11">
        <v>2101731</v>
      </c>
      <c r="B581" s="11" t="s">
        <v>4874</v>
      </c>
      <c r="C581" s="16">
        <v>-3.1548500000000002</v>
      </c>
      <c r="D581" s="16">
        <v>-43.5122</v>
      </c>
      <c r="E581">
        <f t="shared" si="18"/>
        <v>0</v>
      </c>
      <c r="F581">
        <f t="shared" si="19"/>
        <v>0</v>
      </c>
    </row>
    <row r="582" spans="1:6" x14ac:dyDescent="0.3">
      <c r="A582" s="11">
        <v>1501402</v>
      </c>
      <c r="B582" s="11" t="s">
        <v>3808</v>
      </c>
      <c r="C582" s="16">
        <v>-1.4554</v>
      </c>
      <c r="D582" s="16">
        <v>-48.489800000000002</v>
      </c>
      <c r="E582">
        <f t="shared" si="18"/>
        <v>0</v>
      </c>
      <c r="F582">
        <f t="shared" si="19"/>
        <v>0</v>
      </c>
    </row>
    <row r="583" spans="1:6" x14ac:dyDescent="0.3">
      <c r="A583" s="11">
        <v>2501906</v>
      </c>
      <c r="B583" s="11" t="s">
        <v>3808</v>
      </c>
      <c r="C583" s="16">
        <v>-6.74261</v>
      </c>
      <c r="D583" s="16">
        <v>-35.516599999999997</v>
      </c>
      <c r="E583">
        <f t="shared" si="18"/>
        <v>0</v>
      </c>
      <c r="F583">
        <f t="shared" si="19"/>
        <v>0</v>
      </c>
    </row>
    <row r="584" spans="1:6" x14ac:dyDescent="0.3">
      <c r="A584" s="11">
        <v>2700805</v>
      </c>
      <c r="B584" s="11" t="s">
        <v>3808</v>
      </c>
      <c r="C584" s="16">
        <v>-9.5704700000000003</v>
      </c>
      <c r="D584" s="16">
        <v>-36.490400000000001</v>
      </c>
      <c r="E584">
        <f t="shared" si="18"/>
        <v>0</v>
      </c>
      <c r="F584">
        <f t="shared" si="19"/>
        <v>0</v>
      </c>
    </row>
    <row r="585" spans="1:6" x14ac:dyDescent="0.3">
      <c r="A585" s="11">
        <v>2601508</v>
      </c>
      <c r="B585" s="11" t="s">
        <v>3970</v>
      </c>
      <c r="C585" s="16">
        <v>-8.6250400000000003</v>
      </c>
      <c r="D585" s="16">
        <v>-35.833500000000001</v>
      </c>
      <c r="E585">
        <f t="shared" si="18"/>
        <v>0</v>
      </c>
      <c r="F585">
        <f t="shared" si="19"/>
        <v>0</v>
      </c>
    </row>
    <row r="586" spans="1:6" x14ac:dyDescent="0.3">
      <c r="A586" s="11">
        <v>2502003</v>
      </c>
      <c r="B586" s="11" t="s">
        <v>4156</v>
      </c>
      <c r="C586" s="16">
        <v>-6.1851500000000001</v>
      </c>
      <c r="D586" s="16">
        <v>-37.534799999999997</v>
      </c>
      <c r="E586">
        <f t="shared" si="18"/>
        <v>0</v>
      </c>
      <c r="F586">
        <f t="shared" si="19"/>
        <v>0</v>
      </c>
    </row>
    <row r="587" spans="1:6" x14ac:dyDescent="0.3">
      <c r="A587" s="11">
        <v>2201572</v>
      </c>
      <c r="B587" s="11" t="s">
        <v>4680</v>
      </c>
      <c r="C587" s="16">
        <v>-7.3665200000000004</v>
      </c>
      <c r="D587" s="16">
        <v>-40.968800000000002</v>
      </c>
      <c r="E587">
        <f t="shared" si="18"/>
        <v>0</v>
      </c>
      <c r="F587">
        <f t="shared" si="19"/>
        <v>0</v>
      </c>
    </row>
    <row r="588" spans="1:6" x14ac:dyDescent="0.3">
      <c r="A588" s="11">
        <v>2601607</v>
      </c>
      <c r="B588" s="11" t="s">
        <v>5623</v>
      </c>
      <c r="C588" s="16">
        <v>-8.7504600000000003</v>
      </c>
      <c r="D588" s="16">
        <v>-38.962299999999999</v>
      </c>
      <c r="E588">
        <f t="shared" si="18"/>
        <v>0</v>
      </c>
      <c r="F588">
        <f t="shared" si="19"/>
        <v>0</v>
      </c>
    </row>
    <row r="589" spans="1:6" x14ac:dyDescent="0.3">
      <c r="A589" s="11">
        <v>3300456</v>
      </c>
      <c r="B589" s="11" t="s">
        <v>2339</v>
      </c>
      <c r="C589" s="16">
        <v>-22.763999999999999</v>
      </c>
      <c r="D589" s="16">
        <v>-43.3992</v>
      </c>
      <c r="E589">
        <f t="shared" si="18"/>
        <v>0</v>
      </c>
      <c r="F589">
        <f t="shared" si="19"/>
        <v>0</v>
      </c>
    </row>
    <row r="590" spans="1:6" x14ac:dyDescent="0.3">
      <c r="A590" s="11">
        <v>3106101</v>
      </c>
      <c r="B590" s="11" t="s">
        <v>3193</v>
      </c>
      <c r="C590" s="16">
        <v>-21.943999999999999</v>
      </c>
      <c r="D590" s="16">
        <v>-43.4084</v>
      </c>
      <c r="E590">
        <f t="shared" si="18"/>
        <v>0</v>
      </c>
      <c r="F590">
        <f t="shared" si="19"/>
        <v>0</v>
      </c>
    </row>
    <row r="591" spans="1:6" x14ac:dyDescent="0.3">
      <c r="A591" s="11">
        <v>4202156</v>
      </c>
      <c r="B591" s="11" t="s">
        <v>1221</v>
      </c>
      <c r="C591" s="16">
        <v>-26.843</v>
      </c>
      <c r="D591" s="16">
        <v>-53.575800000000001</v>
      </c>
      <c r="E591">
        <f t="shared" si="18"/>
        <v>0</v>
      </c>
      <c r="F591">
        <f t="shared" si="19"/>
        <v>0</v>
      </c>
    </row>
    <row r="592" spans="1:6" x14ac:dyDescent="0.3">
      <c r="A592" s="11">
        <v>2903409</v>
      </c>
      <c r="B592" s="11" t="s">
        <v>1221</v>
      </c>
      <c r="C592" s="16">
        <v>-15.860799999999999</v>
      </c>
      <c r="D592" s="16">
        <v>-38.875799999999998</v>
      </c>
      <c r="E592">
        <f t="shared" si="18"/>
        <v>0</v>
      </c>
      <c r="F592">
        <f t="shared" si="19"/>
        <v>0</v>
      </c>
    </row>
    <row r="593" spans="1:6" x14ac:dyDescent="0.3">
      <c r="A593" s="11">
        <v>2903508</v>
      </c>
      <c r="B593" s="11" t="s">
        <v>3609</v>
      </c>
      <c r="C593" s="16">
        <v>-15.0334</v>
      </c>
      <c r="D593" s="16">
        <v>-41.2652</v>
      </c>
      <c r="E593">
        <f t="shared" si="18"/>
        <v>0</v>
      </c>
      <c r="F593">
        <f t="shared" si="19"/>
        <v>0</v>
      </c>
    </row>
    <row r="594" spans="1:6" x14ac:dyDescent="0.3">
      <c r="A594" s="11">
        <v>3106200</v>
      </c>
      <c r="B594" s="11" t="s">
        <v>3192</v>
      </c>
      <c r="C594" s="16">
        <v>-19.9102</v>
      </c>
      <c r="D594" s="16">
        <v>-43.926600000000001</v>
      </c>
      <c r="E594">
        <f t="shared" si="18"/>
        <v>0</v>
      </c>
      <c r="F594">
        <f t="shared" si="19"/>
        <v>0</v>
      </c>
    </row>
    <row r="595" spans="1:6" x14ac:dyDescent="0.3">
      <c r="A595" s="11">
        <v>2601706</v>
      </c>
      <c r="B595" s="11" t="s">
        <v>3968</v>
      </c>
      <c r="C595" s="16">
        <v>-8.3313000000000006</v>
      </c>
      <c r="D595" s="16">
        <v>-36.425800000000002</v>
      </c>
      <c r="E595">
        <f t="shared" si="18"/>
        <v>0</v>
      </c>
      <c r="F595">
        <f t="shared" si="19"/>
        <v>0</v>
      </c>
    </row>
    <row r="596" spans="1:6" x14ac:dyDescent="0.3">
      <c r="A596" s="11">
        <v>2700904</v>
      </c>
      <c r="B596" s="11" t="s">
        <v>3807</v>
      </c>
      <c r="C596" s="16">
        <v>-9.8227200000000003</v>
      </c>
      <c r="D596" s="16">
        <v>-37.277000000000001</v>
      </c>
      <c r="E596">
        <f t="shared" si="18"/>
        <v>0</v>
      </c>
      <c r="F596">
        <f t="shared" si="19"/>
        <v>0</v>
      </c>
    </row>
    <row r="597" spans="1:6" x14ac:dyDescent="0.3">
      <c r="A597" s="11">
        <v>3106309</v>
      </c>
      <c r="B597" s="11" t="s">
        <v>3191</v>
      </c>
      <c r="C597" s="16">
        <v>-19.219899999999999</v>
      </c>
      <c r="D597" s="16">
        <v>-42.482799999999997</v>
      </c>
      <c r="E597">
        <f t="shared" si="18"/>
        <v>0</v>
      </c>
      <c r="F597">
        <f t="shared" si="19"/>
        <v>0</v>
      </c>
    </row>
    <row r="598" spans="1:6" x14ac:dyDescent="0.3">
      <c r="A598" s="11">
        <v>3106408</v>
      </c>
      <c r="B598" s="11" t="s">
        <v>3190</v>
      </c>
      <c r="C598" s="16">
        <v>-20.407699999999998</v>
      </c>
      <c r="D598" s="16">
        <v>-44.027500000000003</v>
      </c>
      <c r="E598">
        <f t="shared" si="18"/>
        <v>0</v>
      </c>
      <c r="F598">
        <f t="shared" si="19"/>
        <v>0</v>
      </c>
    </row>
    <row r="599" spans="1:6" x14ac:dyDescent="0.3">
      <c r="A599" s="11">
        <v>1501451</v>
      </c>
      <c r="B599" s="11" t="s">
        <v>5158</v>
      </c>
      <c r="C599" s="16">
        <v>-2.6360899999999998</v>
      </c>
      <c r="D599" s="16">
        <v>-54.937399999999997</v>
      </c>
      <c r="E599">
        <f t="shared" si="18"/>
        <v>0</v>
      </c>
      <c r="F599">
        <f t="shared" si="19"/>
        <v>0</v>
      </c>
    </row>
    <row r="600" spans="1:6" x14ac:dyDescent="0.3">
      <c r="A600" s="11">
        <v>2201606</v>
      </c>
      <c r="B600" s="11" t="s">
        <v>4679</v>
      </c>
      <c r="C600" s="16">
        <v>-5.4567600000000001</v>
      </c>
      <c r="D600" s="16">
        <v>-42.363799999999998</v>
      </c>
      <c r="E600">
        <f t="shared" si="18"/>
        <v>0</v>
      </c>
      <c r="F600">
        <f t="shared" si="19"/>
        <v>0</v>
      </c>
    </row>
    <row r="601" spans="1:6" x14ac:dyDescent="0.3">
      <c r="A601" s="11">
        <v>2101806</v>
      </c>
      <c r="B601" s="11" t="s">
        <v>4872</v>
      </c>
      <c r="C601" s="16">
        <v>-7.2103700000000002</v>
      </c>
      <c r="D601" s="16">
        <v>-44.557699999999997</v>
      </c>
      <c r="E601">
        <f t="shared" si="18"/>
        <v>0</v>
      </c>
      <c r="F601">
        <f t="shared" si="19"/>
        <v>0</v>
      </c>
    </row>
    <row r="602" spans="1:6" x14ac:dyDescent="0.3">
      <c r="A602" s="11">
        <v>4202206</v>
      </c>
      <c r="B602" s="11" t="s">
        <v>1220</v>
      </c>
      <c r="C602" s="16">
        <v>-26.780999999999999</v>
      </c>
      <c r="D602" s="16">
        <v>-49.359299999999998</v>
      </c>
      <c r="E602">
        <f t="shared" si="18"/>
        <v>0</v>
      </c>
      <c r="F602">
        <f t="shared" si="19"/>
        <v>0</v>
      </c>
    </row>
    <row r="603" spans="1:6" x14ac:dyDescent="0.3">
      <c r="A603" s="11">
        <v>1501501</v>
      </c>
      <c r="B603" s="11" t="s">
        <v>5157</v>
      </c>
      <c r="C603" s="16">
        <v>-1.3618300000000001</v>
      </c>
      <c r="D603" s="16">
        <v>-48.243400000000001</v>
      </c>
      <c r="E603">
        <f t="shared" si="18"/>
        <v>0</v>
      </c>
      <c r="F603">
        <f t="shared" si="19"/>
        <v>0</v>
      </c>
    </row>
    <row r="604" spans="1:6" x14ac:dyDescent="0.3">
      <c r="A604" s="11">
        <v>1300607</v>
      </c>
      <c r="B604" s="11" t="s">
        <v>5238</v>
      </c>
      <c r="C604" s="16">
        <v>-4.3776799999999998</v>
      </c>
      <c r="D604" s="16">
        <v>-70.034199999999998</v>
      </c>
      <c r="E604">
        <f t="shared" si="18"/>
        <v>0</v>
      </c>
      <c r="F604">
        <f t="shared" si="19"/>
        <v>0</v>
      </c>
    </row>
    <row r="605" spans="1:6" x14ac:dyDescent="0.3">
      <c r="A605" s="11">
        <v>4302055</v>
      </c>
      <c r="B605" s="11" t="s">
        <v>924</v>
      </c>
      <c r="C605" s="16">
        <v>-27.508600000000001</v>
      </c>
      <c r="D605" s="16">
        <v>-52.599499999999999</v>
      </c>
      <c r="E605">
        <f t="shared" si="18"/>
        <v>0</v>
      </c>
      <c r="F605">
        <f t="shared" si="19"/>
        <v>0</v>
      </c>
    </row>
    <row r="606" spans="1:6" x14ac:dyDescent="0.3">
      <c r="A606" s="11">
        <v>3506201</v>
      </c>
      <c r="B606" s="11" t="s">
        <v>2189</v>
      </c>
      <c r="C606" s="16">
        <v>-21.268599999999999</v>
      </c>
      <c r="D606" s="16">
        <v>-50.814</v>
      </c>
      <c r="E606">
        <f t="shared" si="18"/>
        <v>0</v>
      </c>
      <c r="F606">
        <f t="shared" si="19"/>
        <v>0</v>
      </c>
    </row>
    <row r="607" spans="1:6" x14ac:dyDescent="0.3">
      <c r="A607" s="11">
        <v>2401602</v>
      </c>
      <c r="B607" s="11" t="s">
        <v>4303</v>
      </c>
      <c r="C607" s="16">
        <v>-5.6990600000000002</v>
      </c>
      <c r="D607" s="16">
        <v>-35.813000000000002</v>
      </c>
      <c r="E607">
        <f t="shared" si="18"/>
        <v>0</v>
      </c>
      <c r="F607">
        <f t="shared" si="19"/>
        <v>0</v>
      </c>
    </row>
    <row r="608" spans="1:6" x14ac:dyDescent="0.3">
      <c r="A608" s="11">
        <v>4302105</v>
      </c>
      <c r="B608" s="11" t="s">
        <v>923</v>
      </c>
      <c r="C608" s="16">
        <v>-29.1662</v>
      </c>
      <c r="D608" s="16">
        <v>-51.516500000000001</v>
      </c>
      <c r="E608">
        <f t="shared" si="18"/>
        <v>0</v>
      </c>
      <c r="F608">
        <f t="shared" si="19"/>
        <v>0</v>
      </c>
    </row>
    <row r="609" spans="1:6" x14ac:dyDescent="0.3">
      <c r="A609" s="11">
        <v>2101905</v>
      </c>
      <c r="B609" s="11" t="s">
        <v>4871</v>
      </c>
      <c r="C609" s="16">
        <v>-2.4416199999999999</v>
      </c>
      <c r="D609" s="16">
        <v>-44.784199999999998</v>
      </c>
      <c r="E609">
        <f t="shared" si="18"/>
        <v>0</v>
      </c>
      <c r="F609">
        <f t="shared" si="19"/>
        <v>0</v>
      </c>
    </row>
    <row r="610" spans="1:6" x14ac:dyDescent="0.3">
      <c r="A610" s="11">
        <v>3106507</v>
      </c>
      <c r="B610" s="11" t="s">
        <v>3189</v>
      </c>
      <c r="C610" s="16">
        <v>-16.956700000000001</v>
      </c>
      <c r="D610" s="16">
        <v>-42.460599999999999</v>
      </c>
      <c r="E610">
        <f t="shared" si="18"/>
        <v>0</v>
      </c>
      <c r="F610">
        <f t="shared" si="19"/>
        <v>0</v>
      </c>
    </row>
    <row r="611" spans="1:6" x14ac:dyDescent="0.3">
      <c r="A611" s="11">
        <v>3106655</v>
      </c>
      <c r="B611" s="11" t="s">
        <v>3187</v>
      </c>
      <c r="C611" s="16">
        <v>-15.61</v>
      </c>
      <c r="D611" s="16">
        <v>-41.743200000000002</v>
      </c>
      <c r="E611">
        <f t="shared" si="18"/>
        <v>0</v>
      </c>
      <c r="F611">
        <f t="shared" si="19"/>
        <v>0</v>
      </c>
    </row>
    <row r="612" spans="1:6" x14ac:dyDescent="0.3">
      <c r="A612" s="11">
        <v>2502052</v>
      </c>
      <c r="B612" s="11" t="s">
        <v>4155</v>
      </c>
      <c r="C612" s="16">
        <v>-6.4457199999999997</v>
      </c>
      <c r="D612" s="16">
        <v>-38.552100000000003</v>
      </c>
      <c r="E612">
        <f t="shared" si="18"/>
        <v>0</v>
      </c>
      <c r="F612">
        <f t="shared" si="19"/>
        <v>0</v>
      </c>
    </row>
    <row r="613" spans="1:6" x14ac:dyDescent="0.3">
      <c r="A613" s="11">
        <v>3506300</v>
      </c>
      <c r="B613" s="11" t="s">
        <v>2188</v>
      </c>
      <c r="C613" s="16">
        <v>-23.016400000000001</v>
      </c>
      <c r="D613" s="16">
        <v>-49.4679</v>
      </c>
      <c r="E613">
        <f t="shared" si="18"/>
        <v>0</v>
      </c>
      <c r="F613">
        <f t="shared" si="19"/>
        <v>0</v>
      </c>
    </row>
    <row r="614" spans="1:6" x14ac:dyDescent="0.3">
      <c r="A614" s="11">
        <v>2101939</v>
      </c>
      <c r="B614" s="11" t="s">
        <v>4870</v>
      </c>
      <c r="C614" s="16">
        <v>-4.6266600000000002</v>
      </c>
      <c r="D614" s="16">
        <v>-44.760800000000003</v>
      </c>
      <c r="E614">
        <f t="shared" si="18"/>
        <v>0</v>
      </c>
      <c r="F614">
        <f t="shared" si="19"/>
        <v>0</v>
      </c>
    </row>
    <row r="615" spans="1:6" x14ac:dyDescent="0.3">
      <c r="A615" s="11">
        <v>1703206</v>
      </c>
      <c r="B615" s="11" t="s">
        <v>5005</v>
      </c>
      <c r="C615" s="16">
        <v>-7.8748100000000001</v>
      </c>
      <c r="D615" s="16">
        <v>-48.889299999999999</v>
      </c>
      <c r="E615">
        <f t="shared" si="18"/>
        <v>0</v>
      </c>
      <c r="F615">
        <f t="shared" si="19"/>
        <v>0</v>
      </c>
    </row>
    <row r="616" spans="1:6" x14ac:dyDescent="0.3">
      <c r="A616" s="11">
        <v>3506359</v>
      </c>
      <c r="B616" s="11" t="s">
        <v>2187</v>
      </c>
      <c r="C616" s="16">
        <v>-23.848600000000001</v>
      </c>
      <c r="D616" s="16">
        <v>-46.139600000000002</v>
      </c>
      <c r="E616">
        <f t="shared" si="18"/>
        <v>0</v>
      </c>
      <c r="F616">
        <f t="shared" si="19"/>
        <v>0</v>
      </c>
    </row>
    <row r="617" spans="1:6" x14ac:dyDescent="0.3">
      <c r="A617" s="11">
        <v>2201705</v>
      </c>
      <c r="B617" s="11" t="s">
        <v>4678</v>
      </c>
      <c r="C617" s="16">
        <v>-7.6333799999999998</v>
      </c>
      <c r="D617" s="16">
        <v>-43.949800000000003</v>
      </c>
      <c r="E617">
        <f t="shared" si="18"/>
        <v>0</v>
      </c>
      <c r="F617">
        <f t="shared" si="19"/>
        <v>0</v>
      </c>
    </row>
    <row r="618" spans="1:6" x14ac:dyDescent="0.3">
      <c r="A618" s="11">
        <v>3106606</v>
      </c>
      <c r="B618" s="11" t="s">
        <v>3188</v>
      </c>
      <c r="C618" s="16">
        <v>-17.059000000000001</v>
      </c>
      <c r="D618" s="16">
        <v>-40.58</v>
      </c>
      <c r="E618">
        <f t="shared" si="18"/>
        <v>0</v>
      </c>
      <c r="F618">
        <f t="shared" si="19"/>
        <v>0</v>
      </c>
    </row>
    <row r="619" spans="1:6" x14ac:dyDescent="0.3">
      <c r="A619" s="11">
        <v>1300631</v>
      </c>
      <c r="B619" s="11" t="s">
        <v>5237</v>
      </c>
      <c r="C619" s="16">
        <v>-3.8987400000000001</v>
      </c>
      <c r="D619" s="16">
        <v>-61.361600000000003</v>
      </c>
      <c r="E619">
        <f t="shared" si="18"/>
        <v>0</v>
      </c>
      <c r="F619">
        <f t="shared" si="19"/>
        <v>0</v>
      </c>
    </row>
    <row r="620" spans="1:6" x14ac:dyDescent="0.3">
      <c r="A620" s="11">
        <v>2601805</v>
      </c>
      <c r="B620" s="11" t="s">
        <v>3967</v>
      </c>
      <c r="C620" s="16">
        <v>-8.2678700000000003</v>
      </c>
      <c r="D620" s="16">
        <v>-38.034500000000001</v>
      </c>
      <c r="E620">
        <f t="shared" si="18"/>
        <v>0</v>
      </c>
      <c r="F620">
        <f t="shared" si="19"/>
        <v>0</v>
      </c>
    </row>
    <row r="621" spans="1:6" x14ac:dyDescent="0.3">
      <c r="A621" s="11">
        <v>2201739</v>
      </c>
      <c r="B621" s="11" t="s">
        <v>4677</v>
      </c>
      <c r="C621" s="16">
        <v>-8.1437600000000003</v>
      </c>
      <c r="D621" s="16">
        <v>-40.798900000000003</v>
      </c>
      <c r="E621">
        <f t="shared" si="18"/>
        <v>0</v>
      </c>
      <c r="F621">
        <f t="shared" si="19"/>
        <v>0</v>
      </c>
    </row>
    <row r="622" spans="1:6" x14ac:dyDescent="0.3">
      <c r="A622" s="11">
        <v>3106705</v>
      </c>
      <c r="B622" s="11" t="s">
        <v>3186</v>
      </c>
      <c r="C622" s="16">
        <v>-19.966799999999999</v>
      </c>
      <c r="D622" s="16">
        <v>-44.200800000000001</v>
      </c>
      <c r="E622">
        <f t="shared" si="18"/>
        <v>0</v>
      </c>
      <c r="F622">
        <f t="shared" si="19"/>
        <v>0</v>
      </c>
    </row>
    <row r="623" spans="1:6" x14ac:dyDescent="0.3">
      <c r="A623" s="11">
        <v>2601904</v>
      </c>
      <c r="B623" s="11" t="s">
        <v>3966</v>
      </c>
      <c r="C623" s="16">
        <v>-8.2327999999999992</v>
      </c>
      <c r="D623" s="16">
        <v>-35.795999999999999</v>
      </c>
      <c r="E623">
        <f t="shared" si="18"/>
        <v>0</v>
      </c>
      <c r="F623">
        <f t="shared" si="19"/>
        <v>0</v>
      </c>
    </row>
    <row r="624" spans="1:6" x14ac:dyDescent="0.3">
      <c r="A624" s="11">
        <v>3106804</v>
      </c>
      <c r="B624" s="11" t="s">
        <v>3185</v>
      </c>
      <c r="C624" s="16">
        <v>-21.602</v>
      </c>
      <c r="D624" s="16">
        <v>-43.757399999999997</v>
      </c>
      <c r="E624">
        <f t="shared" si="18"/>
        <v>0</v>
      </c>
      <c r="F624">
        <f t="shared" si="19"/>
        <v>0</v>
      </c>
    </row>
    <row r="625" spans="1:6" x14ac:dyDescent="0.3">
      <c r="A625" s="11">
        <v>3106903</v>
      </c>
      <c r="B625" s="11" t="s">
        <v>3184</v>
      </c>
      <c r="C625" s="16">
        <v>-21.723199999999999</v>
      </c>
      <c r="D625" s="16">
        <v>-43.055999999999997</v>
      </c>
      <c r="E625">
        <f t="shared" si="18"/>
        <v>0</v>
      </c>
      <c r="F625">
        <f t="shared" si="19"/>
        <v>0</v>
      </c>
    </row>
    <row r="626" spans="1:6" x14ac:dyDescent="0.3">
      <c r="A626" s="11">
        <v>4202305</v>
      </c>
      <c r="B626" s="11" t="s">
        <v>1219</v>
      </c>
      <c r="C626" s="16">
        <v>-27.495999999999999</v>
      </c>
      <c r="D626" s="16">
        <v>-48.659799999999997</v>
      </c>
      <c r="E626">
        <f t="shared" si="18"/>
        <v>0</v>
      </c>
      <c r="F626">
        <f t="shared" si="19"/>
        <v>0</v>
      </c>
    </row>
    <row r="627" spans="1:6" x14ac:dyDescent="0.3">
      <c r="A627" s="11">
        <v>3506409</v>
      </c>
      <c r="B627" s="11" t="s">
        <v>2186</v>
      </c>
      <c r="C627" s="16">
        <v>-21.404</v>
      </c>
      <c r="D627" s="16">
        <v>-50.474600000000002</v>
      </c>
      <c r="E627">
        <f t="shared" si="18"/>
        <v>0</v>
      </c>
      <c r="F627">
        <f t="shared" si="19"/>
        <v>0</v>
      </c>
    </row>
    <row r="628" spans="1:6" x14ac:dyDescent="0.3">
      <c r="A628" s="11">
        <v>3107000</v>
      </c>
      <c r="B628" s="11" t="s">
        <v>3183</v>
      </c>
      <c r="C628" s="16">
        <v>-18.775400000000001</v>
      </c>
      <c r="D628" s="16">
        <v>-45.497399999999999</v>
      </c>
      <c r="E628">
        <f t="shared" si="18"/>
        <v>0</v>
      </c>
      <c r="F628">
        <f t="shared" si="19"/>
        <v>0</v>
      </c>
    </row>
    <row r="629" spans="1:6" x14ac:dyDescent="0.3">
      <c r="A629" s="11">
        <v>3506508</v>
      </c>
      <c r="B629" s="11" t="s">
        <v>2185</v>
      </c>
      <c r="C629" s="16">
        <v>-21.291</v>
      </c>
      <c r="D629" s="16">
        <v>-50.343200000000003</v>
      </c>
      <c r="E629">
        <f t="shared" si="18"/>
        <v>0</v>
      </c>
      <c r="F629">
        <f t="shared" si="19"/>
        <v>0</v>
      </c>
    </row>
    <row r="630" spans="1:6" x14ac:dyDescent="0.3">
      <c r="A630" s="11">
        <v>3506607</v>
      </c>
      <c r="B630" s="11" t="s">
        <v>5656</v>
      </c>
      <c r="C630" s="16">
        <v>-23.569800000000001</v>
      </c>
      <c r="D630" s="16">
        <v>-46.040700000000001</v>
      </c>
      <c r="E630">
        <f t="shared" si="18"/>
        <v>0</v>
      </c>
      <c r="F630">
        <f t="shared" si="19"/>
        <v>0</v>
      </c>
    </row>
    <row r="631" spans="1:6" x14ac:dyDescent="0.3">
      <c r="A631" s="11">
        <v>2903607</v>
      </c>
      <c r="B631" s="11" t="s">
        <v>3608</v>
      </c>
      <c r="C631" s="16">
        <v>-11.607200000000001</v>
      </c>
      <c r="D631" s="16">
        <v>-38.805100000000003</v>
      </c>
      <c r="E631">
        <f t="shared" si="18"/>
        <v>0</v>
      </c>
      <c r="F631">
        <f t="shared" si="19"/>
        <v>0</v>
      </c>
    </row>
    <row r="632" spans="1:6" x14ac:dyDescent="0.3">
      <c r="A632" s="11">
        <v>4102901</v>
      </c>
      <c r="B632" s="11" t="s">
        <v>1603</v>
      </c>
      <c r="C632" s="16">
        <v>-26.160699999999999</v>
      </c>
      <c r="D632" s="16">
        <v>-51.5518</v>
      </c>
      <c r="E632">
        <f t="shared" si="18"/>
        <v>0</v>
      </c>
      <c r="F632">
        <f t="shared" si="19"/>
        <v>0</v>
      </c>
    </row>
    <row r="633" spans="1:6" x14ac:dyDescent="0.3">
      <c r="A633" s="11">
        <v>4202404</v>
      </c>
      <c r="B633" s="11" t="s">
        <v>1218</v>
      </c>
      <c r="C633" s="16">
        <v>-26.915500000000002</v>
      </c>
      <c r="D633" s="16">
        <v>-49.070900000000002</v>
      </c>
      <c r="E633">
        <f t="shared" si="18"/>
        <v>0</v>
      </c>
      <c r="F633">
        <f t="shared" si="19"/>
        <v>0</v>
      </c>
    </row>
    <row r="634" spans="1:6" x14ac:dyDescent="0.3">
      <c r="A634" s="11">
        <v>4103008</v>
      </c>
      <c r="B634" s="11" t="s">
        <v>1602</v>
      </c>
      <c r="C634" s="16">
        <v>-24.246700000000001</v>
      </c>
      <c r="D634" s="16">
        <v>-52.787599999999998</v>
      </c>
      <c r="E634">
        <f t="shared" si="18"/>
        <v>0</v>
      </c>
      <c r="F634">
        <f t="shared" si="19"/>
        <v>0</v>
      </c>
    </row>
    <row r="635" spans="1:6" x14ac:dyDescent="0.3">
      <c r="A635" s="11">
        <v>3107109</v>
      </c>
      <c r="B635" s="11" t="s">
        <v>1602</v>
      </c>
      <c r="C635" s="16">
        <v>-21.092700000000001</v>
      </c>
      <c r="D635" s="16">
        <v>-45.561199999999999</v>
      </c>
      <c r="E635">
        <f t="shared" si="18"/>
        <v>0</v>
      </c>
      <c r="F635">
        <f t="shared" si="19"/>
        <v>0</v>
      </c>
    </row>
    <row r="636" spans="1:6" x14ac:dyDescent="0.3">
      <c r="A636" s="11">
        <v>3201001</v>
      </c>
      <c r="B636" s="11" t="s">
        <v>1602</v>
      </c>
      <c r="C636" s="16">
        <v>-18.5395</v>
      </c>
      <c r="D636" s="16">
        <v>-40.302500000000002</v>
      </c>
      <c r="E636">
        <f t="shared" si="18"/>
        <v>0</v>
      </c>
      <c r="F636">
        <f t="shared" si="19"/>
        <v>0</v>
      </c>
    </row>
    <row r="637" spans="1:6" x14ac:dyDescent="0.3">
      <c r="A637" s="11">
        <v>4103024</v>
      </c>
      <c r="B637" s="11" t="s">
        <v>1601</v>
      </c>
      <c r="C637" s="16">
        <v>-25.632400000000001</v>
      </c>
      <c r="D637" s="16">
        <v>-53.210799999999999</v>
      </c>
      <c r="E637">
        <f t="shared" si="18"/>
        <v>0</v>
      </c>
      <c r="F637">
        <f t="shared" si="19"/>
        <v>0</v>
      </c>
    </row>
    <row r="638" spans="1:6" x14ac:dyDescent="0.3">
      <c r="A638" s="11">
        <v>3506706</v>
      </c>
      <c r="B638" s="11" t="s">
        <v>2183</v>
      </c>
      <c r="C638" s="16">
        <v>-21.991800000000001</v>
      </c>
      <c r="D638" s="16">
        <v>-48.390599999999999</v>
      </c>
      <c r="E638">
        <f t="shared" si="18"/>
        <v>0</v>
      </c>
      <c r="F638">
        <f t="shared" si="19"/>
        <v>0</v>
      </c>
    </row>
    <row r="639" spans="1:6" x14ac:dyDescent="0.3">
      <c r="A639" s="11">
        <v>2201770</v>
      </c>
      <c r="B639" s="11" t="s">
        <v>4676</v>
      </c>
      <c r="C639" s="16">
        <v>-4.41404</v>
      </c>
      <c r="D639" s="16">
        <v>-42.1357</v>
      </c>
      <c r="E639">
        <f t="shared" si="18"/>
        <v>0</v>
      </c>
      <c r="F639">
        <f t="shared" si="19"/>
        <v>0</v>
      </c>
    </row>
    <row r="640" spans="1:6" x14ac:dyDescent="0.3">
      <c r="A640" s="11">
        <v>2903706</v>
      </c>
      <c r="B640" s="11" t="s">
        <v>3607</v>
      </c>
      <c r="C640" s="16">
        <v>-14.3598</v>
      </c>
      <c r="D640" s="16">
        <v>-40.206400000000002</v>
      </c>
      <c r="E640">
        <f t="shared" si="18"/>
        <v>0</v>
      </c>
      <c r="F640">
        <f t="shared" si="19"/>
        <v>0</v>
      </c>
    </row>
    <row r="641" spans="1:6" x14ac:dyDescent="0.3">
      <c r="A641" s="11">
        <v>2502102</v>
      </c>
      <c r="B641" s="11" t="s">
        <v>4154</v>
      </c>
      <c r="C641" s="16">
        <v>-7.4098199999999999</v>
      </c>
      <c r="D641" s="16">
        <v>-38.211300000000001</v>
      </c>
      <c r="E641">
        <f t="shared" si="18"/>
        <v>0</v>
      </c>
      <c r="F641">
        <f t="shared" si="19"/>
        <v>0</v>
      </c>
    </row>
    <row r="642" spans="1:6" x14ac:dyDescent="0.3">
      <c r="A642" s="11">
        <v>4103040</v>
      </c>
      <c r="B642" s="11" t="s">
        <v>1600</v>
      </c>
      <c r="C642" s="16">
        <v>-24.8688</v>
      </c>
      <c r="D642" s="16">
        <v>-51.627600000000001</v>
      </c>
      <c r="E642">
        <f t="shared" si="18"/>
        <v>0</v>
      </c>
      <c r="F642">
        <f t="shared" si="19"/>
        <v>0</v>
      </c>
    </row>
    <row r="643" spans="1:6" x14ac:dyDescent="0.3">
      <c r="A643" s="11">
        <v>2302404</v>
      </c>
      <c r="B643" s="11" t="s">
        <v>4460</v>
      </c>
      <c r="C643" s="16">
        <v>-5.1125800000000003</v>
      </c>
      <c r="D643" s="16">
        <v>-39.733699999999999</v>
      </c>
      <c r="E643">
        <f t="shared" ref="E643:E706" si="20">IF((C643&lt;-80),"erro",0)</f>
        <v>0</v>
      </c>
      <c r="F643">
        <f t="shared" ref="F643:F706" si="21">IF((D643&lt;-80),"erro",0)</f>
        <v>0</v>
      </c>
    </row>
    <row r="644" spans="1:6" x14ac:dyDescent="0.3">
      <c r="A644" s="11">
        <v>1400100</v>
      </c>
      <c r="B644" s="11" t="s">
        <v>4153</v>
      </c>
      <c r="C644" s="16">
        <v>2.8238400000000001</v>
      </c>
      <c r="D644" s="16">
        <v>-60.6753</v>
      </c>
      <c r="E644">
        <f t="shared" si="20"/>
        <v>0</v>
      </c>
      <c r="F644">
        <f t="shared" si="21"/>
        <v>0</v>
      </c>
    </row>
    <row r="645" spans="1:6" x14ac:dyDescent="0.3">
      <c r="A645" s="11">
        <v>2502151</v>
      </c>
      <c r="B645" s="11" t="s">
        <v>4153</v>
      </c>
      <c r="C645" s="16">
        <v>-7.2636500000000002</v>
      </c>
      <c r="D645" s="16">
        <v>-36.235700000000001</v>
      </c>
      <c r="E645">
        <f t="shared" si="20"/>
        <v>0</v>
      </c>
      <c r="F645">
        <f t="shared" si="21"/>
        <v>0</v>
      </c>
    </row>
    <row r="646" spans="1:6" x14ac:dyDescent="0.3">
      <c r="A646" s="11">
        <v>4103057</v>
      </c>
      <c r="B646" s="11" t="s">
        <v>1599</v>
      </c>
      <c r="C646" s="16">
        <v>-25.430800000000001</v>
      </c>
      <c r="D646" s="16">
        <v>-53.411700000000003</v>
      </c>
      <c r="E646">
        <f t="shared" si="20"/>
        <v>0</v>
      </c>
      <c r="F646">
        <f t="shared" si="21"/>
        <v>0</v>
      </c>
    </row>
    <row r="647" spans="1:6" x14ac:dyDescent="0.3">
      <c r="A647" s="11">
        <v>4302154</v>
      </c>
      <c r="B647" s="11" t="s">
        <v>5680</v>
      </c>
      <c r="C647" s="16">
        <v>-27.667100000000001</v>
      </c>
      <c r="D647" s="16">
        <v>-53.310200000000002</v>
      </c>
      <c r="E647">
        <f t="shared" si="20"/>
        <v>0</v>
      </c>
      <c r="F647">
        <f t="shared" si="21"/>
        <v>0</v>
      </c>
    </row>
    <row r="648" spans="1:6" x14ac:dyDescent="0.3">
      <c r="A648" s="11">
        <v>4302204</v>
      </c>
      <c r="B648" s="11" t="s">
        <v>921</v>
      </c>
      <c r="C648" s="16">
        <v>-27.6693</v>
      </c>
      <c r="D648" s="16">
        <v>-54.108199999999997</v>
      </c>
      <c r="E648">
        <f t="shared" si="20"/>
        <v>0</v>
      </c>
      <c r="F648">
        <f t="shared" si="21"/>
        <v>0</v>
      </c>
    </row>
    <row r="649" spans="1:6" x14ac:dyDescent="0.3">
      <c r="A649" s="11">
        <v>4302220</v>
      </c>
      <c r="B649" s="11" t="s">
        <v>920</v>
      </c>
      <c r="C649" s="16">
        <v>-28.5791</v>
      </c>
      <c r="D649" s="16">
        <v>-53.8108</v>
      </c>
      <c r="E649">
        <f t="shared" si="20"/>
        <v>0</v>
      </c>
      <c r="F649">
        <f t="shared" si="21"/>
        <v>0</v>
      </c>
    </row>
    <row r="650" spans="1:6" x14ac:dyDescent="0.3">
      <c r="A650" s="11">
        <v>2101970</v>
      </c>
      <c r="B650" s="11" t="s">
        <v>4869</v>
      </c>
      <c r="C650" s="16">
        <v>-1.7761400000000001</v>
      </c>
      <c r="D650" s="16">
        <v>-46.300199999999997</v>
      </c>
      <c r="E650">
        <f t="shared" si="20"/>
        <v>0</v>
      </c>
      <c r="F650">
        <f t="shared" si="21"/>
        <v>0</v>
      </c>
    </row>
    <row r="651" spans="1:6" x14ac:dyDescent="0.3">
      <c r="A651" s="11">
        <v>4302238</v>
      </c>
      <c r="B651" s="11" t="s">
        <v>919</v>
      </c>
      <c r="C651" s="16">
        <v>-28.8185</v>
      </c>
      <c r="D651" s="16">
        <v>-53.390999999999998</v>
      </c>
      <c r="E651">
        <f t="shared" si="20"/>
        <v>0</v>
      </c>
      <c r="F651">
        <f t="shared" si="21"/>
        <v>0</v>
      </c>
    </row>
    <row r="652" spans="1:6" x14ac:dyDescent="0.3">
      <c r="A652" s="11">
        <v>1300680</v>
      </c>
      <c r="B652" s="11" t="s">
        <v>5236</v>
      </c>
      <c r="C652" s="16">
        <v>-2.9740899999999999</v>
      </c>
      <c r="D652" s="16">
        <v>-57.587299999999999</v>
      </c>
      <c r="E652">
        <f t="shared" si="20"/>
        <v>0</v>
      </c>
      <c r="F652">
        <f t="shared" si="21"/>
        <v>0</v>
      </c>
    </row>
    <row r="653" spans="1:6" x14ac:dyDescent="0.3">
      <c r="A653" s="11">
        <v>4302253</v>
      </c>
      <c r="B653" s="11" t="s">
        <v>918</v>
      </c>
      <c r="C653" s="16">
        <v>-29.354399999999998</v>
      </c>
      <c r="D653" s="16">
        <v>-51.668700000000001</v>
      </c>
      <c r="E653">
        <f t="shared" si="20"/>
        <v>0</v>
      </c>
      <c r="F653">
        <f t="shared" si="21"/>
        <v>0</v>
      </c>
    </row>
    <row r="654" spans="1:6" x14ac:dyDescent="0.3">
      <c r="A654" s="11">
        <v>2903805</v>
      </c>
      <c r="B654" s="11" t="s">
        <v>3606</v>
      </c>
      <c r="C654" s="16">
        <v>-12.649800000000001</v>
      </c>
      <c r="D654" s="16">
        <v>-40.606400000000001</v>
      </c>
      <c r="E654">
        <f t="shared" si="20"/>
        <v>0</v>
      </c>
      <c r="F654">
        <f t="shared" si="21"/>
        <v>0</v>
      </c>
    </row>
    <row r="655" spans="1:6" x14ac:dyDescent="0.3">
      <c r="A655" s="11">
        <v>2701001</v>
      </c>
      <c r="B655" s="11" t="s">
        <v>3806</v>
      </c>
      <c r="C655" s="16">
        <v>-9.6430799999999994</v>
      </c>
      <c r="D655" s="16">
        <v>-36.212499999999999</v>
      </c>
      <c r="E655">
        <f t="shared" si="20"/>
        <v>0</v>
      </c>
      <c r="F655">
        <f t="shared" si="21"/>
        <v>0</v>
      </c>
    </row>
    <row r="656" spans="1:6" x14ac:dyDescent="0.3">
      <c r="A656" s="11">
        <v>1300706</v>
      </c>
      <c r="B656" s="11" t="s">
        <v>5235</v>
      </c>
      <c r="C656" s="16">
        <v>-8.7423199999999994</v>
      </c>
      <c r="D656" s="16">
        <v>-67.391900000000007</v>
      </c>
      <c r="E656">
        <f t="shared" si="20"/>
        <v>0</v>
      </c>
      <c r="F656">
        <f t="shared" si="21"/>
        <v>0</v>
      </c>
    </row>
    <row r="657" spans="1:6" x14ac:dyDescent="0.3">
      <c r="A657" s="11">
        <v>2201804</v>
      </c>
      <c r="B657" s="11" t="s">
        <v>2182</v>
      </c>
      <c r="C657" s="16">
        <v>-6.9412399999999996</v>
      </c>
      <c r="D657" s="16">
        <v>-41.316800000000001</v>
      </c>
      <c r="E657">
        <f t="shared" si="20"/>
        <v>0</v>
      </c>
      <c r="F657">
        <f t="shared" si="21"/>
        <v>0</v>
      </c>
    </row>
    <row r="658" spans="1:6" x14ac:dyDescent="0.3">
      <c r="A658" s="11">
        <v>3506805</v>
      </c>
      <c r="B658" s="11" t="s">
        <v>2182</v>
      </c>
      <c r="C658" s="16">
        <v>-22.136500000000002</v>
      </c>
      <c r="D658" s="16">
        <v>-48.523000000000003</v>
      </c>
      <c r="E658">
        <f t="shared" si="20"/>
        <v>0</v>
      </c>
      <c r="F658">
        <f t="shared" si="21"/>
        <v>0</v>
      </c>
    </row>
    <row r="659" spans="1:6" x14ac:dyDescent="0.3">
      <c r="A659" s="11">
        <v>3107208</v>
      </c>
      <c r="B659" s="11" t="s">
        <v>3182</v>
      </c>
      <c r="C659" s="16">
        <v>-22.169699999999999</v>
      </c>
      <c r="D659" s="16">
        <v>-44.397199999999998</v>
      </c>
      <c r="E659">
        <f t="shared" si="20"/>
        <v>0</v>
      </c>
      <c r="F659">
        <f t="shared" si="21"/>
        <v>0</v>
      </c>
    </row>
    <row r="660" spans="1:6" x14ac:dyDescent="0.3">
      <c r="A660" s="11">
        <v>4202438</v>
      </c>
      <c r="B660" s="11" t="s">
        <v>1217</v>
      </c>
      <c r="C660" s="16">
        <v>-27.7455</v>
      </c>
      <c r="D660" s="16">
        <v>-49.942300000000003</v>
      </c>
      <c r="E660">
        <f t="shared" si="20"/>
        <v>0</v>
      </c>
      <c r="F660">
        <f t="shared" si="21"/>
        <v>0</v>
      </c>
    </row>
    <row r="661" spans="1:6" x14ac:dyDescent="0.3">
      <c r="A661" s="11">
        <v>3107307</v>
      </c>
      <c r="B661" s="11" t="s">
        <v>3181</v>
      </c>
      <c r="C661" s="16">
        <v>-17.113499999999998</v>
      </c>
      <c r="D661" s="16">
        <v>-43.810400000000001</v>
      </c>
      <c r="E661">
        <f t="shared" si="20"/>
        <v>0</v>
      </c>
      <c r="F661">
        <f t="shared" si="21"/>
        <v>0</v>
      </c>
    </row>
    <row r="662" spans="1:6" x14ac:dyDescent="0.3">
      <c r="A662" s="11">
        <v>4103107</v>
      </c>
      <c r="B662" s="11" t="s">
        <v>1598</v>
      </c>
      <c r="C662" s="16">
        <v>-25.206600000000002</v>
      </c>
      <c r="D662" s="16">
        <v>-49.114100000000001</v>
      </c>
      <c r="E662">
        <f t="shared" si="20"/>
        <v>0</v>
      </c>
      <c r="F662">
        <f t="shared" si="21"/>
        <v>0</v>
      </c>
    </row>
    <row r="663" spans="1:6" x14ac:dyDescent="0.3">
      <c r="A663" s="11">
        <v>2401651</v>
      </c>
      <c r="B663" s="11" t="s">
        <v>4302</v>
      </c>
      <c r="C663" s="16">
        <v>-5.98027</v>
      </c>
      <c r="D663" s="16">
        <v>-36.416699999999999</v>
      </c>
      <c r="E663">
        <f t="shared" si="20"/>
        <v>0</v>
      </c>
      <c r="F663">
        <f t="shared" si="21"/>
        <v>0</v>
      </c>
    </row>
    <row r="664" spans="1:6" x14ac:dyDescent="0.3">
      <c r="A664" s="11">
        <v>2602001</v>
      </c>
      <c r="B664" s="11" t="s">
        <v>3965</v>
      </c>
      <c r="C664" s="16">
        <v>-7.77759</v>
      </c>
      <c r="D664" s="16">
        <v>-39.933799999999998</v>
      </c>
      <c r="E664">
        <f t="shared" si="20"/>
        <v>0</v>
      </c>
      <c r="F664">
        <f t="shared" si="21"/>
        <v>0</v>
      </c>
    </row>
    <row r="665" spans="1:6" x14ac:dyDescent="0.3">
      <c r="A665" s="11">
        <v>5002159</v>
      </c>
      <c r="B665" s="11" t="s">
        <v>454</v>
      </c>
      <c r="C665" s="16">
        <v>-20.536999999999999</v>
      </c>
      <c r="D665" s="16">
        <v>-56.712699999999998</v>
      </c>
      <c r="E665">
        <f t="shared" si="20"/>
        <v>0</v>
      </c>
      <c r="F665">
        <f t="shared" si="21"/>
        <v>0</v>
      </c>
    </row>
    <row r="666" spans="1:6" x14ac:dyDescent="0.3">
      <c r="A666" s="11">
        <v>3506904</v>
      </c>
      <c r="B666" s="11" t="s">
        <v>2181</v>
      </c>
      <c r="C666" s="16">
        <v>-23.105499999999999</v>
      </c>
      <c r="D666" s="16">
        <v>-48.258200000000002</v>
      </c>
      <c r="E666">
        <f t="shared" si="20"/>
        <v>0</v>
      </c>
      <c r="F666">
        <f t="shared" si="21"/>
        <v>0</v>
      </c>
    </row>
    <row r="667" spans="1:6" x14ac:dyDescent="0.3">
      <c r="A667" s="11">
        <v>3507001</v>
      </c>
      <c r="B667" s="11" t="s">
        <v>2180</v>
      </c>
      <c r="C667" s="16">
        <v>-23.285499999999999</v>
      </c>
      <c r="D667" s="16">
        <v>-47.678600000000003</v>
      </c>
      <c r="E667">
        <f t="shared" si="20"/>
        <v>0</v>
      </c>
      <c r="F667">
        <f t="shared" si="21"/>
        <v>0</v>
      </c>
    </row>
    <row r="668" spans="1:6" x14ac:dyDescent="0.3">
      <c r="A668" s="11">
        <v>2602100</v>
      </c>
      <c r="B668" s="11" t="s">
        <v>3964</v>
      </c>
      <c r="C668" s="16">
        <v>-9.1691900000000004</v>
      </c>
      <c r="D668" s="16">
        <v>-36.685699999999997</v>
      </c>
      <c r="E668">
        <f t="shared" si="20"/>
        <v>0</v>
      </c>
      <c r="F668">
        <f t="shared" si="21"/>
        <v>0</v>
      </c>
    </row>
    <row r="669" spans="1:6" x14ac:dyDescent="0.3">
      <c r="A669" s="11">
        <v>3107406</v>
      </c>
      <c r="B669" s="11" t="s">
        <v>3180</v>
      </c>
      <c r="C669" s="16">
        <v>-19.738600000000002</v>
      </c>
      <c r="D669" s="16">
        <v>-45.2622</v>
      </c>
      <c r="E669">
        <f t="shared" si="20"/>
        <v>0</v>
      </c>
      <c r="F669">
        <f t="shared" si="21"/>
        <v>0</v>
      </c>
    </row>
    <row r="670" spans="1:6" x14ac:dyDescent="0.3">
      <c r="A670" s="11">
        <v>3300506</v>
      </c>
      <c r="B670" s="11" t="s">
        <v>2338</v>
      </c>
      <c r="C670" s="16">
        <v>-22.154499999999999</v>
      </c>
      <c r="D670" s="16">
        <v>-42.4251</v>
      </c>
      <c r="E670">
        <f t="shared" si="20"/>
        <v>0</v>
      </c>
      <c r="F670">
        <f t="shared" si="21"/>
        <v>0</v>
      </c>
    </row>
    <row r="671" spans="1:6" x14ac:dyDescent="0.3">
      <c r="A671" s="11">
        <v>2602209</v>
      </c>
      <c r="B671" s="11" t="s">
        <v>2338</v>
      </c>
      <c r="C671" s="16">
        <v>-7.7969499999999998</v>
      </c>
      <c r="D671" s="16">
        <v>-35.578400000000002</v>
      </c>
      <c r="E671">
        <f t="shared" si="20"/>
        <v>0</v>
      </c>
      <c r="F671">
        <f t="shared" si="21"/>
        <v>0</v>
      </c>
    </row>
    <row r="672" spans="1:6" x14ac:dyDescent="0.3">
      <c r="A672" s="11">
        <v>2102002</v>
      </c>
      <c r="B672" s="11" t="s">
        <v>2338</v>
      </c>
      <c r="C672" s="16">
        <v>-3.54129</v>
      </c>
      <c r="D672" s="16">
        <v>-45.606000000000002</v>
      </c>
      <c r="E672">
        <f t="shared" si="20"/>
        <v>0</v>
      </c>
      <c r="F672">
        <f t="shared" si="21"/>
        <v>0</v>
      </c>
    </row>
    <row r="673" spans="1:6" x14ac:dyDescent="0.3">
      <c r="A673" s="11">
        <v>4202503</v>
      </c>
      <c r="B673" s="11" t="s">
        <v>1215</v>
      </c>
      <c r="C673" s="16">
        <v>-28.337700000000002</v>
      </c>
      <c r="D673" s="16">
        <v>-49.637300000000003</v>
      </c>
      <c r="E673">
        <f t="shared" si="20"/>
        <v>0</v>
      </c>
      <c r="F673">
        <f t="shared" si="21"/>
        <v>0</v>
      </c>
    </row>
    <row r="674" spans="1:6" x14ac:dyDescent="0.3">
      <c r="A674" s="11">
        <v>5203401</v>
      </c>
      <c r="B674" s="11" t="s">
        <v>216</v>
      </c>
      <c r="C674" s="16">
        <v>-16.206299999999999</v>
      </c>
      <c r="D674" s="16">
        <v>-52.172800000000002</v>
      </c>
      <c r="E674">
        <f t="shared" si="20"/>
        <v>0</v>
      </c>
      <c r="F674">
        <f t="shared" si="21"/>
        <v>0</v>
      </c>
    </row>
    <row r="675" spans="1:6" x14ac:dyDescent="0.3">
      <c r="A675" s="11">
        <v>3107505</v>
      </c>
      <c r="B675" s="11" t="s">
        <v>3179</v>
      </c>
      <c r="C675" s="16">
        <v>-21.947900000000001</v>
      </c>
      <c r="D675" s="16">
        <v>-44.188499999999998</v>
      </c>
      <c r="E675">
        <f t="shared" si="20"/>
        <v>0</v>
      </c>
      <c r="F675">
        <f t="shared" si="21"/>
        <v>0</v>
      </c>
    </row>
    <row r="676" spans="1:6" x14ac:dyDescent="0.3">
      <c r="A676" s="11">
        <v>4202537</v>
      </c>
      <c r="B676" s="11" t="s">
        <v>917</v>
      </c>
      <c r="C676" s="16">
        <v>-26.732600000000001</v>
      </c>
      <c r="D676" s="16">
        <v>-52.3919</v>
      </c>
      <c r="E676">
        <f t="shared" si="20"/>
        <v>0</v>
      </c>
      <c r="F676">
        <f t="shared" si="21"/>
        <v>0</v>
      </c>
    </row>
    <row r="677" spans="1:6" x14ac:dyDescent="0.3">
      <c r="A677" s="11">
        <v>4302303</v>
      </c>
      <c r="B677" s="11" t="s">
        <v>917</v>
      </c>
      <c r="C677" s="16">
        <v>-28.669699999999999</v>
      </c>
      <c r="D677" s="16">
        <v>-50.429499999999997</v>
      </c>
      <c r="E677">
        <f t="shared" si="20"/>
        <v>0</v>
      </c>
      <c r="F677">
        <f t="shared" si="21"/>
        <v>0</v>
      </c>
    </row>
    <row r="678" spans="1:6" x14ac:dyDescent="0.3">
      <c r="A678" s="11">
        <v>2201903</v>
      </c>
      <c r="B678" s="11" t="s">
        <v>917</v>
      </c>
      <c r="C678" s="16">
        <v>-9.0712399999999995</v>
      </c>
      <c r="D678" s="16">
        <v>-44.359000000000002</v>
      </c>
      <c r="E678">
        <f t="shared" si="20"/>
        <v>0</v>
      </c>
      <c r="F678">
        <f t="shared" si="21"/>
        <v>0</v>
      </c>
    </row>
    <row r="679" spans="1:6" x14ac:dyDescent="0.3">
      <c r="A679" s="11">
        <v>2401701</v>
      </c>
      <c r="B679" s="11" t="s">
        <v>917</v>
      </c>
      <c r="C679" s="16">
        <v>-5.9864800000000002</v>
      </c>
      <c r="D679" s="16">
        <v>-35.5792</v>
      </c>
      <c r="E679">
        <f t="shared" si="20"/>
        <v>0</v>
      </c>
      <c r="F679">
        <f t="shared" si="21"/>
        <v>0</v>
      </c>
    </row>
    <row r="680" spans="1:6" x14ac:dyDescent="0.3">
      <c r="A680" s="11">
        <v>2502201</v>
      </c>
      <c r="B680" s="11" t="s">
        <v>917</v>
      </c>
      <c r="C680" s="16">
        <v>-6.8160100000000003</v>
      </c>
      <c r="D680" s="16">
        <v>-38.645299999999999</v>
      </c>
      <c r="E680">
        <f t="shared" si="20"/>
        <v>0</v>
      </c>
      <c r="F680">
        <f t="shared" si="21"/>
        <v>0</v>
      </c>
    </row>
    <row r="681" spans="1:6" x14ac:dyDescent="0.3">
      <c r="A681" s="11">
        <v>2903904</v>
      </c>
      <c r="B681" s="11" t="s">
        <v>3605</v>
      </c>
      <c r="C681" s="16">
        <v>-13.2506</v>
      </c>
      <c r="D681" s="16">
        <v>-43.410800000000002</v>
      </c>
      <c r="E681">
        <f t="shared" si="20"/>
        <v>0</v>
      </c>
      <c r="F681">
        <f t="shared" si="21"/>
        <v>0</v>
      </c>
    </row>
    <row r="682" spans="1:6" x14ac:dyDescent="0.3">
      <c r="A682" s="11">
        <v>3107604</v>
      </c>
      <c r="B682" s="11" t="s">
        <v>3178</v>
      </c>
      <c r="C682" s="16">
        <v>-21.014800000000001</v>
      </c>
      <c r="D682" s="16">
        <v>-46.517400000000002</v>
      </c>
      <c r="E682">
        <f t="shared" si="20"/>
        <v>0</v>
      </c>
      <c r="F682">
        <f t="shared" si="21"/>
        <v>0</v>
      </c>
    </row>
    <row r="683" spans="1:6" x14ac:dyDescent="0.3">
      <c r="A683" s="11">
        <v>2903953</v>
      </c>
      <c r="B683" s="11" t="s">
        <v>3604</v>
      </c>
      <c r="C683" s="16">
        <v>-14.366300000000001</v>
      </c>
      <c r="D683" s="16">
        <v>-40.512599999999999</v>
      </c>
      <c r="E683">
        <f t="shared" si="20"/>
        <v>0</v>
      </c>
      <c r="F683">
        <f t="shared" si="21"/>
        <v>0</v>
      </c>
    </row>
    <row r="684" spans="1:6" x14ac:dyDescent="0.3">
      <c r="A684" s="11">
        <v>2102036</v>
      </c>
      <c r="B684" s="11" t="s">
        <v>5457</v>
      </c>
      <c r="C684" s="16">
        <v>-4.4763799999999998</v>
      </c>
      <c r="D684" s="16">
        <v>-46.864100000000001</v>
      </c>
      <c r="E684">
        <f t="shared" si="20"/>
        <v>0</v>
      </c>
      <c r="F684">
        <f t="shared" si="21"/>
        <v>0</v>
      </c>
    </row>
    <row r="685" spans="1:6" x14ac:dyDescent="0.3">
      <c r="A685" s="11">
        <v>5203500</v>
      </c>
      <c r="B685" s="11" t="s">
        <v>215</v>
      </c>
      <c r="C685" s="16">
        <v>-18.217300000000002</v>
      </c>
      <c r="D685" s="16">
        <v>-49.74</v>
      </c>
      <c r="E685">
        <f t="shared" si="20"/>
        <v>0</v>
      </c>
      <c r="F685">
        <f t="shared" si="21"/>
        <v>0</v>
      </c>
    </row>
    <row r="686" spans="1:6" x14ac:dyDescent="0.3">
      <c r="A686" s="11">
        <v>3107703</v>
      </c>
      <c r="B686" s="11" t="s">
        <v>3177</v>
      </c>
      <c r="C686" s="16">
        <v>-19.705400000000001</v>
      </c>
      <c r="D686" s="16">
        <v>-43.478200000000001</v>
      </c>
      <c r="E686">
        <f t="shared" si="20"/>
        <v>0</v>
      </c>
      <c r="F686">
        <f t="shared" si="21"/>
        <v>0</v>
      </c>
    </row>
    <row r="687" spans="1:6" x14ac:dyDescent="0.3">
      <c r="A687" s="11">
        <v>5101852</v>
      </c>
      <c r="B687" s="11" t="s">
        <v>373</v>
      </c>
      <c r="C687" s="16">
        <v>-12.1706</v>
      </c>
      <c r="D687" s="16">
        <v>-51.5032</v>
      </c>
      <c r="E687">
        <f t="shared" si="20"/>
        <v>0</v>
      </c>
      <c r="F687">
        <f t="shared" si="21"/>
        <v>0</v>
      </c>
    </row>
    <row r="688" spans="1:6" x14ac:dyDescent="0.3">
      <c r="A688" s="11">
        <v>3107802</v>
      </c>
      <c r="B688" s="11" t="s">
        <v>3176</v>
      </c>
      <c r="C688" s="16">
        <v>-19.835999999999999</v>
      </c>
      <c r="D688" s="16">
        <v>-42.316499999999998</v>
      </c>
      <c r="E688">
        <f t="shared" si="20"/>
        <v>0</v>
      </c>
      <c r="F688">
        <f t="shared" si="21"/>
        <v>0</v>
      </c>
    </row>
    <row r="689" spans="1:6" x14ac:dyDescent="0.3">
      <c r="A689" s="11">
        <v>3300605</v>
      </c>
      <c r="B689" s="11" t="s">
        <v>2337</v>
      </c>
      <c r="C689" s="16">
        <v>-21.1449</v>
      </c>
      <c r="D689" s="16">
        <v>-41.682200000000002</v>
      </c>
      <c r="E689">
        <f t="shared" si="20"/>
        <v>0</v>
      </c>
      <c r="F689">
        <f t="shared" si="21"/>
        <v>0</v>
      </c>
    </row>
    <row r="690" spans="1:6" x14ac:dyDescent="0.3">
      <c r="A690" s="11">
        <v>3201100</v>
      </c>
      <c r="B690" s="11" t="s">
        <v>2413</v>
      </c>
      <c r="C690" s="16">
        <v>-21.1173</v>
      </c>
      <c r="D690" s="16">
        <v>-41.673099999999998</v>
      </c>
      <c r="E690">
        <f t="shared" si="20"/>
        <v>0</v>
      </c>
      <c r="F690">
        <f t="shared" si="21"/>
        <v>0</v>
      </c>
    </row>
    <row r="691" spans="1:6" x14ac:dyDescent="0.3">
      <c r="A691" s="11">
        <v>4202578</v>
      </c>
      <c r="B691" s="11" t="s">
        <v>1214</v>
      </c>
      <c r="C691" s="16">
        <v>-26.692699999999999</v>
      </c>
      <c r="D691" s="16">
        <v>-53.096699999999998</v>
      </c>
      <c r="E691">
        <f t="shared" si="20"/>
        <v>0</v>
      </c>
      <c r="F691">
        <f t="shared" si="21"/>
        <v>0</v>
      </c>
    </row>
    <row r="692" spans="1:6" x14ac:dyDescent="0.3">
      <c r="A692" s="11">
        <v>4103156</v>
      </c>
      <c r="B692" s="11" t="s">
        <v>1597</v>
      </c>
      <c r="C692" s="16">
        <v>-26.195799999999998</v>
      </c>
      <c r="D692" s="16">
        <v>-53.595500000000001</v>
      </c>
      <c r="E692">
        <f t="shared" si="20"/>
        <v>0</v>
      </c>
      <c r="F692">
        <f t="shared" si="21"/>
        <v>0</v>
      </c>
    </row>
    <row r="693" spans="1:6" x14ac:dyDescent="0.3">
      <c r="A693" s="11">
        <v>1501576</v>
      </c>
      <c r="B693" s="11" t="s">
        <v>5004</v>
      </c>
      <c r="C693" s="16">
        <v>-5.0423999999999998</v>
      </c>
      <c r="D693" s="16">
        <v>-48.604700000000001</v>
      </c>
      <c r="E693">
        <f t="shared" si="20"/>
        <v>0</v>
      </c>
      <c r="F693">
        <f t="shared" si="21"/>
        <v>0</v>
      </c>
    </row>
    <row r="694" spans="1:6" x14ac:dyDescent="0.3">
      <c r="A694" s="11">
        <v>1703305</v>
      </c>
      <c r="B694" s="11" t="s">
        <v>5004</v>
      </c>
      <c r="C694" s="16">
        <v>-8.9630600000000005</v>
      </c>
      <c r="D694" s="16">
        <v>-48.164999999999999</v>
      </c>
      <c r="E694">
        <f t="shared" si="20"/>
        <v>0</v>
      </c>
      <c r="F694">
        <f t="shared" si="21"/>
        <v>0</v>
      </c>
    </row>
    <row r="695" spans="1:6" x14ac:dyDescent="0.3">
      <c r="A695" s="11">
        <v>3507100</v>
      </c>
      <c r="B695" s="11" t="s">
        <v>5657</v>
      </c>
      <c r="C695" s="16">
        <v>-23.1356</v>
      </c>
      <c r="D695" s="16">
        <v>-46.467500000000001</v>
      </c>
      <c r="E695">
        <f t="shared" si="20"/>
        <v>0</v>
      </c>
      <c r="F695">
        <f t="shared" si="21"/>
        <v>0</v>
      </c>
    </row>
    <row r="696" spans="1:6" x14ac:dyDescent="0.3">
      <c r="A696" s="11">
        <v>2102077</v>
      </c>
      <c r="B696" s="11" t="s">
        <v>4867</v>
      </c>
      <c r="C696" s="16">
        <v>-4.3731099999999996</v>
      </c>
      <c r="D696" s="16">
        <v>-45.032600000000002</v>
      </c>
      <c r="E696">
        <f t="shared" si="20"/>
        <v>0</v>
      </c>
      <c r="F696">
        <f t="shared" si="21"/>
        <v>0</v>
      </c>
    </row>
    <row r="697" spans="1:6" x14ac:dyDescent="0.3">
      <c r="A697" s="11">
        <v>4302352</v>
      </c>
      <c r="B697" s="11" t="s">
        <v>916</v>
      </c>
      <c r="C697" s="16">
        <v>-29.485600000000002</v>
      </c>
      <c r="D697" s="16">
        <v>-51.354799999999997</v>
      </c>
      <c r="E697">
        <f t="shared" si="20"/>
        <v>0</v>
      </c>
      <c r="F697">
        <f t="shared" si="21"/>
        <v>0</v>
      </c>
    </row>
    <row r="698" spans="1:6" x14ac:dyDescent="0.3">
      <c r="A698" s="11">
        <v>2201919</v>
      </c>
      <c r="B698" s="11" t="s">
        <v>4675</v>
      </c>
      <c r="C698" s="16">
        <v>-3.19631</v>
      </c>
      <c r="D698" s="16">
        <v>-41.640300000000003</v>
      </c>
      <c r="E698">
        <f t="shared" si="20"/>
        <v>0</v>
      </c>
      <c r="F698">
        <f t="shared" si="21"/>
        <v>0</v>
      </c>
    </row>
    <row r="699" spans="1:6" x14ac:dyDescent="0.3">
      <c r="A699" s="11">
        <v>4302378</v>
      </c>
      <c r="B699" s="11" t="s">
        <v>915</v>
      </c>
      <c r="C699" s="16">
        <v>-27.539899999999999</v>
      </c>
      <c r="D699" s="16">
        <v>-53.871600000000001</v>
      </c>
      <c r="E699">
        <f t="shared" si="20"/>
        <v>0</v>
      </c>
      <c r="F699">
        <f t="shared" si="21"/>
        <v>0</v>
      </c>
    </row>
    <row r="700" spans="1:6" x14ac:dyDescent="0.3">
      <c r="A700" s="11">
        <v>3107901</v>
      </c>
      <c r="B700" s="11" t="s">
        <v>3175</v>
      </c>
      <c r="C700" s="16">
        <v>-22.467500000000001</v>
      </c>
      <c r="D700" s="16">
        <v>-46.143999999999998</v>
      </c>
      <c r="E700">
        <f t="shared" si="20"/>
        <v>0</v>
      </c>
      <c r="F700">
        <f t="shared" si="21"/>
        <v>0</v>
      </c>
    </row>
    <row r="701" spans="1:6" x14ac:dyDescent="0.3">
      <c r="A701" s="11">
        <v>4202602</v>
      </c>
      <c r="B701" s="11" t="s">
        <v>1213</v>
      </c>
      <c r="C701" s="16">
        <v>-27.798999999999999</v>
      </c>
      <c r="D701" s="16">
        <v>-49.487000000000002</v>
      </c>
      <c r="E701">
        <f t="shared" si="20"/>
        <v>0</v>
      </c>
      <c r="F701">
        <f t="shared" si="21"/>
        <v>0</v>
      </c>
    </row>
    <row r="702" spans="1:6" x14ac:dyDescent="0.3">
      <c r="A702" s="11">
        <v>4302402</v>
      </c>
      <c r="B702" s="11" t="s">
        <v>914</v>
      </c>
      <c r="C702" s="16">
        <v>-29.607099999999999</v>
      </c>
      <c r="D702" s="16">
        <v>-51.945599999999999</v>
      </c>
      <c r="E702">
        <f t="shared" si="20"/>
        <v>0</v>
      </c>
      <c r="F702">
        <f t="shared" si="21"/>
        <v>0</v>
      </c>
    </row>
    <row r="703" spans="1:6" x14ac:dyDescent="0.3">
      <c r="A703" s="11">
        <v>3108008</v>
      </c>
      <c r="B703" s="11" t="s">
        <v>1596</v>
      </c>
      <c r="C703" s="16">
        <v>-21.032900000000001</v>
      </c>
      <c r="D703" s="16">
        <v>-44.753700000000002</v>
      </c>
      <c r="E703">
        <f t="shared" si="20"/>
        <v>0</v>
      </c>
      <c r="F703">
        <f t="shared" si="21"/>
        <v>0</v>
      </c>
    </row>
    <row r="704" spans="1:6" x14ac:dyDescent="0.3">
      <c r="A704" s="11">
        <v>4103206</v>
      </c>
      <c r="B704" s="11" t="s">
        <v>1596</v>
      </c>
      <c r="C704" s="16">
        <v>-23.706299999999999</v>
      </c>
      <c r="D704" s="16">
        <v>-51.767099999999999</v>
      </c>
      <c r="E704">
        <f t="shared" si="20"/>
        <v>0</v>
      </c>
      <c r="F704">
        <f t="shared" si="21"/>
        <v>0</v>
      </c>
    </row>
    <row r="705" spans="1:6" x14ac:dyDescent="0.3">
      <c r="A705" s="11">
        <v>2502300</v>
      </c>
      <c r="B705" s="11" t="s">
        <v>1596</v>
      </c>
      <c r="C705" s="16">
        <v>-6.4417600000000004</v>
      </c>
      <c r="D705" s="16">
        <v>-37.923400000000001</v>
      </c>
      <c r="E705">
        <f t="shared" si="20"/>
        <v>0</v>
      </c>
      <c r="F705">
        <f t="shared" si="21"/>
        <v>0</v>
      </c>
    </row>
    <row r="706" spans="1:6" x14ac:dyDescent="0.3">
      <c r="A706" s="11">
        <v>3507159</v>
      </c>
      <c r="B706" s="11" t="s">
        <v>2178</v>
      </c>
      <c r="C706" s="16">
        <v>-24.3155</v>
      </c>
      <c r="D706" s="16">
        <v>-49.145099999999999</v>
      </c>
      <c r="E706">
        <f t="shared" si="20"/>
        <v>0</v>
      </c>
      <c r="F706">
        <f t="shared" si="21"/>
        <v>0</v>
      </c>
    </row>
    <row r="707" spans="1:6" x14ac:dyDescent="0.3">
      <c r="A707" s="11">
        <v>4103222</v>
      </c>
      <c r="B707" s="11" t="s">
        <v>1595</v>
      </c>
      <c r="C707" s="16">
        <v>-26.0731</v>
      </c>
      <c r="D707" s="16">
        <v>-52.835299999999997</v>
      </c>
      <c r="E707">
        <f t="shared" ref="E707:E770" si="22">IF((C707&lt;-80),"erro",0)</f>
        <v>0</v>
      </c>
      <c r="F707">
        <f t="shared" ref="F707:F770" si="23">IF((D707&lt;-80),"erro",0)</f>
        <v>0</v>
      </c>
    </row>
    <row r="708" spans="1:6" x14ac:dyDescent="0.3">
      <c r="A708" s="11">
        <v>4202453</v>
      </c>
      <c r="B708" s="11" t="s">
        <v>1216</v>
      </c>
      <c r="C708" s="16">
        <v>-27.138200000000001</v>
      </c>
      <c r="D708" s="16">
        <v>-48.514600000000002</v>
      </c>
      <c r="E708">
        <f t="shared" si="22"/>
        <v>0</v>
      </c>
      <c r="F708">
        <f t="shared" si="23"/>
        <v>0</v>
      </c>
    </row>
    <row r="709" spans="1:6" x14ac:dyDescent="0.3">
      <c r="A709" s="11">
        <v>1400159</v>
      </c>
      <c r="B709" s="11" t="s">
        <v>3174</v>
      </c>
      <c r="C709" s="16">
        <v>3.3616100000000002</v>
      </c>
      <c r="D709" s="16">
        <v>-59.833300000000001</v>
      </c>
      <c r="E709">
        <f t="shared" si="22"/>
        <v>0</v>
      </c>
      <c r="F709">
        <f t="shared" si="23"/>
        <v>0</v>
      </c>
    </row>
    <row r="710" spans="1:6" x14ac:dyDescent="0.3">
      <c r="A710" s="11">
        <v>3108107</v>
      </c>
      <c r="B710" s="11" t="s">
        <v>3174</v>
      </c>
      <c r="C710" s="16">
        <v>-20.330200000000001</v>
      </c>
      <c r="D710" s="16">
        <v>-44.236600000000003</v>
      </c>
      <c r="E710">
        <f t="shared" si="22"/>
        <v>0</v>
      </c>
      <c r="F710">
        <f t="shared" si="23"/>
        <v>0</v>
      </c>
    </row>
    <row r="711" spans="1:6" x14ac:dyDescent="0.3">
      <c r="A711" s="11">
        <v>2201929</v>
      </c>
      <c r="B711" s="11" t="s">
        <v>4674</v>
      </c>
      <c r="C711" s="16">
        <v>-9.1605000000000008</v>
      </c>
      <c r="D711" s="16">
        <v>-42.886499999999998</v>
      </c>
      <c r="E711">
        <f t="shared" si="22"/>
        <v>0</v>
      </c>
      <c r="F711">
        <f t="shared" si="23"/>
        <v>0</v>
      </c>
    </row>
    <row r="712" spans="1:6" x14ac:dyDescent="0.3">
      <c r="A712" s="11">
        <v>5203559</v>
      </c>
      <c r="B712" s="11" t="s">
        <v>214</v>
      </c>
      <c r="C712" s="16">
        <v>-16.6173</v>
      </c>
      <c r="D712" s="16">
        <v>-48.961599999999997</v>
      </c>
      <c r="E712">
        <f t="shared" si="22"/>
        <v>0</v>
      </c>
      <c r="F712">
        <f t="shared" si="23"/>
        <v>0</v>
      </c>
    </row>
    <row r="713" spans="1:6" x14ac:dyDescent="0.3">
      <c r="A713" s="11">
        <v>3108206</v>
      </c>
      <c r="B713" s="11" t="s">
        <v>3173</v>
      </c>
      <c r="C713" s="16">
        <v>-16.568000000000001</v>
      </c>
      <c r="D713" s="16">
        <v>-45.983899999999998</v>
      </c>
      <c r="E713">
        <f t="shared" si="22"/>
        <v>0</v>
      </c>
      <c r="F713">
        <f t="shared" si="23"/>
        <v>0</v>
      </c>
    </row>
    <row r="714" spans="1:6" x14ac:dyDescent="0.3">
      <c r="A714" s="11">
        <v>2904001</v>
      </c>
      <c r="B714" s="11" t="s">
        <v>3603</v>
      </c>
      <c r="C714" s="16">
        <v>-12.706899999999999</v>
      </c>
      <c r="D714" s="16">
        <v>-41.828600000000002</v>
      </c>
      <c r="E714">
        <f t="shared" si="22"/>
        <v>0</v>
      </c>
      <c r="F714">
        <f t="shared" si="23"/>
        <v>0</v>
      </c>
    </row>
    <row r="715" spans="1:6" x14ac:dyDescent="0.3">
      <c r="A715" s="11">
        <v>2602308</v>
      </c>
      <c r="B715" s="11" t="s">
        <v>453</v>
      </c>
      <c r="C715" s="16">
        <v>-8.4716299999999993</v>
      </c>
      <c r="D715" s="16">
        <v>-35.729199999999999</v>
      </c>
      <c r="E715">
        <f t="shared" si="22"/>
        <v>0</v>
      </c>
      <c r="F715">
        <f t="shared" si="23"/>
        <v>0</v>
      </c>
    </row>
    <row r="716" spans="1:6" x14ac:dyDescent="0.3">
      <c r="A716" s="11">
        <v>2904050</v>
      </c>
      <c r="B716" s="11" t="s">
        <v>453</v>
      </c>
      <c r="C716" s="16">
        <v>-11.966799999999999</v>
      </c>
      <c r="D716" s="16">
        <v>-41.264699999999998</v>
      </c>
      <c r="E716">
        <f t="shared" si="22"/>
        <v>0</v>
      </c>
      <c r="F716">
        <f t="shared" si="23"/>
        <v>0</v>
      </c>
    </row>
    <row r="717" spans="1:6" x14ac:dyDescent="0.3">
      <c r="A717" s="11">
        <v>1501600</v>
      </c>
      <c r="B717" s="11" t="s">
        <v>453</v>
      </c>
      <c r="C717" s="16">
        <v>-1.3674500000000001</v>
      </c>
      <c r="D717" s="16">
        <v>-47.306600000000003</v>
      </c>
      <c r="E717">
        <f t="shared" si="22"/>
        <v>0</v>
      </c>
      <c r="F717">
        <f t="shared" si="23"/>
        <v>0</v>
      </c>
    </row>
    <row r="718" spans="1:6" x14ac:dyDescent="0.3">
      <c r="A718" s="11">
        <v>5002209</v>
      </c>
      <c r="B718" s="11" t="s">
        <v>453</v>
      </c>
      <c r="C718" s="16">
        <v>-21.126100000000001</v>
      </c>
      <c r="D718" s="16">
        <v>-56.483600000000003</v>
      </c>
      <c r="E718">
        <f t="shared" si="22"/>
        <v>0</v>
      </c>
      <c r="F718">
        <f t="shared" si="23"/>
        <v>0</v>
      </c>
    </row>
    <row r="719" spans="1:6" x14ac:dyDescent="0.3">
      <c r="A719" s="11">
        <v>3108255</v>
      </c>
      <c r="B719" s="11" t="s">
        <v>3172</v>
      </c>
      <c r="C719" s="16">
        <v>-15.3231</v>
      </c>
      <c r="D719" s="16">
        <v>-44.754300000000001</v>
      </c>
      <c r="E719">
        <f t="shared" si="22"/>
        <v>0</v>
      </c>
      <c r="F719">
        <f t="shared" si="23"/>
        <v>0</v>
      </c>
    </row>
    <row r="720" spans="1:6" x14ac:dyDescent="0.3">
      <c r="A720" s="11">
        <v>2502409</v>
      </c>
      <c r="B720" s="11" t="s">
        <v>5816</v>
      </c>
      <c r="C720" s="16">
        <v>-7.3134100000000002</v>
      </c>
      <c r="D720" s="16">
        <v>-38.513300000000001</v>
      </c>
      <c r="E720">
        <f t="shared" si="22"/>
        <v>0</v>
      </c>
      <c r="F720">
        <f t="shared" si="23"/>
        <v>0</v>
      </c>
    </row>
    <row r="721" spans="1:6" x14ac:dyDescent="0.3">
      <c r="A721" s="11">
        <v>5203575</v>
      </c>
      <c r="B721" s="11" t="s">
        <v>213</v>
      </c>
      <c r="C721" s="16">
        <v>-13.632899999999999</v>
      </c>
      <c r="D721" s="16">
        <v>-49.810600000000001</v>
      </c>
      <c r="E721">
        <f t="shared" si="22"/>
        <v>0</v>
      </c>
      <c r="F721">
        <f t="shared" si="23"/>
        <v>0</v>
      </c>
    </row>
    <row r="722" spans="1:6" x14ac:dyDescent="0.3">
      <c r="A722" s="11">
        <v>2502508</v>
      </c>
      <c r="B722" s="11" t="s">
        <v>4151</v>
      </c>
      <c r="C722" s="16">
        <v>-7.4870000000000001</v>
      </c>
      <c r="D722" s="16">
        <v>-36.130899999999997</v>
      </c>
      <c r="E722">
        <f t="shared" si="22"/>
        <v>0</v>
      </c>
      <c r="F722">
        <f t="shared" si="23"/>
        <v>0</v>
      </c>
    </row>
    <row r="723" spans="1:6" x14ac:dyDescent="0.3">
      <c r="A723" s="11">
        <v>4302451</v>
      </c>
      <c r="B723" s="11" t="s">
        <v>913</v>
      </c>
      <c r="C723" s="16">
        <v>-29.304600000000001</v>
      </c>
      <c r="D723" s="16">
        <v>-52.428400000000003</v>
      </c>
      <c r="E723">
        <f t="shared" si="22"/>
        <v>0</v>
      </c>
      <c r="F723">
        <f t="shared" si="23"/>
        <v>0</v>
      </c>
    </row>
    <row r="724" spans="1:6" x14ac:dyDescent="0.3">
      <c r="A724" s="11">
        <v>2201945</v>
      </c>
      <c r="B724" s="11" t="s">
        <v>4673</v>
      </c>
      <c r="C724" s="16">
        <v>-4.4818100000000003</v>
      </c>
      <c r="D724" s="16">
        <v>-42.121200000000002</v>
      </c>
      <c r="E724">
        <f t="shared" si="22"/>
        <v>0</v>
      </c>
      <c r="F724">
        <f t="shared" si="23"/>
        <v>0</v>
      </c>
    </row>
    <row r="725" spans="1:6" x14ac:dyDescent="0.3">
      <c r="A725" s="11">
        <v>2800670</v>
      </c>
      <c r="B725" s="11" t="s">
        <v>3716</v>
      </c>
      <c r="C725" s="16">
        <v>-11.139699999999999</v>
      </c>
      <c r="D725" s="16">
        <v>-37.619500000000002</v>
      </c>
      <c r="E725">
        <f t="shared" si="22"/>
        <v>0</v>
      </c>
      <c r="F725">
        <f t="shared" si="23"/>
        <v>0</v>
      </c>
    </row>
    <row r="726" spans="1:6" x14ac:dyDescent="0.3">
      <c r="A726" s="11">
        <v>2904100</v>
      </c>
      <c r="B726" s="11" t="s">
        <v>3602</v>
      </c>
      <c r="C726" s="16">
        <v>-12.820499999999999</v>
      </c>
      <c r="D726" s="16">
        <v>-42.732399999999998</v>
      </c>
      <c r="E726">
        <f t="shared" si="22"/>
        <v>0</v>
      </c>
      <c r="F726">
        <f t="shared" si="23"/>
        <v>0</v>
      </c>
    </row>
    <row r="727" spans="1:6" x14ac:dyDescent="0.3">
      <c r="A727" s="11">
        <v>3507209</v>
      </c>
      <c r="B727" s="11" t="s">
        <v>2177</v>
      </c>
      <c r="C727" s="16">
        <v>-22.269600000000001</v>
      </c>
      <c r="D727" s="16">
        <v>-50.540900000000001</v>
      </c>
      <c r="E727">
        <f t="shared" si="22"/>
        <v>0</v>
      </c>
      <c r="F727">
        <f t="shared" si="23"/>
        <v>0</v>
      </c>
    </row>
    <row r="728" spans="1:6" x14ac:dyDescent="0.3">
      <c r="A728" s="11">
        <v>3507308</v>
      </c>
      <c r="B728" s="11" t="s">
        <v>2176</v>
      </c>
      <c r="C728" s="16">
        <v>-22.192599999999999</v>
      </c>
      <c r="D728" s="16">
        <v>-48.780799999999999</v>
      </c>
      <c r="E728">
        <f t="shared" si="22"/>
        <v>0</v>
      </c>
      <c r="F728">
        <f t="shared" si="23"/>
        <v>0</v>
      </c>
    </row>
    <row r="729" spans="1:6" x14ac:dyDescent="0.3">
      <c r="A729" s="11">
        <v>1300805</v>
      </c>
      <c r="B729" s="11" t="s">
        <v>5234</v>
      </c>
      <c r="C729" s="16">
        <v>-4.39154</v>
      </c>
      <c r="D729" s="16">
        <v>-59.587400000000002</v>
      </c>
      <c r="E729">
        <f t="shared" si="22"/>
        <v>0</v>
      </c>
      <c r="F729">
        <f t="shared" si="23"/>
        <v>0</v>
      </c>
    </row>
    <row r="730" spans="1:6" x14ac:dyDescent="0.3">
      <c r="A730" s="11">
        <v>2502706</v>
      </c>
      <c r="B730" s="11" t="s">
        <v>2175</v>
      </c>
      <c r="C730" s="16">
        <v>-6.80199</v>
      </c>
      <c r="D730" s="16">
        <v>-35.618699999999997</v>
      </c>
      <c r="E730">
        <f t="shared" si="22"/>
        <v>0</v>
      </c>
      <c r="F730">
        <f t="shared" si="23"/>
        <v>0</v>
      </c>
    </row>
    <row r="731" spans="1:6" x14ac:dyDescent="0.3">
      <c r="A731" s="11">
        <v>3507407</v>
      </c>
      <c r="B731" s="11" t="s">
        <v>2175</v>
      </c>
      <c r="C731" s="16">
        <v>-21.621400000000001</v>
      </c>
      <c r="D731" s="16">
        <v>-49.074100000000001</v>
      </c>
      <c r="E731">
        <f t="shared" si="22"/>
        <v>0</v>
      </c>
      <c r="F731">
        <f t="shared" si="23"/>
        <v>0</v>
      </c>
    </row>
    <row r="732" spans="1:6" x14ac:dyDescent="0.3">
      <c r="A732" s="11">
        <v>3108305</v>
      </c>
      <c r="B732" s="11" t="s">
        <v>3171</v>
      </c>
      <c r="C732" s="16">
        <v>-22.270700000000001</v>
      </c>
      <c r="D732" s="16">
        <v>-46.165300000000002</v>
      </c>
      <c r="E732">
        <f t="shared" si="22"/>
        <v>0</v>
      </c>
      <c r="F732">
        <f t="shared" si="23"/>
        <v>0</v>
      </c>
    </row>
    <row r="733" spans="1:6" x14ac:dyDescent="0.3">
      <c r="A733" s="11">
        <v>3507456</v>
      </c>
      <c r="B733" s="11" t="s">
        <v>2174</v>
      </c>
      <c r="C733" s="16">
        <v>-22.572800000000001</v>
      </c>
      <c r="D733" s="16">
        <v>-48.970700000000001</v>
      </c>
      <c r="E733">
        <f t="shared" si="22"/>
        <v>0</v>
      </c>
      <c r="F733">
        <f t="shared" si="23"/>
        <v>0</v>
      </c>
    </row>
    <row r="734" spans="1:6" x14ac:dyDescent="0.3">
      <c r="A734" s="11">
        <v>4103305</v>
      </c>
      <c r="B734" s="11" t="s">
        <v>1594</v>
      </c>
      <c r="C734" s="16">
        <v>-23.936599999999999</v>
      </c>
      <c r="D734" s="16">
        <v>-51.587499999999999</v>
      </c>
      <c r="E734">
        <f t="shared" si="22"/>
        <v>0</v>
      </c>
      <c r="F734">
        <f t="shared" si="23"/>
        <v>0</v>
      </c>
    </row>
    <row r="735" spans="1:6" x14ac:dyDescent="0.3">
      <c r="A735" s="11">
        <v>4302501</v>
      </c>
      <c r="B735" s="11" t="s">
        <v>912</v>
      </c>
      <c r="C735" s="16">
        <v>-28.729099999999999</v>
      </c>
      <c r="D735" s="16">
        <v>-54.903500000000001</v>
      </c>
      <c r="E735">
        <f t="shared" si="22"/>
        <v>0</v>
      </c>
      <c r="F735">
        <f t="shared" si="23"/>
        <v>0</v>
      </c>
    </row>
    <row r="736" spans="1:6" x14ac:dyDescent="0.3">
      <c r="A736" s="11">
        <v>3108404</v>
      </c>
      <c r="B736" s="11" t="s">
        <v>3170</v>
      </c>
      <c r="C736" s="16">
        <v>-21.641200000000001</v>
      </c>
      <c r="D736" s="16">
        <v>-46.390999999999998</v>
      </c>
      <c r="E736">
        <f t="shared" si="22"/>
        <v>0</v>
      </c>
      <c r="F736">
        <f t="shared" si="23"/>
        <v>0</v>
      </c>
    </row>
    <row r="737" spans="1:6" x14ac:dyDescent="0.3">
      <c r="A737" s="11">
        <v>3507506</v>
      </c>
      <c r="B737" s="11" t="s">
        <v>2173</v>
      </c>
      <c r="C737" s="16">
        <v>-22.883700000000001</v>
      </c>
      <c r="D737" s="16">
        <v>-48.4437</v>
      </c>
      <c r="E737">
        <f t="shared" si="22"/>
        <v>0</v>
      </c>
      <c r="F737">
        <f t="shared" si="23"/>
        <v>0</v>
      </c>
    </row>
    <row r="738" spans="1:6" x14ac:dyDescent="0.3">
      <c r="A738" s="11">
        <v>3108503</v>
      </c>
      <c r="B738" s="11" t="s">
        <v>3169</v>
      </c>
      <c r="C738" s="16">
        <v>-16.8657</v>
      </c>
      <c r="D738" s="16">
        <v>-43.008600000000001</v>
      </c>
      <c r="E738">
        <f t="shared" si="22"/>
        <v>0</v>
      </c>
      <c r="F738">
        <f t="shared" si="23"/>
        <v>0</v>
      </c>
    </row>
    <row r="739" spans="1:6" x14ac:dyDescent="0.3">
      <c r="A739" s="11">
        <v>2904209</v>
      </c>
      <c r="B739" s="11" t="s">
        <v>3601</v>
      </c>
      <c r="C739" s="16">
        <v>-13.3772</v>
      </c>
      <c r="D739" s="16">
        <v>-42.516300000000001</v>
      </c>
      <c r="E739">
        <f t="shared" si="22"/>
        <v>0</v>
      </c>
      <c r="F739">
        <f t="shared" si="23"/>
        <v>0</v>
      </c>
    </row>
    <row r="740" spans="1:6" x14ac:dyDescent="0.3">
      <c r="A740" s="11">
        <v>4202701</v>
      </c>
      <c r="B740" s="11" t="s">
        <v>1212</v>
      </c>
      <c r="C740" s="16">
        <v>-27.200700000000001</v>
      </c>
      <c r="D740" s="16">
        <v>-49.068899999999999</v>
      </c>
      <c r="E740">
        <f t="shared" si="22"/>
        <v>0</v>
      </c>
      <c r="F740">
        <f t="shared" si="23"/>
        <v>0</v>
      </c>
    </row>
    <row r="741" spans="1:6" x14ac:dyDescent="0.3">
      <c r="A741" s="11">
        <v>4302584</v>
      </c>
      <c r="B741" s="11" t="s">
        <v>911</v>
      </c>
      <c r="C741" s="16">
        <v>-28.3659</v>
      </c>
      <c r="D741" s="16">
        <v>-53.771999999999998</v>
      </c>
      <c r="E741">
        <f t="shared" si="22"/>
        <v>0</v>
      </c>
      <c r="F741">
        <f t="shared" si="23"/>
        <v>0</v>
      </c>
    </row>
    <row r="742" spans="1:6" x14ac:dyDescent="0.3">
      <c r="A742" s="11">
        <v>4202800</v>
      </c>
      <c r="B742" s="11" t="s">
        <v>1211</v>
      </c>
      <c r="C742" s="16">
        <v>-28.2681</v>
      </c>
      <c r="D742" s="16">
        <v>-49.170099999999998</v>
      </c>
      <c r="E742">
        <f t="shared" si="22"/>
        <v>0</v>
      </c>
      <c r="F742">
        <f t="shared" si="23"/>
        <v>0</v>
      </c>
    </row>
    <row r="743" spans="1:6" x14ac:dyDescent="0.3">
      <c r="A743" s="11">
        <v>4202859</v>
      </c>
      <c r="B743" s="11" t="s">
        <v>1210</v>
      </c>
      <c r="C743" s="16">
        <v>-27.358599999999999</v>
      </c>
      <c r="D743" s="16">
        <v>-49.882100000000001</v>
      </c>
      <c r="E743">
        <f t="shared" si="22"/>
        <v>0</v>
      </c>
      <c r="F743">
        <f t="shared" si="23"/>
        <v>0</v>
      </c>
    </row>
    <row r="744" spans="1:6" x14ac:dyDescent="0.3">
      <c r="A744" s="11">
        <v>4302600</v>
      </c>
      <c r="B744" s="11" t="s">
        <v>910</v>
      </c>
      <c r="C744" s="16">
        <v>-27.6173</v>
      </c>
      <c r="D744" s="16">
        <v>-53.740499999999997</v>
      </c>
      <c r="E744">
        <f t="shared" si="22"/>
        <v>0</v>
      </c>
      <c r="F744">
        <f t="shared" si="23"/>
        <v>0</v>
      </c>
    </row>
    <row r="745" spans="1:6" x14ac:dyDescent="0.3">
      <c r="A745" s="11">
        <v>1501709</v>
      </c>
      <c r="B745" s="11" t="s">
        <v>5156</v>
      </c>
      <c r="C745" s="16">
        <v>-1.0612600000000001</v>
      </c>
      <c r="D745" s="16">
        <v>-46.782600000000002</v>
      </c>
      <c r="E745">
        <f t="shared" si="22"/>
        <v>0</v>
      </c>
      <c r="F745">
        <f t="shared" si="23"/>
        <v>0</v>
      </c>
    </row>
    <row r="746" spans="1:6" x14ac:dyDescent="0.3">
      <c r="A746" s="11">
        <v>3507605</v>
      </c>
      <c r="B746" s="11" t="s">
        <v>2172</v>
      </c>
      <c r="C746" s="16">
        <v>-22.9527</v>
      </c>
      <c r="D746" s="16">
        <v>-46.541899999999998</v>
      </c>
      <c r="E746">
        <f t="shared" si="22"/>
        <v>0</v>
      </c>
      <c r="F746">
        <f t="shared" si="23"/>
        <v>0</v>
      </c>
    </row>
    <row r="747" spans="1:6" x14ac:dyDescent="0.3">
      <c r="A747" s="11">
        <v>4103354</v>
      </c>
      <c r="B747" s="11" t="s">
        <v>1593</v>
      </c>
      <c r="C747" s="16">
        <v>-24.817299999999999</v>
      </c>
      <c r="D747" s="16">
        <v>-53.1218</v>
      </c>
      <c r="E747">
        <f t="shared" si="22"/>
        <v>0</v>
      </c>
      <c r="F747">
        <f t="shared" si="23"/>
        <v>0</v>
      </c>
    </row>
    <row r="748" spans="1:6" x14ac:dyDescent="0.3">
      <c r="A748" s="11">
        <v>2701100</v>
      </c>
      <c r="B748" s="11" t="s">
        <v>3805</v>
      </c>
      <c r="C748" s="16">
        <v>-9.2334200000000006</v>
      </c>
      <c r="D748" s="16">
        <v>-36.016199999999998</v>
      </c>
      <c r="E748">
        <f t="shared" si="22"/>
        <v>0</v>
      </c>
      <c r="F748">
        <f t="shared" si="23"/>
        <v>0</v>
      </c>
    </row>
    <row r="749" spans="1:6" x14ac:dyDescent="0.3">
      <c r="A749" s="11">
        <v>3108701</v>
      </c>
      <c r="B749" s="11" t="s">
        <v>3166</v>
      </c>
      <c r="C749" s="16">
        <v>-20.841899999999999</v>
      </c>
      <c r="D749" s="16">
        <v>-43.240600000000001</v>
      </c>
      <c r="E749">
        <f t="shared" si="22"/>
        <v>0</v>
      </c>
      <c r="F749">
        <f t="shared" si="23"/>
        <v>0</v>
      </c>
    </row>
    <row r="750" spans="1:6" x14ac:dyDescent="0.3">
      <c r="A750" s="11">
        <v>1501725</v>
      </c>
      <c r="B750" s="11" t="s">
        <v>5155</v>
      </c>
      <c r="C750" s="16">
        <v>-3.29792</v>
      </c>
      <c r="D750" s="16">
        <v>-52.533999999999999</v>
      </c>
      <c r="E750">
        <f t="shared" si="22"/>
        <v>0</v>
      </c>
      <c r="F750">
        <f t="shared" si="23"/>
        <v>0</v>
      </c>
    </row>
    <row r="751" spans="1:6" x14ac:dyDescent="0.3">
      <c r="A751" s="11">
        <v>5002308</v>
      </c>
      <c r="B751" s="11" t="s">
        <v>452</v>
      </c>
      <c r="C751" s="16">
        <v>-21.2544</v>
      </c>
      <c r="D751" s="16">
        <v>-52.036499999999997</v>
      </c>
      <c r="E751">
        <f t="shared" si="22"/>
        <v>0</v>
      </c>
      <c r="F751">
        <f t="shared" si="23"/>
        <v>0</v>
      </c>
    </row>
    <row r="752" spans="1:6" x14ac:dyDescent="0.3">
      <c r="A752" s="11">
        <v>3108552</v>
      </c>
      <c r="B752" s="11" t="s">
        <v>3168</v>
      </c>
      <c r="C752" s="16">
        <v>-16.9999</v>
      </c>
      <c r="D752" s="16">
        <v>-46.008099999999999</v>
      </c>
      <c r="E752">
        <f t="shared" si="22"/>
        <v>0</v>
      </c>
      <c r="F752">
        <f t="shared" si="23"/>
        <v>0</v>
      </c>
    </row>
    <row r="753" spans="1:6" x14ac:dyDescent="0.3">
      <c r="A753" s="11">
        <v>4103370</v>
      </c>
      <c r="B753" s="11" t="s">
        <v>1592</v>
      </c>
      <c r="C753" s="16">
        <v>-24.197800000000001</v>
      </c>
      <c r="D753" s="16">
        <v>-53.527500000000003</v>
      </c>
      <c r="E753">
        <f t="shared" si="22"/>
        <v>0</v>
      </c>
      <c r="F753">
        <f t="shared" si="23"/>
        <v>0</v>
      </c>
    </row>
    <row r="754" spans="1:6" x14ac:dyDescent="0.3">
      <c r="A754" s="11">
        <v>1703602</v>
      </c>
      <c r="B754" s="11" t="s">
        <v>5003</v>
      </c>
      <c r="C754" s="16">
        <v>-8.3891799999999996</v>
      </c>
      <c r="D754" s="16">
        <v>-48.482199999999999</v>
      </c>
      <c r="E754">
        <f t="shared" si="22"/>
        <v>0</v>
      </c>
      <c r="F754">
        <f t="shared" si="23"/>
        <v>0</v>
      </c>
    </row>
    <row r="755" spans="1:6" x14ac:dyDescent="0.3">
      <c r="A755" s="11">
        <v>1200104</v>
      </c>
      <c r="B755" s="11" t="s">
        <v>5266</v>
      </c>
      <c r="C755" s="16">
        <v>-10.994999999999999</v>
      </c>
      <c r="D755" s="16">
        <v>-68.749700000000004</v>
      </c>
      <c r="E755">
        <f t="shared" si="22"/>
        <v>0</v>
      </c>
      <c r="F755">
        <f t="shared" si="23"/>
        <v>0</v>
      </c>
    </row>
    <row r="756" spans="1:6" x14ac:dyDescent="0.3">
      <c r="A756" s="11">
        <v>2201960</v>
      </c>
      <c r="B756" s="11" t="s">
        <v>4672</v>
      </c>
      <c r="C756" s="16">
        <v>-4.1337000000000002</v>
      </c>
      <c r="D756" s="16">
        <v>-41.785899999999998</v>
      </c>
      <c r="E756">
        <f t="shared" si="22"/>
        <v>0</v>
      </c>
      <c r="F756">
        <f t="shared" si="23"/>
        <v>0</v>
      </c>
    </row>
    <row r="757" spans="1:6" x14ac:dyDescent="0.3">
      <c r="A757" s="11">
        <v>5300108</v>
      </c>
      <c r="B757" s="11" t="s">
        <v>0</v>
      </c>
      <c r="C757" s="16">
        <v>-15.779500000000001</v>
      </c>
      <c r="D757" s="16">
        <v>-47.929699999999997</v>
      </c>
      <c r="E757">
        <f t="shared" si="22"/>
        <v>0</v>
      </c>
      <c r="F757">
        <f t="shared" si="23"/>
        <v>0</v>
      </c>
    </row>
    <row r="758" spans="1:6" x14ac:dyDescent="0.3">
      <c r="A758" s="11">
        <v>3108602</v>
      </c>
      <c r="B758" s="11" t="s">
        <v>3167</v>
      </c>
      <c r="C758" s="16">
        <v>-16.2104</v>
      </c>
      <c r="D758" s="16">
        <v>-44.429900000000004</v>
      </c>
      <c r="E758">
        <f t="shared" si="22"/>
        <v>0</v>
      </c>
      <c r="F758">
        <f t="shared" si="23"/>
        <v>0</v>
      </c>
    </row>
    <row r="759" spans="1:6" x14ac:dyDescent="0.3">
      <c r="A759" s="11">
        <v>5101902</v>
      </c>
      <c r="B759" s="11" t="s">
        <v>372</v>
      </c>
      <c r="C759" s="16">
        <v>-12.147399999999999</v>
      </c>
      <c r="D759" s="16">
        <v>-57.9833</v>
      </c>
      <c r="E759">
        <f t="shared" si="22"/>
        <v>0</v>
      </c>
      <c r="F759">
        <f t="shared" si="23"/>
        <v>0</v>
      </c>
    </row>
    <row r="760" spans="1:6" x14ac:dyDescent="0.3">
      <c r="A760" s="11">
        <v>3507704</v>
      </c>
      <c r="B760" s="11" t="s">
        <v>2171</v>
      </c>
      <c r="C760" s="16">
        <v>-21.498999999999999</v>
      </c>
      <c r="D760" s="16">
        <v>-50.317500000000003</v>
      </c>
      <c r="E760">
        <f t="shared" si="22"/>
        <v>0</v>
      </c>
      <c r="F760">
        <f t="shared" si="23"/>
        <v>0</v>
      </c>
    </row>
    <row r="761" spans="1:6" x14ac:dyDescent="0.3">
      <c r="A761" s="11">
        <v>3108800</v>
      </c>
      <c r="B761" s="11" t="s">
        <v>3165</v>
      </c>
      <c r="C761" s="16">
        <v>-19.0562</v>
      </c>
      <c r="D761" s="16">
        <v>-42.709899999999998</v>
      </c>
      <c r="E761">
        <f t="shared" si="22"/>
        <v>0</v>
      </c>
      <c r="F761">
        <f t="shared" si="23"/>
        <v>0</v>
      </c>
    </row>
    <row r="762" spans="1:6" x14ac:dyDescent="0.3">
      <c r="A762" s="11">
        <v>5203609</v>
      </c>
      <c r="B762" s="11" t="s">
        <v>212</v>
      </c>
      <c r="C762" s="16">
        <v>-16.428100000000001</v>
      </c>
      <c r="D762" s="16">
        <v>-49.386299999999999</v>
      </c>
      <c r="E762">
        <f t="shared" si="22"/>
        <v>0</v>
      </c>
      <c r="F762">
        <f t="shared" si="23"/>
        <v>0</v>
      </c>
    </row>
    <row r="763" spans="1:6" x14ac:dyDescent="0.3">
      <c r="A763" s="11">
        <v>3108909</v>
      </c>
      <c r="B763" s="11" t="s">
        <v>5637</v>
      </c>
      <c r="C763" s="16">
        <v>-22.474299999999999</v>
      </c>
      <c r="D763" s="16">
        <v>-45.616599999999998</v>
      </c>
      <c r="E763">
        <f t="shared" si="22"/>
        <v>0</v>
      </c>
      <c r="F763">
        <f t="shared" si="23"/>
        <v>0</v>
      </c>
    </row>
    <row r="764" spans="1:6" x14ac:dyDescent="0.3">
      <c r="A764" s="11">
        <v>2602407</v>
      </c>
      <c r="B764" s="11" t="s">
        <v>3963</v>
      </c>
      <c r="C764" s="16">
        <v>-9.0291499999999996</v>
      </c>
      <c r="D764" s="16">
        <v>-36.566000000000003</v>
      </c>
      <c r="E764">
        <f t="shared" si="22"/>
        <v>0</v>
      </c>
      <c r="F764">
        <f t="shared" si="23"/>
        <v>0</v>
      </c>
    </row>
    <row r="765" spans="1:6" x14ac:dyDescent="0.3">
      <c r="A765" s="11">
        <v>3201159</v>
      </c>
      <c r="B765" s="11" t="s">
        <v>2412</v>
      </c>
      <c r="C765" s="16">
        <v>-20.139500000000002</v>
      </c>
      <c r="D765" s="16">
        <v>-41.295400000000001</v>
      </c>
      <c r="E765">
        <f t="shared" si="22"/>
        <v>0</v>
      </c>
      <c r="F765">
        <f t="shared" si="23"/>
        <v>0</v>
      </c>
    </row>
    <row r="766" spans="1:6" x14ac:dyDescent="0.3">
      <c r="A766" s="11">
        <v>2401800</v>
      </c>
      <c r="B766" s="11" t="s">
        <v>3962</v>
      </c>
      <c r="C766" s="16">
        <v>-6.1856600000000004</v>
      </c>
      <c r="D766" s="16">
        <v>-35.359099999999998</v>
      </c>
      <c r="E766">
        <f t="shared" si="22"/>
        <v>0</v>
      </c>
      <c r="F766">
        <f t="shared" si="23"/>
        <v>0</v>
      </c>
    </row>
    <row r="767" spans="1:6" x14ac:dyDescent="0.3">
      <c r="A767" s="11">
        <v>2602506</v>
      </c>
      <c r="B767" s="11" t="s">
        <v>3962</v>
      </c>
      <c r="C767" s="16">
        <v>-7.34694</v>
      </c>
      <c r="D767" s="16">
        <v>-37.286499999999997</v>
      </c>
      <c r="E767">
        <f t="shared" si="22"/>
        <v>0</v>
      </c>
      <c r="F767">
        <f t="shared" si="23"/>
        <v>0</v>
      </c>
    </row>
    <row r="768" spans="1:6" x14ac:dyDescent="0.3">
      <c r="A768" s="11">
        <v>1703701</v>
      </c>
      <c r="B768" s="11" t="s">
        <v>5002</v>
      </c>
      <c r="C768" s="16">
        <v>-11.005800000000001</v>
      </c>
      <c r="D768" s="16">
        <v>-48.568300000000001</v>
      </c>
      <c r="E768">
        <f t="shared" si="22"/>
        <v>0</v>
      </c>
      <c r="F768">
        <f t="shared" si="23"/>
        <v>0</v>
      </c>
    </row>
    <row r="769" spans="1:6" x14ac:dyDescent="0.3">
      <c r="A769" s="11">
        <v>2102101</v>
      </c>
      <c r="B769" s="11" t="s">
        <v>4866</v>
      </c>
      <c r="C769" s="16">
        <v>-3.6779600000000001</v>
      </c>
      <c r="D769" s="16">
        <v>-42.752699999999997</v>
      </c>
      <c r="E769">
        <f t="shared" si="22"/>
        <v>0</v>
      </c>
      <c r="F769">
        <f t="shared" si="23"/>
        <v>0</v>
      </c>
    </row>
    <row r="770" spans="1:6" x14ac:dyDescent="0.3">
      <c r="A770" s="11">
        <v>3507753</v>
      </c>
      <c r="B770" s="11" t="s">
        <v>2170</v>
      </c>
      <c r="C770" s="16">
        <v>-21.165099999999999</v>
      </c>
      <c r="D770" s="16">
        <v>-50.186100000000003</v>
      </c>
      <c r="E770">
        <f t="shared" si="22"/>
        <v>0</v>
      </c>
      <c r="F770">
        <f t="shared" si="23"/>
        <v>0</v>
      </c>
    </row>
    <row r="771" spans="1:6" x14ac:dyDescent="0.3">
      <c r="A771" s="11">
        <v>2602605</v>
      </c>
      <c r="B771" s="11" t="s">
        <v>3961</v>
      </c>
      <c r="C771" s="16">
        <v>-8.1493300000000009</v>
      </c>
      <c r="D771" s="16">
        <v>-36.374099999999999</v>
      </c>
      <c r="E771">
        <f t="shared" ref="E771:E834" si="24">IF((C771&lt;-80),"erro",0)</f>
        <v>0</v>
      </c>
      <c r="F771">
        <f t="shared" ref="F771:F834" si="25">IF((D771&lt;-80),"erro",0)</f>
        <v>0</v>
      </c>
    </row>
    <row r="772" spans="1:6" x14ac:dyDescent="0.3">
      <c r="A772" s="11">
        <v>2102150</v>
      </c>
      <c r="B772" s="11" t="s">
        <v>4865</v>
      </c>
      <c r="C772" s="16">
        <v>-4.3339999999999996</v>
      </c>
      <c r="D772" s="16">
        <v>-45.581000000000003</v>
      </c>
      <c r="E772">
        <f t="shared" si="24"/>
        <v>0</v>
      </c>
      <c r="F772">
        <f t="shared" si="25"/>
        <v>0</v>
      </c>
    </row>
    <row r="773" spans="1:6" x14ac:dyDescent="0.3">
      <c r="A773" s="11">
        <v>2502805</v>
      </c>
      <c r="B773" s="11" t="s">
        <v>4149</v>
      </c>
      <c r="C773" s="16">
        <v>-6.34185</v>
      </c>
      <c r="D773" s="16">
        <v>-37.494300000000003</v>
      </c>
      <c r="E773">
        <f t="shared" si="24"/>
        <v>0</v>
      </c>
      <c r="F773">
        <f t="shared" si="25"/>
        <v>0</v>
      </c>
    </row>
    <row r="774" spans="1:6" x14ac:dyDescent="0.3">
      <c r="A774" s="11">
        <v>2201988</v>
      </c>
      <c r="B774" s="11" t="s">
        <v>4671</v>
      </c>
      <c r="C774" s="16">
        <v>-8.2031399999999994</v>
      </c>
      <c r="D774" s="16">
        <v>-42.822899999999997</v>
      </c>
      <c r="E774">
        <f t="shared" si="24"/>
        <v>0</v>
      </c>
      <c r="F774">
        <f t="shared" si="25"/>
        <v>0</v>
      </c>
    </row>
    <row r="775" spans="1:6" x14ac:dyDescent="0.3">
      <c r="A775" s="11">
        <v>2502904</v>
      </c>
      <c r="B775" s="11" t="s">
        <v>5613</v>
      </c>
      <c r="C775" s="16">
        <v>-6.3706500000000004</v>
      </c>
      <c r="D775" s="16">
        <v>-37.825299999999999</v>
      </c>
      <c r="E775">
        <f t="shared" si="24"/>
        <v>0</v>
      </c>
      <c r="F775">
        <f t="shared" si="25"/>
        <v>0</v>
      </c>
    </row>
    <row r="776" spans="1:6" x14ac:dyDescent="0.3">
      <c r="A776" s="11">
        <v>2800704</v>
      </c>
      <c r="B776" s="11" t="s">
        <v>3715</v>
      </c>
      <c r="C776" s="16">
        <v>-10.4297</v>
      </c>
      <c r="D776" s="16">
        <v>-36.461100000000002</v>
      </c>
      <c r="E776">
        <f t="shared" si="24"/>
        <v>0</v>
      </c>
      <c r="F776">
        <f t="shared" si="25"/>
        <v>0</v>
      </c>
    </row>
    <row r="777" spans="1:6" x14ac:dyDescent="0.3">
      <c r="A777" s="11">
        <v>1501758</v>
      </c>
      <c r="B777" s="11" t="s">
        <v>5154</v>
      </c>
      <c r="C777" s="16">
        <v>-5.6982200000000001</v>
      </c>
      <c r="D777" s="16">
        <v>-48.410299999999999</v>
      </c>
      <c r="E777">
        <f t="shared" si="24"/>
        <v>0</v>
      </c>
      <c r="F777">
        <f t="shared" si="25"/>
        <v>0</v>
      </c>
    </row>
    <row r="778" spans="1:6" x14ac:dyDescent="0.3">
      <c r="A778" s="11">
        <v>2302503</v>
      </c>
      <c r="B778" s="11" t="s">
        <v>4459</v>
      </c>
      <c r="C778" s="16">
        <v>-7.4846899999999996</v>
      </c>
      <c r="D778" s="16">
        <v>-38.979900000000001</v>
      </c>
      <c r="E778">
        <f t="shared" si="24"/>
        <v>0</v>
      </c>
      <c r="F778">
        <f t="shared" si="25"/>
        <v>0</v>
      </c>
    </row>
    <row r="779" spans="1:6" x14ac:dyDescent="0.3">
      <c r="A779" s="11">
        <v>2904308</v>
      </c>
      <c r="B779" s="11" t="s">
        <v>3600</v>
      </c>
      <c r="C779" s="16">
        <v>-13.103899999999999</v>
      </c>
      <c r="D779" s="16">
        <v>-39.7988</v>
      </c>
      <c r="E779">
        <f t="shared" si="24"/>
        <v>0</v>
      </c>
      <c r="F779">
        <f t="shared" si="25"/>
        <v>0</v>
      </c>
    </row>
    <row r="780" spans="1:6" x14ac:dyDescent="0.3">
      <c r="A780" s="11">
        <v>2904407</v>
      </c>
      <c r="B780" s="11" t="s">
        <v>3599</v>
      </c>
      <c r="C780" s="16">
        <v>-12.4815</v>
      </c>
      <c r="D780" s="16">
        <v>-43.9679</v>
      </c>
      <c r="E780">
        <f t="shared" si="24"/>
        <v>0</v>
      </c>
      <c r="F780">
        <f t="shared" si="25"/>
        <v>0</v>
      </c>
    </row>
    <row r="781" spans="1:6" x14ac:dyDescent="0.3">
      <c r="A781" s="11">
        <v>1501782</v>
      </c>
      <c r="B781" s="11" t="s">
        <v>5153</v>
      </c>
      <c r="C781" s="16">
        <v>-3.7719100000000001</v>
      </c>
      <c r="D781" s="16">
        <v>-49.573500000000003</v>
      </c>
      <c r="E781">
        <f t="shared" si="24"/>
        <v>0</v>
      </c>
      <c r="F781">
        <f t="shared" si="25"/>
        <v>0</v>
      </c>
    </row>
    <row r="782" spans="1:6" x14ac:dyDescent="0.3">
      <c r="A782" s="11">
        <v>1501808</v>
      </c>
      <c r="B782" s="11" t="s">
        <v>5152</v>
      </c>
      <c r="C782" s="16">
        <v>-1.6803600000000001</v>
      </c>
      <c r="D782" s="16">
        <v>-50.479100000000003</v>
      </c>
      <c r="E782">
        <f t="shared" si="24"/>
        <v>0</v>
      </c>
      <c r="F782">
        <f t="shared" si="25"/>
        <v>0</v>
      </c>
    </row>
    <row r="783" spans="1:6" x14ac:dyDescent="0.3">
      <c r="A783" s="11">
        <v>5203807</v>
      </c>
      <c r="B783" s="11" t="s">
        <v>211</v>
      </c>
      <c r="C783" s="16">
        <v>-15.242800000000001</v>
      </c>
      <c r="D783" s="16">
        <v>-51.160200000000003</v>
      </c>
      <c r="E783">
        <f t="shared" si="24"/>
        <v>0</v>
      </c>
      <c r="F783">
        <f t="shared" si="25"/>
        <v>0</v>
      </c>
    </row>
    <row r="784" spans="1:6" x14ac:dyDescent="0.3">
      <c r="A784" s="11">
        <v>4302659</v>
      </c>
      <c r="B784" s="11" t="s">
        <v>909</v>
      </c>
      <c r="C784" s="16">
        <v>-29.5501</v>
      </c>
      <c r="D784" s="16">
        <v>-51.594499999999996</v>
      </c>
      <c r="E784">
        <f t="shared" si="24"/>
        <v>0</v>
      </c>
      <c r="F784">
        <f t="shared" si="25"/>
        <v>0</v>
      </c>
    </row>
    <row r="785" spans="1:6" x14ac:dyDescent="0.3">
      <c r="A785" s="11">
        <v>3507803</v>
      </c>
      <c r="B785" s="11" t="s">
        <v>2169</v>
      </c>
      <c r="C785" s="16">
        <v>-20.984500000000001</v>
      </c>
      <c r="D785" s="16">
        <v>-47.657200000000003</v>
      </c>
      <c r="E785">
        <f t="shared" si="24"/>
        <v>0</v>
      </c>
      <c r="F785">
        <f t="shared" si="25"/>
        <v>0</v>
      </c>
    </row>
    <row r="786" spans="1:6" x14ac:dyDescent="0.3">
      <c r="A786" s="11">
        <v>3507902</v>
      </c>
      <c r="B786" s="11" t="s">
        <v>2168</v>
      </c>
      <c r="C786" s="16">
        <v>-22.279499999999999</v>
      </c>
      <c r="D786" s="16">
        <v>-48.125100000000003</v>
      </c>
      <c r="E786">
        <f t="shared" si="24"/>
        <v>0</v>
      </c>
      <c r="F786">
        <f t="shared" si="25"/>
        <v>0</v>
      </c>
    </row>
    <row r="787" spans="1:6" x14ac:dyDescent="0.3">
      <c r="A787" s="11">
        <v>2904506</v>
      </c>
      <c r="B787" s="11" t="s">
        <v>3598</v>
      </c>
      <c r="C787" s="16">
        <v>-11.9915</v>
      </c>
      <c r="D787" s="16">
        <v>-42.632599999999996</v>
      </c>
      <c r="E787">
        <f t="shared" si="24"/>
        <v>0</v>
      </c>
      <c r="F787">
        <f t="shared" si="25"/>
        <v>0</v>
      </c>
    </row>
    <row r="788" spans="1:6" x14ac:dyDescent="0.3">
      <c r="A788" s="11">
        <v>3109006</v>
      </c>
      <c r="B788" s="11" t="s">
        <v>3163</v>
      </c>
      <c r="C788" s="16">
        <v>-20.151</v>
      </c>
      <c r="D788" s="16">
        <v>-44.200699999999998</v>
      </c>
      <c r="E788">
        <f t="shared" si="24"/>
        <v>0</v>
      </c>
      <c r="F788">
        <f t="shared" si="25"/>
        <v>0</v>
      </c>
    </row>
    <row r="789" spans="1:6" x14ac:dyDescent="0.3">
      <c r="A789" s="11">
        <v>2904605</v>
      </c>
      <c r="B789" s="11" t="s">
        <v>3597</v>
      </c>
      <c r="C789" s="16">
        <v>-14.2021</v>
      </c>
      <c r="D789" s="16">
        <v>-41.669600000000003</v>
      </c>
      <c r="E789">
        <f t="shared" si="24"/>
        <v>0</v>
      </c>
      <c r="F789">
        <f t="shared" si="25"/>
        <v>0</v>
      </c>
    </row>
    <row r="790" spans="1:6" x14ac:dyDescent="0.3">
      <c r="A790" s="11">
        <v>4202875</v>
      </c>
      <c r="B790" s="11" t="s">
        <v>1209</v>
      </c>
      <c r="C790" s="16">
        <v>-27.305800000000001</v>
      </c>
      <c r="D790" s="16">
        <v>-50.868400000000001</v>
      </c>
      <c r="E790">
        <f t="shared" si="24"/>
        <v>0</v>
      </c>
      <c r="F790">
        <f t="shared" si="25"/>
        <v>0</v>
      </c>
    </row>
    <row r="791" spans="1:6" x14ac:dyDescent="0.3">
      <c r="A791" s="11">
        <v>4202909</v>
      </c>
      <c r="B791" s="11" t="s">
        <v>1208</v>
      </c>
      <c r="C791" s="16">
        <v>-27.0977</v>
      </c>
      <c r="D791" s="16">
        <v>-48.910699999999999</v>
      </c>
      <c r="E791">
        <f t="shared" si="24"/>
        <v>0</v>
      </c>
      <c r="F791">
        <f t="shared" si="25"/>
        <v>0</v>
      </c>
    </row>
    <row r="792" spans="1:6" x14ac:dyDescent="0.3">
      <c r="A792" s="11">
        <v>3109105</v>
      </c>
      <c r="B792" s="11" t="s">
        <v>3162</v>
      </c>
      <c r="C792" s="16">
        <v>-22.438300000000002</v>
      </c>
      <c r="D792" s="16">
        <v>-46.3491</v>
      </c>
      <c r="E792">
        <f t="shared" si="24"/>
        <v>0</v>
      </c>
      <c r="F792">
        <f t="shared" si="25"/>
        <v>0</v>
      </c>
    </row>
    <row r="793" spans="1:6" x14ac:dyDescent="0.3">
      <c r="A793" s="11">
        <v>3109204</v>
      </c>
      <c r="B793" s="11" t="s">
        <v>3161</v>
      </c>
      <c r="C793" s="16">
        <v>-17.874400000000001</v>
      </c>
      <c r="D793" s="16">
        <v>-44.177500000000002</v>
      </c>
      <c r="E793">
        <f t="shared" si="24"/>
        <v>0</v>
      </c>
      <c r="F793">
        <f t="shared" si="25"/>
        <v>0</v>
      </c>
    </row>
    <row r="794" spans="1:6" x14ac:dyDescent="0.3">
      <c r="A794" s="11">
        <v>2602704</v>
      </c>
      <c r="B794" s="11" t="s">
        <v>3960</v>
      </c>
      <c r="C794" s="16">
        <v>-7.7244900000000003</v>
      </c>
      <c r="D794" s="16">
        <v>-35.318199999999997</v>
      </c>
      <c r="E794">
        <f t="shared" si="24"/>
        <v>0</v>
      </c>
      <c r="F794">
        <f t="shared" si="25"/>
        <v>0</v>
      </c>
    </row>
    <row r="795" spans="1:6" x14ac:dyDescent="0.3">
      <c r="A795" s="11">
        <v>2904704</v>
      </c>
      <c r="B795" s="11" t="s">
        <v>3596</v>
      </c>
      <c r="C795" s="16">
        <v>-14.9595</v>
      </c>
      <c r="D795" s="16">
        <v>-39.302799999999998</v>
      </c>
      <c r="E795">
        <f t="shared" si="24"/>
        <v>0</v>
      </c>
      <c r="F795">
        <f t="shared" si="25"/>
        <v>0</v>
      </c>
    </row>
    <row r="796" spans="1:6" x14ac:dyDescent="0.3">
      <c r="A796" s="11">
        <v>3109253</v>
      </c>
      <c r="B796" s="11" t="s">
        <v>3160</v>
      </c>
      <c r="C796" s="16">
        <v>-19.423100000000002</v>
      </c>
      <c r="D796" s="16">
        <v>-42.255200000000002</v>
      </c>
      <c r="E796">
        <f t="shared" si="24"/>
        <v>0</v>
      </c>
      <c r="F796">
        <f t="shared" si="25"/>
        <v>0</v>
      </c>
    </row>
    <row r="797" spans="1:6" x14ac:dyDescent="0.3">
      <c r="A797" s="11">
        <v>2602803</v>
      </c>
      <c r="B797" s="11" t="s">
        <v>3959</v>
      </c>
      <c r="C797" s="16">
        <v>-8.6195400000000006</v>
      </c>
      <c r="D797" s="16">
        <v>-37.160600000000002</v>
      </c>
      <c r="E797">
        <f t="shared" si="24"/>
        <v>0</v>
      </c>
      <c r="F797">
        <f t="shared" si="25"/>
        <v>0</v>
      </c>
    </row>
    <row r="798" spans="1:6" x14ac:dyDescent="0.3">
      <c r="A798" s="11">
        <v>1200138</v>
      </c>
      <c r="B798" s="11" t="s">
        <v>5265</v>
      </c>
      <c r="C798" s="16">
        <v>-9.8152799999999996</v>
      </c>
      <c r="D798" s="16">
        <v>-67.954999999999998</v>
      </c>
      <c r="E798">
        <f t="shared" si="24"/>
        <v>0</v>
      </c>
      <c r="F798">
        <f t="shared" si="25"/>
        <v>0</v>
      </c>
    </row>
    <row r="799" spans="1:6" x14ac:dyDescent="0.3">
      <c r="A799" s="11">
        <v>1501907</v>
      </c>
      <c r="B799" s="11" t="s">
        <v>5151</v>
      </c>
      <c r="C799" s="16">
        <v>-1.51762</v>
      </c>
      <c r="D799" s="16">
        <v>-48.0381</v>
      </c>
      <c r="E799">
        <f t="shared" si="24"/>
        <v>0</v>
      </c>
      <c r="F799">
        <f t="shared" si="25"/>
        <v>0</v>
      </c>
    </row>
    <row r="800" spans="1:6" x14ac:dyDescent="0.3">
      <c r="A800" s="11">
        <v>3508009</v>
      </c>
      <c r="B800" s="11" t="s">
        <v>2167</v>
      </c>
      <c r="C800" s="16">
        <v>-23.797699999999999</v>
      </c>
      <c r="D800" s="16">
        <v>-48.595799999999997</v>
      </c>
      <c r="E800">
        <f t="shared" si="24"/>
        <v>0</v>
      </c>
      <c r="F800">
        <f t="shared" si="25"/>
        <v>0</v>
      </c>
    </row>
    <row r="801" spans="1:6" x14ac:dyDescent="0.3">
      <c r="A801" s="11">
        <v>3508108</v>
      </c>
      <c r="B801" s="11" t="s">
        <v>2166</v>
      </c>
      <c r="C801" s="16">
        <v>-21.066099999999999</v>
      </c>
      <c r="D801" s="16">
        <v>-50.147500000000001</v>
      </c>
      <c r="E801">
        <f t="shared" si="24"/>
        <v>0</v>
      </c>
      <c r="F801">
        <f t="shared" si="25"/>
        <v>0</v>
      </c>
    </row>
    <row r="802" spans="1:6" x14ac:dyDescent="0.3">
      <c r="A802" s="11">
        <v>2102200</v>
      </c>
      <c r="B802" s="11" t="s">
        <v>4864</v>
      </c>
      <c r="C802" s="16">
        <v>-3.9416899999999999</v>
      </c>
      <c r="D802" s="16">
        <v>-42.917900000000003</v>
      </c>
      <c r="E802">
        <f t="shared" si="24"/>
        <v>0</v>
      </c>
      <c r="F802">
        <f t="shared" si="25"/>
        <v>0</v>
      </c>
    </row>
    <row r="803" spans="1:6" x14ac:dyDescent="0.3">
      <c r="A803" s="11">
        <v>5203906</v>
      </c>
      <c r="B803" s="11" t="s">
        <v>210</v>
      </c>
      <c r="C803" s="16">
        <v>-18.137799999999999</v>
      </c>
      <c r="D803" s="16">
        <v>-49.040399999999998</v>
      </c>
      <c r="E803">
        <f t="shared" si="24"/>
        <v>0</v>
      </c>
      <c r="F803">
        <f t="shared" si="25"/>
        <v>0</v>
      </c>
    </row>
    <row r="804" spans="1:6" x14ac:dyDescent="0.3">
      <c r="A804" s="11">
        <v>2102309</v>
      </c>
      <c r="B804" s="11" t="s">
        <v>4863</v>
      </c>
      <c r="C804" s="16">
        <v>-5.8323900000000002</v>
      </c>
      <c r="D804" s="16">
        <v>-43.835299999999997</v>
      </c>
      <c r="E804">
        <f t="shared" si="24"/>
        <v>0</v>
      </c>
      <c r="F804">
        <f t="shared" si="25"/>
        <v>0</v>
      </c>
    </row>
    <row r="805" spans="1:6" x14ac:dyDescent="0.3">
      <c r="A805" s="11">
        <v>5203939</v>
      </c>
      <c r="B805" s="11" t="s">
        <v>209</v>
      </c>
      <c r="C805" s="16">
        <v>-16.179200000000002</v>
      </c>
      <c r="D805" s="16">
        <v>-50.430199999999999</v>
      </c>
      <c r="E805">
        <f t="shared" si="24"/>
        <v>0</v>
      </c>
      <c r="F805">
        <f t="shared" si="25"/>
        <v>0</v>
      </c>
    </row>
    <row r="806" spans="1:6" x14ac:dyDescent="0.3">
      <c r="A806" s="11">
        <v>1703800</v>
      </c>
      <c r="B806" s="11" t="s">
        <v>5001</v>
      </c>
      <c r="C806" s="16">
        <v>-5.3144799999999996</v>
      </c>
      <c r="D806" s="16">
        <v>-48.2271</v>
      </c>
      <c r="E806">
        <f t="shared" si="24"/>
        <v>0</v>
      </c>
      <c r="F806">
        <f t="shared" si="25"/>
        <v>0</v>
      </c>
    </row>
    <row r="807" spans="1:6" x14ac:dyDescent="0.3">
      <c r="A807" s="11">
        <v>2202000</v>
      </c>
      <c r="B807" s="11" t="s">
        <v>5778</v>
      </c>
      <c r="C807" s="16">
        <v>-3.1825899999999998</v>
      </c>
      <c r="D807" s="16">
        <v>-41.869500000000002</v>
      </c>
      <c r="E807">
        <f t="shared" si="24"/>
        <v>0</v>
      </c>
      <c r="F807">
        <f t="shared" si="25"/>
        <v>0</v>
      </c>
    </row>
    <row r="808" spans="1:6" x14ac:dyDescent="0.3">
      <c r="A808" s="11">
        <v>2202026</v>
      </c>
      <c r="B808" s="11" t="s">
        <v>5599</v>
      </c>
      <c r="C808" s="16">
        <v>-5.3058399999999999</v>
      </c>
      <c r="D808" s="16">
        <v>-41.093299999999999</v>
      </c>
      <c r="E808">
        <f t="shared" si="24"/>
        <v>0</v>
      </c>
      <c r="F808">
        <f t="shared" si="25"/>
        <v>0</v>
      </c>
    </row>
    <row r="809" spans="1:6" x14ac:dyDescent="0.3">
      <c r="A809" s="11">
        <v>2102325</v>
      </c>
      <c r="B809" s="11" t="s">
        <v>4862</v>
      </c>
      <c r="C809" s="16">
        <v>-4.3237500000000004</v>
      </c>
      <c r="D809" s="16">
        <v>-46.440899999999999</v>
      </c>
      <c r="E809">
        <f t="shared" si="24"/>
        <v>0</v>
      </c>
      <c r="F809">
        <f t="shared" si="25"/>
        <v>0</v>
      </c>
    </row>
    <row r="810" spans="1:6" x14ac:dyDescent="0.3">
      <c r="A810" s="11">
        <v>5203962</v>
      </c>
      <c r="B810" s="11" t="s">
        <v>208</v>
      </c>
      <c r="C810" s="16">
        <v>-14.4772</v>
      </c>
      <c r="D810" s="16">
        <v>-46.407600000000002</v>
      </c>
      <c r="E810">
        <f t="shared" si="24"/>
        <v>0</v>
      </c>
      <c r="F810">
        <f t="shared" si="25"/>
        <v>0</v>
      </c>
    </row>
    <row r="811" spans="1:6" x14ac:dyDescent="0.3">
      <c r="A811" s="11">
        <v>2904753</v>
      </c>
      <c r="B811" s="11" t="s">
        <v>3595</v>
      </c>
      <c r="C811" s="16">
        <v>-10.7171</v>
      </c>
      <c r="D811" s="16">
        <v>-43.630200000000002</v>
      </c>
      <c r="E811">
        <f t="shared" si="24"/>
        <v>0</v>
      </c>
      <c r="F811">
        <f t="shared" si="25"/>
        <v>0</v>
      </c>
    </row>
    <row r="812" spans="1:6" x14ac:dyDescent="0.3">
      <c r="A812" s="11">
        <v>2102358</v>
      </c>
      <c r="B812" s="11" t="s">
        <v>4861</v>
      </c>
      <c r="C812" s="16">
        <v>-5.59823</v>
      </c>
      <c r="D812" s="16">
        <v>-47.013100000000001</v>
      </c>
      <c r="E812">
        <f t="shared" si="24"/>
        <v>0</v>
      </c>
      <c r="F812">
        <f t="shared" si="25"/>
        <v>0</v>
      </c>
    </row>
    <row r="813" spans="1:6" x14ac:dyDescent="0.3">
      <c r="A813" s="11">
        <v>1100452</v>
      </c>
      <c r="B813" s="11" t="s">
        <v>3159</v>
      </c>
      <c r="C813" s="16">
        <v>-10.1943</v>
      </c>
      <c r="D813" s="16">
        <v>-63.8324</v>
      </c>
      <c r="E813">
        <f t="shared" si="24"/>
        <v>0</v>
      </c>
      <c r="F813">
        <f t="shared" si="25"/>
        <v>0</v>
      </c>
    </row>
    <row r="814" spans="1:6" x14ac:dyDescent="0.3">
      <c r="A814" s="11">
        <v>3109303</v>
      </c>
      <c r="B814" s="11" t="s">
        <v>3159</v>
      </c>
      <c r="C814" s="16">
        <v>-15.6218</v>
      </c>
      <c r="D814" s="16">
        <v>-46.4221</v>
      </c>
      <c r="E814">
        <f t="shared" si="24"/>
        <v>0</v>
      </c>
      <c r="F814">
        <f t="shared" si="25"/>
        <v>0</v>
      </c>
    </row>
    <row r="815" spans="1:6" x14ac:dyDescent="0.3">
      <c r="A815" s="11">
        <v>3508207</v>
      </c>
      <c r="B815" s="11" t="s">
        <v>2165</v>
      </c>
      <c r="C815" s="16">
        <v>-20.191099999999999</v>
      </c>
      <c r="D815" s="16">
        <v>-47.709600000000002</v>
      </c>
      <c r="E815">
        <f t="shared" si="24"/>
        <v>0</v>
      </c>
      <c r="F815">
        <f t="shared" si="25"/>
        <v>0</v>
      </c>
    </row>
    <row r="816" spans="1:6" x14ac:dyDescent="0.3">
      <c r="A816" s="11">
        <v>3109402</v>
      </c>
      <c r="B816" s="11" t="s">
        <v>3158</v>
      </c>
      <c r="C816" s="16">
        <v>-17.365600000000001</v>
      </c>
      <c r="D816" s="16">
        <v>-44.960599999999999</v>
      </c>
      <c r="E816">
        <f t="shared" si="24"/>
        <v>0</v>
      </c>
      <c r="F816">
        <f t="shared" si="25"/>
        <v>0</v>
      </c>
    </row>
    <row r="817" spans="1:6" x14ac:dyDescent="0.3">
      <c r="A817" s="11">
        <v>4302709</v>
      </c>
      <c r="B817" s="11" t="s">
        <v>908</v>
      </c>
      <c r="C817" s="16">
        <v>-30.117899999999999</v>
      </c>
      <c r="D817" s="16">
        <v>-51.960099999999997</v>
      </c>
      <c r="E817">
        <f t="shared" si="24"/>
        <v>0</v>
      </c>
      <c r="F817">
        <f t="shared" si="25"/>
        <v>0</v>
      </c>
    </row>
    <row r="818" spans="1:6" x14ac:dyDescent="0.3">
      <c r="A818" s="11">
        <v>1300839</v>
      </c>
      <c r="B818" s="11" t="s">
        <v>5233</v>
      </c>
      <c r="C818" s="16">
        <v>-3.3153700000000002</v>
      </c>
      <c r="D818" s="16">
        <v>-61.220599999999997</v>
      </c>
      <c r="E818">
        <f t="shared" si="24"/>
        <v>0</v>
      </c>
      <c r="F818">
        <f t="shared" si="25"/>
        <v>0</v>
      </c>
    </row>
    <row r="819" spans="1:6" x14ac:dyDescent="0.3">
      <c r="A819" s="11">
        <v>2503001</v>
      </c>
      <c r="B819" s="11" t="s">
        <v>4147</v>
      </c>
      <c r="C819" s="16">
        <v>-7.5135100000000001</v>
      </c>
      <c r="D819" s="16">
        <v>-34.905500000000004</v>
      </c>
      <c r="E819">
        <f t="shared" si="24"/>
        <v>0</v>
      </c>
      <c r="F819">
        <f t="shared" si="25"/>
        <v>0</v>
      </c>
    </row>
    <row r="820" spans="1:6" x14ac:dyDescent="0.3">
      <c r="A820" s="11">
        <v>5002407</v>
      </c>
      <c r="B820" s="11" t="s">
        <v>451</v>
      </c>
      <c r="C820" s="16">
        <v>-22.636800000000001</v>
      </c>
      <c r="D820" s="16">
        <v>-54.820900000000002</v>
      </c>
      <c r="E820">
        <f t="shared" si="24"/>
        <v>0</v>
      </c>
      <c r="F820">
        <f t="shared" si="25"/>
        <v>0</v>
      </c>
    </row>
    <row r="821" spans="1:6" x14ac:dyDescent="0.3">
      <c r="A821" s="11">
        <v>2904803</v>
      </c>
      <c r="B821" s="11" t="s">
        <v>3594</v>
      </c>
      <c r="C821" s="16">
        <v>-14.969900000000001</v>
      </c>
      <c r="D821" s="16">
        <v>-40.409199999999998</v>
      </c>
      <c r="E821">
        <f t="shared" si="24"/>
        <v>0</v>
      </c>
      <c r="F821">
        <f t="shared" si="25"/>
        <v>0</v>
      </c>
    </row>
    <row r="822" spans="1:6" x14ac:dyDescent="0.3">
      <c r="A822" s="11">
        <v>2503100</v>
      </c>
      <c r="B822" s="11" t="s">
        <v>4146</v>
      </c>
      <c r="C822" s="16">
        <v>-7.4889900000000003</v>
      </c>
      <c r="D822" s="16">
        <v>-36.286999999999999</v>
      </c>
      <c r="E822">
        <f t="shared" si="24"/>
        <v>0</v>
      </c>
      <c r="F822">
        <f t="shared" si="25"/>
        <v>0</v>
      </c>
    </row>
    <row r="823" spans="1:6" x14ac:dyDescent="0.3">
      <c r="A823" s="11">
        <v>2904852</v>
      </c>
      <c r="B823" s="11" t="s">
        <v>3593</v>
      </c>
      <c r="C823" s="16">
        <v>-12.531700000000001</v>
      </c>
      <c r="D823" s="16">
        <v>-39.190199999999997</v>
      </c>
      <c r="E823">
        <f t="shared" si="24"/>
        <v>0</v>
      </c>
      <c r="F823">
        <f t="shared" si="25"/>
        <v>0</v>
      </c>
    </row>
    <row r="824" spans="1:6" x14ac:dyDescent="0.3">
      <c r="A824" s="11">
        <v>3109451</v>
      </c>
      <c r="B824" s="11" t="s">
        <v>3157</v>
      </c>
      <c r="C824" s="16">
        <v>-16.0335</v>
      </c>
      <c r="D824" s="16">
        <v>-47.086199999999998</v>
      </c>
      <c r="E824">
        <f t="shared" si="24"/>
        <v>0</v>
      </c>
      <c r="F824">
        <f t="shared" si="25"/>
        <v>0</v>
      </c>
    </row>
    <row r="825" spans="1:6" x14ac:dyDescent="0.3">
      <c r="A825" s="11">
        <v>5204003</v>
      </c>
      <c r="B825" s="11" t="s">
        <v>207</v>
      </c>
      <c r="C825" s="16">
        <v>-15.7995</v>
      </c>
      <c r="D825" s="16">
        <v>-46.926499999999997</v>
      </c>
      <c r="E825">
        <f t="shared" si="24"/>
        <v>0</v>
      </c>
      <c r="F825">
        <f t="shared" si="25"/>
        <v>0</v>
      </c>
    </row>
    <row r="826" spans="1:6" x14ac:dyDescent="0.3">
      <c r="A826" s="11">
        <v>2202059</v>
      </c>
      <c r="B826" s="11" t="s">
        <v>4668</v>
      </c>
      <c r="C826" s="16">
        <v>-4.4772999999999996</v>
      </c>
      <c r="D826" s="16">
        <v>-42.306899999999999</v>
      </c>
      <c r="E826">
        <f t="shared" si="24"/>
        <v>0</v>
      </c>
      <c r="F826">
        <f t="shared" si="25"/>
        <v>0</v>
      </c>
    </row>
    <row r="827" spans="1:6" x14ac:dyDescent="0.3">
      <c r="A827" s="11">
        <v>2503209</v>
      </c>
      <c r="B827" s="11" t="s">
        <v>4145</v>
      </c>
      <c r="C827" s="16">
        <v>-6.9873099999999999</v>
      </c>
      <c r="D827" s="16">
        <v>-34.828400000000002</v>
      </c>
      <c r="E827">
        <f t="shared" si="24"/>
        <v>0</v>
      </c>
      <c r="F827">
        <f t="shared" si="25"/>
        <v>0</v>
      </c>
    </row>
    <row r="828" spans="1:6" x14ac:dyDescent="0.3">
      <c r="A828" s="11">
        <v>1100031</v>
      </c>
      <c r="B828" s="11" t="s">
        <v>5316</v>
      </c>
      <c r="C828" s="16">
        <v>-13.4945</v>
      </c>
      <c r="D828" s="16">
        <v>-60.552</v>
      </c>
      <c r="E828">
        <f t="shared" si="24"/>
        <v>0</v>
      </c>
      <c r="F828">
        <f t="shared" si="25"/>
        <v>0</v>
      </c>
    </row>
    <row r="829" spans="1:6" x14ac:dyDescent="0.3">
      <c r="A829" s="11">
        <v>2602902</v>
      </c>
      <c r="B829" s="11" t="s">
        <v>3958</v>
      </c>
      <c r="C829" s="16">
        <v>-8.2821800000000003</v>
      </c>
      <c r="D829" s="16">
        <v>-35.025300000000001</v>
      </c>
      <c r="E829">
        <f t="shared" si="24"/>
        <v>0</v>
      </c>
      <c r="F829">
        <f t="shared" si="25"/>
        <v>0</v>
      </c>
    </row>
    <row r="830" spans="1:6" x14ac:dyDescent="0.3">
      <c r="A830" s="11">
        <v>3300704</v>
      </c>
      <c r="B830" s="11" t="s">
        <v>2336</v>
      </c>
      <c r="C830" s="16">
        <v>-22.889399999999998</v>
      </c>
      <c r="D830" s="16">
        <v>-42.028599999999997</v>
      </c>
      <c r="E830">
        <f t="shared" si="24"/>
        <v>0</v>
      </c>
      <c r="F830">
        <f t="shared" si="25"/>
        <v>0</v>
      </c>
    </row>
    <row r="831" spans="1:6" x14ac:dyDescent="0.3">
      <c r="A831" s="11">
        <v>3109501</v>
      </c>
      <c r="B831" s="11" t="s">
        <v>3156</v>
      </c>
      <c r="C831" s="16">
        <v>-21.469899999999999</v>
      </c>
      <c r="D831" s="16">
        <v>-46.3919</v>
      </c>
      <c r="E831">
        <f t="shared" si="24"/>
        <v>0</v>
      </c>
      <c r="F831">
        <f t="shared" si="25"/>
        <v>0</v>
      </c>
    </row>
    <row r="832" spans="1:6" x14ac:dyDescent="0.3">
      <c r="A832" s="11">
        <v>3508306</v>
      </c>
      <c r="B832" s="11" t="s">
        <v>2164</v>
      </c>
      <c r="C832" s="16">
        <v>-22.457599999999999</v>
      </c>
      <c r="D832" s="16">
        <v>-49.339300000000001</v>
      </c>
      <c r="E832">
        <f t="shared" si="24"/>
        <v>0</v>
      </c>
      <c r="F832">
        <f t="shared" si="25"/>
        <v>0</v>
      </c>
    </row>
    <row r="833" spans="1:6" x14ac:dyDescent="0.3">
      <c r="A833" s="11">
        <v>3508405</v>
      </c>
      <c r="B833" s="11" t="s">
        <v>2163</v>
      </c>
      <c r="C833" s="16">
        <v>-23.305299999999999</v>
      </c>
      <c r="D833" s="16">
        <v>-47.136200000000002</v>
      </c>
      <c r="E833">
        <f t="shared" si="24"/>
        <v>0</v>
      </c>
      <c r="F833">
        <f t="shared" si="25"/>
        <v>0</v>
      </c>
    </row>
    <row r="834" spans="1:6" x14ac:dyDescent="0.3">
      <c r="A834" s="11">
        <v>2603009</v>
      </c>
      <c r="B834" s="11" t="s">
        <v>3957</v>
      </c>
      <c r="C834" s="16">
        <v>-8.5054800000000004</v>
      </c>
      <c r="D834" s="16">
        <v>-39.309399999999997</v>
      </c>
      <c r="E834">
        <f t="shared" si="24"/>
        <v>0</v>
      </c>
      <c r="F834">
        <f t="shared" si="25"/>
        <v>0</v>
      </c>
    </row>
    <row r="835" spans="1:6" x14ac:dyDescent="0.3">
      <c r="A835" s="11">
        <v>4203006</v>
      </c>
      <c r="B835" s="11" t="s">
        <v>1207</v>
      </c>
      <c r="C835" s="16">
        <v>-26.775700000000001</v>
      </c>
      <c r="D835" s="16">
        <v>-51.012</v>
      </c>
      <c r="E835">
        <f t="shared" ref="E835:E898" si="26">IF((C835&lt;-80),"erro",0)</f>
        <v>0</v>
      </c>
      <c r="F835">
        <f t="shared" ref="F835:F898" si="27">IF((D835&lt;-80),"erro",0)</f>
        <v>0</v>
      </c>
    </row>
    <row r="836" spans="1:6" x14ac:dyDescent="0.3">
      <c r="A836" s="11">
        <v>3508504</v>
      </c>
      <c r="B836" s="11" t="s">
        <v>2162</v>
      </c>
      <c r="C836" s="16">
        <v>-23.0992</v>
      </c>
      <c r="D836" s="16">
        <v>-45.707599999999999</v>
      </c>
      <c r="E836">
        <f t="shared" si="26"/>
        <v>0</v>
      </c>
      <c r="F836">
        <f t="shared" si="27"/>
        <v>0</v>
      </c>
    </row>
    <row r="837" spans="1:6" x14ac:dyDescent="0.3">
      <c r="A837" s="11">
        <v>4302808</v>
      </c>
      <c r="B837" s="11" t="s">
        <v>907</v>
      </c>
      <c r="C837" s="16">
        <v>-30.514399999999998</v>
      </c>
      <c r="D837" s="16">
        <v>-53.482700000000001</v>
      </c>
      <c r="E837">
        <f t="shared" si="26"/>
        <v>0</v>
      </c>
      <c r="F837">
        <f t="shared" si="27"/>
        <v>0</v>
      </c>
    </row>
    <row r="838" spans="1:6" x14ac:dyDescent="0.3">
      <c r="A838" s="11">
        <v>1100601</v>
      </c>
      <c r="B838" s="11" t="s">
        <v>5291</v>
      </c>
      <c r="C838" s="16">
        <v>-10.349</v>
      </c>
      <c r="D838" s="16">
        <v>-62.904299999999999</v>
      </c>
      <c r="E838">
        <f t="shared" si="26"/>
        <v>0</v>
      </c>
      <c r="F838">
        <f t="shared" si="27"/>
        <v>0</v>
      </c>
    </row>
    <row r="839" spans="1:6" x14ac:dyDescent="0.3">
      <c r="A839" s="11">
        <v>4302907</v>
      </c>
      <c r="B839" s="11" t="s">
        <v>906</v>
      </c>
      <c r="C839" s="16">
        <v>-29.888300000000001</v>
      </c>
      <c r="D839" s="16">
        <v>-54.822000000000003</v>
      </c>
      <c r="E839">
        <f t="shared" si="26"/>
        <v>0</v>
      </c>
      <c r="F839">
        <f t="shared" si="27"/>
        <v>0</v>
      </c>
    </row>
    <row r="840" spans="1:6" x14ac:dyDescent="0.3">
      <c r="A840" s="11">
        <v>5102504</v>
      </c>
      <c r="B840" s="11" t="s">
        <v>371</v>
      </c>
      <c r="C840" s="16">
        <v>-16.0764</v>
      </c>
      <c r="D840" s="16">
        <v>-57.681800000000003</v>
      </c>
      <c r="E840">
        <f t="shared" si="26"/>
        <v>0</v>
      </c>
      <c r="F840">
        <f t="shared" si="27"/>
        <v>0</v>
      </c>
    </row>
    <row r="841" spans="1:6" x14ac:dyDescent="0.3">
      <c r="A841" s="11">
        <v>2904902</v>
      </c>
      <c r="B841" s="11" t="s">
        <v>3592</v>
      </c>
      <c r="C841" s="16">
        <v>-12.599399999999999</v>
      </c>
      <c r="D841" s="16">
        <v>-38.9587</v>
      </c>
      <c r="E841">
        <f t="shared" si="26"/>
        <v>0</v>
      </c>
      <c r="F841">
        <f t="shared" si="27"/>
        <v>0</v>
      </c>
    </row>
    <row r="842" spans="1:6" x14ac:dyDescent="0.3">
      <c r="A842" s="11">
        <v>5204102</v>
      </c>
      <c r="B842" s="11" t="s">
        <v>206</v>
      </c>
      <c r="C842" s="16">
        <v>-18.761800000000001</v>
      </c>
      <c r="D842" s="16">
        <v>-50.943199999999997</v>
      </c>
      <c r="E842">
        <f t="shared" si="26"/>
        <v>0</v>
      </c>
      <c r="F842">
        <f t="shared" si="27"/>
        <v>0</v>
      </c>
    </row>
    <row r="843" spans="1:6" x14ac:dyDescent="0.3">
      <c r="A843" s="11">
        <v>3109600</v>
      </c>
      <c r="B843" s="11" t="s">
        <v>3155</v>
      </c>
      <c r="C843" s="16">
        <v>-19.521000000000001</v>
      </c>
      <c r="D843" s="16">
        <v>-44.4544</v>
      </c>
      <c r="E843">
        <f t="shared" si="26"/>
        <v>0</v>
      </c>
      <c r="F843">
        <f t="shared" si="27"/>
        <v>0</v>
      </c>
    </row>
    <row r="844" spans="1:6" x14ac:dyDescent="0.3">
      <c r="A844" s="11">
        <v>5204201</v>
      </c>
      <c r="B844" s="11" t="s">
        <v>205</v>
      </c>
      <c r="C844" s="16">
        <v>-16.663499999999999</v>
      </c>
      <c r="D844" s="16">
        <v>-50.646000000000001</v>
      </c>
      <c r="E844">
        <f t="shared" si="26"/>
        <v>0</v>
      </c>
      <c r="F844">
        <f t="shared" si="27"/>
        <v>0</v>
      </c>
    </row>
    <row r="845" spans="1:6" x14ac:dyDescent="0.3">
      <c r="A845" s="11">
        <v>3109709</v>
      </c>
      <c r="B845" s="11" t="s">
        <v>3154</v>
      </c>
      <c r="C845" s="16">
        <v>-22.351099999999999</v>
      </c>
      <c r="D845" s="16">
        <v>-45.780900000000003</v>
      </c>
      <c r="E845">
        <f t="shared" si="26"/>
        <v>0</v>
      </c>
      <c r="F845">
        <f t="shared" si="27"/>
        <v>0</v>
      </c>
    </row>
    <row r="846" spans="1:6" x14ac:dyDescent="0.3">
      <c r="A846" s="11">
        <v>3102704</v>
      </c>
      <c r="B846" s="11" t="s">
        <v>3228</v>
      </c>
      <c r="C846" s="16">
        <v>-15.9688</v>
      </c>
      <c r="D846" s="16">
        <v>-41.494799999999998</v>
      </c>
      <c r="E846">
        <f t="shared" si="26"/>
        <v>0</v>
      </c>
      <c r="F846">
        <f t="shared" si="27"/>
        <v>0</v>
      </c>
    </row>
    <row r="847" spans="1:6" x14ac:dyDescent="0.3">
      <c r="A847" s="11">
        <v>1502004</v>
      </c>
      <c r="B847" s="11" t="s">
        <v>5149</v>
      </c>
      <c r="C847" s="16">
        <v>-1.0122599999999999</v>
      </c>
      <c r="D847" s="16">
        <v>-48.950299999999999</v>
      </c>
      <c r="E847">
        <f t="shared" si="26"/>
        <v>0</v>
      </c>
      <c r="F847">
        <f t="shared" si="27"/>
        <v>0</v>
      </c>
    </row>
    <row r="848" spans="1:6" x14ac:dyDescent="0.3">
      <c r="A848" s="11">
        <v>1501956</v>
      </c>
      <c r="B848" s="11" t="s">
        <v>5150</v>
      </c>
      <c r="C848" s="16">
        <v>-1.7597400000000001</v>
      </c>
      <c r="D848" s="16">
        <v>-46.545900000000003</v>
      </c>
      <c r="E848">
        <f t="shared" si="26"/>
        <v>0</v>
      </c>
      <c r="F848">
        <f t="shared" si="27"/>
        <v>0</v>
      </c>
    </row>
    <row r="849" spans="1:6" x14ac:dyDescent="0.3">
      <c r="A849" s="11">
        <v>4303004</v>
      </c>
      <c r="B849" s="11" t="s">
        <v>905</v>
      </c>
      <c r="C849" s="16">
        <v>-30.033000000000001</v>
      </c>
      <c r="D849" s="16">
        <v>-52.892800000000001</v>
      </c>
      <c r="E849">
        <f t="shared" si="26"/>
        <v>0</v>
      </c>
      <c r="F849">
        <f t="shared" si="27"/>
        <v>0</v>
      </c>
    </row>
    <row r="850" spans="1:6" x14ac:dyDescent="0.3">
      <c r="A850" s="11">
        <v>2503308</v>
      </c>
      <c r="B850" s="11" t="s">
        <v>5614</v>
      </c>
      <c r="C850" s="16">
        <v>-6.9135299999999997</v>
      </c>
      <c r="D850" s="16">
        <v>-38.676000000000002</v>
      </c>
      <c r="E850">
        <f t="shared" si="26"/>
        <v>0</v>
      </c>
      <c r="F850">
        <f t="shared" si="27"/>
        <v>0</v>
      </c>
    </row>
    <row r="851" spans="1:6" x14ac:dyDescent="0.3">
      <c r="A851" s="11">
        <v>5204250</v>
      </c>
      <c r="B851" s="11" t="s">
        <v>204</v>
      </c>
      <c r="C851" s="16">
        <v>-18.485900000000001</v>
      </c>
      <c r="D851" s="16">
        <v>-49.476599999999998</v>
      </c>
      <c r="E851">
        <f t="shared" si="26"/>
        <v>0</v>
      </c>
      <c r="F851">
        <f t="shared" si="27"/>
        <v>0</v>
      </c>
    </row>
    <row r="852" spans="1:6" x14ac:dyDescent="0.3">
      <c r="A852" s="11">
        <v>3109808</v>
      </c>
      <c r="B852" s="11" t="s">
        <v>204</v>
      </c>
      <c r="C852" s="16">
        <v>-18.516100000000002</v>
      </c>
      <c r="D852" s="16">
        <v>-49.503900000000002</v>
      </c>
      <c r="E852">
        <f t="shared" si="26"/>
        <v>0</v>
      </c>
      <c r="F852">
        <f t="shared" si="27"/>
        <v>0</v>
      </c>
    </row>
    <row r="853" spans="1:6" x14ac:dyDescent="0.3">
      <c r="A853" s="11">
        <v>2102374</v>
      </c>
      <c r="B853" s="11" t="s">
        <v>4860</v>
      </c>
      <c r="C853" s="16">
        <v>-2.9307400000000001</v>
      </c>
      <c r="D853" s="16">
        <v>-44.052799999999998</v>
      </c>
      <c r="E853">
        <f t="shared" si="26"/>
        <v>0</v>
      </c>
      <c r="F853">
        <f t="shared" si="27"/>
        <v>0</v>
      </c>
    </row>
    <row r="854" spans="1:6" x14ac:dyDescent="0.3">
      <c r="A854" s="11">
        <v>3508603</v>
      </c>
      <c r="B854" s="11" t="s">
        <v>2161</v>
      </c>
      <c r="C854" s="16">
        <v>-22.666499999999999</v>
      </c>
      <c r="D854" s="16">
        <v>-45.0154</v>
      </c>
      <c r="E854">
        <f t="shared" si="26"/>
        <v>0</v>
      </c>
      <c r="F854">
        <f t="shared" si="27"/>
        <v>0</v>
      </c>
    </row>
    <row r="855" spans="1:6" x14ac:dyDescent="0.3">
      <c r="A855" s="11">
        <v>3300803</v>
      </c>
      <c r="B855" s="11" t="s">
        <v>2335</v>
      </c>
      <c r="C855" s="16">
        <v>-22.465800000000002</v>
      </c>
      <c r="D855" s="16">
        <v>-42.652299999999997</v>
      </c>
      <c r="E855">
        <f t="shared" si="26"/>
        <v>0</v>
      </c>
      <c r="F855">
        <f t="shared" si="27"/>
        <v>0</v>
      </c>
    </row>
    <row r="856" spans="1:6" x14ac:dyDescent="0.3">
      <c r="A856" s="11">
        <v>1703826</v>
      </c>
      <c r="B856" s="11" t="s">
        <v>904</v>
      </c>
      <c r="C856" s="16">
        <v>-6.1155999999999997</v>
      </c>
      <c r="D856" s="16">
        <v>-47.923400000000001</v>
      </c>
      <c r="E856">
        <f t="shared" si="26"/>
        <v>0</v>
      </c>
      <c r="F856">
        <f t="shared" si="27"/>
        <v>0</v>
      </c>
    </row>
    <row r="857" spans="1:6" x14ac:dyDescent="0.3">
      <c r="A857" s="11">
        <v>2603108</v>
      </c>
      <c r="B857" s="11" t="s">
        <v>904</v>
      </c>
      <c r="C857" s="16">
        <v>-8.4866799999999998</v>
      </c>
      <c r="D857" s="16">
        <v>-36.240200000000002</v>
      </c>
      <c r="E857">
        <f t="shared" si="26"/>
        <v>0</v>
      </c>
      <c r="F857">
        <f t="shared" si="27"/>
        <v>0</v>
      </c>
    </row>
    <row r="858" spans="1:6" x14ac:dyDescent="0.3">
      <c r="A858" s="11">
        <v>4303103</v>
      </c>
      <c r="B858" s="11" t="s">
        <v>904</v>
      </c>
      <c r="C858" s="16">
        <v>-29.947199999999999</v>
      </c>
      <c r="D858" s="16">
        <v>-51.101599999999998</v>
      </c>
      <c r="E858">
        <f t="shared" si="26"/>
        <v>0</v>
      </c>
      <c r="F858">
        <f t="shared" si="27"/>
        <v>0</v>
      </c>
    </row>
    <row r="859" spans="1:6" x14ac:dyDescent="0.3">
      <c r="A859" s="11">
        <v>3201209</v>
      </c>
      <c r="B859" s="11" t="s">
        <v>2411</v>
      </c>
      <c r="C859" s="16">
        <v>-20.8462</v>
      </c>
      <c r="D859" s="16">
        <v>-41.119799999999998</v>
      </c>
      <c r="E859">
        <f t="shared" si="26"/>
        <v>0</v>
      </c>
      <c r="F859">
        <f t="shared" si="27"/>
        <v>0</v>
      </c>
    </row>
    <row r="860" spans="1:6" x14ac:dyDescent="0.3">
      <c r="A860" s="11">
        <v>2503407</v>
      </c>
      <c r="B860" s="11" t="s">
        <v>4143</v>
      </c>
      <c r="C860" s="16">
        <v>-7.1212799999999996</v>
      </c>
      <c r="D860" s="16">
        <v>-37.156300000000002</v>
      </c>
      <c r="E860">
        <f t="shared" si="26"/>
        <v>0</v>
      </c>
      <c r="F860">
        <f t="shared" si="27"/>
        <v>0</v>
      </c>
    </row>
    <row r="861" spans="1:6" x14ac:dyDescent="0.3">
      <c r="A861" s="11">
        <v>2503506</v>
      </c>
      <c r="B861" s="11" t="s">
        <v>4142</v>
      </c>
      <c r="C861" s="16">
        <v>-6.6386000000000003</v>
      </c>
      <c r="D861" s="16">
        <v>-35.777799999999999</v>
      </c>
      <c r="E861">
        <f t="shared" si="26"/>
        <v>0</v>
      </c>
      <c r="F861">
        <f t="shared" si="27"/>
        <v>0</v>
      </c>
    </row>
    <row r="862" spans="1:6" x14ac:dyDescent="0.3">
      <c r="A862" s="11">
        <v>2503555</v>
      </c>
      <c r="B862" s="11" t="s">
        <v>4141</v>
      </c>
      <c r="C862" s="16">
        <v>-7.2072099999999999</v>
      </c>
      <c r="D862" s="16">
        <v>-37.060400000000001</v>
      </c>
      <c r="E862">
        <f t="shared" si="26"/>
        <v>0</v>
      </c>
      <c r="F862">
        <f t="shared" si="27"/>
        <v>0</v>
      </c>
    </row>
    <row r="863" spans="1:6" x14ac:dyDescent="0.3">
      <c r="A863" s="11">
        <v>2701209</v>
      </c>
      <c r="B863" s="11" t="s">
        <v>3804</v>
      </c>
      <c r="C863" s="16">
        <v>-9.4012100000000007</v>
      </c>
      <c r="D863" s="16">
        <v>-36.991100000000003</v>
      </c>
      <c r="E863">
        <f t="shared" si="26"/>
        <v>0</v>
      </c>
      <c r="F863">
        <f t="shared" si="27"/>
        <v>0</v>
      </c>
    </row>
    <row r="864" spans="1:6" x14ac:dyDescent="0.3">
      <c r="A864" s="11">
        <v>4303202</v>
      </c>
      <c r="B864" s="11" t="s">
        <v>903</v>
      </c>
      <c r="C864" s="16">
        <v>-27.766999999999999</v>
      </c>
      <c r="D864" s="16">
        <v>-51.659700000000001</v>
      </c>
      <c r="E864">
        <f t="shared" si="26"/>
        <v>0</v>
      </c>
      <c r="F864">
        <f t="shared" si="27"/>
        <v>0</v>
      </c>
    </row>
    <row r="865" spans="1:6" x14ac:dyDescent="0.3">
      <c r="A865" s="11">
        <v>1100049</v>
      </c>
      <c r="B865" s="11" t="s">
        <v>5315</v>
      </c>
      <c r="C865" s="16">
        <v>-11.4343</v>
      </c>
      <c r="D865" s="16">
        <v>-61.456200000000003</v>
      </c>
      <c r="E865">
        <f t="shared" si="26"/>
        <v>0</v>
      </c>
      <c r="F865">
        <f t="shared" si="27"/>
        <v>0</v>
      </c>
    </row>
    <row r="866" spans="1:6" x14ac:dyDescent="0.3">
      <c r="A866" s="11">
        <v>3508702</v>
      </c>
      <c r="B866" s="11" t="s">
        <v>2160</v>
      </c>
      <c r="C866" s="16">
        <v>-21.527999999999999</v>
      </c>
      <c r="D866" s="16">
        <v>-46.643700000000003</v>
      </c>
      <c r="E866">
        <f t="shared" si="26"/>
        <v>0</v>
      </c>
      <c r="F866">
        <f t="shared" si="27"/>
        <v>0</v>
      </c>
    </row>
    <row r="867" spans="1:6" x14ac:dyDescent="0.3">
      <c r="A867" s="11">
        <v>5204300</v>
      </c>
      <c r="B867" s="11" t="s">
        <v>203</v>
      </c>
      <c r="C867" s="16">
        <v>-18.5594</v>
      </c>
      <c r="D867" s="16">
        <v>-51.132800000000003</v>
      </c>
      <c r="E867">
        <f t="shared" si="26"/>
        <v>0</v>
      </c>
      <c r="F867">
        <f t="shared" si="27"/>
        <v>0</v>
      </c>
    </row>
    <row r="868" spans="1:6" x14ac:dyDescent="0.3">
      <c r="A868" s="11">
        <v>2905008</v>
      </c>
      <c r="B868" s="11" t="s">
        <v>3591</v>
      </c>
      <c r="C868" s="16">
        <v>-14.500299999999999</v>
      </c>
      <c r="D868" s="16">
        <v>-42.222900000000003</v>
      </c>
      <c r="E868">
        <f t="shared" si="26"/>
        <v>0</v>
      </c>
      <c r="F868">
        <f t="shared" si="27"/>
        <v>0</v>
      </c>
    </row>
    <row r="869" spans="1:6" x14ac:dyDescent="0.3">
      <c r="A869" s="11">
        <v>2905107</v>
      </c>
      <c r="B869" s="11" t="s">
        <v>3590</v>
      </c>
      <c r="C869" s="16">
        <v>-11.0677</v>
      </c>
      <c r="D869" s="16">
        <v>-40.432000000000002</v>
      </c>
      <c r="E869">
        <f t="shared" si="26"/>
        <v>0</v>
      </c>
      <c r="F869">
        <f t="shared" si="27"/>
        <v>0</v>
      </c>
    </row>
    <row r="870" spans="1:6" x14ac:dyDescent="0.3">
      <c r="A870" s="11">
        <v>3109907</v>
      </c>
      <c r="B870" s="11" t="s">
        <v>3153</v>
      </c>
      <c r="C870" s="16">
        <v>-19.2971</v>
      </c>
      <c r="D870" s="16">
        <v>-44.418900000000001</v>
      </c>
      <c r="E870">
        <f t="shared" si="26"/>
        <v>0</v>
      </c>
      <c r="F870">
        <f t="shared" si="27"/>
        <v>0</v>
      </c>
    </row>
    <row r="871" spans="1:6" x14ac:dyDescent="0.3">
      <c r="A871" s="11">
        <v>2905156</v>
      </c>
      <c r="B871" s="11" t="s">
        <v>3589</v>
      </c>
      <c r="C871" s="16">
        <v>-14.3347</v>
      </c>
      <c r="D871" s="16">
        <v>-40.917499999999997</v>
      </c>
      <c r="E871">
        <f t="shared" si="26"/>
        <v>0</v>
      </c>
      <c r="F871">
        <f t="shared" si="27"/>
        <v>0</v>
      </c>
    </row>
    <row r="872" spans="1:6" x14ac:dyDescent="0.3">
      <c r="A872" s="11">
        <v>3110004</v>
      </c>
      <c r="B872" s="11" t="s">
        <v>3152</v>
      </c>
      <c r="C872" s="16">
        <v>-19.8826</v>
      </c>
      <c r="D872" s="16">
        <v>-43.670400000000001</v>
      </c>
      <c r="E872">
        <f t="shared" si="26"/>
        <v>0</v>
      </c>
      <c r="F872">
        <f t="shared" si="27"/>
        <v>0</v>
      </c>
    </row>
    <row r="873" spans="1:6" x14ac:dyDescent="0.3">
      <c r="A873" s="11">
        <v>2603207</v>
      </c>
      <c r="B873" s="11" t="s">
        <v>3956</v>
      </c>
      <c r="C873" s="16">
        <v>-8.7803000000000004</v>
      </c>
      <c r="D873" s="16">
        <v>-36.626800000000003</v>
      </c>
      <c r="E873">
        <f t="shared" si="26"/>
        <v>0</v>
      </c>
      <c r="F873">
        <f t="shared" si="27"/>
        <v>0</v>
      </c>
    </row>
    <row r="874" spans="1:6" x14ac:dyDescent="0.3">
      <c r="A874" s="11">
        <v>2905206</v>
      </c>
      <c r="B874" s="11" t="s">
        <v>3588</v>
      </c>
      <c r="C874" s="16">
        <v>-14.0684</v>
      </c>
      <c r="D874" s="16">
        <v>-42.4861</v>
      </c>
      <c r="E874">
        <f t="shared" si="26"/>
        <v>0</v>
      </c>
      <c r="F874">
        <f t="shared" si="27"/>
        <v>0</v>
      </c>
    </row>
    <row r="875" spans="1:6" x14ac:dyDescent="0.3">
      <c r="A875" s="11">
        <v>2905305</v>
      </c>
      <c r="B875" s="11" t="s">
        <v>3587</v>
      </c>
      <c r="C875" s="16">
        <v>-11.6914</v>
      </c>
      <c r="D875" s="16">
        <v>-41.468800000000002</v>
      </c>
      <c r="E875">
        <f t="shared" si="26"/>
        <v>0</v>
      </c>
      <c r="F875">
        <f t="shared" si="27"/>
        <v>0</v>
      </c>
    </row>
    <row r="876" spans="1:6" x14ac:dyDescent="0.3">
      <c r="A876" s="11">
        <v>4103404</v>
      </c>
      <c r="B876" s="11" t="s">
        <v>1591</v>
      </c>
      <c r="C876" s="16">
        <v>-22.789000000000001</v>
      </c>
      <c r="D876" s="16">
        <v>-51.714199999999998</v>
      </c>
      <c r="E876">
        <f t="shared" si="26"/>
        <v>0</v>
      </c>
      <c r="F876">
        <f t="shared" si="27"/>
        <v>0</v>
      </c>
    </row>
    <row r="877" spans="1:6" x14ac:dyDescent="0.3">
      <c r="A877" s="11">
        <v>3508801</v>
      </c>
      <c r="B877" s="11" t="s">
        <v>1590</v>
      </c>
      <c r="C877" s="16">
        <v>-21.803100000000001</v>
      </c>
      <c r="D877" s="16">
        <v>-49.609200000000001</v>
      </c>
      <c r="E877">
        <f t="shared" si="26"/>
        <v>0</v>
      </c>
      <c r="F877">
        <f t="shared" si="27"/>
        <v>0</v>
      </c>
    </row>
    <row r="878" spans="1:6" x14ac:dyDescent="0.3">
      <c r="A878" s="11">
        <v>4103453</v>
      </c>
      <c r="B878" s="11" t="s">
        <v>1590</v>
      </c>
      <c r="C878" s="16">
        <v>-24.6189</v>
      </c>
      <c r="D878" s="16">
        <v>-53.320700000000002</v>
      </c>
      <c r="E878">
        <f t="shared" si="26"/>
        <v>0</v>
      </c>
      <c r="F878">
        <f t="shared" si="27"/>
        <v>0</v>
      </c>
    </row>
    <row r="879" spans="1:6" x14ac:dyDescent="0.3">
      <c r="A879" s="11">
        <v>4103479</v>
      </c>
      <c r="B879" s="11" t="s">
        <v>1589</v>
      </c>
      <c r="C879" s="16">
        <v>-23.900500000000001</v>
      </c>
      <c r="D879" s="16">
        <v>-53.5124</v>
      </c>
      <c r="E879">
        <f t="shared" si="26"/>
        <v>0</v>
      </c>
      <c r="F879">
        <f t="shared" si="27"/>
        <v>0</v>
      </c>
    </row>
    <row r="880" spans="1:6" x14ac:dyDescent="0.3">
      <c r="A880" s="11">
        <v>3508900</v>
      </c>
      <c r="B880" s="11" t="s">
        <v>2159</v>
      </c>
      <c r="C880" s="16">
        <v>-22.012699999999999</v>
      </c>
      <c r="D880" s="16">
        <v>-51.239400000000003</v>
      </c>
      <c r="E880">
        <f t="shared" si="26"/>
        <v>0</v>
      </c>
      <c r="F880">
        <f t="shared" si="27"/>
        <v>0</v>
      </c>
    </row>
    <row r="881" spans="1:6" x14ac:dyDescent="0.3">
      <c r="A881" s="11">
        <v>3110103</v>
      </c>
      <c r="B881" s="11" t="s">
        <v>3151</v>
      </c>
      <c r="C881" s="16">
        <v>-20.695599999999999</v>
      </c>
      <c r="D881" s="16">
        <v>-41.929200000000002</v>
      </c>
      <c r="E881">
        <f t="shared" si="26"/>
        <v>0</v>
      </c>
      <c r="F881">
        <f t="shared" si="27"/>
        <v>0</v>
      </c>
    </row>
    <row r="882" spans="1:6" x14ac:dyDescent="0.3">
      <c r="A882" s="11">
        <v>5204409</v>
      </c>
      <c r="B882" s="11" t="s">
        <v>202</v>
      </c>
      <c r="C882" s="16">
        <v>-16.953900000000001</v>
      </c>
      <c r="D882" s="16">
        <v>-51.809100000000001</v>
      </c>
      <c r="E882">
        <f t="shared" si="26"/>
        <v>0</v>
      </c>
      <c r="F882">
        <f t="shared" si="27"/>
        <v>0</v>
      </c>
    </row>
    <row r="883" spans="1:6" x14ac:dyDescent="0.3">
      <c r="A883" s="11">
        <v>4303301</v>
      </c>
      <c r="B883" s="11" t="s">
        <v>902</v>
      </c>
      <c r="C883" s="16">
        <v>-28.290500000000002</v>
      </c>
      <c r="D883" s="16">
        <v>-54.645400000000002</v>
      </c>
      <c r="E883">
        <f t="shared" si="26"/>
        <v>0</v>
      </c>
      <c r="F883">
        <f t="shared" si="27"/>
        <v>0</v>
      </c>
    </row>
    <row r="884" spans="1:6" x14ac:dyDescent="0.3">
      <c r="A884" s="11">
        <v>4203105</v>
      </c>
      <c r="B884" s="11" t="s">
        <v>1206</v>
      </c>
      <c r="C884" s="16">
        <v>-27.074100000000001</v>
      </c>
      <c r="D884" s="16">
        <v>-53.245800000000003</v>
      </c>
      <c r="E884">
        <f t="shared" si="26"/>
        <v>0</v>
      </c>
      <c r="F884">
        <f t="shared" si="27"/>
        <v>0</v>
      </c>
    </row>
    <row r="885" spans="1:6" x14ac:dyDescent="0.3">
      <c r="A885" s="11">
        <v>4303400</v>
      </c>
      <c r="B885" s="11" t="s">
        <v>901</v>
      </c>
      <c r="C885" s="16">
        <v>-27.2791</v>
      </c>
      <c r="D885" s="16">
        <v>-53.425699999999999</v>
      </c>
      <c r="E885">
        <f t="shared" si="26"/>
        <v>0</v>
      </c>
      <c r="F885">
        <f t="shared" si="27"/>
        <v>0</v>
      </c>
    </row>
    <row r="886" spans="1:6" x14ac:dyDescent="0.3">
      <c r="A886" s="11">
        <v>2503605</v>
      </c>
      <c r="B886" s="11" t="s">
        <v>901</v>
      </c>
      <c r="C886" s="16">
        <v>-6.6211500000000001</v>
      </c>
      <c r="D886" s="16">
        <v>-35.458100000000002</v>
      </c>
      <c r="E886">
        <f t="shared" si="26"/>
        <v>0</v>
      </c>
      <c r="F886">
        <f t="shared" si="27"/>
        <v>0</v>
      </c>
    </row>
    <row r="887" spans="1:6" x14ac:dyDescent="0.3">
      <c r="A887" s="11">
        <v>2401859</v>
      </c>
      <c r="B887" s="11" t="s">
        <v>4301</v>
      </c>
      <c r="C887" s="16">
        <v>-5.0709099999999996</v>
      </c>
      <c r="D887" s="16">
        <v>-36.0717</v>
      </c>
      <c r="E887">
        <f t="shared" si="26"/>
        <v>0</v>
      </c>
      <c r="F887">
        <f t="shared" si="27"/>
        <v>0</v>
      </c>
    </row>
    <row r="888" spans="1:6" x14ac:dyDescent="0.3">
      <c r="A888" s="11">
        <v>2401909</v>
      </c>
      <c r="B888" s="11" t="s">
        <v>4300</v>
      </c>
      <c r="C888" s="16">
        <v>-5.7654100000000001</v>
      </c>
      <c r="D888" s="16">
        <v>-35.9938</v>
      </c>
      <c r="E888">
        <f t="shared" si="26"/>
        <v>0</v>
      </c>
      <c r="F888">
        <f t="shared" si="27"/>
        <v>0</v>
      </c>
    </row>
    <row r="889" spans="1:6" x14ac:dyDescent="0.3">
      <c r="A889" s="11">
        <v>2402006</v>
      </c>
      <c r="B889" s="11" t="s">
        <v>4299</v>
      </c>
      <c r="C889" s="16">
        <v>-6.4544100000000002</v>
      </c>
      <c r="D889" s="16">
        <v>-37.106699999999996</v>
      </c>
      <c r="E889">
        <f t="shared" si="26"/>
        <v>0</v>
      </c>
      <c r="F889">
        <f t="shared" si="27"/>
        <v>0</v>
      </c>
    </row>
    <row r="890" spans="1:6" x14ac:dyDescent="0.3">
      <c r="A890" s="11">
        <v>3509007</v>
      </c>
      <c r="B890" s="11" t="s">
        <v>2158</v>
      </c>
      <c r="C890" s="16">
        <v>-23.360700000000001</v>
      </c>
      <c r="D890" s="16">
        <v>-46.739699999999999</v>
      </c>
      <c r="E890">
        <f t="shared" si="26"/>
        <v>0</v>
      </c>
      <c r="F890">
        <f t="shared" si="27"/>
        <v>0</v>
      </c>
    </row>
    <row r="891" spans="1:6" x14ac:dyDescent="0.3">
      <c r="A891" s="11">
        <v>2905404</v>
      </c>
      <c r="B891" s="11" t="s">
        <v>3586</v>
      </c>
      <c r="C891" s="16">
        <v>-13.490399999999999</v>
      </c>
      <c r="D891" s="16">
        <v>-39.046500000000002</v>
      </c>
      <c r="E891">
        <f t="shared" si="26"/>
        <v>0</v>
      </c>
      <c r="F891">
        <f t="shared" si="27"/>
        <v>0</v>
      </c>
    </row>
    <row r="892" spans="1:6" x14ac:dyDescent="0.3">
      <c r="A892" s="11">
        <v>3509106</v>
      </c>
      <c r="B892" s="11" t="s">
        <v>2157</v>
      </c>
      <c r="C892" s="16">
        <v>-21.8322</v>
      </c>
      <c r="D892" s="16">
        <v>-51.996899999999997</v>
      </c>
      <c r="E892">
        <f t="shared" si="26"/>
        <v>0</v>
      </c>
      <c r="F892">
        <f t="shared" si="27"/>
        <v>0</v>
      </c>
    </row>
    <row r="893" spans="1:6" x14ac:dyDescent="0.3">
      <c r="A893" s="11">
        <v>3509205</v>
      </c>
      <c r="B893" s="11" t="s">
        <v>2156</v>
      </c>
      <c r="C893" s="16">
        <v>-23.355</v>
      </c>
      <c r="D893" s="16">
        <v>-46.878100000000003</v>
      </c>
      <c r="E893">
        <f t="shared" si="26"/>
        <v>0</v>
      </c>
      <c r="F893">
        <f t="shared" si="27"/>
        <v>0</v>
      </c>
    </row>
    <row r="894" spans="1:6" x14ac:dyDescent="0.3">
      <c r="A894" s="11">
        <v>2102408</v>
      </c>
      <c r="B894" s="11" t="s">
        <v>4859</v>
      </c>
      <c r="C894" s="16">
        <v>-2.8732600000000001</v>
      </c>
      <c r="D894" s="16">
        <v>-44.674100000000003</v>
      </c>
      <c r="E894">
        <f t="shared" si="26"/>
        <v>0</v>
      </c>
      <c r="F894">
        <f t="shared" si="27"/>
        <v>0</v>
      </c>
    </row>
    <row r="895" spans="1:6" x14ac:dyDescent="0.3">
      <c r="A895" s="11">
        <v>2102507</v>
      </c>
      <c r="B895" s="11" t="s">
        <v>4858</v>
      </c>
      <c r="C895" s="16">
        <v>-3.32742</v>
      </c>
      <c r="D895" s="16">
        <v>-45.014499999999998</v>
      </c>
      <c r="E895">
        <f t="shared" si="26"/>
        <v>0</v>
      </c>
      <c r="F895">
        <f t="shared" si="27"/>
        <v>0</v>
      </c>
    </row>
    <row r="896" spans="1:6" x14ac:dyDescent="0.3">
      <c r="A896" s="11">
        <v>3509254</v>
      </c>
      <c r="B896" s="11" t="s">
        <v>2155</v>
      </c>
      <c r="C896" s="16">
        <v>-24.732399999999998</v>
      </c>
      <c r="D896" s="16">
        <v>-48.122300000000003</v>
      </c>
      <c r="E896">
        <f t="shared" si="26"/>
        <v>0</v>
      </c>
      <c r="F896">
        <f t="shared" si="27"/>
        <v>0</v>
      </c>
    </row>
    <row r="897" spans="1:6" x14ac:dyDescent="0.3">
      <c r="A897" s="11">
        <v>2503704</v>
      </c>
      <c r="B897" s="11" t="s">
        <v>4140</v>
      </c>
      <c r="C897" s="16">
        <v>-6.8800400000000002</v>
      </c>
      <c r="D897" s="16">
        <v>-38.557699999999997</v>
      </c>
      <c r="E897">
        <f t="shared" si="26"/>
        <v>0</v>
      </c>
      <c r="F897">
        <f t="shared" si="27"/>
        <v>0</v>
      </c>
    </row>
    <row r="898" spans="1:6" x14ac:dyDescent="0.3">
      <c r="A898" s="11">
        <v>2202075</v>
      </c>
      <c r="B898" s="11" t="s">
        <v>4667</v>
      </c>
      <c r="C898" s="16">
        <v>-6.7966699999999998</v>
      </c>
      <c r="D898" s="16">
        <v>-42.390300000000003</v>
      </c>
      <c r="E898">
        <f t="shared" si="26"/>
        <v>0</v>
      </c>
      <c r="F898">
        <f t="shared" si="27"/>
        <v>0</v>
      </c>
    </row>
    <row r="899" spans="1:6" x14ac:dyDescent="0.3">
      <c r="A899" s="11">
        <v>2503753</v>
      </c>
      <c r="B899" s="11" t="s">
        <v>4139</v>
      </c>
      <c r="C899" s="16">
        <v>-6.9601600000000001</v>
      </c>
      <c r="D899" s="16">
        <v>-37.800899999999999</v>
      </c>
      <c r="E899">
        <f t="shared" ref="E899:E962" si="28">IF((C899&lt;-80),"erro",0)</f>
        <v>0</v>
      </c>
      <c r="F899">
        <f t="shared" ref="F899:F962" si="29">IF((D899&lt;-80),"erro",0)</f>
        <v>0</v>
      </c>
    </row>
    <row r="900" spans="1:6" x14ac:dyDescent="0.3">
      <c r="A900" s="11">
        <v>3509304</v>
      </c>
      <c r="B900" s="11" t="s">
        <v>2154</v>
      </c>
      <c r="C900" s="16">
        <v>-20.877300000000002</v>
      </c>
      <c r="D900" s="16">
        <v>-48.8063</v>
      </c>
      <c r="E900">
        <f t="shared" si="28"/>
        <v>0</v>
      </c>
      <c r="F900">
        <f t="shared" si="29"/>
        <v>0</v>
      </c>
    </row>
    <row r="901" spans="1:6" x14ac:dyDescent="0.3">
      <c r="A901" s="11">
        <v>2701308</v>
      </c>
      <c r="B901" s="11" t="s">
        <v>3803</v>
      </c>
      <c r="C901" s="16">
        <v>-9.3994</v>
      </c>
      <c r="D901" s="16">
        <v>-36.155900000000003</v>
      </c>
      <c r="E901">
        <f t="shared" si="28"/>
        <v>0</v>
      </c>
      <c r="F901">
        <f t="shared" si="29"/>
        <v>0</v>
      </c>
    </row>
    <row r="902" spans="1:6" x14ac:dyDescent="0.3">
      <c r="A902" s="11">
        <v>2202083</v>
      </c>
      <c r="B902" s="11" t="s">
        <v>4666</v>
      </c>
      <c r="C902" s="16">
        <v>-2.9311099999999999</v>
      </c>
      <c r="D902" s="16">
        <v>-41.340800000000002</v>
      </c>
      <c r="E902">
        <f t="shared" si="28"/>
        <v>0</v>
      </c>
      <c r="F902">
        <f t="shared" si="29"/>
        <v>0</v>
      </c>
    </row>
    <row r="903" spans="1:6" x14ac:dyDescent="0.3">
      <c r="A903" s="11">
        <v>3110202</v>
      </c>
      <c r="B903" s="11" t="s">
        <v>3150</v>
      </c>
      <c r="C903" s="16">
        <v>-20.790299999999998</v>
      </c>
      <c r="D903" s="16">
        <v>-42.792499999999997</v>
      </c>
      <c r="E903">
        <f t="shared" si="28"/>
        <v>0</v>
      </c>
      <c r="F903">
        <f t="shared" si="29"/>
        <v>0</v>
      </c>
    </row>
    <row r="904" spans="1:6" x14ac:dyDescent="0.3">
      <c r="A904" s="11">
        <v>3509403</v>
      </c>
      <c r="B904" s="11" t="s">
        <v>2153</v>
      </c>
      <c r="C904" s="16">
        <v>-21.274899999999999</v>
      </c>
      <c r="D904" s="16">
        <v>-47.302999999999997</v>
      </c>
      <c r="E904">
        <f t="shared" si="28"/>
        <v>0</v>
      </c>
      <c r="F904">
        <f t="shared" si="29"/>
        <v>0</v>
      </c>
    </row>
    <row r="905" spans="1:6" x14ac:dyDescent="0.3">
      <c r="A905" s="11">
        <v>2603306</v>
      </c>
      <c r="B905" s="11" t="s">
        <v>3955</v>
      </c>
      <c r="C905" s="16">
        <v>-8.7310800000000004</v>
      </c>
      <c r="D905" s="16">
        <v>-36.336599999999997</v>
      </c>
      <c r="E905">
        <f t="shared" si="28"/>
        <v>0</v>
      </c>
      <c r="F905">
        <f t="shared" si="29"/>
        <v>0</v>
      </c>
    </row>
    <row r="906" spans="1:6" x14ac:dyDescent="0.3">
      <c r="A906" s="11">
        <v>1600204</v>
      </c>
      <c r="B906" s="11" t="s">
        <v>5039</v>
      </c>
      <c r="C906" s="16">
        <v>2.50475</v>
      </c>
      <c r="D906" s="16">
        <v>-50.9512</v>
      </c>
      <c r="E906">
        <f t="shared" si="28"/>
        <v>0</v>
      </c>
      <c r="F906">
        <f t="shared" si="29"/>
        <v>0</v>
      </c>
    </row>
    <row r="907" spans="1:6" x14ac:dyDescent="0.3">
      <c r="A907" s="11">
        <v>3110301</v>
      </c>
      <c r="B907" s="11" t="s">
        <v>3149</v>
      </c>
      <c r="C907" s="16">
        <v>-21.918299999999999</v>
      </c>
      <c r="D907" s="16">
        <v>-46.384300000000003</v>
      </c>
      <c r="E907">
        <f t="shared" si="28"/>
        <v>0</v>
      </c>
      <c r="F907">
        <f t="shared" si="29"/>
        <v>0</v>
      </c>
    </row>
    <row r="908" spans="1:6" x14ac:dyDescent="0.3">
      <c r="A908" s="11">
        <v>2503803</v>
      </c>
      <c r="B908" s="11" t="s">
        <v>4138</v>
      </c>
      <c r="C908" s="16">
        <v>-7.1025</v>
      </c>
      <c r="D908" s="16">
        <v>-35.327199999999998</v>
      </c>
      <c r="E908">
        <f t="shared" si="28"/>
        <v>0</v>
      </c>
      <c r="F908">
        <f t="shared" si="29"/>
        <v>0</v>
      </c>
    </row>
    <row r="909" spans="1:6" x14ac:dyDescent="0.3">
      <c r="A909" s="11">
        <v>5204508</v>
      </c>
      <c r="B909" s="11" t="s">
        <v>201</v>
      </c>
      <c r="C909" s="16">
        <v>-17.7441</v>
      </c>
      <c r="D909" s="16">
        <v>-48.624600000000001</v>
      </c>
      <c r="E909">
        <f t="shared" si="28"/>
        <v>0</v>
      </c>
      <c r="F909">
        <f t="shared" si="29"/>
        <v>0</v>
      </c>
    </row>
    <row r="910" spans="1:6" x14ac:dyDescent="0.3">
      <c r="A910" s="11">
        <v>5204557</v>
      </c>
      <c r="B910" s="11" t="s">
        <v>200</v>
      </c>
      <c r="C910" s="16">
        <v>-16.7117</v>
      </c>
      <c r="D910" s="16">
        <v>-49.001300000000001</v>
      </c>
      <c r="E910">
        <f t="shared" si="28"/>
        <v>0</v>
      </c>
      <c r="F910">
        <f t="shared" si="29"/>
        <v>0</v>
      </c>
    </row>
    <row r="911" spans="1:6" x14ac:dyDescent="0.3">
      <c r="A911" s="11">
        <v>2905503</v>
      </c>
      <c r="B911" s="11" t="s">
        <v>3585</v>
      </c>
      <c r="C911" s="16">
        <v>-11.020799999999999</v>
      </c>
      <c r="D911" s="16">
        <v>-40.2956</v>
      </c>
      <c r="E911">
        <f t="shared" si="28"/>
        <v>0</v>
      </c>
      <c r="F911">
        <f t="shared" si="29"/>
        <v>0</v>
      </c>
    </row>
    <row r="912" spans="1:6" x14ac:dyDescent="0.3">
      <c r="A912" s="11">
        <v>2202091</v>
      </c>
      <c r="B912" s="11" t="s">
        <v>4665</v>
      </c>
      <c r="C912" s="16">
        <v>-7.3314000000000004</v>
      </c>
      <c r="D912" s="16">
        <v>-40.636600000000001</v>
      </c>
      <c r="E912">
        <f t="shared" si="28"/>
        <v>0</v>
      </c>
      <c r="F912">
        <f t="shared" si="29"/>
        <v>0</v>
      </c>
    </row>
    <row r="913" spans="1:6" x14ac:dyDescent="0.3">
      <c r="A913" s="11">
        <v>4103503</v>
      </c>
      <c r="B913" s="11" t="s">
        <v>1588</v>
      </c>
      <c r="C913" s="16">
        <v>-23.656600000000001</v>
      </c>
      <c r="D913" s="16">
        <v>-51.357399999999998</v>
      </c>
      <c r="E913">
        <f t="shared" si="28"/>
        <v>0</v>
      </c>
      <c r="F913">
        <f t="shared" si="29"/>
        <v>0</v>
      </c>
    </row>
    <row r="914" spans="1:6" x14ac:dyDescent="0.3">
      <c r="A914" s="11">
        <v>4203154</v>
      </c>
      <c r="B914" s="11" t="s">
        <v>1205</v>
      </c>
      <c r="C914" s="16">
        <v>-26.594200000000001</v>
      </c>
      <c r="D914" s="16">
        <v>-51.094999999999999</v>
      </c>
      <c r="E914">
        <f t="shared" si="28"/>
        <v>0</v>
      </c>
      <c r="F914">
        <f t="shared" si="29"/>
        <v>0</v>
      </c>
    </row>
    <row r="915" spans="1:6" x14ac:dyDescent="0.3">
      <c r="A915" s="11">
        <v>2603405</v>
      </c>
      <c r="B915" s="11" t="s">
        <v>3954</v>
      </c>
      <c r="C915" s="16">
        <v>-7.9355099999999998</v>
      </c>
      <c r="D915" s="16">
        <v>-38.148200000000003</v>
      </c>
      <c r="E915">
        <f t="shared" si="28"/>
        <v>0</v>
      </c>
      <c r="F915">
        <f t="shared" si="29"/>
        <v>0</v>
      </c>
    </row>
    <row r="916" spans="1:6" x14ac:dyDescent="0.3">
      <c r="A916" s="11">
        <v>2905602</v>
      </c>
      <c r="B916" s="11" t="s">
        <v>3584</v>
      </c>
      <c r="C916" s="16">
        <v>-15.414199999999999</v>
      </c>
      <c r="D916" s="16">
        <v>-39.491900000000001</v>
      </c>
      <c r="E916">
        <f t="shared" si="28"/>
        <v>0</v>
      </c>
      <c r="F916">
        <f t="shared" si="29"/>
        <v>0</v>
      </c>
    </row>
    <row r="917" spans="1:6" x14ac:dyDescent="0.3">
      <c r="A917" s="11">
        <v>2905701</v>
      </c>
      <c r="B917" s="11" t="s">
        <v>3583</v>
      </c>
      <c r="C917" s="16">
        <v>-12.6996</v>
      </c>
      <c r="D917" s="16">
        <v>-38.326300000000003</v>
      </c>
      <c r="E917">
        <f t="shared" si="28"/>
        <v>0</v>
      </c>
      <c r="F917">
        <f t="shared" si="29"/>
        <v>0</v>
      </c>
    </row>
    <row r="918" spans="1:6" x14ac:dyDescent="0.3">
      <c r="A918" s="11">
        <v>3110400</v>
      </c>
      <c r="B918" s="11" t="s">
        <v>3148</v>
      </c>
      <c r="C918" s="16">
        <v>-20.6294</v>
      </c>
      <c r="D918" s="16">
        <v>-45.159300000000002</v>
      </c>
      <c r="E918">
        <f t="shared" si="28"/>
        <v>0</v>
      </c>
      <c r="F918">
        <f t="shared" si="29"/>
        <v>0</v>
      </c>
    </row>
    <row r="919" spans="1:6" x14ac:dyDescent="0.3">
      <c r="A919" s="11">
        <v>2503902</v>
      </c>
      <c r="B919" s="11" t="s">
        <v>4137</v>
      </c>
      <c r="C919" s="16">
        <v>-7.8850300000000004</v>
      </c>
      <c r="D919" s="16">
        <v>-36.824199999999998</v>
      </c>
      <c r="E919">
        <f t="shared" si="28"/>
        <v>0</v>
      </c>
      <c r="F919">
        <f t="shared" si="29"/>
        <v>0</v>
      </c>
    </row>
    <row r="920" spans="1:6" x14ac:dyDescent="0.3">
      <c r="A920" s="11">
        <v>2905800</v>
      </c>
      <c r="B920" s="11" t="s">
        <v>3582</v>
      </c>
      <c r="C920" s="16">
        <v>-13.9398</v>
      </c>
      <c r="D920" s="16">
        <v>-39.107100000000003</v>
      </c>
      <c r="E920">
        <f t="shared" si="28"/>
        <v>0</v>
      </c>
      <c r="F920">
        <f t="shared" si="29"/>
        <v>0</v>
      </c>
    </row>
    <row r="921" spans="1:6" x14ac:dyDescent="0.3">
      <c r="A921" s="11">
        <v>3110509</v>
      </c>
      <c r="B921" s="11" t="s">
        <v>3147</v>
      </c>
      <c r="C921" s="16">
        <v>-22.7515</v>
      </c>
      <c r="D921" s="16">
        <v>-46.1494</v>
      </c>
      <c r="E921">
        <f t="shared" si="28"/>
        <v>0</v>
      </c>
      <c r="F921">
        <f t="shared" si="29"/>
        <v>0</v>
      </c>
    </row>
    <row r="922" spans="1:6" x14ac:dyDescent="0.3">
      <c r="A922" s="11">
        <v>5002605</v>
      </c>
      <c r="B922" s="11" t="s">
        <v>450</v>
      </c>
      <c r="C922" s="16">
        <v>-19.534700000000001</v>
      </c>
      <c r="D922" s="16">
        <v>-54.043100000000003</v>
      </c>
      <c r="E922">
        <f t="shared" si="28"/>
        <v>0</v>
      </c>
      <c r="F922">
        <f t="shared" si="29"/>
        <v>0</v>
      </c>
    </row>
    <row r="923" spans="1:6" x14ac:dyDescent="0.3">
      <c r="A923" s="11">
        <v>4303509</v>
      </c>
      <c r="B923" s="11" t="s">
        <v>900</v>
      </c>
      <c r="C923" s="16">
        <v>-30.8489</v>
      </c>
      <c r="D923" s="16">
        <v>-51.804299999999998</v>
      </c>
      <c r="E923">
        <f t="shared" si="28"/>
        <v>0</v>
      </c>
      <c r="F923">
        <f t="shared" si="29"/>
        <v>0</v>
      </c>
    </row>
    <row r="924" spans="1:6" x14ac:dyDescent="0.3">
      <c r="A924" s="11">
        <v>2603454</v>
      </c>
      <c r="B924" s="11" t="s">
        <v>3953</v>
      </c>
      <c r="C924" s="16">
        <v>-8.0235099999999999</v>
      </c>
      <c r="D924" s="16">
        <v>-34.978200000000001</v>
      </c>
      <c r="E924">
        <f t="shared" si="28"/>
        <v>0</v>
      </c>
      <c r="F924">
        <f t="shared" si="29"/>
        <v>0</v>
      </c>
    </row>
    <row r="925" spans="1:6" x14ac:dyDescent="0.3">
      <c r="A925" s="11">
        <v>4303558</v>
      </c>
      <c r="B925" s="11" t="s">
        <v>899</v>
      </c>
      <c r="C925" s="16">
        <v>-28.588000000000001</v>
      </c>
      <c r="D925" s="16">
        <v>-52.200299999999999</v>
      </c>
      <c r="E925">
        <f t="shared" si="28"/>
        <v>0</v>
      </c>
      <c r="F925">
        <f t="shared" si="29"/>
        <v>0</v>
      </c>
    </row>
    <row r="926" spans="1:6" x14ac:dyDescent="0.3">
      <c r="A926" s="11">
        <v>4103602</v>
      </c>
      <c r="B926" s="11" t="s">
        <v>1587</v>
      </c>
      <c r="C926" s="16">
        <v>-23.042300000000001</v>
      </c>
      <c r="D926" s="16">
        <v>-50.075299999999999</v>
      </c>
      <c r="E926">
        <f t="shared" si="28"/>
        <v>0</v>
      </c>
      <c r="F926">
        <f t="shared" si="29"/>
        <v>0</v>
      </c>
    </row>
    <row r="927" spans="1:6" x14ac:dyDescent="0.3">
      <c r="A927" s="11">
        <v>4303608</v>
      </c>
      <c r="B927" s="11" t="s">
        <v>898</v>
      </c>
      <c r="C927" s="16">
        <v>-29.0474</v>
      </c>
      <c r="D927" s="16">
        <v>-50.146500000000003</v>
      </c>
      <c r="E927">
        <f t="shared" si="28"/>
        <v>0</v>
      </c>
      <c r="F927">
        <f t="shared" si="29"/>
        <v>0</v>
      </c>
    </row>
    <row r="928" spans="1:6" x14ac:dyDescent="0.3">
      <c r="A928" s="11">
        <v>4103701</v>
      </c>
      <c r="B928" s="11" t="s">
        <v>1586</v>
      </c>
      <c r="C928" s="16">
        <v>-23.276599999999998</v>
      </c>
      <c r="D928" s="16">
        <v>-51.279800000000002</v>
      </c>
      <c r="E928">
        <f t="shared" si="28"/>
        <v>0</v>
      </c>
      <c r="F928">
        <f t="shared" si="29"/>
        <v>0</v>
      </c>
    </row>
    <row r="929" spans="1:6" x14ac:dyDescent="0.3">
      <c r="A929" s="11">
        <v>4103800</v>
      </c>
      <c r="B929" s="11" t="s">
        <v>1585</v>
      </c>
      <c r="C929" s="16">
        <v>-23.588999999999999</v>
      </c>
      <c r="D929" s="16">
        <v>-51.5792</v>
      </c>
      <c r="E929">
        <f t="shared" si="28"/>
        <v>0</v>
      </c>
      <c r="F929">
        <f t="shared" si="29"/>
        <v>0</v>
      </c>
    </row>
    <row r="930" spans="1:6" x14ac:dyDescent="0.3">
      <c r="A930" s="11">
        <v>4203204</v>
      </c>
      <c r="B930" s="11" t="s">
        <v>1204</v>
      </c>
      <c r="C930" s="16">
        <v>-27.024100000000001</v>
      </c>
      <c r="D930" s="16">
        <v>-48.650300000000001</v>
      </c>
      <c r="E930">
        <f t="shared" si="28"/>
        <v>0</v>
      </c>
      <c r="F930">
        <f t="shared" si="29"/>
        <v>0</v>
      </c>
    </row>
    <row r="931" spans="1:6" x14ac:dyDescent="0.3">
      <c r="A931" s="11">
        <v>3300902</v>
      </c>
      <c r="B931" s="11" t="s">
        <v>2334</v>
      </c>
      <c r="C931" s="16">
        <v>-21.569099999999999</v>
      </c>
      <c r="D931" s="16">
        <v>-41.918700000000001</v>
      </c>
      <c r="E931">
        <f t="shared" si="28"/>
        <v>0</v>
      </c>
      <c r="F931">
        <f t="shared" si="29"/>
        <v>0</v>
      </c>
    </row>
    <row r="932" spans="1:6" x14ac:dyDescent="0.3">
      <c r="A932" s="11">
        <v>3110608</v>
      </c>
      <c r="B932" s="11" t="s">
        <v>3146</v>
      </c>
      <c r="C932" s="16">
        <v>-22.611499999999999</v>
      </c>
      <c r="D932" s="16">
        <v>-46.057200000000002</v>
      </c>
      <c r="E932">
        <f t="shared" si="28"/>
        <v>0</v>
      </c>
      <c r="F932">
        <f t="shared" si="29"/>
        <v>0</v>
      </c>
    </row>
    <row r="933" spans="1:6" x14ac:dyDescent="0.3">
      <c r="A933" s="11">
        <v>3110707</v>
      </c>
      <c r="B933" s="11" t="s">
        <v>3145</v>
      </c>
      <c r="C933" s="16">
        <v>-21.853999999999999</v>
      </c>
      <c r="D933" s="16">
        <v>-45.2896</v>
      </c>
      <c r="E933">
        <f t="shared" si="28"/>
        <v>0</v>
      </c>
      <c r="F933">
        <f t="shared" si="29"/>
        <v>0</v>
      </c>
    </row>
    <row r="934" spans="1:6" x14ac:dyDescent="0.3">
      <c r="A934" s="11">
        <v>1502103</v>
      </c>
      <c r="B934" s="11" t="s">
        <v>5148</v>
      </c>
      <c r="C934" s="16">
        <v>-2.24295</v>
      </c>
      <c r="D934" s="16">
        <v>-49.497900000000001</v>
      </c>
      <c r="E934">
        <f t="shared" si="28"/>
        <v>0</v>
      </c>
      <c r="F934">
        <f t="shared" si="29"/>
        <v>0</v>
      </c>
    </row>
    <row r="935" spans="1:6" x14ac:dyDescent="0.3">
      <c r="A935" s="11">
        <v>2302602</v>
      </c>
      <c r="B935" s="11" t="s">
        <v>4458</v>
      </c>
      <c r="C935" s="16">
        <v>-2.9005000000000001</v>
      </c>
      <c r="D935" s="16">
        <v>-40.854399999999998</v>
      </c>
      <c r="E935">
        <f t="shared" si="28"/>
        <v>0</v>
      </c>
      <c r="F935">
        <f t="shared" si="29"/>
        <v>0</v>
      </c>
    </row>
    <row r="936" spans="1:6" x14ac:dyDescent="0.3">
      <c r="A936" s="11">
        <v>2603504</v>
      </c>
      <c r="B936" s="11" t="s">
        <v>3952</v>
      </c>
      <c r="C936" s="16">
        <v>-8.3586500000000008</v>
      </c>
      <c r="D936" s="16">
        <v>-35.765300000000003</v>
      </c>
      <c r="E936">
        <f t="shared" si="28"/>
        <v>0</v>
      </c>
      <c r="F936">
        <f t="shared" si="29"/>
        <v>0</v>
      </c>
    </row>
    <row r="937" spans="1:6" x14ac:dyDescent="0.3">
      <c r="A937" s="11">
        <v>3110806</v>
      </c>
      <c r="B937" s="11" t="s">
        <v>3144</v>
      </c>
      <c r="C937" s="16">
        <v>-18.242699999999999</v>
      </c>
      <c r="D937" s="16">
        <v>-41.735500000000002</v>
      </c>
      <c r="E937">
        <f t="shared" si="28"/>
        <v>0</v>
      </c>
      <c r="F937">
        <f t="shared" si="29"/>
        <v>0</v>
      </c>
    </row>
    <row r="938" spans="1:6" x14ac:dyDescent="0.3">
      <c r="A938" s="11">
        <v>3110905</v>
      </c>
      <c r="B938" s="11" t="s">
        <v>3143</v>
      </c>
      <c r="C938" s="16">
        <v>-21.835999999999999</v>
      </c>
      <c r="D938" s="16">
        <v>-45.400399999999998</v>
      </c>
      <c r="E938">
        <f t="shared" si="28"/>
        <v>0</v>
      </c>
      <c r="F938">
        <f t="shared" si="29"/>
        <v>0</v>
      </c>
    </row>
    <row r="939" spans="1:6" x14ac:dyDescent="0.3">
      <c r="A939" s="11">
        <v>3111002</v>
      </c>
      <c r="B939" s="11" t="s">
        <v>3142</v>
      </c>
      <c r="C939" s="16">
        <v>-21.707899999999999</v>
      </c>
      <c r="D939" s="16">
        <v>-46.238100000000003</v>
      </c>
      <c r="E939">
        <f t="shared" si="28"/>
        <v>0</v>
      </c>
      <c r="F939">
        <f t="shared" si="29"/>
        <v>0</v>
      </c>
    </row>
    <row r="940" spans="1:6" x14ac:dyDescent="0.3">
      <c r="A940" s="11">
        <v>2701357</v>
      </c>
      <c r="B940" s="11" t="s">
        <v>3142</v>
      </c>
      <c r="C940" s="16">
        <v>-8.8472299999999997</v>
      </c>
      <c r="D940" s="16">
        <v>-35.5685</v>
      </c>
      <c r="E940">
        <f t="shared" si="28"/>
        <v>0</v>
      </c>
      <c r="F940">
        <f t="shared" si="29"/>
        <v>0</v>
      </c>
    </row>
    <row r="941" spans="1:6" x14ac:dyDescent="0.3">
      <c r="A941" s="11">
        <v>4303673</v>
      </c>
      <c r="B941" s="11" t="s">
        <v>897</v>
      </c>
      <c r="C941" s="16">
        <v>-28.7926</v>
      </c>
      <c r="D941" s="16">
        <v>-51.094099999999997</v>
      </c>
      <c r="E941">
        <f t="shared" si="28"/>
        <v>0</v>
      </c>
      <c r="F941">
        <f t="shared" si="29"/>
        <v>0</v>
      </c>
    </row>
    <row r="942" spans="1:6" x14ac:dyDescent="0.3">
      <c r="A942" s="11">
        <v>5204607</v>
      </c>
      <c r="B942" s="11" t="s">
        <v>199</v>
      </c>
      <c r="C942" s="16">
        <v>-16.7624</v>
      </c>
      <c r="D942" s="16">
        <v>-49.695</v>
      </c>
      <c r="E942">
        <f t="shared" si="28"/>
        <v>0</v>
      </c>
      <c r="F942">
        <f t="shared" si="29"/>
        <v>0</v>
      </c>
    </row>
    <row r="943" spans="1:6" x14ac:dyDescent="0.3">
      <c r="A943" s="11">
        <v>2102556</v>
      </c>
      <c r="B943" s="11" t="s">
        <v>4857</v>
      </c>
      <c r="C943" s="16">
        <v>-6.17075</v>
      </c>
      <c r="D943" s="16">
        <v>-47.362499999999997</v>
      </c>
      <c r="E943">
        <f t="shared" si="28"/>
        <v>0</v>
      </c>
      <c r="F943">
        <f t="shared" si="29"/>
        <v>0</v>
      </c>
    </row>
    <row r="944" spans="1:6" x14ac:dyDescent="0.3">
      <c r="A944" s="11">
        <v>4103909</v>
      </c>
      <c r="B944" s="11" t="s">
        <v>1584</v>
      </c>
      <c r="C944" s="16">
        <v>-24.589300000000001</v>
      </c>
      <c r="D944" s="16">
        <v>-52.797600000000003</v>
      </c>
      <c r="E944">
        <f t="shared" si="28"/>
        <v>0</v>
      </c>
      <c r="F944">
        <f t="shared" si="29"/>
        <v>0</v>
      </c>
    </row>
    <row r="945" spans="1:6" x14ac:dyDescent="0.3">
      <c r="A945" s="11">
        <v>4303707</v>
      </c>
      <c r="B945" s="11" t="s">
        <v>5681</v>
      </c>
      <c r="C945" s="16">
        <v>-27.988800000000001</v>
      </c>
      <c r="D945" s="16">
        <v>-54.8416</v>
      </c>
      <c r="E945">
        <f t="shared" si="28"/>
        <v>0</v>
      </c>
      <c r="F945">
        <f t="shared" si="29"/>
        <v>0</v>
      </c>
    </row>
    <row r="946" spans="1:6" x14ac:dyDescent="0.3">
      <c r="A946" s="11">
        <v>3509452</v>
      </c>
      <c r="B946" s="11" t="s">
        <v>2152</v>
      </c>
      <c r="C946" s="16">
        <v>-23.589500000000001</v>
      </c>
      <c r="D946" s="16">
        <v>-48.4758</v>
      </c>
      <c r="E946">
        <f t="shared" si="28"/>
        <v>0</v>
      </c>
      <c r="F946">
        <f t="shared" si="29"/>
        <v>0</v>
      </c>
    </row>
    <row r="947" spans="1:6" x14ac:dyDescent="0.3">
      <c r="A947" s="11">
        <v>4103958</v>
      </c>
      <c r="B947" s="11" t="s">
        <v>1583</v>
      </c>
      <c r="C947" s="16">
        <v>-25.080200000000001</v>
      </c>
      <c r="D947" s="16">
        <v>-51.823700000000002</v>
      </c>
      <c r="E947">
        <f t="shared" si="28"/>
        <v>0</v>
      </c>
      <c r="F947">
        <f t="shared" si="29"/>
        <v>0</v>
      </c>
    </row>
    <row r="948" spans="1:6" x14ac:dyDescent="0.3">
      <c r="A948" s="11">
        <v>2504009</v>
      </c>
      <c r="B948" s="11" t="s">
        <v>4136</v>
      </c>
      <c r="C948" s="16">
        <v>-7.2219600000000002</v>
      </c>
      <c r="D948" s="16">
        <v>-35.873100000000001</v>
      </c>
      <c r="E948">
        <f t="shared" si="28"/>
        <v>0</v>
      </c>
      <c r="F948">
        <f t="shared" si="29"/>
        <v>0</v>
      </c>
    </row>
    <row r="949" spans="1:6" x14ac:dyDescent="0.3">
      <c r="A949" s="11">
        <v>4104006</v>
      </c>
      <c r="B949" s="11" t="s">
        <v>1582</v>
      </c>
      <c r="C949" s="16">
        <v>-25.304400000000001</v>
      </c>
      <c r="D949" s="16">
        <v>-49.055100000000003</v>
      </c>
      <c r="E949">
        <f t="shared" si="28"/>
        <v>0</v>
      </c>
      <c r="F949">
        <f t="shared" si="29"/>
        <v>0</v>
      </c>
    </row>
    <row r="950" spans="1:6" x14ac:dyDescent="0.3">
      <c r="A950" s="11">
        <v>3111101</v>
      </c>
      <c r="B950" s="11" t="s">
        <v>3141</v>
      </c>
      <c r="C950" s="16">
        <v>-19.5382</v>
      </c>
      <c r="D950" s="16">
        <v>-49.486199999999997</v>
      </c>
      <c r="E950">
        <f t="shared" si="28"/>
        <v>0</v>
      </c>
      <c r="F950">
        <f t="shared" si="29"/>
        <v>0</v>
      </c>
    </row>
    <row r="951" spans="1:6" x14ac:dyDescent="0.3">
      <c r="A951" s="11">
        <v>5204656</v>
      </c>
      <c r="B951" s="11" t="s">
        <v>198</v>
      </c>
      <c r="C951" s="16">
        <v>-13.787000000000001</v>
      </c>
      <c r="D951" s="16">
        <v>-48.570399999999999</v>
      </c>
      <c r="E951">
        <f t="shared" si="28"/>
        <v>0</v>
      </c>
      <c r="F951">
        <f t="shared" si="29"/>
        <v>0</v>
      </c>
    </row>
    <row r="952" spans="1:6" x14ac:dyDescent="0.3">
      <c r="A952" s="11">
        <v>5102603</v>
      </c>
      <c r="B952" s="11" t="s">
        <v>370</v>
      </c>
      <c r="C952" s="16">
        <v>-14.5162</v>
      </c>
      <c r="D952" s="16">
        <v>-52.893000000000001</v>
      </c>
      <c r="E952">
        <f t="shared" si="28"/>
        <v>0</v>
      </c>
      <c r="F952">
        <f t="shared" si="29"/>
        <v>0</v>
      </c>
    </row>
    <row r="953" spans="1:6" x14ac:dyDescent="0.3">
      <c r="A953" s="11">
        <v>3509502</v>
      </c>
      <c r="B953" s="11" t="s">
        <v>2151</v>
      </c>
      <c r="C953" s="16">
        <v>-22.9053</v>
      </c>
      <c r="D953" s="16">
        <v>-47.065899999999999</v>
      </c>
      <c r="E953">
        <f t="shared" si="28"/>
        <v>0</v>
      </c>
      <c r="F953">
        <f t="shared" si="29"/>
        <v>0</v>
      </c>
    </row>
    <row r="954" spans="1:6" x14ac:dyDescent="0.3">
      <c r="A954" s="11">
        <v>2202109</v>
      </c>
      <c r="B954" s="11" t="s">
        <v>4664</v>
      </c>
      <c r="C954" s="16">
        <v>-7.6593</v>
      </c>
      <c r="D954" s="16">
        <v>-41.877499999999998</v>
      </c>
      <c r="E954">
        <f t="shared" si="28"/>
        <v>0</v>
      </c>
      <c r="F954">
        <f t="shared" si="29"/>
        <v>0</v>
      </c>
    </row>
    <row r="955" spans="1:6" x14ac:dyDescent="0.3">
      <c r="A955" s="11">
        <v>4303806</v>
      </c>
      <c r="B955" s="11" t="s">
        <v>895</v>
      </c>
      <c r="C955" s="16">
        <v>-27.717400000000001</v>
      </c>
      <c r="D955" s="16">
        <v>-52.6248</v>
      </c>
      <c r="E955">
        <f t="shared" si="28"/>
        <v>0</v>
      </c>
      <c r="F955">
        <f t="shared" si="29"/>
        <v>0</v>
      </c>
    </row>
    <row r="956" spans="1:6" x14ac:dyDescent="0.3">
      <c r="A956" s="11">
        <v>5204706</v>
      </c>
      <c r="B956" s="11" t="s">
        <v>197</v>
      </c>
      <c r="C956" s="16">
        <v>-14.313700000000001</v>
      </c>
      <c r="D956" s="16">
        <v>-49.1511</v>
      </c>
      <c r="E956">
        <f t="shared" si="28"/>
        <v>0</v>
      </c>
      <c r="F956">
        <f t="shared" si="29"/>
        <v>0</v>
      </c>
    </row>
    <row r="957" spans="1:6" x14ac:dyDescent="0.3">
      <c r="A957" s="11">
        <v>4203303</v>
      </c>
      <c r="B957" s="11" t="s">
        <v>1202</v>
      </c>
      <c r="C957" s="16">
        <v>-26.195</v>
      </c>
      <c r="D957" s="16">
        <v>-49.267600000000002</v>
      </c>
      <c r="E957">
        <f t="shared" si="28"/>
        <v>0</v>
      </c>
      <c r="F957">
        <f t="shared" si="29"/>
        <v>0</v>
      </c>
    </row>
    <row r="958" spans="1:6" x14ac:dyDescent="0.3">
      <c r="A958" s="11">
        <v>2701407</v>
      </c>
      <c r="B958" s="11" t="s">
        <v>1202</v>
      </c>
      <c r="C958" s="16">
        <v>-9.7845099999999992</v>
      </c>
      <c r="D958" s="16">
        <v>-36.352499999999999</v>
      </c>
      <c r="E958">
        <f t="shared" si="28"/>
        <v>0</v>
      </c>
      <c r="F958">
        <f t="shared" si="29"/>
        <v>0</v>
      </c>
    </row>
    <row r="959" spans="1:6" x14ac:dyDescent="0.3">
      <c r="A959" s="11">
        <v>5204805</v>
      </c>
      <c r="B959" s="11" t="s">
        <v>196</v>
      </c>
      <c r="C959" s="16">
        <v>-17.636299999999999</v>
      </c>
      <c r="D959" s="16">
        <v>-47.776800000000001</v>
      </c>
      <c r="E959">
        <f t="shared" si="28"/>
        <v>0</v>
      </c>
      <c r="F959">
        <f t="shared" si="29"/>
        <v>0</v>
      </c>
    </row>
    <row r="960" spans="1:6" x14ac:dyDescent="0.3">
      <c r="A960" s="11">
        <v>2905909</v>
      </c>
      <c r="B960" s="11" t="s">
        <v>3581</v>
      </c>
      <c r="C960" s="16">
        <v>-9.5222099999999994</v>
      </c>
      <c r="D960" s="16">
        <v>-43.012599999999999</v>
      </c>
      <c r="E960">
        <f t="shared" si="28"/>
        <v>0</v>
      </c>
      <c r="F960">
        <f t="shared" si="29"/>
        <v>0</v>
      </c>
    </row>
    <row r="961" spans="1:6" x14ac:dyDescent="0.3">
      <c r="A961" s="11">
        <v>2202117</v>
      </c>
      <c r="B961" s="11" t="s">
        <v>4663</v>
      </c>
      <c r="C961" s="16">
        <v>-8.3823600000000003</v>
      </c>
      <c r="D961" s="16">
        <v>-41.834400000000002</v>
      </c>
      <c r="E961">
        <f t="shared" si="28"/>
        <v>0</v>
      </c>
      <c r="F961">
        <f t="shared" si="29"/>
        <v>0</v>
      </c>
    </row>
    <row r="962" spans="1:6" x14ac:dyDescent="0.3">
      <c r="A962" s="11">
        <v>3111150</v>
      </c>
      <c r="B962" s="11" t="s">
        <v>3140</v>
      </c>
      <c r="C962" s="16">
        <v>-16.502800000000001</v>
      </c>
      <c r="D962" s="16">
        <v>-44.809600000000003</v>
      </c>
      <c r="E962">
        <f t="shared" si="28"/>
        <v>0</v>
      </c>
      <c r="F962">
        <f t="shared" si="29"/>
        <v>0</v>
      </c>
    </row>
    <row r="963" spans="1:6" x14ac:dyDescent="0.3">
      <c r="A963" s="11">
        <v>3111200</v>
      </c>
      <c r="B963" s="11" t="s">
        <v>3139</v>
      </c>
      <c r="C963" s="16">
        <v>-20.8932</v>
      </c>
      <c r="D963" s="16">
        <v>-45.2699</v>
      </c>
      <c r="E963">
        <f t="shared" ref="E963:E1026" si="30">IF((C963&lt;-80),"erro",0)</f>
        <v>0</v>
      </c>
      <c r="F963">
        <f t="shared" ref="F963:F1026" si="31">IF((D963&lt;-80),"erro",0)</f>
        <v>0</v>
      </c>
    </row>
    <row r="964" spans="1:6" x14ac:dyDescent="0.3">
      <c r="A964" s="11">
        <v>4203402</v>
      </c>
      <c r="B964" s="11" t="s">
        <v>1201</v>
      </c>
      <c r="C964" s="16">
        <v>-27.897500000000001</v>
      </c>
      <c r="D964" s="16">
        <v>-50.759500000000003</v>
      </c>
      <c r="E964">
        <f t="shared" si="30"/>
        <v>0</v>
      </c>
      <c r="F964">
        <f t="shared" si="31"/>
        <v>0</v>
      </c>
    </row>
    <row r="965" spans="1:6" x14ac:dyDescent="0.3">
      <c r="A965" s="11">
        <v>4303905</v>
      </c>
      <c r="B965" s="11" t="s">
        <v>894</v>
      </c>
      <c r="C965" s="16">
        <v>-29.674700000000001</v>
      </c>
      <c r="D965" s="16">
        <v>-51.060600000000001</v>
      </c>
      <c r="E965">
        <f t="shared" si="30"/>
        <v>0</v>
      </c>
      <c r="F965">
        <f t="shared" si="31"/>
        <v>0</v>
      </c>
    </row>
    <row r="966" spans="1:6" x14ac:dyDescent="0.3">
      <c r="A966" s="11">
        <v>4104055</v>
      </c>
      <c r="B966" s="11" t="s">
        <v>1581</v>
      </c>
      <c r="C966" s="16">
        <v>-25.029399999999999</v>
      </c>
      <c r="D966" s="16">
        <v>-52.993899999999996</v>
      </c>
      <c r="E966">
        <f t="shared" si="30"/>
        <v>0</v>
      </c>
      <c r="F966">
        <f t="shared" si="31"/>
        <v>0</v>
      </c>
    </row>
    <row r="967" spans="1:6" x14ac:dyDescent="0.3">
      <c r="A967" s="11">
        <v>2801009</v>
      </c>
      <c r="B967" s="11" t="s">
        <v>3714</v>
      </c>
      <c r="C967" s="16">
        <v>-10.7392</v>
      </c>
      <c r="D967" s="16">
        <v>-37.495399999999997</v>
      </c>
      <c r="E967">
        <f t="shared" si="30"/>
        <v>0</v>
      </c>
      <c r="F967">
        <f t="shared" si="31"/>
        <v>0</v>
      </c>
    </row>
    <row r="968" spans="1:6" x14ac:dyDescent="0.3">
      <c r="A968" s="11">
        <v>3111309</v>
      </c>
      <c r="B968" s="11" t="s">
        <v>3138</v>
      </c>
      <c r="C968" s="16">
        <v>-21.1127</v>
      </c>
      <c r="D968" s="16">
        <v>-45.827300000000001</v>
      </c>
      <c r="E968">
        <f t="shared" si="30"/>
        <v>0</v>
      </c>
      <c r="F968">
        <f t="shared" si="31"/>
        <v>0</v>
      </c>
    </row>
    <row r="969" spans="1:6" x14ac:dyDescent="0.3">
      <c r="A969" s="11">
        <v>4104105</v>
      </c>
      <c r="B969" s="11" t="s">
        <v>1580</v>
      </c>
      <c r="C969" s="16">
        <v>-25.98</v>
      </c>
      <c r="D969" s="16">
        <v>-49.684399999999997</v>
      </c>
      <c r="E969">
        <f t="shared" si="30"/>
        <v>0</v>
      </c>
      <c r="F969">
        <f t="shared" si="31"/>
        <v>0</v>
      </c>
    </row>
    <row r="970" spans="1:6" x14ac:dyDescent="0.3">
      <c r="A970" s="11">
        <v>4203501</v>
      </c>
      <c r="B970" s="11" t="s">
        <v>1200</v>
      </c>
      <c r="C970" s="16">
        <v>-26.3931</v>
      </c>
      <c r="D970" s="16">
        <v>-53.085599999999999</v>
      </c>
      <c r="E970">
        <f t="shared" si="30"/>
        <v>0</v>
      </c>
      <c r="F970">
        <f t="shared" si="31"/>
        <v>0</v>
      </c>
    </row>
    <row r="971" spans="1:6" x14ac:dyDescent="0.3">
      <c r="A971" s="11">
        <v>3111408</v>
      </c>
      <c r="B971" s="11" t="s">
        <v>3137</v>
      </c>
      <c r="C971" s="16">
        <v>-19.763100000000001</v>
      </c>
      <c r="D971" s="16">
        <v>-48.571599999999997</v>
      </c>
      <c r="E971">
        <f t="shared" si="30"/>
        <v>0</v>
      </c>
      <c r="F971">
        <f t="shared" si="31"/>
        <v>0</v>
      </c>
    </row>
    <row r="972" spans="1:6" x14ac:dyDescent="0.3">
      <c r="A972" s="11">
        <v>2906006</v>
      </c>
      <c r="B972" s="11" t="s">
        <v>3580</v>
      </c>
      <c r="C972" s="16">
        <v>-10.5105</v>
      </c>
      <c r="D972" s="16">
        <v>-40.32</v>
      </c>
      <c r="E972">
        <f t="shared" si="30"/>
        <v>0</v>
      </c>
      <c r="F972">
        <f t="shared" si="31"/>
        <v>0</v>
      </c>
    </row>
    <row r="973" spans="1:6" x14ac:dyDescent="0.3">
      <c r="A973" s="11">
        <v>2701506</v>
      </c>
      <c r="B973" s="11" t="s">
        <v>449</v>
      </c>
      <c r="C973" s="16">
        <v>-9.9554200000000002</v>
      </c>
      <c r="D973" s="16">
        <v>-36.7926</v>
      </c>
      <c r="E973">
        <f t="shared" si="30"/>
        <v>0</v>
      </c>
      <c r="F973">
        <f t="shared" si="31"/>
        <v>0</v>
      </c>
    </row>
    <row r="974" spans="1:6" x14ac:dyDescent="0.3">
      <c r="A974" s="11">
        <v>5002704</v>
      </c>
      <c r="B974" s="11" t="s">
        <v>449</v>
      </c>
      <c r="C974" s="16">
        <v>-20.448599999999999</v>
      </c>
      <c r="D974" s="16">
        <v>-54.6295</v>
      </c>
      <c r="E974">
        <f t="shared" si="30"/>
        <v>0</v>
      </c>
      <c r="F974">
        <f t="shared" si="31"/>
        <v>0</v>
      </c>
    </row>
    <row r="975" spans="1:6" x14ac:dyDescent="0.3">
      <c r="A975" s="11">
        <v>2202133</v>
      </c>
      <c r="B975" s="11" t="s">
        <v>4662</v>
      </c>
      <c r="C975" s="16">
        <v>-7.1282699999999997</v>
      </c>
      <c r="D975" s="16">
        <v>-41.031500000000001</v>
      </c>
      <c r="E975">
        <f t="shared" si="30"/>
        <v>0</v>
      </c>
      <c r="F975">
        <f t="shared" si="31"/>
        <v>0</v>
      </c>
    </row>
    <row r="976" spans="1:6" x14ac:dyDescent="0.3">
      <c r="A976" s="11">
        <v>4104204</v>
      </c>
      <c r="B976" s="11" t="s">
        <v>1579</v>
      </c>
      <c r="C976" s="16">
        <v>-25.452500000000001</v>
      </c>
      <c r="D976" s="16">
        <v>-49.529000000000003</v>
      </c>
      <c r="E976">
        <f t="shared" si="30"/>
        <v>0</v>
      </c>
      <c r="F976">
        <f t="shared" si="31"/>
        <v>0</v>
      </c>
    </row>
    <row r="977" spans="1:6" x14ac:dyDescent="0.3">
      <c r="A977" s="11">
        <v>2202174</v>
      </c>
      <c r="B977" s="11" t="s">
        <v>4661</v>
      </c>
      <c r="C977" s="16">
        <v>-3.8044099999999998</v>
      </c>
      <c r="D977" s="16">
        <v>-42.64</v>
      </c>
      <c r="E977">
        <f t="shared" si="30"/>
        <v>0</v>
      </c>
      <c r="F977">
        <f t="shared" si="31"/>
        <v>0</v>
      </c>
    </row>
    <row r="978" spans="1:6" x14ac:dyDescent="0.3">
      <c r="A978" s="11">
        <v>5204854</v>
      </c>
      <c r="B978" s="11" t="s">
        <v>195</v>
      </c>
      <c r="C978" s="16">
        <v>-16.2971</v>
      </c>
      <c r="D978" s="16">
        <v>-49.089500000000001</v>
      </c>
      <c r="E978">
        <f t="shared" si="30"/>
        <v>0</v>
      </c>
      <c r="F978">
        <f t="shared" si="31"/>
        <v>0</v>
      </c>
    </row>
    <row r="979" spans="1:6" x14ac:dyDescent="0.3">
      <c r="A979" s="11">
        <v>3509601</v>
      </c>
      <c r="B979" s="11" t="s">
        <v>2150</v>
      </c>
      <c r="C979" s="16">
        <v>-23.207799999999999</v>
      </c>
      <c r="D979" s="16">
        <v>-46.788899999999998</v>
      </c>
      <c r="E979">
        <f t="shared" si="30"/>
        <v>0</v>
      </c>
      <c r="F979">
        <f t="shared" si="31"/>
        <v>0</v>
      </c>
    </row>
    <row r="980" spans="1:6" x14ac:dyDescent="0.3">
      <c r="A980" s="11">
        <v>4104253</v>
      </c>
      <c r="B980" s="11" t="s">
        <v>1578</v>
      </c>
      <c r="C980" s="16">
        <v>-25.3687</v>
      </c>
      <c r="D980" s="16">
        <v>-49.450099999999999</v>
      </c>
      <c r="E980">
        <f t="shared" si="30"/>
        <v>0</v>
      </c>
      <c r="F980">
        <f t="shared" si="31"/>
        <v>0</v>
      </c>
    </row>
    <row r="981" spans="1:6" x14ac:dyDescent="0.3">
      <c r="A981" s="11">
        <v>2202208</v>
      </c>
      <c r="B981" s="11" t="s">
        <v>4660</v>
      </c>
      <c r="C981" s="16">
        <v>-4.8216999999999999</v>
      </c>
      <c r="D981" s="16">
        <v>-42.164099999999998</v>
      </c>
      <c r="E981">
        <f t="shared" si="30"/>
        <v>0</v>
      </c>
      <c r="F981">
        <f t="shared" si="31"/>
        <v>0</v>
      </c>
    </row>
    <row r="982" spans="1:6" x14ac:dyDescent="0.3">
      <c r="A982" s="11">
        <v>4104303</v>
      </c>
      <c r="B982" s="11" t="s">
        <v>1577</v>
      </c>
      <c r="C982" s="16">
        <v>-24.046299999999999</v>
      </c>
      <c r="D982" s="16">
        <v>-52.378</v>
      </c>
      <c r="E982">
        <f t="shared" si="30"/>
        <v>0</v>
      </c>
      <c r="F982">
        <f t="shared" si="31"/>
        <v>0</v>
      </c>
    </row>
    <row r="983" spans="1:6" x14ac:dyDescent="0.3">
      <c r="A983" s="11">
        <v>4304002</v>
      </c>
      <c r="B983" s="11" t="s">
        <v>893</v>
      </c>
      <c r="C983" s="16">
        <v>-27.679200000000002</v>
      </c>
      <c r="D983" s="16">
        <v>-53.805199999999999</v>
      </c>
      <c r="E983">
        <f t="shared" si="30"/>
        <v>0</v>
      </c>
      <c r="F983">
        <f t="shared" si="31"/>
        <v>0</v>
      </c>
    </row>
    <row r="984" spans="1:6" x14ac:dyDescent="0.3">
      <c r="A984" s="11">
        <v>1100700</v>
      </c>
      <c r="B984" s="11" t="s">
        <v>5290</v>
      </c>
      <c r="C984" s="16">
        <v>-10.571199999999999</v>
      </c>
      <c r="D984" s="16">
        <v>-63.626600000000003</v>
      </c>
      <c r="E984">
        <f t="shared" si="30"/>
        <v>0</v>
      </c>
      <c r="F984">
        <f t="shared" si="31"/>
        <v>0</v>
      </c>
    </row>
    <row r="985" spans="1:6" x14ac:dyDescent="0.3">
      <c r="A985" s="11">
        <v>5102637</v>
      </c>
      <c r="B985" s="11" t="s">
        <v>369</v>
      </c>
      <c r="C985" s="16">
        <v>-13.6587</v>
      </c>
      <c r="D985" s="16">
        <v>-57.890700000000002</v>
      </c>
      <c r="E985">
        <f t="shared" si="30"/>
        <v>0</v>
      </c>
      <c r="F985">
        <f t="shared" si="31"/>
        <v>0</v>
      </c>
    </row>
    <row r="986" spans="1:6" x14ac:dyDescent="0.3">
      <c r="A986" s="11">
        <v>2402105</v>
      </c>
      <c r="B986" s="11" t="s">
        <v>4298</v>
      </c>
      <c r="C986" s="16">
        <v>-6.2382900000000001</v>
      </c>
      <c r="D986" s="16">
        <v>-36.188800000000001</v>
      </c>
      <c r="E986">
        <f t="shared" si="30"/>
        <v>0</v>
      </c>
      <c r="F986">
        <f t="shared" si="31"/>
        <v>0</v>
      </c>
    </row>
    <row r="987" spans="1:6" x14ac:dyDescent="0.3">
      <c r="A987" s="11">
        <v>5102678</v>
      </c>
      <c r="B987" s="11" t="s">
        <v>368</v>
      </c>
      <c r="C987" s="16">
        <v>-15.545</v>
      </c>
      <c r="D987" s="16">
        <v>-55.162599999999998</v>
      </c>
      <c r="E987">
        <f t="shared" si="30"/>
        <v>0</v>
      </c>
      <c r="F987">
        <f t="shared" si="31"/>
        <v>0</v>
      </c>
    </row>
    <row r="988" spans="1:6" x14ac:dyDescent="0.3">
      <c r="A988" s="11">
        <v>3111507</v>
      </c>
      <c r="B988" s="11" t="s">
        <v>3136</v>
      </c>
      <c r="C988" s="16">
        <v>-19.691400000000002</v>
      </c>
      <c r="D988" s="16">
        <v>-46.172499999999999</v>
      </c>
      <c r="E988">
        <f t="shared" si="30"/>
        <v>0</v>
      </c>
      <c r="F988">
        <f t="shared" si="31"/>
        <v>0</v>
      </c>
    </row>
    <row r="989" spans="1:6" x14ac:dyDescent="0.3">
      <c r="A989" s="11">
        <v>5204904</v>
      </c>
      <c r="B989" s="11" t="s">
        <v>194</v>
      </c>
      <c r="C989" s="16">
        <v>-13.035</v>
      </c>
      <c r="D989" s="16">
        <v>-46.768099999999997</v>
      </c>
      <c r="E989">
        <f t="shared" si="30"/>
        <v>0</v>
      </c>
      <c r="F989">
        <f t="shared" si="31"/>
        <v>0</v>
      </c>
    </row>
    <row r="990" spans="1:6" x14ac:dyDescent="0.3">
      <c r="A990" s="11">
        <v>4304101</v>
      </c>
      <c r="B990" s="11" t="s">
        <v>892</v>
      </c>
      <c r="C990" s="16">
        <v>-28.8871</v>
      </c>
      <c r="D990" s="16">
        <v>-53.000799999999998</v>
      </c>
      <c r="E990">
        <f t="shared" si="30"/>
        <v>0</v>
      </c>
      <c r="F990">
        <f t="shared" si="31"/>
        <v>0</v>
      </c>
    </row>
    <row r="991" spans="1:6" x14ac:dyDescent="0.3">
      <c r="A991" s="11">
        <v>5102686</v>
      </c>
      <c r="B991" s="11" t="s">
        <v>367</v>
      </c>
      <c r="C991" s="16">
        <v>-13.7242</v>
      </c>
      <c r="D991" s="16">
        <v>-59.285800000000002</v>
      </c>
      <c r="E991">
        <f t="shared" si="30"/>
        <v>0</v>
      </c>
      <c r="F991">
        <f t="shared" si="31"/>
        <v>0</v>
      </c>
    </row>
    <row r="992" spans="1:6" x14ac:dyDescent="0.3">
      <c r="A992" s="11">
        <v>3509700</v>
      </c>
      <c r="B992" s="11" t="s">
        <v>2149</v>
      </c>
      <c r="C992" s="16">
        <v>-22.729600000000001</v>
      </c>
      <c r="D992" s="16">
        <v>-45.583300000000001</v>
      </c>
      <c r="E992">
        <f t="shared" si="30"/>
        <v>0</v>
      </c>
      <c r="F992">
        <f t="shared" si="31"/>
        <v>0</v>
      </c>
    </row>
    <row r="993" spans="1:6" x14ac:dyDescent="0.3">
      <c r="A993" s="11">
        <v>3301009</v>
      </c>
      <c r="B993" s="11" t="s">
        <v>5518</v>
      </c>
      <c r="C993" s="16">
        <v>-21.7622</v>
      </c>
      <c r="D993" s="16">
        <v>-41.318100000000001</v>
      </c>
      <c r="E993">
        <f t="shared" si="30"/>
        <v>0</v>
      </c>
      <c r="F993">
        <f t="shared" si="31"/>
        <v>0</v>
      </c>
    </row>
    <row r="994" spans="1:6" x14ac:dyDescent="0.3">
      <c r="A994" s="11">
        <v>3111606</v>
      </c>
      <c r="B994" s="11" t="s">
        <v>3135</v>
      </c>
      <c r="C994" s="16">
        <v>-21.236999999999998</v>
      </c>
      <c r="D994" s="16">
        <v>-45.756900000000002</v>
      </c>
      <c r="E994">
        <f t="shared" si="30"/>
        <v>0</v>
      </c>
      <c r="F994">
        <f t="shared" si="31"/>
        <v>0</v>
      </c>
    </row>
    <row r="995" spans="1:6" x14ac:dyDescent="0.3">
      <c r="A995" s="11">
        <v>1703842</v>
      </c>
      <c r="B995" s="11" t="s">
        <v>5000</v>
      </c>
      <c r="C995" s="16">
        <v>-7.98956</v>
      </c>
      <c r="D995" s="16">
        <v>-46.8645</v>
      </c>
      <c r="E995">
        <f t="shared" si="30"/>
        <v>0</v>
      </c>
      <c r="F995">
        <f t="shared" si="31"/>
        <v>0</v>
      </c>
    </row>
    <row r="996" spans="1:6" x14ac:dyDescent="0.3">
      <c r="A996" s="11">
        <v>4203600</v>
      </c>
      <c r="B996" s="11" t="s">
        <v>1199</v>
      </c>
      <c r="C996" s="16">
        <v>-27.400200000000002</v>
      </c>
      <c r="D996" s="16">
        <v>-51.227600000000002</v>
      </c>
      <c r="E996">
        <f t="shared" si="30"/>
        <v>0</v>
      </c>
      <c r="F996">
        <f t="shared" si="31"/>
        <v>0</v>
      </c>
    </row>
    <row r="997" spans="1:6" x14ac:dyDescent="0.3">
      <c r="A997" s="11">
        <v>3509809</v>
      </c>
      <c r="B997" s="11" t="s">
        <v>2148</v>
      </c>
      <c r="C997" s="16">
        <v>-22.602</v>
      </c>
      <c r="D997" s="16">
        <v>-49.998699999999999</v>
      </c>
      <c r="E997">
        <f t="shared" si="30"/>
        <v>0</v>
      </c>
      <c r="F997">
        <f t="shared" si="31"/>
        <v>0</v>
      </c>
    </row>
    <row r="998" spans="1:6" x14ac:dyDescent="0.3">
      <c r="A998" s="11">
        <v>2302701</v>
      </c>
      <c r="B998" s="11" t="s">
        <v>4457</v>
      </c>
      <c r="C998" s="16">
        <v>-7.0676100000000002</v>
      </c>
      <c r="D998" s="16">
        <v>-40.368699999999997</v>
      </c>
      <c r="E998">
        <f t="shared" si="30"/>
        <v>0</v>
      </c>
      <c r="F998">
        <f t="shared" si="31"/>
        <v>0</v>
      </c>
    </row>
    <row r="999" spans="1:6" x14ac:dyDescent="0.3">
      <c r="A999" s="11">
        <v>5204953</v>
      </c>
      <c r="B999" s="11" t="s">
        <v>193</v>
      </c>
      <c r="C999" s="16">
        <v>-14.244199999999999</v>
      </c>
      <c r="D999" s="16">
        <v>-49.652799999999999</v>
      </c>
      <c r="E999">
        <f t="shared" si="30"/>
        <v>0</v>
      </c>
      <c r="F999">
        <f t="shared" si="31"/>
        <v>0</v>
      </c>
    </row>
    <row r="1000" spans="1:6" x14ac:dyDescent="0.3">
      <c r="A1000" s="11">
        <v>2603603</v>
      </c>
      <c r="B1000" s="11" t="s">
        <v>3951</v>
      </c>
      <c r="C1000" s="16">
        <v>-7.4054500000000001</v>
      </c>
      <c r="D1000" s="16">
        <v>-35.266399999999997</v>
      </c>
      <c r="E1000">
        <f t="shared" si="30"/>
        <v>0</v>
      </c>
      <c r="F1000">
        <f t="shared" si="31"/>
        <v>0</v>
      </c>
    </row>
    <row r="1001" spans="1:6" x14ac:dyDescent="0.3">
      <c r="A1001" s="11">
        <v>3111903</v>
      </c>
      <c r="B1001" s="11" t="s">
        <v>3132</v>
      </c>
      <c r="C1001" s="16">
        <v>-21.023199999999999</v>
      </c>
      <c r="D1001" s="16">
        <v>-45.180100000000003</v>
      </c>
      <c r="E1001">
        <f t="shared" si="30"/>
        <v>0</v>
      </c>
      <c r="F1001">
        <f t="shared" si="31"/>
        <v>0</v>
      </c>
    </row>
    <row r="1002" spans="1:6" x14ac:dyDescent="0.3">
      <c r="A1002" s="11">
        <v>3111705</v>
      </c>
      <c r="B1002" s="11" t="s">
        <v>3134</v>
      </c>
      <c r="C1002" s="16">
        <v>-20.686900000000001</v>
      </c>
      <c r="D1002" s="16">
        <v>-42.616700000000002</v>
      </c>
      <c r="E1002">
        <f t="shared" si="30"/>
        <v>0</v>
      </c>
      <c r="F1002">
        <f t="shared" si="31"/>
        <v>0</v>
      </c>
    </row>
    <row r="1003" spans="1:6" x14ac:dyDescent="0.3">
      <c r="A1003" s="11">
        <v>1502152</v>
      </c>
      <c r="B1003" s="11" t="s">
        <v>5450</v>
      </c>
      <c r="C1003" s="16">
        <v>-6.4965900000000003</v>
      </c>
      <c r="D1003" s="16">
        <v>-49.877600000000001</v>
      </c>
      <c r="E1003">
        <f t="shared" si="30"/>
        <v>0</v>
      </c>
      <c r="F1003">
        <f t="shared" si="31"/>
        <v>0</v>
      </c>
    </row>
    <row r="1004" spans="1:6" x14ac:dyDescent="0.3">
      <c r="A1004" s="11">
        <v>5102694</v>
      </c>
      <c r="B1004" s="11" t="s">
        <v>366</v>
      </c>
      <c r="C1004" s="16">
        <v>-11.0556</v>
      </c>
      <c r="D1004" s="16">
        <v>-51.820900000000002</v>
      </c>
      <c r="E1004">
        <f t="shared" si="30"/>
        <v>0</v>
      </c>
      <c r="F1004">
        <f t="shared" si="31"/>
        <v>0</v>
      </c>
    </row>
    <row r="1005" spans="1:6" x14ac:dyDescent="0.3">
      <c r="A1005" s="11">
        <v>3509908</v>
      </c>
      <c r="B1005" s="11" t="s">
        <v>2147</v>
      </c>
      <c r="C1005" s="16">
        <v>-25.014399999999998</v>
      </c>
      <c r="D1005" s="16">
        <v>-47.934100000000001</v>
      </c>
      <c r="E1005">
        <f t="shared" si="30"/>
        <v>0</v>
      </c>
      <c r="F1005">
        <f t="shared" si="31"/>
        <v>0</v>
      </c>
    </row>
    <row r="1006" spans="1:6" x14ac:dyDescent="0.3">
      <c r="A1006" s="11">
        <v>2701605</v>
      </c>
      <c r="B1006" s="11" t="s">
        <v>3802</v>
      </c>
      <c r="C1006" s="16">
        <v>-9.1193200000000001</v>
      </c>
      <c r="D1006" s="16">
        <v>-37.596699999999998</v>
      </c>
      <c r="E1006">
        <f t="shared" si="30"/>
        <v>0</v>
      </c>
      <c r="F1006">
        <f t="shared" si="31"/>
        <v>0</v>
      </c>
    </row>
    <row r="1007" spans="1:6" x14ac:dyDescent="0.3">
      <c r="A1007" s="11">
        <v>2906105</v>
      </c>
      <c r="B1007" s="11" t="s">
        <v>3133</v>
      </c>
      <c r="C1007" s="16">
        <v>-13.0725</v>
      </c>
      <c r="D1007" s="16">
        <v>-44.201000000000001</v>
      </c>
      <c r="E1007">
        <f t="shared" si="30"/>
        <v>0</v>
      </c>
      <c r="F1007">
        <f t="shared" si="31"/>
        <v>0</v>
      </c>
    </row>
    <row r="1008" spans="1:6" x14ac:dyDescent="0.3">
      <c r="A1008" s="11">
        <v>3111804</v>
      </c>
      <c r="B1008" s="11" t="s">
        <v>3133</v>
      </c>
      <c r="C1008" s="16">
        <v>-18.7212</v>
      </c>
      <c r="D1008" s="16">
        <v>-49.203499999999998</v>
      </c>
      <c r="E1008">
        <f t="shared" si="30"/>
        <v>0</v>
      </c>
      <c r="F1008">
        <f t="shared" si="31"/>
        <v>0</v>
      </c>
    </row>
    <row r="1009" spans="1:6" x14ac:dyDescent="0.3">
      <c r="A1009" s="11">
        <v>2906204</v>
      </c>
      <c r="B1009" s="11" t="s">
        <v>365</v>
      </c>
      <c r="C1009" s="16">
        <v>-11.6858</v>
      </c>
      <c r="D1009" s="16">
        <v>-41.767699999999998</v>
      </c>
      <c r="E1009">
        <f t="shared" si="30"/>
        <v>0</v>
      </c>
      <c r="F1009">
        <f t="shared" si="31"/>
        <v>0</v>
      </c>
    </row>
    <row r="1010" spans="1:6" x14ac:dyDescent="0.3">
      <c r="A1010" s="11">
        <v>5102702</v>
      </c>
      <c r="B1010" s="11" t="s">
        <v>365</v>
      </c>
      <c r="C1010" s="16">
        <v>-13.551500000000001</v>
      </c>
      <c r="D1010" s="16">
        <v>-52.270499999999998</v>
      </c>
      <c r="E1010">
        <f t="shared" si="30"/>
        <v>0</v>
      </c>
      <c r="F1010">
        <f t="shared" si="31"/>
        <v>0</v>
      </c>
    </row>
    <row r="1011" spans="1:6" x14ac:dyDescent="0.3">
      <c r="A1011" s="11">
        <v>3509957</v>
      </c>
      <c r="B1011" s="11" t="s">
        <v>2146</v>
      </c>
      <c r="C1011" s="16">
        <v>-22.700299999999999</v>
      </c>
      <c r="D1011" s="16">
        <v>-45.052100000000003</v>
      </c>
      <c r="E1011">
        <f t="shared" si="30"/>
        <v>0</v>
      </c>
      <c r="F1011">
        <f t="shared" si="31"/>
        <v>0</v>
      </c>
    </row>
    <row r="1012" spans="1:6" x14ac:dyDescent="0.3">
      <c r="A1012" s="11">
        <v>2202251</v>
      </c>
      <c r="B1012" s="11" t="s">
        <v>4659</v>
      </c>
      <c r="C1012" s="16">
        <v>-7.6882099999999998</v>
      </c>
      <c r="D1012" s="16">
        <v>-43.723300000000002</v>
      </c>
      <c r="E1012">
        <f t="shared" si="30"/>
        <v>0</v>
      </c>
      <c r="F1012">
        <f t="shared" si="31"/>
        <v>0</v>
      </c>
    </row>
    <row r="1013" spans="1:6" x14ac:dyDescent="0.3">
      <c r="A1013" s="11">
        <v>2906303</v>
      </c>
      <c r="B1013" s="11" t="s">
        <v>3579</v>
      </c>
      <c r="C1013" s="16">
        <v>-15.6722</v>
      </c>
      <c r="D1013" s="16">
        <v>-38.953600000000002</v>
      </c>
      <c r="E1013">
        <f t="shared" si="30"/>
        <v>0</v>
      </c>
      <c r="F1013">
        <f t="shared" si="31"/>
        <v>0</v>
      </c>
    </row>
    <row r="1014" spans="1:6" x14ac:dyDescent="0.3">
      <c r="A1014" s="11">
        <v>2906402</v>
      </c>
      <c r="B1014" s="11" t="s">
        <v>3578</v>
      </c>
      <c r="C1014" s="16">
        <v>-11.8049</v>
      </c>
      <c r="D1014" s="16">
        <v>-39.1203</v>
      </c>
      <c r="E1014">
        <f t="shared" si="30"/>
        <v>0</v>
      </c>
      <c r="F1014">
        <f t="shared" si="31"/>
        <v>0</v>
      </c>
    </row>
    <row r="1015" spans="1:6" x14ac:dyDescent="0.3">
      <c r="A1015" s="11">
        <v>2906501</v>
      </c>
      <c r="B1015" s="11" t="s">
        <v>3131</v>
      </c>
      <c r="C1015" s="16">
        <v>-12.6716</v>
      </c>
      <c r="D1015" s="16">
        <v>-38.547199999999997</v>
      </c>
      <c r="E1015">
        <f t="shared" si="30"/>
        <v>0</v>
      </c>
      <c r="F1015">
        <f t="shared" si="31"/>
        <v>0</v>
      </c>
    </row>
    <row r="1016" spans="1:6" x14ac:dyDescent="0.3">
      <c r="A1016" s="11">
        <v>3112000</v>
      </c>
      <c r="B1016" s="11" t="s">
        <v>3131</v>
      </c>
      <c r="C1016" s="16">
        <v>-20.769200000000001</v>
      </c>
      <c r="D1016" s="16">
        <v>-45.276499999999999</v>
      </c>
      <c r="E1016">
        <f t="shared" si="30"/>
        <v>0</v>
      </c>
      <c r="F1016">
        <f t="shared" si="31"/>
        <v>0</v>
      </c>
    </row>
    <row r="1017" spans="1:6" x14ac:dyDescent="0.3">
      <c r="A1017" s="11">
        <v>1100809</v>
      </c>
      <c r="B1017" s="11" t="s">
        <v>5289</v>
      </c>
      <c r="C1017" s="16">
        <v>-8.7906999999999993</v>
      </c>
      <c r="D1017" s="16">
        <v>-63.700499999999998</v>
      </c>
      <c r="E1017">
        <f t="shared" si="30"/>
        <v>0</v>
      </c>
      <c r="F1017">
        <f t="shared" si="31"/>
        <v>0</v>
      </c>
    </row>
    <row r="1018" spans="1:6" x14ac:dyDescent="0.3">
      <c r="A1018" s="11">
        <v>4304200</v>
      </c>
      <c r="B1018" s="11" t="s">
        <v>891</v>
      </c>
      <c r="C1018" s="16">
        <v>-29.668399999999998</v>
      </c>
      <c r="D1018" s="16">
        <v>-52.789499999999997</v>
      </c>
      <c r="E1018">
        <f t="shared" si="30"/>
        <v>0</v>
      </c>
      <c r="F1018">
        <f t="shared" si="31"/>
        <v>0</v>
      </c>
    </row>
    <row r="1019" spans="1:6" x14ac:dyDescent="0.3">
      <c r="A1019" s="11">
        <v>2906600</v>
      </c>
      <c r="B1019" s="11" t="s">
        <v>3577</v>
      </c>
      <c r="C1019" s="16">
        <v>-14.409700000000001</v>
      </c>
      <c r="D1019" s="16">
        <v>-42.866700000000002</v>
      </c>
      <c r="E1019">
        <f t="shared" si="30"/>
        <v>0</v>
      </c>
      <c r="F1019">
        <f t="shared" si="31"/>
        <v>0</v>
      </c>
    </row>
    <row r="1020" spans="1:6" x14ac:dyDescent="0.3">
      <c r="A1020" s="11">
        <v>4104402</v>
      </c>
      <c r="B1020" s="11" t="s">
        <v>1576</v>
      </c>
      <c r="C1020" s="16">
        <v>-24.564900000000002</v>
      </c>
      <c r="D1020" s="16">
        <v>-51.337200000000003</v>
      </c>
      <c r="E1020">
        <f t="shared" si="30"/>
        <v>0</v>
      </c>
      <c r="F1020">
        <f t="shared" si="31"/>
        <v>0</v>
      </c>
    </row>
    <row r="1021" spans="1:6" x14ac:dyDescent="0.3">
      <c r="A1021" s="11">
        <v>4304309</v>
      </c>
      <c r="B1021" s="11" t="s">
        <v>890</v>
      </c>
      <c r="C1021" s="16">
        <v>-27.951499999999999</v>
      </c>
      <c r="D1021" s="16">
        <v>-54.7517</v>
      </c>
      <c r="E1021">
        <f t="shared" si="30"/>
        <v>0</v>
      </c>
      <c r="F1021">
        <f t="shared" si="31"/>
        <v>0</v>
      </c>
    </row>
    <row r="1022" spans="1:6" x14ac:dyDescent="0.3">
      <c r="A1022" s="11">
        <v>2102606</v>
      </c>
      <c r="B1022" s="11" t="s">
        <v>4856</v>
      </c>
      <c r="C1022" s="16">
        <v>-1.43265</v>
      </c>
      <c r="D1022" s="16">
        <v>-45.716099999999997</v>
      </c>
      <c r="E1022">
        <f t="shared" si="30"/>
        <v>0</v>
      </c>
      <c r="F1022">
        <f t="shared" si="31"/>
        <v>0</v>
      </c>
    </row>
    <row r="1023" spans="1:6" x14ac:dyDescent="0.3">
      <c r="A1023" s="11">
        <v>3510005</v>
      </c>
      <c r="B1023" s="11" t="s">
        <v>2145</v>
      </c>
      <c r="C1023" s="16">
        <v>-22.7471</v>
      </c>
      <c r="D1023" s="16">
        <v>-50.387300000000003</v>
      </c>
      <c r="E1023">
        <f t="shared" si="30"/>
        <v>0</v>
      </c>
      <c r="F1023">
        <f t="shared" si="31"/>
        <v>0</v>
      </c>
    </row>
    <row r="1024" spans="1:6" x14ac:dyDescent="0.3">
      <c r="A1024" s="11">
        <v>3510104</v>
      </c>
      <c r="B1024" s="11" t="s">
        <v>2144</v>
      </c>
      <c r="C1024" s="16">
        <v>-21.327500000000001</v>
      </c>
      <c r="D1024" s="16">
        <v>-48.6327</v>
      </c>
      <c r="E1024">
        <f t="shared" si="30"/>
        <v>0</v>
      </c>
      <c r="F1024">
        <f t="shared" si="31"/>
        <v>0</v>
      </c>
    </row>
    <row r="1025" spans="1:6" x14ac:dyDescent="0.3">
      <c r="A1025" s="11">
        <v>2906709</v>
      </c>
      <c r="B1025" s="11" t="s">
        <v>3576</v>
      </c>
      <c r="C1025" s="16">
        <v>-15.4993</v>
      </c>
      <c r="D1025" s="16">
        <v>-41.241399999999999</v>
      </c>
      <c r="E1025">
        <f t="shared" si="30"/>
        <v>0</v>
      </c>
      <c r="F1025">
        <f t="shared" si="31"/>
        <v>0</v>
      </c>
    </row>
    <row r="1026" spans="1:6" x14ac:dyDescent="0.3">
      <c r="A1026" s="11">
        <v>4304358</v>
      </c>
      <c r="B1026" s="11" t="s">
        <v>889</v>
      </c>
      <c r="C1026" s="16">
        <v>-31.551600000000001</v>
      </c>
      <c r="D1026" s="16">
        <v>-53.677300000000002</v>
      </c>
      <c r="E1026">
        <f t="shared" si="30"/>
        <v>0</v>
      </c>
      <c r="F1026">
        <f t="shared" si="31"/>
        <v>0</v>
      </c>
    </row>
    <row r="1027" spans="1:6" x14ac:dyDescent="0.3">
      <c r="A1027" s="11">
        <v>4104428</v>
      </c>
      <c r="B1027" s="11" t="s">
        <v>1575</v>
      </c>
      <c r="C1027" s="16">
        <v>-25.575800000000001</v>
      </c>
      <c r="D1027" s="16">
        <v>-52.040900000000001</v>
      </c>
      <c r="E1027">
        <f t="shared" ref="E1027:E1090" si="32">IF((C1027&lt;-80),"erro",0)</f>
        <v>0</v>
      </c>
      <c r="F1027">
        <f t="shared" ref="F1027:F1090" si="33">IF((D1027&lt;-80),"erro",0)</f>
        <v>0</v>
      </c>
    </row>
    <row r="1028" spans="1:6" x14ac:dyDescent="0.3">
      <c r="A1028" s="11">
        <v>4304408</v>
      </c>
      <c r="B1028" s="11" t="s">
        <v>888</v>
      </c>
      <c r="C1028" s="16">
        <v>-29.356000000000002</v>
      </c>
      <c r="D1028" s="16">
        <v>-50.811900000000001</v>
      </c>
      <c r="E1028">
        <f t="shared" si="32"/>
        <v>0</v>
      </c>
      <c r="F1028">
        <f t="shared" si="33"/>
        <v>0</v>
      </c>
    </row>
    <row r="1029" spans="1:6" x14ac:dyDescent="0.3">
      <c r="A1029" s="11">
        <v>4203709</v>
      </c>
      <c r="B1029" s="11" t="s">
        <v>1198</v>
      </c>
      <c r="C1029" s="16">
        <v>-27.261600000000001</v>
      </c>
      <c r="D1029" s="16">
        <v>-48.765799999999999</v>
      </c>
      <c r="E1029">
        <f t="shared" si="32"/>
        <v>0</v>
      </c>
      <c r="F1029">
        <f t="shared" si="33"/>
        <v>0</v>
      </c>
    </row>
    <row r="1030" spans="1:6" x14ac:dyDescent="0.3">
      <c r="A1030" s="11">
        <v>2402204</v>
      </c>
      <c r="B1030" s="11" t="s">
        <v>4297</v>
      </c>
      <c r="C1030" s="16">
        <v>-6.3719299999999999</v>
      </c>
      <c r="D1030" s="16">
        <v>-35.128100000000003</v>
      </c>
      <c r="E1030">
        <f t="shared" si="32"/>
        <v>0</v>
      </c>
      <c r="F1030">
        <f t="shared" si="33"/>
        <v>0</v>
      </c>
    </row>
    <row r="1031" spans="1:6" x14ac:dyDescent="0.3">
      <c r="A1031" s="11">
        <v>4304507</v>
      </c>
      <c r="B1031" s="11" t="s">
        <v>887</v>
      </c>
      <c r="C1031" s="16">
        <v>-31.396000000000001</v>
      </c>
      <c r="D1031" s="16">
        <v>-52.6783</v>
      </c>
      <c r="E1031">
        <f t="shared" si="32"/>
        <v>0</v>
      </c>
      <c r="F1031">
        <f t="shared" si="33"/>
        <v>0</v>
      </c>
    </row>
    <row r="1032" spans="1:6" x14ac:dyDescent="0.3">
      <c r="A1032" s="11">
        <v>2801108</v>
      </c>
      <c r="B1032" s="11" t="s">
        <v>3713</v>
      </c>
      <c r="C1032" s="16">
        <v>-10.1365</v>
      </c>
      <c r="D1032" s="16">
        <v>-36.980600000000003</v>
      </c>
      <c r="E1032">
        <f t="shared" si="32"/>
        <v>0</v>
      </c>
      <c r="F1032">
        <f t="shared" si="33"/>
        <v>0</v>
      </c>
    </row>
    <row r="1033" spans="1:6" x14ac:dyDescent="0.3">
      <c r="A1033" s="11">
        <v>2603702</v>
      </c>
      <c r="B1033" s="11" t="s">
        <v>3950</v>
      </c>
      <c r="C1033" s="16">
        <v>-8.8765199999999993</v>
      </c>
      <c r="D1033" s="16">
        <v>-36.197899999999997</v>
      </c>
      <c r="E1033">
        <f t="shared" si="32"/>
        <v>0</v>
      </c>
      <c r="F1033">
        <f t="shared" si="33"/>
        <v>0</v>
      </c>
    </row>
    <row r="1034" spans="1:6" x14ac:dyDescent="0.3">
      <c r="A1034" s="11">
        <v>2302800</v>
      </c>
      <c r="B1034" s="11" t="s">
        <v>4456</v>
      </c>
      <c r="C1034" s="16">
        <v>-4.3516199999999996</v>
      </c>
      <c r="D1034" s="16">
        <v>-39.3155</v>
      </c>
      <c r="E1034">
        <f t="shared" si="32"/>
        <v>0</v>
      </c>
      <c r="F1034">
        <f t="shared" si="33"/>
        <v>0</v>
      </c>
    </row>
    <row r="1035" spans="1:6" x14ac:dyDescent="0.3">
      <c r="A1035" s="11">
        <v>2801207</v>
      </c>
      <c r="B1035" s="11" t="s">
        <v>3712</v>
      </c>
      <c r="C1035" s="16">
        <v>-9.6488200000000006</v>
      </c>
      <c r="D1035" s="16">
        <v>-37.792299999999997</v>
      </c>
      <c r="E1035">
        <f t="shared" si="32"/>
        <v>0</v>
      </c>
      <c r="F1035">
        <f t="shared" si="33"/>
        <v>0</v>
      </c>
    </row>
    <row r="1036" spans="1:6" x14ac:dyDescent="0.3">
      <c r="A1036" s="11">
        <v>3510153</v>
      </c>
      <c r="B1036" s="11" t="s">
        <v>2143</v>
      </c>
      <c r="C1036" s="16">
        <v>-23.004000000000001</v>
      </c>
      <c r="D1036" s="16">
        <v>-49.783900000000003</v>
      </c>
      <c r="E1036">
        <f t="shared" si="32"/>
        <v>0</v>
      </c>
      <c r="F1036">
        <f t="shared" si="33"/>
        <v>0</v>
      </c>
    </row>
    <row r="1037" spans="1:6" x14ac:dyDescent="0.3">
      <c r="A1037" s="11">
        <v>4304606</v>
      </c>
      <c r="B1037" s="11" t="s">
        <v>886</v>
      </c>
      <c r="C1037" s="16">
        <v>-29.912800000000001</v>
      </c>
      <c r="D1037" s="16">
        <v>-51.185699999999997</v>
      </c>
      <c r="E1037">
        <f t="shared" si="32"/>
        <v>0</v>
      </c>
      <c r="F1037">
        <f t="shared" si="33"/>
        <v>0</v>
      </c>
    </row>
    <row r="1038" spans="1:6" x14ac:dyDescent="0.3">
      <c r="A1038" s="11">
        <v>4203808</v>
      </c>
      <c r="B1038" s="11" t="s">
        <v>1197</v>
      </c>
      <c r="C1038" s="16">
        <v>-26.176600000000001</v>
      </c>
      <c r="D1038" s="16">
        <v>-50.395000000000003</v>
      </c>
      <c r="E1038">
        <f t="shared" si="32"/>
        <v>0</v>
      </c>
      <c r="F1038">
        <f t="shared" si="33"/>
        <v>0</v>
      </c>
    </row>
    <row r="1039" spans="1:6" x14ac:dyDescent="0.3">
      <c r="A1039" s="11">
        <v>2906808</v>
      </c>
      <c r="B1039" s="11" t="s">
        <v>3575</v>
      </c>
      <c r="C1039" s="16">
        <v>-10.6647</v>
      </c>
      <c r="D1039" s="16">
        <v>-39.494399999999999</v>
      </c>
      <c r="E1039">
        <f t="shared" si="32"/>
        <v>0</v>
      </c>
      <c r="F1039">
        <f t="shared" si="33"/>
        <v>0</v>
      </c>
    </row>
    <row r="1040" spans="1:6" x14ac:dyDescent="0.3">
      <c r="A1040" s="11">
        <v>1400175</v>
      </c>
      <c r="B1040" s="11" t="s">
        <v>5187</v>
      </c>
      <c r="C1040" s="16">
        <v>2.6099399999999999</v>
      </c>
      <c r="D1040" s="16">
        <v>-60.605800000000002</v>
      </c>
      <c r="E1040">
        <f t="shared" si="32"/>
        <v>0</v>
      </c>
      <c r="F1040">
        <f t="shared" si="33"/>
        <v>0</v>
      </c>
    </row>
    <row r="1041" spans="1:6" x14ac:dyDescent="0.3">
      <c r="A1041" s="11">
        <v>3301108</v>
      </c>
      <c r="B1041" s="11" t="s">
        <v>1574</v>
      </c>
      <c r="C1041" s="16">
        <v>-21.979700000000001</v>
      </c>
      <c r="D1041" s="16">
        <v>-42.366399999999999</v>
      </c>
      <c r="E1041">
        <f t="shared" si="32"/>
        <v>0</v>
      </c>
      <c r="F1041">
        <f t="shared" si="33"/>
        <v>0</v>
      </c>
    </row>
    <row r="1042" spans="1:6" x14ac:dyDescent="0.3">
      <c r="A1042" s="11">
        <v>4104451</v>
      </c>
      <c r="B1042" s="11" t="s">
        <v>1574</v>
      </c>
      <c r="C1042" s="16">
        <v>-25.3734</v>
      </c>
      <c r="D1042" s="16">
        <v>-52.119799999999998</v>
      </c>
      <c r="E1042">
        <f t="shared" si="32"/>
        <v>0</v>
      </c>
      <c r="F1042">
        <f t="shared" si="33"/>
        <v>0</v>
      </c>
    </row>
    <row r="1043" spans="1:6" x14ac:dyDescent="0.3">
      <c r="A1043" s="11">
        <v>3112059</v>
      </c>
      <c r="B1043" s="11" t="s">
        <v>1574</v>
      </c>
      <c r="C1043" s="16">
        <v>-18.524799999999999</v>
      </c>
      <c r="D1043" s="16">
        <v>-42.622300000000003</v>
      </c>
      <c r="E1043">
        <f t="shared" si="32"/>
        <v>0</v>
      </c>
      <c r="F1043">
        <f t="shared" si="33"/>
        <v>0</v>
      </c>
    </row>
    <row r="1044" spans="1:6" x14ac:dyDescent="0.3">
      <c r="A1044" s="11">
        <v>2102705</v>
      </c>
      <c r="B1044" s="11" t="s">
        <v>4855</v>
      </c>
      <c r="C1044" s="16">
        <v>-3.6375700000000002</v>
      </c>
      <c r="D1044" s="16">
        <v>-44.383000000000003</v>
      </c>
      <c r="E1044">
        <f t="shared" si="32"/>
        <v>0</v>
      </c>
      <c r="F1044">
        <f t="shared" si="33"/>
        <v>0</v>
      </c>
    </row>
    <row r="1045" spans="1:6" x14ac:dyDescent="0.3">
      <c r="A1045" s="11">
        <v>2202307</v>
      </c>
      <c r="B1045" s="11" t="s">
        <v>4658</v>
      </c>
      <c r="C1045" s="16">
        <v>-8.1111000000000004</v>
      </c>
      <c r="D1045" s="16">
        <v>-42.951700000000002</v>
      </c>
      <c r="E1045">
        <f t="shared" si="32"/>
        <v>0</v>
      </c>
      <c r="F1045">
        <f t="shared" si="33"/>
        <v>0</v>
      </c>
    </row>
    <row r="1046" spans="1:6" x14ac:dyDescent="0.3">
      <c r="A1046" s="11">
        <v>2906824</v>
      </c>
      <c r="B1046" s="11" t="s">
        <v>3574</v>
      </c>
      <c r="C1046" s="16">
        <v>-9.9001400000000004</v>
      </c>
      <c r="D1046" s="16">
        <v>-39.147100000000002</v>
      </c>
      <c r="E1046">
        <f t="shared" si="32"/>
        <v>0</v>
      </c>
      <c r="F1046">
        <f t="shared" si="33"/>
        <v>0</v>
      </c>
    </row>
    <row r="1047" spans="1:6" x14ac:dyDescent="0.3">
      <c r="A1047" s="11">
        <v>4304614</v>
      </c>
      <c r="B1047" s="11" t="s">
        <v>885</v>
      </c>
      <c r="C1047" s="16">
        <v>-29.327100000000002</v>
      </c>
      <c r="D1047" s="16">
        <v>-52.237400000000001</v>
      </c>
      <c r="E1047">
        <f t="shared" si="32"/>
        <v>0</v>
      </c>
      <c r="F1047">
        <f t="shared" si="33"/>
        <v>0</v>
      </c>
    </row>
    <row r="1048" spans="1:6" x14ac:dyDescent="0.3">
      <c r="A1048" s="11">
        <v>1300904</v>
      </c>
      <c r="B1048" s="11" t="s">
        <v>5232</v>
      </c>
      <c r="C1048" s="16">
        <v>-6.5258200000000004</v>
      </c>
      <c r="D1048" s="16">
        <v>-64.395300000000006</v>
      </c>
      <c r="E1048">
        <f t="shared" si="32"/>
        <v>0</v>
      </c>
      <c r="F1048">
        <f t="shared" si="33"/>
        <v>0</v>
      </c>
    </row>
    <row r="1049" spans="1:6" x14ac:dyDescent="0.3">
      <c r="A1049" s="11">
        <v>1502202</v>
      </c>
      <c r="B1049" s="11" t="s">
        <v>1573</v>
      </c>
      <c r="C1049" s="16">
        <v>-1.20529</v>
      </c>
      <c r="D1049" s="16">
        <v>-47.177799999999998</v>
      </c>
      <c r="E1049">
        <f t="shared" si="32"/>
        <v>0</v>
      </c>
      <c r="F1049">
        <f t="shared" si="33"/>
        <v>0</v>
      </c>
    </row>
    <row r="1050" spans="1:6" x14ac:dyDescent="0.3">
      <c r="A1050" s="11">
        <v>4104501</v>
      </c>
      <c r="B1050" s="11" t="s">
        <v>1573</v>
      </c>
      <c r="C1050" s="16">
        <v>-25.6691</v>
      </c>
      <c r="D1050" s="16">
        <v>-53.805500000000002</v>
      </c>
      <c r="E1050">
        <f t="shared" si="32"/>
        <v>0</v>
      </c>
      <c r="F1050">
        <f t="shared" si="33"/>
        <v>0</v>
      </c>
    </row>
    <row r="1051" spans="1:6" x14ac:dyDescent="0.3">
      <c r="A1051" s="11">
        <v>4203253</v>
      </c>
      <c r="B1051" s="11" t="s">
        <v>1203</v>
      </c>
      <c r="C1051" s="16">
        <v>-27.9389</v>
      </c>
      <c r="D1051" s="16">
        <v>-50.509799999999998</v>
      </c>
      <c r="E1051">
        <f t="shared" si="32"/>
        <v>0</v>
      </c>
      <c r="F1051">
        <f t="shared" si="33"/>
        <v>0</v>
      </c>
    </row>
    <row r="1052" spans="1:6" x14ac:dyDescent="0.3">
      <c r="A1052" s="11">
        <v>3510203</v>
      </c>
      <c r="B1052" s="11" t="s">
        <v>2142</v>
      </c>
      <c r="C1052" s="16">
        <v>-24.011299999999999</v>
      </c>
      <c r="D1052" s="16">
        <v>-48.348199999999999</v>
      </c>
      <c r="E1052">
        <f t="shared" si="32"/>
        <v>0</v>
      </c>
      <c r="F1052">
        <f t="shared" si="33"/>
        <v>0</v>
      </c>
    </row>
    <row r="1053" spans="1:6" x14ac:dyDescent="0.3">
      <c r="A1053" s="11">
        <v>4304622</v>
      </c>
      <c r="B1053" s="11" t="s">
        <v>884</v>
      </c>
      <c r="C1053" s="16">
        <v>-28.125399999999999</v>
      </c>
      <c r="D1053" s="16">
        <v>-51.396099999999997</v>
      </c>
      <c r="E1053">
        <f t="shared" si="32"/>
        <v>0</v>
      </c>
      <c r="F1053">
        <f t="shared" si="33"/>
        <v>0</v>
      </c>
    </row>
    <row r="1054" spans="1:6" x14ac:dyDescent="0.3">
      <c r="A1054" s="11">
        <v>4304630</v>
      </c>
      <c r="B1054" s="11" t="s">
        <v>883</v>
      </c>
      <c r="C1054" s="16">
        <v>-29.764199999999999</v>
      </c>
      <c r="D1054" s="16">
        <v>-50.028199999999998</v>
      </c>
      <c r="E1054">
        <f t="shared" si="32"/>
        <v>0</v>
      </c>
      <c r="F1054">
        <f t="shared" si="33"/>
        <v>0</v>
      </c>
    </row>
    <row r="1055" spans="1:6" x14ac:dyDescent="0.3">
      <c r="A1055" s="11">
        <v>4304655</v>
      </c>
      <c r="B1055" s="11" t="s">
        <v>882</v>
      </c>
      <c r="C1055" s="16">
        <v>-28.9312</v>
      </c>
      <c r="D1055" s="16">
        <v>-54.555799999999998</v>
      </c>
      <c r="E1055">
        <f t="shared" si="32"/>
        <v>0</v>
      </c>
      <c r="F1055">
        <f t="shared" si="33"/>
        <v>0</v>
      </c>
    </row>
    <row r="1056" spans="1:6" x14ac:dyDescent="0.3">
      <c r="A1056" s="11">
        <v>4304663</v>
      </c>
      <c r="B1056" s="11" t="s">
        <v>881</v>
      </c>
      <c r="C1056" s="16">
        <v>-31.756499999999999</v>
      </c>
      <c r="D1056" s="16">
        <v>-52.488900000000001</v>
      </c>
      <c r="E1056">
        <f t="shared" si="32"/>
        <v>0</v>
      </c>
      <c r="F1056">
        <f t="shared" si="33"/>
        <v>0</v>
      </c>
    </row>
    <row r="1057" spans="1:6" x14ac:dyDescent="0.3">
      <c r="A1057" s="11">
        <v>3112109</v>
      </c>
      <c r="B1057" s="11" t="s">
        <v>3130</v>
      </c>
      <c r="C1057" s="16">
        <v>-20.5289</v>
      </c>
      <c r="D1057" s="16">
        <v>-41.906100000000002</v>
      </c>
      <c r="E1057">
        <f t="shared" si="32"/>
        <v>0</v>
      </c>
      <c r="F1057">
        <f t="shared" si="33"/>
        <v>0</v>
      </c>
    </row>
    <row r="1058" spans="1:6" x14ac:dyDescent="0.3">
      <c r="A1058" s="11">
        <v>2701704</v>
      </c>
      <c r="B1058" s="11" t="s">
        <v>3711</v>
      </c>
      <c r="C1058" s="16">
        <v>-9.4150399999999994</v>
      </c>
      <c r="D1058" s="16">
        <v>-36.082599999999999</v>
      </c>
      <c r="E1058">
        <f t="shared" si="32"/>
        <v>0</v>
      </c>
      <c r="F1058">
        <f t="shared" si="33"/>
        <v>0</v>
      </c>
    </row>
    <row r="1059" spans="1:6" x14ac:dyDescent="0.3">
      <c r="A1059" s="11">
        <v>2801306</v>
      </c>
      <c r="B1059" s="11" t="s">
        <v>3711</v>
      </c>
      <c r="C1059" s="16">
        <v>-10.5069</v>
      </c>
      <c r="D1059" s="16">
        <v>-37.062800000000003</v>
      </c>
      <c r="E1059">
        <f t="shared" si="32"/>
        <v>0</v>
      </c>
      <c r="F1059">
        <f t="shared" si="33"/>
        <v>0</v>
      </c>
    </row>
    <row r="1060" spans="1:6" x14ac:dyDescent="0.3">
      <c r="A1060" s="11">
        <v>4304689</v>
      </c>
      <c r="B1060" s="11" t="s">
        <v>879</v>
      </c>
      <c r="C1060" s="16">
        <v>-29.696100000000001</v>
      </c>
      <c r="D1060" s="16">
        <v>-51.328000000000003</v>
      </c>
      <c r="E1060">
        <f t="shared" si="32"/>
        <v>0</v>
      </c>
      <c r="F1060">
        <f t="shared" si="33"/>
        <v>0</v>
      </c>
    </row>
    <row r="1061" spans="1:6" x14ac:dyDescent="0.3">
      <c r="A1061" s="11">
        <v>3510302</v>
      </c>
      <c r="B1061" s="11" t="s">
        <v>2141</v>
      </c>
      <c r="C1061" s="16">
        <v>-23.468499999999999</v>
      </c>
      <c r="D1061" s="16">
        <v>-47.738799999999998</v>
      </c>
      <c r="E1061">
        <f t="shared" si="32"/>
        <v>0</v>
      </c>
      <c r="F1061">
        <f t="shared" si="33"/>
        <v>0</v>
      </c>
    </row>
    <row r="1062" spans="1:6" x14ac:dyDescent="0.3">
      <c r="A1062" s="11">
        <v>2906857</v>
      </c>
      <c r="B1062" s="11" t="s">
        <v>3573</v>
      </c>
      <c r="C1062" s="16">
        <v>-11.665800000000001</v>
      </c>
      <c r="D1062" s="16">
        <v>-39.834899999999998</v>
      </c>
      <c r="E1062">
        <f t="shared" si="32"/>
        <v>0</v>
      </c>
      <c r="F1062">
        <f t="shared" si="33"/>
        <v>0</v>
      </c>
    </row>
    <row r="1063" spans="1:6" x14ac:dyDescent="0.3">
      <c r="A1063" s="11">
        <v>3112208</v>
      </c>
      <c r="B1063" s="11" t="s">
        <v>3129</v>
      </c>
      <c r="C1063" s="16">
        <v>-20.917899999999999</v>
      </c>
      <c r="D1063" s="16">
        <v>-43.622</v>
      </c>
      <c r="E1063">
        <f t="shared" si="32"/>
        <v>0</v>
      </c>
      <c r="F1063">
        <f t="shared" si="33"/>
        <v>0</v>
      </c>
    </row>
    <row r="1064" spans="1:6" x14ac:dyDescent="0.3">
      <c r="A1064" s="11">
        <v>3112307</v>
      </c>
      <c r="B1064" s="11" t="s">
        <v>3128</v>
      </c>
      <c r="C1064" s="16">
        <v>-17.688800000000001</v>
      </c>
      <c r="D1064" s="16">
        <v>-42.514699999999998</v>
      </c>
      <c r="E1064">
        <f t="shared" si="32"/>
        <v>0</v>
      </c>
      <c r="F1064">
        <f t="shared" si="33"/>
        <v>0</v>
      </c>
    </row>
    <row r="1065" spans="1:6" x14ac:dyDescent="0.3">
      <c r="A1065" s="11">
        <v>3112406</v>
      </c>
      <c r="B1065" s="11" t="s">
        <v>3127</v>
      </c>
      <c r="C1065" s="16">
        <v>-20.616299999999999</v>
      </c>
      <c r="D1065" s="16">
        <v>-47.057099999999998</v>
      </c>
      <c r="E1065">
        <f t="shared" si="32"/>
        <v>0</v>
      </c>
      <c r="F1065">
        <f t="shared" si="33"/>
        <v>0</v>
      </c>
    </row>
    <row r="1066" spans="1:6" x14ac:dyDescent="0.3">
      <c r="A1066" s="11">
        <v>2504033</v>
      </c>
      <c r="B1066" s="11" t="s">
        <v>4135</v>
      </c>
      <c r="C1066" s="16">
        <v>-6.9162400000000002</v>
      </c>
      <c r="D1066" s="16">
        <v>-35.167299999999997</v>
      </c>
      <c r="E1066">
        <f t="shared" si="32"/>
        <v>0</v>
      </c>
      <c r="F1066">
        <f t="shared" si="33"/>
        <v>0</v>
      </c>
    </row>
    <row r="1067" spans="1:6" x14ac:dyDescent="0.3">
      <c r="A1067" s="11">
        <v>3112505</v>
      </c>
      <c r="B1067" s="11" t="s">
        <v>3126</v>
      </c>
      <c r="C1067" s="16">
        <v>-19.5471</v>
      </c>
      <c r="D1067" s="16">
        <v>-44.130400000000002</v>
      </c>
      <c r="E1067">
        <f t="shared" si="32"/>
        <v>0</v>
      </c>
      <c r="F1067">
        <f t="shared" si="33"/>
        <v>0</v>
      </c>
    </row>
    <row r="1068" spans="1:6" x14ac:dyDescent="0.3">
      <c r="A1068" s="11">
        <v>2906873</v>
      </c>
      <c r="B1068" s="11" t="s">
        <v>3572</v>
      </c>
      <c r="C1068" s="16">
        <v>-11.3797</v>
      </c>
      <c r="D1068" s="16">
        <v>-40.008899999999997</v>
      </c>
      <c r="E1068">
        <f t="shared" si="32"/>
        <v>0</v>
      </c>
      <c r="F1068">
        <f t="shared" si="33"/>
        <v>0</v>
      </c>
    </row>
    <row r="1069" spans="1:6" x14ac:dyDescent="0.3">
      <c r="A1069" s="11">
        <v>3112604</v>
      </c>
      <c r="B1069" s="11" t="s">
        <v>3125</v>
      </c>
      <c r="C1069" s="16">
        <v>-18.686199999999999</v>
      </c>
      <c r="D1069" s="16">
        <v>-49.570599999999999</v>
      </c>
      <c r="E1069">
        <f t="shared" si="32"/>
        <v>0</v>
      </c>
      <c r="F1069">
        <f t="shared" si="33"/>
        <v>0</v>
      </c>
    </row>
    <row r="1070" spans="1:6" x14ac:dyDescent="0.3">
      <c r="A1070" s="11">
        <v>4203907</v>
      </c>
      <c r="B1070" s="11" t="s">
        <v>1196</v>
      </c>
      <c r="C1070" s="16">
        <v>-27.347300000000001</v>
      </c>
      <c r="D1070" s="16">
        <v>-51.605699999999999</v>
      </c>
      <c r="E1070">
        <f t="shared" si="32"/>
        <v>0</v>
      </c>
      <c r="F1070">
        <f t="shared" si="33"/>
        <v>0</v>
      </c>
    </row>
    <row r="1071" spans="1:6" x14ac:dyDescent="0.3">
      <c r="A1071" s="11">
        <v>2102754</v>
      </c>
      <c r="B1071" s="11" t="s">
        <v>4854</v>
      </c>
      <c r="C1071" s="16">
        <v>-4.7236000000000002</v>
      </c>
      <c r="D1071" s="16">
        <v>-44.328000000000003</v>
      </c>
      <c r="E1071">
        <f t="shared" si="32"/>
        <v>0</v>
      </c>
      <c r="F1071">
        <f t="shared" si="33"/>
        <v>0</v>
      </c>
    </row>
    <row r="1072" spans="1:6" x14ac:dyDescent="0.3">
      <c r="A1072" s="11">
        <v>2302909</v>
      </c>
      <c r="B1072" s="11" t="s">
        <v>4455</v>
      </c>
      <c r="C1072" s="16">
        <v>-4.4556899999999997</v>
      </c>
      <c r="D1072" s="16">
        <v>-38.904800000000002</v>
      </c>
      <c r="E1072">
        <f t="shared" si="32"/>
        <v>0</v>
      </c>
      <c r="F1072">
        <f t="shared" si="33"/>
        <v>0</v>
      </c>
    </row>
    <row r="1073" spans="1:6" x14ac:dyDescent="0.3">
      <c r="A1073" s="11">
        <v>4304697</v>
      </c>
      <c r="B1073" s="11" t="s">
        <v>878</v>
      </c>
      <c r="C1073" s="16">
        <v>-29.267399999999999</v>
      </c>
      <c r="D1073" s="16">
        <v>-51.985300000000002</v>
      </c>
      <c r="E1073">
        <f t="shared" si="32"/>
        <v>0</v>
      </c>
      <c r="F1073">
        <f t="shared" si="33"/>
        <v>0</v>
      </c>
    </row>
    <row r="1074" spans="1:6" x14ac:dyDescent="0.3">
      <c r="A1074" s="11">
        <v>3112653</v>
      </c>
      <c r="B1074" s="11" t="s">
        <v>3124</v>
      </c>
      <c r="C1074" s="16">
        <v>-19.0748</v>
      </c>
      <c r="D1074" s="16">
        <v>-41.861400000000003</v>
      </c>
      <c r="E1074">
        <f t="shared" si="32"/>
        <v>0</v>
      </c>
      <c r="F1074">
        <f t="shared" si="33"/>
        <v>0</v>
      </c>
    </row>
    <row r="1075" spans="1:6" x14ac:dyDescent="0.3">
      <c r="A1075" s="11">
        <v>2202406</v>
      </c>
      <c r="B1075" s="11" t="s">
        <v>4657</v>
      </c>
      <c r="C1075" s="16">
        <v>-4.4569999999999999</v>
      </c>
      <c r="D1075" s="16">
        <v>-41.944000000000003</v>
      </c>
      <c r="E1075">
        <f t="shared" si="32"/>
        <v>0</v>
      </c>
      <c r="F1075">
        <f t="shared" si="33"/>
        <v>0</v>
      </c>
    </row>
    <row r="1076" spans="1:6" x14ac:dyDescent="0.3">
      <c r="A1076" s="11">
        <v>3112703</v>
      </c>
      <c r="B1076" s="11" t="s">
        <v>3123</v>
      </c>
      <c r="C1076" s="16">
        <v>-16.326499999999999</v>
      </c>
      <c r="D1076" s="16">
        <v>-43.708399999999997</v>
      </c>
      <c r="E1076">
        <f t="shared" si="32"/>
        <v>0</v>
      </c>
      <c r="F1076">
        <f t="shared" si="33"/>
        <v>0</v>
      </c>
    </row>
    <row r="1077" spans="1:6" x14ac:dyDescent="0.3">
      <c r="A1077" s="11">
        <v>2202455</v>
      </c>
      <c r="B1077" s="11" t="s">
        <v>4656</v>
      </c>
      <c r="C1077" s="16">
        <v>-8.4965499999999992</v>
      </c>
      <c r="D1077" s="16">
        <v>-41.814</v>
      </c>
      <c r="E1077">
        <f t="shared" si="32"/>
        <v>0</v>
      </c>
      <c r="F1077">
        <f t="shared" si="33"/>
        <v>0</v>
      </c>
    </row>
    <row r="1078" spans="1:6" x14ac:dyDescent="0.3">
      <c r="A1078" s="11">
        <v>4104600</v>
      </c>
      <c r="B1078" s="11" t="s">
        <v>1572</v>
      </c>
      <c r="C1078" s="16">
        <v>-25.4816</v>
      </c>
      <c r="D1078" s="16">
        <v>-53.611199999999997</v>
      </c>
      <c r="E1078">
        <f t="shared" si="32"/>
        <v>0</v>
      </c>
      <c r="F1078">
        <f t="shared" si="33"/>
        <v>0</v>
      </c>
    </row>
    <row r="1079" spans="1:6" x14ac:dyDescent="0.3">
      <c r="A1079" s="11">
        <v>1502301</v>
      </c>
      <c r="B1079" s="11" t="s">
        <v>5146</v>
      </c>
      <c r="C1079" s="16">
        <v>-1.7478499999999999</v>
      </c>
      <c r="D1079" s="16">
        <v>-47.062899999999999</v>
      </c>
      <c r="E1079">
        <f t="shared" si="32"/>
        <v>0</v>
      </c>
      <c r="F1079">
        <f t="shared" si="33"/>
        <v>0</v>
      </c>
    </row>
    <row r="1080" spans="1:6" x14ac:dyDescent="0.3">
      <c r="A1080" s="11">
        <v>3112802</v>
      </c>
      <c r="B1080" s="11" t="s">
        <v>3122</v>
      </c>
      <c r="C1080" s="16">
        <v>-20.616399999999999</v>
      </c>
      <c r="D1080" s="16">
        <v>-46.049300000000002</v>
      </c>
      <c r="E1080">
        <f t="shared" si="32"/>
        <v>0</v>
      </c>
      <c r="F1080">
        <f t="shared" si="33"/>
        <v>0</v>
      </c>
    </row>
    <row r="1081" spans="1:6" x14ac:dyDescent="0.3">
      <c r="A1081" s="11">
        <v>3510401</v>
      </c>
      <c r="B1081" s="11" t="s">
        <v>2140</v>
      </c>
      <c r="C1081" s="16">
        <v>-22.995100000000001</v>
      </c>
      <c r="D1081" s="16">
        <v>-47.507100000000001</v>
      </c>
      <c r="E1081">
        <f t="shared" si="32"/>
        <v>0</v>
      </c>
      <c r="F1081">
        <f t="shared" si="33"/>
        <v>0</v>
      </c>
    </row>
    <row r="1082" spans="1:6" x14ac:dyDescent="0.3">
      <c r="A1082" s="11">
        <v>4203956</v>
      </c>
      <c r="B1082" s="11" t="s">
        <v>1195</v>
      </c>
      <c r="C1082" s="16">
        <v>-28.4498</v>
      </c>
      <c r="D1082" s="16">
        <v>-48.963099999999997</v>
      </c>
      <c r="E1082">
        <f t="shared" si="32"/>
        <v>0</v>
      </c>
      <c r="F1082">
        <f t="shared" si="33"/>
        <v>0</v>
      </c>
    </row>
    <row r="1083" spans="1:6" x14ac:dyDescent="0.3">
      <c r="A1083" s="11">
        <v>4304671</v>
      </c>
      <c r="B1083" s="11" t="s">
        <v>880</v>
      </c>
      <c r="C1083" s="16">
        <v>-30.138300000000001</v>
      </c>
      <c r="D1083" s="16">
        <v>-50.5152</v>
      </c>
      <c r="E1083">
        <f t="shared" si="32"/>
        <v>0</v>
      </c>
      <c r="F1083">
        <f t="shared" si="33"/>
        <v>0</v>
      </c>
    </row>
    <row r="1084" spans="1:6" x14ac:dyDescent="0.3">
      <c r="A1084" s="11">
        <v>1200179</v>
      </c>
      <c r="B1084" s="11" t="s">
        <v>5264</v>
      </c>
      <c r="C1084" s="16">
        <v>-10.566000000000001</v>
      </c>
      <c r="D1084" s="16">
        <v>-67.686000000000007</v>
      </c>
      <c r="E1084">
        <f t="shared" si="32"/>
        <v>0</v>
      </c>
      <c r="F1084">
        <f t="shared" si="33"/>
        <v>0</v>
      </c>
    </row>
    <row r="1085" spans="1:6" x14ac:dyDescent="0.3">
      <c r="A1085" s="11">
        <v>2603801</v>
      </c>
      <c r="B1085" s="11" t="s">
        <v>3949</v>
      </c>
      <c r="C1085" s="16">
        <v>-8.7342300000000002</v>
      </c>
      <c r="D1085" s="16">
        <v>-36.630600000000001</v>
      </c>
      <c r="E1085">
        <f t="shared" si="32"/>
        <v>0</v>
      </c>
      <c r="F1085">
        <f t="shared" si="33"/>
        <v>0</v>
      </c>
    </row>
    <row r="1086" spans="1:6" x14ac:dyDescent="0.3">
      <c r="A1086" s="11">
        <v>3112901</v>
      </c>
      <c r="B1086" s="11" t="s">
        <v>3121</v>
      </c>
      <c r="C1086" s="16">
        <v>-20.170300000000001</v>
      </c>
      <c r="D1086" s="16">
        <v>-42.268300000000004</v>
      </c>
      <c r="E1086">
        <f t="shared" si="32"/>
        <v>0</v>
      </c>
      <c r="F1086">
        <f t="shared" si="33"/>
        <v>0</v>
      </c>
    </row>
    <row r="1087" spans="1:6" x14ac:dyDescent="0.3">
      <c r="A1087" s="11">
        <v>4304713</v>
      </c>
      <c r="B1087" s="11" t="s">
        <v>876</v>
      </c>
      <c r="C1087" s="16">
        <v>-29.786899999999999</v>
      </c>
      <c r="D1087" s="16">
        <v>-50.431600000000003</v>
      </c>
      <c r="E1087">
        <f t="shared" si="32"/>
        <v>0</v>
      </c>
      <c r="F1087">
        <f t="shared" si="33"/>
        <v>0</v>
      </c>
    </row>
    <row r="1088" spans="1:6" x14ac:dyDescent="0.3">
      <c r="A1088" s="11">
        <v>1400209</v>
      </c>
      <c r="B1088" s="11" t="s">
        <v>5186</v>
      </c>
      <c r="C1088" s="16">
        <v>1.8276600000000001</v>
      </c>
      <c r="D1088" s="16">
        <v>-61.130400000000002</v>
      </c>
      <c r="E1088">
        <f t="shared" si="32"/>
        <v>0</v>
      </c>
      <c r="F1088">
        <f t="shared" si="33"/>
        <v>0</v>
      </c>
    </row>
    <row r="1089" spans="1:6" x14ac:dyDescent="0.3">
      <c r="A1089" s="11">
        <v>2202505</v>
      </c>
      <c r="B1089" s="11" t="s">
        <v>448</v>
      </c>
      <c r="C1089" s="16">
        <v>-9.2793299999999999</v>
      </c>
      <c r="D1089" s="16">
        <v>-43.329000000000001</v>
      </c>
      <c r="E1089">
        <f t="shared" si="32"/>
        <v>0</v>
      </c>
      <c r="F1089">
        <f t="shared" si="33"/>
        <v>0</v>
      </c>
    </row>
    <row r="1090" spans="1:6" x14ac:dyDescent="0.3">
      <c r="A1090" s="11">
        <v>5002803</v>
      </c>
      <c r="B1090" s="11" t="s">
        <v>448</v>
      </c>
      <c r="C1090" s="16">
        <v>-22.010999999999999</v>
      </c>
      <c r="D1090" s="16">
        <v>-57.027700000000003</v>
      </c>
      <c r="E1090">
        <f t="shared" si="32"/>
        <v>0</v>
      </c>
      <c r="F1090">
        <f t="shared" si="33"/>
        <v>0</v>
      </c>
    </row>
    <row r="1091" spans="1:6" x14ac:dyDescent="0.3">
      <c r="A1091" s="11">
        <v>3510500</v>
      </c>
      <c r="B1091" s="11" t="s">
        <v>2139</v>
      </c>
      <c r="C1091" s="16">
        <v>-23.612500000000001</v>
      </c>
      <c r="D1091" s="16">
        <v>-45.412500000000001</v>
      </c>
      <c r="E1091">
        <f t="shared" ref="E1091:E1154" si="34">IF((C1091&lt;-80),"erro",0)</f>
        <v>0</v>
      </c>
      <c r="F1091">
        <f t="shared" ref="F1091:F1154" si="35">IF((D1091&lt;-80),"erro",0)</f>
        <v>0</v>
      </c>
    </row>
    <row r="1092" spans="1:6" x14ac:dyDescent="0.3">
      <c r="A1092" s="11">
        <v>3113008</v>
      </c>
      <c r="B1092" s="11" t="s">
        <v>3120</v>
      </c>
      <c r="C1092" s="16">
        <v>-17.186199999999999</v>
      </c>
      <c r="D1092" s="16">
        <v>-41.700400000000002</v>
      </c>
      <c r="E1092">
        <f t="shared" si="34"/>
        <v>0</v>
      </c>
      <c r="F1092">
        <f t="shared" si="35"/>
        <v>0</v>
      </c>
    </row>
    <row r="1093" spans="1:6" x14ac:dyDescent="0.3">
      <c r="A1093" s="11">
        <v>2906899</v>
      </c>
      <c r="B1093" s="11" t="s">
        <v>3571</v>
      </c>
      <c r="C1093" s="16">
        <v>-14.717700000000001</v>
      </c>
      <c r="D1093" s="16">
        <v>-41.260300000000001</v>
      </c>
      <c r="E1093">
        <f t="shared" si="34"/>
        <v>0</v>
      </c>
      <c r="F1093">
        <f t="shared" si="35"/>
        <v>0</v>
      </c>
    </row>
    <row r="1094" spans="1:6" x14ac:dyDescent="0.3">
      <c r="A1094" s="11">
        <v>4104659</v>
      </c>
      <c r="B1094" s="11" t="s">
        <v>1571</v>
      </c>
      <c r="C1094" s="16">
        <v>-24.915199999999999</v>
      </c>
      <c r="D1094" s="16">
        <v>-50.098599999999998</v>
      </c>
      <c r="E1094">
        <f t="shared" si="34"/>
        <v>0</v>
      </c>
      <c r="F1094">
        <f t="shared" si="35"/>
        <v>0</v>
      </c>
    </row>
    <row r="1095" spans="1:6" x14ac:dyDescent="0.3">
      <c r="A1095" s="11">
        <v>3113107</v>
      </c>
      <c r="B1095" s="11" t="s">
        <v>3119</v>
      </c>
      <c r="C1095" s="16">
        <v>-20.870699999999999</v>
      </c>
      <c r="D1095" s="16">
        <v>-43.741700000000002</v>
      </c>
      <c r="E1095">
        <f t="shared" si="34"/>
        <v>0</v>
      </c>
      <c r="F1095">
        <f t="shared" si="35"/>
        <v>0</v>
      </c>
    </row>
    <row r="1096" spans="1:6" x14ac:dyDescent="0.3">
      <c r="A1096" s="11">
        <v>3113206</v>
      </c>
      <c r="B1096" s="11" t="s">
        <v>3118</v>
      </c>
      <c r="C1096" s="16">
        <v>-20.956600000000002</v>
      </c>
      <c r="D1096" s="16">
        <v>-43.811</v>
      </c>
      <c r="E1096">
        <f t="shared" si="34"/>
        <v>0</v>
      </c>
      <c r="F1096">
        <f t="shared" si="35"/>
        <v>0</v>
      </c>
    </row>
    <row r="1097" spans="1:6" x14ac:dyDescent="0.3">
      <c r="A1097" s="11">
        <v>3113305</v>
      </c>
      <c r="B1097" s="11" t="s">
        <v>3117</v>
      </c>
      <c r="C1097" s="16">
        <v>-20.734300000000001</v>
      </c>
      <c r="D1097" s="16">
        <v>-42.031300000000002</v>
      </c>
      <c r="E1097">
        <f t="shared" si="34"/>
        <v>0</v>
      </c>
      <c r="F1097">
        <f t="shared" si="35"/>
        <v>0</v>
      </c>
    </row>
    <row r="1098" spans="1:6" x14ac:dyDescent="0.3">
      <c r="A1098" s="11">
        <v>3300936</v>
      </c>
      <c r="B1098" s="11" t="s">
        <v>2333</v>
      </c>
      <c r="C1098" s="16">
        <v>-22.182099999999998</v>
      </c>
      <c r="D1098" s="16">
        <v>-41.662999999999997</v>
      </c>
      <c r="E1098">
        <f t="shared" si="34"/>
        <v>0</v>
      </c>
      <c r="F1098">
        <f t="shared" si="35"/>
        <v>0</v>
      </c>
    </row>
    <row r="1099" spans="1:6" x14ac:dyDescent="0.3">
      <c r="A1099" s="11">
        <v>3510609</v>
      </c>
      <c r="B1099" s="11" t="s">
        <v>2138</v>
      </c>
      <c r="C1099" s="16">
        <v>-23.523499999999999</v>
      </c>
      <c r="D1099" s="16">
        <v>-46.840699999999998</v>
      </c>
      <c r="E1099">
        <f t="shared" si="34"/>
        <v>0</v>
      </c>
      <c r="F1099">
        <f t="shared" si="35"/>
        <v>0</v>
      </c>
    </row>
    <row r="1100" spans="1:6" x14ac:dyDescent="0.3">
      <c r="A1100" s="11">
        <v>3113404</v>
      </c>
      <c r="B1100" s="11" t="s">
        <v>3116</v>
      </c>
      <c r="C1100" s="16">
        <v>-19.786799999999999</v>
      </c>
      <c r="D1100" s="16">
        <v>-42.129199999999997</v>
      </c>
      <c r="E1100">
        <f t="shared" si="34"/>
        <v>0</v>
      </c>
      <c r="F1100">
        <f t="shared" si="35"/>
        <v>0</v>
      </c>
    </row>
    <row r="1101" spans="1:6" x14ac:dyDescent="0.3">
      <c r="A1101" s="11">
        <v>1301001</v>
      </c>
      <c r="B1101" s="11" t="s">
        <v>5231</v>
      </c>
      <c r="C1101" s="16">
        <v>-4.8816100000000002</v>
      </c>
      <c r="D1101" s="16">
        <v>-66.908600000000007</v>
      </c>
      <c r="E1101">
        <f t="shared" si="34"/>
        <v>0</v>
      </c>
      <c r="F1101">
        <f t="shared" si="35"/>
        <v>0</v>
      </c>
    </row>
    <row r="1102" spans="1:6" x14ac:dyDescent="0.3">
      <c r="A1102" s="11">
        <v>2402303</v>
      </c>
      <c r="B1102" s="11" t="s">
        <v>4134</v>
      </c>
      <c r="C1102" s="16">
        <v>-5.7838700000000003</v>
      </c>
      <c r="D1102" s="16">
        <v>-37.558599999999998</v>
      </c>
      <c r="E1102">
        <f t="shared" si="34"/>
        <v>0</v>
      </c>
      <c r="F1102">
        <f t="shared" si="35"/>
        <v>0</v>
      </c>
    </row>
    <row r="1103" spans="1:6" x14ac:dyDescent="0.3">
      <c r="A1103" s="11">
        <v>2504074</v>
      </c>
      <c r="B1103" s="11" t="s">
        <v>4134</v>
      </c>
      <c r="C1103" s="16">
        <v>-7.7204899999999999</v>
      </c>
      <c r="D1103" s="16">
        <v>-36.491999999999997</v>
      </c>
      <c r="E1103">
        <f t="shared" si="34"/>
        <v>0</v>
      </c>
      <c r="F1103">
        <f t="shared" si="35"/>
        <v>0</v>
      </c>
    </row>
    <row r="1104" spans="1:6" x14ac:dyDescent="0.3">
      <c r="A1104" s="11">
        <v>2202539</v>
      </c>
      <c r="B1104" s="11" t="s">
        <v>4655</v>
      </c>
      <c r="C1104" s="16">
        <v>-3.47525</v>
      </c>
      <c r="D1104" s="16">
        <v>-41.842500000000001</v>
      </c>
      <c r="E1104">
        <f t="shared" si="34"/>
        <v>0</v>
      </c>
      <c r="F1104">
        <f t="shared" si="35"/>
        <v>0</v>
      </c>
    </row>
    <row r="1105" spans="1:6" x14ac:dyDescent="0.3">
      <c r="A1105" s="11">
        <v>2906907</v>
      </c>
      <c r="B1105" s="11" t="s">
        <v>3570</v>
      </c>
      <c r="C1105" s="16">
        <v>-17.726800000000001</v>
      </c>
      <c r="D1105" s="16">
        <v>-39.259700000000002</v>
      </c>
      <c r="E1105">
        <f t="shared" si="34"/>
        <v>0</v>
      </c>
      <c r="F1105">
        <f t="shared" si="35"/>
        <v>0</v>
      </c>
    </row>
    <row r="1106" spans="1:6" x14ac:dyDescent="0.3">
      <c r="A1106" s="11">
        <v>4304705</v>
      </c>
      <c r="B1106" s="11" t="s">
        <v>877</v>
      </c>
      <c r="C1106" s="16">
        <v>-28.2958</v>
      </c>
      <c r="D1106" s="16">
        <v>-52.793300000000002</v>
      </c>
      <c r="E1106">
        <f t="shared" si="34"/>
        <v>0</v>
      </c>
      <c r="F1106">
        <f t="shared" si="35"/>
        <v>0</v>
      </c>
    </row>
    <row r="1107" spans="1:6" x14ac:dyDescent="0.3">
      <c r="A1107" s="11">
        <v>3113503</v>
      </c>
      <c r="B1107" s="11" t="s">
        <v>3115</v>
      </c>
      <c r="C1107" s="16">
        <v>-17.525500000000001</v>
      </c>
      <c r="D1107" s="16">
        <v>-43.0137</v>
      </c>
      <c r="E1107">
        <f t="shared" si="34"/>
        <v>0</v>
      </c>
      <c r="F1107">
        <f t="shared" si="35"/>
        <v>0</v>
      </c>
    </row>
    <row r="1108" spans="1:6" x14ac:dyDescent="0.3">
      <c r="A1108" s="11">
        <v>2907004</v>
      </c>
      <c r="B1108" s="11" t="s">
        <v>3569</v>
      </c>
      <c r="C1108" s="16">
        <v>-11.9472</v>
      </c>
      <c r="D1108" s="16">
        <v>-37.946899999999999</v>
      </c>
      <c r="E1108">
        <f t="shared" si="34"/>
        <v>0</v>
      </c>
      <c r="F1108">
        <f t="shared" si="35"/>
        <v>0</v>
      </c>
    </row>
    <row r="1109" spans="1:6" x14ac:dyDescent="0.3">
      <c r="A1109" s="11">
        <v>3510708</v>
      </c>
      <c r="B1109" s="11" t="s">
        <v>2137</v>
      </c>
      <c r="C1109" s="16">
        <v>-20.079999999999998</v>
      </c>
      <c r="D1109" s="16">
        <v>-49.918300000000002</v>
      </c>
      <c r="E1109">
        <f t="shared" si="34"/>
        <v>0</v>
      </c>
      <c r="F1109">
        <f t="shared" si="35"/>
        <v>0</v>
      </c>
    </row>
    <row r="1110" spans="1:6" x14ac:dyDescent="0.3">
      <c r="A1110" s="11">
        <v>3301157</v>
      </c>
      <c r="B1110" s="11" t="s">
        <v>2330</v>
      </c>
      <c r="C1110" s="16">
        <v>-21.4846</v>
      </c>
      <c r="D1110" s="16">
        <v>-41.616500000000002</v>
      </c>
      <c r="E1110">
        <f t="shared" si="34"/>
        <v>0</v>
      </c>
      <c r="F1110">
        <f t="shared" si="35"/>
        <v>0</v>
      </c>
    </row>
    <row r="1111" spans="1:6" x14ac:dyDescent="0.3">
      <c r="A1111" s="11">
        <v>3113602</v>
      </c>
      <c r="B1111" s="11" t="s">
        <v>3114</v>
      </c>
      <c r="C1111" s="16">
        <v>-22.042400000000001</v>
      </c>
      <c r="D1111" s="16">
        <v>-45.695999999999998</v>
      </c>
      <c r="E1111">
        <f t="shared" si="34"/>
        <v>0</v>
      </c>
      <c r="F1111">
        <f t="shared" si="35"/>
        <v>0</v>
      </c>
    </row>
    <row r="1112" spans="1:6" x14ac:dyDescent="0.3">
      <c r="A1112" s="11">
        <v>1301100</v>
      </c>
      <c r="B1112" s="11" t="s">
        <v>5230</v>
      </c>
      <c r="C1112" s="16">
        <v>-3.76803</v>
      </c>
      <c r="D1112" s="16">
        <v>-60.369</v>
      </c>
      <c r="E1112">
        <f t="shared" si="34"/>
        <v>0</v>
      </c>
      <c r="F1112">
        <f t="shared" si="35"/>
        <v>0</v>
      </c>
    </row>
    <row r="1113" spans="1:6" x14ac:dyDescent="0.3">
      <c r="A1113" s="11">
        <v>1301159</v>
      </c>
      <c r="B1113" s="11" t="s">
        <v>5229</v>
      </c>
      <c r="C1113" s="16">
        <v>-3.3140000000000001</v>
      </c>
      <c r="D1113" s="16">
        <v>-59.555700000000002</v>
      </c>
      <c r="E1113">
        <f t="shared" si="34"/>
        <v>0</v>
      </c>
      <c r="F1113">
        <f t="shared" si="35"/>
        <v>0</v>
      </c>
    </row>
    <row r="1114" spans="1:6" x14ac:dyDescent="0.3">
      <c r="A1114" s="11">
        <v>3201308</v>
      </c>
      <c r="B1114" s="11" t="s">
        <v>2410</v>
      </c>
      <c r="C1114" s="16">
        <v>-20.263200000000001</v>
      </c>
      <c r="D1114" s="16">
        <v>-40.416499999999999</v>
      </c>
      <c r="E1114">
        <f t="shared" si="34"/>
        <v>0</v>
      </c>
      <c r="F1114">
        <f t="shared" si="35"/>
        <v>0</v>
      </c>
    </row>
    <row r="1115" spans="1:6" x14ac:dyDescent="0.3">
      <c r="A1115" s="11">
        <v>2303006</v>
      </c>
      <c r="B1115" s="11" t="s">
        <v>4454</v>
      </c>
      <c r="C1115" s="16">
        <v>-4.2251399999999997</v>
      </c>
      <c r="D1115" s="16">
        <v>-39.191200000000002</v>
      </c>
      <c r="E1115">
        <f t="shared" si="34"/>
        <v>0</v>
      </c>
      <c r="F1115">
        <f t="shared" si="35"/>
        <v>0</v>
      </c>
    </row>
    <row r="1116" spans="1:6" x14ac:dyDescent="0.3">
      <c r="A1116" s="11">
        <v>2202554</v>
      </c>
      <c r="B1116" s="11" t="s">
        <v>4654</v>
      </c>
      <c r="C1116" s="16">
        <v>-7.7343500000000001</v>
      </c>
      <c r="D1116" s="16">
        <v>-40.9848</v>
      </c>
      <c r="E1116">
        <f t="shared" si="34"/>
        <v>0</v>
      </c>
      <c r="F1116">
        <f t="shared" si="35"/>
        <v>0</v>
      </c>
    </row>
    <row r="1117" spans="1:6" x14ac:dyDescent="0.3">
      <c r="A1117" s="11">
        <v>2907103</v>
      </c>
      <c r="B1117" s="11" t="s">
        <v>3568</v>
      </c>
      <c r="C1117" s="16">
        <v>-14.298500000000001</v>
      </c>
      <c r="D1117" s="16">
        <v>-43.772399999999998</v>
      </c>
      <c r="E1117">
        <f t="shared" si="34"/>
        <v>0</v>
      </c>
      <c r="F1117">
        <f t="shared" si="35"/>
        <v>0</v>
      </c>
    </row>
    <row r="1118" spans="1:6" x14ac:dyDescent="0.3">
      <c r="A1118" s="11">
        <v>2801405</v>
      </c>
      <c r="B1118" s="11" t="s">
        <v>3710</v>
      </c>
      <c r="C1118" s="16">
        <v>-10.352399999999999</v>
      </c>
      <c r="D1118" s="16">
        <v>-37.700200000000002</v>
      </c>
      <c r="E1118">
        <f t="shared" si="34"/>
        <v>0</v>
      </c>
      <c r="F1118">
        <f t="shared" si="35"/>
        <v>0</v>
      </c>
    </row>
    <row r="1119" spans="1:6" x14ac:dyDescent="0.3">
      <c r="A1119" s="11">
        <v>2303105</v>
      </c>
      <c r="B1119" s="11" t="s">
        <v>4453</v>
      </c>
      <c r="C1119" s="16">
        <v>-3.9485800000000002</v>
      </c>
      <c r="D1119" s="16">
        <v>-40.475999999999999</v>
      </c>
      <c r="E1119">
        <f t="shared" si="34"/>
        <v>0</v>
      </c>
      <c r="F1119">
        <f t="shared" si="35"/>
        <v>0</v>
      </c>
    </row>
    <row r="1120" spans="1:6" x14ac:dyDescent="0.3">
      <c r="A1120" s="11">
        <v>1703867</v>
      </c>
      <c r="B1120" s="11" t="s">
        <v>4999</v>
      </c>
      <c r="C1120" s="16">
        <v>-11.8881</v>
      </c>
      <c r="D1120" s="16">
        <v>-49.160899999999998</v>
      </c>
      <c r="E1120">
        <f t="shared" si="34"/>
        <v>0</v>
      </c>
      <c r="F1120">
        <f t="shared" si="35"/>
        <v>0</v>
      </c>
    </row>
    <row r="1121" spans="1:6" x14ac:dyDescent="0.3">
      <c r="A1121" s="11">
        <v>2303204</v>
      </c>
      <c r="B1121" s="11" t="s">
        <v>4452</v>
      </c>
      <c r="C1121" s="16">
        <v>-7.0280800000000001</v>
      </c>
      <c r="D1121" s="16">
        <v>-39.282800000000002</v>
      </c>
      <c r="E1121">
        <f t="shared" si="34"/>
        <v>0</v>
      </c>
      <c r="F1121">
        <f t="shared" si="35"/>
        <v>0</v>
      </c>
    </row>
    <row r="1122" spans="1:6" x14ac:dyDescent="0.3">
      <c r="A1122" s="11">
        <v>2303303</v>
      </c>
      <c r="B1122" s="11" t="s">
        <v>4451</v>
      </c>
      <c r="C1122" s="16">
        <v>-6.5242800000000001</v>
      </c>
      <c r="D1122" s="16">
        <v>-39.491599999999998</v>
      </c>
      <c r="E1122">
        <f t="shared" si="34"/>
        <v>0</v>
      </c>
      <c r="F1122">
        <f t="shared" si="35"/>
        <v>0</v>
      </c>
    </row>
    <row r="1123" spans="1:6" x14ac:dyDescent="0.3">
      <c r="A1123" s="11">
        <v>5102793</v>
      </c>
      <c r="B1123" s="11" t="s">
        <v>364</v>
      </c>
      <c r="C1123" s="16">
        <v>-9.9491200000000006</v>
      </c>
      <c r="D1123" s="16">
        <v>-55.841700000000003</v>
      </c>
      <c r="E1123">
        <f t="shared" si="34"/>
        <v>0</v>
      </c>
      <c r="F1123">
        <f t="shared" si="35"/>
        <v>0</v>
      </c>
    </row>
    <row r="1124" spans="1:6" x14ac:dyDescent="0.3">
      <c r="A1124" s="11">
        <v>4104709</v>
      </c>
      <c r="B1124" s="11" t="s">
        <v>1570</v>
      </c>
      <c r="C1124" s="16">
        <v>-23.4269</v>
      </c>
      <c r="D1124" s="16">
        <v>-49.723500000000001</v>
      </c>
      <c r="E1124">
        <f t="shared" si="34"/>
        <v>0</v>
      </c>
      <c r="F1124">
        <f t="shared" si="35"/>
        <v>0</v>
      </c>
    </row>
    <row r="1125" spans="1:6" x14ac:dyDescent="0.3">
      <c r="A1125" s="11">
        <v>4304804</v>
      </c>
      <c r="B1125" s="11" t="s">
        <v>875</v>
      </c>
      <c r="C1125" s="16">
        <v>-29.296900000000001</v>
      </c>
      <c r="D1125" s="16">
        <v>-51.502800000000001</v>
      </c>
      <c r="E1125">
        <f t="shared" si="34"/>
        <v>0</v>
      </c>
      <c r="F1125">
        <f t="shared" si="35"/>
        <v>0</v>
      </c>
    </row>
    <row r="1126" spans="1:6" x14ac:dyDescent="0.3">
      <c r="A1126" s="11">
        <v>3113701</v>
      </c>
      <c r="B1126" s="11" t="s">
        <v>3113</v>
      </c>
      <c r="C1126" s="16">
        <v>-17.697299999999998</v>
      </c>
      <c r="D1126" s="16">
        <v>-40.772300000000001</v>
      </c>
      <c r="E1126">
        <f t="shared" si="34"/>
        <v>0</v>
      </c>
      <c r="F1126">
        <f t="shared" si="35"/>
        <v>0</v>
      </c>
    </row>
    <row r="1127" spans="1:6" x14ac:dyDescent="0.3">
      <c r="A1127" s="11">
        <v>4304853</v>
      </c>
      <c r="B1127" s="11" t="s">
        <v>874</v>
      </c>
      <c r="C1127" s="16">
        <v>-27.716699999999999</v>
      </c>
      <c r="D1127" s="16">
        <v>-51.912100000000002</v>
      </c>
      <c r="E1127">
        <f t="shared" si="34"/>
        <v>0</v>
      </c>
      <c r="F1127">
        <f t="shared" si="35"/>
        <v>0</v>
      </c>
    </row>
    <row r="1128" spans="1:6" x14ac:dyDescent="0.3">
      <c r="A1128" s="11">
        <v>3113800</v>
      </c>
      <c r="B1128" s="11" t="s">
        <v>3112</v>
      </c>
      <c r="C1128" s="16">
        <v>-19.087700000000002</v>
      </c>
      <c r="D1128" s="16">
        <v>-43.138199999999998</v>
      </c>
      <c r="E1128">
        <f t="shared" si="34"/>
        <v>0</v>
      </c>
      <c r="F1128">
        <f t="shared" si="35"/>
        <v>0</v>
      </c>
    </row>
    <row r="1129" spans="1:6" x14ac:dyDescent="0.3">
      <c r="A1129" s="11">
        <v>3301207</v>
      </c>
      <c r="B1129" s="11" t="s">
        <v>2329</v>
      </c>
      <c r="C1129" s="16">
        <v>-21.931000000000001</v>
      </c>
      <c r="D1129" s="16">
        <v>-42.604599999999998</v>
      </c>
      <c r="E1129">
        <f t="shared" si="34"/>
        <v>0</v>
      </c>
      <c r="F1129">
        <f t="shared" si="35"/>
        <v>0</v>
      </c>
    </row>
    <row r="1130" spans="1:6" x14ac:dyDescent="0.3">
      <c r="A1130" s="11">
        <v>3113909</v>
      </c>
      <c r="B1130" s="11" t="s">
        <v>3111</v>
      </c>
      <c r="C1130" s="16">
        <v>-21.4633</v>
      </c>
      <c r="D1130" s="16">
        <v>-45.220100000000002</v>
      </c>
      <c r="E1130">
        <f t="shared" si="34"/>
        <v>0</v>
      </c>
      <c r="F1130">
        <f t="shared" si="35"/>
        <v>0</v>
      </c>
    </row>
    <row r="1131" spans="1:6" x14ac:dyDescent="0.3">
      <c r="A1131" s="11">
        <v>3114006</v>
      </c>
      <c r="B1131" s="11" t="s">
        <v>3110</v>
      </c>
      <c r="C1131" s="16">
        <v>-20.557500000000001</v>
      </c>
      <c r="D1131" s="16">
        <v>-44.8735</v>
      </c>
      <c r="E1131">
        <f t="shared" si="34"/>
        <v>0</v>
      </c>
      <c r="F1131">
        <f t="shared" si="35"/>
        <v>0</v>
      </c>
    </row>
    <row r="1132" spans="1:6" x14ac:dyDescent="0.3">
      <c r="A1132" s="11">
        <v>3114105</v>
      </c>
      <c r="B1132" s="11" t="s">
        <v>3109</v>
      </c>
      <c r="C1132" s="16">
        <v>-22.1204</v>
      </c>
      <c r="D1132" s="16">
        <v>-45.130699999999997</v>
      </c>
      <c r="E1132">
        <f t="shared" si="34"/>
        <v>0</v>
      </c>
      <c r="F1132">
        <f t="shared" si="35"/>
        <v>0</v>
      </c>
    </row>
    <row r="1133" spans="1:6" x14ac:dyDescent="0.3">
      <c r="A1133" s="11">
        <v>3114204</v>
      </c>
      <c r="B1133" s="11" t="s">
        <v>3108</v>
      </c>
      <c r="C1133" s="16">
        <v>-20.191199999999998</v>
      </c>
      <c r="D1133" s="16">
        <v>-44.766399999999997</v>
      </c>
      <c r="E1133">
        <f t="shared" si="34"/>
        <v>0</v>
      </c>
      <c r="F1133">
        <f t="shared" si="35"/>
        <v>0</v>
      </c>
    </row>
    <row r="1134" spans="1:6" x14ac:dyDescent="0.3">
      <c r="A1134" s="11">
        <v>3114303</v>
      </c>
      <c r="B1134" s="11" t="s">
        <v>3107</v>
      </c>
      <c r="C1134" s="16">
        <v>-18.991</v>
      </c>
      <c r="D1134" s="16">
        <v>-46.316699999999997</v>
      </c>
      <c r="E1134">
        <f t="shared" si="34"/>
        <v>0</v>
      </c>
      <c r="F1134">
        <f t="shared" si="35"/>
        <v>0</v>
      </c>
    </row>
    <row r="1135" spans="1:6" x14ac:dyDescent="0.3">
      <c r="A1135" s="11">
        <v>3114402</v>
      </c>
      <c r="B1135" s="11" t="s">
        <v>3106</v>
      </c>
      <c r="C1135" s="16">
        <v>-20.973600000000001</v>
      </c>
      <c r="D1135" s="16">
        <v>-46.114899999999999</v>
      </c>
      <c r="E1135">
        <f t="shared" si="34"/>
        <v>0</v>
      </c>
      <c r="F1135">
        <f t="shared" si="35"/>
        <v>0</v>
      </c>
    </row>
    <row r="1136" spans="1:6" x14ac:dyDescent="0.3">
      <c r="A1136" s="11">
        <v>5205000</v>
      </c>
      <c r="B1136" s="11" t="s">
        <v>192</v>
      </c>
      <c r="C1136" s="16">
        <v>-15.354900000000001</v>
      </c>
      <c r="D1136" s="16">
        <v>-49.707999999999998</v>
      </c>
      <c r="E1136">
        <f t="shared" si="34"/>
        <v>0</v>
      </c>
      <c r="F1136">
        <f t="shared" si="35"/>
        <v>0</v>
      </c>
    </row>
    <row r="1137" spans="1:6" x14ac:dyDescent="0.3">
      <c r="A1137" s="11">
        <v>1703883</v>
      </c>
      <c r="B1137" s="11" t="s">
        <v>4998</v>
      </c>
      <c r="C1137" s="16">
        <v>-7.0326199999999996</v>
      </c>
      <c r="D1137" s="16">
        <v>-48.397799999999997</v>
      </c>
      <c r="E1137">
        <f t="shared" si="34"/>
        <v>0</v>
      </c>
      <c r="F1137">
        <f t="shared" si="35"/>
        <v>0</v>
      </c>
    </row>
    <row r="1138" spans="1:6" x14ac:dyDescent="0.3">
      <c r="A1138" s="11">
        <v>2801504</v>
      </c>
      <c r="B1138" s="11" t="s">
        <v>3709</v>
      </c>
      <c r="C1138" s="16">
        <v>-10.6449</v>
      </c>
      <c r="D1138" s="16">
        <v>-36.988700000000001</v>
      </c>
      <c r="E1138">
        <f t="shared" si="34"/>
        <v>0</v>
      </c>
      <c r="F1138">
        <f t="shared" si="35"/>
        <v>0</v>
      </c>
    </row>
    <row r="1139" spans="1:6" x14ac:dyDescent="0.3">
      <c r="A1139" s="11">
        <v>3114501</v>
      </c>
      <c r="B1139" s="11" t="s">
        <v>3105</v>
      </c>
      <c r="C1139" s="16">
        <v>-20.5396</v>
      </c>
      <c r="D1139" s="16">
        <v>-44.633600000000001</v>
      </c>
      <c r="E1139">
        <f t="shared" si="34"/>
        <v>0</v>
      </c>
      <c r="F1139">
        <f t="shared" si="35"/>
        <v>0</v>
      </c>
    </row>
    <row r="1140" spans="1:6" x14ac:dyDescent="0.3">
      <c r="A1140" s="11">
        <v>2603900</v>
      </c>
      <c r="B1140" s="11" t="s">
        <v>3948</v>
      </c>
      <c r="C1140" s="16">
        <v>-7.7934200000000002</v>
      </c>
      <c r="D1140" s="16">
        <v>-37.794600000000003</v>
      </c>
      <c r="E1140">
        <f t="shared" si="34"/>
        <v>0</v>
      </c>
      <c r="F1140">
        <f t="shared" si="35"/>
        <v>0</v>
      </c>
    </row>
    <row r="1141" spans="1:6" x14ac:dyDescent="0.3">
      <c r="A1141" s="11">
        <v>2402402</v>
      </c>
      <c r="B1141" s="11" t="s">
        <v>5603</v>
      </c>
      <c r="C1141" s="16">
        <v>-6.5501500000000004</v>
      </c>
      <c r="D1141" s="16">
        <v>-36.586799999999997</v>
      </c>
      <c r="E1141">
        <f t="shared" si="34"/>
        <v>0</v>
      </c>
      <c r="F1141">
        <f t="shared" si="35"/>
        <v>0</v>
      </c>
    </row>
    <row r="1142" spans="1:6" x14ac:dyDescent="0.3">
      <c r="A1142" s="11">
        <v>2402501</v>
      </c>
      <c r="B1142" s="11" t="s">
        <v>4295</v>
      </c>
      <c r="C1142" s="16">
        <v>-5.3418099999999997</v>
      </c>
      <c r="D1142" s="16">
        <v>-36.833500000000001</v>
      </c>
      <c r="E1142">
        <f t="shared" si="34"/>
        <v>0</v>
      </c>
      <c r="F1142">
        <f t="shared" si="35"/>
        <v>0</v>
      </c>
    </row>
    <row r="1143" spans="1:6" x14ac:dyDescent="0.3">
      <c r="A1143" s="11">
        <v>2303402</v>
      </c>
      <c r="B1143" s="11" t="s">
        <v>4450</v>
      </c>
      <c r="C1143" s="16">
        <v>-4.1598499999999996</v>
      </c>
      <c r="D1143" s="16">
        <v>-40.941299999999998</v>
      </c>
      <c r="E1143">
        <f t="shared" si="34"/>
        <v>0</v>
      </c>
      <c r="F1143">
        <f t="shared" si="35"/>
        <v>0</v>
      </c>
    </row>
    <row r="1144" spans="1:6" x14ac:dyDescent="0.3">
      <c r="A1144" s="11">
        <v>2603926</v>
      </c>
      <c r="B1144" s="11" t="s">
        <v>3947</v>
      </c>
      <c r="C1144" s="16">
        <v>-8.31799</v>
      </c>
      <c r="D1144" s="16">
        <v>-38.751199999999997</v>
      </c>
      <c r="E1144">
        <f t="shared" si="34"/>
        <v>0</v>
      </c>
      <c r="F1144">
        <f t="shared" si="35"/>
        <v>0</v>
      </c>
    </row>
    <row r="1145" spans="1:6" x14ac:dyDescent="0.3">
      <c r="A1145" s="11">
        <v>3114550</v>
      </c>
      <c r="B1145" s="11" t="s">
        <v>3104</v>
      </c>
      <c r="C1145" s="16">
        <v>-19.698699999999999</v>
      </c>
      <c r="D1145" s="16">
        <v>-50.689399999999999</v>
      </c>
      <c r="E1145">
        <f t="shared" si="34"/>
        <v>0</v>
      </c>
      <c r="F1145">
        <f t="shared" si="35"/>
        <v>0</v>
      </c>
    </row>
    <row r="1146" spans="1:6" x14ac:dyDescent="0.3">
      <c r="A1146" s="11">
        <v>2701803</v>
      </c>
      <c r="B1146" s="11" t="s">
        <v>3801</v>
      </c>
      <c r="C1146" s="16">
        <v>-9.4847599999999996</v>
      </c>
      <c r="D1146" s="16">
        <v>-37.377299999999998</v>
      </c>
      <c r="E1146">
        <f t="shared" si="34"/>
        <v>0</v>
      </c>
      <c r="F1146">
        <f t="shared" si="35"/>
        <v>0</v>
      </c>
    </row>
    <row r="1147" spans="1:6" x14ac:dyDescent="0.3">
      <c r="A1147" s="11">
        <v>1400233</v>
      </c>
      <c r="B1147" s="11" t="s">
        <v>5185</v>
      </c>
      <c r="C1147" s="16">
        <v>0.88420299999999996</v>
      </c>
      <c r="D1147" s="16">
        <v>-59.695900000000002</v>
      </c>
      <c r="E1147">
        <f t="shared" si="34"/>
        <v>0</v>
      </c>
      <c r="F1147">
        <f t="shared" si="35"/>
        <v>0</v>
      </c>
    </row>
    <row r="1148" spans="1:6" x14ac:dyDescent="0.3">
      <c r="A1148" s="11">
        <v>2102804</v>
      </c>
      <c r="B1148" s="11" t="s">
        <v>4853</v>
      </c>
      <c r="C1148" s="16">
        <v>-7.3358400000000001</v>
      </c>
      <c r="D1148" s="16">
        <v>-47.4634</v>
      </c>
      <c r="E1148">
        <f t="shared" si="34"/>
        <v>0</v>
      </c>
      <c r="F1148">
        <f t="shared" si="35"/>
        <v>0</v>
      </c>
    </row>
    <row r="1149" spans="1:6" x14ac:dyDescent="0.3">
      <c r="A1149" s="11">
        <v>2604007</v>
      </c>
      <c r="B1149" s="11" t="s">
        <v>3946</v>
      </c>
      <c r="C1149" s="16">
        <v>-7.8456599999999996</v>
      </c>
      <c r="D1149" s="16">
        <v>-35.251399999999997</v>
      </c>
      <c r="E1149">
        <f t="shared" si="34"/>
        <v>0</v>
      </c>
      <c r="F1149">
        <f t="shared" si="35"/>
        <v>0</v>
      </c>
    </row>
    <row r="1150" spans="1:6" x14ac:dyDescent="0.3">
      <c r="A1150" s="11">
        <v>3114600</v>
      </c>
      <c r="B1150" s="11" t="s">
        <v>3103</v>
      </c>
      <c r="C1150" s="16">
        <v>-21.489799999999999</v>
      </c>
      <c r="D1150" s="16">
        <v>-44.644599999999997</v>
      </c>
      <c r="E1150">
        <f t="shared" si="34"/>
        <v>0</v>
      </c>
      <c r="F1150">
        <f t="shared" si="35"/>
        <v>0</v>
      </c>
    </row>
    <row r="1151" spans="1:6" x14ac:dyDescent="0.3">
      <c r="A1151" s="11">
        <v>2504108</v>
      </c>
      <c r="B1151" s="11" t="s">
        <v>4133</v>
      </c>
      <c r="C1151" s="16">
        <v>-7.0341399999999998</v>
      </c>
      <c r="D1151" s="16">
        <v>-38.3399</v>
      </c>
      <c r="E1151">
        <f t="shared" si="34"/>
        <v>0</v>
      </c>
      <c r="F1151">
        <f t="shared" si="35"/>
        <v>0</v>
      </c>
    </row>
    <row r="1152" spans="1:6" x14ac:dyDescent="0.3">
      <c r="A1152" s="11">
        <v>1703891</v>
      </c>
      <c r="B1152" s="11" t="s">
        <v>4997</v>
      </c>
      <c r="C1152" s="16">
        <v>-5.3141499999999997</v>
      </c>
      <c r="D1152" s="16">
        <v>-48.031399999999998</v>
      </c>
      <c r="E1152">
        <f t="shared" si="34"/>
        <v>0</v>
      </c>
      <c r="F1152">
        <f t="shared" si="35"/>
        <v>0</v>
      </c>
    </row>
    <row r="1153" spans="1:6" x14ac:dyDescent="0.3">
      <c r="A1153" s="11">
        <v>2604106</v>
      </c>
      <c r="B1153" s="11" t="s">
        <v>3945</v>
      </c>
      <c r="C1153" s="16">
        <v>-8.2845499999999994</v>
      </c>
      <c r="D1153" s="16">
        <v>-35.969900000000003</v>
      </c>
      <c r="E1153">
        <f t="shared" si="34"/>
        <v>0</v>
      </c>
      <c r="F1153">
        <f t="shared" si="35"/>
        <v>0</v>
      </c>
    </row>
    <row r="1154" spans="1:6" x14ac:dyDescent="0.3">
      <c r="A1154" s="11">
        <v>2102903</v>
      </c>
      <c r="B1154" s="11" t="s">
        <v>4852</v>
      </c>
      <c r="C1154" s="16">
        <v>-1.19696</v>
      </c>
      <c r="D1154" s="16">
        <v>-46.008499999999998</v>
      </c>
      <c r="E1154">
        <f t="shared" si="34"/>
        <v>0</v>
      </c>
      <c r="F1154">
        <f t="shared" si="35"/>
        <v>0</v>
      </c>
    </row>
    <row r="1155" spans="1:6" x14ac:dyDescent="0.3">
      <c r="A1155" s="11">
        <v>3114709</v>
      </c>
      <c r="B1155" s="11" t="s">
        <v>3102</v>
      </c>
      <c r="C1155" s="16">
        <v>-21.773499999999999</v>
      </c>
      <c r="D1155" s="16">
        <v>-45.842100000000002</v>
      </c>
      <c r="E1155">
        <f t="shared" ref="E1155:E1218" si="36">IF((C1155&lt;-80),"erro",0)</f>
        <v>0</v>
      </c>
      <c r="F1155">
        <f t="shared" ref="F1155:F1218" si="37">IF((D1155&lt;-80),"erro",0)</f>
        <v>0</v>
      </c>
    </row>
    <row r="1156" spans="1:6" x14ac:dyDescent="0.3">
      <c r="A1156" s="11">
        <v>3114808</v>
      </c>
      <c r="B1156" s="11" t="s">
        <v>3101</v>
      </c>
      <c r="C1156" s="16">
        <v>-22</v>
      </c>
      <c r="D1156" s="16">
        <v>-44.463200000000001</v>
      </c>
      <c r="E1156">
        <f t="shared" si="36"/>
        <v>0</v>
      </c>
      <c r="F1156">
        <f t="shared" si="37"/>
        <v>0</v>
      </c>
    </row>
    <row r="1157" spans="1:6" x14ac:dyDescent="0.3">
      <c r="A1157" s="11">
        <v>3510807</v>
      </c>
      <c r="B1157" s="11" t="s">
        <v>2136</v>
      </c>
      <c r="C1157" s="16">
        <v>-21.770800000000001</v>
      </c>
      <c r="D1157" s="16">
        <v>-47.0852</v>
      </c>
      <c r="E1157">
        <f t="shared" si="36"/>
        <v>0</v>
      </c>
      <c r="F1157">
        <f t="shared" si="37"/>
        <v>0</v>
      </c>
    </row>
    <row r="1158" spans="1:6" x14ac:dyDescent="0.3">
      <c r="A1158" s="11">
        <v>3114907</v>
      </c>
      <c r="B1158" s="11" t="s">
        <v>3100</v>
      </c>
      <c r="C1158" s="16">
        <v>-20.7925</v>
      </c>
      <c r="D1158" s="16">
        <v>-43.9343</v>
      </c>
      <c r="E1158">
        <f t="shared" si="36"/>
        <v>0</v>
      </c>
      <c r="F1158">
        <f t="shared" si="37"/>
        <v>0</v>
      </c>
    </row>
    <row r="1159" spans="1:6" x14ac:dyDescent="0.3">
      <c r="A1159" s="11">
        <v>2907202</v>
      </c>
      <c r="B1159" s="11" t="s">
        <v>3567</v>
      </c>
      <c r="C1159" s="16">
        <v>-9.1640800000000002</v>
      </c>
      <c r="D1159" s="16">
        <v>-40.973999999999997</v>
      </c>
      <c r="E1159">
        <f t="shared" si="36"/>
        <v>0</v>
      </c>
      <c r="F1159">
        <f t="shared" si="37"/>
        <v>0</v>
      </c>
    </row>
    <row r="1160" spans="1:6" x14ac:dyDescent="0.3">
      <c r="A1160" s="11">
        <v>4304903</v>
      </c>
      <c r="B1160" s="11" t="s">
        <v>873</v>
      </c>
      <c r="C1160" s="16">
        <v>-28.560500000000001</v>
      </c>
      <c r="D1160" s="16">
        <v>-51.981499999999997</v>
      </c>
      <c r="E1160">
        <f t="shared" si="36"/>
        <v>0</v>
      </c>
      <c r="F1160">
        <f t="shared" si="37"/>
        <v>0</v>
      </c>
    </row>
    <row r="1161" spans="1:6" x14ac:dyDescent="0.3">
      <c r="A1161" s="11">
        <v>3115003</v>
      </c>
      <c r="B1161" s="11" t="s">
        <v>3099</v>
      </c>
      <c r="C1161" s="16">
        <v>-18.577200000000001</v>
      </c>
      <c r="D1161" s="16">
        <v>-47.871600000000001</v>
      </c>
      <c r="E1161">
        <f t="shared" si="36"/>
        <v>0</v>
      </c>
      <c r="F1161">
        <f t="shared" si="37"/>
        <v>0</v>
      </c>
    </row>
    <row r="1162" spans="1:6" x14ac:dyDescent="0.3">
      <c r="A1162" s="11">
        <v>4104808</v>
      </c>
      <c r="B1162" s="11" t="s">
        <v>1569</v>
      </c>
      <c r="C1162" s="16">
        <v>-24.9573</v>
      </c>
      <c r="D1162" s="16">
        <v>-53.459000000000003</v>
      </c>
      <c r="E1162">
        <f t="shared" si="36"/>
        <v>0</v>
      </c>
      <c r="F1162">
        <f t="shared" si="37"/>
        <v>0</v>
      </c>
    </row>
    <row r="1163" spans="1:6" x14ac:dyDescent="0.3">
      <c r="A1163" s="11">
        <v>2303501</v>
      </c>
      <c r="B1163" s="11" t="s">
        <v>1569</v>
      </c>
      <c r="C1163" s="16">
        <v>-4.12967</v>
      </c>
      <c r="D1163" s="16">
        <v>-38.241199999999999</v>
      </c>
      <c r="E1163">
        <f t="shared" si="36"/>
        <v>0</v>
      </c>
      <c r="F1163">
        <f t="shared" si="37"/>
        <v>0</v>
      </c>
    </row>
    <row r="1164" spans="1:6" x14ac:dyDescent="0.3">
      <c r="A1164" s="11">
        <v>1703909</v>
      </c>
      <c r="B1164" s="11" t="s">
        <v>4996</v>
      </c>
      <c r="C1164" s="16">
        <v>-9.2761200000000006</v>
      </c>
      <c r="D1164" s="16">
        <v>-49.952100000000002</v>
      </c>
      <c r="E1164">
        <f t="shared" si="36"/>
        <v>0</v>
      </c>
      <c r="F1164">
        <f t="shared" si="37"/>
        <v>0</v>
      </c>
    </row>
    <row r="1165" spans="1:6" x14ac:dyDescent="0.3">
      <c r="A1165" s="11">
        <v>4304952</v>
      </c>
      <c r="B1165" s="11" t="s">
        <v>872</v>
      </c>
      <c r="C1165" s="16">
        <v>-28.258199999999999</v>
      </c>
      <c r="D1165" s="16">
        <v>-51.686100000000003</v>
      </c>
      <c r="E1165">
        <f t="shared" si="36"/>
        <v>0</v>
      </c>
      <c r="F1165">
        <f t="shared" si="37"/>
        <v>0</v>
      </c>
    </row>
    <row r="1166" spans="1:6" x14ac:dyDescent="0.3">
      <c r="A1166" s="11">
        <v>3301306</v>
      </c>
      <c r="B1166" s="11" t="s">
        <v>2328</v>
      </c>
      <c r="C1166" s="16">
        <v>-22.481200000000001</v>
      </c>
      <c r="D1166" s="16">
        <v>-42.206600000000002</v>
      </c>
      <c r="E1166">
        <f t="shared" si="36"/>
        <v>0</v>
      </c>
      <c r="F1166">
        <f t="shared" si="37"/>
        <v>0</v>
      </c>
    </row>
    <row r="1167" spans="1:6" x14ac:dyDescent="0.3">
      <c r="A1167" s="11">
        <v>2604155</v>
      </c>
      <c r="B1167" s="11" t="s">
        <v>3944</v>
      </c>
      <c r="C1167" s="16">
        <v>-7.7408400000000004</v>
      </c>
      <c r="D1167" s="16">
        <v>-35.720599999999997</v>
      </c>
      <c r="E1167">
        <f t="shared" si="36"/>
        <v>0</v>
      </c>
      <c r="F1167">
        <f t="shared" si="37"/>
        <v>0</v>
      </c>
    </row>
    <row r="1168" spans="1:6" x14ac:dyDescent="0.3">
      <c r="A1168" s="11">
        <v>2504157</v>
      </c>
      <c r="B1168" s="11" t="s">
        <v>4132</v>
      </c>
      <c r="C1168" s="16">
        <v>-6.7795399999999999</v>
      </c>
      <c r="D1168" s="16">
        <v>-35.817900000000002</v>
      </c>
      <c r="E1168">
        <f t="shared" si="36"/>
        <v>0</v>
      </c>
      <c r="F1168">
        <f t="shared" si="37"/>
        <v>0</v>
      </c>
    </row>
    <row r="1169" spans="1:6" x14ac:dyDescent="0.3">
      <c r="A1169" s="11">
        <v>3115102</v>
      </c>
      <c r="B1169" s="11" t="s">
        <v>3098</v>
      </c>
      <c r="C1169" s="16">
        <v>-20.583100000000002</v>
      </c>
      <c r="D1169" s="16">
        <v>-46.920099999999998</v>
      </c>
      <c r="E1169">
        <f t="shared" si="36"/>
        <v>0</v>
      </c>
      <c r="F1169">
        <f t="shared" si="37"/>
        <v>0</v>
      </c>
    </row>
    <row r="1170" spans="1:6" x14ac:dyDescent="0.3">
      <c r="A1170" s="11">
        <v>3510906</v>
      </c>
      <c r="B1170" s="11" t="s">
        <v>5658</v>
      </c>
      <c r="C1170" s="16">
        <v>-21.280100000000001</v>
      </c>
      <c r="D1170" s="16">
        <v>-47.164299999999997</v>
      </c>
      <c r="E1170">
        <f t="shared" si="36"/>
        <v>0</v>
      </c>
      <c r="F1170">
        <f t="shared" si="37"/>
        <v>0</v>
      </c>
    </row>
    <row r="1171" spans="1:6" x14ac:dyDescent="0.3">
      <c r="A1171" s="11">
        <v>5002902</v>
      </c>
      <c r="B1171" s="11" t="s">
        <v>447</v>
      </c>
      <c r="C1171" s="16">
        <v>-19.117899999999999</v>
      </c>
      <c r="D1171" s="16">
        <v>-51.731299999999997</v>
      </c>
      <c r="E1171">
        <f t="shared" si="36"/>
        <v>0</v>
      </c>
      <c r="F1171">
        <f t="shared" si="37"/>
        <v>0</v>
      </c>
    </row>
    <row r="1172" spans="1:6" x14ac:dyDescent="0.3">
      <c r="A1172" s="11">
        <v>1502400</v>
      </c>
      <c r="B1172" s="11" t="s">
        <v>5145</v>
      </c>
      <c r="C1172" s="16">
        <v>-1.2979700000000001</v>
      </c>
      <c r="D1172" s="16">
        <v>-47.916699999999999</v>
      </c>
      <c r="E1172">
        <f t="shared" si="36"/>
        <v>0</v>
      </c>
      <c r="F1172">
        <f t="shared" si="37"/>
        <v>0</v>
      </c>
    </row>
    <row r="1173" spans="1:6" x14ac:dyDescent="0.3">
      <c r="A1173" s="11">
        <v>5102850</v>
      </c>
      <c r="B1173" s="11" t="s">
        <v>363</v>
      </c>
      <c r="C1173" s="16">
        <v>-11.1251</v>
      </c>
      <c r="D1173" s="16">
        <v>-58.6081</v>
      </c>
      <c r="E1173">
        <f t="shared" si="36"/>
        <v>0</v>
      </c>
      <c r="F1173">
        <f t="shared" si="37"/>
        <v>0</v>
      </c>
    </row>
    <row r="1174" spans="1:6" x14ac:dyDescent="0.3">
      <c r="A1174" s="11">
        <v>1100908</v>
      </c>
      <c r="B1174" s="11" t="s">
        <v>5288</v>
      </c>
      <c r="C1174" s="16">
        <v>-11.4253</v>
      </c>
      <c r="D1174" s="16">
        <v>-61.9482</v>
      </c>
      <c r="E1174">
        <f t="shared" si="36"/>
        <v>0</v>
      </c>
      <c r="F1174">
        <f t="shared" si="37"/>
        <v>0</v>
      </c>
    </row>
    <row r="1175" spans="1:6" x14ac:dyDescent="0.3">
      <c r="A1175" s="11">
        <v>5205059</v>
      </c>
      <c r="B1175" s="11" t="s">
        <v>191</v>
      </c>
      <c r="C1175" s="16">
        <v>-18.092099999999999</v>
      </c>
      <c r="D1175" s="16">
        <v>-50.203000000000003</v>
      </c>
      <c r="E1175">
        <f t="shared" si="36"/>
        <v>0</v>
      </c>
      <c r="F1175">
        <f t="shared" si="37"/>
        <v>0</v>
      </c>
    </row>
    <row r="1176" spans="1:6" x14ac:dyDescent="0.3">
      <c r="A1176" s="11">
        <v>3201407</v>
      </c>
      <c r="B1176" s="11" t="s">
        <v>2409</v>
      </c>
      <c r="C1176" s="16">
        <v>-20.603300000000001</v>
      </c>
      <c r="D1176" s="16">
        <v>-41.203099999999999</v>
      </c>
      <c r="E1176">
        <f t="shared" si="36"/>
        <v>0</v>
      </c>
      <c r="F1176">
        <f t="shared" si="37"/>
        <v>0</v>
      </c>
    </row>
    <row r="1177" spans="1:6" x14ac:dyDescent="0.3">
      <c r="A1177" s="11">
        <v>2202604</v>
      </c>
      <c r="B1177" s="11" t="s">
        <v>4653</v>
      </c>
      <c r="C1177" s="16">
        <v>-5.3186900000000001</v>
      </c>
      <c r="D1177" s="16">
        <v>-41.549900000000001</v>
      </c>
      <c r="E1177">
        <f t="shared" si="36"/>
        <v>0</v>
      </c>
      <c r="F1177">
        <f t="shared" si="37"/>
        <v>0</v>
      </c>
    </row>
    <row r="1178" spans="1:6" x14ac:dyDescent="0.3">
      <c r="A1178" s="11">
        <v>3511003</v>
      </c>
      <c r="B1178" s="11" t="s">
        <v>2134</v>
      </c>
      <c r="C1178" s="16">
        <v>-20.8689</v>
      </c>
      <c r="D1178" s="16">
        <v>-51.488399999999999</v>
      </c>
      <c r="E1178">
        <f t="shared" si="36"/>
        <v>0</v>
      </c>
      <c r="F1178">
        <f t="shared" si="37"/>
        <v>0</v>
      </c>
    </row>
    <row r="1179" spans="1:6" x14ac:dyDescent="0.3">
      <c r="A1179" s="11">
        <v>4104907</v>
      </c>
      <c r="B1179" s="11" t="s">
        <v>1568</v>
      </c>
      <c r="C1179" s="16">
        <v>-24.789100000000001</v>
      </c>
      <c r="D1179" s="16">
        <v>-50.010800000000003</v>
      </c>
      <c r="E1179">
        <f t="shared" si="36"/>
        <v>0</v>
      </c>
      <c r="F1179">
        <f t="shared" si="37"/>
        <v>0</v>
      </c>
    </row>
    <row r="1180" spans="1:6" x14ac:dyDescent="0.3">
      <c r="A1180" s="11">
        <v>2907301</v>
      </c>
      <c r="B1180" s="11" t="s">
        <v>3566</v>
      </c>
      <c r="C1180" s="16">
        <v>-12.757899999999999</v>
      </c>
      <c r="D1180" s="16">
        <v>-39.424799999999998</v>
      </c>
      <c r="E1180">
        <f t="shared" si="36"/>
        <v>0</v>
      </c>
      <c r="F1180">
        <f t="shared" si="37"/>
        <v>0</v>
      </c>
    </row>
    <row r="1181" spans="1:6" x14ac:dyDescent="0.3">
      <c r="A1181" s="11">
        <v>3115300</v>
      </c>
      <c r="B1181" s="11" t="s">
        <v>3096</v>
      </c>
      <c r="C1181" s="16">
        <v>-21.392399999999999</v>
      </c>
      <c r="D1181" s="16">
        <v>-42.689599999999999</v>
      </c>
      <c r="E1181">
        <f t="shared" si="36"/>
        <v>0</v>
      </c>
      <c r="F1181">
        <f t="shared" si="37"/>
        <v>0</v>
      </c>
    </row>
    <row r="1182" spans="1:6" x14ac:dyDescent="0.3">
      <c r="A1182" s="11">
        <v>5205109</v>
      </c>
      <c r="B1182" s="11" t="s">
        <v>190</v>
      </c>
      <c r="C1182" s="16">
        <v>-18.165600000000001</v>
      </c>
      <c r="D1182" s="16">
        <v>-47.944000000000003</v>
      </c>
      <c r="E1182">
        <f t="shared" si="36"/>
        <v>0</v>
      </c>
      <c r="F1182">
        <f t="shared" si="37"/>
        <v>0</v>
      </c>
    </row>
    <row r="1183" spans="1:6" x14ac:dyDescent="0.3">
      <c r="A1183" s="11">
        <v>3511102</v>
      </c>
      <c r="B1183" s="11" t="s">
        <v>2133</v>
      </c>
      <c r="C1183" s="16">
        <v>-21.131399999999999</v>
      </c>
      <c r="D1183" s="16">
        <v>-48.976999999999997</v>
      </c>
      <c r="E1183">
        <f t="shared" si="36"/>
        <v>0</v>
      </c>
      <c r="F1183">
        <f t="shared" si="37"/>
        <v>0</v>
      </c>
    </row>
    <row r="1184" spans="1:6" x14ac:dyDescent="0.3">
      <c r="A1184" s="11">
        <v>4105003</v>
      </c>
      <c r="B1184" s="11" t="s">
        <v>1194</v>
      </c>
      <c r="C1184" s="16">
        <v>-25.2044</v>
      </c>
      <c r="D1184" s="16">
        <v>-53.154800000000002</v>
      </c>
      <c r="E1184">
        <f t="shared" si="36"/>
        <v>0</v>
      </c>
      <c r="F1184">
        <f t="shared" si="37"/>
        <v>0</v>
      </c>
    </row>
    <row r="1185" spans="1:6" x14ac:dyDescent="0.3">
      <c r="A1185" s="11">
        <v>4204004</v>
      </c>
      <c r="B1185" s="11" t="s">
        <v>1194</v>
      </c>
      <c r="C1185" s="16">
        <v>-27.068999999999999</v>
      </c>
      <c r="D1185" s="16">
        <v>-51.660200000000003</v>
      </c>
      <c r="E1185">
        <f t="shared" si="36"/>
        <v>0</v>
      </c>
      <c r="F1185">
        <f t="shared" si="37"/>
        <v>0</v>
      </c>
    </row>
    <row r="1186" spans="1:6" x14ac:dyDescent="0.3">
      <c r="A1186" s="11">
        <v>2303600</v>
      </c>
      <c r="B1186" s="11" t="s">
        <v>4449</v>
      </c>
      <c r="C1186" s="16">
        <v>-6.1229100000000001</v>
      </c>
      <c r="D1186" s="16">
        <v>-39.873600000000003</v>
      </c>
      <c r="E1186">
        <f t="shared" si="36"/>
        <v>0</v>
      </c>
      <c r="F1186">
        <f t="shared" si="37"/>
        <v>0</v>
      </c>
    </row>
    <row r="1187" spans="1:6" x14ac:dyDescent="0.3">
      <c r="A1187" s="11">
        <v>3115359</v>
      </c>
      <c r="B1187" s="11" t="s">
        <v>3095</v>
      </c>
      <c r="C1187" s="16">
        <v>-20.073399999999999</v>
      </c>
      <c r="D1187" s="16">
        <v>-43.406100000000002</v>
      </c>
      <c r="E1187">
        <f t="shared" si="36"/>
        <v>0</v>
      </c>
      <c r="F1187">
        <f t="shared" si="37"/>
        <v>0</v>
      </c>
    </row>
    <row r="1188" spans="1:6" x14ac:dyDescent="0.3">
      <c r="A1188" s="11">
        <v>3115409</v>
      </c>
      <c r="B1188" s="11" t="s">
        <v>3094</v>
      </c>
      <c r="C1188" s="16">
        <v>-20.690100000000001</v>
      </c>
      <c r="D1188" s="16">
        <v>-43.493899999999996</v>
      </c>
      <c r="E1188">
        <f t="shared" si="36"/>
        <v>0</v>
      </c>
      <c r="F1188">
        <f t="shared" si="37"/>
        <v>0</v>
      </c>
    </row>
    <row r="1189" spans="1:6" x14ac:dyDescent="0.3">
      <c r="A1189" s="11">
        <v>2604205</v>
      </c>
      <c r="B1189" s="11" t="s">
        <v>3943</v>
      </c>
      <c r="C1189" s="16">
        <v>-8.6750900000000009</v>
      </c>
      <c r="D1189" s="16">
        <v>-35.702399999999997</v>
      </c>
      <c r="E1189">
        <f t="shared" si="36"/>
        <v>0</v>
      </c>
      <c r="F1189">
        <f t="shared" si="37"/>
        <v>0</v>
      </c>
    </row>
    <row r="1190" spans="1:6" x14ac:dyDescent="0.3">
      <c r="A1190" s="11">
        <v>3511201</v>
      </c>
      <c r="B1190" s="11" t="s">
        <v>2132</v>
      </c>
      <c r="C1190" s="16">
        <v>-21.0519</v>
      </c>
      <c r="D1190" s="16">
        <v>-49.061599999999999</v>
      </c>
      <c r="E1190">
        <f t="shared" si="36"/>
        <v>0</v>
      </c>
      <c r="F1190">
        <f t="shared" si="37"/>
        <v>0</v>
      </c>
    </row>
    <row r="1191" spans="1:6" x14ac:dyDescent="0.3">
      <c r="A1191" s="11">
        <v>2504207</v>
      </c>
      <c r="B1191" s="11" t="s">
        <v>4131</v>
      </c>
      <c r="C1191" s="16">
        <v>-7.1200799999999997</v>
      </c>
      <c r="D1191" s="16">
        <v>-37.606400000000001</v>
      </c>
      <c r="E1191">
        <f t="shared" si="36"/>
        <v>0</v>
      </c>
      <c r="F1191">
        <f t="shared" si="37"/>
        <v>0</v>
      </c>
    </row>
    <row r="1192" spans="1:6" x14ac:dyDescent="0.3">
      <c r="A1192" s="11">
        <v>2907400</v>
      </c>
      <c r="B1192" s="11" t="s">
        <v>3565</v>
      </c>
      <c r="C1192" s="16">
        <v>-12.31</v>
      </c>
      <c r="D1192" s="16">
        <v>-44.864800000000002</v>
      </c>
      <c r="E1192">
        <f t="shared" si="36"/>
        <v>0</v>
      </c>
      <c r="F1192">
        <f t="shared" si="37"/>
        <v>0</v>
      </c>
    </row>
    <row r="1193" spans="1:6" x14ac:dyDescent="0.3">
      <c r="A1193" s="11">
        <v>2504306</v>
      </c>
      <c r="B1193" s="11" t="s">
        <v>4130</v>
      </c>
      <c r="C1193" s="16">
        <v>-6.3406200000000004</v>
      </c>
      <c r="D1193" s="16">
        <v>-37.747</v>
      </c>
      <c r="E1193">
        <f t="shared" si="36"/>
        <v>0</v>
      </c>
      <c r="F1193">
        <f t="shared" si="37"/>
        <v>0</v>
      </c>
    </row>
    <row r="1194" spans="1:6" x14ac:dyDescent="0.3">
      <c r="A1194" s="11">
        <v>2907509</v>
      </c>
      <c r="B1194" s="11" t="s">
        <v>3564</v>
      </c>
      <c r="C1194" s="16">
        <v>-12.3513</v>
      </c>
      <c r="D1194" s="16">
        <v>-38.379100000000001</v>
      </c>
      <c r="E1194">
        <f t="shared" si="36"/>
        <v>0</v>
      </c>
      <c r="F1194">
        <f t="shared" si="37"/>
        <v>0</v>
      </c>
    </row>
    <row r="1195" spans="1:6" x14ac:dyDescent="0.3">
      <c r="A1195" s="11">
        <v>4305009</v>
      </c>
      <c r="B1195" s="11" t="s">
        <v>871</v>
      </c>
      <c r="C1195" s="16">
        <v>-28.255400000000002</v>
      </c>
      <c r="D1195" s="16">
        <v>-54.013199999999998</v>
      </c>
      <c r="E1195">
        <f t="shared" si="36"/>
        <v>0</v>
      </c>
      <c r="F1195">
        <f t="shared" si="37"/>
        <v>0</v>
      </c>
    </row>
    <row r="1196" spans="1:6" x14ac:dyDescent="0.3">
      <c r="A1196" s="11">
        <v>3115458</v>
      </c>
      <c r="B1196" s="11" t="s">
        <v>3093</v>
      </c>
      <c r="C1196" s="16">
        <v>-17.3018</v>
      </c>
      <c r="D1196" s="16">
        <v>-41.5276</v>
      </c>
      <c r="E1196">
        <f t="shared" si="36"/>
        <v>0</v>
      </c>
      <c r="F1196">
        <f t="shared" si="37"/>
        <v>0</v>
      </c>
    </row>
    <row r="1197" spans="1:6" x14ac:dyDescent="0.3">
      <c r="A1197" s="11">
        <v>2303659</v>
      </c>
      <c r="B1197" s="11" t="s">
        <v>4448</v>
      </c>
      <c r="C1197" s="16">
        <v>-4.6433600000000004</v>
      </c>
      <c r="D1197" s="16">
        <v>-40.200000000000003</v>
      </c>
      <c r="E1197">
        <f t="shared" si="36"/>
        <v>0</v>
      </c>
      <c r="F1197">
        <f t="shared" si="37"/>
        <v>0</v>
      </c>
    </row>
    <row r="1198" spans="1:6" x14ac:dyDescent="0.3">
      <c r="A1198" s="11">
        <v>5205208</v>
      </c>
      <c r="B1198" s="11" t="s">
        <v>189</v>
      </c>
      <c r="C1198" s="16">
        <v>-16.444700000000001</v>
      </c>
      <c r="D1198" s="16">
        <v>-49.493600000000001</v>
      </c>
      <c r="E1198">
        <f t="shared" si="36"/>
        <v>0</v>
      </c>
      <c r="F1198">
        <f t="shared" si="37"/>
        <v>0</v>
      </c>
    </row>
    <row r="1199" spans="1:6" x14ac:dyDescent="0.3">
      <c r="A1199" s="11">
        <v>2907558</v>
      </c>
      <c r="B1199" s="11" t="s">
        <v>3563</v>
      </c>
      <c r="C1199" s="16">
        <v>-13.3239</v>
      </c>
      <c r="D1199" s="16">
        <v>-42.290399999999998</v>
      </c>
      <c r="E1199">
        <f t="shared" si="36"/>
        <v>0</v>
      </c>
      <c r="F1199">
        <f t="shared" si="37"/>
        <v>0</v>
      </c>
    </row>
    <row r="1200" spans="1:6" x14ac:dyDescent="0.3">
      <c r="A1200" s="11">
        <v>2504355</v>
      </c>
      <c r="B1200" s="11" t="s">
        <v>4129</v>
      </c>
      <c r="C1200" s="16">
        <v>-7.4165900000000002</v>
      </c>
      <c r="D1200" s="16">
        <v>-36.0306</v>
      </c>
      <c r="E1200">
        <f t="shared" si="36"/>
        <v>0</v>
      </c>
      <c r="F1200">
        <f t="shared" si="37"/>
        <v>0</v>
      </c>
    </row>
    <row r="1201" spans="1:6" x14ac:dyDescent="0.3">
      <c r="A1201" s="11">
        <v>3115474</v>
      </c>
      <c r="B1201" s="11" t="s">
        <v>3092</v>
      </c>
      <c r="C1201" s="16">
        <v>-15.361599999999999</v>
      </c>
      <c r="D1201" s="16">
        <v>-42.962699999999998</v>
      </c>
      <c r="E1201">
        <f t="shared" si="36"/>
        <v>0</v>
      </c>
      <c r="F1201">
        <f t="shared" si="37"/>
        <v>0</v>
      </c>
    </row>
    <row r="1202" spans="1:6" x14ac:dyDescent="0.3">
      <c r="A1202" s="11">
        <v>2303709</v>
      </c>
      <c r="B1202" s="11" t="s">
        <v>4447</v>
      </c>
      <c r="C1202" s="16">
        <v>-3.72797</v>
      </c>
      <c r="D1202" s="16">
        <v>-38.661900000000003</v>
      </c>
      <c r="E1202">
        <f t="shared" si="36"/>
        <v>0</v>
      </c>
      <c r="F1202">
        <f t="shared" si="37"/>
        <v>0</v>
      </c>
    </row>
    <row r="1203" spans="1:6" x14ac:dyDescent="0.3">
      <c r="A1203" s="11">
        <v>5205307</v>
      </c>
      <c r="B1203" s="11" t="s">
        <v>188</v>
      </c>
      <c r="C1203" s="16">
        <v>-13.797599999999999</v>
      </c>
      <c r="D1203" s="16">
        <v>-47.456600000000002</v>
      </c>
      <c r="E1203">
        <f t="shared" si="36"/>
        <v>0</v>
      </c>
      <c r="F1203">
        <f t="shared" si="37"/>
        <v>0</v>
      </c>
    </row>
    <row r="1204" spans="1:6" x14ac:dyDescent="0.3">
      <c r="A1204" s="11">
        <v>3115508</v>
      </c>
      <c r="B1204" s="11" t="s">
        <v>3091</v>
      </c>
      <c r="C1204" s="16">
        <v>-21.975300000000001</v>
      </c>
      <c r="D1204" s="16">
        <v>-44.931899999999999</v>
      </c>
      <c r="E1204">
        <f t="shared" si="36"/>
        <v>0</v>
      </c>
      <c r="F1204">
        <f t="shared" si="37"/>
        <v>0</v>
      </c>
    </row>
    <row r="1205" spans="1:6" x14ac:dyDescent="0.3">
      <c r="A1205" s="11">
        <v>4204103</v>
      </c>
      <c r="B1205" s="11" t="s">
        <v>1193</v>
      </c>
      <c r="C1205" s="16">
        <v>-27.162400000000002</v>
      </c>
      <c r="D1205" s="16">
        <v>-52.880699999999997</v>
      </c>
      <c r="E1205">
        <f t="shared" si="36"/>
        <v>0</v>
      </c>
      <c r="F1205">
        <f t="shared" si="37"/>
        <v>0</v>
      </c>
    </row>
    <row r="1206" spans="1:6" x14ac:dyDescent="0.3">
      <c r="A1206" s="11">
        <v>2103000</v>
      </c>
      <c r="B1206" s="11" t="s">
        <v>4851</v>
      </c>
      <c r="C1206" s="16">
        <v>-4.8650500000000001</v>
      </c>
      <c r="D1206" s="16">
        <v>-43.361699999999999</v>
      </c>
      <c r="E1206">
        <f t="shared" si="36"/>
        <v>0</v>
      </c>
      <c r="F1206">
        <f t="shared" si="37"/>
        <v>0</v>
      </c>
    </row>
    <row r="1207" spans="1:6" x14ac:dyDescent="0.3">
      <c r="A1207" s="11">
        <v>4305108</v>
      </c>
      <c r="B1207" s="11" t="s">
        <v>870</v>
      </c>
      <c r="C1207" s="16">
        <v>-29.1629</v>
      </c>
      <c r="D1207" s="16">
        <v>-51.179200000000002</v>
      </c>
      <c r="E1207">
        <f t="shared" si="36"/>
        <v>0</v>
      </c>
      <c r="F1207">
        <f t="shared" si="37"/>
        <v>0</v>
      </c>
    </row>
    <row r="1208" spans="1:6" x14ac:dyDescent="0.3">
      <c r="A1208" s="11">
        <v>2202653</v>
      </c>
      <c r="B1208" s="11" t="s">
        <v>4652</v>
      </c>
      <c r="C1208" s="16">
        <v>-3.4190399999999999</v>
      </c>
      <c r="D1208" s="16">
        <v>-41.895499999999998</v>
      </c>
      <c r="E1208">
        <f t="shared" si="36"/>
        <v>0</v>
      </c>
      <c r="F1208">
        <f t="shared" si="37"/>
        <v>0</v>
      </c>
    </row>
    <row r="1209" spans="1:6" x14ac:dyDescent="0.3">
      <c r="A1209" s="11">
        <v>2402600</v>
      </c>
      <c r="B1209" s="11" t="s">
        <v>5604</v>
      </c>
      <c r="C1209" s="16">
        <v>-5.64323</v>
      </c>
      <c r="D1209" s="16">
        <v>-35.424700000000001</v>
      </c>
      <c r="E1209">
        <f t="shared" si="36"/>
        <v>0</v>
      </c>
      <c r="F1209">
        <f t="shared" si="37"/>
        <v>0</v>
      </c>
    </row>
    <row r="1210" spans="1:6" x14ac:dyDescent="0.3">
      <c r="A1210" s="11">
        <v>2103109</v>
      </c>
      <c r="B1210" s="11" t="s">
        <v>2131</v>
      </c>
      <c r="C1210" s="16">
        <v>-2.00027</v>
      </c>
      <c r="D1210" s="16">
        <v>-44.528100000000002</v>
      </c>
      <c r="E1210">
        <f t="shared" si="36"/>
        <v>0</v>
      </c>
      <c r="F1210">
        <f t="shared" si="37"/>
        <v>0</v>
      </c>
    </row>
    <row r="1211" spans="1:6" x14ac:dyDescent="0.3">
      <c r="A1211" s="11">
        <v>3511300</v>
      </c>
      <c r="B1211" s="11" t="s">
        <v>2131</v>
      </c>
      <c r="C1211" s="16">
        <v>-20.9009</v>
      </c>
      <c r="D1211" s="16">
        <v>-49.266399999999997</v>
      </c>
      <c r="E1211">
        <f t="shared" si="36"/>
        <v>0</v>
      </c>
      <c r="F1211">
        <f t="shared" si="37"/>
        <v>0</v>
      </c>
    </row>
    <row r="1212" spans="1:6" x14ac:dyDescent="0.3">
      <c r="A1212" s="11">
        <v>2303808</v>
      </c>
      <c r="B1212" s="11" t="s">
        <v>3942</v>
      </c>
      <c r="C1212" s="16">
        <v>-6.6003400000000001</v>
      </c>
      <c r="D1212" s="16">
        <v>-39.060899999999997</v>
      </c>
      <c r="E1212">
        <f t="shared" si="36"/>
        <v>0</v>
      </c>
      <c r="F1212">
        <f t="shared" si="37"/>
        <v>0</v>
      </c>
    </row>
    <row r="1213" spans="1:6" x14ac:dyDescent="0.3">
      <c r="A1213" s="11">
        <v>2604304</v>
      </c>
      <c r="B1213" s="11" t="s">
        <v>3942</v>
      </c>
      <c r="C1213" s="16">
        <v>-7.7117899999999997</v>
      </c>
      <c r="D1213" s="16">
        <v>-39.236699999999999</v>
      </c>
      <c r="E1213">
        <f t="shared" si="36"/>
        <v>0</v>
      </c>
      <c r="F1213">
        <f t="shared" si="37"/>
        <v>0</v>
      </c>
    </row>
    <row r="1214" spans="1:6" x14ac:dyDescent="0.3">
      <c r="A1214" s="11">
        <v>2801603</v>
      </c>
      <c r="B1214" s="11" t="s">
        <v>3708</v>
      </c>
      <c r="C1214" s="16">
        <v>-10.253399999999999</v>
      </c>
      <c r="D1214" s="16">
        <v>-36.885599999999997</v>
      </c>
      <c r="E1214">
        <f t="shared" si="36"/>
        <v>0</v>
      </c>
      <c r="F1214">
        <f t="shared" si="37"/>
        <v>0</v>
      </c>
    </row>
    <row r="1215" spans="1:6" x14ac:dyDescent="0.3">
      <c r="A1215" s="11">
        <v>3115607</v>
      </c>
      <c r="B1215" s="11" t="s">
        <v>3090</v>
      </c>
      <c r="C1215" s="16">
        <v>-19.145800000000001</v>
      </c>
      <c r="D1215" s="16">
        <v>-45.712000000000003</v>
      </c>
      <c r="E1215">
        <f t="shared" si="36"/>
        <v>0</v>
      </c>
      <c r="F1215">
        <f t="shared" si="37"/>
        <v>0</v>
      </c>
    </row>
    <row r="1216" spans="1:6" x14ac:dyDescent="0.3">
      <c r="A1216" s="11">
        <v>4204152</v>
      </c>
      <c r="B1216" s="11" t="s">
        <v>1192</v>
      </c>
      <c r="C1216" s="16">
        <v>-27.6327</v>
      </c>
      <c r="D1216" s="16">
        <v>-51.335000000000001</v>
      </c>
      <c r="E1216">
        <f t="shared" si="36"/>
        <v>0</v>
      </c>
      <c r="F1216">
        <f t="shared" si="37"/>
        <v>0</v>
      </c>
    </row>
    <row r="1217" spans="1:6" x14ac:dyDescent="0.3">
      <c r="A1217" s="11">
        <v>4305116</v>
      </c>
      <c r="B1217" s="11" t="s">
        <v>869</v>
      </c>
      <c r="C1217" s="16">
        <v>-27.761500000000002</v>
      </c>
      <c r="D1217" s="16">
        <v>-51.998399999999997</v>
      </c>
      <c r="E1217">
        <f t="shared" si="36"/>
        <v>0</v>
      </c>
      <c r="F1217">
        <f t="shared" si="37"/>
        <v>0</v>
      </c>
    </row>
    <row r="1218" spans="1:6" x14ac:dyDescent="0.3">
      <c r="A1218" s="11">
        <v>1704105</v>
      </c>
      <c r="B1218" s="11" t="s">
        <v>869</v>
      </c>
      <c r="C1218" s="16">
        <v>-8.9610299999999992</v>
      </c>
      <c r="D1218" s="16">
        <v>-47.330399999999997</v>
      </c>
      <c r="E1218">
        <f t="shared" si="36"/>
        <v>0</v>
      </c>
      <c r="F1218">
        <f t="shared" si="37"/>
        <v>0</v>
      </c>
    </row>
    <row r="1219" spans="1:6" x14ac:dyDescent="0.3">
      <c r="A1219" s="11">
        <v>4105102</v>
      </c>
      <c r="B1219" s="11" t="s">
        <v>1567</v>
      </c>
      <c r="C1219" s="16">
        <v>-22.8188</v>
      </c>
      <c r="D1219" s="16">
        <v>-51.597299999999997</v>
      </c>
      <c r="E1219">
        <f t="shared" ref="E1219:E1282" si="38">IF((C1219&lt;-80),"erro",0)</f>
        <v>0</v>
      </c>
      <c r="F1219">
        <f t="shared" ref="F1219:F1282" si="39">IF((D1219&lt;-80),"erro",0)</f>
        <v>0</v>
      </c>
    </row>
    <row r="1220" spans="1:6" x14ac:dyDescent="0.3">
      <c r="A1220" s="11">
        <v>2907608</v>
      </c>
      <c r="B1220" s="11" t="s">
        <v>3562</v>
      </c>
      <c r="C1220" s="16">
        <v>-11.137600000000001</v>
      </c>
      <c r="D1220" s="16">
        <v>-42.111600000000003</v>
      </c>
      <c r="E1220">
        <f t="shared" si="38"/>
        <v>0</v>
      </c>
      <c r="F1220">
        <f t="shared" si="39"/>
        <v>0</v>
      </c>
    </row>
    <row r="1221" spans="1:6" x14ac:dyDescent="0.3">
      <c r="A1221" s="11">
        <v>3115706</v>
      </c>
      <c r="B1221" s="11" t="s">
        <v>3089</v>
      </c>
      <c r="C1221" s="16">
        <v>-18.761199999999999</v>
      </c>
      <c r="D1221" s="16">
        <v>-41.314300000000003</v>
      </c>
      <c r="E1221">
        <f t="shared" si="38"/>
        <v>0</v>
      </c>
      <c r="F1221">
        <f t="shared" si="39"/>
        <v>0</v>
      </c>
    </row>
    <row r="1222" spans="1:6" x14ac:dyDescent="0.3">
      <c r="A1222" s="11">
        <v>2103125</v>
      </c>
      <c r="B1222" s="11" t="s">
        <v>4850</v>
      </c>
      <c r="C1222" s="16">
        <v>-2.1983100000000002</v>
      </c>
      <c r="D1222" s="16">
        <v>-44.825400000000002</v>
      </c>
      <c r="E1222">
        <f t="shared" si="38"/>
        <v>0</v>
      </c>
      <c r="F1222">
        <f t="shared" si="39"/>
        <v>0</v>
      </c>
    </row>
    <row r="1223" spans="1:6" x14ac:dyDescent="0.3">
      <c r="A1223" s="11">
        <v>3115805</v>
      </c>
      <c r="B1223" s="11" t="s">
        <v>3088</v>
      </c>
      <c r="C1223" s="16">
        <v>-18.5852</v>
      </c>
      <c r="D1223" s="16">
        <v>-49.2014</v>
      </c>
      <c r="E1223">
        <f t="shared" si="38"/>
        <v>0</v>
      </c>
      <c r="F1223">
        <f t="shared" si="39"/>
        <v>0</v>
      </c>
    </row>
    <row r="1224" spans="1:6" x14ac:dyDescent="0.3">
      <c r="A1224" s="11">
        <v>2103158</v>
      </c>
      <c r="B1224" s="11" t="s">
        <v>4849</v>
      </c>
      <c r="C1224" s="16">
        <v>-2.4489100000000001</v>
      </c>
      <c r="D1224" s="16">
        <v>-46.034500000000001</v>
      </c>
      <c r="E1224">
        <f t="shared" si="38"/>
        <v>0</v>
      </c>
      <c r="F1224">
        <f t="shared" si="39"/>
        <v>0</v>
      </c>
    </row>
    <row r="1225" spans="1:6" x14ac:dyDescent="0.3">
      <c r="A1225" s="11">
        <v>2103174</v>
      </c>
      <c r="B1225" s="11" t="s">
        <v>4848</v>
      </c>
      <c r="C1225" s="16">
        <v>-2.12696</v>
      </c>
      <c r="D1225" s="16">
        <v>-46.122799999999998</v>
      </c>
      <c r="E1225">
        <f t="shared" si="38"/>
        <v>0</v>
      </c>
      <c r="F1225">
        <f t="shared" si="39"/>
        <v>0</v>
      </c>
    </row>
    <row r="1226" spans="1:6" x14ac:dyDescent="0.3">
      <c r="A1226" s="11">
        <v>1100056</v>
      </c>
      <c r="B1226" s="11" t="s">
        <v>5314</v>
      </c>
      <c r="C1226" s="16">
        <v>-13.186999999999999</v>
      </c>
      <c r="D1226" s="16">
        <v>-60.816800000000001</v>
      </c>
      <c r="E1226">
        <f t="shared" si="38"/>
        <v>0</v>
      </c>
      <c r="F1226">
        <f t="shared" si="39"/>
        <v>0</v>
      </c>
    </row>
    <row r="1227" spans="1:6" x14ac:dyDescent="0.3">
      <c r="A1227" s="11">
        <v>5205406</v>
      </c>
      <c r="B1227" s="11" t="s">
        <v>187</v>
      </c>
      <c r="C1227" s="16">
        <v>-15.306100000000001</v>
      </c>
      <c r="D1227" s="16">
        <v>-49.6</v>
      </c>
      <c r="E1227">
        <f t="shared" si="38"/>
        <v>0</v>
      </c>
      <c r="F1227">
        <f t="shared" si="39"/>
        <v>0</v>
      </c>
    </row>
    <row r="1228" spans="1:6" x14ac:dyDescent="0.3">
      <c r="A1228" s="11">
        <v>3511409</v>
      </c>
      <c r="B1228" s="11" t="s">
        <v>2130</v>
      </c>
      <c r="C1228" s="16">
        <v>-23.038</v>
      </c>
      <c r="D1228" s="16">
        <v>-49.165500000000002</v>
      </c>
      <c r="E1228">
        <f t="shared" si="38"/>
        <v>0</v>
      </c>
      <c r="F1228">
        <f t="shared" si="39"/>
        <v>0</v>
      </c>
    </row>
    <row r="1229" spans="1:6" x14ac:dyDescent="0.3">
      <c r="A1229" s="11">
        <v>3511508</v>
      </c>
      <c r="B1229" s="11" t="s">
        <v>2129</v>
      </c>
      <c r="C1229" s="16">
        <v>-23.166499999999999</v>
      </c>
      <c r="D1229" s="16">
        <v>-47.745899999999999</v>
      </c>
      <c r="E1229">
        <f t="shared" si="38"/>
        <v>0</v>
      </c>
      <c r="F1229">
        <f t="shared" si="39"/>
        <v>0</v>
      </c>
    </row>
    <row r="1230" spans="1:6" x14ac:dyDescent="0.3">
      <c r="A1230" s="11">
        <v>4305124</v>
      </c>
      <c r="B1230" s="11" t="s">
        <v>868</v>
      </c>
      <c r="C1230" s="16">
        <v>-31.841899999999999</v>
      </c>
      <c r="D1230" s="16">
        <v>-52.800400000000003</v>
      </c>
      <c r="E1230">
        <f t="shared" si="38"/>
        <v>0</v>
      </c>
      <c r="F1230">
        <f t="shared" si="39"/>
        <v>0</v>
      </c>
    </row>
    <row r="1231" spans="1:6" x14ac:dyDescent="0.3">
      <c r="A1231" s="11">
        <v>4105201</v>
      </c>
      <c r="B1231" s="11" t="s">
        <v>1566</v>
      </c>
      <c r="C1231" s="16">
        <v>-26.089099999999998</v>
      </c>
      <c r="D1231" s="16">
        <v>-52.869100000000003</v>
      </c>
      <c r="E1231">
        <f t="shared" si="38"/>
        <v>0</v>
      </c>
      <c r="F1231">
        <f t="shared" si="39"/>
        <v>0</v>
      </c>
    </row>
    <row r="1232" spans="1:6" x14ac:dyDescent="0.3">
      <c r="A1232" s="11">
        <v>4305132</v>
      </c>
      <c r="B1232" s="11" t="s">
        <v>867</v>
      </c>
      <c r="C1232" s="16">
        <v>-29.657</v>
      </c>
      <c r="D1232" s="16">
        <v>-52.940600000000003</v>
      </c>
      <c r="E1232">
        <f t="shared" si="38"/>
        <v>0</v>
      </c>
      <c r="F1232">
        <f t="shared" si="39"/>
        <v>0</v>
      </c>
    </row>
    <row r="1233" spans="1:6" x14ac:dyDescent="0.3">
      <c r="A1233" s="11">
        <v>2402709</v>
      </c>
      <c r="B1233" s="11" t="s">
        <v>4293</v>
      </c>
      <c r="C1233" s="16">
        <v>-6.0350299999999999</v>
      </c>
      <c r="D1233" s="16">
        <v>-36.350299999999997</v>
      </c>
      <c r="E1233">
        <f t="shared" si="38"/>
        <v>0</v>
      </c>
      <c r="F1233">
        <f t="shared" si="39"/>
        <v>0</v>
      </c>
    </row>
    <row r="1234" spans="1:6" x14ac:dyDescent="0.3">
      <c r="A1234" s="11">
        <v>4305157</v>
      </c>
      <c r="B1234" s="11" t="s">
        <v>866</v>
      </c>
      <c r="C1234" s="16">
        <v>-27.610600000000002</v>
      </c>
      <c r="D1234" s="16">
        <v>-53.167200000000001</v>
      </c>
      <c r="E1234">
        <f t="shared" si="38"/>
        <v>0</v>
      </c>
      <c r="F1234">
        <f t="shared" si="39"/>
        <v>0</v>
      </c>
    </row>
    <row r="1235" spans="1:6" x14ac:dyDescent="0.3">
      <c r="A1235" s="11">
        <v>4305173</v>
      </c>
      <c r="B1235" s="11" t="s">
        <v>865</v>
      </c>
      <c r="C1235" s="16">
        <v>-30.590499999999999</v>
      </c>
      <c r="D1235" s="16">
        <v>-51.741799999999998</v>
      </c>
      <c r="E1235">
        <f t="shared" si="38"/>
        <v>0</v>
      </c>
      <c r="F1235">
        <f t="shared" si="39"/>
        <v>0</v>
      </c>
    </row>
    <row r="1236" spans="1:6" x14ac:dyDescent="0.3">
      <c r="A1236" s="11">
        <v>4305207</v>
      </c>
      <c r="B1236" s="11" t="s">
        <v>864</v>
      </c>
      <c r="C1236" s="16">
        <v>-28.1463</v>
      </c>
      <c r="D1236" s="16">
        <v>-54.742800000000003</v>
      </c>
      <c r="E1236">
        <f t="shared" si="38"/>
        <v>0</v>
      </c>
      <c r="F1236">
        <f t="shared" si="39"/>
        <v>0</v>
      </c>
    </row>
    <row r="1237" spans="1:6" x14ac:dyDescent="0.3">
      <c r="A1237" s="11">
        <v>4204178</v>
      </c>
      <c r="B1237" s="11" t="s">
        <v>1191</v>
      </c>
      <c r="C1237" s="16">
        <v>-27.7942</v>
      </c>
      <c r="D1237" s="16">
        <v>-50.8673</v>
      </c>
      <c r="E1237">
        <f t="shared" si="38"/>
        <v>0</v>
      </c>
      <c r="F1237">
        <f t="shared" si="39"/>
        <v>0</v>
      </c>
    </row>
    <row r="1238" spans="1:6" x14ac:dyDescent="0.3">
      <c r="A1238" s="11">
        <v>3511607</v>
      </c>
      <c r="B1238" s="11" t="s">
        <v>2128</v>
      </c>
      <c r="C1238" s="16">
        <v>-23.225999999999999</v>
      </c>
      <c r="D1238" s="16">
        <v>-47.954500000000003</v>
      </c>
      <c r="E1238">
        <f t="shared" si="38"/>
        <v>0</v>
      </c>
      <c r="F1238">
        <f t="shared" si="39"/>
        <v>0</v>
      </c>
    </row>
    <row r="1239" spans="1:6" x14ac:dyDescent="0.3">
      <c r="A1239" s="11">
        <v>4105300</v>
      </c>
      <c r="B1239" s="11" t="s">
        <v>1565</v>
      </c>
      <c r="C1239" s="16">
        <v>-25.148900000000001</v>
      </c>
      <c r="D1239" s="16">
        <v>-53.841500000000003</v>
      </c>
      <c r="E1239">
        <f t="shared" si="38"/>
        <v>0</v>
      </c>
      <c r="F1239">
        <f t="shared" si="39"/>
        <v>0</v>
      </c>
    </row>
    <row r="1240" spans="1:6" x14ac:dyDescent="0.3">
      <c r="A1240" s="11">
        <v>5205455</v>
      </c>
      <c r="B1240" s="11" t="s">
        <v>186</v>
      </c>
      <c r="C1240" s="16">
        <v>-16.971800000000002</v>
      </c>
      <c r="D1240" s="16">
        <v>-49.775799999999997</v>
      </c>
      <c r="E1240">
        <f t="shared" si="38"/>
        <v>0</v>
      </c>
      <c r="F1240">
        <f t="shared" si="39"/>
        <v>0</v>
      </c>
    </row>
    <row r="1241" spans="1:6" x14ac:dyDescent="0.3">
      <c r="A1241" s="11">
        <v>2604403</v>
      </c>
      <c r="B1241" s="11" t="s">
        <v>3941</v>
      </c>
      <c r="C1241" s="16">
        <v>-8.0067900000000005</v>
      </c>
      <c r="D1241" s="16">
        <v>-35.204000000000001</v>
      </c>
      <c r="E1241">
        <f t="shared" si="38"/>
        <v>0</v>
      </c>
      <c r="F1241">
        <f t="shared" si="39"/>
        <v>0</v>
      </c>
    </row>
    <row r="1242" spans="1:6" x14ac:dyDescent="0.3">
      <c r="A1242" s="11">
        <v>2604502</v>
      </c>
      <c r="B1242" s="11" t="s">
        <v>3940</v>
      </c>
      <c r="C1242" s="16">
        <v>-8.23827</v>
      </c>
      <c r="D1242" s="16">
        <v>-35.457099999999997</v>
      </c>
      <c r="E1242">
        <f t="shared" si="38"/>
        <v>0</v>
      </c>
      <c r="F1242">
        <f t="shared" si="39"/>
        <v>0</v>
      </c>
    </row>
    <row r="1243" spans="1:6" x14ac:dyDescent="0.3">
      <c r="A1243" s="11">
        <v>2701902</v>
      </c>
      <c r="B1243" s="11" t="s">
        <v>3800</v>
      </c>
      <c r="C1243" s="16">
        <v>-9.2555999999999994</v>
      </c>
      <c r="D1243" s="16">
        <v>-36.298299999999998</v>
      </c>
      <c r="E1243">
        <f t="shared" si="38"/>
        <v>0</v>
      </c>
      <c r="F1243">
        <f t="shared" si="39"/>
        <v>0</v>
      </c>
    </row>
    <row r="1244" spans="1:6" x14ac:dyDescent="0.3">
      <c r="A1244" s="11">
        <v>3115904</v>
      </c>
      <c r="B1244" s="11" t="s">
        <v>3087</v>
      </c>
      <c r="C1244" s="16">
        <v>-21.673300000000001</v>
      </c>
      <c r="D1244" s="16">
        <v>-43.215000000000003</v>
      </c>
      <c r="E1244">
        <f t="shared" si="38"/>
        <v>0</v>
      </c>
      <c r="F1244">
        <f t="shared" si="39"/>
        <v>0</v>
      </c>
    </row>
    <row r="1245" spans="1:6" x14ac:dyDescent="0.3">
      <c r="A1245" s="11">
        <v>3116001</v>
      </c>
      <c r="B1245" s="11" t="s">
        <v>3086</v>
      </c>
      <c r="C1245" s="16">
        <v>-20.045300000000001</v>
      </c>
      <c r="D1245" s="16">
        <v>-41.689700000000002</v>
      </c>
      <c r="E1245">
        <f t="shared" si="38"/>
        <v>0</v>
      </c>
      <c r="F1245">
        <f t="shared" si="39"/>
        <v>0</v>
      </c>
    </row>
    <row r="1246" spans="1:6" x14ac:dyDescent="0.3">
      <c r="A1246" s="11">
        <v>4305306</v>
      </c>
      <c r="B1246" s="11" t="s">
        <v>863</v>
      </c>
      <c r="C1246" s="16">
        <v>-28.055900000000001</v>
      </c>
      <c r="D1246" s="16">
        <v>-53.066499999999998</v>
      </c>
      <c r="E1246">
        <f t="shared" si="38"/>
        <v>0</v>
      </c>
      <c r="F1246">
        <f t="shared" si="39"/>
        <v>0</v>
      </c>
    </row>
    <row r="1247" spans="1:6" x14ac:dyDescent="0.3">
      <c r="A1247" s="11">
        <v>1705102</v>
      </c>
      <c r="B1247" s="11" t="s">
        <v>4994</v>
      </c>
      <c r="C1247" s="16">
        <v>-11.6175</v>
      </c>
      <c r="D1247" s="16">
        <v>-47.748600000000003</v>
      </c>
      <c r="E1247">
        <f t="shared" si="38"/>
        <v>0</v>
      </c>
      <c r="F1247">
        <f t="shared" si="39"/>
        <v>0</v>
      </c>
    </row>
    <row r="1248" spans="1:6" x14ac:dyDescent="0.3">
      <c r="A1248" s="11">
        <v>1704600</v>
      </c>
      <c r="B1248" s="11" t="s">
        <v>4995</v>
      </c>
      <c r="C1248" s="16">
        <v>-10.1419</v>
      </c>
      <c r="D1248" s="16">
        <v>-49.140300000000003</v>
      </c>
      <c r="E1248">
        <f t="shared" si="38"/>
        <v>0</v>
      </c>
      <c r="F1248">
        <f t="shared" si="39"/>
        <v>0</v>
      </c>
    </row>
    <row r="1249" spans="1:6" x14ac:dyDescent="0.3">
      <c r="A1249" s="11">
        <v>3116100</v>
      </c>
      <c r="B1249" s="11" t="s">
        <v>3085</v>
      </c>
      <c r="C1249" s="16">
        <v>-17.088100000000001</v>
      </c>
      <c r="D1249" s="16">
        <v>-42.539200000000001</v>
      </c>
      <c r="E1249">
        <f t="shared" si="38"/>
        <v>0</v>
      </c>
      <c r="F1249">
        <f t="shared" si="39"/>
        <v>0</v>
      </c>
    </row>
    <row r="1250" spans="1:6" x14ac:dyDescent="0.3">
      <c r="A1250" s="11">
        <v>5103007</v>
      </c>
      <c r="B1250" s="11" t="s">
        <v>5524</v>
      </c>
      <c r="C1250" s="16">
        <v>-15.4643</v>
      </c>
      <c r="D1250" s="16">
        <v>-55.749899999999997</v>
      </c>
      <c r="E1250">
        <f t="shared" si="38"/>
        <v>0</v>
      </c>
      <c r="F1250">
        <f t="shared" si="39"/>
        <v>0</v>
      </c>
    </row>
    <row r="1251" spans="1:6" x14ac:dyDescent="0.3">
      <c r="A1251" s="11">
        <v>3116159</v>
      </c>
      <c r="B1251" s="11" t="s">
        <v>3084</v>
      </c>
      <c r="C1251" s="16">
        <v>-15.301399999999999</v>
      </c>
      <c r="D1251" s="16">
        <v>-45.611600000000003</v>
      </c>
      <c r="E1251">
        <f t="shared" si="38"/>
        <v>0</v>
      </c>
      <c r="F1251">
        <f t="shared" si="39"/>
        <v>0</v>
      </c>
    </row>
    <row r="1252" spans="1:6" x14ac:dyDescent="0.3">
      <c r="A1252" s="11">
        <v>5205471</v>
      </c>
      <c r="B1252" s="11" t="s">
        <v>185</v>
      </c>
      <c r="C1252" s="16">
        <v>-18.407299999999999</v>
      </c>
      <c r="D1252" s="16">
        <v>-52.548999999999999</v>
      </c>
      <c r="E1252">
        <f t="shared" si="38"/>
        <v>0</v>
      </c>
      <c r="F1252">
        <f t="shared" si="39"/>
        <v>0</v>
      </c>
    </row>
    <row r="1253" spans="1:6" x14ac:dyDescent="0.3">
      <c r="A1253" s="11">
        <v>4204194</v>
      </c>
      <c r="B1253" s="11" t="s">
        <v>1190</v>
      </c>
      <c r="C1253" s="16">
        <v>-27.590499999999999</v>
      </c>
      <c r="D1253" s="16">
        <v>-49.553899999999999</v>
      </c>
      <c r="E1253">
        <f t="shared" si="38"/>
        <v>0</v>
      </c>
      <c r="F1253">
        <f t="shared" si="39"/>
        <v>0</v>
      </c>
    </row>
    <row r="1254" spans="1:6" x14ac:dyDescent="0.3">
      <c r="A1254" s="11">
        <v>5002951</v>
      </c>
      <c r="B1254" s="11" t="s">
        <v>446</v>
      </c>
      <c r="C1254" s="16">
        <v>-18.788</v>
      </c>
      <c r="D1254" s="16">
        <v>-52.626300000000001</v>
      </c>
      <c r="E1254">
        <f t="shared" si="38"/>
        <v>0</v>
      </c>
      <c r="F1254">
        <f t="shared" si="39"/>
        <v>0</v>
      </c>
    </row>
    <row r="1255" spans="1:6" x14ac:dyDescent="0.3">
      <c r="A1255" s="11">
        <v>2103208</v>
      </c>
      <c r="B1255" s="11" t="s">
        <v>4847</v>
      </c>
      <c r="C1255" s="16">
        <v>-3.73875</v>
      </c>
      <c r="D1255" s="16">
        <v>-43.3538</v>
      </c>
      <c r="E1255">
        <f t="shared" si="38"/>
        <v>0</v>
      </c>
      <c r="F1255">
        <f t="shared" si="39"/>
        <v>0</v>
      </c>
    </row>
    <row r="1256" spans="1:6" x14ac:dyDescent="0.3">
      <c r="A1256" s="11">
        <v>4204202</v>
      </c>
      <c r="B1256" s="11" t="s">
        <v>1189</v>
      </c>
      <c r="C1256" s="16">
        <v>-27.1004</v>
      </c>
      <c r="D1256" s="16">
        <v>-52.615200000000002</v>
      </c>
      <c r="E1256">
        <f t="shared" si="38"/>
        <v>0</v>
      </c>
      <c r="F1256">
        <f t="shared" si="39"/>
        <v>0</v>
      </c>
    </row>
    <row r="1257" spans="1:6" x14ac:dyDescent="0.3">
      <c r="A1257" s="11">
        <v>3511706</v>
      </c>
      <c r="B1257" s="11" t="s">
        <v>2127</v>
      </c>
      <c r="C1257" s="16">
        <v>-22.509599999999999</v>
      </c>
      <c r="D1257" s="16">
        <v>-47.775500000000001</v>
      </c>
      <c r="E1257">
        <f t="shared" si="38"/>
        <v>0</v>
      </c>
      <c r="F1257">
        <f t="shared" si="39"/>
        <v>0</v>
      </c>
    </row>
    <row r="1258" spans="1:6" x14ac:dyDescent="0.3">
      <c r="A1258" s="11">
        <v>4305355</v>
      </c>
      <c r="B1258" s="11" t="s">
        <v>862</v>
      </c>
      <c r="C1258" s="16">
        <v>-29.962499999999999</v>
      </c>
      <c r="D1258" s="16">
        <v>-51.628900000000002</v>
      </c>
      <c r="E1258">
        <f t="shared" si="38"/>
        <v>0</v>
      </c>
      <c r="F1258">
        <f t="shared" si="39"/>
        <v>0</v>
      </c>
    </row>
    <row r="1259" spans="1:6" x14ac:dyDescent="0.3">
      <c r="A1259" s="11">
        <v>4305371</v>
      </c>
      <c r="B1259" s="11" t="s">
        <v>861</v>
      </c>
      <c r="C1259" s="16">
        <v>-27.949300000000001</v>
      </c>
      <c r="D1259" s="16">
        <v>-52.015000000000001</v>
      </c>
      <c r="E1259">
        <f t="shared" si="38"/>
        <v>0</v>
      </c>
      <c r="F1259">
        <f t="shared" si="39"/>
        <v>0</v>
      </c>
    </row>
    <row r="1260" spans="1:6" x14ac:dyDescent="0.3">
      <c r="A1260" s="11">
        <v>2303907</v>
      </c>
      <c r="B1260" s="11" t="s">
        <v>4446</v>
      </c>
      <c r="C1260" s="16">
        <v>-3.0357099999999999</v>
      </c>
      <c r="D1260" s="16">
        <v>-41.243499999999997</v>
      </c>
      <c r="E1260">
        <f t="shared" si="38"/>
        <v>0</v>
      </c>
      <c r="F1260">
        <f t="shared" si="39"/>
        <v>0</v>
      </c>
    </row>
    <row r="1261" spans="1:6" x14ac:dyDescent="0.3">
      <c r="A1261" s="11">
        <v>3557204</v>
      </c>
      <c r="B1261" s="11" t="s">
        <v>1638</v>
      </c>
      <c r="C1261" s="16">
        <v>-23.0366</v>
      </c>
      <c r="D1261" s="16">
        <v>-49.709600000000002</v>
      </c>
      <c r="E1261">
        <f t="shared" si="38"/>
        <v>0</v>
      </c>
      <c r="F1261">
        <f t="shared" si="39"/>
        <v>0</v>
      </c>
    </row>
    <row r="1262" spans="1:6" x14ac:dyDescent="0.3">
      <c r="A1262" s="11">
        <v>1502509</v>
      </c>
      <c r="B1262" s="11" t="s">
        <v>5144</v>
      </c>
      <c r="C1262" s="16">
        <v>-0.16415399999999999</v>
      </c>
      <c r="D1262" s="16">
        <v>-49.987000000000002</v>
      </c>
      <c r="E1262">
        <f t="shared" si="38"/>
        <v>0</v>
      </c>
      <c r="F1262">
        <f t="shared" si="39"/>
        <v>0</v>
      </c>
    </row>
    <row r="1263" spans="1:6" x14ac:dyDescent="0.3">
      <c r="A1263" s="11">
        <v>3116209</v>
      </c>
      <c r="B1263" s="11" t="s">
        <v>3083</v>
      </c>
      <c r="C1263" s="16">
        <v>-21.999600000000001</v>
      </c>
      <c r="D1263" s="16">
        <v>-43.061700000000002</v>
      </c>
      <c r="E1263">
        <f t="shared" si="38"/>
        <v>0</v>
      </c>
      <c r="F1263">
        <f t="shared" si="39"/>
        <v>0</v>
      </c>
    </row>
    <row r="1264" spans="1:6" x14ac:dyDescent="0.3">
      <c r="A1264" s="11">
        <v>4305405</v>
      </c>
      <c r="B1264" s="11" t="s">
        <v>860</v>
      </c>
      <c r="C1264" s="16">
        <v>-27.922999999999998</v>
      </c>
      <c r="D1264" s="16">
        <v>-53.941899999999997</v>
      </c>
      <c r="E1264">
        <f t="shared" si="38"/>
        <v>0</v>
      </c>
      <c r="F1264">
        <f t="shared" si="39"/>
        <v>0</v>
      </c>
    </row>
    <row r="1265" spans="1:6" x14ac:dyDescent="0.3">
      <c r="A1265" s="11">
        <v>4105409</v>
      </c>
      <c r="B1265" s="11" t="s">
        <v>1564</v>
      </c>
      <c r="C1265" s="16">
        <v>-25.851500000000001</v>
      </c>
      <c r="D1265" s="16">
        <v>-52.517299999999999</v>
      </c>
      <c r="E1265">
        <f t="shared" si="38"/>
        <v>0</v>
      </c>
      <c r="F1265">
        <f t="shared" si="39"/>
        <v>0</v>
      </c>
    </row>
    <row r="1266" spans="1:6" x14ac:dyDescent="0.3">
      <c r="A1266" s="11">
        <v>2303931</v>
      </c>
      <c r="B1266" s="11" t="s">
        <v>4445</v>
      </c>
      <c r="C1266" s="16">
        <v>-4.8390599999999999</v>
      </c>
      <c r="D1266" s="16">
        <v>-39.134399999999999</v>
      </c>
      <c r="E1266">
        <f t="shared" si="38"/>
        <v>0</v>
      </c>
      <c r="F1266">
        <f t="shared" si="39"/>
        <v>0</v>
      </c>
    </row>
    <row r="1267" spans="1:6" x14ac:dyDescent="0.3">
      <c r="A1267" s="11">
        <v>2303956</v>
      </c>
      <c r="B1267" s="11" t="s">
        <v>4444</v>
      </c>
      <c r="C1267" s="16">
        <v>-4.2887300000000002</v>
      </c>
      <c r="D1267" s="16">
        <v>-38.498600000000003</v>
      </c>
      <c r="E1267">
        <f t="shared" si="38"/>
        <v>0</v>
      </c>
      <c r="F1267">
        <f t="shared" si="39"/>
        <v>0</v>
      </c>
    </row>
    <row r="1268" spans="1:6" x14ac:dyDescent="0.3">
      <c r="A1268" s="11">
        <v>2907707</v>
      </c>
      <c r="B1268" s="11" t="s">
        <v>3561</v>
      </c>
      <c r="C1268" s="16">
        <v>-8.9695</v>
      </c>
      <c r="D1268" s="16">
        <v>-39.097900000000003</v>
      </c>
      <c r="E1268">
        <f t="shared" si="38"/>
        <v>0</v>
      </c>
      <c r="F1268">
        <f t="shared" si="39"/>
        <v>0</v>
      </c>
    </row>
    <row r="1269" spans="1:6" x14ac:dyDescent="0.3">
      <c r="A1269" s="11">
        <v>4305439</v>
      </c>
      <c r="B1269" s="11" t="s">
        <v>859</v>
      </c>
      <c r="C1269" s="16">
        <v>-33.686599999999999</v>
      </c>
      <c r="D1269" s="16">
        <v>-53.459400000000002</v>
      </c>
      <c r="E1269">
        <f t="shared" si="38"/>
        <v>0</v>
      </c>
      <c r="F1269">
        <f t="shared" si="39"/>
        <v>0</v>
      </c>
    </row>
    <row r="1270" spans="1:6" x14ac:dyDescent="0.3">
      <c r="A1270" s="11">
        <v>1100924</v>
      </c>
      <c r="B1270" s="11" t="s">
        <v>5287</v>
      </c>
      <c r="C1270" s="16">
        <v>-12.5611</v>
      </c>
      <c r="D1270" s="16">
        <v>-60.887700000000002</v>
      </c>
      <c r="E1270">
        <f t="shared" si="38"/>
        <v>0</v>
      </c>
      <c r="F1270">
        <f t="shared" si="39"/>
        <v>0</v>
      </c>
    </row>
    <row r="1271" spans="1:6" x14ac:dyDescent="0.3">
      <c r="A1271" s="11">
        <v>4305447</v>
      </c>
      <c r="B1271" s="11" t="s">
        <v>858</v>
      </c>
      <c r="C1271" s="16">
        <v>-30.750399999999999</v>
      </c>
      <c r="D1271" s="16">
        <v>-51.973700000000001</v>
      </c>
      <c r="E1271">
        <f t="shared" si="38"/>
        <v>0</v>
      </c>
      <c r="F1271">
        <f t="shared" si="39"/>
        <v>0</v>
      </c>
    </row>
    <row r="1272" spans="1:6" x14ac:dyDescent="0.3">
      <c r="A1272" s="11">
        <v>4105508</v>
      </c>
      <c r="B1272" s="11" t="s">
        <v>1563</v>
      </c>
      <c r="C1272" s="16">
        <v>-23.6599</v>
      </c>
      <c r="D1272" s="16">
        <v>-52.605400000000003</v>
      </c>
      <c r="E1272">
        <f t="shared" si="38"/>
        <v>0</v>
      </c>
      <c r="F1272">
        <f t="shared" si="39"/>
        <v>0</v>
      </c>
    </row>
    <row r="1273" spans="1:6" x14ac:dyDescent="0.3">
      <c r="A1273" s="11">
        <v>2907806</v>
      </c>
      <c r="B1273" s="11" t="s">
        <v>3560</v>
      </c>
      <c r="C1273" s="16">
        <v>-10.589700000000001</v>
      </c>
      <c r="D1273" s="16">
        <v>-38.379399999999997</v>
      </c>
      <c r="E1273">
        <f t="shared" si="38"/>
        <v>0</v>
      </c>
      <c r="F1273">
        <f t="shared" si="39"/>
        <v>0</v>
      </c>
    </row>
    <row r="1274" spans="1:6" x14ac:dyDescent="0.3">
      <c r="A1274" s="11">
        <v>4105607</v>
      </c>
      <c r="B1274" s="11" t="s">
        <v>1562</v>
      </c>
      <c r="C1274" s="16">
        <v>-23.377199999999998</v>
      </c>
      <c r="D1274" s="16">
        <v>-52.943600000000004</v>
      </c>
      <c r="E1274">
        <f t="shared" si="38"/>
        <v>0</v>
      </c>
      <c r="F1274">
        <f t="shared" si="39"/>
        <v>0</v>
      </c>
    </row>
    <row r="1275" spans="1:6" x14ac:dyDescent="0.3">
      <c r="A1275" s="11">
        <v>5205497</v>
      </c>
      <c r="B1275" s="11" t="s">
        <v>184</v>
      </c>
      <c r="C1275" s="16">
        <v>-16.076499999999999</v>
      </c>
      <c r="D1275" s="16">
        <v>-47.925199999999997</v>
      </c>
      <c r="E1275">
        <f t="shared" si="38"/>
        <v>0</v>
      </c>
      <c r="F1275">
        <f t="shared" si="39"/>
        <v>0</v>
      </c>
    </row>
    <row r="1276" spans="1:6" x14ac:dyDescent="0.3">
      <c r="A1276" s="11">
        <v>2103257</v>
      </c>
      <c r="B1276" s="11" t="s">
        <v>4846</v>
      </c>
      <c r="C1276" s="16">
        <v>-5.1746499999999997</v>
      </c>
      <c r="D1276" s="16">
        <v>-47.778100000000002</v>
      </c>
      <c r="E1276">
        <f t="shared" si="38"/>
        <v>0</v>
      </c>
      <c r="F1276">
        <f t="shared" si="39"/>
        <v>0</v>
      </c>
    </row>
    <row r="1277" spans="1:6" x14ac:dyDescent="0.3">
      <c r="A1277" s="11">
        <v>4305454</v>
      </c>
      <c r="B1277" s="11" t="s">
        <v>857</v>
      </c>
      <c r="C1277" s="16">
        <v>-30.160399999999999</v>
      </c>
      <c r="D1277" s="16">
        <v>-50.233699999999999</v>
      </c>
      <c r="E1277">
        <f t="shared" si="38"/>
        <v>0</v>
      </c>
      <c r="F1277">
        <f t="shared" si="39"/>
        <v>0</v>
      </c>
    </row>
    <row r="1278" spans="1:6" x14ac:dyDescent="0.3">
      <c r="A1278" s="11">
        <v>2907905</v>
      </c>
      <c r="B1278" s="11" t="s">
        <v>3559</v>
      </c>
      <c r="C1278" s="16">
        <v>-11.103199999999999</v>
      </c>
      <c r="D1278" s="16">
        <v>-38.517899999999997</v>
      </c>
      <c r="E1278">
        <f t="shared" si="38"/>
        <v>0</v>
      </c>
      <c r="F1278">
        <f t="shared" si="39"/>
        <v>0</v>
      </c>
    </row>
    <row r="1279" spans="1:6" x14ac:dyDescent="0.3">
      <c r="A1279" s="11">
        <v>3116308</v>
      </c>
      <c r="B1279" s="11" t="s">
        <v>3082</v>
      </c>
      <c r="C1279" s="16">
        <v>-20.9026</v>
      </c>
      <c r="D1279" s="16">
        <v>-43.362900000000003</v>
      </c>
      <c r="E1279">
        <f t="shared" si="38"/>
        <v>0</v>
      </c>
      <c r="F1279">
        <f t="shared" si="39"/>
        <v>0</v>
      </c>
    </row>
    <row r="1280" spans="1:6" x14ac:dyDescent="0.3">
      <c r="A1280" s="11">
        <v>4305504</v>
      </c>
      <c r="B1280" s="11" t="s">
        <v>856</v>
      </c>
      <c r="C1280" s="16">
        <v>-28.341899999999999</v>
      </c>
      <c r="D1280" s="16">
        <v>-51.874099999999999</v>
      </c>
      <c r="E1280">
        <f t="shared" si="38"/>
        <v>0</v>
      </c>
      <c r="F1280">
        <f t="shared" si="39"/>
        <v>0</v>
      </c>
    </row>
    <row r="1281" spans="1:6" x14ac:dyDescent="0.3">
      <c r="A1281" s="11">
        <v>3116407</v>
      </c>
      <c r="B1281" s="11" t="s">
        <v>3081</v>
      </c>
      <c r="C1281" s="16">
        <v>-20.396999999999998</v>
      </c>
      <c r="D1281" s="16">
        <v>-47.276800000000001</v>
      </c>
      <c r="E1281">
        <f t="shared" si="38"/>
        <v>0</v>
      </c>
      <c r="F1281">
        <f t="shared" si="39"/>
        <v>0</v>
      </c>
    </row>
    <row r="1282" spans="1:6" x14ac:dyDescent="0.3">
      <c r="A1282" s="11">
        <v>3116506</v>
      </c>
      <c r="B1282" s="11" t="s">
        <v>5638</v>
      </c>
      <c r="C1282" s="16">
        <v>-17.082000000000001</v>
      </c>
      <c r="D1282" s="16">
        <v>-44.206099999999999</v>
      </c>
      <c r="E1282">
        <f t="shared" si="38"/>
        <v>0</v>
      </c>
      <c r="F1282">
        <f t="shared" si="39"/>
        <v>0</v>
      </c>
    </row>
    <row r="1283" spans="1:6" x14ac:dyDescent="0.3">
      <c r="A1283" s="11">
        <v>5103056</v>
      </c>
      <c r="B1283" s="11" t="s">
        <v>361</v>
      </c>
      <c r="C1283" s="16">
        <v>-11.5075</v>
      </c>
      <c r="D1283" s="16">
        <v>-54.883499999999998</v>
      </c>
      <c r="E1283">
        <f t="shared" ref="E1283:E1346" si="40">IF((C1283&lt;-80),"erro",0)</f>
        <v>0</v>
      </c>
      <c r="F1283">
        <f t="shared" ref="F1283:F1346" si="41">IF((D1283&lt;-80),"erro",0)</f>
        <v>0</v>
      </c>
    </row>
    <row r="1284" spans="1:6" x14ac:dyDescent="0.3">
      <c r="A1284" s="11">
        <v>3116605</v>
      </c>
      <c r="B1284" s="11" t="s">
        <v>3079</v>
      </c>
      <c r="C1284" s="16">
        <v>-20.4437</v>
      </c>
      <c r="D1284" s="16">
        <v>-44.767299999999999</v>
      </c>
      <c r="E1284">
        <f t="shared" si="40"/>
        <v>0</v>
      </c>
      <c r="F1284">
        <f t="shared" si="41"/>
        <v>0</v>
      </c>
    </row>
    <row r="1285" spans="1:6" x14ac:dyDescent="0.3">
      <c r="A1285" s="11">
        <v>3511904</v>
      </c>
      <c r="B1285" s="11" t="s">
        <v>2126</v>
      </c>
      <c r="C1285" s="16">
        <v>-21.560400000000001</v>
      </c>
      <c r="D1285" s="16">
        <v>-50.452500000000001</v>
      </c>
      <c r="E1285">
        <f t="shared" si="40"/>
        <v>0</v>
      </c>
      <c r="F1285">
        <f t="shared" si="41"/>
        <v>0</v>
      </c>
    </row>
    <row r="1286" spans="1:6" x14ac:dyDescent="0.3">
      <c r="A1286" s="11">
        <v>4105706</v>
      </c>
      <c r="B1286" s="11" t="s">
        <v>1561</v>
      </c>
      <c r="C1286" s="16">
        <v>-26.404299999999999</v>
      </c>
      <c r="D1286" s="16">
        <v>-52.3508</v>
      </c>
      <c r="E1286">
        <f t="shared" si="40"/>
        <v>0</v>
      </c>
      <c r="F1286">
        <f t="shared" si="41"/>
        <v>0</v>
      </c>
    </row>
    <row r="1287" spans="1:6" x14ac:dyDescent="0.3">
      <c r="A1287" s="11">
        <v>2908002</v>
      </c>
      <c r="B1287" s="11" t="s">
        <v>3558</v>
      </c>
      <c r="C1287" s="16">
        <v>-14.637</v>
      </c>
      <c r="D1287" s="16">
        <v>-39.555599999999998</v>
      </c>
      <c r="E1287">
        <f t="shared" si="40"/>
        <v>0</v>
      </c>
      <c r="F1287">
        <f t="shared" si="41"/>
        <v>0</v>
      </c>
    </row>
    <row r="1288" spans="1:6" x14ac:dyDescent="0.3">
      <c r="A1288" s="11">
        <v>1301209</v>
      </c>
      <c r="B1288" s="11" t="s">
        <v>5228</v>
      </c>
      <c r="C1288" s="16">
        <v>-4.0941200000000002</v>
      </c>
      <c r="D1288" s="16">
        <v>-63.144100000000002</v>
      </c>
      <c r="E1288">
        <f t="shared" si="40"/>
        <v>0</v>
      </c>
      <c r="F1288">
        <f t="shared" si="41"/>
        <v>0</v>
      </c>
    </row>
    <row r="1289" spans="1:6" x14ac:dyDescent="0.3">
      <c r="A1289" s="11">
        <v>2202703</v>
      </c>
      <c r="B1289" s="11" t="s">
        <v>4651</v>
      </c>
      <c r="C1289" s="16">
        <v>-3.4727899999999998</v>
      </c>
      <c r="D1289" s="16">
        <v>-41.554600000000001</v>
      </c>
      <c r="E1289">
        <f t="shared" si="40"/>
        <v>0</v>
      </c>
      <c r="F1289">
        <f t="shared" si="41"/>
        <v>0</v>
      </c>
    </row>
    <row r="1290" spans="1:6" x14ac:dyDescent="0.3">
      <c r="A1290" s="11">
        <v>2202711</v>
      </c>
      <c r="B1290" s="11" t="s">
        <v>4650</v>
      </c>
      <c r="C1290" s="16">
        <v>-4.5571000000000002</v>
      </c>
      <c r="D1290" s="16">
        <v>-41.9587</v>
      </c>
      <c r="E1290">
        <f t="shared" si="40"/>
        <v>0</v>
      </c>
      <c r="F1290">
        <f t="shared" si="41"/>
        <v>0</v>
      </c>
    </row>
    <row r="1291" spans="1:6" x14ac:dyDescent="0.3">
      <c r="A1291" s="11">
        <v>4204251</v>
      </c>
      <c r="B1291" s="11" t="s">
        <v>1188</v>
      </c>
      <c r="C1291" s="16">
        <v>-28.598600000000001</v>
      </c>
      <c r="D1291" s="16">
        <v>-49.333500000000001</v>
      </c>
      <c r="E1291">
        <f t="shared" si="40"/>
        <v>0</v>
      </c>
      <c r="F1291">
        <f t="shared" si="41"/>
        <v>0</v>
      </c>
    </row>
    <row r="1292" spans="1:6" x14ac:dyDescent="0.3">
      <c r="A1292" s="11">
        <v>2202729</v>
      </c>
      <c r="B1292" s="11" t="s">
        <v>5600</v>
      </c>
      <c r="C1292" s="16">
        <v>-3.6204700000000001</v>
      </c>
      <c r="D1292" s="16">
        <v>-41.440199999999997</v>
      </c>
      <c r="E1292">
        <f t="shared" si="40"/>
        <v>0</v>
      </c>
      <c r="F1292">
        <f t="shared" si="41"/>
        <v>0</v>
      </c>
    </row>
    <row r="1293" spans="1:6" x14ac:dyDescent="0.3">
      <c r="A1293" s="11">
        <v>5103106</v>
      </c>
      <c r="B1293" s="11" t="s">
        <v>360</v>
      </c>
      <c r="C1293" s="16">
        <v>-14.3903</v>
      </c>
      <c r="D1293" s="16">
        <v>-51.000100000000003</v>
      </c>
      <c r="E1293">
        <f t="shared" si="40"/>
        <v>0</v>
      </c>
      <c r="F1293">
        <f t="shared" si="41"/>
        <v>0</v>
      </c>
    </row>
    <row r="1294" spans="1:6" x14ac:dyDescent="0.3">
      <c r="A1294" s="11">
        <v>5205513</v>
      </c>
      <c r="B1294" s="11" t="s">
        <v>183</v>
      </c>
      <c r="C1294" s="16">
        <v>-15.791399999999999</v>
      </c>
      <c r="D1294" s="16">
        <v>-48.774700000000003</v>
      </c>
      <c r="E1294">
        <f t="shared" si="40"/>
        <v>0</v>
      </c>
      <c r="F1294">
        <f t="shared" si="41"/>
        <v>0</v>
      </c>
    </row>
    <row r="1295" spans="1:6" x14ac:dyDescent="0.3">
      <c r="A1295" s="11">
        <v>2908101</v>
      </c>
      <c r="B1295" s="11" t="s">
        <v>3557</v>
      </c>
      <c r="C1295" s="16">
        <v>-14.1814</v>
      </c>
      <c r="D1295" s="16">
        <v>-44.535200000000003</v>
      </c>
      <c r="E1295">
        <f t="shared" si="40"/>
        <v>0</v>
      </c>
      <c r="F1295">
        <f t="shared" si="41"/>
        <v>0</v>
      </c>
    </row>
    <row r="1296" spans="1:6" x14ac:dyDescent="0.3">
      <c r="A1296" s="11">
        <v>1301308</v>
      </c>
      <c r="B1296" s="11" t="s">
        <v>5227</v>
      </c>
      <c r="C1296" s="16">
        <v>-3.83053</v>
      </c>
      <c r="D1296" s="16">
        <v>-62.065800000000003</v>
      </c>
      <c r="E1296">
        <f t="shared" si="40"/>
        <v>0</v>
      </c>
      <c r="F1296">
        <f t="shared" si="41"/>
        <v>0</v>
      </c>
    </row>
    <row r="1297" spans="1:6" x14ac:dyDescent="0.3">
      <c r="A1297" s="11">
        <v>2103307</v>
      </c>
      <c r="B1297" s="11" t="s">
        <v>4845</v>
      </c>
      <c r="C1297" s="16">
        <v>-4.4556199999999997</v>
      </c>
      <c r="D1297" s="16">
        <v>-43.892400000000002</v>
      </c>
      <c r="E1297">
        <f t="shared" si="40"/>
        <v>0</v>
      </c>
      <c r="F1297">
        <f t="shared" si="41"/>
        <v>0</v>
      </c>
    </row>
    <row r="1298" spans="1:6" x14ac:dyDescent="0.3">
      <c r="A1298" s="11">
        <v>2103406</v>
      </c>
      <c r="B1298" s="11" t="s">
        <v>4844</v>
      </c>
      <c r="C1298" s="16">
        <v>-4.2524499999999996</v>
      </c>
      <c r="D1298" s="16">
        <v>-43.010800000000003</v>
      </c>
      <c r="E1298">
        <f t="shared" si="40"/>
        <v>0</v>
      </c>
      <c r="F1298">
        <f t="shared" si="41"/>
        <v>0</v>
      </c>
    </row>
    <row r="1299" spans="1:6" x14ac:dyDescent="0.3">
      <c r="A1299" s="11">
        <v>3116704</v>
      </c>
      <c r="B1299" s="11" t="s">
        <v>3078</v>
      </c>
      <c r="C1299" s="16">
        <v>-20.8535</v>
      </c>
      <c r="D1299" s="16">
        <v>-42.800800000000002</v>
      </c>
      <c r="E1299">
        <f t="shared" si="40"/>
        <v>0</v>
      </c>
      <c r="F1299">
        <f t="shared" si="41"/>
        <v>0</v>
      </c>
    </row>
    <row r="1300" spans="1:6" x14ac:dyDescent="0.3">
      <c r="A1300" s="11">
        <v>2702009</v>
      </c>
      <c r="B1300" s="11" t="s">
        <v>3799</v>
      </c>
      <c r="C1300" s="16">
        <v>-9.6334800000000005</v>
      </c>
      <c r="D1300" s="16">
        <v>-36.584499999999998</v>
      </c>
      <c r="E1300">
        <f t="shared" si="40"/>
        <v>0</v>
      </c>
      <c r="F1300">
        <f t="shared" si="41"/>
        <v>0</v>
      </c>
    </row>
    <row r="1301" spans="1:6" x14ac:dyDescent="0.3">
      <c r="A1301" s="11">
        <v>2202737</v>
      </c>
      <c r="B1301" s="11" t="s">
        <v>4648</v>
      </c>
      <c r="C1301" s="16">
        <v>-5.0922400000000003</v>
      </c>
      <c r="D1301" s="16">
        <v>-42.207999999999998</v>
      </c>
      <c r="E1301">
        <f t="shared" si="40"/>
        <v>0</v>
      </c>
      <c r="F1301">
        <f t="shared" si="41"/>
        <v>0</v>
      </c>
    </row>
    <row r="1302" spans="1:6" x14ac:dyDescent="0.3">
      <c r="A1302" s="11">
        <v>1502608</v>
      </c>
      <c r="B1302" s="11" t="s">
        <v>5143</v>
      </c>
      <c r="C1302" s="16">
        <v>-0.93642300000000001</v>
      </c>
      <c r="D1302" s="16">
        <v>-48.280299999999997</v>
      </c>
      <c r="E1302">
        <f t="shared" si="40"/>
        <v>0</v>
      </c>
      <c r="F1302">
        <f t="shared" si="41"/>
        <v>0</v>
      </c>
    </row>
    <row r="1303" spans="1:6" x14ac:dyDescent="0.3">
      <c r="A1303" s="11">
        <v>3201506</v>
      </c>
      <c r="B1303" s="11" t="s">
        <v>2408</v>
      </c>
      <c r="C1303" s="16">
        <v>-19.549299999999999</v>
      </c>
      <c r="D1303" s="16">
        <v>-40.626899999999999</v>
      </c>
      <c r="E1303">
        <f t="shared" si="40"/>
        <v>0</v>
      </c>
      <c r="F1303">
        <f t="shared" si="41"/>
        <v>0</v>
      </c>
    </row>
    <row r="1304" spans="1:6" x14ac:dyDescent="0.3">
      <c r="A1304" s="11">
        <v>5103205</v>
      </c>
      <c r="B1304" s="11" t="s">
        <v>359</v>
      </c>
      <c r="C1304" s="16">
        <v>-10.813499999999999</v>
      </c>
      <c r="D1304" s="16">
        <v>-55.460999999999999</v>
      </c>
      <c r="E1304">
        <f t="shared" si="40"/>
        <v>0</v>
      </c>
      <c r="F1304">
        <f t="shared" si="41"/>
        <v>0</v>
      </c>
    </row>
    <row r="1305" spans="1:6" x14ac:dyDescent="0.3">
      <c r="A1305" s="11">
        <v>3512001</v>
      </c>
      <c r="B1305" s="11" t="s">
        <v>2125</v>
      </c>
      <c r="C1305" s="16">
        <v>-20.711400000000001</v>
      </c>
      <c r="D1305" s="16">
        <v>-48.538699999999999</v>
      </c>
      <c r="E1305">
        <f t="shared" si="40"/>
        <v>0</v>
      </c>
      <c r="F1305">
        <f t="shared" si="41"/>
        <v>0</v>
      </c>
    </row>
    <row r="1306" spans="1:6" x14ac:dyDescent="0.3">
      <c r="A1306" s="11">
        <v>4305587</v>
      </c>
      <c r="B1306" s="11" t="s">
        <v>855</v>
      </c>
      <c r="C1306" s="16">
        <v>-29.3948</v>
      </c>
      <c r="D1306" s="16">
        <v>-51.855600000000003</v>
      </c>
      <c r="E1306">
        <f t="shared" si="40"/>
        <v>0</v>
      </c>
      <c r="F1306">
        <f t="shared" si="41"/>
        <v>0</v>
      </c>
    </row>
    <row r="1307" spans="1:6" x14ac:dyDescent="0.3">
      <c r="A1307" s="11">
        <v>2103505</v>
      </c>
      <c r="B1307" s="11" t="s">
        <v>855</v>
      </c>
      <c r="C1307" s="16">
        <v>-6.0319900000000004</v>
      </c>
      <c r="D1307" s="16">
        <v>-44.254300000000001</v>
      </c>
      <c r="E1307">
        <f t="shared" si="40"/>
        <v>0</v>
      </c>
      <c r="F1307">
        <f t="shared" si="41"/>
        <v>0</v>
      </c>
    </row>
    <row r="1308" spans="1:6" x14ac:dyDescent="0.3">
      <c r="A1308" s="11">
        <v>5205521</v>
      </c>
      <c r="B1308" s="11" t="s">
        <v>182</v>
      </c>
      <c r="C1308" s="16">
        <v>-14.152799999999999</v>
      </c>
      <c r="D1308" s="16">
        <v>-48.076000000000001</v>
      </c>
      <c r="E1308">
        <f t="shared" si="40"/>
        <v>0</v>
      </c>
      <c r="F1308">
        <f t="shared" si="41"/>
        <v>0</v>
      </c>
    </row>
    <row r="1309" spans="1:6" x14ac:dyDescent="0.3">
      <c r="A1309" s="11">
        <v>1705508</v>
      </c>
      <c r="B1309" s="11" t="s">
        <v>4993</v>
      </c>
      <c r="C1309" s="16">
        <v>-8.0576399999999992</v>
      </c>
      <c r="D1309" s="16">
        <v>-48.475700000000003</v>
      </c>
      <c r="E1309">
        <f t="shared" si="40"/>
        <v>0</v>
      </c>
      <c r="F1309">
        <f t="shared" si="41"/>
        <v>0</v>
      </c>
    </row>
    <row r="1310" spans="1:6" x14ac:dyDescent="0.3">
      <c r="A1310" s="11">
        <v>1716703</v>
      </c>
      <c r="B1310" s="11" t="s">
        <v>4942</v>
      </c>
      <c r="C1310" s="16">
        <v>-8.7246299999999994</v>
      </c>
      <c r="D1310" s="16">
        <v>-48.763800000000003</v>
      </c>
      <c r="E1310">
        <f t="shared" si="40"/>
        <v>0</v>
      </c>
      <c r="F1310">
        <f t="shared" si="41"/>
        <v>0</v>
      </c>
    </row>
    <row r="1311" spans="1:6" x14ac:dyDescent="0.3">
      <c r="A1311" s="11">
        <v>5103254</v>
      </c>
      <c r="B1311" s="11" t="s">
        <v>358</v>
      </c>
      <c r="C1311" s="16">
        <v>-9.4612099999999995</v>
      </c>
      <c r="D1311" s="16">
        <v>-59.225200000000001</v>
      </c>
      <c r="E1311">
        <f t="shared" si="40"/>
        <v>0</v>
      </c>
      <c r="F1311">
        <f t="shared" si="41"/>
        <v>0</v>
      </c>
    </row>
    <row r="1312" spans="1:6" x14ac:dyDescent="0.3">
      <c r="A1312" s="11">
        <v>3512100</v>
      </c>
      <c r="B1312" s="11" t="s">
        <v>2124</v>
      </c>
      <c r="C1312" s="16">
        <v>-20.1768</v>
      </c>
      <c r="D1312" s="16">
        <v>-48.686500000000002</v>
      </c>
      <c r="E1312">
        <f t="shared" si="40"/>
        <v>0</v>
      </c>
      <c r="F1312">
        <f t="shared" si="41"/>
        <v>0</v>
      </c>
    </row>
    <row r="1313" spans="1:6" x14ac:dyDescent="0.3">
      <c r="A1313" s="11">
        <v>4105805</v>
      </c>
      <c r="B1313" s="11" t="s">
        <v>1560</v>
      </c>
      <c r="C1313" s="16">
        <v>-25.2925</v>
      </c>
      <c r="D1313" s="16">
        <v>-49.226199999999999</v>
      </c>
      <c r="E1313">
        <f t="shared" si="40"/>
        <v>0</v>
      </c>
      <c r="F1313">
        <f t="shared" si="41"/>
        <v>0</v>
      </c>
    </row>
    <row r="1314" spans="1:6" x14ac:dyDescent="0.3">
      <c r="A1314" s="11">
        <v>2202752</v>
      </c>
      <c r="B1314" s="11" t="s">
        <v>4647</v>
      </c>
      <c r="C1314" s="16">
        <v>-8.1837</v>
      </c>
      <c r="D1314" s="16">
        <v>-43.793999999999997</v>
      </c>
      <c r="E1314">
        <f t="shared" si="40"/>
        <v>0</v>
      </c>
      <c r="F1314">
        <f t="shared" si="41"/>
        <v>0</v>
      </c>
    </row>
    <row r="1315" spans="1:6" x14ac:dyDescent="0.3">
      <c r="A1315" s="11">
        <v>2202778</v>
      </c>
      <c r="B1315" s="11" t="s">
        <v>4646</v>
      </c>
      <c r="C1315" s="16">
        <v>-7.2265100000000002</v>
      </c>
      <c r="D1315" s="16">
        <v>-42.175600000000003</v>
      </c>
      <c r="E1315">
        <f t="shared" si="40"/>
        <v>0</v>
      </c>
      <c r="F1315">
        <f t="shared" si="41"/>
        <v>0</v>
      </c>
    </row>
    <row r="1316" spans="1:6" x14ac:dyDescent="0.3">
      <c r="A1316" s="11">
        <v>2702108</v>
      </c>
      <c r="B1316" s="11" t="s">
        <v>3798</v>
      </c>
      <c r="C1316" s="16">
        <v>-8.9180600000000005</v>
      </c>
      <c r="D1316" s="16">
        <v>-35.721400000000003</v>
      </c>
      <c r="E1316">
        <f t="shared" si="40"/>
        <v>0</v>
      </c>
      <c r="F1316">
        <f t="shared" si="41"/>
        <v>0</v>
      </c>
    </row>
    <row r="1317" spans="1:6" x14ac:dyDescent="0.3">
      <c r="A1317" s="11">
        <v>4305603</v>
      </c>
      <c r="B1317" s="11" t="s">
        <v>854</v>
      </c>
      <c r="C1317" s="16">
        <v>-28.5258</v>
      </c>
      <c r="D1317" s="16">
        <v>-52.992800000000003</v>
      </c>
      <c r="E1317">
        <f t="shared" si="40"/>
        <v>0</v>
      </c>
      <c r="F1317">
        <f t="shared" si="41"/>
        <v>0</v>
      </c>
    </row>
    <row r="1318" spans="1:6" x14ac:dyDescent="0.3">
      <c r="A1318" s="11">
        <v>4105904</v>
      </c>
      <c r="B1318" s="11" t="s">
        <v>854</v>
      </c>
      <c r="C1318" s="16">
        <v>-22.837399999999999</v>
      </c>
      <c r="D1318" s="16">
        <v>-51.974299999999999</v>
      </c>
      <c r="E1318">
        <f t="shared" si="40"/>
        <v>0</v>
      </c>
      <c r="F1318">
        <f t="shared" si="41"/>
        <v>0</v>
      </c>
    </row>
    <row r="1319" spans="1:6" x14ac:dyDescent="0.3">
      <c r="A1319" s="11">
        <v>1100064</v>
      </c>
      <c r="B1319" s="11" t="s">
        <v>5313</v>
      </c>
      <c r="C1319" s="16">
        <v>-13.1174</v>
      </c>
      <c r="D1319" s="16">
        <v>-60.545400000000001</v>
      </c>
      <c r="E1319">
        <f t="shared" si="40"/>
        <v>0</v>
      </c>
      <c r="F1319">
        <f t="shared" si="41"/>
        <v>0</v>
      </c>
    </row>
    <row r="1320" spans="1:6" x14ac:dyDescent="0.3">
      <c r="A1320" s="11">
        <v>3116803</v>
      </c>
      <c r="B1320" s="11" t="s">
        <v>3077</v>
      </c>
      <c r="C1320" s="16">
        <v>-18.231100000000001</v>
      </c>
      <c r="D1320" s="16">
        <v>-42.8352</v>
      </c>
      <c r="E1320">
        <f t="shared" si="40"/>
        <v>0</v>
      </c>
      <c r="F1320">
        <f t="shared" si="41"/>
        <v>0</v>
      </c>
    </row>
    <row r="1321" spans="1:6" x14ac:dyDescent="0.3">
      <c r="A1321" s="11">
        <v>1705557</v>
      </c>
      <c r="B1321" s="11" t="s">
        <v>4992</v>
      </c>
      <c r="C1321" s="16">
        <v>-12.791700000000001</v>
      </c>
      <c r="D1321" s="16">
        <v>-46.538800000000002</v>
      </c>
      <c r="E1321">
        <f t="shared" si="40"/>
        <v>0</v>
      </c>
      <c r="F1321">
        <f t="shared" si="41"/>
        <v>0</v>
      </c>
    </row>
    <row r="1322" spans="1:6" x14ac:dyDescent="0.3">
      <c r="A1322" s="11">
        <v>3116902</v>
      </c>
      <c r="B1322" s="11" t="s">
        <v>3076</v>
      </c>
      <c r="C1322" s="16">
        <v>-19.697299999999998</v>
      </c>
      <c r="D1322" s="16">
        <v>-49.078899999999997</v>
      </c>
      <c r="E1322">
        <f t="shared" si="40"/>
        <v>0</v>
      </c>
      <c r="F1322">
        <f t="shared" si="41"/>
        <v>0</v>
      </c>
    </row>
    <row r="1323" spans="1:6" x14ac:dyDescent="0.3">
      <c r="A1323" s="11">
        <v>3300951</v>
      </c>
      <c r="B1323" s="11" t="s">
        <v>2332</v>
      </c>
      <c r="C1323" s="16">
        <v>-22.040400000000002</v>
      </c>
      <c r="D1323" s="16">
        <v>-43.213999999999999</v>
      </c>
      <c r="E1323">
        <f t="shared" si="40"/>
        <v>0</v>
      </c>
      <c r="F1323">
        <f t="shared" si="41"/>
        <v>0</v>
      </c>
    </row>
    <row r="1324" spans="1:6" x14ac:dyDescent="0.3">
      <c r="A1324" s="11">
        <v>3117009</v>
      </c>
      <c r="B1324" s="11" t="s">
        <v>3075</v>
      </c>
      <c r="C1324" s="16">
        <v>-16.296299999999999</v>
      </c>
      <c r="D1324" s="16">
        <v>-41.794499999999999</v>
      </c>
      <c r="E1324">
        <f t="shared" si="40"/>
        <v>0</v>
      </c>
      <c r="F1324">
        <f t="shared" si="41"/>
        <v>0</v>
      </c>
    </row>
    <row r="1325" spans="1:6" x14ac:dyDescent="0.3">
      <c r="A1325" s="11">
        <v>5103304</v>
      </c>
      <c r="B1325" s="11" t="s">
        <v>357</v>
      </c>
      <c r="C1325" s="16">
        <v>-13.6614</v>
      </c>
      <c r="D1325" s="16">
        <v>-59.784799999999997</v>
      </c>
      <c r="E1325">
        <f t="shared" si="40"/>
        <v>0</v>
      </c>
      <c r="F1325">
        <f t="shared" si="41"/>
        <v>0</v>
      </c>
    </row>
    <row r="1326" spans="1:6" x14ac:dyDescent="0.3">
      <c r="A1326" s="11">
        <v>2504405</v>
      </c>
      <c r="B1326" s="11" t="s">
        <v>4128</v>
      </c>
      <c r="C1326" s="16">
        <v>-7.5510599999999997</v>
      </c>
      <c r="D1326" s="16">
        <v>-38.501399999999997</v>
      </c>
      <c r="E1326">
        <f t="shared" si="40"/>
        <v>0</v>
      </c>
      <c r="F1326">
        <f t="shared" si="41"/>
        <v>0</v>
      </c>
    </row>
    <row r="1327" spans="1:6" x14ac:dyDescent="0.3">
      <c r="A1327" s="11">
        <v>3117108</v>
      </c>
      <c r="B1327" s="11" t="s">
        <v>3074</v>
      </c>
      <c r="C1327" s="16">
        <v>-21.096</v>
      </c>
      <c r="D1327" s="16">
        <v>-46.204900000000002</v>
      </c>
      <c r="E1327">
        <f t="shared" si="40"/>
        <v>0</v>
      </c>
      <c r="F1327">
        <f t="shared" si="41"/>
        <v>0</v>
      </c>
    </row>
    <row r="1328" spans="1:6" x14ac:dyDescent="0.3">
      <c r="A1328" s="11">
        <v>3201605</v>
      </c>
      <c r="B1328" s="11" t="s">
        <v>2407</v>
      </c>
      <c r="C1328" s="16">
        <v>-18.5883</v>
      </c>
      <c r="D1328" s="16">
        <v>-39.736199999999997</v>
      </c>
      <c r="E1328">
        <f t="shared" si="40"/>
        <v>0</v>
      </c>
      <c r="F1328">
        <f t="shared" si="41"/>
        <v>0</v>
      </c>
    </row>
    <row r="1329" spans="1:6" x14ac:dyDescent="0.3">
      <c r="A1329" s="11">
        <v>3115201</v>
      </c>
      <c r="B1329" s="11" t="s">
        <v>3097</v>
      </c>
      <c r="C1329" s="16">
        <v>-21.131599999999999</v>
      </c>
      <c r="D1329" s="16">
        <v>-44.472900000000003</v>
      </c>
      <c r="E1329">
        <f t="shared" si="40"/>
        <v>0</v>
      </c>
      <c r="F1329">
        <f t="shared" si="41"/>
        <v>0</v>
      </c>
    </row>
    <row r="1330" spans="1:6" x14ac:dyDescent="0.3">
      <c r="A1330" s="11">
        <v>2908200</v>
      </c>
      <c r="B1330" s="11" t="s">
        <v>3556</v>
      </c>
      <c r="C1330" s="16">
        <v>-12.5078</v>
      </c>
      <c r="D1330" s="16">
        <v>-38.997799999999998</v>
      </c>
      <c r="E1330">
        <f t="shared" si="40"/>
        <v>0</v>
      </c>
      <c r="F1330">
        <f t="shared" si="41"/>
        <v>0</v>
      </c>
    </row>
    <row r="1331" spans="1:6" x14ac:dyDescent="0.3">
      <c r="A1331" s="11">
        <v>3117306</v>
      </c>
      <c r="B1331" s="11" t="s">
        <v>5639</v>
      </c>
      <c r="C1331" s="16">
        <v>-19.917200000000001</v>
      </c>
      <c r="D1331" s="16">
        <v>-48.383899999999997</v>
      </c>
      <c r="E1331">
        <f t="shared" si="40"/>
        <v>0</v>
      </c>
      <c r="F1331">
        <f t="shared" si="41"/>
        <v>0</v>
      </c>
    </row>
    <row r="1332" spans="1:6" x14ac:dyDescent="0.3">
      <c r="A1332" s="11">
        <v>3117207</v>
      </c>
      <c r="B1332" s="11" t="s">
        <v>5640</v>
      </c>
      <c r="C1332" s="16">
        <v>-22.157599999999999</v>
      </c>
      <c r="D1332" s="16">
        <v>-45.456200000000003</v>
      </c>
      <c r="E1332">
        <f t="shared" si="40"/>
        <v>0</v>
      </c>
      <c r="F1332">
        <f t="shared" si="41"/>
        <v>0</v>
      </c>
    </row>
    <row r="1333" spans="1:6" x14ac:dyDescent="0.3">
      <c r="A1333" s="11">
        <v>3117405</v>
      </c>
      <c r="B1333" s="11" t="s">
        <v>3071</v>
      </c>
      <c r="C1333" s="16">
        <v>-19.932600000000001</v>
      </c>
      <c r="D1333" s="16">
        <v>-41.690800000000003</v>
      </c>
      <c r="E1333">
        <f t="shared" si="40"/>
        <v>0</v>
      </c>
      <c r="F1333">
        <f t="shared" si="41"/>
        <v>0</v>
      </c>
    </row>
    <row r="1334" spans="1:6" x14ac:dyDescent="0.3">
      <c r="A1334" s="11">
        <v>3301405</v>
      </c>
      <c r="B1334" s="11" t="s">
        <v>2327</v>
      </c>
      <c r="C1334" s="16">
        <v>-22.083400000000001</v>
      </c>
      <c r="D1334" s="16">
        <v>-41.871899999999997</v>
      </c>
      <c r="E1334">
        <f t="shared" si="40"/>
        <v>0</v>
      </c>
      <c r="F1334">
        <f t="shared" si="41"/>
        <v>0</v>
      </c>
    </row>
    <row r="1335" spans="1:6" x14ac:dyDescent="0.3">
      <c r="A1335" s="11">
        <v>2908309</v>
      </c>
      <c r="B1335" s="11" t="s">
        <v>3555</v>
      </c>
      <c r="C1335" s="16">
        <v>-12.7836</v>
      </c>
      <c r="D1335" s="16">
        <v>-39.171500000000002</v>
      </c>
      <c r="E1335">
        <f t="shared" si="40"/>
        <v>0</v>
      </c>
      <c r="F1335">
        <f t="shared" si="41"/>
        <v>0</v>
      </c>
    </row>
    <row r="1336" spans="1:6" x14ac:dyDescent="0.3">
      <c r="A1336" s="11">
        <v>1502707</v>
      </c>
      <c r="B1336" s="11" t="s">
        <v>5142</v>
      </c>
      <c r="C1336" s="16">
        <v>-8.2613599999999998</v>
      </c>
      <c r="D1336" s="16">
        <v>-49.268900000000002</v>
      </c>
      <c r="E1336">
        <f t="shared" si="40"/>
        <v>0</v>
      </c>
      <c r="F1336">
        <f t="shared" si="41"/>
        <v>0</v>
      </c>
    </row>
    <row r="1337" spans="1:6" x14ac:dyDescent="0.3">
      <c r="A1337" s="11">
        <v>2202802</v>
      </c>
      <c r="B1337" s="11" t="s">
        <v>4645</v>
      </c>
      <c r="C1337" s="16">
        <v>-7.8763800000000002</v>
      </c>
      <c r="D1337" s="16">
        <v>-41.594200000000001</v>
      </c>
      <c r="E1337">
        <f t="shared" si="40"/>
        <v>0</v>
      </c>
      <c r="F1337">
        <f t="shared" si="41"/>
        <v>0</v>
      </c>
    </row>
    <row r="1338" spans="1:6" x14ac:dyDescent="0.3">
      <c r="A1338" s="11">
        <v>3201704</v>
      </c>
      <c r="B1338" s="11" t="s">
        <v>2406</v>
      </c>
      <c r="C1338" s="16">
        <v>-20.363900000000001</v>
      </c>
      <c r="D1338" s="16">
        <v>-41.241700000000002</v>
      </c>
      <c r="E1338">
        <f t="shared" si="40"/>
        <v>0</v>
      </c>
      <c r="F1338">
        <f t="shared" si="41"/>
        <v>0</v>
      </c>
    </row>
    <row r="1339" spans="1:6" x14ac:dyDescent="0.3">
      <c r="A1339" s="11">
        <v>2908408</v>
      </c>
      <c r="B1339" s="11" t="s">
        <v>3554</v>
      </c>
      <c r="C1339" s="16">
        <v>-11.56</v>
      </c>
      <c r="D1339" s="16">
        <v>-39.280799999999999</v>
      </c>
      <c r="E1339">
        <f t="shared" si="40"/>
        <v>0</v>
      </c>
      <c r="F1339">
        <f t="shared" si="41"/>
        <v>0</v>
      </c>
    </row>
    <row r="1340" spans="1:6" x14ac:dyDescent="0.3">
      <c r="A1340" s="11">
        <v>2908507</v>
      </c>
      <c r="B1340" s="11" t="s">
        <v>3553</v>
      </c>
      <c r="C1340" s="16">
        <v>-12.3268</v>
      </c>
      <c r="D1340" s="16">
        <v>-38.7684</v>
      </c>
      <c r="E1340">
        <f t="shared" si="40"/>
        <v>0</v>
      </c>
      <c r="F1340">
        <f t="shared" si="41"/>
        <v>0</v>
      </c>
    </row>
    <row r="1341" spans="1:6" x14ac:dyDescent="0.3">
      <c r="A1341" s="11">
        <v>2103554</v>
      </c>
      <c r="B1341" s="11" t="s">
        <v>5761</v>
      </c>
      <c r="C1341" s="16">
        <v>-3.8514200000000001</v>
      </c>
      <c r="D1341" s="16">
        <v>-44.889499999999998</v>
      </c>
      <c r="E1341">
        <f t="shared" si="40"/>
        <v>0</v>
      </c>
      <c r="F1341">
        <f t="shared" si="41"/>
        <v>0</v>
      </c>
    </row>
    <row r="1342" spans="1:6" x14ac:dyDescent="0.3">
      <c r="A1342" s="11">
        <v>3117504</v>
      </c>
      <c r="B1342" s="11" t="s">
        <v>3070</v>
      </c>
      <c r="C1342" s="16">
        <v>-19.034400000000002</v>
      </c>
      <c r="D1342" s="16">
        <v>-43.4221</v>
      </c>
      <c r="E1342">
        <f t="shared" si="40"/>
        <v>0</v>
      </c>
      <c r="F1342">
        <f t="shared" si="41"/>
        <v>0</v>
      </c>
    </row>
    <row r="1343" spans="1:6" x14ac:dyDescent="0.3">
      <c r="A1343" s="11">
        <v>3117603</v>
      </c>
      <c r="B1343" s="11" t="s">
        <v>3069</v>
      </c>
      <c r="C1343" s="16">
        <v>-19.7456</v>
      </c>
      <c r="D1343" s="16">
        <v>-44.894500000000001</v>
      </c>
      <c r="E1343">
        <f t="shared" si="40"/>
        <v>0</v>
      </c>
      <c r="F1343">
        <f t="shared" si="41"/>
        <v>0</v>
      </c>
    </row>
    <row r="1344" spans="1:6" x14ac:dyDescent="0.3">
      <c r="A1344" s="11">
        <v>3117702</v>
      </c>
      <c r="B1344" s="11" t="s">
        <v>3068</v>
      </c>
      <c r="C1344" s="16">
        <v>-21.877800000000001</v>
      </c>
      <c r="D1344" s="16">
        <v>-45.087000000000003</v>
      </c>
      <c r="E1344">
        <f t="shared" si="40"/>
        <v>0</v>
      </c>
      <c r="F1344">
        <f t="shared" si="41"/>
        <v>0</v>
      </c>
    </row>
    <row r="1345" spans="1:6" x14ac:dyDescent="0.3">
      <c r="A1345" s="11">
        <v>1705607</v>
      </c>
      <c r="B1345" s="11" t="s">
        <v>4991</v>
      </c>
      <c r="C1345" s="16">
        <v>-12.2209</v>
      </c>
      <c r="D1345" s="16">
        <v>-47.295099999999998</v>
      </c>
      <c r="E1345">
        <f t="shared" si="40"/>
        <v>0</v>
      </c>
      <c r="F1345">
        <f t="shared" si="41"/>
        <v>0</v>
      </c>
    </row>
    <row r="1346" spans="1:6" x14ac:dyDescent="0.3">
      <c r="A1346" s="11">
        <v>3117801</v>
      </c>
      <c r="B1346" s="11" t="s">
        <v>5641</v>
      </c>
      <c r="C1346" s="16">
        <v>-22.407800000000002</v>
      </c>
      <c r="D1346" s="16">
        <v>-45.799599999999998</v>
      </c>
      <c r="E1346">
        <f t="shared" si="40"/>
        <v>0</v>
      </c>
      <c r="F1346">
        <f t="shared" si="41"/>
        <v>0</v>
      </c>
    </row>
    <row r="1347" spans="1:6" x14ac:dyDescent="0.3">
      <c r="A1347" s="11">
        <v>3512209</v>
      </c>
      <c r="B1347" s="11" t="s">
        <v>2123</v>
      </c>
      <c r="C1347" s="16">
        <v>-22.337499999999999</v>
      </c>
      <c r="D1347" s="16">
        <v>-47.172899999999998</v>
      </c>
      <c r="E1347">
        <f t="shared" ref="E1347:E1410" si="42">IF((C1347&lt;-80),"erro",0)</f>
        <v>0</v>
      </c>
      <c r="F1347">
        <f t="shared" ref="F1347:F1410" si="43">IF((D1347&lt;-80),"erro",0)</f>
        <v>0</v>
      </c>
    </row>
    <row r="1348" spans="1:6" x14ac:dyDescent="0.3">
      <c r="A1348" s="11">
        <v>3512308</v>
      </c>
      <c r="B1348" s="11" t="s">
        <v>2122</v>
      </c>
      <c r="C1348" s="16">
        <v>-23.0154</v>
      </c>
      <c r="D1348" s="16">
        <v>-48.013399999999997</v>
      </c>
      <c r="E1348">
        <f t="shared" si="42"/>
        <v>0</v>
      </c>
      <c r="F1348">
        <f t="shared" si="43"/>
        <v>0</v>
      </c>
    </row>
    <row r="1349" spans="1:6" x14ac:dyDescent="0.3">
      <c r="A1349" s="11">
        <v>4204301</v>
      </c>
      <c r="B1349" s="11" t="s">
        <v>1187</v>
      </c>
      <c r="C1349" s="16">
        <v>-27.233499999999999</v>
      </c>
      <c r="D1349" s="16">
        <v>-52.026000000000003</v>
      </c>
      <c r="E1349">
        <f t="shared" si="42"/>
        <v>0</v>
      </c>
      <c r="F1349">
        <f t="shared" si="43"/>
        <v>0</v>
      </c>
    </row>
    <row r="1350" spans="1:6" x14ac:dyDescent="0.3">
      <c r="A1350" s="11">
        <v>1502756</v>
      </c>
      <c r="B1350" s="11" t="s">
        <v>5141</v>
      </c>
      <c r="C1350" s="16">
        <v>-1.99238</v>
      </c>
      <c r="D1350" s="16">
        <v>-47.9422</v>
      </c>
      <c r="E1350">
        <f t="shared" si="42"/>
        <v>0</v>
      </c>
      <c r="F1350">
        <f t="shared" si="43"/>
        <v>0</v>
      </c>
    </row>
    <row r="1351" spans="1:6" x14ac:dyDescent="0.3">
      <c r="A1351" s="11">
        <v>2504504</v>
      </c>
      <c r="B1351" s="11" t="s">
        <v>3939</v>
      </c>
      <c r="C1351" s="16">
        <v>-6.8983100000000004</v>
      </c>
      <c r="D1351" s="16">
        <v>-37.606000000000002</v>
      </c>
      <c r="E1351">
        <f t="shared" si="42"/>
        <v>0</v>
      </c>
      <c r="F1351">
        <f t="shared" si="43"/>
        <v>0</v>
      </c>
    </row>
    <row r="1352" spans="1:6" x14ac:dyDescent="0.3">
      <c r="A1352" s="11">
        <v>2604601</v>
      </c>
      <c r="B1352" s="11" t="s">
        <v>3939</v>
      </c>
      <c r="C1352" s="16">
        <v>-7.5878699999999997</v>
      </c>
      <c r="D1352" s="16">
        <v>-35.099899999999998</v>
      </c>
      <c r="E1352">
        <f t="shared" si="42"/>
        <v>0</v>
      </c>
      <c r="F1352">
        <f t="shared" si="43"/>
        <v>0</v>
      </c>
    </row>
    <row r="1353" spans="1:6" x14ac:dyDescent="0.3">
      <c r="A1353" s="11">
        <v>2504603</v>
      </c>
      <c r="B1353" s="11" t="s">
        <v>3552</v>
      </c>
      <c r="C1353" s="16">
        <v>-7.25746</v>
      </c>
      <c r="D1353" s="16">
        <v>-34.899900000000002</v>
      </c>
      <c r="E1353">
        <f t="shared" si="42"/>
        <v>0</v>
      </c>
      <c r="F1353">
        <f t="shared" si="43"/>
        <v>0</v>
      </c>
    </row>
    <row r="1354" spans="1:6" x14ac:dyDescent="0.3">
      <c r="A1354" s="11">
        <v>2908606</v>
      </c>
      <c r="B1354" s="11" t="s">
        <v>3552</v>
      </c>
      <c r="C1354" s="16">
        <v>-11.8179</v>
      </c>
      <c r="D1354" s="16">
        <v>-37.613100000000003</v>
      </c>
      <c r="E1354">
        <f t="shared" si="42"/>
        <v>0</v>
      </c>
      <c r="F1354">
        <f t="shared" si="43"/>
        <v>0</v>
      </c>
    </row>
    <row r="1355" spans="1:6" x14ac:dyDescent="0.3">
      <c r="A1355" s="11">
        <v>2908705</v>
      </c>
      <c r="B1355" s="11" t="s">
        <v>3551</v>
      </c>
      <c r="C1355" s="16">
        <v>-14.902200000000001</v>
      </c>
      <c r="D1355" s="16">
        <v>-41.971800000000002</v>
      </c>
      <c r="E1355">
        <f t="shared" si="42"/>
        <v>0</v>
      </c>
      <c r="F1355">
        <f t="shared" si="43"/>
        <v>0</v>
      </c>
    </row>
    <row r="1356" spans="1:6" x14ac:dyDescent="0.3">
      <c r="A1356" s="11">
        <v>4305702</v>
      </c>
      <c r="B1356" s="11" t="s">
        <v>853</v>
      </c>
      <c r="C1356" s="16">
        <v>-28.2075</v>
      </c>
      <c r="D1356" s="16">
        <v>-53.490499999999997</v>
      </c>
      <c r="E1356">
        <f t="shared" si="42"/>
        <v>0</v>
      </c>
      <c r="F1356">
        <f t="shared" si="43"/>
        <v>0</v>
      </c>
    </row>
    <row r="1357" spans="1:6" x14ac:dyDescent="0.3">
      <c r="A1357" s="11">
        <v>3117836</v>
      </c>
      <c r="B1357" s="11" t="s">
        <v>3066</v>
      </c>
      <c r="C1357" s="16">
        <v>-15.289199999999999</v>
      </c>
      <c r="D1357" s="16">
        <v>-44.418100000000003</v>
      </c>
      <c r="E1357">
        <f t="shared" si="42"/>
        <v>0</v>
      </c>
      <c r="F1357">
        <f t="shared" si="43"/>
        <v>0</v>
      </c>
    </row>
    <row r="1358" spans="1:6" x14ac:dyDescent="0.3">
      <c r="A1358" s="11">
        <v>3117876</v>
      </c>
      <c r="B1358" s="11" t="s">
        <v>3065</v>
      </c>
      <c r="C1358" s="16">
        <v>-19.6282</v>
      </c>
      <c r="D1358" s="16">
        <v>-43.993099999999998</v>
      </c>
      <c r="E1358">
        <f t="shared" si="42"/>
        <v>0</v>
      </c>
      <c r="F1358">
        <f t="shared" si="43"/>
        <v>0</v>
      </c>
    </row>
    <row r="1359" spans="1:6" x14ac:dyDescent="0.3">
      <c r="A1359" s="11">
        <v>5103353</v>
      </c>
      <c r="B1359" s="11" t="s">
        <v>356</v>
      </c>
      <c r="C1359" s="16">
        <v>-10.643700000000001</v>
      </c>
      <c r="D1359" s="16">
        <v>-51.569899999999997</v>
      </c>
      <c r="E1359">
        <f t="shared" si="42"/>
        <v>0</v>
      </c>
      <c r="F1359">
        <f t="shared" si="43"/>
        <v>0</v>
      </c>
    </row>
    <row r="1360" spans="1:6" x14ac:dyDescent="0.3">
      <c r="A1360" s="11">
        <v>2504702</v>
      </c>
      <c r="B1360" s="11" t="s">
        <v>4127</v>
      </c>
      <c r="C1360" s="16">
        <v>-7.7907799999999998</v>
      </c>
      <c r="D1360" s="16">
        <v>-36.658099999999997</v>
      </c>
      <c r="E1360">
        <f t="shared" si="42"/>
        <v>0</v>
      </c>
      <c r="F1360">
        <f t="shared" si="43"/>
        <v>0</v>
      </c>
    </row>
    <row r="1361" spans="1:6" x14ac:dyDescent="0.3">
      <c r="A1361" s="11">
        <v>3117900</v>
      </c>
      <c r="B1361" s="11" t="s">
        <v>3064</v>
      </c>
      <c r="C1361" s="16">
        <v>-22.148800000000001</v>
      </c>
      <c r="D1361" s="16">
        <v>-46.042999999999999</v>
      </c>
      <c r="E1361">
        <f t="shared" si="42"/>
        <v>0</v>
      </c>
      <c r="F1361">
        <f t="shared" si="43"/>
        <v>0</v>
      </c>
    </row>
    <row r="1362" spans="1:6" x14ac:dyDescent="0.3">
      <c r="A1362" s="11">
        <v>3118007</v>
      </c>
      <c r="B1362" s="11" t="s">
        <v>3063</v>
      </c>
      <c r="C1362" s="16">
        <v>-20.495799999999999</v>
      </c>
      <c r="D1362" s="16">
        <v>-43.850999999999999</v>
      </c>
      <c r="E1362">
        <f t="shared" si="42"/>
        <v>0</v>
      </c>
      <c r="F1362">
        <f t="shared" si="43"/>
        <v>0</v>
      </c>
    </row>
    <row r="1363" spans="1:6" x14ac:dyDescent="0.3">
      <c r="A1363" s="11">
        <v>3118106</v>
      </c>
      <c r="B1363" s="11" t="s">
        <v>3062</v>
      </c>
      <c r="C1363" s="16">
        <v>-18.802099999999999</v>
      </c>
      <c r="D1363" s="16">
        <v>-43.676699999999997</v>
      </c>
      <c r="E1363">
        <f t="shared" si="42"/>
        <v>0</v>
      </c>
      <c r="F1363">
        <f t="shared" si="43"/>
        <v>0</v>
      </c>
    </row>
    <row r="1364" spans="1:6" x14ac:dyDescent="0.3">
      <c r="A1364" s="11">
        <v>4106001</v>
      </c>
      <c r="B1364" s="11" t="s">
        <v>1559</v>
      </c>
      <c r="C1364" s="16">
        <v>-23.549299999999999</v>
      </c>
      <c r="D1364" s="16">
        <v>-50.556899999999999</v>
      </c>
      <c r="E1364">
        <f t="shared" si="42"/>
        <v>0</v>
      </c>
      <c r="F1364">
        <f t="shared" si="43"/>
        <v>0</v>
      </c>
    </row>
    <row r="1365" spans="1:6" x14ac:dyDescent="0.3">
      <c r="A1365" s="11">
        <v>3118205</v>
      </c>
      <c r="B1365" s="11" t="s">
        <v>3061</v>
      </c>
      <c r="C1365" s="16">
        <v>-19.9312</v>
      </c>
      <c r="D1365" s="16">
        <v>-47.549199999999999</v>
      </c>
      <c r="E1365">
        <f t="shared" si="42"/>
        <v>0</v>
      </c>
      <c r="F1365">
        <f t="shared" si="43"/>
        <v>0</v>
      </c>
    </row>
    <row r="1366" spans="1:6" x14ac:dyDescent="0.3">
      <c r="A1366" s="11">
        <v>5103361</v>
      </c>
      <c r="B1366" s="11" t="s">
        <v>5525</v>
      </c>
      <c r="C1366" s="16">
        <v>-14.5381</v>
      </c>
      <c r="D1366" s="16">
        <v>-59.544400000000003</v>
      </c>
      <c r="E1366">
        <f t="shared" si="42"/>
        <v>0</v>
      </c>
      <c r="F1366">
        <f t="shared" si="43"/>
        <v>0</v>
      </c>
    </row>
    <row r="1367" spans="1:6" x14ac:dyDescent="0.3">
      <c r="A1367" s="11">
        <v>3118304</v>
      </c>
      <c r="B1367" s="11" t="s">
        <v>3060</v>
      </c>
      <c r="C1367" s="16">
        <v>-20.663399999999999</v>
      </c>
      <c r="D1367" s="16">
        <v>-43.784599999999998</v>
      </c>
      <c r="E1367">
        <f t="shared" si="42"/>
        <v>0</v>
      </c>
      <c r="F1367">
        <f t="shared" si="43"/>
        <v>0</v>
      </c>
    </row>
    <row r="1368" spans="1:6" x14ac:dyDescent="0.3">
      <c r="A1368" s="11">
        <v>4106100</v>
      </c>
      <c r="B1368" s="11" t="s">
        <v>1558</v>
      </c>
      <c r="C1368" s="16">
        <v>-23.623000000000001</v>
      </c>
      <c r="D1368" s="16">
        <v>-50.170699999999997</v>
      </c>
      <c r="E1368">
        <f t="shared" si="42"/>
        <v>0</v>
      </c>
      <c r="F1368">
        <f t="shared" si="43"/>
        <v>0</v>
      </c>
    </row>
    <row r="1369" spans="1:6" x14ac:dyDescent="0.3">
      <c r="A1369" s="11">
        <v>3118403</v>
      </c>
      <c r="B1369" s="11" t="s">
        <v>3059</v>
      </c>
      <c r="C1369" s="16">
        <v>-19.178899999999999</v>
      </c>
      <c r="D1369" s="16">
        <v>-41.473599999999998</v>
      </c>
      <c r="E1369">
        <f t="shared" si="42"/>
        <v>0</v>
      </c>
      <c r="F1369">
        <f t="shared" si="43"/>
        <v>0</v>
      </c>
    </row>
    <row r="1370" spans="1:6" x14ac:dyDescent="0.3">
      <c r="A1370" s="11">
        <v>3118502</v>
      </c>
      <c r="B1370" s="11" t="s">
        <v>3058</v>
      </c>
      <c r="C1370" s="16">
        <v>-22.549299999999999</v>
      </c>
      <c r="D1370" s="16">
        <v>-45.9255</v>
      </c>
      <c r="E1370">
        <f t="shared" si="42"/>
        <v>0</v>
      </c>
      <c r="F1370">
        <f t="shared" si="43"/>
        <v>0</v>
      </c>
    </row>
    <row r="1371" spans="1:6" x14ac:dyDescent="0.3">
      <c r="A1371" s="11">
        <v>4305801</v>
      </c>
      <c r="B1371" s="11" t="s">
        <v>852</v>
      </c>
      <c r="C1371" s="16">
        <v>-27.731999999999999</v>
      </c>
      <c r="D1371" s="16">
        <v>-52.9938</v>
      </c>
      <c r="E1371">
        <f t="shared" si="42"/>
        <v>0</v>
      </c>
      <c r="F1371">
        <f t="shared" si="43"/>
        <v>0</v>
      </c>
    </row>
    <row r="1372" spans="1:6" x14ac:dyDescent="0.3">
      <c r="A1372" s="11">
        <v>3118601</v>
      </c>
      <c r="B1372" s="11" t="s">
        <v>3057</v>
      </c>
      <c r="C1372" s="16">
        <v>-19.932099999999998</v>
      </c>
      <c r="D1372" s="16">
        <v>-44.053899999999999</v>
      </c>
      <c r="E1372">
        <f t="shared" si="42"/>
        <v>0</v>
      </c>
      <c r="F1372">
        <f t="shared" si="43"/>
        <v>0</v>
      </c>
    </row>
    <row r="1373" spans="1:6" x14ac:dyDescent="0.3">
      <c r="A1373" s="11">
        <v>4106209</v>
      </c>
      <c r="B1373" s="11" t="s">
        <v>1557</v>
      </c>
      <c r="C1373" s="16">
        <v>-25.678799999999999</v>
      </c>
      <c r="D1373" s="16">
        <v>-49.534999999999997</v>
      </c>
      <c r="E1373">
        <f t="shared" si="42"/>
        <v>0</v>
      </c>
      <c r="F1373">
        <f t="shared" si="43"/>
        <v>0</v>
      </c>
    </row>
    <row r="1374" spans="1:6" x14ac:dyDescent="0.3">
      <c r="A1374" s="11">
        <v>2908804</v>
      </c>
      <c r="B1374" s="11" t="s">
        <v>3550</v>
      </c>
      <c r="C1374" s="16">
        <v>-13.7537</v>
      </c>
      <c r="D1374" s="16">
        <v>-41.048000000000002</v>
      </c>
      <c r="E1374">
        <f t="shared" si="42"/>
        <v>0</v>
      </c>
      <c r="F1374">
        <f t="shared" si="43"/>
        <v>0</v>
      </c>
    </row>
    <row r="1375" spans="1:6" x14ac:dyDescent="0.3">
      <c r="A1375" s="11">
        <v>3118700</v>
      </c>
      <c r="B1375" s="11" t="s">
        <v>3056</v>
      </c>
      <c r="C1375" s="16">
        <v>-21.1858</v>
      </c>
      <c r="D1375" s="16">
        <v>-45.436599999999999</v>
      </c>
      <c r="E1375">
        <f t="shared" si="42"/>
        <v>0</v>
      </c>
      <c r="F1375">
        <f t="shared" si="43"/>
        <v>0</v>
      </c>
    </row>
    <row r="1376" spans="1:6" x14ac:dyDescent="0.3">
      <c r="A1376" s="11">
        <v>4305835</v>
      </c>
      <c r="B1376" s="11" t="s">
        <v>851</v>
      </c>
      <c r="C1376" s="16">
        <v>-29.180199999999999</v>
      </c>
      <c r="D1376" s="16">
        <v>-52.094200000000001</v>
      </c>
      <c r="E1376">
        <f t="shared" si="42"/>
        <v>0</v>
      </c>
      <c r="F1376">
        <f t="shared" si="43"/>
        <v>0</v>
      </c>
    </row>
    <row r="1377" spans="1:6" x14ac:dyDescent="0.3">
      <c r="A1377" s="11">
        <v>2702207</v>
      </c>
      <c r="B1377" s="11" t="s">
        <v>3797</v>
      </c>
      <c r="C1377" s="16">
        <v>-9.6371500000000001</v>
      </c>
      <c r="D1377" s="16">
        <v>-35.799399999999999</v>
      </c>
      <c r="E1377">
        <f t="shared" si="42"/>
        <v>0</v>
      </c>
      <c r="F1377">
        <f t="shared" si="43"/>
        <v>0</v>
      </c>
    </row>
    <row r="1378" spans="1:6" x14ac:dyDescent="0.3">
      <c r="A1378" s="11">
        <v>4305850</v>
      </c>
      <c r="B1378" s="11" t="s">
        <v>850</v>
      </c>
      <c r="C1378" s="16">
        <v>-28.119399999999999</v>
      </c>
      <c r="D1378" s="16">
        <v>-52.784199999999998</v>
      </c>
      <c r="E1378">
        <f t="shared" si="42"/>
        <v>0</v>
      </c>
      <c r="F1378">
        <f t="shared" si="43"/>
        <v>0</v>
      </c>
    </row>
    <row r="1379" spans="1:6" x14ac:dyDescent="0.3">
      <c r="A1379" s="11">
        <v>3118809</v>
      </c>
      <c r="B1379" s="11" t="s">
        <v>3055</v>
      </c>
      <c r="C1379" s="16">
        <v>-16.684100000000001</v>
      </c>
      <c r="D1379" s="16">
        <v>-44.363500000000002</v>
      </c>
      <c r="E1379">
        <f t="shared" si="42"/>
        <v>0</v>
      </c>
      <c r="F1379">
        <f t="shared" si="43"/>
        <v>0</v>
      </c>
    </row>
    <row r="1380" spans="1:6" x14ac:dyDescent="0.3">
      <c r="A1380" s="11">
        <v>2908903</v>
      </c>
      <c r="B1380" s="11" t="s">
        <v>3549</v>
      </c>
      <c r="C1380" s="16">
        <v>-12.2333</v>
      </c>
      <c r="D1380" s="16">
        <v>-38.748699999999999</v>
      </c>
      <c r="E1380">
        <f t="shared" si="42"/>
        <v>0</v>
      </c>
      <c r="F1380">
        <f t="shared" si="43"/>
        <v>0</v>
      </c>
    </row>
    <row r="1381" spans="1:6" x14ac:dyDescent="0.3">
      <c r="A1381" s="11">
        <v>4106308</v>
      </c>
      <c r="B1381" s="11" t="s">
        <v>1556</v>
      </c>
      <c r="C1381" s="16">
        <v>-24.7971</v>
      </c>
      <c r="D1381" s="16">
        <v>-53.300600000000003</v>
      </c>
      <c r="E1381">
        <f t="shared" si="42"/>
        <v>0</v>
      </c>
      <c r="F1381">
        <f t="shared" si="43"/>
        <v>0</v>
      </c>
    </row>
    <row r="1382" spans="1:6" x14ac:dyDescent="0.3">
      <c r="A1382" s="11">
        <v>3301504</v>
      </c>
      <c r="B1382" s="11" t="s">
        <v>2326</v>
      </c>
      <c r="C1382" s="16">
        <v>-22.026700000000002</v>
      </c>
      <c r="D1382" s="16">
        <v>-42.364800000000002</v>
      </c>
      <c r="E1382">
        <f t="shared" si="42"/>
        <v>0</v>
      </c>
      <c r="F1382">
        <f t="shared" si="43"/>
        <v>0</v>
      </c>
    </row>
    <row r="1383" spans="1:6" x14ac:dyDescent="0.3">
      <c r="A1383" s="11">
        <v>3512407</v>
      </c>
      <c r="B1383" s="11" t="s">
        <v>2121</v>
      </c>
      <c r="C1383" s="16">
        <v>-22.477799999999998</v>
      </c>
      <c r="D1383" s="16">
        <v>-47.451900000000002</v>
      </c>
      <c r="E1383">
        <f t="shared" si="42"/>
        <v>0</v>
      </c>
      <c r="F1383">
        <f t="shared" si="43"/>
        <v>0</v>
      </c>
    </row>
    <row r="1384" spans="1:6" x14ac:dyDescent="0.3">
      <c r="A1384" s="11">
        <v>2909000</v>
      </c>
      <c r="B1384" s="11" t="s">
        <v>3548</v>
      </c>
      <c r="C1384" s="16">
        <v>-15.035600000000001</v>
      </c>
      <c r="D1384" s="16">
        <v>-41.930799999999998</v>
      </c>
      <c r="E1384">
        <f t="shared" si="42"/>
        <v>0</v>
      </c>
      <c r="F1384">
        <f t="shared" si="43"/>
        <v>0</v>
      </c>
    </row>
    <row r="1385" spans="1:6" x14ac:dyDescent="0.3">
      <c r="A1385" s="11">
        <v>4204350</v>
      </c>
      <c r="B1385" s="11" t="s">
        <v>1186</v>
      </c>
      <c r="C1385" s="16">
        <v>-26.984400000000001</v>
      </c>
      <c r="D1385" s="16">
        <v>-52.605600000000003</v>
      </c>
      <c r="E1385">
        <f t="shared" si="42"/>
        <v>0</v>
      </c>
      <c r="F1385">
        <f t="shared" si="43"/>
        <v>0</v>
      </c>
    </row>
    <row r="1386" spans="1:6" x14ac:dyDescent="0.3">
      <c r="A1386" s="11">
        <v>3118908</v>
      </c>
      <c r="B1386" s="11" t="s">
        <v>3054</v>
      </c>
      <c r="C1386" s="16">
        <v>-19.122399999999999</v>
      </c>
      <c r="D1386" s="16">
        <v>-44.322400000000002</v>
      </c>
      <c r="E1386">
        <f t="shared" si="42"/>
        <v>0</v>
      </c>
      <c r="F1386">
        <f t="shared" si="43"/>
        <v>0</v>
      </c>
    </row>
    <row r="1387" spans="1:6" x14ac:dyDescent="0.3">
      <c r="A1387" s="11">
        <v>3119005</v>
      </c>
      <c r="B1387" s="11" t="s">
        <v>3053</v>
      </c>
      <c r="C1387" s="16">
        <v>-21.789100000000001</v>
      </c>
      <c r="D1387" s="16">
        <v>-45.6999</v>
      </c>
      <c r="E1387">
        <f t="shared" si="42"/>
        <v>0</v>
      </c>
      <c r="F1387">
        <f t="shared" si="43"/>
        <v>0</v>
      </c>
    </row>
    <row r="1388" spans="1:6" x14ac:dyDescent="0.3">
      <c r="A1388" s="11">
        <v>2304004</v>
      </c>
      <c r="B1388" s="11" t="s">
        <v>4443</v>
      </c>
      <c r="C1388" s="16">
        <v>-3.5415000000000001</v>
      </c>
      <c r="D1388" s="16">
        <v>-40.658700000000003</v>
      </c>
      <c r="E1388">
        <f t="shared" si="42"/>
        <v>0</v>
      </c>
      <c r="F1388">
        <f t="shared" si="43"/>
        <v>0</v>
      </c>
    </row>
    <row r="1389" spans="1:6" x14ac:dyDescent="0.3">
      <c r="A1389" s="11">
        <v>2504801</v>
      </c>
      <c r="B1389" s="11" t="s">
        <v>4126</v>
      </c>
      <c r="C1389" s="16">
        <v>-7.0071199999999996</v>
      </c>
      <c r="D1389" s="16">
        <v>-37.934600000000003</v>
      </c>
      <c r="E1389">
        <f t="shared" si="42"/>
        <v>0</v>
      </c>
      <c r="F1389">
        <f t="shared" si="43"/>
        <v>0</v>
      </c>
    </row>
    <row r="1390" spans="1:6" x14ac:dyDescent="0.3">
      <c r="A1390" s="11">
        <v>5003108</v>
      </c>
      <c r="B1390" s="11" t="s">
        <v>445</v>
      </c>
      <c r="C1390" s="16">
        <v>-19.824300000000001</v>
      </c>
      <c r="D1390" s="16">
        <v>-54.828099999999999</v>
      </c>
      <c r="E1390">
        <f t="shared" si="42"/>
        <v>0</v>
      </c>
      <c r="F1390">
        <f t="shared" si="43"/>
        <v>0</v>
      </c>
    </row>
    <row r="1391" spans="1:6" x14ac:dyDescent="0.3">
      <c r="A1391" s="11">
        <v>2909109</v>
      </c>
      <c r="B1391" s="11" t="s">
        <v>3547</v>
      </c>
      <c r="C1391" s="16">
        <v>-13.8232</v>
      </c>
      <c r="D1391" s="16">
        <v>-44.458599999999997</v>
      </c>
      <c r="E1391">
        <f t="shared" si="42"/>
        <v>0</v>
      </c>
      <c r="F1391">
        <f t="shared" si="43"/>
        <v>0</v>
      </c>
    </row>
    <row r="1392" spans="1:6" x14ac:dyDescent="0.3">
      <c r="A1392" s="11">
        <v>3119104</v>
      </c>
      <c r="B1392" s="11" t="s">
        <v>3052</v>
      </c>
      <c r="C1392" s="16">
        <v>-18.369</v>
      </c>
      <c r="D1392" s="16">
        <v>-44.4542</v>
      </c>
      <c r="E1392">
        <f t="shared" si="42"/>
        <v>0</v>
      </c>
      <c r="F1392">
        <f t="shared" si="43"/>
        <v>0</v>
      </c>
    </row>
    <row r="1393" spans="1:6" x14ac:dyDescent="0.3">
      <c r="A1393" s="11">
        <v>4106407</v>
      </c>
      <c r="B1393" s="11" t="s">
        <v>1555</v>
      </c>
      <c r="C1393" s="16">
        <v>-23.1829</v>
      </c>
      <c r="D1393" s="16">
        <v>-50.649799999999999</v>
      </c>
      <c r="E1393">
        <f t="shared" si="42"/>
        <v>0</v>
      </c>
      <c r="F1393">
        <f t="shared" si="43"/>
        <v>0</v>
      </c>
    </row>
    <row r="1394" spans="1:6" x14ac:dyDescent="0.3">
      <c r="A1394" s="11">
        <v>3119203</v>
      </c>
      <c r="B1394" s="11" t="s">
        <v>3051</v>
      </c>
      <c r="C1394" s="16">
        <v>-18.615600000000001</v>
      </c>
      <c r="D1394" s="16">
        <v>-42.2791</v>
      </c>
      <c r="E1394">
        <f t="shared" si="42"/>
        <v>0</v>
      </c>
      <c r="F1394">
        <f t="shared" si="43"/>
        <v>0</v>
      </c>
    </row>
    <row r="1395" spans="1:6" x14ac:dyDescent="0.3">
      <c r="A1395" s="11">
        <v>3512506</v>
      </c>
      <c r="B1395" s="11" t="s">
        <v>2120</v>
      </c>
      <c r="C1395" s="16">
        <v>-21.3521</v>
      </c>
      <c r="D1395" s="16">
        <v>-50.285899999999998</v>
      </c>
      <c r="E1395">
        <f t="shared" si="42"/>
        <v>0</v>
      </c>
      <c r="F1395">
        <f t="shared" si="43"/>
        <v>0</v>
      </c>
    </row>
    <row r="1396" spans="1:6" x14ac:dyDescent="0.3">
      <c r="A1396" s="11">
        <v>2103604</v>
      </c>
      <c r="B1396" s="11" t="s">
        <v>4842</v>
      </c>
      <c r="C1396" s="16">
        <v>-4.1344200000000004</v>
      </c>
      <c r="D1396" s="16">
        <v>-44.124400000000001</v>
      </c>
      <c r="E1396">
        <f t="shared" si="42"/>
        <v>0</v>
      </c>
      <c r="F1396">
        <f t="shared" si="43"/>
        <v>0</v>
      </c>
    </row>
    <row r="1397" spans="1:6" x14ac:dyDescent="0.3">
      <c r="A1397" s="11">
        <v>3119302</v>
      </c>
      <c r="B1397" s="11" t="s">
        <v>3050</v>
      </c>
      <c r="C1397" s="16">
        <v>-18.473400000000002</v>
      </c>
      <c r="D1397" s="16">
        <v>-47.193300000000001</v>
      </c>
      <c r="E1397">
        <f t="shared" si="42"/>
        <v>0</v>
      </c>
      <c r="F1397">
        <f t="shared" si="43"/>
        <v>0</v>
      </c>
    </row>
    <row r="1398" spans="1:6" x14ac:dyDescent="0.3">
      <c r="A1398" s="11">
        <v>4305871</v>
      </c>
      <c r="B1398" s="11" t="s">
        <v>849</v>
      </c>
      <c r="C1398" s="16">
        <v>-28.392099999999999</v>
      </c>
      <c r="D1398" s="16">
        <v>-54.068600000000004</v>
      </c>
      <c r="E1398">
        <f t="shared" si="42"/>
        <v>0</v>
      </c>
      <c r="F1398">
        <f t="shared" si="43"/>
        <v>0</v>
      </c>
    </row>
    <row r="1399" spans="1:6" x14ac:dyDescent="0.3">
      <c r="A1399" s="11">
        <v>4305900</v>
      </c>
      <c r="B1399" s="11" t="s">
        <v>848</v>
      </c>
      <c r="C1399" s="16">
        <v>-27.7197</v>
      </c>
      <c r="D1399" s="16">
        <v>-53.702199999999998</v>
      </c>
      <c r="E1399">
        <f t="shared" si="42"/>
        <v>0</v>
      </c>
      <c r="F1399">
        <f t="shared" si="43"/>
        <v>0</v>
      </c>
    </row>
    <row r="1400" spans="1:6" x14ac:dyDescent="0.3">
      <c r="A1400" s="11">
        <v>4106456</v>
      </c>
      <c r="B1400" s="11" t="s">
        <v>1554</v>
      </c>
      <c r="C1400" s="16">
        <v>-26.227699999999999</v>
      </c>
      <c r="D1400" s="16">
        <v>-52.035600000000002</v>
      </c>
      <c r="E1400">
        <f t="shared" si="42"/>
        <v>0</v>
      </c>
      <c r="F1400">
        <f t="shared" si="43"/>
        <v>0</v>
      </c>
    </row>
    <row r="1401" spans="1:6" x14ac:dyDescent="0.3">
      <c r="A1401" s="11">
        <v>2402808</v>
      </c>
      <c r="B1401" s="11" t="s">
        <v>4292</v>
      </c>
      <c r="C1401" s="16">
        <v>-6.3747999999999996</v>
      </c>
      <c r="D1401" s="16">
        <v>-36.222299999999997</v>
      </c>
      <c r="E1401">
        <f t="shared" si="42"/>
        <v>0</v>
      </c>
      <c r="F1401">
        <f t="shared" si="43"/>
        <v>0</v>
      </c>
    </row>
    <row r="1402" spans="1:6" x14ac:dyDescent="0.3">
      <c r="A1402" s="11">
        <v>3119401</v>
      </c>
      <c r="B1402" s="11" t="s">
        <v>3049</v>
      </c>
      <c r="C1402" s="16">
        <v>-19.517900000000001</v>
      </c>
      <c r="D1402" s="16">
        <v>-42.627600000000001</v>
      </c>
      <c r="E1402">
        <f t="shared" si="42"/>
        <v>0</v>
      </c>
      <c r="F1402">
        <f t="shared" si="43"/>
        <v>0</v>
      </c>
    </row>
    <row r="1403" spans="1:6" x14ac:dyDescent="0.3">
      <c r="A1403" s="11">
        <v>4204400</v>
      </c>
      <c r="B1403" s="11" t="s">
        <v>1185</v>
      </c>
      <c r="C1403" s="16">
        <v>-26.9057</v>
      </c>
      <c r="D1403" s="16">
        <v>-52.701099999999997</v>
      </c>
      <c r="E1403">
        <f t="shared" si="42"/>
        <v>0</v>
      </c>
      <c r="F1403">
        <f t="shared" si="43"/>
        <v>0</v>
      </c>
    </row>
    <row r="1404" spans="1:6" x14ac:dyDescent="0.3">
      <c r="A1404" s="11">
        <v>2402907</v>
      </c>
      <c r="B1404" s="11" t="s">
        <v>4291</v>
      </c>
      <c r="C1404" s="16">
        <v>-6.2497400000000001</v>
      </c>
      <c r="D1404" s="16">
        <v>-38.444099999999999</v>
      </c>
      <c r="E1404">
        <f t="shared" si="42"/>
        <v>0</v>
      </c>
      <c r="F1404">
        <f t="shared" si="43"/>
        <v>0</v>
      </c>
    </row>
    <row r="1405" spans="1:6" x14ac:dyDescent="0.3">
      <c r="A1405" s="11">
        <v>2909208</v>
      </c>
      <c r="B1405" s="11" t="s">
        <v>5635</v>
      </c>
      <c r="C1405" s="16">
        <v>-10.284700000000001</v>
      </c>
      <c r="D1405" s="16">
        <v>-37.919800000000002</v>
      </c>
      <c r="E1405">
        <f t="shared" si="42"/>
        <v>0</v>
      </c>
      <c r="F1405">
        <f t="shared" si="43"/>
        <v>0</v>
      </c>
    </row>
    <row r="1406" spans="1:6" x14ac:dyDescent="0.3">
      <c r="A1406" s="11">
        <v>2202851</v>
      </c>
      <c r="B1406" s="11" t="s">
        <v>4644</v>
      </c>
      <c r="C1406" s="16">
        <v>-8.8139699999999994</v>
      </c>
      <c r="D1406" s="16">
        <v>-42.523200000000003</v>
      </c>
      <c r="E1406">
        <f t="shared" si="42"/>
        <v>0</v>
      </c>
      <c r="F1406">
        <f t="shared" si="43"/>
        <v>0</v>
      </c>
    </row>
    <row r="1407" spans="1:6" x14ac:dyDescent="0.3">
      <c r="A1407" s="11">
        <v>3512605</v>
      </c>
      <c r="B1407" s="11" t="s">
        <v>2119</v>
      </c>
      <c r="C1407" s="16">
        <v>-23.626100000000001</v>
      </c>
      <c r="D1407" s="16">
        <v>-49.31</v>
      </c>
      <c r="E1407">
        <f t="shared" si="42"/>
        <v>0</v>
      </c>
      <c r="F1407">
        <f t="shared" si="43"/>
        <v>0</v>
      </c>
    </row>
    <row r="1408" spans="1:6" x14ac:dyDescent="0.3">
      <c r="A1408" s="11">
        <v>4204459</v>
      </c>
      <c r="B1408" s="11" t="s">
        <v>1184</v>
      </c>
      <c r="C1408" s="16">
        <v>-26.510999999999999</v>
      </c>
      <c r="D1408" s="16">
        <v>-52.669400000000003</v>
      </c>
      <c r="E1408">
        <f t="shared" si="42"/>
        <v>0</v>
      </c>
      <c r="F1408">
        <f t="shared" si="43"/>
        <v>0</v>
      </c>
    </row>
    <row r="1409" spans="1:6" x14ac:dyDescent="0.3">
      <c r="A1409" s="11">
        <v>3119500</v>
      </c>
      <c r="B1409" s="11" t="s">
        <v>3048</v>
      </c>
      <c r="C1409" s="16">
        <v>-16.614799999999999</v>
      </c>
      <c r="D1409" s="16">
        <v>-42.183999999999997</v>
      </c>
      <c r="E1409">
        <f t="shared" si="42"/>
        <v>0</v>
      </c>
      <c r="F1409">
        <f t="shared" si="43"/>
        <v>0</v>
      </c>
    </row>
    <row r="1410" spans="1:6" x14ac:dyDescent="0.3">
      <c r="A1410" s="11">
        <v>3119609</v>
      </c>
      <c r="B1410" s="11" t="s">
        <v>3047</v>
      </c>
      <c r="C1410" s="16">
        <v>-21.5898</v>
      </c>
      <c r="D1410" s="16">
        <v>-43.256</v>
      </c>
      <c r="E1410">
        <f t="shared" si="42"/>
        <v>0</v>
      </c>
      <c r="F1410">
        <f t="shared" si="43"/>
        <v>0</v>
      </c>
    </row>
    <row r="1411" spans="1:6" x14ac:dyDescent="0.3">
      <c r="A1411" s="11">
        <v>4305934</v>
      </c>
      <c r="B1411" s="11" t="s">
        <v>847</v>
      </c>
      <c r="C1411" s="16">
        <v>-29.269500000000001</v>
      </c>
      <c r="D1411" s="16">
        <v>-51.684699999999999</v>
      </c>
      <c r="E1411">
        <f t="shared" ref="E1411:E1474" si="44">IF((C1411&lt;-80),"erro",0)</f>
        <v>0</v>
      </c>
      <c r="F1411">
        <f t="shared" ref="F1411:F1474" si="45">IF((D1411&lt;-80),"erro",0)</f>
        <v>0</v>
      </c>
    </row>
    <row r="1412" spans="1:6" x14ac:dyDescent="0.3">
      <c r="A1412" s="11">
        <v>5003157</v>
      </c>
      <c r="B1412" s="11" t="s">
        <v>444</v>
      </c>
      <c r="C1412" s="16">
        <v>-23.272400000000001</v>
      </c>
      <c r="D1412" s="16">
        <v>-55.527799999999999</v>
      </c>
      <c r="E1412">
        <f t="shared" si="44"/>
        <v>0</v>
      </c>
      <c r="F1412">
        <f t="shared" si="45"/>
        <v>0</v>
      </c>
    </row>
    <row r="1413" spans="1:6" x14ac:dyDescent="0.3">
      <c r="A1413" s="11">
        <v>4106506</v>
      </c>
      <c r="B1413" s="11" t="s">
        <v>1553</v>
      </c>
      <c r="C1413" s="16">
        <v>-25.976700000000001</v>
      </c>
      <c r="D1413" s="16">
        <v>-52.564100000000003</v>
      </c>
      <c r="E1413">
        <f t="shared" si="44"/>
        <v>0</v>
      </c>
      <c r="F1413">
        <f t="shared" si="45"/>
        <v>0</v>
      </c>
    </row>
    <row r="1414" spans="1:6" x14ac:dyDescent="0.3">
      <c r="A1414" s="11">
        <v>3119708</v>
      </c>
      <c r="B1414" s="11" t="s">
        <v>3046</v>
      </c>
      <c r="C1414" s="16">
        <v>-21.027699999999999</v>
      </c>
      <c r="D1414" s="16">
        <v>-44.220599999999997</v>
      </c>
      <c r="E1414">
        <f t="shared" si="44"/>
        <v>0</v>
      </c>
      <c r="F1414">
        <f t="shared" si="45"/>
        <v>0</v>
      </c>
    </row>
    <row r="1415" spans="1:6" x14ac:dyDescent="0.3">
      <c r="A1415" s="11">
        <v>3119807</v>
      </c>
      <c r="B1415" s="11" t="s">
        <v>3045</v>
      </c>
      <c r="C1415" s="16">
        <v>-19.819800000000001</v>
      </c>
      <c r="D1415" s="16">
        <v>-45.903199999999998</v>
      </c>
      <c r="E1415">
        <f t="shared" si="44"/>
        <v>0</v>
      </c>
      <c r="F1415">
        <f t="shared" si="45"/>
        <v>0</v>
      </c>
    </row>
    <row r="1416" spans="1:6" x14ac:dyDescent="0.3">
      <c r="A1416" s="11">
        <v>3119906</v>
      </c>
      <c r="B1416" s="11" t="s">
        <v>3044</v>
      </c>
      <c r="C1416" s="16">
        <v>-22.626899999999999</v>
      </c>
      <c r="D1416" s="16">
        <v>-46.024099999999997</v>
      </c>
      <c r="E1416">
        <f t="shared" si="44"/>
        <v>0</v>
      </c>
      <c r="F1416">
        <f t="shared" si="45"/>
        <v>0</v>
      </c>
    </row>
    <row r="1417" spans="1:6" x14ac:dyDescent="0.3">
      <c r="A1417" s="11">
        <v>5205703</v>
      </c>
      <c r="B1417" s="11" t="s">
        <v>181</v>
      </c>
      <c r="C1417" s="16">
        <v>-16.291799999999999</v>
      </c>
      <c r="D1417" s="16">
        <v>-50.5503</v>
      </c>
      <c r="E1417">
        <f t="shared" si="44"/>
        <v>0</v>
      </c>
      <c r="F1417">
        <f t="shared" si="45"/>
        <v>0</v>
      </c>
    </row>
    <row r="1418" spans="1:6" x14ac:dyDescent="0.3">
      <c r="A1418" s="11">
        <v>3119955</v>
      </c>
      <c r="B1418" s="11" t="s">
        <v>3043</v>
      </c>
      <c r="C1418" s="16">
        <v>-20.447399999999998</v>
      </c>
      <c r="D1418" s="16">
        <v>-45.561700000000002</v>
      </c>
      <c r="E1418">
        <f t="shared" si="44"/>
        <v>0</v>
      </c>
      <c r="F1418">
        <f t="shared" si="45"/>
        <v>0</v>
      </c>
    </row>
    <row r="1419" spans="1:6" x14ac:dyDescent="0.3">
      <c r="A1419" s="11">
        <v>3120003</v>
      </c>
      <c r="B1419" s="11" t="s">
        <v>3042</v>
      </c>
      <c r="C1419" s="16">
        <v>-19.836099999999998</v>
      </c>
      <c r="D1419" s="16">
        <v>-42.398800000000001</v>
      </c>
      <c r="E1419">
        <f t="shared" si="44"/>
        <v>0</v>
      </c>
      <c r="F1419">
        <f t="shared" si="45"/>
        <v>0</v>
      </c>
    </row>
    <row r="1420" spans="1:6" x14ac:dyDescent="0.3">
      <c r="A1420" s="11">
        <v>4204558</v>
      </c>
      <c r="B1420" s="11" t="s">
        <v>1182</v>
      </c>
      <c r="C1420" s="16">
        <v>-27.587700000000002</v>
      </c>
      <c r="D1420" s="16">
        <v>-50.361400000000003</v>
      </c>
      <c r="E1420">
        <f t="shared" si="44"/>
        <v>0</v>
      </c>
      <c r="F1420">
        <f t="shared" si="45"/>
        <v>0</v>
      </c>
    </row>
    <row r="1421" spans="1:6" x14ac:dyDescent="0.3">
      <c r="A1421" s="11">
        <v>2202901</v>
      </c>
      <c r="B1421" s="11" t="s">
        <v>4643</v>
      </c>
      <c r="C1421" s="16">
        <v>-10.433299999999999</v>
      </c>
      <c r="D1421" s="16">
        <v>-45.1633</v>
      </c>
      <c r="E1421">
        <f t="shared" si="44"/>
        <v>0</v>
      </c>
      <c r="F1421">
        <f t="shared" si="45"/>
        <v>0</v>
      </c>
    </row>
    <row r="1422" spans="1:6" x14ac:dyDescent="0.3">
      <c r="A1422" s="11">
        <v>2604700</v>
      </c>
      <c r="B1422" s="11" t="s">
        <v>3938</v>
      </c>
      <c r="C1422" s="16">
        <v>-9.1211699999999993</v>
      </c>
      <c r="D1422" s="16">
        <v>-36.324399999999997</v>
      </c>
      <c r="E1422">
        <f t="shared" si="44"/>
        <v>0</v>
      </c>
      <c r="F1422">
        <f t="shared" si="45"/>
        <v>0</v>
      </c>
    </row>
    <row r="1423" spans="1:6" x14ac:dyDescent="0.3">
      <c r="A1423" s="11">
        <v>2909307</v>
      </c>
      <c r="B1423" s="11" t="s">
        <v>3545</v>
      </c>
      <c r="C1423" s="16">
        <v>-13.3477</v>
      </c>
      <c r="D1423" s="16">
        <v>-44.633299999999998</v>
      </c>
      <c r="E1423">
        <f t="shared" si="44"/>
        <v>0</v>
      </c>
      <c r="F1423">
        <f t="shared" si="45"/>
        <v>0</v>
      </c>
    </row>
    <row r="1424" spans="1:6" x14ac:dyDescent="0.3">
      <c r="A1424" s="11">
        <v>2604809</v>
      </c>
      <c r="B1424" s="11" t="s">
        <v>3937</v>
      </c>
      <c r="C1424" s="16">
        <v>-8.4744299999999999</v>
      </c>
      <c r="D1424" s="16">
        <v>-35.546799999999998</v>
      </c>
      <c r="E1424">
        <f t="shared" si="44"/>
        <v>0</v>
      </c>
      <c r="F1424">
        <f t="shared" si="45"/>
        <v>0</v>
      </c>
    </row>
    <row r="1425" spans="1:6" x14ac:dyDescent="0.3">
      <c r="A1425" s="11">
        <v>5003207</v>
      </c>
      <c r="B1425" s="11" t="s">
        <v>443</v>
      </c>
      <c r="C1425" s="16">
        <v>-19.0077</v>
      </c>
      <c r="D1425" s="16">
        <v>-57.651000000000003</v>
      </c>
      <c r="E1425">
        <f t="shared" si="44"/>
        <v>0</v>
      </c>
      <c r="F1425">
        <f t="shared" si="45"/>
        <v>0</v>
      </c>
    </row>
    <row r="1426" spans="1:6" x14ac:dyDescent="0.3">
      <c r="A1426" s="11">
        <v>5205802</v>
      </c>
      <c r="B1426" s="11" t="s">
        <v>180</v>
      </c>
      <c r="C1426" s="16">
        <v>-15.9245</v>
      </c>
      <c r="D1426" s="16">
        <v>-48.811700000000002</v>
      </c>
      <c r="E1426">
        <f t="shared" si="44"/>
        <v>0</v>
      </c>
      <c r="F1426">
        <f t="shared" si="45"/>
        <v>0</v>
      </c>
    </row>
    <row r="1427" spans="1:6" x14ac:dyDescent="0.3">
      <c r="A1427" s="11">
        <v>5205901</v>
      </c>
      <c r="B1427" s="11" t="s">
        <v>179</v>
      </c>
      <c r="C1427" s="16">
        <v>-18.141500000000001</v>
      </c>
      <c r="D1427" s="16">
        <v>-48.562600000000003</v>
      </c>
      <c r="E1427">
        <f t="shared" si="44"/>
        <v>0</v>
      </c>
      <c r="F1427">
        <f t="shared" si="45"/>
        <v>0</v>
      </c>
    </row>
    <row r="1428" spans="1:6" x14ac:dyDescent="0.3">
      <c r="A1428" s="11">
        <v>3512704</v>
      </c>
      <c r="B1428" s="11" t="s">
        <v>2118</v>
      </c>
      <c r="C1428" s="16">
        <v>-22.221299999999999</v>
      </c>
      <c r="D1428" s="16">
        <v>-47.621499999999997</v>
      </c>
      <c r="E1428">
        <f t="shared" si="44"/>
        <v>0</v>
      </c>
      <c r="F1428">
        <f t="shared" si="45"/>
        <v>0</v>
      </c>
    </row>
    <row r="1429" spans="1:6" x14ac:dyDescent="0.3">
      <c r="A1429" s="11">
        <v>4106555</v>
      </c>
      <c r="B1429" s="11" t="s">
        <v>1552</v>
      </c>
      <c r="C1429" s="16">
        <v>-24.100999999999999</v>
      </c>
      <c r="D1429" s="16">
        <v>-52.117699999999999</v>
      </c>
      <c r="E1429">
        <f t="shared" si="44"/>
        <v>0</v>
      </c>
      <c r="F1429">
        <f t="shared" si="45"/>
        <v>0</v>
      </c>
    </row>
    <row r="1430" spans="1:6" x14ac:dyDescent="0.3">
      <c r="A1430" s="11">
        <v>1100072</v>
      </c>
      <c r="B1430" s="11" t="s">
        <v>5312</v>
      </c>
      <c r="C1430" s="16">
        <v>-12.9551</v>
      </c>
      <c r="D1430" s="16">
        <v>-60.8947</v>
      </c>
      <c r="E1430">
        <f t="shared" si="44"/>
        <v>0</v>
      </c>
      <c r="F1430">
        <f t="shared" si="45"/>
        <v>0</v>
      </c>
    </row>
    <row r="1431" spans="1:6" x14ac:dyDescent="0.3">
      <c r="A1431" s="11">
        <v>4204509</v>
      </c>
      <c r="B1431" s="11" t="s">
        <v>1183</v>
      </c>
      <c r="C1431" s="16">
        <v>-26.424600000000002</v>
      </c>
      <c r="D1431" s="16">
        <v>-49.246000000000002</v>
      </c>
      <c r="E1431">
        <f t="shared" si="44"/>
        <v>0</v>
      </c>
      <c r="F1431">
        <f t="shared" si="45"/>
        <v>0</v>
      </c>
    </row>
    <row r="1432" spans="1:6" x14ac:dyDescent="0.3">
      <c r="A1432" s="11">
        <v>2702306</v>
      </c>
      <c r="B1432" s="11" t="s">
        <v>3796</v>
      </c>
      <c r="C1432" s="16">
        <v>-10.127599999999999</v>
      </c>
      <c r="D1432" s="16">
        <v>-36.171700000000001</v>
      </c>
      <c r="E1432">
        <f t="shared" si="44"/>
        <v>0</v>
      </c>
      <c r="F1432">
        <f t="shared" si="45"/>
        <v>0</v>
      </c>
    </row>
    <row r="1433" spans="1:6" x14ac:dyDescent="0.3">
      <c r="A1433" s="11">
        <v>3512803</v>
      </c>
      <c r="B1433" s="11" t="s">
        <v>2117</v>
      </c>
      <c r="C1433" s="16">
        <v>-22.6419</v>
      </c>
      <c r="D1433" s="16">
        <v>-47.192599999999999</v>
      </c>
      <c r="E1433">
        <f t="shared" si="44"/>
        <v>0</v>
      </c>
      <c r="F1433">
        <f t="shared" si="45"/>
        <v>0</v>
      </c>
    </row>
    <row r="1434" spans="1:6" x14ac:dyDescent="0.3">
      <c r="A1434" s="11">
        <v>3512902</v>
      </c>
      <c r="B1434" s="11" t="s">
        <v>2116</v>
      </c>
      <c r="C1434" s="16">
        <v>-20.4755</v>
      </c>
      <c r="D1434" s="16">
        <v>-49.782699999999998</v>
      </c>
      <c r="E1434">
        <f t="shared" si="44"/>
        <v>0</v>
      </c>
      <c r="F1434">
        <f t="shared" si="45"/>
        <v>0</v>
      </c>
    </row>
    <row r="1435" spans="1:6" x14ac:dyDescent="0.3">
      <c r="A1435" s="11">
        <v>1100080</v>
      </c>
      <c r="B1435" s="11" t="s">
        <v>5311</v>
      </c>
      <c r="C1435" s="16">
        <v>-12.4367</v>
      </c>
      <c r="D1435" s="16">
        <v>-64.227999999999994</v>
      </c>
      <c r="E1435">
        <f t="shared" si="44"/>
        <v>0</v>
      </c>
      <c r="F1435">
        <f t="shared" si="45"/>
        <v>0</v>
      </c>
    </row>
    <row r="1436" spans="1:6" x14ac:dyDescent="0.3">
      <c r="A1436" s="11">
        <v>5003256</v>
      </c>
      <c r="B1436" s="11" t="s">
        <v>442</v>
      </c>
      <c r="C1436" s="16">
        <v>-18.543199999999999</v>
      </c>
      <c r="D1436" s="16">
        <v>-53.128700000000002</v>
      </c>
      <c r="E1436">
        <f t="shared" si="44"/>
        <v>0</v>
      </c>
      <c r="F1436">
        <f t="shared" si="45"/>
        <v>0</v>
      </c>
    </row>
    <row r="1437" spans="1:6" x14ac:dyDescent="0.3">
      <c r="A1437" s="11">
        <v>2909406</v>
      </c>
      <c r="B1437" s="11" t="s">
        <v>3544</v>
      </c>
      <c r="C1437" s="16">
        <v>-12.0228</v>
      </c>
      <c r="D1437" s="16">
        <v>-44.256599999999999</v>
      </c>
      <c r="E1437">
        <f t="shared" si="44"/>
        <v>0</v>
      </c>
      <c r="F1437">
        <f t="shared" si="45"/>
        <v>0</v>
      </c>
    </row>
    <row r="1438" spans="1:6" x14ac:dyDescent="0.3">
      <c r="A1438" s="11">
        <v>3513009</v>
      </c>
      <c r="B1438" s="11" t="s">
        <v>2115</v>
      </c>
      <c r="C1438" s="16">
        <v>-23.6022</v>
      </c>
      <c r="D1438" s="16">
        <v>-46.918999999999997</v>
      </c>
      <c r="E1438">
        <f t="shared" si="44"/>
        <v>0</v>
      </c>
      <c r="F1438">
        <f t="shared" si="45"/>
        <v>0</v>
      </c>
    </row>
    <row r="1439" spans="1:6" x14ac:dyDescent="0.3">
      <c r="A1439" s="11">
        <v>4305959</v>
      </c>
      <c r="B1439" s="11" t="s">
        <v>846</v>
      </c>
      <c r="C1439" s="16">
        <v>-28.989100000000001</v>
      </c>
      <c r="D1439" s="16">
        <v>-51.697099999999999</v>
      </c>
      <c r="E1439">
        <f t="shared" si="44"/>
        <v>0</v>
      </c>
      <c r="F1439">
        <f t="shared" si="45"/>
        <v>0</v>
      </c>
    </row>
    <row r="1440" spans="1:6" x14ac:dyDescent="0.3">
      <c r="A1440" s="11">
        <v>5103379</v>
      </c>
      <c r="B1440" s="11" t="s">
        <v>354</v>
      </c>
      <c r="C1440" s="16">
        <v>-9.85656</v>
      </c>
      <c r="D1440" s="16">
        <v>-58.419199999999996</v>
      </c>
      <c r="E1440">
        <f t="shared" si="44"/>
        <v>0</v>
      </c>
      <c r="F1440">
        <f t="shared" si="45"/>
        <v>0</v>
      </c>
    </row>
    <row r="1441" spans="1:6" x14ac:dyDescent="0.3">
      <c r="A1441" s="11">
        <v>3120102</v>
      </c>
      <c r="B1441" s="11" t="s">
        <v>3041</v>
      </c>
      <c r="C1441" s="16">
        <v>-18.072700000000001</v>
      </c>
      <c r="D1441" s="16">
        <v>-43.464799999999997</v>
      </c>
      <c r="E1441">
        <f t="shared" si="44"/>
        <v>0</v>
      </c>
      <c r="F1441">
        <f t="shared" si="45"/>
        <v>0</v>
      </c>
    </row>
    <row r="1442" spans="1:6" x14ac:dyDescent="0.3">
      <c r="A1442" s="11">
        <v>1706001</v>
      </c>
      <c r="B1442" s="11" t="s">
        <v>5479</v>
      </c>
      <c r="C1442" s="16">
        <v>-8.2841100000000001</v>
      </c>
      <c r="D1442" s="16">
        <v>-49.247300000000003</v>
      </c>
      <c r="E1442">
        <f t="shared" si="44"/>
        <v>0</v>
      </c>
      <c r="F1442">
        <f t="shared" si="45"/>
        <v>0</v>
      </c>
    </row>
    <row r="1443" spans="1:6" x14ac:dyDescent="0.3">
      <c r="A1443" s="11">
        <v>4305975</v>
      </c>
      <c r="B1443" s="11" t="s">
        <v>845</v>
      </c>
      <c r="C1443" s="16">
        <v>-28.128</v>
      </c>
      <c r="D1443" s="16">
        <v>-52.302300000000002</v>
      </c>
      <c r="E1443">
        <f t="shared" si="44"/>
        <v>0</v>
      </c>
      <c r="F1443">
        <f t="shared" si="45"/>
        <v>0</v>
      </c>
    </row>
    <row r="1444" spans="1:6" x14ac:dyDescent="0.3">
      <c r="A1444" s="11">
        <v>5003306</v>
      </c>
      <c r="B1444" s="11" t="s">
        <v>441</v>
      </c>
      <c r="C1444" s="16">
        <v>-18.501300000000001</v>
      </c>
      <c r="D1444" s="16">
        <v>-54.750999999999998</v>
      </c>
      <c r="E1444">
        <f t="shared" si="44"/>
        <v>0</v>
      </c>
      <c r="F1444">
        <f t="shared" si="45"/>
        <v>0</v>
      </c>
    </row>
    <row r="1445" spans="1:6" x14ac:dyDescent="0.3">
      <c r="A1445" s="11">
        <v>2504850</v>
      </c>
      <c r="B1445" s="11" t="s">
        <v>4125</v>
      </c>
      <c r="C1445" s="16">
        <v>-7.6236499999999996</v>
      </c>
      <c r="D1445" s="16">
        <v>-36.606400000000001</v>
      </c>
      <c r="E1445">
        <f t="shared" si="44"/>
        <v>0</v>
      </c>
      <c r="F1445">
        <f t="shared" si="45"/>
        <v>0</v>
      </c>
    </row>
    <row r="1446" spans="1:6" x14ac:dyDescent="0.3">
      <c r="A1446" s="11">
        <v>2702355</v>
      </c>
      <c r="B1446" s="11" t="s">
        <v>3795</v>
      </c>
      <c r="C1446" s="16">
        <v>-9.6178000000000008</v>
      </c>
      <c r="D1446" s="16">
        <v>-36.7697</v>
      </c>
      <c r="E1446">
        <f t="shared" si="44"/>
        <v>0</v>
      </c>
      <c r="F1446">
        <f t="shared" si="45"/>
        <v>0</v>
      </c>
    </row>
    <row r="1447" spans="1:6" x14ac:dyDescent="0.3">
      <c r="A1447" s="11">
        <v>2304103</v>
      </c>
      <c r="B1447" s="11" t="s">
        <v>4442</v>
      </c>
      <c r="C1447" s="16">
        <v>-5.1676799999999998</v>
      </c>
      <c r="D1447" s="16">
        <v>-40.653599999999997</v>
      </c>
      <c r="E1447">
        <f t="shared" si="44"/>
        <v>0</v>
      </c>
      <c r="F1447">
        <f t="shared" si="45"/>
        <v>0</v>
      </c>
    </row>
    <row r="1448" spans="1:6" x14ac:dyDescent="0.3">
      <c r="A1448" s="11">
        <v>2304202</v>
      </c>
      <c r="B1448" s="11" t="s">
        <v>4441</v>
      </c>
      <c r="C1448" s="16">
        <v>-7.2153</v>
      </c>
      <c r="D1448" s="16">
        <v>-39.410299999999999</v>
      </c>
      <c r="E1448">
        <f t="shared" si="44"/>
        <v>0</v>
      </c>
      <c r="F1448">
        <f t="shared" si="45"/>
        <v>0</v>
      </c>
    </row>
    <row r="1449" spans="1:6" x14ac:dyDescent="0.3">
      <c r="A1449" s="11">
        <v>3513108</v>
      </c>
      <c r="B1449" s="11" t="s">
        <v>2114</v>
      </c>
      <c r="C1449" s="16">
        <v>-21.338000000000001</v>
      </c>
      <c r="D1449" s="16">
        <v>-47.732399999999998</v>
      </c>
      <c r="E1449">
        <f t="shared" si="44"/>
        <v>0</v>
      </c>
      <c r="F1449">
        <f t="shared" si="45"/>
        <v>0</v>
      </c>
    </row>
    <row r="1450" spans="1:6" x14ac:dyDescent="0.3">
      <c r="A1450" s="11">
        <v>2909505</v>
      </c>
      <c r="B1450" s="11" t="s">
        <v>3543</v>
      </c>
      <c r="C1450" s="16">
        <v>-13.3531</v>
      </c>
      <c r="D1450" s="16">
        <v>-39.803100000000001</v>
      </c>
      <c r="E1450">
        <f t="shared" si="44"/>
        <v>0</v>
      </c>
      <c r="F1450">
        <f t="shared" si="45"/>
        <v>0</v>
      </c>
    </row>
    <row r="1451" spans="1:6" x14ac:dyDescent="0.3">
      <c r="A1451" s="11">
        <v>4204608</v>
      </c>
      <c r="B1451" s="11" t="s">
        <v>1181</v>
      </c>
      <c r="C1451" s="16">
        <v>-28.6723</v>
      </c>
      <c r="D1451" s="16">
        <v>-49.372900000000001</v>
      </c>
      <c r="E1451">
        <f t="shared" si="44"/>
        <v>0</v>
      </c>
      <c r="F1451">
        <f t="shared" si="45"/>
        <v>0</v>
      </c>
    </row>
    <row r="1452" spans="1:6" x14ac:dyDescent="0.3">
      <c r="A1452" s="11">
        <v>3120151</v>
      </c>
      <c r="B1452" s="11" t="s">
        <v>3040</v>
      </c>
      <c r="C1452" s="16">
        <v>-17.238099999999999</v>
      </c>
      <c r="D1452" s="16">
        <v>-40.918399999999998</v>
      </c>
      <c r="E1452">
        <f t="shared" si="44"/>
        <v>0</v>
      </c>
      <c r="F1452">
        <f t="shared" si="45"/>
        <v>0</v>
      </c>
    </row>
    <row r="1453" spans="1:6" x14ac:dyDescent="0.3">
      <c r="A1453" s="11">
        <v>2909604</v>
      </c>
      <c r="B1453" s="11" t="s">
        <v>3542</v>
      </c>
      <c r="C1453" s="16">
        <v>-11.5059</v>
      </c>
      <c r="D1453" s="16">
        <v>-38.151499999999999</v>
      </c>
      <c r="E1453">
        <f t="shared" si="44"/>
        <v>0</v>
      </c>
      <c r="F1453">
        <f t="shared" si="45"/>
        <v>0</v>
      </c>
    </row>
    <row r="1454" spans="1:6" x14ac:dyDescent="0.3">
      <c r="A1454" s="11">
        <v>4306007</v>
      </c>
      <c r="B1454" s="11" t="s">
        <v>844</v>
      </c>
      <c r="C1454" s="16">
        <v>-27.4999</v>
      </c>
      <c r="D1454" s="16">
        <v>-54.099400000000003</v>
      </c>
      <c r="E1454">
        <f t="shared" si="44"/>
        <v>0</v>
      </c>
      <c r="F1454">
        <f t="shared" si="45"/>
        <v>0</v>
      </c>
    </row>
    <row r="1455" spans="1:6" x14ac:dyDescent="0.3">
      <c r="A1455" s="11">
        <v>3120201</v>
      </c>
      <c r="B1455" s="11" t="s">
        <v>3039</v>
      </c>
      <c r="C1455" s="16">
        <v>-20.8733</v>
      </c>
      <c r="D1455" s="16">
        <v>-45.5167</v>
      </c>
      <c r="E1455">
        <f t="shared" si="44"/>
        <v>0</v>
      </c>
      <c r="F1455">
        <f t="shared" si="45"/>
        <v>0</v>
      </c>
    </row>
    <row r="1456" spans="1:6" x14ac:dyDescent="0.3">
      <c r="A1456" s="11">
        <v>3513207</v>
      </c>
      <c r="B1456" s="11" t="s">
        <v>2113</v>
      </c>
      <c r="C1456" s="16">
        <v>-20.403600000000001</v>
      </c>
      <c r="D1456" s="16">
        <v>-47.420900000000003</v>
      </c>
      <c r="E1456">
        <f t="shared" si="44"/>
        <v>0</v>
      </c>
      <c r="F1456">
        <f t="shared" si="45"/>
        <v>0</v>
      </c>
    </row>
    <row r="1457" spans="1:6" x14ac:dyDescent="0.3">
      <c r="A1457" s="11">
        <v>4306056</v>
      </c>
      <c r="B1457" s="11" t="s">
        <v>843</v>
      </c>
      <c r="C1457" s="16">
        <v>-31.0046</v>
      </c>
      <c r="D1457" s="16">
        <v>-52.043599999999998</v>
      </c>
      <c r="E1457">
        <f t="shared" si="44"/>
        <v>0</v>
      </c>
      <c r="F1457">
        <f t="shared" si="45"/>
        <v>0</v>
      </c>
    </row>
    <row r="1458" spans="1:6" x14ac:dyDescent="0.3">
      <c r="A1458" s="11">
        <v>4306072</v>
      </c>
      <c r="B1458" s="11" t="s">
        <v>842</v>
      </c>
      <c r="C1458" s="16">
        <v>-27.452000000000002</v>
      </c>
      <c r="D1458" s="16">
        <v>-53.242199999999997</v>
      </c>
      <c r="E1458">
        <f t="shared" si="44"/>
        <v>0</v>
      </c>
      <c r="F1458">
        <f t="shared" si="45"/>
        <v>0</v>
      </c>
    </row>
    <row r="1459" spans="1:6" x14ac:dyDescent="0.3">
      <c r="A1459" s="11">
        <v>1706100</v>
      </c>
      <c r="B1459" s="11" t="s">
        <v>4989</v>
      </c>
      <c r="C1459" s="16">
        <v>-10.5985</v>
      </c>
      <c r="D1459" s="16">
        <v>-49.194200000000002</v>
      </c>
      <c r="E1459">
        <f t="shared" si="44"/>
        <v>0</v>
      </c>
      <c r="F1459">
        <f t="shared" si="45"/>
        <v>0</v>
      </c>
    </row>
    <row r="1460" spans="1:6" x14ac:dyDescent="0.3">
      <c r="A1460" s="11">
        <v>2203008</v>
      </c>
      <c r="B1460" s="11" t="s">
        <v>4642</v>
      </c>
      <c r="C1460" s="16">
        <v>-10.644299999999999</v>
      </c>
      <c r="D1460" s="16">
        <v>-45.189300000000003</v>
      </c>
      <c r="E1460">
        <f t="shared" si="44"/>
        <v>0</v>
      </c>
      <c r="F1460">
        <f t="shared" si="45"/>
        <v>0</v>
      </c>
    </row>
    <row r="1461" spans="1:6" x14ac:dyDescent="0.3">
      <c r="A1461" s="11">
        <v>3120300</v>
      </c>
      <c r="B1461" s="11" t="s">
        <v>3038</v>
      </c>
      <c r="C1461" s="16">
        <v>-16.716000000000001</v>
      </c>
      <c r="D1461" s="16">
        <v>-42.857100000000003</v>
      </c>
      <c r="E1461">
        <f t="shared" si="44"/>
        <v>0</v>
      </c>
      <c r="F1461">
        <f t="shared" si="45"/>
        <v>0</v>
      </c>
    </row>
    <row r="1462" spans="1:6" x14ac:dyDescent="0.3">
      <c r="A1462" s="11">
        <v>5206206</v>
      </c>
      <c r="B1462" s="11" t="s">
        <v>178</v>
      </c>
      <c r="C1462" s="16">
        <v>-16.767600000000002</v>
      </c>
      <c r="D1462" s="16">
        <v>-47.613100000000003</v>
      </c>
      <c r="E1462">
        <f t="shared" si="44"/>
        <v>0</v>
      </c>
      <c r="F1462">
        <f t="shared" si="45"/>
        <v>0</v>
      </c>
    </row>
    <row r="1463" spans="1:6" x14ac:dyDescent="0.3">
      <c r="A1463" s="11">
        <v>3120409</v>
      </c>
      <c r="B1463" s="11" t="s">
        <v>3037</v>
      </c>
      <c r="C1463" s="16">
        <v>-20.8324</v>
      </c>
      <c r="D1463" s="16">
        <v>-43.816600000000001</v>
      </c>
      <c r="E1463">
        <f t="shared" si="44"/>
        <v>0</v>
      </c>
      <c r="F1463">
        <f t="shared" si="45"/>
        <v>0</v>
      </c>
    </row>
    <row r="1464" spans="1:6" x14ac:dyDescent="0.3">
      <c r="A1464" s="11">
        <v>5206305</v>
      </c>
      <c r="B1464" s="11" t="s">
        <v>177</v>
      </c>
      <c r="C1464" s="16">
        <v>-17.198699999999999</v>
      </c>
      <c r="D1464" s="16">
        <v>-48.703400000000002</v>
      </c>
      <c r="E1464">
        <f t="shared" si="44"/>
        <v>0</v>
      </c>
      <c r="F1464">
        <f t="shared" si="45"/>
        <v>0</v>
      </c>
    </row>
    <row r="1465" spans="1:6" x14ac:dyDescent="0.3">
      <c r="A1465" s="11">
        <v>3120508</v>
      </c>
      <c r="B1465" s="11" t="s">
        <v>3036</v>
      </c>
      <c r="C1465" s="16">
        <v>-22.207999999999998</v>
      </c>
      <c r="D1465" s="16">
        <v>-45.267299999999999</v>
      </c>
      <c r="E1465">
        <f t="shared" si="44"/>
        <v>0</v>
      </c>
      <c r="F1465">
        <f t="shared" si="45"/>
        <v>0</v>
      </c>
    </row>
    <row r="1466" spans="1:6" x14ac:dyDescent="0.3">
      <c r="A1466" s="11">
        <v>2801702</v>
      </c>
      <c r="B1466" s="11" t="s">
        <v>3707</v>
      </c>
      <c r="C1466" s="16">
        <v>-11.466799999999999</v>
      </c>
      <c r="D1466" s="16">
        <v>-37.758499999999998</v>
      </c>
      <c r="E1466">
        <f t="shared" si="44"/>
        <v>0</v>
      </c>
      <c r="F1466">
        <f t="shared" si="45"/>
        <v>0</v>
      </c>
    </row>
    <row r="1467" spans="1:6" x14ac:dyDescent="0.3">
      <c r="A1467" s="11">
        <v>2203107</v>
      </c>
      <c r="B1467" s="11" t="s">
        <v>4641</v>
      </c>
      <c r="C1467" s="16">
        <v>-8.82273</v>
      </c>
      <c r="D1467" s="16">
        <v>-44.222999999999999</v>
      </c>
      <c r="E1467">
        <f t="shared" si="44"/>
        <v>0</v>
      </c>
      <c r="F1467">
        <f t="shared" si="45"/>
        <v>0</v>
      </c>
    </row>
    <row r="1468" spans="1:6" x14ac:dyDescent="0.3">
      <c r="A1468" s="11">
        <v>2909703</v>
      </c>
      <c r="B1468" s="11" t="s">
        <v>3541</v>
      </c>
      <c r="C1468" s="16">
        <v>-12.2249</v>
      </c>
      <c r="D1468" s="16">
        <v>-44.421399999999998</v>
      </c>
      <c r="E1468">
        <f t="shared" si="44"/>
        <v>0</v>
      </c>
      <c r="F1468">
        <f t="shared" si="45"/>
        <v>0</v>
      </c>
    </row>
    <row r="1469" spans="1:6" x14ac:dyDescent="0.3">
      <c r="A1469" s="11">
        <v>5206404</v>
      </c>
      <c r="B1469" s="11" t="s">
        <v>176</v>
      </c>
      <c r="C1469" s="16">
        <v>-14.5412</v>
      </c>
      <c r="D1469" s="16">
        <v>-49.973999999999997</v>
      </c>
      <c r="E1469">
        <f t="shared" si="44"/>
        <v>0</v>
      </c>
      <c r="F1469">
        <f t="shared" si="45"/>
        <v>0</v>
      </c>
    </row>
    <row r="1470" spans="1:6" x14ac:dyDescent="0.3">
      <c r="A1470" s="11">
        <v>1706258</v>
      </c>
      <c r="B1470" s="11" t="s">
        <v>4988</v>
      </c>
      <c r="C1470" s="16">
        <v>-11.099399999999999</v>
      </c>
      <c r="D1470" s="16">
        <v>-48.915199999999999</v>
      </c>
      <c r="E1470">
        <f t="shared" si="44"/>
        <v>0</v>
      </c>
      <c r="F1470">
        <f t="shared" si="45"/>
        <v>0</v>
      </c>
    </row>
    <row r="1471" spans="1:6" x14ac:dyDescent="0.3">
      <c r="A1471" s="11">
        <v>2304236</v>
      </c>
      <c r="B1471" s="11" t="s">
        <v>4440</v>
      </c>
      <c r="C1471" s="16">
        <v>-4.4048100000000003</v>
      </c>
      <c r="D1471" s="16">
        <v>-40.902200000000001</v>
      </c>
      <c r="E1471">
        <f t="shared" si="44"/>
        <v>0</v>
      </c>
      <c r="F1471">
        <f t="shared" si="45"/>
        <v>0</v>
      </c>
    </row>
    <row r="1472" spans="1:6" x14ac:dyDescent="0.3">
      <c r="A1472" s="11">
        <v>5206503</v>
      </c>
      <c r="B1472" s="11" t="s">
        <v>175</v>
      </c>
      <c r="C1472" s="16">
        <v>-17.2883</v>
      </c>
      <c r="D1472" s="16">
        <v>-49.379800000000003</v>
      </c>
      <c r="E1472">
        <f t="shared" si="44"/>
        <v>0</v>
      </c>
      <c r="F1472">
        <f t="shared" si="45"/>
        <v>0</v>
      </c>
    </row>
    <row r="1473" spans="1:6" x14ac:dyDescent="0.3">
      <c r="A1473" s="11">
        <v>3120607</v>
      </c>
      <c r="B1473" s="11" t="s">
        <v>3035</v>
      </c>
      <c r="C1473" s="16">
        <v>-20.392299999999999</v>
      </c>
      <c r="D1473" s="16">
        <v>-44.333399999999997</v>
      </c>
      <c r="E1473">
        <f t="shared" si="44"/>
        <v>0</v>
      </c>
      <c r="F1473">
        <f t="shared" si="45"/>
        <v>0</v>
      </c>
    </row>
    <row r="1474" spans="1:6" x14ac:dyDescent="0.3">
      <c r="A1474" s="11">
        <v>2304251</v>
      </c>
      <c r="B1474" s="11" t="s">
        <v>4439</v>
      </c>
      <c r="C1474" s="16">
        <v>-2.9181300000000001</v>
      </c>
      <c r="D1474" s="16">
        <v>-40.176000000000002</v>
      </c>
      <c r="E1474">
        <f t="shared" si="44"/>
        <v>0</v>
      </c>
      <c r="F1474">
        <f t="shared" si="45"/>
        <v>0</v>
      </c>
    </row>
    <row r="1475" spans="1:6" x14ac:dyDescent="0.3">
      <c r="A1475" s="11">
        <v>4306106</v>
      </c>
      <c r="B1475" s="11" t="s">
        <v>841</v>
      </c>
      <c r="C1475" s="16">
        <v>-28.645</v>
      </c>
      <c r="D1475" s="16">
        <v>-53.604799999999997</v>
      </c>
      <c r="E1475">
        <f t="shared" ref="E1475:E1538" si="46">IF((C1475&lt;-80),"erro",0)</f>
        <v>0</v>
      </c>
      <c r="F1475">
        <f t="shared" ref="F1475:F1538" si="47">IF((D1475&lt;-80),"erro",0)</f>
        <v>0</v>
      </c>
    </row>
    <row r="1476" spans="1:6" x14ac:dyDescent="0.3">
      <c r="A1476" s="11">
        <v>2909802</v>
      </c>
      <c r="B1476" s="11" t="s">
        <v>5499</v>
      </c>
      <c r="C1476" s="16">
        <v>-12.6675</v>
      </c>
      <c r="D1476" s="16">
        <v>-39.1008</v>
      </c>
      <c r="E1476">
        <f t="shared" si="46"/>
        <v>0</v>
      </c>
      <c r="F1476">
        <f t="shared" si="47"/>
        <v>0</v>
      </c>
    </row>
    <row r="1477" spans="1:6" x14ac:dyDescent="0.3">
      <c r="A1477" s="11">
        <v>2504900</v>
      </c>
      <c r="B1477" s="11" t="s">
        <v>4124</v>
      </c>
      <c r="C1477" s="16">
        <v>-7.1390200000000004</v>
      </c>
      <c r="D1477" s="16">
        <v>-35.085700000000003</v>
      </c>
      <c r="E1477">
        <f t="shared" si="46"/>
        <v>0</v>
      </c>
      <c r="F1477">
        <f t="shared" si="47"/>
        <v>0</v>
      </c>
    </row>
    <row r="1478" spans="1:6" x14ac:dyDescent="0.3">
      <c r="A1478" s="11">
        <v>4106803</v>
      </c>
      <c r="B1478" s="11" t="s">
        <v>1549</v>
      </c>
      <c r="C1478" s="16">
        <v>-26.0166</v>
      </c>
      <c r="D1478" s="16">
        <v>-51.343000000000004</v>
      </c>
      <c r="E1478">
        <f t="shared" si="46"/>
        <v>0</v>
      </c>
      <c r="F1478">
        <f t="shared" si="47"/>
        <v>0</v>
      </c>
    </row>
    <row r="1479" spans="1:6" x14ac:dyDescent="0.3">
      <c r="A1479" s="11">
        <v>3513306</v>
      </c>
      <c r="B1479" s="11" t="s">
        <v>2112</v>
      </c>
      <c r="C1479" s="16">
        <v>-22.737300000000001</v>
      </c>
      <c r="D1479" s="16">
        <v>-50.790900000000001</v>
      </c>
      <c r="E1479">
        <f t="shared" si="46"/>
        <v>0</v>
      </c>
      <c r="F1479">
        <f t="shared" si="47"/>
        <v>0</v>
      </c>
    </row>
    <row r="1480" spans="1:6" x14ac:dyDescent="0.3">
      <c r="A1480" s="11">
        <v>4306130</v>
      </c>
      <c r="B1480" s="11" t="s">
        <v>840</v>
      </c>
      <c r="C1480" s="16">
        <v>-27.667200000000001</v>
      </c>
      <c r="D1480" s="16">
        <v>-52.652200000000001</v>
      </c>
      <c r="E1480">
        <f t="shared" si="46"/>
        <v>0</v>
      </c>
      <c r="F1480">
        <f t="shared" si="47"/>
        <v>0</v>
      </c>
    </row>
    <row r="1481" spans="1:6" x14ac:dyDescent="0.3">
      <c r="A1481" s="11">
        <v>3513405</v>
      </c>
      <c r="B1481" s="11" t="s">
        <v>2111</v>
      </c>
      <c r="C1481" s="16">
        <v>-22.572800000000001</v>
      </c>
      <c r="D1481" s="16">
        <v>-44.969000000000001</v>
      </c>
      <c r="E1481">
        <f t="shared" si="46"/>
        <v>0</v>
      </c>
      <c r="F1481">
        <f t="shared" si="47"/>
        <v>0</v>
      </c>
    </row>
    <row r="1482" spans="1:6" x14ac:dyDescent="0.3">
      <c r="A1482" s="11">
        <v>3120706</v>
      </c>
      <c r="B1482" s="11" t="s">
        <v>3034</v>
      </c>
      <c r="C1482" s="16">
        <v>-18.943999999999999</v>
      </c>
      <c r="D1482" s="16">
        <v>-46.666899999999998</v>
      </c>
      <c r="E1482">
        <f t="shared" si="46"/>
        <v>0</v>
      </c>
      <c r="F1482">
        <f t="shared" si="47"/>
        <v>0</v>
      </c>
    </row>
    <row r="1483" spans="1:6" x14ac:dyDescent="0.3">
      <c r="A1483" s="11">
        <v>4106571</v>
      </c>
      <c r="B1483" s="11" t="s">
        <v>1551</v>
      </c>
      <c r="C1483" s="16">
        <v>-25.619199999999999</v>
      </c>
      <c r="D1483" s="16">
        <v>-53.128500000000003</v>
      </c>
      <c r="E1483">
        <f t="shared" si="46"/>
        <v>0</v>
      </c>
      <c r="F1483">
        <f t="shared" si="47"/>
        <v>0</v>
      </c>
    </row>
    <row r="1484" spans="1:6" x14ac:dyDescent="0.3">
      <c r="A1484" s="11">
        <v>4106605</v>
      </c>
      <c r="B1484" s="11" t="s">
        <v>1550</v>
      </c>
      <c r="C1484" s="16">
        <v>-23.779900000000001</v>
      </c>
      <c r="D1484" s="16">
        <v>-53.077399999999997</v>
      </c>
      <c r="E1484">
        <f t="shared" si="46"/>
        <v>0</v>
      </c>
      <c r="F1484">
        <f t="shared" si="47"/>
        <v>0</v>
      </c>
    </row>
    <row r="1485" spans="1:6" x14ac:dyDescent="0.3">
      <c r="A1485" s="11">
        <v>4106704</v>
      </c>
      <c r="B1485" s="11" t="s">
        <v>839</v>
      </c>
      <c r="C1485" s="16">
        <v>-22.962399999999999</v>
      </c>
      <c r="D1485" s="16">
        <v>-52.162199999999999</v>
      </c>
      <c r="E1485">
        <f t="shared" si="46"/>
        <v>0</v>
      </c>
      <c r="F1485">
        <f t="shared" si="47"/>
        <v>0</v>
      </c>
    </row>
    <row r="1486" spans="1:6" x14ac:dyDescent="0.3">
      <c r="A1486" s="11">
        <v>4306205</v>
      </c>
      <c r="B1486" s="11" t="s">
        <v>839</v>
      </c>
      <c r="C1486" s="16">
        <v>-29.514800000000001</v>
      </c>
      <c r="D1486" s="16">
        <v>-51.992800000000003</v>
      </c>
      <c r="E1486">
        <f t="shared" si="46"/>
        <v>0</v>
      </c>
      <c r="F1486">
        <f t="shared" si="47"/>
        <v>0</v>
      </c>
    </row>
    <row r="1487" spans="1:6" x14ac:dyDescent="0.3">
      <c r="A1487" s="11">
        <v>1200203</v>
      </c>
      <c r="B1487" s="11" t="s">
        <v>839</v>
      </c>
      <c r="C1487" s="16">
        <v>-7.6276200000000003</v>
      </c>
      <c r="D1487" s="16">
        <v>-72.675600000000003</v>
      </c>
      <c r="E1487">
        <f t="shared" si="46"/>
        <v>0</v>
      </c>
      <c r="F1487">
        <f t="shared" si="47"/>
        <v>0</v>
      </c>
    </row>
    <row r="1488" spans="1:6" x14ac:dyDescent="0.3">
      <c r="A1488" s="11">
        <v>2403004</v>
      </c>
      <c r="B1488" s="11" t="s">
        <v>4290</v>
      </c>
      <c r="C1488" s="16">
        <v>-6.4089400000000003</v>
      </c>
      <c r="D1488" s="16">
        <v>-36.778199999999998</v>
      </c>
      <c r="E1488">
        <f t="shared" si="46"/>
        <v>0</v>
      </c>
      <c r="F1488">
        <f t="shared" si="47"/>
        <v>0</v>
      </c>
    </row>
    <row r="1489" spans="1:6" x14ac:dyDescent="0.3">
      <c r="A1489" s="11">
        <v>3120805</v>
      </c>
      <c r="B1489" s="11" t="s">
        <v>3033</v>
      </c>
      <c r="C1489" s="16">
        <v>-21.84</v>
      </c>
      <c r="D1489" s="16">
        <v>-44.806699999999999</v>
      </c>
      <c r="E1489">
        <f t="shared" si="46"/>
        <v>0</v>
      </c>
      <c r="F1489">
        <f t="shared" si="47"/>
        <v>0</v>
      </c>
    </row>
    <row r="1490" spans="1:6" x14ac:dyDescent="0.3">
      <c r="A1490" s="11">
        <v>4106852</v>
      </c>
      <c r="B1490" s="11" t="s">
        <v>1548</v>
      </c>
      <c r="C1490" s="16">
        <v>-24.013200000000001</v>
      </c>
      <c r="D1490" s="16">
        <v>-51.456299999999999</v>
      </c>
      <c r="E1490">
        <f t="shared" si="46"/>
        <v>0</v>
      </c>
      <c r="F1490">
        <f t="shared" si="47"/>
        <v>0</v>
      </c>
    </row>
    <row r="1491" spans="1:6" x14ac:dyDescent="0.3">
      <c r="A1491" s="11">
        <v>3513504</v>
      </c>
      <c r="B1491" s="11" t="s">
        <v>2110</v>
      </c>
      <c r="C1491" s="16">
        <v>-23.891100000000002</v>
      </c>
      <c r="D1491" s="16">
        <v>-46.423999999999999</v>
      </c>
      <c r="E1491">
        <f t="shared" si="46"/>
        <v>0</v>
      </c>
      <c r="F1491">
        <f t="shared" si="47"/>
        <v>0</v>
      </c>
    </row>
    <row r="1492" spans="1:6" x14ac:dyDescent="0.3">
      <c r="A1492" s="11">
        <v>2505006</v>
      </c>
      <c r="B1492" s="11" t="s">
        <v>4123</v>
      </c>
      <c r="C1492" s="16">
        <v>-6.86686</v>
      </c>
      <c r="D1492" s="16">
        <v>-36.361899999999999</v>
      </c>
      <c r="E1492">
        <f t="shared" si="46"/>
        <v>0</v>
      </c>
      <c r="F1492">
        <f t="shared" si="47"/>
        <v>0</v>
      </c>
    </row>
    <row r="1493" spans="1:6" x14ac:dyDescent="0.3">
      <c r="A1493" s="11">
        <v>5103403</v>
      </c>
      <c r="B1493" s="11" t="s">
        <v>353</v>
      </c>
      <c r="C1493" s="16">
        <v>-15.601000000000001</v>
      </c>
      <c r="D1493" s="16">
        <v>-56.0974</v>
      </c>
      <c r="E1493">
        <f t="shared" si="46"/>
        <v>0</v>
      </c>
      <c r="F1493">
        <f t="shared" si="47"/>
        <v>0</v>
      </c>
    </row>
    <row r="1494" spans="1:6" x14ac:dyDescent="0.3">
      <c r="A1494" s="11">
        <v>2505105</v>
      </c>
      <c r="B1494" s="11" t="s">
        <v>4122</v>
      </c>
      <c r="C1494" s="16">
        <v>-6.4764699999999999</v>
      </c>
      <c r="D1494" s="16">
        <v>-36.151499999999999</v>
      </c>
      <c r="E1494">
        <f t="shared" si="46"/>
        <v>0</v>
      </c>
      <c r="F1494">
        <f t="shared" si="47"/>
        <v>0</v>
      </c>
    </row>
    <row r="1495" spans="1:6" x14ac:dyDescent="0.3">
      <c r="A1495" s="11">
        <v>2505238</v>
      </c>
      <c r="B1495" s="11" t="s">
        <v>4120</v>
      </c>
      <c r="C1495" s="16">
        <v>-6.9129199999999997</v>
      </c>
      <c r="D1495" s="16">
        <v>-35.2502</v>
      </c>
      <c r="E1495">
        <f t="shared" si="46"/>
        <v>0</v>
      </c>
      <c r="F1495">
        <f t="shared" si="47"/>
        <v>0</v>
      </c>
    </row>
    <row r="1496" spans="1:6" x14ac:dyDescent="0.3">
      <c r="A1496" s="11">
        <v>2505204</v>
      </c>
      <c r="B1496" s="11" t="s">
        <v>4121</v>
      </c>
      <c r="C1496" s="16">
        <v>-6.8905799999999999</v>
      </c>
      <c r="D1496" s="16">
        <v>-35.521500000000003</v>
      </c>
      <c r="E1496">
        <f t="shared" si="46"/>
        <v>0</v>
      </c>
      <c r="F1496">
        <f t="shared" si="47"/>
        <v>0</v>
      </c>
    </row>
    <row r="1497" spans="1:6" x14ac:dyDescent="0.3">
      <c r="A1497" s="11">
        <v>1100940</v>
      </c>
      <c r="B1497" s="11" t="s">
        <v>5286</v>
      </c>
      <c r="C1497" s="16">
        <v>-9.3606499999999997</v>
      </c>
      <c r="D1497" s="16">
        <v>-62.584600000000002</v>
      </c>
      <c r="E1497">
        <f t="shared" si="46"/>
        <v>0</v>
      </c>
      <c r="F1497">
        <f t="shared" si="47"/>
        <v>0</v>
      </c>
    </row>
    <row r="1498" spans="1:6" x14ac:dyDescent="0.3">
      <c r="A1498" s="11">
        <v>5206602</v>
      </c>
      <c r="B1498" s="11" t="s">
        <v>174</v>
      </c>
      <c r="C1498" s="16">
        <v>-18.264399999999998</v>
      </c>
      <c r="D1498" s="16">
        <v>-48.1511</v>
      </c>
      <c r="E1498">
        <f t="shared" si="46"/>
        <v>0</v>
      </c>
      <c r="F1498">
        <f t="shared" si="47"/>
        <v>0</v>
      </c>
    </row>
    <row r="1499" spans="1:6" x14ac:dyDescent="0.3">
      <c r="A1499" s="11">
        <v>2604908</v>
      </c>
      <c r="B1499" s="11" t="s">
        <v>3936</v>
      </c>
      <c r="C1499" s="16">
        <v>-8.0082699999999996</v>
      </c>
      <c r="D1499" s="16">
        <v>-35.695700000000002</v>
      </c>
      <c r="E1499">
        <f t="shared" si="46"/>
        <v>0</v>
      </c>
      <c r="F1499">
        <f t="shared" si="47"/>
        <v>0</v>
      </c>
    </row>
    <row r="1500" spans="1:6" x14ac:dyDescent="0.3">
      <c r="A1500" s="11">
        <v>1502764</v>
      </c>
      <c r="B1500" s="11" t="s">
        <v>5140</v>
      </c>
      <c r="C1500" s="16">
        <v>-7.8109700000000002</v>
      </c>
      <c r="D1500" s="16">
        <v>-50.769799999999996</v>
      </c>
      <c r="E1500">
        <f t="shared" si="46"/>
        <v>0</v>
      </c>
      <c r="F1500">
        <f t="shared" si="47"/>
        <v>0</v>
      </c>
    </row>
    <row r="1501" spans="1:6" x14ac:dyDescent="0.3">
      <c r="A1501" s="11">
        <v>2801900</v>
      </c>
      <c r="B1501" s="11" t="s">
        <v>3706</v>
      </c>
      <c r="C1501" s="16">
        <v>-10.352</v>
      </c>
      <c r="D1501" s="16">
        <v>-37.184600000000003</v>
      </c>
      <c r="E1501">
        <f t="shared" si="46"/>
        <v>0</v>
      </c>
      <c r="F1501">
        <f t="shared" si="47"/>
        <v>0</v>
      </c>
    </row>
    <row r="1502" spans="1:6" x14ac:dyDescent="0.3">
      <c r="A1502" s="11">
        <v>3513603</v>
      </c>
      <c r="B1502" s="11" t="s">
        <v>2109</v>
      </c>
      <c r="C1502" s="16">
        <v>-23.0731</v>
      </c>
      <c r="D1502" s="16">
        <v>-44.957599999999999</v>
      </c>
      <c r="E1502">
        <f t="shared" si="46"/>
        <v>0</v>
      </c>
      <c r="F1502">
        <f t="shared" si="47"/>
        <v>0</v>
      </c>
    </row>
    <row r="1503" spans="1:6" x14ac:dyDescent="0.3">
      <c r="A1503" s="11">
        <v>4204707</v>
      </c>
      <c r="B1503" s="11" t="s">
        <v>1180</v>
      </c>
      <c r="C1503" s="16">
        <v>-26.895</v>
      </c>
      <c r="D1503" s="16">
        <v>-53.166200000000003</v>
      </c>
      <c r="E1503">
        <f t="shared" si="46"/>
        <v>0</v>
      </c>
      <c r="F1503">
        <f t="shared" si="47"/>
        <v>0</v>
      </c>
    </row>
    <row r="1504" spans="1:6" x14ac:dyDescent="0.3">
      <c r="A1504" s="11">
        <v>4204756</v>
      </c>
      <c r="B1504" s="11" t="s">
        <v>1179</v>
      </c>
      <c r="C1504" s="16">
        <v>-26.9709</v>
      </c>
      <c r="D1504" s="16">
        <v>-53.089500000000001</v>
      </c>
      <c r="E1504">
        <f t="shared" si="46"/>
        <v>0</v>
      </c>
      <c r="F1504">
        <f t="shared" si="47"/>
        <v>0</v>
      </c>
    </row>
    <row r="1505" spans="1:6" x14ac:dyDescent="0.3">
      <c r="A1505" s="11">
        <v>3120839</v>
      </c>
      <c r="B1505" s="11" t="s">
        <v>3032</v>
      </c>
      <c r="C1505" s="16">
        <v>-18.9648</v>
      </c>
      <c r="D1505" s="16">
        <v>-41.098599999999998</v>
      </c>
      <c r="E1505">
        <f t="shared" si="46"/>
        <v>0</v>
      </c>
      <c r="F1505">
        <f t="shared" si="47"/>
        <v>0</v>
      </c>
    </row>
    <row r="1506" spans="1:6" x14ac:dyDescent="0.3">
      <c r="A1506" s="11">
        <v>2605004</v>
      </c>
      <c r="B1506" s="11" t="s">
        <v>3935</v>
      </c>
      <c r="C1506" s="16">
        <v>-8.6243200000000009</v>
      </c>
      <c r="D1506" s="16">
        <v>-35.951799999999999</v>
      </c>
      <c r="E1506">
        <f t="shared" si="46"/>
        <v>0</v>
      </c>
      <c r="F1506">
        <f t="shared" si="47"/>
        <v>0</v>
      </c>
    </row>
    <row r="1507" spans="1:6" x14ac:dyDescent="0.3">
      <c r="A1507" s="11">
        <v>2909901</v>
      </c>
      <c r="B1507" s="11" t="s">
        <v>3539</v>
      </c>
      <c r="C1507" s="16">
        <v>-8.9845799999999993</v>
      </c>
      <c r="D1507" s="16">
        <v>-39.899700000000003</v>
      </c>
      <c r="E1507">
        <f t="shared" si="46"/>
        <v>0</v>
      </c>
      <c r="F1507">
        <f t="shared" si="47"/>
        <v>0</v>
      </c>
    </row>
    <row r="1508" spans="1:6" x14ac:dyDescent="0.3">
      <c r="A1508" s="11">
        <v>2203206</v>
      </c>
      <c r="B1508" s="11" t="s">
        <v>4640</v>
      </c>
      <c r="C1508" s="16">
        <v>-10.0326</v>
      </c>
      <c r="D1508" s="16">
        <v>-44.300199999999997</v>
      </c>
      <c r="E1508">
        <f t="shared" si="46"/>
        <v>0</v>
      </c>
      <c r="F1508">
        <f t="shared" si="47"/>
        <v>0</v>
      </c>
    </row>
    <row r="1509" spans="1:6" x14ac:dyDescent="0.3">
      <c r="A1509" s="11">
        <v>1502772</v>
      </c>
      <c r="B1509" s="11" t="s">
        <v>5139</v>
      </c>
      <c r="C1509" s="16">
        <v>-6.0996499999999996</v>
      </c>
      <c r="D1509" s="16">
        <v>-49.6068</v>
      </c>
      <c r="E1509">
        <f t="shared" si="46"/>
        <v>0</v>
      </c>
      <c r="F1509">
        <f t="shared" si="47"/>
        <v>0</v>
      </c>
    </row>
    <row r="1510" spans="1:6" x14ac:dyDescent="0.3">
      <c r="A1510" s="11">
        <v>4106902</v>
      </c>
      <c r="B1510" s="11" t="s">
        <v>1547</v>
      </c>
      <c r="C1510" s="16">
        <v>-25.419499999999999</v>
      </c>
      <c r="D1510" s="16">
        <v>-49.264600000000002</v>
      </c>
      <c r="E1510">
        <f t="shared" si="46"/>
        <v>0</v>
      </c>
      <c r="F1510">
        <f t="shared" si="47"/>
        <v>0</v>
      </c>
    </row>
    <row r="1511" spans="1:6" x14ac:dyDescent="0.3">
      <c r="A1511" s="11">
        <v>4204806</v>
      </c>
      <c r="B1511" s="11" t="s">
        <v>1178</v>
      </c>
      <c r="C1511" s="16">
        <v>-27.282399999999999</v>
      </c>
      <c r="D1511" s="16">
        <v>-50.581600000000002</v>
      </c>
      <c r="E1511">
        <f t="shared" si="46"/>
        <v>0</v>
      </c>
      <c r="F1511">
        <f t="shared" si="47"/>
        <v>0</v>
      </c>
    </row>
    <row r="1512" spans="1:6" x14ac:dyDescent="0.3">
      <c r="A1512" s="11">
        <v>4107009</v>
      </c>
      <c r="B1512" s="11" t="s">
        <v>1546</v>
      </c>
      <c r="C1512" s="16">
        <v>-24.036200000000001</v>
      </c>
      <c r="D1512" s="16">
        <v>-50.457599999999999</v>
      </c>
      <c r="E1512">
        <f t="shared" si="46"/>
        <v>0</v>
      </c>
      <c r="F1512">
        <f t="shared" si="47"/>
        <v>0</v>
      </c>
    </row>
    <row r="1513" spans="1:6" x14ac:dyDescent="0.3">
      <c r="A1513" s="11">
        <v>2203230</v>
      </c>
      <c r="B1513" s="11" t="s">
        <v>4639</v>
      </c>
      <c r="C1513" s="16">
        <v>-9.0117499999999993</v>
      </c>
      <c r="D1513" s="16">
        <v>-44.406199999999998</v>
      </c>
      <c r="E1513">
        <f t="shared" si="46"/>
        <v>0</v>
      </c>
      <c r="F1513">
        <f t="shared" si="47"/>
        <v>0</v>
      </c>
    </row>
    <row r="1514" spans="1:6" x14ac:dyDescent="0.3">
      <c r="A1514" s="11">
        <v>2403103</v>
      </c>
      <c r="B1514" s="11" t="s">
        <v>4289</v>
      </c>
      <c r="C1514" s="16">
        <v>-6.2548399999999997</v>
      </c>
      <c r="D1514" s="16">
        <v>-36.514600000000002</v>
      </c>
      <c r="E1514">
        <f t="shared" si="46"/>
        <v>0</v>
      </c>
      <c r="F1514">
        <f t="shared" si="47"/>
        <v>0</v>
      </c>
    </row>
    <row r="1515" spans="1:6" x14ac:dyDescent="0.3">
      <c r="A1515" s="11">
        <v>2505279</v>
      </c>
      <c r="B1515" s="11" t="s">
        <v>4119</v>
      </c>
      <c r="C1515" s="16">
        <v>-6.7232500000000002</v>
      </c>
      <c r="D1515" s="16">
        <v>-35.2639</v>
      </c>
      <c r="E1515">
        <f t="shared" si="46"/>
        <v>0</v>
      </c>
      <c r="F1515">
        <f t="shared" si="47"/>
        <v>0</v>
      </c>
    </row>
    <row r="1516" spans="1:6" x14ac:dyDescent="0.3">
      <c r="A1516" s="11">
        <v>3120870</v>
      </c>
      <c r="B1516" s="11" t="s">
        <v>3031</v>
      </c>
      <c r="C1516" s="16">
        <v>-15.932700000000001</v>
      </c>
      <c r="D1516" s="16">
        <v>-41.855699999999999</v>
      </c>
      <c r="E1516">
        <f t="shared" si="46"/>
        <v>0</v>
      </c>
      <c r="F1516">
        <f t="shared" si="47"/>
        <v>0</v>
      </c>
    </row>
    <row r="1517" spans="1:6" x14ac:dyDescent="0.3">
      <c r="A1517" s="11">
        <v>2203271</v>
      </c>
      <c r="B1517" s="11" t="s">
        <v>4637</v>
      </c>
      <c r="C1517" s="16">
        <v>-7.8312999999999997</v>
      </c>
      <c r="D1517" s="16">
        <v>-40.895699999999998</v>
      </c>
      <c r="E1517">
        <f t="shared" si="46"/>
        <v>0</v>
      </c>
      <c r="F1517">
        <f t="shared" si="47"/>
        <v>0</v>
      </c>
    </row>
    <row r="1518" spans="1:6" x14ac:dyDescent="0.3">
      <c r="A1518" s="11">
        <v>2505303</v>
      </c>
      <c r="B1518" s="11" t="s">
        <v>4118</v>
      </c>
      <c r="C1518" s="16">
        <v>-7.5307500000000003</v>
      </c>
      <c r="D1518" s="16">
        <v>-38.196199999999997</v>
      </c>
      <c r="E1518">
        <f t="shared" si="46"/>
        <v>0</v>
      </c>
      <c r="F1518">
        <f t="shared" si="47"/>
        <v>0</v>
      </c>
    </row>
    <row r="1519" spans="1:6" x14ac:dyDescent="0.3">
      <c r="A1519" s="11">
        <v>1502806</v>
      </c>
      <c r="B1519" s="11" t="s">
        <v>5138</v>
      </c>
      <c r="C1519" s="16">
        <v>-1.81179</v>
      </c>
      <c r="D1519" s="16">
        <v>-49.795200000000001</v>
      </c>
      <c r="E1519">
        <f t="shared" si="46"/>
        <v>0</v>
      </c>
      <c r="F1519">
        <f t="shared" si="47"/>
        <v>0</v>
      </c>
    </row>
    <row r="1520" spans="1:6" x14ac:dyDescent="0.3">
      <c r="A1520" s="11">
        <v>2203255</v>
      </c>
      <c r="B1520" s="11" t="s">
        <v>4638</v>
      </c>
      <c r="C1520" s="16">
        <v>-5.60825</v>
      </c>
      <c r="D1520" s="16">
        <v>-42.837600000000002</v>
      </c>
      <c r="E1520">
        <f t="shared" si="46"/>
        <v>0</v>
      </c>
      <c r="F1520">
        <f t="shared" si="47"/>
        <v>0</v>
      </c>
    </row>
    <row r="1521" spans="1:6" x14ac:dyDescent="0.3">
      <c r="A1521" s="11">
        <v>1502855</v>
      </c>
      <c r="B1521" s="11" t="s">
        <v>5137</v>
      </c>
      <c r="C1521" s="16">
        <v>-1.88775</v>
      </c>
      <c r="D1521" s="16">
        <v>-55.116799999999998</v>
      </c>
      <c r="E1521">
        <f t="shared" si="46"/>
        <v>0</v>
      </c>
      <c r="F1521">
        <f t="shared" si="47"/>
        <v>0</v>
      </c>
    </row>
    <row r="1522" spans="1:6" x14ac:dyDescent="0.3">
      <c r="A1522" s="11">
        <v>1502905</v>
      </c>
      <c r="B1522" s="11" t="s">
        <v>5136</v>
      </c>
      <c r="C1522" s="16">
        <v>-0.73321400000000003</v>
      </c>
      <c r="D1522" s="16">
        <v>-47.851500000000001</v>
      </c>
      <c r="E1522">
        <f t="shared" si="46"/>
        <v>0</v>
      </c>
      <c r="F1522">
        <f t="shared" si="47"/>
        <v>0</v>
      </c>
    </row>
    <row r="1523" spans="1:6" x14ac:dyDescent="0.3">
      <c r="A1523" s="11">
        <v>2103703</v>
      </c>
      <c r="B1523" s="11" t="s">
        <v>4841</v>
      </c>
      <c r="C1523" s="16">
        <v>-1.8147500000000001</v>
      </c>
      <c r="D1523" s="16">
        <v>-44.864400000000003</v>
      </c>
      <c r="E1523">
        <f t="shared" si="46"/>
        <v>0</v>
      </c>
      <c r="F1523">
        <f t="shared" si="47"/>
        <v>0</v>
      </c>
    </row>
    <row r="1524" spans="1:6" x14ac:dyDescent="0.3">
      <c r="A1524" s="11">
        <v>5103437</v>
      </c>
      <c r="B1524" s="11" t="s">
        <v>352</v>
      </c>
      <c r="C1524" s="16">
        <v>-15.6084</v>
      </c>
      <c r="D1524" s="16">
        <v>-57.9133</v>
      </c>
      <c r="E1524">
        <f t="shared" si="46"/>
        <v>0</v>
      </c>
      <c r="F1524">
        <f t="shared" si="47"/>
        <v>0</v>
      </c>
    </row>
    <row r="1525" spans="1:6" x14ac:dyDescent="0.3">
      <c r="A1525" s="11">
        <v>3120904</v>
      </c>
      <c r="B1525" s="11" t="s">
        <v>3030</v>
      </c>
      <c r="C1525" s="16">
        <v>-18.752700000000001</v>
      </c>
      <c r="D1525" s="16">
        <v>-44.430300000000003</v>
      </c>
      <c r="E1525">
        <f t="shared" si="46"/>
        <v>0</v>
      </c>
      <c r="F1525">
        <f t="shared" si="47"/>
        <v>0</v>
      </c>
    </row>
    <row r="1526" spans="1:6" x14ac:dyDescent="0.3">
      <c r="A1526" s="11">
        <v>2605103</v>
      </c>
      <c r="B1526" s="11" t="s">
        <v>3934</v>
      </c>
      <c r="C1526" s="16">
        <v>-8.0854599999999994</v>
      </c>
      <c r="D1526" s="16">
        <v>-37.644300000000001</v>
      </c>
      <c r="E1526">
        <f t="shared" si="46"/>
        <v>0</v>
      </c>
      <c r="F1526">
        <f t="shared" si="47"/>
        <v>0</v>
      </c>
    </row>
    <row r="1527" spans="1:6" x14ac:dyDescent="0.3">
      <c r="A1527" s="11">
        <v>1600212</v>
      </c>
      <c r="B1527" s="11" t="s">
        <v>5038</v>
      </c>
      <c r="C1527" s="16">
        <v>0.97076099999999999</v>
      </c>
      <c r="D1527" s="16">
        <v>-50.8005</v>
      </c>
      <c r="E1527">
        <f t="shared" si="46"/>
        <v>0</v>
      </c>
      <c r="F1527">
        <f t="shared" si="47"/>
        <v>0</v>
      </c>
    </row>
    <row r="1528" spans="1:6" x14ac:dyDescent="0.3">
      <c r="A1528" s="11">
        <v>5206701</v>
      </c>
      <c r="B1528" s="11" t="s">
        <v>173</v>
      </c>
      <c r="C1528" s="16">
        <v>-14.5604</v>
      </c>
      <c r="D1528" s="16">
        <v>-46.177999999999997</v>
      </c>
      <c r="E1528">
        <f t="shared" si="46"/>
        <v>0</v>
      </c>
      <c r="F1528">
        <f t="shared" si="47"/>
        <v>0</v>
      </c>
    </row>
    <row r="1529" spans="1:6" x14ac:dyDescent="0.3">
      <c r="A1529" s="11">
        <v>2505352</v>
      </c>
      <c r="B1529" s="11" t="s">
        <v>4117</v>
      </c>
      <c r="C1529" s="16">
        <v>-6.6316100000000002</v>
      </c>
      <c r="D1529" s="16">
        <v>-35.9101</v>
      </c>
      <c r="E1529">
        <f t="shared" si="46"/>
        <v>0</v>
      </c>
      <c r="F1529">
        <f t="shared" si="47"/>
        <v>0</v>
      </c>
    </row>
    <row r="1530" spans="1:6" x14ac:dyDescent="0.3">
      <c r="A1530" s="11">
        <v>5206800</v>
      </c>
      <c r="B1530" s="11" t="s">
        <v>172</v>
      </c>
      <c r="C1530" s="16">
        <v>-16.2544</v>
      </c>
      <c r="D1530" s="16">
        <v>-49.363100000000003</v>
      </c>
      <c r="E1530">
        <f t="shared" si="46"/>
        <v>0</v>
      </c>
      <c r="F1530">
        <f t="shared" si="47"/>
        <v>0</v>
      </c>
    </row>
    <row r="1531" spans="1:6" x14ac:dyDescent="0.3">
      <c r="A1531" s="11">
        <v>1706506</v>
      </c>
      <c r="B1531" s="11" t="s">
        <v>4987</v>
      </c>
      <c r="C1531" s="16">
        <v>-6.71591</v>
      </c>
      <c r="D1531" s="16">
        <v>-47.759700000000002</v>
      </c>
      <c r="E1531">
        <f t="shared" si="46"/>
        <v>0</v>
      </c>
      <c r="F1531">
        <f t="shared" si="47"/>
        <v>0</v>
      </c>
    </row>
    <row r="1532" spans="1:6" x14ac:dyDescent="0.3">
      <c r="A1532" s="11">
        <v>2910008</v>
      </c>
      <c r="B1532" s="11" t="s">
        <v>3538</v>
      </c>
      <c r="C1532" s="16">
        <v>-14.4229</v>
      </c>
      <c r="D1532" s="16">
        <v>-39.903100000000002</v>
      </c>
      <c r="E1532">
        <f t="shared" si="46"/>
        <v>0</v>
      </c>
      <c r="F1532">
        <f t="shared" si="47"/>
        <v>0</v>
      </c>
    </row>
    <row r="1533" spans="1:6" x14ac:dyDescent="0.3">
      <c r="A1533" s="11">
        <v>3121001</v>
      </c>
      <c r="B1533" s="11" t="s">
        <v>3029</v>
      </c>
      <c r="C1533" s="16">
        <v>-18.447800000000001</v>
      </c>
      <c r="D1533" s="16">
        <v>-43.659100000000002</v>
      </c>
      <c r="E1533">
        <f t="shared" si="46"/>
        <v>0</v>
      </c>
      <c r="F1533">
        <f t="shared" si="47"/>
        <v>0</v>
      </c>
    </row>
    <row r="1534" spans="1:6" x14ac:dyDescent="0.3">
      <c r="A1534" s="11">
        <v>4306304</v>
      </c>
      <c r="B1534" s="11" t="s">
        <v>838</v>
      </c>
      <c r="C1534" s="16">
        <v>-28.384899999999998</v>
      </c>
      <c r="D1534" s="16">
        <v>-51.848199999999999</v>
      </c>
      <c r="E1534">
        <f t="shared" si="46"/>
        <v>0</v>
      </c>
      <c r="F1534">
        <f t="shared" si="47"/>
        <v>0</v>
      </c>
    </row>
    <row r="1535" spans="1:6" x14ac:dyDescent="0.3">
      <c r="A1535" s="11">
        <v>2103752</v>
      </c>
      <c r="B1535" s="11" t="s">
        <v>171</v>
      </c>
      <c r="C1535" s="16">
        <v>-5.5463699999999996</v>
      </c>
      <c r="D1535" s="16">
        <v>-47.421700000000001</v>
      </c>
      <c r="E1535">
        <f t="shared" si="46"/>
        <v>0</v>
      </c>
      <c r="F1535">
        <f t="shared" si="47"/>
        <v>0</v>
      </c>
    </row>
    <row r="1536" spans="1:6" x14ac:dyDescent="0.3">
      <c r="A1536" s="11">
        <v>5206909</v>
      </c>
      <c r="B1536" s="11" t="s">
        <v>171</v>
      </c>
      <c r="C1536" s="16">
        <v>-18.150099999999998</v>
      </c>
      <c r="D1536" s="16">
        <v>-47.556800000000003</v>
      </c>
      <c r="E1536">
        <f t="shared" si="46"/>
        <v>0</v>
      </c>
      <c r="F1536">
        <f t="shared" si="47"/>
        <v>0</v>
      </c>
    </row>
    <row r="1537" spans="1:6" x14ac:dyDescent="0.3">
      <c r="A1537" s="11">
        <v>3121100</v>
      </c>
      <c r="B1537" s="11" t="s">
        <v>3028</v>
      </c>
      <c r="C1537" s="16">
        <v>-22.503599999999999</v>
      </c>
      <c r="D1537" s="16">
        <v>-45.279200000000003</v>
      </c>
      <c r="E1537">
        <f t="shared" si="46"/>
        <v>0</v>
      </c>
      <c r="F1537">
        <f t="shared" si="47"/>
        <v>0</v>
      </c>
    </row>
    <row r="1538" spans="1:6" x14ac:dyDescent="0.3">
      <c r="A1538" s="11">
        <v>3121209</v>
      </c>
      <c r="B1538" s="11" t="s">
        <v>3027</v>
      </c>
      <c r="C1538" s="16">
        <v>-20.346800000000002</v>
      </c>
      <c r="D1538" s="16">
        <v>-46.845599999999997</v>
      </c>
      <c r="E1538">
        <f t="shared" si="46"/>
        <v>0</v>
      </c>
      <c r="F1538">
        <f t="shared" si="47"/>
        <v>0</v>
      </c>
    </row>
    <row r="1539" spans="1:6" x14ac:dyDescent="0.3">
      <c r="A1539" s="11">
        <v>2702405</v>
      </c>
      <c r="B1539" s="11" t="s">
        <v>3794</v>
      </c>
      <c r="C1539" s="16">
        <v>-9.3853399999999993</v>
      </c>
      <c r="D1539" s="16">
        <v>-37.998699999999999</v>
      </c>
      <c r="E1539">
        <f t="shared" ref="E1539:E1602" si="48">IF((C1539&lt;-80),"erro",0)</f>
        <v>0</v>
      </c>
      <c r="F1539">
        <f t="shared" ref="F1539:F1602" si="49">IF((D1539&lt;-80),"erro",0)</f>
        <v>0</v>
      </c>
    </row>
    <row r="1540" spans="1:6" x14ac:dyDescent="0.3">
      <c r="A1540" s="11">
        <v>3121258</v>
      </c>
      <c r="B1540" s="11" t="s">
        <v>3026</v>
      </c>
      <c r="C1540" s="16">
        <v>-19.972100000000001</v>
      </c>
      <c r="D1540" s="16">
        <v>-47.784100000000002</v>
      </c>
      <c r="E1540">
        <f t="shared" si="48"/>
        <v>0</v>
      </c>
      <c r="F1540">
        <f t="shared" si="49"/>
        <v>0</v>
      </c>
    </row>
    <row r="1541" spans="1:6" x14ac:dyDescent="0.3">
      <c r="A1541" s="11">
        <v>2203305</v>
      </c>
      <c r="B1541" s="11" t="s">
        <v>4636</v>
      </c>
      <c r="C1541" s="16">
        <v>-5.3587499999999997</v>
      </c>
      <c r="D1541" s="16">
        <v>-42.677599999999998</v>
      </c>
      <c r="E1541">
        <f t="shared" si="48"/>
        <v>0</v>
      </c>
      <c r="F1541">
        <f t="shared" si="49"/>
        <v>0</v>
      </c>
    </row>
    <row r="1542" spans="1:6" x14ac:dyDescent="0.3">
      <c r="A1542" s="11">
        <v>5103452</v>
      </c>
      <c r="B1542" s="11" t="s">
        <v>351</v>
      </c>
      <c r="C1542" s="16">
        <v>-14.7324</v>
      </c>
      <c r="D1542" s="16">
        <v>-57.058300000000003</v>
      </c>
      <c r="E1542">
        <f t="shared" si="48"/>
        <v>0</v>
      </c>
      <c r="F1542">
        <f t="shared" si="49"/>
        <v>0</v>
      </c>
    </row>
    <row r="1543" spans="1:6" x14ac:dyDescent="0.3">
      <c r="A1543" s="11">
        <v>5003454</v>
      </c>
      <c r="B1543" s="11" t="s">
        <v>440</v>
      </c>
      <c r="C1543" s="16">
        <v>-22.276299999999999</v>
      </c>
      <c r="D1543" s="16">
        <v>-54.168199999999999</v>
      </c>
      <c r="E1543">
        <f t="shared" si="48"/>
        <v>0</v>
      </c>
      <c r="F1543">
        <f t="shared" si="49"/>
        <v>0</v>
      </c>
    </row>
    <row r="1544" spans="1:6" x14ac:dyDescent="0.3">
      <c r="A1544" s="11">
        <v>2304269</v>
      </c>
      <c r="B1544" s="11" t="s">
        <v>4438</v>
      </c>
      <c r="C1544" s="16">
        <v>-5.9148500000000004</v>
      </c>
      <c r="D1544" s="16">
        <v>-39.256999999999998</v>
      </c>
      <c r="E1544">
        <f t="shared" si="48"/>
        <v>0</v>
      </c>
      <c r="F1544">
        <f t="shared" si="49"/>
        <v>0</v>
      </c>
    </row>
    <row r="1545" spans="1:6" x14ac:dyDescent="0.3">
      <c r="A1545" s="11">
        <v>4306320</v>
      </c>
      <c r="B1545" s="11" t="s">
        <v>837</v>
      </c>
      <c r="C1545" s="16">
        <v>-27.264199999999999</v>
      </c>
      <c r="D1545" s="16">
        <v>-53.8645</v>
      </c>
      <c r="E1545">
        <f t="shared" si="48"/>
        <v>0</v>
      </c>
      <c r="F1545">
        <f t="shared" si="49"/>
        <v>0</v>
      </c>
    </row>
    <row r="1546" spans="1:6" x14ac:dyDescent="0.3">
      <c r="A1546" s="11">
        <v>3513702</v>
      </c>
      <c r="B1546" s="11" t="s">
        <v>2108</v>
      </c>
      <c r="C1546" s="16">
        <v>-21.900200000000002</v>
      </c>
      <c r="D1546" s="16">
        <v>-47.618099999999998</v>
      </c>
      <c r="E1546">
        <f t="shared" si="48"/>
        <v>0</v>
      </c>
      <c r="F1546">
        <f t="shared" si="49"/>
        <v>0</v>
      </c>
    </row>
    <row r="1547" spans="1:6" x14ac:dyDescent="0.3">
      <c r="A1547" s="11">
        <v>4204905</v>
      </c>
      <c r="B1547" s="11" t="s">
        <v>1177</v>
      </c>
      <c r="C1547" s="16">
        <v>-26.827000000000002</v>
      </c>
      <c r="D1547" s="16">
        <v>-53.503399999999999</v>
      </c>
      <c r="E1547">
        <f t="shared" si="48"/>
        <v>0</v>
      </c>
      <c r="F1547">
        <f t="shared" si="49"/>
        <v>0</v>
      </c>
    </row>
    <row r="1548" spans="1:6" x14ac:dyDescent="0.3">
      <c r="A1548" s="11">
        <v>3121308</v>
      </c>
      <c r="B1548" s="11" t="s">
        <v>3025</v>
      </c>
      <c r="C1548" s="16">
        <v>-21.46</v>
      </c>
      <c r="D1548" s="16">
        <v>-42.961799999999997</v>
      </c>
      <c r="E1548">
        <f t="shared" si="48"/>
        <v>0</v>
      </c>
      <c r="F1548">
        <f t="shared" si="49"/>
        <v>0</v>
      </c>
    </row>
    <row r="1549" spans="1:6" x14ac:dyDescent="0.3">
      <c r="A1549" s="11">
        <v>2505402</v>
      </c>
      <c r="B1549" s="11" t="s">
        <v>4116</v>
      </c>
      <c r="C1549" s="16">
        <v>-7.2869999999999999</v>
      </c>
      <c r="D1549" s="16">
        <v>-37.092500000000001</v>
      </c>
      <c r="E1549">
        <f t="shared" si="48"/>
        <v>0</v>
      </c>
      <c r="F1549">
        <f t="shared" si="49"/>
        <v>0</v>
      </c>
    </row>
    <row r="1550" spans="1:6" x14ac:dyDescent="0.3">
      <c r="A1550" s="11">
        <v>3121407</v>
      </c>
      <c r="B1550" s="11" t="s">
        <v>3024</v>
      </c>
      <c r="C1550" s="16">
        <v>-20.664999999999999</v>
      </c>
      <c r="D1550" s="16">
        <v>-44.333399999999997</v>
      </c>
      <c r="E1550">
        <f t="shared" si="48"/>
        <v>0</v>
      </c>
      <c r="F1550">
        <f t="shared" si="49"/>
        <v>0</v>
      </c>
    </row>
    <row r="1551" spans="1:6" x14ac:dyDescent="0.3">
      <c r="A1551" s="11">
        <v>3121506</v>
      </c>
      <c r="B1551" s="11" t="s">
        <v>3023</v>
      </c>
      <c r="C1551" s="16">
        <v>-21.143000000000001</v>
      </c>
      <c r="D1551" s="16">
        <v>-43.517800000000001</v>
      </c>
      <c r="E1551">
        <f t="shared" si="48"/>
        <v>0</v>
      </c>
      <c r="F1551">
        <f t="shared" si="49"/>
        <v>0</v>
      </c>
    </row>
    <row r="1552" spans="1:6" x14ac:dyDescent="0.3">
      <c r="A1552" s="11">
        <v>4306353</v>
      </c>
      <c r="B1552" s="11" t="s">
        <v>836</v>
      </c>
      <c r="C1552" s="16">
        <v>-28.219000000000001</v>
      </c>
      <c r="D1552" s="16">
        <v>-55.061700000000002</v>
      </c>
      <c r="E1552">
        <f t="shared" si="48"/>
        <v>0</v>
      </c>
      <c r="F1552">
        <f t="shared" si="49"/>
        <v>0</v>
      </c>
    </row>
    <row r="1553" spans="1:6" x14ac:dyDescent="0.3">
      <c r="A1553" s="11">
        <v>3513801</v>
      </c>
      <c r="B1553" s="11" t="s">
        <v>2107</v>
      </c>
      <c r="C1553" s="16">
        <v>-23.6813</v>
      </c>
      <c r="D1553" s="16">
        <v>-46.6205</v>
      </c>
      <c r="E1553">
        <f t="shared" si="48"/>
        <v>0</v>
      </c>
      <c r="F1553">
        <f t="shared" si="49"/>
        <v>0</v>
      </c>
    </row>
    <row r="1554" spans="1:6" x14ac:dyDescent="0.3">
      <c r="A1554" s="11">
        <v>2505600</v>
      </c>
      <c r="B1554" s="11" t="s">
        <v>4114</v>
      </c>
      <c r="C1554" s="16">
        <v>-7.4173799999999996</v>
      </c>
      <c r="D1554" s="16">
        <v>-38.261499999999998</v>
      </c>
      <c r="E1554">
        <f t="shared" si="48"/>
        <v>0</v>
      </c>
      <c r="F1554">
        <f t="shared" si="49"/>
        <v>0</v>
      </c>
    </row>
    <row r="1555" spans="1:6" x14ac:dyDescent="0.3">
      <c r="A1555" s="11">
        <v>4107157</v>
      </c>
      <c r="B1555" s="11" t="s">
        <v>5671</v>
      </c>
      <c r="C1555" s="16">
        <v>-24.9419</v>
      </c>
      <c r="D1555" s="16">
        <v>-54.105200000000004</v>
      </c>
      <c r="E1555">
        <f t="shared" si="48"/>
        <v>0</v>
      </c>
      <c r="F1555">
        <f t="shared" si="49"/>
        <v>0</v>
      </c>
    </row>
    <row r="1556" spans="1:6" x14ac:dyDescent="0.3">
      <c r="A1556" s="11">
        <v>4107108</v>
      </c>
      <c r="B1556" s="11" t="s">
        <v>1545</v>
      </c>
      <c r="C1556" s="16">
        <v>-22.655000000000001</v>
      </c>
      <c r="D1556" s="16">
        <v>-52.861699999999999</v>
      </c>
      <c r="E1556">
        <f t="shared" si="48"/>
        <v>0</v>
      </c>
      <c r="F1556">
        <f t="shared" si="49"/>
        <v>0</v>
      </c>
    </row>
    <row r="1557" spans="1:6" x14ac:dyDescent="0.3">
      <c r="A1557" s="11">
        <v>4107124</v>
      </c>
      <c r="B1557" s="11" t="s">
        <v>1544</v>
      </c>
      <c r="C1557" s="16">
        <v>-25.035</v>
      </c>
      <c r="D1557" s="16">
        <v>-52.6768</v>
      </c>
      <c r="E1557">
        <f t="shared" si="48"/>
        <v>0</v>
      </c>
      <c r="F1557">
        <f t="shared" si="49"/>
        <v>0</v>
      </c>
    </row>
    <row r="1558" spans="1:6" x14ac:dyDescent="0.3">
      <c r="A1558" s="11">
        <v>3121605</v>
      </c>
      <c r="B1558" s="11" t="s">
        <v>3022</v>
      </c>
      <c r="C1558" s="16">
        <v>-18.241299999999999</v>
      </c>
      <c r="D1558" s="16">
        <v>-43.603099999999998</v>
      </c>
      <c r="E1558">
        <f t="shared" si="48"/>
        <v>0</v>
      </c>
      <c r="F1558">
        <f t="shared" si="49"/>
        <v>0</v>
      </c>
    </row>
    <row r="1559" spans="1:6" x14ac:dyDescent="0.3">
      <c r="A1559" s="11">
        <v>5103502</v>
      </c>
      <c r="B1559" s="11" t="s">
        <v>350</v>
      </c>
      <c r="C1559" s="16">
        <v>-14.403700000000001</v>
      </c>
      <c r="D1559" s="16">
        <v>-56.436599999999999</v>
      </c>
      <c r="E1559">
        <f t="shared" si="48"/>
        <v>0</v>
      </c>
      <c r="F1559">
        <f t="shared" si="49"/>
        <v>0</v>
      </c>
    </row>
    <row r="1560" spans="1:6" x14ac:dyDescent="0.3">
      <c r="A1560" s="11">
        <v>1707009</v>
      </c>
      <c r="B1560" s="11" t="s">
        <v>4986</v>
      </c>
      <c r="C1560" s="16">
        <v>-11.624000000000001</v>
      </c>
      <c r="D1560" s="16">
        <v>-46.819800000000001</v>
      </c>
      <c r="E1560">
        <f t="shared" si="48"/>
        <v>0</v>
      </c>
      <c r="F1560">
        <f t="shared" si="49"/>
        <v>0</v>
      </c>
    </row>
    <row r="1561" spans="1:6" x14ac:dyDescent="0.3">
      <c r="A1561" s="11">
        <v>2910057</v>
      </c>
      <c r="B1561" s="11" t="s">
        <v>5462</v>
      </c>
      <c r="C1561" s="16">
        <v>-12.6187</v>
      </c>
      <c r="D1561" s="16">
        <v>-38.2926</v>
      </c>
      <c r="E1561">
        <f t="shared" si="48"/>
        <v>0</v>
      </c>
      <c r="F1561">
        <f t="shared" si="49"/>
        <v>0</v>
      </c>
    </row>
    <row r="1562" spans="1:6" x14ac:dyDescent="0.3">
      <c r="A1562" s="11">
        <v>4306379</v>
      </c>
      <c r="B1562" s="11" t="s">
        <v>835</v>
      </c>
      <c r="C1562" s="16">
        <v>-29.705400000000001</v>
      </c>
      <c r="D1562" s="16">
        <v>-54.212200000000003</v>
      </c>
      <c r="E1562">
        <f t="shared" si="48"/>
        <v>0</v>
      </c>
      <c r="F1562">
        <f t="shared" si="49"/>
        <v>0</v>
      </c>
    </row>
    <row r="1563" spans="1:6" x14ac:dyDescent="0.3">
      <c r="A1563" s="11">
        <v>3121704</v>
      </c>
      <c r="B1563" s="11" t="s">
        <v>3021</v>
      </c>
      <c r="C1563" s="16">
        <v>-20.4879</v>
      </c>
      <c r="D1563" s="16">
        <v>-43.195300000000003</v>
      </c>
      <c r="E1563">
        <f t="shared" si="48"/>
        <v>0</v>
      </c>
      <c r="F1563">
        <f t="shared" si="49"/>
        <v>0</v>
      </c>
    </row>
    <row r="1564" spans="1:6" x14ac:dyDescent="0.3">
      <c r="A1564" s="11">
        <v>3121803</v>
      </c>
      <c r="B1564" s="11" t="s">
        <v>3020</v>
      </c>
      <c r="C1564" s="16">
        <v>-19.843299999999999</v>
      </c>
      <c r="D1564" s="16">
        <v>-42.770099999999999</v>
      </c>
      <c r="E1564">
        <f t="shared" si="48"/>
        <v>0</v>
      </c>
      <c r="F1564">
        <f t="shared" si="49"/>
        <v>0</v>
      </c>
    </row>
    <row r="1565" spans="1:6" x14ac:dyDescent="0.3">
      <c r="A1565" s="11">
        <v>4205001</v>
      </c>
      <c r="B1565" s="11" t="s">
        <v>1176</v>
      </c>
      <c r="C1565" s="16">
        <v>-26.264800000000001</v>
      </c>
      <c r="D1565" s="16">
        <v>-53.635100000000001</v>
      </c>
      <c r="E1565">
        <f t="shared" si="48"/>
        <v>0</v>
      </c>
      <c r="F1565">
        <f t="shared" si="49"/>
        <v>0</v>
      </c>
    </row>
    <row r="1566" spans="1:6" x14ac:dyDescent="0.3">
      <c r="A1566" s="11">
        <v>5207105</v>
      </c>
      <c r="B1566" s="11" t="s">
        <v>170</v>
      </c>
      <c r="C1566" s="16">
        <v>-16.232900000000001</v>
      </c>
      <c r="D1566" s="16">
        <v>-51.254300000000001</v>
      </c>
      <c r="E1566">
        <f t="shared" si="48"/>
        <v>0</v>
      </c>
      <c r="F1566">
        <f t="shared" si="49"/>
        <v>0</v>
      </c>
    </row>
    <row r="1567" spans="1:6" x14ac:dyDescent="0.3">
      <c r="A1567" s="11">
        <v>3513850</v>
      </c>
      <c r="B1567" s="11" t="s">
        <v>2106</v>
      </c>
      <c r="C1567" s="16">
        <v>-20.464200000000002</v>
      </c>
      <c r="D1567" s="16">
        <v>-50.607300000000002</v>
      </c>
      <c r="E1567">
        <f t="shared" si="48"/>
        <v>0</v>
      </c>
      <c r="F1567">
        <f t="shared" si="49"/>
        <v>0</v>
      </c>
    </row>
    <row r="1568" spans="1:6" x14ac:dyDescent="0.3">
      <c r="A1568" s="11">
        <v>2203354</v>
      </c>
      <c r="B1568" s="11" t="s">
        <v>4635</v>
      </c>
      <c r="C1568" s="16">
        <v>-9.3393899999999999</v>
      </c>
      <c r="D1568" s="16">
        <v>-42.434800000000003</v>
      </c>
      <c r="E1568">
        <f t="shared" si="48"/>
        <v>0</v>
      </c>
      <c r="F1568">
        <f t="shared" si="49"/>
        <v>0</v>
      </c>
    </row>
    <row r="1569" spans="1:6" x14ac:dyDescent="0.3">
      <c r="A1569" s="11">
        <v>2802007</v>
      </c>
      <c r="B1569" s="11" t="s">
        <v>3705</v>
      </c>
      <c r="C1569" s="16">
        <v>-10.6782</v>
      </c>
      <c r="D1569" s="16">
        <v>-37.150599999999997</v>
      </c>
      <c r="E1569">
        <f t="shared" si="48"/>
        <v>0</v>
      </c>
      <c r="F1569">
        <f t="shared" si="49"/>
        <v>0</v>
      </c>
    </row>
    <row r="1570" spans="1:6" x14ac:dyDescent="0.3">
      <c r="A1570" s="11">
        <v>3121902</v>
      </c>
      <c r="B1570" s="11" t="s">
        <v>3019</v>
      </c>
      <c r="C1570" s="16">
        <v>-20.991700000000002</v>
      </c>
      <c r="D1570" s="16">
        <v>-43.000300000000003</v>
      </c>
      <c r="E1570">
        <f t="shared" si="48"/>
        <v>0</v>
      </c>
      <c r="F1570">
        <f t="shared" si="49"/>
        <v>0</v>
      </c>
    </row>
    <row r="1571" spans="1:6" x14ac:dyDescent="0.3">
      <c r="A1571" s="11">
        <v>3122009</v>
      </c>
      <c r="B1571" s="11" t="s">
        <v>3018</v>
      </c>
      <c r="C1571" s="16">
        <v>-20.613399999999999</v>
      </c>
      <c r="D1571" s="16">
        <v>-42.143799999999999</v>
      </c>
      <c r="E1571">
        <f t="shared" si="48"/>
        <v>0</v>
      </c>
      <c r="F1571">
        <f t="shared" si="49"/>
        <v>0</v>
      </c>
    </row>
    <row r="1572" spans="1:6" x14ac:dyDescent="0.3">
      <c r="A1572" s="11">
        <v>3122108</v>
      </c>
      <c r="B1572" s="11" t="s">
        <v>5642</v>
      </c>
      <c r="C1572" s="16">
        <v>-18.775500000000001</v>
      </c>
      <c r="D1572" s="16">
        <v>-41.478099999999998</v>
      </c>
      <c r="E1572">
        <f t="shared" si="48"/>
        <v>0</v>
      </c>
      <c r="F1572">
        <f t="shared" si="49"/>
        <v>0</v>
      </c>
    </row>
    <row r="1573" spans="1:6" x14ac:dyDescent="0.3">
      <c r="A1573" s="11">
        <v>3201803</v>
      </c>
      <c r="B1573" s="11" t="s">
        <v>2405</v>
      </c>
      <c r="C1573" s="16">
        <v>-20.622900000000001</v>
      </c>
      <c r="D1573" s="16">
        <v>-41.6937</v>
      </c>
      <c r="E1573">
        <f t="shared" si="48"/>
        <v>0</v>
      </c>
      <c r="F1573">
        <f t="shared" si="49"/>
        <v>0</v>
      </c>
    </row>
    <row r="1574" spans="1:6" x14ac:dyDescent="0.3">
      <c r="A1574" s="11">
        <v>3513900</v>
      </c>
      <c r="B1574" s="11" t="s">
        <v>2105</v>
      </c>
      <c r="C1574" s="16">
        <v>-21.663699999999999</v>
      </c>
      <c r="D1574" s="16">
        <v>-46.7361</v>
      </c>
      <c r="E1574">
        <f t="shared" si="48"/>
        <v>0</v>
      </c>
      <c r="F1574">
        <f t="shared" si="49"/>
        <v>0</v>
      </c>
    </row>
    <row r="1575" spans="1:6" x14ac:dyDescent="0.3">
      <c r="A1575" s="11">
        <v>3122207</v>
      </c>
      <c r="B1575" s="11" t="s">
        <v>3016</v>
      </c>
      <c r="C1575" s="16">
        <v>-18.8004</v>
      </c>
      <c r="D1575" s="16">
        <v>-42.610300000000002</v>
      </c>
      <c r="E1575">
        <f t="shared" si="48"/>
        <v>0</v>
      </c>
      <c r="F1575">
        <f t="shared" si="49"/>
        <v>0</v>
      </c>
    </row>
    <row r="1576" spans="1:6" x14ac:dyDescent="0.3">
      <c r="A1576" s="11">
        <v>3122306</v>
      </c>
      <c r="B1576" s="11" t="s">
        <v>3015</v>
      </c>
      <c r="C1576" s="16">
        <v>-20.144600000000001</v>
      </c>
      <c r="D1576" s="16">
        <v>-44.891199999999998</v>
      </c>
      <c r="E1576">
        <f t="shared" si="48"/>
        <v>0</v>
      </c>
      <c r="F1576">
        <f t="shared" si="49"/>
        <v>0</v>
      </c>
    </row>
    <row r="1577" spans="1:6" x14ac:dyDescent="0.3">
      <c r="A1577" s="11">
        <v>5208301</v>
      </c>
      <c r="B1577" s="11" t="s">
        <v>158</v>
      </c>
      <c r="C1577" s="16">
        <v>-13.285299999999999</v>
      </c>
      <c r="D1577" s="16">
        <v>-46.399900000000002</v>
      </c>
      <c r="E1577">
        <f t="shared" si="48"/>
        <v>0</v>
      </c>
      <c r="F1577">
        <f t="shared" si="49"/>
        <v>0</v>
      </c>
    </row>
    <row r="1578" spans="1:6" x14ac:dyDescent="0.3">
      <c r="A1578" s="11">
        <v>1707108</v>
      </c>
      <c r="B1578" s="11" t="s">
        <v>4985</v>
      </c>
      <c r="C1578" s="16">
        <v>-9.8001799999999992</v>
      </c>
      <c r="D1578" s="16">
        <v>-49.216900000000003</v>
      </c>
      <c r="E1578">
        <f t="shared" si="48"/>
        <v>0</v>
      </c>
      <c r="F1578">
        <f t="shared" si="49"/>
        <v>0</v>
      </c>
    </row>
    <row r="1579" spans="1:6" x14ac:dyDescent="0.3">
      <c r="A1579" s="11">
        <v>3122355</v>
      </c>
      <c r="B1579" s="11" t="s">
        <v>3014</v>
      </c>
      <c r="C1579" s="16">
        <v>-15.722099999999999</v>
      </c>
      <c r="D1579" s="16">
        <v>-41.346299999999999</v>
      </c>
      <c r="E1579">
        <f t="shared" si="48"/>
        <v>0</v>
      </c>
      <c r="F1579">
        <f t="shared" si="49"/>
        <v>0</v>
      </c>
    </row>
    <row r="1580" spans="1:6" x14ac:dyDescent="0.3">
      <c r="A1580" s="11">
        <v>3122405</v>
      </c>
      <c r="B1580" s="11" t="s">
        <v>3013</v>
      </c>
      <c r="C1580" s="16">
        <v>-21.5092</v>
      </c>
      <c r="D1580" s="16">
        <v>-46.190399999999997</v>
      </c>
      <c r="E1580">
        <f t="shared" si="48"/>
        <v>0</v>
      </c>
      <c r="F1580">
        <f t="shared" si="49"/>
        <v>0</v>
      </c>
    </row>
    <row r="1581" spans="1:6" x14ac:dyDescent="0.3">
      <c r="A1581" s="11">
        <v>3122454</v>
      </c>
      <c r="B1581" s="11" t="s">
        <v>3012</v>
      </c>
      <c r="C1581" s="16">
        <v>-15.7254</v>
      </c>
      <c r="D1581" s="16">
        <v>-40.999699999999997</v>
      </c>
      <c r="E1581">
        <f t="shared" si="48"/>
        <v>0</v>
      </c>
      <c r="F1581">
        <f t="shared" si="49"/>
        <v>0</v>
      </c>
    </row>
    <row r="1582" spans="1:6" x14ac:dyDescent="0.3">
      <c r="A1582" s="11">
        <v>3514007</v>
      </c>
      <c r="B1582" s="11" t="s">
        <v>2104</v>
      </c>
      <c r="C1582" s="16">
        <v>-21.515499999999999</v>
      </c>
      <c r="D1582" s="16">
        <v>-48.393500000000003</v>
      </c>
      <c r="E1582">
        <f t="shared" si="48"/>
        <v>0</v>
      </c>
      <c r="F1582">
        <f t="shared" si="49"/>
        <v>0</v>
      </c>
    </row>
    <row r="1583" spans="1:6" x14ac:dyDescent="0.3">
      <c r="A1583" s="11">
        <v>3514106</v>
      </c>
      <c r="B1583" s="11" t="s">
        <v>2103</v>
      </c>
      <c r="C1583" s="16">
        <v>-22.3673</v>
      </c>
      <c r="D1583" s="16">
        <v>-48.381900000000002</v>
      </c>
      <c r="E1583">
        <f t="shared" si="48"/>
        <v>0</v>
      </c>
      <c r="F1583">
        <f t="shared" si="49"/>
        <v>0</v>
      </c>
    </row>
    <row r="1584" spans="1:6" x14ac:dyDescent="0.3">
      <c r="A1584" s="11">
        <v>4306403</v>
      </c>
      <c r="B1584" s="11" t="s">
        <v>834</v>
      </c>
      <c r="C1584" s="16">
        <v>-29.583600000000001</v>
      </c>
      <c r="D1584" s="16">
        <v>-51.089799999999997</v>
      </c>
      <c r="E1584">
        <f t="shared" si="48"/>
        <v>0</v>
      </c>
      <c r="F1584">
        <f t="shared" si="49"/>
        <v>0</v>
      </c>
    </row>
    <row r="1585" spans="1:6" x14ac:dyDescent="0.3">
      <c r="A1585" s="11">
        <v>4306429</v>
      </c>
      <c r="B1585" s="11" t="s">
        <v>5768</v>
      </c>
      <c r="C1585" s="16">
        <v>-27.662099999999999</v>
      </c>
      <c r="D1585" s="16">
        <v>-53.5304</v>
      </c>
      <c r="E1585">
        <f t="shared" si="48"/>
        <v>0</v>
      </c>
      <c r="F1585">
        <f t="shared" si="49"/>
        <v>0</v>
      </c>
    </row>
    <row r="1586" spans="1:6" x14ac:dyDescent="0.3">
      <c r="A1586" s="11">
        <v>5003488</v>
      </c>
      <c r="B1586" s="11" t="s">
        <v>439</v>
      </c>
      <c r="C1586" s="16">
        <v>-20.684799999999999</v>
      </c>
      <c r="D1586" s="16">
        <v>-55.291499999999999</v>
      </c>
      <c r="E1586">
        <f t="shared" si="48"/>
        <v>0</v>
      </c>
      <c r="F1586">
        <f t="shared" si="49"/>
        <v>0</v>
      </c>
    </row>
    <row r="1587" spans="1:6" x14ac:dyDescent="0.3">
      <c r="A1587" s="11">
        <v>1707207</v>
      </c>
      <c r="B1587" s="11" t="s">
        <v>4984</v>
      </c>
      <c r="C1587" s="16">
        <v>-9.2553400000000003</v>
      </c>
      <c r="D1587" s="16">
        <v>-49.063800000000001</v>
      </c>
      <c r="E1587">
        <f t="shared" si="48"/>
        <v>0</v>
      </c>
      <c r="F1587">
        <f t="shared" si="49"/>
        <v>0</v>
      </c>
    </row>
    <row r="1588" spans="1:6" x14ac:dyDescent="0.3">
      <c r="A1588" s="11">
        <v>4306452</v>
      </c>
      <c r="B1588" s="11" t="s">
        <v>832</v>
      </c>
      <c r="C1588" s="16">
        <v>-28.983000000000001</v>
      </c>
      <c r="D1588" s="16">
        <v>-51.839599999999997</v>
      </c>
      <c r="E1588">
        <f t="shared" si="48"/>
        <v>0</v>
      </c>
      <c r="F1588">
        <f t="shared" si="49"/>
        <v>0</v>
      </c>
    </row>
    <row r="1589" spans="1:6" x14ac:dyDescent="0.3">
      <c r="A1589" s="11">
        <v>2702504</v>
      </c>
      <c r="B1589" s="11" t="s">
        <v>3793</v>
      </c>
      <c r="C1589" s="16">
        <v>-9.3846500000000006</v>
      </c>
      <c r="D1589" s="16">
        <v>-37.096499999999999</v>
      </c>
      <c r="E1589">
        <f t="shared" si="48"/>
        <v>0</v>
      </c>
      <c r="F1589">
        <f t="shared" si="49"/>
        <v>0</v>
      </c>
    </row>
    <row r="1590" spans="1:6" x14ac:dyDescent="0.3">
      <c r="A1590" s="11">
        <v>4107207</v>
      </c>
      <c r="B1590" s="11" t="s">
        <v>1542</v>
      </c>
      <c r="C1590" s="16">
        <v>-25.7407</v>
      </c>
      <c r="D1590" s="16">
        <v>-53.057000000000002</v>
      </c>
      <c r="E1590">
        <f t="shared" si="48"/>
        <v>0</v>
      </c>
      <c r="F1590">
        <f t="shared" si="49"/>
        <v>0</v>
      </c>
    </row>
    <row r="1591" spans="1:6" x14ac:dyDescent="0.3">
      <c r="A1591" s="11">
        <v>3514205</v>
      </c>
      <c r="B1591" s="11" t="s">
        <v>2102</v>
      </c>
      <c r="C1591" s="16">
        <v>-20.123999999999999</v>
      </c>
      <c r="D1591" s="16">
        <v>-50.514899999999997</v>
      </c>
      <c r="E1591">
        <f t="shared" si="48"/>
        <v>0</v>
      </c>
      <c r="F1591">
        <f t="shared" si="49"/>
        <v>0</v>
      </c>
    </row>
    <row r="1592" spans="1:6" x14ac:dyDescent="0.3">
      <c r="A1592" s="11">
        <v>5103601</v>
      </c>
      <c r="B1592" s="11" t="s">
        <v>349</v>
      </c>
      <c r="C1592" s="16">
        <v>-15.809900000000001</v>
      </c>
      <c r="D1592" s="16">
        <v>-54.9223</v>
      </c>
      <c r="E1592">
        <f t="shared" si="48"/>
        <v>0</v>
      </c>
      <c r="F1592">
        <f t="shared" si="49"/>
        <v>0</v>
      </c>
    </row>
    <row r="1593" spans="1:6" x14ac:dyDescent="0.3">
      <c r="A1593" s="11">
        <v>2910107</v>
      </c>
      <c r="B1593" s="11" t="s">
        <v>3536</v>
      </c>
      <c r="C1593" s="16">
        <v>-13.756500000000001</v>
      </c>
      <c r="D1593" s="16">
        <v>-41.767699999999998</v>
      </c>
      <c r="E1593">
        <f t="shared" si="48"/>
        <v>0</v>
      </c>
      <c r="F1593">
        <f t="shared" si="49"/>
        <v>0</v>
      </c>
    </row>
    <row r="1594" spans="1:6" x14ac:dyDescent="0.3">
      <c r="A1594" s="11">
        <v>3122470</v>
      </c>
      <c r="B1594" s="11" t="s">
        <v>3011</v>
      </c>
      <c r="C1594" s="16">
        <v>-16.652000000000001</v>
      </c>
      <c r="D1594" s="16">
        <v>-46.259700000000002</v>
      </c>
      <c r="E1594">
        <f t="shared" si="48"/>
        <v>0</v>
      </c>
      <c r="F1594">
        <f t="shared" si="49"/>
        <v>0</v>
      </c>
    </row>
    <row r="1595" spans="1:6" x14ac:dyDescent="0.3">
      <c r="A1595" s="11">
        <v>3122504</v>
      </c>
      <c r="B1595" s="11" t="s">
        <v>3010</v>
      </c>
      <c r="C1595" s="16">
        <v>-19.3735</v>
      </c>
      <c r="D1595" s="16">
        <v>-42.112099999999998</v>
      </c>
      <c r="E1595">
        <f t="shared" si="48"/>
        <v>0</v>
      </c>
      <c r="F1595">
        <f t="shared" si="49"/>
        <v>0</v>
      </c>
    </row>
    <row r="1596" spans="1:6" x14ac:dyDescent="0.3">
      <c r="A1596" s="11">
        <v>1502939</v>
      </c>
      <c r="B1596" s="11" t="s">
        <v>5135</v>
      </c>
      <c r="C1596" s="16">
        <v>-4.1994400000000001</v>
      </c>
      <c r="D1596" s="16">
        <v>-47.8245</v>
      </c>
      <c r="E1596">
        <f t="shared" si="48"/>
        <v>0</v>
      </c>
      <c r="F1596">
        <f t="shared" si="49"/>
        <v>0</v>
      </c>
    </row>
    <row r="1597" spans="1:6" x14ac:dyDescent="0.3">
      <c r="A1597" s="11">
        <v>2203404</v>
      </c>
      <c r="B1597" s="11" t="s">
        <v>4634</v>
      </c>
      <c r="C1597" s="16">
        <v>-6.9533199999999997</v>
      </c>
      <c r="D1597" s="16">
        <v>-41.639600000000002</v>
      </c>
      <c r="E1597">
        <f t="shared" si="48"/>
        <v>0</v>
      </c>
      <c r="F1597">
        <f t="shared" si="49"/>
        <v>0</v>
      </c>
    </row>
    <row r="1598" spans="1:6" x14ac:dyDescent="0.3">
      <c r="A1598" s="11">
        <v>4306502</v>
      </c>
      <c r="B1598" s="11" t="s">
        <v>831</v>
      </c>
      <c r="C1598" s="16">
        <v>-30.700399999999998</v>
      </c>
      <c r="D1598" s="16">
        <v>-52.102600000000002</v>
      </c>
      <c r="E1598">
        <f t="shared" si="48"/>
        <v>0</v>
      </c>
      <c r="F1598">
        <f t="shared" si="49"/>
        <v>0</v>
      </c>
    </row>
    <row r="1599" spans="1:6" x14ac:dyDescent="0.3">
      <c r="A1599" s="11">
        <v>2203453</v>
      </c>
      <c r="B1599" s="11" t="s">
        <v>4632</v>
      </c>
      <c r="C1599" s="16">
        <v>-9.0051600000000001</v>
      </c>
      <c r="D1599" s="16">
        <v>-41.969700000000003</v>
      </c>
      <c r="E1599">
        <f t="shared" si="48"/>
        <v>0</v>
      </c>
      <c r="F1599">
        <f t="shared" si="49"/>
        <v>0</v>
      </c>
    </row>
    <row r="1600" spans="1:6" x14ac:dyDescent="0.3">
      <c r="A1600" s="11">
        <v>3122603</v>
      </c>
      <c r="B1600" s="11" t="s">
        <v>3009</v>
      </c>
      <c r="C1600" s="16">
        <v>-18.960999999999999</v>
      </c>
      <c r="D1600" s="16">
        <v>-43.254399999999997</v>
      </c>
      <c r="E1600">
        <f t="shared" si="48"/>
        <v>0</v>
      </c>
      <c r="F1600">
        <f t="shared" si="49"/>
        <v>0</v>
      </c>
    </row>
    <row r="1601" spans="1:6" x14ac:dyDescent="0.3">
      <c r="A1601" s="11">
        <v>2910206</v>
      </c>
      <c r="B1601" s="11" t="s">
        <v>3535</v>
      </c>
      <c r="C1601" s="16">
        <v>-12.9016</v>
      </c>
      <c r="D1601" s="16">
        <v>-39.192300000000003</v>
      </c>
      <c r="E1601">
        <f t="shared" si="48"/>
        <v>0</v>
      </c>
      <c r="F1601">
        <f t="shared" si="49"/>
        <v>0</v>
      </c>
    </row>
    <row r="1602" spans="1:6" x14ac:dyDescent="0.3">
      <c r="A1602" s="11">
        <v>4306601</v>
      </c>
      <c r="B1602" s="11" t="s">
        <v>829</v>
      </c>
      <c r="C1602" s="16">
        <v>-30.9756</v>
      </c>
      <c r="D1602" s="16">
        <v>-54.669400000000003</v>
      </c>
      <c r="E1602">
        <f t="shared" si="48"/>
        <v>0</v>
      </c>
      <c r="F1602">
        <f t="shared" si="49"/>
        <v>0</v>
      </c>
    </row>
    <row r="1603" spans="1:6" x14ac:dyDescent="0.3">
      <c r="A1603" s="11">
        <v>2103802</v>
      </c>
      <c r="B1603" s="11" t="s">
        <v>4840</v>
      </c>
      <c r="C1603" s="16">
        <v>-5.0351800000000004</v>
      </c>
      <c r="D1603" s="16">
        <v>-44.440899999999999</v>
      </c>
      <c r="E1603">
        <f t="shared" ref="E1603:E1666" si="50">IF((C1603&lt;-80),"erro",0)</f>
        <v>0</v>
      </c>
      <c r="F1603">
        <f t="shared" ref="F1603:F1666" si="51">IF((D1603&lt;-80),"erro",0)</f>
        <v>0</v>
      </c>
    </row>
    <row r="1604" spans="1:6" x14ac:dyDescent="0.3">
      <c r="A1604" s="11">
        <v>4306551</v>
      </c>
      <c r="B1604" s="11" t="s">
        <v>830</v>
      </c>
      <c r="C1604" s="16">
        <v>-29.363900000000001</v>
      </c>
      <c r="D1604" s="16">
        <v>-49.853000000000002</v>
      </c>
      <c r="E1604">
        <f t="shared" si="50"/>
        <v>0</v>
      </c>
      <c r="F1604">
        <f t="shared" si="51"/>
        <v>0</v>
      </c>
    </row>
    <row r="1605" spans="1:6" x14ac:dyDescent="0.3">
      <c r="A1605" s="11">
        <v>3122702</v>
      </c>
      <c r="B1605" s="11" t="s">
        <v>3008</v>
      </c>
      <c r="C1605" s="16">
        <v>-20.162700000000001</v>
      </c>
      <c r="D1605" s="16">
        <v>-42.962699999999998</v>
      </c>
      <c r="E1605">
        <f t="shared" si="50"/>
        <v>0</v>
      </c>
      <c r="F1605">
        <f t="shared" si="51"/>
        <v>0</v>
      </c>
    </row>
    <row r="1606" spans="1:6" x14ac:dyDescent="0.3">
      <c r="A1606" s="11">
        <v>3122801</v>
      </c>
      <c r="B1606" s="11" t="s">
        <v>3007</v>
      </c>
      <c r="C1606" s="16">
        <v>-22.251100000000001</v>
      </c>
      <c r="D1606" s="16">
        <v>-45.164299999999997</v>
      </c>
      <c r="E1606">
        <f t="shared" si="50"/>
        <v>0</v>
      </c>
      <c r="F1606">
        <f t="shared" si="51"/>
        <v>0</v>
      </c>
    </row>
    <row r="1607" spans="1:6" x14ac:dyDescent="0.3">
      <c r="A1607" s="11">
        <v>3201902</v>
      </c>
      <c r="B1607" s="11" t="s">
        <v>2404</v>
      </c>
      <c r="C1607" s="16">
        <v>-20.360299999999999</v>
      </c>
      <c r="D1607" s="16">
        <v>-40.659399999999998</v>
      </c>
      <c r="E1607">
        <f t="shared" si="50"/>
        <v>0</v>
      </c>
      <c r="F1607">
        <f t="shared" si="51"/>
        <v>0</v>
      </c>
    </row>
    <row r="1608" spans="1:6" x14ac:dyDescent="0.3">
      <c r="A1608" s="11">
        <v>2203420</v>
      </c>
      <c r="B1608" s="11" t="s">
        <v>4633</v>
      </c>
      <c r="C1608" s="16">
        <v>-4.2495000000000003</v>
      </c>
      <c r="D1608" s="16">
        <v>-41.268300000000004</v>
      </c>
      <c r="E1608">
        <f t="shared" si="50"/>
        <v>0</v>
      </c>
      <c r="F1608">
        <f t="shared" si="51"/>
        <v>0</v>
      </c>
    </row>
    <row r="1609" spans="1:6" x14ac:dyDescent="0.3">
      <c r="A1609" s="11">
        <v>4205100</v>
      </c>
      <c r="B1609" s="11" t="s">
        <v>1175</v>
      </c>
      <c r="C1609" s="16">
        <v>-26.981000000000002</v>
      </c>
      <c r="D1609" s="16">
        <v>-49.726100000000002</v>
      </c>
      <c r="E1609">
        <f t="shared" si="50"/>
        <v>0</v>
      </c>
      <c r="F1609">
        <f t="shared" si="51"/>
        <v>0</v>
      </c>
    </row>
    <row r="1610" spans="1:6" x14ac:dyDescent="0.3">
      <c r="A1610" s="11">
        <v>3122900</v>
      </c>
      <c r="B1610" s="11" t="s">
        <v>3006</v>
      </c>
      <c r="C1610" s="16">
        <v>-21.318999999999999</v>
      </c>
      <c r="D1610" s="16">
        <v>-42.807000000000002</v>
      </c>
      <c r="E1610">
        <f t="shared" si="50"/>
        <v>0</v>
      </c>
      <c r="F1610">
        <f t="shared" si="51"/>
        <v>0</v>
      </c>
    </row>
    <row r="1611" spans="1:6" x14ac:dyDescent="0.3">
      <c r="A1611" s="11">
        <v>4306700</v>
      </c>
      <c r="B1611" s="11" t="s">
        <v>828</v>
      </c>
      <c r="C1611" s="16">
        <v>-29.619499999999999</v>
      </c>
      <c r="D1611" s="16">
        <v>-53.361699999999999</v>
      </c>
      <c r="E1611">
        <f t="shared" si="50"/>
        <v>0</v>
      </c>
      <c r="F1611">
        <f t="shared" si="51"/>
        <v>0</v>
      </c>
    </row>
    <row r="1612" spans="1:6" x14ac:dyDescent="0.3">
      <c r="A1612" s="11">
        <v>2505709</v>
      </c>
      <c r="B1612" s="11" t="s">
        <v>4113</v>
      </c>
      <c r="C1612" s="16">
        <v>-6.6156600000000001</v>
      </c>
      <c r="D1612" s="16">
        <v>-35.6205</v>
      </c>
      <c r="E1612">
        <f t="shared" si="50"/>
        <v>0</v>
      </c>
      <c r="F1612">
        <f t="shared" si="51"/>
        <v>0</v>
      </c>
    </row>
    <row r="1613" spans="1:6" x14ac:dyDescent="0.3">
      <c r="A1613" s="11">
        <v>3123007</v>
      </c>
      <c r="B1613" s="11" t="s">
        <v>3005</v>
      </c>
      <c r="C1613" s="16">
        <v>-21.113900000000001</v>
      </c>
      <c r="D1613" s="16">
        <v>-44.020699999999998</v>
      </c>
      <c r="E1613">
        <f t="shared" si="50"/>
        <v>0</v>
      </c>
      <c r="F1613">
        <f t="shared" si="51"/>
        <v>0</v>
      </c>
    </row>
    <row r="1614" spans="1:6" x14ac:dyDescent="0.3">
      <c r="A1614" s="11">
        <v>3123106</v>
      </c>
      <c r="B1614" s="11" t="s">
        <v>3004</v>
      </c>
      <c r="C1614" s="16">
        <v>-19.051600000000001</v>
      </c>
      <c r="D1614" s="16">
        <v>-42.925400000000003</v>
      </c>
      <c r="E1614">
        <f t="shared" si="50"/>
        <v>0</v>
      </c>
      <c r="F1614">
        <f t="shared" si="51"/>
        <v>0</v>
      </c>
    </row>
    <row r="1615" spans="1:6" x14ac:dyDescent="0.3">
      <c r="A1615" s="11">
        <v>3123205</v>
      </c>
      <c r="B1615" s="11" t="s">
        <v>3003</v>
      </c>
      <c r="C1615" s="16">
        <v>-19.462800000000001</v>
      </c>
      <c r="D1615" s="16">
        <v>-45.592700000000001</v>
      </c>
      <c r="E1615">
        <f t="shared" si="50"/>
        <v>0</v>
      </c>
      <c r="F1615">
        <f t="shared" si="51"/>
        <v>0</v>
      </c>
    </row>
    <row r="1616" spans="1:6" x14ac:dyDescent="0.3">
      <c r="A1616" s="11">
        <v>3202009</v>
      </c>
      <c r="B1616" s="11" t="s">
        <v>2403</v>
      </c>
      <c r="C1616" s="16">
        <v>-20.693100000000001</v>
      </c>
      <c r="D1616" s="16">
        <v>-41.840499999999999</v>
      </c>
      <c r="E1616">
        <f t="shared" si="50"/>
        <v>0</v>
      </c>
      <c r="F1616">
        <f t="shared" si="51"/>
        <v>0</v>
      </c>
    </row>
    <row r="1617" spans="1:6" x14ac:dyDescent="0.3">
      <c r="A1617" s="11">
        <v>3123304</v>
      </c>
      <c r="B1617" s="11" t="s">
        <v>3002</v>
      </c>
      <c r="C1617" s="16">
        <v>-20.9785</v>
      </c>
      <c r="D1617" s="16">
        <v>-43.183399999999999</v>
      </c>
      <c r="E1617">
        <f t="shared" si="50"/>
        <v>0</v>
      </c>
      <c r="F1617">
        <f t="shared" si="51"/>
        <v>0</v>
      </c>
    </row>
    <row r="1618" spans="1:6" x14ac:dyDescent="0.3">
      <c r="A1618" s="11">
        <v>3123403</v>
      </c>
      <c r="B1618" s="11" t="s">
        <v>3001</v>
      </c>
      <c r="C1618" s="16">
        <v>-20.286799999999999</v>
      </c>
      <c r="D1618" s="16">
        <v>-45.900700000000001</v>
      </c>
      <c r="E1618">
        <f t="shared" si="50"/>
        <v>0</v>
      </c>
      <c r="F1618">
        <f t="shared" si="51"/>
        <v>0</v>
      </c>
    </row>
    <row r="1619" spans="1:6" x14ac:dyDescent="0.3">
      <c r="A1619" s="11">
        <v>2605152</v>
      </c>
      <c r="B1619" s="11" t="s">
        <v>3933</v>
      </c>
      <c r="C1619" s="16">
        <v>-8.44116</v>
      </c>
      <c r="D1619" s="16">
        <v>-40.766199999999998</v>
      </c>
      <c r="E1619">
        <f t="shared" si="50"/>
        <v>0</v>
      </c>
      <c r="F1619">
        <f t="shared" si="51"/>
        <v>0</v>
      </c>
    </row>
    <row r="1620" spans="1:6" x14ac:dyDescent="0.3">
      <c r="A1620" s="11">
        <v>5003504</v>
      </c>
      <c r="B1620" s="11" t="s">
        <v>438</v>
      </c>
      <c r="C1620" s="16">
        <v>-22.040500000000002</v>
      </c>
      <c r="D1620" s="16">
        <v>-54.6158</v>
      </c>
      <c r="E1620">
        <f t="shared" si="50"/>
        <v>0</v>
      </c>
      <c r="F1620">
        <f t="shared" si="51"/>
        <v>0</v>
      </c>
    </row>
    <row r="1621" spans="1:6" x14ac:dyDescent="0.3">
      <c r="A1621" s="11">
        <v>4107256</v>
      </c>
      <c r="B1621" s="11" t="s">
        <v>438</v>
      </c>
      <c r="C1621" s="16">
        <v>-23.380700000000001</v>
      </c>
      <c r="D1621" s="16">
        <v>-53.291800000000002</v>
      </c>
      <c r="E1621">
        <f t="shared" si="50"/>
        <v>0</v>
      </c>
      <c r="F1621">
        <f t="shared" si="51"/>
        <v>0</v>
      </c>
    </row>
    <row r="1622" spans="1:6" x14ac:dyDescent="0.3">
      <c r="A1622" s="11">
        <v>3514304</v>
      </c>
      <c r="B1622" s="11" t="s">
        <v>2101</v>
      </c>
      <c r="C1622" s="16">
        <v>-22.104399999999998</v>
      </c>
      <c r="D1622" s="16">
        <v>-48.317799999999998</v>
      </c>
      <c r="E1622">
        <f t="shared" si="50"/>
        <v>0</v>
      </c>
      <c r="F1622">
        <f t="shared" si="51"/>
        <v>0</v>
      </c>
    </row>
    <row r="1623" spans="1:6" x14ac:dyDescent="0.3">
      <c r="A1623" s="11">
        <v>3123502</v>
      </c>
      <c r="B1623" s="11" t="s">
        <v>3000</v>
      </c>
      <c r="C1623" s="16">
        <v>-18.433800000000002</v>
      </c>
      <c r="D1623" s="16">
        <v>-47.599299999999999</v>
      </c>
      <c r="E1623">
        <f t="shared" si="50"/>
        <v>0</v>
      </c>
      <c r="F1623">
        <f t="shared" si="51"/>
        <v>0</v>
      </c>
    </row>
    <row r="1624" spans="1:6" x14ac:dyDescent="0.3">
      <c r="A1624" s="11">
        <v>5003702</v>
      </c>
      <c r="B1624" s="11" t="s">
        <v>437</v>
      </c>
      <c r="C1624" s="16">
        <v>-22.223099999999999</v>
      </c>
      <c r="D1624" s="16">
        <v>-54.811999999999998</v>
      </c>
      <c r="E1624">
        <f t="shared" si="50"/>
        <v>0</v>
      </c>
      <c r="F1624">
        <f t="shared" si="51"/>
        <v>0</v>
      </c>
    </row>
    <row r="1625" spans="1:6" x14ac:dyDescent="0.3">
      <c r="A1625" s="11">
        <v>4107306</v>
      </c>
      <c r="B1625" s="11" t="s">
        <v>1541</v>
      </c>
      <c r="C1625" s="16">
        <v>-23.558199999999999</v>
      </c>
      <c r="D1625" s="16">
        <v>-52.217799999999997</v>
      </c>
      <c r="E1625">
        <f t="shared" si="50"/>
        <v>0</v>
      </c>
      <c r="F1625">
        <f t="shared" si="51"/>
        <v>0</v>
      </c>
    </row>
    <row r="1626" spans="1:6" x14ac:dyDescent="0.3">
      <c r="A1626" s="11">
        <v>4306734</v>
      </c>
      <c r="B1626" s="11" t="s">
        <v>827</v>
      </c>
      <c r="C1626" s="16">
        <v>-27.510300000000001</v>
      </c>
      <c r="D1626" s="16">
        <v>-54.357700000000001</v>
      </c>
      <c r="E1626">
        <f t="shared" si="50"/>
        <v>0</v>
      </c>
      <c r="F1626">
        <f t="shared" si="51"/>
        <v>0</v>
      </c>
    </row>
    <row r="1627" spans="1:6" x14ac:dyDescent="0.3">
      <c r="A1627" s="11">
        <v>4205159</v>
      </c>
      <c r="B1627" s="11" t="s">
        <v>1174</v>
      </c>
      <c r="C1627" s="16">
        <v>-26.717400000000001</v>
      </c>
      <c r="D1627" s="16">
        <v>-49.479500000000002</v>
      </c>
      <c r="E1627">
        <f t="shared" si="50"/>
        <v>0</v>
      </c>
      <c r="F1627">
        <f t="shared" si="51"/>
        <v>0</v>
      </c>
    </row>
    <row r="1628" spans="1:6" x14ac:dyDescent="0.3">
      <c r="A1628" s="11">
        <v>4306759</v>
      </c>
      <c r="B1628" s="11" t="s">
        <v>826</v>
      </c>
      <c r="C1628" s="16">
        <v>-29.084</v>
      </c>
      <c r="D1628" s="16">
        <v>-51.997199999999999</v>
      </c>
      <c r="E1628">
        <f t="shared" si="50"/>
        <v>0</v>
      </c>
      <c r="F1628">
        <f t="shared" si="51"/>
        <v>0</v>
      </c>
    </row>
    <row r="1629" spans="1:6" x14ac:dyDescent="0.3">
      <c r="A1629" s="11">
        <v>2403202</v>
      </c>
      <c r="B1629" s="11" t="s">
        <v>4288</v>
      </c>
      <c r="C1629" s="16">
        <v>-6.0808200000000001</v>
      </c>
      <c r="D1629" s="16">
        <v>-38.379399999999997</v>
      </c>
      <c r="E1629">
        <f t="shared" si="50"/>
        <v>0</v>
      </c>
      <c r="F1629">
        <f t="shared" si="51"/>
        <v>0</v>
      </c>
    </row>
    <row r="1630" spans="1:6" x14ac:dyDescent="0.3">
      <c r="A1630" s="11">
        <v>4128633</v>
      </c>
      <c r="B1630" s="11" t="s">
        <v>1259</v>
      </c>
      <c r="C1630" s="16">
        <v>-24.566500000000001</v>
      </c>
      <c r="D1630" s="16">
        <v>-49.421900000000001</v>
      </c>
      <c r="E1630">
        <f t="shared" si="50"/>
        <v>0</v>
      </c>
      <c r="F1630">
        <f t="shared" si="51"/>
        <v>0</v>
      </c>
    </row>
    <row r="1631" spans="1:6" x14ac:dyDescent="0.3">
      <c r="A1631" s="11">
        <v>5207253</v>
      </c>
      <c r="B1631" s="11" t="s">
        <v>169</v>
      </c>
      <c r="C1631" s="16">
        <v>-16.718800000000002</v>
      </c>
      <c r="D1631" s="16">
        <v>-52.318899999999999</v>
      </c>
      <c r="E1631">
        <f t="shared" si="50"/>
        <v>0</v>
      </c>
      <c r="F1631">
        <f t="shared" si="51"/>
        <v>0</v>
      </c>
    </row>
    <row r="1632" spans="1:6" x14ac:dyDescent="0.3">
      <c r="A1632" s="11">
        <v>3514403</v>
      </c>
      <c r="B1632" s="11" t="s">
        <v>2100</v>
      </c>
      <c r="C1632" s="16">
        <v>-21.484300000000001</v>
      </c>
      <c r="D1632" s="16">
        <v>-51.534999999999997</v>
      </c>
      <c r="E1632">
        <f t="shared" si="50"/>
        <v>0</v>
      </c>
      <c r="F1632">
        <f t="shared" si="51"/>
        <v>0</v>
      </c>
    </row>
    <row r="1633" spans="1:6" x14ac:dyDescent="0.3">
      <c r="A1633" s="11">
        <v>3514502</v>
      </c>
      <c r="B1633" s="11" t="s">
        <v>2099</v>
      </c>
      <c r="C1633" s="16">
        <v>-22.4146</v>
      </c>
      <c r="D1633" s="16">
        <v>-49.4084</v>
      </c>
      <c r="E1633">
        <f t="shared" si="50"/>
        <v>0</v>
      </c>
      <c r="F1633">
        <f t="shared" si="51"/>
        <v>0</v>
      </c>
    </row>
    <row r="1634" spans="1:6" x14ac:dyDescent="0.3">
      <c r="A1634" s="11">
        <v>3301603</v>
      </c>
      <c r="B1634" s="11" t="s">
        <v>2325</v>
      </c>
      <c r="C1634" s="16">
        <v>-22.053599999999999</v>
      </c>
      <c r="D1634" s="16">
        <v>-42.523200000000003</v>
      </c>
      <c r="E1634">
        <f t="shared" si="50"/>
        <v>0</v>
      </c>
      <c r="F1634">
        <f t="shared" si="51"/>
        <v>0</v>
      </c>
    </row>
    <row r="1635" spans="1:6" x14ac:dyDescent="0.3">
      <c r="A1635" s="11">
        <v>2505808</v>
      </c>
      <c r="B1635" s="11" t="s">
        <v>4112</v>
      </c>
      <c r="C1635" s="16">
        <v>-6.68499</v>
      </c>
      <c r="D1635" s="16">
        <v>-35.417999999999999</v>
      </c>
      <c r="E1635">
        <f t="shared" si="50"/>
        <v>0</v>
      </c>
      <c r="F1635">
        <f t="shared" si="51"/>
        <v>0</v>
      </c>
    </row>
    <row r="1636" spans="1:6" x14ac:dyDescent="0.3">
      <c r="A1636" s="11">
        <v>1707306</v>
      </c>
      <c r="B1636" s="11" t="s">
        <v>4983</v>
      </c>
      <c r="C1636" s="16">
        <v>-11.3416</v>
      </c>
      <c r="D1636" s="16">
        <v>-49.271599999999999</v>
      </c>
      <c r="E1636">
        <f t="shared" si="50"/>
        <v>0</v>
      </c>
      <c r="F1636">
        <f t="shared" si="51"/>
        <v>0</v>
      </c>
    </row>
    <row r="1637" spans="1:6" x14ac:dyDescent="0.3">
      <c r="A1637" s="11">
        <v>3514601</v>
      </c>
      <c r="B1637" s="11" t="s">
        <v>2098</v>
      </c>
      <c r="C1637" s="16">
        <v>-21.232399999999998</v>
      </c>
      <c r="D1637" s="16">
        <v>-47.9756</v>
      </c>
      <c r="E1637">
        <f t="shared" si="50"/>
        <v>0</v>
      </c>
      <c r="F1637">
        <f t="shared" si="51"/>
        <v>0</v>
      </c>
    </row>
    <row r="1638" spans="1:6" x14ac:dyDescent="0.3">
      <c r="A1638" s="11">
        <v>2103901</v>
      </c>
      <c r="B1638" s="11" t="s">
        <v>4839</v>
      </c>
      <c r="C1638" s="16">
        <v>-4.1500199999999996</v>
      </c>
      <c r="D1638" s="16">
        <v>-42.947699999999998</v>
      </c>
      <c r="E1638">
        <f t="shared" si="50"/>
        <v>0</v>
      </c>
      <c r="F1638">
        <f t="shared" si="51"/>
        <v>0</v>
      </c>
    </row>
    <row r="1639" spans="1:6" x14ac:dyDescent="0.3">
      <c r="A1639" s="11">
        <v>3301702</v>
      </c>
      <c r="B1639" s="11" t="s">
        <v>2324</v>
      </c>
      <c r="C1639" s="16">
        <v>-22.785799999999998</v>
      </c>
      <c r="D1639" s="16">
        <v>-43.304900000000004</v>
      </c>
      <c r="E1639">
        <f t="shared" si="50"/>
        <v>0</v>
      </c>
      <c r="F1639">
        <f t="shared" si="51"/>
        <v>0</v>
      </c>
    </row>
    <row r="1640" spans="1:6" x14ac:dyDescent="0.3">
      <c r="A1640" s="11">
        <v>3123528</v>
      </c>
      <c r="B1640" s="11" t="s">
        <v>2999</v>
      </c>
      <c r="C1640" s="16">
        <v>-20.2058</v>
      </c>
      <c r="D1640" s="16">
        <v>-41.797699999999999</v>
      </c>
      <c r="E1640">
        <f t="shared" si="50"/>
        <v>0</v>
      </c>
      <c r="F1640">
        <f t="shared" si="51"/>
        <v>0</v>
      </c>
    </row>
    <row r="1641" spans="1:6" x14ac:dyDescent="0.3">
      <c r="A1641" s="11">
        <v>3514700</v>
      </c>
      <c r="B1641" s="11" t="s">
        <v>2097</v>
      </c>
      <c r="C1641" s="16">
        <v>-22.432600000000001</v>
      </c>
      <c r="D1641" s="16">
        <v>-50.203800000000001</v>
      </c>
      <c r="E1641">
        <f t="shared" si="50"/>
        <v>0</v>
      </c>
      <c r="F1641">
        <f t="shared" si="51"/>
        <v>0</v>
      </c>
    </row>
    <row r="1642" spans="1:6" x14ac:dyDescent="0.3">
      <c r="A1642" s="11">
        <v>3202108</v>
      </c>
      <c r="B1642" s="11" t="s">
        <v>2402</v>
      </c>
      <c r="C1642" s="16">
        <v>-18.370200000000001</v>
      </c>
      <c r="D1642" s="16">
        <v>-4.0835999999999997</v>
      </c>
      <c r="E1642">
        <f t="shared" si="50"/>
        <v>0</v>
      </c>
      <c r="F1642">
        <f t="shared" si="51"/>
        <v>0</v>
      </c>
    </row>
    <row r="1643" spans="1:6" x14ac:dyDescent="0.3">
      <c r="A1643" s="11">
        <v>5207352</v>
      </c>
      <c r="B1643" s="11" t="s">
        <v>168</v>
      </c>
      <c r="C1643" s="16">
        <v>-17.4239</v>
      </c>
      <c r="D1643" s="16">
        <v>-49.664400000000001</v>
      </c>
      <c r="E1643">
        <f t="shared" si="50"/>
        <v>0</v>
      </c>
      <c r="F1643">
        <f t="shared" si="51"/>
        <v>0</v>
      </c>
    </row>
    <row r="1644" spans="1:6" x14ac:dyDescent="0.3">
      <c r="A1644" s="11">
        <v>5207402</v>
      </c>
      <c r="B1644" s="11" t="s">
        <v>167</v>
      </c>
      <c r="C1644" s="16">
        <v>-17.340599999999998</v>
      </c>
      <c r="D1644" s="16">
        <v>-49.929499999999997</v>
      </c>
      <c r="E1644">
        <f t="shared" si="50"/>
        <v>0</v>
      </c>
      <c r="F1644">
        <f t="shared" si="51"/>
        <v>0</v>
      </c>
    </row>
    <row r="1645" spans="1:6" x14ac:dyDescent="0.3">
      <c r="A1645" s="11">
        <v>1301407</v>
      </c>
      <c r="B1645" s="11" t="s">
        <v>5226</v>
      </c>
      <c r="C1645" s="16">
        <v>-6.6567699999999999</v>
      </c>
      <c r="D1645" s="16">
        <v>-69.866200000000006</v>
      </c>
      <c r="E1645">
        <f t="shared" si="50"/>
        <v>0</v>
      </c>
      <c r="F1645">
        <f t="shared" si="51"/>
        <v>0</v>
      </c>
    </row>
    <row r="1646" spans="1:6" x14ac:dyDescent="0.3">
      <c r="A1646" s="11">
        <v>5003751</v>
      </c>
      <c r="B1646" s="11" t="s">
        <v>436</v>
      </c>
      <c r="C1646" s="16">
        <v>-23.786799999999999</v>
      </c>
      <c r="D1646" s="16">
        <v>-54.283799999999999</v>
      </c>
      <c r="E1646">
        <f t="shared" si="50"/>
        <v>0</v>
      </c>
      <c r="F1646">
        <f t="shared" si="51"/>
        <v>0</v>
      </c>
    </row>
    <row r="1647" spans="1:6" x14ac:dyDescent="0.3">
      <c r="A1647" s="11">
        <v>3514809</v>
      </c>
      <c r="B1647" s="11" t="s">
        <v>436</v>
      </c>
      <c r="C1647" s="16">
        <v>-24.528099999999998</v>
      </c>
      <c r="D1647" s="16">
        <v>-48.114100000000001</v>
      </c>
      <c r="E1647">
        <f t="shared" si="50"/>
        <v>0</v>
      </c>
      <c r="F1647">
        <f t="shared" si="51"/>
        <v>0</v>
      </c>
    </row>
    <row r="1648" spans="1:6" x14ac:dyDescent="0.3">
      <c r="A1648" s="11">
        <v>1502954</v>
      </c>
      <c r="B1648" s="11" t="s">
        <v>5451</v>
      </c>
      <c r="C1648" s="16">
        <v>-6.1038899999999998</v>
      </c>
      <c r="D1648" s="16">
        <v>-49.3553</v>
      </c>
      <c r="E1648">
        <f t="shared" si="50"/>
        <v>0</v>
      </c>
      <c r="F1648">
        <f t="shared" si="51"/>
        <v>0</v>
      </c>
    </row>
    <row r="1649" spans="1:6" x14ac:dyDescent="0.3">
      <c r="A1649" s="11">
        <v>4306767</v>
      </c>
      <c r="B1649" s="11" t="s">
        <v>825</v>
      </c>
      <c r="C1649" s="16">
        <v>-30.084700000000002</v>
      </c>
      <c r="D1649" s="16">
        <v>-51.618699999999997</v>
      </c>
      <c r="E1649">
        <f t="shared" si="50"/>
        <v>0</v>
      </c>
      <c r="F1649">
        <f t="shared" si="51"/>
        <v>0</v>
      </c>
    </row>
    <row r="1650" spans="1:6" x14ac:dyDescent="0.3">
      <c r="A1650" s="11">
        <v>2203503</v>
      </c>
      <c r="B1650" s="11" t="s">
        <v>4631</v>
      </c>
      <c r="C1650" s="16">
        <v>-6.1994699999999998</v>
      </c>
      <c r="D1650" s="16">
        <v>-42.1355</v>
      </c>
      <c r="E1650">
        <f t="shared" si="50"/>
        <v>0</v>
      </c>
      <c r="F1650">
        <f t="shared" si="51"/>
        <v>0</v>
      </c>
    </row>
    <row r="1651" spans="1:6" x14ac:dyDescent="0.3">
      <c r="A1651" s="11">
        <v>3514908</v>
      </c>
      <c r="B1651" s="11" t="s">
        <v>2096</v>
      </c>
      <c r="C1651" s="16">
        <v>-23.0428</v>
      </c>
      <c r="D1651" s="16">
        <v>-47.368200000000002</v>
      </c>
      <c r="E1651">
        <f t="shared" si="50"/>
        <v>0</v>
      </c>
      <c r="F1651">
        <f t="shared" si="51"/>
        <v>0</v>
      </c>
    </row>
    <row r="1652" spans="1:6" x14ac:dyDescent="0.3">
      <c r="A1652" s="11">
        <v>2203602</v>
      </c>
      <c r="B1652" s="11" t="s">
        <v>4630</v>
      </c>
      <c r="C1652" s="16">
        <v>-8.0962899999999998</v>
      </c>
      <c r="D1652" s="16">
        <v>-43.670499999999997</v>
      </c>
      <c r="E1652">
        <f t="shared" si="50"/>
        <v>0</v>
      </c>
      <c r="F1652">
        <f t="shared" si="51"/>
        <v>0</v>
      </c>
    </row>
    <row r="1653" spans="1:6" x14ac:dyDescent="0.3">
      <c r="A1653" s="11">
        <v>3514924</v>
      </c>
      <c r="B1653" s="11" t="s">
        <v>2095</v>
      </c>
      <c r="C1653" s="16">
        <v>-21.1678</v>
      </c>
      <c r="D1653" s="16">
        <v>-49.114600000000003</v>
      </c>
      <c r="E1653">
        <f t="shared" si="50"/>
        <v>0</v>
      </c>
      <c r="F1653">
        <f t="shared" si="51"/>
        <v>0</v>
      </c>
    </row>
    <row r="1654" spans="1:6" x14ac:dyDescent="0.3">
      <c r="A1654" s="11">
        <v>2910305</v>
      </c>
      <c r="B1654" s="11" t="s">
        <v>3534</v>
      </c>
      <c r="C1654" s="16">
        <v>-12.941700000000001</v>
      </c>
      <c r="D1654" s="16">
        <v>-39.519100000000002</v>
      </c>
      <c r="E1654">
        <f t="shared" si="50"/>
        <v>0</v>
      </c>
      <c r="F1654">
        <f t="shared" si="51"/>
        <v>0</v>
      </c>
    </row>
    <row r="1655" spans="1:6" x14ac:dyDescent="0.3">
      <c r="A1655" s="11">
        <v>3123601</v>
      </c>
      <c r="B1655" s="11" t="s">
        <v>2998</v>
      </c>
      <c r="C1655" s="16">
        <v>-21.608799999999999</v>
      </c>
      <c r="D1655" s="16">
        <v>-45.569099999999999</v>
      </c>
      <c r="E1655">
        <f t="shared" si="50"/>
        <v>0</v>
      </c>
      <c r="F1655">
        <f t="shared" si="51"/>
        <v>0</v>
      </c>
    </row>
    <row r="1656" spans="1:6" x14ac:dyDescent="0.3">
      <c r="A1656" s="11">
        <v>2505907</v>
      </c>
      <c r="B1656" s="11" t="s">
        <v>4111</v>
      </c>
      <c r="C1656" s="16">
        <v>-7.09964</v>
      </c>
      <c r="D1656" s="16">
        <v>-37.716299999999997</v>
      </c>
      <c r="E1656">
        <f t="shared" si="50"/>
        <v>0</v>
      </c>
      <c r="F1656">
        <f t="shared" si="51"/>
        <v>0</v>
      </c>
    </row>
    <row r="1657" spans="1:6" x14ac:dyDescent="0.3">
      <c r="A1657" s="11">
        <v>3514957</v>
      </c>
      <c r="B1657" s="11" t="s">
        <v>2094</v>
      </c>
      <c r="C1657" s="16">
        <v>-20.979600000000001</v>
      </c>
      <c r="D1657" s="16">
        <v>-48.832500000000003</v>
      </c>
      <c r="E1657">
        <f t="shared" si="50"/>
        <v>0</v>
      </c>
      <c r="F1657">
        <f t="shared" si="51"/>
        <v>0</v>
      </c>
    </row>
    <row r="1658" spans="1:6" x14ac:dyDescent="0.3">
      <c r="A1658" s="11">
        <v>3515004</v>
      </c>
      <c r="B1658" s="11" t="s">
        <v>5659</v>
      </c>
      <c r="C1658" s="16">
        <v>-23.643699999999999</v>
      </c>
      <c r="D1658" s="16">
        <v>-46.857900000000001</v>
      </c>
      <c r="E1658">
        <f t="shared" si="50"/>
        <v>0</v>
      </c>
      <c r="F1658">
        <f t="shared" si="51"/>
        <v>0</v>
      </c>
    </row>
    <row r="1659" spans="1:6" x14ac:dyDescent="0.3">
      <c r="A1659" s="11">
        <v>3515103</v>
      </c>
      <c r="B1659" s="11" t="s">
        <v>5520</v>
      </c>
      <c r="C1659" s="16">
        <v>-23.829699999999999</v>
      </c>
      <c r="D1659" s="16">
        <v>-46.813600000000001</v>
      </c>
      <c r="E1659">
        <f t="shared" si="50"/>
        <v>0</v>
      </c>
      <c r="F1659">
        <f t="shared" si="51"/>
        <v>0</v>
      </c>
    </row>
    <row r="1660" spans="1:6" x14ac:dyDescent="0.3">
      <c r="A1660" s="11">
        <v>3515129</v>
      </c>
      <c r="B1660" s="11" t="s">
        <v>2091</v>
      </c>
      <c r="C1660" s="16">
        <v>-21.831399999999999</v>
      </c>
      <c r="D1660" s="16">
        <v>-51.483199999999997</v>
      </c>
      <c r="E1660">
        <f t="shared" si="50"/>
        <v>0</v>
      </c>
      <c r="F1660">
        <f t="shared" si="51"/>
        <v>0</v>
      </c>
    </row>
    <row r="1661" spans="1:6" x14ac:dyDescent="0.3">
      <c r="A1661" s="11">
        <v>4306809</v>
      </c>
      <c r="B1661" s="11" t="s">
        <v>824</v>
      </c>
      <c r="C1661" s="16">
        <v>-29.235099999999999</v>
      </c>
      <c r="D1661" s="16">
        <v>-51.8703</v>
      </c>
      <c r="E1661">
        <f t="shared" si="50"/>
        <v>0</v>
      </c>
      <c r="F1661">
        <f t="shared" si="51"/>
        <v>0</v>
      </c>
    </row>
    <row r="1662" spans="1:6" x14ac:dyDescent="0.3">
      <c r="A1662" s="11">
        <v>2403301</v>
      </c>
      <c r="B1662" s="11" t="s">
        <v>4287</v>
      </c>
      <c r="C1662" s="16">
        <v>-6.1069100000000001</v>
      </c>
      <c r="D1662" s="16">
        <v>-38.3033</v>
      </c>
      <c r="E1662">
        <f t="shared" si="50"/>
        <v>0</v>
      </c>
      <c r="F1662">
        <f t="shared" si="51"/>
        <v>0</v>
      </c>
    </row>
    <row r="1663" spans="1:6" x14ac:dyDescent="0.3">
      <c r="A1663" s="11">
        <v>2910404</v>
      </c>
      <c r="B1663" s="11" t="s">
        <v>3533</v>
      </c>
      <c r="C1663" s="16">
        <v>-15.530200000000001</v>
      </c>
      <c r="D1663" s="16">
        <v>-40.912399999999998</v>
      </c>
      <c r="E1663">
        <f t="shared" si="50"/>
        <v>0</v>
      </c>
      <c r="F1663">
        <f t="shared" si="51"/>
        <v>0</v>
      </c>
    </row>
    <row r="1664" spans="1:6" x14ac:dyDescent="0.3">
      <c r="A1664" s="11">
        <v>4306908</v>
      </c>
      <c r="B1664" s="11" t="s">
        <v>823</v>
      </c>
      <c r="C1664" s="16">
        <v>-30.542999999999999</v>
      </c>
      <c r="D1664" s="16">
        <v>-52.520400000000002</v>
      </c>
      <c r="E1664">
        <f t="shared" si="50"/>
        <v>0</v>
      </c>
      <c r="F1664">
        <f t="shared" si="51"/>
        <v>0</v>
      </c>
    </row>
    <row r="1665" spans="1:6" x14ac:dyDescent="0.3">
      <c r="A1665" s="11">
        <v>4107405</v>
      </c>
      <c r="B1665" s="11" t="s">
        <v>1540</v>
      </c>
      <c r="C1665" s="16">
        <v>-25.944500000000001</v>
      </c>
      <c r="D1665" s="16">
        <v>-53.165900000000001</v>
      </c>
      <c r="E1665">
        <f t="shared" si="50"/>
        <v>0</v>
      </c>
      <c r="F1665">
        <f t="shared" si="51"/>
        <v>0</v>
      </c>
    </row>
    <row r="1666" spans="1:6" x14ac:dyDescent="0.3">
      <c r="A1666" s="11">
        <v>4107504</v>
      </c>
      <c r="B1666" s="11" t="s">
        <v>1539</v>
      </c>
      <c r="C1666" s="16">
        <v>-23.797000000000001</v>
      </c>
      <c r="D1666" s="16">
        <v>-52.265900000000002</v>
      </c>
      <c r="E1666">
        <f t="shared" si="50"/>
        <v>0</v>
      </c>
      <c r="F1666">
        <f t="shared" si="51"/>
        <v>0</v>
      </c>
    </row>
    <row r="1667" spans="1:6" x14ac:dyDescent="0.3">
      <c r="A1667" s="11">
        <v>3123700</v>
      </c>
      <c r="B1667" s="11" t="s">
        <v>2997</v>
      </c>
      <c r="C1667" s="16">
        <v>-19.206499999999998</v>
      </c>
      <c r="D1667" s="16">
        <v>-42.0503</v>
      </c>
      <c r="E1667">
        <f t="shared" ref="E1667:E1730" si="52">IF((C1667&lt;-80),"erro",0)</f>
        <v>0</v>
      </c>
      <c r="F1667">
        <f t="shared" ref="F1667:F1730" si="53">IF((D1667&lt;-80),"erro",0)</f>
        <v>0</v>
      </c>
    </row>
    <row r="1668" spans="1:6" x14ac:dyDescent="0.3">
      <c r="A1668" s="11">
        <v>3515152</v>
      </c>
      <c r="B1668" s="11" t="s">
        <v>2090</v>
      </c>
      <c r="C1668" s="16">
        <v>-22.483599999999999</v>
      </c>
      <c r="D1668" s="16">
        <v>-47.210999999999999</v>
      </c>
      <c r="E1668">
        <f t="shared" si="52"/>
        <v>0</v>
      </c>
      <c r="F1668">
        <f t="shared" si="53"/>
        <v>0</v>
      </c>
    </row>
    <row r="1669" spans="1:6" x14ac:dyDescent="0.3">
      <c r="A1669" s="11">
        <v>3123809</v>
      </c>
      <c r="B1669" s="11" t="s">
        <v>2996</v>
      </c>
      <c r="C1669" s="16">
        <v>-17.283100000000001</v>
      </c>
      <c r="D1669" s="16">
        <v>-43.947000000000003</v>
      </c>
      <c r="E1669">
        <f t="shared" si="52"/>
        <v>0</v>
      </c>
      <c r="F1669">
        <f t="shared" si="53"/>
        <v>0</v>
      </c>
    </row>
    <row r="1670" spans="1:6" x14ac:dyDescent="0.3">
      <c r="A1670" s="11">
        <v>3301801</v>
      </c>
      <c r="B1670" s="11" t="s">
        <v>2323</v>
      </c>
      <c r="C1670" s="16">
        <v>-22.549800000000001</v>
      </c>
      <c r="D1670" s="16">
        <v>-43.682699999999997</v>
      </c>
      <c r="E1670">
        <f t="shared" si="52"/>
        <v>0</v>
      </c>
      <c r="F1670">
        <f t="shared" si="53"/>
        <v>0</v>
      </c>
    </row>
    <row r="1671" spans="1:6" x14ac:dyDescent="0.3">
      <c r="A1671" s="11">
        <v>4306924</v>
      </c>
      <c r="B1671" s="11" t="s">
        <v>822</v>
      </c>
      <c r="C1671" s="16">
        <v>-27.706</v>
      </c>
      <c r="D1671" s="16">
        <v>-52.914499999999997</v>
      </c>
      <c r="E1671">
        <f t="shared" si="52"/>
        <v>0</v>
      </c>
      <c r="F1671">
        <f t="shared" si="53"/>
        <v>0</v>
      </c>
    </row>
    <row r="1672" spans="1:6" x14ac:dyDescent="0.3">
      <c r="A1672" s="11">
        <v>3123858</v>
      </c>
      <c r="B1672" s="11" t="s">
        <v>2995</v>
      </c>
      <c r="C1672" s="16">
        <v>-19.6218</v>
      </c>
      <c r="D1672" s="16">
        <v>-42.230600000000003</v>
      </c>
      <c r="E1672">
        <f t="shared" si="52"/>
        <v>0</v>
      </c>
      <c r="F1672">
        <f t="shared" si="53"/>
        <v>0</v>
      </c>
    </row>
    <row r="1673" spans="1:6" x14ac:dyDescent="0.3">
      <c r="A1673" s="11">
        <v>2910503</v>
      </c>
      <c r="B1673" s="11" t="s">
        <v>1173</v>
      </c>
      <c r="C1673" s="16">
        <v>-11.9392</v>
      </c>
      <c r="D1673" s="16">
        <v>-38.0871</v>
      </c>
      <c r="E1673">
        <f t="shared" si="52"/>
        <v>0</v>
      </c>
      <c r="F1673">
        <f t="shared" si="53"/>
        <v>0</v>
      </c>
    </row>
    <row r="1674" spans="1:6" x14ac:dyDescent="0.3">
      <c r="A1674" s="11">
        <v>4205175</v>
      </c>
      <c r="B1674" s="11" t="s">
        <v>1173</v>
      </c>
      <c r="C1674" s="16">
        <v>-26.7225</v>
      </c>
      <c r="D1674" s="16">
        <v>-52.558500000000002</v>
      </c>
      <c r="E1674">
        <f t="shared" si="52"/>
        <v>0</v>
      </c>
      <c r="F1674">
        <f t="shared" si="53"/>
        <v>0</v>
      </c>
    </row>
    <row r="1675" spans="1:6" x14ac:dyDescent="0.3">
      <c r="A1675" s="11">
        <v>3123908</v>
      </c>
      <c r="B1675" s="11" t="s">
        <v>2994</v>
      </c>
      <c r="C1675" s="16">
        <v>-20.6706</v>
      </c>
      <c r="D1675" s="16">
        <v>-44.065399999999997</v>
      </c>
      <c r="E1675">
        <f t="shared" si="52"/>
        <v>0</v>
      </c>
      <c r="F1675">
        <f t="shared" si="53"/>
        <v>0</v>
      </c>
    </row>
    <row r="1676" spans="1:6" x14ac:dyDescent="0.3">
      <c r="A1676" s="11">
        <v>4107538</v>
      </c>
      <c r="B1676" s="11" t="s">
        <v>1537</v>
      </c>
      <c r="C1676" s="16">
        <v>-24.7042</v>
      </c>
      <c r="D1676" s="16">
        <v>-54.238500000000002</v>
      </c>
      <c r="E1676">
        <f t="shared" si="52"/>
        <v>0</v>
      </c>
      <c r="F1676">
        <f t="shared" si="53"/>
        <v>0</v>
      </c>
    </row>
    <row r="1677" spans="1:6" x14ac:dyDescent="0.3">
      <c r="A1677" s="11">
        <v>4306957</v>
      </c>
      <c r="B1677" s="11" t="s">
        <v>820</v>
      </c>
      <c r="C1677" s="16">
        <v>-27.529800000000002</v>
      </c>
      <c r="D1677" s="16">
        <v>-52.734699999999997</v>
      </c>
      <c r="E1677">
        <f t="shared" si="52"/>
        <v>0</v>
      </c>
      <c r="F1677">
        <f t="shared" si="53"/>
        <v>0</v>
      </c>
    </row>
    <row r="1678" spans="1:6" x14ac:dyDescent="0.3">
      <c r="A1678" s="11">
        <v>4306932</v>
      </c>
      <c r="B1678" s="11" t="s">
        <v>5682</v>
      </c>
      <c r="C1678" s="16">
        <v>-28.368600000000001</v>
      </c>
      <c r="D1678" s="16">
        <v>-54.268599999999999</v>
      </c>
      <c r="E1678">
        <f t="shared" si="52"/>
        <v>0</v>
      </c>
      <c r="F1678">
        <f t="shared" si="53"/>
        <v>0</v>
      </c>
    </row>
    <row r="1679" spans="1:6" x14ac:dyDescent="0.3">
      <c r="A1679" s="11">
        <v>1301506</v>
      </c>
      <c r="B1679" s="11" t="s">
        <v>5225</v>
      </c>
      <c r="C1679" s="16">
        <v>-7.4378900000000003</v>
      </c>
      <c r="D1679" s="16">
        <v>-70.028099999999995</v>
      </c>
      <c r="E1679">
        <f t="shared" si="52"/>
        <v>0</v>
      </c>
      <c r="F1679">
        <f t="shared" si="53"/>
        <v>0</v>
      </c>
    </row>
    <row r="1680" spans="1:6" x14ac:dyDescent="0.3">
      <c r="A1680" s="11">
        <v>1200252</v>
      </c>
      <c r="B1680" s="11" t="s">
        <v>5263</v>
      </c>
      <c r="C1680" s="16">
        <v>-11.018800000000001</v>
      </c>
      <c r="D1680" s="16">
        <v>-68.734099999999998</v>
      </c>
      <c r="E1680">
        <f t="shared" si="52"/>
        <v>0</v>
      </c>
      <c r="F1680">
        <f t="shared" si="53"/>
        <v>0</v>
      </c>
    </row>
    <row r="1681" spans="1:6" x14ac:dyDescent="0.3">
      <c r="A1681" s="11">
        <v>2403400</v>
      </c>
      <c r="B1681" s="11" t="s">
        <v>4286</v>
      </c>
      <c r="C1681" s="16">
        <v>-6.9383499999999998</v>
      </c>
      <c r="D1681" s="16">
        <v>-36.716999999999999</v>
      </c>
      <c r="E1681">
        <f t="shared" si="52"/>
        <v>0</v>
      </c>
      <c r="F1681">
        <f t="shared" si="53"/>
        <v>0</v>
      </c>
    </row>
    <row r="1682" spans="1:6" x14ac:dyDescent="0.3">
      <c r="A1682" s="11">
        <v>4306973</v>
      </c>
      <c r="B1682" s="11" t="s">
        <v>819</v>
      </c>
      <c r="C1682" s="16">
        <v>-27.854399999999998</v>
      </c>
      <c r="D1682" s="16">
        <v>-52.3005</v>
      </c>
      <c r="E1682">
        <f t="shared" si="52"/>
        <v>0</v>
      </c>
      <c r="F1682">
        <f t="shared" si="53"/>
        <v>0</v>
      </c>
    </row>
    <row r="1683" spans="1:6" x14ac:dyDescent="0.3">
      <c r="A1683" s="11">
        <v>4307005</v>
      </c>
      <c r="B1683" s="11" t="s">
        <v>818</v>
      </c>
      <c r="C1683" s="16">
        <v>-27.636399999999998</v>
      </c>
      <c r="D1683" s="16">
        <v>-52.2697</v>
      </c>
      <c r="E1683">
        <f t="shared" si="52"/>
        <v>0</v>
      </c>
      <c r="F1683">
        <f t="shared" si="53"/>
        <v>0</v>
      </c>
    </row>
    <row r="1684" spans="1:6" x14ac:dyDescent="0.3">
      <c r="A1684" s="11">
        <v>2304277</v>
      </c>
      <c r="B1684" s="11" t="s">
        <v>4437</v>
      </c>
      <c r="C1684" s="16">
        <v>-6.0275100000000004</v>
      </c>
      <c r="D1684" s="16">
        <v>-38.3461</v>
      </c>
      <c r="E1684">
        <f t="shared" si="52"/>
        <v>0</v>
      </c>
      <c r="F1684">
        <f t="shared" si="53"/>
        <v>0</v>
      </c>
    </row>
    <row r="1685" spans="1:6" x14ac:dyDescent="0.3">
      <c r="A1685" s="11">
        <v>2900504</v>
      </c>
      <c r="B1685" s="11" t="s">
        <v>3645</v>
      </c>
      <c r="C1685" s="16">
        <v>-13.4215</v>
      </c>
      <c r="D1685" s="16">
        <v>-42.135199999999998</v>
      </c>
      <c r="E1685">
        <f t="shared" si="52"/>
        <v>0</v>
      </c>
      <c r="F1685">
        <f t="shared" si="53"/>
        <v>0</v>
      </c>
    </row>
    <row r="1686" spans="1:6" x14ac:dyDescent="0.3">
      <c r="A1686" s="11">
        <v>4205191</v>
      </c>
      <c r="B1686" s="11" t="s">
        <v>1172</v>
      </c>
      <c r="C1686" s="16">
        <v>-28.986899999999999</v>
      </c>
      <c r="D1686" s="16">
        <v>-49.643000000000001</v>
      </c>
      <c r="E1686">
        <f t="shared" si="52"/>
        <v>0</v>
      </c>
      <c r="F1686">
        <f t="shared" si="53"/>
        <v>0</v>
      </c>
    </row>
    <row r="1687" spans="1:6" x14ac:dyDescent="0.3">
      <c r="A1687" s="11">
        <v>4307054</v>
      </c>
      <c r="B1687" s="11" t="s">
        <v>817</v>
      </c>
      <c r="C1687" s="16">
        <v>-28.497699999999998</v>
      </c>
      <c r="D1687" s="16">
        <v>-52.583599999999997</v>
      </c>
      <c r="E1687">
        <f t="shared" si="52"/>
        <v>0</v>
      </c>
      <c r="F1687">
        <f t="shared" si="53"/>
        <v>0</v>
      </c>
    </row>
    <row r="1688" spans="1:6" x14ac:dyDescent="0.3">
      <c r="A1688" s="11">
        <v>4307203</v>
      </c>
      <c r="B1688" s="11" t="s">
        <v>815</v>
      </c>
      <c r="C1688" s="16">
        <v>-27.392600000000002</v>
      </c>
      <c r="D1688" s="16">
        <v>-52.573999999999998</v>
      </c>
      <c r="E1688">
        <f t="shared" si="52"/>
        <v>0</v>
      </c>
      <c r="F1688">
        <f t="shared" si="53"/>
        <v>0</v>
      </c>
    </row>
    <row r="1689" spans="1:6" x14ac:dyDescent="0.3">
      <c r="A1689" s="11">
        <v>4307302</v>
      </c>
      <c r="B1689" s="11" t="s">
        <v>814</v>
      </c>
      <c r="C1689" s="16">
        <v>-27.5443</v>
      </c>
      <c r="D1689" s="16">
        <v>-53.500500000000002</v>
      </c>
      <c r="E1689">
        <f t="shared" si="52"/>
        <v>0</v>
      </c>
      <c r="F1689">
        <f t="shared" si="53"/>
        <v>0</v>
      </c>
    </row>
    <row r="1690" spans="1:6" x14ac:dyDescent="0.3">
      <c r="A1690" s="11">
        <v>4205209</v>
      </c>
      <c r="B1690" s="11" t="s">
        <v>1171</v>
      </c>
      <c r="C1690" s="16">
        <v>-27.2743</v>
      </c>
      <c r="D1690" s="16">
        <v>-51.442999999999998</v>
      </c>
      <c r="E1690">
        <f t="shared" si="52"/>
        <v>0</v>
      </c>
      <c r="F1690">
        <f t="shared" si="53"/>
        <v>0</v>
      </c>
    </row>
    <row r="1691" spans="1:6" x14ac:dyDescent="0.3">
      <c r="A1691" s="11">
        <v>3124005</v>
      </c>
      <c r="B1691" s="11" t="s">
        <v>2993</v>
      </c>
      <c r="C1691" s="16">
        <v>-20.840299999999999</v>
      </c>
      <c r="D1691" s="16">
        <v>-42.654400000000003</v>
      </c>
      <c r="E1691">
        <f t="shared" si="52"/>
        <v>0</v>
      </c>
      <c r="F1691">
        <f t="shared" si="53"/>
        <v>0</v>
      </c>
    </row>
    <row r="1692" spans="1:6" x14ac:dyDescent="0.3">
      <c r="A1692" s="11">
        <v>2605202</v>
      </c>
      <c r="B1692" s="11" t="s">
        <v>3932</v>
      </c>
      <c r="C1692" s="16">
        <v>-8.3567199999999993</v>
      </c>
      <c r="D1692" s="16">
        <v>-35.2241</v>
      </c>
      <c r="E1692">
        <f t="shared" si="52"/>
        <v>0</v>
      </c>
      <c r="F1692">
        <f t="shared" si="53"/>
        <v>0</v>
      </c>
    </row>
    <row r="1693" spans="1:6" x14ac:dyDescent="0.3">
      <c r="A1693" s="11">
        <v>4307401</v>
      </c>
      <c r="B1693" s="11" t="s">
        <v>813</v>
      </c>
      <c r="C1693" s="16">
        <v>-28.0518</v>
      </c>
      <c r="D1693" s="16">
        <v>-51.193300000000001</v>
      </c>
      <c r="E1693">
        <f t="shared" si="52"/>
        <v>0</v>
      </c>
      <c r="F1693">
        <f t="shared" si="53"/>
        <v>0</v>
      </c>
    </row>
    <row r="1694" spans="1:6" x14ac:dyDescent="0.3">
      <c r="A1694" s="11">
        <v>3124104</v>
      </c>
      <c r="B1694" s="11" t="s">
        <v>2992</v>
      </c>
      <c r="C1694" s="16">
        <v>-19.763999999999999</v>
      </c>
      <c r="D1694" s="16">
        <v>-44.3065</v>
      </c>
      <c r="E1694">
        <f t="shared" si="52"/>
        <v>0</v>
      </c>
      <c r="F1694">
        <f t="shared" si="53"/>
        <v>0</v>
      </c>
    </row>
    <row r="1695" spans="1:6" x14ac:dyDescent="0.3">
      <c r="A1695" s="11">
        <v>3124203</v>
      </c>
      <c r="B1695" s="11" t="s">
        <v>2991</v>
      </c>
      <c r="C1695" s="16">
        <v>-20.6508</v>
      </c>
      <c r="D1695" s="16">
        <v>-41.911900000000003</v>
      </c>
      <c r="E1695">
        <f t="shared" si="52"/>
        <v>0</v>
      </c>
      <c r="F1695">
        <f t="shared" si="53"/>
        <v>0</v>
      </c>
    </row>
    <row r="1696" spans="1:6" x14ac:dyDescent="0.3">
      <c r="A1696" s="11">
        <v>2506004</v>
      </c>
      <c r="B1696" s="11" t="s">
        <v>4110</v>
      </c>
      <c r="C1696" s="16">
        <v>-7.02278</v>
      </c>
      <c r="D1696" s="16">
        <v>-35.859699999999997</v>
      </c>
      <c r="E1696">
        <f t="shared" si="52"/>
        <v>0</v>
      </c>
      <c r="F1696">
        <f t="shared" si="53"/>
        <v>0</v>
      </c>
    </row>
    <row r="1697" spans="1:6" x14ac:dyDescent="0.3">
      <c r="A1697" s="11">
        <v>4307450</v>
      </c>
      <c r="B1697" s="11" t="s">
        <v>812</v>
      </c>
      <c r="C1697" s="16">
        <v>-27.360299999999999</v>
      </c>
      <c r="D1697" s="16">
        <v>-53.989100000000001</v>
      </c>
      <c r="E1697">
        <f t="shared" si="52"/>
        <v>0</v>
      </c>
      <c r="F1697">
        <f t="shared" si="53"/>
        <v>0</v>
      </c>
    </row>
    <row r="1698" spans="1:6" x14ac:dyDescent="0.3">
      <c r="A1698" s="11">
        <v>4107520</v>
      </c>
      <c r="B1698" s="11" t="s">
        <v>1538</v>
      </c>
      <c r="C1698" s="16">
        <v>-23.723800000000001</v>
      </c>
      <c r="D1698" s="16">
        <v>-53.811</v>
      </c>
      <c r="E1698">
        <f t="shared" si="52"/>
        <v>0</v>
      </c>
      <c r="F1698">
        <f t="shared" si="53"/>
        <v>0</v>
      </c>
    </row>
    <row r="1699" spans="1:6" x14ac:dyDescent="0.3">
      <c r="A1699" s="11">
        <v>1707405</v>
      </c>
      <c r="B1699" s="11" t="s">
        <v>4629</v>
      </c>
      <c r="C1699" s="16">
        <v>-5.3659299999999996</v>
      </c>
      <c r="D1699" s="16">
        <v>-48.537799999999997</v>
      </c>
      <c r="E1699">
        <f t="shared" si="52"/>
        <v>0</v>
      </c>
      <c r="F1699">
        <f t="shared" si="53"/>
        <v>0</v>
      </c>
    </row>
    <row r="1700" spans="1:6" x14ac:dyDescent="0.3">
      <c r="A1700" s="11">
        <v>2203701</v>
      </c>
      <c r="B1700" s="11" t="s">
        <v>4629</v>
      </c>
      <c r="C1700" s="16">
        <v>-3.88863</v>
      </c>
      <c r="D1700" s="16">
        <v>-42.232399999999998</v>
      </c>
      <c r="E1700">
        <f t="shared" si="52"/>
        <v>0</v>
      </c>
      <c r="F1700">
        <f t="shared" si="53"/>
        <v>0</v>
      </c>
    </row>
    <row r="1701" spans="1:6" x14ac:dyDescent="0.3">
      <c r="A1701" s="11">
        <v>2104008</v>
      </c>
      <c r="B1701" s="11" t="s">
        <v>4838</v>
      </c>
      <c r="C1701" s="16">
        <v>-4.8793800000000003</v>
      </c>
      <c r="D1701" s="16">
        <v>-44.692599999999999</v>
      </c>
      <c r="E1701">
        <f t="shared" si="52"/>
        <v>0</v>
      </c>
      <c r="F1701">
        <f t="shared" si="53"/>
        <v>0</v>
      </c>
    </row>
    <row r="1702" spans="1:6" x14ac:dyDescent="0.3">
      <c r="A1702" s="11">
        <v>4107546</v>
      </c>
      <c r="B1702" s="11" t="s">
        <v>1536</v>
      </c>
      <c r="C1702" s="16">
        <v>-25.421600000000002</v>
      </c>
      <c r="D1702" s="16">
        <v>-52.834800000000001</v>
      </c>
      <c r="E1702">
        <f t="shared" si="52"/>
        <v>0</v>
      </c>
      <c r="F1702">
        <f t="shared" si="53"/>
        <v>0</v>
      </c>
    </row>
    <row r="1703" spans="1:6" x14ac:dyDescent="0.3">
      <c r="A1703" s="11">
        <v>1100098</v>
      </c>
      <c r="B1703" s="11" t="s">
        <v>5471</v>
      </c>
      <c r="C1703" s="16">
        <v>-11.5266</v>
      </c>
      <c r="D1703" s="16">
        <v>-61.025199999999998</v>
      </c>
      <c r="E1703">
        <f t="shared" si="52"/>
        <v>0</v>
      </c>
      <c r="F1703">
        <f t="shared" si="53"/>
        <v>0</v>
      </c>
    </row>
    <row r="1704" spans="1:6" x14ac:dyDescent="0.3">
      <c r="A1704" s="11">
        <v>3124302</v>
      </c>
      <c r="B1704" s="11" t="s">
        <v>2990</v>
      </c>
      <c r="C1704" s="16">
        <v>-14.924899999999999</v>
      </c>
      <c r="D1704" s="16">
        <v>-42.808999999999997</v>
      </c>
      <c r="E1704">
        <f t="shared" si="52"/>
        <v>0</v>
      </c>
      <c r="F1704">
        <f t="shared" si="53"/>
        <v>0</v>
      </c>
    </row>
    <row r="1705" spans="1:6" x14ac:dyDescent="0.3">
      <c r="A1705" s="11">
        <v>2403509</v>
      </c>
      <c r="B1705" s="11" t="s">
        <v>4285</v>
      </c>
      <c r="C1705" s="16">
        <v>-6.3356300000000001</v>
      </c>
      <c r="D1705" s="16">
        <v>-35.305199999999999</v>
      </c>
      <c r="E1705">
        <f t="shared" si="52"/>
        <v>0</v>
      </c>
      <c r="F1705">
        <f t="shared" si="53"/>
        <v>0</v>
      </c>
    </row>
    <row r="1706" spans="1:6" x14ac:dyDescent="0.3">
      <c r="A1706" s="11">
        <v>3124401</v>
      </c>
      <c r="B1706" s="11" t="s">
        <v>2989</v>
      </c>
      <c r="C1706" s="16">
        <v>-22.045400000000001</v>
      </c>
      <c r="D1706" s="16">
        <v>-45.954799999999999</v>
      </c>
      <c r="E1706">
        <f t="shared" si="52"/>
        <v>0</v>
      </c>
      <c r="F1706">
        <f t="shared" si="53"/>
        <v>0</v>
      </c>
    </row>
    <row r="1707" spans="1:6" x14ac:dyDescent="0.3">
      <c r="A1707" s="11">
        <v>3515186</v>
      </c>
      <c r="B1707" s="11" t="s">
        <v>2089</v>
      </c>
      <c r="C1707" s="16">
        <v>-22.190899999999999</v>
      </c>
      <c r="D1707" s="16">
        <v>-46.747700000000002</v>
      </c>
      <c r="E1707">
        <f t="shared" si="52"/>
        <v>0</v>
      </c>
      <c r="F1707">
        <f t="shared" si="53"/>
        <v>0</v>
      </c>
    </row>
    <row r="1708" spans="1:6" x14ac:dyDescent="0.3">
      <c r="A1708" s="11">
        <v>3515194</v>
      </c>
      <c r="B1708" s="11" t="s">
        <v>2088</v>
      </c>
      <c r="C1708" s="16">
        <v>-22.692499999999999</v>
      </c>
      <c r="D1708" s="16">
        <v>-49.434100000000001</v>
      </c>
      <c r="E1708">
        <f t="shared" si="52"/>
        <v>0</v>
      </c>
      <c r="F1708">
        <f t="shared" si="53"/>
        <v>0</v>
      </c>
    </row>
    <row r="1709" spans="1:6" x14ac:dyDescent="0.3">
      <c r="A1709" s="11">
        <v>2910602</v>
      </c>
      <c r="B1709" s="11" t="s">
        <v>3532</v>
      </c>
      <c r="C1709" s="16">
        <v>-11.7942</v>
      </c>
      <c r="D1709" s="16">
        <v>-37.943199999999997</v>
      </c>
      <c r="E1709">
        <f t="shared" si="52"/>
        <v>0</v>
      </c>
      <c r="F1709">
        <f t="shared" si="53"/>
        <v>0</v>
      </c>
    </row>
    <row r="1710" spans="1:6" x14ac:dyDescent="0.3">
      <c r="A1710" s="11">
        <v>4307500</v>
      </c>
      <c r="B1710" s="11" t="s">
        <v>811</v>
      </c>
      <c r="C1710" s="16">
        <v>-28.7286</v>
      </c>
      <c r="D1710" s="16">
        <v>-52.8461</v>
      </c>
      <c r="E1710">
        <f t="shared" si="52"/>
        <v>0</v>
      </c>
      <c r="F1710">
        <f t="shared" si="53"/>
        <v>0</v>
      </c>
    </row>
    <row r="1711" spans="1:6" x14ac:dyDescent="0.3">
      <c r="A1711" s="11">
        <v>4307559</v>
      </c>
      <c r="B1711" s="11" t="s">
        <v>810</v>
      </c>
      <c r="C1711" s="16">
        <v>-27.913499999999999</v>
      </c>
      <c r="D1711" s="16">
        <v>-52.263500000000001</v>
      </c>
      <c r="E1711">
        <f t="shared" si="52"/>
        <v>0</v>
      </c>
      <c r="F1711">
        <f t="shared" si="53"/>
        <v>0</v>
      </c>
    </row>
    <row r="1712" spans="1:6" x14ac:dyDescent="0.3">
      <c r="A1712" s="11">
        <v>2802106</v>
      </c>
      <c r="B1712" s="11" t="s">
        <v>3704</v>
      </c>
      <c r="C1712" s="16">
        <v>-11.2659</v>
      </c>
      <c r="D1712" s="16">
        <v>-37.448399999999999</v>
      </c>
      <c r="E1712">
        <f t="shared" si="52"/>
        <v>0</v>
      </c>
      <c r="F1712">
        <f t="shared" si="53"/>
        <v>0</v>
      </c>
    </row>
    <row r="1713" spans="1:6" x14ac:dyDescent="0.3">
      <c r="A1713" s="11">
        <v>4307609</v>
      </c>
      <c r="B1713" s="11" t="s">
        <v>809</v>
      </c>
      <c r="C1713" s="16">
        <v>-29.653500000000001</v>
      </c>
      <c r="D1713" s="16">
        <v>-51.1843</v>
      </c>
      <c r="E1713">
        <f t="shared" si="52"/>
        <v>0</v>
      </c>
      <c r="F1713">
        <f t="shared" si="53"/>
        <v>0</v>
      </c>
    </row>
    <row r="1714" spans="1:6" x14ac:dyDescent="0.3">
      <c r="A1714" s="11">
        <v>4307708</v>
      </c>
      <c r="B1714" s="11" t="s">
        <v>808</v>
      </c>
      <c r="C1714" s="16">
        <v>-29.852</v>
      </c>
      <c r="D1714" s="16">
        <v>-51.184100000000001</v>
      </c>
      <c r="E1714">
        <f t="shared" si="52"/>
        <v>0</v>
      </c>
      <c r="F1714">
        <f t="shared" si="53"/>
        <v>0</v>
      </c>
    </row>
    <row r="1715" spans="1:6" x14ac:dyDescent="0.3">
      <c r="A1715" s="11">
        <v>3124500</v>
      </c>
      <c r="B1715" s="11" t="s">
        <v>2988</v>
      </c>
      <c r="C1715" s="16">
        <v>-22.457699999999999</v>
      </c>
      <c r="D1715" s="16">
        <v>-46.019100000000002</v>
      </c>
      <c r="E1715">
        <f t="shared" si="52"/>
        <v>0</v>
      </c>
      <c r="F1715">
        <f t="shared" si="53"/>
        <v>0</v>
      </c>
    </row>
    <row r="1716" spans="1:6" x14ac:dyDescent="0.3">
      <c r="A1716" s="11">
        <v>3557303</v>
      </c>
      <c r="B1716" s="11" t="s">
        <v>1636</v>
      </c>
      <c r="C1716" s="16">
        <v>-22.2713</v>
      </c>
      <c r="D1716" s="16">
        <v>-46.948099999999997</v>
      </c>
      <c r="E1716">
        <f t="shared" si="52"/>
        <v>0</v>
      </c>
      <c r="F1716">
        <f t="shared" si="53"/>
        <v>0</v>
      </c>
    </row>
    <row r="1717" spans="1:6" x14ac:dyDescent="0.3">
      <c r="A1717" s="11">
        <v>2104057</v>
      </c>
      <c r="B1717" s="11" t="s">
        <v>4837</v>
      </c>
      <c r="C1717" s="16">
        <v>-6.5607699999999998</v>
      </c>
      <c r="D1717" s="16">
        <v>-47.443100000000001</v>
      </c>
      <c r="E1717">
        <f t="shared" si="52"/>
        <v>0</v>
      </c>
      <c r="F1717">
        <f t="shared" si="53"/>
        <v>0</v>
      </c>
    </row>
    <row r="1718" spans="1:6" x14ac:dyDescent="0.3">
      <c r="A1718" s="11">
        <v>4307807</v>
      </c>
      <c r="B1718" s="11" t="s">
        <v>807</v>
      </c>
      <c r="C1718" s="16">
        <v>-29.5002</v>
      </c>
      <c r="D1718" s="16">
        <v>-51.9495</v>
      </c>
      <c r="E1718">
        <f t="shared" si="52"/>
        <v>0</v>
      </c>
      <c r="F1718">
        <f t="shared" si="53"/>
        <v>0</v>
      </c>
    </row>
    <row r="1719" spans="1:6" x14ac:dyDescent="0.3">
      <c r="A1719" s="11">
        <v>3515202</v>
      </c>
      <c r="B1719" s="11" t="s">
        <v>5660</v>
      </c>
      <c r="C1719" s="16">
        <v>-20.287500000000001</v>
      </c>
      <c r="D1719" s="16">
        <v>-50.404899999999998</v>
      </c>
      <c r="E1719">
        <f t="shared" si="52"/>
        <v>0</v>
      </c>
      <c r="F1719">
        <f t="shared" si="53"/>
        <v>0</v>
      </c>
    </row>
    <row r="1720" spans="1:6" x14ac:dyDescent="0.3">
      <c r="A1720" s="11">
        <v>3124609</v>
      </c>
      <c r="B1720" s="11" t="s">
        <v>2987</v>
      </c>
      <c r="C1720" s="16">
        <v>-21.741199999999999</v>
      </c>
      <c r="D1720" s="16">
        <v>-42.4574</v>
      </c>
      <c r="E1720">
        <f t="shared" si="52"/>
        <v>0</v>
      </c>
      <c r="F1720">
        <f t="shared" si="53"/>
        <v>0</v>
      </c>
    </row>
    <row r="1721" spans="1:6" x14ac:dyDescent="0.3">
      <c r="A1721" s="11">
        <v>2702553</v>
      </c>
      <c r="B1721" s="11" t="s">
        <v>3792</v>
      </c>
      <c r="C1721" s="16">
        <v>-9.3908900000000006</v>
      </c>
      <c r="D1721" s="16">
        <v>-36.764400000000002</v>
      </c>
      <c r="E1721">
        <f t="shared" si="52"/>
        <v>0</v>
      </c>
      <c r="F1721">
        <f t="shared" si="53"/>
        <v>0</v>
      </c>
    </row>
    <row r="1722" spans="1:6" x14ac:dyDescent="0.3">
      <c r="A1722" s="11">
        <v>3124708</v>
      </c>
      <c r="B1722" s="11" t="s">
        <v>2986</v>
      </c>
      <c r="C1722" s="16">
        <v>-19.5169</v>
      </c>
      <c r="D1722" s="16">
        <v>-45.785899999999998</v>
      </c>
      <c r="E1722">
        <f t="shared" si="52"/>
        <v>0</v>
      </c>
      <c r="F1722">
        <f t="shared" si="53"/>
        <v>0</v>
      </c>
    </row>
    <row r="1723" spans="1:6" x14ac:dyDescent="0.3">
      <c r="A1723" s="11">
        <v>5207501</v>
      </c>
      <c r="B1723" s="11" t="s">
        <v>166</v>
      </c>
      <c r="C1723" s="16">
        <v>-13.8665</v>
      </c>
      <c r="D1723" s="16">
        <v>-49.071599999999997</v>
      </c>
      <c r="E1723">
        <f t="shared" si="52"/>
        <v>0</v>
      </c>
      <c r="F1723">
        <f t="shared" si="53"/>
        <v>0</v>
      </c>
    </row>
    <row r="1724" spans="1:6" x14ac:dyDescent="0.3">
      <c r="A1724" s="11">
        <v>3515301</v>
      </c>
      <c r="B1724" s="11" t="s">
        <v>166</v>
      </c>
      <c r="C1724" s="16">
        <v>-22.485900000000001</v>
      </c>
      <c r="D1724" s="16">
        <v>-51.663200000000003</v>
      </c>
      <c r="E1724">
        <f t="shared" si="52"/>
        <v>0</v>
      </c>
      <c r="F1724">
        <f t="shared" si="53"/>
        <v>0</v>
      </c>
    </row>
    <row r="1725" spans="1:6" x14ac:dyDescent="0.3">
      <c r="A1725" s="11">
        <v>3124807</v>
      </c>
      <c r="B1725" s="11" t="s">
        <v>2985</v>
      </c>
      <c r="C1725" s="16">
        <v>-18.739899999999999</v>
      </c>
      <c r="D1725" s="16">
        <v>-47.695599999999999</v>
      </c>
      <c r="E1725">
        <f t="shared" si="52"/>
        <v>0</v>
      </c>
      <c r="F1725">
        <f t="shared" si="53"/>
        <v>0</v>
      </c>
    </row>
    <row r="1726" spans="1:6" x14ac:dyDescent="0.3">
      <c r="A1726" s="11">
        <v>4307815</v>
      </c>
      <c r="B1726" s="11" t="s">
        <v>806</v>
      </c>
      <c r="C1726" s="16">
        <v>-29.171299999999999</v>
      </c>
      <c r="D1726" s="16">
        <v>-53.163899999999998</v>
      </c>
      <c r="E1726">
        <f t="shared" si="52"/>
        <v>0</v>
      </c>
      <c r="F1726">
        <f t="shared" si="53"/>
        <v>0</v>
      </c>
    </row>
    <row r="1727" spans="1:6" x14ac:dyDescent="0.3">
      <c r="A1727" s="11">
        <v>2910701</v>
      </c>
      <c r="B1727" s="11" t="s">
        <v>3531</v>
      </c>
      <c r="C1727" s="16">
        <v>-10.5078</v>
      </c>
      <c r="D1727" s="16">
        <v>-39.015300000000003</v>
      </c>
      <c r="E1727">
        <f t="shared" si="52"/>
        <v>0</v>
      </c>
      <c r="F1727">
        <f t="shared" si="53"/>
        <v>0</v>
      </c>
    </row>
    <row r="1728" spans="1:6" x14ac:dyDescent="0.3">
      <c r="A1728" s="11">
        <v>3515350</v>
      </c>
      <c r="B1728" s="11" t="s">
        <v>2086</v>
      </c>
      <c r="C1728" s="16">
        <v>-22.554500000000001</v>
      </c>
      <c r="D1728" s="16">
        <v>-52.592799999999997</v>
      </c>
      <c r="E1728">
        <f t="shared" si="52"/>
        <v>0</v>
      </c>
      <c r="F1728">
        <f t="shared" si="53"/>
        <v>0</v>
      </c>
    </row>
    <row r="1729" spans="1:6" x14ac:dyDescent="0.3">
      <c r="A1729" s="11">
        <v>4307831</v>
      </c>
      <c r="B1729" s="11" t="s">
        <v>805</v>
      </c>
      <c r="C1729" s="16">
        <v>-28.531500000000001</v>
      </c>
      <c r="D1729" s="16">
        <v>-54.150599999999997</v>
      </c>
      <c r="E1729">
        <f t="shared" si="52"/>
        <v>0</v>
      </c>
      <c r="F1729">
        <f t="shared" si="53"/>
        <v>0</v>
      </c>
    </row>
    <row r="1730" spans="1:6" x14ac:dyDescent="0.3">
      <c r="A1730" s="11">
        <v>3124906</v>
      </c>
      <c r="B1730" s="11" t="s">
        <v>2984</v>
      </c>
      <c r="C1730" s="16">
        <v>-21.100200000000001</v>
      </c>
      <c r="D1730" s="16">
        <v>-42.187800000000003</v>
      </c>
      <c r="E1730">
        <f t="shared" si="52"/>
        <v>0</v>
      </c>
      <c r="F1730">
        <f t="shared" si="53"/>
        <v>0</v>
      </c>
    </row>
    <row r="1731" spans="1:6" x14ac:dyDescent="0.3">
      <c r="A1731" s="11">
        <v>2910727</v>
      </c>
      <c r="B1731" s="11" t="s">
        <v>3530</v>
      </c>
      <c r="C1731" s="16">
        <v>-16.371500000000001</v>
      </c>
      <c r="D1731" s="16">
        <v>-39.582099999999997</v>
      </c>
      <c r="E1731">
        <f t="shared" ref="E1731:E1794" si="54">IF((C1731&lt;-80),"erro",0)</f>
        <v>0</v>
      </c>
      <c r="F1731">
        <f t="shared" ref="F1731:F1794" si="55">IF((D1731&lt;-80),"erro",0)</f>
        <v>0</v>
      </c>
    </row>
    <row r="1732" spans="1:6" x14ac:dyDescent="0.3">
      <c r="A1732" s="11">
        <v>2304285</v>
      </c>
      <c r="B1732" s="11" t="s">
        <v>4436</v>
      </c>
      <c r="C1732" s="16">
        <v>-3.8925000000000001</v>
      </c>
      <c r="D1732" s="16">
        <v>-38.4559</v>
      </c>
      <c r="E1732">
        <f t="shared" si="54"/>
        <v>0</v>
      </c>
      <c r="F1732">
        <f t="shared" si="55"/>
        <v>0</v>
      </c>
    </row>
    <row r="1733" spans="1:6" x14ac:dyDescent="0.3">
      <c r="A1733" s="11">
        <v>3125002</v>
      </c>
      <c r="B1733" s="11" t="s">
        <v>2983</v>
      </c>
      <c r="C1733" s="16">
        <v>-21.549800000000001</v>
      </c>
      <c r="D1733" s="16">
        <v>-43.506799999999998</v>
      </c>
      <c r="E1733">
        <f t="shared" si="54"/>
        <v>0</v>
      </c>
      <c r="F1733">
        <f t="shared" si="55"/>
        <v>0</v>
      </c>
    </row>
    <row r="1734" spans="1:6" x14ac:dyDescent="0.3">
      <c r="A1734" s="11">
        <v>3125101</v>
      </c>
      <c r="B1734" s="11" t="s">
        <v>2982</v>
      </c>
      <c r="C1734" s="16">
        <v>-22.853999999999999</v>
      </c>
      <c r="D1734" s="16">
        <v>-46.317799999999998</v>
      </c>
      <c r="E1734">
        <f t="shared" si="54"/>
        <v>0</v>
      </c>
      <c r="F1734">
        <f t="shared" si="55"/>
        <v>0</v>
      </c>
    </row>
    <row r="1735" spans="1:6" x14ac:dyDescent="0.3">
      <c r="A1735" s="11">
        <v>2403608</v>
      </c>
      <c r="B1735" s="11" t="s">
        <v>4284</v>
      </c>
      <c r="C1735" s="16">
        <v>-5.7014300000000002</v>
      </c>
      <c r="D1735" s="16">
        <v>-35.3048</v>
      </c>
      <c r="E1735">
        <f t="shared" si="54"/>
        <v>0</v>
      </c>
      <c r="F1735">
        <f t="shared" si="55"/>
        <v>0</v>
      </c>
    </row>
    <row r="1736" spans="1:6" x14ac:dyDescent="0.3">
      <c r="A1736" s="11">
        <v>2605301</v>
      </c>
      <c r="B1736" s="11" t="s">
        <v>3931</v>
      </c>
      <c r="C1736" s="16">
        <v>-7.5036399999999999</v>
      </c>
      <c r="D1736" s="16">
        <v>-39.723799999999997</v>
      </c>
      <c r="E1736">
        <f t="shared" si="54"/>
        <v>0</v>
      </c>
      <c r="F1736">
        <f t="shared" si="55"/>
        <v>0</v>
      </c>
    </row>
    <row r="1737" spans="1:6" x14ac:dyDescent="0.3">
      <c r="A1737" s="11">
        <v>2506103</v>
      </c>
      <c r="B1737" s="11" t="s">
        <v>4109</v>
      </c>
      <c r="C1737" s="16">
        <v>-7.3445400000000003</v>
      </c>
      <c r="D1737" s="16">
        <v>-35.793100000000003</v>
      </c>
      <c r="E1737">
        <f t="shared" si="54"/>
        <v>0</v>
      </c>
      <c r="F1737">
        <f t="shared" si="55"/>
        <v>0</v>
      </c>
    </row>
    <row r="1738" spans="1:6" x14ac:dyDescent="0.3">
      <c r="A1738" s="11">
        <v>4307864</v>
      </c>
      <c r="B1738" s="11" t="s">
        <v>804</v>
      </c>
      <c r="C1738" s="16">
        <v>-28.8794</v>
      </c>
      <c r="D1738" s="16">
        <v>-51.7014</v>
      </c>
      <c r="E1738">
        <f t="shared" si="54"/>
        <v>0</v>
      </c>
      <c r="F1738">
        <f t="shared" si="55"/>
        <v>0</v>
      </c>
    </row>
    <row r="1739" spans="1:6" x14ac:dyDescent="0.3">
      <c r="A1739" s="11">
        <v>5207535</v>
      </c>
      <c r="B1739" s="11" t="s">
        <v>165</v>
      </c>
      <c r="C1739" s="16">
        <v>-15.4473</v>
      </c>
      <c r="D1739" s="16">
        <v>-50.362200000000001</v>
      </c>
      <c r="E1739">
        <f t="shared" si="54"/>
        <v>0</v>
      </c>
      <c r="F1739">
        <f t="shared" si="55"/>
        <v>0</v>
      </c>
    </row>
    <row r="1740" spans="1:6" x14ac:dyDescent="0.3">
      <c r="A1740" s="11">
        <v>3125200</v>
      </c>
      <c r="B1740" s="11" t="s">
        <v>2981</v>
      </c>
      <c r="C1740" s="16">
        <v>-21.408899999999999</v>
      </c>
      <c r="D1740" s="16">
        <v>-45.828600000000002</v>
      </c>
      <c r="E1740">
        <f t="shared" si="54"/>
        <v>0</v>
      </c>
      <c r="F1740">
        <f t="shared" si="55"/>
        <v>0</v>
      </c>
    </row>
    <row r="1741" spans="1:6" x14ac:dyDescent="0.3">
      <c r="A1741" s="11">
        <v>3125309</v>
      </c>
      <c r="B1741" s="11" t="s">
        <v>2980</v>
      </c>
      <c r="C1741" s="16">
        <v>-20.809699999999999</v>
      </c>
      <c r="D1741" s="16">
        <v>-42.021299999999997</v>
      </c>
      <c r="E1741">
        <f t="shared" si="54"/>
        <v>0</v>
      </c>
      <c r="F1741">
        <f t="shared" si="55"/>
        <v>0</v>
      </c>
    </row>
    <row r="1742" spans="1:6" x14ac:dyDescent="0.3">
      <c r="A1742" s="11">
        <v>2304301</v>
      </c>
      <c r="B1742" s="11" t="s">
        <v>4435</v>
      </c>
      <c r="C1742" s="16">
        <v>-6.9214599999999997</v>
      </c>
      <c r="D1742" s="16">
        <v>-39.565100000000001</v>
      </c>
      <c r="E1742">
        <f t="shared" si="54"/>
        <v>0</v>
      </c>
      <c r="F1742">
        <f t="shared" si="55"/>
        <v>0</v>
      </c>
    </row>
    <row r="1743" spans="1:6" x14ac:dyDescent="0.3">
      <c r="A1743" s="11">
        <v>1503002</v>
      </c>
      <c r="B1743" s="11" t="s">
        <v>5133</v>
      </c>
      <c r="C1743" s="16">
        <v>-2.16805</v>
      </c>
      <c r="D1743" s="16">
        <v>-56.740499999999997</v>
      </c>
      <c r="E1743">
        <f t="shared" si="54"/>
        <v>0</v>
      </c>
      <c r="F1743">
        <f t="shared" si="55"/>
        <v>0</v>
      </c>
    </row>
    <row r="1744" spans="1:6" x14ac:dyDescent="0.3">
      <c r="A1744" s="11">
        <v>4107553</v>
      </c>
      <c r="B1744" s="11" t="s">
        <v>1535</v>
      </c>
      <c r="C1744" s="16">
        <v>-24.095800000000001</v>
      </c>
      <c r="D1744" s="16">
        <v>-52.621699999999997</v>
      </c>
      <c r="E1744">
        <f t="shared" si="54"/>
        <v>0</v>
      </c>
      <c r="F1744">
        <f t="shared" si="55"/>
        <v>0</v>
      </c>
    </row>
    <row r="1745" spans="1:6" x14ac:dyDescent="0.3">
      <c r="A1745" s="11">
        <v>4307906</v>
      </c>
      <c r="B1745" s="11" t="s">
        <v>803</v>
      </c>
      <c r="C1745" s="16">
        <v>-29.2227</v>
      </c>
      <c r="D1745" s="16">
        <v>-51.341900000000003</v>
      </c>
      <c r="E1745">
        <f t="shared" si="54"/>
        <v>0</v>
      </c>
      <c r="F1745">
        <f t="shared" si="55"/>
        <v>0</v>
      </c>
    </row>
    <row r="1746" spans="1:6" x14ac:dyDescent="0.3">
      <c r="A1746" s="11">
        <v>3515400</v>
      </c>
      <c r="B1746" s="11" t="s">
        <v>2085</v>
      </c>
      <c r="C1746" s="16">
        <v>-23.3916</v>
      </c>
      <c r="D1746" s="16">
        <v>-49.5124</v>
      </c>
      <c r="E1746">
        <f t="shared" si="54"/>
        <v>0</v>
      </c>
      <c r="F1746">
        <f t="shared" si="55"/>
        <v>0</v>
      </c>
    </row>
    <row r="1747" spans="1:6" x14ac:dyDescent="0.3">
      <c r="A1747" s="11">
        <v>2203750</v>
      </c>
      <c r="B1747" s="11" t="s">
        <v>4628</v>
      </c>
      <c r="C1747" s="16">
        <v>-9.4834200000000006</v>
      </c>
      <c r="D1747" s="16">
        <v>-42.791200000000003</v>
      </c>
      <c r="E1747">
        <f t="shared" si="54"/>
        <v>0</v>
      </c>
      <c r="F1747">
        <f t="shared" si="55"/>
        <v>0</v>
      </c>
    </row>
    <row r="1748" spans="1:6" x14ac:dyDescent="0.3">
      <c r="A1748" s="11">
        <v>1707553</v>
      </c>
      <c r="B1748" s="11" t="s">
        <v>3529</v>
      </c>
      <c r="C1748" s="16">
        <v>-10.760300000000001</v>
      </c>
      <c r="D1748" s="16">
        <v>-48.907600000000002</v>
      </c>
      <c r="E1748">
        <f t="shared" si="54"/>
        <v>0</v>
      </c>
      <c r="F1748">
        <f t="shared" si="55"/>
        <v>0</v>
      </c>
    </row>
    <row r="1749" spans="1:6" x14ac:dyDescent="0.3">
      <c r="A1749" s="11">
        <v>2910750</v>
      </c>
      <c r="B1749" s="11" t="s">
        <v>3529</v>
      </c>
      <c r="C1749" s="16">
        <v>-10.616</v>
      </c>
      <c r="D1749" s="16">
        <v>-38.2239</v>
      </c>
      <c r="E1749">
        <f t="shared" si="54"/>
        <v>0</v>
      </c>
      <c r="F1749">
        <f t="shared" si="55"/>
        <v>0</v>
      </c>
    </row>
    <row r="1750" spans="1:6" x14ac:dyDescent="0.3">
      <c r="A1750" s="11">
        <v>5003801</v>
      </c>
      <c r="B1750" s="11" t="s">
        <v>435</v>
      </c>
      <c r="C1750" s="16">
        <v>-22.378900000000002</v>
      </c>
      <c r="D1750" s="16">
        <v>-54.513100000000001</v>
      </c>
      <c r="E1750">
        <f t="shared" si="54"/>
        <v>0</v>
      </c>
      <c r="F1750">
        <f t="shared" si="55"/>
        <v>0</v>
      </c>
    </row>
    <row r="1751" spans="1:6" x14ac:dyDescent="0.3">
      <c r="A1751" s="11">
        <v>4107603</v>
      </c>
      <c r="B1751" s="11" t="s">
        <v>1534</v>
      </c>
      <c r="C1751" s="16">
        <v>-24.0077</v>
      </c>
      <c r="D1751" s="16">
        <v>-51.322699999999998</v>
      </c>
      <c r="E1751">
        <f t="shared" si="54"/>
        <v>0</v>
      </c>
      <c r="F1751">
        <f t="shared" si="55"/>
        <v>0</v>
      </c>
    </row>
    <row r="1752" spans="1:6" x14ac:dyDescent="0.3">
      <c r="A1752" s="11">
        <v>4308003</v>
      </c>
      <c r="B1752" s="11" t="s">
        <v>802</v>
      </c>
      <c r="C1752" s="16">
        <v>-29.578800000000001</v>
      </c>
      <c r="D1752" s="16">
        <v>-53.448399999999999</v>
      </c>
      <c r="E1752">
        <f t="shared" si="54"/>
        <v>0</v>
      </c>
      <c r="F1752">
        <f t="shared" si="55"/>
        <v>0</v>
      </c>
    </row>
    <row r="1753" spans="1:6" x14ac:dyDescent="0.3">
      <c r="A1753" s="11">
        <v>4205308</v>
      </c>
      <c r="B1753" s="11" t="s">
        <v>5719</v>
      </c>
      <c r="C1753" s="16">
        <v>-26.845099999999999</v>
      </c>
      <c r="D1753" s="16">
        <v>-52.259599999999999</v>
      </c>
      <c r="E1753">
        <f t="shared" si="54"/>
        <v>0</v>
      </c>
      <c r="F1753">
        <f t="shared" si="55"/>
        <v>0</v>
      </c>
    </row>
    <row r="1754" spans="1:6" x14ac:dyDescent="0.3">
      <c r="A1754" s="11">
        <v>4308052</v>
      </c>
      <c r="B1754" s="11" t="s">
        <v>801</v>
      </c>
      <c r="C1754" s="16">
        <v>-27.4238</v>
      </c>
      <c r="D1754" s="16">
        <v>-52.678899999999999</v>
      </c>
      <c r="E1754">
        <f t="shared" si="54"/>
        <v>0</v>
      </c>
      <c r="F1754">
        <f t="shared" si="55"/>
        <v>0</v>
      </c>
    </row>
    <row r="1755" spans="1:6" x14ac:dyDescent="0.3">
      <c r="A1755" s="11">
        <v>5207600</v>
      </c>
      <c r="B1755" s="11" t="s">
        <v>164</v>
      </c>
      <c r="C1755" s="16">
        <v>-16.183399999999999</v>
      </c>
      <c r="D1755" s="16">
        <v>-50.778100000000002</v>
      </c>
      <c r="E1755">
        <f t="shared" si="54"/>
        <v>0</v>
      </c>
      <c r="F1755">
        <f t="shared" si="55"/>
        <v>0</v>
      </c>
    </row>
    <row r="1756" spans="1:6" x14ac:dyDescent="0.3">
      <c r="A1756" s="11">
        <v>4107652</v>
      </c>
      <c r="B1756" s="11" t="s">
        <v>1533</v>
      </c>
      <c r="C1756" s="16">
        <v>-25.662400000000002</v>
      </c>
      <c r="D1756" s="16">
        <v>-49.307299999999998</v>
      </c>
      <c r="E1756">
        <f t="shared" si="54"/>
        <v>0</v>
      </c>
      <c r="F1756">
        <f t="shared" si="55"/>
        <v>0</v>
      </c>
    </row>
    <row r="1757" spans="1:6" x14ac:dyDescent="0.3">
      <c r="A1757" s="11">
        <v>4308078</v>
      </c>
      <c r="B1757" s="11" t="s">
        <v>800</v>
      </c>
      <c r="C1757" s="16">
        <v>-29.5885</v>
      </c>
      <c r="D1757" s="16">
        <v>-51.8217</v>
      </c>
      <c r="E1757">
        <f t="shared" si="54"/>
        <v>0</v>
      </c>
      <c r="F1757">
        <f t="shared" si="55"/>
        <v>0</v>
      </c>
    </row>
    <row r="1758" spans="1:6" x14ac:dyDescent="0.3">
      <c r="A1758" s="11">
        <v>1200302</v>
      </c>
      <c r="B1758" s="11" t="s">
        <v>5262</v>
      </c>
      <c r="C1758" s="16">
        <v>-8.1705400000000008</v>
      </c>
      <c r="D1758" s="16">
        <v>-70.350999999999999</v>
      </c>
      <c r="E1758">
        <f t="shared" si="54"/>
        <v>0</v>
      </c>
      <c r="F1758">
        <f t="shared" si="55"/>
        <v>0</v>
      </c>
    </row>
    <row r="1759" spans="1:6" x14ac:dyDescent="0.3">
      <c r="A1759" s="11">
        <v>2910776</v>
      </c>
      <c r="B1759" s="11" t="s">
        <v>3528</v>
      </c>
      <c r="C1759" s="16">
        <v>-14.2044</v>
      </c>
      <c r="D1759" s="16">
        <v>-44.2744</v>
      </c>
      <c r="E1759">
        <f t="shared" si="54"/>
        <v>0</v>
      </c>
      <c r="F1759">
        <f t="shared" si="55"/>
        <v>0</v>
      </c>
    </row>
    <row r="1760" spans="1:6" x14ac:dyDescent="0.3">
      <c r="A1760" s="11">
        <v>2910800</v>
      </c>
      <c r="B1760" s="11" t="s">
        <v>3527</v>
      </c>
      <c r="C1760" s="16">
        <v>-12.266400000000001</v>
      </c>
      <c r="D1760" s="16">
        <v>-38.966299999999997</v>
      </c>
      <c r="E1760">
        <f t="shared" si="54"/>
        <v>0</v>
      </c>
      <c r="F1760">
        <f t="shared" si="55"/>
        <v>0</v>
      </c>
    </row>
    <row r="1761" spans="1:6" x14ac:dyDescent="0.3">
      <c r="A1761" s="11">
        <v>2702603</v>
      </c>
      <c r="B1761" s="11" t="s">
        <v>3791</v>
      </c>
      <c r="C1761" s="16">
        <v>-9.8985900000000004</v>
      </c>
      <c r="D1761" s="16">
        <v>-36.6815</v>
      </c>
      <c r="E1761">
        <f t="shared" si="54"/>
        <v>0</v>
      </c>
      <c r="F1761">
        <f t="shared" si="55"/>
        <v>0</v>
      </c>
    </row>
    <row r="1762" spans="1:6" x14ac:dyDescent="0.3">
      <c r="A1762" s="11">
        <v>2605400</v>
      </c>
      <c r="B1762" s="11" t="s">
        <v>3703</v>
      </c>
      <c r="C1762" s="16">
        <v>-7.9470400000000003</v>
      </c>
      <c r="D1762" s="16">
        <v>-35.380099999999999</v>
      </c>
      <c r="E1762">
        <f t="shared" si="54"/>
        <v>0</v>
      </c>
      <c r="F1762">
        <f t="shared" si="55"/>
        <v>0</v>
      </c>
    </row>
    <row r="1763" spans="1:6" x14ac:dyDescent="0.3">
      <c r="A1763" s="11">
        <v>2802205</v>
      </c>
      <c r="B1763" s="11" t="s">
        <v>3703</v>
      </c>
      <c r="C1763" s="16">
        <v>-10.2616</v>
      </c>
      <c r="D1763" s="16">
        <v>-37.314700000000002</v>
      </c>
      <c r="E1763">
        <f t="shared" si="54"/>
        <v>0</v>
      </c>
      <c r="F1763">
        <f t="shared" si="55"/>
        <v>0</v>
      </c>
    </row>
    <row r="1764" spans="1:6" x14ac:dyDescent="0.3">
      <c r="A1764" s="11">
        <v>2104073</v>
      </c>
      <c r="B1764" s="11" t="s">
        <v>4836</v>
      </c>
      <c r="C1764" s="16">
        <v>-6.9650800000000004</v>
      </c>
      <c r="D1764" s="16">
        <v>-46.678600000000003</v>
      </c>
      <c r="E1764">
        <f t="shared" si="54"/>
        <v>0</v>
      </c>
      <c r="F1764">
        <f t="shared" si="55"/>
        <v>0</v>
      </c>
    </row>
    <row r="1765" spans="1:6" x14ac:dyDescent="0.3">
      <c r="A1765" s="11">
        <v>3125408</v>
      </c>
      <c r="B1765" s="11" t="s">
        <v>5504</v>
      </c>
      <c r="C1765" s="16">
        <v>-18.075500000000002</v>
      </c>
      <c r="D1765" s="16">
        <v>-43.242199999999997</v>
      </c>
      <c r="E1765">
        <f t="shared" si="54"/>
        <v>0</v>
      </c>
      <c r="F1765">
        <f t="shared" si="55"/>
        <v>0</v>
      </c>
    </row>
    <row r="1766" spans="1:6" x14ac:dyDescent="0.3">
      <c r="A1766" s="11">
        <v>2403707</v>
      </c>
      <c r="B1766" s="11" t="s">
        <v>4283</v>
      </c>
      <c r="C1766" s="16">
        <v>-5.59274</v>
      </c>
      <c r="D1766" s="16">
        <v>-37.6875</v>
      </c>
      <c r="E1766">
        <f t="shared" si="54"/>
        <v>0</v>
      </c>
      <c r="F1766">
        <f t="shared" si="55"/>
        <v>0</v>
      </c>
    </row>
    <row r="1767" spans="1:6" x14ac:dyDescent="0.3">
      <c r="A1767" s="11">
        <v>3125606</v>
      </c>
      <c r="B1767" s="11" t="s">
        <v>2977</v>
      </c>
      <c r="C1767" s="16">
        <v>-16.634799999999998</v>
      </c>
      <c r="D1767" s="16">
        <v>-40.7605</v>
      </c>
      <c r="E1767">
        <f t="shared" si="54"/>
        <v>0</v>
      </c>
      <c r="F1767">
        <f t="shared" si="55"/>
        <v>0</v>
      </c>
    </row>
    <row r="1768" spans="1:6" x14ac:dyDescent="0.3">
      <c r="A1768" s="11">
        <v>3125705</v>
      </c>
      <c r="B1768" s="11" t="s">
        <v>2976</v>
      </c>
      <c r="C1768" s="16">
        <v>-18.750699999999998</v>
      </c>
      <c r="D1768" s="16">
        <v>-44.900399999999998</v>
      </c>
      <c r="E1768">
        <f t="shared" si="54"/>
        <v>0</v>
      </c>
      <c r="F1768">
        <f t="shared" si="55"/>
        <v>0</v>
      </c>
    </row>
    <row r="1769" spans="1:6" x14ac:dyDescent="0.3">
      <c r="A1769" s="11">
        <v>4308102</v>
      </c>
      <c r="B1769" s="11" t="s">
        <v>799</v>
      </c>
      <c r="C1769" s="16">
        <v>-29.4527</v>
      </c>
      <c r="D1769" s="16">
        <v>-51.303199999999997</v>
      </c>
      <c r="E1769">
        <f t="shared" si="54"/>
        <v>0</v>
      </c>
      <c r="F1769">
        <f t="shared" si="55"/>
        <v>0</v>
      </c>
    </row>
    <row r="1770" spans="1:6" x14ac:dyDescent="0.3">
      <c r="A1770" s="11">
        <v>2702702</v>
      </c>
      <c r="B1770" s="11" t="s">
        <v>3790</v>
      </c>
      <c r="C1770" s="16">
        <v>-10.2935</v>
      </c>
      <c r="D1770" s="16">
        <v>-36.302799999999998</v>
      </c>
      <c r="E1770">
        <f t="shared" si="54"/>
        <v>0</v>
      </c>
      <c r="F1770">
        <f t="shared" si="55"/>
        <v>0</v>
      </c>
    </row>
    <row r="1771" spans="1:6" x14ac:dyDescent="0.3">
      <c r="A1771" s="11">
        <v>5103700</v>
      </c>
      <c r="B1771" s="11" t="s">
        <v>348</v>
      </c>
      <c r="C1771" s="16">
        <v>-12.385</v>
      </c>
      <c r="D1771" s="16">
        <v>-54.922699999999999</v>
      </c>
      <c r="E1771">
        <f t="shared" si="54"/>
        <v>0</v>
      </c>
      <c r="F1771">
        <f t="shared" si="55"/>
        <v>0</v>
      </c>
    </row>
    <row r="1772" spans="1:6" x14ac:dyDescent="0.3">
      <c r="A1772" s="11">
        <v>4107702</v>
      </c>
      <c r="B1772" s="11" t="s">
        <v>1532</v>
      </c>
      <c r="C1772" s="16">
        <v>-23.913499999999999</v>
      </c>
      <c r="D1772" s="16">
        <v>-51.980499999999999</v>
      </c>
      <c r="E1772">
        <f t="shared" si="54"/>
        <v>0</v>
      </c>
      <c r="F1772">
        <f t="shared" si="55"/>
        <v>0</v>
      </c>
    </row>
    <row r="1773" spans="1:6" x14ac:dyDescent="0.3">
      <c r="A1773" s="11">
        <v>4107736</v>
      </c>
      <c r="B1773" s="11" t="s">
        <v>1531</v>
      </c>
      <c r="C1773" s="16">
        <v>-25.410699999999999</v>
      </c>
      <c r="D1773" s="16">
        <v>-50.5456</v>
      </c>
      <c r="E1773">
        <f t="shared" si="54"/>
        <v>0</v>
      </c>
      <c r="F1773">
        <f t="shared" si="55"/>
        <v>0</v>
      </c>
    </row>
    <row r="1774" spans="1:6" x14ac:dyDescent="0.3">
      <c r="A1774" s="11">
        <v>3125804</v>
      </c>
      <c r="B1774" s="11" t="s">
        <v>2975</v>
      </c>
      <c r="C1774" s="16">
        <v>-19.1541</v>
      </c>
      <c r="D1774" s="16">
        <v>-42.080300000000001</v>
      </c>
      <c r="E1774">
        <f t="shared" si="54"/>
        <v>0</v>
      </c>
      <c r="F1774">
        <f t="shared" si="55"/>
        <v>0</v>
      </c>
    </row>
    <row r="1775" spans="1:6" x14ac:dyDescent="0.3">
      <c r="A1775" s="11">
        <v>2605459</v>
      </c>
      <c r="B1775" s="11" t="s">
        <v>3930</v>
      </c>
      <c r="C1775" s="16">
        <v>-3.8395999999999999</v>
      </c>
      <c r="D1775" s="16">
        <v>-32.410699999999999</v>
      </c>
      <c r="E1775">
        <f t="shared" si="54"/>
        <v>0</v>
      </c>
      <c r="F1775">
        <f t="shared" si="55"/>
        <v>0</v>
      </c>
    </row>
    <row r="1776" spans="1:6" x14ac:dyDescent="0.3">
      <c r="A1776" s="11">
        <v>2104081</v>
      </c>
      <c r="B1776" s="11" t="s">
        <v>4835</v>
      </c>
      <c r="C1776" s="16">
        <v>-6.1620699999999999</v>
      </c>
      <c r="D1776" s="16">
        <v>-44.8979</v>
      </c>
      <c r="E1776">
        <f t="shared" si="54"/>
        <v>0</v>
      </c>
      <c r="F1776">
        <f t="shared" si="55"/>
        <v>0</v>
      </c>
    </row>
    <row r="1777" spans="1:6" x14ac:dyDescent="0.3">
      <c r="A1777" s="11">
        <v>2403756</v>
      </c>
      <c r="B1777" s="11" t="s">
        <v>4282</v>
      </c>
      <c r="C1777" s="16">
        <v>-5.6909599999999996</v>
      </c>
      <c r="D1777" s="16">
        <v>-36.528199999999998</v>
      </c>
      <c r="E1777">
        <f t="shared" si="54"/>
        <v>0</v>
      </c>
      <c r="F1777">
        <f t="shared" si="55"/>
        <v>0</v>
      </c>
    </row>
    <row r="1778" spans="1:6" x14ac:dyDescent="0.3">
      <c r="A1778" s="11">
        <v>3515608</v>
      </c>
      <c r="B1778" s="11" t="s">
        <v>2083</v>
      </c>
      <c r="C1778" s="16">
        <v>-21.266100000000002</v>
      </c>
      <c r="D1778" s="16">
        <v>-48.687399999999997</v>
      </c>
      <c r="E1778">
        <f t="shared" si="54"/>
        <v>0</v>
      </c>
      <c r="F1778">
        <f t="shared" si="55"/>
        <v>0</v>
      </c>
    </row>
    <row r="1779" spans="1:6" x14ac:dyDescent="0.3">
      <c r="A1779" s="11">
        <v>3515509</v>
      </c>
      <c r="B1779" s="11" t="s">
        <v>2084</v>
      </c>
      <c r="C1779" s="16">
        <v>-20.2806</v>
      </c>
      <c r="D1779" s="16">
        <v>-50.247100000000003</v>
      </c>
      <c r="E1779">
        <f t="shared" si="54"/>
        <v>0</v>
      </c>
      <c r="F1779">
        <f t="shared" si="55"/>
        <v>0</v>
      </c>
    </row>
    <row r="1780" spans="1:6" x14ac:dyDescent="0.3">
      <c r="A1780" s="11">
        <v>3515657</v>
      </c>
      <c r="B1780" s="11" t="s">
        <v>2082</v>
      </c>
      <c r="C1780" s="16">
        <v>-22.360700000000001</v>
      </c>
      <c r="D1780" s="16">
        <v>-49.518700000000003</v>
      </c>
      <c r="E1780">
        <f t="shared" si="54"/>
        <v>0</v>
      </c>
      <c r="F1780">
        <f t="shared" si="55"/>
        <v>0</v>
      </c>
    </row>
    <row r="1781" spans="1:6" x14ac:dyDescent="0.3">
      <c r="A1781" s="11">
        <v>3515707</v>
      </c>
      <c r="B1781" s="11" t="s">
        <v>2081</v>
      </c>
      <c r="C1781" s="16">
        <v>-23.5411</v>
      </c>
      <c r="D1781" s="16">
        <v>-46.371000000000002</v>
      </c>
      <c r="E1781">
        <f t="shared" si="54"/>
        <v>0</v>
      </c>
      <c r="F1781">
        <f t="shared" si="55"/>
        <v>0</v>
      </c>
    </row>
    <row r="1782" spans="1:6" x14ac:dyDescent="0.3">
      <c r="A1782" s="11">
        <v>1600238</v>
      </c>
      <c r="B1782" s="11" t="s">
        <v>5037</v>
      </c>
      <c r="C1782" s="16">
        <v>0.85725600000000002</v>
      </c>
      <c r="D1782" s="16">
        <v>-51.179499999999997</v>
      </c>
      <c r="E1782">
        <f t="shared" si="54"/>
        <v>0</v>
      </c>
      <c r="F1782">
        <f t="shared" si="55"/>
        <v>0</v>
      </c>
    </row>
    <row r="1783" spans="1:6" x14ac:dyDescent="0.3">
      <c r="A1783" s="11">
        <v>2605509</v>
      </c>
      <c r="B1783" s="11" t="s">
        <v>3929</v>
      </c>
      <c r="C1783" s="16">
        <v>-7.4466599999999996</v>
      </c>
      <c r="D1783" s="16">
        <v>-35.237299999999998</v>
      </c>
      <c r="E1783">
        <f t="shared" si="54"/>
        <v>0</v>
      </c>
      <c r="F1783">
        <f t="shared" si="55"/>
        <v>0</v>
      </c>
    </row>
    <row r="1784" spans="1:6" x14ac:dyDescent="0.3">
      <c r="A1784" s="11">
        <v>3125903</v>
      </c>
      <c r="B1784" s="11" t="s">
        <v>2974</v>
      </c>
      <c r="C1784" s="16">
        <v>-19.234300000000001</v>
      </c>
      <c r="D1784" s="16">
        <v>-43.019199999999998</v>
      </c>
      <c r="E1784">
        <f t="shared" si="54"/>
        <v>0</v>
      </c>
      <c r="F1784">
        <f t="shared" si="55"/>
        <v>0</v>
      </c>
    </row>
    <row r="1785" spans="1:6" x14ac:dyDescent="0.3">
      <c r="A1785" s="11">
        <v>3125952</v>
      </c>
      <c r="B1785" s="11" t="s">
        <v>2973</v>
      </c>
      <c r="C1785" s="16">
        <v>-20.725999999999999</v>
      </c>
      <c r="D1785" s="16">
        <v>-42.279000000000003</v>
      </c>
      <c r="E1785">
        <f t="shared" si="54"/>
        <v>0</v>
      </c>
      <c r="F1785">
        <f t="shared" si="55"/>
        <v>0</v>
      </c>
    </row>
    <row r="1786" spans="1:6" x14ac:dyDescent="0.3">
      <c r="A1786" s="11">
        <v>4107751</v>
      </c>
      <c r="B1786" s="11" t="s">
        <v>1530</v>
      </c>
      <c r="C1786" s="16">
        <v>-23.845500000000001</v>
      </c>
      <c r="D1786" s="16">
        <v>-50.403100000000002</v>
      </c>
      <c r="E1786">
        <f t="shared" si="54"/>
        <v>0</v>
      </c>
      <c r="F1786">
        <f t="shared" si="55"/>
        <v>0</v>
      </c>
    </row>
    <row r="1787" spans="1:6" x14ac:dyDescent="0.3">
      <c r="A1787" s="11">
        <v>5003900</v>
      </c>
      <c r="B1787" s="11" t="s">
        <v>434</v>
      </c>
      <c r="C1787" s="16">
        <v>-18.6782</v>
      </c>
      <c r="D1787" s="16">
        <v>-53.637999999999998</v>
      </c>
      <c r="E1787">
        <f t="shared" si="54"/>
        <v>0</v>
      </c>
      <c r="F1787">
        <f t="shared" si="55"/>
        <v>0</v>
      </c>
    </row>
    <row r="1788" spans="1:6" x14ac:dyDescent="0.3">
      <c r="A1788" s="11">
        <v>1707652</v>
      </c>
      <c r="B1788" s="11" t="s">
        <v>4982</v>
      </c>
      <c r="C1788" s="16">
        <v>-12.1312</v>
      </c>
      <c r="D1788" s="16">
        <v>-49.174799999999998</v>
      </c>
      <c r="E1788">
        <f t="shared" si="54"/>
        <v>0</v>
      </c>
      <c r="F1788">
        <f t="shared" si="55"/>
        <v>0</v>
      </c>
    </row>
    <row r="1789" spans="1:6" x14ac:dyDescent="0.3">
      <c r="A1789" s="11">
        <v>5103809</v>
      </c>
      <c r="B1789" s="11" t="s">
        <v>5692</v>
      </c>
      <c r="C1789" s="16">
        <v>-15.443899999999999</v>
      </c>
      <c r="D1789" s="16">
        <v>-58.739100000000001</v>
      </c>
      <c r="E1789">
        <f t="shared" si="54"/>
        <v>0</v>
      </c>
      <c r="F1789">
        <f t="shared" si="55"/>
        <v>0</v>
      </c>
    </row>
    <row r="1790" spans="1:6" x14ac:dyDescent="0.3">
      <c r="A1790" s="11">
        <v>1707702</v>
      </c>
      <c r="B1790" s="11" t="s">
        <v>3526</v>
      </c>
      <c r="C1790" s="16">
        <v>-7.3350099999999996</v>
      </c>
      <c r="D1790" s="16">
        <v>-47.495399999999997</v>
      </c>
      <c r="E1790">
        <f t="shared" si="54"/>
        <v>0</v>
      </c>
      <c r="F1790">
        <f t="shared" si="55"/>
        <v>0</v>
      </c>
    </row>
    <row r="1791" spans="1:6" x14ac:dyDescent="0.3">
      <c r="A1791" s="11">
        <v>2910859</v>
      </c>
      <c r="B1791" s="11" t="s">
        <v>3526</v>
      </c>
      <c r="C1791" s="16">
        <v>-10.740500000000001</v>
      </c>
      <c r="D1791" s="16">
        <v>-40.143700000000003</v>
      </c>
      <c r="E1791">
        <f t="shared" si="54"/>
        <v>0</v>
      </c>
      <c r="F1791">
        <f t="shared" si="55"/>
        <v>0</v>
      </c>
    </row>
    <row r="1792" spans="1:6" x14ac:dyDescent="0.3">
      <c r="A1792" s="11">
        <v>2910909</v>
      </c>
      <c r="B1792" s="11" t="s">
        <v>3525</v>
      </c>
      <c r="C1792" s="16">
        <v>-14.9823</v>
      </c>
      <c r="D1792" s="16">
        <v>-39.926900000000003</v>
      </c>
      <c r="E1792">
        <f t="shared" si="54"/>
        <v>0</v>
      </c>
      <c r="F1792">
        <f t="shared" si="55"/>
        <v>0</v>
      </c>
    </row>
    <row r="1793" spans="1:6" x14ac:dyDescent="0.3">
      <c r="A1793" s="11">
        <v>5207808</v>
      </c>
      <c r="B1793" s="11" t="s">
        <v>163</v>
      </c>
      <c r="C1793" s="16">
        <v>-16.5778</v>
      </c>
      <c r="D1793" s="16">
        <v>-50.304000000000002</v>
      </c>
      <c r="E1793">
        <f t="shared" si="54"/>
        <v>0</v>
      </c>
      <c r="F1793">
        <f t="shared" si="55"/>
        <v>0</v>
      </c>
    </row>
    <row r="1794" spans="1:6" x14ac:dyDescent="0.3">
      <c r="A1794" s="11">
        <v>2702801</v>
      </c>
      <c r="B1794" s="11" t="s">
        <v>3789</v>
      </c>
      <c r="C1794" s="16">
        <v>-9.2728099999999998</v>
      </c>
      <c r="D1794" s="16">
        <v>-35.713900000000002</v>
      </c>
      <c r="E1794">
        <f t="shared" si="54"/>
        <v>0</v>
      </c>
      <c r="F1794">
        <f t="shared" si="55"/>
        <v>0</v>
      </c>
    </row>
    <row r="1795" spans="1:6" x14ac:dyDescent="0.3">
      <c r="A1795" s="11">
        <v>4107850</v>
      </c>
      <c r="B1795" s="11" t="s">
        <v>1528</v>
      </c>
      <c r="C1795" s="16">
        <v>-26.252300000000002</v>
      </c>
      <c r="D1795" s="16">
        <v>-53.309199999999997</v>
      </c>
      <c r="E1795">
        <f t="shared" ref="E1795:E1858" si="56">IF((C1795&lt;-80),"erro",0)</f>
        <v>0</v>
      </c>
      <c r="F1795">
        <f t="shared" ref="F1795:F1858" si="57">IF((D1795&lt;-80),"erro",0)</f>
        <v>0</v>
      </c>
    </row>
    <row r="1796" spans="1:6" x14ac:dyDescent="0.3">
      <c r="A1796" s="11">
        <v>4205357</v>
      </c>
      <c r="B1796" s="11" t="s">
        <v>1169</v>
      </c>
      <c r="C1796" s="16">
        <v>-26.781099999999999</v>
      </c>
      <c r="D1796" s="16">
        <v>-53.350499999999997</v>
      </c>
      <c r="E1796">
        <f t="shared" si="56"/>
        <v>0</v>
      </c>
      <c r="F1796">
        <f t="shared" si="57"/>
        <v>0</v>
      </c>
    </row>
    <row r="1797" spans="1:6" x14ac:dyDescent="0.3">
      <c r="A1797" s="11">
        <v>3515806</v>
      </c>
      <c r="B1797" s="11" t="s">
        <v>2080</v>
      </c>
      <c r="C1797" s="16">
        <v>-21.672699999999999</v>
      </c>
      <c r="D1797" s="16">
        <v>-51.382100000000001</v>
      </c>
      <c r="E1797">
        <f t="shared" si="56"/>
        <v>0</v>
      </c>
      <c r="F1797">
        <f t="shared" si="57"/>
        <v>0</v>
      </c>
    </row>
    <row r="1798" spans="1:6" x14ac:dyDescent="0.3">
      <c r="A1798" s="11">
        <v>4107801</v>
      </c>
      <c r="B1798" s="11" t="s">
        <v>1529</v>
      </c>
      <c r="C1798" s="16">
        <v>-23.317799999999998</v>
      </c>
      <c r="D1798" s="16">
        <v>-52.302900000000001</v>
      </c>
      <c r="E1798">
        <f t="shared" si="56"/>
        <v>0</v>
      </c>
      <c r="F1798">
        <f t="shared" si="57"/>
        <v>0</v>
      </c>
    </row>
    <row r="1799" spans="1:6" x14ac:dyDescent="0.3">
      <c r="A1799" s="11">
        <v>2403806</v>
      </c>
      <c r="B1799" s="11" t="s">
        <v>4281</v>
      </c>
      <c r="C1799" s="16">
        <v>-6.1226399999999996</v>
      </c>
      <c r="D1799" s="16">
        <v>-36.822600000000001</v>
      </c>
      <c r="E1799">
        <f t="shared" si="56"/>
        <v>0</v>
      </c>
      <c r="F1799">
        <f t="shared" si="57"/>
        <v>0</v>
      </c>
    </row>
    <row r="1800" spans="1:6" x14ac:dyDescent="0.3">
      <c r="A1800" s="11">
        <v>3515905</v>
      </c>
      <c r="B1800" s="11" t="s">
        <v>2079</v>
      </c>
      <c r="C1800" s="16">
        <v>-20.6752</v>
      </c>
      <c r="D1800" s="16">
        <v>-50.151299999999999</v>
      </c>
      <c r="E1800">
        <f t="shared" si="56"/>
        <v>0</v>
      </c>
      <c r="F1800">
        <f t="shared" si="57"/>
        <v>0</v>
      </c>
    </row>
    <row r="1801" spans="1:6" x14ac:dyDescent="0.3">
      <c r="A1801" s="11">
        <v>2605608</v>
      </c>
      <c r="B1801" s="11" t="s">
        <v>3928</v>
      </c>
      <c r="C1801" s="16">
        <v>-7.8584199999999997</v>
      </c>
      <c r="D1801" s="16">
        <v>-37.971499999999999</v>
      </c>
      <c r="E1801">
        <f t="shared" si="56"/>
        <v>0</v>
      </c>
      <c r="F1801">
        <f t="shared" si="57"/>
        <v>0</v>
      </c>
    </row>
    <row r="1802" spans="1:6" x14ac:dyDescent="0.3">
      <c r="A1802" s="11">
        <v>4308201</v>
      </c>
      <c r="B1802" s="11" t="s">
        <v>798</v>
      </c>
      <c r="C1802" s="16">
        <v>-29.0261</v>
      </c>
      <c r="D1802" s="16">
        <v>-51.1875</v>
      </c>
      <c r="E1802">
        <f t="shared" si="56"/>
        <v>0</v>
      </c>
      <c r="F1802">
        <f t="shared" si="57"/>
        <v>0</v>
      </c>
    </row>
    <row r="1803" spans="1:6" x14ac:dyDescent="0.3">
      <c r="A1803" s="11">
        <v>5207907</v>
      </c>
      <c r="B1803" s="11" t="s">
        <v>162</v>
      </c>
      <c r="C1803" s="16">
        <v>-14.4451</v>
      </c>
      <c r="D1803" s="16">
        <v>-47.041699999999999</v>
      </c>
      <c r="E1803">
        <f t="shared" si="56"/>
        <v>0</v>
      </c>
      <c r="F1803">
        <f t="shared" si="57"/>
        <v>0</v>
      </c>
    </row>
    <row r="1804" spans="1:6" x14ac:dyDescent="0.3">
      <c r="A1804" s="11">
        <v>2203800</v>
      </c>
      <c r="B1804" s="11" t="s">
        <v>4627</v>
      </c>
      <c r="C1804" s="16">
        <v>-7.7879300000000002</v>
      </c>
      <c r="D1804" s="16">
        <v>-42.917999999999999</v>
      </c>
      <c r="E1804">
        <f t="shared" si="56"/>
        <v>0</v>
      </c>
      <c r="F1804">
        <f t="shared" si="57"/>
        <v>0</v>
      </c>
    </row>
    <row r="1805" spans="1:6" x14ac:dyDescent="0.3">
      <c r="A1805" s="11">
        <v>4107900</v>
      </c>
      <c r="B1805" s="11" t="s">
        <v>1527</v>
      </c>
      <c r="C1805" s="16">
        <v>-23.603100000000001</v>
      </c>
      <c r="D1805" s="16">
        <v>-52.0807</v>
      </c>
      <c r="E1805">
        <f t="shared" si="56"/>
        <v>0</v>
      </c>
      <c r="F1805">
        <f t="shared" si="57"/>
        <v>0</v>
      </c>
    </row>
    <row r="1806" spans="1:6" x14ac:dyDescent="0.3">
      <c r="A1806" s="11">
        <v>2605707</v>
      </c>
      <c r="B1806" s="11" t="s">
        <v>1527</v>
      </c>
      <c r="C1806" s="16">
        <v>-8.6030700000000007</v>
      </c>
      <c r="D1806" s="16">
        <v>-38.5687</v>
      </c>
      <c r="E1806">
        <f t="shared" si="56"/>
        <v>0</v>
      </c>
      <c r="F1806">
        <f t="shared" si="57"/>
        <v>0</v>
      </c>
    </row>
    <row r="1807" spans="1:6" x14ac:dyDescent="0.3">
      <c r="A1807" s="11">
        <v>2911006</v>
      </c>
      <c r="B1807" s="11" t="s">
        <v>3524</v>
      </c>
      <c r="C1807" s="16">
        <v>-14.8629</v>
      </c>
      <c r="D1807" s="16">
        <v>-39.657899999999998</v>
      </c>
      <c r="E1807">
        <f t="shared" si="56"/>
        <v>0</v>
      </c>
      <c r="F1807">
        <f t="shared" si="57"/>
        <v>0</v>
      </c>
    </row>
    <row r="1808" spans="1:6" x14ac:dyDescent="0.3">
      <c r="A1808" s="11">
        <v>1503044</v>
      </c>
      <c r="B1808" s="11" t="s">
        <v>5132</v>
      </c>
      <c r="C1808" s="16">
        <v>-7.55335</v>
      </c>
      <c r="D1808" s="16">
        <v>-49.712499999999999</v>
      </c>
      <c r="E1808">
        <f t="shared" si="56"/>
        <v>0</v>
      </c>
      <c r="F1808">
        <f t="shared" si="57"/>
        <v>0</v>
      </c>
    </row>
    <row r="1809" spans="1:6" x14ac:dyDescent="0.3">
      <c r="A1809" s="11">
        <v>2203859</v>
      </c>
      <c r="B1809" s="11" t="s">
        <v>4626</v>
      </c>
      <c r="C1809" s="16">
        <v>-7.4668200000000002</v>
      </c>
      <c r="D1809" s="16">
        <v>-41.7883</v>
      </c>
      <c r="E1809">
        <f t="shared" si="56"/>
        <v>0</v>
      </c>
      <c r="F1809">
        <f t="shared" si="57"/>
        <v>0</v>
      </c>
    </row>
    <row r="1810" spans="1:6" x14ac:dyDescent="0.3">
      <c r="A1810" s="11">
        <v>3126000</v>
      </c>
      <c r="B1810" s="11" t="s">
        <v>2972</v>
      </c>
      <c r="C1810" s="16">
        <v>-19.888000000000002</v>
      </c>
      <c r="D1810" s="16">
        <v>-44.431800000000003</v>
      </c>
      <c r="E1810">
        <f t="shared" si="56"/>
        <v>0</v>
      </c>
      <c r="F1810">
        <f t="shared" si="57"/>
        <v>0</v>
      </c>
    </row>
    <row r="1811" spans="1:6" x14ac:dyDescent="0.3">
      <c r="A1811" s="11">
        <v>4108007</v>
      </c>
      <c r="B1811" s="11" t="s">
        <v>1526</v>
      </c>
      <c r="C1811" s="16">
        <v>-22.862300000000001</v>
      </c>
      <c r="D1811" s="16">
        <v>-51.388199999999998</v>
      </c>
      <c r="E1811">
        <f t="shared" si="56"/>
        <v>0</v>
      </c>
      <c r="F1811">
        <f t="shared" si="57"/>
        <v>0</v>
      </c>
    </row>
    <row r="1812" spans="1:6" x14ac:dyDescent="0.3">
      <c r="A1812" s="11">
        <v>2203909</v>
      </c>
      <c r="B1812" s="11" t="s">
        <v>4625</v>
      </c>
      <c r="C1812" s="16">
        <v>-6.77182</v>
      </c>
      <c r="D1812" s="16">
        <v>-43.024099999999997</v>
      </c>
      <c r="E1812">
        <f t="shared" si="56"/>
        <v>0</v>
      </c>
      <c r="F1812">
        <f t="shared" si="57"/>
        <v>0</v>
      </c>
    </row>
    <row r="1813" spans="1:6" x14ac:dyDescent="0.3">
      <c r="A1813" s="11">
        <v>4308250</v>
      </c>
      <c r="B1813" s="11" t="s">
        <v>797</v>
      </c>
      <c r="C1813" s="16">
        <v>-27.8614</v>
      </c>
      <c r="D1813" s="16">
        <v>-52.083799999999997</v>
      </c>
      <c r="E1813">
        <f t="shared" si="56"/>
        <v>0</v>
      </c>
      <c r="F1813">
        <f t="shared" si="57"/>
        <v>0</v>
      </c>
    </row>
    <row r="1814" spans="1:6" x14ac:dyDescent="0.3">
      <c r="A1814" s="11">
        <v>4205407</v>
      </c>
      <c r="B1814" s="11" t="s">
        <v>1168</v>
      </c>
      <c r="C1814" s="16">
        <v>-27.5945</v>
      </c>
      <c r="D1814" s="16">
        <v>-48.547699999999999</v>
      </c>
      <c r="E1814">
        <f t="shared" si="56"/>
        <v>0</v>
      </c>
      <c r="F1814">
        <f t="shared" si="57"/>
        <v>0</v>
      </c>
    </row>
    <row r="1815" spans="1:6" x14ac:dyDescent="0.3">
      <c r="A1815" s="11">
        <v>4108106</v>
      </c>
      <c r="B1815" s="11" t="s">
        <v>1525</v>
      </c>
      <c r="C1815" s="16">
        <v>-23.084700000000002</v>
      </c>
      <c r="D1815" s="16">
        <v>-51.954599999999999</v>
      </c>
      <c r="E1815">
        <f t="shared" si="56"/>
        <v>0</v>
      </c>
      <c r="F1815">
        <f t="shared" si="57"/>
        <v>0</v>
      </c>
    </row>
    <row r="1816" spans="1:6" x14ac:dyDescent="0.3">
      <c r="A1816" s="11">
        <v>3516002</v>
      </c>
      <c r="B1816" s="11" t="s">
        <v>2078</v>
      </c>
      <c r="C1816" s="16">
        <v>-21.6127</v>
      </c>
      <c r="D1816" s="16">
        <v>-51.172400000000003</v>
      </c>
      <c r="E1816">
        <f t="shared" si="56"/>
        <v>0</v>
      </c>
      <c r="F1816">
        <f t="shared" si="57"/>
        <v>0</v>
      </c>
    </row>
    <row r="1817" spans="1:6" x14ac:dyDescent="0.3">
      <c r="A1817" s="11">
        <v>3516101</v>
      </c>
      <c r="B1817" s="11" t="s">
        <v>2077</v>
      </c>
      <c r="C1817" s="16">
        <v>-22.867999999999999</v>
      </c>
      <c r="D1817" s="16">
        <v>-50.681399999999996</v>
      </c>
      <c r="E1817">
        <f t="shared" si="56"/>
        <v>0</v>
      </c>
      <c r="F1817">
        <f t="shared" si="57"/>
        <v>0</v>
      </c>
    </row>
    <row r="1818" spans="1:6" x14ac:dyDescent="0.3">
      <c r="A1818" s="11">
        <v>1301605</v>
      </c>
      <c r="B1818" s="11" t="s">
        <v>5224</v>
      </c>
      <c r="C1818" s="16">
        <v>-2.5234200000000002</v>
      </c>
      <c r="D1818" s="16">
        <v>-66.094200000000001</v>
      </c>
      <c r="E1818">
        <f t="shared" si="56"/>
        <v>0</v>
      </c>
      <c r="F1818">
        <f t="shared" si="57"/>
        <v>0</v>
      </c>
    </row>
    <row r="1819" spans="1:6" x14ac:dyDescent="0.3">
      <c r="A1819" s="11">
        <v>4308300</v>
      </c>
      <c r="B1819" s="11" t="s">
        <v>796</v>
      </c>
      <c r="C1819" s="16">
        <v>-28.9817</v>
      </c>
      <c r="D1819" s="16">
        <v>-52.344499999999996</v>
      </c>
      <c r="E1819">
        <f t="shared" si="56"/>
        <v>0</v>
      </c>
      <c r="F1819">
        <f t="shared" si="57"/>
        <v>0</v>
      </c>
    </row>
    <row r="1820" spans="1:6" x14ac:dyDescent="0.3">
      <c r="A1820" s="11">
        <v>3126109</v>
      </c>
      <c r="B1820" s="11" t="s">
        <v>2971</v>
      </c>
      <c r="C1820" s="16">
        <v>-20.4618</v>
      </c>
      <c r="D1820" s="16">
        <v>-45.4268</v>
      </c>
      <c r="E1820">
        <f t="shared" si="56"/>
        <v>0</v>
      </c>
      <c r="F1820">
        <f t="shared" si="57"/>
        <v>0</v>
      </c>
    </row>
    <row r="1821" spans="1:6" x14ac:dyDescent="0.3">
      <c r="A1821" s="11">
        <v>4308409</v>
      </c>
      <c r="B1821" s="11" t="s">
        <v>795</v>
      </c>
      <c r="C1821" s="16">
        <v>-30.003499999999999</v>
      </c>
      <c r="D1821" s="16">
        <v>-53.495899999999999</v>
      </c>
      <c r="E1821">
        <f t="shared" si="56"/>
        <v>0</v>
      </c>
      <c r="F1821">
        <f t="shared" si="57"/>
        <v>0</v>
      </c>
    </row>
    <row r="1822" spans="1:6" x14ac:dyDescent="0.3">
      <c r="A1822" s="11">
        <v>5208004</v>
      </c>
      <c r="B1822" s="11" t="s">
        <v>161</v>
      </c>
      <c r="C1822" s="16">
        <v>-15.54</v>
      </c>
      <c r="D1822" s="16">
        <v>-47.337000000000003</v>
      </c>
      <c r="E1822">
        <f t="shared" si="56"/>
        <v>0</v>
      </c>
      <c r="F1822">
        <f t="shared" si="57"/>
        <v>0</v>
      </c>
    </row>
    <row r="1823" spans="1:6" x14ac:dyDescent="0.3">
      <c r="A1823" s="11">
        <v>2104099</v>
      </c>
      <c r="B1823" s="11" t="s">
        <v>4834</v>
      </c>
      <c r="C1823" s="16">
        <v>-6.4401700000000002</v>
      </c>
      <c r="D1823" s="16">
        <v>-46.191600000000001</v>
      </c>
      <c r="E1823">
        <f t="shared" si="56"/>
        <v>0</v>
      </c>
      <c r="F1823">
        <f t="shared" si="57"/>
        <v>0</v>
      </c>
    </row>
    <row r="1824" spans="1:6" x14ac:dyDescent="0.3">
      <c r="A1824" s="11">
        <v>4108205</v>
      </c>
      <c r="B1824" s="11" t="s">
        <v>1524</v>
      </c>
      <c r="C1824" s="16">
        <v>-24.295100000000001</v>
      </c>
      <c r="D1824" s="16">
        <v>-53.311399999999999</v>
      </c>
      <c r="E1824">
        <f t="shared" si="56"/>
        <v>0</v>
      </c>
      <c r="F1824">
        <f t="shared" si="57"/>
        <v>0</v>
      </c>
    </row>
    <row r="1825" spans="1:6" x14ac:dyDescent="0.3">
      <c r="A1825" s="11">
        <v>2911105</v>
      </c>
      <c r="B1825" s="11" t="s">
        <v>3523</v>
      </c>
      <c r="C1825" s="16">
        <v>-11.0328</v>
      </c>
      <c r="D1825" s="16">
        <v>-45.192999999999998</v>
      </c>
      <c r="E1825">
        <f t="shared" si="56"/>
        <v>0</v>
      </c>
      <c r="F1825">
        <f t="shared" si="57"/>
        <v>0</v>
      </c>
    </row>
    <row r="1826" spans="1:6" x14ac:dyDescent="0.3">
      <c r="A1826" s="11">
        <v>4205431</v>
      </c>
      <c r="B1826" s="11" t="s">
        <v>1167</v>
      </c>
      <c r="C1826" s="16">
        <v>-26.645299999999999</v>
      </c>
      <c r="D1826" s="16">
        <v>-52.794600000000003</v>
      </c>
      <c r="E1826">
        <f t="shared" si="56"/>
        <v>0</v>
      </c>
      <c r="F1826">
        <f t="shared" si="57"/>
        <v>0</v>
      </c>
    </row>
    <row r="1827" spans="1:6" x14ac:dyDescent="0.3">
      <c r="A1827" s="11">
        <v>5208103</v>
      </c>
      <c r="B1827" s="11" t="s">
        <v>160</v>
      </c>
      <c r="C1827" s="16">
        <v>-13.649900000000001</v>
      </c>
      <c r="D1827" s="16">
        <v>-48.877499999999998</v>
      </c>
      <c r="E1827">
        <f t="shared" si="56"/>
        <v>0</v>
      </c>
      <c r="F1827">
        <f t="shared" si="57"/>
        <v>0</v>
      </c>
    </row>
    <row r="1828" spans="1:6" x14ac:dyDescent="0.3">
      <c r="A1828" s="11">
        <v>3126208</v>
      </c>
      <c r="B1828" s="11" t="s">
        <v>160</v>
      </c>
      <c r="C1828" s="16">
        <v>-14.944599999999999</v>
      </c>
      <c r="D1828" s="16">
        <v>-46.237099999999998</v>
      </c>
      <c r="E1828">
        <f t="shared" si="56"/>
        <v>0</v>
      </c>
      <c r="F1828">
        <f t="shared" si="57"/>
        <v>0</v>
      </c>
    </row>
    <row r="1829" spans="1:6" x14ac:dyDescent="0.3">
      <c r="A1829" s="11">
        <v>1708205</v>
      </c>
      <c r="B1829" s="11" t="s">
        <v>4981</v>
      </c>
      <c r="C1829" s="16">
        <v>-11.797599999999999</v>
      </c>
      <c r="D1829" s="16">
        <v>-49.531599999999997</v>
      </c>
      <c r="E1829">
        <f t="shared" si="56"/>
        <v>0</v>
      </c>
      <c r="F1829">
        <f t="shared" si="57"/>
        <v>0</v>
      </c>
    </row>
    <row r="1830" spans="1:6" x14ac:dyDescent="0.3">
      <c r="A1830" s="11">
        <v>4308433</v>
      </c>
      <c r="B1830" s="11" t="s">
        <v>794</v>
      </c>
      <c r="C1830" s="16">
        <v>-29.3828</v>
      </c>
      <c r="D1830" s="16">
        <v>-52.098100000000002</v>
      </c>
      <c r="E1830">
        <f t="shared" si="56"/>
        <v>0</v>
      </c>
      <c r="F1830">
        <f t="shared" si="57"/>
        <v>0</v>
      </c>
    </row>
    <row r="1831" spans="1:6" x14ac:dyDescent="0.3">
      <c r="A1831" s="11">
        <v>2304350</v>
      </c>
      <c r="B1831" s="11" t="s">
        <v>4434</v>
      </c>
      <c r="C1831" s="16">
        <v>-3.7994500000000002</v>
      </c>
      <c r="D1831" s="16">
        <v>-40.263399999999997</v>
      </c>
      <c r="E1831">
        <f t="shared" si="56"/>
        <v>0</v>
      </c>
      <c r="F1831">
        <f t="shared" si="57"/>
        <v>0</v>
      </c>
    </row>
    <row r="1832" spans="1:6" x14ac:dyDescent="0.3">
      <c r="A1832" s="11">
        <v>4205456</v>
      </c>
      <c r="B1832" s="11" t="s">
        <v>1166</v>
      </c>
      <c r="C1832" s="16">
        <v>-28.7454</v>
      </c>
      <c r="D1832" s="16">
        <v>-49.478499999999997</v>
      </c>
      <c r="E1832">
        <f t="shared" si="56"/>
        <v>0</v>
      </c>
      <c r="F1832">
        <f t="shared" si="57"/>
        <v>0</v>
      </c>
    </row>
    <row r="1833" spans="1:6" x14ac:dyDescent="0.3">
      <c r="A1833" s="11">
        <v>2304400</v>
      </c>
      <c r="B1833" s="11" t="s">
        <v>4433</v>
      </c>
      <c r="C1833" s="16">
        <v>-3.7166399999999999</v>
      </c>
      <c r="D1833" s="16">
        <v>-38.542299999999997</v>
      </c>
      <c r="E1833">
        <f t="shared" si="56"/>
        <v>0</v>
      </c>
      <c r="F1833">
        <f t="shared" si="57"/>
        <v>0</v>
      </c>
    </row>
    <row r="1834" spans="1:6" x14ac:dyDescent="0.3">
      <c r="A1834" s="11">
        <v>3126307</v>
      </c>
      <c r="B1834" s="11" t="s">
        <v>2970</v>
      </c>
      <c r="C1834" s="16">
        <v>-20.8508</v>
      </c>
      <c r="D1834" s="16">
        <v>-46.712000000000003</v>
      </c>
      <c r="E1834">
        <f t="shared" si="56"/>
        <v>0</v>
      </c>
      <c r="F1834">
        <f t="shared" si="57"/>
        <v>0</v>
      </c>
    </row>
    <row r="1835" spans="1:6" x14ac:dyDescent="0.3">
      <c r="A1835" s="11">
        <v>1708254</v>
      </c>
      <c r="B1835" s="11" t="s">
        <v>4980</v>
      </c>
      <c r="C1835" s="16">
        <v>-9.0561100000000003</v>
      </c>
      <c r="D1835" s="16">
        <v>-48.520600000000002</v>
      </c>
      <c r="E1835">
        <f t="shared" si="56"/>
        <v>0</v>
      </c>
      <c r="F1835">
        <f t="shared" si="57"/>
        <v>0</v>
      </c>
    </row>
    <row r="1836" spans="1:6" x14ac:dyDescent="0.3">
      <c r="A1836" s="11">
        <v>2104107</v>
      </c>
      <c r="B1836" s="11" t="s">
        <v>5596</v>
      </c>
      <c r="C1836" s="16">
        <v>-6.9598300000000002</v>
      </c>
      <c r="D1836" s="16">
        <v>-46.174900000000001</v>
      </c>
      <c r="E1836">
        <f t="shared" si="56"/>
        <v>0</v>
      </c>
      <c r="F1836">
        <f t="shared" si="57"/>
        <v>0</v>
      </c>
    </row>
    <row r="1837" spans="1:6" x14ac:dyDescent="0.3">
      <c r="A1837" s="11">
        <v>4308458</v>
      </c>
      <c r="B1837" s="11" t="s">
        <v>5725</v>
      </c>
      <c r="C1837" s="16">
        <v>-28.7986</v>
      </c>
      <c r="D1837" s="16">
        <v>-53.224899999999998</v>
      </c>
      <c r="E1837">
        <f t="shared" si="56"/>
        <v>0</v>
      </c>
      <c r="F1837">
        <f t="shared" si="57"/>
        <v>0</v>
      </c>
    </row>
    <row r="1838" spans="1:6" x14ac:dyDescent="0.3">
      <c r="A1838" s="11">
        <v>2304459</v>
      </c>
      <c r="B1838" s="11" t="s">
        <v>4432</v>
      </c>
      <c r="C1838" s="16">
        <v>-4.4512600000000004</v>
      </c>
      <c r="D1838" s="16">
        <v>-37.798099999999998</v>
      </c>
      <c r="E1838">
        <f t="shared" si="56"/>
        <v>0</v>
      </c>
      <c r="F1838">
        <f t="shared" si="57"/>
        <v>0</v>
      </c>
    </row>
    <row r="1839" spans="1:6" x14ac:dyDescent="0.3">
      <c r="A1839" s="11">
        <v>2104206</v>
      </c>
      <c r="B1839" s="11" t="s">
        <v>4832</v>
      </c>
      <c r="C1839" s="16">
        <v>-5.7279200000000001</v>
      </c>
      <c r="D1839" s="16">
        <v>-44.156500000000001</v>
      </c>
      <c r="E1839">
        <f t="shared" si="56"/>
        <v>0</v>
      </c>
      <c r="F1839">
        <f t="shared" si="57"/>
        <v>0</v>
      </c>
    </row>
    <row r="1840" spans="1:6" x14ac:dyDescent="0.3">
      <c r="A1840" s="11">
        <v>3126406</v>
      </c>
      <c r="B1840" s="11" t="s">
        <v>2969</v>
      </c>
      <c r="C1840" s="16">
        <v>-19.5578</v>
      </c>
      <c r="D1840" s="16">
        <v>-44.447200000000002</v>
      </c>
      <c r="E1840">
        <f t="shared" si="56"/>
        <v>0</v>
      </c>
      <c r="F1840">
        <f t="shared" si="57"/>
        <v>0</v>
      </c>
    </row>
    <row r="1841" spans="1:6" x14ac:dyDescent="0.3">
      <c r="A1841" s="11">
        <v>4108304</v>
      </c>
      <c r="B1841" s="11" t="s">
        <v>1523</v>
      </c>
      <c r="C1841" s="16">
        <v>-25.5427</v>
      </c>
      <c r="D1841" s="16">
        <v>-54.582700000000003</v>
      </c>
      <c r="E1841">
        <f t="shared" si="56"/>
        <v>0</v>
      </c>
      <c r="F1841">
        <f t="shared" si="57"/>
        <v>0</v>
      </c>
    </row>
    <row r="1842" spans="1:6" x14ac:dyDescent="0.3">
      <c r="A1842" s="11">
        <v>4108452</v>
      </c>
      <c r="B1842" s="11" t="s">
        <v>1520</v>
      </c>
      <c r="C1842" s="16">
        <v>-25.737100000000002</v>
      </c>
      <c r="D1842" s="16">
        <v>-52.1188</v>
      </c>
      <c r="E1842">
        <f t="shared" si="56"/>
        <v>0</v>
      </c>
      <c r="F1842">
        <f t="shared" si="57"/>
        <v>0</v>
      </c>
    </row>
    <row r="1843" spans="1:6" x14ac:dyDescent="0.3">
      <c r="A1843" s="11">
        <v>4205506</v>
      </c>
      <c r="B1843" s="11" t="s">
        <v>1165</v>
      </c>
      <c r="C1843" s="16">
        <v>-27.023299999999999</v>
      </c>
      <c r="D1843" s="16">
        <v>-50.92</v>
      </c>
      <c r="E1843">
        <f t="shared" si="56"/>
        <v>0</v>
      </c>
      <c r="F1843">
        <f t="shared" si="57"/>
        <v>0</v>
      </c>
    </row>
    <row r="1844" spans="1:6" x14ac:dyDescent="0.3">
      <c r="A1844" s="11">
        <v>3516200</v>
      </c>
      <c r="B1844" s="11" t="s">
        <v>2076</v>
      </c>
      <c r="C1844" s="16">
        <v>-20.5352</v>
      </c>
      <c r="D1844" s="16">
        <v>-47.4039</v>
      </c>
      <c r="E1844">
        <f t="shared" si="56"/>
        <v>0</v>
      </c>
      <c r="F1844">
        <f t="shared" si="57"/>
        <v>0</v>
      </c>
    </row>
    <row r="1845" spans="1:6" x14ac:dyDescent="0.3">
      <c r="A1845" s="11">
        <v>2204006</v>
      </c>
      <c r="B1845" s="11" t="s">
        <v>4624</v>
      </c>
      <c r="C1845" s="16">
        <v>-6.3933400000000002</v>
      </c>
      <c r="D1845" s="16">
        <v>-42.259099999999997</v>
      </c>
      <c r="E1845">
        <f t="shared" si="56"/>
        <v>0</v>
      </c>
      <c r="F1845">
        <f t="shared" si="57"/>
        <v>0</v>
      </c>
    </row>
    <row r="1846" spans="1:6" x14ac:dyDescent="0.3">
      <c r="A1846" s="11">
        <v>4108320</v>
      </c>
      <c r="B1846" s="11" t="s">
        <v>1522</v>
      </c>
      <c r="C1846" s="16">
        <v>-24.066700000000001</v>
      </c>
      <c r="D1846" s="16">
        <v>-53.8461</v>
      </c>
      <c r="E1846">
        <f t="shared" si="56"/>
        <v>0</v>
      </c>
      <c r="F1846">
        <f t="shared" si="57"/>
        <v>0</v>
      </c>
    </row>
    <row r="1847" spans="1:6" x14ac:dyDescent="0.3">
      <c r="A1847" s="11">
        <v>2204105</v>
      </c>
      <c r="B1847" s="11" t="s">
        <v>4623</v>
      </c>
      <c r="C1847" s="16">
        <v>-6.6260599999999998</v>
      </c>
      <c r="D1847" s="16">
        <v>-42.688099999999999</v>
      </c>
      <c r="E1847">
        <f t="shared" si="56"/>
        <v>0</v>
      </c>
      <c r="F1847">
        <f t="shared" si="57"/>
        <v>0</v>
      </c>
    </row>
    <row r="1848" spans="1:6" x14ac:dyDescent="0.3">
      <c r="A1848" s="11">
        <v>3126505</v>
      </c>
      <c r="B1848" s="11" t="s">
        <v>2968</v>
      </c>
      <c r="C1848" s="16">
        <v>-16.988299999999999</v>
      </c>
      <c r="D1848" s="16">
        <v>-42.3568</v>
      </c>
      <c r="E1848">
        <f t="shared" si="56"/>
        <v>0</v>
      </c>
      <c r="F1848">
        <f t="shared" si="57"/>
        <v>0</v>
      </c>
    </row>
    <row r="1849" spans="1:6" x14ac:dyDescent="0.3">
      <c r="A1849" s="11">
        <v>4108403</v>
      </c>
      <c r="B1849" s="11" t="s">
        <v>1521</v>
      </c>
      <c r="C1849" s="16">
        <v>-26.081700000000001</v>
      </c>
      <c r="D1849" s="16">
        <v>-53.0535</v>
      </c>
      <c r="E1849">
        <f t="shared" si="56"/>
        <v>0</v>
      </c>
      <c r="F1849">
        <f t="shared" si="57"/>
        <v>0</v>
      </c>
    </row>
    <row r="1850" spans="1:6" x14ac:dyDescent="0.3">
      <c r="A1850" s="11">
        <v>2403905</v>
      </c>
      <c r="B1850" s="11" t="s">
        <v>4280</v>
      </c>
      <c r="C1850" s="16">
        <v>-6.0723399999999996</v>
      </c>
      <c r="D1850" s="16">
        <v>-38.121200000000002</v>
      </c>
      <c r="E1850">
        <f t="shared" si="56"/>
        <v>0</v>
      </c>
      <c r="F1850">
        <f t="shared" si="57"/>
        <v>0</v>
      </c>
    </row>
    <row r="1851" spans="1:6" x14ac:dyDescent="0.3">
      <c r="A1851" s="11">
        <v>3126604</v>
      </c>
      <c r="B1851" s="11" t="s">
        <v>2967</v>
      </c>
      <c r="C1851" s="16">
        <v>-17.310700000000001</v>
      </c>
      <c r="D1851" s="16">
        <v>-44.231699999999996</v>
      </c>
      <c r="E1851">
        <f t="shared" si="56"/>
        <v>0</v>
      </c>
      <c r="F1851">
        <f t="shared" si="57"/>
        <v>0</v>
      </c>
    </row>
    <row r="1852" spans="1:6" x14ac:dyDescent="0.3">
      <c r="A1852" s="11">
        <v>2204154</v>
      </c>
      <c r="B1852" s="11" t="s">
        <v>4622</v>
      </c>
      <c r="C1852" s="16">
        <v>-7.3310000000000004</v>
      </c>
      <c r="D1852" s="16">
        <v>-40.787999999999997</v>
      </c>
      <c r="E1852">
        <f t="shared" si="56"/>
        <v>0</v>
      </c>
      <c r="F1852">
        <f t="shared" si="57"/>
        <v>0</v>
      </c>
    </row>
    <row r="1853" spans="1:6" x14ac:dyDescent="0.3">
      <c r="A1853" s="11">
        <v>3516309</v>
      </c>
      <c r="B1853" s="11" t="s">
        <v>2075</v>
      </c>
      <c r="C1853" s="16">
        <v>-23.279199999999999</v>
      </c>
      <c r="D1853" s="16">
        <v>-46.744799999999998</v>
      </c>
      <c r="E1853">
        <f t="shared" si="56"/>
        <v>0</v>
      </c>
      <c r="F1853">
        <f t="shared" si="57"/>
        <v>0</v>
      </c>
    </row>
    <row r="1854" spans="1:6" x14ac:dyDescent="0.3">
      <c r="A1854" s="11">
        <v>3126703</v>
      </c>
      <c r="B1854" s="11" t="s">
        <v>5505</v>
      </c>
      <c r="C1854" s="16">
        <v>-16.482700000000001</v>
      </c>
      <c r="D1854" s="16">
        <v>-43.489600000000003</v>
      </c>
      <c r="E1854">
        <f t="shared" si="56"/>
        <v>0</v>
      </c>
      <c r="F1854">
        <f t="shared" si="57"/>
        <v>0</v>
      </c>
    </row>
    <row r="1855" spans="1:6" x14ac:dyDescent="0.3">
      <c r="A1855" s="11">
        <v>2204204</v>
      </c>
      <c r="B1855" s="11" t="s">
        <v>4621</v>
      </c>
      <c r="C1855" s="16">
        <v>-6.99491</v>
      </c>
      <c r="D1855" s="16">
        <v>-41.128799999999998</v>
      </c>
      <c r="E1855">
        <f t="shared" si="56"/>
        <v>0</v>
      </c>
      <c r="F1855">
        <f t="shared" si="57"/>
        <v>0</v>
      </c>
    </row>
    <row r="1856" spans="1:6" x14ac:dyDescent="0.3">
      <c r="A1856" s="11">
        <v>3126752</v>
      </c>
      <c r="B1856" s="11" t="s">
        <v>2965</v>
      </c>
      <c r="C1856" s="16">
        <v>-17.957799999999999</v>
      </c>
      <c r="D1856" s="16">
        <v>-42.009399999999999</v>
      </c>
      <c r="E1856">
        <f t="shared" si="56"/>
        <v>0</v>
      </c>
      <c r="F1856">
        <f t="shared" si="57"/>
        <v>0</v>
      </c>
    </row>
    <row r="1857" spans="1:6" x14ac:dyDescent="0.3">
      <c r="A1857" s="11">
        <v>3516408</v>
      </c>
      <c r="B1857" s="11" t="s">
        <v>2074</v>
      </c>
      <c r="C1857" s="16">
        <v>-23.322900000000001</v>
      </c>
      <c r="D1857" s="16">
        <v>-46.728999999999999</v>
      </c>
      <c r="E1857">
        <f t="shared" si="56"/>
        <v>0</v>
      </c>
      <c r="F1857">
        <f t="shared" si="57"/>
        <v>0</v>
      </c>
    </row>
    <row r="1858" spans="1:6" x14ac:dyDescent="0.3">
      <c r="A1858" s="11">
        <v>2304509</v>
      </c>
      <c r="B1858" s="11" t="s">
        <v>4431</v>
      </c>
      <c r="C1858" s="16">
        <v>-3.7555700000000001</v>
      </c>
      <c r="D1858" s="16">
        <v>-40.817999999999998</v>
      </c>
      <c r="E1858">
        <f t="shared" si="56"/>
        <v>0</v>
      </c>
      <c r="F1858">
        <f t="shared" si="57"/>
        <v>0</v>
      </c>
    </row>
    <row r="1859" spans="1:6" x14ac:dyDescent="0.3">
      <c r="A1859" s="11">
        <v>4308508</v>
      </c>
      <c r="B1859" s="11" t="s">
        <v>792</v>
      </c>
      <c r="C1859" s="16">
        <v>-27.358599999999999</v>
      </c>
      <c r="D1859" s="16">
        <v>-53.395800000000001</v>
      </c>
      <c r="E1859">
        <f t="shared" ref="E1859:E1922" si="58">IF((C1859&lt;-80),"erro",0)</f>
        <v>0</v>
      </c>
      <c r="F1859">
        <f t="shared" ref="F1859:F1922" si="59">IF((D1859&lt;-80),"erro",0)</f>
        <v>0</v>
      </c>
    </row>
    <row r="1860" spans="1:6" x14ac:dyDescent="0.3">
      <c r="A1860" s="11">
        <v>3126802</v>
      </c>
      <c r="B1860" s="11" t="s">
        <v>2964</v>
      </c>
      <c r="C1860" s="16">
        <v>-18.070900000000002</v>
      </c>
      <c r="D1860" s="16">
        <v>-41.432499999999997</v>
      </c>
      <c r="E1860">
        <f t="shared" si="58"/>
        <v>0</v>
      </c>
      <c r="F1860">
        <f t="shared" si="59"/>
        <v>0</v>
      </c>
    </row>
    <row r="1861" spans="1:6" x14ac:dyDescent="0.3">
      <c r="A1861" s="11">
        <v>3126901</v>
      </c>
      <c r="B1861" s="11" t="s">
        <v>2963</v>
      </c>
      <c r="C1861" s="16">
        <v>-18.555599999999998</v>
      </c>
      <c r="D1861" s="16">
        <v>-41.912100000000002</v>
      </c>
      <c r="E1861">
        <f t="shared" si="58"/>
        <v>0</v>
      </c>
      <c r="F1861">
        <f t="shared" si="59"/>
        <v>0</v>
      </c>
    </row>
    <row r="1862" spans="1:6" x14ac:dyDescent="0.3">
      <c r="A1862" s="11">
        <v>3126950</v>
      </c>
      <c r="B1862" s="11" t="s">
        <v>2962</v>
      </c>
      <c r="C1862" s="16">
        <v>-18.1751</v>
      </c>
      <c r="D1862" s="16">
        <v>-42.761699999999998</v>
      </c>
      <c r="E1862">
        <f t="shared" si="58"/>
        <v>0</v>
      </c>
      <c r="F1862">
        <f t="shared" si="59"/>
        <v>0</v>
      </c>
    </row>
    <row r="1863" spans="1:6" x14ac:dyDescent="0.3">
      <c r="A1863" s="11">
        <v>2506202</v>
      </c>
      <c r="B1863" s="11" t="s">
        <v>4108</v>
      </c>
      <c r="C1863" s="16">
        <v>-6.3975900000000001</v>
      </c>
      <c r="D1863" s="16">
        <v>-36.452599999999997</v>
      </c>
      <c r="E1863">
        <f t="shared" si="58"/>
        <v>0</v>
      </c>
      <c r="F1863">
        <f t="shared" si="59"/>
        <v>0</v>
      </c>
    </row>
    <row r="1864" spans="1:6" x14ac:dyDescent="0.3">
      <c r="A1864" s="11">
        <v>2605806</v>
      </c>
      <c r="B1864" s="11" t="s">
        <v>3927</v>
      </c>
      <c r="C1864" s="16">
        <v>-7.9391800000000003</v>
      </c>
      <c r="D1864" s="16">
        <v>-35.911299999999997</v>
      </c>
      <c r="E1864">
        <f t="shared" si="58"/>
        <v>0</v>
      </c>
      <c r="F1864">
        <f t="shared" si="59"/>
        <v>0</v>
      </c>
    </row>
    <row r="1865" spans="1:6" x14ac:dyDescent="0.3">
      <c r="A1865" s="11">
        <v>2802304</v>
      </c>
      <c r="B1865" s="11" t="s">
        <v>3702</v>
      </c>
      <c r="C1865" s="16">
        <v>-10.551299999999999</v>
      </c>
      <c r="D1865" s="16">
        <v>-37.527900000000002</v>
      </c>
      <c r="E1865">
        <f t="shared" si="58"/>
        <v>0</v>
      </c>
      <c r="F1865">
        <f t="shared" si="59"/>
        <v>0</v>
      </c>
    </row>
    <row r="1866" spans="1:6" x14ac:dyDescent="0.3">
      <c r="A1866" s="11">
        <v>4205555</v>
      </c>
      <c r="B1866" s="11" t="s">
        <v>1164</v>
      </c>
      <c r="C1866" s="16">
        <v>-27.175000000000001</v>
      </c>
      <c r="D1866" s="16">
        <v>-50.807600000000001</v>
      </c>
      <c r="E1866">
        <f t="shared" si="58"/>
        <v>0</v>
      </c>
      <c r="F1866">
        <f t="shared" si="59"/>
        <v>0</v>
      </c>
    </row>
    <row r="1867" spans="1:6" x14ac:dyDescent="0.3">
      <c r="A1867" s="11">
        <v>3127008</v>
      </c>
      <c r="B1867" s="11" t="s">
        <v>2961</v>
      </c>
      <c r="C1867" s="16">
        <v>-20.274799999999999</v>
      </c>
      <c r="D1867" s="16">
        <v>-49.198399999999999</v>
      </c>
      <c r="E1867">
        <f t="shared" si="58"/>
        <v>0</v>
      </c>
      <c r="F1867">
        <f t="shared" si="59"/>
        <v>0</v>
      </c>
    </row>
    <row r="1868" spans="1:6" x14ac:dyDescent="0.3">
      <c r="A1868" s="11">
        <v>3127057</v>
      </c>
      <c r="B1868" s="11" t="s">
        <v>5506</v>
      </c>
      <c r="C1868" s="16">
        <v>-16.889800000000001</v>
      </c>
      <c r="D1868" s="16">
        <v>-40.923000000000002</v>
      </c>
      <c r="E1868">
        <f t="shared" si="58"/>
        <v>0</v>
      </c>
      <c r="F1868">
        <f t="shared" si="59"/>
        <v>0</v>
      </c>
    </row>
    <row r="1869" spans="1:6" x14ac:dyDescent="0.3">
      <c r="A1869" s="11">
        <v>2204303</v>
      </c>
      <c r="B1869" s="11" t="s">
        <v>4620</v>
      </c>
      <c r="C1869" s="16">
        <v>-7.0817300000000003</v>
      </c>
      <c r="D1869" s="16">
        <v>-40.614600000000003</v>
      </c>
      <c r="E1869">
        <f t="shared" si="58"/>
        <v>0</v>
      </c>
      <c r="F1869">
        <f t="shared" si="59"/>
        <v>0</v>
      </c>
    </row>
    <row r="1870" spans="1:6" x14ac:dyDescent="0.3">
      <c r="A1870" s="11">
        <v>3127073</v>
      </c>
      <c r="B1870" s="11" t="s">
        <v>2959</v>
      </c>
      <c r="C1870" s="16">
        <v>-16.122499999999999</v>
      </c>
      <c r="D1870" s="16">
        <v>-42.528799999999997</v>
      </c>
      <c r="E1870">
        <f t="shared" si="58"/>
        <v>0</v>
      </c>
      <c r="F1870">
        <f t="shared" si="59"/>
        <v>0</v>
      </c>
    </row>
    <row r="1871" spans="1:6" x14ac:dyDescent="0.3">
      <c r="A1871" s="11">
        <v>3127107</v>
      </c>
      <c r="B1871" s="11" t="s">
        <v>2958</v>
      </c>
      <c r="C1871" s="16">
        <v>-20.0259</v>
      </c>
      <c r="D1871" s="16">
        <v>-48.935499999999998</v>
      </c>
      <c r="E1871">
        <f t="shared" si="58"/>
        <v>0</v>
      </c>
      <c r="F1871">
        <f t="shared" si="59"/>
        <v>0</v>
      </c>
    </row>
    <row r="1872" spans="1:6" x14ac:dyDescent="0.3">
      <c r="A1872" s="11">
        <v>2404002</v>
      </c>
      <c r="B1872" s="11" t="s">
        <v>4279</v>
      </c>
      <c r="C1872" s="16">
        <v>-6.1566900000000002</v>
      </c>
      <c r="D1872" s="16">
        <v>-37.837499999999999</v>
      </c>
      <c r="E1872">
        <f t="shared" si="58"/>
        <v>0</v>
      </c>
      <c r="F1872">
        <f t="shared" si="59"/>
        <v>0</v>
      </c>
    </row>
    <row r="1873" spans="1:6" x14ac:dyDescent="0.3">
      <c r="A1873" s="11">
        <v>3202207</v>
      </c>
      <c r="B1873" s="11" t="s">
        <v>2401</v>
      </c>
      <c r="C1873" s="16">
        <v>-19.937000000000001</v>
      </c>
      <c r="D1873" s="16">
        <v>-40.407800000000002</v>
      </c>
      <c r="E1873">
        <f t="shared" si="58"/>
        <v>0</v>
      </c>
      <c r="F1873">
        <f t="shared" si="59"/>
        <v>0</v>
      </c>
    </row>
    <row r="1874" spans="1:6" x14ac:dyDescent="0.3">
      <c r="A1874" s="11">
        <v>3127206</v>
      </c>
      <c r="B1874" s="11" t="s">
        <v>2957</v>
      </c>
      <c r="C1874" s="16">
        <v>-19.366099999999999</v>
      </c>
      <c r="D1874" s="16">
        <v>-44.061</v>
      </c>
      <c r="E1874">
        <f t="shared" si="58"/>
        <v>0</v>
      </c>
      <c r="F1874">
        <f t="shared" si="59"/>
        <v>0</v>
      </c>
    </row>
    <row r="1875" spans="1:6" x14ac:dyDescent="0.3">
      <c r="A1875" s="11">
        <v>3516507</v>
      </c>
      <c r="B1875" s="11" t="s">
        <v>2073</v>
      </c>
      <c r="C1875" s="16">
        <v>-21.529399999999999</v>
      </c>
      <c r="D1875" s="16">
        <v>-50.557299999999998</v>
      </c>
      <c r="E1875">
        <f t="shared" si="58"/>
        <v>0</v>
      </c>
      <c r="F1875">
        <f t="shared" si="59"/>
        <v>0</v>
      </c>
    </row>
    <row r="1876" spans="1:6" x14ac:dyDescent="0.3">
      <c r="A1876" s="11">
        <v>2506251</v>
      </c>
      <c r="B1876" s="11" t="s">
        <v>4107</v>
      </c>
      <c r="C1876" s="16">
        <v>-7.5827900000000001</v>
      </c>
      <c r="D1876" s="16">
        <v>-35.789900000000003</v>
      </c>
      <c r="E1876">
        <f t="shared" si="58"/>
        <v>0</v>
      </c>
      <c r="F1876">
        <f t="shared" si="59"/>
        <v>0</v>
      </c>
    </row>
    <row r="1877" spans="1:6" x14ac:dyDescent="0.3">
      <c r="A1877" s="11">
        <v>3516606</v>
      </c>
      <c r="B1877" s="11" t="s">
        <v>2072</v>
      </c>
      <c r="C1877" s="16">
        <v>-22.291799999999999</v>
      </c>
      <c r="D1877" s="16">
        <v>-49.550400000000003</v>
      </c>
      <c r="E1877">
        <f t="shared" si="58"/>
        <v>0</v>
      </c>
      <c r="F1877">
        <f t="shared" si="59"/>
        <v>0</v>
      </c>
    </row>
    <row r="1878" spans="1:6" x14ac:dyDescent="0.3">
      <c r="A1878" s="11">
        <v>3127305</v>
      </c>
      <c r="B1878" s="11" t="s">
        <v>2956</v>
      </c>
      <c r="C1878" s="16">
        <v>-19.000499999999999</v>
      </c>
      <c r="D1878" s="16">
        <v>-41.538699999999999</v>
      </c>
      <c r="E1878">
        <f t="shared" si="58"/>
        <v>0</v>
      </c>
      <c r="F1878">
        <f t="shared" si="59"/>
        <v>0</v>
      </c>
    </row>
    <row r="1879" spans="1:6" x14ac:dyDescent="0.3">
      <c r="A1879" s="11">
        <v>2404101</v>
      </c>
      <c r="B1879" s="11" t="s">
        <v>4278</v>
      </c>
      <c r="C1879" s="16">
        <v>-5.0909000000000004</v>
      </c>
      <c r="D1879" s="16">
        <v>-36.275399999999998</v>
      </c>
      <c r="E1879">
        <f t="shared" si="58"/>
        <v>0</v>
      </c>
      <c r="F1879">
        <f t="shared" si="59"/>
        <v>0</v>
      </c>
    </row>
    <row r="1880" spans="1:6" x14ac:dyDescent="0.3">
      <c r="A1880" s="11">
        <v>4205605</v>
      </c>
      <c r="B1880" s="11" t="s">
        <v>1163</v>
      </c>
      <c r="C1880" s="16">
        <v>-26.454899999999999</v>
      </c>
      <c r="D1880" s="16">
        <v>-52.6875</v>
      </c>
      <c r="E1880">
        <f t="shared" si="58"/>
        <v>0</v>
      </c>
      <c r="F1880">
        <f t="shared" si="59"/>
        <v>0</v>
      </c>
    </row>
    <row r="1881" spans="1:6" x14ac:dyDescent="0.3">
      <c r="A1881" s="11">
        <v>2605905</v>
      </c>
      <c r="B1881" s="11" t="s">
        <v>3926</v>
      </c>
      <c r="C1881" s="16">
        <v>-8.5798000000000005</v>
      </c>
      <c r="D1881" s="16">
        <v>-35.384599999999999</v>
      </c>
      <c r="E1881">
        <f t="shared" si="58"/>
        <v>0</v>
      </c>
      <c r="F1881">
        <f t="shared" si="59"/>
        <v>0</v>
      </c>
    </row>
    <row r="1882" spans="1:6" x14ac:dyDescent="0.3">
      <c r="A1882" s="11">
        <v>5208152</v>
      </c>
      <c r="B1882" s="11" t="s">
        <v>159</v>
      </c>
      <c r="C1882" s="16">
        <v>-16.485399999999998</v>
      </c>
      <c r="D1882" s="16">
        <v>-48.645400000000002</v>
      </c>
      <c r="E1882">
        <f t="shared" si="58"/>
        <v>0</v>
      </c>
      <c r="F1882">
        <f t="shared" si="59"/>
        <v>0</v>
      </c>
    </row>
    <row r="1883" spans="1:6" x14ac:dyDescent="0.3">
      <c r="A1883" s="11">
        <v>3127339</v>
      </c>
      <c r="B1883" s="11" t="s">
        <v>2955</v>
      </c>
      <c r="C1883" s="16">
        <v>-15.0829</v>
      </c>
      <c r="D1883" s="16">
        <v>-43.125</v>
      </c>
      <c r="E1883">
        <f t="shared" si="58"/>
        <v>0</v>
      </c>
      <c r="F1883">
        <f t="shared" si="59"/>
        <v>0</v>
      </c>
    </row>
    <row r="1884" spans="1:6" x14ac:dyDescent="0.3">
      <c r="A1884" s="11">
        <v>2911204</v>
      </c>
      <c r="B1884" s="11" t="s">
        <v>3522</v>
      </c>
      <c r="C1884" s="16">
        <v>-13.7441</v>
      </c>
      <c r="D1884" s="16">
        <v>-39.474699999999999</v>
      </c>
      <c r="E1884">
        <f t="shared" si="58"/>
        <v>0</v>
      </c>
      <c r="F1884">
        <f t="shared" si="59"/>
        <v>0</v>
      </c>
    </row>
    <row r="1885" spans="1:6" x14ac:dyDescent="0.3">
      <c r="A1885" s="11">
        <v>2606002</v>
      </c>
      <c r="B1885" s="11" t="s">
        <v>3925</v>
      </c>
      <c r="C1885" s="16">
        <v>-8.8824299999999994</v>
      </c>
      <c r="D1885" s="16">
        <v>-36.496600000000001</v>
      </c>
      <c r="E1885">
        <f t="shared" si="58"/>
        <v>0</v>
      </c>
      <c r="F1885">
        <f t="shared" si="59"/>
        <v>0</v>
      </c>
    </row>
    <row r="1886" spans="1:6" x14ac:dyDescent="0.3">
      <c r="A1886" s="11">
        <v>2802403</v>
      </c>
      <c r="B1886" s="11" t="s">
        <v>3701</v>
      </c>
      <c r="C1886" s="16">
        <v>-9.9722000000000008</v>
      </c>
      <c r="D1886" s="16">
        <v>-37.0869</v>
      </c>
      <c r="E1886">
        <f t="shared" si="58"/>
        <v>0</v>
      </c>
      <c r="F1886">
        <f t="shared" si="59"/>
        <v>0</v>
      </c>
    </row>
    <row r="1887" spans="1:6" x14ac:dyDescent="0.3">
      <c r="A1887" s="11">
        <v>3516705</v>
      </c>
      <c r="B1887" s="11" t="s">
        <v>2071</v>
      </c>
      <c r="C1887" s="16">
        <v>-22.212499999999999</v>
      </c>
      <c r="D1887" s="16">
        <v>-49.654600000000002</v>
      </c>
      <c r="E1887">
        <f t="shared" si="58"/>
        <v>0</v>
      </c>
      <c r="F1887">
        <f t="shared" si="59"/>
        <v>0</v>
      </c>
    </row>
    <row r="1888" spans="1:6" x14ac:dyDescent="0.3">
      <c r="A1888" s="11">
        <v>4308607</v>
      </c>
      <c r="B1888" s="11" t="s">
        <v>791</v>
      </c>
      <c r="C1888" s="16">
        <v>-29.259</v>
      </c>
      <c r="D1888" s="16">
        <v>-51.535200000000003</v>
      </c>
      <c r="E1888">
        <f t="shared" si="58"/>
        <v>0</v>
      </c>
      <c r="F1888">
        <f t="shared" si="59"/>
        <v>0</v>
      </c>
    </row>
    <row r="1889" spans="1:6" x14ac:dyDescent="0.3">
      <c r="A1889" s="11">
        <v>4205704</v>
      </c>
      <c r="B1889" s="11" t="s">
        <v>1162</v>
      </c>
      <c r="C1889" s="16">
        <v>-28.0275</v>
      </c>
      <c r="D1889" s="16">
        <v>-48.619199999999999</v>
      </c>
      <c r="E1889">
        <f t="shared" si="58"/>
        <v>0</v>
      </c>
      <c r="F1889">
        <f t="shared" si="59"/>
        <v>0</v>
      </c>
    </row>
    <row r="1890" spans="1:6" x14ac:dyDescent="0.3">
      <c r="A1890" s="11">
        <v>1503077</v>
      </c>
      <c r="B1890" s="11" t="s">
        <v>5131</v>
      </c>
      <c r="C1890" s="16">
        <v>-1.9298599999999999</v>
      </c>
      <c r="D1890" s="16">
        <v>-47.0505</v>
      </c>
      <c r="E1890">
        <f t="shared" si="58"/>
        <v>0</v>
      </c>
      <c r="F1890">
        <f t="shared" si="59"/>
        <v>0</v>
      </c>
    </row>
    <row r="1891" spans="1:6" x14ac:dyDescent="0.3">
      <c r="A1891" s="11">
        <v>4308656</v>
      </c>
      <c r="B1891" s="11" t="s">
        <v>790</v>
      </c>
      <c r="C1891" s="16">
        <v>-28.194400000000002</v>
      </c>
      <c r="D1891" s="16">
        <v>-55.638300000000001</v>
      </c>
      <c r="E1891">
        <f t="shared" si="58"/>
        <v>0</v>
      </c>
      <c r="F1891">
        <f t="shared" si="59"/>
        <v>0</v>
      </c>
    </row>
    <row r="1892" spans="1:6" x14ac:dyDescent="0.3">
      <c r="A1892" s="11">
        <v>4205803</v>
      </c>
      <c r="B1892" s="11" t="s">
        <v>1161</v>
      </c>
      <c r="C1892" s="16">
        <v>-26.029199999999999</v>
      </c>
      <c r="D1892" s="16">
        <v>-48.851999999999997</v>
      </c>
      <c r="E1892">
        <f t="shared" si="58"/>
        <v>0</v>
      </c>
      <c r="F1892">
        <f t="shared" si="59"/>
        <v>0</v>
      </c>
    </row>
    <row r="1893" spans="1:6" x14ac:dyDescent="0.3">
      <c r="A1893" s="11">
        <v>4205902</v>
      </c>
      <c r="B1893" s="11" t="s">
        <v>1160</v>
      </c>
      <c r="C1893" s="16">
        <v>-26.933599999999998</v>
      </c>
      <c r="D1893" s="16">
        <v>-48.953400000000002</v>
      </c>
      <c r="E1893">
        <f t="shared" si="58"/>
        <v>0</v>
      </c>
      <c r="F1893">
        <f t="shared" si="59"/>
        <v>0</v>
      </c>
    </row>
    <row r="1894" spans="1:6" x14ac:dyDescent="0.3">
      <c r="A1894" s="11">
        <v>3516804</v>
      </c>
      <c r="B1894" s="11" t="s">
        <v>2070</v>
      </c>
      <c r="C1894" s="16">
        <v>-20.794799999999999</v>
      </c>
      <c r="D1894" s="16">
        <v>-50.191200000000002</v>
      </c>
      <c r="E1894">
        <f t="shared" si="58"/>
        <v>0</v>
      </c>
      <c r="F1894">
        <f t="shared" si="59"/>
        <v>0</v>
      </c>
    </row>
    <row r="1895" spans="1:6" x14ac:dyDescent="0.3">
      <c r="A1895" s="11">
        <v>5103858</v>
      </c>
      <c r="B1895" s="11" t="s">
        <v>346</v>
      </c>
      <c r="C1895" s="16">
        <v>-13.244300000000001</v>
      </c>
      <c r="D1895" s="16">
        <v>-53.0809</v>
      </c>
      <c r="E1895">
        <f t="shared" si="58"/>
        <v>0</v>
      </c>
      <c r="F1895">
        <f t="shared" si="59"/>
        <v>0</v>
      </c>
    </row>
    <row r="1896" spans="1:6" x14ac:dyDescent="0.3">
      <c r="A1896" s="11">
        <v>4308706</v>
      </c>
      <c r="B1896" s="11" t="s">
        <v>789</v>
      </c>
      <c r="C1896" s="16">
        <v>-27.585599999999999</v>
      </c>
      <c r="D1896" s="16">
        <v>-52.091500000000003</v>
      </c>
      <c r="E1896">
        <f t="shared" si="58"/>
        <v>0</v>
      </c>
      <c r="F1896">
        <f t="shared" si="59"/>
        <v>0</v>
      </c>
    </row>
    <row r="1897" spans="1:6" x14ac:dyDescent="0.3">
      <c r="A1897" s="11">
        <v>2911253</v>
      </c>
      <c r="B1897" s="11" t="s">
        <v>3521</v>
      </c>
      <c r="C1897" s="16">
        <v>-11.4688</v>
      </c>
      <c r="D1897" s="16">
        <v>-39.775700000000001</v>
      </c>
      <c r="E1897">
        <f t="shared" si="58"/>
        <v>0</v>
      </c>
      <c r="F1897">
        <f t="shared" si="59"/>
        <v>0</v>
      </c>
    </row>
    <row r="1898" spans="1:6" x14ac:dyDescent="0.3">
      <c r="A1898" s="11">
        <v>3516853</v>
      </c>
      <c r="B1898" s="11" t="s">
        <v>2069</v>
      </c>
      <c r="C1898" s="16">
        <v>-21.8367</v>
      </c>
      <c r="D1898" s="16">
        <v>-48.495699999999999</v>
      </c>
      <c r="E1898">
        <f t="shared" si="58"/>
        <v>0</v>
      </c>
      <c r="F1898">
        <f t="shared" si="59"/>
        <v>0</v>
      </c>
    </row>
    <row r="1899" spans="1:6" x14ac:dyDescent="0.3">
      <c r="A1899" s="11">
        <v>2204352</v>
      </c>
      <c r="B1899" s="11" t="s">
        <v>4619</v>
      </c>
      <c r="C1899" s="16">
        <v>-7.1547599999999996</v>
      </c>
      <c r="D1899" s="16">
        <v>-41.340899999999998</v>
      </c>
      <c r="E1899">
        <f t="shared" si="58"/>
        <v>0</v>
      </c>
      <c r="F1899">
        <f t="shared" si="59"/>
        <v>0</v>
      </c>
    </row>
    <row r="1900" spans="1:6" x14ac:dyDescent="0.3">
      <c r="A1900" s="11">
        <v>4308805</v>
      </c>
      <c r="B1900" s="11" t="s">
        <v>788</v>
      </c>
      <c r="C1900" s="16">
        <v>-29.903199999999998</v>
      </c>
      <c r="D1900" s="16">
        <v>-51.761200000000002</v>
      </c>
      <c r="E1900">
        <f t="shared" si="58"/>
        <v>0</v>
      </c>
      <c r="F1900">
        <f t="shared" si="59"/>
        <v>0</v>
      </c>
    </row>
    <row r="1901" spans="1:6" x14ac:dyDescent="0.3">
      <c r="A1901" s="11">
        <v>5103908</v>
      </c>
      <c r="B1901" s="11" t="s">
        <v>345</v>
      </c>
      <c r="C1901" s="16">
        <v>-15.7094</v>
      </c>
      <c r="D1901" s="16">
        <v>-52.757399999999997</v>
      </c>
      <c r="E1901">
        <f t="shared" si="58"/>
        <v>0</v>
      </c>
      <c r="F1901">
        <f t="shared" si="59"/>
        <v>0</v>
      </c>
    </row>
    <row r="1902" spans="1:6" x14ac:dyDescent="0.3">
      <c r="A1902" s="11">
        <v>4108502</v>
      </c>
      <c r="B1902" s="11" t="s">
        <v>345</v>
      </c>
      <c r="C1902" s="16">
        <v>-26.425000000000001</v>
      </c>
      <c r="D1902" s="16">
        <v>-51.3172</v>
      </c>
      <c r="E1902">
        <f t="shared" si="58"/>
        <v>0</v>
      </c>
      <c r="F1902">
        <f t="shared" si="59"/>
        <v>0</v>
      </c>
    </row>
    <row r="1903" spans="1:6" x14ac:dyDescent="0.3">
      <c r="A1903" s="11">
        <v>2802502</v>
      </c>
      <c r="B1903" s="11" t="s">
        <v>3700</v>
      </c>
      <c r="C1903" s="16">
        <v>-10.6835</v>
      </c>
      <c r="D1903" s="16">
        <v>-36.983800000000002</v>
      </c>
      <c r="E1903">
        <f t="shared" si="58"/>
        <v>0</v>
      </c>
      <c r="F1903">
        <f t="shared" si="59"/>
        <v>0</v>
      </c>
    </row>
    <row r="1904" spans="1:6" x14ac:dyDescent="0.3">
      <c r="A1904" s="11">
        <v>3516903</v>
      </c>
      <c r="B1904" s="11" t="s">
        <v>2068</v>
      </c>
      <c r="C1904" s="16">
        <v>-20.648499999999999</v>
      </c>
      <c r="D1904" s="16">
        <v>-50.363999999999997</v>
      </c>
      <c r="E1904">
        <f t="shared" si="58"/>
        <v>0</v>
      </c>
      <c r="F1904">
        <f t="shared" si="59"/>
        <v>0</v>
      </c>
    </row>
    <row r="1905" spans="1:6" x14ac:dyDescent="0.3">
      <c r="A1905" s="11">
        <v>2304608</v>
      </c>
      <c r="B1905" s="11" t="s">
        <v>4430</v>
      </c>
      <c r="C1905" s="16">
        <v>-4.0435100000000004</v>
      </c>
      <c r="D1905" s="16">
        <v>-39.454000000000001</v>
      </c>
      <c r="E1905">
        <f t="shared" si="58"/>
        <v>0</v>
      </c>
      <c r="F1905">
        <f t="shared" si="59"/>
        <v>0</v>
      </c>
    </row>
    <row r="1906" spans="1:6" x14ac:dyDescent="0.3">
      <c r="A1906" s="11">
        <v>4308854</v>
      </c>
      <c r="B1906" s="11" t="s">
        <v>787</v>
      </c>
      <c r="C1906" s="16">
        <v>-28.4316</v>
      </c>
      <c r="D1906" s="16">
        <v>-52.033700000000003</v>
      </c>
      <c r="E1906">
        <f t="shared" si="58"/>
        <v>0</v>
      </c>
      <c r="F1906">
        <f t="shared" si="59"/>
        <v>0</v>
      </c>
    </row>
    <row r="1907" spans="1:6" x14ac:dyDescent="0.3">
      <c r="A1907" s="11">
        <v>2911303</v>
      </c>
      <c r="B1907" s="11" t="s">
        <v>3520</v>
      </c>
      <c r="C1907" s="16">
        <v>-11.434200000000001</v>
      </c>
      <c r="D1907" s="16">
        <v>-42.5077</v>
      </c>
      <c r="E1907">
        <f t="shared" si="58"/>
        <v>0</v>
      </c>
      <c r="F1907">
        <f t="shared" si="59"/>
        <v>0</v>
      </c>
    </row>
    <row r="1908" spans="1:6" x14ac:dyDescent="0.3">
      <c r="A1908" s="11">
        <v>3517000</v>
      </c>
      <c r="B1908" s="11" t="s">
        <v>2067</v>
      </c>
      <c r="C1908" s="16">
        <v>-21.796099999999999</v>
      </c>
      <c r="D1908" s="16">
        <v>-49.931199999999997</v>
      </c>
      <c r="E1908">
        <f t="shared" si="58"/>
        <v>0</v>
      </c>
      <c r="F1908">
        <f t="shared" si="59"/>
        <v>0</v>
      </c>
    </row>
    <row r="1909" spans="1:6" x14ac:dyDescent="0.3">
      <c r="A1909" s="11">
        <v>4308904</v>
      </c>
      <c r="B1909" s="11" t="s">
        <v>786</v>
      </c>
      <c r="C1909" s="16">
        <v>-27.891100000000002</v>
      </c>
      <c r="D1909" s="16">
        <v>-52.229399999999998</v>
      </c>
      <c r="E1909">
        <f t="shared" si="58"/>
        <v>0</v>
      </c>
      <c r="F1909">
        <f t="shared" si="59"/>
        <v>0</v>
      </c>
    </row>
    <row r="1910" spans="1:6" x14ac:dyDescent="0.3">
      <c r="A1910" s="11">
        <v>2204402</v>
      </c>
      <c r="B1910" s="11" t="s">
        <v>4618</v>
      </c>
      <c r="C1910" s="16">
        <v>-9.8300099999999997</v>
      </c>
      <c r="D1910" s="16">
        <v>-45.342300000000002</v>
      </c>
      <c r="E1910">
        <f t="shared" si="58"/>
        <v>0</v>
      </c>
      <c r="F1910">
        <f t="shared" si="59"/>
        <v>0</v>
      </c>
    </row>
    <row r="1911" spans="1:6" x14ac:dyDescent="0.3">
      <c r="A1911" s="11">
        <v>2702900</v>
      </c>
      <c r="B1911" s="11" t="s">
        <v>3788</v>
      </c>
      <c r="C1911" s="16">
        <v>-9.8840400000000006</v>
      </c>
      <c r="D1911" s="16">
        <v>-36.831600000000002</v>
      </c>
      <c r="E1911">
        <f t="shared" si="58"/>
        <v>0</v>
      </c>
      <c r="F1911">
        <f t="shared" si="59"/>
        <v>0</v>
      </c>
    </row>
    <row r="1912" spans="1:6" x14ac:dyDescent="0.3">
      <c r="A1912" s="11">
        <v>4309001</v>
      </c>
      <c r="B1912" s="11" t="s">
        <v>785</v>
      </c>
      <c r="C1912" s="16">
        <v>-28.029699999999998</v>
      </c>
      <c r="D1912" s="16">
        <v>-54.351700000000001</v>
      </c>
      <c r="E1912">
        <f t="shared" si="58"/>
        <v>0</v>
      </c>
      <c r="F1912">
        <f t="shared" si="59"/>
        <v>0</v>
      </c>
    </row>
    <row r="1913" spans="1:6" x14ac:dyDescent="0.3">
      <c r="A1913" s="11">
        <v>3127354</v>
      </c>
      <c r="B1913" s="11" t="s">
        <v>2954</v>
      </c>
      <c r="C1913" s="16">
        <v>-16.848099999999999</v>
      </c>
      <c r="D1913" s="16">
        <v>-43.692</v>
      </c>
      <c r="E1913">
        <f t="shared" si="58"/>
        <v>0</v>
      </c>
      <c r="F1913">
        <f t="shared" si="59"/>
        <v>0</v>
      </c>
    </row>
    <row r="1914" spans="1:6" x14ac:dyDescent="0.3">
      <c r="A1914" s="11">
        <v>3517109</v>
      </c>
      <c r="B1914" s="11" t="s">
        <v>2066</v>
      </c>
      <c r="C1914" s="16">
        <v>-21.3812</v>
      </c>
      <c r="D1914" s="16">
        <v>-50.212299999999999</v>
      </c>
      <c r="E1914">
        <f t="shared" si="58"/>
        <v>0</v>
      </c>
      <c r="F1914">
        <f t="shared" si="59"/>
        <v>0</v>
      </c>
    </row>
    <row r="1915" spans="1:6" x14ac:dyDescent="0.3">
      <c r="A1915" s="11">
        <v>2911402</v>
      </c>
      <c r="B1915" s="11" t="s">
        <v>3519</v>
      </c>
      <c r="C1915" s="16">
        <v>-9.3438199999999991</v>
      </c>
      <c r="D1915" s="16">
        <v>-38.254399999999997</v>
      </c>
      <c r="E1915">
        <f t="shared" si="58"/>
        <v>0</v>
      </c>
      <c r="F1915">
        <f t="shared" si="59"/>
        <v>0</v>
      </c>
    </row>
    <row r="1916" spans="1:6" x14ac:dyDescent="0.3">
      <c r="A1916" s="11">
        <v>5103957</v>
      </c>
      <c r="B1916" s="11" t="s">
        <v>5693</v>
      </c>
      <c r="C1916" s="16">
        <v>-15.768000000000001</v>
      </c>
      <c r="D1916" s="16">
        <v>-58.3108</v>
      </c>
      <c r="E1916">
        <f t="shared" si="58"/>
        <v>0</v>
      </c>
      <c r="F1916">
        <f t="shared" si="59"/>
        <v>0</v>
      </c>
    </row>
    <row r="1917" spans="1:6" x14ac:dyDescent="0.3">
      <c r="A1917" s="11">
        <v>5004007</v>
      </c>
      <c r="B1917" s="11" t="s">
        <v>433</v>
      </c>
      <c r="C1917" s="16">
        <v>-22.413599999999999</v>
      </c>
      <c r="D1917" s="16">
        <v>-54.233499999999999</v>
      </c>
      <c r="E1917">
        <f t="shared" si="58"/>
        <v>0</v>
      </c>
      <c r="F1917">
        <f t="shared" si="59"/>
        <v>0</v>
      </c>
    </row>
    <row r="1918" spans="1:6" x14ac:dyDescent="0.3">
      <c r="A1918" s="11">
        <v>2606101</v>
      </c>
      <c r="B1918" s="11" t="s">
        <v>3924</v>
      </c>
      <c r="C1918" s="16">
        <v>-8.0056799999999999</v>
      </c>
      <c r="D1918" s="16">
        <v>-35.290399999999998</v>
      </c>
      <c r="E1918">
        <f t="shared" si="58"/>
        <v>0</v>
      </c>
      <c r="F1918">
        <f t="shared" si="59"/>
        <v>0</v>
      </c>
    </row>
    <row r="1919" spans="1:6" x14ac:dyDescent="0.3">
      <c r="A1919" s="11">
        <v>4309050</v>
      </c>
      <c r="B1919" s="11" t="s">
        <v>784</v>
      </c>
      <c r="C1919" s="16">
        <v>-29.879799999999999</v>
      </c>
      <c r="D1919" s="16">
        <v>-50.773400000000002</v>
      </c>
      <c r="E1919">
        <f t="shared" si="58"/>
        <v>0</v>
      </c>
      <c r="F1919">
        <f t="shared" si="59"/>
        <v>0</v>
      </c>
    </row>
    <row r="1920" spans="1:6" x14ac:dyDescent="0.3">
      <c r="A1920" s="11">
        <v>2104305</v>
      </c>
      <c r="B1920" s="11" t="s">
        <v>4831</v>
      </c>
      <c r="C1920" s="16">
        <v>-1.40259</v>
      </c>
      <c r="D1920" s="16">
        <v>-45.779499999999999</v>
      </c>
      <c r="E1920">
        <f t="shared" si="58"/>
        <v>0</v>
      </c>
      <c r="F1920">
        <f t="shared" si="59"/>
        <v>0</v>
      </c>
    </row>
    <row r="1921" spans="1:6" x14ac:dyDescent="0.3">
      <c r="A1921" s="11">
        <v>4108551</v>
      </c>
      <c r="B1921" s="11" t="s">
        <v>1519</v>
      </c>
      <c r="C1921" s="16">
        <v>-24.172999999999998</v>
      </c>
      <c r="D1921" s="16">
        <v>-51.924599999999998</v>
      </c>
      <c r="E1921">
        <f t="shared" si="58"/>
        <v>0</v>
      </c>
      <c r="F1921">
        <f t="shared" si="59"/>
        <v>0</v>
      </c>
    </row>
    <row r="1922" spans="1:6" x14ac:dyDescent="0.3">
      <c r="A1922" s="11">
        <v>3127370</v>
      </c>
      <c r="B1922" s="11" t="s">
        <v>2953</v>
      </c>
      <c r="C1922" s="16">
        <v>-18.980699999999999</v>
      </c>
      <c r="D1922" s="16">
        <v>-41.223500000000001</v>
      </c>
      <c r="E1922">
        <f t="shared" si="58"/>
        <v>0</v>
      </c>
      <c r="F1922">
        <f t="shared" si="59"/>
        <v>0</v>
      </c>
    </row>
    <row r="1923" spans="1:6" x14ac:dyDescent="0.3">
      <c r="A1923" s="11">
        <v>3127388</v>
      </c>
      <c r="B1923" s="11" t="s">
        <v>2952</v>
      </c>
      <c r="C1923" s="16">
        <v>-21.536000000000001</v>
      </c>
      <c r="D1923" s="16">
        <v>-43.195700000000002</v>
      </c>
      <c r="E1923">
        <f t="shared" ref="E1923:E1986" si="60">IF((C1923&lt;-80),"erro",0)</f>
        <v>0</v>
      </c>
      <c r="F1923">
        <f t="shared" ref="F1923:F1986" si="61">IF((D1923&lt;-80),"erro",0)</f>
        <v>0</v>
      </c>
    </row>
    <row r="1924" spans="1:6" x14ac:dyDescent="0.3">
      <c r="A1924" s="11">
        <v>2606200</v>
      </c>
      <c r="B1924" s="11" t="s">
        <v>3923</v>
      </c>
      <c r="C1924" s="16">
        <v>-7.5606</v>
      </c>
      <c r="D1924" s="16">
        <v>-34.995899999999999</v>
      </c>
      <c r="E1924">
        <f t="shared" si="60"/>
        <v>0</v>
      </c>
      <c r="F1924">
        <f t="shared" si="61"/>
        <v>0</v>
      </c>
    </row>
    <row r="1925" spans="1:6" x14ac:dyDescent="0.3">
      <c r="A1925" s="11">
        <v>5208400</v>
      </c>
      <c r="B1925" s="11" t="s">
        <v>157</v>
      </c>
      <c r="C1925" s="16">
        <v>-16.509799999999998</v>
      </c>
      <c r="D1925" s="16">
        <v>-49.023400000000002</v>
      </c>
      <c r="E1925">
        <f t="shared" si="60"/>
        <v>0</v>
      </c>
      <c r="F1925">
        <f t="shared" si="61"/>
        <v>0</v>
      </c>
    </row>
    <row r="1926" spans="1:6" x14ac:dyDescent="0.3">
      <c r="A1926" s="11">
        <v>5208509</v>
      </c>
      <c r="B1926" s="11" t="s">
        <v>156</v>
      </c>
      <c r="C1926" s="16">
        <v>-18.135200000000001</v>
      </c>
      <c r="D1926" s="16">
        <v>-48.087499999999999</v>
      </c>
      <c r="E1926">
        <f t="shared" si="60"/>
        <v>0</v>
      </c>
      <c r="F1926">
        <f t="shared" si="61"/>
        <v>0</v>
      </c>
    </row>
    <row r="1927" spans="1:6" x14ac:dyDescent="0.3">
      <c r="A1927" s="11">
        <v>5208608</v>
      </c>
      <c r="B1927" s="11" t="s">
        <v>155</v>
      </c>
      <c r="C1927" s="16">
        <v>-15.3118</v>
      </c>
      <c r="D1927" s="16">
        <v>-49.116199999999999</v>
      </c>
      <c r="E1927">
        <f t="shared" si="60"/>
        <v>0</v>
      </c>
      <c r="F1927">
        <f t="shared" si="61"/>
        <v>0</v>
      </c>
    </row>
    <row r="1928" spans="1:6" x14ac:dyDescent="0.3">
      <c r="A1928" s="11">
        <v>1503093</v>
      </c>
      <c r="B1928" s="11" t="s">
        <v>5130</v>
      </c>
      <c r="C1928" s="16">
        <v>-3.8433799999999998</v>
      </c>
      <c r="D1928" s="16">
        <v>-49.0974</v>
      </c>
      <c r="E1928">
        <f t="shared" si="60"/>
        <v>0</v>
      </c>
      <c r="F1928">
        <f t="shared" si="61"/>
        <v>0</v>
      </c>
    </row>
    <row r="1929" spans="1:6" x14ac:dyDescent="0.3">
      <c r="A1929" s="11">
        <v>5208707</v>
      </c>
      <c r="B1929" s="11" t="s">
        <v>154</v>
      </c>
      <c r="C1929" s="16">
        <v>-16.686399999999999</v>
      </c>
      <c r="D1929" s="16">
        <v>-49.264299999999999</v>
      </c>
      <c r="E1929">
        <f t="shared" si="60"/>
        <v>0</v>
      </c>
      <c r="F1929">
        <f t="shared" si="61"/>
        <v>0</v>
      </c>
    </row>
    <row r="1930" spans="1:6" x14ac:dyDescent="0.3">
      <c r="A1930" s="11">
        <v>2404200</v>
      </c>
      <c r="B1930" s="11" t="s">
        <v>4277</v>
      </c>
      <c r="C1930" s="16">
        <v>-6.2648599999999997</v>
      </c>
      <c r="D1930" s="16">
        <v>-35.194299999999998</v>
      </c>
      <c r="E1930">
        <f t="shared" si="60"/>
        <v>0</v>
      </c>
      <c r="F1930">
        <f t="shared" si="61"/>
        <v>0</v>
      </c>
    </row>
    <row r="1931" spans="1:6" x14ac:dyDescent="0.3">
      <c r="A1931" s="11">
        <v>5208806</v>
      </c>
      <c r="B1931" s="11" t="s">
        <v>153</v>
      </c>
      <c r="C1931" s="16">
        <v>-16.494700000000002</v>
      </c>
      <c r="D1931" s="16">
        <v>-49.427</v>
      </c>
      <c r="E1931">
        <f t="shared" si="60"/>
        <v>0</v>
      </c>
      <c r="F1931">
        <f t="shared" si="61"/>
        <v>0</v>
      </c>
    </row>
    <row r="1932" spans="1:6" x14ac:dyDescent="0.3">
      <c r="A1932" s="11">
        <v>1708304</v>
      </c>
      <c r="B1932" s="11" t="s">
        <v>4979</v>
      </c>
      <c r="C1932" s="16">
        <v>-8.7741299999999995</v>
      </c>
      <c r="D1932" s="16">
        <v>-48.9313</v>
      </c>
      <c r="E1932">
        <f t="shared" si="60"/>
        <v>0</v>
      </c>
      <c r="F1932">
        <f t="shared" si="61"/>
        <v>0</v>
      </c>
    </row>
    <row r="1933" spans="1:6" x14ac:dyDescent="0.3">
      <c r="A1933" s="11">
        <v>5208905</v>
      </c>
      <c r="B1933" s="11" t="s">
        <v>152</v>
      </c>
      <c r="C1933" s="16">
        <v>-15.933299999999999</v>
      </c>
      <c r="D1933" s="16">
        <v>-50.14</v>
      </c>
      <c r="E1933">
        <f t="shared" si="60"/>
        <v>0</v>
      </c>
      <c r="F1933">
        <f t="shared" si="61"/>
        <v>0</v>
      </c>
    </row>
    <row r="1934" spans="1:6" x14ac:dyDescent="0.3">
      <c r="A1934" s="11">
        <v>1709005</v>
      </c>
      <c r="B1934" s="11" t="s">
        <v>4978</v>
      </c>
      <c r="C1934" s="16">
        <v>-7.7147800000000002</v>
      </c>
      <c r="D1934" s="16">
        <v>-47.325200000000002</v>
      </c>
      <c r="E1934">
        <f t="shared" si="60"/>
        <v>0</v>
      </c>
      <c r="F1934">
        <f t="shared" si="61"/>
        <v>0</v>
      </c>
    </row>
    <row r="1935" spans="1:6" x14ac:dyDescent="0.3">
      <c r="A1935" s="11">
        <v>5209101</v>
      </c>
      <c r="B1935" s="11" t="s">
        <v>151</v>
      </c>
      <c r="C1935" s="16">
        <v>-18.0105</v>
      </c>
      <c r="D1935" s="16">
        <v>-49.3658</v>
      </c>
      <c r="E1935">
        <f t="shared" si="60"/>
        <v>0</v>
      </c>
      <c r="F1935">
        <f t="shared" si="61"/>
        <v>0</v>
      </c>
    </row>
    <row r="1936" spans="1:6" x14ac:dyDescent="0.3">
      <c r="A1936" s="11">
        <v>4108601</v>
      </c>
      <c r="B1936" s="11" t="s">
        <v>1518</v>
      </c>
      <c r="C1936" s="16">
        <v>-24.183499999999999</v>
      </c>
      <c r="D1936" s="16">
        <v>-53.024799999999999</v>
      </c>
      <c r="E1936">
        <f t="shared" si="60"/>
        <v>0</v>
      </c>
      <c r="F1936">
        <f t="shared" si="61"/>
        <v>0</v>
      </c>
    </row>
    <row r="1937" spans="1:6" x14ac:dyDescent="0.3">
      <c r="A1937" s="11">
        <v>4108650</v>
      </c>
      <c r="B1937" s="11" t="s">
        <v>1517</v>
      </c>
      <c r="C1937" s="16">
        <v>-25.192699999999999</v>
      </c>
      <c r="D1937" s="16">
        <v>-51.991100000000003</v>
      </c>
      <c r="E1937">
        <f t="shared" si="60"/>
        <v>0</v>
      </c>
      <c r="F1937">
        <f t="shared" si="61"/>
        <v>0</v>
      </c>
    </row>
    <row r="1938" spans="1:6" x14ac:dyDescent="0.3">
      <c r="A1938" s="11">
        <v>3127404</v>
      </c>
      <c r="B1938" s="11" t="s">
        <v>2951</v>
      </c>
      <c r="C1938" s="16">
        <v>-22.654499999999999</v>
      </c>
      <c r="D1938" s="16">
        <v>-45.855600000000003</v>
      </c>
      <c r="E1938">
        <f t="shared" si="60"/>
        <v>0</v>
      </c>
      <c r="F1938">
        <f t="shared" si="61"/>
        <v>0</v>
      </c>
    </row>
    <row r="1939" spans="1:6" x14ac:dyDescent="0.3">
      <c r="A1939" s="11">
        <v>2104404</v>
      </c>
      <c r="B1939" s="11" t="s">
        <v>4830</v>
      </c>
      <c r="C1939" s="16">
        <v>-5.1475</v>
      </c>
      <c r="D1939" s="16">
        <v>-44.301299999999998</v>
      </c>
      <c r="E1939">
        <f t="shared" si="60"/>
        <v>0</v>
      </c>
      <c r="F1939">
        <f t="shared" si="61"/>
        <v>0</v>
      </c>
    </row>
    <row r="1940" spans="1:6" x14ac:dyDescent="0.3">
      <c r="A1940" s="11">
        <v>2911501</v>
      </c>
      <c r="B1940" s="11" t="s">
        <v>3518</v>
      </c>
      <c r="C1940" s="16">
        <v>-14.3195</v>
      </c>
      <c r="D1940" s="16">
        <v>-39.469000000000001</v>
      </c>
      <c r="E1940">
        <f t="shared" si="60"/>
        <v>0</v>
      </c>
      <c r="F1940">
        <f t="shared" si="61"/>
        <v>0</v>
      </c>
    </row>
    <row r="1941" spans="1:6" x14ac:dyDescent="0.3">
      <c r="A1941" s="11">
        <v>3127503</v>
      </c>
      <c r="B1941" s="11" t="s">
        <v>2950</v>
      </c>
      <c r="C1941" s="16">
        <v>-18.819600000000001</v>
      </c>
      <c r="D1941" s="16">
        <v>-42.476900000000001</v>
      </c>
      <c r="E1941">
        <f t="shared" si="60"/>
        <v>0</v>
      </c>
      <c r="F1941">
        <f t="shared" si="61"/>
        <v>0</v>
      </c>
    </row>
    <row r="1942" spans="1:6" x14ac:dyDescent="0.3">
      <c r="A1942" s="11">
        <v>3127602</v>
      </c>
      <c r="B1942" s="11" t="s">
        <v>2949</v>
      </c>
      <c r="C1942" s="16">
        <v>-18.451899999999998</v>
      </c>
      <c r="D1942" s="16">
        <v>-43.7423</v>
      </c>
      <c r="E1942">
        <f t="shared" si="60"/>
        <v>0</v>
      </c>
      <c r="F1942">
        <f t="shared" si="61"/>
        <v>0</v>
      </c>
    </row>
    <row r="1943" spans="1:6" x14ac:dyDescent="0.3">
      <c r="A1943" s="11">
        <v>5209150</v>
      </c>
      <c r="B1943" s="11" t="s">
        <v>150</v>
      </c>
      <c r="C1943" s="16">
        <v>-18.623799999999999</v>
      </c>
      <c r="D1943" s="16">
        <v>-50.080500000000001</v>
      </c>
      <c r="E1943">
        <f t="shared" si="60"/>
        <v>0</v>
      </c>
      <c r="F1943">
        <f t="shared" si="61"/>
        <v>0</v>
      </c>
    </row>
    <row r="1944" spans="1:6" x14ac:dyDescent="0.3">
      <c r="A1944" s="11">
        <v>2104503</v>
      </c>
      <c r="B1944" s="11" t="s">
        <v>4829</v>
      </c>
      <c r="C1944" s="16">
        <v>-5.0207800000000002</v>
      </c>
      <c r="D1944" s="16">
        <v>-44.275399999999998</v>
      </c>
      <c r="E1944">
        <f t="shared" si="60"/>
        <v>0</v>
      </c>
      <c r="F1944">
        <f t="shared" si="61"/>
        <v>0</v>
      </c>
    </row>
    <row r="1945" spans="1:6" x14ac:dyDescent="0.3">
      <c r="A1945" s="11">
        <v>4206009</v>
      </c>
      <c r="B1945" s="11" t="s">
        <v>1159</v>
      </c>
      <c r="C1945" s="16">
        <v>-27.3172</v>
      </c>
      <c r="D1945" s="16">
        <v>-48.557600000000001</v>
      </c>
      <c r="E1945">
        <f t="shared" si="60"/>
        <v>0</v>
      </c>
      <c r="F1945">
        <f t="shared" si="61"/>
        <v>0</v>
      </c>
    </row>
    <row r="1946" spans="1:6" x14ac:dyDescent="0.3">
      <c r="A1946" s="11">
        <v>2404309</v>
      </c>
      <c r="B1946" s="11" t="s">
        <v>5605</v>
      </c>
      <c r="C1946" s="16">
        <v>-5.4488700000000003</v>
      </c>
      <c r="D1946" s="16">
        <v>-37.518300000000004</v>
      </c>
      <c r="E1946">
        <f t="shared" si="60"/>
        <v>0</v>
      </c>
      <c r="F1946">
        <f t="shared" si="61"/>
        <v>0</v>
      </c>
    </row>
    <row r="1947" spans="1:6" x14ac:dyDescent="0.3">
      <c r="A1947" s="11">
        <v>2104552</v>
      </c>
      <c r="B1947" s="11" t="s">
        <v>4828</v>
      </c>
      <c r="C1947" s="16">
        <v>-5.7497299999999996</v>
      </c>
      <c r="D1947" s="16">
        <v>-47.364600000000003</v>
      </c>
      <c r="E1947">
        <f t="shared" si="60"/>
        <v>0</v>
      </c>
      <c r="F1947">
        <f t="shared" si="61"/>
        <v>0</v>
      </c>
    </row>
    <row r="1948" spans="1:6" x14ac:dyDescent="0.3">
      <c r="A1948" s="11">
        <v>2104602</v>
      </c>
      <c r="B1948" s="11" t="s">
        <v>4827</v>
      </c>
      <c r="C1948" s="16">
        <v>-5.3189700000000002</v>
      </c>
      <c r="D1948" s="16">
        <v>-44.246899999999997</v>
      </c>
      <c r="E1948">
        <f t="shared" si="60"/>
        <v>0</v>
      </c>
      <c r="F1948">
        <f t="shared" si="61"/>
        <v>0</v>
      </c>
    </row>
    <row r="1949" spans="1:6" x14ac:dyDescent="0.3">
      <c r="A1949" s="11">
        <v>1101005</v>
      </c>
      <c r="B1949" s="11" t="s">
        <v>5285</v>
      </c>
      <c r="C1949" s="16">
        <v>-10.61</v>
      </c>
      <c r="D1949" s="16">
        <v>-62.737099999999998</v>
      </c>
      <c r="E1949">
        <f t="shared" si="60"/>
        <v>0</v>
      </c>
      <c r="F1949">
        <f t="shared" si="61"/>
        <v>0</v>
      </c>
    </row>
    <row r="1950" spans="1:6" x14ac:dyDescent="0.3">
      <c r="A1950" s="11">
        <v>3202256</v>
      </c>
      <c r="B1950" s="11" t="s">
        <v>2400</v>
      </c>
      <c r="C1950" s="16">
        <v>-19.186399999999999</v>
      </c>
      <c r="D1950" s="16">
        <v>-40.447299999999998</v>
      </c>
      <c r="E1950">
        <f t="shared" si="60"/>
        <v>0</v>
      </c>
      <c r="F1950">
        <f t="shared" si="61"/>
        <v>0</v>
      </c>
    </row>
    <row r="1951" spans="1:6" x14ac:dyDescent="0.3">
      <c r="A1951" s="11">
        <v>2104628</v>
      </c>
      <c r="B1951" s="11" t="s">
        <v>4826</v>
      </c>
      <c r="C1951" s="16">
        <v>-5.4783499999999998</v>
      </c>
      <c r="D1951" s="16">
        <v>-44.077399999999997</v>
      </c>
      <c r="E1951">
        <f t="shared" si="60"/>
        <v>0</v>
      </c>
      <c r="F1951">
        <f t="shared" si="61"/>
        <v>0</v>
      </c>
    </row>
    <row r="1952" spans="1:6" x14ac:dyDescent="0.3">
      <c r="A1952" s="11">
        <v>2911600</v>
      </c>
      <c r="B1952" s="11" t="s">
        <v>3517</v>
      </c>
      <c r="C1952" s="16">
        <v>-12.599399999999999</v>
      </c>
      <c r="D1952" s="16">
        <v>-39.041200000000003</v>
      </c>
      <c r="E1952">
        <f t="shared" si="60"/>
        <v>0</v>
      </c>
      <c r="F1952">
        <f t="shared" si="61"/>
        <v>0</v>
      </c>
    </row>
    <row r="1953" spans="1:6" x14ac:dyDescent="0.3">
      <c r="A1953" s="11">
        <v>2104651</v>
      </c>
      <c r="B1953" s="11" t="s">
        <v>4825</v>
      </c>
      <c r="C1953" s="16">
        <v>-3.4324499999999998</v>
      </c>
      <c r="D1953" s="16">
        <v>-45.661900000000003</v>
      </c>
      <c r="E1953">
        <f t="shared" si="60"/>
        <v>0</v>
      </c>
      <c r="F1953">
        <f t="shared" si="61"/>
        <v>0</v>
      </c>
    </row>
    <row r="1954" spans="1:6" x14ac:dyDescent="0.3">
      <c r="A1954" s="11">
        <v>2104677</v>
      </c>
      <c r="B1954" s="11" t="s">
        <v>4824</v>
      </c>
      <c r="C1954" s="16">
        <v>-2.1289899999999999</v>
      </c>
      <c r="D1954" s="16">
        <v>-45.877699999999997</v>
      </c>
      <c r="E1954">
        <f t="shared" si="60"/>
        <v>0</v>
      </c>
      <c r="F1954">
        <f t="shared" si="61"/>
        <v>0</v>
      </c>
    </row>
    <row r="1955" spans="1:6" x14ac:dyDescent="0.3">
      <c r="A1955" s="11">
        <v>3127701</v>
      </c>
      <c r="B1955" s="11" t="s">
        <v>2948</v>
      </c>
      <c r="C1955" s="16">
        <v>-18.854500000000002</v>
      </c>
      <c r="D1955" s="16">
        <v>-41.955500000000001</v>
      </c>
      <c r="E1955">
        <f t="shared" si="60"/>
        <v>0</v>
      </c>
      <c r="F1955">
        <f t="shared" si="61"/>
        <v>0</v>
      </c>
    </row>
    <row r="1956" spans="1:6" x14ac:dyDescent="0.3">
      <c r="A1956" s="11">
        <v>2304657</v>
      </c>
      <c r="B1956" s="11" t="s">
        <v>4429</v>
      </c>
      <c r="C1956" s="16">
        <v>-4.0442200000000001</v>
      </c>
      <c r="D1956" s="16">
        <v>-40.749000000000002</v>
      </c>
      <c r="E1956">
        <f t="shared" si="60"/>
        <v>0</v>
      </c>
      <c r="F1956">
        <f t="shared" si="61"/>
        <v>0</v>
      </c>
    </row>
    <row r="1957" spans="1:6" x14ac:dyDescent="0.3">
      <c r="A1957" s="11">
        <v>2104701</v>
      </c>
      <c r="B1957" s="11" t="s">
        <v>4823</v>
      </c>
      <c r="C1957" s="16">
        <v>-5.4054700000000002</v>
      </c>
      <c r="D1957" s="16">
        <v>-44.335799999999999</v>
      </c>
      <c r="E1957">
        <f t="shared" si="60"/>
        <v>0</v>
      </c>
      <c r="F1957">
        <f t="shared" si="61"/>
        <v>0</v>
      </c>
    </row>
    <row r="1958" spans="1:6" x14ac:dyDescent="0.3">
      <c r="A1958" s="11">
        <v>2802601</v>
      </c>
      <c r="B1958" s="11" t="s">
        <v>3699</v>
      </c>
      <c r="C1958" s="16">
        <v>-10.225199999999999</v>
      </c>
      <c r="D1958" s="16">
        <v>-37.200600000000001</v>
      </c>
      <c r="E1958">
        <f t="shared" si="60"/>
        <v>0</v>
      </c>
      <c r="F1958">
        <f t="shared" si="61"/>
        <v>0</v>
      </c>
    </row>
    <row r="1959" spans="1:6" x14ac:dyDescent="0.3">
      <c r="A1959" s="11">
        <v>2104800</v>
      </c>
      <c r="B1959" s="11" t="s">
        <v>4822</v>
      </c>
      <c r="C1959" s="16">
        <v>-5.8136700000000001</v>
      </c>
      <c r="D1959" s="16">
        <v>-46.1462</v>
      </c>
      <c r="E1959">
        <f t="shared" si="60"/>
        <v>0</v>
      </c>
      <c r="F1959">
        <f t="shared" si="61"/>
        <v>0</v>
      </c>
    </row>
    <row r="1960" spans="1:6" x14ac:dyDescent="0.3">
      <c r="A1960" s="11">
        <v>4309100</v>
      </c>
      <c r="B1960" s="11" t="s">
        <v>783</v>
      </c>
      <c r="C1960" s="16">
        <v>-29.3734</v>
      </c>
      <c r="D1960" s="16">
        <v>-50.876199999999997</v>
      </c>
      <c r="E1960">
        <f t="shared" si="60"/>
        <v>0</v>
      </c>
      <c r="F1960">
        <f t="shared" si="61"/>
        <v>0</v>
      </c>
    </row>
    <row r="1961" spans="1:6" x14ac:dyDescent="0.3">
      <c r="A1961" s="11">
        <v>4309126</v>
      </c>
      <c r="B1961" s="11" t="s">
        <v>5769</v>
      </c>
      <c r="C1961" s="16">
        <v>-27.442900000000002</v>
      </c>
      <c r="D1961" s="16">
        <v>-52.914900000000003</v>
      </c>
      <c r="E1961">
        <f t="shared" si="60"/>
        <v>0</v>
      </c>
      <c r="F1961">
        <f t="shared" si="61"/>
        <v>0</v>
      </c>
    </row>
    <row r="1962" spans="1:6" x14ac:dyDescent="0.3">
      <c r="A1962" s="11">
        <v>4309159</v>
      </c>
      <c r="B1962" s="11" t="s">
        <v>781</v>
      </c>
      <c r="C1962" s="16">
        <v>-29.270600000000002</v>
      </c>
      <c r="D1962" s="16">
        <v>-52.579500000000003</v>
      </c>
      <c r="E1962">
        <f t="shared" si="60"/>
        <v>0</v>
      </c>
      <c r="F1962">
        <f t="shared" si="61"/>
        <v>0</v>
      </c>
    </row>
    <row r="1963" spans="1:6" x14ac:dyDescent="0.3">
      <c r="A1963" s="11">
        <v>4108700</v>
      </c>
      <c r="B1963" s="11" t="s">
        <v>1516</v>
      </c>
      <c r="C1963" s="16">
        <v>-24.146599999999999</v>
      </c>
      <c r="D1963" s="16">
        <v>-51.509399999999999</v>
      </c>
      <c r="E1963">
        <f t="shared" si="60"/>
        <v>0</v>
      </c>
      <c r="F1963">
        <f t="shared" si="61"/>
        <v>0</v>
      </c>
    </row>
    <row r="1964" spans="1:6" x14ac:dyDescent="0.3">
      <c r="A1964" s="11">
        <v>2606309</v>
      </c>
      <c r="B1964" s="11" t="s">
        <v>3922</v>
      </c>
      <c r="C1964" s="16">
        <v>-7.7071100000000001</v>
      </c>
      <c r="D1964" s="16">
        <v>-39.615000000000002</v>
      </c>
      <c r="E1964">
        <f t="shared" si="60"/>
        <v>0</v>
      </c>
      <c r="F1964">
        <f t="shared" si="61"/>
        <v>0</v>
      </c>
    </row>
    <row r="1965" spans="1:6" x14ac:dyDescent="0.3">
      <c r="A1965" s="11">
        <v>2304707</v>
      </c>
      <c r="B1965" s="11" t="s">
        <v>4428</v>
      </c>
      <c r="C1965" s="16">
        <v>-3.1278800000000002</v>
      </c>
      <c r="D1965" s="16">
        <v>-40.837200000000003</v>
      </c>
      <c r="E1965">
        <f t="shared" si="60"/>
        <v>0</v>
      </c>
      <c r="F1965">
        <f t="shared" si="61"/>
        <v>0</v>
      </c>
    </row>
    <row r="1966" spans="1:6" x14ac:dyDescent="0.3">
      <c r="A1966" s="11">
        <v>2304806</v>
      </c>
      <c r="B1966" s="11" t="s">
        <v>4427</v>
      </c>
      <c r="C1966" s="16">
        <v>-6.8813399999999998</v>
      </c>
      <c r="D1966" s="16">
        <v>-39.214399999999998</v>
      </c>
      <c r="E1966">
        <f t="shared" si="60"/>
        <v>0</v>
      </c>
      <c r="F1966">
        <f t="shared" si="61"/>
        <v>0</v>
      </c>
    </row>
    <row r="1967" spans="1:6" x14ac:dyDescent="0.3">
      <c r="A1967" s="11">
        <v>3127800</v>
      </c>
      <c r="B1967" s="11" t="s">
        <v>2947</v>
      </c>
      <c r="C1967" s="16">
        <v>-16.566199999999998</v>
      </c>
      <c r="D1967" s="16">
        <v>-42.892299999999999</v>
      </c>
      <c r="E1967">
        <f t="shared" si="60"/>
        <v>0</v>
      </c>
      <c r="F1967">
        <f t="shared" si="61"/>
        <v>0</v>
      </c>
    </row>
    <row r="1968" spans="1:6" x14ac:dyDescent="0.3">
      <c r="A1968" s="11">
        <v>4206108</v>
      </c>
      <c r="B1968" s="11" t="s">
        <v>1158</v>
      </c>
      <c r="C1968" s="16">
        <v>-28.180900000000001</v>
      </c>
      <c r="D1968" s="16">
        <v>-49.225200000000001</v>
      </c>
      <c r="E1968">
        <f t="shared" si="60"/>
        <v>0</v>
      </c>
      <c r="F1968">
        <f t="shared" si="61"/>
        <v>0</v>
      </c>
    </row>
    <row r="1969" spans="1:6" x14ac:dyDescent="0.3">
      <c r="A1969" s="11">
        <v>2606408</v>
      </c>
      <c r="B1969" s="11" t="s">
        <v>3921</v>
      </c>
      <c r="C1969" s="16">
        <v>-8.2111800000000006</v>
      </c>
      <c r="D1969" s="16">
        <v>-35.567500000000003</v>
      </c>
      <c r="E1969">
        <f t="shared" si="60"/>
        <v>0</v>
      </c>
      <c r="F1969">
        <f t="shared" si="61"/>
        <v>0</v>
      </c>
    </row>
    <row r="1970" spans="1:6" x14ac:dyDescent="0.3">
      <c r="A1970" s="11">
        <v>4309209</v>
      </c>
      <c r="B1970" s="11" t="s">
        <v>780</v>
      </c>
      <c r="C1970" s="16">
        <v>-29.941299999999998</v>
      </c>
      <c r="D1970" s="16">
        <v>-50.986899999999999</v>
      </c>
      <c r="E1970">
        <f t="shared" si="60"/>
        <v>0</v>
      </c>
      <c r="F1970">
        <f t="shared" si="61"/>
        <v>0</v>
      </c>
    </row>
    <row r="1971" spans="1:6" x14ac:dyDescent="0.3">
      <c r="A1971" s="11">
        <v>4206207</v>
      </c>
      <c r="B1971" s="11" t="s">
        <v>1157</v>
      </c>
      <c r="C1971" s="16">
        <v>-28.320799999999998</v>
      </c>
      <c r="D1971" s="16">
        <v>-49.042700000000004</v>
      </c>
      <c r="E1971">
        <f t="shared" si="60"/>
        <v>0</v>
      </c>
      <c r="F1971">
        <f t="shared" si="61"/>
        <v>0</v>
      </c>
    </row>
    <row r="1972" spans="1:6" x14ac:dyDescent="0.3">
      <c r="A1972" s="11">
        <v>2304905</v>
      </c>
      <c r="B1972" s="11" t="s">
        <v>4426</v>
      </c>
      <c r="C1972" s="16">
        <v>-3.9178700000000002</v>
      </c>
      <c r="D1972" s="16">
        <v>-40.385199999999998</v>
      </c>
      <c r="E1972">
        <f t="shared" si="60"/>
        <v>0</v>
      </c>
      <c r="F1972">
        <f t="shared" si="61"/>
        <v>0</v>
      </c>
    </row>
    <row r="1973" spans="1:6" x14ac:dyDescent="0.3">
      <c r="A1973" s="11">
        <v>2404408</v>
      </c>
      <c r="B1973" s="11" t="s">
        <v>4275</v>
      </c>
      <c r="C1973" s="16">
        <v>-4.9806800000000004</v>
      </c>
      <c r="D1973" s="16">
        <v>-37.162100000000002</v>
      </c>
      <c r="E1973">
        <f t="shared" si="60"/>
        <v>0</v>
      </c>
      <c r="F1973">
        <f t="shared" si="61"/>
        <v>0</v>
      </c>
    </row>
    <row r="1974" spans="1:6" x14ac:dyDescent="0.3">
      <c r="A1974" s="11">
        <v>3127909</v>
      </c>
      <c r="B1974" s="11" t="s">
        <v>2946</v>
      </c>
      <c r="C1974" s="16">
        <v>-18.500299999999999</v>
      </c>
      <c r="D1974" s="16">
        <v>-47.7318</v>
      </c>
      <c r="E1974">
        <f t="shared" si="60"/>
        <v>0</v>
      </c>
      <c r="F1974">
        <f t="shared" si="61"/>
        <v>0</v>
      </c>
    </row>
    <row r="1975" spans="1:6" x14ac:dyDescent="0.3">
      <c r="A1975" s="11">
        <v>4309258</v>
      </c>
      <c r="B1975" s="11" t="s">
        <v>779</v>
      </c>
      <c r="C1975" s="16">
        <v>-28.542100000000001</v>
      </c>
      <c r="D1975" s="16">
        <v>-51.694800000000001</v>
      </c>
      <c r="E1975">
        <f t="shared" si="60"/>
        <v>0</v>
      </c>
      <c r="F1975">
        <f t="shared" si="61"/>
        <v>0</v>
      </c>
    </row>
    <row r="1976" spans="1:6" x14ac:dyDescent="0.3">
      <c r="A1976" s="11">
        <v>4206306</v>
      </c>
      <c r="B1976" s="11" t="s">
        <v>1156</v>
      </c>
      <c r="C1976" s="16">
        <v>-27.0808</v>
      </c>
      <c r="D1976" s="16">
        <v>-48.980400000000003</v>
      </c>
      <c r="E1976">
        <f t="shared" si="60"/>
        <v>0</v>
      </c>
      <c r="F1976">
        <f t="shared" si="61"/>
        <v>0</v>
      </c>
    </row>
    <row r="1977" spans="1:6" x14ac:dyDescent="0.3">
      <c r="A1977" s="11">
        <v>3202306</v>
      </c>
      <c r="B1977" s="11" t="s">
        <v>2399</v>
      </c>
      <c r="C1977" s="16">
        <v>-20.7668</v>
      </c>
      <c r="D1977" s="16">
        <v>-41.673400000000001</v>
      </c>
      <c r="E1977">
        <f t="shared" si="60"/>
        <v>0</v>
      </c>
      <c r="F1977">
        <f t="shared" si="61"/>
        <v>0</v>
      </c>
    </row>
    <row r="1978" spans="1:6" x14ac:dyDescent="0.3">
      <c r="A1978" s="11">
        <v>2204501</v>
      </c>
      <c r="B1978" s="11" t="s">
        <v>4617</v>
      </c>
      <c r="C1978" s="16">
        <v>-6.7828499999999998</v>
      </c>
      <c r="D1978" s="16">
        <v>-43.559399999999997</v>
      </c>
      <c r="E1978">
        <f t="shared" si="60"/>
        <v>0</v>
      </c>
      <c r="F1978">
        <f t="shared" si="61"/>
        <v>0</v>
      </c>
    </row>
    <row r="1979" spans="1:6" x14ac:dyDescent="0.3">
      <c r="A1979" s="11">
        <v>4309308</v>
      </c>
      <c r="B1979" s="11" t="s">
        <v>778</v>
      </c>
      <c r="C1979" s="16">
        <v>-30.108599999999999</v>
      </c>
      <c r="D1979" s="16">
        <v>-51.323300000000003</v>
      </c>
      <c r="E1979">
        <f t="shared" si="60"/>
        <v>0</v>
      </c>
      <c r="F1979">
        <f t="shared" si="61"/>
        <v>0</v>
      </c>
    </row>
    <row r="1980" spans="1:6" x14ac:dyDescent="0.3">
      <c r="A1980" s="11">
        <v>3517208</v>
      </c>
      <c r="B1980" s="11" t="s">
        <v>2065</v>
      </c>
      <c r="C1980" s="16">
        <v>-21.619499999999999</v>
      </c>
      <c r="D1980" s="16">
        <v>-49.801299999999998</v>
      </c>
      <c r="E1980">
        <f t="shared" si="60"/>
        <v>0</v>
      </c>
      <c r="F1980">
        <f t="shared" si="61"/>
        <v>0</v>
      </c>
    </row>
    <row r="1981" spans="1:6" x14ac:dyDescent="0.3">
      <c r="A1981" s="11">
        <v>3517307</v>
      </c>
      <c r="B1981" s="11" t="s">
        <v>2064</v>
      </c>
      <c r="C1981" s="16">
        <v>-21.909099999999999</v>
      </c>
      <c r="D1981" s="16">
        <v>-49.898600000000002</v>
      </c>
      <c r="E1981">
        <f t="shared" si="60"/>
        <v>0</v>
      </c>
      <c r="F1981">
        <f t="shared" si="61"/>
        <v>0</v>
      </c>
    </row>
    <row r="1982" spans="1:6" x14ac:dyDescent="0.3">
      <c r="A1982" s="11">
        <v>3517406</v>
      </c>
      <c r="B1982" s="11" t="s">
        <v>1515</v>
      </c>
      <c r="C1982" s="16">
        <v>-20.319600000000001</v>
      </c>
      <c r="D1982" s="16">
        <v>-48.311999999999998</v>
      </c>
      <c r="E1982">
        <f t="shared" si="60"/>
        <v>0</v>
      </c>
      <c r="F1982">
        <f t="shared" si="61"/>
        <v>0</v>
      </c>
    </row>
    <row r="1983" spans="1:6" x14ac:dyDescent="0.3">
      <c r="A1983" s="11">
        <v>4108809</v>
      </c>
      <c r="B1983" s="11" t="s">
        <v>1515</v>
      </c>
      <c r="C1983" s="16">
        <v>-24.085000000000001</v>
      </c>
      <c r="D1983" s="16">
        <v>-54.257300000000001</v>
      </c>
      <c r="E1983">
        <f t="shared" si="60"/>
        <v>0</v>
      </c>
      <c r="F1983">
        <f t="shared" si="61"/>
        <v>0</v>
      </c>
    </row>
    <row r="1984" spans="1:6" x14ac:dyDescent="0.3">
      <c r="A1984" s="11">
        <v>4108908</v>
      </c>
      <c r="B1984" s="11" t="s">
        <v>1514</v>
      </c>
      <c r="C1984" s="16">
        <v>-22.931999999999999</v>
      </c>
      <c r="D1984" s="16">
        <v>-52.690600000000003</v>
      </c>
      <c r="E1984">
        <f t="shared" si="60"/>
        <v>0</v>
      </c>
      <c r="F1984">
        <f t="shared" si="61"/>
        <v>0</v>
      </c>
    </row>
    <row r="1985" spans="1:6" x14ac:dyDescent="0.3">
      <c r="A1985" s="11">
        <v>2304954</v>
      </c>
      <c r="B1985" s="11" t="s">
        <v>4425</v>
      </c>
      <c r="C1985" s="16">
        <v>-4.0405699999999998</v>
      </c>
      <c r="D1985" s="16">
        <v>-38.6404</v>
      </c>
      <c r="E1985">
        <f t="shared" si="60"/>
        <v>0</v>
      </c>
      <c r="F1985">
        <f t="shared" si="61"/>
        <v>0</v>
      </c>
    </row>
    <row r="1986" spans="1:6" x14ac:dyDescent="0.3">
      <c r="A1986" s="11">
        <v>1301654</v>
      </c>
      <c r="B1986" s="11" t="s">
        <v>5223</v>
      </c>
      <c r="C1986" s="16">
        <v>-7.5379699999999996</v>
      </c>
      <c r="D1986" s="16">
        <v>-72.590699999999998</v>
      </c>
      <c r="E1986">
        <f t="shared" si="60"/>
        <v>0</v>
      </c>
      <c r="F1986">
        <f t="shared" si="61"/>
        <v>0</v>
      </c>
    </row>
    <row r="1987" spans="1:6" x14ac:dyDescent="0.3">
      <c r="A1987" s="11">
        <v>1100106</v>
      </c>
      <c r="B1987" s="11" t="s">
        <v>5472</v>
      </c>
      <c r="C1987" s="16">
        <v>-10.7889</v>
      </c>
      <c r="D1987" s="16">
        <v>-65.329599999999999</v>
      </c>
      <c r="E1987">
        <f t="shared" ref="E1987:E2050" si="62">IF((C1987&lt;-80),"erro",0)</f>
        <v>0</v>
      </c>
      <c r="F1987">
        <f t="shared" ref="F1987:F2050" si="63">IF((D1987&lt;-80),"erro",0)</f>
        <v>0</v>
      </c>
    </row>
    <row r="1988" spans="1:6" x14ac:dyDescent="0.3">
      <c r="A1988" s="11">
        <v>2911659</v>
      </c>
      <c r="B1988" s="11" t="s">
        <v>3516</v>
      </c>
      <c r="C1988" s="16">
        <v>-14.5467</v>
      </c>
      <c r="D1988" s="16">
        <v>-41.938099999999999</v>
      </c>
      <c r="E1988">
        <f t="shared" si="62"/>
        <v>0</v>
      </c>
      <c r="F1988">
        <f t="shared" si="63"/>
        <v>0</v>
      </c>
    </row>
    <row r="1989" spans="1:6" x14ac:dyDescent="0.3">
      <c r="A1989" s="11">
        <v>2404507</v>
      </c>
      <c r="B1989" s="11" t="s">
        <v>4274</v>
      </c>
      <c r="C1989" s="16">
        <v>-5.1061899999999998</v>
      </c>
      <c r="D1989" s="16">
        <v>-36.322200000000002</v>
      </c>
      <c r="E1989">
        <f t="shared" si="62"/>
        <v>0</v>
      </c>
      <c r="F1989">
        <f t="shared" si="63"/>
        <v>0</v>
      </c>
    </row>
    <row r="1990" spans="1:6" x14ac:dyDescent="0.3">
      <c r="A1990" s="11">
        <v>4108957</v>
      </c>
      <c r="B1990" s="11" t="s">
        <v>1513</v>
      </c>
      <c r="C1990" s="16">
        <v>-25.191199999999998</v>
      </c>
      <c r="D1990" s="16">
        <v>-50.802100000000003</v>
      </c>
      <c r="E1990">
        <f t="shared" si="62"/>
        <v>0</v>
      </c>
      <c r="F1990">
        <f t="shared" si="63"/>
        <v>0</v>
      </c>
    </row>
    <row r="1991" spans="1:6" x14ac:dyDescent="0.3">
      <c r="A1991" s="11">
        <v>2911709</v>
      </c>
      <c r="B1991" s="11" t="s">
        <v>3515</v>
      </c>
      <c r="C1991" s="16">
        <v>-14.223100000000001</v>
      </c>
      <c r="D1991" s="16">
        <v>-42.779899999999998</v>
      </c>
      <c r="E1991">
        <f t="shared" si="62"/>
        <v>0</v>
      </c>
      <c r="F1991">
        <f t="shared" si="63"/>
        <v>0</v>
      </c>
    </row>
    <row r="1992" spans="1:6" x14ac:dyDescent="0.3">
      <c r="A1992" s="11">
        <v>3128006</v>
      </c>
      <c r="B1992" s="11" t="s">
        <v>2945</v>
      </c>
      <c r="C1992" s="16">
        <v>-18.7713</v>
      </c>
      <c r="D1992" s="16">
        <v>-42.931199999999997</v>
      </c>
      <c r="E1992">
        <f t="shared" si="62"/>
        <v>0</v>
      </c>
      <c r="F1992">
        <f t="shared" si="63"/>
        <v>0</v>
      </c>
    </row>
    <row r="1993" spans="1:6" x14ac:dyDescent="0.3">
      <c r="A1993" s="11">
        <v>3128105</v>
      </c>
      <c r="B1993" s="11" t="s">
        <v>2944</v>
      </c>
      <c r="C1993" s="16">
        <v>-20.763100000000001</v>
      </c>
      <c r="D1993" s="16">
        <v>-45.915199999999999</v>
      </c>
      <c r="E1993">
        <f t="shared" si="62"/>
        <v>0</v>
      </c>
      <c r="F1993">
        <f t="shared" si="63"/>
        <v>0</v>
      </c>
    </row>
    <row r="1994" spans="1:6" x14ac:dyDescent="0.3">
      <c r="A1994" s="11">
        <v>3517505</v>
      </c>
      <c r="B1994" s="11" t="s">
        <v>2063</v>
      </c>
      <c r="C1994" s="16">
        <v>-20.7959</v>
      </c>
      <c r="D1994" s="16">
        <v>-49.217199999999998</v>
      </c>
      <c r="E1994">
        <f t="shared" si="62"/>
        <v>0</v>
      </c>
      <c r="F1994">
        <f t="shared" si="63"/>
        <v>0</v>
      </c>
    </row>
    <row r="1995" spans="1:6" x14ac:dyDescent="0.3">
      <c r="A1995" s="11">
        <v>3517604</v>
      </c>
      <c r="B1995" s="11" t="s">
        <v>2062</v>
      </c>
      <c r="C1995" s="16">
        <v>-24.1892</v>
      </c>
      <c r="D1995" s="16">
        <v>-48.529499999999999</v>
      </c>
      <c r="E1995">
        <f t="shared" si="62"/>
        <v>0</v>
      </c>
      <c r="F1995">
        <f t="shared" si="63"/>
        <v>0</v>
      </c>
    </row>
    <row r="1996" spans="1:6" x14ac:dyDescent="0.3">
      <c r="A1996" s="11">
        <v>3301850</v>
      </c>
      <c r="B1996" s="11" t="s">
        <v>2322</v>
      </c>
      <c r="C1996" s="16">
        <v>-22.534700000000001</v>
      </c>
      <c r="D1996" s="16">
        <v>-42.9895</v>
      </c>
      <c r="E1996">
        <f t="shared" si="62"/>
        <v>0</v>
      </c>
      <c r="F1996">
        <f t="shared" si="63"/>
        <v>0</v>
      </c>
    </row>
    <row r="1997" spans="1:6" x14ac:dyDescent="0.3">
      <c r="A1997" s="11">
        <v>4109005</v>
      </c>
      <c r="B1997" s="11" t="s">
        <v>1512</v>
      </c>
      <c r="C1997" s="16">
        <v>-23.520299999999999</v>
      </c>
      <c r="D1997" s="16">
        <v>-50.040700000000001</v>
      </c>
      <c r="E1997">
        <f t="shared" si="62"/>
        <v>0</v>
      </c>
      <c r="F1997">
        <f t="shared" si="63"/>
        <v>0</v>
      </c>
    </row>
    <row r="1998" spans="1:6" x14ac:dyDescent="0.3">
      <c r="A1998" s="11">
        <v>5209200</v>
      </c>
      <c r="B1998" s="11" t="s">
        <v>149</v>
      </c>
      <c r="C1998" s="16">
        <v>-16.829699999999999</v>
      </c>
      <c r="D1998" s="16">
        <v>-49.534500000000001</v>
      </c>
      <c r="E1998">
        <f t="shared" si="62"/>
        <v>0</v>
      </c>
      <c r="F1998">
        <f t="shared" si="63"/>
        <v>0</v>
      </c>
    </row>
    <row r="1999" spans="1:6" x14ac:dyDescent="0.3">
      <c r="A1999" s="11">
        <v>4309407</v>
      </c>
      <c r="B1999" s="11" t="s">
        <v>777</v>
      </c>
      <c r="C1999" s="16">
        <v>-28.8399</v>
      </c>
      <c r="D1999" s="16">
        <v>-51.889499999999998</v>
      </c>
      <c r="E1999">
        <f t="shared" si="62"/>
        <v>0</v>
      </c>
      <c r="F1999">
        <f t="shared" si="63"/>
        <v>0</v>
      </c>
    </row>
    <row r="2000" spans="1:6" x14ac:dyDescent="0.3">
      <c r="A2000" s="11">
        <v>4109104</v>
      </c>
      <c r="B2000" s="11" t="s">
        <v>1511</v>
      </c>
      <c r="C2000" s="16">
        <v>-23.340199999999999</v>
      </c>
      <c r="D2000" s="16">
        <v>-52.778599999999997</v>
      </c>
      <c r="E2000">
        <f t="shared" si="62"/>
        <v>0</v>
      </c>
      <c r="F2000">
        <f t="shared" si="63"/>
        <v>0</v>
      </c>
    </row>
    <row r="2001" spans="1:6" x14ac:dyDescent="0.3">
      <c r="A2001" s="11">
        <v>3517703</v>
      </c>
      <c r="B2001" s="11" t="s">
        <v>2061</v>
      </c>
      <c r="C2001" s="16">
        <v>-20.430199999999999</v>
      </c>
      <c r="D2001" s="16">
        <v>-47.823599999999999</v>
      </c>
      <c r="E2001">
        <f t="shared" si="62"/>
        <v>0</v>
      </c>
      <c r="F2001">
        <f t="shared" si="63"/>
        <v>0</v>
      </c>
    </row>
    <row r="2002" spans="1:6" x14ac:dyDescent="0.3">
      <c r="A2002" s="11">
        <v>2506301</v>
      </c>
      <c r="B2002" s="11" t="s">
        <v>4106</v>
      </c>
      <c r="C2002" s="16">
        <v>-6.8506400000000003</v>
      </c>
      <c r="D2002" s="16">
        <v>-35.484999999999999</v>
      </c>
      <c r="E2002">
        <f t="shared" si="62"/>
        <v>0</v>
      </c>
      <c r="F2002">
        <f t="shared" si="63"/>
        <v>0</v>
      </c>
    </row>
    <row r="2003" spans="1:6" x14ac:dyDescent="0.3">
      <c r="A2003" s="11">
        <v>3517802</v>
      </c>
      <c r="B2003" s="11" t="s">
        <v>2060</v>
      </c>
      <c r="C2003" s="16">
        <v>-21.029199999999999</v>
      </c>
      <c r="D2003" s="16">
        <v>-51.2119</v>
      </c>
      <c r="E2003">
        <f t="shared" si="62"/>
        <v>0</v>
      </c>
      <c r="F2003">
        <f t="shared" si="63"/>
        <v>0</v>
      </c>
    </row>
    <row r="2004" spans="1:6" x14ac:dyDescent="0.3">
      <c r="A2004" s="11">
        <v>3517901</v>
      </c>
      <c r="B2004" s="11" t="s">
        <v>1510</v>
      </c>
      <c r="C2004" s="16">
        <v>-20.497699999999998</v>
      </c>
      <c r="D2004" s="16">
        <v>-48.939100000000003</v>
      </c>
      <c r="E2004">
        <f t="shared" si="62"/>
        <v>0</v>
      </c>
      <c r="F2004">
        <f t="shared" si="63"/>
        <v>0</v>
      </c>
    </row>
    <row r="2005" spans="1:6" x14ac:dyDescent="0.3">
      <c r="A2005" s="11">
        <v>4109203</v>
      </c>
      <c r="B2005" s="11" t="s">
        <v>1510</v>
      </c>
      <c r="C2005" s="16">
        <v>-22.9694</v>
      </c>
      <c r="D2005" s="16">
        <v>-51.650399999999998</v>
      </c>
      <c r="E2005">
        <f t="shared" si="62"/>
        <v>0</v>
      </c>
      <c r="F2005">
        <f t="shared" si="63"/>
        <v>0</v>
      </c>
    </row>
    <row r="2006" spans="1:6" x14ac:dyDescent="0.3">
      <c r="A2006" s="11">
        <v>3128204</v>
      </c>
      <c r="B2006" s="11" t="s">
        <v>1155</v>
      </c>
      <c r="C2006" s="16">
        <v>-20.5716</v>
      </c>
      <c r="D2006" s="16">
        <v>-43.009399999999999</v>
      </c>
      <c r="E2006">
        <f t="shared" si="62"/>
        <v>0</v>
      </c>
      <c r="F2006">
        <f t="shared" si="63"/>
        <v>0</v>
      </c>
    </row>
    <row r="2007" spans="1:6" x14ac:dyDescent="0.3">
      <c r="A2007" s="11">
        <v>4206405</v>
      </c>
      <c r="B2007" s="11" t="s">
        <v>1155</v>
      </c>
      <c r="C2007" s="16">
        <v>-26.604199999999999</v>
      </c>
      <c r="D2007" s="16">
        <v>-53.524299999999997</v>
      </c>
      <c r="E2007">
        <f t="shared" si="62"/>
        <v>0</v>
      </c>
      <c r="F2007">
        <f t="shared" si="63"/>
        <v>0</v>
      </c>
    </row>
    <row r="2008" spans="1:6" x14ac:dyDescent="0.3">
      <c r="A2008" s="11">
        <v>2305001</v>
      </c>
      <c r="B2008" s="11" t="s">
        <v>4424</v>
      </c>
      <c r="C2008" s="16">
        <v>-4.1581400000000004</v>
      </c>
      <c r="D2008" s="16">
        <v>-40.747599999999998</v>
      </c>
      <c r="E2008">
        <f t="shared" si="62"/>
        <v>0</v>
      </c>
      <c r="F2008">
        <f t="shared" si="63"/>
        <v>0</v>
      </c>
    </row>
    <row r="2009" spans="1:6" x14ac:dyDescent="0.3">
      <c r="A2009" s="11">
        <v>3128253</v>
      </c>
      <c r="B2009" s="11" t="s">
        <v>2943</v>
      </c>
      <c r="C2009" s="16">
        <v>-17.014199999999999</v>
      </c>
      <c r="D2009" s="16">
        <v>-43.667499999999997</v>
      </c>
      <c r="E2009">
        <f t="shared" si="62"/>
        <v>0</v>
      </c>
      <c r="F2009">
        <f t="shared" si="63"/>
        <v>0</v>
      </c>
    </row>
    <row r="2010" spans="1:6" x14ac:dyDescent="0.3">
      <c r="A2010" s="11">
        <v>1709302</v>
      </c>
      <c r="B2010" s="11" t="s">
        <v>4977</v>
      </c>
      <c r="C2010" s="16">
        <v>-8.8354300000000006</v>
      </c>
      <c r="D2010" s="16">
        <v>-48.511400000000002</v>
      </c>
      <c r="E2010">
        <f t="shared" si="62"/>
        <v>0</v>
      </c>
      <c r="F2010">
        <f t="shared" si="63"/>
        <v>0</v>
      </c>
    </row>
    <row r="2011" spans="1:6" x14ac:dyDescent="0.3">
      <c r="A2011" s="11">
        <v>5209291</v>
      </c>
      <c r="B2011" s="11" t="s">
        <v>148</v>
      </c>
      <c r="C2011" s="16">
        <v>-15.6121</v>
      </c>
      <c r="D2011" s="16">
        <v>-50.026499999999999</v>
      </c>
      <c r="E2011">
        <f t="shared" si="62"/>
        <v>0</v>
      </c>
      <c r="F2011">
        <f t="shared" si="63"/>
        <v>0</v>
      </c>
    </row>
    <row r="2012" spans="1:6" x14ac:dyDescent="0.3">
      <c r="A2012" s="11">
        <v>2305100</v>
      </c>
      <c r="B2012" s="11" t="s">
        <v>4423</v>
      </c>
      <c r="C2012" s="16">
        <v>-4.26248</v>
      </c>
      <c r="D2012" s="16">
        <v>-38.932000000000002</v>
      </c>
      <c r="E2012">
        <f t="shared" si="62"/>
        <v>0</v>
      </c>
      <c r="F2012">
        <f t="shared" si="63"/>
        <v>0</v>
      </c>
    </row>
    <row r="2013" spans="1:6" x14ac:dyDescent="0.3">
      <c r="A2013" s="11">
        <v>4206504</v>
      </c>
      <c r="B2013" s="11" t="s">
        <v>1154</v>
      </c>
      <c r="C2013" s="16">
        <v>-26.468800000000002</v>
      </c>
      <c r="D2013" s="16">
        <v>-49.002600000000001</v>
      </c>
      <c r="E2013">
        <f t="shared" si="62"/>
        <v>0</v>
      </c>
      <c r="F2013">
        <f t="shared" si="63"/>
        <v>0</v>
      </c>
    </row>
    <row r="2014" spans="1:6" x14ac:dyDescent="0.3">
      <c r="A2014" s="11">
        <v>3128303</v>
      </c>
      <c r="B2014" s="11" t="s">
        <v>2942</v>
      </c>
      <c r="C2014" s="16">
        <v>-21.300899999999999</v>
      </c>
      <c r="D2014" s="16">
        <v>-46.796399999999998</v>
      </c>
      <c r="E2014">
        <f t="shared" si="62"/>
        <v>0</v>
      </c>
      <c r="F2014">
        <f t="shared" si="63"/>
        <v>0</v>
      </c>
    </row>
    <row r="2015" spans="1:6" x14ac:dyDescent="0.3">
      <c r="A2015" s="11">
        <v>3128402</v>
      </c>
      <c r="B2015" s="11" t="s">
        <v>2941</v>
      </c>
      <c r="C2015" s="16">
        <v>-21.356300000000001</v>
      </c>
      <c r="D2015" s="16">
        <v>-43.032800000000002</v>
      </c>
      <c r="E2015">
        <f t="shared" si="62"/>
        <v>0</v>
      </c>
      <c r="F2015">
        <f t="shared" si="63"/>
        <v>0</v>
      </c>
    </row>
    <row r="2016" spans="1:6" x14ac:dyDescent="0.3">
      <c r="A2016" s="11">
        <v>3518008</v>
      </c>
      <c r="B2016" s="11" t="s">
        <v>5661</v>
      </c>
      <c r="C2016" s="16">
        <v>-20.0746</v>
      </c>
      <c r="D2016" s="16">
        <v>-50.341099999999997</v>
      </c>
      <c r="E2016">
        <f t="shared" si="62"/>
        <v>0</v>
      </c>
      <c r="F2016">
        <f t="shared" si="63"/>
        <v>0</v>
      </c>
    </row>
    <row r="2017" spans="1:6" x14ac:dyDescent="0.3">
      <c r="A2017" s="11">
        <v>4309506</v>
      </c>
      <c r="B2017" s="11" t="s">
        <v>5683</v>
      </c>
      <c r="C2017" s="16">
        <v>-28.149100000000001</v>
      </c>
      <c r="D2017" s="16">
        <v>-54.562899999999999</v>
      </c>
      <c r="E2017">
        <f t="shared" si="62"/>
        <v>0</v>
      </c>
      <c r="F2017">
        <f t="shared" si="63"/>
        <v>0</v>
      </c>
    </row>
    <row r="2018" spans="1:6" x14ac:dyDescent="0.3">
      <c r="A2018" s="11">
        <v>5209408</v>
      </c>
      <c r="B2018" s="11" t="s">
        <v>147</v>
      </c>
      <c r="C2018" s="16">
        <v>-13.9421</v>
      </c>
      <c r="D2018" s="16">
        <v>-46.486800000000002</v>
      </c>
      <c r="E2018">
        <f t="shared" si="62"/>
        <v>0</v>
      </c>
      <c r="F2018">
        <f t="shared" si="63"/>
        <v>0</v>
      </c>
    </row>
    <row r="2019" spans="1:6" x14ac:dyDescent="0.3">
      <c r="A2019" s="11">
        <v>4109302</v>
      </c>
      <c r="B2019" s="11" t="s">
        <v>1509</v>
      </c>
      <c r="C2019" s="16">
        <v>-25.096800000000002</v>
      </c>
      <c r="D2019" s="16">
        <v>-52.875500000000002</v>
      </c>
      <c r="E2019">
        <f t="shared" si="62"/>
        <v>0</v>
      </c>
      <c r="F2019">
        <f t="shared" si="63"/>
        <v>0</v>
      </c>
    </row>
    <row r="2020" spans="1:6" x14ac:dyDescent="0.3">
      <c r="A2020" s="11">
        <v>3518107</v>
      </c>
      <c r="B2020" s="11" t="s">
        <v>2058</v>
      </c>
      <c r="C2020" s="16">
        <v>-21.894200000000001</v>
      </c>
      <c r="D2020" s="16">
        <v>-49.5914</v>
      </c>
      <c r="E2020">
        <f t="shared" si="62"/>
        <v>0</v>
      </c>
      <c r="F2020">
        <f t="shared" si="63"/>
        <v>0</v>
      </c>
    </row>
    <row r="2021" spans="1:6" x14ac:dyDescent="0.3">
      <c r="A2021" s="11">
        <v>5104104</v>
      </c>
      <c r="B2021" s="11" t="s">
        <v>343</v>
      </c>
      <c r="C2021" s="16">
        <v>-9.96218</v>
      </c>
      <c r="D2021" s="16">
        <v>-54.912100000000002</v>
      </c>
      <c r="E2021">
        <f t="shared" si="62"/>
        <v>0</v>
      </c>
      <c r="F2021">
        <f t="shared" si="63"/>
        <v>0</v>
      </c>
    </row>
    <row r="2022" spans="1:6" x14ac:dyDescent="0.3">
      <c r="A2022" s="11">
        <v>3202405</v>
      </c>
      <c r="B2022" s="11" t="s">
        <v>2398</v>
      </c>
      <c r="C2022" s="16">
        <v>-20.677199999999999</v>
      </c>
      <c r="D2022" s="16">
        <v>-40.509300000000003</v>
      </c>
      <c r="E2022">
        <f t="shared" si="62"/>
        <v>0</v>
      </c>
      <c r="F2022">
        <f t="shared" si="63"/>
        <v>0</v>
      </c>
    </row>
    <row r="2023" spans="1:6" x14ac:dyDescent="0.3">
      <c r="A2023" s="11">
        <v>4109401</v>
      </c>
      <c r="B2023" s="11" t="s">
        <v>1508</v>
      </c>
      <c r="C2023" s="16">
        <v>-25.3902</v>
      </c>
      <c r="D2023" s="16">
        <v>-51.462299999999999</v>
      </c>
      <c r="E2023">
        <f t="shared" si="62"/>
        <v>0</v>
      </c>
      <c r="F2023">
        <f t="shared" si="63"/>
        <v>0</v>
      </c>
    </row>
    <row r="2024" spans="1:6" x14ac:dyDescent="0.3">
      <c r="A2024" s="11">
        <v>4109500</v>
      </c>
      <c r="B2024" s="11" t="s">
        <v>1507</v>
      </c>
      <c r="C2024" s="16">
        <v>-25.307099999999998</v>
      </c>
      <c r="D2024" s="16">
        <v>-48.320399999999999</v>
      </c>
      <c r="E2024">
        <f t="shared" si="62"/>
        <v>0</v>
      </c>
      <c r="F2024">
        <f t="shared" si="63"/>
        <v>0</v>
      </c>
    </row>
    <row r="2025" spans="1:6" x14ac:dyDescent="0.3">
      <c r="A2025" s="11">
        <v>3128501</v>
      </c>
      <c r="B2025" s="11" t="s">
        <v>2940</v>
      </c>
      <c r="C2025" s="16">
        <v>-21.730399999999999</v>
      </c>
      <c r="D2025" s="16">
        <v>-43.0334</v>
      </c>
      <c r="E2025">
        <f t="shared" si="62"/>
        <v>0</v>
      </c>
      <c r="F2025">
        <f t="shared" si="63"/>
        <v>0</v>
      </c>
    </row>
    <row r="2026" spans="1:6" x14ac:dyDescent="0.3">
      <c r="A2026" s="11">
        <v>3518206</v>
      </c>
      <c r="B2026" s="11" t="s">
        <v>2057</v>
      </c>
      <c r="C2026" s="16">
        <v>-21.2544</v>
      </c>
      <c r="D2026" s="16">
        <v>-50.645299999999999</v>
      </c>
      <c r="E2026">
        <f t="shared" si="62"/>
        <v>0</v>
      </c>
      <c r="F2026">
        <f t="shared" si="63"/>
        <v>0</v>
      </c>
    </row>
    <row r="2027" spans="1:6" x14ac:dyDescent="0.3">
      <c r="A2027" s="11">
        <v>3518305</v>
      </c>
      <c r="B2027" s="11" t="s">
        <v>2056</v>
      </c>
      <c r="C2027" s="16">
        <v>-23.411200000000001</v>
      </c>
      <c r="D2027" s="16">
        <v>-46.036900000000003</v>
      </c>
      <c r="E2027">
        <f t="shared" si="62"/>
        <v>0</v>
      </c>
      <c r="F2027">
        <f t="shared" si="63"/>
        <v>0</v>
      </c>
    </row>
    <row r="2028" spans="1:6" x14ac:dyDescent="0.3">
      <c r="A2028" s="11">
        <v>2911808</v>
      </c>
      <c r="B2028" s="11" t="s">
        <v>3514</v>
      </c>
      <c r="C2028" s="16">
        <v>-16.583300000000001</v>
      </c>
      <c r="D2028" s="16">
        <v>-39.784700000000001</v>
      </c>
      <c r="E2028">
        <f t="shared" si="62"/>
        <v>0</v>
      </c>
      <c r="F2028">
        <f t="shared" si="63"/>
        <v>0</v>
      </c>
    </row>
    <row r="2029" spans="1:6" x14ac:dyDescent="0.3">
      <c r="A2029" s="11">
        <v>3518404</v>
      </c>
      <c r="B2029" s="11" t="s">
        <v>2055</v>
      </c>
      <c r="C2029" s="16">
        <v>-22.807500000000001</v>
      </c>
      <c r="D2029" s="16">
        <v>-45.193800000000003</v>
      </c>
      <c r="E2029">
        <f t="shared" si="62"/>
        <v>0</v>
      </c>
      <c r="F2029">
        <f t="shared" si="63"/>
        <v>0</v>
      </c>
    </row>
    <row r="2030" spans="1:6" x14ac:dyDescent="0.3">
      <c r="A2030" s="11">
        <v>4109609</v>
      </c>
      <c r="B2030" s="11" t="s">
        <v>1506</v>
      </c>
      <c r="C2030" s="16">
        <v>-25.881699999999999</v>
      </c>
      <c r="D2030" s="16">
        <v>-48.575200000000002</v>
      </c>
      <c r="E2030">
        <f t="shared" si="62"/>
        <v>0</v>
      </c>
      <c r="F2030">
        <f t="shared" si="63"/>
        <v>0</v>
      </c>
    </row>
    <row r="2031" spans="1:6" x14ac:dyDescent="0.3">
      <c r="A2031" s="11">
        <v>3128600</v>
      </c>
      <c r="B2031" s="11" t="s">
        <v>5643</v>
      </c>
      <c r="C2031" s="16">
        <v>-17.767299999999999</v>
      </c>
      <c r="D2031" s="16">
        <v>-47.099800000000002</v>
      </c>
      <c r="E2031">
        <f t="shared" si="62"/>
        <v>0</v>
      </c>
      <c r="F2031">
        <f t="shared" si="63"/>
        <v>0</v>
      </c>
    </row>
    <row r="2032" spans="1:6" x14ac:dyDescent="0.3">
      <c r="A2032" s="11">
        <v>3518503</v>
      </c>
      <c r="B2032" s="11" t="s">
        <v>2054</v>
      </c>
      <c r="C2032" s="16">
        <v>-23.371400000000001</v>
      </c>
      <c r="D2032" s="16">
        <v>-48.183700000000002</v>
      </c>
      <c r="E2032">
        <f t="shared" si="62"/>
        <v>0</v>
      </c>
      <c r="F2032">
        <f t="shared" si="63"/>
        <v>0</v>
      </c>
    </row>
    <row r="2033" spans="1:6" x14ac:dyDescent="0.3">
      <c r="A2033" s="11">
        <v>3518602</v>
      </c>
      <c r="B2033" s="11" t="s">
        <v>2053</v>
      </c>
      <c r="C2033" s="16">
        <v>-21.359400000000001</v>
      </c>
      <c r="D2033" s="16">
        <v>-48.2316</v>
      </c>
      <c r="E2033">
        <f t="shared" si="62"/>
        <v>0</v>
      </c>
      <c r="F2033">
        <f t="shared" si="63"/>
        <v>0</v>
      </c>
    </row>
    <row r="2034" spans="1:6" x14ac:dyDescent="0.3">
      <c r="A2034" s="11">
        <v>2204550</v>
      </c>
      <c r="B2034" s="11" t="s">
        <v>4616</v>
      </c>
      <c r="C2034" s="16">
        <v>-9.3864699999999992</v>
      </c>
      <c r="D2034" s="16">
        <v>-43.694299999999998</v>
      </c>
      <c r="E2034">
        <f t="shared" si="62"/>
        <v>0</v>
      </c>
      <c r="F2034">
        <f t="shared" si="63"/>
        <v>0</v>
      </c>
    </row>
    <row r="2035" spans="1:6" x14ac:dyDescent="0.3">
      <c r="A2035" s="11">
        <v>5209457</v>
      </c>
      <c r="B2035" s="11" t="s">
        <v>146</v>
      </c>
      <c r="C2035" s="16">
        <v>-14.729200000000001</v>
      </c>
      <c r="D2035" s="16">
        <v>-49.700600000000001</v>
      </c>
      <c r="E2035">
        <f t="shared" si="62"/>
        <v>0</v>
      </c>
      <c r="F2035">
        <f t="shared" si="63"/>
        <v>0</v>
      </c>
    </row>
    <row r="2036" spans="1:6" x14ac:dyDescent="0.3">
      <c r="A2036" s="11">
        <v>3518701</v>
      </c>
      <c r="B2036" s="11" t="s">
        <v>2052</v>
      </c>
      <c r="C2036" s="16">
        <v>-23.988800000000001</v>
      </c>
      <c r="D2036" s="16">
        <v>-46.258000000000003</v>
      </c>
      <c r="E2036">
        <f t="shared" si="62"/>
        <v>0</v>
      </c>
      <c r="F2036">
        <f t="shared" si="63"/>
        <v>0</v>
      </c>
    </row>
    <row r="2037" spans="1:6" x14ac:dyDescent="0.3">
      <c r="A2037" s="11">
        <v>4206603</v>
      </c>
      <c r="B2037" s="11" t="s">
        <v>1153</v>
      </c>
      <c r="C2037" s="16">
        <v>-26.3858</v>
      </c>
      <c r="D2037" s="16">
        <v>-53.529600000000002</v>
      </c>
      <c r="E2037">
        <f t="shared" si="62"/>
        <v>0</v>
      </c>
      <c r="F2037">
        <f t="shared" si="63"/>
        <v>0</v>
      </c>
    </row>
    <row r="2038" spans="1:6" x14ac:dyDescent="0.3">
      <c r="A2038" s="11">
        <v>3518800</v>
      </c>
      <c r="B2038" s="11" t="s">
        <v>2051</v>
      </c>
      <c r="C2038" s="16">
        <v>-23.453800000000001</v>
      </c>
      <c r="D2038" s="16">
        <v>-46.533299999999997</v>
      </c>
      <c r="E2038">
        <f t="shared" si="62"/>
        <v>0</v>
      </c>
      <c r="F2038">
        <f t="shared" si="63"/>
        <v>0</v>
      </c>
    </row>
    <row r="2039" spans="1:6" x14ac:dyDescent="0.3">
      <c r="A2039" s="11">
        <v>4206652</v>
      </c>
      <c r="B2039" s="11" t="s">
        <v>1152</v>
      </c>
      <c r="C2039" s="16">
        <v>-27.1341</v>
      </c>
      <c r="D2039" s="16">
        <v>-52.788699999999999</v>
      </c>
      <c r="E2039">
        <f t="shared" si="62"/>
        <v>0</v>
      </c>
      <c r="F2039">
        <f t="shared" si="63"/>
        <v>0</v>
      </c>
    </row>
    <row r="2040" spans="1:6" x14ac:dyDescent="0.3">
      <c r="A2040" s="11">
        <v>3518859</v>
      </c>
      <c r="B2040" s="11" t="s">
        <v>2050</v>
      </c>
      <c r="C2040" s="16">
        <v>-21.494399999999999</v>
      </c>
      <c r="D2040" s="16">
        <v>-48.035600000000002</v>
      </c>
      <c r="E2040">
        <f t="shared" si="62"/>
        <v>0</v>
      </c>
      <c r="F2040">
        <f t="shared" si="63"/>
        <v>0</v>
      </c>
    </row>
    <row r="2041" spans="1:6" x14ac:dyDescent="0.3">
      <c r="A2041" s="11">
        <v>3128709</v>
      </c>
      <c r="B2041" s="11" t="s">
        <v>2938</v>
      </c>
      <c r="C2041" s="16">
        <v>-21.305</v>
      </c>
      <c r="D2041" s="16">
        <v>-46.708100000000002</v>
      </c>
      <c r="E2041">
        <f t="shared" si="62"/>
        <v>0</v>
      </c>
      <c r="F2041">
        <f t="shared" si="63"/>
        <v>0</v>
      </c>
    </row>
    <row r="2042" spans="1:6" x14ac:dyDescent="0.3">
      <c r="A2042" s="11">
        <v>5004106</v>
      </c>
      <c r="B2042" s="11" t="s">
        <v>432</v>
      </c>
      <c r="C2042" s="16">
        <v>-21.458300000000001</v>
      </c>
      <c r="D2042" s="16">
        <v>-56.111699999999999</v>
      </c>
      <c r="E2042">
        <f t="shared" si="62"/>
        <v>0</v>
      </c>
      <c r="F2042">
        <f t="shared" si="63"/>
        <v>0</v>
      </c>
    </row>
    <row r="2043" spans="1:6" x14ac:dyDescent="0.3">
      <c r="A2043" s="11">
        <v>3128808</v>
      </c>
      <c r="B2043" s="11" t="s">
        <v>2937</v>
      </c>
      <c r="C2043" s="16">
        <v>-21.155000000000001</v>
      </c>
      <c r="D2043" s="16">
        <v>-42.788699999999999</v>
      </c>
      <c r="E2043">
        <f t="shared" si="62"/>
        <v>0</v>
      </c>
      <c r="F2043">
        <f t="shared" si="63"/>
        <v>0</v>
      </c>
    </row>
    <row r="2044" spans="1:6" x14ac:dyDescent="0.3">
      <c r="A2044" s="11">
        <v>2104909</v>
      </c>
      <c r="B2044" s="11" t="s">
        <v>4821</v>
      </c>
      <c r="C2044" s="16">
        <v>-2.1275499999999998</v>
      </c>
      <c r="D2044" s="16">
        <v>-44.601999999999997</v>
      </c>
      <c r="E2044">
        <f t="shared" si="62"/>
        <v>0</v>
      </c>
      <c r="F2044">
        <f t="shared" si="63"/>
        <v>0</v>
      </c>
    </row>
    <row r="2045" spans="1:6" x14ac:dyDescent="0.3">
      <c r="A2045" s="11">
        <v>3128907</v>
      </c>
      <c r="B2045" s="11" t="s">
        <v>2936</v>
      </c>
      <c r="C2045" s="16">
        <v>-18.842500000000001</v>
      </c>
      <c r="D2045" s="16">
        <v>-46.790100000000002</v>
      </c>
      <c r="E2045">
        <f t="shared" si="62"/>
        <v>0</v>
      </c>
      <c r="F2045">
        <f t="shared" si="63"/>
        <v>0</v>
      </c>
    </row>
    <row r="2046" spans="1:6" x14ac:dyDescent="0.3">
      <c r="A2046" s="11">
        <v>5104203</v>
      </c>
      <c r="B2046" s="11" t="s">
        <v>342</v>
      </c>
      <c r="C2046" s="16">
        <v>-16.346</v>
      </c>
      <c r="D2046" s="16">
        <v>-53.7575</v>
      </c>
      <c r="E2046">
        <f t="shared" si="62"/>
        <v>0</v>
      </c>
      <c r="F2046">
        <f t="shared" si="63"/>
        <v>0</v>
      </c>
    </row>
    <row r="2047" spans="1:6" x14ac:dyDescent="0.3">
      <c r="A2047" s="11">
        <v>3129004</v>
      </c>
      <c r="B2047" s="11" t="s">
        <v>2935</v>
      </c>
      <c r="C2047" s="16">
        <v>-21.009799999999998</v>
      </c>
      <c r="D2047" s="16">
        <v>-42.720700000000001</v>
      </c>
      <c r="E2047">
        <f t="shared" si="62"/>
        <v>0</v>
      </c>
      <c r="F2047">
        <f t="shared" si="63"/>
        <v>0</v>
      </c>
    </row>
    <row r="2048" spans="1:6" x14ac:dyDescent="0.3">
      <c r="A2048" s="11">
        <v>3129103</v>
      </c>
      <c r="B2048" s="11" t="s">
        <v>2934</v>
      </c>
      <c r="C2048" s="16">
        <v>-19.214300000000001</v>
      </c>
      <c r="D2048" s="16">
        <v>-49.787599999999998</v>
      </c>
      <c r="E2048">
        <f t="shared" si="62"/>
        <v>0</v>
      </c>
      <c r="F2048">
        <f t="shared" si="63"/>
        <v>0</v>
      </c>
    </row>
    <row r="2049" spans="1:6" x14ac:dyDescent="0.3">
      <c r="A2049" s="11">
        <v>2506400</v>
      </c>
      <c r="B2049" s="11" t="s">
        <v>4105</v>
      </c>
      <c r="C2049" s="16">
        <v>-7.1233000000000004</v>
      </c>
      <c r="D2049" s="16">
        <v>-35.422199999999997</v>
      </c>
      <c r="E2049">
        <f t="shared" si="62"/>
        <v>0</v>
      </c>
      <c r="F2049">
        <f t="shared" si="63"/>
        <v>0</v>
      </c>
    </row>
    <row r="2050" spans="1:6" x14ac:dyDescent="0.3">
      <c r="A2050" s="11">
        <v>2506509</v>
      </c>
      <c r="B2050" s="11" t="s">
        <v>4104</v>
      </c>
      <c r="C2050" s="16">
        <v>-7.2483300000000002</v>
      </c>
      <c r="D2050" s="16">
        <v>-36.4923</v>
      </c>
      <c r="E2050">
        <f t="shared" si="62"/>
        <v>0</v>
      </c>
      <c r="F2050">
        <f t="shared" si="63"/>
        <v>0</v>
      </c>
    </row>
    <row r="2051" spans="1:6" x14ac:dyDescent="0.3">
      <c r="A2051" s="11">
        <v>1503101</v>
      </c>
      <c r="B2051" s="11" t="s">
        <v>5129</v>
      </c>
      <c r="C2051" s="16">
        <v>-1.41412</v>
      </c>
      <c r="D2051" s="16">
        <v>-51.633800000000001</v>
      </c>
      <c r="E2051">
        <f t="shared" ref="E2051:E2114" si="64">IF((C2051&lt;-80),"erro",0)</f>
        <v>0</v>
      </c>
      <c r="F2051">
        <f t="shared" ref="F2051:F2114" si="65">IF((D2051&lt;-80),"erro",0)</f>
        <v>0</v>
      </c>
    </row>
    <row r="2052" spans="1:6" x14ac:dyDescent="0.3">
      <c r="A2052" s="11">
        <v>1709500</v>
      </c>
      <c r="B2052" s="11" t="s">
        <v>4976</v>
      </c>
      <c r="C2052" s="16">
        <v>-11.7279</v>
      </c>
      <c r="D2052" s="16">
        <v>-49.067999999999998</v>
      </c>
      <c r="E2052">
        <f t="shared" si="64"/>
        <v>0</v>
      </c>
      <c r="F2052">
        <f t="shared" si="65"/>
        <v>0</v>
      </c>
    </row>
    <row r="2053" spans="1:6" x14ac:dyDescent="0.3">
      <c r="A2053" s="11">
        <v>3518909</v>
      </c>
      <c r="B2053" s="11" t="s">
        <v>2049</v>
      </c>
      <c r="C2053" s="16">
        <v>-20.646699999999999</v>
      </c>
      <c r="D2053" s="16">
        <v>-50.664499999999997</v>
      </c>
      <c r="E2053">
        <f t="shared" si="64"/>
        <v>0</v>
      </c>
      <c r="F2053">
        <f t="shared" si="65"/>
        <v>0</v>
      </c>
    </row>
    <row r="2054" spans="1:6" x14ac:dyDescent="0.3">
      <c r="A2054" s="11">
        <v>4309555</v>
      </c>
      <c r="B2054" s="11" t="s">
        <v>775</v>
      </c>
      <c r="C2054" s="16">
        <v>-29.5456</v>
      </c>
      <c r="D2054" s="16">
        <v>-51.418500000000002</v>
      </c>
      <c r="E2054">
        <f t="shared" si="64"/>
        <v>0</v>
      </c>
      <c r="F2054">
        <f t="shared" si="65"/>
        <v>0</v>
      </c>
    </row>
    <row r="2055" spans="1:6" x14ac:dyDescent="0.3">
      <c r="A2055" s="11">
        <v>5209606</v>
      </c>
      <c r="B2055" s="11" t="s">
        <v>145</v>
      </c>
      <c r="C2055" s="16">
        <v>-15.718999999999999</v>
      </c>
      <c r="D2055" s="16">
        <v>-49.826799999999999</v>
      </c>
      <c r="E2055">
        <f t="shared" si="64"/>
        <v>0</v>
      </c>
      <c r="F2055">
        <f t="shared" si="65"/>
        <v>0</v>
      </c>
    </row>
    <row r="2056" spans="1:6" x14ac:dyDescent="0.3">
      <c r="A2056" s="11">
        <v>3129202</v>
      </c>
      <c r="B2056" s="11" t="s">
        <v>2933</v>
      </c>
      <c r="C2056" s="16">
        <v>-22.064399999999999</v>
      </c>
      <c r="D2056" s="16">
        <v>-45.545299999999997</v>
      </c>
      <c r="E2056">
        <f t="shared" si="64"/>
        <v>0</v>
      </c>
      <c r="F2056">
        <f t="shared" si="65"/>
        <v>0</v>
      </c>
    </row>
    <row r="2057" spans="1:6" x14ac:dyDescent="0.3">
      <c r="A2057" s="11">
        <v>2911857</v>
      </c>
      <c r="B2057" s="11" t="s">
        <v>3513</v>
      </c>
      <c r="C2057" s="16">
        <v>-10.682499999999999</v>
      </c>
      <c r="D2057" s="16">
        <v>-38.290700000000001</v>
      </c>
      <c r="E2057">
        <f t="shared" si="64"/>
        <v>0</v>
      </c>
      <c r="F2057">
        <f t="shared" si="65"/>
        <v>0</v>
      </c>
    </row>
    <row r="2058" spans="1:6" x14ac:dyDescent="0.3">
      <c r="A2058" s="11">
        <v>3519006</v>
      </c>
      <c r="B2058" s="11" t="s">
        <v>2048</v>
      </c>
      <c r="C2058" s="16">
        <v>-22.003799999999998</v>
      </c>
      <c r="D2058" s="16">
        <v>-50.390700000000002</v>
      </c>
      <c r="E2058">
        <f t="shared" si="64"/>
        <v>0</v>
      </c>
      <c r="F2058">
        <f t="shared" si="65"/>
        <v>0</v>
      </c>
    </row>
    <row r="2059" spans="1:6" x14ac:dyDescent="0.3">
      <c r="A2059" s="11">
        <v>4307104</v>
      </c>
      <c r="B2059" s="11" t="s">
        <v>816</v>
      </c>
      <c r="C2059" s="16">
        <v>-32.024000000000001</v>
      </c>
      <c r="D2059" s="16">
        <v>-53.394399999999997</v>
      </c>
      <c r="E2059">
        <f t="shared" si="64"/>
        <v>0</v>
      </c>
      <c r="F2059">
        <f t="shared" si="65"/>
        <v>0</v>
      </c>
    </row>
    <row r="2060" spans="1:6" x14ac:dyDescent="0.3">
      <c r="A2060" s="11">
        <v>4206702</v>
      </c>
      <c r="B2060" s="11" t="s">
        <v>5720</v>
      </c>
      <c r="C2060" s="16">
        <v>-27.190300000000001</v>
      </c>
      <c r="D2060" s="16">
        <v>-51.491700000000002</v>
      </c>
      <c r="E2060">
        <f t="shared" si="64"/>
        <v>0</v>
      </c>
      <c r="F2060">
        <f t="shared" si="65"/>
        <v>0</v>
      </c>
    </row>
    <row r="2061" spans="1:6" x14ac:dyDescent="0.3">
      <c r="A2061" s="11">
        <v>4309571</v>
      </c>
      <c r="B2061" s="11" t="s">
        <v>774</v>
      </c>
      <c r="C2061" s="16">
        <v>-29.455200000000001</v>
      </c>
      <c r="D2061" s="16">
        <v>-52.655299999999997</v>
      </c>
      <c r="E2061">
        <f t="shared" si="64"/>
        <v>0</v>
      </c>
      <c r="F2061">
        <f t="shared" si="65"/>
        <v>0</v>
      </c>
    </row>
    <row r="2062" spans="1:6" x14ac:dyDescent="0.3">
      <c r="A2062" s="11">
        <v>5209705</v>
      </c>
      <c r="B2062" s="11" t="s">
        <v>144</v>
      </c>
      <c r="C2062" s="16">
        <v>-16.962599999999998</v>
      </c>
      <c r="D2062" s="16">
        <v>-49.226500000000001</v>
      </c>
      <c r="E2062">
        <f t="shared" si="64"/>
        <v>0</v>
      </c>
      <c r="F2062">
        <f t="shared" si="65"/>
        <v>0</v>
      </c>
    </row>
    <row r="2063" spans="1:6" x14ac:dyDescent="0.3">
      <c r="A2063" s="11">
        <v>2305209</v>
      </c>
      <c r="B2063" s="11" t="s">
        <v>144</v>
      </c>
      <c r="C2063" s="16">
        <v>-4.4095800000000001</v>
      </c>
      <c r="D2063" s="16">
        <v>-40.4056</v>
      </c>
      <c r="E2063">
        <f t="shared" si="64"/>
        <v>0</v>
      </c>
      <c r="F2063">
        <f t="shared" si="65"/>
        <v>0</v>
      </c>
    </row>
    <row r="2064" spans="1:6" x14ac:dyDescent="0.3">
      <c r="A2064" s="11">
        <v>5209804</v>
      </c>
      <c r="B2064" s="11" t="s">
        <v>143</v>
      </c>
      <c r="C2064" s="16">
        <v>-14.726100000000001</v>
      </c>
      <c r="D2064" s="16">
        <v>-49.4634</v>
      </c>
      <c r="E2064">
        <f t="shared" si="64"/>
        <v>0</v>
      </c>
      <c r="F2064">
        <f t="shared" si="65"/>
        <v>0</v>
      </c>
    </row>
    <row r="2065" spans="1:6" x14ac:dyDescent="0.3">
      <c r="A2065" s="11">
        <v>3519055</v>
      </c>
      <c r="B2065" s="11" t="s">
        <v>2047</v>
      </c>
      <c r="C2065" s="16">
        <v>-22.640499999999999</v>
      </c>
      <c r="D2065" s="16">
        <v>-47.048699999999997</v>
      </c>
      <c r="E2065">
        <f t="shared" si="64"/>
        <v>0</v>
      </c>
      <c r="F2065">
        <f t="shared" si="65"/>
        <v>0</v>
      </c>
    </row>
    <row r="2066" spans="1:6" x14ac:dyDescent="0.3">
      <c r="A2066" s="11">
        <v>4109658</v>
      </c>
      <c r="B2066" s="11" t="s">
        <v>1505</v>
      </c>
      <c r="C2066" s="16">
        <v>-26.138999999999999</v>
      </c>
      <c r="D2066" s="16">
        <v>-52.384799999999998</v>
      </c>
      <c r="E2066">
        <f t="shared" si="64"/>
        <v>0</v>
      </c>
      <c r="F2066">
        <f t="shared" si="65"/>
        <v>0</v>
      </c>
    </row>
    <row r="2067" spans="1:6" x14ac:dyDescent="0.3">
      <c r="A2067" s="11">
        <v>2305233</v>
      </c>
      <c r="B2067" s="11" t="s">
        <v>4422</v>
      </c>
      <c r="C2067" s="16">
        <v>-4.1208999999999998</v>
      </c>
      <c r="D2067" s="16">
        <v>-38.470700000000001</v>
      </c>
      <c r="E2067">
        <f t="shared" si="64"/>
        <v>0</v>
      </c>
      <c r="F2067">
        <f t="shared" si="65"/>
        <v>0</v>
      </c>
    </row>
    <row r="2068" spans="1:6" x14ac:dyDescent="0.3">
      <c r="A2068" s="11">
        <v>4309605</v>
      </c>
      <c r="B2068" s="11" t="s">
        <v>773</v>
      </c>
      <c r="C2068" s="16">
        <v>-27.6282</v>
      </c>
      <c r="D2068" s="16">
        <v>-54.305300000000003</v>
      </c>
      <c r="E2068">
        <f t="shared" si="64"/>
        <v>0</v>
      </c>
      <c r="F2068">
        <f t="shared" si="65"/>
        <v>0</v>
      </c>
    </row>
    <row r="2069" spans="1:6" x14ac:dyDescent="0.3">
      <c r="A2069" s="11">
        <v>3519071</v>
      </c>
      <c r="B2069" s="11" t="s">
        <v>2046</v>
      </c>
      <c r="C2069" s="16">
        <v>-22.852900000000002</v>
      </c>
      <c r="D2069" s="16">
        <v>-47.214300000000001</v>
      </c>
      <c r="E2069">
        <f t="shared" si="64"/>
        <v>0</v>
      </c>
      <c r="F2069">
        <f t="shared" si="65"/>
        <v>0</v>
      </c>
    </row>
    <row r="2070" spans="1:6" x14ac:dyDescent="0.3">
      <c r="A2070" s="11">
        <v>2204600</v>
      </c>
      <c r="B2070" s="11" t="s">
        <v>4615</v>
      </c>
      <c r="C2070" s="16">
        <v>-5.9885999999999999</v>
      </c>
      <c r="D2070" s="16">
        <v>-42.559800000000003</v>
      </c>
      <c r="E2070">
        <f t="shared" si="64"/>
        <v>0</v>
      </c>
      <c r="F2070">
        <f t="shared" si="65"/>
        <v>0</v>
      </c>
    </row>
    <row r="2071" spans="1:6" x14ac:dyDescent="0.3">
      <c r="A2071" s="11">
        <v>4309654</v>
      </c>
      <c r="B2071" s="11" t="s">
        <v>772</v>
      </c>
      <c r="C2071" s="16">
        <v>-31.406700000000001</v>
      </c>
      <c r="D2071" s="16">
        <v>-53.866700000000002</v>
      </c>
      <c r="E2071">
        <f t="shared" si="64"/>
        <v>0</v>
      </c>
      <c r="F2071">
        <f t="shared" si="65"/>
        <v>0</v>
      </c>
    </row>
    <row r="2072" spans="1:6" x14ac:dyDescent="0.3">
      <c r="A2072" s="11">
        <v>4309704</v>
      </c>
      <c r="B2072" s="11" t="s">
        <v>771</v>
      </c>
      <c r="C2072" s="16">
        <v>-27.569099999999999</v>
      </c>
      <c r="D2072" s="16">
        <v>-53.969499999999996</v>
      </c>
      <c r="E2072">
        <f t="shared" si="64"/>
        <v>0</v>
      </c>
      <c r="F2072">
        <f t="shared" si="65"/>
        <v>0</v>
      </c>
    </row>
    <row r="2073" spans="1:6" x14ac:dyDescent="0.3">
      <c r="A2073" s="11">
        <v>1301704</v>
      </c>
      <c r="B2073" s="11" t="s">
        <v>771</v>
      </c>
      <c r="C2073" s="16">
        <v>-7.5117099999999999</v>
      </c>
      <c r="D2073" s="16">
        <v>-63.032699999999998</v>
      </c>
      <c r="E2073">
        <f t="shared" si="64"/>
        <v>0</v>
      </c>
      <c r="F2073">
        <f t="shared" si="65"/>
        <v>0</v>
      </c>
    </row>
    <row r="2074" spans="1:6" x14ac:dyDescent="0.3">
      <c r="A2074" s="11">
        <v>2105005</v>
      </c>
      <c r="B2074" s="11" t="s">
        <v>4820</v>
      </c>
      <c r="C2074" s="16">
        <v>-2.5982799999999999</v>
      </c>
      <c r="D2074" s="16">
        <v>-43.4649</v>
      </c>
      <c r="E2074">
        <f t="shared" si="64"/>
        <v>0</v>
      </c>
      <c r="F2074">
        <f t="shared" si="65"/>
        <v>0</v>
      </c>
    </row>
    <row r="2075" spans="1:6" x14ac:dyDescent="0.3">
      <c r="A2075" s="11">
        <v>3519105</v>
      </c>
      <c r="B2075" s="11" t="s">
        <v>2045</v>
      </c>
      <c r="C2075" s="16">
        <v>-21.889600000000002</v>
      </c>
      <c r="D2075" s="16">
        <v>-49.030999999999999</v>
      </c>
      <c r="E2075">
        <f t="shared" si="64"/>
        <v>0</v>
      </c>
      <c r="F2075">
        <f t="shared" si="65"/>
        <v>0</v>
      </c>
    </row>
    <row r="2076" spans="1:6" x14ac:dyDescent="0.3">
      <c r="A2076" s="11">
        <v>5209903</v>
      </c>
      <c r="B2076" s="11" t="s">
        <v>142</v>
      </c>
      <c r="C2076" s="16">
        <v>-14.101100000000001</v>
      </c>
      <c r="D2076" s="16">
        <v>-46.633499999999998</v>
      </c>
      <c r="E2076">
        <f t="shared" si="64"/>
        <v>0</v>
      </c>
      <c r="F2076">
        <f t="shared" si="65"/>
        <v>0</v>
      </c>
    </row>
    <row r="2077" spans="1:6" x14ac:dyDescent="0.3">
      <c r="A2077" s="11">
        <v>3519204</v>
      </c>
      <c r="B2077" s="11" t="s">
        <v>2044</v>
      </c>
      <c r="C2077" s="16">
        <v>-21.857199999999999</v>
      </c>
      <c r="D2077" s="16">
        <v>-50.693199999999997</v>
      </c>
      <c r="E2077">
        <f t="shared" si="64"/>
        <v>0</v>
      </c>
      <c r="F2077">
        <f t="shared" si="65"/>
        <v>0</v>
      </c>
    </row>
    <row r="2078" spans="1:6" x14ac:dyDescent="0.3">
      <c r="A2078" s="11">
        <v>2911907</v>
      </c>
      <c r="B2078" s="11" t="s">
        <v>3512</v>
      </c>
      <c r="C2078" s="16">
        <v>-12.7666</v>
      </c>
      <c r="D2078" s="16">
        <v>-40.205599999999997</v>
      </c>
      <c r="E2078">
        <f t="shared" si="64"/>
        <v>0</v>
      </c>
      <c r="F2078">
        <f t="shared" si="65"/>
        <v>0</v>
      </c>
    </row>
    <row r="2079" spans="1:6" x14ac:dyDescent="0.3">
      <c r="A2079" s="11">
        <v>3129301</v>
      </c>
      <c r="B2079" s="11" t="s">
        <v>2932</v>
      </c>
      <c r="C2079" s="16">
        <v>-19.438700000000001</v>
      </c>
      <c r="D2079" s="16">
        <v>-42.214700000000001</v>
      </c>
      <c r="E2079">
        <f t="shared" si="64"/>
        <v>0</v>
      </c>
      <c r="F2079">
        <f t="shared" si="65"/>
        <v>0</v>
      </c>
    </row>
    <row r="2080" spans="1:6" x14ac:dyDescent="0.3">
      <c r="A2080" s="11">
        <v>3519253</v>
      </c>
      <c r="B2080" s="11" t="s">
        <v>2043</v>
      </c>
      <c r="C2080" s="16">
        <v>-22.868200000000002</v>
      </c>
      <c r="D2080" s="16">
        <v>-49.163400000000003</v>
      </c>
      <c r="E2080">
        <f t="shared" si="64"/>
        <v>0</v>
      </c>
      <c r="F2080">
        <f t="shared" si="65"/>
        <v>0</v>
      </c>
    </row>
    <row r="2081" spans="1:6" x14ac:dyDescent="0.3">
      <c r="A2081" s="11">
        <v>2606507</v>
      </c>
      <c r="B2081" s="11" t="s">
        <v>3920</v>
      </c>
      <c r="C2081" s="16">
        <v>-9.0455900000000007</v>
      </c>
      <c r="D2081" s="16">
        <v>-36.849800000000002</v>
      </c>
      <c r="E2081">
        <f t="shared" si="64"/>
        <v>0</v>
      </c>
      <c r="F2081">
        <f t="shared" si="65"/>
        <v>0</v>
      </c>
    </row>
    <row r="2082" spans="1:6" x14ac:dyDescent="0.3">
      <c r="A2082" s="11">
        <v>4109708</v>
      </c>
      <c r="B2082" s="11" t="s">
        <v>1504</v>
      </c>
      <c r="C2082" s="16">
        <v>-23.847799999999999</v>
      </c>
      <c r="D2082" s="16">
        <v>-50.193199999999997</v>
      </c>
      <c r="E2082">
        <f t="shared" si="64"/>
        <v>0</v>
      </c>
      <c r="F2082">
        <f t="shared" si="65"/>
        <v>0</v>
      </c>
    </row>
    <row r="2083" spans="1:6" x14ac:dyDescent="0.3">
      <c r="A2083" s="11">
        <v>4309753</v>
      </c>
      <c r="B2083" s="11" t="s">
        <v>770</v>
      </c>
      <c r="C2083" s="16">
        <v>-29.420300000000001</v>
      </c>
      <c r="D2083" s="16">
        <v>-53.1295</v>
      </c>
      <c r="E2083">
        <f t="shared" si="64"/>
        <v>0</v>
      </c>
      <c r="F2083">
        <f t="shared" si="65"/>
        <v>0</v>
      </c>
    </row>
    <row r="2084" spans="1:6" x14ac:dyDescent="0.3">
      <c r="A2084" s="11">
        <v>2305266</v>
      </c>
      <c r="B2084" s="11" t="s">
        <v>4421</v>
      </c>
      <c r="C2084" s="16">
        <v>-4.8037599999999996</v>
      </c>
      <c r="D2084" s="16">
        <v>-38.750100000000003</v>
      </c>
      <c r="E2084">
        <f t="shared" si="64"/>
        <v>0</v>
      </c>
      <c r="F2084">
        <f t="shared" si="65"/>
        <v>0</v>
      </c>
    </row>
    <row r="2085" spans="1:6" x14ac:dyDescent="0.3">
      <c r="A2085" s="11">
        <v>3519303</v>
      </c>
      <c r="B2085" s="11" t="s">
        <v>2042</v>
      </c>
      <c r="C2085" s="16">
        <v>-21.958400000000001</v>
      </c>
      <c r="D2085" s="16">
        <v>-47.988199999999999</v>
      </c>
      <c r="E2085">
        <f t="shared" si="64"/>
        <v>0</v>
      </c>
      <c r="F2085">
        <f t="shared" si="65"/>
        <v>0</v>
      </c>
    </row>
    <row r="2086" spans="1:6" x14ac:dyDescent="0.3">
      <c r="A2086" s="11">
        <v>2703007</v>
      </c>
      <c r="B2086" s="11" t="s">
        <v>3787</v>
      </c>
      <c r="C2086" s="16">
        <v>-8.9782299999999999</v>
      </c>
      <c r="D2086" s="16">
        <v>-35.9373</v>
      </c>
      <c r="E2086">
        <f t="shared" si="64"/>
        <v>0</v>
      </c>
      <c r="F2086">
        <f t="shared" si="65"/>
        <v>0</v>
      </c>
    </row>
    <row r="2087" spans="1:6" x14ac:dyDescent="0.3">
      <c r="A2087" s="11">
        <v>3202454</v>
      </c>
      <c r="B2087" s="11" t="s">
        <v>2397</v>
      </c>
      <c r="C2087" s="16">
        <v>-20.2347</v>
      </c>
      <c r="D2087" s="16">
        <v>-41.508699999999997</v>
      </c>
      <c r="E2087">
        <f t="shared" si="64"/>
        <v>0</v>
      </c>
      <c r="F2087">
        <f t="shared" si="65"/>
        <v>0</v>
      </c>
    </row>
    <row r="2088" spans="1:6" x14ac:dyDescent="0.3">
      <c r="A2088" s="11">
        <v>4109757</v>
      </c>
      <c r="B2088" s="11" t="s">
        <v>1503</v>
      </c>
      <c r="C2088" s="16">
        <v>-25.119299999999999</v>
      </c>
      <c r="D2088" s="16">
        <v>-53.007199999999997</v>
      </c>
      <c r="E2088">
        <f t="shared" si="64"/>
        <v>0</v>
      </c>
      <c r="F2088">
        <f t="shared" si="65"/>
        <v>0</v>
      </c>
    </row>
    <row r="2089" spans="1:6" x14ac:dyDescent="0.3">
      <c r="A2089" s="11">
        <v>3129400</v>
      </c>
      <c r="B2089" s="11" t="s">
        <v>2931</v>
      </c>
      <c r="C2089" s="16">
        <v>-21.433</v>
      </c>
      <c r="D2089" s="16">
        <v>-43.963900000000002</v>
      </c>
      <c r="E2089">
        <f t="shared" si="64"/>
        <v>0</v>
      </c>
      <c r="F2089">
        <f t="shared" si="65"/>
        <v>0</v>
      </c>
    </row>
    <row r="2090" spans="1:6" x14ac:dyDescent="0.3">
      <c r="A2090" s="11">
        <v>3129509</v>
      </c>
      <c r="B2090" s="11" t="s">
        <v>2930</v>
      </c>
      <c r="C2090" s="16">
        <v>-19.474900000000002</v>
      </c>
      <c r="D2090" s="16">
        <v>-46.547400000000003</v>
      </c>
      <c r="E2090">
        <f t="shared" si="64"/>
        <v>0</v>
      </c>
      <c r="F2090">
        <f t="shared" si="65"/>
        <v>0</v>
      </c>
    </row>
    <row r="2091" spans="1:6" x14ac:dyDescent="0.3">
      <c r="A2091" s="11">
        <v>4309803</v>
      </c>
      <c r="B2091" s="11" t="s">
        <v>769</v>
      </c>
      <c r="C2091" s="16">
        <v>-28.0566</v>
      </c>
      <c r="D2091" s="16">
        <v>-51.859900000000003</v>
      </c>
      <c r="E2091">
        <f t="shared" si="64"/>
        <v>0</v>
      </c>
      <c r="F2091">
        <f t="shared" si="65"/>
        <v>0</v>
      </c>
    </row>
    <row r="2092" spans="1:6" x14ac:dyDescent="0.3">
      <c r="A2092" s="11">
        <v>3129608</v>
      </c>
      <c r="B2092" s="11" t="s">
        <v>2929</v>
      </c>
      <c r="C2092" s="16">
        <v>-16.859100000000002</v>
      </c>
      <c r="D2092" s="16">
        <v>-44.904600000000002</v>
      </c>
      <c r="E2092">
        <f t="shared" si="64"/>
        <v>0</v>
      </c>
      <c r="F2092">
        <f t="shared" si="65"/>
        <v>0</v>
      </c>
    </row>
    <row r="2093" spans="1:6" x14ac:dyDescent="0.3">
      <c r="A2093" s="11">
        <v>4206751</v>
      </c>
      <c r="B2093" s="11" t="s">
        <v>1150</v>
      </c>
      <c r="C2093" s="16">
        <v>-27.184699999999999</v>
      </c>
      <c r="D2093" s="16">
        <v>-51.235199999999999</v>
      </c>
      <c r="E2093">
        <f t="shared" si="64"/>
        <v>0</v>
      </c>
      <c r="F2093">
        <f t="shared" si="65"/>
        <v>0</v>
      </c>
    </row>
    <row r="2094" spans="1:6" x14ac:dyDescent="0.3">
      <c r="A2094" s="11">
        <v>2305308</v>
      </c>
      <c r="B2094" s="11" t="s">
        <v>4420</v>
      </c>
      <c r="C2094" s="16">
        <v>-3.9240300000000001</v>
      </c>
      <c r="D2094" s="16">
        <v>-40.891100000000002</v>
      </c>
      <c r="E2094">
        <f t="shared" si="64"/>
        <v>0</v>
      </c>
      <c r="F2094">
        <f t="shared" si="65"/>
        <v>0</v>
      </c>
    </row>
    <row r="2095" spans="1:6" x14ac:dyDescent="0.3">
      <c r="A2095" s="11">
        <v>2506608</v>
      </c>
      <c r="B2095" s="11" t="s">
        <v>4103</v>
      </c>
      <c r="C2095" s="16">
        <v>-7.4795699999999998</v>
      </c>
      <c r="D2095" s="16">
        <v>-38.405900000000003</v>
      </c>
      <c r="E2095">
        <f t="shared" si="64"/>
        <v>0</v>
      </c>
      <c r="F2095">
        <f t="shared" si="65"/>
        <v>0</v>
      </c>
    </row>
    <row r="2096" spans="1:6" x14ac:dyDescent="0.3">
      <c r="A2096" s="11">
        <v>2912004</v>
      </c>
      <c r="B2096" s="11" t="s">
        <v>3511</v>
      </c>
      <c r="C2096" s="16">
        <v>-14.271100000000001</v>
      </c>
      <c r="D2096" s="16">
        <v>-42.256999999999998</v>
      </c>
      <c r="E2096">
        <f t="shared" si="64"/>
        <v>0</v>
      </c>
      <c r="F2096">
        <f t="shared" si="65"/>
        <v>0</v>
      </c>
    </row>
    <row r="2097" spans="1:6" x14ac:dyDescent="0.3">
      <c r="A2097" s="11">
        <v>2912103</v>
      </c>
      <c r="B2097" s="11" t="s">
        <v>3510</v>
      </c>
      <c r="C2097" s="16">
        <v>-14.857900000000001</v>
      </c>
      <c r="D2097" s="16">
        <v>-39.5914</v>
      </c>
      <c r="E2097">
        <f t="shared" si="64"/>
        <v>0</v>
      </c>
      <c r="F2097">
        <f t="shared" si="65"/>
        <v>0</v>
      </c>
    </row>
    <row r="2098" spans="1:6" x14ac:dyDescent="0.3">
      <c r="A2098" s="11">
        <v>4206801</v>
      </c>
      <c r="B2098" s="11" t="s">
        <v>1149</v>
      </c>
      <c r="C2098" s="16">
        <v>-27.088100000000001</v>
      </c>
      <c r="D2098" s="16">
        <v>-51.368099999999998</v>
      </c>
      <c r="E2098">
        <f t="shared" si="64"/>
        <v>0</v>
      </c>
      <c r="F2098">
        <f t="shared" si="65"/>
        <v>0</v>
      </c>
    </row>
    <row r="2099" spans="1:6" x14ac:dyDescent="0.3">
      <c r="A2099" s="11">
        <v>2912202</v>
      </c>
      <c r="B2099" s="11" t="s">
        <v>3509</v>
      </c>
      <c r="C2099" s="16">
        <v>-13.405900000000001</v>
      </c>
      <c r="D2099" s="16">
        <v>-41.283999999999999</v>
      </c>
      <c r="E2099">
        <f t="shared" si="64"/>
        <v>0</v>
      </c>
      <c r="F2099">
        <f t="shared" si="65"/>
        <v>0</v>
      </c>
    </row>
    <row r="2100" spans="1:6" x14ac:dyDescent="0.3">
      <c r="A2100" s="11">
        <v>2912301</v>
      </c>
      <c r="B2100" s="11" t="s">
        <v>3508</v>
      </c>
      <c r="C2100" s="16">
        <v>-14.845000000000001</v>
      </c>
      <c r="D2100" s="16">
        <v>-39.987900000000003</v>
      </c>
      <c r="E2100">
        <f t="shared" si="64"/>
        <v>0</v>
      </c>
      <c r="F2100">
        <f t="shared" si="65"/>
        <v>0</v>
      </c>
    </row>
    <row r="2101" spans="1:6" x14ac:dyDescent="0.3">
      <c r="A2101" s="11">
        <v>2305332</v>
      </c>
      <c r="B2101" s="11" t="s">
        <v>4419</v>
      </c>
      <c r="C2101" s="16">
        <v>-4.9699900000000001</v>
      </c>
      <c r="D2101" s="16">
        <v>-38.636200000000002</v>
      </c>
      <c r="E2101">
        <f t="shared" si="64"/>
        <v>0</v>
      </c>
      <c r="F2101">
        <f t="shared" si="65"/>
        <v>0</v>
      </c>
    </row>
    <row r="2102" spans="1:6" x14ac:dyDescent="0.3">
      <c r="A2102" s="11">
        <v>2606606</v>
      </c>
      <c r="B2102" s="11" t="s">
        <v>3919</v>
      </c>
      <c r="C2102" s="16">
        <v>-8.54026</v>
      </c>
      <c r="D2102" s="16">
        <v>-37.703200000000002</v>
      </c>
      <c r="E2102">
        <f t="shared" si="64"/>
        <v>0</v>
      </c>
      <c r="F2102">
        <f t="shared" si="65"/>
        <v>0</v>
      </c>
    </row>
    <row r="2103" spans="1:6" x14ac:dyDescent="0.3">
      <c r="A2103" s="11">
        <v>2912400</v>
      </c>
      <c r="B2103" s="11" t="s">
        <v>3507</v>
      </c>
      <c r="C2103" s="16">
        <v>-11.643800000000001</v>
      </c>
      <c r="D2103" s="16">
        <v>-42.019500000000001</v>
      </c>
      <c r="E2103">
        <f t="shared" si="64"/>
        <v>0</v>
      </c>
      <c r="F2103">
        <f t="shared" si="65"/>
        <v>0</v>
      </c>
    </row>
    <row r="2104" spans="1:6" x14ac:dyDescent="0.3">
      <c r="A2104" s="11">
        <v>2912509</v>
      </c>
      <c r="B2104" s="11" t="s">
        <v>3506</v>
      </c>
      <c r="C2104" s="16">
        <v>-12.8804</v>
      </c>
      <c r="D2104" s="16">
        <v>-42.485599999999998</v>
      </c>
      <c r="E2104">
        <f t="shared" si="64"/>
        <v>0</v>
      </c>
      <c r="F2104">
        <f t="shared" si="65"/>
        <v>0</v>
      </c>
    </row>
    <row r="2105" spans="1:6" x14ac:dyDescent="0.3">
      <c r="A2105" s="11">
        <v>4109807</v>
      </c>
      <c r="B2105" s="11" t="s">
        <v>1502</v>
      </c>
      <c r="C2105" s="16">
        <v>-23.265899999999998</v>
      </c>
      <c r="D2105" s="16">
        <v>-51.052199999999999</v>
      </c>
      <c r="E2105">
        <f t="shared" si="64"/>
        <v>0</v>
      </c>
      <c r="F2105">
        <f t="shared" si="65"/>
        <v>0</v>
      </c>
    </row>
    <row r="2106" spans="1:6" x14ac:dyDescent="0.3">
      <c r="A2106" s="11">
        <v>2912608</v>
      </c>
      <c r="B2106" s="11" t="s">
        <v>3505</v>
      </c>
      <c r="C2106" s="16">
        <v>-12.644399999999999</v>
      </c>
      <c r="D2106" s="16">
        <v>-40.933799999999998</v>
      </c>
      <c r="E2106">
        <f t="shared" si="64"/>
        <v>0</v>
      </c>
      <c r="F2106">
        <f t="shared" si="65"/>
        <v>0</v>
      </c>
    </row>
    <row r="2107" spans="1:6" x14ac:dyDescent="0.3">
      <c r="A2107" s="11">
        <v>3519402</v>
      </c>
      <c r="B2107" s="11" t="s">
        <v>2041</v>
      </c>
      <c r="C2107" s="16">
        <v>-21.082999999999998</v>
      </c>
      <c r="D2107" s="16">
        <v>-49.244799999999998</v>
      </c>
      <c r="E2107">
        <f t="shared" si="64"/>
        <v>0</v>
      </c>
      <c r="F2107">
        <f t="shared" si="65"/>
        <v>0</v>
      </c>
    </row>
    <row r="2108" spans="1:6" x14ac:dyDescent="0.3">
      <c r="A2108" s="11">
        <v>3129657</v>
      </c>
      <c r="B2108" s="11" t="s">
        <v>2928</v>
      </c>
      <c r="C2108" s="16">
        <v>-15.660500000000001</v>
      </c>
      <c r="D2108" s="16">
        <v>-44.166699999999999</v>
      </c>
      <c r="E2108">
        <f t="shared" si="64"/>
        <v>0</v>
      </c>
      <c r="F2108">
        <f t="shared" si="65"/>
        <v>0</v>
      </c>
    </row>
    <row r="2109" spans="1:6" x14ac:dyDescent="0.3">
      <c r="A2109" s="11">
        <v>3129707</v>
      </c>
      <c r="B2109" s="11" t="s">
        <v>2927</v>
      </c>
      <c r="C2109" s="16">
        <v>-20.461099999999998</v>
      </c>
      <c r="D2109" s="16">
        <v>-47.122199999999999</v>
      </c>
      <c r="E2109">
        <f t="shared" si="64"/>
        <v>0</v>
      </c>
      <c r="F2109">
        <f t="shared" si="65"/>
        <v>0</v>
      </c>
    </row>
    <row r="2110" spans="1:6" x14ac:dyDescent="0.3">
      <c r="A2110" s="11">
        <v>3202504</v>
      </c>
      <c r="B2110" s="11" t="s">
        <v>2396</v>
      </c>
      <c r="C2110" s="16">
        <v>-19.836600000000001</v>
      </c>
      <c r="D2110" s="16">
        <v>-40.373199999999997</v>
      </c>
      <c r="E2110">
        <f t="shared" si="64"/>
        <v>0</v>
      </c>
      <c r="F2110">
        <f t="shared" si="65"/>
        <v>0</v>
      </c>
    </row>
    <row r="2111" spans="1:6" x14ac:dyDescent="0.3">
      <c r="A2111" s="11">
        <v>4309902</v>
      </c>
      <c r="B2111" s="11" t="s">
        <v>768</v>
      </c>
      <c r="C2111" s="16">
        <v>-28.374099999999999</v>
      </c>
      <c r="D2111" s="16">
        <v>-51.637700000000002</v>
      </c>
      <c r="E2111">
        <f t="shared" si="64"/>
        <v>0</v>
      </c>
      <c r="F2111">
        <f t="shared" si="65"/>
        <v>0</v>
      </c>
    </row>
    <row r="2112" spans="1:6" x14ac:dyDescent="0.3">
      <c r="A2112" s="11">
        <v>2606705</v>
      </c>
      <c r="B2112" s="11" t="s">
        <v>3918</v>
      </c>
      <c r="C2112" s="16">
        <v>-8.5763300000000005</v>
      </c>
      <c r="D2112" s="16">
        <v>-36.181199999999997</v>
      </c>
      <c r="E2112">
        <f t="shared" si="64"/>
        <v>0</v>
      </c>
      <c r="F2112">
        <f t="shared" si="65"/>
        <v>0</v>
      </c>
    </row>
    <row r="2113" spans="1:6" x14ac:dyDescent="0.3">
      <c r="A2113" s="11">
        <v>4206900</v>
      </c>
      <c r="B2113" s="11" t="s">
        <v>1148</v>
      </c>
      <c r="C2113" s="16">
        <v>-27.0547</v>
      </c>
      <c r="D2113" s="16">
        <v>-49.519300000000001</v>
      </c>
      <c r="E2113">
        <f t="shared" si="64"/>
        <v>0</v>
      </c>
      <c r="F2113">
        <f t="shared" si="65"/>
        <v>0</v>
      </c>
    </row>
    <row r="2114" spans="1:6" x14ac:dyDescent="0.3">
      <c r="A2114" s="11">
        <v>2912707</v>
      </c>
      <c r="B2114" s="11" t="s">
        <v>3504</v>
      </c>
      <c r="C2114" s="16">
        <v>-14.164899999999999</v>
      </c>
      <c r="D2114" s="16">
        <v>-39.378700000000002</v>
      </c>
      <c r="E2114">
        <f t="shared" si="64"/>
        <v>0</v>
      </c>
      <c r="F2114">
        <f t="shared" si="65"/>
        <v>0</v>
      </c>
    </row>
    <row r="2115" spans="1:6" x14ac:dyDescent="0.3">
      <c r="A2115" s="11">
        <v>2912806</v>
      </c>
      <c r="B2115" s="11" t="s">
        <v>3503</v>
      </c>
      <c r="C2115" s="16">
        <v>-17.683199999999999</v>
      </c>
      <c r="D2115" s="16">
        <v>-40.112900000000003</v>
      </c>
      <c r="E2115">
        <f t="shared" ref="E2115:E2178" si="66">IF((C2115&lt;-80),"erro",0)</f>
        <v>0</v>
      </c>
      <c r="F2115">
        <f t="shared" ref="F2115:F2178" si="67">IF((D2115&lt;-80),"erro",0)</f>
        <v>0</v>
      </c>
    </row>
    <row r="2116" spans="1:6" x14ac:dyDescent="0.3">
      <c r="A2116" s="11">
        <v>4309951</v>
      </c>
      <c r="B2116" s="11" t="s">
        <v>767</v>
      </c>
      <c r="C2116" s="16">
        <v>-28.624700000000001</v>
      </c>
      <c r="D2116" s="16">
        <v>-52.515799999999999</v>
      </c>
      <c r="E2116">
        <f t="shared" si="66"/>
        <v>0</v>
      </c>
      <c r="F2116">
        <f t="shared" si="67"/>
        <v>0</v>
      </c>
    </row>
    <row r="2117" spans="1:6" x14ac:dyDescent="0.3">
      <c r="A2117" s="11">
        <v>3519501</v>
      </c>
      <c r="B2117" s="11" t="s">
        <v>2040</v>
      </c>
      <c r="C2117" s="16">
        <v>-22.8185</v>
      </c>
      <c r="D2117" s="16">
        <v>-50.073900000000002</v>
      </c>
      <c r="E2117">
        <f t="shared" si="66"/>
        <v>0</v>
      </c>
      <c r="F2117">
        <f t="shared" si="67"/>
        <v>0</v>
      </c>
    </row>
    <row r="2118" spans="1:6" x14ac:dyDescent="0.3">
      <c r="A2118" s="11">
        <v>2912905</v>
      </c>
      <c r="B2118" s="11" t="s">
        <v>3502</v>
      </c>
      <c r="C2118" s="16">
        <v>-14.064299999999999</v>
      </c>
      <c r="D2118" s="16">
        <v>-39.645899999999997</v>
      </c>
      <c r="E2118">
        <f t="shared" si="66"/>
        <v>0</v>
      </c>
      <c r="F2118">
        <f t="shared" si="67"/>
        <v>0</v>
      </c>
    </row>
    <row r="2119" spans="1:6" x14ac:dyDescent="0.3">
      <c r="A2119" s="11">
        <v>3129806</v>
      </c>
      <c r="B2119" s="11" t="s">
        <v>2926</v>
      </c>
      <c r="C2119" s="16">
        <v>-20.025200000000002</v>
      </c>
      <c r="D2119" s="16">
        <v>-44.056899999999999</v>
      </c>
      <c r="E2119">
        <f t="shared" si="66"/>
        <v>0</v>
      </c>
      <c r="F2119">
        <f t="shared" si="67"/>
        <v>0</v>
      </c>
    </row>
    <row r="2120" spans="1:6" x14ac:dyDescent="0.3">
      <c r="A2120" s="11">
        <v>4310009</v>
      </c>
      <c r="B2120" s="11" t="s">
        <v>766</v>
      </c>
      <c r="C2120" s="16">
        <v>-28.630199999999999</v>
      </c>
      <c r="D2120" s="16">
        <v>-53.0961</v>
      </c>
      <c r="E2120">
        <f t="shared" si="66"/>
        <v>0</v>
      </c>
      <c r="F2120">
        <f t="shared" si="67"/>
        <v>0</v>
      </c>
    </row>
    <row r="2121" spans="1:6" x14ac:dyDescent="0.3">
      <c r="A2121" s="11">
        <v>2913002</v>
      </c>
      <c r="B2121" s="11" t="s">
        <v>3501</v>
      </c>
      <c r="C2121" s="16">
        <v>-12.6502</v>
      </c>
      <c r="D2121" s="16">
        <v>-42.2179</v>
      </c>
      <c r="E2121">
        <f t="shared" si="66"/>
        <v>0</v>
      </c>
      <c r="F2121">
        <f t="shared" si="67"/>
        <v>0</v>
      </c>
    </row>
    <row r="2122" spans="1:6" x14ac:dyDescent="0.3">
      <c r="A2122" s="11">
        <v>3519600</v>
      </c>
      <c r="B2122" s="11" t="s">
        <v>2039</v>
      </c>
      <c r="C2122" s="16">
        <v>-21.7562</v>
      </c>
      <c r="D2122" s="16">
        <v>-48.831899999999997</v>
      </c>
      <c r="E2122">
        <f t="shared" si="66"/>
        <v>0</v>
      </c>
      <c r="F2122">
        <f t="shared" si="67"/>
        <v>0</v>
      </c>
    </row>
    <row r="2123" spans="1:6" x14ac:dyDescent="0.3">
      <c r="A2123" s="11">
        <v>3202553</v>
      </c>
      <c r="B2123" s="11" t="s">
        <v>2395</v>
      </c>
      <c r="C2123" s="16">
        <v>-20.546600000000002</v>
      </c>
      <c r="D2123" s="16">
        <v>-41.666699999999999</v>
      </c>
      <c r="E2123">
        <f t="shared" si="66"/>
        <v>0</v>
      </c>
      <c r="F2123">
        <f t="shared" si="67"/>
        <v>0</v>
      </c>
    </row>
    <row r="2124" spans="1:6" x14ac:dyDescent="0.3">
      <c r="A2124" s="11">
        <v>2913101</v>
      </c>
      <c r="B2124" s="11" t="s">
        <v>3500</v>
      </c>
      <c r="C2124" s="16">
        <v>-11.541399999999999</v>
      </c>
      <c r="D2124" s="16">
        <v>-41.974800000000002</v>
      </c>
      <c r="E2124">
        <f t="shared" si="66"/>
        <v>0</v>
      </c>
      <c r="F2124">
        <f t="shared" si="67"/>
        <v>0</v>
      </c>
    </row>
    <row r="2125" spans="1:6" x14ac:dyDescent="0.3">
      <c r="A2125" s="11">
        <v>3129905</v>
      </c>
      <c r="B2125" s="11" t="s">
        <v>2925</v>
      </c>
      <c r="C2125" s="16">
        <v>-22.060400000000001</v>
      </c>
      <c r="D2125" s="16">
        <v>-46.436799999999998</v>
      </c>
      <c r="E2125">
        <f t="shared" si="66"/>
        <v>0</v>
      </c>
      <c r="F2125">
        <f t="shared" si="67"/>
        <v>0</v>
      </c>
    </row>
    <row r="2126" spans="1:6" x14ac:dyDescent="0.3">
      <c r="A2126" s="11">
        <v>3130002</v>
      </c>
      <c r="B2126" s="11" t="s">
        <v>2924</v>
      </c>
      <c r="C2126" s="16">
        <v>-21.1541</v>
      </c>
      <c r="D2126" s="16">
        <v>-44.747900000000001</v>
      </c>
      <c r="E2126">
        <f t="shared" si="66"/>
        <v>0</v>
      </c>
      <c r="F2126">
        <f t="shared" si="67"/>
        <v>0</v>
      </c>
    </row>
    <row r="2127" spans="1:6" x14ac:dyDescent="0.3">
      <c r="A2127" s="11">
        <v>3519709</v>
      </c>
      <c r="B2127" s="11" t="s">
        <v>2038</v>
      </c>
      <c r="C2127" s="16">
        <v>-23.659600000000001</v>
      </c>
      <c r="D2127" s="16">
        <v>-47.222999999999999</v>
      </c>
      <c r="E2127">
        <f t="shared" si="66"/>
        <v>0</v>
      </c>
      <c r="F2127">
        <f t="shared" si="67"/>
        <v>0</v>
      </c>
    </row>
    <row r="2128" spans="1:6" x14ac:dyDescent="0.3">
      <c r="A2128" s="11">
        <v>2913200</v>
      </c>
      <c r="B2128" s="11" t="s">
        <v>3499</v>
      </c>
      <c r="C2128" s="16">
        <v>-12.177899999999999</v>
      </c>
      <c r="D2128" s="16">
        <v>-43.216700000000003</v>
      </c>
      <c r="E2128">
        <f t="shared" si="66"/>
        <v>0</v>
      </c>
      <c r="F2128">
        <f t="shared" si="67"/>
        <v>0</v>
      </c>
    </row>
    <row r="2129" spans="1:6" x14ac:dyDescent="0.3">
      <c r="A2129" s="11">
        <v>2305357</v>
      </c>
      <c r="B2129" s="11" t="s">
        <v>4418</v>
      </c>
      <c r="C2129" s="16">
        <v>-4.7120600000000001</v>
      </c>
      <c r="D2129" s="16">
        <v>-37.353099999999998</v>
      </c>
      <c r="E2129">
        <f t="shared" si="66"/>
        <v>0</v>
      </c>
      <c r="F2129">
        <f t="shared" si="67"/>
        <v>0</v>
      </c>
    </row>
    <row r="2130" spans="1:6" x14ac:dyDescent="0.3">
      <c r="A2130" s="11">
        <v>4207007</v>
      </c>
      <c r="B2130" s="11" t="s">
        <v>1147</v>
      </c>
      <c r="C2130" s="16">
        <v>-28.713200000000001</v>
      </c>
      <c r="D2130" s="16">
        <v>-49.308700000000002</v>
      </c>
      <c r="E2130">
        <f t="shared" si="66"/>
        <v>0</v>
      </c>
      <c r="F2130">
        <f t="shared" si="67"/>
        <v>0</v>
      </c>
    </row>
    <row r="2131" spans="1:6" x14ac:dyDescent="0.3">
      <c r="A2131" s="11">
        <v>3130051</v>
      </c>
      <c r="B2131" s="11" t="s">
        <v>2923</v>
      </c>
      <c r="C2131" s="16">
        <v>-16.213999999999999</v>
      </c>
      <c r="D2131" s="16">
        <v>-44.903399999999998</v>
      </c>
      <c r="E2131">
        <f t="shared" si="66"/>
        <v>0</v>
      </c>
      <c r="F2131">
        <f t="shared" si="67"/>
        <v>0</v>
      </c>
    </row>
    <row r="2132" spans="1:6" x14ac:dyDescent="0.3">
      <c r="A2132" s="11">
        <v>4109906</v>
      </c>
      <c r="B2132" s="11" t="s">
        <v>1501</v>
      </c>
      <c r="C2132" s="16">
        <v>-23.394400000000001</v>
      </c>
      <c r="D2132" s="16">
        <v>-53.615000000000002</v>
      </c>
      <c r="E2132">
        <f t="shared" si="66"/>
        <v>0</v>
      </c>
      <c r="F2132">
        <f t="shared" si="67"/>
        <v>0</v>
      </c>
    </row>
    <row r="2133" spans="1:6" x14ac:dyDescent="0.3">
      <c r="A2133" s="11">
        <v>2105104</v>
      </c>
      <c r="B2133" s="11" t="s">
        <v>4819</v>
      </c>
      <c r="C2133" s="16">
        <v>-2.7720600000000002</v>
      </c>
      <c r="D2133" s="16">
        <v>-44.0501</v>
      </c>
      <c r="E2133">
        <f t="shared" si="66"/>
        <v>0</v>
      </c>
      <c r="F2133">
        <f t="shared" si="67"/>
        <v>0</v>
      </c>
    </row>
    <row r="2134" spans="1:6" x14ac:dyDescent="0.3">
      <c r="A2134" s="11">
        <v>3519808</v>
      </c>
      <c r="B2134" s="11" t="s">
        <v>2037</v>
      </c>
      <c r="C2134" s="16">
        <v>-20.339099999999998</v>
      </c>
      <c r="D2134" s="16">
        <v>-49.191499999999998</v>
      </c>
      <c r="E2134">
        <f t="shared" si="66"/>
        <v>0</v>
      </c>
      <c r="F2134">
        <f t="shared" si="67"/>
        <v>0</v>
      </c>
    </row>
    <row r="2135" spans="1:6" x14ac:dyDescent="0.3">
      <c r="A2135" s="11">
        <v>2913309</v>
      </c>
      <c r="B2135" s="11" t="s">
        <v>3498</v>
      </c>
      <c r="C2135" s="16">
        <v>-11.7431</v>
      </c>
      <c r="D2135" s="16">
        <v>-39.1905</v>
      </c>
      <c r="E2135">
        <f t="shared" si="66"/>
        <v>0</v>
      </c>
      <c r="F2135">
        <f t="shared" si="67"/>
        <v>0</v>
      </c>
    </row>
    <row r="2136" spans="1:6" x14ac:dyDescent="0.3">
      <c r="A2136" s="11">
        <v>2305407</v>
      </c>
      <c r="B2136" s="11" t="s">
        <v>4417</v>
      </c>
      <c r="C2136" s="16">
        <v>-6.3962700000000003</v>
      </c>
      <c r="D2136" s="16">
        <v>-38.855400000000003</v>
      </c>
      <c r="E2136">
        <f t="shared" si="66"/>
        <v>0</v>
      </c>
      <c r="F2136">
        <f t="shared" si="67"/>
        <v>0</v>
      </c>
    </row>
    <row r="2137" spans="1:6" x14ac:dyDescent="0.3">
      <c r="A2137" s="11">
        <v>3202603</v>
      </c>
      <c r="B2137" s="11" t="s">
        <v>2394</v>
      </c>
      <c r="C2137" s="16">
        <v>-20.7913</v>
      </c>
      <c r="D2137" s="16">
        <v>-40.813200000000002</v>
      </c>
      <c r="E2137">
        <f t="shared" si="66"/>
        <v>0</v>
      </c>
      <c r="F2137">
        <f t="shared" si="67"/>
        <v>0</v>
      </c>
    </row>
    <row r="2138" spans="1:6" x14ac:dyDescent="0.3">
      <c r="A2138" s="11">
        <v>2404606</v>
      </c>
      <c r="B2138" s="11" t="s">
        <v>4273</v>
      </c>
      <c r="C2138" s="16">
        <v>-5.8244699999999998</v>
      </c>
      <c r="D2138" s="16">
        <v>-35.549999999999997</v>
      </c>
      <c r="E2138">
        <f t="shared" si="66"/>
        <v>0</v>
      </c>
      <c r="F2138">
        <f t="shared" si="67"/>
        <v>0</v>
      </c>
    </row>
    <row r="2139" spans="1:6" x14ac:dyDescent="0.3">
      <c r="A2139" s="11">
        <v>3519907</v>
      </c>
      <c r="B2139" s="11" t="s">
        <v>2036</v>
      </c>
      <c r="C2139" s="16">
        <v>-22.6602</v>
      </c>
      <c r="D2139" s="16">
        <v>-51.0779</v>
      </c>
      <c r="E2139">
        <f t="shared" si="66"/>
        <v>0</v>
      </c>
      <c r="F2139">
        <f t="shared" si="67"/>
        <v>0</v>
      </c>
    </row>
    <row r="2140" spans="1:6" x14ac:dyDescent="0.3">
      <c r="A2140" s="11">
        <v>2703106</v>
      </c>
      <c r="B2140" s="11" t="s">
        <v>3786</v>
      </c>
      <c r="C2140" s="16">
        <v>-9.5376799999999999</v>
      </c>
      <c r="D2140" s="16">
        <v>-36.6372</v>
      </c>
      <c r="E2140">
        <f t="shared" si="66"/>
        <v>0</v>
      </c>
      <c r="F2140">
        <f t="shared" si="67"/>
        <v>0</v>
      </c>
    </row>
    <row r="2141" spans="1:6" x14ac:dyDescent="0.3">
      <c r="A2141" s="11">
        <v>2913408</v>
      </c>
      <c r="B2141" s="11" t="s">
        <v>3497</v>
      </c>
      <c r="C2141" s="16">
        <v>-13.773999999999999</v>
      </c>
      <c r="D2141" s="16">
        <v>-42.715499999999999</v>
      </c>
      <c r="E2141">
        <f t="shared" si="66"/>
        <v>0</v>
      </c>
      <c r="F2141">
        <f t="shared" si="67"/>
        <v>0</v>
      </c>
    </row>
    <row r="2142" spans="1:6" x14ac:dyDescent="0.3">
      <c r="A2142" s="11">
        <v>3520004</v>
      </c>
      <c r="B2142" s="11" t="s">
        <v>2035</v>
      </c>
      <c r="C2142" s="16">
        <v>-22.509</v>
      </c>
      <c r="D2142" s="16">
        <v>-48.559699999999999</v>
      </c>
      <c r="E2142">
        <f t="shared" si="66"/>
        <v>0</v>
      </c>
      <c r="F2142">
        <f t="shared" si="67"/>
        <v>0</v>
      </c>
    </row>
    <row r="2143" spans="1:6" x14ac:dyDescent="0.3">
      <c r="A2143" s="11">
        <v>2502607</v>
      </c>
      <c r="B2143" s="11" t="s">
        <v>4150</v>
      </c>
      <c r="C2143" s="16">
        <v>-7.1718400000000004</v>
      </c>
      <c r="D2143" s="16">
        <v>-38.147799999999997</v>
      </c>
      <c r="E2143">
        <f t="shared" si="66"/>
        <v>0</v>
      </c>
      <c r="F2143">
        <f t="shared" si="67"/>
        <v>0</v>
      </c>
    </row>
    <row r="2144" spans="1:6" x14ac:dyDescent="0.3">
      <c r="A2144" s="11">
        <v>3520103</v>
      </c>
      <c r="B2144" s="11" t="s">
        <v>2034</v>
      </c>
      <c r="C2144" s="16">
        <v>-20.040700000000001</v>
      </c>
      <c r="D2144" s="16">
        <v>-47.746600000000001</v>
      </c>
      <c r="E2144">
        <f t="shared" si="66"/>
        <v>0</v>
      </c>
      <c r="F2144">
        <f t="shared" si="67"/>
        <v>0</v>
      </c>
    </row>
    <row r="2145" spans="1:6" x14ac:dyDescent="0.3">
      <c r="A2145" s="11">
        <v>3130101</v>
      </c>
      <c r="B2145" s="11" t="s">
        <v>2922</v>
      </c>
      <c r="C2145" s="16">
        <v>-20.070699999999999</v>
      </c>
      <c r="D2145" s="16">
        <v>-44.299399999999999</v>
      </c>
      <c r="E2145">
        <f t="shared" si="66"/>
        <v>0</v>
      </c>
      <c r="F2145">
        <f t="shared" si="67"/>
        <v>0</v>
      </c>
    </row>
    <row r="2146" spans="1:6" x14ac:dyDescent="0.3">
      <c r="A2146" s="11">
        <v>2105153</v>
      </c>
      <c r="B2146" s="11" t="s">
        <v>4818</v>
      </c>
      <c r="C2146" s="16">
        <v>-3.6577099999999998</v>
      </c>
      <c r="D2146" s="16">
        <v>-45.211399999999998</v>
      </c>
      <c r="E2146">
        <f t="shared" si="66"/>
        <v>0</v>
      </c>
      <c r="F2146">
        <f t="shared" si="67"/>
        <v>0</v>
      </c>
    </row>
    <row r="2147" spans="1:6" x14ac:dyDescent="0.3">
      <c r="A2147" s="11">
        <v>2105203</v>
      </c>
      <c r="B2147" s="11" t="s">
        <v>4817</v>
      </c>
      <c r="C2147" s="16">
        <v>-4.6624999999999996</v>
      </c>
      <c r="D2147" s="16">
        <v>-44.855800000000002</v>
      </c>
      <c r="E2147">
        <f t="shared" si="66"/>
        <v>0</v>
      </c>
      <c r="F2147">
        <f t="shared" si="67"/>
        <v>0</v>
      </c>
    </row>
    <row r="2148" spans="1:6" x14ac:dyDescent="0.3">
      <c r="A2148" s="11">
        <v>1503200</v>
      </c>
      <c r="B2148" s="11" t="s">
        <v>5452</v>
      </c>
      <c r="C2148" s="16">
        <v>-1.1253899999999999</v>
      </c>
      <c r="D2148" s="16">
        <v>-47.625999999999998</v>
      </c>
      <c r="E2148">
        <f t="shared" si="66"/>
        <v>0</v>
      </c>
      <c r="F2148">
        <f t="shared" si="67"/>
        <v>0</v>
      </c>
    </row>
    <row r="2149" spans="1:6" x14ac:dyDescent="0.3">
      <c r="A2149" s="11">
        <v>1503309</v>
      </c>
      <c r="B2149" s="11" t="s">
        <v>5453</v>
      </c>
      <c r="C2149" s="16">
        <v>-1.97533</v>
      </c>
      <c r="D2149" s="16">
        <v>-48.957500000000003</v>
      </c>
      <c r="E2149">
        <f t="shared" si="66"/>
        <v>0</v>
      </c>
      <c r="F2149">
        <f t="shared" si="67"/>
        <v>0</v>
      </c>
    </row>
    <row r="2150" spans="1:6" x14ac:dyDescent="0.3">
      <c r="A2150" s="11">
        <v>2606804</v>
      </c>
      <c r="B2150" s="11" t="s">
        <v>3917</v>
      </c>
      <c r="C2150" s="16">
        <v>-7.8288099999999998</v>
      </c>
      <c r="D2150" s="16">
        <v>-34.901299999999999</v>
      </c>
      <c r="E2150">
        <f t="shared" si="66"/>
        <v>0</v>
      </c>
      <c r="F2150">
        <f t="shared" si="67"/>
        <v>0</v>
      </c>
    </row>
    <row r="2151" spans="1:6" x14ac:dyDescent="0.3">
      <c r="A2151" s="11">
        <v>3520202</v>
      </c>
      <c r="B2151" s="11" t="s">
        <v>2033</v>
      </c>
      <c r="C2151" s="16">
        <v>-23.203700000000001</v>
      </c>
      <c r="D2151" s="16">
        <v>-46.156999999999996</v>
      </c>
      <c r="E2151">
        <f t="shared" si="66"/>
        <v>0</v>
      </c>
      <c r="F2151">
        <f t="shared" si="67"/>
        <v>0</v>
      </c>
    </row>
    <row r="2152" spans="1:6" x14ac:dyDescent="0.3">
      <c r="A2152" s="11">
        <v>3130200</v>
      </c>
      <c r="B2152" s="11" t="s">
        <v>2921</v>
      </c>
      <c r="C2152" s="16">
        <v>-19.947600000000001</v>
      </c>
      <c r="D2152" s="16">
        <v>-44.706299999999999</v>
      </c>
      <c r="E2152">
        <f t="shared" si="66"/>
        <v>0</v>
      </c>
      <c r="F2152">
        <f t="shared" si="67"/>
        <v>0</v>
      </c>
    </row>
    <row r="2153" spans="1:6" x14ac:dyDescent="0.3">
      <c r="A2153" s="11">
        <v>2913457</v>
      </c>
      <c r="B2153" s="11" t="s">
        <v>3496</v>
      </c>
      <c r="C2153" s="16">
        <v>-13.829499999999999</v>
      </c>
      <c r="D2153" s="16">
        <v>-39.136099999999999</v>
      </c>
      <c r="E2153">
        <f t="shared" si="66"/>
        <v>0</v>
      </c>
      <c r="F2153">
        <f t="shared" si="67"/>
        <v>0</v>
      </c>
    </row>
    <row r="2154" spans="1:6" x14ac:dyDescent="0.3">
      <c r="A2154" s="11">
        <v>2703205</v>
      </c>
      <c r="B2154" s="11" t="s">
        <v>3785</v>
      </c>
      <c r="C2154" s="16">
        <v>-10.1235</v>
      </c>
      <c r="D2154" s="16">
        <v>-36.659700000000001</v>
      </c>
      <c r="E2154">
        <f t="shared" si="66"/>
        <v>0</v>
      </c>
      <c r="F2154">
        <f t="shared" si="67"/>
        <v>0</v>
      </c>
    </row>
    <row r="2155" spans="1:6" x14ac:dyDescent="0.3">
      <c r="A2155" s="11">
        <v>4310108</v>
      </c>
      <c r="B2155" s="11" t="s">
        <v>765</v>
      </c>
      <c r="C2155" s="16">
        <v>-29.569299999999998</v>
      </c>
      <c r="D2155" s="16">
        <v>-50.791899999999998</v>
      </c>
      <c r="E2155">
        <f t="shared" si="66"/>
        <v>0</v>
      </c>
      <c r="F2155">
        <f t="shared" si="67"/>
        <v>0</v>
      </c>
    </row>
    <row r="2156" spans="1:6" x14ac:dyDescent="0.3">
      <c r="A2156" s="11">
        <v>3301876</v>
      </c>
      <c r="B2156" s="11" t="s">
        <v>2321</v>
      </c>
      <c r="C2156" s="16">
        <v>-22.849499999999999</v>
      </c>
      <c r="D2156" s="16">
        <v>-42.229900000000001</v>
      </c>
      <c r="E2156">
        <f t="shared" si="66"/>
        <v>0</v>
      </c>
      <c r="F2156">
        <f t="shared" si="67"/>
        <v>0</v>
      </c>
    </row>
    <row r="2157" spans="1:6" x14ac:dyDescent="0.3">
      <c r="A2157" s="11">
        <v>2913507</v>
      </c>
      <c r="B2157" s="11" t="s">
        <v>3495</v>
      </c>
      <c r="C2157" s="16">
        <v>-14.752800000000001</v>
      </c>
      <c r="D2157" s="16">
        <v>-40.089399999999998</v>
      </c>
      <c r="E2157">
        <f t="shared" si="66"/>
        <v>0</v>
      </c>
      <c r="F2157">
        <f t="shared" si="67"/>
        <v>0</v>
      </c>
    </row>
    <row r="2158" spans="1:6" x14ac:dyDescent="0.3">
      <c r="A2158" s="11">
        <v>3520301</v>
      </c>
      <c r="B2158" s="11" t="s">
        <v>2032</v>
      </c>
      <c r="C2158" s="16">
        <v>-24.699000000000002</v>
      </c>
      <c r="D2158" s="16">
        <v>-47.553699999999999</v>
      </c>
      <c r="E2158">
        <f t="shared" si="66"/>
        <v>0</v>
      </c>
      <c r="F2158">
        <f t="shared" si="67"/>
        <v>0</v>
      </c>
    </row>
    <row r="2159" spans="1:6" x14ac:dyDescent="0.3">
      <c r="A2159" s="11">
        <v>4110003</v>
      </c>
      <c r="B2159" s="11" t="s">
        <v>1500</v>
      </c>
      <c r="C2159" s="16">
        <v>-23.194900000000001</v>
      </c>
      <c r="D2159" s="16">
        <v>-51.825600000000001</v>
      </c>
      <c r="E2159">
        <f t="shared" si="66"/>
        <v>0</v>
      </c>
      <c r="F2159">
        <f t="shared" si="67"/>
        <v>0</v>
      </c>
    </row>
    <row r="2160" spans="1:6" x14ac:dyDescent="0.3">
      <c r="A2160" s="11">
        <v>2606903</v>
      </c>
      <c r="B2160" s="11" t="s">
        <v>5461</v>
      </c>
      <c r="C2160" s="16">
        <v>-7.8322200000000004</v>
      </c>
      <c r="D2160" s="16">
        <v>-37.508200000000002</v>
      </c>
      <c r="E2160">
        <f t="shared" si="66"/>
        <v>0</v>
      </c>
      <c r="F2160">
        <f t="shared" si="67"/>
        <v>0</v>
      </c>
    </row>
    <row r="2161" spans="1:6" x14ac:dyDescent="0.3">
      <c r="A2161" s="11">
        <v>3130309</v>
      </c>
      <c r="B2161" s="11" t="s">
        <v>2920</v>
      </c>
      <c r="C2161" s="16">
        <v>-20.177600000000002</v>
      </c>
      <c r="D2161" s="16">
        <v>-45.711100000000002</v>
      </c>
      <c r="E2161">
        <f t="shared" si="66"/>
        <v>0</v>
      </c>
      <c r="F2161">
        <f t="shared" si="67"/>
        <v>0</v>
      </c>
    </row>
    <row r="2162" spans="1:6" x14ac:dyDescent="0.3">
      <c r="A2162" s="11">
        <v>5004304</v>
      </c>
      <c r="B2162" s="11" t="s">
        <v>431</v>
      </c>
      <c r="C2162" s="16">
        <v>-23.6736</v>
      </c>
      <c r="D2162" s="16">
        <v>-54.563699999999997</v>
      </c>
      <c r="E2162">
        <f t="shared" si="66"/>
        <v>0</v>
      </c>
      <c r="F2162">
        <f t="shared" si="67"/>
        <v>0</v>
      </c>
    </row>
    <row r="2163" spans="1:6" x14ac:dyDescent="0.3">
      <c r="A2163" s="11">
        <v>2305506</v>
      </c>
      <c r="B2163" s="11" t="s">
        <v>1499</v>
      </c>
      <c r="C2163" s="16">
        <v>-6.3628099999999996</v>
      </c>
      <c r="D2163" s="16">
        <v>-39.289200000000001</v>
      </c>
      <c r="E2163">
        <f t="shared" si="66"/>
        <v>0</v>
      </c>
      <c r="F2163">
        <f t="shared" si="67"/>
        <v>0</v>
      </c>
    </row>
    <row r="2164" spans="1:6" x14ac:dyDescent="0.3">
      <c r="A2164" s="11">
        <v>4110052</v>
      </c>
      <c r="B2164" s="11" t="s">
        <v>1499</v>
      </c>
      <c r="C2164" s="16">
        <v>-24.715299999999999</v>
      </c>
      <c r="D2164" s="16">
        <v>-53.082700000000003</v>
      </c>
      <c r="E2164">
        <f t="shared" si="66"/>
        <v>0</v>
      </c>
      <c r="F2164">
        <f t="shared" si="67"/>
        <v>0</v>
      </c>
    </row>
    <row r="2165" spans="1:6" x14ac:dyDescent="0.3">
      <c r="A2165" s="11">
        <v>3130408</v>
      </c>
      <c r="B2165" s="11" t="s">
        <v>2919</v>
      </c>
      <c r="C2165" s="16">
        <v>-21.1738</v>
      </c>
      <c r="D2165" s="16">
        <v>-44.923299999999998</v>
      </c>
      <c r="E2165">
        <f t="shared" si="66"/>
        <v>0</v>
      </c>
      <c r="F2165">
        <f t="shared" si="67"/>
        <v>0</v>
      </c>
    </row>
    <row r="2166" spans="1:6" x14ac:dyDescent="0.3">
      <c r="A2166" s="11">
        <v>4310207</v>
      </c>
      <c r="B2166" s="11" t="s">
        <v>764</v>
      </c>
      <c r="C2166" s="16">
        <v>-28.388000000000002</v>
      </c>
      <c r="D2166" s="16">
        <v>-53.92</v>
      </c>
      <c r="E2166">
        <f t="shared" si="66"/>
        <v>0</v>
      </c>
      <c r="F2166">
        <f t="shared" si="67"/>
        <v>0</v>
      </c>
    </row>
    <row r="2167" spans="1:6" x14ac:dyDescent="0.3">
      <c r="A2167" s="11">
        <v>3520426</v>
      </c>
      <c r="B2167" s="11" t="s">
        <v>2030</v>
      </c>
      <c r="C2167" s="16">
        <v>-24.730699999999999</v>
      </c>
      <c r="D2167" s="16">
        <v>-47.5383</v>
      </c>
      <c r="E2167">
        <f t="shared" si="66"/>
        <v>0</v>
      </c>
      <c r="F2167">
        <f t="shared" si="67"/>
        <v>0</v>
      </c>
    </row>
    <row r="2168" spans="1:6" x14ac:dyDescent="0.3">
      <c r="A2168" s="11">
        <v>2802700</v>
      </c>
      <c r="B2168" s="11" t="s">
        <v>5715</v>
      </c>
      <c r="C2168" s="16">
        <v>-10.442500000000001</v>
      </c>
      <c r="D2168" s="16">
        <v>-36.547899999999998</v>
      </c>
      <c r="E2168">
        <f t="shared" si="66"/>
        <v>0</v>
      </c>
      <c r="F2168">
        <f t="shared" si="67"/>
        <v>0</v>
      </c>
    </row>
    <row r="2169" spans="1:6" x14ac:dyDescent="0.3">
      <c r="A2169" s="11">
        <v>2607604</v>
      </c>
      <c r="B2169" s="11" t="s">
        <v>3910</v>
      </c>
      <c r="C2169" s="16">
        <v>-7.7476599999999998</v>
      </c>
      <c r="D2169" s="16">
        <v>-34.830300000000001</v>
      </c>
      <c r="E2169">
        <f t="shared" si="66"/>
        <v>0</v>
      </c>
      <c r="F2169">
        <f t="shared" si="67"/>
        <v>0</v>
      </c>
    </row>
    <row r="2170" spans="1:6" x14ac:dyDescent="0.3">
      <c r="A2170" s="11">
        <v>2204659</v>
      </c>
      <c r="B2170" s="11" t="s">
        <v>4614</v>
      </c>
      <c r="C2170" s="16">
        <v>-2.8577400000000002</v>
      </c>
      <c r="D2170" s="16">
        <v>-41.818600000000004</v>
      </c>
      <c r="E2170">
        <f t="shared" si="66"/>
        <v>0</v>
      </c>
      <c r="F2170">
        <f t="shared" si="67"/>
        <v>0</v>
      </c>
    </row>
    <row r="2171" spans="1:6" x14ac:dyDescent="0.3">
      <c r="A2171" s="11">
        <v>3520442</v>
      </c>
      <c r="B2171" s="11" t="s">
        <v>2029</v>
      </c>
      <c r="C2171" s="16">
        <v>-20.432600000000001</v>
      </c>
      <c r="D2171" s="16">
        <v>-51.342599999999997</v>
      </c>
      <c r="E2171">
        <f t="shared" si="66"/>
        <v>0</v>
      </c>
      <c r="F2171">
        <f t="shared" si="67"/>
        <v>0</v>
      </c>
    </row>
    <row r="2172" spans="1:6" x14ac:dyDescent="0.3">
      <c r="A2172" s="11">
        <v>3520400</v>
      </c>
      <c r="B2172" s="11" t="s">
        <v>2031</v>
      </c>
      <c r="C2172" s="16">
        <v>-23.778500000000001</v>
      </c>
      <c r="D2172" s="16">
        <v>-45.355200000000004</v>
      </c>
      <c r="E2172">
        <f t="shared" si="66"/>
        <v>0</v>
      </c>
      <c r="F2172">
        <f t="shared" si="67"/>
        <v>0</v>
      </c>
    </row>
    <row r="2173" spans="1:6" x14ac:dyDescent="0.3">
      <c r="A2173" s="11">
        <v>2913606</v>
      </c>
      <c r="B2173" s="11" t="s">
        <v>3494</v>
      </c>
      <c r="C2173" s="16">
        <v>-14.792999999999999</v>
      </c>
      <c r="D2173" s="16">
        <v>-39.045999999999999</v>
      </c>
      <c r="E2173">
        <f t="shared" si="66"/>
        <v>0</v>
      </c>
      <c r="F2173">
        <f t="shared" si="67"/>
        <v>0</v>
      </c>
    </row>
    <row r="2174" spans="1:6" x14ac:dyDescent="0.3">
      <c r="A2174" s="11">
        <v>4207106</v>
      </c>
      <c r="B2174" s="11" t="s">
        <v>1146</v>
      </c>
      <c r="C2174" s="16">
        <v>-26.9023</v>
      </c>
      <c r="D2174" s="16">
        <v>-48.825099999999999</v>
      </c>
      <c r="E2174">
        <f t="shared" si="66"/>
        <v>0</v>
      </c>
      <c r="F2174">
        <f t="shared" si="67"/>
        <v>0</v>
      </c>
    </row>
    <row r="2175" spans="1:6" x14ac:dyDescent="0.3">
      <c r="A2175" s="11">
        <v>3130507</v>
      </c>
      <c r="B2175" s="11" t="s">
        <v>2918</v>
      </c>
      <c r="C2175" s="16">
        <v>-20.940200000000001</v>
      </c>
      <c r="D2175" s="16">
        <v>-45.830800000000004</v>
      </c>
      <c r="E2175">
        <f t="shared" si="66"/>
        <v>0</v>
      </c>
      <c r="F2175">
        <f t="shared" si="67"/>
        <v>0</v>
      </c>
    </row>
    <row r="2176" spans="1:6" x14ac:dyDescent="0.3">
      <c r="A2176" s="11">
        <v>4310306</v>
      </c>
      <c r="B2176" s="11" t="s">
        <v>763</v>
      </c>
      <c r="C2176" s="16">
        <v>-28.9282</v>
      </c>
      <c r="D2176" s="16">
        <v>-52.125799999999998</v>
      </c>
      <c r="E2176">
        <f t="shared" si="66"/>
        <v>0</v>
      </c>
      <c r="F2176">
        <f t="shared" si="67"/>
        <v>0</v>
      </c>
    </row>
    <row r="2177" spans="1:6" x14ac:dyDescent="0.3">
      <c r="A2177" s="11">
        <v>2506707</v>
      </c>
      <c r="B2177" s="11" t="s">
        <v>4102</v>
      </c>
      <c r="C2177" s="16">
        <v>-7.3888999999999996</v>
      </c>
      <c r="D2177" s="16">
        <v>-37.507899999999999</v>
      </c>
      <c r="E2177">
        <f t="shared" si="66"/>
        <v>0</v>
      </c>
      <c r="F2177">
        <f t="shared" si="67"/>
        <v>0</v>
      </c>
    </row>
    <row r="2178" spans="1:6" x14ac:dyDescent="0.3">
      <c r="A2178" s="11">
        <v>4207205</v>
      </c>
      <c r="B2178" s="11" t="s">
        <v>1145</v>
      </c>
      <c r="C2178" s="16">
        <v>-28.3339</v>
      </c>
      <c r="D2178" s="16">
        <v>-48.817</v>
      </c>
      <c r="E2178">
        <f t="shared" si="66"/>
        <v>0</v>
      </c>
      <c r="F2178">
        <f t="shared" si="67"/>
        <v>0</v>
      </c>
    </row>
    <row r="2179" spans="1:6" x14ac:dyDescent="0.3">
      <c r="A2179" s="11">
        <v>4110078</v>
      </c>
      <c r="B2179" s="11" t="s">
        <v>1498</v>
      </c>
      <c r="C2179" s="16">
        <v>-24.448</v>
      </c>
      <c r="D2179" s="16">
        <v>-50.753300000000003</v>
      </c>
      <c r="E2179">
        <f t="shared" ref="E2179:E2242" si="68">IF((C2179&lt;-80),"erro",0)</f>
        <v>0</v>
      </c>
      <c r="F2179">
        <f t="shared" ref="F2179:F2242" si="69">IF((D2179&lt;-80),"erro",0)</f>
        <v>0</v>
      </c>
    </row>
    <row r="2180" spans="1:6" x14ac:dyDescent="0.3">
      <c r="A2180" s="11">
        <v>4310330</v>
      </c>
      <c r="B2180" s="11" t="s">
        <v>762</v>
      </c>
      <c r="C2180" s="16">
        <v>-29.975300000000001</v>
      </c>
      <c r="D2180" s="16">
        <v>-50.128100000000003</v>
      </c>
      <c r="E2180">
        <f t="shared" si="68"/>
        <v>0</v>
      </c>
      <c r="F2180">
        <f t="shared" si="69"/>
        <v>0</v>
      </c>
    </row>
    <row r="2181" spans="1:6" x14ac:dyDescent="0.3">
      <c r="A2181" s="11">
        <v>3130556</v>
      </c>
      <c r="B2181" s="11" t="s">
        <v>2917</v>
      </c>
      <c r="C2181" s="16">
        <v>-19.601700000000001</v>
      </c>
      <c r="D2181" s="16">
        <v>-41.969499999999996</v>
      </c>
      <c r="E2181">
        <f t="shared" si="68"/>
        <v>0</v>
      </c>
      <c r="F2181">
        <f t="shared" si="69"/>
        <v>0</v>
      </c>
    </row>
    <row r="2182" spans="1:6" x14ac:dyDescent="0.3">
      <c r="A2182" s="11">
        <v>4207304</v>
      </c>
      <c r="B2182" s="11" t="s">
        <v>1144</v>
      </c>
      <c r="C2182" s="16">
        <v>-28.228400000000001</v>
      </c>
      <c r="D2182" s="16">
        <v>-48.665900000000001</v>
      </c>
      <c r="E2182">
        <f t="shared" si="68"/>
        <v>0</v>
      </c>
      <c r="F2182">
        <f t="shared" si="69"/>
        <v>0</v>
      </c>
    </row>
    <row r="2183" spans="1:6" x14ac:dyDescent="0.3">
      <c r="A2183" s="11">
        <v>4110102</v>
      </c>
      <c r="B2183" s="11" t="s">
        <v>1497</v>
      </c>
      <c r="C2183" s="16">
        <v>-25.2285</v>
      </c>
      <c r="D2183" s="16">
        <v>-50.5989</v>
      </c>
      <c r="E2183">
        <f t="shared" si="68"/>
        <v>0</v>
      </c>
      <c r="F2183">
        <f t="shared" si="69"/>
        <v>0</v>
      </c>
    </row>
    <row r="2184" spans="1:6" x14ac:dyDescent="0.3">
      <c r="A2184" s="11">
        <v>4207403</v>
      </c>
      <c r="B2184" s="11" t="s">
        <v>1143</v>
      </c>
      <c r="C2184" s="16">
        <v>-27.4908</v>
      </c>
      <c r="D2184" s="16">
        <v>-49.421799999999998</v>
      </c>
      <c r="E2184">
        <f t="shared" si="68"/>
        <v>0</v>
      </c>
      <c r="F2184">
        <f t="shared" si="69"/>
        <v>0</v>
      </c>
    </row>
    <row r="2185" spans="1:6" x14ac:dyDescent="0.3">
      <c r="A2185" s="11">
        <v>4310363</v>
      </c>
      <c r="B2185" s="11" t="s">
        <v>761</v>
      </c>
      <c r="C2185" s="16">
        <v>-29.3508</v>
      </c>
      <c r="D2185" s="16">
        <v>-51.774799999999999</v>
      </c>
      <c r="E2185">
        <f t="shared" si="68"/>
        <v>0</v>
      </c>
      <c r="F2185">
        <f t="shared" si="69"/>
        <v>0</v>
      </c>
    </row>
    <row r="2186" spans="1:6" x14ac:dyDescent="0.3">
      <c r="A2186" s="11">
        <v>2105302</v>
      </c>
      <c r="B2186" s="11" t="s">
        <v>4816</v>
      </c>
      <c r="C2186" s="16">
        <v>-5.5184699999999998</v>
      </c>
      <c r="D2186" s="16">
        <v>-47.477699999999999</v>
      </c>
      <c r="E2186">
        <f t="shared" si="68"/>
        <v>0</v>
      </c>
      <c r="F2186">
        <f t="shared" si="69"/>
        <v>0</v>
      </c>
    </row>
    <row r="2187" spans="1:6" x14ac:dyDescent="0.3">
      <c r="A2187" s="11">
        <v>4110201</v>
      </c>
      <c r="B2187" s="11" t="s">
        <v>1496</v>
      </c>
      <c r="C2187" s="16">
        <v>-25.570399999999999</v>
      </c>
      <c r="D2187" s="16">
        <v>-51.076900000000002</v>
      </c>
      <c r="E2187">
        <f t="shared" si="68"/>
        <v>0</v>
      </c>
      <c r="F2187">
        <f t="shared" si="69"/>
        <v>0</v>
      </c>
    </row>
    <row r="2188" spans="1:6" x14ac:dyDescent="0.3">
      <c r="A2188" s="11">
        <v>5209937</v>
      </c>
      <c r="B2188" s="11" t="s">
        <v>141</v>
      </c>
      <c r="C2188" s="16">
        <v>-18.486899999999999</v>
      </c>
      <c r="D2188" s="16">
        <v>-49.988799999999998</v>
      </c>
      <c r="E2188">
        <f t="shared" si="68"/>
        <v>0</v>
      </c>
      <c r="F2188">
        <f t="shared" si="69"/>
        <v>0</v>
      </c>
    </row>
    <row r="2189" spans="1:6" x14ac:dyDescent="0.3">
      <c r="A2189" s="11">
        <v>2607000</v>
      </c>
      <c r="B2189" s="11" t="s">
        <v>1495</v>
      </c>
      <c r="C2189" s="16">
        <v>-8.9020600000000005</v>
      </c>
      <c r="D2189" s="16">
        <v>-37.835099999999997</v>
      </c>
      <c r="E2189">
        <f t="shared" si="68"/>
        <v>0</v>
      </c>
      <c r="F2189">
        <f t="shared" si="69"/>
        <v>0</v>
      </c>
    </row>
    <row r="2190" spans="1:6" x14ac:dyDescent="0.3">
      <c r="A2190" s="11">
        <v>4110300</v>
      </c>
      <c r="B2190" s="11" t="s">
        <v>1495</v>
      </c>
      <c r="C2190" s="16">
        <v>-22.750900000000001</v>
      </c>
      <c r="D2190" s="16">
        <v>-52.1995</v>
      </c>
      <c r="E2190">
        <f t="shared" si="68"/>
        <v>0</v>
      </c>
      <c r="F2190">
        <f t="shared" si="69"/>
        <v>0</v>
      </c>
    </row>
    <row r="2191" spans="1:6" x14ac:dyDescent="0.3">
      <c r="A2191" s="11">
        <v>3130606</v>
      </c>
      <c r="B2191" s="11" t="s">
        <v>2916</v>
      </c>
      <c r="C2191" s="16">
        <v>-22.313600000000001</v>
      </c>
      <c r="D2191" s="16">
        <v>-46.3264</v>
      </c>
      <c r="E2191">
        <f t="shared" si="68"/>
        <v>0</v>
      </c>
      <c r="F2191">
        <f t="shared" si="69"/>
        <v>0</v>
      </c>
    </row>
    <row r="2192" spans="1:6" x14ac:dyDescent="0.3">
      <c r="A2192" s="11">
        <v>3130655</v>
      </c>
      <c r="B2192" s="11" t="s">
        <v>2915</v>
      </c>
      <c r="C2192" s="16">
        <v>-15.491099999999999</v>
      </c>
      <c r="D2192" s="16">
        <v>-42.200499999999998</v>
      </c>
      <c r="E2192">
        <f t="shared" si="68"/>
        <v>0</v>
      </c>
      <c r="F2192">
        <f t="shared" si="69"/>
        <v>0</v>
      </c>
    </row>
    <row r="2193" spans="1:6" x14ac:dyDescent="0.3">
      <c r="A2193" s="11">
        <v>4207502</v>
      </c>
      <c r="B2193" s="11" t="s">
        <v>1142</v>
      </c>
      <c r="C2193" s="16">
        <v>-26.8992</v>
      </c>
      <c r="D2193" s="16">
        <v>-49.235399999999998</v>
      </c>
      <c r="E2193">
        <f t="shared" si="68"/>
        <v>0</v>
      </c>
      <c r="F2193">
        <f t="shared" si="69"/>
        <v>0</v>
      </c>
    </row>
    <row r="2194" spans="1:6" x14ac:dyDescent="0.3">
      <c r="A2194" s="11">
        <v>3520509</v>
      </c>
      <c r="B2194" s="11" t="s">
        <v>2028</v>
      </c>
      <c r="C2194" s="16">
        <v>-23.081600000000002</v>
      </c>
      <c r="D2194" s="16">
        <v>-47.210099999999997</v>
      </c>
      <c r="E2194">
        <f t="shared" si="68"/>
        <v>0</v>
      </c>
      <c r="F2194">
        <f t="shared" si="69"/>
        <v>0</v>
      </c>
    </row>
    <row r="2195" spans="1:6" x14ac:dyDescent="0.3">
      <c r="A2195" s="11">
        <v>4310405</v>
      </c>
      <c r="B2195" s="11" t="s">
        <v>760</v>
      </c>
      <c r="C2195" s="16">
        <v>-27.8354</v>
      </c>
      <c r="D2195" s="16">
        <v>-54.188600000000001</v>
      </c>
      <c r="E2195">
        <f t="shared" si="68"/>
        <v>0</v>
      </c>
      <c r="F2195">
        <f t="shared" si="69"/>
        <v>0</v>
      </c>
    </row>
    <row r="2196" spans="1:6" x14ac:dyDescent="0.3">
      <c r="A2196" s="11">
        <v>2305605</v>
      </c>
      <c r="B2196" s="11" t="s">
        <v>760</v>
      </c>
      <c r="C2196" s="16">
        <v>-5.3878899999999996</v>
      </c>
      <c r="D2196" s="16">
        <v>-40.308500000000002</v>
      </c>
      <c r="E2196">
        <f t="shared" si="68"/>
        <v>0</v>
      </c>
      <c r="F2196">
        <f t="shared" si="69"/>
        <v>0</v>
      </c>
    </row>
    <row r="2197" spans="1:6" x14ac:dyDescent="0.3">
      <c r="A2197" s="11">
        <v>3520608</v>
      </c>
      <c r="B2197" s="11" t="s">
        <v>2027</v>
      </c>
      <c r="C2197" s="16">
        <v>-22.1738</v>
      </c>
      <c r="D2197" s="16">
        <v>-51.255499999999998</v>
      </c>
      <c r="E2197">
        <f t="shared" si="68"/>
        <v>0</v>
      </c>
      <c r="F2197">
        <f t="shared" si="69"/>
        <v>0</v>
      </c>
    </row>
    <row r="2198" spans="1:6" x14ac:dyDescent="0.3">
      <c r="A2198" s="11">
        <v>4110409</v>
      </c>
      <c r="B2198" s="11" t="s">
        <v>1494</v>
      </c>
      <c r="C2198" s="16">
        <v>-23.476199999999999</v>
      </c>
      <c r="D2198" s="16">
        <v>-52.698900000000002</v>
      </c>
      <c r="E2198">
        <f t="shared" si="68"/>
        <v>0</v>
      </c>
      <c r="F2198">
        <f t="shared" si="69"/>
        <v>0</v>
      </c>
    </row>
    <row r="2199" spans="1:6" x14ac:dyDescent="0.3">
      <c r="A2199" s="11">
        <v>3130705</v>
      </c>
      <c r="B2199" s="11" t="s">
        <v>1494</v>
      </c>
      <c r="C2199" s="16">
        <v>-19.034099999999999</v>
      </c>
      <c r="D2199" s="16">
        <v>-47.915500000000002</v>
      </c>
      <c r="E2199">
        <f t="shared" si="68"/>
        <v>0</v>
      </c>
      <c r="F2199">
        <f t="shared" si="69"/>
        <v>0</v>
      </c>
    </row>
    <row r="2200" spans="1:6" x14ac:dyDescent="0.3">
      <c r="A2200" s="11">
        <v>3520707</v>
      </c>
      <c r="B2200" s="11" t="s">
        <v>2026</v>
      </c>
      <c r="C2200" s="16">
        <v>-19.978999999999999</v>
      </c>
      <c r="D2200" s="16">
        <v>-50.290900000000001</v>
      </c>
      <c r="E2200">
        <f t="shared" si="68"/>
        <v>0</v>
      </c>
      <c r="F2200">
        <f t="shared" si="69"/>
        <v>0</v>
      </c>
    </row>
    <row r="2201" spans="1:6" x14ac:dyDescent="0.3">
      <c r="A2201" s="11">
        <v>5209952</v>
      </c>
      <c r="B2201" s="11" t="s">
        <v>140</v>
      </c>
      <c r="C2201" s="16">
        <v>-17.1387</v>
      </c>
      <c r="D2201" s="16">
        <v>-49.986199999999997</v>
      </c>
      <c r="E2201">
        <f t="shared" si="68"/>
        <v>0</v>
      </c>
      <c r="F2201">
        <f t="shared" si="69"/>
        <v>0</v>
      </c>
    </row>
    <row r="2202" spans="1:6" x14ac:dyDescent="0.3">
      <c r="A2202" s="11">
        <v>2802809</v>
      </c>
      <c r="B2202" s="11" t="s">
        <v>3697</v>
      </c>
      <c r="C2202" s="16">
        <v>-11.515700000000001</v>
      </c>
      <c r="D2202" s="16">
        <v>-37.515000000000001</v>
      </c>
      <c r="E2202">
        <f t="shared" si="68"/>
        <v>0</v>
      </c>
      <c r="F2202">
        <f t="shared" si="69"/>
        <v>0</v>
      </c>
    </row>
    <row r="2203" spans="1:6" x14ac:dyDescent="0.3">
      <c r="A2203" s="11">
        <v>5104500</v>
      </c>
      <c r="B2203" s="11" t="s">
        <v>341</v>
      </c>
      <c r="C2203" s="16">
        <v>-15.492100000000001</v>
      </c>
      <c r="D2203" s="16">
        <v>-58.580199999999998</v>
      </c>
      <c r="E2203">
        <f t="shared" si="68"/>
        <v>0</v>
      </c>
      <c r="F2203">
        <f t="shared" si="69"/>
        <v>0</v>
      </c>
    </row>
    <row r="2204" spans="1:6" x14ac:dyDescent="0.3">
      <c r="A2204" s="11">
        <v>2506806</v>
      </c>
      <c r="B2204" s="11" t="s">
        <v>4101</v>
      </c>
      <c r="C2204" s="16">
        <v>-7.2814399999999999</v>
      </c>
      <c r="D2204" s="16">
        <v>-35.604999999999997</v>
      </c>
      <c r="E2204">
        <f t="shared" si="68"/>
        <v>0</v>
      </c>
      <c r="F2204">
        <f t="shared" si="69"/>
        <v>0</v>
      </c>
    </row>
    <row r="2205" spans="1:6" x14ac:dyDescent="0.3">
      <c r="A2205" s="11">
        <v>3130804</v>
      </c>
      <c r="B2205" s="11" t="s">
        <v>2914</v>
      </c>
      <c r="C2205" s="16">
        <v>-21.4024</v>
      </c>
      <c r="D2205" s="16">
        <v>-44.915199999999999</v>
      </c>
      <c r="E2205">
        <f t="shared" si="68"/>
        <v>0</v>
      </c>
      <c r="F2205">
        <f t="shared" si="69"/>
        <v>0</v>
      </c>
    </row>
    <row r="2206" spans="1:6" x14ac:dyDescent="0.3">
      <c r="A2206" s="11">
        <v>2607109</v>
      </c>
      <c r="B2206" s="11" t="s">
        <v>3915</v>
      </c>
      <c r="C2206" s="16">
        <v>-7.6690899999999997</v>
      </c>
      <c r="D2206" s="16">
        <v>-37.457599999999999</v>
      </c>
      <c r="E2206">
        <f t="shared" si="68"/>
        <v>0</v>
      </c>
      <c r="F2206">
        <f t="shared" si="69"/>
        <v>0</v>
      </c>
    </row>
    <row r="2207" spans="1:6" x14ac:dyDescent="0.3">
      <c r="A2207" s="11">
        <v>4310413</v>
      </c>
      <c r="B2207" s="11" t="s">
        <v>759</v>
      </c>
      <c r="C2207" s="16">
        <v>-27.8752</v>
      </c>
      <c r="D2207" s="16">
        <v>-54.015000000000001</v>
      </c>
      <c r="E2207">
        <f t="shared" si="68"/>
        <v>0</v>
      </c>
      <c r="F2207">
        <f t="shared" si="69"/>
        <v>0</v>
      </c>
    </row>
    <row r="2208" spans="1:6" x14ac:dyDescent="0.3">
      <c r="A2208" s="11">
        <v>2913705</v>
      </c>
      <c r="B2208" s="11" t="s">
        <v>3493</v>
      </c>
      <c r="C2208" s="16">
        <v>-11.781000000000001</v>
      </c>
      <c r="D2208" s="16">
        <v>-38.354999999999997</v>
      </c>
      <c r="E2208">
        <f t="shared" si="68"/>
        <v>0</v>
      </c>
      <c r="F2208">
        <f t="shared" si="69"/>
        <v>0</v>
      </c>
    </row>
    <row r="2209" spans="1:6" x14ac:dyDescent="0.3">
      <c r="A2209" s="11">
        <v>1503408</v>
      </c>
      <c r="B2209" s="11" t="s">
        <v>5126</v>
      </c>
      <c r="C2209" s="16">
        <v>-1.4349000000000001</v>
      </c>
      <c r="D2209" s="16">
        <v>-47.9114</v>
      </c>
      <c r="E2209">
        <f t="shared" si="68"/>
        <v>0</v>
      </c>
      <c r="F2209">
        <f t="shared" si="69"/>
        <v>0</v>
      </c>
    </row>
    <row r="2210" spans="1:6" x14ac:dyDescent="0.3">
      <c r="A2210" s="11">
        <v>2703304</v>
      </c>
      <c r="B2210" s="11" t="s">
        <v>3784</v>
      </c>
      <c r="C2210" s="16">
        <v>-9.2259399999999996</v>
      </c>
      <c r="D2210" s="16">
        <v>-37.750900000000001</v>
      </c>
      <c r="E2210">
        <f t="shared" si="68"/>
        <v>0</v>
      </c>
      <c r="F2210">
        <f t="shared" si="69"/>
        <v>0</v>
      </c>
    </row>
    <row r="2211" spans="1:6" x14ac:dyDescent="0.3">
      <c r="A2211" s="11">
        <v>3130903</v>
      </c>
      <c r="B2211" s="11" t="s">
        <v>2913</v>
      </c>
      <c r="C2211" s="16">
        <v>-19.547599999999999</v>
      </c>
      <c r="D2211" s="16">
        <v>-42.114699999999999</v>
      </c>
      <c r="E2211">
        <f t="shared" si="68"/>
        <v>0</v>
      </c>
      <c r="F2211">
        <f t="shared" si="69"/>
        <v>0</v>
      </c>
    </row>
    <row r="2212" spans="1:6" x14ac:dyDescent="0.3">
      <c r="A2212" s="11">
        <v>3131000</v>
      </c>
      <c r="B2212" s="11" t="s">
        <v>2912</v>
      </c>
      <c r="C2212" s="16">
        <v>-19.489799999999999</v>
      </c>
      <c r="D2212" s="16">
        <v>-44.3934</v>
      </c>
      <c r="E2212">
        <f t="shared" si="68"/>
        <v>0</v>
      </c>
      <c r="F2212">
        <f t="shared" si="69"/>
        <v>0</v>
      </c>
    </row>
    <row r="2213" spans="1:6" x14ac:dyDescent="0.3">
      <c r="A2213" s="11">
        <v>2204709</v>
      </c>
      <c r="B2213" s="11" t="s">
        <v>4613</v>
      </c>
      <c r="C2213" s="16">
        <v>-6.665</v>
      </c>
      <c r="D2213" s="16">
        <v>-41.704099999999997</v>
      </c>
      <c r="E2213">
        <f t="shared" si="68"/>
        <v>0</v>
      </c>
      <c r="F2213">
        <f t="shared" si="69"/>
        <v>0</v>
      </c>
    </row>
    <row r="2214" spans="1:6" x14ac:dyDescent="0.3">
      <c r="A2214" s="11">
        <v>5210000</v>
      </c>
      <c r="B2214" s="11" t="s">
        <v>139</v>
      </c>
      <c r="C2214" s="16">
        <v>-16.3611</v>
      </c>
      <c r="D2214" s="16">
        <v>-49.500100000000003</v>
      </c>
      <c r="E2214">
        <f t="shared" si="68"/>
        <v>0</v>
      </c>
      <c r="F2214">
        <f t="shared" si="69"/>
        <v>0</v>
      </c>
    </row>
    <row r="2215" spans="1:6" x14ac:dyDescent="0.3">
      <c r="A2215" s="11">
        <v>3131109</v>
      </c>
      <c r="B2215" s="11" t="s">
        <v>2911</v>
      </c>
      <c r="C2215" s="16">
        <v>-18.7271</v>
      </c>
      <c r="D2215" s="16">
        <v>-44.358400000000003</v>
      </c>
      <c r="E2215">
        <f t="shared" si="68"/>
        <v>0</v>
      </c>
      <c r="F2215">
        <f t="shared" si="69"/>
        <v>0</v>
      </c>
    </row>
    <row r="2216" spans="1:6" x14ac:dyDescent="0.3">
      <c r="A2216" s="11">
        <v>5004403</v>
      </c>
      <c r="B2216" s="11" t="s">
        <v>430</v>
      </c>
      <c r="C2216" s="16">
        <v>-19.727699999999999</v>
      </c>
      <c r="D2216" s="16">
        <v>-51.928100000000001</v>
      </c>
      <c r="E2216">
        <f t="shared" si="68"/>
        <v>0</v>
      </c>
      <c r="F2216">
        <f t="shared" si="69"/>
        <v>0</v>
      </c>
    </row>
    <row r="2217" spans="1:6" x14ac:dyDescent="0.3">
      <c r="A2217" s="11">
        <v>3520806</v>
      </c>
      <c r="B2217" s="11" t="s">
        <v>2025</v>
      </c>
      <c r="C2217" s="16">
        <v>-21.769500000000001</v>
      </c>
      <c r="D2217" s="16">
        <v>-50.963299999999997</v>
      </c>
      <c r="E2217">
        <f t="shared" si="68"/>
        <v>0</v>
      </c>
      <c r="F2217">
        <f t="shared" si="69"/>
        <v>0</v>
      </c>
    </row>
    <row r="2218" spans="1:6" x14ac:dyDescent="0.3">
      <c r="A2218" s="11">
        <v>4207577</v>
      </c>
      <c r="B2218" s="11" t="s">
        <v>1141</v>
      </c>
      <c r="C2218" s="16">
        <v>-27.001899999999999</v>
      </c>
      <c r="D2218" s="16">
        <v>-51.244199999999999</v>
      </c>
      <c r="E2218">
        <f t="shared" si="68"/>
        <v>0</v>
      </c>
      <c r="F2218">
        <f t="shared" si="69"/>
        <v>0</v>
      </c>
    </row>
    <row r="2219" spans="1:6" x14ac:dyDescent="0.3">
      <c r="A2219" s="11">
        <v>3131158</v>
      </c>
      <c r="B2219" s="11" t="s">
        <v>2910</v>
      </c>
      <c r="C2219" s="16">
        <v>-19.415800000000001</v>
      </c>
      <c r="D2219" s="16">
        <v>-42.413899999999998</v>
      </c>
      <c r="E2219">
        <f t="shared" si="68"/>
        <v>0</v>
      </c>
      <c r="F2219">
        <f t="shared" si="69"/>
        <v>0</v>
      </c>
    </row>
    <row r="2220" spans="1:6" x14ac:dyDescent="0.3">
      <c r="A2220" s="11">
        <v>5210109</v>
      </c>
      <c r="B2220" s="11" t="s">
        <v>138</v>
      </c>
      <c r="C2220" s="16">
        <v>-17.721499999999999</v>
      </c>
      <c r="D2220" s="16">
        <v>-48.158099999999997</v>
      </c>
      <c r="E2220">
        <f t="shared" si="68"/>
        <v>0</v>
      </c>
      <c r="F2220">
        <f t="shared" si="69"/>
        <v>0</v>
      </c>
    </row>
    <row r="2221" spans="1:6" x14ac:dyDescent="0.3">
      <c r="A2221" s="11">
        <v>3131208</v>
      </c>
      <c r="B2221" s="11" t="s">
        <v>2909</v>
      </c>
      <c r="C2221" s="16">
        <v>-19.799199999999999</v>
      </c>
      <c r="D2221" s="16">
        <v>-41.7164</v>
      </c>
      <c r="E2221">
        <f t="shared" si="68"/>
        <v>0</v>
      </c>
      <c r="F2221">
        <f t="shared" si="69"/>
        <v>0</v>
      </c>
    </row>
    <row r="2222" spans="1:6" x14ac:dyDescent="0.3">
      <c r="A2222" s="11">
        <v>2404705</v>
      </c>
      <c r="B2222" s="11" t="s">
        <v>4272</v>
      </c>
      <c r="C2222" s="16">
        <v>-5.4898400000000001</v>
      </c>
      <c r="D2222" s="16">
        <v>-36.850099999999998</v>
      </c>
      <c r="E2222">
        <f t="shared" si="68"/>
        <v>0</v>
      </c>
      <c r="F2222">
        <f t="shared" si="69"/>
        <v>0</v>
      </c>
    </row>
    <row r="2223" spans="1:6" x14ac:dyDescent="0.3">
      <c r="A2223" s="11">
        <v>2305654</v>
      </c>
      <c r="B2223" s="11" t="s">
        <v>4416</v>
      </c>
      <c r="C2223" s="16">
        <v>-4.89764</v>
      </c>
      <c r="D2223" s="16">
        <v>-40.753700000000002</v>
      </c>
      <c r="E2223">
        <f t="shared" si="68"/>
        <v>0</v>
      </c>
      <c r="F2223">
        <f t="shared" si="69"/>
        <v>0</v>
      </c>
    </row>
    <row r="2224" spans="1:6" x14ac:dyDescent="0.3">
      <c r="A2224" s="11">
        <v>3131307</v>
      </c>
      <c r="B2224" s="11" t="s">
        <v>2908</v>
      </c>
      <c r="C2224" s="16">
        <v>-19.470300000000002</v>
      </c>
      <c r="D2224" s="16">
        <v>-42.547600000000003</v>
      </c>
      <c r="E2224">
        <f t="shared" si="68"/>
        <v>0</v>
      </c>
      <c r="F2224">
        <f t="shared" si="69"/>
        <v>0</v>
      </c>
    </row>
    <row r="2225" spans="1:6" x14ac:dyDescent="0.3">
      <c r="A2225" s="11">
        <v>2305704</v>
      </c>
      <c r="B2225" s="11" t="s">
        <v>4415</v>
      </c>
      <c r="C2225" s="16">
        <v>-6.7826500000000003</v>
      </c>
      <c r="D2225" s="16">
        <v>-38.7179</v>
      </c>
      <c r="E2225">
        <f t="shared" si="68"/>
        <v>0</v>
      </c>
      <c r="F2225">
        <f t="shared" si="69"/>
        <v>0</v>
      </c>
    </row>
    <row r="2226" spans="1:6" x14ac:dyDescent="0.3">
      <c r="A2226" s="11">
        <v>3520905</v>
      </c>
      <c r="B2226" s="11" t="s">
        <v>2024</v>
      </c>
      <c r="C2226" s="16">
        <v>-23.057500000000001</v>
      </c>
      <c r="D2226" s="16">
        <v>-49.627899999999997</v>
      </c>
      <c r="E2226">
        <f t="shared" si="68"/>
        <v>0</v>
      </c>
      <c r="F2226">
        <f t="shared" si="69"/>
        <v>0</v>
      </c>
    </row>
    <row r="2227" spans="1:6" x14ac:dyDescent="0.3">
      <c r="A2227" s="11">
        <v>4310439</v>
      </c>
      <c r="B2227" s="11" t="s">
        <v>758</v>
      </c>
      <c r="C2227" s="16">
        <v>-28.8171</v>
      </c>
      <c r="D2227" s="16">
        <v>-51.285899999999998</v>
      </c>
      <c r="E2227">
        <f t="shared" si="68"/>
        <v>0</v>
      </c>
      <c r="F2227">
        <f t="shared" si="69"/>
        <v>0</v>
      </c>
    </row>
    <row r="2228" spans="1:6" x14ac:dyDescent="0.3">
      <c r="A2228" s="11">
        <v>2913804</v>
      </c>
      <c r="B2228" s="11" t="s">
        <v>3492</v>
      </c>
      <c r="C2228" s="16">
        <v>-12.3028</v>
      </c>
      <c r="D2228" s="16">
        <v>-39.306899999999999</v>
      </c>
      <c r="E2228">
        <f t="shared" si="68"/>
        <v>0</v>
      </c>
      <c r="F2228">
        <f t="shared" si="69"/>
        <v>0</v>
      </c>
    </row>
    <row r="2229" spans="1:6" x14ac:dyDescent="0.3">
      <c r="A2229" s="11">
        <v>3521002</v>
      </c>
      <c r="B2229" s="11" t="s">
        <v>2023</v>
      </c>
      <c r="C2229" s="16">
        <v>-23.351299999999998</v>
      </c>
      <c r="D2229" s="16">
        <v>-47.692700000000002</v>
      </c>
      <c r="E2229">
        <f t="shared" si="68"/>
        <v>0</v>
      </c>
      <c r="F2229">
        <f t="shared" si="69"/>
        <v>0</v>
      </c>
    </row>
    <row r="2230" spans="1:6" x14ac:dyDescent="0.3">
      <c r="A2230" s="11">
        <v>3521101</v>
      </c>
      <c r="B2230" s="11" t="s">
        <v>2022</v>
      </c>
      <c r="C2230" s="16">
        <v>-22.435500000000001</v>
      </c>
      <c r="D2230" s="16">
        <v>-47.7151</v>
      </c>
      <c r="E2230">
        <f t="shared" si="68"/>
        <v>0</v>
      </c>
      <c r="F2230">
        <f t="shared" si="69"/>
        <v>0</v>
      </c>
    </row>
    <row r="2231" spans="1:6" x14ac:dyDescent="0.3">
      <c r="A2231" s="11">
        <v>3131406</v>
      </c>
      <c r="B2231" s="11" t="s">
        <v>2907</v>
      </c>
      <c r="C2231" s="16">
        <v>-18.692699999999999</v>
      </c>
      <c r="D2231" s="16">
        <v>-49.943600000000004</v>
      </c>
      <c r="E2231">
        <f t="shared" si="68"/>
        <v>0</v>
      </c>
      <c r="F2231">
        <f t="shared" si="69"/>
        <v>0</v>
      </c>
    </row>
    <row r="2232" spans="1:6" x14ac:dyDescent="0.3">
      <c r="A2232" s="11">
        <v>2913903</v>
      </c>
      <c r="B2232" s="11" t="s">
        <v>3491</v>
      </c>
      <c r="C2232" s="16">
        <v>-14.1226</v>
      </c>
      <c r="D2232" s="16">
        <v>-39.735300000000002</v>
      </c>
      <c r="E2232">
        <f t="shared" si="68"/>
        <v>0</v>
      </c>
      <c r="F2232">
        <f t="shared" si="69"/>
        <v>0</v>
      </c>
    </row>
    <row r="2233" spans="1:6" x14ac:dyDescent="0.3">
      <c r="A2233" s="11">
        <v>3521150</v>
      </c>
      <c r="B2233" s="11" t="s">
        <v>2021</v>
      </c>
      <c r="C2233" s="16">
        <v>-20.6557</v>
      </c>
      <c r="D2233" s="16">
        <v>-49.3842</v>
      </c>
      <c r="E2233">
        <f t="shared" si="68"/>
        <v>0</v>
      </c>
      <c r="F2233">
        <f t="shared" si="69"/>
        <v>0</v>
      </c>
    </row>
    <row r="2234" spans="1:6" x14ac:dyDescent="0.3">
      <c r="A2234" s="11">
        <v>2914000</v>
      </c>
      <c r="B2234" s="11" t="s">
        <v>3490</v>
      </c>
      <c r="C2234" s="16">
        <v>-12.1561</v>
      </c>
      <c r="D2234" s="16">
        <v>-39.735900000000001</v>
      </c>
      <c r="E2234">
        <f t="shared" si="68"/>
        <v>0</v>
      </c>
      <c r="F2234">
        <f t="shared" si="69"/>
        <v>0</v>
      </c>
    </row>
    <row r="2235" spans="1:6" x14ac:dyDescent="0.3">
      <c r="A2235" s="11">
        <v>4207601</v>
      </c>
      <c r="B2235" s="11" t="s">
        <v>1140</v>
      </c>
      <c r="C2235" s="16">
        <v>-27.4038</v>
      </c>
      <c r="D2235" s="16">
        <v>-51.775799999999997</v>
      </c>
      <c r="E2235">
        <f t="shared" si="68"/>
        <v>0</v>
      </c>
      <c r="F2235">
        <f t="shared" si="69"/>
        <v>0</v>
      </c>
    </row>
    <row r="2236" spans="1:6" x14ac:dyDescent="0.3">
      <c r="A2236" s="11">
        <v>4110508</v>
      </c>
      <c r="B2236" s="11" t="s">
        <v>1493</v>
      </c>
      <c r="C2236" s="16">
        <v>-25.023800000000001</v>
      </c>
      <c r="D2236" s="16">
        <v>-50.5794</v>
      </c>
      <c r="E2236">
        <f t="shared" si="68"/>
        <v>0</v>
      </c>
      <c r="F2236">
        <f t="shared" si="69"/>
        <v>0</v>
      </c>
    </row>
    <row r="2237" spans="1:6" x14ac:dyDescent="0.3">
      <c r="A2237" s="11">
        <v>5210158</v>
      </c>
      <c r="B2237" s="11" t="s">
        <v>137</v>
      </c>
      <c r="C2237" s="16">
        <v>-15.168900000000001</v>
      </c>
      <c r="D2237" s="16">
        <v>-49.669499999999999</v>
      </c>
      <c r="E2237">
        <f t="shared" si="68"/>
        <v>0</v>
      </c>
      <c r="F2237">
        <f t="shared" si="69"/>
        <v>0</v>
      </c>
    </row>
    <row r="2238" spans="1:6" x14ac:dyDescent="0.3">
      <c r="A2238" s="11">
        <v>5104526</v>
      </c>
      <c r="B2238" s="11" t="s">
        <v>340</v>
      </c>
      <c r="C2238" s="16">
        <v>-12.2408</v>
      </c>
      <c r="D2238" s="16">
        <v>-56.153100000000002</v>
      </c>
      <c r="E2238">
        <f t="shared" si="68"/>
        <v>0</v>
      </c>
      <c r="F2238">
        <f t="shared" si="69"/>
        <v>0</v>
      </c>
    </row>
    <row r="2239" spans="1:6" x14ac:dyDescent="0.3">
      <c r="A2239" s="11">
        <v>2204808</v>
      </c>
      <c r="B2239" s="11" t="s">
        <v>4612</v>
      </c>
      <c r="C2239" s="16">
        <v>-6.8242099999999999</v>
      </c>
      <c r="D2239" s="16">
        <v>-41.738100000000003</v>
      </c>
      <c r="E2239">
        <f t="shared" si="68"/>
        <v>0</v>
      </c>
      <c r="F2239">
        <f t="shared" si="69"/>
        <v>0</v>
      </c>
    </row>
    <row r="2240" spans="1:6" x14ac:dyDescent="0.3">
      <c r="A2240" s="11">
        <v>4310462</v>
      </c>
      <c r="B2240" s="11" t="s">
        <v>757</v>
      </c>
      <c r="C2240" s="16">
        <v>-27.9404</v>
      </c>
      <c r="D2240" s="16">
        <v>-52.427100000000003</v>
      </c>
      <c r="E2240">
        <f t="shared" si="68"/>
        <v>0</v>
      </c>
      <c r="F2240">
        <f t="shared" si="69"/>
        <v>0</v>
      </c>
    </row>
    <row r="2241" spans="1:6" x14ac:dyDescent="0.3">
      <c r="A2241" s="11">
        <v>1301803</v>
      </c>
      <c r="B2241" s="11" t="s">
        <v>5222</v>
      </c>
      <c r="C2241" s="16">
        <v>-7.0479099999999999</v>
      </c>
      <c r="D2241" s="16">
        <v>-71.693399999999997</v>
      </c>
      <c r="E2241">
        <f t="shared" si="68"/>
        <v>0</v>
      </c>
      <c r="F2241">
        <f t="shared" si="69"/>
        <v>0</v>
      </c>
    </row>
    <row r="2242" spans="1:6" x14ac:dyDescent="0.3">
      <c r="A2242" s="11">
        <v>1503457</v>
      </c>
      <c r="B2242" s="11" t="s">
        <v>5125</v>
      </c>
      <c r="C2242" s="16">
        <v>-2.55992</v>
      </c>
      <c r="D2242" s="16">
        <v>-47.505899999999997</v>
      </c>
      <c r="E2242">
        <f t="shared" si="68"/>
        <v>0</v>
      </c>
      <c r="F2242">
        <f t="shared" si="69"/>
        <v>0</v>
      </c>
    </row>
    <row r="2243" spans="1:6" x14ac:dyDescent="0.3">
      <c r="A2243" s="11">
        <v>2607208</v>
      </c>
      <c r="B2243" s="11" t="s">
        <v>3914</v>
      </c>
      <c r="C2243" s="16">
        <v>-8.3930299999999995</v>
      </c>
      <c r="D2243" s="16">
        <v>-35.060899999999997</v>
      </c>
      <c r="E2243">
        <f t="shared" ref="E2243:E2306" si="70">IF((C2243&lt;-80),"erro",0)</f>
        <v>0</v>
      </c>
      <c r="F2243">
        <f t="shared" ref="F2243:F2306" si="71">IF((D2243&lt;-80),"erro",0)</f>
        <v>0</v>
      </c>
    </row>
    <row r="2244" spans="1:6" x14ac:dyDescent="0.3">
      <c r="A2244" s="11">
        <v>4110607</v>
      </c>
      <c r="B2244" s="11" t="s">
        <v>1492</v>
      </c>
      <c r="C2244" s="16">
        <v>-24.008299999999998</v>
      </c>
      <c r="D2244" s="16">
        <v>-53.706000000000003</v>
      </c>
      <c r="E2244">
        <f t="shared" si="70"/>
        <v>0</v>
      </c>
      <c r="F2244">
        <f t="shared" si="71"/>
        <v>0</v>
      </c>
    </row>
    <row r="2245" spans="1:6" x14ac:dyDescent="0.3">
      <c r="A2245" s="11">
        <v>5210208</v>
      </c>
      <c r="B2245" s="11" t="s">
        <v>136</v>
      </c>
      <c r="C2245" s="16">
        <v>-16.439800000000002</v>
      </c>
      <c r="D2245" s="16">
        <v>-51.118000000000002</v>
      </c>
      <c r="E2245">
        <f t="shared" si="70"/>
        <v>0</v>
      </c>
      <c r="F2245">
        <f t="shared" si="71"/>
        <v>0</v>
      </c>
    </row>
    <row r="2246" spans="1:6" x14ac:dyDescent="0.3">
      <c r="A2246" s="11">
        <v>4207650</v>
      </c>
      <c r="B2246" s="11" t="s">
        <v>1139</v>
      </c>
      <c r="C2246" s="16">
        <v>-26.985399999999998</v>
      </c>
      <c r="D2246" s="16">
        <v>-53.535499999999999</v>
      </c>
      <c r="E2246">
        <f t="shared" si="70"/>
        <v>0</v>
      </c>
      <c r="F2246">
        <f t="shared" si="71"/>
        <v>0</v>
      </c>
    </row>
    <row r="2247" spans="1:6" x14ac:dyDescent="0.3">
      <c r="A2247" s="11">
        <v>3521200</v>
      </c>
      <c r="B2247" s="11" t="s">
        <v>2020</v>
      </c>
      <c r="C2247" s="16">
        <v>-24.584700000000002</v>
      </c>
      <c r="D2247" s="16">
        <v>-48.597099999999998</v>
      </c>
      <c r="E2247">
        <f t="shared" si="70"/>
        <v>0</v>
      </c>
      <c r="F2247">
        <f t="shared" si="71"/>
        <v>0</v>
      </c>
    </row>
    <row r="2248" spans="1:6" x14ac:dyDescent="0.3">
      <c r="A2248" s="11">
        <v>2305803</v>
      </c>
      <c r="B2248" s="11" t="s">
        <v>4414</v>
      </c>
      <c r="C2248" s="16">
        <v>-4.3174799999999998</v>
      </c>
      <c r="D2248" s="16">
        <v>-40.7059</v>
      </c>
      <c r="E2248">
        <f t="shared" si="70"/>
        <v>0</v>
      </c>
      <c r="F2248">
        <f t="shared" si="71"/>
        <v>0</v>
      </c>
    </row>
    <row r="2249" spans="1:6" x14ac:dyDescent="0.3">
      <c r="A2249" s="11">
        <v>3521309</v>
      </c>
      <c r="B2249" s="11" t="s">
        <v>2019</v>
      </c>
      <c r="C2249" s="16">
        <v>-20.4438</v>
      </c>
      <c r="D2249" s="16">
        <v>-48.012900000000002</v>
      </c>
      <c r="E2249">
        <f t="shared" si="70"/>
        <v>0</v>
      </c>
      <c r="F2249">
        <f t="shared" si="71"/>
        <v>0</v>
      </c>
    </row>
    <row r="2250" spans="1:6" x14ac:dyDescent="0.3">
      <c r="A2250" s="11">
        <v>4207684</v>
      </c>
      <c r="B2250" s="11" t="s">
        <v>1138</v>
      </c>
      <c r="C2250" s="16">
        <v>-26.635000000000002</v>
      </c>
      <c r="D2250" s="16">
        <v>-52.455599999999997</v>
      </c>
      <c r="E2250">
        <f t="shared" si="70"/>
        <v>0</v>
      </c>
      <c r="F2250">
        <f t="shared" si="71"/>
        <v>0</v>
      </c>
    </row>
    <row r="2251" spans="1:6" x14ac:dyDescent="0.3">
      <c r="A2251" s="11">
        <v>2607307</v>
      </c>
      <c r="B2251" s="11" t="s">
        <v>3913</v>
      </c>
      <c r="C2251" s="16">
        <v>-7.6450500000000003</v>
      </c>
      <c r="D2251" s="16">
        <v>-40.147599999999997</v>
      </c>
      <c r="E2251">
        <f t="shared" si="70"/>
        <v>0</v>
      </c>
      <c r="F2251">
        <f t="shared" si="71"/>
        <v>0</v>
      </c>
    </row>
    <row r="2252" spans="1:6" x14ac:dyDescent="0.3">
      <c r="A2252" s="11">
        <v>2404804</v>
      </c>
      <c r="B2252" s="11" t="s">
        <v>4271</v>
      </c>
      <c r="C2252" s="16">
        <v>-6.8059599999999998</v>
      </c>
      <c r="D2252" s="16">
        <v>-37.204500000000003</v>
      </c>
      <c r="E2252">
        <f t="shared" si="70"/>
        <v>0</v>
      </c>
      <c r="F2252">
        <f t="shared" si="71"/>
        <v>0</v>
      </c>
    </row>
    <row r="2253" spans="1:6" x14ac:dyDescent="0.3">
      <c r="A2253" s="11">
        <v>1709807</v>
      </c>
      <c r="B2253" s="11" t="s">
        <v>4413</v>
      </c>
      <c r="C2253" s="16">
        <v>-11.232900000000001</v>
      </c>
      <c r="D2253" s="16">
        <v>-48.46</v>
      </c>
      <c r="E2253">
        <f t="shared" si="70"/>
        <v>0</v>
      </c>
      <c r="F2253">
        <f t="shared" si="71"/>
        <v>0</v>
      </c>
    </row>
    <row r="2254" spans="1:6" x14ac:dyDescent="0.3">
      <c r="A2254" s="11">
        <v>2305902</v>
      </c>
      <c r="B2254" s="11" t="s">
        <v>4413</v>
      </c>
      <c r="C2254" s="16">
        <v>-4.5380200000000004</v>
      </c>
      <c r="D2254" s="16">
        <v>-40.711799999999997</v>
      </c>
      <c r="E2254">
        <f t="shared" si="70"/>
        <v>0</v>
      </c>
      <c r="F2254">
        <f t="shared" si="71"/>
        <v>0</v>
      </c>
    </row>
    <row r="2255" spans="1:6" x14ac:dyDescent="0.3">
      <c r="A2255" s="11">
        <v>3131505</v>
      </c>
      <c r="B2255" s="11" t="s">
        <v>2906</v>
      </c>
      <c r="C2255" s="16">
        <v>-22.101299999999998</v>
      </c>
      <c r="D2255" s="16">
        <v>-46.191499999999998</v>
      </c>
      <c r="E2255">
        <f t="shared" si="70"/>
        <v>0</v>
      </c>
      <c r="F2255">
        <f t="shared" si="71"/>
        <v>0</v>
      </c>
    </row>
    <row r="2256" spans="1:6" x14ac:dyDescent="0.3">
      <c r="A2256" s="11">
        <v>4207700</v>
      </c>
      <c r="B2256" s="11" t="s">
        <v>1137</v>
      </c>
      <c r="C2256" s="16">
        <v>-27.077200000000001</v>
      </c>
      <c r="D2256" s="16">
        <v>-52.128900000000002</v>
      </c>
      <c r="E2256">
        <f t="shared" si="70"/>
        <v>0</v>
      </c>
      <c r="F2256">
        <f t="shared" si="71"/>
        <v>0</v>
      </c>
    </row>
    <row r="2257" spans="1:6" x14ac:dyDescent="0.3">
      <c r="A2257" s="11">
        <v>2914109</v>
      </c>
      <c r="B2257" s="11" t="s">
        <v>3489</v>
      </c>
      <c r="C2257" s="16">
        <v>-11.821899999999999</v>
      </c>
      <c r="D2257" s="16">
        <v>-42.617899999999999</v>
      </c>
      <c r="E2257">
        <f t="shared" si="70"/>
        <v>0</v>
      </c>
      <c r="F2257">
        <f t="shared" si="71"/>
        <v>0</v>
      </c>
    </row>
    <row r="2258" spans="1:6" x14ac:dyDescent="0.3">
      <c r="A2258" s="11">
        <v>1400282</v>
      </c>
      <c r="B2258" s="11" t="s">
        <v>4412</v>
      </c>
      <c r="C2258" s="16">
        <v>2.1830500000000002</v>
      </c>
      <c r="D2258" s="16">
        <v>-61.041499999999999</v>
      </c>
      <c r="E2258">
        <f t="shared" si="70"/>
        <v>0</v>
      </c>
      <c r="F2258">
        <f t="shared" si="71"/>
        <v>0</v>
      </c>
    </row>
    <row r="2259" spans="1:6" x14ac:dyDescent="0.3">
      <c r="A2259" s="11">
        <v>2306009</v>
      </c>
      <c r="B2259" s="11" t="s">
        <v>4412</v>
      </c>
      <c r="C2259" s="16">
        <v>-5.8124000000000002</v>
      </c>
      <c r="D2259" s="16">
        <v>-38.291899999999998</v>
      </c>
      <c r="E2259">
        <f t="shared" si="70"/>
        <v>0</v>
      </c>
      <c r="F2259">
        <f t="shared" si="71"/>
        <v>0</v>
      </c>
    </row>
    <row r="2260" spans="1:6" x14ac:dyDescent="0.3">
      <c r="A2260" s="11">
        <v>4110656</v>
      </c>
      <c r="B2260" s="11" t="s">
        <v>1491</v>
      </c>
      <c r="C2260" s="16">
        <v>-24.426200000000001</v>
      </c>
      <c r="D2260" s="16">
        <v>-53.352800000000002</v>
      </c>
      <c r="E2260">
        <f t="shared" si="70"/>
        <v>0</v>
      </c>
      <c r="F2260">
        <f t="shared" si="71"/>
        <v>0</v>
      </c>
    </row>
    <row r="2261" spans="1:6" x14ac:dyDescent="0.3">
      <c r="A2261" s="11">
        <v>3521408</v>
      </c>
      <c r="B2261" s="11" t="s">
        <v>2018</v>
      </c>
      <c r="C2261" s="16">
        <v>-22.583200000000001</v>
      </c>
      <c r="D2261" s="16">
        <v>-47.523000000000003</v>
      </c>
      <c r="E2261">
        <f t="shared" si="70"/>
        <v>0</v>
      </c>
      <c r="F2261">
        <f t="shared" si="71"/>
        <v>0</v>
      </c>
    </row>
    <row r="2262" spans="1:6" x14ac:dyDescent="0.3">
      <c r="A2262" s="11">
        <v>4207759</v>
      </c>
      <c r="B2262" s="11" t="s">
        <v>1136</v>
      </c>
      <c r="C2262" s="16">
        <v>-26.8215</v>
      </c>
      <c r="D2262" s="16">
        <v>-53.276699999999998</v>
      </c>
      <c r="E2262">
        <f t="shared" si="70"/>
        <v>0</v>
      </c>
      <c r="F2262">
        <f t="shared" si="71"/>
        <v>0</v>
      </c>
    </row>
    <row r="2263" spans="1:6" x14ac:dyDescent="0.3">
      <c r="A2263" s="11">
        <v>4310504</v>
      </c>
      <c r="B2263" s="11" t="s">
        <v>756</v>
      </c>
      <c r="C2263" s="16">
        <v>-27.1951</v>
      </c>
      <c r="D2263" s="16">
        <v>-53.254300000000001</v>
      </c>
      <c r="E2263">
        <f t="shared" si="70"/>
        <v>0</v>
      </c>
      <c r="F2263">
        <f t="shared" si="71"/>
        <v>0</v>
      </c>
    </row>
    <row r="2264" spans="1:6" x14ac:dyDescent="0.3">
      <c r="A2264" s="11">
        <v>3131604</v>
      </c>
      <c r="B2264" s="11" t="s">
        <v>2905</v>
      </c>
      <c r="C2264" s="16">
        <v>-18.9819</v>
      </c>
      <c r="D2264" s="16">
        <v>-47.460999999999999</v>
      </c>
      <c r="E2264">
        <f t="shared" si="70"/>
        <v>0</v>
      </c>
      <c r="F2264">
        <f t="shared" si="71"/>
        <v>0</v>
      </c>
    </row>
    <row r="2265" spans="1:6" x14ac:dyDescent="0.3">
      <c r="A2265" s="11">
        <v>2914208</v>
      </c>
      <c r="B2265" s="11" t="s">
        <v>3488</v>
      </c>
      <c r="C2265" s="16">
        <v>-13.2563</v>
      </c>
      <c r="D2265" s="16">
        <v>-40.084800000000001</v>
      </c>
      <c r="E2265">
        <f t="shared" si="70"/>
        <v>0</v>
      </c>
      <c r="F2265">
        <f t="shared" si="71"/>
        <v>0</v>
      </c>
    </row>
    <row r="2266" spans="1:6" x14ac:dyDescent="0.3">
      <c r="A2266" s="11">
        <v>2914307</v>
      </c>
      <c r="B2266" s="11" t="s">
        <v>3487</v>
      </c>
      <c r="C2266" s="16">
        <v>-13.2902</v>
      </c>
      <c r="D2266" s="16">
        <v>-40.959499999999998</v>
      </c>
      <c r="E2266">
        <f t="shared" si="70"/>
        <v>0</v>
      </c>
      <c r="F2266">
        <f t="shared" si="71"/>
        <v>0</v>
      </c>
    </row>
    <row r="2267" spans="1:6" x14ac:dyDescent="0.3">
      <c r="A2267" s="11">
        <v>1301852</v>
      </c>
      <c r="B2267" s="11" t="s">
        <v>5221</v>
      </c>
      <c r="C2267" s="16">
        <v>-3.2747899999999999</v>
      </c>
      <c r="D2267" s="16">
        <v>-60.19</v>
      </c>
      <c r="E2267">
        <f t="shared" si="70"/>
        <v>0</v>
      </c>
      <c r="F2267">
        <f t="shared" si="71"/>
        <v>0</v>
      </c>
    </row>
    <row r="2268" spans="1:6" x14ac:dyDescent="0.3">
      <c r="A2268" s="11">
        <v>4207809</v>
      </c>
      <c r="B2268" s="11" t="s">
        <v>1135</v>
      </c>
      <c r="C2268" s="16">
        <v>-27.028700000000001</v>
      </c>
      <c r="D2268" s="16">
        <v>-51.901200000000003</v>
      </c>
      <c r="E2268">
        <f t="shared" si="70"/>
        <v>0</v>
      </c>
      <c r="F2268">
        <f t="shared" si="71"/>
        <v>0</v>
      </c>
    </row>
    <row r="2269" spans="1:6" x14ac:dyDescent="0.3">
      <c r="A2269" s="11">
        <v>3521507</v>
      </c>
      <c r="B2269" s="11" t="s">
        <v>2017</v>
      </c>
      <c r="C2269" s="16">
        <v>-21.276800000000001</v>
      </c>
      <c r="D2269" s="16">
        <v>-49.416400000000003</v>
      </c>
      <c r="E2269">
        <f t="shared" si="70"/>
        <v>0</v>
      </c>
      <c r="F2269">
        <f t="shared" si="71"/>
        <v>0</v>
      </c>
    </row>
    <row r="2270" spans="1:6" x14ac:dyDescent="0.3">
      <c r="A2270" s="11">
        <v>3521606</v>
      </c>
      <c r="B2270" s="11" t="s">
        <v>2016</v>
      </c>
      <c r="C2270" s="16">
        <v>-21.5684</v>
      </c>
      <c r="D2270" s="16">
        <v>-51.347200000000001</v>
      </c>
      <c r="E2270">
        <f t="shared" si="70"/>
        <v>0</v>
      </c>
      <c r="F2270">
        <f t="shared" si="71"/>
        <v>0</v>
      </c>
    </row>
    <row r="2271" spans="1:6" x14ac:dyDescent="0.3">
      <c r="A2271" s="11">
        <v>2914406</v>
      </c>
      <c r="B2271" s="11" t="s">
        <v>3486</v>
      </c>
      <c r="C2271" s="16">
        <v>-12.242900000000001</v>
      </c>
      <c r="D2271" s="16">
        <v>-41.615499999999997</v>
      </c>
      <c r="E2271">
        <f t="shared" si="70"/>
        <v>0</v>
      </c>
      <c r="F2271">
        <f t="shared" si="71"/>
        <v>0</v>
      </c>
    </row>
    <row r="2272" spans="1:6" x14ac:dyDescent="0.3">
      <c r="A2272" s="11">
        <v>2914505</v>
      </c>
      <c r="B2272" s="11" t="s">
        <v>3485</v>
      </c>
      <c r="C2272" s="16">
        <v>-12.0504</v>
      </c>
      <c r="D2272" s="16">
        <v>-38.763100000000001</v>
      </c>
      <c r="E2272">
        <f t="shared" si="70"/>
        <v>0</v>
      </c>
      <c r="F2272">
        <f t="shared" si="71"/>
        <v>0</v>
      </c>
    </row>
    <row r="2273" spans="1:6" x14ac:dyDescent="0.3">
      <c r="A2273" s="11">
        <v>4110706</v>
      </c>
      <c r="B2273" s="11" t="s">
        <v>1134</v>
      </c>
      <c r="C2273" s="16">
        <v>-25.4697</v>
      </c>
      <c r="D2273" s="16">
        <v>-50.649299999999997</v>
      </c>
      <c r="E2273">
        <f t="shared" si="70"/>
        <v>0</v>
      </c>
      <c r="F2273">
        <f t="shared" si="71"/>
        <v>0</v>
      </c>
    </row>
    <row r="2274" spans="1:6" x14ac:dyDescent="0.3">
      <c r="A2274" s="11">
        <v>4207858</v>
      </c>
      <c r="B2274" s="11" t="s">
        <v>1134</v>
      </c>
      <c r="C2274" s="16">
        <v>-26.6539</v>
      </c>
      <c r="D2274" s="16">
        <v>-52.895499999999998</v>
      </c>
      <c r="E2274">
        <f t="shared" si="70"/>
        <v>0</v>
      </c>
      <c r="F2274">
        <f t="shared" si="71"/>
        <v>0</v>
      </c>
    </row>
    <row r="2275" spans="1:6" x14ac:dyDescent="0.3">
      <c r="A2275" s="11">
        <v>2306108</v>
      </c>
      <c r="B2275" s="11" t="s">
        <v>4411</v>
      </c>
      <c r="C2275" s="16">
        <v>-3.7473700000000001</v>
      </c>
      <c r="D2275" s="16">
        <v>-39.784300000000002</v>
      </c>
      <c r="E2275">
        <f t="shared" si="70"/>
        <v>0</v>
      </c>
      <c r="F2275">
        <f t="shared" si="71"/>
        <v>0</v>
      </c>
    </row>
    <row r="2276" spans="1:6" x14ac:dyDescent="0.3">
      <c r="A2276" s="11">
        <v>2914604</v>
      </c>
      <c r="B2276" s="11" t="s">
        <v>3484</v>
      </c>
      <c r="C2276" s="16">
        <v>-11.3033</v>
      </c>
      <c r="D2276" s="16">
        <v>-41.853499999999997</v>
      </c>
      <c r="E2276">
        <f t="shared" si="70"/>
        <v>0</v>
      </c>
      <c r="F2276">
        <f t="shared" si="71"/>
        <v>0</v>
      </c>
    </row>
    <row r="2277" spans="1:6" x14ac:dyDescent="0.3">
      <c r="A2277" s="11">
        <v>4110805</v>
      </c>
      <c r="B2277" s="11" t="s">
        <v>1490</v>
      </c>
      <c r="C2277" s="16">
        <v>-24.4253</v>
      </c>
      <c r="D2277" s="16">
        <v>-52.101199999999999</v>
      </c>
      <c r="E2277">
        <f t="shared" si="70"/>
        <v>0</v>
      </c>
      <c r="F2277">
        <f t="shared" si="71"/>
        <v>0</v>
      </c>
    </row>
    <row r="2278" spans="1:6" x14ac:dyDescent="0.3">
      <c r="A2278" s="11">
        <v>4207908</v>
      </c>
      <c r="B2278" s="11" t="s">
        <v>1133</v>
      </c>
      <c r="C2278" s="16">
        <v>-26.242000000000001</v>
      </c>
      <c r="D2278" s="16">
        <v>-50.795699999999997</v>
      </c>
      <c r="E2278">
        <f t="shared" si="70"/>
        <v>0</v>
      </c>
      <c r="F2278">
        <f t="shared" si="71"/>
        <v>0</v>
      </c>
    </row>
    <row r="2279" spans="1:6" x14ac:dyDescent="0.3">
      <c r="A2279" s="11">
        <v>1503507</v>
      </c>
      <c r="B2279" s="11" t="s">
        <v>5124</v>
      </c>
      <c r="C2279" s="16">
        <v>-1.7698400000000001</v>
      </c>
      <c r="D2279" s="16">
        <v>-47.445999999999998</v>
      </c>
      <c r="E2279">
        <f t="shared" si="70"/>
        <v>0</v>
      </c>
      <c r="F2279">
        <f t="shared" si="71"/>
        <v>0</v>
      </c>
    </row>
    <row r="2280" spans="1:6" x14ac:dyDescent="0.3">
      <c r="A2280" s="11">
        <v>3202652</v>
      </c>
      <c r="B2280" s="11" t="s">
        <v>2393</v>
      </c>
      <c r="C2280" s="16">
        <v>-20.350100000000001</v>
      </c>
      <c r="D2280" s="16">
        <v>-41.644399999999997</v>
      </c>
      <c r="E2280">
        <f t="shared" si="70"/>
        <v>0</v>
      </c>
      <c r="F2280">
        <f t="shared" si="71"/>
        <v>0</v>
      </c>
    </row>
    <row r="2281" spans="1:6" x14ac:dyDescent="0.3">
      <c r="A2281" s="11">
        <v>2204907</v>
      </c>
      <c r="B2281" s="11" t="s">
        <v>4611</v>
      </c>
      <c r="C2281" s="16">
        <v>-7.73597</v>
      </c>
      <c r="D2281" s="16">
        <v>-41.673499999999997</v>
      </c>
      <c r="E2281">
        <f t="shared" si="70"/>
        <v>0</v>
      </c>
      <c r="F2281">
        <f t="shared" si="71"/>
        <v>0</v>
      </c>
    </row>
    <row r="2282" spans="1:6" x14ac:dyDescent="0.3">
      <c r="A2282" s="11">
        <v>5210307</v>
      </c>
      <c r="B2282" s="11" t="s">
        <v>135</v>
      </c>
      <c r="C2282" s="16">
        <v>-16.314399999999999</v>
      </c>
      <c r="D2282" s="16">
        <v>-50.908700000000003</v>
      </c>
      <c r="E2282">
        <f t="shared" si="70"/>
        <v>0</v>
      </c>
      <c r="F2282">
        <f t="shared" si="71"/>
        <v>0</v>
      </c>
    </row>
    <row r="2283" spans="1:6" x14ac:dyDescent="0.3">
      <c r="A2283" s="11">
        <v>4208005</v>
      </c>
      <c r="B2283" s="11" t="s">
        <v>1132</v>
      </c>
      <c r="C2283" s="16">
        <v>-27.290700000000001</v>
      </c>
      <c r="D2283" s="16">
        <v>-52.321199999999997</v>
      </c>
      <c r="E2283">
        <f t="shared" si="70"/>
        <v>0</v>
      </c>
      <c r="F2283">
        <f t="shared" si="71"/>
        <v>0</v>
      </c>
    </row>
    <row r="2284" spans="1:6" x14ac:dyDescent="0.3">
      <c r="A2284" s="11">
        <v>4310538</v>
      </c>
      <c r="B2284" s="11" t="s">
        <v>755</v>
      </c>
      <c r="C2284" s="16">
        <v>-29.601299999999998</v>
      </c>
      <c r="D2284" s="16">
        <v>-53.772500000000001</v>
      </c>
      <c r="E2284">
        <f t="shared" si="70"/>
        <v>0</v>
      </c>
      <c r="F2284">
        <f t="shared" si="71"/>
        <v>0</v>
      </c>
    </row>
    <row r="2285" spans="1:6" x14ac:dyDescent="0.3">
      <c r="A2285" s="11">
        <v>2506905</v>
      </c>
      <c r="B2285" s="11" t="s">
        <v>3696</v>
      </c>
      <c r="C2285" s="16">
        <v>-7.3316699999999999</v>
      </c>
      <c r="D2285" s="16">
        <v>-35.331699999999998</v>
      </c>
      <c r="E2285">
        <f t="shared" si="70"/>
        <v>0</v>
      </c>
      <c r="F2285">
        <f t="shared" si="71"/>
        <v>0</v>
      </c>
    </row>
    <row r="2286" spans="1:6" x14ac:dyDescent="0.3">
      <c r="A2286" s="11">
        <v>2802908</v>
      </c>
      <c r="B2286" s="11" t="s">
        <v>3696</v>
      </c>
      <c r="C2286" s="16">
        <v>-10.682600000000001</v>
      </c>
      <c r="D2286" s="16">
        <v>-37.427300000000002</v>
      </c>
      <c r="E2286">
        <f t="shared" si="70"/>
        <v>0</v>
      </c>
      <c r="F2286">
        <f t="shared" si="71"/>
        <v>0</v>
      </c>
    </row>
    <row r="2287" spans="1:6" x14ac:dyDescent="0.3">
      <c r="A2287" s="11">
        <v>2803005</v>
      </c>
      <c r="B2287" s="11" t="s">
        <v>3695</v>
      </c>
      <c r="C2287" s="16">
        <v>-11.269299999999999</v>
      </c>
      <c r="D2287" s="16">
        <v>-37.787500000000001</v>
      </c>
      <c r="E2287">
        <f t="shared" si="70"/>
        <v>0</v>
      </c>
      <c r="F2287">
        <f t="shared" si="71"/>
        <v>0</v>
      </c>
    </row>
    <row r="2288" spans="1:6" x14ac:dyDescent="0.3">
      <c r="A2288" s="11">
        <v>2914653</v>
      </c>
      <c r="B2288" s="11" t="s">
        <v>3483</v>
      </c>
      <c r="C2288" s="16">
        <v>-16.5732</v>
      </c>
      <c r="D2288" s="16">
        <v>-39.5593</v>
      </c>
      <c r="E2288">
        <f t="shared" si="70"/>
        <v>0</v>
      </c>
      <c r="F2288">
        <f t="shared" si="71"/>
        <v>0</v>
      </c>
    </row>
    <row r="2289" spans="1:6" x14ac:dyDescent="0.3">
      <c r="A2289" s="11">
        <v>3521705</v>
      </c>
      <c r="B2289" s="11" t="s">
        <v>2015</v>
      </c>
      <c r="C2289" s="16">
        <v>-23.863800000000001</v>
      </c>
      <c r="D2289" s="16">
        <v>-49.14</v>
      </c>
      <c r="E2289">
        <f t="shared" si="70"/>
        <v>0</v>
      </c>
      <c r="F2289">
        <f t="shared" si="71"/>
        <v>0</v>
      </c>
    </row>
    <row r="2290" spans="1:6" x14ac:dyDescent="0.3">
      <c r="A2290" s="11">
        <v>2914703</v>
      </c>
      <c r="B2290" s="11" t="s">
        <v>3482</v>
      </c>
      <c r="C2290" s="16">
        <v>-12.5242</v>
      </c>
      <c r="D2290" s="16">
        <v>-40.305900000000001</v>
      </c>
      <c r="E2290">
        <f t="shared" si="70"/>
        <v>0</v>
      </c>
      <c r="F2290">
        <f t="shared" si="71"/>
        <v>0</v>
      </c>
    </row>
    <row r="2291" spans="1:6" x14ac:dyDescent="0.3">
      <c r="A2291" s="11">
        <v>5210406</v>
      </c>
      <c r="B2291" s="11" t="s">
        <v>134</v>
      </c>
      <c r="C2291" s="16">
        <v>-16.020600000000002</v>
      </c>
      <c r="D2291" s="16">
        <v>-49.805999999999997</v>
      </c>
      <c r="E2291">
        <f t="shared" si="70"/>
        <v>0</v>
      </c>
      <c r="F2291">
        <f t="shared" si="71"/>
        <v>0</v>
      </c>
    </row>
    <row r="2292" spans="1:6" x14ac:dyDescent="0.3">
      <c r="A2292" s="11">
        <v>2803104</v>
      </c>
      <c r="B2292" s="11" t="s">
        <v>3694</v>
      </c>
      <c r="C2292" s="16">
        <v>-10.1248</v>
      </c>
      <c r="D2292" s="16">
        <v>-37.105600000000003</v>
      </c>
      <c r="E2292">
        <f t="shared" si="70"/>
        <v>0</v>
      </c>
      <c r="F2292">
        <f t="shared" si="71"/>
        <v>0</v>
      </c>
    </row>
    <row r="2293" spans="1:6" x14ac:dyDescent="0.3">
      <c r="A2293" s="11">
        <v>3131703</v>
      </c>
      <c r="B2293" s="11" t="s">
        <v>2904</v>
      </c>
      <c r="C2293" s="16">
        <v>-19.623899999999999</v>
      </c>
      <c r="D2293" s="16">
        <v>-43.231200000000001</v>
      </c>
      <c r="E2293">
        <f t="shared" si="70"/>
        <v>0</v>
      </c>
      <c r="F2293">
        <f t="shared" si="71"/>
        <v>0</v>
      </c>
    </row>
    <row r="2294" spans="1:6" x14ac:dyDescent="0.3">
      <c r="A2294" s="11">
        <v>3131802</v>
      </c>
      <c r="B2294" s="11" t="s">
        <v>2903</v>
      </c>
      <c r="C2294" s="16">
        <v>-18.571200000000001</v>
      </c>
      <c r="D2294" s="16">
        <v>-41.234000000000002</v>
      </c>
      <c r="E2294">
        <f t="shared" si="70"/>
        <v>0</v>
      </c>
      <c r="F2294">
        <f t="shared" si="71"/>
        <v>0</v>
      </c>
    </row>
    <row r="2295" spans="1:6" x14ac:dyDescent="0.3">
      <c r="A2295" s="11">
        <v>3131901</v>
      </c>
      <c r="B2295" s="11" t="s">
        <v>2902</v>
      </c>
      <c r="C2295" s="16">
        <v>-20.2501</v>
      </c>
      <c r="D2295" s="16">
        <v>-43.803800000000003</v>
      </c>
      <c r="E2295">
        <f t="shared" si="70"/>
        <v>0</v>
      </c>
      <c r="F2295">
        <f t="shared" si="71"/>
        <v>0</v>
      </c>
    </row>
    <row r="2296" spans="1:6" x14ac:dyDescent="0.3">
      <c r="A2296" s="11">
        <v>3301900</v>
      </c>
      <c r="B2296" s="11" t="s">
        <v>2320</v>
      </c>
      <c r="C2296" s="16">
        <v>-22.756499999999999</v>
      </c>
      <c r="D2296" s="16">
        <v>-42.863900000000001</v>
      </c>
      <c r="E2296">
        <f t="shared" si="70"/>
        <v>0</v>
      </c>
      <c r="F2296">
        <f t="shared" si="71"/>
        <v>0</v>
      </c>
    </row>
    <row r="2297" spans="1:6" x14ac:dyDescent="0.3">
      <c r="A2297" s="11">
        <v>2914802</v>
      </c>
      <c r="B2297" s="11" t="s">
        <v>3481</v>
      </c>
      <c r="C2297" s="16">
        <v>-14.787599999999999</v>
      </c>
      <c r="D2297" s="16">
        <v>-39.278100000000002</v>
      </c>
      <c r="E2297">
        <f t="shared" si="70"/>
        <v>0</v>
      </c>
      <c r="F2297">
        <f t="shared" si="71"/>
        <v>0</v>
      </c>
    </row>
    <row r="2298" spans="1:6" x14ac:dyDescent="0.3">
      <c r="A2298" s="11">
        <v>1710508</v>
      </c>
      <c r="B2298" s="11" t="s">
        <v>4975</v>
      </c>
      <c r="C2298" s="16">
        <v>-8.3929299999999998</v>
      </c>
      <c r="D2298" s="16">
        <v>-47.772599999999997</v>
      </c>
      <c r="E2298">
        <f t="shared" si="70"/>
        <v>0</v>
      </c>
      <c r="F2298">
        <f t="shared" si="71"/>
        <v>0</v>
      </c>
    </row>
    <row r="2299" spans="1:6" x14ac:dyDescent="0.3">
      <c r="A2299" s="11">
        <v>3132008</v>
      </c>
      <c r="B2299" s="11" t="s">
        <v>2901</v>
      </c>
      <c r="C2299" s="16">
        <v>-17.0625</v>
      </c>
      <c r="D2299" s="16">
        <v>-43.306899999999999</v>
      </c>
      <c r="E2299">
        <f t="shared" si="70"/>
        <v>0</v>
      </c>
      <c r="F2299">
        <f t="shared" si="71"/>
        <v>0</v>
      </c>
    </row>
    <row r="2300" spans="1:6" x14ac:dyDescent="0.3">
      <c r="A2300" s="11">
        <v>3132107</v>
      </c>
      <c r="B2300" s="11" t="s">
        <v>2900</v>
      </c>
      <c r="C2300" s="16">
        <v>-15.089</v>
      </c>
      <c r="D2300" s="16">
        <v>-44.094999999999999</v>
      </c>
      <c r="E2300">
        <f t="shared" si="70"/>
        <v>0</v>
      </c>
      <c r="F2300">
        <f t="shared" si="71"/>
        <v>0</v>
      </c>
    </row>
    <row r="2301" spans="1:6" x14ac:dyDescent="0.3">
      <c r="A2301" s="11">
        <v>2914901</v>
      </c>
      <c r="B2301" s="11" t="s">
        <v>3480</v>
      </c>
      <c r="C2301" s="16">
        <v>-14.2784</v>
      </c>
      <c r="D2301" s="16">
        <v>-38.995899999999999</v>
      </c>
      <c r="E2301">
        <f t="shared" si="70"/>
        <v>0</v>
      </c>
      <c r="F2301">
        <f t="shared" si="71"/>
        <v>0</v>
      </c>
    </row>
    <row r="2302" spans="1:6" x14ac:dyDescent="0.3">
      <c r="A2302" s="11">
        <v>1301902</v>
      </c>
      <c r="B2302" s="11" t="s">
        <v>5220</v>
      </c>
      <c r="C2302" s="16">
        <v>-3.1386099999999999</v>
      </c>
      <c r="D2302" s="16">
        <v>-58.444899999999997</v>
      </c>
      <c r="E2302">
        <f t="shared" si="70"/>
        <v>0</v>
      </c>
      <c r="F2302">
        <f t="shared" si="71"/>
        <v>0</v>
      </c>
    </row>
    <row r="2303" spans="1:6" x14ac:dyDescent="0.3">
      <c r="A2303" s="11">
        <v>2607406</v>
      </c>
      <c r="B2303" s="11" t="s">
        <v>3912</v>
      </c>
      <c r="C2303" s="16">
        <v>-8.8223099999999999</v>
      </c>
      <c r="D2303" s="16">
        <v>-38.697499999999998</v>
      </c>
      <c r="E2303">
        <f t="shared" si="70"/>
        <v>0</v>
      </c>
      <c r="F2303">
        <f t="shared" si="71"/>
        <v>0</v>
      </c>
    </row>
    <row r="2304" spans="1:6" x14ac:dyDescent="0.3">
      <c r="A2304" s="11">
        <v>4310553</v>
      </c>
      <c r="B2304" s="11" t="s">
        <v>754</v>
      </c>
      <c r="C2304" s="16">
        <v>-28.7913</v>
      </c>
      <c r="D2304" s="16">
        <v>-55.244700000000002</v>
      </c>
      <c r="E2304">
        <f t="shared" si="70"/>
        <v>0</v>
      </c>
      <c r="F2304">
        <f t="shared" si="71"/>
        <v>0</v>
      </c>
    </row>
    <row r="2305" spans="1:6" x14ac:dyDescent="0.3">
      <c r="A2305" s="11">
        <v>2915007</v>
      </c>
      <c r="B2305" s="11" t="s">
        <v>3479</v>
      </c>
      <c r="C2305" s="16">
        <v>-12.9831</v>
      </c>
      <c r="D2305" s="16">
        <v>-40.967700000000001</v>
      </c>
      <c r="E2305">
        <f t="shared" si="70"/>
        <v>0</v>
      </c>
      <c r="F2305">
        <f t="shared" si="71"/>
        <v>0</v>
      </c>
    </row>
    <row r="2306" spans="1:6" x14ac:dyDescent="0.3">
      <c r="A2306" s="11">
        <v>2915106</v>
      </c>
      <c r="B2306" s="11" t="s">
        <v>3478</v>
      </c>
      <c r="C2306" s="16">
        <v>-14.1615</v>
      </c>
      <c r="D2306" s="16">
        <v>-40.013100000000001</v>
      </c>
      <c r="E2306">
        <f t="shared" si="70"/>
        <v>0</v>
      </c>
      <c r="F2306">
        <f t="shared" si="71"/>
        <v>0</v>
      </c>
    </row>
    <row r="2307" spans="1:6" x14ac:dyDescent="0.3">
      <c r="A2307" s="11">
        <v>2915205</v>
      </c>
      <c r="B2307" s="11" t="s">
        <v>3477</v>
      </c>
      <c r="C2307" s="16">
        <v>-14.2782</v>
      </c>
      <c r="D2307" s="16">
        <v>-39.844900000000003</v>
      </c>
      <c r="E2307">
        <f t="shared" ref="E2307:E2370" si="72">IF((C2307&lt;-80),"erro",0)</f>
        <v>0</v>
      </c>
      <c r="F2307">
        <f t="shared" ref="F2307:F2370" si="73">IF((D2307&lt;-80),"erro",0)</f>
        <v>0</v>
      </c>
    </row>
    <row r="2308" spans="1:6" x14ac:dyDescent="0.3">
      <c r="A2308" s="11">
        <v>2915304</v>
      </c>
      <c r="B2308" s="11" t="s">
        <v>3476</v>
      </c>
      <c r="C2308" s="16">
        <v>-16.081900000000001</v>
      </c>
      <c r="D2308" s="16">
        <v>-39.613300000000002</v>
      </c>
      <c r="E2308">
        <f t="shared" si="72"/>
        <v>0</v>
      </c>
      <c r="F2308">
        <f t="shared" si="73"/>
        <v>0</v>
      </c>
    </row>
    <row r="2309" spans="1:6" x14ac:dyDescent="0.3">
      <c r="A2309" s="11">
        <v>3202702</v>
      </c>
      <c r="B2309" s="11" t="s">
        <v>2392</v>
      </c>
      <c r="C2309" s="16">
        <v>-19.8018</v>
      </c>
      <c r="D2309" s="16">
        <v>-40.860100000000003</v>
      </c>
      <c r="E2309">
        <f t="shared" si="72"/>
        <v>0</v>
      </c>
      <c r="F2309">
        <f t="shared" si="73"/>
        <v>0</v>
      </c>
    </row>
    <row r="2310" spans="1:6" x14ac:dyDescent="0.3">
      <c r="A2310" s="11">
        <v>2915353</v>
      </c>
      <c r="B2310" s="11" t="s">
        <v>3475</v>
      </c>
      <c r="C2310" s="16">
        <v>-11.014699999999999</v>
      </c>
      <c r="D2310" s="16">
        <v>-42.399700000000003</v>
      </c>
      <c r="E2310">
        <f t="shared" si="72"/>
        <v>0</v>
      </c>
      <c r="F2310">
        <f t="shared" si="73"/>
        <v>0</v>
      </c>
    </row>
    <row r="2311" spans="1:6" x14ac:dyDescent="0.3">
      <c r="A2311" s="11">
        <v>3302007</v>
      </c>
      <c r="B2311" s="11" t="s">
        <v>2319</v>
      </c>
      <c r="C2311" s="16">
        <v>-22.863600000000002</v>
      </c>
      <c r="D2311" s="16">
        <v>-43.779800000000002</v>
      </c>
      <c r="E2311">
        <f t="shared" si="72"/>
        <v>0</v>
      </c>
      <c r="F2311">
        <f t="shared" si="73"/>
        <v>0</v>
      </c>
    </row>
    <row r="2312" spans="1:6" x14ac:dyDescent="0.3">
      <c r="A2312" s="11">
        <v>4110904</v>
      </c>
      <c r="B2312" s="11" t="s">
        <v>1489</v>
      </c>
      <c r="C2312" s="16">
        <v>-22.618300000000001</v>
      </c>
      <c r="D2312" s="16">
        <v>-51.967399999999998</v>
      </c>
      <c r="E2312">
        <f t="shared" si="72"/>
        <v>0</v>
      </c>
      <c r="F2312">
        <f t="shared" si="73"/>
        <v>0</v>
      </c>
    </row>
    <row r="2313" spans="1:6" x14ac:dyDescent="0.3">
      <c r="A2313" s="11">
        <v>3132206</v>
      </c>
      <c r="B2313" s="11" t="s">
        <v>2899</v>
      </c>
      <c r="C2313" s="16">
        <v>-20.3947</v>
      </c>
      <c r="D2313" s="16">
        <v>-44.487499999999997</v>
      </c>
      <c r="E2313">
        <f t="shared" si="72"/>
        <v>0</v>
      </c>
      <c r="F2313">
        <f t="shared" si="73"/>
        <v>0</v>
      </c>
    </row>
    <row r="2314" spans="1:6" x14ac:dyDescent="0.3">
      <c r="A2314" s="11">
        <v>5210562</v>
      </c>
      <c r="B2314" s="11" t="s">
        <v>133</v>
      </c>
      <c r="C2314" s="16">
        <v>-15.917999999999999</v>
      </c>
      <c r="D2314" s="16">
        <v>-49.607100000000003</v>
      </c>
      <c r="E2314">
        <f t="shared" si="72"/>
        <v>0</v>
      </c>
      <c r="F2314">
        <f t="shared" si="73"/>
        <v>0</v>
      </c>
    </row>
    <row r="2315" spans="1:6" x14ac:dyDescent="0.3">
      <c r="A2315" s="11">
        <v>5210604</v>
      </c>
      <c r="B2315" s="11" t="s">
        <v>132</v>
      </c>
      <c r="C2315" s="16">
        <v>-15.756500000000001</v>
      </c>
      <c r="D2315" s="16">
        <v>-49.635399999999997</v>
      </c>
      <c r="E2315">
        <f t="shared" si="72"/>
        <v>0</v>
      </c>
      <c r="F2315">
        <f t="shared" si="73"/>
        <v>0</v>
      </c>
    </row>
    <row r="2316" spans="1:6" x14ac:dyDescent="0.3">
      <c r="A2316" s="11">
        <v>1710706</v>
      </c>
      <c r="B2316" s="11" t="s">
        <v>4974</v>
      </c>
      <c r="C2316" s="16">
        <v>-5.7726699999999997</v>
      </c>
      <c r="D2316" s="16">
        <v>-47.486400000000003</v>
      </c>
      <c r="E2316">
        <f t="shared" si="72"/>
        <v>0</v>
      </c>
      <c r="F2316">
        <f t="shared" si="73"/>
        <v>0</v>
      </c>
    </row>
    <row r="2317" spans="1:6" x14ac:dyDescent="0.3">
      <c r="A2317" s="11">
        <v>3521804</v>
      </c>
      <c r="B2317" s="11" t="s">
        <v>2014</v>
      </c>
      <c r="C2317" s="16">
        <v>-23.421299999999999</v>
      </c>
      <c r="D2317" s="16">
        <v>-49.091999999999999</v>
      </c>
      <c r="E2317">
        <f t="shared" si="72"/>
        <v>0</v>
      </c>
      <c r="F2317">
        <f t="shared" si="73"/>
        <v>0</v>
      </c>
    </row>
    <row r="2318" spans="1:6" x14ac:dyDescent="0.3">
      <c r="A2318" s="11">
        <v>2607505</v>
      </c>
      <c r="B2318" s="11" t="s">
        <v>3911</v>
      </c>
      <c r="C2318" s="16">
        <v>-8.9456900000000008</v>
      </c>
      <c r="D2318" s="16">
        <v>-37.417299999999997</v>
      </c>
      <c r="E2318">
        <f t="shared" si="72"/>
        <v>0</v>
      </c>
      <c r="F2318">
        <f t="shared" si="73"/>
        <v>0</v>
      </c>
    </row>
    <row r="2319" spans="1:6" x14ac:dyDescent="0.3">
      <c r="A2319" s="11">
        <v>2306207</v>
      </c>
      <c r="B2319" s="11" t="s">
        <v>4410</v>
      </c>
      <c r="C2319" s="16">
        <v>-4.6714599999999997</v>
      </c>
      <c r="D2319" s="16">
        <v>-37.832999999999998</v>
      </c>
      <c r="E2319">
        <f t="shared" si="72"/>
        <v>0</v>
      </c>
      <c r="F2319">
        <f t="shared" si="73"/>
        <v>0</v>
      </c>
    </row>
    <row r="2320" spans="1:6" x14ac:dyDescent="0.3">
      <c r="A2320" s="11">
        <v>2205003</v>
      </c>
      <c r="B2320" s="11" t="s">
        <v>4610</v>
      </c>
      <c r="C2320" s="16">
        <v>-7.4433600000000002</v>
      </c>
      <c r="D2320" s="16">
        <v>-41.468699999999998</v>
      </c>
      <c r="E2320">
        <f t="shared" si="72"/>
        <v>0</v>
      </c>
      <c r="F2320">
        <f t="shared" si="73"/>
        <v>0</v>
      </c>
    </row>
    <row r="2321" spans="1:6" x14ac:dyDescent="0.3">
      <c r="A2321" s="11">
        <v>4208104</v>
      </c>
      <c r="B2321" s="11" t="s">
        <v>1131</v>
      </c>
      <c r="C2321" s="16">
        <v>-26.338999999999999</v>
      </c>
      <c r="D2321" s="16">
        <v>-49.909199999999998</v>
      </c>
      <c r="E2321">
        <f t="shared" si="72"/>
        <v>0</v>
      </c>
      <c r="F2321">
        <f t="shared" si="73"/>
        <v>0</v>
      </c>
    </row>
    <row r="2322" spans="1:6" x14ac:dyDescent="0.3">
      <c r="A2322" s="11">
        <v>2105351</v>
      </c>
      <c r="B2322" s="11" t="s">
        <v>4815</v>
      </c>
      <c r="C2322" s="16">
        <v>-5.1425200000000002</v>
      </c>
      <c r="D2322" s="16">
        <v>-45.787700000000001</v>
      </c>
      <c r="E2322">
        <f t="shared" si="72"/>
        <v>0</v>
      </c>
      <c r="F2322">
        <f t="shared" si="73"/>
        <v>0</v>
      </c>
    </row>
    <row r="2323" spans="1:6" x14ac:dyDescent="0.3">
      <c r="A2323" s="11">
        <v>3132305</v>
      </c>
      <c r="B2323" s="11" t="s">
        <v>2898</v>
      </c>
      <c r="C2323" s="16">
        <v>-17.401399999999999</v>
      </c>
      <c r="D2323" s="16">
        <v>-41.669699999999999</v>
      </c>
      <c r="E2323">
        <f t="shared" si="72"/>
        <v>0</v>
      </c>
      <c r="F2323">
        <f t="shared" si="73"/>
        <v>0</v>
      </c>
    </row>
    <row r="2324" spans="1:6" x14ac:dyDescent="0.3">
      <c r="A2324" s="11">
        <v>4110953</v>
      </c>
      <c r="B2324" s="11" t="s">
        <v>1488</v>
      </c>
      <c r="C2324" s="16">
        <v>-25.136600000000001</v>
      </c>
      <c r="D2324" s="16">
        <v>-54.3001</v>
      </c>
      <c r="E2324">
        <f t="shared" si="72"/>
        <v>0</v>
      </c>
      <c r="F2324">
        <f t="shared" si="73"/>
        <v>0</v>
      </c>
    </row>
    <row r="2325" spans="1:6" x14ac:dyDescent="0.3">
      <c r="A2325" s="11">
        <v>2306256</v>
      </c>
      <c r="B2325" s="11" t="s">
        <v>4409</v>
      </c>
      <c r="C2325" s="16">
        <v>-3.96577</v>
      </c>
      <c r="D2325" s="16">
        <v>-38.529800000000002</v>
      </c>
      <c r="E2325">
        <f t="shared" si="72"/>
        <v>0</v>
      </c>
      <c r="F2325">
        <f t="shared" si="73"/>
        <v>0</v>
      </c>
    </row>
    <row r="2326" spans="1:6" x14ac:dyDescent="0.3">
      <c r="A2326" s="11">
        <v>1503606</v>
      </c>
      <c r="B2326" s="11" t="s">
        <v>5123</v>
      </c>
      <c r="C2326" s="16">
        <v>-4.2667000000000002</v>
      </c>
      <c r="D2326" s="16">
        <v>-55.992600000000003</v>
      </c>
      <c r="E2326">
        <f t="shared" si="72"/>
        <v>0</v>
      </c>
      <c r="F2326">
        <f t="shared" si="73"/>
        <v>0</v>
      </c>
    </row>
    <row r="2327" spans="1:6" x14ac:dyDescent="0.3">
      <c r="A2327" s="11">
        <v>2404853</v>
      </c>
      <c r="B2327" s="11" t="s">
        <v>131</v>
      </c>
      <c r="C2327" s="16">
        <v>-5.6389399999999998</v>
      </c>
      <c r="D2327" s="16">
        <v>-36.871200000000002</v>
      </c>
      <c r="E2327">
        <f t="shared" si="72"/>
        <v>0</v>
      </c>
      <c r="F2327">
        <f t="shared" si="73"/>
        <v>0</v>
      </c>
    </row>
    <row r="2328" spans="1:6" x14ac:dyDescent="0.3">
      <c r="A2328" s="11">
        <v>5210802</v>
      </c>
      <c r="B2328" s="11" t="s">
        <v>131</v>
      </c>
      <c r="C2328" s="16">
        <v>-19.067299999999999</v>
      </c>
      <c r="D2328" s="16">
        <v>-51.549500000000002</v>
      </c>
      <c r="E2328">
        <f t="shared" si="72"/>
        <v>0</v>
      </c>
      <c r="F2328">
        <f t="shared" si="73"/>
        <v>0</v>
      </c>
    </row>
    <row r="2329" spans="1:6" x14ac:dyDescent="0.3">
      <c r="A2329" s="11">
        <v>4208203</v>
      </c>
      <c r="B2329" s="11" t="s">
        <v>1130</v>
      </c>
      <c r="C2329" s="16">
        <v>-26.9101</v>
      </c>
      <c r="D2329" s="16">
        <v>-48.670499999999997</v>
      </c>
      <c r="E2329">
        <f t="shared" si="72"/>
        <v>0</v>
      </c>
      <c r="F2329">
        <f t="shared" si="73"/>
        <v>0</v>
      </c>
    </row>
    <row r="2330" spans="1:6" x14ac:dyDescent="0.3">
      <c r="A2330" s="11">
        <v>3521903</v>
      </c>
      <c r="B2330" s="11" t="s">
        <v>2013</v>
      </c>
      <c r="C2330" s="16">
        <v>-21.3123</v>
      </c>
      <c r="D2330" s="16">
        <v>-49.062899999999999</v>
      </c>
      <c r="E2330">
        <f t="shared" si="72"/>
        <v>0</v>
      </c>
      <c r="F2330">
        <f t="shared" si="73"/>
        <v>0</v>
      </c>
    </row>
    <row r="2331" spans="1:6" x14ac:dyDescent="0.3">
      <c r="A2331" s="11">
        <v>3522000</v>
      </c>
      <c r="B2331" s="11" t="s">
        <v>2012</v>
      </c>
      <c r="C2331" s="16">
        <v>-21.985700000000001</v>
      </c>
      <c r="D2331" s="16">
        <v>-48.811599999999999</v>
      </c>
      <c r="E2331">
        <f t="shared" si="72"/>
        <v>0</v>
      </c>
      <c r="F2331">
        <f t="shared" si="73"/>
        <v>0</v>
      </c>
    </row>
    <row r="2332" spans="1:6" x14ac:dyDescent="0.3">
      <c r="A2332" s="11">
        <v>2915403</v>
      </c>
      <c r="B2332" s="11" t="s">
        <v>3474</v>
      </c>
      <c r="C2332" s="16">
        <v>-15.1366</v>
      </c>
      <c r="D2332" s="16">
        <v>-39.728299999999997</v>
      </c>
      <c r="E2332">
        <f t="shared" si="72"/>
        <v>0</v>
      </c>
      <c r="F2332">
        <f t="shared" si="73"/>
        <v>0</v>
      </c>
    </row>
    <row r="2333" spans="1:6" x14ac:dyDescent="0.3">
      <c r="A2333" s="11">
        <v>3132404</v>
      </c>
      <c r="B2333" s="11" t="s">
        <v>2897</v>
      </c>
      <c r="C2333" s="16">
        <v>-22.422499999999999</v>
      </c>
      <c r="D2333" s="16">
        <v>-45.459800000000001</v>
      </c>
      <c r="E2333">
        <f t="shared" si="72"/>
        <v>0</v>
      </c>
      <c r="F2333">
        <f t="shared" si="73"/>
        <v>0</v>
      </c>
    </row>
    <row r="2334" spans="1:6" x14ac:dyDescent="0.3">
      <c r="A2334" s="11">
        <v>2915502</v>
      </c>
      <c r="B2334" s="11" t="s">
        <v>3473</v>
      </c>
      <c r="C2334" s="16">
        <v>-14.678800000000001</v>
      </c>
      <c r="D2334" s="16">
        <v>-39.369799999999998</v>
      </c>
      <c r="E2334">
        <f t="shared" si="72"/>
        <v>0</v>
      </c>
      <c r="F2334">
        <f t="shared" si="73"/>
        <v>0</v>
      </c>
    </row>
    <row r="2335" spans="1:6" x14ac:dyDescent="0.3">
      <c r="A2335" s="11">
        <v>3302056</v>
      </c>
      <c r="B2335" s="11" t="s">
        <v>2318</v>
      </c>
      <c r="C2335" s="16">
        <v>-21.429600000000001</v>
      </c>
      <c r="D2335" s="16">
        <v>-41.7014</v>
      </c>
      <c r="E2335">
        <f t="shared" si="72"/>
        <v>0</v>
      </c>
      <c r="F2335">
        <f t="shared" si="73"/>
        <v>0</v>
      </c>
    </row>
    <row r="2336" spans="1:6" x14ac:dyDescent="0.3">
      <c r="A2336" s="11">
        <v>2915601</v>
      </c>
      <c r="B2336" s="11" t="s">
        <v>3472</v>
      </c>
      <c r="C2336" s="16">
        <v>-17.037800000000001</v>
      </c>
      <c r="D2336" s="16">
        <v>-39.538600000000002</v>
      </c>
      <c r="E2336">
        <f t="shared" si="72"/>
        <v>0</v>
      </c>
      <c r="F2336">
        <f t="shared" si="73"/>
        <v>0</v>
      </c>
    </row>
    <row r="2337" spans="1:6" x14ac:dyDescent="0.3">
      <c r="A2337" s="11">
        <v>3132503</v>
      </c>
      <c r="B2337" s="11" t="s">
        <v>2896</v>
      </c>
      <c r="C2337" s="16">
        <v>-17.8552</v>
      </c>
      <c r="D2337" s="16">
        <v>-42.856099999999998</v>
      </c>
      <c r="E2337">
        <f t="shared" si="72"/>
        <v>0</v>
      </c>
      <c r="F2337">
        <f t="shared" si="73"/>
        <v>0</v>
      </c>
    </row>
    <row r="2338" spans="1:6" x14ac:dyDescent="0.3">
      <c r="A2338" s="11">
        <v>1301951</v>
      </c>
      <c r="B2338" s="11" t="s">
        <v>5219</v>
      </c>
      <c r="C2338" s="16">
        <v>-6.4385199999999996</v>
      </c>
      <c r="D2338" s="16">
        <v>-68.243700000000004</v>
      </c>
      <c r="E2338">
        <f t="shared" si="72"/>
        <v>0</v>
      </c>
      <c r="F2338">
        <f t="shared" si="73"/>
        <v>0</v>
      </c>
    </row>
    <row r="2339" spans="1:6" x14ac:dyDescent="0.3">
      <c r="A2339" s="11">
        <v>3132602</v>
      </c>
      <c r="B2339" s="11" t="s">
        <v>2895</v>
      </c>
      <c r="C2339" s="16">
        <v>-21.417899999999999</v>
      </c>
      <c r="D2339" s="16">
        <v>-42.813000000000002</v>
      </c>
      <c r="E2339">
        <f t="shared" si="72"/>
        <v>0</v>
      </c>
      <c r="F2339">
        <f t="shared" si="73"/>
        <v>0</v>
      </c>
    </row>
    <row r="2340" spans="1:6" x14ac:dyDescent="0.3">
      <c r="A2340" s="11">
        <v>2915700</v>
      </c>
      <c r="B2340" s="11" t="s">
        <v>3471</v>
      </c>
      <c r="C2340" s="16">
        <v>-13.7782</v>
      </c>
      <c r="D2340" s="16">
        <v>-39.683</v>
      </c>
      <c r="E2340">
        <f t="shared" si="72"/>
        <v>0</v>
      </c>
      <c r="F2340">
        <f t="shared" si="73"/>
        <v>0</v>
      </c>
    </row>
    <row r="2341" spans="1:6" x14ac:dyDescent="0.3">
      <c r="A2341" s="11">
        <v>3132701</v>
      </c>
      <c r="B2341" s="11" t="s">
        <v>2894</v>
      </c>
      <c r="C2341" s="16">
        <v>-18.035</v>
      </c>
      <c r="D2341" s="16">
        <v>-41.683</v>
      </c>
      <c r="E2341">
        <f t="shared" si="72"/>
        <v>0</v>
      </c>
      <c r="F2341">
        <f t="shared" si="73"/>
        <v>0</v>
      </c>
    </row>
    <row r="2342" spans="1:6" x14ac:dyDescent="0.3">
      <c r="A2342" s="11">
        <v>4111001</v>
      </c>
      <c r="B2342" s="11" t="s">
        <v>1487</v>
      </c>
      <c r="C2342" s="16">
        <v>-23.0181</v>
      </c>
      <c r="D2342" s="16">
        <v>-50.409700000000001</v>
      </c>
      <c r="E2342">
        <f t="shared" si="72"/>
        <v>0</v>
      </c>
      <c r="F2342">
        <f t="shared" si="73"/>
        <v>0</v>
      </c>
    </row>
    <row r="2343" spans="1:6" x14ac:dyDescent="0.3">
      <c r="A2343" s="11">
        <v>4111100</v>
      </c>
      <c r="B2343" s="11" t="s">
        <v>1486</v>
      </c>
      <c r="C2343" s="16">
        <v>-23.6601</v>
      </c>
      <c r="D2343" s="16">
        <v>-51.991199999999999</v>
      </c>
      <c r="E2343">
        <f t="shared" si="72"/>
        <v>0</v>
      </c>
      <c r="F2343">
        <f t="shared" si="73"/>
        <v>0</v>
      </c>
    </row>
    <row r="2344" spans="1:6" x14ac:dyDescent="0.3">
      <c r="A2344" s="11">
        <v>2607653</v>
      </c>
      <c r="B2344" s="11" t="s">
        <v>1486</v>
      </c>
      <c r="C2344" s="16">
        <v>-7.4140300000000003</v>
      </c>
      <c r="D2344" s="16">
        <v>-35.096299999999999</v>
      </c>
      <c r="E2344">
        <f t="shared" si="72"/>
        <v>0</v>
      </c>
      <c r="F2344">
        <f t="shared" si="73"/>
        <v>0</v>
      </c>
    </row>
    <row r="2345" spans="1:6" x14ac:dyDescent="0.3">
      <c r="A2345" s="11">
        <v>2915809</v>
      </c>
      <c r="B2345" s="11" t="s">
        <v>1486</v>
      </c>
      <c r="C2345" s="16">
        <v>-15.242900000000001</v>
      </c>
      <c r="D2345" s="16">
        <v>-40.630000000000003</v>
      </c>
      <c r="E2345">
        <f t="shared" si="72"/>
        <v>0</v>
      </c>
      <c r="F2345">
        <f t="shared" si="73"/>
        <v>0</v>
      </c>
    </row>
    <row r="2346" spans="1:6" x14ac:dyDescent="0.3">
      <c r="A2346" s="11">
        <v>3132800</v>
      </c>
      <c r="B2346" s="11" t="s">
        <v>2893</v>
      </c>
      <c r="C2346" s="16">
        <v>-19.415800000000001</v>
      </c>
      <c r="D2346" s="16">
        <v>-43.318199999999997</v>
      </c>
      <c r="E2346">
        <f t="shared" si="72"/>
        <v>0</v>
      </c>
      <c r="F2346">
        <f t="shared" si="73"/>
        <v>0</v>
      </c>
    </row>
    <row r="2347" spans="1:6" x14ac:dyDescent="0.3">
      <c r="A2347" s="11">
        <v>3132909</v>
      </c>
      <c r="B2347" s="11" t="s">
        <v>2892</v>
      </c>
      <c r="C2347" s="16">
        <v>-21.075800000000001</v>
      </c>
      <c r="D2347" s="16">
        <v>-47.045999999999999</v>
      </c>
      <c r="E2347">
        <f t="shared" si="72"/>
        <v>0</v>
      </c>
      <c r="F2347">
        <f t="shared" si="73"/>
        <v>0</v>
      </c>
    </row>
    <row r="2348" spans="1:6" x14ac:dyDescent="0.3">
      <c r="A2348" s="11">
        <v>3133006</v>
      </c>
      <c r="B2348" s="11" t="s">
        <v>2891</v>
      </c>
      <c r="C2348" s="16">
        <v>-22.285900000000002</v>
      </c>
      <c r="D2348" s="16">
        <v>-44.868000000000002</v>
      </c>
      <c r="E2348">
        <f t="shared" si="72"/>
        <v>0</v>
      </c>
      <c r="F2348">
        <f t="shared" si="73"/>
        <v>0</v>
      </c>
    </row>
    <row r="2349" spans="1:6" x14ac:dyDescent="0.3">
      <c r="A2349" s="11">
        <v>2915908</v>
      </c>
      <c r="B2349" s="11" t="s">
        <v>3470</v>
      </c>
      <c r="C2349" s="16">
        <v>-12.2614</v>
      </c>
      <c r="D2349" s="16">
        <v>-38.043599999999998</v>
      </c>
      <c r="E2349">
        <f t="shared" si="72"/>
        <v>0</v>
      </c>
      <c r="F2349">
        <f t="shared" si="73"/>
        <v>0</v>
      </c>
    </row>
    <row r="2350" spans="1:6" x14ac:dyDescent="0.3">
      <c r="A2350" s="11">
        <v>3522109</v>
      </c>
      <c r="B2350" s="11" t="s">
        <v>2011</v>
      </c>
      <c r="C2350" s="16">
        <v>-24.1736</v>
      </c>
      <c r="D2350" s="16">
        <v>-46.787999999999997</v>
      </c>
      <c r="E2350">
        <f t="shared" si="72"/>
        <v>0</v>
      </c>
      <c r="F2350">
        <f t="shared" si="73"/>
        <v>0</v>
      </c>
    </row>
    <row r="2351" spans="1:6" x14ac:dyDescent="0.3">
      <c r="A2351" s="11">
        <v>3133105</v>
      </c>
      <c r="B2351" s="11" t="s">
        <v>2890</v>
      </c>
      <c r="C2351" s="16">
        <v>-22.2942</v>
      </c>
      <c r="D2351" s="16">
        <v>-44.938200000000002</v>
      </c>
      <c r="E2351">
        <f t="shared" si="72"/>
        <v>0</v>
      </c>
      <c r="F2351">
        <f t="shared" si="73"/>
        <v>0</v>
      </c>
    </row>
    <row r="2352" spans="1:6" x14ac:dyDescent="0.3">
      <c r="A2352" s="11">
        <v>5104542</v>
      </c>
      <c r="B2352" s="11" t="s">
        <v>339</v>
      </c>
      <c r="C2352" s="16">
        <v>-12.225899999999999</v>
      </c>
      <c r="D2352" s="16">
        <v>-56.646299999999997</v>
      </c>
      <c r="E2352">
        <f t="shared" si="72"/>
        <v>0</v>
      </c>
      <c r="F2352">
        <f t="shared" si="73"/>
        <v>0</v>
      </c>
    </row>
    <row r="2353" spans="1:6" x14ac:dyDescent="0.3">
      <c r="A2353" s="11">
        <v>2916005</v>
      </c>
      <c r="B2353" s="11" t="s">
        <v>3469</v>
      </c>
      <c r="C2353" s="16">
        <v>-17.164200000000001</v>
      </c>
      <c r="D2353" s="16">
        <v>-40.332099999999997</v>
      </c>
      <c r="E2353">
        <f t="shared" si="72"/>
        <v>0</v>
      </c>
      <c r="F2353">
        <f t="shared" si="73"/>
        <v>0</v>
      </c>
    </row>
    <row r="2354" spans="1:6" x14ac:dyDescent="0.3">
      <c r="A2354" s="11">
        <v>3133204</v>
      </c>
      <c r="B2354" s="11" t="s">
        <v>2889</v>
      </c>
      <c r="C2354" s="16">
        <v>-19.1736</v>
      </c>
      <c r="D2354" s="16">
        <v>-41.863</v>
      </c>
      <c r="E2354">
        <f t="shared" si="72"/>
        <v>0</v>
      </c>
      <c r="F2354">
        <f t="shared" si="73"/>
        <v>0</v>
      </c>
    </row>
    <row r="2355" spans="1:6" x14ac:dyDescent="0.3">
      <c r="A2355" s="11">
        <v>3133303</v>
      </c>
      <c r="B2355" s="11" t="s">
        <v>2888</v>
      </c>
      <c r="C2355" s="16">
        <v>-16.557099999999998</v>
      </c>
      <c r="D2355" s="16">
        <v>-41.5017</v>
      </c>
      <c r="E2355">
        <f t="shared" si="72"/>
        <v>0</v>
      </c>
      <c r="F2355">
        <f t="shared" si="73"/>
        <v>0</v>
      </c>
    </row>
    <row r="2356" spans="1:6" x14ac:dyDescent="0.3">
      <c r="A2356" s="11">
        <v>3522158</v>
      </c>
      <c r="B2356" s="11" t="s">
        <v>2010</v>
      </c>
      <c r="C2356" s="16">
        <v>-24.639299999999999</v>
      </c>
      <c r="D2356" s="16">
        <v>-48.841299999999997</v>
      </c>
      <c r="E2356">
        <f t="shared" si="72"/>
        <v>0</v>
      </c>
      <c r="F2356">
        <f t="shared" si="73"/>
        <v>0</v>
      </c>
    </row>
    <row r="2357" spans="1:6" x14ac:dyDescent="0.3">
      <c r="A2357" s="11">
        <v>3302106</v>
      </c>
      <c r="B2357" s="11" t="s">
        <v>2317</v>
      </c>
      <c r="C2357" s="16">
        <v>-21.674800000000001</v>
      </c>
      <c r="D2357" s="16">
        <v>-42.075800000000001</v>
      </c>
      <c r="E2357">
        <f t="shared" si="72"/>
        <v>0</v>
      </c>
      <c r="F2357">
        <f t="shared" si="73"/>
        <v>0</v>
      </c>
    </row>
    <row r="2358" spans="1:6" x14ac:dyDescent="0.3">
      <c r="A2358" s="11">
        <v>5210901</v>
      </c>
      <c r="B2358" s="11" t="s">
        <v>130</v>
      </c>
      <c r="C2358" s="16">
        <v>-14.952199999999999</v>
      </c>
      <c r="D2358" s="16">
        <v>-49.551099999999998</v>
      </c>
      <c r="E2358">
        <f t="shared" si="72"/>
        <v>0</v>
      </c>
      <c r="F2358">
        <f t="shared" si="73"/>
        <v>0</v>
      </c>
    </row>
    <row r="2359" spans="1:6" x14ac:dyDescent="0.3">
      <c r="A2359" s="11">
        <v>3133402</v>
      </c>
      <c r="B2359" s="11" t="s">
        <v>2887</v>
      </c>
      <c r="C2359" s="16">
        <v>-19.906199999999998</v>
      </c>
      <c r="D2359" s="16">
        <v>-49.378100000000003</v>
      </c>
      <c r="E2359">
        <f t="shared" si="72"/>
        <v>0</v>
      </c>
      <c r="F2359">
        <f t="shared" si="73"/>
        <v>0</v>
      </c>
    </row>
    <row r="2360" spans="1:6" x14ac:dyDescent="0.3">
      <c r="A2360" s="11">
        <v>2306306</v>
      </c>
      <c r="B2360" s="11" t="s">
        <v>5817</v>
      </c>
      <c r="C2360" s="16">
        <v>-3.6831399999999999</v>
      </c>
      <c r="D2360" s="16">
        <v>-39.585500000000003</v>
      </c>
      <c r="E2360">
        <f t="shared" si="72"/>
        <v>0</v>
      </c>
      <c r="F2360">
        <f t="shared" si="73"/>
        <v>0</v>
      </c>
    </row>
    <row r="2361" spans="1:6" x14ac:dyDescent="0.3">
      <c r="A2361" s="11">
        <v>2916104</v>
      </c>
      <c r="B2361" s="11" t="s">
        <v>3468</v>
      </c>
      <c r="C2361" s="16">
        <v>-12.8932</v>
      </c>
      <c r="D2361" s="16">
        <v>-38.68</v>
      </c>
      <c r="E2361">
        <f t="shared" si="72"/>
        <v>0</v>
      </c>
      <c r="F2361">
        <f t="shared" si="73"/>
        <v>0</v>
      </c>
    </row>
    <row r="2362" spans="1:6" x14ac:dyDescent="0.3">
      <c r="A2362" s="11">
        <v>2916203</v>
      </c>
      <c r="B2362" s="11" t="s">
        <v>3467</v>
      </c>
      <c r="C2362" s="16">
        <v>-14.887600000000001</v>
      </c>
      <c r="D2362" s="16">
        <v>-39.423900000000003</v>
      </c>
      <c r="E2362">
        <f t="shared" si="72"/>
        <v>0</v>
      </c>
      <c r="F2362">
        <f t="shared" si="73"/>
        <v>0</v>
      </c>
    </row>
    <row r="2363" spans="1:6" x14ac:dyDescent="0.3">
      <c r="A2363" s="11">
        <v>2916302</v>
      </c>
      <c r="B2363" s="11" t="s">
        <v>3466</v>
      </c>
      <c r="C2363" s="16">
        <v>-15.9551</v>
      </c>
      <c r="D2363" s="16">
        <v>-39.532899999999998</v>
      </c>
      <c r="E2363">
        <f t="shared" si="72"/>
        <v>0</v>
      </c>
      <c r="F2363">
        <f t="shared" si="73"/>
        <v>0</v>
      </c>
    </row>
    <row r="2364" spans="1:6" x14ac:dyDescent="0.3">
      <c r="A2364" s="11">
        <v>3133501</v>
      </c>
      <c r="B2364" s="11" t="s">
        <v>2886</v>
      </c>
      <c r="C2364" s="16">
        <v>-20.470400000000001</v>
      </c>
      <c r="D2364" s="16">
        <v>-45.127000000000002</v>
      </c>
      <c r="E2364">
        <f t="shared" si="72"/>
        <v>0</v>
      </c>
      <c r="F2364">
        <f t="shared" si="73"/>
        <v>0</v>
      </c>
    </row>
    <row r="2365" spans="1:6" x14ac:dyDescent="0.3">
      <c r="A2365" s="11">
        <v>3522208</v>
      </c>
      <c r="B2365" s="11" t="s">
        <v>2009</v>
      </c>
      <c r="C2365" s="16">
        <v>-23.716100000000001</v>
      </c>
      <c r="D2365" s="16">
        <v>-46.857199999999999</v>
      </c>
      <c r="E2365">
        <f t="shared" si="72"/>
        <v>0</v>
      </c>
      <c r="F2365">
        <f t="shared" si="73"/>
        <v>0</v>
      </c>
    </row>
    <row r="2366" spans="1:6" x14ac:dyDescent="0.3">
      <c r="A2366" s="11">
        <v>2105401</v>
      </c>
      <c r="B2366" s="11" t="s">
        <v>4814</v>
      </c>
      <c r="C2366" s="16">
        <v>-3.4020199999999998</v>
      </c>
      <c r="D2366" s="16">
        <v>-44.3508</v>
      </c>
      <c r="E2366">
        <f t="shared" si="72"/>
        <v>0</v>
      </c>
      <c r="F2366">
        <f t="shared" si="73"/>
        <v>0</v>
      </c>
    </row>
    <row r="2367" spans="1:6" x14ac:dyDescent="0.3">
      <c r="A2367" s="11">
        <v>4111209</v>
      </c>
      <c r="B2367" s="11" t="s">
        <v>5718</v>
      </c>
      <c r="C2367" s="16">
        <v>-25.9619</v>
      </c>
      <c r="D2367" s="16">
        <v>-52.815199999999997</v>
      </c>
      <c r="E2367">
        <f t="shared" si="72"/>
        <v>0</v>
      </c>
      <c r="F2367">
        <f t="shared" si="73"/>
        <v>0</v>
      </c>
    </row>
    <row r="2368" spans="1:6" x14ac:dyDescent="0.3">
      <c r="A2368" s="11">
        <v>4208302</v>
      </c>
      <c r="B2368" s="11" t="s">
        <v>1129</v>
      </c>
      <c r="C2368" s="16">
        <v>-27.086099999999998</v>
      </c>
      <c r="D2368" s="16">
        <v>-48.616</v>
      </c>
      <c r="E2368">
        <f t="shared" si="72"/>
        <v>0</v>
      </c>
      <c r="F2368">
        <f t="shared" si="73"/>
        <v>0</v>
      </c>
    </row>
    <row r="2369" spans="1:6" x14ac:dyDescent="0.3">
      <c r="A2369" s="11">
        <v>3202801</v>
      </c>
      <c r="B2369" s="11" t="s">
        <v>2391</v>
      </c>
      <c r="C2369" s="16">
        <v>-21.009499999999999</v>
      </c>
      <c r="D2369" s="16">
        <v>-40.8307</v>
      </c>
      <c r="E2369">
        <f t="shared" si="72"/>
        <v>0</v>
      </c>
      <c r="F2369">
        <f t="shared" si="73"/>
        <v>0</v>
      </c>
    </row>
    <row r="2370" spans="1:6" x14ac:dyDescent="0.3">
      <c r="A2370" s="11">
        <v>4111258</v>
      </c>
      <c r="B2370" s="11" t="s">
        <v>1484</v>
      </c>
      <c r="C2370" s="16">
        <v>-25.2193</v>
      </c>
      <c r="D2370" s="16">
        <v>-49.345399999999998</v>
      </c>
      <c r="E2370">
        <f t="shared" si="72"/>
        <v>0</v>
      </c>
      <c r="F2370">
        <f t="shared" si="73"/>
        <v>0</v>
      </c>
    </row>
    <row r="2371" spans="1:6" x14ac:dyDescent="0.3">
      <c r="A2371" s="11">
        <v>3302205</v>
      </c>
      <c r="B2371" s="11" t="s">
        <v>2316</v>
      </c>
      <c r="C2371" s="16">
        <v>-21.1997</v>
      </c>
      <c r="D2371" s="16">
        <v>-41.879899999999999</v>
      </c>
      <c r="E2371">
        <f t="shared" ref="E2371:E2434" si="74">IF((C2371&lt;-80),"erro",0)</f>
        <v>0</v>
      </c>
      <c r="F2371">
        <f t="shared" ref="F2371:F2434" si="75">IF((D2371&lt;-80),"erro",0)</f>
        <v>0</v>
      </c>
    </row>
    <row r="2372" spans="1:6" x14ac:dyDescent="0.3">
      <c r="A2372" s="11">
        <v>2607703</v>
      </c>
      <c r="B2372" s="11" t="s">
        <v>3909</v>
      </c>
      <c r="C2372" s="16">
        <v>-7.3717800000000002</v>
      </c>
      <c r="D2372" s="16">
        <v>-37.186300000000003</v>
      </c>
      <c r="E2372">
        <f t="shared" si="74"/>
        <v>0</v>
      </c>
      <c r="F2372">
        <f t="shared" si="75"/>
        <v>0</v>
      </c>
    </row>
    <row r="2373" spans="1:6" x14ac:dyDescent="0.3">
      <c r="A2373" s="11">
        <v>2916401</v>
      </c>
      <c r="B2373" s="11" t="s">
        <v>3465</v>
      </c>
      <c r="C2373" s="16">
        <v>-15.2475</v>
      </c>
      <c r="D2373" s="16">
        <v>-40.248199999999997</v>
      </c>
      <c r="E2373">
        <f t="shared" si="74"/>
        <v>0</v>
      </c>
      <c r="F2373">
        <f t="shared" si="75"/>
        <v>0</v>
      </c>
    </row>
    <row r="2374" spans="1:6" x14ac:dyDescent="0.3">
      <c r="A2374" s="11">
        <v>3522307</v>
      </c>
      <c r="B2374" s="11" t="s">
        <v>2008</v>
      </c>
      <c r="C2374" s="16">
        <v>-23.5886</v>
      </c>
      <c r="D2374" s="16">
        <v>-48.048299999999998</v>
      </c>
      <c r="E2374">
        <f t="shared" si="74"/>
        <v>0</v>
      </c>
      <c r="F2374">
        <f t="shared" si="75"/>
        <v>0</v>
      </c>
    </row>
    <row r="2375" spans="1:6" x14ac:dyDescent="0.3">
      <c r="A2375" s="11">
        <v>3522406</v>
      </c>
      <c r="B2375" s="11" t="s">
        <v>2007</v>
      </c>
      <c r="C2375" s="16">
        <v>-23.9788</v>
      </c>
      <c r="D2375" s="16">
        <v>-48.876399999999997</v>
      </c>
      <c r="E2375">
        <f t="shared" si="74"/>
        <v>0</v>
      </c>
      <c r="F2375">
        <f t="shared" si="75"/>
        <v>0</v>
      </c>
    </row>
    <row r="2376" spans="1:6" x14ac:dyDescent="0.3">
      <c r="A2376" s="11">
        <v>3133600</v>
      </c>
      <c r="B2376" s="11" t="s">
        <v>2007</v>
      </c>
      <c r="C2376" s="16">
        <v>-22.766500000000001</v>
      </c>
      <c r="D2376" s="16">
        <v>-46.2241</v>
      </c>
      <c r="E2376">
        <f t="shared" si="74"/>
        <v>0</v>
      </c>
      <c r="F2376">
        <f t="shared" si="75"/>
        <v>0</v>
      </c>
    </row>
    <row r="2377" spans="1:6" x14ac:dyDescent="0.3">
      <c r="A2377" s="11">
        <v>3522505</v>
      </c>
      <c r="B2377" s="11" t="s">
        <v>2006</v>
      </c>
      <c r="C2377" s="16">
        <v>-23.5488</v>
      </c>
      <c r="D2377" s="16">
        <v>-46.932699999999997</v>
      </c>
      <c r="E2377">
        <f t="shared" si="74"/>
        <v>0</v>
      </c>
      <c r="F2377">
        <f t="shared" si="75"/>
        <v>0</v>
      </c>
    </row>
    <row r="2378" spans="1:6" x14ac:dyDescent="0.3">
      <c r="A2378" s="11">
        <v>2916500</v>
      </c>
      <c r="B2378" s="11" t="s">
        <v>3464</v>
      </c>
      <c r="C2378" s="16">
        <v>-11.3088</v>
      </c>
      <c r="D2378" s="16">
        <v>-38.226199999999999</v>
      </c>
      <c r="E2378">
        <f t="shared" si="74"/>
        <v>0</v>
      </c>
      <c r="F2378">
        <f t="shared" si="75"/>
        <v>0</v>
      </c>
    </row>
    <row r="2379" spans="1:6" x14ac:dyDescent="0.3">
      <c r="A2379" s="11">
        <v>2306405</v>
      </c>
      <c r="B2379" s="11" t="s">
        <v>4407</v>
      </c>
      <c r="C2379" s="16">
        <v>-3.4993300000000001</v>
      </c>
      <c r="D2379" s="16">
        <v>-39.583599999999997</v>
      </c>
      <c r="E2379">
        <f t="shared" si="74"/>
        <v>0</v>
      </c>
      <c r="F2379">
        <f t="shared" si="75"/>
        <v>0</v>
      </c>
    </row>
    <row r="2380" spans="1:6" x14ac:dyDescent="0.3">
      <c r="A2380" s="11">
        <v>3522604</v>
      </c>
      <c r="B2380" s="11" t="s">
        <v>2005</v>
      </c>
      <c r="C2380" s="16">
        <v>-22.435700000000001</v>
      </c>
      <c r="D2380" s="16">
        <v>-46.822400000000002</v>
      </c>
      <c r="E2380">
        <f t="shared" si="74"/>
        <v>0</v>
      </c>
      <c r="F2380">
        <f t="shared" si="75"/>
        <v>0</v>
      </c>
    </row>
    <row r="2381" spans="1:6" x14ac:dyDescent="0.3">
      <c r="A2381" s="11">
        <v>1302009</v>
      </c>
      <c r="B2381" s="11" t="s">
        <v>1128</v>
      </c>
      <c r="C2381" s="16">
        <v>-2.7408100000000002</v>
      </c>
      <c r="D2381" s="16">
        <v>-58.029299999999999</v>
      </c>
      <c r="E2381">
        <f t="shared" si="74"/>
        <v>0</v>
      </c>
      <c r="F2381">
        <f t="shared" si="75"/>
        <v>0</v>
      </c>
    </row>
    <row r="2382" spans="1:6" x14ac:dyDescent="0.3">
      <c r="A2382" s="11">
        <v>4208401</v>
      </c>
      <c r="B2382" s="11" t="s">
        <v>1128</v>
      </c>
      <c r="C2382" s="16">
        <v>-27.165900000000001</v>
      </c>
      <c r="D2382" s="16">
        <v>-53.7166</v>
      </c>
      <c r="E2382">
        <f t="shared" si="74"/>
        <v>0</v>
      </c>
      <c r="F2382">
        <f t="shared" si="75"/>
        <v>0</v>
      </c>
    </row>
    <row r="2383" spans="1:6" x14ac:dyDescent="0.3">
      <c r="A2383" s="11">
        <v>5211008</v>
      </c>
      <c r="B2383" s="11" t="s">
        <v>129</v>
      </c>
      <c r="C2383" s="16">
        <v>-15.820499999999999</v>
      </c>
      <c r="D2383" s="16">
        <v>-50.609400000000001</v>
      </c>
      <c r="E2383">
        <f t="shared" si="74"/>
        <v>0</v>
      </c>
      <c r="F2383">
        <f t="shared" si="75"/>
        <v>0</v>
      </c>
    </row>
    <row r="2384" spans="1:6" x14ac:dyDescent="0.3">
      <c r="A2384" s="11">
        <v>3522653</v>
      </c>
      <c r="B2384" s="11" t="s">
        <v>2004</v>
      </c>
      <c r="C2384" s="16">
        <v>-24.571999999999999</v>
      </c>
      <c r="D2384" s="16">
        <v>-49.1661</v>
      </c>
      <c r="E2384">
        <f t="shared" si="74"/>
        <v>0</v>
      </c>
      <c r="F2384">
        <f t="shared" si="75"/>
        <v>0</v>
      </c>
    </row>
    <row r="2385" spans="1:6" x14ac:dyDescent="0.3">
      <c r="A2385" s="11">
        <v>1710904</v>
      </c>
      <c r="B2385" s="11" t="s">
        <v>4973</v>
      </c>
      <c r="C2385" s="16">
        <v>-8.3798200000000005</v>
      </c>
      <c r="D2385" s="16">
        <v>-48.107199999999999</v>
      </c>
      <c r="E2385">
        <f t="shared" si="74"/>
        <v>0</v>
      </c>
      <c r="F2385">
        <f t="shared" si="75"/>
        <v>0</v>
      </c>
    </row>
    <row r="2386" spans="1:6" x14ac:dyDescent="0.3">
      <c r="A2386" s="11">
        <v>2607752</v>
      </c>
      <c r="B2386" s="11" t="s">
        <v>3908</v>
      </c>
      <c r="C2386" s="16">
        <v>-7.7679799999999997</v>
      </c>
      <c r="D2386" s="16">
        <v>-34.897100000000002</v>
      </c>
      <c r="E2386">
        <f t="shared" si="74"/>
        <v>0</v>
      </c>
      <c r="F2386">
        <f t="shared" si="75"/>
        <v>0</v>
      </c>
    </row>
    <row r="2387" spans="1:6" x14ac:dyDescent="0.3">
      <c r="A2387" s="11">
        <v>2916609</v>
      </c>
      <c r="B2387" s="11" t="s">
        <v>3463</v>
      </c>
      <c r="C2387" s="16">
        <v>-14.4139</v>
      </c>
      <c r="D2387" s="16">
        <v>-39.5657</v>
      </c>
      <c r="E2387">
        <f t="shared" si="74"/>
        <v>0</v>
      </c>
      <c r="F2387">
        <f t="shared" si="75"/>
        <v>0</v>
      </c>
    </row>
    <row r="2388" spans="1:6" x14ac:dyDescent="0.3">
      <c r="A2388" s="11">
        <v>2306504</v>
      </c>
      <c r="B2388" s="11" t="s">
        <v>4406</v>
      </c>
      <c r="C2388" s="16">
        <v>-4.5551599999999999</v>
      </c>
      <c r="D2388" s="16">
        <v>-38.928100000000001</v>
      </c>
      <c r="E2388">
        <f t="shared" si="74"/>
        <v>0</v>
      </c>
      <c r="F2388">
        <f t="shared" si="75"/>
        <v>0</v>
      </c>
    </row>
    <row r="2389" spans="1:6" x14ac:dyDescent="0.3">
      <c r="A2389" s="11">
        <v>4208450</v>
      </c>
      <c r="B2389" s="11" t="s">
        <v>1127</v>
      </c>
      <c r="C2389" s="16">
        <v>-26.1158</v>
      </c>
      <c r="D2389" s="16">
        <v>-48.618200000000002</v>
      </c>
      <c r="E2389">
        <f t="shared" si="74"/>
        <v>0</v>
      </c>
      <c r="F2389">
        <f t="shared" si="75"/>
        <v>0</v>
      </c>
    </row>
    <row r="2390" spans="1:6" x14ac:dyDescent="0.3">
      <c r="A2390" s="11">
        <v>3522703</v>
      </c>
      <c r="B2390" s="11" t="s">
        <v>2003</v>
      </c>
      <c r="C2390" s="16">
        <v>-21.594200000000001</v>
      </c>
      <c r="D2390" s="16">
        <v>-48.814900000000002</v>
      </c>
      <c r="E2390">
        <f t="shared" si="74"/>
        <v>0</v>
      </c>
      <c r="F2390">
        <f t="shared" si="75"/>
        <v>0</v>
      </c>
    </row>
    <row r="2391" spans="1:6" x14ac:dyDescent="0.3">
      <c r="A2391" s="11">
        <v>5004502</v>
      </c>
      <c r="B2391" s="11" t="s">
        <v>429</v>
      </c>
      <c r="C2391" s="16">
        <v>-22.08</v>
      </c>
      <c r="D2391" s="16">
        <v>-54.793399999999998</v>
      </c>
      <c r="E2391">
        <f t="shared" si="74"/>
        <v>0</v>
      </c>
      <c r="F2391">
        <f t="shared" si="75"/>
        <v>0</v>
      </c>
    </row>
    <row r="2392" spans="1:6" x14ac:dyDescent="0.3">
      <c r="A2392" s="11">
        <v>1711100</v>
      </c>
      <c r="B2392" s="11" t="s">
        <v>4972</v>
      </c>
      <c r="C2392" s="16">
        <v>-8.5717199999999991</v>
      </c>
      <c r="D2392" s="16">
        <v>-48.689500000000002</v>
      </c>
      <c r="E2392">
        <f t="shared" si="74"/>
        <v>0</v>
      </c>
      <c r="F2392">
        <f t="shared" si="75"/>
        <v>0</v>
      </c>
    </row>
    <row r="2393" spans="1:6" x14ac:dyDescent="0.3">
      <c r="A2393" s="11">
        <v>3522802</v>
      </c>
      <c r="B2393" s="11" t="s">
        <v>2002</v>
      </c>
      <c r="C2393" s="16">
        <v>-23.7043</v>
      </c>
      <c r="D2393" s="16">
        <v>-49.481900000000003</v>
      </c>
      <c r="E2393">
        <f t="shared" si="74"/>
        <v>0</v>
      </c>
      <c r="F2393">
        <f t="shared" si="75"/>
        <v>0</v>
      </c>
    </row>
    <row r="2394" spans="1:6" x14ac:dyDescent="0.3">
      <c r="A2394" s="11">
        <v>2507002</v>
      </c>
      <c r="B2394" s="11" t="s">
        <v>2002</v>
      </c>
      <c r="C2394" s="16">
        <v>-7.3020199999999997</v>
      </c>
      <c r="D2394" s="16">
        <v>-38.150399999999998</v>
      </c>
      <c r="E2394">
        <f t="shared" si="74"/>
        <v>0</v>
      </c>
      <c r="F2394">
        <f t="shared" si="75"/>
        <v>0</v>
      </c>
    </row>
    <row r="2395" spans="1:6" x14ac:dyDescent="0.3">
      <c r="A2395" s="11">
        <v>2803203</v>
      </c>
      <c r="B2395" s="11" t="s">
        <v>5632</v>
      </c>
      <c r="C2395" s="16">
        <v>-10.99</v>
      </c>
      <c r="D2395" s="16">
        <v>-37.3078</v>
      </c>
      <c r="E2395">
        <f t="shared" si="74"/>
        <v>0</v>
      </c>
      <c r="F2395">
        <f t="shared" si="75"/>
        <v>0</v>
      </c>
    </row>
    <row r="2396" spans="1:6" x14ac:dyDescent="0.3">
      <c r="A2396" s="11">
        <v>2507101</v>
      </c>
      <c r="B2396" s="11" t="s">
        <v>4100</v>
      </c>
      <c r="C2396" s="16">
        <v>-6.8237399999999999</v>
      </c>
      <c r="D2396" s="16">
        <v>-35.240600000000001</v>
      </c>
      <c r="E2396">
        <f t="shared" si="74"/>
        <v>0</v>
      </c>
      <c r="F2396">
        <f t="shared" si="75"/>
        <v>0</v>
      </c>
    </row>
    <row r="2397" spans="1:6" x14ac:dyDescent="0.3">
      <c r="A2397" s="11">
        <v>1101104</v>
      </c>
      <c r="B2397" s="11" t="s">
        <v>5284</v>
      </c>
      <c r="C2397" s="16">
        <v>-9.1968700000000005</v>
      </c>
      <c r="D2397" s="16">
        <v>-63.180900000000001</v>
      </c>
      <c r="E2397">
        <f t="shared" si="74"/>
        <v>0</v>
      </c>
      <c r="F2397">
        <f t="shared" si="75"/>
        <v>0</v>
      </c>
    </row>
    <row r="2398" spans="1:6" x14ac:dyDescent="0.3">
      <c r="A2398" s="11">
        <v>4310579</v>
      </c>
      <c r="B2398" s="11" t="s">
        <v>753</v>
      </c>
      <c r="C2398" s="16">
        <v>-28.776800000000001</v>
      </c>
      <c r="D2398" s="16">
        <v>-52.1693</v>
      </c>
      <c r="E2398">
        <f t="shared" si="74"/>
        <v>0</v>
      </c>
      <c r="F2398">
        <f t="shared" si="75"/>
        <v>0</v>
      </c>
    </row>
    <row r="2399" spans="1:6" x14ac:dyDescent="0.3">
      <c r="A2399" s="11">
        <v>3522901</v>
      </c>
      <c r="B2399" s="11" t="s">
        <v>2001</v>
      </c>
      <c r="C2399" s="16">
        <v>-22.232399999999998</v>
      </c>
      <c r="D2399" s="16">
        <v>-48.719700000000003</v>
      </c>
      <c r="E2399">
        <f t="shared" si="74"/>
        <v>0</v>
      </c>
      <c r="F2399">
        <f t="shared" si="75"/>
        <v>0</v>
      </c>
    </row>
    <row r="2400" spans="1:6" x14ac:dyDescent="0.3">
      <c r="A2400" s="11">
        <v>3523008</v>
      </c>
      <c r="B2400" s="11" t="s">
        <v>2000</v>
      </c>
      <c r="C2400" s="16">
        <v>-20.6419</v>
      </c>
      <c r="D2400" s="16">
        <v>-51.506300000000003</v>
      </c>
      <c r="E2400">
        <f t="shared" si="74"/>
        <v>0</v>
      </c>
      <c r="F2400">
        <f t="shared" si="75"/>
        <v>0</v>
      </c>
    </row>
    <row r="2401" spans="1:6" x14ac:dyDescent="0.3">
      <c r="A2401" s="11">
        <v>5211206</v>
      </c>
      <c r="B2401" s="11" t="s">
        <v>128</v>
      </c>
      <c r="C2401" s="16">
        <v>-15.560600000000001</v>
      </c>
      <c r="D2401" s="16">
        <v>-49.948999999999998</v>
      </c>
      <c r="E2401">
        <f t="shared" si="74"/>
        <v>0</v>
      </c>
      <c r="F2401">
        <f t="shared" si="75"/>
        <v>0</v>
      </c>
    </row>
    <row r="2402" spans="1:6" x14ac:dyDescent="0.3">
      <c r="A2402" s="11">
        <v>3523107</v>
      </c>
      <c r="B2402" s="11" t="s">
        <v>1999</v>
      </c>
      <c r="C2402" s="16">
        <v>-23.483499999999999</v>
      </c>
      <c r="D2402" s="16">
        <v>-46.345700000000001</v>
      </c>
      <c r="E2402">
        <f t="shared" si="74"/>
        <v>0</v>
      </c>
      <c r="F2402">
        <f t="shared" si="75"/>
        <v>0</v>
      </c>
    </row>
    <row r="2403" spans="1:6" x14ac:dyDescent="0.3">
      <c r="A2403" s="11">
        <v>2916708</v>
      </c>
      <c r="B2403" s="11" t="s">
        <v>3462</v>
      </c>
      <c r="C2403" s="16">
        <v>-13.4459</v>
      </c>
      <c r="D2403" s="16">
        <v>-39.937800000000003</v>
      </c>
      <c r="E2403">
        <f t="shared" si="74"/>
        <v>0</v>
      </c>
      <c r="F2403">
        <f t="shared" si="75"/>
        <v>0</v>
      </c>
    </row>
    <row r="2404" spans="1:6" x14ac:dyDescent="0.3">
      <c r="A2404" s="11">
        <v>4310603</v>
      </c>
      <c r="B2404" s="11" t="s">
        <v>752</v>
      </c>
      <c r="C2404" s="16">
        <v>-29.1311</v>
      </c>
      <c r="D2404" s="16">
        <v>-56.551499999999997</v>
      </c>
      <c r="E2404">
        <f t="shared" si="74"/>
        <v>0</v>
      </c>
      <c r="F2404">
        <f t="shared" si="75"/>
        <v>0</v>
      </c>
    </row>
    <row r="2405" spans="1:6" x14ac:dyDescent="0.3">
      <c r="A2405" s="11">
        <v>5004601</v>
      </c>
      <c r="B2405" s="11" t="s">
        <v>428</v>
      </c>
      <c r="C2405" s="16">
        <v>-23.477900000000002</v>
      </c>
      <c r="D2405" s="16">
        <v>-54.186999999999998</v>
      </c>
      <c r="E2405">
        <f t="shared" si="74"/>
        <v>0</v>
      </c>
      <c r="F2405">
        <f t="shared" si="75"/>
        <v>0</v>
      </c>
    </row>
    <row r="2406" spans="1:6" x14ac:dyDescent="0.3">
      <c r="A2406" s="11">
        <v>2607802</v>
      </c>
      <c r="B2406" s="11" t="s">
        <v>3907</v>
      </c>
      <c r="C2406" s="16">
        <v>-7.6637300000000002</v>
      </c>
      <c r="D2406" s="16">
        <v>-35.100200000000001</v>
      </c>
      <c r="E2406">
        <f t="shared" si="74"/>
        <v>0</v>
      </c>
      <c r="F2406">
        <f t="shared" si="75"/>
        <v>0</v>
      </c>
    </row>
    <row r="2407" spans="1:6" x14ac:dyDescent="0.3">
      <c r="A2407" s="11">
        <v>3202900</v>
      </c>
      <c r="B2407" s="11" t="s">
        <v>2390</v>
      </c>
      <c r="C2407" s="16">
        <v>-19.875</v>
      </c>
      <c r="D2407" s="16">
        <v>-40.875300000000003</v>
      </c>
      <c r="E2407">
        <f t="shared" si="74"/>
        <v>0</v>
      </c>
      <c r="F2407">
        <f t="shared" si="75"/>
        <v>0</v>
      </c>
    </row>
    <row r="2408" spans="1:6" x14ac:dyDescent="0.3">
      <c r="A2408" s="11">
        <v>2916807</v>
      </c>
      <c r="B2408" s="11" t="s">
        <v>3461</v>
      </c>
      <c r="C2408" s="16">
        <v>-15.652799999999999</v>
      </c>
      <c r="D2408" s="16">
        <v>-40.064999999999998</v>
      </c>
      <c r="E2408">
        <f t="shared" si="74"/>
        <v>0</v>
      </c>
      <c r="F2408">
        <f t="shared" si="75"/>
        <v>0</v>
      </c>
    </row>
    <row r="2409" spans="1:6" x14ac:dyDescent="0.3">
      <c r="A2409" s="11">
        <v>3523206</v>
      </c>
      <c r="B2409" s="11" t="s">
        <v>1998</v>
      </c>
      <c r="C2409" s="16">
        <v>-24.108499999999999</v>
      </c>
      <c r="D2409" s="16">
        <v>-49.3352</v>
      </c>
      <c r="E2409">
        <f t="shared" si="74"/>
        <v>0</v>
      </c>
      <c r="F2409">
        <f t="shared" si="75"/>
        <v>0</v>
      </c>
    </row>
    <row r="2410" spans="1:6" x14ac:dyDescent="0.3">
      <c r="A2410" s="11">
        <v>2306553</v>
      </c>
      <c r="B2410" s="11" t="s">
        <v>4405</v>
      </c>
      <c r="C2410" s="16">
        <v>-2.9247999999999998</v>
      </c>
      <c r="D2410" s="16">
        <v>-39.916699999999999</v>
      </c>
      <c r="E2410">
        <f t="shared" si="74"/>
        <v>0</v>
      </c>
      <c r="F2410">
        <f t="shared" si="75"/>
        <v>0</v>
      </c>
    </row>
    <row r="2411" spans="1:6" x14ac:dyDescent="0.3">
      <c r="A2411" s="11">
        <v>3523305</v>
      </c>
      <c r="B2411" s="11" t="s">
        <v>1997</v>
      </c>
      <c r="C2411" s="16">
        <v>-24.2834</v>
      </c>
      <c r="D2411" s="16">
        <v>-47.1736</v>
      </c>
      <c r="E2411">
        <f t="shared" si="74"/>
        <v>0</v>
      </c>
      <c r="F2411">
        <f t="shared" si="75"/>
        <v>0</v>
      </c>
    </row>
    <row r="2412" spans="1:6" x14ac:dyDescent="0.3">
      <c r="A2412" s="11">
        <v>5211305</v>
      </c>
      <c r="B2412" s="11" t="s">
        <v>127</v>
      </c>
      <c r="C2412" s="16">
        <v>-18.764600000000002</v>
      </c>
      <c r="D2412" s="16">
        <v>-51.348500000000001</v>
      </c>
      <c r="E2412">
        <f t="shared" si="74"/>
        <v>0</v>
      </c>
      <c r="F2412">
        <f t="shared" si="75"/>
        <v>0</v>
      </c>
    </row>
    <row r="2413" spans="1:6" x14ac:dyDescent="0.3">
      <c r="A2413" s="11">
        <v>4310652</v>
      </c>
      <c r="B2413" s="11" t="s">
        <v>751</v>
      </c>
      <c r="C2413" s="16">
        <v>-29.497399999999999</v>
      </c>
      <c r="D2413" s="16">
        <v>-50.101599999999998</v>
      </c>
      <c r="E2413">
        <f t="shared" si="74"/>
        <v>0</v>
      </c>
      <c r="F2413">
        <f t="shared" si="75"/>
        <v>0</v>
      </c>
    </row>
    <row r="2414" spans="1:6" x14ac:dyDescent="0.3">
      <c r="A2414" s="11">
        <v>3302254</v>
      </c>
      <c r="B2414" s="11" t="s">
        <v>2315</v>
      </c>
      <c r="C2414" s="16">
        <v>-22.489699999999999</v>
      </c>
      <c r="D2414" s="16">
        <v>-44.567500000000003</v>
      </c>
      <c r="E2414">
        <f t="shared" si="74"/>
        <v>0</v>
      </c>
      <c r="F2414">
        <f t="shared" si="75"/>
        <v>0</v>
      </c>
    </row>
    <row r="2415" spans="1:6" x14ac:dyDescent="0.3">
      <c r="A2415" s="11">
        <v>3133709</v>
      </c>
      <c r="B2415" s="11" t="s">
        <v>2885</v>
      </c>
      <c r="C2415" s="16">
        <v>-20.1983</v>
      </c>
      <c r="D2415" s="16">
        <v>-44.421100000000003</v>
      </c>
      <c r="E2415">
        <f t="shared" si="74"/>
        <v>0</v>
      </c>
      <c r="F2415">
        <f t="shared" si="75"/>
        <v>0</v>
      </c>
    </row>
    <row r="2416" spans="1:6" x14ac:dyDescent="0.3">
      <c r="A2416" s="11">
        <v>3523404</v>
      </c>
      <c r="B2416" s="11" t="s">
        <v>1996</v>
      </c>
      <c r="C2416" s="16">
        <v>-23.003499999999999</v>
      </c>
      <c r="D2416" s="16">
        <v>-46.846400000000003</v>
      </c>
      <c r="E2416">
        <f t="shared" si="74"/>
        <v>0</v>
      </c>
      <c r="F2416">
        <f t="shared" si="75"/>
        <v>0</v>
      </c>
    </row>
    <row r="2417" spans="1:6" x14ac:dyDescent="0.3">
      <c r="A2417" s="11">
        <v>4310702</v>
      </c>
      <c r="B2417" s="11" t="s">
        <v>750</v>
      </c>
      <c r="C2417" s="16">
        <v>-27.384599999999999</v>
      </c>
      <c r="D2417" s="16">
        <v>-52.453800000000001</v>
      </c>
      <c r="E2417">
        <f t="shared" si="74"/>
        <v>0</v>
      </c>
      <c r="F2417">
        <f t="shared" si="75"/>
        <v>0</v>
      </c>
    </row>
    <row r="2418" spans="1:6" x14ac:dyDescent="0.3">
      <c r="A2418" s="11">
        <v>2916856</v>
      </c>
      <c r="B2418" s="11" t="s">
        <v>3460</v>
      </c>
      <c r="C2418" s="16">
        <v>-12.709899999999999</v>
      </c>
      <c r="D2418" s="16">
        <v>-39.6952</v>
      </c>
      <c r="E2418">
        <f t="shared" si="74"/>
        <v>0</v>
      </c>
      <c r="F2418">
        <f t="shared" si="75"/>
        <v>0</v>
      </c>
    </row>
    <row r="2419" spans="1:6" x14ac:dyDescent="0.3">
      <c r="A2419" s="11">
        <v>3523503</v>
      </c>
      <c r="B2419" s="11" t="s">
        <v>1995</v>
      </c>
      <c r="C2419" s="16">
        <v>-23.104700000000001</v>
      </c>
      <c r="D2419" s="16">
        <v>-48.615699999999997</v>
      </c>
      <c r="E2419">
        <f t="shared" si="74"/>
        <v>0</v>
      </c>
      <c r="F2419">
        <f t="shared" si="75"/>
        <v>0</v>
      </c>
    </row>
    <row r="2420" spans="1:6" x14ac:dyDescent="0.3">
      <c r="A2420" s="11">
        <v>2306603</v>
      </c>
      <c r="B2420" s="11" t="s">
        <v>4404</v>
      </c>
      <c r="C2420" s="16">
        <v>-4.5260800000000003</v>
      </c>
      <c r="D2420" s="16">
        <v>-39.620199999999997</v>
      </c>
      <c r="E2420">
        <f t="shared" si="74"/>
        <v>0</v>
      </c>
      <c r="F2420">
        <f t="shared" si="75"/>
        <v>0</v>
      </c>
    </row>
    <row r="2421" spans="1:6" x14ac:dyDescent="0.3">
      <c r="A2421" s="11">
        <v>2507200</v>
      </c>
      <c r="B2421" s="11" t="s">
        <v>4099</v>
      </c>
      <c r="C2421" s="16">
        <v>-7.3811499999999999</v>
      </c>
      <c r="D2421" s="16">
        <v>-35.637999999999998</v>
      </c>
      <c r="E2421">
        <f t="shared" si="74"/>
        <v>0</v>
      </c>
      <c r="F2421">
        <f t="shared" si="75"/>
        <v>0</v>
      </c>
    </row>
    <row r="2422" spans="1:6" x14ac:dyDescent="0.3">
      <c r="A2422" s="11">
        <v>2404903</v>
      </c>
      <c r="B2422" s="11" t="s">
        <v>4270</v>
      </c>
      <c r="C2422" s="16">
        <v>-5.8362999999999996</v>
      </c>
      <c r="D2422" s="16">
        <v>-37.991199999999999</v>
      </c>
      <c r="E2422">
        <f t="shared" si="74"/>
        <v>0</v>
      </c>
      <c r="F2422">
        <f t="shared" si="75"/>
        <v>0</v>
      </c>
    </row>
    <row r="2423" spans="1:6" x14ac:dyDescent="0.3">
      <c r="A2423" s="11">
        <v>3133758</v>
      </c>
      <c r="B2423" s="11" t="s">
        <v>2884</v>
      </c>
      <c r="C2423" s="16">
        <v>-20.737500000000001</v>
      </c>
      <c r="D2423" s="16">
        <v>-46.752499999999998</v>
      </c>
      <c r="E2423">
        <f t="shared" si="74"/>
        <v>0</v>
      </c>
      <c r="F2423">
        <f t="shared" si="75"/>
        <v>0</v>
      </c>
    </row>
    <row r="2424" spans="1:6" x14ac:dyDescent="0.3">
      <c r="A2424" s="11">
        <v>5104559</v>
      </c>
      <c r="B2424" s="11" t="s">
        <v>338</v>
      </c>
      <c r="C2424" s="16">
        <v>-11.061400000000001</v>
      </c>
      <c r="D2424" s="16">
        <v>-55.276600000000002</v>
      </c>
      <c r="E2424">
        <f t="shared" si="74"/>
        <v>0</v>
      </c>
      <c r="F2424">
        <f t="shared" si="75"/>
        <v>0</v>
      </c>
    </row>
    <row r="2425" spans="1:6" x14ac:dyDescent="0.3">
      <c r="A2425" s="11">
        <v>1600253</v>
      </c>
      <c r="B2425" s="11" t="s">
        <v>5036</v>
      </c>
      <c r="C2425" s="16">
        <v>0.60218499999999997</v>
      </c>
      <c r="D2425" s="16">
        <v>-50.699599999999997</v>
      </c>
      <c r="E2425">
        <f t="shared" si="74"/>
        <v>0</v>
      </c>
      <c r="F2425">
        <f t="shared" si="75"/>
        <v>0</v>
      </c>
    </row>
    <row r="2426" spans="1:6" x14ac:dyDescent="0.3">
      <c r="A2426" s="11">
        <v>5211404</v>
      </c>
      <c r="B2426" s="11" t="s">
        <v>126</v>
      </c>
      <c r="C2426" s="16">
        <v>-16.2029</v>
      </c>
      <c r="D2426" s="16">
        <v>-49.610900000000001</v>
      </c>
      <c r="E2426">
        <f t="shared" si="74"/>
        <v>0</v>
      </c>
      <c r="F2426">
        <f t="shared" si="75"/>
        <v>0</v>
      </c>
    </row>
    <row r="2427" spans="1:6" x14ac:dyDescent="0.3">
      <c r="A2427" s="11">
        <v>2205102</v>
      </c>
      <c r="B2427" s="11" t="s">
        <v>4609</v>
      </c>
      <c r="C2427" s="16">
        <v>-7.5998900000000003</v>
      </c>
      <c r="D2427" s="16">
        <v>-43.024900000000002</v>
      </c>
      <c r="E2427">
        <f t="shared" si="74"/>
        <v>0</v>
      </c>
      <c r="F2427">
        <f t="shared" si="75"/>
        <v>0</v>
      </c>
    </row>
    <row r="2428" spans="1:6" x14ac:dyDescent="0.3">
      <c r="A2428" s="11">
        <v>3133808</v>
      </c>
      <c r="B2428" s="11" t="s">
        <v>2883</v>
      </c>
      <c r="C2428" s="16">
        <v>-20.081800000000001</v>
      </c>
      <c r="D2428" s="16">
        <v>-44.580100000000002</v>
      </c>
      <c r="E2428">
        <f t="shared" si="74"/>
        <v>0</v>
      </c>
      <c r="F2428">
        <f t="shared" si="75"/>
        <v>0</v>
      </c>
    </row>
    <row r="2429" spans="1:6" x14ac:dyDescent="0.3">
      <c r="A2429" s="11">
        <v>4111308</v>
      </c>
      <c r="B2429" s="11" t="s">
        <v>1483</v>
      </c>
      <c r="C2429" s="16">
        <v>-22.728899999999999</v>
      </c>
      <c r="D2429" s="16">
        <v>-52.8874</v>
      </c>
      <c r="E2429">
        <f t="shared" si="74"/>
        <v>0</v>
      </c>
      <c r="F2429">
        <f t="shared" si="75"/>
        <v>0</v>
      </c>
    </row>
    <row r="2430" spans="1:6" x14ac:dyDescent="0.3">
      <c r="A2430" s="11">
        <v>3133907</v>
      </c>
      <c r="B2430" s="11" t="s">
        <v>2882</v>
      </c>
      <c r="C2430" s="16">
        <v>-20.6769</v>
      </c>
      <c r="D2430" s="16">
        <v>-43.614100000000001</v>
      </c>
      <c r="E2430">
        <f t="shared" si="74"/>
        <v>0</v>
      </c>
      <c r="F2430">
        <f t="shared" si="75"/>
        <v>0</v>
      </c>
    </row>
    <row r="2431" spans="1:6" x14ac:dyDescent="0.3">
      <c r="A2431" s="11">
        <v>3134004</v>
      </c>
      <c r="B2431" s="11" t="s">
        <v>2881</v>
      </c>
      <c r="C2431" s="16">
        <v>-16.61</v>
      </c>
      <c r="D2431" s="16">
        <v>-41.767200000000003</v>
      </c>
      <c r="E2431">
        <f t="shared" si="74"/>
        <v>0</v>
      </c>
      <c r="F2431">
        <f t="shared" si="75"/>
        <v>0</v>
      </c>
    </row>
    <row r="2432" spans="1:6" x14ac:dyDescent="0.3">
      <c r="A2432" s="11">
        <v>2105427</v>
      </c>
      <c r="B2432" s="11" t="s">
        <v>4813</v>
      </c>
      <c r="C2432" s="16">
        <v>-4.4529300000000003</v>
      </c>
      <c r="D2432" s="16">
        <v>-47.523499999999999</v>
      </c>
      <c r="E2432">
        <f t="shared" si="74"/>
        <v>0</v>
      </c>
      <c r="F2432">
        <f t="shared" si="75"/>
        <v>0</v>
      </c>
    </row>
    <row r="2433" spans="1:6" x14ac:dyDescent="0.3">
      <c r="A2433" s="11">
        <v>5104609</v>
      </c>
      <c r="B2433" s="11" t="s">
        <v>337</v>
      </c>
      <c r="C2433" s="16">
        <v>-17.214700000000001</v>
      </c>
      <c r="D2433" s="16">
        <v>-54.142200000000003</v>
      </c>
      <c r="E2433">
        <f t="shared" si="74"/>
        <v>0</v>
      </c>
      <c r="F2433">
        <f t="shared" si="75"/>
        <v>0</v>
      </c>
    </row>
    <row r="2434" spans="1:6" x14ac:dyDescent="0.3">
      <c r="A2434" s="11">
        <v>3523602</v>
      </c>
      <c r="B2434" s="11" t="s">
        <v>1994</v>
      </c>
      <c r="C2434" s="16">
        <v>-22.2562</v>
      </c>
      <c r="D2434" s="16">
        <v>-47.816600000000001</v>
      </c>
      <c r="E2434">
        <f t="shared" si="74"/>
        <v>0</v>
      </c>
      <c r="F2434">
        <f t="shared" si="75"/>
        <v>0</v>
      </c>
    </row>
    <row r="2435" spans="1:6" x14ac:dyDescent="0.3">
      <c r="A2435" s="11">
        <v>3523701</v>
      </c>
      <c r="B2435" s="11" t="s">
        <v>1993</v>
      </c>
      <c r="C2435" s="16">
        <v>-20.6416</v>
      </c>
      <c r="D2435" s="16">
        <v>-47.2194</v>
      </c>
      <c r="E2435">
        <f t="shared" ref="E2435:E2498" si="76">IF((C2435&lt;-80),"erro",0)</f>
        <v>0</v>
      </c>
      <c r="F2435">
        <f t="shared" ref="F2435:F2498" si="77">IF((D2435&lt;-80),"erro",0)</f>
        <v>0</v>
      </c>
    </row>
    <row r="2436" spans="1:6" x14ac:dyDescent="0.3">
      <c r="A2436" s="11">
        <v>2916906</v>
      </c>
      <c r="B2436" s="11" t="s">
        <v>3459</v>
      </c>
      <c r="C2436" s="16">
        <v>-13.529</v>
      </c>
      <c r="D2436" s="16">
        <v>-40.147199999999998</v>
      </c>
      <c r="E2436">
        <f t="shared" si="76"/>
        <v>0</v>
      </c>
      <c r="F2436">
        <f t="shared" si="77"/>
        <v>0</v>
      </c>
    </row>
    <row r="2437" spans="1:6" x14ac:dyDescent="0.3">
      <c r="A2437" s="11">
        <v>2917003</v>
      </c>
      <c r="B2437" s="11" t="s">
        <v>3458</v>
      </c>
      <c r="C2437" s="16">
        <v>-10.694800000000001</v>
      </c>
      <c r="D2437" s="16">
        <v>-39.8446</v>
      </c>
      <c r="E2437">
        <f t="shared" si="76"/>
        <v>0</v>
      </c>
      <c r="F2437">
        <f t="shared" si="77"/>
        <v>0</v>
      </c>
    </row>
    <row r="2438" spans="1:6" x14ac:dyDescent="0.3">
      <c r="A2438" s="11">
        <v>3523800</v>
      </c>
      <c r="B2438" s="11" t="s">
        <v>1992</v>
      </c>
      <c r="C2438" s="16">
        <v>-21.730899999999998</v>
      </c>
      <c r="D2438" s="16">
        <v>-46.974299999999999</v>
      </c>
      <c r="E2438">
        <f t="shared" si="76"/>
        <v>0</v>
      </c>
      <c r="F2438">
        <f t="shared" si="77"/>
        <v>0</v>
      </c>
    </row>
    <row r="2439" spans="1:6" x14ac:dyDescent="0.3">
      <c r="A2439" s="11">
        <v>2917102</v>
      </c>
      <c r="B2439" s="11" t="s">
        <v>3457</v>
      </c>
      <c r="C2439" s="16">
        <v>-15.11</v>
      </c>
      <c r="D2439" s="16">
        <v>-40.068399999999997</v>
      </c>
      <c r="E2439">
        <f t="shared" si="76"/>
        <v>0</v>
      </c>
      <c r="F2439">
        <f t="shared" si="77"/>
        <v>0</v>
      </c>
    </row>
    <row r="2440" spans="1:6" x14ac:dyDescent="0.3">
      <c r="A2440" s="11">
        <v>3523909</v>
      </c>
      <c r="B2440" s="11" t="s">
        <v>1991</v>
      </c>
      <c r="C2440" s="16">
        <v>-23.2544</v>
      </c>
      <c r="D2440" s="16">
        <v>-47.292700000000004</v>
      </c>
      <c r="E2440">
        <f t="shared" si="76"/>
        <v>0</v>
      </c>
      <c r="F2440">
        <f t="shared" si="77"/>
        <v>0</v>
      </c>
    </row>
    <row r="2441" spans="1:6" x14ac:dyDescent="0.3">
      <c r="A2441" s="11">
        <v>2917201</v>
      </c>
      <c r="B2441" s="11" t="s">
        <v>3456</v>
      </c>
      <c r="C2441" s="16">
        <v>-13.810700000000001</v>
      </c>
      <c r="D2441" s="16">
        <v>-41.3003</v>
      </c>
      <c r="E2441">
        <f t="shared" si="76"/>
        <v>0</v>
      </c>
      <c r="F2441">
        <f t="shared" si="77"/>
        <v>0</v>
      </c>
    </row>
    <row r="2442" spans="1:6" x14ac:dyDescent="0.3">
      <c r="A2442" s="11">
        <v>2917300</v>
      </c>
      <c r="B2442" s="11" t="s">
        <v>3455</v>
      </c>
      <c r="C2442" s="16">
        <v>-13.7249</v>
      </c>
      <c r="D2442" s="16">
        <v>-39.148099999999999</v>
      </c>
      <c r="E2442">
        <f t="shared" si="76"/>
        <v>0</v>
      </c>
      <c r="F2442">
        <f t="shared" si="77"/>
        <v>0</v>
      </c>
    </row>
    <row r="2443" spans="1:6" x14ac:dyDescent="0.3">
      <c r="A2443" s="11">
        <v>3134103</v>
      </c>
      <c r="B2443" s="11" t="s">
        <v>2880</v>
      </c>
      <c r="C2443" s="16">
        <v>-19.399899999999999</v>
      </c>
      <c r="D2443" s="16">
        <v>-41.174599999999998</v>
      </c>
      <c r="E2443">
        <f t="shared" si="76"/>
        <v>0</v>
      </c>
      <c r="F2443">
        <f t="shared" si="77"/>
        <v>0</v>
      </c>
    </row>
    <row r="2444" spans="1:6" x14ac:dyDescent="0.3">
      <c r="A2444" s="11">
        <v>3134202</v>
      </c>
      <c r="B2444" s="11" t="s">
        <v>2879</v>
      </c>
      <c r="C2444" s="16">
        <v>-18.9772</v>
      </c>
      <c r="D2444" s="16">
        <v>-49.463900000000002</v>
      </c>
      <c r="E2444">
        <f t="shared" si="76"/>
        <v>0</v>
      </c>
      <c r="F2444">
        <f t="shared" si="77"/>
        <v>0</v>
      </c>
    </row>
    <row r="2445" spans="1:6" x14ac:dyDescent="0.3">
      <c r="A2445" s="11">
        <v>5211503</v>
      </c>
      <c r="B2445" s="11" t="s">
        <v>125</v>
      </c>
      <c r="C2445" s="16">
        <v>-18.409300000000002</v>
      </c>
      <c r="D2445" s="16">
        <v>-49.215800000000002</v>
      </c>
      <c r="E2445">
        <f t="shared" si="76"/>
        <v>0</v>
      </c>
      <c r="F2445">
        <f t="shared" si="77"/>
        <v>0</v>
      </c>
    </row>
    <row r="2446" spans="1:6" x14ac:dyDescent="0.3">
      <c r="A2446" s="11">
        <v>3134301</v>
      </c>
      <c r="B2446" s="11" t="s">
        <v>2878</v>
      </c>
      <c r="C2446" s="16">
        <v>-21.3171</v>
      </c>
      <c r="D2446" s="16">
        <v>-44.872399999999999</v>
      </c>
      <c r="E2446">
        <f t="shared" si="76"/>
        <v>0</v>
      </c>
      <c r="F2446">
        <f t="shared" si="77"/>
        <v>0</v>
      </c>
    </row>
    <row r="2447" spans="1:6" x14ac:dyDescent="0.3">
      <c r="A2447" s="11">
        <v>3524006</v>
      </c>
      <c r="B2447" s="11" t="s">
        <v>1990</v>
      </c>
      <c r="C2447" s="16">
        <v>-23.1526</v>
      </c>
      <c r="D2447" s="16">
        <v>-47.0593</v>
      </c>
      <c r="E2447">
        <f t="shared" si="76"/>
        <v>0</v>
      </c>
      <c r="F2447">
        <f t="shared" si="77"/>
        <v>0</v>
      </c>
    </row>
    <row r="2448" spans="1:6" x14ac:dyDescent="0.3">
      <c r="A2448" s="11">
        <v>1503705</v>
      </c>
      <c r="B2448" s="11" t="s">
        <v>5122</v>
      </c>
      <c r="C2448" s="16">
        <v>-5.1327199999999999</v>
      </c>
      <c r="D2448" s="16">
        <v>-49.335799999999999</v>
      </c>
      <c r="E2448">
        <f t="shared" si="76"/>
        <v>0</v>
      </c>
      <c r="F2448">
        <f t="shared" si="77"/>
        <v>0</v>
      </c>
    </row>
    <row r="2449" spans="1:6" x14ac:dyDescent="0.3">
      <c r="A2449" s="11">
        <v>4208500</v>
      </c>
      <c r="B2449" s="11" t="s">
        <v>1126</v>
      </c>
      <c r="C2449" s="16">
        <v>-27.4101</v>
      </c>
      <c r="D2449" s="16">
        <v>-49.596299999999999</v>
      </c>
      <c r="E2449">
        <f t="shared" si="76"/>
        <v>0</v>
      </c>
      <c r="F2449">
        <f t="shared" si="77"/>
        <v>0</v>
      </c>
    </row>
    <row r="2450" spans="1:6" x14ac:dyDescent="0.3">
      <c r="A2450" s="11">
        <v>3134400</v>
      </c>
      <c r="B2450" s="11" t="s">
        <v>2877</v>
      </c>
      <c r="C2450" s="16">
        <v>-19.727599999999999</v>
      </c>
      <c r="D2450" s="16">
        <v>-50.196599999999997</v>
      </c>
      <c r="E2450">
        <f t="shared" si="76"/>
        <v>0</v>
      </c>
      <c r="F2450">
        <f t="shared" si="77"/>
        <v>0</v>
      </c>
    </row>
    <row r="2451" spans="1:6" x14ac:dyDescent="0.3">
      <c r="A2451" s="11">
        <v>3134509</v>
      </c>
      <c r="B2451" s="11" t="s">
        <v>2876</v>
      </c>
      <c r="C2451" s="16">
        <v>-21.3</v>
      </c>
      <c r="D2451" s="16">
        <v>-44.656700000000001</v>
      </c>
      <c r="E2451">
        <f t="shared" si="76"/>
        <v>0</v>
      </c>
      <c r="F2451">
        <f t="shared" si="77"/>
        <v>0</v>
      </c>
    </row>
    <row r="2452" spans="1:6" x14ac:dyDescent="0.3">
      <c r="A2452" s="11">
        <v>3524105</v>
      </c>
      <c r="B2452" s="11" t="s">
        <v>1989</v>
      </c>
      <c r="C2452" s="16">
        <v>-20.3355</v>
      </c>
      <c r="D2452" s="16">
        <v>-47.790199999999999</v>
      </c>
      <c r="E2452">
        <f t="shared" si="76"/>
        <v>0</v>
      </c>
      <c r="F2452">
        <f t="shared" si="77"/>
        <v>0</v>
      </c>
    </row>
    <row r="2453" spans="1:6" x14ac:dyDescent="0.3">
      <c r="A2453" s="11">
        <v>2917334</v>
      </c>
      <c r="B2453" s="11" t="s">
        <v>3454</v>
      </c>
      <c r="C2453" s="16">
        <v>-14.4054</v>
      </c>
      <c r="D2453" s="16">
        <v>-43.5595</v>
      </c>
      <c r="E2453">
        <f t="shared" si="76"/>
        <v>0</v>
      </c>
      <c r="F2453">
        <f t="shared" si="77"/>
        <v>0</v>
      </c>
    </row>
    <row r="2454" spans="1:6" x14ac:dyDescent="0.3">
      <c r="A2454" s="11">
        <v>3203007</v>
      </c>
      <c r="B2454" s="11" t="s">
        <v>2389</v>
      </c>
      <c r="C2454" s="16">
        <v>-20.353100000000001</v>
      </c>
      <c r="D2454" s="16">
        <v>-41.5334</v>
      </c>
      <c r="E2454">
        <f t="shared" si="76"/>
        <v>0</v>
      </c>
      <c r="F2454">
        <f t="shared" si="77"/>
        <v>0</v>
      </c>
    </row>
    <row r="2455" spans="1:6" x14ac:dyDescent="0.3">
      <c r="A2455" s="11">
        <v>4111407</v>
      </c>
      <c r="B2455" s="11" t="s">
        <v>1482</v>
      </c>
      <c r="C2455" s="16">
        <v>-25.006699999999999</v>
      </c>
      <c r="D2455" s="16">
        <v>-50.856999999999999</v>
      </c>
      <c r="E2455">
        <f t="shared" si="76"/>
        <v>0</v>
      </c>
      <c r="F2455">
        <f t="shared" si="77"/>
        <v>0</v>
      </c>
    </row>
    <row r="2456" spans="1:6" x14ac:dyDescent="0.3">
      <c r="A2456" s="11">
        <v>4111506</v>
      </c>
      <c r="B2456" s="11" t="s">
        <v>1481</v>
      </c>
      <c r="C2456" s="16">
        <v>-24.2485</v>
      </c>
      <c r="D2456" s="16">
        <v>-51.675400000000003</v>
      </c>
      <c r="E2456">
        <f t="shared" si="76"/>
        <v>0</v>
      </c>
      <c r="F2456">
        <f t="shared" si="77"/>
        <v>0</v>
      </c>
    </row>
    <row r="2457" spans="1:6" x14ac:dyDescent="0.3">
      <c r="A2457" s="11">
        <v>4111555</v>
      </c>
      <c r="B2457" s="11" t="s">
        <v>1480</v>
      </c>
      <c r="C2457" s="16">
        <v>-23.4072</v>
      </c>
      <c r="D2457" s="16">
        <v>-53.368699999999997</v>
      </c>
      <c r="E2457">
        <f t="shared" si="76"/>
        <v>0</v>
      </c>
      <c r="F2457">
        <f t="shared" si="77"/>
        <v>0</v>
      </c>
    </row>
    <row r="2458" spans="1:6" x14ac:dyDescent="0.3">
      <c r="A2458" s="11">
        <v>4111605</v>
      </c>
      <c r="B2458" s="11" t="s">
        <v>1479</v>
      </c>
      <c r="C2458" s="16">
        <v>-23.6187</v>
      </c>
      <c r="D2458" s="16">
        <v>-52.220300000000002</v>
      </c>
      <c r="E2458">
        <f t="shared" si="76"/>
        <v>0</v>
      </c>
      <c r="F2458">
        <f t="shared" si="77"/>
        <v>0</v>
      </c>
    </row>
    <row r="2459" spans="1:6" x14ac:dyDescent="0.3">
      <c r="A2459" s="11">
        <v>5004700</v>
      </c>
      <c r="B2459" s="11" t="s">
        <v>427</v>
      </c>
      <c r="C2459" s="16">
        <v>-22.304600000000001</v>
      </c>
      <c r="D2459" s="16">
        <v>-53.818399999999997</v>
      </c>
      <c r="E2459">
        <f t="shared" si="76"/>
        <v>0</v>
      </c>
      <c r="F2459">
        <f t="shared" si="77"/>
        <v>0</v>
      </c>
    </row>
    <row r="2460" spans="1:6" x14ac:dyDescent="0.3">
      <c r="A2460" s="11">
        <v>5211602</v>
      </c>
      <c r="B2460" s="11" t="s">
        <v>124</v>
      </c>
      <c r="C2460" s="16">
        <v>-16.599499999999999</v>
      </c>
      <c r="D2460" s="16">
        <v>-50.792099999999998</v>
      </c>
      <c r="E2460">
        <f t="shared" si="76"/>
        <v>0</v>
      </c>
      <c r="F2460">
        <f t="shared" si="77"/>
        <v>0</v>
      </c>
    </row>
    <row r="2461" spans="1:6" x14ac:dyDescent="0.3">
      <c r="A2461" s="11">
        <v>4310751</v>
      </c>
      <c r="B2461" s="11" t="s">
        <v>749</v>
      </c>
      <c r="C2461" s="16">
        <v>-29.523199999999999</v>
      </c>
      <c r="D2461" s="16">
        <v>-53.584200000000003</v>
      </c>
      <c r="E2461">
        <f t="shared" si="76"/>
        <v>0</v>
      </c>
      <c r="F2461">
        <f t="shared" si="77"/>
        <v>0</v>
      </c>
    </row>
    <row r="2462" spans="1:6" x14ac:dyDescent="0.3">
      <c r="A2462" s="11">
        <v>4310801</v>
      </c>
      <c r="B2462" s="11" t="s">
        <v>748</v>
      </c>
      <c r="C2462" s="16">
        <v>-29.599499999999999</v>
      </c>
      <c r="D2462" s="16">
        <v>-51.153300000000002</v>
      </c>
      <c r="E2462">
        <f t="shared" si="76"/>
        <v>0</v>
      </c>
      <c r="F2462">
        <f t="shared" si="77"/>
        <v>0</v>
      </c>
    </row>
    <row r="2463" spans="1:6" x14ac:dyDescent="0.3">
      <c r="A2463" s="11">
        <v>2607901</v>
      </c>
      <c r="B2463" s="11" t="s">
        <v>5493</v>
      </c>
      <c r="C2463" s="16">
        <v>-8.1129800000000003</v>
      </c>
      <c r="D2463" s="16">
        <v>-35.015000000000001</v>
      </c>
      <c r="E2463">
        <f t="shared" si="76"/>
        <v>0</v>
      </c>
      <c r="F2463">
        <f t="shared" si="77"/>
        <v>0</v>
      </c>
    </row>
    <row r="2464" spans="1:6" x14ac:dyDescent="0.3">
      <c r="A2464" s="11">
        <v>4208609</v>
      </c>
      <c r="B2464" s="11" t="s">
        <v>1125</v>
      </c>
      <c r="C2464" s="16">
        <v>-27.1782</v>
      </c>
      <c r="D2464" s="16">
        <v>-51.727899999999998</v>
      </c>
      <c r="E2464">
        <f t="shared" si="76"/>
        <v>0</v>
      </c>
      <c r="F2464">
        <f t="shared" si="77"/>
        <v>0</v>
      </c>
    </row>
    <row r="2465" spans="1:6" x14ac:dyDescent="0.3">
      <c r="A2465" s="11">
        <v>2917359</v>
      </c>
      <c r="B2465" s="11" t="s">
        <v>1988</v>
      </c>
      <c r="C2465" s="16">
        <v>-13.607100000000001</v>
      </c>
      <c r="D2465" s="16">
        <v>-44.4255</v>
      </c>
      <c r="E2465">
        <f t="shared" si="76"/>
        <v>0</v>
      </c>
      <c r="F2465">
        <f t="shared" si="77"/>
        <v>0</v>
      </c>
    </row>
    <row r="2466" spans="1:6" x14ac:dyDescent="0.3">
      <c r="A2466" s="11">
        <v>3524204</v>
      </c>
      <c r="B2466" s="11" t="s">
        <v>1988</v>
      </c>
      <c r="C2466" s="16">
        <v>-20.688400000000001</v>
      </c>
      <c r="D2466" s="16">
        <v>-48.411200000000001</v>
      </c>
      <c r="E2466">
        <f t="shared" si="76"/>
        <v>0</v>
      </c>
      <c r="F2466">
        <f t="shared" si="77"/>
        <v>0</v>
      </c>
    </row>
    <row r="2467" spans="1:6" x14ac:dyDescent="0.3">
      <c r="A2467" s="11">
        <v>4111704</v>
      </c>
      <c r="B2467" s="11" t="s">
        <v>1478</v>
      </c>
      <c r="C2467" s="16">
        <v>-23.743500000000001</v>
      </c>
      <c r="D2467" s="16">
        <v>-50.072899999999997</v>
      </c>
      <c r="E2467">
        <f t="shared" si="76"/>
        <v>0</v>
      </c>
      <c r="F2467">
        <f t="shared" si="77"/>
        <v>0</v>
      </c>
    </row>
    <row r="2468" spans="1:6" x14ac:dyDescent="0.3">
      <c r="A2468" s="11">
        <v>4310850</v>
      </c>
      <c r="B2468" s="11" t="s">
        <v>747</v>
      </c>
      <c r="C2468" s="16">
        <v>-27.634699999999999</v>
      </c>
      <c r="D2468" s="16">
        <v>-53.276200000000003</v>
      </c>
      <c r="E2468">
        <f t="shared" si="76"/>
        <v>0</v>
      </c>
      <c r="F2468">
        <f t="shared" si="77"/>
        <v>0</v>
      </c>
    </row>
    <row r="2469" spans="1:6" x14ac:dyDescent="0.3">
      <c r="A2469" s="11">
        <v>3524303</v>
      </c>
      <c r="B2469" s="11" t="s">
        <v>1987</v>
      </c>
      <c r="C2469" s="16">
        <v>-21.251999999999999</v>
      </c>
      <c r="D2469" s="16">
        <v>-48.325200000000002</v>
      </c>
      <c r="E2469">
        <f t="shared" si="76"/>
        <v>0</v>
      </c>
      <c r="F2469">
        <f t="shared" si="77"/>
        <v>0</v>
      </c>
    </row>
    <row r="2470" spans="1:6" x14ac:dyDescent="0.3">
      <c r="A2470" s="11">
        <v>3134608</v>
      </c>
      <c r="B2470" s="11" t="s">
        <v>2875</v>
      </c>
      <c r="C2470" s="16">
        <v>-19.511900000000001</v>
      </c>
      <c r="D2470" s="16">
        <v>-43.737299999999998</v>
      </c>
      <c r="E2470">
        <f t="shared" si="76"/>
        <v>0</v>
      </c>
      <c r="F2470">
        <f t="shared" si="77"/>
        <v>0</v>
      </c>
    </row>
    <row r="2471" spans="1:6" x14ac:dyDescent="0.3">
      <c r="A2471" s="11">
        <v>2405009</v>
      </c>
      <c r="B2471" s="11" t="s">
        <v>4269</v>
      </c>
      <c r="C2471" s="16">
        <v>-6.4185600000000003</v>
      </c>
      <c r="D2471" s="16">
        <v>-36.203099999999999</v>
      </c>
      <c r="E2471">
        <f t="shared" si="76"/>
        <v>0</v>
      </c>
      <c r="F2471">
        <f t="shared" si="77"/>
        <v>0</v>
      </c>
    </row>
    <row r="2472" spans="1:6" x14ac:dyDescent="0.3">
      <c r="A2472" s="11">
        <v>2917409</v>
      </c>
      <c r="B2472" s="11" t="s">
        <v>3453</v>
      </c>
      <c r="C2472" s="16">
        <v>-14.854100000000001</v>
      </c>
      <c r="D2472" s="16">
        <v>-42.432899999999997</v>
      </c>
      <c r="E2472">
        <f t="shared" si="76"/>
        <v>0</v>
      </c>
      <c r="F2472">
        <f t="shared" si="77"/>
        <v>0</v>
      </c>
    </row>
    <row r="2473" spans="1:6" x14ac:dyDescent="0.3">
      <c r="A2473" s="11">
        <v>2507309</v>
      </c>
      <c r="B2473" s="11" t="s">
        <v>4098</v>
      </c>
      <c r="C2473" s="16">
        <v>-6.6145300000000002</v>
      </c>
      <c r="D2473" s="16">
        <v>-35.289000000000001</v>
      </c>
      <c r="E2473">
        <f t="shared" si="76"/>
        <v>0</v>
      </c>
      <c r="F2473">
        <f t="shared" si="77"/>
        <v>0</v>
      </c>
    </row>
    <row r="2474" spans="1:6" x14ac:dyDescent="0.3">
      <c r="A2474" s="11">
        <v>2703403</v>
      </c>
      <c r="B2474" s="11" t="s">
        <v>5624</v>
      </c>
      <c r="C2474" s="16">
        <v>-9.6354500000000005</v>
      </c>
      <c r="D2474" s="16">
        <v>-37.207599999999999</v>
      </c>
      <c r="E2474">
        <f t="shared" si="76"/>
        <v>0</v>
      </c>
      <c r="F2474">
        <f t="shared" si="77"/>
        <v>0</v>
      </c>
    </row>
    <row r="2475" spans="1:6" x14ac:dyDescent="0.3">
      <c r="A2475" s="11">
        <v>1503754</v>
      </c>
      <c r="B2475" s="11" t="s">
        <v>5121</v>
      </c>
      <c r="C2475" s="16">
        <v>-6.21469</v>
      </c>
      <c r="D2475" s="16">
        <v>-57.754399999999997</v>
      </c>
      <c r="E2475">
        <f t="shared" si="76"/>
        <v>0</v>
      </c>
      <c r="F2475">
        <f t="shared" si="77"/>
        <v>0</v>
      </c>
    </row>
    <row r="2476" spans="1:6" x14ac:dyDescent="0.3">
      <c r="A2476" s="11">
        <v>3524402</v>
      </c>
      <c r="B2476" s="11" t="s">
        <v>1986</v>
      </c>
      <c r="C2476" s="16">
        <v>-23.298300000000001</v>
      </c>
      <c r="D2476" s="16">
        <v>-45.965800000000002</v>
      </c>
      <c r="E2476">
        <f t="shared" si="76"/>
        <v>0</v>
      </c>
      <c r="F2476">
        <f t="shared" si="77"/>
        <v>0</v>
      </c>
    </row>
    <row r="2477" spans="1:6" x14ac:dyDescent="0.3">
      <c r="A2477" s="11">
        <v>4111803</v>
      </c>
      <c r="B2477" s="11" t="s">
        <v>1477</v>
      </c>
      <c r="C2477" s="16">
        <v>-23.159099999999999</v>
      </c>
      <c r="D2477" s="16">
        <v>-49.9739</v>
      </c>
      <c r="E2477">
        <f t="shared" si="76"/>
        <v>0</v>
      </c>
      <c r="F2477">
        <f t="shared" si="77"/>
        <v>0</v>
      </c>
    </row>
    <row r="2478" spans="1:6" x14ac:dyDescent="0.3">
      <c r="A2478" s="11">
        <v>3524501</v>
      </c>
      <c r="B2478" s="11" t="s">
        <v>1985</v>
      </c>
      <c r="C2478" s="16">
        <v>-20.880500000000001</v>
      </c>
      <c r="D2478" s="16">
        <v>-49.579700000000003</v>
      </c>
      <c r="E2478">
        <f t="shared" si="76"/>
        <v>0</v>
      </c>
      <c r="F2478">
        <f t="shared" si="77"/>
        <v>0</v>
      </c>
    </row>
    <row r="2479" spans="1:6" x14ac:dyDescent="0.3">
      <c r="A2479" s="11">
        <v>5104807</v>
      </c>
      <c r="B2479" s="11" t="s">
        <v>336</v>
      </c>
      <c r="C2479" s="16">
        <v>-15.954800000000001</v>
      </c>
      <c r="D2479" s="16">
        <v>-54.973300000000002</v>
      </c>
      <c r="E2479">
        <f t="shared" si="76"/>
        <v>0</v>
      </c>
      <c r="F2479">
        <f t="shared" si="77"/>
        <v>0</v>
      </c>
    </row>
    <row r="2480" spans="1:6" x14ac:dyDescent="0.3">
      <c r="A2480" s="11">
        <v>3134707</v>
      </c>
      <c r="B2480" s="11" t="s">
        <v>2874</v>
      </c>
      <c r="C2480" s="16">
        <v>-16.142800000000001</v>
      </c>
      <c r="D2480" s="16">
        <v>-40.295000000000002</v>
      </c>
      <c r="E2480">
        <f t="shared" si="76"/>
        <v>0</v>
      </c>
      <c r="F2480">
        <f t="shared" si="77"/>
        <v>0</v>
      </c>
    </row>
    <row r="2481" spans="1:6" x14ac:dyDescent="0.3">
      <c r="A2481" s="11">
        <v>4208708</v>
      </c>
      <c r="B2481" s="11" t="s">
        <v>1124</v>
      </c>
      <c r="C2481" s="16">
        <v>-28.996099999999998</v>
      </c>
      <c r="D2481" s="16">
        <v>-49.762300000000003</v>
      </c>
      <c r="E2481">
        <f t="shared" si="76"/>
        <v>0</v>
      </c>
      <c r="F2481">
        <f t="shared" si="77"/>
        <v>0</v>
      </c>
    </row>
    <row r="2482" spans="1:6" x14ac:dyDescent="0.3">
      <c r="A2482" s="11">
        <v>2917508</v>
      </c>
      <c r="B2482" s="11" t="s">
        <v>3452</v>
      </c>
      <c r="C2482" s="16">
        <v>-11.1812</v>
      </c>
      <c r="D2482" s="16">
        <v>-40.511699999999998</v>
      </c>
      <c r="E2482">
        <f t="shared" si="76"/>
        <v>0</v>
      </c>
      <c r="F2482">
        <f t="shared" si="77"/>
        <v>0</v>
      </c>
    </row>
    <row r="2483" spans="1:6" x14ac:dyDescent="0.3">
      <c r="A2483" s="11">
        <v>2205151</v>
      </c>
      <c r="B2483" s="11" t="s">
        <v>4608</v>
      </c>
      <c r="C2483" s="16">
        <v>-7.9306299999999998</v>
      </c>
      <c r="D2483" s="16">
        <v>-41.207500000000003</v>
      </c>
      <c r="E2483">
        <f t="shared" si="76"/>
        <v>0</v>
      </c>
      <c r="F2483">
        <f t="shared" si="77"/>
        <v>0</v>
      </c>
    </row>
    <row r="2484" spans="1:6" x14ac:dyDescent="0.3">
      <c r="A2484" s="11">
        <v>3134806</v>
      </c>
      <c r="B2484" s="11" t="s">
        <v>2873</v>
      </c>
      <c r="C2484" s="16">
        <v>-21.0137</v>
      </c>
      <c r="D2484" s="16">
        <v>-46.735900000000001</v>
      </c>
      <c r="E2484">
        <f t="shared" si="76"/>
        <v>0</v>
      </c>
      <c r="F2484">
        <f t="shared" si="77"/>
        <v>0</v>
      </c>
    </row>
    <row r="2485" spans="1:6" x14ac:dyDescent="0.3">
      <c r="A2485" s="11">
        <v>2703502</v>
      </c>
      <c r="B2485" s="11" t="s">
        <v>3782</v>
      </c>
      <c r="C2485" s="16">
        <v>-8.8395100000000006</v>
      </c>
      <c r="D2485" s="16">
        <v>-35.459099999999999</v>
      </c>
      <c r="E2485">
        <f t="shared" si="76"/>
        <v>0</v>
      </c>
      <c r="F2485">
        <f t="shared" si="77"/>
        <v>0</v>
      </c>
    </row>
    <row r="2486" spans="1:6" x14ac:dyDescent="0.3">
      <c r="A2486" s="11">
        <v>4310876</v>
      </c>
      <c r="B2486" s="11" t="s">
        <v>746</v>
      </c>
      <c r="C2486" s="16">
        <v>-29.040099999999999</v>
      </c>
      <c r="D2486" s="16">
        <v>-53.0657</v>
      </c>
      <c r="E2486">
        <f t="shared" si="76"/>
        <v>0</v>
      </c>
      <c r="F2486">
        <f t="shared" si="77"/>
        <v>0</v>
      </c>
    </row>
    <row r="2487" spans="1:6" x14ac:dyDescent="0.3">
      <c r="A2487" s="11">
        <v>1503804</v>
      </c>
      <c r="B2487" s="11" t="s">
        <v>5120</v>
      </c>
      <c r="C2487" s="16">
        <v>-4.4461700000000004</v>
      </c>
      <c r="D2487" s="16">
        <v>-49.115299999999998</v>
      </c>
      <c r="E2487">
        <f t="shared" si="76"/>
        <v>0</v>
      </c>
      <c r="F2487">
        <f t="shared" si="77"/>
        <v>0</v>
      </c>
    </row>
    <row r="2488" spans="1:6" x14ac:dyDescent="0.3">
      <c r="A2488" s="11">
        <v>3524600</v>
      </c>
      <c r="B2488" s="11" t="s">
        <v>1984</v>
      </c>
      <c r="C2488" s="16">
        <v>-24.696300000000001</v>
      </c>
      <c r="D2488" s="16">
        <v>-48.006399999999999</v>
      </c>
      <c r="E2488">
        <f t="shared" si="76"/>
        <v>0</v>
      </c>
      <c r="F2488">
        <f t="shared" si="77"/>
        <v>0</v>
      </c>
    </row>
    <row r="2489" spans="1:6" x14ac:dyDescent="0.3">
      <c r="A2489" s="11">
        <v>4310900</v>
      </c>
      <c r="B2489" s="11" t="s">
        <v>745</v>
      </c>
      <c r="C2489" s="16">
        <v>-27.729099999999999</v>
      </c>
      <c r="D2489" s="16">
        <v>-52.537199999999999</v>
      </c>
      <c r="E2489">
        <f t="shared" si="76"/>
        <v>0</v>
      </c>
      <c r="F2489">
        <f t="shared" si="77"/>
        <v>0</v>
      </c>
    </row>
    <row r="2490" spans="1:6" x14ac:dyDescent="0.3">
      <c r="A2490" s="11">
        <v>3134905</v>
      </c>
      <c r="B2490" s="11" t="s">
        <v>745</v>
      </c>
      <c r="C2490" s="16">
        <v>-22.286000000000001</v>
      </c>
      <c r="D2490" s="16">
        <v>-46.616599999999998</v>
      </c>
      <c r="E2490">
        <f t="shared" si="76"/>
        <v>0</v>
      </c>
      <c r="F2490">
        <f t="shared" si="77"/>
        <v>0</v>
      </c>
    </row>
    <row r="2491" spans="1:6" x14ac:dyDescent="0.3">
      <c r="A2491" s="11">
        <v>4111902</v>
      </c>
      <c r="B2491" s="11" t="s">
        <v>1476</v>
      </c>
      <c r="C2491" s="16">
        <v>-23.110399999999998</v>
      </c>
      <c r="D2491" s="16">
        <v>-51.534199999999998</v>
      </c>
      <c r="E2491">
        <f t="shared" si="76"/>
        <v>0</v>
      </c>
      <c r="F2491">
        <f t="shared" si="77"/>
        <v>0</v>
      </c>
    </row>
    <row r="2492" spans="1:6" x14ac:dyDescent="0.3">
      <c r="A2492" s="11">
        <v>2917607</v>
      </c>
      <c r="B2492" s="11" t="s">
        <v>3451</v>
      </c>
      <c r="C2492" s="16">
        <v>-13.524800000000001</v>
      </c>
      <c r="D2492" s="16">
        <v>-39.963999999999999</v>
      </c>
      <c r="E2492">
        <f t="shared" si="76"/>
        <v>0</v>
      </c>
      <c r="F2492">
        <f t="shared" si="77"/>
        <v>0</v>
      </c>
    </row>
    <row r="2493" spans="1:6" x14ac:dyDescent="0.3">
      <c r="A2493" s="11">
        <v>3135001</v>
      </c>
      <c r="B2493" s="11" t="s">
        <v>2872</v>
      </c>
      <c r="C2493" s="16">
        <v>-19.646999999999998</v>
      </c>
      <c r="D2493" s="16">
        <v>-42.7498</v>
      </c>
      <c r="E2493">
        <f t="shared" si="76"/>
        <v>0</v>
      </c>
      <c r="F2493">
        <f t="shared" si="77"/>
        <v>0</v>
      </c>
    </row>
    <row r="2494" spans="1:6" x14ac:dyDescent="0.3">
      <c r="A2494" s="11">
        <v>4311007</v>
      </c>
      <c r="B2494" s="11" t="s">
        <v>744</v>
      </c>
      <c r="C2494" s="16">
        <v>-32.560400000000001</v>
      </c>
      <c r="D2494" s="16">
        <v>-53.377000000000002</v>
      </c>
      <c r="E2494">
        <f t="shared" si="76"/>
        <v>0</v>
      </c>
      <c r="F2494">
        <f t="shared" si="77"/>
        <v>0</v>
      </c>
    </row>
    <row r="2495" spans="1:6" x14ac:dyDescent="0.3">
      <c r="A2495" s="11">
        <v>2917706</v>
      </c>
      <c r="B2495" s="11" t="s">
        <v>3450</v>
      </c>
      <c r="C2495" s="16">
        <v>-10.2569</v>
      </c>
      <c r="D2495" s="16">
        <v>-40.1999</v>
      </c>
      <c r="E2495">
        <f t="shared" si="76"/>
        <v>0</v>
      </c>
      <c r="F2495">
        <f t="shared" si="77"/>
        <v>0</v>
      </c>
    </row>
    <row r="2496" spans="1:6" x14ac:dyDescent="0.3">
      <c r="A2496" s="11">
        <v>3203056</v>
      </c>
      <c r="B2496" s="11" t="s">
        <v>2388</v>
      </c>
      <c r="C2496" s="16">
        <v>-18.907</v>
      </c>
      <c r="D2496" s="16">
        <v>-40.075899999999997</v>
      </c>
      <c r="E2496">
        <f t="shared" si="76"/>
        <v>0</v>
      </c>
      <c r="F2496">
        <f t="shared" si="77"/>
        <v>0</v>
      </c>
    </row>
    <row r="2497" spans="1:6" x14ac:dyDescent="0.3">
      <c r="A2497" s="11">
        <v>2306702</v>
      </c>
      <c r="B2497" s="11" t="s">
        <v>4403</v>
      </c>
      <c r="C2497" s="16">
        <v>-5.6051000000000002</v>
      </c>
      <c r="D2497" s="16">
        <v>-38.7639</v>
      </c>
      <c r="E2497">
        <f t="shared" si="76"/>
        <v>0</v>
      </c>
      <c r="F2497">
        <f t="shared" si="77"/>
        <v>0</v>
      </c>
    </row>
    <row r="2498" spans="1:6" x14ac:dyDescent="0.3">
      <c r="A2498" s="11">
        <v>4311106</v>
      </c>
      <c r="B2498" s="11" t="s">
        <v>743</v>
      </c>
      <c r="C2498" s="16">
        <v>-29.493600000000001</v>
      </c>
      <c r="D2498" s="16">
        <v>-54.703000000000003</v>
      </c>
      <c r="E2498">
        <f t="shared" si="76"/>
        <v>0</v>
      </c>
      <c r="F2498">
        <f t="shared" si="77"/>
        <v>0</v>
      </c>
    </row>
    <row r="2499" spans="1:6" x14ac:dyDescent="0.3">
      <c r="A2499" s="11">
        <v>4112009</v>
      </c>
      <c r="B2499" s="11" t="s">
        <v>1475</v>
      </c>
      <c r="C2499" s="16">
        <v>-24.2439</v>
      </c>
      <c r="D2499" s="16">
        <v>-49.706600000000002</v>
      </c>
      <c r="E2499">
        <f t="shared" ref="E2499:E2562" si="78">IF((C2499&lt;-80),"erro",0)</f>
        <v>0</v>
      </c>
      <c r="F2499">
        <f t="shared" ref="F2499:F2562" si="79">IF((D2499&lt;-80),"erro",0)</f>
        <v>0</v>
      </c>
    </row>
    <row r="2500" spans="1:6" x14ac:dyDescent="0.3">
      <c r="A2500" s="11">
        <v>2306801</v>
      </c>
      <c r="B2500" s="11" t="s">
        <v>4402</v>
      </c>
      <c r="C2500" s="16">
        <v>-5.6776499999999999</v>
      </c>
      <c r="D2500" s="16">
        <v>-38.535899999999998</v>
      </c>
      <c r="E2500">
        <f t="shared" si="78"/>
        <v>0</v>
      </c>
      <c r="F2500">
        <f t="shared" si="79"/>
        <v>0</v>
      </c>
    </row>
    <row r="2501" spans="1:6" x14ac:dyDescent="0.3">
      <c r="A2501" s="11">
        <v>2306900</v>
      </c>
      <c r="B2501" s="11" t="s">
        <v>4401</v>
      </c>
      <c r="C2501" s="16">
        <v>-5.9021299999999997</v>
      </c>
      <c r="D2501" s="16">
        <v>-38.622700000000002</v>
      </c>
      <c r="E2501">
        <f t="shared" si="78"/>
        <v>0</v>
      </c>
      <c r="F2501">
        <f t="shared" si="79"/>
        <v>0</v>
      </c>
    </row>
    <row r="2502" spans="1:6" x14ac:dyDescent="0.3">
      <c r="A2502" s="11">
        <v>2917805</v>
      </c>
      <c r="B2502" s="11" t="s">
        <v>3449</v>
      </c>
      <c r="C2502" s="16">
        <v>-13.110900000000001</v>
      </c>
      <c r="D2502" s="16">
        <v>-38.893900000000002</v>
      </c>
      <c r="E2502">
        <f t="shared" si="78"/>
        <v>0</v>
      </c>
      <c r="F2502">
        <f t="shared" si="79"/>
        <v>0</v>
      </c>
    </row>
    <row r="2503" spans="1:6" x14ac:dyDescent="0.3">
      <c r="A2503" s="11">
        <v>3524709</v>
      </c>
      <c r="B2503" s="11" t="s">
        <v>1983</v>
      </c>
      <c r="C2503" s="16">
        <v>-22.703700000000001</v>
      </c>
      <c r="D2503" s="16">
        <v>-46.985100000000003</v>
      </c>
      <c r="E2503">
        <f t="shared" si="78"/>
        <v>0</v>
      </c>
      <c r="F2503">
        <f t="shared" si="79"/>
        <v>0</v>
      </c>
    </row>
    <row r="2504" spans="1:6" x14ac:dyDescent="0.3">
      <c r="A2504" s="11">
        <v>2307007</v>
      </c>
      <c r="B2504" s="11" t="s">
        <v>4400</v>
      </c>
      <c r="C2504" s="16">
        <v>-4.8315099999999997</v>
      </c>
      <c r="D2504" s="16">
        <v>-37.780999999999999</v>
      </c>
      <c r="E2504">
        <f t="shared" si="78"/>
        <v>0</v>
      </c>
      <c r="F2504">
        <f t="shared" si="79"/>
        <v>0</v>
      </c>
    </row>
    <row r="2505" spans="1:6" x14ac:dyDescent="0.3">
      <c r="A2505" s="11">
        <v>4208807</v>
      </c>
      <c r="B2505" s="11" t="s">
        <v>1123</v>
      </c>
      <c r="C2505" s="16">
        <v>-28.614599999999999</v>
      </c>
      <c r="D2505" s="16">
        <v>-49.029600000000002</v>
      </c>
      <c r="E2505">
        <f t="shared" si="78"/>
        <v>0</v>
      </c>
      <c r="F2505">
        <f t="shared" si="79"/>
        <v>0</v>
      </c>
    </row>
    <row r="2506" spans="1:6" x14ac:dyDescent="0.3">
      <c r="A2506" s="11">
        <v>3135050</v>
      </c>
      <c r="B2506" s="11" t="s">
        <v>2871</v>
      </c>
      <c r="C2506" s="16">
        <v>-15.3432</v>
      </c>
      <c r="D2506" s="16">
        <v>-43.668799999999997</v>
      </c>
      <c r="E2506">
        <f t="shared" si="78"/>
        <v>0</v>
      </c>
      <c r="F2506">
        <f t="shared" si="79"/>
        <v>0</v>
      </c>
    </row>
    <row r="2507" spans="1:6" x14ac:dyDescent="0.3">
      <c r="A2507" s="11">
        <v>2205201</v>
      </c>
      <c r="B2507" s="11" t="s">
        <v>4607</v>
      </c>
      <c r="C2507" s="16">
        <v>-7.3622899999999998</v>
      </c>
      <c r="D2507" s="16">
        <v>-41.137099999999997</v>
      </c>
      <c r="E2507">
        <f t="shared" si="78"/>
        <v>0</v>
      </c>
      <c r="F2507">
        <f t="shared" si="79"/>
        <v>0</v>
      </c>
    </row>
    <row r="2508" spans="1:6" x14ac:dyDescent="0.3">
      <c r="A2508" s="11">
        <v>3524808</v>
      </c>
      <c r="B2508" s="11" t="s">
        <v>1982</v>
      </c>
      <c r="C2508" s="16">
        <v>-20.267199999999999</v>
      </c>
      <c r="D2508" s="16">
        <v>-50.549399999999999</v>
      </c>
      <c r="E2508">
        <f t="shared" si="78"/>
        <v>0</v>
      </c>
      <c r="F2508">
        <f t="shared" si="79"/>
        <v>0</v>
      </c>
    </row>
    <row r="2509" spans="1:6" x14ac:dyDescent="0.3">
      <c r="A2509" s="11">
        <v>3524907</v>
      </c>
      <c r="B2509" s="11" t="s">
        <v>1981</v>
      </c>
      <c r="C2509" s="16">
        <v>-23.252199999999998</v>
      </c>
      <c r="D2509" s="16">
        <v>-45.694200000000002</v>
      </c>
      <c r="E2509">
        <f t="shared" si="78"/>
        <v>0</v>
      </c>
      <c r="F2509">
        <f t="shared" si="79"/>
        <v>0</v>
      </c>
    </row>
    <row r="2510" spans="1:6" x14ac:dyDescent="0.3">
      <c r="A2510" s="11">
        <v>3135076</v>
      </c>
      <c r="B2510" s="11" t="s">
        <v>2870</v>
      </c>
      <c r="C2510" s="16">
        <v>-18.460999999999999</v>
      </c>
      <c r="D2510" s="16">
        <v>-41.808999999999997</v>
      </c>
      <c r="E2510">
        <f t="shared" si="78"/>
        <v>0</v>
      </c>
      <c r="F2510">
        <f t="shared" si="79"/>
        <v>0</v>
      </c>
    </row>
    <row r="2511" spans="1:6" x14ac:dyDescent="0.3">
      <c r="A2511" s="11">
        <v>3135100</v>
      </c>
      <c r="B2511" s="11" t="s">
        <v>2869</v>
      </c>
      <c r="C2511" s="16">
        <v>-15.802199999999999</v>
      </c>
      <c r="D2511" s="16">
        <v>-43.313200000000002</v>
      </c>
      <c r="E2511">
        <f t="shared" si="78"/>
        <v>0</v>
      </c>
      <c r="F2511">
        <f t="shared" si="79"/>
        <v>0</v>
      </c>
    </row>
    <row r="2512" spans="1:6" x14ac:dyDescent="0.3">
      <c r="A2512" s="11">
        <v>5211701</v>
      </c>
      <c r="B2512" s="11" t="s">
        <v>123</v>
      </c>
      <c r="C2512" s="16">
        <v>-17.048100000000002</v>
      </c>
      <c r="D2512" s="16">
        <v>-50.145299999999999</v>
      </c>
      <c r="E2512">
        <f t="shared" si="78"/>
        <v>0</v>
      </c>
      <c r="F2512">
        <f t="shared" si="79"/>
        <v>0</v>
      </c>
    </row>
    <row r="2513" spans="1:6" x14ac:dyDescent="0.3">
      <c r="A2513" s="11">
        <v>4112108</v>
      </c>
      <c r="B2513" s="11" t="s">
        <v>1474</v>
      </c>
      <c r="C2513" s="16">
        <v>-23.601099999999999</v>
      </c>
      <c r="D2513" s="16">
        <v>-51.644799999999996</v>
      </c>
      <c r="E2513">
        <f t="shared" si="78"/>
        <v>0</v>
      </c>
      <c r="F2513">
        <f t="shared" si="79"/>
        <v>0</v>
      </c>
    </row>
    <row r="2514" spans="1:6" x14ac:dyDescent="0.3">
      <c r="A2514" s="11">
        <v>2405108</v>
      </c>
      <c r="B2514" s="11" t="s">
        <v>3448</v>
      </c>
      <c r="C2514" s="16">
        <v>-5.3521099999999997</v>
      </c>
      <c r="D2514" s="16">
        <v>-36.127800000000001</v>
      </c>
      <c r="E2514">
        <f t="shared" si="78"/>
        <v>0</v>
      </c>
      <c r="F2514">
        <f t="shared" si="79"/>
        <v>0</v>
      </c>
    </row>
    <row r="2515" spans="1:6" x14ac:dyDescent="0.3">
      <c r="A2515" s="11">
        <v>2917904</v>
      </c>
      <c r="B2515" s="11" t="s">
        <v>3448</v>
      </c>
      <c r="C2515" s="16">
        <v>-11.5616</v>
      </c>
      <c r="D2515" s="16">
        <v>-37.785299999999999</v>
      </c>
      <c r="E2515">
        <f t="shared" si="78"/>
        <v>0</v>
      </c>
      <c r="F2515">
        <f t="shared" si="79"/>
        <v>0</v>
      </c>
    </row>
    <row r="2516" spans="1:6" x14ac:dyDescent="0.3">
      <c r="A2516" s="11">
        <v>3525003</v>
      </c>
      <c r="B2516" s="11" t="s">
        <v>1980</v>
      </c>
      <c r="C2516" s="16">
        <v>-23.5275</v>
      </c>
      <c r="D2516" s="16">
        <v>-46.902299999999997</v>
      </c>
      <c r="E2516">
        <f t="shared" si="78"/>
        <v>0</v>
      </c>
      <c r="F2516">
        <f t="shared" si="79"/>
        <v>0</v>
      </c>
    </row>
    <row r="2517" spans="1:6" x14ac:dyDescent="0.3">
      <c r="A2517" s="11">
        <v>2405207</v>
      </c>
      <c r="B2517" s="11" t="s">
        <v>4268</v>
      </c>
      <c r="C2517" s="16">
        <v>-6.0147399999999998</v>
      </c>
      <c r="D2517" s="16">
        <v>-37.404800000000002</v>
      </c>
      <c r="E2517">
        <f t="shared" si="78"/>
        <v>0</v>
      </c>
      <c r="F2517">
        <f t="shared" si="79"/>
        <v>0</v>
      </c>
    </row>
    <row r="2518" spans="1:6" x14ac:dyDescent="0.3">
      <c r="A2518" s="11">
        <v>5104906</v>
      </c>
      <c r="B2518" s="11" t="s">
        <v>335</v>
      </c>
      <c r="C2518" s="16">
        <v>-15.234999999999999</v>
      </c>
      <c r="D2518" s="16">
        <v>-56.491700000000002</v>
      </c>
      <c r="E2518">
        <f t="shared" si="78"/>
        <v>0</v>
      </c>
      <c r="F2518">
        <f t="shared" si="79"/>
        <v>0</v>
      </c>
    </row>
    <row r="2519" spans="1:6" x14ac:dyDescent="0.3">
      <c r="A2519" s="11">
        <v>4112207</v>
      </c>
      <c r="B2519" s="11" t="s">
        <v>1473</v>
      </c>
      <c r="C2519" s="16">
        <v>-24.1401</v>
      </c>
      <c r="D2519" s="16">
        <v>-52.778399999999998</v>
      </c>
      <c r="E2519">
        <f t="shared" si="78"/>
        <v>0</v>
      </c>
      <c r="F2519">
        <f t="shared" si="79"/>
        <v>0</v>
      </c>
    </row>
    <row r="2520" spans="1:6" x14ac:dyDescent="0.3">
      <c r="A2520" s="11">
        <v>3135209</v>
      </c>
      <c r="B2520" s="11" t="s">
        <v>2868</v>
      </c>
      <c r="C2520" s="16">
        <v>-15.4802</v>
      </c>
      <c r="D2520" s="16">
        <v>-44.363900000000001</v>
      </c>
      <c r="E2520">
        <f t="shared" si="78"/>
        <v>0</v>
      </c>
      <c r="F2520">
        <f t="shared" si="79"/>
        <v>0</v>
      </c>
    </row>
    <row r="2521" spans="1:6" x14ac:dyDescent="0.3">
      <c r="A2521" s="11">
        <v>2405306</v>
      </c>
      <c r="B2521" s="11" t="s">
        <v>5818</v>
      </c>
      <c r="C2521" s="16">
        <v>-6.1656599999999999</v>
      </c>
      <c r="D2521" s="16">
        <v>-35.621899999999997</v>
      </c>
      <c r="E2521">
        <f t="shared" si="78"/>
        <v>0</v>
      </c>
      <c r="F2521">
        <f t="shared" si="79"/>
        <v>0</v>
      </c>
    </row>
    <row r="2522" spans="1:6" x14ac:dyDescent="0.3">
      <c r="A2522" s="11">
        <v>3135308</v>
      </c>
      <c r="B2522" s="11" t="s">
        <v>2867</v>
      </c>
      <c r="C2522" s="16">
        <v>-20.144200000000001</v>
      </c>
      <c r="D2522" s="16">
        <v>-45.5015</v>
      </c>
      <c r="E2522">
        <f t="shared" si="78"/>
        <v>0</v>
      </c>
      <c r="F2522">
        <f t="shared" si="79"/>
        <v>0</v>
      </c>
    </row>
    <row r="2523" spans="1:6" x14ac:dyDescent="0.3">
      <c r="A2523" s="11">
        <v>2703601</v>
      </c>
      <c r="B2523" s="11" t="s">
        <v>3781</v>
      </c>
      <c r="C2523" s="16">
        <v>-9.0874600000000001</v>
      </c>
      <c r="D2523" s="16">
        <v>-35.263399999999997</v>
      </c>
      <c r="E2523">
        <f t="shared" si="78"/>
        <v>0</v>
      </c>
      <c r="F2523">
        <f t="shared" si="79"/>
        <v>0</v>
      </c>
    </row>
    <row r="2524" spans="1:6" x14ac:dyDescent="0.3">
      <c r="A2524" s="11">
        <v>2803302</v>
      </c>
      <c r="B2524" s="11" t="s">
        <v>3692</v>
      </c>
      <c r="C2524" s="16">
        <v>-10.584899999999999</v>
      </c>
      <c r="D2524" s="16">
        <v>-36.941800000000001</v>
      </c>
      <c r="E2524">
        <f t="shared" si="78"/>
        <v>0</v>
      </c>
      <c r="F2524">
        <f t="shared" si="79"/>
        <v>0</v>
      </c>
    </row>
    <row r="2525" spans="1:6" x14ac:dyDescent="0.3">
      <c r="A2525" s="11">
        <v>3302270</v>
      </c>
      <c r="B2525" s="11" t="s">
        <v>2314</v>
      </c>
      <c r="C2525" s="16">
        <v>-22.6435</v>
      </c>
      <c r="D2525" s="16">
        <v>-43.660200000000003</v>
      </c>
      <c r="E2525">
        <f t="shared" si="78"/>
        <v>0</v>
      </c>
      <c r="F2525">
        <f t="shared" si="79"/>
        <v>0</v>
      </c>
    </row>
    <row r="2526" spans="1:6" x14ac:dyDescent="0.3">
      <c r="A2526" s="11">
        <v>2405405</v>
      </c>
      <c r="B2526" s="11" t="s">
        <v>4266</v>
      </c>
      <c r="C2526" s="16">
        <v>-6.4654400000000001</v>
      </c>
      <c r="D2526" s="16">
        <v>-35.934600000000003</v>
      </c>
      <c r="E2526">
        <f t="shared" si="78"/>
        <v>0</v>
      </c>
      <c r="F2526">
        <f t="shared" si="79"/>
        <v>0</v>
      </c>
    </row>
    <row r="2527" spans="1:6" x14ac:dyDescent="0.3">
      <c r="A2527" s="11">
        <v>4112306</v>
      </c>
      <c r="B2527" s="11" t="s">
        <v>1472</v>
      </c>
      <c r="C2527" s="16">
        <v>-23.8142</v>
      </c>
      <c r="D2527" s="16">
        <v>-50.142200000000003</v>
      </c>
      <c r="E2527">
        <f t="shared" si="78"/>
        <v>0</v>
      </c>
      <c r="F2527">
        <f t="shared" si="79"/>
        <v>0</v>
      </c>
    </row>
    <row r="2528" spans="1:6" x14ac:dyDescent="0.3">
      <c r="A2528" s="11">
        <v>2803401</v>
      </c>
      <c r="B2528" s="11" t="s">
        <v>3691</v>
      </c>
      <c r="C2528" s="16">
        <v>-10.3477</v>
      </c>
      <c r="D2528" s="16">
        <v>-36.804499999999997</v>
      </c>
      <c r="E2528">
        <f t="shared" si="78"/>
        <v>0</v>
      </c>
      <c r="F2528">
        <f t="shared" si="79"/>
        <v>0</v>
      </c>
    </row>
    <row r="2529" spans="1:6" x14ac:dyDescent="0.3">
      <c r="A2529" s="11">
        <v>3135357</v>
      </c>
      <c r="B2529" s="11" t="s">
        <v>2866</v>
      </c>
      <c r="C2529" s="16">
        <v>-15.989100000000001</v>
      </c>
      <c r="D2529" s="16">
        <v>-44.275799999999997</v>
      </c>
      <c r="E2529">
        <f t="shared" si="78"/>
        <v>0</v>
      </c>
      <c r="F2529">
        <f t="shared" si="79"/>
        <v>0</v>
      </c>
    </row>
    <row r="2530" spans="1:6" x14ac:dyDescent="0.3">
      <c r="A2530" s="11">
        <v>5004809</v>
      </c>
      <c r="B2530" s="11" t="s">
        <v>426</v>
      </c>
      <c r="C2530" s="16">
        <v>-23.8903</v>
      </c>
      <c r="D2530" s="16">
        <v>-54.405900000000003</v>
      </c>
      <c r="E2530">
        <f t="shared" si="78"/>
        <v>0</v>
      </c>
      <c r="F2530">
        <f t="shared" si="79"/>
        <v>0</v>
      </c>
    </row>
    <row r="2531" spans="1:6" x14ac:dyDescent="0.3">
      <c r="A2531" s="11">
        <v>4112405</v>
      </c>
      <c r="B2531" s="11" t="s">
        <v>1471</v>
      </c>
      <c r="C2531" s="16">
        <v>-23.4693</v>
      </c>
      <c r="D2531" s="16">
        <v>-52.555700000000002</v>
      </c>
      <c r="E2531">
        <f t="shared" si="78"/>
        <v>0</v>
      </c>
      <c r="F2531">
        <f t="shared" si="79"/>
        <v>0</v>
      </c>
    </row>
    <row r="2532" spans="1:6" x14ac:dyDescent="0.3">
      <c r="A2532" s="11">
        <v>1302108</v>
      </c>
      <c r="B2532" s="11" t="s">
        <v>1471</v>
      </c>
      <c r="C2532" s="16">
        <v>-1.8823700000000001</v>
      </c>
      <c r="D2532" s="16">
        <v>-66.929100000000005</v>
      </c>
      <c r="E2532">
        <f t="shared" si="78"/>
        <v>0</v>
      </c>
      <c r="F2532">
        <f t="shared" si="79"/>
        <v>0</v>
      </c>
    </row>
    <row r="2533" spans="1:6" x14ac:dyDescent="0.3">
      <c r="A2533" s="11">
        <v>2607950</v>
      </c>
      <c r="B2533" s="11" t="s">
        <v>3905</v>
      </c>
      <c r="C2533" s="16">
        <v>-8.7261799999999994</v>
      </c>
      <c r="D2533" s="16">
        <v>-35.794199999999996</v>
      </c>
      <c r="E2533">
        <f t="shared" si="78"/>
        <v>0</v>
      </c>
      <c r="F2533">
        <f t="shared" si="79"/>
        <v>0</v>
      </c>
    </row>
    <row r="2534" spans="1:6" x14ac:dyDescent="0.3">
      <c r="A2534" s="11">
        <v>4311122</v>
      </c>
      <c r="B2534" s="11" t="s">
        <v>742</v>
      </c>
      <c r="C2534" s="16">
        <v>-28.8811</v>
      </c>
      <c r="D2534" s="16">
        <v>-50.363700000000001</v>
      </c>
      <c r="E2534">
        <f t="shared" si="78"/>
        <v>0</v>
      </c>
      <c r="F2534">
        <f t="shared" si="79"/>
        <v>0</v>
      </c>
    </row>
    <row r="2535" spans="1:6" x14ac:dyDescent="0.3">
      <c r="A2535" s="11">
        <v>5211800</v>
      </c>
      <c r="B2535" s="11" t="s">
        <v>122</v>
      </c>
      <c r="C2535" s="16">
        <v>-15.7529</v>
      </c>
      <c r="D2535" s="16">
        <v>-49.334400000000002</v>
      </c>
      <c r="E2535">
        <f t="shared" si="78"/>
        <v>0</v>
      </c>
      <c r="F2535">
        <f t="shared" si="79"/>
        <v>0</v>
      </c>
    </row>
    <row r="2536" spans="1:6" x14ac:dyDescent="0.3">
      <c r="A2536" s="11">
        <v>4208906</v>
      </c>
      <c r="B2536" s="11" t="s">
        <v>1122</v>
      </c>
      <c r="C2536" s="16">
        <v>-26.485099999999999</v>
      </c>
      <c r="D2536" s="16">
        <v>-49.071300000000001</v>
      </c>
      <c r="E2536">
        <f t="shared" si="78"/>
        <v>0</v>
      </c>
      <c r="F2536">
        <f t="shared" si="79"/>
        <v>0</v>
      </c>
    </row>
    <row r="2537" spans="1:6" x14ac:dyDescent="0.3">
      <c r="A2537" s="11">
        <v>5004908</v>
      </c>
      <c r="B2537" s="11" t="s">
        <v>425</v>
      </c>
      <c r="C2537" s="16">
        <v>-20.1386</v>
      </c>
      <c r="D2537" s="16">
        <v>-54.3996</v>
      </c>
      <c r="E2537">
        <f t="shared" si="78"/>
        <v>0</v>
      </c>
      <c r="F2537">
        <f t="shared" si="79"/>
        <v>0</v>
      </c>
    </row>
    <row r="2538" spans="1:6" x14ac:dyDescent="0.3">
      <c r="A2538" s="11">
        <v>2703700</v>
      </c>
      <c r="B2538" s="11" t="s">
        <v>3780</v>
      </c>
      <c r="C2538" s="16">
        <v>-9.6622400000000006</v>
      </c>
      <c r="D2538" s="16">
        <v>-37.004600000000003</v>
      </c>
      <c r="E2538">
        <f t="shared" si="78"/>
        <v>0</v>
      </c>
      <c r="F2538">
        <f t="shared" si="79"/>
        <v>0</v>
      </c>
    </row>
    <row r="2539" spans="1:6" x14ac:dyDescent="0.3">
      <c r="A2539" s="11">
        <v>2307106</v>
      </c>
      <c r="B2539" s="11" t="s">
        <v>424</v>
      </c>
      <c r="C2539" s="16">
        <v>-7.57599</v>
      </c>
      <c r="D2539" s="16">
        <v>-39.282600000000002</v>
      </c>
      <c r="E2539">
        <f t="shared" si="78"/>
        <v>0</v>
      </c>
      <c r="F2539">
        <f t="shared" si="79"/>
        <v>0</v>
      </c>
    </row>
    <row r="2540" spans="1:6" x14ac:dyDescent="0.3">
      <c r="A2540" s="11">
        <v>5005004</v>
      </c>
      <c r="B2540" s="11" t="s">
        <v>424</v>
      </c>
      <c r="C2540" s="16">
        <v>-21.479900000000001</v>
      </c>
      <c r="D2540" s="16">
        <v>-56.148899999999998</v>
      </c>
      <c r="E2540">
        <f t="shared" si="78"/>
        <v>0</v>
      </c>
      <c r="F2540">
        <f t="shared" si="79"/>
        <v>0</v>
      </c>
    </row>
    <row r="2541" spans="1:6" x14ac:dyDescent="0.3">
      <c r="A2541" s="11">
        <v>4112504</v>
      </c>
      <c r="B2541" s="11" t="s">
        <v>1470</v>
      </c>
      <c r="C2541" s="16">
        <v>-24.180900000000001</v>
      </c>
      <c r="D2541" s="16">
        <v>-51.690199999999997</v>
      </c>
      <c r="E2541">
        <f t="shared" si="78"/>
        <v>0</v>
      </c>
      <c r="F2541">
        <f t="shared" si="79"/>
        <v>0</v>
      </c>
    </row>
    <row r="2542" spans="1:6" x14ac:dyDescent="0.3">
      <c r="A2542" s="11">
        <v>2405504</v>
      </c>
      <c r="B2542" s="11" t="s">
        <v>4265</v>
      </c>
      <c r="C2542" s="16">
        <v>-5.6499899999999998</v>
      </c>
      <c r="D2542" s="16">
        <v>-35.971299999999999</v>
      </c>
      <c r="E2542">
        <f t="shared" si="78"/>
        <v>0</v>
      </c>
      <c r="F2542">
        <f t="shared" si="79"/>
        <v>0</v>
      </c>
    </row>
    <row r="2543" spans="1:6" x14ac:dyDescent="0.3">
      <c r="A2543" s="11">
        <v>2405603</v>
      </c>
      <c r="B2543" s="11" t="s">
        <v>4264</v>
      </c>
      <c r="C2543" s="16">
        <v>-6.3766499999999997</v>
      </c>
      <c r="D2543" s="16">
        <v>-37.349600000000002</v>
      </c>
      <c r="E2543">
        <f t="shared" si="78"/>
        <v>0</v>
      </c>
      <c r="F2543">
        <f t="shared" si="79"/>
        <v>0</v>
      </c>
    </row>
    <row r="2544" spans="1:6" x14ac:dyDescent="0.3">
      <c r="A2544" s="11">
        <v>2205250</v>
      </c>
      <c r="B2544" s="11" t="s">
        <v>4606</v>
      </c>
      <c r="C2544" s="16">
        <v>-6.0990000000000002</v>
      </c>
      <c r="D2544" s="16">
        <v>-42.63</v>
      </c>
      <c r="E2544">
        <f t="shared" si="78"/>
        <v>0</v>
      </c>
      <c r="F2544">
        <f t="shared" si="79"/>
        <v>0</v>
      </c>
    </row>
    <row r="2545" spans="1:6" x14ac:dyDescent="0.3">
      <c r="A2545" s="11">
        <v>2405702</v>
      </c>
      <c r="B2545" s="11" t="s">
        <v>4263</v>
      </c>
      <c r="C2545" s="16">
        <v>-6.58047</v>
      </c>
      <c r="D2545" s="16">
        <v>-36.773600000000002</v>
      </c>
      <c r="E2545">
        <f t="shared" si="78"/>
        <v>0</v>
      </c>
      <c r="F2545">
        <f t="shared" si="79"/>
        <v>0</v>
      </c>
    </row>
    <row r="2546" spans="1:6" x14ac:dyDescent="0.3">
      <c r="A2546" s="11">
        <v>4112603</v>
      </c>
      <c r="B2546" s="11" t="s">
        <v>1469</v>
      </c>
      <c r="C2546" s="16">
        <v>-22.552299999999999</v>
      </c>
      <c r="D2546" s="16">
        <v>-52.0503</v>
      </c>
      <c r="E2546">
        <f t="shared" si="78"/>
        <v>0</v>
      </c>
      <c r="F2546">
        <f t="shared" si="79"/>
        <v>0</v>
      </c>
    </row>
    <row r="2547" spans="1:6" x14ac:dyDescent="0.3">
      <c r="A2547" s="11">
        <v>3525102</v>
      </c>
      <c r="B2547" s="11" t="s">
        <v>1121</v>
      </c>
      <c r="C2547" s="16">
        <v>-21.017600000000002</v>
      </c>
      <c r="D2547" s="16">
        <v>-47.760599999999997</v>
      </c>
      <c r="E2547">
        <f t="shared" si="78"/>
        <v>0</v>
      </c>
      <c r="F2547">
        <f t="shared" si="79"/>
        <v>0</v>
      </c>
    </row>
    <row r="2548" spans="1:6" x14ac:dyDescent="0.3">
      <c r="A2548" s="11">
        <v>4208955</v>
      </c>
      <c r="B2548" s="11" t="s">
        <v>1121</v>
      </c>
      <c r="C2548" s="16">
        <v>-26.719100000000001</v>
      </c>
      <c r="D2548" s="16">
        <v>-52.862499999999997</v>
      </c>
      <c r="E2548">
        <f t="shared" si="78"/>
        <v>0</v>
      </c>
      <c r="F2548">
        <f t="shared" si="79"/>
        <v>0</v>
      </c>
    </row>
    <row r="2549" spans="1:6" x14ac:dyDescent="0.3">
      <c r="A2549" s="11">
        <v>4311130</v>
      </c>
      <c r="B2549" s="11" t="s">
        <v>741</v>
      </c>
      <c r="C2549" s="16">
        <v>-29.292200000000001</v>
      </c>
      <c r="D2549" s="16">
        <v>-54.223700000000001</v>
      </c>
      <c r="E2549">
        <f t="shared" si="78"/>
        <v>0</v>
      </c>
      <c r="F2549">
        <f t="shared" si="79"/>
        <v>0</v>
      </c>
    </row>
    <row r="2550" spans="1:6" x14ac:dyDescent="0.3">
      <c r="A2550" s="11">
        <v>3525201</v>
      </c>
      <c r="B2550" s="11" t="s">
        <v>1979</v>
      </c>
      <c r="C2550" s="16">
        <v>-23.103899999999999</v>
      </c>
      <c r="D2550" s="16">
        <v>-46.728000000000002</v>
      </c>
      <c r="E2550">
        <f t="shared" si="78"/>
        <v>0</v>
      </c>
      <c r="F2550">
        <f t="shared" si="79"/>
        <v>0</v>
      </c>
    </row>
    <row r="2551" spans="1:6" x14ac:dyDescent="0.3">
      <c r="A2551" s="11">
        <v>1100114</v>
      </c>
      <c r="B2551" s="11" t="s">
        <v>5308</v>
      </c>
      <c r="C2551" s="16">
        <v>-10.431800000000001</v>
      </c>
      <c r="D2551" s="16">
        <v>-62.4788</v>
      </c>
      <c r="E2551">
        <f t="shared" si="78"/>
        <v>0</v>
      </c>
      <c r="F2551">
        <f t="shared" si="79"/>
        <v>0</v>
      </c>
    </row>
    <row r="2552" spans="1:6" x14ac:dyDescent="0.3">
      <c r="A2552" s="11">
        <v>5211909</v>
      </c>
      <c r="B2552" s="11" t="s">
        <v>121</v>
      </c>
      <c r="C2552" s="16">
        <v>-17.878399999999999</v>
      </c>
      <c r="D2552" s="16">
        <v>-51.720399999999998</v>
      </c>
      <c r="E2552">
        <f t="shared" si="78"/>
        <v>0</v>
      </c>
      <c r="F2552">
        <f t="shared" si="79"/>
        <v>0</v>
      </c>
    </row>
    <row r="2553" spans="1:6" x14ac:dyDescent="0.3">
      <c r="A2553" s="11">
        <v>4112702</v>
      </c>
      <c r="B2553" s="11" t="s">
        <v>1468</v>
      </c>
      <c r="C2553" s="16">
        <v>-23.2578</v>
      </c>
      <c r="D2553" s="16">
        <v>-50.977699999999999</v>
      </c>
      <c r="E2553">
        <f t="shared" si="78"/>
        <v>0</v>
      </c>
      <c r="F2553">
        <f t="shared" si="79"/>
        <v>0</v>
      </c>
    </row>
    <row r="2554" spans="1:6" x14ac:dyDescent="0.3">
      <c r="A2554" s="11">
        <v>2608008</v>
      </c>
      <c r="B2554" s="11" t="s">
        <v>3904</v>
      </c>
      <c r="C2554" s="16">
        <v>-7.97668</v>
      </c>
      <c r="D2554" s="16">
        <v>-36.494300000000003</v>
      </c>
      <c r="E2554">
        <f t="shared" si="78"/>
        <v>0</v>
      </c>
      <c r="F2554">
        <f t="shared" si="79"/>
        <v>0</v>
      </c>
    </row>
    <row r="2555" spans="1:6" x14ac:dyDescent="0.3">
      <c r="A2555" s="11">
        <v>5005103</v>
      </c>
      <c r="B2555" s="11" t="s">
        <v>423</v>
      </c>
      <c r="C2555" s="16">
        <v>-22.480599999999999</v>
      </c>
      <c r="D2555" s="16">
        <v>-54.307899999999997</v>
      </c>
      <c r="E2555">
        <f t="shared" si="78"/>
        <v>0</v>
      </c>
      <c r="F2555">
        <f t="shared" si="79"/>
        <v>0</v>
      </c>
    </row>
    <row r="2556" spans="1:6" x14ac:dyDescent="0.3">
      <c r="A2556" s="11">
        <v>2307205</v>
      </c>
      <c r="B2556" s="11" t="s">
        <v>4399</v>
      </c>
      <c r="C2556" s="16">
        <v>-7.6797000000000004</v>
      </c>
      <c r="D2556" s="16">
        <v>-39.002899999999997</v>
      </c>
      <c r="E2556">
        <f t="shared" si="78"/>
        <v>0</v>
      </c>
      <c r="F2556">
        <f t="shared" si="79"/>
        <v>0</v>
      </c>
    </row>
    <row r="2557" spans="1:6" x14ac:dyDescent="0.3">
      <c r="A2557" s="11">
        <v>2105450</v>
      </c>
      <c r="B2557" s="11" t="s">
        <v>3903</v>
      </c>
      <c r="C2557" s="16">
        <v>-5.8228200000000001</v>
      </c>
      <c r="D2557" s="16">
        <v>-44.215299999999999</v>
      </c>
      <c r="E2557">
        <f t="shared" si="78"/>
        <v>0</v>
      </c>
      <c r="F2557">
        <f t="shared" si="79"/>
        <v>0</v>
      </c>
    </row>
    <row r="2558" spans="1:6" x14ac:dyDescent="0.3">
      <c r="A2558" s="11">
        <v>2608057</v>
      </c>
      <c r="B2558" s="11" t="s">
        <v>3903</v>
      </c>
      <c r="C2558" s="16">
        <v>-9.1747599999999991</v>
      </c>
      <c r="D2558" s="16">
        <v>-38.2607</v>
      </c>
      <c r="E2558">
        <f t="shared" si="78"/>
        <v>0</v>
      </c>
      <c r="F2558">
        <f t="shared" si="79"/>
        <v>0</v>
      </c>
    </row>
    <row r="2559" spans="1:6" x14ac:dyDescent="0.3">
      <c r="A2559" s="11">
        <v>2205276</v>
      </c>
      <c r="B2559" s="11" t="s">
        <v>4605</v>
      </c>
      <c r="C2559" s="16">
        <v>-4.7702499999999999</v>
      </c>
      <c r="D2559" s="16">
        <v>-41.817</v>
      </c>
      <c r="E2559">
        <f t="shared" si="78"/>
        <v>0</v>
      </c>
      <c r="F2559">
        <f t="shared" si="79"/>
        <v>0</v>
      </c>
    </row>
    <row r="2560" spans="1:6" x14ac:dyDescent="0.3">
      <c r="A2560" s="11">
        <v>3525300</v>
      </c>
      <c r="B2560" s="11" t="s">
        <v>1978</v>
      </c>
      <c r="C2560" s="16">
        <v>-22.293600000000001</v>
      </c>
      <c r="D2560" s="16">
        <v>-48.559199999999997</v>
      </c>
      <c r="E2560">
        <f t="shared" si="78"/>
        <v>0</v>
      </c>
      <c r="F2560">
        <f t="shared" si="79"/>
        <v>0</v>
      </c>
    </row>
    <row r="2561" spans="1:6" x14ac:dyDescent="0.3">
      <c r="A2561" s="11">
        <v>1711506</v>
      </c>
      <c r="B2561" s="11" t="s">
        <v>4971</v>
      </c>
      <c r="C2561" s="16">
        <v>-12.6509</v>
      </c>
      <c r="D2561" s="16">
        <v>-48.588999999999999</v>
      </c>
      <c r="E2561">
        <f t="shared" si="78"/>
        <v>0</v>
      </c>
      <c r="F2561">
        <f t="shared" si="79"/>
        <v>0</v>
      </c>
    </row>
    <row r="2562" spans="1:6" x14ac:dyDescent="0.3">
      <c r="A2562" s="11">
        <v>5212006</v>
      </c>
      <c r="B2562" s="11" t="s">
        <v>120</v>
      </c>
      <c r="C2562" s="16">
        <v>-16.177299999999999</v>
      </c>
      <c r="D2562" s="16">
        <v>-50.950800000000001</v>
      </c>
      <c r="E2562">
        <f t="shared" si="78"/>
        <v>0</v>
      </c>
      <c r="F2562">
        <f t="shared" si="79"/>
        <v>0</v>
      </c>
    </row>
    <row r="2563" spans="1:6" x14ac:dyDescent="0.3">
      <c r="A2563" s="11">
        <v>5105002</v>
      </c>
      <c r="B2563" s="11" t="s">
        <v>334</v>
      </c>
      <c r="C2563" s="16">
        <v>-15.334199999999999</v>
      </c>
      <c r="D2563" s="16">
        <v>-58.872300000000003</v>
      </c>
      <c r="E2563">
        <f t="shared" ref="E2563:E2626" si="80">IF((C2563&lt;-80),"erro",0)</f>
        <v>0</v>
      </c>
      <c r="F2563">
        <f t="shared" ref="F2563:F2626" si="81">IF((D2563&lt;-80),"erro",0)</f>
        <v>0</v>
      </c>
    </row>
    <row r="2564" spans="1:6" x14ac:dyDescent="0.3">
      <c r="A2564" s="11">
        <v>3135407</v>
      </c>
      <c r="B2564" s="11" t="s">
        <v>2865</v>
      </c>
      <c r="C2564" s="16">
        <v>-20.533899999999999</v>
      </c>
      <c r="D2564" s="16">
        <v>-43.989400000000003</v>
      </c>
      <c r="E2564">
        <f t="shared" si="80"/>
        <v>0</v>
      </c>
      <c r="F2564">
        <f t="shared" si="81"/>
        <v>0</v>
      </c>
    </row>
    <row r="2565" spans="1:6" x14ac:dyDescent="0.3">
      <c r="A2565" s="11">
        <v>3135456</v>
      </c>
      <c r="B2565" s="11" t="s">
        <v>2864</v>
      </c>
      <c r="C2565" s="16">
        <v>-17.083100000000002</v>
      </c>
      <c r="D2565" s="16">
        <v>-42.258899999999997</v>
      </c>
      <c r="E2565">
        <f t="shared" si="80"/>
        <v>0</v>
      </c>
      <c r="F2565">
        <f t="shared" si="81"/>
        <v>0</v>
      </c>
    </row>
    <row r="2566" spans="1:6" x14ac:dyDescent="0.3">
      <c r="A2566" s="11">
        <v>2105476</v>
      </c>
      <c r="B2566" s="11" t="s">
        <v>5484</v>
      </c>
      <c r="C2566" s="16">
        <v>-5.3623700000000003</v>
      </c>
      <c r="D2566" s="16">
        <v>-45.635599999999997</v>
      </c>
      <c r="E2566">
        <f t="shared" si="80"/>
        <v>0</v>
      </c>
      <c r="F2566">
        <f t="shared" si="81"/>
        <v>0</v>
      </c>
    </row>
    <row r="2567" spans="1:6" x14ac:dyDescent="0.3">
      <c r="A2567" s="11">
        <v>3135506</v>
      </c>
      <c r="B2567" s="11" t="s">
        <v>2863</v>
      </c>
      <c r="C2567" s="16">
        <v>-20.4542</v>
      </c>
      <c r="D2567" s="16">
        <v>-42.665100000000002</v>
      </c>
      <c r="E2567">
        <f t="shared" si="80"/>
        <v>0</v>
      </c>
      <c r="F2567">
        <f t="shared" si="81"/>
        <v>0</v>
      </c>
    </row>
    <row r="2568" spans="1:6" x14ac:dyDescent="0.3">
      <c r="A2568" s="11">
        <v>2703759</v>
      </c>
      <c r="B2568" s="11" t="s">
        <v>3779</v>
      </c>
      <c r="C2568" s="16">
        <v>-10.013299999999999</v>
      </c>
      <c r="D2568" s="16">
        <v>-36.014200000000002</v>
      </c>
      <c r="E2568">
        <f t="shared" si="80"/>
        <v>0</v>
      </c>
      <c r="F2568">
        <f t="shared" si="81"/>
        <v>0</v>
      </c>
    </row>
    <row r="2569" spans="1:6" x14ac:dyDescent="0.3">
      <c r="A2569" s="11">
        <v>2918001</v>
      </c>
      <c r="B2569" s="11" t="s">
        <v>3447</v>
      </c>
      <c r="C2569" s="16">
        <v>-13.850899999999999</v>
      </c>
      <c r="D2569" s="16">
        <v>-40.087699999999998</v>
      </c>
      <c r="E2569">
        <f t="shared" si="80"/>
        <v>0</v>
      </c>
      <c r="F2569">
        <f t="shared" si="81"/>
        <v>0</v>
      </c>
    </row>
    <row r="2570" spans="1:6" x14ac:dyDescent="0.3">
      <c r="A2570" s="11">
        <v>3135605</v>
      </c>
      <c r="B2570" s="11" t="s">
        <v>2862</v>
      </c>
      <c r="C2570" s="16">
        <v>-17.228999999999999</v>
      </c>
      <c r="D2570" s="16">
        <v>-44.437600000000003</v>
      </c>
      <c r="E2570">
        <f t="shared" si="80"/>
        <v>0</v>
      </c>
      <c r="F2570">
        <f t="shared" si="81"/>
        <v>0</v>
      </c>
    </row>
    <row r="2571" spans="1:6" x14ac:dyDescent="0.3">
      <c r="A2571" s="11">
        <v>3135704</v>
      </c>
      <c r="B2571" s="11" t="s">
        <v>2861</v>
      </c>
      <c r="C2571" s="16">
        <v>-19.234500000000001</v>
      </c>
      <c r="D2571" s="16">
        <v>-44.0304</v>
      </c>
      <c r="E2571">
        <f t="shared" si="80"/>
        <v>0</v>
      </c>
      <c r="F2571">
        <f t="shared" si="81"/>
        <v>0</v>
      </c>
    </row>
    <row r="2572" spans="1:6" x14ac:dyDescent="0.3">
      <c r="A2572" s="11">
        <v>3135803</v>
      </c>
      <c r="B2572" s="11" t="s">
        <v>2860</v>
      </c>
      <c r="C2572" s="16">
        <v>-16.4375</v>
      </c>
      <c r="D2572" s="16">
        <v>-41.011699999999998</v>
      </c>
      <c r="E2572">
        <f t="shared" si="80"/>
        <v>0</v>
      </c>
      <c r="F2572">
        <f t="shared" si="81"/>
        <v>0</v>
      </c>
    </row>
    <row r="2573" spans="1:6" x14ac:dyDescent="0.3">
      <c r="A2573" s="11">
        <v>2918100</v>
      </c>
      <c r="B2573" s="11" t="s">
        <v>3446</v>
      </c>
      <c r="C2573" s="16">
        <v>-10.0685</v>
      </c>
      <c r="D2573" s="16">
        <v>-38.347099999999998</v>
      </c>
      <c r="E2573">
        <f t="shared" si="80"/>
        <v>0</v>
      </c>
      <c r="F2573">
        <f t="shared" si="81"/>
        <v>0</v>
      </c>
    </row>
    <row r="2574" spans="1:6" x14ac:dyDescent="0.3">
      <c r="A2574" s="11">
        <v>2507408</v>
      </c>
      <c r="B2574" s="11" t="s">
        <v>4097</v>
      </c>
      <c r="C2574" s="16">
        <v>-6.5457700000000001</v>
      </c>
      <c r="D2574" s="16">
        <v>-37.803600000000003</v>
      </c>
      <c r="E2574">
        <f t="shared" si="80"/>
        <v>0</v>
      </c>
      <c r="F2574">
        <f t="shared" si="81"/>
        <v>0</v>
      </c>
    </row>
    <row r="2575" spans="1:6" x14ac:dyDescent="0.3">
      <c r="A2575" s="11">
        <v>3525409</v>
      </c>
      <c r="B2575" s="11" t="s">
        <v>1977</v>
      </c>
      <c r="C2575" s="16">
        <v>-20.311599999999999</v>
      </c>
      <c r="D2575" s="16">
        <v>-47.591799999999999</v>
      </c>
      <c r="E2575">
        <f t="shared" si="80"/>
        <v>0</v>
      </c>
      <c r="F2575">
        <f t="shared" si="81"/>
        <v>0</v>
      </c>
    </row>
    <row r="2576" spans="1:6" x14ac:dyDescent="0.3">
      <c r="A2576" s="11">
        <v>3203106</v>
      </c>
      <c r="B2576" s="11" t="s">
        <v>2387</v>
      </c>
      <c r="C2576" s="16">
        <v>-20.799399999999999</v>
      </c>
      <c r="D2576" s="16">
        <v>-41.394799999999996</v>
      </c>
      <c r="E2576">
        <f t="shared" si="80"/>
        <v>0</v>
      </c>
      <c r="F2576">
        <f t="shared" si="81"/>
        <v>0</v>
      </c>
    </row>
    <row r="2577" spans="1:6" x14ac:dyDescent="0.3">
      <c r="A2577" s="11">
        <v>2205300</v>
      </c>
      <c r="B2577" s="11" t="s">
        <v>4604</v>
      </c>
      <c r="C2577" s="16">
        <v>-7.0912800000000002</v>
      </c>
      <c r="D2577" s="16">
        <v>-43.503300000000003</v>
      </c>
      <c r="E2577">
        <f t="shared" si="80"/>
        <v>0</v>
      </c>
      <c r="F2577">
        <f t="shared" si="81"/>
        <v>0</v>
      </c>
    </row>
    <row r="2578" spans="1:6" x14ac:dyDescent="0.3">
      <c r="A2578" s="11">
        <v>3135902</v>
      </c>
      <c r="B2578" s="11" t="s">
        <v>2859</v>
      </c>
      <c r="C2578" s="16">
        <v>-21.988700000000001</v>
      </c>
      <c r="D2578" s="16">
        <v>-45.2911</v>
      </c>
      <c r="E2578">
        <f t="shared" si="80"/>
        <v>0</v>
      </c>
      <c r="F2578">
        <f t="shared" si="81"/>
        <v>0</v>
      </c>
    </row>
    <row r="2579" spans="1:6" x14ac:dyDescent="0.3">
      <c r="A2579" s="11">
        <v>4112751</v>
      </c>
      <c r="B2579" s="11" t="s">
        <v>1467</v>
      </c>
      <c r="C2579" s="16">
        <v>-24.383900000000001</v>
      </c>
      <c r="D2579" s="16">
        <v>-53.384900000000002</v>
      </c>
      <c r="E2579">
        <f t="shared" si="80"/>
        <v>0</v>
      </c>
      <c r="F2579">
        <f t="shared" si="81"/>
        <v>0</v>
      </c>
    </row>
    <row r="2580" spans="1:6" x14ac:dyDescent="0.3">
      <c r="A2580" s="11">
        <v>5212055</v>
      </c>
      <c r="B2580" s="11" t="s">
        <v>119</v>
      </c>
      <c r="C2580" s="16">
        <v>-15.948399999999999</v>
      </c>
      <c r="D2580" s="16">
        <v>-49.373899999999999</v>
      </c>
      <c r="E2580">
        <f t="shared" si="80"/>
        <v>0</v>
      </c>
      <c r="F2580">
        <f t="shared" si="81"/>
        <v>0</v>
      </c>
    </row>
    <row r="2581" spans="1:6" x14ac:dyDescent="0.3">
      <c r="A2581" s="11">
        <v>1100122</v>
      </c>
      <c r="B2581" s="11" t="s">
        <v>5473</v>
      </c>
      <c r="C2581" s="16">
        <v>-10.877700000000001</v>
      </c>
      <c r="D2581" s="16">
        <v>-61.932200000000002</v>
      </c>
      <c r="E2581">
        <f t="shared" si="80"/>
        <v>0</v>
      </c>
      <c r="F2581">
        <f t="shared" si="81"/>
        <v>0</v>
      </c>
    </row>
    <row r="2582" spans="1:6" x14ac:dyDescent="0.3">
      <c r="A2582" s="11">
        <v>2307254</v>
      </c>
      <c r="B2582" s="11" t="s">
        <v>4398</v>
      </c>
      <c r="C2582" s="16">
        <v>-2.79331</v>
      </c>
      <c r="D2582" s="16">
        <v>-40.512700000000002</v>
      </c>
      <c r="E2582">
        <f t="shared" si="80"/>
        <v>0</v>
      </c>
      <c r="F2582">
        <f t="shared" si="81"/>
        <v>0</v>
      </c>
    </row>
    <row r="2583" spans="1:6" x14ac:dyDescent="0.3">
      <c r="A2583" s="11">
        <v>2918209</v>
      </c>
      <c r="B2583" s="11" t="s">
        <v>3445</v>
      </c>
      <c r="C2583" s="16">
        <v>-13.2621</v>
      </c>
      <c r="D2583" s="16">
        <v>-39.573700000000002</v>
      </c>
      <c r="E2583">
        <f t="shared" si="80"/>
        <v>0</v>
      </c>
      <c r="F2583">
        <f t="shared" si="81"/>
        <v>0</v>
      </c>
    </row>
    <row r="2584" spans="1:6" x14ac:dyDescent="0.3">
      <c r="A2584" s="11">
        <v>2918308</v>
      </c>
      <c r="B2584" s="11" t="s">
        <v>3444</v>
      </c>
      <c r="C2584" s="16">
        <v>-14.0131</v>
      </c>
      <c r="D2584" s="16">
        <v>-39.896900000000002</v>
      </c>
      <c r="E2584">
        <f t="shared" si="80"/>
        <v>0</v>
      </c>
      <c r="F2584">
        <f t="shared" si="81"/>
        <v>0</v>
      </c>
    </row>
    <row r="2585" spans="1:6" x14ac:dyDescent="0.3">
      <c r="A2585" s="11">
        <v>4209003</v>
      </c>
      <c r="B2585" s="11" t="s">
        <v>1120</v>
      </c>
      <c r="C2585" s="16">
        <v>-27.1721</v>
      </c>
      <c r="D2585" s="16">
        <v>-51.510800000000003</v>
      </c>
      <c r="E2585">
        <f t="shared" si="80"/>
        <v>0</v>
      </c>
      <c r="F2585">
        <f t="shared" si="81"/>
        <v>0</v>
      </c>
    </row>
    <row r="2586" spans="1:6" x14ac:dyDescent="0.3">
      <c r="A2586" s="11">
        <v>3136009</v>
      </c>
      <c r="B2586" s="11" t="s">
        <v>2858</v>
      </c>
      <c r="C2586" s="16">
        <v>-16.652200000000001</v>
      </c>
      <c r="D2586" s="16">
        <v>-41.0229</v>
      </c>
      <c r="E2586">
        <f t="shared" si="80"/>
        <v>0</v>
      </c>
      <c r="F2586">
        <f t="shared" si="81"/>
        <v>0</v>
      </c>
    </row>
    <row r="2587" spans="1:6" x14ac:dyDescent="0.3">
      <c r="A2587" s="11">
        <v>3136108</v>
      </c>
      <c r="B2587" s="11" t="s">
        <v>2857</v>
      </c>
      <c r="C2587" s="16">
        <v>-19.172899999999998</v>
      </c>
      <c r="D2587" s="16">
        <v>-42.677500000000002</v>
      </c>
      <c r="E2587">
        <f t="shared" si="80"/>
        <v>0</v>
      </c>
      <c r="F2587">
        <f t="shared" si="81"/>
        <v>0</v>
      </c>
    </row>
    <row r="2588" spans="1:6" x14ac:dyDescent="0.3">
      <c r="A2588" s="11">
        <v>3525508</v>
      </c>
      <c r="B2588" s="11" t="s">
        <v>1976</v>
      </c>
      <c r="C2588" s="16">
        <v>-22.927</v>
      </c>
      <c r="D2588" s="16">
        <v>-46.274099999999997</v>
      </c>
      <c r="E2588">
        <f t="shared" si="80"/>
        <v>0</v>
      </c>
      <c r="F2588">
        <f t="shared" si="81"/>
        <v>0</v>
      </c>
    </row>
    <row r="2589" spans="1:6" x14ac:dyDescent="0.3">
      <c r="A2589" s="11">
        <v>2608107</v>
      </c>
      <c r="B2589" s="11" t="s">
        <v>3902</v>
      </c>
      <c r="C2589" s="16">
        <v>-7.8656499999999996</v>
      </c>
      <c r="D2589" s="16">
        <v>-35.578699999999998</v>
      </c>
      <c r="E2589">
        <f t="shared" si="80"/>
        <v>0</v>
      </c>
      <c r="F2589">
        <f t="shared" si="81"/>
        <v>0</v>
      </c>
    </row>
    <row r="2590" spans="1:6" x14ac:dyDescent="0.3">
      <c r="A2590" s="11">
        <v>2405801</v>
      </c>
      <c r="B2590" s="11" t="s">
        <v>4262</v>
      </c>
      <c r="C2590" s="16">
        <v>-5.54094</v>
      </c>
      <c r="D2590" s="16">
        <v>-35.812199999999997</v>
      </c>
      <c r="E2590">
        <f t="shared" si="80"/>
        <v>0</v>
      </c>
      <c r="F2590">
        <f t="shared" si="81"/>
        <v>0</v>
      </c>
    </row>
    <row r="2591" spans="1:6" x14ac:dyDescent="0.3">
      <c r="A2591" s="11">
        <v>2205359</v>
      </c>
      <c r="B2591" s="11" t="s">
        <v>4603</v>
      </c>
      <c r="C2591" s="16">
        <v>-8.5073600000000003</v>
      </c>
      <c r="D2591" s="16">
        <v>-42.426400000000001</v>
      </c>
      <c r="E2591">
        <f t="shared" si="80"/>
        <v>0</v>
      </c>
      <c r="F2591">
        <f t="shared" si="81"/>
        <v>0</v>
      </c>
    </row>
    <row r="2592" spans="1:6" x14ac:dyDescent="0.3">
      <c r="A2592" s="11">
        <v>2405900</v>
      </c>
      <c r="B2592" s="11" t="s">
        <v>4261</v>
      </c>
      <c r="C2592" s="16">
        <v>-6.2721499999999999</v>
      </c>
      <c r="D2592" s="16">
        <v>-37.788499999999999</v>
      </c>
      <c r="E2592">
        <f t="shared" si="80"/>
        <v>0</v>
      </c>
      <c r="F2592">
        <f t="shared" si="81"/>
        <v>0</v>
      </c>
    </row>
    <row r="2593" spans="1:6" x14ac:dyDescent="0.3">
      <c r="A2593" s="11">
        <v>2918357</v>
      </c>
      <c r="B2593" s="11" t="s">
        <v>3443</v>
      </c>
      <c r="C2593" s="16">
        <v>-11.348599999999999</v>
      </c>
      <c r="D2593" s="16">
        <v>-41.654800000000002</v>
      </c>
      <c r="E2593">
        <f t="shared" si="80"/>
        <v>0</v>
      </c>
      <c r="F2593">
        <f t="shared" si="81"/>
        <v>0</v>
      </c>
    </row>
    <row r="2594" spans="1:6" x14ac:dyDescent="0.3">
      <c r="A2594" s="11">
        <v>2105500</v>
      </c>
      <c r="B2594" s="11" t="s">
        <v>4811</v>
      </c>
      <c r="C2594" s="16">
        <v>-5.4436299999999997</v>
      </c>
      <c r="D2594" s="16">
        <v>-47.406399999999998</v>
      </c>
      <c r="E2594">
        <f t="shared" si="80"/>
        <v>0</v>
      </c>
      <c r="F2594">
        <f t="shared" si="81"/>
        <v>0</v>
      </c>
    </row>
    <row r="2595" spans="1:6" x14ac:dyDescent="0.3">
      <c r="A2595" s="11">
        <v>3136207</v>
      </c>
      <c r="B2595" s="11" t="s">
        <v>2856</v>
      </c>
      <c r="C2595" s="16">
        <v>-19.8126</v>
      </c>
      <c r="D2595" s="16">
        <v>-43.173499999999997</v>
      </c>
      <c r="E2595">
        <f t="shared" si="80"/>
        <v>0</v>
      </c>
      <c r="F2595">
        <f t="shared" si="81"/>
        <v>0</v>
      </c>
    </row>
    <row r="2596" spans="1:6" x14ac:dyDescent="0.3">
      <c r="A2596" s="11">
        <v>3203130</v>
      </c>
      <c r="B2596" s="11" t="s">
        <v>2386</v>
      </c>
      <c r="C2596" s="16">
        <v>-19.7577</v>
      </c>
      <c r="D2596" s="16">
        <v>-40.386000000000003</v>
      </c>
      <c r="E2596">
        <f t="shared" si="80"/>
        <v>0</v>
      </c>
      <c r="F2596">
        <f t="shared" si="81"/>
        <v>0</v>
      </c>
    </row>
    <row r="2597" spans="1:6" x14ac:dyDescent="0.3">
      <c r="A2597" s="11">
        <v>2507507</v>
      </c>
      <c r="B2597" s="11" t="s">
        <v>4096</v>
      </c>
      <c r="C2597" s="16">
        <v>-7.1150900000000004</v>
      </c>
      <c r="D2597" s="16">
        <v>-34.864100000000001</v>
      </c>
      <c r="E2597">
        <f t="shared" si="80"/>
        <v>0</v>
      </c>
      <c r="F2597">
        <f t="shared" si="81"/>
        <v>0</v>
      </c>
    </row>
    <row r="2598" spans="1:6" x14ac:dyDescent="0.3">
      <c r="A2598" s="11">
        <v>3136306</v>
      </c>
      <c r="B2598" s="11" t="s">
        <v>2855</v>
      </c>
      <c r="C2598" s="16">
        <v>-17.739799999999999</v>
      </c>
      <c r="D2598" s="16">
        <v>-46.171500000000002</v>
      </c>
      <c r="E2598">
        <f t="shared" si="80"/>
        <v>0</v>
      </c>
      <c r="F2598">
        <f t="shared" si="81"/>
        <v>0</v>
      </c>
    </row>
    <row r="2599" spans="1:6" x14ac:dyDescent="0.3">
      <c r="A2599" s="11">
        <v>3525607</v>
      </c>
      <c r="B2599" s="11" t="s">
        <v>1975</v>
      </c>
      <c r="C2599" s="16">
        <v>-22.247299999999999</v>
      </c>
      <c r="D2599" s="16">
        <v>-50.769399999999997</v>
      </c>
      <c r="E2599">
        <f t="shared" si="80"/>
        <v>0</v>
      </c>
      <c r="F2599">
        <f t="shared" si="81"/>
        <v>0</v>
      </c>
    </row>
    <row r="2600" spans="1:6" x14ac:dyDescent="0.3">
      <c r="A2600" s="11">
        <v>3136405</v>
      </c>
      <c r="B2600" s="11" t="s">
        <v>2854</v>
      </c>
      <c r="C2600" s="16">
        <v>-17.757999999999999</v>
      </c>
      <c r="D2600" s="16">
        <v>-44.164299999999997</v>
      </c>
      <c r="E2600">
        <f t="shared" si="80"/>
        <v>0</v>
      </c>
      <c r="F2600">
        <f t="shared" si="81"/>
        <v>0</v>
      </c>
    </row>
    <row r="2601" spans="1:6" x14ac:dyDescent="0.3">
      <c r="A2601" s="11">
        <v>2703809</v>
      </c>
      <c r="B2601" s="11" t="s">
        <v>3778</v>
      </c>
      <c r="C2601" s="16">
        <v>-9.1327999999999996</v>
      </c>
      <c r="D2601" s="16">
        <v>-35.747399999999999</v>
      </c>
      <c r="E2601">
        <f t="shared" si="80"/>
        <v>0</v>
      </c>
      <c r="F2601">
        <f t="shared" si="81"/>
        <v>0</v>
      </c>
    </row>
    <row r="2602" spans="1:6" x14ac:dyDescent="0.3">
      <c r="A2602" s="11">
        <v>2608206</v>
      </c>
      <c r="B2602" s="11" t="s">
        <v>3901</v>
      </c>
      <c r="C2602" s="16">
        <v>-8.6228099999999994</v>
      </c>
      <c r="D2602" s="16">
        <v>-35.528799999999997</v>
      </c>
      <c r="E2602">
        <f t="shared" si="80"/>
        <v>0</v>
      </c>
      <c r="F2602">
        <f t="shared" si="81"/>
        <v>0</v>
      </c>
    </row>
    <row r="2603" spans="1:6" x14ac:dyDescent="0.3">
      <c r="A2603" s="11">
        <v>2205409</v>
      </c>
      <c r="B2603" s="11" t="s">
        <v>4602</v>
      </c>
      <c r="C2603" s="16">
        <v>-3.5016400000000001</v>
      </c>
      <c r="D2603" s="16">
        <v>-42.186500000000002</v>
      </c>
      <c r="E2603">
        <f t="shared" si="80"/>
        <v>0</v>
      </c>
      <c r="F2603">
        <f t="shared" si="81"/>
        <v>0</v>
      </c>
    </row>
    <row r="2604" spans="1:6" x14ac:dyDescent="0.3">
      <c r="A2604" s="11">
        <v>4112801</v>
      </c>
      <c r="B2604" s="11" t="s">
        <v>1466</v>
      </c>
      <c r="C2604" s="16">
        <v>-23.498699999999999</v>
      </c>
      <c r="D2604" s="16">
        <v>-49.908999999999999</v>
      </c>
      <c r="E2604">
        <f t="shared" si="80"/>
        <v>0</v>
      </c>
      <c r="F2604">
        <f t="shared" si="81"/>
        <v>0</v>
      </c>
    </row>
    <row r="2605" spans="1:6" x14ac:dyDescent="0.3">
      <c r="A2605" s="11">
        <v>2513653</v>
      </c>
      <c r="B2605" s="11" t="s">
        <v>5615</v>
      </c>
      <c r="C2605" s="16">
        <v>-6.4836200000000002</v>
      </c>
      <c r="D2605" s="16">
        <v>-38.476399999999998</v>
      </c>
      <c r="E2605">
        <f t="shared" si="80"/>
        <v>0</v>
      </c>
      <c r="F2605">
        <f t="shared" si="81"/>
        <v>0</v>
      </c>
    </row>
    <row r="2606" spans="1:6" x14ac:dyDescent="0.3">
      <c r="A2606" s="11">
        <v>2205458</v>
      </c>
      <c r="B2606" s="11" t="s">
        <v>4601</v>
      </c>
      <c r="C2606" s="16">
        <v>-3.4803999999999999</v>
      </c>
      <c r="D2606" s="16">
        <v>-42.4255</v>
      </c>
      <c r="E2606">
        <f t="shared" si="80"/>
        <v>0</v>
      </c>
      <c r="F2606">
        <f t="shared" si="81"/>
        <v>0</v>
      </c>
    </row>
    <row r="2607" spans="1:6" x14ac:dyDescent="0.3">
      <c r="A2607" s="11">
        <v>4311155</v>
      </c>
      <c r="B2607" s="11" t="s">
        <v>740</v>
      </c>
      <c r="C2607" s="16">
        <v>-28.6435</v>
      </c>
      <c r="D2607" s="16">
        <v>-54.114100000000001</v>
      </c>
      <c r="E2607">
        <f t="shared" si="80"/>
        <v>0</v>
      </c>
      <c r="F2607">
        <f t="shared" si="81"/>
        <v>0</v>
      </c>
    </row>
    <row r="2608" spans="1:6" x14ac:dyDescent="0.3">
      <c r="A2608" s="11">
        <v>4209102</v>
      </c>
      <c r="B2608" s="11" t="s">
        <v>1119</v>
      </c>
      <c r="C2608" s="16">
        <v>-26.304500000000001</v>
      </c>
      <c r="D2608" s="16">
        <v>-48.848700000000001</v>
      </c>
      <c r="E2608">
        <f t="shared" si="80"/>
        <v>0</v>
      </c>
      <c r="F2608">
        <f t="shared" si="81"/>
        <v>0</v>
      </c>
    </row>
    <row r="2609" spans="1:6" x14ac:dyDescent="0.3">
      <c r="A2609" s="11">
        <v>3136504</v>
      </c>
      <c r="B2609" s="11" t="s">
        <v>2853</v>
      </c>
      <c r="C2609" s="16">
        <v>-15.9009</v>
      </c>
      <c r="D2609" s="16">
        <v>-40.184100000000001</v>
      </c>
      <c r="E2609">
        <f t="shared" si="80"/>
        <v>0</v>
      </c>
      <c r="F2609">
        <f t="shared" si="81"/>
        <v>0</v>
      </c>
    </row>
    <row r="2610" spans="1:6" x14ac:dyDescent="0.3">
      <c r="A2610" s="11">
        <v>1200328</v>
      </c>
      <c r="B2610" s="11" t="s">
        <v>5261</v>
      </c>
      <c r="C2610" s="16">
        <v>-9.4309100000000008</v>
      </c>
      <c r="D2610" s="16">
        <v>-71.897400000000005</v>
      </c>
      <c r="E2610">
        <f t="shared" si="80"/>
        <v>0</v>
      </c>
      <c r="F2610">
        <f t="shared" si="81"/>
        <v>0</v>
      </c>
    </row>
    <row r="2611" spans="1:6" x14ac:dyDescent="0.3">
      <c r="A2611" s="11">
        <v>4209151</v>
      </c>
      <c r="B2611" s="11" t="s">
        <v>1118</v>
      </c>
      <c r="C2611" s="16">
        <v>-26.956600000000002</v>
      </c>
      <c r="D2611" s="16">
        <v>-49.628599999999999</v>
      </c>
      <c r="E2611">
        <f t="shared" si="80"/>
        <v>0</v>
      </c>
      <c r="F2611">
        <f t="shared" si="81"/>
        <v>0</v>
      </c>
    </row>
    <row r="2612" spans="1:6" x14ac:dyDescent="0.3">
      <c r="A2612" s="11">
        <v>3525706</v>
      </c>
      <c r="B2612" s="11" t="s">
        <v>1974</v>
      </c>
      <c r="C2612" s="16">
        <v>-21.055099999999999</v>
      </c>
      <c r="D2612" s="16">
        <v>-49.6892</v>
      </c>
      <c r="E2612">
        <f t="shared" si="80"/>
        <v>0</v>
      </c>
      <c r="F2612">
        <f t="shared" si="81"/>
        <v>0</v>
      </c>
    </row>
    <row r="2613" spans="1:6" x14ac:dyDescent="0.3">
      <c r="A2613" s="11">
        <v>2406007</v>
      </c>
      <c r="B2613" s="11" t="s">
        <v>4260</v>
      </c>
      <c r="C2613" s="16">
        <v>-6.3109500000000001</v>
      </c>
      <c r="D2613" s="16">
        <v>-38.282299999999999</v>
      </c>
      <c r="E2613">
        <f t="shared" si="80"/>
        <v>0</v>
      </c>
      <c r="F2613">
        <f t="shared" si="81"/>
        <v>0</v>
      </c>
    </row>
    <row r="2614" spans="1:6" x14ac:dyDescent="0.3">
      <c r="A2614" s="11">
        <v>2205508</v>
      </c>
      <c r="B2614" s="11" t="s">
        <v>4600</v>
      </c>
      <c r="C2614" s="16">
        <v>-4.7514599999999998</v>
      </c>
      <c r="D2614" s="16">
        <v>-42.574599999999997</v>
      </c>
      <c r="E2614">
        <f t="shared" si="80"/>
        <v>0</v>
      </c>
      <c r="F2614">
        <f t="shared" si="81"/>
        <v>0</v>
      </c>
    </row>
    <row r="2615" spans="1:6" x14ac:dyDescent="0.3">
      <c r="A2615" s="11">
        <v>3136520</v>
      </c>
      <c r="B2615" s="11" t="s">
        <v>2852</v>
      </c>
      <c r="C2615" s="16">
        <v>-16.9053</v>
      </c>
      <c r="D2615" s="16">
        <v>-42.601399999999998</v>
      </c>
      <c r="E2615">
        <f t="shared" si="80"/>
        <v>0</v>
      </c>
      <c r="F2615">
        <f t="shared" si="81"/>
        <v>0</v>
      </c>
    </row>
    <row r="2616" spans="1:6" x14ac:dyDescent="0.3">
      <c r="A2616" s="11">
        <v>3136553</v>
      </c>
      <c r="B2616" s="11" t="s">
        <v>2851</v>
      </c>
      <c r="C2616" s="16">
        <v>-18.2195</v>
      </c>
      <c r="D2616" s="16">
        <v>-42.494599999999998</v>
      </c>
      <c r="E2616">
        <f t="shared" si="80"/>
        <v>0</v>
      </c>
      <c r="F2616">
        <f t="shared" si="81"/>
        <v>0</v>
      </c>
    </row>
    <row r="2617" spans="1:6" x14ac:dyDescent="0.3">
      <c r="A2617" s="11">
        <v>2105609</v>
      </c>
      <c r="B2617" s="11" t="s">
        <v>4810</v>
      </c>
      <c r="C2617" s="16">
        <v>-4.98611</v>
      </c>
      <c r="D2617" s="16">
        <v>-44.695799999999998</v>
      </c>
      <c r="E2617">
        <f t="shared" si="80"/>
        <v>0</v>
      </c>
      <c r="F2617">
        <f t="shared" si="81"/>
        <v>0</v>
      </c>
    </row>
    <row r="2618" spans="1:6" x14ac:dyDescent="0.3">
      <c r="A2618" s="11">
        <v>3136579</v>
      </c>
      <c r="B2618" s="11" t="s">
        <v>2850</v>
      </c>
      <c r="C2618" s="16">
        <v>-16.541699999999999</v>
      </c>
      <c r="D2618" s="16">
        <v>-42.515099999999997</v>
      </c>
      <c r="E2618">
        <f t="shared" si="80"/>
        <v>0</v>
      </c>
      <c r="F2618">
        <f t="shared" si="81"/>
        <v>0</v>
      </c>
    </row>
    <row r="2619" spans="1:6" x14ac:dyDescent="0.3">
      <c r="A2619" s="11">
        <v>5212105</v>
      </c>
      <c r="B2619" s="11" t="s">
        <v>118</v>
      </c>
      <c r="C2619" s="16">
        <v>-17.802</v>
      </c>
      <c r="D2619" s="16">
        <v>-49.619700000000002</v>
      </c>
      <c r="E2619">
        <f t="shared" si="80"/>
        <v>0</v>
      </c>
      <c r="F2619">
        <f t="shared" si="81"/>
        <v>0</v>
      </c>
    </row>
    <row r="2620" spans="1:6" x14ac:dyDescent="0.3">
      <c r="A2620" s="11">
        <v>5105101</v>
      </c>
      <c r="B2620" s="11" t="s">
        <v>333</v>
      </c>
      <c r="C2620" s="16">
        <v>-11.2639</v>
      </c>
      <c r="D2620" s="16">
        <v>-57.5244</v>
      </c>
      <c r="E2620">
        <f t="shared" si="80"/>
        <v>0</v>
      </c>
      <c r="F2620">
        <f t="shared" si="81"/>
        <v>0</v>
      </c>
    </row>
    <row r="2621" spans="1:6" x14ac:dyDescent="0.3">
      <c r="A2621" s="11">
        <v>2507606</v>
      </c>
      <c r="B2621" s="11" t="s">
        <v>4095</v>
      </c>
      <c r="C2621" s="16">
        <v>-7.1712999999999996</v>
      </c>
      <c r="D2621" s="16">
        <v>-35.568600000000004</v>
      </c>
      <c r="E2621">
        <f t="shared" si="80"/>
        <v>0</v>
      </c>
      <c r="F2621">
        <f t="shared" si="81"/>
        <v>0</v>
      </c>
    </row>
    <row r="2622" spans="1:6" x14ac:dyDescent="0.3">
      <c r="A2622" s="11">
        <v>1711803</v>
      </c>
      <c r="B2622" s="11" t="s">
        <v>4970</v>
      </c>
      <c r="C2622" s="16">
        <v>-8.11951</v>
      </c>
      <c r="D2622" s="16">
        <v>-49.064300000000003</v>
      </c>
      <c r="E2622">
        <f t="shared" si="80"/>
        <v>0</v>
      </c>
      <c r="F2622">
        <f t="shared" si="81"/>
        <v>0</v>
      </c>
    </row>
    <row r="2623" spans="1:6" x14ac:dyDescent="0.3">
      <c r="A2623" s="11">
        <v>3136652</v>
      </c>
      <c r="B2623" s="11" t="s">
        <v>2848</v>
      </c>
      <c r="C2623" s="16">
        <v>-19.944800000000001</v>
      </c>
      <c r="D2623" s="16">
        <v>-44.345100000000002</v>
      </c>
      <c r="E2623">
        <f t="shared" si="80"/>
        <v>0</v>
      </c>
      <c r="F2623">
        <f t="shared" si="81"/>
        <v>0</v>
      </c>
    </row>
    <row r="2624" spans="1:6" x14ac:dyDescent="0.3">
      <c r="A2624" s="11">
        <v>2507705</v>
      </c>
      <c r="B2624" s="11" t="s">
        <v>4094</v>
      </c>
      <c r="C2624" s="16">
        <v>-7.0609200000000003</v>
      </c>
      <c r="D2624" s="16">
        <v>-36.579300000000003</v>
      </c>
      <c r="E2624">
        <f t="shared" si="80"/>
        <v>0</v>
      </c>
      <c r="F2624">
        <f t="shared" si="81"/>
        <v>0</v>
      </c>
    </row>
    <row r="2625" spans="1:6" x14ac:dyDescent="0.3">
      <c r="A2625" s="11">
        <v>2918407</v>
      </c>
      <c r="B2625" s="11" t="s">
        <v>3442</v>
      </c>
      <c r="C2625" s="16">
        <v>-9.4162199999999991</v>
      </c>
      <c r="D2625" s="16">
        <v>-40.503300000000003</v>
      </c>
      <c r="E2625">
        <f t="shared" si="80"/>
        <v>0</v>
      </c>
      <c r="F2625">
        <f t="shared" si="81"/>
        <v>0</v>
      </c>
    </row>
    <row r="2626" spans="1:6" x14ac:dyDescent="0.3">
      <c r="A2626" s="11">
        <v>2307304</v>
      </c>
      <c r="B2626" s="11" t="s">
        <v>4397</v>
      </c>
      <c r="C2626" s="16">
        <v>-7.1962099999999998</v>
      </c>
      <c r="D2626" s="16">
        <v>-39.307600000000001</v>
      </c>
      <c r="E2626">
        <f t="shared" si="80"/>
        <v>0</v>
      </c>
      <c r="F2626">
        <f t="shared" si="81"/>
        <v>0</v>
      </c>
    </row>
    <row r="2627" spans="1:6" x14ac:dyDescent="0.3">
      <c r="A2627" s="11">
        <v>2205516</v>
      </c>
      <c r="B2627" s="11" t="s">
        <v>4599</v>
      </c>
      <c r="C2627" s="16">
        <v>-5.1745900000000002</v>
      </c>
      <c r="D2627" s="16">
        <v>-41.697600000000001</v>
      </c>
      <c r="E2627">
        <f t="shared" ref="E2627:E2690" si="82">IF((C2627&lt;-80),"erro",0)</f>
        <v>0</v>
      </c>
      <c r="F2627">
        <f t="shared" ref="F2627:F2690" si="83">IF((D2627&lt;-80),"erro",0)</f>
        <v>0</v>
      </c>
    </row>
    <row r="2628" spans="1:6" x14ac:dyDescent="0.3">
      <c r="A2628" s="11">
        <v>2307403</v>
      </c>
      <c r="B2628" s="11" t="s">
        <v>4396</v>
      </c>
      <c r="C2628" s="16">
        <v>-6.5152299999999999</v>
      </c>
      <c r="D2628" s="16">
        <v>-39.518700000000003</v>
      </c>
      <c r="E2628">
        <f t="shared" si="82"/>
        <v>0</v>
      </c>
      <c r="F2628">
        <f t="shared" si="83"/>
        <v>0</v>
      </c>
    </row>
    <row r="2629" spans="1:6" x14ac:dyDescent="0.3">
      <c r="A2629" s="11">
        <v>2608255</v>
      </c>
      <c r="B2629" s="11" t="s">
        <v>3900</v>
      </c>
      <c r="C2629" s="16">
        <v>-8.7019500000000001</v>
      </c>
      <c r="D2629" s="16">
        <v>-36.487099999999998</v>
      </c>
      <c r="E2629">
        <f t="shared" si="82"/>
        <v>0</v>
      </c>
      <c r="F2629">
        <f t="shared" si="83"/>
        <v>0</v>
      </c>
    </row>
    <row r="2630" spans="1:6" x14ac:dyDescent="0.3">
      <c r="A2630" s="11">
        <v>2918456</v>
      </c>
      <c r="B2630" s="11" t="s">
        <v>3441</v>
      </c>
      <c r="C2630" s="16">
        <v>-16.848800000000001</v>
      </c>
      <c r="D2630" s="16">
        <v>-40.164099999999998</v>
      </c>
      <c r="E2630">
        <f t="shared" si="82"/>
        <v>0</v>
      </c>
      <c r="F2630">
        <f t="shared" si="83"/>
        <v>0</v>
      </c>
    </row>
    <row r="2631" spans="1:6" x14ac:dyDescent="0.3">
      <c r="A2631" s="11">
        <v>2406106</v>
      </c>
      <c r="B2631" s="11" t="s">
        <v>4259</v>
      </c>
      <c r="C2631" s="16">
        <v>-6.0305999999999997</v>
      </c>
      <c r="D2631" s="16">
        <v>-37.009</v>
      </c>
      <c r="E2631">
        <f t="shared" si="82"/>
        <v>0</v>
      </c>
      <c r="F2631">
        <f t="shared" si="83"/>
        <v>0</v>
      </c>
    </row>
    <row r="2632" spans="1:6" x14ac:dyDescent="0.3">
      <c r="A2632" s="11">
        <v>5105150</v>
      </c>
      <c r="B2632" s="11" t="s">
        <v>332</v>
      </c>
      <c r="C2632" s="16">
        <v>-11.3728</v>
      </c>
      <c r="D2632" s="16">
        <v>-58.7483</v>
      </c>
      <c r="E2632">
        <f t="shared" si="82"/>
        <v>0</v>
      </c>
      <c r="F2632">
        <f t="shared" si="83"/>
        <v>0</v>
      </c>
    </row>
    <row r="2633" spans="1:6" x14ac:dyDescent="0.3">
      <c r="A2633" s="11">
        <v>3136702</v>
      </c>
      <c r="B2633" s="11" t="s">
        <v>2847</v>
      </c>
      <c r="C2633" s="16">
        <v>-21.759499999999999</v>
      </c>
      <c r="D2633" s="16">
        <v>-43.339799999999997</v>
      </c>
      <c r="E2633">
        <f t="shared" si="82"/>
        <v>0</v>
      </c>
      <c r="F2633">
        <f t="shared" si="83"/>
        <v>0</v>
      </c>
    </row>
    <row r="2634" spans="1:6" x14ac:dyDescent="0.3">
      <c r="A2634" s="11">
        <v>2205524</v>
      </c>
      <c r="B2634" s="11" t="s">
        <v>4598</v>
      </c>
      <c r="C2634" s="16">
        <v>-10.3225</v>
      </c>
      <c r="D2634" s="16">
        <v>-44.238100000000003</v>
      </c>
      <c r="E2634">
        <f t="shared" si="82"/>
        <v>0</v>
      </c>
      <c r="F2634">
        <f t="shared" si="83"/>
        <v>0</v>
      </c>
    </row>
    <row r="2635" spans="1:6" x14ac:dyDescent="0.3">
      <c r="A2635" s="11">
        <v>4311205</v>
      </c>
      <c r="B2635" s="11" t="s">
        <v>739</v>
      </c>
      <c r="C2635" s="16">
        <v>-29.229900000000001</v>
      </c>
      <c r="D2635" s="16">
        <v>-53.677199999999999</v>
      </c>
      <c r="E2635">
        <f t="shared" si="82"/>
        <v>0</v>
      </c>
      <c r="F2635">
        <f t="shared" si="83"/>
        <v>0</v>
      </c>
    </row>
    <row r="2636" spans="1:6" x14ac:dyDescent="0.3">
      <c r="A2636" s="11">
        <v>3525805</v>
      </c>
      <c r="B2636" s="11" t="s">
        <v>1973</v>
      </c>
      <c r="C2636" s="16">
        <v>-22.011199999999999</v>
      </c>
      <c r="D2636" s="16">
        <v>-49.787300000000002</v>
      </c>
      <c r="E2636">
        <f t="shared" si="82"/>
        <v>0</v>
      </c>
      <c r="F2636">
        <f t="shared" si="83"/>
        <v>0</v>
      </c>
    </row>
    <row r="2637" spans="1:6" x14ac:dyDescent="0.3">
      <c r="A2637" s="11">
        <v>3525854</v>
      </c>
      <c r="B2637" s="11" t="s">
        <v>1972</v>
      </c>
      <c r="C2637" s="16">
        <v>-23.0884</v>
      </c>
      <c r="D2637" s="16">
        <v>-47.786799999999999</v>
      </c>
      <c r="E2637">
        <f t="shared" si="82"/>
        <v>0</v>
      </c>
      <c r="F2637">
        <f t="shared" si="83"/>
        <v>0</v>
      </c>
    </row>
    <row r="2638" spans="1:6" x14ac:dyDescent="0.3">
      <c r="A2638" s="11">
        <v>2105658</v>
      </c>
      <c r="B2638" s="11" t="s">
        <v>4809</v>
      </c>
      <c r="C2638" s="16">
        <v>-1.8388800000000001</v>
      </c>
      <c r="D2638" s="16">
        <v>-46.09</v>
      </c>
      <c r="E2638">
        <f t="shared" si="82"/>
        <v>0</v>
      </c>
      <c r="F2638">
        <f t="shared" si="83"/>
        <v>0</v>
      </c>
    </row>
    <row r="2639" spans="1:6" x14ac:dyDescent="0.3">
      <c r="A2639" s="11">
        <v>2507804</v>
      </c>
      <c r="B2639" s="11" t="s">
        <v>4093</v>
      </c>
      <c r="C2639" s="16">
        <v>-6.9926899999999996</v>
      </c>
      <c r="D2639" s="16">
        <v>-36.7166</v>
      </c>
      <c r="E2639">
        <f t="shared" si="82"/>
        <v>0</v>
      </c>
      <c r="F2639">
        <f t="shared" si="83"/>
        <v>0</v>
      </c>
    </row>
    <row r="2640" spans="1:6" x14ac:dyDescent="0.3">
      <c r="A2640" s="11">
        <v>2406155</v>
      </c>
      <c r="B2640" s="11" t="s">
        <v>3777</v>
      </c>
      <c r="C2640" s="16">
        <v>-6.2686599999999997</v>
      </c>
      <c r="D2640" s="16">
        <v>-35.349499999999999</v>
      </c>
      <c r="E2640">
        <f t="shared" si="82"/>
        <v>0</v>
      </c>
      <c r="F2640">
        <f t="shared" si="83"/>
        <v>0</v>
      </c>
    </row>
    <row r="2641" spans="1:6" x14ac:dyDescent="0.3">
      <c r="A2641" s="11">
        <v>2703908</v>
      </c>
      <c r="B2641" s="11" t="s">
        <v>3777</v>
      </c>
      <c r="C2641" s="16">
        <v>-8.9329699999999992</v>
      </c>
      <c r="D2641" s="16">
        <v>-35.566899999999997</v>
      </c>
      <c r="E2641">
        <f t="shared" si="82"/>
        <v>0</v>
      </c>
      <c r="F2641">
        <f t="shared" si="83"/>
        <v>0</v>
      </c>
    </row>
    <row r="2642" spans="1:6" x14ac:dyDescent="0.3">
      <c r="A2642" s="11">
        <v>3525904</v>
      </c>
      <c r="B2642" s="11" t="s">
        <v>1971</v>
      </c>
      <c r="C2642" s="16">
        <v>-23.185199999999998</v>
      </c>
      <c r="D2642" s="16">
        <v>-46.897399999999998</v>
      </c>
      <c r="E2642">
        <f t="shared" si="82"/>
        <v>0</v>
      </c>
      <c r="F2642">
        <f t="shared" si="83"/>
        <v>0</v>
      </c>
    </row>
    <row r="2643" spans="1:6" x14ac:dyDescent="0.3">
      <c r="A2643" s="11">
        <v>4112900</v>
      </c>
      <c r="B2643" s="11" t="s">
        <v>1465</v>
      </c>
      <c r="C2643" s="16">
        <v>-23.435700000000001</v>
      </c>
      <c r="D2643" s="16">
        <v>-50.249600000000001</v>
      </c>
      <c r="E2643">
        <f t="shared" si="82"/>
        <v>0</v>
      </c>
      <c r="F2643">
        <f t="shared" si="83"/>
        <v>0</v>
      </c>
    </row>
    <row r="2644" spans="1:6" x14ac:dyDescent="0.3">
      <c r="A2644" s="11">
        <v>2704005</v>
      </c>
      <c r="B2644" s="11" t="s">
        <v>3776</v>
      </c>
      <c r="C2644" s="16">
        <v>-9.9069599999999998</v>
      </c>
      <c r="D2644" s="16">
        <v>-36.4803</v>
      </c>
      <c r="E2644">
        <f t="shared" si="82"/>
        <v>0</v>
      </c>
      <c r="F2644">
        <f t="shared" si="83"/>
        <v>0</v>
      </c>
    </row>
    <row r="2645" spans="1:6" x14ac:dyDescent="0.3">
      <c r="A2645" s="11">
        <v>3526001</v>
      </c>
      <c r="B2645" s="11" t="s">
        <v>1970</v>
      </c>
      <c r="C2645" s="16">
        <v>-21.510300000000001</v>
      </c>
      <c r="D2645" s="16">
        <v>-51.434199999999997</v>
      </c>
      <c r="E2645">
        <f t="shared" si="82"/>
        <v>0</v>
      </c>
      <c r="F2645">
        <f t="shared" si="83"/>
        <v>0</v>
      </c>
    </row>
    <row r="2646" spans="1:6" x14ac:dyDescent="0.3">
      <c r="A2646" s="11">
        <v>2608305</v>
      </c>
      <c r="B2646" s="11" t="s">
        <v>3899</v>
      </c>
      <c r="C2646" s="16">
        <v>-8.7090399999999999</v>
      </c>
      <c r="D2646" s="16">
        <v>-36.412599999999998</v>
      </c>
      <c r="E2646">
        <f t="shared" si="82"/>
        <v>0</v>
      </c>
      <c r="F2646">
        <f t="shared" si="83"/>
        <v>0</v>
      </c>
    </row>
    <row r="2647" spans="1:6" x14ac:dyDescent="0.3">
      <c r="A2647" s="11">
        <v>4209177</v>
      </c>
      <c r="B2647" s="11" t="s">
        <v>1117</v>
      </c>
      <c r="C2647" s="16">
        <v>-26.395</v>
      </c>
      <c r="D2647" s="16">
        <v>-52.729799999999997</v>
      </c>
      <c r="E2647">
        <f t="shared" si="82"/>
        <v>0</v>
      </c>
      <c r="F2647">
        <f t="shared" si="83"/>
        <v>0</v>
      </c>
    </row>
    <row r="2648" spans="1:6" x14ac:dyDescent="0.3">
      <c r="A2648" s="11">
        <v>3526100</v>
      </c>
      <c r="B2648" s="11" t="s">
        <v>1969</v>
      </c>
      <c r="C2648" s="16">
        <v>-24.310099999999998</v>
      </c>
      <c r="D2648" s="16">
        <v>-47.642600000000002</v>
      </c>
      <c r="E2648">
        <f t="shared" si="82"/>
        <v>0</v>
      </c>
      <c r="F2648">
        <f t="shared" si="83"/>
        <v>0</v>
      </c>
    </row>
    <row r="2649" spans="1:6" x14ac:dyDescent="0.3">
      <c r="A2649" s="11">
        <v>3526209</v>
      </c>
      <c r="B2649" s="11" t="s">
        <v>1968</v>
      </c>
      <c r="C2649" s="16">
        <v>-23.924399999999999</v>
      </c>
      <c r="D2649" s="16">
        <v>-47.065300000000001</v>
      </c>
      <c r="E2649">
        <f t="shared" si="82"/>
        <v>0</v>
      </c>
      <c r="F2649">
        <f t="shared" si="83"/>
        <v>0</v>
      </c>
    </row>
    <row r="2650" spans="1:6" x14ac:dyDescent="0.3">
      <c r="A2650" s="11">
        <v>3136801</v>
      </c>
      <c r="B2650" s="11" t="s">
        <v>2846</v>
      </c>
      <c r="C2650" s="16">
        <v>-16.847300000000001</v>
      </c>
      <c r="D2650" s="16">
        <v>-43.586500000000001</v>
      </c>
      <c r="E2650">
        <f t="shared" si="82"/>
        <v>0</v>
      </c>
      <c r="F2650">
        <f t="shared" si="83"/>
        <v>0</v>
      </c>
    </row>
    <row r="2651" spans="1:6" x14ac:dyDescent="0.3">
      <c r="A2651" s="11">
        <v>4112959</v>
      </c>
      <c r="B2651" s="11" t="s">
        <v>1464</v>
      </c>
      <c r="C2651" s="16">
        <v>-24.4209</v>
      </c>
      <c r="D2651" s="16">
        <v>-52.841299999999997</v>
      </c>
      <c r="E2651">
        <f t="shared" si="82"/>
        <v>0</v>
      </c>
      <c r="F2651">
        <f t="shared" si="83"/>
        <v>0</v>
      </c>
    </row>
    <row r="2652" spans="1:6" x14ac:dyDescent="0.3">
      <c r="A2652" s="11">
        <v>2608404</v>
      </c>
      <c r="B2652" s="11" t="s">
        <v>3898</v>
      </c>
      <c r="C2652" s="16">
        <v>-8.7071400000000008</v>
      </c>
      <c r="D2652" s="16">
        <v>-36.134700000000002</v>
      </c>
      <c r="E2652">
        <f t="shared" si="82"/>
        <v>0</v>
      </c>
      <c r="F2652">
        <f t="shared" si="83"/>
        <v>0</v>
      </c>
    </row>
    <row r="2653" spans="1:6" x14ac:dyDescent="0.3">
      <c r="A2653" s="11">
        <v>2205532</v>
      </c>
      <c r="B2653" s="11" t="s">
        <v>3898</v>
      </c>
      <c r="C2653" s="16">
        <v>-9.2199200000000001</v>
      </c>
      <c r="D2653" s="16">
        <v>-43.133699999999997</v>
      </c>
      <c r="E2653">
        <f t="shared" si="82"/>
        <v>0</v>
      </c>
      <c r="F2653">
        <f t="shared" si="83"/>
        <v>0</v>
      </c>
    </row>
    <row r="2654" spans="1:6" x14ac:dyDescent="0.3">
      <c r="A2654" s="11">
        <v>2507903</v>
      </c>
      <c r="B2654" s="11" t="s">
        <v>4092</v>
      </c>
      <c r="C2654" s="16">
        <v>-7.3617600000000003</v>
      </c>
      <c r="D2654" s="16">
        <v>-35.232100000000003</v>
      </c>
      <c r="E2654">
        <f t="shared" si="82"/>
        <v>0</v>
      </c>
      <c r="F2654">
        <f t="shared" si="83"/>
        <v>0</v>
      </c>
    </row>
    <row r="2655" spans="1:6" x14ac:dyDescent="0.3">
      <c r="A2655" s="11">
        <v>2508000</v>
      </c>
      <c r="B2655" s="11" t="s">
        <v>4091</v>
      </c>
      <c r="C2655" s="16">
        <v>-7.5298299999999996</v>
      </c>
      <c r="D2655" s="16">
        <v>-37.814999999999998</v>
      </c>
      <c r="E2655">
        <f t="shared" si="82"/>
        <v>0</v>
      </c>
      <c r="F2655">
        <f t="shared" si="83"/>
        <v>0</v>
      </c>
    </row>
    <row r="2656" spans="1:6" x14ac:dyDescent="0.3">
      <c r="A2656" s="11">
        <v>1302207</v>
      </c>
      <c r="B2656" s="11" t="s">
        <v>5218</v>
      </c>
      <c r="C2656" s="16">
        <v>-3.4843799999999998</v>
      </c>
      <c r="D2656" s="16">
        <v>-66.071799999999996</v>
      </c>
      <c r="E2656">
        <f t="shared" si="82"/>
        <v>0</v>
      </c>
      <c r="F2656">
        <f t="shared" si="83"/>
        <v>0</v>
      </c>
    </row>
    <row r="2657" spans="1:6" x14ac:dyDescent="0.3">
      <c r="A2657" s="11">
        <v>3136900</v>
      </c>
      <c r="B2657" s="11" t="s">
        <v>2845</v>
      </c>
      <c r="C2657" s="16">
        <v>-21.249300000000002</v>
      </c>
      <c r="D2657" s="16">
        <v>-46.573500000000003</v>
      </c>
      <c r="E2657">
        <f t="shared" si="82"/>
        <v>0</v>
      </c>
      <c r="F2657">
        <f t="shared" si="83"/>
        <v>0</v>
      </c>
    </row>
    <row r="2658" spans="1:6" x14ac:dyDescent="0.3">
      <c r="A2658" s="11">
        <v>5105176</v>
      </c>
      <c r="B2658" s="11" t="s">
        <v>331</v>
      </c>
      <c r="C2658" s="16">
        <v>-10.3178</v>
      </c>
      <c r="D2658" s="16">
        <v>-58.359200000000001</v>
      </c>
      <c r="E2658">
        <f t="shared" si="82"/>
        <v>0</v>
      </c>
      <c r="F2658">
        <f t="shared" si="83"/>
        <v>0</v>
      </c>
    </row>
    <row r="2659" spans="1:6" x14ac:dyDescent="0.3">
      <c r="A2659" s="11">
        <v>1503903</v>
      </c>
      <c r="B2659" s="11" t="s">
        <v>5119</v>
      </c>
      <c r="C2659" s="16">
        <v>-2.1634699999999998</v>
      </c>
      <c r="D2659" s="16">
        <v>-56.088900000000002</v>
      </c>
      <c r="E2659">
        <f t="shared" si="82"/>
        <v>0</v>
      </c>
      <c r="F2659">
        <f t="shared" si="83"/>
        <v>0</v>
      </c>
    </row>
    <row r="2660" spans="1:6" x14ac:dyDescent="0.3">
      <c r="A2660" s="11">
        <v>5105200</v>
      </c>
      <c r="B2660" s="11" t="s">
        <v>330</v>
      </c>
      <c r="C2660" s="16">
        <v>-16.063300000000002</v>
      </c>
      <c r="D2660" s="16">
        <v>-54.885899999999999</v>
      </c>
      <c r="E2660">
        <f t="shared" si="82"/>
        <v>0</v>
      </c>
      <c r="F2660">
        <f t="shared" si="83"/>
        <v>0</v>
      </c>
    </row>
    <row r="2661" spans="1:6" x14ac:dyDescent="0.3">
      <c r="A2661" s="11">
        <v>2918506</v>
      </c>
      <c r="B2661" s="11" t="s">
        <v>117</v>
      </c>
      <c r="C2661" s="16">
        <v>-11.043100000000001</v>
      </c>
      <c r="D2661" s="16">
        <v>-41.970199999999998</v>
      </c>
      <c r="E2661">
        <f t="shared" si="82"/>
        <v>0</v>
      </c>
      <c r="F2661">
        <f t="shared" si="83"/>
        <v>0</v>
      </c>
    </row>
    <row r="2662" spans="1:6" x14ac:dyDescent="0.3">
      <c r="A2662" s="11">
        <v>5212204</v>
      </c>
      <c r="B2662" s="11" t="s">
        <v>117</v>
      </c>
      <c r="C2662" s="16">
        <v>-15.8659</v>
      </c>
      <c r="D2662" s="16">
        <v>-50.866799999999998</v>
      </c>
      <c r="E2662">
        <f t="shared" si="82"/>
        <v>0</v>
      </c>
      <c r="F2662">
        <f t="shared" si="83"/>
        <v>0</v>
      </c>
    </row>
    <row r="2663" spans="1:6" x14ac:dyDescent="0.3">
      <c r="A2663" s="11">
        <v>4113007</v>
      </c>
      <c r="B2663" s="11" t="s">
        <v>117</v>
      </c>
      <c r="C2663" s="16">
        <v>-23.6219</v>
      </c>
      <c r="D2663" s="16">
        <v>-52.469299999999997</v>
      </c>
      <c r="E2663">
        <f t="shared" si="82"/>
        <v>0</v>
      </c>
      <c r="F2663">
        <f t="shared" si="83"/>
        <v>0</v>
      </c>
    </row>
    <row r="2664" spans="1:6" x14ac:dyDescent="0.3">
      <c r="A2664" s="11">
        <v>2918555</v>
      </c>
      <c r="B2664" s="11" t="s">
        <v>3440</v>
      </c>
      <c r="C2664" s="16">
        <v>-15.192</v>
      </c>
      <c r="D2664" s="16">
        <v>-39.491</v>
      </c>
      <c r="E2664">
        <f t="shared" si="82"/>
        <v>0</v>
      </c>
      <c r="F2664">
        <f t="shared" si="83"/>
        <v>0</v>
      </c>
    </row>
    <row r="2665" spans="1:6" x14ac:dyDescent="0.3">
      <c r="A2665" s="11">
        <v>2918605</v>
      </c>
      <c r="B2665" s="11" t="s">
        <v>3439</v>
      </c>
      <c r="C2665" s="16">
        <v>-13.515499999999999</v>
      </c>
      <c r="D2665" s="16">
        <v>-41.588200000000001</v>
      </c>
      <c r="E2665">
        <f t="shared" si="82"/>
        <v>0</v>
      </c>
      <c r="F2665">
        <f t="shared" si="83"/>
        <v>0</v>
      </c>
    </row>
    <row r="2666" spans="1:6" x14ac:dyDescent="0.3">
      <c r="A2666" s="11">
        <v>1302306</v>
      </c>
      <c r="B2666" s="11" t="s">
        <v>5217</v>
      </c>
      <c r="C2666" s="16">
        <v>-2.75814</v>
      </c>
      <c r="D2666" s="16">
        <v>-66.759500000000003</v>
      </c>
      <c r="E2666">
        <f t="shared" si="82"/>
        <v>0</v>
      </c>
      <c r="F2666">
        <f t="shared" si="83"/>
        <v>0</v>
      </c>
    </row>
    <row r="2667" spans="1:6" x14ac:dyDescent="0.3">
      <c r="A2667" s="11">
        <v>5005152</v>
      </c>
      <c r="B2667" s="11" t="s">
        <v>422</v>
      </c>
      <c r="C2667" s="16">
        <v>-22.8596</v>
      </c>
      <c r="D2667" s="16">
        <v>-54.606099999999998</v>
      </c>
      <c r="E2667">
        <f t="shared" si="82"/>
        <v>0</v>
      </c>
      <c r="F2667">
        <f t="shared" si="83"/>
        <v>0</v>
      </c>
    </row>
    <row r="2668" spans="1:6" x14ac:dyDescent="0.3">
      <c r="A2668" s="11">
        <v>3136959</v>
      </c>
      <c r="B2668" s="11" t="s">
        <v>2844</v>
      </c>
      <c r="C2668" s="16">
        <v>-14.2662</v>
      </c>
      <c r="D2668" s="16">
        <v>-44.159700000000001</v>
      </c>
      <c r="E2668">
        <f t="shared" si="82"/>
        <v>0</v>
      </c>
      <c r="F2668">
        <f t="shared" si="83"/>
        <v>0</v>
      </c>
    </row>
    <row r="2669" spans="1:6" x14ac:dyDescent="0.3">
      <c r="A2669" s="11">
        <v>4113106</v>
      </c>
      <c r="B2669" s="11" t="s">
        <v>1463</v>
      </c>
      <c r="C2669" s="16">
        <v>-23.8188</v>
      </c>
      <c r="D2669" s="16">
        <v>-51.668700000000001</v>
      </c>
      <c r="E2669">
        <f t="shared" si="82"/>
        <v>0</v>
      </c>
      <c r="F2669">
        <f t="shared" si="83"/>
        <v>0</v>
      </c>
    </row>
    <row r="2670" spans="1:6" x14ac:dyDescent="0.3">
      <c r="A2670" s="11">
        <v>1302405</v>
      </c>
      <c r="B2670" s="11" t="s">
        <v>5216</v>
      </c>
      <c r="C2670" s="16">
        <v>-7.2641299999999998</v>
      </c>
      <c r="D2670" s="16">
        <v>-64.794799999999995</v>
      </c>
      <c r="E2670">
        <f t="shared" si="82"/>
        <v>0</v>
      </c>
      <c r="F2670">
        <f t="shared" si="83"/>
        <v>0</v>
      </c>
    </row>
    <row r="2671" spans="1:6" x14ac:dyDescent="0.3">
      <c r="A2671" s="11">
        <v>4209201</v>
      </c>
      <c r="B2671" s="11" t="s">
        <v>1116</v>
      </c>
      <c r="C2671" s="16">
        <v>-27.257899999999999</v>
      </c>
      <c r="D2671" s="16">
        <v>-51.557699999999997</v>
      </c>
      <c r="E2671">
        <f t="shared" si="82"/>
        <v>0</v>
      </c>
      <c r="F2671">
        <f t="shared" si="83"/>
        <v>0</v>
      </c>
    </row>
    <row r="2672" spans="1:6" x14ac:dyDescent="0.3">
      <c r="A2672" s="11">
        <v>3137007</v>
      </c>
      <c r="B2672" s="11" t="s">
        <v>2843</v>
      </c>
      <c r="C2672" s="16">
        <v>-17.6279</v>
      </c>
      <c r="D2672" s="16">
        <v>-41.748800000000003</v>
      </c>
      <c r="E2672">
        <f t="shared" si="82"/>
        <v>0</v>
      </c>
      <c r="F2672">
        <f t="shared" si="83"/>
        <v>0</v>
      </c>
    </row>
    <row r="2673" spans="1:6" x14ac:dyDescent="0.3">
      <c r="A2673" s="11">
        <v>5005202</v>
      </c>
      <c r="B2673" s="11" t="s">
        <v>421</v>
      </c>
      <c r="C2673" s="16">
        <v>-19.008900000000001</v>
      </c>
      <c r="D2673" s="16">
        <v>-57.597299999999997</v>
      </c>
      <c r="E2673">
        <f t="shared" si="82"/>
        <v>0</v>
      </c>
      <c r="F2673">
        <f t="shared" si="83"/>
        <v>0</v>
      </c>
    </row>
    <row r="2674" spans="1:6" x14ac:dyDescent="0.3">
      <c r="A2674" s="11">
        <v>2918704</v>
      </c>
      <c r="B2674" s="11" t="s">
        <v>3438</v>
      </c>
      <c r="C2674" s="16">
        <v>-13.6541</v>
      </c>
      <c r="D2674" s="16">
        <v>-40.2119</v>
      </c>
      <c r="E2674">
        <f t="shared" si="82"/>
        <v>0</v>
      </c>
      <c r="F2674">
        <f t="shared" si="83"/>
        <v>0</v>
      </c>
    </row>
    <row r="2675" spans="1:6" x14ac:dyDescent="0.3">
      <c r="A2675" s="11">
        <v>3137106</v>
      </c>
      <c r="B2675" s="11" t="s">
        <v>2842</v>
      </c>
      <c r="C2675" s="16">
        <v>-18.175899999999999</v>
      </c>
      <c r="D2675" s="16">
        <v>-46.8063</v>
      </c>
      <c r="E2675">
        <f t="shared" si="82"/>
        <v>0</v>
      </c>
      <c r="F2675">
        <f t="shared" si="83"/>
        <v>0</v>
      </c>
    </row>
    <row r="2676" spans="1:6" x14ac:dyDescent="0.3">
      <c r="A2676" s="11">
        <v>2803500</v>
      </c>
      <c r="B2676" s="11" t="s">
        <v>3690</v>
      </c>
      <c r="C2676" s="16">
        <v>-10.913600000000001</v>
      </c>
      <c r="D2676" s="16">
        <v>-37.668900000000001</v>
      </c>
      <c r="E2676">
        <f t="shared" si="82"/>
        <v>0</v>
      </c>
      <c r="F2676">
        <f t="shared" si="83"/>
        <v>0</v>
      </c>
    </row>
    <row r="2677" spans="1:6" x14ac:dyDescent="0.3">
      <c r="A2677" s="11">
        <v>4209300</v>
      </c>
      <c r="B2677" s="11" t="s">
        <v>1115</v>
      </c>
      <c r="C2677" s="16">
        <v>-27.815000000000001</v>
      </c>
      <c r="D2677" s="16">
        <v>-50.325899999999997</v>
      </c>
      <c r="E2677">
        <f t="shared" si="82"/>
        <v>0</v>
      </c>
      <c r="F2677">
        <f t="shared" si="83"/>
        <v>0</v>
      </c>
    </row>
    <row r="2678" spans="1:6" x14ac:dyDescent="0.3">
      <c r="A2678" s="11">
        <v>2105708</v>
      </c>
      <c r="B2678" s="11" t="s">
        <v>4808</v>
      </c>
      <c r="C2678" s="16">
        <v>-4.5697400000000004</v>
      </c>
      <c r="D2678" s="16">
        <v>-45.131900000000002</v>
      </c>
      <c r="E2678">
        <f t="shared" si="82"/>
        <v>0</v>
      </c>
      <c r="F2678">
        <f t="shared" si="83"/>
        <v>0</v>
      </c>
    </row>
    <row r="2679" spans="1:6" x14ac:dyDescent="0.3">
      <c r="A2679" s="11">
        <v>2105807</v>
      </c>
      <c r="B2679" s="11" t="s">
        <v>4807</v>
      </c>
      <c r="C2679" s="16">
        <v>-4.609</v>
      </c>
      <c r="D2679" s="16">
        <v>-45.048999999999999</v>
      </c>
      <c r="E2679">
        <f t="shared" si="82"/>
        <v>0</v>
      </c>
      <c r="F2679">
        <f t="shared" si="83"/>
        <v>0</v>
      </c>
    </row>
    <row r="2680" spans="1:6" x14ac:dyDescent="0.3">
      <c r="A2680" s="11">
        <v>2105948</v>
      </c>
      <c r="B2680" s="11" t="s">
        <v>5485</v>
      </c>
      <c r="C2680" s="16">
        <v>-4.6117299999999997</v>
      </c>
      <c r="D2680" s="16">
        <v>-44.979799999999997</v>
      </c>
      <c r="E2680">
        <f t="shared" si="82"/>
        <v>0</v>
      </c>
      <c r="F2680">
        <f t="shared" si="83"/>
        <v>0</v>
      </c>
    </row>
    <row r="2681" spans="1:6" x14ac:dyDescent="0.3">
      <c r="A2681" s="11">
        <v>2105906</v>
      </c>
      <c r="B2681" s="11" t="s">
        <v>4806</v>
      </c>
      <c r="C2681" s="16">
        <v>-3.9466100000000002</v>
      </c>
      <c r="D2681" s="16">
        <v>-44.826000000000001</v>
      </c>
      <c r="E2681">
        <f t="shared" si="82"/>
        <v>0</v>
      </c>
      <c r="F2681">
        <f t="shared" si="83"/>
        <v>0</v>
      </c>
    </row>
    <row r="2682" spans="1:6" x14ac:dyDescent="0.3">
      <c r="A2682" s="11">
        <v>2508109</v>
      </c>
      <c r="B2682" s="11" t="s">
        <v>4090</v>
      </c>
      <c r="C2682" s="16">
        <v>-6.5857200000000002</v>
      </c>
      <c r="D2682" s="16">
        <v>-37.912700000000001</v>
      </c>
      <c r="E2682">
        <f t="shared" si="82"/>
        <v>0</v>
      </c>
      <c r="F2682">
        <f t="shared" si="83"/>
        <v>0</v>
      </c>
    </row>
    <row r="2683" spans="1:6" x14ac:dyDescent="0.3">
      <c r="A2683" s="11">
        <v>2205557</v>
      </c>
      <c r="B2683" s="11" t="s">
        <v>4596</v>
      </c>
      <c r="C2683" s="16">
        <v>-4.51539</v>
      </c>
      <c r="D2683" s="16">
        <v>-42.630899999999997</v>
      </c>
      <c r="E2683">
        <f t="shared" si="82"/>
        <v>0</v>
      </c>
      <c r="F2683">
        <f t="shared" si="83"/>
        <v>0</v>
      </c>
    </row>
    <row r="2684" spans="1:6" x14ac:dyDescent="0.3">
      <c r="A2684" s="11">
        <v>4311239</v>
      </c>
      <c r="B2684" s="11" t="s">
        <v>738</v>
      </c>
      <c r="C2684" s="16">
        <v>-29.4939</v>
      </c>
      <c r="D2684" s="16">
        <v>-53.017000000000003</v>
      </c>
      <c r="E2684">
        <f t="shared" si="82"/>
        <v>0</v>
      </c>
      <c r="F2684">
        <f t="shared" si="83"/>
        <v>0</v>
      </c>
    </row>
    <row r="2685" spans="1:6" x14ac:dyDescent="0.3">
      <c r="A2685" s="11">
        <v>2406205</v>
      </c>
      <c r="B2685" s="11" t="s">
        <v>5606</v>
      </c>
      <c r="C2685" s="16">
        <v>-6.3949299999999996</v>
      </c>
      <c r="D2685" s="16">
        <v>-35.594900000000003</v>
      </c>
      <c r="E2685">
        <f t="shared" si="82"/>
        <v>0</v>
      </c>
      <c r="F2685">
        <f t="shared" si="83"/>
        <v>0</v>
      </c>
    </row>
    <row r="2686" spans="1:6" x14ac:dyDescent="0.3">
      <c r="A2686" s="11">
        <v>2704104</v>
      </c>
      <c r="B2686" s="11" t="s">
        <v>3775</v>
      </c>
      <c r="C2686" s="16">
        <v>-9.83291</v>
      </c>
      <c r="D2686" s="16">
        <v>-36.741300000000003</v>
      </c>
      <c r="E2686">
        <f t="shared" si="82"/>
        <v>0</v>
      </c>
      <c r="F2686">
        <f t="shared" si="83"/>
        <v>0</v>
      </c>
    </row>
    <row r="2687" spans="1:6" x14ac:dyDescent="0.3">
      <c r="A2687" s="11">
        <v>1711902</v>
      </c>
      <c r="B2687" s="11" t="s">
        <v>4969</v>
      </c>
      <c r="C2687" s="16">
        <v>-10.7906</v>
      </c>
      <c r="D2687" s="16">
        <v>-49.619900000000001</v>
      </c>
      <c r="E2687">
        <f t="shared" si="82"/>
        <v>0</v>
      </c>
      <c r="F2687">
        <f t="shared" si="83"/>
        <v>0</v>
      </c>
    </row>
    <row r="2688" spans="1:6" x14ac:dyDescent="0.3">
      <c r="A2688" s="11">
        <v>3137205</v>
      </c>
      <c r="B2688" s="11" t="s">
        <v>2841</v>
      </c>
      <c r="C2688" s="16">
        <v>-20.023700000000002</v>
      </c>
      <c r="D2688" s="16">
        <v>-45.540100000000002</v>
      </c>
      <c r="E2688">
        <f t="shared" si="82"/>
        <v>0</v>
      </c>
      <c r="F2688">
        <f t="shared" si="83"/>
        <v>0</v>
      </c>
    </row>
    <row r="2689" spans="1:6" x14ac:dyDescent="0.3">
      <c r="A2689" s="11">
        <v>2508208</v>
      </c>
      <c r="B2689" s="11" t="s">
        <v>4089</v>
      </c>
      <c r="C2689" s="16">
        <v>-6.6721300000000001</v>
      </c>
      <c r="D2689" s="16">
        <v>-35.370600000000003</v>
      </c>
      <c r="E2689">
        <f t="shared" si="82"/>
        <v>0</v>
      </c>
      <c r="F2689">
        <f t="shared" si="83"/>
        <v>0</v>
      </c>
    </row>
    <row r="2690" spans="1:6" x14ac:dyDescent="0.3">
      <c r="A2690" s="11">
        <v>2608503</v>
      </c>
      <c r="B2690" s="11" t="s">
        <v>5494</v>
      </c>
      <c r="C2690" s="16">
        <v>-7.9300499999999996</v>
      </c>
      <c r="D2690" s="16">
        <v>-35.287399999999998</v>
      </c>
      <c r="E2690">
        <f t="shared" si="82"/>
        <v>0</v>
      </c>
      <c r="F2690">
        <f t="shared" si="83"/>
        <v>0</v>
      </c>
    </row>
    <row r="2691" spans="1:6" x14ac:dyDescent="0.3">
      <c r="A2691" s="11">
        <v>2406304</v>
      </c>
      <c r="B2691" s="11" t="s">
        <v>4257</v>
      </c>
      <c r="C2691" s="16">
        <v>-6.1508200000000004</v>
      </c>
      <c r="D2691" s="16">
        <v>-35.429900000000004</v>
      </c>
      <c r="E2691">
        <f t="shared" ref="E2691:E2754" si="84">IF((C2691&lt;-80),"erro",0)</f>
        <v>0</v>
      </c>
      <c r="F2691">
        <f t="shared" ref="F2691:F2754" si="85">IF((D2691&lt;-80),"erro",0)</f>
        <v>0</v>
      </c>
    </row>
    <row r="2692" spans="1:6" x14ac:dyDescent="0.3">
      <c r="A2692" s="11">
        <v>2205573</v>
      </c>
      <c r="B2692" s="11" t="s">
        <v>4594</v>
      </c>
      <c r="C2692" s="16">
        <v>-4.3850499999999997</v>
      </c>
      <c r="D2692" s="16">
        <v>-41.596899999999998</v>
      </c>
      <c r="E2692">
        <f t="shared" si="84"/>
        <v>0</v>
      </c>
      <c r="F2692">
        <f t="shared" si="85"/>
        <v>0</v>
      </c>
    </row>
    <row r="2693" spans="1:6" x14ac:dyDescent="0.3">
      <c r="A2693" s="11">
        <v>2406403</v>
      </c>
      <c r="B2693" s="11" t="s">
        <v>4256</v>
      </c>
      <c r="C2693" s="16">
        <v>-6.0118999999999998</v>
      </c>
      <c r="D2693" s="16">
        <v>-35.872900000000001</v>
      </c>
      <c r="E2693">
        <f t="shared" si="84"/>
        <v>0</v>
      </c>
      <c r="F2693">
        <f t="shared" si="85"/>
        <v>0</v>
      </c>
    </row>
    <row r="2694" spans="1:6" x14ac:dyDescent="0.3">
      <c r="A2694" s="11">
        <v>2205565</v>
      </c>
      <c r="B2694" s="11" t="s">
        <v>4595</v>
      </c>
      <c r="C2694" s="16">
        <v>-8.4767299999999999</v>
      </c>
      <c r="D2694" s="16">
        <v>-41.534199999999998</v>
      </c>
      <c r="E2694">
        <f t="shared" si="84"/>
        <v>0</v>
      </c>
      <c r="F2694">
        <f t="shared" si="85"/>
        <v>0</v>
      </c>
    </row>
    <row r="2695" spans="1:6" x14ac:dyDescent="0.3">
      <c r="A2695" s="11">
        <v>2608453</v>
      </c>
      <c r="B2695" s="11" t="s">
        <v>3897</v>
      </c>
      <c r="C2695" s="16">
        <v>-7.8438299999999996</v>
      </c>
      <c r="D2695" s="16">
        <v>-35.3108</v>
      </c>
      <c r="E2695">
        <f t="shared" si="84"/>
        <v>0</v>
      </c>
      <c r="F2695">
        <f t="shared" si="85"/>
        <v>0</v>
      </c>
    </row>
    <row r="2696" spans="1:6" x14ac:dyDescent="0.3">
      <c r="A2696" s="11">
        <v>2105922</v>
      </c>
      <c r="B2696" s="11" t="s">
        <v>4805</v>
      </c>
      <c r="C2696" s="16">
        <v>-6.05023</v>
      </c>
      <c r="D2696" s="16">
        <v>-43.533299999999997</v>
      </c>
      <c r="E2696">
        <f t="shared" si="84"/>
        <v>0</v>
      </c>
      <c r="F2696">
        <f t="shared" si="85"/>
        <v>0</v>
      </c>
    </row>
    <row r="2697" spans="1:6" x14ac:dyDescent="0.3">
      <c r="A2697" s="11">
        <v>2608602</v>
      </c>
      <c r="B2697" s="11" t="s">
        <v>3895</v>
      </c>
      <c r="C2697" s="16">
        <v>-9.1256699999999995</v>
      </c>
      <c r="D2697" s="16">
        <v>-36.458399999999997</v>
      </c>
      <c r="E2697">
        <f t="shared" si="84"/>
        <v>0</v>
      </c>
      <c r="F2697">
        <f t="shared" si="85"/>
        <v>0</v>
      </c>
    </row>
    <row r="2698" spans="1:6" x14ac:dyDescent="0.3">
      <c r="A2698" s="11">
        <v>2205581</v>
      </c>
      <c r="B2698" s="11" t="s">
        <v>4593</v>
      </c>
      <c r="C2698" s="16">
        <v>-5.4186399999999999</v>
      </c>
      <c r="D2698" s="16">
        <v>-42.643700000000003</v>
      </c>
      <c r="E2698">
        <f t="shared" si="84"/>
        <v>0</v>
      </c>
      <c r="F2698">
        <f t="shared" si="85"/>
        <v>0</v>
      </c>
    </row>
    <row r="2699" spans="1:6" x14ac:dyDescent="0.3">
      <c r="A2699" s="11">
        <v>2205599</v>
      </c>
      <c r="B2699" s="11" t="s">
        <v>4592</v>
      </c>
      <c r="C2699" s="16">
        <v>-6.5076599999999996</v>
      </c>
      <c r="D2699" s="16">
        <v>-41.565300000000001</v>
      </c>
      <c r="E2699">
        <f t="shared" si="84"/>
        <v>0</v>
      </c>
      <c r="F2699">
        <f t="shared" si="85"/>
        <v>0</v>
      </c>
    </row>
    <row r="2700" spans="1:6" x14ac:dyDescent="0.3">
      <c r="A2700" s="11">
        <v>1711951</v>
      </c>
      <c r="B2700" s="11" t="s">
        <v>4968</v>
      </c>
      <c r="C2700" s="16">
        <v>-10.368</v>
      </c>
      <c r="D2700" s="16">
        <v>-47.537999999999997</v>
      </c>
      <c r="E2700">
        <f t="shared" si="84"/>
        <v>0</v>
      </c>
      <c r="F2700">
        <f t="shared" si="85"/>
        <v>0</v>
      </c>
    </row>
    <row r="2701" spans="1:6" x14ac:dyDescent="0.3">
      <c r="A2701" s="11">
        <v>2608701</v>
      </c>
      <c r="B2701" s="11" t="s">
        <v>5495</v>
      </c>
      <c r="C2701" s="16">
        <v>-8.6601999999999997</v>
      </c>
      <c r="D2701" s="16">
        <v>-35.904000000000003</v>
      </c>
      <c r="E2701">
        <f t="shared" si="84"/>
        <v>0</v>
      </c>
      <c r="F2701">
        <f t="shared" si="85"/>
        <v>0</v>
      </c>
    </row>
    <row r="2702" spans="1:6" x14ac:dyDescent="0.3">
      <c r="A2702" s="11">
        <v>3137304</v>
      </c>
      <c r="B2702" s="11" t="s">
        <v>5644</v>
      </c>
      <c r="C2702" s="16">
        <v>-16.978000000000002</v>
      </c>
      <c r="D2702" s="16">
        <v>-44.575400000000002</v>
      </c>
      <c r="E2702">
        <f t="shared" si="84"/>
        <v>0</v>
      </c>
      <c r="F2702">
        <f t="shared" si="85"/>
        <v>0</v>
      </c>
    </row>
    <row r="2703" spans="1:6" x14ac:dyDescent="0.3">
      <c r="A2703" s="11">
        <v>4311270</v>
      </c>
      <c r="B2703" s="11" t="s">
        <v>5726</v>
      </c>
      <c r="C2703" s="16">
        <v>-28.567599999999999</v>
      </c>
      <c r="D2703" s="16">
        <v>-52.861800000000002</v>
      </c>
      <c r="E2703">
        <f t="shared" si="84"/>
        <v>0</v>
      </c>
      <c r="F2703">
        <f t="shared" si="85"/>
        <v>0</v>
      </c>
    </row>
    <row r="2704" spans="1:6" x14ac:dyDescent="0.3">
      <c r="A2704" s="11">
        <v>3137403</v>
      </c>
      <c r="B2704" s="11" t="s">
        <v>2839</v>
      </c>
      <c r="C2704" s="16">
        <v>-20.913900000000002</v>
      </c>
      <c r="D2704" s="16">
        <v>-44.079700000000003</v>
      </c>
      <c r="E2704">
        <f t="shared" si="84"/>
        <v>0</v>
      </c>
      <c r="F2704">
        <f t="shared" si="85"/>
        <v>0</v>
      </c>
    </row>
    <row r="2705" spans="1:6" x14ac:dyDescent="0.3">
      <c r="A2705" s="11">
        <v>3137502</v>
      </c>
      <c r="B2705" s="11" t="s">
        <v>2838</v>
      </c>
      <c r="C2705" s="16">
        <v>-18.7715</v>
      </c>
      <c r="D2705" s="16">
        <v>-46.401200000000003</v>
      </c>
      <c r="E2705">
        <f t="shared" si="84"/>
        <v>0</v>
      </c>
      <c r="F2705">
        <f t="shared" si="85"/>
        <v>0</v>
      </c>
    </row>
    <row r="2706" spans="1:6" x14ac:dyDescent="0.3">
      <c r="A2706" s="11">
        <v>3137536</v>
      </c>
      <c r="B2706" s="11" t="s">
        <v>2837</v>
      </c>
      <c r="C2706" s="16">
        <v>-17.8323</v>
      </c>
      <c r="D2706" s="16">
        <v>-46.516500000000001</v>
      </c>
      <c r="E2706">
        <f t="shared" si="84"/>
        <v>0</v>
      </c>
      <c r="F2706">
        <f t="shared" si="85"/>
        <v>0</v>
      </c>
    </row>
    <row r="2707" spans="1:6" x14ac:dyDescent="0.3">
      <c r="A2707" s="11">
        <v>2608750</v>
      </c>
      <c r="B2707" s="11" t="s">
        <v>2837</v>
      </c>
      <c r="C2707" s="16">
        <v>-8.9945199999999996</v>
      </c>
      <c r="D2707" s="16">
        <v>-40.276699999999998</v>
      </c>
      <c r="E2707">
        <f t="shared" si="84"/>
        <v>0</v>
      </c>
      <c r="F2707">
        <f t="shared" si="85"/>
        <v>0</v>
      </c>
    </row>
    <row r="2708" spans="1:6" x14ac:dyDescent="0.3">
      <c r="A2708" s="11">
        <v>2105963</v>
      </c>
      <c r="B2708" s="11" t="s">
        <v>4803</v>
      </c>
      <c r="C2708" s="16">
        <v>-4.9889299999999999</v>
      </c>
      <c r="D2708" s="16">
        <v>-45.381599999999999</v>
      </c>
      <c r="E2708">
        <f t="shared" si="84"/>
        <v>0</v>
      </c>
      <c r="F2708">
        <f t="shared" si="85"/>
        <v>0</v>
      </c>
    </row>
    <row r="2709" spans="1:6" x14ac:dyDescent="0.3">
      <c r="A2709" s="11">
        <v>2406502</v>
      </c>
      <c r="B2709" s="11" t="s">
        <v>4255</v>
      </c>
      <c r="C2709" s="16">
        <v>-6.0933900000000003</v>
      </c>
      <c r="D2709" s="16">
        <v>-36.470300000000002</v>
      </c>
      <c r="E2709">
        <f t="shared" si="84"/>
        <v>0</v>
      </c>
      <c r="F2709">
        <f t="shared" si="85"/>
        <v>0</v>
      </c>
    </row>
    <row r="2710" spans="1:6" x14ac:dyDescent="0.3">
      <c r="A2710" s="11">
        <v>2918753</v>
      </c>
      <c r="B2710" s="11" t="s">
        <v>3437</v>
      </c>
      <c r="C2710" s="16">
        <v>-14.0334</v>
      </c>
      <c r="D2710" s="16">
        <v>-42.132800000000003</v>
      </c>
      <c r="E2710">
        <f t="shared" si="84"/>
        <v>0</v>
      </c>
      <c r="F2710">
        <f t="shared" si="85"/>
        <v>0</v>
      </c>
    </row>
    <row r="2711" spans="1:6" x14ac:dyDescent="0.3">
      <c r="A2711" s="11">
        <v>2406601</v>
      </c>
      <c r="B2711" s="11" t="s">
        <v>4254</v>
      </c>
      <c r="C2711" s="16">
        <v>-6.1229500000000003</v>
      </c>
      <c r="D2711" s="16">
        <v>-35.4724</v>
      </c>
      <c r="E2711">
        <f t="shared" si="84"/>
        <v>0</v>
      </c>
      <c r="F2711">
        <f t="shared" si="85"/>
        <v>0</v>
      </c>
    </row>
    <row r="2712" spans="1:6" x14ac:dyDescent="0.3">
      <c r="A2712" s="11">
        <v>5212253</v>
      </c>
      <c r="B2712" s="11" t="s">
        <v>116</v>
      </c>
      <c r="C2712" s="16">
        <v>-19.183199999999999</v>
      </c>
      <c r="D2712" s="16">
        <v>-51.399799999999999</v>
      </c>
      <c r="E2712">
        <f t="shared" si="84"/>
        <v>0</v>
      </c>
      <c r="F2712">
        <f t="shared" si="85"/>
        <v>0</v>
      </c>
    </row>
    <row r="2713" spans="1:6" x14ac:dyDescent="0.3">
      <c r="A2713" s="11">
        <v>3137601</v>
      </c>
      <c r="B2713" s="11" t="s">
        <v>116</v>
      </c>
      <c r="C2713" s="16">
        <v>-19.639700000000001</v>
      </c>
      <c r="D2713" s="16">
        <v>-43.8932</v>
      </c>
      <c r="E2713">
        <f t="shared" si="84"/>
        <v>0</v>
      </c>
      <c r="F2713">
        <f t="shared" si="85"/>
        <v>0</v>
      </c>
    </row>
    <row r="2714" spans="1:6" x14ac:dyDescent="0.3">
      <c r="A2714" s="11">
        <v>2508307</v>
      </c>
      <c r="B2714" s="11" t="s">
        <v>4088</v>
      </c>
      <c r="C2714" s="16">
        <v>-7.1553500000000003</v>
      </c>
      <c r="D2714" s="16">
        <v>-35.8491</v>
      </c>
      <c r="E2714">
        <f t="shared" si="84"/>
        <v>0</v>
      </c>
      <c r="F2714">
        <f t="shared" si="85"/>
        <v>0</v>
      </c>
    </row>
    <row r="2715" spans="1:6" x14ac:dyDescent="0.3">
      <c r="A2715" s="11">
        <v>4311304</v>
      </c>
      <c r="B2715" s="11" t="s">
        <v>735</v>
      </c>
      <c r="C2715" s="16">
        <v>-28.209299999999999</v>
      </c>
      <c r="D2715" s="16">
        <v>-51.524799999999999</v>
      </c>
      <c r="E2715">
        <f t="shared" si="84"/>
        <v>0</v>
      </c>
      <c r="F2715">
        <f t="shared" si="85"/>
        <v>0</v>
      </c>
    </row>
    <row r="2716" spans="1:6" x14ac:dyDescent="0.3">
      <c r="A2716" s="11">
        <v>4311254</v>
      </c>
      <c r="B2716" s="11" t="s">
        <v>737</v>
      </c>
      <c r="C2716" s="16">
        <v>-29.2348</v>
      </c>
      <c r="D2716" s="16">
        <v>-52.799700000000001</v>
      </c>
      <c r="E2716">
        <f t="shared" si="84"/>
        <v>0</v>
      </c>
      <c r="F2716">
        <f t="shared" si="85"/>
        <v>0</v>
      </c>
    </row>
    <row r="2717" spans="1:6" x14ac:dyDescent="0.3">
      <c r="A2717" s="11">
        <v>3526308</v>
      </c>
      <c r="B2717" s="11" t="s">
        <v>1967</v>
      </c>
      <c r="C2717" s="16">
        <v>-23.084599999999998</v>
      </c>
      <c r="D2717" s="16">
        <v>-45.194400000000002</v>
      </c>
      <c r="E2717">
        <f t="shared" si="84"/>
        <v>0</v>
      </c>
      <c r="F2717">
        <f t="shared" si="85"/>
        <v>0</v>
      </c>
    </row>
    <row r="2718" spans="1:6" x14ac:dyDescent="0.3">
      <c r="A2718" s="11">
        <v>2205540</v>
      </c>
      <c r="B2718" s="11" t="s">
        <v>4597</v>
      </c>
      <c r="C2718" s="16">
        <v>-5.8307399999999996</v>
      </c>
      <c r="D2718" s="16">
        <v>-42.622300000000003</v>
      </c>
      <c r="E2718">
        <f t="shared" si="84"/>
        <v>0</v>
      </c>
      <c r="F2718">
        <f t="shared" si="85"/>
        <v>0</v>
      </c>
    </row>
    <row r="2719" spans="1:6" x14ac:dyDescent="0.3">
      <c r="A2719" s="11">
        <v>4209409</v>
      </c>
      <c r="B2719" s="11" t="s">
        <v>1114</v>
      </c>
      <c r="C2719" s="16">
        <v>-28.484300000000001</v>
      </c>
      <c r="D2719" s="16">
        <v>-48.777200000000001</v>
      </c>
      <c r="E2719">
        <f t="shared" si="84"/>
        <v>0</v>
      </c>
      <c r="F2719">
        <f t="shared" si="85"/>
        <v>0</v>
      </c>
    </row>
    <row r="2720" spans="1:6" x14ac:dyDescent="0.3">
      <c r="A2720" s="11">
        <v>5005251</v>
      </c>
      <c r="B2720" s="11" t="s">
        <v>420</v>
      </c>
      <c r="C2720" s="16">
        <v>-22.544799999999999</v>
      </c>
      <c r="D2720" s="16">
        <v>-55.150199999999998</v>
      </c>
      <c r="E2720">
        <f t="shared" si="84"/>
        <v>0</v>
      </c>
      <c r="F2720">
        <f t="shared" si="85"/>
        <v>0</v>
      </c>
    </row>
    <row r="2721" spans="1:6" x14ac:dyDescent="0.3">
      <c r="A2721" s="11">
        <v>2918803</v>
      </c>
      <c r="B2721" s="11" t="s">
        <v>3436</v>
      </c>
      <c r="C2721" s="16">
        <v>-13.167299999999999</v>
      </c>
      <c r="D2721" s="16">
        <v>-39.421300000000002</v>
      </c>
      <c r="E2721">
        <f t="shared" si="84"/>
        <v>0</v>
      </c>
      <c r="F2721">
        <f t="shared" si="85"/>
        <v>0</v>
      </c>
    </row>
    <row r="2722" spans="1:6" x14ac:dyDescent="0.3">
      <c r="A2722" s="11">
        <v>3302304</v>
      </c>
      <c r="B2722" s="11" t="s">
        <v>2313</v>
      </c>
      <c r="C2722" s="16">
        <v>-21.209099999999999</v>
      </c>
      <c r="D2722" s="16">
        <v>-42.127099999999999</v>
      </c>
      <c r="E2722">
        <f t="shared" si="84"/>
        <v>0</v>
      </c>
      <c r="F2722">
        <f t="shared" si="85"/>
        <v>0</v>
      </c>
    </row>
    <row r="2723" spans="1:6" x14ac:dyDescent="0.3">
      <c r="A2723" s="11">
        <v>1712009</v>
      </c>
      <c r="B2723" s="11" t="s">
        <v>734</v>
      </c>
      <c r="C2723" s="16">
        <v>-9.7499599999999997</v>
      </c>
      <c r="D2723" s="16">
        <v>-48.356499999999997</v>
      </c>
      <c r="E2723">
        <f t="shared" si="84"/>
        <v>0</v>
      </c>
      <c r="F2723">
        <f t="shared" si="85"/>
        <v>0</v>
      </c>
    </row>
    <row r="2724" spans="1:6" x14ac:dyDescent="0.3">
      <c r="A2724" s="11">
        <v>4311403</v>
      </c>
      <c r="B2724" s="11" t="s">
        <v>734</v>
      </c>
      <c r="C2724" s="16">
        <v>-29.459099999999999</v>
      </c>
      <c r="D2724" s="16">
        <v>-51.964399999999998</v>
      </c>
      <c r="E2724">
        <f t="shared" si="84"/>
        <v>0</v>
      </c>
      <c r="F2724">
        <f t="shared" si="85"/>
        <v>0</v>
      </c>
    </row>
    <row r="2725" spans="1:6" x14ac:dyDescent="0.3">
      <c r="A2725" s="11">
        <v>4311429</v>
      </c>
      <c r="B2725" s="11" t="s">
        <v>733</v>
      </c>
      <c r="C2725" s="16">
        <v>-27.691299999999998</v>
      </c>
      <c r="D2725" s="16">
        <v>-53.181800000000003</v>
      </c>
      <c r="E2725">
        <f t="shared" si="84"/>
        <v>0</v>
      </c>
      <c r="F2725">
        <f t="shared" si="85"/>
        <v>0</v>
      </c>
    </row>
    <row r="2726" spans="1:6" x14ac:dyDescent="0.3">
      <c r="A2726" s="11">
        <v>4209458</v>
      </c>
      <c r="B2726" s="11" t="s">
        <v>1113</v>
      </c>
      <c r="C2726" s="16">
        <v>-26.857600000000001</v>
      </c>
      <c r="D2726" s="16">
        <v>-52.564799999999998</v>
      </c>
      <c r="E2726">
        <f t="shared" si="84"/>
        <v>0</v>
      </c>
      <c r="F2726">
        <f t="shared" si="85"/>
        <v>0</v>
      </c>
    </row>
    <row r="2727" spans="1:6" x14ac:dyDescent="0.3">
      <c r="A2727" s="11">
        <v>2105989</v>
      </c>
      <c r="B2727" s="11" t="s">
        <v>4802</v>
      </c>
      <c r="C2727" s="16">
        <v>-6.1853899999999999</v>
      </c>
      <c r="D2727" s="16">
        <v>-47.029299999999999</v>
      </c>
      <c r="E2727">
        <f t="shared" si="84"/>
        <v>0</v>
      </c>
      <c r="F2727">
        <f t="shared" si="85"/>
        <v>0</v>
      </c>
    </row>
    <row r="2728" spans="1:6" x14ac:dyDescent="0.3">
      <c r="A2728" s="11">
        <v>2918902</v>
      </c>
      <c r="B2728" s="11" t="s">
        <v>3435</v>
      </c>
      <c r="C2728" s="16">
        <v>-17.605599999999999</v>
      </c>
      <c r="D2728" s="16">
        <v>-40.338299999999997</v>
      </c>
      <c r="E2728">
        <f t="shared" si="84"/>
        <v>0</v>
      </c>
      <c r="F2728">
        <f t="shared" si="85"/>
        <v>0</v>
      </c>
    </row>
    <row r="2729" spans="1:6" x14ac:dyDescent="0.3">
      <c r="A2729" s="11">
        <v>2919009</v>
      </c>
      <c r="B2729" s="11" t="s">
        <v>3434</v>
      </c>
      <c r="C2729" s="16">
        <v>-12.3529</v>
      </c>
      <c r="D2729" s="16">
        <v>-40.904800000000002</v>
      </c>
      <c r="E2729">
        <f t="shared" si="84"/>
        <v>0</v>
      </c>
      <c r="F2729">
        <f t="shared" si="85"/>
        <v>0</v>
      </c>
    </row>
    <row r="2730" spans="1:6" x14ac:dyDescent="0.3">
      <c r="A2730" s="11">
        <v>2608800</v>
      </c>
      <c r="B2730" s="11" t="s">
        <v>3893</v>
      </c>
      <c r="C2730" s="16">
        <v>-8.6579099999999993</v>
      </c>
      <c r="D2730" s="16">
        <v>-36.329300000000003</v>
      </c>
      <c r="E2730">
        <f t="shared" si="84"/>
        <v>0</v>
      </c>
      <c r="F2730">
        <f t="shared" si="85"/>
        <v>0</v>
      </c>
    </row>
    <row r="2731" spans="1:6" x14ac:dyDescent="0.3">
      <c r="A2731" s="11">
        <v>2919058</v>
      </c>
      <c r="B2731" s="11" t="s">
        <v>3433</v>
      </c>
      <c r="C2731" s="16">
        <v>-13.4663</v>
      </c>
      <c r="D2731" s="16">
        <v>-40.220399999999998</v>
      </c>
      <c r="E2731">
        <f t="shared" si="84"/>
        <v>0</v>
      </c>
      <c r="F2731">
        <f t="shared" si="85"/>
        <v>0</v>
      </c>
    </row>
    <row r="2732" spans="1:6" x14ac:dyDescent="0.3">
      <c r="A2732" s="11">
        <v>2406700</v>
      </c>
      <c r="B2732" s="11" t="s">
        <v>4253</v>
      </c>
      <c r="C2732" s="16">
        <v>-5.6932200000000002</v>
      </c>
      <c r="D2732" s="16">
        <v>-36.247</v>
      </c>
      <c r="E2732">
        <f t="shared" si="84"/>
        <v>0</v>
      </c>
      <c r="F2732">
        <f t="shared" si="85"/>
        <v>0</v>
      </c>
    </row>
    <row r="2733" spans="1:6" x14ac:dyDescent="0.3">
      <c r="A2733" s="11">
        <v>2406809</v>
      </c>
      <c r="B2733" s="11" t="s">
        <v>4252</v>
      </c>
      <c r="C2733" s="16">
        <v>-6.1494299999999997</v>
      </c>
      <c r="D2733" s="16">
        <v>-36.117100000000001</v>
      </c>
      <c r="E2733">
        <f t="shared" si="84"/>
        <v>0</v>
      </c>
      <c r="F2733">
        <f t="shared" si="85"/>
        <v>0</v>
      </c>
    </row>
    <row r="2734" spans="1:6" x14ac:dyDescent="0.3">
      <c r="A2734" s="11">
        <v>3137700</v>
      </c>
      <c r="B2734" s="11" t="s">
        <v>2836</v>
      </c>
      <c r="C2734" s="16">
        <v>-20.1539</v>
      </c>
      <c r="D2734" s="16">
        <v>-41.622799999999998</v>
      </c>
      <c r="E2734">
        <f t="shared" si="84"/>
        <v>0</v>
      </c>
      <c r="F2734">
        <f t="shared" si="85"/>
        <v>0</v>
      </c>
    </row>
    <row r="2735" spans="1:6" x14ac:dyDescent="0.3">
      <c r="A2735" s="11">
        <v>2919108</v>
      </c>
      <c r="B2735" s="11" t="s">
        <v>3432</v>
      </c>
      <c r="C2735" s="16">
        <v>-11.773</v>
      </c>
      <c r="D2735" s="16">
        <v>-38.887</v>
      </c>
      <c r="E2735">
        <f t="shared" si="84"/>
        <v>0</v>
      </c>
      <c r="F2735">
        <f t="shared" si="85"/>
        <v>0</v>
      </c>
    </row>
    <row r="2736" spans="1:6" x14ac:dyDescent="0.3">
      <c r="A2736" s="11">
        <v>3137809</v>
      </c>
      <c r="B2736" s="11" t="s">
        <v>2835</v>
      </c>
      <c r="C2736" s="16">
        <v>-21.967099999999999</v>
      </c>
      <c r="D2736" s="16">
        <v>-45.349800000000002</v>
      </c>
      <c r="E2736">
        <f t="shared" si="84"/>
        <v>0</v>
      </c>
      <c r="F2736">
        <f t="shared" si="85"/>
        <v>0</v>
      </c>
    </row>
    <row r="2737" spans="1:6" x14ac:dyDescent="0.3">
      <c r="A2737" s="11">
        <v>5105234</v>
      </c>
      <c r="B2737" s="11" t="s">
        <v>5694</v>
      </c>
      <c r="C2737" s="16">
        <v>-15.3188</v>
      </c>
      <c r="D2737" s="16">
        <v>-58.004600000000003</v>
      </c>
      <c r="E2737">
        <f t="shared" si="84"/>
        <v>0</v>
      </c>
      <c r="F2737">
        <f t="shared" si="85"/>
        <v>0</v>
      </c>
    </row>
    <row r="2738" spans="1:6" x14ac:dyDescent="0.3">
      <c r="A2738" s="11">
        <v>3137908</v>
      </c>
      <c r="B2738" s="11" t="s">
        <v>2834</v>
      </c>
      <c r="C2738" s="16">
        <v>-20.79</v>
      </c>
      <c r="D2738" s="16">
        <v>-43.470599999999997</v>
      </c>
      <c r="E2738">
        <f t="shared" si="84"/>
        <v>0</v>
      </c>
      <c r="F2738">
        <f t="shared" si="85"/>
        <v>0</v>
      </c>
    </row>
    <row r="2739" spans="1:6" x14ac:dyDescent="0.3">
      <c r="A2739" s="11">
        <v>2205607</v>
      </c>
      <c r="B2739" s="11" t="s">
        <v>4591</v>
      </c>
      <c r="C2739" s="16">
        <v>-7.25922</v>
      </c>
      <c r="D2739" s="16">
        <v>-43.936399999999999</v>
      </c>
      <c r="E2739">
        <f t="shared" si="84"/>
        <v>0</v>
      </c>
      <c r="F2739">
        <f t="shared" si="85"/>
        <v>0</v>
      </c>
    </row>
    <row r="2740" spans="1:6" x14ac:dyDescent="0.3">
      <c r="A2740" s="11">
        <v>4113205</v>
      </c>
      <c r="B2740" s="11" t="s">
        <v>1462</v>
      </c>
      <c r="C2740" s="16">
        <v>-25.767099999999999</v>
      </c>
      <c r="D2740" s="16">
        <v>-49.716799999999999</v>
      </c>
      <c r="E2740">
        <f t="shared" si="84"/>
        <v>0</v>
      </c>
      <c r="F2740">
        <f t="shared" si="85"/>
        <v>0</v>
      </c>
    </row>
    <row r="2741" spans="1:6" x14ac:dyDescent="0.3">
      <c r="A2741" s="11">
        <v>2919157</v>
      </c>
      <c r="B2741" s="11" t="s">
        <v>3431</v>
      </c>
      <c r="C2741" s="16">
        <v>-11.3851</v>
      </c>
      <c r="D2741" s="16">
        <v>-41.828600000000002</v>
      </c>
      <c r="E2741">
        <f t="shared" si="84"/>
        <v>0</v>
      </c>
      <c r="F2741">
        <f t="shared" si="85"/>
        <v>0</v>
      </c>
    </row>
    <row r="2742" spans="1:6" x14ac:dyDescent="0.3">
      <c r="A2742" s="11">
        <v>3203163</v>
      </c>
      <c r="B2742" s="11" t="s">
        <v>2385</v>
      </c>
      <c r="C2742" s="16">
        <v>-19.8994</v>
      </c>
      <c r="D2742" s="16">
        <v>-41.062100000000001</v>
      </c>
      <c r="E2742">
        <f t="shared" si="84"/>
        <v>0</v>
      </c>
      <c r="F2742">
        <f t="shared" si="85"/>
        <v>0</v>
      </c>
    </row>
    <row r="2743" spans="1:6" x14ac:dyDescent="0.3">
      <c r="A2743" s="11">
        <v>3138005</v>
      </c>
      <c r="B2743" s="11" t="s">
        <v>1461</v>
      </c>
      <c r="C2743" s="16">
        <v>-21.371500000000001</v>
      </c>
      <c r="D2743" s="16">
        <v>-42.473199999999999</v>
      </c>
      <c r="E2743">
        <f t="shared" si="84"/>
        <v>0</v>
      </c>
      <c r="F2743">
        <f t="shared" si="85"/>
        <v>0</v>
      </c>
    </row>
    <row r="2744" spans="1:6" x14ac:dyDescent="0.3">
      <c r="A2744" s="11">
        <v>4113254</v>
      </c>
      <c r="B2744" s="11" t="s">
        <v>1461</v>
      </c>
      <c r="C2744" s="16">
        <v>-24.886199999999999</v>
      </c>
      <c r="D2744" s="16">
        <v>-52.47</v>
      </c>
      <c r="E2744">
        <f t="shared" si="84"/>
        <v>0</v>
      </c>
      <c r="F2744">
        <f t="shared" si="85"/>
        <v>0</v>
      </c>
    </row>
    <row r="2745" spans="1:6" x14ac:dyDescent="0.3">
      <c r="A2745" s="11">
        <v>1600279</v>
      </c>
      <c r="B2745" s="11" t="s">
        <v>5035</v>
      </c>
      <c r="C2745" s="16">
        <v>-0.80491100000000004</v>
      </c>
      <c r="D2745" s="16">
        <v>-52.453000000000003</v>
      </c>
      <c r="E2745">
        <f t="shared" si="84"/>
        <v>0</v>
      </c>
      <c r="F2745">
        <f t="shared" si="85"/>
        <v>0</v>
      </c>
    </row>
    <row r="2746" spans="1:6" x14ac:dyDescent="0.3">
      <c r="A2746" s="11">
        <v>3526407</v>
      </c>
      <c r="B2746" s="11" t="s">
        <v>1966</v>
      </c>
      <c r="C2746" s="16">
        <v>-23.050599999999999</v>
      </c>
      <c r="D2746" s="16">
        <v>-47.837499999999999</v>
      </c>
      <c r="E2746">
        <f t="shared" si="84"/>
        <v>0</v>
      </c>
      <c r="F2746">
        <f t="shared" si="85"/>
        <v>0</v>
      </c>
    </row>
    <row r="2747" spans="1:6" x14ac:dyDescent="0.3">
      <c r="A2747" s="11">
        <v>2803609</v>
      </c>
      <c r="B2747" s="11" t="s">
        <v>3689</v>
      </c>
      <c r="C2747" s="16">
        <v>-10.7981</v>
      </c>
      <c r="D2747" s="16">
        <v>-37.173099999999998</v>
      </c>
      <c r="E2747">
        <f t="shared" si="84"/>
        <v>0</v>
      </c>
      <c r="F2747">
        <f t="shared" si="85"/>
        <v>0</v>
      </c>
    </row>
    <row r="2748" spans="1:6" x14ac:dyDescent="0.3">
      <c r="A2748" s="11">
        <v>4113304</v>
      </c>
      <c r="B2748" s="11" t="s">
        <v>1460</v>
      </c>
      <c r="C2748" s="16">
        <v>-25.407699999999998</v>
      </c>
      <c r="D2748" s="16">
        <v>-52.410899999999998</v>
      </c>
      <c r="E2748">
        <f t="shared" si="84"/>
        <v>0</v>
      </c>
      <c r="F2748">
        <f t="shared" si="85"/>
        <v>0</v>
      </c>
    </row>
    <row r="2749" spans="1:6" x14ac:dyDescent="0.3">
      <c r="A2749" s="11">
        <v>3138104</v>
      </c>
      <c r="B2749" s="11" t="s">
        <v>2833</v>
      </c>
      <c r="C2749" s="16">
        <v>-17.887</v>
      </c>
      <c r="D2749" s="16">
        <v>-44.573500000000003</v>
      </c>
      <c r="E2749">
        <f t="shared" si="84"/>
        <v>0</v>
      </c>
      <c r="F2749">
        <f t="shared" si="85"/>
        <v>0</v>
      </c>
    </row>
    <row r="2750" spans="1:6" x14ac:dyDescent="0.3">
      <c r="A2750" s="11">
        <v>2508406</v>
      </c>
      <c r="B2750" s="11" t="s">
        <v>4087</v>
      </c>
      <c r="C2750" s="16">
        <v>-6.50603</v>
      </c>
      <c r="D2750" s="16">
        <v>-38.174199999999999</v>
      </c>
      <c r="E2750">
        <f t="shared" si="84"/>
        <v>0</v>
      </c>
      <c r="F2750">
        <f t="shared" si="85"/>
        <v>0</v>
      </c>
    </row>
    <row r="2751" spans="1:6" x14ac:dyDescent="0.3">
      <c r="A2751" s="11">
        <v>4209508</v>
      </c>
      <c r="B2751" s="11" t="s">
        <v>1112</v>
      </c>
      <c r="C2751" s="16">
        <v>-27.217300000000002</v>
      </c>
      <c r="D2751" s="16">
        <v>-49.7331</v>
      </c>
      <c r="E2751">
        <f t="shared" si="84"/>
        <v>0</v>
      </c>
      <c r="F2751">
        <f t="shared" si="85"/>
        <v>0</v>
      </c>
    </row>
    <row r="2752" spans="1:6" x14ac:dyDescent="0.3">
      <c r="A2752" s="11">
        <v>2919207</v>
      </c>
      <c r="B2752" s="11" t="s">
        <v>3430</v>
      </c>
      <c r="C2752" s="16">
        <v>-12.8978</v>
      </c>
      <c r="D2752" s="16">
        <v>-38.320999999999998</v>
      </c>
      <c r="E2752">
        <f t="shared" si="84"/>
        <v>0</v>
      </c>
      <c r="F2752">
        <f t="shared" si="85"/>
        <v>0</v>
      </c>
    </row>
    <row r="2753" spans="1:6" x14ac:dyDescent="0.3">
      <c r="A2753" s="11">
        <v>4209607</v>
      </c>
      <c r="B2753" s="11" t="s">
        <v>1111</v>
      </c>
      <c r="C2753" s="16">
        <v>-28.385899999999999</v>
      </c>
      <c r="D2753" s="16">
        <v>-49.403500000000001</v>
      </c>
      <c r="E2753">
        <f t="shared" si="84"/>
        <v>0</v>
      </c>
      <c r="F2753">
        <f t="shared" si="85"/>
        <v>0</v>
      </c>
    </row>
    <row r="2754" spans="1:6" x14ac:dyDescent="0.3">
      <c r="A2754" s="11">
        <v>1712157</v>
      </c>
      <c r="B2754" s="11" t="s">
        <v>4967</v>
      </c>
      <c r="C2754" s="16">
        <v>-12.784700000000001</v>
      </c>
      <c r="D2754" s="16">
        <v>-46.509900000000002</v>
      </c>
      <c r="E2754">
        <f t="shared" si="84"/>
        <v>0</v>
      </c>
      <c r="F2754">
        <f t="shared" si="85"/>
        <v>0</v>
      </c>
    </row>
    <row r="2755" spans="1:6" x14ac:dyDescent="0.3">
      <c r="A2755" s="11">
        <v>3526506</v>
      </c>
      <c r="B2755" s="11" t="s">
        <v>1965</v>
      </c>
      <c r="C2755" s="16">
        <v>-21.163900000000002</v>
      </c>
      <c r="D2755" s="16">
        <v>-51.041200000000003</v>
      </c>
      <c r="E2755">
        <f t="shared" ref="E2755:E2818" si="86">IF((C2755&lt;-80),"erro",0)</f>
        <v>0</v>
      </c>
      <c r="F2755">
        <f t="shared" ref="F2755:F2818" si="87">IF((D2755&lt;-80),"erro",0)</f>
        <v>0</v>
      </c>
    </row>
    <row r="2756" spans="1:6" x14ac:dyDescent="0.3">
      <c r="A2756" s="11">
        <v>3138203</v>
      </c>
      <c r="B2756" s="11" t="s">
        <v>2832</v>
      </c>
      <c r="C2756" s="16">
        <v>-21.248000000000001</v>
      </c>
      <c r="D2756" s="16">
        <v>-45.000900000000001</v>
      </c>
      <c r="E2756">
        <f t="shared" si="86"/>
        <v>0</v>
      </c>
      <c r="F2756">
        <f t="shared" si="87"/>
        <v>0</v>
      </c>
    </row>
    <row r="2757" spans="1:6" x14ac:dyDescent="0.3">
      <c r="A2757" s="11">
        <v>2307502</v>
      </c>
      <c r="B2757" s="11" t="s">
        <v>4395</v>
      </c>
      <c r="C2757" s="16">
        <v>-6.7447999999999997</v>
      </c>
      <c r="D2757" s="16">
        <v>-38.970599999999997</v>
      </c>
      <c r="E2757">
        <f t="shared" si="86"/>
        <v>0</v>
      </c>
      <c r="F2757">
        <f t="shared" si="87"/>
        <v>0</v>
      </c>
    </row>
    <row r="2758" spans="1:6" x14ac:dyDescent="0.3">
      <c r="A2758" s="11">
        <v>4311502</v>
      </c>
      <c r="B2758" s="11" t="s">
        <v>732</v>
      </c>
      <c r="C2758" s="16">
        <v>-30.807099999999998</v>
      </c>
      <c r="D2758" s="16">
        <v>-53.893099999999997</v>
      </c>
      <c r="E2758">
        <f t="shared" si="86"/>
        <v>0</v>
      </c>
      <c r="F2758">
        <f t="shared" si="87"/>
        <v>0</v>
      </c>
    </row>
    <row r="2759" spans="1:6" x14ac:dyDescent="0.3">
      <c r="A2759" s="11">
        <v>3526605</v>
      </c>
      <c r="B2759" s="11" t="s">
        <v>1964</v>
      </c>
      <c r="C2759" s="16">
        <v>-22.57</v>
      </c>
      <c r="D2759" s="16">
        <v>-44.9024</v>
      </c>
      <c r="E2759">
        <f t="shared" si="86"/>
        <v>0</v>
      </c>
      <c r="F2759">
        <f t="shared" si="87"/>
        <v>0</v>
      </c>
    </row>
    <row r="2760" spans="1:6" x14ac:dyDescent="0.3">
      <c r="A2760" s="11">
        <v>3138302</v>
      </c>
      <c r="B2760" s="11" t="s">
        <v>2831</v>
      </c>
      <c r="C2760" s="16">
        <v>-19.7193</v>
      </c>
      <c r="D2760" s="16">
        <v>-45.027900000000002</v>
      </c>
      <c r="E2760">
        <f t="shared" si="86"/>
        <v>0</v>
      </c>
      <c r="F2760">
        <f t="shared" si="87"/>
        <v>0</v>
      </c>
    </row>
    <row r="2761" spans="1:6" x14ac:dyDescent="0.3">
      <c r="A2761" s="11">
        <v>4209706</v>
      </c>
      <c r="B2761" s="11" t="s">
        <v>1110</v>
      </c>
      <c r="C2761" s="16">
        <v>-26.928000000000001</v>
      </c>
      <c r="D2761" s="16">
        <v>-50.692100000000003</v>
      </c>
      <c r="E2761">
        <f t="shared" si="86"/>
        <v>0</v>
      </c>
      <c r="F2761">
        <f t="shared" si="87"/>
        <v>0</v>
      </c>
    </row>
    <row r="2762" spans="1:6" x14ac:dyDescent="0.3">
      <c r="A2762" s="11">
        <v>3526704</v>
      </c>
      <c r="B2762" s="11" t="s">
        <v>1963</v>
      </c>
      <c r="C2762" s="16">
        <v>-22.180900000000001</v>
      </c>
      <c r="D2762" s="16">
        <v>-47.384099999999997</v>
      </c>
      <c r="E2762">
        <f t="shared" si="86"/>
        <v>0</v>
      </c>
      <c r="F2762">
        <f t="shared" si="87"/>
        <v>0</v>
      </c>
    </row>
    <row r="2763" spans="1:6" x14ac:dyDescent="0.3">
      <c r="A2763" s="11">
        <v>3138351</v>
      </c>
      <c r="B2763" s="11" t="s">
        <v>2830</v>
      </c>
      <c r="C2763" s="16">
        <v>-17.0793</v>
      </c>
      <c r="D2763" s="16">
        <v>-42.693600000000004</v>
      </c>
      <c r="E2763">
        <f t="shared" si="86"/>
        <v>0</v>
      </c>
      <c r="F2763">
        <f t="shared" si="87"/>
        <v>0</v>
      </c>
    </row>
    <row r="2764" spans="1:6" x14ac:dyDescent="0.3">
      <c r="A2764" s="11">
        <v>2919306</v>
      </c>
      <c r="B2764" s="11" t="s">
        <v>3429</v>
      </c>
      <c r="C2764" s="16">
        <v>-12.5616</v>
      </c>
      <c r="D2764" s="16">
        <v>-41.392800000000001</v>
      </c>
      <c r="E2764">
        <f t="shared" si="86"/>
        <v>0</v>
      </c>
      <c r="F2764">
        <f t="shared" si="87"/>
        <v>0</v>
      </c>
    </row>
    <row r="2765" spans="1:6" x14ac:dyDescent="0.3">
      <c r="A2765" s="11">
        <v>3526803</v>
      </c>
      <c r="B2765" s="11" t="s">
        <v>1962</v>
      </c>
      <c r="C2765" s="16">
        <v>-22.602699999999999</v>
      </c>
      <c r="D2765" s="16">
        <v>-48.803699999999999</v>
      </c>
      <c r="E2765">
        <f t="shared" si="86"/>
        <v>0</v>
      </c>
      <c r="F2765">
        <f t="shared" si="87"/>
        <v>0</v>
      </c>
    </row>
    <row r="2766" spans="1:6" x14ac:dyDescent="0.3">
      <c r="A2766" s="11">
        <v>4209805</v>
      </c>
      <c r="B2766" s="11" t="s">
        <v>1109</v>
      </c>
      <c r="C2766" s="16">
        <v>-27.508099999999999</v>
      </c>
      <c r="D2766" s="16">
        <v>-49.2789</v>
      </c>
      <c r="E2766">
        <f t="shared" si="86"/>
        <v>0</v>
      </c>
      <c r="F2766">
        <f t="shared" si="87"/>
        <v>0</v>
      </c>
    </row>
    <row r="2767" spans="1:6" x14ac:dyDescent="0.3">
      <c r="A2767" s="11">
        <v>3138401</v>
      </c>
      <c r="B2767" s="11" t="s">
        <v>2829</v>
      </c>
      <c r="C2767" s="16">
        <v>-21.529599999999999</v>
      </c>
      <c r="D2767" s="16">
        <v>-42.642099999999999</v>
      </c>
      <c r="E2767">
        <f t="shared" si="86"/>
        <v>0</v>
      </c>
      <c r="F2767">
        <f t="shared" si="87"/>
        <v>0</v>
      </c>
    </row>
    <row r="2768" spans="1:6" x14ac:dyDescent="0.3">
      <c r="A2768" s="11">
        <v>5212303</v>
      </c>
      <c r="B2768" s="11" t="s">
        <v>115</v>
      </c>
      <c r="C2768" s="16">
        <v>-16.619</v>
      </c>
      <c r="D2768" s="16">
        <v>-48.742800000000003</v>
      </c>
      <c r="E2768">
        <f t="shared" si="86"/>
        <v>0</v>
      </c>
      <c r="F2768">
        <f t="shared" si="87"/>
        <v>0</v>
      </c>
    </row>
    <row r="2769" spans="1:6" x14ac:dyDescent="0.3">
      <c r="A2769" s="11">
        <v>4113403</v>
      </c>
      <c r="B2769" s="11" t="s">
        <v>1459</v>
      </c>
      <c r="C2769" s="16">
        <v>-23.081800000000001</v>
      </c>
      <c r="D2769" s="16">
        <v>-50.751100000000001</v>
      </c>
      <c r="E2769">
        <f t="shared" si="86"/>
        <v>0</v>
      </c>
      <c r="F2769">
        <f t="shared" si="87"/>
        <v>0</v>
      </c>
    </row>
    <row r="2770" spans="1:6" x14ac:dyDescent="0.3">
      <c r="A2770" s="11">
        <v>4311601</v>
      </c>
      <c r="B2770" s="11" t="s">
        <v>731</v>
      </c>
      <c r="C2770" s="16">
        <v>-27.600999999999999</v>
      </c>
      <c r="D2770" s="16">
        <v>-53.075299999999999</v>
      </c>
      <c r="E2770">
        <f t="shared" si="86"/>
        <v>0</v>
      </c>
      <c r="F2770">
        <f t="shared" si="87"/>
        <v>0</v>
      </c>
    </row>
    <row r="2771" spans="1:6" x14ac:dyDescent="0.3">
      <c r="A2771" s="11">
        <v>3138500</v>
      </c>
      <c r="B2771" s="11" t="s">
        <v>2828</v>
      </c>
      <c r="C2771" s="16">
        <v>-22.0275</v>
      </c>
      <c r="D2771" s="16">
        <v>-44.320799999999998</v>
      </c>
      <c r="E2771">
        <f t="shared" si="86"/>
        <v>0</v>
      </c>
      <c r="F2771">
        <f t="shared" si="87"/>
        <v>0</v>
      </c>
    </row>
    <row r="2772" spans="1:6" x14ac:dyDescent="0.3">
      <c r="A2772" s="11">
        <v>2919405</v>
      </c>
      <c r="B2772" s="11" t="s">
        <v>3428</v>
      </c>
      <c r="C2772" s="16">
        <v>-14.684200000000001</v>
      </c>
      <c r="D2772" s="16">
        <v>-42.509500000000003</v>
      </c>
      <c r="E2772">
        <f t="shared" si="86"/>
        <v>0</v>
      </c>
      <c r="F2772">
        <f t="shared" si="87"/>
        <v>0</v>
      </c>
    </row>
    <row r="2773" spans="1:6" x14ac:dyDescent="0.3">
      <c r="A2773" s="11">
        <v>4113429</v>
      </c>
      <c r="B2773" s="11" t="s">
        <v>1458</v>
      </c>
      <c r="C2773" s="16">
        <v>-24.11</v>
      </c>
      <c r="D2773" s="16">
        <v>-51.650599999999997</v>
      </c>
      <c r="E2773">
        <f t="shared" si="86"/>
        <v>0</v>
      </c>
      <c r="F2773">
        <f t="shared" si="87"/>
        <v>0</v>
      </c>
    </row>
    <row r="2774" spans="1:6" x14ac:dyDescent="0.3">
      <c r="A2774" s="11">
        <v>2106003</v>
      </c>
      <c r="B2774" s="11" t="s">
        <v>4801</v>
      </c>
      <c r="C2774" s="16">
        <v>-4.51837</v>
      </c>
      <c r="D2774" s="16">
        <v>-44.464599999999997</v>
      </c>
      <c r="E2774">
        <f t="shared" si="86"/>
        <v>0</v>
      </c>
      <c r="F2774">
        <f t="shared" si="87"/>
        <v>0</v>
      </c>
    </row>
    <row r="2775" spans="1:6" x14ac:dyDescent="0.3">
      <c r="A2775" s="11">
        <v>3138609</v>
      </c>
      <c r="B2775" s="11" t="s">
        <v>2827</v>
      </c>
      <c r="C2775" s="16">
        <v>-21.8386</v>
      </c>
      <c r="D2775" s="16">
        <v>-43.793399999999998</v>
      </c>
      <c r="E2775">
        <f t="shared" si="86"/>
        <v>0</v>
      </c>
      <c r="F2775">
        <f t="shared" si="87"/>
        <v>0</v>
      </c>
    </row>
    <row r="2776" spans="1:6" x14ac:dyDescent="0.3">
      <c r="A2776" s="11">
        <v>3526902</v>
      </c>
      <c r="B2776" s="11" t="s">
        <v>1961</v>
      </c>
      <c r="C2776" s="16">
        <v>-22.565999999999999</v>
      </c>
      <c r="D2776" s="16">
        <v>-47.396999999999998</v>
      </c>
      <c r="E2776">
        <f t="shared" si="86"/>
        <v>0</v>
      </c>
      <c r="F2776">
        <f t="shared" si="87"/>
        <v>0</v>
      </c>
    </row>
    <row r="2777" spans="1:6" x14ac:dyDescent="0.3">
      <c r="A2777" s="11">
        <v>3138625</v>
      </c>
      <c r="B2777" s="11" t="s">
        <v>2826</v>
      </c>
      <c r="C2777" s="16">
        <v>-19.551200000000001</v>
      </c>
      <c r="D2777" s="16">
        <v>-50.581499999999998</v>
      </c>
      <c r="E2777">
        <f t="shared" si="86"/>
        <v>0</v>
      </c>
      <c r="F2777">
        <f t="shared" si="87"/>
        <v>0</v>
      </c>
    </row>
    <row r="2778" spans="1:6" x14ac:dyDescent="0.3">
      <c r="A2778" s="11">
        <v>2608909</v>
      </c>
      <c r="B2778" s="11" t="s">
        <v>3892</v>
      </c>
      <c r="C2778" s="16">
        <v>-7.8726000000000003</v>
      </c>
      <c r="D2778" s="16">
        <v>-35.440199999999997</v>
      </c>
      <c r="E2778">
        <f t="shared" si="86"/>
        <v>0</v>
      </c>
      <c r="F2778">
        <f t="shared" si="87"/>
        <v>0</v>
      </c>
    </row>
    <row r="2779" spans="1:6" x14ac:dyDescent="0.3">
      <c r="A2779" s="11">
        <v>2704203</v>
      </c>
      <c r="B2779" s="11" t="s">
        <v>3774</v>
      </c>
      <c r="C2779" s="16">
        <v>-9.7409800000000004</v>
      </c>
      <c r="D2779" s="16">
        <v>-36.512099999999997</v>
      </c>
      <c r="E2779">
        <f t="shared" si="86"/>
        <v>0</v>
      </c>
      <c r="F2779">
        <f t="shared" si="87"/>
        <v>0</v>
      </c>
    </row>
    <row r="2780" spans="1:6" x14ac:dyDescent="0.3">
      <c r="A2780" s="11">
        <v>1504000</v>
      </c>
      <c r="B2780" s="11" t="s">
        <v>5118</v>
      </c>
      <c r="C2780" s="16">
        <v>-1.8985000000000001</v>
      </c>
      <c r="D2780" s="16">
        <v>-49.390300000000003</v>
      </c>
      <c r="E2780">
        <f t="shared" si="86"/>
        <v>0</v>
      </c>
      <c r="F2780">
        <f t="shared" si="87"/>
        <v>0</v>
      </c>
    </row>
    <row r="2781" spans="1:6" x14ac:dyDescent="0.3">
      <c r="A2781" s="11">
        <v>2307601</v>
      </c>
      <c r="B2781" s="11" t="s">
        <v>4394</v>
      </c>
      <c r="C2781" s="16">
        <v>-5.1439199999999996</v>
      </c>
      <c r="D2781" s="16">
        <v>-38.084699999999998</v>
      </c>
      <c r="E2781">
        <f t="shared" si="86"/>
        <v>0</v>
      </c>
      <c r="F2781">
        <f t="shared" si="87"/>
        <v>0</v>
      </c>
    </row>
    <row r="2782" spans="1:6" x14ac:dyDescent="0.3">
      <c r="A2782" s="11">
        <v>4113452</v>
      </c>
      <c r="B2782" s="11" t="s">
        <v>1457</v>
      </c>
      <c r="C2782" s="16">
        <v>-25.259599999999999</v>
      </c>
      <c r="D2782" s="16">
        <v>-53.573300000000003</v>
      </c>
      <c r="E2782">
        <f t="shared" si="86"/>
        <v>0</v>
      </c>
      <c r="F2782">
        <f t="shared" si="87"/>
        <v>0</v>
      </c>
    </row>
    <row r="2783" spans="1:6" x14ac:dyDescent="0.3">
      <c r="A2783" s="11">
        <v>3527009</v>
      </c>
      <c r="B2783" s="11" t="s">
        <v>1960</v>
      </c>
      <c r="C2783" s="16">
        <v>-22.522600000000001</v>
      </c>
      <c r="D2783" s="16">
        <v>-46.65</v>
      </c>
      <c r="E2783">
        <f t="shared" si="86"/>
        <v>0</v>
      </c>
      <c r="F2783">
        <f t="shared" si="87"/>
        <v>0</v>
      </c>
    </row>
    <row r="2784" spans="1:6" x14ac:dyDescent="0.3">
      <c r="A2784" s="11">
        <v>4209854</v>
      </c>
      <c r="B2784" s="11" t="s">
        <v>1108</v>
      </c>
      <c r="C2784" s="16">
        <v>-27.054500000000001</v>
      </c>
      <c r="D2784" s="16">
        <v>-52.069000000000003</v>
      </c>
      <c r="E2784">
        <f t="shared" si="86"/>
        <v>0</v>
      </c>
      <c r="F2784">
        <f t="shared" si="87"/>
        <v>0</v>
      </c>
    </row>
    <row r="2785" spans="1:6" x14ac:dyDescent="0.3">
      <c r="A2785" s="11">
        <v>4311627</v>
      </c>
      <c r="B2785" s="11" t="s">
        <v>730</v>
      </c>
      <c r="C2785" s="16">
        <v>-29.585899999999999</v>
      </c>
      <c r="D2785" s="16">
        <v>-51.214100000000002</v>
      </c>
      <c r="E2785">
        <f t="shared" si="86"/>
        <v>0</v>
      </c>
      <c r="F2785">
        <f t="shared" si="87"/>
        <v>0</v>
      </c>
    </row>
    <row r="2786" spans="1:6" x14ac:dyDescent="0.3">
      <c r="A2786" s="11">
        <v>4311643</v>
      </c>
      <c r="B2786" s="11" t="s">
        <v>729</v>
      </c>
      <c r="C2786" s="16">
        <v>-29.4679</v>
      </c>
      <c r="D2786" s="16">
        <v>-51.200299999999999</v>
      </c>
      <c r="E2786">
        <f t="shared" si="86"/>
        <v>0</v>
      </c>
      <c r="F2786">
        <f t="shared" si="87"/>
        <v>0</v>
      </c>
    </row>
    <row r="2787" spans="1:6" x14ac:dyDescent="0.3">
      <c r="A2787" s="11">
        <v>3203205</v>
      </c>
      <c r="B2787" s="11" t="s">
        <v>2384</v>
      </c>
      <c r="C2787" s="16">
        <v>-19.394600000000001</v>
      </c>
      <c r="D2787" s="16">
        <v>-40.064300000000003</v>
      </c>
      <c r="E2787">
        <f t="shared" si="86"/>
        <v>0</v>
      </c>
      <c r="F2787">
        <f t="shared" si="87"/>
        <v>0</v>
      </c>
    </row>
    <row r="2788" spans="1:6" x14ac:dyDescent="0.3">
      <c r="A2788" s="11">
        <v>3527108</v>
      </c>
      <c r="B2788" s="11" t="s">
        <v>1959</v>
      </c>
      <c r="C2788" s="16">
        <v>-21.671800000000001</v>
      </c>
      <c r="D2788" s="16">
        <v>-49.752600000000001</v>
      </c>
      <c r="E2788">
        <f t="shared" si="86"/>
        <v>0</v>
      </c>
      <c r="F2788">
        <f t="shared" si="87"/>
        <v>0</v>
      </c>
    </row>
    <row r="2789" spans="1:6" x14ac:dyDescent="0.3">
      <c r="A2789" s="11">
        <v>2508505</v>
      </c>
      <c r="B2789" s="11" t="s">
        <v>4086</v>
      </c>
      <c r="C2789" s="16">
        <v>-7.37113</v>
      </c>
      <c r="D2789" s="16">
        <v>-36.949100000000001</v>
      </c>
      <c r="E2789">
        <f t="shared" si="86"/>
        <v>0</v>
      </c>
      <c r="F2789">
        <f t="shared" si="87"/>
        <v>0</v>
      </c>
    </row>
    <row r="2790" spans="1:6" x14ac:dyDescent="0.3">
      <c r="A2790" s="11">
        <v>2919504</v>
      </c>
      <c r="B2790" s="11" t="s">
        <v>3427</v>
      </c>
      <c r="C2790" s="16">
        <v>-13.636900000000001</v>
      </c>
      <c r="D2790" s="16">
        <v>-41.843200000000003</v>
      </c>
      <c r="E2790">
        <f t="shared" si="86"/>
        <v>0</v>
      </c>
      <c r="F2790">
        <f t="shared" si="87"/>
        <v>0</v>
      </c>
    </row>
    <row r="2791" spans="1:6" x14ac:dyDescent="0.3">
      <c r="A2791" s="11">
        <v>1712405</v>
      </c>
      <c r="B2791" s="11" t="s">
        <v>4966</v>
      </c>
      <c r="C2791" s="16">
        <v>-9.5900200000000009</v>
      </c>
      <c r="D2791" s="16">
        <v>-46.6738</v>
      </c>
      <c r="E2791">
        <f t="shared" si="86"/>
        <v>0</v>
      </c>
      <c r="F2791">
        <f t="shared" si="87"/>
        <v>0</v>
      </c>
    </row>
    <row r="2792" spans="1:6" x14ac:dyDescent="0.3">
      <c r="A2792" s="11">
        <v>4113502</v>
      </c>
      <c r="B2792" s="11" t="s">
        <v>1456</v>
      </c>
      <c r="C2792" s="16">
        <v>-22.923200000000001</v>
      </c>
      <c r="D2792" s="16">
        <v>-53.136200000000002</v>
      </c>
      <c r="E2792">
        <f t="shared" si="86"/>
        <v>0</v>
      </c>
      <c r="F2792">
        <f t="shared" si="87"/>
        <v>0</v>
      </c>
    </row>
    <row r="2793" spans="1:6" x14ac:dyDescent="0.3">
      <c r="A2793" s="11">
        <v>4113601</v>
      </c>
      <c r="B2793" s="11" t="s">
        <v>1455</v>
      </c>
      <c r="C2793" s="16">
        <v>-23.005800000000001</v>
      </c>
      <c r="D2793" s="16">
        <v>-51.952399999999997</v>
      </c>
      <c r="E2793">
        <f t="shared" si="86"/>
        <v>0</v>
      </c>
      <c r="F2793">
        <f t="shared" si="87"/>
        <v>0</v>
      </c>
    </row>
    <row r="2794" spans="1:6" x14ac:dyDescent="0.3">
      <c r="A2794" s="11">
        <v>2508554</v>
      </c>
      <c r="B2794" s="11" t="s">
        <v>4085</v>
      </c>
      <c r="C2794" s="16">
        <v>-6.61191</v>
      </c>
      <c r="D2794" s="16">
        <v>-35.438400000000001</v>
      </c>
      <c r="E2794">
        <f t="shared" si="86"/>
        <v>0</v>
      </c>
      <c r="F2794">
        <f t="shared" si="87"/>
        <v>0</v>
      </c>
    </row>
    <row r="2795" spans="1:6" x14ac:dyDescent="0.3">
      <c r="A2795" s="11">
        <v>4113700</v>
      </c>
      <c r="B2795" s="11" t="s">
        <v>1454</v>
      </c>
      <c r="C2795" s="16">
        <v>-23.303999999999998</v>
      </c>
      <c r="D2795" s="16">
        <v>-51.1691</v>
      </c>
      <c r="E2795">
        <f t="shared" si="86"/>
        <v>0</v>
      </c>
      <c r="F2795">
        <f t="shared" si="87"/>
        <v>0</v>
      </c>
    </row>
    <row r="2796" spans="1:6" x14ac:dyDescent="0.3">
      <c r="A2796" s="11">
        <v>3138658</v>
      </c>
      <c r="B2796" s="11" t="s">
        <v>2825</v>
      </c>
      <c r="C2796" s="16">
        <v>-15.901300000000001</v>
      </c>
      <c r="D2796" s="16">
        <v>-44.305999999999997</v>
      </c>
      <c r="E2796">
        <f t="shared" si="86"/>
        <v>0</v>
      </c>
      <c r="F2796">
        <f t="shared" si="87"/>
        <v>0</v>
      </c>
    </row>
    <row r="2797" spans="1:6" x14ac:dyDescent="0.3">
      <c r="A2797" s="11">
        <v>4209904</v>
      </c>
      <c r="B2797" s="11" t="s">
        <v>1107</v>
      </c>
      <c r="C2797" s="16">
        <v>-27.168399999999998</v>
      </c>
      <c r="D2797" s="16">
        <v>-49.534999999999997</v>
      </c>
      <c r="E2797">
        <f t="shared" si="86"/>
        <v>0</v>
      </c>
      <c r="F2797">
        <f t="shared" si="87"/>
        <v>0</v>
      </c>
    </row>
    <row r="2798" spans="1:6" x14ac:dyDescent="0.3">
      <c r="A2798" s="11">
        <v>3527207</v>
      </c>
      <c r="B2798" s="11" t="s">
        <v>1958</v>
      </c>
      <c r="C2798" s="16">
        <v>-22.7334</v>
      </c>
      <c r="D2798" s="16">
        <v>-45.119700000000002</v>
      </c>
      <c r="E2798">
        <f t="shared" si="86"/>
        <v>0</v>
      </c>
      <c r="F2798">
        <f t="shared" si="87"/>
        <v>0</v>
      </c>
    </row>
    <row r="2799" spans="1:6" x14ac:dyDescent="0.3">
      <c r="A2799" s="11">
        <v>2106102</v>
      </c>
      <c r="B2799" s="11" t="s">
        <v>4800</v>
      </c>
      <c r="C2799" s="16">
        <v>-7.0811099999999998</v>
      </c>
      <c r="D2799" s="16">
        <v>-45.145099999999999</v>
      </c>
      <c r="E2799">
        <f t="shared" si="86"/>
        <v>0</v>
      </c>
      <c r="F2799">
        <f t="shared" si="87"/>
        <v>0</v>
      </c>
    </row>
    <row r="2800" spans="1:6" x14ac:dyDescent="0.3">
      <c r="A2800" s="11">
        <v>3527256</v>
      </c>
      <c r="B2800" s="11" t="s">
        <v>1957</v>
      </c>
      <c r="C2800" s="16">
        <v>-20.966000000000001</v>
      </c>
      <c r="D2800" s="16">
        <v>-50.226300000000002</v>
      </c>
      <c r="E2800">
        <f t="shared" si="86"/>
        <v>0</v>
      </c>
      <c r="F2800">
        <f t="shared" si="87"/>
        <v>0</v>
      </c>
    </row>
    <row r="2801" spans="1:6" x14ac:dyDescent="0.3">
      <c r="A2801" s="11">
        <v>3527306</v>
      </c>
      <c r="B2801" s="11" t="s">
        <v>1956</v>
      </c>
      <c r="C2801" s="16">
        <v>-23.085599999999999</v>
      </c>
      <c r="D2801" s="16">
        <v>-46.948399999999999</v>
      </c>
      <c r="E2801">
        <f t="shared" si="86"/>
        <v>0</v>
      </c>
      <c r="F2801">
        <f t="shared" si="87"/>
        <v>0</v>
      </c>
    </row>
    <row r="2802" spans="1:6" x14ac:dyDescent="0.3">
      <c r="A2802" s="11">
        <v>5105259</v>
      </c>
      <c r="B2802" s="11" t="s">
        <v>328</v>
      </c>
      <c r="C2802" s="16">
        <v>-13.0588</v>
      </c>
      <c r="D2802" s="16">
        <v>-55.904200000000003</v>
      </c>
      <c r="E2802">
        <f t="shared" si="86"/>
        <v>0</v>
      </c>
      <c r="F2802">
        <f t="shared" si="87"/>
        <v>0</v>
      </c>
    </row>
    <row r="2803" spans="1:6" x14ac:dyDescent="0.3">
      <c r="A2803" s="11">
        <v>3527405</v>
      </c>
      <c r="B2803" s="11" t="s">
        <v>1955</v>
      </c>
      <c r="C2803" s="16">
        <v>-21.7182</v>
      </c>
      <c r="D2803" s="16">
        <v>-51.021500000000003</v>
      </c>
      <c r="E2803">
        <f t="shared" si="86"/>
        <v>0</v>
      </c>
      <c r="F2803">
        <f t="shared" si="87"/>
        <v>0</v>
      </c>
    </row>
    <row r="2804" spans="1:6" x14ac:dyDescent="0.3">
      <c r="A2804" s="11">
        <v>2508604</v>
      </c>
      <c r="B2804" s="11" t="s">
        <v>4084</v>
      </c>
      <c r="C2804" s="16">
        <v>-6.9025800000000004</v>
      </c>
      <c r="D2804" s="16">
        <v>-34.8748</v>
      </c>
      <c r="E2804">
        <f t="shared" si="86"/>
        <v>0</v>
      </c>
      <c r="F2804">
        <f t="shared" si="87"/>
        <v>0</v>
      </c>
    </row>
    <row r="2805" spans="1:6" x14ac:dyDescent="0.3">
      <c r="A2805" s="11">
        <v>3527504</v>
      </c>
      <c r="B2805" s="11" t="s">
        <v>1954</v>
      </c>
      <c r="C2805" s="16">
        <v>-22.429400000000001</v>
      </c>
      <c r="D2805" s="16">
        <v>-49.521999999999998</v>
      </c>
      <c r="E2805">
        <f t="shared" si="86"/>
        <v>0</v>
      </c>
      <c r="F2805">
        <f t="shared" si="87"/>
        <v>0</v>
      </c>
    </row>
    <row r="2806" spans="1:6" x14ac:dyDescent="0.3">
      <c r="A2806" s="11">
        <v>5105309</v>
      </c>
      <c r="B2806" s="11" t="s">
        <v>5526</v>
      </c>
      <c r="C2806" s="16">
        <v>-11.2219</v>
      </c>
      <c r="D2806" s="16">
        <v>-50.6676</v>
      </c>
      <c r="E2806">
        <f t="shared" si="86"/>
        <v>0</v>
      </c>
      <c r="F2806">
        <f t="shared" si="87"/>
        <v>0</v>
      </c>
    </row>
    <row r="2807" spans="1:6" x14ac:dyDescent="0.3">
      <c r="A2807" s="11">
        <v>2406908</v>
      </c>
      <c r="B2807" s="11" t="s">
        <v>4251</v>
      </c>
      <c r="C2807" s="16">
        <v>-6.1052499999999998</v>
      </c>
      <c r="D2807" s="16">
        <v>-37.813400000000001</v>
      </c>
      <c r="E2807">
        <f t="shared" si="86"/>
        <v>0</v>
      </c>
      <c r="F2807">
        <f t="shared" si="87"/>
        <v>0</v>
      </c>
    </row>
    <row r="2808" spans="1:6" x14ac:dyDescent="0.3">
      <c r="A2808" s="11">
        <v>3527603</v>
      </c>
      <c r="B2808" s="11" t="s">
        <v>1953</v>
      </c>
      <c r="C2808" s="16">
        <v>-21.55</v>
      </c>
      <c r="D2808" s="16">
        <v>-47.780099999999997</v>
      </c>
      <c r="E2808">
        <f t="shared" si="86"/>
        <v>0</v>
      </c>
      <c r="F2808">
        <f t="shared" si="87"/>
        <v>0</v>
      </c>
    </row>
    <row r="2809" spans="1:6" x14ac:dyDescent="0.3">
      <c r="A2809" s="11">
        <v>2205706</v>
      </c>
      <c r="B2809" s="11" t="s">
        <v>4590</v>
      </c>
      <c r="C2809" s="16">
        <v>-2.8843800000000002</v>
      </c>
      <c r="D2809" s="16">
        <v>-41.664099999999998</v>
      </c>
      <c r="E2809">
        <f t="shared" si="86"/>
        <v>0</v>
      </c>
      <c r="F2809">
        <f t="shared" si="87"/>
        <v>0</v>
      </c>
    </row>
    <row r="2810" spans="1:6" x14ac:dyDescent="0.3">
      <c r="A2810" s="11">
        <v>2106201</v>
      </c>
      <c r="B2810" s="11" t="s">
        <v>4799</v>
      </c>
      <c r="C2810" s="16">
        <v>-1.2749200000000001</v>
      </c>
      <c r="D2810" s="16">
        <v>-45.866999999999997</v>
      </c>
      <c r="E2810">
        <f t="shared" si="86"/>
        <v>0</v>
      </c>
      <c r="F2810">
        <f t="shared" si="87"/>
        <v>0</v>
      </c>
    </row>
    <row r="2811" spans="1:6" x14ac:dyDescent="0.3">
      <c r="A2811" s="11">
        <v>2919553</v>
      </c>
      <c r="B2811" s="11" t="s">
        <v>3426</v>
      </c>
      <c r="C2811" s="16">
        <v>-12.095599999999999</v>
      </c>
      <c r="D2811" s="16">
        <v>-45.7866</v>
      </c>
      <c r="E2811">
        <f t="shared" si="86"/>
        <v>0</v>
      </c>
      <c r="F2811">
        <f t="shared" si="87"/>
        <v>0</v>
      </c>
    </row>
    <row r="2812" spans="1:6" x14ac:dyDescent="0.3">
      <c r="A2812" s="11">
        <v>2407005</v>
      </c>
      <c r="B2812" s="11" t="s">
        <v>4250</v>
      </c>
      <c r="C2812" s="16">
        <v>-6.4058799999999998</v>
      </c>
      <c r="D2812" s="16">
        <v>-38.389899999999997</v>
      </c>
      <c r="E2812">
        <f t="shared" si="86"/>
        <v>0</v>
      </c>
      <c r="F2812">
        <f t="shared" si="87"/>
        <v>0</v>
      </c>
    </row>
    <row r="2813" spans="1:6" x14ac:dyDescent="0.3">
      <c r="A2813" s="11">
        <v>3138674</v>
      </c>
      <c r="B2813" s="11" t="s">
        <v>2824</v>
      </c>
      <c r="C2813" s="16">
        <v>-20.4468</v>
      </c>
      <c r="D2813" s="16">
        <v>-42.0976</v>
      </c>
      <c r="E2813">
        <f t="shared" si="86"/>
        <v>0</v>
      </c>
      <c r="F2813">
        <f t="shared" si="87"/>
        <v>0</v>
      </c>
    </row>
    <row r="2814" spans="1:6" x14ac:dyDescent="0.3">
      <c r="A2814" s="11">
        <v>3138682</v>
      </c>
      <c r="B2814" s="11" t="s">
        <v>2823</v>
      </c>
      <c r="C2814" s="16">
        <v>-16.109500000000001</v>
      </c>
      <c r="D2814" s="16">
        <v>-44.5886</v>
      </c>
      <c r="E2814">
        <f t="shared" si="86"/>
        <v>0</v>
      </c>
      <c r="F2814">
        <f t="shared" si="87"/>
        <v>0</v>
      </c>
    </row>
    <row r="2815" spans="1:6" x14ac:dyDescent="0.3">
      <c r="A2815" s="11">
        <v>4210001</v>
      </c>
      <c r="B2815" s="11" t="s">
        <v>1106</v>
      </c>
      <c r="C2815" s="16">
        <v>-26.7151</v>
      </c>
      <c r="D2815" s="16">
        <v>-48.932200000000002</v>
      </c>
      <c r="E2815">
        <f t="shared" si="86"/>
        <v>0</v>
      </c>
      <c r="F2815">
        <f t="shared" si="87"/>
        <v>0</v>
      </c>
    </row>
    <row r="2816" spans="1:6" x14ac:dyDescent="0.3">
      <c r="A2816" s="11">
        <v>4113734</v>
      </c>
      <c r="B2816" s="11" t="s">
        <v>1453</v>
      </c>
      <c r="C2816" s="16">
        <v>-24.285299999999999</v>
      </c>
      <c r="D2816" s="16">
        <v>-52.268999999999998</v>
      </c>
      <c r="E2816">
        <f t="shared" si="86"/>
        <v>0</v>
      </c>
      <c r="F2816">
        <f t="shared" si="87"/>
        <v>0</v>
      </c>
    </row>
    <row r="2817" spans="1:6" x14ac:dyDescent="0.3">
      <c r="A2817" s="11">
        <v>3527702</v>
      </c>
      <c r="B2817" s="11" t="s">
        <v>1952</v>
      </c>
      <c r="C2817" s="16">
        <v>-21.6737</v>
      </c>
      <c r="D2817" s="16">
        <v>-50.3294</v>
      </c>
      <c r="E2817">
        <f t="shared" si="86"/>
        <v>0</v>
      </c>
      <c r="F2817">
        <f t="shared" si="87"/>
        <v>0</v>
      </c>
    </row>
    <row r="2818" spans="1:6" x14ac:dyDescent="0.3">
      <c r="A2818" s="11">
        <v>3138708</v>
      </c>
      <c r="B2818" s="11" t="s">
        <v>2822</v>
      </c>
      <c r="C2818" s="16">
        <v>-21.514500000000002</v>
      </c>
      <c r="D2818" s="16">
        <v>-44.903399999999998</v>
      </c>
      <c r="E2818">
        <f t="shared" si="86"/>
        <v>0</v>
      </c>
      <c r="F2818">
        <f t="shared" si="87"/>
        <v>0</v>
      </c>
    </row>
    <row r="2819" spans="1:6" x14ac:dyDescent="0.3">
      <c r="A2819" s="11">
        <v>4113759</v>
      </c>
      <c r="B2819" s="11" t="s">
        <v>1452</v>
      </c>
      <c r="C2819" s="16">
        <v>-24.082100000000001</v>
      </c>
      <c r="D2819" s="16">
        <v>-51.736800000000002</v>
      </c>
      <c r="E2819">
        <f t="shared" ref="E2819:E2882" si="88">IF((C2819&lt;-80),"erro",0)</f>
        <v>0</v>
      </c>
      <c r="F2819">
        <f t="shared" ref="F2819:F2882" si="89">IF((D2819&lt;-80),"erro",0)</f>
        <v>0</v>
      </c>
    </row>
    <row r="2820" spans="1:6" x14ac:dyDescent="0.3">
      <c r="A2820" s="11">
        <v>3527801</v>
      </c>
      <c r="B2820" s="11" t="s">
        <v>1951</v>
      </c>
      <c r="C2820" s="16">
        <v>-22.4146</v>
      </c>
      <c r="D2820" s="16">
        <v>-49.817999999999998</v>
      </c>
      <c r="E2820">
        <f t="shared" si="88"/>
        <v>0</v>
      </c>
      <c r="F2820">
        <f t="shared" si="89"/>
        <v>0</v>
      </c>
    </row>
    <row r="2821" spans="1:6" x14ac:dyDescent="0.3">
      <c r="A2821" s="11">
        <v>4113809</v>
      </c>
      <c r="B2821" s="11" t="s">
        <v>1451</v>
      </c>
      <c r="C2821" s="16">
        <v>-22.754999999999999</v>
      </c>
      <c r="D2821" s="16">
        <v>-51.6601</v>
      </c>
      <c r="E2821">
        <f t="shared" si="88"/>
        <v>0</v>
      </c>
      <c r="F2821">
        <f t="shared" si="89"/>
        <v>0</v>
      </c>
    </row>
    <row r="2822" spans="1:6" x14ac:dyDescent="0.3">
      <c r="A2822" s="11">
        <v>3527900</v>
      </c>
      <c r="B2822" s="11" t="s">
        <v>1950</v>
      </c>
      <c r="C2822" s="16">
        <v>-22.3384</v>
      </c>
      <c r="D2822" s="16">
        <v>-50.393999999999998</v>
      </c>
      <c r="E2822">
        <f t="shared" si="88"/>
        <v>0</v>
      </c>
      <c r="F2822">
        <f t="shared" si="89"/>
        <v>0</v>
      </c>
    </row>
    <row r="2823" spans="1:6" x14ac:dyDescent="0.3">
      <c r="A2823" s="11">
        <v>3138807</v>
      </c>
      <c r="B2823" s="11" t="s">
        <v>2821</v>
      </c>
      <c r="C2823" s="16">
        <v>-19.7911</v>
      </c>
      <c r="D2823" s="16">
        <v>-45.679400000000001</v>
      </c>
      <c r="E2823">
        <f t="shared" si="88"/>
        <v>0</v>
      </c>
      <c r="F2823">
        <f t="shared" si="89"/>
        <v>0</v>
      </c>
    </row>
    <row r="2824" spans="1:6" x14ac:dyDescent="0.3">
      <c r="A2824" s="11">
        <v>4210035</v>
      </c>
      <c r="B2824" s="11" t="s">
        <v>1105</v>
      </c>
      <c r="C2824" s="16">
        <v>-27.130400000000002</v>
      </c>
      <c r="D2824" s="16">
        <v>-51.468200000000003</v>
      </c>
      <c r="E2824">
        <f t="shared" si="88"/>
        <v>0</v>
      </c>
      <c r="F2824">
        <f t="shared" si="89"/>
        <v>0</v>
      </c>
    </row>
    <row r="2825" spans="1:6" x14ac:dyDescent="0.3">
      <c r="A2825" s="11">
        <v>5212501</v>
      </c>
      <c r="B2825" s="11" t="s">
        <v>114</v>
      </c>
      <c r="C2825" s="16">
        <v>-16.253</v>
      </c>
      <c r="D2825" s="16">
        <v>-47.95</v>
      </c>
      <c r="E2825">
        <f t="shared" si="88"/>
        <v>0</v>
      </c>
      <c r="F2825">
        <f t="shared" si="89"/>
        <v>0</v>
      </c>
    </row>
    <row r="2826" spans="1:6" x14ac:dyDescent="0.3">
      <c r="A2826" s="11">
        <v>2205805</v>
      </c>
      <c r="B2826" s="11" t="s">
        <v>4589</v>
      </c>
      <c r="C2826" s="16">
        <v>-3.4683000000000002</v>
      </c>
      <c r="D2826" s="16">
        <v>-42.3718</v>
      </c>
      <c r="E2826">
        <f t="shared" si="88"/>
        <v>0</v>
      </c>
      <c r="F2826">
        <f t="shared" si="89"/>
        <v>0</v>
      </c>
    </row>
    <row r="2827" spans="1:6" x14ac:dyDescent="0.3">
      <c r="A2827" s="11">
        <v>1712454</v>
      </c>
      <c r="B2827" s="11" t="s">
        <v>4965</v>
      </c>
      <c r="C2827" s="16">
        <v>-6.1779400000000004</v>
      </c>
      <c r="D2827" s="16">
        <v>-47.858199999999997</v>
      </c>
      <c r="E2827">
        <f t="shared" si="88"/>
        <v>0</v>
      </c>
      <c r="F2827">
        <f t="shared" si="89"/>
        <v>0</v>
      </c>
    </row>
    <row r="2828" spans="1:6" x14ac:dyDescent="0.3">
      <c r="A2828" s="11">
        <v>3302403</v>
      </c>
      <c r="B2828" s="11" t="s">
        <v>2312</v>
      </c>
      <c r="C2828" s="16">
        <v>-22.376799999999999</v>
      </c>
      <c r="D2828" s="16">
        <v>-41.784799999999997</v>
      </c>
      <c r="E2828">
        <f t="shared" si="88"/>
        <v>0</v>
      </c>
      <c r="F2828">
        <f t="shared" si="89"/>
        <v>0</v>
      </c>
    </row>
    <row r="2829" spans="1:6" x14ac:dyDescent="0.3">
      <c r="A2829" s="11">
        <v>2407104</v>
      </c>
      <c r="B2829" s="11" t="s">
        <v>4249</v>
      </c>
      <c r="C2829" s="16">
        <v>-5.85229</v>
      </c>
      <c r="D2829" s="16">
        <v>-35.355200000000004</v>
      </c>
      <c r="E2829">
        <f t="shared" si="88"/>
        <v>0</v>
      </c>
      <c r="F2829">
        <f t="shared" si="89"/>
        <v>0</v>
      </c>
    </row>
    <row r="2830" spans="1:6" x14ac:dyDescent="0.3">
      <c r="A2830" s="11">
        <v>2919603</v>
      </c>
      <c r="B2830" s="11" t="s">
        <v>3425</v>
      </c>
      <c r="C2830" s="16">
        <v>-12.1326</v>
      </c>
      <c r="D2830" s="16">
        <v>-40.357100000000003</v>
      </c>
      <c r="E2830">
        <f t="shared" si="88"/>
        <v>0</v>
      </c>
      <c r="F2830">
        <f t="shared" si="89"/>
        <v>0</v>
      </c>
    </row>
    <row r="2831" spans="1:6" x14ac:dyDescent="0.3">
      <c r="A2831" s="11">
        <v>4311718</v>
      </c>
      <c r="B2831" s="11" t="s">
        <v>5819</v>
      </c>
      <c r="C2831" s="16">
        <v>-29.144500000000001</v>
      </c>
      <c r="D2831" s="16">
        <v>-56.067399999999999</v>
      </c>
      <c r="E2831">
        <f t="shared" si="88"/>
        <v>0</v>
      </c>
      <c r="F2831">
        <f t="shared" si="89"/>
        <v>0</v>
      </c>
    </row>
    <row r="2832" spans="1:6" x14ac:dyDescent="0.3">
      <c r="A2832" s="11">
        <v>2803708</v>
      </c>
      <c r="B2832" s="11" t="s">
        <v>3688</v>
      </c>
      <c r="C2832" s="16">
        <v>-10.661899999999999</v>
      </c>
      <c r="D2832" s="16">
        <v>-37.5413</v>
      </c>
      <c r="E2832">
        <f t="shared" si="88"/>
        <v>0</v>
      </c>
      <c r="F2832">
        <f t="shared" si="89"/>
        <v>0</v>
      </c>
    </row>
    <row r="2833" spans="1:6" x14ac:dyDescent="0.3">
      <c r="A2833" s="11">
        <v>1600303</v>
      </c>
      <c r="B2833" s="11" t="s">
        <v>5034</v>
      </c>
      <c r="C2833" s="16">
        <v>3.4934E-2</v>
      </c>
      <c r="D2833" s="16">
        <v>-51.069400000000002</v>
      </c>
      <c r="E2833">
        <f t="shared" si="88"/>
        <v>0</v>
      </c>
      <c r="F2833">
        <f t="shared" si="89"/>
        <v>0</v>
      </c>
    </row>
    <row r="2834" spans="1:6" x14ac:dyDescent="0.3">
      <c r="A2834" s="11">
        <v>2609006</v>
      </c>
      <c r="B2834" s="11" t="s">
        <v>3891</v>
      </c>
      <c r="C2834" s="16">
        <v>-7.5556400000000004</v>
      </c>
      <c r="D2834" s="16">
        <v>-35.442500000000003</v>
      </c>
      <c r="E2834">
        <f t="shared" si="88"/>
        <v>0</v>
      </c>
      <c r="F2834">
        <f t="shared" si="89"/>
        <v>0</v>
      </c>
    </row>
    <row r="2835" spans="1:6" x14ac:dyDescent="0.3">
      <c r="A2835" s="11">
        <v>2919702</v>
      </c>
      <c r="B2835" s="11" t="s">
        <v>3424</v>
      </c>
      <c r="C2835" s="16">
        <v>-15.5646</v>
      </c>
      <c r="D2835" s="16">
        <v>-40.420900000000003</v>
      </c>
      <c r="E2835">
        <f t="shared" si="88"/>
        <v>0</v>
      </c>
      <c r="F2835">
        <f t="shared" si="89"/>
        <v>0</v>
      </c>
    </row>
    <row r="2836" spans="1:6" x14ac:dyDescent="0.3">
      <c r="A2836" s="11">
        <v>3528007</v>
      </c>
      <c r="B2836" s="11" t="s">
        <v>1949</v>
      </c>
      <c r="C2836" s="16">
        <v>-22.5002</v>
      </c>
      <c r="D2836" s="16">
        <v>-48.7102</v>
      </c>
      <c r="E2836">
        <f t="shared" si="88"/>
        <v>0</v>
      </c>
      <c r="F2836">
        <f t="shared" si="89"/>
        <v>0</v>
      </c>
    </row>
    <row r="2837" spans="1:6" x14ac:dyDescent="0.3">
      <c r="A2837" s="11">
        <v>2407203</v>
      </c>
      <c r="B2837" s="11" t="s">
        <v>4248</v>
      </c>
      <c r="C2837" s="16">
        <v>-5.1079499999999998</v>
      </c>
      <c r="D2837" s="16">
        <v>-36.631799999999998</v>
      </c>
      <c r="E2837">
        <f t="shared" si="88"/>
        <v>0</v>
      </c>
      <c r="F2837">
        <f t="shared" si="89"/>
        <v>0</v>
      </c>
    </row>
    <row r="2838" spans="1:6" x14ac:dyDescent="0.3">
      <c r="A2838" s="11">
        <v>3528106</v>
      </c>
      <c r="B2838" s="11" t="s">
        <v>1948</v>
      </c>
      <c r="C2838" s="16">
        <v>-20.802199999999999</v>
      </c>
      <c r="D2838" s="16">
        <v>-49.968699999999998</v>
      </c>
      <c r="E2838">
        <f t="shared" si="88"/>
        <v>0</v>
      </c>
      <c r="F2838">
        <f t="shared" si="89"/>
        <v>0</v>
      </c>
    </row>
    <row r="2839" spans="1:6" x14ac:dyDescent="0.3">
      <c r="A2839" s="11">
        <v>2919801</v>
      </c>
      <c r="B2839" s="11" t="s">
        <v>3423</v>
      </c>
      <c r="C2839" s="16">
        <v>-13.018599999999999</v>
      </c>
      <c r="D2839" s="16">
        <v>-42.694499999999998</v>
      </c>
      <c r="E2839">
        <f t="shared" si="88"/>
        <v>0</v>
      </c>
      <c r="F2839">
        <f t="shared" si="89"/>
        <v>0</v>
      </c>
    </row>
    <row r="2840" spans="1:6" x14ac:dyDescent="0.3">
      <c r="A2840" s="11">
        <v>3528205</v>
      </c>
      <c r="B2840" s="11" t="s">
        <v>1947</v>
      </c>
      <c r="C2840" s="16">
        <v>-20.144400000000001</v>
      </c>
      <c r="D2840" s="16">
        <v>-50.197299999999998</v>
      </c>
      <c r="E2840">
        <f t="shared" si="88"/>
        <v>0</v>
      </c>
      <c r="F2840">
        <f t="shared" si="89"/>
        <v>0</v>
      </c>
    </row>
    <row r="2841" spans="1:6" x14ac:dyDescent="0.3">
      <c r="A2841" s="11">
        <v>2704302</v>
      </c>
      <c r="B2841" s="11" t="s">
        <v>3773</v>
      </c>
      <c r="C2841" s="16">
        <v>-9.6659900000000007</v>
      </c>
      <c r="D2841" s="16">
        <v>-35.734999999999999</v>
      </c>
      <c r="E2841">
        <f t="shared" si="88"/>
        <v>0</v>
      </c>
      <c r="F2841">
        <f t="shared" si="89"/>
        <v>0</v>
      </c>
    </row>
    <row r="2842" spans="1:6" x14ac:dyDescent="0.3">
      <c r="A2842" s="11">
        <v>3138906</v>
      </c>
      <c r="B2842" s="11" t="s">
        <v>2820</v>
      </c>
      <c r="C2842" s="16">
        <v>-17.072299999999998</v>
      </c>
      <c r="D2842" s="16">
        <v>-40.724499999999999</v>
      </c>
      <c r="E2842">
        <f t="shared" si="88"/>
        <v>0</v>
      </c>
      <c r="F2842">
        <f t="shared" si="89"/>
        <v>0</v>
      </c>
    </row>
    <row r="2843" spans="1:6" x14ac:dyDescent="0.3">
      <c r="A2843" s="11">
        <v>4311700</v>
      </c>
      <c r="B2843" s="11" t="s">
        <v>728</v>
      </c>
      <c r="C2843" s="16">
        <v>-27.566700000000001</v>
      </c>
      <c r="D2843" s="16">
        <v>-51.666800000000002</v>
      </c>
      <c r="E2843">
        <f t="shared" si="88"/>
        <v>0</v>
      </c>
      <c r="F2843">
        <f t="shared" si="89"/>
        <v>0</v>
      </c>
    </row>
    <row r="2844" spans="1:6" x14ac:dyDescent="0.3">
      <c r="A2844" s="11">
        <v>1100130</v>
      </c>
      <c r="B2844" s="11" t="s">
        <v>5474</v>
      </c>
      <c r="C2844" s="16">
        <v>-9.4436300000000006</v>
      </c>
      <c r="D2844" s="16">
        <v>-61.9818</v>
      </c>
      <c r="E2844">
        <f t="shared" si="88"/>
        <v>0</v>
      </c>
      <c r="F2844">
        <f t="shared" si="89"/>
        <v>0</v>
      </c>
    </row>
    <row r="2845" spans="1:6" x14ac:dyDescent="0.3">
      <c r="A2845" s="11">
        <v>3139003</v>
      </c>
      <c r="B2845" s="11" t="s">
        <v>2819</v>
      </c>
      <c r="C2845" s="16">
        <v>-21.677800000000001</v>
      </c>
      <c r="D2845" s="16">
        <v>-45.921900000000001</v>
      </c>
      <c r="E2845">
        <f t="shared" si="88"/>
        <v>0</v>
      </c>
      <c r="F2845">
        <f t="shared" si="89"/>
        <v>0</v>
      </c>
    </row>
    <row r="2846" spans="1:6" x14ac:dyDescent="0.3">
      <c r="A2846" s="11">
        <v>2609105</v>
      </c>
      <c r="B2846" s="11" t="s">
        <v>3890</v>
      </c>
      <c r="C2846" s="16">
        <v>-7.6882700000000002</v>
      </c>
      <c r="D2846" s="16">
        <v>-35.511400000000002</v>
      </c>
      <c r="E2846">
        <f t="shared" si="88"/>
        <v>0</v>
      </c>
      <c r="F2846">
        <f t="shared" si="89"/>
        <v>0</v>
      </c>
    </row>
    <row r="2847" spans="1:6" x14ac:dyDescent="0.3">
      <c r="A2847" s="11">
        <v>4210050</v>
      </c>
      <c r="B2847" s="11" t="s">
        <v>1104</v>
      </c>
      <c r="C2847" s="16">
        <v>-26.8552</v>
      </c>
      <c r="D2847" s="16">
        <v>-51.3705</v>
      </c>
      <c r="E2847">
        <f t="shared" si="88"/>
        <v>0</v>
      </c>
      <c r="F2847">
        <f t="shared" si="89"/>
        <v>0</v>
      </c>
    </row>
    <row r="2848" spans="1:6" x14ac:dyDescent="0.3">
      <c r="A2848" s="11">
        <v>3302452</v>
      </c>
      <c r="B2848" s="11" t="s">
        <v>2311</v>
      </c>
      <c r="C2848" s="16">
        <v>-21.981300000000001</v>
      </c>
      <c r="D2848" s="16">
        <v>-42.253300000000003</v>
      </c>
      <c r="E2848">
        <f t="shared" si="88"/>
        <v>0</v>
      </c>
      <c r="F2848">
        <f t="shared" si="89"/>
        <v>0</v>
      </c>
    </row>
    <row r="2849" spans="1:6" x14ac:dyDescent="0.3">
      <c r="A2849" s="11">
        <v>2919900</v>
      </c>
      <c r="B2849" s="11" t="s">
        <v>3422</v>
      </c>
      <c r="C2849" s="16">
        <v>-9.1622599999999998</v>
      </c>
      <c r="D2849" s="16">
        <v>-39.0518</v>
      </c>
      <c r="E2849">
        <f t="shared" si="88"/>
        <v>0</v>
      </c>
      <c r="F2849">
        <f t="shared" si="89"/>
        <v>0</v>
      </c>
    </row>
    <row r="2850" spans="1:6" x14ac:dyDescent="0.3">
      <c r="A2850" s="11">
        <v>2307635</v>
      </c>
      <c r="B2850" s="11" t="s">
        <v>4393</v>
      </c>
      <c r="C2850" s="16">
        <v>-4.8460099999999997</v>
      </c>
      <c r="D2850" s="16">
        <v>-39.572499999999998</v>
      </c>
      <c r="E2850">
        <f t="shared" si="88"/>
        <v>0</v>
      </c>
      <c r="F2850">
        <f t="shared" si="89"/>
        <v>0</v>
      </c>
    </row>
    <row r="2851" spans="1:6" x14ac:dyDescent="0.3">
      <c r="A2851" s="11">
        <v>2205854</v>
      </c>
      <c r="B2851" s="11" t="s">
        <v>4588</v>
      </c>
      <c r="C2851" s="16">
        <v>-3.48624</v>
      </c>
      <c r="D2851" s="16">
        <v>-42.498100000000001</v>
      </c>
      <c r="E2851">
        <f t="shared" si="88"/>
        <v>0</v>
      </c>
      <c r="F2851">
        <f t="shared" si="89"/>
        <v>0</v>
      </c>
    </row>
    <row r="2852" spans="1:6" x14ac:dyDescent="0.3">
      <c r="A2852" s="11">
        <v>2919926</v>
      </c>
      <c r="B2852" s="11" t="s">
        <v>3421</v>
      </c>
      <c r="C2852" s="16">
        <v>-12.7446</v>
      </c>
      <c r="D2852" s="16">
        <v>-38.615299999999998</v>
      </c>
      <c r="E2852">
        <f t="shared" si="88"/>
        <v>0</v>
      </c>
      <c r="F2852">
        <f t="shared" si="89"/>
        <v>0</v>
      </c>
    </row>
    <row r="2853" spans="1:6" x14ac:dyDescent="0.3">
      <c r="A2853" s="11">
        <v>3139102</v>
      </c>
      <c r="B2853" s="11" t="s">
        <v>2818</v>
      </c>
      <c r="C2853" s="16">
        <v>-21.483000000000001</v>
      </c>
      <c r="D2853" s="16">
        <v>-44.328699999999998</v>
      </c>
      <c r="E2853">
        <f t="shared" si="88"/>
        <v>0</v>
      </c>
      <c r="F2853">
        <f t="shared" si="89"/>
        <v>0</v>
      </c>
    </row>
    <row r="2854" spans="1:6" x14ac:dyDescent="0.3">
      <c r="A2854" s="11">
        <v>2508703</v>
      </c>
      <c r="B2854" s="11" t="s">
        <v>5616</v>
      </c>
      <c r="C2854" s="16">
        <v>-7.2520100000000003</v>
      </c>
      <c r="D2854" s="16">
        <v>-37.432200000000002</v>
      </c>
      <c r="E2854">
        <f t="shared" si="88"/>
        <v>0</v>
      </c>
      <c r="F2854">
        <f t="shared" si="89"/>
        <v>0</v>
      </c>
    </row>
    <row r="2855" spans="1:6" x14ac:dyDescent="0.3">
      <c r="A2855" s="11">
        <v>1504059</v>
      </c>
      <c r="B2855" s="11" t="s">
        <v>5117</v>
      </c>
      <c r="C2855" s="16">
        <v>-2.0568300000000002</v>
      </c>
      <c r="D2855" s="16">
        <v>-47.560099999999998</v>
      </c>
      <c r="E2855">
        <f t="shared" si="88"/>
        <v>0</v>
      </c>
      <c r="F2855">
        <f t="shared" si="89"/>
        <v>0</v>
      </c>
    </row>
    <row r="2856" spans="1:6" x14ac:dyDescent="0.3">
      <c r="A2856" s="11">
        <v>2919959</v>
      </c>
      <c r="B2856" s="11" t="s">
        <v>3420</v>
      </c>
      <c r="C2856" s="16">
        <v>-14.6623</v>
      </c>
      <c r="D2856" s="16">
        <v>-41.491500000000002</v>
      </c>
      <c r="E2856">
        <f t="shared" si="88"/>
        <v>0</v>
      </c>
      <c r="F2856">
        <f t="shared" si="89"/>
        <v>0</v>
      </c>
    </row>
    <row r="2857" spans="1:6" x14ac:dyDescent="0.3">
      <c r="A2857" s="11">
        <v>4210100</v>
      </c>
      <c r="B2857" s="11" t="s">
        <v>1103</v>
      </c>
      <c r="C2857" s="16">
        <v>-26.1159</v>
      </c>
      <c r="D2857" s="16">
        <v>-49.808599999999998</v>
      </c>
      <c r="E2857">
        <f t="shared" si="88"/>
        <v>0</v>
      </c>
      <c r="F2857">
        <f t="shared" si="89"/>
        <v>0</v>
      </c>
    </row>
    <row r="2858" spans="1:6" x14ac:dyDescent="0.3">
      <c r="A2858" s="11">
        <v>1504109</v>
      </c>
      <c r="B2858" s="11" t="s">
        <v>5116</v>
      </c>
      <c r="C2858" s="16">
        <v>-0.80339099999999997</v>
      </c>
      <c r="D2858" s="16">
        <v>-47.601399999999998</v>
      </c>
      <c r="E2858">
        <f t="shared" si="88"/>
        <v>0</v>
      </c>
      <c r="F2858">
        <f t="shared" si="89"/>
        <v>0</v>
      </c>
    </row>
    <row r="2859" spans="1:6" x14ac:dyDescent="0.3">
      <c r="A2859" s="11">
        <v>2106300</v>
      </c>
      <c r="B2859" s="11" t="s">
        <v>4798</v>
      </c>
      <c r="C2859" s="16">
        <v>-3.3923199999999998</v>
      </c>
      <c r="D2859" s="16">
        <v>-42.2117</v>
      </c>
      <c r="E2859">
        <f t="shared" si="88"/>
        <v>0</v>
      </c>
      <c r="F2859">
        <f t="shared" si="89"/>
        <v>0</v>
      </c>
    </row>
    <row r="2860" spans="1:6" x14ac:dyDescent="0.3">
      <c r="A2860" s="11">
        <v>3528304</v>
      </c>
      <c r="B2860" s="11" t="s">
        <v>1946</v>
      </c>
      <c r="C2860" s="16">
        <v>-20.644500000000001</v>
      </c>
      <c r="D2860" s="16">
        <v>-50.230499999999999</v>
      </c>
      <c r="E2860">
        <f t="shared" si="88"/>
        <v>0</v>
      </c>
      <c r="F2860">
        <f t="shared" si="89"/>
        <v>0</v>
      </c>
    </row>
    <row r="2861" spans="1:6" x14ac:dyDescent="0.3">
      <c r="A2861" s="11">
        <v>3302502</v>
      </c>
      <c r="B2861" s="11" t="s">
        <v>2310</v>
      </c>
      <c r="C2861" s="16">
        <v>-22.6632</v>
      </c>
      <c r="D2861" s="16">
        <v>-43.031500000000001</v>
      </c>
      <c r="E2861">
        <f t="shared" si="88"/>
        <v>0</v>
      </c>
      <c r="F2861">
        <f t="shared" si="89"/>
        <v>0</v>
      </c>
    </row>
    <row r="2862" spans="1:6" x14ac:dyDescent="0.3">
      <c r="A2862" s="11">
        <v>2920007</v>
      </c>
      <c r="B2862" s="11" t="s">
        <v>3419</v>
      </c>
      <c r="C2862" s="16">
        <v>-15.624000000000001</v>
      </c>
      <c r="D2862" s="16">
        <v>-40.258699999999997</v>
      </c>
      <c r="E2862">
        <f t="shared" si="88"/>
        <v>0</v>
      </c>
      <c r="F2862">
        <f t="shared" si="89"/>
        <v>0</v>
      </c>
    </row>
    <row r="2863" spans="1:6" x14ac:dyDescent="0.3">
      <c r="A2863" s="11">
        <v>2920106</v>
      </c>
      <c r="B2863" s="11" t="s">
        <v>3418</v>
      </c>
      <c r="C2863" s="16">
        <v>-11.710699999999999</v>
      </c>
      <c r="D2863" s="16">
        <v>-40.143700000000003</v>
      </c>
      <c r="E2863">
        <f t="shared" si="88"/>
        <v>0</v>
      </c>
      <c r="F2863">
        <f t="shared" si="89"/>
        <v>0</v>
      </c>
    </row>
    <row r="2864" spans="1:6" x14ac:dyDescent="0.3">
      <c r="A2864" s="11">
        <v>3528403</v>
      </c>
      <c r="B2864" s="11" t="s">
        <v>1945</v>
      </c>
      <c r="C2864" s="16">
        <v>-23.5398</v>
      </c>
      <c r="D2864" s="16">
        <v>-47.185000000000002</v>
      </c>
      <c r="E2864">
        <f t="shared" si="88"/>
        <v>0</v>
      </c>
      <c r="F2864">
        <f t="shared" si="89"/>
        <v>0</v>
      </c>
    </row>
    <row r="2865" spans="1:6" x14ac:dyDescent="0.3">
      <c r="A2865" s="11">
        <v>3528502</v>
      </c>
      <c r="B2865" s="11" t="s">
        <v>1944</v>
      </c>
      <c r="C2865" s="16">
        <v>-23.3171</v>
      </c>
      <c r="D2865" s="16">
        <v>-46.589700000000001</v>
      </c>
      <c r="E2865">
        <f t="shared" si="88"/>
        <v>0</v>
      </c>
      <c r="F2865">
        <f t="shared" si="89"/>
        <v>0</v>
      </c>
    </row>
    <row r="2866" spans="1:6" x14ac:dyDescent="0.3">
      <c r="A2866" s="11">
        <v>5212600</v>
      </c>
      <c r="B2866" s="11" t="s">
        <v>113</v>
      </c>
      <c r="C2866" s="16">
        <v>-17.297499999999999</v>
      </c>
      <c r="D2866" s="16">
        <v>-49.489800000000002</v>
      </c>
      <c r="E2866">
        <f t="shared" si="88"/>
        <v>0</v>
      </c>
      <c r="F2866">
        <f t="shared" si="89"/>
        <v>0</v>
      </c>
    </row>
    <row r="2867" spans="1:6" x14ac:dyDescent="0.3">
      <c r="A2867" s="11">
        <v>4210209</v>
      </c>
      <c r="B2867" s="11" t="s">
        <v>1102</v>
      </c>
      <c r="C2867" s="16">
        <v>-27.4192</v>
      </c>
      <c r="D2867" s="16">
        <v>-48.948799999999999</v>
      </c>
      <c r="E2867">
        <f t="shared" si="88"/>
        <v>0</v>
      </c>
      <c r="F2867">
        <f t="shared" si="89"/>
        <v>0</v>
      </c>
    </row>
    <row r="2868" spans="1:6" x14ac:dyDescent="0.3">
      <c r="A2868" s="11">
        <v>2704401</v>
      </c>
      <c r="B2868" s="11" t="s">
        <v>3772</v>
      </c>
      <c r="C2868" s="16">
        <v>-9.5300899999999995</v>
      </c>
      <c r="D2868" s="16">
        <v>-36.991999999999997</v>
      </c>
      <c r="E2868">
        <f t="shared" si="88"/>
        <v>0</v>
      </c>
      <c r="F2868">
        <f t="shared" si="89"/>
        <v>0</v>
      </c>
    </row>
    <row r="2869" spans="1:6" x14ac:dyDescent="0.3">
      <c r="A2869" s="11">
        <v>2407252</v>
      </c>
      <c r="B2869" s="11" t="s">
        <v>4247</v>
      </c>
      <c r="C2869" s="16">
        <v>-6.3994900000000001</v>
      </c>
      <c r="D2869" s="16">
        <v>-38.323999999999998</v>
      </c>
      <c r="E2869">
        <f t="shared" si="88"/>
        <v>0</v>
      </c>
      <c r="F2869">
        <f t="shared" si="89"/>
        <v>0</v>
      </c>
    </row>
    <row r="2870" spans="1:6" x14ac:dyDescent="0.3">
      <c r="A2870" s="11">
        <v>4210308</v>
      </c>
      <c r="B2870" s="11" t="s">
        <v>1101</v>
      </c>
      <c r="C2870" s="16">
        <v>-26.370899999999999</v>
      </c>
      <c r="D2870" s="16">
        <v>-50.326599999999999</v>
      </c>
      <c r="E2870">
        <f t="shared" si="88"/>
        <v>0</v>
      </c>
      <c r="F2870">
        <f t="shared" si="89"/>
        <v>0</v>
      </c>
    </row>
    <row r="2871" spans="1:6" x14ac:dyDescent="0.3">
      <c r="A2871" s="11">
        <v>3139201</v>
      </c>
      <c r="B2871" s="11" t="s">
        <v>2817</v>
      </c>
      <c r="C2871" s="16">
        <v>-17.845600000000001</v>
      </c>
      <c r="D2871" s="16">
        <v>-42.076900000000002</v>
      </c>
      <c r="E2871">
        <f t="shared" si="88"/>
        <v>0</v>
      </c>
      <c r="F2871">
        <f t="shared" si="89"/>
        <v>0</v>
      </c>
    </row>
    <row r="2872" spans="1:6" x14ac:dyDescent="0.3">
      <c r="A2872" s="11">
        <v>2920205</v>
      </c>
      <c r="B2872" s="11" t="s">
        <v>3417</v>
      </c>
      <c r="C2872" s="16">
        <v>-14.3371</v>
      </c>
      <c r="D2872" s="16">
        <v>-43.768599999999999</v>
      </c>
      <c r="E2872">
        <f t="shared" si="88"/>
        <v>0</v>
      </c>
      <c r="F2872">
        <f t="shared" si="89"/>
        <v>0</v>
      </c>
    </row>
    <row r="2873" spans="1:6" x14ac:dyDescent="0.3">
      <c r="A2873" s="11">
        <v>2920304</v>
      </c>
      <c r="B2873" s="11" t="s">
        <v>3416</v>
      </c>
      <c r="C2873" s="16">
        <v>-14.3847</v>
      </c>
      <c r="D2873" s="16">
        <v>-41.8842</v>
      </c>
      <c r="E2873">
        <f t="shared" si="88"/>
        <v>0</v>
      </c>
      <c r="F2873">
        <f t="shared" si="89"/>
        <v>0</v>
      </c>
    </row>
    <row r="2874" spans="1:6" x14ac:dyDescent="0.3">
      <c r="A2874" s="11">
        <v>2803807</v>
      </c>
      <c r="B2874" s="11" t="s">
        <v>5820</v>
      </c>
      <c r="C2874" s="16">
        <v>-10.341799999999999</v>
      </c>
      <c r="D2874" s="16">
        <v>-36.925199999999997</v>
      </c>
      <c r="E2874">
        <f t="shared" si="88"/>
        <v>0</v>
      </c>
      <c r="F2874">
        <f t="shared" si="89"/>
        <v>0</v>
      </c>
    </row>
    <row r="2875" spans="1:6" x14ac:dyDescent="0.3">
      <c r="A2875" s="11">
        <v>2803906</v>
      </c>
      <c r="B2875" s="11" t="s">
        <v>3686</v>
      </c>
      <c r="C2875" s="16">
        <v>-10.664899999999999</v>
      </c>
      <c r="D2875" s="16">
        <v>-37.300400000000003</v>
      </c>
      <c r="E2875">
        <f t="shared" si="88"/>
        <v>0</v>
      </c>
      <c r="F2875">
        <f t="shared" si="89"/>
        <v>0</v>
      </c>
    </row>
    <row r="2876" spans="1:6" x14ac:dyDescent="0.3">
      <c r="A2876" s="11">
        <v>4113908</v>
      </c>
      <c r="B2876" s="11" t="s">
        <v>1450</v>
      </c>
      <c r="C2876" s="16">
        <v>-25.880600000000001</v>
      </c>
      <c r="D2876" s="16">
        <v>-50.817300000000003</v>
      </c>
      <c r="E2876">
        <f t="shared" si="88"/>
        <v>0</v>
      </c>
      <c r="F2876">
        <f t="shared" si="89"/>
        <v>0</v>
      </c>
    </row>
    <row r="2877" spans="1:6" x14ac:dyDescent="0.3">
      <c r="A2877" s="11">
        <v>2508802</v>
      </c>
      <c r="B2877" s="11" t="s">
        <v>4082</v>
      </c>
      <c r="C2877" s="16">
        <v>-6.8971900000000002</v>
      </c>
      <c r="D2877" s="16">
        <v>-37.522100000000002</v>
      </c>
      <c r="E2877">
        <f t="shared" si="88"/>
        <v>0</v>
      </c>
      <c r="F2877">
        <f t="shared" si="89"/>
        <v>0</v>
      </c>
    </row>
    <row r="2878" spans="1:6" x14ac:dyDescent="0.3">
      <c r="A2878" s="11">
        <v>2508901</v>
      </c>
      <c r="B2878" s="11" t="s">
        <v>4081</v>
      </c>
      <c r="C2878" s="16">
        <v>-6.8337000000000003</v>
      </c>
      <c r="D2878" s="16">
        <v>-35.121299999999998</v>
      </c>
      <c r="E2878">
        <f t="shared" si="88"/>
        <v>0</v>
      </c>
      <c r="F2878">
        <f t="shared" si="89"/>
        <v>0</v>
      </c>
    </row>
    <row r="2879" spans="1:6" x14ac:dyDescent="0.3">
      <c r="A2879" s="11">
        <v>5212709</v>
      </c>
      <c r="B2879" s="11" t="s">
        <v>112</v>
      </c>
      <c r="C2879" s="16">
        <v>-14.4823</v>
      </c>
      <c r="D2879" s="16">
        <v>-46.116500000000002</v>
      </c>
      <c r="E2879">
        <f t="shared" si="88"/>
        <v>0</v>
      </c>
      <c r="F2879">
        <f t="shared" si="89"/>
        <v>0</v>
      </c>
    </row>
    <row r="2880" spans="1:6" x14ac:dyDescent="0.3">
      <c r="A2880" s="11">
        <v>4114005</v>
      </c>
      <c r="B2880" s="11" t="s">
        <v>1449</v>
      </c>
      <c r="C2880" s="16">
        <v>-24.317</v>
      </c>
      <c r="D2880" s="16">
        <v>-52.527099999999997</v>
      </c>
      <c r="E2880">
        <f t="shared" si="88"/>
        <v>0</v>
      </c>
      <c r="F2880">
        <f t="shared" si="89"/>
        <v>0</v>
      </c>
    </row>
    <row r="2881" spans="1:6" x14ac:dyDescent="0.3">
      <c r="A2881" s="11">
        <v>3139250</v>
      </c>
      <c r="B2881" s="11" t="s">
        <v>2816</v>
      </c>
      <c r="C2881" s="16">
        <v>-15.0479</v>
      </c>
      <c r="D2881" s="16">
        <v>-42.946899999999999</v>
      </c>
      <c r="E2881">
        <f t="shared" si="88"/>
        <v>0</v>
      </c>
      <c r="F2881">
        <f t="shared" si="89"/>
        <v>0</v>
      </c>
    </row>
    <row r="2882" spans="1:6" x14ac:dyDescent="0.3">
      <c r="A2882" s="11">
        <v>4311734</v>
      </c>
      <c r="B2882" s="11" t="s">
        <v>726</v>
      </c>
      <c r="C2882" s="16">
        <v>-29.2136</v>
      </c>
      <c r="D2882" s="16">
        <v>-49.931100000000001</v>
      </c>
      <c r="E2882">
        <f t="shared" si="88"/>
        <v>0</v>
      </c>
      <c r="F2882">
        <f t="shared" si="89"/>
        <v>0</v>
      </c>
    </row>
    <row r="2883" spans="1:6" x14ac:dyDescent="0.3">
      <c r="A2883" s="11">
        <v>1302504</v>
      </c>
      <c r="B2883" s="11" t="s">
        <v>5215</v>
      </c>
      <c r="C2883" s="16">
        <v>-3.2906599999999999</v>
      </c>
      <c r="D2883" s="16">
        <v>-60.621600000000001</v>
      </c>
      <c r="E2883">
        <f t="shared" ref="E2883:E2946" si="90">IF((C2883&lt;-80),"erro",0)</f>
        <v>0</v>
      </c>
      <c r="F2883">
        <f t="shared" ref="F2883:F2946" si="91">IF((D2883&lt;-80),"erro",0)</f>
        <v>0</v>
      </c>
    </row>
    <row r="2884" spans="1:6" x14ac:dyDescent="0.3">
      <c r="A2884" s="11">
        <v>2509008</v>
      </c>
      <c r="B2884" s="11" t="s">
        <v>4080</v>
      </c>
      <c r="C2884" s="16">
        <v>-7.7033100000000001</v>
      </c>
      <c r="D2884" s="16">
        <v>-38.152299999999997</v>
      </c>
      <c r="E2884">
        <f t="shared" si="90"/>
        <v>0</v>
      </c>
      <c r="F2884">
        <f t="shared" si="91"/>
        <v>0</v>
      </c>
    </row>
    <row r="2885" spans="1:6" x14ac:dyDescent="0.3">
      <c r="A2885" s="11">
        <v>1302553</v>
      </c>
      <c r="B2885" s="11" t="s">
        <v>5214</v>
      </c>
      <c r="C2885" s="16">
        <v>-3.4407800000000002</v>
      </c>
      <c r="D2885" s="16">
        <v>-60.461199999999998</v>
      </c>
      <c r="E2885">
        <f t="shared" si="90"/>
        <v>0</v>
      </c>
      <c r="F2885">
        <f t="shared" si="91"/>
        <v>0</v>
      </c>
    </row>
    <row r="2886" spans="1:6" x14ac:dyDescent="0.3">
      <c r="A2886" s="11">
        <v>2609154</v>
      </c>
      <c r="B2886" s="11" t="s">
        <v>3889</v>
      </c>
      <c r="C2886" s="16">
        <v>-8.9649000000000001</v>
      </c>
      <c r="D2886" s="16">
        <v>-37.631300000000003</v>
      </c>
      <c r="E2886">
        <f t="shared" si="90"/>
        <v>0</v>
      </c>
      <c r="F2886">
        <f t="shared" si="91"/>
        <v>0</v>
      </c>
    </row>
    <row r="2887" spans="1:6" x14ac:dyDescent="0.3">
      <c r="A2887" s="11">
        <v>1302603</v>
      </c>
      <c r="B2887" s="11" t="s">
        <v>5213</v>
      </c>
      <c r="C2887" s="16">
        <v>-3.1186600000000002</v>
      </c>
      <c r="D2887" s="16">
        <v>-60.0212</v>
      </c>
      <c r="E2887">
        <f t="shared" si="90"/>
        <v>0</v>
      </c>
      <c r="F2887">
        <f t="shared" si="91"/>
        <v>0</v>
      </c>
    </row>
    <row r="2888" spans="1:6" x14ac:dyDescent="0.3">
      <c r="A2888" s="11">
        <v>1200336</v>
      </c>
      <c r="B2888" s="11" t="s">
        <v>5260</v>
      </c>
      <c r="C2888" s="16">
        <v>-7.6165700000000003</v>
      </c>
      <c r="D2888" s="16">
        <v>-72.899699999999996</v>
      </c>
      <c r="E2888">
        <f t="shared" si="90"/>
        <v>0</v>
      </c>
      <c r="F2888">
        <f t="shared" si="91"/>
        <v>0</v>
      </c>
    </row>
    <row r="2889" spans="1:6" x14ac:dyDescent="0.3">
      <c r="A2889" s="11">
        <v>4114104</v>
      </c>
      <c r="B2889" s="11" t="s">
        <v>1448</v>
      </c>
      <c r="C2889" s="16">
        <v>-23.345800000000001</v>
      </c>
      <c r="D2889" s="16">
        <v>-52.0944</v>
      </c>
      <c r="E2889">
        <f t="shared" si="90"/>
        <v>0</v>
      </c>
      <c r="F2889">
        <f t="shared" si="91"/>
        <v>0</v>
      </c>
    </row>
    <row r="2890" spans="1:6" x14ac:dyDescent="0.3">
      <c r="A2890" s="11">
        <v>4114203</v>
      </c>
      <c r="B2890" s="11" t="s">
        <v>1447</v>
      </c>
      <c r="C2890" s="16">
        <v>-23.544599999999999</v>
      </c>
      <c r="D2890" s="16">
        <v>-51.670999999999999</v>
      </c>
      <c r="E2890">
        <f t="shared" si="90"/>
        <v>0</v>
      </c>
      <c r="F2890">
        <f t="shared" si="91"/>
        <v>0</v>
      </c>
    </row>
    <row r="2891" spans="1:6" x14ac:dyDescent="0.3">
      <c r="A2891" s="11">
        <v>4114302</v>
      </c>
      <c r="B2891" s="11" t="s">
        <v>1446</v>
      </c>
      <c r="C2891" s="16">
        <v>-25.777000000000001</v>
      </c>
      <c r="D2891" s="16">
        <v>-49.328200000000002</v>
      </c>
      <c r="E2891">
        <f t="shared" si="90"/>
        <v>0</v>
      </c>
      <c r="F2891">
        <f t="shared" si="91"/>
        <v>0</v>
      </c>
    </row>
    <row r="2892" spans="1:6" x14ac:dyDescent="0.3">
      <c r="A2892" s="11">
        <v>3528601</v>
      </c>
      <c r="B2892" s="11" t="s">
        <v>1943</v>
      </c>
      <c r="C2892" s="16">
        <v>-23.005600000000001</v>
      </c>
      <c r="D2892" s="16">
        <v>-49.3202</v>
      </c>
      <c r="E2892">
        <f t="shared" si="90"/>
        <v>0</v>
      </c>
      <c r="F2892">
        <f t="shared" si="91"/>
        <v>0</v>
      </c>
    </row>
    <row r="2893" spans="1:6" x14ac:dyDescent="0.3">
      <c r="A2893" s="11">
        <v>4114351</v>
      </c>
      <c r="B2893" s="11" t="s">
        <v>1445</v>
      </c>
      <c r="C2893" s="16">
        <v>-26.144100000000002</v>
      </c>
      <c r="D2893" s="16">
        <v>-53.311300000000003</v>
      </c>
      <c r="E2893">
        <f t="shared" si="90"/>
        <v>0</v>
      </c>
      <c r="F2893">
        <f t="shared" si="91"/>
        <v>0</v>
      </c>
    </row>
    <row r="2894" spans="1:6" x14ac:dyDescent="0.3">
      <c r="A2894" s="11">
        <v>3139300</v>
      </c>
      <c r="B2894" s="11" t="s">
        <v>2815</v>
      </c>
      <c r="C2894" s="16">
        <v>-14.7529</v>
      </c>
      <c r="D2894" s="16">
        <v>-43.939100000000003</v>
      </c>
      <c r="E2894">
        <f t="shared" si="90"/>
        <v>0</v>
      </c>
      <c r="F2894">
        <f t="shared" si="91"/>
        <v>0</v>
      </c>
    </row>
    <row r="2895" spans="1:6" x14ac:dyDescent="0.3">
      <c r="A2895" s="11">
        <v>3302601</v>
      </c>
      <c r="B2895" s="11" t="s">
        <v>2309</v>
      </c>
      <c r="C2895" s="16">
        <v>-22.959399999999999</v>
      </c>
      <c r="D2895" s="16">
        <v>-44.040900000000001</v>
      </c>
      <c r="E2895">
        <f t="shared" si="90"/>
        <v>0</v>
      </c>
      <c r="F2895">
        <f t="shared" si="91"/>
        <v>0</v>
      </c>
    </row>
    <row r="2896" spans="1:6" x14ac:dyDescent="0.3">
      <c r="A2896" s="11">
        <v>4114401</v>
      </c>
      <c r="B2896" s="11" t="s">
        <v>1444</v>
      </c>
      <c r="C2896" s="16">
        <v>-25.9421</v>
      </c>
      <c r="D2896" s="16">
        <v>-52.174300000000002</v>
      </c>
      <c r="E2896">
        <f t="shared" si="90"/>
        <v>0</v>
      </c>
      <c r="F2896">
        <f t="shared" si="91"/>
        <v>0</v>
      </c>
    </row>
    <row r="2897" spans="1:6" x14ac:dyDescent="0.3">
      <c r="A2897" s="11">
        <v>3139409</v>
      </c>
      <c r="B2897" s="11" t="s">
        <v>2814</v>
      </c>
      <c r="C2897" s="16">
        <v>-20.257200000000001</v>
      </c>
      <c r="D2897" s="16">
        <v>-42.027999999999999</v>
      </c>
      <c r="E2897">
        <f t="shared" si="90"/>
        <v>0</v>
      </c>
      <c r="F2897">
        <f t="shared" si="91"/>
        <v>0</v>
      </c>
    </row>
    <row r="2898" spans="1:6" x14ac:dyDescent="0.3">
      <c r="A2898" s="11">
        <v>3139508</v>
      </c>
      <c r="B2898" s="11" t="s">
        <v>2813</v>
      </c>
      <c r="C2898" s="16">
        <v>-20.359100000000002</v>
      </c>
      <c r="D2898" s="16">
        <v>-41.9589</v>
      </c>
      <c r="E2898">
        <f t="shared" si="90"/>
        <v>0</v>
      </c>
      <c r="F2898">
        <f t="shared" si="91"/>
        <v>0</v>
      </c>
    </row>
    <row r="2899" spans="1:6" x14ac:dyDescent="0.3">
      <c r="A2899" s="11">
        <v>1302702</v>
      </c>
      <c r="B2899" s="11" t="s">
        <v>5212</v>
      </c>
      <c r="C2899" s="16">
        <v>-5.8046199999999999</v>
      </c>
      <c r="D2899" s="16">
        <v>-61.289499999999997</v>
      </c>
      <c r="E2899">
        <f t="shared" si="90"/>
        <v>0</v>
      </c>
      <c r="F2899">
        <f t="shared" si="91"/>
        <v>0</v>
      </c>
    </row>
    <row r="2900" spans="1:6" x14ac:dyDescent="0.3">
      <c r="A2900" s="11">
        <v>2205904</v>
      </c>
      <c r="B2900" s="11" t="s">
        <v>4587</v>
      </c>
      <c r="C2900" s="16">
        <v>-8.01234</v>
      </c>
      <c r="D2900" s="16">
        <v>-43.875500000000002</v>
      </c>
      <c r="E2900">
        <f t="shared" si="90"/>
        <v>0</v>
      </c>
      <c r="F2900">
        <f t="shared" si="91"/>
        <v>0</v>
      </c>
    </row>
    <row r="2901" spans="1:6" x14ac:dyDescent="0.3">
      <c r="A2901" s="11">
        <v>4114500</v>
      </c>
      <c r="B2901" s="11" t="s">
        <v>1443</v>
      </c>
      <c r="C2901" s="16">
        <v>-24.514399999999998</v>
      </c>
      <c r="D2901" s="16">
        <v>-51.665799999999997</v>
      </c>
      <c r="E2901">
        <f t="shared" si="90"/>
        <v>0</v>
      </c>
      <c r="F2901">
        <f t="shared" si="91"/>
        <v>0</v>
      </c>
    </row>
    <row r="2902" spans="1:6" x14ac:dyDescent="0.3">
      <c r="A2902" s="11">
        <v>1200344</v>
      </c>
      <c r="B2902" s="11" t="s">
        <v>5259</v>
      </c>
      <c r="C2902" s="16">
        <v>-8.83291</v>
      </c>
      <c r="D2902" s="16">
        <v>-69.267899999999997</v>
      </c>
      <c r="E2902">
        <f t="shared" si="90"/>
        <v>0</v>
      </c>
      <c r="F2902">
        <f t="shared" si="91"/>
        <v>0</v>
      </c>
    </row>
    <row r="2903" spans="1:6" x14ac:dyDescent="0.3">
      <c r="A2903" s="11">
        <v>4311759</v>
      </c>
      <c r="B2903" s="11" t="s">
        <v>725</v>
      </c>
      <c r="C2903" s="16">
        <v>-29.585899999999999</v>
      </c>
      <c r="D2903" s="16">
        <v>-55.484099999999998</v>
      </c>
      <c r="E2903">
        <f t="shared" si="90"/>
        <v>0</v>
      </c>
      <c r="F2903">
        <f t="shared" si="91"/>
        <v>0</v>
      </c>
    </row>
    <row r="2904" spans="1:6" x14ac:dyDescent="0.3">
      <c r="A2904" s="11">
        <v>2920403</v>
      </c>
      <c r="B2904" s="11" t="s">
        <v>3415</v>
      </c>
      <c r="C2904" s="16">
        <v>-14.147600000000001</v>
      </c>
      <c r="D2904" s="16">
        <v>-40.239899999999999</v>
      </c>
      <c r="E2904">
        <f t="shared" si="90"/>
        <v>0</v>
      </c>
      <c r="F2904">
        <f t="shared" si="91"/>
        <v>0</v>
      </c>
    </row>
    <row r="2905" spans="1:6" x14ac:dyDescent="0.3">
      <c r="A2905" s="11">
        <v>2920452</v>
      </c>
      <c r="B2905" s="11" t="s">
        <v>3414</v>
      </c>
      <c r="C2905" s="16">
        <v>-10.7227</v>
      </c>
      <c r="D2905" s="16">
        <v>-44.0428</v>
      </c>
      <c r="E2905">
        <f t="shared" si="90"/>
        <v>0</v>
      </c>
      <c r="F2905">
        <f t="shared" si="91"/>
        <v>0</v>
      </c>
    </row>
    <row r="2906" spans="1:6" x14ac:dyDescent="0.3">
      <c r="A2906" s="11">
        <v>3139607</v>
      </c>
      <c r="B2906" s="11" t="s">
        <v>2812</v>
      </c>
      <c r="C2906" s="16">
        <v>-18.7761</v>
      </c>
      <c r="D2906" s="16">
        <v>-40.987400000000001</v>
      </c>
      <c r="E2906">
        <f t="shared" si="90"/>
        <v>0</v>
      </c>
      <c r="F2906">
        <f t="shared" si="91"/>
        <v>0</v>
      </c>
    </row>
    <row r="2907" spans="1:6" x14ac:dyDescent="0.3">
      <c r="A2907" s="11">
        <v>3203304</v>
      </c>
      <c r="B2907" s="11" t="s">
        <v>2383</v>
      </c>
      <c r="C2907" s="16">
        <v>-18.859400000000001</v>
      </c>
      <c r="D2907" s="16">
        <v>-41.124000000000002</v>
      </c>
      <c r="E2907">
        <f t="shared" si="90"/>
        <v>0</v>
      </c>
      <c r="F2907">
        <f t="shared" si="91"/>
        <v>0</v>
      </c>
    </row>
    <row r="2908" spans="1:6" x14ac:dyDescent="0.3">
      <c r="A2908" s="11">
        <v>4311775</v>
      </c>
      <c r="B2908" s="11" t="s">
        <v>724</v>
      </c>
      <c r="C2908" s="16">
        <v>-29.6798</v>
      </c>
      <c r="D2908" s="16">
        <v>-50.207900000000002</v>
      </c>
      <c r="E2908">
        <f t="shared" si="90"/>
        <v>0</v>
      </c>
      <c r="F2908">
        <f t="shared" si="91"/>
        <v>0</v>
      </c>
    </row>
    <row r="2909" spans="1:6" x14ac:dyDescent="0.3">
      <c r="A2909" s="11">
        <v>3139805</v>
      </c>
      <c r="B2909" s="11" t="s">
        <v>2810</v>
      </c>
      <c r="C2909" s="16">
        <v>-21.870699999999999</v>
      </c>
      <c r="D2909" s="16">
        <v>-43.0062</v>
      </c>
      <c r="E2909">
        <f t="shared" si="90"/>
        <v>0</v>
      </c>
      <c r="F2909">
        <f t="shared" si="91"/>
        <v>0</v>
      </c>
    </row>
    <row r="2910" spans="1:6" x14ac:dyDescent="0.3">
      <c r="A2910" s="11">
        <v>2704906</v>
      </c>
      <c r="B2910" s="11" t="s">
        <v>3768</v>
      </c>
      <c r="C2910" s="16">
        <v>-9.4473900000000004</v>
      </c>
      <c r="D2910" s="16">
        <v>-36.388100000000001</v>
      </c>
      <c r="E2910">
        <f t="shared" si="90"/>
        <v>0</v>
      </c>
      <c r="F2910">
        <f t="shared" si="91"/>
        <v>0</v>
      </c>
    </row>
    <row r="2911" spans="1:6" x14ac:dyDescent="0.3">
      <c r="A2911" s="11">
        <v>5212808</v>
      </c>
      <c r="B2911" s="11" t="s">
        <v>111</v>
      </c>
      <c r="C2911" s="16">
        <v>-14.014799999999999</v>
      </c>
      <c r="D2911" s="16">
        <v>-49.177700000000002</v>
      </c>
      <c r="E2911">
        <f t="shared" si="90"/>
        <v>0</v>
      </c>
      <c r="F2911">
        <f t="shared" si="91"/>
        <v>0</v>
      </c>
    </row>
    <row r="2912" spans="1:6" x14ac:dyDescent="0.3">
      <c r="A2912" s="11">
        <v>1302801</v>
      </c>
      <c r="B2912" s="11" t="s">
        <v>5211</v>
      </c>
      <c r="C2912" s="16">
        <v>-1.8531299999999999</v>
      </c>
      <c r="D2912" s="16">
        <v>-65.572999999999993</v>
      </c>
      <c r="E2912">
        <f t="shared" si="90"/>
        <v>0</v>
      </c>
      <c r="F2912">
        <f t="shared" si="91"/>
        <v>0</v>
      </c>
    </row>
    <row r="2913" spans="1:6" x14ac:dyDescent="0.3">
      <c r="A2913" s="11">
        <v>1504208</v>
      </c>
      <c r="B2913" s="11" t="s">
        <v>5115</v>
      </c>
      <c r="C2913" s="16">
        <v>-5.3807499999999999</v>
      </c>
      <c r="D2913" s="16">
        <v>-49.1327</v>
      </c>
      <c r="E2913">
        <f t="shared" si="90"/>
        <v>0</v>
      </c>
      <c r="F2913">
        <f t="shared" si="91"/>
        <v>0</v>
      </c>
    </row>
    <row r="2914" spans="1:6" x14ac:dyDescent="0.3">
      <c r="A2914" s="11">
        <v>3528700</v>
      </c>
      <c r="B2914" s="11" t="s">
        <v>1942</v>
      </c>
      <c r="C2914" s="16">
        <v>-22.1068</v>
      </c>
      <c r="D2914" s="16">
        <v>-51.9617</v>
      </c>
      <c r="E2914">
        <f t="shared" si="90"/>
        <v>0</v>
      </c>
      <c r="F2914">
        <f t="shared" si="91"/>
        <v>0</v>
      </c>
    </row>
    <row r="2915" spans="1:6" x14ac:dyDescent="0.3">
      <c r="A2915" s="11">
        <v>2106326</v>
      </c>
      <c r="B2915" s="11" t="s">
        <v>4797</v>
      </c>
      <c r="C2915" s="16">
        <v>-2.0491799999999998</v>
      </c>
      <c r="D2915" s="16">
        <v>-45.9587</v>
      </c>
      <c r="E2915">
        <f t="shared" si="90"/>
        <v>0</v>
      </c>
      <c r="F2915">
        <f t="shared" si="91"/>
        <v>0</v>
      </c>
    </row>
    <row r="2916" spans="1:6" x14ac:dyDescent="0.3">
      <c r="A2916" s="11">
        <v>3528809</v>
      </c>
      <c r="B2916" s="11" t="s">
        <v>1941</v>
      </c>
      <c r="C2916" s="16">
        <v>-22.614899999999999</v>
      </c>
      <c r="D2916" s="16">
        <v>-50.671300000000002</v>
      </c>
      <c r="E2916">
        <f t="shared" si="90"/>
        <v>0</v>
      </c>
      <c r="F2916">
        <f t="shared" si="91"/>
        <v>0</v>
      </c>
    </row>
    <row r="2917" spans="1:6" x14ac:dyDescent="0.3">
      <c r="A2917" s="11">
        <v>4210407</v>
      </c>
      <c r="B2917" s="11" t="s">
        <v>1100</v>
      </c>
      <c r="C2917" s="16">
        <v>-28.846299999999999</v>
      </c>
      <c r="D2917" s="16">
        <v>-49.460500000000003</v>
      </c>
      <c r="E2917">
        <f t="shared" si="90"/>
        <v>0</v>
      </c>
      <c r="F2917">
        <f t="shared" si="91"/>
        <v>0</v>
      </c>
    </row>
    <row r="2918" spans="1:6" x14ac:dyDescent="0.3">
      <c r="A2918" s="11">
        <v>5005400</v>
      </c>
      <c r="B2918" s="11" t="s">
        <v>419</v>
      </c>
      <c r="C2918" s="16">
        <v>-21.610499999999998</v>
      </c>
      <c r="D2918" s="16">
        <v>-55.1678</v>
      </c>
      <c r="E2918">
        <f t="shared" si="90"/>
        <v>0</v>
      </c>
      <c r="F2918">
        <f t="shared" si="91"/>
        <v>0</v>
      </c>
    </row>
    <row r="2919" spans="1:6" x14ac:dyDescent="0.3">
      <c r="A2919" s="11">
        <v>1504307</v>
      </c>
      <c r="B2919" s="11" t="s">
        <v>5114</v>
      </c>
      <c r="C2919" s="16">
        <v>-0.77889900000000001</v>
      </c>
      <c r="D2919" s="16">
        <v>-47.451999999999998</v>
      </c>
      <c r="E2919">
        <f t="shared" si="90"/>
        <v>0</v>
      </c>
      <c r="F2919">
        <f t="shared" si="91"/>
        <v>0</v>
      </c>
    </row>
    <row r="2920" spans="1:6" x14ac:dyDescent="0.3">
      <c r="A2920" s="11">
        <v>2307650</v>
      </c>
      <c r="B2920" s="11" t="s">
        <v>4392</v>
      </c>
      <c r="C2920" s="16">
        <v>-3.8669899999999999</v>
      </c>
      <c r="D2920" s="16">
        <v>-38.625900000000001</v>
      </c>
      <c r="E2920">
        <f t="shared" si="90"/>
        <v>0</v>
      </c>
      <c r="F2920">
        <f t="shared" si="91"/>
        <v>0</v>
      </c>
    </row>
    <row r="2921" spans="1:6" x14ac:dyDescent="0.3">
      <c r="A2921" s="11">
        <v>2920502</v>
      </c>
      <c r="B2921" s="11" t="s">
        <v>3413</v>
      </c>
      <c r="C2921" s="16">
        <v>-13.435499999999999</v>
      </c>
      <c r="D2921" s="16">
        <v>-40.432299999999998</v>
      </c>
      <c r="E2921">
        <f t="shared" si="90"/>
        <v>0</v>
      </c>
      <c r="F2921">
        <f t="shared" si="91"/>
        <v>0</v>
      </c>
    </row>
    <row r="2922" spans="1:6" x14ac:dyDescent="0.3">
      <c r="A2922" s="11">
        <v>2704500</v>
      </c>
      <c r="B2922" s="11" t="s">
        <v>3771</v>
      </c>
      <c r="C2922" s="16">
        <v>-9.0074400000000008</v>
      </c>
      <c r="D2922" s="16">
        <v>-35.226700000000001</v>
      </c>
      <c r="E2922">
        <f t="shared" si="90"/>
        <v>0</v>
      </c>
      <c r="F2922">
        <f t="shared" si="91"/>
        <v>0</v>
      </c>
    </row>
    <row r="2923" spans="1:6" x14ac:dyDescent="0.3">
      <c r="A2923" s="11">
        <v>2920601</v>
      </c>
      <c r="B2923" s="11" t="s">
        <v>3412</v>
      </c>
      <c r="C2923" s="16">
        <v>-12.776</v>
      </c>
      <c r="D2923" s="16">
        <v>-38.917499999999997</v>
      </c>
      <c r="E2923">
        <f t="shared" si="90"/>
        <v>0</v>
      </c>
      <c r="F2923">
        <f t="shared" si="91"/>
        <v>0</v>
      </c>
    </row>
    <row r="2924" spans="1:6" x14ac:dyDescent="0.3">
      <c r="A2924" s="11">
        <v>2609204</v>
      </c>
      <c r="B2924" s="11" t="s">
        <v>3888</v>
      </c>
      <c r="C2924" s="16">
        <v>-8.7906200000000005</v>
      </c>
      <c r="D2924" s="16">
        <v>-35.826599999999999</v>
      </c>
      <c r="E2924">
        <f t="shared" si="90"/>
        <v>0</v>
      </c>
      <c r="F2924">
        <f t="shared" si="91"/>
        <v>0</v>
      </c>
    </row>
    <row r="2925" spans="1:6" x14ac:dyDescent="0.3">
      <c r="A2925" s="11">
        <v>2106359</v>
      </c>
      <c r="B2925" s="11" t="s">
        <v>4796</v>
      </c>
      <c r="C2925" s="16">
        <v>-4.6280599999999996</v>
      </c>
      <c r="D2925" s="16">
        <v>-45.453099999999999</v>
      </c>
      <c r="E2925">
        <f t="shared" si="90"/>
        <v>0</v>
      </c>
      <c r="F2925">
        <f t="shared" si="91"/>
        <v>0</v>
      </c>
    </row>
    <row r="2926" spans="1:6" x14ac:dyDescent="0.3">
      <c r="A2926" s="11">
        <v>2307700</v>
      </c>
      <c r="B2926" s="11" t="s">
        <v>4391</v>
      </c>
      <c r="C2926" s="16">
        <v>-3.8914300000000002</v>
      </c>
      <c r="D2926" s="16">
        <v>-38.682899999999997</v>
      </c>
      <c r="E2926">
        <f t="shared" si="90"/>
        <v>0</v>
      </c>
      <c r="F2926">
        <f t="shared" si="91"/>
        <v>0</v>
      </c>
    </row>
    <row r="2927" spans="1:6" x14ac:dyDescent="0.3">
      <c r="A2927" s="11">
        <v>2106375</v>
      </c>
      <c r="B2927" s="11" t="s">
        <v>4795</v>
      </c>
      <c r="C2927" s="16">
        <v>-2.24078</v>
      </c>
      <c r="D2927" s="16">
        <v>-45.850700000000003</v>
      </c>
      <c r="E2927">
        <f t="shared" si="90"/>
        <v>0</v>
      </c>
      <c r="F2927">
        <f t="shared" si="91"/>
        <v>0</v>
      </c>
    </row>
    <row r="2928" spans="1:6" x14ac:dyDescent="0.3">
      <c r="A2928" s="11">
        <v>1504406</v>
      </c>
      <c r="B2928" s="11" t="s">
        <v>5113</v>
      </c>
      <c r="C2928" s="16">
        <v>-0.71470199999999995</v>
      </c>
      <c r="D2928" s="16">
        <v>-47.703400000000002</v>
      </c>
      <c r="E2928">
        <f t="shared" si="90"/>
        <v>0</v>
      </c>
      <c r="F2928">
        <f t="shared" si="91"/>
        <v>0</v>
      </c>
    </row>
    <row r="2929" spans="1:6" x14ac:dyDescent="0.3">
      <c r="A2929" s="11">
        <v>3528858</v>
      </c>
      <c r="B2929" s="11" t="s">
        <v>1940</v>
      </c>
      <c r="C2929" s="16">
        <v>-21.258700000000001</v>
      </c>
      <c r="D2929" s="16">
        <v>-49.13</v>
      </c>
      <c r="E2929">
        <f t="shared" si="90"/>
        <v>0</v>
      </c>
      <c r="F2929">
        <f t="shared" si="91"/>
        <v>0</v>
      </c>
    </row>
    <row r="2930" spans="1:6" x14ac:dyDescent="0.3">
      <c r="A2930" s="11">
        <v>4311791</v>
      </c>
      <c r="B2930" s="11" t="s">
        <v>723</v>
      </c>
      <c r="C2930" s="16">
        <v>-29.5457</v>
      </c>
      <c r="D2930" s="16">
        <v>-51.557299999999998</v>
      </c>
      <c r="E2930">
        <f t="shared" si="90"/>
        <v>0</v>
      </c>
      <c r="F2930">
        <f t="shared" si="91"/>
        <v>0</v>
      </c>
    </row>
    <row r="2931" spans="1:6" x14ac:dyDescent="0.3">
      <c r="A2931" s="11">
        <v>3203320</v>
      </c>
      <c r="B2931" s="11" t="s">
        <v>2382</v>
      </c>
      <c r="C2931" s="16">
        <v>-21.0398</v>
      </c>
      <c r="D2931" s="16">
        <v>-40.8384</v>
      </c>
      <c r="E2931">
        <f t="shared" si="90"/>
        <v>0</v>
      </c>
      <c r="F2931">
        <f t="shared" si="91"/>
        <v>0</v>
      </c>
    </row>
    <row r="2932" spans="1:6" x14ac:dyDescent="0.3">
      <c r="A2932" s="11">
        <v>4311809</v>
      </c>
      <c r="B2932" s="11" t="s">
        <v>722</v>
      </c>
      <c r="C2932" s="16">
        <v>-28.4498</v>
      </c>
      <c r="D2932" s="16">
        <v>-52.198599999999999</v>
      </c>
      <c r="E2932">
        <f t="shared" si="90"/>
        <v>0</v>
      </c>
      <c r="F2932">
        <f t="shared" si="91"/>
        <v>0</v>
      </c>
    </row>
    <row r="2933" spans="1:6" x14ac:dyDescent="0.3">
      <c r="A2933" s="11">
        <v>2920700</v>
      </c>
      <c r="B2933" s="11" t="s">
        <v>3411</v>
      </c>
      <c r="C2933" s="16">
        <v>-14.1035</v>
      </c>
      <c r="D2933" s="16">
        <v>-39.0137</v>
      </c>
      <c r="E2933">
        <f t="shared" si="90"/>
        <v>0</v>
      </c>
      <c r="F2933">
        <f t="shared" si="91"/>
        <v>0</v>
      </c>
    </row>
    <row r="2934" spans="1:6" x14ac:dyDescent="0.3">
      <c r="A2934" s="11">
        <v>2704609</v>
      </c>
      <c r="B2934" s="11" t="s">
        <v>1099</v>
      </c>
      <c r="C2934" s="16">
        <v>-9.2304499999999994</v>
      </c>
      <c r="D2934" s="16">
        <v>-37.352400000000003</v>
      </c>
      <c r="E2934">
        <f t="shared" si="90"/>
        <v>0</v>
      </c>
      <c r="F2934">
        <f t="shared" si="91"/>
        <v>0</v>
      </c>
    </row>
    <row r="2935" spans="1:6" x14ac:dyDescent="0.3">
      <c r="A2935" s="11">
        <v>4210506</v>
      </c>
      <c r="B2935" s="11" t="s">
        <v>1099</v>
      </c>
      <c r="C2935" s="16">
        <v>-26.766500000000001</v>
      </c>
      <c r="D2935" s="16">
        <v>-53.173699999999997</v>
      </c>
      <c r="E2935">
        <f t="shared" si="90"/>
        <v>0</v>
      </c>
      <c r="F2935">
        <f t="shared" si="91"/>
        <v>0</v>
      </c>
    </row>
    <row r="2936" spans="1:6" x14ac:dyDescent="0.3">
      <c r="A2936" s="11">
        <v>3139706</v>
      </c>
      <c r="B2936" s="11" t="s">
        <v>2811</v>
      </c>
      <c r="C2936" s="16">
        <v>-19.5076</v>
      </c>
      <c r="D2936" s="16">
        <v>-44.677900000000001</v>
      </c>
      <c r="E2936">
        <f t="shared" si="90"/>
        <v>0</v>
      </c>
      <c r="F2936">
        <f t="shared" si="91"/>
        <v>0</v>
      </c>
    </row>
    <row r="2937" spans="1:6" x14ac:dyDescent="0.3">
      <c r="A2937" s="11">
        <v>2509057</v>
      </c>
      <c r="B2937" s="11" t="s">
        <v>4079</v>
      </c>
      <c r="C2937" s="16">
        <v>-6.7653499999999998</v>
      </c>
      <c r="D2937" s="16">
        <v>-35.008699999999997</v>
      </c>
      <c r="E2937">
        <f t="shared" si="90"/>
        <v>0</v>
      </c>
      <c r="F2937">
        <f t="shared" si="91"/>
        <v>0</v>
      </c>
    </row>
    <row r="2938" spans="1:6" x14ac:dyDescent="0.3">
      <c r="A2938" s="11">
        <v>5105580</v>
      </c>
      <c r="B2938" s="11" t="s">
        <v>325</v>
      </c>
      <c r="C2938" s="16">
        <v>-11.0463</v>
      </c>
      <c r="D2938" s="16">
        <v>-54.4377</v>
      </c>
      <c r="E2938">
        <f t="shared" si="90"/>
        <v>0</v>
      </c>
      <c r="F2938">
        <f t="shared" si="91"/>
        <v>0</v>
      </c>
    </row>
    <row r="2939" spans="1:6" x14ac:dyDescent="0.3">
      <c r="A2939" s="11">
        <v>4311908</v>
      </c>
      <c r="B2939" s="11" t="s">
        <v>721</v>
      </c>
      <c r="C2939" s="16">
        <v>-27.467600000000001</v>
      </c>
      <c r="D2939" s="16">
        <v>-51.909500000000001</v>
      </c>
      <c r="E2939">
        <f t="shared" si="90"/>
        <v>0</v>
      </c>
      <c r="F2939">
        <f t="shared" si="91"/>
        <v>0</v>
      </c>
    </row>
    <row r="2940" spans="1:6" x14ac:dyDescent="0.3">
      <c r="A2940" s="11">
        <v>2407302</v>
      </c>
      <c r="B2940" s="11" t="s">
        <v>4246</v>
      </c>
      <c r="C2940" s="16">
        <v>-6.2846000000000002</v>
      </c>
      <c r="D2940" s="16">
        <v>-38.164200000000001</v>
      </c>
      <c r="E2940">
        <f t="shared" si="90"/>
        <v>0</v>
      </c>
      <c r="F2940">
        <f t="shared" si="91"/>
        <v>0</v>
      </c>
    </row>
    <row r="2941" spans="1:6" x14ac:dyDescent="0.3">
      <c r="A2941" s="11">
        <v>2920809</v>
      </c>
      <c r="B2941" s="11" t="s">
        <v>3410</v>
      </c>
      <c r="C2941" s="16">
        <v>-13.006399999999999</v>
      </c>
      <c r="D2941" s="16">
        <v>-40.529499999999999</v>
      </c>
      <c r="E2941">
        <f t="shared" si="90"/>
        <v>0</v>
      </c>
      <c r="F2941">
        <f t="shared" si="91"/>
        <v>0</v>
      </c>
    </row>
    <row r="2942" spans="1:6" x14ac:dyDescent="0.3">
      <c r="A2942" s="11">
        <v>2307809</v>
      </c>
      <c r="B2942" s="11" t="s">
        <v>4390</v>
      </c>
      <c r="C2942" s="16">
        <v>-3.1284999999999998</v>
      </c>
      <c r="D2942" s="16">
        <v>-40.158200000000001</v>
      </c>
      <c r="E2942">
        <f t="shared" si="90"/>
        <v>0</v>
      </c>
      <c r="F2942">
        <f t="shared" si="91"/>
        <v>0</v>
      </c>
    </row>
    <row r="2943" spans="1:6" x14ac:dyDescent="0.3">
      <c r="A2943" s="11">
        <v>2205953</v>
      </c>
      <c r="B2943" s="11" t="s">
        <v>4586</v>
      </c>
      <c r="C2943" s="16">
        <v>-7.4416900000000004</v>
      </c>
      <c r="D2943" s="16">
        <v>-40.660200000000003</v>
      </c>
      <c r="E2943">
        <f t="shared" si="90"/>
        <v>0</v>
      </c>
      <c r="F2943">
        <f t="shared" si="91"/>
        <v>0</v>
      </c>
    </row>
    <row r="2944" spans="1:6" x14ac:dyDescent="0.3">
      <c r="A2944" s="11">
        <v>2206001</v>
      </c>
      <c r="B2944" s="11" t="s">
        <v>4585</v>
      </c>
      <c r="C2944" s="16">
        <v>-7.1156499999999996</v>
      </c>
      <c r="D2944" s="16">
        <v>-43.892600000000002</v>
      </c>
      <c r="E2944">
        <f t="shared" si="90"/>
        <v>0</v>
      </c>
      <c r="F2944">
        <f t="shared" si="91"/>
        <v>0</v>
      </c>
    </row>
    <row r="2945" spans="1:6" x14ac:dyDescent="0.3">
      <c r="A2945" s="11">
        <v>4114609</v>
      </c>
      <c r="B2945" s="11" t="s">
        <v>1442</v>
      </c>
      <c r="C2945" s="16">
        <v>-24.556999999999999</v>
      </c>
      <c r="D2945" s="16">
        <v>-54.057099999999998</v>
      </c>
      <c r="E2945">
        <f t="shared" si="90"/>
        <v>0</v>
      </c>
      <c r="F2945">
        <f t="shared" si="91"/>
        <v>0</v>
      </c>
    </row>
    <row r="2946" spans="1:6" x14ac:dyDescent="0.3">
      <c r="A2946" s="11">
        <v>2704708</v>
      </c>
      <c r="B2946" s="11" t="s">
        <v>3770</v>
      </c>
      <c r="C2946" s="16">
        <v>-9.7097099999999994</v>
      </c>
      <c r="D2946" s="16">
        <v>-35.896700000000003</v>
      </c>
      <c r="E2946">
        <f t="shared" si="90"/>
        <v>0</v>
      </c>
      <c r="F2946">
        <f t="shared" si="91"/>
        <v>0</v>
      </c>
    </row>
    <row r="2947" spans="1:6" x14ac:dyDescent="0.3">
      <c r="A2947" s="11">
        <v>3203346</v>
      </c>
      <c r="B2947" s="11" t="s">
        <v>2381</v>
      </c>
      <c r="C2947" s="16">
        <v>-20.415900000000001</v>
      </c>
      <c r="D2947" s="16">
        <v>-40.67</v>
      </c>
      <c r="E2947">
        <f t="shared" ref="E2947:E3010" si="92">IF((C2947&lt;-80),"erro",0)</f>
        <v>0</v>
      </c>
      <c r="F2947">
        <f t="shared" ref="F2947:F3010" si="93">IF((D2947&lt;-80),"erro",0)</f>
        <v>0</v>
      </c>
    </row>
    <row r="2948" spans="1:6" x14ac:dyDescent="0.3">
      <c r="A2948" s="11">
        <v>1200351</v>
      </c>
      <c r="B2948" s="11" t="s">
        <v>5258</v>
      </c>
      <c r="C2948" s="16">
        <v>-8.9389800000000008</v>
      </c>
      <c r="D2948" s="16">
        <v>-72.799700000000001</v>
      </c>
      <c r="E2948">
        <f t="shared" si="92"/>
        <v>0</v>
      </c>
      <c r="F2948">
        <f t="shared" si="93"/>
        <v>0</v>
      </c>
    </row>
    <row r="2949" spans="1:6" x14ac:dyDescent="0.3">
      <c r="A2949" s="11">
        <v>4210555</v>
      </c>
      <c r="B2949" s="11" t="s">
        <v>1098</v>
      </c>
      <c r="C2949" s="16">
        <v>-26.802399999999999</v>
      </c>
      <c r="D2949" s="16">
        <v>-52.626399999999997</v>
      </c>
      <c r="E2949">
        <f t="shared" si="92"/>
        <v>0</v>
      </c>
      <c r="F2949">
        <f t="shared" si="93"/>
        <v>0</v>
      </c>
    </row>
    <row r="2950" spans="1:6" x14ac:dyDescent="0.3">
      <c r="A2950" s="11">
        <v>2509107</v>
      </c>
      <c r="B2950" s="11" t="s">
        <v>4078</v>
      </c>
      <c r="C2950" s="16">
        <v>-7.0594200000000003</v>
      </c>
      <c r="D2950" s="16">
        <v>-35.317999999999998</v>
      </c>
      <c r="E2950">
        <f t="shared" si="92"/>
        <v>0</v>
      </c>
      <c r="F2950">
        <f t="shared" si="93"/>
        <v>0</v>
      </c>
    </row>
    <row r="2951" spans="1:6" x14ac:dyDescent="0.3">
      <c r="A2951" s="11">
        <v>3139904</v>
      </c>
      <c r="B2951" s="11" t="s">
        <v>5645</v>
      </c>
      <c r="C2951" s="16">
        <v>-22.304400000000001</v>
      </c>
      <c r="D2951" s="16">
        <v>-45.377299999999998</v>
      </c>
      <c r="E2951">
        <f t="shared" si="92"/>
        <v>0</v>
      </c>
      <c r="F2951">
        <f t="shared" si="93"/>
        <v>0</v>
      </c>
    </row>
    <row r="2952" spans="1:6" x14ac:dyDescent="0.3">
      <c r="A2952" s="11">
        <v>4114708</v>
      </c>
      <c r="B2952" s="11" t="s">
        <v>1441</v>
      </c>
      <c r="C2952" s="16">
        <v>-23.6158</v>
      </c>
      <c r="D2952" s="16">
        <v>-53.205300000000001</v>
      </c>
      <c r="E2952">
        <f t="shared" si="92"/>
        <v>0</v>
      </c>
      <c r="F2952">
        <f t="shared" si="93"/>
        <v>0</v>
      </c>
    </row>
    <row r="2953" spans="1:6" x14ac:dyDescent="0.3">
      <c r="A2953" s="11">
        <v>4114807</v>
      </c>
      <c r="B2953" s="11" t="s">
        <v>1440</v>
      </c>
      <c r="C2953" s="16">
        <v>-23.484300000000001</v>
      </c>
      <c r="D2953" s="16">
        <v>-51.7928</v>
      </c>
      <c r="E2953">
        <f t="shared" si="92"/>
        <v>0</v>
      </c>
      <c r="F2953">
        <f t="shared" si="93"/>
        <v>0</v>
      </c>
    </row>
    <row r="2954" spans="1:6" x14ac:dyDescent="0.3">
      <c r="A2954" s="11">
        <v>3140001</v>
      </c>
      <c r="B2954" s="11" t="s">
        <v>2808</v>
      </c>
      <c r="C2954" s="16">
        <v>-20.3765</v>
      </c>
      <c r="D2954" s="16">
        <v>-43.414000000000001</v>
      </c>
      <c r="E2954">
        <f t="shared" si="92"/>
        <v>0</v>
      </c>
      <c r="F2954">
        <f t="shared" si="93"/>
        <v>0</v>
      </c>
    </row>
    <row r="2955" spans="1:6" x14ac:dyDescent="0.3">
      <c r="A2955" s="11">
        <v>4311981</v>
      </c>
      <c r="B2955" s="11" t="s">
        <v>720</v>
      </c>
      <c r="C2955" s="16">
        <v>-30.353000000000002</v>
      </c>
      <c r="D2955" s="16">
        <v>-51.580300000000001</v>
      </c>
      <c r="E2955">
        <f t="shared" si="92"/>
        <v>0</v>
      </c>
      <c r="F2955">
        <f t="shared" si="93"/>
        <v>0</v>
      </c>
    </row>
    <row r="2956" spans="1:6" x14ac:dyDescent="0.3">
      <c r="A2956" s="11">
        <v>4312005</v>
      </c>
      <c r="B2956" s="11" t="s">
        <v>719</v>
      </c>
      <c r="C2956" s="16">
        <v>-27.3568</v>
      </c>
      <c r="D2956" s="16">
        <v>-52.146700000000003</v>
      </c>
      <c r="E2956">
        <f t="shared" si="92"/>
        <v>0</v>
      </c>
      <c r="F2956">
        <f t="shared" si="93"/>
        <v>0</v>
      </c>
    </row>
    <row r="2957" spans="1:6" x14ac:dyDescent="0.3">
      <c r="A2957" s="11">
        <v>1712504</v>
      </c>
      <c r="B2957" s="11" t="s">
        <v>4964</v>
      </c>
      <c r="C2957" s="16">
        <v>-9.7937700000000003</v>
      </c>
      <c r="D2957" s="16">
        <v>-49.655299999999997</v>
      </c>
      <c r="E2957">
        <f t="shared" si="92"/>
        <v>0</v>
      </c>
      <c r="F2957">
        <f t="shared" si="93"/>
        <v>0</v>
      </c>
    </row>
    <row r="2958" spans="1:6" x14ac:dyDescent="0.3">
      <c r="A2958" s="11">
        <v>3528908</v>
      </c>
      <c r="B2958" s="11" t="s">
        <v>1939</v>
      </c>
      <c r="C2958" s="16">
        <v>-21.7959</v>
      </c>
      <c r="D2958" s="16">
        <v>-51.182400000000001</v>
      </c>
      <c r="E2958">
        <f t="shared" si="92"/>
        <v>0</v>
      </c>
      <c r="F2958">
        <f t="shared" si="93"/>
        <v>0</v>
      </c>
    </row>
    <row r="2959" spans="1:6" x14ac:dyDescent="0.3">
      <c r="A2959" s="11">
        <v>2704807</v>
      </c>
      <c r="B2959" s="11" t="s">
        <v>3769</v>
      </c>
      <c r="C2959" s="16">
        <v>-9.5835299999999997</v>
      </c>
      <c r="D2959" s="16">
        <v>-36.304499999999997</v>
      </c>
      <c r="E2959">
        <f t="shared" si="92"/>
        <v>0</v>
      </c>
      <c r="F2959">
        <f t="shared" si="93"/>
        <v>0</v>
      </c>
    </row>
    <row r="2960" spans="1:6" x14ac:dyDescent="0.3">
      <c r="A2960" s="11">
        <v>3302700</v>
      </c>
      <c r="B2960" s="11" t="s">
        <v>2308</v>
      </c>
      <c r="C2960" s="16">
        <v>-22.935400000000001</v>
      </c>
      <c r="D2960" s="16">
        <v>-42.824599999999997</v>
      </c>
      <c r="E2960">
        <f t="shared" si="92"/>
        <v>0</v>
      </c>
      <c r="F2960">
        <f t="shared" si="93"/>
        <v>0</v>
      </c>
    </row>
    <row r="2961" spans="1:6" x14ac:dyDescent="0.3">
      <c r="A2961" s="11">
        <v>3140100</v>
      </c>
      <c r="B2961" s="11" t="s">
        <v>2807</v>
      </c>
      <c r="C2961" s="16">
        <v>-18.507899999999999</v>
      </c>
      <c r="D2961" s="16">
        <v>-42.0822</v>
      </c>
      <c r="E2961">
        <f t="shared" si="92"/>
        <v>0</v>
      </c>
      <c r="F2961">
        <f t="shared" si="93"/>
        <v>0</v>
      </c>
    </row>
    <row r="2962" spans="1:6" x14ac:dyDescent="0.3">
      <c r="A2962" s="11">
        <v>3203353</v>
      </c>
      <c r="B2962" s="11" t="s">
        <v>2380</v>
      </c>
      <c r="C2962" s="16">
        <v>-19.4114</v>
      </c>
      <c r="D2962" s="16">
        <v>-40.5456</v>
      </c>
      <c r="E2962">
        <f t="shared" si="92"/>
        <v>0</v>
      </c>
      <c r="F2962">
        <f t="shared" si="93"/>
        <v>0</v>
      </c>
    </row>
    <row r="2963" spans="1:6" x14ac:dyDescent="0.3">
      <c r="A2963" s="11">
        <v>4114906</v>
      </c>
      <c r="B2963" s="11" t="s">
        <v>1439</v>
      </c>
      <c r="C2963" s="16">
        <v>-23.7425</v>
      </c>
      <c r="D2963" s="16">
        <v>-51.313699999999997</v>
      </c>
      <c r="E2963">
        <f t="shared" si="92"/>
        <v>0</v>
      </c>
      <c r="F2963">
        <f t="shared" si="93"/>
        <v>0</v>
      </c>
    </row>
    <row r="2964" spans="1:6" x14ac:dyDescent="0.3">
      <c r="A2964" s="11">
        <v>4115002</v>
      </c>
      <c r="B2964" s="11" t="s">
        <v>1438</v>
      </c>
      <c r="C2964" s="16">
        <v>-22.733599999999999</v>
      </c>
      <c r="D2964" s="16">
        <v>-53.040199999999999</v>
      </c>
      <c r="E2964">
        <f t="shared" si="92"/>
        <v>0</v>
      </c>
      <c r="F2964">
        <f t="shared" si="93"/>
        <v>0</v>
      </c>
    </row>
    <row r="2965" spans="1:6" x14ac:dyDescent="0.3">
      <c r="A2965" s="11">
        <v>3529005</v>
      </c>
      <c r="B2965" s="11" t="s">
        <v>1938</v>
      </c>
      <c r="C2965" s="16">
        <v>-22.217099999999999</v>
      </c>
      <c r="D2965" s="16">
        <v>-49.950099999999999</v>
      </c>
      <c r="E2965">
        <f t="shared" si="92"/>
        <v>0</v>
      </c>
      <c r="F2965">
        <f t="shared" si="93"/>
        <v>0</v>
      </c>
    </row>
    <row r="2966" spans="1:6" x14ac:dyDescent="0.3">
      <c r="A2966" s="11">
        <v>4115101</v>
      </c>
      <c r="B2966" s="11" t="s">
        <v>1437</v>
      </c>
      <c r="C2966" s="16">
        <v>-24.008900000000001</v>
      </c>
      <c r="D2966" s="16">
        <v>-53.1432</v>
      </c>
      <c r="E2966">
        <f t="shared" si="92"/>
        <v>0</v>
      </c>
      <c r="F2966">
        <f t="shared" si="93"/>
        <v>0</v>
      </c>
    </row>
    <row r="2967" spans="1:6" x14ac:dyDescent="0.3">
      <c r="A2967" s="11">
        <v>4115200</v>
      </c>
      <c r="B2967" s="11" t="s">
        <v>1436</v>
      </c>
      <c r="C2967" s="16">
        <v>-23.420500000000001</v>
      </c>
      <c r="D2967" s="16">
        <v>-51.933300000000003</v>
      </c>
      <c r="E2967">
        <f t="shared" si="92"/>
        <v>0</v>
      </c>
      <c r="F2967">
        <f t="shared" si="93"/>
        <v>0</v>
      </c>
    </row>
    <row r="2968" spans="1:6" x14ac:dyDescent="0.3">
      <c r="A2968" s="11">
        <v>3529104</v>
      </c>
      <c r="B2968" s="11" t="s">
        <v>1937</v>
      </c>
      <c r="C2968" s="16">
        <v>-20.4389</v>
      </c>
      <c r="D2968" s="16">
        <v>-50.825400000000002</v>
      </c>
      <c r="E2968">
        <f t="shared" si="92"/>
        <v>0</v>
      </c>
      <c r="F2968">
        <f t="shared" si="93"/>
        <v>0</v>
      </c>
    </row>
    <row r="2969" spans="1:6" x14ac:dyDescent="0.3">
      <c r="A2969" s="11">
        <v>3140159</v>
      </c>
      <c r="B2969" s="11" t="s">
        <v>2806</v>
      </c>
      <c r="C2969" s="16">
        <v>-20.058199999999999</v>
      </c>
      <c r="D2969" s="16">
        <v>-44.188299999999998</v>
      </c>
      <c r="E2969">
        <f t="shared" si="92"/>
        <v>0</v>
      </c>
      <c r="F2969">
        <f t="shared" si="93"/>
        <v>0</v>
      </c>
    </row>
    <row r="2970" spans="1:6" x14ac:dyDescent="0.3">
      <c r="A2970" s="11">
        <v>4115309</v>
      </c>
      <c r="B2970" s="11" t="s">
        <v>1435</v>
      </c>
      <c r="C2970" s="16">
        <v>-26.355</v>
      </c>
      <c r="D2970" s="16">
        <v>-52.553199999999997</v>
      </c>
      <c r="E2970">
        <f t="shared" si="92"/>
        <v>0</v>
      </c>
      <c r="F2970">
        <f t="shared" si="93"/>
        <v>0</v>
      </c>
    </row>
    <row r="2971" spans="1:6" x14ac:dyDescent="0.3">
      <c r="A2971" s="11">
        <v>4115358</v>
      </c>
      <c r="B2971" s="11" t="s">
        <v>1434</v>
      </c>
      <c r="C2971" s="16">
        <v>-24.42</v>
      </c>
      <c r="D2971" s="16">
        <v>-53.828600000000002</v>
      </c>
      <c r="E2971">
        <f t="shared" si="92"/>
        <v>0</v>
      </c>
      <c r="F2971">
        <f t="shared" si="93"/>
        <v>0</v>
      </c>
    </row>
    <row r="2972" spans="1:6" x14ac:dyDescent="0.3">
      <c r="A2972" s="11">
        <v>3140209</v>
      </c>
      <c r="B2972" s="11" t="s">
        <v>2805</v>
      </c>
      <c r="C2972" s="16">
        <v>-21.697900000000001</v>
      </c>
      <c r="D2972" s="16">
        <v>-42.954599999999999</v>
      </c>
      <c r="E2972">
        <f t="shared" si="92"/>
        <v>0</v>
      </c>
      <c r="F2972">
        <f t="shared" si="93"/>
        <v>0</v>
      </c>
    </row>
    <row r="2973" spans="1:6" x14ac:dyDescent="0.3">
      <c r="A2973" s="11">
        <v>1504422</v>
      </c>
      <c r="B2973" s="11" t="s">
        <v>5112</v>
      </c>
      <c r="C2973" s="16">
        <v>-1.36002</v>
      </c>
      <c r="D2973" s="16">
        <v>-48.342100000000002</v>
      </c>
      <c r="E2973">
        <f t="shared" si="92"/>
        <v>0</v>
      </c>
      <c r="F2973">
        <f t="shared" si="93"/>
        <v>0</v>
      </c>
    </row>
    <row r="2974" spans="1:6" x14ac:dyDescent="0.3">
      <c r="A2974" s="11">
        <v>2509156</v>
      </c>
      <c r="B2974" s="11" t="s">
        <v>4077</v>
      </c>
      <c r="C2974" s="16">
        <v>-6.8274800000000004</v>
      </c>
      <c r="D2974" s="16">
        <v>-38.352800000000002</v>
      </c>
      <c r="E2974">
        <f t="shared" si="92"/>
        <v>0</v>
      </c>
      <c r="F2974">
        <f t="shared" si="93"/>
        <v>0</v>
      </c>
    </row>
    <row r="2975" spans="1:6" x14ac:dyDescent="0.3">
      <c r="A2975" s="11">
        <v>3140308</v>
      </c>
      <c r="B2975" s="11" t="s">
        <v>2804</v>
      </c>
      <c r="C2975" s="16">
        <v>-19.709599999999998</v>
      </c>
      <c r="D2975" s="16">
        <v>-42.732700000000001</v>
      </c>
      <c r="E2975">
        <f t="shared" si="92"/>
        <v>0</v>
      </c>
      <c r="F2975">
        <f t="shared" si="93"/>
        <v>0</v>
      </c>
    </row>
    <row r="2976" spans="1:6" x14ac:dyDescent="0.3">
      <c r="A2976" s="11">
        <v>4115408</v>
      </c>
      <c r="B2976" s="11" t="s">
        <v>1433</v>
      </c>
      <c r="C2976" s="16">
        <v>-26.147200000000002</v>
      </c>
      <c r="D2976" s="16">
        <v>-53.026699999999998</v>
      </c>
      <c r="E2976">
        <f t="shared" si="92"/>
        <v>0</v>
      </c>
      <c r="F2976">
        <f t="shared" si="93"/>
        <v>0</v>
      </c>
    </row>
    <row r="2977" spans="1:6" x14ac:dyDescent="0.3">
      <c r="A2977" s="11">
        <v>3140407</v>
      </c>
      <c r="B2977" s="11" t="s">
        <v>2803</v>
      </c>
      <c r="C2977" s="16">
        <v>-22.446999999999999</v>
      </c>
      <c r="D2977" s="16">
        <v>-45.164499999999997</v>
      </c>
      <c r="E2977">
        <f t="shared" si="92"/>
        <v>0</v>
      </c>
      <c r="F2977">
        <f t="shared" si="93"/>
        <v>0</v>
      </c>
    </row>
    <row r="2978" spans="1:6" x14ac:dyDescent="0.3">
      <c r="A2978" s="11">
        <v>4312054</v>
      </c>
      <c r="B2978" s="11" t="s">
        <v>718</v>
      </c>
      <c r="C2978" s="16">
        <v>-29.331099999999999</v>
      </c>
      <c r="D2978" s="16">
        <v>-52.097299999999997</v>
      </c>
      <c r="E2978">
        <f t="shared" si="92"/>
        <v>0</v>
      </c>
      <c r="F2978">
        <f t="shared" si="93"/>
        <v>0</v>
      </c>
    </row>
    <row r="2979" spans="1:6" x14ac:dyDescent="0.3">
      <c r="A2979" s="11">
        <v>4115457</v>
      </c>
      <c r="B2979" s="11" t="s">
        <v>1432</v>
      </c>
      <c r="C2979" s="16">
        <v>-25.111999999999998</v>
      </c>
      <c r="D2979" s="16">
        <v>-52.249699999999997</v>
      </c>
      <c r="E2979">
        <f t="shared" si="92"/>
        <v>0</v>
      </c>
      <c r="F2979">
        <f t="shared" si="93"/>
        <v>0</v>
      </c>
    </row>
    <row r="2980" spans="1:6" x14ac:dyDescent="0.3">
      <c r="A2980" s="11">
        <v>3140506</v>
      </c>
      <c r="B2980" s="11" t="s">
        <v>2802</v>
      </c>
      <c r="C2980" s="16">
        <v>-19.3306</v>
      </c>
      <c r="D2980" s="16">
        <v>-45.243400000000001</v>
      </c>
      <c r="E2980">
        <f t="shared" si="92"/>
        <v>0</v>
      </c>
      <c r="F2980">
        <f t="shared" si="93"/>
        <v>0</v>
      </c>
    </row>
    <row r="2981" spans="1:6" x14ac:dyDescent="0.3">
      <c r="A2981" s="11">
        <v>2307908</v>
      </c>
      <c r="B2981" s="11" t="s">
        <v>4389</v>
      </c>
      <c r="C2981" s="16">
        <v>-3.2252000000000001</v>
      </c>
      <c r="D2981" s="16">
        <v>-40.689599999999999</v>
      </c>
      <c r="E2981">
        <f t="shared" si="92"/>
        <v>0</v>
      </c>
      <c r="F2981">
        <f t="shared" si="93"/>
        <v>0</v>
      </c>
    </row>
    <row r="2982" spans="1:6" x14ac:dyDescent="0.3">
      <c r="A2982" s="11">
        <v>3529203</v>
      </c>
      <c r="B2982" s="11" t="s">
        <v>1936</v>
      </c>
      <c r="C2982" s="16">
        <v>-22.1462</v>
      </c>
      <c r="D2982" s="16">
        <v>-51.170900000000003</v>
      </c>
      <c r="E2982">
        <f t="shared" si="92"/>
        <v>0</v>
      </c>
      <c r="F2982">
        <f t="shared" si="93"/>
        <v>0</v>
      </c>
    </row>
    <row r="2983" spans="1:6" x14ac:dyDescent="0.3">
      <c r="A2983" s="11">
        <v>2407401</v>
      </c>
      <c r="B2983" s="11" t="s">
        <v>4245</v>
      </c>
      <c r="C2983" s="16">
        <v>-6.0827900000000001</v>
      </c>
      <c r="D2983" s="16">
        <v>-37.908000000000001</v>
      </c>
      <c r="E2983">
        <f t="shared" si="92"/>
        <v>0</v>
      </c>
      <c r="F2983">
        <f t="shared" si="93"/>
        <v>0</v>
      </c>
    </row>
    <row r="2984" spans="1:6" x14ac:dyDescent="0.3">
      <c r="A2984" s="11">
        <v>3140530</v>
      </c>
      <c r="B2984" s="11" t="s">
        <v>2801</v>
      </c>
      <c r="C2984" s="16">
        <v>-20.2546</v>
      </c>
      <c r="D2984" s="16">
        <v>-41.878599999999999</v>
      </c>
      <c r="E2984">
        <f t="shared" si="92"/>
        <v>0</v>
      </c>
      <c r="F2984">
        <f t="shared" si="93"/>
        <v>0</v>
      </c>
    </row>
    <row r="2985" spans="1:6" x14ac:dyDescent="0.3">
      <c r="A2985" s="11">
        <v>2804003</v>
      </c>
      <c r="B2985" s="11" t="s">
        <v>3685</v>
      </c>
      <c r="C2985" s="16">
        <v>-10.7308</v>
      </c>
      <c r="D2985" s="16">
        <v>-37.085599999999999</v>
      </c>
      <c r="E2985">
        <f t="shared" si="92"/>
        <v>0</v>
      </c>
      <c r="F2985">
        <f t="shared" si="93"/>
        <v>0</v>
      </c>
    </row>
    <row r="2986" spans="1:6" x14ac:dyDescent="0.3">
      <c r="A2986" s="11">
        <v>4115507</v>
      </c>
      <c r="B2986" s="11" t="s">
        <v>1431</v>
      </c>
      <c r="C2986" s="16">
        <v>-23.7058</v>
      </c>
      <c r="D2986" s="16">
        <v>-51.6404</v>
      </c>
      <c r="E2986">
        <f t="shared" si="92"/>
        <v>0</v>
      </c>
      <c r="F2986">
        <f t="shared" si="93"/>
        <v>0</v>
      </c>
    </row>
    <row r="2987" spans="1:6" x14ac:dyDescent="0.3">
      <c r="A2987" s="11">
        <v>5212907</v>
      </c>
      <c r="B2987" s="11" t="s">
        <v>110</v>
      </c>
      <c r="C2987" s="16">
        <v>-17.983000000000001</v>
      </c>
      <c r="D2987" s="16">
        <v>-48.641500000000001</v>
      </c>
      <c r="E2987">
        <f t="shared" si="92"/>
        <v>0</v>
      </c>
      <c r="F2987">
        <f t="shared" si="93"/>
        <v>0</v>
      </c>
    </row>
    <row r="2988" spans="1:6" x14ac:dyDescent="0.3">
      <c r="A2988" s="11">
        <v>2920908</v>
      </c>
      <c r="B2988" s="11" t="s">
        <v>3409</v>
      </c>
      <c r="C2988" s="16">
        <v>-15.5542</v>
      </c>
      <c r="D2988" s="16">
        <v>-39.301600000000001</v>
      </c>
      <c r="E2988">
        <f t="shared" si="92"/>
        <v>0</v>
      </c>
      <c r="F2988">
        <f t="shared" si="93"/>
        <v>0</v>
      </c>
    </row>
    <row r="2989" spans="1:6" x14ac:dyDescent="0.3">
      <c r="A2989" s="11">
        <v>2308005</v>
      </c>
      <c r="B2989" s="11" t="s">
        <v>4388</v>
      </c>
      <c r="C2989" s="16">
        <v>-3.5236399999999999</v>
      </c>
      <c r="D2989" s="16">
        <v>-40.342300000000002</v>
      </c>
      <c r="E2989">
        <f t="shared" si="92"/>
        <v>0</v>
      </c>
      <c r="F2989">
        <f t="shared" si="93"/>
        <v>0</v>
      </c>
    </row>
    <row r="2990" spans="1:6" x14ac:dyDescent="0.3">
      <c r="A2990" s="11">
        <v>2206050</v>
      </c>
      <c r="B2990" s="11" t="s">
        <v>4584</v>
      </c>
      <c r="C2990" s="16">
        <v>-7.4746899999999998</v>
      </c>
      <c r="D2990" s="16">
        <v>-41.110300000000002</v>
      </c>
      <c r="E2990">
        <f t="shared" si="92"/>
        <v>0</v>
      </c>
      <c r="F2990">
        <f t="shared" si="93"/>
        <v>0</v>
      </c>
    </row>
    <row r="2991" spans="1:6" x14ac:dyDescent="0.3">
      <c r="A2991" s="11">
        <v>2509206</v>
      </c>
      <c r="B2991" s="11" t="s">
        <v>1097</v>
      </c>
      <c r="C2991" s="16">
        <v>-7.1899499999999996</v>
      </c>
      <c r="D2991" s="16">
        <v>-35.784799999999997</v>
      </c>
      <c r="E2991">
        <f t="shared" si="92"/>
        <v>0</v>
      </c>
      <c r="F2991">
        <f t="shared" si="93"/>
        <v>0</v>
      </c>
    </row>
    <row r="2992" spans="1:6" x14ac:dyDescent="0.3">
      <c r="A2992" s="11">
        <v>4210605</v>
      </c>
      <c r="B2992" s="11" t="s">
        <v>1097</v>
      </c>
      <c r="C2992" s="16">
        <v>-26.610900000000001</v>
      </c>
      <c r="D2992" s="16">
        <v>-49.005400000000002</v>
      </c>
      <c r="E2992">
        <f t="shared" si="92"/>
        <v>0</v>
      </c>
      <c r="F2992">
        <f t="shared" si="93"/>
        <v>0</v>
      </c>
    </row>
    <row r="2993" spans="1:6" x14ac:dyDescent="0.3">
      <c r="A2993" s="11">
        <v>4312104</v>
      </c>
      <c r="B2993" s="11" t="s">
        <v>717</v>
      </c>
      <c r="C2993" s="16">
        <v>-29.564900000000002</v>
      </c>
      <c r="D2993" s="16">
        <v>-54.464100000000002</v>
      </c>
      <c r="E2993">
        <f t="shared" si="92"/>
        <v>0</v>
      </c>
      <c r="F2993">
        <f t="shared" si="93"/>
        <v>0</v>
      </c>
    </row>
    <row r="2994" spans="1:6" x14ac:dyDescent="0.3">
      <c r="A2994" s="11">
        <v>2921005</v>
      </c>
      <c r="B2994" s="11" t="s">
        <v>3408</v>
      </c>
      <c r="C2994" s="16">
        <v>-12.5307</v>
      </c>
      <c r="D2994" s="16">
        <v>-38.300899999999999</v>
      </c>
      <c r="E2994">
        <f t="shared" si="92"/>
        <v>0</v>
      </c>
      <c r="F2994">
        <f t="shared" si="93"/>
        <v>0</v>
      </c>
    </row>
    <row r="2995" spans="1:6" x14ac:dyDescent="0.3">
      <c r="A2995" s="11">
        <v>2705002</v>
      </c>
      <c r="B2995" s="11" t="s">
        <v>3767</v>
      </c>
      <c r="C2995" s="16">
        <v>-9.1182400000000001</v>
      </c>
      <c r="D2995" s="16">
        <v>-37.732300000000002</v>
      </c>
      <c r="E2995">
        <f t="shared" si="92"/>
        <v>0</v>
      </c>
      <c r="F2995">
        <f t="shared" si="93"/>
        <v>0</v>
      </c>
    </row>
    <row r="2996" spans="1:6" x14ac:dyDescent="0.3">
      <c r="A2996" s="11">
        <v>2106409</v>
      </c>
      <c r="B2996" s="11" t="s">
        <v>4794</v>
      </c>
      <c r="C2996" s="16">
        <v>-3.6203500000000002</v>
      </c>
      <c r="D2996" s="16">
        <v>-43.111199999999997</v>
      </c>
      <c r="E2996">
        <f t="shared" si="92"/>
        <v>0</v>
      </c>
      <c r="F2996">
        <f t="shared" si="93"/>
        <v>0</v>
      </c>
    </row>
    <row r="2997" spans="1:6" x14ac:dyDescent="0.3">
      <c r="A2997" s="11">
        <v>3140555</v>
      </c>
      <c r="B2997" s="11" t="s">
        <v>2800</v>
      </c>
      <c r="C2997" s="16">
        <v>-15.6869</v>
      </c>
      <c r="D2997" s="16">
        <v>-40.736600000000003</v>
      </c>
      <c r="E2997">
        <f t="shared" si="92"/>
        <v>0</v>
      </c>
      <c r="F2997">
        <f t="shared" si="93"/>
        <v>0</v>
      </c>
    </row>
    <row r="2998" spans="1:6" x14ac:dyDescent="0.3">
      <c r="A2998" s="11">
        <v>3529302</v>
      </c>
      <c r="B2998" s="11" t="s">
        <v>1935</v>
      </c>
      <c r="C2998" s="16">
        <v>-21.602499999999999</v>
      </c>
      <c r="D2998" s="16">
        <v>-48.363999999999997</v>
      </c>
      <c r="E2998">
        <f t="shared" si="92"/>
        <v>0</v>
      </c>
      <c r="F2998">
        <f t="shared" si="93"/>
        <v>0</v>
      </c>
    </row>
    <row r="2999" spans="1:6" x14ac:dyDescent="0.3">
      <c r="A2999" s="11">
        <v>2509305</v>
      </c>
      <c r="B2999" s="11" t="s">
        <v>4076</v>
      </c>
      <c r="C2999" s="16">
        <v>-6.59673</v>
      </c>
      <c r="D2999" s="16">
        <v>-35.053100000000001</v>
      </c>
      <c r="E2999">
        <f t="shared" si="92"/>
        <v>0</v>
      </c>
      <c r="F2999">
        <f t="shared" si="93"/>
        <v>0</v>
      </c>
    </row>
    <row r="3000" spans="1:6" x14ac:dyDescent="0.3">
      <c r="A3000" s="11">
        <v>1712702</v>
      </c>
      <c r="B3000" s="11" t="s">
        <v>4963</v>
      </c>
      <c r="C3000" s="16">
        <v>-10.5464</v>
      </c>
      <c r="D3000" s="16">
        <v>-46.416800000000002</v>
      </c>
      <c r="E3000">
        <f t="shared" si="92"/>
        <v>0</v>
      </c>
      <c r="F3000">
        <f t="shared" si="93"/>
        <v>0</v>
      </c>
    </row>
    <row r="3001" spans="1:6" x14ac:dyDescent="0.3">
      <c r="A3001" s="11">
        <v>4115606</v>
      </c>
      <c r="B3001" s="11" t="s">
        <v>1430</v>
      </c>
      <c r="C3001" s="16">
        <v>-25.249600000000001</v>
      </c>
      <c r="D3001" s="16">
        <v>-53.993499999999997</v>
      </c>
      <c r="E3001">
        <f t="shared" si="92"/>
        <v>0</v>
      </c>
      <c r="F3001">
        <f t="shared" si="93"/>
        <v>0</v>
      </c>
    </row>
    <row r="3002" spans="1:6" x14ac:dyDescent="0.3">
      <c r="A3002" s="11">
        <v>3140605</v>
      </c>
      <c r="B3002" s="11" t="s">
        <v>2799</v>
      </c>
      <c r="C3002" s="16">
        <v>-18.469899999999999</v>
      </c>
      <c r="D3002" s="16">
        <v>-43.057899999999997</v>
      </c>
      <c r="E3002">
        <f t="shared" si="92"/>
        <v>0</v>
      </c>
      <c r="F3002">
        <f t="shared" si="93"/>
        <v>0</v>
      </c>
    </row>
    <row r="3003" spans="1:6" x14ac:dyDescent="0.3">
      <c r="A3003" s="11">
        <v>3140704</v>
      </c>
      <c r="B3003" s="11" t="s">
        <v>2798</v>
      </c>
      <c r="C3003" s="16">
        <v>-19.979399999999998</v>
      </c>
      <c r="D3003" s="16">
        <v>-44.431800000000003</v>
      </c>
      <c r="E3003">
        <f t="shared" si="92"/>
        <v>0</v>
      </c>
      <c r="F3003">
        <f t="shared" si="93"/>
        <v>0</v>
      </c>
    </row>
    <row r="3004" spans="1:6" x14ac:dyDescent="0.3">
      <c r="A3004" s="11">
        <v>3171501</v>
      </c>
      <c r="B3004" s="11" t="s">
        <v>2432</v>
      </c>
      <c r="C3004" s="16">
        <v>-18.59</v>
      </c>
      <c r="D3004" s="16">
        <v>-41.916600000000003</v>
      </c>
      <c r="E3004">
        <f t="shared" si="92"/>
        <v>0</v>
      </c>
      <c r="F3004">
        <f t="shared" si="93"/>
        <v>0</v>
      </c>
    </row>
    <row r="3005" spans="1:6" x14ac:dyDescent="0.3">
      <c r="A3005" s="11">
        <v>3140803</v>
      </c>
      <c r="B3005" s="11" t="s">
        <v>2797</v>
      </c>
      <c r="C3005" s="16">
        <v>-21.869</v>
      </c>
      <c r="D3005" s="16">
        <v>-43.313499999999998</v>
      </c>
      <c r="E3005">
        <f t="shared" si="92"/>
        <v>0</v>
      </c>
      <c r="F3005">
        <f t="shared" si="93"/>
        <v>0</v>
      </c>
    </row>
    <row r="3006" spans="1:6" x14ac:dyDescent="0.3">
      <c r="A3006" s="11">
        <v>3140852</v>
      </c>
      <c r="B3006" s="11" t="s">
        <v>2796</v>
      </c>
      <c r="C3006" s="16">
        <v>-14.856299999999999</v>
      </c>
      <c r="D3006" s="16">
        <v>-43.9146</v>
      </c>
      <c r="E3006">
        <f t="shared" si="92"/>
        <v>0</v>
      </c>
      <c r="F3006">
        <f t="shared" si="93"/>
        <v>0</v>
      </c>
    </row>
    <row r="3007" spans="1:6" x14ac:dyDescent="0.3">
      <c r="A3007" s="11">
        <v>2206100</v>
      </c>
      <c r="B3007" s="11" t="s">
        <v>4583</v>
      </c>
      <c r="C3007" s="16">
        <v>-3.7149200000000002</v>
      </c>
      <c r="D3007" s="16">
        <v>-42.550699999999999</v>
      </c>
      <c r="E3007">
        <f t="shared" si="92"/>
        <v>0</v>
      </c>
      <c r="F3007">
        <f t="shared" si="93"/>
        <v>0</v>
      </c>
    </row>
    <row r="3008" spans="1:6" x14ac:dyDescent="0.3">
      <c r="A3008" s="11">
        <v>2921054</v>
      </c>
      <c r="B3008" s="11" t="s">
        <v>3407</v>
      </c>
      <c r="C3008" s="16">
        <v>-13.9109</v>
      </c>
      <c r="D3008" s="16">
        <v>-42.843899999999998</v>
      </c>
      <c r="E3008">
        <f t="shared" si="92"/>
        <v>0</v>
      </c>
      <c r="F3008">
        <f t="shared" si="93"/>
        <v>0</v>
      </c>
    </row>
    <row r="3009" spans="1:6" x14ac:dyDescent="0.3">
      <c r="A3009" s="11">
        <v>2106508</v>
      </c>
      <c r="B3009" s="11" t="s">
        <v>4793</v>
      </c>
      <c r="C3009" s="16">
        <v>-3.09849</v>
      </c>
      <c r="D3009" s="16">
        <v>-45.034999999999997</v>
      </c>
      <c r="E3009">
        <f t="shared" si="92"/>
        <v>0</v>
      </c>
      <c r="F3009">
        <f t="shared" si="93"/>
        <v>0</v>
      </c>
    </row>
    <row r="3010" spans="1:6" x14ac:dyDescent="0.3">
      <c r="A3010" s="11">
        <v>2509339</v>
      </c>
      <c r="B3010" s="11" t="s">
        <v>4075</v>
      </c>
      <c r="C3010" s="16">
        <v>-7.12486</v>
      </c>
      <c r="D3010" s="16">
        <v>-35.7669</v>
      </c>
      <c r="E3010">
        <f t="shared" si="92"/>
        <v>0</v>
      </c>
      <c r="F3010">
        <f t="shared" si="93"/>
        <v>0</v>
      </c>
    </row>
    <row r="3011" spans="1:6" x14ac:dyDescent="0.3">
      <c r="A3011" s="11">
        <v>4115705</v>
      </c>
      <c r="B3011" s="11" t="s">
        <v>1429</v>
      </c>
      <c r="C3011" s="16">
        <v>-25.823699999999999</v>
      </c>
      <c r="D3011" s="16">
        <v>-48.548999999999999</v>
      </c>
      <c r="E3011">
        <f t="shared" ref="E3011:E3074" si="94">IF((C3011&lt;-80),"erro",0)</f>
        <v>0</v>
      </c>
      <c r="F3011">
        <f t="shared" ref="F3011:F3074" si="95">IF((D3011&lt;-80),"erro",0)</f>
        <v>0</v>
      </c>
    </row>
    <row r="3012" spans="1:6" x14ac:dyDescent="0.3">
      <c r="A3012" s="11">
        <v>3140902</v>
      </c>
      <c r="B3012" s="11" t="s">
        <v>2795</v>
      </c>
      <c r="C3012" s="16">
        <v>-20.287299999999998</v>
      </c>
      <c r="D3012" s="16">
        <v>-42.3401</v>
      </c>
      <c r="E3012">
        <f t="shared" si="94"/>
        <v>0</v>
      </c>
      <c r="F3012">
        <f t="shared" si="95"/>
        <v>0</v>
      </c>
    </row>
    <row r="3013" spans="1:6" x14ac:dyDescent="0.3">
      <c r="A3013" s="11">
        <v>4312138</v>
      </c>
      <c r="B3013" s="11" t="s">
        <v>716</v>
      </c>
      <c r="C3013" s="16">
        <v>-28.28</v>
      </c>
      <c r="D3013" s="16">
        <v>-52.193199999999997</v>
      </c>
      <c r="E3013">
        <f t="shared" si="94"/>
        <v>0</v>
      </c>
      <c r="F3013">
        <f t="shared" si="95"/>
        <v>0</v>
      </c>
    </row>
    <row r="3014" spans="1:6" x14ac:dyDescent="0.3">
      <c r="A3014" s="11">
        <v>2509370</v>
      </c>
      <c r="B3014" s="11" t="s">
        <v>4074</v>
      </c>
      <c r="C3014" s="16">
        <v>-6.5401800000000003</v>
      </c>
      <c r="D3014" s="16">
        <v>-37.727899999999998</v>
      </c>
      <c r="E3014">
        <f t="shared" si="94"/>
        <v>0</v>
      </c>
      <c r="F3014">
        <f t="shared" si="95"/>
        <v>0</v>
      </c>
    </row>
    <row r="3015" spans="1:6" x14ac:dyDescent="0.3">
      <c r="A3015" s="11">
        <v>4312153</v>
      </c>
      <c r="B3015" s="11" t="s">
        <v>715</v>
      </c>
      <c r="C3015" s="16">
        <v>-29.528500000000001</v>
      </c>
      <c r="D3015" s="16">
        <v>-52.127800000000001</v>
      </c>
      <c r="E3015">
        <f t="shared" si="94"/>
        <v>0</v>
      </c>
      <c r="F3015">
        <f t="shared" si="95"/>
        <v>0</v>
      </c>
    </row>
    <row r="3016" spans="1:6" x14ac:dyDescent="0.3">
      <c r="A3016" s="11">
        <v>4312179</v>
      </c>
      <c r="B3016" s="11" t="s">
        <v>714</v>
      </c>
      <c r="C3016" s="16">
        <v>-28.251999999999999</v>
      </c>
      <c r="D3016" s="16">
        <v>-54.615900000000003</v>
      </c>
      <c r="E3016">
        <f t="shared" si="94"/>
        <v>0</v>
      </c>
      <c r="F3016">
        <f t="shared" si="95"/>
        <v>0</v>
      </c>
    </row>
    <row r="3017" spans="1:6" x14ac:dyDescent="0.3">
      <c r="A3017" s="11">
        <v>4115739</v>
      </c>
      <c r="B3017" s="11" t="s">
        <v>1428</v>
      </c>
      <c r="C3017" s="16">
        <v>-24.6995</v>
      </c>
      <c r="D3017" s="16">
        <v>-52.145400000000002</v>
      </c>
      <c r="E3017">
        <f t="shared" si="94"/>
        <v>0</v>
      </c>
      <c r="F3017">
        <f t="shared" si="95"/>
        <v>0</v>
      </c>
    </row>
    <row r="3018" spans="1:6" x14ac:dyDescent="0.3">
      <c r="A3018" s="11">
        <v>3141009</v>
      </c>
      <c r="B3018" s="11" t="s">
        <v>2794</v>
      </c>
      <c r="C3018" s="16">
        <v>-15.394399999999999</v>
      </c>
      <c r="D3018" s="16">
        <v>-42.86</v>
      </c>
      <c r="E3018">
        <f t="shared" si="94"/>
        <v>0</v>
      </c>
      <c r="F3018">
        <f t="shared" si="95"/>
        <v>0</v>
      </c>
    </row>
    <row r="3019" spans="1:6" x14ac:dyDescent="0.3">
      <c r="A3019" s="11">
        <v>2106607</v>
      </c>
      <c r="B3019" s="11" t="s">
        <v>4792</v>
      </c>
      <c r="C3019" s="16">
        <v>-5.5135899999999998</v>
      </c>
      <c r="D3019" s="16">
        <v>-43.201799999999999</v>
      </c>
      <c r="E3019">
        <f t="shared" si="94"/>
        <v>0</v>
      </c>
      <c r="F3019">
        <f t="shared" si="95"/>
        <v>0</v>
      </c>
    </row>
    <row r="3020" spans="1:6" x14ac:dyDescent="0.3">
      <c r="A3020" s="11">
        <v>2106631</v>
      </c>
      <c r="B3020" s="11" t="s">
        <v>4791</v>
      </c>
      <c r="C3020" s="16">
        <v>-3.6244000000000001</v>
      </c>
      <c r="D3020" s="16">
        <v>-44.546799999999998</v>
      </c>
      <c r="E3020">
        <f t="shared" si="94"/>
        <v>0</v>
      </c>
      <c r="F3020">
        <f t="shared" si="95"/>
        <v>0</v>
      </c>
    </row>
    <row r="3021" spans="1:6" x14ac:dyDescent="0.3">
      <c r="A3021" s="11">
        <v>4210704</v>
      </c>
      <c r="B3021" s="11" t="s">
        <v>1096</v>
      </c>
      <c r="C3021" s="16">
        <v>-26.4709</v>
      </c>
      <c r="D3021" s="16">
        <v>-51.150100000000002</v>
      </c>
      <c r="E3021">
        <f t="shared" si="94"/>
        <v>0</v>
      </c>
      <c r="F3021">
        <f t="shared" si="95"/>
        <v>0</v>
      </c>
    </row>
    <row r="3022" spans="1:6" x14ac:dyDescent="0.3">
      <c r="A3022" s="11">
        <v>3141108</v>
      </c>
      <c r="B3022" s="11" t="s">
        <v>2793</v>
      </c>
      <c r="C3022" s="16">
        <v>-19.554300000000001</v>
      </c>
      <c r="D3022" s="16">
        <v>-44.086799999999997</v>
      </c>
      <c r="E3022">
        <f t="shared" si="94"/>
        <v>0</v>
      </c>
      <c r="F3022">
        <f t="shared" si="95"/>
        <v>0</v>
      </c>
    </row>
    <row r="3023" spans="1:6" x14ac:dyDescent="0.3">
      <c r="A3023" s="11">
        <v>5212956</v>
      </c>
      <c r="B3023" s="11" t="s">
        <v>109</v>
      </c>
      <c r="C3023" s="16">
        <v>-15.434200000000001</v>
      </c>
      <c r="D3023" s="16">
        <v>-50.745600000000003</v>
      </c>
      <c r="E3023">
        <f t="shared" si="94"/>
        <v>0</v>
      </c>
      <c r="F3023">
        <f t="shared" si="95"/>
        <v>0</v>
      </c>
    </row>
    <row r="3024" spans="1:6" x14ac:dyDescent="0.3">
      <c r="A3024" s="11">
        <v>2705101</v>
      </c>
      <c r="B3024" s="11" t="s">
        <v>3766</v>
      </c>
      <c r="C3024" s="16">
        <v>-9.1543700000000001</v>
      </c>
      <c r="D3024" s="16">
        <v>-35.524299999999997</v>
      </c>
      <c r="E3024">
        <f t="shared" si="94"/>
        <v>0</v>
      </c>
      <c r="F3024">
        <f t="shared" si="95"/>
        <v>0</v>
      </c>
    </row>
    <row r="3025" spans="1:6" x14ac:dyDescent="0.3">
      <c r="A3025" s="11">
        <v>5105606</v>
      </c>
      <c r="B3025" s="11" t="s">
        <v>324</v>
      </c>
      <c r="C3025" s="16">
        <v>-10.1821</v>
      </c>
      <c r="D3025" s="16">
        <v>-54.9467</v>
      </c>
      <c r="E3025">
        <f t="shared" si="94"/>
        <v>0</v>
      </c>
      <c r="F3025">
        <f t="shared" si="95"/>
        <v>0</v>
      </c>
    </row>
    <row r="3026" spans="1:6" x14ac:dyDescent="0.3">
      <c r="A3026" s="11">
        <v>2509396</v>
      </c>
      <c r="B3026" s="11" t="s">
        <v>4073</v>
      </c>
      <c r="C3026" s="16">
        <v>-7.2618799999999997</v>
      </c>
      <c r="D3026" s="16">
        <v>-37.350999999999999</v>
      </c>
      <c r="E3026">
        <f t="shared" si="94"/>
        <v>0</v>
      </c>
      <c r="F3026">
        <f t="shared" si="95"/>
        <v>0</v>
      </c>
    </row>
    <row r="3027" spans="1:6" x14ac:dyDescent="0.3">
      <c r="A3027" s="11">
        <v>3141207</v>
      </c>
      <c r="B3027" s="11" t="s">
        <v>2792</v>
      </c>
      <c r="C3027" s="16">
        <v>-19.2179</v>
      </c>
      <c r="D3027" s="16">
        <v>-45.9664</v>
      </c>
      <c r="E3027">
        <f t="shared" si="94"/>
        <v>0</v>
      </c>
      <c r="F3027">
        <f t="shared" si="95"/>
        <v>0</v>
      </c>
    </row>
    <row r="3028" spans="1:6" x14ac:dyDescent="0.3">
      <c r="A3028" s="11">
        <v>3529401</v>
      </c>
      <c r="B3028" s="11" t="s">
        <v>1934</v>
      </c>
      <c r="C3028" s="16">
        <v>-23.6677</v>
      </c>
      <c r="D3028" s="16">
        <v>-46.461300000000001</v>
      </c>
      <c r="E3028">
        <f t="shared" si="94"/>
        <v>0</v>
      </c>
      <c r="F3028">
        <f t="shared" si="95"/>
        <v>0</v>
      </c>
    </row>
    <row r="3029" spans="1:6" x14ac:dyDescent="0.3">
      <c r="A3029" s="11">
        <v>4115754</v>
      </c>
      <c r="B3029" s="11" t="s">
        <v>1427</v>
      </c>
      <c r="C3029" s="16">
        <v>-23.898800000000001</v>
      </c>
      <c r="D3029" s="16">
        <v>-51.227699999999999</v>
      </c>
      <c r="E3029">
        <f t="shared" si="94"/>
        <v>0</v>
      </c>
      <c r="F3029">
        <f t="shared" si="95"/>
        <v>0</v>
      </c>
    </row>
    <row r="3030" spans="1:6" x14ac:dyDescent="0.3">
      <c r="A3030" s="11">
        <v>1302900</v>
      </c>
      <c r="B3030" s="11" t="s">
        <v>5210</v>
      </c>
      <c r="C3030" s="16">
        <v>-3.39289</v>
      </c>
      <c r="D3030" s="16">
        <v>-57.706699999999998</v>
      </c>
      <c r="E3030">
        <f t="shared" si="94"/>
        <v>0</v>
      </c>
      <c r="F3030">
        <f t="shared" si="95"/>
        <v>0</v>
      </c>
    </row>
    <row r="3031" spans="1:6" x14ac:dyDescent="0.3">
      <c r="A3031" s="11">
        <v>5213004</v>
      </c>
      <c r="B3031" s="11" t="s">
        <v>108</v>
      </c>
      <c r="C3031" s="16">
        <v>-17.971900000000002</v>
      </c>
      <c r="D3031" s="16">
        <v>-50.338799999999999</v>
      </c>
      <c r="E3031">
        <f t="shared" si="94"/>
        <v>0</v>
      </c>
      <c r="F3031">
        <f t="shared" si="95"/>
        <v>0</v>
      </c>
    </row>
    <row r="3032" spans="1:6" x14ac:dyDescent="0.3">
      <c r="A3032" s="11">
        <v>1712801</v>
      </c>
      <c r="B3032" s="11" t="s">
        <v>4962</v>
      </c>
      <c r="C3032" s="16">
        <v>-5.9516900000000001</v>
      </c>
      <c r="D3032" s="16">
        <v>-47.512500000000003</v>
      </c>
      <c r="E3032">
        <f t="shared" si="94"/>
        <v>0</v>
      </c>
      <c r="F3032">
        <f t="shared" si="95"/>
        <v>0</v>
      </c>
    </row>
    <row r="3033" spans="1:6" x14ac:dyDescent="0.3">
      <c r="A3033" s="11">
        <v>2308104</v>
      </c>
      <c r="B3033" s="11" t="s">
        <v>4387</v>
      </c>
      <c r="C3033" s="16">
        <v>-7.3859700000000004</v>
      </c>
      <c r="D3033" s="16">
        <v>-38.770800000000001</v>
      </c>
      <c r="E3033">
        <f t="shared" si="94"/>
        <v>0</v>
      </c>
      <c r="F3033">
        <f t="shared" si="95"/>
        <v>0</v>
      </c>
    </row>
    <row r="3034" spans="1:6" x14ac:dyDescent="0.3">
      <c r="A3034" s="11">
        <v>2407500</v>
      </c>
      <c r="B3034" s="11" t="s">
        <v>4244</v>
      </c>
      <c r="C3034" s="16">
        <v>-5.5218100000000003</v>
      </c>
      <c r="D3034" s="16">
        <v>-35.263100000000001</v>
      </c>
      <c r="E3034">
        <f t="shared" si="94"/>
        <v>0</v>
      </c>
      <c r="F3034">
        <f t="shared" si="95"/>
        <v>0</v>
      </c>
    </row>
    <row r="3035" spans="1:6" x14ac:dyDescent="0.3">
      <c r="A3035" s="11">
        <v>4312203</v>
      </c>
      <c r="B3035" s="11" t="s">
        <v>713</v>
      </c>
      <c r="C3035" s="16">
        <v>-27.6325</v>
      </c>
      <c r="D3035" s="16">
        <v>-51.802</v>
      </c>
      <c r="E3035">
        <f t="shared" si="94"/>
        <v>0</v>
      </c>
      <c r="F3035">
        <f t="shared" si="95"/>
        <v>0</v>
      </c>
    </row>
    <row r="3036" spans="1:6" x14ac:dyDescent="0.3">
      <c r="A3036" s="11">
        <v>1600402</v>
      </c>
      <c r="B3036" s="11" t="s">
        <v>5033</v>
      </c>
      <c r="C3036" s="16">
        <v>-0.11336</v>
      </c>
      <c r="D3036" s="16">
        <v>-51.289099999999998</v>
      </c>
      <c r="E3036">
        <f t="shared" si="94"/>
        <v>0</v>
      </c>
      <c r="F3036">
        <f t="shared" si="95"/>
        <v>0</v>
      </c>
    </row>
    <row r="3037" spans="1:6" x14ac:dyDescent="0.3">
      <c r="A3037" s="11">
        <v>3141306</v>
      </c>
      <c r="B3037" s="11" t="s">
        <v>2791</v>
      </c>
      <c r="C3037" s="16">
        <v>-19.986499999999999</v>
      </c>
      <c r="D3037" s="16">
        <v>-46.2181</v>
      </c>
      <c r="E3037">
        <f t="shared" si="94"/>
        <v>0</v>
      </c>
      <c r="F3037">
        <f t="shared" si="95"/>
        <v>0</v>
      </c>
    </row>
    <row r="3038" spans="1:6" x14ac:dyDescent="0.3">
      <c r="A3038" s="11">
        <v>2921104</v>
      </c>
      <c r="B3038" s="11" t="s">
        <v>3406</v>
      </c>
      <c r="C3038" s="16">
        <v>-17.370699999999999</v>
      </c>
      <c r="D3038" s="16">
        <v>-40.223799999999997</v>
      </c>
      <c r="E3038">
        <f t="shared" si="94"/>
        <v>0</v>
      </c>
      <c r="F3038">
        <f t="shared" si="95"/>
        <v>0</v>
      </c>
    </row>
    <row r="3039" spans="1:6" x14ac:dyDescent="0.3">
      <c r="A3039" s="11">
        <v>4115804</v>
      </c>
      <c r="B3039" s="11" t="s">
        <v>1426</v>
      </c>
      <c r="C3039" s="16">
        <v>-25.297699999999999</v>
      </c>
      <c r="D3039" s="16">
        <v>-54.094299999999997</v>
      </c>
      <c r="E3039">
        <f t="shared" si="94"/>
        <v>0</v>
      </c>
      <c r="F3039">
        <f t="shared" si="95"/>
        <v>0</v>
      </c>
    </row>
    <row r="3040" spans="1:6" x14ac:dyDescent="0.3">
      <c r="A3040" s="11">
        <v>1504455</v>
      </c>
      <c r="B3040" s="11" t="s">
        <v>5111</v>
      </c>
      <c r="C3040" s="16">
        <v>-3.4463699999999999</v>
      </c>
      <c r="D3040" s="16">
        <v>-52.887500000000003</v>
      </c>
      <c r="E3040">
        <f t="shared" si="94"/>
        <v>0</v>
      </c>
      <c r="F3040">
        <f t="shared" si="95"/>
        <v>0</v>
      </c>
    </row>
    <row r="3041" spans="1:6" x14ac:dyDescent="0.3">
      <c r="A3041" s="11">
        <v>3141405</v>
      </c>
      <c r="B3041" s="11" t="s">
        <v>2790</v>
      </c>
      <c r="C3041" s="16">
        <v>-16.224499999999999</v>
      </c>
      <c r="D3041" s="16">
        <v>-41.472799999999999</v>
      </c>
      <c r="E3041">
        <f t="shared" si="94"/>
        <v>0</v>
      </c>
      <c r="F3041">
        <f t="shared" si="95"/>
        <v>0</v>
      </c>
    </row>
    <row r="3042" spans="1:6" x14ac:dyDescent="0.3">
      <c r="A3042" s="11">
        <v>4210803</v>
      </c>
      <c r="B3042" s="11" t="s">
        <v>1095</v>
      </c>
      <c r="C3042" s="16">
        <v>-28.824400000000001</v>
      </c>
      <c r="D3042" s="16">
        <v>-49.637799999999999</v>
      </c>
      <c r="E3042">
        <f t="shared" si="94"/>
        <v>0</v>
      </c>
      <c r="F3042">
        <f t="shared" si="95"/>
        <v>0</v>
      </c>
    </row>
    <row r="3043" spans="1:6" x14ac:dyDescent="0.3">
      <c r="A3043" s="11">
        <v>1504505</v>
      </c>
      <c r="B3043" s="11" t="s">
        <v>5110</v>
      </c>
      <c r="C3043" s="16">
        <v>-1.8031999999999999</v>
      </c>
      <c r="D3043" s="16">
        <v>-50.7149</v>
      </c>
      <c r="E3043">
        <f t="shared" si="94"/>
        <v>0</v>
      </c>
      <c r="F3043">
        <f t="shared" si="95"/>
        <v>0</v>
      </c>
    </row>
    <row r="3044" spans="1:6" x14ac:dyDescent="0.3">
      <c r="A3044" s="11">
        <v>3302809</v>
      </c>
      <c r="B3044" s="11" t="s">
        <v>2307</v>
      </c>
      <c r="C3044" s="16">
        <v>-22.5245</v>
      </c>
      <c r="D3044" s="16">
        <v>-43.731200000000001</v>
      </c>
      <c r="E3044">
        <f t="shared" si="94"/>
        <v>0</v>
      </c>
      <c r="F3044">
        <f t="shared" si="95"/>
        <v>0</v>
      </c>
    </row>
    <row r="3045" spans="1:6" x14ac:dyDescent="0.3">
      <c r="A3045" s="11">
        <v>3141504</v>
      </c>
      <c r="B3045" s="11" t="s">
        <v>2789</v>
      </c>
      <c r="C3045" s="16">
        <v>-18.6631</v>
      </c>
      <c r="D3045" s="16">
        <v>-41.405200000000001</v>
      </c>
      <c r="E3045">
        <f t="shared" si="94"/>
        <v>0</v>
      </c>
      <c r="F3045">
        <f t="shared" si="95"/>
        <v>0</v>
      </c>
    </row>
    <row r="3046" spans="1:6" x14ac:dyDescent="0.3">
      <c r="A3046" s="11">
        <v>3529500</v>
      </c>
      <c r="B3046" s="11" t="s">
        <v>1933</v>
      </c>
      <c r="C3046" s="16">
        <v>-21.175699999999999</v>
      </c>
      <c r="D3046" s="16">
        <v>-49.579099999999997</v>
      </c>
      <c r="E3046">
        <f t="shared" si="94"/>
        <v>0</v>
      </c>
      <c r="F3046">
        <f t="shared" si="95"/>
        <v>0</v>
      </c>
    </row>
    <row r="3047" spans="1:6" x14ac:dyDescent="0.3">
      <c r="A3047" s="11">
        <v>4115853</v>
      </c>
      <c r="B3047" s="11" t="s">
        <v>1425</v>
      </c>
      <c r="C3047" s="16">
        <v>-24.453800000000001</v>
      </c>
      <c r="D3047" s="16">
        <v>-54.161799999999999</v>
      </c>
      <c r="E3047">
        <f t="shared" si="94"/>
        <v>0</v>
      </c>
      <c r="F3047">
        <f t="shared" si="95"/>
        <v>0</v>
      </c>
    </row>
    <row r="3048" spans="1:6" x14ac:dyDescent="0.3">
      <c r="A3048" s="11">
        <v>3141603</v>
      </c>
      <c r="B3048" s="11" t="s">
        <v>2788</v>
      </c>
      <c r="C3048" s="16">
        <v>-21.197600000000001</v>
      </c>
      <c r="D3048" s="16">
        <v>-43.3337</v>
      </c>
      <c r="E3048">
        <f t="shared" si="94"/>
        <v>0</v>
      </c>
      <c r="F3048">
        <f t="shared" si="95"/>
        <v>0</v>
      </c>
    </row>
    <row r="3049" spans="1:6" x14ac:dyDescent="0.3">
      <c r="A3049" s="11">
        <v>3529609</v>
      </c>
      <c r="B3049" s="11" t="s">
        <v>1932</v>
      </c>
      <c r="C3049" s="16">
        <v>-20.357900000000001</v>
      </c>
      <c r="D3049" s="16">
        <v>-50.181100000000001</v>
      </c>
      <c r="E3049">
        <f t="shared" si="94"/>
        <v>0</v>
      </c>
      <c r="F3049">
        <f t="shared" si="95"/>
        <v>0</v>
      </c>
    </row>
    <row r="3050" spans="1:6" x14ac:dyDescent="0.3">
      <c r="A3050" s="11">
        <v>2308203</v>
      </c>
      <c r="B3050" s="11" t="s">
        <v>4386</v>
      </c>
      <c r="C3050" s="16">
        <v>-3.5397400000000001</v>
      </c>
      <c r="D3050" s="16">
        <v>-40.453099999999999</v>
      </c>
      <c r="E3050">
        <f t="shared" si="94"/>
        <v>0</v>
      </c>
      <c r="F3050">
        <f t="shared" si="95"/>
        <v>0</v>
      </c>
    </row>
    <row r="3051" spans="1:6" x14ac:dyDescent="0.3">
      <c r="A3051" s="11">
        <v>3529658</v>
      </c>
      <c r="B3051" s="11" t="s">
        <v>1931</v>
      </c>
      <c r="C3051" s="16">
        <v>-19.968399999999999</v>
      </c>
      <c r="D3051" s="16">
        <v>-50.632599999999996</v>
      </c>
      <c r="E3051">
        <f t="shared" si="94"/>
        <v>0</v>
      </c>
      <c r="F3051">
        <f t="shared" si="95"/>
        <v>0</v>
      </c>
    </row>
    <row r="3052" spans="1:6" x14ac:dyDescent="0.3">
      <c r="A3052" s="11">
        <v>3302858</v>
      </c>
      <c r="B3052" s="11" t="s">
        <v>2306</v>
      </c>
      <c r="C3052" s="16">
        <v>-22.802800000000001</v>
      </c>
      <c r="D3052" s="16">
        <v>-43.460099999999997</v>
      </c>
      <c r="E3052">
        <f t="shared" si="94"/>
        <v>0</v>
      </c>
      <c r="F3052">
        <f t="shared" si="95"/>
        <v>0</v>
      </c>
    </row>
    <row r="3053" spans="1:6" x14ac:dyDescent="0.3">
      <c r="A3053" s="11">
        <v>3141702</v>
      </c>
      <c r="B3053" s="11" t="s">
        <v>2306</v>
      </c>
      <c r="C3053" s="16">
        <v>-19.224</v>
      </c>
      <c r="D3053" s="16">
        <v>-42.607900000000001</v>
      </c>
      <c r="E3053">
        <f t="shared" si="94"/>
        <v>0</v>
      </c>
      <c r="F3053">
        <f t="shared" si="95"/>
        <v>0</v>
      </c>
    </row>
    <row r="3054" spans="1:6" x14ac:dyDescent="0.3">
      <c r="A3054" s="11">
        <v>2705200</v>
      </c>
      <c r="B3054" s="11" t="s">
        <v>3765</v>
      </c>
      <c r="C3054" s="16">
        <v>-9.3938400000000009</v>
      </c>
      <c r="D3054" s="16">
        <v>-35.839199999999998</v>
      </c>
      <c r="E3054">
        <f t="shared" si="94"/>
        <v>0</v>
      </c>
      <c r="F3054">
        <f t="shared" si="95"/>
        <v>0</v>
      </c>
    </row>
    <row r="3055" spans="1:6" x14ac:dyDescent="0.3">
      <c r="A3055" s="11">
        <v>2407609</v>
      </c>
      <c r="B3055" s="11" t="s">
        <v>4243</v>
      </c>
      <c r="C3055" s="16">
        <v>-6.0719399999999997</v>
      </c>
      <c r="D3055" s="16">
        <v>-37.515799999999999</v>
      </c>
      <c r="E3055">
        <f t="shared" si="94"/>
        <v>0</v>
      </c>
      <c r="F3055">
        <f t="shared" si="95"/>
        <v>0</v>
      </c>
    </row>
    <row r="3056" spans="1:6" x14ac:dyDescent="0.3">
      <c r="A3056" s="11">
        <v>2206209</v>
      </c>
      <c r="B3056" s="11" t="s">
        <v>4582</v>
      </c>
      <c r="C3056" s="16">
        <v>-4.1685699999999999</v>
      </c>
      <c r="D3056" s="16">
        <v>-42.896299999999997</v>
      </c>
      <c r="E3056">
        <f t="shared" si="94"/>
        <v>0</v>
      </c>
      <c r="F3056">
        <f t="shared" si="95"/>
        <v>0</v>
      </c>
    </row>
    <row r="3057" spans="1:6" x14ac:dyDescent="0.3">
      <c r="A3057" s="11">
        <v>2921203</v>
      </c>
      <c r="B3057" s="11" t="s">
        <v>3405</v>
      </c>
      <c r="C3057" s="16">
        <v>-11.4299</v>
      </c>
      <c r="D3057" s="16">
        <v>-40.603099999999998</v>
      </c>
      <c r="E3057">
        <f t="shared" si="94"/>
        <v>0</v>
      </c>
      <c r="F3057">
        <f t="shared" si="95"/>
        <v>0</v>
      </c>
    </row>
    <row r="3058" spans="1:6" x14ac:dyDescent="0.3">
      <c r="A3058" s="11">
        <v>2206308</v>
      </c>
      <c r="B3058" s="11" t="s">
        <v>4581</v>
      </c>
      <c r="C3058" s="16">
        <v>-5.6807699999999999</v>
      </c>
      <c r="D3058" s="16">
        <v>-42.743600000000001</v>
      </c>
      <c r="E3058">
        <f t="shared" si="94"/>
        <v>0</v>
      </c>
      <c r="F3058">
        <f t="shared" si="95"/>
        <v>0</v>
      </c>
    </row>
    <row r="3059" spans="1:6" x14ac:dyDescent="0.3">
      <c r="A3059" s="11">
        <v>3302908</v>
      </c>
      <c r="B3059" s="11" t="s">
        <v>2305</v>
      </c>
      <c r="C3059" s="16">
        <v>-22.4572</v>
      </c>
      <c r="D3059" s="16">
        <v>-43.4803</v>
      </c>
      <c r="E3059">
        <f t="shared" si="94"/>
        <v>0</v>
      </c>
      <c r="F3059">
        <f t="shared" si="95"/>
        <v>0</v>
      </c>
    </row>
    <row r="3060" spans="1:6" x14ac:dyDescent="0.3">
      <c r="A3060" s="11">
        <v>3529708</v>
      </c>
      <c r="B3060" s="11" t="s">
        <v>1930</v>
      </c>
      <c r="C3060" s="16">
        <v>-20.179600000000001</v>
      </c>
      <c r="D3060" s="16">
        <v>-48.030999999999999</v>
      </c>
      <c r="E3060">
        <f t="shared" si="94"/>
        <v>0</v>
      </c>
      <c r="F3060">
        <f t="shared" si="95"/>
        <v>0</v>
      </c>
    </row>
    <row r="3061" spans="1:6" x14ac:dyDescent="0.3">
      <c r="A3061" s="11">
        <v>2308302</v>
      </c>
      <c r="B3061" s="11" t="s">
        <v>3404</v>
      </c>
      <c r="C3061" s="16">
        <v>-7.2974899999999998</v>
      </c>
      <c r="D3061" s="16">
        <v>-38.937800000000003</v>
      </c>
      <c r="E3061">
        <f t="shared" si="94"/>
        <v>0</v>
      </c>
      <c r="F3061">
        <f t="shared" si="95"/>
        <v>0</v>
      </c>
    </row>
    <row r="3062" spans="1:6" x14ac:dyDescent="0.3">
      <c r="A3062" s="11">
        <v>2921302</v>
      </c>
      <c r="B3062" s="11" t="s">
        <v>3404</v>
      </c>
      <c r="C3062" s="16">
        <v>-12.864599999999999</v>
      </c>
      <c r="D3062" s="16">
        <v>-39.8611</v>
      </c>
      <c r="E3062">
        <f t="shared" si="94"/>
        <v>0</v>
      </c>
      <c r="F3062">
        <f t="shared" si="95"/>
        <v>0</v>
      </c>
    </row>
    <row r="3063" spans="1:6" x14ac:dyDescent="0.3">
      <c r="A3063" s="11">
        <v>2106672</v>
      </c>
      <c r="B3063" s="11" t="s">
        <v>4790</v>
      </c>
      <c r="C3063" s="16">
        <v>-3.57443</v>
      </c>
      <c r="D3063" s="16">
        <v>-42.613100000000003</v>
      </c>
      <c r="E3063">
        <f t="shared" si="94"/>
        <v>0</v>
      </c>
      <c r="F3063">
        <f t="shared" si="95"/>
        <v>0</v>
      </c>
    </row>
    <row r="3064" spans="1:6" x14ac:dyDescent="0.3">
      <c r="A3064" s="11">
        <v>2308351</v>
      </c>
      <c r="B3064" s="11" t="s">
        <v>4385</v>
      </c>
      <c r="C3064" s="16">
        <v>-5.6725199999999996</v>
      </c>
      <c r="D3064" s="16">
        <v>-39.1875</v>
      </c>
      <c r="E3064">
        <f t="shared" si="94"/>
        <v>0</v>
      </c>
      <c r="F3064">
        <f t="shared" si="95"/>
        <v>0</v>
      </c>
    </row>
    <row r="3065" spans="1:6" x14ac:dyDescent="0.3">
      <c r="A3065" s="11">
        <v>2206357</v>
      </c>
      <c r="B3065" s="11" t="s">
        <v>4580</v>
      </c>
      <c r="C3065" s="16">
        <v>-4.6829499999999999</v>
      </c>
      <c r="D3065" s="16">
        <v>-41.417299999999997</v>
      </c>
      <c r="E3065">
        <f t="shared" si="94"/>
        <v>0</v>
      </c>
      <c r="F3065">
        <f t="shared" si="95"/>
        <v>0</v>
      </c>
    </row>
    <row r="3066" spans="1:6" x14ac:dyDescent="0.3">
      <c r="A3066" s="11">
        <v>5213053</v>
      </c>
      <c r="B3066" s="11" t="s">
        <v>107</v>
      </c>
      <c r="C3066" s="16">
        <v>-15.051500000000001</v>
      </c>
      <c r="D3066" s="16">
        <v>-48.161099999999998</v>
      </c>
      <c r="E3066">
        <f t="shared" si="94"/>
        <v>0</v>
      </c>
      <c r="F3066">
        <f t="shared" si="95"/>
        <v>0</v>
      </c>
    </row>
    <row r="3067" spans="1:6" x14ac:dyDescent="0.3">
      <c r="A3067" s="11">
        <v>3203403</v>
      </c>
      <c r="B3067" s="11" t="s">
        <v>2379</v>
      </c>
      <c r="C3067" s="16">
        <v>-21.062799999999999</v>
      </c>
      <c r="D3067" s="16">
        <v>-41.361499999999999</v>
      </c>
      <c r="E3067">
        <f t="shared" si="94"/>
        <v>0</v>
      </c>
      <c r="F3067">
        <f t="shared" si="95"/>
        <v>0</v>
      </c>
    </row>
    <row r="3068" spans="1:6" x14ac:dyDescent="0.3">
      <c r="A3068" s="11">
        <v>5213087</v>
      </c>
      <c r="B3068" s="11" t="s">
        <v>106</v>
      </c>
      <c r="C3068" s="16">
        <v>-13.5304</v>
      </c>
      <c r="D3068" s="16">
        <v>-48.220599999999997</v>
      </c>
      <c r="E3068">
        <f t="shared" si="94"/>
        <v>0</v>
      </c>
      <c r="F3068">
        <f t="shared" si="95"/>
        <v>0</v>
      </c>
    </row>
    <row r="3069" spans="1:6" x14ac:dyDescent="0.3">
      <c r="A3069" s="11">
        <v>2705309</v>
      </c>
      <c r="B3069" s="11" t="s">
        <v>3764</v>
      </c>
      <c r="C3069" s="16">
        <v>-9.31236</v>
      </c>
      <c r="D3069" s="16">
        <v>-36.869599999999998</v>
      </c>
      <c r="E3069">
        <f t="shared" si="94"/>
        <v>0</v>
      </c>
      <c r="F3069">
        <f t="shared" si="95"/>
        <v>0</v>
      </c>
    </row>
    <row r="3070" spans="1:6" x14ac:dyDescent="0.3">
      <c r="A3070" s="11">
        <v>4312252</v>
      </c>
      <c r="B3070" s="11" t="s">
        <v>712</v>
      </c>
      <c r="C3070" s="16">
        <v>-30.134599999999999</v>
      </c>
      <c r="D3070" s="16">
        <v>-52.042299999999997</v>
      </c>
      <c r="E3070">
        <f t="shared" si="94"/>
        <v>0</v>
      </c>
      <c r="F3070">
        <f t="shared" si="95"/>
        <v>0</v>
      </c>
    </row>
    <row r="3071" spans="1:6" x14ac:dyDescent="0.3">
      <c r="A3071" s="11">
        <v>3141801</v>
      </c>
      <c r="B3071" s="11" t="s">
        <v>2787</v>
      </c>
      <c r="C3071" s="16">
        <v>-17.215599999999998</v>
      </c>
      <c r="D3071" s="16">
        <v>-42.5884</v>
      </c>
      <c r="E3071">
        <f t="shared" si="94"/>
        <v>0</v>
      </c>
      <c r="F3071">
        <f t="shared" si="95"/>
        <v>0</v>
      </c>
    </row>
    <row r="3072" spans="1:6" x14ac:dyDescent="0.3">
      <c r="A3072" s="11">
        <v>3141900</v>
      </c>
      <c r="B3072" s="11" t="s">
        <v>2786</v>
      </c>
      <c r="C3072" s="16">
        <v>-21.6797</v>
      </c>
      <c r="D3072" s="16">
        <v>-44.6051</v>
      </c>
      <c r="E3072">
        <f t="shared" si="94"/>
        <v>0</v>
      </c>
      <c r="F3072">
        <f t="shared" si="95"/>
        <v>0</v>
      </c>
    </row>
    <row r="3073" spans="1:6" x14ac:dyDescent="0.3">
      <c r="A3073" s="11">
        <v>5213103</v>
      </c>
      <c r="B3073" s="11" t="s">
        <v>105</v>
      </c>
      <c r="C3073" s="16">
        <v>-17.5654</v>
      </c>
      <c r="D3073" s="16">
        <v>-52.553699999999999</v>
      </c>
      <c r="E3073">
        <f t="shared" si="94"/>
        <v>0</v>
      </c>
      <c r="F3073">
        <f t="shared" si="95"/>
        <v>0</v>
      </c>
    </row>
    <row r="3074" spans="1:6" x14ac:dyDescent="0.3">
      <c r="A3074" s="11">
        <v>3529807</v>
      </c>
      <c r="B3074" s="11" t="s">
        <v>1929</v>
      </c>
      <c r="C3074" s="16">
        <v>-22.411999999999999</v>
      </c>
      <c r="D3074" s="16">
        <v>-48.451000000000001</v>
      </c>
      <c r="E3074">
        <f t="shared" si="94"/>
        <v>0</v>
      </c>
      <c r="F3074">
        <f t="shared" si="95"/>
        <v>0</v>
      </c>
    </row>
    <row r="3075" spans="1:6" x14ac:dyDescent="0.3">
      <c r="A3075" s="11">
        <v>1101203</v>
      </c>
      <c r="B3075" s="11" t="s">
        <v>5283</v>
      </c>
      <c r="C3075" s="16">
        <v>-11.196</v>
      </c>
      <c r="D3075" s="16">
        <v>-61.517400000000002</v>
      </c>
      <c r="E3075">
        <f t="shared" ref="E3075:E3138" si="96">IF((C3075&lt;-80),"erro",0)</f>
        <v>0</v>
      </c>
      <c r="F3075">
        <f t="shared" ref="F3075:F3138" si="97">IF((D3075&lt;-80),"erro",0)</f>
        <v>0</v>
      </c>
    </row>
    <row r="3076" spans="1:6" x14ac:dyDescent="0.3">
      <c r="A3076" s="11">
        <v>3530003</v>
      </c>
      <c r="B3076" s="11" t="s">
        <v>1927</v>
      </c>
      <c r="C3076" s="16">
        <v>-19.978899999999999</v>
      </c>
      <c r="D3076" s="16">
        <v>-50.139000000000003</v>
      </c>
      <c r="E3076">
        <f t="shared" si="96"/>
        <v>0</v>
      </c>
      <c r="F3076">
        <f t="shared" si="97"/>
        <v>0</v>
      </c>
    </row>
    <row r="3077" spans="1:6" x14ac:dyDescent="0.3">
      <c r="A3077" s="11">
        <v>3142007</v>
      </c>
      <c r="B3077" s="11" t="s">
        <v>2785</v>
      </c>
      <c r="C3077" s="16">
        <v>-16.256</v>
      </c>
      <c r="D3077" s="16">
        <v>-44.160200000000003</v>
      </c>
      <c r="E3077">
        <f t="shared" si="96"/>
        <v>0</v>
      </c>
      <c r="F3077">
        <f t="shared" si="97"/>
        <v>0</v>
      </c>
    </row>
    <row r="3078" spans="1:6" x14ac:dyDescent="0.3">
      <c r="A3078" s="11">
        <v>3529906</v>
      </c>
      <c r="B3078" s="11" t="s">
        <v>1928</v>
      </c>
      <c r="C3078" s="16">
        <v>-24.276599999999998</v>
      </c>
      <c r="D3078" s="16">
        <v>-47.462499999999999</v>
      </c>
      <c r="E3078">
        <f t="shared" si="96"/>
        <v>0</v>
      </c>
      <c r="F3078">
        <f t="shared" si="97"/>
        <v>0</v>
      </c>
    </row>
    <row r="3079" spans="1:6" x14ac:dyDescent="0.3">
      <c r="A3079" s="11">
        <v>3303005</v>
      </c>
      <c r="B3079" s="11" t="s">
        <v>2304</v>
      </c>
      <c r="C3079" s="16">
        <v>-21.4148</v>
      </c>
      <c r="D3079" s="16">
        <v>-42.193800000000003</v>
      </c>
      <c r="E3079">
        <f t="shared" si="96"/>
        <v>0</v>
      </c>
      <c r="F3079">
        <f t="shared" si="97"/>
        <v>0</v>
      </c>
    </row>
    <row r="3080" spans="1:6" x14ac:dyDescent="0.3">
      <c r="A3080" s="11">
        <v>1713205</v>
      </c>
      <c r="B3080" s="11" t="s">
        <v>4961</v>
      </c>
      <c r="C3080" s="16">
        <v>-9.5655599999999996</v>
      </c>
      <c r="D3080" s="16">
        <v>-48.393000000000001</v>
      </c>
      <c r="E3080">
        <f t="shared" si="96"/>
        <v>0</v>
      </c>
      <c r="F3080">
        <f t="shared" si="97"/>
        <v>0</v>
      </c>
    </row>
    <row r="3081" spans="1:6" x14ac:dyDescent="0.3">
      <c r="A3081" s="11">
        <v>2106706</v>
      </c>
      <c r="B3081" s="11" t="s">
        <v>1424</v>
      </c>
      <c r="C3081" s="16">
        <v>-6.3745399999999997</v>
      </c>
      <c r="D3081" s="16">
        <v>-44.368299999999998</v>
      </c>
      <c r="E3081">
        <f t="shared" si="96"/>
        <v>0</v>
      </c>
      <c r="F3081">
        <f t="shared" si="97"/>
        <v>0</v>
      </c>
    </row>
    <row r="3082" spans="1:6" x14ac:dyDescent="0.3">
      <c r="A3082" s="11">
        <v>4115903</v>
      </c>
      <c r="B3082" s="11" t="s">
        <v>1424</v>
      </c>
      <c r="C3082" s="16">
        <v>-23.254999999999999</v>
      </c>
      <c r="D3082" s="16">
        <v>-52.7761</v>
      </c>
      <c r="E3082">
        <f t="shared" si="96"/>
        <v>0</v>
      </c>
      <c r="F3082">
        <f t="shared" si="97"/>
        <v>0</v>
      </c>
    </row>
    <row r="3083" spans="1:6" x14ac:dyDescent="0.3">
      <c r="A3083" s="11">
        <v>3142106</v>
      </c>
      <c r="B3083" s="11" t="s">
        <v>2784</v>
      </c>
      <c r="C3083" s="16">
        <v>-20.889900000000001</v>
      </c>
      <c r="D3083" s="16">
        <v>-42.345799999999997</v>
      </c>
      <c r="E3083">
        <f t="shared" si="96"/>
        <v>0</v>
      </c>
      <c r="F3083">
        <f t="shared" si="97"/>
        <v>0</v>
      </c>
    </row>
    <row r="3084" spans="1:6" x14ac:dyDescent="0.3">
      <c r="A3084" s="11">
        <v>4312302</v>
      </c>
      <c r="B3084" s="11" t="s">
        <v>711</v>
      </c>
      <c r="C3084" s="16">
        <v>-27.497</v>
      </c>
      <c r="D3084" s="16">
        <v>-53.689100000000003</v>
      </c>
      <c r="E3084">
        <f t="shared" si="96"/>
        <v>0</v>
      </c>
      <c r="F3084">
        <f t="shared" si="97"/>
        <v>0</v>
      </c>
    </row>
    <row r="3085" spans="1:6" x14ac:dyDescent="0.3">
      <c r="A3085" s="11">
        <v>3142205</v>
      </c>
      <c r="B3085" s="11" t="s">
        <v>2783</v>
      </c>
      <c r="C3085" s="16">
        <v>-21.202100000000002</v>
      </c>
      <c r="D3085" s="16">
        <v>-42.612200000000001</v>
      </c>
      <c r="E3085">
        <f t="shared" si="96"/>
        <v>0</v>
      </c>
      <c r="F3085">
        <f t="shared" si="97"/>
        <v>0</v>
      </c>
    </row>
    <row r="3086" spans="1:6" x14ac:dyDescent="0.3">
      <c r="A3086" s="11">
        <v>2308377</v>
      </c>
      <c r="B3086" s="11" t="s">
        <v>4384</v>
      </c>
      <c r="C3086" s="16">
        <v>-3.56867</v>
      </c>
      <c r="D3086" s="16">
        <v>-39.966299999999997</v>
      </c>
      <c r="E3086">
        <f t="shared" si="96"/>
        <v>0</v>
      </c>
      <c r="F3086">
        <f t="shared" si="97"/>
        <v>0</v>
      </c>
    </row>
    <row r="3087" spans="1:6" x14ac:dyDescent="0.3">
      <c r="A3087" s="11">
        <v>5005608</v>
      </c>
      <c r="B3087" s="11" t="s">
        <v>418</v>
      </c>
      <c r="C3087" s="16">
        <v>-20.235499999999998</v>
      </c>
      <c r="D3087" s="16">
        <v>-56.374600000000001</v>
      </c>
      <c r="E3087">
        <f t="shared" si="96"/>
        <v>0</v>
      </c>
      <c r="F3087">
        <f t="shared" si="97"/>
        <v>0</v>
      </c>
    </row>
    <row r="3088" spans="1:6" x14ac:dyDescent="0.3">
      <c r="A3088" s="11">
        <v>2106755</v>
      </c>
      <c r="B3088" s="11" t="s">
        <v>4789</v>
      </c>
      <c r="C3088" s="16">
        <v>-3.5631300000000001</v>
      </c>
      <c r="D3088" s="16">
        <v>-44.581400000000002</v>
      </c>
      <c r="E3088">
        <f t="shared" si="96"/>
        <v>0</v>
      </c>
      <c r="F3088">
        <f t="shared" si="97"/>
        <v>0</v>
      </c>
    </row>
    <row r="3089" spans="1:6" x14ac:dyDescent="0.3">
      <c r="A3089" s="11">
        <v>2609303</v>
      </c>
      <c r="B3089" s="11" t="s">
        <v>3887</v>
      </c>
      <c r="C3089" s="16">
        <v>-8.1211300000000008</v>
      </c>
      <c r="D3089" s="16">
        <v>-38.738799999999998</v>
      </c>
      <c r="E3089">
        <f t="shared" si="96"/>
        <v>0</v>
      </c>
      <c r="F3089">
        <f t="shared" si="97"/>
        <v>0</v>
      </c>
    </row>
    <row r="3090" spans="1:6" x14ac:dyDescent="0.3">
      <c r="A3090" s="11">
        <v>3530102</v>
      </c>
      <c r="B3090" s="11" t="s">
        <v>1926</v>
      </c>
      <c r="C3090" s="16">
        <v>-21.1313</v>
      </c>
      <c r="D3090" s="16">
        <v>-51.103499999999997</v>
      </c>
      <c r="E3090">
        <f t="shared" si="96"/>
        <v>0</v>
      </c>
      <c r="F3090">
        <f t="shared" si="97"/>
        <v>0</v>
      </c>
    </row>
    <row r="3091" spans="1:6" x14ac:dyDescent="0.3">
      <c r="A3091" s="11">
        <v>2921401</v>
      </c>
      <c r="B3091" s="11" t="s">
        <v>3403</v>
      </c>
      <c r="C3091" s="16">
        <v>-10.961</v>
      </c>
      <c r="D3091" s="16">
        <v>-40.573999999999998</v>
      </c>
      <c r="E3091">
        <f t="shared" si="96"/>
        <v>0</v>
      </c>
      <c r="F3091">
        <f t="shared" si="97"/>
        <v>0</v>
      </c>
    </row>
    <row r="3092" spans="1:6" x14ac:dyDescent="0.3">
      <c r="A3092" s="11">
        <v>1713304</v>
      </c>
      <c r="B3092" s="11" t="s">
        <v>4960</v>
      </c>
      <c r="C3092" s="16">
        <v>-9.5290700000000008</v>
      </c>
      <c r="D3092" s="16">
        <v>-48.592199999999998</v>
      </c>
      <c r="E3092">
        <f t="shared" si="96"/>
        <v>0</v>
      </c>
      <c r="F3092">
        <f t="shared" si="97"/>
        <v>0</v>
      </c>
    </row>
    <row r="3093" spans="1:6" x14ac:dyDescent="0.3">
      <c r="A3093" s="11">
        <v>2921450</v>
      </c>
      <c r="B3093" s="11" t="s">
        <v>3402</v>
      </c>
      <c r="C3093" s="16">
        <v>-14.2385</v>
      </c>
      <c r="D3093" s="16">
        <v>-40.771799999999999</v>
      </c>
      <c r="E3093">
        <f t="shared" si="96"/>
        <v>0</v>
      </c>
      <c r="F3093">
        <f t="shared" si="97"/>
        <v>0</v>
      </c>
    </row>
    <row r="3094" spans="1:6" x14ac:dyDescent="0.3">
      <c r="A3094" s="11">
        <v>1101302</v>
      </c>
      <c r="B3094" s="11" t="s">
        <v>5282</v>
      </c>
      <c r="C3094" s="16">
        <v>-11.029</v>
      </c>
      <c r="D3094" s="16">
        <v>-62.669600000000003</v>
      </c>
      <c r="E3094">
        <f t="shared" si="96"/>
        <v>0</v>
      </c>
      <c r="F3094">
        <f t="shared" si="97"/>
        <v>0</v>
      </c>
    </row>
    <row r="3095" spans="1:6" x14ac:dyDescent="0.3">
      <c r="A3095" s="11">
        <v>3530201</v>
      </c>
      <c r="B3095" s="11" t="s">
        <v>1925</v>
      </c>
      <c r="C3095" s="16">
        <v>-22.290400000000002</v>
      </c>
      <c r="D3095" s="16">
        <v>-51.9084</v>
      </c>
      <c r="E3095">
        <f t="shared" si="96"/>
        <v>0</v>
      </c>
      <c r="F3095">
        <f t="shared" si="97"/>
        <v>0</v>
      </c>
    </row>
    <row r="3096" spans="1:6" x14ac:dyDescent="0.3">
      <c r="A3096" s="11">
        <v>4116000</v>
      </c>
      <c r="B3096" s="11" t="s">
        <v>1423</v>
      </c>
      <c r="C3096" s="16">
        <v>-22.965699999999998</v>
      </c>
      <c r="D3096" s="16">
        <v>-51.4846</v>
      </c>
      <c r="E3096">
        <f t="shared" si="96"/>
        <v>0</v>
      </c>
      <c r="F3096">
        <f t="shared" si="97"/>
        <v>0</v>
      </c>
    </row>
    <row r="3097" spans="1:6" x14ac:dyDescent="0.3">
      <c r="A3097" s="11">
        <v>3530300</v>
      </c>
      <c r="B3097" s="11" t="s">
        <v>1924</v>
      </c>
      <c r="C3097" s="16">
        <v>-20.8169</v>
      </c>
      <c r="D3097" s="16">
        <v>-49.520600000000002</v>
      </c>
      <c r="E3097">
        <f t="shared" si="96"/>
        <v>0</v>
      </c>
      <c r="F3097">
        <f t="shared" si="97"/>
        <v>0</v>
      </c>
    </row>
    <row r="3098" spans="1:6" x14ac:dyDescent="0.3">
      <c r="A3098" s="11">
        <v>5105622</v>
      </c>
      <c r="B3098" s="11" t="s">
        <v>5527</v>
      </c>
      <c r="C3098" s="16">
        <v>-15.6759</v>
      </c>
      <c r="D3098" s="16">
        <v>-58.095100000000002</v>
      </c>
      <c r="E3098">
        <f t="shared" si="96"/>
        <v>0</v>
      </c>
      <c r="F3098">
        <f t="shared" si="97"/>
        <v>0</v>
      </c>
    </row>
    <row r="3099" spans="1:6" x14ac:dyDescent="0.3">
      <c r="A3099" s="11">
        <v>3530409</v>
      </c>
      <c r="B3099" s="11" t="s">
        <v>1923</v>
      </c>
      <c r="C3099" s="16">
        <v>-20.617899999999999</v>
      </c>
      <c r="D3099" s="16">
        <v>-49.4617</v>
      </c>
      <c r="E3099">
        <f t="shared" si="96"/>
        <v>0</v>
      </c>
      <c r="F3099">
        <f t="shared" si="97"/>
        <v>0</v>
      </c>
    </row>
    <row r="3100" spans="1:6" x14ac:dyDescent="0.3">
      <c r="A3100" s="11">
        <v>3142254</v>
      </c>
      <c r="B3100" s="11" t="s">
        <v>2782</v>
      </c>
      <c r="C3100" s="16">
        <v>-14.7348</v>
      </c>
      <c r="D3100" s="16">
        <v>-44.409199999999998</v>
      </c>
      <c r="E3100">
        <f t="shared" si="96"/>
        <v>0</v>
      </c>
      <c r="F3100">
        <f t="shared" si="97"/>
        <v>0</v>
      </c>
    </row>
    <row r="3101" spans="1:6" x14ac:dyDescent="0.3">
      <c r="A3101" s="11">
        <v>4210852</v>
      </c>
      <c r="B3101" s="11" t="s">
        <v>1094</v>
      </c>
      <c r="C3101" s="16">
        <v>-27.196999999999999</v>
      </c>
      <c r="D3101" s="16">
        <v>-50.078600000000002</v>
      </c>
      <c r="E3101">
        <f t="shared" si="96"/>
        <v>0</v>
      </c>
      <c r="F3101">
        <f t="shared" si="97"/>
        <v>0</v>
      </c>
    </row>
    <row r="3102" spans="1:6" x14ac:dyDescent="0.3">
      <c r="A3102" s="11">
        <v>2106805</v>
      </c>
      <c r="B3102" s="11" t="s">
        <v>4788</v>
      </c>
      <c r="C3102" s="16">
        <v>-2.0709399999999998</v>
      </c>
      <c r="D3102" s="16">
        <v>-44.778700000000001</v>
      </c>
      <c r="E3102">
        <f t="shared" si="96"/>
        <v>0</v>
      </c>
      <c r="F3102">
        <f t="shared" si="97"/>
        <v>0</v>
      </c>
    </row>
    <row r="3103" spans="1:6" x14ac:dyDescent="0.3">
      <c r="A3103" s="11">
        <v>4116059</v>
      </c>
      <c r="B3103" s="11" t="s">
        <v>1422</v>
      </c>
      <c r="C3103" s="16">
        <v>-25.091899999999999</v>
      </c>
      <c r="D3103" s="16">
        <v>-54.247700000000002</v>
      </c>
      <c r="E3103">
        <f t="shared" si="96"/>
        <v>0</v>
      </c>
      <c r="F3103">
        <f t="shared" si="97"/>
        <v>0</v>
      </c>
    </row>
    <row r="3104" spans="1:6" x14ac:dyDescent="0.3">
      <c r="A3104" s="11">
        <v>2308401</v>
      </c>
      <c r="B3104" s="11" t="s">
        <v>4383</v>
      </c>
      <c r="C3104" s="16">
        <v>-7.23522</v>
      </c>
      <c r="D3104" s="16">
        <v>-39.143000000000001</v>
      </c>
      <c r="E3104">
        <f t="shared" si="96"/>
        <v>0</v>
      </c>
      <c r="F3104">
        <f t="shared" si="97"/>
        <v>0</v>
      </c>
    </row>
    <row r="3105" spans="1:6" x14ac:dyDescent="0.3">
      <c r="A3105" s="11">
        <v>1504604</v>
      </c>
      <c r="B3105" s="11" t="s">
        <v>5109</v>
      </c>
      <c r="C3105" s="16">
        <v>-2.5831</v>
      </c>
      <c r="D3105" s="16">
        <v>-49.504199999999997</v>
      </c>
      <c r="E3105">
        <f t="shared" si="96"/>
        <v>0</v>
      </c>
      <c r="F3105">
        <f t="shared" si="97"/>
        <v>0</v>
      </c>
    </row>
    <row r="3106" spans="1:6" x14ac:dyDescent="0.3">
      <c r="A3106" s="11">
        <v>3530508</v>
      </c>
      <c r="B3106" s="11" t="s">
        <v>1922</v>
      </c>
      <c r="C3106" s="16">
        <v>-21.464700000000001</v>
      </c>
      <c r="D3106" s="16">
        <v>-47.002400000000002</v>
      </c>
      <c r="E3106">
        <f t="shared" si="96"/>
        <v>0</v>
      </c>
      <c r="F3106">
        <f t="shared" si="97"/>
        <v>0</v>
      </c>
    </row>
    <row r="3107" spans="1:6" x14ac:dyDescent="0.3">
      <c r="A3107" s="11">
        <v>4210902</v>
      </c>
      <c r="B3107" s="11" t="s">
        <v>1093</v>
      </c>
      <c r="C3107" s="16">
        <v>-26.7729</v>
      </c>
      <c r="D3107" s="16">
        <v>-53.04</v>
      </c>
      <c r="E3107">
        <f t="shared" si="96"/>
        <v>0</v>
      </c>
      <c r="F3107">
        <f t="shared" si="97"/>
        <v>0</v>
      </c>
    </row>
    <row r="3108" spans="1:6" x14ac:dyDescent="0.3">
      <c r="A3108" s="11">
        <v>3142304</v>
      </c>
      <c r="B3108" s="11" t="s">
        <v>2781</v>
      </c>
      <c r="C3108" s="16">
        <v>-20.3399</v>
      </c>
      <c r="D3108" s="16">
        <v>-44.050899999999999</v>
      </c>
      <c r="E3108">
        <f t="shared" si="96"/>
        <v>0</v>
      </c>
      <c r="F3108">
        <f t="shared" si="97"/>
        <v>0</v>
      </c>
    </row>
    <row r="3109" spans="1:6" x14ac:dyDescent="0.3">
      <c r="A3109" s="11">
        <v>3142403</v>
      </c>
      <c r="B3109" s="11" t="s">
        <v>2780</v>
      </c>
      <c r="C3109" s="16">
        <v>-19.838699999999999</v>
      </c>
      <c r="D3109" s="16">
        <v>-45.412700000000001</v>
      </c>
      <c r="E3109">
        <f t="shared" si="96"/>
        <v>0</v>
      </c>
      <c r="F3109">
        <f t="shared" si="97"/>
        <v>0</v>
      </c>
    </row>
    <row r="3110" spans="1:6" x14ac:dyDescent="0.3">
      <c r="A3110" s="11">
        <v>2509404</v>
      </c>
      <c r="B3110" s="11" t="s">
        <v>4072</v>
      </c>
      <c r="C3110" s="16">
        <v>-7.2851699999999999</v>
      </c>
      <c r="D3110" s="16">
        <v>-35.483199999999997</v>
      </c>
      <c r="E3110">
        <f t="shared" si="96"/>
        <v>0</v>
      </c>
      <c r="F3110">
        <f t="shared" si="97"/>
        <v>0</v>
      </c>
    </row>
    <row r="3111" spans="1:6" x14ac:dyDescent="0.3">
      <c r="A3111" s="11">
        <v>3530607</v>
      </c>
      <c r="B3111" s="11" t="s">
        <v>5521</v>
      </c>
      <c r="C3111" s="16">
        <v>-23.520800000000001</v>
      </c>
      <c r="D3111" s="16">
        <v>-46.185400000000001</v>
      </c>
      <c r="E3111">
        <f t="shared" si="96"/>
        <v>0</v>
      </c>
      <c r="F3111">
        <f t="shared" si="97"/>
        <v>0</v>
      </c>
    </row>
    <row r="3112" spans="1:6" x14ac:dyDescent="0.3">
      <c r="A3112" s="11">
        <v>3530706</v>
      </c>
      <c r="B3112" s="11" t="s">
        <v>1920</v>
      </c>
      <c r="C3112" s="16">
        <v>-22.3675</v>
      </c>
      <c r="D3112" s="16">
        <v>-46.942799999999998</v>
      </c>
      <c r="E3112">
        <f t="shared" si="96"/>
        <v>0</v>
      </c>
      <c r="F3112">
        <f t="shared" si="97"/>
        <v>0</v>
      </c>
    </row>
    <row r="3113" spans="1:6" x14ac:dyDescent="0.3">
      <c r="A3113" s="11">
        <v>3530805</v>
      </c>
      <c r="B3113" s="11" t="s">
        <v>5662</v>
      </c>
      <c r="C3113" s="16">
        <v>-22.433199999999999</v>
      </c>
      <c r="D3113" s="16">
        <v>-46.953200000000002</v>
      </c>
      <c r="E3113">
        <f t="shared" si="96"/>
        <v>0</v>
      </c>
      <c r="F3113">
        <f t="shared" si="97"/>
        <v>0</v>
      </c>
    </row>
    <row r="3114" spans="1:6" x14ac:dyDescent="0.3">
      <c r="A3114" s="11">
        <v>5213400</v>
      </c>
      <c r="B3114" s="11" t="s">
        <v>104</v>
      </c>
      <c r="C3114" s="16">
        <v>-16.543399999999998</v>
      </c>
      <c r="D3114" s="16">
        <v>-50.738999999999997</v>
      </c>
      <c r="E3114">
        <f t="shared" si="96"/>
        <v>0</v>
      </c>
      <c r="F3114">
        <f t="shared" si="97"/>
        <v>0</v>
      </c>
    </row>
    <row r="3115" spans="1:6" x14ac:dyDescent="0.3">
      <c r="A3115" s="11">
        <v>2804102</v>
      </c>
      <c r="B3115" s="11" t="s">
        <v>3684</v>
      </c>
      <c r="C3115" s="16">
        <v>-10.5769</v>
      </c>
      <c r="D3115" s="16">
        <v>-37.351199999999999</v>
      </c>
      <c r="E3115">
        <f t="shared" si="96"/>
        <v>0</v>
      </c>
      <c r="F3115">
        <f t="shared" si="97"/>
        <v>0</v>
      </c>
    </row>
    <row r="3116" spans="1:6" x14ac:dyDescent="0.3">
      <c r="A3116" s="11">
        <v>1504703</v>
      </c>
      <c r="B3116" s="11" t="s">
        <v>5108</v>
      </c>
      <c r="C3116" s="16">
        <v>-1.8899300000000001</v>
      </c>
      <c r="D3116" s="16">
        <v>-48.766800000000003</v>
      </c>
      <c r="E3116">
        <f t="shared" si="96"/>
        <v>0</v>
      </c>
      <c r="F3116">
        <f t="shared" si="97"/>
        <v>0</v>
      </c>
    </row>
    <row r="3117" spans="1:6" x14ac:dyDescent="0.3">
      <c r="A3117" s="11">
        <v>1504752</v>
      </c>
      <c r="B3117" s="11" t="s">
        <v>5338</v>
      </c>
      <c r="C3117" s="16">
        <v>-2.6821999999999999</v>
      </c>
      <c r="D3117" s="16">
        <v>-54.642499999999998</v>
      </c>
      <c r="E3117">
        <f t="shared" si="96"/>
        <v>0</v>
      </c>
      <c r="F3117">
        <f t="shared" si="97"/>
        <v>0</v>
      </c>
    </row>
    <row r="3118" spans="1:6" x14ac:dyDescent="0.3">
      <c r="A3118" s="11">
        <v>2308500</v>
      </c>
      <c r="B3118" s="11" t="s">
        <v>4382</v>
      </c>
      <c r="C3118" s="16">
        <v>-5.7384399999999998</v>
      </c>
      <c r="D3118" s="16">
        <v>-39.630000000000003</v>
      </c>
      <c r="E3118">
        <f t="shared" si="96"/>
        <v>0</v>
      </c>
      <c r="F3118">
        <f t="shared" si="97"/>
        <v>0</v>
      </c>
    </row>
    <row r="3119" spans="1:6" x14ac:dyDescent="0.3">
      <c r="A3119" s="11">
        <v>3530904</v>
      </c>
      <c r="B3119" s="11" t="s">
        <v>1918</v>
      </c>
      <c r="C3119" s="16">
        <v>-22.9285</v>
      </c>
      <c r="D3119" s="16">
        <v>-47.558999999999997</v>
      </c>
      <c r="E3119">
        <f t="shared" si="96"/>
        <v>0</v>
      </c>
      <c r="F3119">
        <f t="shared" si="97"/>
        <v>0</v>
      </c>
    </row>
    <row r="3120" spans="1:6" x14ac:dyDescent="0.3">
      <c r="A3120" s="11">
        <v>2106904</v>
      </c>
      <c r="B3120" s="11" t="s">
        <v>4787</v>
      </c>
      <c r="C3120" s="16">
        <v>-3.4812500000000002</v>
      </c>
      <c r="D3120" s="16">
        <v>-45.249600000000001</v>
      </c>
      <c r="E3120">
        <f t="shared" si="96"/>
        <v>0</v>
      </c>
      <c r="F3120">
        <f t="shared" si="97"/>
        <v>0</v>
      </c>
    </row>
    <row r="3121" spans="1:6" x14ac:dyDescent="0.3">
      <c r="A3121" s="11">
        <v>3531001</v>
      </c>
      <c r="B3121" s="11" t="s">
        <v>1917</v>
      </c>
      <c r="C3121" s="16">
        <v>-20.850899999999999</v>
      </c>
      <c r="D3121" s="16">
        <v>-50.097499999999997</v>
      </c>
      <c r="E3121">
        <f t="shared" si="96"/>
        <v>0</v>
      </c>
      <c r="F3121">
        <f t="shared" si="97"/>
        <v>0</v>
      </c>
    </row>
    <row r="3122" spans="1:6" x14ac:dyDescent="0.3">
      <c r="A3122" s="11">
        <v>4211009</v>
      </c>
      <c r="B3122" s="11" t="s">
        <v>1092</v>
      </c>
      <c r="C3122" s="16">
        <v>-27.1008</v>
      </c>
      <c r="D3122" s="16">
        <v>-53.403199999999998</v>
      </c>
      <c r="E3122">
        <f t="shared" si="96"/>
        <v>0</v>
      </c>
      <c r="F3122">
        <f t="shared" si="97"/>
        <v>0</v>
      </c>
    </row>
    <row r="3123" spans="1:6" x14ac:dyDescent="0.3">
      <c r="A3123" s="11">
        <v>3531100</v>
      </c>
      <c r="B3123" s="11" t="s">
        <v>1916</v>
      </c>
      <c r="C3123" s="16">
        <v>-24.0809</v>
      </c>
      <c r="D3123" s="16">
        <v>-46.6265</v>
      </c>
      <c r="E3123">
        <f t="shared" si="96"/>
        <v>0</v>
      </c>
      <c r="F3123">
        <f t="shared" si="97"/>
        <v>0</v>
      </c>
    </row>
    <row r="3124" spans="1:6" x14ac:dyDescent="0.3">
      <c r="A3124" s="11">
        <v>3142502</v>
      </c>
      <c r="B3124" s="11" t="s">
        <v>2779</v>
      </c>
      <c r="C3124" s="16">
        <v>-18.3245</v>
      </c>
      <c r="D3124" s="16">
        <v>-44.118000000000002</v>
      </c>
      <c r="E3124">
        <f t="shared" si="96"/>
        <v>0</v>
      </c>
      <c r="F3124">
        <f t="shared" si="97"/>
        <v>0</v>
      </c>
    </row>
    <row r="3125" spans="1:6" x14ac:dyDescent="0.3">
      <c r="A3125" s="11">
        <v>2206407</v>
      </c>
      <c r="B3125" s="11" t="s">
        <v>4579</v>
      </c>
      <c r="C3125" s="16">
        <v>-5.5620000000000003</v>
      </c>
      <c r="D3125" s="16">
        <v>-42.607500000000002</v>
      </c>
      <c r="E3125">
        <f t="shared" si="96"/>
        <v>0</v>
      </c>
      <c r="F3125">
        <f t="shared" si="97"/>
        <v>0</v>
      </c>
    </row>
    <row r="3126" spans="1:6" x14ac:dyDescent="0.3">
      <c r="A3126" s="11">
        <v>2206506</v>
      </c>
      <c r="B3126" s="11" t="s">
        <v>4578</v>
      </c>
      <c r="C3126" s="16">
        <v>-6.99275</v>
      </c>
      <c r="D3126" s="16">
        <v>-41.026000000000003</v>
      </c>
      <c r="E3126">
        <f t="shared" si="96"/>
        <v>0</v>
      </c>
      <c r="F3126">
        <f t="shared" si="97"/>
        <v>0</v>
      </c>
    </row>
    <row r="3127" spans="1:6" x14ac:dyDescent="0.3">
      <c r="A3127" s="11">
        <v>3142601</v>
      </c>
      <c r="B3127" s="11" t="s">
        <v>2778</v>
      </c>
      <c r="C3127" s="16">
        <v>-21.757899999999999</v>
      </c>
      <c r="D3127" s="16">
        <v>-45.539099999999998</v>
      </c>
      <c r="E3127">
        <f t="shared" si="96"/>
        <v>0</v>
      </c>
      <c r="F3127">
        <f t="shared" si="97"/>
        <v>0</v>
      </c>
    </row>
    <row r="3128" spans="1:6" x14ac:dyDescent="0.3">
      <c r="A3128" s="11">
        <v>2308609</v>
      </c>
      <c r="B3128" s="11" t="s">
        <v>4381</v>
      </c>
      <c r="C3128" s="16">
        <v>-4.7910199999999996</v>
      </c>
      <c r="D3128" s="16">
        <v>-40.064599999999999</v>
      </c>
      <c r="E3128">
        <f t="shared" si="96"/>
        <v>0</v>
      </c>
      <c r="F3128">
        <f t="shared" si="97"/>
        <v>0</v>
      </c>
    </row>
    <row r="3129" spans="1:6" x14ac:dyDescent="0.3">
      <c r="A3129" s="11">
        <v>2509503</v>
      </c>
      <c r="B3129" s="11" t="s">
        <v>4071</v>
      </c>
      <c r="C3129" s="16">
        <v>-7.0884799999999997</v>
      </c>
      <c r="D3129" s="16">
        <v>-35.959200000000003</v>
      </c>
      <c r="E3129">
        <f t="shared" si="96"/>
        <v>0</v>
      </c>
      <c r="F3129">
        <f t="shared" si="97"/>
        <v>0</v>
      </c>
    </row>
    <row r="3130" spans="1:6" x14ac:dyDescent="0.3">
      <c r="A3130" s="11">
        <v>3142700</v>
      </c>
      <c r="B3130" s="11" t="s">
        <v>2777</v>
      </c>
      <c r="C3130" s="16">
        <v>-14.419700000000001</v>
      </c>
      <c r="D3130" s="16">
        <v>-44.371899999999997</v>
      </c>
      <c r="E3130">
        <f t="shared" si="96"/>
        <v>0</v>
      </c>
      <c r="F3130">
        <f t="shared" si="97"/>
        <v>0</v>
      </c>
    </row>
    <row r="3131" spans="1:6" x14ac:dyDescent="0.3">
      <c r="A3131" s="11">
        <v>3203502</v>
      </c>
      <c r="B3131" s="11" t="s">
        <v>2378</v>
      </c>
      <c r="C3131" s="16">
        <v>-18.130299999999998</v>
      </c>
      <c r="D3131" s="16">
        <v>-40.366799999999998</v>
      </c>
      <c r="E3131">
        <f t="shared" si="96"/>
        <v>0</v>
      </c>
      <c r="F3131">
        <f t="shared" si="97"/>
        <v>0</v>
      </c>
    </row>
    <row r="3132" spans="1:6" x14ac:dyDescent="0.3">
      <c r="A3132" s="11">
        <v>2407708</v>
      </c>
      <c r="B3132" s="11" t="s">
        <v>4242</v>
      </c>
      <c r="C3132" s="16">
        <v>-6.48522</v>
      </c>
      <c r="D3132" s="16">
        <v>-35.284199999999998</v>
      </c>
      <c r="E3132">
        <f t="shared" si="96"/>
        <v>0</v>
      </c>
      <c r="F3132">
        <f t="shared" si="97"/>
        <v>0</v>
      </c>
    </row>
    <row r="3133" spans="1:6" x14ac:dyDescent="0.3">
      <c r="A3133" s="11">
        <v>4312351</v>
      </c>
      <c r="B3133" s="11" t="s">
        <v>710</v>
      </c>
      <c r="C3133" s="16">
        <v>-28.6462</v>
      </c>
      <c r="D3133" s="16">
        <v>-52.076700000000002</v>
      </c>
      <c r="E3133">
        <f t="shared" si="96"/>
        <v>0</v>
      </c>
      <c r="F3133">
        <f t="shared" si="97"/>
        <v>0</v>
      </c>
    </row>
    <row r="3134" spans="1:6" x14ac:dyDescent="0.3">
      <c r="A3134" s="11">
        <v>1504802</v>
      </c>
      <c r="B3134" s="11" t="s">
        <v>4241</v>
      </c>
      <c r="C3134" s="16">
        <v>-1.9976799999999999</v>
      </c>
      <c r="D3134" s="16">
        <v>-54.072400000000002</v>
      </c>
      <c r="E3134">
        <f t="shared" si="96"/>
        <v>0</v>
      </c>
      <c r="F3134">
        <f t="shared" si="97"/>
        <v>0</v>
      </c>
    </row>
    <row r="3135" spans="1:6" x14ac:dyDescent="0.3">
      <c r="A3135" s="11">
        <v>2407807</v>
      </c>
      <c r="B3135" s="11" t="s">
        <v>4241</v>
      </c>
      <c r="C3135" s="16">
        <v>-6.0706300000000004</v>
      </c>
      <c r="D3135" s="16">
        <v>-35.325299999999999</v>
      </c>
      <c r="E3135">
        <f t="shared" si="96"/>
        <v>0</v>
      </c>
      <c r="F3135">
        <f t="shared" si="97"/>
        <v>0</v>
      </c>
    </row>
    <row r="3136" spans="1:6" x14ac:dyDescent="0.3">
      <c r="A3136" s="11">
        <v>5213509</v>
      </c>
      <c r="B3136" s="11" t="s">
        <v>103</v>
      </c>
      <c r="C3136" s="16">
        <v>-13.2552</v>
      </c>
      <c r="D3136" s="16">
        <v>-46.892800000000001</v>
      </c>
      <c r="E3136">
        <f t="shared" si="96"/>
        <v>0</v>
      </c>
      <c r="F3136">
        <f t="shared" si="97"/>
        <v>0</v>
      </c>
    </row>
    <row r="3137" spans="1:6" x14ac:dyDescent="0.3">
      <c r="A3137" s="11">
        <v>3142809</v>
      </c>
      <c r="B3137" s="11" t="s">
        <v>2776</v>
      </c>
      <c r="C3137" s="16">
        <v>-18.869</v>
      </c>
      <c r="D3137" s="16">
        <v>-48.881</v>
      </c>
      <c r="E3137">
        <f t="shared" si="96"/>
        <v>0</v>
      </c>
      <c r="F3137">
        <f t="shared" si="97"/>
        <v>0</v>
      </c>
    </row>
    <row r="3138" spans="1:6" x14ac:dyDescent="0.3">
      <c r="A3138" s="11">
        <v>2804201</v>
      </c>
      <c r="B3138" s="11" t="s">
        <v>3683</v>
      </c>
      <c r="C3138" s="16">
        <v>-10.025600000000001</v>
      </c>
      <c r="D3138" s="16">
        <v>-37.561599999999999</v>
      </c>
      <c r="E3138">
        <f t="shared" si="96"/>
        <v>0</v>
      </c>
      <c r="F3138">
        <f t="shared" si="97"/>
        <v>0</v>
      </c>
    </row>
    <row r="3139" spans="1:6" x14ac:dyDescent="0.3">
      <c r="A3139" s="11">
        <v>2206605</v>
      </c>
      <c r="B3139" s="11" t="s">
        <v>4577</v>
      </c>
      <c r="C3139" s="16">
        <v>-9.7536400000000008</v>
      </c>
      <c r="D3139" s="16">
        <v>-45.303699999999999</v>
      </c>
      <c r="E3139">
        <f t="shared" ref="E3139:E3202" si="98">IF((C3139&lt;-80),"erro",0)</f>
        <v>0</v>
      </c>
      <c r="F3139">
        <f t="shared" ref="F3139:F3202" si="99">IF((D3139&lt;-80),"erro",0)</f>
        <v>0</v>
      </c>
    </row>
    <row r="3140" spans="1:6" x14ac:dyDescent="0.3">
      <c r="A3140" s="11">
        <v>3531209</v>
      </c>
      <c r="B3140" s="11" t="s">
        <v>1915</v>
      </c>
      <c r="C3140" s="16">
        <v>-22.681699999999999</v>
      </c>
      <c r="D3140" s="16">
        <v>-46.680999999999997</v>
      </c>
      <c r="E3140">
        <f t="shared" si="98"/>
        <v>0</v>
      </c>
      <c r="F3140">
        <f t="shared" si="99"/>
        <v>0</v>
      </c>
    </row>
    <row r="3141" spans="1:6" x14ac:dyDescent="0.3">
      <c r="A3141" s="11">
        <v>4312377</v>
      </c>
      <c r="B3141" s="11" t="s">
        <v>5821</v>
      </c>
      <c r="C3141" s="16">
        <v>-28.680499999999999</v>
      </c>
      <c r="D3141" s="16">
        <v>-50.7834</v>
      </c>
      <c r="E3141">
        <f t="shared" si="98"/>
        <v>0</v>
      </c>
      <c r="F3141">
        <f t="shared" si="99"/>
        <v>0</v>
      </c>
    </row>
    <row r="3142" spans="1:6" x14ac:dyDescent="0.3">
      <c r="A3142" s="11">
        <v>3531308</v>
      </c>
      <c r="B3142" s="11" t="s">
        <v>1914</v>
      </c>
      <c r="C3142" s="16">
        <v>-21.265499999999999</v>
      </c>
      <c r="D3142" s="16">
        <v>-48.497100000000003</v>
      </c>
      <c r="E3142">
        <f t="shared" si="98"/>
        <v>0</v>
      </c>
      <c r="F3142">
        <f t="shared" si="99"/>
        <v>0</v>
      </c>
    </row>
    <row r="3143" spans="1:6" x14ac:dyDescent="0.3">
      <c r="A3143" s="11">
        <v>3531407</v>
      </c>
      <c r="B3143" s="11" t="s">
        <v>1913</v>
      </c>
      <c r="C3143" s="16">
        <v>-20.768000000000001</v>
      </c>
      <c r="D3143" s="16">
        <v>-49.718400000000003</v>
      </c>
      <c r="E3143">
        <f t="shared" si="98"/>
        <v>0</v>
      </c>
      <c r="F3143">
        <f t="shared" si="99"/>
        <v>0</v>
      </c>
    </row>
    <row r="3144" spans="1:6" x14ac:dyDescent="0.3">
      <c r="A3144" s="11">
        <v>3142908</v>
      </c>
      <c r="B3144" s="11" t="s">
        <v>2775</v>
      </c>
      <c r="C3144" s="16">
        <v>-15.151400000000001</v>
      </c>
      <c r="D3144" s="16">
        <v>-42.8718</v>
      </c>
      <c r="E3144">
        <f t="shared" si="98"/>
        <v>0</v>
      </c>
      <c r="F3144">
        <f t="shared" si="99"/>
        <v>0</v>
      </c>
    </row>
    <row r="3145" spans="1:6" x14ac:dyDescent="0.3">
      <c r="A3145" s="11">
        <v>3531506</v>
      </c>
      <c r="B3145" s="11" t="s">
        <v>1912</v>
      </c>
      <c r="C3145" s="16">
        <v>-20.906500000000001</v>
      </c>
      <c r="D3145" s="16">
        <v>-48.6387</v>
      </c>
      <c r="E3145">
        <f t="shared" si="98"/>
        <v>0</v>
      </c>
      <c r="F3145">
        <f t="shared" si="99"/>
        <v>0</v>
      </c>
    </row>
    <row r="3146" spans="1:6" x14ac:dyDescent="0.3">
      <c r="A3146" s="11">
        <v>3143005</v>
      </c>
      <c r="B3146" s="11" t="s">
        <v>2774</v>
      </c>
      <c r="C3146" s="16">
        <v>-21.327100000000002</v>
      </c>
      <c r="D3146" s="16">
        <v>-46.363500000000002</v>
      </c>
      <c r="E3146">
        <f t="shared" si="98"/>
        <v>0</v>
      </c>
      <c r="F3146">
        <f t="shared" si="99"/>
        <v>0</v>
      </c>
    </row>
    <row r="3147" spans="1:6" x14ac:dyDescent="0.3">
      <c r="A3147" s="11">
        <v>4312385</v>
      </c>
      <c r="B3147" s="11" t="s">
        <v>708</v>
      </c>
      <c r="C3147" s="16">
        <v>-29.160699999999999</v>
      </c>
      <c r="D3147" s="16">
        <v>-51.633299999999998</v>
      </c>
      <c r="E3147">
        <f t="shared" si="98"/>
        <v>0</v>
      </c>
      <c r="F3147">
        <f t="shared" si="99"/>
        <v>0</v>
      </c>
    </row>
    <row r="3148" spans="1:6" x14ac:dyDescent="0.3">
      <c r="A3148" s="11">
        <v>4211058</v>
      </c>
      <c r="B3148" s="11" t="s">
        <v>1091</v>
      </c>
      <c r="C3148" s="16">
        <v>-27.2239</v>
      </c>
      <c r="D3148" s="16">
        <v>-50.980800000000002</v>
      </c>
      <c r="E3148">
        <f t="shared" si="98"/>
        <v>0</v>
      </c>
      <c r="F3148">
        <f t="shared" si="99"/>
        <v>0</v>
      </c>
    </row>
    <row r="3149" spans="1:6" x14ac:dyDescent="0.3">
      <c r="A3149" s="11">
        <v>3143104</v>
      </c>
      <c r="B3149" s="11" t="s">
        <v>2773</v>
      </c>
      <c r="C3149" s="16">
        <v>-18.7302</v>
      </c>
      <c r="D3149" s="16">
        <v>-47.491199999999999</v>
      </c>
      <c r="E3149">
        <f t="shared" si="98"/>
        <v>0</v>
      </c>
      <c r="F3149">
        <f t="shared" si="99"/>
        <v>0</v>
      </c>
    </row>
    <row r="3150" spans="1:6" x14ac:dyDescent="0.3">
      <c r="A3150" s="11">
        <v>4211108</v>
      </c>
      <c r="B3150" s="11" t="s">
        <v>1090</v>
      </c>
      <c r="C3150" s="16">
        <v>-26.460999999999999</v>
      </c>
      <c r="D3150" s="16">
        <v>-50.232700000000001</v>
      </c>
      <c r="E3150">
        <f t="shared" si="98"/>
        <v>0</v>
      </c>
      <c r="F3150">
        <f t="shared" si="99"/>
        <v>0</v>
      </c>
    </row>
    <row r="3151" spans="1:6" x14ac:dyDescent="0.3">
      <c r="A3151" s="11">
        <v>3531605</v>
      </c>
      <c r="B3151" s="11" t="s">
        <v>1090</v>
      </c>
      <c r="C3151" s="16">
        <v>-21.298100000000002</v>
      </c>
      <c r="D3151" s="16">
        <v>-51.567900000000002</v>
      </c>
      <c r="E3151">
        <f t="shared" si="98"/>
        <v>0</v>
      </c>
      <c r="F3151">
        <f t="shared" si="99"/>
        <v>0</v>
      </c>
    </row>
    <row r="3152" spans="1:6" x14ac:dyDescent="0.3">
      <c r="A3152" s="11">
        <v>2407906</v>
      </c>
      <c r="B3152" s="11" t="s">
        <v>5607</v>
      </c>
      <c r="C3152" s="16">
        <v>-6.4369800000000001</v>
      </c>
      <c r="D3152" s="16">
        <v>-35.783099999999997</v>
      </c>
      <c r="E3152">
        <f t="shared" si="98"/>
        <v>0</v>
      </c>
      <c r="F3152">
        <f t="shared" si="99"/>
        <v>0</v>
      </c>
    </row>
    <row r="3153" spans="1:6" x14ac:dyDescent="0.3">
      <c r="A3153" s="11">
        <v>1713601</v>
      </c>
      <c r="B3153" s="11" t="s">
        <v>4959</v>
      </c>
      <c r="C3153" s="16">
        <v>-10.761100000000001</v>
      </c>
      <c r="D3153" s="16">
        <v>-48.111400000000003</v>
      </c>
      <c r="E3153">
        <f t="shared" si="98"/>
        <v>0</v>
      </c>
      <c r="F3153">
        <f t="shared" si="99"/>
        <v>0</v>
      </c>
    </row>
    <row r="3154" spans="1:6" x14ac:dyDescent="0.3">
      <c r="A3154" s="11">
        <v>3143153</v>
      </c>
      <c r="B3154" s="11" t="s">
        <v>2772</v>
      </c>
      <c r="C3154" s="16">
        <v>-16.8691</v>
      </c>
      <c r="D3154" s="16">
        <v>-41.247300000000003</v>
      </c>
      <c r="E3154">
        <f t="shared" si="98"/>
        <v>0</v>
      </c>
      <c r="F3154">
        <f t="shared" si="99"/>
        <v>0</v>
      </c>
    </row>
    <row r="3155" spans="1:6" x14ac:dyDescent="0.3">
      <c r="A3155" s="11">
        <v>2509602</v>
      </c>
      <c r="B3155" s="11" t="s">
        <v>4070</v>
      </c>
      <c r="C3155" s="16">
        <v>-7.2040199999999999</v>
      </c>
      <c r="D3155" s="16">
        <v>-38.583799999999997</v>
      </c>
      <c r="E3155">
        <f t="shared" si="98"/>
        <v>0</v>
      </c>
      <c r="F3155">
        <f t="shared" si="99"/>
        <v>0</v>
      </c>
    </row>
    <row r="3156" spans="1:6" x14ac:dyDescent="0.3">
      <c r="A3156" s="11">
        <v>3531803</v>
      </c>
      <c r="B3156" s="11" t="s">
        <v>1910</v>
      </c>
      <c r="C3156" s="16">
        <v>-22.945</v>
      </c>
      <c r="D3156" s="16">
        <v>-47.312199999999997</v>
      </c>
      <c r="E3156">
        <f t="shared" si="98"/>
        <v>0</v>
      </c>
      <c r="F3156">
        <f t="shared" si="99"/>
        <v>0</v>
      </c>
    </row>
    <row r="3157" spans="1:6" x14ac:dyDescent="0.3">
      <c r="A3157" s="11">
        <v>1101401</v>
      </c>
      <c r="B3157" s="11" t="s">
        <v>5281</v>
      </c>
      <c r="C3157" s="16">
        <v>-10.245799999999999</v>
      </c>
      <c r="D3157" s="16">
        <v>-63.29</v>
      </c>
      <c r="E3157">
        <f t="shared" si="98"/>
        <v>0</v>
      </c>
      <c r="F3157">
        <f t="shared" si="99"/>
        <v>0</v>
      </c>
    </row>
    <row r="3158" spans="1:6" x14ac:dyDescent="0.3">
      <c r="A3158" s="11">
        <v>2921500</v>
      </c>
      <c r="B3158" s="11" t="s">
        <v>3401</v>
      </c>
      <c r="C3158" s="16">
        <v>-10.4374</v>
      </c>
      <c r="D3158" s="16">
        <v>-39.332099999999997</v>
      </c>
      <c r="E3158">
        <f t="shared" si="98"/>
        <v>0</v>
      </c>
      <c r="F3158">
        <f t="shared" si="99"/>
        <v>0</v>
      </c>
    </row>
    <row r="3159" spans="1:6" x14ac:dyDescent="0.3">
      <c r="A3159" s="11">
        <v>3143203</v>
      </c>
      <c r="B3159" s="11" t="s">
        <v>2771</v>
      </c>
      <c r="C3159" s="16">
        <v>-21.1873</v>
      </c>
      <c r="D3159" s="16">
        <v>-46.975299999999997</v>
      </c>
      <c r="E3159">
        <f t="shared" si="98"/>
        <v>0</v>
      </c>
      <c r="F3159">
        <f t="shared" si="99"/>
        <v>0</v>
      </c>
    </row>
    <row r="3160" spans="1:6" x14ac:dyDescent="0.3">
      <c r="A3160" s="11">
        <v>1713700</v>
      </c>
      <c r="B3160" s="11" t="s">
        <v>4958</v>
      </c>
      <c r="C3160" s="16">
        <v>-10.0075</v>
      </c>
      <c r="D3160" s="16">
        <v>-48.994100000000003</v>
      </c>
      <c r="E3160">
        <f t="shared" si="98"/>
        <v>0</v>
      </c>
      <c r="F3160">
        <f t="shared" si="99"/>
        <v>0</v>
      </c>
    </row>
    <row r="3161" spans="1:6" x14ac:dyDescent="0.3">
      <c r="A3161" s="11">
        <v>3143401</v>
      </c>
      <c r="B3161" s="11" t="s">
        <v>2769</v>
      </c>
      <c r="C3161" s="16">
        <v>-22.433499999999999</v>
      </c>
      <c r="D3161" s="16">
        <v>-46.573</v>
      </c>
      <c r="E3161">
        <f t="shared" si="98"/>
        <v>0</v>
      </c>
      <c r="F3161">
        <f t="shared" si="99"/>
        <v>0</v>
      </c>
    </row>
    <row r="3162" spans="1:6" x14ac:dyDescent="0.3">
      <c r="A3162" s="11">
        <v>2509701</v>
      </c>
      <c r="B3162" s="11" t="s">
        <v>4069</v>
      </c>
      <c r="C3162" s="16">
        <v>-7.8836300000000001</v>
      </c>
      <c r="D3162" s="16">
        <v>-37.118400000000001</v>
      </c>
      <c r="E3162">
        <f t="shared" si="98"/>
        <v>0</v>
      </c>
      <c r="F3162">
        <f t="shared" si="99"/>
        <v>0</v>
      </c>
    </row>
    <row r="3163" spans="1:6" x14ac:dyDescent="0.3">
      <c r="A3163" s="11">
        <v>3531704</v>
      </c>
      <c r="B3163" s="11" t="s">
        <v>1911</v>
      </c>
      <c r="C3163" s="16">
        <v>-22.9544</v>
      </c>
      <c r="D3163" s="16">
        <v>-45.840699999999998</v>
      </c>
      <c r="E3163">
        <f t="shared" si="98"/>
        <v>0</v>
      </c>
      <c r="F3163">
        <f t="shared" si="99"/>
        <v>0</v>
      </c>
    </row>
    <row r="3164" spans="1:6" x14ac:dyDescent="0.3">
      <c r="A3164" s="11">
        <v>2705408</v>
      </c>
      <c r="B3164" s="11" t="s">
        <v>3763</v>
      </c>
      <c r="C3164" s="16">
        <v>-9.6035699999999995</v>
      </c>
      <c r="D3164" s="16">
        <v>-37.250500000000002</v>
      </c>
      <c r="E3164">
        <f t="shared" si="98"/>
        <v>0</v>
      </c>
      <c r="F3164">
        <f t="shared" si="99"/>
        <v>0</v>
      </c>
    </row>
    <row r="3165" spans="1:6" x14ac:dyDescent="0.3">
      <c r="A3165" s="11">
        <v>4312401</v>
      </c>
      <c r="B3165" s="11" t="s">
        <v>707</v>
      </c>
      <c r="C3165" s="16">
        <v>-29.682400000000001</v>
      </c>
      <c r="D3165" s="16">
        <v>-51.4679</v>
      </c>
      <c r="E3165">
        <f t="shared" si="98"/>
        <v>0</v>
      </c>
      <c r="F3165">
        <f t="shared" si="99"/>
        <v>0</v>
      </c>
    </row>
    <row r="3166" spans="1:6" x14ac:dyDescent="0.3">
      <c r="A3166" s="11">
        <v>2107001</v>
      </c>
      <c r="B3166" s="11" t="s">
        <v>4786</v>
      </c>
      <c r="C3166" s="16">
        <v>-5.8306699999999996</v>
      </c>
      <c r="D3166" s="16">
        <v>-47.067300000000003</v>
      </c>
      <c r="E3166">
        <f t="shared" si="98"/>
        <v>0</v>
      </c>
      <c r="F3166">
        <f t="shared" si="99"/>
        <v>0</v>
      </c>
    </row>
    <row r="3167" spans="1:6" x14ac:dyDescent="0.3">
      <c r="A3167" s="11">
        <v>3143302</v>
      </c>
      <c r="B3167" s="11" t="s">
        <v>2770</v>
      </c>
      <c r="C3167" s="16">
        <v>-16.728200000000001</v>
      </c>
      <c r="D3167" s="16">
        <v>-43.857799999999997</v>
      </c>
      <c r="E3167">
        <f t="shared" si="98"/>
        <v>0</v>
      </c>
      <c r="F3167">
        <f t="shared" si="99"/>
        <v>0</v>
      </c>
    </row>
    <row r="3168" spans="1:6" x14ac:dyDescent="0.3">
      <c r="A3168" s="11">
        <v>5213707</v>
      </c>
      <c r="B3168" s="11" t="s">
        <v>102</v>
      </c>
      <c r="C3168" s="16">
        <v>-16.0059</v>
      </c>
      <c r="D3168" s="16">
        <v>-51.3979</v>
      </c>
      <c r="E3168">
        <f t="shared" si="98"/>
        <v>0</v>
      </c>
      <c r="F3168">
        <f t="shared" si="99"/>
        <v>0</v>
      </c>
    </row>
    <row r="3169" spans="1:6" x14ac:dyDescent="0.3">
      <c r="A3169" s="11">
        <v>3143450</v>
      </c>
      <c r="B3169" s="11" t="s">
        <v>2768</v>
      </c>
      <c r="C3169" s="16">
        <v>-15.170199999999999</v>
      </c>
      <c r="D3169" s="16">
        <v>-42.494100000000003</v>
      </c>
      <c r="E3169">
        <f t="shared" si="98"/>
        <v>0</v>
      </c>
      <c r="F3169">
        <f t="shared" si="99"/>
        <v>0</v>
      </c>
    </row>
    <row r="3170" spans="1:6" x14ac:dyDescent="0.3">
      <c r="A3170" s="11">
        <v>5213756</v>
      </c>
      <c r="B3170" s="11" t="s">
        <v>101</v>
      </c>
      <c r="C3170" s="16">
        <v>-17.443899999999999</v>
      </c>
      <c r="D3170" s="16">
        <v>-51.172800000000002</v>
      </c>
      <c r="E3170">
        <f t="shared" si="98"/>
        <v>0</v>
      </c>
      <c r="F3170">
        <f t="shared" si="99"/>
        <v>0</v>
      </c>
    </row>
    <row r="3171" spans="1:6" x14ac:dyDescent="0.3">
      <c r="A3171" s="11">
        <v>5213772</v>
      </c>
      <c r="B3171" s="11" t="s">
        <v>100</v>
      </c>
      <c r="C3171" s="16">
        <v>-13.3485</v>
      </c>
      <c r="D3171" s="16">
        <v>-48.685299999999998</v>
      </c>
      <c r="E3171">
        <f t="shared" si="98"/>
        <v>0</v>
      </c>
      <c r="F3171">
        <f t="shared" si="99"/>
        <v>0</v>
      </c>
    </row>
    <row r="3172" spans="1:6" x14ac:dyDescent="0.3">
      <c r="A3172" s="11">
        <v>2308708</v>
      </c>
      <c r="B3172" s="11" t="s">
        <v>4380</v>
      </c>
      <c r="C3172" s="16">
        <v>-5.0973600000000001</v>
      </c>
      <c r="D3172" s="16">
        <v>-38.370199999999997</v>
      </c>
      <c r="E3172">
        <f t="shared" si="98"/>
        <v>0</v>
      </c>
      <c r="F3172">
        <f t="shared" si="99"/>
        <v>0</v>
      </c>
    </row>
    <row r="3173" spans="1:6" x14ac:dyDescent="0.3">
      <c r="A3173" s="11">
        <v>3143500</v>
      </c>
      <c r="B3173" s="11" t="s">
        <v>2767</v>
      </c>
      <c r="C3173" s="16">
        <v>-18.599799999999998</v>
      </c>
      <c r="D3173" s="16">
        <v>-45.358400000000003</v>
      </c>
      <c r="E3173">
        <f t="shared" si="98"/>
        <v>0</v>
      </c>
      <c r="F3173">
        <f t="shared" si="99"/>
        <v>0</v>
      </c>
    </row>
    <row r="3174" spans="1:6" x14ac:dyDescent="0.3">
      <c r="A3174" s="11">
        <v>2308807</v>
      </c>
      <c r="B3174" s="11" t="s">
        <v>4379</v>
      </c>
      <c r="C3174" s="16">
        <v>-3.4631099999999999</v>
      </c>
      <c r="D3174" s="16">
        <v>-40.677599999999998</v>
      </c>
      <c r="E3174">
        <f t="shared" si="98"/>
        <v>0</v>
      </c>
      <c r="F3174">
        <f t="shared" si="99"/>
        <v>0</v>
      </c>
    </row>
    <row r="3175" spans="1:6" x14ac:dyDescent="0.3">
      <c r="A3175" s="11">
        <v>2614303</v>
      </c>
      <c r="B3175" s="11" t="s">
        <v>3836</v>
      </c>
      <c r="C3175" s="16">
        <v>-7.6193099999999996</v>
      </c>
      <c r="D3175" s="16">
        <v>-39.545999999999999</v>
      </c>
      <c r="E3175">
        <f t="shared" si="98"/>
        <v>0</v>
      </c>
      <c r="F3175">
        <f t="shared" si="99"/>
        <v>0</v>
      </c>
    </row>
    <row r="3176" spans="1:6" x14ac:dyDescent="0.3">
      <c r="A3176" s="11">
        <v>4116109</v>
      </c>
      <c r="B3176" s="11" t="s">
        <v>1421</v>
      </c>
      <c r="C3176" s="16">
        <v>-24.050899999999999</v>
      </c>
      <c r="D3176" s="16">
        <v>-53.010199999999998</v>
      </c>
      <c r="E3176">
        <f t="shared" si="98"/>
        <v>0</v>
      </c>
      <c r="F3176">
        <f t="shared" si="99"/>
        <v>0</v>
      </c>
    </row>
    <row r="3177" spans="1:6" x14ac:dyDescent="0.3">
      <c r="A3177" s="11">
        <v>2609402</v>
      </c>
      <c r="B3177" s="11" t="s">
        <v>3886</v>
      </c>
      <c r="C3177" s="16">
        <v>-8.1087100000000003</v>
      </c>
      <c r="D3177" s="16">
        <v>-35.083500000000001</v>
      </c>
      <c r="E3177">
        <f t="shared" si="98"/>
        <v>0</v>
      </c>
      <c r="F3177">
        <f t="shared" si="99"/>
        <v>0</v>
      </c>
    </row>
    <row r="3178" spans="1:6" x14ac:dyDescent="0.3">
      <c r="A3178" s="11">
        <v>4312427</v>
      </c>
      <c r="B3178" s="11" t="s">
        <v>706</v>
      </c>
      <c r="C3178" s="16">
        <v>-28.6968</v>
      </c>
      <c r="D3178" s="16">
        <v>-52.6999</v>
      </c>
      <c r="E3178">
        <f t="shared" si="98"/>
        <v>0</v>
      </c>
      <c r="F3178">
        <f t="shared" si="99"/>
        <v>0</v>
      </c>
    </row>
    <row r="3179" spans="1:6" x14ac:dyDescent="0.3">
      <c r="A3179" s="11">
        <v>2921609</v>
      </c>
      <c r="B3179" s="11" t="s">
        <v>3400</v>
      </c>
      <c r="C3179" s="16">
        <v>-11.556900000000001</v>
      </c>
      <c r="D3179" s="16">
        <v>-43.276600000000002</v>
      </c>
      <c r="E3179">
        <f t="shared" si="98"/>
        <v>0</v>
      </c>
      <c r="F3179">
        <f t="shared" si="99"/>
        <v>0</v>
      </c>
    </row>
    <row r="3180" spans="1:6" x14ac:dyDescent="0.3">
      <c r="A3180" s="11">
        <v>4116208</v>
      </c>
      <c r="B3180" s="11" t="s">
        <v>1420</v>
      </c>
      <c r="C3180" s="16">
        <v>-25.474399999999999</v>
      </c>
      <c r="D3180" s="16">
        <v>-48.834499999999998</v>
      </c>
      <c r="E3180">
        <f t="shared" si="98"/>
        <v>0</v>
      </c>
      <c r="F3180">
        <f t="shared" si="99"/>
        <v>0</v>
      </c>
    </row>
    <row r="3181" spans="1:6" x14ac:dyDescent="0.3">
      <c r="A3181" s="11">
        <v>5213806</v>
      </c>
      <c r="B3181" s="11" t="s">
        <v>99</v>
      </c>
      <c r="C3181" s="16">
        <v>-17.7334</v>
      </c>
      <c r="D3181" s="16">
        <v>-49.105899999999998</v>
      </c>
      <c r="E3181">
        <f t="shared" si="98"/>
        <v>0</v>
      </c>
      <c r="F3181">
        <f t="shared" si="99"/>
        <v>0</v>
      </c>
    </row>
    <row r="3182" spans="1:6" x14ac:dyDescent="0.3">
      <c r="A3182" s="11">
        <v>2308906</v>
      </c>
      <c r="B3182" s="11" t="s">
        <v>99</v>
      </c>
      <c r="C3182" s="16">
        <v>-3.2342599999999999</v>
      </c>
      <c r="D3182" s="16">
        <v>-40.1233</v>
      </c>
      <c r="E3182">
        <f t="shared" si="98"/>
        <v>0</v>
      </c>
      <c r="F3182">
        <f t="shared" si="99"/>
        <v>0</v>
      </c>
    </row>
    <row r="3183" spans="1:6" x14ac:dyDescent="0.3">
      <c r="A3183" s="11">
        <v>4312443</v>
      </c>
      <c r="B3183" s="11" t="s">
        <v>705</v>
      </c>
      <c r="C3183" s="16">
        <v>-29.357800000000001</v>
      </c>
      <c r="D3183" s="16">
        <v>-49.9328</v>
      </c>
      <c r="E3183">
        <f t="shared" si="98"/>
        <v>0</v>
      </c>
      <c r="F3183">
        <f t="shared" si="99"/>
        <v>0</v>
      </c>
    </row>
    <row r="3184" spans="1:6" x14ac:dyDescent="0.3">
      <c r="A3184" s="11">
        <v>3531902</v>
      </c>
      <c r="B3184" s="11" t="s">
        <v>1909</v>
      </c>
      <c r="C3184" s="16">
        <v>-20.7288</v>
      </c>
      <c r="D3184" s="16">
        <v>-48.058100000000003</v>
      </c>
      <c r="E3184">
        <f t="shared" si="98"/>
        <v>0</v>
      </c>
      <c r="F3184">
        <f t="shared" si="99"/>
        <v>0</v>
      </c>
    </row>
    <row r="3185" spans="1:6" x14ac:dyDescent="0.3">
      <c r="A3185" s="11">
        <v>5213855</v>
      </c>
      <c r="B3185" s="11" t="s">
        <v>98</v>
      </c>
      <c r="C3185" s="16">
        <v>-15.3184</v>
      </c>
      <c r="D3185" s="16">
        <v>-50.055300000000003</v>
      </c>
      <c r="E3185">
        <f t="shared" si="98"/>
        <v>0</v>
      </c>
      <c r="F3185">
        <f t="shared" si="99"/>
        <v>0</v>
      </c>
    </row>
    <row r="3186" spans="1:6" x14ac:dyDescent="0.3">
      <c r="A3186" s="11">
        <v>2206654</v>
      </c>
      <c r="B3186" s="11" t="s">
        <v>4576</v>
      </c>
      <c r="C3186" s="16">
        <v>-9.7189099999999993</v>
      </c>
      <c r="D3186" s="16">
        <v>-43.907200000000003</v>
      </c>
      <c r="E3186">
        <f t="shared" si="98"/>
        <v>0</v>
      </c>
      <c r="F3186">
        <f t="shared" si="99"/>
        <v>0</v>
      </c>
    </row>
    <row r="3187" spans="1:6" x14ac:dyDescent="0.3">
      <c r="A3187" s="11">
        <v>4211207</v>
      </c>
      <c r="B3187" s="11" t="s">
        <v>1089</v>
      </c>
      <c r="C3187" s="16">
        <v>-28.6511</v>
      </c>
      <c r="D3187" s="16">
        <v>-49.216900000000003</v>
      </c>
      <c r="E3187">
        <f t="shared" si="98"/>
        <v>0</v>
      </c>
      <c r="F3187">
        <f t="shared" si="99"/>
        <v>0</v>
      </c>
    </row>
    <row r="3188" spans="1:6" x14ac:dyDescent="0.3">
      <c r="A3188" s="11">
        <v>3143609</v>
      </c>
      <c r="B3188" s="11" t="s">
        <v>2766</v>
      </c>
      <c r="C3188" s="16">
        <v>-18.535599999999999</v>
      </c>
      <c r="D3188" s="16">
        <v>-44.600999999999999</v>
      </c>
      <c r="E3188">
        <f t="shared" si="98"/>
        <v>0</v>
      </c>
      <c r="F3188">
        <f t="shared" si="99"/>
        <v>0</v>
      </c>
    </row>
    <row r="3189" spans="1:6" x14ac:dyDescent="0.3">
      <c r="A3189" s="11">
        <v>2921708</v>
      </c>
      <c r="B3189" s="11" t="s">
        <v>3399</v>
      </c>
      <c r="C3189" s="16">
        <v>-11.5488</v>
      </c>
      <c r="D3189" s="16">
        <v>-41.156500000000001</v>
      </c>
      <c r="E3189">
        <f t="shared" si="98"/>
        <v>0</v>
      </c>
      <c r="F3189">
        <f t="shared" si="99"/>
        <v>0</v>
      </c>
    </row>
    <row r="3190" spans="1:6" x14ac:dyDescent="0.3">
      <c r="A3190" s="11">
        <v>2206670</v>
      </c>
      <c r="B3190" s="11" t="s">
        <v>4575</v>
      </c>
      <c r="C3190" s="16">
        <v>-3.7333699999999999</v>
      </c>
      <c r="D3190" s="16">
        <v>-42.302399999999999</v>
      </c>
      <c r="E3190">
        <f t="shared" si="98"/>
        <v>0</v>
      </c>
      <c r="F3190">
        <f t="shared" si="99"/>
        <v>0</v>
      </c>
    </row>
    <row r="3191" spans="1:6" x14ac:dyDescent="0.3">
      <c r="A3191" s="11">
        <v>3143708</v>
      </c>
      <c r="B3191" s="11" t="s">
        <v>2765</v>
      </c>
      <c r="C3191" s="16">
        <v>-19.223600000000001</v>
      </c>
      <c r="D3191" s="16">
        <v>-43.3795</v>
      </c>
      <c r="E3191">
        <f t="shared" si="98"/>
        <v>0</v>
      </c>
      <c r="F3191">
        <f t="shared" si="99"/>
        <v>0</v>
      </c>
    </row>
    <row r="3192" spans="1:6" x14ac:dyDescent="0.3">
      <c r="A3192" s="11">
        <v>4211256</v>
      </c>
      <c r="B3192" s="11" t="s">
        <v>1088</v>
      </c>
      <c r="C3192" s="16">
        <v>-28.800599999999999</v>
      </c>
      <c r="D3192" s="16">
        <v>-49.721400000000003</v>
      </c>
      <c r="E3192">
        <f t="shared" si="98"/>
        <v>0</v>
      </c>
      <c r="F3192">
        <f t="shared" si="99"/>
        <v>0</v>
      </c>
    </row>
    <row r="3193" spans="1:6" x14ac:dyDescent="0.3">
      <c r="A3193" s="11">
        <v>4312450</v>
      </c>
      <c r="B3193" s="11" t="s">
        <v>704</v>
      </c>
      <c r="C3193" s="16">
        <v>-31.588699999999999</v>
      </c>
      <c r="D3193" s="16">
        <v>-52.626100000000001</v>
      </c>
      <c r="E3193">
        <f t="shared" si="98"/>
        <v>0</v>
      </c>
      <c r="F3193">
        <f t="shared" si="99"/>
        <v>0</v>
      </c>
    </row>
    <row r="3194" spans="1:6" x14ac:dyDescent="0.3">
      <c r="A3194" s="11">
        <v>4312476</v>
      </c>
      <c r="B3194" s="11" t="s">
        <v>703</v>
      </c>
      <c r="C3194" s="16">
        <v>-29.5379</v>
      </c>
      <c r="D3194" s="16">
        <v>-51.081099999999999</v>
      </c>
      <c r="E3194">
        <f t="shared" si="98"/>
        <v>0</v>
      </c>
      <c r="F3194">
        <f t="shared" si="99"/>
        <v>0</v>
      </c>
    </row>
    <row r="3195" spans="1:6" x14ac:dyDescent="0.3">
      <c r="A3195" s="11">
        <v>2107100</v>
      </c>
      <c r="B3195" s="11" t="s">
        <v>4785</v>
      </c>
      <c r="C3195" s="16">
        <v>-2.85379</v>
      </c>
      <c r="D3195" s="16">
        <v>-44.035699999999999</v>
      </c>
      <c r="E3195">
        <f t="shared" si="98"/>
        <v>0</v>
      </c>
      <c r="F3195">
        <f t="shared" si="99"/>
        <v>0</v>
      </c>
    </row>
    <row r="3196" spans="1:6" x14ac:dyDescent="0.3">
      <c r="A3196" s="11">
        <v>2921807</v>
      </c>
      <c r="B3196" s="11" t="s">
        <v>3398</v>
      </c>
      <c r="C3196" s="16">
        <v>-15.022500000000001</v>
      </c>
      <c r="D3196" s="16">
        <v>-42.372700000000002</v>
      </c>
      <c r="E3196">
        <f t="shared" si="98"/>
        <v>0</v>
      </c>
      <c r="F3196">
        <f t="shared" si="99"/>
        <v>0</v>
      </c>
    </row>
    <row r="3197" spans="1:6" x14ac:dyDescent="0.3">
      <c r="A3197" s="11">
        <v>3532009</v>
      </c>
      <c r="B3197" s="11" t="s">
        <v>1908</v>
      </c>
      <c r="C3197" s="16">
        <v>-22.8811</v>
      </c>
      <c r="D3197" s="16">
        <v>-46.7896</v>
      </c>
      <c r="E3197">
        <f t="shared" si="98"/>
        <v>0</v>
      </c>
      <c r="F3197">
        <f t="shared" si="99"/>
        <v>0</v>
      </c>
    </row>
    <row r="3198" spans="1:6" x14ac:dyDescent="0.3">
      <c r="A3198" s="11">
        <v>5213905</v>
      </c>
      <c r="B3198" s="11" t="s">
        <v>97</v>
      </c>
      <c r="C3198" s="16">
        <v>-16.123999999999999</v>
      </c>
      <c r="D3198" s="16">
        <v>-50.2136</v>
      </c>
      <c r="E3198">
        <f t="shared" si="98"/>
        <v>0</v>
      </c>
      <c r="F3198">
        <f t="shared" si="99"/>
        <v>0</v>
      </c>
    </row>
    <row r="3199" spans="1:6" x14ac:dyDescent="0.3">
      <c r="A3199" s="11">
        <v>2408003</v>
      </c>
      <c r="B3199" s="11" t="s">
        <v>4239</v>
      </c>
      <c r="C3199" s="16">
        <v>-5.1837400000000002</v>
      </c>
      <c r="D3199" s="16">
        <v>-37.3474</v>
      </c>
      <c r="E3199">
        <f t="shared" si="98"/>
        <v>0</v>
      </c>
      <c r="F3199">
        <f t="shared" si="99"/>
        <v>0</v>
      </c>
    </row>
    <row r="3200" spans="1:6" x14ac:dyDescent="0.3">
      <c r="A3200" s="11">
        <v>4312500</v>
      </c>
      <c r="B3200" s="11" t="s">
        <v>702</v>
      </c>
      <c r="C3200" s="16">
        <v>-31.105399999999999</v>
      </c>
      <c r="D3200" s="16">
        <v>-50.916699999999999</v>
      </c>
      <c r="E3200">
        <f t="shared" si="98"/>
        <v>0</v>
      </c>
      <c r="F3200">
        <f t="shared" si="99"/>
        <v>0</v>
      </c>
    </row>
    <row r="3201" spans="1:6" x14ac:dyDescent="0.3">
      <c r="A3201" s="11">
        <v>3532058</v>
      </c>
      <c r="B3201" s="11" t="s">
        <v>1907</v>
      </c>
      <c r="C3201" s="16">
        <v>-21.510300000000001</v>
      </c>
      <c r="D3201" s="16">
        <v>-48.153799999999997</v>
      </c>
      <c r="E3201">
        <f t="shared" si="98"/>
        <v>0</v>
      </c>
      <c r="F3201">
        <f t="shared" si="99"/>
        <v>0</v>
      </c>
    </row>
    <row r="3202" spans="1:6" x14ac:dyDescent="0.3">
      <c r="A3202" s="11">
        <v>5214002</v>
      </c>
      <c r="B3202" s="11" t="s">
        <v>96</v>
      </c>
      <c r="C3202" s="16">
        <v>-14.745699999999999</v>
      </c>
      <c r="D3202" s="16">
        <v>-50.571300000000001</v>
      </c>
      <c r="E3202">
        <f t="shared" si="98"/>
        <v>0</v>
      </c>
      <c r="F3202">
        <f t="shared" si="99"/>
        <v>0</v>
      </c>
    </row>
    <row r="3203" spans="1:6" x14ac:dyDescent="0.3">
      <c r="A3203" s="11">
        <v>1504901</v>
      </c>
      <c r="B3203" s="11" t="s">
        <v>5107</v>
      </c>
      <c r="C3203" s="16">
        <v>-1.5393600000000001</v>
      </c>
      <c r="D3203" s="16">
        <v>-49.2224</v>
      </c>
      <c r="E3203">
        <f t="shared" ref="E3203:E3266" si="100">IF((C3203&lt;-80),"erro",0)</f>
        <v>0</v>
      </c>
      <c r="F3203">
        <f t="shared" ref="F3203:F3266" si="101">IF((D3203&lt;-80),"erro",0)</f>
        <v>0</v>
      </c>
    </row>
    <row r="3204" spans="1:6" x14ac:dyDescent="0.3">
      <c r="A3204" s="11">
        <v>1400308</v>
      </c>
      <c r="B3204" s="11" t="s">
        <v>5184</v>
      </c>
      <c r="C3204" s="16">
        <v>2.4399799999999998</v>
      </c>
      <c r="D3204" s="16">
        <v>-60.909599999999998</v>
      </c>
      <c r="E3204">
        <f t="shared" si="100"/>
        <v>0</v>
      </c>
      <c r="F3204">
        <f t="shared" si="101"/>
        <v>0</v>
      </c>
    </row>
    <row r="3205" spans="1:6" x14ac:dyDescent="0.3">
      <c r="A3205" s="11">
        <v>2309003</v>
      </c>
      <c r="B3205" s="11" t="s">
        <v>4378</v>
      </c>
      <c r="C3205" s="16">
        <v>-3.9027099999999999</v>
      </c>
      <c r="D3205" s="16">
        <v>-40.745199999999997</v>
      </c>
      <c r="E3205">
        <f t="shared" si="100"/>
        <v>0</v>
      </c>
      <c r="F3205">
        <f t="shared" si="101"/>
        <v>0</v>
      </c>
    </row>
    <row r="3206" spans="1:6" x14ac:dyDescent="0.3">
      <c r="A3206" s="11">
        <v>2921906</v>
      </c>
      <c r="B3206" s="11" t="s">
        <v>3397</v>
      </c>
      <c r="C3206" s="16">
        <v>-13.0053</v>
      </c>
      <c r="D3206" s="16">
        <v>-41.3703</v>
      </c>
      <c r="E3206">
        <f t="shared" si="100"/>
        <v>0</v>
      </c>
      <c r="F3206">
        <f t="shared" si="101"/>
        <v>0</v>
      </c>
    </row>
    <row r="3207" spans="1:6" x14ac:dyDescent="0.3">
      <c r="A3207" s="11">
        <v>4312609</v>
      </c>
      <c r="B3207" s="11" t="s">
        <v>701</v>
      </c>
      <c r="C3207" s="16">
        <v>-29.163</v>
      </c>
      <c r="D3207" s="16">
        <v>-51.871400000000001</v>
      </c>
      <c r="E3207">
        <f t="shared" si="100"/>
        <v>0</v>
      </c>
      <c r="F3207">
        <f t="shared" si="101"/>
        <v>0</v>
      </c>
    </row>
    <row r="3208" spans="1:6" x14ac:dyDescent="0.3">
      <c r="A3208" s="11">
        <v>2922003</v>
      </c>
      <c r="B3208" s="11" t="s">
        <v>3396</v>
      </c>
      <c r="C3208" s="16">
        <v>-18.075399999999998</v>
      </c>
      <c r="D3208" s="16">
        <v>-39.5565</v>
      </c>
      <c r="E3208">
        <f t="shared" si="100"/>
        <v>0</v>
      </c>
      <c r="F3208">
        <f t="shared" si="101"/>
        <v>0</v>
      </c>
    </row>
    <row r="3209" spans="1:6" x14ac:dyDescent="0.3">
      <c r="A3209" s="11">
        <v>3203601</v>
      </c>
      <c r="B3209" s="11" t="s">
        <v>2377</v>
      </c>
      <c r="C3209" s="16">
        <v>-18.096499999999999</v>
      </c>
      <c r="D3209" s="16">
        <v>-40.520000000000003</v>
      </c>
      <c r="E3209">
        <f t="shared" si="100"/>
        <v>0</v>
      </c>
      <c r="F3209">
        <f t="shared" si="101"/>
        <v>0</v>
      </c>
    </row>
    <row r="3210" spans="1:6" x14ac:dyDescent="0.3">
      <c r="A3210" s="11">
        <v>4312617</v>
      </c>
      <c r="B3210" s="11" t="s">
        <v>700</v>
      </c>
      <c r="C3210" s="16">
        <v>-28.313199999999998</v>
      </c>
      <c r="D3210" s="16">
        <v>-51.183599999999998</v>
      </c>
      <c r="E3210">
        <f t="shared" si="100"/>
        <v>0</v>
      </c>
      <c r="F3210">
        <f t="shared" si="101"/>
        <v>0</v>
      </c>
    </row>
    <row r="3211" spans="1:6" x14ac:dyDescent="0.3">
      <c r="A3211" s="11">
        <v>4312625</v>
      </c>
      <c r="B3211" s="11" t="s">
        <v>699</v>
      </c>
      <c r="C3211" s="16">
        <v>-28.325299999999999</v>
      </c>
      <c r="D3211" s="16">
        <v>-51.7697</v>
      </c>
      <c r="E3211">
        <f t="shared" si="100"/>
        <v>0</v>
      </c>
      <c r="F3211">
        <f t="shared" si="101"/>
        <v>0</v>
      </c>
    </row>
    <row r="3212" spans="1:6" x14ac:dyDescent="0.3">
      <c r="A3212" s="11">
        <v>2509800</v>
      </c>
      <c r="B3212" s="11" t="s">
        <v>4068</v>
      </c>
      <c r="C3212" s="16">
        <v>-7.0252499999999998</v>
      </c>
      <c r="D3212" s="16">
        <v>-35.46</v>
      </c>
      <c r="E3212">
        <f t="shared" si="100"/>
        <v>0</v>
      </c>
      <c r="F3212">
        <f t="shared" si="101"/>
        <v>0</v>
      </c>
    </row>
    <row r="3213" spans="1:6" x14ac:dyDescent="0.3">
      <c r="A3213" s="11">
        <v>2309102</v>
      </c>
      <c r="B3213" s="11" t="s">
        <v>4068</v>
      </c>
      <c r="C3213" s="16">
        <v>-4.3029400000000004</v>
      </c>
      <c r="D3213" s="16">
        <v>-38.995100000000001</v>
      </c>
      <c r="E3213">
        <f t="shared" si="100"/>
        <v>0</v>
      </c>
      <c r="F3213">
        <f t="shared" si="101"/>
        <v>0</v>
      </c>
    </row>
    <row r="3214" spans="1:6" x14ac:dyDescent="0.3">
      <c r="A3214" s="11">
        <v>2922052</v>
      </c>
      <c r="B3214" s="11" t="s">
        <v>3395</v>
      </c>
      <c r="C3214" s="16">
        <v>-11.9648</v>
      </c>
      <c r="D3214" s="16">
        <v>-41.6374</v>
      </c>
      <c r="E3214">
        <f t="shared" si="100"/>
        <v>0</v>
      </c>
      <c r="F3214">
        <f t="shared" si="101"/>
        <v>0</v>
      </c>
    </row>
    <row r="3215" spans="1:6" x14ac:dyDescent="0.3">
      <c r="A3215" s="11">
        <v>2922102</v>
      </c>
      <c r="B3215" s="11" t="s">
        <v>95</v>
      </c>
      <c r="C3215" s="16">
        <v>-11.854100000000001</v>
      </c>
      <c r="D3215" s="16">
        <v>-40.471400000000003</v>
      </c>
      <c r="E3215">
        <f t="shared" si="100"/>
        <v>0</v>
      </c>
      <c r="F3215">
        <f t="shared" si="101"/>
        <v>0</v>
      </c>
    </row>
    <row r="3216" spans="1:6" x14ac:dyDescent="0.3">
      <c r="A3216" s="11">
        <v>5005681</v>
      </c>
      <c r="B3216" s="11" t="s">
        <v>95</v>
      </c>
      <c r="C3216" s="16">
        <v>-23.935500000000001</v>
      </c>
      <c r="D3216" s="16">
        <v>-54.280999999999999</v>
      </c>
      <c r="E3216">
        <f t="shared" si="100"/>
        <v>0</v>
      </c>
      <c r="F3216">
        <f t="shared" si="101"/>
        <v>0</v>
      </c>
    </row>
    <row r="3217" spans="1:6" x14ac:dyDescent="0.3">
      <c r="A3217" s="11">
        <v>5214051</v>
      </c>
      <c r="B3217" s="11" t="s">
        <v>95</v>
      </c>
      <c r="C3217" s="16">
        <v>-13.7729</v>
      </c>
      <c r="D3217" s="16">
        <v>-50.281399999999998</v>
      </c>
      <c r="E3217">
        <f t="shared" si="100"/>
        <v>0</v>
      </c>
      <c r="F3217">
        <f t="shared" si="101"/>
        <v>0</v>
      </c>
    </row>
    <row r="3218" spans="1:6" x14ac:dyDescent="0.3">
      <c r="A3218" s="11">
        <v>3143807</v>
      </c>
      <c r="B3218" s="11" t="s">
        <v>2764</v>
      </c>
      <c r="C3218" s="16">
        <v>-22.609200000000001</v>
      </c>
      <c r="D3218" s="16">
        <v>-46.362000000000002</v>
      </c>
      <c r="E3218">
        <f t="shared" si="100"/>
        <v>0</v>
      </c>
      <c r="F3218">
        <f t="shared" si="101"/>
        <v>0</v>
      </c>
    </row>
    <row r="3219" spans="1:6" x14ac:dyDescent="0.3">
      <c r="A3219" s="11">
        <v>4116307</v>
      </c>
      <c r="B3219" s="11" t="s">
        <v>1419</v>
      </c>
      <c r="C3219" s="16">
        <v>-23.148700000000002</v>
      </c>
      <c r="D3219" s="16">
        <v>-51.773699999999998</v>
      </c>
      <c r="E3219">
        <f t="shared" si="100"/>
        <v>0</v>
      </c>
      <c r="F3219">
        <f t="shared" si="101"/>
        <v>0</v>
      </c>
    </row>
    <row r="3220" spans="1:6" x14ac:dyDescent="0.3">
      <c r="A3220" s="11">
        <v>2922201</v>
      </c>
      <c r="B3220" s="11" t="s">
        <v>3394</v>
      </c>
      <c r="C3220" s="16">
        <v>-13.0092</v>
      </c>
      <c r="D3220" s="16">
        <v>-39.109200000000001</v>
      </c>
      <c r="E3220">
        <f t="shared" si="100"/>
        <v>0</v>
      </c>
      <c r="F3220">
        <f t="shared" si="101"/>
        <v>0</v>
      </c>
    </row>
    <row r="3221" spans="1:6" x14ac:dyDescent="0.3">
      <c r="A3221" s="11">
        <v>3203700</v>
      </c>
      <c r="B3221" s="11" t="s">
        <v>2376</v>
      </c>
      <c r="C3221" s="16">
        <v>-20.465199999999999</v>
      </c>
      <c r="D3221" s="16">
        <v>-41.415599999999998</v>
      </c>
      <c r="E3221">
        <f t="shared" si="100"/>
        <v>0</v>
      </c>
      <c r="F3221">
        <f t="shared" si="101"/>
        <v>0</v>
      </c>
    </row>
    <row r="3222" spans="1:6" x14ac:dyDescent="0.3">
      <c r="A3222" s="11">
        <v>2922250</v>
      </c>
      <c r="B3222" s="11" t="s">
        <v>3393</v>
      </c>
      <c r="C3222" s="16">
        <v>-12.065</v>
      </c>
      <c r="D3222" s="16">
        <v>-43.549700000000001</v>
      </c>
      <c r="E3222">
        <f t="shared" si="100"/>
        <v>0</v>
      </c>
      <c r="F3222">
        <f t="shared" si="101"/>
        <v>0</v>
      </c>
    </row>
    <row r="3223" spans="1:6" x14ac:dyDescent="0.3">
      <c r="A3223" s="11">
        <v>3203809</v>
      </c>
      <c r="B3223" s="11" t="s">
        <v>2375</v>
      </c>
      <c r="C3223" s="16">
        <v>-20.950900000000001</v>
      </c>
      <c r="D3223" s="16">
        <v>-41.345999999999997</v>
      </c>
      <c r="E3223">
        <f t="shared" si="100"/>
        <v>0</v>
      </c>
      <c r="F3223">
        <f t="shared" si="101"/>
        <v>0</v>
      </c>
    </row>
    <row r="3224" spans="1:6" x14ac:dyDescent="0.3">
      <c r="A3224" s="11">
        <v>3143906</v>
      </c>
      <c r="B3224" s="11" t="s">
        <v>2763</v>
      </c>
      <c r="C3224" s="16">
        <v>-21.13</v>
      </c>
      <c r="D3224" s="16">
        <v>-42.369300000000003</v>
      </c>
      <c r="E3224">
        <f t="shared" si="100"/>
        <v>0</v>
      </c>
      <c r="F3224">
        <f t="shared" si="101"/>
        <v>0</v>
      </c>
    </row>
    <row r="3225" spans="1:6" x14ac:dyDescent="0.3">
      <c r="A3225" s="11">
        <v>2804300</v>
      </c>
      <c r="B3225" s="11" t="s">
        <v>3682</v>
      </c>
      <c r="C3225" s="16">
        <v>-10.427099999999999</v>
      </c>
      <c r="D3225" s="16">
        <v>-36.958799999999997</v>
      </c>
      <c r="E3225">
        <f t="shared" si="100"/>
        <v>0</v>
      </c>
      <c r="F3225">
        <f t="shared" si="101"/>
        <v>0</v>
      </c>
    </row>
    <row r="3226" spans="1:6" x14ac:dyDescent="0.3">
      <c r="A3226" s="11">
        <v>2705507</v>
      </c>
      <c r="B3226" s="11" t="s">
        <v>3762</v>
      </c>
      <c r="C3226" s="16">
        <v>-9.3068200000000001</v>
      </c>
      <c r="D3226" s="16">
        <v>-35.942799999999998</v>
      </c>
      <c r="E3226">
        <f t="shared" si="100"/>
        <v>0</v>
      </c>
      <c r="F3226">
        <f t="shared" si="101"/>
        <v>0</v>
      </c>
    </row>
    <row r="3227" spans="1:6" x14ac:dyDescent="0.3">
      <c r="A3227" s="11">
        <v>2206696</v>
      </c>
      <c r="B3227" s="11" t="s">
        <v>5822</v>
      </c>
      <c r="C3227" s="16">
        <v>-3.319</v>
      </c>
      <c r="D3227" s="16">
        <v>-42.094000000000001</v>
      </c>
      <c r="E3227">
        <f t="shared" si="100"/>
        <v>0</v>
      </c>
      <c r="F3227">
        <f t="shared" si="101"/>
        <v>0</v>
      </c>
    </row>
    <row r="3228" spans="1:6" x14ac:dyDescent="0.3">
      <c r="A3228" s="11">
        <v>1713957</v>
      </c>
      <c r="B3228" s="11" t="s">
        <v>4956</v>
      </c>
      <c r="C3228" s="16">
        <v>-7.1466900000000004</v>
      </c>
      <c r="D3228" s="16">
        <v>-48.609099999999998</v>
      </c>
      <c r="E3228">
        <f t="shared" si="100"/>
        <v>0</v>
      </c>
      <c r="F3228">
        <f t="shared" si="101"/>
        <v>0</v>
      </c>
    </row>
    <row r="3229" spans="1:6" x14ac:dyDescent="0.3">
      <c r="A3229" s="11">
        <v>2922300</v>
      </c>
      <c r="B3229" s="11" t="s">
        <v>3392</v>
      </c>
      <c r="C3229" s="16">
        <v>-12.632899999999999</v>
      </c>
      <c r="D3229" s="16">
        <v>-38.992100000000001</v>
      </c>
      <c r="E3229">
        <f t="shared" si="100"/>
        <v>0</v>
      </c>
      <c r="F3229">
        <f t="shared" si="101"/>
        <v>0</v>
      </c>
    </row>
    <row r="3230" spans="1:6" x14ac:dyDescent="0.3">
      <c r="A3230" s="11">
        <v>3532108</v>
      </c>
      <c r="B3230" s="11" t="s">
        <v>1906</v>
      </c>
      <c r="C3230" s="16">
        <v>-20.9908</v>
      </c>
      <c r="D3230" s="16">
        <v>-51.2774</v>
      </c>
      <c r="E3230">
        <f t="shared" si="100"/>
        <v>0</v>
      </c>
      <c r="F3230">
        <f t="shared" si="101"/>
        <v>0</v>
      </c>
    </row>
    <row r="3231" spans="1:6" x14ac:dyDescent="0.3">
      <c r="A3231" s="11">
        <v>2922409</v>
      </c>
      <c r="B3231" s="11" t="s">
        <v>3391</v>
      </c>
      <c r="C3231" s="16">
        <v>-13.228400000000001</v>
      </c>
      <c r="D3231" s="16">
        <v>-39.504399999999997</v>
      </c>
      <c r="E3231">
        <f t="shared" si="100"/>
        <v>0</v>
      </c>
      <c r="F3231">
        <f t="shared" si="101"/>
        <v>0</v>
      </c>
    </row>
    <row r="3232" spans="1:6" x14ac:dyDescent="0.3">
      <c r="A3232" s="11">
        <v>3144003</v>
      </c>
      <c r="B3232" s="11" t="s">
        <v>2762</v>
      </c>
      <c r="C3232" s="16">
        <v>-19.812100000000001</v>
      </c>
      <c r="D3232" s="16">
        <v>-41.4407</v>
      </c>
      <c r="E3232">
        <f t="shared" si="100"/>
        <v>0</v>
      </c>
      <c r="F3232">
        <f t="shared" si="101"/>
        <v>0</v>
      </c>
    </row>
    <row r="3233" spans="1:6" x14ac:dyDescent="0.3">
      <c r="A3233" s="11">
        <v>5214101</v>
      </c>
      <c r="B3233" s="11" t="s">
        <v>94</v>
      </c>
      <c r="C3233" s="16">
        <v>-13.7303</v>
      </c>
      <c r="D3233" s="16">
        <v>-49.274500000000003</v>
      </c>
      <c r="E3233">
        <f t="shared" si="100"/>
        <v>0</v>
      </c>
      <c r="F3233">
        <f t="shared" si="101"/>
        <v>0</v>
      </c>
    </row>
    <row r="3234" spans="1:6" x14ac:dyDescent="0.3">
      <c r="A3234" s="11">
        <v>3144102</v>
      </c>
      <c r="B3234" s="11" t="s">
        <v>2761</v>
      </c>
      <c r="C3234" s="16">
        <v>-21.369199999999999</v>
      </c>
      <c r="D3234" s="16">
        <v>-46.521299999999997</v>
      </c>
      <c r="E3234">
        <f t="shared" si="100"/>
        <v>0</v>
      </c>
      <c r="F3234">
        <f t="shared" si="101"/>
        <v>0</v>
      </c>
    </row>
    <row r="3235" spans="1:6" x14ac:dyDescent="0.3">
      <c r="A3235" s="11">
        <v>3144201</v>
      </c>
      <c r="B3235" s="11" t="s">
        <v>2760</v>
      </c>
      <c r="C3235" s="16">
        <v>-18.4544</v>
      </c>
      <c r="D3235" s="16">
        <v>-42.248100000000001</v>
      </c>
      <c r="E3235">
        <f t="shared" si="100"/>
        <v>0</v>
      </c>
      <c r="F3235">
        <f t="shared" si="101"/>
        <v>0</v>
      </c>
    </row>
    <row r="3236" spans="1:6" x14ac:dyDescent="0.3">
      <c r="A3236" s="11">
        <v>3532157</v>
      </c>
      <c r="B3236" s="11" t="s">
        <v>1905</v>
      </c>
      <c r="C3236" s="16">
        <v>-22.615600000000001</v>
      </c>
      <c r="D3236" s="16">
        <v>-51.24</v>
      </c>
      <c r="E3236">
        <f t="shared" si="100"/>
        <v>0</v>
      </c>
      <c r="F3236">
        <f t="shared" si="101"/>
        <v>0</v>
      </c>
    </row>
    <row r="3237" spans="1:6" x14ac:dyDescent="0.3">
      <c r="A3237" s="11">
        <v>3144300</v>
      </c>
      <c r="B3237" s="11" t="s">
        <v>2759</v>
      </c>
      <c r="C3237" s="16">
        <v>-17.848099999999999</v>
      </c>
      <c r="D3237" s="16">
        <v>-40.353299999999997</v>
      </c>
      <c r="E3237">
        <f t="shared" si="100"/>
        <v>0</v>
      </c>
      <c r="F3237">
        <f t="shared" si="101"/>
        <v>0</v>
      </c>
    </row>
    <row r="3238" spans="1:6" x14ac:dyDescent="0.3">
      <c r="A3238" s="11">
        <v>4312658</v>
      </c>
      <c r="B3238" s="11" t="s">
        <v>5684</v>
      </c>
      <c r="C3238" s="16">
        <v>-28.454799999999999</v>
      </c>
      <c r="D3238" s="16">
        <v>-52.818199999999997</v>
      </c>
      <c r="E3238">
        <f t="shared" si="100"/>
        <v>0</v>
      </c>
      <c r="F3238">
        <f t="shared" si="101"/>
        <v>0</v>
      </c>
    </row>
    <row r="3239" spans="1:6" x14ac:dyDescent="0.3">
      <c r="A3239" s="11">
        <v>3144359</v>
      </c>
      <c r="B3239" s="11" t="s">
        <v>2758</v>
      </c>
      <c r="C3239" s="16">
        <v>-19.229099999999999</v>
      </c>
      <c r="D3239" s="16">
        <v>-42.331200000000003</v>
      </c>
      <c r="E3239">
        <f t="shared" si="100"/>
        <v>0</v>
      </c>
      <c r="F3239">
        <f t="shared" si="101"/>
        <v>0</v>
      </c>
    </row>
    <row r="3240" spans="1:6" x14ac:dyDescent="0.3">
      <c r="A3240" s="11">
        <v>3532207</v>
      </c>
      <c r="B3240" s="11" t="s">
        <v>1904</v>
      </c>
      <c r="C3240" s="16">
        <v>-22.4057</v>
      </c>
      <c r="D3240" s="16">
        <v>-51.5274</v>
      </c>
      <c r="E3240">
        <f t="shared" si="100"/>
        <v>0</v>
      </c>
      <c r="F3240">
        <f t="shared" si="101"/>
        <v>0</v>
      </c>
    </row>
    <row r="3241" spans="1:6" x14ac:dyDescent="0.3">
      <c r="A3241" s="11">
        <v>2408102</v>
      </c>
      <c r="B3241" s="11" t="s">
        <v>4238</v>
      </c>
      <c r="C3241" s="16">
        <v>-5.7935699999999999</v>
      </c>
      <c r="D3241" s="16">
        <v>-35.198599999999999</v>
      </c>
      <c r="E3241">
        <f t="shared" si="100"/>
        <v>0</v>
      </c>
      <c r="F3241">
        <f t="shared" si="101"/>
        <v>0</v>
      </c>
    </row>
    <row r="3242" spans="1:6" x14ac:dyDescent="0.3">
      <c r="A3242" s="11">
        <v>3144375</v>
      </c>
      <c r="B3242" s="11" t="s">
        <v>2757</v>
      </c>
      <c r="C3242" s="16">
        <v>-16.502099999999999</v>
      </c>
      <c r="D3242" s="16">
        <v>-46.487400000000001</v>
      </c>
      <c r="E3242">
        <f t="shared" si="100"/>
        <v>0</v>
      </c>
      <c r="F3242">
        <f t="shared" si="101"/>
        <v>0</v>
      </c>
    </row>
    <row r="3243" spans="1:6" x14ac:dyDescent="0.3">
      <c r="A3243" s="11">
        <v>3144409</v>
      </c>
      <c r="B3243" s="11" t="s">
        <v>2756</v>
      </c>
      <c r="C3243" s="16">
        <v>-22.1158</v>
      </c>
      <c r="D3243" s="16">
        <v>-45.512300000000003</v>
      </c>
      <c r="E3243">
        <f t="shared" si="100"/>
        <v>0</v>
      </c>
      <c r="F3243">
        <f t="shared" si="101"/>
        <v>0</v>
      </c>
    </row>
    <row r="3244" spans="1:6" x14ac:dyDescent="0.3">
      <c r="A3244" s="11">
        <v>1714203</v>
      </c>
      <c r="B3244" s="11" t="s">
        <v>2303</v>
      </c>
      <c r="C3244" s="16">
        <v>-11.7034</v>
      </c>
      <c r="D3244" s="16">
        <v>-47.722299999999997</v>
      </c>
      <c r="E3244">
        <f t="shared" si="100"/>
        <v>0</v>
      </c>
      <c r="F3244">
        <f t="shared" si="101"/>
        <v>0</v>
      </c>
    </row>
    <row r="3245" spans="1:6" x14ac:dyDescent="0.3">
      <c r="A3245" s="11">
        <v>3303104</v>
      </c>
      <c r="B3245" s="11" t="s">
        <v>2303</v>
      </c>
      <c r="C3245" s="16">
        <v>-21.039000000000001</v>
      </c>
      <c r="D3245" s="16">
        <v>-41.969700000000003</v>
      </c>
      <c r="E3245">
        <f t="shared" si="100"/>
        <v>0</v>
      </c>
      <c r="F3245">
        <f t="shared" si="101"/>
        <v>0</v>
      </c>
    </row>
    <row r="3246" spans="1:6" x14ac:dyDescent="0.3">
      <c r="A3246" s="11">
        <v>3532306</v>
      </c>
      <c r="B3246" s="11" t="s">
        <v>1903</v>
      </c>
      <c r="C3246" s="16">
        <v>-23.370699999999999</v>
      </c>
      <c r="D3246" s="16">
        <v>-45.446800000000003</v>
      </c>
      <c r="E3246">
        <f t="shared" si="100"/>
        <v>0</v>
      </c>
      <c r="F3246">
        <f t="shared" si="101"/>
        <v>0</v>
      </c>
    </row>
    <row r="3247" spans="1:6" x14ac:dyDescent="0.3">
      <c r="A3247" s="11">
        <v>2509909</v>
      </c>
      <c r="B3247" s="11" t="s">
        <v>4067</v>
      </c>
      <c r="C3247" s="16">
        <v>-7.6351399999999998</v>
      </c>
      <c r="D3247" s="16">
        <v>-35.558599999999998</v>
      </c>
      <c r="E3247">
        <f t="shared" si="100"/>
        <v>0</v>
      </c>
      <c r="F3247">
        <f t="shared" si="101"/>
        <v>0</v>
      </c>
    </row>
    <row r="3248" spans="1:6" x14ac:dyDescent="0.3">
      <c r="A3248" s="11">
        <v>4211306</v>
      </c>
      <c r="B3248" s="11" t="s">
        <v>1087</v>
      </c>
      <c r="C3248" s="16">
        <v>-26.894300000000001</v>
      </c>
      <c r="D3248" s="16">
        <v>-48.654600000000002</v>
      </c>
      <c r="E3248">
        <f t="shared" si="100"/>
        <v>0</v>
      </c>
      <c r="F3248">
        <f t="shared" si="101"/>
        <v>0</v>
      </c>
    </row>
    <row r="3249" spans="1:6" x14ac:dyDescent="0.3">
      <c r="A3249" s="11">
        <v>5005707</v>
      </c>
      <c r="B3249" s="11" t="s">
        <v>417</v>
      </c>
      <c r="C3249" s="16">
        <v>-23.061800000000002</v>
      </c>
      <c r="D3249" s="16">
        <v>-54.1995</v>
      </c>
      <c r="E3249">
        <f t="shared" si="100"/>
        <v>0</v>
      </c>
      <c r="F3249">
        <f t="shared" si="101"/>
        <v>0</v>
      </c>
    </row>
    <row r="3250" spans="1:6" x14ac:dyDescent="0.3">
      <c r="A3250" s="11">
        <v>2922508</v>
      </c>
      <c r="B3250" s="11" t="s">
        <v>3390</v>
      </c>
      <c r="C3250" s="16">
        <v>-13.0235</v>
      </c>
      <c r="D3250" s="16">
        <v>-39.010800000000003</v>
      </c>
      <c r="E3250">
        <f t="shared" si="100"/>
        <v>0</v>
      </c>
      <c r="F3250">
        <f t="shared" si="101"/>
        <v>0</v>
      </c>
    </row>
    <row r="3251" spans="1:6" x14ac:dyDescent="0.3">
      <c r="A3251" s="11">
        <v>1714302</v>
      </c>
      <c r="B3251" s="11" t="s">
        <v>3390</v>
      </c>
      <c r="C3251" s="16">
        <v>-6.3749599999999997</v>
      </c>
      <c r="D3251" s="16">
        <v>-47.664299999999997</v>
      </c>
      <c r="E3251">
        <f t="shared" si="100"/>
        <v>0</v>
      </c>
      <c r="F3251">
        <f t="shared" si="101"/>
        <v>0</v>
      </c>
    </row>
    <row r="3252" spans="1:6" x14ac:dyDescent="0.3">
      <c r="A3252" s="11">
        <v>2609501</v>
      </c>
      <c r="B3252" s="11" t="s">
        <v>3885</v>
      </c>
      <c r="C3252" s="16">
        <v>-7.7414899999999998</v>
      </c>
      <c r="D3252" s="16">
        <v>-35.219299999999997</v>
      </c>
      <c r="E3252">
        <f t="shared" si="100"/>
        <v>0</v>
      </c>
      <c r="F3252">
        <f t="shared" si="101"/>
        <v>0</v>
      </c>
    </row>
    <row r="3253" spans="1:6" x14ac:dyDescent="0.3">
      <c r="A3253" s="11">
        <v>2206704</v>
      </c>
      <c r="B3253" s="11" t="s">
        <v>4573</v>
      </c>
      <c r="C3253" s="16">
        <v>-6.9702299999999999</v>
      </c>
      <c r="D3253" s="16">
        <v>-42.677300000000002</v>
      </c>
      <c r="E3253">
        <f t="shared" si="100"/>
        <v>0</v>
      </c>
      <c r="F3253">
        <f t="shared" si="101"/>
        <v>0</v>
      </c>
    </row>
    <row r="3254" spans="1:6" x14ac:dyDescent="0.3">
      <c r="A3254" s="11">
        <v>3532405</v>
      </c>
      <c r="B3254" s="11" t="s">
        <v>1902</v>
      </c>
      <c r="C3254" s="16">
        <v>-23.174700000000001</v>
      </c>
      <c r="D3254" s="16">
        <v>-46.398299999999999</v>
      </c>
      <c r="E3254">
        <f t="shared" si="100"/>
        <v>0</v>
      </c>
      <c r="F3254">
        <f t="shared" si="101"/>
        <v>0</v>
      </c>
    </row>
    <row r="3255" spans="1:6" x14ac:dyDescent="0.3">
      <c r="A3255" s="11">
        <v>3144508</v>
      </c>
      <c r="B3255" s="11" t="s">
        <v>2755</v>
      </c>
      <c r="C3255" s="16">
        <v>-21.216799999999999</v>
      </c>
      <c r="D3255" s="16">
        <v>-44.613799999999998</v>
      </c>
      <c r="E3255">
        <f t="shared" si="100"/>
        <v>0</v>
      </c>
      <c r="F3255">
        <f t="shared" si="101"/>
        <v>0</v>
      </c>
    </row>
    <row r="3256" spans="1:6" x14ac:dyDescent="0.3">
      <c r="A3256" s="11">
        <v>2510006</v>
      </c>
      <c r="B3256" s="11" t="s">
        <v>4066</v>
      </c>
      <c r="C3256" s="16">
        <v>-6.9114000000000004</v>
      </c>
      <c r="D3256" s="16">
        <v>-38.322000000000003</v>
      </c>
      <c r="E3256">
        <f t="shared" si="100"/>
        <v>0</v>
      </c>
      <c r="F3256">
        <f t="shared" si="101"/>
        <v>0</v>
      </c>
    </row>
    <row r="3257" spans="1:6" x14ac:dyDescent="0.3">
      <c r="A3257" s="11">
        <v>2206720</v>
      </c>
      <c r="B3257" s="11" t="s">
        <v>4572</v>
      </c>
      <c r="C3257" s="16">
        <v>-5.35128</v>
      </c>
      <c r="D3257" s="16">
        <v>-42.815300000000001</v>
      </c>
      <c r="E3257">
        <f t="shared" si="100"/>
        <v>0</v>
      </c>
      <c r="F3257">
        <f t="shared" si="101"/>
        <v>0</v>
      </c>
    </row>
    <row r="3258" spans="1:6" x14ac:dyDescent="0.3">
      <c r="A3258" s="11">
        <v>5214408</v>
      </c>
      <c r="B3258" s="11" t="s">
        <v>93</v>
      </c>
      <c r="C3258" s="16">
        <v>-16.5808</v>
      </c>
      <c r="D3258" s="16">
        <v>-49.881700000000002</v>
      </c>
      <c r="E3258">
        <f t="shared" si="100"/>
        <v>0</v>
      </c>
      <c r="F3258">
        <f t="shared" si="101"/>
        <v>0</v>
      </c>
    </row>
    <row r="3259" spans="1:6" x14ac:dyDescent="0.3">
      <c r="A3259" s="11">
        <v>2804409</v>
      </c>
      <c r="B3259" s="11" t="s">
        <v>3681</v>
      </c>
      <c r="C3259" s="16">
        <v>-10.3215</v>
      </c>
      <c r="D3259" s="16">
        <v>-36.585000000000001</v>
      </c>
      <c r="E3259">
        <f t="shared" si="100"/>
        <v>0</v>
      </c>
      <c r="F3259">
        <f t="shared" si="101"/>
        <v>0</v>
      </c>
    </row>
    <row r="3260" spans="1:6" x14ac:dyDescent="0.3">
      <c r="A3260" s="11">
        <v>3144607</v>
      </c>
      <c r="B3260" s="11" t="s">
        <v>2754</v>
      </c>
      <c r="C3260" s="16">
        <v>-21.232399999999998</v>
      </c>
      <c r="D3260" s="16">
        <v>-45.234999999999999</v>
      </c>
      <c r="E3260">
        <f t="shared" si="100"/>
        <v>0</v>
      </c>
      <c r="F3260">
        <f t="shared" si="101"/>
        <v>0</v>
      </c>
    </row>
    <row r="3261" spans="1:6" x14ac:dyDescent="0.3">
      <c r="A3261" s="11">
        <v>5214507</v>
      </c>
      <c r="B3261" s="11" t="s">
        <v>92</v>
      </c>
      <c r="C3261" s="16">
        <v>-16.404699999999998</v>
      </c>
      <c r="D3261" s="16">
        <v>-49.222700000000003</v>
      </c>
      <c r="E3261">
        <f t="shared" si="100"/>
        <v>0</v>
      </c>
      <c r="F3261">
        <f t="shared" si="101"/>
        <v>0</v>
      </c>
    </row>
    <row r="3262" spans="1:6" x14ac:dyDescent="0.3">
      <c r="A3262" s="11">
        <v>3532504</v>
      </c>
      <c r="B3262" s="11" t="s">
        <v>1901</v>
      </c>
      <c r="C3262" s="16">
        <v>-20.843</v>
      </c>
      <c r="D3262" s="16">
        <v>-49.635800000000003</v>
      </c>
      <c r="E3262">
        <f t="shared" si="100"/>
        <v>0</v>
      </c>
      <c r="F3262">
        <f t="shared" si="101"/>
        <v>0</v>
      </c>
    </row>
    <row r="3263" spans="1:6" x14ac:dyDescent="0.3">
      <c r="A3263" s="11">
        <v>1303007</v>
      </c>
      <c r="B3263" s="11" t="s">
        <v>5209</v>
      </c>
      <c r="C3263" s="16">
        <v>-2.2079300000000002</v>
      </c>
      <c r="D3263" s="16">
        <v>-56.711199999999998</v>
      </c>
      <c r="E3263">
        <f t="shared" si="100"/>
        <v>0</v>
      </c>
      <c r="F3263">
        <f t="shared" si="101"/>
        <v>0</v>
      </c>
    </row>
    <row r="3264" spans="1:6" x14ac:dyDescent="0.3">
      <c r="A3264" s="11">
        <v>3532603</v>
      </c>
      <c r="B3264" s="11" t="s">
        <v>1900</v>
      </c>
      <c r="C3264" s="16">
        <v>-20.694500000000001</v>
      </c>
      <c r="D3264" s="16">
        <v>-50.043599999999998</v>
      </c>
      <c r="E3264">
        <f t="shared" si="100"/>
        <v>0</v>
      </c>
      <c r="F3264">
        <f t="shared" si="101"/>
        <v>0</v>
      </c>
    </row>
    <row r="3265" spans="1:6" x14ac:dyDescent="0.3">
      <c r="A3265" s="11">
        <v>4312674</v>
      </c>
      <c r="B3265" s="11" t="s">
        <v>697</v>
      </c>
      <c r="C3265" s="16">
        <v>-28.529800000000002</v>
      </c>
      <c r="D3265" s="16">
        <v>-52.467599999999997</v>
      </c>
      <c r="E3265">
        <f t="shared" si="100"/>
        <v>0</v>
      </c>
      <c r="F3265">
        <f t="shared" si="101"/>
        <v>0</v>
      </c>
    </row>
    <row r="3266" spans="1:6" x14ac:dyDescent="0.3">
      <c r="A3266" s="11">
        <v>2922607</v>
      </c>
      <c r="B3266" s="11" t="s">
        <v>3389</v>
      </c>
      <c r="C3266" s="16">
        <v>-13.603999999999999</v>
      </c>
      <c r="D3266" s="16">
        <v>-39.109099999999998</v>
      </c>
      <c r="E3266">
        <f t="shared" si="100"/>
        <v>0</v>
      </c>
      <c r="F3266">
        <f t="shared" si="101"/>
        <v>0</v>
      </c>
    </row>
    <row r="3267" spans="1:6" x14ac:dyDescent="0.3">
      <c r="A3267" s="11">
        <v>3303203</v>
      </c>
      <c r="B3267" s="11" t="s">
        <v>2302</v>
      </c>
      <c r="C3267" s="16">
        <v>-22.805700000000002</v>
      </c>
      <c r="D3267" s="16">
        <v>-43.423299999999998</v>
      </c>
      <c r="E3267">
        <f t="shared" ref="E3267:E3330" si="102">IF((C3267&lt;-80),"erro",0)</f>
        <v>0</v>
      </c>
      <c r="F3267">
        <f t="shared" ref="F3267:F3330" si="103">IF((D3267&lt;-80),"erro",0)</f>
        <v>0</v>
      </c>
    </row>
    <row r="3268" spans="1:6" x14ac:dyDescent="0.3">
      <c r="A3268" s="11">
        <v>2107209</v>
      </c>
      <c r="B3268" s="11" t="s">
        <v>4784</v>
      </c>
      <c r="C3268" s="16">
        <v>-3.4678800000000001</v>
      </c>
      <c r="D3268" s="16">
        <v>-43.913400000000003</v>
      </c>
      <c r="E3268">
        <f t="shared" si="102"/>
        <v>0</v>
      </c>
      <c r="F3268">
        <f t="shared" si="103"/>
        <v>0</v>
      </c>
    </row>
    <row r="3269" spans="1:6" x14ac:dyDescent="0.3">
      <c r="A3269" s="11">
        <v>3144656</v>
      </c>
      <c r="B3269" s="11" t="s">
        <v>2753</v>
      </c>
      <c r="C3269" s="16">
        <v>-15.3148</v>
      </c>
      <c r="D3269" s="16">
        <v>-41.756399999999999</v>
      </c>
      <c r="E3269">
        <f t="shared" si="102"/>
        <v>0</v>
      </c>
      <c r="F3269">
        <f t="shared" si="103"/>
        <v>0</v>
      </c>
    </row>
    <row r="3270" spans="1:6" x14ac:dyDescent="0.3">
      <c r="A3270" s="11">
        <v>5005806</v>
      </c>
      <c r="B3270" s="11" t="s">
        <v>416</v>
      </c>
      <c r="C3270" s="16">
        <v>-21.1419</v>
      </c>
      <c r="D3270" s="16">
        <v>-55.829599999999999</v>
      </c>
      <c r="E3270">
        <f t="shared" si="102"/>
        <v>0</v>
      </c>
      <c r="F3270">
        <f t="shared" si="103"/>
        <v>0</v>
      </c>
    </row>
    <row r="3271" spans="1:6" x14ac:dyDescent="0.3">
      <c r="A3271" s="11">
        <v>3532702</v>
      </c>
      <c r="B3271" s="11" t="s">
        <v>1899</v>
      </c>
      <c r="C3271" s="16">
        <v>-20.9114</v>
      </c>
      <c r="D3271" s="16">
        <v>-49.783299999999997</v>
      </c>
      <c r="E3271">
        <f t="shared" si="102"/>
        <v>0</v>
      </c>
      <c r="F3271">
        <f t="shared" si="103"/>
        <v>0</v>
      </c>
    </row>
    <row r="3272" spans="1:6" x14ac:dyDescent="0.3">
      <c r="A3272" s="11">
        <v>5214606</v>
      </c>
      <c r="B3272" s="11" t="s">
        <v>91</v>
      </c>
      <c r="C3272" s="16">
        <v>-14.466200000000001</v>
      </c>
      <c r="D3272" s="16">
        <v>-48.459899999999998</v>
      </c>
      <c r="E3272">
        <f t="shared" si="102"/>
        <v>0</v>
      </c>
      <c r="F3272">
        <f t="shared" si="103"/>
        <v>0</v>
      </c>
    </row>
    <row r="3273" spans="1:6" x14ac:dyDescent="0.3">
      <c r="A3273" s="11">
        <v>2408201</v>
      </c>
      <c r="B3273" s="11" t="s">
        <v>4237</v>
      </c>
      <c r="C3273" s="16">
        <v>-6.0932899999999997</v>
      </c>
      <c r="D3273" s="16">
        <v>-35.199100000000001</v>
      </c>
      <c r="E3273">
        <f t="shared" si="102"/>
        <v>0</v>
      </c>
      <c r="F3273">
        <f t="shared" si="103"/>
        <v>0</v>
      </c>
    </row>
    <row r="3274" spans="1:6" x14ac:dyDescent="0.3">
      <c r="A3274" s="11">
        <v>3303302</v>
      </c>
      <c r="B3274" s="11" t="s">
        <v>2301</v>
      </c>
      <c r="C3274" s="16">
        <v>-22.883199999999999</v>
      </c>
      <c r="D3274" s="16">
        <v>-43.103400000000001</v>
      </c>
      <c r="E3274">
        <f t="shared" si="102"/>
        <v>0</v>
      </c>
      <c r="F3274">
        <f t="shared" si="103"/>
        <v>0</v>
      </c>
    </row>
    <row r="3275" spans="1:6" x14ac:dyDescent="0.3">
      <c r="A3275" s="11">
        <v>5105903</v>
      </c>
      <c r="B3275" s="11" t="s">
        <v>322</v>
      </c>
      <c r="C3275" s="16">
        <v>-14.719200000000001</v>
      </c>
      <c r="D3275" s="16">
        <v>-56.328400000000002</v>
      </c>
      <c r="E3275">
        <f t="shared" si="102"/>
        <v>0</v>
      </c>
      <c r="F3275">
        <f t="shared" si="103"/>
        <v>0</v>
      </c>
    </row>
    <row r="3276" spans="1:6" x14ac:dyDescent="0.3">
      <c r="A3276" s="11">
        <v>4312708</v>
      </c>
      <c r="B3276" s="11" t="s">
        <v>696</v>
      </c>
      <c r="C3276" s="16">
        <v>-27.3689</v>
      </c>
      <c r="D3276" s="16">
        <v>-52.775599999999997</v>
      </c>
      <c r="E3276">
        <f t="shared" si="102"/>
        <v>0</v>
      </c>
      <c r="F3276">
        <f t="shared" si="103"/>
        <v>0</v>
      </c>
    </row>
    <row r="3277" spans="1:6" x14ac:dyDescent="0.3">
      <c r="A3277" s="11">
        <v>2922656</v>
      </c>
      <c r="B3277" s="11" t="s">
        <v>3388</v>
      </c>
      <c r="C3277" s="16">
        <v>-10.8192</v>
      </c>
      <c r="D3277" s="16">
        <v>-39.429699999999997</v>
      </c>
      <c r="E3277">
        <f t="shared" si="102"/>
        <v>0</v>
      </c>
      <c r="F3277">
        <f t="shared" si="103"/>
        <v>0</v>
      </c>
    </row>
    <row r="3278" spans="1:6" x14ac:dyDescent="0.3">
      <c r="A3278" s="11">
        <v>1400407</v>
      </c>
      <c r="B3278" s="11" t="s">
        <v>5183</v>
      </c>
      <c r="C3278" s="16">
        <v>3.8853</v>
      </c>
      <c r="D3278" s="16">
        <v>-59.620399999999997</v>
      </c>
      <c r="E3278">
        <f t="shared" si="102"/>
        <v>0</v>
      </c>
      <c r="F3278">
        <f t="shared" si="103"/>
        <v>0</v>
      </c>
    </row>
    <row r="3279" spans="1:6" x14ac:dyDescent="0.3">
      <c r="A3279" s="11">
        <v>5106000</v>
      </c>
      <c r="B3279" s="11" t="s">
        <v>321</v>
      </c>
      <c r="C3279" s="16">
        <v>-14.454000000000001</v>
      </c>
      <c r="D3279" s="16">
        <v>-56.794499999999999</v>
      </c>
      <c r="E3279">
        <f t="shared" si="102"/>
        <v>0</v>
      </c>
      <c r="F3279">
        <f t="shared" si="103"/>
        <v>0</v>
      </c>
    </row>
    <row r="3280" spans="1:6" x14ac:dyDescent="0.3">
      <c r="A3280" s="11">
        <v>2804458</v>
      </c>
      <c r="B3280" s="11" t="s">
        <v>3680</v>
      </c>
      <c r="C3280" s="16">
        <v>-10.394399999999999</v>
      </c>
      <c r="D3280" s="16">
        <v>-37.451700000000002</v>
      </c>
      <c r="E3280">
        <f t="shared" si="102"/>
        <v>0</v>
      </c>
      <c r="F3280">
        <f t="shared" si="103"/>
        <v>0</v>
      </c>
    </row>
    <row r="3281" spans="1:6" x14ac:dyDescent="0.3">
      <c r="A3281" s="11">
        <v>2804508</v>
      </c>
      <c r="B3281" s="11" t="s">
        <v>3679</v>
      </c>
      <c r="C3281" s="16">
        <v>-10.2158</v>
      </c>
      <c r="D3281" s="16">
        <v>-37.421100000000003</v>
      </c>
      <c r="E3281">
        <f t="shared" si="102"/>
        <v>0</v>
      </c>
      <c r="F3281">
        <f t="shared" si="103"/>
        <v>0</v>
      </c>
    </row>
    <row r="3282" spans="1:6" x14ac:dyDescent="0.3">
      <c r="A3282" s="11">
        <v>2804607</v>
      </c>
      <c r="B3282" s="11" t="s">
        <v>5633</v>
      </c>
      <c r="C3282" s="16">
        <v>-10.4854</v>
      </c>
      <c r="D3282" s="16">
        <v>-37.196300000000001</v>
      </c>
      <c r="E3282">
        <f t="shared" si="102"/>
        <v>0</v>
      </c>
      <c r="F3282">
        <f t="shared" si="103"/>
        <v>0</v>
      </c>
    </row>
    <row r="3283" spans="1:6" x14ac:dyDescent="0.3">
      <c r="A3283" s="11">
        <v>4116406</v>
      </c>
      <c r="B3283" s="11" t="s">
        <v>5672</v>
      </c>
      <c r="C3283" s="16">
        <v>-22.9129</v>
      </c>
      <c r="D3283" s="16">
        <v>-51.797800000000002</v>
      </c>
      <c r="E3283">
        <f t="shared" si="102"/>
        <v>0</v>
      </c>
      <c r="F3283">
        <f t="shared" si="103"/>
        <v>0</v>
      </c>
    </row>
    <row r="3284" spans="1:6" x14ac:dyDescent="0.3">
      <c r="A3284" s="11">
        <v>2804706</v>
      </c>
      <c r="B3284" s="11" t="s">
        <v>3677</v>
      </c>
      <c r="C3284" s="16">
        <v>-10.077199999999999</v>
      </c>
      <c r="D3284" s="16">
        <v>-37.061500000000002</v>
      </c>
      <c r="E3284">
        <f t="shared" si="102"/>
        <v>0</v>
      </c>
      <c r="F3284">
        <f t="shared" si="103"/>
        <v>0</v>
      </c>
    </row>
    <row r="3285" spans="1:6" x14ac:dyDescent="0.3">
      <c r="A3285" s="11">
        <v>2206753</v>
      </c>
      <c r="B3285" s="11" t="s">
        <v>4571</v>
      </c>
      <c r="C3285" s="16">
        <v>-4.6301899999999998</v>
      </c>
      <c r="D3285" s="16">
        <v>-42.173000000000002</v>
      </c>
      <c r="E3285">
        <f t="shared" si="102"/>
        <v>0</v>
      </c>
      <c r="F3285">
        <f t="shared" si="103"/>
        <v>0</v>
      </c>
    </row>
    <row r="3286" spans="1:6" x14ac:dyDescent="0.3">
      <c r="A3286" s="11">
        <v>5106109</v>
      </c>
      <c r="B3286" s="11" t="s">
        <v>320</v>
      </c>
      <c r="C3286" s="16">
        <v>-15.772</v>
      </c>
      <c r="D3286" s="16">
        <v>-56.343200000000003</v>
      </c>
      <c r="E3286">
        <f t="shared" si="102"/>
        <v>0</v>
      </c>
      <c r="F3286">
        <f t="shared" si="103"/>
        <v>0</v>
      </c>
    </row>
    <row r="3287" spans="1:6" x14ac:dyDescent="0.3">
      <c r="A3287" s="11">
        <v>2804805</v>
      </c>
      <c r="B3287" s="11" t="s">
        <v>3676</v>
      </c>
      <c r="C3287" s="16">
        <v>-10.8468</v>
      </c>
      <c r="D3287" s="16">
        <v>-37.123100000000001</v>
      </c>
      <c r="E3287">
        <f t="shared" si="102"/>
        <v>0</v>
      </c>
      <c r="F3287">
        <f t="shared" si="103"/>
        <v>0</v>
      </c>
    </row>
    <row r="3288" spans="1:6" x14ac:dyDescent="0.3">
      <c r="A3288" s="11">
        <v>2206803</v>
      </c>
      <c r="B3288" s="11" t="s">
        <v>5459</v>
      </c>
      <c r="C3288" s="16">
        <v>-3.9757400000000001</v>
      </c>
      <c r="D3288" s="16">
        <v>-42.618400000000001</v>
      </c>
      <c r="E3288">
        <f t="shared" si="102"/>
        <v>0</v>
      </c>
      <c r="F3288">
        <f t="shared" si="103"/>
        <v>0</v>
      </c>
    </row>
    <row r="3289" spans="1:6" x14ac:dyDescent="0.3">
      <c r="A3289" s="11">
        <v>3532801</v>
      </c>
      <c r="B3289" s="11" t="s">
        <v>1898</v>
      </c>
      <c r="C3289" s="16">
        <v>-21.015599999999999</v>
      </c>
      <c r="D3289" s="16">
        <v>-49.498600000000003</v>
      </c>
      <c r="E3289">
        <f t="shared" si="102"/>
        <v>0</v>
      </c>
      <c r="F3289">
        <f t="shared" si="103"/>
        <v>0</v>
      </c>
    </row>
    <row r="3290" spans="1:6" x14ac:dyDescent="0.3">
      <c r="A3290" s="11">
        <v>4116505</v>
      </c>
      <c r="B3290" s="11" t="s">
        <v>1417</v>
      </c>
      <c r="C3290" s="16">
        <v>-23.176300000000001</v>
      </c>
      <c r="D3290" s="16">
        <v>-52.603200000000001</v>
      </c>
      <c r="E3290">
        <f t="shared" si="102"/>
        <v>0</v>
      </c>
      <c r="F3290">
        <f t="shared" si="103"/>
        <v>0</v>
      </c>
    </row>
    <row r="3291" spans="1:6" x14ac:dyDescent="0.3">
      <c r="A3291" s="11">
        <v>4312757</v>
      </c>
      <c r="B3291" s="11" t="s">
        <v>695</v>
      </c>
      <c r="C3291" s="16">
        <v>-28.682200000000002</v>
      </c>
      <c r="D3291" s="16">
        <v>-52.1631</v>
      </c>
      <c r="E3291">
        <f t="shared" si="102"/>
        <v>0</v>
      </c>
      <c r="F3291">
        <f t="shared" si="103"/>
        <v>0</v>
      </c>
    </row>
    <row r="3292" spans="1:6" x14ac:dyDescent="0.3">
      <c r="A3292" s="11">
        <v>5006002</v>
      </c>
      <c r="B3292" s="11" t="s">
        <v>415</v>
      </c>
      <c r="C3292" s="16">
        <v>-21.465699999999998</v>
      </c>
      <c r="D3292" s="16">
        <v>-54.3825</v>
      </c>
      <c r="E3292">
        <f t="shared" si="102"/>
        <v>0</v>
      </c>
      <c r="F3292">
        <f t="shared" si="103"/>
        <v>0</v>
      </c>
    </row>
    <row r="3293" spans="1:6" x14ac:dyDescent="0.3">
      <c r="A3293" s="11">
        <v>5214705</v>
      </c>
      <c r="B3293" s="11" t="s">
        <v>90</v>
      </c>
      <c r="C3293" s="16">
        <v>-15.0206</v>
      </c>
      <c r="D3293" s="16">
        <v>-49.895299999999999</v>
      </c>
      <c r="E3293">
        <f t="shared" si="102"/>
        <v>0</v>
      </c>
      <c r="F3293">
        <f t="shared" si="103"/>
        <v>0</v>
      </c>
    </row>
    <row r="3294" spans="1:6" x14ac:dyDescent="0.3">
      <c r="A3294" s="11">
        <v>4116604</v>
      </c>
      <c r="B3294" s="11" t="s">
        <v>1416</v>
      </c>
      <c r="C3294" s="16">
        <v>-23.3308</v>
      </c>
      <c r="D3294" s="16">
        <v>-50.716799999999999</v>
      </c>
      <c r="E3294">
        <f t="shared" si="102"/>
        <v>0</v>
      </c>
      <c r="F3294">
        <f t="shared" si="103"/>
        <v>0</v>
      </c>
    </row>
    <row r="3295" spans="1:6" x14ac:dyDescent="0.3">
      <c r="A3295" s="11">
        <v>5006200</v>
      </c>
      <c r="B3295" s="11" t="s">
        <v>414</v>
      </c>
      <c r="C3295" s="16">
        <v>-22.238</v>
      </c>
      <c r="D3295" s="16">
        <v>-53.343699999999998</v>
      </c>
      <c r="E3295">
        <f t="shared" si="102"/>
        <v>0</v>
      </c>
      <c r="F3295">
        <f t="shared" si="103"/>
        <v>0</v>
      </c>
    </row>
    <row r="3296" spans="1:6" x14ac:dyDescent="0.3">
      <c r="A3296" s="11">
        <v>4312807</v>
      </c>
      <c r="B3296" s="11" t="s">
        <v>694</v>
      </c>
      <c r="C3296" s="16">
        <v>-28.653700000000001</v>
      </c>
      <c r="D3296" s="16">
        <v>-51.745800000000003</v>
      </c>
      <c r="E3296">
        <f t="shared" si="102"/>
        <v>0</v>
      </c>
      <c r="F3296">
        <f t="shared" si="103"/>
        <v>0</v>
      </c>
    </row>
    <row r="3297" spans="1:6" x14ac:dyDescent="0.3">
      <c r="A3297" s="11">
        <v>4116703</v>
      </c>
      <c r="B3297" s="11" t="s">
        <v>89</v>
      </c>
      <c r="C3297" s="16">
        <v>-24.5289</v>
      </c>
      <c r="D3297" s="16">
        <v>-53.2575</v>
      </c>
      <c r="E3297">
        <f t="shared" si="102"/>
        <v>0</v>
      </c>
      <c r="F3297">
        <f t="shared" si="103"/>
        <v>0</v>
      </c>
    </row>
    <row r="3298" spans="1:6" x14ac:dyDescent="0.3">
      <c r="A3298" s="11">
        <v>5214804</v>
      </c>
      <c r="B3298" s="11" t="s">
        <v>89</v>
      </c>
      <c r="C3298" s="16">
        <v>-18.059699999999999</v>
      </c>
      <c r="D3298" s="16">
        <v>-48.255200000000002</v>
      </c>
      <c r="E3298">
        <f t="shared" si="102"/>
        <v>0</v>
      </c>
      <c r="F3298">
        <f t="shared" si="103"/>
        <v>0</v>
      </c>
    </row>
    <row r="3299" spans="1:6" x14ac:dyDescent="0.3">
      <c r="A3299" s="11">
        <v>5106158</v>
      </c>
      <c r="B3299" s="11" t="s">
        <v>319</v>
      </c>
      <c r="C3299" s="16">
        <v>-9.8497699999999995</v>
      </c>
      <c r="D3299" s="16">
        <v>-57.813899999999997</v>
      </c>
      <c r="E3299">
        <f t="shared" si="102"/>
        <v>0</v>
      </c>
      <c r="F3299">
        <f t="shared" si="103"/>
        <v>0</v>
      </c>
    </row>
    <row r="3300" spans="1:6" x14ac:dyDescent="0.3">
      <c r="A3300" s="11">
        <v>4312906</v>
      </c>
      <c r="B3300" s="11" t="s">
        <v>693</v>
      </c>
      <c r="C3300" s="16">
        <v>-28.729099999999999</v>
      </c>
      <c r="D3300" s="16">
        <v>-51.7072</v>
      </c>
      <c r="E3300">
        <f t="shared" si="102"/>
        <v>0</v>
      </c>
      <c r="F3300">
        <f t="shared" si="103"/>
        <v>0</v>
      </c>
    </row>
    <row r="3301" spans="1:6" x14ac:dyDescent="0.3">
      <c r="A3301" s="11">
        <v>3144672</v>
      </c>
      <c r="B3301" s="11" t="s">
        <v>2752</v>
      </c>
      <c r="C3301" s="16">
        <v>-18.4925</v>
      </c>
      <c r="D3301" s="16">
        <v>-41.110700000000001</v>
      </c>
      <c r="E3301">
        <f t="shared" si="102"/>
        <v>0</v>
      </c>
      <c r="F3301">
        <f t="shared" si="103"/>
        <v>0</v>
      </c>
    </row>
    <row r="3302" spans="1:6" x14ac:dyDescent="0.3">
      <c r="A3302" s="11">
        <v>4312955</v>
      </c>
      <c r="B3302" s="11" t="s">
        <v>692</v>
      </c>
      <c r="C3302" s="16">
        <v>-27.992599999999999</v>
      </c>
      <c r="D3302" s="16">
        <v>-52.978400000000001</v>
      </c>
      <c r="E3302">
        <f t="shared" si="102"/>
        <v>0</v>
      </c>
      <c r="F3302">
        <f t="shared" si="103"/>
        <v>0</v>
      </c>
    </row>
    <row r="3303" spans="1:6" x14ac:dyDescent="0.3">
      <c r="A3303" s="11">
        <v>5106208</v>
      </c>
      <c r="B3303" s="11" t="s">
        <v>315</v>
      </c>
      <c r="C3303" s="16">
        <v>-14.9612</v>
      </c>
      <c r="D3303" s="16">
        <v>-54.968499999999999</v>
      </c>
      <c r="E3303">
        <f t="shared" si="102"/>
        <v>0</v>
      </c>
      <c r="F3303">
        <f t="shared" si="103"/>
        <v>0</v>
      </c>
    </row>
    <row r="3304" spans="1:6" x14ac:dyDescent="0.3">
      <c r="A3304" s="11">
        <v>1100148</v>
      </c>
      <c r="B3304" s="11" t="s">
        <v>5475</v>
      </c>
      <c r="C3304" s="16">
        <v>-11.7247</v>
      </c>
      <c r="D3304" s="16">
        <v>-62.3127</v>
      </c>
      <c r="E3304">
        <f t="shared" si="102"/>
        <v>0</v>
      </c>
      <c r="F3304">
        <f t="shared" si="103"/>
        <v>0</v>
      </c>
    </row>
    <row r="3305" spans="1:6" x14ac:dyDescent="0.3">
      <c r="A3305" s="11">
        <v>4313003</v>
      </c>
      <c r="B3305" s="11" t="s">
        <v>691</v>
      </c>
      <c r="C3305" s="16">
        <v>-29.2182</v>
      </c>
      <c r="D3305" s="16">
        <v>-52.0319</v>
      </c>
      <c r="E3305">
        <f t="shared" si="102"/>
        <v>0</v>
      </c>
      <c r="F3305">
        <f t="shared" si="103"/>
        <v>0</v>
      </c>
    </row>
    <row r="3306" spans="1:6" x14ac:dyDescent="0.3">
      <c r="A3306" s="11">
        <v>3532827</v>
      </c>
      <c r="B3306" s="11" t="s">
        <v>1897</v>
      </c>
      <c r="C3306" s="16">
        <v>-24.122399999999999</v>
      </c>
      <c r="D3306" s="16">
        <v>-48.902200000000001</v>
      </c>
      <c r="E3306">
        <f t="shared" si="102"/>
        <v>0</v>
      </c>
      <c r="F3306">
        <f t="shared" si="103"/>
        <v>0</v>
      </c>
    </row>
    <row r="3307" spans="1:6" x14ac:dyDescent="0.3">
      <c r="A3307" s="11">
        <v>2922706</v>
      </c>
      <c r="B3307" s="11" t="s">
        <v>3387</v>
      </c>
      <c r="C3307" s="16">
        <v>-14.7912</v>
      </c>
      <c r="D3307" s="16">
        <v>-40.145800000000001</v>
      </c>
      <c r="E3307">
        <f t="shared" si="102"/>
        <v>0</v>
      </c>
      <c r="F3307">
        <f t="shared" si="103"/>
        <v>0</v>
      </c>
    </row>
    <row r="3308" spans="1:6" x14ac:dyDescent="0.3">
      <c r="A3308" s="11">
        <v>5106216</v>
      </c>
      <c r="B3308" s="11" t="s">
        <v>314</v>
      </c>
      <c r="C3308" s="16">
        <v>-10.558</v>
      </c>
      <c r="D3308" s="16">
        <v>-55.953000000000003</v>
      </c>
      <c r="E3308">
        <f t="shared" si="102"/>
        <v>0</v>
      </c>
      <c r="F3308">
        <f t="shared" si="103"/>
        <v>0</v>
      </c>
    </row>
    <row r="3309" spans="1:6" x14ac:dyDescent="0.3">
      <c r="A3309" s="11">
        <v>3532843</v>
      </c>
      <c r="B3309" s="11" t="s">
        <v>1896</v>
      </c>
      <c r="C3309" s="16">
        <v>-20.383600000000001</v>
      </c>
      <c r="D3309" s="16">
        <v>-50.948300000000003</v>
      </c>
      <c r="E3309">
        <f t="shared" si="102"/>
        <v>0</v>
      </c>
      <c r="F3309">
        <f t="shared" si="103"/>
        <v>0</v>
      </c>
    </row>
    <row r="3310" spans="1:6" x14ac:dyDescent="0.3">
      <c r="A3310" s="11">
        <v>4313011</v>
      </c>
      <c r="B3310" s="11" t="s">
        <v>690</v>
      </c>
      <c r="C3310" s="16">
        <v>-27.613700000000001</v>
      </c>
      <c r="D3310" s="16">
        <v>-54.107399999999998</v>
      </c>
      <c r="E3310">
        <f t="shared" si="102"/>
        <v>0</v>
      </c>
      <c r="F3310">
        <f t="shared" si="103"/>
        <v>0</v>
      </c>
    </row>
    <row r="3311" spans="1:6" x14ac:dyDescent="0.3">
      <c r="A3311" s="11">
        <v>4116802</v>
      </c>
      <c r="B3311" s="11" t="s">
        <v>1415</v>
      </c>
      <c r="C3311" s="16">
        <v>-24.6723</v>
      </c>
      <c r="D3311" s="16">
        <v>-52.566099999999999</v>
      </c>
      <c r="E3311">
        <f t="shared" si="102"/>
        <v>0</v>
      </c>
      <c r="F3311">
        <f t="shared" si="103"/>
        <v>0</v>
      </c>
    </row>
    <row r="3312" spans="1:6" x14ac:dyDescent="0.3">
      <c r="A3312" s="11">
        <v>3532868</v>
      </c>
      <c r="B3312" s="11" t="s">
        <v>1895</v>
      </c>
      <c r="C3312" s="16">
        <v>-20.761500000000002</v>
      </c>
      <c r="D3312" s="16">
        <v>-50.347700000000003</v>
      </c>
      <c r="E3312">
        <f t="shared" si="102"/>
        <v>0</v>
      </c>
      <c r="F3312">
        <f t="shared" si="103"/>
        <v>0</v>
      </c>
    </row>
    <row r="3313" spans="1:6" x14ac:dyDescent="0.3">
      <c r="A3313" s="11">
        <v>2107258</v>
      </c>
      <c r="B3313" s="11" t="s">
        <v>4783</v>
      </c>
      <c r="C3313" s="16">
        <v>-7.12263</v>
      </c>
      <c r="D3313" s="16">
        <v>-46.2607</v>
      </c>
      <c r="E3313">
        <f t="shared" si="102"/>
        <v>0</v>
      </c>
      <c r="F3313">
        <f t="shared" si="103"/>
        <v>0</v>
      </c>
    </row>
    <row r="3314" spans="1:6" x14ac:dyDescent="0.3">
      <c r="A3314" s="11">
        <v>5214838</v>
      </c>
      <c r="B3314" s="11" t="s">
        <v>88</v>
      </c>
      <c r="C3314" s="16">
        <v>-14.095700000000001</v>
      </c>
      <c r="D3314" s="16">
        <v>-50.33</v>
      </c>
      <c r="E3314">
        <f t="shared" si="102"/>
        <v>0</v>
      </c>
      <c r="F3314">
        <f t="shared" si="103"/>
        <v>0</v>
      </c>
    </row>
    <row r="3315" spans="1:6" x14ac:dyDescent="0.3">
      <c r="A3315" s="11">
        <v>2408300</v>
      </c>
      <c r="B3315" s="11" t="s">
        <v>4236</v>
      </c>
      <c r="C3315" s="16">
        <v>-6.4751099999999999</v>
      </c>
      <c r="D3315" s="16">
        <v>-35.428600000000003</v>
      </c>
      <c r="E3315">
        <f t="shared" si="102"/>
        <v>0</v>
      </c>
      <c r="F3315">
        <f t="shared" si="103"/>
        <v>0</v>
      </c>
    </row>
    <row r="3316" spans="1:6" x14ac:dyDescent="0.3">
      <c r="A3316" s="11">
        <v>3144706</v>
      </c>
      <c r="B3316" s="11" t="s">
        <v>2751</v>
      </c>
      <c r="C3316" s="16">
        <v>-19.7577</v>
      </c>
      <c r="D3316" s="16">
        <v>-43.033299999999997</v>
      </c>
      <c r="E3316">
        <f t="shared" si="102"/>
        <v>0</v>
      </c>
      <c r="F3316">
        <f t="shared" si="103"/>
        <v>0</v>
      </c>
    </row>
    <row r="3317" spans="1:6" x14ac:dyDescent="0.3">
      <c r="A3317" s="11">
        <v>4211405</v>
      </c>
      <c r="B3317" s="11" t="s">
        <v>1086</v>
      </c>
      <c r="C3317" s="16">
        <v>-26.898199999999999</v>
      </c>
      <c r="D3317" s="16">
        <v>-52.906599999999997</v>
      </c>
      <c r="E3317">
        <f t="shared" si="102"/>
        <v>0</v>
      </c>
      <c r="F3317">
        <f t="shared" si="103"/>
        <v>0</v>
      </c>
    </row>
    <row r="3318" spans="1:6" x14ac:dyDescent="0.3">
      <c r="A3318" s="11">
        <v>4116901</v>
      </c>
      <c r="B3318" s="11" t="s">
        <v>1414</v>
      </c>
      <c r="C3318" s="16">
        <v>-23.181999999999999</v>
      </c>
      <c r="D3318" s="16">
        <v>-52.203099999999999</v>
      </c>
      <c r="E3318">
        <f t="shared" si="102"/>
        <v>0</v>
      </c>
      <c r="F3318">
        <f t="shared" si="103"/>
        <v>0</v>
      </c>
    </row>
    <row r="3319" spans="1:6" x14ac:dyDescent="0.3">
      <c r="A3319" s="11">
        <v>1504950</v>
      </c>
      <c r="B3319" s="11" t="s">
        <v>5106</v>
      </c>
      <c r="C3319" s="16">
        <v>-2.2669299999999999</v>
      </c>
      <c r="D3319" s="16">
        <v>-46.973100000000002</v>
      </c>
      <c r="E3319">
        <f t="shared" si="102"/>
        <v>0</v>
      </c>
      <c r="F3319">
        <f t="shared" si="103"/>
        <v>0</v>
      </c>
    </row>
    <row r="3320" spans="1:6" x14ac:dyDescent="0.3">
      <c r="A3320" s="11">
        <v>4116950</v>
      </c>
      <c r="B3320" s="11" t="s">
        <v>1413</v>
      </c>
      <c r="C3320" s="16">
        <v>-25.900400000000001</v>
      </c>
      <c r="D3320" s="16">
        <v>-53.261800000000001</v>
      </c>
      <c r="E3320">
        <f t="shared" si="102"/>
        <v>0</v>
      </c>
      <c r="F3320">
        <f t="shared" si="103"/>
        <v>0</v>
      </c>
    </row>
    <row r="3321" spans="1:6" x14ac:dyDescent="0.3">
      <c r="A3321" s="11">
        <v>4313037</v>
      </c>
      <c r="B3321" s="11" t="s">
        <v>689</v>
      </c>
      <c r="C3321" s="16">
        <v>-29.406600000000001</v>
      </c>
      <c r="D3321" s="16">
        <v>-54.829300000000003</v>
      </c>
      <c r="E3321">
        <f t="shared" si="102"/>
        <v>0</v>
      </c>
      <c r="F3321">
        <f t="shared" si="103"/>
        <v>0</v>
      </c>
    </row>
    <row r="3322" spans="1:6" x14ac:dyDescent="0.3">
      <c r="A3322" s="11">
        <v>3532900</v>
      </c>
      <c r="B3322" s="11" t="s">
        <v>1894</v>
      </c>
      <c r="C3322" s="16">
        <v>-21.776499999999999</v>
      </c>
      <c r="D3322" s="16">
        <v>-48.570500000000003</v>
      </c>
      <c r="E3322">
        <f t="shared" si="102"/>
        <v>0</v>
      </c>
      <c r="F3322">
        <f t="shared" si="103"/>
        <v>0</v>
      </c>
    </row>
    <row r="3323" spans="1:6" x14ac:dyDescent="0.3">
      <c r="A3323" s="11">
        <v>4117008</v>
      </c>
      <c r="B3323" s="11" t="s">
        <v>1412</v>
      </c>
      <c r="C3323" s="16">
        <v>-23.432400000000001</v>
      </c>
      <c r="D3323" s="16">
        <v>-50.566499999999998</v>
      </c>
      <c r="E3323">
        <f t="shared" si="102"/>
        <v>0</v>
      </c>
      <c r="F3323">
        <f t="shared" si="103"/>
        <v>0</v>
      </c>
    </row>
    <row r="3324" spans="1:6" x14ac:dyDescent="0.3">
      <c r="A3324" s="11">
        <v>2922730</v>
      </c>
      <c r="B3324" s="11" t="s">
        <v>1412</v>
      </c>
      <c r="C3324" s="16">
        <v>-11.6031</v>
      </c>
      <c r="D3324" s="16">
        <v>-39.630200000000002</v>
      </c>
      <c r="E3324">
        <f t="shared" si="102"/>
        <v>0</v>
      </c>
      <c r="F3324">
        <f t="shared" si="103"/>
        <v>0</v>
      </c>
    </row>
    <row r="3325" spans="1:6" x14ac:dyDescent="0.3">
      <c r="A3325" s="11">
        <v>2510105</v>
      </c>
      <c r="B3325" s="11" t="s">
        <v>4065</v>
      </c>
      <c r="C3325" s="16">
        <v>-6.4505600000000003</v>
      </c>
      <c r="D3325" s="16">
        <v>-36.2057</v>
      </c>
      <c r="E3325">
        <f t="shared" si="102"/>
        <v>0</v>
      </c>
      <c r="F3325">
        <f t="shared" si="103"/>
        <v>0</v>
      </c>
    </row>
    <row r="3326" spans="1:6" x14ac:dyDescent="0.3">
      <c r="A3326" s="11">
        <v>3303401</v>
      </c>
      <c r="B3326" s="11" t="s">
        <v>2300</v>
      </c>
      <c r="C3326" s="16">
        <v>-22.293199999999999</v>
      </c>
      <c r="D3326" s="16">
        <v>-42.537700000000001</v>
      </c>
      <c r="E3326">
        <f t="shared" si="102"/>
        <v>0</v>
      </c>
      <c r="F3326">
        <f t="shared" si="103"/>
        <v>0</v>
      </c>
    </row>
    <row r="3327" spans="1:6" x14ac:dyDescent="0.3">
      <c r="A3327" s="11">
        <v>5214861</v>
      </c>
      <c r="B3327" s="11" t="s">
        <v>87</v>
      </c>
      <c r="C3327" s="16">
        <v>-15.145</v>
      </c>
      <c r="D3327" s="16">
        <v>-49.573700000000002</v>
      </c>
      <c r="E3327">
        <f t="shared" si="102"/>
        <v>0</v>
      </c>
      <c r="F3327">
        <f t="shared" si="103"/>
        <v>0</v>
      </c>
    </row>
    <row r="3328" spans="1:6" x14ac:dyDescent="0.3">
      <c r="A3328" s="11">
        <v>3533007</v>
      </c>
      <c r="B3328" s="11" t="s">
        <v>1893</v>
      </c>
      <c r="C3328" s="16">
        <v>-20.5321</v>
      </c>
      <c r="D3328" s="16">
        <v>-49.3123</v>
      </c>
      <c r="E3328">
        <f t="shared" si="102"/>
        <v>0</v>
      </c>
      <c r="F3328">
        <f t="shared" si="103"/>
        <v>0</v>
      </c>
    </row>
    <row r="3329" spans="1:6" x14ac:dyDescent="0.3">
      <c r="A3329" s="11">
        <v>5108808</v>
      </c>
      <c r="B3329" s="11" t="s">
        <v>253</v>
      </c>
      <c r="C3329" s="16">
        <v>-10.311999999999999</v>
      </c>
      <c r="D3329" s="16">
        <v>-55.406100000000002</v>
      </c>
      <c r="E3329">
        <f t="shared" si="102"/>
        <v>0</v>
      </c>
      <c r="F3329">
        <f t="shared" si="103"/>
        <v>0</v>
      </c>
    </row>
    <row r="3330" spans="1:6" x14ac:dyDescent="0.3">
      <c r="A3330" s="11">
        <v>3533106</v>
      </c>
      <c r="B3330" s="11" t="s">
        <v>1892</v>
      </c>
      <c r="C3330" s="16">
        <v>-21.332000000000001</v>
      </c>
      <c r="D3330" s="16">
        <v>-51.6447</v>
      </c>
      <c r="E3330">
        <f t="shared" si="102"/>
        <v>0</v>
      </c>
      <c r="F3330">
        <f t="shared" si="103"/>
        <v>0</v>
      </c>
    </row>
    <row r="3331" spans="1:6" x14ac:dyDescent="0.3">
      <c r="A3331" s="11">
        <v>4313060</v>
      </c>
      <c r="B3331" s="11" t="s">
        <v>688</v>
      </c>
      <c r="C3331" s="16">
        <v>-29.5808</v>
      </c>
      <c r="D3331" s="16">
        <v>-50.905099999999997</v>
      </c>
      <c r="E3331">
        <f t="shared" ref="E3331:E3394" si="104">IF((C3331&lt;-80),"erro",0)</f>
        <v>0</v>
      </c>
      <c r="F3331">
        <f t="shared" ref="F3331:F3394" si="105">IF((D3331&lt;-80),"erro",0)</f>
        <v>0</v>
      </c>
    </row>
    <row r="3332" spans="1:6" x14ac:dyDescent="0.3">
      <c r="A3332" s="11">
        <v>2922755</v>
      </c>
      <c r="B3332" s="11" t="s">
        <v>3386</v>
      </c>
      <c r="C3332" s="16">
        <v>-13.811999999999999</v>
      </c>
      <c r="D3332" s="16">
        <v>-39.618200000000002</v>
      </c>
      <c r="E3332">
        <f t="shared" si="104"/>
        <v>0</v>
      </c>
      <c r="F3332">
        <f t="shared" si="105"/>
        <v>0</v>
      </c>
    </row>
    <row r="3333" spans="1:6" x14ac:dyDescent="0.3">
      <c r="A3333" s="11">
        <v>3303500</v>
      </c>
      <c r="B3333" s="11" t="s">
        <v>2299</v>
      </c>
      <c r="C3333" s="16">
        <v>-22.755600000000001</v>
      </c>
      <c r="D3333" s="16">
        <v>-43.460299999999997</v>
      </c>
      <c r="E3333">
        <f t="shared" si="104"/>
        <v>0</v>
      </c>
      <c r="F3333">
        <f t="shared" si="105"/>
        <v>0</v>
      </c>
    </row>
    <row r="3334" spans="1:6" x14ac:dyDescent="0.3">
      <c r="A3334" s="11">
        <v>5214879</v>
      </c>
      <c r="B3334" s="11" t="s">
        <v>86</v>
      </c>
      <c r="C3334" s="16">
        <v>-14.286799999999999</v>
      </c>
      <c r="D3334" s="16">
        <v>-49.3872</v>
      </c>
      <c r="E3334">
        <f t="shared" si="104"/>
        <v>0</v>
      </c>
      <c r="F3334">
        <f t="shared" si="105"/>
        <v>0</v>
      </c>
    </row>
    <row r="3335" spans="1:6" x14ac:dyDescent="0.3">
      <c r="A3335" s="11">
        <v>3533205</v>
      </c>
      <c r="B3335" s="11" t="s">
        <v>1891</v>
      </c>
      <c r="C3335" s="16">
        <v>-21.102599999999999</v>
      </c>
      <c r="D3335" s="16">
        <v>-51.490499999999997</v>
      </c>
      <c r="E3335">
        <f t="shared" si="104"/>
        <v>0</v>
      </c>
      <c r="F3335">
        <f t="shared" si="105"/>
        <v>0</v>
      </c>
    </row>
    <row r="3336" spans="1:6" x14ac:dyDescent="0.3">
      <c r="A3336" s="11">
        <v>2107308</v>
      </c>
      <c r="B3336" s="11" t="s">
        <v>4782</v>
      </c>
      <c r="C3336" s="16">
        <v>-6.7304700000000004</v>
      </c>
      <c r="D3336" s="16">
        <v>-44.0471</v>
      </c>
      <c r="E3336">
        <f t="shared" si="104"/>
        <v>0</v>
      </c>
      <c r="F3336">
        <f t="shared" si="105"/>
        <v>0</v>
      </c>
    </row>
    <row r="3337" spans="1:6" x14ac:dyDescent="0.3">
      <c r="A3337" s="11">
        <v>1504976</v>
      </c>
      <c r="B3337" s="11" t="s">
        <v>5105</v>
      </c>
      <c r="C3337" s="16">
        <v>-4.91622</v>
      </c>
      <c r="D3337" s="16">
        <v>-49.0822</v>
      </c>
      <c r="E3337">
        <f t="shared" si="104"/>
        <v>0</v>
      </c>
      <c r="F3337">
        <f t="shared" si="105"/>
        <v>0</v>
      </c>
    </row>
    <row r="3338" spans="1:6" x14ac:dyDescent="0.3">
      <c r="A3338" s="11">
        <v>4211454</v>
      </c>
      <c r="B3338" s="11" t="s">
        <v>1085</v>
      </c>
      <c r="C3338" s="16">
        <v>-26.942799999999998</v>
      </c>
      <c r="D3338" s="16">
        <v>-52.814100000000003</v>
      </c>
      <c r="E3338">
        <f t="shared" si="104"/>
        <v>0</v>
      </c>
      <c r="F3338">
        <f t="shared" si="105"/>
        <v>0</v>
      </c>
    </row>
    <row r="3339" spans="1:6" x14ac:dyDescent="0.3">
      <c r="A3339" s="11">
        <v>2922805</v>
      </c>
      <c r="B3339" s="11" t="s">
        <v>3385</v>
      </c>
      <c r="C3339" s="16">
        <v>-13.024100000000001</v>
      </c>
      <c r="D3339" s="16">
        <v>-40.065300000000001</v>
      </c>
      <c r="E3339">
        <f t="shared" si="104"/>
        <v>0</v>
      </c>
      <c r="F3339">
        <f t="shared" si="105"/>
        <v>0</v>
      </c>
    </row>
    <row r="3340" spans="1:6" x14ac:dyDescent="0.3">
      <c r="A3340" s="11">
        <v>5106182</v>
      </c>
      <c r="B3340" s="11" t="s">
        <v>317</v>
      </c>
      <c r="C3340" s="16">
        <v>-14.4727</v>
      </c>
      <c r="D3340" s="16">
        <v>-59.600099999999998</v>
      </c>
      <c r="E3340">
        <f t="shared" si="104"/>
        <v>0</v>
      </c>
      <c r="F3340">
        <f t="shared" si="105"/>
        <v>0</v>
      </c>
    </row>
    <row r="3341" spans="1:6" x14ac:dyDescent="0.3">
      <c r="A3341" s="11">
        <v>4117057</v>
      </c>
      <c r="B3341" s="11" t="s">
        <v>1411</v>
      </c>
      <c r="C3341" s="16">
        <v>-25.305399999999999</v>
      </c>
      <c r="D3341" s="16">
        <v>-52.544699999999999</v>
      </c>
      <c r="E3341">
        <f t="shared" si="104"/>
        <v>0</v>
      </c>
      <c r="F3341">
        <f t="shared" si="105"/>
        <v>0</v>
      </c>
    </row>
    <row r="3342" spans="1:6" x14ac:dyDescent="0.3">
      <c r="A3342" s="11">
        <v>3144805</v>
      </c>
      <c r="B3342" s="11" t="s">
        <v>2750</v>
      </c>
      <c r="C3342" s="16">
        <v>-19.9758</v>
      </c>
      <c r="D3342" s="16">
        <v>-43.850900000000003</v>
      </c>
      <c r="E3342">
        <f t="shared" si="104"/>
        <v>0</v>
      </c>
      <c r="F3342">
        <f t="shared" si="105"/>
        <v>0</v>
      </c>
    </row>
    <row r="3343" spans="1:6" x14ac:dyDescent="0.3">
      <c r="A3343" s="11">
        <v>4117107</v>
      </c>
      <c r="B3343" s="11" t="s">
        <v>1410</v>
      </c>
      <c r="C3343" s="16">
        <v>-22.7639</v>
      </c>
      <c r="D3343" s="16">
        <v>-52.986800000000002</v>
      </c>
      <c r="E3343">
        <f t="shared" si="104"/>
        <v>0</v>
      </c>
      <c r="F3343">
        <f t="shared" si="105"/>
        <v>0</v>
      </c>
    </row>
    <row r="3344" spans="1:6" x14ac:dyDescent="0.3">
      <c r="A3344" s="11">
        <v>3533304</v>
      </c>
      <c r="B3344" s="11" t="s">
        <v>1889</v>
      </c>
      <c r="C3344" s="16">
        <v>-20.856000000000002</v>
      </c>
      <c r="D3344" s="16">
        <v>-50.261699999999998</v>
      </c>
      <c r="E3344">
        <f t="shared" si="104"/>
        <v>0</v>
      </c>
      <c r="F3344">
        <f t="shared" si="105"/>
        <v>0</v>
      </c>
    </row>
    <row r="3345" spans="1:6" x14ac:dyDescent="0.3">
      <c r="A3345" s="11">
        <v>1100338</v>
      </c>
      <c r="B3345" s="11" t="s">
        <v>5296</v>
      </c>
      <c r="C3345" s="16">
        <v>-10.4077</v>
      </c>
      <c r="D3345" s="16">
        <v>-65.334599999999995</v>
      </c>
      <c r="E3345">
        <f t="shared" si="104"/>
        <v>0</v>
      </c>
      <c r="F3345">
        <f t="shared" si="105"/>
        <v>0</v>
      </c>
    </row>
    <row r="3346" spans="1:6" x14ac:dyDescent="0.3">
      <c r="A3346" s="11">
        <v>5108857</v>
      </c>
      <c r="B3346" s="11" t="s">
        <v>252</v>
      </c>
      <c r="C3346" s="16">
        <v>-14.3568</v>
      </c>
      <c r="D3346" s="16">
        <v>-56.9696</v>
      </c>
      <c r="E3346">
        <f t="shared" si="104"/>
        <v>0</v>
      </c>
      <c r="F3346">
        <f t="shared" si="105"/>
        <v>0</v>
      </c>
    </row>
    <row r="3347" spans="1:6" x14ac:dyDescent="0.3">
      <c r="A3347" s="11">
        <v>5108907</v>
      </c>
      <c r="B3347" s="11" t="s">
        <v>251</v>
      </c>
      <c r="C3347" s="16">
        <v>-13.0136</v>
      </c>
      <c r="D3347" s="16">
        <v>-57.090800000000002</v>
      </c>
      <c r="E3347">
        <f t="shared" si="104"/>
        <v>0</v>
      </c>
      <c r="F3347">
        <f t="shared" si="105"/>
        <v>0</v>
      </c>
    </row>
    <row r="3348" spans="1:6" x14ac:dyDescent="0.3">
      <c r="A3348" s="11">
        <v>3144904</v>
      </c>
      <c r="B3348" s="11" t="s">
        <v>2749</v>
      </c>
      <c r="C3348" s="16">
        <v>-18.441700000000001</v>
      </c>
      <c r="D3348" s="16">
        <v>-41.498399999999997</v>
      </c>
      <c r="E3348">
        <f t="shared" si="104"/>
        <v>0</v>
      </c>
      <c r="F3348">
        <f t="shared" si="105"/>
        <v>0</v>
      </c>
    </row>
    <row r="3349" spans="1:6" x14ac:dyDescent="0.3">
      <c r="A3349" s="11">
        <v>5108956</v>
      </c>
      <c r="B3349" s="11" t="s">
        <v>249</v>
      </c>
      <c r="C3349" s="16">
        <v>-9.9999800000000008</v>
      </c>
      <c r="D3349" s="16">
        <v>-57.5261</v>
      </c>
      <c r="E3349">
        <f t="shared" si="104"/>
        <v>0</v>
      </c>
      <c r="F3349">
        <f t="shared" si="105"/>
        <v>0</v>
      </c>
    </row>
    <row r="3350" spans="1:6" x14ac:dyDescent="0.3">
      <c r="A3350" s="11">
        <v>5106224</v>
      </c>
      <c r="B3350" s="11" t="s">
        <v>313</v>
      </c>
      <c r="C3350" s="16">
        <v>-13.837400000000001</v>
      </c>
      <c r="D3350" s="16">
        <v>-56.074300000000001</v>
      </c>
      <c r="E3350">
        <f t="shared" si="104"/>
        <v>0</v>
      </c>
      <c r="F3350">
        <f t="shared" si="105"/>
        <v>0</v>
      </c>
    </row>
    <row r="3351" spans="1:6" x14ac:dyDescent="0.3">
      <c r="A3351" s="11">
        <v>5106174</v>
      </c>
      <c r="B3351" s="11" t="s">
        <v>318</v>
      </c>
      <c r="C3351" s="16">
        <v>-13.948600000000001</v>
      </c>
      <c r="D3351" s="16">
        <v>-51.800199999999997</v>
      </c>
      <c r="E3351">
        <f t="shared" si="104"/>
        <v>0</v>
      </c>
      <c r="F3351">
        <f t="shared" si="105"/>
        <v>0</v>
      </c>
    </row>
    <row r="3352" spans="1:6" x14ac:dyDescent="0.3">
      <c r="A3352" s="11">
        <v>3533403</v>
      </c>
      <c r="B3352" s="11" t="s">
        <v>1888</v>
      </c>
      <c r="C3352" s="16">
        <v>-22.783200000000001</v>
      </c>
      <c r="D3352" s="16">
        <v>-47.2941</v>
      </c>
      <c r="E3352">
        <f t="shared" si="104"/>
        <v>0</v>
      </c>
      <c r="F3352">
        <f t="shared" si="105"/>
        <v>0</v>
      </c>
    </row>
    <row r="3353" spans="1:6" x14ac:dyDescent="0.3">
      <c r="A3353" s="11">
        <v>4117206</v>
      </c>
      <c r="B3353" s="11" t="s">
        <v>312</v>
      </c>
      <c r="C3353" s="16">
        <v>-23.470300000000002</v>
      </c>
      <c r="D3353" s="16">
        <v>-53.089799999999997</v>
      </c>
      <c r="E3353">
        <f t="shared" si="104"/>
        <v>0</v>
      </c>
      <c r="F3353">
        <f t="shared" si="105"/>
        <v>0</v>
      </c>
    </row>
    <row r="3354" spans="1:6" x14ac:dyDescent="0.3">
      <c r="A3354" s="11">
        <v>5106232</v>
      </c>
      <c r="B3354" s="11" t="s">
        <v>312</v>
      </c>
      <c r="C3354" s="16">
        <v>-14.7889</v>
      </c>
      <c r="D3354" s="16">
        <v>-57.288600000000002</v>
      </c>
      <c r="E3354">
        <f t="shared" si="104"/>
        <v>0</v>
      </c>
      <c r="F3354">
        <f t="shared" si="105"/>
        <v>0</v>
      </c>
    </row>
    <row r="3355" spans="1:6" x14ac:dyDescent="0.3">
      <c r="A3355" s="11">
        <v>1714880</v>
      </c>
      <c r="B3355" s="11" t="s">
        <v>4064</v>
      </c>
      <c r="C3355" s="16">
        <v>-7.63171</v>
      </c>
      <c r="D3355" s="16">
        <v>-48.425199999999997</v>
      </c>
      <c r="E3355">
        <f t="shared" si="104"/>
        <v>0</v>
      </c>
      <c r="F3355">
        <f t="shared" si="105"/>
        <v>0</v>
      </c>
    </row>
    <row r="3356" spans="1:6" x14ac:dyDescent="0.3">
      <c r="A3356" s="11">
        <v>2309201</v>
      </c>
      <c r="B3356" s="11" t="s">
        <v>4064</v>
      </c>
      <c r="C3356" s="16">
        <v>-7.0841500000000002</v>
      </c>
      <c r="D3356" s="16">
        <v>-39.671300000000002</v>
      </c>
      <c r="E3356">
        <f t="shared" si="104"/>
        <v>0</v>
      </c>
      <c r="F3356">
        <f t="shared" si="105"/>
        <v>0</v>
      </c>
    </row>
    <row r="3357" spans="1:6" x14ac:dyDescent="0.3">
      <c r="A3357" s="11">
        <v>2510204</v>
      </c>
      <c r="B3357" s="11" t="s">
        <v>4064</v>
      </c>
      <c r="C3357" s="16">
        <v>-7.4723199999999999</v>
      </c>
      <c r="D3357" s="16">
        <v>-38.038200000000003</v>
      </c>
      <c r="E3357">
        <f t="shared" si="104"/>
        <v>0</v>
      </c>
      <c r="F3357">
        <f t="shared" si="105"/>
        <v>0</v>
      </c>
    </row>
    <row r="3358" spans="1:6" x14ac:dyDescent="0.3">
      <c r="A3358" s="11">
        <v>2107357</v>
      </c>
      <c r="B3358" s="11" t="s">
        <v>4781</v>
      </c>
      <c r="C3358" s="16">
        <v>-2.8422700000000001</v>
      </c>
      <c r="D3358" s="16">
        <v>-45.695300000000003</v>
      </c>
      <c r="E3358">
        <f t="shared" si="104"/>
        <v>0</v>
      </c>
      <c r="F3358">
        <f t="shared" si="105"/>
        <v>0</v>
      </c>
    </row>
    <row r="3359" spans="1:6" x14ac:dyDescent="0.3">
      <c r="A3359" s="11">
        <v>1303106</v>
      </c>
      <c r="B3359" s="11" t="s">
        <v>5208</v>
      </c>
      <c r="C3359" s="16">
        <v>-3.9003700000000001</v>
      </c>
      <c r="D3359" s="16">
        <v>-59.094000000000001</v>
      </c>
      <c r="E3359">
        <f t="shared" si="104"/>
        <v>0</v>
      </c>
      <c r="F3359">
        <f t="shared" si="105"/>
        <v>0</v>
      </c>
    </row>
    <row r="3360" spans="1:6" x14ac:dyDescent="0.3">
      <c r="A3360" s="11">
        <v>4313086</v>
      </c>
      <c r="B3360" s="11" t="s">
        <v>687</v>
      </c>
      <c r="C3360" s="16">
        <v>-29.0275</v>
      </c>
      <c r="D3360" s="16">
        <v>-51.309800000000003</v>
      </c>
      <c r="E3360">
        <f t="shared" si="104"/>
        <v>0</v>
      </c>
      <c r="F3360">
        <f t="shared" si="105"/>
        <v>0</v>
      </c>
    </row>
    <row r="3361" spans="1:6" x14ac:dyDescent="0.3">
      <c r="A3361" s="11">
        <v>4313102</v>
      </c>
      <c r="B3361" s="11" t="s">
        <v>686</v>
      </c>
      <c r="C3361" s="16">
        <v>-29.471</v>
      </c>
      <c r="D3361" s="16">
        <v>-53.468899999999998</v>
      </c>
      <c r="E3361">
        <f t="shared" si="104"/>
        <v>0</v>
      </c>
      <c r="F3361">
        <f t="shared" si="105"/>
        <v>0</v>
      </c>
    </row>
    <row r="3362" spans="1:6" x14ac:dyDescent="0.3">
      <c r="A3362" s="11">
        <v>2510303</v>
      </c>
      <c r="B3362" s="11" t="s">
        <v>4063</v>
      </c>
      <c r="C3362" s="16">
        <v>-6.6712199999999999</v>
      </c>
      <c r="D3362" s="16">
        <v>-36.421999999999997</v>
      </c>
      <c r="E3362">
        <f t="shared" si="104"/>
        <v>0</v>
      </c>
      <c r="F3362">
        <f t="shared" si="105"/>
        <v>0</v>
      </c>
    </row>
    <row r="3363" spans="1:6" x14ac:dyDescent="0.3">
      <c r="A3363" s="11">
        <v>4313201</v>
      </c>
      <c r="B3363" s="11" t="s">
        <v>685</v>
      </c>
      <c r="C3363" s="16">
        <v>-29.374099999999999</v>
      </c>
      <c r="D3363" s="16">
        <v>-51.113599999999998</v>
      </c>
      <c r="E3363">
        <f t="shared" si="104"/>
        <v>0</v>
      </c>
      <c r="F3363">
        <f t="shared" si="105"/>
        <v>0</v>
      </c>
    </row>
    <row r="3364" spans="1:6" x14ac:dyDescent="0.3">
      <c r="A3364" s="11">
        <v>3145000</v>
      </c>
      <c r="B3364" s="11" t="s">
        <v>2748</v>
      </c>
      <c r="C3364" s="16">
        <v>-19.146100000000001</v>
      </c>
      <c r="D3364" s="16">
        <v>-47.677900000000001</v>
      </c>
      <c r="E3364">
        <f t="shared" si="104"/>
        <v>0</v>
      </c>
      <c r="F3364">
        <f t="shared" si="105"/>
        <v>0</v>
      </c>
    </row>
    <row r="3365" spans="1:6" x14ac:dyDescent="0.3">
      <c r="A3365" s="11">
        <v>3145059</v>
      </c>
      <c r="B3365" s="11" t="s">
        <v>2747</v>
      </c>
      <c r="C3365" s="16">
        <v>-15.799300000000001</v>
      </c>
      <c r="D3365" s="16">
        <v>-43.2941</v>
      </c>
      <c r="E3365">
        <f t="shared" si="104"/>
        <v>0</v>
      </c>
      <c r="F3365">
        <f t="shared" si="105"/>
        <v>0</v>
      </c>
    </row>
    <row r="3366" spans="1:6" x14ac:dyDescent="0.3">
      <c r="A3366" s="11">
        <v>4313300</v>
      </c>
      <c r="B3366" s="11" t="s">
        <v>684</v>
      </c>
      <c r="C3366" s="16">
        <v>-28.779900000000001</v>
      </c>
      <c r="D3366" s="16">
        <v>-51.6113</v>
      </c>
      <c r="E3366">
        <f t="shared" si="104"/>
        <v>0</v>
      </c>
      <c r="F3366">
        <f t="shared" si="105"/>
        <v>0</v>
      </c>
    </row>
    <row r="3367" spans="1:6" x14ac:dyDescent="0.3">
      <c r="A3367" s="11">
        <v>4117255</v>
      </c>
      <c r="B3367" s="11" t="s">
        <v>1407</v>
      </c>
      <c r="C3367" s="16">
        <v>-25.6309</v>
      </c>
      <c r="D3367" s="16">
        <v>-53.346899999999998</v>
      </c>
      <c r="E3367">
        <f t="shared" si="104"/>
        <v>0</v>
      </c>
      <c r="F3367">
        <f t="shared" si="105"/>
        <v>0</v>
      </c>
    </row>
    <row r="3368" spans="1:6" x14ac:dyDescent="0.3">
      <c r="A3368" s="11">
        <v>4313334</v>
      </c>
      <c r="B3368" s="11" t="s">
        <v>683</v>
      </c>
      <c r="C3368" s="16">
        <v>-28.066700000000001</v>
      </c>
      <c r="D3368" s="16">
        <v>-53.699199999999998</v>
      </c>
      <c r="E3368">
        <f t="shared" si="104"/>
        <v>0</v>
      </c>
      <c r="F3368">
        <f t="shared" si="105"/>
        <v>0</v>
      </c>
    </row>
    <row r="3369" spans="1:6" x14ac:dyDescent="0.3">
      <c r="A3369" s="11">
        <v>2922854</v>
      </c>
      <c r="B3369" s="11" t="s">
        <v>3384</v>
      </c>
      <c r="C3369" s="16">
        <v>-12.815</v>
      </c>
      <c r="D3369" s="16">
        <v>-41.074800000000003</v>
      </c>
      <c r="E3369">
        <f t="shared" si="104"/>
        <v>0</v>
      </c>
      <c r="F3369">
        <f t="shared" si="105"/>
        <v>0</v>
      </c>
    </row>
    <row r="3370" spans="1:6" x14ac:dyDescent="0.3">
      <c r="A3370" s="11">
        <v>3145109</v>
      </c>
      <c r="B3370" s="11" t="s">
        <v>2746</v>
      </c>
      <c r="C3370" s="16">
        <v>-21.128599999999999</v>
      </c>
      <c r="D3370" s="16">
        <v>-46.415700000000001</v>
      </c>
      <c r="E3370">
        <f t="shared" si="104"/>
        <v>0</v>
      </c>
      <c r="F3370">
        <f t="shared" si="105"/>
        <v>0</v>
      </c>
    </row>
    <row r="3371" spans="1:6" x14ac:dyDescent="0.3">
      <c r="A3371" s="11">
        <v>5214903</v>
      </c>
      <c r="B3371" s="11" t="s">
        <v>85</v>
      </c>
      <c r="C3371" s="16">
        <v>-13.738799999999999</v>
      </c>
      <c r="D3371" s="16">
        <v>-46.873399999999997</v>
      </c>
      <c r="E3371">
        <f t="shared" si="104"/>
        <v>0</v>
      </c>
      <c r="F3371">
        <f t="shared" si="105"/>
        <v>0</v>
      </c>
    </row>
    <row r="3372" spans="1:6" x14ac:dyDescent="0.3">
      <c r="A3372" s="11">
        <v>4313359</v>
      </c>
      <c r="B3372" s="11" t="s">
        <v>682</v>
      </c>
      <c r="C3372" s="16">
        <v>-28.988199999999999</v>
      </c>
      <c r="D3372" s="16">
        <v>-51.409500000000001</v>
      </c>
      <c r="E3372">
        <f t="shared" si="104"/>
        <v>0</v>
      </c>
      <c r="F3372">
        <f t="shared" si="105"/>
        <v>0</v>
      </c>
    </row>
    <row r="3373" spans="1:6" x14ac:dyDescent="0.3">
      <c r="A3373" s="11">
        <v>1715002</v>
      </c>
      <c r="B3373" s="11" t="s">
        <v>4955</v>
      </c>
      <c r="C3373" s="16">
        <v>-10.565099999999999</v>
      </c>
      <c r="D3373" s="16">
        <v>-48.912500000000001</v>
      </c>
      <c r="E3373">
        <f t="shared" si="104"/>
        <v>0</v>
      </c>
      <c r="F3373">
        <f t="shared" si="105"/>
        <v>0</v>
      </c>
    </row>
    <row r="3374" spans="1:6" x14ac:dyDescent="0.3">
      <c r="A3374" s="11">
        <v>2309300</v>
      </c>
      <c r="B3374" s="11" t="s">
        <v>4377</v>
      </c>
      <c r="C3374" s="16">
        <v>-4.7058099999999996</v>
      </c>
      <c r="D3374" s="16">
        <v>-40.562100000000001</v>
      </c>
      <c r="E3374">
        <f t="shared" si="104"/>
        <v>0</v>
      </c>
      <c r="F3374">
        <f t="shared" si="105"/>
        <v>0</v>
      </c>
    </row>
    <row r="3375" spans="1:6" x14ac:dyDescent="0.3">
      <c r="A3375" s="11">
        <v>4117214</v>
      </c>
      <c r="B3375" s="11" t="s">
        <v>1409</v>
      </c>
      <c r="C3375" s="16">
        <v>-23.586500000000001</v>
      </c>
      <c r="D3375" s="16">
        <v>-50.759799999999998</v>
      </c>
      <c r="E3375">
        <f t="shared" si="104"/>
        <v>0</v>
      </c>
      <c r="F3375">
        <f t="shared" si="105"/>
        <v>0</v>
      </c>
    </row>
    <row r="3376" spans="1:6" x14ac:dyDescent="0.3">
      <c r="A3376" s="11">
        <v>5106190</v>
      </c>
      <c r="B3376" s="11" t="s">
        <v>316</v>
      </c>
      <c r="C3376" s="16">
        <v>-10.8651</v>
      </c>
      <c r="D3376" s="16">
        <v>-55.187199999999997</v>
      </c>
      <c r="E3376">
        <f t="shared" si="104"/>
        <v>0</v>
      </c>
      <c r="F3376">
        <f t="shared" si="105"/>
        <v>0</v>
      </c>
    </row>
    <row r="3377" spans="1:6" x14ac:dyDescent="0.3">
      <c r="A3377" s="11">
        <v>4313375</v>
      </c>
      <c r="B3377" s="11" t="s">
        <v>681</v>
      </c>
      <c r="C3377" s="16">
        <v>-29.852499999999999</v>
      </c>
      <c r="D3377" s="16">
        <v>-51.283700000000003</v>
      </c>
      <c r="E3377">
        <f t="shared" si="104"/>
        <v>0</v>
      </c>
      <c r="F3377">
        <f t="shared" si="105"/>
        <v>0</v>
      </c>
    </row>
    <row r="3378" spans="1:6" x14ac:dyDescent="0.3">
      <c r="A3378" s="11">
        <v>2207959</v>
      </c>
      <c r="B3378" s="11" t="s">
        <v>681</v>
      </c>
      <c r="C3378" s="16">
        <v>-8.0970700000000004</v>
      </c>
      <c r="D3378" s="16">
        <v>-42.0471</v>
      </c>
      <c r="E3378">
        <f t="shared" si="104"/>
        <v>0</v>
      </c>
      <c r="F3378">
        <f t="shared" si="105"/>
        <v>0</v>
      </c>
    </row>
    <row r="3379" spans="1:6" x14ac:dyDescent="0.3">
      <c r="A3379" s="11">
        <v>4117222</v>
      </c>
      <c r="B3379" s="11" t="s">
        <v>1408</v>
      </c>
      <c r="C3379" s="16">
        <v>-24.4693</v>
      </c>
      <c r="D3379" s="16">
        <v>-53.955199999999998</v>
      </c>
      <c r="E3379">
        <f t="shared" si="104"/>
        <v>0</v>
      </c>
      <c r="F3379">
        <f t="shared" si="105"/>
        <v>0</v>
      </c>
    </row>
    <row r="3380" spans="1:6" x14ac:dyDescent="0.3">
      <c r="A3380" s="11">
        <v>3145208</v>
      </c>
      <c r="B3380" s="11" t="s">
        <v>2745</v>
      </c>
      <c r="C3380" s="16">
        <v>-19.871300000000002</v>
      </c>
      <c r="D3380" s="16">
        <v>-44.984699999999997</v>
      </c>
      <c r="E3380">
        <f t="shared" si="104"/>
        <v>0</v>
      </c>
      <c r="F3380">
        <f t="shared" si="105"/>
        <v>0</v>
      </c>
    </row>
    <row r="3381" spans="1:6" x14ac:dyDescent="0.3">
      <c r="A3381" s="11">
        <v>2922904</v>
      </c>
      <c r="B3381" s="11" t="s">
        <v>3383</v>
      </c>
      <c r="C3381" s="16">
        <v>-11.232900000000001</v>
      </c>
      <c r="D3381" s="16">
        <v>-38.487099999999998</v>
      </c>
      <c r="E3381">
        <f t="shared" si="104"/>
        <v>0</v>
      </c>
      <c r="F3381">
        <f t="shared" si="105"/>
        <v>0</v>
      </c>
    </row>
    <row r="3382" spans="1:6" x14ac:dyDescent="0.3">
      <c r="A3382" s="11">
        <v>4117271</v>
      </c>
      <c r="B3382" s="11" t="s">
        <v>1406</v>
      </c>
      <c r="C3382" s="16">
        <v>-24.437999999999999</v>
      </c>
      <c r="D3382" s="16">
        <v>-51.945399999999999</v>
      </c>
      <c r="E3382">
        <f t="shared" si="104"/>
        <v>0</v>
      </c>
      <c r="F3382">
        <f t="shared" si="105"/>
        <v>0</v>
      </c>
    </row>
    <row r="3383" spans="1:6" x14ac:dyDescent="0.3">
      <c r="A3383" s="11">
        <v>1505007</v>
      </c>
      <c r="B3383" s="11" t="s">
        <v>5104</v>
      </c>
      <c r="C3383" s="16">
        <v>-1.2087399999999999</v>
      </c>
      <c r="D3383" s="16">
        <v>-47.392099999999999</v>
      </c>
      <c r="E3383">
        <f t="shared" si="104"/>
        <v>0</v>
      </c>
      <c r="F3383">
        <f t="shared" si="105"/>
        <v>0</v>
      </c>
    </row>
    <row r="3384" spans="1:6" x14ac:dyDescent="0.3">
      <c r="A3384" s="11">
        <v>4211504</v>
      </c>
      <c r="B3384" s="11" t="s">
        <v>1084</v>
      </c>
      <c r="C3384" s="16">
        <v>-27.277999999999999</v>
      </c>
      <c r="D3384" s="16">
        <v>-48.9298</v>
      </c>
      <c r="E3384">
        <f t="shared" si="104"/>
        <v>0</v>
      </c>
      <c r="F3384">
        <f t="shared" si="105"/>
        <v>0</v>
      </c>
    </row>
    <row r="3385" spans="1:6" x14ac:dyDescent="0.3">
      <c r="A3385" s="11">
        <v>5106240</v>
      </c>
      <c r="B3385" s="11" t="s">
        <v>311</v>
      </c>
      <c r="C3385" s="16">
        <v>-12.9834</v>
      </c>
      <c r="D3385" s="16">
        <v>-55.255600000000001</v>
      </c>
      <c r="E3385">
        <f t="shared" si="104"/>
        <v>0</v>
      </c>
      <c r="F3385">
        <f t="shared" si="105"/>
        <v>0</v>
      </c>
    </row>
    <row r="3386" spans="1:6" x14ac:dyDescent="0.3">
      <c r="A3386" s="11">
        <v>3136603</v>
      </c>
      <c r="B3386" s="11" t="s">
        <v>2849</v>
      </c>
      <c r="C3386" s="16">
        <v>-19.6876</v>
      </c>
      <c r="D3386" s="16">
        <v>-43.582999999999998</v>
      </c>
      <c r="E3386">
        <f t="shared" si="104"/>
        <v>0</v>
      </c>
      <c r="F3386">
        <f t="shared" si="105"/>
        <v>0</v>
      </c>
    </row>
    <row r="3387" spans="1:6" x14ac:dyDescent="0.3">
      <c r="A3387" s="11">
        <v>1101435</v>
      </c>
      <c r="B3387" s="11" t="s">
        <v>2849</v>
      </c>
      <c r="C3387" s="16">
        <v>-10.9068</v>
      </c>
      <c r="D3387" s="16">
        <v>-62.556399999999996</v>
      </c>
      <c r="E3387">
        <f t="shared" si="104"/>
        <v>0</v>
      </c>
      <c r="F3387">
        <f t="shared" si="105"/>
        <v>0</v>
      </c>
    </row>
    <row r="3388" spans="1:6" x14ac:dyDescent="0.3">
      <c r="A3388" s="11">
        <v>3203908</v>
      </c>
      <c r="B3388" s="11" t="s">
        <v>2374</v>
      </c>
      <c r="C3388" s="16">
        <v>-18.715</v>
      </c>
      <c r="D3388" s="16">
        <v>-40.405299999999997</v>
      </c>
      <c r="E3388">
        <f t="shared" si="104"/>
        <v>0</v>
      </c>
      <c r="F3388">
        <f t="shared" si="105"/>
        <v>0</v>
      </c>
    </row>
    <row r="3389" spans="1:6" x14ac:dyDescent="0.3">
      <c r="A3389" s="11">
        <v>4211603</v>
      </c>
      <c r="B3389" s="11" t="s">
        <v>84</v>
      </c>
      <c r="C3389" s="16">
        <v>-28.633800000000001</v>
      </c>
      <c r="D3389" s="16">
        <v>-49.505499999999998</v>
      </c>
      <c r="E3389">
        <f t="shared" si="104"/>
        <v>0</v>
      </c>
      <c r="F3389">
        <f t="shared" si="105"/>
        <v>0</v>
      </c>
    </row>
    <row r="3390" spans="1:6" x14ac:dyDescent="0.3">
      <c r="A3390" s="11">
        <v>5215009</v>
      </c>
      <c r="B3390" s="11" t="s">
        <v>84</v>
      </c>
      <c r="C3390" s="16">
        <v>-16.369499999999999</v>
      </c>
      <c r="D3390" s="16">
        <v>-49.316800000000001</v>
      </c>
      <c r="E3390">
        <f t="shared" si="104"/>
        <v>0</v>
      </c>
      <c r="F3390">
        <f t="shared" si="105"/>
        <v>0</v>
      </c>
    </row>
    <row r="3391" spans="1:6" x14ac:dyDescent="0.3">
      <c r="A3391" s="11">
        <v>2923001</v>
      </c>
      <c r="B3391" s="11" t="s">
        <v>3382</v>
      </c>
      <c r="C3391" s="16">
        <v>-17.892600000000002</v>
      </c>
      <c r="D3391" s="16">
        <v>-39.374299999999998</v>
      </c>
      <c r="E3391">
        <f t="shared" si="104"/>
        <v>0</v>
      </c>
      <c r="F3391">
        <f t="shared" si="105"/>
        <v>0</v>
      </c>
    </row>
    <row r="3392" spans="1:6" x14ac:dyDescent="0.3">
      <c r="A3392" s="11">
        <v>5106257</v>
      </c>
      <c r="B3392" s="11" t="s">
        <v>310</v>
      </c>
      <c r="C3392" s="16">
        <v>-14.677099999999999</v>
      </c>
      <c r="D3392" s="16">
        <v>-52.350200000000001</v>
      </c>
      <c r="E3392">
        <f t="shared" si="104"/>
        <v>0</v>
      </c>
      <c r="F3392">
        <f t="shared" si="105"/>
        <v>0</v>
      </c>
    </row>
    <row r="3393" spans="1:6" x14ac:dyDescent="0.3">
      <c r="A3393" s="11">
        <v>3533254</v>
      </c>
      <c r="B3393" s="11" t="s">
        <v>1890</v>
      </c>
      <c r="C3393" s="16">
        <v>-20.9893</v>
      </c>
      <c r="D3393" s="16">
        <v>-48.914099999999998</v>
      </c>
      <c r="E3393">
        <f t="shared" si="104"/>
        <v>0</v>
      </c>
      <c r="F3393">
        <f t="shared" si="105"/>
        <v>0</v>
      </c>
    </row>
    <row r="3394" spans="1:6" x14ac:dyDescent="0.3">
      <c r="A3394" s="11">
        <v>1715101</v>
      </c>
      <c r="B3394" s="11" t="s">
        <v>4954</v>
      </c>
      <c r="C3394" s="16">
        <v>-9.9706299999999999</v>
      </c>
      <c r="D3394" s="16">
        <v>-47.6785</v>
      </c>
      <c r="E3394">
        <f t="shared" si="104"/>
        <v>0</v>
      </c>
      <c r="F3394">
        <f t="shared" si="105"/>
        <v>0</v>
      </c>
    </row>
    <row r="3395" spans="1:6" x14ac:dyDescent="0.3">
      <c r="A3395" s="11">
        <v>1303205</v>
      </c>
      <c r="B3395" s="11" t="s">
        <v>5207</v>
      </c>
      <c r="C3395" s="16">
        <v>-2.6363699999999999</v>
      </c>
      <c r="D3395" s="16">
        <v>-60.943399999999997</v>
      </c>
      <c r="E3395">
        <f t="shared" ref="E3395:E3458" si="106">IF((C3395&lt;-80),"erro",0)</f>
        <v>0</v>
      </c>
      <c r="F3395">
        <f t="shared" ref="F3395:F3458" si="107">IF((D3395&lt;-80),"erro",0)</f>
        <v>0</v>
      </c>
    </row>
    <row r="3396" spans="1:6" x14ac:dyDescent="0.3">
      <c r="A3396" s="11">
        <v>1715150</v>
      </c>
      <c r="B3396" s="11" t="s">
        <v>4953</v>
      </c>
      <c r="C3396" s="16">
        <v>-12.9217</v>
      </c>
      <c r="D3396" s="16">
        <v>-46.571300000000001</v>
      </c>
      <c r="E3396">
        <f t="shared" si="106"/>
        <v>0</v>
      </c>
      <c r="F3396">
        <f t="shared" si="107"/>
        <v>0</v>
      </c>
    </row>
    <row r="3397" spans="1:6" x14ac:dyDescent="0.3">
      <c r="A3397" s="11">
        <v>1303304</v>
      </c>
      <c r="B3397" s="11" t="s">
        <v>5206</v>
      </c>
      <c r="C3397" s="16">
        <v>-5.1259300000000003</v>
      </c>
      <c r="D3397" s="16">
        <v>-60.373199999999997</v>
      </c>
      <c r="E3397">
        <f t="shared" si="106"/>
        <v>0</v>
      </c>
      <c r="F3397">
        <f t="shared" si="107"/>
        <v>0</v>
      </c>
    </row>
    <row r="3398" spans="1:6" x14ac:dyDescent="0.3">
      <c r="A3398" s="11">
        <v>4313490</v>
      </c>
      <c r="B3398" s="11" t="s">
        <v>675</v>
      </c>
      <c r="C3398" s="16">
        <v>-27.907699999999998</v>
      </c>
      <c r="D3398" s="16">
        <v>-53.110300000000002</v>
      </c>
      <c r="E3398">
        <f t="shared" si="106"/>
        <v>0</v>
      </c>
      <c r="F3398">
        <f t="shared" si="107"/>
        <v>0</v>
      </c>
    </row>
    <row r="3399" spans="1:6" x14ac:dyDescent="0.3">
      <c r="A3399" s="11">
        <v>5215207</v>
      </c>
      <c r="B3399" s="11" t="s">
        <v>83</v>
      </c>
      <c r="C3399" s="16">
        <v>-16.031300000000002</v>
      </c>
      <c r="D3399" s="16">
        <v>-50.711300000000001</v>
      </c>
      <c r="E3399">
        <f t="shared" si="106"/>
        <v>0</v>
      </c>
      <c r="F3399">
        <f t="shared" si="107"/>
        <v>0</v>
      </c>
    </row>
    <row r="3400" spans="1:6" x14ac:dyDescent="0.3">
      <c r="A3400" s="11">
        <v>4313391</v>
      </c>
      <c r="B3400" s="11" t="s">
        <v>680</v>
      </c>
      <c r="C3400" s="16">
        <v>-29.733799999999999</v>
      </c>
      <c r="D3400" s="16">
        <v>-52.948900000000002</v>
      </c>
      <c r="E3400">
        <f t="shared" si="106"/>
        <v>0</v>
      </c>
      <c r="F3400">
        <f t="shared" si="107"/>
        <v>0</v>
      </c>
    </row>
    <row r="3401" spans="1:6" x14ac:dyDescent="0.3">
      <c r="A3401" s="11">
        <v>3145307</v>
      </c>
      <c r="B3401" s="11" t="s">
        <v>2744</v>
      </c>
      <c r="C3401" s="16">
        <v>-17.465399999999999</v>
      </c>
      <c r="D3401" s="16">
        <v>-41.882599999999996</v>
      </c>
      <c r="E3401">
        <f t="shared" si="106"/>
        <v>0</v>
      </c>
      <c r="F3401">
        <f t="shared" si="107"/>
        <v>0</v>
      </c>
    </row>
    <row r="3402" spans="1:6" x14ac:dyDescent="0.3">
      <c r="A3402" s="11">
        <v>5215231</v>
      </c>
      <c r="B3402" s="11" t="s">
        <v>82</v>
      </c>
      <c r="C3402" s="16">
        <v>-16.059200000000001</v>
      </c>
      <c r="D3402" s="16">
        <v>-48.041699999999999</v>
      </c>
      <c r="E3402">
        <f t="shared" si="106"/>
        <v>0</v>
      </c>
      <c r="F3402">
        <f t="shared" si="107"/>
        <v>0</v>
      </c>
    </row>
    <row r="3403" spans="1:6" x14ac:dyDescent="0.3">
      <c r="A3403" s="11">
        <v>4313409</v>
      </c>
      <c r="B3403" s="11" t="s">
        <v>679</v>
      </c>
      <c r="C3403" s="16">
        <v>-29.6875</v>
      </c>
      <c r="D3403" s="16">
        <v>-51.132800000000003</v>
      </c>
      <c r="E3403">
        <f t="shared" si="106"/>
        <v>0</v>
      </c>
      <c r="F3403">
        <f t="shared" si="107"/>
        <v>0</v>
      </c>
    </row>
    <row r="3404" spans="1:6" x14ac:dyDescent="0.3">
      <c r="A3404" s="11">
        <v>4211652</v>
      </c>
      <c r="B3404" s="11" t="s">
        <v>1083</v>
      </c>
      <c r="C3404" s="16">
        <v>-26.444199999999999</v>
      </c>
      <c r="D3404" s="16">
        <v>-52.828099999999999</v>
      </c>
      <c r="E3404">
        <f t="shared" si="106"/>
        <v>0</v>
      </c>
      <c r="F3404">
        <f t="shared" si="107"/>
        <v>0</v>
      </c>
    </row>
    <row r="3405" spans="1:6" x14ac:dyDescent="0.3">
      <c r="A3405" s="11">
        <v>3533502</v>
      </c>
      <c r="B3405" s="11" t="s">
        <v>1083</v>
      </c>
      <c r="C3405" s="16">
        <v>-21.4651</v>
      </c>
      <c r="D3405" s="16">
        <v>-49.223399999999998</v>
      </c>
      <c r="E3405">
        <f t="shared" si="106"/>
        <v>0</v>
      </c>
      <c r="F3405">
        <f t="shared" si="107"/>
        <v>0</v>
      </c>
    </row>
    <row r="3406" spans="1:6" x14ac:dyDescent="0.3">
      <c r="A3406" s="11">
        <v>2923035</v>
      </c>
      <c r="B3406" s="11" t="s">
        <v>1083</v>
      </c>
      <c r="C3406" s="16">
        <v>-12.808299999999999</v>
      </c>
      <c r="D3406" s="16">
        <v>-42.168199999999999</v>
      </c>
      <c r="E3406">
        <f t="shared" si="106"/>
        <v>0</v>
      </c>
      <c r="F3406">
        <f t="shared" si="107"/>
        <v>0</v>
      </c>
    </row>
    <row r="3407" spans="1:6" x14ac:dyDescent="0.3">
      <c r="A3407" s="11">
        <v>5106273</v>
      </c>
      <c r="B3407" s="11" t="s">
        <v>308</v>
      </c>
      <c r="C3407" s="16">
        <v>-11.408899999999999</v>
      </c>
      <c r="D3407" s="16">
        <v>-57.348799999999997</v>
      </c>
      <c r="E3407">
        <f t="shared" si="106"/>
        <v>0</v>
      </c>
      <c r="F3407">
        <f t="shared" si="107"/>
        <v>0</v>
      </c>
    </row>
    <row r="3408" spans="1:6" x14ac:dyDescent="0.3">
      <c r="A3408" s="11">
        <v>1100502</v>
      </c>
      <c r="B3408" s="11" t="s">
        <v>5292</v>
      </c>
      <c r="C3408" s="16">
        <v>-11.696099999999999</v>
      </c>
      <c r="D3408" s="16">
        <v>-61.995100000000001</v>
      </c>
      <c r="E3408">
        <f t="shared" si="106"/>
        <v>0</v>
      </c>
      <c r="F3408">
        <f t="shared" si="107"/>
        <v>0</v>
      </c>
    </row>
    <row r="3409" spans="1:6" x14ac:dyDescent="0.3">
      <c r="A3409" s="11">
        <v>5006259</v>
      </c>
      <c r="B3409" s="11" t="s">
        <v>413</v>
      </c>
      <c r="C3409" s="16">
        <v>-22.6693</v>
      </c>
      <c r="D3409" s="16">
        <v>-53.860100000000003</v>
      </c>
      <c r="E3409">
        <f t="shared" si="106"/>
        <v>0</v>
      </c>
      <c r="F3409">
        <f t="shared" si="107"/>
        <v>0</v>
      </c>
    </row>
    <row r="3410" spans="1:6" x14ac:dyDescent="0.3">
      <c r="A3410" s="11">
        <v>4117297</v>
      </c>
      <c r="B3410" s="11" t="s">
        <v>1405</v>
      </c>
      <c r="C3410" s="16">
        <v>-23.763100000000001</v>
      </c>
      <c r="D3410" s="16">
        <v>-51.507899999999999</v>
      </c>
      <c r="E3410">
        <f t="shared" si="106"/>
        <v>0</v>
      </c>
      <c r="F3410">
        <f t="shared" si="107"/>
        <v>0</v>
      </c>
    </row>
    <row r="3411" spans="1:6" x14ac:dyDescent="0.3">
      <c r="A3411" s="11">
        <v>1715259</v>
      </c>
      <c r="B3411" s="11" t="s">
        <v>4952</v>
      </c>
      <c r="C3411" s="16">
        <v>-11.826000000000001</v>
      </c>
      <c r="D3411" s="16">
        <v>-46.6325</v>
      </c>
      <c r="E3411">
        <f t="shared" si="106"/>
        <v>0</v>
      </c>
      <c r="F3411">
        <f t="shared" si="107"/>
        <v>0</v>
      </c>
    </row>
    <row r="3412" spans="1:6" x14ac:dyDescent="0.3">
      <c r="A3412" s="11">
        <v>2705606</v>
      </c>
      <c r="B3412" s="11" t="s">
        <v>3761</v>
      </c>
      <c r="C3412" s="16">
        <v>-8.94191</v>
      </c>
      <c r="D3412" s="16">
        <v>-35.664000000000001</v>
      </c>
      <c r="E3412">
        <f t="shared" si="106"/>
        <v>0</v>
      </c>
      <c r="F3412">
        <f t="shared" si="107"/>
        <v>0</v>
      </c>
    </row>
    <row r="3413" spans="1:6" x14ac:dyDescent="0.3">
      <c r="A3413" s="11">
        <v>4313425</v>
      </c>
      <c r="B3413" s="11" t="s">
        <v>678</v>
      </c>
      <c r="C3413" s="16">
        <v>-27.576499999999999</v>
      </c>
      <c r="D3413" s="16">
        <v>-54.503599999999999</v>
      </c>
      <c r="E3413">
        <f t="shared" si="106"/>
        <v>0</v>
      </c>
      <c r="F3413">
        <f t="shared" si="107"/>
        <v>0</v>
      </c>
    </row>
    <row r="3414" spans="1:6" x14ac:dyDescent="0.3">
      <c r="A3414" s="11">
        <v>5106265</v>
      </c>
      <c r="B3414" s="11" t="s">
        <v>309</v>
      </c>
      <c r="C3414" s="16">
        <v>-9.9561600000000006</v>
      </c>
      <c r="D3414" s="16">
        <v>-55.2029</v>
      </c>
      <c r="E3414">
        <f t="shared" si="106"/>
        <v>0</v>
      </c>
      <c r="F3414">
        <f t="shared" si="107"/>
        <v>0</v>
      </c>
    </row>
    <row r="3415" spans="1:6" x14ac:dyDescent="0.3">
      <c r="A3415" s="11">
        <v>2309409</v>
      </c>
      <c r="B3415" s="11" t="s">
        <v>4376</v>
      </c>
      <c r="C3415" s="16">
        <v>-5.5255200000000002</v>
      </c>
      <c r="D3415" s="16">
        <v>-40.771299999999997</v>
      </c>
      <c r="E3415">
        <f t="shared" si="106"/>
        <v>0</v>
      </c>
      <c r="F3415">
        <f t="shared" si="107"/>
        <v>0</v>
      </c>
    </row>
    <row r="3416" spans="1:6" x14ac:dyDescent="0.3">
      <c r="A3416" s="11">
        <v>3145356</v>
      </c>
      <c r="B3416" s="11" t="s">
        <v>2743</v>
      </c>
      <c r="C3416" s="16">
        <v>-17.408899999999999</v>
      </c>
      <c r="D3416" s="16">
        <v>-41.2194</v>
      </c>
      <c r="E3416">
        <f t="shared" si="106"/>
        <v>0</v>
      </c>
      <c r="F3416">
        <f t="shared" si="107"/>
        <v>0</v>
      </c>
    </row>
    <row r="3417" spans="1:6" x14ac:dyDescent="0.3">
      <c r="A3417" s="11">
        <v>2206902</v>
      </c>
      <c r="B3417" s="11" t="s">
        <v>4569</v>
      </c>
      <c r="C3417" s="16">
        <v>-6.4490100000000004</v>
      </c>
      <c r="D3417" s="16">
        <v>-41.926099999999998</v>
      </c>
      <c r="E3417">
        <f t="shared" si="106"/>
        <v>0</v>
      </c>
      <c r="F3417">
        <f t="shared" si="107"/>
        <v>0</v>
      </c>
    </row>
    <row r="3418" spans="1:6" x14ac:dyDescent="0.3">
      <c r="A3418" s="11">
        <v>5215256</v>
      </c>
      <c r="B3418" s="11" t="s">
        <v>81</v>
      </c>
      <c r="C3418" s="16">
        <v>-13.2424</v>
      </c>
      <c r="D3418" s="16">
        <v>-49.506</v>
      </c>
      <c r="E3418">
        <f t="shared" si="106"/>
        <v>0</v>
      </c>
      <c r="F3418">
        <f t="shared" si="107"/>
        <v>0</v>
      </c>
    </row>
    <row r="3419" spans="1:6" x14ac:dyDescent="0.3">
      <c r="A3419" s="11">
        <v>1505031</v>
      </c>
      <c r="B3419" s="11" t="s">
        <v>5103</v>
      </c>
      <c r="C3419" s="16">
        <v>-7.1434699999999998</v>
      </c>
      <c r="D3419" s="16">
        <v>-55.378599999999999</v>
      </c>
      <c r="E3419">
        <f t="shared" si="106"/>
        <v>0</v>
      </c>
      <c r="F3419">
        <f t="shared" si="107"/>
        <v>0</v>
      </c>
    </row>
    <row r="3420" spans="1:6" x14ac:dyDescent="0.3">
      <c r="A3420" s="11">
        <v>1505064</v>
      </c>
      <c r="B3420" s="11" t="s">
        <v>5102</v>
      </c>
      <c r="C3420" s="16">
        <v>-4.24749</v>
      </c>
      <c r="D3420" s="16">
        <v>-49.9499</v>
      </c>
      <c r="E3420">
        <f t="shared" si="106"/>
        <v>0</v>
      </c>
      <c r="F3420">
        <f t="shared" si="107"/>
        <v>0</v>
      </c>
    </row>
    <row r="3421" spans="1:6" x14ac:dyDescent="0.3">
      <c r="A3421" s="11">
        <v>2206951</v>
      </c>
      <c r="B3421" s="11" t="s">
        <v>304</v>
      </c>
      <c r="C3421" s="16">
        <v>-5.28749</v>
      </c>
      <c r="D3421" s="16">
        <v>-41.932499999999997</v>
      </c>
      <c r="E3421">
        <f t="shared" si="106"/>
        <v>0</v>
      </c>
      <c r="F3421">
        <f t="shared" si="107"/>
        <v>0</v>
      </c>
    </row>
    <row r="3422" spans="1:6" x14ac:dyDescent="0.3">
      <c r="A3422" s="11">
        <v>5106315</v>
      </c>
      <c r="B3422" s="11" t="s">
        <v>304</v>
      </c>
      <c r="C3422" s="16">
        <v>-12.2875</v>
      </c>
      <c r="D3422" s="16">
        <v>-50.968600000000002</v>
      </c>
      <c r="E3422">
        <f t="shared" si="106"/>
        <v>0</v>
      </c>
      <c r="F3422">
        <f t="shared" si="107"/>
        <v>0</v>
      </c>
    </row>
    <row r="3423" spans="1:6" x14ac:dyDescent="0.3">
      <c r="A3423" s="11">
        <v>5106281</v>
      </c>
      <c r="B3423" s="11" t="s">
        <v>307</v>
      </c>
      <c r="C3423" s="16">
        <v>-14.9054</v>
      </c>
      <c r="D3423" s="16">
        <v>-53.019399999999997</v>
      </c>
      <c r="E3423">
        <f t="shared" si="106"/>
        <v>0</v>
      </c>
      <c r="F3423">
        <f t="shared" si="107"/>
        <v>0</v>
      </c>
    </row>
    <row r="3424" spans="1:6" x14ac:dyDescent="0.3">
      <c r="A3424" s="11">
        <v>4313441</v>
      </c>
      <c r="B3424" s="11" t="s">
        <v>677</v>
      </c>
      <c r="C3424" s="16">
        <v>-27.564900000000002</v>
      </c>
      <c r="D3424" s="16">
        <v>-53.183700000000002</v>
      </c>
      <c r="E3424">
        <f t="shared" si="106"/>
        <v>0</v>
      </c>
      <c r="F3424">
        <f t="shared" si="107"/>
        <v>0</v>
      </c>
    </row>
    <row r="3425" spans="1:6" x14ac:dyDescent="0.3">
      <c r="A3425" s="11">
        <v>2923050</v>
      </c>
      <c r="B3425" s="11" t="s">
        <v>3381</v>
      </c>
      <c r="C3425" s="16">
        <v>-10.318199999999999</v>
      </c>
      <c r="D3425" s="16">
        <v>-38.401400000000002</v>
      </c>
      <c r="E3425">
        <f t="shared" si="106"/>
        <v>0</v>
      </c>
      <c r="F3425">
        <f t="shared" si="107"/>
        <v>0</v>
      </c>
    </row>
    <row r="3426" spans="1:6" x14ac:dyDescent="0.3">
      <c r="A3426" s="11">
        <v>4313466</v>
      </c>
      <c r="B3426" s="11" t="s">
        <v>676</v>
      </c>
      <c r="C3426" s="16">
        <v>-27.748999999999999</v>
      </c>
      <c r="D3426" s="16">
        <v>-53.063899999999997</v>
      </c>
      <c r="E3426">
        <f t="shared" si="106"/>
        <v>0</v>
      </c>
      <c r="F3426">
        <f t="shared" si="107"/>
        <v>0</v>
      </c>
    </row>
    <row r="3427" spans="1:6" x14ac:dyDescent="0.3">
      <c r="A3427" s="11">
        <v>3145372</v>
      </c>
      <c r="B3427" s="11" t="s">
        <v>2742</v>
      </c>
      <c r="C3427" s="16">
        <v>-16.016200000000001</v>
      </c>
      <c r="D3427" s="16">
        <v>-42.404400000000003</v>
      </c>
      <c r="E3427">
        <f t="shared" si="106"/>
        <v>0</v>
      </c>
      <c r="F3427">
        <f t="shared" si="107"/>
        <v>0</v>
      </c>
    </row>
    <row r="3428" spans="1:6" x14ac:dyDescent="0.3">
      <c r="A3428" s="11">
        <v>3533601</v>
      </c>
      <c r="B3428" s="11" t="s">
        <v>1887</v>
      </c>
      <c r="C3428" s="16">
        <v>-20.729600000000001</v>
      </c>
      <c r="D3428" s="16">
        <v>-47.742899999999999</v>
      </c>
      <c r="E3428">
        <f t="shared" si="106"/>
        <v>0</v>
      </c>
      <c r="F3428">
        <f t="shared" si="107"/>
        <v>0</v>
      </c>
    </row>
    <row r="3429" spans="1:6" x14ac:dyDescent="0.3">
      <c r="A3429" s="11">
        <v>1505106</v>
      </c>
      <c r="B3429" s="11" t="s">
        <v>5101</v>
      </c>
      <c r="C3429" s="16">
        <v>-1.90107</v>
      </c>
      <c r="D3429" s="16">
        <v>-55.520800000000001</v>
      </c>
      <c r="E3429">
        <f t="shared" si="106"/>
        <v>0</v>
      </c>
      <c r="F3429">
        <f t="shared" si="107"/>
        <v>0</v>
      </c>
    </row>
    <row r="3430" spans="1:6" x14ac:dyDescent="0.3">
      <c r="A3430" s="11">
        <v>2309458</v>
      </c>
      <c r="B3430" s="11" t="s">
        <v>4375</v>
      </c>
      <c r="C3430" s="16">
        <v>-4.4852299999999996</v>
      </c>
      <c r="D3430" s="16">
        <v>-38.593299999999999</v>
      </c>
      <c r="E3430">
        <f t="shared" si="106"/>
        <v>0</v>
      </c>
      <c r="F3430">
        <f t="shared" si="107"/>
        <v>0</v>
      </c>
    </row>
    <row r="3431" spans="1:6" x14ac:dyDescent="0.3">
      <c r="A3431" s="11">
        <v>3533700</v>
      </c>
      <c r="B3431" s="11" t="s">
        <v>1886</v>
      </c>
      <c r="C3431" s="16">
        <v>-22.437999999999999</v>
      </c>
      <c r="D3431" s="16">
        <v>-49.921999999999997</v>
      </c>
      <c r="E3431">
        <f t="shared" si="106"/>
        <v>0</v>
      </c>
      <c r="F3431">
        <f t="shared" si="107"/>
        <v>0</v>
      </c>
    </row>
    <row r="3432" spans="1:6" x14ac:dyDescent="0.3">
      <c r="A3432" s="11">
        <v>2207009</v>
      </c>
      <c r="B3432" s="11" t="s">
        <v>4568</v>
      </c>
      <c r="C3432" s="16">
        <v>-7.0191499999999998</v>
      </c>
      <c r="D3432" s="16">
        <v>-42.128300000000003</v>
      </c>
      <c r="E3432">
        <f t="shared" si="106"/>
        <v>0</v>
      </c>
      <c r="F3432">
        <f t="shared" si="107"/>
        <v>0</v>
      </c>
    </row>
    <row r="3433" spans="1:6" x14ac:dyDescent="0.3">
      <c r="A3433" s="11">
        <v>1505205</v>
      </c>
      <c r="B3433" s="11" t="s">
        <v>5100</v>
      </c>
      <c r="C3433" s="16">
        <v>-2.0035799999999999</v>
      </c>
      <c r="D3433" s="16">
        <v>-49.8628</v>
      </c>
      <c r="E3433">
        <f t="shared" si="106"/>
        <v>0</v>
      </c>
      <c r="F3433">
        <f t="shared" si="107"/>
        <v>0</v>
      </c>
    </row>
    <row r="3434" spans="1:6" x14ac:dyDescent="0.3">
      <c r="A3434" s="11">
        <v>1600501</v>
      </c>
      <c r="B3434" s="11" t="s">
        <v>5032</v>
      </c>
      <c r="C3434" s="16">
        <v>3.8407399999999998</v>
      </c>
      <c r="D3434" s="16">
        <v>-51.833100000000002</v>
      </c>
      <c r="E3434">
        <f t="shared" si="106"/>
        <v>0</v>
      </c>
      <c r="F3434">
        <f t="shared" si="107"/>
        <v>0</v>
      </c>
    </row>
    <row r="3435" spans="1:6" x14ac:dyDescent="0.3">
      <c r="A3435" s="11">
        <v>3145406</v>
      </c>
      <c r="B3435" s="11" t="s">
        <v>2741</v>
      </c>
      <c r="C3435" s="16">
        <v>-21.8598</v>
      </c>
      <c r="D3435" s="16">
        <v>-43.935600000000001</v>
      </c>
      <c r="E3435">
        <f t="shared" si="106"/>
        <v>0</v>
      </c>
      <c r="F3435">
        <f t="shared" si="107"/>
        <v>0</v>
      </c>
    </row>
    <row r="3436" spans="1:6" x14ac:dyDescent="0.3">
      <c r="A3436" s="11">
        <v>3533809</v>
      </c>
      <c r="B3436" s="11" t="s">
        <v>1885</v>
      </c>
      <c r="C3436" s="16">
        <v>-22.9435</v>
      </c>
      <c r="D3436" s="16">
        <v>-49.341900000000003</v>
      </c>
      <c r="E3436">
        <f t="shared" si="106"/>
        <v>0</v>
      </c>
      <c r="F3436">
        <f t="shared" si="107"/>
        <v>0</v>
      </c>
    </row>
    <row r="3437" spans="1:6" x14ac:dyDescent="0.3">
      <c r="A3437" s="11">
        <v>2510402</v>
      </c>
      <c r="B3437" s="11" t="s">
        <v>5617</v>
      </c>
      <c r="C3437" s="16">
        <v>-7.2211800000000004</v>
      </c>
      <c r="D3437" s="16">
        <v>-37.740600000000001</v>
      </c>
      <c r="E3437">
        <f t="shared" si="106"/>
        <v>0</v>
      </c>
      <c r="F3437">
        <f t="shared" si="107"/>
        <v>0</v>
      </c>
    </row>
    <row r="3438" spans="1:6" x14ac:dyDescent="0.3">
      <c r="A3438" s="11">
        <v>2107407</v>
      </c>
      <c r="B3438" s="11" t="s">
        <v>5597</v>
      </c>
      <c r="C3438" s="16">
        <v>-4.1341700000000001</v>
      </c>
      <c r="D3438" s="16">
        <v>-45.116300000000003</v>
      </c>
      <c r="E3438">
        <f t="shared" si="106"/>
        <v>0</v>
      </c>
      <c r="F3438">
        <f t="shared" si="107"/>
        <v>0</v>
      </c>
    </row>
    <row r="3439" spans="1:6" x14ac:dyDescent="0.3">
      <c r="A3439" s="11">
        <v>2705705</v>
      </c>
      <c r="B3439" s="11" t="s">
        <v>5625</v>
      </c>
      <c r="C3439" s="16">
        <v>-9.5368600000000008</v>
      </c>
      <c r="D3439" s="16">
        <v>-37.2971</v>
      </c>
      <c r="E3439">
        <f t="shared" si="106"/>
        <v>0</v>
      </c>
      <c r="F3439">
        <f t="shared" si="107"/>
        <v>0</v>
      </c>
    </row>
    <row r="3440" spans="1:6" x14ac:dyDescent="0.3">
      <c r="A3440" s="11">
        <v>2705804</v>
      </c>
      <c r="B3440" s="11" t="s">
        <v>5626</v>
      </c>
      <c r="C3440" s="16">
        <v>-9.5035699999999999</v>
      </c>
      <c r="D3440" s="16">
        <v>-37.830100000000002</v>
      </c>
      <c r="E3440">
        <f t="shared" si="106"/>
        <v>0</v>
      </c>
      <c r="F3440">
        <f t="shared" si="107"/>
        <v>0</v>
      </c>
    </row>
    <row r="3441" spans="1:6" x14ac:dyDescent="0.3">
      <c r="A3441" s="11">
        <v>2207108</v>
      </c>
      <c r="B3441" s="11" t="s">
        <v>5823</v>
      </c>
      <c r="C3441" s="16">
        <v>-5.8412499999999996</v>
      </c>
      <c r="D3441" s="16">
        <v>-42.559399999999997</v>
      </c>
      <c r="E3441">
        <f t="shared" si="106"/>
        <v>0</v>
      </c>
      <c r="F3441">
        <f t="shared" si="107"/>
        <v>0</v>
      </c>
    </row>
    <row r="3442" spans="1:6" x14ac:dyDescent="0.3">
      <c r="A3442" s="11">
        <v>2705903</v>
      </c>
      <c r="B3442" s="11" t="s">
        <v>5627</v>
      </c>
      <c r="C3442" s="16">
        <v>-10.0572</v>
      </c>
      <c r="D3442" s="16">
        <v>-36.810099999999998</v>
      </c>
      <c r="E3442">
        <f t="shared" si="106"/>
        <v>0</v>
      </c>
      <c r="F3442">
        <f t="shared" si="107"/>
        <v>0</v>
      </c>
    </row>
    <row r="3443" spans="1:6" x14ac:dyDescent="0.3">
      <c r="A3443" s="11">
        <v>2408409</v>
      </c>
      <c r="B3443" s="11" t="s">
        <v>5608</v>
      </c>
      <c r="C3443" s="16">
        <v>-5.9485999999999999</v>
      </c>
      <c r="D3443" s="16">
        <v>-37.704700000000003</v>
      </c>
      <c r="E3443">
        <f t="shared" si="106"/>
        <v>0</v>
      </c>
      <c r="F3443">
        <f t="shared" si="107"/>
        <v>0</v>
      </c>
    </row>
    <row r="3444" spans="1:6" x14ac:dyDescent="0.3">
      <c r="A3444" s="11">
        <v>3145455</v>
      </c>
      <c r="B3444" s="11" t="s">
        <v>5824</v>
      </c>
      <c r="C3444" s="16">
        <v>-17.398199999999999</v>
      </c>
      <c r="D3444" s="16">
        <v>-43.571899999999999</v>
      </c>
      <c r="E3444">
        <f t="shared" si="106"/>
        <v>0</v>
      </c>
      <c r="F3444">
        <f t="shared" si="107"/>
        <v>0</v>
      </c>
    </row>
    <row r="3445" spans="1:6" x14ac:dyDescent="0.3">
      <c r="A3445" s="11">
        <v>3533908</v>
      </c>
      <c r="B3445" s="11" t="s">
        <v>1884</v>
      </c>
      <c r="C3445" s="16">
        <v>-20.736599999999999</v>
      </c>
      <c r="D3445" s="16">
        <v>-48.910600000000002</v>
      </c>
      <c r="E3445">
        <f t="shared" si="106"/>
        <v>0</v>
      </c>
      <c r="F3445">
        <f t="shared" si="107"/>
        <v>0</v>
      </c>
    </row>
    <row r="3446" spans="1:6" x14ac:dyDescent="0.3">
      <c r="A3446" s="11">
        <v>3145505</v>
      </c>
      <c r="B3446" s="11" t="s">
        <v>2739</v>
      </c>
      <c r="C3446" s="16">
        <v>-22.0685</v>
      </c>
      <c r="D3446" s="16">
        <v>-45.265700000000002</v>
      </c>
      <c r="E3446">
        <f t="shared" si="106"/>
        <v>0</v>
      </c>
      <c r="F3446">
        <f t="shared" si="107"/>
        <v>0</v>
      </c>
    </row>
    <row r="3447" spans="1:6" x14ac:dyDescent="0.3">
      <c r="A3447" s="11">
        <v>2609600</v>
      </c>
      <c r="B3447" s="11" t="s">
        <v>3884</v>
      </c>
      <c r="C3447" s="16">
        <v>-8.0101700000000005</v>
      </c>
      <c r="D3447" s="16">
        <v>-34.854500000000002</v>
      </c>
      <c r="E3447">
        <f t="shared" si="106"/>
        <v>0</v>
      </c>
      <c r="F3447">
        <f t="shared" si="107"/>
        <v>0</v>
      </c>
    </row>
    <row r="3448" spans="1:6" x14ac:dyDescent="0.3">
      <c r="A3448" s="11">
        <v>2107456</v>
      </c>
      <c r="B3448" s="11" t="s">
        <v>4779</v>
      </c>
      <c r="C3448" s="16">
        <v>-2.99295</v>
      </c>
      <c r="D3448" s="16">
        <v>-44.989699999999999</v>
      </c>
      <c r="E3448">
        <f t="shared" si="106"/>
        <v>0</v>
      </c>
      <c r="F3448">
        <f t="shared" si="107"/>
        <v>0</v>
      </c>
    </row>
    <row r="3449" spans="1:6" x14ac:dyDescent="0.3">
      <c r="A3449" s="11">
        <v>2923100</v>
      </c>
      <c r="B3449" s="11" t="s">
        <v>3380</v>
      </c>
      <c r="C3449" s="16">
        <v>-11.3497</v>
      </c>
      <c r="D3449" s="16">
        <v>-38.337899999999998</v>
      </c>
      <c r="E3449">
        <f t="shared" si="106"/>
        <v>0</v>
      </c>
      <c r="F3449">
        <f t="shared" si="107"/>
        <v>0</v>
      </c>
    </row>
    <row r="3450" spans="1:6" x14ac:dyDescent="0.3">
      <c r="A3450" s="11">
        <v>2510501</v>
      </c>
      <c r="B3450" s="11" t="s">
        <v>4061</v>
      </c>
      <c r="C3450" s="16">
        <v>-6.9843400000000004</v>
      </c>
      <c r="D3450" s="16">
        <v>-36.241</v>
      </c>
      <c r="E3450">
        <f t="shared" si="106"/>
        <v>0</v>
      </c>
      <c r="F3450">
        <f t="shared" si="107"/>
        <v>0</v>
      </c>
    </row>
    <row r="3451" spans="1:6" x14ac:dyDescent="0.3">
      <c r="A3451" s="11">
        <v>3145604</v>
      </c>
      <c r="B3451" s="11" t="s">
        <v>2738</v>
      </c>
      <c r="C3451" s="16">
        <v>-20.6982</v>
      </c>
      <c r="D3451" s="16">
        <v>-44.829000000000001</v>
      </c>
      <c r="E3451">
        <f t="shared" si="106"/>
        <v>0</v>
      </c>
      <c r="F3451">
        <f t="shared" si="107"/>
        <v>0</v>
      </c>
    </row>
    <row r="3452" spans="1:6" x14ac:dyDescent="0.3">
      <c r="A3452" s="11">
        <v>1715507</v>
      </c>
      <c r="B3452" s="11" t="s">
        <v>4951</v>
      </c>
      <c r="C3452" s="16">
        <v>-10.707000000000001</v>
      </c>
      <c r="D3452" s="16">
        <v>-48.9086</v>
      </c>
      <c r="E3452">
        <f t="shared" si="106"/>
        <v>0</v>
      </c>
      <c r="F3452">
        <f t="shared" si="107"/>
        <v>0</v>
      </c>
    </row>
    <row r="3453" spans="1:6" x14ac:dyDescent="0.3">
      <c r="A3453" s="11">
        <v>2923209</v>
      </c>
      <c r="B3453" s="11" t="s">
        <v>5463</v>
      </c>
      <c r="C3453" s="16">
        <v>-12.3132</v>
      </c>
      <c r="D3453" s="16">
        <v>-42.896900000000002</v>
      </c>
      <c r="E3453">
        <f t="shared" si="106"/>
        <v>0</v>
      </c>
      <c r="F3453">
        <f t="shared" si="107"/>
        <v>0</v>
      </c>
    </row>
    <row r="3454" spans="1:6" x14ac:dyDescent="0.3">
      <c r="A3454" s="11">
        <v>3145703</v>
      </c>
      <c r="B3454" s="11" t="s">
        <v>2737</v>
      </c>
      <c r="C3454" s="16">
        <v>-21.3401</v>
      </c>
      <c r="D3454" s="16">
        <v>-43.4499</v>
      </c>
      <c r="E3454">
        <f t="shared" si="106"/>
        <v>0</v>
      </c>
      <c r="F3454">
        <f t="shared" si="107"/>
        <v>0</v>
      </c>
    </row>
    <row r="3455" spans="1:6" x14ac:dyDescent="0.3">
      <c r="A3455" s="11">
        <v>2706000</v>
      </c>
      <c r="B3455" s="11" t="s">
        <v>3757</v>
      </c>
      <c r="C3455" s="16">
        <v>-9.5195399999999992</v>
      </c>
      <c r="D3455" s="16">
        <v>-37.195399999999999</v>
      </c>
      <c r="E3455">
        <f t="shared" si="106"/>
        <v>0</v>
      </c>
      <c r="F3455">
        <f t="shared" si="107"/>
        <v>0</v>
      </c>
    </row>
    <row r="3456" spans="1:6" x14ac:dyDescent="0.3">
      <c r="A3456" s="11">
        <v>3145802</v>
      </c>
      <c r="B3456" s="11" t="s">
        <v>2736</v>
      </c>
      <c r="C3456" s="16">
        <v>-19.727599999999999</v>
      </c>
      <c r="D3456" s="16">
        <v>-44.805799999999998</v>
      </c>
      <c r="E3456">
        <f t="shared" si="106"/>
        <v>0</v>
      </c>
      <c r="F3456">
        <f t="shared" si="107"/>
        <v>0</v>
      </c>
    </row>
    <row r="3457" spans="1:6" x14ac:dyDescent="0.3">
      <c r="A3457" s="11">
        <v>3534005</v>
      </c>
      <c r="B3457" s="11" t="s">
        <v>1883</v>
      </c>
      <c r="C3457" s="16">
        <v>-20.604199999999999</v>
      </c>
      <c r="D3457" s="16">
        <v>-49.292900000000003</v>
      </c>
      <c r="E3457">
        <f t="shared" si="106"/>
        <v>0</v>
      </c>
      <c r="F3457">
        <f t="shared" si="107"/>
        <v>0</v>
      </c>
    </row>
    <row r="3458" spans="1:6" x14ac:dyDescent="0.3">
      <c r="A3458" s="11">
        <v>3145851</v>
      </c>
      <c r="B3458" s="11" t="s">
        <v>2735</v>
      </c>
      <c r="C3458" s="16">
        <v>-20.4298</v>
      </c>
      <c r="D3458" s="16">
        <v>-42.797699999999999</v>
      </c>
      <c r="E3458">
        <f t="shared" si="106"/>
        <v>0</v>
      </c>
      <c r="F3458">
        <f t="shared" si="107"/>
        <v>0</v>
      </c>
    </row>
    <row r="3459" spans="1:6" x14ac:dyDescent="0.3">
      <c r="A3459" s="11">
        <v>3534104</v>
      </c>
      <c r="B3459" s="11" t="s">
        <v>1882</v>
      </c>
      <c r="C3459" s="16">
        <v>-22.154900000000001</v>
      </c>
      <c r="D3459" s="16">
        <v>-50.097099999999998</v>
      </c>
      <c r="E3459">
        <f t="shared" ref="E3459:E3522" si="108">IF((C3459&lt;-80),"erro",0)</f>
        <v>0</v>
      </c>
      <c r="F3459">
        <f t="shared" ref="F3459:F3522" si="109">IF((D3459&lt;-80),"erro",0)</f>
        <v>0</v>
      </c>
    </row>
    <row r="3460" spans="1:6" x14ac:dyDescent="0.3">
      <c r="A3460" s="11">
        <v>3534203</v>
      </c>
      <c r="B3460" s="11" t="s">
        <v>1881</v>
      </c>
      <c r="C3460" s="16">
        <v>-20.1861</v>
      </c>
      <c r="D3460" s="16">
        <v>-49.346400000000003</v>
      </c>
      <c r="E3460">
        <f t="shared" si="108"/>
        <v>0</v>
      </c>
      <c r="F3460">
        <f t="shared" si="109"/>
        <v>0</v>
      </c>
    </row>
    <row r="3461" spans="1:6" x14ac:dyDescent="0.3">
      <c r="A3461" s="11">
        <v>1505304</v>
      </c>
      <c r="B3461" s="11" t="s">
        <v>5099</v>
      </c>
      <c r="C3461" s="16">
        <v>-1.75989</v>
      </c>
      <c r="D3461" s="16">
        <v>-55.857900000000001</v>
      </c>
      <c r="E3461">
        <f t="shared" si="108"/>
        <v>0</v>
      </c>
      <c r="F3461">
        <f t="shared" si="109"/>
        <v>0</v>
      </c>
    </row>
    <row r="3462" spans="1:6" x14ac:dyDescent="0.3">
      <c r="A3462" s="11">
        <v>3145877</v>
      </c>
      <c r="B3462" s="11" t="s">
        <v>2734</v>
      </c>
      <c r="C3462" s="16">
        <v>-20.514199999999999</v>
      </c>
      <c r="D3462" s="16">
        <v>-42.199100000000001</v>
      </c>
      <c r="E3462">
        <f t="shared" si="108"/>
        <v>0</v>
      </c>
      <c r="F3462">
        <f t="shared" si="109"/>
        <v>0</v>
      </c>
    </row>
    <row r="3463" spans="1:6" x14ac:dyDescent="0.3">
      <c r="A3463" s="11">
        <v>5215306</v>
      </c>
      <c r="B3463" s="11" t="s">
        <v>80</v>
      </c>
      <c r="C3463" s="16">
        <v>-17.0334</v>
      </c>
      <c r="D3463" s="16">
        <v>-48.296399999999998</v>
      </c>
      <c r="E3463">
        <f t="shared" si="108"/>
        <v>0</v>
      </c>
      <c r="F3463">
        <f t="shared" si="109"/>
        <v>0</v>
      </c>
    </row>
    <row r="3464" spans="1:6" x14ac:dyDescent="0.3">
      <c r="A3464" s="11">
        <v>3534302</v>
      </c>
      <c r="B3464" s="11" t="s">
        <v>1880</v>
      </c>
      <c r="C3464" s="16">
        <v>-20.716899999999999</v>
      </c>
      <c r="D3464" s="16">
        <v>-47.885199999999998</v>
      </c>
      <c r="E3464">
        <f t="shared" si="108"/>
        <v>0</v>
      </c>
      <c r="F3464">
        <f t="shared" si="109"/>
        <v>0</v>
      </c>
    </row>
    <row r="3465" spans="1:6" x14ac:dyDescent="0.3">
      <c r="A3465" s="11">
        <v>4211702</v>
      </c>
      <c r="B3465" s="11" t="s">
        <v>1082</v>
      </c>
      <c r="C3465" s="16">
        <v>-28.348700000000001</v>
      </c>
      <c r="D3465" s="16">
        <v>-49.2986</v>
      </c>
      <c r="E3465">
        <f t="shared" si="108"/>
        <v>0</v>
      </c>
      <c r="F3465">
        <f t="shared" si="109"/>
        <v>0</v>
      </c>
    </row>
    <row r="3466" spans="1:6" x14ac:dyDescent="0.3">
      <c r="A3466" s="11">
        <v>2609709</v>
      </c>
      <c r="B3466" s="11" t="s">
        <v>3883</v>
      </c>
      <c r="C3466" s="16">
        <v>-7.7455299999999996</v>
      </c>
      <c r="D3466" s="16">
        <v>-35.595599999999997</v>
      </c>
      <c r="E3466">
        <f t="shared" si="108"/>
        <v>0</v>
      </c>
      <c r="F3466">
        <f t="shared" si="109"/>
        <v>0</v>
      </c>
    </row>
    <row r="3467" spans="1:6" x14ac:dyDescent="0.3">
      <c r="A3467" s="11">
        <v>2609808</v>
      </c>
      <c r="B3467" s="11" t="s">
        <v>3882</v>
      </c>
      <c r="C3467" s="16">
        <v>-8.6102600000000002</v>
      </c>
      <c r="D3467" s="16">
        <v>-39.602600000000002</v>
      </c>
      <c r="E3467">
        <f t="shared" si="108"/>
        <v>0</v>
      </c>
      <c r="F3467">
        <f t="shared" si="109"/>
        <v>0</v>
      </c>
    </row>
    <row r="3468" spans="1:6" x14ac:dyDescent="0.3">
      <c r="A3468" s="11">
        <v>2309508</v>
      </c>
      <c r="B3468" s="11" t="s">
        <v>4374</v>
      </c>
      <c r="C3468" s="16">
        <v>-6.2518200000000004</v>
      </c>
      <c r="D3468" s="16">
        <v>-38.905299999999997</v>
      </c>
      <c r="E3468">
        <f t="shared" si="108"/>
        <v>0</v>
      </c>
      <c r="F3468">
        <f t="shared" si="109"/>
        <v>0</v>
      </c>
    </row>
    <row r="3469" spans="1:6" x14ac:dyDescent="0.3">
      <c r="A3469" s="11">
        <v>4117305</v>
      </c>
      <c r="B3469" s="11" t="s">
        <v>1404</v>
      </c>
      <c r="C3469" s="16">
        <v>-24.2058</v>
      </c>
      <c r="D3469" s="16">
        <v>-50.918500000000002</v>
      </c>
      <c r="E3469">
        <f t="shared" si="108"/>
        <v>0</v>
      </c>
      <c r="F3469">
        <f t="shared" si="109"/>
        <v>0</v>
      </c>
    </row>
    <row r="3470" spans="1:6" x14ac:dyDescent="0.3">
      <c r="A3470" s="11">
        <v>3534401</v>
      </c>
      <c r="B3470" s="11" t="s">
        <v>1879</v>
      </c>
      <c r="C3470" s="16">
        <v>-23.532399999999999</v>
      </c>
      <c r="D3470" s="16">
        <v>-46.791600000000003</v>
      </c>
      <c r="E3470">
        <f t="shared" si="108"/>
        <v>0</v>
      </c>
      <c r="F3470">
        <f t="shared" si="109"/>
        <v>0</v>
      </c>
    </row>
    <row r="3471" spans="1:6" x14ac:dyDescent="0.3">
      <c r="A3471" s="11">
        <v>3534500</v>
      </c>
      <c r="B3471" s="11" t="s">
        <v>1878</v>
      </c>
      <c r="C3471" s="16">
        <v>-22.314900000000002</v>
      </c>
      <c r="D3471" s="16">
        <v>-50.281100000000002</v>
      </c>
      <c r="E3471">
        <f t="shared" si="108"/>
        <v>0</v>
      </c>
      <c r="F3471">
        <f t="shared" si="109"/>
        <v>0</v>
      </c>
    </row>
    <row r="3472" spans="1:6" x14ac:dyDescent="0.3">
      <c r="A3472" s="11">
        <v>4313508</v>
      </c>
      <c r="B3472" s="11" t="s">
        <v>674</v>
      </c>
      <c r="C3472" s="16">
        <v>-29.888100000000001</v>
      </c>
      <c r="D3472" s="16">
        <v>-50.2667</v>
      </c>
      <c r="E3472">
        <f t="shared" si="108"/>
        <v>0</v>
      </c>
      <c r="F3472">
        <f t="shared" si="109"/>
        <v>0</v>
      </c>
    </row>
    <row r="3473" spans="1:6" x14ac:dyDescent="0.3">
      <c r="A3473" s="11">
        <v>3534609</v>
      </c>
      <c r="B3473" s="11" t="s">
        <v>1877</v>
      </c>
      <c r="C3473" s="16">
        <v>-21.796800000000001</v>
      </c>
      <c r="D3473" s="16">
        <v>-50.879300000000001</v>
      </c>
      <c r="E3473">
        <f t="shared" si="108"/>
        <v>0</v>
      </c>
      <c r="F3473">
        <f t="shared" si="109"/>
        <v>0</v>
      </c>
    </row>
    <row r="3474" spans="1:6" x14ac:dyDescent="0.3">
      <c r="A3474" s="11">
        <v>4211751</v>
      </c>
      <c r="B3474" s="11" t="s">
        <v>1081</v>
      </c>
      <c r="C3474" s="16">
        <v>-27.478899999999999</v>
      </c>
      <c r="D3474" s="16">
        <v>-50.123100000000001</v>
      </c>
      <c r="E3474">
        <f t="shared" si="108"/>
        <v>0</v>
      </c>
      <c r="F3474">
        <f t="shared" si="109"/>
        <v>0</v>
      </c>
    </row>
    <row r="3475" spans="1:6" x14ac:dyDescent="0.3">
      <c r="A3475" s="11">
        <v>1505403</v>
      </c>
      <c r="B3475" s="11" t="s">
        <v>5098</v>
      </c>
      <c r="C3475" s="16">
        <v>-1.5416799999999999</v>
      </c>
      <c r="D3475" s="16">
        <v>-47.1126</v>
      </c>
      <c r="E3475">
        <f t="shared" si="108"/>
        <v>0</v>
      </c>
      <c r="F3475">
        <f t="shared" si="109"/>
        <v>0</v>
      </c>
    </row>
    <row r="3476" spans="1:6" x14ac:dyDescent="0.3">
      <c r="A3476" s="11">
        <v>2923308</v>
      </c>
      <c r="B3476" s="11" t="s">
        <v>3378</v>
      </c>
      <c r="C3476" s="16">
        <v>-12.0175</v>
      </c>
      <c r="D3476" s="16">
        <v>-38.616599999999998</v>
      </c>
      <c r="E3476">
        <f t="shared" si="108"/>
        <v>0</v>
      </c>
      <c r="F3476">
        <f t="shared" si="109"/>
        <v>0</v>
      </c>
    </row>
    <row r="3477" spans="1:6" x14ac:dyDescent="0.3">
      <c r="A3477" s="11">
        <v>2609907</v>
      </c>
      <c r="B3477" s="11" t="s">
        <v>3881</v>
      </c>
      <c r="C3477" s="16">
        <v>-7.8791799999999999</v>
      </c>
      <c r="D3477" s="16">
        <v>-40.08</v>
      </c>
      <c r="E3477">
        <f t="shared" si="108"/>
        <v>0</v>
      </c>
      <c r="F3477">
        <f t="shared" si="109"/>
        <v>0</v>
      </c>
    </row>
    <row r="3478" spans="1:6" x14ac:dyDescent="0.3">
      <c r="A3478" s="11">
        <v>1505437</v>
      </c>
      <c r="B3478" s="11" t="s">
        <v>5097</v>
      </c>
      <c r="C3478" s="16">
        <v>-6.7529000000000003</v>
      </c>
      <c r="D3478" s="16">
        <v>-51.085799999999999</v>
      </c>
      <c r="E3478">
        <f t="shared" si="108"/>
        <v>0</v>
      </c>
      <c r="F3478">
        <f t="shared" si="109"/>
        <v>0</v>
      </c>
    </row>
    <row r="3479" spans="1:6" x14ac:dyDescent="0.3">
      <c r="A3479" s="11">
        <v>3534708</v>
      </c>
      <c r="B3479" s="11" t="s">
        <v>1876</v>
      </c>
      <c r="C3479" s="16">
        <v>-22.979700000000001</v>
      </c>
      <c r="D3479" s="16">
        <v>-49.869700000000002</v>
      </c>
      <c r="E3479">
        <f t="shared" si="108"/>
        <v>0</v>
      </c>
      <c r="F3479">
        <f t="shared" si="109"/>
        <v>0</v>
      </c>
    </row>
    <row r="3480" spans="1:6" x14ac:dyDescent="0.3">
      <c r="A3480" s="11">
        <v>4117404</v>
      </c>
      <c r="B3480" s="11" t="s">
        <v>1403</v>
      </c>
      <c r="C3480" s="16">
        <v>-23.4053</v>
      </c>
      <c r="D3480" s="16">
        <v>-52.196399999999997</v>
      </c>
      <c r="E3480">
        <f t="shared" si="108"/>
        <v>0</v>
      </c>
      <c r="F3480">
        <f t="shared" si="109"/>
        <v>0</v>
      </c>
    </row>
    <row r="3481" spans="1:6" x14ac:dyDescent="0.3">
      <c r="A3481" s="11">
        <v>4211801</v>
      </c>
      <c r="B3481" s="11" t="s">
        <v>1080</v>
      </c>
      <c r="C3481" s="16">
        <v>-27.337900000000001</v>
      </c>
      <c r="D3481" s="16">
        <v>-51.619399999999999</v>
      </c>
      <c r="E3481">
        <f t="shared" si="108"/>
        <v>0</v>
      </c>
      <c r="F3481">
        <f t="shared" si="109"/>
        <v>0</v>
      </c>
    </row>
    <row r="3482" spans="1:6" x14ac:dyDescent="0.3">
      <c r="A3482" s="11">
        <v>3145901</v>
      </c>
      <c r="B3482" s="11" t="s">
        <v>2733</v>
      </c>
      <c r="C3482" s="16">
        <v>-20.526299999999999</v>
      </c>
      <c r="D3482" s="16">
        <v>-43.696199999999997</v>
      </c>
      <c r="E3482">
        <f t="shared" si="108"/>
        <v>0</v>
      </c>
      <c r="F3482">
        <f t="shared" si="109"/>
        <v>0</v>
      </c>
    </row>
    <row r="3483" spans="1:6" x14ac:dyDescent="0.3">
      <c r="A3483" s="11">
        <v>2408508</v>
      </c>
      <c r="B3483" s="11" t="s">
        <v>2733</v>
      </c>
      <c r="C3483" s="16">
        <v>-6.6958000000000002</v>
      </c>
      <c r="D3483" s="16">
        <v>-36.942799999999998</v>
      </c>
      <c r="E3483">
        <f t="shared" si="108"/>
        <v>0</v>
      </c>
      <c r="F3483">
        <f t="shared" si="109"/>
        <v>0</v>
      </c>
    </row>
    <row r="3484" spans="1:6" x14ac:dyDescent="0.3">
      <c r="A3484" s="11">
        <v>2706109</v>
      </c>
      <c r="B3484" s="11" t="s">
        <v>2733</v>
      </c>
      <c r="C3484" s="16">
        <v>-9.1588399999999996</v>
      </c>
      <c r="D3484" s="16">
        <v>-37.355600000000003</v>
      </c>
      <c r="E3484">
        <f t="shared" si="108"/>
        <v>0</v>
      </c>
      <c r="F3484">
        <f t="shared" si="109"/>
        <v>0</v>
      </c>
    </row>
    <row r="3485" spans="1:6" x14ac:dyDescent="0.3">
      <c r="A3485" s="11">
        <v>3146008</v>
      </c>
      <c r="B3485" s="11" t="s">
        <v>2732</v>
      </c>
      <c r="C3485" s="16">
        <v>-22.277899999999999</v>
      </c>
      <c r="D3485" s="16">
        <v>-46.371600000000001</v>
      </c>
      <c r="E3485">
        <f t="shared" si="108"/>
        <v>0</v>
      </c>
      <c r="F3485">
        <f t="shared" si="109"/>
        <v>0</v>
      </c>
    </row>
    <row r="3486" spans="1:6" x14ac:dyDescent="0.3">
      <c r="A3486" s="11">
        <v>3146107</v>
      </c>
      <c r="B3486" s="11" t="s">
        <v>2731</v>
      </c>
      <c r="C3486" s="16">
        <v>-20.3796</v>
      </c>
      <c r="D3486" s="16">
        <v>-43.512</v>
      </c>
      <c r="E3486">
        <f t="shared" si="108"/>
        <v>0</v>
      </c>
      <c r="F3486">
        <f t="shared" si="109"/>
        <v>0</v>
      </c>
    </row>
    <row r="3487" spans="1:6" x14ac:dyDescent="0.3">
      <c r="A3487" s="11">
        <v>1100155</v>
      </c>
      <c r="B3487" s="11" t="s">
        <v>5304</v>
      </c>
      <c r="C3487" s="16">
        <v>-10.716699999999999</v>
      </c>
      <c r="D3487" s="16">
        <v>-62.256500000000003</v>
      </c>
      <c r="E3487">
        <f t="shared" si="108"/>
        <v>0</v>
      </c>
      <c r="F3487">
        <f t="shared" si="109"/>
        <v>0</v>
      </c>
    </row>
    <row r="3488" spans="1:6" x14ac:dyDescent="0.3">
      <c r="A3488" s="11">
        <v>2510600</v>
      </c>
      <c r="B3488" s="11" t="s">
        <v>4060</v>
      </c>
      <c r="C3488" s="16">
        <v>-7.6160399999999999</v>
      </c>
      <c r="D3488" s="16">
        <v>-37.151899999999998</v>
      </c>
      <c r="E3488">
        <f t="shared" si="108"/>
        <v>0</v>
      </c>
      <c r="F3488">
        <f t="shared" si="109"/>
        <v>0</v>
      </c>
    </row>
    <row r="3489" spans="1:6" x14ac:dyDescent="0.3">
      <c r="A3489" s="11">
        <v>4211850</v>
      </c>
      <c r="B3489" s="11" t="s">
        <v>1079</v>
      </c>
      <c r="C3489" s="16">
        <v>-26.692</v>
      </c>
      <c r="D3489" s="16">
        <v>-52.3108</v>
      </c>
      <c r="E3489">
        <f t="shared" si="108"/>
        <v>0</v>
      </c>
      <c r="F3489">
        <f t="shared" si="109"/>
        <v>0</v>
      </c>
    </row>
    <row r="3490" spans="1:6" x14ac:dyDescent="0.3">
      <c r="A3490" s="11">
        <v>3534807</v>
      </c>
      <c r="B3490" s="11" t="s">
        <v>1079</v>
      </c>
      <c r="C3490" s="16">
        <v>-21.487200000000001</v>
      </c>
      <c r="D3490" s="16">
        <v>-51.702399999999997</v>
      </c>
      <c r="E3490">
        <f t="shared" si="108"/>
        <v>0</v>
      </c>
      <c r="F3490">
        <f t="shared" si="109"/>
        <v>0</v>
      </c>
    </row>
    <row r="3491" spans="1:6" x14ac:dyDescent="0.3">
      <c r="A3491" s="11">
        <v>5215405</v>
      </c>
      <c r="B3491" s="11" t="s">
        <v>79</v>
      </c>
      <c r="C3491" s="16">
        <v>-16.2181</v>
      </c>
      <c r="D3491" s="16">
        <v>-49.194200000000002</v>
      </c>
      <c r="E3491">
        <f t="shared" si="108"/>
        <v>0</v>
      </c>
      <c r="F3491">
        <f t="shared" si="109"/>
        <v>0</v>
      </c>
    </row>
    <row r="3492" spans="1:6" x14ac:dyDescent="0.3">
      <c r="A3492" s="11">
        <v>3146206</v>
      </c>
      <c r="B3492" s="11" t="s">
        <v>2730</v>
      </c>
      <c r="C3492" s="16">
        <v>-18.071899999999999</v>
      </c>
      <c r="D3492" s="16">
        <v>-41.273400000000002</v>
      </c>
      <c r="E3492">
        <f t="shared" si="108"/>
        <v>0</v>
      </c>
      <c r="F3492">
        <f t="shared" si="109"/>
        <v>0</v>
      </c>
    </row>
    <row r="3493" spans="1:6" x14ac:dyDescent="0.3">
      <c r="A3493" s="11">
        <v>4117453</v>
      </c>
      <c r="B3493" s="11" t="s">
        <v>1402</v>
      </c>
      <c r="C3493" s="16">
        <v>-24.793299999999999</v>
      </c>
      <c r="D3493" s="16">
        <v>-53.904299999999999</v>
      </c>
      <c r="E3493">
        <f t="shared" si="108"/>
        <v>0</v>
      </c>
      <c r="F3493">
        <f t="shared" si="109"/>
        <v>0</v>
      </c>
    </row>
    <row r="3494" spans="1:6" x14ac:dyDescent="0.3">
      <c r="A3494" s="11">
        <v>3534757</v>
      </c>
      <c r="B3494" s="11" t="s">
        <v>1875</v>
      </c>
      <c r="C3494" s="16">
        <v>-20.0061</v>
      </c>
      <c r="D3494" s="16">
        <v>-50.376800000000003</v>
      </c>
      <c r="E3494">
        <f t="shared" si="108"/>
        <v>0</v>
      </c>
      <c r="F3494">
        <f t="shared" si="109"/>
        <v>0</v>
      </c>
    </row>
    <row r="3495" spans="1:6" x14ac:dyDescent="0.3">
      <c r="A3495" s="11">
        <v>2923357</v>
      </c>
      <c r="B3495" s="11" t="s">
        <v>3377</v>
      </c>
      <c r="C3495" s="16">
        <v>-10.957800000000001</v>
      </c>
      <c r="D3495" s="16">
        <v>-41.075600000000001</v>
      </c>
      <c r="E3495">
        <f t="shared" si="108"/>
        <v>0</v>
      </c>
      <c r="F3495">
        <f t="shared" si="109"/>
        <v>0</v>
      </c>
    </row>
    <row r="3496" spans="1:6" x14ac:dyDescent="0.3">
      <c r="A3496" s="11">
        <v>5215504</v>
      </c>
      <c r="B3496" s="11" t="s">
        <v>78</v>
      </c>
      <c r="C3496" s="16">
        <v>-18.227699999999999</v>
      </c>
      <c r="D3496" s="16">
        <v>-47.835500000000003</v>
      </c>
      <c r="E3496">
        <f t="shared" si="108"/>
        <v>0</v>
      </c>
      <c r="F3496">
        <f t="shared" si="109"/>
        <v>0</v>
      </c>
    </row>
    <row r="3497" spans="1:6" x14ac:dyDescent="0.3">
      <c r="A3497" s="11">
        <v>3534906</v>
      </c>
      <c r="B3497" s="11" t="s">
        <v>1874</v>
      </c>
      <c r="C3497" s="16">
        <v>-21.5627</v>
      </c>
      <c r="D3497" s="16">
        <v>-51.2654</v>
      </c>
      <c r="E3497">
        <f t="shared" si="108"/>
        <v>0</v>
      </c>
      <c r="F3497">
        <f t="shared" si="109"/>
        <v>0</v>
      </c>
    </row>
    <row r="3498" spans="1:6" x14ac:dyDescent="0.3">
      <c r="A3498" s="11">
        <v>1505486</v>
      </c>
      <c r="B3498" s="11" t="s">
        <v>5096</v>
      </c>
      <c r="C3498" s="16">
        <v>-3.8354200000000001</v>
      </c>
      <c r="D3498" s="16">
        <v>-50.639899999999997</v>
      </c>
      <c r="E3498">
        <f t="shared" si="108"/>
        <v>0</v>
      </c>
      <c r="F3498">
        <f t="shared" si="109"/>
        <v>0</v>
      </c>
    </row>
    <row r="3499" spans="1:6" x14ac:dyDescent="0.3">
      <c r="A3499" s="11">
        <v>2309607</v>
      </c>
      <c r="B3499" s="11" t="s">
        <v>4373</v>
      </c>
      <c r="C3499" s="16">
        <v>-4.1710700000000003</v>
      </c>
      <c r="D3499" s="16">
        <v>-38.465000000000003</v>
      </c>
      <c r="E3499">
        <f t="shared" si="108"/>
        <v>0</v>
      </c>
      <c r="F3499">
        <f t="shared" si="109"/>
        <v>0</v>
      </c>
    </row>
    <row r="3500" spans="1:6" x14ac:dyDescent="0.3">
      <c r="A3500" s="11">
        <v>1400456</v>
      </c>
      <c r="B3500" s="11" t="s">
        <v>5182</v>
      </c>
      <c r="C3500" s="16">
        <v>4.4798999999999998</v>
      </c>
      <c r="D3500" s="16">
        <v>-61.1477</v>
      </c>
      <c r="E3500">
        <f t="shared" si="108"/>
        <v>0</v>
      </c>
      <c r="F3500">
        <f t="shared" si="109"/>
        <v>0</v>
      </c>
    </row>
    <row r="3501" spans="1:6" x14ac:dyDescent="0.3">
      <c r="A3501" s="11">
        <v>2309706</v>
      </c>
      <c r="B3501" s="11" t="s">
        <v>3675</v>
      </c>
      <c r="C3501" s="16">
        <v>-3.9784000000000002</v>
      </c>
      <c r="D3501" s="16">
        <v>-38.618299999999998</v>
      </c>
      <c r="E3501">
        <f t="shared" si="108"/>
        <v>0</v>
      </c>
      <c r="F3501">
        <f t="shared" si="109"/>
        <v>0</v>
      </c>
    </row>
    <row r="3502" spans="1:6" x14ac:dyDescent="0.3">
      <c r="A3502" s="11">
        <v>2804904</v>
      </c>
      <c r="B3502" s="11" t="s">
        <v>3675</v>
      </c>
      <c r="C3502" s="16">
        <v>-10.453799999999999</v>
      </c>
      <c r="D3502" s="16">
        <v>-36.653100000000002</v>
      </c>
      <c r="E3502">
        <f t="shared" si="108"/>
        <v>0</v>
      </c>
      <c r="F3502">
        <f t="shared" si="109"/>
        <v>0</v>
      </c>
    </row>
    <row r="3503" spans="1:6" x14ac:dyDescent="0.3">
      <c r="A3503" s="11">
        <v>2107506</v>
      </c>
      <c r="B3503" s="11" t="s">
        <v>4778</v>
      </c>
      <c r="C3503" s="16">
        <v>-2.5165700000000002</v>
      </c>
      <c r="D3503" s="16">
        <v>-44.101900000000001</v>
      </c>
      <c r="E3503">
        <f t="shared" si="108"/>
        <v>0</v>
      </c>
      <c r="F3503">
        <f t="shared" si="109"/>
        <v>0</v>
      </c>
    </row>
    <row r="3504" spans="1:6" x14ac:dyDescent="0.3">
      <c r="A3504" s="11">
        <v>2309805</v>
      </c>
      <c r="B3504" s="11" t="s">
        <v>4372</v>
      </c>
      <c r="C3504" s="16">
        <v>-4.22492</v>
      </c>
      <c r="D3504" s="16">
        <v>-38.921999999999997</v>
      </c>
      <c r="E3504">
        <f t="shared" si="108"/>
        <v>0</v>
      </c>
      <c r="F3504">
        <f t="shared" si="109"/>
        <v>0</v>
      </c>
    </row>
    <row r="3505" spans="1:6" x14ac:dyDescent="0.3">
      <c r="A3505" s="11">
        <v>2309904</v>
      </c>
      <c r="B3505" s="11" t="s">
        <v>4371</v>
      </c>
      <c r="C3505" s="16">
        <v>-3.9832700000000001</v>
      </c>
      <c r="D3505" s="16">
        <v>-40.698900000000002</v>
      </c>
      <c r="E3505">
        <f t="shared" si="108"/>
        <v>0</v>
      </c>
      <c r="F3505">
        <f t="shared" si="109"/>
        <v>0</v>
      </c>
    </row>
    <row r="3506" spans="1:6" x14ac:dyDescent="0.3">
      <c r="A3506" s="11">
        <v>5215603</v>
      </c>
      <c r="B3506" s="11" t="s">
        <v>77</v>
      </c>
      <c r="C3506" s="16">
        <v>-15.160500000000001</v>
      </c>
      <c r="D3506" s="16">
        <v>-48.283299999999997</v>
      </c>
      <c r="E3506">
        <f t="shared" si="108"/>
        <v>0</v>
      </c>
      <c r="F3506">
        <f t="shared" si="109"/>
        <v>0</v>
      </c>
    </row>
    <row r="3507" spans="1:6" x14ac:dyDescent="0.3">
      <c r="A3507" s="11">
        <v>3146255</v>
      </c>
      <c r="B3507" s="11" t="s">
        <v>2729</v>
      </c>
      <c r="C3507" s="16">
        <v>-16.364599999999999</v>
      </c>
      <c r="D3507" s="16">
        <v>-42.508800000000001</v>
      </c>
      <c r="E3507">
        <f t="shared" si="108"/>
        <v>0</v>
      </c>
      <c r="F3507">
        <f t="shared" si="109"/>
        <v>0</v>
      </c>
    </row>
    <row r="3508" spans="1:6" x14ac:dyDescent="0.3">
      <c r="A3508" s="11">
        <v>2207207</v>
      </c>
      <c r="B3508" s="11" t="s">
        <v>4566</v>
      </c>
      <c r="C3508" s="16">
        <v>-7.3510099999999996</v>
      </c>
      <c r="D3508" s="16">
        <v>-40.899700000000003</v>
      </c>
      <c r="E3508">
        <f t="shared" si="108"/>
        <v>0</v>
      </c>
      <c r="F3508">
        <f t="shared" si="109"/>
        <v>0</v>
      </c>
    </row>
    <row r="3509" spans="1:6" x14ac:dyDescent="0.3">
      <c r="A3509" s="11">
        <v>3146305</v>
      </c>
      <c r="B3509" s="11" t="s">
        <v>2728</v>
      </c>
      <c r="C3509" s="16">
        <v>-17.075800000000001</v>
      </c>
      <c r="D3509" s="16">
        <v>-41.482100000000003</v>
      </c>
      <c r="E3509">
        <f t="shared" si="108"/>
        <v>0</v>
      </c>
      <c r="F3509">
        <f t="shared" si="109"/>
        <v>0</v>
      </c>
    </row>
    <row r="3510" spans="1:6" x14ac:dyDescent="0.3">
      <c r="A3510" s="11">
        <v>2207306</v>
      </c>
      <c r="B3510" s="11" t="s">
        <v>4565</v>
      </c>
      <c r="C3510" s="16">
        <v>-7.7737499999999997</v>
      </c>
      <c r="D3510" s="16">
        <v>-42.247399999999999</v>
      </c>
      <c r="E3510">
        <f t="shared" si="108"/>
        <v>0</v>
      </c>
      <c r="F3510">
        <f t="shared" si="109"/>
        <v>0</v>
      </c>
    </row>
    <row r="3511" spans="1:6" x14ac:dyDescent="0.3">
      <c r="A3511" s="11">
        <v>3146552</v>
      </c>
      <c r="B3511" s="11" t="s">
        <v>2725</v>
      </c>
      <c r="C3511" s="16">
        <v>-15.527100000000001</v>
      </c>
      <c r="D3511" s="16">
        <v>-43.07</v>
      </c>
      <c r="E3511">
        <f t="shared" si="108"/>
        <v>0</v>
      </c>
      <c r="F3511">
        <f t="shared" si="109"/>
        <v>0</v>
      </c>
    </row>
    <row r="3512" spans="1:6" x14ac:dyDescent="0.3">
      <c r="A3512" s="11">
        <v>4211876</v>
      </c>
      <c r="B3512" s="11" t="s">
        <v>1078</v>
      </c>
      <c r="C3512" s="16">
        <v>-27.254100000000001</v>
      </c>
      <c r="D3512" s="16">
        <v>-52.497500000000002</v>
      </c>
      <c r="E3512">
        <f t="shared" si="108"/>
        <v>0</v>
      </c>
      <c r="F3512">
        <f t="shared" si="109"/>
        <v>0</v>
      </c>
    </row>
    <row r="3513" spans="1:6" x14ac:dyDescent="0.3">
      <c r="A3513" s="11">
        <v>4117503</v>
      </c>
      <c r="B3513" s="11" t="s">
        <v>1401</v>
      </c>
      <c r="C3513" s="16">
        <v>-23.455500000000001</v>
      </c>
      <c r="D3513" s="16">
        <v>-52.045999999999999</v>
      </c>
      <c r="E3513">
        <f t="shared" si="108"/>
        <v>0</v>
      </c>
      <c r="F3513">
        <f t="shared" si="109"/>
        <v>0</v>
      </c>
    </row>
    <row r="3514" spans="1:6" x14ac:dyDescent="0.3">
      <c r="A3514" s="11">
        <v>4313607</v>
      </c>
      <c r="B3514" s="11" t="s">
        <v>673</v>
      </c>
      <c r="C3514" s="16">
        <v>-27.7075</v>
      </c>
      <c r="D3514" s="16">
        <v>-51.762999999999998</v>
      </c>
      <c r="E3514">
        <f t="shared" si="108"/>
        <v>0</v>
      </c>
      <c r="F3514">
        <f t="shared" si="109"/>
        <v>0</v>
      </c>
    </row>
    <row r="3515" spans="1:6" x14ac:dyDescent="0.3">
      <c r="A3515" s="11">
        <v>3146404</v>
      </c>
      <c r="B3515" s="11" t="s">
        <v>2727</v>
      </c>
      <c r="C3515" s="16">
        <v>-18.8993</v>
      </c>
      <c r="D3515" s="16">
        <v>-45.5321</v>
      </c>
      <c r="E3515">
        <f t="shared" si="108"/>
        <v>0</v>
      </c>
      <c r="F3515">
        <f t="shared" si="109"/>
        <v>0</v>
      </c>
    </row>
    <row r="3516" spans="1:6" x14ac:dyDescent="0.3">
      <c r="A3516" s="11">
        <v>4211892</v>
      </c>
      <c r="B3516" s="11" t="s">
        <v>1077</v>
      </c>
      <c r="C3516" s="16">
        <v>-27.923400000000001</v>
      </c>
      <c r="D3516" s="16">
        <v>-50.097200000000001</v>
      </c>
      <c r="E3516">
        <f t="shared" si="108"/>
        <v>0</v>
      </c>
      <c r="F3516">
        <f t="shared" si="109"/>
        <v>0</v>
      </c>
    </row>
    <row r="3517" spans="1:6" x14ac:dyDescent="0.3">
      <c r="A3517" s="11">
        <v>3146503</v>
      </c>
      <c r="B3517" s="11" t="s">
        <v>2726</v>
      </c>
      <c r="C3517" s="16">
        <v>-20.3705</v>
      </c>
      <c r="D3517" s="16">
        <v>-45.662700000000001</v>
      </c>
      <c r="E3517">
        <f t="shared" si="108"/>
        <v>0</v>
      </c>
      <c r="F3517">
        <f t="shared" si="109"/>
        <v>0</v>
      </c>
    </row>
    <row r="3518" spans="1:6" x14ac:dyDescent="0.3">
      <c r="A3518" s="11">
        <v>3146602</v>
      </c>
      <c r="B3518" s="11" t="s">
        <v>2724</v>
      </c>
      <c r="C3518" s="16">
        <v>-21.2913</v>
      </c>
      <c r="D3518" s="16">
        <v>-43.408799999999999</v>
      </c>
      <c r="E3518">
        <f t="shared" si="108"/>
        <v>0</v>
      </c>
      <c r="F3518">
        <f t="shared" si="109"/>
        <v>0</v>
      </c>
    </row>
    <row r="3519" spans="1:6" x14ac:dyDescent="0.3">
      <c r="A3519" s="11">
        <v>2207355</v>
      </c>
      <c r="B3519" s="11" t="s">
        <v>4564</v>
      </c>
      <c r="C3519" s="16">
        <v>-7.8550800000000001</v>
      </c>
      <c r="D3519" s="16">
        <v>-42.824800000000003</v>
      </c>
      <c r="E3519">
        <f t="shared" si="108"/>
        <v>0</v>
      </c>
      <c r="F3519">
        <f t="shared" si="109"/>
        <v>0</v>
      </c>
    </row>
    <row r="3520" spans="1:6" x14ac:dyDescent="0.3">
      <c r="A3520" s="11">
        <v>2706208</v>
      </c>
      <c r="B3520" s="11" t="s">
        <v>1873</v>
      </c>
      <c r="C3520" s="16">
        <v>-9.6749299999999998</v>
      </c>
      <c r="D3520" s="16">
        <v>-37.338999999999999</v>
      </c>
      <c r="E3520">
        <f t="shared" si="108"/>
        <v>0</v>
      </c>
      <c r="F3520">
        <f t="shared" si="109"/>
        <v>0</v>
      </c>
    </row>
    <row r="3521" spans="1:6" x14ac:dyDescent="0.3">
      <c r="A3521" s="11">
        <v>3535002</v>
      </c>
      <c r="B3521" s="11" t="s">
        <v>1873</v>
      </c>
      <c r="C3521" s="16">
        <v>-20.39</v>
      </c>
      <c r="D3521" s="16">
        <v>-49.430900000000001</v>
      </c>
      <c r="E3521">
        <f t="shared" si="108"/>
        <v>0</v>
      </c>
      <c r="F3521">
        <f t="shared" si="109"/>
        <v>0</v>
      </c>
    </row>
    <row r="3522" spans="1:6" x14ac:dyDescent="0.3">
      <c r="A3522" s="11">
        <v>5215652</v>
      </c>
      <c r="B3522" s="11" t="s">
        <v>76</v>
      </c>
      <c r="C3522" s="16">
        <v>-16.7392</v>
      </c>
      <c r="D3522" s="16">
        <v>-51.530900000000003</v>
      </c>
      <c r="E3522">
        <f t="shared" si="108"/>
        <v>0</v>
      </c>
      <c r="F3522">
        <f t="shared" si="109"/>
        <v>0</v>
      </c>
    </row>
    <row r="3523" spans="1:6" x14ac:dyDescent="0.3">
      <c r="A3523" s="11">
        <v>1505494</v>
      </c>
      <c r="B3523" s="11" t="s">
        <v>5095</v>
      </c>
      <c r="C3523" s="16">
        <v>-5.7402699999999998</v>
      </c>
      <c r="D3523" s="16">
        <v>-48.318100000000001</v>
      </c>
      <c r="E3523">
        <f t="shared" ref="E3523:E3586" si="110">IF((C3523&lt;-80),"erro",0)</f>
        <v>0</v>
      </c>
      <c r="F3523">
        <f t="shared" ref="F3523:F3586" si="111">IF((D3523&lt;-80),"erro",0)</f>
        <v>0</v>
      </c>
    </row>
    <row r="3524" spans="1:6" x14ac:dyDescent="0.3">
      <c r="A3524" s="11">
        <v>2310001</v>
      </c>
      <c r="B3524" s="11" t="s">
        <v>4370</v>
      </c>
      <c r="C3524" s="16">
        <v>-4.73672</v>
      </c>
      <c r="D3524" s="16">
        <v>-37.965499999999999</v>
      </c>
      <c r="E3524">
        <f t="shared" si="110"/>
        <v>0</v>
      </c>
      <c r="F3524">
        <f t="shared" si="111"/>
        <v>0</v>
      </c>
    </row>
    <row r="3525" spans="1:6" x14ac:dyDescent="0.3">
      <c r="A3525" s="11">
        <v>4211900</v>
      </c>
      <c r="B3525" s="11" t="s">
        <v>1076</v>
      </c>
      <c r="C3525" s="16">
        <v>-27.645499999999998</v>
      </c>
      <c r="D3525" s="16">
        <v>-48.669699999999999</v>
      </c>
      <c r="E3525">
        <f t="shared" si="110"/>
        <v>0</v>
      </c>
      <c r="F3525">
        <f t="shared" si="111"/>
        <v>0</v>
      </c>
    </row>
    <row r="3526" spans="1:6" x14ac:dyDescent="0.3">
      <c r="A3526" s="11">
        <v>3146701</v>
      </c>
      <c r="B3526" s="11" t="s">
        <v>2723</v>
      </c>
      <c r="C3526" s="16">
        <v>-21.3748</v>
      </c>
      <c r="D3526" s="16">
        <v>-42.3123</v>
      </c>
      <c r="E3526">
        <f t="shared" si="110"/>
        <v>0</v>
      </c>
      <c r="F3526">
        <f t="shared" si="111"/>
        <v>0</v>
      </c>
    </row>
    <row r="3527" spans="1:6" x14ac:dyDescent="0.3">
      <c r="A3527" s="11">
        <v>4212007</v>
      </c>
      <c r="B3527" s="11" t="s">
        <v>1075</v>
      </c>
      <c r="C3527" s="16">
        <v>-26.347100000000001</v>
      </c>
      <c r="D3527" s="16">
        <v>-53.277099999999997</v>
      </c>
      <c r="E3527">
        <f t="shared" si="110"/>
        <v>0</v>
      </c>
      <c r="F3527">
        <f t="shared" si="111"/>
        <v>0</v>
      </c>
    </row>
    <row r="3528" spans="1:6" x14ac:dyDescent="0.3">
      <c r="A3528" s="11">
        <v>2310100</v>
      </c>
      <c r="B3528" s="11" t="s">
        <v>4369</v>
      </c>
      <c r="C3528" s="16">
        <v>-4.1383099999999997</v>
      </c>
      <c r="D3528" s="16">
        <v>-38.8446</v>
      </c>
      <c r="E3528">
        <f t="shared" si="110"/>
        <v>0</v>
      </c>
      <c r="F3528">
        <f t="shared" si="111"/>
        <v>0</v>
      </c>
    </row>
    <row r="3529" spans="1:6" x14ac:dyDescent="0.3">
      <c r="A3529" s="11">
        <v>2610004</v>
      </c>
      <c r="B3529" s="11" t="s">
        <v>3880</v>
      </c>
      <c r="C3529" s="16">
        <v>-8.6842299999999994</v>
      </c>
      <c r="D3529" s="16">
        <v>-35.588999999999999</v>
      </c>
      <c r="E3529">
        <f t="shared" si="110"/>
        <v>0</v>
      </c>
      <c r="F3529">
        <f t="shared" si="111"/>
        <v>0</v>
      </c>
    </row>
    <row r="3530" spans="1:6" x14ac:dyDescent="0.3">
      <c r="A3530" s="11">
        <v>4313656</v>
      </c>
      <c r="B3530" s="11" t="s">
        <v>672</v>
      </c>
      <c r="C3530" s="16">
        <v>-30.253499999999999</v>
      </c>
      <c r="D3530" s="16">
        <v>-50.510300000000001</v>
      </c>
      <c r="E3530">
        <f t="shared" si="110"/>
        <v>0</v>
      </c>
      <c r="F3530">
        <f t="shared" si="111"/>
        <v>0</v>
      </c>
    </row>
    <row r="3531" spans="1:6" x14ac:dyDescent="0.3">
      <c r="A3531" s="11">
        <v>3535101</v>
      </c>
      <c r="B3531" s="11" t="s">
        <v>1872</v>
      </c>
      <c r="C3531" s="16">
        <v>-21.0854</v>
      </c>
      <c r="D3531" s="16">
        <v>-48.803699999999999</v>
      </c>
      <c r="E3531">
        <f t="shared" si="110"/>
        <v>0</v>
      </c>
      <c r="F3531">
        <f t="shared" si="111"/>
        <v>0</v>
      </c>
    </row>
    <row r="3532" spans="1:6" x14ac:dyDescent="0.3">
      <c r="A3532" s="11">
        <v>4117602</v>
      </c>
      <c r="B3532" s="11" t="s">
        <v>1400</v>
      </c>
      <c r="C3532" s="16">
        <v>-26.483899999999998</v>
      </c>
      <c r="D3532" s="16">
        <v>-51.988799999999998</v>
      </c>
      <c r="E3532">
        <f t="shared" si="110"/>
        <v>0</v>
      </c>
      <c r="F3532">
        <f t="shared" si="111"/>
        <v>0</v>
      </c>
    </row>
    <row r="3533" spans="1:6" x14ac:dyDescent="0.3">
      <c r="A3533" s="11">
        <v>1721000</v>
      </c>
      <c r="B3533" s="11" t="s">
        <v>1400</v>
      </c>
      <c r="C3533" s="16">
        <v>-10.24</v>
      </c>
      <c r="D3533" s="16">
        <v>-48.355800000000002</v>
      </c>
      <c r="E3533">
        <f t="shared" si="110"/>
        <v>0</v>
      </c>
      <c r="F3533">
        <f t="shared" si="111"/>
        <v>0</v>
      </c>
    </row>
    <row r="3534" spans="1:6" x14ac:dyDescent="0.3">
      <c r="A3534" s="11">
        <v>2923407</v>
      </c>
      <c r="B3534" s="11" t="s">
        <v>3376</v>
      </c>
      <c r="C3534" s="16">
        <v>-14.2676</v>
      </c>
      <c r="D3534" s="16">
        <v>-43.160899999999998</v>
      </c>
      <c r="E3534">
        <f t="shared" si="110"/>
        <v>0</v>
      </c>
      <c r="F3534">
        <f t="shared" si="111"/>
        <v>0</v>
      </c>
    </row>
    <row r="3535" spans="1:6" x14ac:dyDescent="0.3">
      <c r="A3535" s="11">
        <v>4117701</v>
      </c>
      <c r="B3535" s="11" t="s">
        <v>1074</v>
      </c>
      <c r="C3535" s="16">
        <v>-25.425699999999999</v>
      </c>
      <c r="D3535" s="16">
        <v>-50.006999999999998</v>
      </c>
      <c r="E3535">
        <f t="shared" si="110"/>
        <v>0</v>
      </c>
      <c r="F3535">
        <f t="shared" si="111"/>
        <v>0</v>
      </c>
    </row>
    <row r="3536" spans="1:6" x14ac:dyDescent="0.3">
      <c r="A3536" s="11">
        <v>4212056</v>
      </c>
      <c r="B3536" s="11" t="s">
        <v>1074</v>
      </c>
      <c r="C3536" s="16">
        <v>-27.582999999999998</v>
      </c>
      <c r="D3536" s="16">
        <v>-50.157699999999998</v>
      </c>
      <c r="E3536">
        <f t="shared" si="110"/>
        <v>0</v>
      </c>
      <c r="F3536">
        <f t="shared" si="111"/>
        <v>0</v>
      </c>
    </row>
    <row r="3537" spans="1:6" x14ac:dyDescent="0.3">
      <c r="A3537" s="11">
        <v>3535200</v>
      </c>
      <c r="B3537" s="11" t="s">
        <v>5663</v>
      </c>
      <c r="C3537" s="16">
        <v>-20.4148</v>
      </c>
      <c r="D3537" s="16">
        <v>-50.763199999999998</v>
      </c>
      <c r="E3537">
        <f t="shared" si="110"/>
        <v>0</v>
      </c>
      <c r="F3537">
        <f t="shared" si="111"/>
        <v>0</v>
      </c>
    </row>
    <row r="3538" spans="1:6" x14ac:dyDescent="0.3">
      <c r="A3538" s="11">
        <v>4313706</v>
      </c>
      <c r="B3538" s="11" t="s">
        <v>5685</v>
      </c>
      <c r="C3538" s="16">
        <v>-27.900700000000001</v>
      </c>
      <c r="D3538" s="16">
        <v>-53.313400000000001</v>
      </c>
      <c r="E3538">
        <f t="shared" si="110"/>
        <v>0</v>
      </c>
      <c r="F3538">
        <f t="shared" si="111"/>
        <v>0</v>
      </c>
    </row>
    <row r="3539" spans="1:6" x14ac:dyDescent="0.3">
      <c r="A3539" s="11">
        <v>2207405</v>
      </c>
      <c r="B3539" s="11" t="s">
        <v>4563</v>
      </c>
      <c r="C3539" s="16">
        <v>-8.7307600000000001</v>
      </c>
      <c r="D3539" s="16">
        <v>-44.246600000000001</v>
      </c>
      <c r="E3539">
        <f t="shared" si="110"/>
        <v>0</v>
      </c>
      <c r="F3539">
        <f t="shared" si="111"/>
        <v>0</v>
      </c>
    </row>
    <row r="3540" spans="1:6" x14ac:dyDescent="0.3">
      <c r="A3540" s="11">
        <v>2706307</v>
      </c>
      <c r="B3540" s="11" t="s">
        <v>5496</v>
      </c>
      <c r="C3540" s="16">
        <v>-9.4056800000000003</v>
      </c>
      <c r="D3540" s="16">
        <v>-36.632800000000003</v>
      </c>
      <c r="E3540">
        <f t="shared" si="110"/>
        <v>0</v>
      </c>
      <c r="F3540">
        <f t="shared" si="111"/>
        <v>0</v>
      </c>
    </row>
    <row r="3541" spans="1:6" x14ac:dyDescent="0.3">
      <c r="A3541" s="11">
        <v>2207504</v>
      </c>
      <c r="B3541" s="11" t="s">
        <v>4562</v>
      </c>
      <c r="C3541" s="16">
        <v>-5.9708600000000001</v>
      </c>
      <c r="D3541" s="16">
        <v>-43.055999999999997</v>
      </c>
      <c r="E3541">
        <f t="shared" si="110"/>
        <v>0</v>
      </c>
      <c r="F3541">
        <f t="shared" si="111"/>
        <v>0</v>
      </c>
    </row>
    <row r="3542" spans="1:6" x14ac:dyDescent="0.3">
      <c r="A3542" s="11">
        <v>2107605</v>
      </c>
      <c r="B3542" s="11" t="s">
        <v>4777</v>
      </c>
      <c r="C3542" s="16">
        <v>-2.6443300000000001</v>
      </c>
      <c r="D3542" s="16">
        <v>-44.893300000000004</v>
      </c>
      <c r="E3542">
        <f t="shared" si="110"/>
        <v>0</v>
      </c>
      <c r="F3542">
        <f t="shared" si="111"/>
        <v>0</v>
      </c>
    </row>
    <row r="3543" spans="1:6" x14ac:dyDescent="0.3">
      <c r="A3543" s="11">
        <v>1715705</v>
      </c>
      <c r="B3543" s="11" t="s">
        <v>4950</v>
      </c>
      <c r="C3543" s="16">
        <v>-7.8478599999999998</v>
      </c>
      <c r="D3543" s="16">
        <v>-47.924199999999999</v>
      </c>
      <c r="E3543">
        <f t="shared" si="110"/>
        <v>0</v>
      </c>
      <c r="F3543">
        <f t="shared" si="111"/>
        <v>0</v>
      </c>
    </row>
    <row r="3544" spans="1:6" x14ac:dyDescent="0.3">
      <c r="A3544" s="11">
        <v>2923506</v>
      </c>
      <c r="B3544" s="11" t="s">
        <v>3375</v>
      </c>
      <c r="C3544" s="16">
        <v>-12.5059</v>
      </c>
      <c r="D3544" s="16">
        <v>-41.5809</v>
      </c>
      <c r="E3544">
        <f t="shared" si="110"/>
        <v>0</v>
      </c>
      <c r="F3544">
        <f t="shared" si="111"/>
        <v>0</v>
      </c>
    </row>
    <row r="3545" spans="1:6" x14ac:dyDescent="0.3">
      <c r="A3545" s="11">
        <v>5215702</v>
      </c>
      <c r="B3545" s="11" t="s">
        <v>75</v>
      </c>
      <c r="C3545" s="16">
        <v>-16.804400000000001</v>
      </c>
      <c r="D3545" s="16">
        <v>-49.923999999999999</v>
      </c>
      <c r="E3545">
        <f t="shared" si="110"/>
        <v>0</v>
      </c>
      <c r="F3545">
        <f t="shared" si="111"/>
        <v>0</v>
      </c>
    </row>
    <row r="3546" spans="1:6" x14ac:dyDescent="0.3">
      <c r="A3546" s="11">
        <v>1713809</v>
      </c>
      <c r="B3546" s="11" t="s">
        <v>4957</v>
      </c>
      <c r="C3546" s="16">
        <v>-6.6165799999999999</v>
      </c>
      <c r="D3546" s="16">
        <v>-47.546399999999998</v>
      </c>
      <c r="E3546">
        <f t="shared" si="110"/>
        <v>0</v>
      </c>
      <c r="F3546">
        <f t="shared" si="111"/>
        <v>0</v>
      </c>
    </row>
    <row r="3547" spans="1:6" x14ac:dyDescent="0.3">
      <c r="A3547" s="11">
        <v>2610103</v>
      </c>
      <c r="B3547" s="11" t="s">
        <v>3879</v>
      </c>
      <c r="C3547" s="16">
        <v>-9.0108999999999995</v>
      </c>
      <c r="D3547" s="16">
        <v>-36.324199999999998</v>
      </c>
      <c r="E3547">
        <f t="shared" si="110"/>
        <v>0</v>
      </c>
      <c r="F3547">
        <f t="shared" si="111"/>
        <v>0</v>
      </c>
    </row>
    <row r="3548" spans="1:6" x14ac:dyDescent="0.3">
      <c r="A3548" s="11">
        <v>1715754</v>
      </c>
      <c r="B3548" s="11" t="s">
        <v>4949</v>
      </c>
      <c r="C3548" s="16">
        <v>-13.044700000000001</v>
      </c>
      <c r="D3548" s="16">
        <v>-48.4026</v>
      </c>
      <c r="E3548">
        <f t="shared" si="110"/>
        <v>0</v>
      </c>
      <c r="F3548">
        <f t="shared" si="111"/>
        <v>0</v>
      </c>
    </row>
    <row r="3549" spans="1:6" x14ac:dyDescent="0.3">
      <c r="A3549" s="11">
        <v>5215801</v>
      </c>
      <c r="B3549" s="11" t="s">
        <v>74</v>
      </c>
      <c r="C3549" s="16">
        <v>-17.325800000000001</v>
      </c>
      <c r="D3549" s="16">
        <v>-48.426000000000002</v>
      </c>
      <c r="E3549">
        <f t="shared" si="110"/>
        <v>0</v>
      </c>
      <c r="F3549">
        <f t="shared" si="111"/>
        <v>0</v>
      </c>
    </row>
    <row r="3550" spans="1:6" x14ac:dyDescent="0.3">
      <c r="A3550" s="11">
        <v>5215900</v>
      </c>
      <c r="B3550" s="11" t="s">
        <v>73</v>
      </c>
      <c r="C3550" s="16">
        <v>-16.792400000000001</v>
      </c>
      <c r="D3550" s="16">
        <v>-50.165199999999999</v>
      </c>
      <c r="E3550">
        <f t="shared" si="110"/>
        <v>0</v>
      </c>
      <c r="F3550">
        <f t="shared" si="111"/>
        <v>0</v>
      </c>
    </row>
    <row r="3551" spans="1:6" x14ac:dyDescent="0.3">
      <c r="A3551" s="11">
        <v>3535309</v>
      </c>
      <c r="B3551" s="11" t="s">
        <v>1399</v>
      </c>
      <c r="C3551" s="16">
        <v>-22.785799999999998</v>
      </c>
      <c r="D3551" s="16">
        <v>-50.218000000000004</v>
      </c>
      <c r="E3551">
        <f t="shared" si="110"/>
        <v>0</v>
      </c>
      <c r="F3551">
        <f t="shared" si="111"/>
        <v>0</v>
      </c>
    </row>
    <row r="3552" spans="1:6" x14ac:dyDescent="0.3">
      <c r="A3552" s="11">
        <v>4117800</v>
      </c>
      <c r="B3552" s="11" t="s">
        <v>1399</v>
      </c>
      <c r="C3552" s="16">
        <v>-24.885300000000001</v>
      </c>
      <c r="D3552" s="16">
        <v>-52.2029</v>
      </c>
      <c r="E3552">
        <f t="shared" si="110"/>
        <v>0</v>
      </c>
      <c r="F3552">
        <f t="shared" si="111"/>
        <v>0</v>
      </c>
    </row>
    <row r="3553" spans="1:6" x14ac:dyDescent="0.3">
      <c r="A3553" s="11">
        <v>4313805</v>
      </c>
      <c r="B3553" s="11" t="s">
        <v>670</v>
      </c>
      <c r="C3553" s="16">
        <v>-27.3596</v>
      </c>
      <c r="D3553" s="16">
        <v>-53.558</v>
      </c>
      <c r="E3553">
        <f t="shared" si="110"/>
        <v>0</v>
      </c>
      <c r="F3553">
        <f t="shared" si="111"/>
        <v>0</v>
      </c>
    </row>
    <row r="3554" spans="1:6" x14ac:dyDescent="0.3">
      <c r="A3554" s="11">
        <v>4212106</v>
      </c>
      <c r="B3554" s="11" t="s">
        <v>1073</v>
      </c>
      <c r="C3554" s="16">
        <v>-27.0702</v>
      </c>
      <c r="D3554" s="16">
        <v>-53.1586</v>
      </c>
      <c r="E3554">
        <f t="shared" si="110"/>
        <v>0</v>
      </c>
      <c r="F3554">
        <f t="shared" si="111"/>
        <v>0</v>
      </c>
    </row>
    <row r="3555" spans="1:6" x14ac:dyDescent="0.3">
      <c r="A3555" s="11">
        <v>3146750</v>
      </c>
      <c r="B3555" s="11" t="s">
        <v>2722</v>
      </c>
      <c r="C3555" s="16">
        <v>-16.7364</v>
      </c>
      <c r="D3555" s="16">
        <v>-40.429600000000001</v>
      </c>
      <c r="E3555">
        <f t="shared" si="110"/>
        <v>0</v>
      </c>
      <c r="F3555">
        <f t="shared" si="111"/>
        <v>0</v>
      </c>
    </row>
    <row r="3556" spans="1:6" x14ac:dyDescent="0.3">
      <c r="A3556" s="11">
        <v>4117909</v>
      </c>
      <c r="B3556" s="11" t="s">
        <v>1398</v>
      </c>
      <c r="C3556" s="16">
        <v>-24.286799999999999</v>
      </c>
      <c r="D3556" s="16">
        <v>-53.840400000000002</v>
      </c>
      <c r="E3556">
        <f t="shared" si="110"/>
        <v>0</v>
      </c>
      <c r="F3556">
        <f t="shared" si="111"/>
        <v>0</v>
      </c>
    </row>
    <row r="3557" spans="1:6" x14ac:dyDescent="0.3">
      <c r="A3557" s="11">
        <v>5216007</v>
      </c>
      <c r="B3557" s="11" t="s">
        <v>72</v>
      </c>
      <c r="C3557" s="16">
        <v>-18.1783</v>
      </c>
      <c r="D3557" s="16">
        <v>-49.354999999999997</v>
      </c>
      <c r="E3557">
        <f t="shared" si="110"/>
        <v>0</v>
      </c>
      <c r="F3557">
        <f t="shared" si="111"/>
        <v>0</v>
      </c>
    </row>
    <row r="3558" spans="1:6" x14ac:dyDescent="0.3">
      <c r="A3558" s="11">
        <v>4313904</v>
      </c>
      <c r="B3558" s="11" t="s">
        <v>669</v>
      </c>
      <c r="C3558" s="16">
        <v>-28.283300000000001</v>
      </c>
      <c r="D3558" s="16">
        <v>-53.502299999999998</v>
      </c>
      <c r="E3558">
        <f t="shared" si="110"/>
        <v>0</v>
      </c>
      <c r="F3558">
        <f t="shared" si="111"/>
        <v>0</v>
      </c>
    </row>
    <row r="3559" spans="1:6" x14ac:dyDescent="0.3">
      <c r="A3559" s="11">
        <v>3204005</v>
      </c>
      <c r="B3559" s="11" t="s">
        <v>2373</v>
      </c>
      <c r="C3559" s="16">
        <v>-19.222899999999999</v>
      </c>
      <c r="D3559" s="16">
        <v>-40.853400000000001</v>
      </c>
      <c r="E3559">
        <f t="shared" si="110"/>
        <v>0</v>
      </c>
      <c r="F3559">
        <f t="shared" si="111"/>
        <v>0</v>
      </c>
    </row>
    <row r="3560" spans="1:6" x14ac:dyDescent="0.3">
      <c r="A3560" s="11">
        <v>2610202</v>
      </c>
      <c r="B3560" s="11" t="s">
        <v>3878</v>
      </c>
      <c r="C3560" s="16">
        <v>-8.6612100000000005</v>
      </c>
      <c r="D3560" s="16">
        <v>-36.012500000000003</v>
      </c>
      <c r="E3560">
        <f t="shared" si="110"/>
        <v>0</v>
      </c>
      <c r="F3560">
        <f t="shared" si="111"/>
        <v>0</v>
      </c>
    </row>
    <row r="3561" spans="1:6" x14ac:dyDescent="0.3">
      <c r="A3561" s="11">
        <v>3535408</v>
      </c>
      <c r="B3561" s="11" t="s">
        <v>1870</v>
      </c>
      <c r="C3561" s="16">
        <v>-21.353999999999999</v>
      </c>
      <c r="D3561" s="16">
        <v>-51.856200000000001</v>
      </c>
      <c r="E3561">
        <f t="shared" si="110"/>
        <v>0</v>
      </c>
      <c r="F3561">
        <f t="shared" si="111"/>
        <v>0</v>
      </c>
    </row>
    <row r="3562" spans="1:6" x14ac:dyDescent="0.3">
      <c r="A3562" s="11">
        <v>4313953</v>
      </c>
      <c r="B3562" s="11" t="s">
        <v>668</v>
      </c>
      <c r="C3562" s="16">
        <v>-30.190200000000001</v>
      </c>
      <c r="D3562" s="16">
        <v>-52.372900000000001</v>
      </c>
      <c r="E3562">
        <f t="shared" si="110"/>
        <v>0</v>
      </c>
      <c r="F3562">
        <f t="shared" si="111"/>
        <v>0</v>
      </c>
    </row>
    <row r="3563" spans="1:6" x14ac:dyDescent="0.3">
      <c r="A3563" s="11">
        <v>2706406</v>
      </c>
      <c r="B3563" s="11" t="s">
        <v>3755</v>
      </c>
      <c r="C3563" s="16">
        <v>-9.7403200000000005</v>
      </c>
      <c r="D3563" s="16">
        <v>-37.440300000000001</v>
      </c>
      <c r="E3563">
        <f t="shared" si="110"/>
        <v>0</v>
      </c>
      <c r="F3563">
        <f t="shared" si="111"/>
        <v>0</v>
      </c>
    </row>
    <row r="3564" spans="1:6" x14ac:dyDescent="0.3">
      <c r="A3564" s="11">
        <v>3146909</v>
      </c>
      <c r="B3564" s="11" t="s">
        <v>2721</v>
      </c>
      <c r="C3564" s="16">
        <v>-19.4419</v>
      </c>
      <c r="D3564" s="16">
        <v>-44.7468</v>
      </c>
      <c r="E3564">
        <f t="shared" si="110"/>
        <v>0</v>
      </c>
      <c r="F3564">
        <f t="shared" si="111"/>
        <v>0</v>
      </c>
    </row>
    <row r="3565" spans="1:6" x14ac:dyDescent="0.3">
      <c r="A3565" s="11">
        <v>4212205</v>
      </c>
      <c r="B3565" s="11" t="s">
        <v>1072</v>
      </c>
      <c r="C3565" s="16">
        <v>-26.377700000000001</v>
      </c>
      <c r="D3565" s="16">
        <v>-50.1419</v>
      </c>
      <c r="E3565">
        <f t="shared" si="110"/>
        <v>0</v>
      </c>
      <c r="F3565">
        <f t="shared" si="111"/>
        <v>0</v>
      </c>
    </row>
    <row r="3566" spans="1:6" x14ac:dyDescent="0.3">
      <c r="A3566" s="11">
        <v>2207553</v>
      </c>
      <c r="B3566" s="11" t="s">
        <v>4561</v>
      </c>
      <c r="C3566" s="16">
        <v>-7.1030300000000004</v>
      </c>
      <c r="D3566" s="16">
        <v>-41.7</v>
      </c>
      <c r="E3566">
        <f t="shared" si="110"/>
        <v>0</v>
      </c>
      <c r="F3566">
        <f t="shared" si="111"/>
        <v>0</v>
      </c>
    </row>
    <row r="3567" spans="1:6" x14ac:dyDescent="0.3">
      <c r="A3567" s="11">
        <v>3147105</v>
      </c>
      <c r="B3567" s="11" t="s">
        <v>2719</v>
      </c>
      <c r="C3567" s="16">
        <v>-19.853400000000001</v>
      </c>
      <c r="D3567" s="16">
        <v>-44.611400000000003</v>
      </c>
      <c r="E3567">
        <f t="shared" si="110"/>
        <v>0</v>
      </c>
      <c r="F3567">
        <f t="shared" si="111"/>
        <v>0</v>
      </c>
    </row>
    <row r="3568" spans="1:6" x14ac:dyDescent="0.3">
      <c r="A3568" s="11">
        <v>3303609</v>
      </c>
      <c r="B3568" s="11" t="s">
        <v>2298</v>
      </c>
      <c r="C3568" s="16">
        <v>-22.607800000000001</v>
      </c>
      <c r="D3568" s="16">
        <v>-43.710799999999999</v>
      </c>
      <c r="E3568">
        <f t="shared" si="110"/>
        <v>0</v>
      </c>
      <c r="F3568">
        <f t="shared" si="111"/>
        <v>0</v>
      </c>
    </row>
    <row r="3569" spans="1:6" x14ac:dyDescent="0.3">
      <c r="A3569" s="11">
        <v>3147006</v>
      </c>
      <c r="B3569" s="11" t="s">
        <v>2720</v>
      </c>
      <c r="C3569" s="16">
        <v>-17.225200000000001</v>
      </c>
      <c r="D3569" s="16">
        <v>-46.871099999999998</v>
      </c>
      <c r="E3569">
        <f t="shared" si="110"/>
        <v>0</v>
      </c>
      <c r="F3569">
        <f t="shared" si="111"/>
        <v>0</v>
      </c>
    </row>
    <row r="3570" spans="1:6" x14ac:dyDescent="0.3">
      <c r="A3570" s="11">
        <v>2310209</v>
      </c>
      <c r="B3570" s="11" t="s">
        <v>4368</v>
      </c>
      <c r="C3570" s="16">
        <v>-3.4143599999999998</v>
      </c>
      <c r="D3570" s="16">
        <v>-39.03</v>
      </c>
      <c r="E3570">
        <f t="shared" si="110"/>
        <v>0</v>
      </c>
      <c r="F3570">
        <f t="shared" si="111"/>
        <v>0</v>
      </c>
    </row>
    <row r="3571" spans="1:6" x14ac:dyDescent="0.3">
      <c r="A3571" s="11">
        <v>1505502</v>
      </c>
      <c r="B3571" s="11" t="s">
        <v>5094</v>
      </c>
      <c r="C3571" s="16">
        <v>-3.0021200000000001</v>
      </c>
      <c r="D3571" s="16">
        <v>-47.352699999999999</v>
      </c>
      <c r="E3571">
        <f t="shared" si="110"/>
        <v>0</v>
      </c>
      <c r="F3571">
        <f t="shared" si="111"/>
        <v>0</v>
      </c>
    </row>
    <row r="3572" spans="1:6" x14ac:dyDescent="0.3">
      <c r="A3572" s="11">
        <v>3147204</v>
      </c>
      <c r="B3572" s="11" t="s">
        <v>2718</v>
      </c>
      <c r="C3572" s="16">
        <v>-21.546500000000002</v>
      </c>
      <c r="D3572" s="16">
        <v>-45.737400000000001</v>
      </c>
      <c r="E3572">
        <f t="shared" si="110"/>
        <v>0</v>
      </c>
      <c r="F3572">
        <f t="shared" si="111"/>
        <v>0</v>
      </c>
    </row>
    <row r="3573" spans="1:6" x14ac:dyDescent="0.3">
      <c r="A3573" s="11">
        <v>3535507</v>
      </c>
      <c r="B3573" s="11" t="s">
        <v>1869</v>
      </c>
      <c r="C3573" s="16">
        <v>-22.4114</v>
      </c>
      <c r="D3573" s="16">
        <v>-50.5732</v>
      </c>
      <c r="E3573">
        <f t="shared" si="110"/>
        <v>0</v>
      </c>
      <c r="F3573">
        <f t="shared" si="111"/>
        <v>0</v>
      </c>
    </row>
    <row r="3574" spans="1:6" x14ac:dyDescent="0.3">
      <c r="A3574" s="11">
        <v>4314001</v>
      </c>
      <c r="B3574" s="11" t="s">
        <v>667</v>
      </c>
      <c r="C3574" s="16">
        <v>-28.596399999999999</v>
      </c>
      <c r="D3574" s="16">
        <v>-51.7896</v>
      </c>
      <c r="E3574">
        <f t="shared" si="110"/>
        <v>0</v>
      </c>
      <c r="F3574">
        <f t="shared" si="111"/>
        <v>0</v>
      </c>
    </row>
    <row r="3575" spans="1:6" x14ac:dyDescent="0.3">
      <c r="A3575" s="11">
        <v>3303708</v>
      </c>
      <c r="B3575" s="11" t="s">
        <v>2297</v>
      </c>
      <c r="C3575" s="16">
        <v>-22.1585</v>
      </c>
      <c r="D3575" s="16">
        <v>-43.304000000000002</v>
      </c>
      <c r="E3575">
        <f t="shared" si="110"/>
        <v>0</v>
      </c>
      <c r="F3575">
        <f t="shared" si="111"/>
        <v>0</v>
      </c>
    </row>
    <row r="3576" spans="1:6" x14ac:dyDescent="0.3">
      <c r="A3576" s="11">
        <v>2107704</v>
      </c>
      <c r="B3576" s="11" t="s">
        <v>4776</v>
      </c>
      <c r="C3576" s="16">
        <v>-6.4264000000000001</v>
      </c>
      <c r="D3576" s="16">
        <v>-43.979199999999999</v>
      </c>
      <c r="E3576">
        <f t="shared" si="110"/>
        <v>0</v>
      </c>
      <c r="F3576">
        <f t="shared" si="111"/>
        <v>0</v>
      </c>
    </row>
    <row r="3577" spans="1:6" x14ac:dyDescent="0.3">
      <c r="A3577" s="11">
        <v>3535606</v>
      </c>
      <c r="B3577" s="11" t="s">
        <v>1868</v>
      </c>
      <c r="C3577" s="16">
        <v>-23.3872</v>
      </c>
      <c r="D3577" s="16">
        <v>-45.663899999999998</v>
      </c>
      <c r="E3577">
        <f t="shared" si="110"/>
        <v>0</v>
      </c>
      <c r="F3577">
        <f t="shared" si="111"/>
        <v>0</v>
      </c>
    </row>
    <row r="3578" spans="1:6" x14ac:dyDescent="0.3">
      <c r="A3578" s="11">
        <v>2310258</v>
      </c>
      <c r="B3578" s="11" t="s">
        <v>4367</v>
      </c>
      <c r="C3578" s="16">
        <v>-3.4379900000000001</v>
      </c>
      <c r="D3578" s="16">
        <v>-39.1479</v>
      </c>
      <c r="E3578">
        <f t="shared" si="110"/>
        <v>0</v>
      </c>
      <c r="F3578">
        <f t="shared" si="111"/>
        <v>0</v>
      </c>
    </row>
    <row r="3579" spans="1:6" x14ac:dyDescent="0.3">
      <c r="A3579" s="11">
        <v>3535705</v>
      </c>
      <c r="B3579" s="11" t="s">
        <v>1071</v>
      </c>
      <c r="C3579" s="16">
        <v>-21.015899999999998</v>
      </c>
      <c r="D3579" s="16">
        <v>-48.7761</v>
      </c>
      <c r="E3579">
        <f t="shared" si="110"/>
        <v>0</v>
      </c>
      <c r="F3579">
        <f t="shared" si="111"/>
        <v>0</v>
      </c>
    </row>
    <row r="3580" spans="1:6" x14ac:dyDescent="0.3">
      <c r="A3580" s="11">
        <v>4212239</v>
      </c>
      <c r="B3580" s="11" t="s">
        <v>1071</v>
      </c>
      <c r="C3580" s="16">
        <v>-26.62</v>
      </c>
      <c r="D3580" s="16">
        <v>-53.671599999999998</v>
      </c>
      <c r="E3580">
        <f t="shared" si="110"/>
        <v>0</v>
      </c>
      <c r="F3580">
        <f t="shared" si="111"/>
        <v>0</v>
      </c>
    </row>
    <row r="3581" spans="1:6" x14ac:dyDescent="0.3">
      <c r="A3581" s="11">
        <v>5006275</v>
      </c>
      <c r="B3581" s="11" t="s">
        <v>5337</v>
      </c>
      <c r="C3581" s="16">
        <v>-19.021599999999999</v>
      </c>
      <c r="D3581" s="16">
        <v>-53.011600000000001</v>
      </c>
      <c r="E3581">
        <f t="shared" si="110"/>
        <v>0</v>
      </c>
      <c r="F3581">
        <f t="shared" si="111"/>
        <v>0</v>
      </c>
    </row>
    <row r="3582" spans="1:6" x14ac:dyDescent="0.3">
      <c r="A3582" s="11">
        <v>4118006</v>
      </c>
      <c r="B3582" s="11" t="s">
        <v>1397</v>
      </c>
      <c r="C3582" s="16">
        <v>-23.282399999999999</v>
      </c>
      <c r="D3582" s="16">
        <v>-52.605400000000003</v>
      </c>
      <c r="E3582">
        <f t="shared" si="110"/>
        <v>0</v>
      </c>
      <c r="F3582">
        <f t="shared" si="111"/>
        <v>0</v>
      </c>
    </row>
    <row r="3583" spans="1:6" x14ac:dyDescent="0.3">
      <c r="A3583" s="11">
        <v>4314027</v>
      </c>
      <c r="B3583" s="11" t="s">
        <v>666</v>
      </c>
      <c r="C3583" s="16">
        <v>-29.671700000000001</v>
      </c>
      <c r="D3583" s="16">
        <v>-53.143999999999998</v>
      </c>
      <c r="E3583">
        <f t="shared" si="110"/>
        <v>0</v>
      </c>
      <c r="F3583">
        <f t="shared" si="111"/>
        <v>0</v>
      </c>
    </row>
    <row r="3584" spans="1:6" x14ac:dyDescent="0.3">
      <c r="A3584" s="11">
        <v>1716109</v>
      </c>
      <c r="B3584" s="11" t="s">
        <v>4948</v>
      </c>
      <c r="C3584" s="16">
        <v>-10.175000000000001</v>
      </c>
      <c r="D3584" s="16">
        <v>-48.882300000000001</v>
      </c>
      <c r="E3584">
        <f t="shared" si="110"/>
        <v>0</v>
      </c>
      <c r="F3584">
        <f t="shared" si="111"/>
        <v>0</v>
      </c>
    </row>
    <row r="3585" spans="1:6" x14ac:dyDescent="0.3">
      <c r="A3585" s="11">
        <v>3147303</v>
      </c>
      <c r="B3585" s="11" t="s">
        <v>2717</v>
      </c>
      <c r="C3585" s="16">
        <v>-22.553899999999999</v>
      </c>
      <c r="D3585" s="16">
        <v>-45.780299999999997</v>
      </c>
      <c r="E3585">
        <f t="shared" si="110"/>
        <v>0</v>
      </c>
      <c r="F3585">
        <f t="shared" si="111"/>
        <v>0</v>
      </c>
    </row>
    <row r="3586" spans="1:6" x14ac:dyDescent="0.3">
      <c r="A3586" s="11">
        <v>2310308</v>
      </c>
      <c r="B3586" s="11" t="s">
        <v>4366</v>
      </c>
      <c r="C3586" s="16">
        <v>-6.2076799999999999</v>
      </c>
      <c r="D3586" s="16">
        <v>-40.6905</v>
      </c>
      <c r="E3586">
        <f t="shared" si="110"/>
        <v>0</v>
      </c>
      <c r="F3586">
        <f t="shared" si="111"/>
        <v>0</v>
      </c>
    </row>
    <row r="3587" spans="1:6" x14ac:dyDescent="0.3">
      <c r="A3587" s="11">
        <v>2923605</v>
      </c>
      <c r="B3587" s="11" t="s">
        <v>3374</v>
      </c>
      <c r="C3587" s="16">
        <v>-13.438800000000001</v>
      </c>
      <c r="D3587" s="16">
        <v>-42.2395</v>
      </c>
      <c r="E3587">
        <f t="shared" ref="E3587:E3650" si="112">IF((C3587&lt;-80),"erro",0)</f>
        <v>0</v>
      </c>
      <c r="F3587">
        <f t="shared" ref="F3587:F3650" si="113">IF((D3587&lt;-80),"erro",0)</f>
        <v>0</v>
      </c>
    </row>
    <row r="3588" spans="1:6" x14ac:dyDescent="0.3">
      <c r="A3588" s="11">
        <v>2310407</v>
      </c>
      <c r="B3588" s="11" t="s">
        <v>4365</v>
      </c>
      <c r="C3588" s="16">
        <v>-4.0881499999999997</v>
      </c>
      <c r="D3588" s="16">
        <v>-39.241700000000002</v>
      </c>
      <c r="E3588">
        <f t="shared" si="112"/>
        <v>0</v>
      </c>
      <c r="F3588">
        <f t="shared" si="113"/>
        <v>0</v>
      </c>
    </row>
    <row r="3589" spans="1:6" x14ac:dyDescent="0.3">
      <c r="A3589" s="11">
        <v>1716208</v>
      </c>
      <c r="B3589" s="11" t="s">
        <v>4947</v>
      </c>
      <c r="C3589" s="16">
        <v>-12.6167</v>
      </c>
      <c r="D3589" s="16">
        <v>-47.873399999999997</v>
      </c>
      <c r="E3589">
        <f t="shared" si="112"/>
        <v>0</v>
      </c>
      <c r="F3589">
        <f t="shared" si="113"/>
        <v>0</v>
      </c>
    </row>
    <row r="3590" spans="1:6" x14ac:dyDescent="0.3">
      <c r="A3590" s="11">
        <v>2408607</v>
      </c>
      <c r="B3590" s="11" t="s">
        <v>4234</v>
      </c>
      <c r="C3590" s="16">
        <v>-6.4756499999999999</v>
      </c>
      <c r="D3590" s="16">
        <v>-38.305700000000002</v>
      </c>
      <c r="E3590">
        <f t="shared" si="112"/>
        <v>0</v>
      </c>
      <c r="F3590">
        <f t="shared" si="113"/>
        <v>0</v>
      </c>
    </row>
    <row r="3591" spans="1:6" x14ac:dyDescent="0.3">
      <c r="A3591" s="11">
        <v>4118105</v>
      </c>
      <c r="B3591" s="11" t="s">
        <v>1396</v>
      </c>
      <c r="C3591" s="16">
        <v>-22.9297</v>
      </c>
      <c r="D3591" s="16">
        <v>-52.154899999999998</v>
      </c>
      <c r="E3591">
        <f t="shared" si="112"/>
        <v>0</v>
      </c>
      <c r="F3591">
        <f t="shared" si="113"/>
        <v>0</v>
      </c>
    </row>
    <row r="3592" spans="1:6" x14ac:dyDescent="0.3">
      <c r="A3592" s="11">
        <v>4118204</v>
      </c>
      <c r="B3592" s="11" t="s">
        <v>1395</v>
      </c>
      <c r="C3592" s="16">
        <v>-25.516100000000002</v>
      </c>
      <c r="D3592" s="16">
        <v>-48.522500000000001</v>
      </c>
      <c r="E3592">
        <f t="shared" si="112"/>
        <v>0</v>
      </c>
      <c r="F3592">
        <f t="shared" si="113"/>
        <v>0</v>
      </c>
    </row>
    <row r="3593" spans="1:6" x14ac:dyDescent="0.3">
      <c r="A3593" s="11">
        <v>5006309</v>
      </c>
      <c r="B3593" s="11" t="s">
        <v>412</v>
      </c>
      <c r="C3593" s="16">
        <v>-19.674600000000002</v>
      </c>
      <c r="D3593" s="16">
        <v>-51.190899999999999</v>
      </c>
      <c r="E3593">
        <f t="shared" si="112"/>
        <v>0</v>
      </c>
      <c r="F3593">
        <f t="shared" si="113"/>
        <v>0</v>
      </c>
    </row>
    <row r="3594" spans="1:6" x14ac:dyDescent="0.3">
      <c r="A3594" s="11">
        <v>5216304</v>
      </c>
      <c r="B3594" s="11" t="s">
        <v>71</v>
      </c>
      <c r="C3594" s="16">
        <v>-18.914100000000001</v>
      </c>
      <c r="D3594" s="16">
        <v>-50.6539</v>
      </c>
      <c r="E3594">
        <f t="shared" si="112"/>
        <v>0</v>
      </c>
      <c r="F3594">
        <f t="shared" si="113"/>
        <v>0</v>
      </c>
    </row>
    <row r="3595" spans="1:6" x14ac:dyDescent="0.3">
      <c r="A3595" s="11">
        <v>5106299</v>
      </c>
      <c r="B3595" s="11" t="s">
        <v>306</v>
      </c>
      <c r="C3595" s="16">
        <v>-9.6583500000000004</v>
      </c>
      <c r="D3595" s="16">
        <v>-56.4786</v>
      </c>
      <c r="E3595">
        <f t="shared" si="112"/>
        <v>0</v>
      </c>
      <c r="F3595">
        <f t="shared" si="113"/>
        <v>0</v>
      </c>
    </row>
    <row r="3596" spans="1:6" x14ac:dyDescent="0.3">
      <c r="A3596" s="11">
        <v>3535804</v>
      </c>
      <c r="B3596" s="11" t="s">
        <v>1867</v>
      </c>
      <c r="C3596" s="16">
        <v>-23.386199999999999</v>
      </c>
      <c r="D3596" s="16">
        <v>-48.721400000000003</v>
      </c>
      <c r="E3596">
        <f t="shared" si="112"/>
        <v>0</v>
      </c>
      <c r="F3596">
        <f t="shared" si="113"/>
        <v>0</v>
      </c>
    </row>
    <row r="3597" spans="1:6" x14ac:dyDescent="0.3">
      <c r="A3597" s="11">
        <v>4118303</v>
      </c>
      <c r="B3597" s="11" t="s">
        <v>1394</v>
      </c>
      <c r="C3597" s="16">
        <v>-22.641200000000001</v>
      </c>
      <c r="D3597" s="16">
        <v>-52.090499999999999</v>
      </c>
      <c r="E3597">
        <f t="shared" si="112"/>
        <v>0</v>
      </c>
      <c r="F3597">
        <f t="shared" si="113"/>
        <v>0</v>
      </c>
    </row>
    <row r="3598" spans="1:6" x14ac:dyDescent="0.3">
      <c r="A3598" s="11">
        <v>3535903</v>
      </c>
      <c r="B3598" s="11" t="s">
        <v>1866</v>
      </c>
      <c r="C3598" s="16">
        <v>-20.104800000000001</v>
      </c>
      <c r="D3598" s="16">
        <v>-50.5886</v>
      </c>
      <c r="E3598">
        <f t="shared" si="112"/>
        <v>0</v>
      </c>
      <c r="F3598">
        <f t="shared" si="113"/>
        <v>0</v>
      </c>
    </row>
    <row r="3599" spans="1:6" x14ac:dyDescent="0.3">
      <c r="A3599" s="11">
        <v>2610301</v>
      </c>
      <c r="B3599" s="11" t="s">
        <v>3877</v>
      </c>
      <c r="C3599" s="16">
        <v>-8.9187499999999993</v>
      </c>
      <c r="D3599" s="16">
        <v>-36.654899999999998</v>
      </c>
      <c r="E3599">
        <f t="shared" si="112"/>
        <v>0</v>
      </c>
      <c r="F3599">
        <f t="shared" si="113"/>
        <v>0</v>
      </c>
    </row>
    <row r="3600" spans="1:6" x14ac:dyDescent="0.3">
      <c r="A3600" s="11">
        <v>5106307</v>
      </c>
      <c r="B3600" s="11" t="s">
        <v>305</v>
      </c>
      <c r="C3600" s="16">
        <v>-14.426500000000001</v>
      </c>
      <c r="D3600" s="16">
        <v>-54.052399999999999</v>
      </c>
      <c r="E3600">
        <f t="shared" si="112"/>
        <v>0</v>
      </c>
      <c r="F3600">
        <f t="shared" si="113"/>
        <v>0</v>
      </c>
    </row>
    <row r="3601" spans="1:6" x14ac:dyDescent="0.3">
      <c r="A3601" s="11">
        <v>4118402</v>
      </c>
      <c r="B3601" s="11" t="s">
        <v>1393</v>
      </c>
      <c r="C3601" s="16">
        <v>-23.081600000000002</v>
      </c>
      <c r="D3601" s="16">
        <v>-52.4617</v>
      </c>
      <c r="E3601">
        <f t="shared" si="112"/>
        <v>0</v>
      </c>
      <c r="F3601">
        <f t="shared" si="113"/>
        <v>0</v>
      </c>
    </row>
    <row r="3602" spans="1:6" x14ac:dyDescent="0.3">
      <c r="A3602" s="11">
        <v>5006358</v>
      </c>
      <c r="B3602" s="11" t="s">
        <v>411</v>
      </c>
      <c r="C3602" s="16">
        <v>-23.891100000000002</v>
      </c>
      <c r="D3602" s="16">
        <v>-55.429000000000002</v>
      </c>
      <c r="E3602">
        <f t="shared" si="112"/>
        <v>0</v>
      </c>
      <c r="F3602">
        <f t="shared" si="113"/>
        <v>0</v>
      </c>
    </row>
    <row r="3603" spans="1:6" x14ac:dyDescent="0.3">
      <c r="A3603" s="11">
        <v>3147402</v>
      </c>
      <c r="B3603" s="11" t="s">
        <v>2716</v>
      </c>
      <c r="C3603" s="16">
        <v>-19.273199999999999</v>
      </c>
      <c r="D3603" s="16">
        <v>-44.404400000000003</v>
      </c>
      <c r="E3603">
        <f t="shared" si="112"/>
        <v>0</v>
      </c>
      <c r="F3603">
        <f t="shared" si="113"/>
        <v>0</v>
      </c>
    </row>
    <row r="3604" spans="1:6" x14ac:dyDescent="0.3">
      <c r="A3604" s="11">
        <v>3536000</v>
      </c>
      <c r="B3604" s="11" t="s">
        <v>1865</v>
      </c>
      <c r="C3604" s="16">
        <v>-21.779199999999999</v>
      </c>
      <c r="D3604" s="16">
        <v>-50.794899999999998</v>
      </c>
      <c r="E3604">
        <f t="shared" si="112"/>
        <v>0</v>
      </c>
      <c r="F3604">
        <f t="shared" si="113"/>
        <v>0</v>
      </c>
    </row>
    <row r="3605" spans="1:6" x14ac:dyDescent="0.3">
      <c r="A3605" s="11">
        <v>2510659</v>
      </c>
      <c r="B3605" s="11" t="s">
        <v>4059</v>
      </c>
      <c r="C3605" s="16">
        <v>-7.3097500000000002</v>
      </c>
      <c r="D3605" s="16">
        <v>-36.652200000000001</v>
      </c>
      <c r="E3605">
        <f t="shared" si="112"/>
        <v>0</v>
      </c>
      <c r="F3605">
        <f t="shared" si="113"/>
        <v>0</v>
      </c>
    </row>
    <row r="3606" spans="1:6" x14ac:dyDescent="0.3">
      <c r="A3606" s="11">
        <v>2923704</v>
      </c>
      <c r="B3606" s="11" t="s">
        <v>3373</v>
      </c>
      <c r="C3606" s="16">
        <v>-12.686999999999999</v>
      </c>
      <c r="D3606" s="16">
        <v>-43.1798</v>
      </c>
      <c r="E3606">
        <f t="shared" si="112"/>
        <v>0</v>
      </c>
      <c r="F3606">
        <f t="shared" si="113"/>
        <v>0</v>
      </c>
    </row>
    <row r="3607" spans="1:6" x14ac:dyDescent="0.3">
      <c r="A3607" s="11">
        <v>3303807</v>
      </c>
      <c r="B3607" s="11" t="s">
        <v>5519</v>
      </c>
      <c r="C3607" s="16">
        <v>-23.222100000000001</v>
      </c>
      <c r="D3607" s="16">
        <v>-44.717500000000001</v>
      </c>
      <c r="E3607">
        <f t="shared" si="112"/>
        <v>0</v>
      </c>
      <c r="F3607">
        <f t="shared" si="113"/>
        <v>0</v>
      </c>
    </row>
    <row r="3608" spans="1:6" x14ac:dyDescent="0.3">
      <c r="A3608" s="11">
        <v>2408706</v>
      </c>
      <c r="B3608" s="11" t="s">
        <v>4233</v>
      </c>
      <c r="C3608" s="16">
        <v>-5.7689300000000001</v>
      </c>
      <c r="D3608" s="16">
        <v>-37.103200000000001</v>
      </c>
      <c r="E3608">
        <f t="shared" si="112"/>
        <v>0</v>
      </c>
      <c r="F3608">
        <f t="shared" si="113"/>
        <v>0</v>
      </c>
    </row>
    <row r="3609" spans="1:6" x14ac:dyDescent="0.3">
      <c r="A3609" s="11">
        <v>1505536</v>
      </c>
      <c r="B3609" s="11" t="s">
        <v>5093</v>
      </c>
      <c r="C3609" s="16">
        <v>-6.0678099999999997</v>
      </c>
      <c r="D3609" s="16">
        <v>-49.903700000000001</v>
      </c>
      <c r="E3609">
        <f t="shared" si="112"/>
        <v>0</v>
      </c>
      <c r="F3609">
        <f t="shared" si="113"/>
        <v>0</v>
      </c>
    </row>
    <row r="3610" spans="1:6" x14ac:dyDescent="0.3">
      <c r="A3610" s="11">
        <v>5216403</v>
      </c>
      <c r="B3610" s="11" t="s">
        <v>70</v>
      </c>
      <c r="C3610" s="16">
        <v>-16.946300000000001</v>
      </c>
      <c r="D3610" s="16">
        <v>-50.448399999999999</v>
      </c>
      <c r="E3610">
        <f t="shared" si="112"/>
        <v>0</v>
      </c>
      <c r="F3610">
        <f t="shared" si="113"/>
        <v>0</v>
      </c>
    </row>
    <row r="3611" spans="1:6" x14ac:dyDescent="0.3">
      <c r="A3611" s="11">
        <v>2408805</v>
      </c>
      <c r="B3611" s="11" t="s">
        <v>4232</v>
      </c>
      <c r="C3611" s="16">
        <v>-5.2227600000000001</v>
      </c>
      <c r="D3611" s="16">
        <v>-35.839799999999997</v>
      </c>
      <c r="E3611">
        <f t="shared" si="112"/>
        <v>0</v>
      </c>
      <c r="F3611">
        <f t="shared" si="113"/>
        <v>0</v>
      </c>
    </row>
    <row r="3612" spans="1:6" x14ac:dyDescent="0.3">
      <c r="A3612" s="11">
        <v>3536109</v>
      </c>
      <c r="B3612" s="11" t="s">
        <v>1864</v>
      </c>
      <c r="C3612" s="16">
        <v>-23.084099999999999</v>
      </c>
      <c r="D3612" s="16">
        <v>-48.367899999999999</v>
      </c>
      <c r="E3612">
        <f t="shared" si="112"/>
        <v>0</v>
      </c>
      <c r="F3612">
        <f t="shared" si="113"/>
        <v>0</v>
      </c>
    </row>
    <row r="3613" spans="1:6" x14ac:dyDescent="0.3">
      <c r="A3613" s="11">
        <v>4314035</v>
      </c>
      <c r="B3613" s="11" t="s">
        <v>665</v>
      </c>
      <c r="C3613" s="16">
        <v>-29.636500000000002</v>
      </c>
      <c r="D3613" s="16">
        <v>-51.397399999999998</v>
      </c>
      <c r="E3613">
        <f t="shared" si="112"/>
        <v>0</v>
      </c>
      <c r="F3613">
        <f t="shared" si="113"/>
        <v>0</v>
      </c>
    </row>
    <row r="3614" spans="1:6" x14ac:dyDescent="0.3">
      <c r="A3614" s="11">
        <v>1101450</v>
      </c>
      <c r="B3614" s="11" t="s">
        <v>5280</v>
      </c>
      <c r="C3614" s="16">
        <v>-12.1754</v>
      </c>
      <c r="D3614" s="16">
        <v>-61.603200000000001</v>
      </c>
      <c r="E3614">
        <f t="shared" si="112"/>
        <v>0</v>
      </c>
      <c r="F3614">
        <f t="shared" si="113"/>
        <v>0</v>
      </c>
    </row>
    <row r="3615" spans="1:6" x14ac:dyDescent="0.3">
      <c r="A3615" s="11">
        <v>2408904</v>
      </c>
      <c r="B3615" s="11" t="s">
        <v>4231</v>
      </c>
      <c r="C3615" s="16">
        <v>-6.6849100000000004</v>
      </c>
      <c r="D3615" s="16">
        <v>-36.656599999999997</v>
      </c>
      <c r="E3615">
        <f t="shared" si="112"/>
        <v>0</v>
      </c>
      <c r="F3615">
        <f t="shared" si="113"/>
        <v>0</v>
      </c>
    </row>
    <row r="3616" spans="1:6" x14ac:dyDescent="0.3">
      <c r="A3616" s="11">
        <v>2706422</v>
      </c>
      <c r="B3616" s="11" t="s">
        <v>3754</v>
      </c>
      <c r="C3616" s="16">
        <v>-9.2563399999999998</v>
      </c>
      <c r="D3616" s="16">
        <v>-37.998800000000003</v>
      </c>
      <c r="E3616">
        <f t="shared" si="112"/>
        <v>0</v>
      </c>
      <c r="F3616">
        <f t="shared" si="113"/>
        <v>0</v>
      </c>
    </row>
    <row r="3617" spans="1:6" x14ac:dyDescent="0.3">
      <c r="A3617" s="11">
        <v>1303403</v>
      </c>
      <c r="B3617" s="11" t="s">
        <v>5205</v>
      </c>
      <c r="C3617" s="16">
        <v>-2.63741</v>
      </c>
      <c r="D3617" s="16">
        <v>-56.728999999999999</v>
      </c>
      <c r="E3617">
        <f t="shared" si="112"/>
        <v>0</v>
      </c>
      <c r="F3617">
        <f t="shared" si="113"/>
        <v>0</v>
      </c>
    </row>
    <row r="3618" spans="1:6" x14ac:dyDescent="0.3">
      <c r="A3618" s="11">
        <v>2923803</v>
      </c>
      <c r="B3618" s="11" t="s">
        <v>3372</v>
      </c>
      <c r="C3618" s="16">
        <v>-10.6859</v>
      </c>
      <c r="D3618" s="16">
        <v>-37.8626</v>
      </c>
      <c r="E3618">
        <f t="shared" si="112"/>
        <v>0</v>
      </c>
      <c r="F3618">
        <f t="shared" si="113"/>
        <v>0</v>
      </c>
    </row>
    <row r="3619" spans="1:6" x14ac:dyDescent="0.3">
      <c r="A3619" s="11">
        <v>2706448</v>
      </c>
      <c r="B3619" s="11" t="s">
        <v>3753</v>
      </c>
      <c r="C3619" s="16">
        <v>-9.4631299999999996</v>
      </c>
      <c r="D3619" s="16">
        <v>-35.552</v>
      </c>
      <c r="E3619">
        <f t="shared" si="112"/>
        <v>0</v>
      </c>
      <c r="F3619">
        <f t="shared" si="113"/>
        <v>0</v>
      </c>
    </row>
    <row r="3620" spans="1:6" x14ac:dyDescent="0.3">
      <c r="A3620" s="11">
        <v>3536208</v>
      </c>
      <c r="B3620" s="11" t="s">
        <v>5522</v>
      </c>
      <c r="C3620" s="16">
        <v>-24.714700000000001</v>
      </c>
      <c r="D3620" s="16">
        <v>-47.874200000000002</v>
      </c>
      <c r="E3620">
        <f t="shared" si="112"/>
        <v>0</v>
      </c>
      <c r="F3620">
        <f t="shared" si="113"/>
        <v>0</v>
      </c>
    </row>
    <row r="3621" spans="1:6" x14ac:dyDescent="0.3">
      <c r="A3621" s="11">
        <v>3536257</v>
      </c>
      <c r="B3621" s="11" t="s">
        <v>1862</v>
      </c>
      <c r="C3621" s="16">
        <v>-20.3034</v>
      </c>
      <c r="D3621" s="16">
        <v>-50.016300000000001</v>
      </c>
      <c r="E3621">
        <f t="shared" si="112"/>
        <v>0</v>
      </c>
      <c r="F3621">
        <f t="shared" si="113"/>
        <v>0</v>
      </c>
    </row>
    <row r="3622" spans="1:6" x14ac:dyDescent="0.3">
      <c r="A3622" s="11">
        <v>2207603</v>
      </c>
      <c r="B3622" s="11" t="s">
        <v>4560</v>
      </c>
      <c r="C3622" s="16">
        <v>-10.2166</v>
      </c>
      <c r="D3622" s="16">
        <v>-44.63</v>
      </c>
      <c r="E3622">
        <f t="shared" si="112"/>
        <v>0</v>
      </c>
      <c r="F3622">
        <f t="shared" si="113"/>
        <v>0</v>
      </c>
    </row>
    <row r="3623" spans="1:6" x14ac:dyDescent="0.3">
      <c r="A3623" s="11">
        <v>2207702</v>
      </c>
      <c r="B3623" s="11" t="s">
        <v>4559</v>
      </c>
      <c r="C3623" s="16">
        <v>-2.90585</v>
      </c>
      <c r="D3623" s="16">
        <v>-41.775399999999998</v>
      </c>
      <c r="E3623">
        <f t="shared" si="112"/>
        <v>0</v>
      </c>
      <c r="F3623">
        <f t="shared" si="113"/>
        <v>0</v>
      </c>
    </row>
    <row r="3624" spans="1:6" x14ac:dyDescent="0.3">
      <c r="A3624" s="11">
        <v>2403251</v>
      </c>
      <c r="B3624" s="11" t="s">
        <v>3876</v>
      </c>
      <c r="C3624" s="16">
        <v>-5.9111599999999997</v>
      </c>
      <c r="D3624" s="16">
        <v>-35.271000000000001</v>
      </c>
      <c r="E3624">
        <f t="shared" si="112"/>
        <v>0</v>
      </c>
      <c r="F3624">
        <f t="shared" si="113"/>
        <v>0</v>
      </c>
    </row>
    <row r="3625" spans="1:6" x14ac:dyDescent="0.3">
      <c r="A3625" s="11">
        <v>2610400</v>
      </c>
      <c r="B3625" s="11" t="s">
        <v>3876</v>
      </c>
      <c r="C3625" s="16">
        <v>-8.0872899999999994</v>
      </c>
      <c r="D3625" s="16">
        <v>-39.579500000000003</v>
      </c>
      <c r="E3625">
        <f t="shared" si="112"/>
        <v>0</v>
      </c>
      <c r="F3625">
        <f t="shared" si="113"/>
        <v>0</v>
      </c>
    </row>
    <row r="3626" spans="1:6" x14ac:dyDescent="0.3">
      <c r="A3626" s="11">
        <v>2107803</v>
      </c>
      <c r="B3626" s="11" t="s">
        <v>4775</v>
      </c>
      <c r="C3626" s="16">
        <v>-5.6736500000000003</v>
      </c>
      <c r="D3626" s="16">
        <v>-43.101100000000002</v>
      </c>
      <c r="E3626">
        <f t="shared" si="112"/>
        <v>0</v>
      </c>
      <c r="F3626">
        <f t="shared" si="113"/>
        <v>0</v>
      </c>
    </row>
    <row r="3627" spans="1:6" x14ac:dyDescent="0.3">
      <c r="A3627" s="11">
        <v>4314050</v>
      </c>
      <c r="B3627" s="11" t="s">
        <v>664</v>
      </c>
      <c r="C3627" s="16">
        <v>-29.624300000000002</v>
      </c>
      <c r="D3627" s="16">
        <v>-50.831200000000003</v>
      </c>
      <c r="E3627">
        <f t="shared" si="112"/>
        <v>0</v>
      </c>
      <c r="F3627">
        <f t="shared" si="113"/>
        <v>0</v>
      </c>
    </row>
    <row r="3628" spans="1:6" x14ac:dyDescent="0.3">
      <c r="A3628" s="11">
        <v>2409100</v>
      </c>
      <c r="B3628" s="11" t="s">
        <v>4229</v>
      </c>
      <c r="C3628" s="16">
        <v>-6.43018</v>
      </c>
      <c r="D3628" s="16">
        <v>-35.644199999999998</v>
      </c>
      <c r="E3628">
        <f t="shared" si="112"/>
        <v>0</v>
      </c>
      <c r="F3628">
        <f t="shared" si="113"/>
        <v>0</v>
      </c>
    </row>
    <row r="3629" spans="1:6" x14ac:dyDescent="0.3">
      <c r="A3629" s="11">
        <v>3147600</v>
      </c>
      <c r="B3629" s="11" t="s">
        <v>2714</v>
      </c>
      <c r="C3629" s="16">
        <v>-22.3871</v>
      </c>
      <c r="D3629" s="16">
        <v>-44.9709</v>
      </c>
      <c r="E3629">
        <f t="shared" si="112"/>
        <v>0</v>
      </c>
      <c r="F3629">
        <f t="shared" si="113"/>
        <v>0</v>
      </c>
    </row>
    <row r="3630" spans="1:6" x14ac:dyDescent="0.3">
      <c r="A3630" s="11">
        <v>4314068</v>
      </c>
      <c r="B3630" s="11" t="s">
        <v>663</v>
      </c>
      <c r="C3630" s="16">
        <v>-29.457699999999999</v>
      </c>
      <c r="D3630" s="16">
        <v>-52.959899999999998</v>
      </c>
      <c r="E3630">
        <f t="shared" si="112"/>
        <v>0</v>
      </c>
      <c r="F3630">
        <f t="shared" si="113"/>
        <v>0</v>
      </c>
    </row>
    <row r="3631" spans="1:6" x14ac:dyDescent="0.3">
      <c r="A3631" s="11">
        <v>3147709</v>
      </c>
      <c r="B3631" s="11" t="s">
        <v>2713</v>
      </c>
      <c r="C3631" s="16">
        <v>-20.6539</v>
      </c>
      <c r="D3631" s="16">
        <v>-44.492600000000003</v>
      </c>
      <c r="E3631">
        <f t="shared" si="112"/>
        <v>0</v>
      </c>
      <c r="F3631">
        <f t="shared" si="113"/>
        <v>0</v>
      </c>
    </row>
    <row r="3632" spans="1:6" x14ac:dyDescent="0.3">
      <c r="A3632" s="11">
        <v>3147808</v>
      </c>
      <c r="B3632" s="11" t="s">
        <v>5765</v>
      </c>
      <c r="C3632" s="16">
        <v>-22.209700000000002</v>
      </c>
      <c r="D3632" s="16">
        <v>-44.234400000000001</v>
      </c>
      <c r="E3632">
        <f t="shared" si="112"/>
        <v>0</v>
      </c>
      <c r="F3632">
        <f t="shared" si="113"/>
        <v>0</v>
      </c>
    </row>
    <row r="3633" spans="1:6" x14ac:dyDescent="0.3">
      <c r="A3633" s="11">
        <v>3147501</v>
      </c>
      <c r="B3633" s="11" t="s">
        <v>2715</v>
      </c>
      <c r="C3633" s="16">
        <v>-19.350899999999999</v>
      </c>
      <c r="D3633" s="16">
        <v>-43.138300000000001</v>
      </c>
      <c r="E3633">
        <f t="shared" si="112"/>
        <v>0</v>
      </c>
      <c r="F3633">
        <f t="shared" si="113"/>
        <v>0</v>
      </c>
    </row>
    <row r="3634" spans="1:6" x14ac:dyDescent="0.3">
      <c r="A3634" s="11">
        <v>2409209</v>
      </c>
      <c r="B3634" s="11" t="s">
        <v>4058</v>
      </c>
      <c r="C3634" s="16">
        <v>-6.2726800000000003</v>
      </c>
      <c r="D3634" s="16">
        <v>-35.369999999999997</v>
      </c>
      <c r="E3634">
        <f t="shared" si="112"/>
        <v>0</v>
      </c>
      <c r="F3634">
        <f t="shared" si="113"/>
        <v>0</v>
      </c>
    </row>
    <row r="3635" spans="1:6" x14ac:dyDescent="0.3">
      <c r="A3635" s="11">
        <v>2510709</v>
      </c>
      <c r="B3635" s="11" t="s">
        <v>4058</v>
      </c>
      <c r="C3635" s="16">
        <v>-7.1346699999999998</v>
      </c>
      <c r="D3635" s="16">
        <v>-37.043300000000002</v>
      </c>
      <c r="E3635">
        <f t="shared" si="112"/>
        <v>0</v>
      </c>
      <c r="F3635">
        <f t="shared" si="113"/>
        <v>0</v>
      </c>
    </row>
    <row r="3636" spans="1:6" x14ac:dyDescent="0.3">
      <c r="A3636" s="11">
        <v>2107902</v>
      </c>
      <c r="B3636" s="11" t="s">
        <v>4774</v>
      </c>
      <c r="C3636" s="16">
        <v>-6.1774500000000003</v>
      </c>
      <c r="D3636" s="16">
        <v>-43.775500000000001</v>
      </c>
      <c r="E3636">
        <f t="shared" si="112"/>
        <v>0</v>
      </c>
      <c r="F3636">
        <f t="shared" si="113"/>
        <v>0</v>
      </c>
    </row>
    <row r="3637" spans="1:6" x14ac:dyDescent="0.3">
      <c r="A3637" s="11">
        <v>2207751</v>
      </c>
      <c r="B3637" s="11" t="s">
        <v>4558</v>
      </c>
      <c r="C3637" s="16">
        <v>-5.86036</v>
      </c>
      <c r="D3637" s="16">
        <v>-42.443600000000004</v>
      </c>
      <c r="E3637">
        <f t="shared" si="112"/>
        <v>0</v>
      </c>
      <c r="F3637">
        <f t="shared" si="113"/>
        <v>0</v>
      </c>
    </row>
    <row r="3638" spans="1:6" x14ac:dyDescent="0.3">
      <c r="A3638" s="11">
        <v>2610509</v>
      </c>
      <c r="B3638" s="11" t="s">
        <v>3875</v>
      </c>
      <c r="C3638" s="16">
        <v>-7.9970999999999997</v>
      </c>
      <c r="D3638" s="16">
        <v>-35.581299999999999</v>
      </c>
      <c r="E3638">
        <f t="shared" si="112"/>
        <v>0</v>
      </c>
      <c r="F3638">
        <f t="shared" si="113"/>
        <v>0</v>
      </c>
    </row>
    <row r="3639" spans="1:6" x14ac:dyDescent="0.3">
      <c r="A3639" s="11">
        <v>2706505</v>
      </c>
      <c r="B3639" s="11" t="s">
        <v>3752</v>
      </c>
      <c r="C3639" s="16">
        <v>-9.2451100000000004</v>
      </c>
      <c r="D3639" s="16">
        <v>-35.474499999999999</v>
      </c>
      <c r="E3639">
        <f t="shared" si="112"/>
        <v>0</v>
      </c>
      <c r="F3639">
        <f t="shared" si="113"/>
        <v>0</v>
      </c>
    </row>
    <row r="3640" spans="1:6" x14ac:dyDescent="0.3">
      <c r="A3640" s="11">
        <v>4212254</v>
      </c>
      <c r="B3640" s="11" t="s">
        <v>1070</v>
      </c>
      <c r="C3640" s="16">
        <v>-29.309899999999999</v>
      </c>
      <c r="D3640" s="16">
        <v>-49.722000000000001</v>
      </c>
      <c r="E3640">
        <f t="shared" si="112"/>
        <v>0</v>
      </c>
      <c r="F3640">
        <f t="shared" si="113"/>
        <v>0</v>
      </c>
    </row>
    <row r="3641" spans="1:6" x14ac:dyDescent="0.3">
      <c r="A3641" s="11">
        <v>4314076</v>
      </c>
      <c r="B3641" s="11" t="s">
        <v>662</v>
      </c>
      <c r="C3641" s="16">
        <v>-29.748000000000001</v>
      </c>
      <c r="D3641" s="16">
        <v>-52.274799999999999</v>
      </c>
      <c r="E3641">
        <f t="shared" si="112"/>
        <v>0</v>
      </c>
      <c r="F3641">
        <f t="shared" si="113"/>
        <v>0</v>
      </c>
    </row>
    <row r="3642" spans="1:6" x14ac:dyDescent="0.3">
      <c r="A3642" s="11">
        <v>4314100</v>
      </c>
      <c r="B3642" s="11" t="s">
        <v>661</v>
      </c>
      <c r="C3642" s="16">
        <v>-28.2576</v>
      </c>
      <c r="D3642" s="16">
        <v>-52.409100000000002</v>
      </c>
      <c r="E3642">
        <f t="shared" si="112"/>
        <v>0</v>
      </c>
      <c r="F3642">
        <f t="shared" si="113"/>
        <v>0</v>
      </c>
    </row>
    <row r="3643" spans="1:6" x14ac:dyDescent="0.3">
      <c r="A3643" s="11">
        <v>3147907</v>
      </c>
      <c r="B3643" s="11" t="s">
        <v>2711</v>
      </c>
      <c r="C3643" s="16">
        <v>-20.7193</v>
      </c>
      <c r="D3643" s="16">
        <v>-46.609000000000002</v>
      </c>
      <c r="E3643">
        <f t="shared" si="112"/>
        <v>0</v>
      </c>
      <c r="F3643">
        <f t="shared" si="113"/>
        <v>0</v>
      </c>
    </row>
    <row r="3644" spans="1:6" x14ac:dyDescent="0.3">
      <c r="A3644" s="11">
        <v>4212270</v>
      </c>
      <c r="B3644" s="11" t="s">
        <v>1069</v>
      </c>
      <c r="C3644" s="16">
        <v>-26.782900000000001</v>
      </c>
      <c r="D3644" s="16">
        <v>-52.056800000000003</v>
      </c>
      <c r="E3644">
        <f t="shared" si="112"/>
        <v>0</v>
      </c>
      <c r="F3644">
        <f t="shared" si="113"/>
        <v>0</v>
      </c>
    </row>
    <row r="3645" spans="1:6" x14ac:dyDescent="0.3">
      <c r="A3645" s="11">
        <v>2108009</v>
      </c>
      <c r="B3645" s="11" t="s">
        <v>4773</v>
      </c>
      <c r="C3645" s="16">
        <v>-6.6029600000000004</v>
      </c>
      <c r="D3645" s="16">
        <v>-44.0745</v>
      </c>
      <c r="E3645">
        <f t="shared" si="112"/>
        <v>0</v>
      </c>
      <c r="F3645">
        <f t="shared" si="113"/>
        <v>0</v>
      </c>
    </row>
    <row r="3646" spans="1:6" x14ac:dyDescent="0.3">
      <c r="A3646" s="11">
        <v>3147956</v>
      </c>
      <c r="B3646" s="11" t="s">
        <v>2710</v>
      </c>
      <c r="C3646" s="16">
        <v>-16.077300000000001</v>
      </c>
      <c r="D3646" s="16">
        <v>-44.078699999999998</v>
      </c>
      <c r="E3646">
        <f t="shared" si="112"/>
        <v>0</v>
      </c>
      <c r="F3646">
        <f t="shared" si="113"/>
        <v>0</v>
      </c>
    </row>
    <row r="3647" spans="1:6" x14ac:dyDescent="0.3">
      <c r="A3647" s="11">
        <v>4118451</v>
      </c>
      <c r="B3647" s="11" t="s">
        <v>1392</v>
      </c>
      <c r="C3647" s="16">
        <v>-24.627099999999999</v>
      </c>
      <c r="D3647" s="16">
        <v>-54.226500000000001</v>
      </c>
      <c r="E3647">
        <f t="shared" si="112"/>
        <v>0</v>
      </c>
      <c r="F3647">
        <f t="shared" si="113"/>
        <v>0</v>
      </c>
    </row>
    <row r="3648" spans="1:6" x14ac:dyDescent="0.3">
      <c r="A3648" s="11">
        <v>4118501</v>
      </c>
      <c r="B3648" s="11" t="s">
        <v>1391</v>
      </c>
      <c r="C3648" s="16">
        <v>-26.229199999999999</v>
      </c>
      <c r="D3648" s="16">
        <v>-52.6706</v>
      </c>
      <c r="E3648">
        <f t="shared" si="112"/>
        <v>0</v>
      </c>
      <c r="F3648">
        <f t="shared" si="113"/>
        <v>0</v>
      </c>
    </row>
    <row r="3649" spans="1:6" x14ac:dyDescent="0.3">
      <c r="A3649" s="11">
        <v>2510808</v>
      </c>
      <c r="B3649" s="11" t="s">
        <v>4057</v>
      </c>
      <c r="C3649" s="16">
        <v>-7.0174300000000001</v>
      </c>
      <c r="D3649" s="16">
        <v>-37.274700000000003</v>
      </c>
      <c r="E3649">
        <f t="shared" si="112"/>
        <v>0</v>
      </c>
      <c r="F3649">
        <f t="shared" si="113"/>
        <v>0</v>
      </c>
    </row>
    <row r="3650" spans="1:6" x14ac:dyDescent="0.3">
      <c r="A3650" s="11">
        <v>3148004</v>
      </c>
      <c r="B3650" s="11" t="s">
        <v>2709</v>
      </c>
      <c r="C3650" s="16">
        <v>-18.569900000000001</v>
      </c>
      <c r="D3650" s="16">
        <v>-46.501300000000001</v>
      </c>
      <c r="E3650">
        <f t="shared" si="112"/>
        <v>0</v>
      </c>
      <c r="F3650">
        <f t="shared" si="113"/>
        <v>0</v>
      </c>
    </row>
    <row r="3651" spans="1:6" x14ac:dyDescent="0.3">
      <c r="A3651" s="11">
        <v>2207777</v>
      </c>
      <c r="B3651" s="11" t="s">
        <v>4557</v>
      </c>
      <c r="C3651" s="16">
        <v>-7.6723100000000004</v>
      </c>
      <c r="D3651" s="16">
        <v>-41.2408</v>
      </c>
      <c r="E3651">
        <f t="shared" ref="E3651:E3714" si="114">IF((C3651&lt;-80),"erro",0)</f>
        <v>0</v>
      </c>
      <c r="F3651">
        <f t="shared" ref="F3651:F3714" si="115">IF((D3651&lt;-80),"erro",0)</f>
        <v>0</v>
      </c>
    </row>
    <row r="3652" spans="1:6" x14ac:dyDescent="0.3">
      <c r="A3652" s="11">
        <v>3148103</v>
      </c>
      <c r="B3652" s="11" t="s">
        <v>2708</v>
      </c>
      <c r="C3652" s="16">
        <v>-18.937899999999999</v>
      </c>
      <c r="D3652" s="16">
        <v>-46.993400000000001</v>
      </c>
      <c r="E3652">
        <f t="shared" si="114"/>
        <v>0</v>
      </c>
      <c r="F3652">
        <f t="shared" si="115"/>
        <v>0</v>
      </c>
    </row>
    <row r="3653" spans="1:6" x14ac:dyDescent="0.3">
      <c r="A3653" s="11">
        <v>3148202</v>
      </c>
      <c r="B3653" s="11" t="s">
        <v>2707</v>
      </c>
      <c r="C3653" s="16">
        <v>-21.154399999999999</v>
      </c>
      <c r="D3653" s="16">
        <v>-42.212499999999999</v>
      </c>
      <c r="E3653">
        <f t="shared" si="114"/>
        <v>0</v>
      </c>
      <c r="F3653">
        <f t="shared" si="115"/>
        <v>0</v>
      </c>
    </row>
    <row r="3654" spans="1:6" x14ac:dyDescent="0.3">
      <c r="A3654" s="11">
        <v>3536307</v>
      </c>
      <c r="B3654" s="11" t="s">
        <v>1861</v>
      </c>
      <c r="C3654" s="16">
        <v>-20.638400000000001</v>
      </c>
      <c r="D3654" s="16">
        <v>-47.280099999999997</v>
      </c>
      <c r="E3654">
        <f t="shared" si="114"/>
        <v>0</v>
      </c>
      <c r="F3654">
        <f t="shared" si="115"/>
        <v>0</v>
      </c>
    </row>
    <row r="3655" spans="1:6" x14ac:dyDescent="0.3">
      <c r="A3655" s="11">
        <v>2409308</v>
      </c>
      <c r="B3655" s="11" t="s">
        <v>4228</v>
      </c>
      <c r="C3655" s="16">
        <v>-6.10656</v>
      </c>
      <c r="D3655" s="16">
        <v>-37.635599999999997</v>
      </c>
      <c r="E3655">
        <f t="shared" si="114"/>
        <v>0</v>
      </c>
      <c r="F3655">
        <f t="shared" si="115"/>
        <v>0</v>
      </c>
    </row>
    <row r="3656" spans="1:6" x14ac:dyDescent="0.3">
      <c r="A3656" s="11">
        <v>3303856</v>
      </c>
      <c r="B3656" s="11" t="s">
        <v>2295</v>
      </c>
      <c r="C3656" s="16">
        <v>-22.430900000000001</v>
      </c>
      <c r="D3656" s="16">
        <v>-43.4285</v>
      </c>
      <c r="E3656">
        <f t="shared" si="114"/>
        <v>0</v>
      </c>
      <c r="F3656">
        <f t="shared" si="115"/>
        <v>0</v>
      </c>
    </row>
    <row r="3657" spans="1:6" x14ac:dyDescent="0.3">
      <c r="A3657" s="11">
        <v>2923902</v>
      </c>
      <c r="B3657" s="11" t="s">
        <v>3371</v>
      </c>
      <c r="C3657" s="16">
        <v>-15.4572</v>
      </c>
      <c r="D3657" s="16">
        <v>-39.645800000000001</v>
      </c>
      <c r="E3657">
        <f t="shared" si="114"/>
        <v>0</v>
      </c>
      <c r="F3657">
        <f t="shared" si="115"/>
        <v>0</v>
      </c>
    </row>
    <row r="3658" spans="1:6" x14ac:dyDescent="0.3">
      <c r="A3658" s="11">
        <v>1505551</v>
      </c>
      <c r="B3658" s="11" t="s">
        <v>5825</v>
      </c>
      <c r="C3658" s="16">
        <v>-1.59772</v>
      </c>
      <c r="D3658" s="16">
        <v>-46.9268</v>
      </c>
      <c r="E3658">
        <f t="shared" si="114"/>
        <v>0</v>
      </c>
      <c r="F3658">
        <f t="shared" si="115"/>
        <v>0</v>
      </c>
    </row>
    <row r="3659" spans="1:6" x14ac:dyDescent="0.3">
      <c r="A3659" s="11">
        <v>1716307</v>
      </c>
      <c r="B3659" s="11" t="s">
        <v>5454</v>
      </c>
      <c r="C3659" s="16">
        <v>-7.5391899999999996</v>
      </c>
      <c r="D3659" s="16">
        <v>-49.366999999999997</v>
      </c>
      <c r="E3659">
        <f t="shared" si="114"/>
        <v>0</v>
      </c>
      <c r="F3659">
        <f t="shared" si="115"/>
        <v>0</v>
      </c>
    </row>
    <row r="3660" spans="1:6" x14ac:dyDescent="0.3">
      <c r="A3660" s="11">
        <v>2207793</v>
      </c>
      <c r="B3660" s="11" t="s">
        <v>5779</v>
      </c>
      <c r="C3660" s="16">
        <v>-5.2607200000000001</v>
      </c>
      <c r="D3660" s="16">
        <v>-42.390799999999999</v>
      </c>
      <c r="E3660">
        <f t="shared" si="114"/>
        <v>0</v>
      </c>
      <c r="F3660">
        <f t="shared" si="115"/>
        <v>0</v>
      </c>
    </row>
    <row r="3661" spans="1:6" x14ac:dyDescent="0.3">
      <c r="A3661" s="11">
        <v>2409407</v>
      </c>
      <c r="B3661" s="11" t="s">
        <v>5460</v>
      </c>
      <c r="C3661" s="16">
        <v>-6.1049800000000003</v>
      </c>
      <c r="D3661" s="16">
        <v>-38.207700000000003</v>
      </c>
      <c r="E3661">
        <f t="shared" si="114"/>
        <v>0</v>
      </c>
      <c r="F3661">
        <f t="shared" si="115"/>
        <v>0</v>
      </c>
    </row>
    <row r="3662" spans="1:6" x14ac:dyDescent="0.3">
      <c r="A3662" s="11">
        <v>2610608</v>
      </c>
      <c r="B3662" s="11" t="s">
        <v>3874</v>
      </c>
      <c r="C3662" s="16">
        <v>-7.9028700000000001</v>
      </c>
      <c r="D3662" s="16">
        <v>-35.171599999999998</v>
      </c>
      <c r="E3662">
        <f t="shared" si="114"/>
        <v>0</v>
      </c>
      <c r="F3662">
        <f t="shared" si="115"/>
        <v>0</v>
      </c>
    </row>
    <row r="3663" spans="1:6" x14ac:dyDescent="0.3">
      <c r="A3663" s="11">
        <v>1303502</v>
      </c>
      <c r="B3663" s="11" t="s">
        <v>5204</v>
      </c>
      <c r="C3663" s="16">
        <v>-7.7131100000000004</v>
      </c>
      <c r="D3663" s="16">
        <v>-66.992000000000004</v>
      </c>
      <c r="E3663">
        <f t="shared" si="114"/>
        <v>0</v>
      </c>
      <c r="F3663">
        <f t="shared" si="115"/>
        <v>0</v>
      </c>
    </row>
    <row r="3664" spans="1:6" x14ac:dyDescent="0.3">
      <c r="A3664" s="11">
        <v>3148301</v>
      </c>
      <c r="B3664" s="11" t="s">
        <v>2706</v>
      </c>
      <c r="C3664" s="16">
        <v>-20.875399999999999</v>
      </c>
      <c r="D3664" s="16">
        <v>-42.975200000000001</v>
      </c>
      <c r="E3664">
        <f t="shared" si="114"/>
        <v>0</v>
      </c>
      <c r="F3664">
        <f t="shared" si="115"/>
        <v>0</v>
      </c>
    </row>
    <row r="3665" spans="1:6" x14ac:dyDescent="0.3">
      <c r="A3665" s="11">
        <v>4118600</v>
      </c>
      <c r="B3665" s="11" t="s">
        <v>1390</v>
      </c>
      <c r="C3665" s="16">
        <v>-26.2105</v>
      </c>
      <c r="D3665" s="16">
        <v>-50.930999999999997</v>
      </c>
      <c r="E3665">
        <f t="shared" si="114"/>
        <v>0</v>
      </c>
      <c r="F3665">
        <f t="shared" si="115"/>
        <v>0</v>
      </c>
    </row>
    <row r="3666" spans="1:6" x14ac:dyDescent="0.3">
      <c r="A3666" s="11">
        <v>3536406</v>
      </c>
      <c r="B3666" s="11" t="s">
        <v>1860</v>
      </c>
      <c r="C3666" s="16">
        <v>-21.315300000000001</v>
      </c>
      <c r="D3666" s="16">
        <v>-51.832099999999997</v>
      </c>
      <c r="E3666">
        <f t="shared" si="114"/>
        <v>0</v>
      </c>
      <c r="F3666">
        <f t="shared" si="115"/>
        <v>0</v>
      </c>
    </row>
    <row r="3667" spans="1:6" x14ac:dyDescent="0.3">
      <c r="A3667" s="11">
        <v>3536505</v>
      </c>
      <c r="B3667" s="11" t="s">
        <v>1859</v>
      </c>
      <c r="C3667" s="16">
        <v>-22.754200000000001</v>
      </c>
      <c r="D3667" s="16">
        <v>-47.148800000000001</v>
      </c>
      <c r="E3667">
        <f t="shared" si="114"/>
        <v>0</v>
      </c>
      <c r="F3667">
        <f t="shared" si="115"/>
        <v>0</v>
      </c>
    </row>
    <row r="3668" spans="1:6" x14ac:dyDescent="0.3">
      <c r="A3668" s="11">
        <v>2108058</v>
      </c>
      <c r="B3668" s="11" t="s">
        <v>4772</v>
      </c>
      <c r="C3668" s="16">
        <v>-2.7209400000000001</v>
      </c>
      <c r="D3668" s="16">
        <v>-42.525799999999997</v>
      </c>
      <c r="E3668">
        <f t="shared" si="114"/>
        <v>0</v>
      </c>
      <c r="F3668">
        <f t="shared" si="115"/>
        <v>0</v>
      </c>
    </row>
    <row r="3669" spans="1:6" x14ac:dyDescent="0.3">
      <c r="A3669" s="11">
        <v>2510907</v>
      </c>
      <c r="B3669" s="11" t="s">
        <v>3873</v>
      </c>
      <c r="C3669" s="16">
        <v>-6.59138</v>
      </c>
      <c r="D3669" s="16">
        <v>-37.618499999999997</v>
      </c>
      <c r="E3669">
        <f t="shared" si="114"/>
        <v>0</v>
      </c>
      <c r="F3669">
        <f t="shared" si="115"/>
        <v>0</v>
      </c>
    </row>
    <row r="3670" spans="1:6" x14ac:dyDescent="0.3">
      <c r="A3670" s="11">
        <v>2610707</v>
      </c>
      <c r="B3670" s="11" t="s">
        <v>3873</v>
      </c>
      <c r="C3670" s="16">
        <v>-7.9340099999999998</v>
      </c>
      <c r="D3670" s="16">
        <v>-34.868400000000001</v>
      </c>
      <c r="E3670">
        <f t="shared" si="114"/>
        <v>0</v>
      </c>
      <c r="F3670">
        <f t="shared" si="115"/>
        <v>0</v>
      </c>
    </row>
    <row r="3671" spans="1:6" x14ac:dyDescent="0.3">
      <c r="A3671" s="11">
        <v>2207801</v>
      </c>
      <c r="B3671" s="11" t="s">
        <v>4555</v>
      </c>
      <c r="C3671" s="16">
        <v>-8.1343599999999991</v>
      </c>
      <c r="D3671" s="16">
        <v>-41.143099999999997</v>
      </c>
      <c r="E3671">
        <f t="shared" si="114"/>
        <v>0</v>
      </c>
      <c r="F3671">
        <f t="shared" si="115"/>
        <v>0</v>
      </c>
    </row>
    <row r="3672" spans="1:6" x14ac:dyDescent="0.3">
      <c r="A3672" s="11">
        <v>3536570</v>
      </c>
      <c r="B3672" s="11" t="s">
        <v>1858</v>
      </c>
      <c r="C3672" s="16">
        <v>-22.576799999999999</v>
      </c>
      <c r="D3672" s="16">
        <v>-49.400799999999997</v>
      </c>
      <c r="E3672">
        <f t="shared" si="114"/>
        <v>0</v>
      </c>
      <c r="F3672">
        <f t="shared" si="115"/>
        <v>0</v>
      </c>
    </row>
    <row r="3673" spans="1:6" x14ac:dyDescent="0.3">
      <c r="A3673" s="11">
        <v>3148400</v>
      </c>
      <c r="B3673" s="11" t="s">
        <v>2705</v>
      </c>
      <c r="C3673" s="16">
        <v>-18.427600000000002</v>
      </c>
      <c r="D3673" s="16">
        <v>-42.8628</v>
      </c>
      <c r="E3673">
        <f t="shared" si="114"/>
        <v>0</v>
      </c>
      <c r="F3673">
        <f t="shared" si="115"/>
        <v>0</v>
      </c>
    </row>
    <row r="3674" spans="1:6" x14ac:dyDescent="0.3">
      <c r="A3674" s="11">
        <v>2924009</v>
      </c>
      <c r="B3674" s="11" t="s">
        <v>3370</v>
      </c>
      <c r="C3674" s="16">
        <v>-9.3983000000000008</v>
      </c>
      <c r="D3674" s="16">
        <v>-38.221600000000002</v>
      </c>
      <c r="E3674">
        <f t="shared" si="114"/>
        <v>0</v>
      </c>
      <c r="F3674">
        <f t="shared" si="115"/>
        <v>0</v>
      </c>
    </row>
    <row r="3675" spans="1:6" x14ac:dyDescent="0.3">
      <c r="A3675" s="11">
        <v>4314134</v>
      </c>
      <c r="B3675" s="11" t="s">
        <v>660</v>
      </c>
      <c r="C3675" s="16">
        <v>-27.705100000000002</v>
      </c>
      <c r="D3675" s="16">
        <v>-52.416899999999998</v>
      </c>
      <c r="E3675">
        <f t="shared" si="114"/>
        <v>0</v>
      </c>
      <c r="F3675">
        <f t="shared" si="115"/>
        <v>0</v>
      </c>
    </row>
    <row r="3676" spans="1:6" x14ac:dyDescent="0.3">
      <c r="A3676" s="11">
        <v>3536604</v>
      </c>
      <c r="B3676" s="11" t="s">
        <v>1857</v>
      </c>
      <c r="C3676" s="16">
        <v>-20.029599999999999</v>
      </c>
      <c r="D3676" s="16">
        <v>-49.4</v>
      </c>
      <c r="E3676">
        <f t="shared" si="114"/>
        <v>0</v>
      </c>
      <c r="F3676">
        <f t="shared" si="115"/>
        <v>0</v>
      </c>
    </row>
    <row r="3677" spans="1:6" x14ac:dyDescent="0.3">
      <c r="A3677" s="11">
        <v>4118709</v>
      </c>
      <c r="B3677" s="11" t="s">
        <v>1389</v>
      </c>
      <c r="C3677" s="16">
        <v>-26.046600000000002</v>
      </c>
      <c r="D3677" s="16">
        <v>-50.830399999999997</v>
      </c>
      <c r="E3677">
        <f t="shared" si="114"/>
        <v>0</v>
      </c>
      <c r="F3677">
        <f t="shared" si="115"/>
        <v>0</v>
      </c>
    </row>
    <row r="3678" spans="1:6" x14ac:dyDescent="0.3">
      <c r="A3678" s="11">
        <v>2706604</v>
      </c>
      <c r="B3678" s="11" t="s">
        <v>3751</v>
      </c>
      <c r="C3678" s="16">
        <v>-9.3679199999999998</v>
      </c>
      <c r="D3678" s="16">
        <v>-36.367199999999997</v>
      </c>
      <c r="E3678">
        <f t="shared" si="114"/>
        <v>0</v>
      </c>
      <c r="F3678">
        <f t="shared" si="115"/>
        <v>0</v>
      </c>
    </row>
    <row r="3679" spans="1:6" x14ac:dyDescent="0.3">
      <c r="A3679" s="11">
        <v>4212304</v>
      </c>
      <c r="B3679" s="11" t="s">
        <v>1068</v>
      </c>
      <c r="C3679" s="16">
        <v>-27.960699999999999</v>
      </c>
      <c r="D3679" s="16">
        <v>-48.686399999999999</v>
      </c>
      <c r="E3679">
        <f t="shared" si="114"/>
        <v>0</v>
      </c>
      <c r="F3679">
        <f t="shared" si="115"/>
        <v>0</v>
      </c>
    </row>
    <row r="3680" spans="1:6" x14ac:dyDescent="0.3">
      <c r="A3680" s="11">
        <v>2108108</v>
      </c>
      <c r="B3680" s="11" t="s">
        <v>4771</v>
      </c>
      <c r="C3680" s="16">
        <v>-4.4448499999999997</v>
      </c>
      <c r="D3680" s="16">
        <v>-45.239800000000002</v>
      </c>
      <c r="E3680">
        <f t="shared" si="114"/>
        <v>0</v>
      </c>
      <c r="F3680">
        <f t="shared" si="115"/>
        <v>0</v>
      </c>
    </row>
    <row r="3681" spans="1:6" x14ac:dyDescent="0.3">
      <c r="A3681" s="11">
        <v>3148509</v>
      </c>
      <c r="B3681" s="11" t="s">
        <v>2704</v>
      </c>
      <c r="C3681" s="16">
        <v>-17.4267</v>
      </c>
      <c r="D3681" s="16">
        <v>-41.003500000000003</v>
      </c>
      <c r="E3681">
        <f t="shared" si="114"/>
        <v>0</v>
      </c>
      <c r="F3681">
        <f t="shared" si="115"/>
        <v>0</v>
      </c>
    </row>
    <row r="3682" spans="1:6" x14ac:dyDescent="0.3">
      <c r="A3682" s="11">
        <v>4314159</v>
      </c>
      <c r="B3682" s="11" t="s">
        <v>659</v>
      </c>
      <c r="C3682" s="16">
        <v>-29.5486</v>
      </c>
      <c r="D3682" s="16">
        <v>-51.733899999999998</v>
      </c>
      <c r="E3682">
        <f t="shared" si="114"/>
        <v>0</v>
      </c>
      <c r="F3682">
        <f t="shared" si="115"/>
        <v>0</v>
      </c>
    </row>
    <row r="3683" spans="1:6" x14ac:dyDescent="0.3">
      <c r="A3683" s="11">
        <v>2207850</v>
      </c>
      <c r="B3683" s="11" t="s">
        <v>4554</v>
      </c>
      <c r="C3683" s="16">
        <v>-7.9605899999999998</v>
      </c>
      <c r="D3683" s="16">
        <v>-43.228400000000001</v>
      </c>
      <c r="E3683">
        <f t="shared" si="114"/>
        <v>0</v>
      </c>
      <c r="F3683">
        <f t="shared" si="115"/>
        <v>0</v>
      </c>
    </row>
    <row r="3684" spans="1:6" x14ac:dyDescent="0.3">
      <c r="A3684" s="11">
        <v>2924058</v>
      </c>
      <c r="B3684" s="11" t="s">
        <v>5636</v>
      </c>
      <c r="C3684" s="16">
        <v>-11.831300000000001</v>
      </c>
      <c r="D3684" s="16">
        <v>-39.610999999999997</v>
      </c>
      <c r="E3684">
        <f t="shared" si="114"/>
        <v>0</v>
      </c>
      <c r="F3684">
        <f t="shared" si="115"/>
        <v>0</v>
      </c>
    </row>
    <row r="3685" spans="1:6" x14ac:dyDescent="0.3">
      <c r="A3685" s="11">
        <v>4118808</v>
      </c>
      <c r="B3685" s="11" t="s">
        <v>1388</v>
      </c>
      <c r="C3685" s="16">
        <v>-23.914000000000001</v>
      </c>
      <c r="D3685" s="16">
        <v>-52.3431</v>
      </c>
      <c r="E3685">
        <f t="shared" si="114"/>
        <v>0</v>
      </c>
      <c r="F3685">
        <f t="shared" si="115"/>
        <v>0</v>
      </c>
    </row>
    <row r="3686" spans="1:6" x14ac:dyDescent="0.3">
      <c r="A3686" s="11">
        <v>3148608</v>
      </c>
      <c r="B3686" s="11" t="s">
        <v>2703</v>
      </c>
      <c r="C3686" s="16">
        <v>-18.5441</v>
      </c>
      <c r="D3686" s="16">
        <v>-42.558300000000003</v>
      </c>
      <c r="E3686">
        <f t="shared" si="114"/>
        <v>0</v>
      </c>
      <c r="F3686">
        <f t="shared" si="115"/>
        <v>0</v>
      </c>
    </row>
    <row r="3687" spans="1:6" x14ac:dyDescent="0.3">
      <c r="A3687" s="11">
        <v>3536703</v>
      </c>
      <c r="B3687" s="11" t="s">
        <v>1856</v>
      </c>
      <c r="C3687" s="16">
        <v>-22.351099999999999</v>
      </c>
      <c r="D3687" s="16">
        <v>-48.778100000000002</v>
      </c>
      <c r="E3687">
        <f t="shared" si="114"/>
        <v>0</v>
      </c>
      <c r="F3687">
        <f t="shared" si="115"/>
        <v>0</v>
      </c>
    </row>
    <row r="3688" spans="1:6" x14ac:dyDescent="0.3">
      <c r="A3688" s="11">
        <v>2610806</v>
      </c>
      <c r="B3688" s="11" t="s">
        <v>3872</v>
      </c>
      <c r="C3688" s="16">
        <v>-8.4964099999999991</v>
      </c>
      <c r="D3688" s="16">
        <v>-36.94</v>
      </c>
      <c r="E3688">
        <f t="shared" si="114"/>
        <v>0</v>
      </c>
      <c r="F3688">
        <f t="shared" si="115"/>
        <v>0</v>
      </c>
    </row>
    <row r="3689" spans="1:6" x14ac:dyDescent="0.3">
      <c r="A3689" s="11">
        <v>3148707</v>
      </c>
      <c r="B3689" s="11" t="s">
        <v>2702</v>
      </c>
      <c r="C3689" s="16">
        <v>-16.008600000000001</v>
      </c>
      <c r="D3689" s="16">
        <v>-41.290900000000001</v>
      </c>
      <c r="E3689">
        <f t="shared" si="114"/>
        <v>0</v>
      </c>
      <c r="F3689">
        <f t="shared" si="115"/>
        <v>0</v>
      </c>
    </row>
    <row r="3690" spans="1:6" x14ac:dyDescent="0.3">
      <c r="A3690" s="11">
        <v>3536802</v>
      </c>
      <c r="B3690" s="11" t="s">
        <v>1855</v>
      </c>
      <c r="C3690" s="16">
        <v>-22.790199999999999</v>
      </c>
      <c r="D3690" s="16">
        <v>-46.445500000000003</v>
      </c>
      <c r="E3690">
        <f t="shared" si="114"/>
        <v>0</v>
      </c>
      <c r="F3690">
        <f t="shared" si="115"/>
        <v>0</v>
      </c>
    </row>
    <row r="3691" spans="1:6" x14ac:dyDescent="0.3">
      <c r="A3691" s="11">
        <v>3148756</v>
      </c>
      <c r="B3691" s="11" t="s">
        <v>2701</v>
      </c>
      <c r="C3691" s="16">
        <v>-20.521899999999999</v>
      </c>
      <c r="D3691" s="16">
        <v>-42.330399999999997</v>
      </c>
      <c r="E3691">
        <f t="shared" si="114"/>
        <v>0</v>
      </c>
      <c r="F3691">
        <f t="shared" si="115"/>
        <v>0</v>
      </c>
    </row>
    <row r="3692" spans="1:6" x14ac:dyDescent="0.3">
      <c r="A3692" s="11">
        <v>2511004</v>
      </c>
      <c r="B3692" s="11" t="s">
        <v>4056</v>
      </c>
      <c r="C3692" s="16">
        <v>-7.4216899999999999</v>
      </c>
      <c r="D3692" s="16">
        <v>-38.068899999999999</v>
      </c>
      <c r="E3692">
        <f t="shared" si="114"/>
        <v>0</v>
      </c>
      <c r="F3692">
        <f t="shared" si="115"/>
        <v>0</v>
      </c>
    </row>
    <row r="3693" spans="1:6" x14ac:dyDescent="0.3">
      <c r="A3693" s="11">
        <v>2310506</v>
      </c>
      <c r="B3693" s="11" t="s">
        <v>4056</v>
      </c>
      <c r="C3693" s="16">
        <v>-5.4534099999999999</v>
      </c>
      <c r="D3693" s="16">
        <v>-39.707799999999999</v>
      </c>
      <c r="E3693">
        <f t="shared" si="114"/>
        <v>0</v>
      </c>
      <c r="F3693">
        <f t="shared" si="115"/>
        <v>0</v>
      </c>
    </row>
    <row r="3694" spans="1:6" x14ac:dyDescent="0.3">
      <c r="A3694" s="11">
        <v>1600154</v>
      </c>
      <c r="B3694" s="11" t="s">
        <v>5040</v>
      </c>
      <c r="C3694" s="16">
        <v>0.777424</v>
      </c>
      <c r="D3694" s="16">
        <v>-51.950299999999999</v>
      </c>
      <c r="E3694">
        <f t="shared" si="114"/>
        <v>0</v>
      </c>
      <c r="F3694">
        <f t="shared" si="115"/>
        <v>0</v>
      </c>
    </row>
    <row r="3695" spans="1:6" x14ac:dyDescent="0.3">
      <c r="A3695" s="11">
        <v>3148806</v>
      </c>
      <c r="B3695" s="11" t="s">
        <v>2700</v>
      </c>
      <c r="C3695" s="16">
        <v>-20.596800000000002</v>
      </c>
      <c r="D3695" s="16">
        <v>-42.712299999999999</v>
      </c>
      <c r="E3695">
        <f t="shared" si="114"/>
        <v>0</v>
      </c>
      <c r="F3695">
        <f t="shared" si="115"/>
        <v>0</v>
      </c>
    </row>
    <row r="3696" spans="1:6" x14ac:dyDescent="0.3">
      <c r="A3696" s="11">
        <v>3148905</v>
      </c>
      <c r="B3696" s="11" t="s">
        <v>2699</v>
      </c>
      <c r="C3696" s="16">
        <v>-20.2563</v>
      </c>
      <c r="D3696" s="16">
        <v>-45.210700000000003</v>
      </c>
      <c r="E3696">
        <f t="shared" si="114"/>
        <v>0</v>
      </c>
      <c r="F3696">
        <f t="shared" si="115"/>
        <v>0</v>
      </c>
    </row>
    <row r="3697" spans="1:6" x14ac:dyDescent="0.3">
      <c r="A3697" s="11">
        <v>3149002</v>
      </c>
      <c r="B3697" s="11" t="s">
        <v>2698</v>
      </c>
      <c r="C3697" s="16">
        <v>-20.826599999999999</v>
      </c>
      <c r="D3697" s="16">
        <v>-42.151499999999999</v>
      </c>
      <c r="E3697">
        <f t="shared" si="114"/>
        <v>0</v>
      </c>
      <c r="F3697">
        <f t="shared" si="115"/>
        <v>0</v>
      </c>
    </row>
    <row r="3698" spans="1:6" x14ac:dyDescent="0.3">
      <c r="A3698" s="11">
        <v>2409506</v>
      </c>
      <c r="B3698" s="11" t="s">
        <v>4226</v>
      </c>
      <c r="C3698" s="16">
        <v>-5.1498799999999996</v>
      </c>
      <c r="D3698" s="16">
        <v>-35.875999999999998</v>
      </c>
      <c r="E3698">
        <f t="shared" si="114"/>
        <v>0</v>
      </c>
      <c r="F3698">
        <f t="shared" si="115"/>
        <v>0</v>
      </c>
    </row>
    <row r="3699" spans="1:6" x14ac:dyDescent="0.3">
      <c r="A3699" s="11">
        <v>2511103</v>
      </c>
      <c r="B3699" s="11" t="s">
        <v>4055</v>
      </c>
      <c r="C3699" s="16">
        <v>-6.7499700000000002</v>
      </c>
      <c r="D3699" s="16">
        <v>-36.4758</v>
      </c>
      <c r="E3699">
        <f t="shared" si="114"/>
        <v>0</v>
      </c>
      <c r="F3699">
        <f t="shared" si="115"/>
        <v>0</v>
      </c>
    </row>
    <row r="3700" spans="1:6" x14ac:dyDescent="0.3">
      <c r="A3700" s="11">
        <v>2805000</v>
      </c>
      <c r="B3700" s="11" t="s">
        <v>3674</v>
      </c>
      <c r="C3700" s="16">
        <v>-10.6134</v>
      </c>
      <c r="D3700" s="16">
        <v>-37.6922</v>
      </c>
      <c r="E3700">
        <f t="shared" si="114"/>
        <v>0</v>
      </c>
      <c r="F3700">
        <f t="shared" si="115"/>
        <v>0</v>
      </c>
    </row>
    <row r="3701" spans="1:6" x14ac:dyDescent="0.3">
      <c r="A3701" s="11">
        <v>2409605</v>
      </c>
      <c r="B3701" s="11" t="s">
        <v>303</v>
      </c>
      <c r="C3701" s="16">
        <v>-5.5735200000000003</v>
      </c>
      <c r="D3701" s="16">
        <v>-36.108400000000003</v>
      </c>
      <c r="E3701">
        <f t="shared" si="114"/>
        <v>0</v>
      </c>
      <c r="F3701">
        <f t="shared" si="115"/>
        <v>0</v>
      </c>
    </row>
    <row r="3702" spans="1:6" x14ac:dyDescent="0.3">
      <c r="A3702" s="11">
        <v>5106372</v>
      </c>
      <c r="B3702" s="11" t="s">
        <v>303</v>
      </c>
      <c r="C3702" s="16">
        <v>-16.624500000000001</v>
      </c>
      <c r="D3702" s="16">
        <v>-54.472200000000001</v>
      </c>
      <c r="E3702">
        <f t="shared" si="114"/>
        <v>0</v>
      </c>
      <c r="F3702">
        <f t="shared" si="115"/>
        <v>0</v>
      </c>
    </row>
    <row r="3703" spans="1:6" x14ac:dyDescent="0.3">
      <c r="A3703" s="11">
        <v>3149101</v>
      </c>
      <c r="B3703" s="11" t="s">
        <v>2697</v>
      </c>
      <c r="C3703" s="16">
        <v>-22.238600000000002</v>
      </c>
      <c r="D3703" s="16">
        <v>-45.465400000000002</v>
      </c>
      <c r="E3703">
        <f t="shared" si="114"/>
        <v>0</v>
      </c>
      <c r="F3703">
        <f t="shared" si="115"/>
        <v>0</v>
      </c>
    </row>
    <row r="3704" spans="1:6" x14ac:dyDescent="0.3">
      <c r="A3704" s="11">
        <v>3536901</v>
      </c>
      <c r="B3704" s="11" t="s">
        <v>1854</v>
      </c>
      <c r="C3704" s="16">
        <v>-20.247399999999999</v>
      </c>
      <c r="D3704" s="16">
        <v>-50.112900000000003</v>
      </c>
      <c r="E3704">
        <f t="shared" si="114"/>
        <v>0</v>
      </c>
      <c r="F3704">
        <f t="shared" si="115"/>
        <v>0</v>
      </c>
    </row>
    <row r="3705" spans="1:6" x14ac:dyDescent="0.3">
      <c r="A3705" s="11">
        <v>2924108</v>
      </c>
      <c r="B3705" s="11" t="s">
        <v>3368</v>
      </c>
      <c r="C3705" s="16">
        <v>-12.149100000000001</v>
      </c>
      <c r="D3705" s="16">
        <v>-38.648699999999998</v>
      </c>
      <c r="E3705">
        <f t="shared" si="114"/>
        <v>0</v>
      </c>
      <c r="F3705">
        <f t="shared" si="115"/>
        <v>0</v>
      </c>
    </row>
    <row r="3706" spans="1:6" x14ac:dyDescent="0.3">
      <c r="A3706" s="11">
        <v>4314175</v>
      </c>
      <c r="B3706" s="11" t="s">
        <v>658</v>
      </c>
      <c r="C3706" s="16">
        <v>-31.736499999999999</v>
      </c>
      <c r="D3706" s="16">
        <v>-53.581400000000002</v>
      </c>
      <c r="E3706">
        <f t="shared" si="114"/>
        <v>0</v>
      </c>
      <c r="F3706">
        <f t="shared" si="115"/>
        <v>0</v>
      </c>
    </row>
    <row r="3707" spans="1:6" x14ac:dyDescent="0.3">
      <c r="A3707" s="11">
        <v>2511202</v>
      </c>
      <c r="B3707" s="11" t="s">
        <v>4054</v>
      </c>
      <c r="C3707" s="16">
        <v>-7.39107</v>
      </c>
      <c r="D3707" s="16">
        <v>-35.106499999999997</v>
      </c>
      <c r="E3707">
        <f t="shared" si="114"/>
        <v>0</v>
      </c>
      <c r="F3707">
        <f t="shared" si="115"/>
        <v>0</v>
      </c>
    </row>
    <row r="3708" spans="1:6" x14ac:dyDescent="0.3">
      <c r="A3708" s="11">
        <v>3149150</v>
      </c>
      <c r="B3708" s="11" t="s">
        <v>2696</v>
      </c>
      <c r="C3708" s="16">
        <v>-15.603199999999999</v>
      </c>
      <c r="D3708" s="16">
        <v>-44.390999999999998</v>
      </c>
      <c r="E3708">
        <f t="shared" si="114"/>
        <v>0</v>
      </c>
      <c r="F3708">
        <f t="shared" si="115"/>
        <v>0</v>
      </c>
    </row>
    <row r="3709" spans="1:6" x14ac:dyDescent="0.3">
      <c r="A3709" s="11">
        <v>4212403</v>
      </c>
      <c r="B3709" s="11" t="s">
        <v>1067</v>
      </c>
      <c r="C3709" s="16">
        <v>-28.433900000000001</v>
      </c>
      <c r="D3709" s="16">
        <v>-49.194899999999997</v>
      </c>
      <c r="E3709">
        <f t="shared" si="114"/>
        <v>0</v>
      </c>
      <c r="F3709">
        <f t="shared" si="115"/>
        <v>0</v>
      </c>
    </row>
    <row r="3710" spans="1:6" x14ac:dyDescent="0.3">
      <c r="A3710" s="11">
        <v>3537008</v>
      </c>
      <c r="B3710" s="11" t="s">
        <v>1853</v>
      </c>
      <c r="C3710" s="16">
        <v>-20.253499999999999</v>
      </c>
      <c r="D3710" s="16">
        <v>-47.477499999999999</v>
      </c>
      <c r="E3710">
        <f t="shared" si="114"/>
        <v>0</v>
      </c>
      <c r="F3710">
        <f t="shared" si="115"/>
        <v>0</v>
      </c>
    </row>
    <row r="3711" spans="1:6" x14ac:dyDescent="0.3">
      <c r="A3711" s="11">
        <v>3537107</v>
      </c>
      <c r="B3711" s="11" t="s">
        <v>1852</v>
      </c>
      <c r="C3711" s="16">
        <v>-22.741299999999999</v>
      </c>
      <c r="D3711" s="16">
        <v>-46.894799999999996</v>
      </c>
      <c r="E3711">
        <f t="shared" si="114"/>
        <v>0</v>
      </c>
      <c r="F3711">
        <f t="shared" si="115"/>
        <v>0</v>
      </c>
    </row>
    <row r="3712" spans="1:6" x14ac:dyDescent="0.3">
      <c r="A3712" s="11">
        <v>2108207</v>
      </c>
      <c r="B3712" s="11" t="s">
        <v>4770</v>
      </c>
      <c r="C3712" s="16">
        <v>-4.5648200000000001</v>
      </c>
      <c r="D3712" s="16">
        <v>-44.6006</v>
      </c>
      <c r="E3712">
        <f t="shared" si="114"/>
        <v>0</v>
      </c>
      <c r="F3712">
        <f t="shared" si="115"/>
        <v>0</v>
      </c>
    </row>
    <row r="3713" spans="1:6" x14ac:dyDescent="0.3">
      <c r="A3713" s="11">
        <v>2805109</v>
      </c>
      <c r="B3713" s="11" t="s">
        <v>3673</v>
      </c>
      <c r="C3713" s="16">
        <v>-11.190200000000001</v>
      </c>
      <c r="D3713" s="16">
        <v>-37.677500000000002</v>
      </c>
      <c r="E3713">
        <f t="shared" si="114"/>
        <v>0</v>
      </c>
      <c r="F3713">
        <f t="shared" si="115"/>
        <v>0</v>
      </c>
    </row>
    <row r="3714" spans="1:6" x14ac:dyDescent="0.3">
      <c r="A3714" s="11">
        <v>3537156</v>
      </c>
      <c r="B3714" s="11" t="s">
        <v>1851</v>
      </c>
      <c r="C3714" s="16">
        <v>-22.817399999999999</v>
      </c>
      <c r="D3714" s="16">
        <v>-50.793300000000002</v>
      </c>
      <c r="E3714">
        <f t="shared" si="114"/>
        <v>0</v>
      </c>
      <c r="F3714">
        <f t="shared" si="115"/>
        <v>0</v>
      </c>
    </row>
    <row r="3715" spans="1:6" x14ac:dyDescent="0.3">
      <c r="A3715" s="11">
        <v>3149200</v>
      </c>
      <c r="B3715" s="11" t="s">
        <v>2695</v>
      </c>
      <c r="C3715" s="16">
        <v>-19.2241</v>
      </c>
      <c r="D3715" s="16">
        <v>-47.457900000000002</v>
      </c>
      <c r="E3715">
        <f t="shared" ref="E3715:E3778" si="116">IF((C3715&lt;-80),"erro",0)</f>
        <v>0</v>
      </c>
      <c r="F3715">
        <f t="shared" ref="F3715:F3778" si="117">IF((D3715&lt;-80),"erro",0)</f>
        <v>0</v>
      </c>
    </row>
    <row r="3716" spans="1:6" x14ac:dyDescent="0.3">
      <c r="A3716" s="11">
        <v>1716505</v>
      </c>
      <c r="B3716" s="11" t="s">
        <v>4945</v>
      </c>
      <c r="C3716" s="16">
        <v>-8.9703400000000002</v>
      </c>
      <c r="D3716" s="16">
        <v>-48.172899999999998</v>
      </c>
      <c r="E3716">
        <f t="shared" si="116"/>
        <v>0</v>
      </c>
      <c r="F3716">
        <f t="shared" si="117"/>
        <v>0</v>
      </c>
    </row>
    <row r="3717" spans="1:6" x14ac:dyDescent="0.3">
      <c r="A3717" s="11">
        <v>2924207</v>
      </c>
      <c r="B3717" s="11" t="s">
        <v>3367</v>
      </c>
      <c r="C3717" s="16">
        <v>-10.012</v>
      </c>
      <c r="D3717" s="16">
        <v>-37.8932</v>
      </c>
      <c r="E3717">
        <f t="shared" si="116"/>
        <v>0</v>
      </c>
      <c r="F3717">
        <f t="shared" si="117"/>
        <v>0</v>
      </c>
    </row>
    <row r="3718" spans="1:6" x14ac:dyDescent="0.3">
      <c r="A3718" s="11">
        <v>2409704</v>
      </c>
      <c r="B3718" s="11" t="s">
        <v>4225</v>
      </c>
      <c r="C3718" s="16">
        <v>-5.5160999999999998</v>
      </c>
      <c r="D3718" s="16">
        <v>-36.386699999999998</v>
      </c>
      <c r="E3718">
        <f t="shared" si="116"/>
        <v>0</v>
      </c>
      <c r="F3718">
        <f t="shared" si="117"/>
        <v>0</v>
      </c>
    </row>
    <row r="3719" spans="1:6" x14ac:dyDescent="0.3">
      <c r="A3719" s="11">
        <v>3204054</v>
      </c>
      <c r="B3719" s="11" t="s">
        <v>2372</v>
      </c>
      <c r="C3719" s="16">
        <v>-18.3004</v>
      </c>
      <c r="D3719" s="16">
        <v>-39.9574</v>
      </c>
      <c r="E3719">
        <f t="shared" si="116"/>
        <v>0</v>
      </c>
      <c r="F3719">
        <f t="shared" si="117"/>
        <v>0</v>
      </c>
    </row>
    <row r="3720" spans="1:6" x14ac:dyDescent="0.3">
      <c r="A3720" s="11">
        <v>3537206</v>
      </c>
      <c r="B3720" s="11" t="s">
        <v>1850</v>
      </c>
      <c r="C3720" s="16">
        <v>-24.276399999999999</v>
      </c>
      <c r="D3720" s="16">
        <v>-47.235399999999998</v>
      </c>
      <c r="E3720">
        <f t="shared" si="116"/>
        <v>0</v>
      </c>
      <c r="F3720">
        <f t="shared" si="117"/>
        <v>0</v>
      </c>
    </row>
    <row r="3721" spans="1:6" x14ac:dyDescent="0.3">
      <c r="A3721" s="11">
        <v>2108256</v>
      </c>
      <c r="B3721" s="11" t="s">
        <v>4769</v>
      </c>
      <c r="C3721" s="16">
        <v>-2.9727199999999998</v>
      </c>
      <c r="D3721" s="16">
        <v>-45.349299999999999</v>
      </c>
      <c r="E3721">
        <f t="shared" si="116"/>
        <v>0</v>
      </c>
      <c r="F3721">
        <f t="shared" si="117"/>
        <v>0</v>
      </c>
    </row>
    <row r="3722" spans="1:6" x14ac:dyDescent="0.3">
      <c r="A3722" s="11">
        <v>5006408</v>
      </c>
      <c r="B3722" s="11" t="s">
        <v>410</v>
      </c>
      <c r="C3722" s="16">
        <v>-18.099599999999999</v>
      </c>
      <c r="D3722" s="16">
        <v>-54.550699999999999</v>
      </c>
      <c r="E3722">
        <f t="shared" si="116"/>
        <v>0</v>
      </c>
      <c r="F3722">
        <f t="shared" si="117"/>
        <v>0</v>
      </c>
    </row>
    <row r="3723" spans="1:6" x14ac:dyDescent="0.3">
      <c r="A3723" s="11">
        <v>2207900</v>
      </c>
      <c r="B3723" s="11" t="s">
        <v>5601</v>
      </c>
      <c r="C3723" s="16">
        <v>-4.4258499999999996</v>
      </c>
      <c r="D3723" s="16">
        <v>-41.4482</v>
      </c>
      <c r="E3723">
        <f t="shared" si="116"/>
        <v>0</v>
      </c>
      <c r="F3723">
        <f t="shared" si="117"/>
        <v>0</v>
      </c>
    </row>
    <row r="3724" spans="1:6" x14ac:dyDescent="0.3">
      <c r="A3724" s="11">
        <v>2207934</v>
      </c>
      <c r="B3724" s="11" t="s">
        <v>4552</v>
      </c>
      <c r="C3724" s="16">
        <v>-8.0680700000000005</v>
      </c>
      <c r="D3724" s="16">
        <v>-42.284700000000001</v>
      </c>
      <c r="E3724">
        <f t="shared" si="116"/>
        <v>0</v>
      </c>
      <c r="F3724">
        <f t="shared" si="117"/>
        <v>0</v>
      </c>
    </row>
    <row r="3725" spans="1:6" x14ac:dyDescent="0.3">
      <c r="A3725" s="11">
        <v>3149309</v>
      </c>
      <c r="B3725" s="11" t="s">
        <v>2694</v>
      </c>
      <c r="C3725" s="16">
        <v>-19.630800000000001</v>
      </c>
      <c r="D3725" s="16">
        <v>-44.0383</v>
      </c>
      <c r="E3725">
        <f t="shared" si="116"/>
        <v>0</v>
      </c>
      <c r="F3725">
        <f t="shared" si="117"/>
        <v>0</v>
      </c>
    </row>
    <row r="3726" spans="1:6" x14ac:dyDescent="0.3">
      <c r="A3726" s="11">
        <v>4314209</v>
      </c>
      <c r="B3726" s="11" t="s">
        <v>657</v>
      </c>
      <c r="C3726" s="16">
        <v>-31.8642</v>
      </c>
      <c r="D3726" s="16">
        <v>-52.818399999999997</v>
      </c>
      <c r="E3726">
        <f t="shared" si="116"/>
        <v>0</v>
      </c>
      <c r="F3726">
        <f t="shared" si="117"/>
        <v>0</v>
      </c>
    </row>
    <row r="3727" spans="1:6" x14ac:dyDescent="0.3">
      <c r="A3727" s="11">
        <v>2512721</v>
      </c>
      <c r="B3727" s="11" t="s">
        <v>4039</v>
      </c>
      <c r="C3727" s="16">
        <v>-6.6332300000000002</v>
      </c>
      <c r="D3727" s="16">
        <v>-35.296599999999998</v>
      </c>
      <c r="E3727">
        <f t="shared" si="116"/>
        <v>0</v>
      </c>
      <c r="F3727">
        <f t="shared" si="117"/>
        <v>0</v>
      </c>
    </row>
    <row r="3728" spans="1:6" x14ac:dyDescent="0.3">
      <c r="A3728" s="11">
        <v>3149408</v>
      </c>
      <c r="B3728" s="11" t="s">
        <v>2693</v>
      </c>
      <c r="C3728" s="16">
        <v>-21.707599999999999</v>
      </c>
      <c r="D3728" s="16">
        <v>-43.743000000000002</v>
      </c>
      <c r="E3728">
        <f t="shared" si="116"/>
        <v>0</v>
      </c>
      <c r="F3728">
        <f t="shared" si="117"/>
        <v>0</v>
      </c>
    </row>
    <row r="3729" spans="1:6" x14ac:dyDescent="0.3">
      <c r="A3729" s="11">
        <v>2409803</v>
      </c>
      <c r="B3729" s="11" t="s">
        <v>4224</v>
      </c>
      <c r="C3729" s="16">
        <v>-6.4356</v>
      </c>
      <c r="D3729" s="16">
        <v>-35.219499999999996</v>
      </c>
      <c r="E3729">
        <f t="shared" si="116"/>
        <v>0</v>
      </c>
      <c r="F3729">
        <f t="shared" si="117"/>
        <v>0</v>
      </c>
    </row>
    <row r="3730" spans="1:6" x14ac:dyDescent="0.3">
      <c r="A3730" s="11">
        <v>1716604</v>
      </c>
      <c r="B3730" s="11" t="s">
        <v>4944</v>
      </c>
      <c r="C3730" s="16">
        <v>-12.025399999999999</v>
      </c>
      <c r="D3730" s="16">
        <v>-48.539499999999997</v>
      </c>
      <c r="E3730">
        <f t="shared" si="116"/>
        <v>0</v>
      </c>
      <c r="F3730">
        <f t="shared" si="117"/>
        <v>0</v>
      </c>
    </row>
    <row r="3731" spans="1:6" x14ac:dyDescent="0.3">
      <c r="A3731" s="11">
        <v>1505601</v>
      </c>
      <c r="B3731" s="11" t="s">
        <v>5595</v>
      </c>
      <c r="C3731" s="16">
        <v>-1.1938200000000001</v>
      </c>
      <c r="D3731" s="16">
        <v>-47.323999999999998</v>
      </c>
      <c r="E3731">
        <f t="shared" si="116"/>
        <v>0</v>
      </c>
      <c r="F3731">
        <f t="shared" si="117"/>
        <v>0</v>
      </c>
    </row>
    <row r="3732" spans="1:6" x14ac:dyDescent="0.3">
      <c r="A3732" s="11">
        <v>5106422</v>
      </c>
      <c r="B3732" s="11" t="s">
        <v>302</v>
      </c>
      <c r="C3732" s="16">
        <v>-10.2262</v>
      </c>
      <c r="D3732" s="16">
        <v>-54.979399999999998</v>
      </c>
      <c r="E3732">
        <f t="shared" si="116"/>
        <v>0</v>
      </c>
      <c r="F3732">
        <f t="shared" si="117"/>
        <v>0</v>
      </c>
    </row>
    <row r="3733" spans="1:6" x14ac:dyDescent="0.3">
      <c r="A3733" s="11">
        <v>4314308</v>
      </c>
      <c r="B3733" s="11" t="s">
        <v>656</v>
      </c>
      <c r="C3733" s="16">
        <v>-28.4283</v>
      </c>
      <c r="D3733" s="16">
        <v>-53.657899999999998</v>
      </c>
      <c r="E3733">
        <f t="shared" si="116"/>
        <v>0</v>
      </c>
      <c r="F3733">
        <f t="shared" si="117"/>
        <v>0</v>
      </c>
    </row>
    <row r="3734" spans="1:6" x14ac:dyDescent="0.3">
      <c r="A3734" s="11">
        <v>4314407</v>
      </c>
      <c r="B3734" s="11" t="s">
        <v>655</v>
      </c>
      <c r="C3734" s="16">
        <v>-31.764900000000001</v>
      </c>
      <c r="D3734" s="16">
        <v>-52.3371</v>
      </c>
      <c r="E3734">
        <f t="shared" si="116"/>
        <v>0</v>
      </c>
      <c r="F3734">
        <f t="shared" si="117"/>
        <v>0</v>
      </c>
    </row>
    <row r="3735" spans="1:6" x14ac:dyDescent="0.3">
      <c r="A3735" s="11">
        <v>2310605</v>
      </c>
      <c r="B3735" s="11" t="s">
        <v>4364</v>
      </c>
      <c r="C3735" s="16">
        <v>-7.8216299999999999</v>
      </c>
      <c r="D3735" s="16">
        <v>-39.070700000000002</v>
      </c>
      <c r="E3735">
        <f t="shared" si="116"/>
        <v>0</v>
      </c>
      <c r="F3735">
        <f t="shared" si="117"/>
        <v>0</v>
      </c>
    </row>
    <row r="3736" spans="1:6" x14ac:dyDescent="0.3">
      <c r="A3736" s="11">
        <v>2108306</v>
      </c>
      <c r="B3736" s="11" t="s">
        <v>4768</v>
      </c>
      <c r="C3736" s="16">
        <v>-3.2767400000000002</v>
      </c>
      <c r="D3736" s="16">
        <v>-45.1768</v>
      </c>
      <c r="E3736">
        <f t="shared" si="116"/>
        <v>0</v>
      </c>
      <c r="F3736">
        <f t="shared" si="117"/>
        <v>0</v>
      </c>
    </row>
    <row r="3737" spans="1:6" x14ac:dyDescent="0.3">
      <c r="A3737" s="11">
        <v>3537305</v>
      </c>
      <c r="B3737" s="11" t="s">
        <v>1849</v>
      </c>
      <c r="C3737" s="16">
        <v>-21.4148</v>
      </c>
      <c r="D3737" s="16">
        <v>-50.076900000000002</v>
      </c>
      <c r="E3737">
        <f t="shared" si="116"/>
        <v>0</v>
      </c>
      <c r="F3737">
        <f t="shared" si="117"/>
        <v>0</v>
      </c>
    </row>
    <row r="3738" spans="1:6" x14ac:dyDescent="0.3">
      <c r="A3738" s="11">
        <v>2409902</v>
      </c>
      <c r="B3738" s="11" t="s">
        <v>4223</v>
      </c>
      <c r="C3738" s="16">
        <v>-5.2564000000000002</v>
      </c>
      <c r="D3738" s="16">
        <v>-36.709499999999998</v>
      </c>
      <c r="E3738">
        <f t="shared" si="116"/>
        <v>0</v>
      </c>
      <c r="F3738">
        <f t="shared" si="117"/>
        <v>0</v>
      </c>
    </row>
    <row r="3739" spans="1:6" x14ac:dyDescent="0.3">
      <c r="A3739" s="11">
        <v>2706703</v>
      </c>
      <c r="B3739" s="11" t="s">
        <v>3750</v>
      </c>
      <c r="C3739" s="16">
        <v>-10.2874</v>
      </c>
      <c r="D3739" s="16">
        <v>-36.581899999999997</v>
      </c>
      <c r="E3739">
        <f t="shared" si="116"/>
        <v>0</v>
      </c>
      <c r="F3739">
        <f t="shared" si="117"/>
        <v>0</v>
      </c>
    </row>
    <row r="3740" spans="1:6" x14ac:dyDescent="0.3">
      <c r="A3740" s="11">
        <v>4212502</v>
      </c>
      <c r="B3740" s="11" t="s">
        <v>1066</v>
      </c>
      <c r="C3740" s="16">
        <v>-26.775400000000001</v>
      </c>
      <c r="D3740" s="16">
        <v>-48.646500000000003</v>
      </c>
      <c r="E3740">
        <f t="shared" si="116"/>
        <v>0</v>
      </c>
      <c r="F3740">
        <f t="shared" si="117"/>
        <v>0</v>
      </c>
    </row>
    <row r="3741" spans="1:6" x14ac:dyDescent="0.3">
      <c r="A3741" s="11">
        <v>2310704</v>
      </c>
      <c r="B3741" s="11" t="s">
        <v>4363</v>
      </c>
      <c r="C3741" s="16">
        <v>-3.7927399999999998</v>
      </c>
      <c r="D3741" s="16">
        <v>-39.269199999999998</v>
      </c>
      <c r="E3741">
        <f t="shared" si="116"/>
        <v>0</v>
      </c>
      <c r="F3741">
        <f t="shared" si="117"/>
        <v>0</v>
      </c>
    </row>
    <row r="3742" spans="1:6" x14ac:dyDescent="0.3">
      <c r="A3742" s="11">
        <v>3149507</v>
      </c>
      <c r="B3742" s="11" t="s">
        <v>2692</v>
      </c>
      <c r="C3742" s="16">
        <v>-21.834099999999999</v>
      </c>
      <c r="D3742" s="16">
        <v>-43.1145</v>
      </c>
      <c r="E3742">
        <f t="shared" si="116"/>
        <v>0</v>
      </c>
      <c r="F3742">
        <f t="shared" si="117"/>
        <v>0</v>
      </c>
    </row>
    <row r="3743" spans="1:6" x14ac:dyDescent="0.3">
      <c r="A3743" s="11">
        <v>3149606</v>
      </c>
      <c r="B3743" s="11" t="s">
        <v>2691</v>
      </c>
      <c r="C3743" s="16">
        <v>-19.628399999999999</v>
      </c>
      <c r="D3743" s="16">
        <v>-44.660400000000003</v>
      </c>
      <c r="E3743">
        <f t="shared" si="116"/>
        <v>0</v>
      </c>
      <c r="F3743">
        <f t="shared" si="117"/>
        <v>0</v>
      </c>
    </row>
    <row r="3744" spans="1:6" x14ac:dyDescent="0.3">
      <c r="A3744" s="11">
        <v>1716653</v>
      </c>
      <c r="B3744" s="11" t="s">
        <v>4943</v>
      </c>
      <c r="C3744" s="16">
        <v>-8.5931999999999995</v>
      </c>
      <c r="D3744" s="16">
        <v>-48.932699999999997</v>
      </c>
      <c r="E3744">
        <f t="shared" si="116"/>
        <v>0</v>
      </c>
      <c r="F3744">
        <f t="shared" si="117"/>
        <v>0</v>
      </c>
    </row>
    <row r="3745" spans="1:6" x14ac:dyDescent="0.3">
      <c r="A3745" s="11">
        <v>3149705</v>
      </c>
      <c r="B3745" s="11" t="s">
        <v>2690</v>
      </c>
      <c r="C3745" s="16">
        <v>-19.941099999999999</v>
      </c>
      <c r="D3745" s="16">
        <v>-45.078000000000003</v>
      </c>
      <c r="E3745">
        <f t="shared" si="116"/>
        <v>0</v>
      </c>
      <c r="F3745">
        <f t="shared" si="117"/>
        <v>0</v>
      </c>
    </row>
    <row r="3746" spans="1:6" x14ac:dyDescent="0.3">
      <c r="A3746" s="11">
        <v>3149804</v>
      </c>
      <c r="B3746" s="11" t="s">
        <v>2689</v>
      </c>
      <c r="C3746" s="16">
        <v>-19.343399999999999</v>
      </c>
      <c r="D3746" s="16">
        <v>-47.296300000000002</v>
      </c>
      <c r="E3746">
        <f t="shared" si="116"/>
        <v>0</v>
      </c>
      <c r="F3746">
        <f t="shared" si="117"/>
        <v>0</v>
      </c>
    </row>
    <row r="3747" spans="1:6" x14ac:dyDescent="0.3">
      <c r="A3747" s="11">
        <v>3149903</v>
      </c>
      <c r="B3747" s="11" t="s">
        <v>2688</v>
      </c>
      <c r="C3747" s="16">
        <v>-21.0932</v>
      </c>
      <c r="D3747" s="16">
        <v>-45.089599999999997</v>
      </c>
      <c r="E3747">
        <f t="shared" si="116"/>
        <v>0</v>
      </c>
      <c r="F3747">
        <f t="shared" si="117"/>
        <v>0</v>
      </c>
    </row>
    <row r="3748" spans="1:6" x14ac:dyDescent="0.3">
      <c r="A3748" s="11">
        <v>3537404</v>
      </c>
      <c r="B3748" s="11" t="s">
        <v>1848</v>
      </c>
      <c r="C3748" s="16">
        <v>-20.636800000000001</v>
      </c>
      <c r="D3748" s="16">
        <v>-51.112299999999998</v>
      </c>
      <c r="E3748">
        <f t="shared" si="116"/>
        <v>0</v>
      </c>
      <c r="F3748">
        <f t="shared" si="117"/>
        <v>0</v>
      </c>
    </row>
    <row r="3749" spans="1:6" x14ac:dyDescent="0.3">
      <c r="A3749" s="11">
        <v>3537503</v>
      </c>
      <c r="B3749" s="11" t="s">
        <v>1847</v>
      </c>
      <c r="C3749" s="16">
        <v>-23.080400000000001</v>
      </c>
      <c r="D3749" s="16">
        <v>-47.972000000000001</v>
      </c>
      <c r="E3749">
        <f t="shared" si="116"/>
        <v>0</v>
      </c>
      <c r="F3749">
        <f t="shared" si="117"/>
        <v>0</v>
      </c>
    </row>
    <row r="3750" spans="1:6" x14ac:dyDescent="0.3">
      <c r="A3750" s="11">
        <v>2310803</v>
      </c>
      <c r="B3750" s="11" t="s">
        <v>4362</v>
      </c>
      <c r="C3750" s="16">
        <v>-6.0357599999999998</v>
      </c>
      <c r="D3750" s="16">
        <v>-38.462400000000002</v>
      </c>
      <c r="E3750">
        <f t="shared" si="116"/>
        <v>0</v>
      </c>
      <c r="F3750">
        <f t="shared" si="117"/>
        <v>0</v>
      </c>
    </row>
    <row r="3751" spans="1:6" x14ac:dyDescent="0.3">
      <c r="A3751" s="11">
        <v>2108405</v>
      </c>
      <c r="B3751" s="11" t="s">
        <v>4767</v>
      </c>
      <c r="C3751" s="16">
        <v>-2.5767600000000002</v>
      </c>
      <c r="D3751" s="16">
        <v>-44.8504</v>
      </c>
      <c r="E3751">
        <f t="shared" si="116"/>
        <v>0</v>
      </c>
      <c r="F3751">
        <f t="shared" si="117"/>
        <v>0</v>
      </c>
    </row>
    <row r="3752" spans="1:6" x14ac:dyDescent="0.3">
      <c r="A3752" s="11">
        <v>3149952</v>
      </c>
      <c r="B3752" s="11" t="s">
        <v>2687</v>
      </c>
      <c r="C3752" s="16">
        <v>-19.157299999999999</v>
      </c>
      <c r="D3752" s="16">
        <v>-42.2333</v>
      </c>
      <c r="E3752">
        <f t="shared" si="116"/>
        <v>0</v>
      </c>
      <c r="F3752">
        <f t="shared" si="117"/>
        <v>0</v>
      </c>
    </row>
    <row r="3753" spans="1:6" x14ac:dyDescent="0.3">
      <c r="A3753" s="11">
        <v>4212601</v>
      </c>
      <c r="B3753" s="11" t="s">
        <v>1065</v>
      </c>
      <c r="C3753" s="16">
        <v>-27.375399999999999</v>
      </c>
      <c r="D3753" s="16">
        <v>-51.901800000000001</v>
      </c>
      <c r="E3753">
        <f t="shared" si="116"/>
        <v>0</v>
      </c>
      <c r="F3753">
        <f t="shared" si="117"/>
        <v>0</v>
      </c>
    </row>
    <row r="3754" spans="1:6" x14ac:dyDescent="0.3">
      <c r="A3754" s="11">
        <v>2108454</v>
      </c>
      <c r="B3754" s="11" t="s">
        <v>4766</v>
      </c>
      <c r="C3754" s="16">
        <v>-4.3745900000000004</v>
      </c>
      <c r="D3754" s="16">
        <v>-44.3369</v>
      </c>
      <c r="E3754">
        <f t="shared" si="116"/>
        <v>0</v>
      </c>
      <c r="F3754">
        <f t="shared" si="117"/>
        <v>0</v>
      </c>
    </row>
    <row r="3755" spans="1:6" x14ac:dyDescent="0.3">
      <c r="A3755" s="11">
        <v>4118857</v>
      </c>
      <c r="B3755" s="11" t="s">
        <v>1387</v>
      </c>
      <c r="C3755" s="16">
        <v>-23.8949</v>
      </c>
      <c r="D3755" s="16">
        <v>-53.409799999999997</v>
      </c>
      <c r="E3755">
        <f t="shared" si="116"/>
        <v>0</v>
      </c>
      <c r="F3755">
        <f t="shared" si="117"/>
        <v>0</v>
      </c>
    </row>
    <row r="3756" spans="1:6" x14ac:dyDescent="0.3">
      <c r="A3756" s="11">
        <v>4118907</v>
      </c>
      <c r="B3756" s="11" t="s">
        <v>1386</v>
      </c>
      <c r="C3756" s="16">
        <v>-23.803899999999999</v>
      </c>
      <c r="D3756" s="16">
        <v>-53.683399999999999</v>
      </c>
      <c r="E3756">
        <f t="shared" si="116"/>
        <v>0</v>
      </c>
      <c r="F3756">
        <f t="shared" si="117"/>
        <v>0</v>
      </c>
    </row>
    <row r="3757" spans="1:6" x14ac:dyDescent="0.3">
      <c r="A3757" s="11">
        <v>4119004</v>
      </c>
      <c r="B3757" s="11" t="s">
        <v>5673</v>
      </c>
      <c r="C3757" s="16">
        <v>-25.8278</v>
      </c>
      <c r="D3757" s="16">
        <v>-53.743299999999998</v>
      </c>
      <c r="E3757">
        <f t="shared" si="116"/>
        <v>0</v>
      </c>
      <c r="F3757">
        <f t="shared" si="117"/>
        <v>0</v>
      </c>
    </row>
    <row r="3758" spans="1:6" x14ac:dyDescent="0.3">
      <c r="A3758" s="11">
        <v>5216452</v>
      </c>
      <c r="B3758" s="11" t="s">
        <v>69</v>
      </c>
      <c r="C3758" s="16">
        <v>-17.5258</v>
      </c>
      <c r="D3758" s="16">
        <v>-52.064999999999998</v>
      </c>
      <c r="E3758">
        <f t="shared" si="116"/>
        <v>0</v>
      </c>
      <c r="F3758">
        <f t="shared" si="117"/>
        <v>0</v>
      </c>
    </row>
    <row r="3759" spans="1:6" x14ac:dyDescent="0.3">
      <c r="A3759" s="11">
        <v>3537602</v>
      </c>
      <c r="B3759" s="11" t="s">
        <v>1846</v>
      </c>
      <c r="C3759" s="16">
        <v>-24.312000000000001</v>
      </c>
      <c r="D3759" s="16">
        <v>-47.001199999999997</v>
      </c>
      <c r="E3759">
        <f t="shared" si="116"/>
        <v>0</v>
      </c>
      <c r="F3759">
        <f t="shared" si="117"/>
        <v>0</v>
      </c>
    </row>
    <row r="3760" spans="1:6" x14ac:dyDescent="0.3">
      <c r="A3760" s="11">
        <v>3150000</v>
      </c>
      <c r="B3760" s="11" t="s">
        <v>2686</v>
      </c>
      <c r="C3760" s="16">
        <v>-18.356999999999999</v>
      </c>
      <c r="D3760" s="16">
        <v>-41.6006</v>
      </c>
      <c r="E3760">
        <f t="shared" si="116"/>
        <v>0</v>
      </c>
      <c r="F3760">
        <f t="shared" si="117"/>
        <v>0</v>
      </c>
    </row>
    <row r="3761" spans="1:6" x14ac:dyDescent="0.3">
      <c r="A3761" s="11">
        <v>4212650</v>
      </c>
      <c r="B3761" s="11" t="s">
        <v>5339</v>
      </c>
      <c r="C3761" s="16">
        <v>-28.396599999999999</v>
      </c>
      <c r="D3761" s="16">
        <v>-48.886400000000002</v>
      </c>
      <c r="E3761">
        <f t="shared" si="116"/>
        <v>0</v>
      </c>
      <c r="F3761">
        <f t="shared" si="117"/>
        <v>0</v>
      </c>
    </row>
    <row r="3762" spans="1:6" x14ac:dyDescent="0.3">
      <c r="A3762" s="11">
        <v>2610905</v>
      </c>
      <c r="B3762" s="11" t="s">
        <v>3871</v>
      </c>
      <c r="C3762" s="16">
        <v>-8.3579699999999999</v>
      </c>
      <c r="D3762" s="16">
        <v>-36.697800000000001</v>
      </c>
      <c r="E3762">
        <f t="shared" si="116"/>
        <v>0</v>
      </c>
      <c r="F3762">
        <f t="shared" si="117"/>
        <v>0</v>
      </c>
    </row>
    <row r="3763" spans="1:6" x14ac:dyDescent="0.3">
      <c r="A3763" s="11">
        <v>2611002</v>
      </c>
      <c r="B3763" s="11" t="s">
        <v>1064</v>
      </c>
      <c r="C3763" s="16">
        <v>-9.0686300000000006</v>
      </c>
      <c r="D3763" s="16">
        <v>-38.302700000000002</v>
      </c>
      <c r="E3763">
        <f t="shared" si="116"/>
        <v>0</v>
      </c>
      <c r="F3763">
        <f t="shared" si="117"/>
        <v>0</v>
      </c>
    </row>
    <row r="3764" spans="1:6" x14ac:dyDescent="0.3">
      <c r="A3764" s="11">
        <v>4212700</v>
      </c>
      <c r="B3764" s="11" t="s">
        <v>1064</v>
      </c>
      <c r="C3764" s="16">
        <v>-27.534600000000001</v>
      </c>
      <c r="D3764" s="16">
        <v>-49.6937</v>
      </c>
      <c r="E3764">
        <f t="shared" si="116"/>
        <v>0</v>
      </c>
      <c r="F3764">
        <f t="shared" si="117"/>
        <v>0</v>
      </c>
    </row>
    <row r="3765" spans="1:6" x14ac:dyDescent="0.3">
      <c r="A3765" s="11">
        <v>2611101</v>
      </c>
      <c r="B3765" s="11" t="s">
        <v>3870</v>
      </c>
      <c r="C3765" s="16">
        <v>-9.3886599999999998</v>
      </c>
      <c r="D3765" s="16">
        <v>-40.502699999999997</v>
      </c>
      <c r="E3765">
        <f t="shared" si="116"/>
        <v>0</v>
      </c>
      <c r="F3765">
        <f t="shared" si="117"/>
        <v>0</v>
      </c>
    </row>
    <row r="3766" spans="1:6" x14ac:dyDescent="0.3">
      <c r="A3766" s="11">
        <v>5216809</v>
      </c>
      <c r="B3766" s="11" t="s">
        <v>68</v>
      </c>
      <c r="C3766" s="16">
        <v>-16.096800000000002</v>
      </c>
      <c r="D3766" s="16">
        <v>-49.336399999999998</v>
      </c>
      <c r="E3766">
        <f t="shared" si="116"/>
        <v>0</v>
      </c>
      <c r="F3766">
        <f t="shared" si="117"/>
        <v>0</v>
      </c>
    </row>
    <row r="3767" spans="1:6" x14ac:dyDescent="0.3">
      <c r="A3767" s="11">
        <v>3303906</v>
      </c>
      <c r="B3767" s="11" t="s">
        <v>2294</v>
      </c>
      <c r="C3767" s="16">
        <v>-22.52</v>
      </c>
      <c r="D3767" s="16">
        <v>-43.192599999999999</v>
      </c>
      <c r="E3767">
        <f t="shared" si="116"/>
        <v>0</v>
      </c>
      <c r="F3767">
        <f t="shared" si="117"/>
        <v>0</v>
      </c>
    </row>
    <row r="3768" spans="1:6" x14ac:dyDescent="0.3">
      <c r="A3768" s="11">
        <v>2706802</v>
      </c>
      <c r="B3768" s="11" t="s">
        <v>3749</v>
      </c>
      <c r="C3768" s="16">
        <v>-10.406000000000001</v>
      </c>
      <c r="D3768" s="16">
        <v>-36.433999999999997</v>
      </c>
      <c r="E3768">
        <f t="shared" si="116"/>
        <v>0</v>
      </c>
      <c r="F3768">
        <f t="shared" si="117"/>
        <v>0</v>
      </c>
    </row>
    <row r="3769" spans="1:6" x14ac:dyDescent="0.3">
      <c r="A3769" s="11">
        <v>3537701</v>
      </c>
      <c r="B3769" s="11" t="s">
        <v>1845</v>
      </c>
      <c r="C3769" s="16">
        <v>-21.592099999999999</v>
      </c>
      <c r="D3769" s="16">
        <v>-50.600299999999997</v>
      </c>
      <c r="E3769">
        <f t="shared" si="116"/>
        <v>0</v>
      </c>
      <c r="F3769">
        <f t="shared" si="117"/>
        <v>0</v>
      </c>
    </row>
    <row r="3770" spans="1:6" x14ac:dyDescent="0.3">
      <c r="A3770" s="11">
        <v>2511301</v>
      </c>
      <c r="B3770" s="11" t="s">
        <v>4053</v>
      </c>
      <c r="C3770" s="16">
        <v>-7.1928200000000002</v>
      </c>
      <c r="D3770" s="16">
        <v>-37.928899999999999</v>
      </c>
      <c r="E3770">
        <f t="shared" si="116"/>
        <v>0</v>
      </c>
      <c r="F3770">
        <f t="shared" si="117"/>
        <v>0</v>
      </c>
    </row>
    <row r="3771" spans="1:6" x14ac:dyDescent="0.3">
      <c r="A3771" s="11">
        <v>2924306</v>
      </c>
      <c r="B3771" s="11" t="s">
        <v>3366</v>
      </c>
      <c r="C3771" s="16">
        <v>-13.1465</v>
      </c>
      <c r="D3771" s="16">
        <v>-41.770200000000003</v>
      </c>
      <c r="E3771">
        <f t="shared" si="116"/>
        <v>0</v>
      </c>
      <c r="F3771">
        <f t="shared" si="117"/>
        <v>0</v>
      </c>
    </row>
    <row r="3772" spans="1:6" x14ac:dyDescent="0.3">
      <c r="A3772" s="11">
        <v>3150109</v>
      </c>
      <c r="B3772" s="11" t="s">
        <v>2685</v>
      </c>
      <c r="C3772" s="16">
        <v>-21.509599999999999</v>
      </c>
      <c r="D3772" s="16">
        <v>-43.313000000000002</v>
      </c>
      <c r="E3772">
        <f t="shared" si="116"/>
        <v>0</v>
      </c>
      <c r="F3772">
        <f t="shared" si="117"/>
        <v>0</v>
      </c>
    </row>
    <row r="3773" spans="1:6" x14ac:dyDescent="0.3">
      <c r="A3773" s="11">
        <v>4314423</v>
      </c>
      <c r="B3773" s="11" t="s">
        <v>654</v>
      </c>
      <c r="C3773" s="16">
        <v>-29.446400000000001</v>
      </c>
      <c r="D3773" s="16">
        <v>-51.136699999999998</v>
      </c>
      <c r="E3773">
        <f t="shared" si="116"/>
        <v>0</v>
      </c>
      <c r="F3773">
        <f t="shared" si="117"/>
        <v>0</v>
      </c>
    </row>
    <row r="3774" spans="1:6" x14ac:dyDescent="0.3">
      <c r="A3774" s="11">
        <v>1505635</v>
      </c>
      <c r="B3774" s="11" t="s">
        <v>5091</v>
      </c>
      <c r="C3774" s="16">
        <v>-6.4377800000000001</v>
      </c>
      <c r="D3774" s="16">
        <v>-48.871600000000001</v>
      </c>
      <c r="E3774">
        <f t="shared" si="116"/>
        <v>0</v>
      </c>
      <c r="F3774">
        <f t="shared" si="117"/>
        <v>0</v>
      </c>
    </row>
    <row r="3775" spans="1:6" x14ac:dyDescent="0.3">
      <c r="A3775" s="11">
        <v>2208007</v>
      </c>
      <c r="B3775" s="11" t="s">
        <v>4551</v>
      </c>
      <c r="C3775" s="16">
        <v>-7.07721</v>
      </c>
      <c r="D3775" s="16">
        <v>-41.466999999999999</v>
      </c>
      <c r="E3775">
        <f t="shared" si="116"/>
        <v>0</v>
      </c>
      <c r="F3775">
        <f t="shared" si="117"/>
        <v>0</v>
      </c>
    </row>
    <row r="3776" spans="1:6" x14ac:dyDescent="0.3">
      <c r="A3776" s="11">
        <v>2511400</v>
      </c>
      <c r="B3776" s="11" t="s">
        <v>4052</v>
      </c>
      <c r="C3776" s="16">
        <v>-6.5084499999999998</v>
      </c>
      <c r="D3776" s="16">
        <v>-36.349699999999999</v>
      </c>
      <c r="E3776">
        <f t="shared" si="116"/>
        <v>0</v>
      </c>
      <c r="F3776">
        <f t="shared" si="117"/>
        <v>0</v>
      </c>
    </row>
    <row r="3777" spans="1:6" x14ac:dyDescent="0.3">
      <c r="A3777" s="11">
        <v>3537800</v>
      </c>
      <c r="B3777" s="11" t="s">
        <v>1844</v>
      </c>
      <c r="C3777" s="16">
        <v>-23.713899999999999</v>
      </c>
      <c r="D3777" s="16">
        <v>-47.425600000000003</v>
      </c>
      <c r="E3777">
        <f t="shared" si="116"/>
        <v>0</v>
      </c>
      <c r="F3777">
        <f t="shared" si="117"/>
        <v>0</v>
      </c>
    </row>
    <row r="3778" spans="1:6" x14ac:dyDescent="0.3">
      <c r="A3778" s="11">
        <v>3150158</v>
      </c>
      <c r="B3778" s="11" t="s">
        <v>2684</v>
      </c>
      <c r="C3778" s="16">
        <v>-19.7593</v>
      </c>
      <c r="D3778" s="16">
        <v>-42.075600000000001</v>
      </c>
      <c r="E3778">
        <f t="shared" si="116"/>
        <v>0</v>
      </c>
      <c r="F3778">
        <f t="shared" si="117"/>
        <v>0</v>
      </c>
    </row>
    <row r="3779" spans="1:6" x14ac:dyDescent="0.3">
      <c r="A3779" s="11">
        <v>3150208</v>
      </c>
      <c r="B3779" s="11" t="s">
        <v>2683</v>
      </c>
      <c r="C3779" s="16">
        <v>-20.2438</v>
      </c>
      <c r="D3779" s="16">
        <v>-42.737900000000003</v>
      </c>
      <c r="E3779">
        <f t="shared" ref="E3779:E3842" si="118">IF((C3779&lt;-80),"erro",0)</f>
        <v>0</v>
      </c>
      <c r="F3779">
        <f t="shared" ref="F3779:F3842" si="119">IF((D3779&lt;-80),"erro",0)</f>
        <v>0</v>
      </c>
    </row>
    <row r="3780" spans="1:6" x14ac:dyDescent="0.3">
      <c r="A3780" s="11">
        <v>3150307</v>
      </c>
      <c r="B3780" s="11" t="s">
        <v>2682</v>
      </c>
      <c r="C3780" s="16">
        <v>-21.469000000000001</v>
      </c>
      <c r="D3780" s="16">
        <v>-44.193800000000003</v>
      </c>
      <c r="E3780">
        <f t="shared" si="118"/>
        <v>0</v>
      </c>
      <c r="F3780">
        <f t="shared" si="119"/>
        <v>0</v>
      </c>
    </row>
    <row r="3781" spans="1:6" x14ac:dyDescent="0.3">
      <c r="A3781" s="11">
        <v>3150406</v>
      </c>
      <c r="B3781" s="11" t="s">
        <v>5646</v>
      </c>
      <c r="C3781" s="16">
        <v>-20.471499999999999</v>
      </c>
      <c r="D3781" s="16">
        <v>-44.224299999999999</v>
      </c>
      <c r="E3781">
        <f t="shared" si="118"/>
        <v>0</v>
      </c>
      <c r="F3781">
        <f t="shared" si="119"/>
        <v>0</v>
      </c>
    </row>
    <row r="3782" spans="1:6" x14ac:dyDescent="0.3">
      <c r="A3782" s="11">
        <v>4119103</v>
      </c>
      <c r="B3782" s="11" t="s">
        <v>1384</v>
      </c>
      <c r="C3782" s="16">
        <v>-26.096499999999999</v>
      </c>
      <c r="D3782" s="16">
        <v>-49.433599999999998</v>
      </c>
      <c r="E3782">
        <f t="shared" si="118"/>
        <v>0</v>
      </c>
      <c r="F3782">
        <f t="shared" si="119"/>
        <v>0</v>
      </c>
    </row>
    <row r="3783" spans="1:6" x14ac:dyDescent="0.3">
      <c r="A3783" s="11">
        <v>2924405</v>
      </c>
      <c r="B3783" s="11" t="s">
        <v>3365</v>
      </c>
      <c r="C3783" s="16">
        <v>-10.005100000000001</v>
      </c>
      <c r="D3783" s="16">
        <v>-42.493600000000001</v>
      </c>
      <c r="E3783">
        <f t="shared" si="118"/>
        <v>0</v>
      </c>
      <c r="F3783">
        <f t="shared" si="119"/>
        <v>0</v>
      </c>
    </row>
    <row r="3784" spans="1:6" x14ac:dyDescent="0.3">
      <c r="A3784" s="11">
        <v>2511509</v>
      </c>
      <c r="B3784" s="11" t="s">
        <v>3748</v>
      </c>
      <c r="C3784" s="16">
        <v>-7.26403</v>
      </c>
      <c r="D3784" s="16">
        <v>-35.252299999999998</v>
      </c>
      <c r="E3784">
        <f t="shared" si="118"/>
        <v>0</v>
      </c>
      <c r="F3784">
        <f t="shared" si="119"/>
        <v>0</v>
      </c>
    </row>
    <row r="3785" spans="1:6" x14ac:dyDescent="0.3">
      <c r="A3785" s="11">
        <v>2706901</v>
      </c>
      <c r="B3785" s="11" t="s">
        <v>3748</v>
      </c>
      <c r="C3785" s="16">
        <v>-9.6013500000000001</v>
      </c>
      <c r="D3785" s="16">
        <v>-35.954300000000003</v>
      </c>
      <c r="E3785">
        <f t="shared" si="118"/>
        <v>0</v>
      </c>
      <c r="F3785">
        <f t="shared" si="119"/>
        <v>0</v>
      </c>
    </row>
    <row r="3786" spans="1:6" x14ac:dyDescent="0.3">
      <c r="A3786" s="11">
        <v>5216908</v>
      </c>
      <c r="B3786" s="11" t="s">
        <v>67</v>
      </c>
      <c r="C3786" s="16">
        <v>-14.7608</v>
      </c>
      <c r="D3786" s="16">
        <v>-49.578400000000002</v>
      </c>
      <c r="E3786">
        <f t="shared" si="118"/>
        <v>0</v>
      </c>
      <c r="F3786">
        <f t="shared" si="119"/>
        <v>0</v>
      </c>
    </row>
    <row r="3787" spans="1:6" x14ac:dyDescent="0.3">
      <c r="A3787" s="11">
        <v>3537909</v>
      </c>
      <c r="B3787" s="11" t="s">
        <v>1843</v>
      </c>
      <c r="C3787" s="16">
        <v>-23.807700000000001</v>
      </c>
      <c r="D3787" s="16">
        <v>-47.722200000000001</v>
      </c>
      <c r="E3787">
        <f t="shared" si="118"/>
        <v>0</v>
      </c>
      <c r="F3787">
        <f t="shared" si="119"/>
        <v>0</v>
      </c>
    </row>
    <row r="3788" spans="1:6" x14ac:dyDescent="0.3">
      <c r="A3788" s="11">
        <v>2410009</v>
      </c>
      <c r="B3788" s="11" t="s">
        <v>4051</v>
      </c>
      <c r="C3788" s="16">
        <v>-6.2636399999999997</v>
      </c>
      <c r="D3788" s="16">
        <v>-38.046100000000003</v>
      </c>
      <c r="E3788">
        <f t="shared" si="118"/>
        <v>0</v>
      </c>
      <c r="F3788">
        <f t="shared" si="119"/>
        <v>0</v>
      </c>
    </row>
    <row r="3789" spans="1:6" x14ac:dyDescent="0.3">
      <c r="A3789" s="11">
        <v>2511608</v>
      </c>
      <c r="B3789" s="11" t="s">
        <v>4051</v>
      </c>
      <c r="C3789" s="16">
        <v>-6.8682699999999999</v>
      </c>
      <c r="D3789" s="16">
        <v>-35.613</v>
      </c>
      <c r="E3789">
        <f t="shared" si="118"/>
        <v>0</v>
      </c>
      <c r="F3789">
        <f t="shared" si="119"/>
        <v>0</v>
      </c>
    </row>
    <row r="3790" spans="1:6" x14ac:dyDescent="0.3">
      <c r="A3790" s="11">
        <v>2511707</v>
      </c>
      <c r="B3790" s="11" t="s">
        <v>4050</v>
      </c>
      <c r="C3790" s="16">
        <v>-6.8427699999999998</v>
      </c>
      <c r="D3790" s="16">
        <v>-35.530999999999999</v>
      </c>
      <c r="E3790">
        <f t="shared" si="118"/>
        <v>0</v>
      </c>
      <c r="F3790">
        <f t="shared" si="119"/>
        <v>0</v>
      </c>
    </row>
    <row r="3791" spans="1:6" x14ac:dyDescent="0.3">
      <c r="A3791" s="11">
        <v>3150505</v>
      </c>
      <c r="B3791" s="11" t="s">
        <v>2680</v>
      </c>
      <c r="C3791" s="16">
        <v>-20.482700000000001</v>
      </c>
      <c r="D3791" s="16">
        <v>-45.804900000000004</v>
      </c>
      <c r="E3791">
        <f t="shared" si="118"/>
        <v>0</v>
      </c>
      <c r="F3791">
        <f t="shared" si="119"/>
        <v>0</v>
      </c>
    </row>
    <row r="3792" spans="1:6" x14ac:dyDescent="0.3">
      <c r="A3792" s="11">
        <v>1100189</v>
      </c>
      <c r="B3792" s="11" t="s">
        <v>5303</v>
      </c>
      <c r="C3792" s="16">
        <v>-11.672000000000001</v>
      </c>
      <c r="D3792" s="16">
        <v>-61.198</v>
      </c>
      <c r="E3792">
        <f t="shared" si="118"/>
        <v>0</v>
      </c>
      <c r="F3792">
        <f t="shared" si="119"/>
        <v>0</v>
      </c>
    </row>
    <row r="3793" spans="1:6" x14ac:dyDescent="0.3">
      <c r="A3793" s="11">
        <v>2208106</v>
      </c>
      <c r="B3793" s="11" t="s">
        <v>4550</v>
      </c>
      <c r="C3793" s="16">
        <v>-6.2383899999999999</v>
      </c>
      <c r="D3793" s="16">
        <v>-41.411299999999997</v>
      </c>
      <c r="E3793">
        <f t="shared" si="118"/>
        <v>0</v>
      </c>
      <c r="F3793">
        <f t="shared" si="119"/>
        <v>0</v>
      </c>
    </row>
    <row r="3794" spans="1:6" x14ac:dyDescent="0.3">
      <c r="A3794" s="11">
        <v>1101468</v>
      </c>
      <c r="B3794" s="11" t="s">
        <v>5279</v>
      </c>
      <c r="C3794" s="16">
        <v>-13.4823</v>
      </c>
      <c r="D3794" s="16">
        <v>-61.0471</v>
      </c>
      <c r="E3794">
        <f t="shared" si="118"/>
        <v>0</v>
      </c>
      <c r="F3794">
        <f t="shared" si="119"/>
        <v>0</v>
      </c>
    </row>
    <row r="3795" spans="1:6" x14ac:dyDescent="0.3">
      <c r="A3795" s="11">
        <v>2924504</v>
      </c>
      <c r="B3795" s="11" t="s">
        <v>3364</v>
      </c>
      <c r="C3795" s="16">
        <v>-14.492100000000001</v>
      </c>
      <c r="D3795" s="16">
        <v>-42.686</v>
      </c>
      <c r="E3795">
        <f t="shared" si="118"/>
        <v>0</v>
      </c>
      <c r="F3795">
        <f t="shared" si="119"/>
        <v>0</v>
      </c>
    </row>
    <row r="3796" spans="1:6" x14ac:dyDescent="0.3">
      <c r="A3796" s="11">
        <v>3538006</v>
      </c>
      <c r="B3796" s="11" t="s">
        <v>1842</v>
      </c>
      <c r="C3796" s="16">
        <v>-22.924600000000002</v>
      </c>
      <c r="D3796" s="16">
        <v>-45.461300000000001</v>
      </c>
      <c r="E3796">
        <f t="shared" si="118"/>
        <v>0</v>
      </c>
      <c r="F3796">
        <f t="shared" si="119"/>
        <v>0</v>
      </c>
    </row>
    <row r="3797" spans="1:6" x14ac:dyDescent="0.3">
      <c r="A3797" s="11">
        <v>2108504</v>
      </c>
      <c r="B3797" s="11" t="s">
        <v>5712</v>
      </c>
      <c r="C3797" s="16">
        <v>-3.6098499999999998</v>
      </c>
      <c r="D3797" s="16">
        <v>-45.341999999999999</v>
      </c>
      <c r="E3797">
        <f t="shared" si="118"/>
        <v>0</v>
      </c>
      <c r="F3797">
        <f t="shared" si="119"/>
        <v>0</v>
      </c>
    </row>
    <row r="3798" spans="1:6" x14ac:dyDescent="0.3">
      <c r="A3798" s="11">
        <v>2707008</v>
      </c>
      <c r="B3798" s="11" t="s">
        <v>3747</v>
      </c>
      <c r="C3798" s="16">
        <v>-9.4738199999999999</v>
      </c>
      <c r="D3798" s="16">
        <v>-36.291800000000002</v>
      </c>
      <c r="E3798">
        <f t="shared" si="118"/>
        <v>0</v>
      </c>
      <c r="F3798">
        <f t="shared" si="119"/>
        <v>0</v>
      </c>
    </row>
    <row r="3799" spans="1:6" x14ac:dyDescent="0.3">
      <c r="A3799" s="11">
        <v>2924603</v>
      </c>
      <c r="B3799" s="11" t="s">
        <v>3363</v>
      </c>
      <c r="C3799" s="16">
        <v>-10.7433</v>
      </c>
      <c r="D3799" s="16">
        <v>-40.3675</v>
      </c>
      <c r="E3799">
        <f t="shared" si="118"/>
        <v>0</v>
      </c>
      <c r="F3799">
        <f t="shared" si="119"/>
        <v>0</v>
      </c>
    </row>
    <row r="3800" spans="1:6" x14ac:dyDescent="0.3">
      <c r="A3800" s="11">
        <v>3538105</v>
      </c>
      <c r="B3800" s="11" t="s">
        <v>1841</v>
      </c>
      <c r="C3800" s="16">
        <v>-21.185300000000002</v>
      </c>
      <c r="D3800" s="16">
        <v>-48.9086</v>
      </c>
      <c r="E3800">
        <f t="shared" si="118"/>
        <v>0</v>
      </c>
      <c r="F3800">
        <f t="shared" si="119"/>
        <v>0</v>
      </c>
    </row>
    <row r="3801" spans="1:6" x14ac:dyDescent="0.3">
      <c r="A3801" s="11">
        <v>1717008</v>
      </c>
      <c r="B3801" s="11" t="s">
        <v>4941</v>
      </c>
      <c r="C3801" s="16">
        <v>-11.1311</v>
      </c>
      <c r="D3801" s="16">
        <v>-47.572600000000001</v>
      </c>
      <c r="E3801">
        <f t="shared" si="118"/>
        <v>0</v>
      </c>
      <c r="F3801">
        <f t="shared" si="119"/>
        <v>0</v>
      </c>
    </row>
    <row r="3802" spans="1:6" x14ac:dyDescent="0.3">
      <c r="A3802" s="11">
        <v>2310852</v>
      </c>
      <c r="B3802" s="11" t="s">
        <v>4361</v>
      </c>
      <c r="C3802" s="16">
        <v>-4.0158399999999999</v>
      </c>
      <c r="D3802" s="16">
        <v>-38.306100000000001</v>
      </c>
      <c r="E3802">
        <f t="shared" si="118"/>
        <v>0</v>
      </c>
      <c r="F3802">
        <f t="shared" si="119"/>
        <v>0</v>
      </c>
    </row>
    <row r="3803" spans="1:6" x14ac:dyDescent="0.3">
      <c r="A3803" s="11">
        <v>3150539</v>
      </c>
      <c r="B3803" s="11" t="s">
        <v>5508</v>
      </c>
      <c r="C3803" s="16">
        <v>-19.7287</v>
      </c>
      <c r="D3803" s="16">
        <v>-42.409500000000001</v>
      </c>
      <c r="E3803">
        <f t="shared" si="118"/>
        <v>0</v>
      </c>
      <c r="F3803">
        <f t="shared" si="119"/>
        <v>0</v>
      </c>
    </row>
    <row r="3804" spans="1:6" x14ac:dyDescent="0.3">
      <c r="A3804" s="11">
        <v>4119152</v>
      </c>
      <c r="B3804" s="11" t="s">
        <v>1383</v>
      </c>
      <c r="C3804" s="16">
        <v>-25.442900000000002</v>
      </c>
      <c r="D3804" s="16">
        <v>-49.192700000000002</v>
      </c>
      <c r="E3804">
        <f t="shared" si="118"/>
        <v>0</v>
      </c>
      <c r="F3804">
        <f t="shared" si="119"/>
        <v>0</v>
      </c>
    </row>
    <row r="3805" spans="1:6" x14ac:dyDescent="0.3">
      <c r="A3805" s="11">
        <v>4314456</v>
      </c>
      <c r="B3805" s="11" t="s">
        <v>653</v>
      </c>
      <c r="C3805" s="16">
        <v>-27.507999999999999</v>
      </c>
      <c r="D3805" s="16">
        <v>-53.208199999999998</v>
      </c>
      <c r="E3805">
        <f t="shared" si="118"/>
        <v>0</v>
      </c>
      <c r="F3805">
        <f t="shared" si="119"/>
        <v>0</v>
      </c>
    </row>
    <row r="3806" spans="1:6" x14ac:dyDescent="0.3">
      <c r="A3806" s="11">
        <v>4314464</v>
      </c>
      <c r="B3806" s="11" t="s">
        <v>652</v>
      </c>
      <c r="C3806" s="16">
        <v>-27.8751</v>
      </c>
      <c r="D3806" s="16">
        <v>-51.167299999999997</v>
      </c>
      <c r="E3806">
        <f t="shared" si="118"/>
        <v>0</v>
      </c>
      <c r="F3806">
        <f t="shared" si="119"/>
        <v>0</v>
      </c>
    </row>
    <row r="3807" spans="1:6" x14ac:dyDescent="0.3">
      <c r="A3807" s="11">
        <v>4119251</v>
      </c>
      <c r="B3807" s="11" t="s">
        <v>1381</v>
      </c>
      <c r="C3807" s="16">
        <v>-26.032399999999999</v>
      </c>
      <c r="D3807" s="16">
        <v>-53.481999999999999</v>
      </c>
      <c r="E3807">
        <f t="shared" si="118"/>
        <v>0</v>
      </c>
      <c r="F3807">
        <f t="shared" si="119"/>
        <v>0</v>
      </c>
    </row>
    <row r="3808" spans="1:6" x14ac:dyDescent="0.3">
      <c r="A3808" s="11">
        <v>4314472</v>
      </c>
      <c r="B3808" s="11" t="s">
        <v>651</v>
      </c>
      <c r="C3808" s="16">
        <v>-29.344999999999999</v>
      </c>
      <c r="D3808" s="16">
        <v>-53.320599999999999</v>
      </c>
      <c r="E3808">
        <f t="shared" si="118"/>
        <v>0</v>
      </c>
      <c r="F3808">
        <f t="shared" si="119"/>
        <v>0</v>
      </c>
    </row>
    <row r="3809" spans="1:6" x14ac:dyDescent="0.3">
      <c r="A3809" s="11">
        <v>4119202</v>
      </c>
      <c r="B3809" s="11" t="s">
        <v>1382</v>
      </c>
      <c r="C3809" s="16">
        <v>-23.798200000000001</v>
      </c>
      <c r="D3809" s="16">
        <v>-50.053600000000003</v>
      </c>
      <c r="E3809">
        <f t="shared" si="118"/>
        <v>0</v>
      </c>
      <c r="F3809">
        <f t="shared" si="119"/>
        <v>0</v>
      </c>
    </row>
    <row r="3810" spans="1:6" x14ac:dyDescent="0.3">
      <c r="A3810" s="11">
        <v>3538204</v>
      </c>
      <c r="B3810" s="11" t="s">
        <v>1062</v>
      </c>
      <c r="C3810" s="16">
        <v>-22.781099999999999</v>
      </c>
      <c r="D3810" s="16">
        <v>-46.589700000000001</v>
      </c>
      <c r="E3810">
        <f t="shared" si="118"/>
        <v>0</v>
      </c>
      <c r="F3810">
        <f t="shared" si="119"/>
        <v>0</v>
      </c>
    </row>
    <row r="3811" spans="1:6" x14ac:dyDescent="0.3">
      <c r="A3811" s="11">
        <v>4212908</v>
      </c>
      <c r="B3811" s="11" t="s">
        <v>1062</v>
      </c>
      <c r="C3811" s="16">
        <v>-26.849499999999999</v>
      </c>
      <c r="D3811" s="16">
        <v>-52.991300000000003</v>
      </c>
      <c r="E3811">
        <f t="shared" si="118"/>
        <v>0</v>
      </c>
      <c r="F3811">
        <f t="shared" si="119"/>
        <v>0</v>
      </c>
    </row>
    <row r="3812" spans="1:6" x14ac:dyDescent="0.3">
      <c r="A3812" s="11">
        <v>2805208</v>
      </c>
      <c r="B3812" s="11" t="s">
        <v>1380</v>
      </c>
      <c r="C3812" s="16">
        <v>-10.5677</v>
      </c>
      <c r="D3812" s="16">
        <v>-37.724200000000003</v>
      </c>
      <c r="E3812">
        <f t="shared" si="118"/>
        <v>0</v>
      </c>
      <c r="F3812">
        <f t="shared" si="119"/>
        <v>0</v>
      </c>
    </row>
    <row r="3813" spans="1:6" x14ac:dyDescent="0.3">
      <c r="A3813" s="11">
        <v>4119301</v>
      </c>
      <c r="B3813" s="11" t="s">
        <v>1380</v>
      </c>
      <c r="C3813" s="16">
        <v>-25.694400000000002</v>
      </c>
      <c r="D3813" s="16">
        <v>-51.653599999999997</v>
      </c>
      <c r="E3813">
        <f t="shared" si="118"/>
        <v>0</v>
      </c>
      <c r="F3813">
        <f t="shared" si="119"/>
        <v>0</v>
      </c>
    </row>
    <row r="3814" spans="1:6" x14ac:dyDescent="0.3">
      <c r="A3814" s="11">
        <v>3303955</v>
      </c>
      <c r="B3814" s="11" t="s">
        <v>2293</v>
      </c>
      <c r="C3814" s="16">
        <v>-22.517199999999999</v>
      </c>
      <c r="D3814" s="16">
        <v>-44.002200000000002</v>
      </c>
      <c r="E3814">
        <f t="shared" si="118"/>
        <v>0</v>
      </c>
      <c r="F3814">
        <f t="shared" si="119"/>
        <v>0</v>
      </c>
    </row>
    <row r="3815" spans="1:6" x14ac:dyDescent="0.3">
      <c r="A3815" s="11">
        <v>4314498</v>
      </c>
      <c r="B3815" s="11" t="s">
        <v>650</v>
      </c>
      <c r="C3815" s="16">
        <v>-27.210899999999999</v>
      </c>
      <c r="D3815" s="16">
        <v>-53.607999999999997</v>
      </c>
      <c r="E3815">
        <f t="shared" si="118"/>
        <v>0</v>
      </c>
      <c r="F3815">
        <f t="shared" si="119"/>
        <v>0</v>
      </c>
    </row>
    <row r="3816" spans="1:6" x14ac:dyDescent="0.3">
      <c r="A3816" s="11">
        <v>2108603</v>
      </c>
      <c r="B3816" s="11" t="s">
        <v>4764</v>
      </c>
      <c r="C3816" s="16">
        <v>-2.52224</v>
      </c>
      <c r="D3816" s="16">
        <v>-45.078800000000001</v>
      </c>
      <c r="E3816">
        <f t="shared" si="118"/>
        <v>0</v>
      </c>
      <c r="F3816">
        <f t="shared" si="119"/>
        <v>0</v>
      </c>
    </row>
    <row r="3817" spans="1:6" x14ac:dyDescent="0.3">
      <c r="A3817" s="11">
        <v>4314506</v>
      </c>
      <c r="B3817" s="11" t="s">
        <v>649</v>
      </c>
      <c r="C3817" s="16">
        <v>-31.5794</v>
      </c>
      <c r="D3817" s="16">
        <v>-53.379800000000003</v>
      </c>
      <c r="E3817">
        <f t="shared" si="118"/>
        <v>0</v>
      </c>
      <c r="F3817">
        <f t="shared" si="119"/>
        <v>0</v>
      </c>
    </row>
    <row r="3818" spans="1:6" x14ac:dyDescent="0.3">
      <c r="A3818" s="11">
        <v>4213005</v>
      </c>
      <c r="B3818" s="11" t="s">
        <v>1061</v>
      </c>
      <c r="C3818" s="16">
        <v>-27.048300000000001</v>
      </c>
      <c r="D3818" s="16">
        <v>-51.224299999999999</v>
      </c>
      <c r="E3818">
        <f t="shared" si="118"/>
        <v>0</v>
      </c>
      <c r="F3818">
        <f t="shared" si="119"/>
        <v>0</v>
      </c>
    </row>
    <row r="3819" spans="1:6" x14ac:dyDescent="0.3">
      <c r="A3819" s="11">
        <v>3204104</v>
      </c>
      <c r="B3819" s="11" t="s">
        <v>2371</v>
      </c>
      <c r="C3819" s="16">
        <v>-18.414100000000001</v>
      </c>
      <c r="D3819" s="16">
        <v>-40.217100000000002</v>
      </c>
      <c r="E3819">
        <f t="shared" si="118"/>
        <v>0</v>
      </c>
      <c r="F3819">
        <f t="shared" si="119"/>
        <v>0</v>
      </c>
    </row>
    <row r="3820" spans="1:6" x14ac:dyDescent="0.3">
      <c r="A3820" s="11">
        <v>2924652</v>
      </c>
      <c r="B3820" s="11" t="s">
        <v>3362</v>
      </c>
      <c r="C3820" s="16">
        <v>-11.8117</v>
      </c>
      <c r="D3820" s="16">
        <v>-39.9009</v>
      </c>
      <c r="E3820">
        <f t="shared" si="118"/>
        <v>0</v>
      </c>
      <c r="F3820">
        <f t="shared" si="119"/>
        <v>0</v>
      </c>
    </row>
    <row r="3821" spans="1:6" x14ac:dyDescent="0.3">
      <c r="A3821" s="11">
        <v>4314548</v>
      </c>
      <c r="B3821" s="11" t="s">
        <v>5341</v>
      </c>
      <c r="C3821" s="16">
        <v>-29.0975</v>
      </c>
      <c r="D3821" s="16">
        <v>-51.450299999999999</v>
      </c>
      <c r="E3821">
        <f t="shared" si="118"/>
        <v>0</v>
      </c>
      <c r="F3821">
        <f t="shared" si="119"/>
        <v>0</v>
      </c>
    </row>
    <row r="3822" spans="1:6" x14ac:dyDescent="0.3">
      <c r="A3822" s="11">
        <v>3150570</v>
      </c>
      <c r="B3822" s="11" t="s">
        <v>2678</v>
      </c>
      <c r="C3822" s="16">
        <v>-16.057200000000002</v>
      </c>
      <c r="D3822" s="16">
        <v>-45.1402</v>
      </c>
      <c r="E3822">
        <f t="shared" si="118"/>
        <v>0</v>
      </c>
      <c r="F3822">
        <f t="shared" si="119"/>
        <v>0</v>
      </c>
    </row>
    <row r="3823" spans="1:6" x14ac:dyDescent="0.3">
      <c r="A3823" s="11">
        <v>2208205</v>
      </c>
      <c r="B3823" s="11" t="s">
        <v>5602</v>
      </c>
      <c r="C3823" s="16">
        <v>-6.8300200000000002</v>
      </c>
      <c r="D3823" s="16">
        <v>-40.6083</v>
      </c>
      <c r="E3823">
        <f t="shared" si="118"/>
        <v>0</v>
      </c>
      <c r="F3823">
        <f t="shared" si="119"/>
        <v>0</v>
      </c>
    </row>
    <row r="3824" spans="1:6" x14ac:dyDescent="0.3">
      <c r="A3824" s="11">
        <v>2108702</v>
      </c>
      <c r="B3824" s="11" t="s">
        <v>5486</v>
      </c>
      <c r="C3824" s="16">
        <v>-3.8931499999999999</v>
      </c>
      <c r="D3824" s="16">
        <v>-45.175899999999999</v>
      </c>
      <c r="E3824">
        <f t="shared" si="118"/>
        <v>0</v>
      </c>
      <c r="F3824">
        <f t="shared" si="119"/>
        <v>0</v>
      </c>
    </row>
    <row r="3825" spans="1:6" x14ac:dyDescent="0.3">
      <c r="A3825" s="11">
        <v>3538303</v>
      </c>
      <c r="B3825" s="11" t="s">
        <v>1840</v>
      </c>
      <c r="C3825" s="16">
        <v>-21.874700000000001</v>
      </c>
      <c r="D3825" s="16">
        <v>-51.728200000000001</v>
      </c>
      <c r="E3825">
        <f t="shared" si="118"/>
        <v>0</v>
      </c>
      <c r="F3825">
        <f t="shared" si="119"/>
        <v>0</v>
      </c>
    </row>
    <row r="3826" spans="1:6" x14ac:dyDescent="0.3">
      <c r="A3826" s="11">
        <v>2310902</v>
      </c>
      <c r="B3826" s="11" t="s">
        <v>4360</v>
      </c>
      <c r="C3826" s="16">
        <v>-5.8002500000000001</v>
      </c>
      <c r="D3826" s="16">
        <v>-39.417000000000002</v>
      </c>
      <c r="E3826">
        <f t="shared" si="118"/>
        <v>0</v>
      </c>
      <c r="F3826">
        <f t="shared" si="119"/>
        <v>0</v>
      </c>
    </row>
    <row r="3827" spans="1:6" x14ac:dyDescent="0.3">
      <c r="A3827" s="11">
        <v>3538501</v>
      </c>
      <c r="B3827" s="11" t="s">
        <v>1839</v>
      </c>
      <c r="C3827" s="16">
        <v>-22.6069</v>
      </c>
      <c r="D3827" s="16">
        <v>-45.186900000000001</v>
      </c>
      <c r="E3827">
        <f t="shared" si="118"/>
        <v>0</v>
      </c>
      <c r="F3827">
        <f t="shared" si="119"/>
        <v>0</v>
      </c>
    </row>
    <row r="3828" spans="1:6" x14ac:dyDescent="0.3">
      <c r="A3828" s="11">
        <v>3538600</v>
      </c>
      <c r="B3828" s="11" t="s">
        <v>1838</v>
      </c>
      <c r="C3828" s="16">
        <v>-23.052499999999998</v>
      </c>
      <c r="D3828" s="16">
        <v>-46.359400000000001</v>
      </c>
      <c r="E3828">
        <f t="shared" si="118"/>
        <v>0</v>
      </c>
      <c r="F3828">
        <f t="shared" si="119"/>
        <v>0</v>
      </c>
    </row>
    <row r="3829" spans="1:6" x14ac:dyDescent="0.3">
      <c r="A3829" s="11">
        <v>5217104</v>
      </c>
      <c r="B3829" s="11" t="s">
        <v>66</v>
      </c>
      <c r="C3829" s="16">
        <v>-17.302</v>
      </c>
      <c r="D3829" s="16">
        <v>-49.017000000000003</v>
      </c>
      <c r="E3829">
        <f t="shared" si="118"/>
        <v>0</v>
      </c>
      <c r="F3829">
        <f t="shared" si="119"/>
        <v>0</v>
      </c>
    </row>
    <row r="3830" spans="1:6" x14ac:dyDescent="0.3">
      <c r="A3830" s="11">
        <v>3150604</v>
      </c>
      <c r="B3830" s="11" t="s">
        <v>2677</v>
      </c>
      <c r="C3830" s="16">
        <v>-20.508900000000001</v>
      </c>
      <c r="D3830" s="16">
        <v>-44.478299999999997</v>
      </c>
      <c r="E3830">
        <f t="shared" si="118"/>
        <v>0</v>
      </c>
      <c r="F3830">
        <f t="shared" si="119"/>
        <v>0</v>
      </c>
    </row>
    <row r="3831" spans="1:6" x14ac:dyDescent="0.3">
      <c r="A3831" s="11">
        <v>3538709</v>
      </c>
      <c r="B3831" s="11" t="s">
        <v>1837</v>
      </c>
      <c r="C3831" s="16">
        <v>-22.733799999999999</v>
      </c>
      <c r="D3831" s="16">
        <v>-47.647599999999997</v>
      </c>
      <c r="E3831">
        <f t="shared" si="118"/>
        <v>0</v>
      </c>
      <c r="F3831">
        <f t="shared" si="119"/>
        <v>0</v>
      </c>
    </row>
    <row r="3832" spans="1:6" x14ac:dyDescent="0.3">
      <c r="A3832" s="11">
        <v>2208304</v>
      </c>
      <c r="B3832" s="11" t="s">
        <v>4548</v>
      </c>
      <c r="C3832" s="16">
        <v>-3.9333499999999999</v>
      </c>
      <c r="D3832" s="16">
        <v>-41.708799999999997</v>
      </c>
      <c r="E3832">
        <f t="shared" si="118"/>
        <v>0</v>
      </c>
      <c r="F3832">
        <f t="shared" si="119"/>
        <v>0</v>
      </c>
    </row>
    <row r="3833" spans="1:6" x14ac:dyDescent="0.3">
      <c r="A3833" s="11">
        <v>3304003</v>
      </c>
      <c r="B3833" s="11" t="s">
        <v>2292</v>
      </c>
      <c r="C3833" s="16">
        <v>-22.621500000000001</v>
      </c>
      <c r="D3833" s="16">
        <v>-43.908099999999997</v>
      </c>
      <c r="E3833">
        <f t="shared" si="118"/>
        <v>0</v>
      </c>
      <c r="F3833">
        <f t="shared" si="119"/>
        <v>0</v>
      </c>
    </row>
    <row r="3834" spans="1:6" x14ac:dyDescent="0.3">
      <c r="A3834" s="11">
        <v>2924678</v>
      </c>
      <c r="B3834" s="11" t="s">
        <v>3361</v>
      </c>
      <c r="C3834" s="16">
        <v>-13.759</v>
      </c>
      <c r="D3834" s="16">
        <v>-39.383600000000001</v>
      </c>
      <c r="E3834">
        <f t="shared" si="118"/>
        <v>0</v>
      </c>
      <c r="F3834">
        <f t="shared" si="119"/>
        <v>0</v>
      </c>
    </row>
    <row r="3835" spans="1:6" x14ac:dyDescent="0.3">
      <c r="A3835" s="11">
        <v>4119400</v>
      </c>
      <c r="B3835" s="11" t="s">
        <v>1379</v>
      </c>
      <c r="C3835" s="16">
        <v>-24.5306</v>
      </c>
      <c r="D3835" s="16">
        <v>-49.943300000000001</v>
      </c>
      <c r="E3835">
        <f t="shared" si="118"/>
        <v>0</v>
      </c>
      <c r="F3835">
        <f t="shared" si="119"/>
        <v>0</v>
      </c>
    </row>
    <row r="3836" spans="1:6" x14ac:dyDescent="0.3">
      <c r="A3836" s="11">
        <v>3538808</v>
      </c>
      <c r="B3836" s="11" t="s">
        <v>1836</v>
      </c>
      <c r="C3836" s="16">
        <v>-23.1981</v>
      </c>
      <c r="D3836" s="16">
        <v>-49.380299999999998</v>
      </c>
      <c r="E3836">
        <f t="shared" si="118"/>
        <v>0</v>
      </c>
      <c r="F3836">
        <f t="shared" si="119"/>
        <v>0</v>
      </c>
    </row>
    <row r="3837" spans="1:6" x14ac:dyDescent="0.3">
      <c r="A3837" s="11">
        <v>3150703</v>
      </c>
      <c r="B3837" s="11" t="s">
        <v>2676</v>
      </c>
      <c r="C3837" s="16">
        <v>-19.909199999999998</v>
      </c>
      <c r="D3837" s="16">
        <v>-48.7027</v>
      </c>
      <c r="E3837">
        <f t="shared" si="118"/>
        <v>0</v>
      </c>
      <c r="F3837">
        <f t="shared" si="119"/>
        <v>0</v>
      </c>
    </row>
    <row r="3838" spans="1:6" x14ac:dyDescent="0.3">
      <c r="A3838" s="11">
        <v>3538907</v>
      </c>
      <c r="B3838" s="11" t="s">
        <v>1835</v>
      </c>
      <c r="C3838" s="16">
        <v>-21.998999999999999</v>
      </c>
      <c r="D3838" s="16">
        <v>-49.460799999999999</v>
      </c>
      <c r="E3838">
        <f t="shared" si="118"/>
        <v>0</v>
      </c>
      <c r="F3838">
        <f t="shared" si="119"/>
        <v>0</v>
      </c>
    </row>
    <row r="3839" spans="1:6" x14ac:dyDescent="0.3">
      <c r="A3839" s="11">
        <v>2805307</v>
      </c>
      <c r="B3839" s="11" t="s">
        <v>3672</v>
      </c>
      <c r="C3839" s="16">
        <v>-10.721500000000001</v>
      </c>
      <c r="D3839" s="16">
        <v>-36.854399999999998</v>
      </c>
      <c r="E3839">
        <f t="shared" si="118"/>
        <v>0</v>
      </c>
      <c r="F3839">
        <f t="shared" si="119"/>
        <v>0</v>
      </c>
    </row>
    <row r="3840" spans="1:6" x14ac:dyDescent="0.3">
      <c r="A3840" s="11">
        <v>3150802</v>
      </c>
      <c r="B3840" s="11" t="s">
        <v>2675</v>
      </c>
      <c r="C3840" s="16">
        <v>-20.683399999999999</v>
      </c>
      <c r="D3840" s="16">
        <v>-43.296700000000001</v>
      </c>
      <c r="E3840">
        <f t="shared" si="118"/>
        <v>0</v>
      </c>
      <c r="F3840">
        <f t="shared" si="119"/>
        <v>0</v>
      </c>
    </row>
    <row r="3841" spans="1:6" x14ac:dyDescent="0.3">
      <c r="A3841" s="11">
        <v>3539004</v>
      </c>
      <c r="B3841" s="11" t="s">
        <v>1834</v>
      </c>
      <c r="C3841" s="16">
        <v>-21.0886</v>
      </c>
      <c r="D3841" s="16">
        <v>-48.660699999999999</v>
      </c>
      <c r="E3841">
        <f t="shared" si="118"/>
        <v>0</v>
      </c>
      <c r="F3841">
        <f t="shared" si="119"/>
        <v>0</v>
      </c>
    </row>
    <row r="3842" spans="1:6" x14ac:dyDescent="0.3">
      <c r="A3842" s="11">
        <v>3150901</v>
      </c>
      <c r="B3842" s="11" t="s">
        <v>2674</v>
      </c>
      <c r="C3842" s="16">
        <v>-22.524899999999999</v>
      </c>
      <c r="D3842" s="16">
        <v>-45.494500000000002</v>
      </c>
      <c r="E3842">
        <f t="shared" si="118"/>
        <v>0</v>
      </c>
      <c r="F3842">
        <f t="shared" si="119"/>
        <v>0</v>
      </c>
    </row>
    <row r="3843" spans="1:6" x14ac:dyDescent="0.3">
      <c r="A3843" s="11">
        <v>3151008</v>
      </c>
      <c r="B3843" s="11" t="s">
        <v>2673</v>
      </c>
      <c r="C3843" s="16">
        <v>-22.395</v>
      </c>
      <c r="D3843" s="16">
        <v>-45.532400000000003</v>
      </c>
      <c r="E3843">
        <f t="shared" ref="E3843:E3906" si="120">IF((C3843&lt;-80),"erro",0)</f>
        <v>0</v>
      </c>
      <c r="F3843">
        <f t="shared" ref="F3843:F3906" si="121">IF((D3843&lt;-80),"erro",0)</f>
        <v>0</v>
      </c>
    </row>
    <row r="3844" spans="1:6" x14ac:dyDescent="0.3">
      <c r="A3844" s="11">
        <v>2707107</v>
      </c>
      <c r="B3844" s="11" t="s">
        <v>65</v>
      </c>
      <c r="C3844" s="16">
        <v>-9.6240000000000006</v>
      </c>
      <c r="D3844" s="16">
        <v>-37.756999999999998</v>
      </c>
      <c r="E3844">
        <f t="shared" si="120"/>
        <v>0</v>
      </c>
      <c r="F3844">
        <f t="shared" si="121"/>
        <v>0</v>
      </c>
    </row>
    <row r="3845" spans="1:6" x14ac:dyDescent="0.3">
      <c r="A3845" s="11">
        <v>5217203</v>
      </c>
      <c r="B3845" s="11" t="s">
        <v>65</v>
      </c>
      <c r="C3845" s="16">
        <v>-16.425799999999999</v>
      </c>
      <c r="D3845" s="16">
        <v>-51.823500000000003</v>
      </c>
      <c r="E3845">
        <f t="shared" si="120"/>
        <v>0</v>
      </c>
      <c r="F3845">
        <f t="shared" si="121"/>
        <v>0</v>
      </c>
    </row>
    <row r="3846" spans="1:6" x14ac:dyDescent="0.3">
      <c r="A3846" s="11">
        <v>2108801</v>
      </c>
      <c r="B3846" s="11" t="s">
        <v>4762</v>
      </c>
      <c r="C3846" s="16">
        <v>-3.7204100000000002</v>
      </c>
      <c r="D3846" s="16">
        <v>-44.221600000000002</v>
      </c>
      <c r="E3846">
        <f t="shared" si="120"/>
        <v>0</v>
      </c>
      <c r="F3846">
        <f t="shared" si="121"/>
        <v>0</v>
      </c>
    </row>
    <row r="3847" spans="1:6" x14ac:dyDescent="0.3">
      <c r="A3847" s="11">
        <v>3151107</v>
      </c>
      <c r="B3847" s="11" t="s">
        <v>2672</v>
      </c>
      <c r="C3847" s="16">
        <v>-21.6554</v>
      </c>
      <c r="D3847" s="16">
        <v>-42.343400000000003</v>
      </c>
      <c r="E3847">
        <f t="shared" si="120"/>
        <v>0</v>
      </c>
      <c r="F3847">
        <f t="shared" si="121"/>
        <v>0</v>
      </c>
    </row>
    <row r="3848" spans="1:6" x14ac:dyDescent="0.3">
      <c r="A3848" s="11">
        <v>4314555</v>
      </c>
      <c r="B3848" s="11" t="s">
        <v>648</v>
      </c>
      <c r="C3848" s="16">
        <v>-28.043900000000001</v>
      </c>
      <c r="D3848" s="16">
        <v>-55.200099999999999</v>
      </c>
      <c r="E3848">
        <f t="shared" si="120"/>
        <v>0</v>
      </c>
      <c r="F3848">
        <f t="shared" si="121"/>
        <v>0</v>
      </c>
    </row>
    <row r="3849" spans="1:6" x14ac:dyDescent="0.3">
      <c r="A3849" s="11">
        <v>3151206</v>
      </c>
      <c r="B3849" s="11" t="s">
        <v>2671</v>
      </c>
      <c r="C3849" s="16">
        <v>-17.339200000000002</v>
      </c>
      <c r="D3849" s="16">
        <v>-44.933999999999997</v>
      </c>
      <c r="E3849">
        <f t="shared" si="120"/>
        <v>0</v>
      </c>
      <c r="F3849">
        <f t="shared" si="121"/>
        <v>0</v>
      </c>
    </row>
    <row r="3850" spans="1:6" x14ac:dyDescent="0.3">
      <c r="A3850" s="11">
        <v>3539103</v>
      </c>
      <c r="B3850" s="11" t="s">
        <v>1833</v>
      </c>
      <c r="C3850" s="16">
        <v>-23.3965</v>
      </c>
      <c r="D3850" s="16">
        <v>-46.999099999999999</v>
      </c>
      <c r="E3850">
        <f t="shared" si="120"/>
        <v>0</v>
      </c>
      <c r="F3850">
        <f t="shared" si="121"/>
        <v>0</v>
      </c>
    </row>
    <row r="3851" spans="1:6" x14ac:dyDescent="0.3">
      <c r="A3851" s="11">
        <v>3539202</v>
      </c>
      <c r="B3851" s="11" t="s">
        <v>1832</v>
      </c>
      <c r="C3851" s="16">
        <v>-22.271100000000001</v>
      </c>
      <c r="D3851" s="16">
        <v>-51.497599999999998</v>
      </c>
      <c r="E3851">
        <f t="shared" si="120"/>
        <v>0</v>
      </c>
      <c r="F3851">
        <f t="shared" si="121"/>
        <v>0</v>
      </c>
    </row>
    <row r="3852" spans="1:6" x14ac:dyDescent="0.3">
      <c r="A3852" s="11">
        <v>4119509</v>
      </c>
      <c r="B3852" s="11" t="s">
        <v>1378</v>
      </c>
      <c r="C3852" s="16">
        <v>-25.4422</v>
      </c>
      <c r="D3852" s="16">
        <v>-49.062399999999997</v>
      </c>
      <c r="E3852">
        <f t="shared" si="120"/>
        <v>0</v>
      </c>
      <c r="F3852">
        <f t="shared" si="121"/>
        <v>0</v>
      </c>
    </row>
    <row r="3853" spans="1:6" x14ac:dyDescent="0.3">
      <c r="A3853" s="11">
        <v>1717206</v>
      </c>
      <c r="B3853" s="11" t="s">
        <v>4940</v>
      </c>
      <c r="C3853" s="16">
        <v>-6.7730199999999998</v>
      </c>
      <c r="D3853" s="16">
        <v>-48.2958</v>
      </c>
      <c r="E3853">
        <f t="shared" si="120"/>
        <v>0</v>
      </c>
      <c r="F3853">
        <f t="shared" si="121"/>
        <v>0</v>
      </c>
    </row>
    <row r="3854" spans="1:6" x14ac:dyDescent="0.3">
      <c r="A3854" s="11">
        <v>3539301</v>
      </c>
      <c r="B3854" s="11" t="s">
        <v>1831</v>
      </c>
      <c r="C3854" s="16">
        <v>-21.995999999999999</v>
      </c>
      <c r="D3854" s="16">
        <v>-47.425699999999999</v>
      </c>
      <c r="E3854">
        <f t="shared" si="120"/>
        <v>0</v>
      </c>
      <c r="F3854">
        <f t="shared" si="121"/>
        <v>0</v>
      </c>
    </row>
    <row r="3855" spans="1:6" x14ac:dyDescent="0.3">
      <c r="A3855" s="11">
        <v>4314605</v>
      </c>
      <c r="B3855" s="11" t="s">
        <v>647</v>
      </c>
      <c r="C3855" s="16">
        <v>-31.447299999999998</v>
      </c>
      <c r="D3855" s="16">
        <v>-53.097299999999997</v>
      </c>
      <c r="E3855">
        <f t="shared" si="120"/>
        <v>0</v>
      </c>
      <c r="F3855">
        <f t="shared" si="121"/>
        <v>0</v>
      </c>
    </row>
    <row r="3856" spans="1:6" x14ac:dyDescent="0.3">
      <c r="A3856" s="11">
        <v>3539400</v>
      </c>
      <c r="B3856" s="11" t="s">
        <v>1830</v>
      </c>
      <c r="C3856" s="16">
        <v>-22.414200000000001</v>
      </c>
      <c r="D3856" s="16">
        <v>-49.133899999999997</v>
      </c>
      <c r="E3856">
        <f t="shared" si="120"/>
        <v>0</v>
      </c>
      <c r="F3856">
        <f t="shared" si="121"/>
        <v>0</v>
      </c>
    </row>
    <row r="3857" spans="1:6" x14ac:dyDescent="0.3">
      <c r="A3857" s="11">
        <v>4213104</v>
      </c>
      <c r="B3857" s="11" t="s">
        <v>1060</v>
      </c>
      <c r="C3857" s="16">
        <v>-27.424199999999999</v>
      </c>
      <c r="D3857" s="16">
        <v>-51.766800000000003</v>
      </c>
      <c r="E3857">
        <f t="shared" si="120"/>
        <v>0</v>
      </c>
      <c r="F3857">
        <f t="shared" si="121"/>
        <v>0</v>
      </c>
    </row>
    <row r="3858" spans="1:6" x14ac:dyDescent="0.3">
      <c r="A3858" s="11">
        <v>3151305</v>
      </c>
      <c r="B3858" s="11" t="s">
        <v>2670</v>
      </c>
      <c r="C3858" s="16">
        <v>-21.282499999999999</v>
      </c>
      <c r="D3858" s="16">
        <v>-43.017200000000003</v>
      </c>
      <c r="E3858">
        <f t="shared" si="120"/>
        <v>0</v>
      </c>
      <c r="F3858">
        <f t="shared" si="121"/>
        <v>0</v>
      </c>
    </row>
    <row r="3859" spans="1:6" x14ac:dyDescent="0.3">
      <c r="A3859" s="11">
        <v>5217302</v>
      </c>
      <c r="B3859" s="11" t="s">
        <v>64</v>
      </c>
      <c r="C3859" s="16">
        <v>-15.8507</v>
      </c>
      <c r="D3859" s="16">
        <v>-48.958399999999997</v>
      </c>
      <c r="E3859">
        <f t="shared" si="120"/>
        <v>0</v>
      </c>
      <c r="F3859">
        <f t="shared" si="121"/>
        <v>0</v>
      </c>
    </row>
    <row r="3860" spans="1:6" x14ac:dyDescent="0.3">
      <c r="A3860" s="11">
        <v>5217401</v>
      </c>
      <c r="B3860" s="11" t="s">
        <v>63</v>
      </c>
      <c r="C3860" s="16">
        <v>-17.3019</v>
      </c>
      <c r="D3860" s="16">
        <v>-48.276800000000001</v>
      </c>
      <c r="E3860">
        <f t="shared" si="120"/>
        <v>0</v>
      </c>
      <c r="F3860">
        <f t="shared" si="121"/>
        <v>0</v>
      </c>
    </row>
    <row r="3861" spans="1:6" x14ac:dyDescent="0.3">
      <c r="A3861" s="11">
        <v>2310951</v>
      </c>
      <c r="B3861" s="11" t="s">
        <v>4359</v>
      </c>
      <c r="C3861" s="16">
        <v>-4.2392200000000004</v>
      </c>
      <c r="D3861" s="16">
        <v>-40.644199999999998</v>
      </c>
      <c r="E3861">
        <f t="shared" si="120"/>
        <v>0</v>
      </c>
      <c r="F3861">
        <f t="shared" si="121"/>
        <v>0</v>
      </c>
    </row>
    <row r="3862" spans="1:6" x14ac:dyDescent="0.3">
      <c r="A3862" s="11">
        <v>2924702</v>
      </c>
      <c r="B3862" s="11" t="s">
        <v>3360</v>
      </c>
      <c r="C3862" s="16">
        <v>-14.9444</v>
      </c>
      <c r="D3862" s="16">
        <v>-41.716799999999999</v>
      </c>
      <c r="E3862">
        <f t="shared" si="120"/>
        <v>0</v>
      </c>
      <c r="F3862">
        <f t="shared" si="121"/>
        <v>0</v>
      </c>
    </row>
    <row r="3863" spans="1:6" x14ac:dyDescent="0.3">
      <c r="A3863" s="11">
        <v>2208403</v>
      </c>
      <c r="B3863" s="11" t="s">
        <v>4547</v>
      </c>
      <c r="C3863" s="16">
        <v>-4.2715699999999996</v>
      </c>
      <c r="D3863" s="16">
        <v>-41.771599999999999</v>
      </c>
      <c r="E3863">
        <f t="shared" si="120"/>
        <v>0</v>
      </c>
      <c r="F3863">
        <f t="shared" si="121"/>
        <v>0</v>
      </c>
    </row>
    <row r="3864" spans="1:6" x14ac:dyDescent="0.3">
      <c r="A3864" s="11">
        <v>2924801</v>
      </c>
      <c r="B3864" s="11" t="s">
        <v>3359</v>
      </c>
      <c r="C3864" s="16">
        <v>-11.73</v>
      </c>
      <c r="D3864" s="16">
        <v>-40.558700000000002</v>
      </c>
      <c r="E3864">
        <f t="shared" si="120"/>
        <v>0</v>
      </c>
      <c r="F3864">
        <f t="shared" si="121"/>
        <v>0</v>
      </c>
    </row>
    <row r="3865" spans="1:6" x14ac:dyDescent="0.3">
      <c r="A3865" s="11">
        <v>2511806</v>
      </c>
      <c r="B3865" s="11" t="s">
        <v>4049</v>
      </c>
      <c r="C3865" s="16">
        <v>-6.7792199999999996</v>
      </c>
      <c r="D3865" s="16">
        <v>-35.490600000000001</v>
      </c>
      <c r="E3865">
        <f t="shared" si="120"/>
        <v>0</v>
      </c>
      <c r="F3865">
        <f t="shared" si="121"/>
        <v>0</v>
      </c>
    </row>
    <row r="3866" spans="1:6" x14ac:dyDescent="0.3">
      <c r="A3866" s="11">
        <v>4119608</v>
      </c>
      <c r="B3866" s="11" t="s">
        <v>1377</v>
      </c>
      <c r="C3866" s="16">
        <v>-24.758800000000001</v>
      </c>
      <c r="D3866" s="16">
        <v>-51.759599999999999</v>
      </c>
      <c r="E3866">
        <f t="shared" si="120"/>
        <v>0</v>
      </c>
      <c r="F3866">
        <f t="shared" si="121"/>
        <v>0</v>
      </c>
    </row>
    <row r="3867" spans="1:6" x14ac:dyDescent="0.3">
      <c r="A3867" s="11">
        <v>3539509</v>
      </c>
      <c r="B3867" s="11" t="s">
        <v>1376</v>
      </c>
      <c r="C3867" s="16">
        <v>-21.013200000000001</v>
      </c>
      <c r="D3867" s="16">
        <v>-48.220999999999997</v>
      </c>
      <c r="E3867">
        <f t="shared" si="120"/>
        <v>0</v>
      </c>
      <c r="F3867">
        <f t="shared" si="121"/>
        <v>0</v>
      </c>
    </row>
    <row r="3868" spans="1:6" x14ac:dyDescent="0.3">
      <c r="A3868" s="11">
        <v>4119657</v>
      </c>
      <c r="B3868" s="11" t="s">
        <v>1376</v>
      </c>
      <c r="C3868" s="16">
        <v>-23.228100000000001</v>
      </c>
      <c r="D3868" s="16">
        <v>-51.587299999999999</v>
      </c>
      <c r="E3868">
        <f t="shared" si="120"/>
        <v>0</v>
      </c>
      <c r="F3868">
        <f t="shared" si="121"/>
        <v>0</v>
      </c>
    </row>
    <row r="3869" spans="1:6" x14ac:dyDescent="0.3">
      <c r="A3869" s="11">
        <v>3151404</v>
      </c>
      <c r="B3869" s="11" t="s">
        <v>2669</v>
      </c>
      <c r="C3869" s="16">
        <v>-19.674099999999999</v>
      </c>
      <c r="D3869" s="16">
        <v>-44.8964</v>
      </c>
      <c r="E3869">
        <f t="shared" si="120"/>
        <v>0</v>
      </c>
      <c r="F3869">
        <f t="shared" si="121"/>
        <v>0</v>
      </c>
    </row>
    <row r="3870" spans="1:6" x14ac:dyDescent="0.3">
      <c r="A3870" s="11">
        <v>2511905</v>
      </c>
      <c r="B3870" s="11" t="s">
        <v>4048</v>
      </c>
      <c r="C3870" s="16">
        <v>-7.4664000000000001</v>
      </c>
      <c r="D3870" s="16">
        <v>-34.815100000000001</v>
      </c>
      <c r="E3870">
        <f t="shared" si="120"/>
        <v>0</v>
      </c>
      <c r="F3870">
        <f t="shared" si="121"/>
        <v>0</v>
      </c>
    </row>
    <row r="3871" spans="1:6" x14ac:dyDescent="0.3">
      <c r="A3871" s="11">
        <v>1717503</v>
      </c>
      <c r="B3871" s="11" t="s">
        <v>4939</v>
      </c>
      <c r="C3871" s="16">
        <v>-10.442</v>
      </c>
      <c r="D3871" s="16">
        <v>-49.187600000000003</v>
      </c>
      <c r="E3871">
        <f t="shared" si="120"/>
        <v>0</v>
      </c>
      <c r="F3871">
        <f t="shared" si="121"/>
        <v>0</v>
      </c>
    </row>
    <row r="3872" spans="1:6" x14ac:dyDescent="0.3">
      <c r="A3872" s="11">
        <v>3204203</v>
      </c>
      <c r="B3872" s="11" t="s">
        <v>2370</v>
      </c>
      <c r="C3872" s="16">
        <v>-20.833400000000001</v>
      </c>
      <c r="D3872" s="16">
        <v>-40.726799999999997</v>
      </c>
      <c r="E3872">
        <f t="shared" si="120"/>
        <v>0</v>
      </c>
      <c r="F3872">
        <f t="shared" si="121"/>
        <v>0</v>
      </c>
    </row>
    <row r="3873" spans="1:6" x14ac:dyDescent="0.3">
      <c r="A3873" s="11">
        <v>3151503</v>
      </c>
      <c r="B3873" s="11" t="s">
        <v>2668</v>
      </c>
      <c r="C3873" s="16">
        <v>-20.476199999999999</v>
      </c>
      <c r="D3873" s="16">
        <v>-45.9589</v>
      </c>
      <c r="E3873">
        <f t="shared" si="120"/>
        <v>0</v>
      </c>
      <c r="F3873">
        <f t="shared" si="121"/>
        <v>0</v>
      </c>
    </row>
    <row r="3874" spans="1:6" x14ac:dyDescent="0.3">
      <c r="A3874" s="11">
        <v>1505650</v>
      </c>
      <c r="B3874" s="11" t="s">
        <v>5090</v>
      </c>
      <c r="C3874" s="16">
        <v>-3.8681299999999998</v>
      </c>
      <c r="D3874" s="16">
        <v>-54.212400000000002</v>
      </c>
      <c r="E3874">
        <f t="shared" si="120"/>
        <v>0</v>
      </c>
      <c r="F3874">
        <f t="shared" si="121"/>
        <v>0</v>
      </c>
    </row>
    <row r="3875" spans="1:6" x14ac:dyDescent="0.3">
      <c r="A3875" s="11">
        <v>1200385</v>
      </c>
      <c r="B3875" s="11" t="s">
        <v>5257</v>
      </c>
      <c r="C3875" s="16">
        <v>-10.2806</v>
      </c>
      <c r="D3875" s="16">
        <v>-67.137100000000004</v>
      </c>
      <c r="E3875">
        <f t="shared" si="120"/>
        <v>0</v>
      </c>
      <c r="F3875">
        <f t="shared" si="121"/>
        <v>0</v>
      </c>
    </row>
    <row r="3876" spans="1:6" x14ac:dyDescent="0.3">
      <c r="A3876" s="11">
        <v>5217609</v>
      </c>
      <c r="B3876" s="11" t="s">
        <v>62</v>
      </c>
      <c r="C3876" s="16">
        <v>-15.452</v>
      </c>
      <c r="D3876" s="16">
        <v>-47.608899999999998</v>
      </c>
      <c r="E3876">
        <f t="shared" si="120"/>
        <v>0</v>
      </c>
      <c r="F3876">
        <f t="shared" si="121"/>
        <v>0</v>
      </c>
    </row>
    <row r="3877" spans="1:6" x14ac:dyDescent="0.3">
      <c r="A3877" s="11">
        <v>4119707</v>
      </c>
      <c r="B3877" s="11" t="s">
        <v>1375</v>
      </c>
      <c r="C3877" s="16">
        <v>-23.010100000000001</v>
      </c>
      <c r="D3877" s="16">
        <v>-52.916200000000003</v>
      </c>
      <c r="E3877">
        <f t="shared" si="120"/>
        <v>0</v>
      </c>
      <c r="F3877">
        <f t="shared" si="121"/>
        <v>0</v>
      </c>
    </row>
    <row r="3878" spans="1:6" x14ac:dyDescent="0.3">
      <c r="A3878" s="11">
        <v>2924900</v>
      </c>
      <c r="B3878" s="11" t="s">
        <v>3358</v>
      </c>
      <c r="C3878" s="16">
        <v>-13.261799999999999</v>
      </c>
      <c r="D3878" s="16">
        <v>-40.369500000000002</v>
      </c>
      <c r="E3878">
        <f t="shared" si="120"/>
        <v>0</v>
      </c>
      <c r="F3878">
        <f t="shared" si="121"/>
        <v>0</v>
      </c>
    </row>
    <row r="3879" spans="1:6" x14ac:dyDescent="0.3">
      <c r="A3879" s="11">
        <v>2925006</v>
      </c>
      <c r="B3879" s="11" t="s">
        <v>646</v>
      </c>
      <c r="C3879" s="16">
        <v>-14.6654</v>
      </c>
      <c r="D3879" s="16">
        <v>-40.471800000000002</v>
      </c>
      <c r="E3879">
        <f t="shared" si="120"/>
        <v>0</v>
      </c>
      <c r="F3879">
        <f t="shared" si="121"/>
        <v>0</v>
      </c>
    </row>
    <row r="3880" spans="1:6" x14ac:dyDescent="0.3">
      <c r="A3880" s="11">
        <v>4314704</v>
      </c>
      <c r="B3880" s="11" t="s">
        <v>646</v>
      </c>
      <c r="C3880" s="16">
        <v>-27.329699999999999</v>
      </c>
      <c r="D3880" s="16">
        <v>-53.057499999999997</v>
      </c>
      <c r="E3880">
        <f t="shared" si="120"/>
        <v>0</v>
      </c>
      <c r="F3880">
        <f t="shared" si="121"/>
        <v>0</v>
      </c>
    </row>
    <row r="3881" spans="1:6" x14ac:dyDescent="0.3">
      <c r="A3881" s="11">
        <v>3539608</v>
      </c>
      <c r="B3881" s="11" t="s">
        <v>646</v>
      </c>
      <c r="C3881" s="16">
        <v>-21.034199999999998</v>
      </c>
      <c r="D3881" s="16">
        <v>-49.933</v>
      </c>
      <c r="E3881">
        <f t="shared" si="120"/>
        <v>0</v>
      </c>
      <c r="F3881">
        <f t="shared" si="121"/>
        <v>0</v>
      </c>
    </row>
    <row r="3882" spans="1:6" x14ac:dyDescent="0.3">
      <c r="A3882" s="11">
        <v>4119806</v>
      </c>
      <c r="B3882" s="11" t="s">
        <v>646</v>
      </c>
      <c r="C3882" s="16">
        <v>-25.7211</v>
      </c>
      <c r="D3882" s="16">
        <v>-53.764200000000002</v>
      </c>
      <c r="E3882">
        <f t="shared" si="120"/>
        <v>0</v>
      </c>
      <c r="F3882">
        <f t="shared" si="121"/>
        <v>0</v>
      </c>
    </row>
    <row r="3883" spans="1:6" x14ac:dyDescent="0.3">
      <c r="A3883" s="11">
        <v>4213153</v>
      </c>
      <c r="B3883" s="11" t="s">
        <v>1059</v>
      </c>
      <c r="C3883" s="16">
        <v>-27.070399999999999</v>
      </c>
      <c r="D3883" s="16">
        <v>-52.866999999999997</v>
      </c>
      <c r="E3883">
        <f t="shared" si="120"/>
        <v>0</v>
      </c>
      <c r="F3883">
        <f t="shared" si="121"/>
        <v>0</v>
      </c>
    </row>
    <row r="3884" spans="1:6" x14ac:dyDescent="0.3">
      <c r="A3884" s="11">
        <v>5106455</v>
      </c>
      <c r="B3884" s="11" t="s">
        <v>301</v>
      </c>
      <c r="C3884" s="16">
        <v>-14.6518</v>
      </c>
      <c r="D3884" s="16">
        <v>-54.7819</v>
      </c>
      <c r="E3884">
        <f t="shared" si="120"/>
        <v>0</v>
      </c>
      <c r="F3884">
        <f t="shared" si="121"/>
        <v>0</v>
      </c>
    </row>
    <row r="3885" spans="1:6" x14ac:dyDescent="0.3">
      <c r="A3885" s="11">
        <v>3151602</v>
      </c>
      <c r="B3885" s="11" t="s">
        <v>2667</v>
      </c>
      <c r="C3885" s="16">
        <v>-20.137599999999999</v>
      </c>
      <c r="D3885" s="16">
        <v>-48.7</v>
      </c>
      <c r="E3885">
        <f t="shared" si="120"/>
        <v>0</v>
      </c>
      <c r="F3885">
        <f t="shared" si="121"/>
        <v>0</v>
      </c>
    </row>
    <row r="3886" spans="1:6" x14ac:dyDescent="0.3">
      <c r="A3886" s="11">
        <v>3539707</v>
      </c>
      <c r="B3886" s="11" t="s">
        <v>1829</v>
      </c>
      <c r="C3886" s="16">
        <v>-22.6371</v>
      </c>
      <c r="D3886" s="16">
        <v>-50.2104</v>
      </c>
      <c r="E3886">
        <f t="shared" si="120"/>
        <v>0</v>
      </c>
      <c r="F3886">
        <f t="shared" si="121"/>
        <v>0</v>
      </c>
    </row>
    <row r="3887" spans="1:6" x14ac:dyDescent="0.3">
      <c r="A3887" s="11">
        <v>3539806</v>
      </c>
      <c r="B3887" s="11" t="s">
        <v>1828</v>
      </c>
      <c r="C3887" s="16">
        <v>-23.533300000000001</v>
      </c>
      <c r="D3887" s="16">
        <v>-46.347299999999997</v>
      </c>
      <c r="E3887">
        <f t="shared" si="120"/>
        <v>0</v>
      </c>
      <c r="F3887">
        <f t="shared" si="121"/>
        <v>0</v>
      </c>
    </row>
    <row r="3888" spans="1:6" x14ac:dyDescent="0.3">
      <c r="A3888" s="11">
        <v>2611200</v>
      </c>
      <c r="B3888" s="11" t="s">
        <v>3869</v>
      </c>
      <c r="C3888" s="16">
        <v>-8.1872600000000002</v>
      </c>
      <c r="D3888" s="16">
        <v>-36.711100000000002</v>
      </c>
      <c r="E3888">
        <f t="shared" si="120"/>
        <v>0</v>
      </c>
      <c r="F3888">
        <f t="shared" si="121"/>
        <v>0</v>
      </c>
    </row>
    <row r="3889" spans="1:6" x14ac:dyDescent="0.3">
      <c r="A3889" s="11">
        <v>2108900</v>
      </c>
      <c r="B3889" s="11" t="s">
        <v>4761</v>
      </c>
      <c r="C3889" s="16">
        <v>-4.7462600000000004</v>
      </c>
      <c r="D3889" s="16">
        <v>-44.943199999999997</v>
      </c>
      <c r="E3889">
        <f t="shared" si="120"/>
        <v>0</v>
      </c>
      <c r="F3889">
        <f t="shared" si="121"/>
        <v>0</v>
      </c>
    </row>
    <row r="3890" spans="1:6" x14ac:dyDescent="0.3">
      <c r="A3890" s="11">
        <v>2512002</v>
      </c>
      <c r="B3890" s="11" t="s">
        <v>4047</v>
      </c>
      <c r="C3890" s="16">
        <v>-7.0665800000000001</v>
      </c>
      <c r="D3890" s="16">
        <v>-36.066800000000001</v>
      </c>
      <c r="E3890">
        <f t="shared" si="120"/>
        <v>0</v>
      </c>
      <c r="F3890">
        <f t="shared" si="121"/>
        <v>0</v>
      </c>
    </row>
    <row r="3891" spans="1:6" x14ac:dyDescent="0.3">
      <c r="A3891" s="11">
        <v>2410108</v>
      </c>
      <c r="B3891" s="11" t="s">
        <v>4222</v>
      </c>
      <c r="C3891" s="16">
        <v>-5.6223299999999998</v>
      </c>
      <c r="D3891" s="16">
        <v>-35.663499999999999</v>
      </c>
      <c r="E3891">
        <f t="shared" si="120"/>
        <v>0</v>
      </c>
      <c r="F3891">
        <f t="shared" si="121"/>
        <v>0</v>
      </c>
    </row>
    <row r="3892" spans="1:6" x14ac:dyDescent="0.3">
      <c r="A3892" s="11">
        <v>2512036</v>
      </c>
      <c r="B3892" s="11" t="s">
        <v>4046</v>
      </c>
      <c r="C3892" s="16">
        <v>-6.3987600000000002</v>
      </c>
      <c r="D3892" s="16">
        <v>-38.490900000000003</v>
      </c>
      <c r="E3892">
        <f t="shared" si="120"/>
        <v>0</v>
      </c>
      <c r="F3892">
        <f t="shared" si="121"/>
        <v>0</v>
      </c>
    </row>
    <row r="3893" spans="1:6" x14ac:dyDescent="0.3">
      <c r="A3893" s="11">
        <v>4314753</v>
      </c>
      <c r="B3893" s="11" t="s">
        <v>5727</v>
      </c>
      <c r="C3893" s="16">
        <v>-29.4481</v>
      </c>
      <c r="D3893" s="16">
        <v>-51.671900000000001</v>
      </c>
      <c r="E3893">
        <f t="shared" si="120"/>
        <v>0</v>
      </c>
      <c r="F3893">
        <f t="shared" si="121"/>
        <v>0</v>
      </c>
    </row>
    <row r="3894" spans="1:6" x14ac:dyDescent="0.3">
      <c r="A3894" s="11">
        <v>2707206</v>
      </c>
      <c r="B3894" s="11" t="s">
        <v>5628</v>
      </c>
      <c r="C3894" s="16">
        <v>-9.3074200000000005</v>
      </c>
      <c r="D3894" s="16">
        <v>-37.288899999999998</v>
      </c>
      <c r="E3894">
        <f t="shared" si="120"/>
        <v>0</v>
      </c>
      <c r="F3894">
        <f t="shared" si="121"/>
        <v>0</v>
      </c>
    </row>
    <row r="3895" spans="1:6" x14ac:dyDescent="0.3">
      <c r="A3895" s="11">
        <v>2512077</v>
      </c>
      <c r="B3895" s="11" t="s">
        <v>4045</v>
      </c>
      <c r="C3895" s="16">
        <v>-6.5640099999999997</v>
      </c>
      <c r="D3895" s="16">
        <v>-38.511099999999999</v>
      </c>
      <c r="E3895">
        <f t="shared" si="120"/>
        <v>0</v>
      </c>
      <c r="F3895">
        <f t="shared" si="121"/>
        <v>0</v>
      </c>
    </row>
    <row r="3896" spans="1:6" x14ac:dyDescent="0.3">
      <c r="A3896" s="11">
        <v>3151701</v>
      </c>
      <c r="B3896" s="11" t="s">
        <v>2666</v>
      </c>
      <c r="C3896" s="16">
        <v>-21.78</v>
      </c>
      <c r="D3896" s="16">
        <v>-45.965800000000002</v>
      </c>
      <c r="E3896">
        <f t="shared" si="120"/>
        <v>0</v>
      </c>
      <c r="F3896">
        <f t="shared" si="121"/>
        <v>0</v>
      </c>
    </row>
    <row r="3897" spans="1:6" x14ac:dyDescent="0.3">
      <c r="A3897" s="11">
        <v>2805406</v>
      </c>
      <c r="B3897" s="11" t="s">
        <v>3671</v>
      </c>
      <c r="C3897" s="16">
        <v>-9.8061600000000002</v>
      </c>
      <c r="D3897" s="16">
        <v>-37.683300000000003</v>
      </c>
      <c r="E3897">
        <f t="shared" si="120"/>
        <v>0</v>
      </c>
      <c r="F3897">
        <f t="shared" si="121"/>
        <v>0</v>
      </c>
    </row>
    <row r="3898" spans="1:6" x14ac:dyDescent="0.3">
      <c r="A3898" s="11">
        <v>2805505</v>
      </c>
      <c r="B3898" s="11" t="s">
        <v>3670</v>
      </c>
      <c r="C3898" s="16">
        <v>-10.7151</v>
      </c>
      <c r="D3898" s="16">
        <v>-38.1813</v>
      </c>
      <c r="E3898">
        <f t="shared" si="120"/>
        <v>0</v>
      </c>
      <c r="F3898">
        <f t="shared" si="121"/>
        <v>0</v>
      </c>
    </row>
    <row r="3899" spans="1:6" x14ac:dyDescent="0.3">
      <c r="A3899" s="11">
        <v>2925105</v>
      </c>
      <c r="B3899" s="11" t="s">
        <v>3357</v>
      </c>
      <c r="C3899" s="16">
        <v>-14.523400000000001</v>
      </c>
      <c r="D3899" s="16">
        <v>-40.363399999999999</v>
      </c>
      <c r="E3899">
        <f t="shared" si="120"/>
        <v>0</v>
      </c>
      <c r="F3899">
        <f t="shared" si="121"/>
        <v>0</v>
      </c>
    </row>
    <row r="3900" spans="1:6" x14ac:dyDescent="0.3">
      <c r="A3900" s="11">
        <v>5106505</v>
      </c>
      <c r="B3900" s="11" t="s">
        <v>300</v>
      </c>
      <c r="C3900" s="16">
        <v>-16.265999999999998</v>
      </c>
      <c r="D3900" s="16">
        <v>-56.626100000000001</v>
      </c>
      <c r="E3900">
        <f t="shared" si="120"/>
        <v>0</v>
      </c>
      <c r="F3900">
        <f t="shared" si="121"/>
        <v>0</v>
      </c>
    </row>
    <row r="3901" spans="1:6" x14ac:dyDescent="0.3">
      <c r="A3901" s="11">
        <v>3151800</v>
      </c>
      <c r="B3901" s="11" t="s">
        <v>2665</v>
      </c>
      <c r="C3901" s="16">
        <v>-21.78</v>
      </c>
      <c r="D3901" s="16">
        <v>-46.569200000000002</v>
      </c>
      <c r="E3901">
        <f t="shared" si="120"/>
        <v>0</v>
      </c>
      <c r="F3901">
        <f t="shared" si="121"/>
        <v>0</v>
      </c>
    </row>
    <row r="3902" spans="1:6" x14ac:dyDescent="0.3">
      <c r="A3902" s="11">
        <v>3151909</v>
      </c>
      <c r="B3902" s="11" t="s">
        <v>2664</v>
      </c>
      <c r="C3902" s="16">
        <v>-19.620799999999999</v>
      </c>
      <c r="D3902" s="16">
        <v>-41.633400000000002</v>
      </c>
      <c r="E3902">
        <f t="shared" si="120"/>
        <v>0</v>
      </c>
      <c r="F3902">
        <f t="shared" si="121"/>
        <v>0</v>
      </c>
    </row>
    <row r="3903" spans="1:6" x14ac:dyDescent="0.3">
      <c r="A3903" s="11">
        <v>2925204</v>
      </c>
      <c r="B3903" s="11" t="s">
        <v>3356</v>
      </c>
      <c r="C3903" s="16">
        <v>-12.430300000000001</v>
      </c>
      <c r="D3903" s="16">
        <v>-38.337400000000002</v>
      </c>
      <c r="E3903">
        <f t="shared" si="120"/>
        <v>0</v>
      </c>
      <c r="F3903">
        <f t="shared" si="121"/>
        <v>0</v>
      </c>
    </row>
    <row r="3904" spans="1:6" x14ac:dyDescent="0.3">
      <c r="A3904" s="11">
        <v>3539905</v>
      </c>
      <c r="B3904" s="11" t="s">
        <v>1827</v>
      </c>
      <c r="C3904" s="16">
        <v>-20.782900000000001</v>
      </c>
      <c r="D3904" s="16">
        <v>-49.825800000000001</v>
      </c>
      <c r="E3904">
        <f t="shared" si="120"/>
        <v>0</v>
      </c>
      <c r="F3904">
        <f t="shared" si="121"/>
        <v>0</v>
      </c>
    </row>
    <row r="3905" spans="1:6" x14ac:dyDescent="0.3">
      <c r="A3905" s="11">
        <v>2512101</v>
      </c>
      <c r="B3905" s="11" t="s">
        <v>4044</v>
      </c>
      <c r="C3905" s="16">
        <v>-6.7660600000000004</v>
      </c>
      <c r="D3905" s="16">
        <v>-37.8003</v>
      </c>
      <c r="E3905">
        <f t="shared" si="120"/>
        <v>0</v>
      </c>
      <c r="F3905">
        <f t="shared" si="121"/>
        <v>0</v>
      </c>
    </row>
    <row r="3906" spans="1:6" x14ac:dyDescent="0.3">
      <c r="A3906" s="11">
        <v>2611309</v>
      </c>
      <c r="B3906" s="11" t="s">
        <v>3868</v>
      </c>
      <c r="C3906" s="16">
        <v>-8.1398200000000003</v>
      </c>
      <c r="D3906" s="16">
        <v>-35.396700000000003</v>
      </c>
      <c r="E3906">
        <f t="shared" si="120"/>
        <v>0</v>
      </c>
      <c r="F3906">
        <f t="shared" si="121"/>
        <v>0</v>
      </c>
    </row>
    <row r="3907" spans="1:6" x14ac:dyDescent="0.3">
      <c r="A3907" s="11">
        <v>4213203</v>
      </c>
      <c r="B3907" s="11" t="s">
        <v>1058</v>
      </c>
      <c r="C3907" s="16">
        <v>-26.738399999999999</v>
      </c>
      <c r="D3907" s="16">
        <v>-49.1785</v>
      </c>
      <c r="E3907">
        <f t="shared" ref="E3907:E3970" si="122">IF((C3907&lt;-80),"erro",0)</f>
        <v>0</v>
      </c>
      <c r="F3907">
        <f t="shared" ref="F3907:F3970" si="123">IF((D3907&lt;-80),"erro",0)</f>
        <v>0</v>
      </c>
    </row>
    <row r="3908" spans="1:6" x14ac:dyDescent="0.3">
      <c r="A3908" s="11">
        <v>3540002</v>
      </c>
      <c r="B3908" s="11" t="s">
        <v>1826</v>
      </c>
      <c r="C3908" s="16">
        <v>-22.106999999999999</v>
      </c>
      <c r="D3908" s="16">
        <v>-50.176000000000002</v>
      </c>
      <c r="E3908">
        <f t="shared" si="122"/>
        <v>0</v>
      </c>
      <c r="F3908">
        <f t="shared" si="123"/>
        <v>0</v>
      </c>
    </row>
    <row r="3909" spans="1:6" x14ac:dyDescent="0.3">
      <c r="A3909" s="11">
        <v>3152006</v>
      </c>
      <c r="B3909" s="11" t="s">
        <v>2663</v>
      </c>
      <c r="C3909" s="16">
        <v>-19.2257</v>
      </c>
      <c r="D3909" s="16">
        <v>-45.014099999999999</v>
      </c>
      <c r="E3909">
        <f t="shared" si="122"/>
        <v>0</v>
      </c>
      <c r="F3909">
        <f t="shared" si="123"/>
        <v>0</v>
      </c>
    </row>
    <row r="3910" spans="1:6" x14ac:dyDescent="0.3">
      <c r="A3910" s="11">
        <v>3540101</v>
      </c>
      <c r="B3910" s="11" t="s">
        <v>1825</v>
      </c>
      <c r="C3910" s="16">
        <v>-21.739599999999999</v>
      </c>
      <c r="D3910" s="16">
        <v>-49.360399999999998</v>
      </c>
      <c r="E3910">
        <f t="shared" si="122"/>
        <v>0</v>
      </c>
      <c r="F3910">
        <f t="shared" si="123"/>
        <v>0</v>
      </c>
    </row>
    <row r="3911" spans="1:6" x14ac:dyDescent="0.3">
      <c r="A3911" s="11">
        <v>1505700</v>
      </c>
      <c r="B3911" s="11" t="s">
        <v>5089</v>
      </c>
      <c r="C3911" s="16">
        <v>-1.3958699999999999</v>
      </c>
      <c r="D3911" s="16">
        <v>-48.866100000000003</v>
      </c>
      <c r="E3911">
        <f t="shared" si="122"/>
        <v>0</v>
      </c>
      <c r="F3911">
        <f t="shared" si="123"/>
        <v>0</v>
      </c>
    </row>
    <row r="3912" spans="1:6" x14ac:dyDescent="0.3">
      <c r="A3912" s="11">
        <v>4119905</v>
      </c>
      <c r="B3912" s="11" t="s">
        <v>1374</v>
      </c>
      <c r="C3912" s="16">
        <v>-25.0916</v>
      </c>
      <c r="D3912" s="16">
        <v>-50.166800000000002</v>
      </c>
      <c r="E3912">
        <f t="shared" si="122"/>
        <v>0</v>
      </c>
      <c r="F3912">
        <f t="shared" si="123"/>
        <v>0</v>
      </c>
    </row>
    <row r="3913" spans="1:6" x14ac:dyDescent="0.3">
      <c r="A3913" s="11">
        <v>5006606</v>
      </c>
      <c r="B3913" s="11" t="s">
        <v>409</v>
      </c>
      <c r="C3913" s="16">
        <v>-22.529599999999999</v>
      </c>
      <c r="D3913" s="16">
        <v>-55.720300000000002</v>
      </c>
      <c r="E3913">
        <f t="shared" si="122"/>
        <v>0</v>
      </c>
      <c r="F3913">
        <f t="shared" si="123"/>
        <v>0</v>
      </c>
    </row>
    <row r="3914" spans="1:6" x14ac:dyDescent="0.3">
      <c r="A3914" s="11">
        <v>3540200</v>
      </c>
      <c r="B3914" s="11" t="s">
        <v>1824</v>
      </c>
      <c r="C3914" s="16">
        <v>-21.021599999999999</v>
      </c>
      <c r="D3914" s="16">
        <v>-48.042299999999997</v>
      </c>
      <c r="E3914">
        <f t="shared" si="122"/>
        <v>0</v>
      </c>
      <c r="F3914">
        <f t="shared" si="123"/>
        <v>0</v>
      </c>
    </row>
    <row r="3915" spans="1:6" x14ac:dyDescent="0.3">
      <c r="A3915" s="11">
        <v>5106653</v>
      </c>
      <c r="B3915" s="11" t="s">
        <v>299</v>
      </c>
      <c r="C3915" s="16">
        <v>-15.9274</v>
      </c>
      <c r="D3915" s="16">
        <v>-52.327300000000001</v>
      </c>
      <c r="E3915">
        <f t="shared" si="122"/>
        <v>0</v>
      </c>
      <c r="F3915">
        <f t="shared" si="123"/>
        <v>0</v>
      </c>
    </row>
    <row r="3916" spans="1:6" x14ac:dyDescent="0.3">
      <c r="A3916" s="11">
        <v>4119954</v>
      </c>
      <c r="B3916" s="11" t="s">
        <v>1373</v>
      </c>
      <c r="C3916" s="16">
        <v>-25.673500000000001</v>
      </c>
      <c r="D3916" s="16">
        <v>-48.511099999999999</v>
      </c>
      <c r="E3916">
        <f t="shared" si="122"/>
        <v>0</v>
      </c>
      <c r="F3916">
        <f t="shared" si="123"/>
        <v>0</v>
      </c>
    </row>
    <row r="3917" spans="1:6" x14ac:dyDescent="0.3">
      <c r="A3917" s="11">
        <v>5217708</v>
      </c>
      <c r="B3917" s="11" t="s">
        <v>61</v>
      </c>
      <c r="C3917" s="16">
        <v>-17.522500000000001</v>
      </c>
      <c r="D3917" s="16">
        <v>-49.448900000000002</v>
      </c>
      <c r="E3917">
        <f t="shared" si="122"/>
        <v>0</v>
      </c>
      <c r="F3917">
        <f t="shared" si="123"/>
        <v>0</v>
      </c>
    </row>
    <row r="3918" spans="1:6" x14ac:dyDescent="0.3">
      <c r="A3918" s="11">
        <v>3540259</v>
      </c>
      <c r="B3918" s="11" t="s">
        <v>1823</v>
      </c>
      <c r="C3918" s="16">
        <v>-20.439599999999999</v>
      </c>
      <c r="D3918" s="16">
        <v>-50.525799999999997</v>
      </c>
      <c r="E3918">
        <f t="shared" si="122"/>
        <v>0</v>
      </c>
      <c r="F3918">
        <f t="shared" si="123"/>
        <v>0</v>
      </c>
    </row>
    <row r="3919" spans="1:6" x14ac:dyDescent="0.3">
      <c r="A3919" s="11">
        <v>4314779</v>
      </c>
      <c r="B3919" s="11" t="s">
        <v>644</v>
      </c>
      <c r="C3919" s="16">
        <v>-28.058499999999999</v>
      </c>
      <c r="D3919" s="16">
        <v>-52.679099999999998</v>
      </c>
      <c r="E3919">
        <f t="shared" si="122"/>
        <v>0</v>
      </c>
      <c r="F3919">
        <f t="shared" si="123"/>
        <v>0</v>
      </c>
    </row>
    <row r="3920" spans="1:6" x14ac:dyDescent="0.3">
      <c r="A3920" s="11">
        <v>4213302</v>
      </c>
      <c r="B3920" s="11" t="s">
        <v>1057</v>
      </c>
      <c r="C3920" s="16">
        <v>-27.483499999999999</v>
      </c>
      <c r="D3920" s="16">
        <v>-50.376399999999997</v>
      </c>
      <c r="E3920">
        <f t="shared" si="122"/>
        <v>0</v>
      </c>
      <c r="F3920">
        <f t="shared" si="123"/>
        <v>0</v>
      </c>
    </row>
    <row r="3921" spans="1:6" x14ac:dyDescent="0.3">
      <c r="A3921" s="11">
        <v>1717800</v>
      </c>
      <c r="B3921" s="11" t="s">
        <v>4938</v>
      </c>
      <c r="C3921" s="16">
        <v>-12.0853</v>
      </c>
      <c r="D3921" s="16">
        <v>-46.482500000000002</v>
      </c>
      <c r="E3921">
        <f t="shared" si="122"/>
        <v>0</v>
      </c>
      <c r="F3921">
        <f t="shared" si="123"/>
        <v>0</v>
      </c>
    </row>
    <row r="3922" spans="1:6" x14ac:dyDescent="0.3">
      <c r="A3922" s="11">
        <v>4213351</v>
      </c>
      <c r="B3922" s="11" t="s">
        <v>1056</v>
      </c>
      <c r="C3922" s="16">
        <v>-27.159099999999999</v>
      </c>
      <c r="D3922" s="16">
        <v>-50.465899999999998</v>
      </c>
      <c r="E3922">
        <f t="shared" si="122"/>
        <v>0</v>
      </c>
      <c r="F3922">
        <f t="shared" si="123"/>
        <v>0</v>
      </c>
    </row>
    <row r="3923" spans="1:6" x14ac:dyDescent="0.3">
      <c r="A3923" s="11">
        <v>1717909</v>
      </c>
      <c r="B3923" s="11" t="s">
        <v>4937</v>
      </c>
      <c r="C3923" s="16">
        <v>-10.748100000000001</v>
      </c>
      <c r="D3923" s="16">
        <v>-47.5276</v>
      </c>
      <c r="E3923">
        <f t="shared" si="122"/>
        <v>0</v>
      </c>
      <c r="F3923">
        <f t="shared" si="123"/>
        <v>0</v>
      </c>
    </row>
    <row r="3924" spans="1:6" x14ac:dyDescent="0.3">
      <c r="A3924" s="11">
        <v>5106703</v>
      </c>
      <c r="B3924" s="11" t="s">
        <v>298</v>
      </c>
      <c r="C3924" s="16">
        <v>-16.758400000000002</v>
      </c>
      <c r="D3924" s="16">
        <v>-52.8369</v>
      </c>
      <c r="E3924">
        <f t="shared" si="122"/>
        <v>0</v>
      </c>
      <c r="F3924">
        <f t="shared" si="123"/>
        <v>0</v>
      </c>
    </row>
    <row r="3925" spans="1:6" x14ac:dyDescent="0.3">
      <c r="A3925" s="11">
        <v>3152105</v>
      </c>
      <c r="B3925" s="11" t="s">
        <v>2662</v>
      </c>
      <c r="C3925" s="16">
        <v>-20.411100000000001</v>
      </c>
      <c r="D3925" s="16">
        <v>-42.897799999999997</v>
      </c>
      <c r="E3925">
        <f t="shared" si="122"/>
        <v>0</v>
      </c>
      <c r="F3925">
        <f t="shared" si="123"/>
        <v>0</v>
      </c>
    </row>
    <row r="3926" spans="1:6" x14ac:dyDescent="0.3">
      <c r="A3926" s="11">
        <v>4314787</v>
      </c>
      <c r="B3926" s="11" t="s">
        <v>643</v>
      </c>
      <c r="C3926" s="16">
        <v>-27.6587</v>
      </c>
      <c r="D3926" s="16">
        <v>-52.4848</v>
      </c>
      <c r="E3926">
        <f t="shared" si="122"/>
        <v>0</v>
      </c>
      <c r="F3926">
        <f t="shared" si="123"/>
        <v>0</v>
      </c>
    </row>
    <row r="3927" spans="1:6" x14ac:dyDescent="0.3">
      <c r="A3927" s="11">
        <v>4213401</v>
      </c>
      <c r="B3927" s="11" t="s">
        <v>1055</v>
      </c>
      <c r="C3927" s="16">
        <v>-26.8733</v>
      </c>
      <c r="D3927" s="16">
        <v>-52.011200000000002</v>
      </c>
      <c r="E3927">
        <f t="shared" si="122"/>
        <v>0</v>
      </c>
      <c r="F3927">
        <f t="shared" si="123"/>
        <v>0</v>
      </c>
    </row>
    <row r="3928" spans="1:6" x14ac:dyDescent="0.3">
      <c r="A3928" s="11">
        <v>5106752</v>
      </c>
      <c r="B3928" s="11" t="s">
        <v>297</v>
      </c>
      <c r="C3928" s="16">
        <v>-15.2219</v>
      </c>
      <c r="D3928" s="16">
        <v>-59.343499999999999</v>
      </c>
      <c r="E3928">
        <f t="shared" si="122"/>
        <v>0</v>
      </c>
      <c r="F3928">
        <f t="shared" si="123"/>
        <v>0</v>
      </c>
    </row>
    <row r="3929" spans="1:6" x14ac:dyDescent="0.3">
      <c r="A3929" s="11">
        <v>3540309</v>
      </c>
      <c r="B3929" s="11" t="s">
        <v>1822</v>
      </c>
      <c r="C3929" s="16">
        <v>-20.172699999999999</v>
      </c>
      <c r="D3929" s="16">
        <v>-49.706400000000002</v>
      </c>
      <c r="E3929">
        <f t="shared" si="122"/>
        <v>0</v>
      </c>
      <c r="F3929">
        <f t="shared" si="123"/>
        <v>0</v>
      </c>
    </row>
    <row r="3930" spans="1:6" x14ac:dyDescent="0.3">
      <c r="A3930" s="11">
        <v>3204252</v>
      </c>
      <c r="B3930" s="11" t="s">
        <v>2369</v>
      </c>
      <c r="C3930" s="16">
        <v>-18.125299999999999</v>
      </c>
      <c r="D3930" s="16">
        <v>-40.5458</v>
      </c>
      <c r="E3930">
        <f t="shared" si="122"/>
        <v>0</v>
      </c>
      <c r="F3930">
        <f t="shared" si="123"/>
        <v>0</v>
      </c>
    </row>
    <row r="3931" spans="1:6" x14ac:dyDescent="0.3">
      <c r="A3931" s="11">
        <v>3152131</v>
      </c>
      <c r="B3931" s="11" t="s">
        <v>2661</v>
      </c>
      <c r="C3931" s="16">
        <v>-16.6282</v>
      </c>
      <c r="D3931" s="16">
        <v>-45.058799999999998</v>
      </c>
      <c r="E3931">
        <f t="shared" si="122"/>
        <v>0</v>
      </c>
      <c r="F3931">
        <f t="shared" si="123"/>
        <v>0</v>
      </c>
    </row>
    <row r="3932" spans="1:6" x14ac:dyDescent="0.3">
      <c r="A3932" s="11">
        <v>3152170</v>
      </c>
      <c r="B3932" s="11" t="s">
        <v>5509</v>
      </c>
      <c r="C3932" s="16">
        <v>-16.747299999999999</v>
      </c>
      <c r="D3932" s="16">
        <v>-41.502499999999998</v>
      </c>
      <c r="E3932">
        <f t="shared" si="122"/>
        <v>0</v>
      </c>
      <c r="F3932">
        <f t="shared" si="123"/>
        <v>0</v>
      </c>
    </row>
    <row r="3933" spans="1:6" x14ac:dyDescent="0.3">
      <c r="A3933" s="11">
        <v>2925253</v>
      </c>
      <c r="B3933" s="11" t="s">
        <v>3355</v>
      </c>
      <c r="C3933" s="16">
        <v>-10.8653</v>
      </c>
      <c r="D3933" s="16">
        <v>-40.131100000000004</v>
      </c>
      <c r="E3933">
        <f t="shared" si="122"/>
        <v>0</v>
      </c>
      <c r="F3933">
        <f t="shared" si="123"/>
        <v>0</v>
      </c>
    </row>
    <row r="3934" spans="1:6" x14ac:dyDescent="0.3">
      <c r="A3934" s="11">
        <v>3540408</v>
      </c>
      <c r="B3934" s="11" t="s">
        <v>1821</v>
      </c>
      <c r="C3934" s="16">
        <v>-19.9453</v>
      </c>
      <c r="D3934" s="16">
        <v>-50.537999999999997</v>
      </c>
      <c r="E3934">
        <f t="shared" si="122"/>
        <v>0</v>
      </c>
      <c r="F3934">
        <f t="shared" si="123"/>
        <v>0</v>
      </c>
    </row>
    <row r="3935" spans="1:6" x14ac:dyDescent="0.3">
      <c r="A3935" s="11">
        <v>2311009</v>
      </c>
      <c r="B3935" s="11" t="s">
        <v>4358</v>
      </c>
      <c r="C3935" s="16">
        <v>-4.7467199999999998</v>
      </c>
      <c r="D3935" s="16">
        <v>-40.920499999999997</v>
      </c>
      <c r="E3935">
        <f t="shared" si="122"/>
        <v>0</v>
      </c>
      <c r="F3935">
        <f t="shared" si="123"/>
        <v>0</v>
      </c>
    </row>
    <row r="3936" spans="1:6" x14ac:dyDescent="0.3">
      <c r="A3936" s="11">
        <v>3540507</v>
      </c>
      <c r="B3936" s="11" t="s">
        <v>1820</v>
      </c>
      <c r="C3936" s="16">
        <v>-23.176100000000002</v>
      </c>
      <c r="D3936" s="16">
        <v>-48.119500000000002</v>
      </c>
      <c r="E3936">
        <f t="shared" si="122"/>
        <v>0</v>
      </c>
      <c r="F3936">
        <f t="shared" si="123"/>
        <v>0</v>
      </c>
    </row>
    <row r="3937" spans="1:6" x14ac:dyDescent="0.3">
      <c r="A3937" s="11">
        <v>5218003</v>
      </c>
      <c r="B3937" s="11" t="s">
        <v>60</v>
      </c>
      <c r="C3937" s="16">
        <v>-13.4391</v>
      </c>
      <c r="D3937" s="16">
        <v>-49.150300000000001</v>
      </c>
      <c r="E3937">
        <f t="shared" si="122"/>
        <v>0</v>
      </c>
      <c r="F3937">
        <f t="shared" si="123"/>
        <v>0</v>
      </c>
    </row>
    <row r="3938" spans="1:6" x14ac:dyDescent="0.3">
      <c r="A3938" s="11">
        <v>3304102</v>
      </c>
      <c r="B3938" s="11" t="s">
        <v>2291</v>
      </c>
      <c r="C3938" s="16">
        <v>-20.963200000000001</v>
      </c>
      <c r="D3938" s="16">
        <v>-42.046500000000002</v>
      </c>
      <c r="E3938">
        <f t="shared" si="122"/>
        <v>0</v>
      </c>
      <c r="F3938">
        <f t="shared" si="123"/>
        <v>0</v>
      </c>
    </row>
    <row r="3939" spans="1:6" x14ac:dyDescent="0.3">
      <c r="A3939" s="11">
        <v>4120002</v>
      </c>
      <c r="B3939" s="11" t="s">
        <v>1372</v>
      </c>
      <c r="C3939" s="16">
        <v>-22.753699999999998</v>
      </c>
      <c r="D3939" s="16">
        <v>-51.3795</v>
      </c>
      <c r="E3939">
        <f t="shared" si="122"/>
        <v>0</v>
      </c>
      <c r="F3939">
        <f t="shared" si="123"/>
        <v>0</v>
      </c>
    </row>
    <row r="3940" spans="1:6" x14ac:dyDescent="0.3">
      <c r="A3940" s="11">
        <v>2410207</v>
      </c>
      <c r="B3940" s="11" t="s">
        <v>4221</v>
      </c>
      <c r="C3940" s="16">
        <v>-6.0206400000000002</v>
      </c>
      <c r="D3940" s="16">
        <v>-37.986499999999999</v>
      </c>
      <c r="E3940">
        <f t="shared" si="122"/>
        <v>0</v>
      </c>
      <c r="F3940">
        <f t="shared" si="123"/>
        <v>0</v>
      </c>
    </row>
    <row r="3941" spans="1:6" x14ac:dyDescent="0.3">
      <c r="A3941" s="11">
        <v>4314803</v>
      </c>
      <c r="B3941" s="11" t="s">
        <v>642</v>
      </c>
      <c r="C3941" s="16">
        <v>-29.701499999999999</v>
      </c>
      <c r="D3941" s="16">
        <v>-51.242899999999999</v>
      </c>
      <c r="E3941">
        <f t="shared" si="122"/>
        <v>0</v>
      </c>
      <c r="F3941">
        <f t="shared" si="123"/>
        <v>0</v>
      </c>
    </row>
    <row r="3942" spans="1:6" x14ac:dyDescent="0.3">
      <c r="A3942" s="11">
        <v>5218052</v>
      </c>
      <c r="B3942" s="11" t="s">
        <v>59</v>
      </c>
      <c r="C3942" s="16">
        <v>-17.814299999999999</v>
      </c>
      <c r="D3942" s="16">
        <v>-50.165300000000002</v>
      </c>
      <c r="E3942">
        <f t="shared" si="122"/>
        <v>0</v>
      </c>
      <c r="F3942">
        <f t="shared" si="123"/>
        <v>0</v>
      </c>
    </row>
    <row r="3943" spans="1:6" x14ac:dyDescent="0.3">
      <c r="A3943" s="11">
        <v>2311108</v>
      </c>
      <c r="B3943" s="11" t="s">
        <v>4357</v>
      </c>
      <c r="C3943" s="16">
        <v>-7.5226499999999996</v>
      </c>
      <c r="D3943" s="16">
        <v>-39.113999999999997</v>
      </c>
      <c r="E3943">
        <f t="shared" si="122"/>
        <v>0</v>
      </c>
      <c r="F3943">
        <f t="shared" si="123"/>
        <v>0</v>
      </c>
    </row>
    <row r="3944" spans="1:6" x14ac:dyDescent="0.3">
      <c r="A3944" s="11">
        <v>3152204</v>
      </c>
      <c r="B3944" s="11" t="s">
        <v>2659</v>
      </c>
      <c r="C3944" s="16">
        <v>-15.740399999999999</v>
      </c>
      <c r="D3944" s="16">
        <v>-43.028100000000002</v>
      </c>
      <c r="E3944">
        <f t="shared" si="122"/>
        <v>0</v>
      </c>
      <c r="F3944">
        <f t="shared" si="123"/>
        <v>0</v>
      </c>
    </row>
    <row r="3945" spans="1:6" x14ac:dyDescent="0.3">
      <c r="A3945" s="11">
        <v>1505809</v>
      </c>
      <c r="B3945" s="11" t="s">
        <v>5088</v>
      </c>
      <c r="C3945" s="16">
        <v>-1.9363900000000001</v>
      </c>
      <c r="D3945" s="16">
        <v>-50.819400000000002</v>
      </c>
      <c r="E3945">
        <f t="shared" si="122"/>
        <v>0</v>
      </c>
      <c r="F3945">
        <f t="shared" si="123"/>
        <v>0</v>
      </c>
    </row>
    <row r="3946" spans="1:6" x14ac:dyDescent="0.3">
      <c r="A3946" s="11">
        <v>5218102</v>
      </c>
      <c r="B3946" s="11" t="s">
        <v>58</v>
      </c>
      <c r="C3946" s="16">
        <v>-17.355399999999999</v>
      </c>
      <c r="D3946" s="16">
        <v>-52.679900000000004</v>
      </c>
      <c r="E3946">
        <f t="shared" si="122"/>
        <v>0</v>
      </c>
      <c r="F3946">
        <f t="shared" si="123"/>
        <v>0</v>
      </c>
    </row>
    <row r="3947" spans="1:6" x14ac:dyDescent="0.3">
      <c r="A3947" s="11">
        <v>2208502</v>
      </c>
      <c r="B3947" s="11" t="s">
        <v>4546</v>
      </c>
      <c r="C3947" s="16">
        <v>-3.88815</v>
      </c>
      <c r="D3947" s="16">
        <v>-42.699800000000003</v>
      </c>
      <c r="E3947">
        <f t="shared" si="122"/>
        <v>0</v>
      </c>
      <c r="F3947">
        <f t="shared" si="123"/>
        <v>0</v>
      </c>
    </row>
    <row r="3948" spans="1:6" x14ac:dyDescent="0.3">
      <c r="A3948" s="11">
        <v>1200807</v>
      </c>
      <c r="B3948" s="11" t="s">
        <v>5248</v>
      </c>
      <c r="C3948" s="16">
        <v>-9.5813799999999993</v>
      </c>
      <c r="D3948" s="16">
        <v>-67.547799999999995</v>
      </c>
      <c r="E3948">
        <f t="shared" si="122"/>
        <v>0</v>
      </c>
      <c r="F3948">
        <f t="shared" si="123"/>
        <v>0</v>
      </c>
    </row>
    <row r="3949" spans="1:6" x14ac:dyDescent="0.3">
      <c r="A3949" s="11">
        <v>4314902</v>
      </c>
      <c r="B3949" s="11" t="s">
        <v>641</v>
      </c>
      <c r="C3949" s="16">
        <v>-30.0318</v>
      </c>
      <c r="D3949" s="16">
        <v>-51.206499999999998</v>
      </c>
      <c r="E3949">
        <f t="shared" si="122"/>
        <v>0</v>
      </c>
      <c r="F3949">
        <f t="shared" si="123"/>
        <v>0</v>
      </c>
    </row>
    <row r="3950" spans="1:6" x14ac:dyDescent="0.3">
      <c r="A3950" s="11">
        <v>5106778</v>
      </c>
      <c r="B3950" s="11" t="s">
        <v>296</v>
      </c>
      <c r="C3950" s="16">
        <v>-10.876099999999999</v>
      </c>
      <c r="D3950" s="16">
        <v>-51.6357</v>
      </c>
      <c r="E3950">
        <f t="shared" si="122"/>
        <v>0</v>
      </c>
      <c r="F3950">
        <f t="shared" si="123"/>
        <v>0</v>
      </c>
    </row>
    <row r="3951" spans="1:6" x14ac:dyDescent="0.3">
      <c r="A3951" s="11">
        <v>2208551</v>
      </c>
      <c r="B3951" s="11" t="s">
        <v>4545</v>
      </c>
      <c r="C3951" s="16">
        <v>-6.9642299999999997</v>
      </c>
      <c r="D3951" s="16">
        <v>-44.183700000000002</v>
      </c>
      <c r="E3951">
        <f t="shared" si="122"/>
        <v>0</v>
      </c>
      <c r="F3951">
        <f t="shared" si="123"/>
        <v>0</v>
      </c>
    </row>
    <row r="3952" spans="1:6" x14ac:dyDescent="0.3">
      <c r="A3952" s="11">
        <v>1718006</v>
      </c>
      <c r="B3952" s="11" t="s">
        <v>4936</v>
      </c>
      <c r="C3952" s="16">
        <v>-11.618</v>
      </c>
      <c r="D3952" s="16">
        <v>-47.062100000000001</v>
      </c>
      <c r="E3952">
        <f t="shared" si="122"/>
        <v>0</v>
      </c>
      <c r="F3952">
        <f t="shared" si="123"/>
        <v>0</v>
      </c>
    </row>
    <row r="3953" spans="1:6" x14ac:dyDescent="0.3">
      <c r="A3953" s="11">
        <v>4120101</v>
      </c>
      <c r="B3953" s="11" t="s">
        <v>1371</v>
      </c>
      <c r="C3953" s="16">
        <v>-25.54</v>
      </c>
      <c r="D3953" s="16">
        <v>-49.894599999999997</v>
      </c>
      <c r="E3953">
        <f t="shared" si="122"/>
        <v>0</v>
      </c>
      <c r="F3953">
        <f t="shared" si="123"/>
        <v>0</v>
      </c>
    </row>
    <row r="3954" spans="1:6" x14ac:dyDescent="0.3">
      <c r="A3954" s="11">
        <v>4120150</v>
      </c>
      <c r="B3954" s="11" t="s">
        <v>1370</v>
      </c>
      <c r="C3954" s="16">
        <v>-25.547699999999999</v>
      </c>
      <c r="D3954" s="16">
        <v>-52.406700000000001</v>
      </c>
      <c r="E3954">
        <f t="shared" si="122"/>
        <v>0</v>
      </c>
      <c r="F3954">
        <f t="shared" si="123"/>
        <v>0</v>
      </c>
    </row>
    <row r="3955" spans="1:6" x14ac:dyDescent="0.3">
      <c r="A3955" s="11">
        <v>4213500</v>
      </c>
      <c r="B3955" s="11" t="s">
        <v>1054</v>
      </c>
      <c r="C3955" s="16">
        <v>-27.1586</v>
      </c>
      <c r="D3955" s="16">
        <v>-48.546900000000001</v>
      </c>
      <c r="E3955">
        <f t="shared" si="122"/>
        <v>0</v>
      </c>
      <c r="F3955">
        <f t="shared" si="123"/>
        <v>0</v>
      </c>
    </row>
    <row r="3956" spans="1:6" x14ac:dyDescent="0.3">
      <c r="A3956" s="11">
        <v>2707305</v>
      </c>
      <c r="B3956" s="11" t="s">
        <v>3745</v>
      </c>
      <c r="C3956" s="16">
        <v>-9.0519499999999997</v>
      </c>
      <c r="D3956" s="16">
        <v>-35.398699999999998</v>
      </c>
      <c r="E3956">
        <f t="shared" si="122"/>
        <v>0</v>
      </c>
      <c r="F3956">
        <f t="shared" si="123"/>
        <v>0</v>
      </c>
    </row>
    <row r="3957" spans="1:6" x14ac:dyDescent="0.3">
      <c r="A3957" s="11">
        <v>2805604</v>
      </c>
      <c r="B3957" s="11" t="s">
        <v>3669</v>
      </c>
      <c r="C3957" s="16">
        <v>-9.9162599999999994</v>
      </c>
      <c r="D3957" s="16">
        <v>-37.284199999999998</v>
      </c>
      <c r="E3957">
        <f t="shared" si="122"/>
        <v>0</v>
      </c>
      <c r="F3957">
        <f t="shared" si="123"/>
        <v>0</v>
      </c>
    </row>
    <row r="3958" spans="1:6" x14ac:dyDescent="0.3">
      <c r="A3958" s="11">
        <v>1505908</v>
      </c>
      <c r="B3958" s="11" t="s">
        <v>5087</v>
      </c>
      <c r="C3958" s="16">
        <v>-1.74691</v>
      </c>
      <c r="D3958" s="16">
        <v>-52.2361</v>
      </c>
      <c r="E3958">
        <f t="shared" si="122"/>
        <v>0</v>
      </c>
      <c r="F3958">
        <f t="shared" si="123"/>
        <v>0</v>
      </c>
    </row>
    <row r="3959" spans="1:6" x14ac:dyDescent="0.3">
      <c r="A3959" s="11">
        <v>2707404</v>
      </c>
      <c r="B3959" s="11" t="s">
        <v>3744</v>
      </c>
      <c r="C3959" s="16">
        <v>-9.1600599999999996</v>
      </c>
      <c r="D3959" s="16">
        <v>-35.304900000000004</v>
      </c>
      <c r="E3959">
        <f t="shared" si="122"/>
        <v>0</v>
      </c>
      <c r="F3959">
        <f t="shared" si="123"/>
        <v>0</v>
      </c>
    </row>
    <row r="3960" spans="1:6" x14ac:dyDescent="0.3">
      <c r="A3960" s="11">
        <v>2410256</v>
      </c>
      <c r="B3960" s="11" t="s">
        <v>4220</v>
      </c>
      <c r="C3960" s="16">
        <v>-5.0544099999999998</v>
      </c>
      <c r="D3960" s="16">
        <v>-36.788699999999999</v>
      </c>
      <c r="E3960">
        <f t="shared" si="122"/>
        <v>0</v>
      </c>
      <c r="F3960">
        <f t="shared" si="123"/>
        <v>0</v>
      </c>
    </row>
    <row r="3961" spans="1:6" x14ac:dyDescent="0.3">
      <c r="A3961" s="11">
        <v>5106802</v>
      </c>
      <c r="B3961" s="11" t="s">
        <v>5528</v>
      </c>
      <c r="C3961" s="16">
        <v>-11.532999999999999</v>
      </c>
      <c r="D3961" s="16">
        <v>-57.413200000000003</v>
      </c>
      <c r="E3961">
        <f t="shared" si="122"/>
        <v>0</v>
      </c>
      <c r="F3961">
        <f t="shared" si="123"/>
        <v>0</v>
      </c>
    </row>
    <row r="3962" spans="1:6" x14ac:dyDescent="0.3">
      <c r="A3962" s="11">
        <v>5106828</v>
      </c>
      <c r="B3962" s="11" t="s">
        <v>294</v>
      </c>
      <c r="C3962" s="16">
        <v>-15.856999999999999</v>
      </c>
      <c r="D3962" s="16">
        <v>-58.4619</v>
      </c>
      <c r="E3962">
        <f t="shared" si="122"/>
        <v>0</v>
      </c>
      <c r="F3962">
        <f t="shared" si="123"/>
        <v>0</v>
      </c>
    </row>
    <row r="3963" spans="1:6" x14ac:dyDescent="0.3">
      <c r="A3963" s="11">
        <v>5106851</v>
      </c>
      <c r="B3963" s="11" t="s">
        <v>293</v>
      </c>
      <c r="C3963" s="16">
        <v>-15.323499999999999</v>
      </c>
      <c r="D3963" s="16">
        <v>-57.220399999999998</v>
      </c>
      <c r="E3963">
        <f t="shared" si="122"/>
        <v>0</v>
      </c>
      <c r="F3963">
        <f t="shared" si="123"/>
        <v>0</v>
      </c>
    </row>
    <row r="3964" spans="1:6" x14ac:dyDescent="0.3">
      <c r="A3964" s="11">
        <v>3540606</v>
      </c>
      <c r="B3964" s="11" t="s">
        <v>1819</v>
      </c>
      <c r="C3964" s="16">
        <v>-23.209299999999999</v>
      </c>
      <c r="D3964" s="16">
        <v>-47.525100000000002</v>
      </c>
      <c r="E3964">
        <f t="shared" si="122"/>
        <v>0</v>
      </c>
      <c r="F3964">
        <f t="shared" si="123"/>
        <v>0</v>
      </c>
    </row>
    <row r="3965" spans="1:6" x14ac:dyDescent="0.3">
      <c r="A3965" s="11">
        <v>3540705</v>
      </c>
      <c r="B3965" s="11" t="s">
        <v>1818</v>
      </c>
      <c r="C3965" s="16">
        <v>-21.849799999999998</v>
      </c>
      <c r="D3965" s="16">
        <v>-47.487000000000002</v>
      </c>
      <c r="E3965">
        <f t="shared" si="122"/>
        <v>0</v>
      </c>
      <c r="F3965">
        <f t="shared" si="123"/>
        <v>0</v>
      </c>
    </row>
    <row r="3966" spans="1:6" x14ac:dyDescent="0.3">
      <c r="A3966" s="11">
        <v>3152303</v>
      </c>
      <c r="B3966" s="11" t="s">
        <v>2658</v>
      </c>
      <c r="C3966" s="16">
        <v>-20.664200000000001</v>
      </c>
      <c r="D3966" s="16">
        <v>-43.083399999999997</v>
      </c>
      <c r="E3966">
        <f t="shared" si="122"/>
        <v>0</v>
      </c>
      <c r="F3966">
        <f t="shared" si="123"/>
        <v>0</v>
      </c>
    </row>
    <row r="3967" spans="1:6" x14ac:dyDescent="0.3">
      <c r="A3967" s="11">
        <v>2109007</v>
      </c>
      <c r="B3967" s="11" t="s">
        <v>4760</v>
      </c>
      <c r="C3967" s="16">
        <v>-6.3414900000000003</v>
      </c>
      <c r="D3967" s="16">
        <v>-47.3962</v>
      </c>
      <c r="E3967">
        <f t="shared" si="122"/>
        <v>0</v>
      </c>
      <c r="F3967">
        <f t="shared" si="123"/>
        <v>0</v>
      </c>
    </row>
    <row r="3968" spans="1:6" x14ac:dyDescent="0.3">
      <c r="A3968" s="11">
        <v>1600535</v>
      </c>
      <c r="B3968" s="11" t="s">
        <v>5031</v>
      </c>
      <c r="C3968" s="16">
        <v>0.71243000000000001</v>
      </c>
      <c r="D3968" s="16">
        <v>-51.415500000000002</v>
      </c>
      <c r="E3968">
        <f t="shared" si="122"/>
        <v>0</v>
      </c>
      <c r="F3968">
        <f t="shared" si="123"/>
        <v>0</v>
      </c>
    </row>
    <row r="3969" spans="1:6" x14ac:dyDescent="0.3">
      <c r="A3969" s="11">
        <v>4315008</v>
      </c>
      <c r="B3969" s="11" t="s">
        <v>640</v>
      </c>
      <c r="C3969" s="16">
        <v>-27.8569</v>
      </c>
      <c r="D3969" s="16">
        <v>-55.01</v>
      </c>
      <c r="E3969">
        <f t="shared" si="122"/>
        <v>0</v>
      </c>
      <c r="F3969">
        <f t="shared" si="123"/>
        <v>0</v>
      </c>
    </row>
    <row r="3970" spans="1:6" x14ac:dyDescent="0.3">
      <c r="A3970" s="11">
        <v>4315057</v>
      </c>
      <c r="B3970" s="11" t="s">
        <v>639</v>
      </c>
      <c r="C3970" s="16">
        <v>-27.579599999999999</v>
      </c>
      <c r="D3970" s="16">
        <v>-54.665700000000001</v>
      </c>
      <c r="E3970">
        <f t="shared" si="122"/>
        <v>0</v>
      </c>
      <c r="F3970">
        <f t="shared" si="123"/>
        <v>0</v>
      </c>
    </row>
    <row r="3971" spans="1:6" x14ac:dyDescent="0.3">
      <c r="A3971" s="11">
        <v>5006903</v>
      </c>
      <c r="B3971" s="11" t="s">
        <v>408</v>
      </c>
      <c r="C3971" s="16">
        <v>-21.6981</v>
      </c>
      <c r="D3971" s="16">
        <v>-57.883600000000001</v>
      </c>
      <c r="E3971">
        <f t="shared" ref="E3971:E4034" si="124">IF((C3971&lt;-80),"erro",0)</f>
        <v>0</v>
      </c>
      <c r="F3971">
        <f t="shared" ref="F3971:F4034" si="125">IF((D3971&lt;-80),"erro",0)</f>
        <v>0</v>
      </c>
    </row>
    <row r="3972" spans="1:6" x14ac:dyDescent="0.3">
      <c r="A3972" s="11">
        <v>1718204</v>
      </c>
      <c r="B3972" s="11" t="s">
        <v>4935</v>
      </c>
      <c r="C3972" s="16">
        <v>-10.7027</v>
      </c>
      <c r="D3972" s="16">
        <v>-48.408000000000001</v>
      </c>
      <c r="E3972">
        <f t="shared" si="124"/>
        <v>0</v>
      </c>
      <c r="F3972">
        <f t="shared" si="125"/>
        <v>0</v>
      </c>
    </row>
    <row r="3973" spans="1:6" x14ac:dyDescent="0.3">
      <c r="A3973" s="11">
        <v>3304110</v>
      </c>
      <c r="B3973" s="11" t="s">
        <v>2290</v>
      </c>
      <c r="C3973" s="16">
        <v>-22.4175</v>
      </c>
      <c r="D3973" s="16">
        <v>-44.295200000000001</v>
      </c>
      <c r="E3973">
        <f t="shared" si="124"/>
        <v>0</v>
      </c>
      <c r="F3973">
        <f t="shared" si="125"/>
        <v>0</v>
      </c>
    </row>
    <row r="3974" spans="1:6" x14ac:dyDescent="0.3">
      <c r="A3974" s="11">
        <v>2707503</v>
      </c>
      <c r="B3974" s="11" t="s">
        <v>3743</v>
      </c>
      <c r="C3974" s="16">
        <v>-10.184900000000001</v>
      </c>
      <c r="D3974" s="16">
        <v>-36.837600000000002</v>
      </c>
      <c r="E3974">
        <f t="shared" si="124"/>
        <v>0</v>
      </c>
      <c r="F3974">
        <f t="shared" si="125"/>
        <v>0</v>
      </c>
    </row>
    <row r="3975" spans="1:6" x14ac:dyDescent="0.3">
      <c r="A3975" s="11">
        <v>4120200</v>
      </c>
      <c r="B3975" s="11" t="s">
        <v>1369</v>
      </c>
      <c r="C3975" s="16">
        <v>-22.774699999999999</v>
      </c>
      <c r="D3975" s="16">
        <v>-53.267699999999998</v>
      </c>
      <c r="E3975">
        <f t="shared" si="124"/>
        <v>0</v>
      </c>
      <c r="F3975">
        <f t="shared" si="125"/>
        <v>0</v>
      </c>
    </row>
    <row r="3976" spans="1:6" x14ac:dyDescent="0.3">
      <c r="A3976" s="11">
        <v>2109056</v>
      </c>
      <c r="B3976" s="11" t="s">
        <v>4759</v>
      </c>
      <c r="C3976" s="16">
        <v>-1.8592500000000001</v>
      </c>
      <c r="D3976" s="16">
        <v>-44.584200000000003</v>
      </c>
      <c r="E3976">
        <f t="shared" si="124"/>
        <v>0</v>
      </c>
      <c r="F3976">
        <f t="shared" si="125"/>
        <v>0</v>
      </c>
    </row>
    <row r="3977" spans="1:6" x14ac:dyDescent="0.3">
      <c r="A3977" s="11">
        <v>2925303</v>
      </c>
      <c r="B3977" s="11" t="s">
        <v>3354</v>
      </c>
      <c r="C3977" s="16">
        <v>-16.4435</v>
      </c>
      <c r="D3977" s="16">
        <v>-39.064300000000003</v>
      </c>
      <c r="E3977">
        <f t="shared" si="124"/>
        <v>0</v>
      </c>
      <c r="F3977">
        <f t="shared" si="125"/>
        <v>0</v>
      </c>
    </row>
    <row r="3978" spans="1:6" x14ac:dyDescent="0.3">
      <c r="A3978" s="11">
        <v>4213609</v>
      </c>
      <c r="B3978" s="11" t="s">
        <v>1053</v>
      </c>
      <c r="C3978" s="16">
        <v>-26.245100000000001</v>
      </c>
      <c r="D3978" s="16">
        <v>-51.075899999999997</v>
      </c>
      <c r="E3978">
        <f t="shared" si="124"/>
        <v>0</v>
      </c>
      <c r="F3978">
        <f t="shared" si="125"/>
        <v>0</v>
      </c>
    </row>
    <row r="3979" spans="1:6" x14ac:dyDescent="0.3">
      <c r="A3979" s="11">
        <v>1100205</v>
      </c>
      <c r="B3979" s="11" t="s">
        <v>5302</v>
      </c>
      <c r="C3979" s="16">
        <v>-8.7607700000000008</v>
      </c>
      <c r="D3979" s="16">
        <v>-63.899900000000002</v>
      </c>
      <c r="E3979">
        <f t="shared" si="124"/>
        <v>0</v>
      </c>
      <c r="F3979">
        <f t="shared" si="125"/>
        <v>0</v>
      </c>
    </row>
    <row r="3980" spans="1:6" x14ac:dyDescent="0.3">
      <c r="A3980" s="11">
        <v>4315073</v>
      </c>
      <c r="B3980" s="11" t="s">
        <v>638</v>
      </c>
      <c r="C3980" s="16">
        <v>-27.740500000000001</v>
      </c>
      <c r="D3980" s="16">
        <v>-54.8994</v>
      </c>
      <c r="E3980">
        <f t="shared" si="124"/>
        <v>0</v>
      </c>
      <c r="F3980">
        <f t="shared" si="125"/>
        <v>0</v>
      </c>
    </row>
    <row r="3981" spans="1:6" x14ac:dyDescent="0.3">
      <c r="A3981" s="11">
        <v>4120309</v>
      </c>
      <c r="B3981" s="11" t="s">
        <v>1368</v>
      </c>
      <c r="C3981" s="16">
        <v>-26.167400000000001</v>
      </c>
      <c r="D3981" s="16">
        <v>-51.231000000000002</v>
      </c>
      <c r="E3981">
        <f t="shared" si="124"/>
        <v>0</v>
      </c>
      <c r="F3981">
        <f t="shared" si="125"/>
        <v>0</v>
      </c>
    </row>
    <row r="3982" spans="1:6" x14ac:dyDescent="0.3">
      <c r="A3982" s="11">
        <v>1200393</v>
      </c>
      <c r="B3982" s="11" t="s">
        <v>5256</v>
      </c>
      <c r="C3982" s="16">
        <v>-8.2632300000000001</v>
      </c>
      <c r="D3982" s="16">
        <v>-72.753699999999995</v>
      </c>
      <c r="E3982">
        <f t="shared" si="124"/>
        <v>0</v>
      </c>
      <c r="F3982">
        <f t="shared" si="125"/>
        <v>0</v>
      </c>
    </row>
    <row r="3983" spans="1:6" x14ac:dyDescent="0.3">
      <c r="A3983" s="11">
        <v>4315107</v>
      </c>
      <c r="B3983" s="11" t="s">
        <v>637</v>
      </c>
      <c r="C3983" s="16">
        <v>-27.908200000000001</v>
      </c>
      <c r="D3983" s="16">
        <v>-55.137900000000002</v>
      </c>
      <c r="E3983">
        <f t="shared" si="124"/>
        <v>0</v>
      </c>
      <c r="F3983">
        <f t="shared" si="125"/>
        <v>0</v>
      </c>
    </row>
    <row r="3984" spans="1:6" x14ac:dyDescent="0.3">
      <c r="A3984" s="11">
        <v>5218300</v>
      </c>
      <c r="B3984" s="11" t="s">
        <v>57</v>
      </c>
      <c r="C3984" s="16">
        <v>-14.085900000000001</v>
      </c>
      <c r="D3984" s="16">
        <v>-46.370399999999997</v>
      </c>
      <c r="E3984">
        <f t="shared" si="124"/>
        <v>0</v>
      </c>
      <c r="F3984">
        <f t="shared" si="125"/>
        <v>0</v>
      </c>
    </row>
    <row r="3985" spans="1:6" x14ac:dyDescent="0.3">
      <c r="A3985" s="11">
        <v>3152402</v>
      </c>
      <c r="B3985" s="11" t="s">
        <v>2657</v>
      </c>
      <c r="C3985" s="16">
        <v>-17.807700000000001</v>
      </c>
      <c r="D3985" s="16">
        <v>-41.786000000000001</v>
      </c>
      <c r="E3985">
        <f t="shared" si="124"/>
        <v>0</v>
      </c>
      <c r="F3985">
        <f t="shared" si="125"/>
        <v>0</v>
      </c>
    </row>
    <row r="3986" spans="1:6" x14ac:dyDescent="0.3">
      <c r="A3986" s="11">
        <v>2311207</v>
      </c>
      <c r="B3986" s="11" t="s">
        <v>4356</v>
      </c>
      <c r="C3986" s="16">
        <v>-7.0915400000000002</v>
      </c>
      <c r="D3986" s="16">
        <v>-40.023299999999999</v>
      </c>
      <c r="E3986">
        <f t="shared" si="124"/>
        <v>0</v>
      </c>
      <c r="F3986">
        <f t="shared" si="125"/>
        <v>0</v>
      </c>
    </row>
    <row r="3987" spans="1:6" x14ac:dyDescent="0.3">
      <c r="A3987" s="11">
        <v>3540754</v>
      </c>
      <c r="B3987" s="11" t="s">
        <v>1817</v>
      </c>
      <c r="C3987" s="16">
        <v>-22.834299999999999</v>
      </c>
      <c r="D3987" s="16">
        <v>-45.255200000000002</v>
      </c>
      <c r="E3987">
        <f t="shared" si="124"/>
        <v>0</v>
      </c>
      <c r="F3987">
        <f t="shared" si="125"/>
        <v>0</v>
      </c>
    </row>
    <row r="3988" spans="1:6" x14ac:dyDescent="0.3">
      <c r="A3988" s="11">
        <v>2925402</v>
      </c>
      <c r="B3988" s="11" t="s">
        <v>3353</v>
      </c>
      <c r="C3988" s="16">
        <v>-15.5943</v>
      </c>
      <c r="D3988" s="16">
        <v>-39.863799999999998</v>
      </c>
      <c r="E3988">
        <f t="shared" si="124"/>
        <v>0</v>
      </c>
      <c r="F3988">
        <f t="shared" si="125"/>
        <v>0</v>
      </c>
    </row>
    <row r="3989" spans="1:6" x14ac:dyDescent="0.3">
      <c r="A3989" s="11">
        <v>3540804</v>
      </c>
      <c r="B3989" s="11" t="s">
        <v>1816</v>
      </c>
      <c r="C3989" s="16">
        <v>-21.0428</v>
      </c>
      <c r="D3989" s="16">
        <v>-49.381500000000003</v>
      </c>
      <c r="E3989">
        <f t="shared" si="124"/>
        <v>0</v>
      </c>
      <c r="F3989">
        <f t="shared" si="125"/>
        <v>0</v>
      </c>
    </row>
    <row r="3990" spans="1:6" x14ac:dyDescent="0.3">
      <c r="A3990" s="11">
        <v>2311231</v>
      </c>
      <c r="B3990" s="11" t="s">
        <v>4355</v>
      </c>
      <c r="C3990" s="16">
        <v>-5.7128699999999997</v>
      </c>
      <c r="D3990" s="16">
        <v>-38.157800000000002</v>
      </c>
      <c r="E3990">
        <f t="shared" si="124"/>
        <v>0</v>
      </c>
      <c r="F3990">
        <f t="shared" si="125"/>
        <v>0</v>
      </c>
    </row>
    <row r="3991" spans="1:6" x14ac:dyDescent="0.3">
      <c r="A3991" s="11">
        <v>3152501</v>
      </c>
      <c r="B3991" s="11" t="s">
        <v>2656</v>
      </c>
      <c r="C3991" s="16">
        <v>-22.226600000000001</v>
      </c>
      <c r="D3991" s="16">
        <v>-45.938899999999997</v>
      </c>
      <c r="E3991">
        <f t="shared" si="124"/>
        <v>0</v>
      </c>
      <c r="F3991">
        <f t="shared" si="125"/>
        <v>0</v>
      </c>
    </row>
    <row r="3992" spans="1:6" x14ac:dyDescent="0.3">
      <c r="A3992" s="11">
        <v>3152600</v>
      </c>
      <c r="B3992" s="11" t="s">
        <v>2655</v>
      </c>
      <c r="C3992" s="16">
        <v>-22.196400000000001</v>
      </c>
      <c r="D3992" s="16">
        <v>-44.974800000000002</v>
      </c>
      <c r="E3992">
        <f t="shared" si="124"/>
        <v>0</v>
      </c>
      <c r="F3992">
        <f t="shared" si="125"/>
        <v>0</v>
      </c>
    </row>
    <row r="3993" spans="1:6" x14ac:dyDescent="0.3">
      <c r="A3993" s="11">
        <v>4315131</v>
      </c>
      <c r="B3993" s="11" t="s">
        <v>636</v>
      </c>
      <c r="C3993" s="16">
        <v>-29.1738</v>
      </c>
      <c r="D3993" s="16">
        <v>-52.2136</v>
      </c>
      <c r="E3993">
        <f t="shared" si="124"/>
        <v>0</v>
      </c>
      <c r="F3993">
        <f t="shared" si="125"/>
        <v>0</v>
      </c>
    </row>
    <row r="3994" spans="1:6" x14ac:dyDescent="0.3">
      <c r="A3994" s="11">
        <v>4213708</v>
      </c>
      <c r="B3994" s="11" t="s">
        <v>1052</v>
      </c>
      <c r="C3994" s="16">
        <v>-27.256699999999999</v>
      </c>
      <c r="D3994" s="16">
        <v>-49.930100000000003</v>
      </c>
      <c r="E3994">
        <f t="shared" si="124"/>
        <v>0</v>
      </c>
      <c r="F3994">
        <f t="shared" si="125"/>
        <v>0</v>
      </c>
    </row>
    <row r="3995" spans="1:6" x14ac:dyDescent="0.3">
      <c r="A3995" s="11">
        <v>5107008</v>
      </c>
      <c r="B3995" s="11" t="s">
        <v>5826</v>
      </c>
      <c r="C3995" s="16">
        <v>-15.8299</v>
      </c>
      <c r="D3995" s="16">
        <v>-54.4208</v>
      </c>
      <c r="E3995">
        <f t="shared" si="124"/>
        <v>0</v>
      </c>
      <c r="F3995">
        <f t="shared" si="125"/>
        <v>0</v>
      </c>
    </row>
    <row r="3996" spans="1:6" x14ac:dyDescent="0.3">
      <c r="A3996" s="11">
        <v>3540853</v>
      </c>
      <c r="B3996" s="11" t="s">
        <v>1815</v>
      </c>
      <c r="C3996" s="16">
        <v>-21.849599999999999</v>
      </c>
      <c r="D3996" s="16">
        <v>-51.086799999999997</v>
      </c>
      <c r="E3996">
        <f t="shared" si="124"/>
        <v>0</v>
      </c>
      <c r="F3996">
        <f t="shared" si="125"/>
        <v>0</v>
      </c>
    </row>
    <row r="3997" spans="1:6" x14ac:dyDescent="0.3">
      <c r="A3997" s="11">
        <v>1600550</v>
      </c>
      <c r="B3997" s="11" t="s">
        <v>5030</v>
      </c>
      <c r="C3997" s="16">
        <v>1.74543</v>
      </c>
      <c r="D3997" s="16">
        <v>-50.789200000000001</v>
      </c>
      <c r="E3997">
        <f t="shared" si="124"/>
        <v>0</v>
      </c>
      <c r="F3997">
        <f t="shared" si="125"/>
        <v>0</v>
      </c>
    </row>
    <row r="3998" spans="1:6" x14ac:dyDescent="0.3">
      <c r="A3998" s="11">
        <v>2925501</v>
      </c>
      <c r="B3998" s="11" t="s">
        <v>3352</v>
      </c>
      <c r="C3998" s="16">
        <v>-17.336400000000001</v>
      </c>
      <c r="D3998" s="16">
        <v>-39.222700000000003</v>
      </c>
      <c r="E3998">
        <f t="shared" si="124"/>
        <v>0</v>
      </c>
      <c r="F3998">
        <f t="shared" si="125"/>
        <v>0</v>
      </c>
    </row>
    <row r="3999" spans="1:6" x14ac:dyDescent="0.3">
      <c r="A3999" s="11">
        <v>4120333</v>
      </c>
      <c r="B3999" s="11" t="s">
        <v>1367</v>
      </c>
      <c r="C3999" s="16">
        <v>-23.035699999999999</v>
      </c>
      <c r="D3999" s="16">
        <v>-51.442900000000002</v>
      </c>
      <c r="E3999">
        <f t="shared" si="124"/>
        <v>0</v>
      </c>
      <c r="F3999">
        <f t="shared" si="125"/>
        <v>0</v>
      </c>
    </row>
    <row r="4000" spans="1:6" x14ac:dyDescent="0.3">
      <c r="A4000" s="11">
        <v>3540903</v>
      </c>
      <c r="B4000" s="11" t="s">
        <v>1814</v>
      </c>
      <c r="C4000" s="16">
        <v>-21.3626</v>
      </c>
      <c r="D4000" s="16">
        <v>-48.067900000000002</v>
      </c>
      <c r="E4000">
        <f t="shared" si="124"/>
        <v>0</v>
      </c>
      <c r="F4000">
        <f t="shared" si="125"/>
        <v>0</v>
      </c>
    </row>
    <row r="4001" spans="1:6" x14ac:dyDescent="0.3">
      <c r="A4001" s="11">
        <v>3152709</v>
      </c>
      <c r="B4001" s="11" t="s">
        <v>2654</v>
      </c>
      <c r="C4001" s="16">
        <v>-21.059699999999999</v>
      </c>
      <c r="D4001" s="16">
        <v>-44.077800000000003</v>
      </c>
      <c r="E4001">
        <f t="shared" si="124"/>
        <v>0</v>
      </c>
      <c r="F4001">
        <f t="shared" si="125"/>
        <v>0</v>
      </c>
    </row>
    <row r="4002" spans="1:6" x14ac:dyDescent="0.3">
      <c r="A4002" s="11">
        <v>3541000</v>
      </c>
      <c r="B4002" s="11" t="s">
        <v>1051</v>
      </c>
      <c r="C4002" s="16">
        <v>-24.008400000000002</v>
      </c>
      <c r="D4002" s="16">
        <v>-46.412100000000002</v>
      </c>
      <c r="E4002">
        <f t="shared" si="124"/>
        <v>0</v>
      </c>
      <c r="F4002">
        <f t="shared" si="125"/>
        <v>0</v>
      </c>
    </row>
    <row r="4003" spans="1:6" x14ac:dyDescent="0.3">
      <c r="A4003" s="11">
        <v>4213807</v>
      </c>
      <c r="B4003" s="11" t="s">
        <v>1051</v>
      </c>
      <c r="C4003" s="16">
        <v>-29.191800000000001</v>
      </c>
      <c r="D4003" s="16">
        <v>-49.952500000000001</v>
      </c>
      <c r="E4003">
        <f t="shared" si="124"/>
        <v>0</v>
      </c>
      <c r="F4003">
        <f t="shared" si="125"/>
        <v>0</v>
      </c>
    </row>
    <row r="4004" spans="1:6" x14ac:dyDescent="0.3">
      <c r="A4004" s="11">
        <v>1718303</v>
      </c>
      <c r="B4004" s="11" t="s">
        <v>4934</v>
      </c>
      <c r="C4004" s="16">
        <v>-5.3928099999999999</v>
      </c>
      <c r="D4004" s="16">
        <v>-47.811100000000003</v>
      </c>
      <c r="E4004">
        <f t="shared" si="124"/>
        <v>0</v>
      </c>
      <c r="F4004">
        <f t="shared" si="125"/>
        <v>0</v>
      </c>
    </row>
    <row r="4005" spans="1:6" x14ac:dyDescent="0.3">
      <c r="A4005" s="11">
        <v>1506005</v>
      </c>
      <c r="B4005" s="11" t="s">
        <v>5086</v>
      </c>
      <c r="C4005" s="16">
        <v>-1.798</v>
      </c>
      <c r="D4005" s="16">
        <v>-53.477899999999998</v>
      </c>
      <c r="E4005">
        <f t="shared" si="124"/>
        <v>0</v>
      </c>
      <c r="F4005">
        <f t="shared" si="125"/>
        <v>0</v>
      </c>
    </row>
    <row r="4006" spans="1:6" x14ac:dyDescent="0.3">
      <c r="A4006" s="11">
        <v>4120358</v>
      </c>
      <c r="B4006" s="11" t="s">
        <v>1366</v>
      </c>
      <c r="C4006" s="16">
        <v>-26.020900000000001</v>
      </c>
      <c r="D4006" s="16">
        <v>-53.739699999999999</v>
      </c>
      <c r="E4006">
        <f t="shared" si="124"/>
        <v>0</v>
      </c>
      <c r="F4006">
        <f t="shared" si="125"/>
        <v>0</v>
      </c>
    </row>
    <row r="4007" spans="1:6" x14ac:dyDescent="0.3">
      <c r="A4007" s="11">
        <v>3152808</v>
      </c>
      <c r="B4007" s="11" t="s">
        <v>2653</v>
      </c>
      <c r="C4007" s="16">
        <v>-19.308599999999998</v>
      </c>
      <c r="D4007" s="16">
        <v>-48.927599999999998</v>
      </c>
      <c r="E4007">
        <f t="shared" si="124"/>
        <v>0</v>
      </c>
      <c r="F4007">
        <f t="shared" si="125"/>
        <v>0</v>
      </c>
    </row>
    <row r="4008" spans="1:6" x14ac:dyDescent="0.3">
      <c r="A4008" s="11">
        <v>2512200</v>
      </c>
      <c r="B4008" s="11" t="s">
        <v>2653</v>
      </c>
      <c r="C4008" s="16">
        <v>-7.6882599999999996</v>
      </c>
      <c r="D4008" s="16">
        <v>-37.080100000000002</v>
      </c>
      <c r="E4008">
        <f t="shared" si="124"/>
        <v>0</v>
      </c>
      <c r="F4008">
        <f t="shared" si="125"/>
        <v>0</v>
      </c>
    </row>
    <row r="4009" spans="1:6" x14ac:dyDescent="0.3">
      <c r="A4009" s="11">
        <v>2208601</v>
      </c>
      <c r="B4009" s="11" t="s">
        <v>4544</v>
      </c>
      <c r="C4009" s="16">
        <v>-5.67265</v>
      </c>
      <c r="D4009" s="16">
        <v>-42.204599999999999</v>
      </c>
      <c r="E4009">
        <f t="shared" si="124"/>
        <v>0</v>
      </c>
      <c r="F4009">
        <f t="shared" si="125"/>
        <v>0</v>
      </c>
    </row>
    <row r="4010" spans="1:6" x14ac:dyDescent="0.3">
      <c r="A4010" s="11">
        <v>3541059</v>
      </c>
      <c r="B4010" s="11" t="s">
        <v>1813</v>
      </c>
      <c r="C4010" s="16">
        <v>-22.811199999999999</v>
      </c>
      <c r="D4010" s="16">
        <v>-48.663600000000002</v>
      </c>
      <c r="E4010">
        <f t="shared" si="124"/>
        <v>0</v>
      </c>
      <c r="F4010">
        <f t="shared" si="125"/>
        <v>0</v>
      </c>
    </row>
    <row r="4011" spans="1:6" x14ac:dyDescent="0.3">
      <c r="A4011" s="11">
        <v>3152907</v>
      </c>
      <c r="B4011" s="11" t="s">
        <v>2652</v>
      </c>
      <c r="C4011" s="16">
        <v>-20.741099999999999</v>
      </c>
      <c r="D4011" s="16">
        <v>-46.862400000000001</v>
      </c>
      <c r="E4011">
        <f t="shared" si="124"/>
        <v>0</v>
      </c>
      <c r="F4011">
        <f t="shared" si="125"/>
        <v>0</v>
      </c>
    </row>
    <row r="4012" spans="1:6" x14ac:dyDescent="0.3">
      <c r="A4012" s="11">
        <v>3153004</v>
      </c>
      <c r="B4012" s="11" t="s">
        <v>2651</v>
      </c>
      <c r="C4012" s="16">
        <v>-19.739000000000001</v>
      </c>
      <c r="D4012" s="16">
        <v>-46.375500000000002</v>
      </c>
      <c r="E4012">
        <f t="shared" si="124"/>
        <v>0</v>
      </c>
      <c r="F4012">
        <f t="shared" si="125"/>
        <v>0</v>
      </c>
    </row>
    <row r="4013" spans="1:6" x14ac:dyDescent="0.3">
      <c r="A4013" s="11">
        <v>3541109</v>
      </c>
      <c r="B4013" s="11" t="s">
        <v>1812</v>
      </c>
      <c r="C4013" s="16">
        <v>-22.099900000000002</v>
      </c>
      <c r="D4013" s="16">
        <v>-49.438099999999999</v>
      </c>
      <c r="E4013">
        <f t="shared" si="124"/>
        <v>0</v>
      </c>
      <c r="F4013">
        <f t="shared" si="125"/>
        <v>0</v>
      </c>
    </row>
    <row r="4014" spans="1:6" x14ac:dyDescent="0.3">
      <c r="A4014" s="11">
        <v>3541208</v>
      </c>
      <c r="B4014" s="11" t="s">
        <v>1811</v>
      </c>
      <c r="C4014" s="16">
        <v>-22.008199999999999</v>
      </c>
      <c r="D4014" s="16">
        <v>-51.5565</v>
      </c>
      <c r="E4014">
        <f t="shared" si="124"/>
        <v>0</v>
      </c>
      <c r="F4014">
        <f t="shared" si="125"/>
        <v>0</v>
      </c>
    </row>
    <row r="4015" spans="1:6" x14ac:dyDescent="0.3">
      <c r="A4015" s="11">
        <v>3153103</v>
      </c>
      <c r="B4015" s="11" t="s">
        <v>1811</v>
      </c>
      <c r="C4015" s="16">
        <v>-20.765599999999999</v>
      </c>
      <c r="D4015" s="16">
        <v>-43.189500000000002</v>
      </c>
      <c r="E4015">
        <f t="shared" si="124"/>
        <v>0</v>
      </c>
      <c r="F4015">
        <f t="shared" si="125"/>
        <v>0</v>
      </c>
    </row>
    <row r="4016" spans="1:6" x14ac:dyDescent="0.3">
      <c r="A4016" s="11">
        <v>4213906</v>
      </c>
      <c r="B4016" s="11" t="s">
        <v>5721</v>
      </c>
      <c r="C4016" s="16">
        <v>-27.221800000000002</v>
      </c>
      <c r="D4016" s="16">
        <v>-51.808900000000001</v>
      </c>
      <c r="E4016">
        <f t="shared" si="124"/>
        <v>0</v>
      </c>
      <c r="F4016">
        <f t="shared" si="125"/>
        <v>0</v>
      </c>
    </row>
    <row r="4017" spans="1:6" x14ac:dyDescent="0.3">
      <c r="A4017" s="11">
        <v>4120408</v>
      </c>
      <c r="B4017" s="11" t="s">
        <v>1050</v>
      </c>
      <c r="C4017" s="16">
        <v>-23.278199999999998</v>
      </c>
      <c r="D4017" s="16">
        <v>-52.153599999999997</v>
      </c>
      <c r="E4017">
        <f t="shared" si="124"/>
        <v>0</v>
      </c>
      <c r="F4017">
        <f t="shared" si="125"/>
        <v>0</v>
      </c>
    </row>
    <row r="4018" spans="1:6" x14ac:dyDescent="0.3">
      <c r="A4018" s="11">
        <v>2925600</v>
      </c>
      <c r="B4018" s="11" t="s">
        <v>3351</v>
      </c>
      <c r="C4018" s="16">
        <v>-11.292299999999999</v>
      </c>
      <c r="D4018" s="16">
        <v>-41.984299999999998</v>
      </c>
      <c r="E4018">
        <f t="shared" si="124"/>
        <v>0</v>
      </c>
      <c r="F4018">
        <f t="shared" si="125"/>
        <v>0</v>
      </c>
    </row>
    <row r="4019" spans="1:6" x14ac:dyDescent="0.3">
      <c r="A4019" s="11">
        <v>2109106</v>
      </c>
      <c r="B4019" s="11" t="s">
        <v>3351</v>
      </c>
      <c r="C4019" s="16">
        <v>-5.2897999999999996</v>
      </c>
      <c r="D4019" s="16">
        <v>-44.494999999999997</v>
      </c>
      <c r="E4019">
        <f t="shared" si="124"/>
        <v>0</v>
      </c>
      <c r="F4019">
        <f t="shared" si="125"/>
        <v>0</v>
      </c>
    </row>
    <row r="4020" spans="1:6" x14ac:dyDescent="0.3">
      <c r="A4020" s="11">
        <v>3541307</v>
      </c>
      <c r="B4020" s="11" t="s">
        <v>1810</v>
      </c>
      <c r="C4020" s="16">
        <v>-21.7651</v>
      </c>
      <c r="D4020" s="16">
        <v>-52.1111</v>
      </c>
      <c r="E4020">
        <f t="shared" si="124"/>
        <v>0</v>
      </c>
      <c r="F4020">
        <f t="shared" si="125"/>
        <v>0</v>
      </c>
    </row>
    <row r="4021" spans="1:6" x14ac:dyDescent="0.3">
      <c r="A4021" s="11">
        <v>1303536</v>
      </c>
      <c r="B4021" s="11" t="s">
        <v>5203</v>
      </c>
      <c r="C4021" s="16">
        <v>-2.0298099999999999</v>
      </c>
      <c r="D4021" s="16">
        <v>-60.023400000000002</v>
      </c>
      <c r="E4021">
        <f t="shared" si="124"/>
        <v>0</v>
      </c>
      <c r="F4021">
        <f t="shared" si="125"/>
        <v>0</v>
      </c>
    </row>
    <row r="4022" spans="1:6" x14ac:dyDescent="0.3">
      <c r="A4022" s="11">
        <v>4214003</v>
      </c>
      <c r="B4022" s="11" t="s">
        <v>1049</v>
      </c>
      <c r="C4022" s="16">
        <v>-27.0474</v>
      </c>
      <c r="D4022" s="16">
        <v>-49.624600000000001</v>
      </c>
      <c r="E4022">
        <f t="shared" si="124"/>
        <v>0</v>
      </c>
      <c r="F4022">
        <f t="shared" si="125"/>
        <v>0</v>
      </c>
    </row>
    <row r="4023" spans="1:6" x14ac:dyDescent="0.3">
      <c r="A4023" s="11">
        <v>2925709</v>
      </c>
      <c r="B4023" s="11" t="s">
        <v>3350</v>
      </c>
      <c r="C4023" s="16">
        <v>-14.688499999999999</v>
      </c>
      <c r="D4023" s="16">
        <v>-41.6798</v>
      </c>
      <c r="E4023">
        <f t="shared" si="124"/>
        <v>0</v>
      </c>
      <c r="F4023">
        <f t="shared" si="125"/>
        <v>0</v>
      </c>
    </row>
    <row r="4024" spans="1:6" x14ac:dyDescent="0.3">
      <c r="A4024" s="11">
        <v>3153202</v>
      </c>
      <c r="B4024" s="11" t="s">
        <v>2650</v>
      </c>
      <c r="C4024" s="16">
        <v>-18.6401</v>
      </c>
      <c r="D4024" s="16">
        <v>-44.06</v>
      </c>
      <c r="E4024">
        <f t="shared" si="124"/>
        <v>0</v>
      </c>
      <c r="F4024">
        <f t="shared" si="125"/>
        <v>0</v>
      </c>
    </row>
    <row r="4025" spans="1:6" x14ac:dyDescent="0.3">
      <c r="A4025" s="11">
        <v>2109205</v>
      </c>
      <c r="B4025" s="11" t="s">
        <v>2650</v>
      </c>
      <c r="C4025" s="16">
        <v>-2.91872</v>
      </c>
      <c r="D4025" s="16">
        <v>-44.0715</v>
      </c>
      <c r="E4025">
        <f t="shared" si="124"/>
        <v>0</v>
      </c>
      <c r="F4025">
        <f t="shared" si="125"/>
        <v>0</v>
      </c>
    </row>
    <row r="4026" spans="1:6" x14ac:dyDescent="0.3">
      <c r="A4026" s="11">
        <v>1718402</v>
      </c>
      <c r="B4026" s="11" t="s">
        <v>2368</v>
      </c>
      <c r="C4026" s="16">
        <v>-8.5405999999999995</v>
      </c>
      <c r="D4026" s="16">
        <v>-48.5062</v>
      </c>
      <c r="E4026">
        <f t="shared" si="124"/>
        <v>0</v>
      </c>
      <c r="F4026">
        <f t="shared" si="125"/>
        <v>0</v>
      </c>
    </row>
    <row r="4027" spans="1:6" x14ac:dyDescent="0.3">
      <c r="A4027" s="11">
        <v>3204302</v>
      </c>
      <c r="B4027" s="11" t="s">
        <v>2368</v>
      </c>
      <c r="C4027" s="16">
        <v>-21.096399999999999</v>
      </c>
      <c r="D4027" s="16">
        <v>-41.046799999999998</v>
      </c>
      <c r="E4027">
        <f t="shared" si="124"/>
        <v>0</v>
      </c>
      <c r="F4027">
        <f t="shared" si="125"/>
        <v>0</v>
      </c>
    </row>
    <row r="4028" spans="1:6" x14ac:dyDescent="0.3">
      <c r="A4028" s="11">
        <v>3153301</v>
      </c>
      <c r="B4028" s="11" t="s">
        <v>2649</v>
      </c>
      <c r="C4028" s="16">
        <v>-18.619299999999999</v>
      </c>
      <c r="D4028" s="16">
        <v>-43.562800000000003</v>
      </c>
      <c r="E4028">
        <f t="shared" si="124"/>
        <v>0</v>
      </c>
      <c r="F4028">
        <f t="shared" si="125"/>
        <v>0</v>
      </c>
    </row>
    <row r="4029" spans="1:6" x14ac:dyDescent="0.3">
      <c r="A4029" s="11">
        <v>4315149</v>
      </c>
      <c r="B4029" s="11" t="s">
        <v>635</v>
      </c>
      <c r="C4029" s="16">
        <v>-29.517499999999998</v>
      </c>
      <c r="D4029" s="16">
        <v>-51.1798</v>
      </c>
      <c r="E4029">
        <f t="shared" si="124"/>
        <v>0</v>
      </c>
      <c r="F4029">
        <f t="shared" si="125"/>
        <v>0</v>
      </c>
    </row>
    <row r="4030" spans="1:6" x14ac:dyDescent="0.3">
      <c r="A4030" s="11">
        <v>1100254</v>
      </c>
      <c r="B4030" s="11" t="s">
        <v>4758</v>
      </c>
      <c r="C4030" s="16">
        <v>-11.169</v>
      </c>
      <c r="D4030" s="16">
        <v>-61.898600000000002</v>
      </c>
      <c r="E4030">
        <f t="shared" si="124"/>
        <v>0</v>
      </c>
      <c r="F4030">
        <f t="shared" si="125"/>
        <v>0</v>
      </c>
    </row>
    <row r="4031" spans="1:6" x14ac:dyDescent="0.3">
      <c r="A4031" s="11">
        <v>2109239</v>
      </c>
      <c r="B4031" s="11" t="s">
        <v>4758</v>
      </c>
      <c r="C4031" s="16">
        <v>-2.38991</v>
      </c>
      <c r="D4031" s="16">
        <v>-45.82</v>
      </c>
      <c r="E4031">
        <f t="shared" si="124"/>
        <v>0</v>
      </c>
      <c r="F4031">
        <f t="shared" si="125"/>
        <v>0</v>
      </c>
    </row>
    <row r="4032" spans="1:6" x14ac:dyDescent="0.3">
      <c r="A4032" s="11">
        <v>4214102</v>
      </c>
      <c r="B4032" s="11" t="s">
        <v>1048</v>
      </c>
      <c r="C4032" s="16">
        <v>-27.276800000000001</v>
      </c>
      <c r="D4032" s="16">
        <v>-49.3889</v>
      </c>
      <c r="E4032">
        <f t="shared" si="124"/>
        <v>0</v>
      </c>
      <c r="F4032">
        <f t="shared" si="125"/>
        <v>0</v>
      </c>
    </row>
    <row r="4033" spans="1:6" x14ac:dyDescent="0.3">
      <c r="A4033" s="11">
        <v>3153400</v>
      </c>
      <c r="B4033" s="11" t="s">
        <v>2648</v>
      </c>
      <c r="C4033" s="16">
        <v>-18.409600000000001</v>
      </c>
      <c r="D4033" s="16">
        <v>-46.416499999999999</v>
      </c>
      <c r="E4033">
        <f t="shared" si="124"/>
        <v>0</v>
      </c>
      <c r="F4033">
        <f t="shared" si="125"/>
        <v>0</v>
      </c>
    </row>
    <row r="4034" spans="1:6" x14ac:dyDescent="0.3">
      <c r="A4034" s="11">
        <v>3541406</v>
      </c>
      <c r="B4034" s="11" t="s">
        <v>1809</v>
      </c>
      <c r="C4034" s="16">
        <v>-22.120699999999999</v>
      </c>
      <c r="D4034" s="16">
        <v>-51.392499999999998</v>
      </c>
      <c r="E4034">
        <f t="shared" si="124"/>
        <v>0</v>
      </c>
      <c r="F4034">
        <f t="shared" si="125"/>
        <v>0</v>
      </c>
    </row>
    <row r="4035" spans="1:6" x14ac:dyDescent="0.3">
      <c r="A4035" s="11">
        <v>2109270</v>
      </c>
      <c r="B4035" s="11" t="s">
        <v>4757</v>
      </c>
      <c r="C4035" s="16">
        <v>-2.58799</v>
      </c>
      <c r="D4035" s="16">
        <v>-45.359499999999997</v>
      </c>
      <c r="E4035">
        <f t="shared" ref="E4035:E4098" si="126">IF((C4035&lt;-80),"erro",0)</f>
        <v>0</v>
      </c>
      <c r="F4035">
        <f t="shared" ref="F4035:F4098" si="127">IF((D4035&lt;-80),"erro",0)</f>
        <v>0</v>
      </c>
    </row>
    <row r="4036" spans="1:6" x14ac:dyDescent="0.3">
      <c r="A4036" s="11">
        <v>2925758</v>
      </c>
      <c r="B4036" s="11" t="s">
        <v>3349</v>
      </c>
      <c r="C4036" s="16">
        <v>-13.447100000000001</v>
      </c>
      <c r="D4036" s="16">
        <v>-39.420299999999997</v>
      </c>
      <c r="E4036">
        <f t="shared" si="126"/>
        <v>0</v>
      </c>
      <c r="F4036">
        <f t="shared" si="127"/>
        <v>0</v>
      </c>
    </row>
    <row r="4037" spans="1:6" x14ac:dyDescent="0.3">
      <c r="A4037" s="11">
        <v>2109304</v>
      </c>
      <c r="B4037" s="11" t="s">
        <v>4756</v>
      </c>
      <c r="C4037" s="16">
        <v>-3.40787</v>
      </c>
      <c r="D4037" s="16">
        <v>-44.023400000000002</v>
      </c>
      <c r="E4037">
        <f t="shared" si="126"/>
        <v>0</v>
      </c>
      <c r="F4037">
        <f t="shared" si="127"/>
        <v>0</v>
      </c>
    </row>
    <row r="4038" spans="1:6" x14ac:dyDescent="0.3">
      <c r="A4038" s="11">
        <v>3541505</v>
      </c>
      <c r="B4038" s="11" t="s">
        <v>1808</v>
      </c>
      <c r="C4038" s="16">
        <v>-21.873200000000001</v>
      </c>
      <c r="D4038" s="16">
        <v>-51.844700000000003</v>
      </c>
      <c r="E4038">
        <f t="shared" si="126"/>
        <v>0</v>
      </c>
      <c r="F4038">
        <f t="shared" si="127"/>
        <v>0</v>
      </c>
    </row>
    <row r="4039" spans="1:6" x14ac:dyDescent="0.3">
      <c r="A4039" s="11">
        <v>2611408</v>
      </c>
      <c r="B4039" s="11" t="s">
        <v>3867</v>
      </c>
      <c r="C4039" s="16">
        <v>-8.3299900000000004</v>
      </c>
      <c r="D4039" s="16">
        <v>-35.354399999999998</v>
      </c>
      <c r="E4039">
        <f t="shared" si="126"/>
        <v>0</v>
      </c>
      <c r="F4039">
        <f t="shared" si="127"/>
        <v>0</v>
      </c>
    </row>
    <row r="4040" spans="1:6" x14ac:dyDescent="0.3">
      <c r="A4040" s="11">
        <v>1506104</v>
      </c>
      <c r="B4040" s="11" t="s">
        <v>3867</v>
      </c>
      <c r="C4040" s="16">
        <v>-0.94543900000000003</v>
      </c>
      <c r="D4040" s="16">
        <v>-47.125300000000003</v>
      </c>
      <c r="E4040">
        <f t="shared" si="126"/>
        <v>0</v>
      </c>
      <c r="F4040">
        <f t="shared" si="127"/>
        <v>0</v>
      </c>
    </row>
    <row r="4041" spans="1:6" x14ac:dyDescent="0.3">
      <c r="A4041" s="11">
        <v>1101476</v>
      </c>
      <c r="B4041" s="11" t="s">
        <v>5278</v>
      </c>
      <c r="C4041" s="16">
        <v>-11.829499999999999</v>
      </c>
      <c r="D4041" s="16">
        <v>-61.315300000000001</v>
      </c>
      <c r="E4041">
        <f t="shared" si="126"/>
        <v>0</v>
      </c>
      <c r="F4041">
        <f t="shared" si="127"/>
        <v>0</v>
      </c>
    </row>
    <row r="4042" spans="1:6" x14ac:dyDescent="0.3">
      <c r="A4042" s="11">
        <v>5107040</v>
      </c>
      <c r="B4042" s="11" t="s">
        <v>291</v>
      </c>
      <c r="C4042" s="16">
        <v>-15.544</v>
      </c>
      <c r="D4042" s="16">
        <v>-54.281100000000002</v>
      </c>
      <c r="E4042">
        <f t="shared" si="126"/>
        <v>0</v>
      </c>
      <c r="F4042">
        <f t="shared" si="127"/>
        <v>0</v>
      </c>
    </row>
    <row r="4043" spans="1:6" x14ac:dyDescent="0.3">
      <c r="A4043" s="11">
        <v>2109403</v>
      </c>
      <c r="B4043" s="11" t="s">
        <v>4755</v>
      </c>
      <c r="C4043" s="16">
        <v>-2.5056799999999999</v>
      </c>
      <c r="D4043" s="16">
        <v>-43.423200000000001</v>
      </c>
      <c r="E4043">
        <f t="shared" si="126"/>
        <v>0</v>
      </c>
      <c r="F4043">
        <f t="shared" si="127"/>
        <v>0</v>
      </c>
    </row>
    <row r="4044" spans="1:6" x14ac:dyDescent="0.3">
      <c r="A4044" s="11">
        <v>4120507</v>
      </c>
      <c r="B4044" s="11" t="s">
        <v>1365</v>
      </c>
      <c r="C4044" s="16">
        <v>-22.851700000000001</v>
      </c>
      <c r="D4044" s="16">
        <v>-51.029299999999999</v>
      </c>
      <c r="E4044">
        <f t="shared" si="126"/>
        <v>0</v>
      </c>
      <c r="F4044">
        <f t="shared" si="127"/>
        <v>0</v>
      </c>
    </row>
    <row r="4045" spans="1:6" x14ac:dyDescent="0.3">
      <c r="A4045" s="11">
        <v>4214151</v>
      </c>
      <c r="B4045" s="11" t="s">
        <v>1047</v>
      </c>
      <c r="C4045" s="16">
        <v>-26.444099999999999</v>
      </c>
      <c r="D4045" s="16">
        <v>-53.599400000000003</v>
      </c>
      <c r="E4045">
        <f t="shared" si="126"/>
        <v>0</v>
      </c>
      <c r="F4045">
        <f t="shared" si="127"/>
        <v>0</v>
      </c>
    </row>
    <row r="4046" spans="1:6" x14ac:dyDescent="0.3">
      <c r="A4046" s="11">
        <v>2512309</v>
      </c>
      <c r="B4046" s="11" t="s">
        <v>4043</v>
      </c>
      <c r="C4046" s="16">
        <v>-7.7317499999999999</v>
      </c>
      <c r="D4046" s="16">
        <v>-37.988599999999998</v>
      </c>
      <c r="E4046">
        <f t="shared" si="126"/>
        <v>0</v>
      </c>
      <c r="F4046">
        <f t="shared" si="127"/>
        <v>0</v>
      </c>
    </row>
    <row r="4047" spans="1:6" x14ac:dyDescent="0.3">
      <c r="A4047" s="11">
        <v>5218391</v>
      </c>
      <c r="B4047" s="11" t="s">
        <v>56</v>
      </c>
      <c r="C4047" s="16">
        <v>-17.249700000000001</v>
      </c>
      <c r="D4047" s="16">
        <v>-49.244</v>
      </c>
      <c r="E4047">
        <f t="shared" si="126"/>
        <v>0</v>
      </c>
      <c r="F4047">
        <f t="shared" si="127"/>
        <v>0</v>
      </c>
    </row>
    <row r="4048" spans="1:6" x14ac:dyDescent="0.3">
      <c r="A4048" s="11">
        <v>4315156</v>
      </c>
      <c r="B4048" s="11" t="s">
        <v>634</v>
      </c>
      <c r="C4048" s="16">
        <v>-29.2441</v>
      </c>
      <c r="D4048" s="16">
        <v>-52.319699999999997</v>
      </c>
      <c r="E4048">
        <f t="shared" si="126"/>
        <v>0</v>
      </c>
      <c r="F4048">
        <f t="shared" si="127"/>
        <v>0</v>
      </c>
    </row>
    <row r="4049" spans="1:6" x14ac:dyDescent="0.3">
      <c r="A4049" s="11">
        <v>3541604</v>
      </c>
      <c r="B4049" s="11" t="s">
        <v>1807</v>
      </c>
      <c r="C4049" s="16">
        <v>-21.535599999999999</v>
      </c>
      <c r="D4049" s="16">
        <v>-49.859900000000003</v>
      </c>
      <c r="E4049">
        <f t="shared" si="126"/>
        <v>0</v>
      </c>
      <c r="F4049">
        <f t="shared" si="127"/>
        <v>0</v>
      </c>
    </row>
    <row r="4050" spans="1:6" x14ac:dyDescent="0.3">
      <c r="A4050" s="11">
        <v>2805703</v>
      </c>
      <c r="B4050" s="11" t="s">
        <v>3668</v>
      </c>
      <c r="C4050" s="16">
        <v>-10.213800000000001</v>
      </c>
      <c r="D4050" s="16">
        <v>-36.844200000000001</v>
      </c>
      <c r="E4050">
        <f t="shared" si="126"/>
        <v>0</v>
      </c>
      <c r="F4050">
        <f t="shared" si="127"/>
        <v>0</v>
      </c>
    </row>
    <row r="4051" spans="1:6" x14ac:dyDescent="0.3">
      <c r="A4051" s="11">
        <v>4315172</v>
      </c>
      <c r="B4051" s="11" t="s">
        <v>633</v>
      </c>
      <c r="C4051" s="16">
        <v>-28.757200000000001</v>
      </c>
      <c r="D4051" s="16">
        <v>-51.475700000000003</v>
      </c>
      <c r="E4051">
        <f t="shared" si="126"/>
        <v>0</v>
      </c>
      <c r="F4051">
        <f t="shared" si="127"/>
        <v>0</v>
      </c>
    </row>
    <row r="4052" spans="1:6" x14ac:dyDescent="0.3">
      <c r="A4052" s="11">
        <v>3153608</v>
      </c>
      <c r="B4052" s="11" t="s">
        <v>2646</v>
      </c>
      <c r="C4052" s="16">
        <v>-19.4742</v>
      </c>
      <c r="D4052" s="16">
        <v>-44.159100000000002</v>
      </c>
      <c r="E4052">
        <f t="shared" si="126"/>
        <v>0</v>
      </c>
      <c r="F4052">
        <f t="shared" si="127"/>
        <v>0</v>
      </c>
    </row>
    <row r="4053" spans="1:6" x14ac:dyDescent="0.3">
      <c r="A4053" s="11">
        <v>4120606</v>
      </c>
      <c r="B4053" s="11" t="s">
        <v>1364</v>
      </c>
      <c r="C4053" s="16">
        <v>-25.211099999999998</v>
      </c>
      <c r="D4053" s="16">
        <v>-50.9754</v>
      </c>
      <c r="E4053">
        <f t="shared" si="126"/>
        <v>0</v>
      </c>
      <c r="F4053">
        <f t="shared" si="127"/>
        <v>0</v>
      </c>
    </row>
    <row r="4054" spans="1:6" x14ac:dyDescent="0.3">
      <c r="A4054" s="11">
        <v>1718451</v>
      </c>
      <c r="B4054" s="11" t="s">
        <v>4933</v>
      </c>
      <c r="C4054" s="16">
        <v>-10.423999999999999</v>
      </c>
      <c r="D4054" s="16">
        <v>-48.895699999999998</v>
      </c>
      <c r="E4054">
        <f t="shared" si="126"/>
        <v>0</v>
      </c>
      <c r="F4054">
        <f t="shared" si="127"/>
        <v>0</v>
      </c>
    </row>
    <row r="4055" spans="1:6" x14ac:dyDescent="0.3">
      <c r="A4055" s="11">
        <v>2410405</v>
      </c>
      <c r="B4055" s="11" t="s">
        <v>4219</v>
      </c>
      <c r="C4055" s="16">
        <v>-5.4639300000000004</v>
      </c>
      <c r="D4055" s="16">
        <v>-35.555399999999999</v>
      </c>
      <c r="E4055">
        <f t="shared" si="126"/>
        <v>0</v>
      </c>
      <c r="F4055">
        <f t="shared" si="127"/>
        <v>0</v>
      </c>
    </row>
    <row r="4056" spans="1:6" x14ac:dyDescent="0.3">
      <c r="A4056" s="11">
        <v>4315206</v>
      </c>
      <c r="B4056" s="11" t="s">
        <v>632</v>
      </c>
      <c r="C4056" s="16">
        <v>-29.0045</v>
      </c>
      <c r="D4056" s="16">
        <v>-52.1569</v>
      </c>
      <c r="E4056">
        <f t="shared" si="126"/>
        <v>0</v>
      </c>
      <c r="F4056">
        <f t="shared" si="127"/>
        <v>0</v>
      </c>
    </row>
    <row r="4057" spans="1:6" x14ac:dyDescent="0.3">
      <c r="A4057" s="11">
        <v>2512408</v>
      </c>
      <c r="B4057" s="11" t="s">
        <v>4042</v>
      </c>
      <c r="C4057" s="16">
        <v>-7.1547900000000002</v>
      </c>
      <c r="D4057" s="16">
        <v>-35.954300000000003</v>
      </c>
      <c r="E4057">
        <f t="shared" si="126"/>
        <v>0</v>
      </c>
      <c r="F4057">
        <f t="shared" si="127"/>
        <v>0</v>
      </c>
    </row>
    <row r="4058" spans="1:6" x14ac:dyDescent="0.3">
      <c r="A4058" s="11">
        <v>3541653</v>
      </c>
      <c r="B4058" s="11" t="s">
        <v>1806</v>
      </c>
      <c r="C4058" s="16">
        <v>-23.299299999999999</v>
      </c>
      <c r="D4058" s="16">
        <v>-48.054699999999997</v>
      </c>
      <c r="E4058">
        <f t="shared" si="126"/>
        <v>0</v>
      </c>
      <c r="F4058">
        <f t="shared" si="127"/>
        <v>0</v>
      </c>
    </row>
    <row r="4059" spans="1:6" x14ac:dyDescent="0.3">
      <c r="A4059" s="11">
        <v>4315305</v>
      </c>
      <c r="B4059" s="11" t="s">
        <v>631</v>
      </c>
      <c r="C4059" s="16">
        <v>-30.384</v>
      </c>
      <c r="D4059" s="16">
        <v>-56.448300000000003</v>
      </c>
      <c r="E4059">
        <f t="shared" si="126"/>
        <v>0</v>
      </c>
      <c r="F4059">
        <f t="shared" si="127"/>
        <v>0</v>
      </c>
    </row>
    <row r="4060" spans="1:6" x14ac:dyDescent="0.3">
      <c r="A4060" s="11">
        <v>3153707</v>
      </c>
      <c r="B4060" s="11" t="s">
        <v>2645</v>
      </c>
      <c r="C4060" s="16">
        <v>-19.270299999999999</v>
      </c>
      <c r="D4060" s="16">
        <v>-45.556899999999999</v>
      </c>
      <c r="E4060">
        <f t="shared" si="126"/>
        <v>0</v>
      </c>
      <c r="F4060">
        <f t="shared" si="127"/>
        <v>0</v>
      </c>
    </row>
    <row r="4061" spans="1:6" x14ac:dyDescent="0.3">
      <c r="A4061" s="11">
        <v>4120655</v>
      </c>
      <c r="B4061" s="11" t="s">
        <v>1363</v>
      </c>
      <c r="C4061" s="16">
        <v>-24.2775</v>
      </c>
      <c r="D4061" s="16">
        <v>-53.075899999999997</v>
      </c>
      <c r="E4061">
        <f t="shared" si="126"/>
        <v>0</v>
      </c>
      <c r="F4061">
        <f t="shared" si="127"/>
        <v>0</v>
      </c>
    </row>
    <row r="4062" spans="1:6" x14ac:dyDescent="0.3">
      <c r="A4062" s="11">
        <v>3541703</v>
      </c>
      <c r="B4062" s="11" t="s">
        <v>1805</v>
      </c>
      <c r="C4062" s="16">
        <v>-22.2456</v>
      </c>
      <c r="D4062" s="16">
        <v>-50.696599999999997</v>
      </c>
      <c r="E4062">
        <f t="shared" si="126"/>
        <v>0</v>
      </c>
      <c r="F4062">
        <f t="shared" si="127"/>
        <v>0</v>
      </c>
    </row>
    <row r="4063" spans="1:6" x14ac:dyDescent="0.3">
      <c r="A4063" s="11">
        <v>4120705</v>
      </c>
      <c r="B4063" s="11" t="s">
        <v>1362</v>
      </c>
      <c r="C4063" s="16">
        <v>-23.5671</v>
      </c>
      <c r="D4063" s="16">
        <v>-49.915999999999997</v>
      </c>
      <c r="E4063">
        <f t="shared" si="126"/>
        <v>0</v>
      </c>
      <c r="F4063">
        <f t="shared" si="127"/>
        <v>0</v>
      </c>
    </row>
    <row r="4064" spans="1:6" x14ac:dyDescent="0.3">
      <c r="A4064" s="11">
        <v>1506112</v>
      </c>
      <c r="B4064" s="11" t="s">
        <v>5085</v>
      </c>
      <c r="C4064" s="16">
        <v>-0.89960399999999996</v>
      </c>
      <c r="D4064" s="16">
        <v>-47.013399999999997</v>
      </c>
      <c r="E4064">
        <f t="shared" si="126"/>
        <v>0</v>
      </c>
      <c r="F4064">
        <f t="shared" si="127"/>
        <v>0</v>
      </c>
    </row>
    <row r="4065" spans="1:6" x14ac:dyDescent="0.3">
      <c r="A4065" s="11">
        <v>3304128</v>
      </c>
      <c r="B4065" s="11" t="s">
        <v>2289</v>
      </c>
      <c r="C4065" s="16">
        <v>-22.404499999999999</v>
      </c>
      <c r="D4065" s="16">
        <v>-44.259700000000002</v>
      </c>
      <c r="E4065">
        <f t="shared" si="126"/>
        <v>0</v>
      </c>
      <c r="F4065">
        <f t="shared" si="127"/>
        <v>0</v>
      </c>
    </row>
    <row r="4066" spans="1:6" x14ac:dyDescent="0.3">
      <c r="A4066" s="11">
        <v>4120804</v>
      </c>
      <c r="B4066" s="11" t="s">
        <v>1361</v>
      </c>
      <c r="C4066" s="16">
        <v>-25.3673</v>
      </c>
      <c r="D4066" s="16">
        <v>-49.076300000000003</v>
      </c>
      <c r="E4066">
        <f t="shared" si="126"/>
        <v>0</v>
      </c>
      <c r="F4066">
        <f t="shared" si="127"/>
        <v>0</v>
      </c>
    </row>
    <row r="4067" spans="1:6" x14ac:dyDescent="0.3">
      <c r="A4067" s="11">
        <v>4315313</v>
      </c>
      <c r="B4067" s="11" t="s">
        <v>630</v>
      </c>
      <c r="C4067" s="16">
        <v>-27.825700000000001</v>
      </c>
      <c r="D4067" s="16">
        <v>-52.442399999999999</v>
      </c>
      <c r="E4067">
        <f t="shared" si="126"/>
        <v>0</v>
      </c>
      <c r="F4067">
        <f t="shared" si="127"/>
        <v>0</v>
      </c>
    </row>
    <row r="4068" spans="1:6" x14ac:dyDescent="0.3">
      <c r="A4068" s="11">
        <v>4120853</v>
      </c>
      <c r="B4068" s="11" t="s">
        <v>1360</v>
      </c>
      <c r="C4068" s="16">
        <v>-24.575199999999999</v>
      </c>
      <c r="D4068" s="16">
        <v>-53.975900000000003</v>
      </c>
      <c r="E4068">
        <f t="shared" si="126"/>
        <v>0</v>
      </c>
      <c r="F4068">
        <f t="shared" si="127"/>
        <v>0</v>
      </c>
    </row>
    <row r="4069" spans="1:6" x14ac:dyDescent="0.3">
      <c r="A4069" s="11">
        <v>2707602</v>
      </c>
      <c r="B4069" s="11" t="s">
        <v>3742</v>
      </c>
      <c r="C4069" s="16">
        <v>-9.3200099999999999</v>
      </c>
      <c r="D4069" s="16">
        <v>-36.469200000000001</v>
      </c>
      <c r="E4069">
        <f t="shared" si="126"/>
        <v>0</v>
      </c>
      <c r="F4069">
        <f t="shared" si="127"/>
        <v>0</v>
      </c>
    </row>
    <row r="4070" spans="1:6" x14ac:dyDescent="0.3">
      <c r="A4070" s="11">
        <v>4120903</v>
      </c>
      <c r="B4070" s="11" t="s">
        <v>1359</v>
      </c>
      <c r="C4070" s="16">
        <v>-25.449200000000001</v>
      </c>
      <c r="D4070" s="16">
        <v>-52.910200000000003</v>
      </c>
      <c r="E4070">
        <f t="shared" si="126"/>
        <v>0</v>
      </c>
      <c r="F4070">
        <f t="shared" si="127"/>
        <v>0</v>
      </c>
    </row>
    <row r="4071" spans="1:6" x14ac:dyDescent="0.3">
      <c r="A4071" s="11">
        <v>2208650</v>
      </c>
      <c r="B4071" s="11" t="s">
        <v>4543</v>
      </c>
      <c r="C4071" s="16">
        <v>-8.5706399999999991</v>
      </c>
      <c r="D4071" s="16">
        <v>-41.410600000000002</v>
      </c>
      <c r="E4071">
        <f t="shared" si="126"/>
        <v>0</v>
      </c>
      <c r="F4071">
        <f t="shared" si="127"/>
        <v>0</v>
      </c>
    </row>
    <row r="4072" spans="1:6" x14ac:dyDescent="0.3">
      <c r="A4072" s="11">
        <v>2512507</v>
      </c>
      <c r="B4072" s="11" t="s">
        <v>3348</v>
      </c>
      <c r="C4072" s="16">
        <v>-7.3502900000000002</v>
      </c>
      <c r="D4072" s="16">
        <v>-35.903100000000002</v>
      </c>
      <c r="E4072">
        <f t="shared" si="126"/>
        <v>0</v>
      </c>
      <c r="F4072">
        <f t="shared" si="127"/>
        <v>0</v>
      </c>
    </row>
    <row r="4073" spans="1:6" x14ac:dyDescent="0.3">
      <c r="A4073" s="11">
        <v>2925808</v>
      </c>
      <c r="B4073" s="11" t="s">
        <v>3348</v>
      </c>
      <c r="C4073" s="16">
        <v>-10.973599999999999</v>
      </c>
      <c r="D4073" s="16">
        <v>-39.629300000000001</v>
      </c>
      <c r="E4073">
        <f t="shared" si="126"/>
        <v>0</v>
      </c>
      <c r="F4073">
        <f t="shared" si="127"/>
        <v>0</v>
      </c>
    </row>
    <row r="4074" spans="1:6" x14ac:dyDescent="0.3">
      <c r="A4074" s="11">
        <v>3304144</v>
      </c>
      <c r="B4074" s="11" t="s">
        <v>2288</v>
      </c>
      <c r="C4074" s="16">
        <v>-22.7102</v>
      </c>
      <c r="D4074" s="16">
        <v>-43.5518</v>
      </c>
      <c r="E4074">
        <f t="shared" si="126"/>
        <v>0</v>
      </c>
      <c r="F4074">
        <f t="shared" si="127"/>
        <v>0</v>
      </c>
    </row>
    <row r="4075" spans="1:6" x14ac:dyDescent="0.3">
      <c r="A4075" s="11">
        <v>3541802</v>
      </c>
      <c r="B4075" s="11" t="s">
        <v>1804</v>
      </c>
      <c r="C4075" s="16">
        <v>-21.796900000000001</v>
      </c>
      <c r="D4075" s="16">
        <v>-50.241500000000002</v>
      </c>
      <c r="E4075">
        <f t="shared" si="126"/>
        <v>0</v>
      </c>
      <c r="F4075">
        <f t="shared" si="127"/>
        <v>0</v>
      </c>
    </row>
    <row r="4076" spans="1:6" x14ac:dyDescent="0.3">
      <c r="A4076" s="11">
        <v>3541901</v>
      </c>
      <c r="B4076" s="11" t="s">
        <v>1803</v>
      </c>
      <c r="C4076" s="16">
        <v>-22.531199999999998</v>
      </c>
      <c r="D4076" s="16">
        <v>-44.778100000000002</v>
      </c>
      <c r="E4076">
        <f t="shared" si="126"/>
        <v>0</v>
      </c>
      <c r="F4076">
        <f t="shared" si="127"/>
        <v>0</v>
      </c>
    </row>
    <row r="4077" spans="1:6" x14ac:dyDescent="0.3">
      <c r="A4077" s="11">
        <v>3153806</v>
      </c>
      <c r="B4077" s="11" t="s">
        <v>2644</v>
      </c>
      <c r="C4077" s="16">
        <v>-20.741599999999998</v>
      </c>
      <c r="D4077" s="16">
        <v>-43.885100000000001</v>
      </c>
      <c r="E4077">
        <f t="shared" si="126"/>
        <v>0</v>
      </c>
      <c r="F4077">
        <f t="shared" si="127"/>
        <v>0</v>
      </c>
    </row>
    <row r="4078" spans="1:6" x14ac:dyDescent="0.3">
      <c r="A4078" s="11">
        <v>5107065</v>
      </c>
      <c r="B4078" s="11" t="s">
        <v>290</v>
      </c>
      <c r="C4078" s="16">
        <v>-12.609299999999999</v>
      </c>
      <c r="D4078" s="16">
        <v>-52.182099999999998</v>
      </c>
      <c r="E4078">
        <f t="shared" si="126"/>
        <v>0</v>
      </c>
      <c r="F4078">
        <f t="shared" si="127"/>
        <v>0</v>
      </c>
    </row>
    <row r="4079" spans="1:6" x14ac:dyDescent="0.3">
      <c r="A4079" s="11">
        <v>4121000</v>
      </c>
      <c r="B4079" s="11" t="s">
        <v>1358</v>
      </c>
      <c r="C4079" s="16">
        <v>-23.0838</v>
      </c>
      <c r="D4079" s="16">
        <v>-53.482999999999997</v>
      </c>
      <c r="E4079">
        <f t="shared" si="126"/>
        <v>0</v>
      </c>
      <c r="F4079">
        <f t="shared" si="127"/>
        <v>0</v>
      </c>
    </row>
    <row r="4080" spans="1:6" x14ac:dyDescent="0.3">
      <c r="A4080" s="11">
        <v>4315321</v>
      </c>
      <c r="B4080" s="11" t="s">
        <v>629</v>
      </c>
      <c r="C4080" s="16">
        <v>-29.3504</v>
      </c>
      <c r="D4080" s="16">
        <v>-54.078899999999997</v>
      </c>
      <c r="E4080">
        <f t="shared" si="126"/>
        <v>0</v>
      </c>
      <c r="F4080">
        <f t="shared" si="127"/>
        <v>0</v>
      </c>
    </row>
    <row r="4081" spans="1:6" x14ac:dyDescent="0.3">
      <c r="A4081" s="11">
        <v>2925907</v>
      </c>
      <c r="B4081" s="11" t="s">
        <v>3347</v>
      </c>
      <c r="C4081" s="16">
        <v>-10.750500000000001</v>
      </c>
      <c r="D4081" s="16">
        <v>-39.213700000000003</v>
      </c>
      <c r="E4081">
        <f t="shared" si="126"/>
        <v>0</v>
      </c>
      <c r="F4081">
        <f t="shared" si="127"/>
        <v>0</v>
      </c>
    </row>
    <row r="4082" spans="1:6" x14ac:dyDescent="0.3">
      <c r="A4082" s="11">
        <v>4214201</v>
      </c>
      <c r="B4082" s="11" t="s">
        <v>1046</v>
      </c>
      <c r="C4082" s="16">
        <v>-26.726400000000002</v>
      </c>
      <c r="D4082" s="16">
        <v>-52.723999999999997</v>
      </c>
      <c r="E4082">
        <f t="shared" si="126"/>
        <v>0</v>
      </c>
      <c r="F4082">
        <f t="shared" si="127"/>
        <v>0</v>
      </c>
    </row>
    <row r="4083" spans="1:6" x14ac:dyDescent="0.3">
      <c r="A4083" s="11">
        <v>4121109</v>
      </c>
      <c r="B4083" s="11" t="s">
        <v>1357</v>
      </c>
      <c r="C4083" s="16">
        <v>-23.853300000000001</v>
      </c>
      <c r="D4083" s="16">
        <v>-52.130899999999997</v>
      </c>
      <c r="E4083">
        <f t="shared" si="126"/>
        <v>0</v>
      </c>
      <c r="F4083">
        <f t="shared" si="127"/>
        <v>0</v>
      </c>
    </row>
    <row r="4084" spans="1:6" x14ac:dyDescent="0.3">
      <c r="A4084" s="11">
        <v>3542008</v>
      </c>
      <c r="B4084" s="11" t="s">
        <v>1802</v>
      </c>
      <c r="C4084" s="16">
        <v>-22.069199999999999</v>
      </c>
      <c r="D4084" s="16">
        <v>-50.307000000000002</v>
      </c>
      <c r="E4084">
        <f t="shared" si="126"/>
        <v>0</v>
      </c>
      <c r="F4084">
        <f t="shared" si="127"/>
        <v>0</v>
      </c>
    </row>
    <row r="4085" spans="1:6" x14ac:dyDescent="0.3">
      <c r="A4085" s="11">
        <v>4315354</v>
      </c>
      <c r="B4085" s="11" t="s">
        <v>628</v>
      </c>
      <c r="C4085" s="16">
        <v>-28.746600000000001</v>
      </c>
      <c r="D4085" s="16">
        <v>-53.101100000000002</v>
      </c>
      <c r="E4085">
        <f t="shared" si="126"/>
        <v>0</v>
      </c>
      <c r="F4085">
        <f t="shared" si="127"/>
        <v>0</v>
      </c>
    </row>
    <row r="4086" spans="1:6" x14ac:dyDescent="0.3">
      <c r="A4086" s="11">
        <v>2611507</v>
      </c>
      <c r="B4086" s="11" t="s">
        <v>3866</v>
      </c>
      <c r="C4086" s="16">
        <v>-8.81175</v>
      </c>
      <c r="D4086" s="16">
        <v>-36.0137</v>
      </c>
      <c r="E4086">
        <f t="shared" si="126"/>
        <v>0</v>
      </c>
      <c r="F4086">
        <f t="shared" si="127"/>
        <v>0</v>
      </c>
    </row>
    <row r="4087" spans="1:6" x14ac:dyDescent="0.3">
      <c r="A4087" s="11">
        <v>5218508</v>
      </c>
      <c r="B4087" s="11" t="s">
        <v>55</v>
      </c>
      <c r="C4087" s="16">
        <v>-18.447199999999999</v>
      </c>
      <c r="D4087" s="16">
        <v>-50.454700000000003</v>
      </c>
      <c r="E4087">
        <f t="shared" si="126"/>
        <v>0</v>
      </c>
      <c r="F4087">
        <f t="shared" si="127"/>
        <v>0</v>
      </c>
    </row>
    <row r="4088" spans="1:6" x14ac:dyDescent="0.3">
      <c r="A4088" s="11">
        <v>3304151</v>
      </c>
      <c r="B4088" s="11" t="s">
        <v>2287</v>
      </c>
      <c r="C4088" s="16">
        <v>-22.103100000000001</v>
      </c>
      <c r="D4088" s="16">
        <v>-41.469299999999997</v>
      </c>
      <c r="E4088">
        <f t="shared" si="126"/>
        <v>0</v>
      </c>
      <c r="F4088">
        <f t="shared" si="127"/>
        <v>0</v>
      </c>
    </row>
    <row r="4089" spans="1:6" x14ac:dyDescent="0.3">
      <c r="A4089" s="11">
        <v>4121208</v>
      </c>
      <c r="B4089" s="11" t="s">
        <v>1356</v>
      </c>
      <c r="C4089" s="16">
        <v>-25.8734</v>
      </c>
      <c r="D4089" s="16">
        <v>-49.497300000000003</v>
      </c>
      <c r="E4089">
        <f t="shared" si="126"/>
        <v>0</v>
      </c>
      <c r="F4089">
        <f t="shared" si="127"/>
        <v>0</v>
      </c>
    </row>
    <row r="4090" spans="1:6" x14ac:dyDescent="0.3">
      <c r="A4090" s="11">
        <v>2311264</v>
      </c>
      <c r="B4090" s="11" t="s">
        <v>4354</v>
      </c>
      <c r="C4090" s="16">
        <v>-5.8425000000000002</v>
      </c>
      <c r="D4090" s="16">
        <v>-40.700200000000002</v>
      </c>
      <c r="E4090">
        <f t="shared" si="126"/>
        <v>0</v>
      </c>
      <c r="F4090">
        <f t="shared" si="127"/>
        <v>0</v>
      </c>
    </row>
    <row r="4091" spans="1:6" x14ac:dyDescent="0.3">
      <c r="A4091" s="11">
        <v>2512606</v>
      </c>
      <c r="B4091" s="11" t="s">
        <v>4041</v>
      </c>
      <c r="C4091" s="16">
        <v>-7.0224000000000002</v>
      </c>
      <c r="D4091" s="16">
        <v>-37.145800000000001</v>
      </c>
      <c r="E4091">
        <f t="shared" si="126"/>
        <v>0</v>
      </c>
      <c r="F4091">
        <f t="shared" si="127"/>
        <v>0</v>
      </c>
    </row>
    <row r="4092" spans="1:6" x14ac:dyDescent="0.3">
      <c r="A4092" s="11">
        <v>2611533</v>
      </c>
      <c r="B4092" s="11" t="s">
        <v>3865</v>
      </c>
      <c r="C4092" s="16">
        <v>-7.7073400000000003</v>
      </c>
      <c r="D4092" s="16">
        <v>-37.8446</v>
      </c>
      <c r="E4092">
        <f t="shared" si="126"/>
        <v>0</v>
      </c>
      <c r="F4092">
        <f t="shared" si="127"/>
        <v>0</v>
      </c>
    </row>
    <row r="4093" spans="1:6" x14ac:dyDescent="0.3">
      <c r="A4093" s="11">
        <v>2925931</v>
      </c>
      <c r="B4093" s="11" t="s">
        <v>3346</v>
      </c>
      <c r="C4093" s="16">
        <v>-11.4031</v>
      </c>
      <c r="D4093" s="16">
        <v>-40.119999999999997</v>
      </c>
      <c r="E4093">
        <f t="shared" si="126"/>
        <v>0</v>
      </c>
      <c r="F4093">
        <f t="shared" si="127"/>
        <v>0</v>
      </c>
    </row>
    <row r="4094" spans="1:6" x14ac:dyDescent="0.3">
      <c r="A4094" s="11">
        <v>2311306</v>
      </c>
      <c r="B4094" s="11" t="s">
        <v>4353</v>
      </c>
      <c r="C4094" s="16">
        <v>-4.9663000000000004</v>
      </c>
      <c r="D4094" s="16">
        <v>-39.015500000000003</v>
      </c>
      <c r="E4094">
        <f t="shared" si="126"/>
        <v>0</v>
      </c>
      <c r="F4094">
        <f t="shared" si="127"/>
        <v>0</v>
      </c>
    </row>
    <row r="4095" spans="1:6" x14ac:dyDescent="0.3">
      <c r="A4095" s="11">
        <v>2311355</v>
      </c>
      <c r="B4095" s="11" t="s">
        <v>4352</v>
      </c>
      <c r="C4095" s="16">
        <v>-6.2463699999999998</v>
      </c>
      <c r="D4095" s="16">
        <v>-39.201099999999997</v>
      </c>
      <c r="E4095">
        <f t="shared" si="126"/>
        <v>0</v>
      </c>
      <c r="F4095">
        <f t="shared" si="127"/>
        <v>0</v>
      </c>
    </row>
    <row r="4096" spans="1:6" x14ac:dyDescent="0.3">
      <c r="A4096" s="11">
        <v>2311405</v>
      </c>
      <c r="B4096" s="11" t="s">
        <v>4351</v>
      </c>
      <c r="C4096" s="16">
        <v>-5.1906699999999999</v>
      </c>
      <c r="D4096" s="16">
        <v>-39.288899999999998</v>
      </c>
      <c r="E4096">
        <f t="shared" si="126"/>
        <v>0</v>
      </c>
      <c r="F4096">
        <f t="shared" si="127"/>
        <v>0</v>
      </c>
    </row>
    <row r="4097" spans="1:6" x14ac:dyDescent="0.3">
      <c r="A4097" s="11">
        <v>2311504</v>
      </c>
      <c r="B4097" s="11" t="s">
        <v>4350</v>
      </c>
      <c r="C4097" s="16">
        <v>-5.0714800000000002</v>
      </c>
      <c r="D4097" s="16">
        <v>-37.980200000000004</v>
      </c>
      <c r="E4097">
        <f t="shared" si="126"/>
        <v>0</v>
      </c>
      <c r="F4097">
        <f t="shared" si="127"/>
        <v>0</v>
      </c>
    </row>
    <row r="4098" spans="1:6" x14ac:dyDescent="0.3">
      <c r="A4098" s="11">
        <v>2410504</v>
      </c>
      <c r="B4098" s="11" t="s">
        <v>4218</v>
      </c>
      <c r="C4098" s="16">
        <v>-6.18987</v>
      </c>
      <c r="D4098" s="16">
        <v>-38.2211</v>
      </c>
      <c r="E4098">
        <f t="shared" si="126"/>
        <v>0</v>
      </c>
      <c r="F4098">
        <f t="shared" si="127"/>
        <v>0</v>
      </c>
    </row>
    <row r="4099" spans="1:6" x14ac:dyDescent="0.3">
      <c r="A4099" s="11">
        <v>2410603</v>
      </c>
      <c r="B4099" s="11" t="s">
        <v>4217</v>
      </c>
      <c r="C4099" s="16">
        <v>-6.0724400000000003</v>
      </c>
      <c r="D4099" s="16">
        <v>-37.716000000000001</v>
      </c>
      <c r="E4099">
        <f t="shared" ref="E4099:E4162" si="128">IF((C4099&lt;-80),"erro",0)</f>
        <v>0</v>
      </c>
      <c r="F4099">
        <f t="shared" ref="F4099:F4162" si="129">IF((D4099&lt;-80),"erro",0)</f>
        <v>0</v>
      </c>
    </row>
    <row r="4100" spans="1:6" x14ac:dyDescent="0.3">
      <c r="A4100" s="11">
        <v>2925956</v>
      </c>
      <c r="B4100" s="11" t="s">
        <v>3345</v>
      </c>
      <c r="C4100" s="16">
        <v>-12.4053</v>
      </c>
      <c r="D4100" s="16">
        <v>-39.500700000000002</v>
      </c>
      <c r="E4100">
        <f t="shared" si="128"/>
        <v>0</v>
      </c>
      <c r="F4100">
        <f t="shared" si="129"/>
        <v>0</v>
      </c>
    </row>
    <row r="4101" spans="1:6" x14ac:dyDescent="0.3">
      <c r="A4101" s="11">
        <v>3542107</v>
      </c>
      <c r="B4101" s="11" t="s">
        <v>1801</v>
      </c>
      <c r="C4101" s="16">
        <v>-23.0105</v>
      </c>
      <c r="D4101" s="16">
        <v>-47.531799999999997</v>
      </c>
      <c r="E4101">
        <f t="shared" si="128"/>
        <v>0</v>
      </c>
      <c r="F4101">
        <f t="shared" si="129"/>
        <v>0</v>
      </c>
    </row>
    <row r="4102" spans="1:6" x14ac:dyDescent="0.3">
      <c r="A4102" s="11">
        <v>4121257</v>
      </c>
      <c r="B4102" s="11" t="s">
        <v>1355</v>
      </c>
      <c r="C4102" s="16">
        <v>-25.119499999999999</v>
      </c>
      <c r="D4102" s="16">
        <v>-54.023000000000003</v>
      </c>
      <c r="E4102">
        <f t="shared" si="128"/>
        <v>0</v>
      </c>
      <c r="F4102">
        <f t="shared" si="129"/>
        <v>0</v>
      </c>
    </row>
    <row r="4103" spans="1:6" x14ac:dyDescent="0.3">
      <c r="A4103" s="11">
        <v>3542206</v>
      </c>
      <c r="B4103" s="11" t="s">
        <v>1800</v>
      </c>
      <c r="C4103" s="16">
        <v>-22.226900000000001</v>
      </c>
      <c r="D4103" s="16">
        <v>-50.893000000000001</v>
      </c>
      <c r="E4103">
        <f t="shared" si="128"/>
        <v>0</v>
      </c>
      <c r="F4103">
        <f t="shared" si="129"/>
        <v>0</v>
      </c>
    </row>
    <row r="4104" spans="1:6" x14ac:dyDescent="0.3">
      <c r="A4104" s="11">
        <v>4121307</v>
      </c>
      <c r="B4104" s="11" t="s">
        <v>1354</v>
      </c>
      <c r="C4104" s="16">
        <v>-23.067599999999999</v>
      </c>
      <c r="D4104" s="16">
        <v>-50.914499999999997</v>
      </c>
      <c r="E4104">
        <f t="shared" si="128"/>
        <v>0</v>
      </c>
      <c r="F4104">
        <f t="shared" si="129"/>
        <v>0</v>
      </c>
    </row>
    <row r="4105" spans="1:6" x14ac:dyDescent="0.3">
      <c r="A4105" s="11">
        <v>4121356</v>
      </c>
      <c r="B4105" s="11" t="s">
        <v>5674</v>
      </c>
      <c r="C4105" s="16">
        <v>-24.3065</v>
      </c>
      <c r="D4105" s="16">
        <v>-52.955199999999998</v>
      </c>
      <c r="E4105">
        <f t="shared" si="128"/>
        <v>0</v>
      </c>
      <c r="F4105">
        <f t="shared" si="129"/>
        <v>0</v>
      </c>
    </row>
    <row r="4106" spans="1:6" x14ac:dyDescent="0.3">
      <c r="A4106" s="11">
        <v>4214300</v>
      </c>
      <c r="B4106" s="11" t="s">
        <v>1045</v>
      </c>
      <c r="C4106" s="16">
        <v>-27.672699999999999</v>
      </c>
      <c r="D4106" s="16">
        <v>-49.019100000000002</v>
      </c>
      <c r="E4106">
        <f t="shared" si="128"/>
        <v>0</v>
      </c>
      <c r="F4106">
        <f t="shared" si="129"/>
        <v>0</v>
      </c>
    </row>
    <row r="4107" spans="1:6" x14ac:dyDescent="0.3">
      <c r="A4107" s="11">
        <v>2109452</v>
      </c>
      <c r="B4107" s="11" t="s">
        <v>4754</v>
      </c>
      <c r="C4107" s="16">
        <v>-2.4253999999999998</v>
      </c>
      <c r="D4107" s="16">
        <v>-44.097299999999997</v>
      </c>
      <c r="E4107">
        <f t="shared" si="128"/>
        <v>0</v>
      </c>
      <c r="F4107">
        <f t="shared" si="129"/>
        <v>0</v>
      </c>
    </row>
    <row r="4108" spans="1:6" x14ac:dyDescent="0.3">
      <c r="A4108" s="11">
        <v>3153905</v>
      </c>
      <c r="B4108" s="11" t="s">
        <v>2643</v>
      </c>
      <c r="C4108" s="16">
        <v>-19.9636</v>
      </c>
      <c r="D4108" s="16">
        <v>-43.807899999999997</v>
      </c>
      <c r="E4108">
        <f t="shared" si="128"/>
        <v>0</v>
      </c>
      <c r="F4108">
        <f t="shared" si="129"/>
        <v>0</v>
      </c>
    </row>
    <row r="4109" spans="1:6" x14ac:dyDescent="0.3">
      <c r="A4109" s="11">
        <v>3154002</v>
      </c>
      <c r="B4109" s="11" t="s">
        <v>2642</v>
      </c>
      <c r="C4109" s="16">
        <v>-20.106100000000001</v>
      </c>
      <c r="D4109" s="16">
        <v>-42.450200000000002</v>
      </c>
      <c r="E4109">
        <f t="shared" si="128"/>
        <v>0</v>
      </c>
      <c r="F4109">
        <f t="shared" si="129"/>
        <v>0</v>
      </c>
    </row>
    <row r="4110" spans="1:6" x14ac:dyDescent="0.3">
      <c r="A4110" s="11">
        <v>4121406</v>
      </c>
      <c r="B4110" s="11" t="s">
        <v>1352</v>
      </c>
      <c r="C4110" s="16">
        <v>-25.771100000000001</v>
      </c>
      <c r="D4110" s="16">
        <v>-53.526000000000003</v>
      </c>
      <c r="E4110">
        <f t="shared" si="128"/>
        <v>0</v>
      </c>
      <c r="F4110">
        <f t="shared" si="129"/>
        <v>0</v>
      </c>
    </row>
    <row r="4111" spans="1:6" x14ac:dyDescent="0.3">
      <c r="A4111" s="11">
        <v>4121505</v>
      </c>
      <c r="B4111" s="11" t="s">
        <v>1351</v>
      </c>
      <c r="C4111" s="16">
        <v>-25.623200000000001</v>
      </c>
      <c r="D4111" s="16">
        <v>-50.6877</v>
      </c>
      <c r="E4111">
        <f t="shared" si="128"/>
        <v>0</v>
      </c>
      <c r="F4111">
        <f t="shared" si="129"/>
        <v>0</v>
      </c>
    </row>
    <row r="4112" spans="1:6" x14ac:dyDescent="0.3">
      <c r="A4112" s="11">
        <v>2611606</v>
      </c>
      <c r="B4112" s="11" t="s">
        <v>3864</v>
      </c>
      <c r="C4112" s="16">
        <v>-8.0466599999999993</v>
      </c>
      <c r="D4112" s="16">
        <v>-34.877099999999999</v>
      </c>
      <c r="E4112">
        <f t="shared" si="128"/>
        <v>0</v>
      </c>
      <c r="F4112">
        <f t="shared" si="129"/>
        <v>0</v>
      </c>
    </row>
    <row r="4113" spans="1:6" x14ac:dyDescent="0.3">
      <c r="A4113" s="11">
        <v>3154101</v>
      </c>
      <c r="B4113" s="11" t="s">
        <v>2641</v>
      </c>
      <c r="C4113" s="16">
        <v>-21.5289</v>
      </c>
      <c r="D4113" s="16">
        <v>-42.467599999999997</v>
      </c>
      <c r="E4113">
        <f t="shared" si="128"/>
        <v>0</v>
      </c>
      <c r="F4113">
        <f t="shared" si="129"/>
        <v>0</v>
      </c>
    </row>
    <row r="4114" spans="1:6" x14ac:dyDescent="0.3">
      <c r="A4114" s="11">
        <v>1718501</v>
      </c>
      <c r="B4114" s="11" t="s">
        <v>4932</v>
      </c>
      <c r="C4114" s="16">
        <v>-8.7226999999999997</v>
      </c>
      <c r="D4114" s="16">
        <v>-47.242100000000001</v>
      </c>
      <c r="E4114">
        <f t="shared" si="128"/>
        <v>0</v>
      </c>
      <c r="F4114">
        <f t="shared" si="129"/>
        <v>0</v>
      </c>
    </row>
    <row r="4115" spans="1:6" x14ac:dyDescent="0.3">
      <c r="A4115" s="11">
        <v>1506138</v>
      </c>
      <c r="B4115" s="11" t="s">
        <v>4349</v>
      </c>
      <c r="C4115" s="16">
        <v>-8.02529</v>
      </c>
      <c r="D4115" s="16">
        <v>-50.031700000000001</v>
      </c>
      <c r="E4115">
        <f t="shared" si="128"/>
        <v>0</v>
      </c>
      <c r="F4115">
        <f t="shared" si="129"/>
        <v>0</v>
      </c>
    </row>
    <row r="4116" spans="1:6" x14ac:dyDescent="0.3">
      <c r="A4116" s="11">
        <v>2311603</v>
      </c>
      <c r="B4116" s="11" t="s">
        <v>4349</v>
      </c>
      <c r="C4116" s="16">
        <v>-4.2158699999999998</v>
      </c>
      <c r="D4116" s="16">
        <v>-38.727699999999999</v>
      </c>
      <c r="E4116">
        <f t="shared" si="128"/>
        <v>0</v>
      </c>
      <c r="F4116">
        <f t="shared" si="129"/>
        <v>0</v>
      </c>
    </row>
    <row r="4117" spans="1:6" x14ac:dyDescent="0.3">
      <c r="A4117" s="11">
        <v>3542305</v>
      </c>
      <c r="B4117" s="11" t="s">
        <v>1799</v>
      </c>
      <c r="C4117" s="16">
        <v>-23.2638</v>
      </c>
      <c r="D4117" s="16">
        <v>-45.542200000000001</v>
      </c>
      <c r="E4117">
        <f t="shared" si="128"/>
        <v>0</v>
      </c>
      <c r="F4117">
        <f t="shared" si="129"/>
        <v>0</v>
      </c>
    </row>
    <row r="4118" spans="1:6" x14ac:dyDescent="0.3">
      <c r="A4118" s="11">
        <v>2208700</v>
      </c>
      <c r="B4118" s="11" t="s">
        <v>4542</v>
      </c>
      <c r="C4118" s="16">
        <v>-9.4793699999999994</v>
      </c>
      <c r="D4118" s="16">
        <v>-44.581099999999999</v>
      </c>
      <c r="E4118">
        <f t="shared" si="128"/>
        <v>0</v>
      </c>
      <c r="F4118">
        <f t="shared" si="129"/>
        <v>0</v>
      </c>
    </row>
    <row r="4119" spans="1:6" x14ac:dyDescent="0.3">
      <c r="A4119" s="11">
        <v>4315404</v>
      </c>
      <c r="B4119" s="11" t="s">
        <v>627</v>
      </c>
      <c r="C4119" s="16">
        <v>-27.664000000000001</v>
      </c>
      <c r="D4119" s="16">
        <v>-53.640700000000002</v>
      </c>
      <c r="E4119">
        <f t="shared" si="128"/>
        <v>0</v>
      </c>
      <c r="F4119">
        <f t="shared" si="129"/>
        <v>0</v>
      </c>
    </row>
    <row r="4120" spans="1:6" x14ac:dyDescent="0.3">
      <c r="A4120" s="11">
        <v>3154150</v>
      </c>
      <c r="B4120" s="11" t="s">
        <v>2640</v>
      </c>
      <c r="C4120" s="16">
        <v>-20.240100000000002</v>
      </c>
      <c r="D4120" s="16">
        <v>-41.9848</v>
      </c>
      <c r="E4120">
        <f t="shared" si="128"/>
        <v>0</v>
      </c>
      <c r="F4120">
        <f t="shared" si="129"/>
        <v>0</v>
      </c>
    </row>
    <row r="4121" spans="1:6" x14ac:dyDescent="0.3">
      <c r="A4121" s="11">
        <v>2208809</v>
      </c>
      <c r="B4121" s="11" t="s">
        <v>4541</v>
      </c>
      <c r="C4121" s="16">
        <v>-6.2311500000000004</v>
      </c>
      <c r="D4121" s="16">
        <v>-42.684199999999997</v>
      </c>
      <c r="E4121">
        <f t="shared" si="128"/>
        <v>0</v>
      </c>
      <c r="F4121">
        <f t="shared" si="129"/>
        <v>0</v>
      </c>
    </row>
    <row r="4122" spans="1:6" x14ac:dyDescent="0.3">
      <c r="A4122" s="11">
        <v>3542404</v>
      </c>
      <c r="B4122" s="11" t="s">
        <v>1798</v>
      </c>
      <c r="C4122" s="16">
        <v>-22.2181</v>
      </c>
      <c r="D4122" s="16">
        <v>-51.305500000000002</v>
      </c>
      <c r="E4122">
        <f t="shared" si="128"/>
        <v>0</v>
      </c>
      <c r="F4122">
        <f t="shared" si="129"/>
        <v>0</v>
      </c>
    </row>
    <row r="4123" spans="1:6" x14ac:dyDescent="0.3">
      <c r="A4123" s="11">
        <v>3542503</v>
      </c>
      <c r="B4123" s="11" t="s">
        <v>1797</v>
      </c>
      <c r="C4123" s="16">
        <v>-21.891400000000001</v>
      </c>
      <c r="D4123" s="16">
        <v>-49.226799999999997</v>
      </c>
      <c r="E4123">
        <f t="shared" si="128"/>
        <v>0</v>
      </c>
      <c r="F4123">
        <f t="shared" si="129"/>
        <v>0</v>
      </c>
    </row>
    <row r="4124" spans="1:6" x14ac:dyDescent="0.3">
      <c r="A4124" s="11">
        <v>3542602</v>
      </c>
      <c r="B4124" s="11" t="s">
        <v>1796</v>
      </c>
      <c r="C4124" s="16">
        <v>-24.497900000000001</v>
      </c>
      <c r="D4124" s="16">
        <v>-47.844900000000003</v>
      </c>
      <c r="E4124">
        <f t="shared" si="128"/>
        <v>0</v>
      </c>
      <c r="F4124">
        <f t="shared" si="129"/>
        <v>0</v>
      </c>
    </row>
    <row r="4125" spans="1:6" x14ac:dyDescent="0.3">
      <c r="A4125" s="11">
        <v>4315453</v>
      </c>
      <c r="B4125" s="11" t="s">
        <v>626</v>
      </c>
      <c r="C4125" s="16">
        <v>-29.116399999999999</v>
      </c>
      <c r="D4125" s="16">
        <v>-52.077800000000003</v>
      </c>
      <c r="E4125">
        <f t="shared" si="128"/>
        <v>0</v>
      </c>
      <c r="F4125">
        <f t="shared" si="129"/>
        <v>0</v>
      </c>
    </row>
    <row r="4126" spans="1:6" x14ac:dyDescent="0.3">
      <c r="A4126" s="11">
        <v>2926004</v>
      </c>
      <c r="B4126" s="11" t="s">
        <v>3344</v>
      </c>
      <c r="C4126" s="16">
        <v>-9.6194400000000009</v>
      </c>
      <c r="D4126" s="16">
        <v>-42.084800000000001</v>
      </c>
      <c r="E4126">
        <f t="shared" si="128"/>
        <v>0</v>
      </c>
      <c r="F4126">
        <f t="shared" si="129"/>
        <v>0</v>
      </c>
    </row>
    <row r="4127" spans="1:6" x14ac:dyDescent="0.3">
      <c r="A4127" s="11">
        <v>2512705</v>
      </c>
      <c r="B4127" s="11" t="s">
        <v>4040</v>
      </c>
      <c r="C4127" s="16">
        <v>-6.9499199999999997</v>
      </c>
      <c r="D4127" s="16">
        <v>-35.801099999999998</v>
      </c>
      <c r="E4127">
        <f t="shared" si="128"/>
        <v>0</v>
      </c>
      <c r="F4127">
        <f t="shared" si="129"/>
        <v>0</v>
      </c>
    </row>
    <row r="4128" spans="1:6" x14ac:dyDescent="0.3">
      <c r="A4128" s="11">
        <v>4121604</v>
      </c>
      <c r="B4128" s="11" t="s">
        <v>1350</v>
      </c>
      <c r="C4128" s="16">
        <v>-26.158799999999999</v>
      </c>
      <c r="D4128" s="16">
        <v>-52.970300000000002</v>
      </c>
      <c r="E4128">
        <f t="shared" si="128"/>
        <v>0</v>
      </c>
      <c r="F4128">
        <f t="shared" si="129"/>
        <v>0</v>
      </c>
    </row>
    <row r="4129" spans="1:6" x14ac:dyDescent="0.3">
      <c r="A4129" s="11">
        <v>2311702</v>
      </c>
      <c r="B4129" s="11" t="s">
        <v>4348</v>
      </c>
      <c r="C4129" s="16">
        <v>-4.1419100000000002</v>
      </c>
      <c r="D4129" s="16">
        <v>-40.575899999999997</v>
      </c>
      <c r="E4129">
        <f t="shared" si="128"/>
        <v>0</v>
      </c>
      <c r="F4129">
        <f t="shared" si="129"/>
        <v>0</v>
      </c>
    </row>
    <row r="4130" spans="1:6" x14ac:dyDescent="0.3">
      <c r="A4130" s="11">
        <v>3304201</v>
      </c>
      <c r="B4130" s="11" t="s">
        <v>2286</v>
      </c>
      <c r="C4130" s="16">
        <v>-22.470500000000001</v>
      </c>
      <c r="D4130" s="16">
        <v>-44.450899999999997</v>
      </c>
      <c r="E4130">
        <f t="shared" si="128"/>
        <v>0</v>
      </c>
      <c r="F4130">
        <f t="shared" si="129"/>
        <v>0</v>
      </c>
    </row>
    <row r="4131" spans="1:6" x14ac:dyDescent="0.3">
      <c r="A4131" s="11">
        <v>3154200</v>
      </c>
      <c r="B4131" s="11" t="s">
        <v>2639</v>
      </c>
      <c r="C4131" s="16">
        <v>-20.917100000000001</v>
      </c>
      <c r="D4131" s="16">
        <v>-44.240699999999997</v>
      </c>
      <c r="E4131">
        <f t="shared" si="128"/>
        <v>0</v>
      </c>
      <c r="F4131">
        <f t="shared" si="129"/>
        <v>0</v>
      </c>
    </row>
    <row r="4132" spans="1:6" x14ac:dyDescent="0.3">
      <c r="A4132" s="11">
        <v>4121703</v>
      </c>
      <c r="B4132" s="11" t="s">
        <v>1349</v>
      </c>
      <c r="C4132" s="16">
        <v>-24.6492</v>
      </c>
      <c r="D4132" s="16">
        <v>-50.846600000000002</v>
      </c>
      <c r="E4132">
        <f t="shared" si="128"/>
        <v>0</v>
      </c>
      <c r="F4132">
        <f t="shared" si="129"/>
        <v>0</v>
      </c>
    </row>
    <row r="4133" spans="1:6" x14ac:dyDescent="0.3">
      <c r="A4133" s="11">
        <v>5107156</v>
      </c>
      <c r="B4133" s="11" t="s">
        <v>288</v>
      </c>
      <c r="C4133" s="16">
        <v>-15.074299999999999</v>
      </c>
      <c r="D4133" s="16">
        <v>-58.458500000000001</v>
      </c>
      <c r="E4133">
        <f t="shared" si="128"/>
        <v>0</v>
      </c>
      <c r="F4133">
        <f t="shared" si="129"/>
        <v>0</v>
      </c>
    </row>
    <row r="4134" spans="1:6" x14ac:dyDescent="0.3">
      <c r="A4134" s="11">
        <v>4121752</v>
      </c>
      <c r="B4134" s="11" t="s">
        <v>1348</v>
      </c>
      <c r="C4134" s="16">
        <v>-25.831900000000001</v>
      </c>
      <c r="D4134" s="16">
        <v>-52.027200000000001</v>
      </c>
      <c r="E4134">
        <f t="shared" si="128"/>
        <v>0</v>
      </c>
      <c r="F4134">
        <f t="shared" si="129"/>
        <v>0</v>
      </c>
    </row>
    <row r="4135" spans="1:6" x14ac:dyDescent="0.3">
      <c r="A4135" s="11">
        <v>3154309</v>
      </c>
      <c r="B4135" s="11" t="s">
        <v>2638</v>
      </c>
      <c r="C4135" s="16">
        <v>-19.319400000000002</v>
      </c>
      <c r="D4135" s="16">
        <v>-41.246200000000002</v>
      </c>
      <c r="E4135">
        <f t="shared" si="128"/>
        <v>0</v>
      </c>
      <c r="F4135">
        <f t="shared" si="129"/>
        <v>0</v>
      </c>
    </row>
    <row r="4136" spans="1:6" x14ac:dyDescent="0.3">
      <c r="A4136" s="11">
        <v>3154408</v>
      </c>
      <c r="B4136" s="11" t="s">
        <v>2637</v>
      </c>
      <c r="C4136" s="16">
        <v>-21.0642</v>
      </c>
      <c r="D4136" s="16">
        <v>-43.759799999999998</v>
      </c>
      <c r="E4136">
        <f t="shared" si="128"/>
        <v>0</v>
      </c>
      <c r="F4136">
        <f t="shared" si="129"/>
        <v>0</v>
      </c>
    </row>
    <row r="4137" spans="1:6" x14ac:dyDescent="0.3">
      <c r="A4137" s="11">
        <v>3542701</v>
      </c>
      <c r="B4137" s="11" t="s">
        <v>1795</v>
      </c>
      <c r="C4137" s="16">
        <v>-20.605599999999999</v>
      </c>
      <c r="D4137" s="16">
        <v>-47.4833</v>
      </c>
      <c r="E4137">
        <f t="shared" si="128"/>
        <v>0</v>
      </c>
      <c r="F4137">
        <f t="shared" si="129"/>
        <v>0</v>
      </c>
    </row>
    <row r="4138" spans="1:6" x14ac:dyDescent="0.3">
      <c r="A4138" s="11">
        <v>4315503</v>
      </c>
      <c r="B4138" s="11" t="s">
        <v>5827</v>
      </c>
      <c r="C4138" s="16">
        <v>-29.8188</v>
      </c>
      <c r="D4138" s="16">
        <v>-53.380699999999997</v>
      </c>
      <c r="E4138">
        <f t="shared" si="128"/>
        <v>0</v>
      </c>
      <c r="F4138">
        <f t="shared" si="129"/>
        <v>0</v>
      </c>
    </row>
    <row r="4139" spans="1:6" x14ac:dyDescent="0.3">
      <c r="A4139" s="11">
        <v>2926103</v>
      </c>
      <c r="B4139" s="11" t="s">
        <v>3343</v>
      </c>
      <c r="C4139" s="16">
        <v>-11.4832</v>
      </c>
      <c r="D4139" s="16">
        <v>-39.423400000000001</v>
      </c>
      <c r="E4139">
        <f t="shared" si="128"/>
        <v>0</v>
      </c>
      <c r="F4139">
        <f t="shared" si="129"/>
        <v>0</v>
      </c>
    </row>
    <row r="4140" spans="1:6" x14ac:dyDescent="0.3">
      <c r="A4140" s="11">
        <v>2512747</v>
      </c>
      <c r="B4140" s="11" t="s">
        <v>4038</v>
      </c>
      <c r="C4140" s="16">
        <v>-6.5426900000000003</v>
      </c>
      <c r="D4140" s="16">
        <v>-35.661000000000001</v>
      </c>
      <c r="E4140">
        <f t="shared" si="128"/>
        <v>0</v>
      </c>
      <c r="F4140">
        <f t="shared" si="129"/>
        <v>0</v>
      </c>
    </row>
    <row r="4141" spans="1:6" x14ac:dyDescent="0.3">
      <c r="A4141" s="11">
        <v>2109502</v>
      </c>
      <c r="B4141" s="11" t="s">
        <v>4038</v>
      </c>
      <c r="C4141" s="16">
        <v>-7.3581899999999996</v>
      </c>
      <c r="D4141" s="16">
        <v>-46.622500000000002</v>
      </c>
      <c r="E4141">
        <f t="shared" si="128"/>
        <v>0</v>
      </c>
      <c r="F4141">
        <f t="shared" si="129"/>
        <v>0</v>
      </c>
    </row>
    <row r="4142" spans="1:6" x14ac:dyDescent="0.3">
      <c r="A4142" s="11">
        <v>2926202</v>
      </c>
      <c r="B4142" s="11" t="s">
        <v>5500</v>
      </c>
      <c r="C4142" s="16">
        <v>-11.7508</v>
      </c>
      <c r="D4142" s="16">
        <v>-44.914299999999997</v>
      </c>
      <c r="E4142">
        <f t="shared" si="128"/>
        <v>0</v>
      </c>
      <c r="F4142">
        <f t="shared" si="129"/>
        <v>0</v>
      </c>
    </row>
    <row r="4143" spans="1:6" x14ac:dyDescent="0.3">
      <c r="A4143" s="11">
        <v>2512754</v>
      </c>
      <c r="B4143" s="11" t="s">
        <v>4037</v>
      </c>
      <c r="C4143" s="16">
        <v>-7.2534700000000001</v>
      </c>
      <c r="D4143" s="16">
        <v>-35.6693</v>
      </c>
      <c r="E4143">
        <f t="shared" si="128"/>
        <v>0</v>
      </c>
      <c r="F4143">
        <f t="shared" si="129"/>
        <v>0</v>
      </c>
    </row>
    <row r="4144" spans="1:6" x14ac:dyDescent="0.3">
      <c r="A4144" s="11">
        <v>2805802</v>
      </c>
      <c r="B4144" s="11" t="s">
        <v>3667</v>
      </c>
      <c r="C4144" s="16">
        <v>-11.072900000000001</v>
      </c>
      <c r="D4144" s="16">
        <v>-37.731000000000002</v>
      </c>
      <c r="E4144">
        <f t="shared" si="128"/>
        <v>0</v>
      </c>
      <c r="F4144">
        <f t="shared" si="129"/>
        <v>0</v>
      </c>
    </row>
    <row r="4145" spans="1:6" x14ac:dyDescent="0.3">
      <c r="A4145" s="11">
        <v>2926301</v>
      </c>
      <c r="B4145" s="11" t="s">
        <v>3341</v>
      </c>
      <c r="C4145" s="16">
        <v>-11.806699999999999</v>
      </c>
      <c r="D4145" s="16">
        <v>-39.381799999999998</v>
      </c>
      <c r="E4145">
        <f t="shared" si="128"/>
        <v>0</v>
      </c>
      <c r="F4145">
        <f t="shared" si="129"/>
        <v>0</v>
      </c>
    </row>
    <row r="4146" spans="1:6" x14ac:dyDescent="0.3">
      <c r="A4146" s="11">
        <v>2512762</v>
      </c>
      <c r="B4146" s="11" t="s">
        <v>4036</v>
      </c>
      <c r="C4146" s="16">
        <v>-7.1417299999999999</v>
      </c>
      <c r="D4146" s="16">
        <v>-35.291400000000003</v>
      </c>
      <c r="E4146">
        <f t="shared" si="128"/>
        <v>0</v>
      </c>
      <c r="F4146">
        <f t="shared" si="129"/>
        <v>0</v>
      </c>
    </row>
    <row r="4147" spans="1:6" x14ac:dyDescent="0.3">
      <c r="A4147" s="11">
        <v>1718550</v>
      </c>
      <c r="B4147" s="11" t="s">
        <v>2636</v>
      </c>
      <c r="C4147" s="16">
        <v>-6.4400500000000003</v>
      </c>
      <c r="D4147" s="16">
        <v>-48.137099999999997</v>
      </c>
      <c r="E4147">
        <f t="shared" si="128"/>
        <v>0</v>
      </c>
      <c r="F4147">
        <f t="shared" si="129"/>
        <v>0</v>
      </c>
    </row>
    <row r="4148" spans="1:6" x14ac:dyDescent="0.3">
      <c r="A4148" s="11">
        <v>3154457</v>
      </c>
      <c r="B4148" s="11" t="s">
        <v>2636</v>
      </c>
      <c r="C4148" s="16">
        <v>-16.2258</v>
      </c>
      <c r="D4148" s="16">
        <v>-45.988799999999998</v>
      </c>
      <c r="E4148">
        <f t="shared" si="128"/>
        <v>0</v>
      </c>
      <c r="F4148">
        <f t="shared" si="129"/>
        <v>0</v>
      </c>
    </row>
    <row r="4149" spans="1:6" x14ac:dyDescent="0.3">
      <c r="A4149" s="11">
        <v>2410702</v>
      </c>
      <c r="B4149" s="11" t="s">
        <v>4216</v>
      </c>
      <c r="C4149" s="16">
        <v>-5.9265400000000001</v>
      </c>
      <c r="D4149" s="16">
        <v>-37.948999999999998</v>
      </c>
      <c r="E4149">
        <f t="shared" si="128"/>
        <v>0</v>
      </c>
      <c r="F4149">
        <f t="shared" si="129"/>
        <v>0</v>
      </c>
    </row>
    <row r="4150" spans="1:6" x14ac:dyDescent="0.3">
      <c r="A4150" s="11">
        <v>2611705</v>
      </c>
      <c r="B4150" s="11" t="s">
        <v>5780</v>
      </c>
      <c r="C4150" s="16">
        <v>-8.1374200000000005</v>
      </c>
      <c r="D4150" s="16">
        <v>-35.864800000000002</v>
      </c>
      <c r="E4150">
        <f t="shared" si="128"/>
        <v>0</v>
      </c>
      <c r="F4150">
        <f t="shared" si="129"/>
        <v>0</v>
      </c>
    </row>
    <row r="4151" spans="1:6" x14ac:dyDescent="0.3">
      <c r="A4151" s="11">
        <v>2410801</v>
      </c>
      <c r="B4151" s="11" t="s">
        <v>3340</v>
      </c>
      <c r="C4151" s="16">
        <v>-6.2513899999999998</v>
      </c>
      <c r="D4151" s="16">
        <v>-38.311599999999999</v>
      </c>
      <c r="E4151">
        <f t="shared" si="128"/>
        <v>0</v>
      </c>
      <c r="F4151">
        <f t="shared" si="129"/>
        <v>0</v>
      </c>
    </row>
    <row r="4152" spans="1:6" x14ac:dyDescent="0.3">
      <c r="A4152" s="11">
        <v>2926400</v>
      </c>
      <c r="B4152" s="11" t="s">
        <v>3340</v>
      </c>
      <c r="C4152" s="16">
        <v>-13.6059</v>
      </c>
      <c r="D4152" s="16">
        <v>-42.939700000000002</v>
      </c>
      <c r="E4152">
        <f t="shared" si="128"/>
        <v>0</v>
      </c>
      <c r="F4152">
        <f t="shared" si="129"/>
        <v>0</v>
      </c>
    </row>
    <row r="4153" spans="1:6" x14ac:dyDescent="0.3">
      <c r="A4153" s="11">
        <v>2512788</v>
      </c>
      <c r="B4153" s="11" t="s">
        <v>4035</v>
      </c>
      <c r="C4153" s="16">
        <v>-7.6802299999999999</v>
      </c>
      <c r="D4153" s="16">
        <v>-36.156999999999996</v>
      </c>
      <c r="E4153">
        <f t="shared" si="128"/>
        <v>0</v>
      </c>
      <c r="F4153">
        <f t="shared" si="129"/>
        <v>0</v>
      </c>
    </row>
    <row r="4154" spans="1:6" x14ac:dyDescent="0.3">
      <c r="A4154" s="11">
        <v>2512804</v>
      </c>
      <c r="B4154" s="11" t="s">
        <v>5618</v>
      </c>
      <c r="C4154" s="16">
        <v>-6.4406699999999999</v>
      </c>
      <c r="D4154" s="16">
        <v>-37.648299999999999</v>
      </c>
      <c r="E4154">
        <f t="shared" si="128"/>
        <v>0</v>
      </c>
      <c r="F4154">
        <f t="shared" si="129"/>
        <v>0</v>
      </c>
    </row>
    <row r="4155" spans="1:6" x14ac:dyDescent="0.3">
      <c r="A4155" s="11">
        <v>3154507</v>
      </c>
      <c r="B4155" s="11" t="s">
        <v>5510</v>
      </c>
      <c r="C4155" s="16">
        <v>-16.0091</v>
      </c>
      <c r="D4155" s="16">
        <v>-43.0488</v>
      </c>
      <c r="E4155">
        <f t="shared" si="128"/>
        <v>0</v>
      </c>
      <c r="F4155">
        <f t="shared" si="129"/>
        <v>0</v>
      </c>
    </row>
    <row r="4156" spans="1:6" x14ac:dyDescent="0.3">
      <c r="A4156" s="11">
        <v>2208858</v>
      </c>
      <c r="B4156" s="11" t="s">
        <v>4540</v>
      </c>
      <c r="C4156" s="16">
        <v>-10.1244</v>
      </c>
      <c r="D4156" s="16">
        <v>-44.950299999999999</v>
      </c>
      <c r="E4156">
        <f t="shared" si="128"/>
        <v>0</v>
      </c>
      <c r="F4156">
        <f t="shared" si="129"/>
        <v>0</v>
      </c>
    </row>
    <row r="4157" spans="1:6" x14ac:dyDescent="0.3">
      <c r="A4157" s="11">
        <v>2410900</v>
      </c>
      <c r="B4157" s="11" t="s">
        <v>3666</v>
      </c>
      <c r="C4157" s="16">
        <v>-5.8215599999999998</v>
      </c>
      <c r="D4157" s="16">
        <v>-35.8215</v>
      </c>
      <c r="E4157">
        <f t="shared" si="128"/>
        <v>0</v>
      </c>
      <c r="F4157">
        <f t="shared" si="129"/>
        <v>0</v>
      </c>
    </row>
    <row r="4158" spans="1:6" x14ac:dyDescent="0.3">
      <c r="A4158" s="11">
        <v>2805901</v>
      </c>
      <c r="B4158" s="11" t="s">
        <v>3666</v>
      </c>
      <c r="C4158" s="16">
        <v>-10.734999999999999</v>
      </c>
      <c r="D4158" s="16">
        <v>-37.196599999999997</v>
      </c>
      <c r="E4158">
        <f t="shared" si="128"/>
        <v>0</v>
      </c>
      <c r="F4158">
        <f t="shared" si="129"/>
        <v>0</v>
      </c>
    </row>
    <row r="4159" spans="1:6" x14ac:dyDescent="0.3">
      <c r="A4159" s="11">
        <v>5218607</v>
      </c>
      <c r="B4159" s="11" t="s">
        <v>54</v>
      </c>
      <c r="C4159" s="16">
        <v>-15.314500000000001</v>
      </c>
      <c r="D4159" s="16">
        <v>-49.581400000000002</v>
      </c>
      <c r="E4159">
        <f t="shared" si="128"/>
        <v>0</v>
      </c>
      <c r="F4159">
        <f t="shared" si="129"/>
        <v>0</v>
      </c>
    </row>
    <row r="4160" spans="1:6" x14ac:dyDescent="0.3">
      <c r="A4160" s="11">
        <v>5218706</v>
      </c>
      <c r="B4160" s="11" t="s">
        <v>53</v>
      </c>
      <c r="C4160" s="16">
        <v>-15.445600000000001</v>
      </c>
      <c r="D4160" s="16">
        <v>-49.511400000000002</v>
      </c>
      <c r="E4160">
        <f t="shared" si="128"/>
        <v>0</v>
      </c>
      <c r="F4160">
        <f t="shared" si="129"/>
        <v>0</v>
      </c>
    </row>
    <row r="4161" spans="1:6" x14ac:dyDescent="0.3">
      <c r="A4161" s="11">
        <v>2109551</v>
      </c>
      <c r="B4161" s="11" t="s">
        <v>4753</v>
      </c>
      <c r="C4161" s="16">
        <v>-5.9306700000000001</v>
      </c>
      <c r="D4161" s="16">
        <v>-47.388800000000003</v>
      </c>
      <c r="E4161">
        <f t="shared" si="128"/>
        <v>0</v>
      </c>
      <c r="F4161">
        <f t="shared" si="129"/>
        <v>0</v>
      </c>
    </row>
    <row r="4162" spans="1:6" x14ac:dyDescent="0.3">
      <c r="A4162" s="11">
        <v>5007109</v>
      </c>
      <c r="B4162" s="11" t="s">
        <v>407</v>
      </c>
      <c r="C4162" s="16">
        <v>-20.444500000000001</v>
      </c>
      <c r="D4162" s="16">
        <v>-53.758800000000001</v>
      </c>
      <c r="E4162">
        <f t="shared" si="128"/>
        <v>0</v>
      </c>
      <c r="F4162">
        <f t="shared" si="129"/>
        <v>0</v>
      </c>
    </row>
    <row r="4163" spans="1:6" x14ac:dyDescent="0.3">
      <c r="A4163" s="11">
        <v>3542800</v>
      </c>
      <c r="B4163" s="11" t="s">
        <v>1794</v>
      </c>
      <c r="C4163" s="16">
        <v>-24.651700000000002</v>
      </c>
      <c r="D4163" s="16">
        <v>-49.004399999999997</v>
      </c>
      <c r="E4163">
        <f t="shared" ref="E4163:E4226" si="130">IF((C4163&lt;-80),"erro",0)</f>
        <v>0</v>
      </c>
      <c r="F4163">
        <f t="shared" ref="F4163:F4226" si="131">IF((D4163&lt;-80),"erro",0)</f>
        <v>0</v>
      </c>
    </row>
    <row r="4164" spans="1:6" x14ac:dyDescent="0.3">
      <c r="A4164" s="11">
        <v>2926509</v>
      </c>
      <c r="B4164" s="11" t="s">
        <v>3339</v>
      </c>
      <c r="C4164" s="16">
        <v>-11.0421</v>
      </c>
      <c r="D4164" s="16">
        <v>-38.424199999999999</v>
      </c>
      <c r="E4164">
        <f t="shared" si="130"/>
        <v>0</v>
      </c>
      <c r="F4164">
        <f t="shared" si="131"/>
        <v>0</v>
      </c>
    </row>
    <row r="4165" spans="1:6" x14ac:dyDescent="0.3">
      <c r="A4165" s="11">
        <v>2208874</v>
      </c>
      <c r="B4165" s="11" t="s">
        <v>4539</v>
      </c>
      <c r="C4165" s="16">
        <v>-7.6902799999999996</v>
      </c>
      <c r="D4165" s="16">
        <v>-42.712800000000001</v>
      </c>
      <c r="E4165">
        <f t="shared" si="130"/>
        <v>0</v>
      </c>
      <c r="F4165">
        <f t="shared" si="131"/>
        <v>0</v>
      </c>
    </row>
    <row r="4166" spans="1:6" x14ac:dyDescent="0.3">
      <c r="A4166" s="11">
        <v>2926608</v>
      </c>
      <c r="B4166" s="11" t="s">
        <v>3338</v>
      </c>
      <c r="C4166" s="16">
        <v>-10.837300000000001</v>
      </c>
      <c r="D4166" s="16">
        <v>-38.538200000000003</v>
      </c>
      <c r="E4166">
        <f t="shared" si="130"/>
        <v>0</v>
      </c>
      <c r="F4166">
        <f t="shared" si="131"/>
        <v>0</v>
      </c>
    </row>
    <row r="4167" spans="1:6" x14ac:dyDescent="0.3">
      <c r="A4167" s="11">
        <v>2611804</v>
      </c>
      <c r="B4167" s="11" t="s">
        <v>3862</v>
      </c>
      <c r="C4167" s="16">
        <v>-8.5095700000000001</v>
      </c>
      <c r="D4167" s="16">
        <v>-35.369799999999998</v>
      </c>
      <c r="E4167">
        <f t="shared" si="130"/>
        <v>0</v>
      </c>
      <c r="F4167">
        <f t="shared" si="131"/>
        <v>0</v>
      </c>
    </row>
    <row r="4168" spans="1:6" x14ac:dyDescent="0.3">
      <c r="A4168" s="11">
        <v>3542909</v>
      </c>
      <c r="B4168" s="11" t="s">
        <v>1793</v>
      </c>
      <c r="C4168" s="16">
        <v>-22.0685</v>
      </c>
      <c r="D4168" s="16">
        <v>-48.182000000000002</v>
      </c>
      <c r="E4168">
        <f t="shared" si="130"/>
        <v>0</v>
      </c>
      <c r="F4168">
        <f t="shared" si="131"/>
        <v>0</v>
      </c>
    </row>
    <row r="4169" spans="1:6" x14ac:dyDescent="0.3">
      <c r="A4169" s="11">
        <v>3543006</v>
      </c>
      <c r="B4169" s="11" t="s">
        <v>1792</v>
      </c>
      <c r="C4169" s="16">
        <v>-24.220600000000001</v>
      </c>
      <c r="D4169" s="16">
        <v>-48.763500000000001</v>
      </c>
      <c r="E4169">
        <f t="shared" si="130"/>
        <v>0</v>
      </c>
      <c r="F4169">
        <f t="shared" si="131"/>
        <v>0</v>
      </c>
    </row>
    <row r="4170" spans="1:6" x14ac:dyDescent="0.3">
      <c r="A4170" s="11">
        <v>5107180</v>
      </c>
      <c r="B4170" s="11" t="s">
        <v>287</v>
      </c>
      <c r="C4170" s="16">
        <v>-12.9367</v>
      </c>
      <c r="D4170" s="16">
        <v>-51.824399999999997</v>
      </c>
      <c r="E4170">
        <f t="shared" si="130"/>
        <v>0</v>
      </c>
      <c r="F4170">
        <f t="shared" si="131"/>
        <v>0</v>
      </c>
    </row>
    <row r="4171" spans="1:6" x14ac:dyDescent="0.3">
      <c r="A4171" s="11">
        <v>4121802</v>
      </c>
      <c r="B4171" s="11" t="s">
        <v>1347</v>
      </c>
      <c r="C4171" s="16">
        <v>-23.194099999999999</v>
      </c>
      <c r="D4171" s="16">
        <v>-49.759700000000002</v>
      </c>
      <c r="E4171">
        <f t="shared" si="130"/>
        <v>0</v>
      </c>
      <c r="F4171">
        <f t="shared" si="131"/>
        <v>0</v>
      </c>
    </row>
    <row r="4172" spans="1:6" x14ac:dyDescent="0.3">
      <c r="A4172" s="11">
        <v>3543105</v>
      </c>
      <c r="B4172" s="11" t="s">
        <v>1791</v>
      </c>
      <c r="C4172" s="16">
        <v>-20.457899999999999</v>
      </c>
      <c r="D4172" s="16">
        <v>-47.590400000000002</v>
      </c>
      <c r="E4172">
        <f t="shared" si="130"/>
        <v>0</v>
      </c>
      <c r="F4172">
        <f t="shared" si="131"/>
        <v>0</v>
      </c>
    </row>
    <row r="4173" spans="1:6" x14ac:dyDescent="0.3">
      <c r="A4173" s="11">
        <v>3154606</v>
      </c>
      <c r="B4173" s="11" t="s">
        <v>5511</v>
      </c>
      <c r="C4173" s="16">
        <v>-19.7621</v>
      </c>
      <c r="D4173" s="16">
        <v>-44.084400000000002</v>
      </c>
      <c r="E4173">
        <f t="shared" si="130"/>
        <v>0</v>
      </c>
      <c r="F4173">
        <f t="shared" si="131"/>
        <v>0</v>
      </c>
    </row>
    <row r="4174" spans="1:6" x14ac:dyDescent="0.3">
      <c r="A4174" s="11">
        <v>2926657</v>
      </c>
      <c r="B4174" s="11" t="s">
        <v>3337</v>
      </c>
      <c r="C4174" s="16">
        <v>-15.450799999999999</v>
      </c>
      <c r="D4174" s="16">
        <v>-40.744100000000003</v>
      </c>
      <c r="E4174">
        <f t="shared" si="130"/>
        <v>0</v>
      </c>
      <c r="F4174">
        <f t="shared" si="131"/>
        <v>0</v>
      </c>
    </row>
    <row r="4175" spans="1:6" x14ac:dyDescent="0.3">
      <c r="A4175" s="11">
        <v>4121901</v>
      </c>
      <c r="B4175" s="11" t="s">
        <v>1346</v>
      </c>
      <c r="C4175" s="16">
        <v>-23.409099999999999</v>
      </c>
      <c r="D4175" s="16">
        <v>-50.360100000000003</v>
      </c>
      <c r="E4175">
        <f t="shared" si="130"/>
        <v>0</v>
      </c>
      <c r="F4175">
        <f t="shared" si="131"/>
        <v>0</v>
      </c>
    </row>
    <row r="4176" spans="1:6" x14ac:dyDescent="0.3">
      <c r="A4176" s="11">
        <v>3543204</v>
      </c>
      <c r="B4176" s="11" t="s">
        <v>1790</v>
      </c>
      <c r="C4176" s="16">
        <v>-22.789000000000001</v>
      </c>
      <c r="D4176" s="16">
        <v>-49.933</v>
      </c>
      <c r="E4176">
        <f t="shared" si="130"/>
        <v>0</v>
      </c>
      <c r="F4176">
        <f t="shared" si="131"/>
        <v>0</v>
      </c>
    </row>
    <row r="4177" spans="1:6" x14ac:dyDescent="0.3">
      <c r="A4177" s="11">
        <v>3543238</v>
      </c>
      <c r="B4177" s="11" t="s">
        <v>5466</v>
      </c>
      <c r="C4177" s="16">
        <v>-21.838200000000001</v>
      </c>
      <c r="D4177" s="16">
        <v>-51.610300000000002</v>
      </c>
      <c r="E4177">
        <f t="shared" si="130"/>
        <v>0</v>
      </c>
      <c r="F4177">
        <f t="shared" si="131"/>
        <v>0</v>
      </c>
    </row>
    <row r="4178" spans="1:6" x14ac:dyDescent="0.3">
      <c r="A4178" s="11">
        <v>3543253</v>
      </c>
      <c r="B4178" s="11" t="s">
        <v>1788</v>
      </c>
      <c r="C4178" s="16">
        <v>-24.101099999999999</v>
      </c>
      <c r="D4178" s="16">
        <v>-48.367899999999999</v>
      </c>
      <c r="E4178">
        <f t="shared" si="130"/>
        <v>0</v>
      </c>
      <c r="F4178">
        <f t="shared" si="131"/>
        <v>0</v>
      </c>
    </row>
    <row r="4179" spans="1:6" x14ac:dyDescent="0.3">
      <c r="A4179" s="11">
        <v>3543303</v>
      </c>
      <c r="B4179" s="11" t="s">
        <v>1787</v>
      </c>
      <c r="C4179" s="16">
        <v>-23.706700000000001</v>
      </c>
      <c r="D4179" s="16">
        <v>-46.405799999999999</v>
      </c>
      <c r="E4179">
        <f t="shared" si="130"/>
        <v>0</v>
      </c>
      <c r="F4179">
        <f t="shared" si="131"/>
        <v>0</v>
      </c>
    </row>
    <row r="4180" spans="1:6" x14ac:dyDescent="0.3">
      <c r="A4180" s="11">
        <v>3543402</v>
      </c>
      <c r="B4180" s="11" t="s">
        <v>1786</v>
      </c>
      <c r="C4180" s="16">
        <v>-21.169899999999998</v>
      </c>
      <c r="D4180" s="16">
        <v>-47.809899999999999</v>
      </c>
      <c r="E4180">
        <f t="shared" si="130"/>
        <v>0</v>
      </c>
      <c r="F4180">
        <f t="shared" si="131"/>
        <v>0</v>
      </c>
    </row>
    <row r="4181" spans="1:6" x14ac:dyDescent="0.3">
      <c r="A4181" s="11">
        <v>3154705</v>
      </c>
      <c r="B4181" s="11" t="s">
        <v>2633</v>
      </c>
      <c r="C4181" s="16">
        <v>-21.187899999999999</v>
      </c>
      <c r="D4181" s="16">
        <v>-45.063699999999997</v>
      </c>
      <c r="E4181">
        <f t="shared" si="130"/>
        <v>0</v>
      </c>
      <c r="F4181">
        <f t="shared" si="131"/>
        <v>0</v>
      </c>
    </row>
    <row r="4182" spans="1:6" x14ac:dyDescent="0.3">
      <c r="A4182" s="11">
        <v>5107198</v>
      </c>
      <c r="B4182" s="11" t="s">
        <v>286</v>
      </c>
      <c r="C4182" s="16">
        <v>-16.485600000000002</v>
      </c>
      <c r="D4182" s="16">
        <v>-52.692399999999999</v>
      </c>
      <c r="E4182">
        <f t="shared" si="130"/>
        <v>0</v>
      </c>
      <c r="F4182">
        <f t="shared" si="131"/>
        <v>0</v>
      </c>
    </row>
    <row r="4183" spans="1:6" x14ac:dyDescent="0.3">
      <c r="A4183" s="11">
        <v>2208908</v>
      </c>
      <c r="B4183" s="11" t="s">
        <v>4538</v>
      </c>
      <c r="C4183" s="16">
        <v>-7.5565100000000003</v>
      </c>
      <c r="D4183" s="16">
        <v>-45.244700000000002</v>
      </c>
      <c r="E4183">
        <f t="shared" si="130"/>
        <v>0</v>
      </c>
      <c r="F4183">
        <f t="shared" si="131"/>
        <v>0</v>
      </c>
    </row>
    <row r="4184" spans="1:6" x14ac:dyDescent="0.3">
      <c r="A4184" s="11">
        <v>2806008</v>
      </c>
      <c r="B4184" s="11" t="s">
        <v>3665</v>
      </c>
      <c r="C4184" s="16">
        <v>-10.5357</v>
      </c>
      <c r="D4184" s="16">
        <v>-37.438000000000002</v>
      </c>
      <c r="E4184">
        <f t="shared" si="130"/>
        <v>0</v>
      </c>
      <c r="F4184">
        <f t="shared" si="131"/>
        <v>0</v>
      </c>
    </row>
    <row r="4185" spans="1:6" x14ac:dyDescent="0.3">
      <c r="A4185" s="11">
        <v>3543600</v>
      </c>
      <c r="B4185" s="11" t="s">
        <v>1784</v>
      </c>
      <c r="C4185" s="16">
        <v>-20.080300000000001</v>
      </c>
      <c r="D4185" s="16">
        <v>-47.429099999999998</v>
      </c>
      <c r="E4185">
        <f t="shared" si="130"/>
        <v>0</v>
      </c>
      <c r="F4185">
        <f t="shared" si="131"/>
        <v>0</v>
      </c>
    </row>
    <row r="4186" spans="1:6" x14ac:dyDescent="0.3">
      <c r="A4186" s="11">
        <v>3543709</v>
      </c>
      <c r="B4186" s="11" t="s">
        <v>1783</v>
      </c>
      <c r="C4186" s="16">
        <v>-21.589400000000001</v>
      </c>
      <c r="D4186" s="16">
        <v>-48.072800000000001</v>
      </c>
      <c r="E4186">
        <f t="shared" si="130"/>
        <v>0</v>
      </c>
      <c r="F4186">
        <f t="shared" si="131"/>
        <v>0</v>
      </c>
    </row>
    <row r="4187" spans="1:6" x14ac:dyDescent="0.3">
      <c r="A4187" s="11">
        <v>3543808</v>
      </c>
      <c r="B4187" s="11" t="s">
        <v>1782</v>
      </c>
      <c r="C4187" s="16">
        <v>-21.728400000000001</v>
      </c>
      <c r="D4187" s="16">
        <v>-50.7239</v>
      </c>
      <c r="E4187">
        <f t="shared" si="130"/>
        <v>0</v>
      </c>
      <c r="F4187">
        <f t="shared" si="131"/>
        <v>0</v>
      </c>
    </row>
    <row r="4188" spans="1:6" x14ac:dyDescent="0.3">
      <c r="A4188" s="11">
        <v>3154804</v>
      </c>
      <c r="B4188" s="11" t="s">
        <v>2632</v>
      </c>
      <c r="C4188" s="16">
        <v>-20.087599999999998</v>
      </c>
      <c r="D4188" s="16">
        <v>-43.787799999999997</v>
      </c>
      <c r="E4188">
        <f t="shared" si="130"/>
        <v>0</v>
      </c>
      <c r="F4188">
        <f t="shared" si="131"/>
        <v>0</v>
      </c>
    </row>
    <row r="4189" spans="1:6" x14ac:dyDescent="0.3">
      <c r="A4189" s="11">
        <v>4122008</v>
      </c>
      <c r="B4189" s="11" t="s">
        <v>1345</v>
      </c>
      <c r="C4189" s="16">
        <v>-25.730599999999999</v>
      </c>
      <c r="D4189" s="16">
        <v>-50.798499999999997</v>
      </c>
      <c r="E4189">
        <f t="shared" si="130"/>
        <v>0</v>
      </c>
      <c r="F4189">
        <f t="shared" si="131"/>
        <v>0</v>
      </c>
    </row>
    <row r="4190" spans="1:6" x14ac:dyDescent="0.3">
      <c r="A4190" s="11">
        <v>3204351</v>
      </c>
      <c r="B4190" s="11" t="s">
        <v>2367</v>
      </c>
      <c r="C4190" s="16">
        <v>-19.271899999999999</v>
      </c>
      <c r="D4190" s="16">
        <v>-40.336599999999997</v>
      </c>
      <c r="E4190">
        <f t="shared" si="130"/>
        <v>0</v>
      </c>
      <c r="F4190">
        <f t="shared" si="131"/>
        <v>0</v>
      </c>
    </row>
    <row r="4191" spans="1:6" x14ac:dyDescent="0.3">
      <c r="A4191" s="11">
        <v>4122107</v>
      </c>
      <c r="B4191" s="11" t="s">
        <v>1344</v>
      </c>
      <c r="C4191" s="16">
        <v>-23.7606</v>
      </c>
      <c r="D4191" s="16">
        <v>-51.412199999999999</v>
      </c>
      <c r="E4191">
        <f t="shared" si="130"/>
        <v>0</v>
      </c>
      <c r="F4191">
        <f t="shared" si="131"/>
        <v>0</v>
      </c>
    </row>
    <row r="4192" spans="1:6" x14ac:dyDescent="0.3">
      <c r="A4192" s="11">
        <v>3304300</v>
      </c>
      <c r="B4192" s="11" t="s">
        <v>2285</v>
      </c>
      <c r="C4192" s="16">
        <v>-22.7181</v>
      </c>
      <c r="D4192" s="16">
        <v>-42.627600000000001</v>
      </c>
      <c r="E4192">
        <f t="shared" si="130"/>
        <v>0</v>
      </c>
      <c r="F4192">
        <f t="shared" si="131"/>
        <v>0</v>
      </c>
    </row>
    <row r="4193" spans="1:6" x14ac:dyDescent="0.3">
      <c r="A4193" s="11">
        <v>4122156</v>
      </c>
      <c r="B4193" s="11" t="s">
        <v>1343</v>
      </c>
      <c r="C4193" s="16">
        <v>-25.487400000000001</v>
      </c>
      <c r="D4193" s="16">
        <v>-52.529200000000003</v>
      </c>
      <c r="E4193">
        <f t="shared" si="130"/>
        <v>0</v>
      </c>
      <c r="F4193">
        <f t="shared" si="131"/>
        <v>0</v>
      </c>
    </row>
    <row r="4194" spans="1:6" x14ac:dyDescent="0.3">
      <c r="A4194" s="11">
        <v>5107206</v>
      </c>
      <c r="B4194" s="11" t="s">
        <v>285</v>
      </c>
      <c r="C4194" s="16">
        <v>-15.2483</v>
      </c>
      <c r="D4194" s="16">
        <v>-58.125900000000001</v>
      </c>
      <c r="E4194">
        <f t="shared" si="130"/>
        <v>0</v>
      </c>
      <c r="F4194">
        <f t="shared" si="131"/>
        <v>0</v>
      </c>
    </row>
    <row r="4195" spans="1:6" x14ac:dyDescent="0.3">
      <c r="A4195" s="11">
        <v>1200401</v>
      </c>
      <c r="B4195" s="11" t="s">
        <v>285</v>
      </c>
      <c r="C4195" s="16">
        <v>-9.97499</v>
      </c>
      <c r="D4195" s="16">
        <v>-67.824299999999994</v>
      </c>
      <c r="E4195">
        <f t="shared" si="130"/>
        <v>0</v>
      </c>
      <c r="F4195">
        <f t="shared" si="131"/>
        <v>0</v>
      </c>
    </row>
    <row r="4196" spans="1:6" x14ac:dyDescent="0.3">
      <c r="A4196" s="11">
        <v>4122172</v>
      </c>
      <c r="B4196" s="11" t="s">
        <v>1342</v>
      </c>
      <c r="C4196" s="16">
        <v>-24.324400000000001</v>
      </c>
      <c r="D4196" s="16">
        <v>-51.3187</v>
      </c>
      <c r="E4196">
        <f t="shared" si="130"/>
        <v>0</v>
      </c>
      <c r="F4196">
        <f t="shared" si="131"/>
        <v>0</v>
      </c>
    </row>
    <row r="4197" spans="1:6" x14ac:dyDescent="0.3">
      <c r="A4197" s="11">
        <v>4122206</v>
      </c>
      <c r="B4197" s="11" t="s">
        <v>1341</v>
      </c>
      <c r="C4197" s="16">
        <v>-25.1892</v>
      </c>
      <c r="D4197" s="16">
        <v>-49.311500000000002</v>
      </c>
      <c r="E4197">
        <f t="shared" si="130"/>
        <v>0</v>
      </c>
      <c r="F4197">
        <f t="shared" si="131"/>
        <v>0</v>
      </c>
    </row>
    <row r="4198" spans="1:6" x14ac:dyDescent="0.3">
      <c r="A4198" s="11">
        <v>5007208</v>
      </c>
      <c r="B4198" s="11" t="s">
        <v>406</v>
      </c>
      <c r="C4198" s="16">
        <v>-21.8033</v>
      </c>
      <c r="D4198" s="16">
        <v>-54.542700000000004</v>
      </c>
      <c r="E4198">
        <f t="shared" si="130"/>
        <v>0</v>
      </c>
      <c r="F4198">
        <f t="shared" si="131"/>
        <v>0</v>
      </c>
    </row>
    <row r="4199" spans="1:6" x14ac:dyDescent="0.3">
      <c r="A4199" s="11">
        <v>3154903</v>
      </c>
      <c r="B4199" s="11" t="s">
        <v>2631</v>
      </c>
      <c r="C4199" s="16">
        <v>-20.2285</v>
      </c>
      <c r="D4199" s="16">
        <v>-42.6462</v>
      </c>
      <c r="E4199">
        <f t="shared" si="130"/>
        <v>0</v>
      </c>
      <c r="F4199">
        <f t="shared" si="131"/>
        <v>0</v>
      </c>
    </row>
    <row r="4200" spans="1:6" x14ac:dyDescent="0.3">
      <c r="A4200" s="11">
        <v>3304409</v>
      </c>
      <c r="B4200" s="11" t="s">
        <v>1781</v>
      </c>
      <c r="C4200" s="16">
        <v>-22.72</v>
      </c>
      <c r="D4200" s="16">
        <v>-44.1419</v>
      </c>
      <c r="E4200">
        <f t="shared" si="130"/>
        <v>0</v>
      </c>
      <c r="F4200">
        <f t="shared" si="131"/>
        <v>0</v>
      </c>
    </row>
    <row r="4201" spans="1:6" x14ac:dyDescent="0.3">
      <c r="A4201" s="11">
        <v>3543907</v>
      </c>
      <c r="B4201" s="11" t="s">
        <v>1781</v>
      </c>
      <c r="C4201" s="16">
        <v>-22.398399999999999</v>
      </c>
      <c r="D4201" s="16">
        <v>-47.554600000000001</v>
      </c>
      <c r="E4201">
        <f t="shared" si="130"/>
        <v>0</v>
      </c>
      <c r="F4201">
        <f t="shared" si="131"/>
        <v>0</v>
      </c>
    </row>
    <row r="4202" spans="1:6" x14ac:dyDescent="0.3">
      <c r="A4202" s="11">
        <v>1100262</v>
      </c>
      <c r="B4202" s="11" t="s">
        <v>5301</v>
      </c>
      <c r="C4202" s="16">
        <v>-9.6996500000000001</v>
      </c>
      <c r="D4202" s="16">
        <v>-62.9011</v>
      </c>
      <c r="E4202">
        <f t="shared" si="130"/>
        <v>0</v>
      </c>
      <c r="F4202">
        <f t="shared" si="131"/>
        <v>0</v>
      </c>
    </row>
    <row r="4203" spans="1:6" x14ac:dyDescent="0.3">
      <c r="A4203" s="11">
        <v>1718659</v>
      </c>
      <c r="B4203" s="11" t="s">
        <v>4931</v>
      </c>
      <c r="C4203" s="16">
        <v>-11.3949</v>
      </c>
      <c r="D4203" s="16">
        <v>-46.884700000000002</v>
      </c>
      <c r="E4203">
        <f t="shared" si="130"/>
        <v>0</v>
      </c>
      <c r="F4203">
        <f t="shared" si="131"/>
        <v>0</v>
      </c>
    </row>
    <row r="4204" spans="1:6" x14ac:dyDescent="0.3">
      <c r="A4204" s="11">
        <v>4214409</v>
      </c>
      <c r="B4204" s="11" t="s">
        <v>5722</v>
      </c>
      <c r="C4204" s="16">
        <v>-26.894600000000001</v>
      </c>
      <c r="D4204" s="16">
        <v>-51.067399999999999</v>
      </c>
      <c r="E4204">
        <f t="shared" si="130"/>
        <v>0</v>
      </c>
      <c r="F4204">
        <f t="shared" si="131"/>
        <v>0</v>
      </c>
    </row>
    <row r="4205" spans="1:6" x14ac:dyDescent="0.3">
      <c r="A4205" s="11">
        <v>3304508</v>
      </c>
      <c r="B4205" s="11" t="s">
        <v>5651</v>
      </c>
      <c r="C4205" s="16">
        <v>-22.1692</v>
      </c>
      <c r="D4205" s="16">
        <v>-43.585599999999999</v>
      </c>
      <c r="E4205">
        <f t="shared" si="130"/>
        <v>0</v>
      </c>
      <c r="F4205">
        <f t="shared" si="131"/>
        <v>0</v>
      </c>
    </row>
    <row r="4206" spans="1:6" x14ac:dyDescent="0.3">
      <c r="A4206" s="11">
        <v>3304524</v>
      </c>
      <c r="B4206" s="11" t="s">
        <v>5652</v>
      </c>
      <c r="C4206" s="16">
        <v>-22.517399999999999</v>
      </c>
      <c r="D4206" s="16">
        <v>-41.947499999999998</v>
      </c>
      <c r="E4206">
        <f t="shared" si="130"/>
        <v>0</v>
      </c>
      <c r="F4206">
        <f t="shared" si="131"/>
        <v>0</v>
      </c>
    </row>
    <row r="4207" spans="1:6" x14ac:dyDescent="0.3">
      <c r="A4207" s="11">
        <v>3544004</v>
      </c>
      <c r="B4207" s="11" t="s">
        <v>5664</v>
      </c>
      <c r="C4207" s="16">
        <v>-22.841699999999999</v>
      </c>
      <c r="D4207" s="16">
        <v>-47.604700000000001</v>
      </c>
      <c r="E4207">
        <f t="shared" si="130"/>
        <v>0</v>
      </c>
      <c r="F4207">
        <f t="shared" si="131"/>
        <v>0</v>
      </c>
    </row>
    <row r="4208" spans="1:6" x14ac:dyDescent="0.3">
      <c r="A4208" s="11">
        <v>2926707</v>
      </c>
      <c r="B4208" s="11" t="s">
        <v>3336</v>
      </c>
      <c r="C4208" s="16">
        <v>-13.5852</v>
      </c>
      <c r="D4208" s="16">
        <v>-41.8048</v>
      </c>
      <c r="E4208">
        <f t="shared" si="130"/>
        <v>0</v>
      </c>
      <c r="F4208">
        <f t="shared" si="131"/>
        <v>0</v>
      </c>
    </row>
    <row r="4209" spans="1:6" x14ac:dyDescent="0.3">
      <c r="A4209" s="11">
        <v>3304557</v>
      </c>
      <c r="B4209" s="11" t="s">
        <v>2282</v>
      </c>
      <c r="C4209" s="16">
        <v>-22.9129</v>
      </c>
      <c r="D4209" s="16">
        <v>-43.200299999999999</v>
      </c>
      <c r="E4209">
        <f t="shared" si="130"/>
        <v>0</v>
      </c>
      <c r="F4209">
        <f t="shared" si="131"/>
        <v>0</v>
      </c>
    </row>
    <row r="4210" spans="1:6" x14ac:dyDescent="0.3">
      <c r="A4210" s="11">
        <v>2926806</v>
      </c>
      <c r="B4210" s="11" t="s">
        <v>3335</v>
      </c>
      <c r="C4210" s="16">
        <v>-14.4071</v>
      </c>
      <c r="D4210" s="16">
        <v>-42.072099999999999</v>
      </c>
      <c r="E4210">
        <f t="shared" si="130"/>
        <v>0</v>
      </c>
      <c r="F4210">
        <f t="shared" si="131"/>
        <v>0</v>
      </c>
    </row>
    <row r="4211" spans="1:6" x14ac:dyDescent="0.3">
      <c r="A4211" s="11">
        <v>4214508</v>
      </c>
      <c r="B4211" s="11" t="s">
        <v>1043</v>
      </c>
      <c r="C4211" s="16">
        <v>-26.9452</v>
      </c>
      <c r="D4211" s="16">
        <v>-50.136000000000003</v>
      </c>
      <c r="E4211">
        <f t="shared" si="130"/>
        <v>0</v>
      </c>
      <c r="F4211">
        <f t="shared" si="131"/>
        <v>0</v>
      </c>
    </row>
    <row r="4212" spans="1:6" x14ac:dyDescent="0.3">
      <c r="A4212" s="11">
        <v>2408953</v>
      </c>
      <c r="B4212" s="11" t="s">
        <v>4230</v>
      </c>
      <c r="C4212" s="16">
        <v>-5.2765000000000004</v>
      </c>
      <c r="D4212" s="16">
        <v>-35.379399999999997</v>
      </c>
      <c r="E4212">
        <f t="shared" si="130"/>
        <v>0</v>
      </c>
      <c r="F4212">
        <f t="shared" si="131"/>
        <v>0</v>
      </c>
    </row>
    <row r="4213" spans="1:6" x14ac:dyDescent="0.3">
      <c r="A4213" s="11">
        <v>4214607</v>
      </c>
      <c r="B4213" s="11" t="s">
        <v>1042</v>
      </c>
      <c r="C4213" s="16">
        <v>-27.1952</v>
      </c>
      <c r="D4213" s="16">
        <v>-49.798900000000003</v>
      </c>
      <c r="E4213">
        <f t="shared" si="130"/>
        <v>0</v>
      </c>
      <c r="F4213">
        <f t="shared" si="131"/>
        <v>0</v>
      </c>
    </row>
    <row r="4214" spans="1:6" x14ac:dyDescent="0.3">
      <c r="A4214" s="11">
        <v>2926905</v>
      </c>
      <c r="B4214" s="11" t="s">
        <v>3334</v>
      </c>
      <c r="C4214" s="16">
        <v>-13.118499999999999</v>
      </c>
      <c r="D4214" s="16">
        <v>-42.290199999999999</v>
      </c>
      <c r="E4214">
        <f t="shared" si="130"/>
        <v>0</v>
      </c>
      <c r="F4214">
        <f t="shared" si="131"/>
        <v>0</v>
      </c>
    </row>
    <row r="4215" spans="1:6" x14ac:dyDescent="0.3">
      <c r="A4215" s="11">
        <v>3155108</v>
      </c>
      <c r="B4215" s="11" t="s">
        <v>2629</v>
      </c>
      <c r="C4215" s="16">
        <v>-16.605599999999999</v>
      </c>
      <c r="D4215" s="16">
        <v>-40.571399999999997</v>
      </c>
      <c r="E4215">
        <f t="shared" si="130"/>
        <v>0</v>
      </c>
      <c r="F4215">
        <f t="shared" si="131"/>
        <v>0</v>
      </c>
    </row>
    <row r="4216" spans="1:6" x14ac:dyDescent="0.3">
      <c r="A4216" s="11">
        <v>4214805</v>
      </c>
      <c r="B4216" s="11" t="s">
        <v>1040</v>
      </c>
      <c r="C4216" s="16">
        <v>-27.215599999999998</v>
      </c>
      <c r="D4216" s="16">
        <v>-49.643000000000001</v>
      </c>
      <c r="E4216">
        <f t="shared" si="130"/>
        <v>0</v>
      </c>
      <c r="F4216">
        <f t="shared" si="131"/>
        <v>0</v>
      </c>
    </row>
    <row r="4217" spans="1:6" x14ac:dyDescent="0.3">
      <c r="A4217" s="11">
        <v>3155009</v>
      </c>
      <c r="B4217" s="11" t="s">
        <v>2630</v>
      </c>
      <c r="C4217" s="16">
        <v>-20.241199999999999</v>
      </c>
      <c r="D4217" s="16">
        <v>-42.899500000000003</v>
      </c>
      <c r="E4217">
        <f t="shared" si="130"/>
        <v>0</v>
      </c>
      <c r="F4217">
        <f t="shared" si="131"/>
        <v>0</v>
      </c>
    </row>
    <row r="4218" spans="1:6" x14ac:dyDescent="0.3">
      <c r="A4218" s="11">
        <v>1718709</v>
      </c>
      <c r="B4218" s="11" t="s">
        <v>5480</v>
      </c>
      <c r="C4218" s="16">
        <v>-9.3442500000000006</v>
      </c>
      <c r="D4218" s="16">
        <v>-48.524500000000003</v>
      </c>
      <c r="E4218">
        <f t="shared" si="130"/>
        <v>0</v>
      </c>
      <c r="F4218">
        <f t="shared" si="131"/>
        <v>0</v>
      </c>
    </row>
    <row r="4219" spans="1:6" x14ac:dyDescent="0.3">
      <c r="A4219" s="11">
        <v>4214706</v>
      </c>
      <c r="B4219" s="11" t="s">
        <v>5723</v>
      </c>
      <c r="C4219" s="16">
        <v>-26.739799999999999</v>
      </c>
      <c r="D4219" s="16">
        <v>-49.271799999999999</v>
      </c>
      <c r="E4219">
        <f t="shared" si="130"/>
        <v>0</v>
      </c>
      <c r="F4219">
        <f t="shared" si="131"/>
        <v>0</v>
      </c>
    </row>
    <row r="4220" spans="1:6" x14ac:dyDescent="0.3">
      <c r="A4220" s="11">
        <v>4315552</v>
      </c>
      <c r="B4220" s="11" t="s">
        <v>5728</v>
      </c>
      <c r="C4220" s="16">
        <v>-27.2973</v>
      </c>
      <c r="D4220" s="16">
        <v>-52.841700000000003</v>
      </c>
      <c r="E4220">
        <f t="shared" si="130"/>
        <v>0</v>
      </c>
      <c r="F4220">
        <f t="shared" si="131"/>
        <v>0</v>
      </c>
    </row>
    <row r="4221" spans="1:6" x14ac:dyDescent="0.3">
      <c r="A4221" s="11">
        <v>3155207</v>
      </c>
      <c r="B4221" s="11" t="s">
        <v>2628</v>
      </c>
      <c r="C4221" s="16">
        <v>-20.855</v>
      </c>
      <c r="D4221" s="16">
        <v>-43.472099999999998</v>
      </c>
      <c r="E4221">
        <f t="shared" si="130"/>
        <v>0</v>
      </c>
      <c r="F4221">
        <f t="shared" si="131"/>
        <v>0</v>
      </c>
    </row>
    <row r="4222" spans="1:6" x14ac:dyDescent="0.3">
      <c r="A4222" s="11">
        <v>2611903</v>
      </c>
      <c r="B4222" s="11" t="s">
        <v>3861</v>
      </c>
      <c r="C4222" s="16">
        <v>-8.6592000000000002</v>
      </c>
      <c r="D4222" s="16">
        <v>-35.153199999999998</v>
      </c>
      <c r="E4222">
        <f t="shared" si="130"/>
        <v>0</v>
      </c>
      <c r="F4222">
        <f t="shared" si="131"/>
        <v>0</v>
      </c>
    </row>
    <row r="4223" spans="1:6" x14ac:dyDescent="0.3">
      <c r="A4223" s="11">
        <v>4214904</v>
      </c>
      <c r="B4223" s="11" t="s">
        <v>1039</v>
      </c>
      <c r="C4223" s="16">
        <v>-28.124400000000001</v>
      </c>
      <c r="D4223" s="16">
        <v>-49.1068</v>
      </c>
      <c r="E4223">
        <f t="shared" si="130"/>
        <v>0</v>
      </c>
      <c r="F4223">
        <f t="shared" si="131"/>
        <v>0</v>
      </c>
    </row>
    <row r="4224" spans="1:6" x14ac:dyDescent="0.3">
      <c r="A4224" s="11">
        <v>4315602</v>
      </c>
      <c r="B4224" s="11" t="s">
        <v>623</v>
      </c>
      <c r="C4224" s="16">
        <v>-32.0349</v>
      </c>
      <c r="D4224" s="16">
        <v>-52.107100000000003</v>
      </c>
      <c r="E4224">
        <f t="shared" si="130"/>
        <v>0</v>
      </c>
      <c r="F4224">
        <f t="shared" si="131"/>
        <v>0</v>
      </c>
    </row>
    <row r="4225" spans="1:6" x14ac:dyDescent="0.3">
      <c r="A4225" s="11">
        <v>3544103</v>
      </c>
      <c r="B4225" s="11" t="s">
        <v>1779</v>
      </c>
      <c r="C4225" s="16">
        <v>-23.7437</v>
      </c>
      <c r="D4225" s="16">
        <v>-46.397100000000002</v>
      </c>
      <c r="E4225">
        <f t="shared" si="130"/>
        <v>0</v>
      </c>
      <c r="F4225">
        <f t="shared" si="131"/>
        <v>0</v>
      </c>
    </row>
    <row r="4226" spans="1:6" x14ac:dyDescent="0.3">
      <c r="A4226" s="11">
        <v>2209005</v>
      </c>
      <c r="B4226" s="11" t="s">
        <v>4537</v>
      </c>
      <c r="C4226" s="16">
        <v>-7.7802899999999999</v>
      </c>
      <c r="D4226" s="16">
        <v>-43.136899999999997</v>
      </c>
      <c r="E4226">
        <f t="shared" si="130"/>
        <v>0</v>
      </c>
      <c r="F4226">
        <f t="shared" si="131"/>
        <v>0</v>
      </c>
    </row>
    <row r="4227" spans="1:6" x14ac:dyDescent="0.3">
      <c r="A4227" s="11">
        <v>2707701</v>
      </c>
      <c r="B4227" s="11" t="s">
        <v>3741</v>
      </c>
      <c r="C4227" s="16">
        <v>-9.4778300000000009</v>
      </c>
      <c r="D4227" s="16">
        <v>-35.839399999999998</v>
      </c>
      <c r="E4227">
        <f t="shared" ref="E4227:E4290" si="132">IF((C4227&lt;-80),"erro",0)</f>
        <v>0</v>
      </c>
      <c r="F4227">
        <f t="shared" ref="F4227:F4290" si="133">IF((D4227&lt;-80),"erro",0)</f>
        <v>0</v>
      </c>
    </row>
    <row r="4228" spans="1:6" x14ac:dyDescent="0.3">
      <c r="A4228" s="11">
        <v>3155306</v>
      </c>
      <c r="B4228" s="11" t="s">
        <v>2627</v>
      </c>
      <c r="C4228" s="16">
        <v>-20.2666</v>
      </c>
      <c r="D4228" s="16">
        <v>-44.306899999999999</v>
      </c>
      <c r="E4228">
        <f t="shared" si="132"/>
        <v>0</v>
      </c>
      <c r="F4228">
        <f t="shared" si="133"/>
        <v>0</v>
      </c>
    </row>
    <row r="4229" spans="1:6" x14ac:dyDescent="0.3">
      <c r="A4229" s="11">
        <v>1506161</v>
      </c>
      <c r="B4229" s="11" t="s">
        <v>5084</v>
      </c>
      <c r="C4229" s="16">
        <v>-7.31236</v>
      </c>
      <c r="D4229" s="16">
        <v>-50.0379</v>
      </c>
      <c r="E4229">
        <f t="shared" si="132"/>
        <v>0</v>
      </c>
      <c r="F4229">
        <f t="shared" si="133"/>
        <v>0</v>
      </c>
    </row>
    <row r="4230" spans="1:6" x14ac:dyDescent="0.3">
      <c r="A4230" s="11">
        <v>4215000</v>
      </c>
      <c r="B4230" s="11" t="s">
        <v>1038</v>
      </c>
      <c r="C4230" s="16">
        <v>-26.2591</v>
      </c>
      <c r="D4230" s="16">
        <v>-49.517699999999998</v>
      </c>
      <c r="E4230">
        <f t="shared" si="132"/>
        <v>0</v>
      </c>
      <c r="F4230">
        <f t="shared" si="133"/>
        <v>0</v>
      </c>
    </row>
    <row r="4231" spans="1:6" x14ac:dyDescent="0.3">
      <c r="A4231" s="11">
        <v>5007307</v>
      </c>
      <c r="B4231" s="11" t="s">
        <v>405</v>
      </c>
      <c r="C4231" s="16">
        <v>-19.446999999999999</v>
      </c>
      <c r="D4231" s="16">
        <v>-54.985900000000001</v>
      </c>
      <c r="E4231">
        <f t="shared" si="132"/>
        <v>0</v>
      </c>
      <c r="F4231">
        <f t="shared" si="133"/>
        <v>0</v>
      </c>
    </row>
    <row r="4232" spans="1:6" x14ac:dyDescent="0.3">
      <c r="A4232" s="11">
        <v>4122305</v>
      </c>
      <c r="B4232" s="11" t="s">
        <v>405</v>
      </c>
      <c r="C4232" s="16">
        <v>-26.094999999999999</v>
      </c>
      <c r="D4232" s="16">
        <v>-49.798200000000001</v>
      </c>
      <c r="E4232">
        <f t="shared" si="132"/>
        <v>0</v>
      </c>
      <c r="F4232">
        <f t="shared" si="133"/>
        <v>0</v>
      </c>
    </row>
    <row r="4233" spans="1:6" x14ac:dyDescent="0.3">
      <c r="A4233" s="11">
        <v>3155405</v>
      </c>
      <c r="B4233" s="11" t="s">
        <v>2626</v>
      </c>
      <c r="C4233" s="16">
        <v>-21.4649</v>
      </c>
      <c r="D4233" s="16">
        <v>-43.116799999999998</v>
      </c>
      <c r="E4233">
        <f t="shared" si="132"/>
        <v>0</v>
      </c>
      <c r="F4233">
        <f t="shared" si="133"/>
        <v>0</v>
      </c>
    </row>
    <row r="4234" spans="1:6" x14ac:dyDescent="0.3">
      <c r="A4234" s="11">
        <v>3204401</v>
      </c>
      <c r="B4234" s="11" t="s">
        <v>2366</v>
      </c>
      <c r="C4234" s="16">
        <v>-20.855599999999999</v>
      </c>
      <c r="D4234" s="16">
        <v>-40.938800000000001</v>
      </c>
      <c r="E4234">
        <f t="shared" si="132"/>
        <v>0</v>
      </c>
      <c r="F4234">
        <f t="shared" si="133"/>
        <v>0</v>
      </c>
    </row>
    <row r="4235" spans="1:6" x14ac:dyDescent="0.3">
      <c r="A4235" s="11">
        <v>3155504</v>
      </c>
      <c r="B4235" s="11" t="s">
        <v>2625</v>
      </c>
      <c r="C4235" s="16">
        <v>-19.1861</v>
      </c>
      <c r="D4235" s="16">
        <v>-46.2455</v>
      </c>
      <c r="E4235">
        <f t="shared" si="132"/>
        <v>0</v>
      </c>
      <c r="F4235">
        <f t="shared" si="133"/>
        <v>0</v>
      </c>
    </row>
    <row r="4236" spans="1:6" x14ac:dyDescent="0.3">
      <c r="A4236" s="11">
        <v>4315701</v>
      </c>
      <c r="B4236" s="11" t="s">
        <v>622</v>
      </c>
      <c r="C4236" s="16">
        <v>-29.988</v>
      </c>
      <c r="D4236" s="16">
        <v>-52.371099999999998</v>
      </c>
      <c r="E4236">
        <f t="shared" si="132"/>
        <v>0</v>
      </c>
      <c r="F4236">
        <f t="shared" si="133"/>
        <v>0</v>
      </c>
    </row>
    <row r="4237" spans="1:6" x14ac:dyDescent="0.3">
      <c r="A4237" s="11">
        <v>3155603</v>
      </c>
      <c r="B4237" s="11" t="s">
        <v>2624</v>
      </c>
      <c r="C4237" s="16">
        <v>-15.616</v>
      </c>
      <c r="D4237" s="16">
        <v>-42.540500000000002</v>
      </c>
      <c r="E4237">
        <f t="shared" si="132"/>
        <v>0</v>
      </c>
      <c r="F4237">
        <f t="shared" si="133"/>
        <v>0</v>
      </c>
    </row>
    <row r="4238" spans="1:6" x14ac:dyDescent="0.3">
      <c r="A4238" s="11">
        <v>3155702</v>
      </c>
      <c r="B4238" s="11" t="s">
        <v>2623</v>
      </c>
      <c r="C4238" s="16">
        <v>-19.9284</v>
      </c>
      <c r="D4238" s="16">
        <v>-43.182899999999997</v>
      </c>
      <c r="E4238">
        <f t="shared" si="132"/>
        <v>0</v>
      </c>
      <c r="F4238">
        <f t="shared" si="133"/>
        <v>0</v>
      </c>
    </row>
    <row r="4239" spans="1:6" x14ac:dyDescent="0.3">
      <c r="A4239" s="11">
        <v>3155801</v>
      </c>
      <c r="B4239" s="11" t="s">
        <v>2622</v>
      </c>
      <c r="C4239" s="16">
        <v>-21.2712</v>
      </c>
      <c r="D4239" s="16">
        <v>-43.169600000000003</v>
      </c>
      <c r="E4239">
        <f t="shared" si="132"/>
        <v>0</v>
      </c>
      <c r="F4239">
        <f t="shared" si="133"/>
        <v>0</v>
      </c>
    </row>
    <row r="4240" spans="1:6" x14ac:dyDescent="0.3">
      <c r="A4240" s="11">
        <v>3155900</v>
      </c>
      <c r="B4240" s="11" t="s">
        <v>2621</v>
      </c>
      <c r="C4240" s="16">
        <v>-22.086099999999998</v>
      </c>
      <c r="D4240" s="16">
        <v>-43.829300000000003</v>
      </c>
      <c r="E4240">
        <f t="shared" si="132"/>
        <v>0</v>
      </c>
      <c r="F4240">
        <f t="shared" si="133"/>
        <v>0</v>
      </c>
    </row>
    <row r="4241" spans="1:6" x14ac:dyDescent="0.3">
      <c r="A4241" s="11">
        <v>1303569</v>
      </c>
      <c r="B4241" s="11" t="s">
        <v>5202</v>
      </c>
      <c r="C4241" s="16">
        <v>-2.7044999999999999</v>
      </c>
      <c r="D4241" s="16">
        <v>-59.6858</v>
      </c>
      <c r="E4241">
        <f t="shared" si="132"/>
        <v>0</v>
      </c>
      <c r="F4241">
        <f t="shared" si="133"/>
        <v>0</v>
      </c>
    </row>
    <row r="4242" spans="1:6" x14ac:dyDescent="0.3">
      <c r="A4242" s="11">
        <v>5218789</v>
      </c>
      <c r="B4242" s="11" t="s">
        <v>52</v>
      </c>
      <c r="C4242" s="16">
        <v>-17.774000000000001</v>
      </c>
      <c r="D4242" s="16">
        <v>-48.772500000000001</v>
      </c>
      <c r="E4242">
        <f t="shared" si="132"/>
        <v>0</v>
      </c>
      <c r="F4242">
        <f t="shared" si="133"/>
        <v>0</v>
      </c>
    </row>
    <row r="4243" spans="1:6" x14ac:dyDescent="0.3">
      <c r="A4243" s="11">
        <v>2927002</v>
      </c>
      <c r="B4243" s="11" t="s">
        <v>3333</v>
      </c>
      <c r="C4243" s="16">
        <v>-11.481400000000001</v>
      </c>
      <c r="D4243" s="16">
        <v>-37.933199999999999</v>
      </c>
      <c r="E4243">
        <f t="shared" si="132"/>
        <v>0</v>
      </c>
      <c r="F4243">
        <f t="shared" si="133"/>
        <v>0</v>
      </c>
    </row>
    <row r="4244" spans="1:6" x14ac:dyDescent="0.3">
      <c r="A4244" s="11">
        <v>4215059</v>
      </c>
      <c r="B4244" s="11" t="s">
        <v>1037</v>
      </c>
      <c r="C4244" s="16">
        <v>-27.859200000000001</v>
      </c>
      <c r="D4244" s="16">
        <v>-49.775399999999998</v>
      </c>
      <c r="E4244">
        <f t="shared" si="132"/>
        <v>0</v>
      </c>
      <c r="F4244">
        <f t="shared" si="133"/>
        <v>0</v>
      </c>
    </row>
    <row r="4245" spans="1:6" x14ac:dyDescent="0.3">
      <c r="A4245" s="11">
        <v>1718758</v>
      </c>
      <c r="B4245" s="11" t="s">
        <v>4929</v>
      </c>
      <c r="C4245" s="16">
        <v>-9.3500200000000007</v>
      </c>
      <c r="D4245" s="16">
        <v>-47.887999999999998</v>
      </c>
      <c r="E4245">
        <f t="shared" si="132"/>
        <v>0</v>
      </c>
      <c r="F4245">
        <f t="shared" si="133"/>
        <v>0</v>
      </c>
    </row>
    <row r="4246" spans="1:6" x14ac:dyDescent="0.3">
      <c r="A4246" s="11">
        <v>2512903</v>
      </c>
      <c r="B4246" s="11" t="s">
        <v>4033</v>
      </c>
      <c r="C4246" s="16">
        <v>-6.8038299999999996</v>
      </c>
      <c r="D4246" s="16">
        <v>-35.077599999999997</v>
      </c>
      <c r="E4246">
        <f t="shared" si="132"/>
        <v>0</v>
      </c>
      <c r="F4246">
        <f t="shared" si="133"/>
        <v>0</v>
      </c>
    </row>
    <row r="4247" spans="1:6" x14ac:dyDescent="0.3">
      <c r="A4247" s="11">
        <v>5218805</v>
      </c>
      <c r="B4247" s="11" t="s">
        <v>51</v>
      </c>
      <c r="C4247" s="16">
        <v>-17.792300000000001</v>
      </c>
      <c r="D4247" s="16">
        <v>-50.919199999999996</v>
      </c>
      <c r="E4247">
        <f t="shared" si="132"/>
        <v>0</v>
      </c>
      <c r="F4247">
        <f t="shared" si="133"/>
        <v>0</v>
      </c>
    </row>
    <row r="4248" spans="1:6" x14ac:dyDescent="0.3">
      <c r="A4248" s="11">
        <v>5007406</v>
      </c>
      <c r="B4248" s="11" t="s">
        <v>404</v>
      </c>
      <c r="C4248" s="16">
        <v>-18.924900000000001</v>
      </c>
      <c r="D4248" s="16">
        <v>-54.843400000000003</v>
      </c>
      <c r="E4248">
        <f t="shared" si="132"/>
        <v>0</v>
      </c>
      <c r="F4248">
        <f t="shared" si="133"/>
        <v>0</v>
      </c>
    </row>
    <row r="4249" spans="1:6" x14ac:dyDescent="0.3">
      <c r="A4249" s="11">
        <v>3156007</v>
      </c>
      <c r="B4249" s="11" t="s">
        <v>2620</v>
      </c>
      <c r="C4249" s="16">
        <v>-18.292200000000001</v>
      </c>
      <c r="D4249" s="16">
        <v>-43.001800000000003</v>
      </c>
      <c r="E4249">
        <f t="shared" si="132"/>
        <v>0</v>
      </c>
      <c r="F4249">
        <f t="shared" si="133"/>
        <v>0</v>
      </c>
    </row>
    <row r="4250" spans="1:6" x14ac:dyDescent="0.3">
      <c r="A4250" s="11">
        <v>3544202</v>
      </c>
      <c r="B4250" s="11" t="s">
        <v>1778</v>
      </c>
      <c r="C4250" s="16">
        <v>-19.986799999999999</v>
      </c>
      <c r="D4250" s="16">
        <v>-49.683599999999998</v>
      </c>
      <c r="E4250">
        <f t="shared" si="132"/>
        <v>0</v>
      </c>
      <c r="F4250">
        <f t="shared" si="133"/>
        <v>0</v>
      </c>
    </row>
    <row r="4251" spans="1:6" x14ac:dyDescent="0.3">
      <c r="A4251" s="11">
        <v>4315750</v>
      </c>
      <c r="B4251" s="11" t="s">
        <v>621</v>
      </c>
      <c r="C4251" s="16">
        <v>-29.638999999999999</v>
      </c>
      <c r="D4251" s="16">
        <v>-50.448799999999999</v>
      </c>
      <c r="E4251">
        <f t="shared" si="132"/>
        <v>0</v>
      </c>
      <c r="F4251">
        <f t="shared" si="133"/>
        <v>0</v>
      </c>
    </row>
    <row r="4252" spans="1:6" x14ac:dyDescent="0.3">
      <c r="A4252" s="11">
        <v>4215075</v>
      </c>
      <c r="B4252" s="11" t="s">
        <v>1036</v>
      </c>
      <c r="C4252" s="16">
        <v>-27.065300000000001</v>
      </c>
      <c r="D4252" s="16">
        <v>-53.326500000000003</v>
      </c>
      <c r="E4252">
        <f t="shared" si="132"/>
        <v>0</v>
      </c>
      <c r="F4252">
        <f t="shared" si="133"/>
        <v>0</v>
      </c>
    </row>
    <row r="4253" spans="1:6" x14ac:dyDescent="0.3">
      <c r="A4253" s="11">
        <v>3156106</v>
      </c>
      <c r="B4253" s="11" t="s">
        <v>2619</v>
      </c>
      <c r="C4253" s="16">
        <v>-21.0276</v>
      </c>
      <c r="D4253" s="16">
        <v>-44.320399999999999</v>
      </c>
      <c r="E4253">
        <f t="shared" si="132"/>
        <v>0</v>
      </c>
      <c r="F4253">
        <f t="shared" si="133"/>
        <v>0</v>
      </c>
    </row>
    <row r="4254" spans="1:6" x14ac:dyDescent="0.3">
      <c r="A4254" s="11">
        <v>3543501</v>
      </c>
      <c r="B4254" s="11" t="s">
        <v>1785</v>
      </c>
      <c r="C4254" s="16">
        <v>-23.829000000000001</v>
      </c>
      <c r="D4254" s="16">
        <v>-49.429000000000002</v>
      </c>
      <c r="E4254">
        <f t="shared" si="132"/>
        <v>0</v>
      </c>
      <c r="F4254">
        <f t="shared" si="133"/>
        <v>0</v>
      </c>
    </row>
    <row r="4255" spans="1:6" x14ac:dyDescent="0.3">
      <c r="A4255" s="11">
        <v>4315800</v>
      </c>
      <c r="B4255" s="11" t="s">
        <v>620</v>
      </c>
      <c r="C4255" s="16">
        <v>-29.288399999999999</v>
      </c>
      <c r="D4255" s="16">
        <v>-51.8658</v>
      </c>
      <c r="E4255">
        <f t="shared" si="132"/>
        <v>0</v>
      </c>
      <c r="F4255">
        <f t="shared" si="133"/>
        <v>0</v>
      </c>
    </row>
    <row r="4256" spans="1:6" x14ac:dyDescent="0.3">
      <c r="A4256" s="11">
        <v>5007505</v>
      </c>
      <c r="B4256" s="11" t="s">
        <v>403</v>
      </c>
      <c r="C4256" s="16">
        <v>-19.956499999999998</v>
      </c>
      <c r="D4256" s="16">
        <v>-54.884799999999998</v>
      </c>
      <c r="E4256">
        <f t="shared" si="132"/>
        <v>0</v>
      </c>
      <c r="F4256">
        <f t="shared" si="133"/>
        <v>0</v>
      </c>
    </row>
    <row r="4257" spans="1:6" x14ac:dyDescent="0.3">
      <c r="A4257" s="11">
        <v>3156205</v>
      </c>
      <c r="B4257" s="11" t="s">
        <v>2618</v>
      </c>
      <c r="C4257" s="16">
        <v>-21.628399999999999</v>
      </c>
      <c r="D4257" s="16">
        <v>-43.016500000000001</v>
      </c>
      <c r="E4257">
        <f t="shared" si="132"/>
        <v>0</v>
      </c>
      <c r="F4257">
        <f t="shared" si="133"/>
        <v>0</v>
      </c>
    </row>
    <row r="4258" spans="1:6" x14ac:dyDescent="0.3">
      <c r="A4258" s="11">
        <v>4215109</v>
      </c>
      <c r="B4258" s="11" t="s">
        <v>1035</v>
      </c>
      <c r="C4258" s="16">
        <v>-26.924299999999999</v>
      </c>
      <c r="D4258" s="16">
        <v>-49.364899999999999</v>
      </c>
      <c r="E4258">
        <f t="shared" si="132"/>
        <v>0</v>
      </c>
      <c r="F4258">
        <f t="shared" si="133"/>
        <v>0</v>
      </c>
    </row>
    <row r="4259" spans="1:6" x14ac:dyDescent="0.3">
      <c r="A4259" s="11">
        <v>4315909</v>
      </c>
      <c r="B4259" s="11" t="s">
        <v>619</v>
      </c>
      <c r="C4259" s="16">
        <v>-27.4742</v>
      </c>
      <c r="D4259" s="16">
        <v>-53.1706</v>
      </c>
      <c r="E4259">
        <f t="shared" si="132"/>
        <v>0</v>
      </c>
      <c r="F4259">
        <f t="shared" si="133"/>
        <v>0</v>
      </c>
    </row>
    <row r="4260" spans="1:6" x14ac:dyDescent="0.3">
      <c r="A4260" s="11">
        <v>3156304</v>
      </c>
      <c r="B4260" s="11" t="s">
        <v>2617</v>
      </c>
      <c r="C4260" s="16">
        <v>-21.203499999999998</v>
      </c>
      <c r="D4260" s="16">
        <v>-42.858600000000003</v>
      </c>
      <c r="E4260">
        <f t="shared" si="132"/>
        <v>0</v>
      </c>
      <c r="F4260">
        <f t="shared" si="133"/>
        <v>0</v>
      </c>
    </row>
    <row r="4261" spans="1:6" x14ac:dyDescent="0.3">
      <c r="A4261" s="11">
        <v>2927101</v>
      </c>
      <c r="B4261" s="11" t="s">
        <v>3332</v>
      </c>
      <c r="C4261" s="16">
        <v>-8.8502100000000006</v>
      </c>
      <c r="D4261" s="16">
        <v>-38.78</v>
      </c>
      <c r="E4261">
        <f t="shared" si="132"/>
        <v>0</v>
      </c>
      <c r="F4261">
        <f t="shared" si="133"/>
        <v>0</v>
      </c>
    </row>
    <row r="4262" spans="1:6" x14ac:dyDescent="0.3">
      <c r="A4262" s="11">
        <v>2411007</v>
      </c>
      <c r="B4262" s="11" t="s">
        <v>4215</v>
      </c>
      <c r="C4262" s="16">
        <v>-5.7839299999999998</v>
      </c>
      <c r="D4262" s="16">
        <v>-38.057899999999997</v>
      </c>
      <c r="E4262">
        <f t="shared" si="132"/>
        <v>0</v>
      </c>
      <c r="F4262">
        <f t="shared" si="133"/>
        <v>0</v>
      </c>
    </row>
    <row r="4263" spans="1:6" x14ac:dyDescent="0.3">
      <c r="A4263" s="11">
        <v>1200427</v>
      </c>
      <c r="B4263" s="11" t="s">
        <v>5255</v>
      </c>
      <c r="C4263" s="16">
        <v>-7.7386400000000002</v>
      </c>
      <c r="D4263" s="16">
        <v>-72.661000000000001</v>
      </c>
      <c r="E4263">
        <f t="shared" si="132"/>
        <v>0</v>
      </c>
      <c r="F4263">
        <f t="shared" si="133"/>
        <v>0</v>
      </c>
    </row>
    <row r="4264" spans="1:6" x14ac:dyDescent="0.3">
      <c r="A4264" s="11">
        <v>4315958</v>
      </c>
      <c r="B4264" s="11" t="s">
        <v>618</v>
      </c>
      <c r="C4264" s="16">
        <v>-28.256599999999999</v>
      </c>
      <c r="D4264" s="16">
        <v>-54.818600000000004</v>
      </c>
      <c r="E4264">
        <f t="shared" si="132"/>
        <v>0</v>
      </c>
      <c r="F4264">
        <f t="shared" si="133"/>
        <v>0</v>
      </c>
    </row>
    <row r="4265" spans="1:6" x14ac:dyDescent="0.3">
      <c r="A4265" s="11">
        <v>4122404</v>
      </c>
      <c r="B4265" s="11" t="s">
        <v>1340</v>
      </c>
      <c r="C4265" s="16">
        <v>-23.310099999999998</v>
      </c>
      <c r="D4265" s="16">
        <v>-51.365900000000003</v>
      </c>
      <c r="E4265">
        <f t="shared" si="132"/>
        <v>0</v>
      </c>
      <c r="F4265">
        <f t="shared" si="133"/>
        <v>0</v>
      </c>
    </row>
    <row r="4266" spans="1:6" x14ac:dyDescent="0.3">
      <c r="A4266" s="11">
        <v>4316006</v>
      </c>
      <c r="B4266" s="11" t="s">
        <v>617</v>
      </c>
      <c r="C4266" s="16">
        <v>-29.6462</v>
      </c>
      <c r="D4266" s="16">
        <v>-50.581899999999997</v>
      </c>
      <c r="E4266">
        <f t="shared" si="132"/>
        <v>0</v>
      </c>
      <c r="F4266">
        <f t="shared" si="133"/>
        <v>0</v>
      </c>
    </row>
    <row r="4267" spans="1:6" x14ac:dyDescent="0.3">
      <c r="A4267" s="11">
        <v>1100288</v>
      </c>
      <c r="B4267" s="11" t="s">
        <v>5300</v>
      </c>
      <c r="C4267" s="16">
        <v>-11.7271</v>
      </c>
      <c r="D4267" s="16">
        <v>-61.7714</v>
      </c>
      <c r="E4267">
        <f t="shared" si="132"/>
        <v>0</v>
      </c>
      <c r="F4267">
        <f t="shared" si="133"/>
        <v>0</v>
      </c>
    </row>
    <row r="4268" spans="1:6" x14ac:dyDescent="0.3">
      <c r="A4268" s="11">
        <v>3156403</v>
      </c>
      <c r="B4268" s="11" t="s">
        <v>2616</v>
      </c>
      <c r="C4268" s="16">
        <v>-18.883800000000001</v>
      </c>
      <c r="D4268" s="16">
        <v>-47.578200000000002</v>
      </c>
      <c r="E4268">
        <f t="shared" si="132"/>
        <v>0</v>
      </c>
      <c r="F4268">
        <f t="shared" si="133"/>
        <v>0</v>
      </c>
    </row>
    <row r="4269" spans="1:6" x14ac:dyDescent="0.3">
      <c r="A4269" s="11">
        <v>4215208</v>
      </c>
      <c r="B4269" s="11" t="s">
        <v>1034</v>
      </c>
      <c r="C4269" s="16">
        <v>-26.680900000000001</v>
      </c>
      <c r="D4269" s="16">
        <v>-53.3172</v>
      </c>
      <c r="E4269">
        <f t="shared" si="132"/>
        <v>0</v>
      </c>
      <c r="F4269">
        <f t="shared" si="133"/>
        <v>0</v>
      </c>
    </row>
    <row r="4270" spans="1:6" x14ac:dyDescent="0.3">
      <c r="A4270" s="11">
        <v>4122503</v>
      </c>
      <c r="B4270" s="11" t="s">
        <v>1339</v>
      </c>
      <c r="C4270" s="16">
        <v>-24.595800000000001</v>
      </c>
      <c r="D4270" s="16">
        <v>-52.271599999999999</v>
      </c>
      <c r="E4270">
        <f t="shared" si="132"/>
        <v>0</v>
      </c>
      <c r="F4270">
        <f t="shared" si="133"/>
        <v>0</v>
      </c>
    </row>
    <row r="4271" spans="1:6" x14ac:dyDescent="0.3">
      <c r="A4271" s="11">
        <v>4316105</v>
      </c>
      <c r="B4271" s="11" t="s">
        <v>616</v>
      </c>
      <c r="C4271" s="16">
        <v>-27.7758</v>
      </c>
      <c r="D4271" s="16">
        <v>-52.805599999999998</v>
      </c>
      <c r="E4271">
        <f t="shared" si="132"/>
        <v>0</v>
      </c>
      <c r="F4271">
        <f t="shared" si="133"/>
        <v>0</v>
      </c>
    </row>
    <row r="4272" spans="1:6" x14ac:dyDescent="0.3">
      <c r="A4272" s="11">
        <v>4316204</v>
      </c>
      <c r="B4272" s="11" t="s">
        <v>615</v>
      </c>
      <c r="C4272" s="16">
        <v>-27.831499999999998</v>
      </c>
      <c r="D4272" s="16">
        <v>-52.908099999999997</v>
      </c>
      <c r="E4272">
        <f t="shared" si="132"/>
        <v>0</v>
      </c>
      <c r="F4272">
        <f t="shared" si="133"/>
        <v>0</v>
      </c>
    </row>
    <row r="4273" spans="1:6" x14ac:dyDescent="0.3">
      <c r="A4273" s="11">
        <v>5107578</v>
      </c>
      <c r="B4273" s="11" t="s">
        <v>278</v>
      </c>
      <c r="C4273" s="16">
        <v>-10.8376</v>
      </c>
      <c r="D4273" s="16">
        <v>-61.469700000000003</v>
      </c>
      <c r="E4273">
        <f t="shared" si="132"/>
        <v>0</v>
      </c>
      <c r="F4273">
        <f t="shared" si="133"/>
        <v>0</v>
      </c>
    </row>
    <row r="4274" spans="1:6" x14ac:dyDescent="0.3">
      <c r="A4274" s="11">
        <v>4122602</v>
      </c>
      <c r="B4274" s="11" t="s">
        <v>1338</v>
      </c>
      <c r="C4274" s="16">
        <v>-23.411999999999999</v>
      </c>
      <c r="D4274" s="16">
        <v>-52.765900000000002</v>
      </c>
      <c r="E4274">
        <f t="shared" si="132"/>
        <v>0</v>
      </c>
      <c r="F4274">
        <f t="shared" si="133"/>
        <v>0</v>
      </c>
    </row>
    <row r="4275" spans="1:6" x14ac:dyDescent="0.3">
      <c r="A4275" s="11">
        <v>1506187</v>
      </c>
      <c r="B4275" s="11" t="s">
        <v>5083</v>
      </c>
      <c r="C4275" s="16">
        <v>-4.7779299999999996</v>
      </c>
      <c r="D4275" s="16">
        <v>-48.067</v>
      </c>
      <c r="E4275">
        <f t="shared" si="132"/>
        <v>0</v>
      </c>
      <c r="F4275">
        <f t="shared" si="133"/>
        <v>0</v>
      </c>
    </row>
    <row r="4276" spans="1:6" x14ac:dyDescent="0.3">
      <c r="A4276" s="11">
        <v>5107602</v>
      </c>
      <c r="B4276" s="11" t="s">
        <v>277</v>
      </c>
      <c r="C4276" s="16">
        <v>-16.467300000000002</v>
      </c>
      <c r="D4276" s="16">
        <v>-54.6372</v>
      </c>
      <c r="E4276">
        <f t="shared" si="132"/>
        <v>0</v>
      </c>
      <c r="F4276">
        <f t="shared" si="133"/>
        <v>0</v>
      </c>
    </row>
    <row r="4277" spans="1:6" x14ac:dyDescent="0.3">
      <c r="A4277" s="11">
        <v>4316303</v>
      </c>
      <c r="B4277" s="11" t="s">
        <v>614</v>
      </c>
      <c r="C4277" s="16">
        <v>-28.1297</v>
      </c>
      <c r="D4277" s="16">
        <v>-55.026600000000002</v>
      </c>
      <c r="E4277">
        <f t="shared" si="132"/>
        <v>0</v>
      </c>
      <c r="F4277">
        <f t="shared" si="133"/>
        <v>0</v>
      </c>
    </row>
    <row r="4278" spans="1:6" x14ac:dyDescent="0.3">
      <c r="A4278" s="11">
        <v>1400472</v>
      </c>
      <c r="B4278" s="11" t="s">
        <v>5181</v>
      </c>
      <c r="C4278" s="16">
        <v>0.93995600000000001</v>
      </c>
      <c r="D4278" s="16">
        <v>-60.438899999999997</v>
      </c>
      <c r="E4278">
        <f t="shared" si="132"/>
        <v>0</v>
      </c>
      <c r="F4278">
        <f t="shared" si="133"/>
        <v>0</v>
      </c>
    </row>
    <row r="4279" spans="1:6" x14ac:dyDescent="0.3">
      <c r="A4279" s="11">
        <v>3544251</v>
      </c>
      <c r="B4279" s="11" t="s">
        <v>1777</v>
      </c>
      <c r="C4279" s="16">
        <v>-22.578199999999999</v>
      </c>
      <c r="D4279" s="16">
        <v>-53.060299999999998</v>
      </c>
      <c r="E4279">
        <f t="shared" si="132"/>
        <v>0</v>
      </c>
      <c r="F4279">
        <f t="shared" si="133"/>
        <v>0</v>
      </c>
    </row>
    <row r="4280" spans="1:6" x14ac:dyDescent="0.3">
      <c r="A4280" s="11">
        <v>2109601</v>
      </c>
      <c r="B4280" s="11" t="s">
        <v>4752</v>
      </c>
      <c r="C4280" s="16">
        <v>-2.9344399999999999</v>
      </c>
      <c r="D4280" s="16">
        <v>-44.253100000000003</v>
      </c>
      <c r="E4280">
        <f t="shared" si="132"/>
        <v>0</v>
      </c>
      <c r="F4280">
        <f t="shared" si="133"/>
        <v>0</v>
      </c>
    </row>
    <row r="4281" spans="1:6" x14ac:dyDescent="0.3">
      <c r="A4281" s="11">
        <v>3156452</v>
      </c>
      <c r="B4281" s="11" t="s">
        <v>2615</v>
      </c>
      <c r="C4281" s="16">
        <v>-20.981200000000001</v>
      </c>
      <c r="D4281" s="16">
        <v>-42.511200000000002</v>
      </c>
      <c r="E4281">
        <f t="shared" si="132"/>
        <v>0</v>
      </c>
      <c r="F4281">
        <f t="shared" si="133"/>
        <v>0</v>
      </c>
    </row>
    <row r="4282" spans="1:6" x14ac:dyDescent="0.3">
      <c r="A4282" s="11">
        <v>2806107</v>
      </c>
      <c r="B4282" s="11" t="s">
        <v>3664</v>
      </c>
      <c r="C4282" s="16">
        <v>-10.6904</v>
      </c>
      <c r="D4282" s="16">
        <v>-37.035699999999999</v>
      </c>
      <c r="E4282">
        <f t="shared" si="132"/>
        <v>0</v>
      </c>
      <c r="F4282">
        <f t="shared" si="133"/>
        <v>0</v>
      </c>
    </row>
    <row r="4283" spans="1:6" x14ac:dyDescent="0.3">
      <c r="A4283" s="11">
        <v>4122651</v>
      </c>
      <c r="B4283" s="11" t="s">
        <v>1337</v>
      </c>
      <c r="C4283" s="16">
        <v>-24.2682</v>
      </c>
      <c r="D4283" s="16">
        <v>-51.271999999999998</v>
      </c>
      <c r="E4283">
        <f t="shared" si="132"/>
        <v>0</v>
      </c>
      <c r="F4283">
        <f t="shared" si="133"/>
        <v>0</v>
      </c>
    </row>
    <row r="4284" spans="1:6" x14ac:dyDescent="0.3">
      <c r="A4284" s="11">
        <v>4316402</v>
      </c>
      <c r="B4284" s="11" t="s">
        <v>613</v>
      </c>
      <c r="C4284" s="16">
        <v>-30.2515</v>
      </c>
      <c r="D4284" s="16">
        <v>-54.9221</v>
      </c>
      <c r="E4284">
        <f t="shared" si="132"/>
        <v>0</v>
      </c>
      <c r="F4284">
        <f t="shared" si="133"/>
        <v>0</v>
      </c>
    </row>
    <row r="4285" spans="1:6" x14ac:dyDescent="0.3">
      <c r="A4285" s="11">
        <v>5107701</v>
      </c>
      <c r="B4285" s="11" t="s">
        <v>276</v>
      </c>
      <c r="C4285" s="16">
        <v>-14.825900000000001</v>
      </c>
      <c r="D4285" s="16">
        <v>-56.4236</v>
      </c>
      <c r="E4285">
        <f t="shared" si="132"/>
        <v>0</v>
      </c>
      <c r="F4285">
        <f t="shared" si="133"/>
        <v>0</v>
      </c>
    </row>
    <row r="4286" spans="1:6" x14ac:dyDescent="0.3">
      <c r="A4286" s="11">
        <v>3544301</v>
      </c>
      <c r="B4286" s="11" t="s">
        <v>1776</v>
      </c>
      <c r="C4286" s="16">
        <v>-22.893799999999999</v>
      </c>
      <c r="D4286" s="16">
        <v>-45.307000000000002</v>
      </c>
      <c r="E4286">
        <f t="shared" si="132"/>
        <v>0</v>
      </c>
      <c r="F4286">
        <f t="shared" si="133"/>
        <v>0</v>
      </c>
    </row>
    <row r="4287" spans="1:6" x14ac:dyDescent="0.3">
      <c r="A4287" s="11">
        <v>2707800</v>
      </c>
      <c r="B4287" s="11" t="s">
        <v>3740</v>
      </c>
      <c r="C4287" s="16">
        <v>-9.8350299999999997</v>
      </c>
      <c r="D4287" s="16">
        <v>-35.978200000000001</v>
      </c>
      <c r="E4287">
        <f t="shared" si="132"/>
        <v>0</v>
      </c>
      <c r="F4287">
        <f t="shared" si="133"/>
        <v>0</v>
      </c>
    </row>
    <row r="4288" spans="1:6" x14ac:dyDescent="0.3">
      <c r="A4288" s="11">
        <v>3156502</v>
      </c>
      <c r="B4288" s="11" t="s">
        <v>2614</v>
      </c>
      <c r="C4288" s="16">
        <v>-16.4053</v>
      </c>
      <c r="D4288" s="16">
        <v>-42.261000000000003</v>
      </c>
      <c r="E4288">
        <f t="shared" si="132"/>
        <v>0</v>
      </c>
      <c r="F4288">
        <f t="shared" si="133"/>
        <v>0</v>
      </c>
    </row>
    <row r="4289" spans="1:6" x14ac:dyDescent="0.3">
      <c r="A4289" s="11">
        <v>3544400</v>
      </c>
      <c r="B4289" s="11" t="s">
        <v>1775</v>
      </c>
      <c r="C4289" s="16">
        <v>-21.300599999999999</v>
      </c>
      <c r="D4289" s="16">
        <v>-50.729599999999998</v>
      </c>
      <c r="E4289">
        <f t="shared" si="132"/>
        <v>0</v>
      </c>
      <c r="F4289">
        <f t="shared" si="133"/>
        <v>0</v>
      </c>
    </row>
    <row r="4290" spans="1:6" x14ac:dyDescent="0.3">
      <c r="A4290" s="11">
        <v>5218904</v>
      </c>
      <c r="B4290" s="11" t="s">
        <v>50</v>
      </c>
      <c r="C4290" s="16">
        <v>-15.1617</v>
      </c>
      <c r="D4290" s="16">
        <v>-49.8048</v>
      </c>
      <c r="E4290">
        <f t="shared" si="132"/>
        <v>0</v>
      </c>
      <c r="F4290">
        <f t="shared" si="133"/>
        <v>0</v>
      </c>
    </row>
    <row r="4291" spans="1:6" x14ac:dyDescent="0.3">
      <c r="A4291" s="11">
        <v>3156601</v>
      </c>
      <c r="B4291" s="11" t="s">
        <v>2613</v>
      </c>
      <c r="C4291" s="16">
        <v>-16.377500000000001</v>
      </c>
      <c r="D4291" s="16">
        <v>-40.539700000000003</v>
      </c>
      <c r="E4291">
        <f t="shared" ref="E4291:E4354" si="134">IF((C4291&lt;-80),"erro",0)</f>
        <v>0</v>
      </c>
      <c r="F4291">
        <f t="shared" ref="F4291:F4354" si="135">IF((D4291&lt;-80),"erro",0)</f>
        <v>0</v>
      </c>
    </row>
    <row r="4292" spans="1:6" x14ac:dyDescent="0.3">
      <c r="A4292" s="11">
        <v>3544509</v>
      </c>
      <c r="B4292" s="11" t="s">
        <v>1774</v>
      </c>
      <c r="C4292" s="16">
        <v>-20.175899999999999</v>
      </c>
      <c r="D4292" s="16">
        <v>-51.006999999999998</v>
      </c>
      <c r="E4292">
        <f t="shared" si="134"/>
        <v>0</v>
      </c>
      <c r="F4292">
        <f t="shared" si="135"/>
        <v>0</v>
      </c>
    </row>
    <row r="4293" spans="1:6" x14ac:dyDescent="0.3">
      <c r="A4293" s="11">
        <v>1506195</v>
      </c>
      <c r="B4293" s="11" t="s">
        <v>5082</v>
      </c>
      <c r="C4293" s="16">
        <v>-4.1002799999999997</v>
      </c>
      <c r="D4293" s="16">
        <v>-54.909199999999998</v>
      </c>
      <c r="E4293">
        <f t="shared" si="134"/>
        <v>0</v>
      </c>
      <c r="F4293">
        <f t="shared" si="135"/>
        <v>0</v>
      </c>
    </row>
    <row r="4294" spans="1:6" x14ac:dyDescent="0.3">
      <c r="A4294" s="11">
        <v>2311801</v>
      </c>
      <c r="B4294" s="11" t="s">
        <v>4347</v>
      </c>
      <c r="C4294" s="16">
        <v>-4.9267300000000001</v>
      </c>
      <c r="D4294" s="16">
        <v>-37.972099999999998</v>
      </c>
      <c r="E4294">
        <f t="shared" si="134"/>
        <v>0</v>
      </c>
      <c r="F4294">
        <f t="shared" si="135"/>
        <v>0</v>
      </c>
    </row>
    <row r="4295" spans="1:6" x14ac:dyDescent="0.3">
      <c r="A4295" s="11">
        <v>2411106</v>
      </c>
      <c r="B4295" s="11" t="s">
        <v>3331</v>
      </c>
      <c r="C4295" s="16">
        <v>-5.8874500000000003</v>
      </c>
      <c r="D4295" s="16">
        <v>-35.933</v>
      </c>
      <c r="E4295">
        <f t="shared" si="134"/>
        <v>0</v>
      </c>
      <c r="F4295">
        <f t="shared" si="135"/>
        <v>0</v>
      </c>
    </row>
    <row r="4296" spans="1:6" x14ac:dyDescent="0.3">
      <c r="A4296" s="11">
        <v>2927200</v>
      </c>
      <c r="B4296" s="11" t="s">
        <v>3331</v>
      </c>
      <c r="C4296" s="16">
        <v>-12.281599999999999</v>
      </c>
      <c r="D4296" s="16">
        <v>-40.493099999999998</v>
      </c>
      <c r="E4296">
        <f t="shared" si="134"/>
        <v>0</v>
      </c>
      <c r="F4296">
        <f t="shared" si="135"/>
        <v>0</v>
      </c>
    </row>
    <row r="4297" spans="1:6" x14ac:dyDescent="0.3">
      <c r="A4297" s="11">
        <v>3156700</v>
      </c>
      <c r="B4297" s="11" t="s">
        <v>2612</v>
      </c>
      <c r="C4297" s="16">
        <v>-19.884</v>
      </c>
      <c r="D4297" s="16">
        <v>-43.826300000000003</v>
      </c>
      <c r="E4297">
        <f t="shared" si="134"/>
        <v>0</v>
      </c>
      <c r="F4297">
        <f t="shared" si="135"/>
        <v>0</v>
      </c>
    </row>
    <row r="4298" spans="1:6" x14ac:dyDescent="0.3">
      <c r="A4298" s="11">
        <v>4122701</v>
      </c>
      <c r="B4298" s="11" t="s">
        <v>1336</v>
      </c>
      <c r="C4298" s="16">
        <v>-23.3155</v>
      </c>
      <c r="D4298" s="16">
        <v>-51.555</v>
      </c>
      <c r="E4298">
        <f t="shared" si="134"/>
        <v>0</v>
      </c>
      <c r="F4298">
        <f t="shared" si="135"/>
        <v>0</v>
      </c>
    </row>
    <row r="4299" spans="1:6" x14ac:dyDescent="0.3">
      <c r="A4299" s="11">
        <v>3544608</v>
      </c>
      <c r="B4299" s="11" t="s">
        <v>1773</v>
      </c>
      <c r="C4299" s="16">
        <v>-21.459299999999999</v>
      </c>
      <c r="D4299" s="16">
        <v>-49.575499999999998</v>
      </c>
      <c r="E4299">
        <f t="shared" si="134"/>
        <v>0</v>
      </c>
      <c r="F4299">
        <f t="shared" si="135"/>
        <v>0</v>
      </c>
    </row>
    <row r="4300" spans="1:6" x14ac:dyDescent="0.3">
      <c r="A4300" s="11">
        <v>3156809</v>
      </c>
      <c r="B4300" s="11" t="s">
        <v>2611</v>
      </c>
      <c r="C4300" s="16">
        <v>-18.665299999999998</v>
      </c>
      <c r="D4300" s="16">
        <v>-43.075200000000002</v>
      </c>
      <c r="E4300">
        <f t="shared" si="134"/>
        <v>0</v>
      </c>
      <c r="F4300">
        <f t="shared" si="135"/>
        <v>0</v>
      </c>
    </row>
    <row r="4301" spans="1:6" x14ac:dyDescent="0.3">
      <c r="A4301" s="11">
        <v>2311900</v>
      </c>
      <c r="B4301" s="11" t="s">
        <v>4346</v>
      </c>
      <c r="C4301" s="16">
        <v>-6.5346000000000002</v>
      </c>
      <c r="D4301" s="16">
        <v>-39.901699999999998</v>
      </c>
      <c r="E4301">
        <f t="shared" si="134"/>
        <v>0</v>
      </c>
      <c r="F4301">
        <f t="shared" si="135"/>
        <v>0</v>
      </c>
    </row>
    <row r="4302" spans="1:6" x14ac:dyDescent="0.3">
      <c r="A4302" s="11">
        <v>3156908</v>
      </c>
      <c r="B4302" s="11" t="s">
        <v>2610</v>
      </c>
      <c r="C4302" s="16">
        <v>-19.862200000000001</v>
      </c>
      <c r="D4302" s="16">
        <v>-47.450800000000001</v>
      </c>
      <c r="E4302">
        <f t="shared" si="134"/>
        <v>0</v>
      </c>
      <c r="F4302">
        <f t="shared" si="135"/>
        <v>0</v>
      </c>
    </row>
    <row r="4303" spans="1:6" x14ac:dyDescent="0.3">
      <c r="A4303" s="11">
        <v>4316428</v>
      </c>
      <c r="B4303" s="11" t="s">
        <v>612</v>
      </c>
      <c r="C4303" s="16">
        <v>-27.708500000000001</v>
      </c>
      <c r="D4303" s="16">
        <v>-53.135100000000001</v>
      </c>
      <c r="E4303">
        <f t="shared" si="134"/>
        <v>0</v>
      </c>
      <c r="F4303">
        <f t="shared" si="135"/>
        <v>0</v>
      </c>
    </row>
    <row r="4304" spans="1:6" x14ac:dyDescent="0.3">
      <c r="A4304" s="11">
        <v>3544707</v>
      </c>
      <c r="B4304" s="11" t="s">
        <v>1772</v>
      </c>
      <c r="C4304" s="16">
        <v>-21.882300000000001</v>
      </c>
      <c r="D4304" s="16">
        <v>-50.959400000000002</v>
      </c>
      <c r="E4304">
        <f t="shared" si="134"/>
        <v>0</v>
      </c>
      <c r="F4304">
        <f t="shared" si="135"/>
        <v>0</v>
      </c>
    </row>
    <row r="4305" spans="1:6" x14ac:dyDescent="0.3">
      <c r="A4305" s="11">
        <v>2612000</v>
      </c>
      <c r="B4305" s="11" t="s">
        <v>3860</v>
      </c>
      <c r="C4305" s="16">
        <v>-8.32864</v>
      </c>
      <c r="D4305" s="16">
        <v>-35.6967</v>
      </c>
      <c r="E4305">
        <f t="shared" si="134"/>
        <v>0</v>
      </c>
      <c r="F4305">
        <f t="shared" si="135"/>
        <v>0</v>
      </c>
    </row>
    <row r="4306" spans="1:6" x14ac:dyDescent="0.3">
      <c r="A4306" s="11">
        <v>4316436</v>
      </c>
      <c r="B4306" s="11" t="s">
        <v>611</v>
      </c>
      <c r="C4306" s="16">
        <v>-28.394100000000002</v>
      </c>
      <c r="D4306" s="16">
        <v>-53.097000000000001</v>
      </c>
      <c r="E4306">
        <f t="shared" si="134"/>
        <v>0</v>
      </c>
      <c r="F4306">
        <f t="shared" si="135"/>
        <v>0</v>
      </c>
    </row>
    <row r="4307" spans="1:6" x14ac:dyDescent="0.3">
      <c r="A4307" s="11">
        <v>3544806</v>
      </c>
      <c r="B4307" s="11" t="s">
        <v>1771</v>
      </c>
      <c r="C4307" s="16">
        <v>-21.342700000000001</v>
      </c>
      <c r="D4307" s="16">
        <v>-49.489699999999999</v>
      </c>
      <c r="E4307">
        <f t="shared" si="134"/>
        <v>0</v>
      </c>
      <c r="F4307">
        <f t="shared" si="135"/>
        <v>0</v>
      </c>
    </row>
    <row r="4308" spans="1:6" x14ac:dyDescent="0.3">
      <c r="A4308" s="11">
        <v>3544905</v>
      </c>
      <c r="B4308" s="11" t="s">
        <v>1770</v>
      </c>
      <c r="C4308" s="16">
        <v>-20.769600000000001</v>
      </c>
      <c r="D4308" s="16">
        <v>-47.8369</v>
      </c>
      <c r="E4308">
        <f t="shared" si="134"/>
        <v>0</v>
      </c>
      <c r="F4308">
        <f t="shared" si="135"/>
        <v>0</v>
      </c>
    </row>
    <row r="4309" spans="1:6" x14ac:dyDescent="0.3">
      <c r="A4309" s="11">
        <v>3545001</v>
      </c>
      <c r="B4309" s="11" t="s">
        <v>1769</v>
      </c>
      <c r="C4309" s="16">
        <v>-23.5288</v>
      </c>
      <c r="D4309" s="16">
        <v>-45.846499999999999</v>
      </c>
      <c r="E4309">
        <f t="shared" si="134"/>
        <v>0</v>
      </c>
      <c r="F4309">
        <f t="shared" si="135"/>
        <v>0</v>
      </c>
    </row>
    <row r="4310" spans="1:6" x14ac:dyDescent="0.3">
      <c r="A4310" s="11">
        <v>4215307</v>
      </c>
      <c r="B4310" s="11" t="s">
        <v>1033</v>
      </c>
      <c r="C4310" s="16">
        <v>-26.979800000000001</v>
      </c>
      <c r="D4310" s="16">
        <v>-49.998800000000003</v>
      </c>
      <c r="E4310">
        <f t="shared" si="134"/>
        <v>0</v>
      </c>
      <c r="F4310">
        <f t="shared" si="135"/>
        <v>0</v>
      </c>
    </row>
    <row r="4311" spans="1:6" x14ac:dyDescent="0.3">
      <c r="A4311" s="11">
        <v>2513000</v>
      </c>
      <c r="B4311" s="11" t="s">
        <v>3859</v>
      </c>
      <c r="C4311" s="16">
        <v>-7.1009799999999998</v>
      </c>
      <c r="D4311" s="16">
        <v>-36.845799999999997</v>
      </c>
      <c r="E4311">
        <f t="shared" si="134"/>
        <v>0</v>
      </c>
      <c r="F4311">
        <f t="shared" si="135"/>
        <v>0</v>
      </c>
    </row>
    <row r="4312" spans="1:6" x14ac:dyDescent="0.3">
      <c r="A4312" s="11">
        <v>2612109</v>
      </c>
      <c r="B4312" s="11" t="s">
        <v>3859</v>
      </c>
      <c r="C4312" s="16">
        <v>-7.9268999999999998</v>
      </c>
      <c r="D4312" s="16">
        <v>-35.650300000000001</v>
      </c>
      <c r="E4312">
        <f t="shared" si="134"/>
        <v>0</v>
      </c>
      <c r="F4312">
        <f t="shared" si="135"/>
        <v>0</v>
      </c>
    </row>
    <row r="4313" spans="1:6" x14ac:dyDescent="0.3">
      <c r="A4313" s="11">
        <v>2806206</v>
      </c>
      <c r="B4313" s="11" t="s">
        <v>3663</v>
      </c>
      <c r="C4313" s="16">
        <v>-11.0288</v>
      </c>
      <c r="D4313" s="16">
        <v>-37.480400000000003</v>
      </c>
      <c r="E4313">
        <f t="shared" si="134"/>
        <v>0</v>
      </c>
      <c r="F4313">
        <f t="shared" si="135"/>
        <v>0</v>
      </c>
    </row>
    <row r="4314" spans="1:6" x14ac:dyDescent="0.3">
      <c r="A4314" s="11">
        <v>2513109</v>
      </c>
      <c r="B4314" s="11" t="s">
        <v>4032</v>
      </c>
      <c r="C4314" s="16">
        <v>-7.35337</v>
      </c>
      <c r="D4314" s="16">
        <v>-35.430500000000002</v>
      </c>
      <c r="E4314">
        <f t="shared" si="134"/>
        <v>0</v>
      </c>
      <c r="F4314">
        <f t="shared" si="135"/>
        <v>0</v>
      </c>
    </row>
    <row r="4315" spans="1:6" x14ac:dyDescent="0.3">
      <c r="A4315" s="11">
        <v>4122800</v>
      </c>
      <c r="B4315" s="11" t="s">
        <v>1335</v>
      </c>
      <c r="C4315" s="16">
        <v>-26.177700000000002</v>
      </c>
      <c r="D4315" s="16">
        <v>-53.363100000000003</v>
      </c>
      <c r="E4315">
        <f t="shared" si="134"/>
        <v>0</v>
      </c>
      <c r="F4315">
        <f t="shared" si="135"/>
        <v>0</v>
      </c>
    </row>
    <row r="4316" spans="1:6" x14ac:dyDescent="0.3">
      <c r="A4316" s="11">
        <v>2612208</v>
      </c>
      <c r="B4316" s="11" t="s">
        <v>3858</v>
      </c>
      <c r="C4316" s="16">
        <v>-8.0737299999999994</v>
      </c>
      <c r="D4316" s="16">
        <v>-39.124699999999997</v>
      </c>
      <c r="E4316">
        <f t="shared" si="134"/>
        <v>0</v>
      </c>
      <c r="F4316">
        <f t="shared" si="135"/>
        <v>0</v>
      </c>
    </row>
    <row r="4317" spans="1:6" x14ac:dyDescent="0.3">
      <c r="A4317" s="11">
        <v>3157005</v>
      </c>
      <c r="B4317" s="11" t="s">
        <v>2609</v>
      </c>
      <c r="C4317" s="16">
        <v>-16.1753</v>
      </c>
      <c r="D4317" s="16">
        <v>-42.296399999999998</v>
      </c>
      <c r="E4317">
        <f t="shared" si="134"/>
        <v>0</v>
      </c>
      <c r="F4317">
        <f t="shared" si="135"/>
        <v>0</v>
      </c>
    </row>
    <row r="4318" spans="1:6" x14ac:dyDescent="0.3">
      <c r="A4318" s="11">
        <v>2927309</v>
      </c>
      <c r="B4318" s="11" t="s">
        <v>3330</v>
      </c>
      <c r="C4318" s="16">
        <v>-12.872999999999999</v>
      </c>
      <c r="D4318" s="16">
        <v>-38.7562</v>
      </c>
      <c r="E4318">
        <f t="shared" si="134"/>
        <v>0</v>
      </c>
      <c r="F4318">
        <f t="shared" si="135"/>
        <v>0</v>
      </c>
    </row>
    <row r="4319" spans="1:6" x14ac:dyDescent="0.3">
      <c r="A4319" s="11">
        <v>1506203</v>
      </c>
      <c r="B4319" s="11" t="s">
        <v>5081</v>
      </c>
      <c r="C4319" s="16">
        <v>-0.63081500000000001</v>
      </c>
      <c r="D4319" s="16">
        <v>-47.346499999999999</v>
      </c>
      <c r="E4319">
        <f t="shared" si="134"/>
        <v>0</v>
      </c>
      <c r="F4319">
        <f t="shared" si="135"/>
        <v>0</v>
      </c>
    </row>
    <row r="4320" spans="1:6" x14ac:dyDescent="0.3">
      <c r="A4320" s="11">
        <v>2311959</v>
      </c>
      <c r="B4320" s="11" t="s">
        <v>4345</v>
      </c>
      <c r="C4320" s="16">
        <v>-7.2839799999999997</v>
      </c>
      <c r="D4320" s="16">
        <v>-40.450000000000003</v>
      </c>
      <c r="E4320">
        <f t="shared" si="134"/>
        <v>0</v>
      </c>
      <c r="F4320">
        <f t="shared" si="135"/>
        <v>0</v>
      </c>
    </row>
    <row r="4321" spans="1:6" x14ac:dyDescent="0.3">
      <c r="A4321" s="11">
        <v>3545100</v>
      </c>
      <c r="B4321" s="11" t="s">
        <v>1768</v>
      </c>
      <c r="C4321" s="16">
        <v>-21.6267</v>
      </c>
      <c r="D4321" s="16">
        <v>-50.861400000000003</v>
      </c>
      <c r="E4321">
        <f t="shared" si="134"/>
        <v>0</v>
      </c>
      <c r="F4321">
        <f t="shared" si="135"/>
        <v>0</v>
      </c>
    </row>
    <row r="4322" spans="1:6" x14ac:dyDescent="0.3">
      <c r="A4322" s="11">
        <v>2612307</v>
      </c>
      <c r="B4322" s="11" t="s">
        <v>3857</v>
      </c>
      <c r="C4322" s="16">
        <v>-8.9723000000000006</v>
      </c>
      <c r="D4322" s="16">
        <v>-36.691000000000003</v>
      </c>
      <c r="E4322">
        <f t="shared" si="134"/>
        <v>0</v>
      </c>
      <c r="F4322">
        <f t="shared" si="135"/>
        <v>0</v>
      </c>
    </row>
    <row r="4323" spans="1:6" x14ac:dyDescent="0.3">
      <c r="A4323" s="11">
        <v>4215356</v>
      </c>
      <c r="B4323" s="11" t="s">
        <v>1032</v>
      </c>
      <c r="C4323" s="16">
        <v>-26.604900000000001</v>
      </c>
      <c r="D4323" s="16">
        <v>-53.0578</v>
      </c>
      <c r="E4323">
        <f t="shared" si="134"/>
        <v>0</v>
      </c>
      <c r="F4323">
        <f t="shared" si="135"/>
        <v>0</v>
      </c>
    </row>
    <row r="4324" spans="1:6" x14ac:dyDescent="0.3">
      <c r="A4324" s="11">
        <v>3545159</v>
      </c>
      <c r="B4324" s="11" t="s">
        <v>1032</v>
      </c>
      <c r="C4324" s="16">
        <v>-22.844200000000001</v>
      </c>
      <c r="D4324" s="16">
        <v>-47.675400000000003</v>
      </c>
      <c r="E4324">
        <f t="shared" si="134"/>
        <v>0</v>
      </c>
      <c r="F4324">
        <f t="shared" si="135"/>
        <v>0</v>
      </c>
    </row>
    <row r="4325" spans="1:6" x14ac:dyDescent="0.3">
      <c r="A4325" s="11">
        <v>3545209</v>
      </c>
      <c r="B4325" s="11" t="s">
        <v>1767</v>
      </c>
      <c r="C4325" s="16">
        <v>-23.1996</v>
      </c>
      <c r="D4325" s="16">
        <v>-47.293100000000003</v>
      </c>
      <c r="E4325">
        <f t="shared" si="134"/>
        <v>0</v>
      </c>
      <c r="F4325">
        <f t="shared" si="135"/>
        <v>0</v>
      </c>
    </row>
    <row r="4326" spans="1:6" x14ac:dyDescent="0.3">
      <c r="A4326" s="11">
        <v>3157104</v>
      </c>
      <c r="B4326" s="11" t="s">
        <v>2608</v>
      </c>
      <c r="C4326" s="16">
        <v>-16.0063</v>
      </c>
      <c r="D4326" s="16">
        <v>-39.939100000000003</v>
      </c>
      <c r="E4326">
        <f t="shared" si="134"/>
        <v>0</v>
      </c>
      <c r="F4326">
        <f t="shared" si="135"/>
        <v>0</v>
      </c>
    </row>
    <row r="4327" spans="1:6" x14ac:dyDescent="0.3">
      <c r="A4327" s="11">
        <v>3545308</v>
      </c>
      <c r="B4327" s="11" t="s">
        <v>1766</v>
      </c>
      <c r="C4327" s="16">
        <v>-23.647400000000001</v>
      </c>
      <c r="D4327" s="16">
        <v>-47.574300000000001</v>
      </c>
      <c r="E4327">
        <f t="shared" si="134"/>
        <v>0</v>
      </c>
      <c r="F4327">
        <f t="shared" si="135"/>
        <v>0</v>
      </c>
    </row>
    <row r="4328" spans="1:6" x14ac:dyDescent="0.3">
      <c r="A4328" s="11">
        <v>5107750</v>
      </c>
      <c r="B4328" s="11" t="s">
        <v>274</v>
      </c>
      <c r="C4328" s="16">
        <v>-15.1303</v>
      </c>
      <c r="D4328" s="16">
        <v>-58.131700000000002</v>
      </c>
      <c r="E4328">
        <f t="shared" si="134"/>
        <v>0</v>
      </c>
      <c r="F4328">
        <f t="shared" si="135"/>
        <v>0</v>
      </c>
    </row>
    <row r="4329" spans="1:6" x14ac:dyDescent="0.3">
      <c r="A4329" s="11">
        <v>4122909</v>
      </c>
      <c r="B4329" s="11" t="s">
        <v>1334</v>
      </c>
      <c r="C4329" s="16">
        <v>-23.607399999999998</v>
      </c>
      <c r="D4329" s="16">
        <v>-49.635399999999997</v>
      </c>
      <c r="E4329">
        <f t="shared" si="134"/>
        <v>0</v>
      </c>
      <c r="F4329">
        <f t="shared" si="135"/>
        <v>0</v>
      </c>
    </row>
    <row r="4330" spans="1:6" x14ac:dyDescent="0.3">
      <c r="A4330" s="11">
        <v>4316451</v>
      </c>
      <c r="B4330" s="11" t="s">
        <v>610</v>
      </c>
      <c r="C4330" s="16">
        <v>-29.095099999999999</v>
      </c>
      <c r="D4330" s="16">
        <v>-53.213299999999997</v>
      </c>
      <c r="E4330">
        <f t="shared" si="134"/>
        <v>0</v>
      </c>
      <c r="F4330">
        <f t="shared" si="135"/>
        <v>0</v>
      </c>
    </row>
    <row r="4331" spans="1:6" x14ac:dyDescent="0.3">
      <c r="A4331" s="11">
        <v>4123006</v>
      </c>
      <c r="B4331" s="11" t="s">
        <v>1333</v>
      </c>
      <c r="C4331" s="16">
        <v>-25.781300000000002</v>
      </c>
      <c r="D4331" s="16">
        <v>-53.313499999999998</v>
      </c>
      <c r="E4331">
        <f t="shared" si="134"/>
        <v>0</v>
      </c>
      <c r="F4331">
        <f t="shared" si="135"/>
        <v>0</v>
      </c>
    </row>
    <row r="4332" spans="1:6" x14ac:dyDescent="0.3">
      <c r="A4332" s="11">
        <v>3545407</v>
      </c>
      <c r="B4332" s="11" t="s">
        <v>1765</v>
      </c>
      <c r="C4332" s="16">
        <v>-22.889399999999998</v>
      </c>
      <c r="D4332" s="16">
        <v>-49.9831</v>
      </c>
      <c r="E4332">
        <f t="shared" si="134"/>
        <v>0</v>
      </c>
      <c r="F4332">
        <f t="shared" si="135"/>
        <v>0</v>
      </c>
    </row>
    <row r="4333" spans="1:6" x14ac:dyDescent="0.3">
      <c r="A4333" s="11">
        <v>4215406</v>
      </c>
      <c r="B4333" s="11" t="s">
        <v>1031</v>
      </c>
      <c r="C4333" s="16">
        <v>-26.902999999999999</v>
      </c>
      <c r="D4333" s="16">
        <v>-51.404299999999999</v>
      </c>
      <c r="E4333">
        <f t="shared" si="134"/>
        <v>0</v>
      </c>
      <c r="F4333">
        <f t="shared" si="135"/>
        <v>0</v>
      </c>
    </row>
    <row r="4334" spans="1:6" x14ac:dyDescent="0.3">
      <c r="A4334" s="11">
        <v>2927408</v>
      </c>
      <c r="B4334" s="11" t="s">
        <v>3329</v>
      </c>
      <c r="C4334" s="16">
        <v>-12.9718</v>
      </c>
      <c r="D4334" s="16">
        <v>-38.501100000000001</v>
      </c>
      <c r="E4334">
        <f t="shared" si="134"/>
        <v>0</v>
      </c>
      <c r="F4334">
        <f t="shared" si="135"/>
        <v>0</v>
      </c>
    </row>
    <row r="4335" spans="1:6" x14ac:dyDescent="0.3">
      <c r="A4335" s="11">
        <v>4316477</v>
      </c>
      <c r="B4335" s="11" t="s">
        <v>5686</v>
      </c>
      <c r="C4335" s="16">
        <v>-28.1233</v>
      </c>
      <c r="D4335" s="16">
        <v>-54.837299999999999</v>
      </c>
      <c r="E4335">
        <f t="shared" si="134"/>
        <v>0</v>
      </c>
      <c r="F4335">
        <f t="shared" si="135"/>
        <v>0</v>
      </c>
    </row>
    <row r="4336" spans="1:6" x14ac:dyDescent="0.3">
      <c r="A4336" s="11">
        <v>4316501</v>
      </c>
      <c r="B4336" s="11" t="s">
        <v>608</v>
      </c>
      <c r="C4336" s="16">
        <v>-29.438600000000001</v>
      </c>
      <c r="D4336" s="16">
        <v>-51.5077</v>
      </c>
      <c r="E4336">
        <f t="shared" si="134"/>
        <v>0</v>
      </c>
      <c r="F4336">
        <f t="shared" si="135"/>
        <v>0</v>
      </c>
    </row>
    <row r="4337" spans="1:6" x14ac:dyDescent="0.3">
      <c r="A4337" s="11">
        <v>1506302</v>
      </c>
      <c r="B4337" s="11" t="s">
        <v>5080</v>
      </c>
      <c r="C4337" s="16">
        <v>-0.75844400000000001</v>
      </c>
      <c r="D4337" s="16">
        <v>-48.5139</v>
      </c>
      <c r="E4337">
        <f t="shared" si="134"/>
        <v>0</v>
      </c>
      <c r="F4337">
        <f t="shared" si="135"/>
        <v>0</v>
      </c>
    </row>
    <row r="4338" spans="1:6" x14ac:dyDescent="0.3">
      <c r="A4338" s="11">
        <v>2109700</v>
      </c>
      <c r="B4338" s="11" t="s">
        <v>4751</v>
      </c>
      <c r="C4338" s="16">
        <v>-7.1344700000000003</v>
      </c>
      <c r="D4338" s="16">
        <v>-45.351500000000001</v>
      </c>
      <c r="E4338">
        <f t="shared" si="134"/>
        <v>0</v>
      </c>
      <c r="F4338">
        <f t="shared" si="135"/>
        <v>0</v>
      </c>
    </row>
    <row r="4339" spans="1:6" x14ac:dyDescent="0.3">
      <c r="A4339" s="11">
        <v>1718808</v>
      </c>
      <c r="B4339" s="11" t="s">
        <v>4928</v>
      </c>
      <c r="C4339" s="16">
        <v>-5.3542300000000003</v>
      </c>
      <c r="D4339" s="16">
        <v>-47.8782</v>
      </c>
      <c r="E4339">
        <f t="shared" si="134"/>
        <v>0</v>
      </c>
      <c r="F4339">
        <f t="shared" si="135"/>
        <v>0</v>
      </c>
    </row>
    <row r="4340" spans="1:6" x14ac:dyDescent="0.3">
      <c r="A4340" s="11">
        <v>4316600</v>
      </c>
      <c r="B4340" s="11" t="s">
        <v>607</v>
      </c>
      <c r="C4340" s="16">
        <v>-27.946999999999999</v>
      </c>
      <c r="D4340" s="16">
        <v>-51.807899999999997</v>
      </c>
      <c r="E4340">
        <f t="shared" si="134"/>
        <v>0</v>
      </c>
      <c r="F4340">
        <f t="shared" si="135"/>
        <v>0</v>
      </c>
    </row>
    <row r="4341" spans="1:6" x14ac:dyDescent="0.3">
      <c r="A4341" s="11">
        <v>5219001</v>
      </c>
      <c r="B4341" s="11" t="s">
        <v>49</v>
      </c>
      <c r="C4341" s="16">
        <v>-16.196999999999999</v>
      </c>
      <c r="D4341" s="16">
        <v>-50.312399999999997</v>
      </c>
      <c r="E4341">
        <f t="shared" si="134"/>
        <v>0</v>
      </c>
      <c r="F4341">
        <f t="shared" si="135"/>
        <v>0</v>
      </c>
    </row>
    <row r="4342" spans="1:6" x14ac:dyDescent="0.3">
      <c r="A4342" s="11">
        <v>1718840</v>
      </c>
      <c r="B4342" s="11" t="s">
        <v>4927</v>
      </c>
      <c r="C4342" s="16">
        <v>-12.538</v>
      </c>
      <c r="D4342" s="16">
        <v>-49.924199999999999</v>
      </c>
      <c r="E4342">
        <f t="shared" si="134"/>
        <v>0</v>
      </c>
      <c r="F4342">
        <f t="shared" si="135"/>
        <v>0</v>
      </c>
    </row>
    <row r="4343" spans="1:6" x14ac:dyDescent="0.3">
      <c r="A4343" s="11">
        <v>3545506</v>
      </c>
      <c r="B4343" s="11" t="s">
        <v>1764</v>
      </c>
      <c r="C4343" s="16">
        <v>-22.455100000000002</v>
      </c>
      <c r="D4343" s="16">
        <v>-51.764800000000001</v>
      </c>
      <c r="E4343">
        <f t="shared" si="134"/>
        <v>0</v>
      </c>
      <c r="F4343">
        <f t="shared" si="135"/>
        <v>0</v>
      </c>
    </row>
    <row r="4344" spans="1:6" x14ac:dyDescent="0.3">
      <c r="A4344" s="11">
        <v>4215455</v>
      </c>
      <c r="B4344" s="11" t="s">
        <v>1030</v>
      </c>
      <c r="C4344" s="16">
        <v>-28.6326</v>
      </c>
      <c r="D4344" s="16">
        <v>-49.132199999999997</v>
      </c>
      <c r="E4344">
        <f t="shared" si="134"/>
        <v>0</v>
      </c>
      <c r="F4344">
        <f t="shared" si="135"/>
        <v>0</v>
      </c>
    </row>
    <row r="4345" spans="1:6" x14ac:dyDescent="0.3">
      <c r="A4345" s="11">
        <v>2612406</v>
      </c>
      <c r="B4345" s="11" t="s">
        <v>3856</v>
      </c>
      <c r="C4345" s="16">
        <v>-8.36097</v>
      </c>
      <c r="D4345" s="16">
        <v>-36.569600000000001</v>
      </c>
      <c r="E4345">
        <f t="shared" si="134"/>
        <v>0</v>
      </c>
      <c r="F4345">
        <f t="shared" si="135"/>
        <v>0</v>
      </c>
    </row>
    <row r="4346" spans="1:6" x14ac:dyDescent="0.3">
      <c r="A4346" s="11">
        <v>4317103</v>
      </c>
      <c r="B4346" s="11" t="s">
        <v>5687</v>
      </c>
      <c r="C4346" s="16">
        <v>-30.877300000000002</v>
      </c>
      <c r="D4346" s="16">
        <v>-55.539200000000001</v>
      </c>
      <c r="E4346">
        <f t="shared" si="134"/>
        <v>0</v>
      </c>
      <c r="F4346">
        <f t="shared" si="135"/>
        <v>0</v>
      </c>
    </row>
    <row r="4347" spans="1:6" x14ac:dyDescent="0.3">
      <c r="A4347" s="11">
        <v>3545605</v>
      </c>
      <c r="B4347" s="11" t="s">
        <v>1763</v>
      </c>
      <c r="C4347" s="16">
        <v>-21.242699999999999</v>
      </c>
      <c r="D4347" s="16">
        <v>-48.8063</v>
      </c>
      <c r="E4347">
        <f t="shared" si="134"/>
        <v>0</v>
      </c>
      <c r="F4347">
        <f t="shared" si="135"/>
        <v>0</v>
      </c>
    </row>
    <row r="4348" spans="1:6" x14ac:dyDescent="0.3">
      <c r="A4348" s="11">
        <v>3545704</v>
      </c>
      <c r="B4348" s="11" t="s">
        <v>1762</v>
      </c>
      <c r="C4348" s="16">
        <v>-20.031099999999999</v>
      </c>
      <c r="D4348" s="16">
        <v>-50.729700000000001</v>
      </c>
      <c r="E4348">
        <f t="shared" si="134"/>
        <v>0</v>
      </c>
      <c r="F4348">
        <f t="shared" si="135"/>
        <v>0</v>
      </c>
    </row>
    <row r="4349" spans="1:6" x14ac:dyDescent="0.3">
      <c r="A4349" s="11">
        <v>4123105</v>
      </c>
      <c r="B4349" s="11" t="s">
        <v>1332</v>
      </c>
      <c r="C4349" s="16">
        <v>-23.2654</v>
      </c>
      <c r="D4349" s="16">
        <v>-50.428800000000003</v>
      </c>
      <c r="E4349">
        <f t="shared" si="134"/>
        <v>0</v>
      </c>
      <c r="F4349">
        <f t="shared" si="135"/>
        <v>0</v>
      </c>
    </row>
    <row r="4350" spans="1:6" x14ac:dyDescent="0.3">
      <c r="A4350" s="11">
        <v>2927507</v>
      </c>
      <c r="B4350" s="11" t="s">
        <v>2607</v>
      </c>
      <c r="C4350" s="16">
        <v>-11.951499999999999</v>
      </c>
      <c r="D4350" s="16">
        <v>-38.9681</v>
      </c>
      <c r="E4350">
        <f t="shared" si="134"/>
        <v>0</v>
      </c>
      <c r="F4350">
        <f t="shared" si="135"/>
        <v>0</v>
      </c>
    </row>
    <row r="4351" spans="1:6" x14ac:dyDescent="0.3">
      <c r="A4351" s="11">
        <v>3157203</v>
      </c>
      <c r="B4351" s="11" t="s">
        <v>2607</v>
      </c>
      <c r="C4351" s="16">
        <v>-19.9604</v>
      </c>
      <c r="D4351" s="16">
        <v>-43.4101</v>
      </c>
      <c r="E4351">
        <f t="shared" si="134"/>
        <v>0</v>
      </c>
      <c r="F4351">
        <f t="shared" si="135"/>
        <v>0</v>
      </c>
    </row>
    <row r="4352" spans="1:6" x14ac:dyDescent="0.3">
      <c r="A4352" s="11">
        <v>3545803</v>
      </c>
      <c r="B4352" s="11" t="s">
        <v>5665</v>
      </c>
      <c r="C4352" s="16">
        <v>-22.755299999999998</v>
      </c>
      <c r="D4352" s="16">
        <v>-47.414299999999997</v>
      </c>
      <c r="E4352">
        <f t="shared" si="134"/>
        <v>0</v>
      </c>
      <c r="F4352">
        <f t="shared" si="135"/>
        <v>0</v>
      </c>
    </row>
    <row r="4353" spans="1:6" x14ac:dyDescent="0.3">
      <c r="A4353" s="11">
        <v>5219100</v>
      </c>
      <c r="B4353" s="11" t="s">
        <v>48</v>
      </c>
      <c r="C4353" s="16">
        <v>-16.571400000000001</v>
      </c>
      <c r="D4353" s="16">
        <v>-49.695399999999999</v>
      </c>
      <c r="E4353">
        <f t="shared" si="134"/>
        <v>0</v>
      </c>
      <c r="F4353">
        <f t="shared" si="135"/>
        <v>0</v>
      </c>
    </row>
    <row r="4354" spans="1:6" x14ac:dyDescent="0.3">
      <c r="A4354" s="11">
        <v>3157252</v>
      </c>
      <c r="B4354" s="11" t="s">
        <v>2606</v>
      </c>
      <c r="C4354" s="16">
        <v>-19.975300000000001</v>
      </c>
      <c r="D4354" s="16">
        <v>-42.145699999999998</v>
      </c>
      <c r="E4354">
        <f t="shared" si="134"/>
        <v>0</v>
      </c>
      <c r="F4354">
        <f t="shared" si="135"/>
        <v>0</v>
      </c>
    </row>
    <row r="4355" spans="1:6" x14ac:dyDescent="0.3">
      <c r="A4355" s="11">
        <v>3157278</v>
      </c>
      <c r="B4355" s="11" t="s">
        <v>2605</v>
      </c>
      <c r="C4355" s="16">
        <v>-21.959199999999999</v>
      </c>
      <c r="D4355" s="16">
        <v>-43.7027</v>
      </c>
      <c r="E4355">
        <f t="shared" ref="E4355:E4418" si="136">IF((C4355&lt;-80),"erro",0)</f>
        <v>0</v>
      </c>
      <c r="F4355">
        <f t="shared" ref="F4355:F4418" si="137">IF((D4355&lt;-80),"erro",0)</f>
        <v>0</v>
      </c>
    </row>
    <row r="4356" spans="1:6" x14ac:dyDescent="0.3">
      <c r="A4356" s="11">
        <v>1506351</v>
      </c>
      <c r="B4356" s="11" t="s">
        <v>5079</v>
      </c>
      <c r="C4356" s="16">
        <v>-1.1921900000000001</v>
      </c>
      <c r="D4356" s="16">
        <v>-48.238</v>
      </c>
      <c r="E4356">
        <f t="shared" si="136"/>
        <v>0</v>
      </c>
      <c r="F4356">
        <f t="shared" si="137"/>
        <v>0</v>
      </c>
    </row>
    <row r="4357" spans="1:6" x14ac:dyDescent="0.3">
      <c r="A4357" s="11">
        <v>4316709</v>
      </c>
      <c r="B4357" s="11" t="s">
        <v>606</v>
      </c>
      <c r="C4357" s="16">
        <v>-28.365300000000001</v>
      </c>
      <c r="D4357" s="16">
        <v>-53.250999999999998</v>
      </c>
      <c r="E4357">
        <f t="shared" si="136"/>
        <v>0</v>
      </c>
      <c r="F4357">
        <f t="shared" si="137"/>
        <v>0</v>
      </c>
    </row>
    <row r="4358" spans="1:6" x14ac:dyDescent="0.3">
      <c r="A4358" s="11">
        <v>3157302</v>
      </c>
      <c r="B4358" s="11" t="s">
        <v>2604</v>
      </c>
      <c r="C4358" s="16">
        <v>-21.243099999999998</v>
      </c>
      <c r="D4358" s="16">
        <v>-43.560699999999997</v>
      </c>
      <c r="E4358">
        <f t="shared" si="136"/>
        <v>0</v>
      </c>
      <c r="F4358">
        <f t="shared" si="137"/>
        <v>0</v>
      </c>
    </row>
    <row r="4359" spans="1:6" x14ac:dyDescent="0.3">
      <c r="A4359" s="11">
        <v>3546009</v>
      </c>
      <c r="B4359" s="11" t="s">
        <v>1760</v>
      </c>
      <c r="C4359" s="16">
        <v>-23.3933</v>
      </c>
      <c r="D4359" s="16">
        <v>-45.887500000000003</v>
      </c>
      <c r="E4359">
        <f t="shared" si="136"/>
        <v>0</v>
      </c>
      <c r="F4359">
        <f t="shared" si="137"/>
        <v>0</v>
      </c>
    </row>
    <row r="4360" spans="1:6" x14ac:dyDescent="0.3">
      <c r="A4360" s="11">
        <v>2927606</v>
      </c>
      <c r="B4360" s="11" t="s">
        <v>3328</v>
      </c>
      <c r="C4360" s="16">
        <v>-9.7322699999999998</v>
      </c>
      <c r="D4360" s="16">
        <v>-38.120899999999999</v>
      </c>
      <c r="E4360">
        <f t="shared" si="136"/>
        <v>0</v>
      </c>
      <c r="F4360">
        <f t="shared" si="137"/>
        <v>0</v>
      </c>
    </row>
    <row r="4361" spans="1:6" x14ac:dyDescent="0.3">
      <c r="A4361" s="11">
        <v>5107248</v>
      </c>
      <c r="B4361" s="11" t="s">
        <v>284</v>
      </c>
      <c r="C4361" s="16">
        <v>-11.9125</v>
      </c>
      <c r="D4361" s="16">
        <v>-55.226300000000002</v>
      </c>
      <c r="E4361">
        <f t="shared" si="136"/>
        <v>0</v>
      </c>
      <c r="F4361">
        <f t="shared" si="137"/>
        <v>0</v>
      </c>
    </row>
    <row r="4362" spans="1:6" x14ac:dyDescent="0.3">
      <c r="A4362" s="11">
        <v>4215505</v>
      </c>
      <c r="B4362" s="11" t="s">
        <v>1029</v>
      </c>
      <c r="C4362" s="16">
        <v>-26.959199999999999</v>
      </c>
      <c r="D4362" s="16">
        <v>-50.425199999999997</v>
      </c>
      <c r="E4362">
        <f t="shared" si="136"/>
        <v>0</v>
      </c>
      <c r="F4362">
        <f t="shared" si="137"/>
        <v>0</v>
      </c>
    </row>
    <row r="4363" spans="1:6" x14ac:dyDescent="0.3">
      <c r="A4363" s="11">
        <v>2513158</v>
      </c>
      <c r="B4363" s="11" t="s">
        <v>1029</v>
      </c>
      <c r="C4363" s="16">
        <v>-7.7389000000000001</v>
      </c>
      <c r="D4363" s="16">
        <v>-35.876399999999997</v>
      </c>
      <c r="E4363">
        <f t="shared" si="136"/>
        <v>0</v>
      </c>
      <c r="F4363">
        <f t="shared" si="137"/>
        <v>0</v>
      </c>
    </row>
    <row r="4364" spans="1:6" x14ac:dyDescent="0.3">
      <c r="A4364" s="11">
        <v>4123204</v>
      </c>
      <c r="B4364" s="11" t="s">
        <v>1331</v>
      </c>
      <c r="C4364" s="16">
        <v>-23.520099999999999</v>
      </c>
      <c r="D4364" s="16">
        <v>-50.783499999999997</v>
      </c>
      <c r="E4364">
        <f t="shared" si="136"/>
        <v>0</v>
      </c>
      <c r="F4364">
        <f t="shared" si="137"/>
        <v>0</v>
      </c>
    </row>
    <row r="4365" spans="1:6" x14ac:dyDescent="0.3">
      <c r="A4365" s="11">
        <v>4316733</v>
      </c>
      <c r="B4365" s="11" t="s">
        <v>605</v>
      </c>
      <c r="C4365" s="16">
        <v>-28.160900000000002</v>
      </c>
      <c r="D4365" s="16">
        <v>-51.927900000000001</v>
      </c>
      <c r="E4365">
        <f t="shared" si="136"/>
        <v>0</v>
      </c>
      <c r="F4365">
        <f t="shared" si="137"/>
        <v>0</v>
      </c>
    </row>
    <row r="4366" spans="1:6" x14ac:dyDescent="0.3">
      <c r="A4366" s="11">
        <v>3546108</v>
      </c>
      <c r="B4366" s="11" t="s">
        <v>5666</v>
      </c>
      <c r="C4366" s="16">
        <v>-20.09</v>
      </c>
      <c r="D4366" s="16">
        <v>-50.949100000000001</v>
      </c>
      <c r="E4366">
        <f t="shared" si="136"/>
        <v>0</v>
      </c>
      <c r="F4366">
        <f t="shared" si="137"/>
        <v>0</v>
      </c>
    </row>
    <row r="4367" spans="1:6" x14ac:dyDescent="0.3">
      <c r="A4367" s="11">
        <v>4316758</v>
      </c>
      <c r="B4367" s="11" t="s">
        <v>604</v>
      </c>
      <c r="C4367" s="16">
        <v>-29.474699999999999</v>
      </c>
      <c r="D4367" s="16">
        <v>-52.084299999999999</v>
      </c>
      <c r="E4367">
        <f t="shared" si="136"/>
        <v>0</v>
      </c>
      <c r="F4367">
        <f t="shared" si="137"/>
        <v>0</v>
      </c>
    </row>
    <row r="4368" spans="1:6" x14ac:dyDescent="0.3">
      <c r="A4368" s="11">
        <v>2411205</v>
      </c>
      <c r="B4368" s="11" t="s">
        <v>3855</v>
      </c>
      <c r="C4368" s="16">
        <v>-6.2247500000000002</v>
      </c>
      <c r="D4368" s="16">
        <v>-36.019300000000001</v>
      </c>
      <c r="E4368">
        <f t="shared" si="136"/>
        <v>0</v>
      </c>
      <c r="F4368">
        <f t="shared" si="137"/>
        <v>0</v>
      </c>
    </row>
    <row r="4369" spans="1:6" x14ac:dyDescent="0.3">
      <c r="A4369" s="11">
        <v>2513208</v>
      </c>
      <c r="B4369" s="11" t="s">
        <v>3855</v>
      </c>
      <c r="C4369" s="16">
        <v>-6.5236999999999998</v>
      </c>
      <c r="D4369" s="16">
        <v>-38.061700000000002</v>
      </c>
      <c r="E4369">
        <f t="shared" si="136"/>
        <v>0</v>
      </c>
      <c r="F4369">
        <f t="shared" si="137"/>
        <v>0</v>
      </c>
    </row>
    <row r="4370" spans="1:6" x14ac:dyDescent="0.3">
      <c r="A4370" s="11">
        <v>2612455</v>
      </c>
      <c r="B4370" s="11" t="s">
        <v>3855</v>
      </c>
      <c r="C4370" s="16">
        <v>-8.2415299999999991</v>
      </c>
      <c r="D4370" s="16">
        <v>-40.343400000000003</v>
      </c>
      <c r="E4370">
        <f t="shared" si="136"/>
        <v>0</v>
      </c>
      <c r="F4370">
        <f t="shared" si="137"/>
        <v>0</v>
      </c>
    </row>
    <row r="4371" spans="1:6" x14ac:dyDescent="0.3">
      <c r="A4371" s="11">
        <v>2927705</v>
      </c>
      <c r="B4371" s="11" t="s">
        <v>3327</v>
      </c>
      <c r="C4371" s="16">
        <v>-16.282499999999999</v>
      </c>
      <c r="D4371" s="16">
        <v>-39.029499999999999</v>
      </c>
      <c r="E4371">
        <f t="shared" si="136"/>
        <v>0</v>
      </c>
      <c r="F4371">
        <f t="shared" si="137"/>
        <v>0</v>
      </c>
    </row>
    <row r="4372" spans="1:6" x14ac:dyDescent="0.3">
      <c r="A4372" s="11">
        <v>2612471</v>
      </c>
      <c r="B4372" s="11" t="s">
        <v>3854</v>
      </c>
      <c r="C4372" s="16">
        <v>-7.8133900000000001</v>
      </c>
      <c r="D4372" s="16">
        <v>-38.147599999999997</v>
      </c>
      <c r="E4372">
        <f t="shared" si="136"/>
        <v>0</v>
      </c>
      <c r="F4372">
        <f t="shared" si="137"/>
        <v>0</v>
      </c>
    </row>
    <row r="4373" spans="1:6" x14ac:dyDescent="0.3">
      <c r="A4373" s="11">
        <v>3546207</v>
      </c>
      <c r="B4373" s="11" t="s">
        <v>1758</v>
      </c>
      <c r="C4373" s="16">
        <v>-22.140499999999999</v>
      </c>
      <c r="D4373" s="16">
        <v>-47.4512</v>
      </c>
      <c r="E4373">
        <f t="shared" si="136"/>
        <v>0</v>
      </c>
      <c r="F4373">
        <f t="shared" si="137"/>
        <v>0</v>
      </c>
    </row>
    <row r="4374" spans="1:6" x14ac:dyDescent="0.3">
      <c r="A4374" s="11">
        <v>3546256</v>
      </c>
      <c r="B4374" s="11" t="s">
        <v>1757</v>
      </c>
      <c r="C4374" s="16">
        <v>-21.295100000000001</v>
      </c>
      <c r="D4374" s="16">
        <v>-47.430399999999999</v>
      </c>
      <c r="E4374">
        <f t="shared" si="136"/>
        <v>0</v>
      </c>
      <c r="F4374">
        <f t="shared" si="137"/>
        <v>0</v>
      </c>
    </row>
    <row r="4375" spans="1:6" x14ac:dyDescent="0.3">
      <c r="A4375" s="11">
        <v>2927804</v>
      </c>
      <c r="B4375" s="11" t="s">
        <v>3326</v>
      </c>
      <c r="C4375" s="16">
        <v>-14.964</v>
      </c>
      <c r="D4375" s="16">
        <v>-39.811500000000002</v>
      </c>
      <c r="E4375">
        <f t="shared" si="136"/>
        <v>0</v>
      </c>
      <c r="F4375">
        <f t="shared" si="137"/>
        <v>0</v>
      </c>
    </row>
    <row r="4376" spans="1:6" x14ac:dyDescent="0.3">
      <c r="A4376" s="11">
        <v>3546306</v>
      </c>
      <c r="B4376" s="11" t="s">
        <v>5667</v>
      </c>
      <c r="C4376" s="16">
        <v>-21.823499999999999</v>
      </c>
      <c r="D4376" s="16">
        <v>-47.247999999999998</v>
      </c>
      <c r="E4376">
        <f t="shared" si="136"/>
        <v>0</v>
      </c>
      <c r="F4376">
        <f t="shared" si="137"/>
        <v>0</v>
      </c>
    </row>
    <row r="4377" spans="1:6" x14ac:dyDescent="0.3">
      <c r="A4377" s="11">
        <v>5219209</v>
      </c>
      <c r="B4377" s="11" t="s">
        <v>47</v>
      </c>
      <c r="C4377" s="16">
        <v>-17.3155</v>
      </c>
      <c r="D4377" s="16">
        <v>-48.480899999999998</v>
      </c>
      <c r="E4377">
        <f t="shared" si="136"/>
        <v>0</v>
      </c>
      <c r="F4377">
        <f t="shared" si="137"/>
        <v>0</v>
      </c>
    </row>
    <row r="4378" spans="1:6" x14ac:dyDescent="0.3">
      <c r="A4378" s="11">
        <v>3157336</v>
      </c>
      <c r="B4378" s="11" t="s">
        <v>2603</v>
      </c>
      <c r="C4378" s="16">
        <v>-21.124099999999999</v>
      </c>
      <c r="D4378" s="16">
        <v>-44.220199999999998</v>
      </c>
      <c r="E4378">
        <f t="shared" si="136"/>
        <v>0</v>
      </c>
      <c r="F4378">
        <f t="shared" si="137"/>
        <v>0</v>
      </c>
    </row>
    <row r="4379" spans="1:6" x14ac:dyDescent="0.3">
      <c r="A4379" s="11">
        <v>4123303</v>
      </c>
      <c r="B4379" s="11" t="s">
        <v>1330</v>
      </c>
      <c r="C4379" s="16">
        <v>-22.958200000000001</v>
      </c>
      <c r="D4379" s="16">
        <v>-53.294899999999998</v>
      </c>
      <c r="E4379">
        <f t="shared" si="136"/>
        <v>0</v>
      </c>
      <c r="F4379">
        <f t="shared" si="137"/>
        <v>0</v>
      </c>
    </row>
    <row r="4380" spans="1:6" x14ac:dyDescent="0.3">
      <c r="A4380" s="11">
        <v>3157377</v>
      </c>
      <c r="B4380" s="11" t="s">
        <v>2602</v>
      </c>
      <c r="C4380" s="16">
        <v>-16.096699999999998</v>
      </c>
      <c r="D4380" s="16">
        <v>-41.741799999999998</v>
      </c>
      <c r="E4380">
        <f t="shared" si="136"/>
        <v>0</v>
      </c>
      <c r="F4380">
        <f t="shared" si="137"/>
        <v>0</v>
      </c>
    </row>
    <row r="4381" spans="1:6" x14ac:dyDescent="0.3">
      <c r="A4381" s="11">
        <v>1506401</v>
      </c>
      <c r="B4381" s="11" t="s">
        <v>5078</v>
      </c>
      <c r="C4381" s="16">
        <v>-0.66101900000000002</v>
      </c>
      <c r="D4381" s="16">
        <v>-49.177100000000003</v>
      </c>
      <c r="E4381">
        <f t="shared" si="136"/>
        <v>0</v>
      </c>
      <c r="F4381">
        <f t="shared" si="137"/>
        <v>0</v>
      </c>
    </row>
    <row r="4382" spans="1:6" x14ac:dyDescent="0.3">
      <c r="A4382" s="11">
        <v>2612505</v>
      </c>
      <c r="B4382" s="11" t="s">
        <v>3853</v>
      </c>
      <c r="C4382" s="16">
        <v>-7.9480199999999996</v>
      </c>
      <c r="D4382" s="16">
        <v>-36.206099999999999</v>
      </c>
      <c r="E4382">
        <f t="shared" si="136"/>
        <v>0</v>
      </c>
      <c r="F4382">
        <f t="shared" si="137"/>
        <v>0</v>
      </c>
    </row>
    <row r="4383" spans="1:6" x14ac:dyDescent="0.3">
      <c r="A4383" s="11">
        <v>3157401</v>
      </c>
      <c r="B4383" s="11" t="s">
        <v>2601</v>
      </c>
      <c r="C4383" s="16">
        <v>-20.237200000000001</v>
      </c>
      <c r="D4383" s="16">
        <v>-42.816899999999997</v>
      </c>
      <c r="E4383">
        <f t="shared" si="136"/>
        <v>0</v>
      </c>
      <c r="F4383">
        <f t="shared" si="137"/>
        <v>0</v>
      </c>
    </row>
    <row r="4384" spans="1:6" x14ac:dyDescent="0.3">
      <c r="A4384" s="11">
        <v>2209104</v>
      </c>
      <c r="B4384" s="11" t="s">
        <v>4536</v>
      </c>
      <c r="C4384" s="16">
        <v>-7.1784999999999997</v>
      </c>
      <c r="D4384" s="16">
        <v>-41.760899999999999</v>
      </c>
      <c r="E4384">
        <f t="shared" si="136"/>
        <v>0</v>
      </c>
      <c r="F4384">
        <f t="shared" si="137"/>
        <v>0</v>
      </c>
    </row>
    <row r="4385" spans="1:6" x14ac:dyDescent="0.3">
      <c r="A4385" s="11">
        <v>3546405</v>
      </c>
      <c r="B4385" s="11" t="s">
        <v>1755</v>
      </c>
      <c r="C4385" s="16">
        <v>-22.898800000000001</v>
      </c>
      <c r="D4385" s="16">
        <v>-49.635399999999997</v>
      </c>
      <c r="E4385">
        <f t="shared" si="136"/>
        <v>0</v>
      </c>
      <c r="F4385">
        <f t="shared" si="137"/>
        <v>0</v>
      </c>
    </row>
    <row r="4386" spans="1:6" x14ac:dyDescent="0.3">
      <c r="A4386" s="11">
        <v>4316808</v>
      </c>
      <c r="B4386" s="11" t="s">
        <v>603</v>
      </c>
      <c r="C4386" s="16">
        <v>-29.722000000000001</v>
      </c>
      <c r="D4386" s="16">
        <v>-52.4343</v>
      </c>
      <c r="E4386">
        <f t="shared" si="136"/>
        <v>0</v>
      </c>
      <c r="F4386">
        <f t="shared" si="137"/>
        <v>0</v>
      </c>
    </row>
    <row r="4387" spans="1:6" x14ac:dyDescent="0.3">
      <c r="A4387" s="11">
        <v>5107743</v>
      </c>
      <c r="B4387" s="11" t="s">
        <v>275</v>
      </c>
      <c r="C4387" s="16">
        <v>-10.1532</v>
      </c>
      <c r="D4387" s="16">
        <v>-52.395299999999999</v>
      </c>
      <c r="E4387">
        <f t="shared" si="136"/>
        <v>0</v>
      </c>
      <c r="F4387">
        <f t="shared" si="137"/>
        <v>0</v>
      </c>
    </row>
    <row r="4388" spans="1:6" x14ac:dyDescent="0.3">
      <c r="A4388" s="11">
        <v>2209153</v>
      </c>
      <c r="B4388" s="11" t="s">
        <v>5828</v>
      </c>
      <c r="C4388" s="16">
        <v>-5.8058100000000001</v>
      </c>
      <c r="D4388" s="16">
        <v>-41.950600000000001</v>
      </c>
      <c r="E4388">
        <f t="shared" si="136"/>
        <v>0</v>
      </c>
      <c r="F4388">
        <f t="shared" si="137"/>
        <v>0</v>
      </c>
    </row>
    <row r="4389" spans="1:6" x14ac:dyDescent="0.3">
      <c r="A4389" s="11">
        <v>3157500</v>
      </c>
      <c r="B4389" s="11" t="s">
        <v>2600</v>
      </c>
      <c r="C4389" s="16">
        <v>-18.823499999999999</v>
      </c>
      <c r="D4389" s="16">
        <v>-42.438800000000001</v>
      </c>
      <c r="E4389">
        <f t="shared" si="136"/>
        <v>0</v>
      </c>
      <c r="F4389">
        <f t="shared" si="137"/>
        <v>0</v>
      </c>
    </row>
    <row r="4390" spans="1:6" x14ac:dyDescent="0.3">
      <c r="A4390" s="11">
        <v>3546504</v>
      </c>
      <c r="B4390" s="11" t="s">
        <v>1754</v>
      </c>
      <c r="C4390" s="16">
        <v>-21.4618</v>
      </c>
      <c r="D4390" s="16">
        <v>-48.395299999999999</v>
      </c>
      <c r="E4390">
        <f t="shared" si="136"/>
        <v>0</v>
      </c>
      <c r="F4390">
        <f t="shared" si="137"/>
        <v>0</v>
      </c>
    </row>
    <row r="4391" spans="1:6" x14ac:dyDescent="0.3">
      <c r="A4391" s="11">
        <v>4123402</v>
      </c>
      <c r="B4391" s="11" t="s">
        <v>5675</v>
      </c>
      <c r="C4391" s="16">
        <v>-23.04</v>
      </c>
      <c r="D4391" s="16">
        <v>-51.808</v>
      </c>
      <c r="E4391">
        <f t="shared" si="136"/>
        <v>0</v>
      </c>
      <c r="F4391">
        <f t="shared" si="137"/>
        <v>0</v>
      </c>
    </row>
    <row r="4392" spans="1:6" x14ac:dyDescent="0.3">
      <c r="A4392" s="11">
        <v>5219258</v>
      </c>
      <c r="B4392" s="11" t="s">
        <v>5695</v>
      </c>
      <c r="C4392" s="16">
        <v>-15.766400000000001</v>
      </c>
      <c r="D4392" s="16">
        <v>-51.103700000000003</v>
      </c>
      <c r="E4392">
        <f t="shared" si="136"/>
        <v>0</v>
      </c>
      <c r="F4392">
        <f t="shared" si="137"/>
        <v>0</v>
      </c>
    </row>
    <row r="4393" spans="1:6" x14ac:dyDescent="0.3">
      <c r="A4393" s="11">
        <v>3157609</v>
      </c>
      <c r="B4393" s="11" t="s">
        <v>5512</v>
      </c>
      <c r="C4393" s="16">
        <v>-16.6859</v>
      </c>
      <c r="D4393" s="16">
        <v>-45.410200000000003</v>
      </c>
      <c r="E4393">
        <f t="shared" si="136"/>
        <v>0</v>
      </c>
      <c r="F4393">
        <f t="shared" si="137"/>
        <v>0</v>
      </c>
    </row>
    <row r="4394" spans="1:6" x14ac:dyDescent="0.3">
      <c r="A4394" s="11">
        <v>1718865</v>
      </c>
      <c r="B4394" s="11" t="s">
        <v>5481</v>
      </c>
      <c r="C4394" s="16">
        <v>-7.1580300000000001</v>
      </c>
      <c r="D4394" s="16">
        <v>-48.716500000000003</v>
      </c>
      <c r="E4394">
        <f t="shared" si="136"/>
        <v>0</v>
      </c>
      <c r="F4394">
        <f t="shared" si="137"/>
        <v>0</v>
      </c>
    </row>
    <row r="4395" spans="1:6" x14ac:dyDescent="0.3">
      <c r="A4395" s="11">
        <v>3546603</v>
      </c>
      <c r="B4395" s="11" t="s">
        <v>5523</v>
      </c>
      <c r="C4395" s="16">
        <v>-20.208300000000001</v>
      </c>
      <c r="D4395" s="16">
        <v>-50.932000000000002</v>
      </c>
      <c r="E4395">
        <f t="shared" si="136"/>
        <v>0</v>
      </c>
      <c r="F4395">
        <f t="shared" si="137"/>
        <v>0</v>
      </c>
    </row>
    <row r="4396" spans="1:6" x14ac:dyDescent="0.3">
      <c r="A4396" s="11">
        <v>2209203</v>
      </c>
      <c r="B4396" s="11" t="s">
        <v>3852</v>
      </c>
      <c r="C4396" s="16">
        <v>-9.1122800000000002</v>
      </c>
      <c r="D4396" s="16">
        <v>-45.9116</v>
      </c>
      <c r="E4396">
        <f t="shared" si="136"/>
        <v>0</v>
      </c>
      <c r="F4396">
        <f t="shared" si="137"/>
        <v>0</v>
      </c>
    </row>
    <row r="4397" spans="1:6" x14ac:dyDescent="0.3">
      <c r="A4397" s="11">
        <v>2612554</v>
      </c>
      <c r="B4397" s="11" t="s">
        <v>3852</v>
      </c>
      <c r="C4397" s="16">
        <v>-8.1668800000000008</v>
      </c>
      <c r="D4397" s="16">
        <v>-40.607900000000001</v>
      </c>
      <c r="E4397">
        <f t="shared" si="136"/>
        <v>0</v>
      </c>
      <c r="F4397">
        <f t="shared" si="137"/>
        <v>0</v>
      </c>
    </row>
    <row r="4398" spans="1:6" x14ac:dyDescent="0.3">
      <c r="A4398" s="11">
        <v>2109759</v>
      </c>
      <c r="B4398" s="11" t="s">
        <v>4750</v>
      </c>
      <c r="C4398" s="16">
        <v>-5.4967100000000002</v>
      </c>
      <c r="D4398" s="16">
        <v>-44.563800000000001</v>
      </c>
      <c r="E4398">
        <f t="shared" si="136"/>
        <v>0</v>
      </c>
      <c r="F4398">
        <f t="shared" si="137"/>
        <v>0</v>
      </c>
    </row>
    <row r="4399" spans="1:6" x14ac:dyDescent="0.3">
      <c r="A4399" s="11">
        <v>3546702</v>
      </c>
      <c r="B4399" s="11" t="s">
        <v>1752</v>
      </c>
      <c r="C4399" s="16">
        <v>-22.4572</v>
      </c>
      <c r="D4399" s="16">
        <v>-47.527200000000001</v>
      </c>
      <c r="E4399">
        <f t="shared" si="136"/>
        <v>0</v>
      </c>
      <c r="F4399">
        <f t="shared" si="137"/>
        <v>0</v>
      </c>
    </row>
    <row r="4400" spans="1:6" x14ac:dyDescent="0.3">
      <c r="A4400" s="11">
        <v>4123501</v>
      </c>
      <c r="B4400" s="11" t="s">
        <v>1028</v>
      </c>
      <c r="C4400" s="16">
        <v>-24.858499999999999</v>
      </c>
      <c r="D4400" s="16">
        <v>-54.335999999999999</v>
      </c>
      <c r="E4400">
        <f t="shared" si="136"/>
        <v>0</v>
      </c>
      <c r="F4400">
        <f t="shared" si="137"/>
        <v>0</v>
      </c>
    </row>
    <row r="4401" spans="1:6" x14ac:dyDescent="0.3">
      <c r="A4401" s="11">
        <v>4215554</v>
      </c>
      <c r="B4401" s="11" t="s">
        <v>1028</v>
      </c>
      <c r="C4401" s="16">
        <v>-26.937000000000001</v>
      </c>
      <c r="D4401" s="16">
        <v>-53.621400000000001</v>
      </c>
      <c r="E4401">
        <f t="shared" si="136"/>
        <v>0</v>
      </c>
      <c r="F4401">
        <f t="shared" si="137"/>
        <v>0</v>
      </c>
    </row>
    <row r="4402" spans="1:6" x14ac:dyDescent="0.3">
      <c r="A4402" s="11">
        <v>2109809</v>
      </c>
      <c r="B4402" s="11" t="s">
        <v>1028</v>
      </c>
      <c r="C4402" s="16">
        <v>-2.2442600000000001</v>
      </c>
      <c r="D4402" s="16">
        <v>-45.29</v>
      </c>
      <c r="E4402">
        <f t="shared" si="136"/>
        <v>0</v>
      </c>
      <c r="F4402">
        <f t="shared" si="137"/>
        <v>0</v>
      </c>
    </row>
    <row r="4403" spans="1:6" x14ac:dyDescent="0.3">
      <c r="A4403" s="11">
        <v>2513307</v>
      </c>
      <c r="B4403" s="11" t="s">
        <v>1028</v>
      </c>
      <c r="C4403" s="16">
        <v>-6.7176</v>
      </c>
      <c r="D4403" s="16">
        <v>-38.642699999999998</v>
      </c>
      <c r="E4403">
        <f t="shared" si="136"/>
        <v>0</v>
      </c>
      <c r="F4403">
        <f t="shared" si="137"/>
        <v>0</v>
      </c>
    </row>
    <row r="4404" spans="1:6" x14ac:dyDescent="0.3">
      <c r="A4404" s="11">
        <v>5219308</v>
      </c>
      <c r="B4404" s="11" t="s">
        <v>45</v>
      </c>
      <c r="C4404" s="16">
        <v>-17.811499999999999</v>
      </c>
      <c r="D4404" s="16">
        <v>-50.597700000000003</v>
      </c>
      <c r="E4404">
        <f t="shared" si="136"/>
        <v>0</v>
      </c>
      <c r="F4404">
        <f t="shared" si="137"/>
        <v>0</v>
      </c>
    </row>
    <row r="4405" spans="1:6" x14ac:dyDescent="0.3">
      <c r="A4405" s="11">
        <v>3157658</v>
      </c>
      <c r="B4405" s="11" t="s">
        <v>2598</v>
      </c>
      <c r="C4405" s="16">
        <v>-16.970700000000001</v>
      </c>
      <c r="D4405" s="16">
        <v>-40.672699999999999</v>
      </c>
      <c r="E4405">
        <f t="shared" si="136"/>
        <v>0</v>
      </c>
      <c r="F4405">
        <f t="shared" si="137"/>
        <v>0</v>
      </c>
    </row>
    <row r="4406" spans="1:6" x14ac:dyDescent="0.3">
      <c r="A4406" s="11">
        <v>2927903</v>
      </c>
      <c r="B4406" s="11" t="s">
        <v>1328</v>
      </c>
      <c r="C4406" s="16">
        <v>-13.279299999999999</v>
      </c>
      <c r="D4406" s="16">
        <v>-39.814</v>
      </c>
      <c r="E4406">
        <f t="shared" si="136"/>
        <v>0</v>
      </c>
      <c r="F4406">
        <f t="shared" si="137"/>
        <v>0</v>
      </c>
    </row>
    <row r="4407" spans="1:6" x14ac:dyDescent="0.3">
      <c r="A4407" s="11">
        <v>4123600</v>
      </c>
      <c r="B4407" s="11" t="s">
        <v>1328</v>
      </c>
      <c r="C4407" s="16">
        <v>-22.637599999999999</v>
      </c>
      <c r="D4407" s="16">
        <v>-51.9024</v>
      </c>
      <c r="E4407">
        <f t="shared" si="136"/>
        <v>0</v>
      </c>
      <c r="F4407">
        <f t="shared" si="137"/>
        <v>0</v>
      </c>
    </row>
    <row r="4408" spans="1:6" x14ac:dyDescent="0.3">
      <c r="A4408" s="11">
        <v>2513356</v>
      </c>
      <c r="B4408" s="11" t="s">
        <v>1328</v>
      </c>
      <c r="C4408" s="16">
        <v>-7.6210000000000004</v>
      </c>
      <c r="D4408" s="16">
        <v>-38.554000000000002</v>
      </c>
      <c r="E4408">
        <f t="shared" si="136"/>
        <v>0</v>
      </c>
      <c r="F4408">
        <f t="shared" si="137"/>
        <v>0</v>
      </c>
    </row>
    <row r="4409" spans="1:6" x14ac:dyDescent="0.3">
      <c r="A4409" s="11">
        <v>2109908</v>
      </c>
      <c r="B4409" s="11" t="s">
        <v>1328</v>
      </c>
      <c r="C4409" s="16">
        <v>-3.6511200000000001</v>
      </c>
      <c r="D4409" s="16">
        <v>-45.377400000000002</v>
      </c>
      <c r="E4409">
        <f t="shared" si="136"/>
        <v>0</v>
      </c>
      <c r="F4409">
        <f t="shared" si="137"/>
        <v>0</v>
      </c>
    </row>
    <row r="4410" spans="1:6" x14ac:dyDescent="0.3">
      <c r="A4410" s="11">
        <v>3546801</v>
      </c>
      <c r="B4410" s="11" t="s">
        <v>44</v>
      </c>
      <c r="C4410" s="16">
        <v>-23.3172</v>
      </c>
      <c r="D4410" s="16">
        <v>-46.223700000000001</v>
      </c>
      <c r="E4410">
        <f t="shared" si="136"/>
        <v>0</v>
      </c>
      <c r="F4410">
        <f t="shared" si="137"/>
        <v>0</v>
      </c>
    </row>
    <row r="4411" spans="1:6" x14ac:dyDescent="0.3">
      <c r="A4411" s="11">
        <v>5219357</v>
      </c>
      <c r="B4411" s="11" t="s">
        <v>44</v>
      </c>
      <c r="C4411" s="16">
        <v>-15.2958</v>
      </c>
      <c r="D4411" s="16">
        <v>-49.425899999999999</v>
      </c>
      <c r="E4411">
        <f t="shared" si="136"/>
        <v>0</v>
      </c>
      <c r="F4411">
        <f t="shared" si="137"/>
        <v>0</v>
      </c>
    </row>
    <row r="4412" spans="1:6" x14ac:dyDescent="0.3">
      <c r="A4412" s="11">
        <v>4123709</v>
      </c>
      <c r="B4412" s="11" t="s">
        <v>1327</v>
      </c>
      <c r="C4412" s="16">
        <v>-23.002500000000001</v>
      </c>
      <c r="D4412" s="16">
        <v>-53.198900000000002</v>
      </c>
      <c r="E4412">
        <f t="shared" si="136"/>
        <v>0</v>
      </c>
      <c r="F4412">
        <f t="shared" si="137"/>
        <v>0</v>
      </c>
    </row>
    <row r="4413" spans="1:6" x14ac:dyDescent="0.3">
      <c r="A4413" s="11">
        <v>1303601</v>
      </c>
      <c r="B4413" s="11" t="s">
        <v>5201</v>
      </c>
      <c r="C4413" s="16">
        <v>-0.41082400000000002</v>
      </c>
      <c r="D4413" s="16">
        <v>-65.009200000000007</v>
      </c>
      <c r="E4413">
        <f t="shared" si="136"/>
        <v>0</v>
      </c>
      <c r="F4413">
        <f t="shared" si="137"/>
        <v>0</v>
      </c>
    </row>
    <row r="4414" spans="1:6" x14ac:dyDescent="0.3">
      <c r="A4414" s="11">
        <v>4123808</v>
      </c>
      <c r="B4414" s="11" t="s">
        <v>1326</v>
      </c>
      <c r="C4414" s="16">
        <v>-25.8217</v>
      </c>
      <c r="D4414" s="16">
        <v>-53.4801</v>
      </c>
      <c r="E4414">
        <f t="shared" si="136"/>
        <v>0</v>
      </c>
      <c r="F4414">
        <f t="shared" si="137"/>
        <v>0</v>
      </c>
    </row>
    <row r="4415" spans="1:6" x14ac:dyDescent="0.3">
      <c r="A4415" s="11">
        <v>1506500</v>
      </c>
      <c r="B4415" s="11" t="s">
        <v>5478</v>
      </c>
      <c r="C4415" s="16">
        <v>-1.2968599999999999</v>
      </c>
      <c r="D4415" s="16">
        <v>-48.160600000000002</v>
      </c>
      <c r="E4415">
        <f t="shared" si="136"/>
        <v>0</v>
      </c>
      <c r="F4415">
        <f t="shared" si="137"/>
        <v>0</v>
      </c>
    </row>
    <row r="4416" spans="1:6" x14ac:dyDescent="0.3">
      <c r="A4416" s="11">
        <v>3157708</v>
      </c>
      <c r="B4416" s="11" t="s">
        <v>2597</v>
      </c>
      <c r="C4416" s="16">
        <v>-19.3108</v>
      </c>
      <c r="D4416" s="16">
        <v>-47.532200000000003</v>
      </c>
      <c r="E4416">
        <f t="shared" si="136"/>
        <v>0</v>
      </c>
      <c r="F4416">
        <f t="shared" si="137"/>
        <v>0</v>
      </c>
    </row>
    <row r="4417" spans="1:6" x14ac:dyDescent="0.3">
      <c r="A4417" s="11">
        <v>3204500</v>
      </c>
      <c r="B4417" s="11" t="s">
        <v>2365</v>
      </c>
      <c r="C4417" s="16">
        <v>-20.099900000000002</v>
      </c>
      <c r="D4417" s="16">
        <v>-40527</v>
      </c>
      <c r="E4417">
        <f t="shared" si="136"/>
        <v>0</v>
      </c>
      <c r="F4417" t="str">
        <f t="shared" si="137"/>
        <v>erro</v>
      </c>
    </row>
    <row r="4418" spans="1:6" x14ac:dyDescent="0.3">
      <c r="A4418" s="11">
        <v>3546900</v>
      </c>
      <c r="B4418" s="11" t="s">
        <v>1325</v>
      </c>
      <c r="C4418" s="16">
        <v>-21.684999999999999</v>
      </c>
      <c r="D4418" s="16">
        <v>-48.088500000000003</v>
      </c>
      <c r="E4418">
        <f t="shared" si="136"/>
        <v>0</v>
      </c>
      <c r="F4418">
        <f t="shared" si="137"/>
        <v>0</v>
      </c>
    </row>
    <row r="4419" spans="1:6" x14ac:dyDescent="0.3">
      <c r="A4419" s="11">
        <v>4123824</v>
      </c>
      <c r="B4419" s="11" t="s">
        <v>1325</v>
      </c>
      <c r="C4419" s="16">
        <v>-25.410399999999999</v>
      </c>
      <c r="D4419" s="16">
        <v>-53.563800000000001</v>
      </c>
      <c r="E4419">
        <f t="shared" ref="E4419:E4482" si="138">IF((C4419&lt;-80),"erro",0)</f>
        <v>0</v>
      </c>
      <c r="F4419">
        <f t="shared" ref="F4419:F4482" si="139">IF((D4419&lt;-80),"erro",0)</f>
        <v>0</v>
      </c>
    </row>
    <row r="4420" spans="1:6" x14ac:dyDescent="0.3">
      <c r="A4420" s="11">
        <v>2209302</v>
      </c>
      <c r="B4420" s="11" t="s">
        <v>4534</v>
      </c>
      <c r="C4420" s="16">
        <v>-8.9488000000000003</v>
      </c>
      <c r="D4420" s="16">
        <v>-44.129600000000003</v>
      </c>
      <c r="E4420">
        <f t="shared" si="138"/>
        <v>0</v>
      </c>
      <c r="F4420">
        <f t="shared" si="139"/>
        <v>0</v>
      </c>
    </row>
    <row r="4421" spans="1:6" x14ac:dyDescent="0.3">
      <c r="A4421" s="11">
        <v>2110005</v>
      </c>
      <c r="B4421" s="11" t="s">
        <v>2596</v>
      </c>
      <c r="C4421" s="16">
        <v>-4.0687300000000004</v>
      </c>
      <c r="D4421" s="16">
        <v>-45.69</v>
      </c>
      <c r="E4421">
        <f t="shared" si="138"/>
        <v>0</v>
      </c>
      <c r="F4421">
        <f t="shared" si="139"/>
        <v>0</v>
      </c>
    </row>
    <row r="4422" spans="1:6" x14ac:dyDescent="0.3">
      <c r="A4422" s="11">
        <v>2928059</v>
      </c>
      <c r="B4422" s="11" t="s">
        <v>2596</v>
      </c>
      <c r="C4422" s="16">
        <v>-15.434200000000001</v>
      </c>
      <c r="D4422" s="16">
        <v>-39.328699999999998</v>
      </c>
      <c r="E4422">
        <f t="shared" si="138"/>
        <v>0</v>
      </c>
      <c r="F4422">
        <f t="shared" si="139"/>
        <v>0</v>
      </c>
    </row>
    <row r="4423" spans="1:6" x14ac:dyDescent="0.3">
      <c r="A4423" s="11">
        <v>3157807</v>
      </c>
      <c r="B4423" s="11" t="s">
        <v>2596</v>
      </c>
      <c r="C4423" s="16">
        <v>-19.754799999999999</v>
      </c>
      <c r="D4423" s="16">
        <v>-43.849699999999999</v>
      </c>
      <c r="E4423">
        <f t="shared" si="138"/>
        <v>0</v>
      </c>
      <c r="F4423">
        <f t="shared" si="139"/>
        <v>0</v>
      </c>
    </row>
    <row r="4424" spans="1:6" x14ac:dyDescent="0.3">
      <c r="A4424" s="11">
        <v>2513406</v>
      </c>
      <c r="B4424" s="11" t="s">
        <v>2596</v>
      </c>
      <c r="C4424" s="16">
        <v>-6.8609200000000001</v>
      </c>
      <c r="D4424" s="16">
        <v>-36.9178</v>
      </c>
      <c r="E4424">
        <f t="shared" si="138"/>
        <v>0</v>
      </c>
      <c r="F4424">
        <f t="shared" si="139"/>
        <v>0</v>
      </c>
    </row>
    <row r="4425" spans="1:6" x14ac:dyDescent="0.3">
      <c r="A4425" s="11">
        <v>1100296</v>
      </c>
      <c r="B4425" s="11" t="s">
        <v>5476</v>
      </c>
      <c r="C4425" s="16">
        <v>-11.907400000000001</v>
      </c>
      <c r="D4425" s="16">
        <v>-61.777700000000003</v>
      </c>
      <c r="E4425">
        <f t="shared" si="138"/>
        <v>0</v>
      </c>
      <c r="F4425">
        <f t="shared" si="139"/>
        <v>0</v>
      </c>
    </row>
    <row r="4426" spans="1:6" x14ac:dyDescent="0.3">
      <c r="A4426" s="11">
        <v>2806305</v>
      </c>
      <c r="B4426" s="11" t="s">
        <v>3662</v>
      </c>
      <c r="C4426" s="16">
        <v>-11.3536</v>
      </c>
      <c r="D4426" s="16">
        <v>-37.458599999999997</v>
      </c>
      <c r="E4426">
        <f t="shared" si="138"/>
        <v>0</v>
      </c>
      <c r="F4426">
        <f t="shared" si="139"/>
        <v>0</v>
      </c>
    </row>
    <row r="4427" spans="1:6" x14ac:dyDescent="0.3">
      <c r="A4427" s="11">
        <v>2707909</v>
      </c>
      <c r="B4427" s="11" t="s">
        <v>3739</v>
      </c>
      <c r="C4427" s="16">
        <v>-9.6036999999999999</v>
      </c>
      <c r="D4427" s="16">
        <v>-35.8232</v>
      </c>
      <c r="E4427">
        <f t="shared" si="138"/>
        <v>0</v>
      </c>
      <c r="F4427">
        <f t="shared" si="139"/>
        <v>0</v>
      </c>
    </row>
    <row r="4428" spans="1:6" x14ac:dyDescent="0.3">
      <c r="A4428" s="11">
        <v>1506559</v>
      </c>
      <c r="B4428" s="11" t="s">
        <v>5076</v>
      </c>
      <c r="C4428" s="16">
        <v>-1.5214700000000001</v>
      </c>
      <c r="D4428" s="16">
        <v>-46.900799999999997</v>
      </c>
      <c r="E4428">
        <f t="shared" si="138"/>
        <v>0</v>
      </c>
      <c r="F4428">
        <f t="shared" si="139"/>
        <v>0</v>
      </c>
    </row>
    <row r="4429" spans="1:6" x14ac:dyDescent="0.3">
      <c r="A4429" s="11">
        <v>2110039</v>
      </c>
      <c r="B4429" s="11" t="s">
        <v>4749</v>
      </c>
      <c r="C4429" s="16">
        <v>-2.5112299999999999</v>
      </c>
      <c r="D4429" s="16">
        <v>-45.780099999999997</v>
      </c>
      <c r="E4429">
        <f t="shared" si="138"/>
        <v>0</v>
      </c>
      <c r="F4429">
        <f t="shared" si="139"/>
        <v>0</v>
      </c>
    </row>
    <row r="4430" spans="1:6" x14ac:dyDescent="0.3">
      <c r="A4430" s="11">
        <v>3157906</v>
      </c>
      <c r="B4430" s="11" t="s">
        <v>2595</v>
      </c>
      <c r="C4430" s="16">
        <v>-20.383900000000001</v>
      </c>
      <c r="D4430" s="16">
        <v>-42.251899999999999</v>
      </c>
      <c r="E4430">
        <f t="shared" si="138"/>
        <v>0</v>
      </c>
      <c r="F4430">
        <f t="shared" si="139"/>
        <v>0</v>
      </c>
    </row>
    <row r="4431" spans="1:6" x14ac:dyDescent="0.3">
      <c r="A4431" s="11">
        <v>4316972</v>
      </c>
      <c r="B4431" s="11" t="s">
        <v>600</v>
      </c>
      <c r="C4431" s="16">
        <v>-30.339300000000001</v>
      </c>
      <c r="D4431" s="16">
        <v>-54.081699999999998</v>
      </c>
      <c r="E4431">
        <f t="shared" si="138"/>
        <v>0</v>
      </c>
      <c r="F4431">
        <f t="shared" si="139"/>
        <v>0</v>
      </c>
    </row>
    <row r="4432" spans="1:6" x14ac:dyDescent="0.3">
      <c r="A4432" s="11">
        <v>4316907</v>
      </c>
      <c r="B4432" s="11" t="s">
        <v>602</v>
      </c>
      <c r="C4432" s="16">
        <v>-29.686800000000002</v>
      </c>
      <c r="D4432" s="16">
        <v>-53.814900000000002</v>
      </c>
      <c r="E4432">
        <f t="shared" si="138"/>
        <v>0</v>
      </c>
      <c r="F4432">
        <f t="shared" si="139"/>
        <v>0</v>
      </c>
    </row>
    <row r="4433" spans="1:6" x14ac:dyDescent="0.3">
      <c r="A4433" s="11">
        <v>2409332</v>
      </c>
      <c r="B4433" s="11" t="s">
        <v>602</v>
      </c>
      <c r="C4433" s="16">
        <v>-5.8380200000000002</v>
      </c>
      <c r="D4433" s="16">
        <v>-35.691400000000002</v>
      </c>
      <c r="E4433">
        <f t="shared" si="138"/>
        <v>0</v>
      </c>
      <c r="F4433">
        <f t="shared" si="139"/>
        <v>0</v>
      </c>
    </row>
    <row r="4434" spans="1:6" x14ac:dyDescent="0.3">
      <c r="A4434" s="11">
        <v>2612604</v>
      </c>
      <c r="B4434" s="11" t="s">
        <v>3851</v>
      </c>
      <c r="C4434" s="16">
        <v>-8.7976600000000005</v>
      </c>
      <c r="D4434" s="16">
        <v>-39.824100000000001</v>
      </c>
      <c r="E4434">
        <f t="shared" si="138"/>
        <v>0</v>
      </c>
      <c r="F4434">
        <f t="shared" si="139"/>
        <v>0</v>
      </c>
    </row>
    <row r="4435" spans="1:6" x14ac:dyDescent="0.3">
      <c r="A4435" s="11">
        <v>3547007</v>
      </c>
      <c r="B4435" s="11" t="s">
        <v>1751</v>
      </c>
      <c r="C4435" s="16">
        <v>-22.566099999999999</v>
      </c>
      <c r="D4435" s="16">
        <v>-48.159300000000002</v>
      </c>
      <c r="E4435">
        <f t="shared" si="138"/>
        <v>0</v>
      </c>
      <c r="F4435">
        <f t="shared" si="139"/>
        <v>0</v>
      </c>
    </row>
    <row r="4436" spans="1:6" x14ac:dyDescent="0.3">
      <c r="A4436" s="11">
        <v>2928109</v>
      </c>
      <c r="B4436" s="11" t="s">
        <v>3324</v>
      </c>
      <c r="C4436" s="16">
        <v>-13.385899999999999</v>
      </c>
      <c r="D4436" s="16">
        <v>-44.201099999999997</v>
      </c>
      <c r="E4436">
        <f t="shared" si="138"/>
        <v>0</v>
      </c>
      <c r="F4436">
        <f t="shared" si="139"/>
        <v>0</v>
      </c>
    </row>
    <row r="4437" spans="1:6" x14ac:dyDescent="0.3">
      <c r="A4437" s="11">
        <v>1506583</v>
      </c>
      <c r="B4437" s="11" t="s">
        <v>5455</v>
      </c>
      <c r="C4437" s="16">
        <v>-8.8578399999999995</v>
      </c>
      <c r="D4437" s="16">
        <v>-49.721499999999999</v>
      </c>
      <c r="E4437">
        <f t="shared" si="138"/>
        <v>0</v>
      </c>
      <c r="F4437">
        <f t="shared" si="139"/>
        <v>0</v>
      </c>
    </row>
    <row r="4438" spans="1:6" x14ac:dyDescent="0.3">
      <c r="A4438" s="11">
        <v>3158003</v>
      </c>
      <c r="B4438" s="11" t="s">
        <v>2594</v>
      </c>
      <c r="C4438" s="16">
        <v>-19.443100000000001</v>
      </c>
      <c r="D4438" s="16">
        <v>-43.106400000000001</v>
      </c>
      <c r="E4438">
        <f t="shared" si="138"/>
        <v>0</v>
      </c>
      <c r="F4438">
        <f t="shared" si="139"/>
        <v>0</v>
      </c>
    </row>
    <row r="4439" spans="1:6" x14ac:dyDescent="0.3">
      <c r="A4439" s="11">
        <v>3204559</v>
      </c>
      <c r="B4439" s="11" t="s">
        <v>2364</v>
      </c>
      <c r="C4439" s="16">
        <v>-20.025300000000001</v>
      </c>
      <c r="D4439" s="16">
        <v>-40.743899999999996</v>
      </c>
      <c r="E4439">
        <f t="shared" si="138"/>
        <v>0</v>
      </c>
      <c r="F4439">
        <f t="shared" si="139"/>
        <v>0</v>
      </c>
    </row>
    <row r="4440" spans="1:6" x14ac:dyDescent="0.3">
      <c r="A4440" s="11">
        <v>2612703</v>
      </c>
      <c r="B4440" s="11" t="s">
        <v>3850</v>
      </c>
      <c r="C4440" s="16">
        <v>-7.8367599999999999</v>
      </c>
      <c r="D4440" s="16">
        <v>-35.894100000000002</v>
      </c>
      <c r="E4440">
        <f t="shared" si="138"/>
        <v>0</v>
      </c>
      <c r="F4440">
        <f t="shared" si="139"/>
        <v>0</v>
      </c>
    </row>
    <row r="4441" spans="1:6" x14ac:dyDescent="0.3">
      <c r="A4441" s="11">
        <v>4316956</v>
      </c>
      <c r="B4441" s="11" t="s">
        <v>601</v>
      </c>
      <c r="C4441" s="16">
        <v>-29.490200000000002</v>
      </c>
      <c r="D4441" s="16">
        <v>-50.991900000000001</v>
      </c>
      <c r="E4441">
        <f t="shared" si="138"/>
        <v>0</v>
      </c>
      <c r="F4441">
        <f t="shared" si="139"/>
        <v>0</v>
      </c>
    </row>
    <row r="4442" spans="1:6" x14ac:dyDescent="0.3">
      <c r="A4442" s="11">
        <v>4123857</v>
      </c>
      <c r="B4442" s="11" t="s">
        <v>1324</v>
      </c>
      <c r="C4442" s="16">
        <v>-24.9377</v>
      </c>
      <c r="D4442" s="16">
        <v>-51.869599999999998</v>
      </c>
      <c r="E4442">
        <f t="shared" si="138"/>
        <v>0</v>
      </c>
      <c r="F4442">
        <f t="shared" si="139"/>
        <v>0</v>
      </c>
    </row>
    <row r="4443" spans="1:6" x14ac:dyDescent="0.3">
      <c r="A4443" s="11">
        <v>1506609</v>
      </c>
      <c r="B4443" s="11" t="s">
        <v>5074</v>
      </c>
      <c r="C4443" s="16">
        <v>-1.35392</v>
      </c>
      <c r="D4443" s="16">
        <v>-47.571199999999997</v>
      </c>
      <c r="E4443">
        <f t="shared" si="138"/>
        <v>0</v>
      </c>
      <c r="F4443">
        <f t="shared" si="139"/>
        <v>0</v>
      </c>
    </row>
    <row r="4444" spans="1:6" x14ac:dyDescent="0.3">
      <c r="A4444" s="11">
        <v>3158102</v>
      </c>
      <c r="B4444" s="11" t="s">
        <v>2593</v>
      </c>
      <c r="C4444" s="16">
        <v>-16.247900000000001</v>
      </c>
      <c r="D4444" s="16">
        <v>-40.151200000000003</v>
      </c>
      <c r="E4444">
        <f t="shared" si="138"/>
        <v>0</v>
      </c>
      <c r="F4444">
        <f t="shared" si="139"/>
        <v>0</v>
      </c>
    </row>
    <row r="4445" spans="1:6" x14ac:dyDescent="0.3">
      <c r="A4445" s="11">
        <v>3158201</v>
      </c>
      <c r="B4445" s="11" t="s">
        <v>2592</v>
      </c>
      <c r="C4445" s="16">
        <v>-18.189599999999999</v>
      </c>
      <c r="D4445" s="16">
        <v>-42.413899999999998</v>
      </c>
      <c r="E4445">
        <f t="shared" si="138"/>
        <v>0</v>
      </c>
      <c r="F4445">
        <f t="shared" si="139"/>
        <v>0</v>
      </c>
    </row>
    <row r="4446" spans="1:6" x14ac:dyDescent="0.3">
      <c r="A4446" s="11">
        <v>1718881</v>
      </c>
      <c r="B4446" s="11" t="s">
        <v>4925</v>
      </c>
      <c r="C4446" s="16">
        <v>-8.8046000000000006</v>
      </c>
      <c r="D4446" s="16">
        <v>-47.788699999999999</v>
      </c>
      <c r="E4446">
        <f t="shared" si="138"/>
        <v>0</v>
      </c>
      <c r="F4446">
        <f t="shared" si="139"/>
        <v>0</v>
      </c>
    </row>
    <row r="4447" spans="1:6" x14ac:dyDescent="0.3">
      <c r="A4447" s="11">
        <v>3304607</v>
      </c>
      <c r="B4447" s="11" t="s">
        <v>2281</v>
      </c>
      <c r="C4447" s="16">
        <v>-21.954699999999999</v>
      </c>
      <c r="D4447" s="16">
        <v>-42.009799999999998</v>
      </c>
      <c r="E4447">
        <f t="shared" si="138"/>
        <v>0</v>
      </c>
      <c r="F4447">
        <f t="shared" si="139"/>
        <v>0</v>
      </c>
    </row>
    <row r="4448" spans="1:6" x14ac:dyDescent="0.3">
      <c r="A4448" s="11">
        <v>4123907</v>
      </c>
      <c r="B4448" s="11" t="s">
        <v>1323</v>
      </c>
      <c r="C4448" s="16">
        <v>-23.1465</v>
      </c>
      <c r="D4448" s="16">
        <v>-50.5167</v>
      </c>
      <c r="E4448">
        <f t="shared" si="138"/>
        <v>0</v>
      </c>
      <c r="F4448">
        <f t="shared" si="139"/>
        <v>0</v>
      </c>
    </row>
    <row r="4449" spans="1:6" x14ac:dyDescent="0.3">
      <c r="A4449" s="11">
        <v>3547106</v>
      </c>
      <c r="B4449" s="11" t="s">
        <v>1750</v>
      </c>
      <c r="C4449" s="16">
        <v>-21.349499999999999</v>
      </c>
      <c r="D4449" s="16">
        <v>-51.756399999999999</v>
      </c>
      <c r="E4449">
        <f t="shared" si="138"/>
        <v>0</v>
      </c>
      <c r="F4449">
        <f t="shared" si="139"/>
        <v>0</v>
      </c>
    </row>
    <row r="4450" spans="1:6" x14ac:dyDescent="0.3">
      <c r="A4450" s="11">
        <v>4123956</v>
      </c>
      <c r="B4450" s="11" t="s">
        <v>1322</v>
      </c>
      <c r="C4450" s="16">
        <v>-23.108000000000001</v>
      </c>
      <c r="D4450" s="16">
        <v>-53.110300000000002</v>
      </c>
      <c r="E4450">
        <f t="shared" si="138"/>
        <v>0</v>
      </c>
      <c r="F4450">
        <f t="shared" si="139"/>
        <v>0</v>
      </c>
    </row>
    <row r="4451" spans="1:6" x14ac:dyDescent="0.3">
      <c r="A4451" s="11">
        <v>2312205</v>
      </c>
      <c r="B4451" s="11" t="s">
        <v>4342</v>
      </c>
      <c r="C4451" s="16">
        <v>-4.3260800000000001</v>
      </c>
      <c r="D4451" s="16">
        <v>-40.152299999999997</v>
      </c>
      <c r="E4451">
        <f t="shared" si="138"/>
        <v>0</v>
      </c>
      <c r="F4451">
        <f t="shared" si="139"/>
        <v>0</v>
      </c>
    </row>
    <row r="4452" spans="1:6" x14ac:dyDescent="0.3">
      <c r="A4452" s="11">
        <v>2110104</v>
      </c>
      <c r="B4452" s="11" t="s">
        <v>4748</v>
      </c>
      <c r="C4452" s="16">
        <v>-3.49308</v>
      </c>
      <c r="D4452" s="16">
        <v>-42.568800000000003</v>
      </c>
      <c r="E4452">
        <f t="shared" si="138"/>
        <v>0</v>
      </c>
      <c r="F4452">
        <f t="shared" si="139"/>
        <v>0</v>
      </c>
    </row>
    <row r="4453" spans="1:6" x14ac:dyDescent="0.3">
      <c r="A4453" s="11">
        <v>2110203</v>
      </c>
      <c r="B4453" s="11" t="s">
        <v>4028</v>
      </c>
      <c r="C4453" s="16">
        <v>-3.1424099999999999</v>
      </c>
      <c r="D4453" s="16">
        <v>-44.321100000000001</v>
      </c>
      <c r="E4453">
        <f t="shared" si="138"/>
        <v>0</v>
      </c>
      <c r="F4453">
        <f t="shared" si="139"/>
        <v>0</v>
      </c>
    </row>
    <row r="4454" spans="1:6" x14ac:dyDescent="0.3">
      <c r="A4454" s="11">
        <v>2513703</v>
      </c>
      <c r="B4454" s="11" t="s">
        <v>4028</v>
      </c>
      <c r="C4454" s="16">
        <v>-7.1172399999999998</v>
      </c>
      <c r="D4454" s="16">
        <v>-34.975299999999997</v>
      </c>
      <c r="E4454">
        <f t="shared" si="138"/>
        <v>0</v>
      </c>
      <c r="F4454">
        <f t="shared" si="139"/>
        <v>0</v>
      </c>
    </row>
    <row r="4455" spans="1:6" x14ac:dyDescent="0.3">
      <c r="A4455" s="11">
        <v>3547403</v>
      </c>
      <c r="B4455" s="11" t="s">
        <v>5668</v>
      </c>
      <c r="C4455" s="16">
        <v>-20.141400000000001</v>
      </c>
      <c r="D4455" s="16">
        <v>-50.835799999999999</v>
      </c>
      <c r="E4455">
        <f t="shared" si="138"/>
        <v>0</v>
      </c>
      <c r="F4455">
        <f t="shared" si="139"/>
        <v>0</v>
      </c>
    </row>
    <row r="4456" spans="1:6" x14ac:dyDescent="0.3">
      <c r="A4456" s="11">
        <v>3159209</v>
      </c>
      <c r="B4456" s="11" t="s">
        <v>2581</v>
      </c>
      <c r="C4456" s="16">
        <v>-22.029199999999999</v>
      </c>
      <c r="D4456" s="16">
        <v>-46.338500000000003</v>
      </c>
      <c r="E4456">
        <f t="shared" si="138"/>
        <v>0</v>
      </c>
      <c r="F4456">
        <f t="shared" si="139"/>
        <v>0</v>
      </c>
    </row>
    <row r="4457" spans="1:6" x14ac:dyDescent="0.3">
      <c r="A4457" s="11">
        <v>2928406</v>
      </c>
      <c r="B4457" s="11" t="s">
        <v>3321</v>
      </c>
      <c r="C4457" s="16">
        <v>-11.0063</v>
      </c>
      <c r="D4457" s="16">
        <v>-44.525500000000001</v>
      </c>
      <c r="E4457">
        <f t="shared" si="138"/>
        <v>0</v>
      </c>
      <c r="F4457">
        <f t="shared" si="139"/>
        <v>0</v>
      </c>
    </row>
    <row r="4458" spans="1:6" x14ac:dyDescent="0.3">
      <c r="A4458" s="11">
        <v>3159407</v>
      </c>
      <c r="B4458" s="11" t="s">
        <v>2578</v>
      </c>
      <c r="C4458" s="16">
        <v>-21.565799999999999</v>
      </c>
      <c r="D4458" s="16">
        <v>-43.9163</v>
      </c>
      <c r="E4458">
        <f t="shared" si="138"/>
        <v>0</v>
      </c>
      <c r="F4458">
        <f t="shared" si="139"/>
        <v>0</v>
      </c>
    </row>
    <row r="4459" spans="1:6" x14ac:dyDescent="0.3">
      <c r="A4459" s="11">
        <v>3159308</v>
      </c>
      <c r="B4459" s="11" t="s">
        <v>2580</v>
      </c>
      <c r="C4459" s="16">
        <v>-22.147400000000001</v>
      </c>
      <c r="D4459" s="16">
        <v>-44.097700000000003</v>
      </c>
      <c r="E4459">
        <f t="shared" si="138"/>
        <v>0</v>
      </c>
      <c r="F4459">
        <f t="shared" si="139"/>
        <v>0</v>
      </c>
    </row>
    <row r="4460" spans="1:6" x14ac:dyDescent="0.3">
      <c r="A4460" s="11">
        <v>3159357</v>
      </c>
      <c r="B4460" s="11" t="s">
        <v>2579</v>
      </c>
      <c r="C4460" s="16">
        <v>-19.876000000000001</v>
      </c>
      <c r="D4460" s="16">
        <v>-42.136299999999999</v>
      </c>
      <c r="E4460">
        <f t="shared" si="138"/>
        <v>0</v>
      </c>
      <c r="F4460">
        <f t="shared" si="139"/>
        <v>0</v>
      </c>
    </row>
    <row r="4461" spans="1:6" x14ac:dyDescent="0.3">
      <c r="A4461" s="11">
        <v>5219407</v>
      </c>
      <c r="B4461" s="11" t="s">
        <v>43</v>
      </c>
      <c r="C4461" s="16">
        <v>-17.326899999999998</v>
      </c>
      <c r="D4461" s="16">
        <v>-53.2012</v>
      </c>
      <c r="E4461">
        <f t="shared" si="138"/>
        <v>0</v>
      </c>
      <c r="F4461">
        <f t="shared" si="139"/>
        <v>0</v>
      </c>
    </row>
    <row r="4462" spans="1:6" x14ac:dyDescent="0.3">
      <c r="A4462" s="11">
        <v>3159506</v>
      </c>
      <c r="B4462" s="11" t="s">
        <v>2577</v>
      </c>
      <c r="C4462" s="16">
        <v>-19.357600000000001</v>
      </c>
      <c r="D4462" s="16">
        <v>-41.382100000000001</v>
      </c>
      <c r="E4462">
        <f t="shared" si="138"/>
        <v>0</v>
      </c>
      <c r="F4462">
        <f t="shared" si="139"/>
        <v>0</v>
      </c>
    </row>
    <row r="4463" spans="1:6" x14ac:dyDescent="0.3">
      <c r="A4463" s="11">
        <v>5219456</v>
      </c>
      <c r="B4463" s="11" t="s">
        <v>42</v>
      </c>
      <c r="C4463" s="16">
        <v>-15.1351</v>
      </c>
      <c r="D4463" s="16">
        <v>-49.1203</v>
      </c>
      <c r="E4463">
        <f t="shared" si="138"/>
        <v>0</v>
      </c>
      <c r="F4463">
        <f t="shared" si="139"/>
        <v>0</v>
      </c>
    </row>
    <row r="4464" spans="1:6" x14ac:dyDescent="0.3">
      <c r="A4464" s="11">
        <v>5007554</v>
      </c>
      <c r="B4464" s="11" t="s">
        <v>402</v>
      </c>
      <c r="C4464" s="16">
        <v>-21.301600000000001</v>
      </c>
      <c r="D4464" s="16">
        <v>-52.833300000000001</v>
      </c>
      <c r="E4464">
        <f t="shared" si="138"/>
        <v>0</v>
      </c>
      <c r="F4464">
        <f t="shared" si="139"/>
        <v>0</v>
      </c>
    </row>
    <row r="4465" spans="1:6" x14ac:dyDescent="0.3">
      <c r="A4465" s="11">
        <v>3547502</v>
      </c>
      <c r="B4465" s="11" t="s">
        <v>1746</v>
      </c>
      <c r="C4465" s="16">
        <v>-21.708300000000001</v>
      </c>
      <c r="D4465" s="16">
        <v>-47.478000000000002</v>
      </c>
      <c r="E4465">
        <f t="shared" si="138"/>
        <v>0</v>
      </c>
      <c r="F4465">
        <f t="shared" si="139"/>
        <v>0</v>
      </c>
    </row>
    <row r="4466" spans="1:6" x14ac:dyDescent="0.3">
      <c r="A4466" s="11">
        <v>3159605</v>
      </c>
      <c r="B4466" s="11" t="s">
        <v>2576</v>
      </c>
      <c r="C4466" s="16">
        <v>-22.246099999999998</v>
      </c>
      <c r="D4466" s="16">
        <v>-45.703400000000002</v>
      </c>
      <c r="E4466">
        <f t="shared" si="138"/>
        <v>0</v>
      </c>
      <c r="F4466">
        <f t="shared" si="139"/>
        <v>0</v>
      </c>
    </row>
    <row r="4467" spans="1:6" x14ac:dyDescent="0.3">
      <c r="A4467" s="11">
        <v>1718899</v>
      </c>
      <c r="B4467" s="11" t="s">
        <v>4924</v>
      </c>
      <c r="C4467" s="16">
        <v>-10.861700000000001</v>
      </c>
      <c r="D4467" s="16">
        <v>-48.9161</v>
      </c>
      <c r="E4467">
        <f t="shared" si="138"/>
        <v>0</v>
      </c>
      <c r="F4467">
        <f t="shared" si="139"/>
        <v>0</v>
      </c>
    </row>
    <row r="4468" spans="1:6" x14ac:dyDescent="0.3">
      <c r="A4468" s="11">
        <v>5107768</v>
      </c>
      <c r="B4468" s="11" t="s">
        <v>273</v>
      </c>
      <c r="C4468" s="16">
        <v>-13.8146</v>
      </c>
      <c r="D4468" s="16">
        <v>-55.270600000000002</v>
      </c>
      <c r="E4468">
        <f t="shared" si="138"/>
        <v>0</v>
      </c>
      <c r="F4468">
        <f t="shared" si="139"/>
        <v>0</v>
      </c>
    </row>
    <row r="4469" spans="1:6" x14ac:dyDescent="0.3">
      <c r="A4469" s="11">
        <v>4317202</v>
      </c>
      <c r="B4469" s="11" t="s">
        <v>597</v>
      </c>
      <c r="C4469" s="16">
        <v>-27.870200000000001</v>
      </c>
      <c r="D4469" s="16">
        <v>-54.479599999999998</v>
      </c>
      <c r="E4469">
        <f t="shared" si="138"/>
        <v>0</v>
      </c>
      <c r="F4469">
        <f t="shared" si="139"/>
        <v>0</v>
      </c>
    </row>
    <row r="4470" spans="1:6" x14ac:dyDescent="0.3">
      <c r="A4470" s="11">
        <v>3159704</v>
      </c>
      <c r="B4470" s="11" t="s">
        <v>2575</v>
      </c>
      <c r="C4470" s="16">
        <v>-19.518599999999999</v>
      </c>
      <c r="D4470" s="16">
        <v>-45.961100000000002</v>
      </c>
      <c r="E4470">
        <f t="shared" si="138"/>
        <v>0</v>
      </c>
      <c r="F4470">
        <f t="shared" si="139"/>
        <v>0</v>
      </c>
    </row>
    <row r="4471" spans="1:6" x14ac:dyDescent="0.3">
      <c r="A4471" s="11">
        <v>5219506</v>
      </c>
      <c r="B4471" s="11" t="s">
        <v>41</v>
      </c>
      <c r="C4471" s="16">
        <v>-16.084</v>
      </c>
      <c r="D4471" s="16">
        <v>-49.4953</v>
      </c>
      <c r="E4471">
        <f t="shared" si="138"/>
        <v>0</v>
      </c>
      <c r="F4471">
        <f t="shared" si="139"/>
        <v>0</v>
      </c>
    </row>
    <row r="4472" spans="1:6" x14ac:dyDescent="0.3">
      <c r="A4472" s="11">
        <v>4215604</v>
      </c>
      <c r="B4472" s="11" t="s">
        <v>1027</v>
      </c>
      <c r="C4472" s="16">
        <v>-28.033100000000001</v>
      </c>
      <c r="D4472" s="16">
        <v>-49.133000000000003</v>
      </c>
      <c r="E4472">
        <f t="shared" si="138"/>
        <v>0</v>
      </c>
      <c r="F4472">
        <f t="shared" si="139"/>
        <v>0</v>
      </c>
    </row>
    <row r="4473" spans="1:6" x14ac:dyDescent="0.3">
      <c r="A4473" s="11">
        <v>2806503</v>
      </c>
      <c r="B4473" s="11" t="s">
        <v>1027</v>
      </c>
      <c r="C4473" s="16">
        <v>-10.6434</v>
      </c>
      <c r="D4473" s="16">
        <v>-37.193100000000001</v>
      </c>
      <c r="E4473">
        <f t="shared" si="138"/>
        <v>0</v>
      </c>
      <c r="F4473">
        <f t="shared" si="139"/>
        <v>0</v>
      </c>
    </row>
    <row r="4474" spans="1:6" x14ac:dyDescent="0.3">
      <c r="A4474" s="11">
        <v>3547601</v>
      </c>
      <c r="B4474" s="11" t="s">
        <v>1745</v>
      </c>
      <c r="C4474" s="16">
        <v>-21.477599999999999</v>
      </c>
      <c r="D4474" s="16">
        <v>-47.362200000000001</v>
      </c>
      <c r="E4474">
        <f t="shared" si="138"/>
        <v>0</v>
      </c>
      <c r="F4474">
        <f t="shared" si="139"/>
        <v>0</v>
      </c>
    </row>
    <row r="4475" spans="1:6" x14ac:dyDescent="0.3">
      <c r="A4475" s="11">
        <v>2209377</v>
      </c>
      <c r="B4475" s="11" t="s">
        <v>4532</v>
      </c>
      <c r="C4475" s="16">
        <v>-6.7958100000000004</v>
      </c>
      <c r="D4475" s="16">
        <v>-42.281399999999998</v>
      </c>
      <c r="E4475">
        <f t="shared" si="138"/>
        <v>0</v>
      </c>
      <c r="F4475">
        <f t="shared" si="139"/>
        <v>0</v>
      </c>
    </row>
    <row r="4476" spans="1:6" x14ac:dyDescent="0.3">
      <c r="A4476" s="11">
        <v>1200435</v>
      </c>
      <c r="B4476" s="11" t="s">
        <v>5254</v>
      </c>
      <c r="C4476" s="16">
        <v>-9.4465199999999996</v>
      </c>
      <c r="D4476" s="16">
        <v>-70.490200000000002</v>
      </c>
      <c r="E4476">
        <f t="shared" si="138"/>
        <v>0</v>
      </c>
      <c r="F4476">
        <f t="shared" si="139"/>
        <v>0</v>
      </c>
    </row>
    <row r="4477" spans="1:6" x14ac:dyDescent="0.3">
      <c r="A4477" s="11">
        <v>4215653</v>
      </c>
      <c r="B4477" s="11" t="s">
        <v>1026</v>
      </c>
      <c r="C4477" s="16">
        <v>-29.1313</v>
      </c>
      <c r="D4477" s="16">
        <v>-49.710900000000002</v>
      </c>
      <c r="E4477">
        <f t="shared" si="138"/>
        <v>0</v>
      </c>
      <c r="F4477">
        <f t="shared" si="139"/>
        <v>0</v>
      </c>
    </row>
    <row r="4478" spans="1:6" x14ac:dyDescent="0.3">
      <c r="A4478" s="11">
        <v>1718907</v>
      </c>
      <c r="B4478" s="11" t="s">
        <v>4923</v>
      </c>
      <c r="C4478" s="16">
        <v>-11.4474</v>
      </c>
      <c r="D4478" s="16">
        <v>-48.121600000000001</v>
      </c>
      <c r="E4478">
        <f t="shared" si="138"/>
        <v>0</v>
      </c>
      <c r="F4478">
        <f t="shared" si="139"/>
        <v>0</v>
      </c>
    </row>
    <row r="4479" spans="1:6" x14ac:dyDescent="0.3">
      <c r="A4479" s="11">
        <v>3547650</v>
      </c>
      <c r="B4479" s="11" t="s">
        <v>1744</v>
      </c>
      <c r="C4479" s="16">
        <v>-20.242899999999999</v>
      </c>
      <c r="D4479" s="16">
        <v>-50.688699999999997</v>
      </c>
      <c r="E4479">
        <f t="shared" si="138"/>
        <v>0</v>
      </c>
      <c r="F4479">
        <f t="shared" si="139"/>
        <v>0</v>
      </c>
    </row>
    <row r="4480" spans="1:6" x14ac:dyDescent="0.3">
      <c r="A4480" s="11">
        <v>3204609</v>
      </c>
      <c r="B4480" s="11" t="s">
        <v>2363</v>
      </c>
      <c r="C4480" s="16">
        <v>-19.936299999999999</v>
      </c>
      <c r="D4480" s="16">
        <v>-40.597900000000003</v>
      </c>
      <c r="E4480">
        <f t="shared" si="138"/>
        <v>0</v>
      </c>
      <c r="F4480">
        <f t="shared" si="139"/>
        <v>0</v>
      </c>
    </row>
    <row r="4481" spans="1:6" x14ac:dyDescent="0.3">
      <c r="A4481" s="11">
        <v>2928505</v>
      </c>
      <c r="B4481" s="11" t="s">
        <v>3320</v>
      </c>
      <c r="C4481" s="16">
        <v>-12.7697</v>
      </c>
      <c r="D4481" s="16">
        <v>-39.521500000000003</v>
      </c>
      <c r="E4481">
        <f t="shared" si="138"/>
        <v>0</v>
      </c>
      <c r="F4481">
        <f t="shared" si="139"/>
        <v>0</v>
      </c>
    </row>
    <row r="4482" spans="1:6" x14ac:dyDescent="0.3">
      <c r="A4482" s="11">
        <v>2513802</v>
      </c>
      <c r="B4482" s="11" t="s">
        <v>3320</v>
      </c>
      <c r="C4482" s="16">
        <v>-7.0796400000000004</v>
      </c>
      <c r="D4482" s="16">
        <v>-37.4435</v>
      </c>
      <c r="E4482">
        <f t="shared" si="138"/>
        <v>0</v>
      </c>
      <c r="F4482">
        <f t="shared" si="139"/>
        <v>0</v>
      </c>
    </row>
    <row r="4483" spans="1:6" x14ac:dyDescent="0.3">
      <c r="A4483" s="11">
        <v>4317251</v>
      </c>
      <c r="B4483" s="11" t="s">
        <v>596</v>
      </c>
      <c r="C4483" s="16">
        <v>-29.165500000000002</v>
      </c>
      <c r="D4483" s="16">
        <v>-51.735100000000003</v>
      </c>
      <c r="E4483">
        <f t="shared" ref="E4483:E4546" si="140">IF((C4483&lt;-80),"erro",0)</f>
        <v>0</v>
      </c>
      <c r="F4483">
        <f t="shared" ref="F4483:F4546" si="141">IF((D4483&lt;-80),"erro",0)</f>
        <v>0</v>
      </c>
    </row>
    <row r="4484" spans="1:6" x14ac:dyDescent="0.3">
      <c r="A4484" s="11">
        <v>5219605</v>
      </c>
      <c r="B4484" s="11" t="s">
        <v>40</v>
      </c>
      <c r="C4484" s="16">
        <v>-13.713800000000001</v>
      </c>
      <c r="D4484" s="16">
        <v>-49.014400000000002</v>
      </c>
      <c r="E4484">
        <f t="shared" si="140"/>
        <v>0</v>
      </c>
      <c r="F4484">
        <f t="shared" si="141"/>
        <v>0</v>
      </c>
    </row>
    <row r="4485" spans="1:6" x14ac:dyDescent="0.3">
      <c r="A4485" s="11">
        <v>4124020</v>
      </c>
      <c r="B4485" s="11" t="s">
        <v>1320</v>
      </c>
      <c r="C4485" s="16">
        <v>-25.054300000000001</v>
      </c>
      <c r="D4485" s="16">
        <v>-53.627400000000002</v>
      </c>
      <c r="E4485">
        <f t="shared" si="140"/>
        <v>0</v>
      </c>
      <c r="F4485">
        <f t="shared" si="141"/>
        <v>0</v>
      </c>
    </row>
    <row r="4486" spans="1:6" x14ac:dyDescent="0.3">
      <c r="A4486" s="11">
        <v>1719004</v>
      </c>
      <c r="B4486" s="11" t="s">
        <v>4922</v>
      </c>
      <c r="C4486" s="16">
        <v>-10.2746</v>
      </c>
      <c r="D4486" s="16">
        <v>-47.8033</v>
      </c>
      <c r="E4486">
        <f t="shared" si="140"/>
        <v>0</v>
      </c>
      <c r="F4486">
        <f t="shared" si="141"/>
        <v>0</v>
      </c>
    </row>
    <row r="4487" spans="1:6" x14ac:dyDescent="0.3">
      <c r="A4487" s="11">
        <v>4215679</v>
      </c>
      <c r="B4487" s="11" t="s">
        <v>272</v>
      </c>
      <c r="C4487" s="16">
        <v>-26.781300000000002</v>
      </c>
      <c r="D4487" s="16">
        <v>-50.009</v>
      </c>
      <c r="E4487">
        <f t="shared" si="140"/>
        <v>0</v>
      </c>
      <c r="F4487">
        <f t="shared" si="141"/>
        <v>0</v>
      </c>
    </row>
    <row r="4488" spans="1:6" x14ac:dyDescent="0.3">
      <c r="A4488" s="11">
        <v>5107776</v>
      </c>
      <c r="B4488" s="11" t="s">
        <v>272</v>
      </c>
      <c r="C4488" s="16">
        <v>-10.4704</v>
      </c>
      <c r="D4488" s="16">
        <v>-50.514000000000003</v>
      </c>
      <c r="E4488">
        <f t="shared" si="140"/>
        <v>0</v>
      </c>
      <c r="F4488">
        <f t="shared" si="141"/>
        <v>0</v>
      </c>
    </row>
    <row r="4489" spans="1:6" x14ac:dyDescent="0.3">
      <c r="A4489" s="11">
        <v>2612802</v>
      </c>
      <c r="B4489" s="11" t="s">
        <v>272</v>
      </c>
      <c r="C4489" s="16">
        <v>-7.3769600000000004</v>
      </c>
      <c r="D4489" s="16">
        <v>-37.478700000000003</v>
      </c>
      <c r="E4489">
        <f t="shared" si="140"/>
        <v>0</v>
      </c>
      <c r="F4489">
        <f t="shared" si="141"/>
        <v>0</v>
      </c>
    </row>
    <row r="4490" spans="1:6" x14ac:dyDescent="0.3">
      <c r="A4490" s="11">
        <v>5219704</v>
      </c>
      <c r="B4490" s="11" t="s">
        <v>39</v>
      </c>
      <c r="C4490" s="16">
        <v>-14.432600000000001</v>
      </c>
      <c r="D4490" s="16">
        <v>-49.709099999999999</v>
      </c>
      <c r="E4490">
        <f t="shared" si="140"/>
        <v>0</v>
      </c>
      <c r="F4490">
        <f t="shared" si="141"/>
        <v>0</v>
      </c>
    </row>
    <row r="4491" spans="1:6" x14ac:dyDescent="0.3">
      <c r="A4491" s="11">
        <v>4124053</v>
      </c>
      <c r="B4491" s="11" t="s">
        <v>1319</v>
      </c>
      <c r="C4491" s="16">
        <v>-25.4391</v>
      </c>
      <c r="D4491" s="16">
        <v>-54.402000000000001</v>
      </c>
      <c r="E4491">
        <f t="shared" si="140"/>
        <v>0</v>
      </c>
      <c r="F4491">
        <f t="shared" si="141"/>
        <v>0</v>
      </c>
    </row>
    <row r="4492" spans="1:6" x14ac:dyDescent="0.3">
      <c r="A4492" s="11">
        <v>4215687</v>
      </c>
      <c r="B4492" s="11" t="s">
        <v>1025</v>
      </c>
      <c r="C4492" s="16">
        <v>-26.623999999999999</v>
      </c>
      <c r="D4492" s="16">
        <v>-53.1997</v>
      </c>
      <c r="E4492">
        <f t="shared" si="140"/>
        <v>0</v>
      </c>
      <c r="F4492">
        <f t="shared" si="141"/>
        <v>0</v>
      </c>
    </row>
    <row r="4493" spans="1:6" x14ac:dyDescent="0.3">
      <c r="A4493" s="11">
        <v>1720002</v>
      </c>
      <c r="B4493" s="11" t="s">
        <v>4921</v>
      </c>
      <c r="C4493" s="16">
        <v>-6.4443799999999998</v>
      </c>
      <c r="D4493" s="16">
        <v>-47.668399999999998</v>
      </c>
      <c r="E4493">
        <f t="shared" si="140"/>
        <v>0</v>
      </c>
      <c r="F4493">
        <f t="shared" si="141"/>
        <v>0</v>
      </c>
    </row>
    <row r="4494" spans="1:6" x14ac:dyDescent="0.3">
      <c r="A4494" s="11">
        <v>3159803</v>
      </c>
      <c r="B4494" s="11" t="s">
        <v>2574</v>
      </c>
      <c r="C4494" s="16">
        <v>-18.8414</v>
      </c>
      <c r="D4494" s="16">
        <v>-50.120800000000003</v>
      </c>
      <c r="E4494">
        <f t="shared" si="140"/>
        <v>0</v>
      </c>
      <c r="F4494">
        <f t="shared" si="141"/>
        <v>0</v>
      </c>
    </row>
    <row r="4495" spans="1:6" x14ac:dyDescent="0.3">
      <c r="A4495" s="11">
        <v>4317301</v>
      </c>
      <c r="B4495" s="11" t="s">
        <v>595</v>
      </c>
      <c r="C4495" s="16">
        <v>-33.524999999999999</v>
      </c>
      <c r="D4495" s="16">
        <v>-53.371699999999997</v>
      </c>
      <c r="E4495">
        <f t="shared" si="140"/>
        <v>0</v>
      </c>
      <c r="F4495">
        <f t="shared" si="141"/>
        <v>0</v>
      </c>
    </row>
    <row r="4496" spans="1:6" x14ac:dyDescent="0.3">
      <c r="A4496" s="11">
        <v>2928000</v>
      </c>
      <c r="B4496" s="11" t="s">
        <v>3325</v>
      </c>
      <c r="C4496" s="16">
        <v>-11.2508</v>
      </c>
      <c r="D4496" s="16">
        <v>-39.375</v>
      </c>
      <c r="E4496">
        <f t="shared" si="140"/>
        <v>0</v>
      </c>
      <c r="F4496">
        <f t="shared" si="141"/>
        <v>0</v>
      </c>
    </row>
    <row r="4497" spans="1:6" x14ac:dyDescent="0.3">
      <c r="A4497" s="11">
        <v>2928208</v>
      </c>
      <c r="B4497" s="11" t="s">
        <v>3323</v>
      </c>
      <c r="C4497" s="16">
        <v>-12.979200000000001</v>
      </c>
      <c r="D4497" s="16">
        <v>-44.050600000000003</v>
      </c>
      <c r="E4497">
        <f t="shared" si="140"/>
        <v>0</v>
      </c>
      <c r="F4497">
        <f t="shared" si="141"/>
        <v>0</v>
      </c>
    </row>
    <row r="4498" spans="1:6" x14ac:dyDescent="0.3">
      <c r="A4498" s="11">
        <v>1600600</v>
      </c>
      <c r="B4498" s="11" t="s">
        <v>3323</v>
      </c>
      <c r="C4498" s="16">
        <v>-4.5434000000000002E-2</v>
      </c>
      <c r="D4498" s="16">
        <v>-51.172899999999998</v>
      </c>
      <c r="E4498">
        <f t="shared" si="140"/>
        <v>0</v>
      </c>
      <c r="F4498">
        <f t="shared" si="141"/>
        <v>0</v>
      </c>
    </row>
    <row r="4499" spans="1:6" x14ac:dyDescent="0.3">
      <c r="A4499" s="11">
        <v>4317004</v>
      </c>
      <c r="B4499" s="11" t="s">
        <v>599</v>
      </c>
      <c r="C4499" s="16">
        <v>-30.869700000000002</v>
      </c>
      <c r="D4499" s="16">
        <v>-53.11</v>
      </c>
      <c r="E4499">
        <f t="shared" si="140"/>
        <v>0</v>
      </c>
      <c r="F4499">
        <f t="shared" si="141"/>
        <v>0</v>
      </c>
    </row>
    <row r="4500" spans="1:6" x14ac:dyDescent="0.3">
      <c r="A4500" s="11">
        <v>3547205</v>
      </c>
      <c r="B4500" s="11" t="s">
        <v>1749</v>
      </c>
      <c r="C4500" s="16">
        <v>-20.252300000000002</v>
      </c>
      <c r="D4500" s="16">
        <v>-50.801400000000001</v>
      </c>
      <c r="E4500">
        <f t="shared" si="140"/>
        <v>0</v>
      </c>
      <c r="F4500">
        <f t="shared" si="141"/>
        <v>0</v>
      </c>
    </row>
    <row r="4501" spans="1:6" x14ac:dyDescent="0.3">
      <c r="A4501" s="11">
        <v>3158300</v>
      </c>
      <c r="B4501" s="11" t="s">
        <v>2591</v>
      </c>
      <c r="C4501" s="16">
        <v>-21.244900000000001</v>
      </c>
      <c r="D4501" s="16">
        <v>-45.500500000000002</v>
      </c>
      <c r="E4501">
        <f t="shared" si="140"/>
        <v>0</v>
      </c>
      <c r="F4501">
        <f t="shared" si="141"/>
        <v>0</v>
      </c>
    </row>
    <row r="4502" spans="1:6" x14ac:dyDescent="0.3">
      <c r="A4502" s="11">
        <v>3158409</v>
      </c>
      <c r="B4502" s="11" t="s">
        <v>2590</v>
      </c>
      <c r="C4502" s="16">
        <v>-21.289300000000001</v>
      </c>
      <c r="D4502" s="16">
        <v>-42.552399999999999</v>
      </c>
      <c r="E4502">
        <f t="shared" si="140"/>
        <v>0</v>
      </c>
      <c r="F4502">
        <f t="shared" si="141"/>
        <v>0</v>
      </c>
    </row>
    <row r="4503" spans="1:6" x14ac:dyDescent="0.3">
      <c r="A4503" s="11">
        <v>2513505</v>
      </c>
      <c r="B4503" s="11" t="s">
        <v>4031</v>
      </c>
      <c r="C4503" s="16">
        <v>-7.5470499999999996</v>
      </c>
      <c r="D4503" s="16">
        <v>-38.323599999999999</v>
      </c>
      <c r="E4503">
        <f t="shared" si="140"/>
        <v>0</v>
      </c>
      <c r="F4503">
        <f t="shared" si="141"/>
        <v>0</v>
      </c>
    </row>
    <row r="4504" spans="1:6" x14ac:dyDescent="0.3">
      <c r="A4504" s="11">
        <v>3547304</v>
      </c>
      <c r="B4504" s="11" t="s">
        <v>1748</v>
      </c>
      <c r="C4504" s="16">
        <v>-23.443899999999999</v>
      </c>
      <c r="D4504" s="16">
        <v>-46.9178</v>
      </c>
      <c r="E4504">
        <f t="shared" si="140"/>
        <v>0</v>
      </c>
      <c r="F4504">
        <f t="shared" si="141"/>
        <v>0</v>
      </c>
    </row>
    <row r="4505" spans="1:6" x14ac:dyDescent="0.3">
      <c r="A4505" s="11">
        <v>3158508</v>
      </c>
      <c r="B4505" s="11" t="s">
        <v>2589</v>
      </c>
      <c r="C4505" s="16">
        <v>-18.996200000000002</v>
      </c>
      <c r="D4505" s="16">
        <v>-44.040900000000001</v>
      </c>
      <c r="E4505">
        <f t="shared" si="140"/>
        <v>0</v>
      </c>
      <c r="F4505">
        <f t="shared" si="141"/>
        <v>0</v>
      </c>
    </row>
    <row r="4506" spans="1:6" x14ac:dyDescent="0.3">
      <c r="A4506" s="11">
        <v>2312007</v>
      </c>
      <c r="B4506" s="11" t="s">
        <v>4344</v>
      </c>
      <c r="C4506" s="16">
        <v>-3.4614400000000001</v>
      </c>
      <c r="D4506" s="16">
        <v>-40.211799999999997</v>
      </c>
      <c r="E4506">
        <f t="shared" si="140"/>
        <v>0</v>
      </c>
      <c r="F4506">
        <f t="shared" si="141"/>
        <v>0</v>
      </c>
    </row>
    <row r="4507" spans="1:6" x14ac:dyDescent="0.3">
      <c r="A4507" s="11">
        <v>1506708</v>
      </c>
      <c r="B4507" s="11" t="s">
        <v>5073</v>
      </c>
      <c r="C4507" s="16">
        <v>-9.3280999999999992</v>
      </c>
      <c r="D4507" s="16">
        <v>-50.35</v>
      </c>
      <c r="E4507">
        <f t="shared" si="140"/>
        <v>0</v>
      </c>
      <c r="F4507">
        <f t="shared" si="141"/>
        <v>0</v>
      </c>
    </row>
    <row r="4508" spans="1:6" x14ac:dyDescent="0.3">
      <c r="A4508" s="11">
        <v>2312106</v>
      </c>
      <c r="B4508" s="11" t="s">
        <v>4343</v>
      </c>
      <c r="C4508" s="16">
        <v>-7.1761299999999997</v>
      </c>
      <c r="D4508" s="16">
        <v>-39.730200000000004</v>
      </c>
      <c r="E4508">
        <f t="shared" si="140"/>
        <v>0</v>
      </c>
      <c r="F4508">
        <f t="shared" si="141"/>
        <v>0</v>
      </c>
    </row>
    <row r="4509" spans="1:6" x14ac:dyDescent="0.3">
      <c r="A4509" s="11">
        <v>3158607</v>
      </c>
      <c r="B4509" s="11" t="s">
        <v>2588</v>
      </c>
      <c r="C4509" s="16">
        <v>-21.9512</v>
      </c>
      <c r="D4509" s="16">
        <v>-43.158299999999997</v>
      </c>
      <c r="E4509">
        <f t="shared" si="140"/>
        <v>0</v>
      </c>
      <c r="F4509">
        <f t="shared" si="141"/>
        <v>0</v>
      </c>
    </row>
    <row r="4510" spans="1:6" x14ac:dyDescent="0.3">
      <c r="A4510" s="11">
        <v>3158706</v>
      </c>
      <c r="B4510" s="11" t="s">
        <v>2587</v>
      </c>
      <c r="C4510" s="16">
        <v>-21.598299999999998</v>
      </c>
      <c r="D4510" s="16">
        <v>-44.104999999999997</v>
      </c>
      <c r="E4510">
        <f t="shared" si="140"/>
        <v>0</v>
      </c>
      <c r="F4510">
        <f t="shared" si="141"/>
        <v>0</v>
      </c>
    </row>
    <row r="4511" spans="1:6" x14ac:dyDescent="0.3">
      <c r="A4511" s="11">
        <v>2708006</v>
      </c>
      <c r="B4511" s="11" t="s">
        <v>3738</v>
      </c>
      <c r="C4511" s="16">
        <v>-9.3699899999999996</v>
      </c>
      <c r="D4511" s="16">
        <v>-37.247999999999998</v>
      </c>
      <c r="E4511">
        <f t="shared" si="140"/>
        <v>0</v>
      </c>
      <c r="F4511">
        <f t="shared" si="141"/>
        <v>0</v>
      </c>
    </row>
    <row r="4512" spans="1:6" x14ac:dyDescent="0.3">
      <c r="A4512" s="11">
        <v>4124004</v>
      </c>
      <c r="B4512" s="11" t="s">
        <v>1321</v>
      </c>
      <c r="C4512" s="16">
        <v>-23.758700000000001</v>
      </c>
      <c r="D4512" s="16">
        <v>-49.629300000000001</v>
      </c>
      <c r="E4512">
        <f t="shared" si="140"/>
        <v>0</v>
      </c>
      <c r="F4512">
        <f t="shared" si="141"/>
        <v>0</v>
      </c>
    </row>
    <row r="4513" spans="1:6" x14ac:dyDescent="0.3">
      <c r="A4513" s="11">
        <v>3158805</v>
      </c>
      <c r="B4513" s="11" t="s">
        <v>2586</v>
      </c>
      <c r="C4513" s="16">
        <v>-20.900700000000001</v>
      </c>
      <c r="D4513" s="16">
        <v>-45.128500000000003</v>
      </c>
      <c r="E4513">
        <f t="shared" si="140"/>
        <v>0</v>
      </c>
      <c r="F4513">
        <f t="shared" si="141"/>
        <v>0</v>
      </c>
    </row>
    <row r="4514" spans="1:6" x14ac:dyDescent="0.3">
      <c r="A4514" s="11">
        <v>3158904</v>
      </c>
      <c r="B4514" s="11" t="s">
        <v>2585</v>
      </c>
      <c r="C4514" s="16">
        <v>-20.103100000000001</v>
      </c>
      <c r="D4514" s="16">
        <v>-41.927799999999998</v>
      </c>
      <c r="E4514">
        <f t="shared" si="140"/>
        <v>0</v>
      </c>
      <c r="F4514">
        <f t="shared" si="141"/>
        <v>0</v>
      </c>
    </row>
    <row r="4515" spans="1:6" x14ac:dyDescent="0.3">
      <c r="A4515" s="11">
        <v>2110237</v>
      </c>
      <c r="B4515" s="11" t="s">
        <v>4747</v>
      </c>
      <c r="C4515" s="16">
        <v>-3.109</v>
      </c>
      <c r="D4515" s="16">
        <v>-42.406399999999998</v>
      </c>
      <c r="E4515">
        <f t="shared" si="140"/>
        <v>0</v>
      </c>
      <c r="F4515">
        <f t="shared" si="141"/>
        <v>0</v>
      </c>
    </row>
    <row r="4516" spans="1:6" x14ac:dyDescent="0.3">
      <c r="A4516" s="11">
        <v>2411403</v>
      </c>
      <c r="B4516" s="11" t="s">
        <v>4213</v>
      </c>
      <c r="C4516" s="16">
        <v>-5.9460499999999996</v>
      </c>
      <c r="D4516" s="16">
        <v>-36.657800000000002</v>
      </c>
      <c r="E4516">
        <f t="shared" si="140"/>
        <v>0</v>
      </c>
      <c r="F4516">
        <f t="shared" si="141"/>
        <v>0</v>
      </c>
    </row>
    <row r="4517" spans="1:6" x14ac:dyDescent="0.3">
      <c r="A4517" s="11">
        <v>2708105</v>
      </c>
      <c r="B4517" s="11" t="s">
        <v>3737</v>
      </c>
      <c r="C4517" s="16">
        <v>-9.1714099999999998</v>
      </c>
      <c r="D4517" s="16">
        <v>-36.217599999999997</v>
      </c>
      <c r="E4517">
        <f t="shared" si="140"/>
        <v>0</v>
      </c>
      <c r="F4517">
        <f t="shared" si="141"/>
        <v>0</v>
      </c>
    </row>
    <row r="4518" spans="1:6" x14ac:dyDescent="0.3">
      <c r="A4518" s="11">
        <v>3158953</v>
      </c>
      <c r="B4518" s="11" t="s">
        <v>2584</v>
      </c>
      <c r="C4518" s="16">
        <v>-19.366099999999999</v>
      </c>
      <c r="D4518" s="16">
        <v>-42.544600000000003</v>
      </c>
      <c r="E4518">
        <f t="shared" si="140"/>
        <v>0</v>
      </c>
      <c r="F4518">
        <f t="shared" si="141"/>
        <v>0</v>
      </c>
    </row>
    <row r="4519" spans="1:6" x14ac:dyDescent="0.3">
      <c r="A4519" s="11">
        <v>2209351</v>
      </c>
      <c r="B4519" s="11" t="s">
        <v>4533</v>
      </c>
      <c r="C4519" s="16">
        <v>-6.9469599999999998</v>
      </c>
      <c r="D4519" s="16">
        <v>-41.517800000000001</v>
      </c>
      <c r="E4519">
        <f t="shared" si="140"/>
        <v>0</v>
      </c>
      <c r="F4519">
        <f t="shared" si="141"/>
        <v>0</v>
      </c>
    </row>
    <row r="4520" spans="1:6" x14ac:dyDescent="0.3">
      <c r="A4520" s="11">
        <v>3159001</v>
      </c>
      <c r="B4520" s="11" t="s">
        <v>2583</v>
      </c>
      <c r="C4520" s="16">
        <v>-19.1662</v>
      </c>
      <c r="D4520" s="16">
        <v>-43.722000000000001</v>
      </c>
      <c r="E4520">
        <f t="shared" si="140"/>
        <v>0</v>
      </c>
      <c r="F4520">
        <f t="shared" si="141"/>
        <v>0</v>
      </c>
    </row>
    <row r="4521" spans="1:6" x14ac:dyDescent="0.3">
      <c r="A4521" s="11">
        <v>2806404</v>
      </c>
      <c r="B4521" s="11" t="s">
        <v>3661</v>
      </c>
      <c r="C4521" s="16">
        <v>-10.292199999999999</v>
      </c>
      <c r="D4521" s="16">
        <v>-36.610500000000002</v>
      </c>
      <c r="E4521">
        <f t="shared" si="140"/>
        <v>0</v>
      </c>
      <c r="F4521">
        <f t="shared" si="141"/>
        <v>0</v>
      </c>
    </row>
    <row r="4522" spans="1:6" x14ac:dyDescent="0.3">
      <c r="A4522" s="11">
        <v>2411429</v>
      </c>
      <c r="B4522" s="11" t="s">
        <v>4212</v>
      </c>
      <c r="C4522" s="16">
        <v>-6.7664299999999997</v>
      </c>
      <c r="D4522" s="16">
        <v>-36.731200000000001</v>
      </c>
      <c r="E4522">
        <f t="shared" si="140"/>
        <v>0</v>
      </c>
      <c r="F4522">
        <f t="shared" si="141"/>
        <v>0</v>
      </c>
    </row>
    <row r="4523" spans="1:6" x14ac:dyDescent="0.3">
      <c r="A4523" s="11">
        <v>2513604</v>
      </c>
      <c r="B4523" s="11" t="s">
        <v>5619</v>
      </c>
      <c r="C4523" s="16">
        <v>-7.3816199999999998</v>
      </c>
      <c r="D4523" s="16">
        <v>-37.981900000000003</v>
      </c>
      <c r="E4523">
        <f t="shared" si="140"/>
        <v>0</v>
      </c>
      <c r="F4523">
        <f t="shared" si="141"/>
        <v>0</v>
      </c>
    </row>
    <row r="4524" spans="1:6" x14ac:dyDescent="0.3">
      <c r="A4524" s="11">
        <v>3159100</v>
      </c>
      <c r="B4524" s="11" t="s">
        <v>5766</v>
      </c>
      <c r="C4524" s="16">
        <v>-20.786799999999999</v>
      </c>
      <c r="D4524" s="16">
        <v>-43.694899999999997</v>
      </c>
      <c r="E4524">
        <f t="shared" si="140"/>
        <v>0</v>
      </c>
      <c r="F4524">
        <f t="shared" si="141"/>
        <v>0</v>
      </c>
    </row>
    <row r="4525" spans="1:6" x14ac:dyDescent="0.3">
      <c r="A4525" s="11">
        <v>2928307</v>
      </c>
      <c r="B4525" s="11" t="s">
        <v>3322</v>
      </c>
      <c r="C4525" s="16">
        <v>-12.0311</v>
      </c>
      <c r="D4525" s="16">
        <v>-38.869399999999999</v>
      </c>
      <c r="E4525">
        <f t="shared" si="140"/>
        <v>0</v>
      </c>
      <c r="F4525">
        <f t="shared" si="141"/>
        <v>0</v>
      </c>
    </row>
    <row r="4526" spans="1:6" x14ac:dyDescent="0.3">
      <c r="A4526" s="11">
        <v>1506807</v>
      </c>
      <c r="B4526" s="11" t="s">
        <v>4029</v>
      </c>
      <c r="C4526" s="16">
        <v>-2.4384899999999998</v>
      </c>
      <c r="D4526" s="16">
        <v>-54.699599999999997</v>
      </c>
      <c r="E4526">
        <f t="shared" si="140"/>
        <v>0</v>
      </c>
      <c r="F4526">
        <f t="shared" si="141"/>
        <v>0</v>
      </c>
    </row>
    <row r="4527" spans="1:6" x14ac:dyDescent="0.3">
      <c r="A4527" s="11">
        <v>1506906</v>
      </c>
      <c r="B4527" s="11" t="s">
        <v>5072</v>
      </c>
      <c r="C4527" s="16">
        <v>-0.93096999999999996</v>
      </c>
      <c r="D4527" s="16">
        <v>-47.3855</v>
      </c>
      <c r="E4527">
        <f t="shared" si="140"/>
        <v>0</v>
      </c>
      <c r="F4527">
        <f t="shared" si="141"/>
        <v>0</v>
      </c>
    </row>
    <row r="4528" spans="1:6" x14ac:dyDescent="0.3">
      <c r="A4528" s="11">
        <v>4317400</v>
      </c>
      <c r="B4528" s="11" t="s">
        <v>594</v>
      </c>
      <c r="C4528" s="16">
        <v>-29.189699999999998</v>
      </c>
      <c r="D4528" s="16">
        <v>-54.866599999999998</v>
      </c>
      <c r="E4528">
        <f t="shared" si="140"/>
        <v>0</v>
      </c>
      <c r="F4528">
        <f t="shared" si="141"/>
        <v>0</v>
      </c>
    </row>
    <row r="4529" spans="1:6" x14ac:dyDescent="0.3">
      <c r="A4529" s="11">
        <v>4215695</v>
      </c>
      <c r="B4529" s="11" t="s">
        <v>1024</v>
      </c>
      <c r="C4529" s="16">
        <v>-26.6388</v>
      </c>
      <c r="D4529" s="16">
        <v>-52.679900000000004</v>
      </c>
      <c r="E4529">
        <f t="shared" si="140"/>
        <v>0</v>
      </c>
      <c r="F4529">
        <f t="shared" si="141"/>
        <v>0</v>
      </c>
    </row>
    <row r="4530" spans="1:6" x14ac:dyDescent="0.3">
      <c r="A4530" s="11">
        <v>5107263</v>
      </c>
      <c r="B4530" s="11" t="s">
        <v>283</v>
      </c>
      <c r="C4530" s="16">
        <v>-14.4945</v>
      </c>
      <c r="D4530" s="16">
        <v>-57.009099999999997</v>
      </c>
      <c r="E4530">
        <f t="shared" si="140"/>
        <v>0</v>
      </c>
      <c r="F4530">
        <f t="shared" si="141"/>
        <v>0</v>
      </c>
    </row>
    <row r="4531" spans="1:6" x14ac:dyDescent="0.3">
      <c r="A4531" s="11">
        <v>2928604</v>
      </c>
      <c r="B4531" s="11" t="s">
        <v>3319</v>
      </c>
      <c r="C4531" s="16">
        <v>-12.5472</v>
      </c>
      <c r="D4531" s="16">
        <v>-38.713700000000003</v>
      </c>
      <c r="E4531">
        <f t="shared" si="140"/>
        <v>0</v>
      </c>
      <c r="F4531">
        <f t="shared" si="141"/>
        <v>0</v>
      </c>
    </row>
    <row r="4532" spans="1:6" x14ac:dyDescent="0.3">
      <c r="A4532" s="11">
        <v>4215703</v>
      </c>
      <c r="B4532" s="11" t="s">
        <v>1023</v>
      </c>
      <c r="C4532" s="16">
        <v>-27.685199999999998</v>
      </c>
      <c r="D4532" s="16">
        <v>-48.781300000000002</v>
      </c>
      <c r="E4532">
        <f t="shared" si="140"/>
        <v>0</v>
      </c>
      <c r="F4532">
        <f t="shared" si="141"/>
        <v>0</v>
      </c>
    </row>
    <row r="4533" spans="1:6" x14ac:dyDescent="0.3">
      <c r="A4533" s="11">
        <v>2806602</v>
      </c>
      <c r="B4533" s="11" t="s">
        <v>5634</v>
      </c>
      <c r="C4533" s="16">
        <v>-10.789199999999999</v>
      </c>
      <c r="D4533" s="16">
        <v>-37.056399999999996</v>
      </c>
      <c r="E4533">
        <f t="shared" si="140"/>
        <v>0</v>
      </c>
      <c r="F4533">
        <f t="shared" si="141"/>
        <v>0</v>
      </c>
    </row>
    <row r="4534" spans="1:6" x14ac:dyDescent="0.3">
      <c r="A4534" s="11">
        <v>2110278</v>
      </c>
      <c r="B4534" s="11" t="s">
        <v>4746</v>
      </c>
      <c r="C4534" s="16">
        <v>-2.50068</v>
      </c>
      <c r="D4534" s="16">
        <v>-43.238</v>
      </c>
      <c r="E4534">
        <f t="shared" si="140"/>
        <v>0</v>
      </c>
      <c r="F4534">
        <f t="shared" si="141"/>
        <v>0</v>
      </c>
    </row>
    <row r="4535" spans="1:6" x14ac:dyDescent="0.3">
      <c r="A4535" s="11">
        <v>3547700</v>
      </c>
      <c r="B4535" s="11" t="s">
        <v>1743</v>
      </c>
      <c r="C4535" s="16">
        <v>-21.974699999999999</v>
      </c>
      <c r="D4535" s="16">
        <v>-51.652700000000003</v>
      </c>
      <c r="E4535">
        <f t="shared" si="140"/>
        <v>0</v>
      </c>
      <c r="F4535">
        <f t="shared" si="141"/>
        <v>0</v>
      </c>
    </row>
    <row r="4536" spans="1:6" x14ac:dyDescent="0.3">
      <c r="A4536" s="11">
        <v>3547809</v>
      </c>
      <c r="B4536" s="11" t="s">
        <v>1742</v>
      </c>
      <c r="C4536" s="16">
        <v>-23.6737</v>
      </c>
      <c r="D4536" s="16">
        <v>-46.543199999999999</v>
      </c>
      <c r="E4536">
        <f t="shared" si="140"/>
        <v>0</v>
      </c>
      <c r="F4536">
        <f t="shared" si="141"/>
        <v>0</v>
      </c>
    </row>
    <row r="4537" spans="1:6" x14ac:dyDescent="0.3">
      <c r="A4537" s="11">
        <v>2513851</v>
      </c>
      <c r="B4537" s="11" t="s">
        <v>1742</v>
      </c>
      <c r="C4537" s="16">
        <v>-7.2201599999999999</v>
      </c>
      <c r="D4537" s="16">
        <v>-36.621299999999998</v>
      </c>
      <c r="E4537">
        <f t="shared" si="140"/>
        <v>0</v>
      </c>
      <c r="F4537">
        <f t="shared" si="141"/>
        <v>0</v>
      </c>
    </row>
    <row r="4538" spans="1:6" x14ac:dyDescent="0.3">
      <c r="A4538" s="11">
        <v>4317509</v>
      </c>
      <c r="B4538" s="11" t="s">
        <v>593</v>
      </c>
      <c r="C4538" s="16">
        <v>-28.3001</v>
      </c>
      <c r="D4538" s="16">
        <v>-54.266800000000003</v>
      </c>
      <c r="E4538">
        <f t="shared" si="140"/>
        <v>0</v>
      </c>
      <c r="F4538">
        <f t="shared" si="141"/>
        <v>0</v>
      </c>
    </row>
    <row r="4539" spans="1:6" x14ac:dyDescent="0.3">
      <c r="A4539" s="11">
        <v>2411502</v>
      </c>
      <c r="B4539" s="11" t="s">
        <v>4211</v>
      </c>
      <c r="C4539" s="16">
        <v>-6.3119500000000004</v>
      </c>
      <c r="D4539" s="16">
        <v>-35.4739</v>
      </c>
      <c r="E4539">
        <f t="shared" si="140"/>
        <v>0</v>
      </c>
      <c r="F4539">
        <f t="shared" si="141"/>
        <v>0</v>
      </c>
    </row>
    <row r="4540" spans="1:6" x14ac:dyDescent="0.3">
      <c r="A4540" s="11">
        <v>3547908</v>
      </c>
      <c r="B4540" s="11" t="s">
        <v>1741</v>
      </c>
      <c r="C4540" s="16">
        <v>-21.086400000000001</v>
      </c>
      <c r="D4540" s="16">
        <v>-47.1464</v>
      </c>
      <c r="E4540">
        <f t="shared" si="140"/>
        <v>0</v>
      </c>
      <c r="F4540">
        <f t="shared" si="141"/>
        <v>0</v>
      </c>
    </row>
    <row r="4541" spans="1:6" x14ac:dyDescent="0.3">
      <c r="A4541" s="11">
        <v>5219712</v>
      </c>
      <c r="B4541" s="11" t="s">
        <v>38</v>
      </c>
      <c r="C4541" s="16">
        <v>-17.558499999999999</v>
      </c>
      <c r="D4541" s="16">
        <v>-50.634500000000003</v>
      </c>
      <c r="E4541">
        <f t="shared" si="140"/>
        <v>0</v>
      </c>
      <c r="F4541">
        <f t="shared" si="141"/>
        <v>0</v>
      </c>
    </row>
    <row r="4542" spans="1:6" x14ac:dyDescent="0.3">
      <c r="A4542" s="11">
        <v>4317608</v>
      </c>
      <c r="B4542" s="11" t="s">
        <v>591</v>
      </c>
      <c r="C4542" s="16">
        <v>-29.826799999999999</v>
      </c>
      <c r="D4542" s="16">
        <v>-50.517499999999998</v>
      </c>
      <c r="E4542">
        <f t="shared" si="140"/>
        <v>0</v>
      </c>
      <c r="F4542">
        <f t="shared" si="141"/>
        <v>0</v>
      </c>
    </row>
    <row r="4543" spans="1:6" x14ac:dyDescent="0.3">
      <c r="A4543" s="11">
        <v>4124103</v>
      </c>
      <c r="B4543" s="11" t="s">
        <v>1318</v>
      </c>
      <c r="C4543" s="16">
        <v>-23.2959</v>
      </c>
      <c r="D4543" s="16">
        <v>-50.081499999999998</v>
      </c>
      <c r="E4543">
        <f t="shared" si="140"/>
        <v>0</v>
      </c>
      <c r="F4543">
        <f t="shared" si="141"/>
        <v>0</v>
      </c>
    </row>
    <row r="4544" spans="1:6" x14ac:dyDescent="0.3">
      <c r="A4544" s="11">
        <v>4317707</v>
      </c>
      <c r="B4544" s="11" t="s">
        <v>5770</v>
      </c>
      <c r="C4544" s="16">
        <v>-28.513999999999999</v>
      </c>
      <c r="D4544" s="16">
        <v>-55.225099999999998</v>
      </c>
      <c r="E4544">
        <f t="shared" si="140"/>
        <v>0</v>
      </c>
      <c r="F4544">
        <f t="shared" si="141"/>
        <v>0</v>
      </c>
    </row>
    <row r="4545" spans="1:6" x14ac:dyDescent="0.3">
      <c r="A4545" s="11">
        <v>5219738</v>
      </c>
      <c r="B4545" s="11" t="s">
        <v>37</v>
      </c>
      <c r="C4545" s="16">
        <v>-16.4815</v>
      </c>
      <c r="D4545" s="16">
        <v>-49.309600000000003</v>
      </c>
      <c r="E4545">
        <f t="shared" si="140"/>
        <v>0</v>
      </c>
      <c r="F4545">
        <f t="shared" si="141"/>
        <v>0</v>
      </c>
    </row>
    <row r="4546" spans="1:6" x14ac:dyDescent="0.3">
      <c r="A4546" s="11">
        <v>2928703</v>
      </c>
      <c r="B4546" s="11" t="s">
        <v>3318</v>
      </c>
      <c r="C4546" s="16">
        <v>-12.961399999999999</v>
      </c>
      <c r="D4546" s="16">
        <v>-39.258400000000002</v>
      </c>
      <c r="E4546">
        <f t="shared" si="140"/>
        <v>0</v>
      </c>
      <c r="F4546">
        <f t="shared" si="141"/>
        <v>0</v>
      </c>
    </row>
    <row r="4547" spans="1:6" x14ac:dyDescent="0.3">
      <c r="A4547" s="11">
        <v>2209401</v>
      </c>
      <c r="B4547" s="11" t="s">
        <v>4531</v>
      </c>
      <c r="C4547" s="16">
        <v>-6.9867600000000003</v>
      </c>
      <c r="D4547" s="16">
        <v>-41.225200000000001</v>
      </c>
      <c r="E4547">
        <f t="shared" ref="E4547:E4610" si="142">IF((C4547&lt;-80),"erro",0)</f>
        <v>0</v>
      </c>
      <c r="F4547">
        <f t="shared" ref="F4547:F4610" si="143">IF((D4547&lt;-80),"erro",0)</f>
        <v>0</v>
      </c>
    </row>
    <row r="4548" spans="1:6" x14ac:dyDescent="0.3">
      <c r="A4548" s="11">
        <v>3304706</v>
      </c>
      <c r="B4548" s="11" t="s">
        <v>2280</v>
      </c>
      <c r="C4548" s="16">
        <v>-21.541</v>
      </c>
      <c r="D4548" s="16">
        <v>-42.183199999999999</v>
      </c>
      <c r="E4548">
        <f t="shared" si="142"/>
        <v>0</v>
      </c>
      <c r="F4548">
        <f t="shared" si="143"/>
        <v>0</v>
      </c>
    </row>
    <row r="4549" spans="1:6" x14ac:dyDescent="0.3">
      <c r="A4549" s="11">
        <v>3548005</v>
      </c>
      <c r="B4549" s="11" t="s">
        <v>1740</v>
      </c>
      <c r="C4549" s="16">
        <v>-22.602900000000002</v>
      </c>
      <c r="D4549" s="16">
        <v>-46.919199999999996</v>
      </c>
      <c r="E4549">
        <f t="shared" si="142"/>
        <v>0</v>
      </c>
      <c r="F4549">
        <f t="shared" si="143"/>
        <v>0</v>
      </c>
    </row>
    <row r="4550" spans="1:6" x14ac:dyDescent="0.3">
      <c r="A4550" s="11">
        <v>3159902</v>
      </c>
      <c r="B4550" s="11" t="s">
        <v>2573</v>
      </c>
      <c r="C4550" s="16">
        <v>-20.943000000000001</v>
      </c>
      <c r="D4550" s="16">
        <v>-44.9176</v>
      </c>
      <c r="E4550">
        <f t="shared" si="142"/>
        <v>0</v>
      </c>
      <c r="F4550">
        <f t="shared" si="143"/>
        <v>0</v>
      </c>
    </row>
    <row r="4551" spans="1:6" x14ac:dyDescent="0.3">
      <c r="A4551" s="11">
        <v>3548054</v>
      </c>
      <c r="B4551" s="11" t="s">
        <v>1739</v>
      </c>
      <c r="C4551" s="16">
        <v>-20.9331</v>
      </c>
      <c r="D4551" s="16">
        <v>-50.497999999999998</v>
      </c>
      <c r="E4551">
        <f t="shared" si="142"/>
        <v>0</v>
      </c>
      <c r="F4551">
        <f t="shared" si="143"/>
        <v>0</v>
      </c>
    </row>
    <row r="4552" spans="1:6" x14ac:dyDescent="0.3">
      <c r="A4552" s="11">
        <v>3160009</v>
      </c>
      <c r="B4552" s="11" t="s">
        <v>2572</v>
      </c>
      <c r="C4552" s="16">
        <v>-21.7606</v>
      </c>
      <c r="D4552" s="16">
        <v>-42.811500000000002</v>
      </c>
      <c r="E4552">
        <f t="shared" si="142"/>
        <v>0</v>
      </c>
      <c r="F4552">
        <f t="shared" si="143"/>
        <v>0</v>
      </c>
    </row>
    <row r="4553" spans="1:6" x14ac:dyDescent="0.3">
      <c r="A4553" s="11">
        <v>4124202</v>
      </c>
      <c r="B4553" s="11" t="s">
        <v>1317</v>
      </c>
      <c r="C4553" s="16">
        <v>-22.735099999999999</v>
      </c>
      <c r="D4553" s="16">
        <v>-52.344000000000001</v>
      </c>
      <c r="E4553">
        <f t="shared" si="142"/>
        <v>0</v>
      </c>
      <c r="F4553">
        <f t="shared" si="143"/>
        <v>0</v>
      </c>
    </row>
    <row r="4554" spans="1:6" x14ac:dyDescent="0.3">
      <c r="A4554" s="11">
        <v>5219753</v>
      </c>
      <c r="B4554" s="11" t="s">
        <v>36</v>
      </c>
      <c r="C4554" s="16">
        <v>-15.9412</v>
      </c>
      <c r="D4554" s="16">
        <v>-48.257800000000003</v>
      </c>
      <c r="E4554">
        <f t="shared" si="142"/>
        <v>0</v>
      </c>
      <c r="F4554">
        <f t="shared" si="143"/>
        <v>0</v>
      </c>
    </row>
    <row r="4555" spans="1:6" x14ac:dyDescent="0.3">
      <c r="A4555" s="11">
        <v>3160108</v>
      </c>
      <c r="B4555" s="11" t="s">
        <v>2571</v>
      </c>
      <c r="C4555" s="16">
        <v>-20.3185</v>
      </c>
      <c r="D4555" s="16">
        <v>-42.604700000000001</v>
      </c>
      <c r="E4555">
        <f t="shared" si="142"/>
        <v>0</v>
      </c>
      <c r="F4555">
        <f t="shared" si="143"/>
        <v>0</v>
      </c>
    </row>
    <row r="4556" spans="1:6" x14ac:dyDescent="0.3">
      <c r="A4556" s="11">
        <v>1303700</v>
      </c>
      <c r="B4556" s="11" t="s">
        <v>5200</v>
      </c>
      <c r="C4556" s="16">
        <v>-3.09544</v>
      </c>
      <c r="D4556" s="16">
        <v>-67.946299999999994</v>
      </c>
      <c r="E4556">
        <f t="shared" si="142"/>
        <v>0</v>
      </c>
      <c r="F4556">
        <f t="shared" si="143"/>
        <v>0</v>
      </c>
    </row>
    <row r="4557" spans="1:6" x14ac:dyDescent="0.3">
      <c r="A4557" s="11">
        <v>3160207</v>
      </c>
      <c r="B4557" s="11" t="s">
        <v>2570</v>
      </c>
      <c r="C4557" s="16">
        <v>-18.460899999999999</v>
      </c>
      <c r="D4557" s="16">
        <v>-43.300600000000003</v>
      </c>
      <c r="E4557">
        <f t="shared" si="142"/>
        <v>0</v>
      </c>
      <c r="F4557">
        <f t="shared" si="143"/>
        <v>0</v>
      </c>
    </row>
    <row r="4558" spans="1:6" x14ac:dyDescent="0.3">
      <c r="A4558" s="11">
        <v>3160306</v>
      </c>
      <c r="B4558" s="11" t="s">
        <v>2569</v>
      </c>
      <c r="C4558" s="16">
        <v>-16.533200000000001</v>
      </c>
      <c r="D4558" s="16">
        <v>-40.181699999999999</v>
      </c>
      <c r="E4558">
        <f t="shared" si="142"/>
        <v>0</v>
      </c>
      <c r="F4558">
        <f t="shared" si="143"/>
        <v>0</v>
      </c>
    </row>
    <row r="4559" spans="1:6" x14ac:dyDescent="0.3">
      <c r="A4559" s="11">
        <v>3548104</v>
      </c>
      <c r="B4559" s="11" t="s">
        <v>1738</v>
      </c>
      <c r="C4559" s="16">
        <v>-22.112100000000002</v>
      </c>
      <c r="D4559" s="16">
        <v>-46.6845</v>
      </c>
      <c r="E4559">
        <f t="shared" si="142"/>
        <v>0</v>
      </c>
      <c r="F4559">
        <f t="shared" si="143"/>
        <v>0</v>
      </c>
    </row>
    <row r="4560" spans="1:6" x14ac:dyDescent="0.3">
      <c r="A4560" s="11">
        <v>5107792</v>
      </c>
      <c r="B4560" s="11" t="s">
        <v>271</v>
      </c>
      <c r="C4560" s="16">
        <v>-14.805</v>
      </c>
      <c r="D4560" s="16">
        <v>-53.607500000000002</v>
      </c>
      <c r="E4560">
        <f t="shared" si="142"/>
        <v>0</v>
      </c>
      <c r="F4560">
        <f t="shared" si="143"/>
        <v>0</v>
      </c>
    </row>
    <row r="4561" spans="1:6" x14ac:dyDescent="0.3">
      <c r="A4561" s="11">
        <v>5107800</v>
      </c>
      <c r="B4561" s="11" t="s">
        <v>270</v>
      </c>
      <c r="C4561" s="16">
        <v>-15.863200000000001</v>
      </c>
      <c r="D4561" s="16">
        <v>-56.078800000000001</v>
      </c>
      <c r="E4561">
        <f t="shared" si="142"/>
        <v>0</v>
      </c>
      <c r="F4561">
        <f t="shared" si="143"/>
        <v>0</v>
      </c>
    </row>
    <row r="4562" spans="1:6" x14ac:dyDescent="0.3">
      <c r="A4562" s="11">
        <v>3160405</v>
      </c>
      <c r="B4562" s="11" t="s">
        <v>2568</v>
      </c>
      <c r="C4562" s="16">
        <v>-20.085000000000001</v>
      </c>
      <c r="D4562" s="16">
        <v>-45.294699999999999</v>
      </c>
      <c r="E4562">
        <f t="shared" si="142"/>
        <v>0</v>
      </c>
      <c r="F4562">
        <f t="shared" si="143"/>
        <v>0</v>
      </c>
    </row>
    <row r="4563" spans="1:6" x14ac:dyDescent="0.3">
      <c r="A4563" s="11">
        <v>4317558</v>
      </c>
      <c r="B4563" s="11" t="s">
        <v>592</v>
      </c>
      <c r="C4563" s="16">
        <v>-28.4956</v>
      </c>
      <c r="D4563" s="16">
        <v>-52.026699999999998</v>
      </c>
      <c r="E4563">
        <f t="shared" si="142"/>
        <v>0</v>
      </c>
      <c r="F4563">
        <f t="shared" si="143"/>
        <v>0</v>
      </c>
    </row>
    <row r="4564" spans="1:6" x14ac:dyDescent="0.3">
      <c r="A4564" s="11">
        <v>4124301</v>
      </c>
      <c r="B4564" s="11" t="s">
        <v>1316</v>
      </c>
      <c r="C4564" s="16">
        <v>-23.4969</v>
      </c>
      <c r="D4564" s="16">
        <v>-50.645499999999998</v>
      </c>
      <c r="E4564">
        <f t="shared" si="142"/>
        <v>0</v>
      </c>
      <c r="F4564">
        <f t="shared" si="143"/>
        <v>0</v>
      </c>
    </row>
    <row r="4565" spans="1:6" x14ac:dyDescent="0.3">
      <c r="A4565" s="11">
        <v>3548203</v>
      </c>
      <c r="B4565" s="11" t="s">
        <v>1737</v>
      </c>
      <c r="C4565" s="16">
        <v>-22.827000000000002</v>
      </c>
      <c r="D4565" s="16">
        <v>-45.662999999999997</v>
      </c>
      <c r="E4565">
        <f t="shared" si="142"/>
        <v>0</v>
      </c>
      <c r="F4565">
        <f t="shared" si="143"/>
        <v>0</v>
      </c>
    </row>
    <row r="4566" spans="1:6" x14ac:dyDescent="0.3">
      <c r="A4566" s="11">
        <v>4317756</v>
      </c>
      <c r="B4566" s="11" t="s">
        <v>589</v>
      </c>
      <c r="C4566" s="16">
        <v>-28.402999999999999</v>
      </c>
      <c r="D4566" s="16">
        <v>-52.699199999999998</v>
      </c>
      <c r="E4566">
        <f t="shared" si="142"/>
        <v>0</v>
      </c>
      <c r="F4566">
        <f t="shared" si="143"/>
        <v>0</v>
      </c>
    </row>
    <row r="4567" spans="1:6" x14ac:dyDescent="0.3">
      <c r="A4567" s="11">
        <v>3160454</v>
      </c>
      <c r="B4567" s="11" t="s">
        <v>2567</v>
      </c>
      <c r="C4567" s="16">
        <v>-15.3393</v>
      </c>
      <c r="D4567" s="16">
        <v>-42.617100000000001</v>
      </c>
      <c r="E4567">
        <f t="shared" si="142"/>
        <v>0</v>
      </c>
      <c r="F4567">
        <f t="shared" si="143"/>
        <v>0</v>
      </c>
    </row>
    <row r="4568" spans="1:6" x14ac:dyDescent="0.3">
      <c r="A4568" s="11">
        <v>3160504</v>
      </c>
      <c r="B4568" s="11" t="s">
        <v>2566</v>
      </c>
      <c r="C4568" s="16">
        <v>-19.237400000000001</v>
      </c>
      <c r="D4568" s="16">
        <v>-43.260399999999997</v>
      </c>
      <c r="E4568">
        <f t="shared" si="142"/>
        <v>0</v>
      </c>
      <c r="F4568">
        <f t="shared" si="143"/>
        <v>0</v>
      </c>
    </row>
    <row r="4569" spans="1:6" x14ac:dyDescent="0.3">
      <c r="A4569" s="11">
        <v>4124400</v>
      </c>
      <c r="B4569" s="11" t="s">
        <v>1315</v>
      </c>
      <c r="C4569" s="16">
        <v>-26.073699999999999</v>
      </c>
      <c r="D4569" s="16">
        <v>-53.725099999999998</v>
      </c>
      <c r="E4569">
        <f t="shared" si="142"/>
        <v>0</v>
      </c>
      <c r="F4569">
        <f t="shared" si="143"/>
        <v>0</v>
      </c>
    </row>
    <row r="4570" spans="1:6" x14ac:dyDescent="0.3">
      <c r="A4570" s="11">
        <v>1507003</v>
      </c>
      <c r="B4570" s="11" t="s">
        <v>5071</v>
      </c>
      <c r="C4570" s="16">
        <v>-1.1521999999999999</v>
      </c>
      <c r="D4570" s="16">
        <v>-48.131399999999999</v>
      </c>
      <c r="E4570">
        <f t="shared" si="142"/>
        <v>0</v>
      </c>
      <c r="F4570">
        <f t="shared" si="143"/>
        <v>0</v>
      </c>
    </row>
    <row r="4571" spans="1:6" x14ac:dyDescent="0.3">
      <c r="A4571" s="11">
        <v>2110302</v>
      </c>
      <c r="B4571" s="11" t="s">
        <v>5458</v>
      </c>
      <c r="C4571" s="16">
        <v>-4.8661300000000001</v>
      </c>
      <c r="D4571" s="16">
        <v>-44.365299999999998</v>
      </c>
      <c r="E4571">
        <f t="shared" si="142"/>
        <v>0</v>
      </c>
      <c r="F4571">
        <f t="shared" si="143"/>
        <v>0</v>
      </c>
    </row>
    <row r="4572" spans="1:6" x14ac:dyDescent="0.3">
      <c r="A4572" s="11">
        <v>2209450</v>
      </c>
      <c r="B4572" s="11" t="s">
        <v>5763</v>
      </c>
      <c r="C4572" s="16">
        <v>-6.0464700000000002</v>
      </c>
      <c r="D4572" s="16">
        <v>-42.712299999999999</v>
      </c>
      <c r="E4572">
        <f t="shared" si="142"/>
        <v>0</v>
      </c>
      <c r="F4572">
        <f t="shared" si="143"/>
        <v>0</v>
      </c>
    </row>
    <row r="4573" spans="1:6" x14ac:dyDescent="0.3">
      <c r="A4573" s="11">
        <v>4317806</v>
      </c>
      <c r="B4573" s="11" t="s">
        <v>588</v>
      </c>
      <c r="C4573" s="16">
        <v>-27.852599999999999</v>
      </c>
      <c r="D4573" s="16">
        <v>-53.7776</v>
      </c>
      <c r="E4573">
        <f t="shared" si="142"/>
        <v>0</v>
      </c>
      <c r="F4573">
        <f t="shared" si="143"/>
        <v>0</v>
      </c>
    </row>
    <row r="4574" spans="1:6" x14ac:dyDescent="0.3">
      <c r="A4574" s="11">
        <v>4317905</v>
      </c>
      <c r="B4574" s="11" t="s">
        <v>587</v>
      </c>
      <c r="C4574" s="16">
        <v>-27.8263</v>
      </c>
      <c r="D4574" s="16">
        <v>-54.661999999999999</v>
      </c>
      <c r="E4574">
        <f t="shared" si="142"/>
        <v>0</v>
      </c>
      <c r="F4574">
        <f t="shared" si="143"/>
        <v>0</v>
      </c>
    </row>
    <row r="4575" spans="1:6" x14ac:dyDescent="0.3">
      <c r="A4575" s="11">
        <v>2928802</v>
      </c>
      <c r="B4575" s="11" t="s">
        <v>3317</v>
      </c>
      <c r="C4575" s="16">
        <v>-12.428000000000001</v>
      </c>
      <c r="D4575" s="16">
        <v>-39.250500000000002</v>
      </c>
      <c r="E4575">
        <f t="shared" si="142"/>
        <v>0</v>
      </c>
      <c r="F4575">
        <f t="shared" si="143"/>
        <v>0</v>
      </c>
    </row>
    <row r="4576" spans="1:6" x14ac:dyDescent="0.3">
      <c r="A4576" s="11">
        <v>3548302</v>
      </c>
      <c r="B4576" s="11" t="s">
        <v>1736</v>
      </c>
      <c r="C4576" s="16">
        <v>-21.846699999999998</v>
      </c>
      <c r="D4576" s="16">
        <v>-51.392899999999997</v>
      </c>
      <c r="E4576">
        <f t="shared" si="142"/>
        <v>0</v>
      </c>
      <c r="F4576">
        <f t="shared" si="143"/>
        <v>0</v>
      </c>
    </row>
    <row r="4577" spans="1:6" x14ac:dyDescent="0.3">
      <c r="A4577" s="11">
        <v>4317954</v>
      </c>
      <c r="B4577" s="11" t="s">
        <v>586</v>
      </c>
      <c r="C4577" s="16">
        <v>-27.907399999999999</v>
      </c>
      <c r="D4577" s="16">
        <v>-51.6434</v>
      </c>
      <c r="E4577">
        <f t="shared" si="142"/>
        <v>0</v>
      </c>
      <c r="F4577">
        <f t="shared" si="143"/>
        <v>0</v>
      </c>
    </row>
    <row r="4578" spans="1:6" x14ac:dyDescent="0.3">
      <c r="A4578" s="11">
        <v>3160603</v>
      </c>
      <c r="B4578" s="11" t="s">
        <v>2565</v>
      </c>
      <c r="C4578" s="16">
        <v>-18.296800000000001</v>
      </c>
      <c r="D4578" s="16">
        <v>-44.222900000000003</v>
      </c>
      <c r="E4578">
        <f t="shared" si="142"/>
        <v>0</v>
      </c>
      <c r="F4578">
        <f t="shared" si="143"/>
        <v>0</v>
      </c>
    </row>
    <row r="4579" spans="1:6" x14ac:dyDescent="0.3">
      <c r="A4579" s="11">
        <v>4124509</v>
      </c>
      <c r="B4579" s="11" t="s">
        <v>1314</v>
      </c>
      <c r="C4579" s="16">
        <v>-22.695699999999999</v>
      </c>
      <c r="D4579" s="16">
        <v>-51.796900000000001</v>
      </c>
      <c r="E4579">
        <f t="shared" si="142"/>
        <v>0</v>
      </c>
      <c r="F4579">
        <f t="shared" si="143"/>
        <v>0</v>
      </c>
    </row>
    <row r="4580" spans="1:6" x14ac:dyDescent="0.3">
      <c r="A4580" s="11">
        <v>2209500</v>
      </c>
      <c r="B4580" s="11" t="s">
        <v>4529</v>
      </c>
      <c r="C4580" s="16">
        <v>-7.4207200000000002</v>
      </c>
      <c r="D4580" s="16">
        <v>-41.906300000000002</v>
      </c>
      <c r="E4580">
        <f t="shared" si="142"/>
        <v>0</v>
      </c>
      <c r="F4580">
        <f t="shared" si="143"/>
        <v>0</v>
      </c>
    </row>
    <row r="4581" spans="1:6" x14ac:dyDescent="0.3">
      <c r="A4581" s="11">
        <v>3548401</v>
      </c>
      <c r="B4581" s="11" t="s">
        <v>1735</v>
      </c>
      <c r="C4581" s="16">
        <v>-21.637599999999999</v>
      </c>
      <c r="D4581" s="16">
        <v>-50.504399999999997</v>
      </c>
      <c r="E4581">
        <f t="shared" si="142"/>
        <v>0</v>
      </c>
      <c r="F4581">
        <f t="shared" si="143"/>
        <v>0</v>
      </c>
    </row>
    <row r="4582" spans="1:6" x14ac:dyDescent="0.3">
      <c r="A4582" s="11">
        <v>3548500</v>
      </c>
      <c r="B4582" s="11" t="s">
        <v>1734</v>
      </c>
      <c r="C4582" s="16">
        <v>-23.953499999999998</v>
      </c>
      <c r="D4582" s="16">
        <v>-46.335000000000001</v>
      </c>
      <c r="E4582">
        <f t="shared" si="142"/>
        <v>0</v>
      </c>
      <c r="F4582">
        <f t="shared" si="143"/>
        <v>0</v>
      </c>
    </row>
    <row r="4583" spans="1:6" x14ac:dyDescent="0.3">
      <c r="A4583" s="11">
        <v>3160702</v>
      </c>
      <c r="B4583" s="11" t="s">
        <v>2564</v>
      </c>
      <c r="C4583" s="16">
        <v>-21.4634</v>
      </c>
      <c r="D4583" s="16">
        <v>-43.549900000000001</v>
      </c>
      <c r="E4583">
        <f t="shared" si="142"/>
        <v>0</v>
      </c>
      <c r="F4583">
        <f t="shared" si="143"/>
        <v>0</v>
      </c>
    </row>
    <row r="4584" spans="1:6" x14ac:dyDescent="0.3">
      <c r="A4584" s="11">
        <v>2312304</v>
      </c>
      <c r="B4584" s="11" t="s">
        <v>4341</v>
      </c>
      <c r="C4584" s="16">
        <v>-4.0471300000000001</v>
      </c>
      <c r="D4584" s="16">
        <v>-40.8596</v>
      </c>
      <c r="E4584">
        <f t="shared" si="142"/>
        <v>0</v>
      </c>
      <c r="F4584">
        <f t="shared" si="143"/>
        <v>0</v>
      </c>
    </row>
    <row r="4585" spans="1:6" x14ac:dyDescent="0.3">
      <c r="A4585" s="11">
        <v>2110401</v>
      </c>
      <c r="B4585" s="11" t="s">
        <v>4744</v>
      </c>
      <c r="C4585" s="16">
        <v>-3.3351500000000001</v>
      </c>
      <c r="D4585" s="16">
        <v>-43.528700000000001</v>
      </c>
      <c r="E4585">
        <f t="shared" si="142"/>
        <v>0</v>
      </c>
      <c r="F4585">
        <f t="shared" si="143"/>
        <v>0</v>
      </c>
    </row>
    <row r="4586" spans="1:6" x14ac:dyDescent="0.3">
      <c r="A4586" s="11">
        <v>2612901</v>
      </c>
      <c r="B4586" s="11" t="s">
        <v>3849</v>
      </c>
      <c r="C4586" s="16">
        <v>-8.8165999999999993</v>
      </c>
      <c r="D4586" s="16">
        <v>-35.945300000000003</v>
      </c>
      <c r="E4586">
        <f t="shared" si="142"/>
        <v>0</v>
      </c>
      <c r="F4586">
        <f t="shared" si="143"/>
        <v>0</v>
      </c>
    </row>
    <row r="4587" spans="1:6" x14ac:dyDescent="0.3">
      <c r="A4587" s="11">
        <v>2513927</v>
      </c>
      <c r="B4587" s="11" t="s">
        <v>4026</v>
      </c>
      <c r="C4587" s="16">
        <v>-6.8859599999999999</v>
      </c>
      <c r="D4587" s="16">
        <v>-37.724299999999999</v>
      </c>
      <c r="E4587">
        <f t="shared" si="142"/>
        <v>0</v>
      </c>
      <c r="F4587">
        <f t="shared" si="143"/>
        <v>0</v>
      </c>
    </row>
    <row r="4588" spans="1:6" x14ac:dyDescent="0.3">
      <c r="A4588" s="11">
        <v>2513901</v>
      </c>
      <c r="B4588" s="11" t="s">
        <v>4027</v>
      </c>
      <c r="C4588" s="16">
        <v>-6.48529</v>
      </c>
      <c r="D4588" s="16">
        <v>-37.448799999999999</v>
      </c>
      <c r="E4588">
        <f t="shared" si="142"/>
        <v>0</v>
      </c>
      <c r="F4588">
        <f t="shared" si="143"/>
        <v>0</v>
      </c>
    </row>
    <row r="4589" spans="1:6" x14ac:dyDescent="0.3">
      <c r="A4589" s="11">
        <v>2110500</v>
      </c>
      <c r="B4589" s="11" t="s">
        <v>4027</v>
      </c>
      <c r="C4589" s="16">
        <v>-2.69781</v>
      </c>
      <c r="D4589" s="16">
        <v>-44.828899999999997</v>
      </c>
      <c r="E4589">
        <f t="shared" si="142"/>
        <v>0</v>
      </c>
      <c r="F4589">
        <f t="shared" si="143"/>
        <v>0</v>
      </c>
    </row>
    <row r="4590" spans="1:6" x14ac:dyDescent="0.3">
      <c r="A4590" s="11">
        <v>3160801</v>
      </c>
      <c r="B4590" s="11" t="s">
        <v>2563</v>
      </c>
      <c r="C4590" s="16">
        <v>-21.5839</v>
      </c>
      <c r="D4590" s="16">
        <v>-45.069899999999997</v>
      </c>
      <c r="E4590">
        <f t="shared" si="142"/>
        <v>0</v>
      </c>
      <c r="F4590">
        <f t="shared" si="143"/>
        <v>0</v>
      </c>
    </row>
    <row r="4591" spans="1:6" x14ac:dyDescent="0.3">
      <c r="A4591" s="11">
        <v>2411601</v>
      </c>
      <c r="B4591" s="11" t="s">
        <v>4210</v>
      </c>
      <c r="C4591" s="16">
        <v>-5.0925900000000004</v>
      </c>
      <c r="D4591" s="16">
        <v>-35.9587</v>
      </c>
      <c r="E4591">
        <f t="shared" si="142"/>
        <v>0</v>
      </c>
      <c r="F4591">
        <f t="shared" si="143"/>
        <v>0</v>
      </c>
    </row>
    <row r="4592" spans="1:6" x14ac:dyDescent="0.3">
      <c r="A4592" s="11">
        <v>3548609</v>
      </c>
      <c r="B4592" s="11" t="s">
        <v>1733</v>
      </c>
      <c r="C4592" s="16">
        <v>-22.683700000000002</v>
      </c>
      <c r="D4592" s="16">
        <v>-45.728700000000003</v>
      </c>
      <c r="E4592">
        <f t="shared" si="142"/>
        <v>0</v>
      </c>
      <c r="F4592">
        <f t="shared" si="143"/>
        <v>0</v>
      </c>
    </row>
    <row r="4593" spans="1:6" x14ac:dyDescent="0.3">
      <c r="A4593" s="11">
        <v>4215802</v>
      </c>
      <c r="B4593" s="11" t="s">
        <v>1021</v>
      </c>
      <c r="C4593" s="16">
        <v>-26.249500000000001</v>
      </c>
      <c r="D4593" s="16">
        <v>-49.383099999999999</v>
      </c>
      <c r="E4593">
        <f t="shared" si="142"/>
        <v>0</v>
      </c>
      <c r="F4593">
        <f t="shared" si="143"/>
        <v>0</v>
      </c>
    </row>
    <row r="4594" spans="1:6" x14ac:dyDescent="0.3">
      <c r="A4594" s="11">
        <v>1720101</v>
      </c>
      <c r="B4594" s="11" t="s">
        <v>4920</v>
      </c>
      <c r="C4594" s="16">
        <v>-6.0258000000000003</v>
      </c>
      <c r="D4594" s="16">
        <v>-47.901200000000003</v>
      </c>
      <c r="E4594">
        <f t="shared" si="142"/>
        <v>0</v>
      </c>
      <c r="F4594">
        <f t="shared" si="143"/>
        <v>0</v>
      </c>
    </row>
    <row r="4595" spans="1:6" x14ac:dyDescent="0.3">
      <c r="A4595" s="11">
        <v>2411700</v>
      </c>
      <c r="B4595" s="11" t="s">
        <v>4209</v>
      </c>
      <c r="C4595" s="16">
        <v>-6.3379799999999999</v>
      </c>
      <c r="D4595" s="16">
        <v>-36.086300000000001</v>
      </c>
      <c r="E4595">
        <f t="shared" si="142"/>
        <v>0</v>
      </c>
      <c r="F4595">
        <f t="shared" si="143"/>
        <v>0</v>
      </c>
    </row>
    <row r="4596" spans="1:6" x14ac:dyDescent="0.3">
      <c r="A4596" s="11">
        <v>2613008</v>
      </c>
      <c r="B4596" s="11" t="s">
        <v>3848</v>
      </c>
      <c r="C4596" s="16">
        <v>-8.52637</v>
      </c>
      <c r="D4596" s="16">
        <v>-36.4465</v>
      </c>
      <c r="E4596">
        <f t="shared" si="142"/>
        <v>0</v>
      </c>
      <c r="F4596">
        <f t="shared" si="143"/>
        <v>0</v>
      </c>
    </row>
    <row r="4597" spans="1:6" x14ac:dyDescent="0.3">
      <c r="A4597" s="11">
        <v>4215752</v>
      </c>
      <c r="B4597" s="11" t="s">
        <v>1022</v>
      </c>
      <c r="C4597" s="16">
        <v>-26.4739</v>
      </c>
      <c r="D4597" s="16">
        <v>-52.968699999999998</v>
      </c>
      <c r="E4597">
        <f t="shared" si="142"/>
        <v>0</v>
      </c>
      <c r="F4597">
        <f t="shared" si="143"/>
        <v>0</v>
      </c>
    </row>
    <row r="4598" spans="1:6" x14ac:dyDescent="0.3">
      <c r="A4598" s="11">
        <v>2110609</v>
      </c>
      <c r="B4598" s="11" t="s">
        <v>4743</v>
      </c>
      <c r="C4598" s="16">
        <v>-3.3722300000000001</v>
      </c>
      <c r="D4598" s="16">
        <v>-42.4191</v>
      </c>
      <c r="E4598">
        <f t="shared" si="142"/>
        <v>0</v>
      </c>
      <c r="F4598">
        <f t="shared" si="143"/>
        <v>0</v>
      </c>
    </row>
    <row r="4599" spans="1:6" x14ac:dyDescent="0.3">
      <c r="A4599" s="11">
        <v>3548708</v>
      </c>
      <c r="B4599" s="11" t="s">
        <v>1732</v>
      </c>
      <c r="C4599" s="16">
        <v>-23.691400000000002</v>
      </c>
      <c r="D4599" s="16">
        <v>-46.564599999999999</v>
      </c>
      <c r="E4599">
        <f t="shared" si="142"/>
        <v>0</v>
      </c>
      <c r="F4599">
        <f t="shared" si="143"/>
        <v>0</v>
      </c>
    </row>
    <row r="4600" spans="1:6" x14ac:dyDescent="0.3">
      <c r="A4600" s="11">
        <v>4215901</v>
      </c>
      <c r="B4600" s="11" t="s">
        <v>1020</v>
      </c>
      <c r="C4600" s="16">
        <v>-27.9009</v>
      </c>
      <c r="D4600" s="16">
        <v>-48.932600000000001</v>
      </c>
      <c r="E4600">
        <f t="shared" si="142"/>
        <v>0</v>
      </c>
      <c r="F4600">
        <f t="shared" si="143"/>
        <v>0</v>
      </c>
    </row>
    <row r="4601" spans="1:6" x14ac:dyDescent="0.3">
      <c r="A4601" s="11">
        <v>4318002</v>
      </c>
      <c r="B4601" s="11" t="s">
        <v>585</v>
      </c>
      <c r="C4601" s="16">
        <v>-28.657800000000002</v>
      </c>
      <c r="D4601" s="16">
        <v>-56.003599999999999</v>
      </c>
      <c r="E4601">
        <f t="shared" si="142"/>
        <v>0</v>
      </c>
      <c r="F4601">
        <f t="shared" si="143"/>
        <v>0</v>
      </c>
    </row>
    <row r="4602" spans="1:6" x14ac:dyDescent="0.3">
      <c r="A4602" s="11">
        <v>2708204</v>
      </c>
      <c r="B4602" s="11" t="s">
        <v>3736</v>
      </c>
      <c r="C4602" s="16">
        <v>-10.114100000000001</v>
      </c>
      <c r="D4602" s="16">
        <v>-36.852200000000003</v>
      </c>
      <c r="E4602">
        <f t="shared" si="142"/>
        <v>0</v>
      </c>
      <c r="F4602">
        <f t="shared" si="143"/>
        <v>0</v>
      </c>
    </row>
    <row r="4603" spans="1:6" x14ac:dyDescent="0.3">
      <c r="A4603" s="11">
        <v>3160900</v>
      </c>
      <c r="B4603" s="11" t="s">
        <v>2562</v>
      </c>
      <c r="C4603" s="16">
        <v>-20.624199999999998</v>
      </c>
      <c r="D4603" s="16">
        <v>-43.951500000000003</v>
      </c>
      <c r="E4603">
        <f t="shared" si="142"/>
        <v>0</v>
      </c>
      <c r="F4603">
        <f t="shared" si="143"/>
        <v>0</v>
      </c>
    </row>
    <row r="4604" spans="1:6" x14ac:dyDescent="0.3">
      <c r="A4604" s="11">
        <v>2209559</v>
      </c>
      <c r="B4604" s="11" t="s">
        <v>4528</v>
      </c>
      <c r="C4604" s="16">
        <v>-9.0579699999999992</v>
      </c>
      <c r="D4604" s="16">
        <v>-43.007599999999996</v>
      </c>
      <c r="E4604">
        <f t="shared" si="142"/>
        <v>0</v>
      </c>
      <c r="F4604">
        <f t="shared" si="143"/>
        <v>0</v>
      </c>
    </row>
    <row r="4605" spans="1:6" x14ac:dyDescent="0.3">
      <c r="A4605" s="11">
        <v>2613107</v>
      </c>
      <c r="B4605" s="11" t="s">
        <v>5829</v>
      </c>
      <c r="C4605" s="16">
        <v>-8.3376300000000008</v>
      </c>
      <c r="D4605" s="16">
        <v>-36.286900000000003</v>
      </c>
      <c r="E4605">
        <f t="shared" si="142"/>
        <v>0</v>
      </c>
      <c r="F4605">
        <f t="shared" si="143"/>
        <v>0</v>
      </c>
    </row>
    <row r="4606" spans="1:6" x14ac:dyDescent="0.3">
      <c r="A4606" s="11">
        <v>1507102</v>
      </c>
      <c r="B4606" s="11" t="s">
        <v>5070</v>
      </c>
      <c r="C4606" s="16">
        <v>-0.74729299999999999</v>
      </c>
      <c r="D4606" s="16">
        <v>-48.0246</v>
      </c>
      <c r="E4606">
        <f t="shared" si="142"/>
        <v>0</v>
      </c>
      <c r="F4606">
        <f t="shared" si="143"/>
        <v>0</v>
      </c>
    </row>
    <row r="4607" spans="1:6" x14ac:dyDescent="0.3">
      <c r="A4607" s="11">
        <v>3548807</v>
      </c>
      <c r="B4607" s="11" t="s">
        <v>1731</v>
      </c>
      <c r="C4607" s="16">
        <v>-23.622900000000001</v>
      </c>
      <c r="D4607" s="16">
        <v>-46.5548</v>
      </c>
      <c r="E4607">
        <f t="shared" si="142"/>
        <v>0</v>
      </c>
      <c r="F4607">
        <f t="shared" si="143"/>
        <v>0</v>
      </c>
    </row>
    <row r="4608" spans="1:6" x14ac:dyDescent="0.3">
      <c r="A4608" s="11">
        <v>3548906</v>
      </c>
      <c r="B4608" s="11" t="s">
        <v>1019</v>
      </c>
      <c r="C4608" s="16">
        <v>-22.017399999999999</v>
      </c>
      <c r="D4608" s="16">
        <v>-47.886000000000003</v>
      </c>
      <c r="E4608">
        <f t="shared" si="142"/>
        <v>0</v>
      </c>
      <c r="F4608">
        <f t="shared" si="143"/>
        <v>0</v>
      </c>
    </row>
    <row r="4609" spans="1:6" x14ac:dyDescent="0.3">
      <c r="A4609" s="11">
        <v>4216008</v>
      </c>
      <c r="B4609" s="11" t="s">
        <v>1019</v>
      </c>
      <c r="C4609" s="16">
        <v>-27.079799999999999</v>
      </c>
      <c r="D4609" s="16">
        <v>-53.003700000000002</v>
      </c>
      <c r="E4609">
        <f t="shared" si="142"/>
        <v>0</v>
      </c>
      <c r="F4609">
        <f t="shared" si="143"/>
        <v>0</v>
      </c>
    </row>
    <row r="4610" spans="1:6" x14ac:dyDescent="0.3">
      <c r="A4610" s="11">
        <v>4124608</v>
      </c>
      <c r="B4610" s="11" t="s">
        <v>1313</v>
      </c>
      <c r="C4610" s="16">
        <v>-23.315799999999999</v>
      </c>
      <c r="D4610" s="16">
        <v>-52.476100000000002</v>
      </c>
      <c r="E4610">
        <f t="shared" si="142"/>
        <v>0</v>
      </c>
      <c r="F4610">
        <f t="shared" si="143"/>
        <v>0</v>
      </c>
    </row>
    <row r="4611" spans="1:6" x14ac:dyDescent="0.3">
      <c r="A4611" s="11">
        <v>2806701</v>
      </c>
      <c r="B4611" s="11" t="s">
        <v>3659</v>
      </c>
      <c r="C4611" s="16">
        <v>-11.0084</v>
      </c>
      <c r="D4611" s="16">
        <v>-37.2044</v>
      </c>
      <c r="E4611">
        <f t="shared" ref="E4611:E4674" si="144">IF((C4611&lt;-80),"erro",0)</f>
        <v>0</v>
      </c>
      <c r="F4611">
        <f t="shared" ref="F4611:F4674" si="145">IF((D4611&lt;-80),"erro",0)</f>
        <v>0</v>
      </c>
    </row>
    <row r="4612" spans="1:6" x14ac:dyDescent="0.3">
      <c r="A4612" s="11">
        <v>4216057</v>
      </c>
      <c r="B4612" s="11" t="s">
        <v>1018</v>
      </c>
      <c r="C4612" s="16">
        <v>-27.2666</v>
      </c>
      <c r="D4612" s="16">
        <v>-50.438800000000001</v>
      </c>
      <c r="E4612">
        <f t="shared" si="144"/>
        <v>0</v>
      </c>
      <c r="F4612">
        <f t="shared" si="145"/>
        <v>0</v>
      </c>
    </row>
    <row r="4613" spans="1:6" x14ac:dyDescent="0.3">
      <c r="A4613" s="11">
        <v>2928901</v>
      </c>
      <c r="B4613" s="11" t="s">
        <v>3316</v>
      </c>
      <c r="C4613" s="16">
        <v>-12.357200000000001</v>
      </c>
      <c r="D4613" s="16">
        <v>-44.976900000000001</v>
      </c>
      <c r="E4613">
        <f t="shared" si="144"/>
        <v>0</v>
      </c>
      <c r="F4613">
        <f t="shared" si="145"/>
        <v>0</v>
      </c>
    </row>
    <row r="4614" spans="1:6" x14ac:dyDescent="0.3">
      <c r="A4614" s="11">
        <v>2928950</v>
      </c>
      <c r="B4614" s="11" t="s">
        <v>35</v>
      </c>
      <c r="C4614" s="16">
        <v>-11.4649</v>
      </c>
      <c r="D4614" s="16">
        <v>-39.526800000000001</v>
      </c>
      <c r="E4614">
        <f t="shared" si="144"/>
        <v>0</v>
      </c>
      <c r="F4614">
        <f t="shared" si="145"/>
        <v>0</v>
      </c>
    </row>
    <row r="4615" spans="1:6" x14ac:dyDescent="0.3">
      <c r="A4615" s="11">
        <v>4216107</v>
      </c>
      <c r="B4615" s="11" t="s">
        <v>35</v>
      </c>
      <c r="C4615" s="16">
        <v>-26.5548</v>
      </c>
      <c r="D4615" s="16">
        <v>-52.531300000000002</v>
      </c>
      <c r="E4615">
        <f t="shared" si="144"/>
        <v>0</v>
      </c>
      <c r="F4615">
        <f t="shared" si="145"/>
        <v>0</v>
      </c>
    </row>
    <row r="4616" spans="1:6" x14ac:dyDescent="0.3">
      <c r="A4616" s="11">
        <v>2513968</v>
      </c>
      <c r="B4616" s="11" t="s">
        <v>35</v>
      </c>
      <c r="C4616" s="16">
        <v>-6.8031300000000003</v>
      </c>
      <c r="D4616" s="16">
        <v>-37.948799999999999</v>
      </c>
      <c r="E4616">
        <f t="shared" si="144"/>
        <v>0</v>
      </c>
      <c r="F4616">
        <f t="shared" si="145"/>
        <v>0</v>
      </c>
    </row>
    <row r="4617" spans="1:6" x14ac:dyDescent="0.3">
      <c r="A4617" s="11">
        <v>2806800</v>
      </c>
      <c r="B4617" s="11" t="s">
        <v>35</v>
      </c>
      <c r="C4617" s="16">
        <v>-10.791600000000001</v>
      </c>
      <c r="D4617" s="16">
        <v>-37.5685</v>
      </c>
      <c r="E4617">
        <f t="shared" si="144"/>
        <v>0</v>
      </c>
      <c r="F4617">
        <f t="shared" si="145"/>
        <v>0</v>
      </c>
    </row>
    <row r="4618" spans="1:6" x14ac:dyDescent="0.3">
      <c r="A4618" s="11">
        <v>5219803</v>
      </c>
      <c r="B4618" s="11" t="s">
        <v>35</v>
      </c>
      <c r="C4618" s="16">
        <v>-13.621</v>
      </c>
      <c r="D4618" s="16">
        <v>-46.741500000000002</v>
      </c>
      <c r="E4618">
        <f t="shared" si="144"/>
        <v>0</v>
      </c>
      <c r="F4618">
        <f t="shared" si="145"/>
        <v>0</v>
      </c>
    </row>
    <row r="4619" spans="1:6" x14ac:dyDescent="0.3">
      <c r="A4619" s="11">
        <v>3160959</v>
      </c>
      <c r="B4619" s="11" t="s">
        <v>5513</v>
      </c>
      <c r="C4619" s="16">
        <v>-19.5246</v>
      </c>
      <c r="D4619" s="16">
        <v>-42.010599999999997</v>
      </c>
      <c r="E4619">
        <f t="shared" si="144"/>
        <v>0</v>
      </c>
      <c r="F4619">
        <f t="shared" si="145"/>
        <v>0</v>
      </c>
    </row>
    <row r="4620" spans="1:6" x14ac:dyDescent="0.3">
      <c r="A4620" s="11">
        <v>1507151</v>
      </c>
      <c r="B4620" s="11" t="s">
        <v>5069</v>
      </c>
      <c r="C4620" s="16">
        <v>-5.5373200000000002</v>
      </c>
      <c r="D4620" s="16">
        <v>-48.736600000000003</v>
      </c>
      <c r="E4620">
        <f t="shared" si="144"/>
        <v>0</v>
      </c>
      <c r="F4620">
        <f t="shared" si="145"/>
        <v>0</v>
      </c>
    </row>
    <row r="4621" spans="1:6" x14ac:dyDescent="0.3">
      <c r="A4621" s="11">
        <v>2110658</v>
      </c>
      <c r="B4621" s="11" t="s">
        <v>4742</v>
      </c>
      <c r="C4621" s="16">
        <v>-6.8147099999999998</v>
      </c>
      <c r="D4621" s="16">
        <v>-44.6509</v>
      </c>
      <c r="E4621">
        <f t="shared" si="144"/>
        <v>0</v>
      </c>
      <c r="F4621">
        <f t="shared" si="145"/>
        <v>0</v>
      </c>
    </row>
    <row r="4622" spans="1:6" x14ac:dyDescent="0.3">
      <c r="A4622" s="11">
        <v>1507201</v>
      </c>
      <c r="B4622" s="11" t="s">
        <v>5068</v>
      </c>
      <c r="C4622" s="16">
        <v>-1.6876800000000001</v>
      </c>
      <c r="D4622" s="16">
        <v>-47.766500000000001</v>
      </c>
      <c r="E4622">
        <f t="shared" si="144"/>
        <v>0</v>
      </c>
      <c r="F4622">
        <f t="shared" si="145"/>
        <v>0</v>
      </c>
    </row>
    <row r="4623" spans="1:6" x14ac:dyDescent="0.3">
      <c r="A4623" s="11">
        <v>2513943</v>
      </c>
      <c r="B4623" s="11" t="s">
        <v>4025</v>
      </c>
      <c r="C4623" s="16">
        <v>-7.6327299999999996</v>
      </c>
      <c r="D4623" s="16">
        <v>-36.437399999999997</v>
      </c>
      <c r="E4623">
        <f t="shared" si="144"/>
        <v>0</v>
      </c>
      <c r="F4623">
        <f t="shared" si="145"/>
        <v>0</v>
      </c>
    </row>
    <row r="4624" spans="1:6" x14ac:dyDescent="0.3">
      <c r="A4624" s="11">
        <v>2110708</v>
      </c>
      <c r="B4624" s="11" t="s">
        <v>4741</v>
      </c>
      <c r="C4624" s="16">
        <v>-5.5809499999999996</v>
      </c>
      <c r="D4624" s="16">
        <v>-44.382199999999997</v>
      </c>
      <c r="E4624">
        <f t="shared" si="144"/>
        <v>0</v>
      </c>
      <c r="F4624">
        <f t="shared" si="145"/>
        <v>0</v>
      </c>
    </row>
    <row r="4625" spans="1:6" x14ac:dyDescent="0.3">
      <c r="A4625" s="11">
        <v>3204658</v>
      </c>
      <c r="B4625" s="11" t="s">
        <v>2362</v>
      </c>
      <c r="C4625" s="16">
        <v>-19.145199999999999</v>
      </c>
      <c r="D4625" s="16">
        <v>-40.628100000000003</v>
      </c>
      <c r="E4625">
        <f t="shared" si="144"/>
        <v>0</v>
      </c>
      <c r="F4625">
        <f t="shared" si="145"/>
        <v>0</v>
      </c>
    </row>
    <row r="4626" spans="1:6" x14ac:dyDescent="0.3">
      <c r="A4626" s="11">
        <v>3161007</v>
      </c>
      <c r="B4626" s="11" t="s">
        <v>2560</v>
      </c>
      <c r="C4626" s="16">
        <v>-19.867799999999999</v>
      </c>
      <c r="D4626" s="16">
        <v>-42.970999999999997</v>
      </c>
      <c r="E4626">
        <f t="shared" si="144"/>
        <v>0</v>
      </c>
      <c r="F4626">
        <f t="shared" si="145"/>
        <v>0</v>
      </c>
    </row>
    <row r="4627" spans="1:6" x14ac:dyDescent="0.3">
      <c r="A4627" s="11">
        <v>4318051</v>
      </c>
      <c r="B4627" s="11" t="s">
        <v>584</v>
      </c>
      <c r="C4627" s="16">
        <v>-28.531199999999998</v>
      </c>
      <c r="D4627" s="16">
        <v>-51.886000000000003</v>
      </c>
      <c r="E4627">
        <f t="shared" si="144"/>
        <v>0</v>
      </c>
      <c r="F4627">
        <f t="shared" si="145"/>
        <v>0</v>
      </c>
    </row>
    <row r="4628" spans="1:6" x14ac:dyDescent="0.3">
      <c r="A4628" s="11">
        <v>2929107</v>
      </c>
      <c r="B4628" s="11" t="s">
        <v>3313</v>
      </c>
      <c r="C4628" s="16">
        <v>-12.839399999999999</v>
      </c>
      <c r="D4628" s="16">
        <v>-39.089300000000001</v>
      </c>
      <c r="E4628">
        <f t="shared" si="144"/>
        <v>0</v>
      </c>
      <c r="F4628">
        <f t="shared" si="145"/>
        <v>0</v>
      </c>
    </row>
    <row r="4629" spans="1:6" x14ac:dyDescent="0.3">
      <c r="A4629" s="11">
        <v>1101484</v>
      </c>
      <c r="B4629" s="11" t="s">
        <v>5477</v>
      </c>
      <c r="C4629" s="16">
        <v>-11.9023</v>
      </c>
      <c r="D4629" s="16">
        <v>-61.502600000000001</v>
      </c>
      <c r="E4629">
        <f t="shared" si="144"/>
        <v>0</v>
      </c>
      <c r="F4629">
        <f t="shared" si="145"/>
        <v>0</v>
      </c>
    </row>
    <row r="4630" spans="1:6" x14ac:dyDescent="0.3">
      <c r="A4630" s="11">
        <v>2929008</v>
      </c>
      <c r="B4630" s="11" t="s">
        <v>3315</v>
      </c>
      <c r="C4630" s="16">
        <v>-12.6104</v>
      </c>
      <c r="D4630" s="16">
        <v>-38.972700000000003</v>
      </c>
      <c r="E4630">
        <f t="shared" si="144"/>
        <v>0</v>
      </c>
      <c r="F4630">
        <f t="shared" si="145"/>
        <v>0</v>
      </c>
    </row>
    <row r="4631" spans="1:6" x14ac:dyDescent="0.3">
      <c r="A4631" s="11">
        <v>2110807</v>
      </c>
      <c r="B4631" s="11" t="s">
        <v>4740</v>
      </c>
      <c r="C4631" s="16">
        <v>-7.0753500000000003</v>
      </c>
      <c r="D4631" s="16">
        <v>-44.809199999999997</v>
      </c>
      <c r="E4631">
        <f t="shared" si="144"/>
        <v>0</v>
      </c>
      <c r="F4631">
        <f t="shared" si="145"/>
        <v>0</v>
      </c>
    </row>
    <row r="4632" spans="1:6" x14ac:dyDescent="0.3">
      <c r="A4632" s="11">
        <v>3161056</v>
      </c>
      <c r="B4632" s="11" t="s">
        <v>2559</v>
      </c>
      <c r="C4632" s="16">
        <v>-18.5959</v>
      </c>
      <c r="D4632" s="16">
        <v>-41.488900000000001</v>
      </c>
      <c r="E4632">
        <f t="shared" si="144"/>
        <v>0</v>
      </c>
      <c r="F4632">
        <f t="shared" si="145"/>
        <v>0</v>
      </c>
    </row>
    <row r="4633" spans="1:6" x14ac:dyDescent="0.3">
      <c r="A4633" s="11">
        <v>5107859</v>
      </c>
      <c r="B4633" s="11" t="s">
        <v>269</v>
      </c>
      <c r="C4633" s="16">
        <v>-11.615</v>
      </c>
      <c r="D4633" s="16">
        <v>-50.6706</v>
      </c>
      <c r="E4633">
        <f t="shared" si="144"/>
        <v>0</v>
      </c>
      <c r="F4633">
        <f t="shared" si="145"/>
        <v>0</v>
      </c>
    </row>
    <row r="4634" spans="1:6" x14ac:dyDescent="0.3">
      <c r="A4634" s="11">
        <v>2929057</v>
      </c>
      <c r="B4634" s="11" t="s">
        <v>3314</v>
      </c>
      <c r="C4634" s="16">
        <v>-13.401899999999999</v>
      </c>
      <c r="D4634" s="16">
        <v>-44.183700000000002</v>
      </c>
      <c r="E4634">
        <f t="shared" si="144"/>
        <v>0</v>
      </c>
      <c r="F4634">
        <f t="shared" si="145"/>
        <v>0</v>
      </c>
    </row>
    <row r="4635" spans="1:6" x14ac:dyDescent="0.3">
      <c r="A4635" s="11">
        <v>2209609</v>
      </c>
      <c r="B4635" s="11" t="s">
        <v>4527</v>
      </c>
      <c r="C4635" s="16">
        <v>-5.93485</v>
      </c>
      <c r="D4635" s="16">
        <v>-42.117199999999997</v>
      </c>
      <c r="E4635">
        <f t="shared" si="144"/>
        <v>0</v>
      </c>
      <c r="F4635">
        <f t="shared" si="145"/>
        <v>0</v>
      </c>
    </row>
    <row r="4636" spans="1:6" x14ac:dyDescent="0.3">
      <c r="A4636" s="11">
        <v>1720150</v>
      </c>
      <c r="B4636" s="11" t="s">
        <v>4919</v>
      </c>
      <c r="C4636" s="16">
        <v>-10.1615</v>
      </c>
      <c r="D4636" s="16">
        <v>-46.661799999999999</v>
      </c>
      <c r="E4636">
        <f t="shared" si="144"/>
        <v>0</v>
      </c>
      <c r="F4636">
        <f t="shared" si="145"/>
        <v>0</v>
      </c>
    </row>
    <row r="4637" spans="1:6" x14ac:dyDescent="0.3">
      <c r="A4637" s="11">
        <v>1507300</v>
      </c>
      <c r="B4637" s="11" t="s">
        <v>5067</v>
      </c>
      <c r="C4637" s="16">
        <v>-6.6425400000000003</v>
      </c>
      <c r="D4637" s="16">
        <v>-51.990400000000001</v>
      </c>
      <c r="E4637">
        <f t="shared" si="144"/>
        <v>0</v>
      </c>
      <c r="F4637">
        <f t="shared" si="145"/>
        <v>0</v>
      </c>
    </row>
    <row r="4638" spans="1:6" x14ac:dyDescent="0.3">
      <c r="A4638" s="11">
        <v>2411809</v>
      </c>
      <c r="B4638" s="11" t="s">
        <v>4208</v>
      </c>
      <c r="C4638" s="16">
        <v>-6.3797499999999996</v>
      </c>
      <c r="D4638" s="16">
        <v>-37.186399999999999</v>
      </c>
      <c r="E4638">
        <f t="shared" si="144"/>
        <v>0</v>
      </c>
      <c r="F4638">
        <f t="shared" si="145"/>
        <v>0</v>
      </c>
    </row>
    <row r="4639" spans="1:6" x14ac:dyDescent="0.3">
      <c r="A4639" s="11">
        <v>3304805</v>
      </c>
      <c r="B4639" s="11" t="s">
        <v>2278</v>
      </c>
      <c r="C4639" s="16">
        <v>-21.655100000000001</v>
      </c>
      <c r="D4639" s="16">
        <v>-41.756</v>
      </c>
      <c r="E4639">
        <f t="shared" si="144"/>
        <v>0</v>
      </c>
      <c r="F4639">
        <f t="shared" si="145"/>
        <v>0</v>
      </c>
    </row>
    <row r="4640" spans="1:6" x14ac:dyDescent="0.3">
      <c r="A4640" s="11">
        <v>3549003</v>
      </c>
      <c r="B4640" s="11" t="s">
        <v>1730</v>
      </c>
      <c r="C4640" s="16">
        <v>-20.362300000000001</v>
      </c>
      <c r="D4640" s="16">
        <v>-50.6952</v>
      </c>
      <c r="E4640">
        <f t="shared" si="144"/>
        <v>0</v>
      </c>
      <c r="F4640">
        <f t="shared" si="145"/>
        <v>0</v>
      </c>
    </row>
    <row r="4641" spans="1:6" x14ac:dyDescent="0.3">
      <c r="A4641" s="11">
        <v>2513984</v>
      </c>
      <c r="B4641" s="11" t="s">
        <v>1730</v>
      </c>
      <c r="C4641" s="16">
        <v>-6.6077300000000001</v>
      </c>
      <c r="D4641" s="16">
        <v>-38.096800000000002</v>
      </c>
      <c r="E4641">
        <f t="shared" si="144"/>
        <v>0</v>
      </c>
      <c r="F4641">
        <f t="shared" si="145"/>
        <v>0</v>
      </c>
    </row>
    <row r="4642" spans="1:6" x14ac:dyDescent="0.3">
      <c r="A4642" s="11">
        <v>2806909</v>
      </c>
      <c r="B4642" s="11" t="s">
        <v>1730</v>
      </c>
      <c r="C4642" s="16">
        <v>-10.344200000000001</v>
      </c>
      <c r="D4642" s="16">
        <v>-36.886899999999997</v>
      </c>
      <c r="E4642">
        <f t="shared" si="144"/>
        <v>0</v>
      </c>
      <c r="F4642">
        <f t="shared" si="145"/>
        <v>0</v>
      </c>
    </row>
    <row r="4643" spans="1:6" x14ac:dyDescent="0.3">
      <c r="A4643" s="11">
        <v>3161106</v>
      </c>
      <c r="B4643" s="11" t="s">
        <v>1730</v>
      </c>
      <c r="C4643" s="16">
        <v>-15.9514</v>
      </c>
      <c r="D4643" s="16">
        <v>-44.859299999999998</v>
      </c>
      <c r="E4643">
        <f t="shared" si="144"/>
        <v>0</v>
      </c>
      <c r="F4643">
        <f t="shared" si="145"/>
        <v>0</v>
      </c>
    </row>
    <row r="4644" spans="1:6" x14ac:dyDescent="0.3">
      <c r="A4644" s="11">
        <v>4318101</v>
      </c>
      <c r="B4644" s="11" t="s">
        <v>583</v>
      </c>
      <c r="C4644" s="16">
        <v>-29.5547</v>
      </c>
      <c r="D4644" s="16">
        <v>-55.125300000000003</v>
      </c>
      <c r="E4644">
        <f t="shared" si="144"/>
        <v>0</v>
      </c>
      <c r="F4644">
        <f t="shared" si="145"/>
        <v>0</v>
      </c>
    </row>
    <row r="4645" spans="1:6" x14ac:dyDescent="0.3">
      <c r="A4645" s="11">
        <v>2209658</v>
      </c>
      <c r="B4645" s="11" t="s">
        <v>4526</v>
      </c>
      <c r="C4645" s="16">
        <v>-8.2359899999999993</v>
      </c>
      <c r="D4645" s="16">
        <v>-41.6873</v>
      </c>
      <c r="E4645">
        <f t="shared" si="144"/>
        <v>0</v>
      </c>
      <c r="F4645">
        <f t="shared" si="145"/>
        <v>0</v>
      </c>
    </row>
    <row r="4646" spans="1:6" x14ac:dyDescent="0.3">
      <c r="A4646" s="11">
        <v>5219902</v>
      </c>
      <c r="B4646" s="11" t="s">
        <v>34</v>
      </c>
      <c r="C4646" s="16">
        <v>-15.925599999999999</v>
      </c>
      <c r="D4646" s="16">
        <v>-49.2605</v>
      </c>
      <c r="E4646">
        <f t="shared" si="144"/>
        <v>0</v>
      </c>
      <c r="F4646">
        <f t="shared" si="145"/>
        <v>0</v>
      </c>
    </row>
    <row r="4647" spans="1:6" x14ac:dyDescent="0.3">
      <c r="A4647" s="11">
        <v>3304755</v>
      </c>
      <c r="B4647" s="11" t="s">
        <v>2279</v>
      </c>
      <c r="C4647" s="16">
        <v>-21.470199999999998</v>
      </c>
      <c r="D4647" s="16">
        <v>-41.109099999999998</v>
      </c>
      <c r="E4647">
        <f t="shared" si="144"/>
        <v>0</v>
      </c>
      <c r="F4647">
        <f t="shared" si="145"/>
        <v>0</v>
      </c>
    </row>
    <row r="4648" spans="1:6" x14ac:dyDescent="0.3">
      <c r="A4648" s="11">
        <v>4318200</v>
      </c>
      <c r="B4648" s="11" t="s">
        <v>582</v>
      </c>
      <c r="C4648" s="16">
        <v>-29.4404</v>
      </c>
      <c r="D4648" s="16">
        <v>-50.582799999999999</v>
      </c>
      <c r="E4648">
        <f t="shared" si="144"/>
        <v>0</v>
      </c>
      <c r="F4648">
        <f t="shared" si="145"/>
        <v>0</v>
      </c>
    </row>
    <row r="4649" spans="1:6" x14ac:dyDescent="0.3">
      <c r="A4649" s="11">
        <v>3161205</v>
      </c>
      <c r="B4649" s="11" t="s">
        <v>582</v>
      </c>
      <c r="C4649" s="16">
        <v>-20.703600000000002</v>
      </c>
      <c r="D4649" s="16">
        <v>-44.983800000000002</v>
      </c>
      <c r="E4649">
        <f t="shared" si="144"/>
        <v>0</v>
      </c>
      <c r="F4649">
        <f t="shared" si="145"/>
        <v>0</v>
      </c>
    </row>
    <row r="4650" spans="1:6" x14ac:dyDescent="0.3">
      <c r="A4650" s="11">
        <v>3161304</v>
      </c>
      <c r="B4650" s="11" t="s">
        <v>2558</v>
      </c>
      <c r="C4650" s="16">
        <v>-19.8611</v>
      </c>
      <c r="D4650" s="16">
        <v>-49.7727</v>
      </c>
      <c r="E4650">
        <f t="shared" si="144"/>
        <v>0</v>
      </c>
      <c r="F4650">
        <f t="shared" si="145"/>
        <v>0</v>
      </c>
    </row>
    <row r="4651" spans="1:6" x14ac:dyDescent="0.3">
      <c r="A4651" s="11">
        <v>2110856</v>
      </c>
      <c r="B4651" s="11" t="s">
        <v>4739</v>
      </c>
      <c r="C4651" s="16">
        <v>-5.1258400000000002</v>
      </c>
      <c r="D4651" s="16">
        <v>-47.389000000000003</v>
      </c>
      <c r="E4651">
        <f t="shared" si="144"/>
        <v>0</v>
      </c>
      <c r="F4651">
        <f t="shared" si="145"/>
        <v>0</v>
      </c>
    </row>
    <row r="4652" spans="1:6" x14ac:dyDescent="0.3">
      <c r="A4652" s="11">
        <v>2929206</v>
      </c>
      <c r="B4652" s="11" t="s">
        <v>3312</v>
      </c>
      <c r="C4652" s="16">
        <v>-12.6183</v>
      </c>
      <c r="D4652" s="16">
        <v>-38.678600000000003</v>
      </c>
      <c r="E4652">
        <f t="shared" si="144"/>
        <v>0</v>
      </c>
      <c r="F4652">
        <f t="shared" si="145"/>
        <v>0</v>
      </c>
    </row>
    <row r="4653" spans="1:6" x14ac:dyDescent="0.3">
      <c r="A4653" s="11">
        <v>3161403</v>
      </c>
      <c r="B4653" s="11" t="s">
        <v>2557</v>
      </c>
      <c r="C4653" s="16">
        <v>-20.792300000000001</v>
      </c>
      <c r="D4653" s="16">
        <v>-42.267299999999999</v>
      </c>
      <c r="E4653">
        <f t="shared" si="144"/>
        <v>0</v>
      </c>
      <c r="F4653">
        <f t="shared" si="145"/>
        <v>0</v>
      </c>
    </row>
    <row r="4654" spans="1:6" x14ac:dyDescent="0.3">
      <c r="A4654" s="11">
        <v>1101492</v>
      </c>
      <c r="B4654" s="11" t="s">
        <v>5276</v>
      </c>
      <c r="C4654" s="16">
        <v>-12.052</v>
      </c>
      <c r="D4654" s="16">
        <v>-63.567999999999998</v>
      </c>
      <c r="E4654">
        <f t="shared" si="144"/>
        <v>0</v>
      </c>
      <c r="F4654">
        <f t="shared" si="145"/>
        <v>0</v>
      </c>
    </row>
    <row r="4655" spans="1:6" x14ac:dyDescent="0.3">
      <c r="A4655" s="11">
        <v>2110906</v>
      </c>
      <c r="B4655" s="11" t="s">
        <v>4738</v>
      </c>
      <c r="C4655" s="16">
        <v>-6.2515900000000002</v>
      </c>
      <c r="D4655" s="16">
        <v>-42.866799999999998</v>
      </c>
      <c r="E4655">
        <f t="shared" si="144"/>
        <v>0</v>
      </c>
      <c r="F4655">
        <f t="shared" si="145"/>
        <v>0</v>
      </c>
    </row>
    <row r="4656" spans="1:6" x14ac:dyDescent="0.3">
      <c r="A4656" s="11">
        <v>2411908</v>
      </c>
      <c r="B4656" s="11" t="s">
        <v>4207</v>
      </c>
      <c r="C4656" s="16">
        <v>-5.9747199999999996</v>
      </c>
      <c r="D4656" s="16">
        <v>-38.151899999999998</v>
      </c>
      <c r="E4656">
        <f t="shared" si="144"/>
        <v>0</v>
      </c>
      <c r="F4656">
        <f t="shared" si="145"/>
        <v>0</v>
      </c>
    </row>
    <row r="4657" spans="1:6" x14ac:dyDescent="0.3">
      <c r="A4657" s="11">
        <v>1507409</v>
      </c>
      <c r="B4657" s="11" t="s">
        <v>5066</v>
      </c>
      <c r="C4657" s="16">
        <v>-1.1696299999999999</v>
      </c>
      <c r="D4657" s="16">
        <v>-47.791699999999999</v>
      </c>
      <c r="E4657">
        <f t="shared" si="144"/>
        <v>0</v>
      </c>
      <c r="F4657">
        <f t="shared" si="145"/>
        <v>0</v>
      </c>
    </row>
    <row r="4658" spans="1:6" x14ac:dyDescent="0.3">
      <c r="A4658" s="11">
        <v>2209708</v>
      </c>
      <c r="B4658" s="11" t="s">
        <v>4525</v>
      </c>
      <c r="C4658" s="16">
        <v>-7.2462999999999997</v>
      </c>
      <c r="D4658" s="16">
        <v>-42.540999999999997</v>
      </c>
      <c r="E4658">
        <f t="shared" si="144"/>
        <v>0</v>
      </c>
      <c r="F4658">
        <f t="shared" si="145"/>
        <v>0</v>
      </c>
    </row>
    <row r="4659" spans="1:6" x14ac:dyDescent="0.3">
      <c r="A4659" s="11">
        <v>4216206</v>
      </c>
      <c r="B4659" s="11" t="s">
        <v>1017</v>
      </c>
      <c r="C4659" s="16">
        <v>-26.257899999999999</v>
      </c>
      <c r="D4659" s="16">
        <v>-48.634399999999999</v>
      </c>
      <c r="E4659">
        <f t="shared" si="144"/>
        <v>0</v>
      </c>
      <c r="F4659">
        <f t="shared" si="145"/>
        <v>0</v>
      </c>
    </row>
    <row r="4660" spans="1:6" x14ac:dyDescent="0.3">
      <c r="A4660" s="11">
        <v>4318309</v>
      </c>
      <c r="B4660" s="11" t="s">
        <v>581</v>
      </c>
      <c r="C4660" s="16">
        <v>-30.3337</v>
      </c>
      <c r="D4660" s="16">
        <v>-54.3217</v>
      </c>
      <c r="E4660">
        <f t="shared" si="144"/>
        <v>0</v>
      </c>
      <c r="F4660">
        <f t="shared" si="145"/>
        <v>0</v>
      </c>
    </row>
    <row r="4661" spans="1:6" x14ac:dyDescent="0.3">
      <c r="A4661" s="11">
        <v>2929255</v>
      </c>
      <c r="B4661" s="11" t="s">
        <v>581</v>
      </c>
      <c r="C4661" s="16">
        <v>-11.217499999999999</v>
      </c>
      <c r="D4661" s="16">
        <v>-41.884300000000003</v>
      </c>
      <c r="E4661">
        <f t="shared" si="144"/>
        <v>0</v>
      </c>
      <c r="F4661">
        <f t="shared" si="145"/>
        <v>0</v>
      </c>
    </row>
    <row r="4662" spans="1:6" x14ac:dyDescent="0.3">
      <c r="A4662" s="11">
        <v>1303809</v>
      </c>
      <c r="B4662" s="11" t="s">
        <v>5199</v>
      </c>
      <c r="C4662" s="16">
        <v>-0.11909</v>
      </c>
      <c r="D4662" s="16">
        <v>-67.084000000000003</v>
      </c>
      <c r="E4662">
        <f t="shared" si="144"/>
        <v>0</v>
      </c>
      <c r="F4662">
        <f t="shared" si="145"/>
        <v>0</v>
      </c>
    </row>
    <row r="4663" spans="1:6" x14ac:dyDescent="0.3">
      <c r="A4663" s="11">
        <v>3204708</v>
      </c>
      <c r="B4663" s="11" t="s">
        <v>2361</v>
      </c>
      <c r="C4663" s="16">
        <v>-19.0182</v>
      </c>
      <c r="D4663" s="16">
        <v>-40.536499999999997</v>
      </c>
      <c r="E4663">
        <f t="shared" si="144"/>
        <v>0</v>
      </c>
      <c r="F4663">
        <f t="shared" si="145"/>
        <v>0</v>
      </c>
    </row>
    <row r="4664" spans="1:6" x14ac:dyDescent="0.3">
      <c r="A4664" s="11">
        <v>5007695</v>
      </c>
      <c r="B4664" s="11" t="s">
        <v>401</v>
      </c>
      <c r="C4664" s="16">
        <v>-19.3889</v>
      </c>
      <c r="D4664" s="16">
        <v>-54.550699999999999</v>
      </c>
      <c r="E4664">
        <f t="shared" si="144"/>
        <v>0</v>
      </c>
      <c r="F4664">
        <f t="shared" si="145"/>
        <v>0</v>
      </c>
    </row>
    <row r="4665" spans="1:6" x14ac:dyDescent="0.3">
      <c r="A4665" s="11">
        <v>3161502</v>
      </c>
      <c r="B4665" s="11" t="s">
        <v>2556</v>
      </c>
      <c r="C4665" s="16">
        <v>-20.9252</v>
      </c>
      <c r="D4665" s="16">
        <v>-42.836399999999998</v>
      </c>
      <c r="E4665">
        <f t="shared" si="144"/>
        <v>0</v>
      </c>
      <c r="F4665">
        <f t="shared" si="145"/>
        <v>0</v>
      </c>
    </row>
    <row r="4666" spans="1:6" x14ac:dyDescent="0.3">
      <c r="A4666" s="11">
        <v>3161601</v>
      </c>
      <c r="B4666" s="11" t="s">
        <v>2555</v>
      </c>
      <c r="C4666" s="16">
        <v>-18.841100000000001</v>
      </c>
      <c r="D4666" s="16">
        <v>-42.286700000000003</v>
      </c>
      <c r="E4666">
        <f t="shared" si="144"/>
        <v>0</v>
      </c>
      <c r="F4666">
        <f t="shared" si="145"/>
        <v>0</v>
      </c>
    </row>
    <row r="4667" spans="1:6" x14ac:dyDescent="0.3">
      <c r="A4667" s="11">
        <v>1507458</v>
      </c>
      <c r="B4667" s="11" t="s">
        <v>5065</v>
      </c>
      <c r="C4667" s="16">
        <v>-6.3947099999999999</v>
      </c>
      <c r="D4667" s="16">
        <v>-48.559199999999997</v>
      </c>
      <c r="E4667">
        <f t="shared" si="144"/>
        <v>0</v>
      </c>
      <c r="F4667">
        <f t="shared" si="145"/>
        <v>0</v>
      </c>
    </row>
    <row r="4668" spans="1:6" x14ac:dyDescent="0.3">
      <c r="A4668" s="11">
        <v>3161650</v>
      </c>
      <c r="B4668" s="11" t="s">
        <v>2554</v>
      </c>
      <c r="C4668" s="16">
        <v>-18.909700000000001</v>
      </c>
      <c r="D4668" s="16">
        <v>-41.363</v>
      </c>
      <c r="E4668">
        <f t="shared" si="144"/>
        <v>0</v>
      </c>
      <c r="F4668">
        <f t="shared" si="145"/>
        <v>0</v>
      </c>
    </row>
    <row r="4669" spans="1:6" x14ac:dyDescent="0.3">
      <c r="A4669" s="11">
        <v>3304904</v>
      </c>
      <c r="B4669" s="11" t="s">
        <v>2277</v>
      </c>
      <c r="C4669" s="16">
        <v>-22.826799999999999</v>
      </c>
      <c r="D4669" s="16">
        <v>-43.063400000000001</v>
      </c>
      <c r="E4669">
        <f t="shared" si="144"/>
        <v>0</v>
      </c>
      <c r="F4669">
        <f t="shared" si="145"/>
        <v>0</v>
      </c>
    </row>
    <row r="4670" spans="1:6" x14ac:dyDescent="0.3">
      <c r="A4670" s="11">
        <v>3161700</v>
      </c>
      <c r="B4670" s="11" t="s">
        <v>2553</v>
      </c>
      <c r="C4670" s="16">
        <v>-18.331499999999998</v>
      </c>
      <c r="D4670" s="16">
        <v>-45.826500000000003</v>
      </c>
      <c r="E4670">
        <f t="shared" si="144"/>
        <v>0</v>
      </c>
      <c r="F4670">
        <f t="shared" si="145"/>
        <v>0</v>
      </c>
    </row>
    <row r="4671" spans="1:6" x14ac:dyDescent="0.3">
      <c r="A4671" s="11">
        <v>2412005</v>
      </c>
      <c r="B4671" s="11" t="s">
        <v>4206</v>
      </c>
      <c r="C4671" s="16">
        <v>-5.79068</v>
      </c>
      <c r="D4671" s="16">
        <v>-35.325699999999998</v>
      </c>
      <c r="E4671">
        <f t="shared" si="144"/>
        <v>0</v>
      </c>
      <c r="F4671">
        <f t="shared" si="145"/>
        <v>0</v>
      </c>
    </row>
    <row r="4672" spans="1:6" x14ac:dyDescent="0.3">
      <c r="A4672" s="11">
        <v>2312403</v>
      </c>
      <c r="B4672" s="11" t="s">
        <v>4206</v>
      </c>
      <c r="C4672" s="16">
        <v>-3.6051500000000001</v>
      </c>
      <c r="D4672" s="16">
        <v>-38.9726</v>
      </c>
      <c r="E4672">
        <f t="shared" si="144"/>
        <v>0</v>
      </c>
      <c r="F4672">
        <f t="shared" si="145"/>
        <v>0</v>
      </c>
    </row>
    <row r="4673" spans="1:6" x14ac:dyDescent="0.3">
      <c r="A4673" s="11">
        <v>2209757</v>
      </c>
      <c r="B4673" s="11" t="s">
        <v>4524</v>
      </c>
      <c r="C4673" s="16">
        <v>-10.0319</v>
      </c>
      <c r="D4673" s="16">
        <v>-45.309199999999997</v>
      </c>
      <c r="E4673">
        <f t="shared" si="144"/>
        <v>0</v>
      </c>
      <c r="F4673">
        <f t="shared" si="145"/>
        <v>0</v>
      </c>
    </row>
    <row r="4674" spans="1:6" x14ac:dyDescent="0.3">
      <c r="A4674" s="11">
        <v>3161809</v>
      </c>
      <c r="B4674" s="11" t="s">
        <v>2552</v>
      </c>
      <c r="C4674" s="16">
        <v>-19.982199999999999</v>
      </c>
      <c r="D4674" s="16">
        <v>-44.859299999999998</v>
      </c>
      <c r="E4674">
        <f t="shared" si="144"/>
        <v>0</v>
      </c>
      <c r="F4674">
        <f t="shared" si="145"/>
        <v>0</v>
      </c>
    </row>
    <row r="4675" spans="1:6" x14ac:dyDescent="0.3">
      <c r="A4675" s="11">
        <v>2209807</v>
      </c>
      <c r="B4675" s="11" t="s">
        <v>4523</v>
      </c>
      <c r="C4675" s="16">
        <v>-5.9939299999999998</v>
      </c>
      <c r="D4675" s="16">
        <v>-42.709499999999998</v>
      </c>
      <c r="E4675">
        <f t="shared" ref="E4675:E4738" si="146">IF((C4675&lt;-80),"erro",0)</f>
        <v>0</v>
      </c>
      <c r="F4675">
        <f t="shared" ref="F4675:F4738" si="147">IF((D4675&lt;-80),"erro",0)</f>
        <v>0</v>
      </c>
    </row>
    <row r="4676" spans="1:6" x14ac:dyDescent="0.3">
      <c r="A4676" s="11">
        <v>3161908</v>
      </c>
      <c r="B4676" s="11" t="s">
        <v>2551</v>
      </c>
      <c r="C4676" s="16">
        <v>-19.822099999999999</v>
      </c>
      <c r="D4676" s="16">
        <v>-43.366</v>
      </c>
      <c r="E4676">
        <f t="shared" si="146"/>
        <v>0</v>
      </c>
      <c r="F4676">
        <f t="shared" si="147"/>
        <v>0</v>
      </c>
    </row>
    <row r="4677" spans="1:6" x14ac:dyDescent="0.3">
      <c r="A4677" s="11">
        <v>3125507</v>
      </c>
      <c r="B4677" s="11" t="s">
        <v>2978</v>
      </c>
      <c r="C4677" s="16">
        <v>-18.002500000000001</v>
      </c>
      <c r="D4677" s="16">
        <v>-43.385399999999997</v>
      </c>
      <c r="E4677">
        <f t="shared" si="146"/>
        <v>0</v>
      </c>
      <c r="F4677">
        <f t="shared" si="147"/>
        <v>0</v>
      </c>
    </row>
    <row r="4678" spans="1:6" x14ac:dyDescent="0.3">
      <c r="A4678" s="11">
        <v>3162005</v>
      </c>
      <c r="B4678" s="11" t="s">
        <v>2550</v>
      </c>
      <c r="C4678" s="16">
        <v>-21.8932</v>
      </c>
      <c r="D4678" s="16">
        <v>-45.589300000000001</v>
      </c>
      <c r="E4678">
        <f t="shared" si="146"/>
        <v>0</v>
      </c>
      <c r="F4678">
        <f t="shared" si="147"/>
        <v>0</v>
      </c>
    </row>
    <row r="4679" spans="1:6" x14ac:dyDescent="0.3">
      <c r="A4679" s="11">
        <v>2929305</v>
      </c>
      <c r="B4679" s="11" t="s">
        <v>5501</v>
      </c>
      <c r="C4679" s="16">
        <v>-12.4331</v>
      </c>
      <c r="D4679" s="16">
        <v>-38.966299999999997</v>
      </c>
      <c r="E4679">
        <f t="shared" si="146"/>
        <v>0</v>
      </c>
      <c r="F4679">
        <f t="shared" si="147"/>
        <v>0</v>
      </c>
    </row>
    <row r="4680" spans="1:6" x14ac:dyDescent="0.3">
      <c r="A4680" s="11">
        <v>3162104</v>
      </c>
      <c r="B4680" s="11" t="s">
        <v>2549</v>
      </c>
      <c r="C4680" s="16">
        <v>-19.308700000000002</v>
      </c>
      <c r="D4680" s="16">
        <v>-46.046500000000002</v>
      </c>
      <c r="E4680">
        <f t="shared" si="146"/>
        <v>0</v>
      </c>
      <c r="F4680">
        <f t="shared" si="147"/>
        <v>0</v>
      </c>
    </row>
    <row r="4681" spans="1:6" x14ac:dyDescent="0.3">
      <c r="A4681" s="11">
        <v>4318408</v>
      </c>
      <c r="B4681" s="11" t="s">
        <v>580</v>
      </c>
      <c r="C4681" s="16">
        <v>-29.971599999999999</v>
      </c>
      <c r="D4681" s="16">
        <v>-51.725099999999998</v>
      </c>
      <c r="E4681">
        <f t="shared" si="146"/>
        <v>0</v>
      </c>
      <c r="F4681">
        <f t="shared" si="147"/>
        <v>0</v>
      </c>
    </row>
    <row r="4682" spans="1:6" x14ac:dyDescent="0.3">
      <c r="A4682" s="11">
        <v>4124707</v>
      </c>
      <c r="B4682" s="11" t="s">
        <v>1312</v>
      </c>
      <c r="C4682" s="16">
        <v>-23.721800000000002</v>
      </c>
      <c r="D4682" s="16">
        <v>-50.747500000000002</v>
      </c>
      <c r="E4682">
        <f t="shared" si="146"/>
        <v>0</v>
      </c>
      <c r="F4682">
        <f t="shared" si="147"/>
        <v>0</v>
      </c>
    </row>
    <row r="4683" spans="1:6" x14ac:dyDescent="0.3">
      <c r="A4683" s="11">
        <v>4124806</v>
      </c>
      <c r="B4683" s="11" t="s">
        <v>1311</v>
      </c>
      <c r="C4683" s="16">
        <v>-25.821400000000001</v>
      </c>
      <c r="D4683" s="16">
        <v>-52.725200000000001</v>
      </c>
      <c r="E4683">
        <f t="shared" si="146"/>
        <v>0</v>
      </c>
      <c r="F4683">
        <f t="shared" si="147"/>
        <v>0</v>
      </c>
    </row>
    <row r="4684" spans="1:6" x14ac:dyDescent="0.3">
      <c r="A4684" s="11">
        <v>2613206</v>
      </c>
      <c r="B4684" s="11" t="s">
        <v>1311</v>
      </c>
      <c r="C4684" s="16">
        <v>-8.8757599999999996</v>
      </c>
      <c r="D4684" s="16">
        <v>-36.365299999999998</v>
      </c>
      <c r="E4684">
        <f t="shared" si="146"/>
        <v>0</v>
      </c>
      <c r="F4684">
        <f t="shared" si="147"/>
        <v>0</v>
      </c>
    </row>
    <row r="4685" spans="1:6" x14ac:dyDescent="0.3">
      <c r="A4685" s="11">
        <v>2111003</v>
      </c>
      <c r="B4685" s="11" t="s">
        <v>1015</v>
      </c>
      <c r="C4685" s="16">
        <v>-2.9539800000000001</v>
      </c>
      <c r="D4685" s="16">
        <v>-44.795299999999997</v>
      </c>
      <c r="E4685">
        <f t="shared" si="146"/>
        <v>0</v>
      </c>
      <c r="F4685">
        <f t="shared" si="147"/>
        <v>0</v>
      </c>
    </row>
    <row r="4686" spans="1:6" x14ac:dyDescent="0.3">
      <c r="A4686" s="11">
        <v>4216305</v>
      </c>
      <c r="B4686" s="11" t="s">
        <v>1015</v>
      </c>
      <c r="C4686" s="16">
        <v>-27.277200000000001</v>
      </c>
      <c r="D4686" s="16">
        <v>-48.8474</v>
      </c>
      <c r="E4686">
        <f t="shared" si="146"/>
        <v>0</v>
      </c>
      <c r="F4686">
        <f t="shared" si="147"/>
        <v>0</v>
      </c>
    </row>
    <row r="4687" spans="1:6" x14ac:dyDescent="0.3">
      <c r="A4687" s="11">
        <v>3162203</v>
      </c>
      <c r="B4687" s="11" t="s">
        <v>2548</v>
      </c>
      <c r="C4687" s="16">
        <v>-20.635000000000002</v>
      </c>
      <c r="D4687" s="16">
        <v>-46.508000000000003</v>
      </c>
      <c r="E4687">
        <f t="shared" si="146"/>
        <v>0</v>
      </c>
      <c r="F4687">
        <f t="shared" si="147"/>
        <v>0</v>
      </c>
    </row>
    <row r="4688" spans="1:6" x14ac:dyDescent="0.3">
      <c r="A4688" s="11">
        <v>5220009</v>
      </c>
      <c r="B4688" s="11" t="s">
        <v>5530</v>
      </c>
      <c r="C4688" s="16">
        <v>-14.704800000000001</v>
      </c>
      <c r="D4688" s="16">
        <v>-47.522799999999997</v>
      </c>
      <c r="E4688">
        <f t="shared" si="146"/>
        <v>0</v>
      </c>
      <c r="F4688">
        <f t="shared" si="147"/>
        <v>0</v>
      </c>
    </row>
    <row r="4689" spans="1:6" x14ac:dyDescent="0.3">
      <c r="A4689" s="11">
        <v>1400506</v>
      </c>
      <c r="B4689" s="11" t="s">
        <v>5180</v>
      </c>
      <c r="C4689" s="16">
        <v>0.95165900000000003</v>
      </c>
      <c r="D4689" s="16">
        <v>-59.9133</v>
      </c>
      <c r="E4689">
        <f t="shared" si="146"/>
        <v>0</v>
      </c>
      <c r="F4689">
        <f t="shared" si="147"/>
        <v>0</v>
      </c>
    </row>
    <row r="4690" spans="1:6" x14ac:dyDescent="0.3">
      <c r="A4690" s="11">
        <v>3305000</v>
      </c>
      <c r="B4690" s="11" t="s">
        <v>2276</v>
      </c>
      <c r="C4690" s="16">
        <v>-21.638000000000002</v>
      </c>
      <c r="D4690" s="16">
        <v>-41.044600000000003</v>
      </c>
      <c r="E4690">
        <f t="shared" si="146"/>
        <v>0</v>
      </c>
      <c r="F4690">
        <f t="shared" si="147"/>
        <v>0</v>
      </c>
    </row>
    <row r="4691" spans="1:6" x14ac:dyDescent="0.3">
      <c r="A4691" s="11">
        <v>3549102</v>
      </c>
      <c r="B4691" s="11" t="s">
        <v>1729</v>
      </c>
      <c r="C4691" s="16">
        <v>-21.970700000000001</v>
      </c>
      <c r="D4691" s="16">
        <v>-46.794400000000003</v>
      </c>
      <c r="E4691">
        <f t="shared" si="146"/>
        <v>0</v>
      </c>
      <c r="F4691">
        <f t="shared" si="147"/>
        <v>0</v>
      </c>
    </row>
    <row r="4692" spans="1:6" x14ac:dyDescent="0.3">
      <c r="A4692" s="11">
        <v>2209856</v>
      </c>
      <c r="B4692" s="11" t="s">
        <v>4522</v>
      </c>
      <c r="C4692" s="16">
        <v>-6.81203</v>
      </c>
      <c r="D4692" s="16">
        <v>-41.341500000000003</v>
      </c>
      <c r="E4692">
        <f t="shared" si="146"/>
        <v>0</v>
      </c>
      <c r="F4692">
        <f t="shared" si="147"/>
        <v>0</v>
      </c>
    </row>
    <row r="4693" spans="1:6" x14ac:dyDescent="0.3">
      <c r="A4693" s="11">
        <v>2209872</v>
      </c>
      <c r="B4693" s="11" t="s">
        <v>4521</v>
      </c>
      <c r="C4693" s="16">
        <v>-3.9549699999999999</v>
      </c>
      <c r="D4693" s="16">
        <v>-41.256900000000002</v>
      </c>
      <c r="E4693">
        <f t="shared" si="146"/>
        <v>0</v>
      </c>
      <c r="F4693">
        <f t="shared" si="147"/>
        <v>0</v>
      </c>
    </row>
    <row r="4694" spans="1:6" x14ac:dyDescent="0.3">
      <c r="A4694" s="11">
        <v>3162252</v>
      </c>
      <c r="B4694" s="11" t="s">
        <v>2547</v>
      </c>
      <c r="C4694" s="16">
        <v>-16.845500000000001</v>
      </c>
      <c r="D4694" s="16">
        <v>-44.350700000000003</v>
      </c>
      <c r="E4694">
        <f t="shared" si="146"/>
        <v>0</v>
      </c>
      <c r="F4694">
        <f t="shared" si="147"/>
        <v>0</v>
      </c>
    </row>
    <row r="4695" spans="1:6" x14ac:dyDescent="0.3">
      <c r="A4695" s="11">
        <v>3162302</v>
      </c>
      <c r="B4695" s="11" t="s">
        <v>2546</v>
      </c>
      <c r="C4695" s="16">
        <v>-21.928000000000001</v>
      </c>
      <c r="D4695" s="16">
        <v>-45.929699999999997</v>
      </c>
      <c r="E4695">
        <f t="shared" si="146"/>
        <v>0</v>
      </c>
      <c r="F4695">
        <f t="shared" si="147"/>
        <v>0</v>
      </c>
    </row>
    <row r="4696" spans="1:6" x14ac:dyDescent="0.3">
      <c r="A4696" s="11">
        <v>5220058</v>
      </c>
      <c r="B4696" s="11" t="s">
        <v>32</v>
      </c>
      <c r="C4696" s="16">
        <v>-16.8126</v>
      </c>
      <c r="D4696" s="16">
        <v>-50.409199999999998</v>
      </c>
      <c r="E4696">
        <f t="shared" si="146"/>
        <v>0</v>
      </c>
      <c r="F4696">
        <f t="shared" si="147"/>
        <v>0</v>
      </c>
    </row>
    <row r="4697" spans="1:6" x14ac:dyDescent="0.3">
      <c r="A4697" s="11">
        <v>1507466</v>
      </c>
      <c r="B4697" s="11" t="s">
        <v>5064</v>
      </c>
      <c r="C4697" s="16">
        <v>-0.85788500000000001</v>
      </c>
      <c r="D4697" s="16">
        <v>-47.917999999999999</v>
      </c>
      <c r="E4697">
        <f t="shared" si="146"/>
        <v>0</v>
      </c>
      <c r="F4697">
        <f t="shared" si="147"/>
        <v>0</v>
      </c>
    </row>
    <row r="4698" spans="1:6" x14ac:dyDescent="0.3">
      <c r="A4698" s="11">
        <v>3162401</v>
      </c>
      <c r="B4698" s="11" t="s">
        <v>2545</v>
      </c>
      <c r="C4698" s="16">
        <v>-15.927099999999999</v>
      </c>
      <c r="D4698" s="16">
        <v>-44.009599999999999</v>
      </c>
      <c r="E4698">
        <f t="shared" si="146"/>
        <v>0</v>
      </c>
      <c r="F4698">
        <f t="shared" si="147"/>
        <v>0</v>
      </c>
    </row>
    <row r="4699" spans="1:6" x14ac:dyDescent="0.3">
      <c r="A4699" s="11">
        <v>2209906</v>
      </c>
      <c r="B4699" s="11" t="s">
        <v>4520</v>
      </c>
      <c r="C4699" s="16">
        <v>-5.5108100000000002</v>
      </c>
      <c r="D4699" s="16">
        <v>-41.892299999999999</v>
      </c>
      <c r="E4699">
        <f t="shared" si="146"/>
        <v>0</v>
      </c>
      <c r="F4699">
        <f t="shared" si="147"/>
        <v>0</v>
      </c>
    </row>
    <row r="4700" spans="1:6" x14ac:dyDescent="0.3">
      <c r="A4700" s="11">
        <v>4318424</v>
      </c>
      <c r="B4700" s="11" t="s">
        <v>579</v>
      </c>
      <c r="C4700" s="16">
        <v>-27.819500000000001</v>
      </c>
      <c r="D4700" s="16">
        <v>-51.825699999999998</v>
      </c>
      <c r="E4700">
        <f t="shared" si="146"/>
        <v>0</v>
      </c>
      <c r="F4700">
        <f t="shared" si="147"/>
        <v>0</v>
      </c>
    </row>
    <row r="4701" spans="1:6" x14ac:dyDescent="0.3">
      <c r="A4701" s="11">
        <v>2209955</v>
      </c>
      <c r="B4701" s="11" t="s">
        <v>4519</v>
      </c>
      <c r="C4701" s="16">
        <v>-6.9408200000000004</v>
      </c>
      <c r="D4701" s="16">
        <v>-41.8889</v>
      </c>
      <c r="E4701">
        <f t="shared" si="146"/>
        <v>0</v>
      </c>
      <c r="F4701">
        <f t="shared" si="147"/>
        <v>0</v>
      </c>
    </row>
    <row r="4702" spans="1:6" x14ac:dyDescent="0.3">
      <c r="A4702" s="11">
        <v>3549201</v>
      </c>
      <c r="B4702" s="11" t="s">
        <v>5669</v>
      </c>
      <c r="C4702" s="16">
        <v>-20.387899999999998</v>
      </c>
      <c r="D4702" s="16">
        <v>-50.379199999999997</v>
      </c>
      <c r="E4702">
        <f t="shared" si="146"/>
        <v>0</v>
      </c>
      <c r="F4702">
        <f t="shared" si="147"/>
        <v>0</v>
      </c>
    </row>
    <row r="4703" spans="1:6" x14ac:dyDescent="0.3">
      <c r="A4703" s="11">
        <v>3162450</v>
      </c>
      <c r="B4703" s="11" t="s">
        <v>5514</v>
      </c>
      <c r="C4703" s="16">
        <v>-14.885899999999999</v>
      </c>
      <c r="D4703" s="16">
        <v>-44.092199999999998</v>
      </c>
      <c r="E4703">
        <f t="shared" si="146"/>
        <v>0</v>
      </c>
      <c r="F4703">
        <f t="shared" si="147"/>
        <v>0</v>
      </c>
    </row>
    <row r="4704" spans="1:6" x14ac:dyDescent="0.3">
      <c r="A4704" s="11">
        <v>3549250</v>
      </c>
      <c r="B4704" s="11" t="s">
        <v>1727</v>
      </c>
      <c r="C4704" s="16">
        <v>-20.511099999999999</v>
      </c>
      <c r="D4704" s="16">
        <v>-50.356099999999998</v>
      </c>
      <c r="E4704">
        <f t="shared" si="146"/>
        <v>0</v>
      </c>
      <c r="F4704">
        <f t="shared" si="147"/>
        <v>0</v>
      </c>
    </row>
    <row r="4705" spans="1:6" x14ac:dyDescent="0.3">
      <c r="A4705" s="11">
        <v>3305109</v>
      </c>
      <c r="B4705" s="11" t="s">
        <v>2275</v>
      </c>
      <c r="C4705" s="16">
        <v>-22.805800000000001</v>
      </c>
      <c r="D4705" s="16">
        <v>-43.372900000000001</v>
      </c>
      <c r="E4705">
        <f t="shared" si="146"/>
        <v>0</v>
      </c>
      <c r="F4705">
        <f t="shared" si="147"/>
        <v>0</v>
      </c>
    </row>
    <row r="4706" spans="1:6" x14ac:dyDescent="0.3">
      <c r="A4706" s="11">
        <v>1507474</v>
      </c>
      <c r="B4706" s="11" t="s">
        <v>5063</v>
      </c>
      <c r="C4706" s="16">
        <v>-0.78022199999999997</v>
      </c>
      <c r="D4706" s="16">
        <v>-47.180999999999997</v>
      </c>
      <c r="E4706">
        <f t="shared" si="146"/>
        <v>0</v>
      </c>
      <c r="F4706">
        <f t="shared" si="147"/>
        <v>0</v>
      </c>
    </row>
    <row r="4707" spans="1:6" x14ac:dyDescent="0.3">
      <c r="A4707" s="11">
        <v>3162500</v>
      </c>
      <c r="B4707" s="11" t="s">
        <v>5515</v>
      </c>
      <c r="C4707" s="16">
        <v>-21.1311</v>
      </c>
      <c r="D4707" s="16">
        <v>-44.252600000000001</v>
      </c>
      <c r="E4707">
        <f t="shared" si="146"/>
        <v>0</v>
      </c>
      <c r="F4707">
        <f t="shared" si="147"/>
        <v>0</v>
      </c>
    </row>
    <row r="4708" spans="1:6" x14ac:dyDescent="0.3">
      <c r="A4708" s="11">
        <v>1507508</v>
      </c>
      <c r="B4708" s="11" t="s">
        <v>5062</v>
      </c>
      <c r="C4708" s="16">
        <v>-5.36334</v>
      </c>
      <c r="D4708" s="16">
        <v>-48.7926</v>
      </c>
      <c r="E4708">
        <f t="shared" si="146"/>
        <v>0</v>
      </c>
      <c r="F4708">
        <f t="shared" si="147"/>
        <v>0</v>
      </c>
    </row>
    <row r="4709" spans="1:6" x14ac:dyDescent="0.3">
      <c r="A4709" s="11">
        <v>2209971</v>
      </c>
      <c r="B4709" s="11" t="s">
        <v>4518</v>
      </c>
      <c r="C4709" s="16">
        <v>-3.8186</v>
      </c>
      <c r="D4709" s="16">
        <v>-42.445900000000002</v>
      </c>
      <c r="E4709">
        <f t="shared" si="146"/>
        <v>0</v>
      </c>
      <c r="F4709">
        <f t="shared" si="147"/>
        <v>0</v>
      </c>
    </row>
    <row r="4710" spans="1:6" x14ac:dyDescent="0.3">
      <c r="A4710" s="11">
        <v>4124905</v>
      </c>
      <c r="B4710" s="11" t="s">
        <v>1310</v>
      </c>
      <c r="C4710" s="16">
        <v>-22.8535</v>
      </c>
      <c r="D4710" s="16">
        <v>-52.341099999999997</v>
      </c>
      <c r="E4710">
        <f t="shared" si="146"/>
        <v>0</v>
      </c>
      <c r="F4710">
        <f t="shared" si="147"/>
        <v>0</v>
      </c>
    </row>
    <row r="4711" spans="1:6" x14ac:dyDescent="0.3">
      <c r="A4711" s="11">
        <v>2514008</v>
      </c>
      <c r="B4711" s="11" t="s">
        <v>4023</v>
      </c>
      <c r="C4711" s="16">
        <v>-7.3816800000000002</v>
      </c>
      <c r="D4711" s="16">
        <v>-36.534500000000001</v>
      </c>
      <c r="E4711">
        <f t="shared" si="146"/>
        <v>0</v>
      </c>
      <c r="F4711">
        <f t="shared" si="147"/>
        <v>0</v>
      </c>
    </row>
    <row r="4712" spans="1:6" x14ac:dyDescent="0.3">
      <c r="A4712" s="11">
        <v>2111029</v>
      </c>
      <c r="B4712" s="11" t="s">
        <v>4737</v>
      </c>
      <c r="C4712" s="16">
        <v>-3.5503</v>
      </c>
      <c r="D4712" s="16">
        <v>-46.250700000000002</v>
      </c>
      <c r="E4712">
        <f t="shared" si="146"/>
        <v>0</v>
      </c>
      <c r="F4712">
        <f t="shared" si="147"/>
        <v>0</v>
      </c>
    </row>
    <row r="4713" spans="1:6" x14ac:dyDescent="0.3">
      <c r="A4713" s="11">
        <v>4216354</v>
      </c>
      <c r="B4713" s="11" t="s">
        <v>1014</v>
      </c>
      <c r="C4713" s="16">
        <v>-26.621300000000002</v>
      </c>
      <c r="D4713" s="16">
        <v>-48.768300000000004</v>
      </c>
      <c r="E4713">
        <f t="shared" si="146"/>
        <v>0</v>
      </c>
      <c r="F4713">
        <f t="shared" si="147"/>
        <v>0</v>
      </c>
    </row>
    <row r="4714" spans="1:6" x14ac:dyDescent="0.3">
      <c r="A4714" s="11">
        <v>4125001</v>
      </c>
      <c r="B4714" s="11" t="s">
        <v>1309</v>
      </c>
      <c r="C4714" s="16">
        <v>-23.9833</v>
      </c>
      <c r="D4714" s="16">
        <v>-51.8215</v>
      </c>
      <c r="E4714">
        <f t="shared" si="146"/>
        <v>0</v>
      </c>
      <c r="F4714">
        <f t="shared" si="147"/>
        <v>0</v>
      </c>
    </row>
    <row r="4715" spans="1:6" x14ac:dyDescent="0.3">
      <c r="A4715" s="11">
        <v>2312502</v>
      </c>
      <c r="B4715" s="11" t="s">
        <v>4340</v>
      </c>
      <c r="C4715" s="16">
        <v>-5.2751599999999996</v>
      </c>
      <c r="D4715" s="16">
        <v>-38.269399999999997</v>
      </c>
      <c r="E4715">
        <f t="shared" si="146"/>
        <v>0</v>
      </c>
      <c r="F4715">
        <f t="shared" si="147"/>
        <v>0</v>
      </c>
    </row>
    <row r="4716" spans="1:6" x14ac:dyDescent="0.3">
      <c r="A4716" s="11">
        <v>3162559</v>
      </c>
      <c r="B4716" s="11" t="s">
        <v>2542</v>
      </c>
      <c r="C4716" s="16">
        <v>-20.3933</v>
      </c>
      <c r="D4716" s="16">
        <v>-42.153300000000002</v>
      </c>
      <c r="E4716">
        <f t="shared" si="146"/>
        <v>0</v>
      </c>
      <c r="F4716">
        <f t="shared" si="147"/>
        <v>0</v>
      </c>
    </row>
    <row r="4717" spans="1:6" x14ac:dyDescent="0.3">
      <c r="A4717" s="11">
        <v>3162575</v>
      </c>
      <c r="B4717" s="11" t="s">
        <v>2541</v>
      </c>
      <c r="C4717" s="16">
        <v>-18.722999999999999</v>
      </c>
      <c r="D4717" s="16">
        <v>-41.162799999999997</v>
      </c>
      <c r="E4717">
        <f t="shared" si="146"/>
        <v>0</v>
      </c>
      <c r="F4717">
        <f t="shared" si="147"/>
        <v>0</v>
      </c>
    </row>
    <row r="4718" spans="1:6" x14ac:dyDescent="0.3">
      <c r="A4718" s="11">
        <v>4216255</v>
      </c>
      <c r="B4718" s="11" t="s">
        <v>1016</v>
      </c>
      <c r="C4718" s="16">
        <v>-27.098400000000002</v>
      </c>
      <c r="D4718" s="16">
        <v>-53.597700000000003</v>
      </c>
      <c r="E4718">
        <f t="shared" si="146"/>
        <v>0</v>
      </c>
      <c r="F4718">
        <f t="shared" si="147"/>
        <v>0</v>
      </c>
    </row>
    <row r="4719" spans="1:6" x14ac:dyDescent="0.3">
      <c r="A4719" s="11">
        <v>3162609</v>
      </c>
      <c r="B4719" s="11" t="s">
        <v>2540</v>
      </c>
      <c r="C4719" s="16">
        <v>-19.3384</v>
      </c>
      <c r="D4719" s="16">
        <v>-42.157499999999999</v>
      </c>
      <c r="E4719">
        <f t="shared" si="146"/>
        <v>0</v>
      </c>
      <c r="F4719">
        <f t="shared" si="147"/>
        <v>0</v>
      </c>
    </row>
    <row r="4720" spans="1:6" x14ac:dyDescent="0.3">
      <c r="A4720" s="11">
        <v>3162658</v>
      </c>
      <c r="B4720" s="11" t="s">
        <v>2539</v>
      </c>
      <c r="C4720" s="16">
        <v>-16.537299999999998</v>
      </c>
      <c r="D4720" s="16">
        <v>-44.513399999999997</v>
      </c>
      <c r="E4720">
        <f t="shared" si="146"/>
        <v>0</v>
      </c>
      <c r="F4720">
        <f t="shared" si="147"/>
        <v>0</v>
      </c>
    </row>
    <row r="4721" spans="1:6" x14ac:dyDescent="0.3">
      <c r="A4721" s="11">
        <v>3162708</v>
      </c>
      <c r="B4721" s="11" t="s">
        <v>2538</v>
      </c>
      <c r="C4721" s="16">
        <v>-15.316800000000001</v>
      </c>
      <c r="D4721" s="16">
        <v>-42.021299999999997</v>
      </c>
      <c r="E4721">
        <f t="shared" si="146"/>
        <v>0</v>
      </c>
      <c r="F4721">
        <f t="shared" si="147"/>
        <v>0</v>
      </c>
    </row>
    <row r="4722" spans="1:6" x14ac:dyDescent="0.3">
      <c r="A4722" s="11">
        <v>2111052</v>
      </c>
      <c r="B4722" s="11" t="s">
        <v>2538</v>
      </c>
      <c r="C4722" s="16">
        <v>-6.45634</v>
      </c>
      <c r="D4722" s="16">
        <v>-47.059399999999997</v>
      </c>
      <c r="E4722">
        <f t="shared" si="146"/>
        <v>0</v>
      </c>
      <c r="F4722">
        <f t="shared" si="147"/>
        <v>0</v>
      </c>
    </row>
    <row r="4723" spans="1:6" x14ac:dyDescent="0.3">
      <c r="A4723" s="11">
        <v>3549300</v>
      </c>
      <c r="B4723" s="11" t="s">
        <v>5670</v>
      </c>
      <c r="C4723" s="16">
        <v>-21.266200000000001</v>
      </c>
      <c r="D4723" s="16">
        <v>-51.667200000000001</v>
      </c>
      <c r="E4723">
        <f t="shared" si="146"/>
        <v>0</v>
      </c>
      <c r="F4723">
        <f t="shared" si="147"/>
        <v>0</v>
      </c>
    </row>
    <row r="4724" spans="1:6" x14ac:dyDescent="0.3">
      <c r="A4724" s="11">
        <v>2210003</v>
      </c>
      <c r="B4724" s="11" t="s">
        <v>4517</v>
      </c>
      <c r="C4724" s="16">
        <v>-8.3546600000000009</v>
      </c>
      <c r="D4724" s="16">
        <v>-42.255899999999997</v>
      </c>
      <c r="E4724">
        <f t="shared" si="146"/>
        <v>0</v>
      </c>
      <c r="F4724">
        <f t="shared" si="147"/>
        <v>0</v>
      </c>
    </row>
    <row r="4725" spans="1:6" x14ac:dyDescent="0.3">
      <c r="A4725" s="11">
        <v>4318432</v>
      </c>
      <c r="B4725" s="11" t="s">
        <v>578</v>
      </c>
      <c r="C4725" s="16">
        <v>-29.619399999999999</v>
      </c>
      <c r="D4725" s="16">
        <v>-53.443899999999999</v>
      </c>
      <c r="E4725">
        <f t="shared" si="146"/>
        <v>0</v>
      </c>
      <c r="F4725">
        <f t="shared" si="147"/>
        <v>0</v>
      </c>
    </row>
    <row r="4726" spans="1:6" x14ac:dyDescent="0.3">
      <c r="A4726" s="11">
        <v>2500700</v>
      </c>
      <c r="B4726" s="11" t="s">
        <v>4170</v>
      </c>
      <c r="C4726" s="16">
        <v>-6.7219499999999996</v>
      </c>
      <c r="D4726" s="16">
        <v>-38.446800000000003</v>
      </c>
      <c r="E4726">
        <f t="shared" si="146"/>
        <v>0</v>
      </c>
      <c r="F4726">
        <f t="shared" si="147"/>
        <v>0</v>
      </c>
    </row>
    <row r="4727" spans="1:6" x14ac:dyDescent="0.3">
      <c r="A4727" s="11">
        <v>2412104</v>
      </c>
      <c r="B4727" s="11" t="s">
        <v>4205</v>
      </c>
      <c r="C4727" s="16">
        <v>-6.71387</v>
      </c>
      <c r="D4727" s="16">
        <v>-37.2027</v>
      </c>
      <c r="E4727">
        <f t="shared" si="146"/>
        <v>0</v>
      </c>
      <c r="F4727">
        <f t="shared" si="147"/>
        <v>0</v>
      </c>
    </row>
    <row r="4728" spans="1:6" x14ac:dyDescent="0.3">
      <c r="A4728" s="11">
        <v>2111078</v>
      </c>
      <c r="B4728" s="11" t="s">
        <v>4736</v>
      </c>
      <c r="C4728" s="16">
        <v>-5.1082099999999997</v>
      </c>
      <c r="D4728" s="16">
        <v>-43.816299999999998</v>
      </c>
      <c r="E4728">
        <f t="shared" si="146"/>
        <v>0</v>
      </c>
      <c r="F4728">
        <f t="shared" si="147"/>
        <v>0</v>
      </c>
    </row>
    <row r="4729" spans="1:6" x14ac:dyDescent="0.3">
      <c r="A4729" s="11">
        <v>4216404</v>
      </c>
      <c r="B4729" s="11" t="s">
        <v>1013</v>
      </c>
      <c r="C4729" s="16">
        <v>-29.215399999999999</v>
      </c>
      <c r="D4729" s="16">
        <v>-49.809399999999997</v>
      </c>
      <c r="E4729">
        <f t="shared" si="146"/>
        <v>0</v>
      </c>
      <c r="F4729">
        <f t="shared" si="147"/>
        <v>0</v>
      </c>
    </row>
    <row r="4730" spans="1:6" x14ac:dyDescent="0.3">
      <c r="A4730" s="11">
        <v>2514107</v>
      </c>
      <c r="B4730" s="11" t="s">
        <v>4022</v>
      </c>
      <c r="C4730" s="16">
        <v>-8.0770300000000006</v>
      </c>
      <c r="D4730" s="16">
        <v>-36.854700000000001</v>
      </c>
      <c r="E4730">
        <f t="shared" si="146"/>
        <v>0</v>
      </c>
      <c r="F4730">
        <f t="shared" si="147"/>
        <v>0</v>
      </c>
    </row>
    <row r="4731" spans="1:6" x14ac:dyDescent="0.3">
      <c r="A4731" s="11">
        <v>4125100</v>
      </c>
      <c r="B4731" s="11" t="s">
        <v>1308</v>
      </c>
      <c r="C4731" s="16">
        <v>-25.683</v>
      </c>
      <c r="D4731" s="16">
        <v>-50.294899999999998</v>
      </c>
      <c r="E4731">
        <f t="shared" si="146"/>
        <v>0</v>
      </c>
      <c r="F4731">
        <f t="shared" si="147"/>
        <v>0</v>
      </c>
    </row>
    <row r="4732" spans="1:6" x14ac:dyDescent="0.3">
      <c r="A4732" s="11">
        <v>2111102</v>
      </c>
      <c r="B4732" s="11" t="s">
        <v>5487</v>
      </c>
      <c r="C4732" s="16">
        <v>-6.4934000000000003</v>
      </c>
      <c r="D4732" s="16">
        <v>-43.703600000000002</v>
      </c>
      <c r="E4732">
        <f t="shared" si="146"/>
        <v>0</v>
      </c>
      <c r="F4732">
        <f t="shared" si="147"/>
        <v>0</v>
      </c>
    </row>
    <row r="4733" spans="1:6" x14ac:dyDescent="0.3">
      <c r="A4733" s="11">
        <v>3162807</v>
      </c>
      <c r="B4733" s="11" t="s">
        <v>2537</v>
      </c>
      <c r="C4733" s="16">
        <v>-18.547999999999998</v>
      </c>
      <c r="D4733" s="16">
        <v>-42.765500000000003</v>
      </c>
      <c r="E4733">
        <f t="shared" si="146"/>
        <v>0</v>
      </c>
      <c r="F4733">
        <f t="shared" si="147"/>
        <v>0</v>
      </c>
    </row>
    <row r="4734" spans="1:6" x14ac:dyDescent="0.3">
      <c r="A4734" s="11">
        <v>3162906</v>
      </c>
      <c r="B4734" s="11" t="s">
        <v>2536</v>
      </c>
      <c r="C4734" s="16">
        <v>-21.5381</v>
      </c>
      <c r="D4734" s="16">
        <v>-43.006900000000002</v>
      </c>
      <c r="E4734">
        <f t="shared" si="146"/>
        <v>0</v>
      </c>
      <c r="F4734">
        <f t="shared" si="147"/>
        <v>0</v>
      </c>
    </row>
    <row r="4735" spans="1:6" x14ac:dyDescent="0.3">
      <c r="A4735" s="11">
        <v>4216503</v>
      </c>
      <c r="B4735" s="11" t="s">
        <v>1012</v>
      </c>
      <c r="C4735" s="16">
        <v>-28.288699999999999</v>
      </c>
      <c r="D4735" s="16">
        <v>-49.945700000000002</v>
      </c>
      <c r="E4735">
        <f t="shared" si="146"/>
        <v>0</v>
      </c>
      <c r="F4735">
        <f t="shared" si="147"/>
        <v>0</v>
      </c>
    </row>
    <row r="4736" spans="1:6" x14ac:dyDescent="0.3">
      <c r="A4736" s="11">
        <v>3549409</v>
      </c>
      <c r="B4736" s="11" t="s">
        <v>1725</v>
      </c>
      <c r="C4736" s="16">
        <v>-20.581199999999999</v>
      </c>
      <c r="D4736" s="16">
        <v>-47.859299999999998</v>
      </c>
      <c r="E4736">
        <f t="shared" si="146"/>
        <v>0</v>
      </c>
      <c r="F4736">
        <f t="shared" si="147"/>
        <v>0</v>
      </c>
    </row>
    <row r="4737" spans="1:6" x14ac:dyDescent="0.3">
      <c r="A4737" s="11">
        <v>3162922</v>
      </c>
      <c r="B4737" s="11" t="s">
        <v>2535</v>
      </c>
      <c r="C4737" s="16">
        <v>-20.047999999999998</v>
      </c>
      <c r="D4737" s="16">
        <v>-44.274900000000002</v>
      </c>
      <c r="E4737">
        <f t="shared" si="146"/>
        <v>0</v>
      </c>
      <c r="F4737">
        <f t="shared" si="147"/>
        <v>0</v>
      </c>
    </row>
    <row r="4738" spans="1:6" x14ac:dyDescent="0.3">
      <c r="A4738" s="11">
        <v>2613305</v>
      </c>
      <c r="B4738" s="11" t="s">
        <v>3846</v>
      </c>
      <c r="C4738" s="16">
        <v>-8.4319600000000001</v>
      </c>
      <c r="D4738" s="16">
        <v>-35.8035</v>
      </c>
      <c r="E4738">
        <f t="shared" si="146"/>
        <v>0</v>
      </c>
      <c r="F4738">
        <f t="shared" si="147"/>
        <v>0</v>
      </c>
    </row>
    <row r="4739" spans="1:6" x14ac:dyDescent="0.3">
      <c r="A4739" s="11">
        <v>4318440</v>
      </c>
      <c r="B4739" s="11" t="s">
        <v>577</v>
      </c>
      <c r="C4739" s="16">
        <v>-28.4984</v>
      </c>
      <c r="D4739" s="16">
        <v>-51.706400000000002</v>
      </c>
      <c r="E4739">
        <f t="shared" ref="E4739:E4802" si="148">IF((C4739&lt;-80),"erro",0)</f>
        <v>0</v>
      </c>
      <c r="F4739">
        <f t="shared" ref="F4739:F4802" si="149">IF((D4739&lt;-80),"erro",0)</f>
        <v>0</v>
      </c>
    </row>
    <row r="4740" spans="1:6" x14ac:dyDescent="0.3">
      <c r="A4740" s="11">
        <v>4125209</v>
      </c>
      <c r="B4740" s="11" t="s">
        <v>5676</v>
      </c>
      <c r="C4740" s="16">
        <v>-25.708500000000001</v>
      </c>
      <c r="D4740" s="16">
        <v>-52.920400000000001</v>
      </c>
      <c r="E4740">
        <f t="shared" si="148"/>
        <v>0</v>
      </c>
      <c r="F4740">
        <f t="shared" si="149"/>
        <v>0</v>
      </c>
    </row>
    <row r="4741" spans="1:6" x14ac:dyDescent="0.3">
      <c r="A4741" s="11">
        <v>4125308</v>
      </c>
      <c r="B4741" s="11" t="s">
        <v>1306</v>
      </c>
      <c r="C4741" s="16">
        <v>-23.433599999999998</v>
      </c>
      <c r="D4741" s="16">
        <v>-52.292900000000003</v>
      </c>
      <c r="E4741">
        <f t="shared" si="148"/>
        <v>0</v>
      </c>
      <c r="F4741">
        <f t="shared" si="149"/>
        <v>0</v>
      </c>
    </row>
    <row r="4742" spans="1:6" x14ac:dyDescent="0.3">
      <c r="A4742" s="11">
        <v>4125357</v>
      </c>
      <c r="B4742" s="11" t="s">
        <v>1305</v>
      </c>
      <c r="C4742" s="16">
        <v>-23.764700000000001</v>
      </c>
      <c r="D4742" s="16">
        <v>-53.882300000000001</v>
      </c>
      <c r="E4742">
        <f t="shared" si="148"/>
        <v>0</v>
      </c>
      <c r="F4742">
        <f t="shared" si="149"/>
        <v>0</v>
      </c>
    </row>
    <row r="4743" spans="1:6" x14ac:dyDescent="0.3">
      <c r="A4743" s="11">
        <v>4216602</v>
      </c>
      <c r="B4743" s="11" t="s">
        <v>1011</v>
      </c>
      <c r="C4743" s="16">
        <v>-27.613600000000002</v>
      </c>
      <c r="D4743" s="16">
        <v>-48.636600000000001</v>
      </c>
      <c r="E4743">
        <f t="shared" si="148"/>
        <v>0</v>
      </c>
      <c r="F4743">
        <f t="shared" si="149"/>
        <v>0</v>
      </c>
    </row>
    <row r="4744" spans="1:6" x14ac:dyDescent="0.3">
      <c r="A4744" s="11">
        <v>3162948</v>
      </c>
      <c r="B4744" s="11" t="s">
        <v>2534</v>
      </c>
      <c r="C4744" s="16">
        <v>-20.7178</v>
      </c>
      <c r="D4744" s="16">
        <v>-46.313000000000002</v>
      </c>
      <c r="E4744">
        <f t="shared" si="148"/>
        <v>0</v>
      </c>
      <c r="F4744">
        <f t="shared" si="149"/>
        <v>0</v>
      </c>
    </row>
    <row r="4745" spans="1:6" x14ac:dyDescent="0.3">
      <c r="A4745" s="11">
        <v>3549508</v>
      </c>
      <c r="B4745" s="11" t="s">
        <v>1724</v>
      </c>
      <c r="C4745" s="16">
        <v>-20.593499999999999</v>
      </c>
      <c r="D4745" s="16">
        <v>-47.642400000000002</v>
      </c>
      <c r="E4745">
        <f t="shared" si="148"/>
        <v>0</v>
      </c>
      <c r="F4745">
        <f t="shared" si="149"/>
        <v>0</v>
      </c>
    </row>
    <row r="4746" spans="1:6" x14ac:dyDescent="0.3">
      <c r="A4746" s="11">
        <v>4125407</v>
      </c>
      <c r="B4746" s="11" t="s">
        <v>1304</v>
      </c>
      <c r="C4746" s="16">
        <v>-23.912199999999999</v>
      </c>
      <c r="D4746" s="16">
        <v>-49.657699999999998</v>
      </c>
      <c r="E4746">
        <f t="shared" si="148"/>
        <v>0</v>
      </c>
      <c r="F4746">
        <f t="shared" si="149"/>
        <v>0</v>
      </c>
    </row>
    <row r="4747" spans="1:6" x14ac:dyDescent="0.3">
      <c r="A4747" s="11">
        <v>2613404</v>
      </c>
      <c r="B4747" s="11" t="s">
        <v>3845</v>
      </c>
      <c r="C4747" s="16">
        <v>-8.8893699999999995</v>
      </c>
      <c r="D4747" s="16">
        <v>-35.151499999999999</v>
      </c>
      <c r="E4747">
        <f t="shared" si="148"/>
        <v>0</v>
      </c>
      <c r="F4747">
        <f t="shared" si="149"/>
        <v>0</v>
      </c>
    </row>
    <row r="4748" spans="1:6" x14ac:dyDescent="0.3">
      <c r="A4748" s="11">
        <v>2514206</v>
      </c>
      <c r="B4748" s="11" t="s">
        <v>4021</v>
      </c>
      <c r="C4748" s="16">
        <v>-6.9364600000000003</v>
      </c>
      <c r="D4748" s="16">
        <v>-38.162199999999999</v>
      </c>
      <c r="E4748">
        <f t="shared" si="148"/>
        <v>0</v>
      </c>
      <c r="F4748">
        <f t="shared" si="149"/>
        <v>0</v>
      </c>
    </row>
    <row r="4749" spans="1:6" x14ac:dyDescent="0.3">
      <c r="A4749" s="11">
        <v>2708303</v>
      </c>
      <c r="B4749" s="11" t="s">
        <v>3735</v>
      </c>
      <c r="C4749" s="16">
        <v>-9.0127799999999993</v>
      </c>
      <c r="D4749" s="16">
        <v>-36.051499999999997</v>
      </c>
      <c r="E4749">
        <f t="shared" si="148"/>
        <v>0</v>
      </c>
      <c r="F4749">
        <f t="shared" si="149"/>
        <v>0</v>
      </c>
    </row>
    <row r="4750" spans="1:6" x14ac:dyDescent="0.3">
      <c r="A4750" s="11">
        <v>3162955</v>
      </c>
      <c r="B4750" s="11" t="s">
        <v>2533</v>
      </c>
      <c r="C4750" s="16">
        <v>-19.697099999999999</v>
      </c>
      <c r="D4750" s="16">
        <v>-43.958599999999997</v>
      </c>
      <c r="E4750">
        <f t="shared" si="148"/>
        <v>0</v>
      </c>
      <c r="F4750">
        <f t="shared" si="149"/>
        <v>0</v>
      </c>
    </row>
    <row r="4751" spans="1:6" x14ac:dyDescent="0.3">
      <c r="A4751" s="11">
        <v>3163003</v>
      </c>
      <c r="B4751" s="11" t="s">
        <v>2532</v>
      </c>
      <c r="C4751" s="16">
        <v>-18.324300000000001</v>
      </c>
      <c r="D4751" s="16">
        <v>-42.143099999999997</v>
      </c>
      <c r="E4751">
        <f t="shared" si="148"/>
        <v>0</v>
      </c>
      <c r="F4751">
        <f t="shared" si="149"/>
        <v>0</v>
      </c>
    </row>
    <row r="4752" spans="1:6" x14ac:dyDescent="0.3">
      <c r="A4752" s="11">
        <v>2708402</v>
      </c>
      <c r="B4752" s="11" t="s">
        <v>3734</v>
      </c>
      <c r="C4752" s="16">
        <v>-9.5576799999999995</v>
      </c>
      <c r="D4752" s="16">
        <v>-37.383099999999999</v>
      </c>
      <c r="E4752">
        <f t="shared" si="148"/>
        <v>0</v>
      </c>
      <c r="F4752">
        <f t="shared" si="149"/>
        <v>0</v>
      </c>
    </row>
    <row r="4753" spans="1:6" x14ac:dyDescent="0.3">
      <c r="A4753" s="11">
        <v>3163102</v>
      </c>
      <c r="B4753" s="11" t="s">
        <v>2531</v>
      </c>
      <c r="C4753" s="16">
        <v>-19.700600000000001</v>
      </c>
      <c r="D4753" s="16">
        <v>-44.555999999999997</v>
      </c>
      <c r="E4753">
        <f t="shared" si="148"/>
        <v>0</v>
      </c>
      <c r="F4753">
        <f t="shared" si="149"/>
        <v>0</v>
      </c>
    </row>
    <row r="4754" spans="1:6" x14ac:dyDescent="0.3">
      <c r="A4754" s="11">
        <v>2929354</v>
      </c>
      <c r="B4754" s="11" t="s">
        <v>3310</v>
      </c>
      <c r="C4754" s="16">
        <v>-15.0787</v>
      </c>
      <c r="D4754" s="16">
        <v>-39.343699999999998</v>
      </c>
      <c r="E4754">
        <f t="shared" si="148"/>
        <v>0</v>
      </c>
      <c r="F4754">
        <f t="shared" si="149"/>
        <v>0</v>
      </c>
    </row>
    <row r="4755" spans="1:6" x14ac:dyDescent="0.3">
      <c r="A4755" s="11">
        <v>4318457</v>
      </c>
      <c r="B4755" s="11" t="s">
        <v>5729</v>
      </c>
      <c r="C4755" s="16">
        <v>-27.7789</v>
      </c>
      <c r="D4755" s="16">
        <v>-53.122599999999998</v>
      </c>
      <c r="E4755">
        <f t="shared" si="148"/>
        <v>0</v>
      </c>
      <c r="F4755">
        <f t="shared" si="149"/>
        <v>0</v>
      </c>
    </row>
    <row r="4756" spans="1:6" x14ac:dyDescent="0.3">
      <c r="A4756" s="11">
        <v>4125456</v>
      </c>
      <c r="B4756" s="11" t="s">
        <v>5677</v>
      </c>
      <c r="C4756" s="16">
        <v>-24.8369</v>
      </c>
      <c r="D4756" s="16">
        <v>-54.057200000000002</v>
      </c>
      <c r="E4756">
        <f t="shared" si="148"/>
        <v>0</v>
      </c>
      <c r="F4756">
        <f t="shared" si="149"/>
        <v>0</v>
      </c>
    </row>
    <row r="4757" spans="1:6" x14ac:dyDescent="0.3">
      <c r="A4757" s="11">
        <v>2514305</v>
      </c>
      <c r="B4757" s="11" t="s">
        <v>4020</v>
      </c>
      <c r="C4757" s="16">
        <v>-7.2463600000000001</v>
      </c>
      <c r="D4757" s="16">
        <v>-38.298900000000003</v>
      </c>
      <c r="E4757">
        <f t="shared" si="148"/>
        <v>0</v>
      </c>
      <c r="F4757">
        <f t="shared" si="149"/>
        <v>0</v>
      </c>
    </row>
    <row r="4758" spans="1:6" x14ac:dyDescent="0.3">
      <c r="A4758" s="11">
        <v>2514404</v>
      </c>
      <c r="B4758" s="11" t="s">
        <v>4019</v>
      </c>
      <c r="C4758" s="16">
        <v>-6.8397399999999999</v>
      </c>
      <c r="D4758" s="16">
        <v>-37.321399999999997</v>
      </c>
      <c r="E4758">
        <f t="shared" si="148"/>
        <v>0</v>
      </c>
      <c r="F4758">
        <f t="shared" si="149"/>
        <v>0</v>
      </c>
    </row>
    <row r="4759" spans="1:6" x14ac:dyDescent="0.3">
      <c r="A4759" s="11">
        <v>2412203</v>
      </c>
      <c r="B4759" s="11" t="s">
        <v>4204</v>
      </c>
      <c r="C4759" s="16">
        <v>-6.0773000000000001</v>
      </c>
      <c r="D4759" s="16">
        <v>-35.241700000000002</v>
      </c>
      <c r="E4759">
        <f t="shared" si="148"/>
        <v>0</v>
      </c>
      <c r="F4759">
        <f t="shared" si="149"/>
        <v>0</v>
      </c>
    </row>
    <row r="4760" spans="1:6" x14ac:dyDescent="0.3">
      <c r="A4760" s="11">
        <v>2514503</v>
      </c>
      <c r="B4760" s="11" t="s">
        <v>4017</v>
      </c>
      <c r="C4760" s="16">
        <v>-7.1186999999999996</v>
      </c>
      <c r="D4760" s="16">
        <v>-38.502000000000002</v>
      </c>
      <c r="E4760">
        <f t="shared" si="148"/>
        <v>0</v>
      </c>
      <c r="F4760">
        <f t="shared" si="149"/>
        <v>0</v>
      </c>
    </row>
    <row r="4761" spans="1:6" x14ac:dyDescent="0.3">
      <c r="A4761" s="11">
        <v>2514552</v>
      </c>
      <c r="B4761" s="11" t="s">
        <v>4016</v>
      </c>
      <c r="C4761" s="16">
        <v>-7.7363299999999997</v>
      </c>
      <c r="D4761" s="16">
        <v>-38.089399999999998</v>
      </c>
      <c r="E4761">
        <f t="shared" si="148"/>
        <v>0</v>
      </c>
      <c r="F4761">
        <f t="shared" si="149"/>
        <v>0</v>
      </c>
    </row>
    <row r="4762" spans="1:6" x14ac:dyDescent="0.3">
      <c r="A4762" s="11">
        <v>2111201</v>
      </c>
      <c r="B4762" s="11" t="s">
        <v>4734</v>
      </c>
      <c r="C4762" s="16">
        <v>-2.54704</v>
      </c>
      <c r="D4762" s="16">
        <v>-44.059699999999999</v>
      </c>
      <c r="E4762">
        <f t="shared" si="148"/>
        <v>0</v>
      </c>
      <c r="F4762">
        <f t="shared" si="149"/>
        <v>0</v>
      </c>
    </row>
    <row r="4763" spans="1:6" x14ac:dyDescent="0.3">
      <c r="A4763" s="11">
        <v>3305133</v>
      </c>
      <c r="B4763" s="11" t="s">
        <v>2274</v>
      </c>
      <c r="C4763" s="16">
        <v>-21.366099999999999</v>
      </c>
      <c r="D4763" s="16">
        <v>-41.951099999999997</v>
      </c>
      <c r="E4763">
        <f t="shared" si="148"/>
        <v>0</v>
      </c>
      <c r="F4763">
        <f t="shared" si="149"/>
        <v>0</v>
      </c>
    </row>
    <row r="4764" spans="1:6" x14ac:dyDescent="0.3">
      <c r="A4764" s="11">
        <v>3163201</v>
      </c>
      <c r="B4764" s="11" t="s">
        <v>2530</v>
      </c>
      <c r="C4764" s="16">
        <v>-22.324300000000001</v>
      </c>
      <c r="D4764" s="16">
        <v>-45.525799999999997</v>
      </c>
      <c r="E4764">
        <f t="shared" si="148"/>
        <v>0</v>
      </c>
      <c r="F4764">
        <f t="shared" si="149"/>
        <v>0</v>
      </c>
    </row>
    <row r="4765" spans="1:6" x14ac:dyDescent="0.3">
      <c r="A4765" s="11">
        <v>3549607</v>
      </c>
      <c r="B4765" s="11" t="s">
        <v>1723</v>
      </c>
      <c r="C4765" s="16">
        <v>-22.641400000000001</v>
      </c>
      <c r="D4765" s="16">
        <v>-44.577399999999997</v>
      </c>
      <c r="E4765">
        <f t="shared" si="148"/>
        <v>0</v>
      </c>
      <c r="F4765">
        <f t="shared" si="149"/>
        <v>0</v>
      </c>
    </row>
    <row r="4766" spans="1:6" x14ac:dyDescent="0.3">
      <c r="A4766" s="11">
        <v>2613503</v>
      </c>
      <c r="B4766" s="11" t="s">
        <v>3844</v>
      </c>
      <c r="C4766" s="16">
        <v>-7.8572300000000004</v>
      </c>
      <c r="D4766" s="16">
        <v>-38.7577</v>
      </c>
      <c r="E4766">
        <f t="shared" si="148"/>
        <v>0</v>
      </c>
      <c r="F4766">
        <f t="shared" si="149"/>
        <v>0</v>
      </c>
    </row>
    <row r="4767" spans="1:6" x14ac:dyDescent="0.3">
      <c r="A4767" s="11">
        <v>2514602</v>
      </c>
      <c r="B4767" s="11" t="s">
        <v>4015</v>
      </c>
      <c r="C4767" s="16">
        <v>-7.1607000000000003</v>
      </c>
      <c r="D4767" s="16">
        <v>-37.303600000000003</v>
      </c>
      <c r="E4767">
        <f t="shared" si="148"/>
        <v>0</v>
      </c>
      <c r="F4767">
        <f t="shared" si="149"/>
        <v>0</v>
      </c>
    </row>
    <row r="4768" spans="1:6" x14ac:dyDescent="0.3">
      <c r="A4768" s="11">
        <v>2514651</v>
      </c>
      <c r="B4768" s="11" t="s">
        <v>4014</v>
      </c>
      <c r="C4768" s="16">
        <v>-6.2105399999999999</v>
      </c>
      <c r="D4768" s="16">
        <v>-37.360100000000003</v>
      </c>
      <c r="E4768">
        <f t="shared" si="148"/>
        <v>0</v>
      </c>
      <c r="F4768">
        <f t="shared" si="149"/>
        <v>0</v>
      </c>
    </row>
    <row r="4769" spans="1:6" x14ac:dyDescent="0.3">
      <c r="A4769" s="11">
        <v>3204807</v>
      </c>
      <c r="B4769" s="11" t="s">
        <v>2360</v>
      </c>
      <c r="C4769" s="16">
        <v>-21.0274</v>
      </c>
      <c r="D4769" s="16">
        <v>-41.663600000000002</v>
      </c>
      <c r="E4769">
        <f t="shared" si="148"/>
        <v>0</v>
      </c>
      <c r="F4769">
        <f t="shared" si="149"/>
        <v>0</v>
      </c>
    </row>
    <row r="4770" spans="1:6" x14ac:dyDescent="0.3">
      <c r="A4770" s="11">
        <v>2412302</v>
      </c>
      <c r="B4770" s="11" t="s">
        <v>4203</v>
      </c>
      <c r="C4770" s="16">
        <v>-6.3108700000000004</v>
      </c>
      <c r="D4770" s="16">
        <v>-35.706699999999998</v>
      </c>
      <c r="E4770">
        <f t="shared" si="148"/>
        <v>0</v>
      </c>
      <c r="F4770">
        <f t="shared" si="149"/>
        <v>0</v>
      </c>
    </row>
    <row r="4771" spans="1:6" x14ac:dyDescent="0.3">
      <c r="A4771" s="11">
        <v>4216701</v>
      </c>
      <c r="B4771" s="11" t="s">
        <v>1010</v>
      </c>
      <c r="C4771" s="16">
        <v>-26.456099999999999</v>
      </c>
      <c r="D4771" s="16">
        <v>-53.4955</v>
      </c>
      <c r="E4771">
        <f t="shared" si="148"/>
        <v>0</v>
      </c>
      <c r="F4771">
        <f t="shared" si="149"/>
        <v>0</v>
      </c>
    </row>
    <row r="4772" spans="1:6" x14ac:dyDescent="0.3">
      <c r="A4772" s="11">
        <v>4216800</v>
      </c>
      <c r="B4772" s="11" t="s">
        <v>1009</v>
      </c>
      <c r="C4772" s="16">
        <v>-27.6602</v>
      </c>
      <c r="D4772" s="16">
        <v>-50.573300000000003</v>
      </c>
      <c r="E4772">
        <f t="shared" si="148"/>
        <v>0</v>
      </c>
      <c r="F4772">
        <f t="shared" si="149"/>
        <v>0</v>
      </c>
    </row>
    <row r="4773" spans="1:6" x14ac:dyDescent="0.3">
      <c r="A4773" s="11">
        <v>2210052</v>
      </c>
      <c r="B4773" s="11" t="s">
        <v>2529</v>
      </c>
      <c r="C4773" s="16">
        <v>-3.8141099999999999</v>
      </c>
      <c r="D4773" s="16">
        <v>-41.830800000000004</v>
      </c>
      <c r="E4773">
        <f t="shared" si="148"/>
        <v>0</v>
      </c>
      <c r="F4773">
        <f t="shared" si="149"/>
        <v>0</v>
      </c>
    </row>
    <row r="4774" spans="1:6" x14ac:dyDescent="0.3">
      <c r="A4774" s="11">
        <v>3163300</v>
      </c>
      <c r="B4774" s="11" t="s">
        <v>2529</v>
      </c>
      <c r="C4774" s="16">
        <v>-18.479299999999999</v>
      </c>
      <c r="D4774" s="16">
        <v>-41.390700000000002</v>
      </c>
      <c r="E4774">
        <f t="shared" si="148"/>
        <v>0</v>
      </c>
      <c r="F4774">
        <f t="shared" si="149"/>
        <v>0</v>
      </c>
    </row>
    <row r="4775" spans="1:6" x14ac:dyDescent="0.3">
      <c r="A4775" s="11">
        <v>2613602</v>
      </c>
      <c r="B4775" s="11" t="s">
        <v>3843</v>
      </c>
      <c r="C4775" s="16">
        <v>-7.4694500000000001</v>
      </c>
      <c r="D4775" s="16">
        <v>-37.274000000000001</v>
      </c>
      <c r="E4775">
        <f t="shared" si="148"/>
        <v>0</v>
      </c>
      <c r="F4775">
        <f t="shared" si="149"/>
        <v>0</v>
      </c>
    </row>
    <row r="4776" spans="1:6" x14ac:dyDescent="0.3">
      <c r="A4776" s="11">
        <v>3163409</v>
      </c>
      <c r="B4776" s="11" t="s">
        <v>2528</v>
      </c>
      <c r="C4776" s="16">
        <v>-19.921399999999998</v>
      </c>
      <c r="D4776" s="16">
        <v>-42.703499999999998</v>
      </c>
      <c r="E4776">
        <f t="shared" si="148"/>
        <v>0</v>
      </c>
      <c r="F4776">
        <f t="shared" si="149"/>
        <v>0</v>
      </c>
    </row>
    <row r="4777" spans="1:6" x14ac:dyDescent="0.3">
      <c r="A4777" s="11">
        <v>4318465</v>
      </c>
      <c r="B4777" s="11" t="s">
        <v>575</v>
      </c>
      <c r="C4777" s="16">
        <v>-29.052</v>
      </c>
      <c r="D4777" s="16">
        <v>-52.295000000000002</v>
      </c>
      <c r="E4777">
        <f t="shared" si="148"/>
        <v>0</v>
      </c>
      <c r="F4777">
        <f t="shared" si="149"/>
        <v>0</v>
      </c>
    </row>
    <row r="4778" spans="1:6" x14ac:dyDescent="0.3">
      <c r="A4778" s="11">
        <v>4318481</v>
      </c>
      <c r="B4778" s="11" t="s">
        <v>574</v>
      </c>
      <c r="C4778" s="16">
        <v>-29.527999999999999</v>
      </c>
      <c r="D4778" s="16">
        <v>-51.244999999999997</v>
      </c>
      <c r="E4778">
        <f t="shared" si="148"/>
        <v>0</v>
      </c>
      <c r="F4778">
        <f t="shared" si="149"/>
        <v>0</v>
      </c>
    </row>
    <row r="4779" spans="1:6" x14ac:dyDescent="0.3">
      <c r="A4779" s="11">
        <v>4318499</v>
      </c>
      <c r="B4779" s="11" t="s">
        <v>573</v>
      </c>
      <c r="C4779" s="16">
        <v>-27.725100000000001</v>
      </c>
      <c r="D4779" s="16">
        <v>-54.127499999999998</v>
      </c>
      <c r="E4779">
        <f t="shared" si="148"/>
        <v>0</v>
      </c>
      <c r="F4779">
        <f t="shared" si="149"/>
        <v>0</v>
      </c>
    </row>
    <row r="4780" spans="1:6" x14ac:dyDescent="0.3">
      <c r="A4780" s="11">
        <v>2929370</v>
      </c>
      <c r="B4780" s="11" t="s">
        <v>3309</v>
      </c>
      <c r="C4780" s="16">
        <v>-11.4137</v>
      </c>
      <c r="D4780" s="16">
        <v>-39.866900000000001</v>
      </c>
      <c r="E4780">
        <f t="shared" si="148"/>
        <v>0</v>
      </c>
      <c r="F4780">
        <f t="shared" si="149"/>
        <v>0</v>
      </c>
    </row>
    <row r="4781" spans="1:6" x14ac:dyDescent="0.3">
      <c r="A4781" s="11">
        <v>3163508</v>
      </c>
      <c r="B4781" s="11" t="s">
        <v>2527</v>
      </c>
      <c r="C4781" s="16">
        <v>-18.280999999999999</v>
      </c>
      <c r="D4781" s="16">
        <v>-42.672899999999998</v>
      </c>
      <c r="E4781">
        <f t="shared" si="148"/>
        <v>0</v>
      </c>
      <c r="F4781">
        <f t="shared" si="149"/>
        <v>0</v>
      </c>
    </row>
    <row r="4782" spans="1:6" x14ac:dyDescent="0.3">
      <c r="A4782" s="11">
        <v>3163607</v>
      </c>
      <c r="B4782" s="11" t="s">
        <v>2526</v>
      </c>
      <c r="C4782" s="16">
        <v>-20.005800000000001</v>
      </c>
      <c r="D4782" s="16">
        <v>-41.748600000000003</v>
      </c>
      <c r="E4782">
        <f t="shared" si="148"/>
        <v>0</v>
      </c>
      <c r="F4782">
        <f t="shared" si="149"/>
        <v>0</v>
      </c>
    </row>
    <row r="4783" spans="1:6" x14ac:dyDescent="0.3">
      <c r="A4783" s="11">
        <v>4318507</v>
      </c>
      <c r="B4783" s="11" t="s">
        <v>572</v>
      </c>
      <c r="C4783" s="16">
        <v>-32.015099999999997</v>
      </c>
      <c r="D4783" s="16">
        <v>-52.033099999999997</v>
      </c>
      <c r="E4783">
        <f t="shared" si="148"/>
        <v>0</v>
      </c>
      <c r="F4783">
        <f t="shared" si="149"/>
        <v>0</v>
      </c>
    </row>
    <row r="4784" spans="1:6" x14ac:dyDescent="0.3">
      <c r="A4784" s="11">
        <v>4318606</v>
      </c>
      <c r="B4784" s="11" t="s">
        <v>571</v>
      </c>
      <c r="C4784" s="16">
        <v>-27.770700000000001</v>
      </c>
      <c r="D4784" s="16">
        <v>-51.596600000000002</v>
      </c>
      <c r="E4784">
        <f t="shared" si="148"/>
        <v>0</v>
      </c>
      <c r="F4784">
        <f t="shared" si="149"/>
        <v>0</v>
      </c>
    </row>
    <row r="4785" spans="1:6" x14ac:dyDescent="0.3">
      <c r="A4785" s="11">
        <v>2210102</v>
      </c>
      <c r="B4785" s="11" t="s">
        <v>4516</v>
      </c>
      <c r="C4785" s="16">
        <v>-7.4855400000000003</v>
      </c>
      <c r="D4785" s="16">
        <v>-42.5672</v>
      </c>
      <c r="E4785">
        <f t="shared" si="148"/>
        <v>0</v>
      </c>
      <c r="F4785">
        <f t="shared" si="149"/>
        <v>0</v>
      </c>
    </row>
    <row r="4786" spans="1:6" x14ac:dyDescent="0.3">
      <c r="A4786" s="11">
        <v>2210201</v>
      </c>
      <c r="B4786" s="11" t="s">
        <v>4515</v>
      </c>
      <c r="C4786" s="16">
        <v>-6.8719400000000004</v>
      </c>
      <c r="D4786" s="16">
        <v>-41.473100000000002</v>
      </c>
      <c r="E4786">
        <f t="shared" si="148"/>
        <v>0</v>
      </c>
      <c r="F4786">
        <f t="shared" si="149"/>
        <v>0</v>
      </c>
    </row>
    <row r="4787" spans="1:6" x14ac:dyDescent="0.3">
      <c r="A4787" s="11">
        <v>5107297</v>
      </c>
      <c r="B4787" s="11" t="s">
        <v>282</v>
      </c>
      <c r="C4787" s="16">
        <v>-16.454899999999999</v>
      </c>
      <c r="D4787" s="16">
        <v>-54.248699999999999</v>
      </c>
      <c r="E4787">
        <f t="shared" si="148"/>
        <v>0</v>
      </c>
      <c r="F4787">
        <f t="shared" si="149"/>
        <v>0</v>
      </c>
    </row>
    <row r="4788" spans="1:6" x14ac:dyDescent="0.3">
      <c r="A4788" s="11">
        <v>5107305</v>
      </c>
      <c r="B4788" s="11" t="s">
        <v>281</v>
      </c>
      <c r="C4788" s="16">
        <v>-13.4398</v>
      </c>
      <c r="D4788" s="16">
        <v>-56.721800000000002</v>
      </c>
      <c r="E4788">
        <f t="shared" si="148"/>
        <v>0</v>
      </c>
      <c r="F4788">
        <f t="shared" si="149"/>
        <v>0</v>
      </c>
    </row>
    <row r="4789" spans="1:6" x14ac:dyDescent="0.3">
      <c r="A4789" s="11">
        <v>3549706</v>
      </c>
      <c r="B4789" s="11" t="s">
        <v>1722</v>
      </c>
      <c r="C4789" s="16">
        <v>-21.595300000000002</v>
      </c>
      <c r="D4789" s="16">
        <v>-46.887300000000003</v>
      </c>
      <c r="E4789">
        <f t="shared" si="148"/>
        <v>0</v>
      </c>
      <c r="F4789">
        <f t="shared" si="149"/>
        <v>0</v>
      </c>
    </row>
    <row r="4790" spans="1:6" x14ac:dyDescent="0.3">
      <c r="A4790" s="11">
        <v>3549805</v>
      </c>
      <c r="B4790" s="11" t="s">
        <v>1721</v>
      </c>
      <c r="C4790" s="16">
        <v>-20.811299999999999</v>
      </c>
      <c r="D4790" s="16">
        <v>-49.375799999999998</v>
      </c>
      <c r="E4790">
        <f t="shared" si="148"/>
        <v>0</v>
      </c>
      <c r="F4790">
        <f t="shared" si="149"/>
        <v>0</v>
      </c>
    </row>
    <row r="4791" spans="1:6" x14ac:dyDescent="0.3">
      <c r="A4791" s="11">
        <v>2514701</v>
      </c>
      <c r="B4791" s="11" t="s">
        <v>4013</v>
      </c>
      <c r="C4791" s="16">
        <v>-6.76295</v>
      </c>
      <c r="D4791" s="16">
        <v>-36.797199999999997</v>
      </c>
      <c r="E4791">
        <f t="shared" si="148"/>
        <v>0</v>
      </c>
      <c r="F4791">
        <f t="shared" si="149"/>
        <v>0</v>
      </c>
    </row>
    <row r="4792" spans="1:6" x14ac:dyDescent="0.3">
      <c r="A4792" s="11">
        <v>2412401</v>
      </c>
      <c r="B4792" s="11" t="s">
        <v>4202</v>
      </c>
      <c r="C4792" s="16">
        <v>-6.4400199999999996</v>
      </c>
      <c r="D4792" s="16">
        <v>-36.874600000000001</v>
      </c>
      <c r="E4792">
        <f t="shared" si="148"/>
        <v>0</v>
      </c>
      <c r="F4792">
        <f t="shared" si="149"/>
        <v>0</v>
      </c>
    </row>
    <row r="4793" spans="1:6" x14ac:dyDescent="0.3">
      <c r="A4793" s="11">
        <v>4318614</v>
      </c>
      <c r="B4793" s="11" t="s">
        <v>570</v>
      </c>
      <c r="C4793" s="16">
        <v>-29.544799999999999</v>
      </c>
      <c r="D4793" s="16">
        <v>-51.482100000000003</v>
      </c>
      <c r="E4793">
        <f t="shared" si="148"/>
        <v>0</v>
      </c>
      <c r="F4793">
        <f t="shared" si="149"/>
        <v>0</v>
      </c>
    </row>
    <row r="4794" spans="1:6" x14ac:dyDescent="0.3">
      <c r="A4794" s="11">
        <v>3305158</v>
      </c>
      <c r="B4794" s="11" t="s">
        <v>2273</v>
      </c>
      <c r="C4794" s="16">
        <v>-22.1525</v>
      </c>
      <c r="D4794" s="16">
        <v>-42.932699999999997</v>
      </c>
      <c r="E4794">
        <f t="shared" si="148"/>
        <v>0</v>
      </c>
      <c r="F4794">
        <f t="shared" si="149"/>
        <v>0</v>
      </c>
    </row>
    <row r="4795" spans="1:6" x14ac:dyDescent="0.3">
      <c r="A4795" s="11">
        <v>5107354</v>
      </c>
      <c r="B4795" s="11" t="s">
        <v>280</v>
      </c>
      <c r="C4795" s="16">
        <v>-10.7982</v>
      </c>
      <c r="D4795" s="16">
        <v>-52.748600000000003</v>
      </c>
      <c r="E4795">
        <f t="shared" si="148"/>
        <v>0</v>
      </c>
      <c r="F4795">
        <f t="shared" si="149"/>
        <v>0</v>
      </c>
    </row>
    <row r="4796" spans="1:6" x14ac:dyDescent="0.3">
      <c r="A4796" s="11">
        <v>4318622</v>
      </c>
      <c r="B4796" s="11" t="s">
        <v>5771</v>
      </c>
      <c r="C4796" s="16">
        <v>-28.747599999999998</v>
      </c>
      <c r="D4796" s="16">
        <v>-50.067700000000002</v>
      </c>
      <c r="E4796">
        <f t="shared" si="148"/>
        <v>0</v>
      </c>
      <c r="F4796">
        <f t="shared" si="149"/>
        <v>0</v>
      </c>
    </row>
    <row r="4797" spans="1:6" x14ac:dyDescent="0.3">
      <c r="A4797" s="11">
        <v>2111250</v>
      </c>
      <c r="B4797" s="11" t="s">
        <v>5830</v>
      </c>
      <c r="C4797" s="16">
        <v>-5.0549299999999997</v>
      </c>
      <c r="D4797" s="16">
        <v>-44.5809</v>
      </c>
      <c r="E4797">
        <f t="shared" si="148"/>
        <v>0</v>
      </c>
      <c r="F4797">
        <f t="shared" si="149"/>
        <v>0</v>
      </c>
    </row>
    <row r="4798" spans="1:6" x14ac:dyDescent="0.3">
      <c r="A4798" s="11">
        <v>3549904</v>
      </c>
      <c r="B4798" s="11" t="s">
        <v>5467</v>
      </c>
      <c r="C4798" s="16">
        <v>-23.189599999999999</v>
      </c>
      <c r="D4798" s="16">
        <v>-45.884099999999997</v>
      </c>
      <c r="E4798">
        <f t="shared" si="148"/>
        <v>0</v>
      </c>
      <c r="F4798">
        <f t="shared" si="149"/>
        <v>0</v>
      </c>
    </row>
    <row r="4799" spans="1:6" x14ac:dyDescent="0.3">
      <c r="A4799" s="11">
        <v>2514800</v>
      </c>
      <c r="B4799" s="11" t="s">
        <v>5620</v>
      </c>
      <c r="C4799" s="16">
        <v>-7.3877499999999996</v>
      </c>
      <c r="D4799" s="16">
        <v>-36.808500000000002</v>
      </c>
      <c r="E4799">
        <f t="shared" si="148"/>
        <v>0</v>
      </c>
      <c r="F4799">
        <f t="shared" si="149"/>
        <v>0</v>
      </c>
    </row>
    <row r="4800" spans="1:6" x14ac:dyDescent="0.3">
      <c r="A4800" s="11">
        <v>4125506</v>
      </c>
      <c r="B4800" s="11" t="s">
        <v>5678</v>
      </c>
      <c r="C4800" s="16">
        <v>-25.531300000000002</v>
      </c>
      <c r="D4800" s="16">
        <v>-49.203099999999999</v>
      </c>
      <c r="E4800">
        <f t="shared" si="148"/>
        <v>0</v>
      </c>
      <c r="F4800">
        <f t="shared" si="149"/>
        <v>0</v>
      </c>
    </row>
    <row r="4801" spans="1:6" x14ac:dyDescent="0.3">
      <c r="A4801" s="11">
        <v>5107107</v>
      </c>
      <c r="B4801" s="11" t="s">
        <v>5529</v>
      </c>
      <c r="C4801" s="16">
        <v>-15.627599999999999</v>
      </c>
      <c r="D4801" s="16">
        <v>-58.177199999999999</v>
      </c>
      <c r="E4801">
        <f t="shared" si="148"/>
        <v>0</v>
      </c>
      <c r="F4801">
        <f t="shared" si="149"/>
        <v>0</v>
      </c>
    </row>
    <row r="4802" spans="1:6" x14ac:dyDescent="0.3">
      <c r="A4802" s="11">
        <v>2514453</v>
      </c>
      <c r="B4802" s="11" t="s">
        <v>5621</v>
      </c>
      <c r="C4802" s="16">
        <v>-7.2523799999999996</v>
      </c>
      <c r="D4802" s="16">
        <v>-35.372500000000002</v>
      </c>
      <c r="E4802">
        <f t="shared" si="148"/>
        <v>0</v>
      </c>
      <c r="F4802">
        <f t="shared" si="149"/>
        <v>0</v>
      </c>
    </row>
    <row r="4803" spans="1:6" x14ac:dyDescent="0.3">
      <c r="A4803" s="11">
        <v>2210300</v>
      </c>
      <c r="B4803" s="11" t="s">
        <v>4514</v>
      </c>
      <c r="C4803" s="16">
        <v>-7.0839100000000004</v>
      </c>
      <c r="D4803" s="16">
        <v>-40.824599999999997</v>
      </c>
      <c r="E4803">
        <f t="shared" ref="E4803:E4866" si="150">IF((C4803&lt;-80),"erro",0)</f>
        <v>0</v>
      </c>
      <c r="F4803">
        <f t="shared" ref="F4803:F4866" si="151">IF((D4803&lt;-80),"erro",0)</f>
        <v>0</v>
      </c>
    </row>
    <row r="4804" spans="1:6" x14ac:dyDescent="0.3">
      <c r="A4804" s="11">
        <v>4318705</v>
      </c>
      <c r="B4804" s="11" t="s">
        <v>568</v>
      </c>
      <c r="C4804" s="16">
        <v>-29.7545</v>
      </c>
      <c r="D4804" s="16">
        <v>-51.149799999999999</v>
      </c>
      <c r="E4804">
        <f t="shared" si="150"/>
        <v>0</v>
      </c>
      <c r="F4804">
        <f t="shared" si="151"/>
        <v>0</v>
      </c>
    </row>
    <row r="4805" spans="1:6" x14ac:dyDescent="0.3">
      <c r="A4805" s="11">
        <v>3163706</v>
      </c>
      <c r="B4805" s="11" t="s">
        <v>2525</v>
      </c>
      <c r="C4805" s="16">
        <v>-22.116599999999998</v>
      </c>
      <c r="D4805" s="16">
        <v>-45.050600000000003</v>
      </c>
      <c r="E4805">
        <f t="shared" si="150"/>
        <v>0</v>
      </c>
      <c r="F4805">
        <f t="shared" si="151"/>
        <v>0</v>
      </c>
    </row>
    <row r="4806" spans="1:6" x14ac:dyDescent="0.3">
      <c r="A4806" s="11">
        <v>2613701</v>
      </c>
      <c r="B4806" s="11" t="s">
        <v>3842</v>
      </c>
      <c r="C4806" s="16">
        <v>-8.0068400000000004</v>
      </c>
      <c r="D4806" s="16">
        <v>-35.0124</v>
      </c>
      <c r="E4806">
        <f t="shared" si="150"/>
        <v>0</v>
      </c>
      <c r="F4806">
        <f t="shared" si="151"/>
        <v>0</v>
      </c>
    </row>
    <row r="4807" spans="1:6" x14ac:dyDescent="0.3">
      <c r="A4807" s="11">
        <v>3549953</v>
      </c>
      <c r="B4807" s="11" t="s">
        <v>1719</v>
      </c>
      <c r="C4807" s="16">
        <v>-23.8491</v>
      </c>
      <c r="D4807" s="16">
        <v>-46.943199999999997</v>
      </c>
      <c r="E4807">
        <f t="shared" si="150"/>
        <v>0</v>
      </c>
      <c r="F4807">
        <f t="shared" si="151"/>
        <v>0</v>
      </c>
    </row>
    <row r="4808" spans="1:6" x14ac:dyDescent="0.3">
      <c r="A4808" s="11">
        <v>4216909</v>
      </c>
      <c r="B4808" s="11" t="s">
        <v>1008</v>
      </c>
      <c r="C4808" s="16">
        <v>-26.355699999999999</v>
      </c>
      <c r="D4808" s="16">
        <v>-52.849800000000002</v>
      </c>
      <c r="E4808">
        <f t="shared" si="150"/>
        <v>0</v>
      </c>
      <c r="F4808">
        <f t="shared" si="151"/>
        <v>0</v>
      </c>
    </row>
    <row r="4809" spans="1:6" x14ac:dyDescent="0.3">
      <c r="A4809" s="11">
        <v>2210359</v>
      </c>
      <c r="B4809" s="11" t="s">
        <v>4513</v>
      </c>
      <c r="C4809" s="16">
        <v>-9.1646300000000007</v>
      </c>
      <c r="D4809" s="16">
        <v>-42.549599999999998</v>
      </c>
      <c r="E4809">
        <f t="shared" si="150"/>
        <v>0</v>
      </c>
      <c r="F4809">
        <f t="shared" si="151"/>
        <v>0</v>
      </c>
    </row>
    <row r="4810" spans="1:6" x14ac:dyDescent="0.3">
      <c r="A4810" s="11">
        <v>4318804</v>
      </c>
      <c r="B4810" s="11" t="s">
        <v>567</v>
      </c>
      <c r="C4810" s="16">
        <v>-31.356400000000001</v>
      </c>
      <c r="D4810" s="16">
        <v>-51.971499999999999</v>
      </c>
      <c r="E4810">
        <f t="shared" si="150"/>
        <v>0</v>
      </c>
      <c r="F4810">
        <f t="shared" si="151"/>
        <v>0</v>
      </c>
    </row>
    <row r="4811" spans="1:6" x14ac:dyDescent="0.3">
      <c r="A4811" s="11">
        <v>4217006</v>
      </c>
      <c r="B4811" s="11" t="s">
        <v>1007</v>
      </c>
      <c r="C4811" s="16">
        <v>-28.314399999999999</v>
      </c>
      <c r="D4811" s="16">
        <v>-49.180599999999998</v>
      </c>
      <c r="E4811">
        <f t="shared" si="150"/>
        <v>0</v>
      </c>
      <c r="F4811">
        <f t="shared" si="151"/>
        <v>0</v>
      </c>
    </row>
    <row r="4812" spans="1:6" x14ac:dyDescent="0.3">
      <c r="A4812" s="11">
        <v>2111300</v>
      </c>
      <c r="B4812" s="11" t="s">
        <v>4732</v>
      </c>
      <c r="C4812" s="16">
        <v>-2.5387400000000002</v>
      </c>
      <c r="D4812" s="16">
        <v>-44.282499999999999</v>
      </c>
      <c r="E4812">
        <f t="shared" si="150"/>
        <v>0</v>
      </c>
      <c r="F4812">
        <f t="shared" si="151"/>
        <v>0</v>
      </c>
    </row>
    <row r="4813" spans="1:6" x14ac:dyDescent="0.3">
      <c r="A4813" s="11">
        <v>5220108</v>
      </c>
      <c r="B4813" s="11" t="s">
        <v>31</v>
      </c>
      <c r="C4813" s="16">
        <v>-16.521100000000001</v>
      </c>
      <c r="D4813" s="16">
        <v>-50.372599999999998</v>
      </c>
      <c r="E4813">
        <f t="shared" si="150"/>
        <v>0</v>
      </c>
      <c r="F4813">
        <f t="shared" si="151"/>
        <v>0</v>
      </c>
    </row>
    <row r="4814" spans="1:6" x14ac:dyDescent="0.3">
      <c r="A4814" s="11">
        <v>2312601</v>
      </c>
      <c r="B4814" s="11" t="s">
        <v>4339</v>
      </c>
      <c r="C4814" s="16">
        <v>-3.6697600000000001</v>
      </c>
      <c r="D4814" s="16">
        <v>-39.239100000000001</v>
      </c>
      <c r="E4814">
        <f t="shared" si="150"/>
        <v>0</v>
      </c>
      <c r="F4814">
        <f t="shared" si="151"/>
        <v>0</v>
      </c>
    </row>
    <row r="4815" spans="1:6" x14ac:dyDescent="0.3">
      <c r="A4815" s="11">
        <v>2210375</v>
      </c>
      <c r="B4815" s="11" t="s">
        <v>4512</v>
      </c>
      <c r="C4815" s="16">
        <v>-6.8193599999999996</v>
      </c>
      <c r="D4815" s="16">
        <v>-41.317500000000003</v>
      </c>
      <c r="E4815">
        <f t="shared" si="150"/>
        <v>0</v>
      </c>
      <c r="F4815">
        <f t="shared" si="151"/>
        <v>0</v>
      </c>
    </row>
    <row r="4816" spans="1:6" x14ac:dyDescent="0.3">
      <c r="A4816" s="11">
        <v>2708501</v>
      </c>
      <c r="B4816" s="11" t="s">
        <v>3733</v>
      </c>
      <c r="C4816" s="16">
        <v>-9.3181600000000007</v>
      </c>
      <c r="D4816" s="16">
        <v>-35.560600000000001</v>
      </c>
      <c r="E4816">
        <f t="shared" si="150"/>
        <v>0</v>
      </c>
      <c r="F4816">
        <f t="shared" si="151"/>
        <v>0</v>
      </c>
    </row>
    <row r="4817" spans="1:6" x14ac:dyDescent="0.3">
      <c r="A4817" s="11">
        <v>2111409</v>
      </c>
      <c r="B4817" s="11" t="s">
        <v>4731</v>
      </c>
      <c r="C4817" s="16">
        <v>-4.3854100000000003</v>
      </c>
      <c r="D4817" s="16">
        <v>-44.665399999999998</v>
      </c>
      <c r="E4817">
        <f t="shared" si="150"/>
        <v>0</v>
      </c>
      <c r="F4817">
        <f t="shared" si="151"/>
        <v>0</v>
      </c>
    </row>
    <row r="4818" spans="1:6" x14ac:dyDescent="0.3">
      <c r="A4818" s="11">
        <v>1400605</v>
      </c>
      <c r="B4818" s="11" t="s">
        <v>5179</v>
      </c>
      <c r="C4818" s="16">
        <v>1.0101899999999999</v>
      </c>
      <c r="D4818" s="16">
        <v>-60.041899999999998</v>
      </c>
      <c r="E4818">
        <f t="shared" si="150"/>
        <v>0</v>
      </c>
      <c r="F4818">
        <f t="shared" si="151"/>
        <v>0</v>
      </c>
    </row>
    <row r="4819" spans="1:6" x14ac:dyDescent="0.3">
      <c r="A4819" s="11">
        <v>5220157</v>
      </c>
      <c r="B4819" s="11" t="s">
        <v>5831</v>
      </c>
      <c r="C4819" s="16">
        <v>-14.860799999999999</v>
      </c>
      <c r="D4819" s="16">
        <v>-49.328499999999998</v>
      </c>
      <c r="E4819">
        <f t="shared" si="150"/>
        <v>0</v>
      </c>
      <c r="F4819">
        <f t="shared" si="151"/>
        <v>0</v>
      </c>
    </row>
    <row r="4820" spans="1:6" x14ac:dyDescent="0.3">
      <c r="A4820" s="11">
        <v>3550001</v>
      </c>
      <c r="B4820" s="11" t="s">
        <v>5832</v>
      </c>
      <c r="C4820" s="16">
        <v>-23.222000000000001</v>
      </c>
      <c r="D4820" s="16">
        <v>-45.310899999999997</v>
      </c>
      <c r="E4820">
        <f t="shared" si="150"/>
        <v>0</v>
      </c>
      <c r="F4820">
        <f t="shared" si="151"/>
        <v>0</v>
      </c>
    </row>
    <row r="4821" spans="1:6" x14ac:dyDescent="0.3">
      <c r="A4821" s="11">
        <v>4318903</v>
      </c>
      <c r="B4821" s="11" t="s">
        <v>566</v>
      </c>
      <c r="C4821" s="16">
        <v>-28.411999999999999</v>
      </c>
      <c r="D4821" s="16">
        <v>-54.9559</v>
      </c>
      <c r="E4821">
        <f t="shared" si="150"/>
        <v>0</v>
      </c>
      <c r="F4821">
        <f t="shared" si="151"/>
        <v>0</v>
      </c>
    </row>
    <row r="4822" spans="1:6" x14ac:dyDescent="0.3">
      <c r="A4822" s="11">
        <v>2514909</v>
      </c>
      <c r="B4822" s="11" t="s">
        <v>4011</v>
      </c>
      <c r="C4822" s="16">
        <v>-6.9238600000000003</v>
      </c>
      <c r="D4822" s="16">
        <v>-37.095399999999998</v>
      </c>
      <c r="E4822">
        <f t="shared" si="150"/>
        <v>0</v>
      </c>
      <c r="F4822">
        <f t="shared" si="151"/>
        <v>0</v>
      </c>
    </row>
    <row r="4823" spans="1:6" x14ac:dyDescent="0.3">
      <c r="A4823" s="11">
        <v>4125555</v>
      </c>
      <c r="B4823" s="11" t="s">
        <v>1301</v>
      </c>
      <c r="C4823" s="16">
        <v>-23.394100000000002</v>
      </c>
      <c r="D4823" s="16">
        <v>-52.645400000000002</v>
      </c>
      <c r="E4823">
        <f t="shared" si="150"/>
        <v>0</v>
      </c>
      <c r="F4823">
        <f t="shared" si="151"/>
        <v>0</v>
      </c>
    </row>
    <row r="4824" spans="1:6" x14ac:dyDescent="0.3">
      <c r="A4824" s="11">
        <v>3550100</v>
      </c>
      <c r="B4824" s="11" t="s">
        <v>1717</v>
      </c>
      <c r="C4824" s="16">
        <v>-22.732099999999999</v>
      </c>
      <c r="D4824" s="16">
        <v>-48.572299999999998</v>
      </c>
      <c r="E4824">
        <f t="shared" si="150"/>
        <v>0</v>
      </c>
      <c r="F4824">
        <f t="shared" si="151"/>
        <v>0</v>
      </c>
    </row>
    <row r="4825" spans="1:6" x14ac:dyDescent="0.3">
      <c r="A4825" s="11">
        <v>4319000</v>
      </c>
      <c r="B4825" s="11" t="s">
        <v>565</v>
      </c>
      <c r="C4825" s="16">
        <v>-28.967700000000001</v>
      </c>
      <c r="D4825" s="16">
        <v>-51.069600000000001</v>
      </c>
      <c r="E4825">
        <f t="shared" si="150"/>
        <v>0</v>
      </c>
      <c r="F4825">
        <f t="shared" si="151"/>
        <v>0</v>
      </c>
    </row>
    <row r="4826" spans="1:6" x14ac:dyDescent="0.3">
      <c r="A4826" s="11">
        <v>4217105</v>
      </c>
      <c r="B4826" s="11" t="s">
        <v>564</v>
      </c>
      <c r="C4826" s="16">
        <v>-28.160900000000002</v>
      </c>
      <c r="D4826" s="16">
        <v>-48.986699999999999</v>
      </c>
      <c r="E4826">
        <f t="shared" si="150"/>
        <v>0</v>
      </c>
      <c r="F4826">
        <f t="shared" si="151"/>
        <v>0</v>
      </c>
    </row>
    <row r="4827" spans="1:6" x14ac:dyDescent="0.3">
      <c r="A4827" s="11">
        <v>4319109</v>
      </c>
      <c r="B4827" s="11" t="s">
        <v>564</v>
      </c>
      <c r="C4827" s="16">
        <v>-27.711200000000002</v>
      </c>
      <c r="D4827" s="16">
        <v>-53.969900000000003</v>
      </c>
      <c r="E4827">
        <f t="shared" si="150"/>
        <v>0</v>
      </c>
      <c r="F4827">
        <f t="shared" si="151"/>
        <v>0</v>
      </c>
    </row>
    <row r="4828" spans="1:6" x14ac:dyDescent="0.3">
      <c r="A4828" s="11">
        <v>4319125</v>
      </c>
      <c r="B4828" s="11" t="s">
        <v>563</v>
      </c>
      <c r="C4828" s="16">
        <v>-29.5397</v>
      </c>
      <c r="D4828" s="16">
        <v>-53.859000000000002</v>
      </c>
      <c r="E4828">
        <f t="shared" si="150"/>
        <v>0</v>
      </c>
      <c r="F4828">
        <f t="shared" si="151"/>
        <v>0</v>
      </c>
    </row>
    <row r="4829" spans="1:6" x14ac:dyDescent="0.3">
      <c r="A4829" s="11">
        <v>3204906</v>
      </c>
      <c r="B4829" s="11" t="s">
        <v>2359</v>
      </c>
      <c r="C4829" s="16">
        <v>-18.721399999999999</v>
      </c>
      <c r="D4829" s="16">
        <v>-39.857900000000001</v>
      </c>
      <c r="E4829">
        <f t="shared" si="150"/>
        <v>0</v>
      </c>
      <c r="F4829">
        <f t="shared" si="151"/>
        <v>0</v>
      </c>
    </row>
    <row r="4830" spans="1:6" x14ac:dyDescent="0.3">
      <c r="A4830" s="11">
        <v>2111508</v>
      </c>
      <c r="B4830" s="11" t="s">
        <v>4730</v>
      </c>
      <c r="C4830" s="16">
        <v>-4.0373599999999996</v>
      </c>
      <c r="D4830" s="16">
        <v>-44.470700000000001</v>
      </c>
      <c r="E4830">
        <f t="shared" si="150"/>
        <v>0</v>
      </c>
      <c r="F4830">
        <f t="shared" si="151"/>
        <v>0</v>
      </c>
    </row>
    <row r="4831" spans="1:6" x14ac:dyDescent="0.3">
      <c r="A4831" s="11">
        <v>4125605</v>
      </c>
      <c r="B4831" s="11" t="s">
        <v>1300</v>
      </c>
      <c r="C4831" s="16">
        <v>-25.867699999999999</v>
      </c>
      <c r="D4831" s="16">
        <v>-50.384</v>
      </c>
      <c r="E4831">
        <f t="shared" si="150"/>
        <v>0</v>
      </c>
      <c r="F4831">
        <f t="shared" si="151"/>
        <v>0</v>
      </c>
    </row>
    <row r="4832" spans="1:6" x14ac:dyDescent="0.3">
      <c r="A4832" s="11">
        <v>2412500</v>
      </c>
      <c r="B4832" s="11" t="s">
        <v>4201</v>
      </c>
      <c r="C4832" s="16">
        <v>-6.2028299999999996</v>
      </c>
      <c r="D4832" s="16">
        <v>-38.494700000000002</v>
      </c>
      <c r="E4832">
        <f t="shared" si="150"/>
        <v>0</v>
      </c>
      <c r="F4832">
        <f t="shared" si="151"/>
        <v>0</v>
      </c>
    </row>
    <row r="4833" spans="1:6" x14ac:dyDescent="0.3">
      <c r="A4833" s="11">
        <v>3550209</v>
      </c>
      <c r="B4833" s="11" t="s">
        <v>1716</v>
      </c>
      <c r="C4833" s="16">
        <v>-23.8782</v>
      </c>
      <c r="D4833" s="16">
        <v>-47.993499999999997</v>
      </c>
      <c r="E4833">
        <f t="shared" si="150"/>
        <v>0</v>
      </c>
      <c r="F4833">
        <f t="shared" si="151"/>
        <v>0</v>
      </c>
    </row>
    <row r="4834" spans="1:6" x14ac:dyDescent="0.3">
      <c r="A4834" s="11">
        <v>2210383</v>
      </c>
      <c r="B4834" s="11" t="s">
        <v>4511</v>
      </c>
      <c r="C4834" s="16">
        <v>-5.8564600000000002</v>
      </c>
      <c r="D4834" s="16">
        <v>-42.193399999999997</v>
      </c>
      <c r="E4834">
        <f t="shared" si="150"/>
        <v>0</v>
      </c>
      <c r="F4834">
        <f t="shared" si="151"/>
        <v>0</v>
      </c>
    </row>
    <row r="4835" spans="1:6" x14ac:dyDescent="0.3">
      <c r="A4835" s="11">
        <v>4217154</v>
      </c>
      <c r="B4835" s="11" t="s">
        <v>1006</v>
      </c>
      <c r="C4835" s="16">
        <v>-26.687000000000001</v>
      </c>
      <c r="D4835" s="16">
        <v>-53.251100000000001</v>
      </c>
      <c r="E4835">
        <f t="shared" si="150"/>
        <v>0</v>
      </c>
      <c r="F4835">
        <f t="shared" si="151"/>
        <v>0</v>
      </c>
    </row>
    <row r="4836" spans="1:6" x14ac:dyDescent="0.3">
      <c r="A4836" s="11">
        <v>2929404</v>
      </c>
      <c r="B4836" s="11" t="s">
        <v>5502</v>
      </c>
      <c r="C4836" s="16">
        <v>-13.0434</v>
      </c>
      <c r="D4836" s="16">
        <v>-39.457799999999999</v>
      </c>
      <c r="E4836">
        <f t="shared" si="150"/>
        <v>0</v>
      </c>
      <c r="F4836">
        <f t="shared" si="151"/>
        <v>0</v>
      </c>
    </row>
    <row r="4837" spans="1:6" x14ac:dyDescent="0.3">
      <c r="A4837" s="11">
        <v>4319158</v>
      </c>
      <c r="B4837" s="11" t="s">
        <v>5688</v>
      </c>
      <c r="C4837" s="16">
        <v>-28.556000000000001</v>
      </c>
      <c r="D4837" s="16">
        <v>-54.555900000000001</v>
      </c>
      <c r="E4837">
        <f t="shared" si="150"/>
        <v>0</v>
      </c>
      <c r="F4837">
        <f t="shared" si="151"/>
        <v>0</v>
      </c>
    </row>
    <row r="4838" spans="1:6" x14ac:dyDescent="0.3">
      <c r="A4838" s="11">
        <v>2515005</v>
      </c>
      <c r="B4838" s="11" t="s">
        <v>4010</v>
      </c>
      <c r="C4838" s="16">
        <v>-7.2476399999999996</v>
      </c>
      <c r="D4838" s="16">
        <v>-35.201599999999999</v>
      </c>
      <c r="E4838">
        <f t="shared" si="150"/>
        <v>0</v>
      </c>
      <c r="F4838">
        <f t="shared" si="151"/>
        <v>0</v>
      </c>
    </row>
    <row r="4839" spans="1:6" x14ac:dyDescent="0.3">
      <c r="A4839" s="11">
        <v>2807006</v>
      </c>
      <c r="B4839" s="11" t="s">
        <v>3658</v>
      </c>
      <c r="C4839" s="16">
        <v>-10.3847</v>
      </c>
      <c r="D4839" s="16">
        <v>-37.383600000000001</v>
      </c>
      <c r="E4839">
        <f t="shared" si="150"/>
        <v>0</v>
      </c>
      <c r="F4839">
        <f t="shared" si="151"/>
        <v>0</v>
      </c>
    </row>
    <row r="4840" spans="1:6" x14ac:dyDescent="0.3">
      <c r="A4840" s="11">
        <v>3163805</v>
      </c>
      <c r="B4840" s="11" t="s">
        <v>2524</v>
      </c>
      <c r="C4840" s="16">
        <v>-20.706700000000001</v>
      </c>
      <c r="D4840" s="16">
        <v>-42.717399999999998</v>
      </c>
      <c r="E4840">
        <f t="shared" si="150"/>
        <v>0</v>
      </c>
      <c r="F4840">
        <f t="shared" si="151"/>
        <v>0</v>
      </c>
    </row>
    <row r="4841" spans="1:6" x14ac:dyDescent="0.3">
      <c r="A4841" s="11">
        <v>5220207</v>
      </c>
      <c r="B4841" s="11" t="s">
        <v>29</v>
      </c>
      <c r="C4841" s="16">
        <v>-13.273099999999999</v>
      </c>
      <c r="D4841" s="16">
        <v>-50.163400000000003</v>
      </c>
      <c r="E4841">
        <f t="shared" si="150"/>
        <v>0</v>
      </c>
      <c r="F4841">
        <f t="shared" si="151"/>
        <v>0</v>
      </c>
    </row>
    <row r="4842" spans="1:6" x14ac:dyDescent="0.3">
      <c r="A4842" s="11">
        <v>2210391</v>
      </c>
      <c r="B4842" s="11" t="s">
        <v>4510</v>
      </c>
      <c r="C4842" s="16">
        <v>-7.5971299999999999</v>
      </c>
      <c r="D4842" s="16">
        <v>-42.367600000000003</v>
      </c>
      <c r="E4842">
        <f t="shared" si="150"/>
        <v>0</v>
      </c>
      <c r="F4842">
        <f t="shared" si="151"/>
        <v>0</v>
      </c>
    </row>
    <row r="4843" spans="1:6" x14ac:dyDescent="0.3">
      <c r="A4843" s="11">
        <v>2412559</v>
      </c>
      <c r="B4843" s="11" t="s">
        <v>4200</v>
      </c>
      <c r="C4843" s="16">
        <v>-5.1230200000000004</v>
      </c>
      <c r="D4843" s="16">
        <v>-35.635399999999997</v>
      </c>
      <c r="E4843">
        <f t="shared" si="150"/>
        <v>0</v>
      </c>
      <c r="F4843">
        <f t="shared" si="151"/>
        <v>0</v>
      </c>
    </row>
    <row r="4844" spans="1:6" x14ac:dyDescent="0.3">
      <c r="A4844" s="11">
        <v>1507607</v>
      </c>
      <c r="B4844" s="11" t="s">
        <v>5061</v>
      </c>
      <c r="C4844" s="16">
        <v>-1.61307</v>
      </c>
      <c r="D4844" s="16">
        <v>-47.478400000000001</v>
      </c>
      <c r="E4844">
        <f t="shared" si="150"/>
        <v>0</v>
      </c>
      <c r="F4844">
        <f t="shared" si="151"/>
        <v>0</v>
      </c>
    </row>
    <row r="4845" spans="1:6" x14ac:dyDescent="0.3">
      <c r="A4845" s="11">
        <v>1100320</v>
      </c>
      <c r="B4845" s="11" t="s">
        <v>5297</v>
      </c>
      <c r="C4845" s="16">
        <v>-11.6953</v>
      </c>
      <c r="D4845" s="16">
        <v>-62.719200000000001</v>
      </c>
      <c r="E4845">
        <f t="shared" si="150"/>
        <v>0</v>
      </c>
      <c r="F4845">
        <f t="shared" si="151"/>
        <v>0</v>
      </c>
    </row>
    <row r="4846" spans="1:6" x14ac:dyDescent="0.3">
      <c r="A4846" s="11">
        <v>4125704</v>
      </c>
      <c r="B4846" s="11" t="s">
        <v>1299</v>
      </c>
      <c r="C4846" s="16">
        <v>-25.3492</v>
      </c>
      <c r="D4846" s="16">
        <v>-54.240499999999997</v>
      </c>
      <c r="E4846">
        <f t="shared" si="150"/>
        <v>0</v>
      </c>
      <c r="F4846">
        <f t="shared" si="151"/>
        <v>0</v>
      </c>
    </row>
    <row r="4847" spans="1:6" x14ac:dyDescent="0.3">
      <c r="A4847" s="11">
        <v>4217204</v>
      </c>
      <c r="B4847" s="11" t="s">
        <v>1005</v>
      </c>
      <c r="C4847" s="16">
        <v>-26.7242</v>
      </c>
      <c r="D4847" s="16">
        <v>-53.516300000000001</v>
      </c>
      <c r="E4847">
        <f t="shared" si="150"/>
        <v>0</v>
      </c>
      <c r="F4847">
        <f t="shared" si="151"/>
        <v>0</v>
      </c>
    </row>
    <row r="4848" spans="1:6" x14ac:dyDescent="0.3">
      <c r="A4848" s="11">
        <v>5220264</v>
      </c>
      <c r="B4848" s="11" t="s">
        <v>28</v>
      </c>
      <c r="C4848" s="16">
        <v>-17.058199999999999</v>
      </c>
      <c r="D4848" s="16">
        <v>-48.661999999999999</v>
      </c>
      <c r="E4848">
        <f t="shared" si="150"/>
        <v>0</v>
      </c>
      <c r="F4848">
        <f t="shared" si="151"/>
        <v>0</v>
      </c>
    </row>
    <row r="4849" spans="1:6" x14ac:dyDescent="0.3">
      <c r="A4849" s="11">
        <v>2210409</v>
      </c>
      <c r="B4849" s="11" t="s">
        <v>4509</v>
      </c>
      <c r="C4849" s="16">
        <v>-5.4972899999999996</v>
      </c>
      <c r="D4849" s="16">
        <v>-41.316499999999998</v>
      </c>
      <c r="E4849">
        <f t="shared" si="150"/>
        <v>0</v>
      </c>
      <c r="F4849">
        <f t="shared" si="151"/>
        <v>0</v>
      </c>
    </row>
    <row r="4850" spans="1:6" x14ac:dyDescent="0.3">
      <c r="A4850" s="11">
        <v>1720200</v>
      </c>
      <c r="B4850" s="11" t="s">
        <v>4918</v>
      </c>
      <c r="C4850" s="16">
        <v>-5.5630499999999996</v>
      </c>
      <c r="D4850" s="16">
        <v>-47.574300000000001</v>
      </c>
      <c r="E4850">
        <f t="shared" si="150"/>
        <v>0</v>
      </c>
      <c r="F4850">
        <f t="shared" si="151"/>
        <v>0</v>
      </c>
    </row>
    <row r="4851" spans="1:6" x14ac:dyDescent="0.3">
      <c r="A4851" s="11">
        <v>2708600</v>
      </c>
      <c r="B4851" s="11" t="s">
        <v>5629</v>
      </c>
      <c r="C4851" s="16">
        <v>-9.7830100000000009</v>
      </c>
      <c r="D4851" s="16">
        <v>-36.097099999999998</v>
      </c>
      <c r="E4851">
        <f t="shared" si="150"/>
        <v>0</v>
      </c>
      <c r="F4851">
        <f t="shared" si="151"/>
        <v>0</v>
      </c>
    </row>
    <row r="4852" spans="1:6" x14ac:dyDescent="0.3">
      <c r="A4852" s="11">
        <v>2708709</v>
      </c>
      <c r="B4852" s="11" t="s">
        <v>5764</v>
      </c>
      <c r="C4852" s="16">
        <v>-9.2649299999999997</v>
      </c>
      <c r="D4852" s="16">
        <v>-35.376300000000001</v>
      </c>
      <c r="E4852">
        <f t="shared" si="150"/>
        <v>0</v>
      </c>
      <c r="F4852">
        <f t="shared" si="151"/>
        <v>0</v>
      </c>
    </row>
    <row r="4853" spans="1:6" x14ac:dyDescent="0.3">
      <c r="A4853" s="11">
        <v>4319208</v>
      </c>
      <c r="B4853" s="11" t="s">
        <v>561</v>
      </c>
      <c r="C4853" s="16">
        <v>-28.183399999999999</v>
      </c>
      <c r="D4853" s="16">
        <v>-55.2654</v>
      </c>
      <c r="E4853">
        <f t="shared" si="150"/>
        <v>0</v>
      </c>
      <c r="F4853">
        <f t="shared" si="151"/>
        <v>0</v>
      </c>
    </row>
    <row r="4854" spans="1:6" x14ac:dyDescent="0.3">
      <c r="A4854" s="11">
        <v>5220280</v>
      </c>
      <c r="B4854" s="11" t="s">
        <v>27</v>
      </c>
      <c r="C4854" s="16">
        <v>-15.35</v>
      </c>
      <c r="D4854" s="16">
        <v>-49.817999999999998</v>
      </c>
      <c r="E4854">
        <f t="shared" si="150"/>
        <v>0</v>
      </c>
      <c r="F4854">
        <f t="shared" si="151"/>
        <v>0</v>
      </c>
    </row>
    <row r="4855" spans="1:6" x14ac:dyDescent="0.3">
      <c r="A4855" s="11">
        <v>3550308</v>
      </c>
      <c r="B4855" s="11" t="s">
        <v>1715</v>
      </c>
      <c r="C4855" s="16">
        <v>-23.532900000000001</v>
      </c>
      <c r="D4855" s="16">
        <v>-46.639499999999998</v>
      </c>
      <c r="E4855">
        <f t="shared" si="150"/>
        <v>0</v>
      </c>
      <c r="F4855">
        <f t="shared" si="151"/>
        <v>0</v>
      </c>
    </row>
    <row r="4856" spans="1:6" x14ac:dyDescent="0.3">
      <c r="A4856" s="11">
        <v>4319307</v>
      </c>
      <c r="B4856" s="11" t="s">
        <v>5689</v>
      </c>
      <c r="C4856" s="16">
        <v>-28.019500000000001</v>
      </c>
      <c r="D4856" s="16">
        <v>-54.940399999999997</v>
      </c>
      <c r="E4856">
        <f t="shared" si="150"/>
        <v>0</v>
      </c>
      <c r="F4856">
        <f t="shared" si="151"/>
        <v>0</v>
      </c>
    </row>
    <row r="4857" spans="1:6" x14ac:dyDescent="0.3">
      <c r="A4857" s="11">
        <v>1303908</v>
      </c>
      <c r="B4857" s="11" t="s">
        <v>5198</v>
      </c>
      <c r="C4857" s="16">
        <v>-3.4729199999999998</v>
      </c>
      <c r="D4857" s="16">
        <v>-68.964600000000004</v>
      </c>
      <c r="E4857">
        <f t="shared" si="150"/>
        <v>0</v>
      </c>
      <c r="F4857">
        <f t="shared" si="151"/>
        <v>0</v>
      </c>
    </row>
    <row r="4858" spans="1:6" x14ac:dyDescent="0.3">
      <c r="A4858" s="11">
        <v>2412609</v>
      </c>
      <c r="B4858" s="11" t="s">
        <v>4199</v>
      </c>
      <c r="C4858" s="16">
        <v>-5.8994</v>
      </c>
      <c r="D4858" s="16">
        <v>-35.764200000000002</v>
      </c>
      <c r="E4858">
        <f t="shared" si="150"/>
        <v>0</v>
      </c>
      <c r="F4858">
        <f t="shared" si="151"/>
        <v>0</v>
      </c>
    </row>
    <row r="4859" spans="1:6" x14ac:dyDescent="0.3">
      <c r="A4859" s="11">
        <v>2412708</v>
      </c>
      <c r="B4859" s="11" t="s">
        <v>1714</v>
      </c>
      <c r="C4859" s="16">
        <v>-5.9055900000000001</v>
      </c>
      <c r="D4859" s="16">
        <v>-35.631700000000002</v>
      </c>
      <c r="E4859">
        <f t="shared" si="150"/>
        <v>0</v>
      </c>
      <c r="F4859">
        <f t="shared" si="151"/>
        <v>0</v>
      </c>
    </row>
    <row r="4860" spans="1:6" x14ac:dyDescent="0.3">
      <c r="A4860" s="11">
        <v>3550407</v>
      </c>
      <c r="B4860" s="11" t="s">
        <v>1714</v>
      </c>
      <c r="C4860" s="16">
        <v>-22.548300000000001</v>
      </c>
      <c r="D4860" s="16">
        <v>-47.909599999999998</v>
      </c>
      <c r="E4860">
        <f t="shared" si="150"/>
        <v>0</v>
      </c>
      <c r="F4860">
        <f t="shared" si="151"/>
        <v>0</v>
      </c>
    </row>
    <row r="4861" spans="1:6" x14ac:dyDescent="0.3">
      <c r="A4861" s="11">
        <v>2111532</v>
      </c>
      <c r="B4861" s="11" t="s">
        <v>4729</v>
      </c>
      <c r="C4861" s="16">
        <v>-5.0847199999999999</v>
      </c>
      <c r="D4861" s="16">
        <v>-48.429099999999998</v>
      </c>
      <c r="E4861">
        <f t="shared" si="150"/>
        <v>0</v>
      </c>
      <c r="F4861">
        <f t="shared" si="151"/>
        <v>0</v>
      </c>
    </row>
    <row r="4862" spans="1:6" x14ac:dyDescent="0.3">
      <c r="A4862" s="11">
        <v>3305208</v>
      </c>
      <c r="B4862" s="11" t="s">
        <v>2272</v>
      </c>
      <c r="C4862" s="16">
        <v>-22.8429</v>
      </c>
      <c r="D4862" s="16">
        <v>-42.102600000000002</v>
      </c>
      <c r="E4862">
        <f t="shared" si="150"/>
        <v>0</v>
      </c>
      <c r="F4862">
        <f t="shared" si="151"/>
        <v>0</v>
      </c>
    </row>
    <row r="4863" spans="1:6" x14ac:dyDescent="0.3">
      <c r="A4863" s="11">
        <v>5107404</v>
      </c>
      <c r="B4863" s="11" t="s">
        <v>279</v>
      </c>
      <c r="C4863" s="16">
        <v>-16.010899999999999</v>
      </c>
      <c r="D4863" s="16">
        <v>-54.9176</v>
      </c>
      <c r="E4863">
        <f t="shared" si="150"/>
        <v>0</v>
      </c>
      <c r="F4863">
        <f t="shared" si="151"/>
        <v>0</v>
      </c>
    </row>
    <row r="4864" spans="1:6" x14ac:dyDescent="0.3">
      <c r="A4864" s="11">
        <v>4319356</v>
      </c>
      <c r="B4864" s="11" t="s">
        <v>559</v>
      </c>
      <c r="C4864" s="16">
        <v>-29.4193</v>
      </c>
      <c r="D4864" s="16">
        <v>-51.513399999999997</v>
      </c>
      <c r="E4864">
        <f t="shared" si="150"/>
        <v>0</v>
      </c>
      <c r="F4864">
        <f t="shared" si="151"/>
        <v>0</v>
      </c>
    </row>
    <row r="4865" spans="1:6" x14ac:dyDescent="0.3">
      <c r="A4865" s="11">
        <v>3163904</v>
      </c>
      <c r="B4865" s="11" t="s">
        <v>2523</v>
      </c>
      <c r="C4865" s="16">
        <v>-21.131</v>
      </c>
      <c r="D4865" s="16">
        <v>-46.612299999999998</v>
      </c>
      <c r="E4865">
        <f t="shared" si="150"/>
        <v>0</v>
      </c>
      <c r="F4865">
        <f t="shared" si="151"/>
        <v>0</v>
      </c>
    </row>
    <row r="4866" spans="1:6" x14ac:dyDescent="0.3">
      <c r="A4866" s="11">
        <v>4319364</v>
      </c>
      <c r="B4866" s="11" t="s">
        <v>5833</v>
      </c>
      <c r="C4866" s="16">
        <v>-27.770600000000002</v>
      </c>
      <c r="D4866" s="16">
        <v>-53.251300000000001</v>
      </c>
      <c r="E4866">
        <f t="shared" si="150"/>
        <v>0</v>
      </c>
      <c r="F4866">
        <f t="shared" si="151"/>
        <v>0</v>
      </c>
    </row>
    <row r="4867" spans="1:6" x14ac:dyDescent="0.3">
      <c r="A4867" s="11">
        <v>4217253</v>
      </c>
      <c r="B4867" s="11" t="s">
        <v>1004</v>
      </c>
      <c r="C4867" s="16">
        <v>-27.566500000000001</v>
      </c>
      <c r="D4867" s="16">
        <v>-48.8048</v>
      </c>
      <c r="E4867">
        <f t="shared" ref="E4867:E4930" si="152">IF((C4867&lt;-80),"erro",0)</f>
        <v>0</v>
      </c>
      <c r="F4867">
        <f t="shared" ref="F4867:F4930" si="153">IF((D4867&lt;-80),"erro",0)</f>
        <v>0</v>
      </c>
    </row>
    <row r="4868" spans="1:6" x14ac:dyDescent="0.3">
      <c r="A4868" s="11">
        <v>4319372</v>
      </c>
      <c r="B4868" s="11" t="s">
        <v>557</v>
      </c>
      <c r="C4868" s="16">
        <v>-28.124300000000002</v>
      </c>
      <c r="D4868" s="16">
        <v>-54.892600000000002</v>
      </c>
      <c r="E4868">
        <f t="shared" si="152"/>
        <v>0</v>
      </c>
      <c r="F4868">
        <f t="shared" si="153"/>
        <v>0</v>
      </c>
    </row>
    <row r="4869" spans="1:6" x14ac:dyDescent="0.3">
      <c r="A4869" s="11">
        <v>4125753</v>
      </c>
      <c r="B4869" s="11" t="s">
        <v>1298</v>
      </c>
      <c r="C4869" s="16">
        <v>-24.9373</v>
      </c>
      <c r="D4869" s="16">
        <v>-53.8521</v>
      </c>
      <c r="E4869">
        <f t="shared" si="152"/>
        <v>0</v>
      </c>
      <c r="F4869">
        <f t="shared" si="153"/>
        <v>0</v>
      </c>
    </row>
    <row r="4870" spans="1:6" x14ac:dyDescent="0.3">
      <c r="A4870" s="11">
        <v>4125803</v>
      </c>
      <c r="B4870" s="11" t="s">
        <v>1297</v>
      </c>
      <c r="C4870" s="16">
        <v>-23.863399999999999</v>
      </c>
      <c r="D4870" s="16">
        <v>-51.8568</v>
      </c>
      <c r="E4870">
        <f t="shared" si="152"/>
        <v>0</v>
      </c>
      <c r="F4870">
        <f t="shared" si="153"/>
        <v>0</v>
      </c>
    </row>
    <row r="4871" spans="1:6" x14ac:dyDescent="0.3">
      <c r="A4871" s="11">
        <v>4125902</v>
      </c>
      <c r="B4871" s="11" t="s">
        <v>1296</v>
      </c>
      <c r="C4871" s="16">
        <v>-22.823899999999998</v>
      </c>
      <c r="D4871" s="16">
        <v>-53.2241</v>
      </c>
      <c r="E4871">
        <f t="shared" si="152"/>
        <v>0</v>
      </c>
      <c r="F4871">
        <f t="shared" si="153"/>
        <v>0</v>
      </c>
    </row>
    <row r="4872" spans="1:6" x14ac:dyDescent="0.3">
      <c r="A4872" s="11">
        <v>2210508</v>
      </c>
      <c r="B4872" s="11" t="s">
        <v>4508</v>
      </c>
      <c r="C4872" s="16">
        <v>-5.9207799999999997</v>
      </c>
      <c r="D4872" s="16">
        <v>-42.719200000000001</v>
      </c>
      <c r="E4872">
        <f t="shared" si="152"/>
        <v>0</v>
      </c>
      <c r="F4872">
        <f t="shared" si="153"/>
        <v>0</v>
      </c>
    </row>
    <row r="4873" spans="1:6" x14ac:dyDescent="0.3">
      <c r="A4873" s="11">
        <v>3164100</v>
      </c>
      <c r="B4873" s="11" t="s">
        <v>2521</v>
      </c>
      <c r="C4873" s="16">
        <v>-18.360900000000001</v>
      </c>
      <c r="D4873" s="16">
        <v>-42.598100000000002</v>
      </c>
      <c r="E4873">
        <f t="shared" si="152"/>
        <v>0</v>
      </c>
      <c r="F4873">
        <f t="shared" si="153"/>
        <v>0</v>
      </c>
    </row>
    <row r="4874" spans="1:6" x14ac:dyDescent="0.3">
      <c r="A4874" s="11">
        <v>4319406</v>
      </c>
      <c r="B4874" s="11" t="s">
        <v>556</v>
      </c>
      <c r="C4874" s="16">
        <v>-29.620200000000001</v>
      </c>
      <c r="D4874" s="16">
        <v>-54.185499999999998</v>
      </c>
      <c r="E4874">
        <f t="shared" si="152"/>
        <v>0</v>
      </c>
      <c r="F4874">
        <f t="shared" si="153"/>
        <v>0</v>
      </c>
    </row>
    <row r="4875" spans="1:6" x14ac:dyDescent="0.3">
      <c r="A4875" s="11">
        <v>3550506</v>
      </c>
      <c r="B4875" s="11" t="s">
        <v>1713</v>
      </c>
      <c r="C4875" s="16">
        <v>-22.7453</v>
      </c>
      <c r="D4875" s="16">
        <v>-49.742800000000003</v>
      </c>
      <c r="E4875">
        <f t="shared" si="152"/>
        <v>0</v>
      </c>
      <c r="F4875">
        <f t="shared" si="153"/>
        <v>0</v>
      </c>
    </row>
    <row r="4876" spans="1:6" x14ac:dyDescent="0.3">
      <c r="A4876" s="11">
        <v>2111573</v>
      </c>
      <c r="B4876" s="11" t="s">
        <v>5598</v>
      </c>
      <c r="C4876" s="16">
        <v>-6.8238899999999996</v>
      </c>
      <c r="D4876" s="16">
        <v>-46.5319</v>
      </c>
      <c r="E4876">
        <f t="shared" si="152"/>
        <v>0</v>
      </c>
      <c r="F4876">
        <f t="shared" si="153"/>
        <v>0</v>
      </c>
    </row>
    <row r="4877" spans="1:6" x14ac:dyDescent="0.3">
      <c r="A4877" s="11">
        <v>3164001</v>
      </c>
      <c r="B4877" s="11" t="s">
        <v>5647</v>
      </c>
      <c r="C4877" s="16">
        <v>-20.173200000000001</v>
      </c>
      <c r="D4877" s="16">
        <v>-42.525100000000002</v>
      </c>
      <c r="E4877">
        <f t="shared" si="152"/>
        <v>0</v>
      </c>
      <c r="F4877">
        <f t="shared" si="153"/>
        <v>0</v>
      </c>
    </row>
    <row r="4878" spans="1:6" x14ac:dyDescent="0.3">
      <c r="A4878" s="11">
        <v>2412807</v>
      </c>
      <c r="B4878" s="11" t="s">
        <v>4198</v>
      </c>
      <c r="C4878" s="16">
        <v>-5.7979099999999999</v>
      </c>
      <c r="D4878" s="16">
        <v>-36.877800000000001</v>
      </c>
      <c r="E4878">
        <f t="shared" si="152"/>
        <v>0</v>
      </c>
      <c r="F4878">
        <f t="shared" si="153"/>
        <v>0</v>
      </c>
    </row>
    <row r="4879" spans="1:6" x14ac:dyDescent="0.3">
      <c r="A4879" s="11">
        <v>2111607</v>
      </c>
      <c r="B4879" s="11" t="s">
        <v>5488</v>
      </c>
      <c r="C4879" s="16">
        <v>-7.0218299999999996</v>
      </c>
      <c r="D4879" s="16">
        <v>-45.480899999999998</v>
      </c>
      <c r="E4879">
        <f t="shared" si="152"/>
        <v>0</v>
      </c>
      <c r="F4879">
        <f t="shared" si="153"/>
        <v>0</v>
      </c>
    </row>
    <row r="4880" spans="1:6" x14ac:dyDescent="0.3">
      <c r="A4880" s="11">
        <v>2111631</v>
      </c>
      <c r="B4880" s="11" t="s">
        <v>4726</v>
      </c>
      <c r="C4880" s="16">
        <v>-5.1105299999999998</v>
      </c>
      <c r="D4880" s="16">
        <v>-45.069600000000001</v>
      </c>
      <c r="E4880">
        <f t="shared" si="152"/>
        <v>0</v>
      </c>
      <c r="F4880">
        <f t="shared" si="153"/>
        <v>0</v>
      </c>
    </row>
    <row r="4881" spans="1:6" x14ac:dyDescent="0.3">
      <c r="A4881" s="11">
        <v>2210607</v>
      </c>
      <c r="B4881" s="11" t="s">
        <v>4507</v>
      </c>
      <c r="C4881" s="16">
        <v>-9.0124099999999991</v>
      </c>
      <c r="D4881" s="16">
        <v>-42.698700000000002</v>
      </c>
      <c r="E4881">
        <f t="shared" si="152"/>
        <v>0</v>
      </c>
      <c r="F4881">
        <f t="shared" si="153"/>
        <v>0</v>
      </c>
    </row>
    <row r="4882" spans="1:6" x14ac:dyDescent="0.3">
      <c r="A4882" s="11">
        <v>2111672</v>
      </c>
      <c r="B4882" s="11" t="s">
        <v>4725</v>
      </c>
      <c r="C4882" s="16">
        <v>-5.0231000000000003</v>
      </c>
      <c r="D4882" s="16">
        <v>-45.000999999999998</v>
      </c>
      <c r="E4882">
        <f t="shared" si="152"/>
        <v>0</v>
      </c>
      <c r="F4882">
        <f t="shared" si="153"/>
        <v>0</v>
      </c>
    </row>
    <row r="4883" spans="1:6" x14ac:dyDescent="0.3">
      <c r="A4883" s="11">
        <v>3164209</v>
      </c>
      <c r="B4883" s="11" t="s">
        <v>2520</v>
      </c>
      <c r="C4883" s="16">
        <v>-16.364100000000001</v>
      </c>
      <c r="D4883" s="16">
        <v>-45.0749</v>
      </c>
      <c r="E4883">
        <f t="shared" si="152"/>
        <v>0</v>
      </c>
      <c r="F4883">
        <f t="shared" si="153"/>
        <v>0</v>
      </c>
    </row>
    <row r="4884" spans="1:6" x14ac:dyDescent="0.3">
      <c r="A4884" s="11">
        <v>3550605</v>
      </c>
      <c r="B4884" s="11" t="s">
        <v>1712</v>
      </c>
      <c r="C4884" s="16">
        <v>-23.522600000000001</v>
      </c>
      <c r="D4884" s="16">
        <v>-47.1357</v>
      </c>
      <c r="E4884">
        <f t="shared" si="152"/>
        <v>0</v>
      </c>
      <c r="F4884">
        <f t="shared" si="153"/>
        <v>0</v>
      </c>
    </row>
    <row r="4885" spans="1:6" x14ac:dyDescent="0.3">
      <c r="A4885" s="11">
        <v>3164308</v>
      </c>
      <c r="B4885" s="11" t="s">
        <v>2519</v>
      </c>
      <c r="C4885" s="16">
        <v>-20.248999999999999</v>
      </c>
      <c r="D4885" s="16">
        <v>-46.363900000000001</v>
      </c>
      <c r="E4885">
        <f t="shared" si="152"/>
        <v>0</v>
      </c>
      <c r="F4885">
        <f t="shared" si="153"/>
        <v>0</v>
      </c>
    </row>
    <row r="4886" spans="1:6" x14ac:dyDescent="0.3">
      <c r="A4886" s="11">
        <v>3204955</v>
      </c>
      <c r="B4886" s="11" t="s">
        <v>2358</v>
      </c>
      <c r="C4886" s="16">
        <v>-19.741099999999999</v>
      </c>
      <c r="D4886" s="16">
        <v>-40.6526</v>
      </c>
      <c r="E4886">
        <f t="shared" si="152"/>
        <v>0</v>
      </c>
      <c r="F4886">
        <f t="shared" si="153"/>
        <v>0</v>
      </c>
    </row>
    <row r="4887" spans="1:6" x14ac:dyDescent="0.3">
      <c r="A4887" s="11">
        <v>1720259</v>
      </c>
      <c r="B4887" s="11" t="s">
        <v>4917</v>
      </c>
      <c r="C4887" s="16">
        <v>-12.745799999999999</v>
      </c>
      <c r="D4887" s="16">
        <v>-48.235199999999999</v>
      </c>
      <c r="E4887">
        <f t="shared" si="152"/>
        <v>0</v>
      </c>
      <c r="F4887">
        <f t="shared" si="153"/>
        <v>0</v>
      </c>
    </row>
    <row r="4888" spans="1:6" x14ac:dyDescent="0.3">
      <c r="A4888" s="11">
        <v>3550704</v>
      </c>
      <c r="B4888" s="11" t="s">
        <v>1711</v>
      </c>
      <c r="C4888" s="16">
        <v>-23.795100000000001</v>
      </c>
      <c r="D4888" s="16">
        <v>-45.414299999999997</v>
      </c>
      <c r="E4888">
        <f t="shared" si="152"/>
        <v>0</v>
      </c>
      <c r="F4888">
        <f t="shared" si="153"/>
        <v>0</v>
      </c>
    </row>
    <row r="4889" spans="1:6" x14ac:dyDescent="0.3">
      <c r="A4889" s="11">
        <v>2708808</v>
      </c>
      <c r="B4889" s="11" t="s">
        <v>1711</v>
      </c>
      <c r="C4889" s="16">
        <v>-9.9304299999999994</v>
      </c>
      <c r="D4889" s="16">
        <v>-36.558999999999997</v>
      </c>
      <c r="E4889">
        <f t="shared" si="152"/>
        <v>0</v>
      </c>
      <c r="F4889">
        <f t="shared" si="153"/>
        <v>0</v>
      </c>
    </row>
    <row r="4890" spans="1:6" x14ac:dyDescent="0.3">
      <c r="A4890" s="11">
        <v>4126009</v>
      </c>
      <c r="B4890" s="11" t="s">
        <v>1295</v>
      </c>
      <c r="C4890" s="16">
        <v>-23.465599999999998</v>
      </c>
      <c r="D4890" s="16">
        <v>-50.762500000000003</v>
      </c>
      <c r="E4890">
        <f t="shared" si="152"/>
        <v>0</v>
      </c>
      <c r="F4890">
        <f t="shared" si="153"/>
        <v>0</v>
      </c>
    </row>
    <row r="4891" spans="1:6" x14ac:dyDescent="0.3">
      <c r="A4891" s="11">
        <v>3164407</v>
      </c>
      <c r="B4891" s="11" t="s">
        <v>2518</v>
      </c>
      <c r="C4891" s="16">
        <v>-22.158300000000001</v>
      </c>
      <c r="D4891" s="16">
        <v>-45.754600000000003</v>
      </c>
      <c r="E4891">
        <f t="shared" si="152"/>
        <v>0</v>
      </c>
      <c r="F4891">
        <f t="shared" si="153"/>
        <v>0</v>
      </c>
    </row>
    <row r="4892" spans="1:6" x14ac:dyDescent="0.3">
      <c r="A4892" s="11">
        <v>1507706</v>
      </c>
      <c r="B4892" s="11" t="s">
        <v>5060</v>
      </c>
      <c r="C4892" s="16">
        <v>-1.71597</v>
      </c>
      <c r="D4892" s="16">
        <v>-49.524900000000002</v>
      </c>
      <c r="E4892">
        <f t="shared" si="152"/>
        <v>0</v>
      </c>
      <c r="F4892">
        <f t="shared" si="153"/>
        <v>0</v>
      </c>
    </row>
    <row r="4893" spans="1:6" x14ac:dyDescent="0.3">
      <c r="A4893" s="11">
        <v>3550803</v>
      </c>
      <c r="B4893" s="11" t="s">
        <v>1710</v>
      </c>
      <c r="C4893" s="16">
        <v>-21.7041</v>
      </c>
      <c r="D4893" s="16">
        <v>-46.820799999999998</v>
      </c>
      <c r="E4893">
        <f t="shared" si="152"/>
        <v>0</v>
      </c>
      <c r="F4893">
        <f t="shared" si="153"/>
        <v>0</v>
      </c>
    </row>
    <row r="4894" spans="1:6" x14ac:dyDescent="0.3">
      <c r="A4894" s="11">
        <v>3164431</v>
      </c>
      <c r="B4894" s="11" t="s">
        <v>2517</v>
      </c>
      <c r="C4894" s="16">
        <v>-19.747699999999998</v>
      </c>
      <c r="D4894" s="16">
        <v>-43.367899999999999</v>
      </c>
      <c r="E4894">
        <f t="shared" si="152"/>
        <v>0</v>
      </c>
      <c r="F4894">
        <f t="shared" si="153"/>
        <v>0</v>
      </c>
    </row>
    <row r="4895" spans="1:6" x14ac:dyDescent="0.3">
      <c r="A4895" s="11">
        <v>2515104</v>
      </c>
      <c r="B4895" s="11" t="s">
        <v>4009</v>
      </c>
      <c r="C4895" s="16">
        <v>-7.1103399999999999</v>
      </c>
      <c r="D4895" s="16">
        <v>-35.867800000000003</v>
      </c>
      <c r="E4895">
        <f t="shared" si="152"/>
        <v>0</v>
      </c>
      <c r="F4895">
        <f t="shared" si="153"/>
        <v>0</v>
      </c>
    </row>
    <row r="4896" spans="1:6" x14ac:dyDescent="0.3">
      <c r="A4896" s="11">
        <v>3305307</v>
      </c>
      <c r="B4896" s="11" t="s">
        <v>2271</v>
      </c>
      <c r="C4896" s="16">
        <v>-21.957799999999999</v>
      </c>
      <c r="D4896" s="16">
        <v>-42.132800000000003</v>
      </c>
      <c r="E4896">
        <f t="shared" si="152"/>
        <v>0</v>
      </c>
      <c r="F4896">
        <f t="shared" si="153"/>
        <v>0</v>
      </c>
    </row>
    <row r="4897" spans="1:6" x14ac:dyDescent="0.3">
      <c r="A4897" s="11">
        <v>3164472</v>
      </c>
      <c r="B4897" s="11" t="s">
        <v>2516</v>
      </c>
      <c r="C4897" s="16">
        <v>-19.506399999999999</v>
      </c>
      <c r="D4897" s="16">
        <v>-41.984999999999999</v>
      </c>
      <c r="E4897">
        <f t="shared" si="152"/>
        <v>0</v>
      </c>
      <c r="F4897">
        <f t="shared" si="153"/>
        <v>0</v>
      </c>
    </row>
    <row r="4898" spans="1:6" x14ac:dyDescent="0.3">
      <c r="A4898" s="11">
        <v>4319505</v>
      </c>
      <c r="B4898" s="11" t="s">
        <v>555</v>
      </c>
      <c r="C4898" s="16">
        <v>-29.5885</v>
      </c>
      <c r="D4898" s="16">
        <v>-51.374899999999997</v>
      </c>
      <c r="E4898">
        <f t="shared" si="152"/>
        <v>0</v>
      </c>
      <c r="F4898">
        <f t="shared" si="153"/>
        <v>0</v>
      </c>
    </row>
    <row r="4899" spans="1:6" x14ac:dyDescent="0.3">
      <c r="A4899" s="11">
        <v>3164506</v>
      </c>
      <c r="B4899" s="11" t="s">
        <v>2515</v>
      </c>
      <c r="C4899" s="16">
        <v>-18.087299999999999</v>
      </c>
      <c r="D4899" s="16">
        <v>-42.565899999999999</v>
      </c>
      <c r="E4899">
        <f t="shared" si="152"/>
        <v>0</v>
      </c>
      <c r="F4899">
        <f t="shared" si="153"/>
        <v>0</v>
      </c>
    </row>
    <row r="4900" spans="1:6" x14ac:dyDescent="0.3">
      <c r="A4900" s="11">
        <v>3164605</v>
      </c>
      <c r="B4900" s="11" t="s">
        <v>2514</v>
      </c>
      <c r="C4900" s="16">
        <v>-20.2758</v>
      </c>
      <c r="D4900" s="16">
        <v>-45.006300000000003</v>
      </c>
      <c r="E4900">
        <f t="shared" si="152"/>
        <v>0</v>
      </c>
      <c r="F4900">
        <f t="shared" si="153"/>
        <v>0</v>
      </c>
    </row>
    <row r="4901" spans="1:6" x14ac:dyDescent="0.3">
      <c r="A4901" s="11">
        <v>3164704</v>
      </c>
      <c r="B4901" s="11" t="s">
        <v>2513</v>
      </c>
      <c r="C4901" s="16">
        <v>-20.916699999999999</v>
      </c>
      <c r="D4901" s="16">
        <v>-46.983699999999999</v>
      </c>
      <c r="E4901">
        <f t="shared" si="152"/>
        <v>0</v>
      </c>
      <c r="F4901">
        <f t="shared" si="153"/>
        <v>0</v>
      </c>
    </row>
    <row r="4902" spans="1:6" x14ac:dyDescent="0.3">
      <c r="A4902" s="11">
        <v>2929503</v>
      </c>
      <c r="B4902" s="11" t="s">
        <v>3307</v>
      </c>
      <c r="C4902" s="16">
        <v>-12.5123</v>
      </c>
      <c r="D4902" s="16">
        <v>-38.490499999999997</v>
      </c>
      <c r="E4902">
        <f t="shared" si="152"/>
        <v>0</v>
      </c>
      <c r="F4902">
        <f t="shared" si="153"/>
        <v>0</v>
      </c>
    </row>
    <row r="4903" spans="1:6" x14ac:dyDescent="0.3">
      <c r="A4903" s="11">
        <v>3164803</v>
      </c>
      <c r="B4903" s="11" t="s">
        <v>2512</v>
      </c>
      <c r="C4903" s="16">
        <v>-19.2959</v>
      </c>
      <c r="D4903" s="16">
        <v>-43.175699999999999</v>
      </c>
      <c r="E4903">
        <f t="shared" si="152"/>
        <v>0</v>
      </c>
      <c r="F4903">
        <f t="shared" si="153"/>
        <v>0</v>
      </c>
    </row>
    <row r="4904" spans="1:6" x14ac:dyDescent="0.3">
      <c r="A4904" s="11">
        <v>3164902</v>
      </c>
      <c r="B4904" s="11" t="s">
        <v>2511</v>
      </c>
      <c r="C4904" s="16">
        <v>-22.218299999999999</v>
      </c>
      <c r="D4904" s="16">
        <v>-44.976100000000002</v>
      </c>
      <c r="E4904">
        <f t="shared" si="152"/>
        <v>0</v>
      </c>
      <c r="F4904">
        <f t="shared" si="153"/>
        <v>0</v>
      </c>
    </row>
    <row r="4905" spans="1:6" x14ac:dyDescent="0.3">
      <c r="A4905" s="11">
        <v>1720309</v>
      </c>
      <c r="B4905" s="11" t="s">
        <v>4916</v>
      </c>
      <c r="C4905" s="16">
        <v>-5.2613099999999999</v>
      </c>
      <c r="D4905" s="16">
        <v>-48.202100000000002</v>
      </c>
      <c r="E4905">
        <f t="shared" si="152"/>
        <v>0</v>
      </c>
      <c r="F4905">
        <f t="shared" si="153"/>
        <v>0</v>
      </c>
    </row>
    <row r="4906" spans="1:6" x14ac:dyDescent="0.3">
      <c r="A4906" s="11">
        <v>1303957</v>
      </c>
      <c r="B4906" s="11" t="s">
        <v>5197</v>
      </c>
      <c r="C4906" s="16">
        <v>-2.5591499999999998</v>
      </c>
      <c r="D4906" s="16">
        <v>-57.873100000000001</v>
      </c>
      <c r="E4906">
        <f t="shared" si="152"/>
        <v>0</v>
      </c>
      <c r="F4906">
        <f t="shared" si="153"/>
        <v>0</v>
      </c>
    </row>
    <row r="4907" spans="1:6" x14ac:dyDescent="0.3">
      <c r="A4907" s="11">
        <v>2515203</v>
      </c>
      <c r="B4907" s="11" t="s">
        <v>4008</v>
      </c>
      <c r="C4907" s="16">
        <v>-8.1528899999999993</v>
      </c>
      <c r="D4907" s="16">
        <v>-37.013800000000003</v>
      </c>
      <c r="E4907">
        <f t="shared" si="152"/>
        <v>0</v>
      </c>
      <c r="F4907">
        <f t="shared" si="153"/>
        <v>0</v>
      </c>
    </row>
    <row r="4908" spans="1:6" x14ac:dyDescent="0.3">
      <c r="A4908" s="11">
        <v>4319604</v>
      </c>
      <c r="B4908" s="11" t="s">
        <v>554</v>
      </c>
      <c r="C4908" s="16">
        <v>-30.164300000000001</v>
      </c>
      <c r="D4908" s="16">
        <v>-53.560299999999998</v>
      </c>
      <c r="E4908">
        <f t="shared" si="152"/>
        <v>0</v>
      </c>
      <c r="F4908">
        <f t="shared" si="153"/>
        <v>0</v>
      </c>
    </row>
    <row r="4909" spans="1:6" x14ac:dyDescent="0.3">
      <c r="A4909" s="11">
        <v>3550902</v>
      </c>
      <c r="B4909" s="11" t="s">
        <v>26</v>
      </c>
      <c r="C4909" s="16">
        <v>-21.473199999999999</v>
      </c>
      <c r="D4909" s="16">
        <v>-47.5518</v>
      </c>
      <c r="E4909">
        <f t="shared" si="152"/>
        <v>0</v>
      </c>
      <c r="F4909">
        <f t="shared" si="153"/>
        <v>0</v>
      </c>
    </row>
    <row r="4910" spans="1:6" x14ac:dyDescent="0.3">
      <c r="A4910" s="11">
        <v>5220405</v>
      </c>
      <c r="B4910" s="11" t="s">
        <v>26</v>
      </c>
      <c r="C4910" s="16">
        <v>-18.995999999999999</v>
      </c>
      <c r="D4910" s="16">
        <v>-50.546999999999997</v>
      </c>
      <c r="E4910">
        <f t="shared" si="152"/>
        <v>0</v>
      </c>
      <c r="F4910">
        <f t="shared" si="153"/>
        <v>0</v>
      </c>
    </row>
    <row r="4911" spans="1:6" x14ac:dyDescent="0.3">
      <c r="A4911" s="11">
        <v>3165206</v>
      </c>
      <c r="B4911" s="11" t="s">
        <v>5716</v>
      </c>
      <c r="C4911" s="16">
        <v>-21.721800000000002</v>
      </c>
      <c r="D4911" s="16">
        <v>-44.984900000000003</v>
      </c>
      <c r="E4911">
        <f t="shared" si="152"/>
        <v>0</v>
      </c>
      <c r="F4911">
        <f t="shared" si="153"/>
        <v>0</v>
      </c>
    </row>
    <row r="4912" spans="1:6" x14ac:dyDescent="0.3">
      <c r="A4912" s="11">
        <v>3165008</v>
      </c>
      <c r="B4912" s="11" t="s">
        <v>2510</v>
      </c>
      <c r="C4912" s="16">
        <v>-20.907499999999999</v>
      </c>
      <c r="D4912" s="16">
        <v>-44.509799999999998</v>
      </c>
      <c r="E4912">
        <f t="shared" si="152"/>
        <v>0</v>
      </c>
      <c r="F4912">
        <f t="shared" si="153"/>
        <v>0</v>
      </c>
    </row>
    <row r="4913" spans="1:6" x14ac:dyDescent="0.3">
      <c r="A4913" s="11">
        <v>3165107</v>
      </c>
      <c r="B4913" s="11" t="s">
        <v>2509</v>
      </c>
      <c r="C4913" s="16">
        <v>-20.7791</v>
      </c>
      <c r="D4913" s="16">
        <v>-47.096200000000003</v>
      </c>
      <c r="E4913">
        <f t="shared" si="152"/>
        <v>0</v>
      </c>
      <c r="F4913">
        <f t="shared" si="153"/>
        <v>0</v>
      </c>
    </row>
    <row r="4914" spans="1:6" x14ac:dyDescent="0.3">
      <c r="A4914" s="11">
        <v>4126108</v>
      </c>
      <c r="B4914" s="11" t="s">
        <v>1294</v>
      </c>
      <c r="C4914" s="16">
        <v>-23.5349</v>
      </c>
      <c r="D4914" s="16">
        <v>-52.5901</v>
      </c>
      <c r="E4914">
        <f t="shared" si="152"/>
        <v>0</v>
      </c>
      <c r="F4914">
        <f t="shared" si="153"/>
        <v>0</v>
      </c>
    </row>
    <row r="4915" spans="1:6" x14ac:dyDescent="0.3">
      <c r="A4915" s="11">
        <v>2412906</v>
      </c>
      <c r="B4915" s="11" t="s">
        <v>1294</v>
      </c>
      <c r="C4915" s="16">
        <v>-5.9640399999999998</v>
      </c>
      <c r="D4915" s="16">
        <v>-36.079799999999999</v>
      </c>
      <c r="E4915">
        <f t="shared" si="152"/>
        <v>0</v>
      </c>
      <c r="F4915">
        <f t="shared" si="153"/>
        <v>0</v>
      </c>
    </row>
    <row r="4916" spans="1:6" x14ac:dyDescent="0.3">
      <c r="A4916" s="11">
        <v>4319703</v>
      </c>
      <c r="B4916" s="11" t="s">
        <v>553</v>
      </c>
      <c r="C4916" s="16">
        <v>-27.558299999999999</v>
      </c>
      <c r="D4916" s="16">
        <v>-52.523699999999998</v>
      </c>
      <c r="E4916">
        <f t="shared" si="152"/>
        <v>0</v>
      </c>
      <c r="F4916">
        <f t="shared" si="153"/>
        <v>0</v>
      </c>
    </row>
    <row r="4917" spans="1:6" x14ac:dyDescent="0.3">
      <c r="A4917" s="11">
        <v>4319711</v>
      </c>
      <c r="B4917" s="11" t="s">
        <v>552</v>
      </c>
      <c r="C4917" s="16">
        <v>-29.045100000000001</v>
      </c>
      <c r="D4917" s="16">
        <v>-51.7684</v>
      </c>
      <c r="E4917">
        <f t="shared" si="152"/>
        <v>0</v>
      </c>
      <c r="F4917">
        <f t="shared" si="153"/>
        <v>0</v>
      </c>
    </row>
    <row r="4918" spans="1:6" x14ac:dyDescent="0.3">
      <c r="A4918" s="11">
        <v>1720499</v>
      </c>
      <c r="B4918" s="11" t="s">
        <v>5482</v>
      </c>
      <c r="C4918" s="16">
        <v>-11.974299999999999</v>
      </c>
      <c r="D4918" s="16">
        <v>-48.235300000000002</v>
      </c>
      <c r="E4918">
        <f t="shared" si="152"/>
        <v>0</v>
      </c>
      <c r="F4918">
        <f t="shared" si="153"/>
        <v>0</v>
      </c>
    </row>
    <row r="4919" spans="1:6" x14ac:dyDescent="0.3">
      <c r="A4919" s="11">
        <v>4319737</v>
      </c>
      <c r="B4919" s="11" t="s">
        <v>551</v>
      </c>
      <c r="C4919" s="16">
        <v>-27.790600000000001</v>
      </c>
      <c r="D4919" s="16">
        <v>-53.936799999999998</v>
      </c>
      <c r="E4919">
        <f t="shared" si="152"/>
        <v>0</v>
      </c>
      <c r="F4919">
        <f t="shared" si="153"/>
        <v>0</v>
      </c>
    </row>
    <row r="4920" spans="1:6" x14ac:dyDescent="0.3">
      <c r="A4920" s="11">
        <v>4319752</v>
      </c>
      <c r="B4920" s="11" t="s">
        <v>550</v>
      </c>
      <c r="C4920" s="16">
        <v>-29.372900000000001</v>
      </c>
      <c r="D4920" s="16">
        <v>-51.3675</v>
      </c>
      <c r="E4920">
        <f t="shared" si="152"/>
        <v>0</v>
      </c>
      <c r="F4920">
        <f t="shared" si="153"/>
        <v>0</v>
      </c>
    </row>
    <row r="4921" spans="1:6" x14ac:dyDescent="0.3">
      <c r="A4921" s="11">
        <v>3551009</v>
      </c>
      <c r="B4921" s="11" t="s">
        <v>1709</v>
      </c>
      <c r="C4921" s="16">
        <v>-23.9574</v>
      </c>
      <c r="D4921" s="16">
        <v>-46.388300000000001</v>
      </c>
      <c r="E4921">
        <f t="shared" si="152"/>
        <v>0</v>
      </c>
      <c r="F4921">
        <f t="shared" si="153"/>
        <v>0</v>
      </c>
    </row>
    <row r="4922" spans="1:6" x14ac:dyDescent="0.3">
      <c r="A4922" s="11">
        <v>2413003</v>
      </c>
      <c r="B4922" s="11" t="s">
        <v>1709</v>
      </c>
      <c r="C4922" s="16">
        <v>-6.2189300000000003</v>
      </c>
      <c r="D4922" s="16">
        <v>-36.682699999999997</v>
      </c>
      <c r="E4922">
        <f t="shared" si="152"/>
        <v>0</v>
      </c>
      <c r="F4922">
        <f t="shared" si="153"/>
        <v>0</v>
      </c>
    </row>
    <row r="4923" spans="1:6" x14ac:dyDescent="0.3">
      <c r="A4923" s="11">
        <v>3165305</v>
      </c>
      <c r="B4923" s="11" t="s">
        <v>2507</v>
      </c>
      <c r="C4923" s="16">
        <v>-21.7042</v>
      </c>
      <c r="D4923" s="16">
        <v>-44.443100000000001</v>
      </c>
      <c r="E4923">
        <f t="shared" si="152"/>
        <v>0</v>
      </c>
      <c r="F4923">
        <f t="shared" si="153"/>
        <v>0</v>
      </c>
    </row>
    <row r="4924" spans="1:6" x14ac:dyDescent="0.3">
      <c r="A4924" s="11">
        <v>2515401</v>
      </c>
      <c r="B4924" s="11" t="s">
        <v>5622</v>
      </c>
      <c r="C4924" s="16">
        <v>-6.85426</v>
      </c>
      <c r="D4924" s="16">
        <v>-36.412199999999999</v>
      </c>
      <c r="E4924">
        <f t="shared" si="152"/>
        <v>0</v>
      </c>
      <c r="F4924">
        <f t="shared" si="153"/>
        <v>0</v>
      </c>
    </row>
    <row r="4925" spans="1:6" x14ac:dyDescent="0.3">
      <c r="A4925" s="11">
        <v>4319802</v>
      </c>
      <c r="B4925" s="11" t="s">
        <v>549</v>
      </c>
      <c r="C4925" s="16">
        <v>-29.688199999999998</v>
      </c>
      <c r="D4925" s="16">
        <v>-54.682600000000001</v>
      </c>
      <c r="E4925">
        <f t="shared" si="152"/>
        <v>0</v>
      </c>
      <c r="F4925">
        <f t="shared" si="153"/>
        <v>0</v>
      </c>
    </row>
    <row r="4926" spans="1:6" x14ac:dyDescent="0.3">
      <c r="A4926" s="11">
        <v>2613800</v>
      </c>
      <c r="B4926" s="11" t="s">
        <v>3841</v>
      </c>
      <c r="C4926" s="16">
        <v>-7.58969</v>
      </c>
      <c r="D4926" s="16">
        <v>-35.480800000000002</v>
      </c>
      <c r="E4926">
        <f t="shared" si="152"/>
        <v>0</v>
      </c>
      <c r="F4926">
        <f t="shared" si="153"/>
        <v>0</v>
      </c>
    </row>
    <row r="4927" spans="1:6" x14ac:dyDescent="0.3">
      <c r="A4927" s="11">
        <v>2111706</v>
      </c>
      <c r="B4927" s="11" t="s">
        <v>3841</v>
      </c>
      <c r="C4927" s="16">
        <v>-2.8948700000000001</v>
      </c>
      <c r="D4927" s="16">
        <v>-44.868099999999998</v>
      </c>
      <c r="E4927">
        <f t="shared" si="152"/>
        <v>0</v>
      </c>
      <c r="F4927">
        <f t="shared" si="153"/>
        <v>0</v>
      </c>
    </row>
    <row r="4928" spans="1:6" x14ac:dyDescent="0.3">
      <c r="A4928" s="11">
        <v>2515302</v>
      </c>
      <c r="B4928" s="11" t="s">
        <v>4007</v>
      </c>
      <c r="C4928" s="16">
        <v>-7.0935899999999998</v>
      </c>
      <c r="D4928" s="16">
        <v>-35.228000000000002</v>
      </c>
      <c r="E4928">
        <f t="shared" si="152"/>
        <v>0</v>
      </c>
      <c r="F4928">
        <f t="shared" si="153"/>
        <v>0</v>
      </c>
    </row>
    <row r="4929" spans="1:6" x14ac:dyDescent="0.3">
      <c r="A4929" s="11">
        <v>2929602</v>
      </c>
      <c r="B4929" s="11" t="s">
        <v>3306</v>
      </c>
      <c r="C4929" s="16">
        <v>-12.720800000000001</v>
      </c>
      <c r="D4929" s="16">
        <v>-39.182400000000001</v>
      </c>
      <c r="E4929">
        <f t="shared" si="152"/>
        <v>0</v>
      </c>
      <c r="F4929">
        <f t="shared" si="153"/>
        <v>0</v>
      </c>
    </row>
    <row r="4930" spans="1:6" x14ac:dyDescent="0.3">
      <c r="A4930" s="11">
        <v>5107875</v>
      </c>
      <c r="B4930" s="11" t="s">
        <v>268</v>
      </c>
      <c r="C4930" s="16">
        <v>-12.9892</v>
      </c>
      <c r="D4930" s="16">
        <v>-58.764499999999998</v>
      </c>
      <c r="E4930">
        <f t="shared" si="152"/>
        <v>0</v>
      </c>
      <c r="F4930">
        <f t="shared" si="153"/>
        <v>0</v>
      </c>
    </row>
    <row r="4931" spans="1:6" x14ac:dyDescent="0.3">
      <c r="A4931" s="11">
        <v>4319901</v>
      </c>
      <c r="B4931" s="11" t="s">
        <v>548</v>
      </c>
      <c r="C4931" s="16">
        <v>-29.634899999999998</v>
      </c>
      <c r="D4931" s="16">
        <v>-51.006399999999999</v>
      </c>
      <c r="E4931">
        <f t="shared" ref="E4931:E4994" si="154">IF((C4931&lt;-80),"erro",0)</f>
        <v>0</v>
      </c>
      <c r="F4931">
        <f t="shared" ref="F4931:F4994" si="155">IF((D4931&lt;-80),"erro",0)</f>
        <v>0</v>
      </c>
    </row>
    <row r="4932" spans="1:6" x14ac:dyDescent="0.3">
      <c r="A4932" s="11">
        <v>4126207</v>
      </c>
      <c r="B4932" s="11" t="s">
        <v>1293</v>
      </c>
      <c r="C4932" s="16">
        <v>-23.907800000000002</v>
      </c>
      <c r="D4932" s="16">
        <v>-50.580100000000002</v>
      </c>
      <c r="E4932">
        <f t="shared" si="154"/>
        <v>0</v>
      </c>
      <c r="F4932">
        <f t="shared" si="155"/>
        <v>0</v>
      </c>
    </row>
    <row r="4933" spans="1:6" x14ac:dyDescent="0.3">
      <c r="A4933" s="11">
        <v>3165404</v>
      </c>
      <c r="B4933" s="11" t="s">
        <v>5648</v>
      </c>
      <c r="C4933" s="16">
        <v>-22.7409</v>
      </c>
      <c r="D4933" s="16">
        <v>-45.738</v>
      </c>
      <c r="E4933">
        <f t="shared" si="154"/>
        <v>0</v>
      </c>
      <c r="F4933">
        <f t="shared" si="155"/>
        <v>0</v>
      </c>
    </row>
    <row r="4934" spans="1:6" x14ac:dyDescent="0.3">
      <c r="A4934" s="11">
        <v>1507755</v>
      </c>
      <c r="B4934" s="11" t="s">
        <v>2270</v>
      </c>
      <c r="C4934" s="16">
        <v>-6.9401799999999998</v>
      </c>
      <c r="D4934" s="16">
        <v>-49.683399999999999</v>
      </c>
      <c r="E4934">
        <f t="shared" si="154"/>
        <v>0</v>
      </c>
      <c r="F4934">
        <f t="shared" si="155"/>
        <v>0</v>
      </c>
    </row>
    <row r="4935" spans="1:6" x14ac:dyDescent="0.3">
      <c r="A4935" s="11">
        <v>3305406</v>
      </c>
      <c r="B4935" s="11" t="s">
        <v>2270</v>
      </c>
      <c r="C4935" s="16">
        <v>-21.994900000000001</v>
      </c>
      <c r="D4935" s="16">
        <v>-42.914200000000001</v>
      </c>
      <c r="E4935">
        <f t="shared" si="154"/>
        <v>0</v>
      </c>
      <c r="F4935">
        <f t="shared" si="155"/>
        <v>0</v>
      </c>
    </row>
    <row r="4936" spans="1:6" x14ac:dyDescent="0.3">
      <c r="A4936" s="11">
        <v>4320008</v>
      </c>
      <c r="B4936" s="11" t="s">
        <v>547</v>
      </c>
      <c r="C4936" s="16">
        <v>-29.8276</v>
      </c>
      <c r="D4936" s="16">
        <v>-51.145000000000003</v>
      </c>
      <c r="E4936">
        <f t="shared" si="154"/>
        <v>0</v>
      </c>
      <c r="F4936">
        <f t="shared" si="155"/>
        <v>0</v>
      </c>
    </row>
    <row r="4937" spans="1:6" x14ac:dyDescent="0.3">
      <c r="A4937" s="11">
        <v>3305505</v>
      </c>
      <c r="B4937" s="11" t="s">
        <v>2269</v>
      </c>
      <c r="C4937" s="16">
        <v>-22.929200000000002</v>
      </c>
      <c r="D4937" s="16">
        <v>-42.509900000000002</v>
      </c>
      <c r="E4937">
        <f t="shared" si="154"/>
        <v>0</v>
      </c>
      <c r="F4937">
        <f t="shared" si="155"/>
        <v>0</v>
      </c>
    </row>
    <row r="4938" spans="1:6" x14ac:dyDescent="0.3">
      <c r="A4938" s="11">
        <v>4126256</v>
      </c>
      <c r="B4938" s="11" t="s">
        <v>546</v>
      </c>
      <c r="C4938" s="16">
        <v>-23.444099999999999</v>
      </c>
      <c r="D4938" s="16">
        <v>-51.875999999999998</v>
      </c>
      <c r="E4938">
        <f t="shared" si="154"/>
        <v>0</v>
      </c>
      <c r="F4938">
        <f t="shared" si="155"/>
        <v>0</v>
      </c>
    </row>
    <row r="4939" spans="1:6" x14ac:dyDescent="0.3">
      <c r="A4939" s="11">
        <v>4320107</v>
      </c>
      <c r="B4939" s="11" t="s">
        <v>546</v>
      </c>
      <c r="C4939" s="16">
        <v>-27.942</v>
      </c>
      <c r="D4939" s="16">
        <v>-52.923099999999998</v>
      </c>
      <c r="E4939">
        <f t="shared" si="154"/>
        <v>0</v>
      </c>
      <c r="F4939">
        <f t="shared" si="155"/>
        <v>0</v>
      </c>
    </row>
    <row r="4940" spans="1:6" x14ac:dyDescent="0.3">
      <c r="A4940" s="11">
        <v>3551108</v>
      </c>
      <c r="B4940" s="11" t="s">
        <v>1708</v>
      </c>
      <c r="C4940" s="16">
        <v>-23.639700000000001</v>
      </c>
      <c r="D4940" s="16">
        <v>-47.8249</v>
      </c>
      <c r="E4940">
        <f t="shared" si="154"/>
        <v>0</v>
      </c>
      <c r="F4940">
        <f t="shared" si="155"/>
        <v>0</v>
      </c>
    </row>
    <row r="4941" spans="1:6" x14ac:dyDescent="0.3">
      <c r="A4941" s="11">
        <v>3165503</v>
      </c>
      <c r="B4941" s="11" t="s">
        <v>2505</v>
      </c>
      <c r="C4941" s="16">
        <v>-18.782800000000002</v>
      </c>
      <c r="D4941" s="16">
        <v>-42.362900000000003</v>
      </c>
      <c r="E4941">
        <f t="shared" si="154"/>
        <v>0</v>
      </c>
      <c r="F4941">
        <f t="shared" si="155"/>
        <v>0</v>
      </c>
    </row>
    <row r="4942" spans="1:6" x14ac:dyDescent="0.3">
      <c r="A4942" s="11">
        <v>3551207</v>
      </c>
      <c r="B4942" s="11" t="s">
        <v>1707</v>
      </c>
      <c r="C4942" s="16">
        <v>-23.272099999999998</v>
      </c>
      <c r="D4942" s="16">
        <v>-49.476300000000002</v>
      </c>
      <c r="E4942">
        <f t="shared" si="154"/>
        <v>0</v>
      </c>
      <c r="F4942">
        <f t="shared" si="155"/>
        <v>0</v>
      </c>
    </row>
    <row r="4943" spans="1:6" x14ac:dyDescent="0.3">
      <c r="A4943" s="11">
        <v>3165537</v>
      </c>
      <c r="B4943" s="11" t="s">
        <v>2504</v>
      </c>
      <c r="C4943" s="16">
        <v>-20.0367</v>
      </c>
      <c r="D4943" s="16">
        <v>-44.144599999999997</v>
      </c>
      <c r="E4943">
        <f t="shared" si="154"/>
        <v>0</v>
      </c>
      <c r="F4943">
        <f t="shared" si="155"/>
        <v>0</v>
      </c>
    </row>
    <row r="4944" spans="1:6" x14ac:dyDescent="0.3">
      <c r="A4944" s="11">
        <v>2929701</v>
      </c>
      <c r="B4944" s="11" t="s">
        <v>3305</v>
      </c>
      <c r="C4944" s="16">
        <v>-11.5929</v>
      </c>
      <c r="D4944" s="16">
        <v>-38.593800000000002</v>
      </c>
      <c r="E4944">
        <f t="shared" si="154"/>
        <v>0</v>
      </c>
      <c r="F4944">
        <f t="shared" si="155"/>
        <v>0</v>
      </c>
    </row>
    <row r="4945" spans="1:6" x14ac:dyDescent="0.3">
      <c r="A4945" s="11">
        <v>2708907</v>
      </c>
      <c r="B4945" s="11" t="s">
        <v>3730</v>
      </c>
      <c r="C4945" s="16">
        <v>-9.5691100000000002</v>
      </c>
      <c r="D4945" s="16">
        <v>-35.822699999999998</v>
      </c>
      <c r="E4945">
        <f t="shared" si="154"/>
        <v>0</v>
      </c>
      <c r="F4945">
        <f t="shared" si="155"/>
        <v>0</v>
      </c>
    </row>
    <row r="4946" spans="1:6" x14ac:dyDescent="0.3">
      <c r="A4946" s="11">
        <v>2111722</v>
      </c>
      <c r="B4946" s="11" t="s">
        <v>4724</v>
      </c>
      <c r="C4946" s="16">
        <v>-4.0491299999999999</v>
      </c>
      <c r="D4946" s="16">
        <v>-45.245699999999999</v>
      </c>
      <c r="E4946">
        <f t="shared" si="154"/>
        <v>0</v>
      </c>
      <c r="F4946">
        <f t="shared" si="155"/>
        <v>0</v>
      </c>
    </row>
    <row r="4947" spans="1:6" x14ac:dyDescent="0.3">
      <c r="A4947" s="11">
        <v>2929750</v>
      </c>
      <c r="B4947" s="11" t="s">
        <v>3304</v>
      </c>
      <c r="C4947" s="16">
        <v>-12.7387</v>
      </c>
      <c r="D4947" s="16">
        <v>-38.762500000000003</v>
      </c>
      <c r="E4947">
        <f t="shared" si="154"/>
        <v>0</v>
      </c>
      <c r="F4947">
        <f t="shared" si="155"/>
        <v>0</v>
      </c>
    </row>
    <row r="4948" spans="1:6" x14ac:dyDescent="0.3">
      <c r="A4948" s="11">
        <v>4126272</v>
      </c>
      <c r="B4948" s="11" t="s">
        <v>1292</v>
      </c>
      <c r="C4948" s="16">
        <v>-25.691700000000001</v>
      </c>
      <c r="D4948" s="16">
        <v>-52.618400000000001</v>
      </c>
      <c r="E4948">
        <f t="shared" si="154"/>
        <v>0</v>
      </c>
      <c r="F4948">
        <f t="shared" si="155"/>
        <v>0</v>
      </c>
    </row>
    <row r="4949" spans="1:6" x14ac:dyDescent="0.3">
      <c r="A4949" s="11">
        <v>4217303</v>
      </c>
      <c r="B4949" s="11" t="s">
        <v>1003</v>
      </c>
      <c r="C4949" s="16">
        <v>-26.931699999999999</v>
      </c>
      <c r="D4949" s="16">
        <v>-53.002099999999999</v>
      </c>
      <c r="E4949">
        <f t="shared" si="154"/>
        <v>0</v>
      </c>
      <c r="F4949">
        <f t="shared" si="155"/>
        <v>0</v>
      </c>
    </row>
    <row r="4950" spans="1:6" x14ac:dyDescent="0.3">
      <c r="A4950" s="11">
        <v>2929800</v>
      </c>
      <c r="B4950" s="11" t="s">
        <v>3303</v>
      </c>
      <c r="C4950" s="16">
        <v>-10.9428</v>
      </c>
      <c r="D4950" s="16">
        <v>-40.415500000000002</v>
      </c>
      <c r="E4950">
        <f t="shared" si="154"/>
        <v>0</v>
      </c>
      <c r="F4950">
        <f t="shared" si="155"/>
        <v>0</v>
      </c>
    </row>
    <row r="4951" spans="1:6" x14ac:dyDescent="0.3">
      <c r="A4951" s="11">
        <v>4217402</v>
      </c>
      <c r="B4951" s="11" t="s">
        <v>1002</v>
      </c>
      <c r="C4951" s="16">
        <v>-26.4116</v>
      </c>
      <c r="D4951" s="16">
        <v>-49.073999999999998</v>
      </c>
      <c r="E4951">
        <f t="shared" si="154"/>
        <v>0</v>
      </c>
      <c r="F4951">
        <f t="shared" si="155"/>
        <v>0</v>
      </c>
    </row>
    <row r="4952" spans="1:6" x14ac:dyDescent="0.3">
      <c r="A4952" s="11">
        <v>2929909</v>
      </c>
      <c r="B4952" s="11" t="s">
        <v>3302</v>
      </c>
      <c r="C4952" s="16">
        <v>-12.4169</v>
      </c>
      <c r="D4952" s="16">
        <v>-41.772199999999998</v>
      </c>
      <c r="E4952">
        <f t="shared" si="154"/>
        <v>0</v>
      </c>
      <c r="F4952">
        <f t="shared" si="155"/>
        <v>0</v>
      </c>
    </row>
    <row r="4953" spans="1:6" x14ac:dyDescent="0.3">
      <c r="A4953" s="11">
        <v>4217501</v>
      </c>
      <c r="B4953" s="11" t="s">
        <v>1001</v>
      </c>
      <c r="C4953" s="16">
        <v>-27.156400000000001</v>
      </c>
      <c r="D4953" s="16">
        <v>-52.298999999999999</v>
      </c>
      <c r="E4953">
        <f t="shared" si="154"/>
        <v>0</v>
      </c>
      <c r="F4953">
        <f t="shared" si="155"/>
        <v>0</v>
      </c>
    </row>
    <row r="4954" spans="1:6" x14ac:dyDescent="0.3">
      <c r="A4954" s="11">
        <v>3551306</v>
      </c>
      <c r="B4954" s="11" t="s">
        <v>1706</v>
      </c>
      <c r="C4954" s="16">
        <v>-20.6523</v>
      </c>
      <c r="D4954" s="16">
        <v>-49.924999999999997</v>
      </c>
      <c r="E4954">
        <f t="shared" si="154"/>
        <v>0</v>
      </c>
      <c r="F4954">
        <f t="shared" si="155"/>
        <v>0</v>
      </c>
    </row>
    <row r="4955" spans="1:6" x14ac:dyDescent="0.3">
      <c r="A4955" s="11">
        <v>2210623</v>
      </c>
      <c r="B4955" s="11" t="s">
        <v>4506</v>
      </c>
      <c r="C4955" s="16">
        <v>-10.817</v>
      </c>
      <c r="D4955" s="16">
        <v>-44.8337</v>
      </c>
      <c r="E4955">
        <f t="shared" si="154"/>
        <v>0</v>
      </c>
      <c r="F4955">
        <f t="shared" si="155"/>
        <v>0</v>
      </c>
    </row>
    <row r="4956" spans="1:6" x14ac:dyDescent="0.3">
      <c r="A4956" s="11">
        <v>2930006</v>
      </c>
      <c r="B4956" s="11" t="s">
        <v>3301</v>
      </c>
      <c r="C4956" s="16">
        <v>-14.571</v>
      </c>
      <c r="D4956" s="16">
        <v>-42.943399999999997</v>
      </c>
      <c r="E4956">
        <f t="shared" si="154"/>
        <v>0</v>
      </c>
      <c r="F4956">
        <f t="shared" si="155"/>
        <v>0</v>
      </c>
    </row>
    <row r="4957" spans="1:6" x14ac:dyDescent="0.3">
      <c r="A4957" s="11">
        <v>2210631</v>
      </c>
      <c r="B4957" s="11" t="s">
        <v>4505</v>
      </c>
      <c r="C4957" s="16">
        <v>-7.5680300000000003</v>
      </c>
      <c r="D4957" s="16">
        <v>-44.06</v>
      </c>
      <c r="E4957">
        <f t="shared" si="154"/>
        <v>0</v>
      </c>
      <c r="F4957">
        <f t="shared" si="155"/>
        <v>0</v>
      </c>
    </row>
    <row r="4958" spans="1:6" x14ac:dyDescent="0.3">
      <c r="A4958" s="11">
        <v>4320206</v>
      </c>
      <c r="B4958" s="11" t="s">
        <v>545</v>
      </c>
      <c r="C4958" s="16">
        <v>-27.482900000000001</v>
      </c>
      <c r="D4958" s="16">
        <v>-53.4026</v>
      </c>
      <c r="E4958">
        <f t="shared" si="154"/>
        <v>0</v>
      </c>
      <c r="F4958">
        <f t="shared" si="155"/>
        <v>0</v>
      </c>
    </row>
    <row r="4959" spans="1:6" x14ac:dyDescent="0.3">
      <c r="A4959" s="11">
        <v>4320230</v>
      </c>
      <c r="B4959" s="11" t="s">
        <v>544</v>
      </c>
      <c r="C4959" s="16">
        <v>-27.636700000000001</v>
      </c>
      <c r="D4959" s="16">
        <v>-53.949300000000001</v>
      </c>
      <c r="E4959">
        <f t="shared" si="154"/>
        <v>0</v>
      </c>
      <c r="F4959">
        <f t="shared" si="155"/>
        <v>0</v>
      </c>
    </row>
    <row r="4960" spans="1:6" x14ac:dyDescent="0.3">
      <c r="A4960" s="11">
        <v>4320263</v>
      </c>
      <c r="B4960" s="11" t="s">
        <v>543</v>
      </c>
      <c r="C4960" s="16">
        <v>-29.3523</v>
      </c>
      <c r="D4960" s="16">
        <v>-52.976700000000001</v>
      </c>
      <c r="E4960">
        <f t="shared" si="154"/>
        <v>0</v>
      </c>
      <c r="F4960">
        <f t="shared" si="155"/>
        <v>0</v>
      </c>
    </row>
    <row r="4961" spans="1:6" x14ac:dyDescent="0.3">
      <c r="A4961" s="11">
        <v>4320305</v>
      </c>
      <c r="B4961" s="11" t="s">
        <v>542</v>
      </c>
      <c r="C4961" s="16">
        <v>-28.6294</v>
      </c>
      <c r="D4961" s="16">
        <v>-52.949800000000003</v>
      </c>
      <c r="E4961">
        <f t="shared" si="154"/>
        <v>0</v>
      </c>
      <c r="F4961">
        <f t="shared" si="155"/>
        <v>0</v>
      </c>
    </row>
    <row r="4962" spans="1:6" x14ac:dyDescent="0.3">
      <c r="A4962" s="11">
        <v>5007802</v>
      </c>
      <c r="B4962" s="11" t="s">
        <v>399</v>
      </c>
      <c r="C4962" s="16">
        <v>-20.363700000000001</v>
      </c>
      <c r="D4962" s="16">
        <v>-51.419199999999996</v>
      </c>
      <c r="E4962">
        <f t="shared" si="154"/>
        <v>0</v>
      </c>
      <c r="F4962">
        <f t="shared" si="155"/>
        <v>0</v>
      </c>
    </row>
    <row r="4963" spans="1:6" x14ac:dyDescent="0.3">
      <c r="A4963" s="11">
        <v>3165560</v>
      </c>
      <c r="B4963" s="11" t="s">
        <v>5516</v>
      </c>
      <c r="C4963" s="16">
        <v>-20.1008</v>
      </c>
      <c r="D4963" s="16">
        <v>-42.848300000000002</v>
      </c>
      <c r="E4963">
        <f t="shared" si="154"/>
        <v>0</v>
      </c>
      <c r="F4963">
        <f t="shared" si="155"/>
        <v>0</v>
      </c>
    </row>
    <row r="4964" spans="1:6" x14ac:dyDescent="0.3">
      <c r="A4964" s="11">
        <v>1200500</v>
      </c>
      <c r="B4964" s="11" t="s">
        <v>5252</v>
      </c>
      <c r="C4964" s="16">
        <v>-9.0659600000000005</v>
      </c>
      <c r="D4964" s="16">
        <v>-68.6571</v>
      </c>
      <c r="E4964">
        <f t="shared" si="154"/>
        <v>0</v>
      </c>
      <c r="F4964">
        <f t="shared" si="155"/>
        <v>0</v>
      </c>
    </row>
    <row r="4965" spans="1:6" x14ac:dyDescent="0.3">
      <c r="A4965" s="11">
        <v>2111748</v>
      </c>
      <c r="B4965" s="11" t="s">
        <v>4723</v>
      </c>
      <c r="C4965" s="16">
        <v>-5.2509600000000001</v>
      </c>
      <c r="D4965" s="16">
        <v>-44.0533</v>
      </c>
      <c r="E4965">
        <f t="shared" si="154"/>
        <v>0</v>
      </c>
      <c r="F4965">
        <f t="shared" si="155"/>
        <v>0</v>
      </c>
    </row>
    <row r="4966" spans="1:6" x14ac:dyDescent="0.3">
      <c r="A4966" s="11">
        <v>3165578</v>
      </c>
      <c r="B4966" s="11" t="s">
        <v>2501</v>
      </c>
      <c r="C4966" s="16">
        <v>-22.5869</v>
      </c>
      <c r="D4966" s="16">
        <v>-46.176299999999998</v>
      </c>
      <c r="E4966">
        <f t="shared" si="154"/>
        <v>0</v>
      </c>
      <c r="F4966">
        <f t="shared" si="155"/>
        <v>0</v>
      </c>
    </row>
    <row r="4967" spans="1:6" x14ac:dyDescent="0.3">
      <c r="A4967" s="11">
        <v>5220454</v>
      </c>
      <c r="B4967" s="11" t="s">
        <v>25</v>
      </c>
      <c r="C4967" s="16">
        <v>-16.708400000000001</v>
      </c>
      <c r="D4967" s="16">
        <v>-49.0914</v>
      </c>
      <c r="E4967">
        <f t="shared" si="154"/>
        <v>0</v>
      </c>
      <c r="F4967">
        <f t="shared" si="155"/>
        <v>0</v>
      </c>
    </row>
    <row r="4968" spans="1:6" x14ac:dyDescent="0.3">
      <c r="A4968" s="11">
        <v>3165602</v>
      </c>
      <c r="B4968" s="11" t="s">
        <v>2500</v>
      </c>
      <c r="C4968" s="16">
        <v>-21.7986</v>
      </c>
      <c r="D4968" s="16">
        <v>-42.942399999999999</v>
      </c>
      <c r="E4968">
        <f t="shared" si="154"/>
        <v>0</v>
      </c>
      <c r="F4968">
        <f t="shared" si="155"/>
        <v>0</v>
      </c>
    </row>
    <row r="4969" spans="1:6" x14ac:dyDescent="0.3">
      <c r="A4969" s="11">
        <v>2413102</v>
      </c>
      <c r="B4969" s="11" t="s">
        <v>4197</v>
      </c>
      <c r="C4969" s="16">
        <v>-6.0333399999999999</v>
      </c>
      <c r="D4969" s="16">
        <v>-35.697800000000001</v>
      </c>
      <c r="E4969">
        <f t="shared" si="154"/>
        <v>0</v>
      </c>
      <c r="F4969">
        <f t="shared" si="155"/>
        <v>0</v>
      </c>
    </row>
    <row r="4970" spans="1:6" x14ac:dyDescent="0.3">
      <c r="A4970" s="11">
        <v>3165701</v>
      </c>
      <c r="B4970" s="11" t="s">
        <v>2499</v>
      </c>
      <c r="C4970" s="16">
        <v>-20.915800000000001</v>
      </c>
      <c r="D4970" s="16">
        <v>-43.090400000000002</v>
      </c>
      <c r="E4970">
        <f t="shared" si="154"/>
        <v>0</v>
      </c>
      <c r="F4970">
        <f t="shared" si="155"/>
        <v>0</v>
      </c>
    </row>
    <row r="4971" spans="1:6" x14ac:dyDescent="0.3">
      <c r="A4971" s="11">
        <v>2413201</v>
      </c>
      <c r="B4971" s="11" t="s">
        <v>4196</v>
      </c>
      <c r="C4971" s="16">
        <v>-6.1576000000000004</v>
      </c>
      <c r="D4971" s="16">
        <v>-35.129899999999999</v>
      </c>
      <c r="E4971">
        <f t="shared" si="154"/>
        <v>0</v>
      </c>
      <c r="F4971">
        <f t="shared" si="155"/>
        <v>0</v>
      </c>
    </row>
    <row r="4972" spans="1:6" x14ac:dyDescent="0.3">
      <c r="A4972" s="11">
        <v>1200450</v>
      </c>
      <c r="B4972" s="11" t="s">
        <v>5253</v>
      </c>
      <c r="C4972" s="16">
        <v>-10.149699999999999</v>
      </c>
      <c r="D4972" s="16">
        <v>-67.736199999999997</v>
      </c>
      <c r="E4972">
        <f t="shared" si="154"/>
        <v>0</v>
      </c>
      <c r="F4972">
        <f t="shared" si="155"/>
        <v>0</v>
      </c>
    </row>
    <row r="4973" spans="1:6" x14ac:dyDescent="0.3">
      <c r="A4973" s="11">
        <v>3165800</v>
      </c>
      <c r="B4973" s="11" t="s">
        <v>2498</v>
      </c>
      <c r="C4973" s="16">
        <v>-22.1633</v>
      </c>
      <c r="D4973" s="16">
        <v>-46.179200000000002</v>
      </c>
      <c r="E4973">
        <f t="shared" si="154"/>
        <v>0</v>
      </c>
      <c r="F4973">
        <f t="shared" si="155"/>
        <v>0</v>
      </c>
    </row>
    <row r="4974" spans="1:6" x14ac:dyDescent="0.3">
      <c r="A4974" s="11">
        <v>1507805</v>
      </c>
      <c r="B4974" s="11" t="s">
        <v>5059</v>
      </c>
      <c r="C4974" s="16">
        <v>-4.3124200000000004</v>
      </c>
      <c r="D4974" s="16">
        <v>-51.5764</v>
      </c>
      <c r="E4974">
        <f t="shared" si="154"/>
        <v>0</v>
      </c>
      <c r="F4974">
        <f t="shared" si="155"/>
        <v>0</v>
      </c>
    </row>
    <row r="4975" spans="1:6" x14ac:dyDescent="0.3">
      <c r="A4975" s="11">
        <v>2111763</v>
      </c>
      <c r="B4975" s="11" t="s">
        <v>5489</v>
      </c>
      <c r="C4975" s="16">
        <v>-5.4461000000000004</v>
      </c>
      <c r="D4975" s="16">
        <v>-47.295900000000003</v>
      </c>
      <c r="E4975">
        <f t="shared" si="154"/>
        <v>0</v>
      </c>
      <c r="F4975">
        <f t="shared" si="155"/>
        <v>0</v>
      </c>
    </row>
    <row r="4976" spans="1:6" x14ac:dyDescent="0.3">
      <c r="A4976" s="11">
        <v>3165909</v>
      </c>
      <c r="B4976" s="11" t="s">
        <v>2497</v>
      </c>
      <c r="C4976" s="16">
        <v>-17.9465</v>
      </c>
      <c r="D4976" s="16">
        <v>-43.217199999999998</v>
      </c>
      <c r="E4976">
        <f t="shared" si="154"/>
        <v>0</v>
      </c>
      <c r="F4976">
        <f t="shared" si="155"/>
        <v>0</v>
      </c>
    </row>
    <row r="4977" spans="1:6" x14ac:dyDescent="0.3">
      <c r="A4977" s="11">
        <v>2312700</v>
      </c>
      <c r="B4977" s="11" t="s">
        <v>4338</v>
      </c>
      <c r="C4977" s="16">
        <v>-5.5824400000000001</v>
      </c>
      <c r="D4977" s="16">
        <v>-39.370399999999997</v>
      </c>
      <c r="E4977">
        <f t="shared" si="154"/>
        <v>0</v>
      </c>
      <c r="F4977">
        <f t="shared" si="155"/>
        <v>0</v>
      </c>
    </row>
    <row r="4978" spans="1:6" x14ac:dyDescent="0.3">
      <c r="A4978" s="11">
        <v>2708956</v>
      </c>
      <c r="B4978" s="11" t="s">
        <v>3729</v>
      </c>
      <c r="C4978" s="16">
        <v>-9.4698600000000006</v>
      </c>
      <c r="D4978" s="16">
        <v>-37.457599999999999</v>
      </c>
      <c r="E4978">
        <f t="shared" si="154"/>
        <v>0</v>
      </c>
      <c r="F4978">
        <f t="shared" si="155"/>
        <v>0</v>
      </c>
    </row>
    <row r="4979" spans="1:6" x14ac:dyDescent="0.3">
      <c r="A4979" s="11">
        <v>2312809</v>
      </c>
      <c r="B4979" s="11" t="s">
        <v>5492</v>
      </c>
      <c r="C4979" s="16">
        <v>-3.3530500000000001</v>
      </c>
      <c r="D4979" s="16">
        <v>-40.466200000000001</v>
      </c>
      <c r="E4979">
        <f t="shared" si="154"/>
        <v>0</v>
      </c>
      <c r="F4979">
        <f t="shared" si="155"/>
        <v>0</v>
      </c>
    </row>
    <row r="4980" spans="1:6" x14ac:dyDescent="0.3">
      <c r="A4980" s="11">
        <v>4320321</v>
      </c>
      <c r="B4980" s="11" t="s">
        <v>541</v>
      </c>
      <c r="C4980" s="16">
        <v>-28.024999999999999</v>
      </c>
      <c r="D4980" s="16">
        <v>-54.550699999999999</v>
      </c>
      <c r="E4980">
        <f t="shared" si="154"/>
        <v>0</v>
      </c>
      <c r="F4980">
        <f t="shared" si="155"/>
        <v>0</v>
      </c>
    </row>
    <row r="4981" spans="1:6" x14ac:dyDescent="0.3">
      <c r="A4981" s="11">
        <v>4126306</v>
      </c>
      <c r="B4981" s="11" t="s">
        <v>1291</v>
      </c>
      <c r="C4981" s="16">
        <v>-24.1129</v>
      </c>
      <c r="D4981" s="16">
        <v>-49.461599999999997</v>
      </c>
      <c r="E4981">
        <f t="shared" si="154"/>
        <v>0</v>
      </c>
      <c r="F4981">
        <f t="shared" si="155"/>
        <v>0</v>
      </c>
    </row>
    <row r="4982" spans="1:6" x14ac:dyDescent="0.3">
      <c r="A4982" s="11">
        <v>2930105</v>
      </c>
      <c r="B4982" s="11" t="s">
        <v>3300</v>
      </c>
      <c r="C4982" s="16">
        <v>-10.4594</v>
      </c>
      <c r="D4982" s="16">
        <v>-40.186500000000002</v>
      </c>
      <c r="E4982">
        <f t="shared" si="154"/>
        <v>0</v>
      </c>
      <c r="F4982">
        <f t="shared" si="155"/>
        <v>0</v>
      </c>
    </row>
    <row r="4983" spans="1:6" x14ac:dyDescent="0.3">
      <c r="A4983" s="11">
        <v>3166006</v>
      </c>
      <c r="B4983" s="11" t="s">
        <v>2496</v>
      </c>
      <c r="C4983" s="16">
        <v>-20.7972</v>
      </c>
      <c r="D4983" s="16">
        <v>-43.339399999999998</v>
      </c>
      <c r="E4983">
        <f t="shared" si="154"/>
        <v>0</v>
      </c>
      <c r="F4983">
        <f t="shared" si="155"/>
        <v>0</v>
      </c>
    </row>
    <row r="4984" spans="1:6" x14ac:dyDescent="0.3">
      <c r="A4984" s="11">
        <v>3166105</v>
      </c>
      <c r="B4984" s="11" t="s">
        <v>2495</v>
      </c>
      <c r="C4984" s="16">
        <v>-18.890899999999998</v>
      </c>
      <c r="D4984" s="16">
        <v>-43.079900000000002</v>
      </c>
      <c r="E4984">
        <f t="shared" si="154"/>
        <v>0</v>
      </c>
      <c r="F4984">
        <f t="shared" si="155"/>
        <v>0</v>
      </c>
    </row>
    <row r="4985" spans="1:6" x14ac:dyDescent="0.3">
      <c r="A4985" s="11">
        <v>3166204</v>
      </c>
      <c r="B4985" s="11" t="s">
        <v>5767</v>
      </c>
      <c r="C4985" s="16">
        <v>-21.0351</v>
      </c>
      <c r="D4985" s="16">
        <v>-43.581200000000003</v>
      </c>
      <c r="E4985">
        <f t="shared" si="154"/>
        <v>0</v>
      </c>
      <c r="F4985">
        <f t="shared" si="155"/>
        <v>0</v>
      </c>
    </row>
    <row r="4986" spans="1:6" x14ac:dyDescent="0.3">
      <c r="A4986" s="11">
        <v>4320354</v>
      </c>
      <c r="B4986" s="11" t="s">
        <v>540</v>
      </c>
      <c r="C4986" s="16">
        <v>-30.610700000000001</v>
      </c>
      <c r="D4986" s="16">
        <v>-51.586199999999998</v>
      </c>
      <c r="E4986">
        <f t="shared" si="154"/>
        <v>0</v>
      </c>
      <c r="F4986">
        <f t="shared" si="155"/>
        <v>0</v>
      </c>
    </row>
    <row r="4987" spans="1:6" x14ac:dyDescent="0.3">
      <c r="A4987" s="11">
        <v>2930204</v>
      </c>
      <c r="B4987" s="11" t="s">
        <v>5464</v>
      </c>
      <c r="C4987" s="16">
        <v>-9.7413799999999995</v>
      </c>
      <c r="D4987" s="16">
        <v>-41.878599999999999</v>
      </c>
      <c r="E4987">
        <f t="shared" si="154"/>
        <v>0</v>
      </c>
      <c r="F4987">
        <f t="shared" si="155"/>
        <v>0</v>
      </c>
    </row>
    <row r="4988" spans="1:6" x14ac:dyDescent="0.3">
      <c r="A4988" s="11">
        <v>4320404</v>
      </c>
      <c r="B4988" s="11" t="s">
        <v>539</v>
      </c>
      <c r="C4988" s="16">
        <v>-28.712599999999998</v>
      </c>
      <c r="D4988" s="16">
        <v>-51.935200000000002</v>
      </c>
      <c r="E4988">
        <f t="shared" si="154"/>
        <v>0</v>
      </c>
      <c r="F4988">
        <f t="shared" si="155"/>
        <v>0</v>
      </c>
    </row>
    <row r="4989" spans="1:6" x14ac:dyDescent="0.3">
      <c r="A4989" s="11">
        <v>3166303</v>
      </c>
      <c r="B4989" s="11" t="s">
        <v>2493</v>
      </c>
      <c r="C4989" s="16">
        <v>-20.474799999999998</v>
      </c>
      <c r="D4989" s="16">
        <v>-42.482799999999997</v>
      </c>
      <c r="E4989">
        <f t="shared" si="154"/>
        <v>0</v>
      </c>
      <c r="F4989">
        <f t="shared" si="155"/>
        <v>0</v>
      </c>
    </row>
    <row r="4990" spans="1:6" x14ac:dyDescent="0.3">
      <c r="A4990" s="11">
        <v>1101500</v>
      </c>
      <c r="B4990" s="11" t="s">
        <v>5275</v>
      </c>
      <c r="C4990" s="16">
        <v>-11.8055</v>
      </c>
      <c r="D4990" s="16">
        <v>-63.0182</v>
      </c>
      <c r="E4990">
        <f t="shared" si="154"/>
        <v>0</v>
      </c>
      <c r="F4990">
        <f t="shared" si="155"/>
        <v>0</v>
      </c>
    </row>
    <row r="4991" spans="1:6" x14ac:dyDescent="0.3">
      <c r="A4991" s="11">
        <v>4320453</v>
      </c>
      <c r="B4991" s="11" t="s">
        <v>538</v>
      </c>
      <c r="C4991" s="16">
        <v>-29.3904</v>
      </c>
      <c r="D4991" s="16">
        <v>-52.268500000000003</v>
      </c>
      <c r="E4991">
        <f t="shared" si="154"/>
        <v>0</v>
      </c>
      <c r="F4991">
        <f t="shared" si="155"/>
        <v>0</v>
      </c>
    </row>
    <row r="4992" spans="1:6" x14ac:dyDescent="0.3">
      <c r="A4992" s="11">
        <v>3166402</v>
      </c>
      <c r="B4992" s="11" t="s">
        <v>2492</v>
      </c>
      <c r="C4992" s="16">
        <v>-21.913399999999999</v>
      </c>
      <c r="D4992" s="16">
        <v>-44.518000000000001</v>
      </c>
      <c r="E4992">
        <f t="shared" si="154"/>
        <v>0</v>
      </c>
      <c r="F4992">
        <f t="shared" si="155"/>
        <v>0</v>
      </c>
    </row>
    <row r="4993" spans="1:6" x14ac:dyDescent="0.3">
      <c r="A4993" s="11">
        <v>3305554</v>
      </c>
      <c r="B4993" s="11" t="s">
        <v>2268</v>
      </c>
      <c r="C4993" s="16">
        <v>-22.752600000000001</v>
      </c>
      <c r="D4993" s="16">
        <v>-43.715499999999999</v>
      </c>
      <c r="E4993">
        <f t="shared" si="154"/>
        <v>0</v>
      </c>
      <c r="F4993">
        <f t="shared" si="155"/>
        <v>0</v>
      </c>
    </row>
    <row r="4994" spans="1:6" x14ac:dyDescent="0.3">
      <c r="A4994" s="11">
        <v>3205002</v>
      </c>
      <c r="B4994" s="11" t="s">
        <v>2357</v>
      </c>
      <c r="C4994" s="16">
        <v>-20.120999999999999</v>
      </c>
      <c r="D4994" s="16">
        <v>-40.307400000000001</v>
      </c>
      <c r="E4994">
        <f t="shared" si="154"/>
        <v>0</v>
      </c>
      <c r="F4994">
        <f t="shared" si="155"/>
        <v>0</v>
      </c>
    </row>
    <row r="4995" spans="1:6" x14ac:dyDescent="0.3">
      <c r="A4995" s="11">
        <v>4217550</v>
      </c>
      <c r="B4995" s="11" t="s">
        <v>1000</v>
      </c>
      <c r="C4995" s="16">
        <v>-26.722899999999999</v>
      </c>
      <c r="D4995" s="16">
        <v>-53.040900000000001</v>
      </c>
      <c r="E4995">
        <f t="shared" ref="E4995:E5058" si="156">IF((C4995&lt;-80),"erro",0)</f>
        <v>0</v>
      </c>
      <c r="F4995">
        <f t="shared" ref="F4995:F5058" si="157">IF((D4995&lt;-80),"erro",0)</f>
        <v>0</v>
      </c>
    </row>
    <row r="4996" spans="1:6" x14ac:dyDescent="0.3">
      <c r="A4996" s="11">
        <v>3551405</v>
      </c>
      <c r="B4996" s="11" t="s">
        <v>1705</v>
      </c>
      <c r="C4996" s="16">
        <v>-21.307400000000001</v>
      </c>
      <c r="D4996" s="16">
        <v>-47.560200000000002</v>
      </c>
      <c r="E4996">
        <f t="shared" si="156"/>
        <v>0</v>
      </c>
      <c r="F4996">
        <f t="shared" si="157"/>
        <v>0</v>
      </c>
    </row>
    <row r="4997" spans="1:6" x14ac:dyDescent="0.3">
      <c r="A4997" s="11">
        <v>3166501</v>
      </c>
      <c r="B4997" s="11" t="s">
        <v>2491</v>
      </c>
      <c r="C4997" s="16">
        <v>-18.360199999999999</v>
      </c>
      <c r="D4997" s="16">
        <v>-43.167499999999997</v>
      </c>
      <c r="E4997">
        <f t="shared" si="156"/>
        <v>0</v>
      </c>
      <c r="F4997">
        <f t="shared" si="157"/>
        <v>0</v>
      </c>
    </row>
    <row r="4998" spans="1:6" x14ac:dyDescent="0.3">
      <c r="A4998" s="11">
        <v>2515500</v>
      </c>
      <c r="B4998" s="11" t="s">
        <v>4005</v>
      </c>
      <c r="C4998" s="16">
        <v>-7.48034</v>
      </c>
      <c r="D4998" s="16">
        <v>-36.665999999999997</v>
      </c>
      <c r="E4998">
        <f t="shared" si="156"/>
        <v>0</v>
      </c>
      <c r="F4998">
        <f t="shared" si="157"/>
        <v>0</v>
      </c>
    </row>
    <row r="4999" spans="1:6" x14ac:dyDescent="0.3">
      <c r="A4999" s="11">
        <v>2410306</v>
      </c>
      <c r="B4999" s="11" t="s">
        <v>5609</v>
      </c>
      <c r="C4999" s="16">
        <v>-6.1047799999999999</v>
      </c>
      <c r="D4999" s="16">
        <v>-35.711300000000001</v>
      </c>
      <c r="E4999">
        <f t="shared" si="156"/>
        <v>0</v>
      </c>
      <c r="F4999">
        <f t="shared" si="157"/>
        <v>0</v>
      </c>
    </row>
    <row r="5000" spans="1:6" x14ac:dyDescent="0.3">
      <c r="A5000" s="11">
        <v>2515609</v>
      </c>
      <c r="B5000" s="11" t="s">
        <v>4004</v>
      </c>
      <c r="C5000" s="16">
        <v>-6.68527</v>
      </c>
      <c r="D5000" s="16">
        <v>-35.437899999999999</v>
      </c>
      <c r="E5000">
        <f t="shared" si="156"/>
        <v>0</v>
      </c>
      <c r="F5000">
        <f t="shared" si="157"/>
        <v>0</v>
      </c>
    </row>
    <row r="5001" spans="1:6" x14ac:dyDescent="0.3">
      <c r="A5001" s="11">
        <v>3166600</v>
      </c>
      <c r="B5001" s="11" t="s">
        <v>2490</v>
      </c>
      <c r="C5001" s="16">
        <v>-19.444700000000001</v>
      </c>
      <c r="D5001" s="16">
        <v>-45.795000000000002</v>
      </c>
      <c r="E5001">
        <f t="shared" si="156"/>
        <v>0</v>
      </c>
      <c r="F5001">
        <f t="shared" si="157"/>
        <v>0</v>
      </c>
    </row>
    <row r="5002" spans="1:6" x14ac:dyDescent="0.3">
      <c r="A5002" s="11">
        <v>2413300</v>
      </c>
      <c r="B5002" s="11" t="s">
        <v>4195</v>
      </c>
      <c r="C5002" s="16">
        <v>-6.4176200000000003</v>
      </c>
      <c r="D5002" s="16">
        <v>-35.703299999999999</v>
      </c>
      <c r="E5002">
        <f t="shared" si="156"/>
        <v>0</v>
      </c>
      <c r="F5002">
        <f t="shared" si="157"/>
        <v>0</v>
      </c>
    </row>
    <row r="5003" spans="1:6" x14ac:dyDescent="0.3">
      <c r="A5003" s="11">
        <v>2413359</v>
      </c>
      <c r="B5003" s="11" t="s">
        <v>4194</v>
      </c>
      <c r="C5003" s="16">
        <v>-5.1772499999999999</v>
      </c>
      <c r="D5003" s="16">
        <v>-37.0242</v>
      </c>
      <c r="E5003">
        <f t="shared" si="156"/>
        <v>0</v>
      </c>
      <c r="F5003">
        <f t="shared" si="157"/>
        <v>0</v>
      </c>
    </row>
    <row r="5004" spans="1:6" x14ac:dyDescent="0.3">
      <c r="A5004" s="11">
        <v>1600055</v>
      </c>
      <c r="B5004" s="11" t="s">
        <v>5042</v>
      </c>
      <c r="C5004" s="16">
        <v>0.90135699999999996</v>
      </c>
      <c r="D5004" s="16">
        <v>-52.003599999999999</v>
      </c>
      <c r="E5004">
        <f t="shared" si="156"/>
        <v>0</v>
      </c>
      <c r="F5004">
        <f t="shared" si="157"/>
        <v>0</v>
      </c>
    </row>
    <row r="5005" spans="1:6" x14ac:dyDescent="0.3">
      <c r="A5005" s="11">
        <v>2930154</v>
      </c>
      <c r="B5005" s="11" t="s">
        <v>3299</v>
      </c>
      <c r="C5005" s="16">
        <v>-13.565899999999999</v>
      </c>
      <c r="D5005" s="16">
        <v>-43.5929</v>
      </c>
      <c r="E5005">
        <f t="shared" si="156"/>
        <v>0</v>
      </c>
      <c r="F5005">
        <f t="shared" si="157"/>
        <v>0</v>
      </c>
    </row>
    <row r="5006" spans="1:6" x14ac:dyDescent="0.3">
      <c r="A5006" s="11">
        <v>3166808</v>
      </c>
      <c r="B5006" s="11" t="s">
        <v>2488</v>
      </c>
      <c r="C5006" s="16">
        <v>-19.1083</v>
      </c>
      <c r="D5006" s="16">
        <v>-46.696100000000001</v>
      </c>
      <c r="E5006">
        <f t="shared" si="156"/>
        <v>0</v>
      </c>
      <c r="F5006">
        <f t="shared" si="157"/>
        <v>0</v>
      </c>
    </row>
    <row r="5007" spans="1:6" x14ac:dyDescent="0.3">
      <c r="A5007" s="11">
        <v>3166709</v>
      </c>
      <c r="B5007" s="11" t="s">
        <v>5649</v>
      </c>
      <c r="C5007" s="16">
        <v>-17.787199999999999</v>
      </c>
      <c r="D5007" s="16">
        <v>-40.2453</v>
      </c>
      <c r="E5007">
        <f t="shared" si="156"/>
        <v>0</v>
      </c>
      <c r="F5007">
        <f t="shared" si="157"/>
        <v>0</v>
      </c>
    </row>
    <row r="5008" spans="1:6" x14ac:dyDescent="0.3">
      <c r="A5008" s="11">
        <v>2930303</v>
      </c>
      <c r="B5008" s="11" t="s">
        <v>3297</v>
      </c>
      <c r="C5008" s="16">
        <v>-12.759</v>
      </c>
      <c r="D5008" s="16">
        <v>-43.950400000000002</v>
      </c>
      <c r="E5008">
        <f t="shared" si="156"/>
        <v>0</v>
      </c>
      <c r="F5008">
        <f t="shared" si="157"/>
        <v>0</v>
      </c>
    </row>
    <row r="5009" spans="1:6" x14ac:dyDescent="0.3">
      <c r="A5009" s="11">
        <v>2515708</v>
      </c>
      <c r="B5009" s="11" t="s">
        <v>4003</v>
      </c>
      <c r="C5009" s="16">
        <v>-7.2095700000000003</v>
      </c>
      <c r="D5009" s="16">
        <v>-38.364699999999999</v>
      </c>
      <c r="E5009">
        <f t="shared" si="156"/>
        <v>0</v>
      </c>
      <c r="F5009">
        <f t="shared" si="157"/>
        <v>0</v>
      </c>
    </row>
    <row r="5010" spans="1:6" x14ac:dyDescent="0.3">
      <c r="A5010" s="11">
        <v>3551603</v>
      </c>
      <c r="B5010" s="11" t="s">
        <v>1703</v>
      </c>
      <c r="C5010" s="16">
        <v>-22.613900000000001</v>
      </c>
      <c r="D5010" s="16">
        <v>-46.703299999999999</v>
      </c>
      <c r="E5010">
        <f t="shared" si="156"/>
        <v>0</v>
      </c>
      <c r="F5010">
        <f t="shared" si="157"/>
        <v>0</v>
      </c>
    </row>
    <row r="5011" spans="1:6" x14ac:dyDescent="0.3">
      <c r="A5011" s="11">
        <v>2413409</v>
      </c>
      <c r="B5011" s="11" t="s">
        <v>4193</v>
      </c>
      <c r="C5011" s="16">
        <v>-6.66031</v>
      </c>
      <c r="D5011" s="16">
        <v>-37.3996</v>
      </c>
      <c r="E5011">
        <f t="shared" si="156"/>
        <v>0</v>
      </c>
      <c r="F5011">
        <f t="shared" si="157"/>
        <v>0</v>
      </c>
    </row>
    <row r="5012" spans="1:6" x14ac:dyDescent="0.3">
      <c r="A5012" s="11">
        <v>5107883</v>
      </c>
      <c r="B5012" s="11" t="s">
        <v>267</v>
      </c>
      <c r="C5012" s="16">
        <v>-12.089600000000001</v>
      </c>
      <c r="D5012" s="16">
        <v>-51.402500000000003</v>
      </c>
      <c r="E5012">
        <f t="shared" si="156"/>
        <v>0</v>
      </c>
      <c r="F5012">
        <f t="shared" si="157"/>
        <v>0</v>
      </c>
    </row>
    <row r="5013" spans="1:6" x14ac:dyDescent="0.3">
      <c r="A5013" s="11">
        <v>2930402</v>
      </c>
      <c r="B5013" s="11" t="s">
        <v>3296</v>
      </c>
      <c r="C5013" s="16">
        <v>-12.156000000000001</v>
      </c>
      <c r="D5013" s="16">
        <v>-39.330500000000001</v>
      </c>
      <c r="E5013">
        <f t="shared" si="156"/>
        <v>0</v>
      </c>
      <c r="F5013">
        <f t="shared" si="157"/>
        <v>0</v>
      </c>
    </row>
    <row r="5014" spans="1:6" x14ac:dyDescent="0.3">
      <c r="A5014" s="11">
        <v>2515807</v>
      </c>
      <c r="B5014" s="11" t="s">
        <v>4002</v>
      </c>
      <c r="C5014" s="16">
        <v>-7.1862199999999996</v>
      </c>
      <c r="D5014" s="16">
        <v>-35.684199999999997</v>
      </c>
      <c r="E5014">
        <f t="shared" si="156"/>
        <v>0</v>
      </c>
      <c r="F5014">
        <f t="shared" si="157"/>
        <v>0</v>
      </c>
    </row>
    <row r="5015" spans="1:6" x14ac:dyDescent="0.3">
      <c r="A5015" s="11">
        <v>2613909</v>
      </c>
      <c r="B5015" s="11" t="s">
        <v>3840</v>
      </c>
      <c r="C5015" s="16">
        <v>-7.9817799999999997</v>
      </c>
      <c r="D5015" s="16">
        <v>-38.289000000000001</v>
      </c>
      <c r="E5015">
        <f t="shared" si="156"/>
        <v>0</v>
      </c>
      <c r="F5015">
        <f t="shared" si="157"/>
        <v>0</v>
      </c>
    </row>
    <row r="5016" spans="1:6" x14ac:dyDescent="0.3">
      <c r="A5016" s="11">
        <v>3551504</v>
      </c>
      <c r="B5016" s="11" t="s">
        <v>1704</v>
      </c>
      <c r="C5016" s="16">
        <v>-21.2043</v>
      </c>
      <c r="D5016" s="16">
        <v>-47.595199999999998</v>
      </c>
      <c r="E5016">
        <f t="shared" si="156"/>
        <v>0</v>
      </c>
      <c r="F5016">
        <f t="shared" si="157"/>
        <v>0</v>
      </c>
    </row>
    <row r="5017" spans="1:6" x14ac:dyDescent="0.3">
      <c r="A5017" s="11">
        <v>3166907</v>
      </c>
      <c r="B5017" s="11" t="s">
        <v>2487</v>
      </c>
      <c r="C5017" s="16">
        <v>-21.5441</v>
      </c>
      <c r="D5017" s="16">
        <v>-46.041699999999999</v>
      </c>
      <c r="E5017">
        <f t="shared" si="156"/>
        <v>0</v>
      </c>
      <c r="F5017">
        <f t="shared" si="157"/>
        <v>0</v>
      </c>
    </row>
    <row r="5018" spans="1:6" x14ac:dyDescent="0.3">
      <c r="A5018" s="11">
        <v>2111789</v>
      </c>
      <c r="B5018" s="11" t="s">
        <v>4721</v>
      </c>
      <c r="C5018" s="16">
        <v>-1.85229</v>
      </c>
      <c r="D5018" s="16">
        <v>-45.120699999999999</v>
      </c>
      <c r="E5018">
        <f t="shared" si="156"/>
        <v>0</v>
      </c>
      <c r="F5018">
        <f t="shared" si="157"/>
        <v>0</v>
      </c>
    </row>
    <row r="5019" spans="1:6" x14ac:dyDescent="0.3">
      <c r="A5019" s="11">
        <v>5220504</v>
      </c>
      <c r="B5019" s="11" t="s">
        <v>24</v>
      </c>
      <c r="C5019" s="16">
        <v>-18.306699999999999</v>
      </c>
      <c r="D5019" s="16">
        <v>-51.958599999999997</v>
      </c>
      <c r="E5019">
        <f t="shared" si="156"/>
        <v>0</v>
      </c>
      <c r="F5019">
        <f t="shared" si="157"/>
        <v>0</v>
      </c>
    </row>
    <row r="5020" spans="1:6" x14ac:dyDescent="0.3">
      <c r="A5020" s="11">
        <v>3166956</v>
      </c>
      <c r="B5020" s="11" t="s">
        <v>2486</v>
      </c>
      <c r="C5020" s="16">
        <v>-15.817600000000001</v>
      </c>
      <c r="D5020" s="16">
        <v>-42.873199999999997</v>
      </c>
      <c r="E5020">
        <f t="shared" si="156"/>
        <v>0</v>
      </c>
      <c r="F5020">
        <f t="shared" si="157"/>
        <v>0</v>
      </c>
    </row>
    <row r="5021" spans="1:6" x14ac:dyDescent="0.3">
      <c r="A5021" s="11">
        <v>4126355</v>
      </c>
      <c r="B5021" s="11" t="s">
        <v>1290</v>
      </c>
      <c r="C5021" s="16">
        <v>-25.379899999999999</v>
      </c>
      <c r="D5021" s="16">
        <v>-54.0518</v>
      </c>
      <c r="E5021">
        <f t="shared" si="156"/>
        <v>0</v>
      </c>
      <c r="F5021">
        <f t="shared" si="157"/>
        <v>0</v>
      </c>
    </row>
    <row r="5022" spans="1:6" x14ac:dyDescent="0.3">
      <c r="A5022" s="11">
        <v>3167004</v>
      </c>
      <c r="B5022" s="11" t="s">
        <v>2485</v>
      </c>
      <c r="C5022" s="16">
        <v>-21.8857</v>
      </c>
      <c r="D5022" s="16">
        <v>-44.512500000000003</v>
      </c>
      <c r="E5022">
        <f t="shared" si="156"/>
        <v>0</v>
      </c>
      <c r="F5022">
        <f t="shared" si="157"/>
        <v>0</v>
      </c>
    </row>
    <row r="5023" spans="1:6" x14ac:dyDescent="0.3">
      <c r="A5023" s="11">
        <v>2515906</v>
      </c>
      <c r="B5023" s="11" t="s">
        <v>4001</v>
      </c>
      <c r="C5023" s="16">
        <v>-6.81569</v>
      </c>
      <c r="D5023" s="16">
        <v>-35.6282</v>
      </c>
      <c r="E5023">
        <f t="shared" si="156"/>
        <v>0</v>
      </c>
      <c r="F5023">
        <f t="shared" si="157"/>
        <v>0</v>
      </c>
    </row>
    <row r="5024" spans="1:6" x14ac:dyDescent="0.3">
      <c r="A5024" s="11">
        <v>2413508</v>
      </c>
      <c r="B5024" s="11" t="s">
        <v>3295</v>
      </c>
      <c r="C5024" s="16">
        <v>-6.2818100000000001</v>
      </c>
      <c r="D5024" s="16">
        <v>-35.5</v>
      </c>
      <c r="E5024">
        <f t="shared" si="156"/>
        <v>0</v>
      </c>
      <c r="F5024">
        <f t="shared" si="157"/>
        <v>0</v>
      </c>
    </row>
    <row r="5025" spans="1:6" x14ac:dyDescent="0.3">
      <c r="A5025" s="11">
        <v>2930501</v>
      </c>
      <c r="B5025" s="11" t="s">
        <v>3295</v>
      </c>
      <c r="C5025" s="16">
        <v>-11.6584</v>
      </c>
      <c r="D5025" s="16">
        <v>-39.01</v>
      </c>
      <c r="E5025">
        <f t="shared" si="156"/>
        <v>0</v>
      </c>
      <c r="F5025">
        <f t="shared" si="157"/>
        <v>0</v>
      </c>
    </row>
    <row r="5026" spans="1:6" x14ac:dyDescent="0.3">
      <c r="A5026" s="11">
        <v>2413557</v>
      </c>
      <c r="B5026" s="11" t="s">
        <v>5610</v>
      </c>
      <c r="C5026" s="16">
        <v>-6.1108700000000002</v>
      </c>
      <c r="D5026" s="16">
        <v>-37.954799999999999</v>
      </c>
      <c r="E5026">
        <f t="shared" si="156"/>
        <v>0</v>
      </c>
      <c r="F5026">
        <f t="shared" si="157"/>
        <v>0</v>
      </c>
    </row>
    <row r="5027" spans="1:6" x14ac:dyDescent="0.3">
      <c r="A5027" s="11">
        <v>2614006</v>
      </c>
      <c r="B5027" s="11" t="s">
        <v>3839</v>
      </c>
      <c r="C5027" s="16">
        <v>-7.94041</v>
      </c>
      <c r="D5027" s="16">
        <v>-39.295099999999998</v>
      </c>
      <c r="E5027">
        <f t="shared" si="156"/>
        <v>0</v>
      </c>
      <c r="F5027">
        <f t="shared" si="157"/>
        <v>0</v>
      </c>
    </row>
    <row r="5028" spans="1:6" x14ac:dyDescent="0.3">
      <c r="A5028" s="11">
        <v>3167103</v>
      </c>
      <c r="B5028" s="11" t="s">
        <v>2484</v>
      </c>
      <c r="C5028" s="16">
        <v>-18.5991</v>
      </c>
      <c r="D5028" s="16">
        <v>-43.374400000000001</v>
      </c>
      <c r="E5028">
        <f t="shared" si="156"/>
        <v>0</v>
      </c>
      <c r="F5028">
        <f t="shared" si="157"/>
        <v>0</v>
      </c>
    </row>
    <row r="5029" spans="1:6" x14ac:dyDescent="0.3">
      <c r="A5029" s="11">
        <v>2930600</v>
      </c>
      <c r="B5029" s="11" t="s">
        <v>3294</v>
      </c>
      <c r="C5029" s="16">
        <v>-11.4085</v>
      </c>
      <c r="D5029" s="16">
        <v>-40.298299999999998</v>
      </c>
      <c r="E5029">
        <f t="shared" si="156"/>
        <v>0</v>
      </c>
      <c r="F5029">
        <f t="shared" si="157"/>
        <v>0</v>
      </c>
    </row>
    <row r="5030" spans="1:6" x14ac:dyDescent="0.3">
      <c r="A5030" s="11">
        <v>4126405</v>
      </c>
      <c r="B5030" s="11" t="s">
        <v>1289</v>
      </c>
      <c r="C5030" s="16">
        <v>-23.036100000000001</v>
      </c>
      <c r="D5030" s="16">
        <v>-50.831699999999998</v>
      </c>
      <c r="E5030">
        <f t="shared" si="156"/>
        <v>0</v>
      </c>
      <c r="F5030">
        <f t="shared" si="157"/>
        <v>0</v>
      </c>
    </row>
    <row r="5031" spans="1:6" x14ac:dyDescent="0.3">
      <c r="A5031" s="11">
        <v>2614105</v>
      </c>
      <c r="B5031" s="11" t="s">
        <v>3838</v>
      </c>
      <c r="C5031" s="16">
        <v>-8.0684699999999996</v>
      </c>
      <c r="D5031" s="16">
        <v>-37.2684</v>
      </c>
      <c r="E5031">
        <f t="shared" si="156"/>
        <v>0</v>
      </c>
      <c r="F5031">
        <f t="shared" si="157"/>
        <v>0</v>
      </c>
    </row>
    <row r="5032" spans="1:6" x14ac:dyDescent="0.3">
      <c r="A5032" s="11">
        <v>4126504</v>
      </c>
      <c r="B5032" s="11" t="s">
        <v>1288</v>
      </c>
      <c r="C5032" s="16">
        <v>-23.057099999999998</v>
      </c>
      <c r="D5032" s="16">
        <v>-51.039900000000003</v>
      </c>
      <c r="E5032">
        <f t="shared" si="156"/>
        <v>0</v>
      </c>
      <c r="F5032">
        <f t="shared" si="157"/>
        <v>0</v>
      </c>
    </row>
    <row r="5033" spans="1:6" x14ac:dyDescent="0.3">
      <c r="A5033" s="11">
        <v>4320503</v>
      </c>
      <c r="B5033" s="11" t="s">
        <v>537</v>
      </c>
      <c r="C5033" s="16">
        <v>-27.979800000000001</v>
      </c>
      <c r="D5033" s="16">
        <v>-52.258800000000001</v>
      </c>
      <c r="E5033">
        <f t="shared" si="156"/>
        <v>0</v>
      </c>
      <c r="F5033">
        <f t="shared" si="157"/>
        <v>0</v>
      </c>
    </row>
    <row r="5034" spans="1:6" x14ac:dyDescent="0.3">
      <c r="A5034" s="11">
        <v>4320552</v>
      </c>
      <c r="B5034" s="11" t="s">
        <v>536</v>
      </c>
      <c r="C5034" s="16">
        <v>-30.456199999999999</v>
      </c>
      <c r="D5034" s="16">
        <v>-51.601700000000001</v>
      </c>
      <c r="E5034">
        <f t="shared" si="156"/>
        <v>0</v>
      </c>
      <c r="F5034">
        <f t="shared" si="157"/>
        <v>0</v>
      </c>
    </row>
    <row r="5035" spans="1:6" x14ac:dyDescent="0.3">
      <c r="A5035" s="11">
        <v>3551702</v>
      </c>
      <c r="B5035" s="11" t="s">
        <v>1702</v>
      </c>
      <c r="C5035" s="16">
        <v>-21.131599999999999</v>
      </c>
      <c r="D5035" s="16">
        <v>-47.987499999999997</v>
      </c>
      <c r="E5035">
        <f t="shared" si="156"/>
        <v>0</v>
      </c>
      <c r="F5035">
        <f t="shared" si="157"/>
        <v>0</v>
      </c>
    </row>
    <row r="5036" spans="1:6" x14ac:dyDescent="0.3">
      <c r="A5036" s="11">
        <v>2515930</v>
      </c>
      <c r="B5036" s="11" t="s">
        <v>1702</v>
      </c>
      <c r="C5036" s="16">
        <v>-6.7512699999999999</v>
      </c>
      <c r="D5036" s="16">
        <v>-35.437199999999997</v>
      </c>
      <c r="E5036">
        <f t="shared" si="156"/>
        <v>0</v>
      </c>
      <c r="F5036">
        <f t="shared" si="157"/>
        <v>0</v>
      </c>
    </row>
    <row r="5037" spans="1:6" x14ac:dyDescent="0.3">
      <c r="A5037" s="11">
        <v>3551801</v>
      </c>
      <c r="B5037" s="11" t="s">
        <v>1701</v>
      </c>
      <c r="C5037" s="16">
        <v>-24.382000000000001</v>
      </c>
      <c r="D5037" s="16">
        <v>-47.927900000000001</v>
      </c>
      <c r="E5037">
        <f t="shared" si="156"/>
        <v>0</v>
      </c>
      <c r="F5037">
        <f t="shared" si="157"/>
        <v>0</v>
      </c>
    </row>
    <row r="5038" spans="1:6" x14ac:dyDescent="0.3">
      <c r="A5038" s="11">
        <v>4320578</v>
      </c>
      <c r="B5038" s="11" t="s">
        <v>535</v>
      </c>
      <c r="C5038" s="16">
        <v>-28.136199999999999</v>
      </c>
      <c r="D5038" s="16">
        <v>-54.463700000000003</v>
      </c>
      <c r="E5038">
        <f t="shared" si="156"/>
        <v>0</v>
      </c>
      <c r="F5038">
        <f t="shared" si="157"/>
        <v>0</v>
      </c>
    </row>
    <row r="5039" spans="1:6" x14ac:dyDescent="0.3">
      <c r="A5039" s="11">
        <v>3167202</v>
      </c>
      <c r="B5039" s="11" t="s">
        <v>2483</v>
      </c>
      <c r="C5039" s="16">
        <v>-19.456900000000001</v>
      </c>
      <c r="D5039" s="16">
        <v>-44.241300000000003</v>
      </c>
      <c r="E5039">
        <f t="shared" si="156"/>
        <v>0</v>
      </c>
      <c r="F5039">
        <f t="shared" si="157"/>
        <v>0</v>
      </c>
    </row>
    <row r="5040" spans="1:6" x14ac:dyDescent="0.3">
      <c r="A5040" s="11">
        <v>5007703</v>
      </c>
      <c r="B5040" s="11" t="s">
        <v>400</v>
      </c>
      <c r="C5040" s="16">
        <v>-23.970500000000001</v>
      </c>
      <c r="D5040" s="16">
        <v>-55.0398</v>
      </c>
      <c r="E5040">
        <f t="shared" si="156"/>
        <v>0</v>
      </c>
      <c r="F5040">
        <f t="shared" si="157"/>
        <v>0</v>
      </c>
    </row>
    <row r="5041" spans="1:6" x14ac:dyDescent="0.3">
      <c r="A5041" s="11">
        <v>3165552</v>
      </c>
      <c r="B5041" s="11" t="s">
        <v>2503</v>
      </c>
      <c r="C5041" s="16">
        <v>-17.600200000000001</v>
      </c>
      <c r="D5041" s="16">
        <v>-42.158700000000003</v>
      </c>
      <c r="E5041">
        <f t="shared" si="156"/>
        <v>0</v>
      </c>
      <c r="F5041">
        <f t="shared" si="157"/>
        <v>0</v>
      </c>
    </row>
    <row r="5042" spans="1:6" x14ac:dyDescent="0.3">
      <c r="A5042" s="11">
        <v>4320602</v>
      </c>
      <c r="B5042" s="11" t="s">
        <v>534</v>
      </c>
      <c r="C5042" s="16">
        <v>-27.436199999999999</v>
      </c>
      <c r="D5042" s="16">
        <v>-52.121699999999997</v>
      </c>
      <c r="E5042">
        <f t="shared" si="156"/>
        <v>0</v>
      </c>
      <c r="F5042">
        <f t="shared" si="157"/>
        <v>0</v>
      </c>
    </row>
    <row r="5043" spans="1:6" x14ac:dyDescent="0.3">
      <c r="A5043" s="11">
        <v>2413607</v>
      </c>
      <c r="B5043" s="11" t="s">
        <v>4191</v>
      </c>
      <c r="C5043" s="16">
        <v>-5.7766599999999997</v>
      </c>
      <c r="D5043" s="16">
        <v>-37.957000000000001</v>
      </c>
      <c r="E5043">
        <f t="shared" si="156"/>
        <v>0</v>
      </c>
      <c r="F5043">
        <f t="shared" si="157"/>
        <v>0</v>
      </c>
    </row>
    <row r="5044" spans="1:6" x14ac:dyDescent="0.3">
      <c r="A5044" s="11">
        <v>3551900</v>
      </c>
      <c r="B5044" s="11" t="s">
        <v>1700</v>
      </c>
      <c r="C5044" s="16">
        <v>-20.8108</v>
      </c>
      <c r="D5044" s="16">
        <v>-48.805399999999999</v>
      </c>
      <c r="E5044">
        <f t="shared" si="156"/>
        <v>0</v>
      </c>
      <c r="F5044">
        <f t="shared" si="157"/>
        <v>0</v>
      </c>
    </row>
    <row r="5045" spans="1:6" x14ac:dyDescent="0.3">
      <c r="A5045" s="11">
        <v>4217600</v>
      </c>
      <c r="B5045" s="11" t="s">
        <v>999</v>
      </c>
      <c r="C5045" s="16">
        <v>-28.595500000000001</v>
      </c>
      <c r="D5045" s="16">
        <v>-49.431399999999996</v>
      </c>
      <c r="E5045">
        <f t="shared" si="156"/>
        <v>0</v>
      </c>
      <c r="F5045">
        <f t="shared" si="157"/>
        <v>0</v>
      </c>
    </row>
    <row r="5046" spans="1:6" x14ac:dyDescent="0.3">
      <c r="A5046" s="11">
        <v>5007901</v>
      </c>
      <c r="B5046" s="11" t="s">
        <v>398</v>
      </c>
      <c r="C5046" s="16">
        <v>-20.930199999999999</v>
      </c>
      <c r="D5046" s="16">
        <v>-54.969200000000001</v>
      </c>
      <c r="E5046">
        <f t="shared" si="156"/>
        <v>0</v>
      </c>
      <c r="F5046">
        <f t="shared" si="157"/>
        <v>0</v>
      </c>
    </row>
    <row r="5047" spans="1:6" x14ac:dyDescent="0.3">
      <c r="A5047" s="11">
        <v>2210656</v>
      </c>
      <c r="B5047" s="11" t="s">
        <v>4504</v>
      </c>
      <c r="C5047" s="16">
        <v>-4.9166499999999997</v>
      </c>
      <c r="D5047" s="16">
        <v>-41.731099999999998</v>
      </c>
      <c r="E5047">
        <f t="shared" si="156"/>
        <v>0</v>
      </c>
      <c r="F5047">
        <f t="shared" si="157"/>
        <v>0</v>
      </c>
    </row>
    <row r="5048" spans="1:6" x14ac:dyDescent="0.3">
      <c r="A5048" s="11">
        <v>3305604</v>
      </c>
      <c r="B5048" s="11" t="s">
        <v>2267</v>
      </c>
      <c r="C5048" s="16">
        <v>-22.657399999999999</v>
      </c>
      <c r="D5048" s="16">
        <v>-42.396099999999997</v>
      </c>
      <c r="E5048">
        <f t="shared" si="156"/>
        <v>0</v>
      </c>
      <c r="F5048">
        <f t="shared" si="157"/>
        <v>0</v>
      </c>
    </row>
    <row r="5049" spans="1:6" x14ac:dyDescent="0.3">
      <c r="A5049" s="11">
        <v>5220603</v>
      </c>
      <c r="B5049" s="11" t="s">
        <v>23</v>
      </c>
      <c r="C5049" s="16">
        <v>-16.66</v>
      </c>
      <c r="D5049" s="16">
        <v>-48.6083</v>
      </c>
      <c r="E5049">
        <f t="shared" si="156"/>
        <v>0</v>
      </c>
      <c r="F5049">
        <f t="shared" si="157"/>
        <v>0</v>
      </c>
    </row>
    <row r="5050" spans="1:6" x14ac:dyDescent="0.3">
      <c r="A5050" s="11">
        <v>1720655</v>
      </c>
      <c r="B5050" s="11" t="s">
        <v>4914</v>
      </c>
      <c r="C5050" s="16">
        <v>-11.1471</v>
      </c>
      <c r="D5050" s="16">
        <v>-48.169400000000003</v>
      </c>
      <c r="E5050">
        <f t="shared" si="156"/>
        <v>0</v>
      </c>
      <c r="F5050">
        <f t="shared" si="157"/>
        <v>0</v>
      </c>
    </row>
    <row r="5051" spans="1:6" x14ac:dyDescent="0.3">
      <c r="A5051" s="11">
        <v>4320651</v>
      </c>
      <c r="B5051" s="11" t="s">
        <v>533</v>
      </c>
      <c r="C5051" s="16">
        <v>-29.646699999999999</v>
      </c>
      <c r="D5051" s="16">
        <v>-53.591000000000001</v>
      </c>
      <c r="E5051">
        <f t="shared" si="156"/>
        <v>0</v>
      </c>
      <c r="F5051">
        <f t="shared" si="157"/>
        <v>0</v>
      </c>
    </row>
    <row r="5052" spans="1:6" x14ac:dyDescent="0.3">
      <c r="A5052" s="11">
        <v>3167301</v>
      </c>
      <c r="B5052" s="11" t="s">
        <v>2482</v>
      </c>
      <c r="C5052" s="16">
        <v>-21.1615</v>
      </c>
      <c r="D5052" s="16">
        <v>-43.212800000000001</v>
      </c>
      <c r="E5052">
        <f t="shared" si="156"/>
        <v>0</v>
      </c>
      <c r="F5052">
        <f t="shared" si="157"/>
        <v>0</v>
      </c>
    </row>
    <row r="5053" spans="1:6" x14ac:dyDescent="0.3">
      <c r="A5053" s="11">
        <v>3552007</v>
      </c>
      <c r="B5053" s="11" t="s">
        <v>1699</v>
      </c>
      <c r="C5053" s="16">
        <v>-22.663799999999998</v>
      </c>
      <c r="D5053" s="16">
        <v>-44.852200000000003</v>
      </c>
      <c r="E5053">
        <f t="shared" si="156"/>
        <v>0</v>
      </c>
      <c r="F5053">
        <f t="shared" si="157"/>
        <v>0</v>
      </c>
    </row>
    <row r="5054" spans="1:6" x14ac:dyDescent="0.3">
      <c r="A5054" s="11">
        <v>1304005</v>
      </c>
      <c r="B5054" s="11" t="s">
        <v>5196</v>
      </c>
      <c r="C5054" s="16">
        <v>-2.8174800000000002</v>
      </c>
      <c r="D5054" s="16">
        <v>-58.247999999999998</v>
      </c>
      <c r="E5054">
        <f t="shared" si="156"/>
        <v>0</v>
      </c>
      <c r="F5054">
        <f t="shared" si="157"/>
        <v>0</v>
      </c>
    </row>
    <row r="5055" spans="1:6" x14ac:dyDescent="0.3">
      <c r="A5055" s="11">
        <v>3167400</v>
      </c>
      <c r="B5055" s="11" t="s">
        <v>2481</v>
      </c>
      <c r="C5055" s="16">
        <v>-22.0274</v>
      </c>
      <c r="D5055" s="16">
        <v>-45.838500000000003</v>
      </c>
      <c r="E5055">
        <f t="shared" si="156"/>
        <v>0</v>
      </c>
      <c r="F5055">
        <f t="shared" si="157"/>
        <v>0</v>
      </c>
    </row>
    <row r="5056" spans="1:6" x14ac:dyDescent="0.3">
      <c r="A5056" s="11">
        <v>2807105</v>
      </c>
      <c r="B5056" s="11" t="s">
        <v>3657</v>
      </c>
      <c r="C5056" s="16">
        <v>-10.7387</v>
      </c>
      <c r="D5056" s="16">
        <v>-37.809699999999999</v>
      </c>
      <c r="E5056">
        <f t="shared" si="156"/>
        <v>0</v>
      </c>
      <c r="F5056">
        <f t="shared" si="157"/>
        <v>0</v>
      </c>
    </row>
    <row r="5057" spans="1:6" x14ac:dyDescent="0.3">
      <c r="A5057" s="11">
        <v>3167509</v>
      </c>
      <c r="B5057" s="11" t="s">
        <v>2480</v>
      </c>
      <c r="C5057" s="16">
        <v>-21.963999999999999</v>
      </c>
      <c r="D5057" s="16">
        <v>-43.308799999999998</v>
      </c>
      <c r="E5057">
        <f t="shared" si="156"/>
        <v>0</v>
      </c>
      <c r="F5057">
        <f t="shared" si="157"/>
        <v>0</v>
      </c>
    </row>
    <row r="5058" spans="1:6" x14ac:dyDescent="0.3">
      <c r="A5058" s="11">
        <v>2210706</v>
      </c>
      <c r="B5058" s="11" t="s">
        <v>4503</v>
      </c>
      <c r="C5058" s="16">
        <v>-7.5910900000000003</v>
      </c>
      <c r="D5058" s="16">
        <v>-40.813699999999997</v>
      </c>
      <c r="E5058">
        <f t="shared" si="156"/>
        <v>0</v>
      </c>
      <c r="F5058">
        <f t="shared" si="157"/>
        <v>0</v>
      </c>
    </row>
    <row r="5059" spans="1:6" x14ac:dyDescent="0.3">
      <c r="A5059" s="11">
        <v>2930709</v>
      </c>
      <c r="B5059" s="11" t="s">
        <v>3293</v>
      </c>
      <c r="C5059" s="16">
        <v>-12.7866</v>
      </c>
      <c r="D5059" s="16">
        <v>-38.402900000000002</v>
      </c>
      <c r="E5059">
        <f t="shared" ref="E5059:E5122" si="158">IF((C5059&lt;-80),"erro",0)</f>
        <v>0</v>
      </c>
      <c r="F5059">
        <f t="shared" ref="F5059:F5122" si="159">IF((D5059&lt;-80),"erro",0)</f>
        <v>0</v>
      </c>
    </row>
    <row r="5060" spans="1:6" x14ac:dyDescent="0.3">
      <c r="A5060" s="11">
        <v>5220686</v>
      </c>
      <c r="B5060" s="11" t="s">
        <v>22</v>
      </c>
      <c r="C5060" s="16">
        <v>-14.464399999999999</v>
      </c>
      <c r="D5060" s="16">
        <v>-46.484699999999997</v>
      </c>
      <c r="E5060">
        <f t="shared" si="158"/>
        <v>0</v>
      </c>
      <c r="F5060">
        <f t="shared" si="159"/>
        <v>0</v>
      </c>
    </row>
    <row r="5061" spans="1:6" x14ac:dyDescent="0.3">
      <c r="A5061" s="11">
        <v>3167608</v>
      </c>
      <c r="B5061" s="11" t="s">
        <v>2479</v>
      </c>
      <c r="C5061" s="16">
        <v>-20.1341</v>
      </c>
      <c r="D5061" s="16">
        <v>-42.009099999999997</v>
      </c>
      <c r="E5061">
        <f t="shared" si="158"/>
        <v>0</v>
      </c>
      <c r="F5061">
        <f t="shared" si="159"/>
        <v>0</v>
      </c>
    </row>
    <row r="5062" spans="1:6" x14ac:dyDescent="0.3">
      <c r="A5062" s="11">
        <v>2210805</v>
      </c>
      <c r="B5062" s="11" t="s">
        <v>4502</v>
      </c>
      <c r="C5062" s="16">
        <v>-7.8529400000000003</v>
      </c>
      <c r="D5062" s="16">
        <v>-41.907499999999999</v>
      </c>
      <c r="E5062">
        <f t="shared" si="158"/>
        <v>0</v>
      </c>
      <c r="F5062">
        <f t="shared" si="159"/>
        <v>0</v>
      </c>
    </row>
    <row r="5063" spans="1:6" x14ac:dyDescent="0.3">
      <c r="A5063" s="11">
        <v>4320677</v>
      </c>
      <c r="B5063" s="11" t="s">
        <v>532</v>
      </c>
      <c r="C5063" s="16">
        <v>-29.535699999999999</v>
      </c>
      <c r="D5063" s="16">
        <v>-52.5304</v>
      </c>
      <c r="E5063">
        <f t="shared" si="158"/>
        <v>0</v>
      </c>
      <c r="F5063">
        <f t="shared" si="159"/>
        <v>0</v>
      </c>
    </row>
    <row r="5064" spans="1:6" x14ac:dyDescent="0.3">
      <c r="A5064" s="11">
        <v>5107909</v>
      </c>
      <c r="B5064" s="11" t="s">
        <v>266</v>
      </c>
      <c r="C5064" s="16">
        <v>-11.8604</v>
      </c>
      <c r="D5064" s="16">
        <v>-55.509099999999997</v>
      </c>
      <c r="E5064">
        <f t="shared" si="158"/>
        <v>0</v>
      </c>
      <c r="F5064">
        <f t="shared" si="159"/>
        <v>0</v>
      </c>
    </row>
    <row r="5065" spans="1:6" x14ac:dyDescent="0.3">
      <c r="A5065" s="11">
        <v>4126603</v>
      </c>
      <c r="B5065" s="11" t="s">
        <v>1287</v>
      </c>
      <c r="C5065" s="16">
        <v>-23.6875</v>
      </c>
      <c r="D5065" s="16">
        <v>-49.830399999999997</v>
      </c>
      <c r="E5065">
        <f t="shared" si="158"/>
        <v>0</v>
      </c>
      <c r="F5065">
        <f t="shared" si="159"/>
        <v>0</v>
      </c>
    </row>
    <row r="5066" spans="1:6" x14ac:dyDescent="0.3">
      <c r="A5066" s="11">
        <v>2614204</v>
      </c>
      <c r="B5066" s="11" t="s">
        <v>3837</v>
      </c>
      <c r="C5066" s="16">
        <v>-8.5877800000000004</v>
      </c>
      <c r="D5066" s="16">
        <v>-35.1126</v>
      </c>
      <c r="E5066">
        <f t="shared" si="158"/>
        <v>0</v>
      </c>
      <c r="F5066">
        <f t="shared" si="159"/>
        <v>0</v>
      </c>
    </row>
    <row r="5067" spans="1:6" x14ac:dyDescent="0.3">
      <c r="A5067" s="11">
        <v>2807204</v>
      </c>
      <c r="B5067" s="11" t="s">
        <v>3656</v>
      </c>
      <c r="C5067" s="16">
        <v>-10.596500000000001</v>
      </c>
      <c r="D5067" s="16">
        <v>-37.113100000000003</v>
      </c>
      <c r="E5067">
        <f t="shared" si="158"/>
        <v>0</v>
      </c>
      <c r="F5067">
        <f t="shared" si="159"/>
        <v>0</v>
      </c>
    </row>
    <row r="5068" spans="1:6" x14ac:dyDescent="0.3">
      <c r="A5068" s="11">
        <v>5220702</v>
      </c>
      <c r="B5068" s="11" t="s">
        <v>5531</v>
      </c>
      <c r="C5068" s="16">
        <v>-14.799200000000001</v>
      </c>
      <c r="D5068" s="16">
        <v>-46.250599999999999</v>
      </c>
      <c r="E5068">
        <f t="shared" si="158"/>
        <v>0</v>
      </c>
      <c r="F5068">
        <f t="shared" si="159"/>
        <v>0</v>
      </c>
    </row>
    <row r="5069" spans="1:6" x14ac:dyDescent="0.3">
      <c r="A5069" s="11">
        <v>2930758</v>
      </c>
      <c r="B5069" s="11" t="s">
        <v>3292</v>
      </c>
      <c r="C5069" s="16">
        <v>-13.0801</v>
      </c>
      <c r="D5069" s="16">
        <v>-43.468899999999998</v>
      </c>
      <c r="E5069">
        <f t="shared" si="158"/>
        <v>0</v>
      </c>
      <c r="F5069">
        <f t="shared" si="159"/>
        <v>0</v>
      </c>
    </row>
    <row r="5070" spans="1:6" x14ac:dyDescent="0.3">
      <c r="A5070" s="11">
        <v>2930766</v>
      </c>
      <c r="B5070" s="11" t="s">
        <v>3291</v>
      </c>
      <c r="C5070" s="16">
        <v>-10.3545</v>
      </c>
      <c r="D5070" s="16">
        <v>-38.221299999999999</v>
      </c>
      <c r="E5070">
        <f t="shared" si="158"/>
        <v>0</v>
      </c>
      <c r="F5070">
        <f t="shared" si="159"/>
        <v>0</v>
      </c>
    </row>
    <row r="5071" spans="1:6" x14ac:dyDescent="0.3">
      <c r="A5071" s="11">
        <v>2111805</v>
      </c>
      <c r="B5071" s="11" t="s">
        <v>4190</v>
      </c>
      <c r="C5071" s="16">
        <v>-5.87601</v>
      </c>
      <c r="D5071" s="16">
        <v>-46.703299999999999</v>
      </c>
      <c r="E5071">
        <f t="shared" si="158"/>
        <v>0</v>
      </c>
      <c r="F5071">
        <f t="shared" si="159"/>
        <v>0</v>
      </c>
    </row>
    <row r="5072" spans="1:6" x14ac:dyDescent="0.3">
      <c r="A5072" s="11">
        <v>2413706</v>
      </c>
      <c r="B5072" s="11" t="s">
        <v>4190</v>
      </c>
      <c r="C5072" s="16">
        <v>-6.1113200000000001</v>
      </c>
      <c r="D5072" s="16">
        <v>-35.908999999999999</v>
      </c>
      <c r="E5072">
        <f t="shared" si="158"/>
        <v>0</v>
      </c>
      <c r="F5072">
        <f t="shared" si="159"/>
        <v>0</v>
      </c>
    </row>
    <row r="5073" spans="1:6" x14ac:dyDescent="0.3">
      <c r="A5073" s="11">
        <v>1720804</v>
      </c>
      <c r="B5073" s="11" t="s">
        <v>4913</v>
      </c>
      <c r="C5073" s="16">
        <v>-5.6012000000000004</v>
      </c>
      <c r="D5073" s="16">
        <v>-47.638100000000001</v>
      </c>
      <c r="E5073">
        <f t="shared" si="158"/>
        <v>0</v>
      </c>
      <c r="F5073">
        <f t="shared" si="159"/>
        <v>0</v>
      </c>
    </row>
    <row r="5074" spans="1:6" x14ac:dyDescent="0.3">
      <c r="A5074" s="11">
        <v>2930774</v>
      </c>
      <c r="B5074" s="11" t="s">
        <v>531</v>
      </c>
      <c r="C5074" s="16">
        <v>-9.4502400000000009</v>
      </c>
      <c r="D5074" s="16">
        <v>-40.814500000000002</v>
      </c>
      <c r="E5074">
        <f t="shared" si="158"/>
        <v>0</v>
      </c>
      <c r="F5074">
        <f t="shared" si="159"/>
        <v>0</v>
      </c>
    </row>
    <row r="5075" spans="1:6" x14ac:dyDescent="0.3">
      <c r="A5075" s="11">
        <v>4320701</v>
      </c>
      <c r="B5075" s="11" t="s">
        <v>531</v>
      </c>
      <c r="C5075" s="16">
        <v>-29.4194</v>
      </c>
      <c r="D5075" s="16">
        <v>-53.032600000000002</v>
      </c>
      <c r="E5075">
        <f t="shared" si="158"/>
        <v>0</v>
      </c>
      <c r="F5075">
        <f t="shared" si="159"/>
        <v>0</v>
      </c>
    </row>
    <row r="5076" spans="1:6" x14ac:dyDescent="0.3">
      <c r="A5076" s="11">
        <v>2515971</v>
      </c>
      <c r="B5076" s="11" t="s">
        <v>4000</v>
      </c>
      <c r="C5076" s="16">
        <v>-7.1442899999999998</v>
      </c>
      <c r="D5076" s="16">
        <v>-35.235700000000001</v>
      </c>
      <c r="E5076">
        <f t="shared" si="158"/>
        <v>0</v>
      </c>
      <c r="F5076">
        <f t="shared" si="159"/>
        <v>0</v>
      </c>
    </row>
    <row r="5077" spans="1:6" x14ac:dyDescent="0.3">
      <c r="A5077" s="11">
        <v>2312908</v>
      </c>
      <c r="B5077" s="11" t="s">
        <v>4336</v>
      </c>
      <c r="C5077" s="16">
        <v>-3.68913</v>
      </c>
      <c r="D5077" s="16">
        <v>-40.348199999999999</v>
      </c>
      <c r="E5077">
        <f t="shared" si="158"/>
        <v>0</v>
      </c>
      <c r="F5077">
        <f t="shared" si="159"/>
        <v>0</v>
      </c>
    </row>
    <row r="5078" spans="1:6" x14ac:dyDescent="0.3">
      <c r="A5078" s="11">
        <v>3167707</v>
      </c>
      <c r="B5078" s="11" t="s">
        <v>2478</v>
      </c>
      <c r="C5078" s="16">
        <v>-19.234500000000001</v>
      </c>
      <c r="D5078" s="16">
        <v>-42.099800000000002</v>
      </c>
      <c r="E5078">
        <f t="shared" si="158"/>
        <v>0</v>
      </c>
      <c r="F5078">
        <f t="shared" si="159"/>
        <v>0</v>
      </c>
    </row>
    <row r="5079" spans="1:6" x14ac:dyDescent="0.3">
      <c r="A5079" s="11">
        <v>3552106</v>
      </c>
      <c r="B5079" s="11" t="s">
        <v>1698</v>
      </c>
      <c r="C5079" s="16">
        <v>-22.590299999999999</v>
      </c>
      <c r="D5079" s="16">
        <v>-46.525100000000002</v>
      </c>
      <c r="E5079">
        <f t="shared" si="158"/>
        <v>0</v>
      </c>
      <c r="F5079">
        <f t="shared" si="159"/>
        <v>0</v>
      </c>
    </row>
    <row r="5080" spans="1:6" x14ac:dyDescent="0.3">
      <c r="A5080" s="11">
        <v>2210904</v>
      </c>
      <c r="B5080" s="11" t="s">
        <v>4501</v>
      </c>
      <c r="C5080" s="16">
        <v>-7.8677299999999999</v>
      </c>
      <c r="D5080" s="16">
        <v>-42.492199999999997</v>
      </c>
      <c r="E5080">
        <f t="shared" si="158"/>
        <v>0</v>
      </c>
      <c r="F5080">
        <f t="shared" si="159"/>
        <v>0</v>
      </c>
    </row>
    <row r="5081" spans="1:6" x14ac:dyDescent="0.3">
      <c r="A5081" s="11">
        <v>2516003</v>
      </c>
      <c r="B5081" s="11" t="s">
        <v>3999</v>
      </c>
      <c r="C5081" s="16">
        <v>-6.7516100000000003</v>
      </c>
      <c r="D5081" s="16">
        <v>-35.663600000000002</v>
      </c>
      <c r="E5081">
        <f t="shared" si="158"/>
        <v>0</v>
      </c>
      <c r="F5081">
        <f t="shared" si="159"/>
        <v>0</v>
      </c>
    </row>
    <row r="5082" spans="1:6" x14ac:dyDescent="0.3">
      <c r="A5082" s="11">
        <v>2516102</v>
      </c>
      <c r="B5082" s="11" t="s">
        <v>530</v>
      </c>
      <c r="C5082" s="16">
        <v>-7.0582900000000004</v>
      </c>
      <c r="D5082" s="16">
        <v>-36.366799999999998</v>
      </c>
      <c r="E5082">
        <f t="shared" si="158"/>
        <v>0</v>
      </c>
      <c r="F5082">
        <f t="shared" si="159"/>
        <v>0</v>
      </c>
    </row>
    <row r="5083" spans="1:6" x14ac:dyDescent="0.3">
      <c r="A5083" s="11">
        <v>4320800</v>
      </c>
      <c r="B5083" s="11" t="s">
        <v>530</v>
      </c>
      <c r="C5083" s="16">
        <v>-28.8306</v>
      </c>
      <c r="D5083" s="16">
        <v>-52.513100000000001</v>
      </c>
      <c r="E5083">
        <f t="shared" si="158"/>
        <v>0</v>
      </c>
      <c r="F5083">
        <f t="shared" si="159"/>
        <v>0</v>
      </c>
    </row>
    <row r="5084" spans="1:6" x14ac:dyDescent="0.3">
      <c r="A5084" s="11">
        <v>3167806</v>
      </c>
      <c r="B5084" s="11" t="s">
        <v>2477</v>
      </c>
      <c r="C5084" s="16">
        <v>-22.055399999999999</v>
      </c>
      <c r="D5084" s="16">
        <v>-45.046399999999998</v>
      </c>
      <c r="E5084">
        <f t="shared" si="158"/>
        <v>0</v>
      </c>
      <c r="F5084">
        <f t="shared" si="159"/>
        <v>0</v>
      </c>
    </row>
    <row r="5085" spans="1:6" x14ac:dyDescent="0.3">
      <c r="A5085" s="11">
        <v>2614402</v>
      </c>
      <c r="B5085" s="11" t="s">
        <v>3835</v>
      </c>
      <c r="C5085" s="16">
        <v>-7.5947199999999997</v>
      </c>
      <c r="D5085" s="16">
        <v>-37.644500000000001</v>
      </c>
      <c r="E5085">
        <f t="shared" si="158"/>
        <v>0</v>
      </c>
      <c r="F5085">
        <f t="shared" si="159"/>
        <v>0</v>
      </c>
    </row>
    <row r="5086" spans="1:6" x14ac:dyDescent="0.3">
      <c r="A5086" s="11">
        <v>2313005</v>
      </c>
      <c r="B5086" s="11" t="s">
        <v>4335</v>
      </c>
      <c r="C5086" s="16">
        <v>-5.7189399999999999</v>
      </c>
      <c r="D5086" s="16">
        <v>-39.0107</v>
      </c>
      <c r="E5086">
        <f t="shared" si="158"/>
        <v>0</v>
      </c>
      <c r="F5086">
        <f t="shared" si="159"/>
        <v>0</v>
      </c>
    </row>
    <row r="5087" spans="1:6" x14ac:dyDescent="0.3">
      <c r="A5087" s="11">
        <v>4217709</v>
      </c>
      <c r="B5087" s="11" t="s">
        <v>998</v>
      </c>
      <c r="C5087" s="16">
        <v>-29.108000000000001</v>
      </c>
      <c r="D5087" s="16">
        <v>-49.632800000000003</v>
      </c>
      <c r="E5087">
        <f t="shared" si="158"/>
        <v>0</v>
      </c>
      <c r="F5087">
        <f t="shared" si="159"/>
        <v>0</v>
      </c>
    </row>
    <row r="5088" spans="1:6" x14ac:dyDescent="0.3">
      <c r="A5088" s="11">
        <v>5007935</v>
      </c>
      <c r="B5088" s="11" t="s">
        <v>397</v>
      </c>
      <c r="C5088" s="16">
        <v>-17.569800000000001</v>
      </c>
      <c r="D5088" s="16">
        <v>-54.755099999999999</v>
      </c>
      <c r="E5088">
        <f t="shared" si="158"/>
        <v>0</v>
      </c>
      <c r="F5088">
        <f t="shared" si="159"/>
        <v>0</v>
      </c>
    </row>
    <row r="5089" spans="1:6" x14ac:dyDescent="0.3">
      <c r="A5089" s="11">
        <v>3205010</v>
      </c>
      <c r="B5089" s="11" t="s">
        <v>2356</v>
      </c>
      <c r="C5089" s="16">
        <v>-19.189699999999998</v>
      </c>
      <c r="D5089" s="16">
        <v>-40.0974</v>
      </c>
      <c r="E5089">
        <f t="shared" si="158"/>
        <v>0</v>
      </c>
      <c r="F5089">
        <f t="shared" si="159"/>
        <v>0</v>
      </c>
    </row>
    <row r="5090" spans="1:6" x14ac:dyDescent="0.3">
      <c r="A5090" s="11">
        <v>3552205</v>
      </c>
      <c r="B5090" s="11" t="s">
        <v>1697</v>
      </c>
      <c r="C5090" s="16">
        <v>-23.4969</v>
      </c>
      <c r="D5090" s="16">
        <v>-47.445099999999996</v>
      </c>
      <c r="E5090">
        <f t="shared" si="158"/>
        <v>0</v>
      </c>
      <c r="F5090">
        <f t="shared" si="159"/>
        <v>0</v>
      </c>
    </row>
    <row r="5091" spans="1:6" x14ac:dyDescent="0.3">
      <c r="A5091" s="11">
        <v>5107925</v>
      </c>
      <c r="B5091" s="11" t="s">
        <v>265</v>
      </c>
      <c r="C5091" s="16">
        <v>-12.5425</v>
      </c>
      <c r="D5091" s="16">
        <v>-55.7211</v>
      </c>
      <c r="E5091">
        <f t="shared" si="158"/>
        <v>0</v>
      </c>
      <c r="F5091">
        <f t="shared" si="159"/>
        <v>0</v>
      </c>
    </row>
    <row r="5092" spans="1:6" x14ac:dyDescent="0.3">
      <c r="A5092" s="11">
        <v>2516151</v>
      </c>
      <c r="B5092" s="11" t="s">
        <v>3998</v>
      </c>
      <c r="C5092" s="16">
        <v>-6.77067</v>
      </c>
      <c r="D5092" s="16">
        <v>-36.253799999999998</v>
      </c>
      <c r="E5092">
        <f t="shared" si="158"/>
        <v>0</v>
      </c>
      <c r="F5092">
        <f t="shared" si="159"/>
        <v>0</v>
      </c>
    </row>
    <row r="5093" spans="1:6" x14ac:dyDescent="0.3">
      <c r="A5093" s="11">
        <v>1507904</v>
      </c>
      <c r="B5093" s="11" t="s">
        <v>5058</v>
      </c>
      <c r="C5093" s="16">
        <v>-0.73031999999999997</v>
      </c>
      <c r="D5093" s="16">
        <v>-48.5015</v>
      </c>
      <c r="E5093">
        <f t="shared" si="158"/>
        <v>0</v>
      </c>
      <c r="F5093">
        <f t="shared" si="159"/>
        <v>0</v>
      </c>
    </row>
    <row r="5094" spans="1:6" x14ac:dyDescent="0.3">
      <c r="A5094" s="11">
        <v>2516201</v>
      </c>
      <c r="B5094" s="11" t="s">
        <v>3997</v>
      </c>
      <c r="C5094" s="16">
        <v>-6.7514799999999999</v>
      </c>
      <c r="D5094" s="16">
        <v>-38.231099999999998</v>
      </c>
      <c r="E5094">
        <f t="shared" si="158"/>
        <v>0</v>
      </c>
      <c r="F5094">
        <f t="shared" si="159"/>
        <v>0</v>
      </c>
    </row>
    <row r="5095" spans="1:6" x14ac:dyDescent="0.3">
      <c r="A5095" s="11">
        <v>2930808</v>
      </c>
      <c r="B5095" s="11" t="s">
        <v>3290</v>
      </c>
      <c r="C5095" s="16">
        <v>-12.087999999999999</v>
      </c>
      <c r="D5095" s="16">
        <v>-41.642699999999998</v>
      </c>
      <c r="E5095">
        <f t="shared" si="158"/>
        <v>0</v>
      </c>
      <c r="F5095">
        <f t="shared" si="159"/>
        <v>0</v>
      </c>
    </row>
    <row r="5096" spans="1:6" x14ac:dyDescent="0.3">
      <c r="A5096" s="11">
        <v>1720853</v>
      </c>
      <c r="B5096" s="11" t="s">
        <v>4912</v>
      </c>
      <c r="C5096" s="16">
        <v>-11.993</v>
      </c>
      <c r="D5096" s="16">
        <v>-48.968499999999999</v>
      </c>
      <c r="E5096">
        <f t="shared" si="158"/>
        <v>0</v>
      </c>
      <c r="F5096">
        <f t="shared" si="159"/>
        <v>0</v>
      </c>
    </row>
    <row r="5097" spans="1:6" x14ac:dyDescent="0.3">
      <c r="A5097" s="11">
        <v>2111904</v>
      </c>
      <c r="B5097" s="11" t="s">
        <v>4720</v>
      </c>
      <c r="C5097" s="16">
        <v>-6.4783900000000001</v>
      </c>
      <c r="D5097" s="16">
        <v>-44.191899999999997</v>
      </c>
      <c r="E5097">
        <f t="shared" si="158"/>
        <v>0</v>
      </c>
      <c r="F5097">
        <f t="shared" si="159"/>
        <v>0</v>
      </c>
    </row>
    <row r="5098" spans="1:6" x14ac:dyDescent="0.3">
      <c r="A5098" s="11">
        <v>2111953</v>
      </c>
      <c r="B5098" s="11" t="s">
        <v>4719</v>
      </c>
      <c r="C5098" s="16">
        <v>-6.4085799999999997</v>
      </c>
      <c r="D5098" s="16">
        <v>-43.545499999999997</v>
      </c>
      <c r="E5098">
        <f t="shared" si="158"/>
        <v>0</v>
      </c>
      <c r="F5098">
        <f t="shared" si="159"/>
        <v>0</v>
      </c>
    </row>
    <row r="5099" spans="1:6" x14ac:dyDescent="0.3">
      <c r="A5099" s="11">
        <v>3552304</v>
      </c>
      <c r="B5099" s="11" t="s">
        <v>1696</v>
      </c>
      <c r="C5099" s="16">
        <v>-20.687200000000001</v>
      </c>
      <c r="D5099" s="16">
        <v>-50.9238</v>
      </c>
      <c r="E5099">
        <f t="shared" si="158"/>
        <v>0</v>
      </c>
      <c r="F5099">
        <f t="shared" si="159"/>
        <v>0</v>
      </c>
    </row>
    <row r="5100" spans="1:6" x14ac:dyDescent="0.3">
      <c r="A5100" s="11">
        <v>4217758</v>
      </c>
      <c r="B5100" s="11" t="s">
        <v>997</v>
      </c>
      <c r="C5100" s="16">
        <v>-26.735099999999999</v>
      </c>
      <c r="D5100" s="16">
        <v>-52.963999999999999</v>
      </c>
      <c r="E5100">
        <f t="shared" si="158"/>
        <v>0</v>
      </c>
      <c r="F5100">
        <f t="shared" si="159"/>
        <v>0</v>
      </c>
    </row>
    <row r="5101" spans="1:6" x14ac:dyDescent="0.3">
      <c r="A5101" s="11">
        <v>4126652</v>
      </c>
      <c r="B5101" s="11" t="s">
        <v>1286</v>
      </c>
      <c r="C5101" s="16">
        <v>-25.706600000000002</v>
      </c>
      <c r="D5101" s="16">
        <v>-52.729900000000001</v>
      </c>
      <c r="E5101">
        <f t="shared" si="158"/>
        <v>0</v>
      </c>
      <c r="F5101">
        <f t="shared" si="159"/>
        <v>0</v>
      </c>
    </row>
    <row r="5102" spans="1:6" x14ac:dyDescent="0.3">
      <c r="A5102" s="11">
        <v>3552403</v>
      </c>
      <c r="B5102" s="11" t="s">
        <v>1695</v>
      </c>
      <c r="C5102" s="16">
        <v>-22.820399999999999</v>
      </c>
      <c r="D5102" s="16">
        <v>-47.272799999999997</v>
      </c>
      <c r="E5102">
        <f t="shared" si="158"/>
        <v>0</v>
      </c>
      <c r="F5102">
        <f t="shared" si="159"/>
        <v>0</v>
      </c>
    </row>
    <row r="5103" spans="1:6" x14ac:dyDescent="0.3">
      <c r="A5103" s="11">
        <v>2516300</v>
      </c>
      <c r="B5103" s="11" t="s">
        <v>3996</v>
      </c>
      <c r="C5103" s="16">
        <v>-7.6620600000000003</v>
      </c>
      <c r="D5103" s="16">
        <v>-36.884</v>
      </c>
      <c r="E5103">
        <f t="shared" si="158"/>
        <v>0</v>
      </c>
      <c r="F5103">
        <f t="shared" si="159"/>
        <v>0</v>
      </c>
    </row>
    <row r="5104" spans="1:6" x14ac:dyDescent="0.3">
      <c r="A5104" s="11">
        <v>3305703</v>
      </c>
      <c r="B5104" s="11" t="s">
        <v>2266</v>
      </c>
      <c r="C5104" s="16">
        <v>-22.048500000000001</v>
      </c>
      <c r="D5104" s="16">
        <v>-42.676099999999998</v>
      </c>
      <c r="E5104">
        <f t="shared" si="158"/>
        <v>0</v>
      </c>
      <c r="F5104">
        <f t="shared" si="159"/>
        <v>0</v>
      </c>
    </row>
    <row r="5105" spans="1:6" x14ac:dyDescent="0.3">
      <c r="A5105" s="11">
        <v>2614501</v>
      </c>
      <c r="B5105" s="11" t="s">
        <v>3834</v>
      </c>
      <c r="C5105" s="16">
        <v>-7.8474599999999999</v>
      </c>
      <c r="D5105" s="16">
        <v>-35.748100000000001</v>
      </c>
      <c r="E5105">
        <f t="shared" si="158"/>
        <v>0</v>
      </c>
      <c r="F5105">
        <f t="shared" si="159"/>
        <v>0</v>
      </c>
    </row>
    <row r="5106" spans="1:6" x14ac:dyDescent="0.3">
      <c r="A5106" s="11">
        <v>2210938</v>
      </c>
      <c r="B5106" s="11" t="s">
        <v>4500</v>
      </c>
      <c r="C5106" s="16">
        <v>-7.0368700000000004</v>
      </c>
      <c r="D5106" s="16">
        <v>-41.3767</v>
      </c>
      <c r="E5106">
        <f t="shared" si="158"/>
        <v>0</v>
      </c>
      <c r="F5106">
        <f t="shared" si="159"/>
        <v>0</v>
      </c>
    </row>
    <row r="5107" spans="1:6" x14ac:dyDescent="0.3">
      <c r="A5107" s="11">
        <v>3552551</v>
      </c>
      <c r="B5107" s="11" t="s">
        <v>1693</v>
      </c>
      <c r="C5107" s="16">
        <v>-20.498100000000001</v>
      </c>
      <c r="D5107" s="16">
        <v>-51.026800000000001</v>
      </c>
      <c r="E5107">
        <f t="shared" si="158"/>
        <v>0</v>
      </c>
      <c r="F5107">
        <f t="shared" si="159"/>
        <v>0</v>
      </c>
    </row>
    <row r="5108" spans="1:6" x14ac:dyDescent="0.3">
      <c r="A5108" s="11">
        <v>3552502</v>
      </c>
      <c r="B5108" s="11" t="s">
        <v>1694</v>
      </c>
      <c r="C5108" s="16">
        <v>-23.544799999999999</v>
      </c>
      <c r="D5108" s="16">
        <v>-46.311199999999999</v>
      </c>
      <c r="E5108">
        <f t="shared" si="158"/>
        <v>0</v>
      </c>
      <c r="F5108">
        <f t="shared" si="159"/>
        <v>0</v>
      </c>
    </row>
    <row r="5109" spans="1:6" x14ac:dyDescent="0.3">
      <c r="A5109" s="11">
        <v>4320859</v>
      </c>
      <c r="B5109" s="11" t="s">
        <v>529</v>
      </c>
      <c r="C5109" s="16">
        <v>-29.643000000000001</v>
      </c>
      <c r="D5109" s="16">
        <v>-51.682299999999998</v>
      </c>
      <c r="E5109">
        <f t="shared" si="158"/>
        <v>0</v>
      </c>
      <c r="F5109">
        <f t="shared" si="159"/>
        <v>0</v>
      </c>
    </row>
    <row r="5110" spans="1:6" x14ac:dyDescent="0.3">
      <c r="A5110" s="11">
        <v>5107941</v>
      </c>
      <c r="B5110" s="11" t="s">
        <v>264</v>
      </c>
      <c r="C5110" s="16">
        <v>-11.300700000000001</v>
      </c>
      <c r="D5110" s="16">
        <v>-56.831200000000003</v>
      </c>
      <c r="E5110">
        <f t="shared" si="158"/>
        <v>0</v>
      </c>
      <c r="F5110">
        <f t="shared" si="159"/>
        <v>0</v>
      </c>
    </row>
    <row r="5111" spans="1:6" x14ac:dyDescent="0.3">
      <c r="A5111" s="11">
        <v>3552601</v>
      </c>
      <c r="B5111" s="11" t="s">
        <v>1692</v>
      </c>
      <c r="C5111" s="16">
        <v>-20.9602</v>
      </c>
      <c r="D5111" s="16">
        <v>-49.030700000000003</v>
      </c>
      <c r="E5111">
        <f t="shared" si="158"/>
        <v>0</v>
      </c>
      <c r="F5111">
        <f t="shared" si="159"/>
        <v>0</v>
      </c>
    </row>
    <row r="5112" spans="1:6" x14ac:dyDescent="0.3">
      <c r="A5112" s="11">
        <v>3552700</v>
      </c>
      <c r="B5112" s="11" t="s">
        <v>1691</v>
      </c>
      <c r="C5112" s="16">
        <v>-21.7239</v>
      </c>
      <c r="D5112" s="16">
        <v>-48.689599999999999</v>
      </c>
      <c r="E5112">
        <f t="shared" si="158"/>
        <v>0</v>
      </c>
      <c r="F5112">
        <f t="shared" si="159"/>
        <v>0</v>
      </c>
    </row>
    <row r="5113" spans="1:6" x14ac:dyDescent="0.3">
      <c r="A5113" s="11">
        <v>1304062</v>
      </c>
      <c r="B5113" s="11" t="s">
        <v>1691</v>
      </c>
      <c r="C5113" s="16">
        <v>-4.2416</v>
      </c>
      <c r="D5113" s="16">
        <v>-69.938299999999998</v>
      </c>
      <c r="E5113">
        <f t="shared" si="158"/>
        <v>0</v>
      </c>
      <c r="F5113">
        <f t="shared" si="159"/>
        <v>0</v>
      </c>
    </row>
    <row r="5114" spans="1:6" x14ac:dyDescent="0.3">
      <c r="A5114" s="11">
        <v>2614600</v>
      </c>
      <c r="B5114" s="11" t="s">
        <v>3833</v>
      </c>
      <c r="C5114" s="16">
        <v>-7.5836600000000001</v>
      </c>
      <c r="D5114" s="16">
        <v>-37.537700000000001</v>
      </c>
      <c r="E5114">
        <f t="shared" si="158"/>
        <v>0</v>
      </c>
      <c r="F5114">
        <f t="shared" si="159"/>
        <v>0</v>
      </c>
    </row>
    <row r="5115" spans="1:6" x14ac:dyDescent="0.3">
      <c r="A5115" s="11">
        <v>3552809</v>
      </c>
      <c r="B5115" s="11" t="s">
        <v>1690</v>
      </c>
      <c r="C5115" s="16">
        <v>-23.601900000000001</v>
      </c>
      <c r="D5115" s="16">
        <v>-46.752600000000001</v>
      </c>
      <c r="E5115">
        <f t="shared" si="158"/>
        <v>0</v>
      </c>
      <c r="F5115">
        <f t="shared" si="159"/>
        <v>0</v>
      </c>
    </row>
    <row r="5116" spans="1:6" x14ac:dyDescent="0.3">
      <c r="A5116" s="11">
        <v>2930907</v>
      </c>
      <c r="B5116" s="11" t="s">
        <v>3289</v>
      </c>
      <c r="C5116" s="16">
        <v>-12.7026</v>
      </c>
      <c r="D5116" s="16">
        <v>-44.0075</v>
      </c>
      <c r="E5116">
        <f t="shared" si="158"/>
        <v>0</v>
      </c>
      <c r="F5116">
        <f t="shared" si="159"/>
        <v>0</v>
      </c>
    </row>
    <row r="5117" spans="1:6" x14ac:dyDescent="0.3">
      <c r="A5117" s="11">
        <v>2413805</v>
      </c>
      <c r="B5117" s="11" t="s">
        <v>4189</v>
      </c>
      <c r="C5117" s="16">
        <v>-5.9194800000000001</v>
      </c>
      <c r="D5117" s="16">
        <v>-38.036700000000003</v>
      </c>
      <c r="E5117">
        <f t="shared" si="158"/>
        <v>0</v>
      </c>
      <c r="F5117">
        <f t="shared" si="159"/>
        <v>0</v>
      </c>
    </row>
    <row r="5118" spans="1:6" x14ac:dyDescent="0.3">
      <c r="A5118" s="11">
        <v>3167905</v>
      </c>
      <c r="B5118" s="11" t="s">
        <v>2476</v>
      </c>
      <c r="C5118" s="16">
        <v>-21.363199999999999</v>
      </c>
      <c r="D5118" s="16">
        <v>-43.238100000000003</v>
      </c>
      <c r="E5118">
        <f t="shared" si="158"/>
        <v>0</v>
      </c>
      <c r="F5118">
        <f t="shared" si="159"/>
        <v>0</v>
      </c>
    </row>
    <row r="5119" spans="1:6" x14ac:dyDescent="0.3">
      <c r="A5119" s="11">
        <v>2313104</v>
      </c>
      <c r="B5119" s="11" t="s">
        <v>4334</v>
      </c>
      <c r="C5119" s="16">
        <v>-5.2435299999999998</v>
      </c>
      <c r="D5119" s="16">
        <v>-38.1282</v>
      </c>
      <c r="E5119">
        <f t="shared" si="158"/>
        <v>0</v>
      </c>
      <c r="F5119">
        <f t="shared" si="159"/>
        <v>0</v>
      </c>
    </row>
    <row r="5120" spans="1:6" x14ac:dyDescent="0.3">
      <c r="A5120" s="11">
        <v>2614709</v>
      </c>
      <c r="B5120" s="11" t="s">
        <v>3832</v>
      </c>
      <c r="C5120" s="16">
        <v>-8.3086699999999993</v>
      </c>
      <c r="D5120" s="16">
        <v>-36.299999999999997</v>
      </c>
      <c r="E5120">
        <f t="shared" si="158"/>
        <v>0</v>
      </c>
      <c r="F5120">
        <f t="shared" si="159"/>
        <v>0</v>
      </c>
    </row>
    <row r="5121" spans="1:6" x14ac:dyDescent="0.3">
      <c r="A5121" s="11">
        <v>2614808</v>
      </c>
      <c r="B5121" s="11" t="s">
        <v>3831</v>
      </c>
      <c r="C5121" s="16">
        <v>-9.0979799999999997</v>
      </c>
      <c r="D5121" s="16">
        <v>-38.150399999999998</v>
      </c>
      <c r="E5121">
        <f t="shared" si="158"/>
        <v>0</v>
      </c>
      <c r="F5121">
        <f t="shared" si="159"/>
        <v>0</v>
      </c>
    </row>
    <row r="5122" spans="1:6" x14ac:dyDescent="0.3">
      <c r="A5122" s="11">
        <v>3552908</v>
      </c>
      <c r="B5122" s="11" t="s">
        <v>1689</v>
      </c>
      <c r="C5122" s="16">
        <v>-22.386600000000001</v>
      </c>
      <c r="D5122" s="16">
        <v>-51.288200000000003</v>
      </c>
      <c r="E5122">
        <f t="shared" si="158"/>
        <v>0</v>
      </c>
      <c r="F5122">
        <f t="shared" si="159"/>
        <v>0</v>
      </c>
    </row>
    <row r="5123" spans="1:6" x14ac:dyDescent="0.3">
      <c r="A5123" s="11">
        <v>2516409</v>
      </c>
      <c r="B5123" s="11" t="s">
        <v>5714</v>
      </c>
      <c r="C5123" s="16">
        <v>-6.48759</v>
      </c>
      <c r="D5123" s="16">
        <v>-35.636699999999998</v>
      </c>
      <c r="E5123">
        <f t="shared" ref="E5123:E5186" si="160">IF((C5123&lt;-80),"erro",0)</f>
        <v>0</v>
      </c>
      <c r="F5123">
        <f t="shared" ref="F5123:F5186" si="161">IF((D5123&lt;-80),"erro",0)</f>
        <v>0</v>
      </c>
    </row>
    <row r="5124" spans="1:6" x14ac:dyDescent="0.3">
      <c r="A5124" s="11">
        <v>5007950</v>
      </c>
      <c r="B5124" s="11" t="s">
        <v>396</v>
      </c>
      <c r="C5124" s="16">
        <v>-23.635999999999999</v>
      </c>
      <c r="D5124" s="16">
        <v>-55.014099999999999</v>
      </c>
      <c r="E5124">
        <f t="shared" si="160"/>
        <v>0</v>
      </c>
      <c r="F5124">
        <f t="shared" si="161"/>
        <v>0</v>
      </c>
    </row>
    <row r="5125" spans="1:6" x14ac:dyDescent="0.3">
      <c r="A5125" s="11">
        <v>3553005</v>
      </c>
      <c r="B5125" s="11" t="s">
        <v>1688</v>
      </c>
      <c r="C5125" s="16">
        <v>-23.4452</v>
      </c>
      <c r="D5125" s="16">
        <v>-49.4024</v>
      </c>
      <c r="E5125">
        <f t="shared" si="160"/>
        <v>0</v>
      </c>
      <c r="F5125">
        <f t="shared" si="161"/>
        <v>0</v>
      </c>
    </row>
    <row r="5126" spans="1:6" x14ac:dyDescent="0.3">
      <c r="A5126" s="11">
        <v>1720903</v>
      </c>
      <c r="B5126" s="11" t="s">
        <v>4911</v>
      </c>
      <c r="C5126" s="16">
        <v>-12.4026</v>
      </c>
      <c r="D5126" s="16">
        <v>-46.436999999999998</v>
      </c>
      <c r="E5126">
        <f t="shared" si="160"/>
        <v>0</v>
      </c>
      <c r="F5126">
        <f t="shared" si="161"/>
        <v>0</v>
      </c>
    </row>
    <row r="5127" spans="1:6" x14ac:dyDescent="0.3">
      <c r="A5127" s="11">
        <v>3553104</v>
      </c>
      <c r="B5127" s="11" t="s">
        <v>1687</v>
      </c>
      <c r="C5127" s="16">
        <v>-21.1431</v>
      </c>
      <c r="D5127" s="16">
        <v>-48.511200000000002</v>
      </c>
      <c r="E5127">
        <f t="shared" si="160"/>
        <v>0</v>
      </c>
      <c r="F5127">
        <f t="shared" si="161"/>
        <v>0</v>
      </c>
    </row>
    <row r="5128" spans="1:6" x14ac:dyDescent="0.3">
      <c r="A5128" s="11">
        <v>1507953</v>
      </c>
      <c r="B5128" s="11" t="s">
        <v>5057</v>
      </c>
      <c r="C5128" s="16">
        <v>-2.94584</v>
      </c>
      <c r="D5128" s="16">
        <v>-48.948900000000002</v>
      </c>
      <c r="E5128">
        <f t="shared" si="160"/>
        <v>0</v>
      </c>
      <c r="F5128">
        <f t="shared" si="161"/>
        <v>0</v>
      </c>
    </row>
    <row r="5129" spans="1:6" x14ac:dyDescent="0.3">
      <c r="A5129" s="11">
        <v>4217808</v>
      </c>
      <c r="B5129" s="11" t="s">
        <v>996</v>
      </c>
      <c r="C5129" s="16">
        <v>-27.120999999999999</v>
      </c>
      <c r="D5129" s="16">
        <v>-49.994199999999999</v>
      </c>
      <c r="E5129">
        <f t="shared" si="160"/>
        <v>0</v>
      </c>
      <c r="F5129">
        <f t="shared" si="161"/>
        <v>0</v>
      </c>
    </row>
    <row r="5130" spans="1:6" x14ac:dyDescent="0.3">
      <c r="A5130" s="11">
        <v>3168002</v>
      </c>
      <c r="B5130" s="11" t="s">
        <v>2475</v>
      </c>
      <c r="C5130" s="16">
        <v>-15.810600000000001</v>
      </c>
      <c r="D5130" s="16">
        <v>-42.225900000000003</v>
      </c>
      <c r="E5130">
        <f t="shared" si="160"/>
        <v>0</v>
      </c>
      <c r="F5130">
        <f t="shared" si="161"/>
        <v>0</v>
      </c>
    </row>
    <row r="5131" spans="1:6" x14ac:dyDescent="0.3">
      <c r="A5131" s="11">
        <v>1720937</v>
      </c>
      <c r="B5131" s="11" t="s">
        <v>4910</v>
      </c>
      <c r="C5131" s="16">
        <v>-12.1873</v>
      </c>
      <c r="D5131" s="16">
        <v>-46.979700000000001</v>
      </c>
      <c r="E5131">
        <f t="shared" si="160"/>
        <v>0</v>
      </c>
      <c r="F5131">
        <f t="shared" si="161"/>
        <v>0</v>
      </c>
    </row>
    <row r="5132" spans="1:6" x14ac:dyDescent="0.3">
      <c r="A5132" s="11">
        <v>2413904</v>
      </c>
      <c r="B5132" s="11" t="s">
        <v>4188</v>
      </c>
      <c r="C5132" s="16">
        <v>-5.6305800000000001</v>
      </c>
      <c r="D5132" s="16">
        <v>-35.591799999999999</v>
      </c>
      <c r="E5132">
        <f t="shared" si="160"/>
        <v>0</v>
      </c>
      <c r="F5132">
        <f t="shared" si="161"/>
        <v>0</v>
      </c>
    </row>
    <row r="5133" spans="1:6" x14ac:dyDescent="0.3">
      <c r="A5133" s="11">
        <v>3553203</v>
      </c>
      <c r="B5133" s="11" t="s">
        <v>1686</v>
      </c>
      <c r="C5133" s="16">
        <v>-21.122299999999999</v>
      </c>
      <c r="D5133" s="16">
        <v>-48.452800000000003</v>
      </c>
      <c r="E5133">
        <f t="shared" si="160"/>
        <v>0</v>
      </c>
      <c r="F5133">
        <f t="shared" si="161"/>
        <v>0</v>
      </c>
    </row>
    <row r="5134" spans="1:6" x14ac:dyDescent="0.3">
      <c r="A5134" s="11">
        <v>1720978</v>
      </c>
      <c r="B5134" s="11" t="s">
        <v>4909</v>
      </c>
      <c r="C5134" s="16">
        <v>-12.7949</v>
      </c>
      <c r="D5134" s="16">
        <v>-49.089599999999997</v>
      </c>
      <c r="E5134">
        <f t="shared" si="160"/>
        <v>0</v>
      </c>
      <c r="F5134">
        <f t="shared" si="161"/>
        <v>0</v>
      </c>
    </row>
    <row r="5135" spans="1:6" x14ac:dyDescent="0.3">
      <c r="A5135" s="11">
        <v>2614857</v>
      </c>
      <c r="B5135" s="11" t="s">
        <v>3830</v>
      </c>
      <c r="C5135" s="16">
        <v>-8.7566500000000005</v>
      </c>
      <c r="D5135" s="16">
        <v>-35.103299999999997</v>
      </c>
      <c r="E5135">
        <f t="shared" si="160"/>
        <v>0</v>
      </c>
      <c r="F5135">
        <f t="shared" si="161"/>
        <v>0</v>
      </c>
    </row>
    <row r="5136" spans="1:6" x14ac:dyDescent="0.3">
      <c r="A5136" s="11">
        <v>4126678</v>
      </c>
      <c r="B5136" s="11" t="s">
        <v>1285</v>
      </c>
      <c r="C5136" s="16">
        <v>-23.720400000000001</v>
      </c>
      <c r="D5136" s="16">
        <v>-51.0991</v>
      </c>
      <c r="E5136">
        <f t="shared" si="160"/>
        <v>0</v>
      </c>
      <c r="F5136">
        <f t="shared" si="161"/>
        <v>0</v>
      </c>
    </row>
    <row r="5137" spans="1:6" x14ac:dyDescent="0.3">
      <c r="A5137" s="11">
        <v>3553302</v>
      </c>
      <c r="B5137" s="11" t="s">
        <v>1685</v>
      </c>
      <c r="C5137" s="16">
        <v>-21.7029</v>
      </c>
      <c r="D5137" s="16">
        <v>-47.270299999999999</v>
      </c>
      <c r="E5137">
        <f t="shared" si="160"/>
        <v>0</v>
      </c>
      <c r="F5137">
        <f t="shared" si="161"/>
        <v>0</v>
      </c>
    </row>
    <row r="5138" spans="1:6" x14ac:dyDescent="0.3">
      <c r="A5138" s="11">
        <v>4126702</v>
      </c>
      <c r="B5138" s="11" t="s">
        <v>1284</v>
      </c>
      <c r="C5138" s="16">
        <v>-23.203600000000002</v>
      </c>
      <c r="D5138" s="16">
        <v>-52.474299999999999</v>
      </c>
      <c r="E5138">
        <f t="shared" si="160"/>
        <v>0</v>
      </c>
      <c r="F5138">
        <f t="shared" si="161"/>
        <v>0</v>
      </c>
    </row>
    <row r="5139" spans="1:6" x14ac:dyDescent="0.3">
      <c r="A5139" s="11">
        <v>2313203</v>
      </c>
      <c r="B5139" s="11" t="s">
        <v>4333</v>
      </c>
      <c r="C5139" s="16">
        <v>-4.8313600000000001</v>
      </c>
      <c r="D5139" s="16">
        <v>-40.319600000000001</v>
      </c>
      <c r="E5139">
        <f t="shared" si="160"/>
        <v>0</v>
      </c>
      <c r="F5139">
        <f t="shared" si="161"/>
        <v>0</v>
      </c>
    </row>
    <row r="5140" spans="1:6" x14ac:dyDescent="0.3">
      <c r="A5140" s="11">
        <v>2210953</v>
      </c>
      <c r="B5140" s="11" t="s">
        <v>4499</v>
      </c>
      <c r="C5140" s="16">
        <v>-8.4093699999999991</v>
      </c>
      <c r="D5140" s="16">
        <v>-42.921100000000003</v>
      </c>
      <c r="E5140">
        <f t="shared" si="160"/>
        <v>0</v>
      </c>
      <c r="F5140">
        <f t="shared" si="161"/>
        <v>0</v>
      </c>
    </row>
    <row r="5141" spans="1:6" x14ac:dyDescent="0.3">
      <c r="A5141" s="11">
        <v>3553401</v>
      </c>
      <c r="B5141" s="11" t="s">
        <v>1684</v>
      </c>
      <c r="C5141" s="16">
        <v>-20.622800000000002</v>
      </c>
      <c r="D5141" s="16">
        <v>-49.656300000000002</v>
      </c>
      <c r="E5141">
        <f t="shared" si="160"/>
        <v>0</v>
      </c>
      <c r="F5141">
        <f t="shared" si="161"/>
        <v>0</v>
      </c>
    </row>
    <row r="5142" spans="1:6" x14ac:dyDescent="0.3">
      <c r="A5142" s="11">
        <v>2414001</v>
      </c>
      <c r="B5142" s="11" t="s">
        <v>995</v>
      </c>
      <c r="C5142" s="16">
        <v>-6.1964899999999998</v>
      </c>
      <c r="D5142" s="16">
        <v>-35.798900000000003</v>
      </c>
      <c r="E5142">
        <f t="shared" si="160"/>
        <v>0</v>
      </c>
      <c r="F5142">
        <f t="shared" si="161"/>
        <v>0</v>
      </c>
    </row>
    <row r="5143" spans="1:6" x14ac:dyDescent="0.3">
      <c r="A5143" s="11">
        <v>4217907</v>
      </c>
      <c r="B5143" s="11" t="s">
        <v>995</v>
      </c>
      <c r="C5143" s="16">
        <v>-27.099599999999999</v>
      </c>
      <c r="D5143" s="16">
        <v>-51.247300000000003</v>
      </c>
      <c r="E5143">
        <f t="shared" si="160"/>
        <v>0</v>
      </c>
      <c r="F5143">
        <f t="shared" si="161"/>
        <v>0</v>
      </c>
    </row>
    <row r="5144" spans="1:6" x14ac:dyDescent="0.3">
      <c r="A5144" s="11">
        <v>5107958</v>
      </c>
      <c r="B5144" s="11" t="s">
        <v>263</v>
      </c>
      <c r="C5144" s="16">
        <v>-14.6229</v>
      </c>
      <c r="D5144" s="16">
        <v>-57.493299999999998</v>
      </c>
      <c r="E5144">
        <f t="shared" si="160"/>
        <v>0</v>
      </c>
      <c r="F5144">
        <f t="shared" si="161"/>
        <v>0</v>
      </c>
    </row>
    <row r="5145" spans="1:6" x14ac:dyDescent="0.3">
      <c r="A5145" s="11">
        <v>3305752</v>
      </c>
      <c r="B5145" s="11" t="s">
        <v>2265</v>
      </c>
      <c r="C5145" s="16">
        <v>-22.7423</v>
      </c>
      <c r="D5145" s="16">
        <v>-42.720199999999998</v>
      </c>
      <c r="E5145">
        <f t="shared" si="160"/>
        <v>0</v>
      </c>
      <c r="F5145">
        <f t="shared" si="161"/>
        <v>0</v>
      </c>
    </row>
    <row r="5146" spans="1:6" x14ac:dyDescent="0.3">
      <c r="A5146" s="11">
        <v>2931004</v>
      </c>
      <c r="B5146" s="11" t="s">
        <v>3288</v>
      </c>
      <c r="C5146" s="16">
        <v>-14.0197</v>
      </c>
      <c r="D5146" s="16">
        <v>-41.247300000000003</v>
      </c>
      <c r="E5146">
        <f t="shared" si="160"/>
        <v>0</v>
      </c>
      <c r="F5146">
        <f t="shared" si="161"/>
        <v>0</v>
      </c>
    </row>
    <row r="5147" spans="1:6" x14ac:dyDescent="0.3">
      <c r="A5147" s="11">
        <v>2709004</v>
      </c>
      <c r="B5147" s="11" t="s">
        <v>5630</v>
      </c>
      <c r="C5147" s="16">
        <v>-9.5337899999999998</v>
      </c>
      <c r="D5147" s="16">
        <v>-36.436599999999999</v>
      </c>
      <c r="E5147">
        <f t="shared" si="160"/>
        <v>0</v>
      </c>
      <c r="F5147">
        <f t="shared" si="161"/>
        <v>0</v>
      </c>
    </row>
    <row r="5148" spans="1:6" x14ac:dyDescent="0.3">
      <c r="A5148" s="11">
        <v>2210979</v>
      </c>
      <c r="B5148" s="11" t="s">
        <v>4498</v>
      </c>
      <c r="C5148" s="16">
        <v>-6.5978700000000003</v>
      </c>
      <c r="D5148" s="16">
        <v>-42.279499999999999</v>
      </c>
      <c r="E5148">
        <f t="shared" si="160"/>
        <v>0</v>
      </c>
      <c r="F5148">
        <f t="shared" si="161"/>
        <v>0</v>
      </c>
    </row>
    <row r="5149" spans="1:6" x14ac:dyDescent="0.3">
      <c r="A5149" s="11">
        <v>2931053</v>
      </c>
      <c r="B5149" s="11" t="s">
        <v>3287</v>
      </c>
      <c r="C5149" s="16">
        <v>-13.548500000000001</v>
      </c>
      <c r="D5149" s="16">
        <v>-42.493400000000001</v>
      </c>
      <c r="E5149">
        <f t="shared" si="160"/>
        <v>0</v>
      </c>
      <c r="F5149">
        <f t="shared" si="161"/>
        <v>0</v>
      </c>
    </row>
    <row r="5150" spans="1:6" x14ac:dyDescent="0.3">
      <c r="A5150" s="11">
        <v>2931103</v>
      </c>
      <c r="B5150" s="11" t="s">
        <v>3286</v>
      </c>
      <c r="C5150" s="16">
        <v>-11.968</v>
      </c>
      <c r="D5150" s="16">
        <v>-39.103299999999997</v>
      </c>
      <c r="E5150">
        <f t="shared" si="160"/>
        <v>0</v>
      </c>
      <c r="F5150">
        <f t="shared" si="161"/>
        <v>0</v>
      </c>
    </row>
    <row r="5151" spans="1:6" x14ac:dyDescent="0.3">
      <c r="A5151" s="11">
        <v>3168051</v>
      </c>
      <c r="B5151" s="11" t="s">
        <v>2474</v>
      </c>
      <c r="C5151" s="16">
        <v>-19.7621</v>
      </c>
      <c r="D5151" s="16">
        <v>-41.607999999999997</v>
      </c>
      <c r="E5151">
        <f t="shared" si="160"/>
        <v>0</v>
      </c>
      <c r="F5151">
        <f t="shared" si="161"/>
        <v>0</v>
      </c>
    </row>
    <row r="5152" spans="1:6" x14ac:dyDescent="0.3">
      <c r="A5152" s="11">
        <v>1304104</v>
      </c>
      <c r="B5152" s="11" t="s">
        <v>5195</v>
      </c>
      <c r="C5152" s="16">
        <v>-5.6208499999999999</v>
      </c>
      <c r="D5152" s="16">
        <v>-63.180799999999998</v>
      </c>
      <c r="E5152">
        <f t="shared" si="160"/>
        <v>0</v>
      </c>
      <c r="F5152">
        <f t="shared" si="161"/>
        <v>0</v>
      </c>
    </row>
    <row r="5153" spans="1:6" x14ac:dyDescent="0.3">
      <c r="A5153" s="11">
        <v>4126801</v>
      </c>
      <c r="B5153" s="11" t="s">
        <v>528</v>
      </c>
      <c r="C5153" s="16">
        <v>-23.7315</v>
      </c>
      <c r="D5153" s="16">
        <v>-52.8735</v>
      </c>
      <c r="E5153">
        <f t="shared" si="160"/>
        <v>0</v>
      </c>
      <c r="F5153">
        <f t="shared" si="161"/>
        <v>0</v>
      </c>
    </row>
    <row r="5154" spans="1:6" x14ac:dyDescent="0.3">
      <c r="A5154" s="11">
        <v>4320909</v>
      </c>
      <c r="B5154" s="11" t="s">
        <v>528</v>
      </c>
      <c r="C5154" s="16">
        <v>-28.065200000000001</v>
      </c>
      <c r="D5154" s="16">
        <v>-52.009700000000002</v>
      </c>
      <c r="E5154">
        <f t="shared" si="160"/>
        <v>0</v>
      </c>
      <c r="F5154">
        <f t="shared" si="161"/>
        <v>0</v>
      </c>
    </row>
    <row r="5155" spans="1:6" x14ac:dyDescent="0.3">
      <c r="A5155" s="11">
        <v>4321006</v>
      </c>
      <c r="B5155" s="11" t="s">
        <v>527</v>
      </c>
      <c r="C5155" s="16">
        <v>-28.627700000000001</v>
      </c>
      <c r="D5155" s="16">
        <v>-52.8613</v>
      </c>
      <c r="E5155">
        <f t="shared" si="160"/>
        <v>0</v>
      </c>
      <c r="F5155">
        <f t="shared" si="161"/>
        <v>0</v>
      </c>
    </row>
    <row r="5156" spans="1:6" x14ac:dyDescent="0.3">
      <c r="A5156" s="11">
        <v>2931202</v>
      </c>
      <c r="B5156" s="11" t="s">
        <v>3285</v>
      </c>
      <c r="C5156" s="16">
        <v>-13.5321</v>
      </c>
      <c r="D5156" s="16">
        <v>-39.100900000000003</v>
      </c>
      <c r="E5156">
        <f t="shared" si="160"/>
        <v>0</v>
      </c>
      <c r="F5156">
        <f t="shared" si="161"/>
        <v>0</v>
      </c>
    </row>
    <row r="5157" spans="1:6" x14ac:dyDescent="0.3">
      <c r="A5157" s="11">
        <v>2516508</v>
      </c>
      <c r="B5157" s="11" t="s">
        <v>3285</v>
      </c>
      <c r="C5157" s="16">
        <v>-7.2062900000000001</v>
      </c>
      <c r="D5157" s="16">
        <v>-36.8245</v>
      </c>
      <c r="E5157">
        <f t="shared" si="160"/>
        <v>0</v>
      </c>
      <c r="F5157">
        <f t="shared" si="161"/>
        <v>0</v>
      </c>
    </row>
    <row r="5158" spans="1:6" x14ac:dyDescent="0.3">
      <c r="A5158" s="11">
        <v>4321105</v>
      </c>
      <c r="B5158" s="11" t="s">
        <v>526</v>
      </c>
      <c r="C5158" s="16">
        <v>-30.668299999999999</v>
      </c>
      <c r="D5158" s="16">
        <v>-51.399099999999997</v>
      </c>
      <c r="E5158">
        <f t="shared" si="160"/>
        <v>0</v>
      </c>
      <c r="F5158">
        <f t="shared" si="161"/>
        <v>0</v>
      </c>
    </row>
    <row r="5159" spans="1:6" x14ac:dyDescent="0.3">
      <c r="A5159" s="11">
        <v>4126900</v>
      </c>
      <c r="B5159" s="11" t="s">
        <v>1283</v>
      </c>
      <c r="C5159" s="16">
        <v>-23.319299999999998</v>
      </c>
      <c r="D5159" s="16">
        <v>-53.068399999999997</v>
      </c>
      <c r="E5159">
        <f t="shared" si="160"/>
        <v>0</v>
      </c>
      <c r="F5159">
        <f t="shared" si="161"/>
        <v>0</v>
      </c>
    </row>
    <row r="5160" spans="1:6" x14ac:dyDescent="0.3">
      <c r="A5160" s="11">
        <v>3168101</v>
      </c>
      <c r="B5160" s="11" t="s">
        <v>1283</v>
      </c>
      <c r="C5160" s="16">
        <v>-19.916599999999999</v>
      </c>
      <c r="D5160" s="16">
        <v>-46.8264</v>
      </c>
      <c r="E5160">
        <f t="shared" si="160"/>
        <v>0</v>
      </c>
      <c r="F5160">
        <f t="shared" si="161"/>
        <v>0</v>
      </c>
    </row>
    <row r="5161" spans="1:6" x14ac:dyDescent="0.3">
      <c r="A5161" s="11">
        <v>3168200</v>
      </c>
      <c r="B5161" s="11" t="s">
        <v>1683</v>
      </c>
      <c r="C5161" s="16">
        <v>-19.893599999999999</v>
      </c>
      <c r="D5161" s="16">
        <v>-46.022100000000002</v>
      </c>
      <c r="E5161">
        <f t="shared" si="160"/>
        <v>0</v>
      </c>
      <c r="F5161">
        <f t="shared" si="161"/>
        <v>0</v>
      </c>
    </row>
    <row r="5162" spans="1:6" x14ac:dyDescent="0.3">
      <c r="A5162" s="11">
        <v>3553500</v>
      </c>
      <c r="B5162" s="11" t="s">
        <v>1683</v>
      </c>
      <c r="C5162" s="16">
        <v>-23.961200000000002</v>
      </c>
      <c r="D5162" s="16">
        <v>-47.5062</v>
      </c>
      <c r="E5162">
        <f t="shared" si="160"/>
        <v>0</v>
      </c>
      <c r="F5162">
        <f t="shared" si="161"/>
        <v>0</v>
      </c>
    </row>
    <row r="5163" spans="1:6" x14ac:dyDescent="0.3">
      <c r="A5163" s="11">
        <v>2931301</v>
      </c>
      <c r="B5163" s="11" t="s">
        <v>3284</v>
      </c>
      <c r="C5163" s="16">
        <v>-11.8475</v>
      </c>
      <c r="D5163" s="16">
        <v>-40.792700000000004</v>
      </c>
      <c r="E5163">
        <f t="shared" si="160"/>
        <v>0</v>
      </c>
      <c r="F5163">
        <f t="shared" si="161"/>
        <v>0</v>
      </c>
    </row>
    <row r="5164" spans="1:6" x14ac:dyDescent="0.3">
      <c r="A5164" s="11">
        <v>3553609</v>
      </c>
      <c r="B5164" s="11" t="s">
        <v>1682</v>
      </c>
      <c r="C5164" s="16">
        <v>-21.471299999999999</v>
      </c>
      <c r="D5164" s="16">
        <v>-46.744799999999998</v>
      </c>
      <c r="E5164">
        <f t="shared" si="160"/>
        <v>0</v>
      </c>
      <c r="F5164">
        <f t="shared" si="161"/>
        <v>0</v>
      </c>
    </row>
    <row r="5165" spans="1:6" x14ac:dyDescent="0.3">
      <c r="A5165" s="11">
        <v>5108006</v>
      </c>
      <c r="B5165" s="11" t="s">
        <v>262</v>
      </c>
      <c r="C5165" s="16">
        <v>-12.695</v>
      </c>
      <c r="D5165" s="16">
        <v>-56.517800000000001</v>
      </c>
      <c r="E5165">
        <f t="shared" si="160"/>
        <v>0</v>
      </c>
      <c r="F5165">
        <f t="shared" si="161"/>
        <v>0</v>
      </c>
    </row>
    <row r="5166" spans="1:6" x14ac:dyDescent="0.3">
      <c r="A5166" s="11">
        <v>4321204</v>
      </c>
      <c r="B5166" s="11" t="s">
        <v>525</v>
      </c>
      <c r="C5166" s="16">
        <v>-29.650500000000001</v>
      </c>
      <c r="D5166" s="16">
        <v>-50.775300000000001</v>
      </c>
      <c r="E5166">
        <f t="shared" si="160"/>
        <v>0</v>
      </c>
      <c r="F5166">
        <f t="shared" si="161"/>
        <v>0</v>
      </c>
    </row>
    <row r="5167" spans="1:6" x14ac:dyDescent="0.3">
      <c r="A5167" s="11">
        <v>3168309</v>
      </c>
      <c r="B5167" s="11" t="s">
        <v>2473</v>
      </c>
      <c r="C5167" s="16">
        <v>-19.665199999999999</v>
      </c>
      <c r="D5167" s="16">
        <v>-43.6922</v>
      </c>
      <c r="E5167">
        <f t="shared" si="160"/>
        <v>0</v>
      </c>
      <c r="F5167">
        <f t="shared" si="161"/>
        <v>0</v>
      </c>
    </row>
    <row r="5168" spans="1:6" x14ac:dyDescent="0.3">
      <c r="A5168" s="11">
        <v>3553658</v>
      </c>
      <c r="B5168" s="11" t="s">
        <v>1681</v>
      </c>
      <c r="C5168" s="16">
        <v>-21.073699999999999</v>
      </c>
      <c r="D5168" s="16">
        <v>-48.412599999999998</v>
      </c>
      <c r="E5168">
        <f t="shared" si="160"/>
        <v>0</v>
      </c>
      <c r="F5168">
        <f t="shared" si="161"/>
        <v>0</v>
      </c>
    </row>
    <row r="5169" spans="1:6" x14ac:dyDescent="0.3">
      <c r="A5169" s="11">
        <v>5221007</v>
      </c>
      <c r="B5169" s="11" t="s">
        <v>20</v>
      </c>
      <c r="C5169" s="16">
        <v>-16.052099999999999</v>
      </c>
      <c r="D5169" s="16">
        <v>-49.603900000000003</v>
      </c>
      <c r="E5169">
        <f t="shared" si="160"/>
        <v>0</v>
      </c>
      <c r="F5169">
        <f t="shared" si="161"/>
        <v>0</v>
      </c>
    </row>
    <row r="5170" spans="1:6" x14ac:dyDescent="0.3">
      <c r="A5170" s="11">
        <v>2709103</v>
      </c>
      <c r="B5170" s="11" t="s">
        <v>3727</v>
      </c>
      <c r="C5170" s="16">
        <v>-9.6452899999999993</v>
      </c>
      <c r="D5170" s="16">
        <v>-36.492800000000003</v>
      </c>
      <c r="E5170">
        <f t="shared" si="160"/>
        <v>0</v>
      </c>
      <c r="F5170">
        <f t="shared" si="161"/>
        <v>0</v>
      </c>
    </row>
    <row r="5171" spans="1:6" x14ac:dyDescent="0.3">
      <c r="A5171" s="11">
        <v>4321303</v>
      </c>
      <c r="B5171" s="11" t="s">
        <v>524</v>
      </c>
      <c r="C5171" s="16">
        <v>-29.7943</v>
      </c>
      <c r="D5171" s="16">
        <v>-51.865299999999998</v>
      </c>
      <c r="E5171">
        <f t="shared" si="160"/>
        <v>0</v>
      </c>
      <c r="F5171">
        <f t="shared" si="161"/>
        <v>0</v>
      </c>
    </row>
    <row r="5172" spans="1:6" x14ac:dyDescent="0.3">
      <c r="A5172" s="11">
        <v>3553708</v>
      </c>
      <c r="B5172" s="11" t="s">
        <v>1680</v>
      </c>
      <c r="C5172" s="16">
        <v>-21.404900000000001</v>
      </c>
      <c r="D5172" s="16">
        <v>-48.510300000000001</v>
      </c>
      <c r="E5172">
        <f t="shared" si="160"/>
        <v>0</v>
      </c>
      <c r="F5172">
        <f t="shared" si="161"/>
        <v>0</v>
      </c>
    </row>
    <row r="5173" spans="1:6" x14ac:dyDescent="0.3">
      <c r="A5173" s="11">
        <v>2615003</v>
      </c>
      <c r="B5173" s="11" t="s">
        <v>3829</v>
      </c>
      <c r="C5173" s="16">
        <v>-7.8944599999999996</v>
      </c>
      <c r="D5173" s="16">
        <v>-36.042299999999997</v>
      </c>
      <c r="E5173">
        <f t="shared" si="160"/>
        <v>0</v>
      </c>
      <c r="F5173">
        <f t="shared" si="161"/>
        <v>0</v>
      </c>
    </row>
    <row r="5174" spans="1:6" x14ac:dyDescent="0.3">
      <c r="A5174" s="11">
        <v>3553807</v>
      </c>
      <c r="B5174" s="11" t="s">
        <v>1679</v>
      </c>
      <c r="C5174" s="16">
        <v>-23.5307</v>
      </c>
      <c r="D5174" s="16">
        <v>-49.241</v>
      </c>
      <c r="E5174">
        <f t="shared" si="160"/>
        <v>0</v>
      </c>
      <c r="F5174">
        <f t="shared" si="161"/>
        <v>0</v>
      </c>
    </row>
    <row r="5175" spans="1:6" x14ac:dyDescent="0.3">
      <c r="A5175" s="11">
        <v>3553856</v>
      </c>
      <c r="B5175" s="11" t="s">
        <v>1678</v>
      </c>
      <c r="C5175" s="16">
        <v>-23.921099999999999</v>
      </c>
      <c r="D5175" s="16">
        <v>-48.694800000000001</v>
      </c>
      <c r="E5175">
        <f t="shared" si="160"/>
        <v>0</v>
      </c>
      <c r="F5175">
        <f t="shared" si="161"/>
        <v>0</v>
      </c>
    </row>
    <row r="5176" spans="1:6" x14ac:dyDescent="0.3">
      <c r="A5176" s="11">
        <v>4321329</v>
      </c>
      <c r="B5176" s="11" t="s">
        <v>523</v>
      </c>
      <c r="C5176" s="16">
        <v>-27.400500000000001</v>
      </c>
      <c r="D5176" s="16">
        <v>-53.470199999999998</v>
      </c>
      <c r="E5176">
        <f t="shared" si="160"/>
        <v>0</v>
      </c>
      <c r="F5176">
        <f t="shared" si="161"/>
        <v>0</v>
      </c>
    </row>
    <row r="5177" spans="1:6" x14ac:dyDescent="0.3">
      <c r="A5177" s="11">
        <v>5007976</v>
      </c>
      <c r="B5177" s="11" t="s">
        <v>395</v>
      </c>
      <c r="C5177" s="16">
        <v>-22.489799999999999</v>
      </c>
      <c r="D5177" s="16">
        <v>-53.351900000000001</v>
      </c>
      <c r="E5177">
        <f t="shared" si="160"/>
        <v>0</v>
      </c>
      <c r="F5177">
        <f t="shared" si="161"/>
        <v>0</v>
      </c>
    </row>
    <row r="5178" spans="1:6" x14ac:dyDescent="0.3">
      <c r="A5178" s="11">
        <v>3553906</v>
      </c>
      <c r="B5178" s="11" t="s">
        <v>1677</v>
      </c>
      <c r="C5178" s="16">
        <v>-22.301600000000001</v>
      </c>
      <c r="D5178" s="16">
        <v>-51.562100000000001</v>
      </c>
      <c r="E5178">
        <f t="shared" si="160"/>
        <v>0</v>
      </c>
      <c r="F5178">
        <f t="shared" si="161"/>
        <v>0</v>
      </c>
    </row>
    <row r="5179" spans="1:6" x14ac:dyDescent="0.3">
      <c r="A5179" s="11">
        <v>1200609</v>
      </c>
      <c r="B5179" s="11" t="s">
        <v>5251</v>
      </c>
      <c r="C5179" s="16">
        <v>-8.1569699999999994</v>
      </c>
      <c r="D5179" s="16">
        <v>-70.772199999999998</v>
      </c>
      <c r="E5179">
        <f t="shared" si="160"/>
        <v>0</v>
      </c>
      <c r="F5179">
        <f t="shared" si="161"/>
        <v>0</v>
      </c>
    </row>
    <row r="5180" spans="1:6" x14ac:dyDescent="0.3">
      <c r="A5180" s="11">
        <v>2313252</v>
      </c>
      <c r="B5180" s="11" t="s">
        <v>4332</v>
      </c>
      <c r="C5180" s="16">
        <v>-6.6783799999999998</v>
      </c>
      <c r="D5180" s="16">
        <v>-39.753</v>
      </c>
      <c r="E5180">
        <f t="shared" si="160"/>
        <v>0</v>
      </c>
      <c r="F5180">
        <f t="shared" si="161"/>
        <v>0</v>
      </c>
    </row>
    <row r="5181" spans="1:6" x14ac:dyDescent="0.3">
      <c r="A5181" s="11">
        <v>1600709</v>
      </c>
      <c r="B5181" s="11" t="s">
        <v>5029</v>
      </c>
      <c r="C5181" s="16">
        <v>1.5065200000000001</v>
      </c>
      <c r="D5181" s="16">
        <v>-50.908700000000003</v>
      </c>
      <c r="E5181">
        <f t="shared" si="160"/>
        <v>0</v>
      </c>
      <c r="F5181">
        <f t="shared" si="161"/>
        <v>0</v>
      </c>
    </row>
    <row r="5182" spans="1:6" x14ac:dyDescent="0.3">
      <c r="A5182" s="11">
        <v>3553955</v>
      </c>
      <c r="B5182" s="11" t="s">
        <v>1676</v>
      </c>
      <c r="C5182" s="16">
        <v>-22.742899999999999</v>
      </c>
      <c r="D5182" s="16">
        <v>-50.578600000000002</v>
      </c>
      <c r="E5182">
        <f t="shared" si="160"/>
        <v>0</v>
      </c>
      <c r="F5182">
        <f t="shared" si="161"/>
        <v>0</v>
      </c>
    </row>
    <row r="5183" spans="1:6" x14ac:dyDescent="0.3">
      <c r="A5183" s="11">
        <v>3168408</v>
      </c>
      <c r="B5183" s="11" t="s">
        <v>2472</v>
      </c>
      <c r="C5183" s="16">
        <v>-19.2835</v>
      </c>
      <c r="D5183" s="16">
        <v>-42.009700000000002</v>
      </c>
      <c r="E5183">
        <f t="shared" si="160"/>
        <v>0</v>
      </c>
      <c r="F5183">
        <f t="shared" si="161"/>
        <v>0</v>
      </c>
    </row>
    <row r="5184" spans="1:6" x14ac:dyDescent="0.3">
      <c r="A5184" s="11">
        <v>2112001</v>
      </c>
      <c r="B5184" s="11" t="s">
        <v>4718</v>
      </c>
      <c r="C5184" s="16">
        <v>-8.4662000000000006</v>
      </c>
      <c r="D5184" s="16">
        <v>-45.753599999999999</v>
      </c>
      <c r="E5184">
        <f t="shared" si="160"/>
        <v>0</v>
      </c>
      <c r="F5184">
        <f t="shared" si="161"/>
        <v>0</v>
      </c>
    </row>
    <row r="5185" spans="1:6" x14ac:dyDescent="0.3">
      <c r="A5185" s="11">
        <v>3554003</v>
      </c>
      <c r="B5185" s="11" t="s">
        <v>1675</v>
      </c>
      <c r="C5185" s="16">
        <v>-23.348700000000001</v>
      </c>
      <c r="D5185" s="16">
        <v>-47.8461</v>
      </c>
      <c r="E5185">
        <f t="shared" si="160"/>
        <v>0</v>
      </c>
      <c r="F5185">
        <f t="shared" si="161"/>
        <v>0</v>
      </c>
    </row>
    <row r="5186" spans="1:6" x14ac:dyDescent="0.3">
      <c r="A5186" s="11">
        <v>2313302</v>
      </c>
      <c r="B5186" s="11" t="s">
        <v>4331</v>
      </c>
      <c r="C5186" s="16">
        <v>-5.9858500000000001</v>
      </c>
      <c r="D5186" s="16">
        <v>-40.296799999999998</v>
      </c>
      <c r="E5186">
        <f t="shared" si="160"/>
        <v>0</v>
      </c>
      <c r="F5186">
        <f t="shared" si="161"/>
        <v>0</v>
      </c>
    </row>
    <row r="5187" spans="1:6" x14ac:dyDescent="0.3">
      <c r="A5187" s="11">
        <v>3554102</v>
      </c>
      <c r="B5187" s="11" t="s">
        <v>1674</v>
      </c>
      <c r="C5187" s="16">
        <v>-23.010400000000001</v>
      </c>
      <c r="D5187" s="16">
        <v>-45.5593</v>
      </c>
      <c r="E5187">
        <f t="shared" ref="E5187:E5250" si="162">IF((C5187&lt;-80),"erro",0)</f>
        <v>0</v>
      </c>
      <c r="F5187">
        <f t="shared" ref="F5187:F5250" si="163">IF((D5187&lt;-80),"erro",0)</f>
        <v>0</v>
      </c>
    </row>
    <row r="5188" spans="1:6" x14ac:dyDescent="0.3">
      <c r="A5188" s="11">
        <v>4321352</v>
      </c>
      <c r="B5188" s="11" t="s">
        <v>522</v>
      </c>
      <c r="C5188" s="16">
        <v>-31.284300000000002</v>
      </c>
      <c r="D5188" s="16">
        <v>-51.088000000000001</v>
      </c>
      <c r="E5188">
        <f t="shared" si="162"/>
        <v>0</v>
      </c>
      <c r="F5188">
        <f t="shared" si="163"/>
        <v>0</v>
      </c>
    </row>
    <row r="5189" spans="1:6" x14ac:dyDescent="0.3">
      <c r="A5189" s="11">
        <v>2516607</v>
      </c>
      <c r="B5189" s="11" t="s">
        <v>522</v>
      </c>
      <c r="C5189" s="16">
        <v>-7.62697</v>
      </c>
      <c r="D5189" s="16">
        <v>-37.871200000000002</v>
      </c>
      <c r="E5189">
        <f t="shared" si="162"/>
        <v>0</v>
      </c>
      <c r="F5189">
        <f t="shared" si="163"/>
        <v>0</v>
      </c>
    </row>
    <row r="5190" spans="1:6" x14ac:dyDescent="0.3">
      <c r="A5190" s="11">
        <v>1304203</v>
      </c>
      <c r="B5190" s="11" t="s">
        <v>5194</v>
      </c>
      <c r="C5190" s="16">
        <v>-3.36822</v>
      </c>
      <c r="D5190" s="16">
        <v>-64.719300000000004</v>
      </c>
      <c r="E5190">
        <f t="shared" si="162"/>
        <v>0</v>
      </c>
      <c r="F5190">
        <f t="shared" si="163"/>
        <v>0</v>
      </c>
    </row>
    <row r="5191" spans="1:6" x14ac:dyDescent="0.3">
      <c r="A5191" s="11">
        <v>2516706</v>
      </c>
      <c r="B5191" s="11" t="s">
        <v>3994</v>
      </c>
      <c r="C5191" s="16">
        <v>-7.2210400000000003</v>
      </c>
      <c r="D5191" s="16">
        <v>-37.252499999999998</v>
      </c>
      <c r="E5191">
        <f t="shared" si="162"/>
        <v>0</v>
      </c>
      <c r="F5191">
        <f t="shared" si="163"/>
        <v>0</v>
      </c>
    </row>
    <row r="5192" spans="1:6" x14ac:dyDescent="0.3">
      <c r="A5192" s="11">
        <v>2931350</v>
      </c>
      <c r="B5192" s="11" t="s">
        <v>3283</v>
      </c>
      <c r="C5192" s="16">
        <v>-17.539899999999999</v>
      </c>
      <c r="D5192" s="16">
        <v>-39.74</v>
      </c>
      <c r="E5192">
        <f t="shared" si="162"/>
        <v>0</v>
      </c>
      <c r="F5192">
        <f t="shared" si="163"/>
        <v>0</v>
      </c>
    </row>
    <row r="5193" spans="1:6" x14ac:dyDescent="0.3">
      <c r="A5193" s="11">
        <v>4127007</v>
      </c>
      <c r="B5193" s="11" t="s">
        <v>1282</v>
      </c>
      <c r="C5193" s="16">
        <v>-25.370100000000001</v>
      </c>
      <c r="D5193" s="16">
        <v>-50.457099999999997</v>
      </c>
      <c r="E5193">
        <f t="shared" si="162"/>
        <v>0</v>
      </c>
      <c r="F5193">
        <f t="shared" si="163"/>
        <v>0</v>
      </c>
    </row>
    <row r="5194" spans="1:6" x14ac:dyDescent="0.3">
      <c r="A5194" s="11">
        <v>3168507</v>
      </c>
      <c r="B5194" s="11" t="s">
        <v>2471</v>
      </c>
      <c r="C5194" s="16">
        <v>-20.656099999999999</v>
      </c>
      <c r="D5194" s="16">
        <v>-42.856400000000001</v>
      </c>
      <c r="E5194">
        <f t="shared" si="162"/>
        <v>0</v>
      </c>
      <c r="F5194">
        <f t="shared" si="163"/>
        <v>0</v>
      </c>
    </row>
    <row r="5195" spans="1:6" x14ac:dyDescent="0.3">
      <c r="A5195" s="11">
        <v>1101559</v>
      </c>
      <c r="B5195" s="11" t="s">
        <v>5274</v>
      </c>
      <c r="C5195" s="16">
        <v>-10.9056</v>
      </c>
      <c r="D5195" s="16">
        <v>-62.241999999999997</v>
      </c>
      <c r="E5195">
        <f t="shared" si="162"/>
        <v>0</v>
      </c>
      <c r="F5195">
        <f t="shared" si="163"/>
        <v>0</v>
      </c>
    </row>
    <row r="5196" spans="1:6" x14ac:dyDescent="0.3">
      <c r="A5196" s="11">
        <v>2313351</v>
      </c>
      <c r="B5196" s="11" t="s">
        <v>4330</v>
      </c>
      <c r="C5196" s="16">
        <v>-3.9883099999999998</v>
      </c>
      <c r="D5196" s="16">
        <v>-39.579900000000002</v>
      </c>
      <c r="E5196">
        <f t="shared" si="162"/>
        <v>0</v>
      </c>
      <c r="F5196">
        <f t="shared" si="163"/>
        <v>0</v>
      </c>
    </row>
    <row r="5197" spans="1:6" x14ac:dyDescent="0.3">
      <c r="A5197" s="11">
        <v>3554201</v>
      </c>
      <c r="B5197" s="11" t="s">
        <v>1673</v>
      </c>
      <c r="C5197" s="16">
        <v>-23.342500000000001</v>
      </c>
      <c r="D5197" s="16">
        <v>-49.372199999999999</v>
      </c>
      <c r="E5197">
        <f t="shared" si="162"/>
        <v>0</v>
      </c>
      <c r="F5197">
        <f t="shared" si="163"/>
        <v>0</v>
      </c>
    </row>
    <row r="5198" spans="1:6" x14ac:dyDescent="0.3">
      <c r="A5198" s="11">
        <v>4127106</v>
      </c>
      <c r="B5198" s="11" t="s">
        <v>1281</v>
      </c>
      <c r="C5198" s="16">
        <v>-24.3245</v>
      </c>
      <c r="D5198" s="16">
        <v>-50.617600000000003</v>
      </c>
      <c r="E5198">
        <f t="shared" si="162"/>
        <v>0</v>
      </c>
      <c r="F5198">
        <f t="shared" si="163"/>
        <v>0</v>
      </c>
    </row>
    <row r="5199" spans="1:6" x14ac:dyDescent="0.3">
      <c r="A5199" s="11">
        <v>2807303</v>
      </c>
      <c r="B5199" s="11" t="s">
        <v>3655</v>
      </c>
      <c r="C5199" s="16">
        <v>-10.2064</v>
      </c>
      <c r="D5199" s="16">
        <v>-36.881799999999998</v>
      </c>
      <c r="E5199">
        <f t="shared" si="162"/>
        <v>0</v>
      </c>
      <c r="F5199">
        <f t="shared" si="163"/>
        <v>0</v>
      </c>
    </row>
    <row r="5200" spans="1:6" x14ac:dyDescent="0.3">
      <c r="A5200" s="11">
        <v>2414100</v>
      </c>
      <c r="B5200" s="11" t="s">
        <v>4187</v>
      </c>
      <c r="C5200" s="16">
        <v>-6.4582300000000004</v>
      </c>
      <c r="D5200" s="16">
        <v>-38.182000000000002</v>
      </c>
      <c r="E5200">
        <f t="shared" si="162"/>
        <v>0</v>
      </c>
      <c r="F5200">
        <f t="shared" si="163"/>
        <v>0</v>
      </c>
    </row>
    <row r="5201" spans="1:6" x14ac:dyDescent="0.3">
      <c r="A5201" s="11">
        <v>2414159</v>
      </c>
      <c r="B5201" s="11" t="s">
        <v>4186</v>
      </c>
      <c r="C5201" s="16">
        <v>-6.1378000000000004</v>
      </c>
      <c r="D5201" s="16">
        <v>-36.713500000000003</v>
      </c>
      <c r="E5201">
        <f t="shared" si="162"/>
        <v>0</v>
      </c>
      <c r="F5201">
        <f t="shared" si="163"/>
        <v>0</v>
      </c>
    </row>
    <row r="5202" spans="1:6" x14ac:dyDescent="0.3">
      <c r="A5202" s="11">
        <v>4321402</v>
      </c>
      <c r="B5202" s="11" t="s">
        <v>521</v>
      </c>
      <c r="C5202" s="16">
        <v>-27.371099999999998</v>
      </c>
      <c r="D5202" s="16">
        <v>-53.758499999999998</v>
      </c>
      <c r="E5202">
        <f t="shared" si="162"/>
        <v>0</v>
      </c>
      <c r="F5202">
        <f t="shared" si="163"/>
        <v>0</v>
      </c>
    </row>
    <row r="5203" spans="1:6" x14ac:dyDescent="0.3">
      <c r="A5203" s="11">
        <v>2516755</v>
      </c>
      <c r="B5203" s="11" t="s">
        <v>3993</v>
      </c>
      <c r="C5203" s="16">
        <v>-6.9385500000000002</v>
      </c>
      <c r="D5203" s="16">
        <v>-36.627299999999998</v>
      </c>
      <c r="E5203">
        <f t="shared" si="162"/>
        <v>0</v>
      </c>
      <c r="F5203">
        <f t="shared" si="163"/>
        <v>0</v>
      </c>
    </row>
    <row r="5204" spans="1:6" x14ac:dyDescent="0.3">
      <c r="A5204" s="11">
        <v>2931400</v>
      </c>
      <c r="B5204" s="11" t="s">
        <v>1672</v>
      </c>
      <c r="C5204" s="16">
        <v>-12.295</v>
      </c>
      <c r="D5204" s="16">
        <v>-38.634700000000002</v>
      </c>
      <c r="E5204">
        <f t="shared" si="162"/>
        <v>0</v>
      </c>
      <c r="F5204">
        <f t="shared" si="163"/>
        <v>0</v>
      </c>
    </row>
    <row r="5205" spans="1:6" x14ac:dyDescent="0.3">
      <c r="A5205" s="11">
        <v>3554300</v>
      </c>
      <c r="B5205" s="11" t="s">
        <v>1672</v>
      </c>
      <c r="C5205" s="16">
        <v>-22.529900000000001</v>
      </c>
      <c r="D5205" s="16">
        <v>-52.168199999999999</v>
      </c>
      <c r="E5205">
        <f t="shared" si="162"/>
        <v>0</v>
      </c>
      <c r="F5205">
        <f t="shared" si="163"/>
        <v>0</v>
      </c>
    </row>
    <row r="5206" spans="1:6" x14ac:dyDescent="0.3">
      <c r="A5206" s="11">
        <v>2931509</v>
      </c>
      <c r="B5206" s="11" t="s">
        <v>3282</v>
      </c>
      <c r="C5206" s="16">
        <v>-11.482699999999999</v>
      </c>
      <c r="D5206" s="16">
        <v>-38.991300000000003</v>
      </c>
      <c r="E5206">
        <f t="shared" si="162"/>
        <v>0</v>
      </c>
      <c r="F5206">
        <f t="shared" si="163"/>
        <v>0</v>
      </c>
    </row>
    <row r="5207" spans="1:6" x14ac:dyDescent="0.3">
      <c r="A5207" s="11">
        <v>3168606</v>
      </c>
      <c r="B5207" s="11" t="s">
        <v>2470</v>
      </c>
      <c r="C5207" s="16">
        <v>-17.859500000000001</v>
      </c>
      <c r="D5207" s="16">
        <v>-41.508699999999997</v>
      </c>
      <c r="E5207">
        <f t="shared" si="162"/>
        <v>0</v>
      </c>
      <c r="F5207">
        <f t="shared" si="163"/>
        <v>0</v>
      </c>
    </row>
    <row r="5208" spans="1:6" x14ac:dyDescent="0.3">
      <c r="A5208" s="11">
        <v>2931608</v>
      </c>
      <c r="B5208" s="11" t="s">
        <v>3281</v>
      </c>
      <c r="C5208" s="16">
        <v>-13.589600000000001</v>
      </c>
      <c r="D5208" s="16">
        <v>-39.484000000000002</v>
      </c>
      <c r="E5208">
        <f t="shared" si="162"/>
        <v>0</v>
      </c>
      <c r="F5208">
        <f t="shared" si="163"/>
        <v>0</v>
      </c>
    </row>
    <row r="5209" spans="1:6" x14ac:dyDescent="0.3">
      <c r="A5209" s="11">
        <v>2709152</v>
      </c>
      <c r="B5209" s="11" t="s">
        <v>3726</v>
      </c>
      <c r="C5209" s="16">
        <v>-9.9165600000000005</v>
      </c>
      <c r="D5209" s="16">
        <v>-36.349200000000003</v>
      </c>
      <c r="E5209">
        <f t="shared" si="162"/>
        <v>0</v>
      </c>
      <c r="F5209">
        <f t="shared" si="163"/>
        <v>0</v>
      </c>
    </row>
    <row r="5210" spans="1:6" x14ac:dyDescent="0.3">
      <c r="A5210" s="11">
        <v>5008008</v>
      </c>
      <c r="B5210" s="11" t="s">
        <v>394</v>
      </c>
      <c r="C5210" s="16">
        <v>-20.437799999999999</v>
      </c>
      <c r="D5210" s="16">
        <v>-54.864699999999999</v>
      </c>
      <c r="E5210">
        <f t="shared" si="162"/>
        <v>0</v>
      </c>
      <c r="F5210">
        <f t="shared" si="163"/>
        <v>0</v>
      </c>
    </row>
    <row r="5211" spans="1:6" x14ac:dyDescent="0.3">
      <c r="A5211" s="11">
        <v>2211001</v>
      </c>
      <c r="B5211" s="11" t="s">
        <v>4497</v>
      </c>
      <c r="C5211" s="16">
        <v>-5.0919400000000001</v>
      </c>
      <c r="D5211" s="16">
        <v>-42.803400000000003</v>
      </c>
      <c r="E5211">
        <f t="shared" si="162"/>
        <v>0</v>
      </c>
      <c r="F5211">
        <f t="shared" si="163"/>
        <v>0</v>
      </c>
    </row>
    <row r="5212" spans="1:6" x14ac:dyDescent="0.3">
      <c r="A5212" s="11">
        <v>5221080</v>
      </c>
      <c r="B5212" s="11" t="s">
        <v>19</v>
      </c>
      <c r="C5212" s="16">
        <v>-13.780099999999999</v>
      </c>
      <c r="D5212" s="16">
        <v>-47.265900000000002</v>
      </c>
      <c r="E5212">
        <f t="shared" si="162"/>
        <v>0</v>
      </c>
      <c r="F5212">
        <f t="shared" si="163"/>
        <v>0</v>
      </c>
    </row>
    <row r="5213" spans="1:6" x14ac:dyDescent="0.3">
      <c r="A5213" s="11">
        <v>3305802</v>
      </c>
      <c r="B5213" s="11" t="s">
        <v>2264</v>
      </c>
      <c r="C5213" s="16">
        <v>-22.416499999999999</v>
      </c>
      <c r="D5213" s="16">
        <v>-42.975200000000001</v>
      </c>
      <c r="E5213">
        <f t="shared" si="162"/>
        <v>0</v>
      </c>
      <c r="F5213">
        <f t="shared" si="163"/>
        <v>0</v>
      </c>
    </row>
    <row r="5214" spans="1:6" x14ac:dyDescent="0.3">
      <c r="A5214" s="11">
        <v>2615102</v>
      </c>
      <c r="B5214" s="11" t="s">
        <v>3828</v>
      </c>
      <c r="C5214" s="16">
        <v>-9.0562100000000001</v>
      </c>
      <c r="D5214" s="16">
        <v>-36.627200000000002</v>
      </c>
      <c r="E5214">
        <f t="shared" si="162"/>
        <v>0</v>
      </c>
      <c r="F5214">
        <f t="shared" si="163"/>
        <v>0</v>
      </c>
    </row>
    <row r="5215" spans="1:6" x14ac:dyDescent="0.3">
      <c r="A5215" s="11">
        <v>5221197</v>
      </c>
      <c r="B5215" s="11" t="s">
        <v>18</v>
      </c>
      <c r="C5215" s="16">
        <v>-16.394500000000001</v>
      </c>
      <c r="D5215" s="16">
        <v>-49.079700000000003</v>
      </c>
      <c r="E5215">
        <f t="shared" si="162"/>
        <v>0</v>
      </c>
      <c r="F5215">
        <f t="shared" si="163"/>
        <v>0</v>
      </c>
    </row>
    <row r="5216" spans="1:6" x14ac:dyDescent="0.3">
      <c r="A5216" s="11">
        <v>1507961</v>
      </c>
      <c r="B5216" s="11" t="s">
        <v>5056</v>
      </c>
      <c r="C5216" s="16">
        <v>-1.02963</v>
      </c>
      <c r="D5216" s="16">
        <v>-47.900399999999998</v>
      </c>
      <c r="E5216">
        <f t="shared" si="162"/>
        <v>0</v>
      </c>
      <c r="F5216">
        <f t="shared" si="163"/>
        <v>0</v>
      </c>
    </row>
    <row r="5217" spans="1:6" x14ac:dyDescent="0.3">
      <c r="A5217" s="11">
        <v>4127205</v>
      </c>
      <c r="B5217" s="11" t="s">
        <v>1280</v>
      </c>
      <c r="C5217" s="16">
        <v>-23.7683</v>
      </c>
      <c r="D5217" s="16">
        <v>-52.447000000000003</v>
      </c>
      <c r="E5217">
        <f t="shared" si="162"/>
        <v>0</v>
      </c>
      <c r="F5217">
        <f t="shared" si="163"/>
        <v>0</v>
      </c>
    </row>
    <row r="5218" spans="1:6" x14ac:dyDescent="0.3">
      <c r="A5218" s="11">
        <v>4321436</v>
      </c>
      <c r="B5218" s="11" t="s">
        <v>520</v>
      </c>
      <c r="C5218" s="16">
        <v>-29.578199999999999</v>
      </c>
      <c r="D5218" s="16">
        <v>-50.064399999999999</v>
      </c>
      <c r="E5218">
        <f t="shared" si="162"/>
        <v>0</v>
      </c>
      <c r="F5218">
        <f t="shared" si="163"/>
        <v>0</v>
      </c>
    </row>
    <row r="5219" spans="1:6" x14ac:dyDescent="0.3">
      <c r="A5219" s="11">
        <v>2931707</v>
      </c>
      <c r="B5219" s="11" t="s">
        <v>3280</v>
      </c>
      <c r="C5219" s="16">
        <v>-12.3888</v>
      </c>
      <c r="D5219" s="16">
        <v>-38.623800000000003</v>
      </c>
      <c r="E5219">
        <f t="shared" si="162"/>
        <v>0</v>
      </c>
      <c r="F5219">
        <f t="shared" si="163"/>
        <v>0</v>
      </c>
    </row>
    <row r="5220" spans="1:6" x14ac:dyDescent="0.3">
      <c r="A5220" s="11">
        <v>2615201</v>
      </c>
      <c r="B5220" s="11" t="s">
        <v>3280</v>
      </c>
      <c r="C5220" s="16">
        <v>-8.2224400000000006</v>
      </c>
      <c r="D5220" s="16">
        <v>-39.3825</v>
      </c>
      <c r="E5220">
        <f t="shared" si="162"/>
        <v>0</v>
      </c>
      <c r="F5220">
        <f t="shared" si="163"/>
        <v>0</v>
      </c>
    </row>
    <row r="5221" spans="1:6" x14ac:dyDescent="0.3">
      <c r="A5221" s="11">
        <v>5108055</v>
      </c>
      <c r="B5221" s="11" t="s">
        <v>261</v>
      </c>
      <c r="C5221" s="16">
        <v>-10.516999999999999</v>
      </c>
      <c r="D5221" s="16">
        <v>-55.231000000000002</v>
      </c>
      <c r="E5221">
        <f t="shared" si="162"/>
        <v>0</v>
      </c>
      <c r="F5221">
        <f t="shared" si="163"/>
        <v>0</v>
      </c>
    </row>
    <row r="5222" spans="1:6" x14ac:dyDescent="0.3">
      <c r="A5222" s="11">
        <v>4127304</v>
      </c>
      <c r="B5222" s="11" t="s">
        <v>1279</v>
      </c>
      <c r="C5222" s="16">
        <v>-22.711099999999998</v>
      </c>
      <c r="D5222" s="16">
        <v>-52.6188</v>
      </c>
      <c r="E5222">
        <f t="shared" si="162"/>
        <v>0</v>
      </c>
      <c r="F5222">
        <f t="shared" si="163"/>
        <v>0</v>
      </c>
    </row>
    <row r="5223" spans="1:6" x14ac:dyDescent="0.3">
      <c r="A5223" s="11">
        <v>4127403</v>
      </c>
      <c r="B5223" s="11" t="s">
        <v>1278</v>
      </c>
      <c r="C5223" s="16">
        <v>-24.157499999999999</v>
      </c>
      <c r="D5223" s="16">
        <v>-54.098799999999997</v>
      </c>
      <c r="E5223">
        <f t="shared" si="162"/>
        <v>0</v>
      </c>
      <c r="F5223">
        <f t="shared" si="163"/>
        <v>0</v>
      </c>
    </row>
    <row r="5224" spans="1:6" x14ac:dyDescent="0.3">
      <c r="A5224" s="11">
        <v>3554409</v>
      </c>
      <c r="B5224" s="11" t="s">
        <v>1278</v>
      </c>
      <c r="C5224" s="16">
        <v>-20.786999999999999</v>
      </c>
      <c r="D5224" s="16">
        <v>-48.331400000000002</v>
      </c>
      <c r="E5224">
        <f t="shared" si="162"/>
        <v>0</v>
      </c>
      <c r="F5224">
        <f t="shared" si="163"/>
        <v>0</v>
      </c>
    </row>
    <row r="5225" spans="1:6" x14ac:dyDescent="0.3">
      <c r="A5225" s="11">
        <v>1507979</v>
      </c>
      <c r="B5225" s="11" t="s">
        <v>5055</v>
      </c>
      <c r="C5225" s="16">
        <v>-2.1044299999999998</v>
      </c>
      <c r="D5225" s="16">
        <v>-56.487699999999997</v>
      </c>
      <c r="E5225">
        <f t="shared" si="162"/>
        <v>0</v>
      </c>
      <c r="F5225">
        <f t="shared" si="163"/>
        <v>0</v>
      </c>
    </row>
    <row r="5226" spans="1:6" x14ac:dyDescent="0.3">
      <c r="A5226" s="11">
        <v>5108105</v>
      </c>
      <c r="B5226" s="11" t="s">
        <v>260</v>
      </c>
      <c r="C5226" s="16">
        <v>-16.0809</v>
      </c>
      <c r="D5226" s="16">
        <v>-53.558999999999997</v>
      </c>
      <c r="E5226">
        <f t="shared" si="162"/>
        <v>0</v>
      </c>
      <c r="F5226">
        <f t="shared" si="163"/>
        <v>0</v>
      </c>
    </row>
    <row r="5227" spans="1:6" x14ac:dyDescent="0.3">
      <c r="A5227" s="11">
        <v>4321451</v>
      </c>
      <c r="B5227" s="11" t="s">
        <v>519</v>
      </c>
      <c r="C5227" s="16">
        <v>-29.4482</v>
      </c>
      <c r="D5227" s="16">
        <v>-51.804400000000001</v>
      </c>
      <c r="E5227">
        <f t="shared" si="162"/>
        <v>0</v>
      </c>
      <c r="F5227">
        <f t="shared" si="163"/>
        <v>0</v>
      </c>
    </row>
    <row r="5228" spans="1:6" x14ac:dyDescent="0.3">
      <c r="A5228" s="11">
        <v>1101609</v>
      </c>
      <c r="B5228" s="11" t="s">
        <v>5273</v>
      </c>
      <c r="C5228" s="16">
        <v>-10.2483</v>
      </c>
      <c r="D5228" s="16">
        <v>-62.3538</v>
      </c>
      <c r="E5228">
        <f t="shared" si="162"/>
        <v>0</v>
      </c>
      <c r="F5228">
        <f t="shared" si="163"/>
        <v>0</v>
      </c>
    </row>
    <row r="5229" spans="1:6" x14ac:dyDescent="0.3">
      <c r="A5229" s="11">
        <v>2313401</v>
      </c>
      <c r="B5229" s="11" t="s">
        <v>4329</v>
      </c>
      <c r="C5229" s="16">
        <v>-3.7296499999999999</v>
      </c>
      <c r="D5229" s="16">
        <v>-40.9923</v>
      </c>
      <c r="E5229">
        <f t="shared" si="162"/>
        <v>0</v>
      </c>
      <c r="F5229">
        <f t="shared" si="163"/>
        <v>0</v>
      </c>
    </row>
    <row r="5230" spans="1:6" x14ac:dyDescent="0.3">
      <c r="A5230" s="11">
        <v>4127502</v>
      </c>
      <c r="B5230" s="11" t="s">
        <v>1277</v>
      </c>
      <c r="C5230" s="16">
        <v>-24.5153</v>
      </c>
      <c r="D5230" s="16">
        <v>-50.4176</v>
      </c>
      <c r="E5230">
        <f t="shared" si="162"/>
        <v>0</v>
      </c>
      <c r="F5230">
        <f t="shared" si="163"/>
        <v>0</v>
      </c>
    </row>
    <row r="5231" spans="1:6" x14ac:dyDescent="0.3">
      <c r="A5231" s="11">
        <v>2411056</v>
      </c>
      <c r="B5231" s="11" t="s">
        <v>4214</v>
      </c>
      <c r="C5231" s="16">
        <v>-4.8372900000000003</v>
      </c>
      <c r="D5231" s="16">
        <v>-37.255400000000002</v>
      </c>
      <c r="E5231">
        <f t="shared" si="162"/>
        <v>0</v>
      </c>
      <c r="F5231">
        <f t="shared" si="163"/>
        <v>0</v>
      </c>
    </row>
    <row r="5232" spans="1:6" x14ac:dyDescent="0.3">
      <c r="A5232" s="11">
        <v>2414209</v>
      </c>
      <c r="B5232" s="11" t="s">
        <v>4185</v>
      </c>
      <c r="C5232" s="16">
        <v>-6.1917600000000004</v>
      </c>
      <c r="D5232" s="16">
        <v>-35.086599999999997</v>
      </c>
      <c r="E5232">
        <f t="shared" si="162"/>
        <v>0</v>
      </c>
      <c r="F5232">
        <f t="shared" si="163"/>
        <v>0</v>
      </c>
    </row>
    <row r="5233" spans="1:6" x14ac:dyDescent="0.3">
      <c r="A5233" s="11">
        <v>3554508</v>
      </c>
      <c r="B5233" s="11" t="s">
        <v>1671</v>
      </c>
      <c r="C5233" s="16">
        <v>-23.110099999999999</v>
      </c>
      <c r="D5233" s="16">
        <v>-47.7164</v>
      </c>
      <c r="E5233">
        <f t="shared" si="162"/>
        <v>0</v>
      </c>
      <c r="F5233">
        <f t="shared" si="163"/>
        <v>0</v>
      </c>
    </row>
    <row r="5234" spans="1:6" x14ac:dyDescent="0.3">
      <c r="A5234" s="11">
        <v>4217956</v>
      </c>
      <c r="B5234" s="11" t="s">
        <v>994</v>
      </c>
      <c r="C5234" s="16">
        <v>-26.6876</v>
      </c>
      <c r="D5234" s="16">
        <v>-53.154499999999999</v>
      </c>
      <c r="E5234">
        <f t="shared" si="162"/>
        <v>0</v>
      </c>
      <c r="F5234">
        <f t="shared" si="163"/>
        <v>0</v>
      </c>
    </row>
    <row r="5235" spans="1:6" x14ac:dyDescent="0.3">
      <c r="A5235" s="11">
        <v>4218004</v>
      </c>
      <c r="B5235" s="11" t="s">
        <v>993</v>
      </c>
      <c r="C5235" s="16">
        <v>-27.235399999999998</v>
      </c>
      <c r="D5235" s="16">
        <v>-48.632199999999997</v>
      </c>
      <c r="E5235">
        <f t="shared" si="162"/>
        <v>0</v>
      </c>
      <c r="F5235">
        <f t="shared" si="163"/>
        <v>0</v>
      </c>
    </row>
    <row r="5236" spans="1:6" x14ac:dyDescent="0.3">
      <c r="A5236" s="11">
        <v>4127601</v>
      </c>
      <c r="B5236" s="11" t="s">
        <v>1276</v>
      </c>
      <c r="C5236" s="16">
        <v>-25.931100000000001</v>
      </c>
      <c r="D5236" s="16">
        <v>-49.195</v>
      </c>
      <c r="E5236">
        <f t="shared" si="162"/>
        <v>0</v>
      </c>
      <c r="F5236">
        <f t="shared" si="163"/>
        <v>0</v>
      </c>
    </row>
    <row r="5237" spans="1:6" x14ac:dyDescent="0.3">
      <c r="A5237" s="11">
        <v>2615300</v>
      </c>
      <c r="B5237" s="11" t="s">
        <v>3827</v>
      </c>
      <c r="C5237" s="16">
        <v>-7.5048399999999997</v>
      </c>
      <c r="D5237" s="16">
        <v>-35.311900000000001</v>
      </c>
      <c r="E5237">
        <f t="shared" si="162"/>
        <v>0</v>
      </c>
      <c r="F5237">
        <f t="shared" si="163"/>
        <v>0</v>
      </c>
    </row>
    <row r="5238" spans="1:6" x14ac:dyDescent="0.3">
      <c r="A5238" s="11">
        <v>2414308</v>
      </c>
      <c r="B5238" s="11" t="s">
        <v>5611</v>
      </c>
      <c r="C5238" s="16">
        <v>-6.4576799999999999</v>
      </c>
      <c r="D5238" s="16">
        <v>-37.274500000000003</v>
      </c>
      <c r="E5238">
        <f t="shared" si="162"/>
        <v>0</v>
      </c>
      <c r="F5238">
        <f t="shared" si="163"/>
        <v>0</v>
      </c>
    </row>
    <row r="5239" spans="1:6" x14ac:dyDescent="0.3">
      <c r="A5239" s="11">
        <v>4218103</v>
      </c>
      <c r="B5239" s="11" t="s">
        <v>992</v>
      </c>
      <c r="C5239" s="16">
        <v>-28.828700000000001</v>
      </c>
      <c r="D5239" s="16">
        <v>-49.841999999999999</v>
      </c>
      <c r="E5239">
        <f t="shared" si="162"/>
        <v>0</v>
      </c>
      <c r="F5239">
        <f t="shared" si="163"/>
        <v>0</v>
      </c>
    </row>
    <row r="5240" spans="1:6" x14ac:dyDescent="0.3">
      <c r="A5240" s="11">
        <v>2112100</v>
      </c>
      <c r="B5240" s="11" t="s">
        <v>4717</v>
      </c>
      <c r="C5240" s="16">
        <v>-4.2559699999999996</v>
      </c>
      <c r="D5240" s="16">
        <v>-43.932000000000002</v>
      </c>
      <c r="E5240">
        <f t="shared" si="162"/>
        <v>0</v>
      </c>
      <c r="F5240">
        <f t="shared" si="163"/>
        <v>0</v>
      </c>
    </row>
    <row r="5241" spans="1:6" x14ac:dyDescent="0.3">
      <c r="A5241" s="11">
        <v>4218202</v>
      </c>
      <c r="B5241" s="11" t="s">
        <v>991</v>
      </c>
      <c r="C5241" s="16">
        <v>-26.8246</v>
      </c>
      <c r="D5241" s="16">
        <v>-49.268999999999998</v>
      </c>
      <c r="E5241">
        <f t="shared" si="162"/>
        <v>0</v>
      </c>
      <c r="F5241">
        <f t="shared" si="163"/>
        <v>0</v>
      </c>
    </row>
    <row r="5242" spans="1:6" x14ac:dyDescent="0.3">
      <c r="A5242" s="11">
        <v>4218251</v>
      </c>
      <c r="B5242" s="11" t="s">
        <v>990</v>
      </c>
      <c r="C5242" s="16">
        <v>-26.6127</v>
      </c>
      <c r="D5242" s="16">
        <v>-50.660699999999999</v>
      </c>
      <c r="E5242">
        <f t="shared" si="162"/>
        <v>0</v>
      </c>
      <c r="F5242">
        <f t="shared" si="163"/>
        <v>0</v>
      </c>
    </row>
    <row r="5243" spans="1:6" x14ac:dyDescent="0.3">
      <c r="A5243" s="11">
        <v>3554607</v>
      </c>
      <c r="B5243" s="11" t="s">
        <v>1670</v>
      </c>
      <c r="C5243" s="16">
        <v>-23.2057</v>
      </c>
      <c r="D5243" s="16">
        <v>-49.6096</v>
      </c>
      <c r="E5243">
        <f t="shared" si="162"/>
        <v>0</v>
      </c>
      <c r="F5243">
        <f t="shared" si="163"/>
        <v>0</v>
      </c>
    </row>
    <row r="5244" spans="1:6" x14ac:dyDescent="0.3">
      <c r="A5244" s="11">
        <v>2112209</v>
      </c>
      <c r="B5244" s="11" t="s">
        <v>4716</v>
      </c>
      <c r="C5244" s="16">
        <v>-5.0976900000000001</v>
      </c>
      <c r="D5244" s="16">
        <v>-42.832900000000002</v>
      </c>
      <c r="E5244">
        <f t="shared" si="162"/>
        <v>0</v>
      </c>
      <c r="F5244">
        <f t="shared" si="163"/>
        <v>0</v>
      </c>
    </row>
    <row r="5245" spans="1:6" x14ac:dyDescent="0.3">
      <c r="A5245" s="11">
        <v>3168705</v>
      </c>
      <c r="B5245" s="11" t="s">
        <v>2469</v>
      </c>
      <c r="C5245" s="16">
        <v>-19.581099999999999</v>
      </c>
      <c r="D5245" s="16">
        <v>-42.647100000000002</v>
      </c>
      <c r="E5245">
        <f t="shared" si="162"/>
        <v>0</v>
      </c>
      <c r="F5245">
        <f t="shared" si="163"/>
        <v>0</v>
      </c>
    </row>
    <row r="5246" spans="1:6" x14ac:dyDescent="0.3">
      <c r="A5246" s="11">
        <v>4321469</v>
      </c>
      <c r="B5246" s="11" t="s">
        <v>518</v>
      </c>
      <c r="C5246" s="16">
        <v>-28.571200000000001</v>
      </c>
      <c r="D5246" s="16">
        <v>-52.595500000000001</v>
      </c>
      <c r="E5246">
        <f t="shared" si="162"/>
        <v>0</v>
      </c>
      <c r="F5246">
        <f t="shared" si="163"/>
        <v>0</v>
      </c>
    </row>
    <row r="5247" spans="1:6" x14ac:dyDescent="0.3">
      <c r="A5247" s="11">
        <v>3168804</v>
      </c>
      <c r="B5247" s="11" t="s">
        <v>2468</v>
      </c>
      <c r="C5247" s="16">
        <v>-21.110199999999999</v>
      </c>
      <c r="D5247" s="16">
        <v>-44.174399999999999</v>
      </c>
      <c r="E5247">
        <f t="shared" si="162"/>
        <v>0</v>
      </c>
      <c r="F5247">
        <f t="shared" si="163"/>
        <v>0</v>
      </c>
    </row>
    <row r="5248" spans="1:6" x14ac:dyDescent="0.3">
      <c r="A5248" s="11">
        <v>4321477</v>
      </c>
      <c r="B5248" s="11" t="s">
        <v>517</v>
      </c>
      <c r="C5248" s="16">
        <v>-27.402200000000001</v>
      </c>
      <c r="D5248" s="16">
        <v>-54.081400000000002</v>
      </c>
      <c r="E5248">
        <f t="shared" si="162"/>
        <v>0</v>
      </c>
      <c r="F5248">
        <f t="shared" si="163"/>
        <v>0</v>
      </c>
    </row>
    <row r="5249" spans="1:6" x14ac:dyDescent="0.3">
      <c r="A5249" s="11">
        <v>3168903</v>
      </c>
      <c r="B5249" s="11" t="s">
        <v>2467</v>
      </c>
      <c r="C5249" s="16">
        <v>-19.003699999999998</v>
      </c>
      <c r="D5249" s="16">
        <v>-45.962600000000002</v>
      </c>
      <c r="E5249">
        <f t="shared" si="162"/>
        <v>0</v>
      </c>
      <c r="F5249">
        <f t="shared" si="163"/>
        <v>0</v>
      </c>
    </row>
    <row r="5250" spans="1:6" x14ac:dyDescent="0.3">
      <c r="A5250" s="11">
        <v>2807402</v>
      </c>
      <c r="B5250" s="11" t="s">
        <v>3654</v>
      </c>
      <c r="C5250" s="16">
        <v>-11.1798</v>
      </c>
      <c r="D5250" s="16">
        <v>-37.999499999999998</v>
      </c>
      <c r="E5250">
        <f t="shared" si="162"/>
        <v>0</v>
      </c>
      <c r="F5250">
        <f t="shared" si="163"/>
        <v>0</v>
      </c>
    </row>
    <row r="5251" spans="1:6" x14ac:dyDescent="0.3">
      <c r="A5251" s="11">
        <v>1721109</v>
      </c>
      <c r="B5251" s="11" t="s">
        <v>4908</v>
      </c>
      <c r="C5251" s="16">
        <v>-9.5632000000000001</v>
      </c>
      <c r="D5251" s="16">
        <v>-48.374099999999999</v>
      </c>
      <c r="E5251">
        <f t="shared" ref="E5251:E5314" si="164">IF((C5251&lt;-80),"erro",0)</f>
        <v>0</v>
      </c>
      <c r="F5251">
        <f t="shared" ref="F5251:F5314" si="165">IF((D5251&lt;-80),"erro",0)</f>
        <v>0</v>
      </c>
    </row>
    <row r="5252" spans="1:6" x14ac:dyDescent="0.3">
      <c r="A5252" s="11">
        <v>1721208</v>
      </c>
      <c r="B5252" s="11" t="s">
        <v>4907</v>
      </c>
      <c r="C5252" s="16">
        <v>-6.3244699999999998</v>
      </c>
      <c r="D5252" s="16">
        <v>-47.422400000000003</v>
      </c>
      <c r="E5252">
        <f t="shared" si="164"/>
        <v>0</v>
      </c>
      <c r="F5252">
        <f t="shared" si="165"/>
        <v>0</v>
      </c>
    </row>
    <row r="5253" spans="1:6" x14ac:dyDescent="0.3">
      <c r="A5253" s="11">
        <v>3169000</v>
      </c>
      <c r="B5253" s="11" t="s">
        <v>2466</v>
      </c>
      <c r="C5253" s="16">
        <v>-21.177399999999999</v>
      </c>
      <c r="D5253" s="16">
        <v>-43.012700000000002</v>
      </c>
      <c r="E5253">
        <f t="shared" si="164"/>
        <v>0</v>
      </c>
      <c r="F5253">
        <f t="shared" si="165"/>
        <v>0</v>
      </c>
    </row>
    <row r="5254" spans="1:6" x14ac:dyDescent="0.3">
      <c r="A5254" s="11">
        <v>3169059</v>
      </c>
      <c r="B5254" s="11" t="s">
        <v>2465</v>
      </c>
      <c r="C5254" s="16">
        <v>-22.369800000000001</v>
      </c>
      <c r="D5254" s="16">
        <v>-46.097099999999998</v>
      </c>
      <c r="E5254">
        <f t="shared" si="164"/>
        <v>0</v>
      </c>
      <c r="F5254">
        <f t="shared" si="165"/>
        <v>0</v>
      </c>
    </row>
    <row r="5255" spans="1:6" x14ac:dyDescent="0.3">
      <c r="A5255" s="11">
        <v>3169109</v>
      </c>
      <c r="B5255" s="11" t="s">
        <v>1275</v>
      </c>
      <c r="C5255" s="16">
        <v>-22.742100000000001</v>
      </c>
      <c r="D5255" s="16">
        <v>-46.372799999999998</v>
      </c>
      <c r="E5255">
        <f t="shared" si="164"/>
        <v>0</v>
      </c>
      <c r="F5255">
        <f t="shared" si="165"/>
        <v>0</v>
      </c>
    </row>
    <row r="5256" spans="1:6" x14ac:dyDescent="0.3">
      <c r="A5256" s="11">
        <v>4127700</v>
      </c>
      <c r="B5256" s="11" t="s">
        <v>1275</v>
      </c>
      <c r="C5256" s="16">
        <v>-24.724599999999999</v>
      </c>
      <c r="D5256" s="16">
        <v>-53.741199999999999</v>
      </c>
      <c r="E5256">
        <f t="shared" si="164"/>
        <v>0</v>
      </c>
      <c r="F5256">
        <f t="shared" si="165"/>
        <v>0</v>
      </c>
    </row>
    <row r="5257" spans="1:6" x14ac:dyDescent="0.3">
      <c r="A5257" s="11">
        <v>2807501</v>
      </c>
      <c r="B5257" s="11" t="s">
        <v>3653</v>
      </c>
      <c r="C5257" s="16">
        <v>-11.369400000000001</v>
      </c>
      <c r="D5257" s="16">
        <v>-37.843299999999999</v>
      </c>
      <c r="E5257">
        <f t="shared" si="164"/>
        <v>0</v>
      </c>
      <c r="F5257">
        <f t="shared" si="165"/>
        <v>0</v>
      </c>
    </row>
    <row r="5258" spans="1:6" x14ac:dyDescent="0.3">
      <c r="A5258" s="11">
        <v>4127809</v>
      </c>
      <c r="B5258" s="11" t="s">
        <v>1274</v>
      </c>
      <c r="C5258" s="16">
        <v>-23.779599999999999</v>
      </c>
      <c r="D5258" s="16">
        <v>-49.9499</v>
      </c>
      <c r="E5258">
        <f t="shared" si="164"/>
        <v>0</v>
      </c>
      <c r="F5258">
        <f t="shared" si="165"/>
        <v>0</v>
      </c>
    </row>
    <row r="5259" spans="1:6" x14ac:dyDescent="0.3">
      <c r="A5259" s="11">
        <v>3169208</v>
      </c>
      <c r="B5259" s="11" t="s">
        <v>2464</v>
      </c>
      <c r="C5259" s="16">
        <v>-20.9086</v>
      </c>
      <c r="D5259" s="16">
        <v>-42.022799999999997</v>
      </c>
      <c r="E5259">
        <f t="shared" si="164"/>
        <v>0</v>
      </c>
      <c r="F5259">
        <f t="shared" si="165"/>
        <v>0</v>
      </c>
    </row>
    <row r="5260" spans="1:6" x14ac:dyDescent="0.3">
      <c r="A5260" s="11">
        <v>1508001</v>
      </c>
      <c r="B5260" s="11" t="s">
        <v>5456</v>
      </c>
      <c r="C5260" s="16">
        <v>-2.4130199999999999</v>
      </c>
      <c r="D5260" s="16">
        <v>-48.141500000000001</v>
      </c>
      <c r="E5260">
        <f t="shared" si="164"/>
        <v>0</v>
      </c>
      <c r="F5260">
        <f t="shared" si="165"/>
        <v>0</v>
      </c>
    </row>
    <row r="5261" spans="1:6" x14ac:dyDescent="0.3">
      <c r="A5261" s="11">
        <v>1304237</v>
      </c>
      <c r="B5261" s="11" t="s">
        <v>5193</v>
      </c>
      <c r="C5261" s="16">
        <v>-2.8658199999999998</v>
      </c>
      <c r="D5261" s="16">
        <v>-67.791899999999998</v>
      </c>
      <c r="E5261">
        <f t="shared" si="164"/>
        <v>0</v>
      </c>
      <c r="F5261">
        <f t="shared" si="165"/>
        <v>0</v>
      </c>
    </row>
    <row r="5262" spans="1:6" x14ac:dyDescent="0.3">
      <c r="A5262" s="11">
        <v>2615409</v>
      </c>
      <c r="B5262" s="11" t="s">
        <v>3826</v>
      </c>
      <c r="C5262" s="16">
        <v>-8.0095500000000008</v>
      </c>
      <c r="D5262" s="16">
        <v>-36.063699999999997</v>
      </c>
      <c r="E5262">
        <f t="shared" si="164"/>
        <v>0</v>
      </c>
      <c r="F5262">
        <f t="shared" si="165"/>
        <v>0</v>
      </c>
    </row>
    <row r="5263" spans="1:6" x14ac:dyDescent="0.3">
      <c r="A5263" s="11">
        <v>5108204</v>
      </c>
      <c r="B5263" s="11" t="s">
        <v>259</v>
      </c>
      <c r="C5263" s="16">
        <v>-16.200600000000001</v>
      </c>
      <c r="D5263" s="16">
        <v>-52.557099999999998</v>
      </c>
      <c r="E5263">
        <f t="shared" si="164"/>
        <v>0</v>
      </c>
      <c r="F5263">
        <f t="shared" si="165"/>
        <v>0</v>
      </c>
    </row>
    <row r="5264" spans="1:6" x14ac:dyDescent="0.3">
      <c r="A5264" s="11">
        <v>4321493</v>
      </c>
      <c r="B5264" s="11" t="s">
        <v>516</v>
      </c>
      <c r="C5264" s="16">
        <v>-29.478200000000001</v>
      </c>
      <c r="D5264" s="16">
        <v>-54.224400000000003</v>
      </c>
      <c r="E5264">
        <f t="shared" si="164"/>
        <v>0</v>
      </c>
      <c r="F5264">
        <f t="shared" si="165"/>
        <v>0</v>
      </c>
    </row>
    <row r="5265" spans="1:6" x14ac:dyDescent="0.3">
      <c r="A5265" s="11">
        <v>3554656</v>
      </c>
      <c r="B5265" s="11" t="s">
        <v>1669</v>
      </c>
      <c r="C5265" s="16">
        <v>-23.246200000000002</v>
      </c>
      <c r="D5265" s="16">
        <v>-48.195500000000003</v>
      </c>
      <c r="E5265">
        <f t="shared" si="164"/>
        <v>0</v>
      </c>
      <c r="F5265">
        <f t="shared" si="165"/>
        <v>0</v>
      </c>
    </row>
    <row r="5266" spans="1:6" x14ac:dyDescent="0.3">
      <c r="A5266" s="11">
        <v>4321501</v>
      </c>
      <c r="B5266" s="11" t="s">
        <v>515</v>
      </c>
      <c r="C5266" s="16">
        <v>-29.333400000000001</v>
      </c>
      <c r="D5266" s="16">
        <v>-49.7333</v>
      </c>
      <c r="E5266">
        <f t="shared" si="164"/>
        <v>0</v>
      </c>
      <c r="F5266">
        <f t="shared" si="165"/>
        <v>0</v>
      </c>
    </row>
    <row r="5267" spans="1:6" x14ac:dyDescent="0.3">
      <c r="A5267" s="11">
        <v>3554706</v>
      </c>
      <c r="B5267" s="11" t="s">
        <v>1668</v>
      </c>
      <c r="C5267" s="16">
        <v>-22.4237</v>
      </c>
      <c r="D5267" s="16">
        <v>-48.173099999999998</v>
      </c>
      <c r="E5267">
        <f t="shared" si="164"/>
        <v>0</v>
      </c>
      <c r="F5267">
        <f t="shared" si="165"/>
        <v>0</v>
      </c>
    </row>
    <row r="5268" spans="1:6" x14ac:dyDescent="0.3">
      <c r="A5268" s="11">
        <v>2414407</v>
      </c>
      <c r="B5268" s="11" t="s">
        <v>4183</v>
      </c>
      <c r="C5268" s="16">
        <v>-5.2018199999999997</v>
      </c>
      <c r="D5268" s="16">
        <v>-35.4621</v>
      </c>
      <c r="E5268">
        <f t="shared" si="164"/>
        <v>0</v>
      </c>
      <c r="F5268">
        <f t="shared" si="165"/>
        <v>0</v>
      </c>
    </row>
    <row r="5269" spans="1:6" x14ac:dyDescent="0.3">
      <c r="A5269" s="11">
        <v>3554755</v>
      </c>
      <c r="B5269" s="11" t="s">
        <v>1667</v>
      </c>
      <c r="C5269" s="16">
        <v>-22.038799999999998</v>
      </c>
      <c r="D5269" s="16">
        <v>-48.334200000000003</v>
      </c>
      <c r="E5269">
        <f t="shared" si="164"/>
        <v>0</v>
      </c>
      <c r="F5269">
        <f t="shared" si="165"/>
        <v>0</v>
      </c>
    </row>
    <row r="5270" spans="1:6" x14ac:dyDescent="0.3">
      <c r="A5270" s="11">
        <v>1508035</v>
      </c>
      <c r="B5270" s="11" t="s">
        <v>5053</v>
      </c>
      <c r="C5270" s="16">
        <v>-1.07653</v>
      </c>
      <c r="D5270" s="16">
        <v>-46.903100000000002</v>
      </c>
      <c r="E5270">
        <f t="shared" si="164"/>
        <v>0</v>
      </c>
      <c r="F5270">
        <f t="shared" si="165"/>
        <v>0</v>
      </c>
    </row>
    <row r="5271" spans="1:6" x14ac:dyDescent="0.3">
      <c r="A5271" s="11">
        <v>2615508</v>
      </c>
      <c r="B5271" s="11" t="s">
        <v>3825</v>
      </c>
      <c r="C5271" s="16">
        <v>-7.8022799999999997</v>
      </c>
      <c r="D5271" s="16">
        <v>-35.231400000000001</v>
      </c>
      <c r="E5271">
        <f t="shared" si="164"/>
        <v>0</v>
      </c>
      <c r="F5271">
        <f t="shared" si="165"/>
        <v>0</v>
      </c>
    </row>
    <row r="5272" spans="1:6" x14ac:dyDescent="0.3">
      <c r="A5272" s="11">
        <v>2709202</v>
      </c>
      <c r="B5272" s="11" t="s">
        <v>3725</v>
      </c>
      <c r="C5272" s="16">
        <v>-9.9626199999999994</v>
      </c>
      <c r="D5272" s="16">
        <v>-37.007100000000001</v>
      </c>
      <c r="E5272">
        <f t="shared" si="164"/>
        <v>0</v>
      </c>
      <c r="F5272">
        <f t="shared" si="165"/>
        <v>0</v>
      </c>
    </row>
    <row r="5273" spans="1:6" x14ac:dyDescent="0.3">
      <c r="A5273" s="11">
        <v>1508050</v>
      </c>
      <c r="B5273" s="11" t="s">
        <v>5052</v>
      </c>
      <c r="C5273" s="16">
        <v>-4.5734700000000004</v>
      </c>
      <c r="D5273" s="16">
        <v>-55.942900000000002</v>
      </c>
      <c r="E5273">
        <f t="shared" si="164"/>
        <v>0</v>
      </c>
      <c r="F5273">
        <f t="shared" si="165"/>
        <v>0</v>
      </c>
    </row>
    <row r="5274" spans="1:6" x14ac:dyDescent="0.3">
      <c r="A5274" s="11">
        <v>2313500</v>
      </c>
      <c r="B5274" s="11" t="s">
        <v>4328</v>
      </c>
      <c r="C5274" s="16">
        <v>-3.26932</v>
      </c>
      <c r="D5274" s="16">
        <v>-39.268099999999997</v>
      </c>
      <c r="E5274">
        <f t="shared" si="164"/>
        <v>0</v>
      </c>
      <c r="F5274">
        <f t="shared" si="165"/>
        <v>0</v>
      </c>
    </row>
    <row r="5275" spans="1:6" x14ac:dyDescent="0.3">
      <c r="A5275" s="11">
        <v>3305901</v>
      </c>
      <c r="B5275" s="11" t="s">
        <v>5717</v>
      </c>
      <c r="C5275" s="16">
        <v>-22.063800000000001</v>
      </c>
      <c r="D5275" s="16">
        <v>-42.064300000000003</v>
      </c>
      <c r="E5275">
        <f t="shared" si="164"/>
        <v>0</v>
      </c>
      <c r="F5275">
        <f t="shared" si="165"/>
        <v>0</v>
      </c>
    </row>
    <row r="5276" spans="1:6" x14ac:dyDescent="0.3">
      <c r="A5276" s="11">
        <v>4321600</v>
      </c>
      <c r="B5276" s="11" t="s">
        <v>514</v>
      </c>
      <c r="C5276" s="16">
        <v>-29.984100000000002</v>
      </c>
      <c r="D5276" s="16">
        <v>-50.132199999999997</v>
      </c>
      <c r="E5276">
        <f t="shared" si="164"/>
        <v>0</v>
      </c>
      <c r="F5276">
        <f t="shared" si="165"/>
        <v>0</v>
      </c>
    </row>
    <row r="5277" spans="1:6" x14ac:dyDescent="0.3">
      <c r="A5277" s="11">
        <v>4321626</v>
      </c>
      <c r="B5277" s="11" t="s">
        <v>513</v>
      </c>
      <c r="C5277" s="16">
        <v>-29.297699999999999</v>
      </c>
      <c r="D5277" s="16">
        <v>-52.053199999999997</v>
      </c>
      <c r="E5277">
        <f t="shared" si="164"/>
        <v>0</v>
      </c>
      <c r="F5277">
        <f t="shared" si="165"/>
        <v>0</v>
      </c>
    </row>
    <row r="5278" spans="1:6" x14ac:dyDescent="0.3">
      <c r="A5278" s="11">
        <v>2931806</v>
      </c>
      <c r="B5278" s="11" t="s">
        <v>3279</v>
      </c>
      <c r="C5278" s="16">
        <v>-14.973599999999999</v>
      </c>
      <c r="D5278" s="16">
        <v>-41.414200000000001</v>
      </c>
      <c r="E5278">
        <f t="shared" si="164"/>
        <v>0</v>
      </c>
      <c r="F5278">
        <f t="shared" si="165"/>
        <v>0</v>
      </c>
    </row>
    <row r="5279" spans="1:6" x14ac:dyDescent="0.3">
      <c r="A5279" s="11">
        <v>3554805</v>
      </c>
      <c r="B5279" s="11" t="s">
        <v>1666</v>
      </c>
      <c r="C5279" s="16">
        <v>-22.957100000000001</v>
      </c>
      <c r="D5279" s="16">
        <v>-45.547499999999999</v>
      </c>
      <c r="E5279">
        <f t="shared" si="164"/>
        <v>0</v>
      </c>
      <c r="F5279">
        <f t="shared" si="165"/>
        <v>0</v>
      </c>
    </row>
    <row r="5280" spans="1:6" x14ac:dyDescent="0.3">
      <c r="A5280" s="11">
        <v>4321634</v>
      </c>
      <c r="B5280" s="11" t="s">
        <v>512</v>
      </c>
      <c r="C5280" s="16">
        <v>-27.500299999999999</v>
      </c>
      <c r="D5280" s="16">
        <v>-52.144799999999996</v>
      </c>
      <c r="E5280">
        <f t="shared" si="164"/>
        <v>0</v>
      </c>
      <c r="F5280">
        <f t="shared" si="165"/>
        <v>0</v>
      </c>
    </row>
    <row r="5281" spans="1:6" x14ac:dyDescent="0.3">
      <c r="A5281" s="11">
        <v>4218301</v>
      </c>
      <c r="B5281" s="11" t="s">
        <v>989</v>
      </c>
      <c r="C5281" s="16">
        <v>-26.105599999999999</v>
      </c>
      <c r="D5281" s="16">
        <v>-50.319699999999997</v>
      </c>
      <c r="E5281">
        <f t="shared" si="164"/>
        <v>0</v>
      </c>
      <c r="F5281">
        <f t="shared" si="165"/>
        <v>0</v>
      </c>
    </row>
    <row r="5282" spans="1:6" x14ac:dyDescent="0.3">
      <c r="A5282" s="11">
        <v>4127858</v>
      </c>
      <c r="B5282" s="11" t="s">
        <v>1273</v>
      </c>
      <c r="C5282" s="16">
        <v>-25.418500000000002</v>
      </c>
      <c r="D5282" s="16">
        <v>-53.183300000000003</v>
      </c>
      <c r="E5282">
        <f t="shared" si="164"/>
        <v>0</v>
      </c>
      <c r="F5282">
        <f t="shared" si="165"/>
        <v>0</v>
      </c>
    </row>
    <row r="5283" spans="1:6" x14ac:dyDescent="0.3">
      <c r="A5283" s="11">
        <v>4321667</v>
      </c>
      <c r="B5283" s="11" t="s">
        <v>511</v>
      </c>
      <c r="C5283" s="16">
        <v>-29.448699999999999</v>
      </c>
      <c r="D5283" s="16">
        <v>-49.927500000000002</v>
      </c>
      <c r="E5283">
        <f t="shared" si="164"/>
        <v>0</v>
      </c>
      <c r="F5283">
        <f t="shared" si="165"/>
        <v>0</v>
      </c>
    </row>
    <row r="5284" spans="1:6" x14ac:dyDescent="0.3">
      <c r="A5284" s="11">
        <v>3169307</v>
      </c>
      <c r="B5284" s="11" t="s">
        <v>2463</v>
      </c>
      <c r="C5284" s="16">
        <v>-21.6921</v>
      </c>
      <c r="D5284" s="16">
        <v>-45.251100000000001</v>
      </c>
      <c r="E5284">
        <f t="shared" si="164"/>
        <v>0</v>
      </c>
      <c r="F5284">
        <f t="shared" si="165"/>
        <v>0</v>
      </c>
    </row>
    <row r="5285" spans="1:6" x14ac:dyDescent="0.3">
      <c r="A5285" s="11">
        <v>4321709</v>
      </c>
      <c r="B5285" s="11" t="s">
        <v>510</v>
      </c>
      <c r="C5285" s="16">
        <v>-29.5137</v>
      </c>
      <c r="D5285" s="16">
        <v>-50.773899999999998</v>
      </c>
      <c r="E5285">
        <f t="shared" si="164"/>
        <v>0</v>
      </c>
      <c r="F5285">
        <f t="shared" si="165"/>
        <v>0</v>
      </c>
    </row>
    <row r="5286" spans="1:6" x14ac:dyDescent="0.3">
      <c r="A5286" s="11">
        <v>4321808</v>
      </c>
      <c r="B5286" s="11" t="s">
        <v>509</v>
      </c>
      <c r="C5286" s="16">
        <v>-27.78</v>
      </c>
      <c r="D5286" s="16">
        <v>-54.235700000000001</v>
      </c>
      <c r="E5286">
        <f t="shared" si="164"/>
        <v>0</v>
      </c>
      <c r="F5286">
        <f t="shared" si="165"/>
        <v>0</v>
      </c>
    </row>
    <row r="5287" spans="1:6" x14ac:dyDescent="0.3">
      <c r="A5287" s="11">
        <v>4321832</v>
      </c>
      <c r="B5287" s="11" t="s">
        <v>508</v>
      </c>
      <c r="C5287" s="16">
        <v>-29.538399999999999</v>
      </c>
      <c r="D5287" s="16">
        <v>-50.070799999999998</v>
      </c>
      <c r="E5287">
        <f t="shared" si="164"/>
        <v>0</v>
      </c>
      <c r="F5287">
        <f t="shared" si="165"/>
        <v>0</v>
      </c>
    </row>
    <row r="5288" spans="1:6" x14ac:dyDescent="0.3">
      <c r="A5288" s="11">
        <v>3554904</v>
      </c>
      <c r="B5288" s="11" t="s">
        <v>1665</v>
      </c>
      <c r="C5288" s="16">
        <v>-20.234400000000001</v>
      </c>
      <c r="D5288" s="16">
        <v>-50.890500000000003</v>
      </c>
      <c r="E5288">
        <f t="shared" si="164"/>
        <v>0</v>
      </c>
      <c r="F5288">
        <f t="shared" si="165"/>
        <v>0</v>
      </c>
    </row>
    <row r="5289" spans="1:6" x14ac:dyDescent="0.3">
      <c r="A5289" s="11">
        <v>5008305</v>
      </c>
      <c r="B5289" s="11" t="s">
        <v>393</v>
      </c>
      <c r="C5289" s="16">
        <v>-20.7849</v>
      </c>
      <c r="D5289" s="16">
        <v>-51.700699999999998</v>
      </c>
      <c r="E5289">
        <f t="shared" si="164"/>
        <v>0</v>
      </c>
      <c r="F5289">
        <f t="shared" si="165"/>
        <v>0</v>
      </c>
    </row>
    <row r="5290" spans="1:6" x14ac:dyDescent="0.3">
      <c r="A5290" s="11">
        <v>3169356</v>
      </c>
      <c r="B5290" s="11" t="s">
        <v>2462</v>
      </c>
      <c r="C5290" s="16">
        <v>-18.204799999999999</v>
      </c>
      <c r="D5290" s="16">
        <v>-45.247300000000003</v>
      </c>
      <c r="E5290">
        <f t="shared" si="164"/>
        <v>0</v>
      </c>
      <c r="F5290">
        <f t="shared" si="165"/>
        <v>0</v>
      </c>
    </row>
    <row r="5291" spans="1:6" x14ac:dyDescent="0.3">
      <c r="A5291" s="11">
        <v>4321857</v>
      </c>
      <c r="B5291" s="11" t="s">
        <v>507</v>
      </c>
      <c r="C5291" s="16">
        <v>-27.613900000000001</v>
      </c>
      <c r="D5291" s="16">
        <v>-52.843699999999998</v>
      </c>
      <c r="E5291">
        <f t="shared" si="164"/>
        <v>0</v>
      </c>
      <c r="F5291">
        <f t="shared" si="165"/>
        <v>0</v>
      </c>
    </row>
    <row r="5292" spans="1:6" x14ac:dyDescent="0.3">
      <c r="A5292" s="11">
        <v>4321907</v>
      </c>
      <c r="B5292" s="11" t="s">
        <v>506</v>
      </c>
      <c r="C5292" s="16">
        <v>-27.455500000000001</v>
      </c>
      <c r="D5292" s="16">
        <v>-53.929600000000001</v>
      </c>
      <c r="E5292">
        <f t="shared" si="164"/>
        <v>0</v>
      </c>
      <c r="F5292">
        <f t="shared" si="165"/>
        <v>0</v>
      </c>
    </row>
    <row r="5293" spans="1:6" x14ac:dyDescent="0.3">
      <c r="A5293" s="11">
        <v>3169406</v>
      </c>
      <c r="B5293" s="11" t="s">
        <v>2461</v>
      </c>
      <c r="C5293" s="16">
        <v>-21.369399999999999</v>
      </c>
      <c r="D5293" s="16">
        <v>-45.510899999999999</v>
      </c>
      <c r="E5293">
        <f t="shared" si="164"/>
        <v>0</v>
      </c>
      <c r="F5293">
        <f t="shared" si="165"/>
        <v>0</v>
      </c>
    </row>
    <row r="5294" spans="1:6" x14ac:dyDescent="0.3">
      <c r="A5294" s="11">
        <v>5221304</v>
      </c>
      <c r="B5294" s="11" t="s">
        <v>17</v>
      </c>
      <c r="C5294" s="16">
        <v>-18.353899999999999</v>
      </c>
      <c r="D5294" s="16">
        <v>-47.776000000000003</v>
      </c>
      <c r="E5294">
        <f t="shared" si="164"/>
        <v>0</v>
      </c>
      <c r="F5294">
        <f t="shared" si="165"/>
        <v>0</v>
      </c>
    </row>
    <row r="5295" spans="1:6" x14ac:dyDescent="0.3">
      <c r="A5295" s="11">
        <v>3306008</v>
      </c>
      <c r="B5295" s="11" t="s">
        <v>2262</v>
      </c>
      <c r="C5295" s="16">
        <v>-22.116499999999998</v>
      </c>
      <c r="D5295" s="16">
        <v>-43.218499999999999</v>
      </c>
      <c r="E5295">
        <f t="shared" si="164"/>
        <v>0</v>
      </c>
      <c r="F5295">
        <f t="shared" si="165"/>
        <v>0</v>
      </c>
    </row>
    <row r="5296" spans="1:6" x14ac:dyDescent="0.3">
      <c r="A5296" s="11">
        <v>4218350</v>
      </c>
      <c r="B5296" s="11" t="s">
        <v>988</v>
      </c>
      <c r="C5296" s="16">
        <v>-28.509699999999999</v>
      </c>
      <c r="D5296" s="16">
        <v>-49.4634</v>
      </c>
      <c r="E5296">
        <f t="shared" si="164"/>
        <v>0</v>
      </c>
      <c r="F5296">
        <f t="shared" si="165"/>
        <v>0</v>
      </c>
    </row>
    <row r="5297" spans="1:6" x14ac:dyDescent="0.3">
      <c r="A5297" s="11">
        <v>4218400</v>
      </c>
      <c r="B5297" s="11" t="s">
        <v>987</v>
      </c>
      <c r="C5297" s="16">
        <v>-28.553699999999999</v>
      </c>
      <c r="D5297" s="16">
        <v>-49.156500000000001</v>
      </c>
      <c r="E5297">
        <f t="shared" si="164"/>
        <v>0</v>
      </c>
      <c r="F5297">
        <f t="shared" si="165"/>
        <v>0</v>
      </c>
    </row>
    <row r="5298" spans="1:6" x14ac:dyDescent="0.3">
      <c r="A5298" s="11">
        <v>4218509</v>
      </c>
      <c r="B5298" s="11" t="s">
        <v>986</v>
      </c>
      <c r="C5298" s="16">
        <v>-27.002600000000001</v>
      </c>
      <c r="D5298" s="16">
        <v>-51.4084</v>
      </c>
      <c r="E5298">
        <f t="shared" si="164"/>
        <v>0</v>
      </c>
      <c r="F5298">
        <f t="shared" si="165"/>
        <v>0</v>
      </c>
    </row>
    <row r="5299" spans="1:6" x14ac:dyDescent="0.3">
      <c r="A5299" s="11">
        <v>5221403</v>
      </c>
      <c r="B5299" s="11" t="s">
        <v>16</v>
      </c>
      <c r="C5299" s="16">
        <v>-16.651700000000002</v>
      </c>
      <c r="D5299" s="16">
        <v>-49.492699999999999</v>
      </c>
      <c r="E5299">
        <f t="shared" si="164"/>
        <v>0</v>
      </c>
      <c r="F5299">
        <f t="shared" si="165"/>
        <v>0</v>
      </c>
    </row>
    <row r="5300" spans="1:6" x14ac:dyDescent="0.3">
      <c r="A5300" s="11">
        <v>2615607</v>
      </c>
      <c r="B5300" s="11" t="s">
        <v>16</v>
      </c>
      <c r="C5300" s="16">
        <v>-7.7590000000000003</v>
      </c>
      <c r="D5300" s="16">
        <v>-40.264699999999998</v>
      </c>
      <c r="E5300">
        <f t="shared" si="164"/>
        <v>0</v>
      </c>
      <c r="F5300">
        <f t="shared" si="165"/>
        <v>0</v>
      </c>
    </row>
    <row r="5301" spans="1:6" x14ac:dyDescent="0.3">
      <c r="A5301" s="11">
        <v>4321956</v>
      </c>
      <c r="B5301" s="11" t="s">
        <v>505</v>
      </c>
      <c r="C5301" s="16">
        <v>-27.523900000000001</v>
      </c>
      <c r="D5301" s="16">
        <v>-52.895600000000002</v>
      </c>
      <c r="E5301">
        <f t="shared" si="164"/>
        <v>0</v>
      </c>
      <c r="F5301">
        <f t="shared" si="165"/>
        <v>0</v>
      </c>
    </row>
    <row r="5302" spans="1:6" x14ac:dyDescent="0.3">
      <c r="A5302" s="11">
        <v>4322004</v>
      </c>
      <c r="B5302" s="11" t="s">
        <v>504</v>
      </c>
      <c r="C5302" s="16">
        <v>-29.929099999999998</v>
      </c>
      <c r="D5302" s="16">
        <v>-51.707500000000003</v>
      </c>
      <c r="E5302">
        <f t="shared" si="164"/>
        <v>0</v>
      </c>
      <c r="F5302">
        <f t="shared" si="165"/>
        <v>0</v>
      </c>
    </row>
    <row r="5303" spans="1:6" x14ac:dyDescent="0.3">
      <c r="A5303" s="11">
        <v>2516805</v>
      </c>
      <c r="B5303" s="11" t="s">
        <v>504</v>
      </c>
      <c r="C5303" s="16">
        <v>-6.5712999999999999</v>
      </c>
      <c r="D5303" s="16">
        <v>-38.598599999999998</v>
      </c>
      <c r="E5303">
        <f t="shared" si="164"/>
        <v>0</v>
      </c>
      <c r="F5303">
        <f t="shared" si="165"/>
        <v>0</v>
      </c>
    </row>
    <row r="5304" spans="1:6" x14ac:dyDescent="0.3">
      <c r="A5304" s="11">
        <v>2615706</v>
      </c>
      <c r="B5304" s="11" t="s">
        <v>504</v>
      </c>
      <c r="C5304" s="16">
        <v>-7.8327200000000001</v>
      </c>
      <c r="D5304" s="16">
        <v>-38.097799999999999</v>
      </c>
      <c r="E5304">
        <f t="shared" si="164"/>
        <v>0</v>
      </c>
      <c r="F5304">
        <f t="shared" si="165"/>
        <v>0</v>
      </c>
    </row>
    <row r="5305" spans="1:6" x14ac:dyDescent="0.3">
      <c r="A5305" s="11">
        <v>2414456</v>
      </c>
      <c r="B5305" s="11" t="s">
        <v>4182</v>
      </c>
      <c r="C5305" s="16">
        <v>-5.8540799999999997</v>
      </c>
      <c r="D5305" s="16">
        <v>-37.178600000000003</v>
      </c>
      <c r="E5305">
        <f t="shared" si="164"/>
        <v>0</v>
      </c>
      <c r="F5305">
        <f t="shared" si="165"/>
        <v>0</v>
      </c>
    </row>
    <row r="5306" spans="1:6" x14ac:dyDescent="0.3">
      <c r="A5306" s="11">
        <v>2112233</v>
      </c>
      <c r="B5306" s="11" t="s">
        <v>4715</v>
      </c>
      <c r="C5306" s="16">
        <v>-4.5380000000000003</v>
      </c>
      <c r="D5306" s="16">
        <v>-44.628</v>
      </c>
      <c r="E5306">
        <f t="shared" si="164"/>
        <v>0</v>
      </c>
      <c r="F5306">
        <f t="shared" si="165"/>
        <v>0</v>
      </c>
    </row>
    <row r="5307" spans="1:6" x14ac:dyDescent="0.3">
      <c r="A5307" s="11">
        <v>5221452</v>
      </c>
      <c r="B5307" s="11" t="s">
        <v>15</v>
      </c>
      <c r="C5307" s="16">
        <v>-13.507899999999999</v>
      </c>
      <c r="D5307" s="16">
        <v>-48.741700000000002</v>
      </c>
      <c r="E5307">
        <f t="shared" si="164"/>
        <v>0</v>
      </c>
      <c r="F5307">
        <f t="shared" si="165"/>
        <v>0</v>
      </c>
    </row>
    <row r="5308" spans="1:6" x14ac:dyDescent="0.3">
      <c r="A5308" s="11">
        <v>4218608</v>
      </c>
      <c r="B5308" s="11" t="s">
        <v>985</v>
      </c>
      <c r="C5308" s="16">
        <v>-27.3033</v>
      </c>
      <c r="D5308" s="16">
        <v>-49.792999999999999</v>
      </c>
      <c r="E5308">
        <f t="shared" si="164"/>
        <v>0</v>
      </c>
      <c r="F5308">
        <f t="shared" si="165"/>
        <v>0</v>
      </c>
    </row>
    <row r="5309" spans="1:6" x14ac:dyDescent="0.3">
      <c r="A5309" s="11">
        <v>4218707</v>
      </c>
      <c r="B5309" s="11" t="s">
        <v>984</v>
      </c>
      <c r="C5309" s="16">
        <v>-28.471299999999999</v>
      </c>
      <c r="D5309" s="16">
        <v>-49.014400000000002</v>
      </c>
      <c r="E5309">
        <f t="shared" si="164"/>
        <v>0</v>
      </c>
      <c r="F5309">
        <f t="shared" si="165"/>
        <v>0</v>
      </c>
    </row>
    <row r="5310" spans="1:6" x14ac:dyDescent="0.3">
      <c r="A5310" s="11">
        <v>2931905</v>
      </c>
      <c r="B5310" s="11" t="s">
        <v>3278</v>
      </c>
      <c r="C5310" s="16">
        <v>-10.958399999999999</v>
      </c>
      <c r="D5310" s="16">
        <v>-38.789400000000001</v>
      </c>
      <c r="E5310">
        <f t="shared" si="164"/>
        <v>0</v>
      </c>
      <c r="F5310">
        <f t="shared" si="165"/>
        <v>0</v>
      </c>
    </row>
    <row r="5311" spans="1:6" x14ac:dyDescent="0.3">
      <c r="A5311" s="11">
        <v>1508084</v>
      </c>
      <c r="B5311" s="11" t="s">
        <v>5051</v>
      </c>
      <c r="C5311" s="16">
        <v>-6.7468700000000004</v>
      </c>
      <c r="D5311" s="16">
        <v>-51.162599999999998</v>
      </c>
      <c r="E5311">
        <f t="shared" si="164"/>
        <v>0</v>
      </c>
      <c r="F5311">
        <f t="shared" si="165"/>
        <v>0</v>
      </c>
    </row>
    <row r="5312" spans="1:6" x14ac:dyDescent="0.3">
      <c r="A5312" s="11">
        <v>4322103</v>
      </c>
      <c r="B5312" s="11" t="s">
        <v>503</v>
      </c>
      <c r="C5312" s="16">
        <v>-27.657299999999999</v>
      </c>
      <c r="D5312" s="16">
        <v>-54.443899999999999</v>
      </c>
      <c r="E5312">
        <f t="shared" si="164"/>
        <v>0</v>
      </c>
      <c r="F5312">
        <f t="shared" si="165"/>
        <v>0</v>
      </c>
    </row>
    <row r="5313" spans="1:6" x14ac:dyDescent="0.3">
      <c r="A5313" s="11">
        <v>1508100</v>
      </c>
      <c r="B5313" s="11" t="s">
        <v>5050</v>
      </c>
      <c r="C5313" s="16">
        <v>-3.7656999999999998</v>
      </c>
      <c r="D5313" s="16">
        <v>-49.677300000000002</v>
      </c>
      <c r="E5313">
        <f t="shared" si="164"/>
        <v>0</v>
      </c>
      <c r="F5313">
        <f t="shared" si="165"/>
        <v>0</v>
      </c>
    </row>
    <row r="5314" spans="1:6" x14ac:dyDescent="0.3">
      <c r="A5314" s="11">
        <v>2112274</v>
      </c>
      <c r="B5314" s="11" t="s">
        <v>4714</v>
      </c>
      <c r="C5314" s="16">
        <v>-3.6735500000000001</v>
      </c>
      <c r="D5314" s="16">
        <v>-45.623800000000003</v>
      </c>
      <c r="E5314">
        <f t="shared" si="164"/>
        <v>0</v>
      </c>
      <c r="F5314">
        <f t="shared" si="165"/>
        <v>0</v>
      </c>
    </row>
    <row r="5315" spans="1:6" x14ac:dyDescent="0.3">
      <c r="A5315" s="11">
        <v>3554953</v>
      </c>
      <c r="B5315" s="11" t="s">
        <v>1664</v>
      </c>
      <c r="C5315" s="16">
        <v>-22.819299999999998</v>
      </c>
      <c r="D5315" s="16">
        <v>-46.6937</v>
      </c>
      <c r="E5315">
        <f t="shared" ref="E5315:E5378" si="166">IF((C5315&lt;-80),"erro",0)</f>
        <v>0</v>
      </c>
      <c r="F5315">
        <f t="shared" ref="F5315:F5378" si="167">IF((D5315&lt;-80),"erro",0)</f>
        <v>0</v>
      </c>
    </row>
    <row r="5316" spans="1:6" x14ac:dyDescent="0.3">
      <c r="A5316" s="11">
        <v>3169505</v>
      </c>
      <c r="B5316" s="11" t="s">
        <v>2460</v>
      </c>
      <c r="C5316" s="16">
        <v>-18.984400000000001</v>
      </c>
      <c r="D5316" s="16">
        <v>-41.652700000000003</v>
      </c>
      <c r="E5316">
        <f t="shared" si="166"/>
        <v>0</v>
      </c>
      <c r="F5316">
        <f t="shared" si="167"/>
        <v>0</v>
      </c>
    </row>
    <row r="5317" spans="1:6" x14ac:dyDescent="0.3">
      <c r="A5317" s="11">
        <v>4218756</v>
      </c>
      <c r="B5317" s="11" t="s">
        <v>983</v>
      </c>
      <c r="C5317" s="16">
        <v>-26.9681</v>
      </c>
      <c r="D5317" s="16">
        <v>-53.6417</v>
      </c>
      <c r="E5317">
        <f t="shared" si="166"/>
        <v>0</v>
      </c>
      <c r="F5317">
        <f t="shared" si="167"/>
        <v>0</v>
      </c>
    </row>
    <row r="5318" spans="1:6" x14ac:dyDescent="0.3">
      <c r="A5318" s="11">
        <v>4322152</v>
      </c>
      <c r="B5318" s="11" t="s">
        <v>502</v>
      </c>
      <c r="C5318" s="16">
        <v>-29.103899999999999</v>
      </c>
      <c r="D5318" s="16">
        <v>-52.953800000000001</v>
      </c>
      <c r="E5318">
        <f t="shared" si="166"/>
        <v>0</v>
      </c>
      <c r="F5318">
        <f t="shared" si="167"/>
        <v>0</v>
      </c>
    </row>
    <row r="5319" spans="1:6" x14ac:dyDescent="0.3">
      <c r="A5319" s="11">
        <v>4127882</v>
      </c>
      <c r="B5319" s="11" t="s">
        <v>1272</v>
      </c>
      <c r="C5319" s="16">
        <v>-24.973099999999999</v>
      </c>
      <c r="D5319" s="16">
        <v>-49.087899999999998</v>
      </c>
      <c r="E5319">
        <f t="shared" si="166"/>
        <v>0</v>
      </c>
      <c r="F5319">
        <f t="shared" si="167"/>
        <v>0</v>
      </c>
    </row>
    <row r="5320" spans="1:6" x14ac:dyDescent="0.3">
      <c r="A5320" s="11">
        <v>4127908</v>
      </c>
      <c r="B5320" s="11" t="s">
        <v>1271</v>
      </c>
      <c r="C5320" s="16">
        <v>-23.864799999999999</v>
      </c>
      <c r="D5320" s="16">
        <v>-52.876899999999999</v>
      </c>
      <c r="E5320">
        <f t="shared" si="166"/>
        <v>0</v>
      </c>
      <c r="F5320">
        <f t="shared" si="167"/>
        <v>0</v>
      </c>
    </row>
    <row r="5321" spans="1:6" x14ac:dyDescent="0.3">
      <c r="A5321" s="11">
        <v>2112308</v>
      </c>
      <c r="B5321" s="11" t="s">
        <v>4713</v>
      </c>
      <c r="C5321" s="16">
        <v>-5.2547600000000001</v>
      </c>
      <c r="D5321" s="16">
        <v>-44.644399999999997</v>
      </c>
      <c r="E5321">
        <f t="shared" si="166"/>
        <v>0</v>
      </c>
      <c r="F5321">
        <f t="shared" si="167"/>
        <v>0</v>
      </c>
    </row>
    <row r="5322" spans="1:6" x14ac:dyDescent="0.3">
      <c r="A5322" s="11">
        <v>3555000</v>
      </c>
      <c r="B5322" s="11" t="s">
        <v>1663</v>
      </c>
      <c r="C5322" s="16">
        <v>-21.933499999999999</v>
      </c>
      <c r="D5322" s="16">
        <v>-50.519100000000002</v>
      </c>
      <c r="E5322">
        <f t="shared" si="166"/>
        <v>0</v>
      </c>
      <c r="F5322">
        <f t="shared" si="167"/>
        <v>0</v>
      </c>
    </row>
    <row r="5323" spans="1:6" x14ac:dyDescent="0.3">
      <c r="A5323" s="11">
        <v>3169604</v>
      </c>
      <c r="B5323" s="11" t="s">
        <v>2459</v>
      </c>
      <c r="C5323" s="16">
        <v>-18.586600000000001</v>
      </c>
      <c r="D5323" s="16">
        <v>-48.698500000000003</v>
      </c>
      <c r="E5323">
        <f t="shared" si="166"/>
        <v>0</v>
      </c>
      <c r="F5323">
        <f t="shared" si="167"/>
        <v>0</v>
      </c>
    </row>
    <row r="5324" spans="1:6" x14ac:dyDescent="0.3">
      <c r="A5324" s="11">
        <v>2615805</v>
      </c>
      <c r="B5324" s="11" t="s">
        <v>3824</v>
      </c>
      <c r="C5324" s="16">
        <v>-8.7479800000000001</v>
      </c>
      <c r="D5324" s="16">
        <v>-37.344499999999996</v>
      </c>
      <c r="E5324">
        <f t="shared" si="166"/>
        <v>0</v>
      </c>
      <c r="F5324">
        <f t="shared" si="167"/>
        <v>0</v>
      </c>
    </row>
    <row r="5325" spans="1:6" x14ac:dyDescent="0.3">
      <c r="A5325" s="11">
        <v>4322186</v>
      </c>
      <c r="B5325" s="11" t="s">
        <v>501</v>
      </c>
      <c r="C5325" s="16">
        <v>-27.924099999999999</v>
      </c>
      <c r="D5325" s="16">
        <v>-51.5383</v>
      </c>
      <c r="E5325">
        <f t="shared" si="166"/>
        <v>0</v>
      </c>
      <c r="F5325">
        <f t="shared" si="167"/>
        <v>0</v>
      </c>
    </row>
    <row r="5326" spans="1:6" x14ac:dyDescent="0.3">
      <c r="A5326" s="11">
        <v>4322202</v>
      </c>
      <c r="B5326" s="11" t="s">
        <v>500</v>
      </c>
      <c r="C5326" s="16">
        <v>-29.085799999999999</v>
      </c>
      <c r="D5326" s="16">
        <v>-53.844499999999996</v>
      </c>
      <c r="E5326">
        <f t="shared" si="166"/>
        <v>0</v>
      </c>
      <c r="F5326">
        <f t="shared" si="167"/>
        <v>0</v>
      </c>
    </row>
    <row r="5327" spans="1:6" x14ac:dyDescent="0.3">
      <c r="A5327" s="11">
        <v>4322251</v>
      </c>
      <c r="B5327" s="11" t="s">
        <v>499</v>
      </c>
      <c r="C5327" s="16">
        <v>-29.4772</v>
      </c>
      <c r="D5327" s="16">
        <v>-51.417400000000001</v>
      </c>
      <c r="E5327">
        <f t="shared" si="166"/>
        <v>0</v>
      </c>
      <c r="F5327">
        <f t="shared" si="167"/>
        <v>0</v>
      </c>
    </row>
    <row r="5328" spans="1:6" x14ac:dyDescent="0.3">
      <c r="A5328" s="11">
        <v>4322301</v>
      </c>
      <c r="B5328" s="11" t="s">
        <v>498</v>
      </c>
      <c r="C5328" s="16">
        <v>-27.759799999999998</v>
      </c>
      <c r="D5328" s="16">
        <v>-54.481400000000001</v>
      </c>
      <c r="E5328">
        <f t="shared" si="166"/>
        <v>0</v>
      </c>
      <c r="F5328">
        <f t="shared" si="167"/>
        <v>0</v>
      </c>
    </row>
    <row r="5329" spans="1:6" x14ac:dyDescent="0.3">
      <c r="A5329" s="11">
        <v>2615904</v>
      </c>
      <c r="B5329" s="11" t="s">
        <v>3823</v>
      </c>
      <c r="C5329" s="16">
        <v>-7.6002999999999998</v>
      </c>
      <c r="D5329" s="16">
        <v>-37.316499999999998</v>
      </c>
      <c r="E5329">
        <f t="shared" si="166"/>
        <v>0</v>
      </c>
      <c r="F5329">
        <f t="shared" si="167"/>
        <v>0</v>
      </c>
    </row>
    <row r="5330" spans="1:6" x14ac:dyDescent="0.3">
      <c r="A5330" s="11">
        <v>4127957</v>
      </c>
      <c r="B5330" s="11" t="s">
        <v>1270</v>
      </c>
      <c r="C5330" s="16">
        <v>-24.587900000000001</v>
      </c>
      <c r="D5330" s="16">
        <v>-53.5105</v>
      </c>
      <c r="E5330">
        <f t="shared" si="166"/>
        <v>0</v>
      </c>
      <c r="F5330">
        <f t="shared" si="167"/>
        <v>0</v>
      </c>
    </row>
    <row r="5331" spans="1:6" x14ac:dyDescent="0.3">
      <c r="A5331" s="11">
        <v>3555109</v>
      </c>
      <c r="B5331" s="11" t="s">
        <v>1662</v>
      </c>
      <c r="C5331" s="16">
        <v>-21.3825</v>
      </c>
      <c r="D5331" s="16">
        <v>-51.575000000000003</v>
      </c>
      <c r="E5331">
        <f t="shared" si="166"/>
        <v>0</v>
      </c>
      <c r="F5331">
        <f t="shared" si="167"/>
        <v>0</v>
      </c>
    </row>
    <row r="5332" spans="1:6" x14ac:dyDescent="0.3">
      <c r="A5332" s="11">
        <v>1721257</v>
      </c>
      <c r="B5332" s="11" t="s">
        <v>4906</v>
      </c>
      <c r="C5332" s="16">
        <v>-8.9716799999999992</v>
      </c>
      <c r="D5332" s="16">
        <v>-48.188299999999998</v>
      </c>
      <c r="E5332">
        <f t="shared" si="166"/>
        <v>0</v>
      </c>
      <c r="F5332">
        <f t="shared" si="167"/>
        <v>0</v>
      </c>
    </row>
    <row r="5333" spans="1:6" x14ac:dyDescent="0.3">
      <c r="A5333" s="11">
        <v>1721307</v>
      </c>
      <c r="B5333" s="11" t="s">
        <v>4905</v>
      </c>
      <c r="C5333" s="16">
        <v>-8.3938799999999993</v>
      </c>
      <c r="D5333" s="16">
        <v>-48.127699999999997</v>
      </c>
      <c r="E5333">
        <f t="shared" si="166"/>
        <v>0</v>
      </c>
      <c r="F5333">
        <f t="shared" si="167"/>
        <v>0</v>
      </c>
    </row>
    <row r="5334" spans="1:6" x14ac:dyDescent="0.3">
      <c r="A5334" s="11">
        <v>2112407</v>
      </c>
      <c r="B5334" s="11" t="s">
        <v>4712</v>
      </c>
      <c r="C5334" s="16">
        <v>-1.65893</v>
      </c>
      <c r="D5334" s="16">
        <v>-45.379800000000003</v>
      </c>
      <c r="E5334">
        <f t="shared" si="166"/>
        <v>0</v>
      </c>
      <c r="F5334">
        <f t="shared" si="167"/>
        <v>0</v>
      </c>
    </row>
    <row r="5335" spans="1:6" x14ac:dyDescent="0.3">
      <c r="A5335" s="11">
        <v>2112456</v>
      </c>
      <c r="B5335" s="11" t="s">
        <v>4711</v>
      </c>
      <c r="C5335" s="16">
        <v>-2.21638</v>
      </c>
      <c r="D5335" s="16">
        <v>-45.304400000000001</v>
      </c>
      <c r="E5335">
        <f t="shared" si="166"/>
        <v>0</v>
      </c>
      <c r="F5335">
        <f t="shared" si="167"/>
        <v>0</v>
      </c>
    </row>
    <row r="5336" spans="1:6" x14ac:dyDescent="0.3">
      <c r="A5336" s="11">
        <v>3555208</v>
      </c>
      <c r="B5336" s="11" t="s">
        <v>1661</v>
      </c>
      <c r="C5336" s="16">
        <v>-20.942799999999998</v>
      </c>
      <c r="D5336" s="16">
        <v>-50.113500000000002</v>
      </c>
      <c r="E5336">
        <f t="shared" si="166"/>
        <v>0</v>
      </c>
      <c r="F5336">
        <f t="shared" si="167"/>
        <v>0</v>
      </c>
    </row>
    <row r="5337" spans="1:6" x14ac:dyDescent="0.3">
      <c r="A5337" s="11">
        <v>3555307</v>
      </c>
      <c r="B5337" s="11" t="s">
        <v>1660</v>
      </c>
      <c r="C5337" s="16">
        <v>-20.0486</v>
      </c>
      <c r="D5337" s="16">
        <v>-50.479199999999999</v>
      </c>
      <c r="E5337">
        <f t="shared" si="166"/>
        <v>0</v>
      </c>
      <c r="F5337">
        <f t="shared" si="167"/>
        <v>0</v>
      </c>
    </row>
    <row r="5338" spans="1:6" x14ac:dyDescent="0.3">
      <c r="A5338" s="11">
        <v>3169703</v>
      </c>
      <c r="B5338" s="11" t="s">
        <v>1660</v>
      </c>
      <c r="C5338" s="16">
        <v>-17.282800000000002</v>
      </c>
      <c r="D5338" s="16">
        <v>-42.728499999999997</v>
      </c>
      <c r="E5338">
        <f t="shared" si="166"/>
        <v>0</v>
      </c>
      <c r="F5338">
        <f t="shared" si="167"/>
        <v>0</v>
      </c>
    </row>
    <row r="5339" spans="1:6" x14ac:dyDescent="0.3">
      <c r="A5339" s="11">
        <v>4322327</v>
      </c>
      <c r="B5339" s="11" t="s">
        <v>497</v>
      </c>
      <c r="C5339" s="16">
        <v>-31.417300000000001</v>
      </c>
      <c r="D5339" s="16">
        <v>-52.1706</v>
      </c>
      <c r="E5339">
        <f t="shared" si="166"/>
        <v>0</v>
      </c>
      <c r="F5339">
        <f t="shared" si="167"/>
        <v>0</v>
      </c>
    </row>
    <row r="5340" spans="1:6" x14ac:dyDescent="0.3">
      <c r="A5340" s="11">
        <v>2313559</v>
      </c>
      <c r="B5340" s="11" t="s">
        <v>4327</v>
      </c>
      <c r="C5340" s="16">
        <v>-3.58413</v>
      </c>
      <c r="D5340" s="16">
        <v>-39.429699999999997</v>
      </c>
      <c r="E5340">
        <f t="shared" si="166"/>
        <v>0</v>
      </c>
      <c r="F5340">
        <f t="shared" si="167"/>
        <v>0</v>
      </c>
    </row>
    <row r="5341" spans="1:6" x14ac:dyDescent="0.3">
      <c r="A5341" s="11">
        <v>5221502</v>
      </c>
      <c r="B5341" s="11" t="s">
        <v>14</v>
      </c>
      <c r="C5341" s="16">
        <v>-16.612500000000001</v>
      </c>
      <c r="D5341" s="16">
        <v>-50.136899999999997</v>
      </c>
      <c r="E5341">
        <f t="shared" si="166"/>
        <v>0</v>
      </c>
      <c r="F5341">
        <f t="shared" si="167"/>
        <v>0</v>
      </c>
    </row>
    <row r="5342" spans="1:6" x14ac:dyDescent="0.3">
      <c r="A5342" s="11">
        <v>5221551</v>
      </c>
      <c r="B5342" s="11" t="s">
        <v>13</v>
      </c>
      <c r="C5342" s="16">
        <v>-17.850200000000001</v>
      </c>
      <c r="D5342" s="16">
        <v>-50.302399999999999</v>
      </c>
      <c r="E5342">
        <f t="shared" si="166"/>
        <v>0</v>
      </c>
      <c r="F5342">
        <f t="shared" si="167"/>
        <v>0</v>
      </c>
    </row>
    <row r="5343" spans="1:6" x14ac:dyDescent="0.3">
      <c r="A5343" s="11">
        <v>4127965</v>
      </c>
      <c r="B5343" s="11" t="s">
        <v>982</v>
      </c>
      <c r="C5343" s="16">
        <v>-25.043700000000001</v>
      </c>
      <c r="D5343" s="16">
        <v>-51.528199999999998</v>
      </c>
      <c r="E5343">
        <f t="shared" si="166"/>
        <v>0</v>
      </c>
      <c r="F5343">
        <f t="shared" si="167"/>
        <v>0</v>
      </c>
    </row>
    <row r="5344" spans="1:6" x14ac:dyDescent="0.3">
      <c r="A5344" s="11">
        <v>4218806</v>
      </c>
      <c r="B5344" s="11" t="s">
        <v>982</v>
      </c>
      <c r="C5344" s="16">
        <v>-28.927199999999999</v>
      </c>
      <c r="D5344" s="16">
        <v>-49.683100000000003</v>
      </c>
      <c r="E5344">
        <f t="shared" si="166"/>
        <v>0</v>
      </c>
      <c r="F5344">
        <f t="shared" si="167"/>
        <v>0</v>
      </c>
    </row>
    <row r="5345" spans="1:6" x14ac:dyDescent="0.3">
      <c r="A5345" s="11">
        <v>3169802</v>
      </c>
      <c r="B5345" s="11" t="s">
        <v>2458</v>
      </c>
      <c r="C5345" s="16">
        <v>-21.8733</v>
      </c>
      <c r="D5345" s="16">
        <v>-45.785899999999998</v>
      </c>
      <c r="E5345">
        <f t="shared" si="166"/>
        <v>0</v>
      </c>
      <c r="F5345">
        <f t="shared" si="167"/>
        <v>0</v>
      </c>
    </row>
    <row r="5346" spans="1:6" x14ac:dyDescent="0.3">
      <c r="A5346" s="11">
        <v>2112506</v>
      </c>
      <c r="B5346" s="11" t="s">
        <v>4710</v>
      </c>
      <c r="C5346" s="16">
        <v>-2.7614100000000001</v>
      </c>
      <c r="D5346" s="16">
        <v>-42.275500000000001</v>
      </c>
      <c r="E5346">
        <f t="shared" si="166"/>
        <v>0</v>
      </c>
      <c r="F5346">
        <f t="shared" si="167"/>
        <v>0</v>
      </c>
    </row>
    <row r="5347" spans="1:6" x14ac:dyDescent="0.3">
      <c r="A5347" s="11">
        <v>1304260</v>
      </c>
      <c r="B5347" s="11" t="s">
        <v>5192</v>
      </c>
      <c r="C5347" s="16">
        <v>-2.9960900000000001</v>
      </c>
      <c r="D5347" s="16">
        <v>-65.113299999999995</v>
      </c>
      <c r="E5347">
        <f t="shared" si="166"/>
        <v>0</v>
      </c>
      <c r="F5347">
        <f t="shared" si="167"/>
        <v>0</v>
      </c>
    </row>
    <row r="5348" spans="1:6" x14ac:dyDescent="0.3">
      <c r="A5348" s="11">
        <v>2932002</v>
      </c>
      <c r="B5348" s="11" t="s">
        <v>3277</v>
      </c>
      <c r="C5348" s="16">
        <v>-9.8332499999999996</v>
      </c>
      <c r="D5348" s="16">
        <v>-39.479399999999998</v>
      </c>
      <c r="E5348">
        <f t="shared" si="166"/>
        <v>0</v>
      </c>
      <c r="F5348">
        <f t="shared" si="167"/>
        <v>0</v>
      </c>
    </row>
    <row r="5349" spans="1:6" x14ac:dyDescent="0.3">
      <c r="A5349" s="11">
        <v>3169901</v>
      </c>
      <c r="B5349" s="11" t="s">
        <v>2457</v>
      </c>
      <c r="C5349" s="16">
        <v>-21.1204</v>
      </c>
      <c r="D5349" s="16">
        <v>-42.935899999999997</v>
      </c>
      <c r="E5349">
        <f t="shared" si="166"/>
        <v>0</v>
      </c>
      <c r="F5349">
        <f t="shared" si="167"/>
        <v>0</v>
      </c>
    </row>
    <row r="5350" spans="1:6" x14ac:dyDescent="0.3">
      <c r="A5350" s="11">
        <v>3170008</v>
      </c>
      <c r="B5350" s="11" t="s">
        <v>2456</v>
      </c>
      <c r="C5350" s="16">
        <v>-16.288499999999999</v>
      </c>
      <c r="D5350" s="16">
        <v>-44.778300000000002</v>
      </c>
      <c r="E5350">
        <f t="shared" si="166"/>
        <v>0</v>
      </c>
      <c r="F5350">
        <f t="shared" si="167"/>
        <v>0</v>
      </c>
    </row>
    <row r="5351" spans="1:6" x14ac:dyDescent="0.3">
      <c r="A5351" s="11">
        <v>2932101</v>
      </c>
      <c r="B5351" s="11" t="s">
        <v>3276</v>
      </c>
      <c r="C5351" s="16">
        <v>-13.2714</v>
      </c>
      <c r="D5351" s="16">
        <v>-39.665999999999997</v>
      </c>
      <c r="E5351">
        <f t="shared" si="166"/>
        <v>0</v>
      </c>
      <c r="F5351">
        <f t="shared" si="167"/>
        <v>0</v>
      </c>
    </row>
    <row r="5352" spans="1:6" x14ac:dyDescent="0.3">
      <c r="A5352" s="11">
        <v>2932200</v>
      </c>
      <c r="B5352" s="11" t="s">
        <v>3275</v>
      </c>
      <c r="C5352" s="16">
        <v>-14.303000000000001</v>
      </c>
      <c r="D5352" s="16">
        <v>-39.322200000000002</v>
      </c>
      <c r="E5352">
        <f t="shared" si="166"/>
        <v>0</v>
      </c>
      <c r="F5352">
        <f t="shared" si="167"/>
        <v>0</v>
      </c>
    </row>
    <row r="5353" spans="1:6" x14ac:dyDescent="0.3">
      <c r="A5353" s="11">
        <v>2313609</v>
      </c>
      <c r="B5353" s="11" t="s">
        <v>4326</v>
      </c>
      <c r="C5353" s="16">
        <v>-3.8544800000000001</v>
      </c>
      <c r="D5353" s="16">
        <v>-40.920400000000001</v>
      </c>
      <c r="E5353">
        <f t="shared" si="166"/>
        <v>0</v>
      </c>
      <c r="F5353">
        <f t="shared" si="167"/>
        <v>0</v>
      </c>
    </row>
    <row r="5354" spans="1:6" x14ac:dyDescent="0.3">
      <c r="A5354" s="11">
        <v>3170057</v>
      </c>
      <c r="B5354" s="11" t="s">
        <v>2455</v>
      </c>
      <c r="C5354" s="16">
        <v>-19.635100000000001</v>
      </c>
      <c r="D5354" s="16">
        <v>-42.105899999999998</v>
      </c>
      <c r="E5354">
        <f t="shared" si="166"/>
        <v>0</v>
      </c>
      <c r="F5354">
        <f t="shared" si="167"/>
        <v>0</v>
      </c>
    </row>
    <row r="5355" spans="1:6" x14ac:dyDescent="0.3">
      <c r="A5355" s="11">
        <v>3555356</v>
      </c>
      <c r="B5355" s="11" t="s">
        <v>1659</v>
      </c>
      <c r="C5355" s="16">
        <v>-21.164999999999999</v>
      </c>
      <c r="D5355" s="16">
        <v>-49.719799999999999</v>
      </c>
      <c r="E5355">
        <f t="shared" si="166"/>
        <v>0</v>
      </c>
      <c r="F5355">
        <f t="shared" si="167"/>
        <v>0</v>
      </c>
    </row>
    <row r="5356" spans="1:6" x14ac:dyDescent="0.3">
      <c r="A5356" s="11">
        <v>2932309</v>
      </c>
      <c r="B5356" s="11" t="s">
        <v>3274</v>
      </c>
      <c r="C5356" s="16">
        <v>-14.206300000000001</v>
      </c>
      <c r="D5356" s="16">
        <v>-39.520699999999998</v>
      </c>
      <c r="E5356">
        <f t="shared" si="166"/>
        <v>0</v>
      </c>
      <c r="F5356">
        <f t="shared" si="167"/>
        <v>0</v>
      </c>
    </row>
    <row r="5357" spans="1:6" x14ac:dyDescent="0.3">
      <c r="A5357" s="11">
        <v>3555406</v>
      </c>
      <c r="B5357" s="11" t="s">
        <v>1658</v>
      </c>
      <c r="C5357" s="16">
        <v>-23.433199999999999</v>
      </c>
      <c r="D5357" s="16">
        <v>-45.083399999999997</v>
      </c>
      <c r="E5357">
        <f t="shared" si="166"/>
        <v>0</v>
      </c>
      <c r="F5357">
        <f t="shared" si="167"/>
        <v>0</v>
      </c>
    </row>
    <row r="5358" spans="1:6" x14ac:dyDescent="0.3">
      <c r="A5358" s="11">
        <v>3170107</v>
      </c>
      <c r="B5358" s="11" t="s">
        <v>2454</v>
      </c>
      <c r="C5358" s="16">
        <v>-19.747199999999999</v>
      </c>
      <c r="D5358" s="16">
        <v>-47.938099999999999</v>
      </c>
      <c r="E5358">
        <f t="shared" si="166"/>
        <v>0</v>
      </c>
      <c r="F5358">
        <f t="shared" si="167"/>
        <v>0</v>
      </c>
    </row>
    <row r="5359" spans="1:6" x14ac:dyDescent="0.3">
      <c r="A5359" s="11">
        <v>3170206</v>
      </c>
      <c r="B5359" s="11" t="s">
        <v>2453</v>
      </c>
      <c r="C5359" s="16">
        <v>-18.914100000000001</v>
      </c>
      <c r="D5359" s="16">
        <v>-48.274900000000002</v>
      </c>
      <c r="E5359">
        <f t="shared" si="166"/>
        <v>0</v>
      </c>
      <c r="F5359">
        <f t="shared" si="167"/>
        <v>0</v>
      </c>
    </row>
    <row r="5360" spans="1:6" x14ac:dyDescent="0.3">
      <c r="A5360" s="11">
        <v>3555505</v>
      </c>
      <c r="B5360" s="11" t="s">
        <v>1657</v>
      </c>
      <c r="C5360" s="16">
        <v>-22.527200000000001</v>
      </c>
      <c r="D5360" s="16">
        <v>-49.661299999999997</v>
      </c>
      <c r="E5360">
        <f t="shared" si="166"/>
        <v>0</v>
      </c>
      <c r="F5360">
        <f t="shared" si="167"/>
        <v>0</v>
      </c>
    </row>
    <row r="5361" spans="1:6" x14ac:dyDescent="0.3">
      <c r="A5361" s="11">
        <v>4128005</v>
      </c>
      <c r="B5361" s="11" t="s">
        <v>1269</v>
      </c>
      <c r="C5361" s="16">
        <v>-24.539300000000001</v>
      </c>
      <c r="D5361" s="16">
        <v>-52.986499999999999</v>
      </c>
      <c r="E5361">
        <f t="shared" si="166"/>
        <v>0</v>
      </c>
      <c r="F5361">
        <f t="shared" si="167"/>
        <v>0</v>
      </c>
    </row>
    <row r="5362" spans="1:6" x14ac:dyDescent="0.3">
      <c r="A5362" s="11">
        <v>4322343</v>
      </c>
      <c r="B5362" s="11" t="s">
        <v>496</v>
      </c>
      <c r="C5362" s="16">
        <v>-28.040400000000002</v>
      </c>
      <c r="D5362" s="16">
        <v>-54.686</v>
      </c>
      <c r="E5362">
        <f t="shared" si="166"/>
        <v>0</v>
      </c>
      <c r="F5362">
        <f t="shared" si="167"/>
        <v>0</v>
      </c>
    </row>
    <row r="5363" spans="1:6" x14ac:dyDescent="0.3">
      <c r="A5363" s="11">
        <v>3555604</v>
      </c>
      <c r="B5363" s="11" t="s">
        <v>1656</v>
      </c>
      <c r="C5363" s="16">
        <v>-20.9511</v>
      </c>
      <c r="D5363" s="16">
        <v>-49.171300000000002</v>
      </c>
      <c r="E5363">
        <f t="shared" si="166"/>
        <v>0</v>
      </c>
      <c r="F5363">
        <f t="shared" si="167"/>
        <v>0</v>
      </c>
    </row>
    <row r="5364" spans="1:6" x14ac:dyDescent="0.3">
      <c r="A5364" s="11">
        <v>2932408</v>
      </c>
      <c r="B5364" s="11" t="s">
        <v>3273</v>
      </c>
      <c r="C5364" s="16">
        <v>-11.339399999999999</v>
      </c>
      <c r="D5364" s="16">
        <v>-42.135399999999997</v>
      </c>
      <c r="E5364">
        <f t="shared" si="166"/>
        <v>0</v>
      </c>
      <c r="F5364">
        <f t="shared" si="167"/>
        <v>0</v>
      </c>
    </row>
    <row r="5365" spans="1:6" x14ac:dyDescent="0.3">
      <c r="A5365" s="11">
        <v>1400704</v>
      </c>
      <c r="B5365" s="11" t="s">
        <v>5177</v>
      </c>
      <c r="C5365" s="16">
        <v>4.6031399999999998</v>
      </c>
      <c r="D5365" s="16">
        <v>-60.1815</v>
      </c>
      <c r="E5365">
        <f t="shared" si="166"/>
        <v>0</v>
      </c>
      <c r="F5365">
        <f t="shared" si="167"/>
        <v>0</v>
      </c>
    </row>
    <row r="5366" spans="1:6" x14ac:dyDescent="0.3">
      <c r="A5366" s="11">
        <v>5221577</v>
      </c>
      <c r="B5366" s="11" t="s">
        <v>12</v>
      </c>
      <c r="C5366" s="16">
        <v>-14.2835</v>
      </c>
      <c r="D5366" s="16">
        <v>-49.920099999999998</v>
      </c>
      <c r="E5366">
        <f t="shared" si="166"/>
        <v>0</v>
      </c>
      <c r="F5366">
        <f t="shared" si="167"/>
        <v>0</v>
      </c>
    </row>
    <row r="5367" spans="1:6" x14ac:dyDescent="0.3">
      <c r="A5367" s="11">
        <v>2516904</v>
      </c>
      <c r="B5367" s="11" t="s">
        <v>3992</v>
      </c>
      <c r="C5367" s="16">
        <v>-6.5150399999999999</v>
      </c>
      <c r="D5367" s="16">
        <v>-38.412799999999997</v>
      </c>
      <c r="E5367">
        <f t="shared" si="166"/>
        <v>0</v>
      </c>
      <c r="F5367">
        <f t="shared" si="167"/>
        <v>0</v>
      </c>
    </row>
    <row r="5368" spans="1:6" x14ac:dyDescent="0.3">
      <c r="A5368" s="11">
        <v>1508126</v>
      </c>
      <c r="B5368" s="11" t="s">
        <v>5049</v>
      </c>
      <c r="C5368" s="16">
        <v>-3.75007</v>
      </c>
      <c r="D5368" s="16">
        <v>-47.489199999999997</v>
      </c>
      <c r="E5368">
        <f t="shared" si="166"/>
        <v>0</v>
      </c>
      <c r="F5368">
        <f t="shared" si="167"/>
        <v>0</v>
      </c>
    </row>
    <row r="5369" spans="1:6" x14ac:dyDescent="0.3">
      <c r="A5369" s="11">
        <v>2313708</v>
      </c>
      <c r="B5369" s="11" t="s">
        <v>4325</v>
      </c>
      <c r="C5369" s="16">
        <v>-6.6389300000000002</v>
      </c>
      <c r="D5369" s="16">
        <v>-38.700800000000001</v>
      </c>
      <c r="E5369">
        <f t="shared" si="166"/>
        <v>0</v>
      </c>
      <c r="F5369">
        <f t="shared" si="167"/>
        <v>0</v>
      </c>
    </row>
    <row r="5370" spans="1:6" x14ac:dyDescent="0.3">
      <c r="A5370" s="11">
        <v>2414506</v>
      </c>
      <c r="B5370" s="11" t="s">
        <v>4181</v>
      </c>
      <c r="C5370" s="16">
        <v>-5.98238</v>
      </c>
      <c r="D5370" s="16">
        <v>-37.817999999999998</v>
      </c>
      <c r="E5370">
        <f t="shared" si="166"/>
        <v>0</v>
      </c>
      <c r="F5370">
        <f t="shared" si="167"/>
        <v>0</v>
      </c>
    </row>
    <row r="5371" spans="1:6" x14ac:dyDescent="0.3">
      <c r="A5371" s="11">
        <v>2807600</v>
      </c>
      <c r="B5371" s="11" t="s">
        <v>3651</v>
      </c>
      <c r="C5371" s="16">
        <v>-11.3809</v>
      </c>
      <c r="D5371" s="16">
        <v>-37.662300000000002</v>
      </c>
      <c r="E5371">
        <f t="shared" si="166"/>
        <v>0</v>
      </c>
      <c r="F5371">
        <f t="shared" si="167"/>
        <v>0</v>
      </c>
    </row>
    <row r="5372" spans="1:6" x14ac:dyDescent="0.3">
      <c r="A5372" s="11">
        <v>2932457</v>
      </c>
      <c r="B5372" s="11" t="s">
        <v>3272</v>
      </c>
      <c r="C5372" s="16">
        <v>-10.7339</v>
      </c>
      <c r="D5372" s="16">
        <v>-41.323399999999999</v>
      </c>
      <c r="E5372">
        <f t="shared" si="166"/>
        <v>0</v>
      </c>
      <c r="F5372">
        <f t="shared" si="167"/>
        <v>0</v>
      </c>
    </row>
    <row r="5373" spans="1:6" x14ac:dyDescent="0.3">
      <c r="A5373" s="11">
        <v>3170305</v>
      </c>
      <c r="B5373" s="11" t="s">
        <v>2452</v>
      </c>
      <c r="C5373" s="16">
        <v>-17.254799999999999</v>
      </c>
      <c r="D5373" s="16">
        <v>-40.5779</v>
      </c>
      <c r="E5373">
        <f t="shared" si="166"/>
        <v>0</v>
      </c>
      <c r="F5373">
        <f t="shared" si="167"/>
        <v>0</v>
      </c>
    </row>
    <row r="5374" spans="1:6" x14ac:dyDescent="0.3">
      <c r="A5374" s="11">
        <v>2517001</v>
      </c>
      <c r="B5374" s="11" t="s">
        <v>3991</v>
      </c>
      <c r="C5374" s="16">
        <v>-7.6919899999999997</v>
      </c>
      <c r="D5374" s="16">
        <v>-35.658200000000001</v>
      </c>
      <c r="E5374">
        <f t="shared" si="166"/>
        <v>0</v>
      </c>
      <c r="F5374">
        <f t="shared" si="167"/>
        <v>0</v>
      </c>
    </row>
    <row r="5375" spans="1:6" x14ac:dyDescent="0.3">
      <c r="A5375" s="11">
        <v>2313757</v>
      </c>
      <c r="B5375" s="11" t="s">
        <v>4324</v>
      </c>
      <c r="C5375" s="16">
        <v>-3.6765400000000001</v>
      </c>
      <c r="D5375" s="16">
        <v>-39.346499999999999</v>
      </c>
      <c r="E5375">
        <f t="shared" si="166"/>
        <v>0</v>
      </c>
      <c r="F5375">
        <f t="shared" si="167"/>
        <v>0</v>
      </c>
    </row>
    <row r="5376" spans="1:6" x14ac:dyDescent="0.3">
      <c r="A5376" s="11">
        <v>4128104</v>
      </c>
      <c r="B5376" s="11" t="s">
        <v>1268</v>
      </c>
      <c r="C5376" s="16">
        <v>-23.765599999999999</v>
      </c>
      <c r="D5376" s="16">
        <v>-53.320099999999996</v>
      </c>
      <c r="E5376">
        <f t="shared" si="166"/>
        <v>0</v>
      </c>
      <c r="F5376">
        <f t="shared" si="167"/>
        <v>0</v>
      </c>
    </row>
    <row r="5377" spans="1:6" x14ac:dyDescent="0.3">
      <c r="A5377" s="11">
        <v>2932507</v>
      </c>
      <c r="B5377" s="11" t="s">
        <v>3271</v>
      </c>
      <c r="C5377" s="16">
        <v>-15.2791</v>
      </c>
      <c r="D5377" s="16">
        <v>-39.076500000000003</v>
      </c>
      <c r="E5377">
        <f t="shared" si="166"/>
        <v>0</v>
      </c>
      <c r="F5377">
        <f t="shared" si="167"/>
        <v>0</v>
      </c>
    </row>
    <row r="5378" spans="1:6" x14ac:dyDescent="0.3">
      <c r="A5378" s="11">
        <v>3170404</v>
      </c>
      <c r="B5378" s="11" t="s">
        <v>2451</v>
      </c>
      <c r="C5378" s="16">
        <v>-16.359200000000001</v>
      </c>
      <c r="D5378" s="16">
        <v>-46.902200000000001</v>
      </c>
      <c r="E5378">
        <f t="shared" si="166"/>
        <v>0</v>
      </c>
      <c r="F5378">
        <f t="shared" si="167"/>
        <v>0</v>
      </c>
    </row>
    <row r="5379" spans="1:6" x14ac:dyDescent="0.3">
      <c r="A5379" s="11">
        <v>2211100</v>
      </c>
      <c r="B5379" s="11" t="s">
        <v>4496</v>
      </c>
      <c r="C5379" s="16">
        <v>-4.5857099999999997</v>
      </c>
      <c r="D5379" s="16">
        <v>-42.8583</v>
      </c>
      <c r="E5379">
        <f t="shared" ref="E5379:E5442" si="168">IF((C5379&lt;-80),"erro",0)</f>
        <v>0</v>
      </c>
      <c r="F5379">
        <f t="shared" ref="F5379:F5442" si="169">IF((D5379&lt;-80),"erro",0)</f>
        <v>0</v>
      </c>
    </row>
    <row r="5380" spans="1:6" x14ac:dyDescent="0.3">
      <c r="A5380" s="11">
        <v>4322350</v>
      </c>
      <c r="B5380" s="11" t="s">
        <v>495</v>
      </c>
      <c r="C5380" s="16">
        <v>-28.783300000000001</v>
      </c>
      <c r="D5380" s="16">
        <v>-52.023800000000001</v>
      </c>
      <c r="E5380">
        <f t="shared" si="168"/>
        <v>0</v>
      </c>
      <c r="F5380">
        <f t="shared" si="169"/>
        <v>0</v>
      </c>
    </row>
    <row r="5381" spans="1:6" x14ac:dyDescent="0.3">
      <c r="A5381" s="11">
        <v>4128203</v>
      </c>
      <c r="B5381" s="11" t="s">
        <v>1267</v>
      </c>
      <c r="C5381" s="16">
        <v>-26.2273</v>
      </c>
      <c r="D5381" s="16">
        <v>-51.087299999999999</v>
      </c>
      <c r="E5381">
        <f t="shared" si="168"/>
        <v>0</v>
      </c>
      <c r="F5381">
        <f t="shared" si="169"/>
        <v>0</v>
      </c>
    </row>
    <row r="5382" spans="1:6" x14ac:dyDescent="0.3">
      <c r="A5382" s="11">
        <v>3170438</v>
      </c>
      <c r="B5382" s="11" t="s">
        <v>2450</v>
      </c>
      <c r="C5382" s="16">
        <v>-19.529900000000001</v>
      </c>
      <c r="D5382" s="16">
        <v>-50.338000000000001</v>
      </c>
      <c r="E5382">
        <f t="shared" si="168"/>
        <v>0</v>
      </c>
      <c r="F5382">
        <f t="shared" si="169"/>
        <v>0</v>
      </c>
    </row>
    <row r="5383" spans="1:6" x14ac:dyDescent="0.3">
      <c r="A5383" s="11">
        <v>4218855</v>
      </c>
      <c r="B5383" s="11" t="s">
        <v>981</v>
      </c>
      <c r="C5383" s="16">
        <v>-26.762</v>
      </c>
      <c r="D5383" s="16">
        <v>-52.854100000000003</v>
      </c>
      <c r="E5383">
        <f t="shared" si="168"/>
        <v>0</v>
      </c>
      <c r="F5383">
        <f t="shared" si="169"/>
        <v>0</v>
      </c>
    </row>
    <row r="5384" spans="1:6" x14ac:dyDescent="0.3">
      <c r="A5384" s="11">
        <v>5108303</v>
      </c>
      <c r="B5384" s="11" t="s">
        <v>258</v>
      </c>
      <c r="C5384" s="16">
        <v>-11.530799999999999</v>
      </c>
      <c r="D5384" s="16">
        <v>-54.361600000000003</v>
      </c>
      <c r="E5384">
        <f t="shared" si="168"/>
        <v>0</v>
      </c>
      <c r="F5384">
        <f t="shared" si="169"/>
        <v>0</v>
      </c>
    </row>
    <row r="5385" spans="1:6" x14ac:dyDescent="0.3">
      <c r="A5385" s="11">
        <v>2709301</v>
      </c>
      <c r="B5385" s="11" t="s">
        <v>5497</v>
      </c>
      <c r="C5385" s="16">
        <v>-9.1592099999999999</v>
      </c>
      <c r="D5385" s="16">
        <v>-36.022300000000001</v>
      </c>
      <c r="E5385">
        <f t="shared" si="168"/>
        <v>0</v>
      </c>
      <c r="F5385">
        <f t="shared" si="169"/>
        <v>0</v>
      </c>
    </row>
    <row r="5386" spans="1:6" x14ac:dyDescent="0.3">
      <c r="A5386" s="11">
        <v>3555703</v>
      </c>
      <c r="B5386" s="11" t="s">
        <v>1655</v>
      </c>
      <c r="C5386" s="16">
        <v>-20.886199999999999</v>
      </c>
      <c r="D5386" s="16">
        <v>-49.902500000000003</v>
      </c>
      <c r="E5386">
        <f t="shared" si="168"/>
        <v>0</v>
      </c>
      <c r="F5386">
        <f t="shared" si="169"/>
        <v>0</v>
      </c>
    </row>
    <row r="5387" spans="1:6" x14ac:dyDescent="0.3">
      <c r="A5387" s="11">
        <v>4128302</v>
      </c>
      <c r="B5387" s="11" t="s">
        <v>1266</v>
      </c>
      <c r="C5387" s="16">
        <v>-23.0868</v>
      </c>
      <c r="D5387" s="16">
        <v>-52.157299999999999</v>
      </c>
      <c r="E5387">
        <f t="shared" si="168"/>
        <v>0</v>
      </c>
      <c r="F5387">
        <f t="shared" si="169"/>
        <v>0</v>
      </c>
    </row>
    <row r="5388" spans="1:6" x14ac:dyDescent="0.3">
      <c r="A5388" s="11">
        <v>4322376</v>
      </c>
      <c r="B5388" s="11" t="s">
        <v>494</v>
      </c>
      <c r="C5388" s="16">
        <v>-29.04</v>
      </c>
      <c r="D5388" s="16">
        <v>-55.151699999999998</v>
      </c>
      <c r="E5388">
        <f t="shared" si="168"/>
        <v>0</v>
      </c>
      <c r="F5388">
        <f t="shared" si="169"/>
        <v>0</v>
      </c>
    </row>
    <row r="5389" spans="1:6" x14ac:dyDescent="0.3">
      <c r="A5389" s="11">
        <v>2414605</v>
      </c>
      <c r="B5389" s="11" t="s">
        <v>4180</v>
      </c>
      <c r="C5389" s="16">
        <v>-5.6376099999999996</v>
      </c>
      <c r="D5389" s="16">
        <v>-37.263500000000001</v>
      </c>
      <c r="E5389">
        <f t="shared" si="168"/>
        <v>0</v>
      </c>
      <c r="F5389">
        <f t="shared" si="169"/>
        <v>0</v>
      </c>
    </row>
    <row r="5390" spans="1:6" x14ac:dyDescent="0.3">
      <c r="A5390" s="11">
        <v>4128401</v>
      </c>
      <c r="B5390" s="11" t="s">
        <v>1265</v>
      </c>
      <c r="C5390" s="16">
        <v>-23.2</v>
      </c>
      <c r="D5390" s="16">
        <v>-50.793900000000001</v>
      </c>
      <c r="E5390">
        <f t="shared" si="168"/>
        <v>0</v>
      </c>
      <c r="F5390">
        <f t="shared" si="169"/>
        <v>0</v>
      </c>
    </row>
    <row r="5391" spans="1:6" x14ac:dyDescent="0.3">
      <c r="A5391" s="11">
        <v>2932606</v>
      </c>
      <c r="B5391" s="11" t="s">
        <v>3270</v>
      </c>
      <c r="C5391" s="16">
        <v>-14.767799999999999</v>
      </c>
      <c r="D5391" s="16">
        <v>-42.649799999999999</v>
      </c>
      <c r="E5391">
        <f t="shared" si="168"/>
        <v>0</v>
      </c>
      <c r="F5391">
        <f t="shared" si="169"/>
        <v>0</v>
      </c>
    </row>
    <row r="5392" spans="1:6" x14ac:dyDescent="0.3">
      <c r="A5392" s="11">
        <v>3555802</v>
      </c>
      <c r="B5392" s="11" t="s">
        <v>1654</v>
      </c>
      <c r="C5392" s="16">
        <v>-20.2455</v>
      </c>
      <c r="D5392" s="16">
        <v>-50.645499999999998</v>
      </c>
      <c r="E5392">
        <f t="shared" si="168"/>
        <v>0</v>
      </c>
      <c r="F5392">
        <f t="shared" si="169"/>
        <v>0</v>
      </c>
    </row>
    <row r="5393" spans="1:6" x14ac:dyDescent="0.3">
      <c r="A5393" s="11">
        <v>2112605</v>
      </c>
      <c r="B5393" s="11" t="s">
        <v>4709</v>
      </c>
      <c r="C5393" s="16">
        <v>-3.20642</v>
      </c>
      <c r="D5393" s="16">
        <v>-43.387799999999999</v>
      </c>
      <c r="E5393">
        <f t="shared" si="168"/>
        <v>0</v>
      </c>
      <c r="F5393">
        <f t="shared" si="169"/>
        <v>0</v>
      </c>
    </row>
    <row r="5394" spans="1:6" x14ac:dyDescent="0.3">
      <c r="A5394" s="11">
        <v>3555901</v>
      </c>
      <c r="B5394" s="11" t="s">
        <v>1653</v>
      </c>
      <c r="C5394" s="16">
        <v>-21.7866</v>
      </c>
      <c r="D5394" s="16">
        <v>-49.284799999999997</v>
      </c>
      <c r="E5394">
        <f t="shared" si="168"/>
        <v>0</v>
      </c>
      <c r="F5394">
        <f t="shared" si="169"/>
        <v>0</v>
      </c>
    </row>
    <row r="5395" spans="1:6" x14ac:dyDescent="0.3">
      <c r="A5395" s="11">
        <v>5221601</v>
      </c>
      <c r="B5395" s="11" t="s">
        <v>11</v>
      </c>
      <c r="C5395" s="16">
        <v>-14.5238</v>
      </c>
      <c r="D5395" s="16">
        <v>-49.139600000000002</v>
      </c>
      <c r="E5395">
        <f t="shared" si="168"/>
        <v>0</v>
      </c>
      <c r="F5395">
        <f t="shared" si="169"/>
        <v>0</v>
      </c>
    </row>
    <row r="5396" spans="1:6" x14ac:dyDescent="0.3">
      <c r="A5396" s="11">
        <v>5221700</v>
      </c>
      <c r="B5396" s="11" t="s">
        <v>10</v>
      </c>
      <c r="C5396" s="16">
        <v>-15.4993</v>
      </c>
      <c r="D5396" s="16">
        <v>-49.686100000000003</v>
      </c>
      <c r="E5396">
        <f t="shared" si="168"/>
        <v>0</v>
      </c>
      <c r="F5396">
        <f t="shared" si="169"/>
        <v>0</v>
      </c>
    </row>
    <row r="5397" spans="1:6" x14ac:dyDescent="0.3">
      <c r="A5397" s="11">
        <v>3170479</v>
      </c>
      <c r="B5397" s="11" t="s">
        <v>2449</v>
      </c>
      <c r="C5397" s="16">
        <v>-16.063400000000001</v>
      </c>
      <c r="D5397" s="16">
        <v>-46.244300000000003</v>
      </c>
      <c r="E5397">
        <f t="shared" si="168"/>
        <v>0</v>
      </c>
      <c r="F5397">
        <f t="shared" si="169"/>
        <v>0</v>
      </c>
    </row>
    <row r="5398" spans="1:6" x14ac:dyDescent="0.3">
      <c r="A5398" s="11">
        <v>1508159</v>
      </c>
      <c r="B5398" s="11" t="s">
        <v>5048</v>
      </c>
      <c r="C5398" s="16">
        <v>-3.7151900000000002</v>
      </c>
      <c r="D5398" s="16">
        <v>-53.739600000000003</v>
      </c>
      <c r="E5398">
        <f t="shared" si="168"/>
        <v>0</v>
      </c>
      <c r="F5398">
        <f t="shared" si="169"/>
        <v>0</v>
      </c>
    </row>
    <row r="5399" spans="1:6" x14ac:dyDescent="0.3">
      <c r="A5399" s="11">
        <v>4218905</v>
      </c>
      <c r="B5399" s="11" t="s">
        <v>980</v>
      </c>
      <c r="C5399" s="16">
        <v>-28.015699999999999</v>
      </c>
      <c r="D5399" s="16">
        <v>-49.592500000000001</v>
      </c>
      <c r="E5399">
        <f t="shared" si="168"/>
        <v>0</v>
      </c>
      <c r="F5399">
        <f t="shared" si="169"/>
        <v>0</v>
      </c>
    </row>
    <row r="5400" spans="1:6" x14ac:dyDescent="0.3">
      <c r="A5400" s="11">
        <v>2313807</v>
      </c>
      <c r="B5400" s="11" t="s">
        <v>4323</v>
      </c>
      <c r="C5400" s="16">
        <v>-3.6231599999999999</v>
      </c>
      <c r="D5400" s="16">
        <v>-39.5107</v>
      </c>
      <c r="E5400">
        <f t="shared" si="168"/>
        <v>0</v>
      </c>
      <c r="F5400">
        <f t="shared" si="169"/>
        <v>0</v>
      </c>
    </row>
    <row r="5401" spans="1:6" x14ac:dyDescent="0.3">
      <c r="A5401" s="11">
        <v>3170503</v>
      </c>
      <c r="B5401" s="11" t="s">
        <v>2448</v>
      </c>
      <c r="C5401" s="16">
        <v>-20.3521</v>
      </c>
      <c r="D5401" s="16">
        <v>-42.737000000000002</v>
      </c>
      <c r="E5401">
        <f t="shared" si="168"/>
        <v>0</v>
      </c>
      <c r="F5401">
        <f t="shared" si="169"/>
        <v>0</v>
      </c>
    </row>
    <row r="5402" spans="1:6" x14ac:dyDescent="0.3">
      <c r="A5402" s="11">
        <v>1304302</v>
      </c>
      <c r="B5402" s="11" t="s">
        <v>5191</v>
      </c>
      <c r="C5402" s="16">
        <v>-2.5293600000000001</v>
      </c>
      <c r="D5402" s="16">
        <v>-57.753799999999998</v>
      </c>
      <c r="E5402">
        <f t="shared" si="168"/>
        <v>0</v>
      </c>
      <c r="F5402">
        <f t="shared" si="169"/>
        <v>0</v>
      </c>
    </row>
    <row r="5403" spans="1:6" x14ac:dyDescent="0.3">
      <c r="A5403" s="11">
        <v>2932705</v>
      </c>
      <c r="B5403" s="11" t="s">
        <v>3269</v>
      </c>
      <c r="C5403" s="16">
        <v>-14.596299999999999</v>
      </c>
      <c r="D5403" s="16">
        <v>-39.2851</v>
      </c>
      <c r="E5403">
        <f t="shared" si="168"/>
        <v>0</v>
      </c>
      <c r="F5403">
        <f t="shared" si="169"/>
        <v>0</v>
      </c>
    </row>
    <row r="5404" spans="1:6" x14ac:dyDescent="0.3">
      <c r="A5404" s="11">
        <v>2211209</v>
      </c>
      <c r="B5404" s="11" t="s">
        <v>4495</v>
      </c>
      <c r="C5404" s="16">
        <v>-7.2394400000000001</v>
      </c>
      <c r="D5404" s="16">
        <v>-44.557699999999997</v>
      </c>
      <c r="E5404">
        <f t="shared" si="168"/>
        <v>0</v>
      </c>
      <c r="F5404">
        <f t="shared" si="169"/>
        <v>0</v>
      </c>
    </row>
    <row r="5405" spans="1:6" x14ac:dyDescent="0.3">
      <c r="A5405" s="11">
        <v>3170529</v>
      </c>
      <c r="B5405" s="11" t="s">
        <v>2447</v>
      </c>
      <c r="C5405" s="16">
        <v>-16.124400000000001</v>
      </c>
      <c r="D5405" s="16">
        <v>-45.735199999999999</v>
      </c>
      <c r="E5405">
        <f t="shared" si="168"/>
        <v>0</v>
      </c>
      <c r="F5405">
        <f t="shared" si="169"/>
        <v>0</v>
      </c>
    </row>
    <row r="5406" spans="1:6" x14ac:dyDescent="0.3">
      <c r="A5406" s="11">
        <v>1304401</v>
      </c>
      <c r="B5406" s="11" t="s">
        <v>5189</v>
      </c>
      <c r="C5406" s="16">
        <v>-3.1284100000000001</v>
      </c>
      <c r="D5406" s="16">
        <v>-58.1496</v>
      </c>
      <c r="E5406">
        <f t="shared" si="168"/>
        <v>0</v>
      </c>
      <c r="F5406">
        <f t="shared" si="169"/>
        <v>0</v>
      </c>
    </row>
    <row r="5407" spans="1:6" x14ac:dyDescent="0.3">
      <c r="A5407" s="11">
        <v>4322400</v>
      </c>
      <c r="B5407" s="11" t="s">
        <v>493</v>
      </c>
      <c r="C5407" s="16">
        <v>-29.761399999999998</v>
      </c>
      <c r="D5407" s="16">
        <v>-57.085299999999997</v>
      </c>
      <c r="E5407">
        <f t="shared" si="168"/>
        <v>0</v>
      </c>
      <c r="F5407">
        <f t="shared" si="169"/>
        <v>0</v>
      </c>
    </row>
    <row r="5408" spans="1:6" x14ac:dyDescent="0.3">
      <c r="A5408" s="11">
        <v>2313906</v>
      </c>
      <c r="B5408" s="11" t="s">
        <v>4322</v>
      </c>
      <c r="C5408" s="16">
        <v>-3.3081900000000002</v>
      </c>
      <c r="D5408" s="16">
        <v>-40.562800000000003</v>
      </c>
      <c r="E5408">
        <f t="shared" si="168"/>
        <v>0</v>
      </c>
      <c r="F5408">
        <f t="shared" si="169"/>
        <v>0</v>
      </c>
    </row>
    <row r="5409" spans="1:6" x14ac:dyDescent="0.3">
      <c r="A5409" s="11">
        <v>1101708</v>
      </c>
      <c r="B5409" s="11" t="s">
        <v>5272</v>
      </c>
      <c r="C5409" s="16">
        <v>-11.126099999999999</v>
      </c>
      <c r="D5409" s="16">
        <v>-62.363900000000001</v>
      </c>
      <c r="E5409">
        <f t="shared" si="168"/>
        <v>0</v>
      </c>
      <c r="F5409">
        <f t="shared" si="169"/>
        <v>0</v>
      </c>
    </row>
    <row r="5410" spans="1:6" x14ac:dyDescent="0.3">
      <c r="A5410" s="11">
        <v>4218954</v>
      </c>
      <c r="B5410" s="11" t="s">
        <v>979</v>
      </c>
      <c r="C5410" s="16">
        <v>-27.9557</v>
      </c>
      <c r="D5410" s="16">
        <v>-49.872900000000001</v>
      </c>
      <c r="E5410">
        <f t="shared" si="168"/>
        <v>0</v>
      </c>
      <c r="F5410">
        <f t="shared" si="169"/>
        <v>0</v>
      </c>
    </row>
    <row r="5411" spans="1:6" x14ac:dyDescent="0.3">
      <c r="A5411" s="11">
        <v>3556008</v>
      </c>
      <c r="B5411" s="11" t="s">
        <v>1652</v>
      </c>
      <c r="C5411" s="16">
        <v>-21.203199999999999</v>
      </c>
      <c r="D5411" s="16">
        <v>-49.293100000000003</v>
      </c>
      <c r="E5411">
        <f t="shared" si="168"/>
        <v>0</v>
      </c>
      <c r="F5411">
        <f t="shared" si="169"/>
        <v>0</v>
      </c>
    </row>
    <row r="5412" spans="1:6" x14ac:dyDescent="0.3">
      <c r="A5412" s="11">
        <v>4219002</v>
      </c>
      <c r="B5412" s="11" t="s">
        <v>978</v>
      </c>
      <c r="C5412" s="16">
        <v>-28.518000000000001</v>
      </c>
      <c r="D5412" s="16">
        <v>-49.323799999999999</v>
      </c>
      <c r="E5412">
        <f t="shared" si="168"/>
        <v>0</v>
      </c>
      <c r="F5412">
        <f t="shared" si="169"/>
        <v>0</v>
      </c>
    </row>
    <row r="5413" spans="1:6" x14ac:dyDescent="0.3">
      <c r="A5413" s="11">
        <v>5221809</v>
      </c>
      <c r="B5413" s="11" t="s">
        <v>9</v>
      </c>
      <c r="C5413" s="16">
        <v>-17.4651</v>
      </c>
      <c r="D5413" s="16">
        <v>-48.201500000000003</v>
      </c>
      <c r="E5413">
        <f t="shared" si="168"/>
        <v>0</v>
      </c>
      <c r="F5413">
        <f t="shared" si="169"/>
        <v>0</v>
      </c>
    </row>
    <row r="5414" spans="1:6" x14ac:dyDescent="0.3">
      <c r="A5414" s="11">
        <v>2932804</v>
      </c>
      <c r="B5414" s="11" t="s">
        <v>3268</v>
      </c>
      <c r="C5414" s="16">
        <v>-12.0783</v>
      </c>
      <c r="D5414" s="16">
        <v>-41.095399999999998</v>
      </c>
      <c r="E5414">
        <f t="shared" si="168"/>
        <v>0</v>
      </c>
      <c r="F5414">
        <f t="shared" si="169"/>
        <v>0</v>
      </c>
    </row>
    <row r="5415" spans="1:6" x14ac:dyDescent="0.3">
      <c r="A5415" s="11">
        <v>4322509</v>
      </c>
      <c r="B5415" s="11" t="s">
        <v>492</v>
      </c>
      <c r="C5415" s="16">
        <v>-28.507899999999999</v>
      </c>
      <c r="D5415" s="16">
        <v>-50.941800000000001</v>
      </c>
      <c r="E5415">
        <f t="shared" si="168"/>
        <v>0</v>
      </c>
      <c r="F5415">
        <f t="shared" si="169"/>
        <v>0</v>
      </c>
    </row>
    <row r="5416" spans="1:6" x14ac:dyDescent="0.3">
      <c r="A5416" s="11">
        <v>5108352</v>
      </c>
      <c r="B5416" s="11" t="s">
        <v>257</v>
      </c>
      <c r="C5416" s="16">
        <v>-15.286</v>
      </c>
      <c r="D5416" s="16">
        <v>-59.068300000000001</v>
      </c>
      <c r="E5416">
        <f t="shared" si="168"/>
        <v>0</v>
      </c>
      <c r="F5416">
        <f t="shared" si="169"/>
        <v>0</v>
      </c>
    </row>
    <row r="5417" spans="1:6" x14ac:dyDescent="0.3">
      <c r="A5417" s="11">
        <v>1101757</v>
      </c>
      <c r="B5417" s="11" t="s">
        <v>5271</v>
      </c>
      <c r="C5417" s="16">
        <v>-9.8621499999999997</v>
      </c>
      <c r="D5417" s="16">
        <v>-62.187600000000003</v>
      </c>
      <c r="E5417">
        <f t="shared" si="168"/>
        <v>0</v>
      </c>
      <c r="F5417">
        <f t="shared" si="169"/>
        <v>0</v>
      </c>
    </row>
    <row r="5418" spans="1:6" x14ac:dyDescent="0.3">
      <c r="A5418" s="11">
        <v>1101807</v>
      </c>
      <c r="B5418" s="11" t="s">
        <v>5269</v>
      </c>
      <c r="C5418" s="16">
        <v>-10.4465</v>
      </c>
      <c r="D5418" s="16">
        <v>-62.135199999999998</v>
      </c>
      <c r="E5418">
        <f t="shared" si="168"/>
        <v>0</v>
      </c>
      <c r="F5418">
        <f t="shared" si="169"/>
        <v>0</v>
      </c>
    </row>
    <row r="5419" spans="1:6" x14ac:dyDescent="0.3">
      <c r="A5419" s="11">
        <v>4322533</v>
      </c>
      <c r="B5419" s="11" t="s">
        <v>490</v>
      </c>
      <c r="C5419" s="16">
        <v>-29.596699999999998</v>
      </c>
      <c r="D5419" s="16">
        <v>-52.683900000000001</v>
      </c>
      <c r="E5419">
        <f t="shared" si="168"/>
        <v>0</v>
      </c>
      <c r="F5419">
        <f t="shared" si="169"/>
        <v>0</v>
      </c>
    </row>
    <row r="5420" spans="1:6" x14ac:dyDescent="0.3">
      <c r="A5420" s="11">
        <v>4322541</v>
      </c>
      <c r="B5420" s="11" t="s">
        <v>489</v>
      </c>
      <c r="C5420" s="16">
        <v>-29.3919</v>
      </c>
      <c r="D5420" s="16">
        <v>-51.255899999999997</v>
      </c>
      <c r="E5420">
        <f t="shared" si="168"/>
        <v>0</v>
      </c>
      <c r="F5420">
        <f t="shared" si="169"/>
        <v>0</v>
      </c>
    </row>
    <row r="5421" spans="1:6" x14ac:dyDescent="0.3">
      <c r="A5421" s="11">
        <v>4322525</v>
      </c>
      <c r="B5421" s="11" t="s">
        <v>491</v>
      </c>
      <c r="C5421" s="16">
        <v>-29.7864</v>
      </c>
      <c r="D5421" s="16">
        <v>-52.185699999999997</v>
      </c>
      <c r="E5421">
        <f t="shared" si="168"/>
        <v>0</v>
      </c>
      <c r="F5421">
        <f t="shared" si="169"/>
        <v>0</v>
      </c>
    </row>
    <row r="5422" spans="1:6" x14ac:dyDescent="0.3">
      <c r="A5422" s="11">
        <v>2932903</v>
      </c>
      <c r="B5422" s="11" t="s">
        <v>2261</v>
      </c>
      <c r="C5422" s="16">
        <v>-13.366899999999999</v>
      </c>
      <c r="D5422" s="16">
        <v>-39.073</v>
      </c>
      <c r="E5422">
        <f t="shared" si="168"/>
        <v>0</v>
      </c>
      <c r="F5422">
        <f t="shared" si="169"/>
        <v>0</v>
      </c>
    </row>
    <row r="5423" spans="1:6" x14ac:dyDescent="0.3">
      <c r="A5423" s="11">
        <v>3306107</v>
      </c>
      <c r="B5423" s="11" t="s">
        <v>2261</v>
      </c>
      <c r="C5423" s="16">
        <v>-22.244499999999999</v>
      </c>
      <c r="D5423" s="16">
        <v>-43.712899999999998</v>
      </c>
      <c r="E5423">
        <f t="shared" si="168"/>
        <v>0</v>
      </c>
      <c r="F5423">
        <f t="shared" si="169"/>
        <v>0</v>
      </c>
    </row>
    <row r="5424" spans="1:6" x14ac:dyDescent="0.3">
      <c r="A5424" s="11">
        <v>2211308</v>
      </c>
      <c r="B5424" s="11" t="s">
        <v>4494</v>
      </c>
      <c r="C5424" s="16">
        <v>-6.4030100000000001</v>
      </c>
      <c r="D5424" s="16">
        <v>-41.737499999999997</v>
      </c>
      <c r="E5424">
        <f t="shared" si="168"/>
        <v>0</v>
      </c>
      <c r="F5424">
        <f t="shared" si="169"/>
        <v>0</v>
      </c>
    </row>
    <row r="5425" spans="1:6" x14ac:dyDescent="0.3">
      <c r="A5425" s="11">
        <v>2933000</v>
      </c>
      <c r="B5425" s="11" t="s">
        <v>3267</v>
      </c>
      <c r="C5425" s="16">
        <v>-11.4062</v>
      </c>
      <c r="D5425" s="16">
        <v>-39.457000000000001</v>
      </c>
      <c r="E5425">
        <f t="shared" si="168"/>
        <v>0</v>
      </c>
      <c r="F5425">
        <f t="shared" si="169"/>
        <v>0</v>
      </c>
    </row>
    <row r="5426" spans="1:6" x14ac:dyDescent="0.3">
      <c r="A5426" s="11">
        <v>3556107</v>
      </c>
      <c r="B5426" s="11" t="s">
        <v>1651</v>
      </c>
      <c r="C5426" s="16">
        <v>-20.421700000000001</v>
      </c>
      <c r="D5426" s="16">
        <v>-50.088900000000002</v>
      </c>
      <c r="E5426">
        <f t="shared" si="168"/>
        <v>0</v>
      </c>
      <c r="F5426">
        <f t="shared" si="169"/>
        <v>0</v>
      </c>
    </row>
    <row r="5427" spans="1:6" x14ac:dyDescent="0.3">
      <c r="A5427" s="11">
        <v>3556206</v>
      </c>
      <c r="B5427" s="11" t="s">
        <v>1650</v>
      </c>
      <c r="C5427" s="16">
        <v>-22.969799999999999</v>
      </c>
      <c r="D5427" s="16">
        <v>-46.997399999999999</v>
      </c>
      <c r="E5427">
        <f t="shared" si="168"/>
        <v>0</v>
      </c>
      <c r="F5427">
        <f t="shared" si="169"/>
        <v>0</v>
      </c>
    </row>
    <row r="5428" spans="1:6" x14ac:dyDescent="0.3">
      <c r="A5428" s="11">
        <v>3556305</v>
      </c>
      <c r="B5428" s="11" t="s">
        <v>1649</v>
      </c>
      <c r="C5428" s="16">
        <v>-21.222899999999999</v>
      </c>
      <c r="D5428" s="16">
        <v>-50.869900000000001</v>
      </c>
      <c r="E5428">
        <f t="shared" si="168"/>
        <v>0</v>
      </c>
      <c r="F5428">
        <f t="shared" si="169"/>
        <v>0</v>
      </c>
    </row>
    <row r="5429" spans="1:6" x14ac:dyDescent="0.3">
      <c r="A5429" s="11">
        <v>5221858</v>
      </c>
      <c r="B5429" s="11" t="s">
        <v>8</v>
      </c>
      <c r="C5429" s="16">
        <v>-16.065100000000001</v>
      </c>
      <c r="D5429" s="16">
        <v>-47.975700000000003</v>
      </c>
      <c r="E5429">
        <f t="shared" si="168"/>
        <v>0</v>
      </c>
      <c r="F5429">
        <f t="shared" si="169"/>
        <v>0</v>
      </c>
    </row>
    <row r="5430" spans="1:6" x14ac:dyDescent="0.3">
      <c r="A5430" s="11">
        <v>4322558</v>
      </c>
      <c r="B5430" s="11" t="s">
        <v>488</v>
      </c>
      <c r="C5430" s="16">
        <v>-28.4758</v>
      </c>
      <c r="D5430" s="16">
        <v>-51.844700000000003</v>
      </c>
      <c r="E5430">
        <f t="shared" si="168"/>
        <v>0</v>
      </c>
      <c r="F5430">
        <f t="shared" si="169"/>
        <v>0</v>
      </c>
    </row>
    <row r="5431" spans="1:6" x14ac:dyDescent="0.3">
      <c r="A5431" s="11">
        <v>4219101</v>
      </c>
      <c r="B5431" s="11" t="s">
        <v>977</v>
      </c>
      <c r="C5431" s="16">
        <v>-26.862100000000002</v>
      </c>
      <c r="D5431" s="16">
        <v>-52.154899999999998</v>
      </c>
      <c r="E5431">
        <f t="shared" si="168"/>
        <v>0</v>
      </c>
      <c r="F5431">
        <f t="shared" si="169"/>
        <v>0</v>
      </c>
    </row>
    <row r="5432" spans="1:6" x14ac:dyDescent="0.3">
      <c r="A5432" s="11">
        <v>4219150</v>
      </c>
      <c r="B5432" s="11" t="s">
        <v>976</v>
      </c>
      <c r="C5432" s="16">
        <v>-27.486699999999999</v>
      </c>
      <c r="D5432" s="16">
        <v>-50.9724</v>
      </c>
      <c r="E5432">
        <f t="shared" si="168"/>
        <v>0</v>
      </c>
      <c r="F5432">
        <f t="shared" si="169"/>
        <v>0</v>
      </c>
    </row>
    <row r="5433" spans="1:6" x14ac:dyDescent="0.3">
      <c r="A5433" s="11">
        <v>3556354</v>
      </c>
      <c r="B5433" s="11" t="s">
        <v>976</v>
      </c>
      <c r="C5433" s="16">
        <v>-22.887</v>
      </c>
      <c r="D5433" s="16">
        <v>-46.412399999999998</v>
      </c>
      <c r="E5433">
        <f t="shared" si="168"/>
        <v>0</v>
      </c>
      <c r="F5433">
        <f t="shared" si="169"/>
        <v>0</v>
      </c>
    </row>
    <row r="5434" spans="1:6" x14ac:dyDescent="0.3">
      <c r="A5434" s="11">
        <v>3170578</v>
      </c>
      <c r="B5434" s="11" t="s">
        <v>2446</v>
      </c>
      <c r="C5434" s="16">
        <v>-19.598800000000001</v>
      </c>
      <c r="D5434" s="16">
        <v>-42.294899999999998</v>
      </c>
      <c r="E5434">
        <f t="shared" si="168"/>
        <v>0</v>
      </c>
      <c r="F5434">
        <f t="shared" si="169"/>
        <v>0</v>
      </c>
    </row>
    <row r="5435" spans="1:6" x14ac:dyDescent="0.3">
      <c r="A5435" s="11">
        <v>3205036</v>
      </c>
      <c r="B5435" s="11" t="s">
        <v>2355</v>
      </c>
      <c r="C5435" s="16">
        <v>-20.669</v>
      </c>
      <c r="D5435" s="16">
        <v>-41.017899999999997</v>
      </c>
      <c r="E5435">
        <f t="shared" si="168"/>
        <v>0</v>
      </c>
      <c r="F5435">
        <f t="shared" si="169"/>
        <v>0</v>
      </c>
    </row>
    <row r="5436" spans="1:6" x14ac:dyDescent="0.3">
      <c r="A5436" s="11">
        <v>3170602</v>
      </c>
      <c r="B5436" s="11" t="s">
        <v>975</v>
      </c>
      <c r="C5436" s="16">
        <v>-20.333300000000001</v>
      </c>
      <c r="D5436" s="16">
        <v>-46.3688</v>
      </c>
      <c r="E5436">
        <f t="shared" si="168"/>
        <v>0</v>
      </c>
      <c r="F5436">
        <f t="shared" si="169"/>
        <v>0</v>
      </c>
    </row>
    <row r="5437" spans="1:6" x14ac:dyDescent="0.3">
      <c r="A5437" s="11">
        <v>4219176</v>
      </c>
      <c r="B5437" s="11" t="s">
        <v>975</v>
      </c>
      <c r="C5437" s="16">
        <v>-27.005500000000001</v>
      </c>
      <c r="D5437" s="16">
        <v>-51.740200000000002</v>
      </c>
      <c r="E5437">
        <f t="shared" si="168"/>
        <v>0</v>
      </c>
      <c r="F5437">
        <f t="shared" si="169"/>
        <v>0</v>
      </c>
    </row>
    <row r="5438" spans="1:6" x14ac:dyDescent="0.3">
      <c r="A5438" s="11">
        <v>2112704</v>
      </c>
      <c r="B5438" s="11" t="s">
        <v>4708</v>
      </c>
      <c r="C5438" s="16">
        <v>-3.5363899999999999</v>
      </c>
      <c r="D5438" s="16">
        <v>-43.917000000000002</v>
      </c>
      <c r="E5438">
        <f t="shared" si="168"/>
        <v>0</v>
      </c>
      <c r="F5438">
        <f t="shared" si="169"/>
        <v>0</v>
      </c>
    </row>
    <row r="5439" spans="1:6" x14ac:dyDescent="0.3">
      <c r="A5439" s="11">
        <v>3170651</v>
      </c>
      <c r="B5439" s="11" t="s">
        <v>2445</v>
      </c>
      <c r="C5439" s="16">
        <v>-15.3987</v>
      </c>
      <c r="D5439" s="16">
        <v>-42.308500000000002</v>
      </c>
      <c r="E5439">
        <f t="shared" si="168"/>
        <v>0</v>
      </c>
      <c r="F5439">
        <f t="shared" si="169"/>
        <v>0</v>
      </c>
    </row>
    <row r="5440" spans="1:6" x14ac:dyDescent="0.3">
      <c r="A5440" s="11">
        <v>3556404</v>
      </c>
      <c r="B5440" s="11" t="s">
        <v>1648</v>
      </c>
      <c r="C5440" s="16">
        <v>-21.8322</v>
      </c>
      <c r="D5440" s="16">
        <v>-46.891300000000001</v>
      </c>
      <c r="E5440">
        <f t="shared" si="168"/>
        <v>0</v>
      </c>
      <c r="F5440">
        <f t="shared" si="169"/>
        <v>0</v>
      </c>
    </row>
    <row r="5441" spans="1:6" x14ac:dyDescent="0.3">
      <c r="A5441" s="11">
        <v>3556453</v>
      </c>
      <c r="B5441" s="11" t="s">
        <v>1647</v>
      </c>
      <c r="C5441" s="16">
        <v>-23.599299999999999</v>
      </c>
      <c r="D5441" s="16">
        <v>-47.021999999999998</v>
      </c>
      <c r="E5441">
        <f t="shared" si="168"/>
        <v>0</v>
      </c>
      <c r="F5441">
        <f t="shared" si="169"/>
        <v>0</v>
      </c>
    </row>
    <row r="5442" spans="1:6" x14ac:dyDescent="0.3">
      <c r="A5442" s="11">
        <v>3170701</v>
      </c>
      <c r="B5442" s="11" t="s">
        <v>2444</v>
      </c>
      <c r="C5442" s="16">
        <v>-21.555599999999998</v>
      </c>
      <c r="D5442" s="16">
        <v>-45.436399999999999</v>
      </c>
      <c r="E5442">
        <f t="shared" si="168"/>
        <v>0</v>
      </c>
      <c r="F5442">
        <f t="shared" si="169"/>
        <v>0</v>
      </c>
    </row>
    <row r="5443" spans="1:6" x14ac:dyDescent="0.3">
      <c r="A5443" s="11">
        <v>5221908</v>
      </c>
      <c r="B5443" s="11" t="s">
        <v>7</v>
      </c>
      <c r="C5443" s="16">
        <v>-17.0471</v>
      </c>
      <c r="D5443" s="16">
        <v>-49.6312</v>
      </c>
      <c r="E5443">
        <f t="shared" ref="E5443:E5506" si="170">IF((C5443&lt;-80),"erro",0)</f>
        <v>0</v>
      </c>
      <c r="F5443">
        <f t="shared" ref="F5443:F5506" si="171">IF((D5443&lt;-80),"erro",0)</f>
        <v>0</v>
      </c>
    </row>
    <row r="5444" spans="1:6" x14ac:dyDescent="0.3">
      <c r="A5444" s="11">
        <v>3170750</v>
      </c>
      <c r="B5444" s="11" t="s">
        <v>2443</v>
      </c>
      <c r="C5444" s="16">
        <v>-18.374099999999999</v>
      </c>
      <c r="D5444" s="16">
        <v>-46.031300000000002</v>
      </c>
      <c r="E5444">
        <f t="shared" si="170"/>
        <v>0</v>
      </c>
      <c r="F5444">
        <f t="shared" si="171"/>
        <v>0</v>
      </c>
    </row>
    <row r="5445" spans="1:6" x14ac:dyDescent="0.3">
      <c r="A5445" s="11">
        <v>2313955</v>
      </c>
      <c r="B5445" s="11" t="s">
        <v>4321</v>
      </c>
      <c r="C5445" s="16">
        <v>-4.1938700000000004</v>
      </c>
      <c r="D5445" s="16">
        <v>-40.4741</v>
      </c>
      <c r="E5445">
        <f t="shared" si="170"/>
        <v>0</v>
      </c>
      <c r="F5445">
        <f t="shared" si="171"/>
        <v>0</v>
      </c>
    </row>
    <row r="5446" spans="1:6" x14ac:dyDescent="0.3">
      <c r="A5446" s="11">
        <v>3306156</v>
      </c>
      <c r="B5446" s="11" t="s">
        <v>5653</v>
      </c>
      <c r="C5446" s="16">
        <v>-20.927600000000002</v>
      </c>
      <c r="D5446" s="16">
        <v>-41.870100000000001</v>
      </c>
      <c r="E5446">
        <f t="shared" si="170"/>
        <v>0</v>
      </c>
      <c r="F5446">
        <f t="shared" si="171"/>
        <v>0</v>
      </c>
    </row>
    <row r="5447" spans="1:6" x14ac:dyDescent="0.3">
      <c r="A5447" s="11">
        <v>2414704</v>
      </c>
      <c r="B5447" s="11" t="s">
        <v>3990</v>
      </c>
      <c r="C5447" s="16">
        <v>-6.3464099999999997</v>
      </c>
      <c r="D5447" s="16">
        <v>-35.373199999999997</v>
      </c>
      <c r="E5447">
        <f t="shared" si="170"/>
        <v>0</v>
      </c>
      <c r="F5447">
        <f t="shared" si="171"/>
        <v>0</v>
      </c>
    </row>
    <row r="5448" spans="1:6" x14ac:dyDescent="0.3">
      <c r="A5448" s="11">
        <v>2517100</v>
      </c>
      <c r="B5448" s="11" t="s">
        <v>3990</v>
      </c>
      <c r="C5448" s="16">
        <v>-6.7618900000000002</v>
      </c>
      <c r="D5448" s="16">
        <v>-36.991300000000003</v>
      </c>
      <c r="E5448">
        <f t="shared" si="170"/>
        <v>0</v>
      </c>
      <c r="F5448">
        <f t="shared" si="171"/>
        <v>0</v>
      </c>
    </row>
    <row r="5449" spans="1:6" x14ac:dyDescent="0.3">
      <c r="A5449" s="11">
        <v>2314003</v>
      </c>
      <c r="B5449" s="11" t="s">
        <v>4320</v>
      </c>
      <c r="C5449" s="16">
        <v>-6.7826399999999998</v>
      </c>
      <c r="D5449" s="16">
        <v>-39.294199999999996</v>
      </c>
      <c r="E5449">
        <f t="shared" si="170"/>
        <v>0</v>
      </c>
      <c r="F5449">
        <f t="shared" si="171"/>
        <v>0</v>
      </c>
    </row>
    <row r="5450" spans="1:6" x14ac:dyDescent="0.3">
      <c r="A5450" s="11">
        <v>2211357</v>
      </c>
      <c r="B5450" s="11" t="s">
        <v>4493</v>
      </c>
      <c r="C5450" s="16">
        <v>-9.2379999999999995</v>
      </c>
      <c r="D5450" s="16">
        <v>-42.969200000000001</v>
      </c>
      <c r="E5450">
        <f t="shared" si="170"/>
        <v>0</v>
      </c>
      <c r="F5450">
        <f t="shared" si="171"/>
        <v>0</v>
      </c>
    </row>
    <row r="5451" spans="1:6" x14ac:dyDescent="0.3">
      <c r="A5451" s="11">
        <v>3170800</v>
      </c>
      <c r="B5451" s="11" t="s">
        <v>2442</v>
      </c>
      <c r="C5451" s="16">
        <v>-17.5944</v>
      </c>
      <c r="D5451" s="16">
        <v>-44.7226</v>
      </c>
      <c r="E5451">
        <f t="shared" si="170"/>
        <v>0</v>
      </c>
      <c r="F5451">
        <f t="shared" si="171"/>
        <v>0</v>
      </c>
    </row>
    <row r="5452" spans="1:6" x14ac:dyDescent="0.3">
      <c r="A5452" s="11">
        <v>2933059</v>
      </c>
      <c r="B5452" s="11" t="s">
        <v>3266</v>
      </c>
      <c r="C5452" s="16">
        <v>-11.6005</v>
      </c>
      <c r="D5452" s="16">
        <v>-40.132800000000003</v>
      </c>
      <c r="E5452">
        <f t="shared" si="170"/>
        <v>0</v>
      </c>
      <c r="F5452">
        <f t="shared" si="171"/>
        <v>0</v>
      </c>
    </row>
    <row r="5453" spans="1:6" x14ac:dyDescent="0.3">
      <c r="A5453" s="11">
        <v>2933109</v>
      </c>
      <c r="B5453" s="11" t="s">
        <v>3265</v>
      </c>
      <c r="C5453" s="16">
        <v>-11.5273</v>
      </c>
      <c r="D5453" s="16">
        <v>-40.314900000000002</v>
      </c>
      <c r="E5453">
        <f t="shared" si="170"/>
        <v>0</v>
      </c>
      <c r="F5453">
        <f t="shared" si="171"/>
        <v>0</v>
      </c>
    </row>
    <row r="5454" spans="1:6" x14ac:dyDescent="0.3">
      <c r="A5454" s="11">
        <v>2211407</v>
      </c>
      <c r="B5454" s="11" t="s">
        <v>256</v>
      </c>
      <c r="C5454" s="16">
        <v>-6.5489899999999999</v>
      </c>
      <c r="D5454" s="16">
        <v>-42.247999999999998</v>
      </c>
      <c r="E5454">
        <f t="shared" si="170"/>
        <v>0</v>
      </c>
      <c r="F5454">
        <f t="shared" si="171"/>
        <v>0</v>
      </c>
    </row>
    <row r="5455" spans="1:6" x14ac:dyDescent="0.3">
      <c r="A5455" s="11">
        <v>5108402</v>
      </c>
      <c r="B5455" s="11" t="s">
        <v>256</v>
      </c>
      <c r="C5455" s="16">
        <v>-15.645799999999999</v>
      </c>
      <c r="D5455" s="16">
        <v>-56.132199999999997</v>
      </c>
      <c r="E5455">
        <f t="shared" si="170"/>
        <v>0</v>
      </c>
      <c r="F5455">
        <f t="shared" si="171"/>
        <v>0</v>
      </c>
    </row>
    <row r="5456" spans="1:6" x14ac:dyDescent="0.3">
      <c r="A5456" s="11">
        <v>2933158</v>
      </c>
      <c r="B5456" s="11" t="s">
        <v>3264</v>
      </c>
      <c r="C5456" s="16">
        <v>-11.255699999999999</v>
      </c>
      <c r="D5456" s="16">
        <v>-40.943199999999997</v>
      </c>
      <c r="E5456">
        <f t="shared" si="170"/>
        <v>0</v>
      </c>
      <c r="F5456">
        <f t="shared" si="171"/>
        <v>0</v>
      </c>
    </row>
    <row r="5457" spans="1:6" x14ac:dyDescent="0.3">
      <c r="A5457" s="11">
        <v>3556503</v>
      </c>
      <c r="B5457" s="11" t="s">
        <v>1646</v>
      </c>
      <c r="C5457" s="16">
        <v>-23.2136</v>
      </c>
      <c r="D5457" s="16">
        <v>-46.823399999999999</v>
      </c>
      <c r="E5457">
        <f t="shared" si="170"/>
        <v>0</v>
      </c>
      <c r="F5457">
        <f t="shared" si="171"/>
        <v>0</v>
      </c>
    </row>
    <row r="5458" spans="1:6" x14ac:dyDescent="0.3">
      <c r="A5458" s="11">
        <v>2933174</v>
      </c>
      <c r="B5458" s="11" t="s">
        <v>3263</v>
      </c>
      <c r="C5458" s="16">
        <v>-12.9672</v>
      </c>
      <c r="D5458" s="16">
        <v>-39.3919</v>
      </c>
      <c r="E5458">
        <f t="shared" si="170"/>
        <v>0</v>
      </c>
      <c r="F5458">
        <f t="shared" si="171"/>
        <v>0</v>
      </c>
    </row>
    <row r="5459" spans="1:6" x14ac:dyDescent="0.3">
      <c r="A5459" s="11">
        <v>3170909</v>
      </c>
      <c r="B5459" s="11" t="s">
        <v>2441</v>
      </c>
      <c r="C5459" s="16">
        <v>-15.699199999999999</v>
      </c>
      <c r="D5459" s="16">
        <v>-44.027799999999999</v>
      </c>
      <c r="E5459">
        <f t="shared" si="170"/>
        <v>0</v>
      </c>
      <c r="F5459">
        <f t="shared" si="171"/>
        <v>0</v>
      </c>
    </row>
    <row r="5460" spans="1:6" x14ac:dyDescent="0.3">
      <c r="A5460" s="11">
        <v>3306206</v>
      </c>
      <c r="B5460" s="11" t="s">
        <v>2259</v>
      </c>
      <c r="C5460" s="16">
        <v>-22.405899999999999</v>
      </c>
      <c r="D5460" s="16">
        <v>-43.668599999999998</v>
      </c>
      <c r="E5460">
        <f t="shared" si="170"/>
        <v>0</v>
      </c>
      <c r="F5460">
        <f t="shared" si="171"/>
        <v>0</v>
      </c>
    </row>
    <row r="5461" spans="1:6" x14ac:dyDescent="0.3">
      <c r="A5461" s="11">
        <v>3171006</v>
      </c>
      <c r="B5461" s="11" t="s">
        <v>2440</v>
      </c>
      <c r="C5461" s="16">
        <v>-17.982700000000001</v>
      </c>
      <c r="D5461" s="16">
        <v>-46.908799999999999</v>
      </c>
      <c r="E5461">
        <f t="shared" si="170"/>
        <v>0</v>
      </c>
      <c r="F5461">
        <f t="shared" si="171"/>
        <v>0</v>
      </c>
    </row>
    <row r="5462" spans="1:6" x14ac:dyDescent="0.3">
      <c r="A5462" s="11">
        <v>4322608</v>
      </c>
      <c r="B5462" s="11" t="s">
        <v>487</v>
      </c>
      <c r="C5462" s="16">
        <v>-29.6143</v>
      </c>
      <c r="D5462" s="16">
        <v>-52.193199999999997</v>
      </c>
      <c r="E5462">
        <f t="shared" si="170"/>
        <v>0</v>
      </c>
      <c r="F5462">
        <f t="shared" si="171"/>
        <v>0</v>
      </c>
    </row>
    <row r="5463" spans="1:6" x14ac:dyDescent="0.3">
      <c r="A5463" s="11">
        <v>3205069</v>
      </c>
      <c r="B5463" s="11" t="s">
        <v>2354</v>
      </c>
      <c r="C5463" s="16">
        <v>-20.327000000000002</v>
      </c>
      <c r="D5463" s="16">
        <v>-41.1355</v>
      </c>
      <c r="E5463">
        <f t="shared" si="170"/>
        <v>0</v>
      </c>
      <c r="F5463">
        <f t="shared" si="171"/>
        <v>0</v>
      </c>
    </row>
    <row r="5464" spans="1:6" x14ac:dyDescent="0.3">
      <c r="A5464" s="11">
        <v>2414753</v>
      </c>
      <c r="B5464" s="11" t="s">
        <v>5612</v>
      </c>
      <c r="C5464" s="16">
        <v>-6.3201599999999996</v>
      </c>
      <c r="D5464" s="16">
        <v>-38.489600000000003</v>
      </c>
      <c r="E5464">
        <f t="shared" si="170"/>
        <v>0</v>
      </c>
      <c r="F5464">
        <f t="shared" si="171"/>
        <v>0</v>
      </c>
    </row>
    <row r="5465" spans="1:6" x14ac:dyDescent="0.3">
      <c r="A5465" s="11">
        <v>4128534</v>
      </c>
      <c r="B5465" s="11" t="s">
        <v>1263</v>
      </c>
      <c r="C5465" s="16">
        <v>-24.245799999999999</v>
      </c>
      <c r="D5465" s="16">
        <v>-50.2376</v>
      </c>
      <c r="E5465">
        <f t="shared" si="170"/>
        <v>0</v>
      </c>
      <c r="F5465">
        <f t="shared" si="171"/>
        <v>0</v>
      </c>
    </row>
    <row r="5466" spans="1:6" x14ac:dyDescent="0.3">
      <c r="A5466" s="11">
        <v>2616001</v>
      </c>
      <c r="B5466" s="11" t="s">
        <v>3822</v>
      </c>
      <c r="C5466" s="16">
        <v>-8.5788499999999992</v>
      </c>
      <c r="D5466" s="16">
        <v>-36.874200000000002</v>
      </c>
      <c r="E5466">
        <f t="shared" si="170"/>
        <v>0</v>
      </c>
      <c r="F5466">
        <f t="shared" si="171"/>
        <v>0</v>
      </c>
    </row>
    <row r="5467" spans="1:6" x14ac:dyDescent="0.3">
      <c r="A5467" s="11">
        <v>5108501</v>
      </c>
      <c r="B5467" s="11" t="s">
        <v>255</v>
      </c>
      <c r="C5467" s="16">
        <v>-12.3017</v>
      </c>
      <c r="D5467" s="16">
        <v>-55.304499999999997</v>
      </c>
      <c r="E5467">
        <f t="shared" si="170"/>
        <v>0</v>
      </c>
      <c r="F5467">
        <f t="shared" si="171"/>
        <v>0</v>
      </c>
    </row>
    <row r="5468" spans="1:6" x14ac:dyDescent="0.3">
      <c r="A5468" s="11">
        <v>2414803</v>
      </c>
      <c r="B5468" s="11" t="s">
        <v>486</v>
      </c>
      <c r="C5468" s="16">
        <v>-6.04399</v>
      </c>
      <c r="D5468" s="16">
        <v>-35.427999999999997</v>
      </c>
      <c r="E5468">
        <f t="shared" si="170"/>
        <v>0</v>
      </c>
      <c r="F5468">
        <f t="shared" si="171"/>
        <v>0</v>
      </c>
    </row>
    <row r="5469" spans="1:6" x14ac:dyDescent="0.3">
      <c r="A5469" s="11">
        <v>2933208</v>
      </c>
      <c r="B5469" s="11" t="s">
        <v>486</v>
      </c>
      <c r="C5469" s="16">
        <v>-12.956799999999999</v>
      </c>
      <c r="D5469" s="16">
        <v>-38.615299999999998</v>
      </c>
      <c r="E5469">
        <f t="shared" si="170"/>
        <v>0</v>
      </c>
      <c r="F5469">
        <f t="shared" si="171"/>
        <v>0</v>
      </c>
    </row>
    <row r="5470" spans="1:6" x14ac:dyDescent="0.3">
      <c r="A5470" s="11">
        <v>4322707</v>
      </c>
      <c r="B5470" s="11" t="s">
        <v>486</v>
      </c>
      <c r="C5470" s="16">
        <v>-29.718399999999999</v>
      </c>
      <c r="D5470" s="16">
        <v>-52.5152</v>
      </c>
      <c r="E5470">
        <f t="shared" si="170"/>
        <v>0</v>
      </c>
      <c r="F5470">
        <f t="shared" si="171"/>
        <v>0</v>
      </c>
    </row>
    <row r="5471" spans="1:6" x14ac:dyDescent="0.3">
      <c r="A5471" s="11">
        <v>3556602</v>
      </c>
      <c r="B5471" s="11" t="s">
        <v>486</v>
      </c>
      <c r="C5471" s="16">
        <v>-22.218299999999999</v>
      </c>
      <c r="D5471" s="16">
        <v>-49.820700000000002</v>
      </c>
      <c r="E5471">
        <f t="shared" si="170"/>
        <v>0</v>
      </c>
      <c r="F5471">
        <f t="shared" si="171"/>
        <v>0</v>
      </c>
    </row>
    <row r="5472" spans="1:6" x14ac:dyDescent="0.3">
      <c r="A5472" s="11">
        <v>4128559</v>
      </c>
      <c r="B5472" s="11" t="s">
        <v>1262</v>
      </c>
      <c r="C5472" s="16">
        <v>-25.057700000000001</v>
      </c>
      <c r="D5472" s="16">
        <v>-53.877099999999999</v>
      </c>
      <c r="E5472">
        <f t="shared" si="170"/>
        <v>0</v>
      </c>
      <c r="F5472">
        <f t="shared" si="171"/>
        <v>0</v>
      </c>
    </row>
    <row r="5473" spans="1:6" x14ac:dyDescent="0.3">
      <c r="A5473" s="11">
        <v>2211506</v>
      </c>
      <c r="B5473" s="11" t="s">
        <v>4492</v>
      </c>
      <c r="C5473" s="16">
        <v>-7.59748</v>
      </c>
      <c r="D5473" s="16">
        <v>-41.467300000000002</v>
      </c>
      <c r="E5473">
        <f t="shared" si="170"/>
        <v>0</v>
      </c>
      <c r="F5473">
        <f t="shared" si="171"/>
        <v>0</v>
      </c>
    </row>
    <row r="5474" spans="1:6" x14ac:dyDescent="0.3">
      <c r="A5474" s="11">
        <v>4322806</v>
      </c>
      <c r="B5474" s="11" t="s">
        <v>485</v>
      </c>
      <c r="C5474" s="16">
        <v>-28.9312</v>
      </c>
      <c r="D5474" s="16">
        <v>-51.551600000000001</v>
      </c>
      <c r="E5474">
        <f t="shared" si="170"/>
        <v>0</v>
      </c>
      <c r="F5474">
        <f t="shared" si="171"/>
        <v>0</v>
      </c>
    </row>
    <row r="5475" spans="1:6" x14ac:dyDescent="0.3">
      <c r="A5475" s="11">
        <v>2616100</v>
      </c>
      <c r="B5475" s="11" t="s">
        <v>3821</v>
      </c>
      <c r="C5475" s="16">
        <v>-7.9223499999999998</v>
      </c>
      <c r="D5475" s="16">
        <v>-38.970100000000002</v>
      </c>
      <c r="E5475">
        <f t="shared" si="170"/>
        <v>0</v>
      </c>
      <c r="F5475">
        <f t="shared" si="171"/>
        <v>0</v>
      </c>
    </row>
    <row r="5476" spans="1:6" x14ac:dyDescent="0.3">
      <c r="A5476" s="11">
        <v>3171030</v>
      </c>
      <c r="B5476" s="11" t="s">
        <v>2439</v>
      </c>
      <c r="C5476" s="16">
        <v>-15.5845</v>
      </c>
      <c r="D5476" s="16">
        <v>-43.612099999999998</v>
      </c>
      <c r="E5476">
        <f t="shared" si="170"/>
        <v>0</v>
      </c>
      <c r="F5476">
        <f t="shared" si="171"/>
        <v>0</v>
      </c>
    </row>
    <row r="5477" spans="1:6" x14ac:dyDescent="0.3">
      <c r="A5477" s="11">
        <v>4128609</v>
      </c>
      <c r="B5477" s="11" t="s">
        <v>1261</v>
      </c>
      <c r="C5477" s="16">
        <v>-25.877199999999998</v>
      </c>
      <c r="D5477" s="16">
        <v>-52.905099999999997</v>
      </c>
      <c r="E5477">
        <f t="shared" si="170"/>
        <v>0</v>
      </c>
      <c r="F5477">
        <f t="shared" si="171"/>
        <v>0</v>
      </c>
    </row>
    <row r="5478" spans="1:6" x14ac:dyDescent="0.3">
      <c r="A5478" s="11">
        <v>2933257</v>
      </c>
      <c r="B5478" s="11" t="s">
        <v>3262</v>
      </c>
      <c r="C5478" s="16">
        <v>-17.218299999999999</v>
      </c>
      <c r="D5478" s="16">
        <v>-40.0974</v>
      </c>
      <c r="E5478">
        <f t="shared" si="170"/>
        <v>0</v>
      </c>
      <c r="F5478">
        <f t="shared" si="171"/>
        <v>0</v>
      </c>
    </row>
    <row r="5479" spans="1:6" x14ac:dyDescent="0.3">
      <c r="A5479" s="11">
        <v>3171071</v>
      </c>
      <c r="B5479" s="11" t="s">
        <v>2438</v>
      </c>
      <c r="C5479" s="16">
        <v>-17.397400000000001</v>
      </c>
      <c r="D5479" s="16">
        <v>-42.730699999999999</v>
      </c>
      <c r="E5479">
        <f t="shared" si="170"/>
        <v>0</v>
      </c>
      <c r="F5479">
        <f t="shared" si="171"/>
        <v>0</v>
      </c>
    </row>
    <row r="5480" spans="1:6" x14ac:dyDescent="0.3">
      <c r="A5480" s="11">
        <v>3171105</v>
      </c>
      <c r="B5480" s="11" t="s">
        <v>2437</v>
      </c>
      <c r="C5480" s="16">
        <v>-19.665700000000001</v>
      </c>
      <c r="D5480" s="16">
        <v>-48.311799999999998</v>
      </c>
      <c r="E5480">
        <f t="shared" si="170"/>
        <v>0</v>
      </c>
      <c r="F5480">
        <f t="shared" si="171"/>
        <v>0</v>
      </c>
    </row>
    <row r="5481" spans="1:6" x14ac:dyDescent="0.3">
      <c r="A5481" s="11">
        <v>3171154</v>
      </c>
      <c r="B5481" s="11" t="s">
        <v>2436</v>
      </c>
      <c r="C5481" s="16">
        <v>-20.040600000000001</v>
      </c>
      <c r="D5481" s="16">
        <v>-42.268799999999999</v>
      </c>
      <c r="E5481">
        <f t="shared" si="170"/>
        <v>0</v>
      </c>
      <c r="F5481">
        <f t="shared" si="171"/>
        <v>0</v>
      </c>
    </row>
    <row r="5482" spans="1:6" x14ac:dyDescent="0.3">
      <c r="A5482" s="11">
        <v>2616183</v>
      </c>
      <c r="B5482" s="11" t="s">
        <v>3820</v>
      </c>
      <c r="C5482" s="16">
        <v>-7.7708399999999997</v>
      </c>
      <c r="D5482" s="16">
        <v>-35.8491</v>
      </c>
      <c r="E5482">
        <f t="shared" si="170"/>
        <v>0</v>
      </c>
      <c r="F5482">
        <f t="shared" si="171"/>
        <v>0</v>
      </c>
    </row>
    <row r="5483" spans="1:6" x14ac:dyDescent="0.3">
      <c r="A5483" s="11">
        <v>2616209</v>
      </c>
      <c r="B5483" s="11" t="s">
        <v>3819</v>
      </c>
      <c r="C5483" s="16">
        <v>-7.90158</v>
      </c>
      <c r="D5483" s="16">
        <v>-35.9681</v>
      </c>
      <c r="E5483">
        <f t="shared" si="170"/>
        <v>0</v>
      </c>
      <c r="F5483">
        <f t="shared" si="171"/>
        <v>0</v>
      </c>
    </row>
    <row r="5484" spans="1:6" x14ac:dyDescent="0.3">
      <c r="A5484" s="11">
        <v>3171204</v>
      </c>
      <c r="B5484" s="11" t="s">
        <v>2435</v>
      </c>
      <c r="C5484" s="16">
        <v>-19.688300000000002</v>
      </c>
      <c r="D5484" s="16">
        <v>-43.923900000000003</v>
      </c>
      <c r="E5484">
        <f t="shared" si="170"/>
        <v>0</v>
      </c>
      <c r="F5484">
        <f t="shared" si="171"/>
        <v>0</v>
      </c>
    </row>
    <row r="5485" spans="1:6" x14ac:dyDescent="0.3">
      <c r="A5485" s="11">
        <v>4322855</v>
      </c>
      <c r="B5485" s="11" t="s">
        <v>5834</v>
      </c>
      <c r="C5485" s="16">
        <v>-29.0655</v>
      </c>
      <c r="D5485" s="16">
        <v>-51.862499999999997</v>
      </c>
      <c r="E5485">
        <f t="shared" si="170"/>
        <v>0</v>
      </c>
      <c r="F5485">
        <f t="shared" si="171"/>
        <v>0</v>
      </c>
    </row>
    <row r="5486" spans="1:6" x14ac:dyDescent="0.3">
      <c r="A5486" s="11">
        <v>4322905</v>
      </c>
      <c r="B5486" s="11" t="s">
        <v>483</v>
      </c>
      <c r="C5486" s="16">
        <v>-27.5716</v>
      </c>
      <c r="D5486" s="16">
        <v>-52.021099999999997</v>
      </c>
      <c r="E5486">
        <f t="shared" si="170"/>
        <v>0</v>
      </c>
      <c r="F5486">
        <f t="shared" si="171"/>
        <v>0</v>
      </c>
    </row>
    <row r="5487" spans="1:6" x14ac:dyDescent="0.3">
      <c r="A5487" s="11">
        <v>4323002</v>
      </c>
      <c r="B5487" s="11" t="s">
        <v>482</v>
      </c>
      <c r="C5487" s="16">
        <v>-30.081900000000001</v>
      </c>
      <c r="D5487" s="16">
        <v>-51.019399999999997</v>
      </c>
      <c r="E5487">
        <f t="shared" si="170"/>
        <v>0</v>
      </c>
      <c r="F5487">
        <f t="shared" si="171"/>
        <v>0</v>
      </c>
    </row>
    <row r="5488" spans="1:6" x14ac:dyDescent="0.3">
      <c r="A5488" s="11">
        <v>3205101</v>
      </c>
      <c r="B5488" s="11" t="s">
        <v>2353</v>
      </c>
      <c r="C5488" s="16">
        <v>-20.3825</v>
      </c>
      <c r="D5488" s="16">
        <v>-40.493299999999998</v>
      </c>
      <c r="E5488">
        <f t="shared" si="170"/>
        <v>0</v>
      </c>
      <c r="F5488">
        <f t="shared" si="171"/>
        <v>0</v>
      </c>
    </row>
    <row r="5489" spans="1:6" x14ac:dyDescent="0.3">
      <c r="A5489" s="11">
        <v>2112803</v>
      </c>
      <c r="B5489" s="11" t="s">
        <v>2353</v>
      </c>
      <c r="C5489" s="16">
        <v>-3.20451</v>
      </c>
      <c r="D5489" s="16">
        <v>-44.991199999999999</v>
      </c>
      <c r="E5489">
        <f t="shared" si="170"/>
        <v>0</v>
      </c>
      <c r="F5489">
        <f t="shared" si="171"/>
        <v>0</v>
      </c>
    </row>
    <row r="5490" spans="1:6" x14ac:dyDescent="0.3">
      <c r="A5490" s="11">
        <v>5222005</v>
      </c>
      <c r="B5490" s="11" t="s">
        <v>6</v>
      </c>
      <c r="C5490" s="16">
        <v>-16.740500000000001</v>
      </c>
      <c r="D5490" s="16">
        <v>-48.515900000000002</v>
      </c>
      <c r="E5490">
        <f t="shared" si="170"/>
        <v>0</v>
      </c>
      <c r="F5490">
        <f t="shared" si="171"/>
        <v>0</v>
      </c>
    </row>
    <row r="5491" spans="1:6" x14ac:dyDescent="0.3">
      <c r="A5491" s="11">
        <v>2616308</v>
      </c>
      <c r="B5491" s="11" t="s">
        <v>3818</v>
      </c>
      <c r="C5491" s="16">
        <v>-7.6565500000000002</v>
      </c>
      <c r="D5491" s="16">
        <v>-35.313899999999997</v>
      </c>
      <c r="E5491">
        <f t="shared" si="170"/>
        <v>0</v>
      </c>
      <c r="F5491">
        <f t="shared" si="171"/>
        <v>0</v>
      </c>
    </row>
    <row r="5492" spans="1:6" x14ac:dyDescent="0.3">
      <c r="A5492" s="11">
        <v>4323101</v>
      </c>
      <c r="B5492" s="11" t="s">
        <v>481</v>
      </c>
      <c r="C5492" s="16">
        <v>-27.160699999999999</v>
      </c>
      <c r="D5492" s="16">
        <v>-53.402200000000001</v>
      </c>
      <c r="E5492">
        <f t="shared" si="170"/>
        <v>0</v>
      </c>
      <c r="F5492">
        <f t="shared" si="171"/>
        <v>0</v>
      </c>
    </row>
    <row r="5493" spans="1:6" x14ac:dyDescent="0.3">
      <c r="A5493" s="11">
        <v>5008404</v>
      </c>
      <c r="B5493" s="11" t="s">
        <v>391</v>
      </c>
      <c r="C5493" s="16">
        <v>-22.409800000000001</v>
      </c>
      <c r="D5493" s="16">
        <v>-54.441499999999998</v>
      </c>
      <c r="E5493">
        <f t="shared" si="170"/>
        <v>0</v>
      </c>
      <c r="F5493">
        <f t="shared" si="171"/>
        <v>0</v>
      </c>
    </row>
    <row r="5494" spans="1:6" x14ac:dyDescent="0.3">
      <c r="A5494" s="11">
        <v>5222054</v>
      </c>
      <c r="B5494" s="11" t="s">
        <v>5</v>
      </c>
      <c r="C5494" s="16">
        <v>-17.732199999999999</v>
      </c>
      <c r="D5494" s="16">
        <v>-49.804699999999997</v>
      </c>
      <c r="E5494">
        <f t="shared" si="170"/>
        <v>0</v>
      </c>
      <c r="F5494">
        <f t="shared" si="171"/>
        <v>0</v>
      </c>
    </row>
    <row r="5495" spans="1:6" x14ac:dyDescent="0.3">
      <c r="A5495" s="11">
        <v>2414902</v>
      </c>
      <c r="B5495" s="11" t="s">
        <v>2434</v>
      </c>
      <c r="C5495" s="16">
        <v>-5.9825299999999997</v>
      </c>
      <c r="D5495" s="16">
        <v>-37.946199999999997</v>
      </c>
      <c r="E5495">
        <f t="shared" si="170"/>
        <v>0</v>
      </c>
      <c r="F5495">
        <f t="shared" si="171"/>
        <v>0</v>
      </c>
    </row>
    <row r="5496" spans="1:6" x14ac:dyDescent="0.3">
      <c r="A5496" s="11">
        <v>2709400</v>
      </c>
      <c r="B5496" s="11" t="s">
        <v>2434</v>
      </c>
      <c r="C5496" s="16">
        <v>-9.3676300000000001</v>
      </c>
      <c r="D5496" s="16">
        <v>-36.243099999999998</v>
      </c>
      <c r="E5496">
        <f t="shared" si="170"/>
        <v>0</v>
      </c>
      <c r="F5496">
        <f t="shared" si="171"/>
        <v>0</v>
      </c>
    </row>
    <row r="5497" spans="1:6" x14ac:dyDescent="0.3">
      <c r="A5497" s="11">
        <v>3171303</v>
      </c>
      <c r="B5497" s="11" t="s">
        <v>2434</v>
      </c>
      <c r="C5497" s="16">
        <v>-20.7559</v>
      </c>
      <c r="D5497" s="16">
        <v>-42.874200000000002</v>
      </c>
      <c r="E5497">
        <f t="shared" si="170"/>
        <v>0</v>
      </c>
      <c r="F5497">
        <f t="shared" si="171"/>
        <v>0</v>
      </c>
    </row>
    <row r="5498" spans="1:6" x14ac:dyDescent="0.3">
      <c r="A5498" s="11">
        <v>2314102</v>
      </c>
      <c r="B5498" s="11" t="s">
        <v>4318</v>
      </c>
      <c r="C5498" s="16">
        <v>-3.5667</v>
      </c>
      <c r="D5498" s="16">
        <v>-41.0916</v>
      </c>
      <c r="E5498">
        <f t="shared" si="170"/>
        <v>0</v>
      </c>
      <c r="F5498">
        <f t="shared" si="171"/>
        <v>0</v>
      </c>
    </row>
    <row r="5499" spans="1:6" x14ac:dyDescent="0.3">
      <c r="A5499" s="11">
        <v>4323200</v>
      </c>
      <c r="B5499" s="11" t="s">
        <v>480</v>
      </c>
      <c r="C5499" s="16">
        <v>-28.563199999999998</v>
      </c>
      <c r="D5499" s="16">
        <v>-52.749499999999998</v>
      </c>
      <c r="E5499">
        <f t="shared" si="170"/>
        <v>0</v>
      </c>
      <c r="F5499">
        <f t="shared" si="171"/>
        <v>0</v>
      </c>
    </row>
    <row r="5500" spans="1:6" x14ac:dyDescent="0.3">
      <c r="A5500" s="11">
        <v>4219200</v>
      </c>
      <c r="B5500" s="11" t="s">
        <v>974</v>
      </c>
      <c r="C5500" s="16">
        <v>-27.3886</v>
      </c>
      <c r="D5500" s="16">
        <v>-49.359299999999998</v>
      </c>
      <c r="E5500">
        <f t="shared" si="170"/>
        <v>0</v>
      </c>
      <c r="F5500">
        <f t="shared" si="171"/>
        <v>0</v>
      </c>
    </row>
    <row r="5501" spans="1:6" x14ac:dyDescent="0.3">
      <c r="A5501" s="11">
        <v>4219309</v>
      </c>
      <c r="B5501" s="11" t="s">
        <v>973</v>
      </c>
      <c r="C5501" s="16">
        <v>-27.008600000000001</v>
      </c>
      <c r="D5501" s="16">
        <v>-51.154299999999999</v>
      </c>
      <c r="E5501">
        <f t="shared" si="170"/>
        <v>0</v>
      </c>
      <c r="F5501">
        <f t="shared" si="171"/>
        <v>0</v>
      </c>
    </row>
    <row r="5502" spans="1:6" x14ac:dyDescent="0.3">
      <c r="A5502" s="11">
        <v>3171402</v>
      </c>
      <c r="B5502" s="11" t="s">
        <v>2433</v>
      </c>
      <c r="C5502" s="16">
        <v>-20.867000000000001</v>
      </c>
      <c r="D5502" s="16">
        <v>-42.240099999999998</v>
      </c>
      <c r="E5502">
        <f t="shared" si="170"/>
        <v>0</v>
      </c>
      <c r="F5502">
        <f t="shared" si="171"/>
        <v>0</v>
      </c>
    </row>
    <row r="5503" spans="1:6" x14ac:dyDescent="0.3">
      <c r="A5503" s="11">
        <v>2517209</v>
      </c>
      <c r="B5503" s="11" t="s">
        <v>3989</v>
      </c>
      <c r="C5503" s="16">
        <v>-6.5068400000000004</v>
      </c>
      <c r="D5503" s="16">
        <v>-38.256700000000002</v>
      </c>
      <c r="E5503">
        <f t="shared" si="170"/>
        <v>0</v>
      </c>
      <c r="F5503">
        <f t="shared" si="171"/>
        <v>0</v>
      </c>
    </row>
    <row r="5504" spans="1:6" x14ac:dyDescent="0.3">
      <c r="A5504" s="11">
        <v>1508209</v>
      </c>
      <c r="B5504" s="11" t="s">
        <v>5047</v>
      </c>
      <c r="C5504" s="16">
        <v>-0.86119400000000002</v>
      </c>
      <c r="D5504" s="16">
        <v>-48.138599999999997</v>
      </c>
      <c r="E5504">
        <f t="shared" si="170"/>
        <v>0</v>
      </c>
      <c r="F5504">
        <f t="shared" si="171"/>
        <v>0</v>
      </c>
    </row>
    <row r="5505" spans="1:6" x14ac:dyDescent="0.3">
      <c r="A5505" s="11">
        <v>5105507</v>
      </c>
      <c r="B5505" s="11" t="s">
        <v>326</v>
      </c>
      <c r="C5505" s="16">
        <v>-15.0068</v>
      </c>
      <c r="D5505" s="16">
        <v>-59.950400000000002</v>
      </c>
      <c r="E5505">
        <f t="shared" si="170"/>
        <v>0</v>
      </c>
      <c r="F5505">
        <f t="shared" si="171"/>
        <v>0</v>
      </c>
    </row>
    <row r="5506" spans="1:6" x14ac:dyDescent="0.3">
      <c r="A5506" s="11">
        <v>5222203</v>
      </c>
      <c r="B5506" s="11" t="s">
        <v>4</v>
      </c>
      <c r="C5506" s="16">
        <v>-15.0387</v>
      </c>
      <c r="D5506" s="16">
        <v>-47.052</v>
      </c>
      <c r="E5506">
        <f t="shared" si="170"/>
        <v>0</v>
      </c>
      <c r="F5506">
        <f t="shared" si="171"/>
        <v>0</v>
      </c>
    </row>
    <row r="5507" spans="1:6" x14ac:dyDescent="0.3">
      <c r="A5507" s="11">
        <v>2415008</v>
      </c>
      <c r="B5507" s="11" t="s">
        <v>4177</v>
      </c>
      <c r="C5507" s="16">
        <v>-6.3128700000000002</v>
      </c>
      <c r="D5507" s="16">
        <v>-35.067</v>
      </c>
      <c r="E5507">
        <f t="shared" ref="E5507:E5570" si="172">IF((C5507&lt;-80),"erro",0)</f>
        <v>0</v>
      </c>
      <c r="F5507">
        <f t="shared" ref="F5507:F5570" si="173">IF((D5507&lt;-80),"erro",0)</f>
        <v>0</v>
      </c>
    </row>
    <row r="5508" spans="1:6" x14ac:dyDescent="0.3">
      <c r="A5508" s="11">
        <v>4323309</v>
      </c>
      <c r="B5508" s="11" t="s">
        <v>479</v>
      </c>
      <c r="C5508" s="16">
        <v>-28.8598</v>
      </c>
      <c r="D5508" s="16">
        <v>-51.550400000000003</v>
      </c>
      <c r="E5508">
        <f t="shared" si="172"/>
        <v>0</v>
      </c>
      <c r="F5508">
        <f t="shared" si="173"/>
        <v>0</v>
      </c>
    </row>
    <row r="5509" spans="1:6" x14ac:dyDescent="0.3">
      <c r="A5509" s="11">
        <v>4323358</v>
      </c>
      <c r="B5509" s="11" t="s">
        <v>478</v>
      </c>
      <c r="C5509" s="16">
        <v>-28.106200000000001</v>
      </c>
      <c r="D5509" s="16">
        <v>-52.143799999999999</v>
      </c>
      <c r="E5509">
        <f t="shared" si="172"/>
        <v>0</v>
      </c>
      <c r="F5509">
        <f t="shared" si="173"/>
        <v>0</v>
      </c>
    </row>
    <row r="5510" spans="1:6" x14ac:dyDescent="0.3">
      <c r="A5510" s="11">
        <v>4323408</v>
      </c>
      <c r="B5510" s="11" t="s">
        <v>477</v>
      </c>
      <c r="C5510" s="16">
        <v>-28.535900000000002</v>
      </c>
      <c r="D5510" s="16">
        <v>-52.148600000000002</v>
      </c>
      <c r="E5510">
        <f t="shared" si="172"/>
        <v>0</v>
      </c>
      <c r="F5510">
        <f t="shared" si="173"/>
        <v>0</v>
      </c>
    </row>
    <row r="5511" spans="1:6" x14ac:dyDescent="0.3">
      <c r="A5511" s="11">
        <v>2211605</v>
      </c>
      <c r="B5511" s="11" t="s">
        <v>4491</v>
      </c>
      <c r="C5511" s="16">
        <v>-7.1327199999999999</v>
      </c>
      <c r="D5511" s="16">
        <v>-40.9345</v>
      </c>
      <c r="E5511">
        <f t="shared" si="172"/>
        <v>0</v>
      </c>
      <c r="F5511">
        <f t="shared" si="173"/>
        <v>0</v>
      </c>
    </row>
    <row r="5512" spans="1:6" x14ac:dyDescent="0.3">
      <c r="A5512" s="11">
        <v>4323457</v>
      </c>
      <c r="B5512" s="11" t="s">
        <v>476</v>
      </c>
      <c r="C5512" s="16">
        <v>-30.3461</v>
      </c>
      <c r="D5512" s="16">
        <v>-53.885629000000002</v>
      </c>
      <c r="E5512">
        <f t="shared" si="172"/>
        <v>0</v>
      </c>
      <c r="F5512">
        <f t="shared" si="173"/>
        <v>0</v>
      </c>
    </row>
    <row r="5513" spans="1:6" x14ac:dyDescent="0.3">
      <c r="A5513" s="11">
        <v>2112852</v>
      </c>
      <c r="B5513" s="11" t="s">
        <v>5490</v>
      </c>
      <c r="C5513" s="16">
        <v>-5.1888899999999998</v>
      </c>
      <c r="D5513" s="16">
        <v>-48.133600000000001</v>
      </c>
      <c r="E5513">
        <f t="shared" si="172"/>
        <v>0</v>
      </c>
      <c r="F5513">
        <f t="shared" si="173"/>
        <v>0</v>
      </c>
    </row>
    <row r="5514" spans="1:6" x14ac:dyDescent="0.3">
      <c r="A5514" s="11">
        <v>3205150</v>
      </c>
      <c r="B5514" s="11" t="s">
        <v>2352</v>
      </c>
      <c r="C5514" s="16">
        <v>-18.609100000000002</v>
      </c>
      <c r="D5514" s="16">
        <v>-40.609000000000002</v>
      </c>
      <c r="E5514">
        <f t="shared" si="172"/>
        <v>0</v>
      </c>
      <c r="F5514">
        <f t="shared" si="173"/>
        <v>0</v>
      </c>
    </row>
    <row r="5515" spans="1:6" x14ac:dyDescent="0.3">
      <c r="A5515" s="11">
        <v>5222302</v>
      </c>
      <c r="B5515" s="11" t="s">
        <v>2</v>
      </c>
      <c r="C5515" s="16">
        <v>-15.4542</v>
      </c>
      <c r="D5515" s="16">
        <v>-48.881900000000002</v>
      </c>
      <c r="E5515">
        <f t="shared" si="172"/>
        <v>0</v>
      </c>
      <c r="F5515">
        <f t="shared" si="173"/>
        <v>0</v>
      </c>
    </row>
    <row r="5516" spans="1:6" x14ac:dyDescent="0.3">
      <c r="A5516" s="11">
        <v>5108600</v>
      </c>
      <c r="B5516" s="11" t="s">
        <v>254</v>
      </c>
      <c r="C5516" s="16">
        <v>-10.0137</v>
      </c>
      <c r="D5516" s="16">
        <v>-51.118600000000001</v>
      </c>
      <c r="E5516">
        <f t="shared" si="172"/>
        <v>0</v>
      </c>
      <c r="F5516">
        <f t="shared" si="173"/>
        <v>0</v>
      </c>
    </row>
    <row r="5517" spans="1:6" x14ac:dyDescent="0.3">
      <c r="A5517" s="11">
        <v>3205176</v>
      </c>
      <c r="B5517" s="11" t="s">
        <v>2351</v>
      </c>
      <c r="C5517" s="16">
        <v>-18.995799999999999</v>
      </c>
      <c r="D5517" s="16">
        <v>-40.384900000000002</v>
      </c>
      <c r="E5517">
        <f t="shared" si="172"/>
        <v>0</v>
      </c>
      <c r="F5517">
        <f t="shared" si="173"/>
        <v>0</v>
      </c>
    </row>
    <row r="5518" spans="1:6" x14ac:dyDescent="0.3">
      <c r="A5518" s="11">
        <v>3205200</v>
      </c>
      <c r="B5518" s="11" t="s">
        <v>2350</v>
      </c>
      <c r="C5518" s="16">
        <v>-20.341699999999999</v>
      </c>
      <c r="D5518" s="16">
        <v>-40.287500000000001</v>
      </c>
      <c r="E5518">
        <f t="shared" si="172"/>
        <v>0</v>
      </c>
      <c r="F5518">
        <f t="shared" si="173"/>
        <v>0</v>
      </c>
    </row>
    <row r="5519" spans="1:6" x14ac:dyDescent="0.3">
      <c r="A5519" s="11">
        <v>1100304</v>
      </c>
      <c r="B5519" s="11" t="s">
        <v>5298</v>
      </c>
      <c r="C5519" s="16">
        <v>-12.7502</v>
      </c>
      <c r="D5519" s="16">
        <v>-60.148800000000001</v>
      </c>
      <c r="E5519">
        <f t="shared" si="172"/>
        <v>0</v>
      </c>
      <c r="F5519">
        <f t="shared" si="173"/>
        <v>0</v>
      </c>
    </row>
    <row r="5520" spans="1:6" x14ac:dyDescent="0.3">
      <c r="A5520" s="11">
        <v>3556701</v>
      </c>
      <c r="B5520" s="11" t="s">
        <v>1645</v>
      </c>
      <c r="C5520" s="16">
        <v>-23.030200000000001</v>
      </c>
      <c r="D5520" s="16">
        <v>-46.9833</v>
      </c>
      <c r="E5520">
        <f t="shared" si="172"/>
        <v>0</v>
      </c>
      <c r="F5520">
        <f t="shared" si="173"/>
        <v>0</v>
      </c>
    </row>
    <row r="5521" spans="1:6" x14ac:dyDescent="0.3">
      <c r="A5521" s="11">
        <v>3556800</v>
      </c>
      <c r="B5521" s="11" t="s">
        <v>1644</v>
      </c>
      <c r="C5521" s="16">
        <v>-20.8734</v>
      </c>
      <c r="D5521" s="16">
        <v>-48.292999999999999</v>
      </c>
      <c r="E5521">
        <f t="shared" si="172"/>
        <v>0</v>
      </c>
      <c r="F5521">
        <f t="shared" si="173"/>
        <v>0</v>
      </c>
    </row>
    <row r="5522" spans="1:6" x14ac:dyDescent="0.3">
      <c r="A5522" s="11">
        <v>3171600</v>
      </c>
      <c r="B5522" s="11" t="s">
        <v>2431</v>
      </c>
      <c r="C5522" s="16">
        <v>-16.804499</v>
      </c>
      <c r="D5522" s="16">
        <v>-42.3431</v>
      </c>
      <c r="E5522">
        <f t="shared" si="172"/>
        <v>0</v>
      </c>
      <c r="F5522">
        <f t="shared" si="173"/>
        <v>0</v>
      </c>
    </row>
    <row r="5523" spans="1:6" x14ac:dyDescent="0.3">
      <c r="A5523" s="11">
        <v>3171709</v>
      </c>
      <c r="B5523" s="11" t="s">
        <v>2430</v>
      </c>
      <c r="C5523" s="16">
        <v>-22.3264</v>
      </c>
      <c r="D5523" s="16">
        <v>-45.096499999999999</v>
      </c>
      <c r="E5523">
        <f t="shared" si="172"/>
        <v>0</v>
      </c>
      <c r="F5523">
        <f t="shared" si="173"/>
        <v>0</v>
      </c>
    </row>
    <row r="5524" spans="1:6" x14ac:dyDescent="0.3">
      <c r="A5524" s="11">
        <v>3171808</v>
      </c>
      <c r="B5524" s="11" t="s">
        <v>2429</v>
      </c>
      <c r="C5524" s="16">
        <v>-18.8154</v>
      </c>
      <c r="D5524" s="16">
        <v>-42.701500000000003</v>
      </c>
      <c r="E5524">
        <f t="shared" si="172"/>
        <v>0</v>
      </c>
      <c r="F5524">
        <f t="shared" si="173"/>
        <v>0</v>
      </c>
    </row>
    <row r="5525" spans="1:6" x14ac:dyDescent="0.3">
      <c r="A5525" s="11">
        <v>3171907</v>
      </c>
      <c r="B5525" s="11" t="s">
        <v>2428</v>
      </c>
      <c r="C5525" s="16">
        <v>-18.473800000000001</v>
      </c>
      <c r="D5525" s="16">
        <v>-42.306699999999999</v>
      </c>
      <c r="E5525">
        <f t="shared" si="172"/>
        <v>0</v>
      </c>
      <c r="F5525">
        <f t="shared" si="173"/>
        <v>0</v>
      </c>
    </row>
    <row r="5526" spans="1:6" x14ac:dyDescent="0.3">
      <c r="A5526" s="11">
        <v>4128658</v>
      </c>
      <c r="B5526" s="11" t="s">
        <v>1258</v>
      </c>
      <c r="C5526" s="16">
        <v>-25.382899999999999</v>
      </c>
      <c r="D5526" s="16">
        <v>-52.198700000000002</v>
      </c>
      <c r="E5526">
        <f t="shared" si="172"/>
        <v>0</v>
      </c>
      <c r="F5526">
        <f t="shared" si="173"/>
        <v>0</v>
      </c>
    </row>
    <row r="5527" spans="1:6" x14ac:dyDescent="0.3">
      <c r="A5527" s="11">
        <v>3172004</v>
      </c>
      <c r="B5527" s="11" t="s">
        <v>2427</v>
      </c>
      <c r="C5527" s="16">
        <v>-21.012699999999999</v>
      </c>
      <c r="D5527" s="16">
        <v>-42.836100000000002</v>
      </c>
      <c r="E5527">
        <f t="shared" si="172"/>
        <v>0</v>
      </c>
      <c r="F5527">
        <f t="shared" si="173"/>
        <v>0</v>
      </c>
    </row>
    <row r="5528" spans="1:6" x14ac:dyDescent="0.3">
      <c r="A5528" s="11">
        <v>1508308</v>
      </c>
      <c r="B5528" s="11" t="s">
        <v>5046</v>
      </c>
      <c r="C5528" s="16">
        <v>-1.1912400000000001</v>
      </c>
      <c r="D5528" s="16">
        <v>-46.139899999999997</v>
      </c>
      <c r="E5528">
        <f t="shared" si="172"/>
        <v>0</v>
      </c>
      <c r="F5528">
        <f t="shared" si="173"/>
        <v>0</v>
      </c>
    </row>
    <row r="5529" spans="1:6" x14ac:dyDescent="0.3">
      <c r="A5529" s="11">
        <v>4323507</v>
      </c>
      <c r="B5529" s="11" t="s">
        <v>475</v>
      </c>
      <c r="C5529" s="16">
        <v>-27.368600000000001</v>
      </c>
      <c r="D5529" s="16">
        <v>-53.491900000000001</v>
      </c>
      <c r="E5529">
        <f t="shared" si="172"/>
        <v>0</v>
      </c>
      <c r="F5529">
        <f t="shared" si="173"/>
        <v>0</v>
      </c>
    </row>
    <row r="5530" spans="1:6" x14ac:dyDescent="0.3">
      <c r="A5530" s="11">
        <v>3556909</v>
      </c>
      <c r="B5530" s="11" t="s">
        <v>1643</v>
      </c>
      <c r="C5530" s="16">
        <v>-21.1692</v>
      </c>
      <c r="D5530" s="16">
        <v>-48.628399999999999</v>
      </c>
      <c r="E5530">
        <f t="shared" si="172"/>
        <v>0</v>
      </c>
      <c r="F5530">
        <f t="shared" si="173"/>
        <v>0</v>
      </c>
    </row>
    <row r="5531" spans="1:6" x14ac:dyDescent="0.3">
      <c r="A5531" s="11">
        <v>4323606</v>
      </c>
      <c r="B5531" s="11" t="s">
        <v>474</v>
      </c>
      <c r="C5531" s="16">
        <v>-28.805199999999999</v>
      </c>
      <c r="D5531" s="16">
        <v>-51.794699999999999</v>
      </c>
      <c r="E5531">
        <f t="shared" si="172"/>
        <v>0</v>
      </c>
      <c r="F5531">
        <f t="shared" si="173"/>
        <v>0</v>
      </c>
    </row>
    <row r="5532" spans="1:6" x14ac:dyDescent="0.3">
      <c r="A5532" s="11">
        <v>4323705</v>
      </c>
      <c r="B5532" s="11" t="s">
        <v>473</v>
      </c>
      <c r="C5532" s="16">
        <v>-27.290199999999999</v>
      </c>
      <c r="D5532" s="16">
        <v>-53.697400000000002</v>
      </c>
      <c r="E5532">
        <f t="shared" si="172"/>
        <v>0</v>
      </c>
      <c r="F5532">
        <f t="shared" si="173"/>
        <v>0</v>
      </c>
    </row>
    <row r="5533" spans="1:6" x14ac:dyDescent="0.3">
      <c r="A5533" s="11">
        <v>2505501</v>
      </c>
      <c r="B5533" s="11" t="s">
        <v>4115</v>
      </c>
      <c r="C5533" s="16">
        <v>-6.7302999999999997</v>
      </c>
      <c r="D5533" s="16">
        <v>-37.570399999999999</v>
      </c>
      <c r="E5533">
        <f t="shared" si="172"/>
        <v>0</v>
      </c>
      <c r="F5533">
        <f t="shared" si="173"/>
        <v>0</v>
      </c>
    </row>
    <row r="5534" spans="1:6" x14ac:dyDescent="0.3">
      <c r="A5534" s="11">
        <v>4219358</v>
      </c>
      <c r="B5534" s="11" t="s">
        <v>972</v>
      </c>
      <c r="C5534" s="16">
        <v>-26.8782</v>
      </c>
      <c r="D5534" s="16">
        <v>-49.832799999999999</v>
      </c>
      <c r="E5534">
        <f t="shared" si="172"/>
        <v>0</v>
      </c>
      <c r="F5534">
        <f t="shared" si="173"/>
        <v>0</v>
      </c>
    </row>
    <row r="5535" spans="1:6" x14ac:dyDescent="0.3">
      <c r="A5535" s="11">
        <v>3205309</v>
      </c>
      <c r="B5535" s="11" t="s">
        <v>2348</v>
      </c>
      <c r="C5535" s="16">
        <v>-20.3155</v>
      </c>
      <c r="D5535" s="16">
        <v>-40.312800000000003</v>
      </c>
      <c r="E5535">
        <f t="shared" si="172"/>
        <v>0</v>
      </c>
      <c r="F5535">
        <f t="shared" si="173"/>
        <v>0</v>
      </c>
    </row>
    <row r="5536" spans="1:6" x14ac:dyDescent="0.3">
      <c r="A5536" s="11">
        <v>3556958</v>
      </c>
      <c r="B5536" s="11" t="s">
        <v>1642</v>
      </c>
      <c r="C5536" s="16">
        <v>-20.195599999999999</v>
      </c>
      <c r="D5536" s="16">
        <v>-50.487499999999997</v>
      </c>
      <c r="E5536">
        <f t="shared" si="172"/>
        <v>0</v>
      </c>
      <c r="F5536">
        <f t="shared" si="173"/>
        <v>0</v>
      </c>
    </row>
    <row r="5537" spans="1:6" x14ac:dyDescent="0.3">
      <c r="A5537" s="11">
        <v>2933307</v>
      </c>
      <c r="B5537" s="11" t="s">
        <v>3261</v>
      </c>
      <c r="C5537" s="16">
        <v>-14.861499999999999</v>
      </c>
      <c r="D5537" s="16">
        <v>-40.844200000000001</v>
      </c>
      <c r="E5537">
        <f t="shared" si="172"/>
        <v>0</v>
      </c>
      <c r="F5537">
        <f t="shared" si="173"/>
        <v>0</v>
      </c>
    </row>
    <row r="5538" spans="1:6" x14ac:dyDescent="0.3">
      <c r="A5538" s="11">
        <v>4323754</v>
      </c>
      <c r="B5538" s="11" t="s">
        <v>5690</v>
      </c>
      <c r="C5538" s="16">
        <v>-28.351600000000001</v>
      </c>
      <c r="D5538" s="16">
        <v>-54.500408999999998</v>
      </c>
      <c r="E5538">
        <f t="shared" si="172"/>
        <v>0</v>
      </c>
      <c r="F5538">
        <f t="shared" si="173"/>
        <v>0</v>
      </c>
    </row>
    <row r="5539" spans="1:6" x14ac:dyDescent="0.3">
      <c r="A5539" s="11">
        <v>2616407</v>
      </c>
      <c r="B5539" s="11" t="s">
        <v>3817</v>
      </c>
      <c r="C5539" s="16">
        <v>-8.12819</v>
      </c>
      <c r="D5539" s="16">
        <v>-35.297600000000003</v>
      </c>
      <c r="E5539">
        <f t="shared" si="172"/>
        <v>0</v>
      </c>
      <c r="F5539">
        <f t="shared" si="173"/>
        <v>0</v>
      </c>
    </row>
    <row r="5540" spans="1:6" x14ac:dyDescent="0.3">
      <c r="A5540" s="11">
        <v>1600808</v>
      </c>
      <c r="B5540" s="11" t="s">
        <v>5027</v>
      </c>
      <c r="C5540" s="16">
        <v>-0.92639800000000005</v>
      </c>
      <c r="D5540" s="16">
        <v>-52.423977999999998</v>
      </c>
      <c r="E5540">
        <f t="shared" si="172"/>
        <v>0</v>
      </c>
      <c r="F5540">
        <f t="shared" si="173"/>
        <v>0</v>
      </c>
    </row>
    <row r="5541" spans="1:6" x14ac:dyDescent="0.3">
      <c r="A5541" s="11">
        <v>2112902</v>
      </c>
      <c r="B5541" s="11" t="s">
        <v>4706</v>
      </c>
      <c r="C5541" s="16">
        <v>-3.4512499999999999</v>
      </c>
      <c r="D5541" s="16">
        <v>-44.8643</v>
      </c>
      <c r="E5541">
        <f t="shared" si="172"/>
        <v>0</v>
      </c>
      <c r="F5541">
        <f t="shared" si="173"/>
        <v>0</v>
      </c>
    </row>
    <row r="5542" spans="1:6" x14ac:dyDescent="0.3">
      <c r="A5542" s="11">
        <v>1508357</v>
      </c>
      <c r="B5542" s="11" t="s">
        <v>5045</v>
      </c>
      <c r="C5542" s="16">
        <v>-2.8792200000000001</v>
      </c>
      <c r="D5542" s="16">
        <v>-52.008800000000001</v>
      </c>
      <c r="E5542">
        <f t="shared" si="172"/>
        <v>0</v>
      </c>
      <c r="F5542">
        <f t="shared" si="173"/>
        <v>0</v>
      </c>
    </row>
    <row r="5543" spans="1:6" x14ac:dyDescent="0.3">
      <c r="A5543" s="11">
        <v>4128708</v>
      </c>
      <c r="B5543" s="11" t="s">
        <v>1257</v>
      </c>
      <c r="C5543" s="16">
        <v>-26.2683</v>
      </c>
      <c r="D5543" s="16">
        <v>-52.784300000000002</v>
      </c>
      <c r="E5543">
        <f t="shared" si="172"/>
        <v>0</v>
      </c>
      <c r="F5543">
        <f t="shared" si="173"/>
        <v>0</v>
      </c>
    </row>
    <row r="5544" spans="1:6" x14ac:dyDescent="0.3">
      <c r="A5544" s="11">
        <v>2113009</v>
      </c>
      <c r="B5544" s="11" t="s">
        <v>4705</v>
      </c>
      <c r="C5544" s="16">
        <v>-4.2818399999999999</v>
      </c>
      <c r="D5544" s="16">
        <v>-45.250500000000002</v>
      </c>
      <c r="E5544">
        <f t="shared" si="172"/>
        <v>0</v>
      </c>
      <c r="F5544">
        <f t="shared" si="173"/>
        <v>0</v>
      </c>
    </row>
    <row r="5545" spans="1:6" x14ac:dyDescent="0.3">
      <c r="A5545" s="11">
        <v>3172103</v>
      </c>
      <c r="B5545" s="11" t="s">
        <v>2426</v>
      </c>
      <c r="C5545" s="16">
        <v>-21.767099999999999</v>
      </c>
      <c r="D5545" s="16">
        <v>-42.537500000000001</v>
      </c>
      <c r="E5545">
        <f t="shared" si="172"/>
        <v>0</v>
      </c>
      <c r="F5545">
        <f t="shared" si="173"/>
        <v>0</v>
      </c>
    </row>
    <row r="5546" spans="1:6" x14ac:dyDescent="0.3">
      <c r="A5546" s="11">
        <v>3306305</v>
      </c>
      <c r="B5546" s="11" t="s">
        <v>2257</v>
      </c>
      <c r="C5546" s="16">
        <v>-22.520199999999999</v>
      </c>
      <c r="D5546" s="16">
        <v>-44.099600000000002</v>
      </c>
      <c r="E5546">
        <f t="shared" si="172"/>
        <v>0</v>
      </c>
      <c r="F5546">
        <f t="shared" si="173"/>
        <v>0</v>
      </c>
    </row>
    <row r="5547" spans="1:6" x14ac:dyDescent="0.3">
      <c r="A5547" s="11">
        <v>3557006</v>
      </c>
      <c r="B5547" s="11" t="s">
        <v>1641</v>
      </c>
      <c r="C5547" s="16">
        <v>-23.544599999999999</v>
      </c>
      <c r="D5547" s="16">
        <v>-47.438800000000001</v>
      </c>
      <c r="E5547">
        <f t="shared" si="172"/>
        <v>0</v>
      </c>
      <c r="F5547">
        <f t="shared" si="173"/>
        <v>0</v>
      </c>
    </row>
    <row r="5548" spans="1:6" x14ac:dyDescent="0.3">
      <c r="A5548" s="11">
        <v>3557105</v>
      </c>
      <c r="B5548" s="11" t="s">
        <v>1640</v>
      </c>
      <c r="C5548" s="16">
        <v>-20.4237</v>
      </c>
      <c r="D5548" s="16">
        <v>-49.978099999999998</v>
      </c>
      <c r="E5548">
        <f t="shared" si="172"/>
        <v>0</v>
      </c>
      <c r="F5548">
        <f t="shared" si="173"/>
        <v>0</v>
      </c>
    </row>
    <row r="5549" spans="1:6" x14ac:dyDescent="0.3">
      <c r="A5549" s="11">
        <v>2933406</v>
      </c>
      <c r="B5549" s="11" t="s">
        <v>3260</v>
      </c>
      <c r="C5549" s="16">
        <v>-12.2819</v>
      </c>
      <c r="D5549" s="16">
        <v>-41.171500000000002</v>
      </c>
      <c r="E5549">
        <f t="shared" si="172"/>
        <v>0</v>
      </c>
      <c r="F5549">
        <f t="shared" si="173"/>
        <v>0</v>
      </c>
    </row>
    <row r="5550" spans="1:6" x14ac:dyDescent="0.3">
      <c r="A5550" s="11">
        <v>2211704</v>
      </c>
      <c r="B5550" s="11" t="s">
        <v>4489</v>
      </c>
      <c r="C5550" s="16">
        <v>-7.2315100000000001</v>
      </c>
      <c r="D5550" s="16">
        <v>-41.905000000000001</v>
      </c>
      <c r="E5550">
        <f t="shared" si="172"/>
        <v>0</v>
      </c>
      <c r="F5550">
        <f t="shared" si="173"/>
        <v>0</v>
      </c>
    </row>
    <row r="5551" spans="1:6" x14ac:dyDescent="0.3">
      <c r="A5551" s="11">
        <v>1722081</v>
      </c>
      <c r="B5551" s="11" t="s">
        <v>4904</v>
      </c>
      <c r="C5551" s="16">
        <v>-6.8527399999999998</v>
      </c>
      <c r="D5551" s="16">
        <v>-47.960099999999997</v>
      </c>
      <c r="E5551">
        <f t="shared" si="172"/>
        <v>0</v>
      </c>
      <c r="F5551">
        <f t="shared" si="173"/>
        <v>0</v>
      </c>
    </row>
    <row r="5552" spans="1:6" x14ac:dyDescent="0.3">
      <c r="A5552" s="11">
        <v>2933455</v>
      </c>
      <c r="B5552" s="11" t="s">
        <v>3259</v>
      </c>
      <c r="C5552" s="16">
        <v>-12.1144</v>
      </c>
      <c r="D5552" s="16">
        <v>-43.895800000000001</v>
      </c>
      <c r="E5552">
        <f t="shared" si="172"/>
        <v>0</v>
      </c>
      <c r="F5552">
        <f t="shared" si="173"/>
        <v>0</v>
      </c>
    </row>
    <row r="5553" spans="1:6" x14ac:dyDescent="0.3">
      <c r="A5553" s="11">
        <v>3172202</v>
      </c>
      <c r="B5553" s="11" t="s">
        <v>1264</v>
      </c>
      <c r="C5553" s="16">
        <v>-22.536799999999999</v>
      </c>
      <c r="D5553" s="16">
        <v>-45.3626</v>
      </c>
      <c r="E5553">
        <f t="shared" si="172"/>
        <v>0</v>
      </c>
      <c r="F5553">
        <f t="shared" si="173"/>
        <v>0</v>
      </c>
    </row>
    <row r="5554" spans="1:6" x14ac:dyDescent="0.3">
      <c r="A5554" s="11">
        <v>4128500</v>
      </c>
      <c r="B5554" s="11" t="s">
        <v>1264</v>
      </c>
      <c r="C5554" s="16">
        <v>-23.874199999999998</v>
      </c>
      <c r="D5554" s="16">
        <v>-49.803199999999997</v>
      </c>
      <c r="E5554">
        <f t="shared" si="172"/>
        <v>0</v>
      </c>
      <c r="F5554">
        <f t="shared" si="173"/>
        <v>0</v>
      </c>
    </row>
    <row r="5555" spans="1:6" x14ac:dyDescent="0.3">
      <c r="A5555" s="11">
        <v>2933505</v>
      </c>
      <c r="B5555" s="11" t="s">
        <v>3258</v>
      </c>
      <c r="C5555" s="16">
        <v>-13.690799999999999</v>
      </c>
      <c r="D5555" s="16">
        <v>-39.476199999999999</v>
      </c>
      <c r="E5555">
        <f t="shared" si="172"/>
        <v>0</v>
      </c>
      <c r="F5555">
        <f t="shared" si="173"/>
        <v>0</v>
      </c>
    </row>
    <row r="5556" spans="1:6" x14ac:dyDescent="0.3">
      <c r="A5556" s="11">
        <v>4323770</v>
      </c>
      <c r="B5556" s="11" t="s">
        <v>5835</v>
      </c>
      <c r="C5556" s="16">
        <v>-29.426300000000001</v>
      </c>
      <c r="D5556" s="16">
        <v>-51.764499999999998</v>
      </c>
      <c r="E5556">
        <f t="shared" si="172"/>
        <v>0</v>
      </c>
      <c r="F5556">
        <f t="shared" si="173"/>
        <v>0</v>
      </c>
    </row>
    <row r="5557" spans="1:6" x14ac:dyDescent="0.3">
      <c r="A5557" s="11">
        <v>4219408</v>
      </c>
      <c r="B5557" s="11" t="s">
        <v>971</v>
      </c>
      <c r="C5557" s="16">
        <v>-26.927499999999998</v>
      </c>
      <c r="D5557" s="16">
        <v>-49.794699999999999</v>
      </c>
      <c r="E5557">
        <f t="shared" si="172"/>
        <v>0</v>
      </c>
      <c r="F5557">
        <f t="shared" si="173"/>
        <v>0</v>
      </c>
    </row>
    <row r="5558" spans="1:6" x14ac:dyDescent="0.3">
      <c r="A5558" s="11">
        <v>1722107</v>
      </c>
      <c r="B5558" s="11" t="s">
        <v>4902</v>
      </c>
      <c r="C5558" s="16">
        <v>-6.4141000000000004</v>
      </c>
      <c r="D5558" s="16">
        <v>-48.537678999999997</v>
      </c>
      <c r="E5558">
        <f t="shared" si="172"/>
        <v>0</v>
      </c>
      <c r="F5558">
        <f t="shared" si="173"/>
        <v>0</v>
      </c>
    </row>
    <row r="5559" spans="1:6" x14ac:dyDescent="0.3">
      <c r="A5559" s="11">
        <v>4128807</v>
      </c>
      <c r="B5559" s="11" t="s">
        <v>1255</v>
      </c>
      <c r="C5559" s="16">
        <v>-23.7364</v>
      </c>
      <c r="D5559" s="16">
        <v>-53.488399999999999</v>
      </c>
      <c r="E5559">
        <f t="shared" si="172"/>
        <v>0</v>
      </c>
      <c r="F5559">
        <f t="shared" si="173"/>
        <v>0</v>
      </c>
    </row>
    <row r="5560" spans="1:6" x14ac:dyDescent="0.3">
      <c r="A5560" s="11">
        <v>4323804</v>
      </c>
      <c r="B5560" s="11" t="s">
        <v>469</v>
      </c>
      <c r="C5560" s="16">
        <v>-29.8065</v>
      </c>
      <c r="D5560" s="16">
        <v>-50.051900000000003</v>
      </c>
      <c r="E5560">
        <f t="shared" si="172"/>
        <v>0</v>
      </c>
      <c r="F5560">
        <f t="shared" si="173"/>
        <v>0</v>
      </c>
    </row>
    <row r="5561" spans="1:6" x14ac:dyDescent="0.3">
      <c r="A5561" s="11">
        <v>4219507</v>
      </c>
      <c r="B5561" s="11" t="s">
        <v>970</v>
      </c>
      <c r="C5561" s="16">
        <v>-26.874700000000001</v>
      </c>
      <c r="D5561" s="16">
        <v>-52.403599999999997</v>
      </c>
      <c r="E5561">
        <f t="shared" si="172"/>
        <v>0</v>
      </c>
      <c r="F5561">
        <f t="shared" si="173"/>
        <v>0</v>
      </c>
    </row>
    <row r="5562" spans="1:6" x14ac:dyDescent="0.3">
      <c r="A5562" s="11">
        <v>1200708</v>
      </c>
      <c r="B5562" s="11" t="s">
        <v>5250</v>
      </c>
      <c r="C5562" s="16">
        <v>-10.6516</v>
      </c>
      <c r="D5562" s="16">
        <v>-68.496899999999997</v>
      </c>
      <c r="E5562">
        <f t="shared" si="172"/>
        <v>0</v>
      </c>
      <c r="F5562">
        <f t="shared" si="173"/>
        <v>0</v>
      </c>
    </row>
    <row r="5563" spans="1:6" x14ac:dyDescent="0.3">
      <c r="A5563" s="11">
        <v>4219606</v>
      </c>
      <c r="B5563" s="11" t="s">
        <v>969</v>
      </c>
      <c r="C5563" s="16">
        <v>-27.069528999999999</v>
      </c>
      <c r="D5563" s="16">
        <v>-52.341501999999998</v>
      </c>
      <c r="E5563">
        <f t="shared" si="172"/>
        <v>0</v>
      </c>
      <c r="F5563">
        <f t="shared" si="173"/>
        <v>0</v>
      </c>
    </row>
    <row r="5564" spans="1:6" x14ac:dyDescent="0.3">
      <c r="A5564" s="11">
        <v>4219705</v>
      </c>
      <c r="B5564" s="11" t="s">
        <v>968</v>
      </c>
      <c r="C5564" s="16">
        <v>-26.959599999999998</v>
      </c>
      <c r="D5564" s="16">
        <v>-52.537399999999998</v>
      </c>
      <c r="E5564">
        <f t="shared" si="172"/>
        <v>0</v>
      </c>
      <c r="F5564">
        <f t="shared" si="173"/>
        <v>0</v>
      </c>
    </row>
    <row r="5565" spans="1:6" x14ac:dyDescent="0.3">
      <c r="A5565" s="11">
        <v>2616506</v>
      </c>
      <c r="B5565" s="11" t="s">
        <v>3815</v>
      </c>
      <c r="C5565" s="16">
        <v>-8.8046000000000006</v>
      </c>
      <c r="D5565" s="16">
        <v>-35.621200000000002</v>
      </c>
      <c r="E5565">
        <f t="shared" si="172"/>
        <v>0</v>
      </c>
      <c r="F5565">
        <f t="shared" si="173"/>
        <v>0</v>
      </c>
    </row>
    <row r="5566" spans="1:6" x14ac:dyDescent="0.3">
      <c r="A5566" s="11">
        <v>1508407</v>
      </c>
      <c r="B5566" s="11" t="s">
        <v>5043</v>
      </c>
      <c r="C5566" s="16">
        <v>-7.0983000000000001</v>
      </c>
      <c r="D5566" s="16">
        <v>-49.9437</v>
      </c>
      <c r="E5566">
        <f t="shared" si="172"/>
        <v>0</v>
      </c>
      <c r="F5566">
        <f t="shared" si="173"/>
        <v>0</v>
      </c>
    </row>
    <row r="5567" spans="1:6" x14ac:dyDescent="0.3">
      <c r="A5567" s="11">
        <v>2933604</v>
      </c>
      <c r="B5567" s="11" t="s">
        <v>5465</v>
      </c>
      <c r="C5567" s="16">
        <v>-10.823388</v>
      </c>
      <c r="D5567" s="16">
        <v>-42.724499999999999</v>
      </c>
      <c r="E5567">
        <f t="shared" si="172"/>
        <v>0</v>
      </c>
      <c r="F5567">
        <f t="shared" si="173"/>
        <v>0</v>
      </c>
    </row>
    <row r="5568" spans="1:6" x14ac:dyDescent="0.3">
      <c r="A5568" s="11">
        <v>2517407</v>
      </c>
      <c r="B5568" s="11" t="s">
        <v>3987</v>
      </c>
      <c r="C5568" s="16">
        <v>-8.0790100000000002</v>
      </c>
      <c r="D5568" s="16">
        <v>-37.105699999999999</v>
      </c>
      <c r="E5568">
        <f t="shared" si="172"/>
        <v>0</v>
      </c>
      <c r="F5568">
        <f t="shared" si="173"/>
        <v>0</v>
      </c>
    </row>
    <row r="5569" spans="1:6" x14ac:dyDescent="0.3">
      <c r="A5569" s="11">
        <v>3557154</v>
      </c>
      <c r="B5569" s="11" t="s">
        <v>1639</v>
      </c>
      <c r="C5569" s="16">
        <v>-21.050599999999999</v>
      </c>
      <c r="D5569" s="16">
        <v>-50.055199999999999</v>
      </c>
      <c r="E5569">
        <f t="shared" si="172"/>
        <v>0</v>
      </c>
      <c r="F5569">
        <f t="shared" si="173"/>
        <v>0</v>
      </c>
    </row>
    <row r="5570" spans="1:6" x14ac:dyDescent="0.3">
      <c r="A5570" s="11">
        <v>2114007</v>
      </c>
      <c r="B5570" s="11" t="s">
        <v>5491</v>
      </c>
      <c r="C5570" s="16">
        <v>-3.27014</v>
      </c>
      <c r="D5570" s="16">
        <v>-45.655299999999997</v>
      </c>
      <c r="E5570">
        <f t="shared" si="172"/>
        <v>0</v>
      </c>
      <c r="F5570">
        <f t="shared" si="173"/>
        <v>0</v>
      </c>
    </row>
    <row r="5571" spans="1:6" x14ac:dyDescent="0.3">
      <c r="A5571" s="11">
        <v>4219853</v>
      </c>
      <c r="B5571" s="11" t="s">
        <v>966</v>
      </c>
      <c r="C5571" s="16">
        <v>-27.452100000000002</v>
      </c>
      <c r="D5571" s="16">
        <v>-51.554093999999999</v>
      </c>
      <c r="E5571">
        <f t="shared" ref="E5571:F5571" si="174">IF((C5571&lt;-80),"erro",0)</f>
        <v>0</v>
      </c>
      <c r="F5571">
        <f t="shared" si="174"/>
        <v>0</v>
      </c>
    </row>
    <row r="5572" spans="1:6" x14ac:dyDescent="0.3">
      <c r="E5572">
        <f>SUM(E2:E5571)</f>
        <v>0</v>
      </c>
      <c r="F5572">
        <f>SUM(F2:F5571)</f>
        <v>0</v>
      </c>
    </row>
  </sheetData>
  <autoFilter ref="A2:D5571" xr:uid="{00000000-0009-0000-0000-000001000000}"/>
  <hyperlinks>
    <hyperlink ref="I3" r:id="rId1" xr:uid="{00000000-0004-0000-0100-000000000000}"/>
  </hyperlinks>
  <pageMargins left="0.511811024" right="0.511811024" top="0.78740157499999996" bottom="0.78740157499999996" header="0.31496062000000002" footer="0.31496062000000002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7:T8"/>
  <sheetViews>
    <sheetView workbookViewId="0">
      <selection activeCell="B8" sqref="B8"/>
    </sheetView>
  </sheetViews>
  <sheetFormatPr defaultRowHeight="14.4" x14ac:dyDescent="0.3"/>
  <cols>
    <col min="2" max="2" width="23.44140625" customWidth="1"/>
    <col min="3" max="3" width="17" customWidth="1"/>
    <col min="4" max="4" width="12.5546875" customWidth="1"/>
    <col min="5" max="5" width="7.88671875" customWidth="1"/>
    <col min="6" max="6" width="11.6640625" bestFit="1" customWidth="1"/>
    <col min="7" max="7" width="23.44140625" bestFit="1" customWidth="1"/>
    <col min="8" max="8" width="27.88671875" bestFit="1" customWidth="1"/>
    <col min="9" max="9" width="15.5546875" bestFit="1" customWidth="1"/>
    <col min="10" max="10" width="8.5546875" bestFit="1" customWidth="1"/>
    <col min="11" max="11" width="15" bestFit="1" customWidth="1"/>
    <col min="12" max="12" width="17.33203125" bestFit="1" customWidth="1"/>
    <col min="13" max="13" width="13.88671875" bestFit="1" customWidth="1"/>
    <col min="14" max="14" width="20.5546875" style="2" customWidth="1"/>
    <col min="15" max="15" width="19" style="2" customWidth="1"/>
    <col min="16" max="16" width="12.44140625" style="2" customWidth="1"/>
    <col min="17" max="18" width="15" style="2" customWidth="1"/>
    <col min="19" max="19" width="13.88671875" style="2" customWidth="1"/>
    <col min="20" max="20" width="9.109375" style="2"/>
  </cols>
  <sheetData>
    <row r="7" spans="2:20" x14ac:dyDescent="0.3">
      <c r="B7" s="9" t="s">
        <v>5751</v>
      </c>
      <c r="C7" s="3" t="s">
        <v>5772</v>
      </c>
      <c r="D7" s="3" t="s">
        <v>5755</v>
      </c>
      <c r="E7" s="3" t="s">
        <v>5320</v>
      </c>
      <c r="F7" s="3" t="s">
        <v>5446</v>
      </c>
      <c r="G7" s="3" t="s">
        <v>5447</v>
      </c>
      <c r="H7" s="3" t="s">
        <v>5448</v>
      </c>
      <c r="I7" s="3" t="s">
        <v>5449</v>
      </c>
      <c r="J7" s="3" t="s">
        <v>5696</v>
      </c>
      <c r="K7" s="3" t="s">
        <v>5730</v>
      </c>
      <c r="L7" s="3" t="s">
        <v>5738</v>
      </c>
      <c r="M7" s="3" t="s">
        <v>5750</v>
      </c>
      <c r="N7" s="3" t="s">
        <v>5754</v>
      </c>
      <c r="O7" s="3" t="s">
        <v>5773</v>
      </c>
      <c r="P7" s="3" t="s">
        <v>5781</v>
      </c>
      <c r="Q7" s="3" t="s">
        <v>5796</v>
      </c>
      <c r="R7" s="3" t="s">
        <v>5800</v>
      </c>
      <c r="S7" s="3" t="s">
        <v>5801</v>
      </c>
      <c r="T7" s="3" t="s">
        <v>5810</v>
      </c>
    </row>
    <row r="8" spans="2:20" x14ac:dyDescent="0.3">
      <c r="B8" s="10" t="s">
        <v>5213</v>
      </c>
      <c r="C8" s="8">
        <f>VLOOKUP($B$8,'Lista de Municípios IBGE'!$B$2:$S$5571,9,FALSE)</f>
        <v>1802014</v>
      </c>
      <c r="D8" s="2">
        <f>VLOOKUP($B$8,'Lista de Municípios IBGE'!$B$2:$S$5571,3,FALSE)</f>
        <v>1302603</v>
      </c>
      <c r="E8" s="2" t="str">
        <f>VLOOKUP($B$8,'Lista de Municípios IBGE'!$B$2:$S$5571,4,FALSE)</f>
        <v>AM</v>
      </c>
      <c r="F8" s="2">
        <f>VLOOKUP($B$8,'Lista de Municípios IBGE'!$B$2:$S$5571,11,FALSE)</f>
        <v>2</v>
      </c>
      <c r="G8" s="2">
        <f>VLOOKUP($B$8,'Lista de Municípios IBGE'!$B$2:$S$5571,12,FALSE)</f>
        <v>2</v>
      </c>
      <c r="H8" s="2">
        <f>VLOOKUP($B$8,'Lista de Municípios IBGE'!$B$2:$S$5571,13,FALSE)</f>
        <v>514</v>
      </c>
      <c r="I8" s="2">
        <f>VLOOKUP($B$8,'Lista de Municípios IBGE'!$B$2:$S$5571,14,FALSE)</f>
        <v>3</v>
      </c>
      <c r="J8" s="2">
        <f>VLOOKUP($B$8,'Lista de Municípios IBGE'!$B$2:$S$5571,15,FALSE)</f>
        <v>974</v>
      </c>
      <c r="K8" s="2">
        <f>VLOOKUP($B$8,'Lista de Municípios IBGE'!$B$2:$S$5571,16,FALSE)</f>
        <v>2782</v>
      </c>
      <c r="L8" s="2">
        <f>VLOOKUP($B$8,'Lista de Municípios IBGE'!$B$2:$S$5571,17,FALSE)</f>
        <v>1</v>
      </c>
      <c r="M8" s="2">
        <f>VLOOKUP($B$8,'Lista de Municípios IBGE'!$B$2:$S$5571,18,FALSE)</f>
        <v>149</v>
      </c>
      <c r="N8" s="2">
        <f>VLOOKUP($B$8,'Lista de Municípios IBGE'!$B$2:$T$5571,19,FALSE)</f>
        <v>23</v>
      </c>
      <c r="O8" s="2">
        <f>VLOOKUP($B$8,'Lista de Municípios IBGE'!$B$2:$U$5571,20,FALSE)</f>
        <v>310</v>
      </c>
      <c r="P8" s="2">
        <f>VLOOKUP($B$8,'Lista de Municípios IBGE'!$B$2:$V$5571,21,FALSE)</f>
        <v>216</v>
      </c>
      <c r="Q8" s="2">
        <f>VLOOKUP($B$8,'Lista de Municípios IBGE'!$B$2:$W$5571,22,FALSE)</f>
        <v>9</v>
      </c>
      <c r="R8" s="2">
        <f>VLOOKUP($B$8,'Lista de Municípios IBGE'!$B$2:$X$5571,23,FALSE)</f>
        <v>0</v>
      </c>
      <c r="S8" s="2">
        <f>VLOOKUP($B$8,'Lista de Municípios IBGE'!$B$2:$Z$5571,24,FALSE)</f>
        <v>82</v>
      </c>
      <c r="T8" s="2">
        <f>VLOOKUP($B$8,'Lista de Municípios IBGE'!$B$2:$AA$5571,25,FALSE)</f>
        <v>3</v>
      </c>
    </row>
  </sheetData>
  <pageMargins left="0.511811024" right="0.511811024" top="0.78740157499999996" bottom="0.78740157499999996" header="0.31496062000000002" footer="0.3149606200000000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0000000}">
          <x14:formula1>
            <xm:f>'Lista de Municípios IBGE'!$F$2:$F$5571</xm:f>
          </x14:formula1>
          <xm:sqref>B8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7:N27"/>
  <sheetViews>
    <sheetView workbookViewId="0">
      <selection activeCell="H14" sqref="H14"/>
    </sheetView>
  </sheetViews>
  <sheetFormatPr defaultRowHeight="14.4" x14ac:dyDescent="0.3"/>
  <cols>
    <col min="2" max="2" width="27" customWidth="1"/>
    <col min="3" max="3" width="17" customWidth="1"/>
    <col min="4" max="4" width="12.5546875" customWidth="1"/>
    <col min="5" max="5" width="7.88671875" customWidth="1"/>
    <col min="6" max="6" width="11.6640625" bestFit="1" customWidth="1"/>
    <col min="7" max="7" width="13.88671875" bestFit="1" customWidth="1"/>
    <col min="8" max="8" width="20.5546875" style="2" customWidth="1"/>
    <col min="9" max="9" width="19" style="2" customWidth="1"/>
    <col min="10" max="10" width="12.44140625" style="2" customWidth="1"/>
    <col min="11" max="12" width="15" style="2" customWidth="1"/>
    <col min="13" max="13" width="13.88671875" style="2" customWidth="1"/>
    <col min="14" max="14" width="9.109375" style="2"/>
  </cols>
  <sheetData>
    <row r="7" spans="2:5" x14ac:dyDescent="0.3">
      <c r="B7" s="9" t="s">
        <v>5751</v>
      </c>
      <c r="C7" s="3" t="s">
        <v>5772</v>
      </c>
      <c r="D7" s="3" t="s">
        <v>5755</v>
      </c>
      <c r="E7" s="3" t="s">
        <v>5320</v>
      </c>
    </row>
    <row r="8" spans="2:5" x14ac:dyDescent="0.3">
      <c r="B8" s="10" t="s">
        <v>3254</v>
      </c>
      <c r="C8" s="8">
        <f>VLOOKUP($B$8,'Lista de Municípios IBGE'!$B$2:$S$5571,9,FALSE)</f>
        <v>22690</v>
      </c>
      <c r="D8" s="2">
        <f>VLOOKUP($B$8,'Lista de Municípios IBGE'!$B$2:$S$5571,3,FALSE)</f>
        <v>3100203</v>
      </c>
      <c r="E8" s="2" t="str">
        <f>VLOOKUP($B$8,'Lista de Municípios IBGE'!$B$2:$S$5571,4,FALSE)</f>
        <v>MG</v>
      </c>
    </row>
    <row r="11" spans="2:5" x14ac:dyDescent="0.3">
      <c r="B11" s="14" t="s">
        <v>5838</v>
      </c>
      <c r="C11" s="15" t="s">
        <v>5837</v>
      </c>
    </row>
    <row r="12" spans="2:5" ht="5.25" customHeight="1" x14ac:dyDescent="0.3">
      <c r="B12" s="14"/>
      <c r="C12" s="15"/>
    </row>
    <row r="13" spans="2:5" x14ac:dyDescent="0.3">
      <c r="B13" s="13" t="s">
        <v>5446</v>
      </c>
      <c r="C13" s="2">
        <f>VLOOKUP($B$8,'Lista de Municípios IBGE'!$B$2:$S$5571,11,FALSE)</f>
        <v>0</v>
      </c>
    </row>
    <row r="14" spans="2:5" x14ac:dyDescent="0.3">
      <c r="B14" s="13" t="s">
        <v>5447</v>
      </c>
      <c r="C14" s="2">
        <f>VLOOKUP($B$8,'Lista de Municípios IBGE'!$B$2:$S$5571,12,FALSE)</f>
        <v>0</v>
      </c>
    </row>
    <row r="15" spans="2:5" x14ac:dyDescent="0.3">
      <c r="B15" s="13" t="s">
        <v>5448</v>
      </c>
      <c r="C15" s="2">
        <f>VLOOKUP($B$8,'Lista de Municípios IBGE'!$B$2:$S$5571,13,FALSE)</f>
        <v>3</v>
      </c>
    </row>
    <row r="16" spans="2:5" x14ac:dyDescent="0.3">
      <c r="B16" s="13" t="s">
        <v>5449</v>
      </c>
      <c r="C16" s="2">
        <f>VLOOKUP($B$8,'Lista de Municípios IBGE'!$B$2:$S$5571,14,FALSE)</f>
        <v>0</v>
      </c>
    </row>
    <row r="17" spans="2:3" x14ac:dyDescent="0.3">
      <c r="B17" s="13" t="s">
        <v>5696</v>
      </c>
      <c r="C17" s="2">
        <f>VLOOKUP($B$8,'Lista de Municípios IBGE'!$B$2:$S$5571,15,FALSE)</f>
        <v>34</v>
      </c>
    </row>
    <row r="18" spans="2:3" x14ac:dyDescent="0.3">
      <c r="B18" s="13" t="s">
        <v>5730</v>
      </c>
      <c r="C18" s="2">
        <f>VLOOKUP($B$8,'Lista de Municípios IBGE'!$B$2:$S$5571,16,FALSE)</f>
        <v>4</v>
      </c>
    </row>
    <row r="19" spans="2:3" x14ac:dyDescent="0.3">
      <c r="B19" s="13" t="s">
        <v>5738</v>
      </c>
      <c r="C19" s="2">
        <f>VLOOKUP($B$8,'Lista de Municípios IBGE'!$B$2:$S$5571,17,FALSE)</f>
        <v>0</v>
      </c>
    </row>
    <row r="20" spans="2:3" x14ac:dyDescent="0.3">
      <c r="B20" s="13" t="s">
        <v>5750</v>
      </c>
      <c r="C20" s="2">
        <f>VLOOKUP($B$8,'Lista de Municípios IBGE'!$B$2:$S$5571,18,FALSE)</f>
        <v>0</v>
      </c>
    </row>
    <row r="21" spans="2:3" x14ac:dyDescent="0.3">
      <c r="B21" s="13" t="s">
        <v>5754</v>
      </c>
      <c r="C21" s="2">
        <f>VLOOKUP($B$8,'Lista de Municípios IBGE'!$B$2:$T$5571,19,FALSE)</f>
        <v>0</v>
      </c>
    </row>
    <row r="22" spans="2:3" x14ac:dyDescent="0.3">
      <c r="B22" s="13" t="s">
        <v>5773</v>
      </c>
      <c r="C22" s="2">
        <f>VLOOKUP($B$8,'Lista de Municípios IBGE'!$B$2:$U$5571,20,FALSE)</f>
        <v>112</v>
      </c>
    </row>
    <row r="23" spans="2:3" x14ac:dyDescent="0.3">
      <c r="B23" s="13" t="s">
        <v>5781</v>
      </c>
      <c r="C23" s="2">
        <f>VLOOKUP($B$8,'Lista de Municípios IBGE'!$B$2:$V$5571,21,FALSE)</f>
        <v>15</v>
      </c>
    </row>
    <row r="24" spans="2:3" x14ac:dyDescent="0.3">
      <c r="B24" s="13" t="s">
        <v>5796</v>
      </c>
      <c r="C24" s="2">
        <f>VLOOKUP($B$8,'Lista de Municípios IBGE'!$B$2:$W$5571,22,FALSE)</f>
        <v>0</v>
      </c>
    </row>
    <row r="25" spans="2:3" x14ac:dyDescent="0.3">
      <c r="B25" s="13" t="s">
        <v>5800</v>
      </c>
      <c r="C25" s="2">
        <f>VLOOKUP($B$8,'Lista de Municípios IBGE'!$B$2:$X$5571,23,FALSE)</f>
        <v>0</v>
      </c>
    </row>
    <row r="26" spans="2:3" x14ac:dyDescent="0.3">
      <c r="B26" s="13" t="s">
        <v>5801</v>
      </c>
      <c r="C26" s="2">
        <f>VLOOKUP($B$8,'Lista de Municípios IBGE'!$B$2:$Z$5571,24,FALSE)</f>
        <v>0</v>
      </c>
    </row>
    <row r="27" spans="2:3" x14ac:dyDescent="0.3">
      <c r="B27" s="13" t="s">
        <v>5810</v>
      </c>
      <c r="C27" s="2">
        <f>VLOOKUP($B$8,'Lista de Municípios IBGE'!$B$2:$AA$5571,25,FALSE)</f>
        <v>0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'Lista de Municípios IBGE'!$F$2:$F$5571</xm:f>
          </x14:formula1>
          <xm:sqref>B8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5571"/>
  <sheetViews>
    <sheetView tabSelected="1" topLeftCell="V1" workbookViewId="0">
      <selection activeCell="Z1" sqref="Z1"/>
    </sheetView>
  </sheetViews>
  <sheetFormatPr defaultRowHeight="14.4" x14ac:dyDescent="0.3"/>
  <cols>
    <col min="1" max="1" width="8" style="2" bestFit="1" customWidth="1"/>
    <col min="2" max="2" width="30" style="2" bestFit="1" customWidth="1"/>
    <col min="3" max="3" width="9.6640625" style="2" bestFit="1" customWidth="1"/>
    <col min="4" max="4" width="10.6640625" style="2" bestFit="1" customWidth="1"/>
    <col min="5" max="5" width="8" style="2" bestFit="1" customWidth="1"/>
    <col min="6" max="6" width="30" style="2" bestFit="1" customWidth="1"/>
    <col min="7" max="7" width="13" style="2" customWidth="1"/>
    <col min="8" max="8" width="15.109375" style="2" customWidth="1"/>
    <col min="9" max="9" width="19.6640625" style="2" bestFit="1" customWidth="1"/>
    <col min="10" max="10" width="19.33203125" style="2" bestFit="1" customWidth="1"/>
    <col min="11" max="11" width="10.5546875" style="2" bestFit="1" customWidth="1"/>
    <col min="12" max="12" width="16.33203125" style="2" bestFit="1" customWidth="1"/>
    <col min="13" max="13" width="25.109375" style="2" customWidth="1"/>
    <col min="14" max="14" width="28.44140625" style="2" customWidth="1"/>
    <col min="15" max="15" width="20.109375" style="2" bestFit="1" customWidth="1"/>
    <col min="16" max="16" width="12.109375" style="2" customWidth="1"/>
    <col min="17" max="17" width="19.6640625" style="2" customWidth="1"/>
    <col min="18" max="18" width="19.33203125" style="2" customWidth="1"/>
    <col min="19" max="19" width="18.5546875" style="2" customWidth="1"/>
    <col min="20" max="20" width="19.88671875" style="2" customWidth="1"/>
    <col min="21" max="21" width="23.6640625" style="2" customWidth="1"/>
    <col min="22" max="22" width="13.5546875" customWidth="1"/>
    <col min="23" max="23" width="19.33203125" customWidth="1"/>
    <col min="24" max="24" width="19.44140625" customWidth="1"/>
    <col min="25" max="25" width="18.88671875" customWidth="1"/>
    <col min="26" max="26" width="11.33203125" customWidth="1"/>
  </cols>
  <sheetData>
    <row r="1" spans="1:26" x14ac:dyDescent="0.3">
      <c r="A1" s="3" t="s">
        <v>5320</v>
      </c>
      <c r="B1" s="3" t="s">
        <v>5577</v>
      </c>
      <c r="C1" s="3" t="s">
        <v>5321</v>
      </c>
      <c r="D1" s="3" t="s">
        <v>5322</v>
      </c>
      <c r="E1" s="3" t="s">
        <v>5320</v>
      </c>
      <c r="F1" s="3" t="s">
        <v>5319</v>
      </c>
      <c r="G1" s="11" t="s">
        <v>5813</v>
      </c>
      <c r="H1" s="11" t="s">
        <v>5814</v>
      </c>
      <c r="I1" s="3" t="s">
        <v>5328</v>
      </c>
      <c r="J1" s="3" t="s">
        <v>5335</v>
      </c>
      <c r="K1" s="3" t="s">
        <v>5336</v>
      </c>
      <c r="L1" s="3" t="s">
        <v>5446</v>
      </c>
      <c r="M1" s="3" t="s">
        <v>5447</v>
      </c>
      <c r="N1" s="3" t="s">
        <v>5448</v>
      </c>
      <c r="O1" s="3" t="s">
        <v>5449</v>
      </c>
      <c r="P1" s="3" t="s">
        <v>5696</v>
      </c>
      <c r="Q1" s="3" t="s">
        <v>5730</v>
      </c>
      <c r="R1" s="3" t="s">
        <v>5738</v>
      </c>
      <c r="S1" s="3" t="s">
        <v>5750</v>
      </c>
      <c r="T1" s="3" t="s">
        <v>5754</v>
      </c>
      <c r="U1" s="3" t="s">
        <v>5773</v>
      </c>
      <c r="V1" s="3" t="s">
        <v>5781</v>
      </c>
      <c r="W1" s="3" t="s">
        <v>5796</v>
      </c>
      <c r="X1" s="3" t="s">
        <v>5800</v>
      </c>
      <c r="Y1" s="3" t="s">
        <v>5801</v>
      </c>
      <c r="Z1" s="3" t="s">
        <v>5810</v>
      </c>
    </row>
    <row r="2" spans="1:26" x14ac:dyDescent="0.3">
      <c r="A2" s="2" t="s">
        <v>5044</v>
      </c>
      <c r="B2" s="2" t="s">
        <v>5167</v>
      </c>
      <c r="C2" s="2">
        <v>150080</v>
      </c>
      <c r="D2" s="2">
        <v>1500800</v>
      </c>
      <c r="E2" s="2" t="s">
        <v>5044</v>
      </c>
      <c r="F2" s="2" t="s">
        <v>5167</v>
      </c>
      <c r="G2" s="2">
        <f>IFERROR(VLOOKUP(D2,Coordenadas!$A$2:$D$5571,3,FALSE),0)</f>
        <v>-1.36391</v>
      </c>
      <c r="H2" s="2">
        <f>IFERROR(VLOOKUP(D2,Coordenadas!$A$2:$D$5571,4,FALSE),0)</f>
        <v>-48.374299999999998</v>
      </c>
      <c r="I2" s="2" t="s">
        <v>5323</v>
      </c>
      <c r="J2" s="2">
        <v>471980</v>
      </c>
      <c r="K2" s="2" t="s">
        <v>5333</v>
      </c>
      <c r="L2" s="2">
        <f>IFERROR(VLOOKUP(C2,BOTULISMO!$A$3:$C$19,3,FALSE),0)</f>
        <v>0</v>
      </c>
      <c r="M2" s="2">
        <f>IFERROR(VLOOKUP(C2,'LEISHMANIOSE VISCERAL'!$A$4:$C$454,3,FALSE),0)</f>
        <v>15</v>
      </c>
      <c r="N2" s="2">
        <f>IFERROR(VLOOKUP(C2,'LEISHMANIOSE TEGUMENTAR'!$A$4:$C$1681,3,FALSE),0)</f>
        <v>42</v>
      </c>
      <c r="O2" s="2">
        <f>IFERROR(VLOOKUP(C2,'FEBRE AMARELA'!$A$4:$C$38,3,FALSE),0)</f>
        <v>0</v>
      </c>
      <c r="P2" s="2">
        <f>IFERROR(VLOOKUP(C2,DENGUE!$A$5:$C$4097,3,FALSE),0)</f>
        <v>45</v>
      </c>
      <c r="Q2" s="2">
        <f>IFERROR(VLOOKUP(C2,'HEPATITE VIRAL'!$A$5:$C$3162,3,FALSE),0)</f>
        <v>174</v>
      </c>
      <c r="R2" s="2">
        <f>IFERROR(VLOOKUP(C2,'FEBRE MACULOSA'!$A$5:$C$181,3,FALSE),0)</f>
        <v>0</v>
      </c>
      <c r="S2" s="2">
        <f>IFERROR(VLOOKUP(C2,LEPTOSPIROSE!$A$5:$C$1176,3,FALSE),0)</f>
        <v>44</v>
      </c>
      <c r="T2" s="2">
        <f>IFERROR(VLOOKUP(C2,'DOENÇA DE CHAGAS'!$A$5:$C$100,3,FALSE),0)</f>
        <v>137</v>
      </c>
      <c r="U2" s="2">
        <f>IFERROR(VLOOKUP(C2,'PICADAS DE COBRAS'!$A$6:$C$4645,3,FALSE),0)</f>
        <v>4</v>
      </c>
      <c r="V2">
        <f>IFERROR(VLOOKUP(C2,'ZIKA VIRUS'!$A$5:$C$2399,3,FALSE),0)</f>
        <v>31</v>
      </c>
      <c r="W2">
        <f>IFERROR(VLOOKUP(C2,'FEBRE TIFÓIDE'!$A$5:$C$46,3,FALSE),0)</f>
        <v>44</v>
      </c>
      <c r="X2">
        <f>IFERROR(VLOOKUP(C2,HANTAVIROSE!$A$5:$C$153,3,FALSE),0)</f>
        <v>0</v>
      </c>
      <c r="Y2">
        <f>IFERROR(VLOOKUP(C2,MENINGITE!$A$5:$C$447,3,FALSE),0)</f>
        <v>1</v>
      </c>
      <c r="Z2">
        <f>IFERROR(VLOOKUP(C2,RAIVA!$A$5:$C$16,3,FALSE),0)</f>
        <v>0</v>
      </c>
    </row>
    <row r="3" spans="1:26" x14ac:dyDescent="0.3">
      <c r="A3" s="2" t="s">
        <v>5028</v>
      </c>
      <c r="B3" s="2" t="s">
        <v>5027</v>
      </c>
      <c r="C3" s="2">
        <v>160080</v>
      </c>
      <c r="D3" s="2">
        <v>1600808</v>
      </c>
      <c r="E3" s="2" t="s">
        <v>5028</v>
      </c>
      <c r="F3" s="2" t="s">
        <v>5027</v>
      </c>
      <c r="G3" s="2">
        <f>IFERROR(VLOOKUP(D3,Coordenadas!$A$2:$D$5571,3,FALSE),0)</f>
        <v>-0.92639800000000005</v>
      </c>
      <c r="H3" s="2">
        <f>IFERROR(VLOOKUP(D3,Coordenadas!$A$2:$D$5571,4,FALSE),0)</f>
        <v>-52.423977999999998</v>
      </c>
      <c r="I3" s="2" t="s">
        <v>5323</v>
      </c>
      <c r="J3" s="2">
        <v>12428</v>
      </c>
      <c r="K3" s="2" t="s">
        <v>5332</v>
      </c>
      <c r="L3" s="2">
        <f>IFERROR(VLOOKUP(C3,BOTULISMO!$A$3:$C$19,3,FALSE),0)</f>
        <v>0</v>
      </c>
      <c r="M3" s="2">
        <f>IFERROR(VLOOKUP(C3,'LEISHMANIOSE VISCERAL'!$A$4:$C$454,3,FALSE),0)</f>
        <v>0</v>
      </c>
      <c r="N3" s="2">
        <f>IFERROR(VLOOKUP(C3,'LEISHMANIOSE TEGUMENTAR'!$A$4:$C$1681,3,FALSE),0)</f>
        <v>5</v>
      </c>
      <c r="O3" s="2">
        <f>IFERROR(VLOOKUP(C3,'FEBRE AMARELA'!$A$4:$C$38,3,FALSE),0)</f>
        <v>0</v>
      </c>
      <c r="P3" s="2">
        <f>IFERROR(VLOOKUP(C3,DENGUE!$A$5:$C$4097,3,FALSE),0)</f>
        <v>0</v>
      </c>
      <c r="Q3" s="2">
        <f>IFERROR(VLOOKUP(C3,'HEPATITE VIRAL'!$A$5:$C$3162,3,FALSE),0)</f>
        <v>1</v>
      </c>
      <c r="R3" s="2">
        <f>IFERROR(VLOOKUP(C3,'FEBRE MACULOSA'!$A$5:$C$181,3,FALSE),0)</f>
        <v>0</v>
      </c>
      <c r="S3" s="2">
        <f>IFERROR(VLOOKUP(C3,LEPTOSPIROSE!$A$5:$C$1176,3,FALSE),0)</f>
        <v>0</v>
      </c>
      <c r="T3" s="2">
        <f>IFERROR(VLOOKUP(C3,'DOENÇA DE CHAGAS'!$A$5:$C$100,3,FALSE),0)</f>
        <v>0</v>
      </c>
      <c r="U3" s="2">
        <f>IFERROR(VLOOKUP(C3,'PICADAS DE COBRAS'!$A$6:$C$4645,3,FALSE),0)</f>
        <v>44</v>
      </c>
      <c r="V3">
        <f>IFERROR(VLOOKUP(C3,'ZIKA VIRUS'!$A$5:$C$2399,3,FALSE),0)</f>
        <v>0</v>
      </c>
      <c r="W3">
        <f>IFERROR(VLOOKUP(C3,'FEBRE TIFÓIDE'!$A$5:$C$46,3,FALSE),0)</f>
        <v>30</v>
      </c>
      <c r="X3">
        <f>IFERROR(VLOOKUP(C3,HANTAVIROSE!$A$5:$C$153,3,FALSE),0)</f>
        <v>0</v>
      </c>
      <c r="Y3">
        <f>IFERROR(VLOOKUP(C3,MENINGITE!$A$5:$C$447,3,FALSE),0)</f>
        <v>0</v>
      </c>
      <c r="Z3">
        <f>IFERROR(VLOOKUP(C3,RAIVA!$A$5:$C$16,3,FALSE),0)</f>
        <v>0</v>
      </c>
    </row>
    <row r="4" spans="1:26" x14ac:dyDescent="0.3">
      <c r="A4" s="2" t="s">
        <v>1637</v>
      </c>
      <c r="B4" s="2" t="s">
        <v>1715</v>
      </c>
      <c r="C4" s="2">
        <v>355030</v>
      </c>
      <c r="D4" s="2">
        <v>3550308</v>
      </c>
      <c r="E4" s="2" t="s">
        <v>1637</v>
      </c>
      <c r="F4" s="2" t="s">
        <v>1715</v>
      </c>
      <c r="G4" s="2">
        <f>IFERROR(VLOOKUP(D4,Coordenadas!$A$2:$D$5571,3,FALSE),0)</f>
        <v>-23.532900000000001</v>
      </c>
      <c r="H4" s="2">
        <f>IFERROR(VLOOKUP(D4,Coordenadas!$A$2:$D$5571,4,FALSE),0)</f>
        <v>-46.639499999999998</v>
      </c>
      <c r="I4" s="2" t="s">
        <v>5325</v>
      </c>
      <c r="J4" s="2">
        <v>11253503</v>
      </c>
      <c r="K4" s="2" t="s">
        <v>5334</v>
      </c>
      <c r="L4" s="2">
        <f>IFERROR(VLOOKUP(C4,BOTULISMO!$A$3:$C$19,3,FALSE),0)</f>
        <v>0</v>
      </c>
      <c r="M4" s="2">
        <f>IFERROR(VLOOKUP(C4,'LEISHMANIOSE VISCERAL'!$A$4:$C$454,3,FALSE),0)</f>
        <v>16</v>
      </c>
      <c r="N4" s="2">
        <f>IFERROR(VLOOKUP(C4,'LEISHMANIOSE TEGUMENTAR'!$A$4:$C$1681,3,FALSE),0)</f>
        <v>40</v>
      </c>
      <c r="O4" s="2">
        <f>IFERROR(VLOOKUP(C4,'FEBRE AMARELA'!$A$4:$C$38,3,FALSE),0)</f>
        <v>0</v>
      </c>
      <c r="P4" s="2">
        <f>IFERROR(VLOOKUP(C4,DENGUE!$A$5:$C$4097,3,FALSE),0)</f>
        <v>2687</v>
      </c>
      <c r="Q4" s="2">
        <f>IFERROR(VLOOKUP(C4,'HEPATITE VIRAL'!$A$5:$C$3162,3,FALSE),0)</f>
        <v>13786</v>
      </c>
      <c r="R4" s="2">
        <f>IFERROR(VLOOKUP(C4,'FEBRE MACULOSA'!$A$5:$C$181,3,FALSE),0)</f>
        <v>10</v>
      </c>
      <c r="S4" s="2">
        <f>IFERROR(VLOOKUP(C4,LEPTOSPIROSE!$A$5:$C$1176,3,FALSE),0)</f>
        <v>521</v>
      </c>
      <c r="T4" s="2">
        <f>IFERROR(VLOOKUP(C4,'DOENÇA DE CHAGAS'!$A$5:$C$100,3,FALSE),0)</f>
        <v>0</v>
      </c>
      <c r="U4" s="2">
        <f>IFERROR(VLOOKUP(C4,'PICADAS DE COBRAS'!$A$6:$C$4645,3,FALSE),0)</f>
        <v>1175</v>
      </c>
      <c r="V4">
        <f>IFERROR(VLOOKUP(C4,'ZIKA VIRUS'!$A$5:$C$2399,3,FALSE),0)</f>
        <v>368</v>
      </c>
      <c r="W4">
        <f>IFERROR(VLOOKUP(C4,'FEBRE TIFÓIDE'!$A$5:$C$46,3,FALSE),0)</f>
        <v>25</v>
      </c>
      <c r="X4">
        <f>IFERROR(VLOOKUP(C4,HANTAVIROSE!$A$5:$C$153,3,FALSE),0)</f>
        <v>1</v>
      </c>
      <c r="Y4">
        <f>IFERROR(VLOOKUP(C4,MENINGITE!$A$5:$C$447,3,FALSE),0)</f>
        <v>829</v>
      </c>
      <c r="Z4">
        <f>IFERROR(VLOOKUP(C4,RAIVA!$A$5:$C$16,3,FALSE),0)</f>
        <v>0</v>
      </c>
    </row>
    <row r="5" spans="1:26" x14ac:dyDescent="0.3">
      <c r="A5" s="2" t="s">
        <v>5044</v>
      </c>
      <c r="B5" s="2" t="s">
        <v>3808</v>
      </c>
      <c r="C5" s="2">
        <v>150140</v>
      </c>
      <c r="D5" s="2">
        <v>1501402</v>
      </c>
      <c r="E5" s="2" t="s">
        <v>5044</v>
      </c>
      <c r="F5" s="2" t="s">
        <v>3808</v>
      </c>
      <c r="G5" s="2">
        <f>IFERROR(VLOOKUP(D5,Coordenadas!$A$2:$D$5571,3,FALSE),0)</f>
        <v>-1.4554</v>
      </c>
      <c r="H5" s="2">
        <f>IFERROR(VLOOKUP(D5,Coordenadas!$A$2:$D$5571,4,FALSE),0)</f>
        <v>-48.489800000000002</v>
      </c>
      <c r="I5" s="2" t="s">
        <v>5323</v>
      </c>
      <c r="J5" s="2">
        <v>1393399</v>
      </c>
      <c r="K5" s="2" t="s">
        <v>5334</v>
      </c>
      <c r="L5" s="2">
        <f>IFERROR(VLOOKUP(C5,BOTULISMO!$A$3:$C$19,3,FALSE),0)</f>
        <v>0</v>
      </c>
      <c r="M5" s="2">
        <f>IFERROR(VLOOKUP(C5,'LEISHMANIOSE VISCERAL'!$A$4:$C$454,3,FALSE),0)</f>
        <v>23</v>
      </c>
      <c r="N5" s="2">
        <f>IFERROR(VLOOKUP(C5,'LEISHMANIOSE TEGUMENTAR'!$A$4:$C$1681,3,FALSE),0)</f>
        <v>4</v>
      </c>
      <c r="O5" s="2">
        <f>IFERROR(VLOOKUP(C5,'FEBRE AMARELA'!$A$4:$C$38,3,FALSE),0)</f>
        <v>1</v>
      </c>
      <c r="P5" s="2">
        <f>IFERROR(VLOOKUP(C5,DENGUE!$A$5:$C$4097,3,FALSE),0)</f>
        <v>238</v>
      </c>
      <c r="Q5" s="2">
        <f>IFERROR(VLOOKUP(C5,'HEPATITE VIRAL'!$A$5:$C$3162,3,FALSE),0)</f>
        <v>693</v>
      </c>
      <c r="R5" s="2">
        <f>IFERROR(VLOOKUP(C5,'FEBRE MACULOSA'!$A$5:$C$181,3,FALSE),0)</f>
        <v>0</v>
      </c>
      <c r="S5" s="2">
        <f>IFERROR(VLOOKUP(C5,LEPTOSPIROSE!$A$5:$C$1176,3,FALSE),0)</f>
        <v>203</v>
      </c>
      <c r="T5" s="2">
        <f>IFERROR(VLOOKUP(C5,'DOENÇA DE CHAGAS'!$A$5:$C$100,3,FALSE),0)</f>
        <v>60</v>
      </c>
      <c r="U5" s="2">
        <f>IFERROR(VLOOKUP(C5,'PICADAS DE COBRAS'!$A$6:$C$4645,3,FALSE),0)</f>
        <v>215</v>
      </c>
      <c r="V5">
        <f>IFERROR(VLOOKUP(C5,'ZIKA VIRUS'!$A$5:$C$2399,3,FALSE),0)</f>
        <v>105</v>
      </c>
      <c r="W5">
        <f>IFERROR(VLOOKUP(C5,'FEBRE TIFÓIDE'!$A$5:$C$46,3,FALSE),0)</f>
        <v>16</v>
      </c>
      <c r="X5">
        <f>IFERROR(VLOOKUP(C5,HANTAVIROSE!$A$5:$C$153,3,FALSE),0)</f>
        <v>0</v>
      </c>
      <c r="Y5">
        <f>IFERROR(VLOOKUP(C5,MENINGITE!$A$5:$C$447,3,FALSE),0)</f>
        <v>151</v>
      </c>
      <c r="Z5">
        <f>IFERROR(VLOOKUP(C5,RAIVA!$A$5:$C$16,3,FALSE),0)</f>
        <v>0</v>
      </c>
    </row>
    <row r="6" spans="1:26" x14ac:dyDescent="0.3">
      <c r="A6" s="2" t="s">
        <v>5028</v>
      </c>
      <c r="B6" s="2" t="s">
        <v>5034</v>
      </c>
      <c r="C6" s="2">
        <v>160030</v>
      </c>
      <c r="D6" s="2">
        <v>1600303</v>
      </c>
      <c r="E6" s="2" t="s">
        <v>5028</v>
      </c>
      <c r="F6" s="2" t="s">
        <v>5034</v>
      </c>
      <c r="G6" s="2">
        <f>IFERROR(VLOOKUP(D6,Coordenadas!$A$2:$D$5571,3,FALSE),0)</f>
        <v>3.4934E-2</v>
      </c>
      <c r="H6" s="2">
        <f>IFERROR(VLOOKUP(D6,Coordenadas!$A$2:$D$5571,4,FALSE),0)</f>
        <v>-51.069400000000002</v>
      </c>
      <c r="I6" s="2" t="s">
        <v>5323</v>
      </c>
      <c r="J6" s="2">
        <v>398204</v>
      </c>
      <c r="K6" s="2" t="s">
        <v>5333</v>
      </c>
      <c r="L6" s="2">
        <f>IFERROR(VLOOKUP(C6,BOTULISMO!$A$3:$C$19,3,FALSE),0)</f>
        <v>0</v>
      </c>
      <c r="M6" s="2">
        <f>IFERROR(VLOOKUP(C6,'LEISHMANIOSE VISCERAL'!$A$4:$C$454,3,FALSE),0)</f>
        <v>0</v>
      </c>
      <c r="N6" s="2">
        <f>IFERROR(VLOOKUP(C6,'LEISHMANIOSE TEGUMENTAR'!$A$4:$C$1681,3,FALSE),0)</f>
        <v>80</v>
      </c>
      <c r="O6" s="2">
        <f>IFERROR(VLOOKUP(C6,'FEBRE AMARELA'!$A$4:$C$38,3,FALSE),0)</f>
        <v>1</v>
      </c>
      <c r="P6" s="2">
        <f>IFERROR(VLOOKUP(C6,DENGUE!$A$5:$C$4097,3,FALSE),0)</f>
        <v>21</v>
      </c>
      <c r="Q6" s="2">
        <f>IFERROR(VLOOKUP(C6,'HEPATITE VIRAL'!$A$5:$C$3162,3,FALSE),0)</f>
        <v>310</v>
      </c>
      <c r="R6" s="2">
        <f>IFERROR(VLOOKUP(C6,'FEBRE MACULOSA'!$A$5:$C$181,3,FALSE),0)</f>
        <v>0</v>
      </c>
      <c r="S6" s="2">
        <f>IFERROR(VLOOKUP(C6,LEPTOSPIROSE!$A$5:$C$1176,3,FALSE),0)</f>
        <v>130</v>
      </c>
      <c r="T6" s="2">
        <f>IFERROR(VLOOKUP(C6,'DOENÇA DE CHAGAS'!$A$5:$C$100,3,FALSE),0)</f>
        <v>43</v>
      </c>
      <c r="U6" s="2">
        <f>IFERROR(VLOOKUP(C6,'PICADAS DE COBRAS'!$A$6:$C$4645,3,FALSE),0)</f>
        <v>426</v>
      </c>
      <c r="V6">
        <f>IFERROR(VLOOKUP(C6,'ZIKA VIRUS'!$A$5:$C$2399,3,FALSE),0)</f>
        <v>92</v>
      </c>
      <c r="W6">
        <f>IFERROR(VLOOKUP(C6,'FEBRE TIFÓIDE'!$A$5:$C$46,3,FALSE),0)</f>
        <v>12</v>
      </c>
      <c r="X6">
        <f>IFERROR(VLOOKUP(C6,HANTAVIROSE!$A$5:$C$153,3,FALSE),0)</f>
        <v>0</v>
      </c>
      <c r="Y6">
        <f>IFERROR(VLOOKUP(C6,MENINGITE!$A$5:$C$447,3,FALSE),0)</f>
        <v>4</v>
      </c>
      <c r="Z6">
        <f>IFERROR(VLOOKUP(C6,RAIVA!$A$5:$C$16,3,FALSE),0)</f>
        <v>0</v>
      </c>
    </row>
    <row r="7" spans="1:26" x14ac:dyDescent="0.3">
      <c r="A7" s="2" t="s">
        <v>5190</v>
      </c>
      <c r="B7" s="2" t="s">
        <v>5213</v>
      </c>
      <c r="C7" s="2">
        <v>130260</v>
      </c>
      <c r="D7" s="2">
        <v>1302603</v>
      </c>
      <c r="E7" s="2" t="s">
        <v>5190</v>
      </c>
      <c r="F7" s="2" t="s">
        <v>5213</v>
      </c>
      <c r="G7" s="2">
        <f>IFERROR(VLOOKUP(D7,Coordenadas!$A$2:$D$5571,3,FALSE),0)</f>
        <v>-3.1186600000000002</v>
      </c>
      <c r="H7" s="2">
        <f>IFERROR(VLOOKUP(D7,Coordenadas!$A$2:$D$5571,4,FALSE),0)</f>
        <v>-60.0212</v>
      </c>
      <c r="I7" s="2" t="s">
        <v>5323</v>
      </c>
      <c r="J7" s="2">
        <v>1802014</v>
      </c>
      <c r="K7" s="2" t="s">
        <v>5334</v>
      </c>
      <c r="L7" s="2">
        <f>IFERROR(VLOOKUP(C7,BOTULISMO!$A$3:$C$19,3,FALSE),0)</f>
        <v>2</v>
      </c>
      <c r="M7" s="2">
        <f>IFERROR(VLOOKUP(C7,'LEISHMANIOSE VISCERAL'!$A$4:$C$454,3,FALSE),0)</f>
        <v>2</v>
      </c>
      <c r="N7" s="2">
        <f>IFERROR(VLOOKUP(C7,'LEISHMANIOSE TEGUMENTAR'!$A$4:$C$1681,3,FALSE),0)</f>
        <v>514</v>
      </c>
      <c r="O7" s="2">
        <f>IFERROR(VLOOKUP(C7,'FEBRE AMARELA'!$A$4:$C$38,3,FALSE),0)</f>
        <v>3</v>
      </c>
      <c r="P7" s="2">
        <f>IFERROR(VLOOKUP(C7,DENGUE!$A$5:$C$4097,3,FALSE),0)</f>
        <v>974</v>
      </c>
      <c r="Q7" s="2">
        <f>IFERROR(VLOOKUP(C7,'HEPATITE VIRAL'!$A$5:$C$3162,3,FALSE),0)</f>
        <v>2782</v>
      </c>
      <c r="R7" s="2">
        <f>IFERROR(VLOOKUP(C7,'FEBRE MACULOSA'!$A$5:$C$181,3,FALSE),0)</f>
        <v>1</v>
      </c>
      <c r="S7" s="2">
        <f>IFERROR(VLOOKUP(C7,LEPTOSPIROSE!$A$5:$C$1176,3,FALSE),0)</f>
        <v>149</v>
      </c>
      <c r="T7" s="2">
        <f>IFERROR(VLOOKUP(C7,'DOENÇA DE CHAGAS'!$A$5:$C$100,3,FALSE),0)</f>
        <v>23</v>
      </c>
      <c r="U7" s="2">
        <f>IFERROR(VLOOKUP(C7,'PICADAS DE COBRAS'!$A$6:$C$4645,3,FALSE),0)</f>
        <v>310</v>
      </c>
      <c r="V7">
        <f>IFERROR(VLOOKUP(C7,'ZIKA VIRUS'!$A$5:$C$2399,3,FALSE),0)</f>
        <v>216</v>
      </c>
      <c r="W7">
        <f>IFERROR(VLOOKUP(C7,'FEBRE TIFÓIDE'!$A$5:$C$46,3,FALSE),0)</f>
        <v>9</v>
      </c>
      <c r="X7">
        <f>IFERROR(VLOOKUP(C7,HANTAVIROSE!$A$5:$C$153,3,FALSE),0)</f>
        <v>0</v>
      </c>
      <c r="Y7">
        <f>IFERROR(VLOOKUP(C7,MENINGITE!$A$5:$C$447,3,FALSE),0)</f>
        <v>82</v>
      </c>
      <c r="Z7">
        <f>IFERROR(VLOOKUP(C7,RAIVA!$A$5:$C$16,3,FALSE),0)</f>
        <v>3</v>
      </c>
    </row>
    <row r="8" spans="1:26" x14ac:dyDescent="0.3">
      <c r="A8" s="2" t="s">
        <v>3257</v>
      </c>
      <c r="B8" s="2" t="s">
        <v>3638</v>
      </c>
      <c r="C8" s="2">
        <v>290115</v>
      </c>
      <c r="D8" s="2">
        <v>2901155</v>
      </c>
      <c r="E8" s="2" t="s">
        <v>3257</v>
      </c>
      <c r="F8" s="2" t="s">
        <v>3638</v>
      </c>
      <c r="G8" s="2">
        <f>IFERROR(VLOOKUP(D8,Coordenadas!$A$2:$D$5571,3,FALSE),0)</f>
        <v>-11.4429</v>
      </c>
      <c r="H8" s="2">
        <f>IFERROR(VLOOKUP(D8,Coordenadas!$A$2:$D$5571,4,FALSE),0)</f>
        <v>-41.439</v>
      </c>
      <c r="I8" s="2" t="s">
        <v>5324</v>
      </c>
      <c r="J8" s="2">
        <v>15961</v>
      </c>
      <c r="K8" s="2" t="s">
        <v>5332</v>
      </c>
      <c r="L8" s="2">
        <f>IFERROR(VLOOKUP(C8,BOTULISMO!$A$3:$C$19,3,FALSE),0)</f>
        <v>0</v>
      </c>
      <c r="M8" s="2">
        <f>IFERROR(VLOOKUP(C8,'LEISHMANIOSE VISCERAL'!$A$4:$C$454,3,FALSE),0)</f>
        <v>2</v>
      </c>
      <c r="N8" s="2">
        <f>IFERROR(VLOOKUP(C8,'LEISHMANIOSE TEGUMENTAR'!$A$4:$C$1681,3,FALSE),0)</f>
        <v>0</v>
      </c>
      <c r="O8" s="2">
        <f>IFERROR(VLOOKUP(C8,'FEBRE AMARELA'!$A$4:$C$38,3,FALSE),0)</f>
        <v>0</v>
      </c>
      <c r="P8" s="2">
        <f>IFERROR(VLOOKUP(C8,DENGUE!$A$5:$C$4097,3,FALSE),0)</f>
        <v>33</v>
      </c>
      <c r="Q8" s="2">
        <f>IFERROR(VLOOKUP(C8,'HEPATITE VIRAL'!$A$5:$C$3162,3,FALSE),0)</f>
        <v>8</v>
      </c>
      <c r="R8" s="2">
        <f>IFERROR(VLOOKUP(C8,'FEBRE MACULOSA'!$A$5:$C$181,3,FALSE),0)</f>
        <v>0</v>
      </c>
      <c r="S8" s="2">
        <f>IFERROR(VLOOKUP(C8,LEPTOSPIROSE!$A$5:$C$1176,3,FALSE),0)</f>
        <v>0</v>
      </c>
      <c r="T8" s="2">
        <f>IFERROR(VLOOKUP(C8,'DOENÇA DE CHAGAS'!$A$5:$C$100,3,FALSE),0)</f>
        <v>0</v>
      </c>
      <c r="U8" s="2">
        <f>IFERROR(VLOOKUP(C8,'PICADAS DE COBRAS'!$A$6:$C$4645,3,FALSE),0)</f>
        <v>72</v>
      </c>
      <c r="V8">
        <f>IFERROR(VLOOKUP(C8,'ZIKA VIRUS'!$A$5:$C$2399,3,FALSE),0)</f>
        <v>19</v>
      </c>
      <c r="W8">
        <f>IFERROR(VLOOKUP(C8,'FEBRE TIFÓIDE'!$A$5:$C$46,3,FALSE),0)</f>
        <v>8</v>
      </c>
      <c r="X8">
        <f>IFERROR(VLOOKUP(C8,HANTAVIROSE!$A$5:$C$153,3,FALSE),0)</f>
        <v>0</v>
      </c>
      <c r="Y8">
        <f>IFERROR(VLOOKUP(C8,MENINGITE!$A$5:$C$447,3,FALSE),0)</f>
        <v>0</v>
      </c>
      <c r="Z8">
        <f>IFERROR(VLOOKUP(C8,RAIVA!$A$5:$C$16,3,FALSE),0)</f>
        <v>0</v>
      </c>
    </row>
    <row r="9" spans="1:26" x14ac:dyDescent="0.3">
      <c r="A9" s="2" t="s">
        <v>5028</v>
      </c>
      <c r="B9" s="2" t="s">
        <v>5035</v>
      </c>
      <c r="C9" s="2">
        <v>160027</v>
      </c>
      <c r="D9" s="2">
        <v>1600279</v>
      </c>
      <c r="E9" s="2" t="s">
        <v>5028</v>
      </c>
      <c r="F9" s="2" t="s">
        <v>5035</v>
      </c>
      <c r="G9" s="2">
        <f>IFERROR(VLOOKUP(D9,Coordenadas!$A$2:$D$5571,3,FALSE),0)</f>
        <v>-0.80491100000000004</v>
      </c>
      <c r="H9" s="2">
        <f>IFERROR(VLOOKUP(D9,Coordenadas!$A$2:$D$5571,4,FALSE),0)</f>
        <v>-52.453000000000003</v>
      </c>
      <c r="I9" s="2" t="s">
        <v>5323</v>
      </c>
      <c r="J9" s="2">
        <v>39942</v>
      </c>
      <c r="K9" s="2" t="s">
        <v>5330</v>
      </c>
      <c r="L9" s="2">
        <f>IFERROR(VLOOKUP(C9,BOTULISMO!$A$3:$C$19,3,FALSE),0)</f>
        <v>0</v>
      </c>
      <c r="M9" s="2">
        <f>IFERROR(VLOOKUP(C9,'LEISHMANIOSE VISCERAL'!$A$4:$C$454,3,FALSE),0)</f>
        <v>0</v>
      </c>
      <c r="N9" s="2">
        <f>IFERROR(VLOOKUP(C9,'LEISHMANIOSE TEGUMENTAR'!$A$4:$C$1681,3,FALSE),0)</f>
        <v>90</v>
      </c>
      <c r="O9" s="2">
        <f>IFERROR(VLOOKUP(C9,'FEBRE AMARELA'!$A$4:$C$38,3,FALSE),0)</f>
        <v>0</v>
      </c>
      <c r="P9" s="2">
        <f>IFERROR(VLOOKUP(C9,DENGUE!$A$5:$C$4097,3,FALSE),0)</f>
        <v>7</v>
      </c>
      <c r="Q9" s="2">
        <f>IFERROR(VLOOKUP(C9,'HEPATITE VIRAL'!$A$5:$C$3162,3,FALSE),0)</f>
        <v>27</v>
      </c>
      <c r="R9" s="2">
        <f>IFERROR(VLOOKUP(C9,'FEBRE MACULOSA'!$A$5:$C$181,3,FALSE),0)</f>
        <v>0</v>
      </c>
      <c r="S9" s="2">
        <f>IFERROR(VLOOKUP(C9,LEPTOSPIROSE!$A$5:$C$1176,3,FALSE),0)</f>
        <v>0</v>
      </c>
      <c r="T9" s="2">
        <f>IFERROR(VLOOKUP(C9,'DOENÇA DE CHAGAS'!$A$5:$C$100,3,FALSE),0)</f>
        <v>0</v>
      </c>
      <c r="U9" s="2">
        <f>IFERROR(VLOOKUP(C9,'PICADAS DE COBRAS'!$A$6:$C$4645,3,FALSE),0)</f>
        <v>157</v>
      </c>
      <c r="V9">
        <f>IFERROR(VLOOKUP(C9,'ZIKA VIRUS'!$A$5:$C$2399,3,FALSE),0)</f>
        <v>1</v>
      </c>
      <c r="W9">
        <f>IFERROR(VLOOKUP(C9,'FEBRE TIFÓIDE'!$A$5:$C$46,3,FALSE),0)</f>
        <v>8</v>
      </c>
      <c r="X9">
        <f>IFERROR(VLOOKUP(C9,HANTAVIROSE!$A$5:$C$153,3,FALSE),0)</f>
        <v>0</v>
      </c>
      <c r="Y9">
        <f>IFERROR(VLOOKUP(C9,MENINGITE!$A$5:$C$447,3,FALSE),0)</f>
        <v>0</v>
      </c>
      <c r="Z9">
        <f>IFERROR(VLOOKUP(C9,RAIVA!$A$5:$C$16,3,FALSE),0)</f>
        <v>0</v>
      </c>
    </row>
    <row r="10" spans="1:26" x14ac:dyDescent="0.3">
      <c r="A10" s="2" t="s">
        <v>2425</v>
      </c>
      <c r="B10" s="2" t="s">
        <v>3192</v>
      </c>
      <c r="C10" s="2">
        <v>310620</v>
      </c>
      <c r="D10" s="2">
        <v>3106200</v>
      </c>
      <c r="E10" s="2" t="s">
        <v>2425</v>
      </c>
      <c r="F10" s="2" t="s">
        <v>3192</v>
      </c>
      <c r="G10" s="2">
        <f>IFERROR(VLOOKUP(D10,Coordenadas!$A$2:$D$5571,3,FALSE),0)</f>
        <v>-19.9102</v>
      </c>
      <c r="H10" s="2">
        <f>IFERROR(VLOOKUP(D10,Coordenadas!$A$2:$D$5571,4,FALSE),0)</f>
        <v>-43.926600000000001</v>
      </c>
      <c r="I10" s="2" t="s">
        <v>5325</v>
      </c>
      <c r="J10" s="2">
        <v>2375151</v>
      </c>
      <c r="K10" s="2" t="s">
        <v>5334</v>
      </c>
      <c r="L10" s="2">
        <f>IFERROR(VLOOKUP(C10,BOTULISMO!$A$3:$C$19,3,FALSE),0)</f>
        <v>0</v>
      </c>
      <c r="M10" s="2">
        <f>IFERROR(VLOOKUP(C10,'LEISHMANIOSE VISCERAL'!$A$4:$C$454,3,FALSE),0)</f>
        <v>120</v>
      </c>
      <c r="N10" s="2">
        <f>IFERROR(VLOOKUP(C10,'LEISHMANIOSE TEGUMENTAR'!$A$4:$C$1681,3,FALSE),0)</f>
        <v>231</v>
      </c>
      <c r="O10" s="2">
        <f>IFERROR(VLOOKUP(C10,'FEBRE AMARELA'!$A$4:$C$38,3,FALSE),0)</f>
        <v>0</v>
      </c>
      <c r="P10" s="2">
        <f>IFERROR(VLOOKUP(C10,DENGUE!$A$5:$C$4097,3,FALSE),0)</f>
        <v>6974</v>
      </c>
      <c r="Q10" s="2">
        <f>IFERROR(VLOOKUP(C10,'HEPATITE VIRAL'!$A$5:$C$3162,3,FALSE),0)</f>
        <v>2820</v>
      </c>
      <c r="R10" s="2">
        <f>IFERROR(VLOOKUP(C10,'FEBRE MACULOSA'!$A$5:$C$181,3,FALSE),0)</f>
        <v>48</v>
      </c>
      <c r="S10" s="2">
        <f>IFERROR(VLOOKUP(C10,LEPTOSPIROSE!$A$5:$C$1176,3,FALSE),0)</f>
        <v>93</v>
      </c>
      <c r="T10" s="2">
        <f>IFERROR(VLOOKUP(C10,'DOENÇA DE CHAGAS'!$A$5:$C$100,3,FALSE),0)</f>
        <v>0</v>
      </c>
      <c r="U10" s="2">
        <f>IFERROR(VLOOKUP(C10,'PICADAS DE COBRAS'!$A$6:$C$4645,3,FALSE),0)</f>
        <v>1742</v>
      </c>
      <c r="V10">
        <f>IFERROR(VLOOKUP(C10,'ZIKA VIRUS'!$A$5:$C$2399,3,FALSE),0)</f>
        <v>407</v>
      </c>
      <c r="W10">
        <f>IFERROR(VLOOKUP(C10,'FEBRE TIFÓIDE'!$A$5:$C$46,3,FALSE),0)</f>
        <v>4</v>
      </c>
      <c r="X10">
        <f>IFERROR(VLOOKUP(C10,HANTAVIROSE!$A$5:$C$153,3,FALSE),0)</f>
        <v>0</v>
      </c>
      <c r="Y10">
        <f>IFERROR(VLOOKUP(C10,MENINGITE!$A$5:$C$447,3,FALSE),0)</f>
        <v>93</v>
      </c>
      <c r="Z10">
        <f>IFERROR(VLOOKUP(C10,RAIVA!$A$5:$C$16,3,FALSE),0)</f>
        <v>0</v>
      </c>
    </row>
    <row r="11" spans="1:26" x14ac:dyDescent="0.3">
      <c r="A11" s="2" t="s">
        <v>3257</v>
      </c>
      <c r="B11" s="2" t="s">
        <v>3594</v>
      </c>
      <c r="C11" s="2">
        <v>290480</v>
      </c>
      <c r="D11" s="2">
        <v>2904803</v>
      </c>
      <c r="E11" s="2" t="s">
        <v>3257</v>
      </c>
      <c r="F11" s="2" t="s">
        <v>3594</v>
      </c>
      <c r="G11" s="2">
        <f>IFERROR(VLOOKUP(D11,Coordenadas!$A$2:$D$5571,3,FALSE),0)</f>
        <v>-14.969900000000001</v>
      </c>
      <c r="H11" s="2">
        <f>IFERROR(VLOOKUP(D11,Coordenadas!$A$2:$D$5571,4,FALSE),0)</f>
        <v>-40.409199999999998</v>
      </c>
      <c r="I11" s="2" t="s">
        <v>5324</v>
      </c>
      <c r="J11" s="2">
        <v>11420</v>
      </c>
      <c r="K11" s="2" t="s">
        <v>5332</v>
      </c>
      <c r="L11" s="2">
        <f>IFERROR(VLOOKUP(C11,BOTULISMO!$A$3:$C$19,3,FALSE),0)</f>
        <v>0</v>
      </c>
      <c r="M11" s="2">
        <f>IFERROR(VLOOKUP(C11,'LEISHMANIOSE VISCERAL'!$A$4:$C$454,3,FALSE),0)</f>
        <v>0</v>
      </c>
      <c r="N11" s="2">
        <f>IFERROR(VLOOKUP(C11,'LEISHMANIOSE TEGUMENTAR'!$A$4:$C$1681,3,FALSE),0)</f>
        <v>7</v>
      </c>
      <c r="O11" s="2">
        <f>IFERROR(VLOOKUP(C11,'FEBRE AMARELA'!$A$4:$C$38,3,FALSE),0)</f>
        <v>0</v>
      </c>
      <c r="P11" s="2">
        <f>IFERROR(VLOOKUP(C11,DENGUE!$A$5:$C$4097,3,FALSE),0)</f>
        <v>61</v>
      </c>
      <c r="Q11" s="2">
        <f>IFERROR(VLOOKUP(C11,'HEPATITE VIRAL'!$A$5:$C$3162,3,FALSE),0)</f>
        <v>0</v>
      </c>
      <c r="R11" s="2">
        <f>IFERROR(VLOOKUP(C11,'FEBRE MACULOSA'!$A$5:$C$181,3,FALSE),0)</f>
        <v>0</v>
      </c>
      <c r="S11" s="2">
        <f>IFERROR(VLOOKUP(C11,LEPTOSPIROSE!$A$5:$C$1176,3,FALSE),0)</f>
        <v>0</v>
      </c>
      <c r="T11" s="2">
        <f>IFERROR(VLOOKUP(C11,'DOENÇA DE CHAGAS'!$A$5:$C$100,3,FALSE),0)</f>
        <v>0</v>
      </c>
      <c r="U11" s="2">
        <f>IFERROR(VLOOKUP(C11,'PICADAS DE COBRAS'!$A$6:$C$4645,3,FALSE),0)</f>
        <v>30</v>
      </c>
      <c r="V11">
        <f>IFERROR(VLOOKUP(C11,'ZIKA VIRUS'!$A$5:$C$2399,3,FALSE),0)</f>
        <v>1</v>
      </c>
      <c r="W11">
        <f>IFERROR(VLOOKUP(C11,'FEBRE TIFÓIDE'!$A$5:$C$46,3,FALSE),0)</f>
        <v>3</v>
      </c>
      <c r="X11">
        <f>IFERROR(VLOOKUP(C11,HANTAVIROSE!$A$5:$C$153,3,FALSE),0)</f>
        <v>0</v>
      </c>
      <c r="Y11">
        <f>IFERROR(VLOOKUP(C11,MENINGITE!$A$5:$C$447,3,FALSE),0)</f>
        <v>0</v>
      </c>
      <c r="Z11">
        <f>IFERROR(VLOOKUP(C11,RAIVA!$A$5:$C$16,3,FALSE),0)</f>
        <v>0</v>
      </c>
    </row>
    <row r="12" spans="1:26" x14ac:dyDescent="0.3">
      <c r="A12" s="2" t="s">
        <v>2258</v>
      </c>
      <c r="B12" s="2" t="s">
        <v>2282</v>
      </c>
      <c r="C12" s="2">
        <v>330455</v>
      </c>
      <c r="D12" s="2">
        <v>3304557</v>
      </c>
      <c r="E12" s="2" t="s">
        <v>2258</v>
      </c>
      <c r="F12" s="2" t="s">
        <v>2282</v>
      </c>
      <c r="G12" s="2">
        <f>IFERROR(VLOOKUP(D12,Coordenadas!$A$2:$D$5571,3,FALSE),0)</f>
        <v>-22.9129</v>
      </c>
      <c r="H12" s="2">
        <f>IFERROR(VLOOKUP(D12,Coordenadas!$A$2:$D$5571,4,FALSE),0)</f>
        <v>-43.200299999999999</v>
      </c>
      <c r="I12" s="2" t="s">
        <v>5325</v>
      </c>
      <c r="J12" s="2">
        <v>6320446</v>
      </c>
      <c r="K12" s="2" t="s">
        <v>5334</v>
      </c>
      <c r="L12" s="2">
        <f>IFERROR(VLOOKUP(C12,BOTULISMO!$A$3:$C$19,3,FALSE),0)</f>
        <v>2</v>
      </c>
      <c r="M12" s="2">
        <f>IFERROR(VLOOKUP(C12,'LEISHMANIOSE VISCERAL'!$A$4:$C$454,3,FALSE),0)</f>
        <v>9</v>
      </c>
      <c r="N12" s="2">
        <f>IFERROR(VLOOKUP(C12,'LEISHMANIOSE TEGUMENTAR'!$A$4:$C$1681,3,FALSE),0)</f>
        <v>28</v>
      </c>
      <c r="O12" s="2">
        <f>IFERROR(VLOOKUP(C12,'FEBRE AMARELA'!$A$4:$C$38,3,FALSE),0)</f>
        <v>1</v>
      </c>
      <c r="P12" s="2">
        <f>IFERROR(VLOOKUP(C12,DENGUE!$A$5:$C$4097,3,FALSE),0)</f>
        <v>1199</v>
      </c>
      <c r="Q12" s="2">
        <f>IFERROR(VLOOKUP(C12,'HEPATITE VIRAL'!$A$5:$C$3162,3,FALSE),0)</f>
        <v>6218</v>
      </c>
      <c r="R12" s="2">
        <f>IFERROR(VLOOKUP(C12,'FEBRE MACULOSA'!$A$5:$C$181,3,FALSE),0)</f>
        <v>1</v>
      </c>
      <c r="S12" s="2">
        <f>IFERROR(VLOOKUP(C12,LEPTOSPIROSE!$A$5:$C$1176,3,FALSE),0)</f>
        <v>229</v>
      </c>
      <c r="T12" s="2">
        <f>IFERROR(VLOOKUP(C12,'DOENÇA DE CHAGAS'!$A$5:$C$100,3,FALSE),0)</f>
        <v>2</v>
      </c>
      <c r="U12" s="2">
        <f>IFERROR(VLOOKUP(C12,'PICADAS DE COBRAS'!$A$6:$C$4645,3,FALSE),0)</f>
        <v>127</v>
      </c>
      <c r="V12">
        <f>IFERROR(VLOOKUP(C12,'ZIKA VIRUS'!$A$5:$C$2399,3,FALSE),0)</f>
        <v>1283</v>
      </c>
      <c r="W12">
        <f>IFERROR(VLOOKUP(C12,'FEBRE TIFÓIDE'!$A$5:$C$46,3,FALSE),0)</f>
        <v>3</v>
      </c>
      <c r="X12">
        <f>IFERROR(VLOOKUP(C12,HANTAVIROSE!$A$5:$C$153,3,FALSE),0)</f>
        <v>0</v>
      </c>
      <c r="Y12">
        <f>IFERROR(VLOOKUP(C12,MENINGITE!$A$5:$C$447,3,FALSE),0)</f>
        <v>261</v>
      </c>
      <c r="Z12">
        <f>IFERROR(VLOOKUP(C12,RAIVA!$A$5:$C$16,3,FALSE),0)</f>
        <v>0</v>
      </c>
    </row>
    <row r="13" spans="1:26" x14ac:dyDescent="0.3">
      <c r="A13" s="2" t="s">
        <v>5044</v>
      </c>
      <c r="B13" s="2" t="s">
        <v>5168</v>
      </c>
      <c r="C13" s="2">
        <v>150070</v>
      </c>
      <c r="D13" s="2">
        <v>1500701</v>
      </c>
      <c r="E13" s="2" t="s">
        <v>5044</v>
      </c>
      <c r="F13" s="2" t="s">
        <v>5168</v>
      </c>
      <c r="G13" s="2">
        <f>IFERROR(VLOOKUP(D13,Coordenadas!$A$2:$D$5571,3,FALSE),0)</f>
        <v>-0.996811</v>
      </c>
      <c r="H13" s="2">
        <f>IFERROR(VLOOKUP(D13,Coordenadas!$A$2:$D$5571,4,FALSE),0)</f>
        <v>-49.935400000000001</v>
      </c>
      <c r="I13" s="2" t="s">
        <v>5323</v>
      </c>
      <c r="J13" s="2">
        <v>24759</v>
      </c>
      <c r="K13" s="2" t="s">
        <v>5330</v>
      </c>
      <c r="L13" s="2">
        <f>IFERROR(VLOOKUP(C13,BOTULISMO!$A$3:$C$19,3,FALSE),0)</f>
        <v>0</v>
      </c>
      <c r="M13" s="2">
        <f>IFERROR(VLOOKUP(C13,'LEISHMANIOSE VISCERAL'!$A$4:$C$454,3,FALSE),0)</f>
        <v>0</v>
      </c>
      <c r="N13" s="2">
        <f>IFERROR(VLOOKUP(C13,'LEISHMANIOSE TEGUMENTAR'!$A$4:$C$1681,3,FALSE),0)</f>
        <v>3</v>
      </c>
      <c r="O13" s="2">
        <f>IFERROR(VLOOKUP(C13,'FEBRE AMARELA'!$A$4:$C$38,3,FALSE),0)</f>
        <v>0</v>
      </c>
      <c r="P13" s="2">
        <f>IFERROR(VLOOKUP(C13,DENGUE!$A$5:$C$4097,3,FALSE),0)</f>
        <v>0</v>
      </c>
      <c r="Q13" s="2">
        <f>IFERROR(VLOOKUP(C13,'HEPATITE VIRAL'!$A$5:$C$3162,3,FALSE),0)</f>
        <v>0</v>
      </c>
      <c r="R13" s="2">
        <f>IFERROR(VLOOKUP(C13,'FEBRE MACULOSA'!$A$5:$C$181,3,FALSE),0)</f>
        <v>0</v>
      </c>
      <c r="S13" s="2">
        <f>IFERROR(VLOOKUP(C13,LEPTOSPIROSE!$A$5:$C$1176,3,FALSE),0)</f>
        <v>0</v>
      </c>
      <c r="T13" s="2">
        <f>IFERROR(VLOOKUP(C13,'DOENÇA DE CHAGAS'!$A$5:$C$100,3,FALSE),0)</f>
        <v>14</v>
      </c>
      <c r="U13" s="2">
        <f>IFERROR(VLOOKUP(C13,'PICADAS DE COBRAS'!$A$6:$C$4645,3,FALSE),0)</f>
        <v>89</v>
      </c>
      <c r="V13">
        <f>IFERROR(VLOOKUP(C13,'ZIKA VIRUS'!$A$5:$C$2399,3,FALSE),0)</f>
        <v>1</v>
      </c>
      <c r="W13">
        <f>IFERROR(VLOOKUP(C13,'FEBRE TIFÓIDE'!$A$5:$C$46,3,FALSE),0)</f>
        <v>2</v>
      </c>
      <c r="X13">
        <f>IFERROR(VLOOKUP(C13,HANTAVIROSE!$A$5:$C$153,3,FALSE),0)</f>
        <v>0</v>
      </c>
      <c r="Y13">
        <f>IFERROR(VLOOKUP(C13,MENINGITE!$A$5:$C$447,3,FALSE),0)</f>
        <v>0</v>
      </c>
      <c r="Z13">
        <f>IFERROR(VLOOKUP(C13,RAIVA!$A$5:$C$16,3,FALSE),0)</f>
        <v>0</v>
      </c>
    </row>
    <row r="14" spans="1:26" x14ac:dyDescent="0.3">
      <c r="A14" s="2" t="s">
        <v>5044</v>
      </c>
      <c r="B14" s="2" t="s">
        <v>5152</v>
      </c>
      <c r="C14" s="2">
        <v>150180</v>
      </c>
      <c r="D14" s="2">
        <v>1501808</v>
      </c>
      <c r="E14" s="2" t="s">
        <v>5044</v>
      </c>
      <c r="F14" s="2" t="s">
        <v>5152</v>
      </c>
      <c r="G14" s="2">
        <f>IFERROR(VLOOKUP(D14,Coordenadas!$A$2:$D$5571,3,FALSE),0)</f>
        <v>-1.6803600000000001</v>
      </c>
      <c r="H14" s="2">
        <f>IFERROR(VLOOKUP(D14,Coordenadas!$A$2:$D$5571,4,FALSE),0)</f>
        <v>-50.479100000000003</v>
      </c>
      <c r="I14" s="2" t="s">
        <v>5323</v>
      </c>
      <c r="J14" s="2">
        <v>92860</v>
      </c>
      <c r="K14" s="2" t="s">
        <v>5331</v>
      </c>
      <c r="L14" s="2">
        <f>IFERROR(VLOOKUP(C14,BOTULISMO!$A$3:$C$19,3,FALSE),0)</f>
        <v>0</v>
      </c>
      <c r="M14" s="2">
        <f>IFERROR(VLOOKUP(C14,'LEISHMANIOSE VISCERAL'!$A$4:$C$454,3,FALSE),0)</f>
        <v>0</v>
      </c>
      <c r="N14" s="2">
        <f>IFERROR(VLOOKUP(C14,'LEISHMANIOSE TEGUMENTAR'!$A$4:$C$1681,3,FALSE),0)</f>
        <v>4</v>
      </c>
      <c r="O14" s="2">
        <f>IFERROR(VLOOKUP(C14,'FEBRE AMARELA'!$A$4:$C$38,3,FALSE),0)</f>
        <v>0</v>
      </c>
      <c r="P14" s="2">
        <f>IFERROR(VLOOKUP(C14,DENGUE!$A$5:$C$4097,3,FALSE),0)</f>
        <v>5</v>
      </c>
      <c r="Q14" s="2">
        <f>IFERROR(VLOOKUP(C14,'HEPATITE VIRAL'!$A$5:$C$3162,3,FALSE),0)</f>
        <v>26</v>
      </c>
      <c r="R14" s="2">
        <f>IFERROR(VLOOKUP(C14,'FEBRE MACULOSA'!$A$5:$C$181,3,FALSE),0)</f>
        <v>0</v>
      </c>
      <c r="S14" s="2">
        <f>IFERROR(VLOOKUP(C14,LEPTOSPIROSE!$A$5:$C$1176,3,FALSE),0)</f>
        <v>11</v>
      </c>
      <c r="T14" s="2">
        <f>IFERROR(VLOOKUP(C14,'DOENÇA DE CHAGAS'!$A$5:$C$100,3,FALSE),0)</f>
        <v>87</v>
      </c>
      <c r="U14" s="2">
        <f>IFERROR(VLOOKUP(C14,'PICADAS DE COBRAS'!$A$6:$C$4645,3,FALSE),0)</f>
        <v>216</v>
      </c>
      <c r="V14">
        <f>IFERROR(VLOOKUP(C14,'ZIKA VIRUS'!$A$5:$C$2399,3,FALSE),0)</f>
        <v>3</v>
      </c>
      <c r="W14">
        <f>IFERROR(VLOOKUP(C14,'FEBRE TIFÓIDE'!$A$5:$C$46,3,FALSE),0)</f>
        <v>2</v>
      </c>
      <c r="X14">
        <f>IFERROR(VLOOKUP(C14,HANTAVIROSE!$A$5:$C$153,3,FALSE),0)</f>
        <v>0</v>
      </c>
      <c r="Y14">
        <f>IFERROR(VLOOKUP(C14,MENINGITE!$A$5:$C$447,3,FALSE),0)</f>
        <v>2</v>
      </c>
      <c r="Z14">
        <f>IFERROR(VLOOKUP(C14,RAIVA!$A$5:$C$16,3,FALSE),0)</f>
        <v>8</v>
      </c>
    </row>
    <row r="15" spans="1:26" x14ac:dyDescent="0.3">
      <c r="A15" s="2" t="s">
        <v>5044</v>
      </c>
      <c r="B15" s="2" t="s">
        <v>5148</v>
      </c>
      <c r="C15" s="2">
        <v>150210</v>
      </c>
      <c r="D15" s="2">
        <v>1502103</v>
      </c>
      <c r="E15" s="2" t="s">
        <v>5044</v>
      </c>
      <c r="F15" s="2" t="s">
        <v>5148</v>
      </c>
      <c r="G15" s="2">
        <f>IFERROR(VLOOKUP(D15,Coordenadas!$A$2:$D$5571,3,FALSE),0)</f>
        <v>-2.24295</v>
      </c>
      <c r="H15" s="2">
        <f>IFERROR(VLOOKUP(D15,Coordenadas!$A$2:$D$5571,4,FALSE),0)</f>
        <v>-49.497900000000001</v>
      </c>
      <c r="I15" s="2" t="s">
        <v>5323</v>
      </c>
      <c r="J15" s="2">
        <v>120896</v>
      </c>
      <c r="K15" s="2" t="s">
        <v>5333</v>
      </c>
      <c r="L15" s="2">
        <f>IFERROR(VLOOKUP(C15,BOTULISMO!$A$3:$C$19,3,FALSE),0)</f>
        <v>0</v>
      </c>
      <c r="M15" s="2">
        <f>IFERROR(VLOOKUP(C15,'LEISHMANIOSE VISCERAL'!$A$4:$C$454,3,FALSE),0)</f>
        <v>8</v>
      </c>
      <c r="N15" s="2">
        <f>IFERROR(VLOOKUP(C15,'LEISHMANIOSE TEGUMENTAR'!$A$4:$C$1681,3,FALSE),0)</f>
        <v>7</v>
      </c>
      <c r="O15" s="2">
        <f>IFERROR(VLOOKUP(C15,'FEBRE AMARELA'!$A$4:$C$38,3,FALSE),0)</f>
        <v>0</v>
      </c>
      <c r="P15" s="2">
        <f>IFERROR(VLOOKUP(C15,DENGUE!$A$5:$C$4097,3,FALSE),0)</f>
        <v>82</v>
      </c>
      <c r="Q15" s="2">
        <f>IFERROR(VLOOKUP(C15,'HEPATITE VIRAL'!$A$5:$C$3162,3,FALSE),0)</f>
        <v>9</v>
      </c>
      <c r="R15" s="2">
        <f>IFERROR(VLOOKUP(C15,'FEBRE MACULOSA'!$A$5:$C$181,3,FALSE),0)</f>
        <v>0</v>
      </c>
      <c r="S15" s="2">
        <f>IFERROR(VLOOKUP(C15,LEPTOSPIROSE!$A$5:$C$1176,3,FALSE),0)</f>
        <v>1</v>
      </c>
      <c r="T15" s="2">
        <f>IFERROR(VLOOKUP(C15,'DOENÇA DE CHAGAS'!$A$5:$C$100,3,FALSE),0)</f>
        <v>67</v>
      </c>
      <c r="U15" s="2">
        <f>IFERROR(VLOOKUP(C15,'PICADAS DE COBRAS'!$A$6:$C$4645,3,FALSE),0)</f>
        <v>169</v>
      </c>
      <c r="V15">
        <f>IFERROR(VLOOKUP(C15,'ZIKA VIRUS'!$A$5:$C$2399,3,FALSE),0)</f>
        <v>31</v>
      </c>
      <c r="W15">
        <f>IFERROR(VLOOKUP(C15,'FEBRE TIFÓIDE'!$A$5:$C$46,3,FALSE),0)</f>
        <v>2</v>
      </c>
      <c r="X15">
        <f>IFERROR(VLOOKUP(C15,HANTAVIROSE!$A$5:$C$153,3,FALSE),0)</f>
        <v>0</v>
      </c>
      <c r="Y15">
        <f>IFERROR(VLOOKUP(C15,MENINGITE!$A$5:$C$447,3,FALSE),0)</f>
        <v>1</v>
      </c>
      <c r="Z15">
        <f>IFERROR(VLOOKUP(C15,RAIVA!$A$5:$C$16,3,FALSE),0)</f>
        <v>0</v>
      </c>
    </row>
    <row r="16" spans="1:26" x14ac:dyDescent="0.3">
      <c r="A16" s="2" t="s">
        <v>250</v>
      </c>
      <c r="B16" s="2" t="s">
        <v>353</v>
      </c>
      <c r="C16" s="2">
        <v>510340</v>
      </c>
      <c r="D16" s="2">
        <v>5103403</v>
      </c>
      <c r="E16" s="2" t="s">
        <v>250</v>
      </c>
      <c r="F16" s="2" t="s">
        <v>353</v>
      </c>
      <c r="G16" s="2">
        <f>IFERROR(VLOOKUP(D16,Coordenadas!$A$2:$D$5571,3,FALSE),0)</f>
        <v>-15.601000000000001</v>
      </c>
      <c r="H16" s="2">
        <f>IFERROR(VLOOKUP(D16,Coordenadas!$A$2:$D$5571,4,FALSE),0)</f>
        <v>-56.0974</v>
      </c>
      <c r="I16" s="2" t="s">
        <v>5327</v>
      </c>
      <c r="J16" s="2">
        <v>551098</v>
      </c>
      <c r="K16" s="2" t="s">
        <v>5333</v>
      </c>
      <c r="L16" s="2">
        <f>IFERROR(VLOOKUP(C16,BOTULISMO!$A$3:$C$19,3,FALSE),0)</f>
        <v>0</v>
      </c>
      <c r="M16" s="2">
        <f>IFERROR(VLOOKUP(C16,'LEISHMANIOSE VISCERAL'!$A$4:$C$454,3,FALSE),0)</f>
        <v>7</v>
      </c>
      <c r="N16" s="2">
        <f>IFERROR(VLOOKUP(C16,'LEISHMANIOSE TEGUMENTAR'!$A$4:$C$1681,3,FALSE),0)</f>
        <v>181</v>
      </c>
      <c r="O16" s="2">
        <f>IFERROR(VLOOKUP(C16,'FEBRE AMARELA'!$A$4:$C$38,3,FALSE),0)</f>
        <v>0</v>
      </c>
      <c r="P16" s="2">
        <f>IFERROR(VLOOKUP(C16,DENGUE!$A$5:$C$4097,3,FALSE),0)</f>
        <v>983</v>
      </c>
      <c r="Q16" s="2">
        <f>IFERROR(VLOOKUP(C16,'HEPATITE VIRAL'!$A$5:$C$3162,3,FALSE),0)</f>
        <v>773</v>
      </c>
      <c r="R16" s="2">
        <f>IFERROR(VLOOKUP(C16,'FEBRE MACULOSA'!$A$5:$C$181,3,FALSE),0)</f>
        <v>0</v>
      </c>
      <c r="S16" s="2">
        <f>IFERROR(VLOOKUP(C16,LEPTOSPIROSE!$A$5:$C$1176,3,FALSE),0)</f>
        <v>9</v>
      </c>
      <c r="T16" s="2">
        <f>IFERROR(VLOOKUP(C16,'DOENÇA DE CHAGAS'!$A$5:$C$100,3,FALSE),0)</f>
        <v>0</v>
      </c>
      <c r="U16" s="2">
        <f>IFERROR(VLOOKUP(C16,'PICADAS DE COBRAS'!$A$6:$C$4645,3,FALSE),0)</f>
        <v>166</v>
      </c>
      <c r="V16">
        <f>IFERROR(VLOOKUP(C16,'ZIKA VIRUS'!$A$5:$C$2399,3,FALSE),0)</f>
        <v>54</v>
      </c>
      <c r="W16">
        <f>IFERROR(VLOOKUP(C16,'FEBRE TIFÓIDE'!$A$5:$C$46,3,FALSE),0)</f>
        <v>2</v>
      </c>
      <c r="X16">
        <f>IFERROR(VLOOKUP(C16,HANTAVIROSE!$A$5:$C$153,3,FALSE),0)</f>
        <v>5</v>
      </c>
      <c r="Y16">
        <f>IFERROR(VLOOKUP(C16,MENINGITE!$A$5:$C$447,3,FALSE),0)</f>
        <v>19</v>
      </c>
      <c r="Z16">
        <f>IFERROR(VLOOKUP(C16,RAIVA!$A$5:$C$16,3,FALSE),0)</f>
        <v>0</v>
      </c>
    </row>
    <row r="17" spans="1:26" x14ac:dyDescent="0.3">
      <c r="A17" s="2" t="s">
        <v>4319</v>
      </c>
      <c r="B17" s="2" t="s">
        <v>4433</v>
      </c>
      <c r="C17" s="2">
        <v>230440</v>
      </c>
      <c r="D17" s="2">
        <v>2304400</v>
      </c>
      <c r="E17" s="2" t="s">
        <v>4319</v>
      </c>
      <c r="F17" s="2" t="s">
        <v>4433</v>
      </c>
      <c r="G17" s="2">
        <f>IFERROR(VLOOKUP(D17,Coordenadas!$A$2:$D$5571,3,FALSE),0)</f>
        <v>-3.7166399999999999</v>
      </c>
      <c r="H17" s="2">
        <f>IFERROR(VLOOKUP(D17,Coordenadas!$A$2:$D$5571,4,FALSE),0)</f>
        <v>-38.542299999999997</v>
      </c>
      <c r="I17" s="2" t="s">
        <v>5324</v>
      </c>
      <c r="J17" s="2">
        <v>2452185</v>
      </c>
      <c r="K17" s="2" t="s">
        <v>5334</v>
      </c>
      <c r="L17" s="2">
        <f>IFERROR(VLOOKUP(C17,BOTULISMO!$A$3:$C$19,3,FALSE),0)</f>
        <v>2</v>
      </c>
      <c r="M17" s="2">
        <f>IFERROR(VLOOKUP(C17,'LEISHMANIOSE VISCERAL'!$A$4:$C$454,3,FALSE),0)</f>
        <v>130</v>
      </c>
      <c r="N17" s="2">
        <f>IFERROR(VLOOKUP(C17,'LEISHMANIOSE TEGUMENTAR'!$A$4:$C$1681,3,FALSE),0)</f>
        <v>86</v>
      </c>
      <c r="O17" s="2">
        <f>IFERROR(VLOOKUP(C17,'FEBRE AMARELA'!$A$4:$C$38,3,FALSE),0)</f>
        <v>0</v>
      </c>
      <c r="P17" s="2">
        <f>IFERROR(VLOOKUP(C17,DENGUE!$A$5:$C$4097,3,FALSE),0)</f>
        <v>9725</v>
      </c>
      <c r="Q17" s="2">
        <f>IFERROR(VLOOKUP(C17,'HEPATITE VIRAL'!$A$5:$C$3162,3,FALSE),0)</f>
        <v>1143</v>
      </c>
      <c r="R17" s="2">
        <f>IFERROR(VLOOKUP(C17,'FEBRE MACULOSA'!$A$5:$C$181,3,FALSE),0)</f>
        <v>0</v>
      </c>
      <c r="S17" s="2">
        <f>IFERROR(VLOOKUP(C17,LEPTOSPIROSE!$A$5:$C$1176,3,FALSE),0)</f>
        <v>148</v>
      </c>
      <c r="T17" s="2">
        <f>IFERROR(VLOOKUP(C17,'DOENÇA DE CHAGAS'!$A$5:$C$100,3,FALSE),0)</f>
        <v>0</v>
      </c>
      <c r="U17" s="2">
        <f>IFERROR(VLOOKUP(C17,'PICADAS DE COBRAS'!$A$6:$C$4645,3,FALSE),0)</f>
        <v>2862</v>
      </c>
      <c r="V17">
        <f>IFERROR(VLOOKUP(C17,'ZIKA VIRUS'!$A$5:$C$2399,3,FALSE),0)</f>
        <v>306</v>
      </c>
      <c r="W17">
        <f>IFERROR(VLOOKUP(C17,'FEBRE TIFÓIDE'!$A$5:$C$46,3,FALSE),0)</f>
        <v>2</v>
      </c>
      <c r="X17">
        <f>IFERROR(VLOOKUP(C17,HANTAVIROSE!$A$5:$C$153,3,FALSE),0)</f>
        <v>0</v>
      </c>
      <c r="Y17">
        <f>IFERROR(VLOOKUP(C17,MENINGITE!$A$5:$C$447,3,FALSE),0)</f>
        <v>167</v>
      </c>
      <c r="Z17">
        <f>IFERROR(VLOOKUP(C17,RAIVA!$A$5:$C$16,3,FALSE),0)</f>
        <v>1</v>
      </c>
    </row>
    <row r="18" spans="1:26" x14ac:dyDescent="0.3">
      <c r="A18" s="2" t="s">
        <v>3257</v>
      </c>
      <c r="B18" s="2" t="s">
        <v>3447</v>
      </c>
      <c r="C18" s="2">
        <v>291800</v>
      </c>
      <c r="D18" s="2">
        <v>2918001</v>
      </c>
      <c r="E18" s="2" t="s">
        <v>3257</v>
      </c>
      <c r="F18" s="2" t="s">
        <v>3447</v>
      </c>
      <c r="G18" s="2">
        <f>IFERROR(VLOOKUP(D18,Coordenadas!$A$2:$D$5571,3,FALSE),0)</f>
        <v>-13.850899999999999</v>
      </c>
      <c r="H18" s="2">
        <f>IFERROR(VLOOKUP(D18,Coordenadas!$A$2:$D$5571,4,FALSE),0)</f>
        <v>-40.087699999999998</v>
      </c>
      <c r="I18" s="2" t="s">
        <v>5324</v>
      </c>
      <c r="J18" s="2">
        <v>151895</v>
      </c>
      <c r="K18" s="2" t="s">
        <v>5333</v>
      </c>
      <c r="L18" s="2">
        <f>IFERROR(VLOOKUP(C18,BOTULISMO!$A$3:$C$19,3,FALSE),0)</f>
        <v>0</v>
      </c>
      <c r="M18" s="2">
        <f>IFERROR(VLOOKUP(C18,'LEISHMANIOSE VISCERAL'!$A$4:$C$454,3,FALSE),0)</f>
        <v>4</v>
      </c>
      <c r="N18" s="2">
        <f>IFERROR(VLOOKUP(C18,'LEISHMANIOSE TEGUMENTAR'!$A$4:$C$1681,3,FALSE),0)</f>
        <v>12</v>
      </c>
      <c r="O18" s="2">
        <f>IFERROR(VLOOKUP(C18,'FEBRE AMARELA'!$A$4:$C$38,3,FALSE),0)</f>
        <v>0</v>
      </c>
      <c r="P18" s="2">
        <f>IFERROR(VLOOKUP(C18,DENGUE!$A$5:$C$4097,3,FALSE),0)</f>
        <v>2606</v>
      </c>
      <c r="Q18" s="2">
        <f>IFERROR(VLOOKUP(C18,'HEPATITE VIRAL'!$A$5:$C$3162,3,FALSE),0)</f>
        <v>89</v>
      </c>
      <c r="R18" s="2">
        <f>IFERROR(VLOOKUP(C18,'FEBRE MACULOSA'!$A$5:$C$181,3,FALSE),0)</f>
        <v>0</v>
      </c>
      <c r="S18" s="2">
        <f>IFERROR(VLOOKUP(C18,LEPTOSPIROSE!$A$5:$C$1176,3,FALSE),0)</f>
        <v>4</v>
      </c>
      <c r="T18" s="2">
        <f>IFERROR(VLOOKUP(C18,'DOENÇA DE CHAGAS'!$A$5:$C$100,3,FALSE),0)</f>
        <v>0</v>
      </c>
      <c r="U18" s="2">
        <f>IFERROR(VLOOKUP(C18,'PICADAS DE COBRAS'!$A$6:$C$4645,3,FALSE),0)</f>
        <v>576</v>
      </c>
      <c r="V18">
        <f>IFERROR(VLOOKUP(C18,'ZIKA VIRUS'!$A$5:$C$2399,3,FALSE),0)</f>
        <v>41</v>
      </c>
      <c r="W18">
        <f>IFERROR(VLOOKUP(C18,'FEBRE TIFÓIDE'!$A$5:$C$46,3,FALSE),0)</f>
        <v>2</v>
      </c>
      <c r="X18">
        <f>IFERROR(VLOOKUP(C18,HANTAVIROSE!$A$5:$C$153,3,FALSE),0)</f>
        <v>0</v>
      </c>
      <c r="Y18">
        <f>IFERROR(VLOOKUP(C18,MENINGITE!$A$5:$C$447,3,FALSE),0)</f>
        <v>2</v>
      </c>
      <c r="Z18">
        <f>IFERROR(VLOOKUP(C18,RAIVA!$A$5:$C$16,3,FALSE),0)</f>
        <v>0</v>
      </c>
    </row>
    <row r="19" spans="1:26" x14ac:dyDescent="0.3">
      <c r="A19" s="2" t="s">
        <v>3257</v>
      </c>
      <c r="B19" s="2" t="s">
        <v>3443</v>
      </c>
      <c r="C19" s="2">
        <v>291835</v>
      </c>
      <c r="D19" s="2">
        <v>2918357</v>
      </c>
      <c r="E19" s="2" t="s">
        <v>3257</v>
      </c>
      <c r="F19" s="2" t="s">
        <v>3443</v>
      </c>
      <c r="G19" s="2">
        <f>IFERROR(VLOOKUP(D19,Coordenadas!$A$2:$D$5571,3,FALSE),0)</f>
        <v>-11.348599999999999</v>
      </c>
      <c r="H19" s="2">
        <f>IFERROR(VLOOKUP(D19,Coordenadas!$A$2:$D$5571,4,FALSE),0)</f>
        <v>-41.654800000000002</v>
      </c>
      <c r="I19" s="2" t="s">
        <v>5324</v>
      </c>
      <c r="J19" s="2">
        <v>22549</v>
      </c>
      <c r="K19" s="2" t="s">
        <v>5330</v>
      </c>
      <c r="L19" s="2">
        <f>IFERROR(VLOOKUP(C19,BOTULISMO!$A$3:$C$19,3,FALSE),0)</f>
        <v>0</v>
      </c>
      <c r="M19" s="2">
        <f>IFERROR(VLOOKUP(C19,'LEISHMANIOSE VISCERAL'!$A$4:$C$454,3,FALSE),0)</f>
        <v>1</v>
      </c>
      <c r="N19" s="2">
        <f>IFERROR(VLOOKUP(C19,'LEISHMANIOSE TEGUMENTAR'!$A$4:$C$1681,3,FALSE),0)</f>
        <v>0</v>
      </c>
      <c r="O19" s="2">
        <f>IFERROR(VLOOKUP(C19,'FEBRE AMARELA'!$A$4:$C$38,3,FALSE),0)</f>
        <v>0</v>
      </c>
      <c r="P19" s="2">
        <f>IFERROR(VLOOKUP(C19,DENGUE!$A$5:$C$4097,3,FALSE),0)</f>
        <v>27</v>
      </c>
      <c r="Q19" s="2">
        <f>IFERROR(VLOOKUP(C19,'HEPATITE VIRAL'!$A$5:$C$3162,3,FALSE),0)</f>
        <v>1</v>
      </c>
      <c r="R19" s="2">
        <f>IFERROR(VLOOKUP(C19,'FEBRE MACULOSA'!$A$5:$C$181,3,FALSE),0)</f>
        <v>0</v>
      </c>
      <c r="S19" s="2">
        <f>IFERROR(VLOOKUP(C19,LEPTOSPIROSE!$A$5:$C$1176,3,FALSE),0)</f>
        <v>0</v>
      </c>
      <c r="T19" s="2">
        <f>IFERROR(VLOOKUP(C19,'DOENÇA DE CHAGAS'!$A$5:$C$100,3,FALSE),0)</f>
        <v>0</v>
      </c>
      <c r="U19" s="2">
        <f>IFERROR(VLOOKUP(C19,'PICADAS DE COBRAS'!$A$6:$C$4645,3,FALSE),0)</f>
        <v>172</v>
      </c>
      <c r="V19">
        <f>IFERROR(VLOOKUP(C19,'ZIKA VIRUS'!$A$5:$C$2399,3,FALSE),0)</f>
        <v>11</v>
      </c>
      <c r="W19">
        <f>IFERROR(VLOOKUP(C19,'FEBRE TIFÓIDE'!$A$5:$C$46,3,FALSE),0)</f>
        <v>2</v>
      </c>
      <c r="X19">
        <f>IFERROR(VLOOKUP(C19,HANTAVIROSE!$A$5:$C$153,3,FALSE),0)</f>
        <v>0</v>
      </c>
      <c r="Y19">
        <f>IFERROR(VLOOKUP(C19,MENINGITE!$A$5:$C$447,3,FALSE),0)</f>
        <v>0</v>
      </c>
      <c r="Z19">
        <f>IFERROR(VLOOKUP(C19,RAIVA!$A$5:$C$16,3,FALSE),0)</f>
        <v>0</v>
      </c>
    </row>
    <row r="20" spans="1:26" x14ac:dyDescent="0.3">
      <c r="A20" s="2" t="s">
        <v>5044</v>
      </c>
      <c r="B20" s="2" t="s">
        <v>5100</v>
      </c>
      <c r="C20" s="2">
        <v>150520</v>
      </c>
      <c r="D20" s="2">
        <v>1505205</v>
      </c>
      <c r="E20" s="2" t="s">
        <v>5044</v>
      </c>
      <c r="F20" s="2" t="s">
        <v>5100</v>
      </c>
      <c r="G20" s="2">
        <f>IFERROR(VLOOKUP(D20,Coordenadas!$A$2:$D$5571,3,FALSE),0)</f>
        <v>-2.0035799999999999</v>
      </c>
      <c r="H20" s="2">
        <f>IFERROR(VLOOKUP(D20,Coordenadas!$A$2:$D$5571,4,FALSE),0)</f>
        <v>-49.8628</v>
      </c>
      <c r="I20" s="2" t="s">
        <v>5323</v>
      </c>
      <c r="J20" s="2">
        <v>28595</v>
      </c>
      <c r="K20" s="2" t="s">
        <v>5330</v>
      </c>
      <c r="L20" s="2">
        <f>IFERROR(VLOOKUP(C20,BOTULISMO!$A$3:$C$19,3,FALSE),0)</f>
        <v>0</v>
      </c>
      <c r="M20" s="2">
        <f>IFERROR(VLOOKUP(C20,'LEISHMANIOSE VISCERAL'!$A$4:$C$454,3,FALSE),0)</f>
        <v>0</v>
      </c>
      <c r="N20" s="2">
        <f>IFERROR(VLOOKUP(C20,'LEISHMANIOSE TEGUMENTAR'!$A$4:$C$1681,3,FALSE),0)</f>
        <v>26</v>
      </c>
      <c r="O20" s="2">
        <f>IFERROR(VLOOKUP(C20,'FEBRE AMARELA'!$A$4:$C$38,3,FALSE),0)</f>
        <v>0</v>
      </c>
      <c r="P20" s="2">
        <f>IFERROR(VLOOKUP(C20,DENGUE!$A$5:$C$4097,3,FALSE),0)</f>
        <v>0</v>
      </c>
      <c r="Q20" s="2">
        <f>IFERROR(VLOOKUP(C20,'HEPATITE VIRAL'!$A$5:$C$3162,3,FALSE),0)</f>
        <v>1</v>
      </c>
      <c r="R20" s="2">
        <f>IFERROR(VLOOKUP(C20,'FEBRE MACULOSA'!$A$5:$C$181,3,FALSE),0)</f>
        <v>0</v>
      </c>
      <c r="S20" s="2">
        <f>IFERROR(VLOOKUP(C20,LEPTOSPIROSE!$A$5:$C$1176,3,FALSE),0)</f>
        <v>0</v>
      </c>
      <c r="T20" s="2">
        <f>IFERROR(VLOOKUP(C20,'DOENÇA DE CHAGAS'!$A$5:$C$100,3,FALSE),0)</f>
        <v>12</v>
      </c>
      <c r="U20" s="2">
        <f>IFERROR(VLOOKUP(C20,'PICADAS DE COBRAS'!$A$6:$C$4645,3,FALSE),0)</f>
        <v>71</v>
      </c>
      <c r="V20">
        <f>IFERROR(VLOOKUP(C20,'ZIKA VIRUS'!$A$5:$C$2399,3,FALSE),0)</f>
        <v>1</v>
      </c>
      <c r="W20">
        <f>IFERROR(VLOOKUP(C20,'FEBRE TIFÓIDE'!$A$5:$C$46,3,FALSE),0)</f>
        <v>2</v>
      </c>
      <c r="X20">
        <f>IFERROR(VLOOKUP(C20,HANTAVIROSE!$A$5:$C$153,3,FALSE),0)</f>
        <v>0</v>
      </c>
      <c r="Y20">
        <f>IFERROR(VLOOKUP(C20,MENINGITE!$A$5:$C$447,3,FALSE),0)</f>
        <v>0</v>
      </c>
      <c r="Z20">
        <f>IFERROR(VLOOKUP(C20,RAIVA!$A$5:$C$16,3,FALSE),0)</f>
        <v>0</v>
      </c>
    </row>
    <row r="21" spans="1:26" x14ac:dyDescent="0.3">
      <c r="A21" s="2" t="s">
        <v>5270</v>
      </c>
      <c r="B21" s="2" t="s">
        <v>5302</v>
      </c>
      <c r="C21" s="2">
        <v>110020</v>
      </c>
      <c r="D21" s="2">
        <v>1100205</v>
      </c>
      <c r="E21" s="2" t="s">
        <v>5270</v>
      </c>
      <c r="F21" s="2" t="s">
        <v>5302</v>
      </c>
      <c r="G21" s="2">
        <f>IFERROR(VLOOKUP(D21,Coordenadas!$A$2:$D$5571,3,FALSE),0)</f>
        <v>-8.7607700000000008</v>
      </c>
      <c r="H21" s="2">
        <f>IFERROR(VLOOKUP(D21,Coordenadas!$A$2:$D$5571,4,FALSE),0)</f>
        <v>-63.899900000000002</v>
      </c>
      <c r="I21" s="2" t="s">
        <v>5323</v>
      </c>
      <c r="J21" s="2">
        <v>428527</v>
      </c>
      <c r="K21" s="2" t="s">
        <v>5333</v>
      </c>
      <c r="L21" s="2">
        <f>IFERROR(VLOOKUP(C21,BOTULISMO!$A$3:$C$19,3,FALSE),0)</f>
        <v>1</v>
      </c>
      <c r="M21" s="2">
        <f>IFERROR(VLOOKUP(C21,'LEISHMANIOSE VISCERAL'!$A$4:$C$454,3,FALSE),0)</f>
        <v>0</v>
      </c>
      <c r="N21" s="2">
        <f>IFERROR(VLOOKUP(C21,'LEISHMANIOSE TEGUMENTAR'!$A$4:$C$1681,3,FALSE),0)</f>
        <v>146</v>
      </c>
      <c r="O21" s="2">
        <f>IFERROR(VLOOKUP(C21,'FEBRE AMARELA'!$A$4:$C$38,3,FALSE),0)</f>
        <v>0</v>
      </c>
      <c r="P21" s="2">
        <f>IFERROR(VLOOKUP(C21,DENGUE!$A$5:$C$4097,3,FALSE),0)</f>
        <v>303</v>
      </c>
      <c r="Q21" s="2">
        <f>IFERROR(VLOOKUP(C21,'HEPATITE VIRAL'!$A$5:$C$3162,3,FALSE),0)</f>
        <v>1105</v>
      </c>
      <c r="R21" s="2">
        <f>IFERROR(VLOOKUP(C21,'FEBRE MACULOSA'!$A$5:$C$181,3,FALSE),0)</f>
        <v>0</v>
      </c>
      <c r="S21" s="2">
        <f>IFERROR(VLOOKUP(C21,LEPTOSPIROSE!$A$5:$C$1176,3,FALSE),0)</f>
        <v>29</v>
      </c>
      <c r="T21" s="2">
        <f>IFERROR(VLOOKUP(C21,'DOENÇA DE CHAGAS'!$A$5:$C$100,3,FALSE),0)</f>
        <v>2</v>
      </c>
      <c r="U21" s="2">
        <f>IFERROR(VLOOKUP(C21,'PICADAS DE COBRAS'!$A$6:$C$4645,3,FALSE),0)</f>
        <v>293</v>
      </c>
      <c r="V21">
        <f>IFERROR(VLOOKUP(C21,'ZIKA VIRUS'!$A$5:$C$2399,3,FALSE),0)</f>
        <v>296</v>
      </c>
      <c r="W21">
        <f>IFERROR(VLOOKUP(C21,'FEBRE TIFÓIDE'!$A$5:$C$46,3,FALSE),0)</f>
        <v>2</v>
      </c>
      <c r="X21">
        <f>IFERROR(VLOOKUP(C21,HANTAVIROSE!$A$5:$C$153,3,FALSE),0)</f>
        <v>2</v>
      </c>
      <c r="Y21">
        <f>IFERROR(VLOOKUP(C21,MENINGITE!$A$5:$C$447,3,FALSE),0)</f>
        <v>4</v>
      </c>
      <c r="Z21">
        <f>IFERROR(VLOOKUP(C21,RAIVA!$A$5:$C$16,3,FALSE),0)</f>
        <v>0</v>
      </c>
    </row>
    <row r="22" spans="1:26" x14ac:dyDescent="0.3">
      <c r="A22" s="2" t="s">
        <v>5190</v>
      </c>
      <c r="B22" s="2" t="s">
        <v>5194</v>
      </c>
      <c r="C22" s="2">
        <v>130420</v>
      </c>
      <c r="D22" s="2">
        <v>1304203</v>
      </c>
      <c r="E22" s="2" t="s">
        <v>5190</v>
      </c>
      <c r="F22" s="2" t="s">
        <v>5194</v>
      </c>
      <c r="G22" s="2">
        <f>IFERROR(VLOOKUP(D22,Coordenadas!$A$2:$D$5571,3,FALSE),0)</f>
        <v>-3.36822</v>
      </c>
      <c r="H22" s="2">
        <f>IFERROR(VLOOKUP(D22,Coordenadas!$A$2:$D$5571,4,FALSE),0)</f>
        <v>-64.719300000000004</v>
      </c>
      <c r="I22" s="2" t="s">
        <v>5323</v>
      </c>
      <c r="J22" s="2">
        <v>61453</v>
      </c>
      <c r="K22" s="2" t="s">
        <v>5331</v>
      </c>
      <c r="L22" s="2">
        <f>IFERROR(VLOOKUP(C22,BOTULISMO!$A$3:$C$19,3,FALSE),0)</f>
        <v>0</v>
      </c>
      <c r="M22" s="2">
        <f>IFERROR(VLOOKUP(C22,'LEISHMANIOSE VISCERAL'!$A$4:$C$454,3,FALSE),0)</f>
        <v>0</v>
      </c>
      <c r="N22" s="2">
        <f>IFERROR(VLOOKUP(C22,'LEISHMANIOSE TEGUMENTAR'!$A$4:$C$1681,3,FALSE),0)</f>
        <v>4</v>
      </c>
      <c r="O22" s="2">
        <f>IFERROR(VLOOKUP(C22,'FEBRE AMARELA'!$A$4:$C$38,3,FALSE),0)</f>
        <v>0</v>
      </c>
      <c r="P22" s="2">
        <f>IFERROR(VLOOKUP(C22,DENGUE!$A$5:$C$4097,3,FALSE),0)</f>
        <v>132</v>
      </c>
      <c r="Q22" s="2">
        <f>IFERROR(VLOOKUP(C22,'HEPATITE VIRAL'!$A$5:$C$3162,3,FALSE),0)</f>
        <v>63</v>
      </c>
      <c r="R22" s="2">
        <f>IFERROR(VLOOKUP(C22,'FEBRE MACULOSA'!$A$5:$C$181,3,FALSE),0)</f>
        <v>0</v>
      </c>
      <c r="S22" s="2">
        <f>IFERROR(VLOOKUP(C22,LEPTOSPIROSE!$A$5:$C$1176,3,FALSE),0)</f>
        <v>1</v>
      </c>
      <c r="T22" s="2">
        <f>IFERROR(VLOOKUP(C22,'DOENÇA DE CHAGAS'!$A$5:$C$100,3,FALSE),0)</f>
        <v>1</v>
      </c>
      <c r="U22" s="2">
        <f>IFERROR(VLOOKUP(C22,'PICADAS DE COBRAS'!$A$6:$C$4645,3,FALSE),0)</f>
        <v>99</v>
      </c>
      <c r="V22">
        <f>IFERROR(VLOOKUP(C22,'ZIKA VIRUS'!$A$5:$C$2399,3,FALSE),0)</f>
        <v>1</v>
      </c>
      <c r="W22">
        <f>IFERROR(VLOOKUP(C22,'FEBRE TIFÓIDE'!$A$5:$C$46,3,FALSE),0)</f>
        <v>2</v>
      </c>
      <c r="X22">
        <f>IFERROR(VLOOKUP(C22,HANTAVIROSE!$A$5:$C$153,3,FALSE),0)</f>
        <v>0</v>
      </c>
      <c r="Y22">
        <f>IFERROR(VLOOKUP(C22,MENINGITE!$A$5:$C$447,3,FALSE),0)</f>
        <v>0</v>
      </c>
      <c r="Z22">
        <f>IFERROR(VLOOKUP(C22,RAIVA!$A$5:$C$16,3,FALSE),0)</f>
        <v>0</v>
      </c>
    </row>
    <row r="23" spans="1:26" x14ac:dyDescent="0.3">
      <c r="A23" s="2" t="s">
        <v>2349</v>
      </c>
      <c r="B23" s="2" t="s">
        <v>2348</v>
      </c>
      <c r="C23" s="2">
        <v>320530</v>
      </c>
      <c r="D23" s="2">
        <v>3205309</v>
      </c>
      <c r="E23" s="2" t="s">
        <v>2349</v>
      </c>
      <c r="F23" s="2" t="s">
        <v>2348</v>
      </c>
      <c r="G23" s="2">
        <f>IFERROR(VLOOKUP(D23,Coordenadas!$A$2:$D$5571,3,FALSE),0)</f>
        <v>-20.3155</v>
      </c>
      <c r="H23" s="2">
        <f>IFERROR(VLOOKUP(D23,Coordenadas!$A$2:$D$5571,4,FALSE),0)</f>
        <v>-40.312800000000003</v>
      </c>
      <c r="I23" s="2" t="s">
        <v>5325</v>
      </c>
      <c r="J23" s="2">
        <v>327801</v>
      </c>
      <c r="K23" s="2" t="s">
        <v>5333</v>
      </c>
      <c r="L23" s="2">
        <f>IFERROR(VLOOKUP(C23,BOTULISMO!$A$3:$C$19,3,FALSE),0)</f>
        <v>0</v>
      </c>
      <c r="M23" s="2">
        <f>IFERROR(VLOOKUP(C23,'LEISHMANIOSE VISCERAL'!$A$4:$C$454,3,FALSE),0)</f>
        <v>5</v>
      </c>
      <c r="N23" s="2">
        <f>IFERROR(VLOOKUP(C23,'LEISHMANIOSE TEGUMENTAR'!$A$4:$C$1681,3,FALSE),0)</f>
        <v>61</v>
      </c>
      <c r="O23" s="2">
        <f>IFERROR(VLOOKUP(C23,'FEBRE AMARELA'!$A$4:$C$38,3,FALSE),0)</f>
        <v>0</v>
      </c>
      <c r="P23" s="2">
        <f>IFERROR(VLOOKUP(C23,DENGUE!$A$5:$C$4097,3,FALSE),0)</f>
        <v>7381</v>
      </c>
      <c r="Q23" s="2">
        <f>IFERROR(VLOOKUP(C23,'HEPATITE VIRAL'!$A$5:$C$3162,3,FALSE),0)</f>
        <v>837</v>
      </c>
      <c r="R23" s="2">
        <f>IFERROR(VLOOKUP(C23,'FEBRE MACULOSA'!$A$5:$C$181,3,FALSE),0)</f>
        <v>0</v>
      </c>
      <c r="S23" s="2">
        <f>IFERROR(VLOOKUP(C23,LEPTOSPIROSE!$A$5:$C$1176,3,FALSE),0)</f>
        <v>38</v>
      </c>
      <c r="T23" s="2">
        <f>IFERROR(VLOOKUP(C23,'DOENÇA DE CHAGAS'!$A$5:$C$100,3,FALSE),0)</f>
        <v>0</v>
      </c>
      <c r="U23" s="2">
        <f>IFERROR(VLOOKUP(C23,'PICADAS DE COBRAS'!$A$6:$C$4645,3,FALSE),0)</f>
        <v>2</v>
      </c>
      <c r="V23">
        <f>IFERROR(VLOOKUP(C23,'ZIKA VIRUS'!$A$5:$C$2399,3,FALSE),0)</f>
        <v>248</v>
      </c>
      <c r="W23">
        <f>IFERROR(VLOOKUP(C23,'FEBRE TIFÓIDE'!$A$5:$C$46,3,FALSE),0)</f>
        <v>2</v>
      </c>
      <c r="X23">
        <f>IFERROR(VLOOKUP(C23,HANTAVIROSE!$A$5:$C$153,3,FALSE),0)</f>
        <v>0</v>
      </c>
      <c r="Y23">
        <f>IFERROR(VLOOKUP(C23,MENINGITE!$A$5:$C$447,3,FALSE),0)</f>
        <v>3</v>
      </c>
      <c r="Z23">
        <f>IFERROR(VLOOKUP(C23,RAIVA!$A$5:$C$16,3,FALSE),0)</f>
        <v>0</v>
      </c>
    </row>
    <row r="24" spans="1:26" x14ac:dyDescent="0.3">
      <c r="A24" s="2" t="s">
        <v>5044</v>
      </c>
      <c r="B24" s="2" t="s">
        <v>5176</v>
      </c>
      <c r="C24" s="2">
        <v>150010</v>
      </c>
      <c r="D24" s="2">
        <v>1500107</v>
      </c>
      <c r="E24" s="2" t="s">
        <v>5044</v>
      </c>
      <c r="F24" s="2" t="s">
        <v>5176</v>
      </c>
      <c r="G24" s="2">
        <f>IFERROR(VLOOKUP(D24,Coordenadas!$A$2:$D$5571,3,FALSE),0)</f>
        <v>-1.72183</v>
      </c>
      <c r="H24" s="2">
        <f>IFERROR(VLOOKUP(D24,Coordenadas!$A$2:$D$5571,4,FALSE),0)</f>
        <v>-48.878799999999998</v>
      </c>
      <c r="I24" s="2" t="s">
        <v>5323</v>
      </c>
      <c r="J24" s="2">
        <v>141100</v>
      </c>
      <c r="K24" s="2" t="s">
        <v>5333</v>
      </c>
      <c r="L24" s="2">
        <f>IFERROR(VLOOKUP(C24,BOTULISMO!$A$3:$C$19,3,FALSE),0)</f>
        <v>0</v>
      </c>
      <c r="M24" s="2">
        <f>IFERROR(VLOOKUP(C24,'LEISHMANIOSE VISCERAL'!$A$4:$C$454,3,FALSE),0)</f>
        <v>4</v>
      </c>
      <c r="N24" s="2">
        <f>IFERROR(VLOOKUP(C24,'LEISHMANIOSE TEGUMENTAR'!$A$4:$C$1681,3,FALSE),0)</f>
        <v>3</v>
      </c>
      <c r="O24" s="2">
        <f>IFERROR(VLOOKUP(C24,'FEBRE AMARELA'!$A$4:$C$38,3,FALSE),0)</f>
        <v>0</v>
      </c>
      <c r="P24" s="2">
        <f>IFERROR(VLOOKUP(C24,DENGUE!$A$5:$C$4097,3,FALSE),0)</f>
        <v>43</v>
      </c>
      <c r="Q24" s="2">
        <f>IFERROR(VLOOKUP(C24,'HEPATITE VIRAL'!$A$5:$C$3162,3,FALSE),0)</f>
        <v>46</v>
      </c>
      <c r="R24" s="2">
        <f>IFERROR(VLOOKUP(C24,'FEBRE MACULOSA'!$A$5:$C$181,3,FALSE),0)</f>
        <v>0</v>
      </c>
      <c r="S24" s="2">
        <f>IFERROR(VLOOKUP(C24,LEPTOSPIROSE!$A$5:$C$1176,3,FALSE),0)</f>
        <v>9</v>
      </c>
      <c r="T24" s="2">
        <f>IFERROR(VLOOKUP(C24,'DOENÇA DE CHAGAS'!$A$5:$C$100,3,FALSE),0)</f>
        <v>83</v>
      </c>
      <c r="U24" s="2">
        <f>IFERROR(VLOOKUP(C24,'PICADAS DE COBRAS'!$A$6:$C$4645,3,FALSE),0)</f>
        <v>92</v>
      </c>
      <c r="V24">
        <f>IFERROR(VLOOKUP(C24,'ZIKA VIRUS'!$A$5:$C$2399,3,FALSE),0)</f>
        <v>7</v>
      </c>
      <c r="W24">
        <f>IFERROR(VLOOKUP(C24,'FEBRE TIFÓIDE'!$A$5:$C$46,3,FALSE),0)</f>
        <v>1</v>
      </c>
      <c r="X24">
        <f>IFERROR(VLOOKUP(C24,HANTAVIROSE!$A$5:$C$153,3,FALSE),0)</f>
        <v>0</v>
      </c>
      <c r="Y24">
        <f>IFERROR(VLOOKUP(C24,MENINGITE!$A$5:$C$447,3,FALSE),0)</f>
        <v>0</v>
      </c>
      <c r="Z24">
        <f>IFERROR(VLOOKUP(C24,RAIVA!$A$5:$C$16,3,FALSE),0)</f>
        <v>0</v>
      </c>
    </row>
    <row r="25" spans="1:26" x14ac:dyDescent="0.3">
      <c r="A25" s="2" t="s">
        <v>5044</v>
      </c>
      <c r="B25" s="2" t="s">
        <v>5157</v>
      </c>
      <c r="C25" s="2">
        <v>150150</v>
      </c>
      <c r="D25" s="2">
        <v>1501501</v>
      </c>
      <c r="E25" s="2" t="s">
        <v>5044</v>
      </c>
      <c r="F25" s="2" t="s">
        <v>5157</v>
      </c>
      <c r="G25" s="2">
        <f>IFERROR(VLOOKUP(D25,Coordenadas!$A$2:$D$5571,3,FALSE),0)</f>
        <v>-1.3618300000000001</v>
      </c>
      <c r="H25" s="2">
        <f>IFERROR(VLOOKUP(D25,Coordenadas!$A$2:$D$5571,4,FALSE),0)</f>
        <v>-48.243400000000001</v>
      </c>
      <c r="I25" s="2" t="s">
        <v>5323</v>
      </c>
      <c r="J25" s="2">
        <v>51651</v>
      </c>
      <c r="K25" s="2" t="s">
        <v>5331</v>
      </c>
      <c r="L25" s="2">
        <f>IFERROR(VLOOKUP(C25,BOTULISMO!$A$3:$C$19,3,FALSE),0)</f>
        <v>0</v>
      </c>
      <c r="M25" s="2">
        <f>IFERROR(VLOOKUP(C25,'LEISHMANIOSE VISCERAL'!$A$4:$C$454,3,FALSE),0)</f>
        <v>0</v>
      </c>
      <c r="N25" s="2">
        <f>IFERROR(VLOOKUP(C25,'LEISHMANIOSE TEGUMENTAR'!$A$4:$C$1681,3,FALSE),0)</f>
        <v>3</v>
      </c>
      <c r="O25" s="2">
        <f>IFERROR(VLOOKUP(C25,'FEBRE AMARELA'!$A$4:$C$38,3,FALSE),0)</f>
        <v>0</v>
      </c>
      <c r="P25" s="2">
        <f>IFERROR(VLOOKUP(C25,DENGUE!$A$5:$C$4097,3,FALSE),0)</f>
        <v>15</v>
      </c>
      <c r="Q25" s="2">
        <f>IFERROR(VLOOKUP(C25,'HEPATITE VIRAL'!$A$5:$C$3162,3,FALSE),0)</f>
        <v>12</v>
      </c>
      <c r="R25" s="2">
        <f>IFERROR(VLOOKUP(C25,'FEBRE MACULOSA'!$A$5:$C$181,3,FALSE),0)</f>
        <v>0</v>
      </c>
      <c r="S25" s="2">
        <f>IFERROR(VLOOKUP(C25,LEPTOSPIROSE!$A$5:$C$1176,3,FALSE),0)</f>
        <v>3</v>
      </c>
      <c r="T25" s="2">
        <f>IFERROR(VLOOKUP(C25,'DOENÇA DE CHAGAS'!$A$5:$C$100,3,FALSE),0)</f>
        <v>6</v>
      </c>
      <c r="U25" s="2">
        <f>IFERROR(VLOOKUP(C25,'PICADAS DE COBRAS'!$A$6:$C$4645,3,FALSE),0)</f>
        <v>38</v>
      </c>
      <c r="V25">
        <f>IFERROR(VLOOKUP(C25,'ZIKA VIRUS'!$A$5:$C$2399,3,FALSE),0)</f>
        <v>9</v>
      </c>
      <c r="W25">
        <f>IFERROR(VLOOKUP(C25,'FEBRE TIFÓIDE'!$A$5:$C$46,3,FALSE),0)</f>
        <v>1</v>
      </c>
      <c r="X25">
        <f>IFERROR(VLOOKUP(C25,HANTAVIROSE!$A$5:$C$153,3,FALSE),0)</f>
        <v>0</v>
      </c>
      <c r="Y25">
        <f>IFERROR(VLOOKUP(C25,MENINGITE!$A$5:$C$447,3,FALSE),0)</f>
        <v>0</v>
      </c>
      <c r="Z25">
        <f>IFERROR(VLOOKUP(C25,RAIVA!$A$5:$C$16,3,FALSE),0)</f>
        <v>0</v>
      </c>
    </row>
    <row r="26" spans="1:26" x14ac:dyDescent="0.3">
      <c r="A26" s="2" t="s">
        <v>5249</v>
      </c>
      <c r="B26" s="2" t="s">
        <v>5266</v>
      </c>
      <c r="C26" s="2">
        <v>120010</v>
      </c>
      <c r="D26" s="2">
        <v>1200104</v>
      </c>
      <c r="E26" s="2" t="s">
        <v>5249</v>
      </c>
      <c r="F26" s="2" t="s">
        <v>5266</v>
      </c>
      <c r="G26" s="2">
        <f>IFERROR(VLOOKUP(D26,Coordenadas!$A$2:$D$5571,3,FALSE),0)</f>
        <v>-10.994999999999999</v>
      </c>
      <c r="H26" s="2">
        <f>IFERROR(VLOOKUP(D26,Coordenadas!$A$2:$D$5571,4,FALSE),0)</f>
        <v>-68.749700000000004</v>
      </c>
      <c r="I26" s="2" t="s">
        <v>5323</v>
      </c>
      <c r="J26" s="2">
        <v>21398</v>
      </c>
      <c r="K26" s="2" t="s">
        <v>5330</v>
      </c>
      <c r="L26" s="2">
        <f>IFERROR(VLOOKUP(C26,BOTULISMO!$A$3:$C$19,3,FALSE),0)</f>
        <v>0</v>
      </c>
      <c r="M26" s="2">
        <f>IFERROR(VLOOKUP(C26,'LEISHMANIOSE VISCERAL'!$A$4:$C$454,3,FALSE),0)</f>
        <v>0</v>
      </c>
      <c r="N26" s="2">
        <f>IFERROR(VLOOKUP(C26,'LEISHMANIOSE TEGUMENTAR'!$A$4:$C$1681,3,FALSE),0)</f>
        <v>93</v>
      </c>
      <c r="O26" s="2">
        <f>IFERROR(VLOOKUP(C26,'FEBRE AMARELA'!$A$4:$C$38,3,FALSE),0)</f>
        <v>0</v>
      </c>
      <c r="P26" s="2">
        <f>IFERROR(VLOOKUP(C26,DENGUE!$A$5:$C$4097,3,FALSE),0)</f>
        <v>855</v>
      </c>
      <c r="Q26" s="2">
        <f>IFERROR(VLOOKUP(C26,'HEPATITE VIRAL'!$A$5:$C$3162,3,FALSE),0)</f>
        <v>11</v>
      </c>
      <c r="R26" s="2">
        <f>IFERROR(VLOOKUP(C26,'FEBRE MACULOSA'!$A$5:$C$181,3,FALSE),0)</f>
        <v>0</v>
      </c>
      <c r="S26" s="2">
        <f>IFERROR(VLOOKUP(C26,LEPTOSPIROSE!$A$5:$C$1176,3,FALSE),0)</f>
        <v>6</v>
      </c>
      <c r="T26" s="2">
        <f>IFERROR(VLOOKUP(C26,'DOENÇA DE CHAGAS'!$A$5:$C$100,3,FALSE),0)</f>
        <v>0</v>
      </c>
      <c r="U26" s="2">
        <f>IFERROR(VLOOKUP(C26,'PICADAS DE COBRAS'!$A$6:$C$4645,3,FALSE),0)</f>
        <v>119</v>
      </c>
      <c r="V26">
        <f>IFERROR(VLOOKUP(C26,'ZIKA VIRUS'!$A$5:$C$2399,3,FALSE),0)</f>
        <v>0</v>
      </c>
      <c r="W26">
        <f>IFERROR(VLOOKUP(C26,'FEBRE TIFÓIDE'!$A$5:$C$46,3,FALSE),0)</f>
        <v>1</v>
      </c>
      <c r="X26">
        <f>IFERROR(VLOOKUP(C26,HANTAVIROSE!$A$5:$C$153,3,FALSE),0)</f>
        <v>0</v>
      </c>
      <c r="Y26">
        <f>IFERROR(VLOOKUP(C26,MENINGITE!$A$5:$C$447,3,FALSE),0)</f>
        <v>0</v>
      </c>
      <c r="Z26">
        <f>IFERROR(VLOOKUP(C26,RAIVA!$A$5:$C$16,3,FALSE),0)</f>
        <v>0</v>
      </c>
    </row>
    <row r="27" spans="1:26" x14ac:dyDescent="0.3">
      <c r="A27" s="2" t="s">
        <v>1637</v>
      </c>
      <c r="B27" s="2" t="s">
        <v>2151</v>
      </c>
      <c r="C27" s="2">
        <v>350950</v>
      </c>
      <c r="D27" s="2">
        <v>3509502</v>
      </c>
      <c r="E27" s="2" t="s">
        <v>1637</v>
      </c>
      <c r="F27" s="2" t="s">
        <v>2151</v>
      </c>
      <c r="G27" s="2">
        <f>IFERROR(VLOOKUP(D27,Coordenadas!$A$2:$D$5571,3,FALSE),0)</f>
        <v>-22.9053</v>
      </c>
      <c r="H27" s="2">
        <f>IFERROR(VLOOKUP(D27,Coordenadas!$A$2:$D$5571,4,FALSE),0)</f>
        <v>-47.065899999999999</v>
      </c>
      <c r="I27" s="2" t="s">
        <v>5325</v>
      </c>
      <c r="J27" s="2">
        <v>1080113</v>
      </c>
      <c r="K27" s="2" t="s">
        <v>5334</v>
      </c>
      <c r="L27" s="2">
        <f>IFERROR(VLOOKUP(C27,BOTULISMO!$A$3:$C$19,3,FALSE),0)</f>
        <v>0</v>
      </c>
      <c r="M27" s="2">
        <f>IFERROR(VLOOKUP(C27,'LEISHMANIOSE VISCERAL'!$A$4:$C$454,3,FALSE),0)</f>
        <v>4</v>
      </c>
      <c r="N27" s="2">
        <f>IFERROR(VLOOKUP(C27,'LEISHMANIOSE TEGUMENTAR'!$A$4:$C$1681,3,FALSE),0)</f>
        <v>8</v>
      </c>
      <c r="O27" s="2">
        <f>IFERROR(VLOOKUP(C27,'FEBRE AMARELA'!$A$4:$C$38,3,FALSE),0)</f>
        <v>0</v>
      </c>
      <c r="P27" s="2">
        <f>IFERROR(VLOOKUP(C27,DENGUE!$A$5:$C$4097,3,FALSE),0)</f>
        <v>4798</v>
      </c>
      <c r="Q27" s="2">
        <f>IFERROR(VLOOKUP(C27,'HEPATITE VIRAL'!$A$5:$C$3162,3,FALSE),0)</f>
        <v>1435</v>
      </c>
      <c r="R27" s="2">
        <f>IFERROR(VLOOKUP(C27,'FEBRE MACULOSA'!$A$5:$C$181,3,FALSE),0)</f>
        <v>19</v>
      </c>
      <c r="S27" s="2">
        <f>IFERROR(VLOOKUP(C27,LEPTOSPIROSE!$A$5:$C$1176,3,FALSE),0)</f>
        <v>42</v>
      </c>
      <c r="T27" s="2">
        <f>IFERROR(VLOOKUP(C27,'DOENÇA DE CHAGAS'!$A$5:$C$100,3,FALSE),0)</f>
        <v>0</v>
      </c>
      <c r="U27" s="2">
        <f>IFERROR(VLOOKUP(C27,'PICADAS DE COBRAS'!$A$6:$C$4645,3,FALSE),0)</f>
        <v>572</v>
      </c>
      <c r="V27">
        <f>IFERROR(VLOOKUP(C27,'ZIKA VIRUS'!$A$5:$C$2399,3,FALSE),0)</f>
        <v>221</v>
      </c>
      <c r="W27">
        <f>IFERROR(VLOOKUP(C27,'FEBRE TIFÓIDE'!$A$5:$C$46,3,FALSE),0)</f>
        <v>1</v>
      </c>
      <c r="X27">
        <f>IFERROR(VLOOKUP(C27,HANTAVIROSE!$A$5:$C$153,3,FALSE),0)</f>
        <v>0</v>
      </c>
      <c r="Y27">
        <f>IFERROR(VLOOKUP(C27,MENINGITE!$A$5:$C$447,3,FALSE),0)</f>
        <v>90</v>
      </c>
      <c r="Z27">
        <f>IFERROR(VLOOKUP(C27,RAIVA!$A$5:$C$16,3,FALSE),0)</f>
        <v>0</v>
      </c>
    </row>
    <row r="28" spans="1:26" x14ac:dyDescent="0.3">
      <c r="A28" s="2" t="s">
        <v>2349</v>
      </c>
      <c r="B28" s="2" t="s">
        <v>2410</v>
      </c>
      <c r="C28" s="2">
        <v>320130</v>
      </c>
      <c r="D28" s="2">
        <v>3201308</v>
      </c>
      <c r="E28" s="2" t="s">
        <v>2349</v>
      </c>
      <c r="F28" s="2" t="s">
        <v>2410</v>
      </c>
      <c r="G28" s="2">
        <f>IFERROR(VLOOKUP(D28,Coordenadas!$A$2:$D$5571,3,FALSE),0)</f>
        <v>-20.263200000000001</v>
      </c>
      <c r="H28" s="2">
        <f>IFERROR(VLOOKUP(D28,Coordenadas!$A$2:$D$5571,4,FALSE),0)</f>
        <v>-40.416499999999999</v>
      </c>
      <c r="I28" s="2" t="s">
        <v>5325</v>
      </c>
      <c r="J28" s="2">
        <v>348738</v>
      </c>
      <c r="K28" s="2" t="s">
        <v>5333</v>
      </c>
      <c r="L28" s="2">
        <f>IFERROR(VLOOKUP(C28,BOTULISMO!$A$3:$C$19,3,FALSE),0)</f>
        <v>0</v>
      </c>
      <c r="M28" s="2">
        <f>IFERROR(VLOOKUP(C28,'LEISHMANIOSE VISCERAL'!$A$4:$C$454,3,FALSE),0)</f>
        <v>0</v>
      </c>
      <c r="N28" s="2">
        <f>IFERROR(VLOOKUP(C28,'LEISHMANIOSE TEGUMENTAR'!$A$4:$C$1681,3,FALSE),0)</f>
        <v>1</v>
      </c>
      <c r="O28" s="2">
        <f>IFERROR(VLOOKUP(C28,'FEBRE AMARELA'!$A$4:$C$38,3,FALSE),0)</f>
        <v>0</v>
      </c>
      <c r="P28" s="2">
        <f>IFERROR(VLOOKUP(C28,DENGUE!$A$5:$C$4097,3,FALSE),0)</f>
        <v>4</v>
      </c>
      <c r="Q28" s="2">
        <f>IFERROR(VLOOKUP(C28,'HEPATITE VIRAL'!$A$5:$C$3162,3,FALSE),0)</f>
        <v>40</v>
      </c>
      <c r="R28" s="2">
        <f>IFERROR(VLOOKUP(C28,'FEBRE MACULOSA'!$A$5:$C$181,3,FALSE),0)</f>
        <v>0</v>
      </c>
      <c r="S28" s="2">
        <f>IFERROR(VLOOKUP(C28,LEPTOSPIROSE!$A$5:$C$1176,3,FALSE),0)</f>
        <v>7</v>
      </c>
      <c r="T28" s="2">
        <f>IFERROR(VLOOKUP(C28,'DOENÇA DE CHAGAS'!$A$5:$C$100,3,FALSE),0)</f>
        <v>0</v>
      </c>
      <c r="U28" s="2">
        <f>IFERROR(VLOOKUP(C28,'PICADAS DE COBRAS'!$A$6:$C$4645,3,FALSE),0)</f>
        <v>0</v>
      </c>
      <c r="V28">
        <f>IFERROR(VLOOKUP(C28,'ZIKA VIRUS'!$A$5:$C$2399,3,FALSE),0)</f>
        <v>147</v>
      </c>
      <c r="W28">
        <f>IFERROR(VLOOKUP(C28,'FEBRE TIFÓIDE'!$A$5:$C$46,3,FALSE),0)</f>
        <v>1</v>
      </c>
      <c r="X28">
        <f>IFERROR(VLOOKUP(C28,HANTAVIROSE!$A$5:$C$153,3,FALSE),0)</f>
        <v>0</v>
      </c>
      <c r="Y28">
        <f>IFERROR(VLOOKUP(C28,MENINGITE!$A$5:$C$447,3,FALSE),0)</f>
        <v>0</v>
      </c>
      <c r="Z28">
        <f>IFERROR(VLOOKUP(C28,RAIVA!$A$5:$C$16,3,FALSE),0)</f>
        <v>0</v>
      </c>
    </row>
    <row r="29" spans="1:26" x14ac:dyDescent="0.3">
      <c r="A29" s="2" t="s">
        <v>4319</v>
      </c>
      <c r="B29" s="2" t="s">
        <v>4443</v>
      </c>
      <c r="C29" s="2">
        <v>230400</v>
      </c>
      <c r="D29" s="2">
        <v>2304004</v>
      </c>
      <c r="E29" s="2" t="s">
        <v>4319</v>
      </c>
      <c r="F29" s="2" t="s">
        <v>4443</v>
      </c>
      <c r="G29" s="2">
        <f>IFERROR(VLOOKUP(D29,Coordenadas!$A$2:$D$5571,3,FALSE),0)</f>
        <v>-3.5415000000000001</v>
      </c>
      <c r="H29" s="2">
        <f>IFERROR(VLOOKUP(D29,Coordenadas!$A$2:$D$5571,4,FALSE),0)</f>
        <v>-40.658700000000003</v>
      </c>
      <c r="I29" s="2" t="s">
        <v>5324</v>
      </c>
      <c r="J29" s="2">
        <v>21954</v>
      </c>
      <c r="K29" s="2" t="s">
        <v>5330</v>
      </c>
      <c r="L29" s="2">
        <f>IFERROR(VLOOKUP(C29,BOTULISMO!$A$3:$C$19,3,FALSE),0)</f>
        <v>0</v>
      </c>
      <c r="M29" s="2">
        <f>IFERROR(VLOOKUP(C29,'LEISHMANIOSE VISCERAL'!$A$4:$C$454,3,FALSE),0)</f>
        <v>0</v>
      </c>
      <c r="N29" s="2">
        <f>IFERROR(VLOOKUP(C29,'LEISHMANIOSE TEGUMENTAR'!$A$4:$C$1681,3,FALSE),0)</f>
        <v>0</v>
      </c>
      <c r="O29" s="2">
        <f>IFERROR(VLOOKUP(C29,'FEBRE AMARELA'!$A$4:$C$38,3,FALSE),0)</f>
        <v>0</v>
      </c>
      <c r="P29" s="2">
        <f>IFERROR(VLOOKUP(C29,DENGUE!$A$5:$C$4097,3,FALSE),0)</f>
        <v>2</v>
      </c>
      <c r="Q29" s="2">
        <f>IFERROR(VLOOKUP(C29,'HEPATITE VIRAL'!$A$5:$C$3162,3,FALSE),0)</f>
        <v>1</v>
      </c>
      <c r="R29" s="2">
        <f>IFERROR(VLOOKUP(C29,'FEBRE MACULOSA'!$A$5:$C$181,3,FALSE),0)</f>
        <v>0</v>
      </c>
      <c r="S29" s="2">
        <f>IFERROR(VLOOKUP(C29,LEPTOSPIROSE!$A$5:$C$1176,3,FALSE),0)</f>
        <v>0</v>
      </c>
      <c r="T29" s="2">
        <f>IFERROR(VLOOKUP(C29,'DOENÇA DE CHAGAS'!$A$5:$C$100,3,FALSE),0)</f>
        <v>0</v>
      </c>
      <c r="U29" s="2">
        <f>IFERROR(VLOOKUP(C29,'PICADAS DE COBRAS'!$A$6:$C$4645,3,FALSE),0)</f>
        <v>8</v>
      </c>
      <c r="V29">
        <f>IFERROR(VLOOKUP(C29,'ZIKA VIRUS'!$A$5:$C$2399,3,FALSE),0)</f>
        <v>1</v>
      </c>
      <c r="W29">
        <f>IFERROR(VLOOKUP(C29,'FEBRE TIFÓIDE'!$A$5:$C$46,3,FALSE),0)</f>
        <v>1</v>
      </c>
      <c r="X29">
        <f>IFERROR(VLOOKUP(C29,HANTAVIROSE!$A$5:$C$153,3,FALSE),0)</f>
        <v>0</v>
      </c>
      <c r="Y29">
        <f>IFERROR(VLOOKUP(C29,MENINGITE!$A$5:$C$447,3,FALSE),0)</f>
        <v>0</v>
      </c>
      <c r="Z29">
        <f>IFERROR(VLOOKUP(C29,RAIVA!$A$5:$C$16,3,FALSE),0)</f>
        <v>0</v>
      </c>
    </row>
    <row r="30" spans="1:26" x14ac:dyDescent="0.3">
      <c r="A30" s="2" t="s">
        <v>2425</v>
      </c>
      <c r="B30" s="2" t="s">
        <v>2948</v>
      </c>
      <c r="C30" s="2">
        <v>312770</v>
      </c>
      <c r="D30" s="2">
        <v>3127701</v>
      </c>
      <c r="E30" s="2" t="s">
        <v>2425</v>
      </c>
      <c r="F30" s="2" t="s">
        <v>2948</v>
      </c>
      <c r="G30" s="2">
        <f>IFERROR(VLOOKUP(D30,Coordenadas!$A$2:$D$5571,3,FALSE),0)</f>
        <v>-18.854500000000002</v>
      </c>
      <c r="H30" s="2">
        <f>IFERROR(VLOOKUP(D30,Coordenadas!$A$2:$D$5571,4,FALSE),0)</f>
        <v>-41.955500000000001</v>
      </c>
      <c r="I30" s="2" t="s">
        <v>5325</v>
      </c>
      <c r="J30" s="2">
        <v>263689</v>
      </c>
      <c r="K30" s="2" t="s">
        <v>5333</v>
      </c>
      <c r="L30" s="2">
        <f>IFERROR(VLOOKUP(C30,BOTULISMO!$A$3:$C$19,3,FALSE),0)</f>
        <v>0</v>
      </c>
      <c r="M30" s="2">
        <f>IFERROR(VLOOKUP(C30,'LEISHMANIOSE VISCERAL'!$A$4:$C$454,3,FALSE),0)</f>
        <v>5</v>
      </c>
      <c r="N30" s="2">
        <f>IFERROR(VLOOKUP(C30,'LEISHMANIOSE TEGUMENTAR'!$A$4:$C$1681,3,FALSE),0)</f>
        <v>15</v>
      </c>
      <c r="O30" s="2">
        <f>IFERROR(VLOOKUP(C30,'FEBRE AMARELA'!$A$4:$C$38,3,FALSE),0)</f>
        <v>1</v>
      </c>
      <c r="P30" s="2">
        <f>IFERROR(VLOOKUP(C30,DENGUE!$A$5:$C$4097,3,FALSE),0)</f>
        <v>1626</v>
      </c>
      <c r="Q30" s="2">
        <f>IFERROR(VLOOKUP(C30,'HEPATITE VIRAL'!$A$5:$C$3162,3,FALSE),0)</f>
        <v>166</v>
      </c>
      <c r="R30" s="2">
        <f>IFERROR(VLOOKUP(C30,'FEBRE MACULOSA'!$A$5:$C$181,3,FALSE),0)</f>
        <v>1</v>
      </c>
      <c r="S30" s="2">
        <f>IFERROR(VLOOKUP(C30,LEPTOSPIROSE!$A$5:$C$1176,3,FALSE),0)</f>
        <v>4</v>
      </c>
      <c r="T30" s="2">
        <f>IFERROR(VLOOKUP(C30,'DOENÇA DE CHAGAS'!$A$5:$C$100,3,FALSE),0)</f>
        <v>0</v>
      </c>
      <c r="U30" s="2">
        <f>IFERROR(VLOOKUP(C30,'PICADAS DE COBRAS'!$A$6:$C$4645,3,FALSE),0)</f>
        <v>1037</v>
      </c>
      <c r="V30">
        <f>IFERROR(VLOOKUP(C30,'ZIKA VIRUS'!$A$5:$C$2399,3,FALSE),0)</f>
        <v>47</v>
      </c>
      <c r="W30">
        <f>IFERROR(VLOOKUP(C30,'FEBRE TIFÓIDE'!$A$5:$C$46,3,FALSE),0)</f>
        <v>1</v>
      </c>
      <c r="X30">
        <f>IFERROR(VLOOKUP(C30,HANTAVIROSE!$A$5:$C$153,3,FALSE),0)</f>
        <v>0</v>
      </c>
      <c r="Y30">
        <f>IFERROR(VLOOKUP(C30,MENINGITE!$A$5:$C$447,3,FALSE),0)</f>
        <v>6</v>
      </c>
      <c r="Z30">
        <f>IFERROR(VLOOKUP(C30,RAIVA!$A$5:$C$16,3,FALSE),0)</f>
        <v>0</v>
      </c>
    </row>
    <row r="31" spans="1:26" x14ac:dyDescent="0.3">
      <c r="A31" s="2" t="s">
        <v>3257</v>
      </c>
      <c r="B31" s="2" t="s">
        <v>3484</v>
      </c>
      <c r="C31" s="2">
        <v>291460</v>
      </c>
      <c r="D31" s="2">
        <v>2914604</v>
      </c>
      <c r="E31" s="2" t="s">
        <v>3257</v>
      </c>
      <c r="F31" s="2" t="s">
        <v>3484</v>
      </c>
      <c r="G31" s="2">
        <f>IFERROR(VLOOKUP(D31,Coordenadas!$A$2:$D$5571,3,FALSE),0)</f>
        <v>-11.3033</v>
      </c>
      <c r="H31" s="2">
        <f>IFERROR(VLOOKUP(D31,Coordenadas!$A$2:$D$5571,4,FALSE),0)</f>
        <v>-41.853499999999997</v>
      </c>
      <c r="I31" s="2" t="s">
        <v>5324</v>
      </c>
      <c r="J31" s="2">
        <v>66181</v>
      </c>
      <c r="K31" s="2" t="s">
        <v>5331</v>
      </c>
      <c r="L31" s="2">
        <f>IFERROR(VLOOKUP(C31,BOTULISMO!$A$3:$C$19,3,FALSE),0)</f>
        <v>0</v>
      </c>
      <c r="M31" s="2">
        <f>IFERROR(VLOOKUP(C31,'LEISHMANIOSE VISCERAL'!$A$4:$C$454,3,FALSE),0)</f>
        <v>14</v>
      </c>
      <c r="N31" s="2">
        <f>IFERROR(VLOOKUP(C31,'LEISHMANIOSE TEGUMENTAR'!$A$4:$C$1681,3,FALSE),0)</f>
        <v>1</v>
      </c>
      <c r="O31" s="2">
        <f>IFERROR(VLOOKUP(C31,'FEBRE AMARELA'!$A$4:$C$38,3,FALSE),0)</f>
        <v>0</v>
      </c>
      <c r="P31" s="2">
        <f>IFERROR(VLOOKUP(C31,DENGUE!$A$5:$C$4097,3,FALSE),0)</f>
        <v>693</v>
      </c>
      <c r="Q31" s="2">
        <f>IFERROR(VLOOKUP(C31,'HEPATITE VIRAL'!$A$5:$C$3162,3,FALSE),0)</f>
        <v>20</v>
      </c>
      <c r="R31" s="2">
        <f>IFERROR(VLOOKUP(C31,'FEBRE MACULOSA'!$A$5:$C$181,3,FALSE),0)</f>
        <v>0</v>
      </c>
      <c r="S31" s="2">
        <f>IFERROR(VLOOKUP(C31,LEPTOSPIROSE!$A$5:$C$1176,3,FALSE),0)</f>
        <v>3</v>
      </c>
      <c r="T31" s="2">
        <f>IFERROR(VLOOKUP(C31,'DOENÇA DE CHAGAS'!$A$5:$C$100,3,FALSE),0)</f>
        <v>0</v>
      </c>
      <c r="U31" s="2">
        <f>IFERROR(VLOOKUP(C31,'PICADAS DE COBRAS'!$A$6:$C$4645,3,FALSE),0)</f>
        <v>153</v>
      </c>
      <c r="V31">
        <f>IFERROR(VLOOKUP(C31,'ZIKA VIRUS'!$A$5:$C$2399,3,FALSE),0)</f>
        <v>4</v>
      </c>
      <c r="W31">
        <f>IFERROR(VLOOKUP(C31,'FEBRE TIFÓIDE'!$A$5:$C$46,3,FALSE),0)</f>
        <v>1</v>
      </c>
      <c r="X31">
        <f>IFERROR(VLOOKUP(C31,HANTAVIROSE!$A$5:$C$153,3,FALSE),0)</f>
        <v>0</v>
      </c>
      <c r="Y31">
        <f>IFERROR(VLOOKUP(C31,MENINGITE!$A$5:$C$447,3,FALSE),0)</f>
        <v>10</v>
      </c>
      <c r="Z31">
        <f>IFERROR(VLOOKUP(C31,RAIVA!$A$5:$C$16,3,FALSE),0)</f>
        <v>0</v>
      </c>
    </row>
    <row r="32" spans="1:26" x14ac:dyDescent="0.3">
      <c r="A32" s="2" t="s">
        <v>3257</v>
      </c>
      <c r="B32" s="2" t="s">
        <v>3465</v>
      </c>
      <c r="C32" s="2">
        <v>291640</v>
      </c>
      <c r="D32" s="2">
        <v>2916401</v>
      </c>
      <c r="E32" s="2" t="s">
        <v>3257</v>
      </c>
      <c r="F32" s="2" t="s">
        <v>3465</v>
      </c>
      <c r="G32" s="2">
        <f>IFERROR(VLOOKUP(D32,Coordenadas!$A$2:$D$5571,3,FALSE),0)</f>
        <v>-15.2475</v>
      </c>
      <c r="H32" s="2">
        <f>IFERROR(VLOOKUP(D32,Coordenadas!$A$2:$D$5571,4,FALSE),0)</f>
        <v>-40.248199999999997</v>
      </c>
      <c r="I32" s="2" t="s">
        <v>5324</v>
      </c>
      <c r="J32" s="2">
        <v>68273</v>
      </c>
      <c r="K32" s="2" t="s">
        <v>5331</v>
      </c>
      <c r="L32" s="2">
        <f>IFERROR(VLOOKUP(C32,BOTULISMO!$A$3:$C$19,3,FALSE),0)</f>
        <v>0</v>
      </c>
      <c r="M32" s="2">
        <f>IFERROR(VLOOKUP(C32,'LEISHMANIOSE VISCERAL'!$A$4:$C$454,3,FALSE),0)</f>
        <v>0</v>
      </c>
      <c r="N32" s="2">
        <f>IFERROR(VLOOKUP(C32,'LEISHMANIOSE TEGUMENTAR'!$A$4:$C$1681,3,FALSE),0)</f>
        <v>4</v>
      </c>
      <c r="O32" s="2">
        <f>IFERROR(VLOOKUP(C32,'FEBRE AMARELA'!$A$4:$C$38,3,FALSE),0)</f>
        <v>0</v>
      </c>
      <c r="P32" s="2">
        <f>IFERROR(VLOOKUP(C32,DENGUE!$A$5:$C$4097,3,FALSE),0)</f>
        <v>395</v>
      </c>
      <c r="Q32" s="2">
        <f>IFERROR(VLOOKUP(C32,'HEPATITE VIRAL'!$A$5:$C$3162,3,FALSE),0)</f>
        <v>19</v>
      </c>
      <c r="R32" s="2">
        <f>IFERROR(VLOOKUP(C32,'FEBRE MACULOSA'!$A$5:$C$181,3,FALSE),0)</f>
        <v>0</v>
      </c>
      <c r="S32" s="2">
        <f>IFERROR(VLOOKUP(C32,LEPTOSPIROSE!$A$5:$C$1176,3,FALSE),0)</f>
        <v>0</v>
      </c>
      <c r="T32" s="2">
        <f>IFERROR(VLOOKUP(C32,'DOENÇA DE CHAGAS'!$A$5:$C$100,3,FALSE),0)</f>
        <v>0</v>
      </c>
      <c r="U32" s="2">
        <f>IFERROR(VLOOKUP(C32,'PICADAS DE COBRAS'!$A$6:$C$4645,3,FALSE),0)</f>
        <v>227</v>
      </c>
      <c r="V32">
        <f>IFERROR(VLOOKUP(C32,'ZIKA VIRUS'!$A$5:$C$2399,3,FALSE),0)</f>
        <v>13</v>
      </c>
      <c r="W32">
        <f>IFERROR(VLOOKUP(C32,'FEBRE TIFÓIDE'!$A$5:$C$46,3,FALSE),0)</f>
        <v>1</v>
      </c>
      <c r="X32">
        <f>IFERROR(VLOOKUP(C32,HANTAVIROSE!$A$5:$C$153,3,FALSE),0)</f>
        <v>0</v>
      </c>
      <c r="Y32">
        <f>IFERROR(VLOOKUP(C32,MENINGITE!$A$5:$C$447,3,FALSE),0)</f>
        <v>1</v>
      </c>
      <c r="Z32">
        <f>IFERROR(VLOOKUP(C32,RAIVA!$A$5:$C$16,3,FALSE),0)</f>
        <v>0</v>
      </c>
    </row>
    <row r="33" spans="1:26" x14ac:dyDescent="0.3">
      <c r="A33" s="2" t="s">
        <v>3723</v>
      </c>
      <c r="B33" s="2" t="s">
        <v>3773</v>
      </c>
      <c r="C33" s="2">
        <v>270430</v>
      </c>
      <c r="D33" s="2">
        <v>2704302</v>
      </c>
      <c r="E33" s="2" t="s">
        <v>3723</v>
      </c>
      <c r="F33" s="2" t="s">
        <v>3773</v>
      </c>
      <c r="G33" s="2">
        <f>IFERROR(VLOOKUP(D33,Coordenadas!$A$2:$D$5571,3,FALSE),0)</f>
        <v>-9.6659900000000007</v>
      </c>
      <c r="H33" s="2">
        <f>IFERROR(VLOOKUP(D33,Coordenadas!$A$2:$D$5571,4,FALSE),0)</f>
        <v>-35.734999999999999</v>
      </c>
      <c r="I33" s="2" t="s">
        <v>5324</v>
      </c>
      <c r="J33" s="2">
        <v>932748</v>
      </c>
      <c r="K33" s="2" t="s">
        <v>5334</v>
      </c>
      <c r="L33" s="2">
        <f>IFERROR(VLOOKUP(C33,BOTULISMO!$A$3:$C$19,3,FALSE),0)</f>
        <v>0</v>
      </c>
      <c r="M33" s="2">
        <f>IFERROR(VLOOKUP(C33,'LEISHMANIOSE VISCERAL'!$A$4:$C$454,3,FALSE),0)</f>
        <v>66</v>
      </c>
      <c r="N33" s="2">
        <f>IFERROR(VLOOKUP(C33,'LEISHMANIOSE TEGUMENTAR'!$A$4:$C$1681,3,FALSE),0)</f>
        <v>30</v>
      </c>
      <c r="O33" s="2">
        <f>IFERROR(VLOOKUP(C33,'FEBRE AMARELA'!$A$4:$C$38,3,FALSE),0)</f>
        <v>0</v>
      </c>
      <c r="P33" s="2">
        <f>IFERROR(VLOOKUP(C33,DENGUE!$A$5:$C$4097,3,FALSE),0)</f>
        <v>972</v>
      </c>
      <c r="Q33" s="2">
        <f>IFERROR(VLOOKUP(C33,'HEPATITE VIRAL'!$A$5:$C$3162,3,FALSE),0)</f>
        <v>684</v>
      </c>
      <c r="R33" s="2">
        <f>IFERROR(VLOOKUP(C33,'FEBRE MACULOSA'!$A$5:$C$181,3,FALSE),0)</f>
        <v>0</v>
      </c>
      <c r="S33" s="2">
        <f>IFERROR(VLOOKUP(C33,LEPTOSPIROSE!$A$5:$C$1176,3,FALSE),0)</f>
        <v>159</v>
      </c>
      <c r="T33" s="2">
        <f>IFERROR(VLOOKUP(C33,'DOENÇA DE CHAGAS'!$A$5:$C$100,3,FALSE),0)</f>
        <v>0</v>
      </c>
      <c r="U33" s="2">
        <f>IFERROR(VLOOKUP(C33,'PICADAS DE COBRAS'!$A$6:$C$4645,3,FALSE),0)</f>
        <v>4957</v>
      </c>
      <c r="V33">
        <f>IFERROR(VLOOKUP(C33,'ZIKA VIRUS'!$A$5:$C$2399,3,FALSE),0)</f>
        <v>270</v>
      </c>
      <c r="W33">
        <f>IFERROR(VLOOKUP(C33,'FEBRE TIFÓIDE'!$A$5:$C$46,3,FALSE),0)</f>
        <v>1</v>
      </c>
      <c r="X33">
        <f>IFERROR(VLOOKUP(C33,HANTAVIROSE!$A$5:$C$153,3,FALSE),0)</f>
        <v>0</v>
      </c>
      <c r="Y33">
        <f>IFERROR(VLOOKUP(C33,MENINGITE!$A$5:$C$447,3,FALSE),0)</f>
        <v>40</v>
      </c>
      <c r="Z33">
        <f>IFERROR(VLOOKUP(C33,RAIVA!$A$5:$C$16,3,FALSE),0)</f>
        <v>0</v>
      </c>
    </row>
    <row r="34" spans="1:26" x14ac:dyDescent="0.3">
      <c r="A34" s="2" t="s">
        <v>1637</v>
      </c>
      <c r="B34" s="2" t="s">
        <v>1938</v>
      </c>
      <c r="C34" s="2">
        <v>352900</v>
      </c>
      <c r="D34" s="2">
        <v>3529005</v>
      </c>
      <c r="E34" s="2" t="s">
        <v>1637</v>
      </c>
      <c r="F34" s="2" t="s">
        <v>1938</v>
      </c>
      <c r="G34" s="2">
        <f>IFERROR(VLOOKUP(D34,Coordenadas!$A$2:$D$5571,3,FALSE),0)</f>
        <v>-22.217099999999999</v>
      </c>
      <c r="H34" s="2">
        <f>IFERROR(VLOOKUP(D34,Coordenadas!$A$2:$D$5571,4,FALSE),0)</f>
        <v>-49.950099999999999</v>
      </c>
      <c r="I34" s="2" t="s">
        <v>5325</v>
      </c>
      <c r="J34" s="2">
        <v>216745</v>
      </c>
      <c r="K34" s="2" t="s">
        <v>5333</v>
      </c>
      <c r="L34" s="2">
        <f>IFERROR(VLOOKUP(C34,BOTULISMO!$A$3:$C$19,3,FALSE),0)</f>
        <v>0</v>
      </c>
      <c r="M34" s="2">
        <f>IFERROR(VLOOKUP(C34,'LEISHMANIOSE VISCERAL'!$A$4:$C$454,3,FALSE),0)</f>
        <v>14</v>
      </c>
      <c r="N34" s="2">
        <f>IFERROR(VLOOKUP(C34,'LEISHMANIOSE TEGUMENTAR'!$A$4:$C$1681,3,FALSE),0)</f>
        <v>3</v>
      </c>
      <c r="O34" s="2">
        <f>IFERROR(VLOOKUP(C34,'FEBRE AMARELA'!$A$4:$C$38,3,FALSE),0)</f>
        <v>0</v>
      </c>
      <c r="P34" s="2">
        <f>IFERROR(VLOOKUP(C34,DENGUE!$A$5:$C$4097,3,FALSE),0)</f>
        <v>1691</v>
      </c>
      <c r="Q34" s="2">
        <f>IFERROR(VLOOKUP(C34,'HEPATITE VIRAL'!$A$5:$C$3162,3,FALSE),0)</f>
        <v>242</v>
      </c>
      <c r="R34" s="2">
        <f>IFERROR(VLOOKUP(C34,'FEBRE MACULOSA'!$A$5:$C$181,3,FALSE),0)</f>
        <v>0</v>
      </c>
      <c r="S34" s="2">
        <f>IFERROR(VLOOKUP(C34,LEPTOSPIROSE!$A$5:$C$1176,3,FALSE),0)</f>
        <v>3</v>
      </c>
      <c r="T34" s="2">
        <f>IFERROR(VLOOKUP(C34,'DOENÇA DE CHAGAS'!$A$5:$C$100,3,FALSE),0)</f>
        <v>0</v>
      </c>
      <c r="U34" s="2">
        <f>IFERROR(VLOOKUP(C34,'PICADAS DE COBRAS'!$A$6:$C$4645,3,FALSE),0)</f>
        <v>258</v>
      </c>
      <c r="V34">
        <f>IFERROR(VLOOKUP(C34,'ZIKA VIRUS'!$A$5:$C$2399,3,FALSE),0)</f>
        <v>3</v>
      </c>
      <c r="W34">
        <f>IFERROR(VLOOKUP(C34,'FEBRE TIFÓIDE'!$A$5:$C$46,3,FALSE),0)</f>
        <v>1</v>
      </c>
      <c r="X34">
        <f>IFERROR(VLOOKUP(C34,HANTAVIROSE!$A$5:$C$153,3,FALSE),0)</f>
        <v>3</v>
      </c>
      <c r="Y34">
        <f>IFERROR(VLOOKUP(C34,MENINGITE!$A$5:$C$447,3,FALSE),0)</f>
        <v>37</v>
      </c>
      <c r="Z34">
        <f>IFERROR(VLOOKUP(C34,RAIVA!$A$5:$C$16,3,FALSE),0)</f>
        <v>0</v>
      </c>
    </row>
    <row r="35" spans="1:26" x14ac:dyDescent="0.3">
      <c r="A35" s="2" t="s">
        <v>4178</v>
      </c>
      <c r="B35" s="2" t="s">
        <v>4238</v>
      </c>
      <c r="C35" s="2">
        <v>240810</v>
      </c>
      <c r="D35" s="2">
        <v>2408102</v>
      </c>
      <c r="E35" s="2" t="s">
        <v>4178</v>
      </c>
      <c r="F35" s="2" t="s">
        <v>4238</v>
      </c>
      <c r="G35" s="2">
        <f>IFERROR(VLOOKUP(D35,Coordenadas!$A$2:$D$5571,3,FALSE),0)</f>
        <v>-5.7935699999999999</v>
      </c>
      <c r="H35" s="2">
        <f>IFERROR(VLOOKUP(D35,Coordenadas!$A$2:$D$5571,4,FALSE),0)</f>
        <v>-35.198599999999999</v>
      </c>
      <c r="I35" s="2" t="s">
        <v>5324</v>
      </c>
      <c r="J35" s="2">
        <v>803739</v>
      </c>
      <c r="K35" s="2" t="s">
        <v>5333</v>
      </c>
      <c r="L35" s="2">
        <f>IFERROR(VLOOKUP(C35,BOTULISMO!$A$3:$C$19,3,FALSE),0)</f>
        <v>0</v>
      </c>
      <c r="M35" s="2">
        <f>IFERROR(VLOOKUP(C35,'LEISHMANIOSE VISCERAL'!$A$4:$C$454,3,FALSE),0)</f>
        <v>61</v>
      </c>
      <c r="N35" s="2">
        <f>IFERROR(VLOOKUP(C35,'LEISHMANIOSE TEGUMENTAR'!$A$4:$C$1681,3,FALSE),0)</f>
        <v>2</v>
      </c>
      <c r="O35" s="2">
        <f>IFERROR(VLOOKUP(C35,'FEBRE AMARELA'!$A$4:$C$38,3,FALSE),0)</f>
        <v>0</v>
      </c>
      <c r="P35" s="2">
        <f>IFERROR(VLOOKUP(C35,DENGUE!$A$5:$C$4097,3,FALSE),0)</f>
        <v>1447</v>
      </c>
      <c r="Q35" s="2">
        <f>IFERROR(VLOOKUP(C35,'HEPATITE VIRAL'!$A$5:$C$3162,3,FALSE),0)</f>
        <v>405</v>
      </c>
      <c r="R35" s="2">
        <f>IFERROR(VLOOKUP(C35,'FEBRE MACULOSA'!$A$5:$C$181,3,FALSE),0)</f>
        <v>0</v>
      </c>
      <c r="S35" s="2">
        <f>IFERROR(VLOOKUP(C35,LEPTOSPIROSE!$A$5:$C$1176,3,FALSE),0)</f>
        <v>13</v>
      </c>
      <c r="T35" s="2">
        <f>IFERROR(VLOOKUP(C35,'DOENÇA DE CHAGAS'!$A$5:$C$100,3,FALSE),0)</f>
        <v>0</v>
      </c>
      <c r="U35" s="2">
        <f>IFERROR(VLOOKUP(C35,'PICADAS DE COBRAS'!$A$6:$C$4645,3,FALSE),0)</f>
        <v>3420</v>
      </c>
      <c r="V35">
        <f>IFERROR(VLOOKUP(C35,'ZIKA VIRUS'!$A$5:$C$2399,3,FALSE),0)</f>
        <v>696</v>
      </c>
      <c r="W35">
        <f>IFERROR(VLOOKUP(C35,'FEBRE TIFÓIDE'!$A$5:$C$46,3,FALSE),0)</f>
        <v>1</v>
      </c>
      <c r="X35">
        <f>IFERROR(VLOOKUP(C35,HANTAVIROSE!$A$5:$C$153,3,FALSE),0)</f>
        <v>0</v>
      </c>
      <c r="Y35">
        <f>IFERROR(VLOOKUP(C35,MENINGITE!$A$5:$C$447,3,FALSE),0)</f>
        <v>49</v>
      </c>
      <c r="Z35">
        <f>IFERROR(VLOOKUP(C35,RAIVA!$A$5:$C$16,3,FALSE),0)</f>
        <v>1</v>
      </c>
    </row>
    <row r="36" spans="1:26" x14ac:dyDescent="0.3">
      <c r="A36" s="2" t="s">
        <v>5190</v>
      </c>
      <c r="B36" s="2" t="s">
        <v>5206</v>
      </c>
      <c r="C36" s="2">
        <v>130330</v>
      </c>
      <c r="D36" s="2">
        <v>1303304</v>
      </c>
      <c r="E36" s="2" t="s">
        <v>5190</v>
      </c>
      <c r="F36" s="2" t="s">
        <v>5206</v>
      </c>
      <c r="G36" s="2">
        <f>IFERROR(VLOOKUP(D36,Coordenadas!$A$2:$D$5571,3,FALSE),0)</f>
        <v>-5.1259300000000003</v>
      </c>
      <c r="H36" s="2">
        <f>IFERROR(VLOOKUP(D36,Coordenadas!$A$2:$D$5571,4,FALSE),0)</f>
        <v>-60.373199999999997</v>
      </c>
      <c r="I36" s="2" t="s">
        <v>5323</v>
      </c>
      <c r="J36" s="2">
        <v>21451</v>
      </c>
      <c r="K36" s="2" t="s">
        <v>5330</v>
      </c>
      <c r="L36" s="2">
        <f>IFERROR(VLOOKUP(C36,BOTULISMO!$A$3:$C$19,3,FALSE),0)</f>
        <v>0</v>
      </c>
      <c r="M36" s="2">
        <f>IFERROR(VLOOKUP(C36,'LEISHMANIOSE VISCERAL'!$A$4:$C$454,3,FALSE),0)</f>
        <v>0</v>
      </c>
      <c r="N36" s="2">
        <f>IFERROR(VLOOKUP(C36,'LEISHMANIOSE TEGUMENTAR'!$A$4:$C$1681,3,FALSE),0)</f>
        <v>11</v>
      </c>
      <c r="O36" s="2">
        <f>IFERROR(VLOOKUP(C36,'FEBRE AMARELA'!$A$4:$C$38,3,FALSE),0)</f>
        <v>0</v>
      </c>
      <c r="P36" s="2">
        <f>IFERROR(VLOOKUP(C36,DENGUE!$A$5:$C$4097,3,FALSE),0)</f>
        <v>13</v>
      </c>
      <c r="Q36" s="2">
        <f>IFERROR(VLOOKUP(C36,'HEPATITE VIRAL'!$A$5:$C$3162,3,FALSE),0)</f>
        <v>4</v>
      </c>
      <c r="R36" s="2">
        <f>IFERROR(VLOOKUP(C36,'FEBRE MACULOSA'!$A$5:$C$181,3,FALSE),0)</f>
        <v>0</v>
      </c>
      <c r="S36" s="2">
        <f>IFERROR(VLOOKUP(C36,LEPTOSPIROSE!$A$5:$C$1176,3,FALSE),0)</f>
        <v>0</v>
      </c>
      <c r="T36" s="2">
        <f>IFERROR(VLOOKUP(C36,'DOENÇA DE CHAGAS'!$A$5:$C$100,3,FALSE),0)</f>
        <v>0</v>
      </c>
      <c r="U36" s="2">
        <f>IFERROR(VLOOKUP(C36,'PICADAS DE COBRAS'!$A$6:$C$4645,3,FALSE),0)</f>
        <v>25</v>
      </c>
      <c r="V36">
        <f>IFERROR(VLOOKUP(C36,'ZIKA VIRUS'!$A$5:$C$2399,3,FALSE),0)</f>
        <v>0</v>
      </c>
      <c r="W36">
        <f>IFERROR(VLOOKUP(C36,'FEBRE TIFÓIDE'!$A$5:$C$46,3,FALSE),0)</f>
        <v>1</v>
      </c>
      <c r="X36">
        <f>IFERROR(VLOOKUP(C36,HANTAVIROSE!$A$5:$C$153,3,FALSE),0)</f>
        <v>0</v>
      </c>
      <c r="Y36">
        <f>IFERROR(VLOOKUP(C36,MENINGITE!$A$5:$C$447,3,FALSE),0)</f>
        <v>0</v>
      </c>
      <c r="Z36">
        <f>IFERROR(VLOOKUP(C36,RAIVA!$A$5:$C$16,3,FALSE),0)</f>
        <v>0</v>
      </c>
    </row>
    <row r="37" spans="1:26" x14ac:dyDescent="0.3">
      <c r="A37" s="2" t="s">
        <v>3816</v>
      </c>
      <c r="B37" s="2" t="s">
        <v>3870</v>
      </c>
      <c r="C37" s="2">
        <v>261110</v>
      </c>
      <c r="D37" s="2">
        <v>2611101</v>
      </c>
      <c r="E37" s="2" t="s">
        <v>3816</v>
      </c>
      <c r="F37" s="2" t="s">
        <v>3870</v>
      </c>
      <c r="G37" s="2">
        <f>IFERROR(VLOOKUP(D37,Coordenadas!$A$2:$D$5571,3,FALSE),0)</f>
        <v>-9.3886599999999998</v>
      </c>
      <c r="H37" s="2">
        <f>IFERROR(VLOOKUP(D37,Coordenadas!$A$2:$D$5571,4,FALSE),0)</f>
        <v>-40.502699999999997</v>
      </c>
      <c r="I37" s="2" t="s">
        <v>5324</v>
      </c>
      <c r="J37" s="2">
        <v>293962</v>
      </c>
      <c r="K37" s="2" t="s">
        <v>5333</v>
      </c>
      <c r="L37" s="2">
        <f>IFERROR(VLOOKUP(C37,BOTULISMO!$A$3:$C$19,3,FALSE),0)</f>
        <v>0</v>
      </c>
      <c r="M37" s="2">
        <f>IFERROR(VLOOKUP(C37,'LEISHMANIOSE VISCERAL'!$A$4:$C$454,3,FALSE),0)</f>
        <v>12</v>
      </c>
      <c r="N37" s="2">
        <f>IFERROR(VLOOKUP(C37,'LEISHMANIOSE TEGUMENTAR'!$A$4:$C$1681,3,FALSE),0)</f>
        <v>5</v>
      </c>
      <c r="O37" s="2">
        <f>IFERROR(VLOOKUP(C37,'FEBRE AMARELA'!$A$4:$C$38,3,FALSE),0)</f>
        <v>0</v>
      </c>
      <c r="P37" s="2">
        <f>IFERROR(VLOOKUP(C37,DENGUE!$A$5:$C$4097,3,FALSE),0)</f>
        <v>2870</v>
      </c>
      <c r="Q37" s="2">
        <f>IFERROR(VLOOKUP(C37,'HEPATITE VIRAL'!$A$5:$C$3162,3,FALSE),0)</f>
        <v>99</v>
      </c>
      <c r="R37" s="2">
        <f>IFERROR(VLOOKUP(C37,'FEBRE MACULOSA'!$A$5:$C$181,3,FALSE),0)</f>
        <v>0</v>
      </c>
      <c r="S37" s="2">
        <f>IFERROR(VLOOKUP(C37,LEPTOSPIROSE!$A$5:$C$1176,3,FALSE),0)</f>
        <v>0</v>
      </c>
      <c r="T37" s="2">
        <f>IFERROR(VLOOKUP(C37,'DOENÇA DE CHAGAS'!$A$5:$C$100,3,FALSE),0)</f>
        <v>0</v>
      </c>
      <c r="U37" s="2">
        <f>IFERROR(VLOOKUP(C37,'PICADAS DE COBRAS'!$A$6:$C$4645,3,FALSE),0)</f>
        <v>563</v>
      </c>
      <c r="V37">
        <f>IFERROR(VLOOKUP(C37,'ZIKA VIRUS'!$A$5:$C$2399,3,FALSE),0)</f>
        <v>613</v>
      </c>
      <c r="W37">
        <f>IFERROR(VLOOKUP(C37,'FEBRE TIFÓIDE'!$A$5:$C$46,3,FALSE),0)</f>
        <v>1</v>
      </c>
      <c r="X37">
        <f>IFERROR(VLOOKUP(C37,HANTAVIROSE!$A$5:$C$153,3,FALSE),0)</f>
        <v>0</v>
      </c>
      <c r="Y37">
        <f>IFERROR(VLOOKUP(C37,MENINGITE!$A$5:$C$447,3,FALSE),0)</f>
        <v>28</v>
      </c>
      <c r="Z37">
        <f>IFERROR(VLOOKUP(C37,RAIVA!$A$5:$C$16,3,FALSE),0)</f>
        <v>0</v>
      </c>
    </row>
    <row r="38" spans="1:26" x14ac:dyDescent="0.3">
      <c r="A38" s="2" t="s">
        <v>3816</v>
      </c>
      <c r="B38" s="2" t="s">
        <v>3864</v>
      </c>
      <c r="C38" s="2">
        <v>261160</v>
      </c>
      <c r="D38" s="2">
        <v>2611606</v>
      </c>
      <c r="E38" s="2" t="s">
        <v>3816</v>
      </c>
      <c r="F38" s="2" t="s">
        <v>3864</v>
      </c>
      <c r="G38" s="2">
        <f>IFERROR(VLOOKUP(D38,Coordenadas!$A$2:$D$5571,3,FALSE),0)</f>
        <v>-8.0466599999999993</v>
      </c>
      <c r="H38" s="2">
        <f>IFERROR(VLOOKUP(D38,Coordenadas!$A$2:$D$5571,4,FALSE),0)</f>
        <v>-34.877099999999999</v>
      </c>
      <c r="I38" s="2" t="s">
        <v>5324</v>
      </c>
      <c r="J38" s="2">
        <v>1537704</v>
      </c>
      <c r="K38" s="2" t="s">
        <v>5334</v>
      </c>
      <c r="L38" s="2">
        <f>IFERROR(VLOOKUP(C38,BOTULISMO!$A$3:$C$19,3,FALSE),0)</f>
        <v>0</v>
      </c>
      <c r="M38" s="2">
        <f>IFERROR(VLOOKUP(C38,'LEISHMANIOSE VISCERAL'!$A$4:$C$454,3,FALSE),0)</f>
        <v>68</v>
      </c>
      <c r="N38" s="2">
        <f>IFERROR(VLOOKUP(C38,'LEISHMANIOSE TEGUMENTAR'!$A$4:$C$1681,3,FALSE),0)</f>
        <v>31</v>
      </c>
      <c r="O38" s="2">
        <f>IFERROR(VLOOKUP(C38,'FEBRE AMARELA'!$A$4:$C$38,3,FALSE),0)</f>
        <v>0</v>
      </c>
      <c r="P38" s="2">
        <f>IFERROR(VLOOKUP(C38,DENGUE!$A$5:$C$4097,3,FALSE),0)</f>
        <v>2846</v>
      </c>
      <c r="Q38" s="2">
        <f>IFERROR(VLOOKUP(C38,'HEPATITE VIRAL'!$A$5:$C$3162,3,FALSE),0)</f>
        <v>981</v>
      </c>
      <c r="R38" s="2">
        <f>IFERROR(VLOOKUP(C38,'FEBRE MACULOSA'!$A$5:$C$181,3,FALSE),0)</f>
        <v>0</v>
      </c>
      <c r="S38" s="2">
        <f>IFERROR(VLOOKUP(C38,LEPTOSPIROSE!$A$5:$C$1176,3,FALSE),0)</f>
        <v>428</v>
      </c>
      <c r="T38" s="2">
        <f>IFERROR(VLOOKUP(C38,'DOENÇA DE CHAGAS'!$A$5:$C$100,3,FALSE),0)</f>
        <v>24</v>
      </c>
      <c r="U38" s="2">
        <f>IFERROR(VLOOKUP(C38,'PICADAS DE COBRAS'!$A$6:$C$4645,3,FALSE),0)</f>
        <v>2091</v>
      </c>
      <c r="V38">
        <f>IFERROR(VLOOKUP(C38,'ZIKA VIRUS'!$A$5:$C$2399,3,FALSE),0)</f>
        <v>465</v>
      </c>
      <c r="W38">
        <f>IFERROR(VLOOKUP(C38,'FEBRE TIFÓIDE'!$A$5:$C$46,3,FALSE),0)</f>
        <v>1</v>
      </c>
      <c r="X38">
        <f>IFERROR(VLOOKUP(C38,HANTAVIROSE!$A$5:$C$153,3,FALSE),0)</f>
        <v>0</v>
      </c>
      <c r="Y38">
        <f>IFERROR(VLOOKUP(C38,MENINGITE!$A$5:$C$447,3,FALSE),0)</f>
        <v>297</v>
      </c>
      <c r="Z38">
        <f>IFERROR(VLOOKUP(C38,RAIVA!$A$5:$C$16,3,FALSE),0)</f>
        <v>1</v>
      </c>
    </row>
    <row r="39" spans="1:26" x14ac:dyDescent="0.3">
      <c r="A39" s="2" t="s">
        <v>2258</v>
      </c>
      <c r="B39" s="2" t="s">
        <v>2285</v>
      </c>
      <c r="C39" s="2">
        <v>330430</v>
      </c>
      <c r="D39" s="2">
        <v>3304300</v>
      </c>
      <c r="E39" s="2" t="s">
        <v>2258</v>
      </c>
      <c r="F39" s="2" t="s">
        <v>2285</v>
      </c>
      <c r="G39" s="2">
        <f>IFERROR(VLOOKUP(D39,Coordenadas!$A$2:$D$5571,3,FALSE),0)</f>
        <v>-22.7181</v>
      </c>
      <c r="H39" s="2">
        <f>IFERROR(VLOOKUP(D39,Coordenadas!$A$2:$D$5571,4,FALSE),0)</f>
        <v>-42.627600000000001</v>
      </c>
      <c r="I39" s="2" t="s">
        <v>5325</v>
      </c>
      <c r="J39" s="2">
        <v>55551</v>
      </c>
      <c r="K39" s="2" t="s">
        <v>5331</v>
      </c>
      <c r="L39" s="2">
        <f>IFERROR(VLOOKUP(C39,BOTULISMO!$A$3:$C$19,3,FALSE),0)</f>
        <v>0</v>
      </c>
      <c r="M39" s="2">
        <f>IFERROR(VLOOKUP(C39,'LEISHMANIOSE VISCERAL'!$A$4:$C$454,3,FALSE),0)</f>
        <v>0</v>
      </c>
      <c r="N39" s="2">
        <f>IFERROR(VLOOKUP(C39,'LEISHMANIOSE TEGUMENTAR'!$A$4:$C$1681,3,FALSE),0)</f>
        <v>0</v>
      </c>
      <c r="O39" s="2">
        <f>IFERROR(VLOOKUP(C39,'FEBRE AMARELA'!$A$4:$C$38,3,FALSE),0)</f>
        <v>0</v>
      </c>
      <c r="P39" s="2">
        <f>IFERROR(VLOOKUP(C39,DENGUE!$A$5:$C$4097,3,FALSE),0)</f>
        <v>3</v>
      </c>
      <c r="Q39" s="2">
        <f>IFERROR(VLOOKUP(C39,'HEPATITE VIRAL'!$A$5:$C$3162,3,FALSE),0)</f>
        <v>7</v>
      </c>
      <c r="R39" s="2">
        <f>IFERROR(VLOOKUP(C39,'FEBRE MACULOSA'!$A$5:$C$181,3,FALSE),0)</f>
        <v>0</v>
      </c>
      <c r="S39" s="2">
        <f>IFERROR(VLOOKUP(C39,LEPTOSPIROSE!$A$5:$C$1176,3,FALSE),0)</f>
        <v>8</v>
      </c>
      <c r="T39" s="2">
        <f>IFERROR(VLOOKUP(C39,'DOENÇA DE CHAGAS'!$A$5:$C$100,3,FALSE),0)</f>
        <v>0</v>
      </c>
      <c r="U39" s="2">
        <f>IFERROR(VLOOKUP(C39,'PICADAS DE COBRAS'!$A$6:$C$4645,3,FALSE),0)</f>
        <v>16</v>
      </c>
      <c r="V39">
        <f>IFERROR(VLOOKUP(C39,'ZIKA VIRUS'!$A$5:$C$2399,3,FALSE),0)</f>
        <v>7</v>
      </c>
      <c r="W39">
        <f>IFERROR(VLOOKUP(C39,'FEBRE TIFÓIDE'!$A$5:$C$46,3,FALSE),0)</f>
        <v>1</v>
      </c>
      <c r="X39">
        <f>IFERROR(VLOOKUP(C39,HANTAVIROSE!$A$5:$C$153,3,FALSE),0)</f>
        <v>0</v>
      </c>
      <c r="Y39">
        <f>IFERROR(VLOOKUP(C39,MENINGITE!$A$5:$C$447,3,FALSE),0)</f>
        <v>0</v>
      </c>
      <c r="Z39">
        <f>IFERROR(VLOOKUP(C39,RAIVA!$A$5:$C$16,3,FALSE),0)</f>
        <v>0</v>
      </c>
    </row>
    <row r="40" spans="1:26" x14ac:dyDescent="0.3">
      <c r="A40" s="2" t="s">
        <v>3257</v>
      </c>
      <c r="B40" s="2" t="s">
        <v>3329</v>
      </c>
      <c r="C40" s="2">
        <v>292740</v>
      </c>
      <c r="D40" s="2">
        <v>2927408</v>
      </c>
      <c r="E40" s="2" t="s">
        <v>3257</v>
      </c>
      <c r="F40" s="2" t="s">
        <v>3329</v>
      </c>
      <c r="G40" s="2">
        <f>IFERROR(VLOOKUP(D40,Coordenadas!$A$2:$D$5571,3,FALSE),0)</f>
        <v>-12.9718</v>
      </c>
      <c r="H40" s="2">
        <f>IFERROR(VLOOKUP(D40,Coordenadas!$A$2:$D$5571,4,FALSE),0)</f>
        <v>-38.501100000000001</v>
      </c>
      <c r="I40" s="2" t="s">
        <v>5324</v>
      </c>
      <c r="J40" s="2">
        <v>2675656</v>
      </c>
      <c r="K40" s="2" t="s">
        <v>5334</v>
      </c>
      <c r="L40" s="2">
        <f>IFERROR(VLOOKUP(C40,BOTULISMO!$A$3:$C$19,3,FALSE),0)</f>
        <v>0</v>
      </c>
      <c r="M40" s="2">
        <f>IFERROR(VLOOKUP(C40,'LEISHMANIOSE VISCERAL'!$A$4:$C$454,3,FALSE),0)</f>
        <v>45</v>
      </c>
      <c r="N40" s="2">
        <f>IFERROR(VLOOKUP(C40,'LEISHMANIOSE TEGUMENTAR'!$A$4:$C$1681,3,FALSE),0)</f>
        <v>16</v>
      </c>
      <c r="O40" s="2">
        <f>IFERROR(VLOOKUP(C40,'FEBRE AMARELA'!$A$4:$C$38,3,FALSE),0)</f>
        <v>0</v>
      </c>
      <c r="P40" s="2">
        <f>IFERROR(VLOOKUP(C40,DENGUE!$A$5:$C$4097,3,FALSE),0)</f>
        <v>10614</v>
      </c>
      <c r="Q40" s="2">
        <f>IFERROR(VLOOKUP(C40,'HEPATITE VIRAL'!$A$5:$C$3162,3,FALSE),0)</f>
        <v>2126</v>
      </c>
      <c r="R40" s="2">
        <f>IFERROR(VLOOKUP(C40,'FEBRE MACULOSA'!$A$5:$C$181,3,FALSE),0)</f>
        <v>0</v>
      </c>
      <c r="S40" s="2">
        <f>IFERROR(VLOOKUP(C40,LEPTOSPIROSE!$A$5:$C$1176,3,FALSE),0)</f>
        <v>144</v>
      </c>
      <c r="T40" s="2">
        <f>IFERROR(VLOOKUP(C40,'DOENÇA DE CHAGAS'!$A$5:$C$100,3,FALSE),0)</f>
        <v>0</v>
      </c>
      <c r="U40" s="2">
        <f>IFERROR(VLOOKUP(C40,'PICADAS DE COBRAS'!$A$6:$C$4645,3,FALSE),0)</f>
        <v>68</v>
      </c>
      <c r="V40">
        <f>IFERROR(VLOOKUP(C40,'ZIKA VIRUS'!$A$5:$C$2399,3,FALSE),0)</f>
        <v>1146</v>
      </c>
      <c r="W40">
        <f>IFERROR(VLOOKUP(C40,'FEBRE TIFÓIDE'!$A$5:$C$46,3,FALSE),0)</f>
        <v>1</v>
      </c>
      <c r="X40">
        <f>IFERROR(VLOOKUP(C40,HANTAVIROSE!$A$5:$C$153,3,FALSE),0)</f>
        <v>0</v>
      </c>
      <c r="Y40">
        <f>IFERROR(VLOOKUP(C40,MENINGITE!$A$5:$C$447,3,FALSE),0)</f>
        <v>38</v>
      </c>
      <c r="Z40">
        <f>IFERROR(VLOOKUP(C40,RAIVA!$A$5:$C$16,3,FALSE),0)</f>
        <v>0</v>
      </c>
    </row>
    <row r="41" spans="1:26" x14ac:dyDescent="0.3">
      <c r="A41" s="2" t="s">
        <v>2349</v>
      </c>
      <c r="B41" s="2" t="s">
        <v>2357</v>
      </c>
      <c r="C41" s="2">
        <v>320500</v>
      </c>
      <c r="D41" s="2">
        <v>3205002</v>
      </c>
      <c r="E41" s="2" t="s">
        <v>2349</v>
      </c>
      <c r="F41" s="2" t="s">
        <v>2357</v>
      </c>
      <c r="G41" s="2">
        <f>IFERROR(VLOOKUP(D41,Coordenadas!$A$2:$D$5571,3,FALSE),0)</f>
        <v>-20.120999999999999</v>
      </c>
      <c r="H41" s="2">
        <f>IFERROR(VLOOKUP(D41,Coordenadas!$A$2:$D$5571,4,FALSE),0)</f>
        <v>-40.307400000000001</v>
      </c>
      <c r="I41" s="2" t="s">
        <v>5325</v>
      </c>
      <c r="J41" s="2">
        <v>409267</v>
      </c>
      <c r="K41" s="2" t="s">
        <v>5333</v>
      </c>
      <c r="L41" s="2">
        <f>IFERROR(VLOOKUP(C41,BOTULISMO!$A$3:$C$19,3,FALSE),0)</f>
        <v>0</v>
      </c>
      <c r="M41" s="2">
        <f>IFERROR(VLOOKUP(C41,'LEISHMANIOSE VISCERAL'!$A$4:$C$454,3,FALSE),0)</f>
        <v>0</v>
      </c>
      <c r="N41" s="2">
        <f>IFERROR(VLOOKUP(C41,'LEISHMANIOSE TEGUMENTAR'!$A$4:$C$1681,3,FALSE),0)</f>
        <v>1</v>
      </c>
      <c r="O41" s="2">
        <f>IFERROR(VLOOKUP(C41,'FEBRE AMARELA'!$A$4:$C$38,3,FALSE),0)</f>
        <v>0</v>
      </c>
      <c r="P41" s="2">
        <f>IFERROR(VLOOKUP(C41,DENGUE!$A$5:$C$4097,3,FALSE),0)</f>
        <v>71</v>
      </c>
      <c r="Q41" s="2">
        <f>IFERROR(VLOOKUP(C41,'HEPATITE VIRAL'!$A$5:$C$3162,3,FALSE),0)</f>
        <v>183</v>
      </c>
      <c r="R41" s="2">
        <f>IFERROR(VLOOKUP(C41,'FEBRE MACULOSA'!$A$5:$C$181,3,FALSE),0)</f>
        <v>2</v>
      </c>
      <c r="S41" s="2">
        <f>IFERROR(VLOOKUP(C41,LEPTOSPIROSE!$A$5:$C$1176,3,FALSE),0)</f>
        <v>18</v>
      </c>
      <c r="T41" s="2">
        <f>IFERROR(VLOOKUP(C41,'DOENÇA DE CHAGAS'!$A$5:$C$100,3,FALSE),0)</f>
        <v>0</v>
      </c>
      <c r="U41" s="2">
        <f>IFERROR(VLOOKUP(C41,'PICADAS DE COBRAS'!$A$6:$C$4645,3,FALSE),0)</f>
        <v>0</v>
      </c>
      <c r="V41">
        <f>IFERROR(VLOOKUP(C41,'ZIKA VIRUS'!$A$5:$C$2399,3,FALSE),0)</f>
        <v>145</v>
      </c>
      <c r="W41">
        <f>IFERROR(VLOOKUP(C41,'FEBRE TIFÓIDE'!$A$5:$C$46,3,FALSE),0)</f>
        <v>1</v>
      </c>
      <c r="X41">
        <f>IFERROR(VLOOKUP(C41,HANTAVIROSE!$A$5:$C$153,3,FALSE),0)</f>
        <v>0</v>
      </c>
      <c r="Y41">
        <f>IFERROR(VLOOKUP(C41,MENINGITE!$A$5:$C$447,3,FALSE),0)</f>
        <v>0</v>
      </c>
      <c r="Z41">
        <f>IFERROR(VLOOKUP(C41,RAIVA!$A$5:$C$16,3,FALSE),0)</f>
        <v>0</v>
      </c>
    </row>
    <row r="42" spans="1:26" x14ac:dyDescent="0.3">
      <c r="A42" s="2" t="s">
        <v>4490</v>
      </c>
      <c r="B42" s="2" t="s">
        <v>4497</v>
      </c>
      <c r="C42" s="2">
        <v>221100</v>
      </c>
      <c r="D42" s="2">
        <v>2211001</v>
      </c>
      <c r="E42" s="2" t="s">
        <v>4490</v>
      </c>
      <c r="F42" s="2" t="s">
        <v>4497</v>
      </c>
      <c r="G42" s="2">
        <f>IFERROR(VLOOKUP(D42,Coordenadas!$A$2:$D$5571,3,FALSE),0)</f>
        <v>-5.0919400000000001</v>
      </c>
      <c r="H42" s="2">
        <f>IFERROR(VLOOKUP(D42,Coordenadas!$A$2:$D$5571,4,FALSE),0)</f>
        <v>-42.803400000000003</v>
      </c>
      <c r="I42" s="2" t="s">
        <v>5324</v>
      </c>
      <c r="J42" s="2">
        <v>814230</v>
      </c>
      <c r="K42" s="2" t="s">
        <v>5333</v>
      </c>
      <c r="L42" s="2">
        <f>IFERROR(VLOOKUP(C42,BOTULISMO!$A$3:$C$19,3,FALSE),0)</f>
        <v>0</v>
      </c>
      <c r="M42" s="2">
        <f>IFERROR(VLOOKUP(C42,'LEISHMANIOSE VISCERAL'!$A$4:$C$454,3,FALSE),0)</f>
        <v>152</v>
      </c>
      <c r="N42" s="2">
        <f>IFERROR(VLOOKUP(C42,'LEISHMANIOSE TEGUMENTAR'!$A$4:$C$1681,3,FALSE),0)</f>
        <v>26</v>
      </c>
      <c r="O42" s="2">
        <f>IFERROR(VLOOKUP(C42,'FEBRE AMARELA'!$A$4:$C$38,3,FALSE),0)</f>
        <v>0</v>
      </c>
      <c r="P42" s="2">
        <f>IFERROR(VLOOKUP(C42,DENGUE!$A$5:$C$4097,3,FALSE),0)</f>
        <v>1072</v>
      </c>
      <c r="Q42" s="2">
        <f>IFERROR(VLOOKUP(C42,'HEPATITE VIRAL'!$A$5:$C$3162,3,FALSE),0)</f>
        <v>378</v>
      </c>
      <c r="R42" s="2">
        <f>IFERROR(VLOOKUP(C42,'FEBRE MACULOSA'!$A$5:$C$181,3,FALSE),0)</f>
        <v>0</v>
      </c>
      <c r="S42" s="2">
        <f>IFERROR(VLOOKUP(C42,LEPTOSPIROSE!$A$5:$C$1176,3,FALSE),0)</f>
        <v>22</v>
      </c>
      <c r="T42" s="2">
        <f>IFERROR(VLOOKUP(C42,'DOENÇA DE CHAGAS'!$A$5:$C$100,3,FALSE),0)</f>
        <v>1</v>
      </c>
      <c r="U42" s="2">
        <f>IFERROR(VLOOKUP(C42,'PICADAS DE COBRAS'!$A$6:$C$4645,3,FALSE),0)</f>
        <v>444</v>
      </c>
      <c r="V42">
        <f>IFERROR(VLOOKUP(C42,'ZIKA VIRUS'!$A$5:$C$2399,3,FALSE),0)</f>
        <v>88</v>
      </c>
      <c r="W42">
        <f>IFERROR(VLOOKUP(C42,'FEBRE TIFÓIDE'!$A$5:$C$46,3,FALSE),0)</f>
        <v>1</v>
      </c>
      <c r="X42">
        <f>IFERROR(VLOOKUP(C42,HANTAVIROSE!$A$5:$C$153,3,FALSE),0)</f>
        <v>0</v>
      </c>
      <c r="Y42">
        <f>IFERROR(VLOOKUP(C42,MENINGITE!$A$5:$C$447,3,FALSE),0)</f>
        <v>49</v>
      </c>
      <c r="Z42">
        <f>IFERROR(VLOOKUP(C42,RAIVA!$A$5:$C$16,3,FALSE),0)</f>
        <v>0</v>
      </c>
    </row>
    <row r="43" spans="1:26" x14ac:dyDescent="0.3">
      <c r="A43" s="2" t="s">
        <v>470</v>
      </c>
      <c r="B43" s="2" t="s">
        <v>493</v>
      </c>
      <c r="C43" s="2">
        <v>432240</v>
      </c>
      <c r="D43" s="2">
        <v>4322400</v>
      </c>
      <c r="E43" s="2" t="s">
        <v>470</v>
      </c>
      <c r="F43" s="2" t="s">
        <v>493</v>
      </c>
      <c r="G43" s="2">
        <f>IFERROR(VLOOKUP(D43,Coordenadas!$A$2:$D$5571,3,FALSE),0)</f>
        <v>-29.761399999999998</v>
      </c>
      <c r="H43" s="2">
        <f>IFERROR(VLOOKUP(D43,Coordenadas!$A$2:$D$5571,4,FALSE),0)</f>
        <v>-57.085299999999997</v>
      </c>
      <c r="I43" s="2" t="s">
        <v>5326</v>
      </c>
      <c r="J43" s="2">
        <v>125435</v>
      </c>
      <c r="K43" s="2" t="s">
        <v>5333</v>
      </c>
      <c r="L43" s="2">
        <f>IFERROR(VLOOKUP(C43,BOTULISMO!$A$3:$C$19,3,FALSE),0)</f>
        <v>0</v>
      </c>
      <c r="M43" s="2">
        <f>IFERROR(VLOOKUP(C43,'LEISHMANIOSE VISCERAL'!$A$4:$C$454,3,FALSE),0)</f>
        <v>0</v>
      </c>
      <c r="N43" s="2">
        <f>IFERROR(VLOOKUP(C43,'LEISHMANIOSE TEGUMENTAR'!$A$4:$C$1681,3,FALSE),0)</f>
        <v>0</v>
      </c>
      <c r="O43" s="2">
        <f>IFERROR(VLOOKUP(C43,'FEBRE AMARELA'!$A$4:$C$38,3,FALSE),0)</f>
        <v>0</v>
      </c>
      <c r="P43" s="2">
        <f>IFERROR(VLOOKUP(C43,DENGUE!$A$5:$C$4097,3,FALSE),0)</f>
        <v>0</v>
      </c>
      <c r="Q43" s="2">
        <f>IFERROR(VLOOKUP(C43,'HEPATITE VIRAL'!$A$5:$C$3162,3,FALSE),0)</f>
        <v>129</v>
      </c>
      <c r="R43" s="2">
        <f>IFERROR(VLOOKUP(C43,'FEBRE MACULOSA'!$A$5:$C$181,3,FALSE),0)</f>
        <v>0</v>
      </c>
      <c r="S43" s="2">
        <f>IFERROR(VLOOKUP(C43,LEPTOSPIROSE!$A$5:$C$1176,3,FALSE),0)</f>
        <v>1</v>
      </c>
      <c r="T43" s="2">
        <f>IFERROR(VLOOKUP(C43,'DOENÇA DE CHAGAS'!$A$5:$C$100,3,FALSE),0)</f>
        <v>0</v>
      </c>
      <c r="U43" s="2">
        <f>IFERROR(VLOOKUP(C43,'PICADAS DE COBRAS'!$A$6:$C$4645,3,FALSE),0)</f>
        <v>20</v>
      </c>
      <c r="V43">
        <f>IFERROR(VLOOKUP(C43,'ZIKA VIRUS'!$A$5:$C$2399,3,FALSE),0)</f>
        <v>1</v>
      </c>
      <c r="W43">
        <f>IFERROR(VLOOKUP(C43,'FEBRE TIFÓIDE'!$A$5:$C$46,3,FALSE),0)</f>
        <v>1</v>
      </c>
      <c r="X43">
        <f>IFERROR(VLOOKUP(C43,HANTAVIROSE!$A$5:$C$153,3,FALSE),0)</f>
        <v>0</v>
      </c>
      <c r="Y43">
        <f>IFERROR(VLOOKUP(C43,MENINGITE!$A$5:$C$447,3,FALSE),0)</f>
        <v>4</v>
      </c>
      <c r="Z43">
        <f>IFERROR(VLOOKUP(C43,RAIVA!$A$5:$C$16,3,FALSE),0)</f>
        <v>0</v>
      </c>
    </row>
    <row r="44" spans="1:26" x14ac:dyDescent="0.3">
      <c r="A44" s="2" t="s">
        <v>3</v>
      </c>
      <c r="B44" s="2" t="s">
        <v>248</v>
      </c>
      <c r="C44" s="2">
        <v>520005</v>
      </c>
      <c r="D44" s="2">
        <v>5200050</v>
      </c>
      <c r="E44" s="2" t="s">
        <v>3</v>
      </c>
      <c r="F44" s="2" t="s">
        <v>248</v>
      </c>
      <c r="G44" s="2">
        <f>IFERROR(VLOOKUP(D44,Coordenadas!$A$2:$D$5571,3,FALSE),0)</f>
        <v>-16.757300000000001</v>
      </c>
      <c r="H44" s="2">
        <f>IFERROR(VLOOKUP(D44,Coordenadas!$A$2:$D$5571,4,FALSE),0)</f>
        <v>-49.441200000000002</v>
      </c>
      <c r="I44" s="2" t="s">
        <v>5327</v>
      </c>
      <c r="J44" s="2">
        <v>6876</v>
      </c>
      <c r="K44" s="2" t="s">
        <v>5332</v>
      </c>
      <c r="L44" s="2">
        <f>IFERROR(VLOOKUP(C44,BOTULISMO!$A$3:$C$19,3,FALSE),0)</f>
        <v>0</v>
      </c>
      <c r="M44" s="2">
        <f>IFERROR(VLOOKUP(C44,'LEISHMANIOSE VISCERAL'!$A$4:$C$454,3,FALSE),0)</f>
        <v>0</v>
      </c>
      <c r="N44" s="2">
        <f>IFERROR(VLOOKUP(C44,'LEISHMANIOSE TEGUMENTAR'!$A$4:$C$1681,3,FALSE),0)</f>
        <v>0</v>
      </c>
      <c r="O44" s="2">
        <f>IFERROR(VLOOKUP(C44,'FEBRE AMARELA'!$A$4:$C$38,3,FALSE),0)</f>
        <v>0</v>
      </c>
      <c r="P44" s="2">
        <f>IFERROR(VLOOKUP(C44,DENGUE!$A$5:$C$4097,3,FALSE),0)</f>
        <v>14</v>
      </c>
      <c r="Q44" s="2">
        <f>IFERROR(VLOOKUP(C44,'HEPATITE VIRAL'!$A$5:$C$3162,3,FALSE),0)</f>
        <v>2</v>
      </c>
      <c r="R44" s="2">
        <f>IFERROR(VLOOKUP(C44,'FEBRE MACULOSA'!$A$5:$C$181,3,FALSE),0)</f>
        <v>0</v>
      </c>
      <c r="S44" s="2">
        <f>IFERROR(VLOOKUP(C44,LEPTOSPIROSE!$A$5:$C$1176,3,FALSE),0)</f>
        <v>0</v>
      </c>
      <c r="T44" s="2">
        <f>IFERROR(VLOOKUP(C44,'DOENÇA DE CHAGAS'!$A$5:$C$100,3,FALSE),0)</f>
        <v>0</v>
      </c>
      <c r="U44" s="2">
        <f>IFERROR(VLOOKUP(C44,'PICADAS DE COBRAS'!$A$6:$C$4645,3,FALSE),0)</f>
        <v>0</v>
      </c>
      <c r="V44">
        <f>IFERROR(VLOOKUP(C44,'ZIKA VIRUS'!$A$5:$C$2399,3,FALSE),0)</f>
        <v>1</v>
      </c>
      <c r="W44">
        <f>IFERROR(VLOOKUP(C44,'FEBRE TIFÓIDE'!$A$5:$C$46,3,FALSE),0)</f>
        <v>0</v>
      </c>
      <c r="X44">
        <f>IFERROR(VLOOKUP(C44,HANTAVIROSE!$A$5:$C$153,3,FALSE),0)</f>
        <v>0</v>
      </c>
      <c r="Y44">
        <f>IFERROR(VLOOKUP(C44,MENINGITE!$A$5:$C$447,3,FALSE),0)</f>
        <v>0</v>
      </c>
      <c r="Z44">
        <f>IFERROR(VLOOKUP(C44,RAIVA!$A$5:$C$16,3,FALSE),0)</f>
        <v>0</v>
      </c>
    </row>
    <row r="45" spans="1:26" x14ac:dyDescent="0.3">
      <c r="A45" s="2" t="s">
        <v>2425</v>
      </c>
      <c r="B45" s="2" t="s">
        <v>3255</v>
      </c>
      <c r="C45" s="2">
        <v>310010</v>
      </c>
      <c r="D45" s="2">
        <v>3100104</v>
      </c>
      <c r="E45" s="2" t="s">
        <v>2425</v>
      </c>
      <c r="F45" s="2" t="s">
        <v>3255</v>
      </c>
      <c r="G45" s="2">
        <f>IFERROR(VLOOKUP(D45,Coordenadas!$A$2:$D$5571,3,FALSE),0)</f>
        <v>-18.4831</v>
      </c>
      <c r="H45" s="2">
        <f>IFERROR(VLOOKUP(D45,Coordenadas!$A$2:$D$5571,4,FALSE),0)</f>
        <v>-47.391599999999997</v>
      </c>
      <c r="I45" s="2" t="s">
        <v>5325</v>
      </c>
      <c r="J45" s="2">
        <v>6704</v>
      </c>
      <c r="K45" s="2" t="s">
        <v>5332</v>
      </c>
      <c r="L45" s="2">
        <f>IFERROR(VLOOKUP(C45,BOTULISMO!$A$3:$C$19,3,FALSE),0)</f>
        <v>0</v>
      </c>
      <c r="M45" s="2">
        <f>IFERROR(VLOOKUP(C45,'LEISHMANIOSE VISCERAL'!$A$4:$C$454,3,FALSE),0)</f>
        <v>0</v>
      </c>
      <c r="N45" s="2">
        <f>IFERROR(VLOOKUP(C45,'LEISHMANIOSE TEGUMENTAR'!$A$4:$C$1681,3,FALSE),0)</f>
        <v>1</v>
      </c>
      <c r="O45" s="2">
        <f>IFERROR(VLOOKUP(C45,'FEBRE AMARELA'!$A$4:$C$38,3,FALSE),0)</f>
        <v>0</v>
      </c>
      <c r="P45" s="2">
        <f>IFERROR(VLOOKUP(C45,DENGUE!$A$5:$C$4097,3,FALSE),0)</f>
        <v>12</v>
      </c>
      <c r="Q45" s="2">
        <f>IFERROR(VLOOKUP(C45,'HEPATITE VIRAL'!$A$5:$C$3162,3,FALSE),0)</f>
        <v>6</v>
      </c>
      <c r="R45" s="2">
        <f>IFERROR(VLOOKUP(C45,'FEBRE MACULOSA'!$A$5:$C$181,3,FALSE),0)</f>
        <v>0</v>
      </c>
      <c r="S45" s="2">
        <f>IFERROR(VLOOKUP(C45,LEPTOSPIROSE!$A$5:$C$1176,3,FALSE),0)</f>
        <v>1</v>
      </c>
      <c r="T45" s="2">
        <f>IFERROR(VLOOKUP(C45,'DOENÇA DE CHAGAS'!$A$5:$C$100,3,FALSE),0)</f>
        <v>0</v>
      </c>
      <c r="U45" s="2">
        <f>IFERROR(VLOOKUP(C45,'PICADAS DE COBRAS'!$A$6:$C$4645,3,FALSE),0)</f>
        <v>31</v>
      </c>
      <c r="V45">
        <f>IFERROR(VLOOKUP(C45,'ZIKA VIRUS'!$A$5:$C$2399,3,FALSE),0)</f>
        <v>0</v>
      </c>
      <c r="W45">
        <f>IFERROR(VLOOKUP(C45,'FEBRE TIFÓIDE'!$A$5:$C$46,3,FALSE),0)</f>
        <v>0</v>
      </c>
      <c r="X45">
        <f>IFERROR(VLOOKUP(C45,HANTAVIROSE!$A$5:$C$153,3,FALSE),0)</f>
        <v>0</v>
      </c>
      <c r="Y45">
        <f>IFERROR(VLOOKUP(C45,MENINGITE!$A$5:$C$447,3,FALSE),0)</f>
        <v>0</v>
      </c>
      <c r="Z45">
        <f>IFERROR(VLOOKUP(C45,RAIVA!$A$5:$C$16,3,FALSE),0)</f>
        <v>0</v>
      </c>
    </row>
    <row r="46" spans="1:26" x14ac:dyDescent="0.3">
      <c r="A46" s="2" t="s">
        <v>3</v>
      </c>
      <c r="B46" s="2" t="s">
        <v>247</v>
      </c>
      <c r="C46" s="2">
        <v>520010</v>
      </c>
      <c r="D46" s="2">
        <v>5200100</v>
      </c>
      <c r="E46" s="2" t="s">
        <v>3</v>
      </c>
      <c r="F46" s="2" t="s">
        <v>247</v>
      </c>
      <c r="G46" s="2">
        <f>IFERROR(VLOOKUP(D46,Coordenadas!$A$2:$D$5571,3,FALSE),0)</f>
        <v>-16.196999999999999</v>
      </c>
      <c r="H46" s="2">
        <f>IFERROR(VLOOKUP(D46,Coordenadas!$A$2:$D$5571,4,FALSE),0)</f>
        <v>-48.7057</v>
      </c>
      <c r="I46" s="2" t="s">
        <v>5327</v>
      </c>
      <c r="J46" s="2">
        <v>15757</v>
      </c>
      <c r="K46" s="2" t="s">
        <v>5332</v>
      </c>
      <c r="L46" s="2">
        <f>IFERROR(VLOOKUP(C46,BOTULISMO!$A$3:$C$19,3,FALSE),0)</f>
        <v>0</v>
      </c>
      <c r="M46" s="2">
        <f>IFERROR(VLOOKUP(C46,'LEISHMANIOSE VISCERAL'!$A$4:$C$454,3,FALSE),0)</f>
        <v>0</v>
      </c>
      <c r="N46" s="2">
        <f>IFERROR(VLOOKUP(C46,'LEISHMANIOSE TEGUMENTAR'!$A$4:$C$1681,3,FALSE),0)</f>
        <v>0</v>
      </c>
      <c r="O46" s="2">
        <f>IFERROR(VLOOKUP(C46,'FEBRE AMARELA'!$A$4:$C$38,3,FALSE),0)</f>
        <v>0</v>
      </c>
      <c r="P46" s="2">
        <f>IFERROR(VLOOKUP(C46,DENGUE!$A$5:$C$4097,3,FALSE),0)</f>
        <v>122</v>
      </c>
      <c r="Q46" s="2">
        <f>IFERROR(VLOOKUP(C46,'HEPATITE VIRAL'!$A$5:$C$3162,3,FALSE),0)</f>
        <v>0</v>
      </c>
      <c r="R46" s="2">
        <f>IFERROR(VLOOKUP(C46,'FEBRE MACULOSA'!$A$5:$C$181,3,FALSE),0)</f>
        <v>0</v>
      </c>
      <c r="S46" s="2">
        <f>IFERROR(VLOOKUP(C46,LEPTOSPIROSE!$A$5:$C$1176,3,FALSE),0)</f>
        <v>0</v>
      </c>
      <c r="T46" s="2">
        <f>IFERROR(VLOOKUP(C46,'DOENÇA DE CHAGAS'!$A$5:$C$100,3,FALSE),0)</f>
        <v>0</v>
      </c>
      <c r="U46" s="2">
        <f>IFERROR(VLOOKUP(C46,'PICADAS DE COBRAS'!$A$6:$C$4645,3,FALSE),0)</f>
        <v>0</v>
      </c>
      <c r="V46">
        <f>IFERROR(VLOOKUP(C46,'ZIKA VIRUS'!$A$5:$C$2399,3,FALSE),0)</f>
        <v>2</v>
      </c>
      <c r="W46">
        <f>IFERROR(VLOOKUP(C46,'FEBRE TIFÓIDE'!$A$5:$C$46,3,FALSE),0)</f>
        <v>0</v>
      </c>
      <c r="X46">
        <f>IFERROR(VLOOKUP(C46,HANTAVIROSE!$A$5:$C$153,3,FALSE),0)</f>
        <v>0</v>
      </c>
      <c r="Y46">
        <f>IFERROR(VLOOKUP(C46,MENINGITE!$A$5:$C$447,3,FALSE),0)</f>
        <v>0</v>
      </c>
      <c r="Z46">
        <f>IFERROR(VLOOKUP(C46,RAIVA!$A$5:$C$16,3,FALSE),0)</f>
        <v>0</v>
      </c>
    </row>
    <row r="47" spans="1:26" x14ac:dyDescent="0.3">
      <c r="A47" s="2" t="s">
        <v>2425</v>
      </c>
      <c r="B47" s="2" t="s">
        <v>3254</v>
      </c>
      <c r="C47" s="2">
        <v>310020</v>
      </c>
      <c r="D47" s="2">
        <v>3100203</v>
      </c>
      <c r="E47" s="2" t="s">
        <v>2425</v>
      </c>
      <c r="F47" s="2" t="s">
        <v>3254</v>
      </c>
      <c r="G47" s="2">
        <f>IFERROR(VLOOKUP(D47,Coordenadas!$A$2:$D$5571,3,FALSE),0)</f>
        <v>-19.155100000000001</v>
      </c>
      <c r="H47" s="2">
        <f>IFERROR(VLOOKUP(D47,Coordenadas!$A$2:$D$5571,4,FALSE),0)</f>
        <v>-45.444400000000002</v>
      </c>
      <c r="I47" s="2" t="s">
        <v>5325</v>
      </c>
      <c r="J47" s="2">
        <v>22690</v>
      </c>
      <c r="K47" s="2" t="s">
        <v>5330</v>
      </c>
      <c r="L47" s="2">
        <f>IFERROR(VLOOKUP(C47,BOTULISMO!$A$3:$C$19,3,FALSE),0)</f>
        <v>0</v>
      </c>
      <c r="M47" s="2">
        <f>IFERROR(VLOOKUP(C47,'LEISHMANIOSE VISCERAL'!$A$4:$C$454,3,FALSE),0)</f>
        <v>0</v>
      </c>
      <c r="N47" s="2">
        <f>IFERROR(VLOOKUP(C47,'LEISHMANIOSE TEGUMENTAR'!$A$4:$C$1681,3,FALSE),0)</f>
        <v>3</v>
      </c>
      <c r="O47" s="2">
        <f>IFERROR(VLOOKUP(C47,'FEBRE AMARELA'!$A$4:$C$38,3,FALSE),0)</f>
        <v>0</v>
      </c>
      <c r="P47" s="2">
        <f>IFERROR(VLOOKUP(C47,DENGUE!$A$5:$C$4097,3,FALSE),0)</f>
        <v>34</v>
      </c>
      <c r="Q47" s="2">
        <f>IFERROR(VLOOKUP(C47,'HEPATITE VIRAL'!$A$5:$C$3162,3,FALSE),0)</f>
        <v>4</v>
      </c>
      <c r="R47" s="2">
        <f>IFERROR(VLOOKUP(C47,'FEBRE MACULOSA'!$A$5:$C$181,3,FALSE),0)</f>
        <v>0</v>
      </c>
      <c r="S47" s="2">
        <f>IFERROR(VLOOKUP(C47,LEPTOSPIROSE!$A$5:$C$1176,3,FALSE),0)</f>
        <v>0</v>
      </c>
      <c r="T47" s="2">
        <f>IFERROR(VLOOKUP(C47,'DOENÇA DE CHAGAS'!$A$5:$C$100,3,FALSE),0)</f>
        <v>0</v>
      </c>
      <c r="U47" s="2">
        <f>IFERROR(VLOOKUP(C47,'PICADAS DE COBRAS'!$A$6:$C$4645,3,FALSE),0)</f>
        <v>112</v>
      </c>
      <c r="V47">
        <f>IFERROR(VLOOKUP(C47,'ZIKA VIRUS'!$A$5:$C$2399,3,FALSE),0)</f>
        <v>15</v>
      </c>
      <c r="W47">
        <f>IFERROR(VLOOKUP(C47,'FEBRE TIFÓIDE'!$A$5:$C$46,3,FALSE),0)</f>
        <v>0</v>
      </c>
      <c r="X47">
        <f>IFERROR(VLOOKUP(C47,HANTAVIROSE!$A$5:$C$153,3,FALSE),0)</f>
        <v>0</v>
      </c>
      <c r="Y47">
        <f>IFERROR(VLOOKUP(C47,MENINGITE!$A$5:$C$447,3,FALSE),0)</f>
        <v>0</v>
      </c>
      <c r="Z47">
        <f>IFERROR(VLOOKUP(C47,RAIVA!$A$5:$C$16,3,FALSE),0)</f>
        <v>0</v>
      </c>
    </row>
    <row r="48" spans="1:26" x14ac:dyDescent="0.3">
      <c r="A48" s="2" t="s">
        <v>4319</v>
      </c>
      <c r="B48" s="2" t="s">
        <v>4488</v>
      </c>
      <c r="C48" s="2">
        <v>230010</v>
      </c>
      <c r="D48" s="2">
        <v>2300101</v>
      </c>
      <c r="E48" s="2" t="s">
        <v>4319</v>
      </c>
      <c r="F48" s="2" t="s">
        <v>4488</v>
      </c>
      <c r="G48" s="2">
        <f>IFERROR(VLOOKUP(D48,Coordenadas!$A$2:$D$5571,3,FALSE),0)</f>
        <v>-7.3458800000000002</v>
      </c>
      <c r="H48" s="2">
        <f>IFERROR(VLOOKUP(D48,Coordenadas!$A$2:$D$5571,4,FALSE),0)</f>
        <v>-39.041600000000003</v>
      </c>
      <c r="I48" s="2" t="s">
        <v>5324</v>
      </c>
      <c r="J48" s="2">
        <v>10496</v>
      </c>
      <c r="K48" s="2" t="s">
        <v>5332</v>
      </c>
      <c r="L48" s="2">
        <f>IFERROR(VLOOKUP(C48,BOTULISMO!$A$3:$C$19,3,FALSE),0)</f>
        <v>0</v>
      </c>
      <c r="M48" s="2">
        <f>IFERROR(VLOOKUP(C48,'LEISHMANIOSE VISCERAL'!$A$4:$C$454,3,FALSE),0)</f>
        <v>0</v>
      </c>
      <c r="N48" s="2">
        <f>IFERROR(VLOOKUP(C48,'LEISHMANIOSE TEGUMENTAR'!$A$4:$C$1681,3,FALSE),0)</f>
        <v>0</v>
      </c>
      <c r="O48" s="2">
        <f>IFERROR(VLOOKUP(C48,'FEBRE AMARELA'!$A$4:$C$38,3,FALSE),0)</f>
        <v>0</v>
      </c>
      <c r="P48" s="2">
        <f>IFERROR(VLOOKUP(C48,DENGUE!$A$5:$C$4097,3,FALSE),0)</f>
        <v>99</v>
      </c>
      <c r="Q48" s="2">
        <f>IFERROR(VLOOKUP(C48,'HEPATITE VIRAL'!$A$5:$C$3162,3,FALSE),0)</f>
        <v>1</v>
      </c>
      <c r="R48" s="2">
        <f>IFERROR(VLOOKUP(C48,'FEBRE MACULOSA'!$A$5:$C$181,3,FALSE),0)</f>
        <v>0</v>
      </c>
      <c r="S48" s="2">
        <f>IFERROR(VLOOKUP(C48,LEPTOSPIROSE!$A$5:$C$1176,3,FALSE),0)</f>
        <v>0</v>
      </c>
      <c r="T48" s="2">
        <f>IFERROR(VLOOKUP(C48,'DOENÇA DE CHAGAS'!$A$5:$C$100,3,FALSE),0)</f>
        <v>0</v>
      </c>
      <c r="U48" s="2">
        <f>IFERROR(VLOOKUP(C48,'PICADAS DE COBRAS'!$A$6:$C$4645,3,FALSE),0)</f>
        <v>0</v>
      </c>
      <c r="V48">
        <f>IFERROR(VLOOKUP(C48,'ZIKA VIRUS'!$A$5:$C$2399,3,FALSE),0)</f>
        <v>0</v>
      </c>
      <c r="W48">
        <f>IFERROR(VLOOKUP(C48,'FEBRE TIFÓIDE'!$A$5:$C$46,3,FALSE),0)</f>
        <v>0</v>
      </c>
      <c r="X48">
        <f>IFERROR(VLOOKUP(C48,HANTAVIROSE!$A$5:$C$153,3,FALSE),0)</f>
        <v>0</v>
      </c>
      <c r="Y48">
        <f>IFERROR(VLOOKUP(C48,MENINGITE!$A$5:$C$447,3,FALSE),0)</f>
        <v>0</v>
      </c>
      <c r="Z48">
        <f>IFERROR(VLOOKUP(C48,RAIVA!$A$5:$C$16,3,FALSE),0)</f>
        <v>0</v>
      </c>
    </row>
    <row r="49" spans="1:26" x14ac:dyDescent="0.3">
      <c r="A49" s="2" t="s">
        <v>3257</v>
      </c>
      <c r="B49" s="2" t="s">
        <v>3650</v>
      </c>
      <c r="C49" s="2">
        <v>290010</v>
      </c>
      <c r="D49" s="2">
        <v>2900108</v>
      </c>
      <c r="E49" s="2" t="s">
        <v>3257</v>
      </c>
      <c r="F49" s="2" t="s">
        <v>3650</v>
      </c>
      <c r="G49" s="2">
        <f>IFERROR(VLOOKUP(D49,Coordenadas!$A$2:$D$5571,3,FALSE),0)</f>
        <v>-13.248799999999999</v>
      </c>
      <c r="H49" s="2">
        <f>IFERROR(VLOOKUP(D49,Coordenadas!$A$2:$D$5571,4,FALSE),0)</f>
        <v>-41.661900000000003</v>
      </c>
      <c r="I49" s="2" t="s">
        <v>5324</v>
      </c>
      <c r="J49" s="2">
        <v>8316</v>
      </c>
      <c r="K49" s="2" t="s">
        <v>5332</v>
      </c>
      <c r="L49" s="2">
        <f>IFERROR(VLOOKUP(C49,BOTULISMO!$A$3:$C$19,3,FALSE),0)</f>
        <v>0</v>
      </c>
      <c r="M49" s="2">
        <f>IFERROR(VLOOKUP(C49,'LEISHMANIOSE VISCERAL'!$A$4:$C$454,3,FALSE),0)</f>
        <v>0</v>
      </c>
      <c r="N49" s="2">
        <f>IFERROR(VLOOKUP(C49,'LEISHMANIOSE TEGUMENTAR'!$A$4:$C$1681,3,FALSE),0)</f>
        <v>0</v>
      </c>
      <c r="O49" s="2">
        <f>IFERROR(VLOOKUP(C49,'FEBRE AMARELA'!$A$4:$C$38,3,FALSE),0)</f>
        <v>0</v>
      </c>
      <c r="P49" s="2">
        <f>IFERROR(VLOOKUP(C49,DENGUE!$A$5:$C$4097,3,FALSE),0)</f>
        <v>0</v>
      </c>
      <c r="Q49" s="2">
        <f>IFERROR(VLOOKUP(C49,'HEPATITE VIRAL'!$A$5:$C$3162,3,FALSE),0)</f>
        <v>0</v>
      </c>
      <c r="R49" s="2">
        <f>IFERROR(VLOOKUP(C49,'FEBRE MACULOSA'!$A$5:$C$181,3,FALSE),0)</f>
        <v>0</v>
      </c>
      <c r="S49" s="2">
        <f>IFERROR(VLOOKUP(C49,LEPTOSPIROSE!$A$5:$C$1176,3,FALSE),0)</f>
        <v>0</v>
      </c>
      <c r="T49" s="2">
        <f>IFERROR(VLOOKUP(C49,'DOENÇA DE CHAGAS'!$A$5:$C$100,3,FALSE),0)</f>
        <v>0</v>
      </c>
      <c r="U49" s="2">
        <f>IFERROR(VLOOKUP(C49,'PICADAS DE COBRAS'!$A$6:$C$4645,3,FALSE),0)</f>
        <v>63</v>
      </c>
      <c r="V49">
        <f>IFERROR(VLOOKUP(C49,'ZIKA VIRUS'!$A$5:$C$2399,3,FALSE),0)</f>
        <v>0</v>
      </c>
      <c r="W49">
        <f>IFERROR(VLOOKUP(C49,'FEBRE TIFÓIDE'!$A$5:$C$46,3,FALSE),0)</f>
        <v>0</v>
      </c>
      <c r="X49">
        <f>IFERROR(VLOOKUP(C49,HANTAVIROSE!$A$5:$C$153,3,FALSE),0)</f>
        <v>0</v>
      </c>
      <c r="Y49">
        <f>IFERROR(VLOOKUP(C49,MENINGITE!$A$5:$C$447,3,FALSE),0)</f>
        <v>0</v>
      </c>
      <c r="Z49">
        <f>IFERROR(VLOOKUP(C49,RAIVA!$A$5:$C$16,3,FALSE),0)</f>
        <v>0</v>
      </c>
    </row>
    <row r="50" spans="1:26" x14ac:dyDescent="0.3">
      <c r="A50" s="2" t="s">
        <v>3257</v>
      </c>
      <c r="B50" s="2" t="s">
        <v>3649</v>
      </c>
      <c r="C50" s="2">
        <v>290020</v>
      </c>
      <c r="D50" s="2">
        <v>2900207</v>
      </c>
      <c r="E50" s="2" t="s">
        <v>3257</v>
      </c>
      <c r="F50" s="2" t="s">
        <v>3649</v>
      </c>
      <c r="G50" s="2">
        <f>IFERROR(VLOOKUP(D50,Coordenadas!$A$2:$D$5571,3,FALSE),0)</f>
        <v>-8.7207299999999996</v>
      </c>
      <c r="H50" s="2">
        <f>IFERROR(VLOOKUP(D50,Coordenadas!$A$2:$D$5571,4,FALSE),0)</f>
        <v>-39.116199999999999</v>
      </c>
      <c r="I50" s="2" t="s">
        <v>5324</v>
      </c>
      <c r="J50" s="2">
        <v>17064</v>
      </c>
      <c r="K50" s="2" t="s">
        <v>5332</v>
      </c>
      <c r="L50" s="2">
        <f>IFERROR(VLOOKUP(C50,BOTULISMO!$A$3:$C$19,3,FALSE),0)</f>
        <v>0</v>
      </c>
      <c r="M50" s="2">
        <f>IFERROR(VLOOKUP(C50,'LEISHMANIOSE VISCERAL'!$A$4:$C$454,3,FALSE),0)</f>
        <v>0</v>
      </c>
      <c r="N50" s="2">
        <f>IFERROR(VLOOKUP(C50,'LEISHMANIOSE TEGUMENTAR'!$A$4:$C$1681,3,FALSE),0)</f>
        <v>1</v>
      </c>
      <c r="O50" s="2">
        <f>IFERROR(VLOOKUP(C50,'FEBRE AMARELA'!$A$4:$C$38,3,FALSE),0)</f>
        <v>0</v>
      </c>
      <c r="P50" s="2">
        <f>IFERROR(VLOOKUP(C50,DENGUE!$A$5:$C$4097,3,FALSE),0)</f>
        <v>310</v>
      </c>
      <c r="Q50" s="2">
        <f>IFERROR(VLOOKUP(C50,'HEPATITE VIRAL'!$A$5:$C$3162,3,FALSE),0)</f>
        <v>0</v>
      </c>
      <c r="R50" s="2">
        <f>IFERROR(VLOOKUP(C50,'FEBRE MACULOSA'!$A$5:$C$181,3,FALSE),0)</f>
        <v>0</v>
      </c>
      <c r="S50" s="2">
        <f>IFERROR(VLOOKUP(C50,LEPTOSPIROSE!$A$5:$C$1176,3,FALSE),0)</f>
        <v>0</v>
      </c>
      <c r="T50" s="2">
        <f>IFERROR(VLOOKUP(C50,'DOENÇA DE CHAGAS'!$A$5:$C$100,3,FALSE),0)</f>
        <v>0</v>
      </c>
      <c r="U50" s="2">
        <f>IFERROR(VLOOKUP(C50,'PICADAS DE COBRAS'!$A$6:$C$4645,3,FALSE),0)</f>
        <v>56</v>
      </c>
      <c r="V50">
        <f>IFERROR(VLOOKUP(C50,'ZIKA VIRUS'!$A$5:$C$2399,3,FALSE),0)</f>
        <v>3</v>
      </c>
      <c r="W50">
        <f>IFERROR(VLOOKUP(C50,'FEBRE TIFÓIDE'!$A$5:$C$46,3,FALSE),0)</f>
        <v>0</v>
      </c>
      <c r="X50">
        <f>IFERROR(VLOOKUP(C50,HANTAVIROSE!$A$5:$C$153,3,FALSE),0)</f>
        <v>0</v>
      </c>
      <c r="Y50">
        <f>IFERROR(VLOOKUP(C50,MENINGITE!$A$5:$C$447,3,FALSE),0)</f>
        <v>0</v>
      </c>
      <c r="Z50">
        <f>IFERROR(VLOOKUP(C50,RAIVA!$A$5:$C$16,3,FALSE),0)</f>
        <v>0</v>
      </c>
    </row>
    <row r="51" spans="1:26" x14ac:dyDescent="0.3">
      <c r="A51" s="2" t="s">
        <v>1256</v>
      </c>
      <c r="B51" s="2" t="s">
        <v>1635</v>
      </c>
      <c r="C51" s="2">
        <v>410010</v>
      </c>
      <c r="D51" s="2">
        <v>4100103</v>
      </c>
      <c r="E51" s="2" t="s">
        <v>1256</v>
      </c>
      <c r="F51" s="2" t="s">
        <v>1635</v>
      </c>
      <c r="G51" s="2">
        <f>IFERROR(VLOOKUP(D51,Coordenadas!$A$2:$D$5571,3,FALSE),0)</f>
        <v>-23.3049</v>
      </c>
      <c r="H51" s="2">
        <f>IFERROR(VLOOKUP(D51,Coordenadas!$A$2:$D$5571,4,FALSE),0)</f>
        <v>-50.313299999999998</v>
      </c>
      <c r="I51" s="2" t="s">
        <v>5326</v>
      </c>
      <c r="J51" s="2">
        <v>7764</v>
      </c>
      <c r="K51" s="2" t="s">
        <v>5332</v>
      </c>
      <c r="L51" s="2">
        <f>IFERROR(VLOOKUP(C51,BOTULISMO!$A$3:$C$19,3,FALSE),0)</f>
        <v>0</v>
      </c>
      <c r="M51" s="2">
        <f>IFERROR(VLOOKUP(C51,'LEISHMANIOSE VISCERAL'!$A$4:$C$454,3,FALSE),0)</f>
        <v>0</v>
      </c>
      <c r="N51" s="2">
        <f>IFERROR(VLOOKUP(C51,'LEISHMANIOSE TEGUMENTAR'!$A$4:$C$1681,3,FALSE),0)</f>
        <v>0</v>
      </c>
      <c r="O51" s="2">
        <f>IFERROR(VLOOKUP(C51,'FEBRE AMARELA'!$A$4:$C$38,3,FALSE),0)</f>
        <v>0</v>
      </c>
      <c r="P51" s="2">
        <f>IFERROR(VLOOKUP(C51,DENGUE!$A$5:$C$4097,3,FALSE),0)</f>
        <v>13</v>
      </c>
      <c r="Q51" s="2">
        <f>IFERROR(VLOOKUP(C51,'HEPATITE VIRAL'!$A$5:$C$3162,3,FALSE),0)</f>
        <v>1</v>
      </c>
      <c r="R51" s="2">
        <f>IFERROR(VLOOKUP(C51,'FEBRE MACULOSA'!$A$5:$C$181,3,FALSE),0)</f>
        <v>0</v>
      </c>
      <c r="S51" s="2">
        <f>IFERROR(VLOOKUP(C51,LEPTOSPIROSE!$A$5:$C$1176,3,FALSE),0)</f>
        <v>0</v>
      </c>
      <c r="T51" s="2">
        <f>IFERROR(VLOOKUP(C51,'DOENÇA DE CHAGAS'!$A$5:$C$100,3,FALSE),0)</f>
        <v>0</v>
      </c>
      <c r="U51" s="2">
        <f>IFERROR(VLOOKUP(C51,'PICADAS DE COBRAS'!$A$6:$C$4645,3,FALSE),0)</f>
        <v>19</v>
      </c>
      <c r="V51">
        <f>IFERROR(VLOOKUP(C51,'ZIKA VIRUS'!$A$5:$C$2399,3,FALSE),0)</f>
        <v>0</v>
      </c>
      <c r="W51">
        <f>IFERROR(VLOOKUP(C51,'FEBRE TIFÓIDE'!$A$5:$C$46,3,FALSE),0)</f>
        <v>0</v>
      </c>
      <c r="X51">
        <f>IFERROR(VLOOKUP(C51,HANTAVIROSE!$A$5:$C$153,3,FALSE),0)</f>
        <v>0</v>
      </c>
      <c r="Y51">
        <f>IFERROR(VLOOKUP(C51,MENINGITE!$A$5:$C$447,3,FALSE),0)</f>
        <v>0</v>
      </c>
      <c r="Z51">
        <f>IFERROR(VLOOKUP(C51,RAIVA!$A$5:$C$16,3,FALSE),0)</f>
        <v>0</v>
      </c>
    </row>
    <row r="52" spans="1:26" x14ac:dyDescent="0.3">
      <c r="A52" s="2" t="s">
        <v>967</v>
      </c>
      <c r="B52" s="2" t="s">
        <v>1254</v>
      </c>
      <c r="C52" s="2">
        <v>420005</v>
      </c>
      <c r="D52" s="2">
        <v>4200051</v>
      </c>
      <c r="E52" s="2" t="s">
        <v>967</v>
      </c>
      <c r="F52" s="2" t="s">
        <v>1254</v>
      </c>
      <c r="G52" s="2">
        <f>IFERROR(VLOOKUP(D52,Coordenadas!$A$2:$D$5571,3,FALSE),0)</f>
        <v>-27.6126</v>
      </c>
      <c r="H52" s="2">
        <f>IFERROR(VLOOKUP(D52,Coordenadas!$A$2:$D$5571,4,FALSE),0)</f>
        <v>-51.023299999999999</v>
      </c>
      <c r="I52" s="2" t="s">
        <v>5326</v>
      </c>
      <c r="J52" s="2">
        <v>2653</v>
      </c>
      <c r="K52" s="2" t="s">
        <v>5332</v>
      </c>
      <c r="L52" s="2">
        <f>IFERROR(VLOOKUP(C52,BOTULISMO!$A$3:$C$19,3,FALSE),0)</f>
        <v>0</v>
      </c>
      <c r="M52" s="2">
        <f>IFERROR(VLOOKUP(C52,'LEISHMANIOSE VISCERAL'!$A$4:$C$454,3,FALSE),0)</f>
        <v>0</v>
      </c>
      <c r="N52" s="2">
        <f>IFERROR(VLOOKUP(C52,'LEISHMANIOSE TEGUMENTAR'!$A$4:$C$1681,3,FALSE),0)</f>
        <v>0</v>
      </c>
      <c r="O52" s="2">
        <f>IFERROR(VLOOKUP(C52,'FEBRE AMARELA'!$A$4:$C$38,3,FALSE),0)</f>
        <v>0</v>
      </c>
      <c r="P52" s="2">
        <f>IFERROR(VLOOKUP(C52,DENGUE!$A$5:$C$4097,3,FALSE),0)</f>
        <v>0</v>
      </c>
      <c r="Q52" s="2">
        <f>IFERROR(VLOOKUP(C52,'HEPATITE VIRAL'!$A$5:$C$3162,3,FALSE),0)</f>
        <v>2</v>
      </c>
      <c r="R52" s="2">
        <f>IFERROR(VLOOKUP(C52,'FEBRE MACULOSA'!$A$5:$C$181,3,FALSE),0)</f>
        <v>0</v>
      </c>
      <c r="S52" s="2">
        <f>IFERROR(VLOOKUP(C52,LEPTOSPIROSE!$A$5:$C$1176,3,FALSE),0)</f>
        <v>0</v>
      </c>
      <c r="T52" s="2">
        <f>IFERROR(VLOOKUP(C52,'DOENÇA DE CHAGAS'!$A$5:$C$100,3,FALSE),0)</f>
        <v>0</v>
      </c>
      <c r="U52" s="2">
        <f>IFERROR(VLOOKUP(C52,'PICADAS DE COBRAS'!$A$6:$C$4645,3,FALSE),0)</f>
        <v>11</v>
      </c>
      <c r="V52">
        <f>IFERROR(VLOOKUP(C52,'ZIKA VIRUS'!$A$5:$C$2399,3,FALSE),0)</f>
        <v>0</v>
      </c>
      <c r="W52">
        <f>IFERROR(VLOOKUP(C52,'FEBRE TIFÓIDE'!$A$5:$C$46,3,FALSE),0)</f>
        <v>0</v>
      </c>
      <c r="X52">
        <f>IFERROR(VLOOKUP(C52,HANTAVIROSE!$A$5:$C$153,3,FALSE),0)</f>
        <v>0</v>
      </c>
      <c r="Y52">
        <f>IFERROR(VLOOKUP(C52,MENINGITE!$A$5:$C$447,3,FALSE),0)</f>
        <v>0</v>
      </c>
      <c r="Z52">
        <f>IFERROR(VLOOKUP(C52,RAIVA!$A$5:$C$16,3,FALSE),0)</f>
        <v>0</v>
      </c>
    </row>
    <row r="53" spans="1:26" x14ac:dyDescent="0.3">
      <c r="A53" s="2" t="s">
        <v>5044</v>
      </c>
      <c r="B53" s="2" t="s">
        <v>5175</v>
      </c>
      <c r="C53" s="2">
        <v>150013</v>
      </c>
      <c r="D53" s="2">
        <v>1500131</v>
      </c>
      <c r="E53" s="2" t="s">
        <v>5044</v>
      </c>
      <c r="F53" s="2" t="s">
        <v>5175</v>
      </c>
      <c r="G53" s="2">
        <f>IFERROR(VLOOKUP(D53,Coordenadas!$A$2:$D$5571,3,FALSE),0)</f>
        <v>-4.9533300000000002</v>
      </c>
      <c r="H53" s="2">
        <f>IFERROR(VLOOKUP(D53,Coordenadas!$A$2:$D$5571,4,FALSE),0)</f>
        <v>-48.393300000000004</v>
      </c>
      <c r="I53" s="2" t="s">
        <v>5323</v>
      </c>
      <c r="J53" s="2">
        <v>6780</v>
      </c>
      <c r="K53" s="2" t="s">
        <v>5332</v>
      </c>
      <c r="L53" s="2">
        <f>IFERROR(VLOOKUP(C53,BOTULISMO!$A$3:$C$19,3,FALSE),0)</f>
        <v>0</v>
      </c>
      <c r="M53" s="2">
        <f>IFERROR(VLOOKUP(C53,'LEISHMANIOSE VISCERAL'!$A$4:$C$454,3,FALSE),0)</f>
        <v>0</v>
      </c>
      <c r="N53" s="2">
        <f>IFERROR(VLOOKUP(C53,'LEISHMANIOSE TEGUMENTAR'!$A$4:$C$1681,3,FALSE),0)</f>
        <v>6</v>
      </c>
      <c r="O53" s="2">
        <f>IFERROR(VLOOKUP(C53,'FEBRE AMARELA'!$A$4:$C$38,3,FALSE),0)</f>
        <v>0</v>
      </c>
      <c r="P53" s="2">
        <f>IFERROR(VLOOKUP(C53,DENGUE!$A$5:$C$4097,3,FALSE),0)</f>
        <v>1</v>
      </c>
      <c r="Q53" s="2">
        <f>IFERROR(VLOOKUP(C53,'HEPATITE VIRAL'!$A$5:$C$3162,3,FALSE),0)</f>
        <v>4</v>
      </c>
      <c r="R53" s="2">
        <f>IFERROR(VLOOKUP(C53,'FEBRE MACULOSA'!$A$5:$C$181,3,FALSE),0)</f>
        <v>0</v>
      </c>
      <c r="S53" s="2">
        <f>IFERROR(VLOOKUP(C53,LEPTOSPIROSE!$A$5:$C$1176,3,FALSE),0)</f>
        <v>0</v>
      </c>
      <c r="T53" s="2">
        <f>IFERROR(VLOOKUP(C53,'DOENÇA DE CHAGAS'!$A$5:$C$100,3,FALSE),0)</f>
        <v>0</v>
      </c>
      <c r="U53" s="2">
        <f>IFERROR(VLOOKUP(C53,'PICADAS DE COBRAS'!$A$6:$C$4645,3,FALSE),0)</f>
        <v>14</v>
      </c>
      <c r="V53">
        <f>IFERROR(VLOOKUP(C53,'ZIKA VIRUS'!$A$5:$C$2399,3,FALSE),0)</f>
        <v>0</v>
      </c>
      <c r="W53">
        <f>IFERROR(VLOOKUP(C53,'FEBRE TIFÓIDE'!$A$5:$C$46,3,FALSE),0)</f>
        <v>0</v>
      </c>
      <c r="X53">
        <f>IFERROR(VLOOKUP(C53,HANTAVIROSE!$A$5:$C$153,3,FALSE),0)</f>
        <v>0</v>
      </c>
      <c r="Y53">
        <f>IFERROR(VLOOKUP(C53,MENINGITE!$A$5:$C$447,3,FALSE),0)</f>
        <v>0</v>
      </c>
      <c r="Z53">
        <f>IFERROR(VLOOKUP(C53,RAIVA!$A$5:$C$16,3,FALSE),0)</f>
        <v>0</v>
      </c>
    </row>
    <row r="54" spans="1:26" x14ac:dyDescent="0.3">
      <c r="A54" s="2" t="s">
        <v>967</v>
      </c>
      <c r="B54" s="2" t="s">
        <v>1253</v>
      </c>
      <c r="C54" s="2">
        <v>420010</v>
      </c>
      <c r="D54" s="2">
        <v>4200101</v>
      </c>
      <c r="E54" s="2" t="s">
        <v>967</v>
      </c>
      <c r="F54" s="2" t="s">
        <v>1253</v>
      </c>
      <c r="G54" s="2">
        <f>IFERROR(VLOOKUP(D54,Coordenadas!$A$2:$D$5571,3,FALSE),0)</f>
        <v>-26.5716</v>
      </c>
      <c r="H54" s="2">
        <f>IFERROR(VLOOKUP(D54,Coordenadas!$A$2:$D$5571,4,FALSE),0)</f>
        <v>-52.322899999999997</v>
      </c>
      <c r="I54" s="2" t="s">
        <v>5326</v>
      </c>
      <c r="J54" s="2">
        <v>17100</v>
      </c>
      <c r="K54" s="2" t="s">
        <v>5332</v>
      </c>
      <c r="L54" s="2">
        <f>IFERROR(VLOOKUP(C54,BOTULISMO!$A$3:$C$19,3,FALSE),0)</f>
        <v>0</v>
      </c>
      <c r="M54" s="2">
        <f>IFERROR(VLOOKUP(C54,'LEISHMANIOSE VISCERAL'!$A$4:$C$454,3,FALSE),0)</f>
        <v>0</v>
      </c>
      <c r="N54" s="2">
        <f>IFERROR(VLOOKUP(C54,'LEISHMANIOSE TEGUMENTAR'!$A$4:$C$1681,3,FALSE),0)</f>
        <v>0</v>
      </c>
      <c r="O54" s="2">
        <f>IFERROR(VLOOKUP(C54,'FEBRE AMARELA'!$A$4:$C$38,3,FALSE),0)</f>
        <v>0</v>
      </c>
      <c r="P54" s="2">
        <f>IFERROR(VLOOKUP(C54,DENGUE!$A$5:$C$4097,3,FALSE),0)</f>
        <v>19</v>
      </c>
      <c r="Q54" s="2">
        <f>IFERROR(VLOOKUP(C54,'HEPATITE VIRAL'!$A$5:$C$3162,3,FALSE),0)</f>
        <v>15</v>
      </c>
      <c r="R54" s="2">
        <f>IFERROR(VLOOKUP(C54,'FEBRE MACULOSA'!$A$5:$C$181,3,FALSE),0)</f>
        <v>0</v>
      </c>
      <c r="S54" s="2">
        <f>IFERROR(VLOOKUP(C54,LEPTOSPIROSE!$A$5:$C$1176,3,FALSE),0)</f>
        <v>0</v>
      </c>
      <c r="T54" s="2">
        <f>IFERROR(VLOOKUP(C54,'DOENÇA DE CHAGAS'!$A$5:$C$100,3,FALSE),0)</f>
        <v>0</v>
      </c>
      <c r="U54" s="2">
        <f>IFERROR(VLOOKUP(C54,'PICADAS DE COBRAS'!$A$6:$C$4645,3,FALSE),0)</f>
        <v>37</v>
      </c>
      <c r="V54">
        <f>IFERROR(VLOOKUP(C54,'ZIKA VIRUS'!$A$5:$C$2399,3,FALSE),0)</f>
        <v>3</v>
      </c>
      <c r="W54">
        <f>IFERROR(VLOOKUP(C54,'FEBRE TIFÓIDE'!$A$5:$C$46,3,FALSE),0)</f>
        <v>0</v>
      </c>
      <c r="X54">
        <f>IFERROR(VLOOKUP(C54,HANTAVIROSE!$A$5:$C$153,3,FALSE),0)</f>
        <v>0</v>
      </c>
      <c r="Y54">
        <f>IFERROR(VLOOKUP(C54,MENINGITE!$A$5:$C$447,3,FALSE),0)</f>
        <v>0</v>
      </c>
      <c r="Z54">
        <f>IFERROR(VLOOKUP(C54,RAIVA!$A$5:$C$16,3,FALSE),0)</f>
        <v>0</v>
      </c>
    </row>
    <row r="55" spans="1:26" x14ac:dyDescent="0.3">
      <c r="A55" s="2" t="s">
        <v>2425</v>
      </c>
      <c r="B55" s="2" t="s">
        <v>3253</v>
      </c>
      <c r="C55" s="2">
        <v>310030</v>
      </c>
      <c r="D55" s="2">
        <v>3100302</v>
      </c>
      <c r="E55" s="2" t="s">
        <v>2425</v>
      </c>
      <c r="F55" s="2" t="s">
        <v>3253</v>
      </c>
      <c r="G55" s="2">
        <f>IFERROR(VLOOKUP(D55,Coordenadas!$A$2:$D$5571,3,FALSE),0)</f>
        <v>-20.299600000000002</v>
      </c>
      <c r="H55" s="2">
        <f>IFERROR(VLOOKUP(D55,Coordenadas!$A$2:$D$5571,4,FALSE),0)</f>
        <v>-42.474299999999999</v>
      </c>
      <c r="I55" s="2" t="s">
        <v>5325</v>
      </c>
      <c r="J55" s="2">
        <v>13311</v>
      </c>
      <c r="K55" s="2" t="s">
        <v>5332</v>
      </c>
      <c r="L55" s="2">
        <f>IFERROR(VLOOKUP(C55,BOTULISMO!$A$3:$C$19,3,FALSE),0)</f>
        <v>0</v>
      </c>
      <c r="M55" s="2">
        <f>IFERROR(VLOOKUP(C55,'LEISHMANIOSE VISCERAL'!$A$4:$C$454,3,FALSE),0)</f>
        <v>0</v>
      </c>
      <c r="N55" s="2">
        <f>IFERROR(VLOOKUP(C55,'LEISHMANIOSE TEGUMENTAR'!$A$4:$C$1681,3,FALSE),0)</f>
        <v>2</v>
      </c>
      <c r="O55" s="2">
        <f>IFERROR(VLOOKUP(C55,'FEBRE AMARELA'!$A$4:$C$38,3,FALSE),0)</f>
        <v>0</v>
      </c>
      <c r="P55" s="2">
        <f>IFERROR(VLOOKUP(C55,DENGUE!$A$5:$C$4097,3,FALSE),0)</f>
        <v>12</v>
      </c>
      <c r="Q55" s="2">
        <f>IFERROR(VLOOKUP(C55,'HEPATITE VIRAL'!$A$5:$C$3162,3,FALSE),0)</f>
        <v>0</v>
      </c>
      <c r="R55" s="2">
        <f>IFERROR(VLOOKUP(C55,'FEBRE MACULOSA'!$A$5:$C$181,3,FALSE),0)</f>
        <v>0</v>
      </c>
      <c r="S55" s="2">
        <f>IFERROR(VLOOKUP(C55,LEPTOSPIROSE!$A$5:$C$1176,3,FALSE),0)</f>
        <v>0</v>
      </c>
      <c r="T55" s="2">
        <f>IFERROR(VLOOKUP(C55,'DOENÇA DE CHAGAS'!$A$5:$C$100,3,FALSE),0)</f>
        <v>0</v>
      </c>
      <c r="U55" s="2">
        <f>IFERROR(VLOOKUP(C55,'PICADAS DE COBRAS'!$A$6:$C$4645,3,FALSE),0)</f>
        <v>177</v>
      </c>
      <c r="V55">
        <f>IFERROR(VLOOKUP(C55,'ZIKA VIRUS'!$A$5:$C$2399,3,FALSE),0)</f>
        <v>0</v>
      </c>
      <c r="W55">
        <f>IFERROR(VLOOKUP(C55,'FEBRE TIFÓIDE'!$A$5:$C$46,3,FALSE),0)</f>
        <v>0</v>
      </c>
      <c r="X55">
        <f>IFERROR(VLOOKUP(C55,HANTAVIROSE!$A$5:$C$153,3,FALSE),0)</f>
        <v>0</v>
      </c>
      <c r="Y55">
        <f>IFERROR(VLOOKUP(C55,MENINGITE!$A$5:$C$447,3,FALSE),0)</f>
        <v>0</v>
      </c>
      <c r="Z55">
        <f>IFERROR(VLOOKUP(C55,RAIVA!$A$5:$C$16,3,FALSE),0)</f>
        <v>0</v>
      </c>
    </row>
    <row r="56" spans="1:26" x14ac:dyDescent="0.3">
      <c r="A56" s="2" t="s">
        <v>3816</v>
      </c>
      <c r="B56" s="2" t="s">
        <v>3986</v>
      </c>
      <c r="C56" s="2">
        <v>260005</v>
      </c>
      <c r="D56" s="2">
        <v>2600054</v>
      </c>
      <c r="E56" s="2" t="s">
        <v>3816</v>
      </c>
      <c r="F56" s="2" t="s">
        <v>3986</v>
      </c>
      <c r="G56" s="2">
        <f>IFERROR(VLOOKUP(D56,Coordenadas!$A$2:$D$5571,3,FALSE),0)</f>
        <v>-7.9007199999999997</v>
      </c>
      <c r="H56" s="2">
        <f>IFERROR(VLOOKUP(D56,Coordenadas!$A$2:$D$5571,4,FALSE),0)</f>
        <v>-34.898400000000002</v>
      </c>
      <c r="I56" s="2" t="s">
        <v>5324</v>
      </c>
      <c r="J56" s="2">
        <v>94429</v>
      </c>
      <c r="K56" s="2" t="s">
        <v>5331</v>
      </c>
      <c r="L56" s="2">
        <f>IFERROR(VLOOKUP(C56,BOTULISMO!$A$3:$C$19,3,FALSE),0)</f>
        <v>0</v>
      </c>
      <c r="M56" s="2">
        <f>IFERROR(VLOOKUP(C56,'LEISHMANIOSE VISCERAL'!$A$4:$C$454,3,FALSE),0)</f>
        <v>0</v>
      </c>
      <c r="N56" s="2">
        <f>IFERROR(VLOOKUP(C56,'LEISHMANIOSE TEGUMENTAR'!$A$4:$C$1681,3,FALSE),0)</f>
        <v>2</v>
      </c>
      <c r="O56" s="2">
        <f>IFERROR(VLOOKUP(C56,'FEBRE AMARELA'!$A$4:$C$38,3,FALSE),0)</f>
        <v>0</v>
      </c>
      <c r="P56" s="2">
        <f>IFERROR(VLOOKUP(C56,DENGUE!$A$5:$C$4097,3,FALSE),0)</f>
        <v>27</v>
      </c>
      <c r="Q56" s="2">
        <f>IFERROR(VLOOKUP(C56,'HEPATITE VIRAL'!$A$5:$C$3162,3,FALSE),0)</f>
        <v>1</v>
      </c>
      <c r="R56" s="2">
        <f>IFERROR(VLOOKUP(C56,'FEBRE MACULOSA'!$A$5:$C$181,3,FALSE),0)</f>
        <v>0</v>
      </c>
      <c r="S56" s="2">
        <f>IFERROR(VLOOKUP(C56,LEPTOSPIROSE!$A$5:$C$1176,3,FALSE),0)</f>
        <v>0</v>
      </c>
      <c r="T56" s="2">
        <f>IFERROR(VLOOKUP(C56,'DOENÇA DE CHAGAS'!$A$5:$C$100,3,FALSE),0)</f>
        <v>0</v>
      </c>
      <c r="U56" s="2">
        <f>IFERROR(VLOOKUP(C56,'PICADAS DE COBRAS'!$A$6:$C$4645,3,FALSE),0)</f>
        <v>19</v>
      </c>
      <c r="V56">
        <f>IFERROR(VLOOKUP(C56,'ZIKA VIRUS'!$A$5:$C$2399,3,FALSE),0)</f>
        <v>8</v>
      </c>
      <c r="W56">
        <f>IFERROR(VLOOKUP(C56,'FEBRE TIFÓIDE'!$A$5:$C$46,3,FALSE),0)</f>
        <v>0</v>
      </c>
      <c r="X56">
        <f>IFERROR(VLOOKUP(C56,HANTAVIROSE!$A$5:$C$153,3,FALSE),0)</f>
        <v>0</v>
      </c>
      <c r="Y56">
        <f>IFERROR(VLOOKUP(C56,MENINGITE!$A$5:$C$447,3,FALSE),0)</f>
        <v>0</v>
      </c>
      <c r="Z56">
        <f>IFERROR(VLOOKUP(C56,RAIVA!$A$5:$C$16,3,FALSE),0)</f>
        <v>0</v>
      </c>
    </row>
    <row r="57" spans="1:26" x14ac:dyDescent="0.3">
      <c r="A57" s="2" t="s">
        <v>4903</v>
      </c>
      <c r="B57" s="2" t="s">
        <v>5026</v>
      </c>
      <c r="C57" s="2">
        <v>170025</v>
      </c>
      <c r="D57" s="2">
        <v>1700251</v>
      </c>
      <c r="E57" s="2" t="s">
        <v>4903</v>
      </c>
      <c r="F57" s="2" t="s">
        <v>5026</v>
      </c>
      <c r="G57" s="2">
        <f>IFERROR(VLOOKUP(D57,Coordenadas!$A$2:$D$5571,3,FALSE),0)</f>
        <v>-9.6210100000000001</v>
      </c>
      <c r="H57" s="2">
        <f>IFERROR(VLOOKUP(D57,Coordenadas!$A$2:$D$5571,4,FALSE),0)</f>
        <v>-49.151800000000001</v>
      </c>
      <c r="I57" s="2" t="s">
        <v>5323</v>
      </c>
      <c r="J57" s="2">
        <v>2391</v>
      </c>
      <c r="K57" s="2" t="s">
        <v>5332</v>
      </c>
      <c r="L57" s="2">
        <f>IFERROR(VLOOKUP(C57,BOTULISMO!$A$3:$C$19,3,FALSE),0)</f>
        <v>0</v>
      </c>
      <c r="M57" s="2">
        <f>IFERROR(VLOOKUP(C57,'LEISHMANIOSE VISCERAL'!$A$4:$C$454,3,FALSE),0)</f>
        <v>1</v>
      </c>
      <c r="N57" s="2">
        <f>IFERROR(VLOOKUP(C57,'LEISHMANIOSE TEGUMENTAR'!$A$4:$C$1681,3,FALSE),0)</f>
        <v>2</v>
      </c>
      <c r="O57" s="2">
        <f>IFERROR(VLOOKUP(C57,'FEBRE AMARELA'!$A$4:$C$38,3,FALSE),0)</f>
        <v>0</v>
      </c>
      <c r="P57" s="2">
        <f>IFERROR(VLOOKUP(C57,DENGUE!$A$5:$C$4097,3,FALSE),0)</f>
        <v>0</v>
      </c>
      <c r="Q57" s="2">
        <f>IFERROR(VLOOKUP(C57,'HEPATITE VIRAL'!$A$5:$C$3162,3,FALSE),0)</f>
        <v>0</v>
      </c>
      <c r="R57" s="2">
        <f>IFERROR(VLOOKUP(C57,'FEBRE MACULOSA'!$A$5:$C$181,3,FALSE),0)</f>
        <v>0</v>
      </c>
      <c r="S57" s="2">
        <f>IFERROR(VLOOKUP(C57,LEPTOSPIROSE!$A$5:$C$1176,3,FALSE),0)</f>
        <v>0</v>
      </c>
      <c r="T57" s="2">
        <f>IFERROR(VLOOKUP(C57,'DOENÇA DE CHAGAS'!$A$5:$C$100,3,FALSE),0)</f>
        <v>0</v>
      </c>
      <c r="U57" s="2">
        <f>IFERROR(VLOOKUP(C57,'PICADAS DE COBRAS'!$A$6:$C$4645,3,FALSE),0)</f>
        <v>24</v>
      </c>
      <c r="V57">
        <f>IFERROR(VLOOKUP(C57,'ZIKA VIRUS'!$A$5:$C$2399,3,FALSE),0)</f>
        <v>1</v>
      </c>
      <c r="W57">
        <f>IFERROR(VLOOKUP(C57,'FEBRE TIFÓIDE'!$A$5:$C$46,3,FALSE),0)</f>
        <v>0</v>
      </c>
      <c r="X57">
        <f>IFERROR(VLOOKUP(C57,HANTAVIROSE!$A$5:$C$153,3,FALSE),0)</f>
        <v>0</v>
      </c>
      <c r="Y57">
        <f>IFERROR(VLOOKUP(C57,MENINGITE!$A$5:$C$447,3,FALSE),0)</f>
        <v>0</v>
      </c>
      <c r="Z57">
        <f>IFERROR(VLOOKUP(C57,RAIVA!$A$5:$C$16,3,FALSE),0)</f>
        <v>0</v>
      </c>
    </row>
    <row r="58" spans="1:26" x14ac:dyDescent="0.3">
      <c r="A58" s="2" t="s">
        <v>2425</v>
      </c>
      <c r="B58" s="2" t="s">
        <v>3252</v>
      </c>
      <c r="C58" s="2">
        <v>310040</v>
      </c>
      <c r="D58" s="2">
        <v>3100401</v>
      </c>
      <c r="E58" s="2" t="s">
        <v>2425</v>
      </c>
      <c r="F58" s="2" t="s">
        <v>3252</v>
      </c>
      <c r="G58" s="2">
        <f>IFERROR(VLOOKUP(D58,Coordenadas!$A$2:$D$5571,3,FALSE),0)</f>
        <v>-20.362458</v>
      </c>
      <c r="H58" s="2">
        <f>IFERROR(VLOOKUP(D58,Coordenadas!$A$2:$D$5571,4,FALSE),0)</f>
        <v>-43.143900000000002</v>
      </c>
      <c r="I58" s="2" t="s">
        <v>5325</v>
      </c>
      <c r="J58" s="2">
        <v>3920</v>
      </c>
      <c r="K58" s="2" t="s">
        <v>5332</v>
      </c>
      <c r="L58" s="2">
        <f>IFERROR(VLOOKUP(C58,BOTULISMO!$A$3:$C$19,3,FALSE),0)</f>
        <v>0</v>
      </c>
      <c r="M58" s="2">
        <f>IFERROR(VLOOKUP(C58,'LEISHMANIOSE VISCERAL'!$A$4:$C$454,3,FALSE),0)</f>
        <v>0</v>
      </c>
      <c r="N58" s="2">
        <f>IFERROR(VLOOKUP(C58,'LEISHMANIOSE TEGUMENTAR'!$A$4:$C$1681,3,FALSE),0)</f>
        <v>1</v>
      </c>
      <c r="O58" s="2">
        <f>IFERROR(VLOOKUP(C58,'FEBRE AMARELA'!$A$4:$C$38,3,FALSE),0)</f>
        <v>0</v>
      </c>
      <c r="P58" s="2">
        <f>IFERROR(VLOOKUP(C58,DENGUE!$A$5:$C$4097,3,FALSE),0)</f>
        <v>84</v>
      </c>
      <c r="Q58" s="2">
        <f>IFERROR(VLOOKUP(C58,'HEPATITE VIRAL'!$A$5:$C$3162,3,FALSE),0)</f>
        <v>1</v>
      </c>
      <c r="R58" s="2">
        <f>IFERROR(VLOOKUP(C58,'FEBRE MACULOSA'!$A$5:$C$181,3,FALSE),0)</f>
        <v>0</v>
      </c>
      <c r="S58" s="2">
        <f>IFERROR(VLOOKUP(C58,LEPTOSPIROSE!$A$5:$C$1176,3,FALSE),0)</f>
        <v>0</v>
      </c>
      <c r="T58" s="2">
        <f>IFERROR(VLOOKUP(C58,'DOENÇA DE CHAGAS'!$A$5:$C$100,3,FALSE),0)</f>
        <v>0</v>
      </c>
      <c r="U58" s="2">
        <f>IFERROR(VLOOKUP(C58,'PICADAS DE COBRAS'!$A$6:$C$4645,3,FALSE),0)</f>
        <v>10</v>
      </c>
      <c r="V58">
        <f>IFERROR(VLOOKUP(C58,'ZIKA VIRUS'!$A$5:$C$2399,3,FALSE),0)</f>
        <v>0</v>
      </c>
      <c r="W58">
        <f>IFERROR(VLOOKUP(C58,'FEBRE TIFÓIDE'!$A$5:$C$46,3,FALSE),0)</f>
        <v>0</v>
      </c>
      <c r="X58">
        <f>IFERROR(VLOOKUP(C58,HANTAVIROSE!$A$5:$C$153,3,FALSE),0)</f>
        <v>0</v>
      </c>
      <c r="Y58">
        <f>IFERROR(VLOOKUP(C58,MENINGITE!$A$5:$C$447,3,FALSE),0)</f>
        <v>0</v>
      </c>
      <c r="Z58">
        <f>IFERROR(VLOOKUP(C58,RAIVA!$A$5:$C$16,3,FALSE),0)</f>
        <v>0</v>
      </c>
    </row>
    <row r="59" spans="1:26" x14ac:dyDescent="0.3">
      <c r="A59" s="2" t="s">
        <v>4704</v>
      </c>
      <c r="B59" s="2" t="s">
        <v>4901</v>
      </c>
      <c r="C59" s="2">
        <v>210005</v>
      </c>
      <c r="D59" s="2">
        <v>2100055</v>
      </c>
      <c r="E59" s="2" t="s">
        <v>4704</v>
      </c>
      <c r="F59" s="2" t="s">
        <v>4901</v>
      </c>
      <c r="G59" s="2">
        <f>IFERROR(VLOOKUP(D59,Coordenadas!$A$2:$D$5571,3,FALSE),0)</f>
        <v>-4.9471400000000001</v>
      </c>
      <c r="H59" s="2">
        <f>IFERROR(VLOOKUP(D59,Coordenadas!$A$2:$D$5571,4,FALSE),0)</f>
        <v>-47.500399999999999</v>
      </c>
      <c r="I59" s="2" t="s">
        <v>5324</v>
      </c>
      <c r="J59" s="2">
        <v>104047</v>
      </c>
      <c r="K59" s="2" t="s">
        <v>5333</v>
      </c>
      <c r="L59" s="2">
        <f>IFERROR(VLOOKUP(C59,BOTULISMO!$A$3:$C$19,3,FALSE),0)</f>
        <v>0</v>
      </c>
      <c r="M59" s="2">
        <f>IFERROR(VLOOKUP(C59,'LEISHMANIOSE VISCERAL'!$A$4:$C$454,3,FALSE),0)</f>
        <v>14</v>
      </c>
      <c r="N59" s="2">
        <f>IFERROR(VLOOKUP(C59,'LEISHMANIOSE TEGUMENTAR'!$A$4:$C$1681,3,FALSE),0)</f>
        <v>75</v>
      </c>
      <c r="O59" s="2">
        <f>IFERROR(VLOOKUP(C59,'FEBRE AMARELA'!$A$4:$C$38,3,FALSE),0)</f>
        <v>0</v>
      </c>
      <c r="P59" s="2">
        <f>IFERROR(VLOOKUP(C59,DENGUE!$A$5:$C$4097,3,FALSE),0)</f>
        <v>0</v>
      </c>
      <c r="Q59" s="2">
        <f>IFERROR(VLOOKUP(C59,'HEPATITE VIRAL'!$A$5:$C$3162,3,FALSE),0)</f>
        <v>6</v>
      </c>
      <c r="R59" s="2">
        <f>IFERROR(VLOOKUP(C59,'FEBRE MACULOSA'!$A$5:$C$181,3,FALSE),0)</f>
        <v>0</v>
      </c>
      <c r="S59" s="2">
        <f>IFERROR(VLOOKUP(C59,LEPTOSPIROSE!$A$5:$C$1176,3,FALSE),0)</f>
        <v>0</v>
      </c>
      <c r="T59" s="2">
        <f>IFERROR(VLOOKUP(C59,'DOENÇA DE CHAGAS'!$A$5:$C$100,3,FALSE),0)</f>
        <v>0</v>
      </c>
      <c r="U59" s="2">
        <f>IFERROR(VLOOKUP(C59,'PICADAS DE COBRAS'!$A$6:$C$4645,3,FALSE),0)</f>
        <v>149</v>
      </c>
      <c r="V59">
        <f>IFERROR(VLOOKUP(C59,'ZIKA VIRUS'!$A$5:$C$2399,3,FALSE),0)</f>
        <v>8</v>
      </c>
      <c r="W59">
        <f>IFERROR(VLOOKUP(C59,'FEBRE TIFÓIDE'!$A$5:$C$46,3,FALSE),0)</f>
        <v>0</v>
      </c>
      <c r="X59">
        <f>IFERROR(VLOOKUP(C59,HANTAVIROSE!$A$5:$C$153,3,FALSE),0)</f>
        <v>0</v>
      </c>
      <c r="Y59">
        <f>IFERROR(VLOOKUP(C59,MENINGITE!$A$5:$C$447,3,FALSE),0)</f>
        <v>0</v>
      </c>
      <c r="Z59">
        <f>IFERROR(VLOOKUP(C59,RAIVA!$A$5:$C$16,3,FALSE),0)</f>
        <v>0</v>
      </c>
    </row>
    <row r="60" spans="1:26" x14ac:dyDescent="0.3">
      <c r="A60" s="2" t="s">
        <v>3257</v>
      </c>
      <c r="B60" s="2" t="s">
        <v>3648</v>
      </c>
      <c r="C60" s="2">
        <v>290030</v>
      </c>
      <c r="D60" s="2">
        <v>2900306</v>
      </c>
      <c r="E60" s="2" t="s">
        <v>3257</v>
      </c>
      <c r="F60" s="2" t="s">
        <v>3648</v>
      </c>
      <c r="G60" s="2">
        <f>IFERROR(VLOOKUP(D60,Coordenadas!$A$2:$D$5571,3,FALSE),0)</f>
        <v>-11.657500000000001</v>
      </c>
      <c r="H60" s="2">
        <f>IFERROR(VLOOKUP(D60,Coordenadas!$A$2:$D$5571,4,FALSE),0)</f>
        <v>-38.0197</v>
      </c>
      <c r="I60" s="2" t="s">
        <v>5324</v>
      </c>
      <c r="J60" s="2">
        <v>14653</v>
      </c>
      <c r="K60" s="2" t="s">
        <v>5332</v>
      </c>
      <c r="L60" s="2">
        <f>IFERROR(VLOOKUP(C60,BOTULISMO!$A$3:$C$19,3,FALSE),0)</f>
        <v>0</v>
      </c>
      <c r="M60" s="2">
        <f>IFERROR(VLOOKUP(C60,'LEISHMANIOSE VISCERAL'!$A$4:$C$454,3,FALSE),0)</f>
        <v>0</v>
      </c>
      <c r="N60" s="2">
        <f>IFERROR(VLOOKUP(C60,'LEISHMANIOSE TEGUMENTAR'!$A$4:$C$1681,3,FALSE),0)</f>
        <v>0</v>
      </c>
      <c r="O60" s="2">
        <f>IFERROR(VLOOKUP(C60,'FEBRE AMARELA'!$A$4:$C$38,3,FALSE),0)</f>
        <v>0</v>
      </c>
      <c r="P60" s="2">
        <f>IFERROR(VLOOKUP(C60,DENGUE!$A$5:$C$4097,3,FALSE),0)</f>
        <v>40</v>
      </c>
      <c r="Q60" s="2">
        <f>IFERROR(VLOOKUP(C60,'HEPATITE VIRAL'!$A$5:$C$3162,3,FALSE),0)</f>
        <v>2</v>
      </c>
      <c r="R60" s="2">
        <f>IFERROR(VLOOKUP(C60,'FEBRE MACULOSA'!$A$5:$C$181,3,FALSE),0)</f>
        <v>0</v>
      </c>
      <c r="S60" s="2">
        <f>IFERROR(VLOOKUP(C60,LEPTOSPIROSE!$A$5:$C$1176,3,FALSE),0)</f>
        <v>0</v>
      </c>
      <c r="T60" s="2">
        <f>IFERROR(VLOOKUP(C60,'DOENÇA DE CHAGAS'!$A$5:$C$100,3,FALSE),0)</f>
        <v>0</v>
      </c>
      <c r="U60" s="2">
        <f>IFERROR(VLOOKUP(C60,'PICADAS DE COBRAS'!$A$6:$C$4645,3,FALSE),0)</f>
        <v>3</v>
      </c>
      <c r="V60">
        <f>IFERROR(VLOOKUP(C60,'ZIKA VIRUS'!$A$5:$C$2399,3,FALSE),0)</f>
        <v>5</v>
      </c>
      <c r="W60">
        <f>IFERROR(VLOOKUP(C60,'FEBRE TIFÓIDE'!$A$5:$C$46,3,FALSE),0)</f>
        <v>0</v>
      </c>
      <c r="X60">
        <f>IFERROR(VLOOKUP(C60,HANTAVIROSE!$A$5:$C$153,3,FALSE),0)</f>
        <v>0</v>
      </c>
      <c r="Y60">
        <f>IFERROR(VLOOKUP(C60,MENINGITE!$A$5:$C$447,3,FALSE),0)</f>
        <v>0</v>
      </c>
      <c r="Z60">
        <f>IFERROR(VLOOKUP(C60,RAIVA!$A$5:$C$16,3,FALSE),0)</f>
        <v>0</v>
      </c>
    </row>
    <row r="61" spans="1:26" x14ac:dyDescent="0.3">
      <c r="A61" s="2" t="s">
        <v>5044</v>
      </c>
      <c r="B61" s="2" t="s">
        <v>5174</v>
      </c>
      <c r="C61" s="2">
        <v>150020</v>
      </c>
      <c r="D61" s="2">
        <v>1500206</v>
      </c>
      <c r="E61" s="2" t="s">
        <v>5044</v>
      </c>
      <c r="F61" s="2" t="s">
        <v>5174</v>
      </c>
      <c r="G61" s="2">
        <f>IFERROR(VLOOKUP(D61,Coordenadas!$A$2:$D$5571,3,FALSE),0)</f>
        <v>-1.95383</v>
      </c>
      <c r="H61" s="2">
        <f>IFERROR(VLOOKUP(D61,Coordenadas!$A$2:$D$5571,4,FALSE),0)</f>
        <v>-48.198500000000003</v>
      </c>
      <c r="I61" s="2" t="s">
        <v>5323</v>
      </c>
      <c r="J61" s="2">
        <v>53569</v>
      </c>
      <c r="K61" s="2" t="s">
        <v>5331</v>
      </c>
      <c r="L61" s="2">
        <f>IFERROR(VLOOKUP(C61,BOTULISMO!$A$3:$C$19,3,FALSE),0)</f>
        <v>0</v>
      </c>
      <c r="M61" s="2">
        <f>IFERROR(VLOOKUP(C61,'LEISHMANIOSE VISCERAL'!$A$4:$C$454,3,FALSE),0)</f>
        <v>3</v>
      </c>
      <c r="N61" s="2">
        <f>IFERROR(VLOOKUP(C61,'LEISHMANIOSE TEGUMENTAR'!$A$4:$C$1681,3,FALSE),0)</f>
        <v>8</v>
      </c>
      <c r="O61" s="2">
        <f>IFERROR(VLOOKUP(C61,'FEBRE AMARELA'!$A$4:$C$38,3,FALSE),0)</f>
        <v>0</v>
      </c>
      <c r="P61" s="2">
        <f>IFERROR(VLOOKUP(C61,DENGUE!$A$5:$C$4097,3,FALSE),0)</f>
        <v>2</v>
      </c>
      <c r="Q61" s="2">
        <f>IFERROR(VLOOKUP(C61,'HEPATITE VIRAL'!$A$5:$C$3162,3,FALSE),0)</f>
        <v>0</v>
      </c>
      <c r="R61" s="2">
        <f>IFERROR(VLOOKUP(C61,'FEBRE MACULOSA'!$A$5:$C$181,3,FALSE),0)</f>
        <v>0</v>
      </c>
      <c r="S61" s="2">
        <f>IFERROR(VLOOKUP(C61,LEPTOSPIROSE!$A$5:$C$1176,3,FALSE),0)</f>
        <v>0</v>
      </c>
      <c r="T61" s="2">
        <f>IFERROR(VLOOKUP(C61,'DOENÇA DE CHAGAS'!$A$5:$C$100,3,FALSE),0)</f>
        <v>1</v>
      </c>
      <c r="U61" s="2">
        <f>IFERROR(VLOOKUP(C61,'PICADAS DE COBRAS'!$A$6:$C$4645,3,FALSE),0)</f>
        <v>52</v>
      </c>
      <c r="V61">
        <f>IFERROR(VLOOKUP(C61,'ZIKA VIRUS'!$A$5:$C$2399,3,FALSE),0)</f>
        <v>7</v>
      </c>
      <c r="W61">
        <f>IFERROR(VLOOKUP(C61,'FEBRE TIFÓIDE'!$A$5:$C$46,3,FALSE),0)</f>
        <v>0</v>
      </c>
      <c r="X61">
        <f>IFERROR(VLOOKUP(C61,HANTAVIROSE!$A$5:$C$153,3,FALSE),0)</f>
        <v>0</v>
      </c>
      <c r="Y61">
        <f>IFERROR(VLOOKUP(C61,MENINGITE!$A$5:$C$447,3,FALSE),0)</f>
        <v>0</v>
      </c>
      <c r="Z61">
        <f>IFERROR(VLOOKUP(C61,RAIVA!$A$5:$C$16,3,FALSE),0)</f>
        <v>0</v>
      </c>
    </row>
    <row r="62" spans="1:26" x14ac:dyDescent="0.3">
      <c r="A62" s="2" t="s">
        <v>4319</v>
      </c>
      <c r="B62" s="2" t="s">
        <v>4487</v>
      </c>
      <c r="C62" s="2">
        <v>230015</v>
      </c>
      <c r="D62" s="2">
        <v>2300150</v>
      </c>
      <c r="E62" s="2" t="s">
        <v>4319</v>
      </c>
      <c r="F62" s="2" t="s">
        <v>4487</v>
      </c>
      <c r="G62" s="2">
        <f>IFERROR(VLOOKUP(D62,Coordenadas!$A$2:$D$5571,3,FALSE),0)</f>
        <v>-4.2208300000000003</v>
      </c>
      <c r="H62" s="2">
        <f>IFERROR(VLOOKUP(D62,Coordenadas!$A$2:$D$5571,4,FALSE),0)</f>
        <v>-38.705500000000001</v>
      </c>
      <c r="I62" s="2" t="s">
        <v>5324</v>
      </c>
      <c r="J62" s="2">
        <v>15338</v>
      </c>
      <c r="K62" s="2" t="s">
        <v>5332</v>
      </c>
      <c r="L62" s="2">
        <f>IFERROR(VLOOKUP(C62,BOTULISMO!$A$3:$C$19,3,FALSE),0)</f>
        <v>0</v>
      </c>
      <c r="M62" s="2">
        <f>IFERROR(VLOOKUP(C62,'LEISHMANIOSE VISCERAL'!$A$4:$C$454,3,FALSE),0)</f>
        <v>0</v>
      </c>
      <c r="N62" s="2">
        <f>IFERROR(VLOOKUP(C62,'LEISHMANIOSE TEGUMENTAR'!$A$4:$C$1681,3,FALSE),0)</f>
        <v>0</v>
      </c>
      <c r="O62" s="2">
        <f>IFERROR(VLOOKUP(C62,'FEBRE AMARELA'!$A$4:$C$38,3,FALSE),0)</f>
        <v>0</v>
      </c>
      <c r="P62" s="2">
        <f>IFERROR(VLOOKUP(C62,DENGUE!$A$5:$C$4097,3,FALSE),0)</f>
        <v>0</v>
      </c>
      <c r="Q62" s="2">
        <f>IFERROR(VLOOKUP(C62,'HEPATITE VIRAL'!$A$5:$C$3162,3,FALSE),0)</f>
        <v>8</v>
      </c>
      <c r="R62" s="2">
        <f>IFERROR(VLOOKUP(C62,'FEBRE MACULOSA'!$A$5:$C$181,3,FALSE),0)</f>
        <v>0</v>
      </c>
      <c r="S62" s="2">
        <f>IFERROR(VLOOKUP(C62,LEPTOSPIROSE!$A$5:$C$1176,3,FALSE),0)</f>
        <v>0</v>
      </c>
      <c r="T62" s="2">
        <f>IFERROR(VLOOKUP(C62,'DOENÇA DE CHAGAS'!$A$5:$C$100,3,FALSE),0)</f>
        <v>0</v>
      </c>
      <c r="U62" s="2">
        <f>IFERROR(VLOOKUP(C62,'PICADAS DE COBRAS'!$A$6:$C$4645,3,FALSE),0)</f>
        <v>5</v>
      </c>
      <c r="V62">
        <f>IFERROR(VLOOKUP(C62,'ZIKA VIRUS'!$A$5:$C$2399,3,FALSE),0)</f>
        <v>0</v>
      </c>
      <c r="W62">
        <f>IFERROR(VLOOKUP(C62,'FEBRE TIFÓIDE'!$A$5:$C$46,3,FALSE),0)</f>
        <v>0</v>
      </c>
      <c r="X62">
        <f>IFERROR(VLOOKUP(C62,HANTAVIROSE!$A$5:$C$153,3,FALSE),0)</f>
        <v>0</v>
      </c>
      <c r="Y62">
        <f>IFERROR(VLOOKUP(C62,MENINGITE!$A$5:$C$447,3,FALSE),0)</f>
        <v>1</v>
      </c>
      <c r="Z62">
        <f>IFERROR(VLOOKUP(C62,RAIVA!$A$5:$C$16,3,FALSE),0)</f>
        <v>0</v>
      </c>
    </row>
    <row r="63" spans="1:26" x14ac:dyDescent="0.3">
      <c r="A63" s="2" t="s">
        <v>4319</v>
      </c>
      <c r="B63" s="2" t="s">
        <v>4486</v>
      </c>
      <c r="C63" s="2">
        <v>230020</v>
      </c>
      <c r="D63" s="2">
        <v>2300200</v>
      </c>
      <c r="E63" s="2" t="s">
        <v>4319</v>
      </c>
      <c r="F63" s="2" t="s">
        <v>4486</v>
      </c>
      <c r="G63" s="2">
        <f>IFERROR(VLOOKUP(D63,Coordenadas!$A$2:$D$5571,3,FALSE),0)</f>
        <v>-2.8876900000000001</v>
      </c>
      <c r="H63" s="2">
        <f>IFERROR(VLOOKUP(D63,Coordenadas!$A$2:$D$5571,4,FALSE),0)</f>
        <v>-40.118299999999998</v>
      </c>
      <c r="I63" s="2" t="s">
        <v>5324</v>
      </c>
      <c r="J63" s="2">
        <v>57551</v>
      </c>
      <c r="K63" s="2" t="s">
        <v>5331</v>
      </c>
      <c r="L63" s="2">
        <f>IFERROR(VLOOKUP(C63,BOTULISMO!$A$3:$C$19,3,FALSE),0)</f>
        <v>0</v>
      </c>
      <c r="M63" s="2">
        <f>IFERROR(VLOOKUP(C63,'LEISHMANIOSE VISCERAL'!$A$4:$C$454,3,FALSE),0)</f>
        <v>1</v>
      </c>
      <c r="N63" s="2">
        <f>IFERROR(VLOOKUP(C63,'LEISHMANIOSE TEGUMENTAR'!$A$4:$C$1681,3,FALSE),0)</f>
        <v>1</v>
      </c>
      <c r="O63" s="2">
        <f>IFERROR(VLOOKUP(C63,'FEBRE AMARELA'!$A$4:$C$38,3,FALSE),0)</f>
        <v>0</v>
      </c>
      <c r="P63" s="2">
        <f>IFERROR(VLOOKUP(C63,DENGUE!$A$5:$C$4097,3,FALSE),0)</f>
        <v>0</v>
      </c>
      <c r="Q63" s="2">
        <f>IFERROR(VLOOKUP(C63,'HEPATITE VIRAL'!$A$5:$C$3162,3,FALSE),0)</f>
        <v>1</v>
      </c>
      <c r="R63" s="2">
        <f>IFERROR(VLOOKUP(C63,'FEBRE MACULOSA'!$A$5:$C$181,3,FALSE),0)</f>
        <v>0</v>
      </c>
      <c r="S63" s="2">
        <f>IFERROR(VLOOKUP(C63,LEPTOSPIROSE!$A$5:$C$1176,3,FALSE),0)</f>
        <v>0</v>
      </c>
      <c r="T63" s="2">
        <f>IFERROR(VLOOKUP(C63,'DOENÇA DE CHAGAS'!$A$5:$C$100,3,FALSE),0)</f>
        <v>0</v>
      </c>
      <c r="U63" s="2">
        <f>IFERROR(VLOOKUP(C63,'PICADAS DE COBRAS'!$A$6:$C$4645,3,FALSE),0)</f>
        <v>0</v>
      </c>
      <c r="V63">
        <f>IFERROR(VLOOKUP(C63,'ZIKA VIRUS'!$A$5:$C$2399,3,FALSE),0)</f>
        <v>1</v>
      </c>
      <c r="W63">
        <f>IFERROR(VLOOKUP(C63,'FEBRE TIFÓIDE'!$A$5:$C$46,3,FALSE),0)</f>
        <v>0</v>
      </c>
      <c r="X63">
        <f>IFERROR(VLOOKUP(C63,HANTAVIROSE!$A$5:$C$153,3,FALSE),0)</f>
        <v>0</v>
      </c>
      <c r="Y63">
        <f>IFERROR(VLOOKUP(C63,MENINGITE!$A$5:$C$447,3,FALSE),0)</f>
        <v>0</v>
      </c>
      <c r="Z63">
        <f>IFERROR(VLOOKUP(C63,RAIVA!$A$5:$C$16,3,FALSE),0)</f>
        <v>0</v>
      </c>
    </row>
    <row r="64" spans="1:26" x14ac:dyDescent="0.3">
      <c r="A64" s="2" t="s">
        <v>4178</v>
      </c>
      <c r="B64" s="2" t="s">
        <v>4317</v>
      </c>
      <c r="C64" s="2">
        <v>240010</v>
      </c>
      <c r="D64" s="2">
        <v>2400109</v>
      </c>
      <c r="E64" s="2" t="s">
        <v>4178</v>
      </c>
      <c r="F64" s="2" t="s">
        <v>4317</v>
      </c>
      <c r="G64" s="2">
        <f>IFERROR(VLOOKUP(D64,Coordenadas!$A$2:$D$5571,3,FALSE),0)</f>
        <v>-6.4282000000000004</v>
      </c>
      <c r="H64" s="2">
        <f>IFERROR(VLOOKUP(D64,Coordenadas!$A$2:$D$5571,4,FALSE),0)</f>
        <v>-36.634700000000002</v>
      </c>
      <c r="I64" s="2" t="s">
        <v>5324</v>
      </c>
      <c r="J64" s="2">
        <v>11035</v>
      </c>
      <c r="K64" s="2" t="s">
        <v>5332</v>
      </c>
      <c r="L64" s="2">
        <f>IFERROR(VLOOKUP(C64,BOTULISMO!$A$3:$C$19,3,FALSE),0)</f>
        <v>0</v>
      </c>
      <c r="M64" s="2">
        <f>IFERROR(VLOOKUP(C64,'LEISHMANIOSE VISCERAL'!$A$4:$C$454,3,FALSE),0)</f>
        <v>0</v>
      </c>
      <c r="N64" s="2">
        <f>IFERROR(VLOOKUP(C64,'LEISHMANIOSE TEGUMENTAR'!$A$4:$C$1681,3,FALSE),0)</f>
        <v>0</v>
      </c>
      <c r="O64" s="2">
        <f>IFERROR(VLOOKUP(C64,'FEBRE AMARELA'!$A$4:$C$38,3,FALSE),0)</f>
        <v>0</v>
      </c>
      <c r="P64" s="2">
        <f>IFERROR(VLOOKUP(C64,DENGUE!$A$5:$C$4097,3,FALSE),0)</f>
        <v>11</v>
      </c>
      <c r="Q64" s="2">
        <f>IFERROR(VLOOKUP(C64,'HEPATITE VIRAL'!$A$5:$C$3162,3,FALSE),0)</f>
        <v>0</v>
      </c>
      <c r="R64" s="2">
        <f>IFERROR(VLOOKUP(C64,'FEBRE MACULOSA'!$A$5:$C$181,3,FALSE),0)</f>
        <v>0</v>
      </c>
      <c r="S64" s="2">
        <f>IFERROR(VLOOKUP(C64,LEPTOSPIROSE!$A$5:$C$1176,3,FALSE),0)</f>
        <v>0</v>
      </c>
      <c r="T64" s="2">
        <f>IFERROR(VLOOKUP(C64,'DOENÇA DE CHAGAS'!$A$5:$C$100,3,FALSE),0)</f>
        <v>0</v>
      </c>
      <c r="U64" s="2">
        <f>IFERROR(VLOOKUP(C64,'PICADAS DE COBRAS'!$A$6:$C$4645,3,FALSE),0)</f>
        <v>0</v>
      </c>
      <c r="V64">
        <f>IFERROR(VLOOKUP(C64,'ZIKA VIRUS'!$A$5:$C$2399,3,FALSE),0)</f>
        <v>3</v>
      </c>
      <c r="W64">
        <f>IFERROR(VLOOKUP(C64,'FEBRE TIFÓIDE'!$A$5:$C$46,3,FALSE),0)</f>
        <v>0</v>
      </c>
      <c r="X64">
        <f>IFERROR(VLOOKUP(C64,HANTAVIROSE!$A$5:$C$153,3,FALSE),0)</f>
        <v>0</v>
      </c>
      <c r="Y64">
        <f>IFERROR(VLOOKUP(C64,MENINGITE!$A$5:$C$447,3,FALSE),0)</f>
        <v>0</v>
      </c>
      <c r="Z64">
        <f>IFERROR(VLOOKUP(C64,RAIVA!$A$5:$C$16,3,FALSE),0)</f>
        <v>0</v>
      </c>
    </row>
    <row r="65" spans="1:26" x14ac:dyDescent="0.3">
      <c r="A65" s="2" t="s">
        <v>4490</v>
      </c>
      <c r="B65" s="2" t="s">
        <v>4702</v>
      </c>
      <c r="C65" s="2">
        <v>220005</v>
      </c>
      <c r="D65" s="2">
        <v>2200053</v>
      </c>
      <c r="E65" s="2" t="s">
        <v>4490</v>
      </c>
      <c r="F65" s="2" t="s">
        <v>4702</v>
      </c>
      <c r="G65" s="2">
        <f>IFERROR(VLOOKUP(D65,Coordenadas!$A$2:$D$5571,3,FALSE),0)</f>
        <v>-8.2195400000000003</v>
      </c>
      <c r="H65" s="2">
        <f>IFERROR(VLOOKUP(D65,Coordenadas!$A$2:$D$5571,4,FALSE),0)</f>
        <v>-41.083100000000002</v>
      </c>
      <c r="I65" s="2" t="s">
        <v>5324</v>
      </c>
      <c r="J65" s="2">
        <v>6749</v>
      </c>
      <c r="K65" s="2" t="s">
        <v>5332</v>
      </c>
      <c r="L65" s="2">
        <f>IFERROR(VLOOKUP(C65,BOTULISMO!$A$3:$C$19,3,FALSE),0)</f>
        <v>0</v>
      </c>
      <c r="M65" s="2">
        <f>IFERROR(VLOOKUP(C65,'LEISHMANIOSE VISCERAL'!$A$4:$C$454,3,FALSE),0)</f>
        <v>0</v>
      </c>
      <c r="N65" s="2">
        <f>IFERROR(VLOOKUP(C65,'LEISHMANIOSE TEGUMENTAR'!$A$4:$C$1681,3,FALSE),0)</f>
        <v>0</v>
      </c>
      <c r="O65" s="2">
        <f>IFERROR(VLOOKUP(C65,'FEBRE AMARELA'!$A$4:$C$38,3,FALSE),0)</f>
        <v>0</v>
      </c>
      <c r="P65" s="2">
        <f>IFERROR(VLOOKUP(C65,DENGUE!$A$5:$C$4097,3,FALSE),0)</f>
        <v>16</v>
      </c>
      <c r="Q65" s="2">
        <f>IFERROR(VLOOKUP(C65,'HEPATITE VIRAL'!$A$5:$C$3162,3,FALSE),0)</f>
        <v>0</v>
      </c>
      <c r="R65" s="2">
        <f>IFERROR(VLOOKUP(C65,'FEBRE MACULOSA'!$A$5:$C$181,3,FALSE),0)</f>
        <v>0</v>
      </c>
      <c r="S65" s="2">
        <f>IFERROR(VLOOKUP(C65,LEPTOSPIROSE!$A$5:$C$1176,3,FALSE),0)</f>
        <v>0</v>
      </c>
      <c r="T65" s="2">
        <f>IFERROR(VLOOKUP(C65,'DOENÇA DE CHAGAS'!$A$5:$C$100,3,FALSE),0)</f>
        <v>0</v>
      </c>
      <c r="U65" s="2">
        <f>IFERROR(VLOOKUP(C65,'PICADAS DE COBRAS'!$A$6:$C$4645,3,FALSE),0)</f>
        <v>0</v>
      </c>
      <c r="V65">
        <f>IFERROR(VLOOKUP(C65,'ZIKA VIRUS'!$A$5:$C$2399,3,FALSE),0)</f>
        <v>0</v>
      </c>
      <c r="W65">
        <f>IFERROR(VLOOKUP(C65,'FEBRE TIFÓIDE'!$A$5:$C$46,3,FALSE),0)</f>
        <v>0</v>
      </c>
      <c r="X65">
        <f>IFERROR(VLOOKUP(C65,HANTAVIROSE!$A$5:$C$153,3,FALSE),0)</f>
        <v>0</v>
      </c>
      <c r="Y65">
        <f>IFERROR(VLOOKUP(C65,MENINGITE!$A$5:$C$447,3,FALSE),0)</f>
        <v>0</v>
      </c>
      <c r="Z65">
        <f>IFERROR(VLOOKUP(C65,RAIVA!$A$5:$C$16,3,FALSE),0)</f>
        <v>0</v>
      </c>
    </row>
    <row r="66" spans="1:26" x14ac:dyDescent="0.3">
      <c r="A66" s="2" t="s">
        <v>470</v>
      </c>
      <c r="B66" s="2" t="s">
        <v>965</v>
      </c>
      <c r="C66" s="2">
        <v>430003</v>
      </c>
      <c r="D66" s="2">
        <v>4300034</v>
      </c>
      <c r="E66" s="2" t="s">
        <v>470</v>
      </c>
      <c r="F66" s="2" t="s">
        <v>965</v>
      </c>
      <c r="G66" s="2">
        <f>IFERROR(VLOOKUP(D66,Coordenadas!$A$2:$D$5571,3,FALSE),0)</f>
        <v>-31.866499999999998</v>
      </c>
      <c r="H66" s="2">
        <f>IFERROR(VLOOKUP(D66,Coordenadas!$A$2:$D$5571,4,FALSE),0)</f>
        <v>-54.161499999999997</v>
      </c>
      <c r="I66" s="2" t="s">
        <v>5326</v>
      </c>
      <c r="J66" s="2">
        <v>4394</v>
      </c>
      <c r="K66" s="2" t="s">
        <v>5332</v>
      </c>
      <c r="L66" s="2">
        <f>IFERROR(VLOOKUP(C66,BOTULISMO!$A$3:$C$19,3,FALSE),0)</f>
        <v>0</v>
      </c>
      <c r="M66" s="2">
        <f>IFERROR(VLOOKUP(C66,'LEISHMANIOSE VISCERAL'!$A$4:$C$454,3,FALSE),0)</f>
        <v>0</v>
      </c>
      <c r="N66" s="2">
        <f>IFERROR(VLOOKUP(C66,'LEISHMANIOSE TEGUMENTAR'!$A$4:$C$1681,3,FALSE),0)</f>
        <v>0</v>
      </c>
      <c r="O66" s="2">
        <f>IFERROR(VLOOKUP(C66,'FEBRE AMARELA'!$A$4:$C$38,3,FALSE),0)</f>
        <v>0</v>
      </c>
      <c r="P66" s="2">
        <f>IFERROR(VLOOKUP(C66,DENGUE!$A$5:$C$4097,3,FALSE),0)</f>
        <v>1</v>
      </c>
      <c r="Q66" s="2">
        <f>IFERROR(VLOOKUP(C66,'HEPATITE VIRAL'!$A$5:$C$3162,3,FALSE),0)</f>
        <v>1</v>
      </c>
      <c r="R66" s="2">
        <f>IFERROR(VLOOKUP(C66,'FEBRE MACULOSA'!$A$5:$C$181,3,FALSE),0)</f>
        <v>0</v>
      </c>
      <c r="S66" s="2">
        <f>IFERROR(VLOOKUP(C66,LEPTOSPIROSE!$A$5:$C$1176,3,FALSE),0)</f>
        <v>0</v>
      </c>
      <c r="T66" s="2">
        <f>IFERROR(VLOOKUP(C66,'DOENÇA DE CHAGAS'!$A$5:$C$100,3,FALSE),0)</f>
        <v>0</v>
      </c>
      <c r="U66" s="2">
        <f>IFERROR(VLOOKUP(C66,'PICADAS DE COBRAS'!$A$6:$C$4645,3,FALSE),0)</f>
        <v>13</v>
      </c>
      <c r="V66">
        <f>IFERROR(VLOOKUP(C66,'ZIKA VIRUS'!$A$5:$C$2399,3,FALSE),0)</f>
        <v>0</v>
      </c>
      <c r="W66">
        <f>IFERROR(VLOOKUP(C66,'FEBRE TIFÓIDE'!$A$5:$C$46,3,FALSE),0)</f>
        <v>0</v>
      </c>
      <c r="X66">
        <f>IFERROR(VLOOKUP(C66,HANTAVIROSE!$A$5:$C$153,3,FALSE),0)</f>
        <v>0</v>
      </c>
      <c r="Y66">
        <f>IFERROR(VLOOKUP(C66,MENINGITE!$A$5:$C$447,3,FALSE),0)</f>
        <v>0</v>
      </c>
      <c r="Z66">
        <f>IFERROR(VLOOKUP(C66,RAIVA!$A$5:$C$16,3,FALSE),0)</f>
        <v>0</v>
      </c>
    </row>
    <row r="67" spans="1:26" x14ac:dyDescent="0.3">
      <c r="A67" s="2" t="s">
        <v>4319</v>
      </c>
      <c r="B67" s="2" t="s">
        <v>4485</v>
      </c>
      <c r="C67" s="2">
        <v>230030</v>
      </c>
      <c r="D67" s="2">
        <v>2300309</v>
      </c>
      <c r="E67" s="2" t="s">
        <v>4319</v>
      </c>
      <c r="F67" s="2" t="s">
        <v>4485</v>
      </c>
      <c r="G67" s="2">
        <f>IFERROR(VLOOKUP(D67,Coordenadas!$A$2:$D$5571,3,FALSE),0)</f>
        <v>-6.0891099999999998</v>
      </c>
      <c r="H67" s="2">
        <f>IFERROR(VLOOKUP(D67,Coordenadas!$A$2:$D$5571,4,FALSE),0)</f>
        <v>-39.448394999999998</v>
      </c>
      <c r="I67" s="2" t="s">
        <v>5324</v>
      </c>
      <c r="J67" s="2">
        <v>51160</v>
      </c>
      <c r="K67" s="2" t="s">
        <v>5331</v>
      </c>
      <c r="L67" s="2">
        <f>IFERROR(VLOOKUP(C67,BOTULISMO!$A$3:$C$19,3,FALSE),0)</f>
        <v>0</v>
      </c>
      <c r="M67" s="2">
        <f>IFERROR(VLOOKUP(C67,'LEISHMANIOSE VISCERAL'!$A$4:$C$454,3,FALSE),0)</f>
        <v>1</v>
      </c>
      <c r="N67" s="2">
        <f>IFERROR(VLOOKUP(C67,'LEISHMANIOSE TEGUMENTAR'!$A$4:$C$1681,3,FALSE),0)</f>
        <v>0</v>
      </c>
      <c r="O67" s="2">
        <f>IFERROR(VLOOKUP(C67,'FEBRE AMARELA'!$A$4:$C$38,3,FALSE),0)</f>
        <v>0</v>
      </c>
      <c r="P67" s="2">
        <f>IFERROR(VLOOKUP(C67,DENGUE!$A$5:$C$4097,3,FALSE),0)</f>
        <v>35</v>
      </c>
      <c r="Q67" s="2">
        <f>IFERROR(VLOOKUP(C67,'HEPATITE VIRAL'!$A$5:$C$3162,3,FALSE),0)</f>
        <v>1</v>
      </c>
      <c r="R67" s="2">
        <f>IFERROR(VLOOKUP(C67,'FEBRE MACULOSA'!$A$5:$C$181,3,FALSE),0)</f>
        <v>0</v>
      </c>
      <c r="S67" s="2">
        <f>IFERROR(VLOOKUP(C67,LEPTOSPIROSE!$A$5:$C$1176,3,FALSE),0)</f>
        <v>0</v>
      </c>
      <c r="T67" s="2">
        <f>IFERROR(VLOOKUP(C67,'DOENÇA DE CHAGAS'!$A$5:$C$100,3,FALSE),0)</f>
        <v>0</v>
      </c>
      <c r="U67" s="2">
        <f>IFERROR(VLOOKUP(C67,'PICADAS DE COBRAS'!$A$6:$C$4645,3,FALSE),0)</f>
        <v>0</v>
      </c>
      <c r="V67">
        <f>IFERROR(VLOOKUP(C67,'ZIKA VIRUS'!$A$5:$C$2399,3,FALSE),0)</f>
        <v>24</v>
      </c>
      <c r="W67">
        <f>IFERROR(VLOOKUP(C67,'FEBRE TIFÓIDE'!$A$5:$C$46,3,FALSE),0)</f>
        <v>0</v>
      </c>
      <c r="X67">
        <f>IFERROR(VLOOKUP(C67,HANTAVIROSE!$A$5:$C$153,3,FALSE),0)</f>
        <v>0</v>
      </c>
      <c r="Y67">
        <f>IFERROR(VLOOKUP(C67,MENINGITE!$A$5:$C$447,3,FALSE),0)</f>
        <v>0</v>
      </c>
      <c r="Z67">
        <f>IFERROR(VLOOKUP(C67,RAIVA!$A$5:$C$16,3,FALSE),0)</f>
        <v>0</v>
      </c>
    </row>
    <row r="68" spans="1:26" x14ac:dyDescent="0.3">
      <c r="A68" s="2" t="s">
        <v>250</v>
      </c>
      <c r="B68" s="2" t="s">
        <v>390</v>
      </c>
      <c r="C68" s="2">
        <v>510010</v>
      </c>
      <c r="D68" s="2">
        <v>5100102</v>
      </c>
      <c r="E68" s="2" t="s">
        <v>250</v>
      </c>
      <c r="F68" s="2" t="s">
        <v>390</v>
      </c>
      <c r="G68" s="2">
        <f>IFERROR(VLOOKUP(D68,Coordenadas!$A$2:$D$5571,3,FALSE),0)</f>
        <v>-15.194000000000001</v>
      </c>
      <c r="H68" s="2">
        <f>IFERROR(VLOOKUP(D68,Coordenadas!$A$2:$D$5571,4,FALSE),0)</f>
        <v>-56.363199999999999</v>
      </c>
      <c r="I68" s="2" t="s">
        <v>5327</v>
      </c>
      <c r="J68" s="2">
        <v>5516</v>
      </c>
      <c r="K68" s="2" t="s">
        <v>5332</v>
      </c>
      <c r="L68" s="2">
        <f>IFERROR(VLOOKUP(C68,BOTULISMO!$A$3:$C$19,3,FALSE),0)</f>
        <v>0</v>
      </c>
      <c r="M68" s="2">
        <f>IFERROR(VLOOKUP(C68,'LEISHMANIOSE VISCERAL'!$A$4:$C$454,3,FALSE),0)</f>
        <v>0</v>
      </c>
      <c r="N68" s="2">
        <f>IFERROR(VLOOKUP(C68,'LEISHMANIOSE TEGUMENTAR'!$A$4:$C$1681,3,FALSE),0)</f>
        <v>0</v>
      </c>
      <c r="O68" s="2">
        <f>IFERROR(VLOOKUP(C68,'FEBRE AMARELA'!$A$4:$C$38,3,FALSE),0)</f>
        <v>0</v>
      </c>
      <c r="P68" s="2">
        <f>IFERROR(VLOOKUP(C68,DENGUE!$A$5:$C$4097,3,FALSE),0)</f>
        <v>9</v>
      </c>
      <c r="Q68" s="2">
        <f>IFERROR(VLOOKUP(C68,'HEPATITE VIRAL'!$A$5:$C$3162,3,FALSE),0)</f>
        <v>0</v>
      </c>
      <c r="R68" s="2">
        <f>IFERROR(VLOOKUP(C68,'FEBRE MACULOSA'!$A$5:$C$181,3,FALSE),0)</f>
        <v>0</v>
      </c>
      <c r="S68" s="2">
        <f>IFERROR(VLOOKUP(C68,LEPTOSPIROSE!$A$5:$C$1176,3,FALSE),0)</f>
        <v>0</v>
      </c>
      <c r="T68" s="2">
        <f>IFERROR(VLOOKUP(C68,'DOENÇA DE CHAGAS'!$A$5:$C$100,3,FALSE),0)</f>
        <v>0</v>
      </c>
      <c r="U68" s="2">
        <f>IFERROR(VLOOKUP(C68,'PICADAS DE COBRAS'!$A$6:$C$4645,3,FALSE),0)</f>
        <v>0</v>
      </c>
      <c r="V68">
        <f>IFERROR(VLOOKUP(C68,'ZIKA VIRUS'!$A$5:$C$2399,3,FALSE),0)</f>
        <v>0</v>
      </c>
      <c r="W68">
        <f>IFERROR(VLOOKUP(C68,'FEBRE TIFÓIDE'!$A$5:$C$46,3,FALSE),0)</f>
        <v>0</v>
      </c>
      <c r="X68">
        <f>IFERROR(VLOOKUP(C68,HANTAVIROSE!$A$5:$C$153,3,FALSE),0)</f>
        <v>0</v>
      </c>
      <c r="Y68">
        <f>IFERROR(VLOOKUP(C68,MENINGITE!$A$5:$C$447,3,FALSE),0)</f>
        <v>0</v>
      </c>
      <c r="Z68">
        <f>IFERROR(VLOOKUP(C68,RAIVA!$A$5:$C$16,3,FALSE),0)</f>
        <v>0</v>
      </c>
    </row>
    <row r="69" spans="1:26" x14ac:dyDescent="0.3">
      <c r="A69" s="2" t="s">
        <v>5249</v>
      </c>
      <c r="B69" s="2" t="s">
        <v>5268</v>
      </c>
      <c r="C69" s="2">
        <v>120001</v>
      </c>
      <c r="D69" s="2">
        <v>1200013</v>
      </c>
      <c r="E69" s="2" t="s">
        <v>5249</v>
      </c>
      <c r="F69" s="2" t="s">
        <v>5268</v>
      </c>
      <c r="G69" s="2">
        <f>IFERROR(VLOOKUP(D69,Coordenadas!$A$2:$D$5571,3,FALSE),0)</f>
        <v>-9.8258100000000006</v>
      </c>
      <c r="H69" s="2">
        <f>IFERROR(VLOOKUP(D69,Coordenadas!$A$2:$D$5571,4,FALSE),0)</f>
        <v>-66.897199999999998</v>
      </c>
      <c r="I69" s="2" t="s">
        <v>5323</v>
      </c>
      <c r="J69" s="2">
        <v>12538</v>
      </c>
      <c r="K69" s="2" t="s">
        <v>5332</v>
      </c>
      <c r="L69" s="2">
        <f>IFERROR(VLOOKUP(C69,BOTULISMO!$A$3:$C$19,3,FALSE),0)</f>
        <v>0</v>
      </c>
      <c r="M69" s="2">
        <f>IFERROR(VLOOKUP(C69,'LEISHMANIOSE VISCERAL'!$A$4:$C$454,3,FALSE),0)</f>
        <v>0</v>
      </c>
      <c r="N69" s="2">
        <f>IFERROR(VLOOKUP(C69,'LEISHMANIOSE TEGUMENTAR'!$A$4:$C$1681,3,FALSE),0)</f>
        <v>15</v>
      </c>
      <c r="O69" s="2">
        <f>IFERROR(VLOOKUP(C69,'FEBRE AMARELA'!$A$4:$C$38,3,FALSE),0)</f>
        <v>0</v>
      </c>
      <c r="P69" s="2">
        <f>IFERROR(VLOOKUP(C69,DENGUE!$A$5:$C$4097,3,FALSE),0)</f>
        <v>32</v>
      </c>
      <c r="Q69" s="2">
        <f>IFERROR(VLOOKUP(C69,'HEPATITE VIRAL'!$A$5:$C$3162,3,FALSE),0)</f>
        <v>13</v>
      </c>
      <c r="R69" s="2">
        <f>IFERROR(VLOOKUP(C69,'FEBRE MACULOSA'!$A$5:$C$181,3,FALSE),0)</f>
        <v>0</v>
      </c>
      <c r="S69" s="2">
        <f>IFERROR(VLOOKUP(C69,LEPTOSPIROSE!$A$5:$C$1176,3,FALSE),0)</f>
        <v>2</v>
      </c>
      <c r="T69" s="2">
        <f>IFERROR(VLOOKUP(C69,'DOENÇA DE CHAGAS'!$A$5:$C$100,3,FALSE),0)</f>
        <v>0</v>
      </c>
      <c r="U69" s="2">
        <f>IFERROR(VLOOKUP(C69,'PICADAS DE COBRAS'!$A$6:$C$4645,3,FALSE),0)</f>
        <v>32</v>
      </c>
      <c r="V69">
        <f>IFERROR(VLOOKUP(C69,'ZIKA VIRUS'!$A$5:$C$2399,3,FALSE),0)</f>
        <v>2</v>
      </c>
      <c r="W69">
        <f>IFERROR(VLOOKUP(C69,'FEBRE TIFÓIDE'!$A$5:$C$46,3,FALSE),0)</f>
        <v>0</v>
      </c>
      <c r="X69">
        <f>IFERROR(VLOOKUP(C69,HANTAVIROSE!$A$5:$C$153,3,FALSE),0)</f>
        <v>0</v>
      </c>
      <c r="Y69">
        <f>IFERROR(VLOOKUP(C69,MENINGITE!$A$5:$C$447,3,FALSE),0)</f>
        <v>0</v>
      </c>
      <c r="Z69">
        <f>IFERROR(VLOOKUP(C69,RAIVA!$A$5:$C$16,3,FALSE),0)</f>
        <v>0</v>
      </c>
    </row>
    <row r="70" spans="1:26" x14ac:dyDescent="0.3">
      <c r="A70" s="2" t="s">
        <v>3</v>
      </c>
      <c r="B70" s="2" t="s">
        <v>246</v>
      </c>
      <c r="C70" s="2">
        <v>520013</v>
      </c>
      <c r="D70" s="2">
        <v>5200134</v>
      </c>
      <c r="E70" s="2" t="s">
        <v>3</v>
      </c>
      <c r="F70" s="2" t="s">
        <v>246</v>
      </c>
      <c r="G70" s="2">
        <f>IFERROR(VLOOKUP(D70,Coordenadas!$A$2:$D$5571,3,FALSE),0)</f>
        <v>-17.396443000000001</v>
      </c>
      <c r="H70" s="2">
        <f>IFERROR(VLOOKUP(D70,Coordenadas!$A$2:$D$5571,4,FALSE),0)</f>
        <v>-50.374899999999997</v>
      </c>
      <c r="I70" s="2" t="s">
        <v>5327</v>
      </c>
      <c r="J70" s="2">
        <v>20279</v>
      </c>
      <c r="K70" s="2" t="s">
        <v>5330</v>
      </c>
      <c r="L70" s="2">
        <f>IFERROR(VLOOKUP(C70,BOTULISMO!$A$3:$C$19,3,FALSE),0)</f>
        <v>0</v>
      </c>
      <c r="M70" s="2">
        <f>IFERROR(VLOOKUP(C70,'LEISHMANIOSE VISCERAL'!$A$4:$C$454,3,FALSE),0)</f>
        <v>0</v>
      </c>
      <c r="N70" s="2">
        <f>IFERROR(VLOOKUP(C70,'LEISHMANIOSE TEGUMENTAR'!$A$4:$C$1681,3,FALSE),0)</f>
        <v>0</v>
      </c>
      <c r="O70" s="2">
        <f>IFERROR(VLOOKUP(C70,'FEBRE AMARELA'!$A$4:$C$38,3,FALSE),0)</f>
        <v>0</v>
      </c>
      <c r="P70" s="2">
        <f>IFERROR(VLOOKUP(C70,DENGUE!$A$5:$C$4097,3,FALSE),0)</f>
        <v>124</v>
      </c>
      <c r="Q70" s="2">
        <f>IFERROR(VLOOKUP(C70,'HEPATITE VIRAL'!$A$5:$C$3162,3,FALSE),0)</f>
        <v>2</v>
      </c>
      <c r="R70" s="2">
        <f>IFERROR(VLOOKUP(C70,'FEBRE MACULOSA'!$A$5:$C$181,3,FALSE),0)</f>
        <v>0</v>
      </c>
      <c r="S70" s="2">
        <f>IFERROR(VLOOKUP(C70,LEPTOSPIROSE!$A$5:$C$1176,3,FALSE),0)</f>
        <v>0</v>
      </c>
      <c r="T70" s="2">
        <f>IFERROR(VLOOKUP(C70,'DOENÇA DE CHAGAS'!$A$5:$C$100,3,FALSE),0)</f>
        <v>0</v>
      </c>
      <c r="U70" s="2">
        <f>IFERROR(VLOOKUP(C70,'PICADAS DE COBRAS'!$A$6:$C$4645,3,FALSE),0)</f>
        <v>14</v>
      </c>
      <c r="V70">
        <f>IFERROR(VLOOKUP(C70,'ZIKA VIRUS'!$A$5:$C$2399,3,FALSE),0)</f>
        <v>0</v>
      </c>
      <c r="W70">
        <f>IFERROR(VLOOKUP(C70,'FEBRE TIFÓIDE'!$A$5:$C$46,3,FALSE),0)</f>
        <v>0</v>
      </c>
      <c r="X70">
        <f>IFERROR(VLOOKUP(C70,HANTAVIROSE!$A$5:$C$153,3,FALSE),0)</f>
        <v>0</v>
      </c>
      <c r="Y70">
        <f>IFERROR(VLOOKUP(C70,MENINGITE!$A$5:$C$447,3,FALSE),0)</f>
        <v>0</v>
      </c>
      <c r="Z70">
        <f>IFERROR(VLOOKUP(C70,RAIVA!$A$5:$C$16,3,FALSE),0)</f>
        <v>0</v>
      </c>
    </row>
    <row r="71" spans="1:26" x14ac:dyDescent="0.3">
      <c r="A71" s="2" t="s">
        <v>4178</v>
      </c>
      <c r="B71" s="2" t="s">
        <v>4316</v>
      </c>
      <c r="C71" s="2">
        <v>240020</v>
      </c>
      <c r="D71" s="2">
        <v>2400208</v>
      </c>
      <c r="E71" s="2" t="s">
        <v>4178</v>
      </c>
      <c r="F71" s="2" t="s">
        <v>4316</v>
      </c>
      <c r="G71" s="2">
        <f>IFERROR(VLOOKUP(D71,Coordenadas!$A$2:$D$5571,3,FALSE),0)</f>
        <v>-5.5836199999999998</v>
      </c>
      <c r="H71" s="2">
        <f>IFERROR(VLOOKUP(D71,Coordenadas!$A$2:$D$5571,4,FALSE),0)</f>
        <v>-36.914000000000001</v>
      </c>
      <c r="I71" s="2" t="s">
        <v>5324</v>
      </c>
      <c r="J71" s="2">
        <v>53227</v>
      </c>
      <c r="K71" s="2" t="s">
        <v>5331</v>
      </c>
      <c r="L71" s="2">
        <f>IFERROR(VLOOKUP(C71,BOTULISMO!$A$3:$C$19,3,FALSE),0)</f>
        <v>0</v>
      </c>
      <c r="M71" s="2">
        <f>IFERROR(VLOOKUP(C71,'LEISHMANIOSE VISCERAL'!$A$4:$C$454,3,FALSE),0)</f>
        <v>0</v>
      </c>
      <c r="N71" s="2">
        <f>IFERROR(VLOOKUP(C71,'LEISHMANIOSE TEGUMENTAR'!$A$4:$C$1681,3,FALSE),0)</f>
        <v>0</v>
      </c>
      <c r="O71" s="2">
        <f>IFERROR(VLOOKUP(C71,'FEBRE AMARELA'!$A$4:$C$38,3,FALSE),0)</f>
        <v>0</v>
      </c>
      <c r="P71" s="2">
        <f>IFERROR(VLOOKUP(C71,DENGUE!$A$5:$C$4097,3,FALSE),0)</f>
        <v>528</v>
      </c>
      <c r="Q71" s="2">
        <f>IFERROR(VLOOKUP(C71,'HEPATITE VIRAL'!$A$5:$C$3162,3,FALSE),0)</f>
        <v>4</v>
      </c>
      <c r="R71" s="2">
        <f>IFERROR(VLOOKUP(C71,'FEBRE MACULOSA'!$A$5:$C$181,3,FALSE),0)</f>
        <v>0</v>
      </c>
      <c r="S71" s="2">
        <f>IFERROR(VLOOKUP(C71,LEPTOSPIROSE!$A$5:$C$1176,3,FALSE),0)</f>
        <v>2</v>
      </c>
      <c r="T71" s="2">
        <f>IFERROR(VLOOKUP(C71,'DOENÇA DE CHAGAS'!$A$5:$C$100,3,FALSE),0)</f>
        <v>0</v>
      </c>
      <c r="U71" s="2">
        <f>IFERROR(VLOOKUP(C71,'PICADAS DE COBRAS'!$A$6:$C$4645,3,FALSE),0)</f>
        <v>135</v>
      </c>
      <c r="V71">
        <f>IFERROR(VLOOKUP(C71,'ZIKA VIRUS'!$A$5:$C$2399,3,FALSE),0)</f>
        <v>115</v>
      </c>
      <c r="W71">
        <f>IFERROR(VLOOKUP(C71,'FEBRE TIFÓIDE'!$A$5:$C$46,3,FALSE),0)</f>
        <v>0</v>
      </c>
      <c r="X71">
        <f>IFERROR(VLOOKUP(C71,HANTAVIROSE!$A$5:$C$153,3,FALSE),0)</f>
        <v>0</v>
      </c>
      <c r="Y71">
        <f>IFERROR(VLOOKUP(C71,MENINGITE!$A$5:$C$447,3,FALSE),0)</f>
        <v>0</v>
      </c>
      <c r="Z71">
        <f>IFERROR(VLOOKUP(C71,RAIVA!$A$5:$C$16,3,FALSE),0)</f>
        <v>0</v>
      </c>
    </row>
    <row r="72" spans="1:26" x14ac:dyDescent="0.3">
      <c r="A72" s="2" t="s">
        <v>2425</v>
      </c>
      <c r="B72" s="2" t="s">
        <v>3251</v>
      </c>
      <c r="C72" s="2">
        <v>310050</v>
      </c>
      <c r="D72" s="2">
        <v>3100500</v>
      </c>
      <c r="E72" s="2" t="s">
        <v>2425</v>
      </c>
      <c r="F72" s="2" t="s">
        <v>3251</v>
      </c>
      <c r="G72" s="2">
        <f>IFERROR(VLOOKUP(D72,Coordenadas!$A$2:$D$5571,3,FALSE),0)</f>
        <v>-19.0671</v>
      </c>
      <c r="H72" s="2">
        <f>IFERROR(VLOOKUP(D72,Coordenadas!$A$2:$D$5571,4,FALSE),0)</f>
        <v>-42.541899999999998</v>
      </c>
      <c r="I72" s="2" t="s">
        <v>5325</v>
      </c>
      <c r="J72" s="2">
        <v>10276</v>
      </c>
      <c r="K72" s="2" t="s">
        <v>5332</v>
      </c>
      <c r="L72" s="2">
        <f>IFERROR(VLOOKUP(C72,BOTULISMO!$A$3:$C$19,3,FALSE),0)</f>
        <v>0</v>
      </c>
      <c r="M72" s="2">
        <f>IFERROR(VLOOKUP(C72,'LEISHMANIOSE VISCERAL'!$A$4:$C$454,3,FALSE),0)</f>
        <v>0</v>
      </c>
      <c r="N72" s="2">
        <f>IFERROR(VLOOKUP(C72,'LEISHMANIOSE TEGUMENTAR'!$A$4:$C$1681,3,FALSE),0)</f>
        <v>0</v>
      </c>
      <c r="O72" s="2">
        <f>IFERROR(VLOOKUP(C72,'FEBRE AMARELA'!$A$4:$C$38,3,FALSE),0)</f>
        <v>0</v>
      </c>
      <c r="P72" s="2">
        <f>IFERROR(VLOOKUP(C72,DENGUE!$A$5:$C$4097,3,FALSE),0)</f>
        <v>123</v>
      </c>
      <c r="Q72" s="2">
        <f>IFERROR(VLOOKUP(C72,'HEPATITE VIRAL'!$A$5:$C$3162,3,FALSE),0)</f>
        <v>1</v>
      </c>
      <c r="R72" s="2">
        <f>IFERROR(VLOOKUP(C72,'FEBRE MACULOSA'!$A$5:$C$181,3,FALSE),0)</f>
        <v>0</v>
      </c>
      <c r="S72" s="2">
        <f>IFERROR(VLOOKUP(C72,LEPTOSPIROSE!$A$5:$C$1176,3,FALSE),0)</f>
        <v>0</v>
      </c>
      <c r="T72" s="2">
        <f>IFERROR(VLOOKUP(C72,'DOENÇA DE CHAGAS'!$A$5:$C$100,3,FALSE),0)</f>
        <v>0</v>
      </c>
      <c r="U72" s="2">
        <f>IFERROR(VLOOKUP(C72,'PICADAS DE COBRAS'!$A$6:$C$4645,3,FALSE),0)</f>
        <v>21</v>
      </c>
      <c r="V72">
        <f>IFERROR(VLOOKUP(C72,'ZIKA VIRUS'!$A$5:$C$2399,3,FALSE),0)</f>
        <v>11</v>
      </c>
      <c r="W72">
        <f>IFERROR(VLOOKUP(C72,'FEBRE TIFÓIDE'!$A$5:$C$46,3,FALSE),0)</f>
        <v>0</v>
      </c>
      <c r="X72">
        <f>IFERROR(VLOOKUP(C72,HANTAVIROSE!$A$5:$C$153,3,FALSE),0)</f>
        <v>0</v>
      </c>
      <c r="Y72">
        <f>IFERROR(VLOOKUP(C72,MENINGITE!$A$5:$C$447,3,FALSE),0)</f>
        <v>0</v>
      </c>
      <c r="Z72">
        <f>IFERROR(VLOOKUP(C72,RAIVA!$A$5:$C$16,3,FALSE),0)</f>
        <v>0</v>
      </c>
    </row>
    <row r="73" spans="1:26" x14ac:dyDescent="0.3">
      <c r="A73" s="2" t="s">
        <v>1637</v>
      </c>
      <c r="B73" s="2" t="s">
        <v>2256</v>
      </c>
      <c r="C73" s="2">
        <v>350010</v>
      </c>
      <c r="D73" s="2">
        <v>3500105</v>
      </c>
      <c r="E73" s="2" t="s">
        <v>1637</v>
      </c>
      <c r="F73" s="2" t="s">
        <v>2256</v>
      </c>
      <c r="G73" s="2">
        <f>IFERROR(VLOOKUP(D73,Coordenadas!$A$2:$D$5571,3,FALSE),0)</f>
        <v>-21.681999999999999</v>
      </c>
      <c r="H73" s="2">
        <f>IFERROR(VLOOKUP(D73,Coordenadas!$A$2:$D$5571,4,FALSE),0)</f>
        <v>-51.073700000000002</v>
      </c>
      <c r="I73" s="2" t="s">
        <v>5325</v>
      </c>
      <c r="J73" s="2">
        <v>33797</v>
      </c>
      <c r="K73" s="2" t="s">
        <v>5330</v>
      </c>
      <c r="L73" s="2">
        <f>IFERROR(VLOOKUP(C73,BOTULISMO!$A$3:$C$19,3,FALSE),0)</f>
        <v>0</v>
      </c>
      <c r="M73" s="2">
        <f>IFERROR(VLOOKUP(C73,'LEISHMANIOSE VISCERAL'!$A$4:$C$454,3,FALSE),0)</f>
        <v>1</v>
      </c>
      <c r="N73" s="2">
        <f>IFERROR(VLOOKUP(C73,'LEISHMANIOSE TEGUMENTAR'!$A$4:$C$1681,3,FALSE),0)</f>
        <v>2</v>
      </c>
      <c r="O73" s="2">
        <f>IFERROR(VLOOKUP(C73,'FEBRE AMARELA'!$A$4:$C$38,3,FALSE),0)</f>
        <v>0</v>
      </c>
      <c r="P73" s="2">
        <f>IFERROR(VLOOKUP(C73,DENGUE!$A$5:$C$4097,3,FALSE),0)</f>
        <v>1060</v>
      </c>
      <c r="Q73" s="2">
        <f>IFERROR(VLOOKUP(C73,'HEPATITE VIRAL'!$A$5:$C$3162,3,FALSE),0)</f>
        <v>19</v>
      </c>
      <c r="R73" s="2">
        <f>IFERROR(VLOOKUP(C73,'FEBRE MACULOSA'!$A$5:$C$181,3,FALSE),0)</f>
        <v>0</v>
      </c>
      <c r="S73" s="2">
        <f>IFERROR(VLOOKUP(C73,LEPTOSPIROSE!$A$5:$C$1176,3,FALSE),0)</f>
        <v>2</v>
      </c>
      <c r="T73" s="2">
        <f>IFERROR(VLOOKUP(C73,'DOENÇA DE CHAGAS'!$A$5:$C$100,3,FALSE),0)</f>
        <v>0</v>
      </c>
      <c r="U73" s="2">
        <f>IFERROR(VLOOKUP(C73,'PICADAS DE COBRAS'!$A$6:$C$4645,3,FALSE),0)</f>
        <v>60</v>
      </c>
      <c r="V73">
        <f>IFERROR(VLOOKUP(C73,'ZIKA VIRUS'!$A$5:$C$2399,3,FALSE),0)</f>
        <v>4</v>
      </c>
      <c r="W73">
        <f>IFERROR(VLOOKUP(C73,'FEBRE TIFÓIDE'!$A$5:$C$46,3,FALSE),0)</f>
        <v>0</v>
      </c>
      <c r="X73">
        <f>IFERROR(VLOOKUP(C73,HANTAVIROSE!$A$5:$C$153,3,FALSE),0)</f>
        <v>1</v>
      </c>
      <c r="Y73">
        <f>IFERROR(VLOOKUP(C73,MENINGITE!$A$5:$C$447,3,FALSE),0)</f>
        <v>1</v>
      </c>
      <c r="Z73">
        <f>IFERROR(VLOOKUP(C73,RAIVA!$A$5:$C$16,3,FALSE),0)</f>
        <v>0</v>
      </c>
    </row>
    <row r="74" spans="1:26" x14ac:dyDescent="0.3">
      <c r="A74" s="2" t="s">
        <v>3</v>
      </c>
      <c r="B74" s="2" t="s">
        <v>245</v>
      </c>
      <c r="C74" s="2">
        <v>520015</v>
      </c>
      <c r="D74" s="2">
        <v>5200159</v>
      </c>
      <c r="E74" s="2" t="s">
        <v>3</v>
      </c>
      <c r="F74" s="2" t="s">
        <v>245</v>
      </c>
      <c r="G74" s="2">
        <f>IFERROR(VLOOKUP(D74,Coordenadas!$A$2:$D$5571,3,FALSE),0)</f>
        <v>-16.412700000000001</v>
      </c>
      <c r="H74" s="2">
        <f>IFERROR(VLOOKUP(D74,Coordenadas!$A$2:$D$5571,4,FALSE),0)</f>
        <v>-50.165700000000001</v>
      </c>
      <c r="I74" s="2" t="s">
        <v>5327</v>
      </c>
      <c r="J74" s="2">
        <v>2477</v>
      </c>
      <c r="K74" s="2" t="s">
        <v>5332</v>
      </c>
      <c r="L74" s="2">
        <f>IFERROR(VLOOKUP(C74,BOTULISMO!$A$3:$C$19,3,FALSE),0)</f>
        <v>0</v>
      </c>
      <c r="M74" s="2">
        <f>IFERROR(VLOOKUP(C74,'LEISHMANIOSE VISCERAL'!$A$4:$C$454,3,FALSE),0)</f>
        <v>0</v>
      </c>
      <c r="N74" s="2">
        <f>IFERROR(VLOOKUP(C74,'LEISHMANIOSE TEGUMENTAR'!$A$4:$C$1681,3,FALSE),0)</f>
        <v>0</v>
      </c>
      <c r="O74" s="2">
        <f>IFERROR(VLOOKUP(C74,'FEBRE AMARELA'!$A$4:$C$38,3,FALSE),0)</f>
        <v>0</v>
      </c>
      <c r="P74" s="2">
        <f>IFERROR(VLOOKUP(C74,DENGUE!$A$5:$C$4097,3,FALSE),0)</f>
        <v>22</v>
      </c>
      <c r="Q74" s="2">
        <f>IFERROR(VLOOKUP(C74,'HEPATITE VIRAL'!$A$5:$C$3162,3,FALSE),0)</f>
        <v>0</v>
      </c>
      <c r="R74" s="2">
        <f>IFERROR(VLOOKUP(C74,'FEBRE MACULOSA'!$A$5:$C$181,3,FALSE),0)</f>
        <v>0</v>
      </c>
      <c r="S74" s="2">
        <f>IFERROR(VLOOKUP(C74,LEPTOSPIROSE!$A$5:$C$1176,3,FALSE),0)</f>
        <v>0</v>
      </c>
      <c r="T74" s="2">
        <f>IFERROR(VLOOKUP(C74,'DOENÇA DE CHAGAS'!$A$5:$C$100,3,FALSE),0)</f>
        <v>0</v>
      </c>
      <c r="U74" s="2">
        <f>IFERROR(VLOOKUP(C74,'PICADAS DE COBRAS'!$A$6:$C$4645,3,FALSE),0)</f>
        <v>0</v>
      </c>
      <c r="V74">
        <f>IFERROR(VLOOKUP(C74,'ZIKA VIRUS'!$A$5:$C$2399,3,FALSE),0)</f>
        <v>0</v>
      </c>
      <c r="W74">
        <f>IFERROR(VLOOKUP(C74,'FEBRE TIFÓIDE'!$A$5:$C$46,3,FALSE),0)</f>
        <v>0</v>
      </c>
      <c r="X74">
        <f>IFERROR(VLOOKUP(C74,HANTAVIROSE!$A$5:$C$153,3,FALSE),0)</f>
        <v>0</v>
      </c>
      <c r="Y74">
        <f>IFERROR(VLOOKUP(C74,MENINGITE!$A$5:$C$447,3,FALSE),0)</f>
        <v>0</v>
      </c>
      <c r="Z74">
        <f>IFERROR(VLOOKUP(C74,RAIVA!$A$5:$C$16,3,FALSE),0)</f>
        <v>0</v>
      </c>
    </row>
    <row r="75" spans="1:26" x14ac:dyDescent="0.3">
      <c r="A75" s="2" t="s">
        <v>1637</v>
      </c>
      <c r="B75" s="2" t="s">
        <v>2255</v>
      </c>
      <c r="C75" s="2">
        <v>350020</v>
      </c>
      <c r="D75" s="2">
        <v>3500204</v>
      </c>
      <c r="E75" s="2" t="s">
        <v>1637</v>
      </c>
      <c r="F75" s="2" t="s">
        <v>2255</v>
      </c>
      <c r="G75" s="2">
        <f>IFERROR(VLOOKUP(D75,Coordenadas!$A$2:$D$5571,3,FALSE),0)</f>
        <v>-21.232500000000002</v>
      </c>
      <c r="H75" s="2">
        <f>IFERROR(VLOOKUP(D75,Coordenadas!$A$2:$D$5571,4,FALSE),0)</f>
        <v>-49.645099999999999</v>
      </c>
      <c r="I75" s="2" t="s">
        <v>5325</v>
      </c>
      <c r="J75" s="2">
        <v>3557</v>
      </c>
      <c r="K75" s="2" t="s">
        <v>5332</v>
      </c>
      <c r="L75" s="2">
        <f>IFERROR(VLOOKUP(C75,BOTULISMO!$A$3:$C$19,3,FALSE),0)</f>
        <v>0</v>
      </c>
      <c r="M75" s="2">
        <f>IFERROR(VLOOKUP(C75,'LEISHMANIOSE VISCERAL'!$A$4:$C$454,3,FALSE),0)</f>
        <v>0</v>
      </c>
      <c r="N75" s="2">
        <f>IFERROR(VLOOKUP(C75,'LEISHMANIOSE TEGUMENTAR'!$A$4:$C$1681,3,FALSE),0)</f>
        <v>0</v>
      </c>
      <c r="O75" s="2">
        <f>IFERROR(VLOOKUP(C75,'FEBRE AMARELA'!$A$4:$C$38,3,FALSE),0)</f>
        <v>0</v>
      </c>
      <c r="P75" s="2">
        <f>IFERROR(VLOOKUP(C75,DENGUE!$A$5:$C$4097,3,FALSE),0)</f>
        <v>8</v>
      </c>
      <c r="Q75" s="2">
        <f>IFERROR(VLOOKUP(C75,'HEPATITE VIRAL'!$A$5:$C$3162,3,FALSE),0)</f>
        <v>1</v>
      </c>
      <c r="R75" s="2">
        <f>IFERROR(VLOOKUP(C75,'FEBRE MACULOSA'!$A$5:$C$181,3,FALSE),0)</f>
        <v>0</v>
      </c>
      <c r="S75" s="2">
        <f>IFERROR(VLOOKUP(C75,LEPTOSPIROSE!$A$5:$C$1176,3,FALSE),0)</f>
        <v>0</v>
      </c>
      <c r="T75" s="2">
        <f>IFERROR(VLOOKUP(C75,'DOENÇA DE CHAGAS'!$A$5:$C$100,3,FALSE),0)</f>
        <v>0</v>
      </c>
      <c r="U75" s="2">
        <f>IFERROR(VLOOKUP(C75,'PICADAS DE COBRAS'!$A$6:$C$4645,3,FALSE),0)</f>
        <v>3</v>
      </c>
      <c r="V75">
        <f>IFERROR(VLOOKUP(C75,'ZIKA VIRUS'!$A$5:$C$2399,3,FALSE),0)</f>
        <v>6</v>
      </c>
      <c r="W75">
        <f>IFERROR(VLOOKUP(C75,'FEBRE TIFÓIDE'!$A$5:$C$46,3,FALSE),0)</f>
        <v>0</v>
      </c>
      <c r="X75">
        <f>IFERROR(VLOOKUP(C75,HANTAVIROSE!$A$5:$C$153,3,FALSE),0)</f>
        <v>0</v>
      </c>
      <c r="Y75">
        <f>IFERROR(VLOOKUP(C75,MENINGITE!$A$5:$C$447,3,FALSE),0)</f>
        <v>0</v>
      </c>
      <c r="Z75">
        <f>IFERROR(VLOOKUP(C75,RAIVA!$A$5:$C$16,3,FALSE),0)</f>
        <v>0</v>
      </c>
    </row>
    <row r="76" spans="1:26" x14ac:dyDescent="0.3">
      <c r="A76" s="2" t="s">
        <v>1256</v>
      </c>
      <c r="B76" s="2" t="s">
        <v>1634</v>
      </c>
      <c r="C76" s="2">
        <v>410020</v>
      </c>
      <c r="D76" s="2">
        <v>4100202</v>
      </c>
      <c r="E76" s="2" t="s">
        <v>1256</v>
      </c>
      <c r="F76" s="2" t="s">
        <v>1634</v>
      </c>
      <c r="G76" s="2">
        <f>IFERROR(VLOOKUP(D76,Coordenadas!$A$2:$D$5571,3,FALSE),0)</f>
        <v>-24.660599999999999</v>
      </c>
      <c r="H76" s="2">
        <f>IFERROR(VLOOKUP(D76,Coordenadas!$A$2:$D$5571,4,FALSE),0)</f>
        <v>-48.992199999999997</v>
      </c>
      <c r="I76" s="2" t="s">
        <v>5326</v>
      </c>
      <c r="J76" s="2">
        <v>6376</v>
      </c>
      <c r="K76" s="2" t="s">
        <v>5332</v>
      </c>
      <c r="L76" s="2">
        <f>IFERROR(VLOOKUP(C76,BOTULISMO!$A$3:$C$19,3,FALSE),0)</f>
        <v>0</v>
      </c>
      <c r="M76" s="2">
        <f>IFERROR(VLOOKUP(C76,'LEISHMANIOSE VISCERAL'!$A$4:$C$454,3,FALSE),0)</f>
        <v>0</v>
      </c>
      <c r="N76" s="2">
        <f>IFERROR(VLOOKUP(C76,'LEISHMANIOSE TEGUMENTAR'!$A$4:$C$1681,3,FALSE),0)</f>
        <v>14</v>
      </c>
      <c r="O76" s="2">
        <f>IFERROR(VLOOKUP(C76,'FEBRE AMARELA'!$A$4:$C$38,3,FALSE),0)</f>
        <v>0</v>
      </c>
      <c r="P76" s="2">
        <f>IFERROR(VLOOKUP(C76,DENGUE!$A$5:$C$4097,3,FALSE),0)</f>
        <v>0</v>
      </c>
      <c r="Q76" s="2">
        <f>IFERROR(VLOOKUP(C76,'HEPATITE VIRAL'!$A$5:$C$3162,3,FALSE),0)</f>
        <v>1</v>
      </c>
      <c r="R76" s="2">
        <f>IFERROR(VLOOKUP(C76,'FEBRE MACULOSA'!$A$5:$C$181,3,FALSE),0)</f>
        <v>0</v>
      </c>
      <c r="S76" s="2">
        <f>IFERROR(VLOOKUP(C76,LEPTOSPIROSE!$A$5:$C$1176,3,FALSE),0)</f>
        <v>0</v>
      </c>
      <c r="T76" s="2">
        <f>IFERROR(VLOOKUP(C76,'DOENÇA DE CHAGAS'!$A$5:$C$100,3,FALSE),0)</f>
        <v>0</v>
      </c>
      <c r="U76" s="2">
        <f>IFERROR(VLOOKUP(C76,'PICADAS DE COBRAS'!$A$6:$C$4645,3,FALSE),0)</f>
        <v>3</v>
      </c>
      <c r="V76">
        <f>IFERROR(VLOOKUP(C76,'ZIKA VIRUS'!$A$5:$C$2399,3,FALSE),0)</f>
        <v>0</v>
      </c>
      <c r="W76">
        <f>IFERROR(VLOOKUP(C76,'FEBRE TIFÓIDE'!$A$5:$C$46,3,FALSE),0)</f>
        <v>0</v>
      </c>
      <c r="X76">
        <f>IFERROR(VLOOKUP(C76,HANTAVIROSE!$A$5:$C$153,3,FALSE),0)</f>
        <v>0</v>
      </c>
      <c r="Y76">
        <f>IFERROR(VLOOKUP(C76,MENINGITE!$A$5:$C$447,3,FALSE),0)</f>
        <v>0</v>
      </c>
      <c r="Z76">
        <f>IFERROR(VLOOKUP(C76,RAIVA!$A$5:$C$16,3,FALSE),0)</f>
        <v>0</v>
      </c>
    </row>
    <row r="77" spans="1:26" x14ac:dyDescent="0.3">
      <c r="A77" s="2" t="s">
        <v>3257</v>
      </c>
      <c r="B77" s="2" t="s">
        <v>3647</v>
      </c>
      <c r="C77" s="2">
        <v>290035</v>
      </c>
      <c r="D77" s="2">
        <v>2900355</v>
      </c>
      <c r="E77" s="2" t="s">
        <v>3257</v>
      </c>
      <c r="F77" s="2" t="s">
        <v>3647</v>
      </c>
      <c r="G77" s="2">
        <f>IFERROR(VLOOKUP(D77,Coordenadas!$A$2:$D$5571,3,FALSE),0)</f>
        <v>-10.543699999999999</v>
      </c>
      <c r="H77" s="2">
        <f>IFERROR(VLOOKUP(D77,Coordenadas!$A$2:$D$5571,4,FALSE),0)</f>
        <v>-38.1113</v>
      </c>
      <c r="I77" s="2" t="s">
        <v>5324</v>
      </c>
      <c r="J77" s="2">
        <v>15702</v>
      </c>
      <c r="K77" s="2" t="s">
        <v>5332</v>
      </c>
      <c r="L77" s="2">
        <f>IFERROR(VLOOKUP(C77,BOTULISMO!$A$3:$C$19,3,FALSE),0)</f>
        <v>0</v>
      </c>
      <c r="M77" s="2">
        <f>IFERROR(VLOOKUP(C77,'LEISHMANIOSE VISCERAL'!$A$4:$C$454,3,FALSE),0)</f>
        <v>0</v>
      </c>
      <c r="N77" s="2">
        <f>IFERROR(VLOOKUP(C77,'LEISHMANIOSE TEGUMENTAR'!$A$4:$C$1681,3,FALSE),0)</f>
        <v>0</v>
      </c>
      <c r="O77" s="2">
        <f>IFERROR(VLOOKUP(C77,'FEBRE AMARELA'!$A$4:$C$38,3,FALSE),0)</f>
        <v>0</v>
      </c>
      <c r="P77" s="2">
        <f>IFERROR(VLOOKUP(C77,DENGUE!$A$5:$C$4097,3,FALSE),0)</f>
        <v>25</v>
      </c>
      <c r="Q77" s="2">
        <f>IFERROR(VLOOKUP(C77,'HEPATITE VIRAL'!$A$5:$C$3162,3,FALSE),0)</f>
        <v>1</v>
      </c>
      <c r="R77" s="2">
        <f>IFERROR(VLOOKUP(C77,'FEBRE MACULOSA'!$A$5:$C$181,3,FALSE),0)</f>
        <v>0</v>
      </c>
      <c r="S77" s="2">
        <f>IFERROR(VLOOKUP(C77,LEPTOSPIROSE!$A$5:$C$1176,3,FALSE),0)</f>
        <v>0</v>
      </c>
      <c r="T77" s="2">
        <f>IFERROR(VLOOKUP(C77,'DOENÇA DE CHAGAS'!$A$5:$C$100,3,FALSE),0)</f>
        <v>0</v>
      </c>
      <c r="U77" s="2">
        <f>IFERROR(VLOOKUP(C77,'PICADAS DE COBRAS'!$A$6:$C$4645,3,FALSE),0)</f>
        <v>33</v>
      </c>
      <c r="V77">
        <f>IFERROR(VLOOKUP(C77,'ZIKA VIRUS'!$A$5:$C$2399,3,FALSE),0)</f>
        <v>3</v>
      </c>
      <c r="W77">
        <f>IFERROR(VLOOKUP(C77,'FEBRE TIFÓIDE'!$A$5:$C$46,3,FALSE),0)</f>
        <v>0</v>
      </c>
      <c r="X77">
        <f>IFERROR(VLOOKUP(C77,HANTAVIROSE!$A$5:$C$153,3,FALSE),0)</f>
        <v>0</v>
      </c>
      <c r="Y77">
        <f>IFERROR(VLOOKUP(C77,MENINGITE!$A$5:$C$447,3,FALSE),0)</f>
        <v>0</v>
      </c>
      <c r="Z77">
        <f>IFERROR(VLOOKUP(C77,RAIVA!$A$5:$C$16,3,FALSE),0)</f>
        <v>0</v>
      </c>
    </row>
    <row r="78" spans="1:26" x14ac:dyDescent="0.3">
      <c r="A78" s="2" t="s">
        <v>3816</v>
      </c>
      <c r="B78" s="2" t="s">
        <v>3985</v>
      </c>
      <c r="C78" s="2">
        <v>260010</v>
      </c>
      <c r="D78" s="2">
        <v>2600104</v>
      </c>
      <c r="E78" s="2" t="s">
        <v>3816</v>
      </c>
      <c r="F78" s="2" t="s">
        <v>3985</v>
      </c>
      <c r="G78" s="2">
        <f>IFERROR(VLOOKUP(D78,Coordenadas!$A$2:$D$5571,3,FALSE),0)</f>
        <v>-7.7431200000000002</v>
      </c>
      <c r="H78" s="2">
        <f>IFERROR(VLOOKUP(D78,Coordenadas!$A$2:$D$5571,4,FALSE),0)</f>
        <v>-37.631</v>
      </c>
      <c r="I78" s="2" t="s">
        <v>5324</v>
      </c>
      <c r="J78" s="2">
        <v>35088</v>
      </c>
      <c r="K78" s="2" t="s">
        <v>5330</v>
      </c>
      <c r="L78" s="2">
        <f>IFERROR(VLOOKUP(C78,BOTULISMO!$A$3:$C$19,3,FALSE),0)</f>
        <v>0</v>
      </c>
      <c r="M78" s="2">
        <f>IFERROR(VLOOKUP(C78,'LEISHMANIOSE VISCERAL'!$A$4:$C$454,3,FALSE),0)</f>
        <v>1</v>
      </c>
      <c r="N78" s="2">
        <f>IFERROR(VLOOKUP(C78,'LEISHMANIOSE TEGUMENTAR'!$A$4:$C$1681,3,FALSE),0)</f>
        <v>0</v>
      </c>
      <c r="O78" s="2">
        <f>IFERROR(VLOOKUP(C78,'FEBRE AMARELA'!$A$4:$C$38,3,FALSE),0)</f>
        <v>0</v>
      </c>
      <c r="P78" s="2">
        <f>IFERROR(VLOOKUP(C78,DENGUE!$A$5:$C$4097,3,FALSE),0)</f>
        <v>283</v>
      </c>
      <c r="Q78" s="2">
        <f>IFERROR(VLOOKUP(C78,'HEPATITE VIRAL'!$A$5:$C$3162,3,FALSE),0)</f>
        <v>1</v>
      </c>
      <c r="R78" s="2">
        <f>IFERROR(VLOOKUP(C78,'FEBRE MACULOSA'!$A$5:$C$181,3,FALSE),0)</f>
        <v>0</v>
      </c>
      <c r="S78" s="2">
        <f>IFERROR(VLOOKUP(C78,LEPTOSPIROSE!$A$5:$C$1176,3,FALSE),0)</f>
        <v>1</v>
      </c>
      <c r="T78" s="2">
        <f>IFERROR(VLOOKUP(C78,'DOENÇA DE CHAGAS'!$A$5:$C$100,3,FALSE),0)</f>
        <v>0</v>
      </c>
      <c r="U78" s="2">
        <f>IFERROR(VLOOKUP(C78,'PICADAS DE COBRAS'!$A$6:$C$4645,3,FALSE),0)</f>
        <v>320</v>
      </c>
      <c r="V78">
        <f>IFERROR(VLOOKUP(C78,'ZIKA VIRUS'!$A$5:$C$2399,3,FALSE),0)</f>
        <v>0</v>
      </c>
      <c r="W78">
        <f>IFERROR(VLOOKUP(C78,'FEBRE TIFÓIDE'!$A$5:$C$46,3,FALSE),0)</f>
        <v>0</v>
      </c>
      <c r="X78">
        <f>IFERROR(VLOOKUP(C78,HANTAVIROSE!$A$5:$C$153,3,FALSE),0)</f>
        <v>0</v>
      </c>
      <c r="Y78">
        <f>IFERROR(VLOOKUP(C78,MENINGITE!$A$5:$C$447,3,FALSE),0)</f>
        <v>0</v>
      </c>
      <c r="Z78">
        <f>IFERROR(VLOOKUP(C78,RAIVA!$A$5:$C$16,3,FALSE),0)</f>
        <v>0</v>
      </c>
    </row>
    <row r="79" spans="1:26" x14ac:dyDescent="0.3">
      <c r="A79" s="2" t="s">
        <v>4178</v>
      </c>
      <c r="B79" s="2" t="s">
        <v>4315</v>
      </c>
      <c r="C79" s="2">
        <v>240030</v>
      </c>
      <c r="D79" s="2">
        <v>2400307</v>
      </c>
      <c r="E79" s="2" t="s">
        <v>4178</v>
      </c>
      <c r="F79" s="2" t="s">
        <v>4315</v>
      </c>
      <c r="G79" s="2">
        <f>IFERROR(VLOOKUP(D79,Coordenadas!$A$2:$D$5571,3,FALSE),0)</f>
        <v>-5.4922899999999997</v>
      </c>
      <c r="H79" s="2">
        <f>IFERROR(VLOOKUP(D79,Coordenadas!$A$2:$D$5571,4,FALSE),0)</f>
        <v>-36.5075</v>
      </c>
      <c r="I79" s="2" t="s">
        <v>5324</v>
      </c>
      <c r="J79" s="2">
        <v>10844</v>
      </c>
      <c r="K79" s="2" t="s">
        <v>5332</v>
      </c>
      <c r="L79" s="2">
        <f>IFERROR(VLOOKUP(C79,BOTULISMO!$A$3:$C$19,3,FALSE),0)</f>
        <v>0</v>
      </c>
      <c r="M79" s="2">
        <f>IFERROR(VLOOKUP(C79,'LEISHMANIOSE VISCERAL'!$A$4:$C$454,3,FALSE),0)</f>
        <v>0</v>
      </c>
      <c r="N79" s="2">
        <f>IFERROR(VLOOKUP(C79,'LEISHMANIOSE TEGUMENTAR'!$A$4:$C$1681,3,FALSE),0)</f>
        <v>0</v>
      </c>
      <c r="O79" s="2">
        <f>IFERROR(VLOOKUP(C79,'FEBRE AMARELA'!$A$4:$C$38,3,FALSE),0)</f>
        <v>0</v>
      </c>
      <c r="P79" s="2">
        <f>IFERROR(VLOOKUP(C79,DENGUE!$A$5:$C$4097,3,FALSE),0)</f>
        <v>7</v>
      </c>
      <c r="Q79" s="2">
        <f>IFERROR(VLOOKUP(C79,'HEPATITE VIRAL'!$A$5:$C$3162,3,FALSE),0)</f>
        <v>0</v>
      </c>
      <c r="R79" s="2">
        <f>IFERROR(VLOOKUP(C79,'FEBRE MACULOSA'!$A$5:$C$181,3,FALSE),0)</f>
        <v>0</v>
      </c>
      <c r="S79" s="2">
        <f>IFERROR(VLOOKUP(C79,LEPTOSPIROSE!$A$5:$C$1176,3,FALSE),0)</f>
        <v>0</v>
      </c>
      <c r="T79" s="2">
        <f>IFERROR(VLOOKUP(C79,'DOENÇA DE CHAGAS'!$A$5:$C$100,3,FALSE),0)</f>
        <v>0</v>
      </c>
      <c r="U79" s="2">
        <f>IFERROR(VLOOKUP(C79,'PICADAS DE COBRAS'!$A$6:$C$4645,3,FALSE),0)</f>
        <v>13</v>
      </c>
      <c r="V79">
        <f>IFERROR(VLOOKUP(C79,'ZIKA VIRUS'!$A$5:$C$2399,3,FALSE),0)</f>
        <v>2</v>
      </c>
      <c r="W79">
        <f>IFERROR(VLOOKUP(C79,'FEBRE TIFÓIDE'!$A$5:$C$46,3,FALSE),0)</f>
        <v>0</v>
      </c>
      <c r="X79">
        <f>IFERROR(VLOOKUP(C79,HANTAVIROSE!$A$5:$C$153,3,FALSE),0)</f>
        <v>0</v>
      </c>
      <c r="Y79">
        <f>IFERROR(VLOOKUP(C79,MENINGITE!$A$5:$C$447,3,FALSE),0)</f>
        <v>0</v>
      </c>
      <c r="Z79">
        <f>IFERROR(VLOOKUP(C79,RAIVA!$A$5:$C$16,3,FALSE),0)</f>
        <v>0</v>
      </c>
    </row>
    <row r="80" spans="1:26" x14ac:dyDescent="0.3">
      <c r="A80" s="2" t="s">
        <v>2349</v>
      </c>
      <c r="B80" s="2" t="s">
        <v>2424</v>
      </c>
      <c r="C80" s="2">
        <v>320010</v>
      </c>
      <c r="D80" s="2">
        <v>3200102</v>
      </c>
      <c r="E80" s="2" t="s">
        <v>2349</v>
      </c>
      <c r="F80" s="2" t="s">
        <v>2424</v>
      </c>
      <c r="G80" s="2">
        <f>IFERROR(VLOOKUP(D80,Coordenadas!$A$2:$D$5571,3,FALSE),0)</f>
        <v>-20.0778</v>
      </c>
      <c r="H80" s="2">
        <f>IFERROR(VLOOKUP(D80,Coordenadas!$A$2:$D$5571,4,FALSE),0)</f>
        <v>-41.126100000000001</v>
      </c>
      <c r="I80" s="2" t="s">
        <v>5325</v>
      </c>
      <c r="J80" s="2">
        <v>31091</v>
      </c>
      <c r="K80" s="2" t="s">
        <v>5330</v>
      </c>
      <c r="L80" s="2">
        <f>IFERROR(VLOOKUP(C80,BOTULISMO!$A$3:$C$19,3,FALSE),0)</f>
        <v>0</v>
      </c>
      <c r="M80" s="2">
        <f>IFERROR(VLOOKUP(C80,'LEISHMANIOSE VISCERAL'!$A$4:$C$454,3,FALSE),0)</f>
        <v>0</v>
      </c>
      <c r="N80" s="2">
        <f>IFERROR(VLOOKUP(C80,'LEISHMANIOSE TEGUMENTAR'!$A$4:$C$1681,3,FALSE),0)</f>
        <v>29</v>
      </c>
      <c r="O80" s="2">
        <f>IFERROR(VLOOKUP(C80,'FEBRE AMARELA'!$A$4:$C$38,3,FALSE),0)</f>
        <v>0</v>
      </c>
      <c r="P80" s="2">
        <f>IFERROR(VLOOKUP(C80,DENGUE!$A$5:$C$4097,3,FALSE),0)</f>
        <v>0</v>
      </c>
      <c r="Q80" s="2">
        <f>IFERROR(VLOOKUP(C80,'HEPATITE VIRAL'!$A$5:$C$3162,3,FALSE),0)</f>
        <v>8</v>
      </c>
      <c r="R80" s="2">
        <f>IFERROR(VLOOKUP(C80,'FEBRE MACULOSA'!$A$5:$C$181,3,FALSE),0)</f>
        <v>1</v>
      </c>
      <c r="S80" s="2">
        <f>IFERROR(VLOOKUP(C80,LEPTOSPIROSE!$A$5:$C$1176,3,FALSE),0)</f>
        <v>14</v>
      </c>
      <c r="T80" s="2">
        <f>IFERROR(VLOOKUP(C80,'DOENÇA DE CHAGAS'!$A$5:$C$100,3,FALSE),0)</f>
        <v>0</v>
      </c>
      <c r="U80" s="2">
        <f>IFERROR(VLOOKUP(C80,'PICADAS DE COBRAS'!$A$6:$C$4645,3,FALSE),0)</f>
        <v>0</v>
      </c>
      <c r="V80">
        <f>IFERROR(VLOOKUP(C80,'ZIKA VIRUS'!$A$5:$C$2399,3,FALSE),0)</f>
        <v>221</v>
      </c>
      <c r="W80">
        <f>IFERROR(VLOOKUP(C80,'FEBRE TIFÓIDE'!$A$5:$C$46,3,FALSE),0)</f>
        <v>0</v>
      </c>
      <c r="X80">
        <f>IFERROR(VLOOKUP(C80,HANTAVIROSE!$A$5:$C$153,3,FALSE),0)</f>
        <v>0</v>
      </c>
      <c r="Y80">
        <f>IFERROR(VLOOKUP(C80,MENINGITE!$A$5:$C$447,3,FALSE),0)</f>
        <v>0</v>
      </c>
      <c r="Z80">
        <f>IFERROR(VLOOKUP(C80,RAIVA!$A$5:$C$16,3,FALSE),0)</f>
        <v>0</v>
      </c>
    </row>
    <row r="81" spans="1:26" x14ac:dyDescent="0.3">
      <c r="A81" s="2" t="s">
        <v>4704</v>
      </c>
      <c r="B81" s="2" t="s">
        <v>4900</v>
      </c>
      <c r="C81" s="2">
        <v>210010</v>
      </c>
      <c r="D81" s="2">
        <v>2100105</v>
      </c>
      <c r="E81" s="2" t="s">
        <v>4704</v>
      </c>
      <c r="F81" s="2" t="s">
        <v>4900</v>
      </c>
      <c r="G81" s="2">
        <f>IFERROR(VLOOKUP(D81,Coordenadas!$A$2:$D$5571,3,FALSE),0)</f>
        <v>-4.1363099999999999</v>
      </c>
      <c r="H81" s="2">
        <f>IFERROR(VLOOKUP(D81,Coordenadas!$A$2:$D$5571,4,FALSE),0)</f>
        <v>-43.327500000000001</v>
      </c>
      <c r="I81" s="2" t="s">
        <v>5324</v>
      </c>
      <c r="J81" s="2">
        <v>5905</v>
      </c>
      <c r="K81" s="2" t="s">
        <v>5332</v>
      </c>
      <c r="L81" s="2">
        <f>IFERROR(VLOOKUP(C81,BOTULISMO!$A$3:$C$19,3,FALSE),0)</f>
        <v>0</v>
      </c>
      <c r="M81" s="2">
        <f>IFERROR(VLOOKUP(C81,'LEISHMANIOSE VISCERAL'!$A$4:$C$454,3,FALSE),0)</f>
        <v>0</v>
      </c>
      <c r="N81" s="2">
        <f>IFERROR(VLOOKUP(C81,'LEISHMANIOSE TEGUMENTAR'!$A$4:$C$1681,3,FALSE),0)</f>
        <v>0</v>
      </c>
      <c r="O81" s="2">
        <f>IFERROR(VLOOKUP(C81,'FEBRE AMARELA'!$A$4:$C$38,3,FALSE),0)</f>
        <v>0</v>
      </c>
      <c r="P81" s="2">
        <f>IFERROR(VLOOKUP(C81,DENGUE!$A$5:$C$4097,3,FALSE),0)</f>
        <v>0</v>
      </c>
      <c r="Q81" s="2">
        <f>IFERROR(VLOOKUP(C81,'HEPATITE VIRAL'!$A$5:$C$3162,3,FALSE),0)</f>
        <v>0</v>
      </c>
      <c r="R81" s="2">
        <f>IFERROR(VLOOKUP(C81,'FEBRE MACULOSA'!$A$5:$C$181,3,FALSE),0)</f>
        <v>0</v>
      </c>
      <c r="S81" s="2">
        <f>IFERROR(VLOOKUP(C81,LEPTOSPIROSE!$A$5:$C$1176,3,FALSE),0)</f>
        <v>0</v>
      </c>
      <c r="T81" s="2">
        <f>IFERROR(VLOOKUP(C81,'DOENÇA DE CHAGAS'!$A$5:$C$100,3,FALSE),0)</f>
        <v>0</v>
      </c>
      <c r="U81" s="2">
        <f>IFERROR(VLOOKUP(C81,'PICADAS DE COBRAS'!$A$6:$C$4645,3,FALSE),0)</f>
        <v>84</v>
      </c>
      <c r="V81">
        <f>IFERROR(VLOOKUP(C81,'ZIKA VIRUS'!$A$5:$C$2399,3,FALSE),0)</f>
        <v>2</v>
      </c>
      <c r="W81">
        <f>IFERROR(VLOOKUP(C81,'FEBRE TIFÓIDE'!$A$5:$C$46,3,FALSE),0)</f>
        <v>0</v>
      </c>
      <c r="X81">
        <f>IFERROR(VLOOKUP(C81,HANTAVIROSE!$A$5:$C$153,3,FALSE),0)</f>
        <v>0</v>
      </c>
      <c r="Y81">
        <f>IFERROR(VLOOKUP(C81,MENINGITE!$A$5:$C$447,3,FALSE),0)</f>
        <v>0</v>
      </c>
      <c r="Z81">
        <f>IFERROR(VLOOKUP(C81,RAIVA!$A$5:$C$16,3,FALSE),0)</f>
        <v>0</v>
      </c>
    </row>
    <row r="82" spans="1:26" x14ac:dyDescent="0.3">
      <c r="A82" s="2" t="s">
        <v>3816</v>
      </c>
      <c r="B82" s="2" t="s">
        <v>3984</v>
      </c>
      <c r="C82" s="2">
        <v>260020</v>
      </c>
      <c r="D82" s="2">
        <v>2600203</v>
      </c>
      <c r="E82" s="2" t="s">
        <v>3816</v>
      </c>
      <c r="F82" s="2" t="s">
        <v>3984</v>
      </c>
      <c r="G82" s="2">
        <f>IFERROR(VLOOKUP(D82,Coordenadas!$A$2:$D$5571,3,FALSE),0)</f>
        <v>-8.5113599999999998</v>
      </c>
      <c r="H82" s="2">
        <f>IFERROR(VLOOKUP(D82,Coordenadas!$A$2:$D$5571,4,FALSE),0)</f>
        <v>-41.009500000000003</v>
      </c>
      <c r="I82" s="2" t="s">
        <v>5324</v>
      </c>
      <c r="J82" s="2">
        <v>17586</v>
      </c>
      <c r="K82" s="2" t="s">
        <v>5332</v>
      </c>
      <c r="L82" s="2">
        <f>IFERROR(VLOOKUP(C82,BOTULISMO!$A$3:$C$19,3,FALSE),0)</f>
        <v>0</v>
      </c>
      <c r="M82" s="2">
        <f>IFERROR(VLOOKUP(C82,'LEISHMANIOSE VISCERAL'!$A$4:$C$454,3,FALSE),0)</f>
        <v>0</v>
      </c>
      <c r="N82" s="2">
        <f>IFERROR(VLOOKUP(C82,'LEISHMANIOSE TEGUMENTAR'!$A$4:$C$1681,3,FALSE),0)</f>
        <v>0</v>
      </c>
      <c r="O82" s="2">
        <f>IFERROR(VLOOKUP(C82,'FEBRE AMARELA'!$A$4:$C$38,3,FALSE),0)</f>
        <v>0</v>
      </c>
      <c r="P82" s="2">
        <f>IFERROR(VLOOKUP(C82,DENGUE!$A$5:$C$4097,3,FALSE),0)</f>
        <v>524</v>
      </c>
      <c r="Q82" s="2">
        <f>IFERROR(VLOOKUP(C82,'HEPATITE VIRAL'!$A$5:$C$3162,3,FALSE),0)</f>
        <v>0</v>
      </c>
      <c r="R82" s="2">
        <f>IFERROR(VLOOKUP(C82,'FEBRE MACULOSA'!$A$5:$C$181,3,FALSE),0)</f>
        <v>0</v>
      </c>
      <c r="S82" s="2">
        <f>IFERROR(VLOOKUP(C82,LEPTOSPIROSE!$A$5:$C$1176,3,FALSE),0)</f>
        <v>0</v>
      </c>
      <c r="T82" s="2">
        <f>IFERROR(VLOOKUP(C82,'DOENÇA DE CHAGAS'!$A$5:$C$100,3,FALSE),0)</f>
        <v>0</v>
      </c>
      <c r="U82" s="2">
        <f>IFERROR(VLOOKUP(C82,'PICADAS DE COBRAS'!$A$6:$C$4645,3,FALSE),0)</f>
        <v>61</v>
      </c>
      <c r="V82">
        <f>IFERROR(VLOOKUP(C82,'ZIKA VIRUS'!$A$5:$C$2399,3,FALSE),0)</f>
        <v>16</v>
      </c>
      <c r="W82">
        <f>IFERROR(VLOOKUP(C82,'FEBRE TIFÓIDE'!$A$5:$C$46,3,FALSE),0)</f>
        <v>0</v>
      </c>
      <c r="X82">
        <f>IFERROR(VLOOKUP(C82,HANTAVIROSE!$A$5:$C$153,3,FALSE),0)</f>
        <v>0</v>
      </c>
      <c r="Y82">
        <f>IFERROR(VLOOKUP(C82,MENINGITE!$A$5:$C$447,3,FALSE),0)</f>
        <v>0</v>
      </c>
      <c r="Z82">
        <f>IFERROR(VLOOKUP(C82,RAIVA!$A$5:$C$16,3,FALSE),0)</f>
        <v>0</v>
      </c>
    </row>
    <row r="83" spans="1:26" x14ac:dyDescent="0.3">
      <c r="A83" s="2" t="s">
        <v>5044</v>
      </c>
      <c r="B83" s="2" t="s">
        <v>5173</v>
      </c>
      <c r="C83" s="2">
        <v>150030</v>
      </c>
      <c r="D83" s="2">
        <v>1500305</v>
      </c>
      <c r="E83" s="2" t="s">
        <v>5044</v>
      </c>
      <c r="F83" s="2" t="s">
        <v>5173</v>
      </c>
      <c r="G83" s="2">
        <f>IFERROR(VLOOKUP(D83,Coordenadas!$A$2:$D$5571,3,FALSE),0)</f>
        <v>-0.15487400000000001</v>
      </c>
      <c r="H83" s="2">
        <f>IFERROR(VLOOKUP(D83,Coordenadas!$A$2:$D$5571,4,FALSE),0)</f>
        <v>-50.386099999999999</v>
      </c>
      <c r="I83" s="2" t="s">
        <v>5323</v>
      </c>
      <c r="J83" s="2">
        <v>35042</v>
      </c>
      <c r="K83" s="2" t="s">
        <v>5330</v>
      </c>
      <c r="L83" s="2">
        <f>IFERROR(VLOOKUP(C83,BOTULISMO!$A$3:$C$19,3,FALSE),0)</f>
        <v>0</v>
      </c>
      <c r="M83" s="2">
        <f>IFERROR(VLOOKUP(C83,'LEISHMANIOSE VISCERAL'!$A$4:$C$454,3,FALSE),0)</f>
        <v>0</v>
      </c>
      <c r="N83" s="2">
        <f>IFERROR(VLOOKUP(C83,'LEISHMANIOSE TEGUMENTAR'!$A$4:$C$1681,3,FALSE),0)</f>
        <v>0</v>
      </c>
      <c r="O83" s="2">
        <f>IFERROR(VLOOKUP(C83,'FEBRE AMARELA'!$A$4:$C$38,3,FALSE),0)</f>
        <v>0</v>
      </c>
      <c r="P83" s="2">
        <f>IFERROR(VLOOKUP(C83,DENGUE!$A$5:$C$4097,3,FALSE),0)</f>
        <v>0</v>
      </c>
      <c r="Q83" s="2">
        <f>IFERROR(VLOOKUP(C83,'HEPATITE VIRAL'!$A$5:$C$3162,3,FALSE),0)</f>
        <v>28</v>
      </c>
      <c r="R83" s="2">
        <f>IFERROR(VLOOKUP(C83,'FEBRE MACULOSA'!$A$5:$C$181,3,FALSE),0)</f>
        <v>0</v>
      </c>
      <c r="S83" s="2">
        <f>IFERROR(VLOOKUP(C83,LEPTOSPIROSE!$A$5:$C$1176,3,FALSE),0)</f>
        <v>0</v>
      </c>
      <c r="T83" s="2">
        <f>IFERROR(VLOOKUP(C83,'DOENÇA DE CHAGAS'!$A$5:$C$100,3,FALSE),0)</f>
        <v>6</v>
      </c>
      <c r="U83" s="2">
        <f>IFERROR(VLOOKUP(C83,'PICADAS DE COBRAS'!$A$6:$C$4645,3,FALSE),0)</f>
        <v>89</v>
      </c>
      <c r="V83">
        <f>IFERROR(VLOOKUP(C83,'ZIKA VIRUS'!$A$5:$C$2399,3,FALSE),0)</f>
        <v>19</v>
      </c>
      <c r="W83">
        <f>IFERROR(VLOOKUP(C83,'FEBRE TIFÓIDE'!$A$5:$C$46,3,FALSE),0)</f>
        <v>0</v>
      </c>
      <c r="X83">
        <f>IFERROR(VLOOKUP(C83,HANTAVIROSE!$A$5:$C$153,3,FALSE),0)</f>
        <v>0</v>
      </c>
      <c r="Y83">
        <f>IFERROR(VLOOKUP(C83,MENINGITE!$A$5:$C$447,3,FALSE),0)</f>
        <v>0</v>
      </c>
      <c r="Z83">
        <f>IFERROR(VLOOKUP(C83,RAIVA!$A$5:$C$16,3,FALSE),0)</f>
        <v>0</v>
      </c>
    </row>
    <row r="84" spans="1:26" x14ac:dyDescent="0.3">
      <c r="A84" s="2" t="s">
        <v>3816</v>
      </c>
      <c r="B84" s="2" t="s">
        <v>3983</v>
      </c>
      <c r="C84" s="2">
        <v>260030</v>
      </c>
      <c r="D84" s="2">
        <v>2600302</v>
      </c>
      <c r="E84" s="2" t="s">
        <v>3816</v>
      </c>
      <c r="F84" s="2" t="s">
        <v>3983</v>
      </c>
      <c r="G84" s="2">
        <f>IFERROR(VLOOKUP(D84,Coordenadas!$A$2:$D$5571,3,FALSE),0)</f>
        <v>-8.4596599999999995</v>
      </c>
      <c r="H84" s="2">
        <f>IFERROR(VLOOKUP(D84,Coordenadas!$A$2:$D$5571,4,FALSE),0)</f>
        <v>-35.944699999999997</v>
      </c>
      <c r="I84" s="2" t="s">
        <v>5324</v>
      </c>
      <c r="J84" s="2">
        <v>22679</v>
      </c>
      <c r="K84" s="2" t="s">
        <v>5330</v>
      </c>
      <c r="L84" s="2">
        <f>IFERROR(VLOOKUP(C84,BOTULISMO!$A$3:$C$19,3,FALSE),0)</f>
        <v>0</v>
      </c>
      <c r="M84" s="2">
        <f>IFERROR(VLOOKUP(C84,'LEISHMANIOSE VISCERAL'!$A$4:$C$454,3,FALSE),0)</f>
        <v>0</v>
      </c>
      <c r="N84" s="2">
        <f>IFERROR(VLOOKUP(C84,'LEISHMANIOSE TEGUMENTAR'!$A$4:$C$1681,3,FALSE),0)</f>
        <v>0</v>
      </c>
      <c r="O84" s="2">
        <f>IFERROR(VLOOKUP(C84,'FEBRE AMARELA'!$A$4:$C$38,3,FALSE),0)</f>
        <v>0</v>
      </c>
      <c r="P84" s="2">
        <f>IFERROR(VLOOKUP(C84,DENGUE!$A$5:$C$4097,3,FALSE),0)</f>
        <v>14</v>
      </c>
      <c r="Q84" s="2">
        <f>IFERROR(VLOOKUP(C84,'HEPATITE VIRAL'!$A$5:$C$3162,3,FALSE),0)</f>
        <v>0</v>
      </c>
      <c r="R84" s="2">
        <f>IFERROR(VLOOKUP(C84,'FEBRE MACULOSA'!$A$5:$C$181,3,FALSE),0)</f>
        <v>0</v>
      </c>
      <c r="S84" s="2">
        <f>IFERROR(VLOOKUP(C84,LEPTOSPIROSE!$A$5:$C$1176,3,FALSE),0)</f>
        <v>2</v>
      </c>
      <c r="T84" s="2">
        <f>IFERROR(VLOOKUP(C84,'DOENÇA DE CHAGAS'!$A$5:$C$100,3,FALSE),0)</f>
        <v>0</v>
      </c>
      <c r="U84" s="2">
        <f>IFERROR(VLOOKUP(C84,'PICADAS DE COBRAS'!$A$6:$C$4645,3,FALSE),0)</f>
        <v>4</v>
      </c>
      <c r="V84">
        <f>IFERROR(VLOOKUP(C84,'ZIKA VIRUS'!$A$5:$C$2399,3,FALSE),0)</f>
        <v>3</v>
      </c>
      <c r="W84">
        <f>IFERROR(VLOOKUP(C84,'FEBRE TIFÓIDE'!$A$5:$C$46,3,FALSE),0)</f>
        <v>0</v>
      </c>
      <c r="X84">
        <f>IFERROR(VLOOKUP(C84,HANTAVIROSE!$A$5:$C$153,3,FALSE),0)</f>
        <v>0</v>
      </c>
      <c r="Y84">
        <f>IFERROR(VLOOKUP(C84,MENINGITE!$A$5:$C$447,3,FALSE),0)</f>
        <v>0</v>
      </c>
      <c r="Z84">
        <f>IFERROR(VLOOKUP(C84,RAIVA!$A$5:$C$16,3,FALSE),0)</f>
        <v>0</v>
      </c>
    </row>
    <row r="85" spans="1:26" x14ac:dyDescent="0.3">
      <c r="A85" s="2" t="s">
        <v>4490</v>
      </c>
      <c r="B85" s="2" t="s">
        <v>4701</v>
      </c>
      <c r="C85" s="2">
        <v>220010</v>
      </c>
      <c r="D85" s="2">
        <v>2200103</v>
      </c>
      <c r="E85" s="2" t="s">
        <v>4490</v>
      </c>
      <c r="F85" s="2" t="s">
        <v>4701</v>
      </c>
      <c r="G85" s="2">
        <f>IFERROR(VLOOKUP(D85,Coordenadas!$A$2:$D$5571,3,FALSE),0)</f>
        <v>-5.7967599999999999</v>
      </c>
      <c r="H85" s="2">
        <f>IFERROR(VLOOKUP(D85,Coordenadas!$A$2:$D$5571,4,FALSE),0)</f>
        <v>-42.666400000000003</v>
      </c>
      <c r="I85" s="2" t="s">
        <v>5324</v>
      </c>
      <c r="J85" s="2">
        <v>5098</v>
      </c>
      <c r="K85" s="2" t="s">
        <v>5332</v>
      </c>
      <c r="L85" s="2">
        <f>IFERROR(VLOOKUP(C85,BOTULISMO!$A$3:$C$19,3,FALSE),0)</f>
        <v>0</v>
      </c>
      <c r="M85" s="2">
        <f>IFERROR(VLOOKUP(C85,'LEISHMANIOSE VISCERAL'!$A$4:$C$454,3,FALSE),0)</f>
        <v>0</v>
      </c>
      <c r="N85" s="2">
        <f>IFERROR(VLOOKUP(C85,'LEISHMANIOSE TEGUMENTAR'!$A$4:$C$1681,3,FALSE),0)</f>
        <v>0</v>
      </c>
      <c r="O85" s="2">
        <f>IFERROR(VLOOKUP(C85,'FEBRE AMARELA'!$A$4:$C$38,3,FALSE),0)</f>
        <v>0</v>
      </c>
      <c r="P85" s="2">
        <f>IFERROR(VLOOKUP(C85,DENGUE!$A$5:$C$4097,3,FALSE),0)</f>
        <v>1</v>
      </c>
      <c r="Q85" s="2">
        <f>IFERROR(VLOOKUP(C85,'HEPATITE VIRAL'!$A$5:$C$3162,3,FALSE),0)</f>
        <v>0</v>
      </c>
      <c r="R85" s="2">
        <f>IFERROR(VLOOKUP(C85,'FEBRE MACULOSA'!$A$5:$C$181,3,FALSE),0)</f>
        <v>0</v>
      </c>
      <c r="S85" s="2">
        <f>IFERROR(VLOOKUP(C85,LEPTOSPIROSE!$A$5:$C$1176,3,FALSE),0)</f>
        <v>0</v>
      </c>
      <c r="T85" s="2">
        <f>IFERROR(VLOOKUP(C85,'DOENÇA DE CHAGAS'!$A$5:$C$100,3,FALSE),0)</f>
        <v>0</v>
      </c>
      <c r="U85" s="2">
        <f>IFERROR(VLOOKUP(C85,'PICADAS DE COBRAS'!$A$6:$C$4645,3,FALSE),0)</f>
        <v>0</v>
      </c>
      <c r="V85">
        <f>IFERROR(VLOOKUP(C85,'ZIKA VIRUS'!$A$5:$C$2399,3,FALSE),0)</f>
        <v>0</v>
      </c>
      <c r="W85">
        <f>IFERROR(VLOOKUP(C85,'FEBRE TIFÓIDE'!$A$5:$C$46,3,FALSE),0)</f>
        <v>0</v>
      </c>
      <c r="X85">
        <f>IFERROR(VLOOKUP(C85,HANTAVIROSE!$A$5:$C$153,3,FALSE),0)</f>
        <v>0</v>
      </c>
      <c r="Y85">
        <f>IFERROR(VLOOKUP(C85,MENINGITE!$A$5:$C$447,3,FALSE),0)</f>
        <v>0</v>
      </c>
      <c r="Z85">
        <f>IFERROR(VLOOKUP(C85,RAIVA!$A$5:$C$16,3,FALSE),0)</f>
        <v>0</v>
      </c>
    </row>
    <row r="86" spans="1:26" x14ac:dyDescent="0.3">
      <c r="A86" s="2" t="s">
        <v>967</v>
      </c>
      <c r="B86" s="2" t="s">
        <v>1252</v>
      </c>
      <c r="C86" s="2">
        <v>420020</v>
      </c>
      <c r="D86" s="2">
        <v>4200200</v>
      </c>
      <c r="E86" s="2" t="s">
        <v>967</v>
      </c>
      <c r="F86" s="2" t="s">
        <v>1252</v>
      </c>
      <c r="G86" s="2">
        <f>IFERROR(VLOOKUP(D86,Coordenadas!$A$2:$D$5571,3,FALSE),0)</f>
        <v>-27.4087</v>
      </c>
      <c r="H86" s="2">
        <f>IFERROR(VLOOKUP(D86,Coordenadas!$A$2:$D$5571,4,FALSE),0)</f>
        <v>-49.822000000000003</v>
      </c>
      <c r="I86" s="2" t="s">
        <v>5326</v>
      </c>
      <c r="J86" s="2">
        <v>9323</v>
      </c>
      <c r="K86" s="2" t="s">
        <v>5332</v>
      </c>
      <c r="L86" s="2">
        <f>IFERROR(VLOOKUP(C86,BOTULISMO!$A$3:$C$19,3,FALSE),0)</f>
        <v>0</v>
      </c>
      <c r="M86" s="2">
        <f>IFERROR(VLOOKUP(C86,'LEISHMANIOSE VISCERAL'!$A$4:$C$454,3,FALSE),0)</f>
        <v>0</v>
      </c>
      <c r="N86" s="2">
        <f>IFERROR(VLOOKUP(C86,'LEISHMANIOSE TEGUMENTAR'!$A$4:$C$1681,3,FALSE),0)</f>
        <v>0</v>
      </c>
      <c r="O86" s="2">
        <f>IFERROR(VLOOKUP(C86,'FEBRE AMARELA'!$A$4:$C$38,3,FALSE),0)</f>
        <v>0</v>
      </c>
      <c r="P86" s="2">
        <f>IFERROR(VLOOKUP(C86,DENGUE!$A$5:$C$4097,3,FALSE),0)</f>
        <v>0</v>
      </c>
      <c r="Q86" s="2">
        <f>IFERROR(VLOOKUP(C86,'HEPATITE VIRAL'!$A$5:$C$3162,3,FALSE),0)</f>
        <v>1</v>
      </c>
      <c r="R86" s="2">
        <f>IFERROR(VLOOKUP(C86,'FEBRE MACULOSA'!$A$5:$C$181,3,FALSE),0)</f>
        <v>0</v>
      </c>
      <c r="S86" s="2">
        <f>IFERROR(VLOOKUP(C86,LEPTOSPIROSE!$A$5:$C$1176,3,FALSE),0)</f>
        <v>0</v>
      </c>
      <c r="T86" s="2">
        <f>IFERROR(VLOOKUP(C86,'DOENÇA DE CHAGAS'!$A$5:$C$100,3,FALSE),0)</f>
        <v>0</v>
      </c>
      <c r="U86" s="2">
        <f>IFERROR(VLOOKUP(C86,'PICADAS DE COBRAS'!$A$6:$C$4645,3,FALSE),0)</f>
        <v>19</v>
      </c>
      <c r="V86">
        <f>IFERROR(VLOOKUP(C86,'ZIKA VIRUS'!$A$5:$C$2399,3,FALSE),0)</f>
        <v>0</v>
      </c>
      <c r="W86">
        <f>IFERROR(VLOOKUP(C86,'FEBRE TIFÓIDE'!$A$5:$C$46,3,FALSE),0)</f>
        <v>0</v>
      </c>
      <c r="X86">
        <f>IFERROR(VLOOKUP(C86,HANTAVIROSE!$A$5:$C$153,3,FALSE),0)</f>
        <v>0</v>
      </c>
      <c r="Y86">
        <f>IFERROR(VLOOKUP(C86,MENINGITE!$A$5:$C$447,3,FALSE),0)</f>
        <v>0</v>
      </c>
      <c r="Z86">
        <f>IFERROR(VLOOKUP(C86,RAIVA!$A$5:$C$16,3,FALSE),0)</f>
        <v>0</v>
      </c>
    </row>
    <row r="87" spans="1:26" x14ac:dyDescent="0.3">
      <c r="A87" s="2" t="s">
        <v>967</v>
      </c>
      <c r="B87" s="2" t="s">
        <v>1251</v>
      </c>
      <c r="C87" s="2">
        <v>420030</v>
      </c>
      <c r="D87" s="2">
        <v>4200309</v>
      </c>
      <c r="E87" s="2" t="s">
        <v>967</v>
      </c>
      <c r="F87" s="2" t="s">
        <v>1251</v>
      </c>
      <c r="G87" s="2">
        <f>IFERROR(VLOOKUP(D87,Coordenadas!$A$2:$D$5571,3,FALSE),0)</f>
        <v>-27.266200000000001</v>
      </c>
      <c r="H87" s="2">
        <f>IFERROR(VLOOKUP(D87,Coordenadas!$A$2:$D$5571,4,FALSE),0)</f>
        <v>-49.707999999999998</v>
      </c>
      <c r="I87" s="2" t="s">
        <v>5326</v>
      </c>
      <c r="J87" s="2">
        <v>4904</v>
      </c>
      <c r="K87" s="2" t="s">
        <v>5332</v>
      </c>
      <c r="L87" s="2">
        <f>IFERROR(VLOOKUP(C87,BOTULISMO!$A$3:$C$19,3,FALSE),0)</f>
        <v>0</v>
      </c>
      <c r="M87" s="2">
        <f>IFERROR(VLOOKUP(C87,'LEISHMANIOSE VISCERAL'!$A$4:$C$454,3,FALSE),0)</f>
        <v>0</v>
      </c>
      <c r="N87" s="2">
        <f>IFERROR(VLOOKUP(C87,'LEISHMANIOSE TEGUMENTAR'!$A$4:$C$1681,3,FALSE),0)</f>
        <v>0</v>
      </c>
      <c r="O87" s="2">
        <f>IFERROR(VLOOKUP(C87,'FEBRE AMARELA'!$A$4:$C$38,3,FALSE),0)</f>
        <v>0</v>
      </c>
      <c r="P87" s="2">
        <f>IFERROR(VLOOKUP(C87,DENGUE!$A$5:$C$4097,3,FALSE),0)</f>
        <v>0</v>
      </c>
      <c r="Q87" s="2">
        <f>IFERROR(VLOOKUP(C87,'HEPATITE VIRAL'!$A$5:$C$3162,3,FALSE),0)</f>
        <v>3</v>
      </c>
      <c r="R87" s="2">
        <f>IFERROR(VLOOKUP(C87,'FEBRE MACULOSA'!$A$5:$C$181,3,FALSE),0)</f>
        <v>0</v>
      </c>
      <c r="S87" s="2">
        <f>IFERROR(VLOOKUP(C87,LEPTOSPIROSE!$A$5:$C$1176,3,FALSE),0)</f>
        <v>2</v>
      </c>
      <c r="T87" s="2">
        <f>IFERROR(VLOOKUP(C87,'DOENÇA DE CHAGAS'!$A$5:$C$100,3,FALSE),0)</f>
        <v>0</v>
      </c>
      <c r="U87" s="2">
        <f>IFERROR(VLOOKUP(C87,'PICADAS DE COBRAS'!$A$6:$C$4645,3,FALSE),0)</f>
        <v>10</v>
      </c>
      <c r="V87">
        <f>IFERROR(VLOOKUP(C87,'ZIKA VIRUS'!$A$5:$C$2399,3,FALSE),0)</f>
        <v>0</v>
      </c>
      <c r="W87">
        <f>IFERROR(VLOOKUP(C87,'FEBRE TIFÓIDE'!$A$5:$C$46,3,FALSE),0)</f>
        <v>0</v>
      </c>
      <c r="X87">
        <f>IFERROR(VLOOKUP(C87,HANTAVIROSE!$A$5:$C$153,3,FALSE),0)</f>
        <v>0</v>
      </c>
      <c r="Y87">
        <f>IFERROR(VLOOKUP(C87,MENINGITE!$A$5:$C$447,3,FALSE),0)</f>
        <v>0</v>
      </c>
      <c r="Z87">
        <f>IFERROR(VLOOKUP(C87,RAIVA!$A$5:$C$16,3,FALSE),0)</f>
        <v>0</v>
      </c>
    </row>
    <row r="88" spans="1:26" x14ac:dyDescent="0.3">
      <c r="A88" s="2" t="s">
        <v>5044</v>
      </c>
      <c r="B88" s="2" t="s">
        <v>5172</v>
      </c>
      <c r="C88" s="2">
        <v>150034</v>
      </c>
      <c r="D88" s="2">
        <v>1500347</v>
      </c>
      <c r="E88" s="2" t="s">
        <v>5044</v>
      </c>
      <c r="F88" s="2" t="s">
        <v>5172</v>
      </c>
      <c r="G88" s="2">
        <f>IFERROR(VLOOKUP(D88,Coordenadas!$A$2:$D$5571,3,FALSE),0)</f>
        <v>-6.7905300000000004</v>
      </c>
      <c r="H88" s="2">
        <f>IFERROR(VLOOKUP(D88,Coordenadas!$A$2:$D$5571,4,FALSE),0)</f>
        <v>-50.479100000000003</v>
      </c>
      <c r="I88" s="2" t="s">
        <v>5323</v>
      </c>
      <c r="J88" s="2">
        <v>25057</v>
      </c>
      <c r="K88" s="2" t="s">
        <v>5330</v>
      </c>
      <c r="L88" s="2">
        <f>IFERROR(VLOOKUP(C88,BOTULISMO!$A$3:$C$19,3,FALSE),0)</f>
        <v>0</v>
      </c>
      <c r="M88" s="2">
        <f>IFERROR(VLOOKUP(C88,'LEISHMANIOSE VISCERAL'!$A$4:$C$454,3,FALSE),0)</f>
        <v>0</v>
      </c>
      <c r="N88" s="2">
        <f>IFERROR(VLOOKUP(C88,'LEISHMANIOSE TEGUMENTAR'!$A$4:$C$1681,3,FALSE),0)</f>
        <v>8</v>
      </c>
      <c r="O88" s="2">
        <f>IFERROR(VLOOKUP(C88,'FEBRE AMARELA'!$A$4:$C$38,3,FALSE),0)</f>
        <v>0</v>
      </c>
      <c r="P88" s="2">
        <f>IFERROR(VLOOKUP(C88,DENGUE!$A$5:$C$4097,3,FALSE),0)</f>
        <v>4</v>
      </c>
      <c r="Q88" s="2">
        <f>IFERROR(VLOOKUP(C88,'HEPATITE VIRAL'!$A$5:$C$3162,3,FALSE),0)</f>
        <v>0</v>
      </c>
      <c r="R88" s="2">
        <f>IFERROR(VLOOKUP(C88,'FEBRE MACULOSA'!$A$5:$C$181,3,FALSE),0)</f>
        <v>0</v>
      </c>
      <c r="S88" s="2">
        <f>IFERROR(VLOOKUP(C88,LEPTOSPIROSE!$A$5:$C$1176,3,FALSE),0)</f>
        <v>0</v>
      </c>
      <c r="T88" s="2">
        <f>IFERROR(VLOOKUP(C88,'DOENÇA DE CHAGAS'!$A$5:$C$100,3,FALSE),0)</f>
        <v>0</v>
      </c>
      <c r="U88" s="2">
        <f>IFERROR(VLOOKUP(C88,'PICADAS DE COBRAS'!$A$6:$C$4645,3,FALSE),0)</f>
        <v>11</v>
      </c>
      <c r="V88">
        <f>IFERROR(VLOOKUP(C88,'ZIKA VIRUS'!$A$5:$C$2399,3,FALSE),0)</f>
        <v>13</v>
      </c>
      <c r="W88">
        <f>IFERROR(VLOOKUP(C88,'FEBRE TIFÓIDE'!$A$5:$C$46,3,FALSE),0)</f>
        <v>0</v>
      </c>
      <c r="X88">
        <f>IFERROR(VLOOKUP(C88,HANTAVIROSE!$A$5:$C$153,3,FALSE),0)</f>
        <v>0</v>
      </c>
      <c r="Y88">
        <f>IFERROR(VLOOKUP(C88,MENINGITE!$A$5:$C$447,3,FALSE),0)</f>
        <v>0</v>
      </c>
      <c r="Z88">
        <f>IFERROR(VLOOKUP(C88,RAIVA!$A$5:$C$16,3,FALSE),0)</f>
        <v>0</v>
      </c>
    </row>
    <row r="89" spans="1:26" x14ac:dyDescent="0.3">
      <c r="A89" s="2" t="s">
        <v>2425</v>
      </c>
      <c r="B89" s="2" t="s">
        <v>389</v>
      </c>
      <c r="C89" s="2">
        <v>310060</v>
      </c>
      <c r="D89" s="2">
        <v>3100609</v>
      </c>
      <c r="E89" s="2" t="s">
        <v>2425</v>
      </c>
      <c r="F89" s="2" t="s">
        <v>389</v>
      </c>
      <c r="G89" s="2">
        <f>IFERROR(VLOOKUP(D89,Coordenadas!$A$2:$D$5571,3,FALSE),0)</f>
        <v>-17.991399999999999</v>
      </c>
      <c r="H89" s="2">
        <f>IFERROR(VLOOKUP(D89,Coordenadas!$A$2:$D$5571,4,FALSE),0)</f>
        <v>-42.380600000000001</v>
      </c>
      <c r="I89" s="2" t="s">
        <v>5325</v>
      </c>
      <c r="J89" s="2">
        <v>15195</v>
      </c>
      <c r="K89" s="2" t="s">
        <v>5332</v>
      </c>
      <c r="L89" s="2">
        <f>IFERROR(VLOOKUP(C89,BOTULISMO!$A$3:$C$19,3,FALSE),0)</f>
        <v>0</v>
      </c>
      <c r="M89" s="2">
        <f>IFERROR(VLOOKUP(C89,'LEISHMANIOSE VISCERAL'!$A$4:$C$454,3,FALSE),0)</f>
        <v>0</v>
      </c>
      <c r="N89" s="2">
        <f>IFERROR(VLOOKUP(C89,'LEISHMANIOSE TEGUMENTAR'!$A$4:$C$1681,3,FALSE),0)</f>
        <v>0</v>
      </c>
      <c r="O89" s="2">
        <f>IFERROR(VLOOKUP(C89,'FEBRE AMARELA'!$A$4:$C$38,3,FALSE),0)</f>
        <v>0</v>
      </c>
      <c r="P89" s="2">
        <f>IFERROR(VLOOKUP(C89,DENGUE!$A$5:$C$4097,3,FALSE),0)</f>
        <v>25</v>
      </c>
      <c r="Q89" s="2">
        <f>IFERROR(VLOOKUP(C89,'HEPATITE VIRAL'!$A$5:$C$3162,3,FALSE),0)</f>
        <v>0</v>
      </c>
      <c r="R89" s="2">
        <f>IFERROR(VLOOKUP(C89,'FEBRE MACULOSA'!$A$5:$C$181,3,FALSE),0)</f>
        <v>0</v>
      </c>
      <c r="S89" s="2">
        <f>IFERROR(VLOOKUP(C89,LEPTOSPIROSE!$A$5:$C$1176,3,FALSE),0)</f>
        <v>0</v>
      </c>
      <c r="T89" s="2">
        <f>IFERROR(VLOOKUP(C89,'DOENÇA DE CHAGAS'!$A$5:$C$100,3,FALSE),0)</f>
        <v>0</v>
      </c>
      <c r="U89" s="2">
        <f>IFERROR(VLOOKUP(C89,'PICADAS DE COBRAS'!$A$6:$C$4645,3,FALSE),0)</f>
        <v>31</v>
      </c>
      <c r="V89">
        <f>IFERROR(VLOOKUP(C89,'ZIKA VIRUS'!$A$5:$C$2399,3,FALSE),0)</f>
        <v>1</v>
      </c>
      <c r="W89">
        <f>IFERROR(VLOOKUP(C89,'FEBRE TIFÓIDE'!$A$5:$C$46,3,FALSE),0)</f>
        <v>0</v>
      </c>
      <c r="X89">
        <f>IFERROR(VLOOKUP(C89,HANTAVIROSE!$A$5:$C$153,3,FALSE),0)</f>
        <v>0</v>
      </c>
      <c r="Y89">
        <f>IFERROR(VLOOKUP(C89,MENINGITE!$A$5:$C$447,3,FALSE),0)</f>
        <v>0</v>
      </c>
      <c r="Z89">
        <f>IFERROR(VLOOKUP(C89,RAIVA!$A$5:$C$16,3,FALSE),0)</f>
        <v>0</v>
      </c>
    </row>
    <row r="90" spans="1:26" x14ac:dyDescent="0.3">
      <c r="A90" s="2" t="s">
        <v>250</v>
      </c>
      <c r="B90" s="2" t="s">
        <v>389</v>
      </c>
      <c r="C90" s="2">
        <v>510020</v>
      </c>
      <c r="D90" s="2">
        <v>5100201</v>
      </c>
      <c r="E90" s="2" t="s">
        <v>250</v>
      </c>
      <c r="F90" s="2" t="s">
        <v>389</v>
      </c>
      <c r="G90" s="2">
        <f>IFERROR(VLOOKUP(D90,Coordenadas!$A$2:$D$5571,3,FALSE),0)</f>
        <v>-14.051</v>
      </c>
      <c r="H90" s="2">
        <f>IFERROR(VLOOKUP(D90,Coordenadas!$A$2:$D$5571,4,FALSE),0)</f>
        <v>-52.1601</v>
      </c>
      <c r="I90" s="2" t="s">
        <v>5327</v>
      </c>
      <c r="J90" s="2">
        <v>20856</v>
      </c>
      <c r="K90" s="2" t="s">
        <v>5330</v>
      </c>
      <c r="L90" s="2">
        <f>IFERROR(VLOOKUP(C90,BOTULISMO!$A$3:$C$19,3,FALSE),0)</f>
        <v>0</v>
      </c>
      <c r="M90" s="2">
        <f>IFERROR(VLOOKUP(C90,'LEISHMANIOSE VISCERAL'!$A$4:$C$454,3,FALSE),0)</f>
        <v>0</v>
      </c>
      <c r="N90" s="2">
        <f>IFERROR(VLOOKUP(C90,'LEISHMANIOSE TEGUMENTAR'!$A$4:$C$1681,3,FALSE),0)</f>
        <v>27</v>
      </c>
      <c r="O90" s="2">
        <f>IFERROR(VLOOKUP(C90,'FEBRE AMARELA'!$A$4:$C$38,3,FALSE),0)</f>
        <v>0</v>
      </c>
      <c r="P90" s="2">
        <f>IFERROR(VLOOKUP(C90,DENGUE!$A$5:$C$4097,3,FALSE),0)</f>
        <v>36</v>
      </c>
      <c r="Q90" s="2">
        <f>IFERROR(VLOOKUP(C90,'HEPATITE VIRAL'!$A$5:$C$3162,3,FALSE),0)</f>
        <v>7</v>
      </c>
      <c r="R90" s="2">
        <f>IFERROR(VLOOKUP(C90,'FEBRE MACULOSA'!$A$5:$C$181,3,FALSE),0)</f>
        <v>0</v>
      </c>
      <c r="S90" s="2">
        <f>IFERROR(VLOOKUP(C90,LEPTOSPIROSE!$A$5:$C$1176,3,FALSE),0)</f>
        <v>0</v>
      </c>
      <c r="T90" s="2">
        <f>IFERROR(VLOOKUP(C90,'DOENÇA DE CHAGAS'!$A$5:$C$100,3,FALSE),0)</f>
        <v>0</v>
      </c>
      <c r="U90" s="2">
        <f>IFERROR(VLOOKUP(C90,'PICADAS DE COBRAS'!$A$6:$C$4645,3,FALSE),0)</f>
        <v>93</v>
      </c>
      <c r="V90">
        <f>IFERROR(VLOOKUP(C90,'ZIKA VIRUS'!$A$5:$C$2399,3,FALSE),0)</f>
        <v>17</v>
      </c>
      <c r="W90">
        <f>IFERROR(VLOOKUP(C90,'FEBRE TIFÓIDE'!$A$5:$C$46,3,FALSE),0)</f>
        <v>0</v>
      </c>
      <c r="X90">
        <f>IFERROR(VLOOKUP(C90,HANTAVIROSE!$A$5:$C$153,3,FALSE),0)</f>
        <v>0</v>
      </c>
      <c r="Y90">
        <f>IFERROR(VLOOKUP(C90,MENINGITE!$A$5:$C$447,3,FALSE),0)</f>
        <v>2</v>
      </c>
      <c r="Z90">
        <f>IFERROR(VLOOKUP(C90,RAIVA!$A$5:$C$16,3,FALSE),0)</f>
        <v>0</v>
      </c>
    </row>
    <row r="91" spans="1:26" x14ac:dyDescent="0.3">
      <c r="A91" s="2" t="s">
        <v>4490</v>
      </c>
      <c r="B91" s="2" t="s">
        <v>3814</v>
      </c>
      <c r="C91" s="2">
        <v>220020</v>
      </c>
      <c r="D91" s="2">
        <v>2200202</v>
      </c>
      <c r="E91" s="2" t="s">
        <v>4490</v>
      </c>
      <c r="F91" s="2" t="s">
        <v>3814</v>
      </c>
      <c r="G91" s="2">
        <f>IFERROR(VLOOKUP(D91,Coordenadas!$A$2:$D$5571,3,FALSE),0)</f>
        <v>-5.88856</v>
      </c>
      <c r="H91" s="2">
        <f>IFERROR(VLOOKUP(D91,Coordenadas!$A$2:$D$5571,4,FALSE),0)</f>
        <v>-42.637</v>
      </c>
      <c r="I91" s="2" t="s">
        <v>5324</v>
      </c>
      <c r="J91" s="2">
        <v>16451</v>
      </c>
      <c r="K91" s="2" t="s">
        <v>5332</v>
      </c>
      <c r="L91" s="2">
        <f>IFERROR(VLOOKUP(C91,BOTULISMO!$A$3:$C$19,3,FALSE),0)</f>
        <v>0</v>
      </c>
      <c r="M91" s="2">
        <f>IFERROR(VLOOKUP(C91,'LEISHMANIOSE VISCERAL'!$A$4:$C$454,3,FALSE),0)</f>
        <v>0</v>
      </c>
      <c r="N91" s="2">
        <f>IFERROR(VLOOKUP(C91,'LEISHMANIOSE TEGUMENTAR'!$A$4:$C$1681,3,FALSE),0)</f>
        <v>0</v>
      </c>
      <c r="O91" s="2">
        <f>IFERROR(VLOOKUP(C91,'FEBRE AMARELA'!$A$4:$C$38,3,FALSE),0)</f>
        <v>0</v>
      </c>
      <c r="P91" s="2">
        <f>IFERROR(VLOOKUP(C91,DENGUE!$A$5:$C$4097,3,FALSE),0)</f>
        <v>12</v>
      </c>
      <c r="Q91" s="2">
        <f>IFERROR(VLOOKUP(C91,'HEPATITE VIRAL'!$A$5:$C$3162,3,FALSE),0)</f>
        <v>0</v>
      </c>
      <c r="R91" s="2">
        <f>IFERROR(VLOOKUP(C91,'FEBRE MACULOSA'!$A$5:$C$181,3,FALSE),0)</f>
        <v>0</v>
      </c>
      <c r="S91" s="2">
        <f>IFERROR(VLOOKUP(C91,LEPTOSPIROSE!$A$5:$C$1176,3,FALSE),0)</f>
        <v>0</v>
      </c>
      <c r="T91" s="2">
        <f>IFERROR(VLOOKUP(C91,'DOENÇA DE CHAGAS'!$A$5:$C$100,3,FALSE),0)</f>
        <v>0</v>
      </c>
      <c r="U91" s="2">
        <f>IFERROR(VLOOKUP(C91,'PICADAS DE COBRAS'!$A$6:$C$4645,3,FALSE),0)</f>
        <v>1</v>
      </c>
      <c r="V91">
        <f>IFERROR(VLOOKUP(C91,'ZIKA VIRUS'!$A$5:$C$2399,3,FALSE),0)</f>
        <v>0</v>
      </c>
      <c r="W91">
        <f>IFERROR(VLOOKUP(C91,'FEBRE TIFÓIDE'!$A$5:$C$46,3,FALSE),0)</f>
        <v>0</v>
      </c>
      <c r="X91">
        <f>IFERROR(VLOOKUP(C91,HANTAVIROSE!$A$5:$C$153,3,FALSE),0)</f>
        <v>0</v>
      </c>
      <c r="Y91">
        <f>IFERROR(VLOOKUP(C91,MENINGITE!$A$5:$C$447,3,FALSE),0)</f>
        <v>0</v>
      </c>
      <c r="Z91">
        <f>IFERROR(VLOOKUP(C91,RAIVA!$A$5:$C$16,3,FALSE),0)</f>
        <v>0</v>
      </c>
    </row>
    <row r="92" spans="1:26" x14ac:dyDescent="0.3">
      <c r="A92" s="2" t="s">
        <v>3988</v>
      </c>
      <c r="B92" s="2" t="s">
        <v>3814</v>
      </c>
      <c r="C92" s="2">
        <v>250010</v>
      </c>
      <c r="D92" s="2">
        <v>2500106</v>
      </c>
      <c r="E92" s="2" t="s">
        <v>3988</v>
      </c>
      <c r="F92" s="2" t="s">
        <v>3814</v>
      </c>
      <c r="G92" s="2">
        <f>IFERROR(VLOOKUP(D92,Coordenadas!$A$2:$D$5571,3,FALSE),0)</f>
        <v>-7.5114400000000003</v>
      </c>
      <c r="H92" s="2">
        <f>IFERROR(VLOOKUP(D92,Coordenadas!$A$2:$D$5571,4,FALSE),0)</f>
        <v>-37.6357</v>
      </c>
      <c r="I92" s="2" t="s">
        <v>5324</v>
      </c>
      <c r="J92" s="2">
        <v>9449</v>
      </c>
      <c r="K92" s="2" t="s">
        <v>5332</v>
      </c>
      <c r="L92" s="2">
        <f>IFERROR(VLOOKUP(C92,BOTULISMO!$A$3:$C$19,3,FALSE),0)</f>
        <v>0</v>
      </c>
      <c r="M92" s="2">
        <f>IFERROR(VLOOKUP(C92,'LEISHMANIOSE VISCERAL'!$A$4:$C$454,3,FALSE),0)</f>
        <v>0</v>
      </c>
      <c r="N92" s="2">
        <f>IFERROR(VLOOKUP(C92,'LEISHMANIOSE TEGUMENTAR'!$A$4:$C$1681,3,FALSE),0)</f>
        <v>0</v>
      </c>
      <c r="O92" s="2">
        <f>IFERROR(VLOOKUP(C92,'FEBRE AMARELA'!$A$4:$C$38,3,FALSE),0)</f>
        <v>0</v>
      </c>
      <c r="P92" s="2">
        <f>IFERROR(VLOOKUP(C92,DENGUE!$A$5:$C$4097,3,FALSE),0)</f>
        <v>8</v>
      </c>
      <c r="Q92" s="2">
        <f>IFERROR(VLOOKUP(C92,'HEPATITE VIRAL'!$A$5:$C$3162,3,FALSE),0)</f>
        <v>0</v>
      </c>
      <c r="R92" s="2">
        <f>IFERROR(VLOOKUP(C92,'FEBRE MACULOSA'!$A$5:$C$181,3,FALSE),0)</f>
        <v>0</v>
      </c>
      <c r="S92" s="2">
        <f>IFERROR(VLOOKUP(C92,LEPTOSPIROSE!$A$5:$C$1176,3,FALSE),0)</f>
        <v>0</v>
      </c>
      <c r="T92" s="2">
        <f>IFERROR(VLOOKUP(C92,'DOENÇA DE CHAGAS'!$A$5:$C$100,3,FALSE),0)</f>
        <v>0</v>
      </c>
      <c r="U92" s="2">
        <f>IFERROR(VLOOKUP(C92,'PICADAS DE COBRAS'!$A$6:$C$4645,3,FALSE),0)</f>
        <v>35</v>
      </c>
      <c r="V92">
        <f>IFERROR(VLOOKUP(C92,'ZIKA VIRUS'!$A$5:$C$2399,3,FALSE),0)</f>
        <v>3</v>
      </c>
      <c r="W92">
        <f>IFERROR(VLOOKUP(C92,'FEBRE TIFÓIDE'!$A$5:$C$46,3,FALSE),0)</f>
        <v>0</v>
      </c>
      <c r="X92">
        <f>IFERROR(VLOOKUP(C92,HANTAVIROSE!$A$5:$C$153,3,FALSE),0)</f>
        <v>0</v>
      </c>
      <c r="Y92">
        <f>IFERROR(VLOOKUP(C92,MENINGITE!$A$5:$C$447,3,FALSE),0)</f>
        <v>0</v>
      </c>
      <c r="Z92">
        <f>IFERROR(VLOOKUP(C92,RAIVA!$A$5:$C$16,3,FALSE),0)</f>
        <v>0</v>
      </c>
    </row>
    <row r="93" spans="1:26" x14ac:dyDescent="0.3">
      <c r="A93" s="2" t="s">
        <v>3723</v>
      </c>
      <c r="B93" s="2" t="s">
        <v>3814</v>
      </c>
      <c r="C93" s="2">
        <v>270010</v>
      </c>
      <c r="D93" s="2">
        <v>2700102</v>
      </c>
      <c r="E93" s="2" t="s">
        <v>3723</v>
      </c>
      <c r="F93" s="2" t="s">
        <v>3814</v>
      </c>
      <c r="G93" s="2">
        <f>IFERROR(VLOOKUP(D93,Coordenadas!$A$2:$D$5571,3,FALSE),0)</f>
        <v>-9.2620000000000005</v>
      </c>
      <c r="H93" s="2">
        <f>IFERROR(VLOOKUP(D93,Coordenadas!$A$2:$D$5571,4,FALSE),0)</f>
        <v>-37.938000000000002</v>
      </c>
      <c r="I93" s="2" t="s">
        <v>5324</v>
      </c>
      <c r="J93" s="2">
        <v>19377</v>
      </c>
      <c r="K93" s="2" t="s">
        <v>5332</v>
      </c>
      <c r="L93" s="2">
        <f>IFERROR(VLOOKUP(C93,BOTULISMO!$A$3:$C$19,3,FALSE),0)</f>
        <v>0</v>
      </c>
      <c r="M93" s="2">
        <f>IFERROR(VLOOKUP(C93,'LEISHMANIOSE VISCERAL'!$A$4:$C$454,3,FALSE),0)</f>
        <v>1</v>
      </c>
      <c r="N93" s="2">
        <f>IFERROR(VLOOKUP(C93,'LEISHMANIOSE TEGUMENTAR'!$A$4:$C$1681,3,FALSE),0)</f>
        <v>0</v>
      </c>
      <c r="O93" s="2">
        <f>IFERROR(VLOOKUP(C93,'FEBRE AMARELA'!$A$4:$C$38,3,FALSE),0)</f>
        <v>0</v>
      </c>
      <c r="P93" s="2">
        <f>IFERROR(VLOOKUP(C93,DENGUE!$A$5:$C$4097,3,FALSE),0)</f>
        <v>2</v>
      </c>
      <c r="Q93" s="2">
        <f>IFERROR(VLOOKUP(C93,'HEPATITE VIRAL'!$A$5:$C$3162,3,FALSE),0)</f>
        <v>3</v>
      </c>
      <c r="R93" s="2">
        <f>IFERROR(VLOOKUP(C93,'FEBRE MACULOSA'!$A$5:$C$181,3,FALSE),0)</f>
        <v>0</v>
      </c>
      <c r="S93" s="2">
        <f>IFERROR(VLOOKUP(C93,LEPTOSPIROSE!$A$5:$C$1176,3,FALSE),0)</f>
        <v>0</v>
      </c>
      <c r="T93" s="2">
        <f>IFERROR(VLOOKUP(C93,'DOENÇA DE CHAGAS'!$A$5:$C$100,3,FALSE),0)</f>
        <v>0</v>
      </c>
      <c r="U93" s="2">
        <f>IFERROR(VLOOKUP(C93,'PICADAS DE COBRAS'!$A$6:$C$4645,3,FALSE),0)</f>
        <v>55</v>
      </c>
      <c r="V93">
        <f>IFERROR(VLOOKUP(C93,'ZIKA VIRUS'!$A$5:$C$2399,3,FALSE),0)</f>
        <v>5</v>
      </c>
      <c r="W93">
        <f>IFERROR(VLOOKUP(C93,'FEBRE TIFÓIDE'!$A$5:$C$46,3,FALSE),0)</f>
        <v>0</v>
      </c>
      <c r="X93">
        <f>IFERROR(VLOOKUP(C93,HANTAVIROSE!$A$5:$C$153,3,FALSE),0)</f>
        <v>0</v>
      </c>
      <c r="Y93">
        <f>IFERROR(VLOOKUP(C93,MENINGITE!$A$5:$C$447,3,FALSE),0)</f>
        <v>0</v>
      </c>
      <c r="Z93">
        <f>IFERROR(VLOOKUP(C93,RAIVA!$A$5:$C$16,3,FALSE),0)</f>
        <v>0</v>
      </c>
    </row>
    <row r="94" spans="1:26" x14ac:dyDescent="0.3">
      <c r="A94" s="2" t="s">
        <v>392</v>
      </c>
      <c r="B94" s="2" t="s">
        <v>468</v>
      </c>
      <c r="C94" s="2">
        <v>500020</v>
      </c>
      <c r="D94" s="2">
        <v>5000203</v>
      </c>
      <c r="E94" s="2" t="s">
        <v>392</v>
      </c>
      <c r="F94" s="2" t="s">
        <v>468</v>
      </c>
      <c r="G94" s="2">
        <f>IFERROR(VLOOKUP(D94,Coordenadas!$A$2:$D$5571,3,FALSE),0)</f>
        <v>-20.4452</v>
      </c>
      <c r="H94" s="2">
        <f>IFERROR(VLOOKUP(D94,Coordenadas!$A$2:$D$5571,4,FALSE),0)</f>
        <v>-52.878999999999998</v>
      </c>
      <c r="I94" s="2" t="s">
        <v>5327</v>
      </c>
      <c r="J94" s="2">
        <v>14424</v>
      </c>
      <c r="K94" s="2" t="s">
        <v>5332</v>
      </c>
      <c r="L94" s="2">
        <f>IFERROR(VLOOKUP(C94,BOTULISMO!$A$3:$C$19,3,FALSE),0)</f>
        <v>0</v>
      </c>
      <c r="M94" s="2">
        <f>IFERROR(VLOOKUP(C94,'LEISHMANIOSE VISCERAL'!$A$4:$C$454,3,FALSE),0)</f>
        <v>0</v>
      </c>
      <c r="N94" s="2">
        <f>IFERROR(VLOOKUP(C94,'LEISHMANIOSE TEGUMENTAR'!$A$4:$C$1681,3,FALSE),0)</f>
        <v>0</v>
      </c>
      <c r="O94" s="2">
        <f>IFERROR(VLOOKUP(C94,'FEBRE AMARELA'!$A$4:$C$38,3,FALSE),0)</f>
        <v>0</v>
      </c>
      <c r="P94" s="2">
        <f>IFERROR(VLOOKUP(C94,DENGUE!$A$5:$C$4097,3,FALSE),0)</f>
        <v>181</v>
      </c>
      <c r="Q94" s="2">
        <f>IFERROR(VLOOKUP(C94,'HEPATITE VIRAL'!$A$5:$C$3162,3,FALSE),0)</f>
        <v>2</v>
      </c>
      <c r="R94" s="2">
        <f>IFERROR(VLOOKUP(C94,'FEBRE MACULOSA'!$A$5:$C$181,3,FALSE),0)</f>
        <v>0</v>
      </c>
      <c r="S94" s="2">
        <f>IFERROR(VLOOKUP(C94,LEPTOSPIROSE!$A$5:$C$1176,3,FALSE),0)</f>
        <v>0</v>
      </c>
      <c r="T94" s="2">
        <f>IFERROR(VLOOKUP(C94,'DOENÇA DE CHAGAS'!$A$5:$C$100,3,FALSE),0)</f>
        <v>0</v>
      </c>
      <c r="U94" s="2">
        <f>IFERROR(VLOOKUP(C94,'PICADAS DE COBRAS'!$A$6:$C$4645,3,FALSE),0)</f>
        <v>39</v>
      </c>
      <c r="V94">
        <f>IFERROR(VLOOKUP(C94,'ZIKA VIRUS'!$A$5:$C$2399,3,FALSE),0)</f>
        <v>1</v>
      </c>
      <c r="W94">
        <f>IFERROR(VLOOKUP(C94,'FEBRE TIFÓIDE'!$A$5:$C$46,3,FALSE),0)</f>
        <v>0</v>
      </c>
      <c r="X94">
        <f>IFERROR(VLOOKUP(C94,HANTAVIROSE!$A$5:$C$153,3,FALSE),0)</f>
        <v>0</v>
      </c>
      <c r="Y94">
        <f>IFERROR(VLOOKUP(C94,MENINGITE!$A$5:$C$447,3,FALSE),0)</f>
        <v>0</v>
      </c>
      <c r="Z94">
        <f>IFERROR(VLOOKUP(C94,RAIVA!$A$5:$C$16,3,FALSE),0)</f>
        <v>0</v>
      </c>
    </row>
    <row r="95" spans="1:26" x14ac:dyDescent="0.3">
      <c r="A95" s="2" t="s">
        <v>2425</v>
      </c>
      <c r="B95" s="2" t="s">
        <v>3250</v>
      </c>
      <c r="C95" s="2">
        <v>310070</v>
      </c>
      <c r="D95" s="2">
        <v>3100708</v>
      </c>
      <c r="E95" s="2" t="s">
        <v>2425</v>
      </c>
      <c r="F95" s="2" t="s">
        <v>3250</v>
      </c>
      <c r="G95" s="2">
        <f>IFERROR(VLOOKUP(D95,Coordenadas!$A$2:$D$5571,3,FALSE),0)</f>
        <v>-20.057600000000001</v>
      </c>
      <c r="H95" s="2">
        <f>IFERROR(VLOOKUP(D95,Coordenadas!$A$2:$D$5571,4,FALSE),0)</f>
        <v>-48.106900000000003</v>
      </c>
      <c r="I95" s="2" t="s">
        <v>5325</v>
      </c>
      <c r="J95" s="2">
        <v>2025</v>
      </c>
      <c r="K95" s="2" t="s">
        <v>5332</v>
      </c>
      <c r="L95" s="2">
        <f>IFERROR(VLOOKUP(C95,BOTULISMO!$A$3:$C$19,3,FALSE),0)</f>
        <v>0</v>
      </c>
      <c r="M95" s="2">
        <f>IFERROR(VLOOKUP(C95,'LEISHMANIOSE VISCERAL'!$A$4:$C$454,3,FALSE),0)</f>
        <v>0</v>
      </c>
      <c r="N95" s="2">
        <f>IFERROR(VLOOKUP(C95,'LEISHMANIOSE TEGUMENTAR'!$A$4:$C$1681,3,FALSE),0)</f>
        <v>0</v>
      </c>
      <c r="O95" s="2">
        <f>IFERROR(VLOOKUP(C95,'FEBRE AMARELA'!$A$4:$C$38,3,FALSE),0)</f>
        <v>0</v>
      </c>
      <c r="P95" s="2">
        <f>IFERROR(VLOOKUP(C95,DENGUE!$A$5:$C$4097,3,FALSE),0)</f>
        <v>11</v>
      </c>
      <c r="Q95" s="2">
        <f>IFERROR(VLOOKUP(C95,'HEPATITE VIRAL'!$A$5:$C$3162,3,FALSE),0)</f>
        <v>0</v>
      </c>
      <c r="R95" s="2">
        <f>IFERROR(VLOOKUP(C95,'FEBRE MACULOSA'!$A$5:$C$181,3,FALSE),0)</f>
        <v>0</v>
      </c>
      <c r="S95" s="2">
        <f>IFERROR(VLOOKUP(C95,LEPTOSPIROSE!$A$5:$C$1176,3,FALSE),0)</f>
        <v>0</v>
      </c>
      <c r="T95" s="2">
        <f>IFERROR(VLOOKUP(C95,'DOENÇA DE CHAGAS'!$A$5:$C$100,3,FALSE),0)</f>
        <v>0</v>
      </c>
      <c r="U95" s="2">
        <f>IFERROR(VLOOKUP(C95,'PICADAS DE COBRAS'!$A$6:$C$4645,3,FALSE),0)</f>
        <v>36</v>
      </c>
      <c r="V95">
        <f>IFERROR(VLOOKUP(C95,'ZIKA VIRUS'!$A$5:$C$2399,3,FALSE),0)</f>
        <v>2</v>
      </c>
      <c r="W95">
        <f>IFERROR(VLOOKUP(C95,'FEBRE TIFÓIDE'!$A$5:$C$46,3,FALSE),0)</f>
        <v>0</v>
      </c>
      <c r="X95">
        <f>IFERROR(VLOOKUP(C95,HANTAVIROSE!$A$5:$C$153,3,FALSE),0)</f>
        <v>0</v>
      </c>
      <c r="Y95">
        <f>IFERROR(VLOOKUP(C95,MENINGITE!$A$5:$C$447,3,FALSE),0)</f>
        <v>0</v>
      </c>
      <c r="Z95">
        <f>IFERROR(VLOOKUP(C95,RAIVA!$A$5:$C$16,3,FALSE),0)</f>
        <v>0</v>
      </c>
    </row>
    <row r="96" spans="1:26" x14ac:dyDescent="0.3">
      <c r="A96" s="2" t="s">
        <v>967</v>
      </c>
      <c r="B96" s="2" t="s">
        <v>1250</v>
      </c>
      <c r="C96" s="2">
        <v>420040</v>
      </c>
      <c r="D96" s="2">
        <v>4200408</v>
      </c>
      <c r="E96" s="2" t="s">
        <v>967</v>
      </c>
      <c r="F96" s="2" t="s">
        <v>1250</v>
      </c>
      <c r="G96" s="2">
        <f>IFERROR(VLOOKUP(D96,Coordenadas!$A$2:$D$5571,3,FALSE),0)</f>
        <v>-26.9985</v>
      </c>
      <c r="H96" s="2">
        <f>IFERROR(VLOOKUP(D96,Coordenadas!$A$2:$D$5571,4,FALSE),0)</f>
        <v>-51.552799999999998</v>
      </c>
      <c r="I96" s="2" t="s">
        <v>5326</v>
      </c>
      <c r="J96" s="2">
        <v>6961</v>
      </c>
      <c r="K96" s="2" t="s">
        <v>5332</v>
      </c>
      <c r="L96" s="2">
        <f>IFERROR(VLOOKUP(C96,BOTULISMO!$A$3:$C$19,3,FALSE),0)</f>
        <v>0</v>
      </c>
      <c r="M96" s="2">
        <f>IFERROR(VLOOKUP(C96,'LEISHMANIOSE VISCERAL'!$A$4:$C$454,3,FALSE),0)</f>
        <v>0</v>
      </c>
      <c r="N96" s="2">
        <f>IFERROR(VLOOKUP(C96,'LEISHMANIOSE TEGUMENTAR'!$A$4:$C$1681,3,FALSE),0)</f>
        <v>0</v>
      </c>
      <c r="O96" s="2">
        <f>IFERROR(VLOOKUP(C96,'FEBRE AMARELA'!$A$4:$C$38,3,FALSE),0)</f>
        <v>0</v>
      </c>
      <c r="P96" s="2">
        <f>IFERROR(VLOOKUP(C96,DENGUE!$A$5:$C$4097,3,FALSE),0)</f>
        <v>1</v>
      </c>
      <c r="Q96" s="2">
        <f>IFERROR(VLOOKUP(C96,'HEPATITE VIRAL'!$A$5:$C$3162,3,FALSE),0)</f>
        <v>2</v>
      </c>
      <c r="R96" s="2">
        <f>IFERROR(VLOOKUP(C96,'FEBRE MACULOSA'!$A$5:$C$181,3,FALSE),0)</f>
        <v>0</v>
      </c>
      <c r="S96" s="2">
        <f>IFERROR(VLOOKUP(C96,LEPTOSPIROSE!$A$5:$C$1176,3,FALSE),0)</f>
        <v>0</v>
      </c>
      <c r="T96" s="2">
        <f>IFERROR(VLOOKUP(C96,'DOENÇA DE CHAGAS'!$A$5:$C$100,3,FALSE),0)</f>
        <v>0</v>
      </c>
      <c r="U96" s="2">
        <f>IFERROR(VLOOKUP(C96,'PICADAS DE COBRAS'!$A$6:$C$4645,3,FALSE),0)</f>
        <v>18</v>
      </c>
      <c r="V96">
        <f>IFERROR(VLOOKUP(C96,'ZIKA VIRUS'!$A$5:$C$2399,3,FALSE),0)</f>
        <v>0</v>
      </c>
      <c r="W96">
        <f>IFERROR(VLOOKUP(C96,'FEBRE TIFÓIDE'!$A$5:$C$46,3,FALSE),0)</f>
        <v>0</v>
      </c>
      <c r="X96">
        <f>IFERROR(VLOOKUP(C96,HANTAVIROSE!$A$5:$C$153,3,FALSE),0)</f>
        <v>0</v>
      </c>
      <c r="Y96">
        <f>IFERROR(VLOOKUP(C96,MENINGITE!$A$5:$C$447,3,FALSE),0)</f>
        <v>0</v>
      </c>
      <c r="Z96">
        <f>IFERROR(VLOOKUP(C96,RAIVA!$A$5:$C$16,3,FALSE),0)</f>
        <v>0</v>
      </c>
    </row>
    <row r="97" spans="1:26" x14ac:dyDescent="0.3">
      <c r="A97" s="2" t="s">
        <v>4704</v>
      </c>
      <c r="B97" s="2" t="s">
        <v>4899</v>
      </c>
      <c r="C97" s="2">
        <v>210015</v>
      </c>
      <c r="D97" s="2">
        <v>2100154</v>
      </c>
      <c r="E97" s="2" t="s">
        <v>4704</v>
      </c>
      <c r="F97" s="2" t="s">
        <v>4899</v>
      </c>
      <c r="G97" s="2">
        <f>IFERROR(VLOOKUP(D97,Coordenadas!$A$2:$D$5571,3,FALSE),0)</f>
        <v>-2.8404799999999999</v>
      </c>
      <c r="H97" s="2">
        <f>IFERROR(VLOOKUP(D97,Coordenadas!$A$2:$D$5571,4,FALSE),0)</f>
        <v>-42.118899999999996</v>
      </c>
      <c r="I97" s="2" t="s">
        <v>5324</v>
      </c>
      <c r="J97" s="2">
        <v>11581</v>
      </c>
      <c r="K97" s="2" t="s">
        <v>5332</v>
      </c>
      <c r="L97" s="2">
        <f>IFERROR(VLOOKUP(C97,BOTULISMO!$A$3:$C$19,3,FALSE),0)</f>
        <v>0</v>
      </c>
      <c r="M97" s="2">
        <f>IFERROR(VLOOKUP(C97,'LEISHMANIOSE VISCERAL'!$A$4:$C$454,3,FALSE),0)</f>
        <v>0</v>
      </c>
      <c r="N97" s="2">
        <f>IFERROR(VLOOKUP(C97,'LEISHMANIOSE TEGUMENTAR'!$A$4:$C$1681,3,FALSE),0)</f>
        <v>0</v>
      </c>
      <c r="O97" s="2">
        <f>IFERROR(VLOOKUP(C97,'FEBRE AMARELA'!$A$4:$C$38,3,FALSE),0)</f>
        <v>0</v>
      </c>
      <c r="P97" s="2">
        <f>IFERROR(VLOOKUP(C97,DENGUE!$A$5:$C$4097,3,FALSE),0)</f>
        <v>0</v>
      </c>
      <c r="Q97" s="2">
        <f>IFERROR(VLOOKUP(C97,'HEPATITE VIRAL'!$A$5:$C$3162,3,FALSE),0)</f>
        <v>0</v>
      </c>
      <c r="R97" s="2">
        <f>IFERROR(VLOOKUP(C97,'FEBRE MACULOSA'!$A$5:$C$181,3,FALSE),0)</f>
        <v>0</v>
      </c>
      <c r="S97" s="2">
        <f>IFERROR(VLOOKUP(C97,LEPTOSPIROSE!$A$5:$C$1176,3,FALSE),0)</f>
        <v>0</v>
      </c>
      <c r="T97" s="2">
        <f>IFERROR(VLOOKUP(C97,'DOENÇA DE CHAGAS'!$A$5:$C$100,3,FALSE),0)</f>
        <v>0</v>
      </c>
      <c r="U97" s="2">
        <f>IFERROR(VLOOKUP(C97,'PICADAS DE COBRAS'!$A$6:$C$4645,3,FALSE),0)</f>
        <v>0</v>
      </c>
      <c r="V97">
        <f>IFERROR(VLOOKUP(C97,'ZIKA VIRUS'!$A$5:$C$2399,3,FALSE),0)</f>
        <v>0</v>
      </c>
      <c r="W97">
        <f>IFERROR(VLOOKUP(C97,'FEBRE TIFÓIDE'!$A$5:$C$46,3,FALSE),0)</f>
        <v>0</v>
      </c>
      <c r="X97">
        <f>IFERROR(VLOOKUP(C97,HANTAVIROSE!$A$5:$C$153,3,FALSE),0)</f>
        <v>0</v>
      </c>
      <c r="Y97">
        <f>IFERROR(VLOOKUP(C97,MENINGITE!$A$5:$C$447,3,FALSE),0)</f>
        <v>0</v>
      </c>
      <c r="Z97">
        <f>IFERROR(VLOOKUP(C97,RAIVA!$A$5:$C$16,3,FALSE),0)</f>
        <v>0</v>
      </c>
    </row>
    <row r="98" spans="1:26" x14ac:dyDescent="0.3">
      <c r="A98" s="2" t="s">
        <v>2349</v>
      </c>
      <c r="B98" s="2" t="s">
        <v>2422</v>
      </c>
      <c r="C98" s="2">
        <v>320016</v>
      </c>
      <c r="D98" s="2">
        <v>3200169</v>
      </c>
      <c r="E98" s="2" t="s">
        <v>2349</v>
      </c>
      <c r="F98" s="2" t="s">
        <v>2422</v>
      </c>
      <c r="G98" s="2">
        <f>IFERROR(VLOOKUP(D98,Coordenadas!$A$2:$D$5571,3,FALSE),0)</f>
        <v>-18.548200000000001</v>
      </c>
      <c r="H98" s="2">
        <f>IFERROR(VLOOKUP(D98,Coordenadas!$A$2:$D$5571,4,FALSE),0)</f>
        <v>-40.985399999999998</v>
      </c>
      <c r="I98" s="2" t="s">
        <v>5325</v>
      </c>
      <c r="J98" s="2">
        <v>11771</v>
      </c>
      <c r="K98" s="2" t="s">
        <v>5332</v>
      </c>
      <c r="L98" s="2">
        <f>IFERROR(VLOOKUP(C98,BOTULISMO!$A$3:$C$19,3,FALSE),0)</f>
        <v>0</v>
      </c>
      <c r="M98" s="2">
        <f>IFERROR(VLOOKUP(C98,'LEISHMANIOSE VISCERAL'!$A$4:$C$454,3,FALSE),0)</f>
        <v>0</v>
      </c>
      <c r="N98" s="2">
        <f>IFERROR(VLOOKUP(C98,'LEISHMANIOSE TEGUMENTAR'!$A$4:$C$1681,3,FALSE),0)</f>
        <v>0</v>
      </c>
      <c r="O98" s="2">
        <f>IFERROR(VLOOKUP(C98,'FEBRE AMARELA'!$A$4:$C$38,3,FALSE),0)</f>
        <v>0</v>
      </c>
      <c r="P98" s="2">
        <f>IFERROR(VLOOKUP(C98,DENGUE!$A$5:$C$4097,3,FALSE),0)</f>
        <v>0</v>
      </c>
      <c r="Q98" s="2">
        <f>IFERROR(VLOOKUP(C98,'HEPATITE VIRAL'!$A$5:$C$3162,3,FALSE),0)</f>
        <v>2</v>
      </c>
      <c r="R98" s="2">
        <f>IFERROR(VLOOKUP(C98,'FEBRE MACULOSA'!$A$5:$C$181,3,FALSE),0)</f>
        <v>0</v>
      </c>
      <c r="S98" s="2">
        <f>IFERROR(VLOOKUP(C98,LEPTOSPIROSE!$A$5:$C$1176,3,FALSE),0)</f>
        <v>0</v>
      </c>
      <c r="T98" s="2">
        <f>IFERROR(VLOOKUP(C98,'DOENÇA DE CHAGAS'!$A$5:$C$100,3,FALSE),0)</f>
        <v>0</v>
      </c>
      <c r="U98" s="2">
        <f>IFERROR(VLOOKUP(C98,'PICADAS DE COBRAS'!$A$6:$C$4645,3,FALSE),0)</f>
        <v>0</v>
      </c>
      <c r="V98">
        <f>IFERROR(VLOOKUP(C98,'ZIKA VIRUS'!$A$5:$C$2399,3,FALSE),0)</f>
        <v>2</v>
      </c>
      <c r="W98">
        <f>IFERROR(VLOOKUP(C98,'FEBRE TIFÓIDE'!$A$5:$C$46,3,FALSE),0)</f>
        <v>0</v>
      </c>
      <c r="X98">
        <f>IFERROR(VLOOKUP(C98,HANTAVIROSE!$A$5:$C$153,3,FALSE),0)</f>
        <v>0</v>
      </c>
      <c r="Y98">
        <f>IFERROR(VLOOKUP(C98,MENINGITE!$A$5:$C$447,3,FALSE),0)</f>
        <v>0</v>
      </c>
      <c r="Z98">
        <f>IFERROR(VLOOKUP(C98,RAIVA!$A$5:$C$16,3,FALSE),0)</f>
        <v>0</v>
      </c>
    </row>
    <row r="99" spans="1:26" x14ac:dyDescent="0.3">
      <c r="A99" s="2" t="s">
        <v>3257</v>
      </c>
      <c r="B99" s="2" t="s">
        <v>3646</v>
      </c>
      <c r="C99" s="2">
        <v>290040</v>
      </c>
      <c r="D99" s="2">
        <v>2900405</v>
      </c>
      <c r="E99" s="2" t="s">
        <v>3257</v>
      </c>
      <c r="F99" s="2" t="s">
        <v>3646</v>
      </c>
      <c r="G99" s="2">
        <f>IFERROR(VLOOKUP(D99,Coordenadas!$A$2:$D$5571,3,FALSE),0)</f>
        <v>-11.861800000000001</v>
      </c>
      <c r="H99" s="2">
        <f>IFERROR(VLOOKUP(D99,Coordenadas!$A$2:$D$5571,4,FALSE),0)</f>
        <v>-38.7639</v>
      </c>
      <c r="I99" s="2" t="s">
        <v>5324</v>
      </c>
      <c r="J99" s="2">
        <v>15731</v>
      </c>
      <c r="K99" s="2" t="s">
        <v>5332</v>
      </c>
      <c r="L99" s="2">
        <f>IFERROR(VLOOKUP(C99,BOTULISMO!$A$3:$C$19,3,FALSE),0)</f>
        <v>0</v>
      </c>
      <c r="M99" s="2">
        <f>IFERROR(VLOOKUP(C99,'LEISHMANIOSE VISCERAL'!$A$4:$C$454,3,FALSE),0)</f>
        <v>0</v>
      </c>
      <c r="N99" s="2">
        <f>IFERROR(VLOOKUP(C99,'LEISHMANIOSE TEGUMENTAR'!$A$4:$C$1681,3,FALSE),0)</f>
        <v>0</v>
      </c>
      <c r="O99" s="2">
        <f>IFERROR(VLOOKUP(C99,'FEBRE AMARELA'!$A$4:$C$38,3,FALSE),0)</f>
        <v>0</v>
      </c>
      <c r="P99" s="2">
        <f>IFERROR(VLOOKUP(C99,DENGUE!$A$5:$C$4097,3,FALSE),0)</f>
        <v>99</v>
      </c>
      <c r="Q99" s="2">
        <f>IFERROR(VLOOKUP(C99,'HEPATITE VIRAL'!$A$5:$C$3162,3,FALSE),0)</f>
        <v>2</v>
      </c>
      <c r="R99" s="2">
        <f>IFERROR(VLOOKUP(C99,'FEBRE MACULOSA'!$A$5:$C$181,3,FALSE),0)</f>
        <v>0</v>
      </c>
      <c r="S99" s="2">
        <f>IFERROR(VLOOKUP(C99,LEPTOSPIROSE!$A$5:$C$1176,3,FALSE),0)</f>
        <v>0</v>
      </c>
      <c r="T99" s="2">
        <f>IFERROR(VLOOKUP(C99,'DOENÇA DE CHAGAS'!$A$5:$C$100,3,FALSE),0)</f>
        <v>0</v>
      </c>
      <c r="U99" s="2">
        <f>IFERROR(VLOOKUP(C99,'PICADAS DE COBRAS'!$A$6:$C$4645,3,FALSE),0)</f>
        <v>90</v>
      </c>
      <c r="V99">
        <f>IFERROR(VLOOKUP(C99,'ZIKA VIRUS'!$A$5:$C$2399,3,FALSE),0)</f>
        <v>3</v>
      </c>
      <c r="W99">
        <f>IFERROR(VLOOKUP(C99,'FEBRE TIFÓIDE'!$A$5:$C$46,3,FALSE),0)</f>
        <v>0</v>
      </c>
      <c r="X99">
        <f>IFERROR(VLOOKUP(C99,HANTAVIROSE!$A$5:$C$153,3,FALSE),0)</f>
        <v>0</v>
      </c>
      <c r="Y99">
        <f>IFERROR(VLOOKUP(C99,MENINGITE!$A$5:$C$447,3,FALSE),0)</f>
        <v>0</v>
      </c>
      <c r="Z99">
        <f>IFERROR(VLOOKUP(C99,RAIVA!$A$5:$C$16,3,FALSE),0)</f>
        <v>0</v>
      </c>
    </row>
    <row r="100" spans="1:26" x14ac:dyDescent="0.3">
      <c r="A100" s="2" t="s">
        <v>3</v>
      </c>
      <c r="B100" s="2" t="s">
        <v>244</v>
      </c>
      <c r="C100" s="2">
        <v>520017</v>
      </c>
      <c r="D100" s="2">
        <v>5200175</v>
      </c>
      <c r="E100" s="2" t="s">
        <v>3</v>
      </c>
      <c r="F100" s="2" t="s">
        <v>244</v>
      </c>
      <c r="G100" s="2">
        <f>IFERROR(VLOOKUP(D100,Coordenadas!$A$2:$D$5571,3,FALSE),0)</f>
        <v>-14.9778</v>
      </c>
      <c r="H100" s="2">
        <f>IFERROR(VLOOKUP(D100,Coordenadas!$A$2:$D$5571,4,FALSE),0)</f>
        <v>-47.782299999999999</v>
      </c>
      <c r="I100" s="2" t="s">
        <v>5327</v>
      </c>
      <c r="J100" s="2">
        <v>5090</v>
      </c>
      <c r="K100" s="2" t="s">
        <v>5332</v>
      </c>
      <c r="L100" s="2">
        <f>IFERROR(VLOOKUP(C100,BOTULISMO!$A$3:$C$19,3,FALSE),0)</f>
        <v>0</v>
      </c>
      <c r="M100" s="2">
        <f>IFERROR(VLOOKUP(C100,'LEISHMANIOSE VISCERAL'!$A$4:$C$454,3,FALSE),0)</f>
        <v>0</v>
      </c>
      <c r="N100" s="2">
        <f>IFERROR(VLOOKUP(C100,'LEISHMANIOSE TEGUMENTAR'!$A$4:$C$1681,3,FALSE),0)</f>
        <v>1</v>
      </c>
      <c r="O100" s="2">
        <f>IFERROR(VLOOKUP(C100,'FEBRE AMARELA'!$A$4:$C$38,3,FALSE),0)</f>
        <v>0</v>
      </c>
      <c r="P100" s="2">
        <f>IFERROR(VLOOKUP(C100,DENGUE!$A$5:$C$4097,3,FALSE),0)</f>
        <v>14</v>
      </c>
      <c r="Q100" s="2">
        <f>IFERROR(VLOOKUP(C100,'HEPATITE VIRAL'!$A$5:$C$3162,3,FALSE),0)</f>
        <v>0</v>
      </c>
      <c r="R100" s="2">
        <f>IFERROR(VLOOKUP(C100,'FEBRE MACULOSA'!$A$5:$C$181,3,FALSE),0)</f>
        <v>0</v>
      </c>
      <c r="S100" s="2">
        <f>IFERROR(VLOOKUP(C100,LEPTOSPIROSE!$A$5:$C$1176,3,FALSE),0)</f>
        <v>0</v>
      </c>
      <c r="T100" s="2">
        <f>IFERROR(VLOOKUP(C100,'DOENÇA DE CHAGAS'!$A$5:$C$100,3,FALSE),0)</f>
        <v>0</v>
      </c>
      <c r="U100" s="2">
        <f>IFERROR(VLOOKUP(C100,'PICADAS DE COBRAS'!$A$6:$C$4645,3,FALSE),0)</f>
        <v>10</v>
      </c>
      <c r="V100">
        <f>IFERROR(VLOOKUP(C100,'ZIKA VIRUS'!$A$5:$C$2399,3,FALSE),0)</f>
        <v>0</v>
      </c>
      <c r="W100">
        <f>IFERROR(VLOOKUP(C100,'FEBRE TIFÓIDE'!$A$5:$C$46,3,FALSE),0)</f>
        <v>0</v>
      </c>
      <c r="X100">
        <f>IFERROR(VLOOKUP(C100,HANTAVIROSE!$A$5:$C$153,3,FALSE),0)</f>
        <v>0</v>
      </c>
      <c r="Y100">
        <f>IFERROR(VLOOKUP(C100,MENINGITE!$A$5:$C$447,3,FALSE),0)</f>
        <v>0</v>
      </c>
      <c r="Z100">
        <f>IFERROR(VLOOKUP(C100,RAIVA!$A$5:$C$16,3,FALSE),0)</f>
        <v>0</v>
      </c>
    </row>
    <row r="101" spans="1:26" x14ac:dyDescent="0.3">
      <c r="A101" s="2" t="s">
        <v>3</v>
      </c>
      <c r="B101" s="2" t="s">
        <v>243</v>
      </c>
      <c r="C101" s="2">
        <v>520020</v>
      </c>
      <c r="D101" s="2">
        <v>5200209</v>
      </c>
      <c r="E101" s="2" t="s">
        <v>3</v>
      </c>
      <c r="F101" s="2" t="s">
        <v>243</v>
      </c>
      <c r="G101" s="2">
        <f>IFERROR(VLOOKUP(D101,Coordenadas!$A$2:$D$5571,3,FALSE),0)</f>
        <v>-18.077100000000002</v>
      </c>
      <c r="H101" s="2">
        <f>IFERROR(VLOOKUP(D101,Coordenadas!$A$2:$D$5571,4,FALSE),0)</f>
        <v>-48.760300000000001</v>
      </c>
      <c r="I101" s="2" t="s">
        <v>5327</v>
      </c>
      <c r="J101" s="2">
        <v>2013</v>
      </c>
      <c r="K101" s="2" t="s">
        <v>5332</v>
      </c>
      <c r="L101" s="2">
        <f>IFERROR(VLOOKUP(C101,BOTULISMO!$A$3:$C$19,3,FALSE),0)</f>
        <v>0</v>
      </c>
      <c r="M101" s="2">
        <f>IFERROR(VLOOKUP(C101,'LEISHMANIOSE VISCERAL'!$A$4:$C$454,3,FALSE),0)</f>
        <v>0</v>
      </c>
      <c r="N101" s="2">
        <f>IFERROR(VLOOKUP(C101,'LEISHMANIOSE TEGUMENTAR'!$A$4:$C$1681,3,FALSE),0)</f>
        <v>0</v>
      </c>
      <c r="O101" s="2">
        <f>IFERROR(VLOOKUP(C101,'FEBRE AMARELA'!$A$4:$C$38,3,FALSE),0)</f>
        <v>0</v>
      </c>
      <c r="P101" s="2">
        <f>IFERROR(VLOOKUP(C101,DENGUE!$A$5:$C$4097,3,FALSE),0)</f>
        <v>22</v>
      </c>
      <c r="Q101" s="2">
        <f>IFERROR(VLOOKUP(C101,'HEPATITE VIRAL'!$A$5:$C$3162,3,FALSE),0)</f>
        <v>0</v>
      </c>
      <c r="R101" s="2">
        <f>IFERROR(VLOOKUP(C101,'FEBRE MACULOSA'!$A$5:$C$181,3,FALSE),0)</f>
        <v>0</v>
      </c>
      <c r="S101" s="2">
        <f>IFERROR(VLOOKUP(C101,LEPTOSPIROSE!$A$5:$C$1176,3,FALSE),0)</f>
        <v>0</v>
      </c>
      <c r="T101" s="2">
        <f>IFERROR(VLOOKUP(C101,'DOENÇA DE CHAGAS'!$A$5:$C$100,3,FALSE),0)</f>
        <v>0</v>
      </c>
      <c r="U101" s="2">
        <f>IFERROR(VLOOKUP(C101,'PICADAS DE COBRAS'!$A$6:$C$4645,3,FALSE),0)</f>
        <v>15</v>
      </c>
      <c r="V101">
        <f>IFERROR(VLOOKUP(C101,'ZIKA VIRUS'!$A$5:$C$2399,3,FALSE),0)</f>
        <v>0</v>
      </c>
      <c r="W101">
        <f>IFERROR(VLOOKUP(C101,'FEBRE TIFÓIDE'!$A$5:$C$46,3,FALSE),0)</f>
        <v>0</v>
      </c>
      <c r="X101">
        <f>IFERROR(VLOOKUP(C101,HANTAVIROSE!$A$5:$C$153,3,FALSE),0)</f>
        <v>0</v>
      </c>
      <c r="Y101">
        <f>IFERROR(VLOOKUP(C101,MENINGITE!$A$5:$C$447,3,FALSE),0)</f>
        <v>0</v>
      </c>
      <c r="Z101">
        <f>IFERROR(VLOOKUP(C101,RAIVA!$A$5:$C$16,3,FALSE),0)</f>
        <v>0</v>
      </c>
    </row>
    <row r="102" spans="1:26" x14ac:dyDescent="0.3">
      <c r="A102" s="2" t="s">
        <v>4178</v>
      </c>
      <c r="B102" s="2" t="s">
        <v>4314</v>
      </c>
      <c r="C102" s="2">
        <v>240040</v>
      </c>
      <c r="D102" s="2">
        <v>2400406</v>
      </c>
      <c r="E102" s="2" t="s">
        <v>4178</v>
      </c>
      <c r="F102" s="2" t="s">
        <v>4314</v>
      </c>
      <c r="G102" s="2">
        <f>IFERROR(VLOOKUP(D102,Coordenadas!$A$2:$D$5571,3,FALSE),0)</f>
        <v>-6.2035099999999996</v>
      </c>
      <c r="H102" s="2">
        <f>IFERROR(VLOOKUP(D102,Coordenadas!$A$2:$D$5571,4,FALSE),0)</f>
        <v>-38.2941</v>
      </c>
      <c r="I102" s="2" t="s">
        <v>5324</v>
      </c>
      <c r="J102" s="2">
        <v>2980</v>
      </c>
      <c r="K102" s="2" t="s">
        <v>5332</v>
      </c>
      <c r="L102" s="2">
        <f>IFERROR(VLOOKUP(C102,BOTULISMO!$A$3:$C$19,3,FALSE),0)</f>
        <v>0</v>
      </c>
      <c r="M102" s="2">
        <f>IFERROR(VLOOKUP(C102,'LEISHMANIOSE VISCERAL'!$A$4:$C$454,3,FALSE),0)</f>
        <v>0</v>
      </c>
      <c r="N102" s="2">
        <f>IFERROR(VLOOKUP(C102,'LEISHMANIOSE TEGUMENTAR'!$A$4:$C$1681,3,FALSE),0)</f>
        <v>0</v>
      </c>
      <c r="O102" s="2">
        <f>IFERROR(VLOOKUP(C102,'FEBRE AMARELA'!$A$4:$C$38,3,FALSE),0)</f>
        <v>0</v>
      </c>
      <c r="P102" s="2">
        <f>IFERROR(VLOOKUP(C102,DENGUE!$A$5:$C$4097,3,FALSE),0)</f>
        <v>1</v>
      </c>
      <c r="Q102" s="2">
        <f>IFERROR(VLOOKUP(C102,'HEPATITE VIRAL'!$A$5:$C$3162,3,FALSE),0)</f>
        <v>0</v>
      </c>
      <c r="R102" s="2">
        <f>IFERROR(VLOOKUP(C102,'FEBRE MACULOSA'!$A$5:$C$181,3,FALSE),0)</f>
        <v>0</v>
      </c>
      <c r="S102" s="2">
        <f>IFERROR(VLOOKUP(C102,LEPTOSPIROSE!$A$5:$C$1176,3,FALSE),0)</f>
        <v>0</v>
      </c>
      <c r="T102" s="2">
        <f>IFERROR(VLOOKUP(C102,'DOENÇA DE CHAGAS'!$A$5:$C$100,3,FALSE),0)</f>
        <v>0</v>
      </c>
      <c r="U102" s="2">
        <f>IFERROR(VLOOKUP(C102,'PICADAS DE COBRAS'!$A$6:$C$4645,3,FALSE),0)</f>
        <v>0</v>
      </c>
      <c r="V102">
        <f>IFERROR(VLOOKUP(C102,'ZIKA VIRUS'!$A$5:$C$2399,3,FALSE),0)</f>
        <v>0</v>
      </c>
      <c r="W102">
        <f>IFERROR(VLOOKUP(C102,'FEBRE TIFÓIDE'!$A$5:$C$46,3,FALSE),0)</f>
        <v>0</v>
      </c>
      <c r="X102">
        <f>IFERROR(VLOOKUP(C102,HANTAVIROSE!$A$5:$C$153,3,FALSE),0)</f>
        <v>0</v>
      </c>
      <c r="Y102">
        <f>IFERROR(VLOOKUP(C102,MENINGITE!$A$5:$C$447,3,FALSE),0)</f>
        <v>0</v>
      </c>
      <c r="Z102">
        <f>IFERROR(VLOOKUP(C102,RAIVA!$A$5:$C$16,3,FALSE),0)</f>
        <v>0</v>
      </c>
    </row>
    <row r="103" spans="1:26" x14ac:dyDescent="0.3">
      <c r="A103" s="2" t="s">
        <v>3816</v>
      </c>
      <c r="B103" s="2" t="s">
        <v>3982</v>
      </c>
      <c r="C103" s="2">
        <v>260040</v>
      </c>
      <c r="D103" s="2">
        <v>2600401</v>
      </c>
      <c r="E103" s="2" t="s">
        <v>3816</v>
      </c>
      <c r="F103" s="2" t="s">
        <v>3982</v>
      </c>
      <c r="G103" s="2">
        <f>IFERROR(VLOOKUP(D103,Coordenadas!$A$2:$D$5571,3,FALSE),0)</f>
        <v>-8.7060899999999997</v>
      </c>
      <c r="H103" s="2">
        <f>IFERROR(VLOOKUP(D103,Coordenadas!$A$2:$D$5571,4,FALSE),0)</f>
        <v>-35.526299999999999</v>
      </c>
      <c r="I103" s="2" t="s">
        <v>5324</v>
      </c>
      <c r="J103" s="2">
        <v>33095</v>
      </c>
      <c r="K103" s="2" t="s">
        <v>5330</v>
      </c>
      <c r="L103" s="2">
        <f>IFERROR(VLOOKUP(C103,BOTULISMO!$A$3:$C$19,3,FALSE),0)</f>
        <v>0</v>
      </c>
      <c r="M103" s="2">
        <f>IFERROR(VLOOKUP(C103,'LEISHMANIOSE VISCERAL'!$A$4:$C$454,3,FALSE),0)</f>
        <v>0</v>
      </c>
      <c r="N103" s="2">
        <f>IFERROR(VLOOKUP(C103,'LEISHMANIOSE TEGUMENTAR'!$A$4:$C$1681,3,FALSE),0)</f>
        <v>1</v>
      </c>
      <c r="O103" s="2">
        <f>IFERROR(VLOOKUP(C103,'FEBRE AMARELA'!$A$4:$C$38,3,FALSE),0)</f>
        <v>0</v>
      </c>
      <c r="P103" s="2">
        <f>IFERROR(VLOOKUP(C103,DENGUE!$A$5:$C$4097,3,FALSE),0)</f>
        <v>8</v>
      </c>
      <c r="Q103" s="2">
        <f>IFERROR(VLOOKUP(C103,'HEPATITE VIRAL'!$A$5:$C$3162,3,FALSE),0)</f>
        <v>2</v>
      </c>
      <c r="R103" s="2">
        <f>IFERROR(VLOOKUP(C103,'FEBRE MACULOSA'!$A$5:$C$181,3,FALSE),0)</f>
        <v>0</v>
      </c>
      <c r="S103" s="2">
        <f>IFERROR(VLOOKUP(C103,LEPTOSPIROSE!$A$5:$C$1176,3,FALSE),0)</f>
        <v>2</v>
      </c>
      <c r="T103" s="2">
        <f>IFERROR(VLOOKUP(C103,'DOENÇA DE CHAGAS'!$A$5:$C$100,3,FALSE),0)</f>
        <v>0</v>
      </c>
      <c r="U103" s="2">
        <f>IFERROR(VLOOKUP(C103,'PICADAS DE COBRAS'!$A$6:$C$4645,3,FALSE),0)</f>
        <v>119</v>
      </c>
      <c r="V103">
        <f>IFERROR(VLOOKUP(C103,'ZIKA VIRUS'!$A$5:$C$2399,3,FALSE),0)</f>
        <v>1</v>
      </c>
      <c r="W103">
        <f>IFERROR(VLOOKUP(C103,'FEBRE TIFÓIDE'!$A$5:$C$46,3,FALSE),0)</f>
        <v>0</v>
      </c>
      <c r="X103">
        <f>IFERROR(VLOOKUP(C103,HANTAVIROSE!$A$5:$C$153,3,FALSE),0)</f>
        <v>0</v>
      </c>
      <c r="Y103">
        <f>IFERROR(VLOOKUP(C103,MENINGITE!$A$5:$C$447,3,FALSE),0)</f>
        <v>0</v>
      </c>
      <c r="Z103">
        <f>IFERROR(VLOOKUP(C103,RAIVA!$A$5:$C$16,3,FALSE),0)</f>
        <v>0</v>
      </c>
    </row>
    <row r="104" spans="1:26" x14ac:dyDescent="0.3">
      <c r="A104" s="2" t="s">
        <v>470</v>
      </c>
      <c r="B104" s="2" t="s">
        <v>964</v>
      </c>
      <c r="C104" s="2">
        <v>430005</v>
      </c>
      <c r="D104" s="2">
        <v>4300059</v>
      </c>
      <c r="E104" s="2" t="s">
        <v>470</v>
      </c>
      <c r="F104" s="2" t="s">
        <v>964</v>
      </c>
      <c r="G104" s="2">
        <f>IFERROR(VLOOKUP(D104,Coordenadas!$A$2:$D$5571,3,FALSE),0)</f>
        <v>-28.167200000000001</v>
      </c>
      <c r="H104" s="2">
        <f>IFERROR(VLOOKUP(D104,Coordenadas!$A$2:$D$5571,4,FALSE),0)</f>
        <v>-52.030999999999999</v>
      </c>
      <c r="I104" s="2" t="s">
        <v>5326</v>
      </c>
      <c r="J104" s="2">
        <v>3722</v>
      </c>
      <c r="K104" s="2" t="s">
        <v>5332</v>
      </c>
      <c r="L104" s="2">
        <f>IFERROR(VLOOKUP(C104,BOTULISMO!$A$3:$C$19,3,FALSE),0)</f>
        <v>0</v>
      </c>
      <c r="M104" s="2">
        <f>IFERROR(VLOOKUP(C104,'LEISHMANIOSE VISCERAL'!$A$4:$C$454,3,FALSE),0)</f>
        <v>0</v>
      </c>
      <c r="N104" s="2">
        <f>IFERROR(VLOOKUP(C104,'LEISHMANIOSE TEGUMENTAR'!$A$4:$C$1681,3,FALSE),0)</f>
        <v>0</v>
      </c>
      <c r="O104" s="2">
        <f>IFERROR(VLOOKUP(C104,'FEBRE AMARELA'!$A$4:$C$38,3,FALSE),0)</f>
        <v>0</v>
      </c>
      <c r="P104" s="2">
        <f>IFERROR(VLOOKUP(C104,DENGUE!$A$5:$C$4097,3,FALSE),0)</f>
        <v>0</v>
      </c>
      <c r="Q104" s="2">
        <f>IFERROR(VLOOKUP(C104,'HEPATITE VIRAL'!$A$5:$C$3162,3,FALSE),0)</f>
        <v>2</v>
      </c>
      <c r="R104" s="2">
        <f>IFERROR(VLOOKUP(C104,'FEBRE MACULOSA'!$A$5:$C$181,3,FALSE),0)</f>
        <v>0</v>
      </c>
      <c r="S104" s="2">
        <f>IFERROR(VLOOKUP(C104,LEPTOSPIROSE!$A$5:$C$1176,3,FALSE),0)</f>
        <v>0</v>
      </c>
      <c r="T104" s="2">
        <f>IFERROR(VLOOKUP(C104,'DOENÇA DE CHAGAS'!$A$5:$C$100,3,FALSE),0)</f>
        <v>0</v>
      </c>
      <c r="U104" s="2">
        <f>IFERROR(VLOOKUP(C104,'PICADAS DE COBRAS'!$A$6:$C$4645,3,FALSE),0)</f>
        <v>10</v>
      </c>
      <c r="V104">
        <f>IFERROR(VLOOKUP(C104,'ZIKA VIRUS'!$A$5:$C$2399,3,FALSE),0)</f>
        <v>0</v>
      </c>
      <c r="W104">
        <f>IFERROR(VLOOKUP(C104,'FEBRE TIFÓIDE'!$A$5:$C$46,3,FALSE),0)</f>
        <v>0</v>
      </c>
      <c r="X104">
        <f>IFERROR(VLOOKUP(C104,HANTAVIROSE!$A$5:$C$153,3,FALSE),0)</f>
        <v>0</v>
      </c>
      <c r="Y104">
        <f>IFERROR(VLOOKUP(C104,MENINGITE!$A$5:$C$447,3,FALSE),0)</f>
        <v>0</v>
      </c>
      <c r="Z104">
        <f>IFERROR(VLOOKUP(C104,RAIVA!$A$5:$C$16,3,FALSE),0)</f>
        <v>0</v>
      </c>
    </row>
    <row r="105" spans="1:26" x14ac:dyDescent="0.3">
      <c r="A105" s="2" t="s">
        <v>1637</v>
      </c>
      <c r="B105" s="2" t="s">
        <v>2254</v>
      </c>
      <c r="C105" s="2">
        <v>350030</v>
      </c>
      <c r="D105" s="2">
        <v>3500303</v>
      </c>
      <c r="E105" s="2" t="s">
        <v>1637</v>
      </c>
      <c r="F105" s="2" t="s">
        <v>2254</v>
      </c>
      <c r="G105" s="2">
        <f>IFERROR(VLOOKUP(D105,Coordenadas!$A$2:$D$5571,3,FALSE),0)</f>
        <v>-22.057200000000002</v>
      </c>
      <c r="H105" s="2">
        <f>IFERROR(VLOOKUP(D105,Coordenadas!$A$2:$D$5571,4,FALSE),0)</f>
        <v>-46.973500000000001</v>
      </c>
      <c r="I105" s="2" t="s">
        <v>5325</v>
      </c>
      <c r="J105" s="2">
        <v>32148</v>
      </c>
      <c r="K105" s="2" t="s">
        <v>5330</v>
      </c>
      <c r="L105" s="2">
        <f>IFERROR(VLOOKUP(C105,BOTULISMO!$A$3:$C$19,3,FALSE),0)</f>
        <v>0</v>
      </c>
      <c r="M105" s="2">
        <f>IFERROR(VLOOKUP(C105,'LEISHMANIOSE VISCERAL'!$A$4:$C$454,3,FALSE),0)</f>
        <v>0</v>
      </c>
      <c r="N105" s="2">
        <f>IFERROR(VLOOKUP(C105,'LEISHMANIOSE TEGUMENTAR'!$A$4:$C$1681,3,FALSE),0)</f>
        <v>0</v>
      </c>
      <c r="O105" s="2">
        <f>IFERROR(VLOOKUP(C105,'FEBRE AMARELA'!$A$4:$C$38,3,FALSE),0)</f>
        <v>0</v>
      </c>
      <c r="P105" s="2">
        <f>IFERROR(VLOOKUP(C105,DENGUE!$A$5:$C$4097,3,FALSE),0)</f>
        <v>2003</v>
      </c>
      <c r="Q105" s="2">
        <f>IFERROR(VLOOKUP(C105,'HEPATITE VIRAL'!$A$5:$C$3162,3,FALSE),0)</f>
        <v>28</v>
      </c>
      <c r="R105" s="2">
        <f>IFERROR(VLOOKUP(C105,'FEBRE MACULOSA'!$A$5:$C$181,3,FALSE),0)</f>
        <v>0</v>
      </c>
      <c r="S105" s="2">
        <f>IFERROR(VLOOKUP(C105,LEPTOSPIROSE!$A$5:$C$1176,3,FALSE),0)</f>
        <v>0</v>
      </c>
      <c r="T105" s="2">
        <f>IFERROR(VLOOKUP(C105,'DOENÇA DE CHAGAS'!$A$5:$C$100,3,FALSE),0)</f>
        <v>0</v>
      </c>
      <c r="U105" s="2">
        <f>IFERROR(VLOOKUP(C105,'PICADAS DE COBRAS'!$A$6:$C$4645,3,FALSE),0)</f>
        <v>74</v>
      </c>
      <c r="V105">
        <f>IFERROR(VLOOKUP(C105,'ZIKA VIRUS'!$A$5:$C$2399,3,FALSE),0)</f>
        <v>0</v>
      </c>
      <c r="W105">
        <f>IFERROR(VLOOKUP(C105,'FEBRE TIFÓIDE'!$A$5:$C$46,3,FALSE),0)</f>
        <v>0</v>
      </c>
      <c r="X105">
        <f>IFERROR(VLOOKUP(C105,HANTAVIROSE!$A$5:$C$153,3,FALSE),0)</f>
        <v>0</v>
      </c>
      <c r="Y105">
        <f>IFERROR(VLOOKUP(C105,MENINGITE!$A$5:$C$447,3,FALSE),0)</f>
        <v>0</v>
      </c>
      <c r="Z105">
        <f>IFERROR(VLOOKUP(C105,RAIVA!$A$5:$C$16,3,FALSE),0)</f>
        <v>0</v>
      </c>
    </row>
    <row r="106" spans="1:26" x14ac:dyDescent="0.3">
      <c r="A106" s="2" t="s">
        <v>2425</v>
      </c>
      <c r="B106" s="2" t="s">
        <v>3249</v>
      </c>
      <c r="C106" s="2">
        <v>310080</v>
      </c>
      <c r="D106" s="2">
        <v>3100807</v>
      </c>
      <c r="E106" s="2" t="s">
        <v>2425</v>
      </c>
      <c r="F106" s="2" t="s">
        <v>3249</v>
      </c>
      <c r="G106" s="2">
        <f>IFERROR(VLOOKUP(D106,Coordenadas!$A$2:$D$5571,3,FALSE),0)</f>
        <v>-20.943899999999999</v>
      </c>
      <c r="H106" s="2">
        <f>IFERROR(VLOOKUP(D106,Coordenadas!$A$2:$D$5571,4,FALSE),0)</f>
        <v>-45.391500000000001</v>
      </c>
      <c r="I106" s="2" t="s">
        <v>5325</v>
      </c>
      <c r="J106" s="2">
        <v>4054</v>
      </c>
      <c r="K106" s="2" t="s">
        <v>5332</v>
      </c>
      <c r="L106" s="2">
        <f>IFERROR(VLOOKUP(C106,BOTULISMO!$A$3:$C$19,3,FALSE),0)</f>
        <v>0</v>
      </c>
      <c r="M106" s="2">
        <f>IFERROR(VLOOKUP(C106,'LEISHMANIOSE VISCERAL'!$A$4:$C$454,3,FALSE),0)</f>
        <v>0</v>
      </c>
      <c r="N106" s="2">
        <f>IFERROR(VLOOKUP(C106,'LEISHMANIOSE TEGUMENTAR'!$A$4:$C$1681,3,FALSE),0)</f>
        <v>0</v>
      </c>
      <c r="O106" s="2">
        <f>IFERROR(VLOOKUP(C106,'FEBRE AMARELA'!$A$4:$C$38,3,FALSE),0)</f>
        <v>0</v>
      </c>
      <c r="P106" s="2">
        <f>IFERROR(VLOOKUP(C106,DENGUE!$A$5:$C$4097,3,FALSE),0)</f>
        <v>31</v>
      </c>
      <c r="Q106" s="2">
        <f>IFERROR(VLOOKUP(C106,'HEPATITE VIRAL'!$A$5:$C$3162,3,FALSE),0)</f>
        <v>0</v>
      </c>
      <c r="R106" s="2">
        <f>IFERROR(VLOOKUP(C106,'FEBRE MACULOSA'!$A$5:$C$181,3,FALSE),0)</f>
        <v>0</v>
      </c>
      <c r="S106" s="2">
        <f>IFERROR(VLOOKUP(C106,LEPTOSPIROSE!$A$5:$C$1176,3,FALSE),0)</f>
        <v>1</v>
      </c>
      <c r="T106" s="2">
        <f>IFERROR(VLOOKUP(C106,'DOENÇA DE CHAGAS'!$A$5:$C$100,3,FALSE),0)</f>
        <v>0</v>
      </c>
      <c r="U106" s="2">
        <f>IFERROR(VLOOKUP(C106,'PICADAS DE COBRAS'!$A$6:$C$4645,3,FALSE),0)</f>
        <v>0</v>
      </c>
      <c r="V106">
        <f>IFERROR(VLOOKUP(C106,'ZIKA VIRUS'!$A$5:$C$2399,3,FALSE),0)</f>
        <v>2</v>
      </c>
      <c r="W106">
        <f>IFERROR(VLOOKUP(C106,'FEBRE TIFÓIDE'!$A$5:$C$46,3,FALSE),0)</f>
        <v>0</v>
      </c>
      <c r="X106">
        <f>IFERROR(VLOOKUP(C106,HANTAVIROSE!$A$5:$C$153,3,FALSE),0)</f>
        <v>0</v>
      </c>
      <c r="Y106">
        <f>IFERROR(VLOOKUP(C106,MENINGITE!$A$5:$C$447,3,FALSE),0)</f>
        <v>0</v>
      </c>
      <c r="Z106">
        <f>IFERROR(VLOOKUP(C106,RAIVA!$A$5:$C$16,3,FALSE),0)</f>
        <v>0</v>
      </c>
    </row>
    <row r="107" spans="1:26" x14ac:dyDescent="0.3">
      <c r="A107" s="2" t="s">
        <v>3816</v>
      </c>
      <c r="B107" s="2" t="s">
        <v>3981</v>
      </c>
      <c r="C107" s="2">
        <v>260050</v>
      </c>
      <c r="D107" s="2">
        <v>2600500</v>
      </c>
      <c r="E107" s="2" t="s">
        <v>3816</v>
      </c>
      <c r="F107" s="2" t="s">
        <v>3981</v>
      </c>
      <c r="G107" s="2">
        <f>IFERROR(VLOOKUP(D107,Coordenadas!$A$2:$D$5571,3,FALSE),0)</f>
        <v>-9.1112500000000001</v>
      </c>
      <c r="H107" s="2">
        <f>IFERROR(VLOOKUP(D107,Coordenadas!$A$2:$D$5571,4,FALSE),0)</f>
        <v>-37.122599999999998</v>
      </c>
      <c r="I107" s="2" t="s">
        <v>5324</v>
      </c>
      <c r="J107" s="2">
        <v>40235</v>
      </c>
      <c r="K107" s="2" t="s">
        <v>5330</v>
      </c>
      <c r="L107" s="2">
        <f>IFERROR(VLOOKUP(C107,BOTULISMO!$A$3:$C$19,3,FALSE),0)</f>
        <v>0</v>
      </c>
      <c r="M107" s="2">
        <f>IFERROR(VLOOKUP(C107,'LEISHMANIOSE VISCERAL'!$A$4:$C$454,3,FALSE),0)</f>
        <v>0</v>
      </c>
      <c r="N107" s="2">
        <f>IFERROR(VLOOKUP(C107,'LEISHMANIOSE TEGUMENTAR'!$A$4:$C$1681,3,FALSE),0)</f>
        <v>0</v>
      </c>
      <c r="O107" s="2">
        <f>IFERROR(VLOOKUP(C107,'FEBRE AMARELA'!$A$4:$C$38,3,FALSE),0)</f>
        <v>0</v>
      </c>
      <c r="P107" s="2">
        <f>IFERROR(VLOOKUP(C107,DENGUE!$A$5:$C$4097,3,FALSE),0)</f>
        <v>25</v>
      </c>
      <c r="Q107" s="2">
        <f>IFERROR(VLOOKUP(C107,'HEPATITE VIRAL'!$A$5:$C$3162,3,FALSE),0)</f>
        <v>4</v>
      </c>
      <c r="R107" s="2">
        <f>IFERROR(VLOOKUP(C107,'FEBRE MACULOSA'!$A$5:$C$181,3,FALSE),0)</f>
        <v>0</v>
      </c>
      <c r="S107" s="2">
        <f>IFERROR(VLOOKUP(C107,LEPTOSPIROSE!$A$5:$C$1176,3,FALSE),0)</f>
        <v>0</v>
      </c>
      <c r="T107" s="2">
        <f>IFERROR(VLOOKUP(C107,'DOENÇA DE CHAGAS'!$A$5:$C$100,3,FALSE),0)</f>
        <v>0</v>
      </c>
      <c r="U107" s="2">
        <f>IFERROR(VLOOKUP(C107,'PICADAS DE COBRAS'!$A$6:$C$4645,3,FALSE),0)</f>
        <v>118</v>
      </c>
      <c r="V107">
        <f>IFERROR(VLOOKUP(C107,'ZIKA VIRUS'!$A$5:$C$2399,3,FALSE),0)</f>
        <v>3</v>
      </c>
      <c r="W107">
        <f>IFERROR(VLOOKUP(C107,'FEBRE TIFÓIDE'!$A$5:$C$46,3,FALSE),0)</f>
        <v>0</v>
      </c>
      <c r="X107">
        <f>IFERROR(VLOOKUP(C107,HANTAVIROSE!$A$5:$C$153,3,FALSE),0)</f>
        <v>0</v>
      </c>
      <c r="Y107">
        <f>IFERROR(VLOOKUP(C107,MENINGITE!$A$5:$C$447,3,FALSE),0)</f>
        <v>0</v>
      </c>
      <c r="Z107">
        <f>IFERROR(VLOOKUP(C107,RAIVA!$A$5:$C$16,3,FALSE),0)</f>
        <v>0</v>
      </c>
    </row>
    <row r="108" spans="1:26" x14ac:dyDescent="0.3">
      <c r="A108" s="2" t="s">
        <v>1637</v>
      </c>
      <c r="B108" s="2" t="s">
        <v>2253</v>
      </c>
      <c r="C108" s="2">
        <v>350040</v>
      </c>
      <c r="D108" s="2">
        <v>3500402</v>
      </c>
      <c r="E108" s="2" t="s">
        <v>1637</v>
      </c>
      <c r="F108" s="2" t="s">
        <v>2253</v>
      </c>
      <c r="G108" s="2">
        <f>IFERROR(VLOOKUP(D108,Coordenadas!$A$2:$D$5571,3,FALSE),0)</f>
        <v>-21.931899999999999</v>
      </c>
      <c r="H108" s="2">
        <f>IFERROR(VLOOKUP(D108,Coordenadas!$A$2:$D$5571,4,FALSE),0)</f>
        <v>-46.717599999999997</v>
      </c>
      <c r="I108" s="2" t="s">
        <v>5325</v>
      </c>
      <c r="J108" s="2">
        <v>7584</v>
      </c>
      <c r="K108" s="2" t="s">
        <v>5332</v>
      </c>
      <c r="L108" s="2">
        <f>IFERROR(VLOOKUP(C108,BOTULISMO!$A$3:$C$19,3,FALSE),0)</f>
        <v>0</v>
      </c>
      <c r="M108" s="2">
        <f>IFERROR(VLOOKUP(C108,'LEISHMANIOSE VISCERAL'!$A$4:$C$454,3,FALSE),0)</f>
        <v>0</v>
      </c>
      <c r="N108" s="2">
        <f>IFERROR(VLOOKUP(C108,'LEISHMANIOSE TEGUMENTAR'!$A$4:$C$1681,3,FALSE),0)</f>
        <v>0</v>
      </c>
      <c r="O108" s="2">
        <f>IFERROR(VLOOKUP(C108,'FEBRE AMARELA'!$A$4:$C$38,3,FALSE),0)</f>
        <v>0</v>
      </c>
      <c r="P108" s="2">
        <f>IFERROR(VLOOKUP(C108,DENGUE!$A$5:$C$4097,3,FALSE),0)</f>
        <v>26</v>
      </c>
      <c r="Q108" s="2">
        <f>IFERROR(VLOOKUP(C108,'HEPATITE VIRAL'!$A$5:$C$3162,3,FALSE),0)</f>
        <v>3</v>
      </c>
      <c r="R108" s="2">
        <f>IFERROR(VLOOKUP(C108,'FEBRE MACULOSA'!$A$5:$C$181,3,FALSE),0)</f>
        <v>0</v>
      </c>
      <c r="S108" s="2">
        <f>IFERROR(VLOOKUP(C108,LEPTOSPIROSE!$A$5:$C$1176,3,FALSE),0)</f>
        <v>0</v>
      </c>
      <c r="T108" s="2">
        <f>IFERROR(VLOOKUP(C108,'DOENÇA DE CHAGAS'!$A$5:$C$100,3,FALSE),0)</f>
        <v>0</v>
      </c>
      <c r="U108" s="2">
        <f>IFERROR(VLOOKUP(C108,'PICADAS DE COBRAS'!$A$6:$C$4645,3,FALSE),0)</f>
        <v>15</v>
      </c>
      <c r="V108">
        <f>IFERROR(VLOOKUP(C108,'ZIKA VIRUS'!$A$5:$C$2399,3,FALSE),0)</f>
        <v>0</v>
      </c>
      <c r="W108">
        <f>IFERROR(VLOOKUP(C108,'FEBRE TIFÓIDE'!$A$5:$C$46,3,FALSE),0)</f>
        <v>0</v>
      </c>
      <c r="X108">
        <f>IFERROR(VLOOKUP(C108,HANTAVIROSE!$A$5:$C$153,3,FALSE),0)</f>
        <v>0</v>
      </c>
      <c r="Y108">
        <f>IFERROR(VLOOKUP(C108,MENINGITE!$A$5:$C$447,3,FALSE),0)</f>
        <v>0</v>
      </c>
      <c r="Z108">
        <f>IFERROR(VLOOKUP(C108,RAIVA!$A$5:$C$16,3,FALSE),0)</f>
        <v>0</v>
      </c>
    </row>
    <row r="109" spans="1:26" x14ac:dyDescent="0.3">
      <c r="A109" s="2" t="s">
        <v>967</v>
      </c>
      <c r="B109" s="2" t="s">
        <v>1249</v>
      </c>
      <c r="C109" s="2">
        <v>420050</v>
      </c>
      <c r="D109" s="2">
        <v>4200507</v>
      </c>
      <c r="E109" s="2" t="s">
        <v>967</v>
      </c>
      <c r="F109" s="2" t="s">
        <v>1249</v>
      </c>
      <c r="G109" s="2">
        <f>IFERROR(VLOOKUP(D109,Coordenadas!$A$2:$D$5571,3,FALSE),0)</f>
        <v>-27.075399999999998</v>
      </c>
      <c r="H109" s="2">
        <f>IFERROR(VLOOKUP(D109,Coordenadas!$A$2:$D$5571,4,FALSE),0)</f>
        <v>-52.980800000000002</v>
      </c>
      <c r="I109" s="2" t="s">
        <v>5326</v>
      </c>
      <c r="J109" s="2">
        <v>6110</v>
      </c>
      <c r="K109" s="2" t="s">
        <v>5332</v>
      </c>
      <c r="L109" s="2">
        <f>IFERROR(VLOOKUP(C109,BOTULISMO!$A$3:$C$19,3,FALSE),0)</f>
        <v>0</v>
      </c>
      <c r="M109" s="2">
        <f>IFERROR(VLOOKUP(C109,'LEISHMANIOSE VISCERAL'!$A$4:$C$454,3,FALSE),0)</f>
        <v>0</v>
      </c>
      <c r="N109" s="2">
        <f>IFERROR(VLOOKUP(C109,'LEISHMANIOSE TEGUMENTAR'!$A$4:$C$1681,3,FALSE),0)</f>
        <v>0</v>
      </c>
      <c r="O109" s="2">
        <f>IFERROR(VLOOKUP(C109,'FEBRE AMARELA'!$A$4:$C$38,3,FALSE),0)</f>
        <v>0</v>
      </c>
      <c r="P109" s="2">
        <f>IFERROR(VLOOKUP(C109,DENGUE!$A$5:$C$4097,3,FALSE),0)</f>
        <v>26</v>
      </c>
      <c r="Q109" s="2">
        <f>IFERROR(VLOOKUP(C109,'HEPATITE VIRAL'!$A$5:$C$3162,3,FALSE),0)</f>
        <v>1</v>
      </c>
      <c r="R109" s="2">
        <f>IFERROR(VLOOKUP(C109,'FEBRE MACULOSA'!$A$5:$C$181,3,FALSE),0)</f>
        <v>0</v>
      </c>
      <c r="S109" s="2">
        <f>IFERROR(VLOOKUP(C109,LEPTOSPIROSE!$A$5:$C$1176,3,FALSE),0)</f>
        <v>2</v>
      </c>
      <c r="T109" s="2">
        <f>IFERROR(VLOOKUP(C109,'DOENÇA DE CHAGAS'!$A$5:$C$100,3,FALSE),0)</f>
        <v>0</v>
      </c>
      <c r="U109" s="2">
        <f>IFERROR(VLOOKUP(C109,'PICADAS DE COBRAS'!$A$6:$C$4645,3,FALSE),0)</f>
        <v>17</v>
      </c>
      <c r="V109">
        <f>IFERROR(VLOOKUP(C109,'ZIKA VIRUS'!$A$5:$C$2399,3,FALSE),0)</f>
        <v>0</v>
      </c>
      <c r="W109">
        <f>IFERROR(VLOOKUP(C109,'FEBRE TIFÓIDE'!$A$5:$C$46,3,FALSE),0)</f>
        <v>0</v>
      </c>
      <c r="X109">
        <f>IFERROR(VLOOKUP(C109,HANTAVIROSE!$A$5:$C$153,3,FALSE),0)</f>
        <v>0</v>
      </c>
      <c r="Y109">
        <f>IFERROR(VLOOKUP(C109,MENINGITE!$A$5:$C$447,3,FALSE),0)</f>
        <v>0</v>
      </c>
      <c r="Z109">
        <f>IFERROR(VLOOKUP(C109,RAIVA!$A$5:$C$16,3,FALSE),0)</f>
        <v>0</v>
      </c>
    </row>
    <row r="110" spans="1:26" x14ac:dyDescent="0.3">
      <c r="A110" s="2" t="s">
        <v>1637</v>
      </c>
      <c r="B110" s="2" t="s">
        <v>2252</v>
      </c>
      <c r="C110" s="2">
        <v>350050</v>
      </c>
      <c r="D110" s="2">
        <v>3500501</v>
      </c>
      <c r="E110" s="2" t="s">
        <v>1637</v>
      </c>
      <c r="F110" s="2" t="s">
        <v>2252</v>
      </c>
      <c r="G110" s="2">
        <f>IFERROR(VLOOKUP(D110,Coordenadas!$A$2:$D$5571,3,FALSE),0)</f>
        <v>-22.473299999999998</v>
      </c>
      <c r="H110" s="2">
        <f>IFERROR(VLOOKUP(D110,Coordenadas!$A$2:$D$5571,4,FALSE),0)</f>
        <v>-46.631399999999999</v>
      </c>
      <c r="I110" s="2" t="s">
        <v>5325</v>
      </c>
      <c r="J110" s="2">
        <v>17266</v>
      </c>
      <c r="K110" s="2" t="s">
        <v>5332</v>
      </c>
      <c r="L110" s="2">
        <f>IFERROR(VLOOKUP(C110,BOTULISMO!$A$3:$C$19,3,FALSE),0)</f>
        <v>0</v>
      </c>
      <c r="M110" s="2">
        <f>IFERROR(VLOOKUP(C110,'LEISHMANIOSE VISCERAL'!$A$4:$C$454,3,FALSE),0)</f>
        <v>0</v>
      </c>
      <c r="N110" s="2">
        <f>IFERROR(VLOOKUP(C110,'LEISHMANIOSE TEGUMENTAR'!$A$4:$C$1681,3,FALSE),0)</f>
        <v>0</v>
      </c>
      <c r="O110" s="2">
        <f>IFERROR(VLOOKUP(C110,'FEBRE AMARELA'!$A$4:$C$38,3,FALSE),0)</f>
        <v>0</v>
      </c>
      <c r="P110" s="2">
        <f>IFERROR(VLOOKUP(C110,DENGUE!$A$5:$C$4097,3,FALSE),0)</f>
        <v>7</v>
      </c>
      <c r="Q110" s="2">
        <f>IFERROR(VLOOKUP(C110,'HEPATITE VIRAL'!$A$5:$C$3162,3,FALSE),0)</f>
        <v>4</v>
      </c>
      <c r="R110" s="2">
        <f>IFERROR(VLOOKUP(C110,'FEBRE MACULOSA'!$A$5:$C$181,3,FALSE),0)</f>
        <v>1</v>
      </c>
      <c r="S110" s="2">
        <f>IFERROR(VLOOKUP(C110,LEPTOSPIROSE!$A$5:$C$1176,3,FALSE),0)</f>
        <v>0</v>
      </c>
      <c r="T110" s="2">
        <f>IFERROR(VLOOKUP(C110,'DOENÇA DE CHAGAS'!$A$5:$C$100,3,FALSE),0)</f>
        <v>0</v>
      </c>
      <c r="U110" s="2">
        <f>IFERROR(VLOOKUP(C110,'PICADAS DE COBRAS'!$A$6:$C$4645,3,FALSE),0)</f>
        <v>99</v>
      </c>
      <c r="V110">
        <f>IFERROR(VLOOKUP(C110,'ZIKA VIRUS'!$A$5:$C$2399,3,FALSE),0)</f>
        <v>1</v>
      </c>
      <c r="W110">
        <f>IFERROR(VLOOKUP(C110,'FEBRE TIFÓIDE'!$A$5:$C$46,3,FALSE),0)</f>
        <v>0</v>
      </c>
      <c r="X110">
        <f>IFERROR(VLOOKUP(C110,HANTAVIROSE!$A$5:$C$153,3,FALSE),0)</f>
        <v>0</v>
      </c>
      <c r="Y110">
        <f>IFERROR(VLOOKUP(C110,MENINGITE!$A$5:$C$447,3,FALSE),0)</f>
        <v>0</v>
      </c>
      <c r="Z110">
        <f>IFERROR(VLOOKUP(C110,RAIVA!$A$5:$C$16,3,FALSE),0)</f>
        <v>0</v>
      </c>
    </row>
    <row r="111" spans="1:26" x14ac:dyDescent="0.3">
      <c r="A111" s="2" t="s">
        <v>1637</v>
      </c>
      <c r="B111" s="2" t="s">
        <v>2251</v>
      </c>
      <c r="C111" s="2">
        <v>350055</v>
      </c>
      <c r="D111" s="2">
        <v>3500550</v>
      </c>
      <c r="E111" s="2" t="s">
        <v>1637</v>
      </c>
      <c r="F111" s="2" t="s">
        <v>2251</v>
      </c>
      <c r="G111" s="2">
        <f>IFERROR(VLOOKUP(D111,Coordenadas!$A$2:$D$5571,3,FALSE),0)</f>
        <v>-22.8812</v>
      </c>
      <c r="H111" s="2">
        <f>IFERROR(VLOOKUP(D111,Coordenadas!$A$2:$D$5571,4,FALSE),0)</f>
        <v>-49.242100000000001</v>
      </c>
      <c r="I111" s="2" t="s">
        <v>5325</v>
      </c>
      <c r="J111" s="2">
        <v>5601</v>
      </c>
      <c r="K111" s="2" t="s">
        <v>5332</v>
      </c>
      <c r="L111" s="2">
        <f>IFERROR(VLOOKUP(C111,BOTULISMO!$A$3:$C$19,3,FALSE),0)</f>
        <v>0</v>
      </c>
      <c r="M111" s="2">
        <f>IFERROR(VLOOKUP(C111,'LEISHMANIOSE VISCERAL'!$A$4:$C$454,3,FALSE),0)</f>
        <v>0</v>
      </c>
      <c r="N111" s="2">
        <f>IFERROR(VLOOKUP(C111,'LEISHMANIOSE TEGUMENTAR'!$A$4:$C$1681,3,FALSE),0)</f>
        <v>0</v>
      </c>
      <c r="O111" s="2">
        <f>IFERROR(VLOOKUP(C111,'FEBRE AMARELA'!$A$4:$C$38,3,FALSE),0)</f>
        <v>0</v>
      </c>
      <c r="P111" s="2">
        <f>IFERROR(VLOOKUP(C111,DENGUE!$A$5:$C$4097,3,FALSE),0)</f>
        <v>1</v>
      </c>
      <c r="Q111" s="2">
        <f>IFERROR(VLOOKUP(C111,'HEPATITE VIRAL'!$A$5:$C$3162,3,FALSE),0)</f>
        <v>0</v>
      </c>
      <c r="R111" s="2">
        <f>IFERROR(VLOOKUP(C111,'FEBRE MACULOSA'!$A$5:$C$181,3,FALSE),0)</f>
        <v>0</v>
      </c>
      <c r="S111" s="2">
        <f>IFERROR(VLOOKUP(C111,LEPTOSPIROSE!$A$5:$C$1176,3,FALSE),0)</f>
        <v>0</v>
      </c>
      <c r="T111" s="2">
        <f>IFERROR(VLOOKUP(C111,'DOENÇA DE CHAGAS'!$A$5:$C$100,3,FALSE),0)</f>
        <v>0</v>
      </c>
      <c r="U111" s="2">
        <f>IFERROR(VLOOKUP(C111,'PICADAS DE COBRAS'!$A$6:$C$4645,3,FALSE),0)</f>
        <v>16</v>
      </c>
      <c r="V111">
        <f>IFERROR(VLOOKUP(C111,'ZIKA VIRUS'!$A$5:$C$2399,3,FALSE),0)</f>
        <v>0</v>
      </c>
      <c r="W111">
        <f>IFERROR(VLOOKUP(C111,'FEBRE TIFÓIDE'!$A$5:$C$46,3,FALSE),0)</f>
        <v>0</v>
      </c>
      <c r="X111">
        <f>IFERROR(VLOOKUP(C111,HANTAVIROSE!$A$5:$C$153,3,FALSE),0)</f>
        <v>0</v>
      </c>
      <c r="Y111">
        <f>IFERROR(VLOOKUP(C111,MENINGITE!$A$5:$C$447,3,FALSE),0)</f>
        <v>0</v>
      </c>
      <c r="Z111">
        <f>IFERROR(VLOOKUP(C111,RAIVA!$A$5:$C$16,3,FALSE),0)</f>
        <v>0</v>
      </c>
    </row>
    <row r="112" spans="1:26" x14ac:dyDescent="0.3">
      <c r="A112" s="2" t="s">
        <v>1637</v>
      </c>
      <c r="B112" s="2" t="s">
        <v>2250</v>
      </c>
      <c r="C112" s="2">
        <v>350060</v>
      </c>
      <c r="D112" s="2">
        <v>3500600</v>
      </c>
      <c r="E112" s="2" t="s">
        <v>1637</v>
      </c>
      <c r="F112" s="2" t="s">
        <v>2250</v>
      </c>
      <c r="G112" s="2">
        <f>IFERROR(VLOOKUP(D112,Coordenadas!$A$2:$D$5571,3,FALSE),0)</f>
        <v>-22.5977</v>
      </c>
      <c r="H112" s="2">
        <f>IFERROR(VLOOKUP(D112,Coordenadas!$A$2:$D$5571,4,FALSE),0)</f>
        <v>-47.873399999999997</v>
      </c>
      <c r="I112" s="2" t="s">
        <v>5325</v>
      </c>
      <c r="J112" s="2">
        <v>2707</v>
      </c>
      <c r="K112" s="2" t="s">
        <v>5332</v>
      </c>
      <c r="L112" s="2">
        <f>IFERROR(VLOOKUP(C112,BOTULISMO!$A$3:$C$19,3,FALSE),0)</f>
        <v>0</v>
      </c>
      <c r="M112" s="2">
        <f>IFERROR(VLOOKUP(C112,'LEISHMANIOSE VISCERAL'!$A$4:$C$454,3,FALSE),0)</f>
        <v>0</v>
      </c>
      <c r="N112" s="2">
        <f>IFERROR(VLOOKUP(C112,'LEISHMANIOSE TEGUMENTAR'!$A$4:$C$1681,3,FALSE),0)</f>
        <v>0</v>
      </c>
      <c r="O112" s="2">
        <f>IFERROR(VLOOKUP(C112,'FEBRE AMARELA'!$A$4:$C$38,3,FALSE),0)</f>
        <v>0</v>
      </c>
      <c r="P112" s="2">
        <f>IFERROR(VLOOKUP(C112,DENGUE!$A$5:$C$4097,3,FALSE),0)</f>
        <v>27</v>
      </c>
      <c r="Q112" s="2">
        <f>IFERROR(VLOOKUP(C112,'HEPATITE VIRAL'!$A$5:$C$3162,3,FALSE),0)</f>
        <v>3</v>
      </c>
      <c r="R112" s="2">
        <f>IFERROR(VLOOKUP(C112,'FEBRE MACULOSA'!$A$5:$C$181,3,FALSE),0)</f>
        <v>0</v>
      </c>
      <c r="S112" s="2">
        <f>IFERROR(VLOOKUP(C112,LEPTOSPIROSE!$A$5:$C$1176,3,FALSE),0)</f>
        <v>0</v>
      </c>
      <c r="T112" s="2">
        <f>IFERROR(VLOOKUP(C112,'DOENÇA DE CHAGAS'!$A$5:$C$100,3,FALSE),0)</f>
        <v>0</v>
      </c>
      <c r="U112" s="2">
        <f>IFERROR(VLOOKUP(C112,'PICADAS DE COBRAS'!$A$6:$C$4645,3,FALSE),0)</f>
        <v>59</v>
      </c>
      <c r="V112">
        <f>IFERROR(VLOOKUP(C112,'ZIKA VIRUS'!$A$5:$C$2399,3,FALSE),0)</f>
        <v>0</v>
      </c>
      <c r="W112">
        <f>IFERROR(VLOOKUP(C112,'FEBRE TIFÓIDE'!$A$5:$C$46,3,FALSE),0)</f>
        <v>0</v>
      </c>
      <c r="X112">
        <f>IFERROR(VLOOKUP(C112,HANTAVIROSE!$A$5:$C$153,3,FALSE),0)</f>
        <v>0</v>
      </c>
      <c r="Y112">
        <f>IFERROR(VLOOKUP(C112,MENINGITE!$A$5:$C$447,3,FALSE),0)</f>
        <v>0</v>
      </c>
      <c r="Z112">
        <f>IFERROR(VLOOKUP(C112,RAIVA!$A$5:$C$16,3,FALSE),0)</f>
        <v>0</v>
      </c>
    </row>
    <row r="113" spans="1:26" x14ac:dyDescent="0.3">
      <c r="A113" s="2" t="s">
        <v>2425</v>
      </c>
      <c r="B113" s="2" t="s">
        <v>3248</v>
      </c>
      <c r="C113" s="2">
        <v>310090</v>
      </c>
      <c r="D113" s="2">
        <v>3100906</v>
      </c>
      <c r="E113" s="2" t="s">
        <v>2425</v>
      </c>
      <c r="F113" s="2" t="s">
        <v>3248</v>
      </c>
      <c r="G113" s="2">
        <f>IFERROR(VLOOKUP(D113,Coordenadas!$A$2:$D$5571,3,FALSE),0)</f>
        <v>-17.080200000000001</v>
      </c>
      <c r="H113" s="2">
        <f>IFERROR(VLOOKUP(D113,Coordenadas!$A$2:$D$5571,4,FALSE),0)</f>
        <v>-40.938400000000001</v>
      </c>
      <c r="I113" s="2" t="s">
        <v>5325</v>
      </c>
      <c r="J113" s="2">
        <v>18479</v>
      </c>
      <c r="K113" s="2" t="s">
        <v>5332</v>
      </c>
      <c r="L113" s="2">
        <f>IFERROR(VLOOKUP(C113,BOTULISMO!$A$3:$C$19,3,FALSE),0)</f>
        <v>0</v>
      </c>
      <c r="M113" s="2">
        <f>IFERROR(VLOOKUP(C113,'LEISHMANIOSE VISCERAL'!$A$4:$C$454,3,FALSE),0)</f>
        <v>0</v>
      </c>
      <c r="N113" s="2">
        <f>IFERROR(VLOOKUP(C113,'LEISHMANIOSE TEGUMENTAR'!$A$4:$C$1681,3,FALSE),0)</f>
        <v>0</v>
      </c>
      <c r="O113" s="2">
        <f>IFERROR(VLOOKUP(C113,'FEBRE AMARELA'!$A$4:$C$38,3,FALSE),0)</f>
        <v>0</v>
      </c>
      <c r="P113" s="2">
        <f>IFERROR(VLOOKUP(C113,DENGUE!$A$5:$C$4097,3,FALSE),0)</f>
        <v>205</v>
      </c>
      <c r="Q113" s="2">
        <f>IFERROR(VLOOKUP(C113,'HEPATITE VIRAL'!$A$5:$C$3162,3,FALSE),0)</f>
        <v>6</v>
      </c>
      <c r="R113" s="2">
        <f>IFERROR(VLOOKUP(C113,'FEBRE MACULOSA'!$A$5:$C$181,3,FALSE),0)</f>
        <v>0</v>
      </c>
      <c r="S113" s="2">
        <f>IFERROR(VLOOKUP(C113,LEPTOSPIROSE!$A$5:$C$1176,3,FALSE),0)</f>
        <v>0</v>
      </c>
      <c r="T113" s="2">
        <f>IFERROR(VLOOKUP(C113,'DOENÇA DE CHAGAS'!$A$5:$C$100,3,FALSE),0)</f>
        <v>0</v>
      </c>
      <c r="U113" s="2">
        <f>IFERROR(VLOOKUP(C113,'PICADAS DE COBRAS'!$A$6:$C$4645,3,FALSE),0)</f>
        <v>88</v>
      </c>
      <c r="V113">
        <f>IFERROR(VLOOKUP(C113,'ZIKA VIRUS'!$A$5:$C$2399,3,FALSE),0)</f>
        <v>2</v>
      </c>
      <c r="W113">
        <f>IFERROR(VLOOKUP(C113,'FEBRE TIFÓIDE'!$A$5:$C$46,3,FALSE),0)</f>
        <v>0</v>
      </c>
      <c r="X113">
        <f>IFERROR(VLOOKUP(C113,HANTAVIROSE!$A$5:$C$153,3,FALSE),0)</f>
        <v>0</v>
      </c>
      <c r="Y113">
        <f>IFERROR(VLOOKUP(C113,MENINGITE!$A$5:$C$447,3,FALSE),0)</f>
        <v>0</v>
      </c>
      <c r="Z113">
        <f>IFERROR(VLOOKUP(C113,RAIVA!$A$5:$C$16,3,FALSE),0)</f>
        <v>0</v>
      </c>
    </row>
    <row r="114" spans="1:26" x14ac:dyDescent="0.3">
      <c r="A114" s="2" t="s">
        <v>967</v>
      </c>
      <c r="B114" s="2" t="s">
        <v>1248</v>
      </c>
      <c r="C114" s="2">
        <v>420055</v>
      </c>
      <c r="D114" s="2">
        <v>4200556</v>
      </c>
      <c r="E114" s="2" t="s">
        <v>967</v>
      </c>
      <c r="F114" s="2" t="s">
        <v>1248</v>
      </c>
      <c r="G114" s="2">
        <f>IFERROR(VLOOKUP(D114,Coordenadas!$A$2:$D$5571,3,FALSE),0)</f>
        <v>-26.8794</v>
      </c>
      <c r="H114" s="2">
        <f>IFERROR(VLOOKUP(D114,Coordenadas!$A$2:$D$5571,4,FALSE),0)</f>
        <v>-52.8568</v>
      </c>
      <c r="I114" s="2" t="s">
        <v>5326</v>
      </c>
      <c r="J114" s="2">
        <v>2424</v>
      </c>
      <c r="K114" s="2" t="s">
        <v>5332</v>
      </c>
      <c r="L114" s="2">
        <f>IFERROR(VLOOKUP(C114,BOTULISMO!$A$3:$C$19,3,FALSE),0)</f>
        <v>0</v>
      </c>
      <c r="M114" s="2">
        <f>IFERROR(VLOOKUP(C114,'LEISHMANIOSE VISCERAL'!$A$4:$C$454,3,FALSE),0)</f>
        <v>0</v>
      </c>
      <c r="N114" s="2">
        <f>IFERROR(VLOOKUP(C114,'LEISHMANIOSE TEGUMENTAR'!$A$4:$C$1681,3,FALSE),0)</f>
        <v>0</v>
      </c>
      <c r="O114" s="2">
        <f>IFERROR(VLOOKUP(C114,'FEBRE AMARELA'!$A$4:$C$38,3,FALSE),0)</f>
        <v>0</v>
      </c>
      <c r="P114" s="2">
        <f>IFERROR(VLOOKUP(C114,DENGUE!$A$5:$C$4097,3,FALSE),0)</f>
        <v>1</v>
      </c>
      <c r="Q114" s="2">
        <f>IFERROR(VLOOKUP(C114,'HEPATITE VIRAL'!$A$5:$C$3162,3,FALSE),0)</f>
        <v>11</v>
      </c>
      <c r="R114" s="2">
        <f>IFERROR(VLOOKUP(C114,'FEBRE MACULOSA'!$A$5:$C$181,3,FALSE),0)</f>
        <v>0</v>
      </c>
      <c r="S114" s="2">
        <f>IFERROR(VLOOKUP(C114,LEPTOSPIROSE!$A$5:$C$1176,3,FALSE),0)</f>
        <v>0</v>
      </c>
      <c r="T114" s="2">
        <f>IFERROR(VLOOKUP(C114,'DOENÇA DE CHAGAS'!$A$5:$C$100,3,FALSE),0)</f>
        <v>0</v>
      </c>
      <c r="U114" s="2">
        <f>IFERROR(VLOOKUP(C114,'PICADAS DE COBRAS'!$A$6:$C$4645,3,FALSE),0)</f>
        <v>9</v>
      </c>
      <c r="V114">
        <f>IFERROR(VLOOKUP(C114,'ZIKA VIRUS'!$A$5:$C$2399,3,FALSE),0)</f>
        <v>0</v>
      </c>
      <c r="W114">
        <f>IFERROR(VLOOKUP(C114,'FEBRE TIFÓIDE'!$A$5:$C$46,3,FALSE),0)</f>
        <v>0</v>
      </c>
      <c r="X114">
        <f>IFERROR(VLOOKUP(C114,HANTAVIROSE!$A$5:$C$153,3,FALSE),0)</f>
        <v>0</v>
      </c>
      <c r="Y114">
        <f>IFERROR(VLOOKUP(C114,MENINGITE!$A$5:$C$447,3,FALSE),0)</f>
        <v>0</v>
      </c>
      <c r="Z114">
        <f>IFERROR(VLOOKUP(C114,RAIVA!$A$5:$C$16,3,FALSE),0)</f>
        <v>0</v>
      </c>
    </row>
    <row r="115" spans="1:26" x14ac:dyDescent="0.3">
      <c r="A115" s="2" t="s">
        <v>3</v>
      </c>
      <c r="B115" s="2" t="s">
        <v>242</v>
      </c>
      <c r="C115" s="2">
        <v>520025</v>
      </c>
      <c r="D115" s="2">
        <v>5200258</v>
      </c>
      <c r="E115" s="2" t="s">
        <v>3</v>
      </c>
      <c r="F115" s="2" t="s">
        <v>242</v>
      </c>
      <c r="G115" s="2">
        <f>IFERROR(VLOOKUP(D115,Coordenadas!$A$2:$D$5571,3,FALSE),0)</f>
        <v>-15.761699999999999</v>
      </c>
      <c r="H115" s="2">
        <f>IFERROR(VLOOKUP(D115,Coordenadas!$A$2:$D$5571,4,FALSE),0)</f>
        <v>-48.281599999999997</v>
      </c>
      <c r="I115" s="2" t="s">
        <v>5327</v>
      </c>
      <c r="J115" s="2">
        <v>159378</v>
      </c>
      <c r="K115" s="2" t="s">
        <v>5333</v>
      </c>
      <c r="L115" s="2">
        <f>IFERROR(VLOOKUP(C115,BOTULISMO!$A$3:$C$19,3,FALSE),0)</f>
        <v>0</v>
      </c>
      <c r="M115" s="2">
        <f>IFERROR(VLOOKUP(C115,'LEISHMANIOSE VISCERAL'!$A$4:$C$454,3,FALSE),0)</f>
        <v>0</v>
      </c>
      <c r="N115" s="2">
        <f>IFERROR(VLOOKUP(C115,'LEISHMANIOSE TEGUMENTAR'!$A$4:$C$1681,3,FALSE),0)</f>
        <v>0</v>
      </c>
      <c r="O115" s="2">
        <f>IFERROR(VLOOKUP(C115,'FEBRE AMARELA'!$A$4:$C$38,3,FALSE),0)</f>
        <v>0</v>
      </c>
      <c r="P115" s="2">
        <f>IFERROR(VLOOKUP(C115,DENGUE!$A$5:$C$4097,3,FALSE),0)</f>
        <v>1098</v>
      </c>
      <c r="Q115" s="2">
        <f>IFERROR(VLOOKUP(C115,'HEPATITE VIRAL'!$A$5:$C$3162,3,FALSE),0)</f>
        <v>15</v>
      </c>
      <c r="R115" s="2">
        <f>IFERROR(VLOOKUP(C115,'FEBRE MACULOSA'!$A$5:$C$181,3,FALSE),0)</f>
        <v>0</v>
      </c>
      <c r="S115" s="2">
        <f>IFERROR(VLOOKUP(C115,LEPTOSPIROSE!$A$5:$C$1176,3,FALSE),0)</f>
        <v>0</v>
      </c>
      <c r="T115" s="2">
        <f>IFERROR(VLOOKUP(C115,'DOENÇA DE CHAGAS'!$A$5:$C$100,3,FALSE),0)</f>
        <v>0</v>
      </c>
      <c r="U115" s="2">
        <f>IFERROR(VLOOKUP(C115,'PICADAS DE COBRAS'!$A$6:$C$4645,3,FALSE),0)</f>
        <v>19</v>
      </c>
      <c r="V115">
        <f>IFERROR(VLOOKUP(C115,'ZIKA VIRUS'!$A$5:$C$2399,3,FALSE),0)</f>
        <v>43</v>
      </c>
      <c r="W115">
        <f>IFERROR(VLOOKUP(C115,'FEBRE TIFÓIDE'!$A$5:$C$46,3,FALSE),0)</f>
        <v>0</v>
      </c>
      <c r="X115">
        <f>IFERROR(VLOOKUP(C115,HANTAVIROSE!$A$5:$C$153,3,FALSE),0)</f>
        <v>0</v>
      </c>
      <c r="Y115">
        <f>IFERROR(VLOOKUP(C115,MENINGITE!$A$5:$C$447,3,FALSE),0)</f>
        <v>0</v>
      </c>
      <c r="Z115">
        <f>IFERROR(VLOOKUP(C115,RAIVA!$A$5:$C$16,3,FALSE),0)</f>
        <v>0</v>
      </c>
    </row>
    <row r="116" spans="1:26" x14ac:dyDescent="0.3">
      <c r="A116" s="2" t="s">
        <v>967</v>
      </c>
      <c r="B116" s="2" t="s">
        <v>1247</v>
      </c>
      <c r="C116" s="2">
        <v>420060</v>
      </c>
      <c r="D116" s="2">
        <v>4200606</v>
      </c>
      <c r="E116" s="2" t="s">
        <v>967</v>
      </c>
      <c r="F116" s="2" t="s">
        <v>1247</v>
      </c>
      <c r="G116" s="2">
        <f>IFERROR(VLOOKUP(D116,Coordenadas!$A$2:$D$5571,3,FALSE),0)</f>
        <v>-27.696300000000001</v>
      </c>
      <c r="H116" s="2">
        <f>IFERROR(VLOOKUP(D116,Coordenadas!$A$2:$D$5571,4,FALSE),0)</f>
        <v>-48.824300000000001</v>
      </c>
      <c r="I116" s="2" t="s">
        <v>5326</v>
      </c>
      <c r="J116" s="2">
        <v>5548</v>
      </c>
      <c r="K116" s="2" t="s">
        <v>5332</v>
      </c>
      <c r="L116" s="2">
        <f>IFERROR(VLOOKUP(C116,BOTULISMO!$A$3:$C$19,3,FALSE),0)</f>
        <v>0</v>
      </c>
      <c r="M116" s="2">
        <f>IFERROR(VLOOKUP(C116,'LEISHMANIOSE VISCERAL'!$A$4:$C$454,3,FALSE),0)</f>
        <v>0</v>
      </c>
      <c r="N116" s="2">
        <f>IFERROR(VLOOKUP(C116,'LEISHMANIOSE TEGUMENTAR'!$A$4:$C$1681,3,FALSE),0)</f>
        <v>0</v>
      </c>
      <c r="O116" s="2">
        <f>IFERROR(VLOOKUP(C116,'FEBRE AMARELA'!$A$4:$C$38,3,FALSE),0)</f>
        <v>0</v>
      </c>
      <c r="P116" s="2">
        <f>IFERROR(VLOOKUP(C116,DENGUE!$A$5:$C$4097,3,FALSE),0)</f>
        <v>0</v>
      </c>
      <c r="Q116" s="2">
        <f>IFERROR(VLOOKUP(C116,'HEPATITE VIRAL'!$A$5:$C$3162,3,FALSE),0)</f>
        <v>1</v>
      </c>
      <c r="R116" s="2">
        <f>IFERROR(VLOOKUP(C116,'FEBRE MACULOSA'!$A$5:$C$181,3,FALSE),0)</f>
        <v>0</v>
      </c>
      <c r="S116" s="2">
        <f>IFERROR(VLOOKUP(C116,LEPTOSPIROSE!$A$5:$C$1176,3,FALSE),0)</f>
        <v>3</v>
      </c>
      <c r="T116" s="2">
        <f>IFERROR(VLOOKUP(C116,'DOENÇA DE CHAGAS'!$A$5:$C$100,3,FALSE),0)</f>
        <v>0</v>
      </c>
      <c r="U116" s="2">
        <f>IFERROR(VLOOKUP(C116,'PICADAS DE COBRAS'!$A$6:$C$4645,3,FALSE),0)</f>
        <v>1</v>
      </c>
      <c r="V116">
        <f>IFERROR(VLOOKUP(C116,'ZIKA VIRUS'!$A$5:$C$2399,3,FALSE),0)</f>
        <v>0</v>
      </c>
      <c r="W116">
        <f>IFERROR(VLOOKUP(C116,'FEBRE TIFÓIDE'!$A$5:$C$46,3,FALSE),0)</f>
        <v>0</v>
      </c>
      <c r="X116">
        <f>IFERROR(VLOOKUP(C116,HANTAVIROSE!$A$5:$C$153,3,FALSE),0)</f>
        <v>0</v>
      </c>
      <c r="Y116">
        <f>IFERROR(VLOOKUP(C116,MENINGITE!$A$5:$C$447,3,FALSE),0)</f>
        <v>0</v>
      </c>
      <c r="Z116">
        <f>IFERROR(VLOOKUP(C116,RAIVA!$A$5:$C$16,3,FALSE),0)</f>
        <v>0</v>
      </c>
    </row>
    <row r="117" spans="1:26" x14ac:dyDescent="0.3">
      <c r="A117" s="2" t="s">
        <v>2425</v>
      </c>
      <c r="B117" s="2" t="s">
        <v>3247</v>
      </c>
      <c r="C117" s="2">
        <v>310100</v>
      </c>
      <c r="D117" s="2">
        <v>3101003</v>
      </c>
      <c r="E117" s="2" t="s">
        <v>2425</v>
      </c>
      <c r="F117" s="2" t="s">
        <v>3247</v>
      </c>
      <c r="G117" s="2">
        <f>IFERROR(VLOOKUP(D117,Coordenadas!$A$2:$D$5571,3,FALSE),0)</f>
        <v>-15.7431</v>
      </c>
      <c r="H117" s="2">
        <f>IFERROR(VLOOKUP(D117,Coordenadas!$A$2:$D$5571,4,FALSE),0)</f>
        <v>-41.457099999999997</v>
      </c>
      <c r="I117" s="2" t="s">
        <v>5325</v>
      </c>
      <c r="J117" s="2">
        <v>12722</v>
      </c>
      <c r="K117" s="2" t="s">
        <v>5332</v>
      </c>
      <c r="L117" s="2">
        <f>IFERROR(VLOOKUP(C117,BOTULISMO!$A$3:$C$19,3,FALSE),0)</f>
        <v>0</v>
      </c>
      <c r="M117" s="2">
        <f>IFERROR(VLOOKUP(C117,'LEISHMANIOSE VISCERAL'!$A$4:$C$454,3,FALSE),0)</f>
        <v>0</v>
      </c>
      <c r="N117" s="2">
        <f>IFERROR(VLOOKUP(C117,'LEISHMANIOSE TEGUMENTAR'!$A$4:$C$1681,3,FALSE),0)</f>
        <v>4</v>
      </c>
      <c r="O117" s="2">
        <f>IFERROR(VLOOKUP(C117,'FEBRE AMARELA'!$A$4:$C$38,3,FALSE),0)</f>
        <v>0</v>
      </c>
      <c r="P117" s="2">
        <f>IFERROR(VLOOKUP(C117,DENGUE!$A$5:$C$4097,3,FALSE),0)</f>
        <v>21</v>
      </c>
      <c r="Q117" s="2">
        <f>IFERROR(VLOOKUP(C117,'HEPATITE VIRAL'!$A$5:$C$3162,3,FALSE),0)</f>
        <v>0</v>
      </c>
      <c r="R117" s="2">
        <f>IFERROR(VLOOKUP(C117,'FEBRE MACULOSA'!$A$5:$C$181,3,FALSE),0)</f>
        <v>0</v>
      </c>
      <c r="S117" s="2">
        <f>IFERROR(VLOOKUP(C117,LEPTOSPIROSE!$A$5:$C$1176,3,FALSE),0)</f>
        <v>0</v>
      </c>
      <c r="T117" s="2">
        <f>IFERROR(VLOOKUP(C117,'DOENÇA DE CHAGAS'!$A$5:$C$100,3,FALSE),0)</f>
        <v>0</v>
      </c>
      <c r="U117" s="2">
        <f>IFERROR(VLOOKUP(C117,'PICADAS DE COBRAS'!$A$6:$C$4645,3,FALSE),0)</f>
        <v>17</v>
      </c>
      <c r="V117">
        <f>IFERROR(VLOOKUP(C117,'ZIKA VIRUS'!$A$5:$C$2399,3,FALSE),0)</f>
        <v>0</v>
      </c>
      <c r="W117">
        <f>IFERROR(VLOOKUP(C117,'FEBRE TIFÓIDE'!$A$5:$C$46,3,FALSE),0)</f>
        <v>0</v>
      </c>
      <c r="X117">
        <f>IFERROR(VLOOKUP(C117,HANTAVIROSE!$A$5:$C$153,3,FALSE),0)</f>
        <v>0</v>
      </c>
      <c r="Y117">
        <f>IFERROR(VLOOKUP(C117,MENINGITE!$A$5:$C$447,3,FALSE),0)</f>
        <v>0</v>
      </c>
      <c r="Z117">
        <f>IFERROR(VLOOKUP(C117,RAIVA!$A$5:$C$16,3,FALSE),0)</f>
        <v>0</v>
      </c>
    </row>
    <row r="118" spans="1:26" x14ac:dyDescent="0.3">
      <c r="A118" s="2" t="s">
        <v>470</v>
      </c>
      <c r="B118" s="2" t="s">
        <v>963</v>
      </c>
      <c r="C118" s="2">
        <v>430010</v>
      </c>
      <c r="D118" s="2">
        <v>4300109</v>
      </c>
      <c r="E118" s="2" t="s">
        <v>470</v>
      </c>
      <c r="F118" s="2" t="s">
        <v>963</v>
      </c>
      <c r="G118" s="2">
        <f>IFERROR(VLOOKUP(D118,Coordenadas!$A$2:$D$5571,3,FALSE),0)</f>
        <v>-29.6447</v>
      </c>
      <c r="H118" s="2">
        <f>IFERROR(VLOOKUP(D118,Coordenadas!$A$2:$D$5571,4,FALSE),0)</f>
        <v>-53.2515</v>
      </c>
      <c r="I118" s="2" t="s">
        <v>5326</v>
      </c>
      <c r="J118" s="2">
        <v>16722</v>
      </c>
      <c r="K118" s="2" t="s">
        <v>5332</v>
      </c>
      <c r="L118" s="2">
        <f>IFERROR(VLOOKUP(C118,BOTULISMO!$A$3:$C$19,3,FALSE),0)</f>
        <v>0</v>
      </c>
      <c r="M118" s="2">
        <f>IFERROR(VLOOKUP(C118,'LEISHMANIOSE VISCERAL'!$A$4:$C$454,3,FALSE),0)</f>
        <v>0</v>
      </c>
      <c r="N118" s="2">
        <f>IFERROR(VLOOKUP(C118,'LEISHMANIOSE TEGUMENTAR'!$A$4:$C$1681,3,FALSE),0)</f>
        <v>0</v>
      </c>
      <c r="O118" s="2">
        <f>IFERROR(VLOOKUP(C118,'FEBRE AMARELA'!$A$4:$C$38,3,FALSE),0)</f>
        <v>0</v>
      </c>
      <c r="P118" s="2">
        <f>IFERROR(VLOOKUP(C118,DENGUE!$A$5:$C$4097,3,FALSE),0)</f>
        <v>0</v>
      </c>
      <c r="Q118" s="2">
        <f>IFERROR(VLOOKUP(C118,'HEPATITE VIRAL'!$A$5:$C$3162,3,FALSE),0)</f>
        <v>0</v>
      </c>
      <c r="R118" s="2">
        <f>IFERROR(VLOOKUP(C118,'FEBRE MACULOSA'!$A$5:$C$181,3,FALSE),0)</f>
        <v>0</v>
      </c>
      <c r="S118" s="2">
        <f>IFERROR(VLOOKUP(C118,LEPTOSPIROSE!$A$5:$C$1176,3,FALSE),0)</f>
        <v>50</v>
      </c>
      <c r="T118" s="2">
        <f>IFERROR(VLOOKUP(C118,'DOENÇA DE CHAGAS'!$A$5:$C$100,3,FALSE),0)</f>
        <v>0</v>
      </c>
      <c r="U118" s="2">
        <f>IFERROR(VLOOKUP(C118,'PICADAS DE COBRAS'!$A$6:$C$4645,3,FALSE),0)</f>
        <v>2</v>
      </c>
      <c r="V118">
        <f>IFERROR(VLOOKUP(C118,'ZIKA VIRUS'!$A$5:$C$2399,3,FALSE),0)</f>
        <v>0</v>
      </c>
      <c r="W118">
        <f>IFERROR(VLOOKUP(C118,'FEBRE TIFÓIDE'!$A$5:$C$46,3,FALSE),0)</f>
        <v>0</v>
      </c>
      <c r="X118">
        <f>IFERROR(VLOOKUP(C118,HANTAVIROSE!$A$5:$C$153,3,FALSE),0)</f>
        <v>0</v>
      </c>
      <c r="Y118">
        <f>IFERROR(VLOOKUP(C118,MENINGITE!$A$5:$C$447,3,FALSE),0)</f>
        <v>0</v>
      </c>
      <c r="Z118">
        <f>IFERROR(VLOOKUP(C118,RAIVA!$A$5:$C$16,3,FALSE),0)</f>
        <v>0</v>
      </c>
    </row>
    <row r="119" spans="1:26" x14ac:dyDescent="0.3">
      <c r="A119" s="2" t="s">
        <v>1637</v>
      </c>
      <c r="B119" s="2" t="s">
        <v>2249</v>
      </c>
      <c r="C119" s="2">
        <v>350070</v>
      </c>
      <c r="D119" s="2">
        <v>3500709</v>
      </c>
      <c r="E119" s="2" t="s">
        <v>1637</v>
      </c>
      <c r="F119" s="2" t="s">
        <v>2249</v>
      </c>
      <c r="G119" s="2">
        <f>IFERROR(VLOOKUP(D119,Coordenadas!$A$2:$D$5571,3,FALSE),0)</f>
        <v>-22.4694</v>
      </c>
      <c r="H119" s="2">
        <f>IFERROR(VLOOKUP(D119,Coordenadas!$A$2:$D$5571,4,FALSE),0)</f>
        <v>-48.9863</v>
      </c>
      <c r="I119" s="2" t="s">
        <v>5325</v>
      </c>
      <c r="J119" s="2">
        <v>34524</v>
      </c>
      <c r="K119" s="2" t="s">
        <v>5330</v>
      </c>
      <c r="L119" s="2">
        <f>IFERROR(VLOOKUP(C119,BOTULISMO!$A$3:$C$19,3,FALSE),0)</f>
        <v>0</v>
      </c>
      <c r="M119" s="2">
        <f>IFERROR(VLOOKUP(C119,'LEISHMANIOSE VISCERAL'!$A$4:$C$454,3,FALSE),0)</f>
        <v>0</v>
      </c>
      <c r="N119" s="2">
        <f>IFERROR(VLOOKUP(C119,'LEISHMANIOSE TEGUMENTAR'!$A$4:$C$1681,3,FALSE),0)</f>
        <v>0</v>
      </c>
      <c r="O119" s="2">
        <f>IFERROR(VLOOKUP(C119,'FEBRE AMARELA'!$A$4:$C$38,3,FALSE),0)</f>
        <v>0</v>
      </c>
      <c r="P119" s="2">
        <f>IFERROR(VLOOKUP(C119,DENGUE!$A$5:$C$4097,3,FALSE),0)</f>
        <v>27</v>
      </c>
      <c r="Q119" s="2">
        <f>IFERROR(VLOOKUP(C119,'HEPATITE VIRAL'!$A$5:$C$3162,3,FALSE),0)</f>
        <v>2</v>
      </c>
      <c r="R119" s="2">
        <f>IFERROR(VLOOKUP(C119,'FEBRE MACULOSA'!$A$5:$C$181,3,FALSE),0)</f>
        <v>0</v>
      </c>
      <c r="S119" s="2">
        <f>IFERROR(VLOOKUP(C119,LEPTOSPIROSE!$A$5:$C$1176,3,FALSE),0)</f>
        <v>1</v>
      </c>
      <c r="T119" s="2">
        <f>IFERROR(VLOOKUP(C119,'DOENÇA DE CHAGAS'!$A$5:$C$100,3,FALSE),0)</f>
        <v>0</v>
      </c>
      <c r="U119" s="2">
        <f>IFERROR(VLOOKUP(C119,'PICADAS DE COBRAS'!$A$6:$C$4645,3,FALSE),0)</f>
        <v>2</v>
      </c>
      <c r="V119">
        <f>IFERROR(VLOOKUP(C119,'ZIKA VIRUS'!$A$5:$C$2399,3,FALSE),0)</f>
        <v>1</v>
      </c>
      <c r="W119">
        <f>IFERROR(VLOOKUP(C119,'FEBRE TIFÓIDE'!$A$5:$C$46,3,FALSE),0)</f>
        <v>0</v>
      </c>
      <c r="X119">
        <f>IFERROR(VLOOKUP(C119,HANTAVIROSE!$A$5:$C$153,3,FALSE),0)</f>
        <v>0</v>
      </c>
      <c r="Y119">
        <f>IFERROR(VLOOKUP(C119,MENINGITE!$A$5:$C$447,3,FALSE),0)</f>
        <v>0</v>
      </c>
      <c r="Z119">
        <f>IFERROR(VLOOKUP(C119,RAIVA!$A$5:$C$16,3,FALSE),0)</f>
        <v>0</v>
      </c>
    </row>
    <row r="120" spans="1:26" x14ac:dyDescent="0.3">
      <c r="A120" s="2" t="s">
        <v>1256</v>
      </c>
      <c r="B120" s="2" t="s">
        <v>1633</v>
      </c>
      <c r="C120" s="2">
        <v>410030</v>
      </c>
      <c r="D120" s="2">
        <v>4100301</v>
      </c>
      <c r="E120" s="2" t="s">
        <v>1256</v>
      </c>
      <c r="F120" s="2" t="s">
        <v>1633</v>
      </c>
      <c r="G120" s="2">
        <f>IFERROR(VLOOKUP(D120,Coordenadas!$A$2:$D$5571,3,FALSE),0)</f>
        <v>-25.989899999999999</v>
      </c>
      <c r="H120" s="2">
        <f>IFERROR(VLOOKUP(D120,Coordenadas!$A$2:$D$5571,4,FALSE),0)</f>
        <v>-49.334299999999999</v>
      </c>
      <c r="I120" s="2" t="s">
        <v>5326</v>
      </c>
      <c r="J120" s="2">
        <v>8270</v>
      </c>
      <c r="K120" s="2" t="s">
        <v>5332</v>
      </c>
      <c r="L120" s="2">
        <f>IFERROR(VLOOKUP(C120,BOTULISMO!$A$3:$C$19,3,FALSE),0)</f>
        <v>0</v>
      </c>
      <c r="M120" s="2">
        <f>IFERROR(VLOOKUP(C120,'LEISHMANIOSE VISCERAL'!$A$4:$C$454,3,FALSE),0)</f>
        <v>0</v>
      </c>
      <c r="N120" s="2">
        <f>IFERROR(VLOOKUP(C120,'LEISHMANIOSE TEGUMENTAR'!$A$4:$C$1681,3,FALSE),0)</f>
        <v>0</v>
      </c>
      <c r="O120" s="2">
        <f>IFERROR(VLOOKUP(C120,'FEBRE AMARELA'!$A$4:$C$38,3,FALSE),0)</f>
        <v>0</v>
      </c>
      <c r="P120" s="2">
        <f>IFERROR(VLOOKUP(C120,DENGUE!$A$5:$C$4097,3,FALSE),0)</f>
        <v>0</v>
      </c>
      <c r="Q120" s="2">
        <f>IFERROR(VLOOKUP(C120,'HEPATITE VIRAL'!$A$5:$C$3162,3,FALSE),0)</f>
        <v>0</v>
      </c>
      <c r="R120" s="2">
        <f>IFERROR(VLOOKUP(C120,'FEBRE MACULOSA'!$A$5:$C$181,3,FALSE),0)</f>
        <v>0</v>
      </c>
      <c r="S120" s="2">
        <f>IFERROR(VLOOKUP(C120,LEPTOSPIROSE!$A$5:$C$1176,3,FALSE),0)</f>
        <v>0</v>
      </c>
      <c r="T120" s="2">
        <f>IFERROR(VLOOKUP(C120,'DOENÇA DE CHAGAS'!$A$5:$C$100,3,FALSE),0)</f>
        <v>0</v>
      </c>
      <c r="U120" s="2">
        <f>IFERROR(VLOOKUP(C120,'PICADAS DE COBRAS'!$A$6:$C$4645,3,FALSE),0)</f>
        <v>64</v>
      </c>
      <c r="V120">
        <f>IFERROR(VLOOKUP(C120,'ZIKA VIRUS'!$A$5:$C$2399,3,FALSE),0)</f>
        <v>1</v>
      </c>
      <c r="W120">
        <f>IFERROR(VLOOKUP(C120,'FEBRE TIFÓIDE'!$A$5:$C$46,3,FALSE),0)</f>
        <v>0</v>
      </c>
      <c r="X120">
        <f>IFERROR(VLOOKUP(C120,HANTAVIROSE!$A$5:$C$153,3,FALSE),0)</f>
        <v>0</v>
      </c>
      <c r="Y120">
        <f>IFERROR(VLOOKUP(C120,MENINGITE!$A$5:$C$447,3,FALSE),0)</f>
        <v>0</v>
      </c>
      <c r="Z120">
        <f>IFERROR(VLOOKUP(C120,RAIVA!$A$5:$C$16,3,FALSE),0)</f>
        <v>0</v>
      </c>
    </row>
    <row r="121" spans="1:26" x14ac:dyDescent="0.3">
      <c r="A121" s="2" t="s">
        <v>2349</v>
      </c>
      <c r="B121" s="2" t="s">
        <v>2423</v>
      </c>
      <c r="C121" s="2">
        <v>320013</v>
      </c>
      <c r="D121" s="2">
        <v>3200136</v>
      </c>
      <c r="E121" s="2" t="s">
        <v>2349</v>
      </c>
      <c r="F121" s="2" t="s">
        <v>2423</v>
      </c>
      <c r="G121" s="2">
        <f>IFERROR(VLOOKUP(D121,Coordenadas!$A$2:$D$5571,3,FALSE),0)</f>
        <v>-18.9846</v>
      </c>
      <c r="H121" s="2">
        <f>IFERROR(VLOOKUP(D121,Coordenadas!$A$2:$D$5571,4,FALSE),0)</f>
        <v>-40.743699999999997</v>
      </c>
      <c r="I121" s="2" t="s">
        <v>5325</v>
      </c>
      <c r="J121" s="2">
        <v>9519</v>
      </c>
      <c r="K121" s="2" t="s">
        <v>5332</v>
      </c>
      <c r="L121" s="2">
        <f>IFERROR(VLOOKUP(C121,BOTULISMO!$A$3:$C$19,3,FALSE),0)</f>
        <v>0</v>
      </c>
      <c r="M121" s="2">
        <f>IFERROR(VLOOKUP(C121,'LEISHMANIOSE VISCERAL'!$A$4:$C$454,3,FALSE),0)</f>
        <v>0</v>
      </c>
      <c r="N121" s="2">
        <f>IFERROR(VLOOKUP(C121,'LEISHMANIOSE TEGUMENTAR'!$A$4:$C$1681,3,FALSE),0)</f>
        <v>1</v>
      </c>
      <c r="O121" s="2">
        <f>IFERROR(VLOOKUP(C121,'FEBRE AMARELA'!$A$4:$C$38,3,FALSE),0)</f>
        <v>0</v>
      </c>
      <c r="P121" s="2">
        <f>IFERROR(VLOOKUP(C121,DENGUE!$A$5:$C$4097,3,FALSE),0)</f>
        <v>0</v>
      </c>
      <c r="Q121" s="2">
        <f>IFERROR(VLOOKUP(C121,'HEPATITE VIRAL'!$A$5:$C$3162,3,FALSE),0)</f>
        <v>0</v>
      </c>
      <c r="R121" s="2">
        <f>IFERROR(VLOOKUP(C121,'FEBRE MACULOSA'!$A$5:$C$181,3,FALSE),0)</f>
        <v>0</v>
      </c>
      <c r="S121" s="2">
        <f>IFERROR(VLOOKUP(C121,LEPTOSPIROSE!$A$5:$C$1176,3,FALSE),0)</f>
        <v>0</v>
      </c>
      <c r="T121" s="2">
        <f>IFERROR(VLOOKUP(C121,'DOENÇA DE CHAGAS'!$A$5:$C$100,3,FALSE),0)</f>
        <v>0</v>
      </c>
      <c r="U121" s="2">
        <f>IFERROR(VLOOKUP(C121,'PICADAS DE COBRAS'!$A$6:$C$4645,3,FALSE),0)</f>
        <v>0</v>
      </c>
      <c r="V121">
        <f>IFERROR(VLOOKUP(C121,'ZIKA VIRUS'!$A$5:$C$2399,3,FALSE),0)</f>
        <v>0</v>
      </c>
      <c r="W121">
        <f>IFERROR(VLOOKUP(C121,'FEBRE TIFÓIDE'!$A$5:$C$46,3,FALSE),0)</f>
        <v>0</v>
      </c>
      <c r="X121">
        <f>IFERROR(VLOOKUP(C121,HANTAVIROSE!$A$5:$C$153,3,FALSE),0)</f>
        <v>0</v>
      </c>
      <c r="Y121">
        <f>IFERROR(VLOOKUP(C121,MENINGITE!$A$5:$C$447,3,FALSE),0)</f>
        <v>0</v>
      </c>
      <c r="Z121">
        <f>IFERROR(VLOOKUP(C121,RAIVA!$A$5:$C$16,3,FALSE),0)</f>
        <v>0</v>
      </c>
    </row>
    <row r="122" spans="1:26" x14ac:dyDescent="0.3">
      <c r="A122" s="2" t="s">
        <v>3988</v>
      </c>
      <c r="B122" s="2" t="s">
        <v>4176</v>
      </c>
      <c r="C122" s="2">
        <v>250020</v>
      </c>
      <c r="D122" s="2">
        <v>2500205</v>
      </c>
      <c r="E122" s="2" t="s">
        <v>3988</v>
      </c>
      <c r="F122" s="2" t="s">
        <v>4176</v>
      </c>
      <c r="G122" s="2">
        <f>IFERROR(VLOOKUP(D122,Coordenadas!$A$2:$D$5571,3,FALSE),0)</f>
        <v>-7.0918000000000001</v>
      </c>
      <c r="H122" s="2">
        <f>IFERROR(VLOOKUP(D122,Coordenadas!$A$2:$D$5571,4,FALSE),0)</f>
        <v>-38.168100000000003</v>
      </c>
      <c r="I122" s="2" t="s">
        <v>5324</v>
      </c>
      <c r="J122" s="2">
        <v>5530</v>
      </c>
      <c r="K122" s="2" t="s">
        <v>5332</v>
      </c>
      <c r="L122" s="2">
        <f>IFERROR(VLOOKUP(C122,BOTULISMO!$A$3:$C$19,3,FALSE),0)</f>
        <v>0</v>
      </c>
      <c r="M122" s="2">
        <f>IFERROR(VLOOKUP(C122,'LEISHMANIOSE VISCERAL'!$A$4:$C$454,3,FALSE),0)</f>
        <v>0</v>
      </c>
      <c r="N122" s="2">
        <f>IFERROR(VLOOKUP(C122,'LEISHMANIOSE TEGUMENTAR'!$A$4:$C$1681,3,FALSE),0)</f>
        <v>0</v>
      </c>
      <c r="O122" s="2">
        <f>IFERROR(VLOOKUP(C122,'FEBRE AMARELA'!$A$4:$C$38,3,FALSE),0)</f>
        <v>0</v>
      </c>
      <c r="P122" s="2">
        <f>IFERROR(VLOOKUP(C122,DENGUE!$A$5:$C$4097,3,FALSE),0)</f>
        <v>3</v>
      </c>
      <c r="Q122" s="2">
        <f>IFERROR(VLOOKUP(C122,'HEPATITE VIRAL'!$A$5:$C$3162,3,FALSE),0)</f>
        <v>0</v>
      </c>
      <c r="R122" s="2">
        <f>IFERROR(VLOOKUP(C122,'FEBRE MACULOSA'!$A$5:$C$181,3,FALSE),0)</f>
        <v>0</v>
      </c>
      <c r="S122" s="2">
        <f>IFERROR(VLOOKUP(C122,LEPTOSPIROSE!$A$5:$C$1176,3,FALSE),0)</f>
        <v>0</v>
      </c>
      <c r="T122" s="2">
        <f>IFERROR(VLOOKUP(C122,'DOENÇA DE CHAGAS'!$A$5:$C$100,3,FALSE),0)</f>
        <v>0</v>
      </c>
      <c r="U122" s="2">
        <f>IFERROR(VLOOKUP(C122,'PICADAS DE COBRAS'!$A$6:$C$4645,3,FALSE),0)</f>
        <v>0</v>
      </c>
      <c r="V122">
        <f>IFERROR(VLOOKUP(C122,'ZIKA VIRUS'!$A$5:$C$2399,3,FALSE),0)</f>
        <v>0</v>
      </c>
      <c r="W122">
        <f>IFERROR(VLOOKUP(C122,'FEBRE TIFÓIDE'!$A$5:$C$46,3,FALSE),0)</f>
        <v>0</v>
      </c>
      <c r="X122">
        <f>IFERROR(VLOOKUP(C122,HANTAVIROSE!$A$5:$C$153,3,FALSE),0)</f>
        <v>0</v>
      </c>
      <c r="Y122">
        <f>IFERROR(VLOOKUP(C122,MENINGITE!$A$5:$C$447,3,FALSE),0)</f>
        <v>0</v>
      </c>
      <c r="Z122">
        <f>IFERROR(VLOOKUP(C122,RAIVA!$A$5:$C$16,3,FALSE),0)</f>
        <v>0</v>
      </c>
    </row>
    <row r="123" spans="1:26" x14ac:dyDescent="0.3">
      <c r="A123" s="2" t="s">
        <v>4903</v>
      </c>
      <c r="B123" s="2" t="s">
        <v>5025</v>
      </c>
      <c r="C123" s="2">
        <v>170030</v>
      </c>
      <c r="D123" s="2">
        <v>1700301</v>
      </c>
      <c r="E123" s="2" t="s">
        <v>4903</v>
      </c>
      <c r="F123" s="2" t="s">
        <v>5025</v>
      </c>
      <c r="G123" s="2">
        <f>IFERROR(VLOOKUP(D123,Coordenadas!$A$2:$D$5571,3,FALSE),0)</f>
        <v>-6.5540900000000004</v>
      </c>
      <c r="H123" s="2">
        <f>IFERROR(VLOOKUP(D123,Coordenadas!$A$2:$D$5571,4,FALSE),0)</f>
        <v>-47.470199999999998</v>
      </c>
      <c r="I123" s="2" t="s">
        <v>5323</v>
      </c>
      <c r="J123" s="2">
        <v>5162</v>
      </c>
      <c r="K123" s="2" t="s">
        <v>5332</v>
      </c>
      <c r="L123" s="2">
        <f>IFERROR(VLOOKUP(C123,BOTULISMO!$A$3:$C$19,3,FALSE),0)</f>
        <v>0</v>
      </c>
      <c r="M123" s="2">
        <f>IFERROR(VLOOKUP(C123,'LEISHMANIOSE VISCERAL'!$A$4:$C$454,3,FALSE),0)</f>
        <v>0</v>
      </c>
      <c r="N123" s="2">
        <f>IFERROR(VLOOKUP(C123,'LEISHMANIOSE TEGUMENTAR'!$A$4:$C$1681,3,FALSE),0)</f>
        <v>1</v>
      </c>
      <c r="O123" s="2">
        <f>IFERROR(VLOOKUP(C123,'FEBRE AMARELA'!$A$4:$C$38,3,FALSE),0)</f>
        <v>0</v>
      </c>
      <c r="P123" s="2">
        <f>IFERROR(VLOOKUP(C123,DENGUE!$A$5:$C$4097,3,FALSE),0)</f>
        <v>4</v>
      </c>
      <c r="Q123" s="2">
        <f>IFERROR(VLOOKUP(C123,'HEPATITE VIRAL'!$A$5:$C$3162,3,FALSE),0)</f>
        <v>1</v>
      </c>
      <c r="R123" s="2">
        <f>IFERROR(VLOOKUP(C123,'FEBRE MACULOSA'!$A$5:$C$181,3,FALSE),0)</f>
        <v>0</v>
      </c>
      <c r="S123" s="2">
        <f>IFERROR(VLOOKUP(C123,LEPTOSPIROSE!$A$5:$C$1176,3,FALSE),0)</f>
        <v>0</v>
      </c>
      <c r="T123" s="2">
        <f>IFERROR(VLOOKUP(C123,'DOENÇA DE CHAGAS'!$A$5:$C$100,3,FALSE),0)</f>
        <v>0</v>
      </c>
      <c r="U123" s="2">
        <f>IFERROR(VLOOKUP(C123,'PICADAS DE COBRAS'!$A$6:$C$4645,3,FALSE),0)</f>
        <v>0</v>
      </c>
      <c r="V123">
        <f>IFERROR(VLOOKUP(C123,'ZIKA VIRUS'!$A$5:$C$2399,3,FALSE),0)</f>
        <v>0</v>
      </c>
      <c r="W123">
        <f>IFERROR(VLOOKUP(C123,'FEBRE TIFÓIDE'!$A$5:$C$46,3,FALSE),0)</f>
        <v>0</v>
      </c>
      <c r="X123">
        <f>IFERROR(VLOOKUP(C123,HANTAVIROSE!$A$5:$C$153,3,FALSE),0)</f>
        <v>0</v>
      </c>
      <c r="Y123">
        <f>IFERROR(VLOOKUP(C123,MENINGITE!$A$5:$C$447,3,FALSE),0)</f>
        <v>0</v>
      </c>
      <c r="Z123">
        <f>IFERROR(VLOOKUP(C123,RAIVA!$A$5:$C$16,3,FALSE),0)</f>
        <v>0</v>
      </c>
    </row>
    <row r="124" spans="1:26" x14ac:dyDescent="0.3">
      <c r="A124" s="2" t="s">
        <v>2425</v>
      </c>
      <c r="B124" s="2" t="s">
        <v>3246</v>
      </c>
      <c r="C124" s="2">
        <v>310110</v>
      </c>
      <c r="D124" s="2">
        <v>3101102</v>
      </c>
      <c r="E124" s="2" t="s">
        <v>2425</v>
      </c>
      <c r="F124" s="2" t="s">
        <v>3246</v>
      </c>
      <c r="G124" s="2">
        <f>IFERROR(VLOOKUP(D124,Coordenadas!$A$2:$D$5571,3,FALSE),0)</f>
        <v>-19.500699999999998</v>
      </c>
      <c r="H124" s="2">
        <f>IFERROR(VLOOKUP(D124,Coordenadas!$A$2:$D$5571,4,FALSE),0)</f>
        <v>-41.074599999999997</v>
      </c>
      <c r="I124" s="2" t="s">
        <v>5325</v>
      </c>
      <c r="J124" s="2">
        <v>24959</v>
      </c>
      <c r="K124" s="2" t="s">
        <v>5330</v>
      </c>
      <c r="L124" s="2">
        <f>IFERROR(VLOOKUP(C124,BOTULISMO!$A$3:$C$19,3,FALSE),0)</f>
        <v>0</v>
      </c>
      <c r="M124" s="2">
        <f>IFERROR(VLOOKUP(C124,'LEISHMANIOSE VISCERAL'!$A$4:$C$454,3,FALSE),0)</f>
        <v>2</v>
      </c>
      <c r="N124" s="2">
        <f>IFERROR(VLOOKUP(C124,'LEISHMANIOSE TEGUMENTAR'!$A$4:$C$1681,3,FALSE),0)</f>
        <v>1</v>
      </c>
      <c r="O124" s="2">
        <f>IFERROR(VLOOKUP(C124,'FEBRE AMARELA'!$A$4:$C$38,3,FALSE),0)</f>
        <v>0</v>
      </c>
      <c r="P124" s="2">
        <f>IFERROR(VLOOKUP(C124,DENGUE!$A$5:$C$4097,3,FALSE),0)</f>
        <v>68</v>
      </c>
      <c r="Q124" s="2">
        <f>IFERROR(VLOOKUP(C124,'HEPATITE VIRAL'!$A$5:$C$3162,3,FALSE),0)</f>
        <v>6</v>
      </c>
      <c r="R124" s="2">
        <f>IFERROR(VLOOKUP(C124,'FEBRE MACULOSA'!$A$5:$C$181,3,FALSE),0)</f>
        <v>0</v>
      </c>
      <c r="S124" s="2">
        <f>IFERROR(VLOOKUP(C124,LEPTOSPIROSE!$A$5:$C$1176,3,FALSE),0)</f>
        <v>0</v>
      </c>
      <c r="T124" s="2">
        <f>IFERROR(VLOOKUP(C124,'DOENÇA DE CHAGAS'!$A$5:$C$100,3,FALSE),0)</f>
        <v>0</v>
      </c>
      <c r="U124" s="2">
        <f>IFERROR(VLOOKUP(C124,'PICADAS DE COBRAS'!$A$6:$C$4645,3,FALSE),0)</f>
        <v>68</v>
      </c>
      <c r="V124">
        <f>IFERROR(VLOOKUP(C124,'ZIKA VIRUS'!$A$5:$C$2399,3,FALSE),0)</f>
        <v>36</v>
      </c>
      <c r="W124">
        <f>IFERROR(VLOOKUP(C124,'FEBRE TIFÓIDE'!$A$5:$C$46,3,FALSE),0)</f>
        <v>0</v>
      </c>
      <c r="X124">
        <f>IFERROR(VLOOKUP(C124,HANTAVIROSE!$A$5:$C$153,3,FALSE),0)</f>
        <v>0</v>
      </c>
      <c r="Y124">
        <f>IFERROR(VLOOKUP(C124,MENINGITE!$A$5:$C$447,3,FALSE),0)</f>
        <v>0</v>
      </c>
      <c r="Z124">
        <f>IFERROR(VLOOKUP(C124,RAIVA!$A$5:$C$16,3,FALSE),0)</f>
        <v>0</v>
      </c>
    </row>
    <row r="125" spans="1:26" x14ac:dyDescent="0.3">
      <c r="A125" s="2" t="s">
        <v>3257</v>
      </c>
      <c r="B125" s="2" t="s">
        <v>3644</v>
      </c>
      <c r="C125" s="2">
        <v>290060</v>
      </c>
      <c r="D125" s="2">
        <v>2900603</v>
      </c>
      <c r="E125" s="2" t="s">
        <v>3257</v>
      </c>
      <c r="F125" s="2" t="s">
        <v>3644</v>
      </c>
      <c r="G125" s="2">
        <f>IFERROR(VLOOKUP(D125,Coordenadas!$A$2:$D$5571,3,FALSE),0)</f>
        <v>-14.126899999999999</v>
      </c>
      <c r="H125" s="2">
        <f>IFERROR(VLOOKUP(D125,Coordenadas!$A$2:$D$5571,4,FALSE),0)</f>
        <v>-39.893700000000003</v>
      </c>
      <c r="I125" s="2" t="s">
        <v>5324</v>
      </c>
      <c r="J125" s="2">
        <v>4602</v>
      </c>
      <c r="K125" s="2" t="s">
        <v>5332</v>
      </c>
      <c r="L125" s="2">
        <f>IFERROR(VLOOKUP(C125,BOTULISMO!$A$3:$C$19,3,FALSE),0)</f>
        <v>0</v>
      </c>
      <c r="M125" s="2">
        <f>IFERROR(VLOOKUP(C125,'LEISHMANIOSE VISCERAL'!$A$4:$C$454,3,FALSE),0)</f>
        <v>0</v>
      </c>
      <c r="N125" s="2">
        <f>IFERROR(VLOOKUP(C125,'LEISHMANIOSE TEGUMENTAR'!$A$4:$C$1681,3,FALSE),0)</f>
        <v>2</v>
      </c>
      <c r="O125" s="2">
        <f>IFERROR(VLOOKUP(C125,'FEBRE AMARELA'!$A$4:$C$38,3,FALSE),0)</f>
        <v>0</v>
      </c>
      <c r="P125" s="2">
        <f>IFERROR(VLOOKUP(C125,DENGUE!$A$5:$C$4097,3,FALSE),0)</f>
        <v>12</v>
      </c>
      <c r="Q125" s="2">
        <f>IFERROR(VLOOKUP(C125,'HEPATITE VIRAL'!$A$5:$C$3162,3,FALSE),0)</f>
        <v>1</v>
      </c>
      <c r="R125" s="2">
        <f>IFERROR(VLOOKUP(C125,'FEBRE MACULOSA'!$A$5:$C$181,3,FALSE),0)</f>
        <v>0</v>
      </c>
      <c r="S125" s="2">
        <f>IFERROR(VLOOKUP(C125,LEPTOSPIROSE!$A$5:$C$1176,3,FALSE),0)</f>
        <v>0</v>
      </c>
      <c r="T125" s="2">
        <f>IFERROR(VLOOKUP(C125,'DOENÇA DE CHAGAS'!$A$5:$C$100,3,FALSE),0)</f>
        <v>0</v>
      </c>
      <c r="U125" s="2">
        <f>IFERROR(VLOOKUP(C125,'PICADAS DE COBRAS'!$A$6:$C$4645,3,FALSE),0)</f>
        <v>1</v>
      </c>
      <c r="V125">
        <f>IFERROR(VLOOKUP(C125,'ZIKA VIRUS'!$A$5:$C$2399,3,FALSE),0)</f>
        <v>0</v>
      </c>
      <c r="W125">
        <f>IFERROR(VLOOKUP(C125,'FEBRE TIFÓIDE'!$A$5:$C$46,3,FALSE),0)</f>
        <v>0</v>
      </c>
      <c r="X125">
        <f>IFERROR(VLOOKUP(C125,HANTAVIROSE!$A$5:$C$153,3,FALSE),0)</f>
        <v>0</v>
      </c>
      <c r="Y125">
        <f>IFERROR(VLOOKUP(C125,MENINGITE!$A$5:$C$447,3,FALSE),0)</f>
        <v>0</v>
      </c>
      <c r="Z125">
        <f>IFERROR(VLOOKUP(C125,RAIVA!$A$5:$C$16,3,FALSE),0)</f>
        <v>0</v>
      </c>
    </row>
    <row r="126" spans="1:26" x14ac:dyDescent="0.3">
      <c r="A126" s="2" t="s">
        <v>4319</v>
      </c>
      <c r="B126" s="2" t="s">
        <v>4484</v>
      </c>
      <c r="C126" s="2">
        <v>230040</v>
      </c>
      <c r="D126" s="2">
        <v>2300408</v>
      </c>
      <c r="E126" s="2" t="s">
        <v>4319</v>
      </c>
      <c r="F126" s="2" t="s">
        <v>4484</v>
      </c>
      <c r="G126" s="2">
        <f>IFERROR(VLOOKUP(D126,Coordenadas!$A$2:$D$5571,3,FALSE),0)</f>
        <v>-6.5712200000000003</v>
      </c>
      <c r="H126" s="2">
        <f>IFERROR(VLOOKUP(D126,Coordenadas!$A$2:$D$5571,4,FALSE),0)</f>
        <v>-40.117800000000003</v>
      </c>
      <c r="I126" s="2" t="s">
        <v>5324</v>
      </c>
      <c r="J126" s="2">
        <v>16203</v>
      </c>
      <c r="K126" s="2" t="s">
        <v>5332</v>
      </c>
      <c r="L126" s="2">
        <f>IFERROR(VLOOKUP(C126,BOTULISMO!$A$3:$C$19,3,FALSE),0)</f>
        <v>0</v>
      </c>
      <c r="M126" s="2">
        <f>IFERROR(VLOOKUP(C126,'LEISHMANIOSE VISCERAL'!$A$4:$C$454,3,FALSE),0)</f>
        <v>1</v>
      </c>
      <c r="N126" s="2">
        <f>IFERROR(VLOOKUP(C126,'LEISHMANIOSE TEGUMENTAR'!$A$4:$C$1681,3,FALSE),0)</f>
        <v>1</v>
      </c>
      <c r="O126" s="2">
        <f>IFERROR(VLOOKUP(C126,'FEBRE AMARELA'!$A$4:$C$38,3,FALSE),0)</f>
        <v>0</v>
      </c>
      <c r="P126" s="2">
        <f>IFERROR(VLOOKUP(C126,DENGUE!$A$5:$C$4097,3,FALSE),0)</f>
        <v>10</v>
      </c>
      <c r="Q126" s="2">
        <f>IFERROR(VLOOKUP(C126,'HEPATITE VIRAL'!$A$5:$C$3162,3,FALSE),0)</f>
        <v>0</v>
      </c>
      <c r="R126" s="2">
        <f>IFERROR(VLOOKUP(C126,'FEBRE MACULOSA'!$A$5:$C$181,3,FALSE),0)</f>
        <v>0</v>
      </c>
      <c r="S126" s="2">
        <f>IFERROR(VLOOKUP(C126,LEPTOSPIROSE!$A$5:$C$1176,3,FALSE),0)</f>
        <v>0</v>
      </c>
      <c r="T126" s="2">
        <f>IFERROR(VLOOKUP(C126,'DOENÇA DE CHAGAS'!$A$5:$C$100,3,FALSE),0)</f>
        <v>0</v>
      </c>
      <c r="U126" s="2">
        <f>IFERROR(VLOOKUP(C126,'PICADAS DE COBRAS'!$A$6:$C$4645,3,FALSE),0)</f>
        <v>14</v>
      </c>
      <c r="V126">
        <f>IFERROR(VLOOKUP(C126,'ZIKA VIRUS'!$A$5:$C$2399,3,FALSE),0)</f>
        <v>0</v>
      </c>
      <c r="W126">
        <f>IFERROR(VLOOKUP(C126,'FEBRE TIFÓIDE'!$A$5:$C$46,3,FALSE),0)</f>
        <v>0</v>
      </c>
      <c r="X126">
        <f>IFERROR(VLOOKUP(C126,HANTAVIROSE!$A$5:$C$153,3,FALSE),0)</f>
        <v>0</v>
      </c>
      <c r="Y126">
        <f>IFERROR(VLOOKUP(C126,MENINGITE!$A$5:$C$447,3,FALSE),0)</f>
        <v>0</v>
      </c>
      <c r="Z126">
        <f>IFERROR(VLOOKUP(C126,RAIVA!$A$5:$C$16,3,FALSE),0)</f>
        <v>0</v>
      </c>
    </row>
    <row r="127" spans="1:26" x14ac:dyDescent="0.3">
      <c r="A127" s="2" t="s">
        <v>2425</v>
      </c>
      <c r="B127" s="2" t="s">
        <v>3245</v>
      </c>
      <c r="C127" s="2">
        <v>310120</v>
      </c>
      <c r="D127" s="2">
        <v>3101201</v>
      </c>
      <c r="E127" s="2" t="s">
        <v>2425</v>
      </c>
      <c r="F127" s="2" t="s">
        <v>3245</v>
      </c>
      <c r="G127" s="2">
        <f>IFERROR(VLOOKUP(D127,Coordenadas!$A$2:$D$5571,3,FALSE),0)</f>
        <v>-21.973600000000001</v>
      </c>
      <c r="H127" s="2">
        <f>IFERROR(VLOOKUP(D127,Coordenadas!$A$2:$D$5571,4,FALSE),0)</f>
        <v>-44.604199999999999</v>
      </c>
      <c r="I127" s="2" t="s">
        <v>5325</v>
      </c>
      <c r="J127" s="2">
        <v>6162</v>
      </c>
      <c r="K127" s="2" t="s">
        <v>5332</v>
      </c>
      <c r="L127" s="2">
        <f>IFERROR(VLOOKUP(C127,BOTULISMO!$A$3:$C$19,3,FALSE),0)</f>
        <v>0</v>
      </c>
      <c r="M127" s="2">
        <f>IFERROR(VLOOKUP(C127,'LEISHMANIOSE VISCERAL'!$A$4:$C$454,3,FALSE),0)</f>
        <v>0</v>
      </c>
      <c r="N127" s="2">
        <f>IFERROR(VLOOKUP(C127,'LEISHMANIOSE TEGUMENTAR'!$A$4:$C$1681,3,FALSE),0)</f>
        <v>1</v>
      </c>
      <c r="O127" s="2">
        <f>IFERROR(VLOOKUP(C127,'FEBRE AMARELA'!$A$4:$C$38,3,FALSE),0)</f>
        <v>0</v>
      </c>
      <c r="P127" s="2">
        <f>IFERROR(VLOOKUP(C127,DENGUE!$A$5:$C$4097,3,FALSE),0)</f>
        <v>0</v>
      </c>
      <c r="Q127" s="2">
        <f>IFERROR(VLOOKUP(C127,'HEPATITE VIRAL'!$A$5:$C$3162,3,FALSE),0)</f>
        <v>0</v>
      </c>
      <c r="R127" s="2">
        <f>IFERROR(VLOOKUP(C127,'FEBRE MACULOSA'!$A$5:$C$181,3,FALSE),0)</f>
        <v>0</v>
      </c>
      <c r="S127" s="2">
        <f>IFERROR(VLOOKUP(C127,LEPTOSPIROSE!$A$5:$C$1176,3,FALSE),0)</f>
        <v>1</v>
      </c>
      <c r="T127" s="2">
        <f>IFERROR(VLOOKUP(C127,'DOENÇA DE CHAGAS'!$A$5:$C$100,3,FALSE),0)</f>
        <v>0</v>
      </c>
      <c r="U127" s="2">
        <f>IFERROR(VLOOKUP(C127,'PICADAS DE COBRAS'!$A$6:$C$4645,3,FALSE),0)</f>
        <v>1</v>
      </c>
      <c r="V127">
        <f>IFERROR(VLOOKUP(C127,'ZIKA VIRUS'!$A$5:$C$2399,3,FALSE),0)</f>
        <v>0</v>
      </c>
      <c r="W127">
        <f>IFERROR(VLOOKUP(C127,'FEBRE TIFÓIDE'!$A$5:$C$46,3,FALSE),0)</f>
        <v>0</v>
      </c>
      <c r="X127">
        <f>IFERROR(VLOOKUP(C127,HANTAVIROSE!$A$5:$C$153,3,FALSE),0)</f>
        <v>0</v>
      </c>
      <c r="Y127">
        <f>IFERROR(VLOOKUP(C127,MENINGITE!$A$5:$C$447,3,FALSE),0)</f>
        <v>0</v>
      </c>
      <c r="Z127">
        <f>IFERROR(VLOOKUP(C127,RAIVA!$A$5:$C$16,3,FALSE),0)</f>
        <v>0</v>
      </c>
    </row>
    <row r="128" spans="1:26" x14ac:dyDescent="0.3">
      <c r="A128" s="2" t="s">
        <v>470</v>
      </c>
      <c r="B128" s="2" t="s">
        <v>962</v>
      </c>
      <c r="C128" s="2">
        <v>430020</v>
      </c>
      <c r="D128" s="2">
        <v>4300208</v>
      </c>
      <c r="E128" s="2" t="s">
        <v>470</v>
      </c>
      <c r="F128" s="2" t="s">
        <v>962</v>
      </c>
      <c r="G128" s="2">
        <f>IFERROR(VLOOKUP(D128,Coordenadas!$A$2:$D$5571,3,FALSE),0)</f>
        <v>-28.234200000000001</v>
      </c>
      <c r="H128" s="2">
        <f>IFERROR(VLOOKUP(D128,Coordenadas!$A$2:$D$5571,4,FALSE),0)</f>
        <v>-53.775700000000001</v>
      </c>
      <c r="I128" s="2" t="s">
        <v>5326</v>
      </c>
      <c r="J128" s="2">
        <v>7255</v>
      </c>
      <c r="K128" s="2" t="s">
        <v>5332</v>
      </c>
      <c r="L128" s="2">
        <f>IFERROR(VLOOKUP(C128,BOTULISMO!$A$3:$C$19,3,FALSE),0)</f>
        <v>0</v>
      </c>
      <c r="M128" s="2">
        <f>IFERROR(VLOOKUP(C128,'LEISHMANIOSE VISCERAL'!$A$4:$C$454,3,FALSE),0)</f>
        <v>0</v>
      </c>
      <c r="N128" s="2">
        <f>IFERROR(VLOOKUP(C128,'LEISHMANIOSE TEGUMENTAR'!$A$4:$C$1681,3,FALSE),0)</f>
        <v>0</v>
      </c>
      <c r="O128" s="2">
        <f>IFERROR(VLOOKUP(C128,'FEBRE AMARELA'!$A$4:$C$38,3,FALSE),0)</f>
        <v>0</v>
      </c>
      <c r="P128" s="2">
        <f>IFERROR(VLOOKUP(C128,DENGUE!$A$5:$C$4097,3,FALSE),0)</f>
        <v>6</v>
      </c>
      <c r="Q128" s="2">
        <f>IFERROR(VLOOKUP(C128,'HEPATITE VIRAL'!$A$5:$C$3162,3,FALSE),0)</f>
        <v>0</v>
      </c>
      <c r="R128" s="2">
        <f>IFERROR(VLOOKUP(C128,'FEBRE MACULOSA'!$A$5:$C$181,3,FALSE),0)</f>
        <v>0</v>
      </c>
      <c r="S128" s="2">
        <f>IFERROR(VLOOKUP(C128,LEPTOSPIROSE!$A$5:$C$1176,3,FALSE),0)</f>
        <v>1</v>
      </c>
      <c r="T128" s="2">
        <f>IFERROR(VLOOKUP(C128,'DOENÇA DE CHAGAS'!$A$5:$C$100,3,FALSE),0)</f>
        <v>0</v>
      </c>
      <c r="U128" s="2">
        <f>IFERROR(VLOOKUP(C128,'PICADAS DE COBRAS'!$A$6:$C$4645,3,FALSE),0)</f>
        <v>17</v>
      </c>
      <c r="V128">
        <f>IFERROR(VLOOKUP(C128,'ZIKA VIRUS'!$A$5:$C$2399,3,FALSE),0)</f>
        <v>0</v>
      </c>
      <c r="W128">
        <f>IFERROR(VLOOKUP(C128,'FEBRE TIFÓIDE'!$A$5:$C$46,3,FALSE),0)</f>
        <v>0</v>
      </c>
      <c r="X128">
        <f>IFERROR(VLOOKUP(C128,HANTAVIROSE!$A$5:$C$153,3,FALSE),0)</f>
        <v>0</v>
      </c>
      <c r="Y128">
        <f>IFERROR(VLOOKUP(C128,MENINGITE!$A$5:$C$447,3,FALSE),0)</f>
        <v>0</v>
      </c>
      <c r="Z128">
        <f>IFERROR(VLOOKUP(C128,RAIVA!$A$5:$C$16,3,FALSE),0)</f>
        <v>0</v>
      </c>
    </row>
    <row r="129" spans="1:26" x14ac:dyDescent="0.3">
      <c r="A129" s="2" t="s">
        <v>2425</v>
      </c>
      <c r="B129" s="2" t="s">
        <v>3244</v>
      </c>
      <c r="C129" s="2">
        <v>310130</v>
      </c>
      <c r="D129" s="2">
        <v>3101300</v>
      </c>
      <c r="E129" s="2" t="s">
        <v>2425</v>
      </c>
      <c r="F129" s="2" t="s">
        <v>3244</v>
      </c>
      <c r="G129" s="2">
        <f>IFERROR(VLOOKUP(D129,Coordenadas!$A$2:$D$5571,3,FALSE),0)</f>
        <v>-22.170999999999999</v>
      </c>
      <c r="H129" s="2">
        <f>IFERROR(VLOOKUP(D129,Coordenadas!$A$2:$D$5571,4,FALSE),0)</f>
        <v>-44.641300000000001</v>
      </c>
      <c r="I129" s="2" t="s">
        <v>5325</v>
      </c>
      <c r="J129" s="2">
        <v>2709</v>
      </c>
      <c r="K129" s="2" t="s">
        <v>5332</v>
      </c>
      <c r="L129" s="2">
        <f>IFERROR(VLOOKUP(C129,BOTULISMO!$A$3:$C$19,3,FALSE),0)</f>
        <v>0</v>
      </c>
      <c r="M129" s="2">
        <f>IFERROR(VLOOKUP(C129,'LEISHMANIOSE VISCERAL'!$A$4:$C$454,3,FALSE),0)</f>
        <v>0</v>
      </c>
      <c r="N129" s="2">
        <f>IFERROR(VLOOKUP(C129,'LEISHMANIOSE TEGUMENTAR'!$A$4:$C$1681,3,FALSE),0)</f>
        <v>0</v>
      </c>
      <c r="O129" s="2">
        <f>IFERROR(VLOOKUP(C129,'FEBRE AMARELA'!$A$4:$C$38,3,FALSE),0)</f>
        <v>0</v>
      </c>
      <c r="P129" s="2">
        <f>IFERROR(VLOOKUP(C129,DENGUE!$A$5:$C$4097,3,FALSE),0)</f>
        <v>1</v>
      </c>
      <c r="Q129" s="2">
        <f>IFERROR(VLOOKUP(C129,'HEPATITE VIRAL'!$A$5:$C$3162,3,FALSE),0)</f>
        <v>0</v>
      </c>
      <c r="R129" s="2">
        <f>IFERROR(VLOOKUP(C129,'FEBRE MACULOSA'!$A$5:$C$181,3,FALSE),0)</f>
        <v>0</v>
      </c>
      <c r="S129" s="2">
        <f>IFERROR(VLOOKUP(C129,LEPTOSPIROSE!$A$5:$C$1176,3,FALSE),0)</f>
        <v>0</v>
      </c>
      <c r="T129" s="2">
        <f>IFERROR(VLOOKUP(C129,'DOENÇA DE CHAGAS'!$A$5:$C$100,3,FALSE),0)</f>
        <v>0</v>
      </c>
      <c r="U129" s="2">
        <f>IFERROR(VLOOKUP(C129,'PICADAS DE COBRAS'!$A$6:$C$4645,3,FALSE),0)</f>
        <v>0</v>
      </c>
      <c r="V129">
        <f>IFERROR(VLOOKUP(C129,'ZIKA VIRUS'!$A$5:$C$2399,3,FALSE),0)</f>
        <v>0</v>
      </c>
      <c r="W129">
        <f>IFERROR(VLOOKUP(C129,'FEBRE TIFÓIDE'!$A$5:$C$46,3,FALSE),0)</f>
        <v>0</v>
      </c>
      <c r="X129">
        <f>IFERROR(VLOOKUP(C129,HANTAVIROSE!$A$5:$C$153,3,FALSE),0)</f>
        <v>0</v>
      </c>
      <c r="Y129">
        <f>IFERROR(VLOOKUP(C129,MENINGITE!$A$5:$C$447,3,FALSE),0)</f>
        <v>0</v>
      </c>
      <c r="Z129">
        <f>IFERROR(VLOOKUP(C129,RAIVA!$A$5:$C$16,3,FALSE),0)</f>
        <v>0</v>
      </c>
    </row>
    <row r="130" spans="1:26" x14ac:dyDescent="0.3">
      <c r="A130" s="2" t="s">
        <v>3988</v>
      </c>
      <c r="B130" s="2" t="s">
        <v>4175</v>
      </c>
      <c r="C130" s="2">
        <v>250030</v>
      </c>
      <c r="D130" s="2">
        <v>2500304</v>
      </c>
      <c r="E130" s="2" t="s">
        <v>3988</v>
      </c>
      <c r="F130" s="2" t="s">
        <v>4175</v>
      </c>
      <c r="G130" s="2">
        <f>IFERROR(VLOOKUP(D130,Coordenadas!$A$2:$D$5571,3,FALSE),0)</f>
        <v>-7.0394300000000003</v>
      </c>
      <c r="H130" s="2">
        <f>IFERROR(VLOOKUP(D130,Coordenadas!$A$2:$D$5571,4,FALSE),0)</f>
        <v>-35.620600000000003</v>
      </c>
      <c r="I130" s="2" t="s">
        <v>5324</v>
      </c>
      <c r="J130" s="2">
        <v>28479</v>
      </c>
      <c r="K130" s="2" t="s">
        <v>5330</v>
      </c>
      <c r="L130" s="2">
        <f>IFERROR(VLOOKUP(C130,BOTULISMO!$A$3:$C$19,3,FALSE),0)</f>
        <v>0</v>
      </c>
      <c r="M130" s="2">
        <f>IFERROR(VLOOKUP(C130,'LEISHMANIOSE VISCERAL'!$A$4:$C$454,3,FALSE),0)</f>
        <v>0</v>
      </c>
      <c r="N130" s="2">
        <f>IFERROR(VLOOKUP(C130,'LEISHMANIOSE TEGUMENTAR'!$A$4:$C$1681,3,FALSE),0)</f>
        <v>8</v>
      </c>
      <c r="O130" s="2">
        <f>IFERROR(VLOOKUP(C130,'FEBRE AMARELA'!$A$4:$C$38,3,FALSE),0)</f>
        <v>0</v>
      </c>
      <c r="P130" s="2">
        <f>IFERROR(VLOOKUP(C130,DENGUE!$A$5:$C$4097,3,FALSE),0)</f>
        <v>41</v>
      </c>
      <c r="Q130" s="2">
        <f>IFERROR(VLOOKUP(C130,'HEPATITE VIRAL'!$A$5:$C$3162,3,FALSE),0)</f>
        <v>2</v>
      </c>
      <c r="R130" s="2">
        <f>IFERROR(VLOOKUP(C130,'FEBRE MACULOSA'!$A$5:$C$181,3,FALSE),0)</f>
        <v>0</v>
      </c>
      <c r="S130" s="2">
        <f>IFERROR(VLOOKUP(C130,LEPTOSPIROSE!$A$5:$C$1176,3,FALSE),0)</f>
        <v>0</v>
      </c>
      <c r="T130" s="2">
        <f>IFERROR(VLOOKUP(C130,'DOENÇA DE CHAGAS'!$A$5:$C$100,3,FALSE),0)</f>
        <v>0</v>
      </c>
      <c r="U130" s="2">
        <f>IFERROR(VLOOKUP(C130,'PICADAS DE COBRAS'!$A$6:$C$4645,3,FALSE),0)</f>
        <v>26</v>
      </c>
      <c r="V130">
        <f>IFERROR(VLOOKUP(C130,'ZIKA VIRUS'!$A$5:$C$2399,3,FALSE),0)</f>
        <v>27</v>
      </c>
      <c r="W130">
        <f>IFERROR(VLOOKUP(C130,'FEBRE TIFÓIDE'!$A$5:$C$46,3,FALSE),0)</f>
        <v>0</v>
      </c>
      <c r="X130">
        <f>IFERROR(VLOOKUP(C130,HANTAVIROSE!$A$5:$C$153,3,FALSE),0)</f>
        <v>0</v>
      </c>
      <c r="Y130">
        <f>IFERROR(VLOOKUP(C130,MENINGITE!$A$5:$C$447,3,FALSE),0)</f>
        <v>0</v>
      </c>
      <c r="Z130">
        <f>IFERROR(VLOOKUP(C130,RAIVA!$A$5:$C$16,3,FALSE),0)</f>
        <v>0</v>
      </c>
    </row>
    <row r="131" spans="1:26" x14ac:dyDescent="0.3">
      <c r="A131" s="2" t="s">
        <v>3988</v>
      </c>
      <c r="B131" s="2" t="s">
        <v>4174</v>
      </c>
      <c r="C131" s="2">
        <v>250040</v>
      </c>
      <c r="D131" s="2">
        <v>2500403</v>
      </c>
      <c r="E131" s="2" t="s">
        <v>3988</v>
      </c>
      <c r="F131" s="2" t="s">
        <v>4174</v>
      </c>
      <c r="G131" s="2">
        <f>IFERROR(VLOOKUP(D131,Coordenadas!$A$2:$D$5571,3,FALSE),0)</f>
        <v>-7.0537700000000001</v>
      </c>
      <c r="H131" s="2">
        <f>IFERROR(VLOOKUP(D131,Coordenadas!$A$2:$D$5571,4,FALSE),0)</f>
        <v>-35.759099999999997</v>
      </c>
      <c r="I131" s="2" t="s">
        <v>5324</v>
      </c>
      <c r="J131" s="2">
        <v>19681</v>
      </c>
      <c r="K131" s="2" t="s">
        <v>5332</v>
      </c>
      <c r="L131" s="2">
        <f>IFERROR(VLOOKUP(C131,BOTULISMO!$A$3:$C$19,3,FALSE),0)</f>
        <v>0</v>
      </c>
      <c r="M131" s="2">
        <f>IFERROR(VLOOKUP(C131,'LEISHMANIOSE VISCERAL'!$A$4:$C$454,3,FALSE),0)</f>
        <v>0</v>
      </c>
      <c r="N131" s="2">
        <f>IFERROR(VLOOKUP(C131,'LEISHMANIOSE TEGUMENTAR'!$A$4:$C$1681,3,FALSE),0)</f>
        <v>4</v>
      </c>
      <c r="O131" s="2">
        <f>IFERROR(VLOOKUP(C131,'FEBRE AMARELA'!$A$4:$C$38,3,FALSE),0)</f>
        <v>0</v>
      </c>
      <c r="P131" s="2">
        <f>IFERROR(VLOOKUP(C131,DENGUE!$A$5:$C$4097,3,FALSE),0)</f>
        <v>44</v>
      </c>
      <c r="Q131" s="2">
        <f>IFERROR(VLOOKUP(C131,'HEPATITE VIRAL'!$A$5:$C$3162,3,FALSE),0)</f>
        <v>0</v>
      </c>
      <c r="R131" s="2">
        <f>IFERROR(VLOOKUP(C131,'FEBRE MACULOSA'!$A$5:$C$181,3,FALSE),0)</f>
        <v>0</v>
      </c>
      <c r="S131" s="2">
        <f>IFERROR(VLOOKUP(C131,LEPTOSPIROSE!$A$5:$C$1176,3,FALSE),0)</f>
        <v>0</v>
      </c>
      <c r="T131" s="2">
        <f>IFERROR(VLOOKUP(C131,'DOENÇA DE CHAGAS'!$A$5:$C$100,3,FALSE),0)</f>
        <v>0</v>
      </c>
      <c r="U131" s="2">
        <f>IFERROR(VLOOKUP(C131,'PICADAS DE COBRAS'!$A$6:$C$4645,3,FALSE),0)</f>
        <v>6</v>
      </c>
      <c r="V131">
        <f>IFERROR(VLOOKUP(C131,'ZIKA VIRUS'!$A$5:$C$2399,3,FALSE),0)</f>
        <v>39</v>
      </c>
      <c r="W131">
        <f>IFERROR(VLOOKUP(C131,'FEBRE TIFÓIDE'!$A$5:$C$46,3,FALSE),0)</f>
        <v>0</v>
      </c>
      <c r="X131">
        <f>IFERROR(VLOOKUP(C131,HANTAVIROSE!$A$5:$C$153,3,FALSE),0)</f>
        <v>0</v>
      </c>
      <c r="Y131">
        <f>IFERROR(VLOOKUP(C131,MENINGITE!$A$5:$C$447,3,FALSE),0)</f>
        <v>0</v>
      </c>
      <c r="Z131">
        <f>IFERROR(VLOOKUP(C131,RAIVA!$A$5:$C$16,3,FALSE),0)</f>
        <v>0</v>
      </c>
    </row>
    <row r="132" spans="1:26" x14ac:dyDescent="0.3">
      <c r="A132" s="2" t="s">
        <v>3988</v>
      </c>
      <c r="B132" s="2" t="s">
        <v>3980</v>
      </c>
      <c r="C132" s="2">
        <v>250050</v>
      </c>
      <c r="D132" s="2">
        <v>2500502</v>
      </c>
      <c r="E132" s="2" t="s">
        <v>3988</v>
      </c>
      <c r="F132" s="2" t="s">
        <v>3980</v>
      </c>
      <c r="G132" s="2">
        <f>IFERROR(VLOOKUP(D132,Coordenadas!$A$2:$D$5571,3,FALSE),0)</f>
        <v>-6.9465700000000004</v>
      </c>
      <c r="H132" s="2">
        <f>IFERROR(VLOOKUP(D132,Coordenadas!$A$2:$D$5571,4,FALSE),0)</f>
        <v>-35.533200000000001</v>
      </c>
      <c r="I132" s="2" t="s">
        <v>5324</v>
      </c>
      <c r="J132" s="2">
        <v>13576</v>
      </c>
      <c r="K132" s="2" t="s">
        <v>5332</v>
      </c>
      <c r="L132" s="2">
        <f>IFERROR(VLOOKUP(C132,BOTULISMO!$A$3:$C$19,3,FALSE),0)</f>
        <v>0</v>
      </c>
      <c r="M132" s="2">
        <f>IFERROR(VLOOKUP(C132,'LEISHMANIOSE VISCERAL'!$A$4:$C$454,3,FALSE),0)</f>
        <v>0</v>
      </c>
      <c r="N132" s="2">
        <f>IFERROR(VLOOKUP(C132,'LEISHMANIOSE TEGUMENTAR'!$A$4:$C$1681,3,FALSE),0)</f>
        <v>0</v>
      </c>
      <c r="O132" s="2">
        <f>IFERROR(VLOOKUP(C132,'FEBRE AMARELA'!$A$4:$C$38,3,FALSE),0)</f>
        <v>0</v>
      </c>
      <c r="P132" s="2">
        <f>IFERROR(VLOOKUP(C132,DENGUE!$A$5:$C$4097,3,FALSE),0)</f>
        <v>0</v>
      </c>
      <c r="Q132" s="2">
        <f>IFERROR(VLOOKUP(C132,'HEPATITE VIRAL'!$A$5:$C$3162,3,FALSE),0)</f>
        <v>1</v>
      </c>
      <c r="R132" s="2">
        <f>IFERROR(VLOOKUP(C132,'FEBRE MACULOSA'!$A$5:$C$181,3,FALSE),0)</f>
        <v>0</v>
      </c>
      <c r="S132" s="2">
        <f>IFERROR(VLOOKUP(C132,LEPTOSPIROSE!$A$5:$C$1176,3,FALSE),0)</f>
        <v>0</v>
      </c>
      <c r="T132" s="2">
        <f>IFERROR(VLOOKUP(C132,'DOENÇA DE CHAGAS'!$A$5:$C$100,3,FALSE),0)</f>
        <v>0</v>
      </c>
      <c r="U132" s="2">
        <f>IFERROR(VLOOKUP(C132,'PICADAS DE COBRAS'!$A$6:$C$4645,3,FALSE),0)</f>
        <v>0</v>
      </c>
      <c r="V132">
        <f>IFERROR(VLOOKUP(C132,'ZIKA VIRUS'!$A$5:$C$2399,3,FALSE),0)</f>
        <v>0</v>
      </c>
      <c r="W132">
        <f>IFERROR(VLOOKUP(C132,'FEBRE TIFÓIDE'!$A$5:$C$46,3,FALSE),0)</f>
        <v>0</v>
      </c>
      <c r="X132">
        <f>IFERROR(VLOOKUP(C132,HANTAVIROSE!$A$5:$C$153,3,FALSE),0)</f>
        <v>0</v>
      </c>
      <c r="Y132">
        <f>IFERROR(VLOOKUP(C132,MENINGITE!$A$5:$C$447,3,FALSE),0)</f>
        <v>0</v>
      </c>
      <c r="Z132">
        <f>IFERROR(VLOOKUP(C132,RAIVA!$A$5:$C$16,3,FALSE),0)</f>
        <v>0</v>
      </c>
    </row>
    <row r="133" spans="1:26" x14ac:dyDescent="0.3">
      <c r="A133" s="2" t="s">
        <v>3816</v>
      </c>
      <c r="B133" s="2" t="s">
        <v>3980</v>
      </c>
      <c r="C133" s="2">
        <v>260060</v>
      </c>
      <c r="D133" s="2">
        <v>2600609</v>
      </c>
      <c r="E133" s="2" t="s">
        <v>3816</v>
      </c>
      <c r="F133" s="2" t="s">
        <v>3980</v>
      </c>
      <c r="G133" s="2">
        <f>IFERROR(VLOOKUP(D133,Coordenadas!$A$2:$D$5571,3,FALSE),0)</f>
        <v>-8.4664999999999999</v>
      </c>
      <c r="H133" s="2">
        <f>IFERROR(VLOOKUP(D133,Coordenadas!$A$2:$D$5571,4,FALSE),0)</f>
        <v>-36.778799999999997</v>
      </c>
      <c r="I133" s="2" t="s">
        <v>5324</v>
      </c>
      <c r="J133" s="2">
        <v>13759</v>
      </c>
      <c r="K133" s="2" t="s">
        <v>5332</v>
      </c>
      <c r="L133" s="2">
        <f>IFERROR(VLOOKUP(C133,BOTULISMO!$A$3:$C$19,3,FALSE),0)</f>
        <v>0</v>
      </c>
      <c r="M133" s="2">
        <f>IFERROR(VLOOKUP(C133,'LEISHMANIOSE VISCERAL'!$A$4:$C$454,3,FALSE),0)</f>
        <v>0</v>
      </c>
      <c r="N133" s="2">
        <f>IFERROR(VLOOKUP(C133,'LEISHMANIOSE TEGUMENTAR'!$A$4:$C$1681,3,FALSE),0)</f>
        <v>0</v>
      </c>
      <c r="O133" s="2">
        <f>IFERROR(VLOOKUP(C133,'FEBRE AMARELA'!$A$4:$C$38,3,FALSE),0)</f>
        <v>0</v>
      </c>
      <c r="P133" s="2">
        <f>IFERROR(VLOOKUP(C133,DENGUE!$A$5:$C$4097,3,FALSE),0)</f>
        <v>1</v>
      </c>
      <c r="Q133" s="2">
        <f>IFERROR(VLOOKUP(C133,'HEPATITE VIRAL'!$A$5:$C$3162,3,FALSE),0)</f>
        <v>0</v>
      </c>
      <c r="R133" s="2">
        <f>IFERROR(VLOOKUP(C133,'FEBRE MACULOSA'!$A$5:$C$181,3,FALSE),0)</f>
        <v>0</v>
      </c>
      <c r="S133" s="2">
        <f>IFERROR(VLOOKUP(C133,LEPTOSPIROSE!$A$5:$C$1176,3,FALSE),0)</f>
        <v>0</v>
      </c>
      <c r="T133" s="2">
        <f>IFERROR(VLOOKUP(C133,'DOENÇA DE CHAGAS'!$A$5:$C$100,3,FALSE),0)</f>
        <v>0</v>
      </c>
      <c r="U133" s="2">
        <f>IFERROR(VLOOKUP(C133,'PICADAS DE COBRAS'!$A$6:$C$4645,3,FALSE),0)</f>
        <v>37</v>
      </c>
      <c r="V133">
        <f>IFERROR(VLOOKUP(C133,'ZIKA VIRUS'!$A$5:$C$2399,3,FALSE),0)</f>
        <v>0</v>
      </c>
      <c r="W133">
        <f>IFERROR(VLOOKUP(C133,'FEBRE TIFÓIDE'!$A$5:$C$46,3,FALSE),0)</f>
        <v>0</v>
      </c>
      <c r="X133">
        <f>IFERROR(VLOOKUP(C133,HANTAVIROSE!$A$5:$C$153,3,FALSE),0)</f>
        <v>0</v>
      </c>
      <c r="Y133">
        <f>IFERROR(VLOOKUP(C133,MENINGITE!$A$5:$C$447,3,FALSE),0)</f>
        <v>0</v>
      </c>
      <c r="Z133">
        <f>IFERROR(VLOOKUP(C133,RAIVA!$A$5:$C$16,3,FALSE),0)</f>
        <v>0</v>
      </c>
    </row>
    <row r="134" spans="1:26" x14ac:dyDescent="0.3">
      <c r="A134" s="2" t="s">
        <v>4490</v>
      </c>
      <c r="B134" s="2" t="s">
        <v>4700</v>
      </c>
      <c r="C134" s="2">
        <v>220025</v>
      </c>
      <c r="D134" s="2">
        <v>2200251</v>
      </c>
      <c r="E134" s="2" t="s">
        <v>4490</v>
      </c>
      <c r="F134" s="2" t="s">
        <v>4700</v>
      </c>
      <c r="G134" s="2">
        <f>IFERROR(VLOOKUP(D134,Coordenadas!$A$2:$D$5571,3,FALSE),0)</f>
        <v>-7.0003900000000003</v>
      </c>
      <c r="H134" s="2">
        <f>IFERROR(VLOOKUP(D134,Coordenadas!$A$2:$D$5571,4,FALSE),0)</f>
        <v>-40.928199999999997</v>
      </c>
      <c r="I134" s="2" t="s">
        <v>5324</v>
      </c>
      <c r="J134" s="2">
        <v>7341</v>
      </c>
      <c r="K134" s="2" t="s">
        <v>5332</v>
      </c>
      <c r="L134" s="2">
        <f>IFERROR(VLOOKUP(C134,BOTULISMO!$A$3:$C$19,3,FALSE),0)</f>
        <v>0</v>
      </c>
      <c r="M134" s="2">
        <f>IFERROR(VLOOKUP(C134,'LEISHMANIOSE VISCERAL'!$A$4:$C$454,3,FALSE),0)</f>
        <v>0</v>
      </c>
      <c r="N134" s="2">
        <f>IFERROR(VLOOKUP(C134,'LEISHMANIOSE TEGUMENTAR'!$A$4:$C$1681,3,FALSE),0)</f>
        <v>0</v>
      </c>
      <c r="O134" s="2">
        <f>IFERROR(VLOOKUP(C134,'FEBRE AMARELA'!$A$4:$C$38,3,FALSE),0)</f>
        <v>0</v>
      </c>
      <c r="P134" s="2">
        <f>IFERROR(VLOOKUP(C134,DENGUE!$A$5:$C$4097,3,FALSE),0)</f>
        <v>84</v>
      </c>
      <c r="Q134" s="2">
        <f>IFERROR(VLOOKUP(C134,'HEPATITE VIRAL'!$A$5:$C$3162,3,FALSE),0)</f>
        <v>0</v>
      </c>
      <c r="R134" s="2">
        <f>IFERROR(VLOOKUP(C134,'FEBRE MACULOSA'!$A$5:$C$181,3,FALSE),0)</f>
        <v>0</v>
      </c>
      <c r="S134" s="2">
        <f>IFERROR(VLOOKUP(C134,LEPTOSPIROSE!$A$5:$C$1176,3,FALSE),0)</f>
        <v>0</v>
      </c>
      <c r="T134" s="2">
        <f>IFERROR(VLOOKUP(C134,'DOENÇA DE CHAGAS'!$A$5:$C$100,3,FALSE),0)</f>
        <v>0</v>
      </c>
      <c r="U134" s="2">
        <f>IFERROR(VLOOKUP(C134,'PICADAS DE COBRAS'!$A$6:$C$4645,3,FALSE),0)</f>
        <v>0</v>
      </c>
      <c r="V134">
        <f>IFERROR(VLOOKUP(C134,'ZIKA VIRUS'!$A$5:$C$2399,3,FALSE),0)</f>
        <v>0</v>
      </c>
      <c r="W134">
        <f>IFERROR(VLOOKUP(C134,'FEBRE TIFÓIDE'!$A$5:$C$46,3,FALSE),0)</f>
        <v>0</v>
      </c>
      <c r="X134">
        <f>IFERROR(VLOOKUP(C134,HANTAVIROSE!$A$5:$C$153,3,FALSE),0)</f>
        <v>0</v>
      </c>
      <c r="Y134">
        <f>IFERROR(VLOOKUP(C134,MENINGITE!$A$5:$C$447,3,FALSE),0)</f>
        <v>0</v>
      </c>
      <c r="Z134">
        <f>IFERROR(VLOOKUP(C134,RAIVA!$A$5:$C$16,3,FALSE),0)</f>
        <v>0</v>
      </c>
    </row>
    <row r="135" spans="1:26" x14ac:dyDescent="0.3">
      <c r="A135" s="2" t="s">
        <v>3257</v>
      </c>
      <c r="B135" s="2" t="s">
        <v>3643</v>
      </c>
      <c r="C135" s="2">
        <v>290070</v>
      </c>
      <c r="D135" s="2">
        <v>2900702</v>
      </c>
      <c r="E135" s="2" t="s">
        <v>3257</v>
      </c>
      <c r="F135" s="2" t="s">
        <v>3643</v>
      </c>
      <c r="G135" s="2">
        <f>IFERROR(VLOOKUP(D135,Coordenadas!$A$2:$D$5571,3,FALSE),0)</f>
        <v>-12.1335</v>
      </c>
      <c r="H135" s="2">
        <f>IFERROR(VLOOKUP(D135,Coordenadas!$A$2:$D$5571,4,FALSE),0)</f>
        <v>-38.4208</v>
      </c>
      <c r="I135" s="2" t="s">
        <v>5324</v>
      </c>
      <c r="J135" s="2">
        <v>141949</v>
      </c>
      <c r="K135" s="2" t="s">
        <v>5333</v>
      </c>
      <c r="L135" s="2">
        <f>IFERROR(VLOOKUP(C135,BOTULISMO!$A$3:$C$19,3,FALSE),0)</f>
        <v>0</v>
      </c>
      <c r="M135" s="2">
        <f>IFERROR(VLOOKUP(C135,'LEISHMANIOSE VISCERAL'!$A$4:$C$454,3,FALSE),0)</f>
        <v>0</v>
      </c>
      <c r="N135" s="2">
        <f>IFERROR(VLOOKUP(C135,'LEISHMANIOSE TEGUMENTAR'!$A$4:$C$1681,3,FALSE),0)</f>
        <v>2</v>
      </c>
      <c r="O135" s="2">
        <f>IFERROR(VLOOKUP(C135,'FEBRE AMARELA'!$A$4:$C$38,3,FALSE),0)</f>
        <v>0</v>
      </c>
      <c r="P135" s="2">
        <f>IFERROR(VLOOKUP(C135,DENGUE!$A$5:$C$4097,3,FALSE),0)</f>
        <v>1261</v>
      </c>
      <c r="Q135" s="2">
        <f>IFERROR(VLOOKUP(C135,'HEPATITE VIRAL'!$A$5:$C$3162,3,FALSE),0)</f>
        <v>28</v>
      </c>
      <c r="R135" s="2">
        <f>IFERROR(VLOOKUP(C135,'FEBRE MACULOSA'!$A$5:$C$181,3,FALSE),0)</f>
        <v>0</v>
      </c>
      <c r="S135" s="2">
        <f>IFERROR(VLOOKUP(C135,LEPTOSPIROSE!$A$5:$C$1176,3,FALSE),0)</f>
        <v>0</v>
      </c>
      <c r="T135" s="2">
        <f>IFERROR(VLOOKUP(C135,'DOENÇA DE CHAGAS'!$A$5:$C$100,3,FALSE),0)</f>
        <v>0</v>
      </c>
      <c r="U135" s="2">
        <f>IFERROR(VLOOKUP(C135,'PICADAS DE COBRAS'!$A$6:$C$4645,3,FALSE),0)</f>
        <v>93</v>
      </c>
      <c r="V135">
        <f>IFERROR(VLOOKUP(C135,'ZIKA VIRUS'!$A$5:$C$2399,3,FALSE),0)</f>
        <v>44</v>
      </c>
      <c r="W135">
        <f>IFERROR(VLOOKUP(C135,'FEBRE TIFÓIDE'!$A$5:$C$46,3,FALSE),0)</f>
        <v>0</v>
      </c>
      <c r="X135">
        <f>IFERROR(VLOOKUP(C135,HANTAVIROSE!$A$5:$C$153,3,FALSE),0)</f>
        <v>0</v>
      </c>
      <c r="Y135">
        <f>IFERROR(VLOOKUP(C135,MENINGITE!$A$5:$C$447,3,FALSE),0)</f>
        <v>1</v>
      </c>
      <c r="Z135">
        <f>IFERROR(VLOOKUP(C135,RAIVA!$A$5:$C$16,3,FALSE),0)</f>
        <v>0</v>
      </c>
    </row>
    <row r="136" spans="1:26" x14ac:dyDescent="0.3">
      <c r="A136" s="2" t="s">
        <v>1637</v>
      </c>
      <c r="B136" s="2" t="s">
        <v>2248</v>
      </c>
      <c r="C136" s="2">
        <v>350075</v>
      </c>
      <c r="D136" s="2">
        <v>3500758</v>
      </c>
      <c r="E136" s="2" t="s">
        <v>1637</v>
      </c>
      <c r="F136" s="2" t="s">
        <v>2248</v>
      </c>
      <c r="G136" s="2">
        <f>IFERROR(VLOOKUP(D136,Coordenadas!$A$2:$D$5571,3,FALSE),0)</f>
        <v>-23.5503</v>
      </c>
      <c r="H136" s="2">
        <f>IFERROR(VLOOKUP(D136,Coordenadas!$A$2:$D$5571,4,FALSE),0)</f>
        <v>-47.898000000000003</v>
      </c>
      <c r="I136" s="2" t="s">
        <v>5325</v>
      </c>
      <c r="J136" s="2">
        <v>4884</v>
      </c>
      <c r="K136" s="2" t="s">
        <v>5332</v>
      </c>
      <c r="L136" s="2">
        <f>IFERROR(VLOOKUP(C136,BOTULISMO!$A$3:$C$19,3,FALSE),0)</f>
        <v>0</v>
      </c>
      <c r="M136" s="2">
        <f>IFERROR(VLOOKUP(C136,'LEISHMANIOSE VISCERAL'!$A$4:$C$454,3,FALSE),0)</f>
        <v>0</v>
      </c>
      <c r="N136" s="2">
        <f>IFERROR(VLOOKUP(C136,'LEISHMANIOSE TEGUMENTAR'!$A$4:$C$1681,3,FALSE),0)</f>
        <v>0</v>
      </c>
      <c r="O136" s="2">
        <f>IFERROR(VLOOKUP(C136,'FEBRE AMARELA'!$A$4:$C$38,3,FALSE),0)</f>
        <v>0</v>
      </c>
      <c r="P136" s="2">
        <f>IFERROR(VLOOKUP(C136,DENGUE!$A$5:$C$4097,3,FALSE),0)</f>
        <v>0</v>
      </c>
      <c r="Q136" s="2">
        <f>IFERROR(VLOOKUP(C136,'HEPATITE VIRAL'!$A$5:$C$3162,3,FALSE),0)</f>
        <v>0</v>
      </c>
      <c r="R136" s="2">
        <f>IFERROR(VLOOKUP(C136,'FEBRE MACULOSA'!$A$5:$C$181,3,FALSE),0)</f>
        <v>0</v>
      </c>
      <c r="S136" s="2">
        <f>IFERROR(VLOOKUP(C136,LEPTOSPIROSE!$A$5:$C$1176,3,FALSE),0)</f>
        <v>0</v>
      </c>
      <c r="T136" s="2">
        <f>IFERROR(VLOOKUP(C136,'DOENÇA DE CHAGAS'!$A$5:$C$100,3,FALSE),0)</f>
        <v>0</v>
      </c>
      <c r="U136" s="2">
        <f>IFERROR(VLOOKUP(C136,'PICADAS DE COBRAS'!$A$6:$C$4645,3,FALSE),0)</f>
        <v>0</v>
      </c>
      <c r="V136">
        <f>IFERROR(VLOOKUP(C136,'ZIKA VIRUS'!$A$5:$C$2399,3,FALSE),0)</f>
        <v>0</v>
      </c>
      <c r="W136">
        <f>IFERROR(VLOOKUP(C136,'FEBRE TIFÓIDE'!$A$5:$C$46,3,FALSE),0)</f>
        <v>0</v>
      </c>
      <c r="X136">
        <f>IFERROR(VLOOKUP(C136,HANTAVIROSE!$A$5:$C$153,3,FALSE),0)</f>
        <v>0</v>
      </c>
      <c r="Y136">
        <f>IFERROR(VLOOKUP(C136,MENINGITE!$A$5:$C$447,3,FALSE),0)</f>
        <v>0</v>
      </c>
      <c r="Z136">
        <f>IFERROR(VLOOKUP(C136,RAIVA!$A$5:$C$16,3,FALSE),0)</f>
        <v>0</v>
      </c>
    </row>
    <row r="137" spans="1:26" x14ac:dyDescent="0.3">
      <c r="A137" s="2" t="s">
        <v>2425</v>
      </c>
      <c r="B137" s="2" t="s">
        <v>3243</v>
      </c>
      <c r="C137" s="2">
        <v>310140</v>
      </c>
      <c r="D137" s="2">
        <v>3101409</v>
      </c>
      <c r="E137" s="2" t="s">
        <v>2425</v>
      </c>
      <c r="F137" s="2" t="s">
        <v>3243</v>
      </c>
      <c r="G137" s="2">
        <f>IFERROR(VLOOKUP(D137,Coordenadas!$A$2:$D$5571,3,FALSE),0)</f>
        <v>-22.201799999999999</v>
      </c>
      <c r="H137" s="2">
        <f>IFERROR(VLOOKUP(D137,Coordenadas!$A$2:$D$5571,4,FALSE),0)</f>
        <v>-46.613900000000001</v>
      </c>
      <c r="I137" s="2" t="s">
        <v>5325</v>
      </c>
      <c r="J137" s="2">
        <v>2913</v>
      </c>
      <c r="K137" s="2" t="s">
        <v>5332</v>
      </c>
      <c r="L137" s="2">
        <f>IFERROR(VLOOKUP(C137,BOTULISMO!$A$3:$C$19,3,FALSE),0)</f>
        <v>0</v>
      </c>
      <c r="M137" s="2">
        <f>IFERROR(VLOOKUP(C137,'LEISHMANIOSE VISCERAL'!$A$4:$C$454,3,FALSE),0)</f>
        <v>0</v>
      </c>
      <c r="N137" s="2">
        <f>IFERROR(VLOOKUP(C137,'LEISHMANIOSE TEGUMENTAR'!$A$4:$C$1681,3,FALSE),0)</f>
        <v>0</v>
      </c>
      <c r="O137" s="2">
        <f>IFERROR(VLOOKUP(C137,'FEBRE AMARELA'!$A$4:$C$38,3,FALSE),0)</f>
        <v>0</v>
      </c>
      <c r="P137" s="2">
        <f>IFERROR(VLOOKUP(C137,DENGUE!$A$5:$C$4097,3,FALSE),0)</f>
        <v>0</v>
      </c>
      <c r="Q137" s="2">
        <f>IFERROR(VLOOKUP(C137,'HEPATITE VIRAL'!$A$5:$C$3162,3,FALSE),0)</f>
        <v>0</v>
      </c>
      <c r="R137" s="2">
        <f>IFERROR(VLOOKUP(C137,'FEBRE MACULOSA'!$A$5:$C$181,3,FALSE),0)</f>
        <v>0</v>
      </c>
      <c r="S137" s="2">
        <f>IFERROR(VLOOKUP(C137,LEPTOSPIROSE!$A$5:$C$1176,3,FALSE),0)</f>
        <v>0</v>
      </c>
      <c r="T137" s="2">
        <f>IFERROR(VLOOKUP(C137,'DOENÇA DE CHAGAS'!$A$5:$C$100,3,FALSE),0)</f>
        <v>0</v>
      </c>
      <c r="U137" s="2">
        <f>IFERROR(VLOOKUP(C137,'PICADAS DE COBRAS'!$A$6:$C$4645,3,FALSE),0)</f>
        <v>18</v>
      </c>
      <c r="V137">
        <f>IFERROR(VLOOKUP(C137,'ZIKA VIRUS'!$A$5:$C$2399,3,FALSE),0)</f>
        <v>0</v>
      </c>
      <c r="W137">
        <f>IFERROR(VLOOKUP(C137,'FEBRE TIFÓIDE'!$A$5:$C$46,3,FALSE),0)</f>
        <v>0</v>
      </c>
      <c r="X137">
        <f>IFERROR(VLOOKUP(C137,HANTAVIROSE!$A$5:$C$153,3,FALSE),0)</f>
        <v>0</v>
      </c>
      <c r="Y137">
        <f>IFERROR(VLOOKUP(C137,MENINGITE!$A$5:$C$447,3,FALSE),0)</f>
        <v>0</v>
      </c>
      <c r="Z137">
        <f>IFERROR(VLOOKUP(C137,RAIVA!$A$5:$C$16,3,FALSE),0)</f>
        <v>0</v>
      </c>
    </row>
    <row r="138" spans="1:26" x14ac:dyDescent="0.3">
      <c r="A138" s="2" t="s">
        <v>4704</v>
      </c>
      <c r="B138" s="2" t="s">
        <v>4898</v>
      </c>
      <c r="C138" s="2">
        <v>210020</v>
      </c>
      <c r="D138" s="2">
        <v>2100204</v>
      </c>
      <c r="E138" s="2" t="s">
        <v>4704</v>
      </c>
      <c r="F138" s="2" t="s">
        <v>4898</v>
      </c>
      <c r="G138" s="2">
        <f>IFERROR(VLOOKUP(D138,Coordenadas!$A$2:$D$5571,3,FALSE),0)</f>
        <v>-2.39574</v>
      </c>
      <c r="H138" s="2">
        <f>IFERROR(VLOOKUP(D138,Coordenadas!$A$2:$D$5571,4,FALSE),0)</f>
        <v>-44.406199999999998</v>
      </c>
      <c r="I138" s="2" t="s">
        <v>5324</v>
      </c>
      <c r="J138" s="2">
        <v>21851</v>
      </c>
      <c r="K138" s="2" t="s">
        <v>5330</v>
      </c>
      <c r="L138" s="2">
        <f>IFERROR(VLOOKUP(C138,BOTULISMO!$A$3:$C$19,3,FALSE),0)</f>
        <v>0</v>
      </c>
      <c r="M138" s="2">
        <f>IFERROR(VLOOKUP(C138,'LEISHMANIOSE VISCERAL'!$A$4:$C$454,3,FALSE),0)</f>
        <v>0</v>
      </c>
      <c r="N138" s="2">
        <f>IFERROR(VLOOKUP(C138,'LEISHMANIOSE TEGUMENTAR'!$A$4:$C$1681,3,FALSE),0)</f>
        <v>13</v>
      </c>
      <c r="O138" s="2">
        <f>IFERROR(VLOOKUP(C138,'FEBRE AMARELA'!$A$4:$C$38,3,FALSE),0)</f>
        <v>0</v>
      </c>
      <c r="P138" s="2">
        <f>IFERROR(VLOOKUP(C138,DENGUE!$A$5:$C$4097,3,FALSE),0)</f>
        <v>0</v>
      </c>
      <c r="Q138" s="2">
        <f>IFERROR(VLOOKUP(C138,'HEPATITE VIRAL'!$A$5:$C$3162,3,FALSE),0)</f>
        <v>0</v>
      </c>
      <c r="R138" s="2">
        <f>IFERROR(VLOOKUP(C138,'FEBRE MACULOSA'!$A$5:$C$181,3,FALSE),0)</f>
        <v>0</v>
      </c>
      <c r="S138" s="2">
        <f>IFERROR(VLOOKUP(C138,LEPTOSPIROSE!$A$5:$C$1176,3,FALSE),0)</f>
        <v>0</v>
      </c>
      <c r="T138" s="2">
        <f>IFERROR(VLOOKUP(C138,'DOENÇA DE CHAGAS'!$A$5:$C$100,3,FALSE),0)</f>
        <v>0</v>
      </c>
      <c r="U138" s="2">
        <f>IFERROR(VLOOKUP(C138,'PICADAS DE COBRAS'!$A$6:$C$4645,3,FALSE),0)</f>
        <v>3</v>
      </c>
      <c r="V138">
        <f>IFERROR(VLOOKUP(C138,'ZIKA VIRUS'!$A$5:$C$2399,3,FALSE),0)</f>
        <v>3</v>
      </c>
      <c r="W138">
        <f>IFERROR(VLOOKUP(C138,'FEBRE TIFÓIDE'!$A$5:$C$46,3,FALSE),0)</f>
        <v>0</v>
      </c>
      <c r="X138">
        <f>IFERROR(VLOOKUP(C138,HANTAVIROSE!$A$5:$C$153,3,FALSE),0)</f>
        <v>0</v>
      </c>
      <c r="Y138">
        <f>IFERROR(VLOOKUP(C138,MENINGITE!$A$5:$C$447,3,FALSE),0)</f>
        <v>0</v>
      </c>
      <c r="Z138">
        <f>IFERROR(VLOOKUP(C138,RAIVA!$A$5:$C$16,3,FALSE),0)</f>
        <v>0</v>
      </c>
    </row>
    <row r="139" spans="1:26" x14ac:dyDescent="0.3">
      <c r="A139" s="2" t="s">
        <v>4319</v>
      </c>
      <c r="B139" s="2" t="s">
        <v>4483</v>
      </c>
      <c r="C139" s="2">
        <v>230050</v>
      </c>
      <c r="D139" s="2">
        <v>2300507</v>
      </c>
      <c r="E139" s="2" t="s">
        <v>4319</v>
      </c>
      <c r="F139" s="2" t="s">
        <v>4483</v>
      </c>
      <c r="G139" s="2">
        <f>IFERROR(VLOOKUP(D139,Coordenadas!$A$2:$D$5571,3,FALSE),0)</f>
        <v>-3.5853700000000002</v>
      </c>
      <c r="H139" s="2">
        <f>IFERROR(VLOOKUP(D139,Coordenadas!$A$2:$D$5571,4,FALSE),0)</f>
        <v>-40.547899999999998</v>
      </c>
      <c r="I139" s="2" t="s">
        <v>5324</v>
      </c>
      <c r="J139" s="2">
        <v>10771</v>
      </c>
      <c r="K139" s="2" t="s">
        <v>5332</v>
      </c>
      <c r="L139" s="2">
        <f>IFERROR(VLOOKUP(C139,BOTULISMO!$A$3:$C$19,3,FALSE),0)</f>
        <v>0</v>
      </c>
      <c r="M139" s="2">
        <f>IFERROR(VLOOKUP(C139,'LEISHMANIOSE VISCERAL'!$A$4:$C$454,3,FALSE),0)</f>
        <v>0</v>
      </c>
      <c r="N139" s="2">
        <f>IFERROR(VLOOKUP(C139,'LEISHMANIOSE TEGUMENTAR'!$A$4:$C$1681,3,FALSE),0)</f>
        <v>2</v>
      </c>
      <c r="O139" s="2">
        <f>IFERROR(VLOOKUP(C139,'FEBRE AMARELA'!$A$4:$C$38,3,FALSE),0)</f>
        <v>0</v>
      </c>
      <c r="P139" s="2">
        <f>IFERROR(VLOOKUP(C139,DENGUE!$A$5:$C$4097,3,FALSE),0)</f>
        <v>12</v>
      </c>
      <c r="Q139" s="2">
        <f>IFERROR(VLOOKUP(C139,'HEPATITE VIRAL'!$A$5:$C$3162,3,FALSE),0)</f>
        <v>0</v>
      </c>
      <c r="R139" s="2">
        <f>IFERROR(VLOOKUP(C139,'FEBRE MACULOSA'!$A$5:$C$181,3,FALSE),0)</f>
        <v>0</v>
      </c>
      <c r="S139" s="2">
        <f>IFERROR(VLOOKUP(C139,LEPTOSPIROSE!$A$5:$C$1176,3,FALSE),0)</f>
        <v>0</v>
      </c>
      <c r="T139" s="2">
        <f>IFERROR(VLOOKUP(C139,'DOENÇA DE CHAGAS'!$A$5:$C$100,3,FALSE),0)</f>
        <v>0</v>
      </c>
      <c r="U139" s="2">
        <f>IFERROR(VLOOKUP(C139,'PICADAS DE COBRAS'!$A$6:$C$4645,3,FALSE),0)</f>
        <v>9</v>
      </c>
      <c r="V139">
        <f>IFERROR(VLOOKUP(C139,'ZIKA VIRUS'!$A$5:$C$2399,3,FALSE),0)</f>
        <v>1</v>
      </c>
      <c r="W139">
        <f>IFERROR(VLOOKUP(C139,'FEBRE TIFÓIDE'!$A$5:$C$46,3,FALSE),0)</f>
        <v>0</v>
      </c>
      <c r="X139">
        <f>IFERROR(VLOOKUP(C139,HANTAVIROSE!$A$5:$C$153,3,FALSE),0)</f>
        <v>0</v>
      </c>
      <c r="Y139">
        <f>IFERROR(VLOOKUP(C139,MENINGITE!$A$5:$C$447,3,FALSE),0)</f>
        <v>0</v>
      </c>
      <c r="Z139">
        <f>IFERROR(VLOOKUP(C139,RAIVA!$A$5:$C$16,3,FALSE),0)</f>
        <v>0</v>
      </c>
    </row>
    <row r="140" spans="1:26" x14ac:dyDescent="0.3">
      <c r="A140" s="2" t="s">
        <v>3988</v>
      </c>
      <c r="B140" s="2" t="s">
        <v>4173</v>
      </c>
      <c r="C140" s="2">
        <v>250053</v>
      </c>
      <c r="D140" s="2">
        <v>2500536</v>
      </c>
      <c r="E140" s="2" t="s">
        <v>3988</v>
      </c>
      <c r="F140" s="2" t="s">
        <v>4173</v>
      </c>
      <c r="G140" s="2">
        <f>IFERROR(VLOOKUP(D140,Coordenadas!$A$2:$D$5571,3,FALSE),0)</f>
        <v>-7.7366799999999998</v>
      </c>
      <c r="H140" s="2">
        <f>IFERROR(VLOOKUP(D140,Coordenadas!$A$2:$D$5571,4,FALSE),0)</f>
        <v>-36.051099999999998</v>
      </c>
      <c r="I140" s="2" t="s">
        <v>5324</v>
      </c>
      <c r="J140" s="2">
        <v>5239</v>
      </c>
      <c r="K140" s="2" t="s">
        <v>5332</v>
      </c>
      <c r="L140" s="2">
        <f>IFERROR(VLOOKUP(C140,BOTULISMO!$A$3:$C$19,3,FALSE),0)</f>
        <v>0</v>
      </c>
      <c r="M140" s="2">
        <f>IFERROR(VLOOKUP(C140,'LEISHMANIOSE VISCERAL'!$A$4:$C$454,3,FALSE),0)</f>
        <v>0</v>
      </c>
      <c r="N140" s="2">
        <f>IFERROR(VLOOKUP(C140,'LEISHMANIOSE TEGUMENTAR'!$A$4:$C$1681,3,FALSE),0)</f>
        <v>0</v>
      </c>
      <c r="O140" s="2">
        <f>IFERROR(VLOOKUP(C140,'FEBRE AMARELA'!$A$4:$C$38,3,FALSE),0)</f>
        <v>0</v>
      </c>
      <c r="P140" s="2">
        <f>IFERROR(VLOOKUP(C140,DENGUE!$A$5:$C$4097,3,FALSE),0)</f>
        <v>0</v>
      </c>
      <c r="Q140" s="2">
        <f>IFERROR(VLOOKUP(C140,'HEPATITE VIRAL'!$A$5:$C$3162,3,FALSE),0)</f>
        <v>0</v>
      </c>
      <c r="R140" s="2">
        <f>IFERROR(VLOOKUP(C140,'FEBRE MACULOSA'!$A$5:$C$181,3,FALSE),0)</f>
        <v>0</v>
      </c>
      <c r="S140" s="2">
        <f>IFERROR(VLOOKUP(C140,LEPTOSPIROSE!$A$5:$C$1176,3,FALSE),0)</f>
        <v>0</v>
      </c>
      <c r="T140" s="2">
        <f>IFERROR(VLOOKUP(C140,'DOENÇA DE CHAGAS'!$A$5:$C$100,3,FALSE),0)</f>
        <v>0</v>
      </c>
      <c r="U140" s="2">
        <f>IFERROR(VLOOKUP(C140,'PICADAS DE COBRAS'!$A$6:$C$4645,3,FALSE),0)</f>
        <v>0</v>
      </c>
      <c r="V140">
        <f>IFERROR(VLOOKUP(C140,'ZIKA VIRUS'!$A$5:$C$2399,3,FALSE),0)</f>
        <v>0</v>
      </c>
      <c r="W140">
        <f>IFERROR(VLOOKUP(C140,'FEBRE TIFÓIDE'!$A$5:$C$46,3,FALSE),0)</f>
        <v>0</v>
      </c>
      <c r="X140">
        <f>IFERROR(VLOOKUP(C140,HANTAVIROSE!$A$5:$C$153,3,FALSE),0)</f>
        <v>0</v>
      </c>
      <c r="Y140">
        <f>IFERROR(VLOOKUP(C140,MENINGITE!$A$5:$C$447,3,FALSE),0)</f>
        <v>0</v>
      </c>
      <c r="Z140">
        <f>IFERROR(VLOOKUP(C140,RAIVA!$A$5:$C$16,3,FALSE),0)</f>
        <v>0</v>
      </c>
    </row>
    <row r="141" spans="1:26" x14ac:dyDescent="0.3">
      <c r="A141" s="2" t="s">
        <v>392</v>
      </c>
      <c r="B141" s="2" t="s">
        <v>467</v>
      </c>
      <c r="C141" s="2">
        <v>500025</v>
      </c>
      <c r="D141" s="2">
        <v>5000252</v>
      </c>
      <c r="E141" s="2" t="s">
        <v>392</v>
      </c>
      <c r="F141" s="2" t="s">
        <v>467</v>
      </c>
      <c r="G141" s="2">
        <f>IFERROR(VLOOKUP(D141,Coordenadas!$A$2:$D$5571,3,FALSE),0)</f>
        <v>-18.325500000000002</v>
      </c>
      <c r="H141" s="2">
        <f>IFERROR(VLOOKUP(D141,Coordenadas!$A$2:$D$5571,4,FALSE),0)</f>
        <v>-53.7042</v>
      </c>
      <c r="I141" s="2" t="s">
        <v>5327</v>
      </c>
      <c r="J141" s="2">
        <v>4569</v>
      </c>
      <c r="K141" s="2" t="s">
        <v>5332</v>
      </c>
      <c r="L141" s="2">
        <f>IFERROR(VLOOKUP(C141,BOTULISMO!$A$3:$C$19,3,FALSE),0)</f>
        <v>0</v>
      </c>
      <c r="M141" s="2">
        <f>IFERROR(VLOOKUP(C141,'LEISHMANIOSE VISCERAL'!$A$4:$C$454,3,FALSE),0)</f>
        <v>0</v>
      </c>
      <c r="N141" s="2">
        <f>IFERROR(VLOOKUP(C141,'LEISHMANIOSE TEGUMENTAR'!$A$4:$C$1681,3,FALSE),0)</f>
        <v>1</v>
      </c>
      <c r="O141" s="2">
        <f>IFERROR(VLOOKUP(C141,'FEBRE AMARELA'!$A$4:$C$38,3,FALSE),0)</f>
        <v>0</v>
      </c>
      <c r="P141" s="2">
        <f>IFERROR(VLOOKUP(C141,DENGUE!$A$5:$C$4097,3,FALSE),0)</f>
        <v>249</v>
      </c>
      <c r="Q141" s="2">
        <f>IFERROR(VLOOKUP(C141,'HEPATITE VIRAL'!$A$5:$C$3162,3,FALSE),0)</f>
        <v>6</v>
      </c>
      <c r="R141" s="2">
        <f>IFERROR(VLOOKUP(C141,'FEBRE MACULOSA'!$A$5:$C$181,3,FALSE),0)</f>
        <v>0</v>
      </c>
      <c r="S141" s="2">
        <f>IFERROR(VLOOKUP(C141,LEPTOSPIROSE!$A$5:$C$1176,3,FALSE),0)</f>
        <v>0</v>
      </c>
      <c r="T141" s="2">
        <f>IFERROR(VLOOKUP(C141,'DOENÇA DE CHAGAS'!$A$5:$C$100,3,FALSE),0)</f>
        <v>0</v>
      </c>
      <c r="U141" s="2">
        <f>IFERROR(VLOOKUP(C141,'PICADAS DE COBRAS'!$A$6:$C$4645,3,FALSE),0)</f>
        <v>19</v>
      </c>
      <c r="V141">
        <f>IFERROR(VLOOKUP(C141,'ZIKA VIRUS'!$A$5:$C$2399,3,FALSE),0)</f>
        <v>0</v>
      </c>
      <c r="W141">
        <f>IFERROR(VLOOKUP(C141,'FEBRE TIFÓIDE'!$A$5:$C$46,3,FALSE),0)</f>
        <v>0</v>
      </c>
      <c r="X141">
        <f>IFERROR(VLOOKUP(C141,HANTAVIROSE!$A$5:$C$153,3,FALSE),0)</f>
        <v>0</v>
      </c>
      <c r="Y141">
        <f>IFERROR(VLOOKUP(C141,MENINGITE!$A$5:$C$447,3,FALSE),0)</f>
        <v>0</v>
      </c>
      <c r="Z141">
        <f>IFERROR(VLOOKUP(C141,RAIVA!$A$5:$C$16,3,FALSE),0)</f>
        <v>0</v>
      </c>
    </row>
    <row r="142" spans="1:26" x14ac:dyDescent="0.3">
      <c r="A142" s="2" t="s">
        <v>3257</v>
      </c>
      <c r="B142" s="2" t="s">
        <v>3642</v>
      </c>
      <c r="C142" s="2">
        <v>290080</v>
      </c>
      <c r="D142" s="2">
        <v>2900801</v>
      </c>
      <c r="E142" s="2" t="s">
        <v>3257</v>
      </c>
      <c r="F142" s="2" t="s">
        <v>3642</v>
      </c>
      <c r="G142" s="2">
        <f>IFERROR(VLOOKUP(D142,Coordenadas!$A$2:$D$5571,3,FALSE),0)</f>
        <v>-17.519500000000001</v>
      </c>
      <c r="H142" s="2">
        <f>IFERROR(VLOOKUP(D142,Coordenadas!$A$2:$D$5571,4,FALSE),0)</f>
        <v>-39.203600000000002</v>
      </c>
      <c r="I142" s="2" t="s">
        <v>5324</v>
      </c>
      <c r="J142" s="2">
        <v>21271</v>
      </c>
      <c r="K142" s="2" t="s">
        <v>5330</v>
      </c>
      <c r="L142" s="2">
        <f>IFERROR(VLOOKUP(C142,BOTULISMO!$A$3:$C$19,3,FALSE),0)</f>
        <v>0</v>
      </c>
      <c r="M142" s="2">
        <f>IFERROR(VLOOKUP(C142,'LEISHMANIOSE VISCERAL'!$A$4:$C$454,3,FALSE),0)</f>
        <v>0</v>
      </c>
      <c r="N142" s="2">
        <f>IFERROR(VLOOKUP(C142,'LEISHMANIOSE TEGUMENTAR'!$A$4:$C$1681,3,FALSE),0)</f>
        <v>0</v>
      </c>
      <c r="O142" s="2">
        <f>IFERROR(VLOOKUP(C142,'FEBRE AMARELA'!$A$4:$C$38,3,FALSE),0)</f>
        <v>0</v>
      </c>
      <c r="P142" s="2">
        <f>IFERROR(VLOOKUP(C142,DENGUE!$A$5:$C$4097,3,FALSE),0)</f>
        <v>35</v>
      </c>
      <c r="Q142" s="2">
        <f>IFERROR(VLOOKUP(C142,'HEPATITE VIRAL'!$A$5:$C$3162,3,FALSE),0)</f>
        <v>4</v>
      </c>
      <c r="R142" s="2">
        <f>IFERROR(VLOOKUP(C142,'FEBRE MACULOSA'!$A$5:$C$181,3,FALSE),0)</f>
        <v>0</v>
      </c>
      <c r="S142" s="2">
        <f>IFERROR(VLOOKUP(C142,LEPTOSPIROSE!$A$5:$C$1176,3,FALSE),0)</f>
        <v>0</v>
      </c>
      <c r="T142" s="2">
        <f>IFERROR(VLOOKUP(C142,'DOENÇA DE CHAGAS'!$A$5:$C$100,3,FALSE),0)</f>
        <v>0</v>
      </c>
      <c r="U142" s="2">
        <f>IFERROR(VLOOKUP(C142,'PICADAS DE COBRAS'!$A$6:$C$4645,3,FALSE),0)</f>
        <v>19</v>
      </c>
      <c r="V142">
        <f>IFERROR(VLOOKUP(C142,'ZIKA VIRUS'!$A$5:$C$2399,3,FALSE),0)</f>
        <v>0</v>
      </c>
      <c r="W142">
        <f>IFERROR(VLOOKUP(C142,'FEBRE TIFÓIDE'!$A$5:$C$46,3,FALSE),0)</f>
        <v>0</v>
      </c>
      <c r="X142">
        <f>IFERROR(VLOOKUP(C142,HANTAVIROSE!$A$5:$C$153,3,FALSE),0)</f>
        <v>0</v>
      </c>
      <c r="Y142">
        <f>IFERROR(VLOOKUP(C142,MENINGITE!$A$5:$C$447,3,FALSE),0)</f>
        <v>0</v>
      </c>
      <c r="Z142">
        <f>IFERROR(VLOOKUP(C142,RAIVA!$A$5:$C$16,3,FALSE),0)</f>
        <v>0</v>
      </c>
    </row>
    <row r="143" spans="1:26" x14ac:dyDescent="0.3">
      <c r="A143" s="2" t="s">
        <v>4704</v>
      </c>
      <c r="B143" s="2" t="s">
        <v>4897</v>
      </c>
      <c r="C143" s="2">
        <v>210030</v>
      </c>
      <c r="D143" s="2">
        <v>2100303</v>
      </c>
      <c r="E143" s="2" t="s">
        <v>4704</v>
      </c>
      <c r="F143" s="2" t="s">
        <v>4897</v>
      </c>
      <c r="G143" s="2">
        <f>IFERROR(VLOOKUP(D143,Coordenadas!$A$2:$D$5571,3,FALSE),0)</f>
        <v>-4.6262100000000004</v>
      </c>
      <c r="H143" s="2">
        <f>IFERROR(VLOOKUP(D143,Coordenadas!$A$2:$D$5571,4,FALSE),0)</f>
        <v>-43.468899999999998</v>
      </c>
      <c r="I143" s="2" t="s">
        <v>5324</v>
      </c>
      <c r="J143" s="2">
        <v>23952</v>
      </c>
      <c r="K143" s="2" t="s">
        <v>5330</v>
      </c>
      <c r="L143" s="2">
        <f>IFERROR(VLOOKUP(C143,BOTULISMO!$A$3:$C$19,3,FALSE),0)</f>
        <v>0</v>
      </c>
      <c r="M143" s="2">
        <f>IFERROR(VLOOKUP(C143,'LEISHMANIOSE VISCERAL'!$A$4:$C$454,3,FALSE),0)</f>
        <v>1</v>
      </c>
      <c r="N143" s="2">
        <f>IFERROR(VLOOKUP(C143,'LEISHMANIOSE TEGUMENTAR'!$A$4:$C$1681,3,FALSE),0)</f>
        <v>1</v>
      </c>
      <c r="O143" s="2">
        <f>IFERROR(VLOOKUP(C143,'FEBRE AMARELA'!$A$4:$C$38,3,FALSE),0)</f>
        <v>0</v>
      </c>
      <c r="P143" s="2">
        <f>IFERROR(VLOOKUP(C143,DENGUE!$A$5:$C$4097,3,FALSE),0)</f>
        <v>1</v>
      </c>
      <c r="Q143" s="2">
        <f>IFERROR(VLOOKUP(C143,'HEPATITE VIRAL'!$A$5:$C$3162,3,FALSE),0)</f>
        <v>0</v>
      </c>
      <c r="R143" s="2">
        <f>IFERROR(VLOOKUP(C143,'FEBRE MACULOSA'!$A$5:$C$181,3,FALSE),0)</f>
        <v>0</v>
      </c>
      <c r="S143" s="2">
        <f>IFERROR(VLOOKUP(C143,LEPTOSPIROSE!$A$5:$C$1176,3,FALSE),0)</f>
        <v>0</v>
      </c>
      <c r="T143" s="2">
        <f>IFERROR(VLOOKUP(C143,'DOENÇA DE CHAGAS'!$A$5:$C$100,3,FALSE),0)</f>
        <v>0</v>
      </c>
      <c r="U143" s="2">
        <f>IFERROR(VLOOKUP(C143,'PICADAS DE COBRAS'!$A$6:$C$4645,3,FALSE),0)</f>
        <v>21</v>
      </c>
      <c r="V143">
        <f>IFERROR(VLOOKUP(C143,'ZIKA VIRUS'!$A$5:$C$2399,3,FALSE),0)</f>
        <v>0</v>
      </c>
      <c r="W143">
        <f>IFERROR(VLOOKUP(C143,'FEBRE TIFÓIDE'!$A$5:$C$46,3,FALSE),0)</f>
        <v>0</v>
      </c>
      <c r="X143">
        <f>IFERROR(VLOOKUP(C143,HANTAVIROSE!$A$5:$C$153,3,FALSE),0)</f>
        <v>0</v>
      </c>
      <c r="Y143">
        <f>IFERROR(VLOOKUP(C143,MENINGITE!$A$5:$C$447,3,FALSE),0)</f>
        <v>0</v>
      </c>
      <c r="Z143">
        <f>IFERROR(VLOOKUP(C143,RAIVA!$A$5:$C$16,3,FALSE),0)</f>
        <v>0</v>
      </c>
    </row>
    <row r="144" spans="1:26" x14ac:dyDescent="0.3">
      <c r="A144" s="2" t="s">
        <v>470</v>
      </c>
      <c r="B144" s="2" t="s">
        <v>961</v>
      </c>
      <c r="C144" s="2">
        <v>430030</v>
      </c>
      <c r="D144" s="2">
        <v>4300307</v>
      </c>
      <c r="E144" s="2" t="s">
        <v>470</v>
      </c>
      <c r="F144" s="2" t="s">
        <v>961</v>
      </c>
      <c r="G144" s="2">
        <f>IFERROR(VLOOKUP(D144,Coordenadas!$A$2:$D$5571,3,FALSE),0)</f>
        <v>-27.657900000000001</v>
      </c>
      <c r="H144" s="2">
        <f>IFERROR(VLOOKUP(D144,Coordenadas!$A$2:$D$5571,4,FALSE),0)</f>
        <v>-54.764899999999997</v>
      </c>
      <c r="I144" s="2" t="s">
        <v>5326</v>
      </c>
      <c r="J144" s="2">
        <v>7045</v>
      </c>
      <c r="K144" s="2" t="s">
        <v>5332</v>
      </c>
      <c r="L144" s="2">
        <f>IFERROR(VLOOKUP(C144,BOTULISMO!$A$3:$C$19,3,FALSE),0)</f>
        <v>0</v>
      </c>
      <c r="M144" s="2">
        <f>IFERROR(VLOOKUP(C144,'LEISHMANIOSE VISCERAL'!$A$4:$C$454,3,FALSE),0)</f>
        <v>0</v>
      </c>
      <c r="N144" s="2">
        <f>IFERROR(VLOOKUP(C144,'LEISHMANIOSE TEGUMENTAR'!$A$4:$C$1681,3,FALSE),0)</f>
        <v>0</v>
      </c>
      <c r="O144" s="2">
        <f>IFERROR(VLOOKUP(C144,'FEBRE AMARELA'!$A$4:$C$38,3,FALSE),0)</f>
        <v>0</v>
      </c>
      <c r="P144" s="2">
        <f>IFERROR(VLOOKUP(C144,DENGUE!$A$5:$C$4097,3,FALSE),0)</f>
        <v>5</v>
      </c>
      <c r="Q144" s="2">
        <f>IFERROR(VLOOKUP(C144,'HEPATITE VIRAL'!$A$5:$C$3162,3,FALSE),0)</f>
        <v>3</v>
      </c>
      <c r="R144" s="2">
        <f>IFERROR(VLOOKUP(C144,'FEBRE MACULOSA'!$A$5:$C$181,3,FALSE),0)</f>
        <v>0</v>
      </c>
      <c r="S144" s="2">
        <f>IFERROR(VLOOKUP(C144,LEPTOSPIROSE!$A$5:$C$1176,3,FALSE),0)</f>
        <v>1</v>
      </c>
      <c r="T144" s="2">
        <f>IFERROR(VLOOKUP(C144,'DOENÇA DE CHAGAS'!$A$5:$C$100,3,FALSE),0)</f>
        <v>0</v>
      </c>
      <c r="U144" s="2">
        <f>IFERROR(VLOOKUP(C144,'PICADAS DE COBRAS'!$A$6:$C$4645,3,FALSE),0)</f>
        <v>3</v>
      </c>
      <c r="V144">
        <f>IFERROR(VLOOKUP(C144,'ZIKA VIRUS'!$A$5:$C$2399,3,FALSE),0)</f>
        <v>0</v>
      </c>
      <c r="W144">
        <f>IFERROR(VLOOKUP(C144,'FEBRE TIFÓIDE'!$A$5:$C$46,3,FALSE),0)</f>
        <v>0</v>
      </c>
      <c r="X144">
        <f>IFERROR(VLOOKUP(C144,HANTAVIROSE!$A$5:$C$153,3,FALSE),0)</f>
        <v>0</v>
      </c>
      <c r="Y144">
        <f>IFERROR(VLOOKUP(C144,MENINGITE!$A$5:$C$447,3,FALSE),0)</f>
        <v>0</v>
      </c>
      <c r="Z144">
        <f>IFERROR(VLOOKUP(C144,RAIVA!$A$5:$C$16,3,FALSE),0)</f>
        <v>0</v>
      </c>
    </row>
    <row r="145" spans="1:26" x14ac:dyDescent="0.3">
      <c r="A145" s="2" t="s">
        <v>2349</v>
      </c>
      <c r="B145" s="2" t="s">
        <v>2421</v>
      </c>
      <c r="C145" s="2">
        <v>320020</v>
      </c>
      <c r="D145" s="2">
        <v>3200201</v>
      </c>
      <c r="E145" s="2" t="s">
        <v>2349</v>
      </c>
      <c r="F145" s="2" t="s">
        <v>2421</v>
      </c>
      <c r="G145" s="2">
        <f>IFERROR(VLOOKUP(D145,Coordenadas!$A$2:$D$5571,3,FALSE),0)</f>
        <v>-20.757999999999999</v>
      </c>
      <c r="H145" s="2">
        <f>IFERROR(VLOOKUP(D145,Coordenadas!$A$2:$D$5571,4,FALSE),0)</f>
        <v>-41.538200000000003</v>
      </c>
      <c r="I145" s="2" t="s">
        <v>5325</v>
      </c>
      <c r="J145" s="2">
        <v>30768</v>
      </c>
      <c r="K145" s="2" t="s">
        <v>5330</v>
      </c>
      <c r="L145" s="2">
        <f>IFERROR(VLOOKUP(C145,BOTULISMO!$A$3:$C$19,3,FALSE),0)</f>
        <v>0</v>
      </c>
      <c r="M145" s="2">
        <f>IFERROR(VLOOKUP(C145,'LEISHMANIOSE VISCERAL'!$A$4:$C$454,3,FALSE),0)</f>
        <v>0</v>
      </c>
      <c r="N145" s="2">
        <f>IFERROR(VLOOKUP(C145,'LEISHMANIOSE TEGUMENTAR'!$A$4:$C$1681,3,FALSE),0)</f>
        <v>0</v>
      </c>
      <c r="O145" s="2">
        <f>IFERROR(VLOOKUP(C145,'FEBRE AMARELA'!$A$4:$C$38,3,FALSE),0)</f>
        <v>0</v>
      </c>
      <c r="P145" s="2">
        <f>IFERROR(VLOOKUP(C145,DENGUE!$A$5:$C$4097,3,FALSE),0)</f>
        <v>8</v>
      </c>
      <c r="Q145" s="2">
        <f>IFERROR(VLOOKUP(C145,'HEPATITE VIRAL'!$A$5:$C$3162,3,FALSE),0)</f>
        <v>2</v>
      </c>
      <c r="R145" s="2">
        <f>IFERROR(VLOOKUP(C145,'FEBRE MACULOSA'!$A$5:$C$181,3,FALSE),0)</f>
        <v>0</v>
      </c>
      <c r="S145" s="2">
        <f>IFERROR(VLOOKUP(C145,LEPTOSPIROSE!$A$5:$C$1176,3,FALSE),0)</f>
        <v>4</v>
      </c>
      <c r="T145" s="2">
        <f>IFERROR(VLOOKUP(C145,'DOENÇA DE CHAGAS'!$A$5:$C$100,3,FALSE),0)</f>
        <v>0</v>
      </c>
      <c r="U145" s="2">
        <f>IFERROR(VLOOKUP(C145,'PICADAS DE COBRAS'!$A$6:$C$4645,3,FALSE),0)</f>
        <v>3</v>
      </c>
      <c r="V145">
        <f>IFERROR(VLOOKUP(C145,'ZIKA VIRUS'!$A$5:$C$2399,3,FALSE),0)</f>
        <v>1</v>
      </c>
      <c r="W145">
        <f>IFERROR(VLOOKUP(C145,'FEBRE TIFÓIDE'!$A$5:$C$46,3,FALSE),0)</f>
        <v>0</v>
      </c>
      <c r="X145">
        <f>IFERROR(VLOOKUP(C145,HANTAVIROSE!$A$5:$C$153,3,FALSE),0)</f>
        <v>0</v>
      </c>
      <c r="Y145">
        <f>IFERROR(VLOOKUP(C145,MENINGITE!$A$5:$C$447,3,FALSE),0)</f>
        <v>0</v>
      </c>
      <c r="Z145">
        <f>IFERROR(VLOOKUP(C145,RAIVA!$A$5:$C$16,3,FALSE),0)</f>
        <v>0</v>
      </c>
    </row>
    <row r="146" spans="1:26" x14ac:dyDescent="0.3">
      <c r="A146" s="2" t="s">
        <v>470</v>
      </c>
      <c r="B146" s="2" t="s">
        <v>960</v>
      </c>
      <c r="C146" s="2">
        <v>430040</v>
      </c>
      <c r="D146" s="2">
        <v>4300406</v>
      </c>
      <c r="E146" s="2" t="s">
        <v>470</v>
      </c>
      <c r="F146" s="2" t="s">
        <v>960</v>
      </c>
      <c r="G146" s="2">
        <f>IFERROR(VLOOKUP(D146,Coordenadas!$A$2:$D$5571,3,FALSE),0)</f>
        <v>-29.790199999999999</v>
      </c>
      <c r="H146" s="2">
        <f>IFERROR(VLOOKUP(D146,Coordenadas!$A$2:$D$5571,4,FALSE),0)</f>
        <v>-55.794899999999998</v>
      </c>
      <c r="I146" s="2" t="s">
        <v>5326</v>
      </c>
      <c r="J146" s="2">
        <v>77653</v>
      </c>
      <c r="K146" s="2" t="s">
        <v>5331</v>
      </c>
      <c r="L146" s="2">
        <f>IFERROR(VLOOKUP(C146,BOTULISMO!$A$3:$C$19,3,FALSE),0)</f>
        <v>0</v>
      </c>
      <c r="M146" s="2">
        <f>IFERROR(VLOOKUP(C146,'LEISHMANIOSE VISCERAL'!$A$4:$C$454,3,FALSE),0)</f>
        <v>0</v>
      </c>
      <c r="N146" s="2">
        <f>IFERROR(VLOOKUP(C146,'LEISHMANIOSE TEGUMENTAR'!$A$4:$C$1681,3,FALSE),0)</f>
        <v>0</v>
      </c>
      <c r="O146" s="2">
        <f>IFERROR(VLOOKUP(C146,'FEBRE AMARELA'!$A$4:$C$38,3,FALSE),0)</f>
        <v>0</v>
      </c>
      <c r="P146" s="2">
        <f>IFERROR(VLOOKUP(C146,DENGUE!$A$5:$C$4097,3,FALSE),0)</f>
        <v>1</v>
      </c>
      <c r="Q146" s="2">
        <f>IFERROR(VLOOKUP(C146,'HEPATITE VIRAL'!$A$5:$C$3162,3,FALSE),0)</f>
        <v>90</v>
      </c>
      <c r="R146" s="2">
        <f>IFERROR(VLOOKUP(C146,'FEBRE MACULOSA'!$A$5:$C$181,3,FALSE),0)</f>
        <v>0</v>
      </c>
      <c r="S146" s="2">
        <f>IFERROR(VLOOKUP(C146,LEPTOSPIROSE!$A$5:$C$1176,3,FALSE),0)</f>
        <v>2</v>
      </c>
      <c r="T146" s="2">
        <f>IFERROR(VLOOKUP(C146,'DOENÇA DE CHAGAS'!$A$5:$C$100,3,FALSE),0)</f>
        <v>0</v>
      </c>
      <c r="U146" s="2">
        <f>IFERROR(VLOOKUP(C146,'PICADAS DE COBRAS'!$A$6:$C$4645,3,FALSE),0)</f>
        <v>13</v>
      </c>
      <c r="V146">
        <f>IFERROR(VLOOKUP(C146,'ZIKA VIRUS'!$A$5:$C$2399,3,FALSE),0)</f>
        <v>1</v>
      </c>
      <c r="W146">
        <f>IFERROR(VLOOKUP(C146,'FEBRE TIFÓIDE'!$A$5:$C$46,3,FALSE),0)</f>
        <v>0</v>
      </c>
      <c r="X146">
        <f>IFERROR(VLOOKUP(C146,HANTAVIROSE!$A$5:$C$153,3,FALSE),0)</f>
        <v>0</v>
      </c>
      <c r="Y146">
        <f>IFERROR(VLOOKUP(C146,MENINGITE!$A$5:$C$447,3,FALSE),0)</f>
        <v>0</v>
      </c>
      <c r="Z146">
        <f>IFERROR(VLOOKUP(C146,RAIVA!$A$5:$C$16,3,FALSE),0)</f>
        <v>0</v>
      </c>
    </row>
    <row r="147" spans="1:26" x14ac:dyDescent="0.3">
      <c r="A147" s="2" t="s">
        <v>4490</v>
      </c>
      <c r="B147" s="2" t="s">
        <v>4699</v>
      </c>
      <c r="C147" s="2">
        <v>220027</v>
      </c>
      <c r="D147" s="2">
        <v>2200277</v>
      </c>
      <c r="E147" s="2" t="s">
        <v>4490</v>
      </c>
      <c r="F147" s="2" t="s">
        <v>4699</v>
      </c>
      <c r="G147" s="2">
        <f>IFERROR(VLOOKUP(D147,Coordenadas!$A$2:$D$5571,3,FALSE),0)</f>
        <v>-7.2419599999999997</v>
      </c>
      <c r="H147" s="2">
        <f>IFERROR(VLOOKUP(D147,Coordenadas!$A$2:$D$5571,4,FALSE),0)</f>
        <v>-40.8566</v>
      </c>
      <c r="I147" s="2" t="s">
        <v>5324</v>
      </c>
      <c r="J147" s="2">
        <v>5153</v>
      </c>
      <c r="K147" s="2" t="s">
        <v>5332</v>
      </c>
      <c r="L147" s="2">
        <f>IFERROR(VLOOKUP(C147,BOTULISMO!$A$3:$C$19,3,FALSE),0)</f>
        <v>0</v>
      </c>
      <c r="M147" s="2">
        <f>IFERROR(VLOOKUP(C147,'LEISHMANIOSE VISCERAL'!$A$4:$C$454,3,FALSE),0)</f>
        <v>0</v>
      </c>
      <c r="N147" s="2">
        <f>IFERROR(VLOOKUP(C147,'LEISHMANIOSE TEGUMENTAR'!$A$4:$C$1681,3,FALSE),0)</f>
        <v>0</v>
      </c>
      <c r="O147" s="2">
        <f>IFERROR(VLOOKUP(C147,'FEBRE AMARELA'!$A$4:$C$38,3,FALSE),0)</f>
        <v>0</v>
      </c>
      <c r="P147" s="2">
        <f>IFERROR(VLOOKUP(C147,DENGUE!$A$5:$C$4097,3,FALSE),0)</f>
        <v>39</v>
      </c>
      <c r="Q147" s="2">
        <f>IFERROR(VLOOKUP(C147,'HEPATITE VIRAL'!$A$5:$C$3162,3,FALSE),0)</f>
        <v>0</v>
      </c>
      <c r="R147" s="2">
        <f>IFERROR(VLOOKUP(C147,'FEBRE MACULOSA'!$A$5:$C$181,3,FALSE),0)</f>
        <v>0</v>
      </c>
      <c r="S147" s="2">
        <f>IFERROR(VLOOKUP(C147,LEPTOSPIROSE!$A$5:$C$1176,3,FALSE),0)</f>
        <v>0</v>
      </c>
      <c r="T147" s="2">
        <f>IFERROR(VLOOKUP(C147,'DOENÇA DE CHAGAS'!$A$5:$C$100,3,FALSE),0)</f>
        <v>0</v>
      </c>
      <c r="U147" s="2">
        <f>IFERROR(VLOOKUP(C147,'PICADAS DE COBRAS'!$A$6:$C$4645,3,FALSE),0)</f>
        <v>0</v>
      </c>
      <c r="V147">
        <f>IFERROR(VLOOKUP(C147,'ZIKA VIRUS'!$A$5:$C$2399,3,FALSE),0)</f>
        <v>0</v>
      </c>
      <c r="W147">
        <f>IFERROR(VLOOKUP(C147,'FEBRE TIFÓIDE'!$A$5:$C$46,3,FALSE),0)</f>
        <v>0</v>
      </c>
      <c r="X147">
        <f>IFERROR(VLOOKUP(C147,HANTAVIROSE!$A$5:$C$153,3,FALSE),0)</f>
        <v>0</v>
      </c>
      <c r="Y147">
        <f>IFERROR(VLOOKUP(C147,MENINGITE!$A$5:$C$447,3,FALSE),0)</f>
        <v>0</v>
      </c>
      <c r="Z147">
        <f>IFERROR(VLOOKUP(C147,RAIVA!$A$5:$C$16,3,FALSE),0)</f>
        <v>0</v>
      </c>
    </row>
    <row r="148" spans="1:26" x14ac:dyDescent="0.3">
      <c r="A148" s="2" t="s">
        <v>470</v>
      </c>
      <c r="B148" s="2" t="s">
        <v>959</v>
      </c>
      <c r="C148" s="2">
        <v>430045</v>
      </c>
      <c r="D148" s="2">
        <v>4300455</v>
      </c>
      <c r="E148" s="2" t="s">
        <v>470</v>
      </c>
      <c r="F148" s="2" t="s">
        <v>959</v>
      </c>
      <c r="G148" s="2">
        <f>IFERROR(VLOOKUP(D148,Coordenadas!$A$2:$D$5571,3,FALSE),0)</f>
        <v>-27.834499999999998</v>
      </c>
      <c r="H148" s="2">
        <f>IFERROR(VLOOKUP(D148,Coordenadas!$A$2:$D$5571,4,FALSE),0)</f>
        <v>-54.055700000000002</v>
      </c>
      <c r="I148" s="2" t="s">
        <v>5326</v>
      </c>
      <c r="J148" s="2">
        <v>4301</v>
      </c>
      <c r="K148" s="2" t="s">
        <v>5332</v>
      </c>
      <c r="L148" s="2">
        <f>IFERROR(VLOOKUP(C148,BOTULISMO!$A$3:$C$19,3,FALSE),0)</f>
        <v>0</v>
      </c>
      <c r="M148" s="2">
        <f>IFERROR(VLOOKUP(C148,'LEISHMANIOSE VISCERAL'!$A$4:$C$454,3,FALSE),0)</f>
        <v>0</v>
      </c>
      <c r="N148" s="2">
        <f>IFERROR(VLOOKUP(C148,'LEISHMANIOSE TEGUMENTAR'!$A$4:$C$1681,3,FALSE),0)</f>
        <v>0</v>
      </c>
      <c r="O148" s="2">
        <f>IFERROR(VLOOKUP(C148,'FEBRE AMARELA'!$A$4:$C$38,3,FALSE),0)</f>
        <v>0</v>
      </c>
      <c r="P148" s="2">
        <f>IFERROR(VLOOKUP(C148,DENGUE!$A$5:$C$4097,3,FALSE),0)</f>
        <v>3</v>
      </c>
      <c r="Q148" s="2">
        <f>IFERROR(VLOOKUP(C148,'HEPATITE VIRAL'!$A$5:$C$3162,3,FALSE),0)</f>
        <v>0</v>
      </c>
      <c r="R148" s="2">
        <f>IFERROR(VLOOKUP(C148,'FEBRE MACULOSA'!$A$5:$C$181,3,FALSE),0)</f>
        <v>0</v>
      </c>
      <c r="S148" s="2">
        <f>IFERROR(VLOOKUP(C148,LEPTOSPIROSE!$A$5:$C$1176,3,FALSE),0)</f>
        <v>0</v>
      </c>
      <c r="T148" s="2">
        <f>IFERROR(VLOOKUP(C148,'DOENÇA DE CHAGAS'!$A$5:$C$100,3,FALSE),0)</f>
        <v>0</v>
      </c>
      <c r="U148" s="2">
        <f>IFERROR(VLOOKUP(C148,'PICADAS DE COBRAS'!$A$6:$C$4645,3,FALSE),0)</f>
        <v>12</v>
      </c>
      <c r="V148">
        <f>IFERROR(VLOOKUP(C148,'ZIKA VIRUS'!$A$5:$C$2399,3,FALSE),0)</f>
        <v>0</v>
      </c>
      <c r="W148">
        <f>IFERROR(VLOOKUP(C148,'FEBRE TIFÓIDE'!$A$5:$C$46,3,FALSE),0)</f>
        <v>0</v>
      </c>
      <c r="X148">
        <f>IFERROR(VLOOKUP(C148,HANTAVIROSE!$A$5:$C$153,3,FALSE),0)</f>
        <v>0</v>
      </c>
      <c r="Y148">
        <f>IFERROR(VLOOKUP(C148,MENINGITE!$A$5:$C$447,3,FALSE),0)</f>
        <v>0</v>
      </c>
      <c r="Z148">
        <f>IFERROR(VLOOKUP(C148,RAIVA!$A$5:$C$16,3,FALSE),0)</f>
        <v>0</v>
      </c>
    </row>
    <row r="149" spans="1:26" x14ac:dyDescent="0.3">
      <c r="A149" s="2" t="s">
        <v>2425</v>
      </c>
      <c r="B149" s="2" t="s">
        <v>3242</v>
      </c>
      <c r="C149" s="2">
        <v>310150</v>
      </c>
      <c r="D149" s="2">
        <v>3101508</v>
      </c>
      <c r="E149" s="2" t="s">
        <v>2425</v>
      </c>
      <c r="F149" s="2" t="s">
        <v>3242</v>
      </c>
      <c r="G149" s="2">
        <f>IFERROR(VLOOKUP(D149,Coordenadas!$A$2:$D$5571,3,FALSE),0)</f>
        <v>-21.8797</v>
      </c>
      <c r="H149" s="2">
        <f>IFERROR(VLOOKUP(D149,Coordenadas!$A$2:$D$5571,4,FALSE),0)</f>
        <v>-42.717599999999997</v>
      </c>
      <c r="I149" s="2" t="s">
        <v>5325</v>
      </c>
      <c r="J149" s="2">
        <v>34349</v>
      </c>
      <c r="K149" s="2" t="s">
        <v>5330</v>
      </c>
      <c r="L149" s="2">
        <f>IFERROR(VLOOKUP(C149,BOTULISMO!$A$3:$C$19,3,FALSE),0)</f>
        <v>0</v>
      </c>
      <c r="M149" s="2">
        <f>IFERROR(VLOOKUP(C149,'LEISHMANIOSE VISCERAL'!$A$4:$C$454,3,FALSE),0)</f>
        <v>0</v>
      </c>
      <c r="N149" s="2">
        <f>IFERROR(VLOOKUP(C149,'LEISHMANIOSE TEGUMENTAR'!$A$4:$C$1681,3,FALSE),0)</f>
        <v>4</v>
      </c>
      <c r="O149" s="2">
        <f>IFERROR(VLOOKUP(C149,'FEBRE AMARELA'!$A$4:$C$38,3,FALSE),0)</f>
        <v>0</v>
      </c>
      <c r="P149" s="2">
        <f>IFERROR(VLOOKUP(C149,DENGUE!$A$5:$C$4097,3,FALSE),0)</f>
        <v>32</v>
      </c>
      <c r="Q149" s="2">
        <f>IFERROR(VLOOKUP(C149,'HEPATITE VIRAL'!$A$5:$C$3162,3,FALSE),0)</f>
        <v>4</v>
      </c>
      <c r="R149" s="2">
        <f>IFERROR(VLOOKUP(C149,'FEBRE MACULOSA'!$A$5:$C$181,3,FALSE),0)</f>
        <v>0</v>
      </c>
      <c r="S149" s="2">
        <f>IFERROR(VLOOKUP(C149,LEPTOSPIROSE!$A$5:$C$1176,3,FALSE),0)</f>
        <v>3</v>
      </c>
      <c r="T149" s="2">
        <f>IFERROR(VLOOKUP(C149,'DOENÇA DE CHAGAS'!$A$5:$C$100,3,FALSE),0)</f>
        <v>0</v>
      </c>
      <c r="U149" s="2">
        <f>IFERROR(VLOOKUP(C149,'PICADAS DE COBRAS'!$A$6:$C$4645,3,FALSE),0)</f>
        <v>33</v>
      </c>
      <c r="V149">
        <f>IFERROR(VLOOKUP(C149,'ZIKA VIRUS'!$A$5:$C$2399,3,FALSE),0)</f>
        <v>6</v>
      </c>
      <c r="W149">
        <f>IFERROR(VLOOKUP(C149,'FEBRE TIFÓIDE'!$A$5:$C$46,3,FALSE),0)</f>
        <v>0</v>
      </c>
      <c r="X149">
        <f>IFERROR(VLOOKUP(C149,HANTAVIROSE!$A$5:$C$153,3,FALSE),0)</f>
        <v>0</v>
      </c>
      <c r="Y149">
        <f>IFERROR(VLOOKUP(C149,MENINGITE!$A$5:$C$447,3,FALSE),0)</f>
        <v>1</v>
      </c>
      <c r="Z149">
        <f>IFERROR(VLOOKUP(C149,RAIVA!$A$5:$C$16,3,FALSE),0)</f>
        <v>0</v>
      </c>
    </row>
    <row r="150" spans="1:26" x14ac:dyDescent="0.3">
      <c r="A150" s="2" t="s">
        <v>5044</v>
      </c>
      <c r="B150" s="2" t="s">
        <v>5171</v>
      </c>
      <c r="C150" s="2">
        <v>150040</v>
      </c>
      <c r="D150" s="2">
        <v>1500404</v>
      </c>
      <c r="E150" s="2" t="s">
        <v>5044</v>
      </c>
      <c r="F150" s="2" t="s">
        <v>5171</v>
      </c>
      <c r="G150" s="2">
        <f>IFERROR(VLOOKUP(D150,Coordenadas!$A$2:$D$5571,3,FALSE),0)</f>
        <v>-1.9462299999999999</v>
      </c>
      <c r="H150" s="2">
        <f>IFERROR(VLOOKUP(D150,Coordenadas!$A$2:$D$5571,4,FALSE),0)</f>
        <v>-54.738399999999999</v>
      </c>
      <c r="I150" s="2" t="s">
        <v>5323</v>
      </c>
      <c r="J150" s="2">
        <v>52626</v>
      </c>
      <c r="K150" s="2" t="s">
        <v>5331</v>
      </c>
      <c r="L150" s="2">
        <f>IFERROR(VLOOKUP(C150,BOTULISMO!$A$3:$C$19,3,FALSE),0)</f>
        <v>0</v>
      </c>
      <c r="M150" s="2">
        <f>IFERROR(VLOOKUP(C150,'LEISHMANIOSE VISCERAL'!$A$4:$C$454,3,FALSE),0)</f>
        <v>1</v>
      </c>
      <c r="N150" s="2">
        <f>IFERROR(VLOOKUP(C150,'LEISHMANIOSE TEGUMENTAR'!$A$4:$C$1681,3,FALSE),0)</f>
        <v>48</v>
      </c>
      <c r="O150" s="2">
        <f>IFERROR(VLOOKUP(C150,'FEBRE AMARELA'!$A$4:$C$38,3,FALSE),0)</f>
        <v>0</v>
      </c>
      <c r="P150" s="2">
        <f>IFERROR(VLOOKUP(C150,DENGUE!$A$5:$C$4097,3,FALSE),0)</f>
        <v>44</v>
      </c>
      <c r="Q150" s="2">
        <f>IFERROR(VLOOKUP(C150,'HEPATITE VIRAL'!$A$5:$C$3162,3,FALSE),0)</f>
        <v>8</v>
      </c>
      <c r="R150" s="2">
        <f>IFERROR(VLOOKUP(C150,'FEBRE MACULOSA'!$A$5:$C$181,3,FALSE),0)</f>
        <v>0</v>
      </c>
      <c r="S150" s="2">
        <f>IFERROR(VLOOKUP(C150,LEPTOSPIROSE!$A$5:$C$1176,3,FALSE),0)</f>
        <v>0</v>
      </c>
      <c r="T150" s="2">
        <f>IFERROR(VLOOKUP(C150,'DOENÇA DE CHAGAS'!$A$5:$C$100,3,FALSE),0)</f>
        <v>1</v>
      </c>
      <c r="U150" s="2">
        <f>IFERROR(VLOOKUP(C150,'PICADAS DE COBRAS'!$A$6:$C$4645,3,FALSE),0)</f>
        <v>58</v>
      </c>
      <c r="V150">
        <f>IFERROR(VLOOKUP(C150,'ZIKA VIRUS'!$A$5:$C$2399,3,FALSE),0)</f>
        <v>1</v>
      </c>
      <c r="W150">
        <f>IFERROR(VLOOKUP(C150,'FEBRE TIFÓIDE'!$A$5:$C$46,3,FALSE),0)</f>
        <v>0</v>
      </c>
      <c r="X150">
        <f>IFERROR(VLOOKUP(C150,HANTAVIROSE!$A$5:$C$153,3,FALSE),0)</f>
        <v>0</v>
      </c>
      <c r="Y150">
        <f>IFERROR(VLOOKUP(C150,MENINGITE!$A$5:$C$447,3,FALSE),0)</f>
        <v>0</v>
      </c>
      <c r="Z150">
        <f>IFERROR(VLOOKUP(C150,RAIVA!$A$5:$C$16,3,FALSE),0)</f>
        <v>0</v>
      </c>
    </row>
    <row r="151" spans="1:26" x14ac:dyDescent="0.3">
      <c r="A151" s="2" t="s">
        <v>4178</v>
      </c>
      <c r="B151" s="2" t="s">
        <v>4313</v>
      </c>
      <c r="C151" s="2">
        <v>240050</v>
      </c>
      <c r="D151" s="2">
        <v>2400505</v>
      </c>
      <c r="E151" s="2" t="s">
        <v>4178</v>
      </c>
      <c r="F151" s="2" t="s">
        <v>4313</v>
      </c>
      <c r="G151" s="2">
        <f>IFERROR(VLOOKUP(D151,Coordenadas!$A$2:$D$5571,3,FALSE),0)</f>
        <v>-6.4053300000000002</v>
      </c>
      <c r="H151" s="2">
        <f>IFERROR(VLOOKUP(D151,Coordenadas!$A$2:$D$5571,4,FALSE),0)</f>
        <v>-38.014200000000002</v>
      </c>
      <c r="I151" s="2" t="s">
        <v>5324</v>
      </c>
      <c r="J151" s="2">
        <v>13507</v>
      </c>
      <c r="K151" s="2" t="s">
        <v>5332</v>
      </c>
      <c r="L151" s="2">
        <f>IFERROR(VLOOKUP(C151,BOTULISMO!$A$3:$C$19,3,FALSE),0)</f>
        <v>0</v>
      </c>
      <c r="M151" s="2">
        <f>IFERROR(VLOOKUP(C151,'LEISHMANIOSE VISCERAL'!$A$4:$C$454,3,FALSE),0)</f>
        <v>0</v>
      </c>
      <c r="N151" s="2">
        <f>IFERROR(VLOOKUP(C151,'LEISHMANIOSE TEGUMENTAR'!$A$4:$C$1681,3,FALSE),0)</f>
        <v>0</v>
      </c>
      <c r="O151" s="2">
        <f>IFERROR(VLOOKUP(C151,'FEBRE AMARELA'!$A$4:$C$38,3,FALSE),0)</f>
        <v>0</v>
      </c>
      <c r="P151" s="2">
        <f>IFERROR(VLOOKUP(C151,DENGUE!$A$5:$C$4097,3,FALSE),0)</f>
        <v>10</v>
      </c>
      <c r="Q151" s="2">
        <f>IFERROR(VLOOKUP(C151,'HEPATITE VIRAL'!$A$5:$C$3162,3,FALSE),0)</f>
        <v>0</v>
      </c>
      <c r="R151" s="2">
        <f>IFERROR(VLOOKUP(C151,'FEBRE MACULOSA'!$A$5:$C$181,3,FALSE),0)</f>
        <v>0</v>
      </c>
      <c r="S151" s="2">
        <f>IFERROR(VLOOKUP(C151,LEPTOSPIROSE!$A$5:$C$1176,3,FALSE),0)</f>
        <v>0</v>
      </c>
      <c r="T151" s="2">
        <f>IFERROR(VLOOKUP(C151,'DOENÇA DE CHAGAS'!$A$5:$C$100,3,FALSE),0)</f>
        <v>0</v>
      </c>
      <c r="U151" s="2">
        <f>IFERROR(VLOOKUP(C151,'PICADAS DE COBRAS'!$A$6:$C$4645,3,FALSE),0)</f>
        <v>0</v>
      </c>
      <c r="V151">
        <f>IFERROR(VLOOKUP(C151,'ZIKA VIRUS'!$A$5:$C$2399,3,FALSE),0)</f>
        <v>2</v>
      </c>
      <c r="W151">
        <f>IFERROR(VLOOKUP(C151,'FEBRE TIFÓIDE'!$A$5:$C$46,3,FALSE),0)</f>
        <v>0</v>
      </c>
      <c r="X151">
        <f>IFERROR(VLOOKUP(C151,HANTAVIROSE!$A$5:$C$153,3,FALSE),0)</f>
        <v>0</v>
      </c>
      <c r="Y151">
        <f>IFERROR(VLOOKUP(C151,MENINGITE!$A$5:$C$447,3,FALSE),0)</f>
        <v>0</v>
      </c>
      <c r="Z151">
        <f>IFERROR(VLOOKUP(C151,RAIVA!$A$5:$C$16,3,FALSE),0)</f>
        <v>0</v>
      </c>
    </row>
    <row r="152" spans="1:26" x14ac:dyDescent="0.3">
      <c r="A152" s="2" t="s">
        <v>3</v>
      </c>
      <c r="B152" s="2" t="s">
        <v>241</v>
      </c>
      <c r="C152" s="2">
        <v>520030</v>
      </c>
      <c r="D152" s="2">
        <v>5200308</v>
      </c>
      <c r="E152" s="2" t="s">
        <v>3</v>
      </c>
      <c r="F152" s="2" t="s">
        <v>241</v>
      </c>
      <c r="G152" s="2">
        <f>IFERROR(VLOOKUP(D152,Coordenadas!$A$2:$D$5571,3,FALSE),0)</f>
        <v>-16.083400000000001</v>
      </c>
      <c r="H152" s="2">
        <f>IFERROR(VLOOKUP(D152,Coordenadas!$A$2:$D$5571,4,FALSE),0)</f>
        <v>-48.507599999999996</v>
      </c>
      <c r="I152" s="2" t="s">
        <v>5327</v>
      </c>
      <c r="J152" s="2">
        <v>23814</v>
      </c>
      <c r="K152" s="2" t="s">
        <v>5330</v>
      </c>
      <c r="L152" s="2">
        <f>IFERROR(VLOOKUP(C152,BOTULISMO!$A$3:$C$19,3,FALSE),0)</f>
        <v>0</v>
      </c>
      <c r="M152" s="2">
        <f>IFERROR(VLOOKUP(C152,'LEISHMANIOSE VISCERAL'!$A$4:$C$454,3,FALSE),0)</f>
        <v>0</v>
      </c>
      <c r="N152" s="2">
        <f>IFERROR(VLOOKUP(C152,'LEISHMANIOSE TEGUMENTAR'!$A$4:$C$1681,3,FALSE),0)</f>
        <v>1</v>
      </c>
      <c r="O152" s="2">
        <f>IFERROR(VLOOKUP(C152,'FEBRE AMARELA'!$A$4:$C$38,3,FALSE),0)</f>
        <v>0</v>
      </c>
      <c r="P152" s="2">
        <f>IFERROR(VLOOKUP(C152,DENGUE!$A$5:$C$4097,3,FALSE),0)</f>
        <v>262</v>
      </c>
      <c r="Q152" s="2">
        <f>IFERROR(VLOOKUP(C152,'HEPATITE VIRAL'!$A$5:$C$3162,3,FALSE),0)</f>
        <v>5</v>
      </c>
      <c r="R152" s="2">
        <f>IFERROR(VLOOKUP(C152,'FEBRE MACULOSA'!$A$5:$C$181,3,FALSE),0)</f>
        <v>0</v>
      </c>
      <c r="S152" s="2">
        <f>IFERROR(VLOOKUP(C152,LEPTOSPIROSE!$A$5:$C$1176,3,FALSE),0)</f>
        <v>0</v>
      </c>
      <c r="T152" s="2">
        <f>IFERROR(VLOOKUP(C152,'DOENÇA DE CHAGAS'!$A$5:$C$100,3,FALSE),0)</f>
        <v>0</v>
      </c>
      <c r="U152" s="2">
        <f>IFERROR(VLOOKUP(C152,'PICADAS DE COBRAS'!$A$6:$C$4645,3,FALSE),0)</f>
        <v>33</v>
      </c>
      <c r="V152">
        <f>IFERROR(VLOOKUP(C152,'ZIKA VIRUS'!$A$5:$C$2399,3,FALSE),0)</f>
        <v>1</v>
      </c>
      <c r="W152">
        <f>IFERROR(VLOOKUP(C152,'FEBRE TIFÓIDE'!$A$5:$C$46,3,FALSE),0)</f>
        <v>0</v>
      </c>
      <c r="X152">
        <f>IFERROR(VLOOKUP(C152,HANTAVIROSE!$A$5:$C$153,3,FALSE),0)</f>
        <v>0</v>
      </c>
      <c r="Y152">
        <f>IFERROR(VLOOKUP(C152,MENINGITE!$A$5:$C$447,3,FALSE),0)</f>
        <v>0</v>
      </c>
      <c r="Z152">
        <f>IFERROR(VLOOKUP(C152,RAIVA!$A$5:$C$16,3,FALSE),0)</f>
        <v>0</v>
      </c>
    </row>
    <row r="153" spans="1:26" x14ac:dyDescent="0.3">
      <c r="A153" s="2" t="s">
        <v>2425</v>
      </c>
      <c r="B153" s="2" t="s">
        <v>3241</v>
      </c>
      <c r="C153" s="2">
        <v>310160</v>
      </c>
      <c r="D153" s="2">
        <v>3101607</v>
      </c>
      <c r="E153" s="2" t="s">
        <v>2425</v>
      </c>
      <c r="F153" s="2" t="s">
        <v>3241</v>
      </c>
      <c r="G153" s="2">
        <f>IFERROR(VLOOKUP(D153,Coordenadas!$A$2:$D$5571,3,FALSE),0)</f>
        <v>-21.425599999999999</v>
      </c>
      <c r="H153" s="2">
        <f>IFERROR(VLOOKUP(D153,Coordenadas!$A$2:$D$5571,4,FALSE),0)</f>
        <v>-45.947699999999998</v>
      </c>
      <c r="I153" s="2" t="s">
        <v>5325</v>
      </c>
      <c r="J153" s="2">
        <v>73774</v>
      </c>
      <c r="K153" s="2" t="s">
        <v>5331</v>
      </c>
      <c r="L153" s="2">
        <f>IFERROR(VLOOKUP(C153,BOTULISMO!$A$3:$C$19,3,FALSE),0)</f>
        <v>0</v>
      </c>
      <c r="M153" s="2">
        <f>IFERROR(VLOOKUP(C153,'LEISHMANIOSE VISCERAL'!$A$4:$C$454,3,FALSE),0)</f>
        <v>0</v>
      </c>
      <c r="N153" s="2">
        <f>IFERROR(VLOOKUP(C153,'LEISHMANIOSE TEGUMENTAR'!$A$4:$C$1681,3,FALSE),0)</f>
        <v>0</v>
      </c>
      <c r="O153" s="2">
        <f>IFERROR(VLOOKUP(C153,'FEBRE AMARELA'!$A$4:$C$38,3,FALSE),0)</f>
        <v>0</v>
      </c>
      <c r="P153" s="2">
        <f>IFERROR(VLOOKUP(C153,DENGUE!$A$5:$C$4097,3,FALSE),0)</f>
        <v>1168</v>
      </c>
      <c r="Q153" s="2">
        <f>IFERROR(VLOOKUP(C153,'HEPATITE VIRAL'!$A$5:$C$3162,3,FALSE),0)</f>
        <v>52</v>
      </c>
      <c r="R153" s="2">
        <f>IFERROR(VLOOKUP(C153,'FEBRE MACULOSA'!$A$5:$C$181,3,FALSE),0)</f>
        <v>0</v>
      </c>
      <c r="S153" s="2">
        <f>IFERROR(VLOOKUP(C153,LEPTOSPIROSE!$A$5:$C$1176,3,FALSE),0)</f>
        <v>0</v>
      </c>
      <c r="T153" s="2">
        <f>IFERROR(VLOOKUP(C153,'DOENÇA DE CHAGAS'!$A$5:$C$100,3,FALSE),0)</f>
        <v>0</v>
      </c>
      <c r="U153" s="2">
        <f>IFERROR(VLOOKUP(C153,'PICADAS DE COBRAS'!$A$6:$C$4645,3,FALSE),0)</f>
        <v>265</v>
      </c>
      <c r="V153">
        <f>IFERROR(VLOOKUP(C153,'ZIKA VIRUS'!$A$5:$C$2399,3,FALSE),0)</f>
        <v>2</v>
      </c>
      <c r="W153">
        <f>IFERROR(VLOOKUP(C153,'FEBRE TIFÓIDE'!$A$5:$C$46,3,FALSE),0)</f>
        <v>0</v>
      </c>
      <c r="X153">
        <f>IFERROR(VLOOKUP(C153,HANTAVIROSE!$A$5:$C$153,3,FALSE),0)</f>
        <v>0</v>
      </c>
      <c r="Y153">
        <f>IFERROR(VLOOKUP(C153,MENINGITE!$A$5:$C$447,3,FALSE),0)</f>
        <v>2</v>
      </c>
      <c r="Z153">
        <f>IFERROR(VLOOKUP(C153,RAIVA!$A$5:$C$16,3,FALSE),0)</f>
        <v>0</v>
      </c>
    </row>
    <row r="154" spans="1:26" x14ac:dyDescent="0.3">
      <c r="A154" s="2" t="s">
        <v>2349</v>
      </c>
      <c r="B154" s="2" t="s">
        <v>2420</v>
      </c>
      <c r="C154" s="2">
        <v>320030</v>
      </c>
      <c r="D154" s="2">
        <v>3200300</v>
      </c>
      <c r="E154" s="2" t="s">
        <v>2349</v>
      </c>
      <c r="F154" s="2" t="s">
        <v>2420</v>
      </c>
      <c r="G154" s="2">
        <f>IFERROR(VLOOKUP(D154,Coordenadas!$A$2:$D$5571,3,FALSE),0)</f>
        <v>-20.639600000000002</v>
      </c>
      <c r="H154" s="2">
        <f>IFERROR(VLOOKUP(D154,Coordenadas!$A$2:$D$5571,4,FALSE),0)</f>
        <v>-40.754300000000001</v>
      </c>
      <c r="I154" s="2" t="s">
        <v>5325</v>
      </c>
      <c r="J154" s="2">
        <v>13955</v>
      </c>
      <c r="K154" s="2" t="s">
        <v>5332</v>
      </c>
      <c r="L154" s="2">
        <f>IFERROR(VLOOKUP(C154,BOTULISMO!$A$3:$C$19,3,FALSE),0)</f>
        <v>0</v>
      </c>
      <c r="M154" s="2">
        <f>IFERROR(VLOOKUP(C154,'LEISHMANIOSE VISCERAL'!$A$4:$C$454,3,FALSE),0)</f>
        <v>0</v>
      </c>
      <c r="N154" s="2">
        <f>IFERROR(VLOOKUP(C154,'LEISHMANIOSE TEGUMENTAR'!$A$4:$C$1681,3,FALSE),0)</f>
        <v>0</v>
      </c>
      <c r="O154" s="2">
        <f>IFERROR(VLOOKUP(C154,'FEBRE AMARELA'!$A$4:$C$38,3,FALSE),0)</f>
        <v>0</v>
      </c>
      <c r="P154" s="2">
        <f>IFERROR(VLOOKUP(C154,DENGUE!$A$5:$C$4097,3,FALSE),0)</f>
        <v>0</v>
      </c>
      <c r="Q154" s="2">
        <f>IFERROR(VLOOKUP(C154,'HEPATITE VIRAL'!$A$5:$C$3162,3,FALSE),0)</f>
        <v>1</v>
      </c>
      <c r="R154" s="2">
        <f>IFERROR(VLOOKUP(C154,'FEBRE MACULOSA'!$A$5:$C$181,3,FALSE),0)</f>
        <v>0</v>
      </c>
      <c r="S154" s="2">
        <f>IFERROR(VLOOKUP(C154,LEPTOSPIROSE!$A$5:$C$1176,3,FALSE),0)</f>
        <v>5</v>
      </c>
      <c r="T154" s="2">
        <f>IFERROR(VLOOKUP(C154,'DOENÇA DE CHAGAS'!$A$5:$C$100,3,FALSE),0)</f>
        <v>0</v>
      </c>
      <c r="U154" s="2">
        <f>IFERROR(VLOOKUP(C154,'PICADAS DE COBRAS'!$A$6:$C$4645,3,FALSE),0)</f>
        <v>0</v>
      </c>
      <c r="V154">
        <f>IFERROR(VLOOKUP(C154,'ZIKA VIRUS'!$A$5:$C$2399,3,FALSE),0)</f>
        <v>16</v>
      </c>
      <c r="W154">
        <f>IFERROR(VLOOKUP(C154,'FEBRE TIFÓIDE'!$A$5:$C$46,3,FALSE),0)</f>
        <v>0</v>
      </c>
      <c r="X154">
        <f>IFERROR(VLOOKUP(C154,HANTAVIROSE!$A$5:$C$153,3,FALSE),0)</f>
        <v>0</v>
      </c>
      <c r="Y154">
        <f>IFERROR(VLOOKUP(C154,MENINGITE!$A$5:$C$447,3,FALSE),0)</f>
        <v>0</v>
      </c>
      <c r="Z154">
        <f>IFERROR(VLOOKUP(C154,RAIVA!$A$5:$C$16,3,FALSE),0)</f>
        <v>0</v>
      </c>
    </row>
    <row r="155" spans="1:26" x14ac:dyDescent="0.3">
      <c r="A155" s="2" t="s">
        <v>1637</v>
      </c>
      <c r="B155" s="2" t="s">
        <v>2247</v>
      </c>
      <c r="C155" s="2">
        <v>350080</v>
      </c>
      <c r="D155" s="2">
        <v>3500808</v>
      </c>
      <c r="E155" s="2" t="s">
        <v>1637</v>
      </c>
      <c r="F155" s="2" t="s">
        <v>2247</v>
      </c>
      <c r="G155" s="2">
        <f>IFERROR(VLOOKUP(D155,Coordenadas!$A$2:$D$5571,3,FALSE),0)</f>
        <v>-21.9527</v>
      </c>
      <c r="H155" s="2">
        <f>IFERROR(VLOOKUP(D155,Coordenadas!$A$2:$D$5571,4,FALSE),0)</f>
        <v>-51.414000000000001</v>
      </c>
      <c r="I155" s="2" t="s">
        <v>5325</v>
      </c>
      <c r="J155" s="2">
        <v>3891</v>
      </c>
      <c r="K155" s="2" t="s">
        <v>5332</v>
      </c>
      <c r="L155" s="2">
        <f>IFERROR(VLOOKUP(C155,BOTULISMO!$A$3:$C$19,3,FALSE),0)</f>
        <v>0</v>
      </c>
      <c r="M155" s="2">
        <f>IFERROR(VLOOKUP(C155,'LEISHMANIOSE VISCERAL'!$A$4:$C$454,3,FALSE),0)</f>
        <v>0</v>
      </c>
      <c r="N155" s="2">
        <f>IFERROR(VLOOKUP(C155,'LEISHMANIOSE TEGUMENTAR'!$A$4:$C$1681,3,FALSE),0)</f>
        <v>0</v>
      </c>
      <c r="O155" s="2">
        <f>IFERROR(VLOOKUP(C155,'FEBRE AMARELA'!$A$4:$C$38,3,FALSE),0)</f>
        <v>0</v>
      </c>
      <c r="P155" s="2">
        <f>IFERROR(VLOOKUP(C155,DENGUE!$A$5:$C$4097,3,FALSE),0)</f>
        <v>160</v>
      </c>
      <c r="Q155" s="2">
        <f>IFERROR(VLOOKUP(C155,'HEPATITE VIRAL'!$A$5:$C$3162,3,FALSE),0)</f>
        <v>1</v>
      </c>
      <c r="R155" s="2">
        <f>IFERROR(VLOOKUP(C155,'FEBRE MACULOSA'!$A$5:$C$181,3,FALSE),0)</f>
        <v>0</v>
      </c>
      <c r="S155" s="2">
        <f>IFERROR(VLOOKUP(C155,LEPTOSPIROSE!$A$5:$C$1176,3,FALSE),0)</f>
        <v>0</v>
      </c>
      <c r="T155" s="2">
        <f>IFERROR(VLOOKUP(C155,'DOENÇA DE CHAGAS'!$A$5:$C$100,3,FALSE),0)</f>
        <v>0</v>
      </c>
      <c r="U155" s="2">
        <f>IFERROR(VLOOKUP(C155,'PICADAS DE COBRAS'!$A$6:$C$4645,3,FALSE),0)</f>
        <v>11</v>
      </c>
      <c r="V155">
        <f>IFERROR(VLOOKUP(C155,'ZIKA VIRUS'!$A$5:$C$2399,3,FALSE),0)</f>
        <v>0</v>
      </c>
      <c r="W155">
        <f>IFERROR(VLOOKUP(C155,'FEBRE TIFÓIDE'!$A$5:$C$46,3,FALSE),0)</f>
        <v>0</v>
      </c>
      <c r="X155">
        <f>IFERROR(VLOOKUP(C155,HANTAVIROSE!$A$5:$C$153,3,FALSE),0)</f>
        <v>0</v>
      </c>
      <c r="Y155">
        <f>IFERROR(VLOOKUP(C155,MENINGITE!$A$5:$C$447,3,FALSE),0)</f>
        <v>0</v>
      </c>
      <c r="Z155">
        <f>IFERROR(VLOOKUP(C155,RAIVA!$A$5:$C$16,3,FALSE),0)</f>
        <v>0</v>
      </c>
    </row>
    <row r="156" spans="1:26" x14ac:dyDescent="0.3">
      <c r="A156" s="2" t="s">
        <v>2425</v>
      </c>
      <c r="B156" s="2" t="s">
        <v>3240</v>
      </c>
      <c r="C156" s="2">
        <v>310163</v>
      </c>
      <c r="D156" s="2">
        <v>3101631</v>
      </c>
      <c r="E156" s="2" t="s">
        <v>2425</v>
      </c>
      <c r="F156" s="2" t="s">
        <v>3240</v>
      </c>
      <c r="G156" s="2">
        <f>IFERROR(VLOOKUP(D156,Coordenadas!$A$2:$D$5571,3,FALSE),0)</f>
        <v>-21.153500000000001</v>
      </c>
      <c r="H156" s="2">
        <f>IFERROR(VLOOKUP(D156,Coordenadas!$A$2:$D$5571,4,FALSE),0)</f>
        <v>-43.771799999999999</v>
      </c>
      <c r="I156" s="2" t="s">
        <v>5325</v>
      </c>
      <c r="J156" s="2">
        <v>6075</v>
      </c>
      <c r="K156" s="2" t="s">
        <v>5332</v>
      </c>
      <c r="L156" s="2">
        <f>IFERROR(VLOOKUP(C156,BOTULISMO!$A$3:$C$19,3,FALSE),0)</f>
        <v>0</v>
      </c>
      <c r="M156" s="2">
        <f>IFERROR(VLOOKUP(C156,'LEISHMANIOSE VISCERAL'!$A$4:$C$454,3,FALSE),0)</f>
        <v>0</v>
      </c>
      <c r="N156" s="2">
        <f>IFERROR(VLOOKUP(C156,'LEISHMANIOSE TEGUMENTAR'!$A$4:$C$1681,3,FALSE),0)</f>
        <v>0</v>
      </c>
      <c r="O156" s="2">
        <f>IFERROR(VLOOKUP(C156,'FEBRE AMARELA'!$A$4:$C$38,3,FALSE),0)</f>
        <v>0</v>
      </c>
      <c r="P156" s="2">
        <f>IFERROR(VLOOKUP(C156,DENGUE!$A$5:$C$4097,3,FALSE),0)</f>
        <v>1</v>
      </c>
      <c r="Q156" s="2">
        <f>IFERROR(VLOOKUP(C156,'HEPATITE VIRAL'!$A$5:$C$3162,3,FALSE),0)</f>
        <v>0</v>
      </c>
      <c r="R156" s="2">
        <f>IFERROR(VLOOKUP(C156,'FEBRE MACULOSA'!$A$5:$C$181,3,FALSE),0)</f>
        <v>0</v>
      </c>
      <c r="S156" s="2">
        <f>IFERROR(VLOOKUP(C156,LEPTOSPIROSE!$A$5:$C$1176,3,FALSE),0)</f>
        <v>0</v>
      </c>
      <c r="T156" s="2">
        <f>IFERROR(VLOOKUP(C156,'DOENÇA DE CHAGAS'!$A$5:$C$100,3,FALSE),0)</f>
        <v>0</v>
      </c>
      <c r="U156" s="2">
        <f>IFERROR(VLOOKUP(C156,'PICADAS DE COBRAS'!$A$6:$C$4645,3,FALSE),0)</f>
        <v>0</v>
      </c>
      <c r="V156">
        <f>IFERROR(VLOOKUP(C156,'ZIKA VIRUS'!$A$5:$C$2399,3,FALSE),0)</f>
        <v>0</v>
      </c>
      <c r="W156">
        <f>IFERROR(VLOOKUP(C156,'FEBRE TIFÓIDE'!$A$5:$C$46,3,FALSE),0)</f>
        <v>0</v>
      </c>
      <c r="X156">
        <f>IFERROR(VLOOKUP(C156,HANTAVIROSE!$A$5:$C$153,3,FALSE),0)</f>
        <v>0</v>
      </c>
      <c r="Y156">
        <f>IFERROR(VLOOKUP(C156,MENINGITE!$A$5:$C$447,3,FALSE),0)</f>
        <v>0</v>
      </c>
      <c r="Z156">
        <f>IFERROR(VLOOKUP(C156,RAIVA!$A$5:$C$16,3,FALSE),0)</f>
        <v>0</v>
      </c>
    </row>
    <row r="157" spans="1:26" x14ac:dyDescent="0.3">
      <c r="A157" s="2" t="s">
        <v>967</v>
      </c>
      <c r="B157" s="2" t="s">
        <v>1246</v>
      </c>
      <c r="C157" s="2">
        <v>420070</v>
      </c>
      <c r="D157" s="2">
        <v>4200705</v>
      </c>
      <c r="E157" s="2" t="s">
        <v>967</v>
      </c>
      <c r="F157" s="2" t="s">
        <v>1246</v>
      </c>
      <c r="G157" s="2">
        <f>IFERROR(VLOOKUP(D157,Coordenadas!$A$2:$D$5571,3,FALSE),0)</f>
        <v>-27.700099999999999</v>
      </c>
      <c r="H157" s="2">
        <f>IFERROR(VLOOKUP(D157,Coordenadas!$A$2:$D$5571,4,FALSE),0)</f>
        <v>-49.327300000000001</v>
      </c>
      <c r="I157" s="2" t="s">
        <v>5326</v>
      </c>
      <c r="J157" s="2">
        <v>9410</v>
      </c>
      <c r="K157" s="2" t="s">
        <v>5332</v>
      </c>
      <c r="L157" s="2">
        <f>IFERROR(VLOOKUP(C157,BOTULISMO!$A$3:$C$19,3,FALSE),0)</f>
        <v>0</v>
      </c>
      <c r="M157" s="2">
        <f>IFERROR(VLOOKUP(C157,'LEISHMANIOSE VISCERAL'!$A$4:$C$454,3,FALSE),0)</f>
        <v>0</v>
      </c>
      <c r="N157" s="2">
        <f>IFERROR(VLOOKUP(C157,'LEISHMANIOSE TEGUMENTAR'!$A$4:$C$1681,3,FALSE),0)</f>
        <v>0</v>
      </c>
      <c r="O157" s="2">
        <f>IFERROR(VLOOKUP(C157,'FEBRE AMARELA'!$A$4:$C$38,3,FALSE),0)</f>
        <v>0</v>
      </c>
      <c r="P157" s="2">
        <f>IFERROR(VLOOKUP(C157,DENGUE!$A$5:$C$4097,3,FALSE),0)</f>
        <v>0</v>
      </c>
      <c r="Q157" s="2">
        <f>IFERROR(VLOOKUP(C157,'HEPATITE VIRAL'!$A$5:$C$3162,3,FALSE),0)</f>
        <v>0</v>
      </c>
      <c r="R157" s="2">
        <f>IFERROR(VLOOKUP(C157,'FEBRE MACULOSA'!$A$5:$C$181,3,FALSE),0)</f>
        <v>0</v>
      </c>
      <c r="S157" s="2">
        <f>IFERROR(VLOOKUP(C157,LEPTOSPIROSE!$A$5:$C$1176,3,FALSE),0)</f>
        <v>0</v>
      </c>
      <c r="T157" s="2">
        <f>IFERROR(VLOOKUP(C157,'DOENÇA DE CHAGAS'!$A$5:$C$100,3,FALSE),0)</f>
        <v>0</v>
      </c>
      <c r="U157" s="2">
        <f>IFERROR(VLOOKUP(C157,'PICADAS DE COBRAS'!$A$6:$C$4645,3,FALSE),0)</f>
        <v>6</v>
      </c>
      <c r="V157">
        <f>IFERROR(VLOOKUP(C157,'ZIKA VIRUS'!$A$5:$C$2399,3,FALSE),0)</f>
        <v>0</v>
      </c>
      <c r="W157">
        <f>IFERROR(VLOOKUP(C157,'FEBRE TIFÓIDE'!$A$5:$C$46,3,FALSE),0)</f>
        <v>0</v>
      </c>
      <c r="X157">
        <f>IFERROR(VLOOKUP(C157,HANTAVIROSE!$A$5:$C$153,3,FALSE),0)</f>
        <v>0</v>
      </c>
      <c r="Y157">
        <f>IFERROR(VLOOKUP(C157,MENINGITE!$A$5:$C$447,3,FALSE),0)</f>
        <v>0</v>
      </c>
      <c r="Z157">
        <f>IFERROR(VLOOKUP(C157,RAIVA!$A$5:$C$16,3,FALSE),0)</f>
        <v>0</v>
      </c>
    </row>
    <row r="158" spans="1:26" x14ac:dyDescent="0.3">
      <c r="A158" s="2" t="s">
        <v>3988</v>
      </c>
      <c r="B158" s="2" t="s">
        <v>4172</v>
      </c>
      <c r="C158" s="2">
        <v>250057</v>
      </c>
      <c r="D158" s="2">
        <v>2500577</v>
      </c>
      <c r="E158" s="2" t="s">
        <v>3988</v>
      </c>
      <c r="F158" s="2" t="s">
        <v>4172</v>
      </c>
      <c r="G158" s="2">
        <f>IFERROR(VLOOKUP(D158,Coordenadas!$A$2:$D$5571,3,FALSE),0)</f>
        <v>-6.8929200000000002</v>
      </c>
      <c r="H158" s="2">
        <f>IFERROR(VLOOKUP(D158,Coordenadas!$A$2:$D$5571,4,FALSE),0)</f>
        <v>-36.012900000000002</v>
      </c>
      <c r="I158" s="2" t="s">
        <v>5324</v>
      </c>
      <c r="J158" s="2">
        <v>2366</v>
      </c>
      <c r="K158" s="2" t="s">
        <v>5332</v>
      </c>
      <c r="L158" s="2">
        <f>IFERROR(VLOOKUP(C158,BOTULISMO!$A$3:$C$19,3,FALSE),0)</f>
        <v>0</v>
      </c>
      <c r="M158" s="2">
        <f>IFERROR(VLOOKUP(C158,'LEISHMANIOSE VISCERAL'!$A$4:$C$454,3,FALSE),0)</f>
        <v>0</v>
      </c>
      <c r="N158" s="2">
        <f>IFERROR(VLOOKUP(C158,'LEISHMANIOSE TEGUMENTAR'!$A$4:$C$1681,3,FALSE),0)</f>
        <v>0</v>
      </c>
      <c r="O158" s="2">
        <f>IFERROR(VLOOKUP(C158,'FEBRE AMARELA'!$A$4:$C$38,3,FALSE),0)</f>
        <v>0</v>
      </c>
      <c r="P158" s="2">
        <f>IFERROR(VLOOKUP(C158,DENGUE!$A$5:$C$4097,3,FALSE),0)</f>
        <v>4</v>
      </c>
      <c r="Q158" s="2">
        <f>IFERROR(VLOOKUP(C158,'HEPATITE VIRAL'!$A$5:$C$3162,3,FALSE),0)</f>
        <v>0</v>
      </c>
      <c r="R158" s="2">
        <f>IFERROR(VLOOKUP(C158,'FEBRE MACULOSA'!$A$5:$C$181,3,FALSE),0)</f>
        <v>0</v>
      </c>
      <c r="S158" s="2">
        <f>IFERROR(VLOOKUP(C158,LEPTOSPIROSE!$A$5:$C$1176,3,FALSE),0)</f>
        <v>0</v>
      </c>
      <c r="T158" s="2">
        <f>IFERROR(VLOOKUP(C158,'DOENÇA DE CHAGAS'!$A$5:$C$100,3,FALSE),0)</f>
        <v>0</v>
      </c>
      <c r="U158" s="2">
        <f>IFERROR(VLOOKUP(C158,'PICADAS DE COBRAS'!$A$6:$C$4645,3,FALSE),0)</f>
        <v>0</v>
      </c>
      <c r="V158">
        <f>IFERROR(VLOOKUP(C158,'ZIKA VIRUS'!$A$5:$C$2399,3,FALSE),0)</f>
        <v>1</v>
      </c>
      <c r="W158">
        <f>IFERROR(VLOOKUP(C158,'FEBRE TIFÓIDE'!$A$5:$C$46,3,FALSE),0)</f>
        <v>0</v>
      </c>
      <c r="X158">
        <f>IFERROR(VLOOKUP(C158,HANTAVIROSE!$A$5:$C$153,3,FALSE),0)</f>
        <v>0</v>
      </c>
      <c r="Y158">
        <f>IFERROR(VLOOKUP(C158,MENINGITE!$A$5:$C$447,3,FALSE),0)</f>
        <v>0</v>
      </c>
      <c r="Z158">
        <f>IFERROR(VLOOKUP(C158,RAIVA!$A$5:$C$16,3,FALSE),0)</f>
        <v>0</v>
      </c>
    </row>
    <row r="159" spans="1:26" x14ac:dyDescent="0.3">
      <c r="A159" s="2" t="s">
        <v>3988</v>
      </c>
      <c r="B159" s="2" t="s">
        <v>4171</v>
      </c>
      <c r="C159" s="2">
        <v>250060</v>
      </c>
      <c r="D159" s="2">
        <v>2500601</v>
      </c>
      <c r="E159" s="2" t="s">
        <v>3988</v>
      </c>
      <c r="F159" s="2" t="s">
        <v>4171</v>
      </c>
      <c r="G159" s="2">
        <f>IFERROR(VLOOKUP(D159,Coordenadas!$A$2:$D$5571,3,FALSE),0)</f>
        <v>-7.4297700000000004</v>
      </c>
      <c r="H159" s="2">
        <f>IFERROR(VLOOKUP(D159,Coordenadas!$A$2:$D$5571,4,FALSE),0)</f>
        <v>-34.905700000000003</v>
      </c>
      <c r="I159" s="2" t="s">
        <v>5324</v>
      </c>
      <c r="J159" s="2">
        <v>18007</v>
      </c>
      <c r="K159" s="2" t="s">
        <v>5332</v>
      </c>
      <c r="L159" s="2">
        <f>IFERROR(VLOOKUP(C159,BOTULISMO!$A$3:$C$19,3,FALSE),0)</f>
        <v>0</v>
      </c>
      <c r="M159" s="2">
        <f>IFERROR(VLOOKUP(C159,'LEISHMANIOSE VISCERAL'!$A$4:$C$454,3,FALSE),0)</f>
        <v>0</v>
      </c>
      <c r="N159" s="2">
        <f>IFERROR(VLOOKUP(C159,'LEISHMANIOSE TEGUMENTAR'!$A$4:$C$1681,3,FALSE),0)</f>
        <v>0</v>
      </c>
      <c r="O159" s="2">
        <f>IFERROR(VLOOKUP(C159,'FEBRE AMARELA'!$A$4:$C$38,3,FALSE),0)</f>
        <v>0</v>
      </c>
      <c r="P159" s="2">
        <f>IFERROR(VLOOKUP(C159,DENGUE!$A$5:$C$4097,3,FALSE),0)</f>
        <v>0</v>
      </c>
      <c r="Q159" s="2">
        <f>IFERROR(VLOOKUP(C159,'HEPATITE VIRAL'!$A$5:$C$3162,3,FALSE),0)</f>
        <v>1</v>
      </c>
      <c r="R159" s="2">
        <f>IFERROR(VLOOKUP(C159,'FEBRE MACULOSA'!$A$5:$C$181,3,FALSE),0)</f>
        <v>0</v>
      </c>
      <c r="S159" s="2">
        <f>IFERROR(VLOOKUP(C159,LEPTOSPIROSE!$A$5:$C$1176,3,FALSE),0)</f>
        <v>0</v>
      </c>
      <c r="T159" s="2">
        <f>IFERROR(VLOOKUP(C159,'DOENÇA DE CHAGAS'!$A$5:$C$100,3,FALSE),0)</f>
        <v>0</v>
      </c>
      <c r="U159" s="2">
        <f>IFERROR(VLOOKUP(C159,'PICADAS DE COBRAS'!$A$6:$C$4645,3,FALSE),0)</f>
        <v>0</v>
      </c>
      <c r="V159">
        <f>IFERROR(VLOOKUP(C159,'ZIKA VIRUS'!$A$5:$C$2399,3,FALSE),0)</f>
        <v>2</v>
      </c>
      <c r="W159">
        <f>IFERROR(VLOOKUP(C159,'FEBRE TIFÓIDE'!$A$5:$C$46,3,FALSE),0)</f>
        <v>0</v>
      </c>
      <c r="X159">
        <f>IFERROR(VLOOKUP(C159,HANTAVIROSE!$A$5:$C$153,3,FALSE),0)</f>
        <v>0</v>
      </c>
      <c r="Y159">
        <f>IFERROR(VLOOKUP(C159,MENINGITE!$A$5:$C$447,3,FALSE),0)</f>
        <v>0</v>
      </c>
      <c r="Z159">
        <f>IFERROR(VLOOKUP(C159,RAIVA!$A$5:$C$16,3,FALSE),0)</f>
        <v>0</v>
      </c>
    </row>
    <row r="160" spans="1:26" x14ac:dyDescent="0.3">
      <c r="A160" s="2" t="s">
        <v>3816</v>
      </c>
      <c r="B160" s="2" t="s">
        <v>3979</v>
      </c>
      <c r="C160" s="2">
        <v>260070</v>
      </c>
      <c r="D160" s="2">
        <v>2600708</v>
      </c>
      <c r="E160" s="2" t="s">
        <v>3816</v>
      </c>
      <c r="F160" s="2" t="s">
        <v>3979</v>
      </c>
      <c r="G160" s="2">
        <f>IFERROR(VLOOKUP(D160,Coordenadas!$A$2:$D$5571,3,FALSE),0)</f>
        <v>-7.60398</v>
      </c>
      <c r="H160" s="2">
        <f>IFERROR(VLOOKUP(D160,Coordenadas!$A$2:$D$5571,4,FALSE),0)</f>
        <v>-35.222700000000003</v>
      </c>
      <c r="I160" s="2" t="s">
        <v>5324</v>
      </c>
      <c r="J160" s="2">
        <v>37415</v>
      </c>
      <c r="K160" s="2" t="s">
        <v>5330</v>
      </c>
      <c r="L160" s="2">
        <f>IFERROR(VLOOKUP(C160,BOTULISMO!$A$3:$C$19,3,FALSE),0)</f>
        <v>0</v>
      </c>
      <c r="M160" s="2">
        <f>IFERROR(VLOOKUP(C160,'LEISHMANIOSE VISCERAL'!$A$4:$C$454,3,FALSE),0)</f>
        <v>0</v>
      </c>
      <c r="N160" s="2">
        <f>IFERROR(VLOOKUP(C160,'LEISHMANIOSE TEGUMENTAR'!$A$4:$C$1681,3,FALSE),0)</f>
        <v>5</v>
      </c>
      <c r="O160" s="2">
        <f>IFERROR(VLOOKUP(C160,'FEBRE AMARELA'!$A$4:$C$38,3,FALSE),0)</f>
        <v>0</v>
      </c>
      <c r="P160" s="2">
        <f>IFERROR(VLOOKUP(C160,DENGUE!$A$5:$C$4097,3,FALSE),0)</f>
        <v>0</v>
      </c>
      <c r="Q160" s="2">
        <f>IFERROR(VLOOKUP(C160,'HEPATITE VIRAL'!$A$5:$C$3162,3,FALSE),0)</f>
        <v>6</v>
      </c>
      <c r="R160" s="2">
        <f>IFERROR(VLOOKUP(C160,'FEBRE MACULOSA'!$A$5:$C$181,3,FALSE),0)</f>
        <v>0</v>
      </c>
      <c r="S160" s="2">
        <f>IFERROR(VLOOKUP(C160,LEPTOSPIROSE!$A$5:$C$1176,3,FALSE),0)</f>
        <v>0</v>
      </c>
      <c r="T160" s="2">
        <f>IFERROR(VLOOKUP(C160,'DOENÇA DE CHAGAS'!$A$5:$C$100,3,FALSE),0)</f>
        <v>0</v>
      </c>
      <c r="U160" s="2">
        <f>IFERROR(VLOOKUP(C160,'PICADAS DE COBRAS'!$A$6:$C$4645,3,FALSE),0)</f>
        <v>3</v>
      </c>
      <c r="V160">
        <f>IFERROR(VLOOKUP(C160,'ZIKA VIRUS'!$A$5:$C$2399,3,FALSE),0)</f>
        <v>1</v>
      </c>
      <c r="W160">
        <f>IFERROR(VLOOKUP(C160,'FEBRE TIFÓIDE'!$A$5:$C$46,3,FALSE),0)</f>
        <v>0</v>
      </c>
      <c r="X160">
        <f>IFERROR(VLOOKUP(C160,HANTAVIROSE!$A$5:$C$153,3,FALSE),0)</f>
        <v>0</v>
      </c>
      <c r="Y160">
        <f>IFERROR(VLOOKUP(C160,MENINGITE!$A$5:$C$447,3,FALSE),0)</f>
        <v>0</v>
      </c>
      <c r="Z160">
        <f>IFERROR(VLOOKUP(C160,RAIVA!$A$5:$C$16,3,FALSE),0)</f>
        <v>0</v>
      </c>
    </row>
    <row r="161" spans="1:26" x14ac:dyDescent="0.3">
      <c r="A161" s="2" t="s">
        <v>4903</v>
      </c>
      <c r="B161" s="2" t="s">
        <v>5024</v>
      </c>
      <c r="C161" s="2">
        <v>170035</v>
      </c>
      <c r="D161" s="2">
        <v>1700350</v>
      </c>
      <c r="E161" s="2" t="s">
        <v>4903</v>
      </c>
      <c r="F161" s="2" t="s">
        <v>5024</v>
      </c>
      <c r="G161" s="2">
        <f>IFERROR(VLOOKUP(D161,Coordenadas!$A$2:$D$5571,3,FALSE),0)</f>
        <v>-11.3056</v>
      </c>
      <c r="H161" s="2">
        <f>IFERROR(VLOOKUP(D161,Coordenadas!$A$2:$D$5571,4,FALSE),0)</f>
        <v>-48.936100000000003</v>
      </c>
      <c r="I161" s="2" t="s">
        <v>5323</v>
      </c>
      <c r="J161" s="2">
        <v>5671</v>
      </c>
      <c r="K161" s="2" t="s">
        <v>5332</v>
      </c>
      <c r="L161" s="2">
        <f>IFERROR(VLOOKUP(C161,BOTULISMO!$A$3:$C$19,3,FALSE),0)</f>
        <v>0</v>
      </c>
      <c r="M161" s="2">
        <f>IFERROR(VLOOKUP(C161,'LEISHMANIOSE VISCERAL'!$A$4:$C$454,3,FALSE),0)</f>
        <v>0</v>
      </c>
      <c r="N161" s="2">
        <f>IFERROR(VLOOKUP(C161,'LEISHMANIOSE TEGUMENTAR'!$A$4:$C$1681,3,FALSE),0)</f>
        <v>0</v>
      </c>
      <c r="O161" s="2">
        <f>IFERROR(VLOOKUP(C161,'FEBRE AMARELA'!$A$4:$C$38,3,FALSE),0)</f>
        <v>0</v>
      </c>
      <c r="P161" s="2">
        <f>IFERROR(VLOOKUP(C161,DENGUE!$A$5:$C$4097,3,FALSE),0)</f>
        <v>5</v>
      </c>
      <c r="Q161" s="2">
        <f>IFERROR(VLOOKUP(C161,'HEPATITE VIRAL'!$A$5:$C$3162,3,FALSE),0)</f>
        <v>1</v>
      </c>
      <c r="R161" s="2">
        <f>IFERROR(VLOOKUP(C161,'FEBRE MACULOSA'!$A$5:$C$181,3,FALSE),0)</f>
        <v>0</v>
      </c>
      <c r="S161" s="2">
        <f>IFERROR(VLOOKUP(C161,LEPTOSPIROSE!$A$5:$C$1176,3,FALSE),0)</f>
        <v>0</v>
      </c>
      <c r="T161" s="2">
        <f>IFERROR(VLOOKUP(C161,'DOENÇA DE CHAGAS'!$A$5:$C$100,3,FALSE),0)</f>
        <v>0</v>
      </c>
      <c r="U161" s="2">
        <f>IFERROR(VLOOKUP(C161,'PICADAS DE COBRAS'!$A$6:$C$4645,3,FALSE),0)</f>
        <v>29</v>
      </c>
      <c r="V161">
        <f>IFERROR(VLOOKUP(C161,'ZIKA VIRUS'!$A$5:$C$2399,3,FALSE),0)</f>
        <v>0</v>
      </c>
      <c r="W161">
        <f>IFERROR(VLOOKUP(C161,'FEBRE TIFÓIDE'!$A$5:$C$46,3,FALSE),0)</f>
        <v>0</v>
      </c>
      <c r="X161">
        <f>IFERROR(VLOOKUP(C161,HANTAVIROSE!$A$5:$C$153,3,FALSE),0)</f>
        <v>0</v>
      </c>
      <c r="Y161">
        <f>IFERROR(VLOOKUP(C161,MENINGITE!$A$5:$C$447,3,FALSE),0)</f>
        <v>0</v>
      </c>
      <c r="Z161">
        <f>IFERROR(VLOOKUP(C161,RAIVA!$A$5:$C$16,3,FALSE),0)</f>
        <v>0</v>
      </c>
    </row>
    <row r="162" spans="1:26" x14ac:dyDescent="0.3">
      <c r="A162" s="2" t="s">
        <v>3257</v>
      </c>
      <c r="B162" s="2" t="s">
        <v>3641</v>
      </c>
      <c r="C162" s="2">
        <v>290090</v>
      </c>
      <c r="D162" s="2">
        <v>2900900</v>
      </c>
      <c r="E162" s="2" t="s">
        <v>3257</v>
      </c>
      <c r="F162" s="2" t="s">
        <v>3641</v>
      </c>
      <c r="G162" s="2">
        <f>IFERROR(VLOOKUP(D162,Coordenadas!$A$2:$D$5571,3,FALSE),0)</f>
        <v>-14.7089</v>
      </c>
      <c r="H162" s="2">
        <f>IFERROR(VLOOKUP(D162,Coordenadas!$A$2:$D$5571,4,FALSE),0)</f>
        <v>-39.641500000000001</v>
      </c>
      <c r="I162" s="2" t="s">
        <v>5324</v>
      </c>
      <c r="J162" s="2">
        <v>6357</v>
      </c>
      <c r="K162" s="2" t="s">
        <v>5332</v>
      </c>
      <c r="L162" s="2">
        <f>IFERROR(VLOOKUP(C162,BOTULISMO!$A$3:$C$19,3,FALSE),0)</f>
        <v>0</v>
      </c>
      <c r="M162" s="2">
        <f>IFERROR(VLOOKUP(C162,'LEISHMANIOSE VISCERAL'!$A$4:$C$454,3,FALSE),0)</f>
        <v>0</v>
      </c>
      <c r="N162" s="2">
        <f>IFERROR(VLOOKUP(C162,'LEISHMANIOSE TEGUMENTAR'!$A$4:$C$1681,3,FALSE),0)</f>
        <v>3</v>
      </c>
      <c r="O162" s="2">
        <f>IFERROR(VLOOKUP(C162,'FEBRE AMARELA'!$A$4:$C$38,3,FALSE),0)</f>
        <v>0</v>
      </c>
      <c r="P162" s="2">
        <f>IFERROR(VLOOKUP(C162,DENGUE!$A$5:$C$4097,3,FALSE),0)</f>
        <v>47</v>
      </c>
      <c r="Q162" s="2">
        <f>IFERROR(VLOOKUP(C162,'HEPATITE VIRAL'!$A$5:$C$3162,3,FALSE),0)</f>
        <v>0</v>
      </c>
      <c r="R162" s="2">
        <f>IFERROR(VLOOKUP(C162,'FEBRE MACULOSA'!$A$5:$C$181,3,FALSE),0)</f>
        <v>0</v>
      </c>
      <c r="S162" s="2">
        <f>IFERROR(VLOOKUP(C162,LEPTOSPIROSE!$A$5:$C$1176,3,FALSE),0)</f>
        <v>0</v>
      </c>
      <c r="T162" s="2">
        <f>IFERROR(VLOOKUP(C162,'DOENÇA DE CHAGAS'!$A$5:$C$100,3,FALSE),0)</f>
        <v>0</v>
      </c>
      <c r="U162" s="2">
        <f>IFERROR(VLOOKUP(C162,'PICADAS DE COBRAS'!$A$6:$C$4645,3,FALSE),0)</f>
        <v>2</v>
      </c>
      <c r="V162">
        <f>IFERROR(VLOOKUP(C162,'ZIKA VIRUS'!$A$5:$C$2399,3,FALSE),0)</f>
        <v>0</v>
      </c>
      <c r="W162">
        <f>IFERROR(VLOOKUP(C162,'FEBRE TIFÓIDE'!$A$5:$C$46,3,FALSE),0)</f>
        <v>0</v>
      </c>
      <c r="X162">
        <f>IFERROR(VLOOKUP(C162,HANTAVIROSE!$A$5:$C$153,3,FALSE),0)</f>
        <v>0</v>
      </c>
      <c r="Y162">
        <f>IFERROR(VLOOKUP(C162,MENINGITE!$A$5:$C$447,3,FALSE),0)</f>
        <v>0</v>
      </c>
      <c r="Z162">
        <f>IFERROR(VLOOKUP(C162,RAIVA!$A$5:$C$16,3,FALSE),0)</f>
        <v>0</v>
      </c>
    </row>
    <row r="163" spans="1:26" x14ac:dyDescent="0.3">
      <c r="A163" s="2" t="s">
        <v>4903</v>
      </c>
      <c r="B163" s="2" t="s">
        <v>5023</v>
      </c>
      <c r="C163" s="2">
        <v>170040</v>
      </c>
      <c r="D163" s="2">
        <v>1700400</v>
      </c>
      <c r="E163" s="2" t="s">
        <v>4903</v>
      </c>
      <c r="F163" s="2" t="s">
        <v>5023</v>
      </c>
      <c r="G163" s="2">
        <f>IFERROR(VLOOKUP(D163,Coordenadas!$A$2:$D$5571,3,FALSE),0)</f>
        <v>-11.570600000000001</v>
      </c>
      <c r="H163" s="2">
        <f>IFERROR(VLOOKUP(D163,Coordenadas!$A$2:$D$5571,4,FALSE),0)</f>
        <v>-47.179200000000002</v>
      </c>
      <c r="I163" s="2" t="s">
        <v>5323</v>
      </c>
      <c r="J163" s="2">
        <v>7586</v>
      </c>
      <c r="K163" s="2" t="s">
        <v>5332</v>
      </c>
      <c r="L163" s="2">
        <f>IFERROR(VLOOKUP(C163,BOTULISMO!$A$3:$C$19,3,FALSE),0)</f>
        <v>0</v>
      </c>
      <c r="M163" s="2">
        <f>IFERROR(VLOOKUP(C163,'LEISHMANIOSE VISCERAL'!$A$4:$C$454,3,FALSE),0)</f>
        <v>0</v>
      </c>
      <c r="N163" s="2">
        <f>IFERROR(VLOOKUP(C163,'LEISHMANIOSE TEGUMENTAR'!$A$4:$C$1681,3,FALSE),0)</f>
        <v>6</v>
      </c>
      <c r="O163" s="2">
        <f>IFERROR(VLOOKUP(C163,'FEBRE AMARELA'!$A$4:$C$38,3,FALSE),0)</f>
        <v>0</v>
      </c>
      <c r="P163" s="2">
        <f>IFERROR(VLOOKUP(C163,DENGUE!$A$5:$C$4097,3,FALSE),0)</f>
        <v>1</v>
      </c>
      <c r="Q163" s="2">
        <f>IFERROR(VLOOKUP(C163,'HEPATITE VIRAL'!$A$5:$C$3162,3,FALSE),0)</f>
        <v>0</v>
      </c>
      <c r="R163" s="2">
        <f>IFERROR(VLOOKUP(C163,'FEBRE MACULOSA'!$A$5:$C$181,3,FALSE),0)</f>
        <v>0</v>
      </c>
      <c r="S163" s="2">
        <f>IFERROR(VLOOKUP(C163,LEPTOSPIROSE!$A$5:$C$1176,3,FALSE),0)</f>
        <v>0</v>
      </c>
      <c r="T163" s="2">
        <f>IFERROR(VLOOKUP(C163,'DOENÇA DE CHAGAS'!$A$5:$C$100,3,FALSE),0)</f>
        <v>0</v>
      </c>
      <c r="U163" s="2">
        <f>IFERROR(VLOOKUP(C163,'PICADAS DE COBRAS'!$A$6:$C$4645,3,FALSE),0)</f>
        <v>1</v>
      </c>
      <c r="V163">
        <f>IFERROR(VLOOKUP(C163,'ZIKA VIRUS'!$A$5:$C$2399,3,FALSE),0)</f>
        <v>3</v>
      </c>
      <c r="W163">
        <f>IFERROR(VLOOKUP(C163,'FEBRE TIFÓIDE'!$A$5:$C$46,3,FALSE),0)</f>
        <v>0</v>
      </c>
      <c r="X163">
        <f>IFERROR(VLOOKUP(C163,HANTAVIROSE!$A$5:$C$153,3,FALSE),0)</f>
        <v>0</v>
      </c>
      <c r="Y163">
        <f>IFERROR(VLOOKUP(C163,MENINGITE!$A$5:$C$447,3,FALSE),0)</f>
        <v>0</v>
      </c>
      <c r="Z163">
        <f>IFERROR(VLOOKUP(C163,RAIVA!$A$5:$C$16,3,FALSE),0)</f>
        <v>0</v>
      </c>
    </row>
    <row r="164" spans="1:26" x14ac:dyDescent="0.3">
      <c r="A164" s="2" t="s">
        <v>5044</v>
      </c>
      <c r="B164" s="2" t="s">
        <v>5170</v>
      </c>
      <c r="C164" s="2">
        <v>150050</v>
      </c>
      <c r="D164" s="2">
        <v>1500503</v>
      </c>
      <c r="E164" s="2" t="s">
        <v>5044</v>
      </c>
      <c r="F164" s="2" t="s">
        <v>5170</v>
      </c>
      <c r="G164" s="2">
        <f>IFERROR(VLOOKUP(D164,Coordenadas!$A$2:$D$5571,3,FALSE),0)</f>
        <v>-1.52904</v>
      </c>
      <c r="H164" s="2">
        <f>IFERROR(VLOOKUP(D164,Coordenadas!$A$2:$D$5571,4,FALSE),0)</f>
        <v>-52.578800000000001</v>
      </c>
      <c r="I164" s="2" t="s">
        <v>5323</v>
      </c>
      <c r="J164" s="2">
        <v>33614</v>
      </c>
      <c r="K164" s="2" t="s">
        <v>5330</v>
      </c>
      <c r="L164" s="2">
        <f>IFERROR(VLOOKUP(C164,BOTULISMO!$A$3:$C$19,3,FALSE),0)</f>
        <v>0</v>
      </c>
      <c r="M164" s="2">
        <f>IFERROR(VLOOKUP(C164,'LEISHMANIOSE VISCERAL'!$A$4:$C$454,3,FALSE),0)</f>
        <v>0</v>
      </c>
      <c r="N164" s="2">
        <f>IFERROR(VLOOKUP(C164,'LEISHMANIOSE TEGUMENTAR'!$A$4:$C$1681,3,FALSE),0)</f>
        <v>28</v>
      </c>
      <c r="O164" s="2">
        <f>IFERROR(VLOOKUP(C164,'FEBRE AMARELA'!$A$4:$C$38,3,FALSE),0)</f>
        <v>0</v>
      </c>
      <c r="P164" s="2">
        <f>IFERROR(VLOOKUP(C164,DENGUE!$A$5:$C$4097,3,FALSE),0)</f>
        <v>0</v>
      </c>
      <c r="Q164" s="2">
        <f>IFERROR(VLOOKUP(C164,'HEPATITE VIRAL'!$A$5:$C$3162,3,FALSE),0)</f>
        <v>0</v>
      </c>
      <c r="R164" s="2">
        <f>IFERROR(VLOOKUP(C164,'FEBRE MACULOSA'!$A$5:$C$181,3,FALSE),0)</f>
        <v>0</v>
      </c>
      <c r="S164" s="2">
        <f>IFERROR(VLOOKUP(C164,LEPTOSPIROSE!$A$5:$C$1176,3,FALSE),0)</f>
        <v>0</v>
      </c>
      <c r="T164" s="2">
        <f>IFERROR(VLOOKUP(C164,'DOENÇA DE CHAGAS'!$A$5:$C$100,3,FALSE),0)</f>
        <v>0</v>
      </c>
      <c r="U164" s="2">
        <f>IFERROR(VLOOKUP(C164,'PICADAS DE COBRAS'!$A$6:$C$4645,3,FALSE),0)</f>
        <v>124</v>
      </c>
      <c r="V164">
        <f>IFERROR(VLOOKUP(C164,'ZIKA VIRUS'!$A$5:$C$2399,3,FALSE),0)</f>
        <v>0</v>
      </c>
      <c r="W164">
        <f>IFERROR(VLOOKUP(C164,'FEBRE TIFÓIDE'!$A$5:$C$46,3,FALSE),0)</f>
        <v>0</v>
      </c>
      <c r="X164">
        <f>IFERROR(VLOOKUP(C164,HANTAVIROSE!$A$5:$C$153,3,FALSE),0)</f>
        <v>0</v>
      </c>
      <c r="Y164">
        <f>IFERROR(VLOOKUP(C164,MENINGITE!$A$5:$C$447,3,FALSE),0)</f>
        <v>0</v>
      </c>
      <c r="Z164">
        <f>IFERROR(VLOOKUP(C164,RAIVA!$A$5:$C$16,3,FALSE),0)</f>
        <v>0</v>
      </c>
    </row>
    <row r="165" spans="1:26" x14ac:dyDescent="0.3">
      <c r="A165" s="2" t="s">
        <v>2425</v>
      </c>
      <c r="B165" s="2" t="s">
        <v>3239</v>
      </c>
      <c r="C165" s="2">
        <v>310170</v>
      </c>
      <c r="D165" s="2">
        <v>3101706</v>
      </c>
      <c r="E165" s="2" t="s">
        <v>2425</v>
      </c>
      <c r="F165" s="2" t="s">
        <v>3239</v>
      </c>
      <c r="G165" s="2">
        <f>IFERROR(VLOOKUP(D165,Coordenadas!$A$2:$D$5571,3,FALSE),0)</f>
        <v>-16.1785</v>
      </c>
      <c r="H165" s="2">
        <f>IFERROR(VLOOKUP(D165,Coordenadas!$A$2:$D$5571,4,FALSE),0)</f>
        <v>-40.694200000000002</v>
      </c>
      <c r="I165" s="2" t="s">
        <v>5325</v>
      </c>
      <c r="J165" s="2">
        <v>38775</v>
      </c>
      <c r="K165" s="2" t="s">
        <v>5330</v>
      </c>
      <c r="L165" s="2">
        <f>IFERROR(VLOOKUP(C165,BOTULISMO!$A$3:$C$19,3,FALSE),0)</f>
        <v>0</v>
      </c>
      <c r="M165" s="2">
        <f>IFERROR(VLOOKUP(C165,'LEISHMANIOSE VISCERAL'!$A$4:$C$454,3,FALSE),0)</f>
        <v>1</v>
      </c>
      <c r="N165" s="2">
        <f>IFERROR(VLOOKUP(C165,'LEISHMANIOSE TEGUMENTAR'!$A$4:$C$1681,3,FALSE),0)</f>
        <v>30</v>
      </c>
      <c r="O165" s="2">
        <f>IFERROR(VLOOKUP(C165,'FEBRE AMARELA'!$A$4:$C$38,3,FALSE),0)</f>
        <v>0</v>
      </c>
      <c r="P165" s="2">
        <f>IFERROR(VLOOKUP(C165,DENGUE!$A$5:$C$4097,3,FALSE),0)</f>
        <v>149</v>
      </c>
      <c r="Q165" s="2">
        <f>IFERROR(VLOOKUP(C165,'HEPATITE VIRAL'!$A$5:$C$3162,3,FALSE),0)</f>
        <v>2</v>
      </c>
      <c r="R165" s="2">
        <f>IFERROR(VLOOKUP(C165,'FEBRE MACULOSA'!$A$5:$C$181,3,FALSE),0)</f>
        <v>0</v>
      </c>
      <c r="S165" s="2">
        <f>IFERROR(VLOOKUP(C165,LEPTOSPIROSE!$A$5:$C$1176,3,FALSE),0)</f>
        <v>0</v>
      </c>
      <c r="T165" s="2">
        <f>IFERROR(VLOOKUP(C165,'DOENÇA DE CHAGAS'!$A$5:$C$100,3,FALSE),0)</f>
        <v>0</v>
      </c>
      <c r="U165" s="2">
        <f>IFERROR(VLOOKUP(C165,'PICADAS DE COBRAS'!$A$6:$C$4645,3,FALSE),0)</f>
        <v>342</v>
      </c>
      <c r="V165">
        <f>IFERROR(VLOOKUP(C165,'ZIKA VIRUS'!$A$5:$C$2399,3,FALSE),0)</f>
        <v>3</v>
      </c>
      <c r="W165">
        <f>IFERROR(VLOOKUP(C165,'FEBRE TIFÓIDE'!$A$5:$C$46,3,FALSE),0)</f>
        <v>0</v>
      </c>
      <c r="X165">
        <f>IFERROR(VLOOKUP(C165,HANTAVIROSE!$A$5:$C$153,3,FALSE),0)</f>
        <v>0</v>
      </c>
      <c r="Y165">
        <f>IFERROR(VLOOKUP(C165,MENINGITE!$A$5:$C$447,3,FALSE),0)</f>
        <v>0</v>
      </c>
      <c r="Z165">
        <f>IFERROR(VLOOKUP(C165,RAIVA!$A$5:$C$16,3,FALSE),0)</f>
        <v>0</v>
      </c>
    </row>
    <row r="166" spans="1:26" x14ac:dyDescent="0.3">
      <c r="A166" s="2" t="s">
        <v>4178</v>
      </c>
      <c r="B166" s="2" t="s">
        <v>4312</v>
      </c>
      <c r="C166" s="2">
        <v>240060</v>
      </c>
      <c r="D166" s="2">
        <v>2400604</v>
      </c>
      <c r="E166" s="2" t="s">
        <v>4178</v>
      </c>
      <c r="F166" s="2" t="s">
        <v>4312</v>
      </c>
      <c r="G166" s="2">
        <f>IFERROR(VLOOKUP(D166,Coordenadas!$A$2:$D$5571,3,FALSE),0)</f>
        <v>-6.1475</v>
      </c>
      <c r="H166" s="2">
        <f>IFERROR(VLOOKUP(D166,Coordenadas!$A$2:$D$5571,4,FALSE),0)</f>
        <v>-37.763599999999997</v>
      </c>
      <c r="I166" s="2" t="s">
        <v>5324</v>
      </c>
      <c r="J166" s="2">
        <v>4871</v>
      </c>
      <c r="K166" s="2" t="s">
        <v>5332</v>
      </c>
      <c r="L166" s="2">
        <f>IFERROR(VLOOKUP(C166,BOTULISMO!$A$3:$C$19,3,FALSE),0)</f>
        <v>0</v>
      </c>
      <c r="M166" s="2">
        <f>IFERROR(VLOOKUP(C166,'LEISHMANIOSE VISCERAL'!$A$4:$C$454,3,FALSE),0)</f>
        <v>0</v>
      </c>
      <c r="N166" s="2">
        <f>IFERROR(VLOOKUP(C166,'LEISHMANIOSE TEGUMENTAR'!$A$4:$C$1681,3,FALSE),0)</f>
        <v>0</v>
      </c>
      <c r="O166" s="2">
        <f>IFERROR(VLOOKUP(C166,'FEBRE AMARELA'!$A$4:$C$38,3,FALSE),0)</f>
        <v>0</v>
      </c>
      <c r="P166" s="2">
        <f>IFERROR(VLOOKUP(C166,DENGUE!$A$5:$C$4097,3,FALSE),0)</f>
        <v>0</v>
      </c>
      <c r="Q166" s="2">
        <f>IFERROR(VLOOKUP(C166,'HEPATITE VIRAL'!$A$5:$C$3162,3,FALSE),0)</f>
        <v>0</v>
      </c>
      <c r="R166" s="2">
        <f>IFERROR(VLOOKUP(C166,'FEBRE MACULOSA'!$A$5:$C$181,3,FALSE),0)</f>
        <v>0</v>
      </c>
      <c r="S166" s="2">
        <f>IFERROR(VLOOKUP(C166,LEPTOSPIROSE!$A$5:$C$1176,3,FALSE),0)</f>
        <v>0</v>
      </c>
      <c r="T166" s="2">
        <f>IFERROR(VLOOKUP(C166,'DOENÇA DE CHAGAS'!$A$5:$C$100,3,FALSE),0)</f>
        <v>0</v>
      </c>
      <c r="U166" s="2">
        <f>IFERROR(VLOOKUP(C166,'PICADAS DE COBRAS'!$A$6:$C$4645,3,FALSE),0)</f>
        <v>0</v>
      </c>
      <c r="V166">
        <f>IFERROR(VLOOKUP(C166,'ZIKA VIRUS'!$A$5:$C$2399,3,FALSE),0)</f>
        <v>1</v>
      </c>
      <c r="W166">
        <f>IFERROR(VLOOKUP(C166,'FEBRE TIFÓIDE'!$A$5:$C$46,3,FALSE),0)</f>
        <v>0</v>
      </c>
      <c r="X166">
        <f>IFERROR(VLOOKUP(C166,HANTAVIROSE!$A$5:$C$153,3,FALSE),0)</f>
        <v>0</v>
      </c>
      <c r="Y166">
        <f>IFERROR(VLOOKUP(C166,MENINGITE!$A$5:$C$447,3,FALSE),0)</f>
        <v>0</v>
      </c>
      <c r="Z166">
        <f>IFERROR(VLOOKUP(C166,RAIVA!$A$5:$C$16,3,FALSE),0)</f>
        <v>0</v>
      </c>
    </row>
    <row r="167" spans="1:26" x14ac:dyDescent="0.3">
      <c r="A167" s="2" t="s">
        <v>1256</v>
      </c>
      <c r="B167" s="2" t="s">
        <v>1632</v>
      </c>
      <c r="C167" s="2">
        <v>410040</v>
      </c>
      <c r="D167" s="2">
        <v>4100400</v>
      </c>
      <c r="E167" s="2" t="s">
        <v>1256</v>
      </c>
      <c r="F167" s="2" t="s">
        <v>1632</v>
      </c>
      <c r="G167" s="2">
        <f>IFERROR(VLOOKUP(D167,Coordenadas!$A$2:$D$5571,3,FALSE),0)</f>
        <v>-25.3188</v>
      </c>
      <c r="H167" s="2">
        <f>IFERROR(VLOOKUP(D167,Coordenadas!$A$2:$D$5571,4,FALSE),0)</f>
        <v>-49.303699999999999</v>
      </c>
      <c r="I167" s="2" t="s">
        <v>5326</v>
      </c>
      <c r="J167" s="2">
        <v>103204</v>
      </c>
      <c r="K167" s="2" t="s">
        <v>5333</v>
      </c>
      <c r="L167" s="2">
        <f>IFERROR(VLOOKUP(C167,BOTULISMO!$A$3:$C$19,3,FALSE),0)</f>
        <v>0</v>
      </c>
      <c r="M167" s="2">
        <f>IFERROR(VLOOKUP(C167,'LEISHMANIOSE VISCERAL'!$A$4:$C$454,3,FALSE),0)</f>
        <v>0</v>
      </c>
      <c r="N167" s="2">
        <f>IFERROR(VLOOKUP(C167,'LEISHMANIOSE TEGUMENTAR'!$A$4:$C$1681,3,FALSE),0)</f>
        <v>0</v>
      </c>
      <c r="O167" s="2">
        <f>IFERROR(VLOOKUP(C167,'FEBRE AMARELA'!$A$4:$C$38,3,FALSE),0)</f>
        <v>0</v>
      </c>
      <c r="P167" s="2">
        <f>IFERROR(VLOOKUP(C167,DENGUE!$A$5:$C$4097,3,FALSE),0)</f>
        <v>5</v>
      </c>
      <c r="Q167" s="2">
        <f>IFERROR(VLOOKUP(C167,'HEPATITE VIRAL'!$A$5:$C$3162,3,FALSE),0)</f>
        <v>48</v>
      </c>
      <c r="R167" s="2">
        <f>IFERROR(VLOOKUP(C167,'FEBRE MACULOSA'!$A$5:$C$181,3,FALSE),0)</f>
        <v>0</v>
      </c>
      <c r="S167" s="2">
        <f>IFERROR(VLOOKUP(C167,LEPTOSPIROSE!$A$5:$C$1176,3,FALSE),0)</f>
        <v>3</v>
      </c>
      <c r="T167" s="2">
        <f>IFERROR(VLOOKUP(C167,'DOENÇA DE CHAGAS'!$A$5:$C$100,3,FALSE),0)</f>
        <v>0</v>
      </c>
      <c r="U167" s="2">
        <f>IFERROR(VLOOKUP(C167,'PICADAS DE COBRAS'!$A$6:$C$4645,3,FALSE),0)</f>
        <v>202</v>
      </c>
      <c r="V167">
        <f>IFERROR(VLOOKUP(C167,'ZIKA VIRUS'!$A$5:$C$2399,3,FALSE),0)</f>
        <v>0</v>
      </c>
      <c r="W167">
        <f>IFERROR(VLOOKUP(C167,'FEBRE TIFÓIDE'!$A$5:$C$46,3,FALSE),0)</f>
        <v>0</v>
      </c>
      <c r="X167">
        <f>IFERROR(VLOOKUP(C167,HANTAVIROSE!$A$5:$C$153,3,FALSE),0)</f>
        <v>0</v>
      </c>
      <c r="Y167">
        <f>IFERROR(VLOOKUP(C167,MENINGITE!$A$5:$C$447,3,FALSE),0)</f>
        <v>0</v>
      </c>
      <c r="Z167">
        <f>IFERROR(VLOOKUP(C167,RAIVA!$A$5:$C$16,3,FALSE),0)</f>
        <v>0</v>
      </c>
    </row>
    <row r="168" spans="1:26" x14ac:dyDescent="0.3">
      <c r="A168" s="2" t="s">
        <v>470</v>
      </c>
      <c r="B168" s="2" t="s">
        <v>958</v>
      </c>
      <c r="C168" s="2">
        <v>430047</v>
      </c>
      <c r="D168" s="2">
        <v>4300471</v>
      </c>
      <c r="E168" s="2" t="s">
        <v>470</v>
      </c>
      <c r="F168" s="2" t="s">
        <v>958</v>
      </c>
      <c r="G168" s="2">
        <f>IFERROR(VLOOKUP(D168,Coordenadas!$A$2:$D$5571,3,FALSE),0)</f>
        <v>-28.114899999999999</v>
      </c>
      <c r="H168" s="2">
        <f>IFERROR(VLOOKUP(D168,Coordenadas!$A$2:$D$5571,4,FALSE),0)</f>
        <v>-52.914200000000001</v>
      </c>
      <c r="I168" s="2" t="s">
        <v>5326</v>
      </c>
      <c r="J168" s="2">
        <v>2067</v>
      </c>
      <c r="K168" s="2" t="s">
        <v>5332</v>
      </c>
      <c r="L168" s="2">
        <f>IFERROR(VLOOKUP(C168,BOTULISMO!$A$3:$C$19,3,FALSE),0)</f>
        <v>0</v>
      </c>
      <c r="M168" s="2">
        <f>IFERROR(VLOOKUP(C168,'LEISHMANIOSE VISCERAL'!$A$4:$C$454,3,FALSE),0)</f>
        <v>0</v>
      </c>
      <c r="N168" s="2">
        <f>IFERROR(VLOOKUP(C168,'LEISHMANIOSE TEGUMENTAR'!$A$4:$C$1681,3,FALSE),0)</f>
        <v>0</v>
      </c>
      <c r="O168" s="2">
        <f>IFERROR(VLOOKUP(C168,'FEBRE AMARELA'!$A$4:$C$38,3,FALSE),0)</f>
        <v>0</v>
      </c>
      <c r="P168" s="2">
        <f>IFERROR(VLOOKUP(C168,DENGUE!$A$5:$C$4097,3,FALSE),0)</f>
        <v>0</v>
      </c>
      <c r="Q168" s="2">
        <f>IFERROR(VLOOKUP(C168,'HEPATITE VIRAL'!$A$5:$C$3162,3,FALSE),0)</f>
        <v>0</v>
      </c>
      <c r="R168" s="2">
        <f>IFERROR(VLOOKUP(C168,'FEBRE MACULOSA'!$A$5:$C$181,3,FALSE),0)</f>
        <v>0</v>
      </c>
      <c r="S168" s="2">
        <f>IFERROR(VLOOKUP(C168,LEPTOSPIROSE!$A$5:$C$1176,3,FALSE),0)</f>
        <v>0</v>
      </c>
      <c r="T168" s="2">
        <f>IFERROR(VLOOKUP(C168,'DOENÇA DE CHAGAS'!$A$5:$C$100,3,FALSE),0)</f>
        <v>0</v>
      </c>
      <c r="U168" s="2">
        <f>IFERROR(VLOOKUP(C168,'PICADAS DE COBRAS'!$A$6:$C$4645,3,FALSE),0)</f>
        <v>3</v>
      </c>
      <c r="V168">
        <f>IFERROR(VLOOKUP(C168,'ZIKA VIRUS'!$A$5:$C$2399,3,FALSE),0)</f>
        <v>0</v>
      </c>
      <c r="W168">
        <f>IFERROR(VLOOKUP(C168,'FEBRE TIFÓIDE'!$A$5:$C$46,3,FALSE),0)</f>
        <v>0</v>
      </c>
      <c r="X168">
        <f>IFERROR(VLOOKUP(C168,HANTAVIROSE!$A$5:$C$153,3,FALSE),0)</f>
        <v>0</v>
      </c>
      <c r="Y168">
        <f>IFERROR(VLOOKUP(C168,MENINGITE!$A$5:$C$447,3,FALSE),0)</f>
        <v>0</v>
      </c>
      <c r="Z168">
        <f>IFERROR(VLOOKUP(C168,RAIVA!$A$5:$C$16,3,FALSE),0)</f>
        <v>0</v>
      </c>
    </row>
    <row r="169" spans="1:26" x14ac:dyDescent="0.3">
      <c r="A169" s="2" t="s">
        <v>3</v>
      </c>
      <c r="B169" s="2" t="s">
        <v>240</v>
      </c>
      <c r="C169" s="2">
        <v>520050</v>
      </c>
      <c r="D169" s="2">
        <v>5200506</v>
      </c>
      <c r="E169" s="2" t="s">
        <v>3</v>
      </c>
      <c r="F169" s="2" t="s">
        <v>240</v>
      </c>
      <c r="G169" s="2">
        <f>IFERROR(VLOOKUP(D169,Coordenadas!$A$2:$D$5571,3,FALSE),0)</f>
        <v>-17.729199999999999</v>
      </c>
      <c r="H169" s="2">
        <f>IFERROR(VLOOKUP(D169,Coordenadas!$A$2:$D$5571,4,FALSE),0)</f>
        <v>-49.476900000000001</v>
      </c>
      <c r="I169" s="2" t="s">
        <v>5327</v>
      </c>
      <c r="J169" s="2">
        <v>2051</v>
      </c>
      <c r="K169" s="2" t="s">
        <v>5332</v>
      </c>
      <c r="L169" s="2">
        <f>IFERROR(VLOOKUP(C169,BOTULISMO!$A$3:$C$19,3,FALSE),0)</f>
        <v>0</v>
      </c>
      <c r="M169" s="2">
        <f>IFERROR(VLOOKUP(C169,'LEISHMANIOSE VISCERAL'!$A$4:$C$454,3,FALSE),0)</f>
        <v>0</v>
      </c>
      <c r="N169" s="2">
        <f>IFERROR(VLOOKUP(C169,'LEISHMANIOSE TEGUMENTAR'!$A$4:$C$1681,3,FALSE),0)</f>
        <v>0</v>
      </c>
      <c r="O169" s="2">
        <f>IFERROR(VLOOKUP(C169,'FEBRE AMARELA'!$A$4:$C$38,3,FALSE),0)</f>
        <v>0</v>
      </c>
      <c r="P169" s="2">
        <f>IFERROR(VLOOKUP(C169,DENGUE!$A$5:$C$4097,3,FALSE),0)</f>
        <v>15</v>
      </c>
      <c r="Q169" s="2">
        <f>IFERROR(VLOOKUP(C169,'HEPATITE VIRAL'!$A$5:$C$3162,3,FALSE),0)</f>
        <v>2</v>
      </c>
      <c r="R169" s="2">
        <f>IFERROR(VLOOKUP(C169,'FEBRE MACULOSA'!$A$5:$C$181,3,FALSE),0)</f>
        <v>0</v>
      </c>
      <c r="S169" s="2">
        <f>IFERROR(VLOOKUP(C169,LEPTOSPIROSE!$A$5:$C$1176,3,FALSE),0)</f>
        <v>0</v>
      </c>
      <c r="T169" s="2">
        <f>IFERROR(VLOOKUP(C169,'DOENÇA DE CHAGAS'!$A$5:$C$100,3,FALSE),0)</f>
        <v>0</v>
      </c>
      <c r="U169" s="2">
        <f>IFERROR(VLOOKUP(C169,'PICADAS DE COBRAS'!$A$6:$C$4645,3,FALSE),0)</f>
        <v>3</v>
      </c>
      <c r="V169">
        <f>IFERROR(VLOOKUP(C169,'ZIKA VIRUS'!$A$5:$C$2399,3,FALSE),0)</f>
        <v>0</v>
      </c>
      <c r="W169">
        <f>IFERROR(VLOOKUP(C169,'FEBRE TIFÓIDE'!$A$5:$C$46,3,FALSE),0)</f>
        <v>0</v>
      </c>
      <c r="X169">
        <f>IFERROR(VLOOKUP(C169,HANTAVIROSE!$A$5:$C$153,3,FALSE),0)</f>
        <v>0</v>
      </c>
      <c r="Y169">
        <f>IFERROR(VLOOKUP(C169,MENINGITE!$A$5:$C$447,3,FALSE),0)</f>
        <v>0</v>
      </c>
      <c r="Z169">
        <f>IFERROR(VLOOKUP(C169,RAIVA!$A$5:$C$16,3,FALSE),0)</f>
        <v>0</v>
      </c>
    </row>
    <row r="170" spans="1:26" x14ac:dyDescent="0.3">
      <c r="A170" s="2" t="s">
        <v>2425</v>
      </c>
      <c r="B170" s="2" t="s">
        <v>3238</v>
      </c>
      <c r="C170" s="2">
        <v>310180</v>
      </c>
      <c r="D170" s="2">
        <v>3101805</v>
      </c>
      <c r="E170" s="2" t="s">
        <v>2425</v>
      </c>
      <c r="F170" s="2" t="s">
        <v>3238</v>
      </c>
      <c r="G170" s="2">
        <f>IFERROR(VLOOKUP(D170,Coordenadas!$A$2:$D$5571,3,FALSE),0)</f>
        <v>-18.974</v>
      </c>
      <c r="H170" s="2">
        <f>IFERROR(VLOOKUP(D170,Coordenadas!$A$2:$D$5571,4,FALSE),0)</f>
        <v>-41.97</v>
      </c>
      <c r="I170" s="2" t="s">
        <v>5325</v>
      </c>
      <c r="J170" s="2">
        <v>7172</v>
      </c>
      <c r="K170" s="2" t="s">
        <v>5332</v>
      </c>
      <c r="L170" s="2">
        <f>IFERROR(VLOOKUP(C170,BOTULISMO!$A$3:$C$19,3,FALSE),0)</f>
        <v>0</v>
      </c>
      <c r="M170" s="2">
        <f>IFERROR(VLOOKUP(C170,'LEISHMANIOSE VISCERAL'!$A$4:$C$454,3,FALSE),0)</f>
        <v>0</v>
      </c>
      <c r="N170" s="2">
        <f>IFERROR(VLOOKUP(C170,'LEISHMANIOSE TEGUMENTAR'!$A$4:$C$1681,3,FALSE),0)</f>
        <v>0</v>
      </c>
      <c r="O170" s="2">
        <f>IFERROR(VLOOKUP(C170,'FEBRE AMARELA'!$A$4:$C$38,3,FALSE),0)</f>
        <v>0</v>
      </c>
      <c r="P170" s="2">
        <f>IFERROR(VLOOKUP(C170,DENGUE!$A$5:$C$4097,3,FALSE),0)</f>
        <v>6</v>
      </c>
      <c r="Q170" s="2">
        <f>IFERROR(VLOOKUP(C170,'HEPATITE VIRAL'!$A$5:$C$3162,3,FALSE),0)</f>
        <v>1</v>
      </c>
      <c r="R170" s="2">
        <f>IFERROR(VLOOKUP(C170,'FEBRE MACULOSA'!$A$5:$C$181,3,FALSE),0)</f>
        <v>0</v>
      </c>
      <c r="S170" s="2">
        <f>IFERROR(VLOOKUP(C170,LEPTOSPIROSE!$A$5:$C$1176,3,FALSE),0)</f>
        <v>0</v>
      </c>
      <c r="T170" s="2">
        <f>IFERROR(VLOOKUP(C170,'DOENÇA DE CHAGAS'!$A$5:$C$100,3,FALSE),0)</f>
        <v>0</v>
      </c>
      <c r="U170" s="2">
        <f>IFERROR(VLOOKUP(C170,'PICADAS DE COBRAS'!$A$6:$C$4645,3,FALSE),0)</f>
        <v>0</v>
      </c>
      <c r="V170">
        <f>IFERROR(VLOOKUP(C170,'ZIKA VIRUS'!$A$5:$C$2399,3,FALSE),0)</f>
        <v>2</v>
      </c>
      <c r="W170">
        <f>IFERROR(VLOOKUP(C170,'FEBRE TIFÓIDE'!$A$5:$C$46,3,FALSE),0)</f>
        <v>0</v>
      </c>
      <c r="X170">
        <f>IFERROR(VLOOKUP(C170,HANTAVIROSE!$A$5:$C$153,3,FALSE),0)</f>
        <v>0</v>
      </c>
      <c r="Y170">
        <f>IFERROR(VLOOKUP(C170,MENINGITE!$A$5:$C$447,3,FALSE),0)</f>
        <v>0</v>
      </c>
      <c r="Z170">
        <f>IFERROR(VLOOKUP(C170,RAIVA!$A$5:$C$16,3,FALSE),0)</f>
        <v>0</v>
      </c>
    </row>
    <row r="171" spans="1:26" x14ac:dyDescent="0.3">
      <c r="A171" s="2" t="s">
        <v>470</v>
      </c>
      <c r="B171" s="2" t="s">
        <v>957</v>
      </c>
      <c r="C171" s="2">
        <v>430050</v>
      </c>
      <c r="D171" s="2">
        <v>4300505</v>
      </c>
      <c r="E171" s="2" t="s">
        <v>470</v>
      </c>
      <c r="F171" s="2" t="s">
        <v>957</v>
      </c>
      <c r="G171" s="2">
        <f>IFERROR(VLOOKUP(D171,Coordenadas!$A$2:$D$5571,3,FALSE),0)</f>
        <v>-27.2502</v>
      </c>
      <c r="H171" s="2">
        <f>IFERROR(VLOOKUP(D171,Coordenadas!$A$2:$D$5571,4,FALSE),0)</f>
        <v>-53.034100000000002</v>
      </c>
      <c r="I171" s="2" t="s">
        <v>5326</v>
      </c>
      <c r="J171" s="2">
        <v>8027</v>
      </c>
      <c r="K171" s="2" t="s">
        <v>5332</v>
      </c>
      <c r="L171" s="2">
        <f>IFERROR(VLOOKUP(C171,BOTULISMO!$A$3:$C$19,3,FALSE),0)</f>
        <v>0</v>
      </c>
      <c r="M171" s="2">
        <f>IFERROR(VLOOKUP(C171,'LEISHMANIOSE VISCERAL'!$A$4:$C$454,3,FALSE),0)</f>
        <v>0</v>
      </c>
      <c r="N171" s="2">
        <f>IFERROR(VLOOKUP(C171,'LEISHMANIOSE TEGUMENTAR'!$A$4:$C$1681,3,FALSE),0)</f>
        <v>0</v>
      </c>
      <c r="O171" s="2">
        <f>IFERROR(VLOOKUP(C171,'FEBRE AMARELA'!$A$4:$C$38,3,FALSE),0)</f>
        <v>0</v>
      </c>
      <c r="P171" s="2">
        <f>IFERROR(VLOOKUP(C171,DENGUE!$A$5:$C$4097,3,FALSE),0)</f>
        <v>0</v>
      </c>
      <c r="Q171" s="2">
        <f>IFERROR(VLOOKUP(C171,'HEPATITE VIRAL'!$A$5:$C$3162,3,FALSE),0)</f>
        <v>4</v>
      </c>
      <c r="R171" s="2">
        <f>IFERROR(VLOOKUP(C171,'FEBRE MACULOSA'!$A$5:$C$181,3,FALSE),0)</f>
        <v>0</v>
      </c>
      <c r="S171" s="2">
        <f>IFERROR(VLOOKUP(C171,LEPTOSPIROSE!$A$5:$C$1176,3,FALSE),0)</f>
        <v>0</v>
      </c>
      <c r="T171" s="2">
        <f>IFERROR(VLOOKUP(C171,'DOENÇA DE CHAGAS'!$A$5:$C$100,3,FALSE),0)</f>
        <v>0</v>
      </c>
      <c r="U171" s="2">
        <f>IFERROR(VLOOKUP(C171,'PICADAS DE COBRAS'!$A$6:$C$4645,3,FALSE),0)</f>
        <v>20</v>
      </c>
      <c r="V171">
        <f>IFERROR(VLOOKUP(C171,'ZIKA VIRUS'!$A$5:$C$2399,3,FALSE),0)</f>
        <v>0</v>
      </c>
      <c r="W171">
        <f>IFERROR(VLOOKUP(C171,'FEBRE TIFÓIDE'!$A$5:$C$46,3,FALSE),0)</f>
        <v>0</v>
      </c>
      <c r="X171">
        <f>IFERROR(VLOOKUP(C171,HANTAVIROSE!$A$5:$C$153,3,FALSE),0)</f>
        <v>0</v>
      </c>
      <c r="Y171">
        <f>IFERROR(VLOOKUP(C171,MENINGITE!$A$5:$C$447,3,FALSE),0)</f>
        <v>0</v>
      </c>
      <c r="Z171">
        <f>IFERROR(VLOOKUP(C171,RAIVA!$A$5:$C$16,3,FALSE),0)</f>
        <v>0</v>
      </c>
    </row>
    <row r="172" spans="1:26" x14ac:dyDescent="0.3">
      <c r="A172" s="2" t="s">
        <v>2425</v>
      </c>
      <c r="B172" s="2" t="s">
        <v>3237</v>
      </c>
      <c r="C172" s="2">
        <v>310190</v>
      </c>
      <c r="D172" s="2">
        <v>3101904</v>
      </c>
      <c r="E172" s="2" t="s">
        <v>2425</v>
      </c>
      <c r="F172" s="2" t="s">
        <v>3237</v>
      </c>
      <c r="G172" s="2">
        <f>IFERROR(VLOOKUP(D172,Coordenadas!$A$2:$D$5571,3,FALSE),0)</f>
        <v>-20.863099999999999</v>
      </c>
      <c r="H172" s="2">
        <f>IFERROR(VLOOKUP(D172,Coordenadas!$A$2:$D$5571,4,FALSE),0)</f>
        <v>-46.387799999999999</v>
      </c>
      <c r="I172" s="2" t="s">
        <v>5325</v>
      </c>
      <c r="J172" s="2">
        <v>18488</v>
      </c>
      <c r="K172" s="2" t="s">
        <v>5332</v>
      </c>
      <c r="L172" s="2">
        <f>IFERROR(VLOOKUP(C172,BOTULISMO!$A$3:$C$19,3,FALSE),0)</f>
        <v>0</v>
      </c>
      <c r="M172" s="2">
        <f>IFERROR(VLOOKUP(C172,'LEISHMANIOSE VISCERAL'!$A$4:$C$454,3,FALSE),0)</f>
        <v>0</v>
      </c>
      <c r="N172" s="2">
        <f>IFERROR(VLOOKUP(C172,'LEISHMANIOSE TEGUMENTAR'!$A$4:$C$1681,3,FALSE),0)</f>
        <v>0</v>
      </c>
      <c r="O172" s="2">
        <f>IFERROR(VLOOKUP(C172,'FEBRE AMARELA'!$A$4:$C$38,3,FALSE),0)</f>
        <v>0</v>
      </c>
      <c r="P172" s="2">
        <f>IFERROR(VLOOKUP(C172,DENGUE!$A$5:$C$4097,3,FALSE),0)</f>
        <v>15</v>
      </c>
      <c r="Q172" s="2">
        <f>IFERROR(VLOOKUP(C172,'HEPATITE VIRAL'!$A$5:$C$3162,3,FALSE),0)</f>
        <v>0</v>
      </c>
      <c r="R172" s="2">
        <f>IFERROR(VLOOKUP(C172,'FEBRE MACULOSA'!$A$5:$C$181,3,FALSE),0)</f>
        <v>0</v>
      </c>
      <c r="S172" s="2">
        <f>IFERROR(VLOOKUP(C172,LEPTOSPIROSE!$A$5:$C$1176,3,FALSE),0)</f>
        <v>0</v>
      </c>
      <c r="T172" s="2">
        <f>IFERROR(VLOOKUP(C172,'DOENÇA DE CHAGAS'!$A$5:$C$100,3,FALSE),0)</f>
        <v>0</v>
      </c>
      <c r="U172" s="2">
        <f>IFERROR(VLOOKUP(C172,'PICADAS DE COBRAS'!$A$6:$C$4645,3,FALSE),0)</f>
        <v>4</v>
      </c>
      <c r="V172">
        <f>IFERROR(VLOOKUP(C172,'ZIKA VIRUS'!$A$5:$C$2399,3,FALSE),0)</f>
        <v>2</v>
      </c>
      <c r="W172">
        <f>IFERROR(VLOOKUP(C172,'FEBRE TIFÓIDE'!$A$5:$C$46,3,FALSE),0)</f>
        <v>0</v>
      </c>
      <c r="X172">
        <f>IFERROR(VLOOKUP(C172,HANTAVIROSE!$A$5:$C$153,3,FALSE),0)</f>
        <v>0</v>
      </c>
      <c r="Y172">
        <f>IFERROR(VLOOKUP(C172,MENINGITE!$A$5:$C$447,3,FALSE),0)</f>
        <v>1</v>
      </c>
      <c r="Z172">
        <f>IFERROR(VLOOKUP(C172,RAIVA!$A$5:$C$16,3,FALSE),0)</f>
        <v>0</v>
      </c>
    </row>
    <row r="173" spans="1:26" x14ac:dyDescent="0.3">
      <c r="A173" s="2" t="s">
        <v>250</v>
      </c>
      <c r="B173" s="2" t="s">
        <v>388</v>
      </c>
      <c r="C173" s="2">
        <v>510025</v>
      </c>
      <c r="D173" s="2">
        <v>5100250</v>
      </c>
      <c r="E173" s="2" t="s">
        <v>250</v>
      </c>
      <c r="F173" s="2" t="s">
        <v>388</v>
      </c>
      <c r="G173" s="2">
        <f>IFERROR(VLOOKUP(D173,Coordenadas!$A$2:$D$5571,3,FALSE),0)</f>
        <v>-9.8667400000000001</v>
      </c>
      <c r="H173" s="2">
        <f>IFERROR(VLOOKUP(D173,Coordenadas!$A$2:$D$5571,4,FALSE),0)</f>
        <v>-56.0867</v>
      </c>
      <c r="I173" s="2" t="s">
        <v>5327</v>
      </c>
      <c r="J173" s="2">
        <v>49164</v>
      </c>
      <c r="K173" s="2" t="s">
        <v>5330</v>
      </c>
      <c r="L173" s="2">
        <f>IFERROR(VLOOKUP(C173,BOTULISMO!$A$3:$C$19,3,FALSE),0)</f>
        <v>0</v>
      </c>
      <c r="M173" s="2">
        <f>IFERROR(VLOOKUP(C173,'LEISHMANIOSE VISCERAL'!$A$4:$C$454,3,FALSE),0)</f>
        <v>0</v>
      </c>
      <c r="N173" s="2">
        <f>IFERROR(VLOOKUP(C173,'LEISHMANIOSE TEGUMENTAR'!$A$4:$C$1681,3,FALSE),0)</f>
        <v>36</v>
      </c>
      <c r="O173" s="2">
        <f>IFERROR(VLOOKUP(C173,'FEBRE AMARELA'!$A$4:$C$38,3,FALSE),0)</f>
        <v>0</v>
      </c>
      <c r="P173" s="2">
        <f>IFERROR(VLOOKUP(C173,DENGUE!$A$5:$C$4097,3,FALSE),0)</f>
        <v>868</v>
      </c>
      <c r="Q173" s="2">
        <f>IFERROR(VLOOKUP(C173,'HEPATITE VIRAL'!$A$5:$C$3162,3,FALSE),0)</f>
        <v>72</v>
      </c>
      <c r="R173" s="2">
        <f>IFERROR(VLOOKUP(C173,'FEBRE MACULOSA'!$A$5:$C$181,3,FALSE),0)</f>
        <v>0</v>
      </c>
      <c r="S173" s="2">
        <f>IFERROR(VLOOKUP(C173,LEPTOSPIROSE!$A$5:$C$1176,3,FALSE),0)</f>
        <v>0</v>
      </c>
      <c r="T173" s="2">
        <f>IFERROR(VLOOKUP(C173,'DOENÇA DE CHAGAS'!$A$5:$C$100,3,FALSE),0)</f>
        <v>0</v>
      </c>
      <c r="U173" s="2">
        <f>IFERROR(VLOOKUP(C173,'PICADAS DE COBRAS'!$A$6:$C$4645,3,FALSE),0)</f>
        <v>27</v>
      </c>
      <c r="V173">
        <f>IFERROR(VLOOKUP(C173,'ZIKA VIRUS'!$A$5:$C$2399,3,FALSE),0)</f>
        <v>20</v>
      </c>
      <c r="W173">
        <f>IFERROR(VLOOKUP(C173,'FEBRE TIFÓIDE'!$A$5:$C$46,3,FALSE),0)</f>
        <v>0</v>
      </c>
      <c r="X173">
        <f>IFERROR(VLOOKUP(C173,HANTAVIROSE!$A$5:$C$153,3,FALSE),0)</f>
        <v>0</v>
      </c>
      <c r="Y173">
        <f>IFERROR(VLOOKUP(C173,MENINGITE!$A$5:$C$447,3,FALSE),0)</f>
        <v>0</v>
      </c>
      <c r="Z173">
        <f>IFERROR(VLOOKUP(C173,RAIVA!$A$5:$C$16,3,FALSE),0)</f>
        <v>0</v>
      </c>
    </row>
    <row r="174" spans="1:26" x14ac:dyDescent="0.3">
      <c r="A174" s="2" t="s">
        <v>5270</v>
      </c>
      <c r="B174" s="2" t="s">
        <v>5532</v>
      </c>
      <c r="C174" s="2">
        <v>110001</v>
      </c>
      <c r="D174" s="2">
        <v>1100015</v>
      </c>
      <c r="E174" s="2" t="s">
        <v>5270</v>
      </c>
      <c r="F174" s="2" t="s">
        <v>5318</v>
      </c>
      <c r="G174" s="2">
        <f>IFERROR(VLOOKUP(D174,Coordenadas!$A$2:$D$5571,3,FALSE),0)</f>
        <v>-11.9283</v>
      </c>
      <c r="H174" s="2">
        <f>IFERROR(VLOOKUP(D174,Coordenadas!$A$2:$D$5571,4,FALSE),0)</f>
        <v>-61.9953</v>
      </c>
      <c r="I174" s="2" t="s">
        <v>5323</v>
      </c>
      <c r="J174" s="2">
        <v>24392</v>
      </c>
      <c r="K174" s="2" t="s">
        <v>5330</v>
      </c>
      <c r="L174" s="2">
        <f>IFERROR(VLOOKUP(C174,BOTULISMO!$A$3:$C$19,3,FALSE),0)</f>
        <v>0</v>
      </c>
      <c r="M174" s="2">
        <f>IFERROR(VLOOKUP(C174,'LEISHMANIOSE VISCERAL'!$A$4:$C$454,3,FALSE),0)</f>
        <v>0</v>
      </c>
      <c r="N174" s="2">
        <f>IFERROR(VLOOKUP(C174,'LEISHMANIOSE TEGUMENTAR'!$A$4:$C$1681,3,FALSE),0)</f>
        <v>20</v>
      </c>
      <c r="O174" s="2">
        <f>IFERROR(VLOOKUP(C174,'FEBRE AMARELA'!$A$4:$C$38,3,FALSE),0)</f>
        <v>0</v>
      </c>
      <c r="P174" s="2">
        <f>IFERROR(VLOOKUP(C174,DENGUE!$A$5:$C$4097,3,FALSE),0)</f>
        <v>12</v>
      </c>
      <c r="Q174" s="2">
        <f>IFERROR(VLOOKUP(C174,'HEPATITE VIRAL'!$A$5:$C$3162,3,FALSE),0)</f>
        <v>19</v>
      </c>
      <c r="R174" s="2">
        <f>IFERROR(VLOOKUP(C174,'FEBRE MACULOSA'!$A$5:$C$181,3,FALSE),0)</f>
        <v>0</v>
      </c>
      <c r="S174" s="2">
        <f>IFERROR(VLOOKUP(C174,LEPTOSPIROSE!$A$5:$C$1176,3,FALSE),0)</f>
        <v>1</v>
      </c>
      <c r="T174" s="2">
        <f>IFERROR(VLOOKUP(C174,'DOENÇA DE CHAGAS'!$A$5:$C$100,3,FALSE),0)</f>
        <v>0</v>
      </c>
      <c r="U174" s="2">
        <f>IFERROR(VLOOKUP(C174,'PICADAS DE COBRAS'!$A$6:$C$4645,3,FALSE),0)</f>
        <v>53</v>
      </c>
      <c r="V174">
        <f>IFERROR(VLOOKUP(C174,'ZIKA VIRUS'!$A$5:$C$2399,3,FALSE),0)</f>
        <v>9</v>
      </c>
      <c r="W174">
        <f>IFERROR(VLOOKUP(C174,'FEBRE TIFÓIDE'!$A$5:$C$46,3,FALSE),0)</f>
        <v>0</v>
      </c>
      <c r="X174">
        <f>IFERROR(VLOOKUP(C174,HANTAVIROSE!$A$5:$C$153,3,FALSE),0)</f>
        <v>0</v>
      </c>
      <c r="Y174">
        <f>IFERROR(VLOOKUP(C174,MENINGITE!$A$5:$C$447,3,FALSE),0)</f>
        <v>0</v>
      </c>
      <c r="Z174">
        <f>IFERROR(VLOOKUP(C174,RAIVA!$A$5:$C$16,3,FALSE),0)</f>
        <v>0</v>
      </c>
    </row>
    <row r="175" spans="1:26" x14ac:dyDescent="0.3">
      <c r="A175" s="2" t="s">
        <v>1637</v>
      </c>
      <c r="B175" s="2" t="s">
        <v>2246</v>
      </c>
      <c r="C175" s="2">
        <v>350090</v>
      </c>
      <c r="D175" s="2">
        <v>3500907</v>
      </c>
      <c r="E175" s="2" t="s">
        <v>1637</v>
      </c>
      <c r="F175" s="2" t="s">
        <v>2246</v>
      </c>
      <c r="G175" s="2">
        <f>IFERROR(VLOOKUP(D175,Coordenadas!$A$2:$D$5571,3,FALSE),0)</f>
        <v>-20.5242</v>
      </c>
      <c r="H175" s="2">
        <f>IFERROR(VLOOKUP(D175,Coordenadas!$A$2:$D$5571,4,FALSE),0)</f>
        <v>-49.057099999999998</v>
      </c>
      <c r="I175" s="2" t="s">
        <v>5325</v>
      </c>
      <c r="J175" s="2">
        <v>3815</v>
      </c>
      <c r="K175" s="2" t="s">
        <v>5332</v>
      </c>
      <c r="L175" s="2">
        <f>IFERROR(VLOOKUP(C175,BOTULISMO!$A$3:$C$19,3,FALSE),0)</f>
        <v>0</v>
      </c>
      <c r="M175" s="2">
        <f>IFERROR(VLOOKUP(C175,'LEISHMANIOSE VISCERAL'!$A$4:$C$454,3,FALSE),0)</f>
        <v>0</v>
      </c>
      <c r="N175" s="2">
        <f>IFERROR(VLOOKUP(C175,'LEISHMANIOSE TEGUMENTAR'!$A$4:$C$1681,3,FALSE),0)</f>
        <v>0</v>
      </c>
      <c r="O175" s="2">
        <f>IFERROR(VLOOKUP(C175,'FEBRE AMARELA'!$A$4:$C$38,3,FALSE),0)</f>
        <v>0</v>
      </c>
      <c r="P175" s="2">
        <f>IFERROR(VLOOKUP(C175,DENGUE!$A$5:$C$4097,3,FALSE),0)</f>
        <v>1</v>
      </c>
      <c r="Q175" s="2">
        <f>IFERROR(VLOOKUP(C175,'HEPATITE VIRAL'!$A$5:$C$3162,3,FALSE),0)</f>
        <v>0</v>
      </c>
      <c r="R175" s="2">
        <f>IFERROR(VLOOKUP(C175,'FEBRE MACULOSA'!$A$5:$C$181,3,FALSE),0)</f>
        <v>0</v>
      </c>
      <c r="S175" s="2">
        <f>IFERROR(VLOOKUP(C175,LEPTOSPIROSE!$A$5:$C$1176,3,FALSE),0)</f>
        <v>0</v>
      </c>
      <c r="T175" s="2">
        <f>IFERROR(VLOOKUP(C175,'DOENÇA DE CHAGAS'!$A$5:$C$100,3,FALSE),0)</f>
        <v>0</v>
      </c>
      <c r="U175" s="2">
        <f>IFERROR(VLOOKUP(C175,'PICADAS DE COBRAS'!$A$6:$C$4645,3,FALSE),0)</f>
        <v>9</v>
      </c>
      <c r="V175">
        <f>IFERROR(VLOOKUP(C175,'ZIKA VIRUS'!$A$5:$C$2399,3,FALSE),0)</f>
        <v>0</v>
      </c>
      <c r="W175">
        <f>IFERROR(VLOOKUP(C175,'FEBRE TIFÓIDE'!$A$5:$C$46,3,FALSE),0)</f>
        <v>0</v>
      </c>
      <c r="X175">
        <f>IFERROR(VLOOKUP(C175,HANTAVIROSE!$A$5:$C$153,3,FALSE),0)</f>
        <v>0</v>
      </c>
      <c r="Y175">
        <f>IFERROR(VLOOKUP(C175,MENINGITE!$A$5:$C$447,3,FALSE),0)</f>
        <v>0</v>
      </c>
      <c r="Z175">
        <f>IFERROR(VLOOKUP(C175,RAIVA!$A$5:$C$16,3,FALSE),0)</f>
        <v>0</v>
      </c>
    </row>
    <row r="176" spans="1:26" x14ac:dyDescent="0.3">
      <c r="A176" s="2" t="s">
        <v>5044</v>
      </c>
      <c r="B176" s="2" t="s">
        <v>5169</v>
      </c>
      <c r="C176" s="2">
        <v>150060</v>
      </c>
      <c r="D176" s="2">
        <v>1500602</v>
      </c>
      <c r="E176" s="2" t="s">
        <v>5044</v>
      </c>
      <c r="F176" s="2" t="s">
        <v>5169</v>
      </c>
      <c r="G176" s="2">
        <f>IFERROR(VLOOKUP(D176,Coordenadas!$A$2:$D$5571,3,FALSE),0)</f>
        <v>-3.2040700000000002</v>
      </c>
      <c r="H176" s="2">
        <f>IFERROR(VLOOKUP(D176,Coordenadas!$A$2:$D$5571,4,FALSE),0)</f>
        <v>-52.21</v>
      </c>
      <c r="I176" s="2" t="s">
        <v>5323</v>
      </c>
      <c r="J176" s="2">
        <v>99075</v>
      </c>
      <c r="K176" s="2" t="s">
        <v>5331</v>
      </c>
      <c r="L176" s="2">
        <f>IFERROR(VLOOKUP(C176,BOTULISMO!$A$3:$C$19,3,FALSE),0)</f>
        <v>0</v>
      </c>
      <c r="M176" s="2">
        <f>IFERROR(VLOOKUP(C176,'LEISHMANIOSE VISCERAL'!$A$4:$C$454,3,FALSE),0)</f>
        <v>3</v>
      </c>
      <c r="N176" s="2">
        <f>IFERROR(VLOOKUP(C176,'LEISHMANIOSE TEGUMENTAR'!$A$4:$C$1681,3,FALSE),0)</f>
        <v>139</v>
      </c>
      <c r="O176" s="2">
        <f>IFERROR(VLOOKUP(C176,'FEBRE AMARELA'!$A$4:$C$38,3,FALSE),0)</f>
        <v>0</v>
      </c>
      <c r="P176" s="2">
        <f>IFERROR(VLOOKUP(C176,DENGUE!$A$5:$C$4097,3,FALSE),0)</f>
        <v>320</v>
      </c>
      <c r="Q176" s="2">
        <f>IFERROR(VLOOKUP(C176,'HEPATITE VIRAL'!$A$5:$C$3162,3,FALSE),0)</f>
        <v>41</v>
      </c>
      <c r="R176" s="2">
        <f>IFERROR(VLOOKUP(C176,'FEBRE MACULOSA'!$A$5:$C$181,3,FALSE),0)</f>
        <v>0</v>
      </c>
      <c r="S176" s="2">
        <f>IFERROR(VLOOKUP(C176,LEPTOSPIROSE!$A$5:$C$1176,3,FALSE),0)</f>
        <v>1</v>
      </c>
      <c r="T176" s="2">
        <f>IFERROR(VLOOKUP(C176,'DOENÇA DE CHAGAS'!$A$5:$C$100,3,FALSE),0)</f>
        <v>0</v>
      </c>
      <c r="U176" s="2">
        <f>IFERROR(VLOOKUP(C176,'PICADAS DE COBRAS'!$A$6:$C$4645,3,FALSE),0)</f>
        <v>294</v>
      </c>
      <c r="V176">
        <f>IFERROR(VLOOKUP(C176,'ZIKA VIRUS'!$A$5:$C$2399,3,FALSE),0)</f>
        <v>9</v>
      </c>
      <c r="W176">
        <f>IFERROR(VLOOKUP(C176,'FEBRE TIFÓIDE'!$A$5:$C$46,3,FALSE),0)</f>
        <v>0</v>
      </c>
      <c r="X176">
        <f>IFERROR(VLOOKUP(C176,HANTAVIROSE!$A$5:$C$153,3,FALSE),0)</f>
        <v>1</v>
      </c>
      <c r="Y176">
        <f>IFERROR(VLOOKUP(C176,MENINGITE!$A$5:$C$447,3,FALSE),0)</f>
        <v>3</v>
      </c>
      <c r="Z176">
        <f>IFERROR(VLOOKUP(C176,RAIVA!$A$5:$C$16,3,FALSE),0)</f>
        <v>0</v>
      </c>
    </row>
    <row r="177" spans="1:26" x14ac:dyDescent="0.3">
      <c r="A177" s="2" t="s">
        <v>4704</v>
      </c>
      <c r="B177" s="2" t="s">
        <v>4896</v>
      </c>
      <c r="C177" s="2">
        <v>210040</v>
      </c>
      <c r="D177" s="2">
        <v>2100402</v>
      </c>
      <c r="E177" s="2" t="s">
        <v>4704</v>
      </c>
      <c r="F177" s="2" t="s">
        <v>4896</v>
      </c>
      <c r="G177" s="2">
        <f>IFERROR(VLOOKUP(D177,Coordenadas!$A$2:$D$5571,3,FALSE),0)</f>
        <v>-4.1659800000000002</v>
      </c>
      <c r="H177" s="2">
        <f>IFERROR(VLOOKUP(D177,Coordenadas!$A$2:$D$5571,4,FALSE),0)</f>
        <v>-45.470599999999997</v>
      </c>
      <c r="I177" s="2" t="s">
        <v>5324</v>
      </c>
      <c r="J177" s="2">
        <v>11063</v>
      </c>
      <c r="K177" s="2" t="s">
        <v>5332</v>
      </c>
      <c r="L177" s="2">
        <f>IFERROR(VLOOKUP(C177,BOTULISMO!$A$3:$C$19,3,FALSE),0)</f>
        <v>0</v>
      </c>
      <c r="M177" s="2">
        <f>IFERROR(VLOOKUP(C177,'LEISHMANIOSE VISCERAL'!$A$4:$C$454,3,FALSE),0)</f>
        <v>0</v>
      </c>
      <c r="N177" s="2">
        <f>IFERROR(VLOOKUP(C177,'LEISHMANIOSE TEGUMENTAR'!$A$4:$C$1681,3,FALSE),0)</f>
        <v>1</v>
      </c>
      <c r="O177" s="2">
        <f>IFERROR(VLOOKUP(C177,'FEBRE AMARELA'!$A$4:$C$38,3,FALSE),0)</f>
        <v>0</v>
      </c>
      <c r="P177" s="2">
        <f>IFERROR(VLOOKUP(C177,DENGUE!$A$5:$C$4097,3,FALSE),0)</f>
        <v>0</v>
      </c>
      <c r="Q177" s="2">
        <f>IFERROR(VLOOKUP(C177,'HEPATITE VIRAL'!$A$5:$C$3162,3,FALSE),0)</f>
        <v>0</v>
      </c>
      <c r="R177" s="2">
        <f>IFERROR(VLOOKUP(C177,'FEBRE MACULOSA'!$A$5:$C$181,3,FALSE),0)</f>
        <v>0</v>
      </c>
      <c r="S177" s="2">
        <f>IFERROR(VLOOKUP(C177,LEPTOSPIROSE!$A$5:$C$1176,3,FALSE),0)</f>
        <v>0</v>
      </c>
      <c r="T177" s="2">
        <f>IFERROR(VLOOKUP(C177,'DOENÇA DE CHAGAS'!$A$5:$C$100,3,FALSE),0)</f>
        <v>0</v>
      </c>
      <c r="U177" s="2">
        <f>IFERROR(VLOOKUP(C177,'PICADAS DE COBRAS'!$A$6:$C$4645,3,FALSE),0)</f>
        <v>2</v>
      </c>
      <c r="V177">
        <f>IFERROR(VLOOKUP(C177,'ZIKA VIRUS'!$A$5:$C$2399,3,FALSE),0)</f>
        <v>0</v>
      </c>
      <c r="W177">
        <f>IFERROR(VLOOKUP(C177,'FEBRE TIFÓIDE'!$A$5:$C$46,3,FALSE),0)</f>
        <v>0</v>
      </c>
      <c r="X177">
        <f>IFERROR(VLOOKUP(C177,HANTAVIROSE!$A$5:$C$153,3,FALSE),0)</f>
        <v>0</v>
      </c>
      <c r="Y177">
        <f>IFERROR(VLOOKUP(C177,MENINGITE!$A$5:$C$447,3,FALSE),0)</f>
        <v>0</v>
      </c>
      <c r="Z177">
        <f>IFERROR(VLOOKUP(C177,RAIVA!$A$5:$C$16,3,FALSE),0)</f>
        <v>0</v>
      </c>
    </row>
    <row r="178" spans="1:26" x14ac:dyDescent="0.3">
      <c r="A178" s="2" t="s">
        <v>1256</v>
      </c>
      <c r="B178" s="2" t="s">
        <v>1631</v>
      </c>
      <c r="C178" s="2">
        <v>410045</v>
      </c>
      <c r="D178" s="2">
        <v>4100459</v>
      </c>
      <c r="E178" s="2" t="s">
        <v>1256</v>
      </c>
      <c r="F178" s="2" t="s">
        <v>1631</v>
      </c>
      <c r="G178" s="2">
        <f>IFERROR(VLOOKUP(D178,Coordenadas!$A$2:$D$5571,3,FALSE),0)</f>
        <v>-24.798300000000001</v>
      </c>
      <c r="H178" s="2">
        <f>IFERROR(VLOOKUP(D178,Coordenadas!$A$2:$D$5571,4,FALSE),0)</f>
        <v>-52.712800000000001</v>
      </c>
      <c r="I178" s="2" t="s">
        <v>5326</v>
      </c>
      <c r="J178" s="2">
        <v>4306</v>
      </c>
      <c r="K178" s="2" t="s">
        <v>5332</v>
      </c>
      <c r="L178" s="2">
        <f>IFERROR(VLOOKUP(C178,BOTULISMO!$A$3:$C$19,3,FALSE),0)</f>
        <v>0</v>
      </c>
      <c r="M178" s="2">
        <f>IFERROR(VLOOKUP(C178,'LEISHMANIOSE VISCERAL'!$A$4:$C$454,3,FALSE),0)</f>
        <v>0</v>
      </c>
      <c r="N178" s="2">
        <f>IFERROR(VLOOKUP(C178,'LEISHMANIOSE TEGUMENTAR'!$A$4:$C$1681,3,FALSE),0)</f>
        <v>1</v>
      </c>
      <c r="O178" s="2">
        <f>IFERROR(VLOOKUP(C178,'FEBRE AMARELA'!$A$4:$C$38,3,FALSE),0)</f>
        <v>0</v>
      </c>
      <c r="P178" s="2">
        <f>IFERROR(VLOOKUP(C178,DENGUE!$A$5:$C$4097,3,FALSE),0)</f>
        <v>67</v>
      </c>
      <c r="Q178" s="2">
        <f>IFERROR(VLOOKUP(C178,'HEPATITE VIRAL'!$A$5:$C$3162,3,FALSE),0)</f>
        <v>5</v>
      </c>
      <c r="R178" s="2">
        <f>IFERROR(VLOOKUP(C178,'FEBRE MACULOSA'!$A$5:$C$181,3,FALSE),0)</f>
        <v>0</v>
      </c>
      <c r="S178" s="2">
        <f>IFERROR(VLOOKUP(C178,LEPTOSPIROSE!$A$5:$C$1176,3,FALSE),0)</f>
        <v>1</v>
      </c>
      <c r="T178" s="2">
        <f>IFERROR(VLOOKUP(C178,'DOENÇA DE CHAGAS'!$A$5:$C$100,3,FALSE),0)</f>
        <v>0</v>
      </c>
      <c r="U178" s="2">
        <f>IFERROR(VLOOKUP(C178,'PICADAS DE COBRAS'!$A$6:$C$4645,3,FALSE),0)</f>
        <v>22</v>
      </c>
      <c r="V178">
        <f>IFERROR(VLOOKUP(C178,'ZIKA VIRUS'!$A$5:$C$2399,3,FALSE),0)</f>
        <v>3</v>
      </c>
      <c r="W178">
        <f>IFERROR(VLOOKUP(C178,'FEBRE TIFÓIDE'!$A$5:$C$46,3,FALSE),0)</f>
        <v>0</v>
      </c>
      <c r="X178">
        <f>IFERROR(VLOOKUP(C178,HANTAVIROSE!$A$5:$C$153,3,FALSE),0)</f>
        <v>0</v>
      </c>
      <c r="Y178">
        <f>IFERROR(VLOOKUP(C178,MENINGITE!$A$5:$C$447,3,FALSE),0)</f>
        <v>0</v>
      </c>
      <c r="Z178">
        <f>IFERROR(VLOOKUP(C178,RAIVA!$A$5:$C$16,3,FALSE),0)</f>
        <v>0</v>
      </c>
    </row>
    <row r="179" spans="1:26" x14ac:dyDescent="0.3">
      <c r="A179" s="2" t="s">
        <v>4319</v>
      </c>
      <c r="B179" s="2" t="s">
        <v>4482</v>
      </c>
      <c r="C179" s="2">
        <v>230060</v>
      </c>
      <c r="D179" s="2">
        <v>2300606</v>
      </c>
      <c r="E179" s="2" t="s">
        <v>4319</v>
      </c>
      <c r="F179" s="2" t="s">
        <v>4482</v>
      </c>
      <c r="G179" s="2">
        <f>IFERROR(VLOOKUP(D179,Coordenadas!$A$2:$D$5571,3,FALSE),0)</f>
        <v>-6.9983700000000004</v>
      </c>
      <c r="H179" s="2">
        <f>IFERROR(VLOOKUP(D179,Coordenadas!$A$2:$D$5571,4,FALSE),0)</f>
        <v>-39.735599999999998</v>
      </c>
      <c r="I179" s="2" t="s">
        <v>5324</v>
      </c>
      <c r="J179" s="2">
        <v>6856</v>
      </c>
      <c r="K179" s="2" t="s">
        <v>5332</v>
      </c>
      <c r="L179" s="2">
        <f>IFERROR(VLOOKUP(C179,BOTULISMO!$A$3:$C$19,3,FALSE),0)</f>
        <v>0</v>
      </c>
      <c r="M179" s="2">
        <f>IFERROR(VLOOKUP(C179,'LEISHMANIOSE VISCERAL'!$A$4:$C$454,3,FALSE),0)</f>
        <v>1</v>
      </c>
      <c r="N179" s="2">
        <f>IFERROR(VLOOKUP(C179,'LEISHMANIOSE TEGUMENTAR'!$A$4:$C$1681,3,FALSE),0)</f>
        <v>4</v>
      </c>
      <c r="O179" s="2">
        <f>IFERROR(VLOOKUP(C179,'FEBRE AMARELA'!$A$4:$C$38,3,FALSE),0)</f>
        <v>0</v>
      </c>
      <c r="P179" s="2">
        <f>IFERROR(VLOOKUP(C179,DENGUE!$A$5:$C$4097,3,FALSE),0)</f>
        <v>7</v>
      </c>
      <c r="Q179" s="2">
        <f>IFERROR(VLOOKUP(C179,'HEPATITE VIRAL'!$A$5:$C$3162,3,FALSE),0)</f>
        <v>2</v>
      </c>
      <c r="R179" s="2">
        <f>IFERROR(VLOOKUP(C179,'FEBRE MACULOSA'!$A$5:$C$181,3,FALSE),0)</f>
        <v>0</v>
      </c>
      <c r="S179" s="2">
        <f>IFERROR(VLOOKUP(C179,LEPTOSPIROSE!$A$5:$C$1176,3,FALSE),0)</f>
        <v>0</v>
      </c>
      <c r="T179" s="2">
        <f>IFERROR(VLOOKUP(C179,'DOENÇA DE CHAGAS'!$A$5:$C$100,3,FALSE),0)</f>
        <v>0</v>
      </c>
      <c r="U179" s="2">
        <f>IFERROR(VLOOKUP(C179,'PICADAS DE COBRAS'!$A$6:$C$4645,3,FALSE),0)</f>
        <v>0</v>
      </c>
      <c r="V179">
        <f>IFERROR(VLOOKUP(C179,'ZIKA VIRUS'!$A$5:$C$2399,3,FALSE),0)</f>
        <v>0</v>
      </c>
      <c r="W179">
        <f>IFERROR(VLOOKUP(C179,'FEBRE TIFÓIDE'!$A$5:$C$46,3,FALSE),0)</f>
        <v>0</v>
      </c>
      <c r="X179">
        <f>IFERROR(VLOOKUP(C179,HANTAVIROSE!$A$5:$C$153,3,FALSE),0)</f>
        <v>0</v>
      </c>
      <c r="Y179">
        <f>IFERROR(VLOOKUP(C179,MENINGITE!$A$5:$C$447,3,FALSE),0)</f>
        <v>0</v>
      </c>
      <c r="Z179">
        <f>IFERROR(VLOOKUP(C179,RAIVA!$A$5:$C$16,3,FALSE),0)</f>
        <v>0</v>
      </c>
    </row>
    <row r="180" spans="1:26" x14ac:dyDescent="0.3">
      <c r="A180" s="2" t="s">
        <v>2425</v>
      </c>
      <c r="B180" s="2" t="s">
        <v>3236</v>
      </c>
      <c r="C180" s="2">
        <v>310200</v>
      </c>
      <c r="D180" s="2">
        <v>3102001</v>
      </c>
      <c r="E180" s="2" t="s">
        <v>2425</v>
      </c>
      <c r="F180" s="2" t="s">
        <v>3236</v>
      </c>
      <c r="G180" s="2">
        <f>IFERROR(VLOOKUP(D180,Coordenadas!$A$2:$D$5571,3,FALSE),0)</f>
        <v>-21.248799999999999</v>
      </c>
      <c r="H180" s="2">
        <f>IFERROR(VLOOKUP(D180,Coordenadas!$A$2:$D$5571,4,FALSE),0)</f>
        <v>-46.1387</v>
      </c>
      <c r="I180" s="2" t="s">
        <v>5325</v>
      </c>
      <c r="J180" s="2">
        <v>13717</v>
      </c>
      <c r="K180" s="2" t="s">
        <v>5332</v>
      </c>
      <c r="L180" s="2">
        <f>IFERROR(VLOOKUP(C180,BOTULISMO!$A$3:$C$19,3,FALSE),0)</f>
        <v>0</v>
      </c>
      <c r="M180" s="2">
        <f>IFERROR(VLOOKUP(C180,'LEISHMANIOSE VISCERAL'!$A$4:$C$454,3,FALSE),0)</f>
        <v>0</v>
      </c>
      <c r="N180" s="2">
        <f>IFERROR(VLOOKUP(C180,'LEISHMANIOSE TEGUMENTAR'!$A$4:$C$1681,3,FALSE),0)</f>
        <v>0</v>
      </c>
      <c r="O180" s="2">
        <f>IFERROR(VLOOKUP(C180,'FEBRE AMARELA'!$A$4:$C$38,3,FALSE),0)</f>
        <v>0</v>
      </c>
      <c r="P180" s="2">
        <f>IFERROR(VLOOKUP(C180,DENGUE!$A$5:$C$4097,3,FALSE),0)</f>
        <v>22</v>
      </c>
      <c r="Q180" s="2">
        <f>IFERROR(VLOOKUP(C180,'HEPATITE VIRAL'!$A$5:$C$3162,3,FALSE),0)</f>
        <v>0</v>
      </c>
      <c r="R180" s="2">
        <f>IFERROR(VLOOKUP(C180,'FEBRE MACULOSA'!$A$5:$C$181,3,FALSE),0)</f>
        <v>0</v>
      </c>
      <c r="S180" s="2">
        <f>IFERROR(VLOOKUP(C180,LEPTOSPIROSE!$A$5:$C$1176,3,FALSE),0)</f>
        <v>0</v>
      </c>
      <c r="T180" s="2">
        <f>IFERROR(VLOOKUP(C180,'DOENÇA DE CHAGAS'!$A$5:$C$100,3,FALSE),0)</f>
        <v>0</v>
      </c>
      <c r="U180" s="2">
        <f>IFERROR(VLOOKUP(C180,'PICADAS DE COBRAS'!$A$6:$C$4645,3,FALSE),0)</f>
        <v>1</v>
      </c>
      <c r="V180">
        <f>IFERROR(VLOOKUP(C180,'ZIKA VIRUS'!$A$5:$C$2399,3,FALSE),0)</f>
        <v>0</v>
      </c>
      <c r="W180">
        <f>IFERROR(VLOOKUP(C180,'FEBRE TIFÓIDE'!$A$5:$C$46,3,FALSE),0)</f>
        <v>0</v>
      </c>
      <c r="X180">
        <f>IFERROR(VLOOKUP(C180,HANTAVIROSE!$A$5:$C$153,3,FALSE),0)</f>
        <v>0</v>
      </c>
      <c r="Y180">
        <f>IFERROR(VLOOKUP(C180,MENINGITE!$A$5:$C$447,3,FALSE),0)</f>
        <v>0</v>
      </c>
      <c r="Z180">
        <f>IFERROR(VLOOKUP(C180,RAIVA!$A$5:$C$16,3,FALSE),0)</f>
        <v>0</v>
      </c>
    </row>
    <row r="181" spans="1:26" x14ac:dyDescent="0.3">
      <c r="A181" s="2" t="s">
        <v>3816</v>
      </c>
      <c r="B181" s="2" t="s">
        <v>3978</v>
      </c>
      <c r="C181" s="2">
        <v>260080</v>
      </c>
      <c r="D181" s="2">
        <v>2600807</v>
      </c>
      <c r="E181" s="2" t="s">
        <v>3816</v>
      </c>
      <c r="F181" s="2" t="s">
        <v>3978</v>
      </c>
      <c r="G181" s="2">
        <f>IFERROR(VLOOKUP(D181,Coordenadas!$A$2:$D$5571,3,FALSE),0)</f>
        <v>-8.4848199999999991</v>
      </c>
      <c r="H181" s="2">
        <f>IFERROR(VLOOKUP(D181,Coordenadas!$A$2:$D$5571,4,FALSE),0)</f>
        <v>-36.064399999999999</v>
      </c>
      <c r="I181" s="2" t="s">
        <v>5324</v>
      </c>
      <c r="J181" s="2">
        <v>22353</v>
      </c>
      <c r="K181" s="2" t="s">
        <v>5330</v>
      </c>
      <c r="L181" s="2">
        <f>IFERROR(VLOOKUP(C181,BOTULISMO!$A$3:$C$19,3,FALSE),0)</f>
        <v>0</v>
      </c>
      <c r="M181" s="2">
        <f>IFERROR(VLOOKUP(C181,'LEISHMANIOSE VISCERAL'!$A$4:$C$454,3,FALSE),0)</f>
        <v>0</v>
      </c>
      <c r="N181" s="2">
        <f>IFERROR(VLOOKUP(C181,'LEISHMANIOSE TEGUMENTAR'!$A$4:$C$1681,3,FALSE),0)</f>
        <v>1</v>
      </c>
      <c r="O181" s="2">
        <f>IFERROR(VLOOKUP(C181,'FEBRE AMARELA'!$A$4:$C$38,3,FALSE),0)</f>
        <v>0</v>
      </c>
      <c r="P181" s="2">
        <f>IFERROR(VLOOKUP(C181,DENGUE!$A$5:$C$4097,3,FALSE),0)</f>
        <v>136</v>
      </c>
      <c r="Q181" s="2">
        <f>IFERROR(VLOOKUP(C181,'HEPATITE VIRAL'!$A$5:$C$3162,3,FALSE),0)</f>
        <v>1</v>
      </c>
      <c r="R181" s="2">
        <f>IFERROR(VLOOKUP(C181,'FEBRE MACULOSA'!$A$5:$C$181,3,FALSE),0)</f>
        <v>0</v>
      </c>
      <c r="S181" s="2">
        <f>IFERROR(VLOOKUP(C181,LEPTOSPIROSE!$A$5:$C$1176,3,FALSE),0)</f>
        <v>0</v>
      </c>
      <c r="T181" s="2">
        <f>IFERROR(VLOOKUP(C181,'DOENÇA DE CHAGAS'!$A$5:$C$100,3,FALSE),0)</f>
        <v>0</v>
      </c>
      <c r="U181" s="2">
        <f>IFERROR(VLOOKUP(C181,'PICADAS DE COBRAS'!$A$6:$C$4645,3,FALSE),0)</f>
        <v>100</v>
      </c>
      <c r="V181">
        <f>IFERROR(VLOOKUP(C181,'ZIKA VIRUS'!$A$5:$C$2399,3,FALSE),0)</f>
        <v>0</v>
      </c>
      <c r="W181">
        <f>IFERROR(VLOOKUP(C181,'FEBRE TIFÓIDE'!$A$5:$C$46,3,FALSE),0)</f>
        <v>0</v>
      </c>
      <c r="X181">
        <f>IFERROR(VLOOKUP(C181,HANTAVIROSE!$A$5:$C$153,3,FALSE),0)</f>
        <v>0</v>
      </c>
      <c r="Y181">
        <f>IFERROR(VLOOKUP(C181,MENINGITE!$A$5:$C$447,3,FALSE),0)</f>
        <v>0</v>
      </c>
      <c r="Z181">
        <f>IFERROR(VLOOKUP(C181,RAIVA!$A$5:$C$16,3,FALSE),0)</f>
        <v>0</v>
      </c>
    </row>
    <row r="182" spans="1:26" x14ac:dyDescent="0.3">
      <c r="A182" s="2" t="s">
        <v>1637</v>
      </c>
      <c r="B182" s="2" t="s">
        <v>2245</v>
      </c>
      <c r="C182" s="2">
        <v>350100</v>
      </c>
      <c r="D182" s="2">
        <v>3501004</v>
      </c>
      <c r="E182" s="2" t="s">
        <v>1637</v>
      </c>
      <c r="F182" s="2" t="s">
        <v>2245</v>
      </c>
      <c r="G182" s="2">
        <f>IFERROR(VLOOKUP(D182,Coordenadas!$A$2:$D$5571,3,FALSE),0)</f>
        <v>-21.0214</v>
      </c>
      <c r="H182" s="2">
        <f>IFERROR(VLOOKUP(D182,Coordenadas!$A$2:$D$5571,4,FALSE),0)</f>
        <v>-47.371200000000002</v>
      </c>
      <c r="I182" s="2" t="s">
        <v>5325</v>
      </c>
      <c r="J182" s="2">
        <v>15607</v>
      </c>
      <c r="K182" s="2" t="s">
        <v>5332</v>
      </c>
      <c r="L182" s="2">
        <f>IFERROR(VLOOKUP(C182,BOTULISMO!$A$3:$C$19,3,FALSE),0)</f>
        <v>0</v>
      </c>
      <c r="M182" s="2">
        <f>IFERROR(VLOOKUP(C182,'LEISHMANIOSE VISCERAL'!$A$4:$C$454,3,FALSE),0)</f>
        <v>0</v>
      </c>
      <c r="N182" s="2">
        <f>IFERROR(VLOOKUP(C182,'LEISHMANIOSE TEGUMENTAR'!$A$4:$C$1681,3,FALSE),0)</f>
        <v>0</v>
      </c>
      <c r="O182" s="2">
        <f>IFERROR(VLOOKUP(C182,'FEBRE AMARELA'!$A$4:$C$38,3,FALSE),0)</f>
        <v>0</v>
      </c>
      <c r="P182" s="2">
        <f>IFERROR(VLOOKUP(C182,DENGUE!$A$5:$C$4097,3,FALSE),0)</f>
        <v>26</v>
      </c>
      <c r="Q182" s="2">
        <f>IFERROR(VLOOKUP(C182,'HEPATITE VIRAL'!$A$5:$C$3162,3,FALSE),0)</f>
        <v>2</v>
      </c>
      <c r="R182" s="2">
        <f>IFERROR(VLOOKUP(C182,'FEBRE MACULOSA'!$A$5:$C$181,3,FALSE),0)</f>
        <v>0</v>
      </c>
      <c r="S182" s="2">
        <f>IFERROR(VLOOKUP(C182,LEPTOSPIROSE!$A$5:$C$1176,3,FALSE),0)</f>
        <v>0</v>
      </c>
      <c r="T182" s="2">
        <f>IFERROR(VLOOKUP(C182,'DOENÇA DE CHAGAS'!$A$5:$C$100,3,FALSE),0)</f>
        <v>0</v>
      </c>
      <c r="U182" s="2">
        <f>IFERROR(VLOOKUP(C182,'PICADAS DE COBRAS'!$A$6:$C$4645,3,FALSE),0)</f>
        <v>68</v>
      </c>
      <c r="V182">
        <f>IFERROR(VLOOKUP(C182,'ZIKA VIRUS'!$A$5:$C$2399,3,FALSE),0)</f>
        <v>0</v>
      </c>
      <c r="W182">
        <f>IFERROR(VLOOKUP(C182,'FEBRE TIFÓIDE'!$A$5:$C$46,3,FALSE),0)</f>
        <v>0</v>
      </c>
      <c r="X182">
        <f>IFERROR(VLOOKUP(C182,HANTAVIROSE!$A$5:$C$153,3,FALSE),0)</f>
        <v>0</v>
      </c>
      <c r="Y182">
        <f>IFERROR(VLOOKUP(C182,MENINGITE!$A$5:$C$447,3,FALSE),0)</f>
        <v>0</v>
      </c>
      <c r="Z182">
        <f>IFERROR(VLOOKUP(C182,RAIVA!$A$5:$C$16,3,FALSE),0)</f>
        <v>0</v>
      </c>
    </row>
    <row r="183" spans="1:26" x14ac:dyDescent="0.3">
      <c r="A183" s="2" t="s">
        <v>5178</v>
      </c>
      <c r="B183" s="2" t="s">
        <v>956</v>
      </c>
      <c r="C183" s="2">
        <v>140005</v>
      </c>
      <c r="D183" s="2">
        <v>1400050</v>
      </c>
      <c r="E183" s="2" t="s">
        <v>5178</v>
      </c>
      <c r="F183" s="2" t="s">
        <v>956</v>
      </c>
      <c r="G183" s="2">
        <f>IFERROR(VLOOKUP(D183,Coordenadas!$A$2:$D$5571,3,FALSE),0)</f>
        <v>2.9885799999999998</v>
      </c>
      <c r="H183" s="2">
        <f>IFERROR(VLOOKUP(D183,Coordenadas!$A$2:$D$5571,4,FALSE),0)</f>
        <v>-61.307200000000002</v>
      </c>
      <c r="I183" s="2" t="s">
        <v>5323</v>
      </c>
      <c r="J183" s="2">
        <v>16448</v>
      </c>
      <c r="K183" s="2" t="s">
        <v>5332</v>
      </c>
      <c r="L183" s="2">
        <f>IFERROR(VLOOKUP(C183,BOTULISMO!$A$3:$C$19,3,FALSE),0)</f>
        <v>0</v>
      </c>
      <c r="M183" s="2">
        <f>IFERROR(VLOOKUP(C183,'LEISHMANIOSE VISCERAL'!$A$4:$C$454,3,FALSE),0)</f>
        <v>0</v>
      </c>
      <c r="N183" s="2">
        <f>IFERROR(VLOOKUP(C183,'LEISHMANIOSE TEGUMENTAR'!$A$4:$C$1681,3,FALSE),0)</f>
        <v>8</v>
      </c>
      <c r="O183" s="2">
        <f>IFERROR(VLOOKUP(C183,'FEBRE AMARELA'!$A$4:$C$38,3,FALSE),0)</f>
        <v>0</v>
      </c>
      <c r="P183" s="2">
        <f>IFERROR(VLOOKUP(C183,DENGUE!$A$5:$C$4097,3,FALSE),0)</f>
        <v>0</v>
      </c>
      <c r="Q183" s="2">
        <f>IFERROR(VLOOKUP(C183,'HEPATITE VIRAL'!$A$5:$C$3162,3,FALSE),0)</f>
        <v>2</v>
      </c>
      <c r="R183" s="2">
        <f>IFERROR(VLOOKUP(C183,'FEBRE MACULOSA'!$A$5:$C$181,3,FALSE),0)</f>
        <v>0</v>
      </c>
      <c r="S183" s="2">
        <f>IFERROR(VLOOKUP(C183,LEPTOSPIROSE!$A$5:$C$1176,3,FALSE),0)</f>
        <v>0</v>
      </c>
      <c r="T183" s="2">
        <f>IFERROR(VLOOKUP(C183,'DOENÇA DE CHAGAS'!$A$5:$C$100,3,FALSE),0)</f>
        <v>0</v>
      </c>
      <c r="U183" s="2">
        <f>IFERROR(VLOOKUP(C183,'PICADAS DE COBRAS'!$A$6:$C$4645,3,FALSE),0)</f>
        <v>131</v>
      </c>
      <c r="V183">
        <f>IFERROR(VLOOKUP(C183,'ZIKA VIRUS'!$A$5:$C$2399,3,FALSE),0)</f>
        <v>5</v>
      </c>
      <c r="W183">
        <f>IFERROR(VLOOKUP(C183,'FEBRE TIFÓIDE'!$A$5:$C$46,3,FALSE),0)</f>
        <v>0</v>
      </c>
      <c r="X183">
        <f>IFERROR(VLOOKUP(C183,HANTAVIROSE!$A$5:$C$153,3,FALSE),0)</f>
        <v>0</v>
      </c>
      <c r="Y183">
        <f>IFERROR(VLOOKUP(C183,MENINGITE!$A$5:$C$447,3,FALSE),0)</f>
        <v>0</v>
      </c>
      <c r="Z183">
        <f>IFERROR(VLOOKUP(C183,RAIVA!$A$5:$C$16,3,FALSE),0)</f>
        <v>0</v>
      </c>
    </row>
    <row r="184" spans="1:26" x14ac:dyDescent="0.3">
      <c r="A184" s="2" t="s">
        <v>1637</v>
      </c>
      <c r="B184" s="2" t="s">
        <v>956</v>
      </c>
      <c r="C184" s="2">
        <v>350110</v>
      </c>
      <c r="D184" s="2">
        <v>3501103</v>
      </c>
      <c r="E184" s="2" t="s">
        <v>1637</v>
      </c>
      <c r="F184" s="2" t="s">
        <v>956</v>
      </c>
      <c r="G184" s="2">
        <f>IFERROR(VLOOKUP(D184,Coordenadas!$A$2:$D$5571,3,FALSE),0)</f>
        <v>-21.581099999999999</v>
      </c>
      <c r="H184" s="2">
        <f>IFERROR(VLOOKUP(D184,Coordenadas!$A$2:$D$5571,4,FALSE),0)</f>
        <v>-50.167999999999999</v>
      </c>
      <c r="I184" s="2" t="s">
        <v>5325</v>
      </c>
      <c r="J184" s="2">
        <v>4102</v>
      </c>
      <c r="K184" s="2" t="s">
        <v>5332</v>
      </c>
      <c r="L184" s="2">
        <f>IFERROR(VLOOKUP(C184,BOTULISMO!$A$3:$C$19,3,FALSE),0)</f>
        <v>0</v>
      </c>
      <c r="M184" s="2">
        <f>IFERROR(VLOOKUP(C184,'LEISHMANIOSE VISCERAL'!$A$4:$C$454,3,FALSE),0)</f>
        <v>0</v>
      </c>
      <c r="N184" s="2">
        <f>IFERROR(VLOOKUP(C184,'LEISHMANIOSE TEGUMENTAR'!$A$4:$C$1681,3,FALSE),0)</f>
        <v>0</v>
      </c>
      <c r="O184" s="2">
        <f>IFERROR(VLOOKUP(C184,'FEBRE AMARELA'!$A$4:$C$38,3,FALSE),0)</f>
        <v>0</v>
      </c>
      <c r="P184" s="2">
        <f>IFERROR(VLOOKUP(C184,DENGUE!$A$5:$C$4097,3,FALSE),0)</f>
        <v>32</v>
      </c>
      <c r="Q184" s="2">
        <f>IFERROR(VLOOKUP(C184,'HEPATITE VIRAL'!$A$5:$C$3162,3,FALSE),0)</f>
        <v>0</v>
      </c>
      <c r="R184" s="2">
        <f>IFERROR(VLOOKUP(C184,'FEBRE MACULOSA'!$A$5:$C$181,3,FALSE),0)</f>
        <v>0</v>
      </c>
      <c r="S184" s="2">
        <f>IFERROR(VLOOKUP(C184,LEPTOSPIROSE!$A$5:$C$1176,3,FALSE),0)</f>
        <v>0</v>
      </c>
      <c r="T184" s="2">
        <f>IFERROR(VLOOKUP(C184,'DOENÇA DE CHAGAS'!$A$5:$C$100,3,FALSE),0)</f>
        <v>0</v>
      </c>
      <c r="U184" s="2">
        <f>IFERROR(VLOOKUP(C184,'PICADAS DE COBRAS'!$A$6:$C$4645,3,FALSE),0)</f>
        <v>41</v>
      </c>
      <c r="V184">
        <f>IFERROR(VLOOKUP(C184,'ZIKA VIRUS'!$A$5:$C$2399,3,FALSE),0)</f>
        <v>0</v>
      </c>
      <c r="W184">
        <f>IFERROR(VLOOKUP(C184,'FEBRE TIFÓIDE'!$A$5:$C$46,3,FALSE),0)</f>
        <v>0</v>
      </c>
      <c r="X184">
        <f>IFERROR(VLOOKUP(C184,HANTAVIROSE!$A$5:$C$153,3,FALSE),0)</f>
        <v>0</v>
      </c>
      <c r="Y184">
        <f>IFERROR(VLOOKUP(C184,MENINGITE!$A$5:$C$447,3,FALSE),0)</f>
        <v>0</v>
      </c>
      <c r="Z184">
        <f>IFERROR(VLOOKUP(C184,RAIVA!$A$5:$C$16,3,FALSE),0)</f>
        <v>0</v>
      </c>
    </row>
    <row r="185" spans="1:26" x14ac:dyDescent="0.3">
      <c r="A185" s="2" t="s">
        <v>470</v>
      </c>
      <c r="B185" s="2" t="s">
        <v>956</v>
      </c>
      <c r="C185" s="2">
        <v>430055</v>
      </c>
      <c r="D185" s="2">
        <v>4300554</v>
      </c>
      <c r="E185" s="2" t="s">
        <v>470</v>
      </c>
      <c r="F185" s="2" t="s">
        <v>956</v>
      </c>
      <c r="G185" s="2">
        <f>IFERROR(VLOOKUP(D185,Coordenadas!$A$2:$D$5571,3,FALSE),0)</f>
        <v>-28.776900000000001</v>
      </c>
      <c r="H185" s="2">
        <f>IFERROR(VLOOKUP(D185,Coordenadas!$A$2:$D$5571,4,FALSE),0)</f>
        <v>-52.9893</v>
      </c>
      <c r="I185" s="2" t="s">
        <v>5326</v>
      </c>
      <c r="J185" s="2">
        <v>1848</v>
      </c>
      <c r="K185" s="2" t="s">
        <v>5332</v>
      </c>
      <c r="L185" s="2">
        <f>IFERROR(VLOOKUP(C185,BOTULISMO!$A$3:$C$19,3,FALSE),0)</f>
        <v>0</v>
      </c>
      <c r="M185" s="2">
        <f>IFERROR(VLOOKUP(C185,'LEISHMANIOSE VISCERAL'!$A$4:$C$454,3,FALSE),0)</f>
        <v>0</v>
      </c>
      <c r="N185" s="2">
        <f>IFERROR(VLOOKUP(C185,'LEISHMANIOSE TEGUMENTAR'!$A$4:$C$1681,3,FALSE),0)</f>
        <v>0</v>
      </c>
      <c r="O185" s="2">
        <f>IFERROR(VLOOKUP(C185,'FEBRE AMARELA'!$A$4:$C$38,3,FALSE),0)</f>
        <v>0</v>
      </c>
      <c r="P185" s="2">
        <f>IFERROR(VLOOKUP(C185,DENGUE!$A$5:$C$4097,3,FALSE),0)</f>
        <v>0</v>
      </c>
      <c r="Q185" s="2">
        <f>IFERROR(VLOOKUP(C185,'HEPATITE VIRAL'!$A$5:$C$3162,3,FALSE),0)</f>
        <v>0</v>
      </c>
      <c r="R185" s="2">
        <f>IFERROR(VLOOKUP(C185,'FEBRE MACULOSA'!$A$5:$C$181,3,FALSE),0)</f>
        <v>0</v>
      </c>
      <c r="S185" s="2">
        <f>IFERROR(VLOOKUP(C185,LEPTOSPIROSE!$A$5:$C$1176,3,FALSE),0)</f>
        <v>0</v>
      </c>
      <c r="T185" s="2">
        <f>IFERROR(VLOOKUP(C185,'DOENÇA DE CHAGAS'!$A$5:$C$100,3,FALSE),0)</f>
        <v>0</v>
      </c>
      <c r="U185" s="2">
        <f>IFERROR(VLOOKUP(C185,'PICADAS DE COBRAS'!$A$6:$C$4645,3,FALSE),0)</f>
        <v>0</v>
      </c>
      <c r="V185">
        <f>IFERROR(VLOOKUP(C185,'ZIKA VIRUS'!$A$5:$C$2399,3,FALSE),0)</f>
        <v>0</v>
      </c>
      <c r="W185">
        <f>IFERROR(VLOOKUP(C185,'FEBRE TIFÓIDE'!$A$5:$C$46,3,FALSE),0)</f>
        <v>0</v>
      </c>
      <c r="X185">
        <f>IFERROR(VLOOKUP(C185,HANTAVIROSE!$A$5:$C$153,3,FALSE),0)</f>
        <v>0</v>
      </c>
      <c r="Y185">
        <f>IFERROR(VLOOKUP(C185,MENINGITE!$A$5:$C$447,3,FALSE),0)</f>
        <v>0</v>
      </c>
      <c r="Z185">
        <f>IFERROR(VLOOKUP(C185,RAIVA!$A$5:$C$16,3,FALSE),0)</f>
        <v>0</v>
      </c>
    </row>
    <row r="186" spans="1:26" x14ac:dyDescent="0.3">
      <c r="A186" s="2" t="s">
        <v>4704</v>
      </c>
      <c r="B186" s="2" t="s">
        <v>4895</v>
      </c>
      <c r="C186" s="2">
        <v>210043</v>
      </c>
      <c r="D186" s="2">
        <v>2100436</v>
      </c>
      <c r="E186" s="2" t="s">
        <v>4704</v>
      </c>
      <c r="F186" s="2" t="s">
        <v>4895</v>
      </c>
      <c r="G186" s="2">
        <f>IFERROR(VLOOKUP(D186,Coordenadas!$A$2:$D$5571,3,FALSE),0)</f>
        <v>-4.2130000000000001</v>
      </c>
      <c r="H186" s="2">
        <f>IFERROR(VLOOKUP(D186,Coordenadas!$A$2:$D$5571,4,FALSE),0)</f>
        <v>-44.445999999999998</v>
      </c>
      <c r="I186" s="2" t="s">
        <v>5324</v>
      </c>
      <c r="J186" s="2">
        <v>24599</v>
      </c>
      <c r="K186" s="2" t="s">
        <v>5330</v>
      </c>
      <c r="L186" s="2">
        <f>IFERROR(VLOOKUP(C186,BOTULISMO!$A$3:$C$19,3,FALSE),0)</f>
        <v>0</v>
      </c>
      <c r="M186" s="2">
        <f>IFERROR(VLOOKUP(C186,'LEISHMANIOSE VISCERAL'!$A$4:$C$454,3,FALSE),0)</f>
        <v>2</v>
      </c>
      <c r="N186" s="2">
        <f>IFERROR(VLOOKUP(C186,'LEISHMANIOSE TEGUMENTAR'!$A$4:$C$1681,3,FALSE),0)</f>
        <v>1</v>
      </c>
      <c r="O186" s="2">
        <f>IFERROR(VLOOKUP(C186,'FEBRE AMARELA'!$A$4:$C$38,3,FALSE),0)</f>
        <v>0</v>
      </c>
      <c r="P186" s="2">
        <f>IFERROR(VLOOKUP(C186,DENGUE!$A$5:$C$4097,3,FALSE),0)</f>
        <v>0</v>
      </c>
      <c r="Q186" s="2">
        <f>IFERROR(VLOOKUP(C186,'HEPATITE VIRAL'!$A$5:$C$3162,3,FALSE),0)</f>
        <v>0</v>
      </c>
      <c r="R186" s="2">
        <f>IFERROR(VLOOKUP(C186,'FEBRE MACULOSA'!$A$5:$C$181,3,FALSE),0)</f>
        <v>0</v>
      </c>
      <c r="S186" s="2">
        <f>IFERROR(VLOOKUP(C186,LEPTOSPIROSE!$A$5:$C$1176,3,FALSE),0)</f>
        <v>0</v>
      </c>
      <c r="T186" s="2">
        <f>IFERROR(VLOOKUP(C186,'DOENÇA DE CHAGAS'!$A$5:$C$100,3,FALSE),0)</f>
        <v>0</v>
      </c>
      <c r="U186" s="2">
        <f>IFERROR(VLOOKUP(C186,'PICADAS DE COBRAS'!$A$6:$C$4645,3,FALSE),0)</f>
        <v>10</v>
      </c>
      <c r="V186">
        <f>IFERROR(VLOOKUP(C186,'ZIKA VIRUS'!$A$5:$C$2399,3,FALSE),0)</f>
        <v>0</v>
      </c>
      <c r="W186">
        <f>IFERROR(VLOOKUP(C186,'FEBRE TIFÓIDE'!$A$5:$C$46,3,FALSE),0)</f>
        <v>0</v>
      </c>
      <c r="X186">
        <f>IFERROR(VLOOKUP(C186,HANTAVIROSE!$A$5:$C$153,3,FALSE),0)</f>
        <v>0</v>
      </c>
      <c r="Y186">
        <f>IFERROR(VLOOKUP(C186,MENINGITE!$A$5:$C$447,3,FALSE),0)</f>
        <v>0</v>
      </c>
      <c r="Z186">
        <f>IFERROR(VLOOKUP(C186,RAIVA!$A$5:$C$16,3,FALSE),0)</f>
        <v>0</v>
      </c>
    </row>
    <row r="187" spans="1:26" x14ac:dyDescent="0.3">
      <c r="A187" s="2" t="s">
        <v>4704</v>
      </c>
      <c r="B187" s="2" t="s">
        <v>4894</v>
      </c>
      <c r="C187" s="2">
        <v>210047</v>
      </c>
      <c r="D187" s="2">
        <v>2100477</v>
      </c>
      <c r="E187" s="2" t="s">
        <v>4704</v>
      </c>
      <c r="F187" s="2" t="s">
        <v>4894</v>
      </c>
      <c r="G187" s="2">
        <f>IFERROR(VLOOKUP(D187,Coordenadas!$A$2:$D$5571,3,FALSE),0)</f>
        <v>-3.66689</v>
      </c>
      <c r="H187" s="2">
        <f>IFERROR(VLOOKUP(D187,Coordenadas!$A$2:$D$5571,4,FALSE),0)</f>
        <v>-45.842100000000002</v>
      </c>
      <c r="I187" s="2" t="s">
        <v>5324</v>
      </c>
      <c r="J187" s="2">
        <v>31057</v>
      </c>
      <c r="K187" s="2" t="s">
        <v>5330</v>
      </c>
      <c r="L187" s="2">
        <f>IFERROR(VLOOKUP(C187,BOTULISMO!$A$3:$C$19,3,FALSE),0)</f>
        <v>0</v>
      </c>
      <c r="M187" s="2">
        <f>IFERROR(VLOOKUP(C187,'LEISHMANIOSE VISCERAL'!$A$4:$C$454,3,FALSE),0)</f>
        <v>0</v>
      </c>
      <c r="N187" s="2">
        <f>IFERROR(VLOOKUP(C187,'LEISHMANIOSE TEGUMENTAR'!$A$4:$C$1681,3,FALSE),0)</f>
        <v>35</v>
      </c>
      <c r="O187" s="2">
        <f>IFERROR(VLOOKUP(C187,'FEBRE AMARELA'!$A$4:$C$38,3,FALSE),0)</f>
        <v>0</v>
      </c>
      <c r="P187" s="2">
        <f>IFERROR(VLOOKUP(C187,DENGUE!$A$5:$C$4097,3,FALSE),0)</f>
        <v>6</v>
      </c>
      <c r="Q187" s="2">
        <f>IFERROR(VLOOKUP(C187,'HEPATITE VIRAL'!$A$5:$C$3162,3,FALSE),0)</f>
        <v>0</v>
      </c>
      <c r="R187" s="2">
        <f>IFERROR(VLOOKUP(C187,'FEBRE MACULOSA'!$A$5:$C$181,3,FALSE),0)</f>
        <v>0</v>
      </c>
      <c r="S187" s="2">
        <f>IFERROR(VLOOKUP(C187,LEPTOSPIROSE!$A$5:$C$1176,3,FALSE),0)</f>
        <v>0</v>
      </c>
      <c r="T187" s="2">
        <f>IFERROR(VLOOKUP(C187,'DOENÇA DE CHAGAS'!$A$5:$C$100,3,FALSE),0)</f>
        <v>0</v>
      </c>
      <c r="U187" s="2">
        <f>IFERROR(VLOOKUP(C187,'PICADAS DE COBRAS'!$A$6:$C$4645,3,FALSE),0)</f>
        <v>22</v>
      </c>
      <c r="V187">
        <f>IFERROR(VLOOKUP(C187,'ZIKA VIRUS'!$A$5:$C$2399,3,FALSE),0)</f>
        <v>3</v>
      </c>
      <c r="W187">
        <f>IFERROR(VLOOKUP(C187,'FEBRE TIFÓIDE'!$A$5:$C$46,3,FALSE),0)</f>
        <v>0</v>
      </c>
      <c r="X187">
        <f>IFERROR(VLOOKUP(C187,HANTAVIROSE!$A$5:$C$153,3,FALSE),0)</f>
        <v>0</v>
      </c>
      <c r="Y187">
        <f>IFERROR(VLOOKUP(C187,MENINGITE!$A$5:$C$447,3,FALSE),0)</f>
        <v>0</v>
      </c>
      <c r="Z187">
        <f>IFERROR(VLOOKUP(C187,RAIVA!$A$5:$C$16,3,FALSE),0)</f>
        <v>0</v>
      </c>
    </row>
    <row r="188" spans="1:26" x14ac:dyDescent="0.3">
      <c r="A188" s="2" t="s">
        <v>5270</v>
      </c>
      <c r="B188" s="2" t="s">
        <v>5294</v>
      </c>
      <c r="C188" s="2">
        <v>110037</v>
      </c>
      <c r="D188" s="2">
        <v>1100379</v>
      </c>
      <c r="E188" s="2" t="s">
        <v>5270</v>
      </c>
      <c r="F188" s="2" t="s">
        <v>5294</v>
      </c>
      <c r="G188" s="2">
        <f>IFERROR(VLOOKUP(D188,Coordenadas!$A$2:$D$5571,3,FALSE),0)</f>
        <v>-12.132</v>
      </c>
      <c r="H188" s="2">
        <f>IFERROR(VLOOKUP(D188,Coordenadas!$A$2:$D$5571,4,FALSE),0)</f>
        <v>-61.835000000000001</v>
      </c>
      <c r="I188" s="2" t="s">
        <v>5323</v>
      </c>
      <c r="J188" s="2">
        <v>12816</v>
      </c>
      <c r="K188" s="2" t="s">
        <v>5332</v>
      </c>
      <c r="L188" s="2">
        <f>IFERROR(VLOOKUP(C188,BOTULISMO!$A$3:$C$19,3,FALSE),0)</f>
        <v>0</v>
      </c>
      <c r="M188" s="2">
        <f>IFERROR(VLOOKUP(C188,'LEISHMANIOSE VISCERAL'!$A$4:$C$454,3,FALSE),0)</f>
        <v>0</v>
      </c>
      <c r="N188" s="2">
        <f>IFERROR(VLOOKUP(C188,'LEISHMANIOSE TEGUMENTAR'!$A$4:$C$1681,3,FALSE),0)</f>
        <v>9</v>
      </c>
      <c r="O188" s="2">
        <f>IFERROR(VLOOKUP(C188,'FEBRE AMARELA'!$A$4:$C$38,3,FALSE),0)</f>
        <v>0</v>
      </c>
      <c r="P188" s="2">
        <f>IFERROR(VLOOKUP(C188,DENGUE!$A$5:$C$4097,3,FALSE),0)</f>
        <v>86</v>
      </c>
      <c r="Q188" s="2">
        <f>IFERROR(VLOOKUP(C188,'HEPATITE VIRAL'!$A$5:$C$3162,3,FALSE),0)</f>
        <v>6</v>
      </c>
      <c r="R188" s="2">
        <f>IFERROR(VLOOKUP(C188,'FEBRE MACULOSA'!$A$5:$C$181,3,FALSE),0)</f>
        <v>0</v>
      </c>
      <c r="S188" s="2">
        <f>IFERROR(VLOOKUP(C188,LEPTOSPIROSE!$A$5:$C$1176,3,FALSE),0)</f>
        <v>0</v>
      </c>
      <c r="T188" s="2">
        <f>IFERROR(VLOOKUP(C188,'DOENÇA DE CHAGAS'!$A$5:$C$100,3,FALSE),0)</f>
        <v>0</v>
      </c>
      <c r="U188" s="2">
        <f>IFERROR(VLOOKUP(C188,'PICADAS DE COBRAS'!$A$6:$C$4645,3,FALSE),0)</f>
        <v>40</v>
      </c>
      <c r="V188">
        <f>IFERROR(VLOOKUP(C188,'ZIKA VIRUS'!$A$5:$C$2399,3,FALSE),0)</f>
        <v>2</v>
      </c>
      <c r="W188">
        <f>IFERROR(VLOOKUP(C188,'FEBRE TIFÓIDE'!$A$5:$C$46,3,FALSE),0)</f>
        <v>0</v>
      </c>
      <c r="X188">
        <f>IFERROR(VLOOKUP(C188,HANTAVIROSE!$A$5:$C$153,3,FALSE),0)</f>
        <v>0</v>
      </c>
      <c r="Y188">
        <f>IFERROR(VLOOKUP(C188,MENINGITE!$A$5:$C$447,3,FALSE),0)</f>
        <v>0</v>
      </c>
      <c r="Z188">
        <f>IFERROR(VLOOKUP(C188,RAIVA!$A$5:$C$16,3,FALSE),0)</f>
        <v>0</v>
      </c>
    </row>
    <row r="189" spans="1:26" x14ac:dyDescent="0.3">
      <c r="A189" s="2" t="s">
        <v>250</v>
      </c>
      <c r="B189" s="2" t="s">
        <v>387</v>
      </c>
      <c r="C189" s="2">
        <v>510030</v>
      </c>
      <c r="D189" s="2">
        <v>5100300</v>
      </c>
      <c r="E189" s="2" t="s">
        <v>250</v>
      </c>
      <c r="F189" s="2" t="s">
        <v>387</v>
      </c>
      <c r="G189" s="2">
        <f>IFERROR(VLOOKUP(D189,Coordenadas!$A$2:$D$5571,3,FALSE),0)</f>
        <v>-17.315300000000001</v>
      </c>
      <c r="H189" s="2">
        <f>IFERROR(VLOOKUP(D189,Coordenadas!$A$2:$D$5571,4,FALSE),0)</f>
        <v>-53.2181</v>
      </c>
      <c r="I189" s="2" t="s">
        <v>5327</v>
      </c>
      <c r="J189" s="2">
        <v>15644</v>
      </c>
      <c r="K189" s="2" t="s">
        <v>5332</v>
      </c>
      <c r="L189" s="2">
        <f>IFERROR(VLOOKUP(C189,BOTULISMO!$A$3:$C$19,3,FALSE),0)</f>
        <v>0</v>
      </c>
      <c r="M189" s="2">
        <f>IFERROR(VLOOKUP(C189,'LEISHMANIOSE VISCERAL'!$A$4:$C$454,3,FALSE),0)</f>
        <v>0</v>
      </c>
      <c r="N189" s="2">
        <f>IFERROR(VLOOKUP(C189,'LEISHMANIOSE TEGUMENTAR'!$A$4:$C$1681,3,FALSE),0)</f>
        <v>3</v>
      </c>
      <c r="O189" s="2">
        <f>IFERROR(VLOOKUP(C189,'FEBRE AMARELA'!$A$4:$C$38,3,FALSE),0)</f>
        <v>0</v>
      </c>
      <c r="P189" s="2">
        <f>IFERROR(VLOOKUP(C189,DENGUE!$A$5:$C$4097,3,FALSE),0)</f>
        <v>132</v>
      </c>
      <c r="Q189" s="2">
        <f>IFERROR(VLOOKUP(C189,'HEPATITE VIRAL'!$A$5:$C$3162,3,FALSE),0)</f>
        <v>3</v>
      </c>
      <c r="R189" s="2">
        <f>IFERROR(VLOOKUP(C189,'FEBRE MACULOSA'!$A$5:$C$181,3,FALSE),0)</f>
        <v>0</v>
      </c>
      <c r="S189" s="2">
        <f>IFERROR(VLOOKUP(C189,LEPTOSPIROSE!$A$5:$C$1176,3,FALSE),0)</f>
        <v>0</v>
      </c>
      <c r="T189" s="2">
        <f>IFERROR(VLOOKUP(C189,'DOENÇA DE CHAGAS'!$A$5:$C$100,3,FALSE),0)</f>
        <v>0</v>
      </c>
      <c r="U189" s="2">
        <f>IFERROR(VLOOKUP(C189,'PICADAS DE COBRAS'!$A$6:$C$4645,3,FALSE),0)</f>
        <v>1</v>
      </c>
      <c r="V189">
        <f>IFERROR(VLOOKUP(C189,'ZIKA VIRUS'!$A$5:$C$2399,3,FALSE),0)</f>
        <v>0</v>
      </c>
      <c r="W189">
        <f>IFERROR(VLOOKUP(C189,'FEBRE TIFÓIDE'!$A$5:$C$46,3,FALSE),0)</f>
        <v>0</v>
      </c>
      <c r="X189">
        <f>IFERROR(VLOOKUP(C189,HANTAVIROSE!$A$5:$C$153,3,FALSE),0)</f>
        <v>0</v>
      </c>
      <c r="Y189">
        <f>IFERROR(VLOOKUP(C189,MENINGITE!$A$5:$C$447,3,FALSE),0)</f>
        <v>0</v>
      </c>
      <c r="Z189">
        <f>IFERROR(VLOOKUP(C189,RAIVA!$A$5:$C$16,3,FALSE),0)</f>
        <v>0</v>
      </c>
    </row>
    <row r="190" spans="1:26" x14ac:dyDescent="0.3">
      <c r="A190" s="2" t="s">
        <v>967</v>
      </c>
      <c r="B190" s="2" t="s">
        <v>1245</v>
      </c>
      <c r="C190" s="2">
        <v>420075</v>
      </c>
      <c r="D190" s="2">
        <v>4200754</v>
      </c>
      <c r="E190" s="2" t="s">
        <v>967</v>
      </c>
      <c r="F190" s="2" t="s">
        <v>1245</v>
      </c>
      <c r="G190" s="2">
        <f>IFERROR(VLOOKUP(D190,Coordenadas!$A$2:$D$5571,3,FALSE),0)</f>
        <v>-27.433299999999999</v>
      </c>
      <c r="H190" s="2">
        <f>IFERROR(VLOOKUP(D190,Coordenadas!$A$2:$D$5571,4,FALSE),0)</f>
        <v>-51.904400000000003</v>
      </c>
      <c r="I190" s="2" t="s">
        <v>5326</v>
      </c>
      <c r="J190" s="2">
        <v>2005</v>
      </c>
      <c r="K190" s="2" t="s">
        <v>5332</v>
      </c>
      <c r="L190" s="2">
        <f>IFERROR(VLOOKUP(C190,BOTULISMO!$A$3:$C$19,3,FALSE),0)</f>
        <v>0</v>
      </c>
      <c r="M190" s="2">
        <f>IFERROR(VLOOKUP(C190,'LEISHMANIOSE VISCERAL'!$A$4:$C$454,3,FALSE),0)</f>
        <v>0</v>
      </c>
      <c r="N190" s="2">
        <f>IFERROR(VLOOKUP(C190,'LEISHMANIOSE TEGUMENTAR'!$A$4:$C$1681,3,FALSE),0)</f>
        <v>0</v>
      </c>
      <c r="O190" s="2">
        <f>IFERROR(VLOOKUP(C190,'FEBRE AMARELA'!$A$4:$C$38,3,FALSE),0)</f>
        <v>0</v>
      </c>
      <c r="P190" s="2">
        <f>IFERROR(VLOOKUP(C190,DENGUE!$A$5:$C$4097,3,FALSE),0)</f>
        <v>0</v>
      </c>
      <c r="Q190" s="2">
        <f>IFERROR(VLOOKUP(C190,'HEPATITE VIRAL'!$A$5:$C$3162,3,FALSE),0)</f>
        <v>1</v>
      </c>
      <c r="R190" s="2">
        <f>IFERROR(VLOOKUP(C190,'FEBRE MACULOSA'!$A$5:$C$181,3,FALSE),0)</f>
        <v>0</v>
      </c>
      <c r="S190" s="2">
        <f>IFERROR(VLOOKUP(C190,LEPTOSPIROSE!$A$5:$C$1176,3,FALSE),0)</f>
        <v>0</v>
      </c>
      <c r="T190" s="2">
        <f>IFERROR(VLOOKUP(C190,'DOENÇA DE CHAGAS'!$A$5:$C$100,3,FALSE),0)</f>
        <v>0</v>
      </c>
      <c r="U190" s="2">
        <f>IFERROR(VLOOKUP(C190,'PICADAS DE COBRAS'!$A$6:$C$4645,3,FALSE),0)</f>
        <v>7</v>
      </c>
      <c r="V190">
        <f>IFERROR(VLOOKUP(C190,'ZIKA VIRUS'!$A$5:$C$2399,3,FALSE),0)</f>
        <v>0</v>
      </c>
      <c r="W190">
        <f>IFERROR(VLOOKUP(C190,'FEBRE TIFÓIDE'!$A$5:$C$46,3,FALSE),0)</f>
        <v>0</v>
      </c>
      <c r="X190">
        <f>IFERROR(VLOOKUP(C190,HANTAVIROSE!$A$5:$C$153,3,FALSE),0)</f>
        <v>0</v>
      </c>
      <c r="Y190">
        <f>IFERROR(VLOOKUP(C190,MENINGITE!$A$5:$C$447,3,FALSE),0)</f>
        <v>0</v>
      </c>
      <c r="Z190">
        <f>IFERROR(VLOOKUP(C190,RAIVA!$A$5:$C$16,3,FALSE),0)</f>
        <v>0</v>
      </c>
    </row>
    <row r="191" spans="1:26" x14ac:dyDescent="0.3">
      <c r="A191" s="2" t="s">
        <v>250</v>
      </c>
      <c r="B191" s="2" t="s">
        <v>386</v>
      </c>
      <c r="C191" s="2">
        <v>510035</v>
      </c>
      <c r="D191" s="2">
        <v>5100359</v>
      </c>
      <c r="E191" s="2" t="s">
        <v>250</v>
      </c>
      <c r="F191" s="2" t="s">
        <v>386</v>
      </c>
      <c r="G191" s="2">
        <f>IFERROR(VLOOKUP(D191,Coordenadas!$A$2:$D$5571,3,FALSE),0)</f>
        <v>-11.6732</v>
      </c>
      <c r="H191" s="2">
        <f>IFERROR(VLOOKUP(D191,Coordenadas!$A$2:$D$5571,4,FALSE),0)</f>
        <v>-51.388300000000001</v>
      </c>
      <c r="I191" s="2" t="s">
        <v>5327</v>
      </c>
      <c r="J191" s="2">
        <v>5247</v>
      </c>
      <c r="K191" s="2" t="s">
        <v>5332</v>
      </c>
      <c r="L191" s="2">
        <f>IFERROR(VLOOKUP(C191,BOTULISMO!$A$3:$C$19,3,FALSE),0)</f>
        <v>0</v>
      </c>
      <c r="M191" s="2">
        <f>IFERROR(VLOOKUP(C191,'LEISHMANIOSE VISCERAL'!$A$4:$C$454,3,FALSE),0)</f>
        <v>0</v>
      </c>
      <c r="N191" s="2">
        <f>IFERROR(VLOOKUP(C191,'LEISHMANIOSE TEGUMENTAR'!$A$4:$C$1681,3,FALSE),0)</f>
        <v>23</v>
      </c>
      <c r="O191" s="2">
        <f>IFERROR(VLOOKUP(C191,'FEBRE AMARELA'!$A$4:$C$38,3,FALSE),0)</f>
        <v>0</v>
      </c>
      <c r="P191" s="2">
        <f>IFERROR(VLOOKUP(C191,DENGUE!$A$5:$C$4097,3,FALSE),0)</f>
        <v>0</v>
      </c>
      <c r="Q191" s="2">
        <f>IFERROR(VLOOKUP(C191,'HEPATITE VIRAL'!$A$5:$C$3162,3,FALSE),0)</f>
        <v>1</v>
      </c>
      <c r="R191" s="2">
        <f>IFERROR(VLOOKUP(C191,'FEBRE MACULOSA'!$A$5:$C$181,3,FALSE),0)</f>
        <v>0</v>
      </c>
      <c r="S191" s="2">
        <f>IFERROR(VLOOKUP(C191,LEPTOSPIROSE!$A$5:$C$1176,3,FALSE),0)</f>
        <v>0</v>
      </c>
      <c r="T191" s="2">
        <f>IFERROR(VLOOKUP(C191,'DOENÇA DE CHAGAS'!$A$5:$C$100,3,FALSE),0)</f>
        <v>0</v>
      </c>
      <c r="U191" s="2">
        <f>IFERROR(VLOOKUP(C191,'PICADAS DE COBRAS'!$A$6:$C$4645,3,FALSE),0)</f>
        <v>0</v>
      </c>
      <c r="V191">
        <f>IFERROR(VLOOKUP(C191,'ZIKA VIRUS'!$A$5:$C$2399,3,FALSE),0)</f>
        <v>0</v>
      </c>
      <c r="W191">
        <f>IFERROR(VLOOKUP(C191,'FEBRE TIFÓIDE'!$A$5:$C$46,3,FALSE),0)</f>
        <v>0</v>
      </c>
      <c r="X191">
        <f>IFERROR(VLOOKUP(C191,HANTAVIROSE!$A$5:$C$153,3,FALSE),0)</f>
        <v>0</v>
      </c>
      <c r="Y191">
        <f>IFERROR(VLOOKUP(C191,MENINGITE!$A$5:$C$447,3,FALSE),0)</f>
        <v>0</v>
      </c>
      <c r="Z191">
        <f>IFERROR(VLOOKUP(C191,RAIVA!$A$5:$C$16,3,FALSE),0)</f>
        <v>0</v>
      </c>
    </row>
    <row r="192" spans="1:26" x14ac:dyDescent="0.3">
      <c r="A192" s="2" t="s">
        <v>2425</v>
      </c>
      <c r="B192" s="2" t="s">
        <v>3235</v>
      </c>
      <c r="C192" s="2">
        <v>310205</v>
      </c>
      <c r="D192" s="2">
        <v>3102050</v>
      </c>
      <c r="E192" s="2" t="s">
        <v>2425</v>
      </c>
      <c r="F192" s="2" t="s">
        <v>3235</v>
      </c>
      <c r="G192" s="2">
        <f>IFERROR(VLOOKUP(D192,Coordenadas!$A$2:$D$5571,3,FALSE),0)</f>
        <v>-20.448129000000002</v>
      </c>
      <c r="H192" s="2">
        <f>IFERROR(VLOOKUP(D192,Coordenadas!$A$2:$D$5571,4,FALSE),0)</f>
        <v>-41.873184999999999</v>
      </c>
      <c r="I192" s="2" t="s">
        <v>5325</v>
      </c>
      <c r="J192" s="2">
        <v>5297</v>
      </c>
      <c r="K192" s="2" t="s">
        <v>5332</v>
      </c>
      <c r="L192" s="2">
        <f>IFERROR(VLOOKUP(C192,BOTULISMO!$A$3:$C$19,3,FALSE),0)</f>
        <v>0</v>
      </c>
      <c r="M192" s="2">
        <f>IFERROR(VLOOKUP(C192,'LEISHMANIOSE VISCERAL'!$A$4:$C$454,3,FALSE),0)</f>
        <v>0</v>
      </c>
      <c r="N192" s="2">
        <f>IFERROR(VLOOKUP(C192,'LEISHMANIOSE TEGUMENTAR'!$A$4:$C$1681,3,FALSE),0)</f>
        <v>1</v>
      </c>
      <c r="O192" s="2">
        <f>IFERROR(VLOOKUP(C192,'FEBRE AMARELA'!$A$4:$C$38,3,FALSE),0)</f>
        <v>0</v>
      </c>
      <c r="P192" s="2">
        <f>IFERROR(VLOOKUP(C192,DENGUE!$A$5:$C$4097,3,FALSE),0)</f>
        <v>0</v>
      </c>
      <c r="Q192" s="2">
        <f>IFERROR(VLOOKUP(C192,'HEPATITE VIRAL'!$A$5:$C$3162,3,FALSE),0)</f>
        <v>1</v>
      </c>
      <c r="R192" s="2">
        <f>IFERROR(VLOOKUP(C192,'FEBRE MACULOSA'!$A$5:$C$181,3,FALSE),0)</f>
        <v>0</v>
      </c>
      <c r="S192" s="2">
        <f>IFERROR(VLOOKUP(C192,LEPTOSPIROSE!$A$5:$C$1176,3,FALSE),0)</f>
        <v>0</v>
      </c>
      <c r="T192" s="2">
        <f>IFERROR(VLOOKUP(C192,'DOENÇA DE CHAGAS'!$A$5:$C$100,3,FALSE),0)</f>
        <v>0</v>
      </c>
      <c r="U192" s="2">
        <f>IFERROR(VLOOKUP(C192,'PICADAS DE COBRAS'!$A$6:$C$4645,3,FALSE),0)</f>
        <v>1</v>
      </c>
      <c r="V192">
        <f>IFERROR(VLOOKUP(C192,'ZIKA VIRUS'!$A$5:$C$2399,3,FALSE),0)</f>
        <v>0</v>
      </c>
      <c r="W192">
        <f>IFERROR(VLOOKUP(C192,'FEBRE TIFÓIDE'!$A$5:$C$46,3,FALSE),0)</f>
        <v>0</v>
      </c>
      <c r="X192">
        <f>IFERROR(VLOOKUP(C192,HANTAVIROSE!$A$5:$C$153,3,FALSE),0)</f>
        <v>0</v>
      </c>
      <c r="Y192">
        <f>IFERROR(VLOOKUP(C192,MENINGITE!$A$5:$C$447,3,FALSE),0)</f>
        <v>0</v>
      </c>
      <c r="Z192">
        <f>IFERROR(VLOOKUP(C192,RAIVA!$A$5:$C$16,3,FALSE),0)</f>
        <v>0</v>
      </c>
    </row>
    <row r="193" spans="1:26" x14ac:dyDescent="0.3">
      <c r="A193" s="2" t="s">
        <v>4178</v>
      </c>
      <c r="B193" s="2" t="s">
        <v>4311</v>
      </c>
      <c r="C193" s="2">
        <v>240070</v>
      </c>
      <c r="D193" s="2">
        <v>2400703</v>
      </c>
      <c r="E193" s="2" t="s">
        <v>4178</v>
      </c>
      <c r="F193" s="2" t="s">
        <v>4311</v>
      </c>
      <c r="G193" s="2">
        <f>IFERROR(VLOOKUP(D193,Coordenadas!$A$2:$D$5571,3,FALSE),0)</f>
        <v>-5.28186</v>
      </c>
      <c r="H193" s="2">
        <f>IFERROR(VLOOKUP(D193,Coordenadas!$A$2:$D$5571,4,FALSE),0)</f>
        <v>-36.75</v>
      </c>
      <c r="I193" s="2" t="s">
        <v>5324</v>
      </c>
      <c r="J193" s="2">
        <v>12305</v>
      </c>
      <c r="K193" s="2" t="s">
        <v>5332</v>
      </c>
      <c r="L193" s="2">
        <f>IFERROR(VLOOKUP(C193,BOTULISMO!$A$3:$C$19,3,FALSE),0)</f>
        <v>0</v>
      </c>
      <c r="M193" s="2">
        <f>IFERROR(VLOOKUP(C193,'LEISHMANIOSE VISCERAL'!$A$4:$C$454,3,FALSE),0)</f>
        <v>0</v>
      </c>
      <c r="N193" s="2">
        <f>IFERROR(VLOOKUP(C193,'LEISHMANIOSE TEGUMENTAR'!$A$4:$C$1681,3,FALSE),0)</f>
        <v>0</v>
      </c>
      <c r="O193" s="2">
        <f>IFERROR(VLOOKUP(C193,'FEBRE AMARELA'!$A$4:$C$38,3,FALSE),0)</f>
        <v>0</v>
      </c>
      <c r="P193" s="2">
        <f>IFERROR(VLOOKUP(C193,DENGUE!$A$5:$C$4097,3,FALSE),0)</f>
        <v>54</v>
      </c>
      <c r="Q193" s="2">
        <f>IFERROR(VLOOKUP(C193,'HEPATITE VIRAL'!$A$5:$C$3162,3,FALSE),0)</f>
        <v>0</v>
      </c>
      <c r="R193" s="2">
        <f>IFERROR(VLOOKUP(C193,'FEBRE MACULOSA'!$A$5:$C$181,3,FALSE),0)</f>
        <v>0</v>
      </c>
      <c r="S193" s="2">
        <f>IFERROR(VLOOKUP(C193,LEPTOSPIROSE!$A$5:$C$1176,3,FALSE),0)</f>
        <v>0</v>
      </c>
      <c r="T193" s="2">
        <f>IFERROR(VLOOKUP(C193,'DOENÇA DE CHAGAS'!$A$5:$C$100,3,FALSE),0)</f>
        <v>0</v>
      </c>
      <c r="U193" s="2">
        <f>IFERROR(VLOOKUP(C193,'PICADAS DE COBRAS'!$A$6:$C$4645,3,FALSE),0)</f>
        <v>2</v>
      </c>
      <c r="V193">
        <f>IFERROR(VLOOKUP(C193,'ZIKA VIRUS'!$A$5:$C$2399,3,FALSE),0)</f>
        <v>1</v>
      </c>
      <c r="W193">
        <f>IFERROR(VLOOKUP(C193,'FEBRE TIFÓIDE'!$A$5:$C$46,3,FALSE),0)</f>
        <v>0</v>
      </c>
      <c r="X193">
        <f>IFERROR(VLOOKUP(C193,HANTAVIROSE!$A$5:$C$153,3,FALSE),0)</f>
        <v>0</v>
      </c>
      <c r="Y193">
        <f>IFERROR(VLOOKUP(C193,MENINGITE!$A$5:$C$447,3,FALSE),0)</f>
        <v>0</v>
      </c>
      <c r="Z193">
        <f>IFERROR(VLOOKUP(C193,RAIVA!$A$5:$C$16,3,FALSE),0)</f>
        <v>0</v>
      </c>
    </row>
    <row r="194" spans="1:26" x14ac:dyDescent="0.3">
      <c r="A194" s="2" t="s">
        <v>470</v>
      </c>
      <c r="B194" s="2" t="s">
        <v>955</v>
      </c>
      <c r="C194" s="2">
        <v>430057</v>
      </c>
      <c r="D194" s="2">
        <v>4300570</v>
      </c>
      <c r="E194" s="2" t="s">
        <v>470</v>
      </c>
      <c r="F194" s="2" t="s">
        <v>955</v>
      </c>
      <c r="G194" s="2">
        <f>IFERROR(VLOOKUP(D194,Coordenadas!$A$2:$D$5571,3,FALSE),0)</f>
        <v>-29.3919</v>
      </c>
      <c r="H194" s="2">
        <f>IFERROR(VLOOKUP(D194,Coordenadas!$A$2:$D$5571,4,FALSE),0)</f>
        <v>-51.3123</v>
      </c>
      <c r="I194" s="2" t="s">
        <v>5326</v>
      </c>
      <c r="J194" s="2">
        <v>2917</v>
      </c>
      <c r="K194" s="2" t="s">
        <v>5332</v>
      </c>
      <c r="L194" s="2">
        <f>IFERROR(VLOOKUP(C194,BOTULISMO!$A$3:$C$19,3,FALSE),0)</f>
        <v>0</v>
      </c>
      <c r="M194" s="2">
        <f>IFERROR(VLOOKUP(C194,'LEISHMANIOSE VISCERAL'!$A$4:$C$454,3,FALSE),0)</f>
        <v>0</v>
      </c>
      <c r="N194" s="2">
        <f>IFERROR(VLOOKUP(C194,'LEISHMANIOSE TEGUMENTAR'!$A$4:$C$1681,3,FALSE),0)</f>
        <v>0</v>
      </c>
      <c r="O194" s="2">
        <f>IFERROR(VLOOKUP(C194,'FEBRE AMARELA'!$A$4:$C$38,3,FALSE),0)</f>
        <v>0</v>
      </c>
      <c r="P194" s="2">
        <f>IFERROR(VLOOKUP(C194,DENGUE!$A$5:$C$4097,3,FALSE),0)</f>
        <v>0</v>
      </c>
      <c r="Q194" s="2">
        <f>IFERROR(VLOOKUP(C194,'HEPATITE VIRAL'!$A$5:$C$3162,3,FALSE),0)</f>
        <v>2</v>
      </c>
      <c r="R194" s="2">
        <f>IFERROR(VLOOKUP(C194,'FEBRE MACULOSA'!$A$5:$C$181,3,FALSE),0)</f>
        <v>0</v>
      </c>
      <c r="S194" s="2">
        <f>IFERROR(VLOOKUP(C194,LEPTOSPIROSE!$A$5:$C$1176,3,FALSE),0)</f>
        <v>0</v>
      </c>
      <c r="T194" s="2">
        <f>IFERROR(VLOOKUP(C194,'DOENÇA DE CHAGAS'!$A$5:$C$100,3,FALSE),0)</f>
        <v>0</v>
      </c>
      <c r="U194" s="2">
        <f>IFERROR(VLOOKUP(C194,'PICADAS DE COBRAS'!$A$6:$C$4645,3,FALSE),0)</f>
        <v>14</v>
      </c>
      <c r="V194">
        <f>IFERROR(VLOOKUP(C194,'ZIKA VIRUS'!$A$5:$C$2399,3,FALSE),0)</f>
        <v>1</v>
      </c>
      <c r="W194">
        <f>IFERROR(VLOOKUP(C194,'FEBRE TIFÓIDE'!$A$5:$C$46,3,FALSE),0)</f>
        <v>0</v>
      </c>
      <c r="X194">
        <f>IFERROR(VLOOKUP(C194,HANTAVIROSE!$A$5:$C$153,3,FALSE),0)</f>
        <v>0</v>
      </c>
      <c r="Y194">
        <f>IFERROR(VLOOKUP(C194,MENINGITE!$A$5:$C$447,3,FALSE),0)</f>
        <v>0</v>
      </c>
      <c r="Z194">
        <f>IFERROR(VLOOKUP(C194,RAIVA!$A$5:$C$16,3,FALSE),0)</f>
        <v>0</v>
      </c>
    </row>
    <row r="195" spans="1:26" x14ac:dyDescent="0.3">
      <c r="A195" s="2" t="s">
        <v>250</v>
      </c>
      <c r="B195" s="2" t="s">
        <v>385</v>
      </c>
      <c r="C195" s="2">
        <v>510040</v>
      </c>
      <c r="D195" s="2">
        <v>5100409</v>
      </c>
      <c r="E195" s="2" t="s">
        <v>250</v>
      </c>
      <c r="F195" s="2" t="s">
        <v>385</v>
      </c>
      <c r="G195" s="2">
        <f>IFERROR(VLOOKUP(D195,Coordenadas!$A$2:$D$5571,3,FALSE),0)</f>
        <v>-16.946200000000001</v>
      </c>
      <c r="H195" s="2">
        <f>IFERROR(VLOOKUP(D195,Coordenadas!$A$2:$D$5571,4,FALSE),0)</f>
        <v>-53.527200000000001</v>
      </c>
      <c r="I195" s="2" t="s">
        <v>5327</v>
      </c>
      <c r="J195" s="2">
        <v>10350</v>
      </c>
      <c r="K195" s="2" t="s">
        <v>5332</v>
      </c>
      <c r="L195" s="2">
        <f>IFERROR(VLOOKUP(C195,BOTULISMO!$A$3:$C$19,3,FALSE),0)</f>
        <v>0</v>
      </c>
      <c r="M195" s="2">
        <f>IFERROR(VLOOKUP(C195,'LEISHMANIOSE VISCERAL'!$A$4:$C$454,3,FALSE),0)</f>
        <v>0</v>
      </c>
      <c r="N195" s="2">
        <f>IFERROR(VLOOKUP(C195,'LEISHMANIOSE TEGUMENTAR'!$A$4:$C$1681,3,FALSE),0)</f>
        <v>4</v>
      </c>
      <c r="O195" s="2">
        <f>IFERROR(VLOOKUP(C195,'FEBRE AMARELA'!$A$4:$C$38,3,FALSE),0)</f>
        <v>0</v>
      </c>
      <c r="P195" s="2">
        <f>IFERROR(VLOOKUP(C195,DENGUE!$A$5:$C$4097,3,FALSE),0)</f>
        <v>122</v>
      </c>
      <c r="Q195" s="2">
        <f>IFERROR(VLOOKUP(C195,'HEPATITE VIRAL'!$A$5:$C$3162,3,FALSE),0)</f>
        <v>0</v>
      </c>
      <c r="R195" s="2">
        <f>IFERROR(VLOOKUP(C195,'FEBRE MACULOSA'!$A$5:$C$181,3,FALSE),0)</f>
        <v>0</v>
      </c>
      <c r="S195" s="2">
        <f>IFERROR(VLOOKUP(C195,LEPTOSPIROSE!$A$5:$C$1176,3,FALSE),0)</f>
        <v>0</v>
      </c>
      <c r="T195" s="2">
        <f>IFERROR(VLOOKUP(C195,'DOENÇA DE CHAGAS'!$A$5:$C$100,3,FALSE),0)</f>
        <v>0</v>
      </c>
      <c r="U195" s="2">
        <f>IFERROR(VLOOKUP(C195,'PICADAS DE COBRAS'!$A$6:$C$4645,3,FALSE),0)</f>
        <v>1</v>
      </c>
      <c r="V195">
        <f>IFERROR(VLOOKUP(C195,'ZIKA VIRUS'!$A$5:$C$2399,3,FALSE),0)</f>
        <v>0</v>
      </c>
      <c r="W195">
        <f>IFERROR(VLOOKUP(C195,'FEBRE TIFÓIDE'!$A$5:$C$46,3,FALSE),0)</f>
        <v>0</v>
      </c>
      <c r="X195">
        <f>IFERROR(VLOOKUP(C195,HANTAVIROSE!$A$5:$C$153,3,FALSE),0)</f>
        <v>0</v>
      </c>
      <c r="Y195">
        <f>IFERROR(VLOOKUP(C195,MENINGITE!$A$5:$C$447,3,FALSE),0)</f>
        <v>0</v>
      </c>
      <c r="Z195">
        <f>IFERROR(VLOOKUP(C195,RAIVA!$A$5:$C$16,3,FALSE),0)</f>
        <v>0</v>
      </c>
    </row>
    <row r="196" spans="1:26" x14ac:dyDescent="0.3">
      <c r="A196" s="2" t="s">
        <v>3</v>
      </c>
      <c r="B196" s="2" t="s">
        <v>239</v>
      </c>
      <c r="C196" s="2">
        <v>520055</v>
      </c>
      <c r="D196" s="2">
        <v>5200555</v>
      </c>
      <c r="E196" s="2" t="s">
        <v>3</v>
      </c>
      <c r="F196" s="2" t="s">
        <v>239</v>
      </c>
      <c r="G196" s="2">
        <f>IFERROR(VLOOKUP(D196,Coordenadas!$A$2:$D$5571,3,FALSE),0)</f>
        <v>-14.197800000000001</v>
      </c>
      <c r="H196" s="2">
        <f>IFERROR(VLOOKUP(D196,Coordenadas!$A$2:$D$5571,4,FALSE),0)</f>
        <v>-49.337800000000001</v>
      </c>
      <c r="I196" s="2" t="s">
        <v>5327</v>
      </c>
      <c r="J196" s="2">
        <v>4505</v>
      </c>
      <c r="K196" s="2" t="s">
        <v>5332</v>
      </c>
      <c r="L196" s="2">
        <f>IFERROR(VLOOKUP(C196,BOTULISMO!$A$3:$C$19,3,FALSE),0)</f>
        <v>0</v>
      </c>
      <c r="M196" s="2">
        <f>IFERROR(VLOOKUP(C196,'LEISHMANIOSE VISCERAL'!$A$4:$C$454,3,FALSE),0)</f>
        <v>0</v>
      </c>
      <c r="N196" s="2">
        <f>IFERROR(VLOOKUP(C196,'LEISHMANIOSE TEGUMENTAR'!$A$4:$C$1681,3,FALSE),0)</f>
        <v>1</v>
      </c>
      <c r="O196" s="2">
        <f>IFERROR(VLOOKUP(C196,'FEBRE AMARELA'!$A$4:$C$38,3,FALSE),0)</f>
        <v>0</v>
      </c>
      <c r="P196" s="2">
        <f>IFERROR(VLOOKUP(C196,DENGUE!$A$5:$C$4097,3,FALSE),0)</f>
        <v>8</v>
      </c>
      <c r="Q196" s="2">
        <f>IFERROR(VLOOKUP(C196,'HEPATITE VIRAL'!$A$5:$C$3162,3,FALSE),0)</f>
        <v>1</v>
      </c>
      <c r="R196" s="2">
        <f>IFERROR(VLOOKUP(C196,'FEBRE MACULOSA'!$A$5:$C$181,3,FALSE),0)</f>
        <v>0</v>
      </c>
      <c r="S196" s="2">
        <f>IFERROR(VLOOKUP(C196,LEPTOSPIROSE!$A$5:$C$1176,3,FALSE),0)</f>
        <v>0</v>
      </c>
      <c r="T196" s="2">
        <f>IFERROR(VLOOKUP(C196,'DOENÇA DE CHAGAS'!$A$5:$C$100,3,FALSE),0)</f>
        <v>0</v>
      </c>
      <c r="U196" s="2">
        <f>IFERROR(VLOOKUP(C196,'PICADAS DE COBRAS'!$A$6:$C$4645,3,FALSE),0)</f>
        <v>5</v>
      </c>
      <c r="V196">
        <f>IFERROR(VLOOKUP(C196,'ZIKA VIRUS'!$A$5:$C$2399,3,FALSE),0)</f>
        <v>0</v>
      </c>
      <c r="W196">
        <f>IFERROR(VLOOKUP(C196,'FEBRE TIFÓIDE'!$A$5:$C$46,3,FALSE),0)</f>
        <v>0</v>
      </c>
      <c r="X196">
        <f>IFERROR(VLOOKUP(C196,HANTAVIROSE!$A$5:$C$153,3,FALSE),0)</f>
        <v>0</v>
      </c>
      <c r="Y196">
        <f>IFERROR(VLOOKUP(C196,MENINGITE!$A$5:$C$447,3,FALSE),0)</f>
        <v>0</v>
      </c>
      <c r="Z196">
        <f>IFERROR(VLOOKUP(C196,RAIVA!$A$5:$C$16,3,FALSE),0)</f>
        <v>0</v>
      </c>
    </row>
    <row r="197" spans="1:26" x14ac:dyDescent="0.3">
      <c r="A197" s="2" t="s">
        <v>2425</v>
      </c>
      <c r="B197" s="2" t="s">
        <v>2647</v>
      </c>
      <c r="C197" s="2">
        <v>315350</v>
      </c>
      <c r="D197" s="2">
        <v>3153509</v>
      </c>
      <c r="E197" s="2" t="s">
        <v>2425</v>
      </c>
      <c r="F197" s="2" t="s">
        <v>2647</v>
      </c>
      <c r="G197" s="2">
        <f>IFERROR(VLOOKUP(D197,Coordenadas!$A$2:$D$5571,3,FALSE),0)</f>
        <v>-20.4208</v>
      </c>
      <c r="H197" s="2">
        <f>IFERROR(VLOOKUP(D197,Coordenadas!$A$2:$D$5571,4,FALSE),0)</f>
        <v>-41.967457000000003</v>
      </c>
      <c r="I197" s="2" t="s">
        <v>5325</v>
      </c>
      <c r="J197" s="2">
        <v>8318</v>
      </c>
      <c r="K197" s="2" t="s">
        <v>5332</v>
      </c>
      <c r="L197" s="2">
        <f>IFERROR(VLOOKUP(C197,BOTULISMO!$A$3:$C$19,3,FALSE),0)</f>
        <v>0</v>
      </c>
      <c r="M197" s="2">
        <f>IFERROR(VLOOKUP(C197,'LEISHMANIOSE VISCERAL'!$A$4:$C$454,3,FALSE),0)</f>
        <v>0</v>
      </c>
      <c r="N197" s="2">
        <f>IFERROR(VLOOKUP(C197,'LEISHMANIOSE TEGUMENTAR'!$A$4:$C$1681,3,FALSE),0)</f>
        <v>4</v>
      </c>
      <c r="O197" s="2">
        <f>IFERROR(VLOOKUP(C197,'FEBRE AMARELA'!$A$4:$C$38,3,FALSE),0)</f>
        <v>0</v>
      </c>
      <c r="P197" s="2">
        <f>IFERROR(VLOOKUP(C197,DENGUE!$A$5:$C$4097,3,FALSE),0)</f>
        <v>364</v>
      </c>
      <c r="Q197" s="2">
        <f>IFERROR(VLOOKUP(C197,'HEPATITE VIRAL'!$A$5:$C$3162,3,FALSE),0)</f>
        <v>0</v>
      </c>
      <c r="R197" s="2">
        <f>IFERROR(VLOOKUP(C197,'FEBRE MACULOSA'!$A$5:$C$181,3,FALSE),0)</f>
        <v>0</v>
      </c>
      <c r="S197" s="2">
        <f>IFERROR(VLOOKUP(C197,LEPTOSPIROSE!$A$5:$C$1176,3,FALSE),0)</f>
        <v>0</v>
      </c>
      <c r="T197" s="2">
        <f>IFERROR(VLOOKUP(C197,'DOENÇA DE CHAGAS'!$A$5:$C$100,3,FALSE),0)</f>
        <v>0</v>
      </c>
      <c r="U197" s="2">
        <f>IFERROR(VLOOKUP(C197,'PICADAS DE COBRAS'!$A$6:$C$4645,3,FALSE),0)</f>
        <v>90</v>
      </c>
      <c r="V197">
        <f>IFERROR(VLOOKUP(C197,'ZIKA VIRUS'!$A$5:$C$2399,3,FALSE),0)</f>
        <v>0</v>
      </c>
      <c r="W197">
        <f>IFERROR(VLOOKUP(C197,'FEBRE TIFÓIDE'!$A$5:$C$46,3,FALSE),0)</f>
        <v>0</v>
      </c>
      <c r="X197">
        <f>IFERROR(VLOOKUP(C197,HANTAVIROSE!$A$5:$C$153,3,FALSE),0)</f>
        <v>0</v>
      </c>
      <c r="Y197">
        <f>IFERROR(VLOOKUP(C197,MENINGITE!$A$5:$C$447,3,FALSE),0)</f>
        <v>0</v>
      </c>
      <c r="Z197">
        <f>IFERROR(VLOOKUP(C197,RAIVA!$A$5:$C$16,3,FALSE),0)</f>
        <v>0</v>
      </c>
    </row>
    <row r="198" spans="1:26" x14ac:dyDescent="0.3">
      <c r="A198" s="2" t="s">
        <v>4490</v>
      </c>
      <c r="B198" s="2" t="s">
        <v>4698</v>
      </c>
      <c r="C198" s="2">
        <v>220030</v>
      </c>
      <c r="D198" s="2">
        <v>2200301</v>
      </c>
      <c r="E198" s="2" t="s">
        <v>4490</v>
      </c>
      <c r="F198" s="2" t="s">
        <v>4698</v>
      </c>
      <c r="G198" s="2">
        <f>IFERROR(VLOOKUP(D198,Coordenadas!$A$2:$D$5571,3,FALSE),0)</f>
        <v>-5.2563399999999998</v>
      </c>
      <c r="H198" s="2">
        <f>IFERROR(VLOOKUP(D198,Coordenadas!$A$2:$D$5571,4,FALSE),0)</f>
        <v>-42.209600000000002</v>
      </c>
      <c r="I198" s="2" t="s">
        <v>5324</v>
      </c>
      <c r="J198" s="2">
        <v>13646</v>
      </c>
      <c r="K198" s="2" t="s">
        <v>5332</v>
      </c>
      <c r="L198" s="2">
        <f>IFERROR(VLOOKUP(C198,BOTULISMO!$A$3:$C$19,3,FALSE),0)</f>
        <v>0</v>
      </c>
      <c r="M198" s="2">
        <f>IFERROR(VLOOKUP(C198,'LEISHMANIOSE VISCERAL'!$A$4:$C$454,3,FALSE),0)</f>
        <v>0</v>
      </c>
      <c r="N198" s="2">
        <f>IFERROR(VLOOKUP(C198,'LEISHMANIOSE TEGUMENTAR'!$A$4:$C$1681,3,FALSE),0)</f>
        <v>0</v>
      </c>
      <c r="O198" s="2">
        <f>IFERROR(VLOOKUP(C198,'FEBRE AMARELA'!$A$4:$C$38,3,FALSE),0)</f>
        <v>0</v>
      </c>
      <c r="P198" s="2">
        <f>IFERROR(VLOOKUP(C198,DENGUE!$A$5:$C$4097,3,FALSE),0)</f>
        <v>4</v>
      </c>
      <c r="Q198" s="2">
        <f>IFERROR(VLOOKUP(C198,'HEPATITE VIRAL'!$A$5:$C$3162,3,FALSE),0)</f>
        <v>0</v>
      </c>
      <c r="R198" s="2">
        <f>IFERROR(VLOOKUP(C198,'FEBRE MACULOSA'!$A$5:$C$181,3,FALSE),0)</f>
        <v>0</v>
      </c>
      <c r="S198" s="2">
        <f>IFERROR(VLOOKUP(C198,LEPTOSPIROSE!$A$5:$C$1176,3,FALSE),0)</f>
        <v>0</v>
      </c>
      <c r="T198" s="2">
        <f>IFERROR(VLOOKUP(C198,'DOENÇA DE CHAGAS'!$A$5:$C$100,3,FALSE),0)</f>
        <v>0</v>
      </c>
      <c r="U198" s="2">
        <f>IFERROR(VLOOKUP(C198,'PICADAS DE COBRAS'!$A$6:$C$4645,3,FALSE),0)</f>
        <v>73</v>
      </c>
      <c r="V198">
        <f>IFERROR(VLOOKUP(C198,'ZIKA VIRUS'!$A$5:$C$2399,3,FALSE),0)</f>
        <v>1</v>
      </c>
      <c r="W198">
        <f>IFERROR(VLOOKUP(C198,'FEBRE TIFÓIDE'!$A$5:$C$46,3,FALSE),0)</f>
        <v>0</v>
      </c>
      <c r="X198">
        <f>IFERROR(VLOOKUP(C198,HANTAVIROSE!$A$5:$C$153,3,FALSE),0)</f>
        <v>0</v>
      </c>
      <c r="Y198">
        <f>IFERROR(VLOOKUP(C198,MENINGITE!$A$5:$C$447,3,FALSE),0)</f>
        <v>0</v>
      </c>
      <c r="Z198">
        <f>IFERROR(VLOOKUP(C198,RAIVA!$A$5:$C$16,3,FALSE),0)</f>
        <v>0</v>
      </c>
    </row>
    <row r="199" spans="1:26" x14ac:dyDescent="0.3">
      <c r="A199" s="2" t="s">
        <v>250</v>
      </c>
      <c r="B199" s="2" t="s">
        <v>384</v>
      </c>
      <c r="C199" s="2">
        <v>510050</v>
      </c>
      <c r="D199" s="2">
        <v>5100508</v>
      </c>
      <c r="E199" s="2" t="s">
        <v>250</v>
      </c>
      <c r="F199" s="2" t="s">
        <v>384</v>
      </c>
      <c r="G199" s="2">
        <f>IFERROR(VLOOKUP(D199,Coordenadas!$A$2:$D$5571,3,FALSE),0)</f>
        <v>-14.5137</v>
      </c>
      <c r="H199" s="2">
        <f>IFERROR(VLOOKUP(D199,Coordenadas!$A$2:$D$5571,4,FALSE),0)</f>
        <v>-56.477600000000002</v>
      </c>
      <c r="I199" s="2" t="s">
        <v>5327</v>
      </c>
      <c r="J199" s="2">
        <v>10066</v>
      </c>
      <c r="K199" s="2" t="s">
        <v>5332</v>
      </c>
      <c r="L199" s="2">
        <f>IFERROR(VLOOKUP(C199,BOTULISMO!$A$3:$C$19,3,FALSE),0)</f>
        <v>0</v>
      </c>
      <c r="M199" s="2">
        <f>IFERROR(VLOOKUP(C199,'LEISHMANIOSE VISCERAL'!$A$4:$C$454,3,FALSE),0)</f>
        <v>1</v>
      </c>
      <c r="N199" s="2">
        <f>IFERROR(VLOOKUP(C199,'LEISHMANIOSE TEGUMENTAR'!$A$4:$C$1681,3,FALSE),0)</f>
        <v>12</v>
      </c>
      <c r="O199" s="2">
        <f>IFERROR(VLOOKUP(C199,'FEBRE AMARELA'!$A$4:$C$38,3,FALSE),0)</f>
        <v>0</v>
      </c>
      <c r="P199" s="2">
        <f>IFERROR(VLOOKUP(C199,DENGUE!$A$5:$C$4097,3,FALSE),0)</f>
        <v>22</v>
      </c>
      <c r="Q199" s="2">
        <f>IFERROR(VLOOKUP(C199,'HEPATITE VIRAL'!$A$5:$C$3162,3,FALSE),0)</f>
        <v>1</v>
      </c>
      <c r="R199" s="2">
        <f>IFERROR(VLOOKUP(C199,'FEBRE MACULOSA'!$A$5:$C$181,3,FALSE),0)</f>
        <v>0</v>
      </c>
      <c r="S199" s="2">
        <f>IFERROR(VLOOKUP(C199,LEPTOSPIROSE!$A$5:$C$1176,3,FALSE),0)</f>
        <v>0</v>
      </c>
      <c r="T199" s="2">
        <f>IFERROR(VLOOKUP(C199,'DOENÇA DE CHAGAS'!$A$5:$C$100,3,FALSE),0)</f>
        <v>0</v>
      </c>
      <c r="U199" s="2">
        <f>IFERROR(VLOOKUP(C199,'PICADAS DE COBRAS'!$A$6:$C$4645,3,FALSE),0)</f>
        <v>1</v>
      </c>
      <c r="V199">
        <f>IFERROR(VLOOKUP(C199,'ZIKA VIRUS'!$A$5:$C$2399,3,FALSE),0)</f>
        <v>4</v>
      </c>
      <c r="W199">
        <f>IFERROR(VLOOKUP(C199,'FEBRE TIFÓIDE'!$A$5:$C$46,3,FALSE),0)</f>
        <v>0</v>
      </c>
      <c r="X199">
        <f>IFERROR(VLOOKUP(C199,HANTAVIROSE!$A$5:$C$153,3,FALSE),0)</f>
        <v>0</v>
      </c>
      <c r="Y199">
        <f>IFERROR(VLOOKUP(C199,MENINGITE!$A$5:$C$447,3,FALSE),0)</f>
        <v>0</v>
      </c>
      <c r="Z199">
        <f>IFERROR(VLOOKUP(C199,RAIVA!$A$5:$C$16,3,FALSE),0)</f>
        <v>0</v>
      </c>
    </row>
    <row r="200" spans="1:26" x14ac:dyDescent="0.3">
      <c r="A200" s="2" t="s">
        <v>5270</v>
      </c>
      <c r="B200" s="2" t="s">
        <v>5293</v>
      </c>
      <c r="C200" s="2">
        <v>110040</v>
      </c>
      <c r="D200" s="2">
        <v>1100403</v>
      </c>
      <c r="E200" s="2" t="s">
        <v>5270</v>
      </c>
      <c r="F200" s="2" t="s">
        <v>5293</v>
      </c>
      <c r="G200" s="2">
        <f>IFERROR(VLOOKUP(D200,Coordenadas!$A$2:$D$5571,3,FALSE),0)</f>
        <v>-9.7142900000000001</v>
      </c>
      <c r="H200" s="2">
        <f>IFERROR(VLOOKUP(D200,Coordenadas!$A$2:$D$5571,4,FALSE),0)</f>
        <v>-63.318800000000003</v>
      </c>
      <c r="I200" s="2" t="s">
        <v>5323</v>
      </c>
      <c r="J200" s="2">
        <v>17135</v>
      </c>
      <c r="K200" s="2" t="s">
        <v>5332</v>
      </c>
      <c r="L200" s="2">
        <f>IFERROR(VLOOKUP(C200,BOTULISMO!$A$3:$C$19,3,FALSE),0)</f>
        <v>0</v>
      </c>
      <c r="M200" s="2">
        <f>IFERROR(VLOOKUP(C200,'LEISHMANIOSE VISCERAL'!$A$4:$C$454,3,FALSE),0)</f>
        <v>0</v>
      </c>
      <c r="N200" s="2">
        <f>IFERROR(VLOOKUP(C200,'LEISHMANIOSE TEGUMENTAR'!$A$4:$C$1681,3,FALSE),0)</f>
        <v>7</v>
      </c>
      <c r="O200" s="2">
        <f>IFERROR(VLOOKUP(C200,'FEBRE AMARELA'!$A$4:$C$38,3,FALSE),0)</f>
        <v>0</v>
      </c>
      <c r="P200" s="2">
        <f>IFERROR(VLOOKUP(C200,DENGUE!$A$5:$C$4097,3,FALSE),0)</f>
        <v>12</v>
      </c>
      <c r="Q200" s="2">
        <f>IFERROR(VLOOKUP(C200,'HEPATITE VIRAL'!$A$5:$C$3162,3,FALSE),0)</f>
        <v>59</v>
      </c>
      <c r="R200" s="2">
        <f>IFERROR(VLOOKUP(C200,'FEBRE MACULOSA'!$A$5:$C$181,3,FALSE),0)</f>
        <v>0</v>
      </c>
      <c r="S200" s="2">
        <f>IFERROR(VLOOKUP(C200,LEPTOSPIROSE!$A$5:$C$1176,3,FALSE),0)</f>
        <v>0</v>
      </c>
      <c r="T200" s="2">
        <f>IFERROR(VLOOKUP(C200,'DOENÇA DE CHAGAS'!$A$5:$C$100,3,FALSE),0)</f>
        <v>0</v>
      </c>
      <c r="U200" s="2">
        <f>IFERROR(VLOOKUP(C200,'PICADAS DE COBRAS'!$A$6:$C$4645,3,FALSE),0)</f>
        <v>17</v>
      </c>
      <c r="V200">
        <f>IFERROR(VLOOKUP(C200,'ZIKA VIRUS'!$A$5:$C$2399,3,FALSE),0)</f>
        <v>1</v>
      </c>
      <c r="W200">
        <f>IFERROR(VLOOKUP(C200,'FEBRE TIFÓIDE'!$A$5:$C$46,3,FALSE),0)</f>
        <v>0</v>
      </c>
      <c r="X200">
        <f>IFERROR(VLOOKUP(C200,HANTAVIROSE!$A$5:$C$153,3,FALSE),0)</f>
        <v>0</v>
      </c>
      <c r="Y200">
        <f>IFERROR(VLOOKUP(C200,MENINGITE!$A$5:$C$447,3,FALSE),0)</f>
        <v>0</v>
      </c>
      <c r="Z200">
        <f>IFERROR(VLOOKUP(C200,RAIVA!$A$5:$C$16,3,FALSE),0)</f>
        <v>0</v>
      </c>
    </row>
    <row r="201" spans="1:26" x14ac:dyDescent="0.3">
      <c r="A201" s="2" t="s">
        <v>3</v>
      </c>
      <c r="B201" s="2" t="s">
        <v>238</v>
      </c>
      <c r="C201" s="2">
        <v>520060</v>
      </c>
      <c r="D201" s="2">
        <v>5200605</v>
      </c>
      <c r="E201" s="2" t="s">
        <v>3</v>
      </c>
      <c r="F201" s="2" t="s">
        <v>238</v>
      </c>
      <c r="G201" s="2">
        <f>IFERROR(VLOOKUP(D201,Coordenadas!$A$2:$D$5571,3,FALSE),0)</f>
        <v>-14.1305</v>
      </c>
      <c r="H201" s="2">
        <f>IFERROR(VLOOKUP(D201,Coordenadas!$A$2:$D$5571,4,FALSE),0)</f>
        <v>-47.51</v>
      </c>
      <c r="I201" s="2" t="s">
        <v>5327</v>
      </c>
      <c r="J201" s="2">
        <v>6885</v>
      </c>
      <c r="K201" s="2" t="s">
        <v>5332</v>
      </c>
      <c r="L201" s="2">
        <f>IFERROR(VLOOKUP(C201,BOTULISMO!$A$3:$C$19,3,FALSE),0)</f>
        <v>0</v>
      </c>
      <c r="M201" s="2">
        <f>IFERROR(VLOOKUP(C201,'LEISHMANIOSE VISCERAL'!$A$4:$C$454,3,FALSE),0)</f>
        <v>0</v>
      </c>
      <c r="N201" s="2">
        <f>IFERROR(VLOOKUP(C201,'LEISHMANIOSE TEGUMENTAR'!$A$4:$C$1681,3,FALSE),0)</f>
        <v>39</v>
      </c>
      <c r="O201" s="2">
        <f>IFERROR(VLOOKUP(C201,'FEBRE AMARELA'!$A$4:$C$38,3,FALSE),0)</f>
        <v>0</v>
      </c>
      <c r="P201" s="2">
        <f>IFERROR(VLOOKUP(C201,DENGUE!$A$5:$C$4097,3,FALSE),0)</f>
        <v>64</v>
      </c>
      <c r="Q201" s="2">
        <f>IFERROR(VLOOKUP(C201,'HEPATITE VIRAL'!$A$5:$C$3162,3,FALSE),0)</f>
        <v>0</v>
      </c>
      <c r="R201" s="2">
        <f>IFERROR(VLOOKUP(C201,'FEBRE MACULOSA'!$A$5:$C$181,3,FALSE),0)</f>
        <v>0</v>
      </c>
      <c r="S201" s="2">
        <f>IFERROR(VLOOKUP(C201,LEPTOSPIROSE!$A$5:$C$1176,3,FALSE),0)</f>
        <v>0</v>
      </c>
      <c r="T201" s="2">
        <f>IFERROR(VLOOKUP(C201,'DOENÇA DE CHAGAS'!$A$5:$C$100,3,FALSE),0)</f>
        <v>0</v>
      </c>
      <c r="U201" s="2">
        <f>IFERROR(VLOOKUP(C201,'PICADAS DE COBRAS'!$A$6:$C$4645,3,FALSE),0)</f>
        <v>60</v>
      </c>
      <c r="V201">
        <f>IFERROR(VLOOKUP(C201,'ZIKA VIRUS'!$A$5:$C$2399,3,FALSE),0)</f>
        <v>1</v>
      </c>
      <c r="W201">
        <f>IFERROR(VLOOKUP(C201,'FEBRE TIFÓIDE'!$A$5:$C$46,3,FALSE),0)</f>
        <v>0</v>
      </c>
      <c r="X201">
        <f>IFERROR(VLOOKUP(C201,HANTAVIROSE!$A$5:$C$153,3,FALSE),0)</f>
        <v>0</v>
      </c>
      <c r="Y201">
        <f>IFERROR(VLOOKUP(C201,MENINGITE!$A$5:$C$447,3,FALSE),0)</f>
        <v>0</v>
      </c>
      <c r="Z201">
        <f>IFERROR(VLOOKUP(C201,RAIVA!$A$5:$C$16,3,FALSE),0)</f>
        <v>0</v>
      </c>
    </row>
    <row r="202" spans="1:26" x14ac:dyDescent="0.3">
      <c r="A202" s="2" t="s">
        <v>1256</v>
      </c>
      <c r="B202" s="2" t="s">
        <v>1629</v>
      </c>
      <c r="C202" s="2">
        <v>410060</v>
      </c>
      <c r="D202" s="2">
        <v>4100608</v>
      </c>
      <c r="E202" s="2" t="s">
        <v>1256</v>
      </c>
      <c r="F202" s="2" t="s">
        <v>1629</v>
      </c>
      <c r="G202" s="2">
        <f>IFERROR(VLOOKUP(D202,Coordenadas!$A$2:$D$5571,3,FALSE),0)</f>
        <v>-23.1312</v>
      </c>
      <c r="H202" s="2">
        <f>IFERROR(VLOOKUP(D202,Coordenadas!$A$2:$D$5571,4,FALSE),0)</f>
        <v>-52.318899999999999</v>
      </c>
      <c r="I202" s="2" t="s">
        <v>5326</v>
      </c>
      <c r="J202" s="2">
        <v>13663</v>
      </c>
      <c r="K202" s="2" t="s">
        <v>5332</v>
      </c>
      <c r="L202" s="2">
        <f>IFERROR(VLOOKUP(C202,BOTULISMO!$A$3:$C$19,3,FALSE),0)</f>
        <v>0</v>
      </c>
      <c r="M202" s="2">
        <f>IFERROR(VLOOKUP(C202,'LEISHMANIOSE VISCERAL'!$A$4:$C$454,3,FALSE),0)</f>
        <v>0</v>
      </c>
      <c r="N202" s="2">
        <f>IFERROR(VLOOKUP(C202,'LEISHMANIOSE TEGUMENTAR'!$A$4:$C$1681,3,FALSE),0)</f>
        <v>1</v>
      </c>
      <c r="O202" s="2">
        <f>IFERROR(VLOOKUP(C202,'FEBRE AMARELA'!$A$4:$C$38,3,FALSE),0)</f>
        <v>0</v>
      </c>
      <c r="P202" s="2">
        <f>IFERROR(VLOOKUP(C202,DENGUE!$A$5:$C$4097,3,FALSE),0)</f>
        <v>1684</v>
      </c>
      <c r="Q202" s="2">
        <f>IFERROR(VLOOKUP(C202,'HEPATITE VIRAL'!$A$5:$C$3162,3,FALSE),0)</f>
        <v>6</v>
      </c>
      <c r="R202" s="2">
        <f>IFERROR(VLOOKUP(C202,'FEBRE MACULOSA'!$A$5:$C$181,3,FALSE),0)</f>
        <v>0</v>
      </c>
      <c r="S202" s="2">
        <f>IFERROR(VLOOKUP(C202,LEPTOSPIROSE!$A$5:$C$1176,3,FALSE),0)</f>
        <v>0</v>
      </c>
      <c r="T202" s="2">
        <f>IFERROR(VLOOKUP(C202,'DOENÇA DE CHAGAS'!$A$5:$C$100,3,FALSE),0)</f>
        <v>0</v>
      </c>
      <c r="U202" s="2">
        <f>IFERROR(VLOOKUP(C202,'PICADAS DE COBRAS'!$A$6:$C$4645,3,FALSE),0)</f>
        <v>6</v>
      </c>
      <c r="V202">
        <f>IFERROR(VLOOKUP(C202,'ZIKA VIRUS'!$A$5:$C$2399,3,FALSE),0)</f>
        <v>1</v>
      </c>
      <c r="W202">
        <f>IFERROR(VLOOKUP(C202,'FEBRE TIFÓIDE'!$A$5:$C$46,3,FALSE),0)</f>
        <v>0</v>
      </c>
      <c r="X202">
        <f>IFERROR(VLOOKUP(C202,HANTAVIROSE!$A$5:$C$153,3,FALSE),0)</f>
        <v>0</v>
      </c>
      <c r="Y202">
        <f>IFERROR(VLOOKUP(C202,MENINGITE!$A$5:$C$447,3,FALSE),0)</f>
        <v>0</v>
      </c>
      <c r="Z202">
        <f>IFERROR(VLOOKUP(C202,RAIVA!$A$5:$C$16,3,FALSE),0)</f>
        <v>0</v>
      </c>
    </row>
    <row r="203" spans="1:26" x14ac:dyDescent="0.3">
      <c r="A203" s="2" t="s">
        <v>4704</v>
      </c>
      <c r="B203" s="2" t="s">
        <v>4893</v>
      </c>
      <c r="C203" s="2">
        <v>210050</v>
      </c>
      <c r="D203" s="2">
        <v>2100501</v>
      </c>
      <c r="E203" s="2" t="s">
        <v>4704</v>
      </c>
      <c r="F203" s="2" t="s">
        <v>4893</v>
      </c>
      <c r="G203" s="2">
        <f>IFERROR(VLOOKUP(D203,Coordenadas!$A$2:$D$5571,3,FALSE),0)</f>
        <v>-9.1027299999999993</v>
      </c>
      <c r="H203" s="2">
        <f>IFERROR(VLOOKUP(D203,Coordenadas!$A$2:$D$5571,4,FALSE),0)</f>
        <v>-45.930300000000003</v>
      </c>
      <c r="I203" s="2" t="s">
        <v>5324</v>
      </c>
      <c r="J203" s="2">
        <v>10766</v>
      </c>
      <c r="K203" s="2" t="s">
        <v>5332</v>
      </c>
      <c r="L203" s="2">
        <f>IFERROR(VLOOKUP(C203,BOTULISMO!$A$3:$C$19,3,FALSE),0)</f>
        <v>0</v>
      </c>
      <c r="M203" s="2">
        <f>IFERROR(VLOOKUP(C203,'LEISHMANIOSE VISCERAL'!$A$4:$C$454,3,FALSE),0)</f>
        <v>0</v>
      </c>
      <c r="N203" s="2">
        <f>IFERROR(VLOOKUP(C203,'LEISHMANIOSE TEGUMENTAR'!$A$4:$C$1681,3,FALSE),0)</f>
        <v>0</v>
      </c>
      <c r="O203" s="2">
        <f>IFERROR(VLOOKUP(C203,'FEBRE AMARELA'!$A$4:$C$38,3,FALSE),0)</f>
        <v>0</v>
      </c>
      <c r="P203" s="2">
        <f>IFERROR(VLOOKUP(C203,DENGUE!$A$5:$C$4097,3,FALSE),0)</f>
        <v>31</v>
      </c>
      <c r="Q203" s="2">
        <f>IFERROR(VLOOKUP(C203,'HEPATITE VIRAL'!$A$5:$C$3162,3,FALSE),0)</f>
        <v>0</v>
      </c>
      <c r="R203" s="2">
        <f>IFERROR(VLOOKUP(C203,'FEBRE MACULOSA'!$A$5:$C$181,3,FALSE),0)</f>
        <v>0</v>
      </c>
      <c r="S203" s="2">
        <f>IFERROR(VLOOKUP(C203,LEPTOSPIROSE!$A$5:$C$1176,3,FALSE),0)</f>
        <v>0</v>
      </c>
      <c r="T203" s="2">
        <f>IFERROR(VLOOKUP(C203,'DOENÇA DE CHAGAS'!$A$5:$C$100,3,FALSE),0)</f>
        <v>0</v>
      </c>
      <c r="U203" s="2">
        <f>IFERROR(VLOOKUP(C203,'PICADAS DE COBRAS'!$A$6:$C$4645,3,FALSE),0)</f>
        <v>5</v>
      </c>
      <c r="V203">
        <f>IFERROR(VLOOKUP(C203,'ZIKA VIRUS'!$A$5:$C$2399,3,FALSE),0)</f>
        <v>0</v>
      </c>
      <c r="W203">
        <f>IFERROR(VLOOKUP(C203,'FEBRE TIFÓIDE'!$A$5:$C$46,3,FALSE),0)</f>
        <v>0</v>
      </c>
      <c r="X203">
        <f>IFERROR(VLOOKUP(C203,HANTAVIROSE!$A$5:$C$153,3,FALSE),0)</f>
        <v>0</v>
      </c>
      <c r="Y203">
        <f>IFERROR(VLOOKUP(C203,MENINGITE!$A$5:$C$447,3,FALSE),0)</f>
        <v>0</v>
      </c>
      <c r="Z203">
        <f>IFERROR(VLOOKUP(C203,RAIVA!$A$5:$C$16,3,FALSE),0)</f>
        <v>0</v>
      </c>
    </row>
    <row r="204" spans="1:26" x14ac:dyDescent="0.3">
      <c r="A204" s="2" t="s">
        <v>1256</v>
      </c>
      <c r="B204" s="2" t="s">
        <v>1628</v>
      </c>
      <c r="C204" s="2">
        <v>410070</v>
      </c>
      <c r="D204" s="2">
        <v>4100707</v>
      </c>
      <c r="E204" s="2" t="s">
        <v>1256</v>
      </c>
      <c r="F204" s="2" t="s">
        <v>1628</v>
      </c>
      <c r="G204" s="2">
        <f>IFERROR(VLOOKUP(D204,Coordenadas!$A$2:$D$5571,3,FALSE),0)</f>
        <v>-24.022400000000001</v>
      </c>
      <c r="H204" s="2">
        <f>IFERROR(VLOOKUP(D204,Coordenadas!$A$2:$D$5571,4,FALSE),0)</f>
        <v>-53.44</v>
      </c>
      <c r="I204" s="2" t="s">
        <v>5326</v>
      </c>
      <c r="J204" s="2">
        <v>10179</v>
      </c>
      <c r="K204" s="2" t="s">
        <v>5332</v>
      </c>
      <c r="L204" s="2">
        <f>IFERROR(VLOOKUP(C204,BOTULISMO!$A$3:$C$19,3,FALSE),0)</f>
        <v>0</v>
      </c>
      <c r="M204" s="2">
        <f>IFERROR(VLOOKUP(C204,'LEISHMANIOSE VISCERAL'!$A$4:$C$454,3,FALSE),0)</f>
        <v>0</v>
      </c>
      <c r="N204" s="2">
        <f>IFERROR(VLOOKUP(C204,'LEISHMANIOSE TEGUMENTAR'!$A$4:$C$1681,3,FALSE),0)</f>
        <v>0</v>
      </c>
      <c r="O204" s="2">
        <f>IFERROR(VLOOKUP(C204,'FEBRE AMARELA'!$A$4:$C$38,3,FALSE),0)</f>
        <v>0</v>
      </c>
      <c r="P204" s="2">
        <f>IFERROR(VLOOKUP(C204,DENGUE!$A$5:$C$4097,3,FALSE),0)</f>
        <v>1308</v>
      </c>
      <c r="Q204" s="2">
        <f>IFERROR(VLOOKUP(C204,'HEPATITE VIRAL'!$A$5:$C$3162,3,FALSE),0)</f>
        <v>0</v>
      </c>
      <c r="R204" s="2">
        <f>IFERROR(VLOOKUP(C204,'FEBRE MACULOSA'!$A$5:$C$181,3,FALSE),0)</f>
        <v>0</v>
      </c>
      <c r="S204" s="2">
        <f>IFERROR(VLOOKUP(C204,LEPTOSPIROSE!$A$5:$C$1176,3,FALSE),0)</f>
        <v>0</v>
      </c>
      <c r="T204" s="2">
        <f>IFERROR(VLOOKUP(C204,'DOENÇA DE CHAGAS'!$A$5:$C$100,3,FALSE),0)</f>
        <v>0</v>
      </c>
      <c r="U204" s="2">
        <f>IFERROR(VLOOKUP(C204,'PICADAS DE COBRAS'!$A$6:$C$4645,3,FALSE),0)</f>
        <v>5</v>
      </c>
      <c r="V204">
        <f>IFERROR(VLOOKUP(C204,'ZIKA VIRUS'!$A$5:$C$2399,3,FALSE),0)</f>
        <v>0</v>
      </c>
      <c r="W204">
        <f>IFERROR(VLOOKUP(C204,'FEBRE TIFÓIDE'!$A$5:$C$46,3,FALSE),0)</f>
        <v>0</v>
      </c>
      <c r="X204">
        <f>IFERROR(VLOOKUP(C204,HANTAVIROSE!$A$5:$C$153,3,FALSE),0)</f>
        <v>0</v>
      </c>
      <c r="Y204">
        <f>IFERROR(VLOOKUP(C204,MENINGITE!$A$5:$C$447,3,FALSE),0)</f>
        <v>0</v>
      </c>
      <c r="Z204">
        <f>IFERROR(VLOOKUP(C204,RAIVA!$A$5:$C$16,3,FALSE),0)</f>
        <v>0</v>
      </c>
    </row>
    <row r="205" spans="1:26" x14ac:dyDescent="0.3">
      <c r="A205" s="2" t="s">
        <v>2425</v>
      </c>
      <c r="B205" s="2" t="s">
        <v>3234</v>
      </c>
      <c r="C205" s="2">
        <v>310210</v>
      </c>
      <c r="D205" s="2">
        <v>3102100</v>
      </c>
      <c r="E205" s="2" t="s">
        <v>2425</v>
      </c>
      <c r="F205" s="2" t="s">
        <v>3234</v>
      </c>
      <c r="G205" s="2">
        <f>IFERROR(VLOOKUP(D205,Coordenadas!$A$2:$D$5571,3,FALSE),0)</f>
        <v>-21.028099999999998</v>
      </c>
      <c r="H205" s="2">
        <f>IFERROR(VLOOKUP(D205,Coordenadas!$A$2:$D$5571,4,FALSE),0)</f>
        <v>-43.406700000000001</v>
      </c>
      <c r="I205" s="2" t="s">
        <v>5325</v>
      </c>
      <c r="J205" s="2">
        <v>12159</v>
      </c>
      <c r="K205" s="2" t="s">
        <v>5332</v>
      </c>
      <c r="L205" s="2">
        <f>IFERROR(VLOOKUP(C205,BOTULISMO!$A$3:$C$19,3,FALSE),0)</f>
        <v>0</v>
      </c>
      <c r="M205" s="2">
        <f>IFERROR(VLOOKUP(C205,'LEISHMANIOSE VISCERAL'!$A$4:$C$454,3,FALSE),0)</f>
        <v>0</v>
      </c>
      <c r="N205" s="2">
        <f>IFERROR(VLOOKUP(C205,'LEISHMANIOSE TEGUMENTAR'!$A$4:$C$1681,3,FALSE),0)</f>
        <v>1</v>
      </c>
      <c r="O205" s="2">
        <f>IFERROR(VLOOKUP(C205,'FEBRE AMARELA'!$A$4:$C$38,3,FALSE),0)</f>
        <v>0</v>
      </c>
      <c r="P205" s="2">
        <f>IFERROR(VLOOKUP(C205,DENGUE!$A$5:$C$4097,3,FALSE),0)</f>
        <v>0</v>
      </c>
      <c r="Q205" s="2">
        <f>IFERROR(VLOOKUP(C205,'HEPATITE VIRAL'!$A$5:$C$3162,3,FALSE),0)</f>
        <v>0</v>
      </c>
      <c r="R205" s="2">
        <f>IFERROR(VLOOKUP(C205,'FEBRE MACULOSA'!$A$5:$C$181,3,FALSE),0)</f>
        <v>0</v>
      </c>
      <c r="S205" s="2">
        <f>IFERROR(VLOOKUP(C205,LEPTOSPIROSE!$A$5:$C$1176,3,FALSE),0)</f>
        <v>0</v>
      </c>
      <c r="T205" s="2">
        <f>IFERROR(VLOOKUP(C205,'DOENÇA DE CHAGAS'!$A$5:$C$100,3,FALSE),0)</f>
        <v>0</v>
      </c>
      <c r="U205" s="2">
        <f>IFERROR(VLOOKUP(C205,'PICADAS DE COBRAS'!$A$6:$C$4645,3,FALSE),0)</f>
        <v>6</v>
      </c>
      <c r="V205">
        <f>IFERROR(VLOOKUP(C205,'ZIKA VIRUS'!$A$5:$C$2399,3,FALSE),0)</f>
        <v>0</v>
      </c>
      <c r="W205">
        <f>IFERROR(VLOOKUP(C205,'FEBRE TIFÓIDE'!$A$5:$C$46,3,FALSE),0)</f>
        <v>0</v>
      </c>
      <c r="X205">
        <f>IFERROR(VLOOKUP(C205,HANTAVIROSE!$A$5:$C$153,3,FALSE),0)</f>
        <v>0</v>
      </c>
      <c r="Y205">
        <f>IFERROR(VLOOKUP(C205,MENINGITE!$A$5:$C$447,3,FALSE),0)</f>
        <v>0</v>
      </c>
      <c r="Z205">
        <f>IFERROR(VLOOKUP(C205,RAIVA!$A$5:$C$16,3,FALSE),0)</f>
        <v>0</v>
      </c>
    </row>
    <row r="206" spans="1:26" x14ac:dyDescent="0.3">
      <c r="A206" s="2" t="s">
        <v>2349</v>
      </c>
      <c r="B206" s="2" t="s">
        <v>2419</v>
      </c>
      <c r="C206" s="2">
        <v>320035</v>
      </c>
      <c r="D206" s="2">
        <v>3200359</v>
      </c>
      <c r="E206" s="2" t="s">
        <v>2349</v>
      </c>
      <c r="F206" s="2" t="s">
        <v>2419</v>
      </c>
      <c r="G206" s="2">
        <f>IFERROR(VLOOKUP(D206,Coordenadas!$A$2:$D$5571,3,FALSE),0)</f>
        <v>-19.061800000000002</v>
      </c>
      <c r="H206" s="2">
        <f>IFERROR(VLOOKUP(D206,Coordenadas!$A$2:$D$5571,4,FALSE),0)</f>
        <v>-41.020899999999997</v>
      </c>
      <c r="I206" s="2" t="s">
        <v>5325</v>
      </c>
      <c r="J206" s="2">
        <v>7317</v>
      </c>
      <c r="K206" s="2" t="s">
        <v>5332</v>
      </c>
      <c r="L206" s="2">
        <f>IFERROR(VLOOKUP(C206,BOTULISMO!$A$3:$C$19,3,FALSE),0)</f>
        <v>0</v>
      </c>
      <c r="M206" s="2">
        <f>IFERROR(VLOOKUP(C206,'LEISHMANIOSE VISCERAL'!$A$4:$C$454,3,FALSE),0)</f>
        <v>0</v>
      </c>
      <c r="N206" s="2">
        <f>IFERROR(VLOOKUP(C206,'LEISHMANIOSE TEGUMENTAR'!$A$4:$C$1681,3,FALSE),0)</f>
        <v>0</v>
      </c>
      <c r="O206" s="2">
        <f>IFERROR(VLOOKUP(C206,'FEBRE AMARELA'!$A$4:$C$38,3,FALSE),0)</f>
        <v>0</v>
      </c>
      <c r="P206" s="2">
        <f>IFERROR(VLOOKUP(C206,DENGUE!$A$5:$C$4097,3,FALSE),0)</f>
        <v>0</v>
      </c>
      <c r="Q206" s="2">
        <f>IFERROR(VLOOKUP(C206,'HEPATITE VIRAL'!$A$5:$C$3162,3,FALSE),0)</f>
        <v>2</v>
      </c>
      <c r="R206" s="2">
        <f>IFERROR(VLOOKUP(C206,'FEBRE MACULOSA'!$A$5:$C$181,3,FALSE),0)</f>
        <v>0</v>
      </c>
      <c r="S206" s="2">
        <f>IFERROR(VLOOKUP(C206,LEPTOSPIROSE!$A$5:$C$1176,3,FALSE),0)</f>
        <v>0</v>
      </c>
      <c r="T206" s="2">
        <f>IFERROR(VLOOKUP(C206,'DOENÇA DE CHAGAS'!$A$5:$C$100,3,FALSE),0)</f>
        <v>0</v>
      </c>
      <c r="U206" s="2">
        <f>IFERROR(VLOOKUP(C206,'PICADAS DE COBRAS'!$A$6:$C$4645,3,FALSE),0)</f>
        <v>0</v>
      </c>
      <c r="V206">
        <f>IFERROR(VLOOKUP(C206,'ZIKA VIRUS'!$A$5:$C$2399,3,FALSE),0)</f>
        <v>0</v>
      </c>
      <c r="W206">
        <f>IFERROR(VLOOKUP(C206,'FEBRE TIFÓIDE'!$A$5:$C$46,3,FALSE),0)</f>
        <v>0</v>
      </c>
      <c r="X206">
        <f>IFERROR(VLOOKUP(C206,HANTAVIROSE!$A$5:$C$153,3,FALSE),0)</f>
        <v>0</v>
      </c>
      <c r="Y206">
        <f>IFERROR(VLOOKUP(C206,MENINGITE!$A$5:$C$447,3,FALSE),0)</f>
        <v>0</v>
      </c>
      <c r="Z206">
        <f>IFERROR(VLOOKUP(C206,RAIVA!$A$5:$C$16,3,FALSE),0)</f>
        <v>0</v>
      </c>
    </row>
    <row r="207" spans="1:26" x14ac:dyDescent="0.3">
      <c r="A207" s="2" t="s">
        <v>4319</v>
      </c>
      <c r="B207" s="2" t="s">
        <v>4481</v>
      </c>
      <c r="C207" s="2">
        <v>230070</v>
      </c>
      <c r="D207" s="2">
        <v>2300705</v>
      </c>
      <c r="E207" s="2" t="s">
        <v>4319</v>
      </c>
      <c r="F207" s="2" t="s">
        <v>4481</v>
      </c>
      <c r="G207" s="2">
        <f>IFERROR(VLOOKUP(D207,Coordenadas!$A$2:$D$5571,3,FALSE),0)</f>
        <v>-5.5089399999999999</v>
      </c>
      <c r="H207" s="2">
        <f>IFERROR(VLOOKUP(D207,Coordenadas!$A$2:$D$5571,4,FALSE),0)</f>
        <v>-38.274299999999997</v>
      </c>
      <c r="I207" s="2" t="s">
        <v>5324</v>
      </c>
      <c r="J207" s="2">
        <v>16359</v>
      </c>
      <c r="K207" s="2" t="s">
        <v>5332</v>
      </c>
      <c r="L207" s="2">
        <f>IFERROR(VLOOKUP(C207,BOTULISMO!$A$3:$C$19,3,FALSE),0)</f>
        <v>0</v>
      </c>
      <c r="M207" s="2">
        <f>IFERROR(VLOOKUP(C207,'LEISHMANIOSE VISCERAL'!$A$4:$C$454,3,FALSE),0)</f>
        <v>0</v>
      </c>
      <c r="N207" s="2">
        <f>IFERROR(VLOOKUP(C207,'LEISHMANIOSE TEGUMENTAR'!$A$4:$C$1681,3,FALSE),0)</f>
        <v>0</v>
      </c>
      <c r="O207" s="2">
        <f>IFERROR(VLOOKUP(C207,'FEBRE AMARELA'!$A$4:$C$38,3,FALSE),0)</f>
        <v>0</v>
      </c>
      <c r="P207" s="2">
        <f>IFERROR(VLOOKUP(C207,DENGUE!$A$5:$C$4097,3,FALSE),0)</f>
        <v>9</v>
      </c>
      <c r="Q207" s="2">
        <f>IFERROR(VLOOKUP(C207,'HEPATITE VIRAL'!$A$5:$C$3162,3,FALSE),0)</f>
        <v>0</v>
      </c>
      <c r="R207" s="2">
        <f>IFERROR(VLOOKUP(C207,'FEBRE MACULOSA'!$A$5:$C$181,3,FALSE),0)</f>
        <v>0</v>
      </c>
      <c r="S207" s="2">
        <f>IFERROR(VLOOKUP(C207,LEPTOSPIROSE!$A$5:$C$1176,3,FALSE),0)</f>
        <v>0</v>
      </c>
      <c r="T207" s="2">
        <f>IFERROR(VLOOKUP(C207,'DOENÇA DE CHAGAS'!$A$5:$C$100,3,FALSE),0)</f>
        <v>0</v>
      </c>
      <c r="U207" s="2">
        <f>IFERROR(VLOOKUP(C207,'PICADAS DE COBRAS'!$A$6:$C$4645,3,FALSE),0)</f>
        <v>15</v>
      </c>
      <c r="V207">
        <f>IFERROR(VLOOKUP(C207,'ZIKA VIRUS'!$A$5:$C$2399,3,FALSE),0)</f>
        <v>1</v>
      </c>
      <c r="W207">
        <f>IFERROR(VLOOKUP(C207,'FEBRE TIFÓIDE'!$A$5:$C$46,3,FALSE),0)</f>
        <v>0</v>
      </c>
      <c r="X207">
        <f>IFERROR(VLOOKUP(C207,HANTAVIROSE!$A$5:$C$153,3,FALSE),0)</f>
        <v>0</v>
      </c>
      <c r="Y207">
        <f>IFERROR(VLOOKUP(C207,MENINGITE!$A$5:$C$447,3,FALSE),0)</f>
        <v>0</v>
      </c>
      <c r="Z207">
        <f>IFERROR(VLOOKUP(C207,RAIVA!$A$5:$C$16,3,FALSE),0)</f>
        <v>0</v>
      </c>
    </row>
    <row r="208" spans="1:26" x14ac:dyDescent="0.3">
      <c r="A208" s="2" t="s">
        <v>250</v>
      </c>
      <c r="B208" s="2" t="s">
        <v>383</v>
      </c>
      <c r="C208" s="2">
        <v>510060</v>
      </c>
      <c r="D208" s="2">
        <v>5100607</v>
      </c>
      <c r="E208" s="2" t="s">
        <v>250</v>
      </c>
      <c r="F208" s="2" t="s">
        <v>383</v>
      </c>
      <c r="G208" s="2">
        <f>IFERROR(VLOOKUP(D208,Coordenadas!$A$2:$D$5571,3,FALSE),0)</f>
        <v>-17.824100000000001</v>
      </c>
      <c r="H208" s="2">
        <f>IFERROR(VLOOKUP(D208,Coordenadas!$A$2:$D$5571,4,FALSE),0)</f>
        <v>-53.279200000000003</v>
      </c>
      <c r="I208" s="2" t="s">
        <v>5327</v>
      </c>
      <c r="J208" s="2">
        <v>8072</v>
      </c>
      <c r="K208" s="2" t="s">
        <v>5332</v>
      </c>
      <c r="L208" s="2">
        <f>IFERROR(VLOOKUP(C208,BOTULISMO!$A$3:$C$19,3,FALSE),0)</f>
        <v>0</v>
      </c>
      <c r="M208" s="2">
        <f>IFERROR(VLOOKUP(C208,'LEISHMANIOSE VISCERAL'!$A$4:$C$454,3,FALSE),0)</f>
        <v>0</v>
      </c>
      <c r="N208" s="2">
        <f>IFERROR(VLOOKUP(C208,'LEISHMANIOSE TEGUMENTAR'!$A$4:$C$1681,3,FALSE),0)</f>
        <v>3</v>
      </c>
      <c r="O208" s="2">
        <f>IFERROR(VLOOKUP(C208,'FEBRE AMARELA'!$A$4:$C$38,3,FALSE),0)</f>
        <v>0</v>
      </c>
      <c r="P208" s="2">
        <f>IFERROR(VLOOKUP(C208,DENGUE!$A$5:$C$4097,3,FALSE),0)</f>
        <v>38</v>
      </c>
      <c r="Q208" s="2">
        <f>IFERROR(VLOOKUP(C208,'HEPATITE VIRAL'!$A$5:$C$3162,3,FALSE),0)</f>
        <v>0</v>
      </c>
      <c r="R208" s="2">
        <f>IFERROR(VLOOKUP(C208,'FEBRE MACULOSA'!$A$5:$C$181,3,FALSE),0)</f>
        <v>0</v>
      </c>
      <c r="S208" s="2">
        <f>IFERROR(VLOOKUP(C208,LEPTOSPIROSE!$A$5:$C$1176,3,FALSE),0)</f>
        <v>0</v>
      </c>
      <c r="T208" s="2">
        <f>IFERROR(VLOOKUP(C208,'DOENÇA DE CHAGAS'!$A$5:$C$100,3,FALSE),0)</f>
        <v>0</v>
      </c>
      <c r="U208" s="2">
        <f>IFERROR(VLOOKUP(C208,'PICADAS DE COBRAS'!$A$6:$C$4645,3,FALSE),0)</f>
        <v>3</v>
      </c>
      <c r="V208">
        <f>IFERROR(VLOOKUP(C208,'ZIKA VIRUS'!$A$5:$C$2399,3,FALSE),0)</f>
        <v>7</v>
      </c>
      <c r="W208">
        <f>IFERROR(VLOOKUP(C208,'FEBRE TIFÓIDE'!$A$5:$C$46,3,FALSE),0)</f>
        <v>0</v>
      </c>
      <c r="X208">
        <f>IFERROR(VLOOKUP(C208,HANTAVIROSE!$A$5:$C$153,3,FALSE),0)</f>
        <v>0</v>
      </c>
      <c r="Y208">
        <f>IFERROR(VLOOKUP(C208,MENINGITE!$A$5:$C$447,3,FALSE),0)</f>
        <v>0</v>
      </c>
      <c r="Z208">
        <f>IFERROR(VLOOKUP(C208,RAIVA!$A$5:$C$16,3,FALSE),0)</f>
        <v>0</v>
      </c>
    </row>
    <row r="209" spans="1:26" x14ac:dyDescent="0.3">
      <c r="A209" s="2" t="s">
        <v>1256</v>
      </c>
      <c r="B209" s="2" t="s">
        <v>1630</v>
      </c>
      <c r="C209" s="2">
        <v>410050</v>
      </c>
      <c r="D209" s="2">
        <v>4100509</v>
      </c>
      <c r="E209" s="2" t="s">
        <v>1256</v>
      </c>
      <c r="F209" s="2" t="s">
        <v>1630</v>
      </c>
      <c r="G209" s="2">
        <f>IFERROR(VLOOKUP(D209,Coordenadas!$A$2:$D$5571,3,FALSE),0)</f>
        <v>-23.875900000000001</v>
      </c>
      <c r="H209" s="2">
        <f>IFERROR(VLOOKUP(D209,Coordenadas!$A$2:$D$5571,4,FALSE),0)</f>
        <v>-53.895800000000001</v>
      </c>
      <c r="I209" s="2" t="s">
        <v>5326</v>
      </c>
      <c r="J209" s="2">
        <v>20516</v>
      </c>
      <c r="K209" s="2" t="s">
        <v>5330</v>
      </c>
      <c r="L209" s="2">
        <f>IFERROR(VLOOKUP(C209,BOTULISMO!$A$3:$C$19,3,FALSE),0)</f>
        <v>0</v>
      </c>
      <c r="M209" s="2">
        <f>IFERROR(VLOOKUP(C209,'LEISHMANIOSE VISCERAL'!$A$4:$C$454,3,FALSE),0)</f>
        <v>0</v>
      </c>
      <c r="N209" s="2">
        <f>IFERROR(VLOOKUP(C209,'LEISHMANIOSE TEGUMENTAR'!$A$4:$C$1681,3,FALSE),0)</f>
        <v>0</v>
      </c>
      <c r="O209" s="2">
        <f>IFERROR(VLOOKUP(C209,'FEBRE AMARELA'!$A$4:$C$38,3,FALSE),0)</f>
        <v>0</v>
      </c>
      <c r="P209" s="2">
        <f>IFERROR(VLOOKUP(C209,DENGUE!$A$5:$C$4097,3,FALSE),0)</f>
        <v>1473</v>
      </c>
      <c r="Q209" s="2">
        <f>IFERROR(VLOOKUP(C209,'HEPATITE VIRAL'!$A$5:$C$3162,3,FALSE),0)</f>
        <v>0</v>
      </c>
      <c r="R209" s="2">
        <f>IFERROR(VLOOKUP(C209,'FEBRE MACULOSA'!$A$5:$C$181,3,FALSE),0)</f>
        <v>0</v>
      </c>
      <c r="S209" s="2">
        <f>IFERROR(VLOOKUP(C209,LEPTOSPIROSE!$A$5:$C$1176,3,FALSE),0)</f>
        <v>0</v>
      </c>
      <c r="T209" s="2">
        <f>IFERROR(VLOOKUP(C209,'DOENÇA DE CHAGAS'!$A$5:$C$100,3,FALSE),0)</f>
        <v>0</v>
      </c>
      <c r="U209" s="2">
        <f>IFERROR(VLOOKUP(C209,'PICADAS DE COBRAS'!$A$6:$C$4645,3,FALSE),0)</f>
        <v>12</v>
      </c>
      <c r="V209">
        <f>IFERROR(VLOOKUP(C209,'ZIKA VIRUS'!$A$5:$C$2399,3,FALSE),0)</f>
        <v>0</v>
      </c>
      <c r="W209">
        <f>IFERROR(VLOOKUP(C209,'FEBRE TIFÓIDE'!$A$5:$C$46,3,FALSE),0)</f>
        <v>0</v>
      </c>
      <c r="X209">
        <f>IFERROR(VLOOKUP(C209,HANTAVIROSE!$A$5:$C$153,3,FALSE),0)</f>
        <v>0</v>
      </c>
      <c r="Y209">
        <f>IFERROR(VLOOKUP(C209,MENINGITE!$A$5:$C$447,3,FALSE),0)</f>
        <v>0</v>
      </c>
      <c r="Z209">
        <f>IFERROR(VLOOKUP(C209,RAIVA!$A$5:$C$16,3,FALSE),0)</f>
        <v>0</v>
      </c>
    </row>
    <row r="210" spans="1:26" x14ac:dyDescent="0.3">
      <c r="A210" s="2" t="s">
        <v>4490</v>
      </c>
      <c r="B210" s="2" t="s">
        <v>4697</v>
      </c>
      <c r="C210" s="2">
        <v>220040</v>
      </c>
      <c r="D210" s="2">
        <v>2200400</v>
      </c>
      <c r="E210" s="2" t="s">
        <v>4490</v>
      </c>
      <c r="F210" s="2" t="s">
        <v>4697</v>
      </c>
      <c r="G210" s="2">
        <f>IFERROR(VLOOKUP(D210,Coordenadas!$A$2:$D$5571,3,FALSE),0)</f>
        <v>-5.0388799999999998</v>
      </c>
      <c r="H210" s="2">
        <f>IFERROR(VLOOKUP(D210,Coordenadas!$A$2:$D$5571,4,FALSE),0)</f>
        <v>-42.461199999999998</v>
      </c>
      <c r="I210" s="2" t="s">
        <v>5324</v>
      </c>
      <c r="J210" s="2">
        <v>38822</v>
      </c>
      <c r="K210" s="2" t="s">
        <v>5330</v>
      </c>
      <c r="L210" s="2">
        <f>IFERROR(VLOOKUP(C210,BOTULISMO!$A$3:$C$19,3,FALSE),0)</f>
        <v>0</v>
      </c>
      <c r="M210" s="2">
        <f>IFERROR(VLOOKUP(C210,'LEISHMANIOSE VISCERAL'!$A$4:$C$454,3,FALSE),0)</f>
        <v>0</v>
      </c>
      <c r="N210" s="2">
        <f>IFERROR(VLOOKUP(C210,'LEISHMANIOSE TEGUMENTAR'!$A$4:$C$1681,3,FALSE),0)</f>
        <v>0</v>
      </c>
      <c r="O210" s="2">
        <f>IFERROR(VLOOKUP(C210,'FEBRE AMARELA'!$A$4:$C$38,3,FALSE),0)</f>
        <v>0</v>
      </c>
      <c r="P210" s="2">
        <f>IFERROR(VLOOKUP(C210,DENGUE!$A$5:$C$4097,3,FALSE),0)</f>
        <v>3</v>
      </c>
      <c r="Q210" s="2">
        <f>IFERROR(VLOOKUP(C210,'HEPATITE VIRAL'!$A$5:$C$3162,3,FALSE),0)</f>
        <v>1</v>
      </c>
      <c r="R210" s="2">
        <f>IFERROR(VLOOKUP(C210,'FEBRE MACULOSA'!$A$5:$C$181,3,FALSE),0)</f>
        <v>0</v>
      </c>
      <c r="S210" s="2">
        <f>IFERROR(VLOOKUP(C210,LEPTOSPIROSE!$A$5:$C$1176,3,FALSE),0)</f>
        <v>0</v>
      </c>
      <c r="T210" s="2">
        <f>IFERROR(VLOOKUP(C210,'DOENÇA DE CHAGAS'!$A$5:$C$100,3,FALSE),0)</f>
        <v>0</v>
      </c>
      <c r="U210" s="2">
        <f>IFERROR(VLOOKUP(C210,'PICADAS DE COBRAS'!$A$6:$C$4645,3,FALSE),0)</f>
        <v>58</v>
      </c>
      <c r="V210">
        <f>IFERROR(VLOOKUP(C210,'ZIKA VIRUS'!$A$5:$C$2399,3,FALSE),0)</f>
        <v>2</v>
      </c>
      <c r="W210">
        <f>IFERROR(VLOOKUP(C210,'FEBRE TIFÓIDE'!$A$5:$C$46,3,FALSE),0)</f>
        <v>0</v>
      </c>
      <c r="X210">
        <f>IFERROR(VLOOKUP(C210,HANTAVIROSE!$A$5:$C$153,3,FALSE),0)</f>
        <v>0</v>
      </c>
      <c r="Y210">
        <f>IFERROR(VLOOKUP(C210,MENINGITE!$A$5:$C$447,3,FALSE),0)</f>
        <v>0</v>
      </c>
      <c r="Z210">
        <f>IFERROR(VLOOKUP(C210,RAIVA!$A$5:$C$16,3,FALSE),0)</f>
        <v>0</v>
      </c>
    </row>
    <row r="211" spans="1:26" x14ac:dyDescent="0.3">
      <c r="A211" s="2" t="s">
        <v>1637</v>
      </c>
      <c r="B211" s="2" t="s">
        <v>2244</v>
      </c>
      <c r="C211" s="2">
        <v>350115</v>
      </c>
      <c r="D211" s="2">
        <v>3501152</v>
      </c>
      <c r="E211" s="2" t="s">
        <v>1637</v>
      </c>
      <c r="F211" s="2" t="s">
        <v>2244</v>
      </c>
      <c r="G211" s="2">
        <f>IFERROR(VLOOKUP(D211,Coordenadas!$A$2:$D$5571,3,FALSE),0)</f>
        <v>-23.5306</v>
      </c>
      <c r="H211" s="2">
        <f>IFERROR(VLOOKUP(D211,Coordenadas!$A$2:$D$5571,4,FALSE),0)</f>
        <v>-47.254600000000003</v>
      </c>
      <c r="I211" s="2" t="s">
        <v>5325</v>
      </c>
      <c r="J211" s="2">
        <v>16839</v>
      </c>
      <c r="K211" s="2" t="s">
        <v>5332</v>
      </c>
      <c r="L211" s="2">
        <f>IFERROR(VLOOKUP(C211,BOTULISMO!$A$3:$C$19,3,FALSE),0)</f>
        <v>0</v>
      </c>
      <c r="M211" s="2">
        <f>IFERROR(VLOOKUP(C211,'LEISHMANIOSE VISCERAL'!$A$4:$C$454,3,FALSE),0)</f>
        <v>0</v>
      </c>
      <c r="N211" s="2">
        <f>IFERROR(VLOOKUP(C211,'LEISHMANIOSE TEGUMENTAR'!$A$4:$C$1681,3,FALSE),0)</f>
        <v>0</v>
      </c>
      <c r="O211" s="2">
        <f>IFERROR(VLOOKUP(C211,'FEBRE AMARELA'!$A$4:$C$38,3,FALSE),0)</f>
        <v>0</v>
      </c>
      <c r="P211" s="2">
        <f>IFERROR(VLOOKUP(C211,DENGUE!$A$5:$C$4097,3,FALSE),0)</f>
        <v>5</v>
      </c>
      <c r="Q211" s="2">
        <f>IFERROR(VLOOKUP(C211,'HEPATITE VIRAL'!$A$5:$C$3162,3,FALSE),0)</f>
        <v>10</v>
      </c>
      <c r="R211" s="2">
        <f>IFERROR(VLOOKUP(C211,'FEBRE MACULOSA'!$A$5:$C$181,3,FALSE),0)</f>
        <v>0</v>
      </c>
      <c r="S211" s="2">
        <f>IFERROR(VLOOKUP(C211,LEPTOSPIROSE!$A$5:$C$1176,3,FALSE),0)</f>
        <v>0</v>
      </c>
      <c r="T211" s="2">
        <f>IFERROR(VLOOKUP(C211,'DOENÇA DE CHAGAS'!$A$5:$C$100,3,FALSE),0)</f>
        <v>0</v>
      </c>
      <c r="U211" s="2">
        <f>IFERROR(VLOOKUP(C211,'PICADAS DE COBRAS'!$A$6:$C$4645,3,FALSE),0)</f>
        <v>29</v>
      </c>
      <c r="V211">
        <f>IFERROR(VLOOKUP(C211,'ZIKA VIRUS'!$A$5:$C$2399,3,FALSE),0)</f>
        <v>0</v>
      </c>
      <c r="W211">
        <f>IFERROR(VLOOKUP(C211,'FEBRE TIFÓIDE'!$A$5:$C$46,3,FALSE),0)</f>
        <v>0</v>
      </c>
      <c r="X211">
        <f>IFERROR(VLOOKUP(C211,HANTAVIROSE!$A$5:$C$153,3,FALSE),0)</f>
        <v>0</v>
      </c>
      <c r="Y211">
        <f>IFERROR(VLOOKUP(C211,MENINGITE!$A$5:$C$447,3,FALSE),0)</f>
        <v>0</v>
      </c>
      <c r="Z211">
        <f>IFERROR(VLOOKUP(C211,RAIVA!$A$5:$C$16,3,FALSE),0)</f>
        <v>0</v>
      </c>
    </row>
    <row r="212" spans="1:26" x14ac:dyDescent="0.3">
      <c r="A212" s="2" t="s">
        <v>5190</v>
      </c>
      <c r="B212" s="2" t="s">
        <v>5247</v>
      </c>
      <c r="C212" s="2">
        <v>130002</v>
      </c>
      <c r="D212" s="2">
        <v>1300029</v>
      </c>
      <c r="E212" s="2" t="s">
        <v>5190</v>
      </c>
      <c r="F212" s="2" t="s">
        <v>5247</v>
      </c>
      <c r="G212" s="2">
        <f>IFERROR(VLOOKUP(D212,Coordenadas!$A$2:$D$5571,3,FALSE),0)</f>
        <v>-3.2272699999999999</v>
      </c>
      <c r="H212" s="2">
        <f>IFERROR(VLOOKUP(D212,Coordenadas!$A$2:$D$5571,4,FALSE),0)</f>
        <v>-64.800700000000006</v>
      </c>
      <c r="I212" s="2" t="s">
        <v>5323</v>
      </c>
      <c r="J212" s="2">
        <v>14088</v>
      </c>
      <c r="K212" s="2" t="s">
        <v>5332</v>
      </c>
      <c r="L212" s="2">
        <f>IFERROR(VLOOKUP(C212,BOTULISMO!$A$3:$C$19,3,FALSE),0)</f>
        <v>0</v>
      </c>
      <c r="M212" s="2">
        <f>IFERROR(VLOOKUP(C212,'LEISHMANIOSE VISCERAL'!$A$4:$C$454,3,FALSE),0)</f>
        <v>0</v>
      </c>
      <c r="N212" s="2">
        <f>IFERROR(VLOOKUP(C212,'LEISHMANIOSE TEGUMENTAR'!$A$4:$C$1681,3,FALSE),0)</f>
        <v>1</v>
      </c>
      <c r="O212" s="2">
        <f>IFERROR(VLOOKUP(C212,'FEBRE AMARELA'!$A$4:$C$38,3,FALSE),0)</f>
        <v>0</v>
      </c>
      <c r="P212" s="2">
        <f>IFERROR(VLOOKUP(C212,DENGUE!$A$5:$C$4097,3,FALSE),0)</f>
        <v>0</v>
      </c>
      <c r="Q212" s="2">
        <f>IFERROR(VLOOKUP(C212,'HEPATITE VIRAL'!$A$5:$C$3162,3,FALSE),0)</f>
        <v>4</v>
      </c>
      <c r="R212" s="2">
        <f>IFERROR(VLOOKUP(C212,'FEBRE MACULOSA'!$A$5:$C$181,3,FALSE),0)</f>
        <v>0</v>
      </c>
      <c r="S212" s="2">
        <f>IFERROR(VLOOKUP(C212,LEPTOSPIROSE!$A$5:$C$1176,3,FALSE),0)</f>
        <v>0</v>
      </c>
      <c r="T212" s="2">
        <f>IFERROR(VLOOKUP(C212,'DOENÇA DE CHAGAS'!$A$5:$C$100,3,FALSE),0)</f>
        <v>0</v>
      </c>
      <c r="U212" s="2">
        <f>IFERROR(VLOOKUP(C212,'PICADAS DE COBRAS'!$A$6:$C$4645,3,FALSE),0)</f>
        <v>70</v>
      </c>
      <c r="V212">
        <f>IFERROR(VLOOKUP(C212,'ZIKA VIRUS'!$A$5:$C$2399,3,FALSE),0)</f>
        <v>0</v>
      </c>
      <c r="W212">
        <f>IFERROR(VLOOKUP(C212,'FEBRE TIFÓIDE'!$A$5:$C$46,3,FALSE),0)</f>
        <v>0</v>
      </c>
      <c r="X212">
        <f>IFERROR(VLOOKUP(C212,HANTAVIROSE!$A$5:$C$153,3,FALSE),0)</f>
        <v>0</v>
      </c>
      <c r="Y212">
        <f>IFERROR(VLOOKUP(C212,MENINGITE!$A$5:$C$447,3,FALSE),0)</f>
        <v>0</v>
      </c>
      <c r="Z212">
        <f>IFERROR(VLOOKUP(C212,RAIVA!$A$5:$C$16,3,FALSE),0)</f>
        <v>0</v>
      </c>
    </row>
    <row r="213" spans="1:26" x14ac:dyDescent="0.3">
      <c r="A213" s="2" t="s">
        <v>2425</v>
      </c>
      <c r="B213" s="2" t="s">
        <v>3233</v>
      </c>
      <c r="C213" s="2">
        <v>310220</v>
      </c>
      <c r="D213" s="2">
        <v>3102209</v>
      </c>
      <c r="E213" s="2" t="s">
        <v>2425</v>
      </c>
      <c r="F213" s="2" t="s">
        <v>3233</v>
      </c>
      <c r="G213" s="2">
        <f>IFERROR(VLOOKUP(D213,Coordenadas!$A$2:$D$5571,3,FALSE),0)</f>
        <v>-19.417400000000001</v>
      </c>
      <c r="H213" s="2">
        <f>IFERROR(VLOOKUP(D213,Coordenadas!$A$2:$D$5571,4,FALSE),0)</f>
        <v>-41.731699999999996</v>
      </c>
      <c r="I213" s="2" t="s">
        <v>5325</v>
      </c>
      <c r="J213" s="2">
        <v>4444</v>
      </c>
      <c r="K213" s="2" t="s">
        <v>5332</v>
      </c>
      <c r="L213" s="2">
        <f>IFERROR(VLOOKUP(C213,BOTULISMO!$A$3:$C$19,3,FALSE),0)</f>
        <v>0</v>
      </c>
      <c r="M213" s="2">
        <f>IFERROR(VLOOKUP(C213,'LEISHMANIOSE VISCERAL'!$A$4:$C$454,3,FALSE),0)</f>
        <v>0</v>
      </c>
      <c r="N213" s="2">
        <f>IFERROR(VLOOKUP(C213,'LEISHMANIOSE TEGUMENTAR'!$A$4:$C$1681,3,FALSE),0)</f>
        <v>7</v>
      </c>
      <c r="O213" s="2">
        <f>IFERROR(VLOOKUP(C213,'FEBRE AMARELA'!$A$4:$C$38,3,FALSE),0)</f>
        <v>0</v>
      </c>
      <c r="P213" s="2">
        <f>IFERROR(VLOOKUP(C213,DENGUE!$A$5:$C$4097,3,FALSE),0)</f>
        <v>41</v>
      </c>
      <c r="Q213" s="2">
        <f>IFERROR(VLOOKUP(C213,'HEPATITE VIRAL'!$A$5:$C$3162,3,FALSE),0)</f>
        <v>0</v>
      </c>
      <c r="R213" s="2">
        <f>IFERROR(VLOOKUP(C213,'FEBRE MACULOSA'!$A$5:$C$181,3,FALSE),0)</f>
        <v>0</v>
      </c>
      <c r="S213" s="2">
        <f>IFERROR(VLOOKUP(C213,LEPTOSPIROSE!$A$5:$C$1176,3,FALSE),0)</f>
        <v>0</v>
      </c>
      <c r="T213" s="2">
        <f>IFERROR(VLOOKUP(C213,'DOENÇA DE CHAGAS'!$A$5:$C$100,3,FALSE),0)</f>
        <v>0</v>
      </c>
      <c r="U213" s="2">
        <f>IFERROR(VLOOKUP(C213,'PICADAS DE COBRAS'!$A$6:$C$4645,3,FALSE),0)</f>
        <v>52</v>
      </c>
      <c r="V213">
        <f>IFERROR(VLOOKUP(C213,'ZIKA VIRUS'!$A$5:$C$2399,3,FALSE),0)</f>
        <v>0</v>
      </c>
      <c r="W213">
        <f>IFERROR(VLOOKUP(C213,'FEBRE TIFÓIDE'!$A$5:$C$46,3,FALSE),0)</f>
        <v>0</v>
      </c>
      <c r="X213">
        <f>IFERROR(VLOOKUP(C213,HANTAVIROSE!$A$5:$C$153,3,FALSE),0)</f>
        <v>0</v>
      </c>
      <c r="Y213">
        <f>IFERROR(VLOOKUP(C213,MENINGITE!$A$5:$C$447,3,FALSE),0)</f>
        <v>0</v>
      </c>
      <c r="Z213">
        <f>IFERROR(VLOOKUP(C213,RAIVA!$A$5:$C$16,3,FALSE),0)</f>
        <v>0</v>
      </c>
    </row>
    <row r="214" spans="1:26" x14ac:dyDescent="0.3">
      <c r="A214" s="2" t="s">
        <v>1637</v>
      </c>
      <c r="B214" s="2" t="s">
        <v>2243</v>
      </c>
      <c r="C214" s="2">
        <v>350120</v>
      </c>
      <c r="D214" s="2">
        <v>3501202</v>
      </c>
      <c r="E214" s="2" t="s">
        <v>1637</v>
      </c>
      <c r="F214" s="2" t="s">
        <v>2243</v>
      </c>
      <c r="G214" s="2">
        <f>IFERROR(VLOOKUP(D214,Coordenadas!$A$2:$D$5571,3,FALSE),0)</f>
        <v>-20.3203</v>
      </c>
      <c r="H214" s="2">
        <f>IFERROR(VLOOKUP(D214,Coordenadas!$A$2:$D$5571,4,FALSE),0)</f>
        <v>-49.914099999999998</v>
      </c>
      <c r="I214" s="2" t="s">
        <v>5325</v>
      </c>
      <c r="J214" s="2">
        <v>3897</v>
      </c>
      <c r="K214" s="2" t="s">
        <v>5332</v>
      </c>
      <c r="L214" s="2">
        <f>IFERROR(VLOOKUP(C214,BOTULISMO!$A$3:$C$19,3,FALSE),0)</f>
        <v>0</v>
      </c>
      <c r="M214" s="2">
        <f>IFERROR(VLOOKUP(C214,'LEISHMANIOSE VISCERAL'!$A$4:$C$454,3,FALSE),0)</f>
        <v>0</v>
      </c>
      <c r="N214" s="2">
        <f>IFERROR(VLOOKUP(C214,'LEISHMANIOSE TEGUMENTAR'!$A$4:$C$1681,3,FALSE),0)</f>
        <v>0</v>
      </c>
      <c r="O214" s="2">
        <f>IFERROR(VLOOKUP(C214,'FEBRE AMARELA'!$A$4:$C$38,3,FALSE),0)</f>
        <v>0</v>
      </c>
      <c r="P214" s="2">
        <f>IFERROR(VLOOKUP(C214,DENGUE!$A$5:$C$4097,3,FALSE),0)</f>
        <v>70</v>
      </c>
      <c r="Q214" s="2">
        <f>IFERROR(VLOOKUP(C214,'HEPATITE VIRAL'!$A$5:$C$3162,3,FALSE),0)</f>
        <v>0</v>
      </c>
      <c r="R214" s="2">
        <f>IFERROR(VLOOKUP(C214,'FEBRE MACULOSA'!$A$5:$C$181,3,FALSE),0)</f>
        <v>0</v>
      </c>
      <c r="S214" s="2">
        <f>IFERROR(VLOOKUP(C214,LEPTOSPIROSE!$A$5:$C$1176,3,FALSE),0)</f>
        <v>0</v>
      </c>
      <c r="T214" s="2">
        <f>IFERROR(VLOOKUP(C214,'DOENÇA DE CHAGAS'!$A$5:$C$100,3,FALSE),0)</f>
        <v>0</v>
      </c>
      <c r="U214" s="2">
        <f>IFERROR(VLOOKUP(C214,'PICADAS DE COBRAS'!$A$6:$C$4645,3,FALSE),0)</f>
        <v>49</v>
      </c>
      <c r="V214">
        <f>IFERROR(VLOOKUP(C214,'ZIKA VIRUS'!$A$5:$C$2399,3,FALSE),0)</f>
        <v>0</v>
      </c>
      <c r="W214">
        <f>IFERROR(VLOOKUP(C214,'FEBRE TIFÓIDE'!$A$5:$C$46,3,FALSE),0)</f>
        <v>0</v>
      </c>
      <c r="X214">
        <f>IFERROR(VLOOKUP(C214,HANTAVIROSE!$A$5:$C$153,3,FALSE),0)</f>
        <v>0</v>
      </c>
      <c r="Y214">
        <f>IFERROR(VLOOKUP(C214,MENINGITE!$A$5:$C$447,3,FALSE),0)</f>
        <v>0</v>
      </c>
      <c r="Z214">
        <f>IFERROR(VLOOKUP(C214,RAIVA!$A$5:$C$16,3,FALSE),0)</f>
        <v>0</v>
      </c>
    </row>
    <row r="215" spans="1:26" x14ac:dyDescent="0.3">
      <c r="A215" s="2" t="s">
        <v>1637</v>
      </c>
      <c r="B215" s="2" t="s">
        <v>2242</v>
      </c>
      <c r="C215" s="2">
        <v>350130</v>
      </c>
      <c r="D215" s="2">
        <v>3501301</v>
      </c>
      <c r="E215" s="2" t="s">
        <v>1637</v>
      </c>
      <c r="F215" s="2" t="s">
        <v>2242</v>
      </c>
      <c r="G215" s="2">
        <f>IFERROR(VLOOKUP(D215,Coordenadas!$A$2:$D$5571,3,FALSE),0)</f>
        <v>-22.0764</v>
      </c>
      <c r="H215" s="2">
        <f>IFERROR(VLOOKUP(D215,Coordenadas!$A$2:$D$5571,4,FALSE),0)</f>
        <v>-51.472200000000001</v>
      </c>
      <c r="I215" s="2" t="s">
        <v>5325</v>
      </c>
      <c r="J215" s="2">
        <v>23513</v>
      </c>
      <c r="K215" s="2" t="s">
        <v>5330</v>
      </c>
      <c r="L215" s="2">
        <f>IFERROR(VLOOKUP(C215,BOTULISMO!$A$3:$C$19,3,FALSE),0)</f>
        <v>0</v>
      </c>
      <c r="M215" s="2">
        <f>IFERROR(VLOOKUP(C215,'LEISHMANIOSE VISCERAL'!$A$4:$C$454,3,FALSE),0)</f>
        <v>0</v>
      </c>
      <c r="N215" s="2">
        <f>IFERROR(VLOOKUP(C215,'LEISHMANIOSE TEGUMENTAR'!$A$4:$C$1681,3,FALSE),0)</f>
        <v>0</v>
      </c>
      <c r="O215" s="2">
        <f>IFERROR(VLOOKUP(C215,'FEBRE AMARELA'!$A$4:$C$38,3,FALSE),0)</f>
        <v>0</v>
      </c>
      <c r="P215" s="2">
        <f>IFERROR(VLOOKUP(C215,DENGUE!$A$5:$C$4097,3,FALSE),0)</f>
        <v>360</v>
      </c>
      <c r="Q215" s="2">
        <f>IFERROR(VLOOKUP(C215,'HEPATITE VIRAL'!$A$5:$C$3162,3,FALSE),0)</f>
        <v>1</v>
      </c>
      <c r="R215" s="2">
        <f>IFERROR(VLOOKUP(C215,'FEBRE MACULOSA'!$A$5:$C$181,3,FALSE),0)</f>
        <v>0</v>
      </c>
      <c r="S215" s="2">
        <f>IFERROR(VLOOKUP(C215,LEPTOSPIROSE!$A$5:$C$1176,3,FALSE),0)</f>
        <v>0</v>
      </c>
      <c r="T215" s="2">
        <f>IFERROR(VLOOKUP(C215,'DOENÇA DE CHAGAS'!$A$5:$C$100,3,FALSE),0)</f>
        <v>0</v>
      </c>
      <c r="U215" s="2">
        <f>IFERROR(VLOOKUP(C215,'PICADAS DE COBRAS'!$A$6:$C$4645,3,FALSE),0)</f>
        <v>63</v>
      </c>
      <c r="V215">
        <f>IFERROR(VLOOKUP(C215,'ZIKA VIRUS'!$A$5:$C$2399,3,FALSE),0)</f>
        <v>3</v>
      </c>
      <c r="W215">
        <f>IFERROR(VLOOKUP(C215,'FEBRE TIFÓIDE'!$A$5:$C$46,3,FALSE),0)</f>
        <v>0</v>
      </c>
      <c r="X215">
        <f>IFERROR(VLOOKUP(C215,HANTAVIROSE!$A$5:$C$153,3,FALSE),0)</f>
        <v>0</v>
      </c>
      <c r="Y215">
        <f>IFERROR(VLOOKUP(C215,MENINGITE!$A$5:$C$447,3,FALSE),0)</f>
        <v>0</v>
      </c>
      <c r="Z215">
        <f>IFERROR(VLOOKUP(C215,RAIVA!$A$5:$C$16,3,FALSE),0)</f>
        <v>0</v>
      </c>
    </row>
    <row r="216" spans="1:26" x14ac:dyDescent="0.3">
      <c r="A216" s="2" t="s">
        <v>1637</v>
      </c>
      <c r="B216" s="2" t="s">
        <v>2241</v>
      </c>
      <c r="C216" s="2">
        <v>350140</v>
      </c>
      <c r="D216" s="2">
        <v>3501400</v>
      </c>
      <c r="E216" s="2" t="s">
        <v>1637</v>
      </c>
      <c r="F216" s="2" t="s">
        <v>2241</v>
      </c>
      <c r="G216" s="2">
        <f>IFERROR(VLOOKUP(D216,Coordenadas!$A$2:$D$5571,3,FALSE),0)</f>
        <v>-22.084099999999999</v>
      </c>
      <c r="H216" s="2">
        <f>IFERROR(VLOOKUP(D216,Coordenadas!$A$2:$D$5571,4,FALSE),0)</f>
        <v>-49.719000000000001</v>
      </c>
      <c r="I216" s="2" t="s">
        <v>5325</v>
      </c>
      <c r="J216" s="2">
        <v>4650</v>
      </c>
      <c r="K216" s="2" t="s">
        <v>5332</v>
      </c>
      <c r="L216" s="2">
        <f>IFERROR(VLOOKUP(C216,BOTULISMO!$A$3:$C$19,3,FALSE),0)</f>
        <v>0</v>
      </c>
      <c r="M216" s="2">
        <f>IFERROR(VLOOKUP(C216,'LEISHMANIOSE VISCERAL'!$A$4:$C$454,3,FALSE),0)</f>
        <v>0</v>
      </c>
      <c r="N216" s="2">
        <f>IFERROR(VLOOKUP(C216,'LEISHMANIOSE TEGUMENTAR'!$A$4:$C$1681,3,FALSE),0)</f>
        <v>0</v>
      </c>
      <c r="O216" s="2">
        <f>IFERROR(VLOOKUP(C216,'FEBRE AMARELA'!$A$4:$C$38,3,FALSE),0)</f>
        <v>0</v>
      </c>
      <c r="P216" s="2">
        <f>IFERROR(VLOOKUP(C216,DENGUE!$A$5:$C$4097,3,FALSE),0)</f>
        <v>20</v>
      </c>
      <c r="Q216" s="2">
        <f>IFERROR(VLOOKUP(C216,'HEPATITE VIRAL'!$A$5:$C$3162,3,FALSE),0)</f>
        <v>0</v>
      </c>
      <c r="R216" s="2">
        <f>IFERROR(VLOOKUP(C216,'FEBRE MACULOSA'!$A$5:$C$181,3,FALSE),0)</f>
        <v>0</v>
      </c>
      <c r="S216" s="2">
        <f>IFERROR(VLOOKUP(C216,LEPTOSPIROSE!$A$5:$C$1176,3,FALSE),0)</f>
        <v>0</v>
      </c>
      <c r="T216" s="2">
        <f>IFERROR(VLOOKUP(C216,'DOENÇA DE CHAGAS'!$A$5:$C$100,3,FALSE),0)</f>
        <v>0</v>
      </c>
      <c r="U216" s="2">
        <f>IFERROR(VLOOKUP(C216,'PICADAS DE COBRAS'!$A$6:$C$4645,3,FALSE),0)</f>
        <v>0</v>
      </c>
      <c r="V216">
        <f>IFERROR(VLOOKUP(C216,'ZIKA VIRUS'!$A$5:$C$2399,3,FALSE),0)</f>
        <v>0</v>
      </c>
      <c r="W216">
        <f>IFERROR(VLOOKUP(C216,'FEBRE TIFÓIDE'!$A$5:$C$46,3,FALSE),0)</f>
        <v>0</v>
      </c>
      <c r="X216">
        <f>IFERROR(VLOOKUP(C216,HANTAVIROSE!$A$5:$C$153,3,FALSE),0)</f>
        <v>0</v>
      </c>
      <c r="Y216">
        <f>IFERROR(VLOOKUP(C216,MENINGITE!$A$5:$C$447,3,FALSE),0)</f>
        <v>0</v>
      </c>
      <c r="Z216">
        <f>IFERROR(VLOOKUP(C216,RAIVA!$A$5:$C$16,3,FALSE),0)</f>
        <v>0</v>
      </c>
    </row>
    <row r="217" spans="1:26" x14ac:dyDescent="0.3">
      <c r="A217" s="2" t="s">
        <v>1637</v>
      </c>
      <c r="B217" s="2" t="s">
        <v>2240</v>
      </c>
      <c r="C217" s="2">
        <v>350150</v>
      </c>
      <c r="D217" s="2">
        <v>3501509</v>
      </c>
      <c r="E217" s="2" t="s">
        <v>1637</v>
      </c>
      <c r="F217" s="2" t="s">
        <v>2240</v>
      </c>
      <c r="G217" s="2">
        <f>IFERROR(VLOOKUP(D217,Coordenadas!$A$2:$D$5571,3,FALSE),0)</f>
        <v>-22.4435</v>
      </c>
      <c r="H217" s="2">
        <f>IFERROR(VLOOKUP(D217,Coordenadas!$A$2:$D$5571,4,FALSE),0)</f>
        <v>-49.762300000000003</v>
      </c>
      <c r="I217" s="2" t="s">
        <v>5325</v>
      </c>
      <c r="J217" s="2">
        <v>3000</v>
      </c>
      <c r="K217" s="2" t="s">
        <v>5332</v>
      </c>
      <c r="L217" s="2">
        <f>IFERROR(VLOOKUP(C217,BOTULISMO!$A$3:$C$19,3,FALSE),0)</f>
        <v>0</v>
      </c>
      <c r="M217" s="2">
        <f>IFERROR(VLOOKUP(C217,'LEISHMANIOSE VISCERAL'!$A$4:$C$454,3,FALSE),0)</f>
        <v>0</v>
      </c>
      <c r="N217" s="2">
        <f>IFERROR(VLOOKUP(C217,'LEISHMANIOSE TEGUMENTAR'!$A$4:$C$1681,3,FALSE),0)</f>
        <v>0</v>
      </c>
      <c r="O217" s="2">
        <f>IFERROR(VLOOKUP(C217,'FEBRE AMARELA'!$A$4:$C$38,3,FALSE),0)</f>
        <v>0</v>
      </c>
      <c r="P217" s="2">
        <f>IFERROR(VLOOKUP(C217,DENGUE!$A$5:$C$4097,3,FALSE),0)</f>
        <v>29</v>
      </c>
      <c r="Q217" s="2">
        <f>IFERROR(VLOOKUP(C217,'HEPATITE VIRAL'!$A$5:$C$3162,3,FALSE),0)</f>
        <v>0</v>
      </c>
      <c r="R217" s="2">
        <f>IFERROR(VLOOKUP(C217,'FEBRE MACULOSA'!$A$5:$C$181,3,FALSE),0)</f>
        <v>0</v>
      </c>
      <c r="S217" s="2">
        <f>IFERROR(VLOOKUP(C217,LEPTOSPIROSE!$A$5:$C$1176,3,FALSE),0)</f>
        <v>0</v>
      </c>
      <c r="T217" s="2">
        <f>IFERROR(VLOOKUP(C217,'DOENÇA DE CHAGAS'!$A$5:$C$100,3,FALSE),0)</f>
        <v>0</v>
      </c>
      <c r="U217" s="2">
        <f>IFERROR(VLOOKUP(C217,'PICADAS DE COBRAS'!$A$6:$C$4645,3,FALSE),0)</f>
        <v>0</v>
      </c>
      <c r="V217">
        <f>IFERROR(VLOOKUP(C217,'ZIKA VIRUS'!$A$5:$C$2399,3,FALSE),0)</f>
        <v>0</v>
      </c>
      <c r="W217">
        <f>IFERROR(VLOOKUP(C217,'FEBRE TIFÓIDE'!$A$5:$C$46,3,FALSE),0)</f>
        <v>0</v>
      </c>
      <c r="X217">
        <f>IFERROR(VLOOKUP(C217,HANTAVIROSE!$A$5:$C$153,3,FALSE),0)</f>
        <v>0</v>
      </c>
      <c r="Y217">
        <f>IFERROR(VLOOKUP(C217,MENINGITE!$A$5:$C$447,3,FALSE),0)</f>
        <v>0</v>
      </c>
      <c r="Z217">
        <f>IFERROR(VLOOKUP(C217,RAIVA!$A$5:$C$16,3,FALSE),0)</f>
        <v>0</v>
      </c>
    </row>
    <row r="218" spans="1:26" x14ac:dyDescent="0.3">
      <c r="A218" s="2" t="s">
        <v>2425</v>
      </c>
      <c r="B218" s="2" t="s">
        <v>3232</v>
      </c>
      <c r="C218" s="2">
        <v>310230</v>
      </c>
      <c r="D218" s="2">
        <v>3102308</v>
      </c>
      <c r="E218" s="2" t="s">
        <v>2425</v>
      </c>
      <c r="F218" s="2" t="s">
        <v>3232</v>
      </c>
      <c r="G218" s="2">
        <f>IFERROR(VLOOKUP(D218,Coordenadas!$A$2:$D$5571,3,FALSE),0)</f>
        <v>-20.1098</v>
      </c>
      <c r="H218" s="2">
        <f>IFERROR(VLOOKUP(D218,Coordenadas!$A$2:$D$5571,4,FALSE),0)</f>
        <v>-43.0535</v>
      </c>
      <c r="I218" s="2" t="s">
        <v>5325</v>
      </c>
      <c r="J218" s="2">
        <v>15261</v>
      </c>
      <c r="K218" s="2" t="s">
        <v>5332</v>
      </c>
      <c r="L218" s="2">
        <f>IFERROR(VLOOKUP(C218,BOTULISMO!$A$3:$C$19,3,FALSE),0)</f>
        <v>0</v>
      </c>
      <c r="M218" s="2">
        <f>IFERROR(VLOOKUP(C218,'LEISHMANIOSE VISCERAL'!$A$4:$C$454,3,FALSE),0)</f>
        <v>0</v>
      </c>
      <c r="N218" s="2">
        <f>IFERROR(VLOOKUP(C218,'LEISHMANIOSE TEGUMENTAR'!$A$4:$C$1681,3,FALSE),0)</f>
        <v>0</v>
      </c>
      <c r="O218" s="2">
        <f>IFERROR(VLOOKUP(C218,'FEBRE AMARELA'!$A$4:$C$38,3,FALSE),0)</f>
        <v>0</v>
      </c>
      <c r="P218" s="2">
        <f>IFERROR(VLOOKUP(C218,DENGUE!$A$5:$C$4097,3,FALSE),0)</f>
        <v>10</v>
      </c>
      <c r="Q218" s="2">
        <f>IFERROR(VLOOKUP(C218,'HEPATITE VIRAL'!$A$5:$C$3162,3,FALSE),0)</f>
        <v>0</v>
      </c>
      <c r="R218" s="2">
        <f>IFERROR(VLOOKUP(C218,'FEBRE MACULOSA'!$A$5:$C$181,3,FALSE),0)</f>
        <v>0</v>
      </c>
      <c r="S218" s="2">
        <f>IFERROR(VLOOKUP(C218,LEPTOSPIROSE!$A$5:$C$1176,3,FALSE),0)</f>
        <v>0</v>
      </c>
      <c r="T218" s="2">
        <f>IFERROR(VLOOKUP(C218,'DOENÇA DE CHAGAS'!$A$5:$C$100,3,FALSE),0)</f>
        <v>0</v>
      </c>
      <c r="U218" s="2">
        <f>IFERROR(VLOOKUP(C218,'PICADAS DE COBRAS'!$A$6:$C$4645,3,FALSE),0)</f>
        <v>170</v>
      </c>
      <c r="V218">
        <f>IFERROR(VLOOKUP(C218,'ZIKA VIRUS'!$A$5:$C$2399,3,FALSE),0)</f>
        <v>1</v>
      </c>
      <c r="W218">
        <f>IFERROR(VLOOKUP(C218,'FEBRE TIFÓIDE'!$A$5:$C$46,3,FALSE),0)</f>
        <v>0</v>
      </c>
      <c r="X218">
        <f>IFERROR(VLOOKUP(C218,HANTAVIROSE!$A$5:$C$153,3,FALSE),0)</f>
        <v>0</v>
      </c>
      <c r="Y218">
        <f>IFERROR(VLOOKUP(C218,MENINGITE!$A$5:$C$447,3,FALSE),0)</f>
        <v>0</v>
      </c>
      <c r="Z218">
        <f>IFERROR(VLOOKUP(C218,RAIVA!$A$5:$C$16,3,FALSE),0)</f>
        <v>0</v>
      </c>
    </row>
    <row r="219" spans="1:26" x14ac:dyDescent="0.3">
      <c r="A219" s="2" t="s">
        <v>4903</v>
      </c>
      <c r="B219" s="2" t="s">
        <v>954</v>
      </c>
      <c r="C219" s="2">
        <v>170070</v>
      </c>
      <c r="D219" s="2">
        <v>1700707</v>
      </c>
      <c r="E219" s="2" t="s">
        <v>4903</v>
      </c>
      <c r="F219" s="2" t="s">
        <v>954</v>
      </c>
      <c r="G219" s="2">
        <f>IFERROR(VLOOKUP(D219,Coordenadas!$A$2:$D$5571,3,FALSE),0)</f>
        <v>-12.4785</v>
      </c>
      <c r="H219" s="2">
        <f>IFERROR(VLOOKUP(D219,Coordenadas!$A$2:$D$5571,4,FALSE),0)</f>
        <v>-49.124899999999997</v>
      </c>
      <c r="I219" s="2" t="s">
        <v>5323</v>
      </c>
      <c r="J219" s="2">
        <v>8374</v>
      </c>
      <c r="K219" s="2" t="s">
        <v>5332</v>
      </c>
      <c r="L219" s="2">
        <f>IFERROR(VLOOKUP(C219,BOTULISMO!$A$3:$C$19,3,FALSE),0)</f>
        <v>0</v>
      </c>
      <c r="M219" s="2">
        <f>IFERROR(VLOOKUP(C219,'LEISHMANIOSE VISCERAL'!$A$4:$C$454,3,FALSE),0)</f>
        <v>0</v>
      </c>
      <c r="N219" s="2">
        <f>IFERROR(VLOOKUP(C219,'LEISHMANIOSE TEGUMENTAR'!$A$4:$C$1681,3,FALSE),0)</f>
        <v>1</v>
      </c>
      <c r="O219" s="2">
        <f>IFERROR(VLOOKUP(C219,'FEBRE AMARELA'!$A$4:$C$38,3,FALSE),0)</f>
        <v>0</v>
      </c>
      <c r="P219" s="2">
        <f>IFERROR(VLOOKUP(C219,DENGUE!$A$5:$C$4097,3,FALSE),0)</f>
        <v>8</v>
      </c>
      <c r="Q219" s="2">
        <f>IFERROR(VLOOKUP(C219,'HEPATITE VIRAL'!$A$5:$C$3162,3,FALSE),0)</f>
        <v>0</v>
      </c>
      <c r="R219" s="2">
        <f>IFERROR(VLOOKUP(C219,'FEBRE MACULOSA'!$A$5:$C$181,3,FALSE),0)</f>
        <v>0</v>
      </c>
      <c r="S219" s="2">
        <f>IFERROR(VLOOKUP(C219,LEPTOSPIROSE!$A$5:$C$1176,3,FALSE),0)</f>
        <v>0</v>
      </c>
      <c r="T219" s="2">
        <f>IFERROR(VLOOKUP(C219,'DOENÇA DE CHAGAS'!$A$5:$C$100,3,FALSE),0)</f>
        <v>0</v>
      </c>
      <c r="U219" s="2">
        <f>IFERROR(VLOOKUP(C219,'PICADAS DE COBRAS'!$A$6:$C$4645,3,FALSE),0)</f>
        <v>54</v>
      </c>
      <c r="V219">
        <f>IFERROR(VLOOKUP(C219,'ZIKA VIRUS'!$A$5:$C$2399,3,FALSE),0)</f>
        <v>0</v>
      </c>
      <c r="W219">
        <f>IFERROR(VLOOKUP(C219,'FEBRE TIFÓIDE'!$A$5:$C$46,3,FALSE),0)</f>
        <v>0</v>
      </c>
      <c r="X219">
        <f>IFERROR(VLOOKUP(C219,HANTAVIROSE!$A$5:$C$153,3,FALSE),0)</f>
        <v>0</v>
      </c>
      <c r="Y219">
        <f>IFERROR(VLOOKUP(C219,MENINGITE!$A$5:$C$447,3,FALSE),0)</f>
        <v>0</v>
      </c>
      <c r="Z219">
        <f>IFERROR(VLOOKUP(C219,RAIVA!$A$5:$C$16,3,FALSE),0)</f>
        <v>0</v>
      </c>
    </row>
    <row r="220" spans="1:26" x14ac:dyDescent="0.3">
      <c r="A220" s="2" t="s">
        <v>470</v>
      </c>
      <c r="B220" s="2" t="s">
        <v>954</v>
      </c>
      <c r="C220" s="2">
        <v>430060</v>
      </c>
      <c r="D220" s="2">
        <v>4300604</v>
      </c>
      <c r="E220" s="2" t="s">
        <v>470</v>
      </c>
      <c r="F220" s="2" t="s">
        <v>954</v>
      </c>
      <c r="G220" s="2">
        <f>IFERROR(VLOOKUP(D220,Coordenadas!$A$2:$D$5571,3,FALSE),0)</f>
        <v>-29.991399999999999</v>
      </c>
      <c r="H220" s="2">
        <f>IFERROR(VLOOKUP(D220,Coordenadas!$A$2:$D$5571,4,FALSE),0)</f>
        <v>-51.0809</v>
      </c>
      <c r="I220" s="2" t="s">
        <v>5326</v>
      </c>
      <c r="J220" s="2">
        <v>195673</v>
      </c>
      <c r="K220" s="2" t="s">
        <v>5333</v>
      </c>
      <c r="L220" s="2">
        <f>IFERROR(VLOOKUP(C220,BOTULISMO!$A$3:$C$19,3,FALSE),0)</f>
        <v>0</v>
      </c>
      <c r="M220" s="2">
        <f>IFERROR(VLOOKUP(C220,'LEISHMANIOSE VISCERAL'!$A$4:$C$454,3,FALSE),0)</f>
        <v>0</v>
      </c>
      <c r="N220" s="2">
        <f>IFERROR(VLOOKUP(C220,'LEISHMANIOSE TEGUMENTAR'!$A$4:$C$1681,3,FALSE),0)</f>
        <v>0</v>
      </c>
      <c r="O220" s="2">
        <f>IFERROR(VLOOKUP(C220,'FEBRE AMARELA'!$A$4:$C$38,3,FALSE),0)</f>
        <v>0</v>
      </c>
      <c r="P220" s="2">
        <f>IFERROR(VLOOKUP(C220,DENGUE!$A$5:$C$4097,3,FALSE),0)</f>
        <v>4</v>
      </c>
      <c r="Q220" s="2">
        <f>IFERROR(VLOOKUP(C220,'HEPATITE VIRAL'!$A$5:$C$3162,3,FALSE),0)</f>
        <v>514</v>
      </c>
      <c r="R220" s="2">
        <f>IFERROR(VLOOKUP(C220,'FEBRE MACULOSA'!$A$5:$C$181,3,FALSE),0)</f>
        <v>0</v>
      </c>
      <c r="S220" s="2">
        <f>IFERROR(VLOOKUP(C220,LEPTOSPIROSE!$A$5:$C$1176,3,FALSE),0)</f>
        <v>13</v>
      </c>
      <c r="T220" s="2">
        <f>IFERROR(VLOOKUP(C220,'DOENÇA DE CHAGAS'!$A$5:$C$100,3,FALSE),0)</f>
        <v>0</v>
      </c>
      <c r="U220" s="2">
        <f>IFERROR(VLOOKUP(C220,'PICADAS DE COBRAS'!$A$6:$C$4645,3,FALSE),0)</f>
        <v>0</v>
      </c>
      <c r="V220">
        <f>IFERROR(VLOOKUP(C220,'ZIKA VIRUS'!$A$5:$C$2399,3,FALSE),0)</f>
        <v>4</v>
      </c>
      <c r="W220">
        <f>IFERROR(VLOOKUP(C220,'FEBRE TIFÓIDE'!$A$5:$C$46,3,FALSE),0)</f>
        <v>0</v>
      </c>
      <c r="X220">
        <f>IFERROR(VLOOKUP(C220,HANTAVIROSE!$A$5:$C$153,3,FALSE),0)</f>
        <v>0</v>
      </c>
      <c r="Y220">
        <f>IFERROR(VLOOKUP(C220,MENINGITE!$A$5:$C$447,3,FALSE),0)</f>
        <v>0</v>
      </c>
      <c r="Z220">
        <f>IFERROR(VLOOKUP(C220,RAIVA!$A$5:$C$16,3,FALSE),0)</f>
        <v>0</v>
      </c>
    </row>
    <row r="221" spans="1:26" x14ac:dyDescent="0.3">
      <c r="A221" s="2" t="s">
        <v>5270</v>
      </c>
      <c r="B221" s="2" t="s">
        <v>5537</v>
      </c>
      <c r="C221" s="2">
        <v>110034</v>
      </c>
      <c r="D221" s="2">
        <v>1100346</v>
      </c>
      <c r="E221" s="2" t="s">
        <v>5270</v>
      </c>
      <c r="F221" s="2" t="s">
        <v>5295</v>
      </c>
      <c r="G221" s="2">
        <f>IFERROR(VLOOKUP(D221,Coordenadas!$A$2:$D$5571,3,FALSE),0)</f>
        <v>-11.346299999999999</v>
      </c>
      <c r="H221" s="2">
        <f>IFERROR(VLOOKUP(D221,Coordenadas!$A$2:$D$5571,4,FALSE),0)</f>
        <v>-62.284700000000001</v>
      </c>
      <c r="I221" s="2" t="s">
        <v>5323</v>
      </c>
      <c r="J221" s="2">
        <v>16853</v>
      </c>
      <c r="K221" s="2" t="s">
        <v>5332</v>
      </c>
      <c r="L221" s="2">
        <f>IFERROR(VLOOKUP(C221,BOTULISMO!$A$3:$C$19,3,FALSE),0)</f>
        <v>0</v>
      </c>
      <c r="M221" s="2">
        <f>IFERROR(VLOOKUP(C221,'LEISHMANIOSE VISCERAL'!$A$4:$C$454,3,FALSE),0)</f>
        <v>0</v>
      </c>
      <c r="N221" s="2">
        <f>IFERROR(VLOOKUP(C221,'LEISHMANIOSE TEGUMENTAR'!$A$4:$C$1681,3,FALSE),0)</f>
        <v>4</v>
      </c>
      <c r="O221" s="2">
        <f>IFERROR(VLOOKUP(C221,'FEBRE AMARELA'!$A$4:$C$38,3,FALSE),0)</f>
        <v>0</v>
      </c>
      <c r="P221" s="2">
        <f>IFERROR(VLOOKUP(C221,DENGUE!$A$5:$C$4097,3,FALSE),0)</f>
        <v>2</v>
      </c>
      <c r="Q221" s="2">
        <f>IFERROR(VLOOKUP(C221,'HEPATITE VIRAL'!$A$5:$C$3162,3,FALSE),0)</f>
        <v>7</v>
      </c>
      <c r="R221" s="2">
        <f>IFERROR(VLOOKUP(C221,'FEBRE MACULOSA'!$A$5:$C$181,3,FALSE),0)</f>
        <v>0</v>
      </c>
      <c r="S221" s="2">
        <f>IFERROR(VLOOKUP(C221,LEPTOSPIROSE!$A$5:$C$1176,3,FALSE),0)</f>
        <v>0</v>
      </c>
      <c r="T221" s="2">
        <f>IFERROR(VLOOKUP(C221,'DOENÇA DE CHAGAS'!$A$5:$C$100,3,FALSE),0)</f>
        <v>0</v>
      </c>
      <c r="U221" s="2">
        <f>IFERROR(VLOOKUP(C221,'PICADAS DE COBRAS'!$A$6:$C$4645,3,FALSE),0)</f>
        <v>19</v>
      </c>
      <c r="V221">
        <f>IFERROR(VLOOKUP(C221,'ZIKA VIRUS'!$A$5:$C$2399,3,FALSE),0)</f>
        <v>0</v>
      </c>
      <c r="W221">
        <f>IFERROR(VLOOKUP(C221,'FEBRE TIFÓIDE'!$A$5:$C$46,3,FALSE),0)</f>
        <v>0</v>
      </c>
      <c r="X221">
        <f>IFERROR(VLOOKUP(C221,HANTAVIROSE!$A$5:$C$153,3,FALSE),0)</f>
        <v>0</v>
      </c>
      <c r="Y221">
        <f>IFERROR(VLOOKUP(C221,MENINGITE!$A$5:$C$447,3,FALSE),0)</f>
        <v>0</v>
      </c>
      <c r="Z221">
        <f>IFERROR(VLOOKUP(C221,RAIVA!$A$5:$C$16,3,FALSE),0)</f>
        <v>0</v>
      </c>
    </row>
    <row r="222" spans="1:26" x14ac:dyDescent="0.3">
      <c r="A222" s="2" t="s">
        <v>2425</v>
      </c>
      <c r="B222" s="2" t="s">
        <v>3231</v>
      </c>
      <c r="C222" s="2">
        <v>310240</v>
      </c>
      <c r="D222" s="2">
        <v>3102407</v>
      </c>
      <c r="E222" s="2" t="s">
        <v>2425</v>
      </c>
      <c r="F222" s="2" t="s">
        <v>3231</v>
      </c>
      <c r="G222" s="2">
        <f>IFERROR(VLOOKUP(D222,Coordenadas!$A$2:$D$5571,3,FALSE),0)</f>
        <v>-18.7334</v>
      </c>
      <c r="H222" s="2">
        <f>IFERROR(VLOOKUP(D222,Coordenadas!$A$2:$D$5571,4,FALSE),0)</f>
        <v>-43.363799999999998</v>
      </c>
      <c r="I222" s="2" t="s">
        <v>5325</v>
      </c>
      <c r="J222" s="2">
        <v>3546</v>
      </c>
      <c r="K222" s="2" t="s">
        <v>5332</v>
      </c>
      <c r="L222" s="2">
        <f>IFERROR(VLOOKUP(C222,BOTULISMO!$A$3:$C$19,3,FALSE),0)</f>
        <v>0</v>
      </c>
      <c r="M222" s="2">
        <f>IFERROR(VLOOKUP(C222,'LEISHMANIOSE VISCERAL'!$A$4:$C$454,3,FALSE),0)</f>
        <v>0</v>
      </c>
      <c r="N222" s="2">
        <f>IFERROR(VLOOKUP(C222,'LEISHMANIOSE TEGUMENTAR'!$A$4:$C$1681,3,FALSE),0)</f>
        <v>0</v>
      </c>
      <c r="O222" s="2">
        <f>IFERROR(VLOOKUP(C222,'FEBRE AMARELA'!$A$4:$C$38,3,FALSE),0)</f>
        <v>0</v>
      </c>
      <c r="P222" s="2">
        <f>IFERROR(VLOOKUP(C222,DENGUE!$A$5:$C$4097,3,FALSE),0)</f>
        <v>6</v>
      </c>
      <c r="Q222" s="2">
        <f>IFERROR(VLOOKUP(C222,'HEPATITE VIRAL'!$A$5:$C$3162,3,FALSE),0)</f>
        <v>0</v>
      </c>
      <c r="R222" s="2">
        <f>IFERROR(VLOOKUP(C222,'FEBRE MACULOSA'!$A$5:$C$181,3,FALSE),0)</f>
        <v>0</v>
      </c>
      <c r="S222" s="2">
        <f>IFERROR(VLOOKUP(C222,LEPTOSPIROSE!$A$5:$C$1176,3,FALSE),0)</f>
        <v>0</v>
      </c>
      <c r="T222" s="2">
        <f>IFERROR(VLOOKUP(C222,'DOENÇA DE CHAGAS'!$A$5:$C$100,3,FALSE),0)</f>
        <v>0</v>
      </c>
      <c r="U222" s="2">
        <f>IFERROR(VLOOKUP(C222,'PICADAS DE COBRAS'!$A$6:$C$4645,3,FALSE),0)</f>
        <v>17</v>
      </c>
      <c r="V222">
        <f>IFERROR(VLOOKUP(C222,'ZIKA VIRUS'!$A$5:$C$2399,3,FALSE),0)</f>
        <v>0</v>
      </c>
      <c r="W222">
        <f>IFERROR(VLOOKUP(C222,'FEBRE TIFÓIDE'!$A$5:$C$46,3,FALSE),0)</f>
        <v>0</v>
      </c>
      <c r="X222">
        <f>IFERROR(VLOOKUP(C222,HANTAVIROSE!$A$5:$C$153,3,FALSE),0)</f>
        <v>0</v>
      </c>
      <c r="Y222">
        <f>IFERROR(VLOOKUP(C222,MENINGITE!$A$5:$C$447,3,FALSE),0)</f>
        <v>0</v>
      </c>
      <c r="Z222">
        <f>IFERROR(VLOOKUP(C222,RAIVA!$A$5:$C$16,3,FALSE),0)</f>
        <v>0</v>
      </c>
    </row>
    <row r="223" spans="1:26" x14ac:dyDescent="0.3">
      <c r="A223" s="2" t="s">
        <v>4490</v>
      </c>
      <c r="B223" s="2" t="s">
        <v>4696</v>
      </c>
      <c r="C223" s="2">
        <v>220045</v>
      </c>
      <c r="D223" s="2">
        <v>2200459</v>
      </c>
      <c r="E223" s="2" t="s">
        <v>4490</v>
      </c>
      <c r="F223" s="2" t="s">
        <v>4696</v>
      </c>
      <c r="G223" s="2">
        <f>IFERROR(VLOOKUP(D223,Coordenadas!$A$2:$D$5571,3,FALSE),0)</f>
        <v>-8.4241799999999998</v>
      </c>
      <c r="H223" s="2">
        <f>IFERROR(VLOOKUP(D223,Coordenadas!$A$2:$D$5571,4,FALSE),0)</f>
        <v>-43.777000000000001</v>
      </c>
      <c r="I223" s="2" t="s">
        <v>5324</v>
      </c>
      <c r="J223" s="2">
        <v>5050</v>
      </c>
      <c r="K223" s="2" t="s">
        <v>5332</v>
      </c>
      <c r="L223" s="2">
        <f>IFERROR(VLOOKUP(C223,BOTULISMO!$A$3:$C$19,3,FALSE),0)</f>
        <v>0</v>
      </c>
      <c r="M223" s="2">
        <f>IFERROR(VLOOKUP(C223,'LEISHMANIOSE VISCERAL'!$A$4:$C$454,3,FALSE),0)</f>
        <v>0</v>
      </c>
      <c r="N223" s="2">
        <f>IFERROR(VLOOKUP(C223,'LEISHMANIOSE TEGUMENTAR'!$A$4:$C$1681,3,FALSE),0)</f>
        <v>1</v>
      </c>
      <c r="O223" s="2">
        <f>IFERROR(VLOOKUP(C223,'FEBRE AMARELA'!$A$4:$C$38,3,FALSE),0)</f>
        <v>0</v>
      </c>
      <c r="P223" s="2">
        <f>IFERROR(VLOOKUP(C223,DENGUE!$A$5:$C$4097,3,FALSE),0)</f>
        <v>1</v>
      </c>
      <c r="Q223" s="2">
        <f>IFERROR(VLOOKUP(C223,'HEPATITE VIRAL'!$A$5:$C$3162,3,FALSE),0)</f>
        <v>0</v>
      </c>
      <c r="R223" s="2">
        <f>IFERROR(VLOOKUP(C223,'FEBRE MACULOSA'!$A$5:$C$181,3,FALSE),0)</f>
        <v>0</v>
      </c>
      <c r="S223" s="2">
        <f>IFERROR(VLOOKUP(C223,LEPTOSPIROSE!$A$5:$C$1176,3,FALSE),0)</f>
        <v>0</v>
      </c>
      <c r="T223" s="2">
        <f>IFERROR(VLOOKUP(C223,'DOENÇA DE CHAGAS'!$A$5:$C$100,3,FALSE),0)</f>
        <v>0</v>
      </c>
      <c r="U223" s="2">
        <f>IFERROR(VLOOKUP(C223,'PICADAS DE COBRAS'!$A$6:$C$4645,3,FALSE),0)</f>
        <v>24</v>
      </c>
      <c r="V223">
        <f>IFERROR(VLOOKUP(C223,'ZIKA VIRUS'!$A$5:$C$2399,3,FALSE),0)</f>
        <v>0</v>
      </c>
      <c r="W223">
        <f>IFERROR(VLOOKUP(C223,'FEBRE TIFÓIDE'!$A$5:$C$46,3,FALSE),0)</f>
        <v>0</v>
      </c>
      <c r="X223">
        <f>IFERROR(VLOOKUP(C223,HANTAVIROSE!$A$5:$C$153,3,FALSE),0)</f>
        <v>0</v>
      </c>
      <c r="Y223">
        <f>IFERROR(VLOOKUP(C223,MENINGITE!$A$5:$C$447,3,FALSE),0)</f>
        <v>0</v>
      </c>
      <c r="Z223">
        <f>IFERROR(VLOOKUP(C223,RAIVA!$A$5:$C$16,3,FALSE),0)</f>
        <v>0</v>
      </c>
    </row>
    <row r="224" spans="1:26" x14ac:dyDescent="0.3">
      <c r="A224" s="2" t="s">
        <v>3</v>
      </c>
      <c r="B224" s="2" t="s">
        <v>237</v>
      </c>
      <c r="C224" s="2">
        <v>520080</v>
      </c>
      <c r="D224" s="2">
        <v>5200803</v>
      </c>
      <c r="E224" s="2" t="s">
        <v>3</v>
      </c>
      <c r="F224" s="2" t="s">
        <v>237</v>
      </c>
      <c r="G224" s="2">
        <f>IFERROR(VLOOKUP(D224,Coordenadas!$A$2:$D$5571,3,FALSE),0)</f>
        <v>-14.479699999999999</v>
      </c>
      <c r="H224" s="2">
        <f>IFERROR(VLOOKUP(D224,Coordenadas!$A$2:$D$5571,4,FALSE),0)</f>
        <v>-46.491</v>
      </c>
      <c r="I224" s="2" t="s">
        <v>5327</v>
      </c>
      <c r="J224" s="2">
        <v>8084</v>
      </c>
      <c r="K224" s="2" t="s">
        <v>5332</v>
      </c>
      <c r="L224" s="2">
        <f>IFERROR(VLOOKUP(C224,BOTULISMO!$A$3:$C$19,3,FALSE),0)</f>
        <v>0</v>
      </c>
      <c r="M224" s="2">
        <f>IFERROR(VLOOKUP(C224,'LEISHMANIOSE VISCERAL'!$A$4:$C$454,3,FALSE),0)</f>
        <v>0</v>
      </c>
      <c r="N224" s="2">
        <f>IFERROR(VLOOKUP(C224,'LEISHMANIOSE TEGUMENTAR'!$A$4:$C$1681,3,FALSE),0)</f>
        <v>0</v>
      </c>
      <c r="O224" s="2">
        <f>IFERROR(VLOOKUP(C224,'FEBRE AMARELA'!$A$4:$C$38,3,FALSE),0)</f>
        <v>0</v>
      </c>
      <c r="P224" s="2">
        <f>IFERROR(VLOOKUP(C224,DENGUE!$A$5:$C$4097,3,FALSE),0)</f>
        <v>78</v>
      </c>
      <c r="Q224" s="2">
        <f>IFERROR(VLOOKUP(C224,'HEPATITE VIRAL'!$A$5:$C$3162,3,FALSE),0)</f>
        <v>0</v>
      </c>
      <c r="R224" s="2">
        <f>IFERROR(VLOOKUP(C224,'FEBRE MACULOSA'!$A$5:$C$181,3,FALSE),0)</f>
        <v>0</v>
      </c>
      <c r="S224" s="2">
        <f>IFERROR(VLOOKUP(C224,LEPTOSPIROSE!$A$5:$C$1176,3,FALSE),0)</f>
        <v>0</v>
      </c>
      <c r="T224" s="2">
        <f>IFERROR(VLOOKUP(C224,'DOENÇA DE CHAGAS'!$A$5:$C$100,3,FALSE),0)</f>
        <v>0</v>
      </c>
      <c r="U224" s="2">
        <f>IFERROR(VLOOKUP(C224,'PICADAS DE COBRAS'!$A$6:$C$4645,3,FALSE),0)</f>
        <v>40</v>
      </c>
      <c r="V224">
        <f>IFERROR(VLOOKUP(C224,'ZIKA VIRUS'!$A$5:$C$2399,3,FALSE),0)</f>
        <v>0</v>
      </c>
      <c r="W224">
        <f>IFERROR(VLOOKUP(C224,'FEBRE TIFÓIDE'!$A$5:$C$46,3,FALSE),0)</f>
        <v>0</v>
      </c>
      <c r="X224">
        <f>IFERROR(VLOOKUP(C224,HANTAVIROSE!$A$5:$C$153,3,FALSE),0)</f>
        <v>0</v>
      </c>
      <c r="Y224">
        <f>IFERROR(VLOOKUP(C224,MENINGITE!$A$5:$C$447,3,FALSE),0)</f>
        <v>0</v>
      </c>
      <c r="Z224">
        <f>IFERROR(VLOOKUP(C224,RAIVA!$A$5:$C$16,3,FALSE),0)</f>
        <v>0</v>
      </c>
    </row>
    <row r="225" spans="1:26" x14ac:dyDescent="0.3">
      <c r="A225" s="2" t="s">
        <v>1256</v>
      </c>
      <c r="B225" s="2" t="s">
        <v>1627</v>
      </c>
      <c r="C225" s="2">
        <v>410080</v>
      </c>
      <c r="D225" s="2">
        <v>4100806</v>
      </c>
      <c r="E225" s="2" t="s">
        <v>1256</v>
      </c>
      <c r="F225" s="2" t="s">
        <v>1627</v>
      </c>
      <c r="G225" s="2">
        <f>IFERROR(VLOOKUP(D225,Coordenadas!$A$2:$D$5571,3,FALSE),0)</f>
        <v>-22.781300000000002</v>
      </c>
      <c r="H225" s="2">
        <f>IFERROR(VLOOKUP(D225,Coordenadas!$A$2:$D$5571,4,FALSE),0)</f>
        <v>-51.229700000000001</v>
      </c>
      <c r="I225" s="2" t="s">
        <v>5326</v>
      </c>
      <c r="J225" s="2">
        <v>10283</v>
      </c>
      <c r="K225" s="2" t="s">
        <v>5332</v>
      </c>
      <c r="L225" s="2">
        <f>IFERROR(VLOOKUP(C225,BOTULISMO!$A$3:$C$19,3,FALSE),0)</f>
        <v>0</v>
      </c>
      <c r="M225" s="2">
        <f>IFERROR(VLOOKUP(C225,'LEISHMANIOSE VISCERAL'!$A$4:$C$454,3,FALSE),0)</f>
        <v>0</v>
      </c>
      <c r="N225" s="2">
        <f>IFERROR(VLOOKUP(C225,'LEISHMANIOSE TEGUMENTAR'!$A$4:$C$1681,3,FALSE),0)</f>
        <v>0</v>
      </c>
      <c r="O225" s="2">
        <f>IFERROR(VLOOKUP(C225,'FEBRE AMARELA'!$A$4:$C$38,3,FALSE),0)</f>
        <v>0</v>
      </c>
      <c r="P225" s="2">
        <f>IFERROR(VLOOKUP(C225,DENGUE!$A$5:$C$4097,3,FALSE),0)</f>
        <v>318</v>
      </c>
      <c r="Q225" s="2">
        <f>IFERROR(VLOOKUP(C225,'HEPATITE VIRAL'!$A$5:$C$3162,3,FALSE),0)</f>
        <v>5</v>
      </c>
      <c r="R225" s="2">
        <f>IFERROR(VLOOKUP(C225,'FEBRE MACULOSA'!$A$5:$C$181,3,FALSE),0)</f>
        <v>0</v>
      </c>
      <c r="S225" s="2">
        <f>IFERROR(VLOOKUP(C225,LEPTOSPIROSE!$A$5:$C$1176,3,FALSE),0)</f>
        <v>2</v>
      </c>
      <c r="T225" s="2">
        <f>IFERROR(VLOOKUP(C225,'DOENÇA DE CHAGAS'!$A$5:$C$100,3,FALSE),0)</f>
        <v>0</v>
      </c>
      <c r="U225" s="2">
        <f>IFERROR(VLOOKUP(C225,'PICADAS DE COBRAS'!$A$6:$C$4645,3,FALSE),0)</f>
        <v>44</v>
      </c>
      <c r="V225">
        <f>IFERROR(VLOOKUP(C225,'ZIKA VIRUS'!$A$5:$C$2399,3,FALSE),0)</f>
        <v>0</v>
      </c>
      <c r="W225">
        <f>IFERROR(VLOOKUP(C225,'FEBRE TIFÓIDE'!$A$5:$C$46,3,FALSE),0)</f>
        <v>0</v>
      </c>
      <c r="X225">
        <f>IFERROR(VLOOKUP(C225,HANTAVIROSE!$A$5:$C$153,3,FALSE),0)</f>
        <v>0</v>
      </c>
      <c r="Y225">
        <f>IFERROR(VLOOKUP(C225,MENINGITE!$A$5:$C$447,3,FALSE),0)</f>
        <v>1</v>
      </c>
      <c r="Z225">
        <f>IFERROR(VLOOKUP(C225,RAIVA!$A$5:$C$16,3,FALSE),0)</f>
        <v>0</v>
      </c>
    </row>
    <row r="226" spans="1:26" x14ac:dyDescent="0.3">
      <c r="A226" s="2" t="s">
        <v>5178</v>
      </c>
      <c r="B226" s="2" t="s">
        <v>5188</v>
      </c>
      <c r="C226" s="2">
        <v>140002</v>
      </c>
      <c r="D226" s="2">
        <v>1400027</v>
      </c>
      <c r="E226" s="2" t="s">
        <v>5178</v>
      </c>
      <c r="F226" s="2" t="s">
        <v>5188</v>
      </c>
      <c r="G226" s="2">
        <f>IFERROR(VLOOKUP(D226,Coordenadas!$A$2:$D$5571,3,FALSE),0)</f>
        <v>3.6457099999999998</v>
      </c>
      <c r="H226" s="2">
        <f>IFERROR(VLOOKUP(D226,Coordenadas!$A$2:$D$5571,4,FALSE),0)</f>
        <v>-61.369199999999999</v>
      </c>
      <c r="I226" s="2" t="s">
        <v>5323</v>
      </c>
      <c r="J226" s="2">
        <v>9327</v>
      </c>
      <c r="K226" s="2" t="s">
        <v>5332</v>
      </c>
      <c r="L226" s="2">
        <f>IFERROR(VLOOKUP(C226,BOTULISMO!$A$3:$C$19,3,FALSE),0)</f>
        <v>0</v>
      </c>
      <c r="M226" s="2">
        <f>IFERROR(VLOOKUP(C226,'LEISHMANIOSE VISCERAL'!$A$4:$C$454,3,FALSE),0)</f>
        <v>0</v>
      </c>
      <c r="N226" s="2">
        <f>IFERROR(VLOOKUP(C226,'LEISHMANIOSE TEGUMENTAR'!$A$4:$C$1681,3,FALSE),0)</f>
        <v>2</v>
      </c>
      <c r="O226" s="2">
        <f>IFERROR(VLOOKUP(C226,'FEBRE AMARELA'!$A$4:$C$38,3,FALSE),0)</f>
        <v>0</v>
      </c>
      <c r="P226" s="2">
        <f>IFERROR(VLOOKUP(C226,DENGUE!$A$5:$C$4097,3,FALSE),0)</f>
        <v>4</v>
      </c>
      <c r="Q226" s="2">
        <f>IFERROR(VLOOKUP(C226,'HEPATITE VIRAL'!$A$5:$C$3162,3,FALSE),0)</f>
        <v>3</v>
      </c>
      <c r="R226" s="2">
        <f>IFERROR(VLOOKUP(C226,'FEBRE MACULOSA'!$A$5:$C$181,3,FALSE),0)</f>
        <v>0</v>
      </c>
      <c r="S226" s="2">
        <f>IFERROR(VLOOKUP(C226,LEPTOSPIROSE!$A$5:$C$1176,3,FALSE),0)</f>
        <v>0</v>
      </c>
      <c r="T226" s="2">
        <f>IFERROR(VLOOKUP(C226,'DOENÇA DE CHAGAS'!$A$5:$C$100,3,FALSE),0)</f>
        <v>0</v>
      </c>
      <c r="U226" s="2">
        <f>IFERROR(VLOOKUP(C226,'PICADAS DE COBRAS'!$A$6:$C$4645,3,FALSE),0)</f>
        <v>19</v>
      </c>
      <c r="V226">
        <f>IFERROR(VLOOKUP(C226,'ZIKA VIRUS'!$A$5:$C$2399,3,FALSE),0)</f>
        <v>1</v>
      </c>
      <c r="W226">
        <f>IFERROR(VLOOKUP(C226,'FEBRE TIFÓIDE'!$A$5:$C$46,3,FALSE),0)</f>
        <v>0</v>
      </c>
      <c r="X226">
        <f>IFERROR(VLOOKUP(C226,HANTAVIROSE!$A$5:$C$153,3,FALSE),0)</f>
        <v>0</v>
      </c>
      <c r="Y226">
        <f>IFERROR(VLOOKUP(C226,MENINGITE!$A$5:$C$447,3,FALSE),0)</f>
        <v>0</v>
      </c>
      <c r="Z226">
        <f>IFERROR(VLOOKUP(C226,RAIVA!$A$5:$C$16,3,FALSE),0)</f>
        <v>0</v>
      </c>
    </row>
    <row r="227" spans="1:26" x14ac:dyDescent="0.3">
      <c r="A227" s="2" t="s">
        <v>392</v>
      </c>
      <c r="B227" s="2" t="s">
        <v>466</v>
      </c>
      <c r="C227" s="2">
        <v>500060</v>
      </c>
      <c r="D227" s="2">
        <v>5000609</v>
      </c>
      <c r="E227" s="2" t="s">
        <v>392</v>
      </c>
      <c r="F227" s="2" t="s">
        <v>466</v>
      </c>
      <c r="G227" s="2">
        <f>IFERROR(VLOOKUP(D227,Coordenadas!$A$2:$D$5571,3,FALSE),0)</f>
        <v>-23.105799999999999</v>
      </c>
      <c r="H227" s="2">
        <f>IFERROR(VLOOKUP(D227,Coordenadas!$A$2:$D$5571,4,FALSE),0)</f>
        <v>-55.225299999999997</v>
      </c>
      <c r="I227" s="2" t="s">
        <v>5327</v>
      </c>
      <c r="J227" s="2">
        <v>34730</v>
      </c>
      <c r="K227" s="2" t="s">
        <v>5330</v>
      </c>
      <c r="L227" s="2">
        <f>IFERROR(VLOOKUP(C227,BOTULISMO!$A$3:$C$19,3,FALSE),0)</f>
        <v>0</v>
      </c>
      <c r="M227" s="2">
        <f>IFERROR(VLOOKUP(C227,'LEISHMANIOSE VISCERAL'!$A$4:$C$454,3,FALSE),0)</f>
        <v>0</v>
      </c>
      <c r="N227" s="2">
        <f>IFERROR(VLOOKUP(C227,'LEISHMANIOSE TEGUMENTAR'!$A$4:$C$1681,3,FALSE),0)</f>
        <v>0</v>
      </c>
      <c r="O227" s="2">
        <f>IFERROR(VLOOKUP(C227,'FEBRE AMARELA'!$A$4:$C$38,3,FALSE),0)</f>
        <v>0</v>
      </c>
      <c r="P227" s="2">
        <f>IFERROR(VLOOKUP(C227,DENGUE!$A$5:$C$4097,3,FALSE),0)</f>
        <v>1824</v>
      </c>
      <c r="Q227" s="2">
        <f>IFERROR(VLOOKUP(C227,'HEPATITE VIRAL'!$A$5:$C$3162,3,FALSE),0)</f>
        <v>17</v>
      </c>
      <c r="R227" s="2">
        <f>IFERROR(VLOOKUP(C227,'FEBRE MACULOSA'!$A$5:$C$181,3,FALSE),0)</f>
        <v>0</v>
      </c>
      <c r="S227" s="2">
        <f>IFERROR(VLOOKUP(C227,LEPTOSPIROSE!$A$5:$C$1176,3,FALSE),0)</f>
        <v>0</v>
      </c>
      <c r="T227" s="2">
        <f>IFERROR(VLOOKUP(C227,'DOENÇA DE CHAGAS'!$A$5:$C$100,3,FALSE),0)</f>
        <v>0</v>
      </c>
      <c r="U227" s="2">
        <f>IFERROR(VLOOKUP(C227,'PICADAS DE COBRAS'!$A$6:$C$4645,3,FALSE),0)</f>
        <v>135</v>
      </c>
      <c r="V227">
        <f>IFERROR(VLOOKUP(C227,'ZIKA VIRUS'!$A$5:$C$2399,3,FALSE),0)</f>
        <v>30</v>
      </c>
      <c r="W227">
        <f>IFERROR(VLOOKUP(C227,'FEBRE TIFÓIDE'!$A$5:$C$46,3,FALSE),0)</f>
        <v>0</v>
      </c>
      <c r="X227">
        <f>IFERROR(VLOOKUP(C227,HANTAVIROSE!$A$5:$C$153,3,FALSE),0)</f>
        <v>0</v>
      </c>
      <c r="Y227">
        <f>IFERROR(VLOOKUP(C227,MENINGITE!$A$5:$C$447,3,FALSE),0)</f>
        <v>0</v>
      </c>
      <c r="Z227">
        <f>IFERROR(VLOOKUP(C227,RAIVA!$A$5:$C$16,3,FALSE),0)</f>
        <v>0</v>
      </c>
    </row>
    <row r="228" spans="1:26" x14ac:dyDescent="0.3">
      <c r="A228" s="2" t="s">
        <v>5028</v>
      </c>
      <c r="B228" s="2" t="s">
        <v>5041</v>
      </c>
      <c r="C228" s="2">
        <v>160010</v>
      </c>
      <c r="D228" s="2">
        <v>1600105</v>
      </c>
      <c r="E228" s="2" t="s">
        <v>5028</v>
      </c>
      <c r="F228" s="2" t="s">
        <v>5041</v>
      </c>
      <c r="G228" s="2">
        <f>IFERROR(VLOOKUP(D228,Coordenadas!$A$2:$D$5571,3,FALSE),0)</f>
        <v>2.05267</v>
      </c>
      <c r="H228" s="2">
        <f>IFERROR(VLOOKUP(D228,Coordenadas!$A$2:$D$5571,4,FALSE),0)</f>
        <v>-50.795699999999997</v>
      </c>
      <c r="I228" s="2" t="s">
        <v>5323</v>
      </c>
      <c r="J228" s="2">
        <v>8069</v>
      </c>
      <c r="K228" s="2" t="s">
        <v>5332</v>
      </c>
      <c r="L228" s="2">
        <f>IFERROR(VLOOKUP(C228,BOTULISMO!$A$3:$C$19,3,FALSE),0)</f>
        <v>0</v>
      </c>
      <c r="M228" s="2">
        <f>IFERROR(VLOOKUP(C228,'LEISHMANIOSE VISCERAL'!$A$4:$C$454,3,FALSE),0)</f>
        <v>0</v>
      </c>
      <c r="N228" s="2">
        <f>IFERROR(VLOOKUP(C228,'LEISHMANIOSE TEGUMENTAR'!$A$4:$C$1681,3,FALSE),0)</f>
        <v>2</v>
      </c>
      <c r="O228" s="2">
        <f>IFERROR(VLOOKUP(C228,'FEBRE AMARELA'!$A$4:$C$38,3,FALSE),0)</f>
        <v>0</v>
      </c>
      <c r="P228" s="2">
        <f>IFERROR(VLOOKUP(C228,DENGUE!$A$5:$C$4097,3,FALSE),0)</f>
        <v>0</v>
      </c>
      <c r="Q228" s="2">
        <f>IFERROR(VLOOKUP(C228,'HEPATITE VIRAL'!$A$5:$C$3162,3,FALSE),0)</f>
        <v>0</v>
      </c>
      <c r="R228" s="2">
        <f>IFERROR(VLOOKUP(C228,'FEBRE MACULOSA'!$A$5:$C$181,3,FALSE),0)</f>
        <v>0</v>
      </c>
      <c r="S228" s="2">
        <f>IFERROR(VLOOKUP(C228,LEPTOSPIROSE!$A$5:$C$1176,3,FALSE),0)</f>
        <v>0</v>
      </c>
      <c r="T228" s="2">
        <f>IFERROR(VLOOKUP(C228,'DOENÇA DE CHAGAS'!$A$5:$C$100,3,FALSE),0)</f>
        <v>0</v>
      </c>
      <c r="U228" s="2">
        <f>IFERROR(VLOOKUP(C228,'PICADAS DE COBRAS'!$A$6:$C$4645,3,FALSE),0)</f>
        <v>29</v>
      </c>
      <c r="V228">
        <f>IFERROR(VLOOKUP(C228,'ZIKA VIRUS'!$A$5:$C$2399,3,FALSE),0)</f>
        <v>0</v>
      </c>
      <c r="W228">
        <f>IFERROR(VLOOKUP(C228,'FEBRE TIFÓIDE'!$A$5:$C$46,3,FALSE),0)</f>
        <v>0</v>
      </c>
      <c r="X228">
        <f>IFERROR(VLOOKUP(C228,HANTAVIROSE!$A$5:$C$153,3,FALSE),0)</f>
        <v>0</v>
      </c>
      <c r="Y228">
        <f>IFERROR(VLOOKUP(C228,MENINGITE!$A$5:$C$447,3,FALSE),0)</f>
        <v>0</v>
      </c>
      <c r="Z228">
        <f>IFERROR(VLOOKUP(C228,RAIVA!$A$5:$C$16,3,FALSE),0)</f>
        <v>0</v>
      </c>
    </row>
    <row r="229" spans="1:26" x14ac:dyDescent="0.3">
      <c r="A229" s="2" t="s">
        <v>4704</v>
      </c>
      <c r="B229" s="2" t="s">
        <v>4892</v>
      </c>
      <c r="C229" s="2">
        <v>210055</v>
      </c>
      <c r="D229" s="2">
        <v>2100550</v>
      </c>
      <c r="E229" s="2" t="s">
        <v>4704</v>
      </c>
      <c r="F229" s="2" t="s">
        <v>4892</v>
      </c>
      <c r="G229" s="2">
        <f>IFERROR(VLOOKUP(D229,Coordenadas!$A$2:$D$5571,3,FALSE),0)</f>
        <v>-1.6752400000000001</v>
      </c>
      <c r="H229" s="2">
        <f>IFERROR(VLOOKUP(D229,Coordenadas!$A$2:$D$5571,4,FALSE),0)</f>
        <v>-46.002400000000002</v>
      </c>
      <c r="I229" s="2" t="s">
        <v>5324</v>
      </c>
      <c r="J229" s="2">
        <v>6431</v>
      </c>
      <c r="K229" s="2" t="s">
        <v>5332</v>
      </c>
      <c r="L229" s="2">
        <f>IFERROR(VLOOKUP(C229,BOTULISMO!$A$3:$C$19,3,FALSE),0)</f>
        <v>0</v>
      </c>
      <c r="M229" s="2">
        <f>IFERROR(VLOOKUP(C229,'LEISHMANIOSE VISCERAL'!$A$4:$C$454,3,FALSE),0)</f>
        <v>0</v>
      </c>
      <c r="N229" s="2">
        <f>IFERROR(VLOOKUP(C229,'LEISHMANIOSE TEGUMENTAR'!$A$4:$C$1681,3,FALSE),0)</f>
        <v>5</v>
      </c>
      <c r="O229" s="2">
        <f>IFERROR(VLOOKUP(C229,'FEBRE AMARELA'!$A$4:$C$38,3,FALSE),0)</f>
        <v>0</v>
      </c>
      <c r="P229" s="2">
        <f>IFERROR(VLOOKUP(C229,DENGUE!$A$5:$C$4097,3,FALSE),0)</f>
        <v>0</v>
      </c>
      <c r="Q229" s="2">
        <f>IFERROR(VLOOKUP(C229,'HEPATITE VIRAL'!$A$5:$C$3162,3,FALSE),0)</f>
        <v>1</v>
      </c>
      <c r="R229" s="2">
        <f>IFERROR(VLOOKUP(C229,'FEBRE MACULOSA'!$A$5:$C$181,3,FALSE),0)</f>
        <v>0</v>
      </c>
      <c r="S229" s="2">
        <f>IFERROR(VLOOKUP(C229,LEPTOSPIROSE!$A$5:$C$1176,3,FALSE),0)</f>
        <v>0</v>
      </c>
      <c r="T229" s="2">
        <f>IFERROR(VLOOKUP(C229,'DOENÇA DE CHAGAS'!$A$5:$C$100,3,FALSE),0)</f>
        <v>0</v>
      </c>
      <c r="U229" s="2">
        <f>IFERROR(VLOOKUP(C229,'PICADAS DE COBRAS'!$A$6:$C$4645,3,FALSE),0)</f>
        <v>0</v>
      </c>
      <c r="V229">
        <f>IFERROR(VLOOKUP(C229,'ZIKA VIRUS'!$A$5:$C$2399,3,FALSE),0)</f>
        <v>2</v>
      </c>
      <c r="W229">
        <f>IFERROR(VLOOKUP(C229,'FEBRE TIFÓIDE'!$A$5:$C$46,3,FALSE),0)</f>
        <v>0</v>
      </c>
      <c r="X229">
        <f>IFERROR(VLOOKUP(C229,HANTAVIROSE!$A$5:$C$153,3,FALSE),0)</f>
        <v>0</v>
      </c>
      <c r="Y229">
        <f>IFERROR(VLOOKUP(C229,MENINGITE!$A$5:$C$447,3,FALSE),0)</f>
        <v>0</v>
      </c>
      <c r="Z229">
        <f>IFERROR(VLOOKUP(C229,RAIVA!$A$5:$C$16,3,FALSE),0)</f>
        <v>0</v>
      </c>
    </row>
    <row r="230" spans="1:26" x14ac:dyDescent="0.3">
      <c r="A230" s="2" t="s">
        <v>1256</v>
      </c>
      <c r="B230" s="2" t="s">
        <v>1626</v>
      </c>
      <c r="C230" s="2">
        <v>410090</v>
      </c>
      <c r="D230" s="2">
        <v>4100905</v>
      </c>
      <c r="E230" s="2" t="s">
        <v>1256</v>
      </c>
      <c r="F230" s="2" t="s">
        <v>1626</v>
      </c>
      <c r="G230" s="2">
        <f>IFERROR(VLOOKUP(D230,Coordenadas!$A$2:$D$5571,3,FALSE),0)</f>
        <v>-23.0943</v>
      </c>
      <c r="H230" s="2">
        <f>IFERROR(VLOOKUP(D230,Coordenadas!$A$2:$D$5571,4,FALSE),0)</f>
        <v>-52.7866</v>
      </c>
      <c r="I230" s="2" t="s">
        <v>5326</v>
      </c>
      <c r="J230" s="2">
        <v>5443</v>
      </c>
      <c r="K230" s="2" t="s">
        <v>5332</v>
      </c>
      <c r="L230" s="2">
        <f>IFERROR(VLOOKUP(C230,BOTULISMO!$A$3:$C$19,3,FALSE),0)</f>
        <v>0</v>
      </c>
      <c r="M230" s="2">
        <f>IFERROR(VLOOKUP(C230,'LEISHMANIOSE VISCERAL'!$A$4:$C$454,3,FALSE),0)</f>
        <v>0</v>
      </c>
      <c r="N230" s="2">
        <f>IFERROR(VLOOKUP(C230,'LEISHMANIOSE TEGUMENTAR'!$A$4:$C$1681,3,FALSE),0)</f>
        <v>0</v>
      </c>
      <c r="O230" s="2">
        <f>IFERROR(VLOOKUP(C230,'FEBRE AMARELA'!$A$4:$C$38,3,FALSE),0)</f>
        <v>0</v>
      </c>
      <c r="P230" s="2">
        <f>IFERROR(VLOOKUP(C230,DENGUE!$A$5:$C$4097,3,FALSE),0)</f>
        <v>173</v>
      </c>
      <c r="Q230" s="2">
        <f>IFERROR(VLOOKUP(C230,'HEPATITE VIRAL'!$A$5:$C$3162,3,FALSE),0)</f>
        <v>1</v>
      </c>
      <c r="R230" s="2">
        <f>IFERROR(VLOOKUP(C230,'FEBRE MACULOSA'!$A$5:$C$181,3,FALSE),0)</f>
        <v>0</v>
      </c>
      <c r="S230" s="2">
        <f>IFERROR(VLOOKUP(C230,LEPTOSPIROSE!$A$5:$C$1176,3,FALSE),0)</f>
        <v>0</v>
      </c>
      <c r="T230" s="2">
        <f>IFERROR(VLOOKUP(C230,'DOENÇA DE CHAGAS'!$A$5:$C$100,3,FALSE),0)</f>
        <v>0</v>
      </c>
      <c r="U230" s="2">
        <f>IFERROR(VLOOKUP(C230,'PICADAS DE COBRAS'!$A$6:$C$4645,3,FALSE),0)</f>
        <v>9</v>
      </c>
      <c r="V230">
        <f>IFERROR(VLOOKUP(C230,'ZIKA VIRUS'!$A$5:$C$2399,3,FALSE),0)</f>
        <v>0</v>
      </c>
      <c r="W230">
        <f>IFERROR(VLOOKUP(C230,'FEBRE TIFÓIDE'!$A$5:$C$46,3,FALSE),0)</f>
        <v>0</v>
      </c>
      <c r="X230">
        <f>IFERROR(VLOOKUP(C230,HANTAVIROSE!$A$5:$C$153,3,FALSE),0)</f>
        <v>0</v>
      </c>
      <c r="Y230">
        <f>IFERROR(VLOOKUP(C230,MENINGITE!$A$5:$C$447,3,FALSE),0)</f>
        <v>0</v>
      </c>
      <c r="Z230">
        <f>IFERROR(VLOOKUP(C230,RAIVA!$A$5:$C$16,3,FALSE),0)</f>
        <v>0</v>
      </c>
    </row>
    <row r="231" spans="1:26" x14ac:dyDescent="0.3">
      <c r="A231" s="2" t="s">
        <v>3816</v>
      </c>
      <c r="B231" s="2" t="s">
        <v>3977</v>
      </c>
      <c r="C231" s="2">
        <v>260090</v>
      </c>
      <c r="D231" s="2">
        <v>2600906</v>
      </c>
      <c r="E231" s="2" t="s">
        <v>3816</v>
      </c>
      <c r="F231" s="2" t="s">
        <v>3977</v>
      </c>
      <c r="G231" s="2">
        <f>IFERROR(VLOOKUP(D231,Coordenadas!$A$2:$D$5571,3,FALSE),0)</f>
        <v>-8.3769100000000005</v>
      </c>
      <c r="H231" s="2">
        <f>IFERROR(VLOOKUP(D231,Coordenadas!$A$2:$D$5571,4,FALSE),0)</f>
        <v>-35.450099999999999</v>
      </c>
      <c r="I231" s="2" t="s">
        <v>5324</v>
      </c>
      <c r="J231" s="2">
        <v>21939</v>
      </c>
      <c r="K231" s="2" t="s">
        <v>5330</v>
      </c>
      <c r="L231" s="2">
        <f>IFERROR(VLOOKUP(C231,BOTULISMO!$A$3:$C$19,3,FALSE),0)</f>
        <v>0</v>
      </c>
      <c r="M231" s="2">
        <f>IFERROR(VLOOKUP(C231,'LEISHMANIOSE VISCERAL'!$A$4:$C$454,3,FALSE),0)</f>
        <v>0</v>
      </c>
      <c r="N231" s="2">
        <f>IFERROR(VLOOKUP(C231,'LEISHMANIOSE TEGUMENTAR'!$A$4:$C$1681,3,FALSE),0)</f>
        <v>4</v>
      </c>
      <c r="O231" s="2">
        <f>IFERROR(VLOOKUP(C231,'FEBRE AMARELA'!$A$4:$C$38,3,FALSE),0)</f>
        <v>0</v>
      </c>
      <c r="P231" s="2">
        <f>IFERROR(VLOOKUP(C231,DENGUE!$A$5:$C$4097,3,FALSE),0)</f>
        <v>35</v>
      </c>
      <c r="Q231" s="2">
        <f>IFERROR(VLOOKUP(C231,'HEPATITE VIRAL'!$A$5:$C$3162,3,FALSE),0)</f>
        <v>1</v>
      </c>
      <c r="R231" s="2">
        <f>IFERROR(VLOOKUP(C231,'FEBRE MACULOSA'!$A$5:$C$181,3,FALSE),0)</f>
        <v>0</v>
      </c>
      <c r="S231" s="2">
        <f>IFERROR(VLOOKUP(C231,LEPTOSPIROSE!$A$5:$C$1176,3,FALSE),0)</f>
        <v>0</v>
      </c>
      <c r="T231" s="2">
        <f>IFERROR(VLOOKUP(C231,'DOENÇA DE CHAGAS'!$A$5:$C$100,3,FALSE),0)</f>
        <v>0</v>
      </c>
      <c r="U231" s="2">
        <f>IFERROR(VLOOKUP(C231,'PICADAS DE COBRAS'!$A$6:$C$4645,3,FALSE),0)</f>
        <v>0</v>
      </c>
      <c r="V231">
        <f>IFERROR(VLOOKUP(C231,'ZIKA VIRUS'!$A$5:$C$2399,3,FALSE),0)</f>
        <v>59</v>
      </c>
      <c r="W231">
        <f>IFERROR(VLOOKUP(C231,'FEBRE TIFÓIDE'!$A$5:$C$46,3,FALSE),0)</f>
        <v>0</v>
      </c>
      <c r="X231">
        <f>IFERROR(VLOOKUP(C231,HANTAVIROSE!$A$5:$C$153,3,FALSE),0)</f>
        <v>0</v>
      </c>
      <c r="Y231">
        <f>IFERROR(VLOOKUP(C231,MENINGITE!$A$5:$C$447,3,FALSE),0)</f>
        <v>0</v>
      </c>
      <c r="Z231">
        <f>IFERROR(VLOOKUP(C231,RAIVA!$A$5:$C$16,3,FALSE),0)</f>
        <v>0</v>
      </c>
    </row>
    <row r="232" spans="1:26" x14ac:dyDescent="0.3">
      <c r="A232" s="2" t="s">
        <v>470</v>
      </c>
      <c r="B232" s="2" t="s">
        <v>953</v>
      </c>
      <c r="C232" s="2">
        <v>430063</v>
      </c>
      <c r="D232" s="2">
        <v>4300638</v>
      </c>
      <c r="E232" s="2" t="s">
        <v>470</v>
      </c>
      <c r="F232" s="2" t="s">
        <v>953</v>
      </c>
      <c r="G232" s="2">
        <f>IFERROR(VLOOKUP(D232,Coordenadas!$A$2:$D$5571,3,FALSE),0)</f>
        <v>-30.875599999999999</v>
      </c>
      <c r="H232" s="2">
        <f>IFERROR(VLOOKUP(D232,Coordenadas!$A$2:$D$5571,4,FALSE),0)</f>
        <v>-52.250900000000001</v>
      </c>
      <c r="I232" s="2" t="s">
        <v>5326</v>
      </c>
      <c r="J232" s="2">
        <v>6353</v>
      </c>
      <c r="K232" s="2" t="s">
        <v>5332</v>
      </c>
      <c r="L232" s="2">
        <f>IFERROR(VLOOKUP(C232,BOTULISMO!$A$3:$C$19,3,FALSE),0)</f>
        <v>0</v>
      </c>
      <c r="M232" s="2">
        <f>IFERROR(VLOOKUP(C232,'LEISHMANIOSE VISCERAL'!$A$4:$C$454,3,FALSE),0)</f>
        <v>0</v>
      </c>
      <c r="N232" s="2">
        <f>IFERROR(VLOOKUP(C232,'LEISHMANIOSE TEGUMENTAR'!$A$4:$C$1681,3,FALSE),0)</f>
        <v>0</v>
      </c>
      <c r="O232" s="2">
        <f>IFERROR(VLOOKUP(C232,'FEBRE AMARELA'!$A$4:$C$38,3,FALSE),0)</f>
        <v>0</v>
      </c>
      <c r="P232" s="2">
        <f>IFERROR(VLOOKUP(C232,DENGUE!$A$5:$C$4097,3,FALSE),0)</f>
        <v>0</v>
      </c>
      <c r="Q232" s="2">
        <f>IFERROR(VLOOKUP(C232,'HEPATITE VIRAL'!$A$5:$C$3162,3,FALSE),0)</f>
        <v>2</v>
      </c>
      <c r="R232" s="2">
        <f>IFERROR(VLOOKUP(C232,'FEBRE MACULOSA'!$A$5:$C$181,3,FALSE),0)</f>
        <v>0</v>
      </c>
      <c r="S232" s="2">
        <f>IFERROR(VLOOKUP(C232,LEPTOSPIROSE!$A$5:$C$1176,3,FALSE),0)</f>
        <v>0</v>
      </c>
      <c r="T232" s="2">
        <f>IFERROR(VLOOKUP(C232,'DOENÇA DE CHAGAS'!$A$5:$C$100,3,FALSE),0)</f>
        <v>0</v>
      </c>
      <c r="U232" s="2">
        <f>IFERROR(VLOOKUP(C232,'PICADAS DE COBRAS'!$A$6:$C$4645,3,FALSE),0)</f>
        <v>4</v>
      </c>
      <c r="V232">
        <f>IFERROR(VLOOKUP(C232,'ZIKA VIRUS'!$A$5:$C$2399,3,FALSE),0)</f>
        <v>0</v>
      </c>
      <c r="W232">
        <f>IFERROR(VLOOKUP(C232,'FEBRE TIFÓIDE'!$A$5:$C$46,3,FALSE),0)</f>
        <v>0</v>
      </c>
      <c r="X232">
        <f>IFERROR(VLOOKUP(C232,HANTAVIROSE!$A$5:$C$153,3,FALSE),0)</f>
        <v>0</v>
      </c>
      <c r="Y232">
        <f>IFERROR(VLOOKUP(C232,MENINGITE!$A$5:$C$447,3,FALSE),0)</f>
        <v>0</v>
      </c>
      <c r="Z232">
        <f>IFERROR(VLOOKUP(C232,RAIVA!$A$5:$C$16,3,FALSE),0)</f>
        <v>0</v>
      </c>
    </row>
    <row r="233" spans="1:26" x14ac:dyDescent="0.3">
      <c r="A233" s="2" t="s">
        <v>3</v>
      </c>
      <c r="B233" s="2" t="s">
        <v>236</v>
      </c>
      <c r="C233" s="2">
        <v>520082</v>
      </c>
      <c r="D233" s="2">
        <v>5200829</v>
      </c>
      <c r="E233" s="2" t="s">
        <v>3</v>
      </c>
      <c r="F233" s="2" t="s">
        <v>236</v>
      </c>
      <c r="G233" s="2">
        <f>IFERROR(VLOOKUP(D233,Coordenadas!$A$2:$D$5571,3,FALSE),0)</f>
        <v>-13.9236</v>
      </c>
      <c r="H233" s="2">
        <f>IFERROR(VLOOKUP(D233,Coordenadas!$A$2:$D$5571,4,FALSE),0)</f>
        <v>-49.296199999999999</v>
      </c>
      <c r="I233" s="2" t="s">
        <v>5327</v>
      </c>
      <c r="J233" s="2">
        <v>3434</v>
      </c>
      <c r="K233" s="2" t="s">
        <v>5332</v>
      </c>
      <c r="L233" s="2">
        <f>IFERROR(VLOOKUP(C233,BOTULISMO!$A$3:$C$19,3,FALSE),0)</f>
        <v>0</v>
      </c>
      <c r="M233" s="2">
        <f>IFERROR(VLOOKUP(C233,'LEISHMANIOSE VISCERAL'!$A$4:$C$454,3,FALSE),0)</f>
        <v>0</v>
      </c>
      <c r="N233" s="2">
        <f>IFERROR(VLOOKUP(C233,'LEISHMANIOSE TEGUMENTAR'!$A$4:$C$1681,3,FALSE),0)</f>
        <v>0</v>
      </c>
      <c r="O233" s="2">
        <f>IFERROR(VLOOKUP(C233,'FEBRE AMARELA'!$A$4:$C$38,3,FALSE),0)</f>
        <v>0</v>
      </c>
      <c r="P233" s="2">
        <f>IFERROR(VLOOKUP(C233,DENGUE!$A$5:$C$4097,3,FALSE),0)</f>
        <v>1</v>
      </c>
      <c r="Q233" s="2">
        <f>IFERROR(VLOOKUP(C233,'HEPATITE VIRAL'!$A$5:$C$3162,3,FALSE),0)</f>
        <v>0</v>
      </c>
      <c r="R233" s="2">
        <f>IFERROR(VLOOKUP(C233,'FEBRE MACULOSA'!$A$5:$C$181,3,FALSE),0)</f>
        <v>0</v>
      </c>
      <c r="S233" s="2">
        <f>IFERROR(VLOOKUP(C233,LEPTOSPIROSE!$A$5:$C$1176,3,FALSE),0)</f>
        <v>0</v>
      </c>
      <c r="T233" s="2">
        <f>IFERROR(VLOOKUP(C233,'DOENÇA DE CHAGAS'!$A$5:$C$100,3,FALSE),0)</f>
        <v>0</v>
      </c>
      <c r="U233" s="2">
        <f>IFERROR(VLOOKUP(C233,'PICADAS DE COBRAS'!$A$6:$C$4645,3,FALSE),0)</f>
        <v>0</v>
      </c>
      <c r="V233">
        <f>IFERROR(VLOOKUP(C233,'ZIKA VIRUS'!$A$5:$C$2399,3,FALSE),0)</f>
        <v>0</v>
      </c>
      <c r="W233">
        <f>IFERROR(VLOOKUP(C233,'FEBRE TIFÓIDE'!$A$5:$C$46,3,FALSE),0)</f>
        <v>0</v>
      </c>
      <c r="X233">
        <f>IFERROR(VLOOKUP(C233,HANTAVIROSE!$A$5:$C$153,3,FALSE),0)</f>
        <v>0</v>
      </c>
      <c r="Y233">
        <f>IFERROR(VLOOKUP(C233,MENINGITE!$A$5:$C$447,3,FALSE),0)</f>
        <v>0</v>
      </c>
      <c r="Z233">
        <f>IFERROR(VLOOKUP(C233,RAIVA!$A$5:$C$16,3,FALSE),0)</f>
        <v>0</v>
      </c>
    </row>
    <row r="234" spans="1:26" x14ac:dyDescent="0.3">
      <c r="A234" s="2" t="s">
        <v>4490</v>
      </c>
      <c r="B234" s="2" t="s">
        <v>4695</v>
      </c>
      <c r="C234" s="2">
        <v>220050</v>
      </c>
      <c r="D234" s="2">
        <v>2200509</v>
      </c>
      <c r="E234" s="2" t="s">
        <v>4490</v>
      </c>
      <c r="F234" s="2" t="s">
        <v>4695</v>
      </c>
      <c r="G234" s="2">
        <f>IFERROR(VLOOKUP(D234,Coordenadas!$A$2:$D$5571,3,FALSE),0)</f>
        <v>-6.2430399999999997</v>
      </c>
      <c r="H234" s="2">
        <f>IFERROR(VLOOKUP(D234,Coordenadas!$A$2:$D$5571,4,FALSE),0)</f>
        <v>-42.843299999999999</v>
      </c>
      <c r="I234" s="2" t="s">
        <v>5324</v>
      </c>
      <c r="J234" s="2">
        <v>17135</v>
      </c>
      <c r="K234" s="2" t="s">
        <v>5332</v>
      </c>
      <c r="L234" s="2">
        <f>IFERROR(VLOOKUP(C234,BOTULISMO!$A$3:$C$19,3,FALSE),0)</f>
        <v>0</v>
      </c>
      <c r="M234" s="2">
        <f>IFERROR(VLOOKUP(C234,'LEISHMANIOSE VISCERAL'!$A$4:$C$454,3,FALSE),0)</f>
        <v>0</v>
      </c>
      <c r="N234" s="2">
        <f>IFERROR(VLOOKUP(C234,'LEISHMANIOSE TEGUMENTAR'!$A$4:$C$1681,3,FALSE),0)</f>
        <v>0</v>
      </c>
      <c r="O234" s="2">
        <f>IFERROR(VLOOKUP(C234,'FEBRE AMARELA'!$A$4:$C$38,3,FALSE),0)</f>
        <v>0</v>
      </c>
      <c r="P234" s="2">
        <f>IFERROR(VLOOKUP(C234,DENGUE!$A$5:$C$4097,3,FALSE),0)</f>
        <v>0</v>
      </c>
      <c r="Q234" s="2">
        <f>IFERROR(VLOOKUP(C234,'HEPATITE VIRAL'!$A$5:$C$3162,3,FALSE),0)</f>
        <v>0</v>
      </c>
      <c r="R234" s="2">
        <f>IFERROR(VLOOKUP(C234,'FEBRE MACULOSA'!$A$5:$C$181,3,FALSE),0)</f>
        <v>0</v>
      </c>
      <c r="S234" s="2">
        <f>IFERROR(VLOOKUP(C234,LEPTOSPIROSE!$A$5:$C$1176,3,FALSE),0)</f>
        <v>0</v>
      </c>
      <c r="T234" s="2">
        <f>IFERROR(VLOOKUP(C234,'DOENÇA DE CHAGAS'!$A$5:$C$100,3,FALSE),0)</f>
        <v>0</v>
      </c>
      <c r="U234" s="2">
        <f>IFERROR(VLOOKUP(C234,'PICADAS DE COBRAS'!$A$6:$C$4645,3,FALSE),0)</f>
        <v>2</v>
      </c>
      <c r="V234">
        <f>IFERROR(VLOOKUP(C234,'ZIKA VIRUS'!$A$5:$C$2399,3,FALSE),0)</f>
        <v>0</v>
      </c>
      <c r="W234">
        <f>IFERROR(VLOOKUP(C234,'FEBRE TIFÓIDE'!$A$5:$C$46,3,FALSE),0)</f>
        <v>0</v>
      </c>
      <c r="X234">
        <f>IFERROR(VLOOKUP(C234,HANTAVIROSE!$A$5:$C$153,3,FALSE),0)</f>
        <v>0</v>
      </c>
      <c r="Y234">
        <f>IFERROR(VLOOKUP(C234,MENINGITE!$A$5:$C$447,3,FALSE),0)</f>
        <v>0</v>
      </c>
      <c r="Z234">
        <f>IFERROR(VLOOKUP(C234,RAIVA!$A$5:$C$16,3,FALSE),0)</f>
        <v>0</v>
      </c>
    </row>
    <row r="235" spans="1:26" x14ac:dyDescent="0.3">
      <c r="A235" s="2" t="s">
        <v>4704</v>
      </c>
      <c r="B235" s="2" t="s">
        <v>4891</v>
      </c>
      <c r="C235" s="2">
        <v>210060</v>
      </c>
      <c r="D235" s="2">
        <v>2100600</v>
      </c>
      <c r="E235" s="2" t="s">
        <v>4704</v>
      </c>
      <c r="F235" s="2" t="s">
        <v>4891</v>
      </c>
      <c r="G235" s="2">
        <f>IFERROR(VLOOKUP(D235,Coordenadas!$A$2:$D$5571,3,FALSE),0)</f>
        <v>-5.5691300000000004</v>
      </c>
      <c r="H235" s="2">
        <f>IFERROR(VLOOKUP(D235,Coordenadas!$A$2:$D$5571,4,FALSE),0)</f>
        <v>-46.747300000000003</v>
      </c>
      <c r="I235" s="2" t="s">
        <v>5324</v>
      </c>
      <c r="J235" s="2">
        <v>37932</v>
      </c>
      <c r="K235" s="2" t="s">
        <v>5330</v>
      </c>
      <c r="L235" s="2">
        <f>IFERROR(VLOOKUP(C235,BOTULISMO!$A$3:$C$19,3,FALSE),0)</f>
        <v>0</v>
      </c>
      <c r="M235" s="2">
        <f>IFERROR(VLOOKUP(C235,'LEISHMANIOSE VISCERAL'!$A$4:$C$454,3,FALSE),0)</f>
        <v>1</v>
      </c>
      <c r="N235" s="2">
        <f>IFERROR(VLOOKUP(C235,'LEISHMANIOSE TEGUMENTAR'!$A$4:$C$1681,3,FALSE),0)</f>
        <v>10</v>
      </c>
      <c r="O235" s="2">
        <f>IFERROR(VLOOKUP(C235,'FEBRE AMARELA'!$A$4:$C$38,3,FALSE),0)</f>
        <v>0</v>
      </c>
      <c r="P235" s="2">
        <f>IFERROR(VLOOKUP(C235,DENGUE!$A$5:$C$4097,3,FALSE),0)</f>
        <v>11</v>
      </c>
      <c r="Q235" s="2">
        <f>IFERROR(VLOOKUP(C235,'HEPATITE VIRAL'!$A$5:$C$3162,3,FALSE),0)</f>
        <v>8</v>
      </c>
      <c r="R235" s="2">
        <f>IFERROR(VLOOKUP(C235,'FEBRE MACULOSA'!$A$5:$C$181,3,FALSE),0)</f>
        <v>0</v>
      </c>
      <c r="S235" s="2">
        <f>IFERROR(VLOOKUP(C235,LEPTOSPIROSE!$A$5:$C$1176,3,FALSE),0)</f>
        <v>0</v>
      </c>
      <c r="T235" s="2">
        <f>IFERROR(VLOOKUP(C235,'DOENÇA DE CHAGAS'!$A$5:$C$100,3,FALSE),0)</f>
        <v>0</v>
      </c>
      <c r="U235" s="2">
        <f>IFERROR(VLOOKUP(C235,'PICADAS DE COBRAS'!$A$6:$C$4645,3,FALSE),0)</f>
        <v>78</v>
      </c>
      <c r="V235">
        <f>IFERROR(VLOOKUP(C235,'ZIKA VIRUS'!$A$5:$C$2399,3,FALSE),0)</f>
        <v>0</v>
      </c>
      <c r="W235">
        <f>IFERROR(VLOOKUP(C235,'FEBRE TIFÓIDE'!$A$5:$C$46,3,FALSE),0)</f>
        <v>0</v>
      </c>
      <c r="X235">
        <f>IFERROR(VLOOKUP(C235,HANTAVIROSE!$A$5:$C$153,3,FALSE),0)</f>
        <v>0</v>
      </c>
      <c r="Y235">
        <f>IFERROR(VLOOKUP(C235,MENINGITE!$A$5:$C$447,3,FALSE),0)</f>
        <v>0</v>
      </c>
      <c r="Z235">
        <f>IFERROR(VLOOKUP(C235,RAIVA!$A$5:$C$16,3,FALSE),0)</f>
        <v>0</v>
      </c>
    </row>
    <row r="236" spans="1:26" x14ac:dyDescent="0.3">
      <c r="A236" s="2" t="s">
        <v>3257</v>
      </c>
      <c r="B236" s="2" t="s">
        <v>3640</v>
      </c>
      <c r="C236" s="2">
        <v>290100</v>
      </c>
      <c r="D236" s="2">
        <v>2901007</v>
      </c>
      <c r="E236" s="2" t="s">
        <v>3257</v>
      </c>
      <c r="F236" s="2" t="s">
        <v>3640</v>
      </c>
      <c r="G236" s="2">
        <f>IFERROR(VLOOKUP(D236,Coordenadas!$A$2:$D$5571,3,FALSE),0)</f>
        <v>-13.0215</v>
      </c>
      <c r="H236" s="2">
        <f>IFERROR(VLOOKUP(D236,Coordenadas!$A$2:$D$5571,4,FALSE),0)</f>
        <v>-39.601999999999997</v>
      </c>
      <c r="I236" s="2" t="s">
        <v>5324</v>
      </c>
      <c r="J236" s="2">
        <v>34351</v>
      </c>
      <c r="K236" s="2" t="s">
        <v>5330</v>
      </c>
      <c r="L236" s="2">
        <f>IFERROR(VLOOKUP(C236,BOTULISMO!$A$3:$C$19,3,FALSE),0)</f>
        <v>0</v>
      </c>
      <c r="M236" s="2">
        <f>IFERROR(VLOOKUP(C236,'LEISHMANIOSE VISCERAL'!$A$4:$C$454,3,FALSE),0)</f>
        <v>0</v>
      </c>
      <c r="N236" s="2">
        <f>IFERROR(VLOOKUP(C236,'LEISHMANIOSE TEGUMENTAR'!$A$4:$C$1681,3,FALSE),0)</f>
        <v>3</v>
      </c>
      <c r="O236" s="2">
        <f>IFERROR(VLOOKUP(C236,'FEBRE AMARELA'!$A$4:$C$38,3,FALSE),0)</f>
        <v>0</v>
      </c>
      <c r="P236" s="2">
        <f>IFERROR(VLOOKUP(C236,DENGUE!$A$5:$C$4097,3,FALSE),0)</f>
        <v>623</v>
      </c>
      <c r="Q236" s="2">
        <f>IFERROR(VLOOKUP(C236,'HEPATITE VIRAL'!$A$5:$C$3162,3,FALSE),0)</f>
        <v>2</v>
      </c>
      <c r="R236" s="2">
        <f>IFERROR(VLOOKUP(C236,'FEBRE MACULOSA'!$A$5:$C$181,3,FALSE),0)</f>
        <v>0</v>
      </c>
      <c r="S236" s="2">
        <f>IFERROR(VLOOKUP(C236,LEPTOSPIROSE!$A$5:$C$1176,3,FALSE),0)</f>
        <v>0</v>
      </c>
      <c r="T236" s="2">
        <f>IFERROR(VLOOKUP(C236,'DOENÇA DE CHAGAS'!$A$5:$C$100,3,FALSE),0)</f>
        <v>0</v>
      </c>
      <c r="U236" s="2">
        <f>IFERROR(VLOOKUP(C236,'PICADAS DE COBRAS'!$A$6:$C$4645,3,FALSE),0)</f>
        <v>496</v>
      </c>
      <c r="V236">
        <f>IFERROR(VLOOKUP(C236,'ZIKA VIRUS'!$A$5:$C$2399,3,FALSE),0)</f>
        <v>18</v>
      </c>
      <c r="W236">
        <f>IFERROR(VLOOKUP(C236,'FEBRE TIFÓIDE'!$A$5:$C$46,3,FALSE),0)</f>
        <v>0</v>
      </c>
      <c r="X236">
        <f>IFERROR(VLOOKUP(C236,HANTAVIROSE!$A$5:$C$153,3,FALSE),0)</f>
        <v>0</v>
      </c>
      <c r="Y236">
        <f>IFERROR(VLOOKUP(C236,MENINGITE!$A$5:$C$447,3,FALSE),0)</f>
        <v>0</v>
      </c>
      <c r="Z236">
        <f>IFERROR(VLOOKUP(C236,RAIVA!$A$5:$C$16,3,FALSE),0)</f>
        <v>0</v>
      </c>
    </row>
    <row r="237" spans="1:26" x14ac:dyDescent="0.3">
      <c r="A237" s="2" t="s">
        <v>5190</v>
      </c>
      <c r="B237" s="2" t="s">
        <v>5246</v>
      </c>
      <c r="C237" s="2">
        <v>130006</v>
      </c>
      <c r="D237" s="2">
        <v>1300060</v>
      </c>
      <c r="E237" s="2" t="s">
        <v>5190</v>
      </c>
      <c r="F237" s="2" t="s">
        <v>5246</v>
      </c>
      <c r="G237" s="2">
        <f>IFERROR(VLOOKUP(D237,Coordenadas!$A$2:$D$5571,3,FALSE),0)</f>
        <v>-3.3745500000000002</v>
      </c>
      <c r="H237" s="2">
        <f>IFERROR(VLOOKUP(D237,Coordenadas!$A$2:$D$5571,4,FALSE),0)</f>
        <v>-68.200500000000005</v>
      </c>
      <c r="I237" s="2" t="s">
        <v>5323</v>
      </c>
      <c r="J237" s="2">
        <v>9467</v>
      </c>
      <c r="K237" s="2" t="s">
        <v>5332</v>
      </c>
      <c r="L237" s="2">
        <f>IFERROR(VLOOKUP(C237,BOTULISMO!$A$3:$C$19,3,FALSE),0)</f>
        <v>0</v>
      </c>
      <c r="M237" s="2">
        <f>IFERROR(VLOOKUP(C237,'LEISHMANIOSE VISCERAL'!$A$4:$C$454,3,FALSE),0)</f>
        <v>0</v>
      </c>
      <c r="N237" s="2">
        <f>IFERROR(VLOOKUP(C237,'LEISHMANIOSE TEGUMENTAR'!$A$4:$C$1681,3,FALSE),0)</f>
        <v>0</v>
      </c>
      <c r="O237" s="2">
        <f>IFERROR(VLOOKUP(C237,'FEBRE AMARELA'!$A$4:$C$38,3,FALSE),0)</f>
        <v>0</v>
      </c>
      <c r="P237" s="2">
        <f>IFERROR(VLOOKUP(C237,DENGUE!$A$5:$C$4097,3,FALSE),0)</f>
        <v>0</v>
      </c>
      <c r="Q237" s="2">
        <f>IFERROR(VLOOKUP(C237,'HEPATITE VIRAL'!$A$5:$C$3162,3,FALSE),0)</f>
        <v>3</v>
      </c>
      <c r="R237" s="2">
        <f>IFERROR(VLOOKUP(C237,'FEBRE MACULOSA'!$A$5:$C$181,3,FALSE),0)</f>
        <v>0</v>
      </c>
      <c r="S237" s="2">
        <f>IFERROR(VLOOKUP(C237,LEPTOSPIROSE!$A$5:$C$1176,3,FALSE),0)</f>
        <v>0</v>
      </c>
      <c r="T237" s="2">
        <f>IFERROR(VLOOKUP(C237,'DOENÇA DE CHAGAS'!$A$5:$C$100,3,FALSE),0)</f>
        <v>0</v>
      </c>
      <c r="U237" s="2">
        <f>IFERROR(VLOOKUP(C237,'PICADAS DE COBRAS'!$A$6:$C$4645,3,FALSE),0)</f>
        <v>17</v>
      </c>
      <c r="V237">
        <f>IFERROR(VLOOKUP(C237,'ZIKA VIRUS'!$A$5:$C$2399,3,FALSE),0)</f>
        <v>0</v>
      </c>
      <c r="W237">
        <f>IFERROR(VLOOKUP(C237,'FEBRE TIFÓIDE'!$A$5:$C$46,3,FALSE),0)</f>
        <v>0</v>
      </c>
      <c r="X237">
        <f>IFERROR(VLOOKUP(C237,HANTAVIROSE!$A$5:$C$153,3,FALSE),0)</f>
        <v>0</v>
      </c>
      <c r="Y237">
        <f>IFERROR(VLOOKUP(C237,MENINGITE!$A$5:$C$447,3,FALSE),0)</f>
        <v>0</v>
      </c>
      <c r="Z237">
        <f>IFERROR(VLOOKUP(C237,RAIVA!$A$5:$C$16,3,FALSE),0)</f>
        <v>0</v>
      </c>
    </row>
    <row r="238" spans="1:26" x14ac:dyDescent="0.3">
      <c r="A238" s="2" t="s">
        <v>3257</v>
      </c>
      <c r="B238" s="2" t="s">
        <v>3639</v>
      </c>
      <c r="C238" s="2">
        <v>290110</v>
      </c>
      <c r="D238" s="2">
        <v>2901106</v>
      </c>
      <c r="E238" s="2" t="s">
        <v>3257</v>
      </c>
      <c r="F238" s="2" t="s">
        <v>3639</v>
      </c>
      <c r="G238" s="2">
        <f>IFERROR(VLOOKUP(D238,Coordenadas!$A$2:$D$5571,3,FALSE),0)</f>
        <v>-12.391400000000001</v>
      </c>
      <c r="H238" s="2">
        <f>IFERROR(VLOOKUP(D238,Coordenadas!$A$2:$D$5571,4,FALSE),0)</f>
        <v>-38.756300000000003</v>
      </c>
      <c r="I238" s="2" t="s">
        <v>5324</v>
      </c>
      <c r="J238" s="2">
        <v>25190</v>
      </c>
      <c r="K238" s="2" t="s">
        <v>5330</v>
      </c>
      <c r="L238" s="2">
        <f>IFERROR(VLOOKUP(C238,BOTULISMO!$A$3:$C$19,3,FALSE),0)</f>
        <v>0</v>
      </c>
      <c r="M238" s="2">
        <f>IFERROR(VLOOKUP(C238,'LEISHMANIOSE VISCERAL'!$A$4:$C$454,3,FALSE),0)</f>
        <v>0</v>
      </c>
      <c r="N238" s="2">
        <f>IFERROR(VLOOKUP(C238,'LEISHMANIOSE TEGUMENTAR'!$A$4:$C$1681,3,FALSE),0)</f>
        <v>0</v>
      </c>
      <c r="O238" s="2">
        <f>IFERROR(VLOOKUP(C238,'FEBRE AMARELA'!$A$4:$C$38,3,FALSE),0)</f>
        <v>0</v>
      </c>
      <c r="P238" s="2">
        <f>IFERROR(VLOOKUP(C238,DENGUE!$A$5:$C$4097,3,FALSE),0)</f>
        <v>32</v>
      </c>
      <c r="Q238" s="2">
        <f>IFERROR(VLOOKUP(C238,'HEPATITE VIRAL'!$A$5:$C$3162,3,FALSE),0)</f>
        <v>0</v>
      </c>
      <c r="R238" s="2">
        <f>IFERROR(VLOOKUP(C238,'FEBRE MACULOSA'!$A$5:$C$181,3,FALSE),0)</f>
        <v>0</v>
      </c>
      <c r="S238" s="2">
        <f>IFERROR(VLOOKUP(C238,LEPTOSPIROSE!$A$5:$C$1176,3,FALSE),0)</f>
        <v>0</v>
      </c>
      <c r="T238" s="2">
        <f>IFERROR(VLOOKUP(C238,'DOENÇA DE CHAGAS'!$A$5:$C$100,3,FALSE),0)</f>
        <v>0</v>
      </c>
      <c r="U238" s="2">
        <f>IFERROR(VLOOKUP(C238,'PICADAS DE COBRAS'!$A$6:$C$4645,3,FALSE),0)</f>
        <v>9</v>
      </c>
      <c r="V238">
        <f>IFERROR(VLOOKUP(C238,'ZIKA VIRUS'!$A$5:$C$2399,3,FALSE),0)</f>
        <v>0</v>
      </c>
      <c r="W238">
        <f>IFERROR(VLOOKUP(C238,'FEBRE TIFÓIDE'!$A$5:$C$46,3,FALSE),0)</f>
        <v>0</v>
      </c>
      <c r="X238">
        <f>IFERROR(VLOOKUP(C238,HANTAVIROSE!$A$5:$C$153,3,FALSE),0)</f>
        <v>0</v>
      </c>
      <c r="Y238">
        <f>IFERROR(VLOOKUP(C238,MENINGITE!$A$5:$C$447,3,FALSE),0)</f>
        <v>0</v>
      </c>
      <c r="Z238">
        <f>IFERROR(VLOOKUP(C238,RAIVA!$A$5:$C$16,3,FALSE),0)</f>
        <v>0</v>
      </c>
    </row>
    <row r="239" spans="1:26" x14ac:dyDescent="0.3">
      <c r="A239" s="2" t="s">
        <v>1637</v>
      </c>
      <c r="B239" s="2" t="s">
        <v>2239</v>
      </c>
      <c r="C239" s="2">
        <v>350160</v>
      </c>
      <c r="D239" s="2">
        <v>3501608</v>
      </c>
      <c r="E239" s="2" t="s">
        <v>1637</v>
      </c>
      <c r="F239" s="2" t="s">
        <v>2239</v>
      </c>
      <c r="G239" s="2">
        <f>IFERROR(VLOOKUP(D239,Coordenadas!$A$2:$D$5571,3,FALSE),0)</f>
        <v>-22.737400000000001</v>
      </c>
      <c r="H239" s="2">
        <f>IFERROR(VLOOKUP(D239,Coordenadas!$A$2:$D$5571,4,FALSE),0)</f>
        <v>-47.333100000000002</v>
      </c>
      <c r="I239" s="2" t="s">
        <v>5325</v>
      </c>
      <c r="J239" s="2">
        <v>210638</v>
      </c>
      <c r="K239" s="2" t="s">
        <v>5333</v>
      </c>
      <c r="L239" s="2">
        <f>IFERROR(VLOOKUP(C239,BOTULISMO!$A$3:$C$19,3,FALSE),0)</f>
        <v>0</v>
      </c>
      <c r="M239" s="2">
        <f>IFERROR(VLOOKUP(C239,'LEISHMANIOSE VISCERAL'!$A$4:$C$454,3,FALSE),0)</f>
        <v>0</v>
      </c>
      <c r="N239" s="2">
        <f>IFERROR(VLOOKUP(C239,'LEISHMANIOSE TEGUMENTAR'!$A$4:$C$1681,3,FALSE),0)</f>
        <v>1</v>
      </c>
      <c r="O239" s="2">
        <f>IFERROR(VLOOKUP(C239,'FEBRE AMARELA'!$A$4:$C$38,3,FALSE),0)</f>
        <v>0</v>
      </c>
      <c r="P239" s="2">
        <f>IFERROR(VLOOKUP(C239,DENGUE!$A$5:$C$4097,3,FALSE),0)</f>
        <v>1195</v>
      </c>
      <c r="Q239" s="2">
        <f>IFERROR(VLOOKUP(C239,'HEPATITE VIRAL'!$A$5:$C$3162,3,FALSE),0)</f>
        <v>175</v>
      </c>
      <c r="R239" s="2">
        <f>IFERROR(VLOOKUP(C239,'FEBRE MACULOSA'!$A$5:$C$181,3,FALSE),0)</f>
        <v>6</v>
      </c>
      <c r="S239" s="2">
        <f>IFERROR(VLOOKUP(C239,LEPTOSPIROSE!$A$5:$C$1176,3,FALSE),0)</f>
        <v>5</v>
      </c>
      <c r="T239" s="2">
        <f>IFERROR(VLOOKUP(C239,'DOENÇA DE CHAGAS'!$A$5:$C$100,3,FALSE),0)</f>
        <v>0</v>
      </c>
      <c r="U239" s="2">
        <f>IFERROR(VLOOKUP(C239,'PICADAS DE COBRAS'!$A$6:$C$4645,3,FALSE),0)</f>
        <v>643</v>
      </c>
      <c r="V239">
        <f>IFERROR(VLOOKUP(C239,'ZIKA VIRUS'!$A$5:$C$2399,3,FALSE),0)</f>
        <v>0</v>
      </c>
      <c r="W239">
        <f>IFERROR(VLOOKUP(C239,'FEBRE TIFÓIDE'!$A$5:$C$46,3,FALSE),0)</f>
        <v>0</v>
      </c>
      <c r="X239">
        <f>IFERROR(VLOOKUP(C239,HANTAVIROSE!$A$5:$C$153,3,FALSE),0)</f>
        <v>0</v>
      </c>
      <c r="Y239">
        <f>IFERROR(VLOOKUP(C239,MENINGITE!$A$5:$C$447,3,FALSE),0)</f>
        <v>37</v>
      </c>
      <c r="Z239">
        <f>IFERROR(VLOOKUP(C239,RAIVA!$A$5:$C$16,3,FALSE),0)</f>
        <v>0</v>
      </c>
    </row>
    <row r="240" spans="1:26" x14ac:dyDescent="0.3">
      <c r="A240" s="2" t="s">
        <v>3</v>
      </c>
      <c r="B240" s="2" t="s">
        <v>235</v>
      </c>
      <c r="C240" s="2">
        <v>520085</v>
      </c>
      <c r="D240" s="2">
        <v>5200852</v>
      </c>
      <c r="E240" s="2" t="s">
        <v>3</v>
      </c>
      <c r="F240" s="2" t="s">
        <v>235</v>
      </c>
      <c r="G240" s="2">
        <f>IFERROR(VLOOKUP(D240,Coordenadas!$A$2:$D$5571,3,FALSE),0)</f>
        <v>-16.2514</v>
      </c>
      <c r="H240" s="2">
        <f>IFERROR(VLOOKUP(D240,Coordenadas!$A$2:$D$5571,4,FALSE),0)</f>
        <v>-49.9831</v>
      </c>
      <c r="I240" s="2" t="s">
        <v>5327</v>
      </c>
      <c r="J240" s="2">
        <v>5508</v>
      </c>
      <c r="K240" s="2" t="s">
        <v>5332</v>
      </c>
      <c r="L240" s="2">
        <f>IFERROR(VLOOKUP(C240,BOTULISMO!$A$3:$C$19,3,FALSE),0)</f>
        <v>0</v>
      </c>
      <c r="M240" s="2">
        <f>IFERROR(VLOOKUP(C240,'LEISHMANIOSE VISCERAL'!$A$4:$C$454,3,FALSE),0)</f>
        <v>0</v>
      </c>
      <c r="N240" s="2">
        <f>IFERROR(VLOOKUP(C240,'LEISHMANIOSE TEGUMENTAR'!$A$4:$C$1681,3,FALSE),0)</f>
        <v>0</v>
      </c>
      <c r="O240" s="2">
        <f>IFERROR(VLOOKUP(C240,'FEBRE AMARELA'!$A$4:$C$38,3,FALSE),0)</f>
        <v>0</v>
      </c>
      <c r="P240" s="2">
        <f>IFERROR(VLOOKUP(C240,DENGUE!$A$5:$C$4097,3,FALSE),0)</f>
        <v>11</v>
      </c>
      <c r="Q240" s="2">
        <f>IFERROR(VLOOKUP(C240,'HEPATITE VIRAL'!$A$5:$C$3162,3,FALSE),0)</f>
        <v>0</v>
      </c>
      <c r="R240" s="2">
        <f>IFERROR(VLOOKUP(C240,'FEBRE MACULOSA'!$A$5:$C$181,3,FALSE),0)</f>
        <v>0</v>
      </c>
      <c r="S240" s="2">
        <f>IFERROR(VLOOKUP(C240,LEPTOSPIROSE!$A$5:$C$1176,3,FALSE),0)</f>
        <v>0</v>
      </c>
      <c r="T240" s="2">
        <f>IFERROR(VLOOKUP(C240,'DOENÇA DE CHAGAS'!$A$5:$C$100,3,FALSE),0)</f>
        <v>0</v>
      </c>
      <c r="U240" s="2">
        <f>IFERROR(VLOOKUP(C240,'PICADAS DE COBRAS'!$A$6:$C$4645,3,FALSE),0)</f>
        <v>1</v>
      </c>
      <c r="V240">
        <f>IFERROR(VLOOKUP(C240,'ZIKA VIRUS'!$A$5:$C$2399,3,FALSE),0)</f>
        <v>3</v>
      </c>
      <c r="W240">
        <f>IFERROR(VLOOKUP(C240,'FEBRE TIFÓIDE'!$A$5:$C$46,3,FALSE),0)</f>
        <v>0</v>
      </c>
      <c r="X240">
        <f>IFERROR(VLOOKUP(C240,HANTAVIROSE!$A$5:$C$153,3,FALSE),0)</f>
        <v>0</v>
      </c>
      <c r="Y240">
        <f>IFERROR(VLOOKUP(C240,MENINGITE!$A$5:$C$447,3,FALSE),0)</f>
        <v>0</v>
      </c>
      <c r="Z240">
        <f>IFERROR(VLOOKUP(C240,RAIVA!$A$5:$C$16,3,FALSE),0)</f>
        <v>0</v>
      </c>
    </row>
    <row r="241" spans="1:26" x14ac:dyDescent="0.3">
      <c r="A241" s="2" t="s">
        <v>1637</v>
      </c>
      <c r="B241" s="2" t="s">
        <v>2238</v>
      </c>
      <c r="C241" s="2">
        <v>350170</v>
      </c>
      <c r="D241" s="2">
        <v>3501707</v>
      </c>
      <c r="E241" s="2" t="s">
        <v>1637</v>
      </c>
      <c r="F241" s="2" t="s">
        <v>2238</v>
      </c>
      <c r="G241" s="2">
        <f>IFERROR(VLOOKUP(D241,Coordenadas!$A$2:$D$5571,3,FALSE),0)</f>
        <v>-21.7288</v>
      </c>
      <c r="H241" s="2">
        <f>IFERROR(VLOOKUP(D241,Coordenadas!$A$2:$D$5571,4,FALSE),0)</f>
        <v>-48.114699999999999</v>
      </c>
      <c r="I241" s="2" t="s">
        <v>5325</v>
      </c>
      <c r="J241" s="2">
        <v>34478</v>
      </c>
      <c r="K241" s="2" t="s">
        <v>5330</v>
      </c>
      <c r="L241" s="2">
        <f>IFERROR(VLOOKUP(C241,BOTULISMO!$A$3:$C$19,3,FALSE),0)</f>
        <v>0</v>
      </c>
      <c r="M241" s="2">
        <f>IFERROR(VLOOKUP(C241,'LEISHMANIOSE VISCERAL'!$A$4:$C$454,3,FALSE),0)</f>
        <v>0</v>
      </c>
      <c r="N241" s="2">
        <f>IFERROR(VLOOKUP(C241,'LEISHMANIOSE TEGUMENTAR'!$A$4:$C$1681,3,FALSE),0)</f>
        <v>0</v>
      </c>
      <c r="O241" s="2">
        <f>IFERROR(VLOOKUP(C241,'FEBRE AMARELA'!$A$4:$C$38,3,FALSE),0)</f>
        <v>1</v>
      </c>
      <c r="P241" s="2">
        <f>IFERROR(VLOOKUP(C241,DENGUE!$A$5:$C$4097,3,FALSE),0)</f>
        <v>42</v>
      </c>
      <c r="Q241" s="2">
        <f>IFERROR(VLOOKUP(C241,'HEPATITE VIRAL'!$A$5:$C$3162,3,FALSE),0)</f>
        <v>8</v>
      </c>
      <c r="R241" s="2">
        <f>IFERROR(VLOOKUP(C241,'FEBRE MACULOSA'!$A$5:$C$181,3,FALSE),0)</f>
        <v>0</v>
      </c>
      <c r="S241" s="2">
        <f>IFERROR(VLOOKUP(C241,LEPTOSPIROSE!$A$5:$C$1176,3,FALSE),0)</f>
        <v>0</v>
      </c>
      <c r="T241" s="2">
        <f>IFERROR(VLOOKUP(C241,'DOENÇA DE CHAGAS'!$A$5:$C$100,3,FALSE),0)</f>
        <v>0</v>
      </c>
      <c r="U241" s="2">
        <f>IFERROR(VLOOKUP(C241,'PICADAS DE COBRAS'!$A$6:$C$4645,3,FALSE),0)</f>
        <v>38</v>
      </c>
      <c r="V241">
        <f>IFERROR(VLOOKUP(C241,'ZIKA VIRUS'!$A$5:$C$2399,3,FALSE),0)</f>
        <v>3</v>
      </c>
      <c r="W241">
        <f>IFERROR(VLOOKUP(C241,'FEBRE TIFÓIDE'!$A$5:$C$46,3,FALSE),0)</f>
        <v>0</v>
      </c>
      <c r="X241">
        <f>IFERROR(VLOOKUP(C241,HANTAVIROSE!$A$5:$C$153,3,FALSE),0)</f>
        <v>0</v>
      </c>
      <c r="Y241">
        <f>IFERROR(VLOOKUP(C241,MENINGITE!$A$5:$C$447,3,FALSE),0)</f>
        <v>1</v>
      </c>
      <c r="Z241">
        <f>IFERROR(VLOOKUP(C241,RAIVA!$A$5:$C$16,3,FALSE),0)</f>
        <v>0</v>
      </c>
    </row>
    <row r="242" spans="1:26" x14ac:dyDescent="0.3">
      <c r="A242" s="2" t="s">
        <v>1637</v>
      </c>
      <c r="B242" s="2" t="s">
        <v>2237</v>
      </c>
      <c r="C242" s="2">
        <v>350180</v>
      </c>
      <c r="D242" s="2">
        <v>3501806</v>
      </c>
      <c r="E242" s="2" t="s">
        <v>1637</v>
      </c>
      <c r="F242" s="2" t="s">
        <v>2237</v>
      </c>
      <c r="G242" s="2">
        <f>IFERROR(VLOOKUP(D242,Coordenadas!$A$2:$D$5571,3,FALSE),0)</f>
        <v>-20.298500000000001</v>
      </c>
      <c r="H242" s="2">
        <f>IFERROR(VLOOKUP(D242,Coordenadas!$A$2:$D$5571,4,FALSE),0)</f>
        <v>-49.735900000000001</v>
      </c>
      <c r="I242" s="2" t="s">
        <v>5325</v>
      </c>
      <c r="J242" s="2">
        <v>5706</v>
      </c>
      <c r="K242" s="2" t="s">
        <v>5332</v>
      </c>
      <c r="L242" s="2">
        <f>IFERROR(VLOOKUP(C242,BOTULISMO!$A$3:$C$19,3,FALSE),0)</f>
        <v>0</v>
      </c>
      <c r="M242" s="2">
        <f>IFERROR(VLOOKUP(C242,'LEISHMANIOSE VISCERAL'!$A$4:$C$454,3,FALSE),0)</f>
        <v>0</v>
      </c>
      <c r="N242" s="2">
        <f>IFERROR(VLOOKUP(C242,'LEISHMANIOSE TEGUMENTAR'!$A$4:$C$1681,3,FALSE),0)</f>
        <v>0</v>
      </c>
      <c r="O242" s="2">
        <f>IFERROR(VLOOKUP(C242,'FEBRE AMARELA'!$A$4:$C$38,3,FALSE),0)</f>
        <v>0</v>
      </c>
      <c r="P242" s="2">
        <f>IFERROR(VLOOKUP(C242,DENGUE!$A$5:$C$4097,3,FALSE),0)</f>
        <v>264</v>
      </c>
      <c r="Q242" s="2">
        <f>IFERROR(VLOOKUP(C242,'HEPATITE VIRAL'!$A$5:$C$3162,3,FALSE),0)</f>
        <v>3</v>
      </c>
      <c r="R242" s="2">
        <f>IFERROR(VLOOKUP(C242,'FEBRE MACULOSA'!$A$5:$C$181,3,FALSE),0)</f>
        <v>0</v>
      </c>
      <c r="S242" s="2">
        <f>IFERROR(VLOOKUP(C242,LEPTOSPIROSE!$A$5:$C$1176,3,FALSE),0)</f>
        <v>0</v>
      </c>
      <c r="T242" s="2">
        <f>IFERROR(VLOOKUP(C242,'DOENÇA DE CHAGAS'!$A$5:$C$100,3,FALSE),0)</f>
        <v>0</v>
      </c>
      <c r="U242" s="2">
        <f>IFERROR(VLOOKUP(C242,'PICADAS DE COBRAS'!$A$6:$C$4645,3,FALSE),0)</f>
        <v>29</v>
      </c>
      <c r="V242">
        <f>IFERROR(VLOOKUP(C242,'ZIKA VIRUS'!$A$5:$C$2399,3,FALSE),0)</f>
        <v>1</v>
      </c>
      <c r="W242">
        <f>IFERROR(VLOOKUP(C242,'FEBRE TIFÓIDE'!$A$5:$C$46,3,FALSE),0)</f>
        <v>0</v>
      </c>
      <c r="X242">
        <f>IFERROR(VLOOKUP(C242,HANTAVIROSE!$A$5:$C$153,3,FALSE),0)</f>
        <v>0</v>
      </c>
      <c r="Y242">
        <f>IFERROR(VLOOKUP(C242,MENINGITE!$A$5:$C$447,3,FALSE),0)</f>
        <v>0</v>
      </c>
      <c r="Z242">
        <f>IFERROR(VLOOKUP(C242,RAIVA!$A$5:$C$16,3,FALSE),0)</f>
        <v>0</v>
      </c>
    </row>
    <row r="243" spans="1:26" x14ac:dyDescent="0.3">
      <c r="A243" s="2" t="s">
        <v>470</v>
      </c>
      <c r="B243" s="2" t="s">
        <v>952</v>
      </c>
      <c r="C243" s="2">
        <v>430064</v>
      </c>
      <c r="D243" s="2">
        <v>4300646</v>
      </c>
      <c r="E243" s="2" t="s">
        <v>470</v>
      </c>
      <c r="F243" s="2" t="s">
        <v>952</v>
      </c>
      <c r="G243" s="2">
        <f>IFERROR(VLOOKUP(D243,Coordenadas!$A$2:$D$5571,3,FALSE),0)</f>
        <v>-27.360700000000001</v>
      </c>
      <c r="H243" s="2">
        <f>IFERROR(VLOOKUP(D243,Coordenadas!$A$2:$D$5571,4,FALSE),0)</f>
        <v>-53.183</v>
      </c>
      <c r="I243" s="2" t="s">
        <v>5326</v>
      </c>
      <c r="J243" s="2">
        <v>7323</v>
      </c>
      <c r="K243" s="2" t="s">
        <v>5332</v>
      </c>
      <c r="L243" s="2">
        <f>IFERROR(VLOOKUP(C243,BOTULISMO!$A$3:$C$19,3,FALSE),0)</f>
        <v>0</v>
      </c>
      <c r="M243" s="2">
        <f>IFERROR(VLOOKUP(C243,'LEISHMANIOSE VISCERAL'!$A$4:$C$454,3,FALSE),0)</f>
        <v>0</v>
      </c>
      <c r="N243" s="2">
        <f>IFERROR(VLOOKUP(C243,'LEISHMANIOSE TEGUMENTAR'!$A$4:$C$1681,3,FALSE),0)</f>
        <v>0</v>
      </c>
      <c r="O243" s="2">
        <f>IFERROR(VLOOKUP(C243,'FEBRE AMARELA'!$A$4:$C$38,3,FALSE),0)</f>
        <v>0</v>
      </c>
      <c r="P243" s="2">
        <f>IFERROR(VLOOKUP(C243,DENGUE!$A$5:$C$4097,3,FALSE),0)</f>
        <v>0</v>
      </c>
      <c r="Q243" s="2">
        <f>IFERROR(VLOOKUP(C243,'HEPATITE VIRAL'!$A$5:$C$3162,3,FALSE),0)</f>
        <v>8</v>
      </c>
      <c r="R243" s="2">
        <f>IFERROR(VLOOKUP(C243,'FEBRE MACULOSA'!$A$5:$C$181,3,FALSE),0)</f>
        <v>0</v>
      </c>
      <c r="S243" s="2">
        <f>IFERROR(VLOOKUP(C243,LEPTOSPIROSE!$A$5:$C$1176,3,FALSE),0)</f>
        <v>0</v>
      </c>
      <c r="T243" s="2">
        <f>IFERROR(VLOOKUP(C243,'DOENÇA DE CHAGAS'!$A$5:$C$100,3,FALSE),0)</f>
        <v>0</v>
      </c>
      <c r="U243" s="2">
        <f>IFERROR(VLOOKUP(C243,'PICADAS DE COBRAS'!$A$6:$C$4645,3,FALSE),0)</f>
        <v>21</v>
      </c>
      <c r="V243">
        <f>IFERROR(VLOOKUP(C243,'ZIKA VIRUS'!$A$5:$C$2399,3,FALSE),0)</f>
        <v>0</v>
      </c>
      <c r="W243">
        <f>IFERROR(VLOOKUP(C243,'FEBRE TIFÓIDE'!$A$5:$C$46,3,FALSE),0)</f>
        <v>0</v>
      </c>
      <c r="X243">
        <f>IFERROR(VLOOKUP(C243,HANTAVIROSE!$A$5:$C$153,3,FALSE),0)</f>
        <v>0</v>
      </c>
      <c r="Y243">
        <f>IFERROR(VLOOKUP(C243,MENINGITE!$A$5:$C$447,3,FALSE),0)</f>
        <v>0</v>
      </c>
      <c r="Z243">
        <f>IFERROR(VLOOKUP(C243,RAIVA!$A$5:$C$16,3,FALSE),0)</f>
        <v>0</v>
      </c>
    </row>
    <row r="244" spans="1:26" x14ac:dyDescent="0.3">
      <c r="A244" s="2" t="s">
        <v>4319</v>
      </c>
      <c r="B244" s="2" t="s">
        <v>4480</v>
      </c>
      <c r="C244" s="2">
        <v>230075</v>
      </c>
      <c r="D244" s="2">
        <v>2300754</v>
      </c>
      <c r="E244" s="2" t="s">
        <v>4319</v>
      </c>
      <c r="F244" s="2" t="s">
        <v>4480</v>
      </c>
      <c r="G244" s="2">
        <f>IFERROR(VLOOKUP(D244,Coordenadas!$A$2:$D$5571,3,FALSE),0)</f>
        <v>-3.3601700000000001</v>
      </c>
      <c r="H244" s="2">
        <f>IFERROR(VLOOKUP(D244,Coordenadas!$A$2:$D$5571,4,FALSE),0)</f>
        <v>-39.828800000000001</v>
      </c>
      <c r="I244" s="2" t="s">
        <v>5324</v>
      </c>
      <c r="J244" s="2">
        <v>39232</v>
      </c>
      <c r="K244" s="2" t="s">
        <v>5330</v>
      </c>
      <c r="L244" s="2">
        <f>IFERROR(VLOOKUP(C244,BOTULISMO!$A$3:$C$19,3,FALSE),0)</f>
        <v>0</v>
      </c>
      <c r="M244" s="2">
        <f>IFERROR(VLOOKUP(C244,'LEISHMANIOSE VISCERAL'!$A$4:$C$454,3,FALSE),0)</f>
        <v>0</v>
      </c>
      <c r="N244" s="2">
        <f>IFERROR(VLOOKUP(C244,'LEISHMANIOSE TEGUMENTAR'!$A$4:$C$1681,3,FALSE),0)</f>
        <v>0</v>
      </c>
      <c r="O244" s="2">
        <f>IFERROR(VLOOKUP(C244,'FEBRE AMARELA'!$A$4:$C$38,3,FALSE),0)</f>
        <v>0</v>
      </c>
      <c r="P244" s="2">
        <f>IFERROR(VLOOKUP(C244,DENGUE!$A$5:$C$4097,3,FALSE),0)</f>
        <v>2</v>
      </c>
      <c r="Q244" s="2">
        <f>IFERROR(VLOOKUP(C244,'HEPATITE VIRAL'!$A$5:$C$3162,3,FALSE),0)</f>
        <v>0</v>
      </c>
      <c r="R244" s="2">
        <f>IFERROR(VLOOKUP(C244,'FEBRE MACULOSA'!$A$5:$C$181,3,FALSE),0)</f>
        <v>0</v>
      </c>
      <c r="S244" s="2">
        <f>IFERROR(VLOOKUP(C244,LEPTOSPIROSE!$A$5:$C$1176,3,FALSE),0)</f>
        <v>0</v>
      </c>
      <c r="T244" s="2">
        <f>IFERROR(VLOOKUP(C244,'DOENÇA DE CHAGAS'!$A$5:$C$100,3,FALSE),0)</f>
        <v>0</v>
      </c>
      <c r="U244" s="2">
        <f>IFERROR(VLOOKUP(C244,'PICADAS DE COBRAS'!$A$6:$C$4645,3,FALSE),0)</f>
        <v>10</v>
      </c>
      <c r="V244">
        <f>IFERROR(VLOOKUP(C244,'ZIKA VIRUS'!$A$5:$C$2399,3,FALSE),0)</f>
        <v>6</v>
      </c>
      <c r="W244">
        <f>IFERROR(VLOOKUP(C244,'FEBRE TIFÓIDE'!$A$5:$C$46,3,FALSE),0)</f>
        <v>0</v>
      </c>
      <c r="X244">
        <f>IFERROR(VLOOKUP(C244,HANTAVIROSE!$A$5:$C$153,3,FALSE),0)</f>
        <v>0</v>
      </c>
      <c r="Y244">
        <f>IFERROR(VLOOKUP(C244,MENINGITE!$A$5:$C$447,3,FALSE),0)</f>
        <v>0</v>
      </c>
      <c r="Z244">
        <f>IFERROR(VLOOKUP(C244,RAIVA!$A$5:$C$16,3,FALSE),0)</f>
        <v>0</v>
      </c>
    </row>
    <row r="245" spans="1:26" x14ac:dyDescent="0.3">
      <c r="A245" s="2" t="s">
        <v>3</v>
      </c>
      <c r="B245" s="2" t="s">
        <v>234</v>
      </c>
      <c r="C245" s="2">
        <v>520090</v>
      </c>
      <c r="D245" s="2">
        <v>5200902</v>
      </c>
      <c r="E245" s="2" t="s">
        <v>3</v>
      </c>
      <c r="F245" s="2" t="s">
        <v>234</v>
      </c>
      <c r="G245" s="2">
        <f>IFERROR(VLOOKUP(D245,Coordenadas!$A$2:$D$5571,3,FALSE),0)</f>
        <v>-16.615100000000002</v>
      </c>
      <c r="H245" s="2">
        <f>IFERROR(VLOOKUP(D245,Coordenadas!$A$2:$D$5571,4,FALSE),0)</f>
        <v>-51.091900000000003</v>
      </c>
      <c r="I245" s="2" t="s">
        <v>5327</v>
      </c>
      <c r="J245" s="2">
        <v>3609</v>
      </c>
      <c r="K245" s="2" t="s">
        <v>5332</v>
      </c>
      <c r="L245" s="2">
        <f>IFERROR(VLOOKUP(C245,BOTULISMO!$A$3:$C$19,3,FALSE),0)</f>
        <v>0</v>
      </c>
      <c r="M245" s="2">
        <f>IFERROR(VLOOKUP(C245,'LEISHMANIOSE VISCERAL'!$A$4:$C$454,3,FALSE),0)</f>
        <v>0</v>
      </c>
      <c r="N245" s="2">
        <f>IFERROR(VLOOKUP(C245,'LEISHMANIOSE TEGUMENTAR'!$A$4:$C$1681,3,FALSE),0)</f>
        <v>0</v>
      </c>
      <c r="O245" s="2">
        <f>IFERROR(VLOOKUP(C245,'FEBRE AMARELA'!$A$4:$C$38,3,FALSE),0)</f>
        <v>0</v>
      </c>
      <c r="P245" s="2">
        <f>IFERROR(VLOOKUP(C245,DENGUE!$A$5:$C$4097,3,FALSE),0)</f>
        <v>59</v>
      </c>
      <c r="Q245" s="2">
        <f>IFERROR(VLOOKUP(C245,'HEPATITE VIRAL'!$A$5:$C$3162,3,FALSE),0)</f>
        <v>0</v>
      </c>
      <c r="R245" s="2">
        <f>IFERROR(VLOOKUP(C245,'FEBRE MACULOSA'!$A$5:$C$181,3,FALSE),0)</f>
        <v>0</v>
      </c>
      <c r="S245" s="2">
        <f>IFERROR(VLOOKUP(C245,LEPTOSPIROSE!$A$5:$C$1176,3,FALSE),0)</f>
        <v>0</v>
      </c>
      <c r="T245" s="2">
        <f>IFERROR(VLOOKUP(C245,'DOENÇA DE CHAGAS'!$A$5:$C$100,3,FALSE),0)</f>
        <v>0</v>
      </c>
      <c r="U245" s="2">
        <f>IFERROR(VLOOKUP(C245,'PICADAS DE COBRAS'!$A$6:$C$4645,3,FALSE),0)</f>
        <v>0</v>
      </c>
      <c r="V245">
        <f>IFERROR(VLOOKUP(C245,'ZIKA VIRUS'!$A$5:$C$2399,3,FALSE),0)</f>
        <v>1</v>
      </c>
      <c r="W245">
        <f>IFERROR(VLOOKUP(C245,'FEBRE TIFÓIDE'!$A$5:$C$46,3,FALSE),0)</f>
        <v>0</v>
      </c>
      <c r="X245">
        <f>IFERROR(VLOOKUP(C245,HANTAVIROSE!$A$5:$C$153,3,FALSE),0)</f>
        <v>0</v>
      </c>
      <c r="Y245">
        <f>IFERROR(VLOOKUP(C245,MENINGITE!$A$5:$C$447,3,FALSE),0)</f>
        <v>0</v>
      </c>
      <c r="Z245">
        <f>IFERROR(VLOOKUP(C245,RAIVA!$A$5:$C$16,3,FALSE),0)</f>
        <v>0</v>
      </c>
    </row>
    <row r="246" spans="1:26" x14ac:dyDescent="0.3">
      <c r="A246" s="2" t="s">
        <v>3988</v>
      </c>
      <c r="B246" s="2" t="s">
        <v>2236</v>
      </c>
      <c r="C246" s="2">
        <v>250073</v>
      </c>
      <c r="D246" s="2">
        <v>2500734</v>
      </c>
      <c r="E246" s="2" t="s">
        <v>3988</v>
      </c>
      <c r="F246" s="2" t="s">
        <v>2236</v>
      </c>
      <c r="G246" s="2">
        <f>IFERROR(VLOOKUP(D246,Coordenadas!$A$2:$D$5571,3,FALSE),0)</f>
        <v>-7.5550199999999998</v>
      </c>
      <c r="H246" s="2">
        <f>IFERROR(VLOOKUP(D246,Coordenadas!$A$2:$D$5571,4,FALSE),0)</f>
        <v>-37.062800000000003</v>
      </c>
      <c r="I246" s="2" t="s">
        <v>5324</v>
      </c>
      <c r="J246" s="2">
        <v>2088</v>
      </c>
      <c r="K246" s="2" t="s">
        <v>5332</v>
      </c>
      <c r="L246" s="2">
        <f>IFERROR(VLOOKUP(C246,BOTULISMO!$A$3:$C$19,3,FALSE),0)</f>
        <v>0</v>
      </c>
      <c r="M246" s="2">
        <f>IFERROR(VLOOKUP(C246,'LEISHMANIOSE VISCERAL'!$A$4:$C$454,3,FALSE),0)</f>
        <v>0</v>
      </c>
      <c r="N246" s="2">
        <f>IFERROR(VLOOKUP(C246,'LEISHMANIOSE TEGUMENTAR'!$A$4:$C$1681,3,FALSE),0)</f>
        <v>0</v>
      </c>
      <c r="O246" s="2">
        <f>IFERROR(VLOOKUP(C246,'FEBRE AMARELA'!$A$4:$C$38,3,FALSE),0)</f>
        <v>0</v>
      </c>
      <c r="P246" s="2">
        <f>IFERROR(VLOOKUP(C246,DENGUE!$A$5:$C$4097,3,FALSE),0)</f>
        <v>0</v>
      </c>
      <c r="Q246" s="2">
        <f>IFERROR(VLOOKUP(C246,'HEPATITE VIRAL'!$A$5:$C$3162,3,FALSE),0)</f>
        <v>0</v>
      </c>
      <c r="R246" s="2">
        <f>IFERROR(VLOOKUP(C246,'FEBRE MACULOSA'!$A$5:$C$181,3,FALSE),0)</f>
        <v>0</v>
      </c>
      <c r="S246" s="2">
        <f>IFERROR(VLOOKUP(C246,LEPTOSPIROSE!$A$5:$C$1176,3,FALSE),0)</f>
        <v>0</v>
      </c>
      <c r="T246" s="2">
        <f>IFERROR(VLOOKUP(C246,'DOENÇA DE CHAGAS'!$A$5:$C$100,3,FALSE),0)</f>
        <v>0</v>
      </c>
      <c r="U246" s="2">
        <f>IFERROR(VLOOKUP(C246,'PICADAS DE COBRAS'!$A$6:$C$4645,3,FALSE),0)</f>
        <v>0</v>
      </c>
      <c r="V246">
        <f>IFERROR(VLOOKUP(C246,'ZIKA VIRUS'!$A$5:$C$2399,3,FALSE),0)</f>
        <v>0</v>
      </c>
      <c r="W246">
        <f>IFERROR(VLOOKUP(C246,'FEBRE TIFÓIDE'!$A$5:$C$46,3,FALSE),0)</f>
        <v>0</v>
      </c>
      <c r="X246">
        <f>IFERROR(VLOOKUP(C246,HANTAVIROSE!$A$5:$C$153,3,FALSE),0)</f>
        <v>0</v>
      </c>
      <c r="Y246">
        <f>IFERROR(VLOOKUP(C246,MENINGITE!$A$5:$C$447,3,FALSE),0)</f>
        <v>0</v>
      </c>
      <c r="Z246">
        <f>IFERROR(VLOOKUP(C246,RAIVA!$A$5:$C$16,3,FALSE),0)</f>
        <v>0</v>
      </c>
    </row>
    <row r="247" spans="1:26" x14ac:dyDescent="0.3">
      <c r="A247" s="2" t="s">
        <v>1637</v>
      </c>
      <c r="B247" s="2" t="s">
        <v>2236</v>
      </c>
      <c r="C247" s="2">
        <v>350190</v>
      </c>
      <c r="D247" s="2">
        <v>3501905</v>
      </c>
      <c r="E247" s="2" t="s">
        <v>1637</v>
      </c>
      <c r="F247" s="2" t="s">
        <v>2236</v>
      </c>
      <c r="G247" s="2">
        <f>IFERROR(VLOOKUP(D247,Coordenadas!$A$2:$D$5571,3,FALSE),0)</f>
        <v>-22.7088</v>
      </c>
      <c r="H247" s="2">
        <f>IFERROR(VLOOKUP(D247,Coordenadas!$A$2:$D$5571,4,FALSE),0)</f>
        <v>-46.771999999999998</v>
      </c>
      <c r="I247" s="2" t="s">
        <v>5325</v>
      </c>
      <c r="J247" s="2">
        <v>65829</v>
      </c>
      <c r="K247" s="2" t="s">
        <v>5331</v>
      </c>
      <c r="L247" s="2">
        <f>IFERROR(VLOOKUP(C247,BOTULISMO!$A$3:$C$19,3,FALSE),0)</f>
        <v>0</v>
      </c>
      <c r="M247" s="2">
        <f>IFERROR(VLOOKUP(C247,'LEISHMANIOSE VISCERAL'!$A$4:$C$454,3,FALSE),0)</f>
        <v>0</v>
      </c>
      <c r="N247" s="2">
        <f>IFERROR(VLOOKUP(C247,'LEISHMANIOSE TEGUMENTAR'!$A$4:$C$1681,3,FALSE),0)</f>
        <v>1</v>
      </c>
      <c r="O247" s="2">
        <f>IFERROR(VLOOKUP(C247,'FEBRE AMARELA'!$A$4:$C$38,3,FALSE),0)</f>
        <v>0</v>
      </c>
      <c r="P247" s="2">
        <f>IFERROR(VLOOKUP(C247,DENGUE!$A$5:$C$4097,3,FALSE),0)</f>
        <v>115</v>
      </c>
      <c r="Q247" s="2">
        <f>IFERROR(VLOOKUP(C247,'HEPATITE VIRAL'!$A$5:$C$3162,3,FALSE),0)</f>
        <v>64</v>
      </c>
      <c r="R247" s="2">
        <f>IFERROR(VLOOKUP(C247,'FEBRE MACULOSA'!$A$5:$C$181,3,FALSE),0)</f>
        <v>1</v>
      </c>
      <c r="S247" s="2">
        <f>IFERROR(VLOOKUP(C247,LEPTOSPIROSE!$A$5:$C$1176,3,FALSE),0)</f>
        <v>7</v>
      </c>
      <c r="T247" s="2">
        <f>IFERROR(VLOOKUP(C247,'DOENÇA DE CHAGAS'!$A$5:$C$100,3,FALSE),0)</f>
        <v>0</v>
      </c>
      <c r="U247" s="2">
        <f>IFERROR(VLOOKUP(C247,'PICADAS DE COBRAS'!$A$6:$C$4645,3,FALSE),0)</f>
        <v>151</v>
      </c>
      <c r="V247">
        <f>IFERROR(VLOOKUP(C247,'ZIKA VIRUS'!$A$5:$C$2399,3,FALSE),0)</f>
        <v>0</v>
      </c>
      <c r="W247">
        <f>IFERROR(VLOOKUP(C247,'FEBRE TIFÓIDE'!$A$5:$C$46,3,FALSE),0)</f>
        <v>0</v>
      </c>
      <c r="X247">
        <f>IFERROR(VLOOKUP(C247,HANTAVIROSE!$A$5:$C$153,3,FALSE),0)</f>
        <v>0</v>
      </c>
      <c r="Y247">
        <f>IFERROR(VLOOKUP(C247,MENINGITE!$A$5:$C$447,3,FALSE),0)</f>
        <v>0</v>
      </c>
      <c r="Z247">
        <f>IFERROR(VLOOKUP(C247,RAIVA!$A$5:$C$16,3,FALSE),0)</f>
        <v>0</v>
      </c>
    </row>
    <row r="248" spans="1:26" x14ac:dyDescent="0.3">
      <c r="A248" s="2" t="s">
        <v>3652</v>
      </c>
      <c r="B248" s="2" t="s">
        <v>3722</v>
      </c>
      <c r="C248" s="2">
        <v>280010</v>
      </c>
      <c r="D248" s="2">
        <v>2800100</v>
      </c>
      <c r="E248" s="2" t="s">
        <v>3652</v>
      </c>
      <c r="F248" s="2" t="s">
        <v>3722</v>
      </c>
      <c r="G248" s="2">
        <f>IFERROR(VLOOKUP(D248,Coordenadas!$A$2:$D$5571,3,FALSE),0)</f>
        <v>-10.1348</v>
      </c>
      <c r="H248" s="2">
        <f>IFERROR(VLOOKUP(D248,Coordenadas!$A$2:$D$5571,4,FALSE),0)</f>
        <v>-36.935000000000002</v>
      </c>
      <c r="I248" s="2" t="s">
        <v>5324</v>
      </c>
      <c r="J248" s="2">
        <v>2275</v>
      </c>
      <c r="K248" s="2" t="s">
        <v>5332</v>
      </c>
      <c r="L248" s="2">
        <f>IFERROR(VLOOKUP(C248,BOTULISMO!$A$3:$C$19,3,FALSE),0)</f>
        <v>0</v>
      </c>
      <c r="M248" s="2">
        <f>IFERROR(VLOOKUP(C248,'LEISHMANIOSE VISCERAL'!$A$4:$C$454,3,FALSE),0)</f>
        <v>0</v>
      </c>
      <c r="N248" s="2">
        <f>IFERROR(VLOOKUP(C248,'LEISHMANIOSE TEGUMENTAR'!$A$4:$C$1681,3,FALSE),0)</f>
        <v>0</v>
      </c>
      <c r="O248" s="2">
        <f>IFERROR(VLOOKUP(C248,'FEBRE AMARELA'!$A$4:$C$38,3,FALSE),0)</f>
        <v>0</v>
      </c>
      <c r="P248" s="2">
        <f>IFERROR(VLOOKUP(C248,DENGUE!$A$5:$C$4097,3,FALSE),0)</f>
        <v>0</v>
      </c>
      <c r="Q248" s="2">
        <f>IFERROR(VLOOKUP(C248,'HEPATITE VIRAL'!$A$5:$C$3162,3,FALSE),0)</f>
        <v>0</v>
      </c>
      <c r="R248" s="2">
        <f>IFERROR(VLOOKUP(C248,'FEBRE MACULOSA'!$A$5:$C$181,3,FALSE),0)</f>
        <v>0</v>
      </c>
      <c r="S248" s="2">
        <f>IFERROR(VLOOKUP(C248,LEPTOSPIROSE!$A$5:$C$1176,3,FALSE),0)</f>
        <v>0</v>
      </c>
      <c r="T248" s="2">
        <f>IFERROR(VLOOKUP(C248,'DOENÇA DE CHAGAS'!$A$5:$C$100,3,FALSE),0)</f>
        <v>0</v>
      </c>
      <c r="U248" s="2">
        <f>IFERROR(VLOOKUP(C248,'PICADAS DE COBRAS'!$A$6:$C$4645,3,FALSE),0)</f>
        <v>0</v>
      </c>
      <c r="V248">
        <f>IFERROR(VLOOKUP(C248,'ZIKA VIRUS'!$A$5:$C$2399,3,FALSE),0)</f>
        <v>0</v>
      </c>
      <c r="W248">
        <f>IFERROR(VLOOKUP(C248,'FEBRE TIFÓIDE'!$A$5:$C$46,3,FALSE),0)</f>
        <v>0</v>
      </c>
      <c r="X248">
        <f>IFERROR(VLOOKUP(C248,HANTAVIROSE!$A$5:$C$153,3,FALSE),0)</f>
        <v>0</v>
      </c>
      <c r="Y248">
        <f>IFERROR(VLOOKUP(C248,MENINGITE!$A$5:$C$447,3,FALSE),0)</f>
        <v>0</v>
      </c>
      <c r="Z248">
        <f>IFERROR(VLOOKUP(C248,RAIVA!$A$5:$C$16,3,FALSE),0)</f>
        <v>0</v>
      </c>
    </row>
    <row r="249" spans="1:26" x14ac:dyDescent="0.3">
      <c r="A249" s="2" t="s">
        <v>2425</v>
      </c>
      <c r="B249" s="2" t="s">
        <v>3230</v>
      </c>
      <c r="C249" s="2">
        <v>310250</v>
      </c>
      <c r="D249" s="2">
        <v>3102506</v>
      </c>
      <c r="E249" s="2" t="s">
        <v>2425</v>
      </c>
      <c r="F249" s="2" t="s">
        <v>3230</v>
      </c>
      <c r="G249" s="2">
        <f>IFERROR(VLOOKUP(D249,Coordenadas!$A$2:$D$5571,3,FALSE),0)</f>
        <v>-20.505099999999999</v>
      </c>
      <c r="H249" s="2">
        <f>IFERROR(VLOOKUP(D249,Coordenadas!$A$2:$D$5571,4,FALSE),0)</f>
        <v>-42.800899999999999</v>
      </c>
      <c r="I249" s="2" t="s">
        <v>5325</v>
      </c>
      <c r="J249" s="2">
        <v>5053</v>
      </c>
      <c r="K249" s="2" t="s">
        <v>5332</v>
      </c>
      <c r="L249" s="2">
        <f>IFERROR(VLOOKUP(C249,BOTULISMO!$A$3:$C$19,3,FALSE),0)</f>
        <v>0</v>
      </c>
      <c r="M249" s="2">
        <f>IFERROR(VLOOKUP(C249,'LEISHMANIOSE VISCERAL'!$A$4:$C$454,3,FALSE),0)</f>
        <v>0</v>
      </c>
      <c r="N249" s="2">
        <f>IFERROR(VLOOKUP(C249,'LEISHMANIOSE TEGUMENTAR'!$A$4:$C$1681,3,FALSE),0)</f>
        <v>0</v>
      </c>
      <c r="O249" s="2">
        <f>IFERROR(VLOOKUP(C249,'FEBRE AMARELA'!$A$4:$C$38,3,FALSE),0)</f>
        <v>0</v>
      </c>
      <c r="P249" s="2">
        <f>IFERROR(VLOOKUP(C249,DENGUE!$A$5:$C$4097,3,FALSE),0)</f>
        <v>20</v>
      </c>
      <c r="Q249" s="2">
        <f>IFERROR(VLOOKUP(C249,'HEPATITE VIRAL'!$A$5:$C$3162,3,FALSE),0)</f>
        <v>0</v>
      </c>
      <c r="R249" s="2">
        <f>IFERROR(VLOOKUP(C249,'FEBRE MACULOSA'!$A$5:$C$181,3,FALSE),0)</f>
        <v>0</v>
      </c>
      <c r="S249" s="2">
        <f>IFERROR(VLOOKUP(C249,LEPTOSPIROSE!$A$5:$C$1176,3,FALSE),0)</f>
        <v>0</v>
      </c>
      <c r="T249" s="2">
        <f>IFERROR(VLOOKUP(C249,'DOENÇA DE CHAGAS'!$A$5:$C$100,3,FALSE),0)</f>
        <v>0</v>
      </c>
      <c r="U249" s="2">
        <f>IFERROR(VLOOKUP(C249,'PICADAS DE COBRAS'!$A$6:$C$4645,3,FALSE),0)</f>
        <v>6</v>
      </c>
      <c r="V249">
        <f>IFERROR(VLOOKUP(C249,'ZIKA VIRUS'!$A$5:$C$2399,3,FALSE),0)</f>
        <v>0</v>
      </c>
      <c r="W249">
        <f>IFERROR(VLOOKUP(C249,'FEBRE TIFÓIDE'!$A$5:$C$46,3,FALSE),0)</f>
        <v>0</v>
      </c>
      <c r="X249">
        <f>IFERROR(VLOOKUP(C249,HANTAVIROSE!$A$5:$C$153,3,FALSE),0)</f>
        <v>0</v>
      </c>
      <c r="Y249">
        <f>IFERROR(VLOOKUP(C249,MENINGITE!$A$5:$C$447,3,FALSE),0)</f>
        <v>0</v>
      </c>
      <c r="Z249">
        <f>IFERROR(VLOOKUP(C249,RAIVA!$A$5:$C$16,3,FALSE),0)</f>
        <v>0</v>
      </c>
    </row>
    <row r="250" spans="1:26" x14ac:dyDescent="0.3">
      <c r="A250" s="2" t="s">
        <v>1256</v>
      </c>
      <c r="B250" s="2" t="s">
        <v>1625</v>
      </c>
      <c r="C250" s="2">
        <v>410100</v>
      </c>
      <c r="D250" s="2">
        <v>4101002</v>
      </c>
      <c r="E250" s="2" t="s">
        <v>1256</v>
      </c>
      <c r="F250" s="2" t="s">
        <v>1625</v>
      </c>
      <c r="G250" s="2">
        <f>IFERROR(VLOOKUP(D250,Coordenadas!$A$2:$D$5571,3,FALSE),0)</f>
        <v>-25.916799999999999</v>
      </c>
      <c r="H250" s="2">
        <f>IFERROR(VLOOKUP(D250,Coordenadas!$A$2:$D$5571,4,FALSE),0)</f>
        <v>-53.468600000000002</v>
      </c>
      <c r="I250" s="2" t="s">
        <v>5326</v>
      </c>
      <c r="J250" s="2">
        <v>17308</v>
      </c>
      <c r="K250" s="2" t="s">
        <v>5332</v>
      </c>
      <c r="L250" s="2">
        <f>IFERROR(VLOOKUP(C250,BOTULISMO!$A$3:$C$19,3,FALSE),0)</f>
        <v>0</v>
      </c>
      <c r="M250" s="2">
        <f>IFERROR(VLOOKUP(C250,'LEISHMANIOSE VISCERAL'!$A$4:$C$454,3,FALSE),0)</f>
        <v>0</v>
      </c>
      <c r="N250" s="2">
        <f>IFERROR(VLOOKUP(C250,'LEISHMANIOSE TEGUMENTAR'!$A$4:$C$1681,3,FALSE),0)</f>
        <v>0</v>
      </c>
      <c r="O250" s="2">
        <f>IFERROR(VLOOKUP(C250,'FEBRE AMARELA'!$A$4:$C$38,3,FALSE),0)</f>
        <v>0</v>
      </c>
      <c r="P250" s="2">
        <f>IFERROR(VLOOKUP(C250,DENGUE!$A$5:$C$4097,3,FALSE),0)</f>
        <v>177</v>
      </c>
      <c r="Q250" s="2">
        <f>IFERROR(VLOOKUP(C250,'HEPATITE VIRAL'!$A$5:$C$3162,3,FALSE),0)</f>
        <v>30</v>
      </c>
      <c r="R250" s="2">
        <f>IFERROR(VLOOKUP(C250,'FEBRE MACULOSA'!$A$5:$C$181,3,FALSE),0)</f>
        <v>0</v>
      </c>
      <c r="S250" s="2">
        <f>IFERROR(VLOOKUP(C250,LEPTOSPIROSE!$A$5:$C$1176,3,FALSE),0)</f>
        <v>6</v>
      </c>
      <c r="T250" s="2">
        <f>IFERROR(VLOOKUP(C250,'DOENÇA DE CHAGAS'!$A$5:$C$100,3,FALSE),0)</f>
        <v>0</v>
      </c>
      <c r="U250" s="2">
        <f>IFERROR(VLOOKUP(C250,'PICADAS DE COBRAS'!$A$6:$C$4645,3,FALSE),0)</f>
        <v>54</v>
      </c>
      <c r="V250">
        <f>IFERROR(VLOOKUP(C250,'ZIKA VIRUS'!$A$5:$C$2399,3,FALSE),0)</f>
        <v>0</v>
      </c>
      <c r="W250">
        <f>IFERROR(VLOOKUP(C250,'FEBRE TIFÓIDE'!$A$5:$C$46,3,FALSE),0)</f>
        <v>0</v>
      </c>
      <c r="X250">
        <f>IFERROR(VLOOKUP(C250,HANTAVIROSE!$A$5:$C$153,3,FALSE),0)</f>
        <v>0</v>
      </c>
      <c r="Y250">
        <f>IFERROR(VLOOKUP(C250,MENINGITE!$A$5:$C$447,3,FALSE),0)</f>
        <v>0</v>
      </c>
      <c r="Z250">
        <f>IFERROR(VLOOKUP(C250,RAIVA!$A$5:$C$16,3,FALSE),0)</f>
        <v>0</v>
      </c>
    </row>
    <row r="251" spans="1:26" x14ac:dyDescent="0.3">
      <c r="A251" s="2" t="s">
        <v>3723</v>
      </c>
      <c r="B251" s="2" t="s">
        <v>3813</v>
      </c>
      <c r="C251" s="2">
        <v>270020</v>
      </c>
      <c r="D251" s="2">
        <v>2700201</v>
      </c>
      <c r="E251" s="2" t="s">
        <v>3723</v>
      </c>
      <c r="F251" s="2" t="s">
        <v>3813</v>
      </c>
      <c r="G251" s="2">
        <f>IFERROR(VLOOKUP(D251,Coordenadas!$A$2:$D$5571,3,FALSE),0)</f>
        <v>-9.6848899999999993</v>
      </c>
      <c r="H251" s="2">
        <f>IFERROR(VLOOKUP(D251,Coordenadas!$A$2:$D$5571,4,FALSE),0)</f>
        <v>-36.3078</v>
      </c>
      <c r="I251" s="2" t="s">
        <v>5324</v>
      </c>
      <c r="J251" s="2">
        <v>17424</v>
      </c>
      <c r="K251" s="2" t="s">
        <v>5332</v>
      </c>
      <c r="L251" s="2">
        <f>IFERROR(VLOOKUP(C251,BOTULISMO!$A$3:$C$19,3,FALSE),0)</f>
        <v>0</v>
      </c>
      <c r="M251" s="2">
        <f>IFERROR(VLOOKUP(C251,'LEISHMANIOSE VISCERAL'!$A$4:$C$454,3,FALSE),0)</f>
        <v>0</v>
      </c>
      <c r="N251" s="2">
        <f>IFERROR(VLOOKUP(C251,'LEISHMANIOSE TEGUMENTAR'!$A$4:$C$1681,3,FALSE),0)</f>
        <v>0</v>
      </c>
      <c r="O251" s="2">
        <f>IFERROR(VLOOKUP(C251,'FEBRE AMARELA'!$A$4:$C$38,3,FALSE),0)</f>
        <v>0</v>
      </c>
      <c r="P251" s="2">
        <f>IFERROR(VLOOKUP(C251,DENGUE!$A$5:$C$4097,3,FALSE),0)</f>
        <v>2</v>
      </c>
      <c r="Q251" s="2">
        <f>IFERROR(VLOOKUP(C251,'HEPATITE VIRAL'!$A$5:$C$3162,3,FALSE),0)</f>
        <v>2</v>
      </c>
      <c r="R251" s="2">
        <f>IFERROR(VLOOKUP(C251,'FEBRE MACULOSA'!$A$5:$C$181,3,FALSE),0)</f>
        <v>0</v>
      </c>
      <c r="S251" s="2">
        <f>IFERROR(VLOOKUP(C251,LEPTOSPIROSE!$A$5:$C$1176,3,FALSE),0)</f>
        <v>0</v>
      </c>
      <c r="T251" s="2">
        <f>IFERROR(VLOOKUP(C251,'DOENÇA DE CHAGAS'!$A$5:$C$100,3,FALSE),0)</f>
        <v>0</v>
      </c>
      <c r="U251" s="2">
        <f>IFERROR(VLOOKUP(C251,'PICADAS DE COBRAS'!$A$6:$C$4645,3,FALSE),0)</f>
        <v>5</v>
      </c>
      <c r="V251">
        <f>IFERROR(VLOOKUP(C251,'ZIKA VIRUS'!$A$5:$C$2399,3,FALSE),0)</f>
        <v>4</v>
      </c>
      <c r="W251">
        <f>IFERROR(VLOOKUP(C251,'FEBRE TIFÓIDE'!$A$5:$C$46,3,FALSE),0)</f>
        <v>0</v>
      </c>
      <c r="X251">
        <f>IFERROR(VLOOKUP(C251,HANTAVIROSE!$A$5:$C$153,3,FALSE),0)</f>
        <v>0</v>
      </c>
      <c r="Y251">
        <f>IFERROR(VLOOKUP(C251,MENINGITE!$A$5:$C$447,3,FALSE),0)</f>
        <v>0</v>
      </c>
      <c r="Z251">
        <f>IFERROR(VLOOKUP(C251,RAIVA!$A$5:$C$16,3,FALSE),0)</f>
        <v>0</v>
      </c>
    </row>
    <row r="252" spans="1:26" x14ac:dyDescent="0.3">
      <c r="A252" s="2" t="s">
        <v>3257</v>
      </c>
      <c r="B252" s="2" t="s">
        <v>3637</v>
      </c>
      <c r="C252" s="2">
        <v>290120</v>
      </c>
      <c r="D252" s="2">
        <v>2901205</v>
      </c>
      <c r="E252" s="2" t="s">
        <v>3257</v>
      </c>
      <c r="F252" s="2" t="s">
        <v>3637</v>
      </c>
      <c r="G252" s="2">
        <f>IFERROR(VLOOKUP(D252,Coordenadas!$A$2:$D$5571,3,FALSE),0)</f>
        <v>-14.6151</v>
      </c>
      <c r="H252" s="2">
        <f>IFERROR(VLOOKUP(D252,Coordenadas!$A$2:$D$5571,4,FALSE),0)</f>
        <v>-41.135599999999997</v>
      </c>
      <c r="I252" s="2" t="s">
        <v>5324</v>
      </c>
      <c r="J252" s="2">
        <v>25516</v>
      </c>
      <c r="K252" s="2" t="s">
        <v>5330</v>
      </c>
      <c r="L252" s="2">
        <f>IFERROR(VLOOKUP(C252,BOTULISMO!$A$3:$C$19,3,FALSE),0)</f>
        <v>0</v>
      </c>
      <c r="M252" s="2">
        <f>IFERROR(VLOOKUP(C252,'LEISHMANIOSE VISCERAL'!$A$4:$C$454,3,FALSE),0)</f>
        <v>0</v>
      </c>
      <c r="N252" s="2">
        <f>IFERROR(VLOOKUP(C252,'LEISHMANIOSE TEGUMENTAR'!$A$4:$C$1681,3,FALSE),0)</f>
        <v>1</v>
      </c>
      <c r="O252" s="2">
        <f>IFERROR(VLOOKUP(C252,'FEBRE AMARELA'!$A$4:$C$38,3,FALSE),0)</f>
        <v>0</v>
      </c>
      <c r="P252" s="2">
        <f>IFERROR(VLOOKUP(C252,DENGUE!$A$5:$C$4097,3,FALSE),0)</f>
        <v>25</v>
      </c>
      <c r="Q252" s="2">
        <f>IFERROR(VLOOKUP(C252,'HEPATITE VIRAL'!$A$5:$C$3162,3,FALSE),0)</f>
        <v>3</v>
      </c>
      <c r="R252" s="2">
        <f>IFERROR(VLOOKUP(C252,'FEBRE MACULOSA'!$A$5:$C$181,3,FALSE),0)</f>
        <v>0</v>
      </c>
      <c r="S252" s="2">
        <f>IFERROR(VLOOKUP(C252,LEPTOSPIROSE!$A$5:$C$1176,3,FALSE),0)</f>
        <v>0</v>
      </c>
      <c r="T252" s="2">
        <f>IFERROR(VLOOKUP(C252,'DOENÇA DE CHAGAS'!$A$5:$C$100,3,FALSE),0)</f>
        <v>0</v>
      </c>
      <c r="U252" s="2">
        <f>IFERROR(VLOOKUP(C252,'PICADAS DE COBRAS'!$A$6:$C$4645,3,FALSE),0)</f>
        <v>142</v>
      </c>
      <c r="V252">
        <f>IFERROR(VLOOKUP(C252,'ZIKA VIRUS'!$A$5:$C$2399,3,FALSE),0)</f>
        <v>6</v>
      </c>
      <c r="W252">
        <f>IFERROR(VLOOKUP(C252,'FEBRE TIFÓIDE'!$A$5:$C$46,3,FALSE),0)</f>
        <v>0</v>
      </c>
      <c r="X252">
        <f>IFERROR(VLOOKUP(C252,HANTAVIROSE!$A$5:$C$153,3,FALSE),0)</f>
        <v>0</v>
      </c>
      <c r="Y252">
        <f>IFERROR(VLOOKUP(C252,MENINGITE!$A$5:$C$447,3,FALSE),0)</f>
        <v>0</v>
      </c>
      <c r="Z252">
        <f>IFERROR(VLOOKUP(C252,RAIVA!$A$5:$C$16,3,FALSE),0)</f>
        <v>0</v>
      </c>
    </row>
    <row r="253" spans="1:26" x14ac:dyDescent="0.3">
      <c r="A253" s="2" t="s">
        <v>1256</v>
      </c>
      <c r="B253" s="2" t="s">
        <v>1624</v>
      </c>
      <c r="C253" s="2">
        <v>410105</v>
      </c>
      <c r="D253" s="2">
        <v>4101051</v>
      </c>
      <c r="E253" s="2" t="s">
        <v>1256</v>
      </c>
      <c r="F253" s="2" t="s">
        <v>1624</v>
      </c>
      <c r="G253" s="2">
        <f>IFERROR(VLOOKUP(D253,Coordenadas!$A$2:$D$5571,3,FALSE),0)</f>
        <v>-24.6449</v>
      </c>
      <c r="H253" s="2">
        <f>IFERROR(VLOOKUP(D253,Coordenadas!$A$2:$D$5571,4,FALSE),0)</f>
        <v>-53.133200000000002</v>
      </c>
      <c r="I253" s="2" t="s">
        <v>5326</v>
      </c>
      <c r="J253" s="2">
        <v>2874</v>
      </c>
      <c r="K253" s="2" t="s">
        <v>5332</v>
      </c>
      <c r="L253" s="2">
        <f>IFERROR(VLOOKUP(C253,BOTULISMO!$A$3:$C$19,3,FALSE),0)</f>
        <v>0</v>
      </c>
      <c r="M253" s="2">
        <f>IFERROR(VLOOKUP(C253,'LEISHMANIOSE VISCERAL'!$A$4:$C$454,3,FALSE),0)</f>
        <v>0</v>
      </c>
      <c r="N253" s="2">
        <f>IFERROR(VLOOKUP(C253,'LEISHMANIOSE TEGUMENTAR'!$A$4:$C$1681,3,FALSE),0)</f>
        <v>0</v>
      </c>
      <c r="O253" s="2">
        <f>IFERROR(VLOOKUP(C253,'FEBRE AMARELA'!$A$4:$C$38,3,FALSE),0)</f>
        <v>0</v>
      </c>
      <c r="P253" s="2">
        <f>IFERROR(VLOOKUP(C253,DENGUE!$A$5:$C$4097,3,FALSE),0)</f>
        <v>155</v>
      </c>
      <c r="Q253" s="2">
        <f>IFERROR(VLOOKUP(C253,'HEPATITE VIRAL'!$A$5:$C$3162,3,FALSE),0)</f>
        <v>0</v>
      </c>
      <c r="R253" s="2">
        <f>IFERROR(VLOOKUP(C253,'FEBRE MACULOSA'!$A$5:$C$181,3,FALSE),0)</f>
        <v>0</v>
      </c>
      <c r="S253" s="2">
        <f>IFERROR(VLOOKUP(C253,LEPTOSPIROSE!$A$5:$C$1176,3,FALSE),0)</f>
        <v>0</v>
      </c>
      <c r="T253" s="2">
        <f>IFERROR(VLOOKUP(C253,'DOENÇA DE CHAGAS'!$A$5:$C$100,3,FALSE),0)</f>
        <v>0</v>
      </c>
      <c r="U253" s="2">
        <f>IFERROR(VLOOKUP(C253,'PICADAS DE COBRAS'!$A$6:$C$4645,3,FALSE),0)</f>
        <v>7</v>
      </c>
      <c r="V253">
        <f>IFERROR(VLOOKUP(C253,'ZIKA VIRUS'!$A$5:$C$2399,3,FALSE),0)</f>
        <v>0</v>
      </c>
      <c r="W253">
        <f>IFERROR(VLOOKUP(C253,'FEBRE TIFÓIDE'!$A$5:$C$46,3,FALSE),0)</f>
        <v>0</v>
      </c>
      <c r="X253">
        <f>IFERROR(VLOOKUP(C253,HANTAVIROSE!$A$5:$C$153,3,FALSE),0)</f>
        <v>0</v>
      </c>
      <c r="Y253">
        <f>IFERROR(VLOOKUP(C253,MENINGITE!$A$5:$C$447,3,FALSE),0)</f>
        <v>0</v>
      </c>
      <c r="Z253">
        <f>IFERROR(VLOOKUP(C253,RAIVA!$A$5:$C$16,3,FALSE),0)</f>
        <v>0</v>
      </c>
    </row>
    <row r="254" spans="1:26" x14ac:dyDescent="0.3">
      <c r="A254" s="2" t="s">
        <v>4704</v>
      </c>
      <c r="B254" s="2" t="s">
        <v>4890</v>
      </c>
      <c r="C254" s="2">
        <v>210070</v>
      </c>
      <c r="D254" s="2">
        <v>2100709</v>
      </c>
      <c r="E254" s="2" t="s">
        <v>4704</v>
      </c>
      <c r="F254" s="2" t="s">
        <v>4890</v>
      </c>
      <c r="G254" s="2">
        <f>IFERROR(VLOOKUP(D254,Coordenadas!$A$2:$D$5571,3,FALSE),0)</f>
        <v>-3.2626900000000001</v>
      </c>
      <c r="H254" s="2">
        <f>IFERROR(VLOOKUP(D254,Coordenadas!$A$2:$D$5571,4,FALSE),0)</f>
        <v>-44.6126</v>
      </c>
      <c r="I254" s="2" t="s">
        <v>5324</v>
      </c>
      <c r="J254" s="2">
        <v>25291</v>
      </c>
      <c r="K254" s="2" t="s">
        <v>5330</v>
      </c>
      <c r="L254" s="2">
        <f>IFERROR(VLOOKUP(C254,BOTULISMO!$A$3:$C$19,3,FALSE),0)</f>
        <v>0</v>
      </c>
      <c r="M254" s="2">
        <f>IFERROR(VLOOKUP(C254,'LEISHMANIOSE VISCERAL'!$A$4:$C$454,3,FALSE),0)</f>
        <v>1</v>
      </c>
      <c r="N254" s="2">
        <f>IFERROR(VLOOKUP(C254,'LEISHMANIOSE TEGUMENTAR'!$A$4:$C$1681,3,FALSE),0)</f>
        <v>1</v>
      </c>
      <c r="O254" s="2">
        <f>IFERROR(VLOOKUP(C254,'FEBRE AMARELA'!$A$4:$C$38,3,FALSE),0)</f>
        <v>0</v>
      </c>
      <c r="P254" s="2">
        <f>IFERROR(VLOOKUP(C254,DENGUE!$A$5:$C$4097,3,FALSE),0)</f>
        <v>0</v>
      </c>
      <c r="Q254" s="2">
        <f>IFERROR(VLOOKUP(C254,'HEPATITE VIRAL'!$A$5:$C$3162,3,FALSE),0)</f>
        <v>4</v>
      </c>
      <c r="R254" s="2">
        <f>IFERROR(VLOOKUP(C254,'FEBRE MACULOSA'!$A$5:$C$181,3,FALSE),0)</f>
        <v>0</v>
      </c>
      <c r="S254" s="2">
        <f>IFERROR(VLOOKUP(C254,LEPTOSPIROSE!$A$5:$C$1176,3,FALSE),0)</f>
        <v>0</v>
      </c>
      <c r="T254" s="2">
        <f>IFERROR(VLOOKUP(C254,'DOENÇA DE CHAGAS'!$A$5:$C$100,3,FALSE),0)</f>
        <v>0</v>
      </c>
      <c r="U254" s="2">
        <f>IFERROR(VLOOKUP(C254,'PICADAS DE COBRAS'!$A$6:$C$4645,3,FALSE),0)</f>
        <v>1</v>
      </c>
      <c r="V254">
        <f>IFERROR(VLOOKUP(C254,'ZIKA VIRUS'!$A$5:$C$2399,3,FALSE),0)</f>
        <v>0</v>
      </c>
      <c r="W254">
        <f>IFERROR(VLOOKUP(C254,'FEBRE TIFÓIDE'!$A$5:$C$46,3,FALSE),0)</f>
        <v>0</v>
      </c>
      <c r="X254">
        <f>IFERROR(VLOOKUP(C254,HANTAVIROSE!$A$5:$C$153,3,FALSE),0)</f>
        <v>0</v>
      </c>
      <c r="Y254">
        <f>IFERROR(VLOOKUP(C254,MENINGITE!$A$5:$C$447,3,FALSE),0)</f>
        <v>0</v>
      </c>
      <c r="Z254">
        <f>IFERROR(VLOOKUP(C254,RAIVA!$A$5:$C$16,3,FALSE),0)</f>
        <v>0</v>
      </c>
    </row>
    <row r="255" spans="1:26" x14ac:dyDescent="0.3">
      <c r="A255" s="2" t="s">
        <v>1637</v>
      </c>
      <c r="B255" s="2" t="s">
        <v>2235</v>
      </c>
      <c r="C255" s="2">
        <v>350200</v>
      </c>
      <c r="D255" s="2">
        <v>3502002</v>
      </c>
      <c r="E255" s="2" t="s">
        <v>1637</v>
      </c>
      <c r="F255" s="2" t="s">
        <v>2235</v>
      </c>
      <c r="G255" s="2">
        <f>IFERROR(VLOOKUP(D255,Coordenadas!$A$2:$D$5571,3,FALSE),0)</f>
        <v>-22.128900000000002</v>
      </c>
      <c r="H255" s="2">
        <f>IFERROR(VLOOKUP(D255,Coordenadas!$A$2:$D$5571,4,FALSE),0)</f>
        <v>-47.661900000000003</v>
      </c>
      <c r="I255" s="2" t="s">
        <v>5325</v>
      </c>
      <c r="J255" s="2">
        <v>4293</v>
      </c>
      <c r="K255" s="2" t="s">
        <v>5332</v>
      </c>
      <c r="L255" s="2">
        <f>IFERROR(VLOOKUP(C255,BOTULISMO!$A$3:$C$19,3,FALSE),0)</f>
        <v>0</v>
      </c>
      <c r="M255" s="2">
        <f>IFERROR(VLOOKUP(C255,'LEISHMANIOSE VISCERAL'!$A$4:$C$454,3,FALSE),0)</f>
        <v>0</v>
      </c>
      <c r="N255" s="2">
        <f>IFERROR(VLOOKUP(C255,'LEISHMANIOSE TEGUMENTAR'!$A$4:$C$1681,3,FALSE),0)</f>
        <v>0</v>
      </c>
      <c r="O255" s="2">
        <f>IFERROR(VLOOKUP(C255,'FEBRE AMARELA'!$A$4:$C$38,3,FALSE),0)</f>
        <v>0</v>
      </c>
      <c r="P255" s="2">
        <f>IFERROR(VLOOKUP(C255,DENGUE!$A$5:$C$4097,3,FALSE),0)</f>
        <v>20</v>
      </c>
      <c r="Q255" s="2">
        <f>IFERROR(VLOOKUP(C255,'HEPATITE VIRAL'!$A$5:$C$3162,3,FALSE),0)</f>
        <v>1</v>
      </c>
      <c r="R255" s="2">
        <f>IFERROR(VLOOKUP(C255,'FEBRE MACULOSA'!$A$5:$C$181,3,FALSE),0)</f>
        <v>0</v>
      </c>
      <c r="S255" s="2">
        <f>IFERROR(VLOOKUP(C255,LEPTOSPIROSE!$A$5:$C$1176,3,FALSE),0)</f>
        <v>0</v>
      </c>
      <c r="T255" s="2">
        <f>IFERROR(VLOOKUP(C255,'DOENÇA DE CHAGAS'!$A$5:$C$100,3,FALSE),0)</f>
        <v>0</v>
      </c>
      <c r="U255" s="2">
        <f>IFERROR(VLOOKUP(C255,'PICADAS DE COBRAS'!$A$6:$C$4645,3,FALSE),0)</f>
        <v>14</v>
      </c>
      <c r="V255">
        <f>IFERROR(VLOOKUP(C255,'ZIKA VIRUS'!$A$5:$C$2399,3,FALSE),0)</f>
        <v>0</v>
      </c>
      <c r="W255">
        <f>IFERROR(VLOOKUP(C255,'FEBRE TIFÓIDE'!$A$5:$C$46,3,FALSE),0)</f>
        <v>0</v>
      </c>
      <c r="X255">
        <f>IFERROR(VLOOKUP(C255,HANTAVIROSE!$A$5:$C$153,3,FALSE),0)</f>
        <v>0</v>
      </c>
      <c r="Y255">
        <f>IFERROR(VLOOKUP(C255,MENINGITE!$A$5:$C$447,3,FALSE),0)</f>
        <v>0</v>
      </c>
      <c r="Z255">
        <f>IFERROR(VLOOKUP(C255,RAIVA!$A$5:$C$16,3,FALSE),0)</f>
        <v>0</v>
      </c>
    </row>
    <row r="256" spans="1:26" x14ac:dyDescent="0.3">
      <c r="A256" s="2" t="s">
        <v>5190</v>
      </c>
      <c r="B256" s="2" t="s">
        <v>5245</v>
      </c>
      <c r="C256" s="2">
        <v>130008</v>
      </c>
      <c r="D256" s="2">
        <v>1300086</v>
      </c>
      <c r="E256" s="2" t="s">
        <v>5190</v>
      </c>
      <c r="F256" s="2" t="s">
        <v>5245</v>
      </c>
      <c r="G256" s="2">
        <f>IFERROR(VLOOKUP(D256,Coordenadas!$A$2:$D$5571,3,FALSE),0)</f>
        <v>-3.56697</v>
      </c>
      <c r="H256" s="2">
        <f>IFERROR(VLOOKUP(D256,Coordenadas!$A$2:$D$5571,4,FALSE),0)</f>
        <v>-61.396299999999997</v>
      </c>
      <c r="I256" s="2" t="s">
        <v>5323</v>
      </c>
      <c r="J256" s="2">
        <v>10214</v>
      </c>
      <c r="K256" s="2" t="s">
        <v>5332</v>
      </c>
      <c r="L256" s="2">
        <f>IFERROR(VLOOKUP(C256,BOTULISMO!$A$3:$C$19,3,FALSE),0)</f>
        <v>0</v>
      </c>
      <c r="M256" s="2">
        <f>IFERROR(VLOOKUP(C256,'LEISHMANIOSE VISCERAL'!$A$4:$C$454,3,FALSE),0)</f>
        <v>0</v>
      </c>
      <c r="N256" s="2">
        <f>IFERROR(VLOOKUP(C256,'LEISHMANIOSE TEGUMENTAR'!$A$4:$C$1681,3,FALSE),0)</f>
        <v>0</v>
      </c>
      <c r="O256" s="2">
        <f>IFERROR(VLOOKUP(C256,'FEBRE AMARELA'!$A$4:$C$38,3,FALSE),0)</f>
        <v>0</v>
      </c>
      <c r="P256" s="2">
        <f>IFERROR(VLOOKUP(C256,DENGUE!$A$5:$C$4097,3,FALSE),0)</f>
        <v>0</v>
      </c>
      <c r="Q256" s="2">
        <f>IFERROR(VLOOKUP(C256,'HEPATITE VIRAL'!$A$5:$C$3162,3,FALSE),0)</f>
        <v>0</v>
      </c>
      <c r="R256" s="2">
        <f>IFERROR(VLOOKUP(C256,'FEBRE MACULOSA'!$A$5:$C$181,3,FALSE),0)</f>
        <v>0</v>
      </c>
      <c r="S256" s="2">
        <f>IFERROR(VLOOKUP(C256,LEPTOSPIROSE!$A$5:$C$1176,3,FALSE),0)</f>
        <v>0</v>
      </c>
      <c r="T256" s="2">
        <f>IFERROR(VLOOKUP(C256,'DOENÇA DE CHAGAS'!$A$5:$C$100,3,FALSE),0)</f>
        <v>0</v>
      </c>
      <c r="U256" s="2">
        <f>IFERROR(VLOOKUP(C256,'PICADAS DE COBRAS'!$A$6:$C$4645,3,FALSE),0)</f>
        <v>40</v>
      </c>
      <c r="V256">
        <f>IFERROR(VLOOKUP(C256,'ZIKA VIRUS'!$A$5:$C$2399,3,FALSE),0)</f>
        <v>0</v>
      </c>
      <c r="W256">
        <f>IFERROR(VLOOKUP(C256,'FEBRE TIFÓIDE'!$A$5:$C$46,3,FALSE),0)</f>
        <v>0</v>
      </c>
      <c r="X256">
        <f>IFERROR(VLOOKUP(C256,HANTAVIROSE!$A$5:$C$153,3,FALSE),0)</f>
        <v>0</v>
      </c>
      <c r="Y256">
        <f>IFERROR(VLOOKUP(C256,MENINGITE!$A$5:$C$447,3,FALSE),0)</f>
        <v>0</v>
      </c>
      <c r="Z256">
        <f>IFERROR(VLOOKUP(C256,RAIVA!$A$5:$C$16,3,FALSE),0)</f>
        <v>0</v>
      </c>
    </row>
    <row r="257" spans="1:26" x14ac:dyDescent="0.3">
      <c r="A257" s="2" t="s">
        <v>4903</v>
      </c>
      <c r="B257" s="2" t="s">
        <v>5022</v>
      </c>
      <c r="C257" s="2">
        <v>170100</v>
      </c>
      <c r="D257" s="2">
        <v>1701002</v>
      </c>
      <c r="E257" s="2" t="s">
        <v>4903</v>
      </c>
      <c r="F257" s="2" t="s">
        <v>5022</v>
      </c>
      <c r="G257" s="2">
        <f>IFERROR(VLOOKUP(D257,Coordenadas!$A$2:$D$5571,3,FALSE),0)</f>
        <v>-6.3643700000000001</v>
      </c>
      <c r="H257" s="2">
        <f>IFERROR(VLOOKUP(D257,Coordenadas!$A$2:$D$5571,4,FALSE),0)</f>
        <v>-48.073500000000003</v>
      </c>
      <c r="I257" s="2" t="s">
        <v>5323</v>
      </c>
      <c r="J257" s="2">
        <v>9865</v>
      </c>
      <c r="K257" s="2" t="s">
        <v>5332</v>
      </c>
      <c r="L257" s="2">
        <f>IFERROR(VLOOKUP(C257,BOTULISMO!$A$3:$C$19,3,FALSE),0)</f>
        <v>0</v>
      </c>
      <c r="M257" s="2">
        <f>IFERROR(VLOOKUP(C257,'LEISHMANIOSE VISCERAL'!$A$4:$C$454,3,FALSE),0)</f>
        <v>0</v>
      </c>
      <c r="N257" s="2">
        <f>IFERROR(VLOOKUP(C257,'LEISHMANIOSE TEGUMENTAR'!$A$4:$C$1681,3,FALSE),0)</f>
        <v>11</v>
      </c>
      <c r="O257" s="2">
        <f>IFERROR(VLOOKUP(C257,'FEBRE AMARELA'!$A$4:$C$38,3,FALSE),0)</f>
        <v>0</v>
      </c>
      <c r="P257" s="2">
        <f>IFERROR(VLOOKUP(C257,DENGUE!$A$5:$C$4097,3,FALSE),0)</f>
        <v>31</v>
      </c>
      <c r="Q257" s="2">
        <f>IFERROR(VLOOKUP(C257,'HEPATITE VIRAL'!$A$5:$C$3162,3,FALSE),0)</f>
        <v>4</v>
      </c>
      <c r="R257" s="2">
        <f>IFERROR(VLOOKUP(C257,'FEBRE MACULOSA'!$A$5:$C$181,3,FALSE),0)</f>
        <v>0</v>
      </c>
      <c r="S257" s="2">
        <f>IFERROR(VLOOKUP(C257,LEPTOSPIROSE!$A$5:$C$1176,3,FALSE),0)</f>
        <v>0</v>
      </c>
      <c r="T257" s="2">
        <f>IFERROR(VLOOKUP(C257,'DOENÇA DE CHAGAS'!$A$5:$C$100,3,FALSE),0)</f>
        <v>0</v>
      </c>
      <c r="U257" s="2">
        <f>IFERROR(VLOOKUP(C257,'PICADAS DE COBRAS'!$A$6:$C$4645,3,FALSE),0)</f>
        <v>13</v>
      </c>
      <c r="V257">
        <f>IFERROR(VLOOKUP(C257,'ZIKA VIRUS'!$A$5:$C$2399,3,FALSE),0)</f>
        <v>1</v>
      </c>
      <c r="W257">
        <f>IFERROR(VLOOKUP(C257,'FEBRE TIFÓIDE'!$A$5:$C$46,3,FALSE),0)</f>
        <v>0</v>
      </c>
      <c r="X257">
        <f>IFERROR(VLOOKUP(C257,HANTAVIROSE!$A$5:$C$153,3,FALSE),0)</f>
        <v>0</v>
      </c>
      <c r="Y257">
        <f>IFERROR(VLOOKUP(C257,MENINGITE!$A$5:$C$447,3,FALSE),0)</f>
        <v>0</v>
      </c>
      <c r="Z257">
        <f>IFERROR(VLOOKUP(C257,RAIVA!$A$5:$C$16,3,FALSE),0)</f>
        <v>0</v>
      </c>
    </row>
    <row r="258" spans="1:26" x14ac:dyDescent="0.3">
      <c r="A258" s="2" t="s">
        <v>3</v>
      </c>
      <c r="B258" s="2" t="s">
        <v>233</v>
      </c>
      <c r="C258" s="2">
        <v>520110</v>
      </c>
      <c r="D258" s="2">
        <v>5201108</v>
      </c>
      <c r="E258" s="2" t="s">
        <v>3</v>
      </c>
      <c r="F258" s="2" t="s">
        <v>233</v>
      </c>
      <c r="G258" s="2">
        <f>IFERROR(VLOOKUP(D258,Coordenadas!$A$2:$D$5571,3,FALSE),0)</f>
        <v>-16.328099999999999</v>
      </c>
      <c r="H258" s="2">
        <f>IFERROR(VLOOKUP(D258,Coordenadas!$A$2:$D$5571,4,FALSE),0)</f>
        <v>-48.953000000000003</v>
      </c>
      <c r="I258" s="2" t="s">
        <v>5327</v>
      </c>
      <c r="J258" s="2">
        <v>334613</v>
      </c>
      <c r="K258" s="2" t="s">
        <v>5333</v>
      </c>
      <c r="L258" s="2">
        <f>IFERROR(VLOOKUP(C258,BOTULISMO!$A$3:$C$19,3,FALSE),0)</f>
        <v>0</v>
      </c>
      <c r="M258" s="2">
        <f>IFERROR(VLOOKUP(C258,'LEISHMANIOSE VISCERAL'!$A$4:$C$454,3,FALSE),0)</f>
        <v>3</v>
      </c>
      <c r="N258" s="2">
        <f>IFERROR(VLOOKUP(C258,'LEISHMANIOSE TEGUMENTAR'!$A$4:$C$1681,3,FALSE),0)</f>
        <v>8</v>
      </c>
      <c r="O258" s="2">
        <f>IFERROR(VLOOKUP(C258,'FEBRE AMARELA'!$A$4:$C$38,3,FALSE),0)</f>
        <v>0</v>
      </c>
      <c r="P258" s="2">
        <f>IFERROR(VLOOKUP(C258,DENGUE!$A$5:$C$4097,3,FALSE),0)</f>
        <v>4952</v>
      </c>
      <c r="Q258" s="2">
        <f>IFERROR(VLOOKUP(C258,'HEPATITE VIRAL'!$A$5:$C$3162,3,FALSE),0)</f>
        <v>198</v>
      </c>
      <c r="R258" s="2">
        <f>IFERROR(VLOOKUP(C258,'FEBRE MACULOSA'!$A$5:$C$181,3,FALSE),0)</f>
        <v>0</v>
      </c>
      <c r="S258" s="2">
        <f>IFERROR(VLOOKUP(C258,LEPTOSPIROSE!$A$5:$C$1176,3,FALSE),0)</f>
        <v>4</v>
      </c>
      <c r="T258" s="2">
        <f>IFERROR(VLOOKUP(C258,'DOENÇA DE CHAGAS'!$A$5:$C$100,3,FALSE),0)</f>
        <v>0</v>
      </c>
      <c r="U258" s="2">
        <f>IFERROR(VLOOKUP(C258,'PICADAS DE COBRAS'!$A$6:$C$4645,3,FALSE),0)</f>
        <v>506</v>
      </c>
      <c r="V258">
        <f>IFERROR(VLOOKUP(C258,'ZIKA VIRUS'!$A$5:$C$2399,3,FALSE),0)</f>
        <v>117</v>
      </c>
      <c r="W258">
        <f>IFERROR(VLOOKUP(C258,'FEBRE TIFÓIDE'!$A$5:$C$46,3,FALSE),0)</f>
        <v>0</v>
      </c>
      <c r="X258">
        <f>IFERROR(VLOOKUP(C258,HANTAVIROSE!$A$5:$C$153,3,FALSE),0)</f>
        <v>6</v>
      </c>
      <c r="Y258">
        <f>IFERROR(VLOOKUP(C258,MENINGITE!$A$5:$C$447,3,FALSE),0)</f>
        <v>6</v>
      </c>
      <c r="Z258">
        <f>IFERROR(VLOOKUP(C258,RAIVA!$A$5:$C$16,3,FALSE),0)</f>
        <v>0</v>
      </c>
    </row>
    <row r="259" spans="1:26" x14ac:dyDescent="0.3">
      <c r="A259" s="2" t="s">
        <v>5044</v>
      </c>
      <c r="B259" s="2" t="s">
        <v>5166</v>
      </c>
      <c r="C259" s="2">
        <v>150085</v>
      </c>
      <c r="D259" s="2">
        <v>1500859</v>
      </c>
      <c r="E259" s="2" t="s">
        <v>5044</v>
      </c>
      <c r="F259" s="2" t="s">
        <v>5166</v>
      </c>
      <c r="G259" s="2">
        <f>IFERROR(VLOOKUP(D259,Coordenadas!$A$2:$D$5571,3,FALSE),0)</f>
        <v>-3.4698500000000001</v>
      </c>
      <c r="H259" s="2">
        <f>IFERROR(VLOOKUP(D259,Coordenadas!$A$2:$D$5571,4,FALSE),0)</f>
        <v>-51.200299999999999</v>
      </c>
      <c r="I259" s="2" t="s">
        <v>5323</v>
      </c>
      <c r="J259" s="2">
        <v>20543</v>
      </c>
      <c r="K259" s="2" t="s">
        <v>5330</v>
      </c>
      <c r="L259" s="2">
        <f>IFERROR(VLOOKUP(C259,BOTULISMO!$A$3:$C$19,3,FALSE),0)</f>
        <v>0</v>
      </c>
      <c r="M259" s="2">
        <f>IFERROR(VLOOKUP(C259,'LEISHMANIOSE VISCERAL'!$A$4:$C$454,3,FALSE),0)</f>
        <v>0</v>
      </c>
      <c r="N259" s="2">
        <f>IFERROR(VLOOKUP(C259,'LEISHMANIOSE TEGUMENTAR'!$A$4:$C$1681,3,FALSE),0)</f>
        <v>43</v>
      </c>
      <c r="O259" s="2">
        <f>IFERROR(VLOOKUP(C259,'FEBRE AMARELA'!$A$4:$C$38,3,FALSE),0)</f>
        <v>0</v>
      </c>
      <c r="P259" s="2">
        <f>IFERROR(VLOOKUP(C259,DENGUE!$A$5:$C$4097,3,FALSE),0)</f>
        <v>17</v>
      </c>
      <c r="Q259" s="2">
        <f>IFERROR(VLOOKUP(C259,'HEPATITE VIRAL'!$A$5:$C$3162,3,FALSE),0)</f>
        <v>4</v>
      </c>
      <c r="R259" s="2">
        <f>IFERROR(VLOOKUP(C259,'FEBRE MACULOSA'!$A$5:$C$181,3,FALSE),0)</f>
        <v>0</v>
      </c>
      <c r="S259" s="2">
        <f>IFERROR(VLOOKUP(C259,LEPTOSPIROSE!$A$5:$C$1176,3,FALSE),0)</f>
        <v>0</v>
      </c>
      <c r="T259" s="2">
        <f>IFERROR(VLOOKUP(C259,'DOENÇA DE CHAGAS'!$A$5:$C$100,3,FALSE),0)</f>
        <v>0</v>
      </c>
      <c r="U259" s="2">
        <f>IFERROR(VLOOKUP(C259,'PICADAS DE COBRAS'!$A$6:$C$4645,3,FALSE),0)</f>
        <v>101</v>
      </c>
      <c r="V259">
        <f>IFERROR(VLOOKUP(C259,'ZIKA VIRUS'!$A$5:$C$2399,3,FALSE),0)</f>
        <v>0</v>
      </c>
      <c r="W259">
        <f>IFERROR(VLOOKUP(C259,'FEBRE TIFÓIDE'!$A$5:$C$46,3,FALSE),0)</f>
        <v>0</v>
      </c>
      <c r="X259">
        <f>IFERROR(VLOOKUP(C259,HANTAVIROSE!$A$5:$C$153,3,FALSE),0)</f>
        <v>0</v>
      </c>
      <c r="Y259">
        <f>IFERROR(VLOOKUP(C259,MENINGITE!$A$5:$C$447,3,FALSE),0)</f>
        <v>0</v>
      </c>
      <c r="Z259">
        <f>IFERROR(VLOOKUP(C259,RAIVA!$A$5:$C$16,3,FALSE),0)</f>
        <v>0</v>
      </c>
    </row>
    <row r="260" spans="1:26" x14ac:dyDescent="0.3">
      <c r="A260" s="2" t="s">
        <v>4704</v>
      </c>
      <c r="B260" s="2" t="s">
        <v>4889</v>
      </c>
      <c r="C260" s="2">
        <v>210080</v>
      </c>
      <c r="D260" s="2">
        <v>2100808</v>
      </c>
      <c r="E260" s="2" t="s">
        <v>4704</v>
      </c>
      <c r="F260" s="2" t="s">
        <v>4889</v>
      </c>
      <c r="G260" s="2">
        <f>IFERROR(VLOOKUP(D260,Coordenadas!$A$2:$D$5571,3,FALSE),0)</f>
        <v>-3.67577</v>
      </c>
      <c r="H260" s="2">
        <f>IFERROR(VLOOKUP(D260,Coordenadas!$A$2:$D$5571,4,FALSE),0)</f>
        <v>-43.101399999999998</v>
      </c>
      <c r="I260" s="2" t="s">
        <v>5324</v>
      </c>
      <c r="J260" s="2">
        <v>13939</v>
      </c>
      <c r="K260" s="2" t="s">
        <v>5332</v>
      </c>
      <c r="L260" s="2">
        <f>IFERROR(VLOOKUP(C260,BOTULISMO!$A$3:$C$19,3,FALSE),0)</f>
        <v>0</v>
      </c>
      <c r="M260" s="2">
        <f>IFERROR(VLOOKUP(C260,'LEISHMANIOSE VISCERAL'!$A$4:$C$454,3,FALSE),0)</f>
        <v>0</v>
      </c>
      <c r="N260" s="2">
        <f>IFERROR(VLOOKUP(C260,'LEISHMANIOSE TEGUMENTAR'!$A$4:$C$1681,3,FALSE),0)</f>
        <v>14</v>
      </c>
      <c r="O260" s="2">
        <f>IFERROR(VLOOKUP(C260,'FEBRE AMARELA'!$A$4:$C$38,3,FALSE),0)</f>
        <v>0</v>
      </c>
      <c r="P260" s="2">
        <f>IFERROR(VLOOKUP(C260,DENGUE!$A$5:$C$4097,3,FALSE),0)</f>
        <v>7</v>
      </c>
      <c r="Q260" s="2">
        <f>IFERROR(VLOOKUP(C260,'HEPATITE VIRAL'!$A$5:$C$3162,3,FALSE),0)</f>
        <v>0</v>
      </c>
      <c r="R260" s="2">
        <f>IFERROR(VLOOKUP(C260,'FEBRE MACULOSA'!$A$5:$C$181,3,FALSE),0)</f>
        <v>0</v>
      </c>
      <c r="S260" s="2">
        <f>IFERROR(VLOOKUP(C260,LEPTOSPIROSE!$A$5:$C$1176,3,FALSE),0)</f>
        <v>0</v>
      </c>
      <c r="T260" s="2">
        <f>IFERROR(VLOOKUP(C260,'DOENÇA DE CHAGAS'!$A$5:$C$100,3,FALSE),0)</f>
        <v>0</v>
      </c>
      <c r="U260" s="2">
        <f>IFERROR(VLOOKUP(C260,'PICADAS DE COBRAS'!$A$6:$C$4645,3,FALSE),0)</f>
        <v>45</v>
      </c>
      <c r="V260">
        <f>IFERROR(VLOOKUP(C260,'ZIKA VIRUS'!$A$5:$C$2399,3,FALSE),0)</f>
        <v>0</v>
      </c>
      <c r="W260">
        <f>IFERROR(VLOOKUP(C260,'FEBRE TIFÓIDE'!$A$5:$C$46,3,FALSE),0)</f>
        <v>0</v>
      </c>
      <c r="X260">
        <f>IFERROR(VLOOKUP(C260,HANTAVIROSE!$A$5:$C$153,3,FALSE),0)</f>
        <v>0</v>
      </c>
      <c r="Y260">
        <f>IFERROR(VLOOKUP(C260,MENINGITE!$A$5:$C$447,3,FALSE),0)</f>
        <v>0</v>
      </c>
      <c r="Z260">
        <f>IFERROR(VLOOKUP(C260,RAIVA!$A$5:$C$16,3,FALSE),0)</f>
        <v>0</v>
      </c>
    </row>
    <row r="261" spans="1:26" x14ac:dyDescent="0.3">
      <c r="A261" s="2" t="s">
        <v>392</v>
      </c>
      <c r="B261" s="2" t="s">
        <v>465</v>
      </c>
      <c r="C261" s="2">
        <v>500070</v>
      </c>
      <c r="D261" s="2">
        <v>5000708</v>
      </c>
      <c r="E261" s="2" t="s">
        <v>392</v>
      </c>
      <c r="F261" s="2" t="s">
        <v>465</v>
      </c>
      <c r="G261" s="2">
        <f>IFERROR(VLOOKUP(D261,Coordenadas!$A$2:$D$5571,3,FALSE),0)</f>
        <v>-20.482299999999999</v>
      </c>
      <c r="H261" s="2">
        <f>IFERROR(VLOOKUP(D261,Coordenadas!$A$2:$D$5571,4,FALSE),0)</f>
        <v>-55.810400000000001</v>
      </c>
      <c r="I261" s="2" t="s">
        <v>5327</v>
      </c>
      <c r="J261" s="2">
        <v>23835</v>
      </c>
      <c r="K261" s="2" t="s">
        <v>5330</v>
      </c>
      <c r="L261" s="2">
        <f>IFERROR(VLOOKUP(C261,BOTULISMO!$A$3:$C$19,3,FALSE),0)</f>
        <v>0</v>
      </c>
      <c r="M261" s="2">
        <f>IFERROR(VLOOKUP(C261,'LEISHMANIOSE VISCERAL'!$A$4:$C$454,3,FALSE),0)</f>
        <v>0</v>
      </c>
      <c r="N261" s="2">
        <f>IFERROR(VLOOKUP(C261,'LEISHMANIOSE TEGUMENTAR'!$A$4:$C$1681,3,FALSE),0)</f>
        <v>1</v>
      </c>
      <c r="O261" s="2">
        <f>IFERROR(VLOOKUP(C261,'FEBRE AMARELA'!$A$4:$C$38,3,FALSE),0)</f>
        <v>0</v>
      </c>
      <c r="P261" s="2">
        <f>IFERROR(VLOOKUP(C261,DENGUE!$A$5:$C$4097,3,FALSE),0)</f>
        <v>122</v>
      </c>
      <c r="Q261" s="2">
        <f>IFERROR(VLOOKUP(C261,'HEPATITE VIRAL'!$A$5:$C$3162,3,FALSE),0)</f>
        <v>7</v>
      </c>
      <c r="R261" s="2">
        <f>IFERROR(VLOOKUP(C261,'FEBRE MACULOSA'!$A$5:$C$181,3,FALSE),0)</f>
        <v>0</v>
      </c>
      <c r="S261" s="2">
        <f>IFERROR(VLOOKUP(C261,LEPTOSPIROSE!$A$5:$C$1176,3,FALSE),0)</f>
        <v>0</v>
      </c>
      <c r="T261" s="2">
        <f>IFERROR(VLOOKUP(C261,'DOENÇA DE CHAGAS'!$A$5:$C$100,3,FALSE),0)</f>
        <v>0</v>
      </c>
      <c r="U261" s="2">
        <f>IFERROR(VLOOKUP(C261,'PICADAS DE COBRAS'!$A$6:$C$4645,3,FALSE),0)</f>
        <v>19</v>
      </c>
      <c r="V261">
        <f>IFERROR(VLOOKUP(C261,'ZIKA VIRUS'!$A$5:$C$2399,3,FALSE),0)</f>
        <v>7</v>
      </c>
      <c r="W261">
        <f>IFERROR(VLOOKUP(C261,'FEBRE TIFÓIDE'!$A$5:$C$46,3,FALSE),0)</f>
        <v>0</v>
      </c>
      <c r="X261">
        <f>IFERROR(VLOOKUP(C261,HANTAVIROSE!$A$5:$C$153,3,FALSE),0)</f>
        <v>0</v>
      </c>
      <c r="Y261">
        <f>IFERROR(VLOOKUP(C261,MENINGITE!$A$5:$C$447,3,FALSE),0)</f>
        <v>0</v>
      </c>
      <c r="Z261">
        <f>IFERROR(VLOOKUP(C261,RAIVA!$A$5:$C$16,3,FALSE),0)</f>
        <v>0</v>
      </c>
    </row>
    <row r="262" spans="1:26" x14ac:dyDescent="0.3">
      <c r="A262" s="2" t="s">
        <v>392</v>
      </c>
      <c r="B262" s="2" t="s">
        <v>464</v>
      </c>
      <c r="C262" s="2">
        <v>500080</v>
      </c>
      <c r="D262" s="2">
        <v>5000807</v>
      </c>
      <c r="E262" s="2" t="s">
        <v>392</v>
      </c>
      <c r="F262" s="2" t="s">
        <v>464</v>
      </c>
      <c r="G262" s="2">
        <f>IFERROR(VLOOKUP(D262,Coordenadas!$A$2:$D$5571,3,FALSE),0)</f>
        <v>-22.185199999999998</v>
      </c>
      <c r="H262" s="2">
        <f>IFERROR(VLOOKUP(D262,Coordenadas!$A$2:$D$5571,4,FALSE),0)</f>
        <v>-52.719099999999997</v>
      </c>
      <c r="I262" s="2" t="s">
        <v>5327</v>
      </c>
      <c r="J262" s="2">
        <v>8493</v>
      </c>
      <c r="K262" s="2" t="s">
        <v>5332</v>
      </c>
      <c r="L262" s="2">
        <f>IFERROR(VLOOKUP(C262,BOTULISMO!$A$3:$C$19,3,FALSE),0)</f>
        <v>0</v>
      </c>
      <c r="M262" s="2">
        <f>IFERROR(VLOOKUP(C262,'LEISHMANIOSE VISCERAL'!$A$4:$C$454,3,FALSE),0)</f>
        <v>0</v>
      </c>
      <c r="N262" s="2">
        <f>IFERROR(VLOOKUP(C262,'LEISHMANIOSE TEGUMENTAR'!$A$4:$C$1681,3,FALSE),0)</f>
        <v>0</v>
      </c>
      <c r="O262" s="2">
        <f>IFERROR(VLOOKUP(C262,'FEBRE AMARELA'!$A$4:$C$38,3,FALSE),0)</f>
        <v>0</v>
      </c>
      <c r="P262" s="2">
        <f>IFERROR(VLOOKUP(C262,DENGUE!$A$5:$C$4097,3,FALSE),0)</f>
        <v>238</v>
      </c>
      <c r="Q262" s="2">
        <f>IFERROR(VLOOKUP(C262,'HEPATITE VIRAL'!$A$5:$C$3162,3,FALSE),0)</f>
        <v>0</v>
      </c>
      <c r="R262" s="2">
        <f>IFERROR(VLOOKUP(C262,'FEBRE MACULOSA'!$A$5:$C$181,3,FALSE),0)</f>
        <v>0</v>
      </c>
      <c r="S262" s="2">
        <f>IFERROR(VLOOKUP(C262,LEPTOSPIROSE!$A$5:$C$1176,3,FALSE),0)</f>
        <v>0</v>
      </c>
      <c r="T262" s="2">
        <f>IFERROR(VLOOKUP(C262,'DOENÇA DE CHAGAS'!$A$5:$C$100,3,FALSE),0)</f>
        <v>0</v>
      </c>
      <c r="U262" s="2">
        <f>IFERROR(VLOOKUP(C262,'PICADAS DE COBRAS'!$A$6:$C$4645,3,FALSE),0)</f>
        <v>30</v>
      </c>
      <c r="V262">
        <f>IFERROR(VLOOKUP(C262,'ZIKA VIRUS'!$A$5:$C$2399,3,FALSE),0)</f>
        <v>0</v>
      </c>
      <c r="W262">
        <f>IFERROR(VLOOKUP(C262,'FEBRE TIFÓIDE'!$A$5:$C$46,3,FALSE),0)</f>
        <v>0</v>
      </c>
      <c r="X262">
        <f>IFERROR(VLOOKUP(C262,HANTAVIROSE!$A$5:$C$153,3,FALSE),0)</f>
        <v>0</v>
      </c>
      <c r="Y262">
        <f>IFERROR(VLOOKUP(C262,MENINGITE!$A$5:$C$447,3,FALSE),0)</f>
        <v>0</v>
      </c>
      <c r="Z262">
        <f>IFERROR(VLOOKUP(C262,RAIVA!$A$5:$C$16,3,FALSE),0)</f>
        <v>0</v>
      </c>
    </row>
    <row r="263" spans="1:26" x14ac:dyDescent="0.3">
      <c r="A263" s="2" t="s">
        <v>2349</v>
      </c>
      <c r="B263" s="2" t="s">
        <v>1244</v>
      </c>
      <c r="C263" s="2">
        <v>320040</v>
      </c>
      <c r="D263" s="2">
        <v>3200409</v>
      </c>
      <c r="E263" s="2" t="s">
        <v>2349</v>
      </c>
      <c r="F263" s="2" t="s">
        <v>1244</v>
      </c>
      <c r="G263" s="2">
        <f>IFERROR(VLOOKUP(D263,Coordenadas!$A$2:$D$5571,3,FALSE),0)</f>
        <v>-20.795500000000001</v>
      </c>
      <c r="H263" s="2">
        <f>IFERROR(VLOOKUP(D263,Coordenadas!$A$2:$D$5571,4,FALSE),0)</f>
        <v>-40.642499999999998</v>
      </c>
      <c r="I263" s="2" t="s">
        <v>5325</v>
      </c>
      <c r="J263" s="2">
        <v>23902</v>
      </c>
      <c r="K263" s="2" t="s">
        <v>5330</v>
      </c>
      <c r="L263" s="2">
        <f>IFERROR(VLOOKUP(C263,BOTULISMO!$A$3:$C$19,3,FALSE),0)</f>
        <v>0</v>
      </c>
      <c r="M263" s="2">
        <f>IFERROR(VLOOKUP(C263,'LEISHMANIOSE VISCERAL'!$A$4:$C$454,3,FALSE),0)</f>
        <v>0</v>
      </c>
      <c r="N263" s="2">
        <f>IFERROR(VLOOKUP(C263,'LEISHMANIOSE TEGUMENTAR'!$A$4:$C$1681,3,FALSE),0)</f>
        <v>0</v>
      </c>
      <c r="O263" s="2">
        <f>IFERROR(VLOOKUP(C263,'FEBRE AMARELA'!$A$4:$C$38,3,FALSE),0)</f>
        <v>0</v>
      </c>
      <c r="P263" s="2">
        <f>IFERROR(VLOOKUP(C263,DENGUE!$A$5:$C$4097,3,FALSE),0)</f>
        <v>1</v>
      </c>
      <c r="Q263" s="2">
        <f>IFERROR(VLOOKUP(C263,'HEPATITE VIRAL'!$A$5:$C$3162,3,FALSE),0)</f>
        <v>20</v>
      </c>
      <c r="R263" s="2">
        <f>IFERROR(VLOOKUP(C263,'FEBRE MACULOSA'!$A$5:$C$181,3,FALSE),0)</f>
        <v>0</v>
      </c>
      <c r="S263" s="2">
        <f>IFERROR(VLOOKUP(C263,LEPTOSPIROSE!$A$5:$C$1176,3,FALSE),0)</f>
        <v>0</v>
      </c>
      <c r="T263" s="2">
        <f>IFERROR(VLOOKUP(C263,'DOENÇA DE CHAGAS'!$A$5:$C$100,3,FALSE),0)</f>
        <v>0</v>
      </c>
      <c r="U263" s="2">
        <f>IFERROR(VLOOKUP(C263,'PICADAS DE COBRAS'!$A$6:$C$4645,3,FALSE),0)</f>
        <v>0</v>
      </c>
      <c r="V263">
        <f>IFERROR(VLOOKUP(C263,'ZIKA VIRUS'!$A$5:$C$2399,3,FALSE),0)</f>
        <v>0</v>
      </c>
      <c r="W263">
        <f>IFERROR(VLOOKUP(C263,'FEBRE TIFÓIDE'!$A$5:$C$46,3,FALSE),0)</f>
        <v>0</v>
      </c>
      <c r="X263">
        <f>IFERROR(VLOOKUP(C263,HANTAVIROSE!$A$5:$C$153,3,FALSE),0)</f>
        <v>0</v>
      </c>
      <c r="Y263">
        <f>IFERROR(VLOOKUP(C263,MENINGITE!$A$5:$C$447,3,FALSE),0)</f>
        <v>0</v>
      </c>
      <c r="Z263">
        <f>IFERROR(VLOOKUP(C263,RAIVA!$A$5:$C$16,3,FALSE),0)</f>
        <v>0</v>
      </c>
    </row>
    <row r="264" spans="1:26" x14ac:dyDescent="0.3">
      <c r="A264" s="2" t="s">
        <v>967</v>
      </c>
      <c r="B264" s="2" t="s">
        <v>1244</v>
      </c>
      <c r="C264" s="2">
        <v>420080</v>
      </c>
      <c r="D264" s="2">
        <v>4200804</v>
      </c>
      <c r="E264" s="2" t="s">
        <v>967</v>
      </c>
      <c r="F264" s="2" t="s">
        <v>1244</v>
      </c>
      <c r="G264" s="2">
        <f>IFERROR(VLOOKUP(D264,Coordenadas!$A$2:$D$5571,3,FALSE),0)</f>
        <v>-26.5382</v>
      </c>
      <c r="H264" s="2">
        <f>IFERROR(VLOOKUP(D264,Coordenadas!$A$2:$D$5571,4,FALSE),0)</f>
        <v>-53.331899999999997</v>
      </c>
      <c r="I264" s="2" t="s">
        <v>5326</v>
      </c>
      <c r="J264" s="2">
        <v>6380</v>
      </c>
      <c r="K264" s="2" t="s">
        <v>5332</v>
      </c>
      <c r="L264" s="2">
        <f>IFERROR(VLOOKUP(C264,BOTULISMO!$A$3:$C$19,3,FALSE),0)</f>
        <v>0</v>
      </c>
      <c r="M264" s="2">
        <f>IFERROR(VLOOKUP(C264,'LEISHMANIOSE VISCERAL'!$A$4:$C$454,3,FALSE),0)</f>
        <v>0</v>
      </c>
      <c r="N264" s="2">
        <f>IFERROR(VLOOKUP(C264,'LEISHMANIOSE TEGUMENTAR'!$A$4:$C$1681,3,FALSE),0)</f>
        <v>1</v>
      </c>
      <c r="O264" s="2">
        <f>IFERROR(VLOOKUP(C264,'FEBRE AMARELA'!$A$4:$C$38,3,FALSE),0)</f>
        <v>0</v>
      </c>
      <c r="P264" s="2">
        <f>IFERROR(VLOOKUP(C264,DENGUE!$A$5:$C$4097,3,FALSE),0)</f>
        <v>9</v>
      </c>
      <c r="Q264" s="2">
        <f>IFERROR(VLOOKUP(C264,'HEPATITE VIRAL'!$A$5:$C$3162,3,FALSE),0)</f>
        <v>35</v>
      </c>
      <c r="R264" s="2">
        <f>IFERROR(VLOOKUP(C264,'FEBRE MACULOSA'!$A$5:$C$181,3,FALSE),0)</f>
        <v>0</v>
      </c>
      <c r="S264" s="2">
        <f>IFERROR(VLOOKUP(C264,LEPTOSPIROSE!$A$5:$C$1176,3,FALSE),0)</f>
        <v>2</v>
      </c>
      <c r="T264" s="2">
        <f>IFERROR(VLOOKUP(C264,'DOENÇA DE CHAGAS'!$A$5:$C$100,3,FALSE),0)</f>
        <v>0</v>
      </c>
      <c r="U264" s="2">
        <f>IFERROR(VLOOKUP(C264,'PICADAS DE COBRAS'!$A$6:$C$4645,3,FALSE),0)</f>
        <v>45</v>
      </c>
      <c r="V264">
        <f>IFERROR(VLOOKUP(C264,'ZIKA VIRUS'!$A$5:$C$2399,3,FALSE),0)</f>
        <v>1</v>
      </c>
      <c r="W264">
        <f>IFERROR(VLOOKUP(C264,'FEBRE TIFÓIDE'!$A$5:$C$46,3,FALSE),0)</f>
        <v>0</v>
      </c>
      <c r="X264">
        <f>IFERROR(VLOOKUP(C264,HANTAVIROSE!$A$5:$C$153,3,FALSE),0)</f>
        <v>0</v>
      </c>
      <c r="Y264">
        <f>IFERROR(VLOOKUP(C264,MENINGITE!$A$5:$C$447,3,FALSE),0)</f>
        <v>0</v>
      </c>
      <c r="Z264">
        <f>IFERROR(VLOOKUP(C264,RAIVA!$A$5:$C$16,3,FALSE),0)</f>
        <v>0</v>
      </c>
    </row>
    <row r="265" spans="1:26" x14ac:dyDescent="0.3">
      <c r="A265" s="2" t="s">
        <v>3257</v>
      </c>
      <c r="B265" s="2" t="s">
        <v>3636</v>
      </c>
      <c r="C265" s="2">
        <v>290130</v>
      </c>
      <c r="D265" s="2">
        <v>2901304</v>
      </c>
      <c r="E265" s="2" t="s">
        <v>3257</v>
      </c>
      <c r="F265" s="2" t="s">
        <v>3636</v>
      </c>
      <c r="G265" s="2">
        <f>IFERROR(VLOOKUP(D265,Coordenadas!$A$2:$D$5571,3,FALSE),0)</f>
        <v>-12.8049</v>
      </c>
      <c r="H265" s="2">
        <f>IFERROR(VLOOKUP(D265,Coordenadas!$A$2:$D$5571,4,FALSE),0)</f>
        <v>-41.329700000000003</v>
      </c>
      <c r="I265" s="2" t="s">
        <v>5324</v>
      </c>
      <c r="J265" s="2">
        <v>13960</v>
      </c>
      <c r="K265" s="2" t="s">
        <v>5332</v>
      </c>
      <c r="L265" s="2">
        <f>IFERROR(VLOOKUP(C265,BOTULISMO!$A$3:$C$19,3,FALSE),0)</f>
        <v>0</v>
      </c>
      <c r="M265" s="2">
        <f>IFERROR(VLOOKUP(C265,'LEISHMANIOSE VISCERAL'!$A$4:$C$454,3,FALSE),0)</f>
        <v>0</v>
      </c>
      <c r="N265" s="2">
        <f>IFERROR(VLOOKUP(C265,'LEISHMANIOSE TEGUMENTAR'!$A$4:$C$1681,3,FALSE),0)</f>
        <v>3</v>
      </c>
      <c r="O265" s="2">
        <f>IFERROR(VLOOKUP(C265,'FEBRE AMARELA'!$A$4:$C$38,3,FALSE),0)</f>
        <v>0</v>
      </c>
      <c r="P265" s="2">
        <f>IFERROR(VLOOKUP(C265,DENGUE!$A$5:$C$4097,3,FALSE),0)</f>
        <v>104</v>
      </c>
      <c r="Q265" s="2">
        <f>IFERROR(VLOOKUP(C265,'HEPATITE VIRAL'!$A$5:$C$3162,3,FALSE),0)</f>
        <v>1</v>
      </c>
      <c r="R265" s="2">
        <f>IFERROR(VLOOKUP(C265,'FEBRE MACULOSA'!$A$5:$C$181,3,FALSE),0)</f>
        <v>0</v>
      </c>
      <c r="S265" s="2">
        <f>IFERROR(VLOOKUP(C265,LEPTOSPIROSE!$A$5:$C$1176,3,FALSE),0)</f>
        <v>0</v>
      </c>
      <c r="T265" s="2">
        <f>IFERROR(VLOOKUP(C265,'DOENÇA DE CHAGAS'!$A$5:$C$100,3,FALSE),0)</f>
        <v>0</v>
      </c>
      <c r="U265" s="2">
        <f>IFERROR(VLOOKUP(C265,'PICADAS DE COBRAS'!$A$6:$C$4645,3,FALSE),0)</f>
        <v>112</v>
      </c>
      <c r="V265">
        <f>IFERROR(VLOOKUP(C265,'ZIKA VIRUS'!$A$5:$C$2399,3,FALSE),0)</f>
        <v>1</v>
      </c>
      <c r="W265">
        <f>IFERROR(VLOOKUP(C265,'FEBRE TIFÓIDE'!$A$5:$C$46,3,FALSE),0)</f>
        <v>0</v>
      </c>
      <c r="X265">
        <f>IFERROR(VLOOKUP(C265,HANTAVIROSE!$A$5:$C$153,3,FALSE),0)</f>
        <v>0</v>
      </c>
      <c r="Y265">
        <f>IFERROR(VLOOKUP(C265,MENINGITE!$A$5:$C$447,3,FALSE),0)</f>
        <v>0</v>
      </c>
      <c r="Z265">
        <f>IFERROR(VLOOKUP(C265,RAIVA!$A$5:$C$16,3,FALSE),0)</f>
        <v>0</v>
      </c>
    </row>
    <row r="266" spans="1:26" x14ac:dyDescent="0.3">
      <c r="A266" s="2" t="s">
        <v>1256</v>
      </c>
      <c r="B266" s="2" t="s">
        <v>1623</v>
      </c>
      <c r="C266" s="2">
        <v>410110</v>
      </c>
      <c r="D266" s="2">
        <v>4101101</v>
      </c>
      <c r="E266" s="2" t="s">
        <v>1256</v>
      </c>
      <c r="F266" s="2" t="s">
        <v>1623</v>
      </c>
      <c r="G266" s="2">
        <f>IFERROR(VLOOKUP(D266,Coordenadas!$A$2:$D$5571,3,FALSE),0)</f>
        <v>-23.0533</v>
      </c>
      <c r="H266" s="2">
        <f>IFERROR(VLOOKUP(D266,Coordenadas!$A$2:$D$5571,4,FALSE),0)</f>
        <v>-50.230400000000003</v>
      </c>
      <c r="I266" s="2" t="s">
        <v>5326</v>
      </c>
      <c r="J266" s="2">
        <v>20610</v>
      </c>
      <c r="K266" s="2" t="s">
        <v>5330</v>
      </c>
      <c r="L266" s="2">
        <f>IFERROR(VLOOKUP(C266,BOTULISMO!$A$3:$C$19,3,FALSE),0)</f>
        <v>0</v>
      </c>
      <c r="M266" s="2">
        <f>IFERROR(VLOOKUP(C266,'LEISHMANIOSE VISCERAL'!$A$4:$C$454,3,FALSE),0)</f>
        <v>0</v>
      </c>
      <c r="N266" s="2">
        <f>IFERROR(VLOOKUP(C266,'LEISHMANIOSE TEGUMENTAR'!$A$4:$C$1681,3,FALSE),0)</f>
        <v>0</v>
      </c>
      <c r="O266" s="2">
        <f>IFERROR(VLOOKUP(C266,'FEBRE AMARELA'!$A$4:$C$38,3,FALSE),0)</f>
        <v>0</v>
      </c>
      <c r="P266" s="2">
        <f>IFERROR(VLOOKUP(C266,DENGUE!$A$5:$C$4097,3,FALSE),0)</f>
        <v>1035</v>
      </c>
      <c r="Q266" s="2">
        <f>IFERROR(VLOOKUP(C266,'HEPATITE VIRAL'!$A$5:$C$3162,3,FALSE),0)</f>
        <v>6</v>
      </c>
      <c r="R266" s="2">
        <f>IFERROR(VLOOKUP(C266,'FEBRE MACULOSA'!$A$5:$C$181,3,FALSE),0)</f>
        <v>0</v>
      </c>
      <c r="S266" s="2">
        <f>IFERROR(VLOOKUP(C266,LEPTOSPIROSE!$A$5:$C$1176,3,FALSE),0)</f>
        <v>0</v>
      </c>
      <c r="T266" s="2">
        <f>IFERROR(VLOOKUP(C266,'DOENÇA DE CHAGAS'!$A$5:$C$100,3,FALSE),0)</f>
        <v>0</v>
      </c>
      <c r="U266" s="2">
        <f>IFERROR(VLOOKUP(C266,'PICADAS DE COBRAS'!$A$6:$C$4645,3,FALSE),0)</f>
        <v>56</v>
      </c>
      <c r="V266">
        <f>IFERROR(VLOOKUP(C266,'ZIKA VIRUS'!$A$5:$C$2399,3,FALSE),0)</f>
        <v>0</v>
      </c>
      <c r="W266">
        <f>IFERROR(VLOOKUP(C266,'FEBRE TIFÓIDE'!$A$5:$C$46,3,FALSE),0)</f>
        <v>0</v>
      </c>
      <c r="X266">
        <f>IFERROR(VLOOKUP(C266,HANTAVIROSE!$A$5:$C$153,3,FALSE),0)</f>
        <v>0</v>
      </c>
      <c r="Y266">
        <f>IFERROR(VLOOKUP(C266,MENINGITE!$A$5:$C$447,3,FALSE),0)</f>
        <v>0</v>
      </c>
      <c r="Z266">
        <f>IFERROR(VLOOKUP(C266,RAIVA!$A$5:$C$16,3,FALSE),0)</f>
        <v>0</v>
      </c>
    </row>
    <row r="267" spans="1:26" x14ac:dyDescent="0.3">
      <c r="A267" s="2" t="s">
        <v>3257</v>
      </c>
      <c r="B267" s="2" t="s">
        <v>3635</v>
      </c>
      <c r="C267" s="2">
        <v>290135</v>
      </c>
      <c r="D267" s="2">
        <v>2901353</v>
      </c>
      <c r="E267" s="2" t="s">
        <v>3257</v>
      </c>
      <c r="F267" s="2" t="s">
        <v>3635</v>
      </c>
      <c r="G267" s="2">
        <f>IFERROR(VLOOKUP(D267,Coordenadas!$A$2:$D$5571,3,FALSE),0)</f>
        <v>-10.3482</v>
      </c>
      <c r="H267" s="2">
        <f>IFERROR(VLOOKUP(D267,Coordenadas!$A$2:$D$5571,4,FALSE),0)</f>
        <v>-39.839100000000002</v>
      </c>
      <c r="I267" s="2" t="s">
        <v>5324</v>
      </c>
      <c r="J267" s="2">
        <v>14414</v>
      </c>
      <c r="K267" s="2" t="s">
        <v>5332</v>
      </c>
      <c r="L267" s="2">
        <f>IFERROR(VLOOKUP(C267,BOTULISMO!$A$3:$C$19,3,FALSE),0)</f>
        <v>0</v>
      </c>
      <c r="M267" s="2">
        <f>IFERROR(VLOOKUP(C267,'LEISHMANIOSE VISCERAL'!$A$4:$C$454,3,FALSE),0)</f>
        <v>0</v>
      </c>
      <c r="N267" s="2">
        <f>IFERROR(VLOOKUP(C267,'LEISHMANIOSE TEGUMENTAR'!$A$4:$C$1681,3,FALSE),0)</f>
        <v>0</v>
      </c>
      <c r="O267" s="2">
        <f>IFERROR(VLOOKUP(C267,'FEBRE AMARELA'!$A$4:$C$38,3,FALSE),0)</f>
        <v>0</v>
      </c>
      <c r="P267" s="2">
        <f>IFERROR(VLOOKUP(C267,DENGUE!$A$5:$C$4097,3,FALSE),0)</f>
        <v>55</v>
      </c>
      <c r="Q267" s="2">
        <f>IFERROR(VLOOKUP(C267,'HEPATITE VIRAL'!$A$5:$C$3162,3,FALSE),0)</f>
        <v>0</v>
      </c>
      <c r="R267" s="2">
        <f>IFERROR(VLOOKUP(C267,'FEBRE MACULOSA'!$A$5:$C$181,3,FALSE),0)</f>
        <v>0</v>
      </c>
      <c r="S267" s="2">
        <f>IFERROR(VLOOKUP(C267,LEPTOSPIROSE!$A$5:$C$1176,3,FALSE),0)</f>
        <v>0</v>
      </c>
      <c r="T267" s="2">
        <f>IFERROR(VLOOKUP(C267,'DOENÇA DE CHAGAS'!$A$5:$C$100,3,FALSE),0)</f>
        <v>0</v>
      </c>
      <c r="U267" s="2">
        <f>IFERROR(VLOOKUP(C267,'PICADAS DE COBRAS'!$A$6:$C$4645,3,FALSE),0)</f>
        <v>39</v>
      </c>
      <c r="V267">
        <f>IFERROR(VLOOKUP(C267,'ZIKA VIRUS'!$A$5:$C$2399,3,FALSE),0)</f>
        <v>9</v>
      </c>
      <c r="W267">
        <f>IFERROR(VLOOKUP(C267,'FEBRE TIFÓIDE'!$A$5:$C$46,3,FALSE),0)</f>
        <v>0</v>
      </c>
      <c r="X267">
        <f>IFERROR(VLOOKUP(C267,HANTAVIROSE!$A$5:$C$153,3,FALSE),0)</f>
        <v>0</v>
      </c>
      <c r="Y267">
        <f>IFERROR(VLOOKUP(C267,MENINGITE!$A$5:$C$447,3,FALSE),0)</f>
        <v>0</v>
      </c>
      <c r="Z267">
        <f>IFERROR(VLOOKUP(C267,RAIVA!$A$5:$C$16,3,FALSE),0)</f>
        <v>0</v>
      </c>
    </row>
    <row r="268" spans="1:26" x14ac:dyDescent="0.3">
      <c r="A268" s="2" t="s">
        <v>2425</v>
      </c>
      <c r="B268" s="2" t="s">
        <v>3229</v>
      </c>
      <c r="C268" s="2">
        <v>310260</v>
      </c>
      <c r="D268" s="2">
        <v>3102605</v>
      </c>
      <c r="E268" s="2" t="s">
        <v>2425</v>
      </c>
      <c r="F268" s="2" t="s">
        <v>3229</v>
      </c>
      <c r="G268" s="2">
        <f>IFERROR(VLOOKUP(D268,Coordenadas!$A$2:$D$5571,3,FALSE),0)</f>
        <v>-22.069500000000001</v>
      </c>
      <c r="H268" s="2">
        <f>IFERROR(VLOOKUP(D268,Coordenadas!$A$2:$D$5571,4,FALSE),0)</f>
        <v>-46.572400000000002</v>
      </c>
      <c r="I268" s="2" t="s">
        <v>5325</v>
      </c>
      <c r="J268" s="2">
        <v>37270</v>
      </c>
      <c r="K268" s="2" t="s">
        <v>5330</v>
      </c>
      <c r="L268" s="2">
        <f>IFERROR(VLOOKUP(C268,BOTULISMO!$A$3:$C$19,3,FALSE),0)</f>
        <v>0</v>
      </c>
      <c r="M268" s="2">
        <f>IFERROR(VLOOKUP(C268,'LEISHMANIOSE VISCERAL'!$A$4:$C$454,3,FALSE),0)</f>
        <v>0</v>
      </c>
      <c r="N268" s="2">
        <f>IFERROR(VLOOKUP(C268,'LEISHMANIOSE TEGUMENTAR'!$A$4:$C$1681,3,FALSE),0)</f>
        <v>0</v>
      </c>
      <c r="O268" s="2">
        <f>IFERROR(VLOOKUP(C268,'FEBRE AMARELA'!$A$4:$C$38,3,FALSE),0)</f>
        <v>0</v>
      </c>
      <c r="P268" s="2">
        <f>IFERROR(VLOOKUP(C268,DENGUE!$A$5:$C$4097,3,FALSE),0)</f>
        <v>26</v>
      </c>
      <c r="Q268" s="2">
        <f>IFERROR(VLOOKUP(C268,'HEPATITE VIRAL'!$A$5:$C$3162,3,FALSE),0)</f>
        <v>30</v>
      </c>
      <c r="R268" s="2">
        <f>IFERROR(VLOOKUP(C268,'FEBRE MACULOSA'!$A$5:$C$181,3,FALSE),0)</f>
        <v>0</v>
      </c>
      <c r="S268" s="2">
        <f>IFERROR(VLOOKUP(C268,LEPTOSPIROSE!$A$5:$C$1176,3,FALSE),0)</f>
        <v>6</v>
      </c>
      <c r="T268" s="2">
        <f>IFERROR(VLOOKUP(C268,'DOENÇA DE CHAGAS'!$A$5:$C$100,3,FALSE),0)</f>
        <v>0</v>
      </c>
      <c r="U268" s="2">
        <f>IFERROR(VLOOKUP(C268,'PICADAS DE COBRAS'!$A$6:$C$4645,3,FALSE),0)</f>
        <v>103</v>
      </c>
      <c r="V268">
        <f>IFERROR(VLOOKUP(C268,'ZIKA VIRUS'!$A$5:$C$2399,3,FALSE),0)</f>
        <v>0</v>
      </c>
      <c r="W268">
        <f>IFERROR(VLOOKUP(C268,'FEBRE TIFÓIDE'!$A$5:$C$46,3,FALSE),0)</f>
        <v>0</v>
      </c>
      <c r="X268">
        <f>IFERROR(VLOOKUP(C268,HANTAVIROSE!$A$5:$C$153,3,FALSE),0)</f>
        <v>0</v>
      </c>
      <c r="Y268">
        <f>IFERROR(VLOOKUP(C268,MENINGITE!$A$5:$C$447,3,FALSE),0)</f>
        <v>1</v>
      </c>
      <c r="Z268">
        <f>IFERROR(VLOOKUP(C268,RAIVA!$A$5:$C$16,3,FALSE),0)</f>
        <v>0</v>
      </c>
    </row>
    <row r="269" spans="1:26" x14ac:dyDescent="0.3">
      <c r="A269" s="2" t="s">
        <v>1637</v>
      </c>
      <c r="B269" s="2" t="s">
        <v>2234</v>
      </c>
      <c r="C269" s="2">
        <v>350210</v>
      </c>
      <c r="D269" s="2">
        <v>3502101</v>
      </c>
      <c r="E269" s="2" t="s">
        <v>1637</v>
      </c>
      <c r="F269" s="2" t="s">
        <v>2234</v>
      </c>
      <c r="G269" s="2">
        <f>IFERROR(VLOOKUP(D269,Coordenadas!$A$2:$D$5571,3,FALSE),0)</f>
        <v>-20.8948</v>
      </c>
      <c r="H269" s="2">
        <f>IFERROR(VLOOKUP(D269,Coordenadas!$A$2:$D$5571,4,FALSE),0)</f>
        <v>-51.378599999999999</v>
      </c>
      <c r="I269" s="2" t="s">
        <v>5325</v>
      </c>
      <c r="J269" s="2">
        <v>55334</v>
      </c>
      <c r="K269" s="2" t="s">
        <v>5331</v>
      </c>
      <c r="L269" s="2">
        <f>IFERROR(VLOOKUP(C269,BOTULISMO!$A$3:$C$19,3,FALSE),0)</f>
        <v>0</v>
      </c>
      <c r="M269" s="2">
        <f>IFERROR(VLOOKUP(C269,'LEISHMANIOSE VISCERAL'!$A$4:$C$454,3,FALSE),0)</f>
        <v>3</v>
      </c>
      <c r="N269" s="2">
        <f>IFERROR(VLOOKUP(C269,'LEISHMANIOSE TEGUMENTAR'!$A$4:$C$1681,3,FALSE),0)</f>
        <v>1</v>
      </c>
      <c r="O269" s="2">
        <f>IFERROR(VLOOKUP(C269,'FEBRE AMARELA'!$A$4:$C$38,3,FALSE),0)</f>
        <v>0</v>
      </c>
      <c r="P269" s="2">
        <f>IFERROR(VLOOKUP(C269,DENGUE!$A$5:$C$4097,3,FALSE),0)</f>
        <v>1191</v>
      </c>
      <c r="Q269" s="2">
        <f>IFERROR(VLOOKUP(C269,'HEPATITE VIRAL'!$A$5:$C$3162,3,FALSE),0)</f>
        <v>101</v>
      </c>
      <c r="R269" s="2">
        <f>IFERROR(VLOOKUP(C269,'FEBRE MACULOSA'!$A$5:$C$181,3,FALSE),0)</f>
        <v>0</v>
      </c>
      <c r="S269" s="2">
        <f>IFERROR(VLOOKUP(C269,LEPTOSPIROSE!$A$5:$C$1176,3,FALSE),0)</f>
        <v>0</v>
      </c>
      <c r="T269" s="2">
        <f>IFERROR(VLOOKUP(C269,'DOENÇA DE CHAGAS'!$A$5:$C$100,3,FALSE),0)</f>
        <v>0</v>
      </c>
      <c r="U269" s="2">
        <f>IFERROR(VLOOKUP(C269,'PICADAS DE COBRAS'!$A$6:$C$4645,3,FALSE),0)</f>
        <v>753</v>
      </c>
      <c r="V269">
        <f>IFERROR(VLOOKUP(C269,'ZIKA VIRUS'!$A$5:$C$2399,3,FALSE),0)</f>
        <v>2</v>
      </c>
      <c r="W269">
        <f>IFERROR(VLOOKUP(C269,'FEBRE TIFÓIDE'!$A$5:$C$46,3,FALSE),0)</f>
        <v>0</v>
      </c>
      <c r="X269">
        <f>IFERROR(VLOOKUP(C269,HANTAVIROSE!$A$5:$C$153,3,FALSE),0)</f>
        <v>1</v>
      </c>
      <c r="Y269">
        <f>IFERROR(VLOOKUP(C269,MENINGITE!$A$5:$C$447,3,FALSE),0)</f>
        <v>3</v>
      </c>
      <c r="Z269">
        <f>IFERROR(VLOOKUP(C269,RAIVA!$A$5:$C$16,3,FALSE),0)</f>
        <v>0</v>
      </c>
    </row>
    <row r="270" spans="1:26" x14ac:dyDescent="0.3">
      <c r="A270" s="2" t="s">
        <v>470</v>
      </c>
      <c r="B270" s="2" t="s">
        <v>951</v>
      </c>
      <c r="C270" s="2">
        <v>430066</v>
      </c>
      <c r="D270" s="2">
        <v>4300661</v>
      </c>
      <c r="E270" s="2" t="s">
        <v>470</v>
      </c>
      <c r="F270" s="2" t="s">
        <v>951</v>
      </c>
      <c r="G270" s="2">
        <f>IFERROR(VLOOKUP(D270,Coordenadas!$A$2:$D$5571,3,FALSE),0)</f>
        <v>-28.628299999999999</v>
      </c>
      <c r="H270" s="2">
        <f>IFERROR(VLOOKUP(D270,Coordenadas!$A$2:$D$5571,4,FALSE),0)</f>
        <v>-51.579700000000003</v>
      </c>
      <c r="I270" s="2" t="s">
        <v>5326</v>
      </c>
      <c r="J270" s="2">
        <v>1216</v>
      </c>
      <c r="K270" s="2" t="s">
        <v>5332</v>
      </c>
      <c r="L270" s="2">
        <f>IFERROR(VLOOKUP(C270,BOTULISMO!$A$3:$C$19,3,FALSE),0)</f>
        <v>0</v>
      </c>
      <c r="M270" s="2">
        <f>IFERROR(VLOOKUP(C270,'LEISHMANIOSE VISCERAL'!$A$4:$C$454,3,FALSE),0)</f>
        <v>0</v>
      </c>
      <c r="N270" s="2">
        <f>IFERROR(VLOOKUP(C270,'LEISHMANIOSE TEGUMENTAR'!$A$4:$C$1681,3,FALSE),0)</f>
        <v>0</v>
      </c>
      <c r="O270" s="2">
        <f>IFERROR(VLOOKUP(C270,'FEBRE AMARELA'!$A$4:$C$38,3,FALSE),0)</f>
        <v>0</v>
      </c>
      <c r="P270" s="2">
        <f>IFERROR(VLOOKUP(C270,DENGUE!$A$5:$C$4097,3,FALSE),0)</f>
        <v>0</v>
      </c>
      <c r="Q270" s="2">
        <f>IFERROR(VLOOKUP(C270,'HEPATITE VIRAL'!$A$5:$C$3162,3,FALSE),0)</f>
        <v>2</v>
      </c>
      <c r="R270" s="2">
        <f>IFERROR(VLOOKUP(C270,'FEBRE MACULOSA'!$A$5:$C$181,3,FALSE),0)</f>
        <v>0</v>
      </c>
      <c r="S270" s="2">
        <f>IFERROR(VLOOKUP(C270,LEPTOSPIROSE!$A$5:$C$1176,3,FALSE),0)</f>
        <v>0</v>
      </c>
      <c r="T270" s="2">
        <f>IFERROR(VLOOKUP(C270,'DOENÇA DE CHAGAS'!$A$5:$C$100,3,FALSE),0)</f>
        <v>0</v>
      </c>
      <c r="U270" s="2">
        <f>IFERROR(VLOOKUP(C270,'PICADAS DE COBRAS'!$A$6:$C$4645,3,FALSE),0)</f>
        <v>1</v>
      </c>
      <c r="V270">
        <f>IFERROR(VLOOKUP(C270,'ZIKA VIRUS'!$A$5:$C$2399,3,FALSE),0)</f>
        <v>0</v>
      </c>
      <c r="W270">
        <f>IFERROR(VLOOKUP(C270,'FEBRE TIFÓIDE'!$A$5:$C$46,3,FALSE),0)</f>
        <v>0</v>
      </c>
      <c r="X270">
        <f>IFERROR(VLOOKUP(C270,HANTAVIROSE!$A$5:$C$153,3,FALSE),0)</f>
        <v>0</v>
      </c>
      <c r="Y270">
        <f>IFERROR(VLOOKUP(C270,MENINGITE!$A$5:$C$447,3,FALSE),0)</f>
        <v>0</v>
      </c>
      <c r="Z270">
        <f>IFERROR(VLOOKUP(C270,RAIVA!$A$5:$C$16,3,FALSE),0)</f>
        <v>0</v>
      </c>
    </row>
    <row r="271" spans="1:26" x14ac:dyDescent="0.3">
      <c r="A271" s="2" t="s">
        <v>2425</v>
      </c>
      <c r="B271" s="2" t="s">
        <v>3227</v>
      </c>
      <c r="C271" s="2">
        <v>310280</v>
      </c>
      <c r="D271" s="2">
        <v>3102803</v>
      </c>
      <c r="E271" s="2" t="s">
        <v>2425</v>
      </c>
      <c r="F271" s="2" t="s">
        <v>3227</v>
      </c>
      <c r="G271" s="2">
        <f>IFERROR(VLOOKUP(D271,Coordenadas!$A$2:$D$5571,3,FALSE),0)</f>
        <v>-21.741099999999999</v>
      </c>
      <c r="H271" s="2">
        <f>IFERROR(VLOOKUP(D271,Coordenadas!$A$2:$D$5571,4,FALSE),0)</f>
        <v>-44.311700000000002</v>
      </c>
      <c r="I271" s="2" t="s">
        <v>5325</v>
      </c>
      <c r="J271" s="2">
        <v>12173</v>
      </c>
      <c r="K271" s="2" t="s">
        <v>5332</v>
      </c>
      <c r="L271" s="2">
        <f>IFERROR(VLOOKUP(C271,BOTULISMO!$A$3:$C$19,3,FALSE),0)</f>
        <v>0</v>
      </c>
      <c r="M271" s="2">
        <f>IFERROR(VLOOKUP(C271,'LEISHMANIOSE VISCERAL'!$A$4:$C$454,3,FALSE),0)</f>
        <v>0</v>
      </c>
      <c r="N271" s="2">
        <f>IFERROR(VLOOKUP(C271,'LEISHMANIOSE TEGUMENTAR'!$A$4:$C$1681,3,FALSE),0)</f>
        <v>0</v>
      </c>
      <c r="O271" s="2">
        <f>IFERROR(VLOOKUP(C271,'FEBRE AMARELA'!$A$4:$C$38,3,FALSE),0)</f>
        <v>0</v>
      </c>
      <c r="P271" s="2">
        <f>IFERROR(VLOOKUP(C271,DENGUE!$A$5:$C$4097,3,FALSE),0)</f>
        <v>38</v>
      </c>
      <c r="Q271" s="2">
        <f>IFERROR(VLOOKUP(C271,'HEPATITE VIRAL'!$A$5:$C$3162,3,FALSE),0)</f>
        <v>0</v>
      </c>
      <c r="R271" s="2">
        <f>IFERROR(VLOOKUP(C271,'FEBRE MACULOSA'!$A$5:$C$181,3,FALSE),0)</f>
        <v>0</v>
      </c>
      <c r="S271" s="2">
        <f>IFERROR(VLOOKUP(C271,LEPTOSPIROSE!$A$5:$C$1176,3,FALSE),0)</f>
        <v>1</v>
      </c>
      <c r="T271" s="2">
        <f>IFERROR(VLOOKUP(C271,'DOENÇA DE CHAGAS'!$A$5:$C$100,3,FALSE),0)</f>
        <v>0</v>
      </c>
      <c r="U271" s="2">
        <f>IFERROR(VLOOKUP(C271,'PICADAS DE COBRAS'!$A$6:$C$4645,3,FALSE),0)</f>
        <v>24</v>
      </c>
      <c r="V271">
        <f>IFERROR(VLOOKUP(C271,'ZIKA VIRUS'!$A$5:$C$2399,3,FALSE),0)</f>
        <v>0</v>
      </c>
      <c r="W271">
        <f>IFERROR(VLOOKUP(C271,'FEBRE TIFÓIDE'!$A$5:$C$46,3,FALSE),0)</f>
        <v>0</v>
      </c>
      <c r="X271">
        <f>IFERROR(VLOOKUP(C271,HANTAVIROSE!$A$5:$C$153,3,FALSE),0)</f>
        <v>0</v>
      </c>
      <c r="Y271">
        <f>IFERROR(VLOOKUP(C271,MENINGITE!$A$5:$C$447,3,FALSE),0)</f>
        <v>0</v>
      </c>
      <c r="Z271">
        <f>IFERROR(VLOOKUP(C271,RAIVA!$A$5:$C$16,3,FALSE),0)</f>
        <v>0</v>
      </c>
    </row>
    <row r="272" spans="1:26" x14ac:dyDescent="0.3">
      <c r="A272" s="2" t="s">
        <v>1637</v>
      </c>
      <c r="B272" s="2" t="s">
        <v>2233</v>
      </c>
      <c r="C272" s="2">
        <v>350220</v>
      </c>
      <c r="D272" s="2">
        <v>3502200</v>
      </c>
      <c r="E272" s="2" t="s">
        <v>1637</v>
      </c>
      <c r="F272" s="2" t="s">
        <v>2233</v>
      </c>
      <c r="G272" s="2">
        <f>IFERROR(VLOOKUP(D272,Coordenadas!$A$2:$D$5571,3,FALSE),0)</f>
        <v>-23.491700000000002</v>
      </c>
      <c r="H272" s="2">
        <f>IFERROR(VLOOKUP(D272,Coordenadas!$A$2:$D$5571,4,FALSE),0)</f>
        <v>-48.413899999999998</v>
      </c>
      <c r="I272" s="2" t="s">
        <v>5325</v>
      </c>
      <c r="J272" s="2">
        <v>22210</v>
      </c>
      <c r="K272" s="2" t="s">
        <v>5330</v>
      </c>
      <c r="L272" s="2">
        <f>IFERROR(VLOOKUP(C272,BOTULISMO!$A$3:$C$19,3,FALSE),0)</f>
        <v>0</v>
      </c>
      <c r="M272" s="2">
        <f>IFERROR(VLOOKUP(C272,'LEISHMANIOSE VISCERAL'!$A$4:$C$454,3,FALSE),0)</f>
        <v>0</v>
      </c>
      <c r="N272" s="2">
        <f>IFERROR(VLOOKUP(C272,'LEISHMANIOSE TEGUMENTAR'!$A$4:$C$1681,3,FALSE),0)</f>
        <v>1</v>
      </c>
      <c r="O272" s="2">
        <f>IFERROR(VLOOKUP(C272,'FEBRE AMARELA'!$A$4:$C$38,3,FALSE),0)</f>
        <v>0</v>
      </c>
      <c r="P272" s="2">
        <f>IFERROR(VLOOKUP(C272,DENGUE!$A$5:$C$4097,3,FALSE),0)</f>
        <v>4</v>
      </c>
      <c r="Q272" s="2">
        <f>IFERROR(VLOOKUP(C272,'HEPATITE VIRAL'!$A$5:$C$3162,3,FALSE),0)</f>
        <v>4</v>
      </c>
      <c r="R272" s="2">
        <f>IFERROR(VLOOKUP(C272,'FEBRE MACULOSA'!$A$5:$C$181,3,FALSE),0)</f>
        <v>0</v>
      </c>
      <c r="S272" s="2">
        <f>IFERROR(VLOOKUP(C272,LEPTOSPIROSE!$A$5:$C$1176,3,FALSE),0)</f>
        <v>0</v>
      </c>
      <c r="T272" s="2">
        <f>IFERROR(VLOOKUP(C272,'DOENÇA DE CHAGAS'!$A$5:$C$100,3,FALSE),0)</f>
        <v>0</v>
      </c>
      <c r="U272" s="2">
        <f>IFERROR(VLOOKUP(C272,'PICADAS DE COBRAS'!$A$6:$C$4645,3,FALSE),0)</f>
        <v>11</v>
      </c>
      <c r="V272">
        <f>IFERROR(VLOOKUP(C272,'ZIKA VIRUS'!$A$5:$C$2399,3,FALSE),0)</f>
        <v>0</v>
      </c>
      <c r="W272">
        <f>IFERROR(VLOOKUP(C272,'FEBRE TIFÓIDE'!$A$5:$C$46,3,FALSE),0)</f>
        <v>0</v>
      </c>
      <c r="X272">
        <f>IFERROR(VLOOKUP(C272,HANTAVIROSE!$A$5:$C$153,3,FALSE),0)</f>
        <v>0</v>
      </c>
      <c r="Y272">
        <f>IFERROR(VLOOKUP(C272,MENINGITE!$A$5:$C$447,3,FALSE),0)</f>
        <v>0</v>
      </c>
      <c r="Z272">
        <f>IFERROR(VLOOKUP(C272,RAIVA!$A$5:$C$16,3,FALSE),0)</f>
        <v>0</v>
      </c>
    </row>
    <row r="273" spans="1:26" x14ac:dyDescent="0.3">
      <c r="A273" s="2" t="s">
        <v>2425</v>
      </c>
      <c r="B273" s="2" t="s">
        <v>3226</v>
      </c>
      <c r="C273" s="2">
        <v>310285</v>
      </c>
      <c r="D273" s="2">
        <v>3102852</v>
      </c>
      <c r="E273" s="2" t="s">
        <v>2425</v>
      </c>
      <c r="F273" s="2" t="s">
        <v>3226</v>
      </c>
      <c r="G273" s="2">
        <f>IFERROR(VLOOKUP(D273,Coordenadas!$A$2:$D$5571,3,FALSE),0)</f>
        <v>-17.727900000000002</v>
      </c>
      <c r="H273" s="2">
        <f>IFERROR(VLOOKUP(D273,Coordenadas!$A$2:$D$5571,4,FALSE),0)</f>
        <v>-42.264099999999999</v>
      </c>
      <c r="I273" s="2" t="s">
        <v>5325</v>
      </c>
      <c r="J273" s="2">
        <v>8003</v>
      </c>
      <c r="K273" s="2" t="s">
        <v>5332</v>
      </c>
      <c r="L273" s="2">
        <f>IFERROR(VLOOKUP(C273,BOTULISMO!$A$3:$C$19,3,FALSE),0)</f>
        <v>0</v>
      </c>
      <c r="M273" s="2">
        <f>IFERROR(VLOOKUP(C273,'LEISHMANIOSE VISCERAL'!$A$4:$C$454,3,FALSE),0)</f>
        <v>0</v>
      </c>
      <c r="N273" s="2">
        <f>IFERROR(VLOOKUP(C273,'LEISHMANIOSE TEGUMENTAR'!$A$4:$C$1681,3,FALSE),0)</f>
        <v>0</v>
      </c>
      <c r="O273" s="2">
        <f>IFERROR(VLOOKUP(C273,'FEBRE AMARELA'!$A$4:$C$38,3,FALSE),0)</f>
        <v>0</v>
      </c>
      <c r="P273" s="2">
        <f>IFERROR(VLOOKUP(C273,DENGUE!$A$5:$C$4097,3,FALSE),0)</f>
        <v>1</v>
      </c>
      <c r="Q273" s="2">
        <f>IFERROR(VLOOKUP(C273,'HEPATITE VIRAL'!$A$5:$C$3162,3,FALSE),0)</f>
        <v>1</v>
      </c>
      <c r="R273" s="2">
        <f>IFERROR(VLOOKUP(C273,'FEBRE MACULOSA'!$A$5:$C$181,3,FALSE),0)</f>
        <v>0</v>
      </c>
      <c r="S273" s="2">
        <f>IFERROR(VLOOKUP(C273,LEPTOSPIROSE!$A$5:$C$1176,3,FALSE),0)</f>
        <v>0</v>
      </c>
      <c r="T273" s="2">
        <f>IFERROR(VLOOKUP(C273,'DOENÇA DE CHAGAS'!$A$5:$C$100,3,FALSE),0)</f>
        <v>0</v>
      </c>
      <c r="U273" s="2">
        <f>IFERROR(VLOOKUP(C273,'PICADAS DE COBRAS'!$A$6:$C$4645,3,FALSE),0)</f>
        <v>1</v>
      </c>
      <c r="V273">
        <f>IFERROR(VLOOKUP(C273,'ZIKA VIRUS'!$A$5:$C$2399,3,FALSE),0)</f>
        <v>0</v>
      </c>
      <c r="W273">
        <f>IFERROR(VLOOKUP(C273,'FEBRE TIFÓIDE'!$A$5:$C$46,3,FALSE),0)</f>
        <v>0</v>
      </c>
      <c r="X273">
        <f>IFERROR(VLOOKUP(C273,HANTAVIROSE!$A$5:$C$153,3,FALSE),0)</f>
        <v>0</v>
      </c>
      <c r="Y273">
        <f>IFERROR(VLOOKUP(C273,MENINGITE!$A$5:$C$447,3,FALSE),0)</f>
        <v>0</v>
      </c>
      <c r="Z273">
        <f>IFERROR(VLOOKUP(C273,RAIVA!$A$5:$C$16,3,FALSE),0)</f>
        <v>0</v>
      </c>
    </row>
    <row r="274" spans="1:26" x14ac:dyDescent="0.3">
      <c r="A274" s="2" t="s">
        <v>392</v>
      </c>
      <c r="B274" s="2" t="s">
        <v>463</v>
      </c>
      <c r="C274" s="2">
        <v>500085</v>
      </c>
      <c r="D274" s="2">
        <v>5000856</v>
      </c>
      <c r="E274" s="2" t="s">
        <v>392</v>
      </c>
      <c r="F274" s="2" t="s">
        <v>463</v>
      </c>
      <c r="G274" s="2">
        <f>IFERROR(VLOOKUP(D274,Coordenadas!$A$2:$D$5571,3,FALSE),0)</f>
        <v>-22.152699999999999</v>
      </c>
      <c r="H274" s="2">
        <f>IFERROR(VLOOKUP(D274,Coordenadas!$A$2:$D$5571,4,FALSE),0)</f>
        <v>-53.770800000000001</v>
      </c>
      <c r="I274" s="2" t="s">
        <v>5327</v>
      </c>
      <c r="J274" s="2">
        <v>9185</v>
      </c>
      <c r="K274" s="2" t="s">
        <v>5332</v>
      </c>
      <c r="L274" s="2">
        <f>IFERROR(VLOOKUP(C274,BOTULISMO!$A$3:$C$19,3,FALSE),0)</f>
        <v>0</v>
      </c>
      <c r="M274" s="2">
        <f>IFERROR(VLOOKUP(C274,'LEISHMANIOSE VISCERAL'!$A$4:$C$454,3,FALSE),0)</f>
        <v>0</v>
      </c>
      <c r="N274" s="2">
        <f>IFERROR(VLOOKUP(C274,'LEISHMANIOSE TEGUMENTAR'!$A$4:$C$1681,3,FALSE),0)</f>
        <v>0</v>
      </c>
      <c r="O274" s="2">
        <f>IFERROR(VLOOKUP(C274,'FEBRE AMARELA'!$A$4:$C$38,3,FALSE),0)</f>
        <v>0</v>
      </c>
      <c r="P274" s="2">
        <f>IFERROR(VLOOKUP(C274,DENGUE!$A$5:$C$4097,3,FALSE),0)</f>
        <v>50</v>
      </c>
      <c r="Q274" s="2">
        <f>IFERROR(VLOOKUP(C274,'HEPATITE VIRAL'!$A$5:$C$3162,3,FALSE),0)</f>
        <v>1</v>
      </c>
      <c r="R274" s="2">
        <f>IFERROR(VLOOKUP(C274,'FEBRE MACULOSA'!$A$5:$C$181,3,FALSE),0)</f>
        <v>0</v>
      </c>
      <c r="S274" s="2">
        <f>IFERROR(VLOOKUP(C274,LEPTOSPIROSE!$A$5:$C$1176,3,FALSE),0)</f>
        <v>0</v>
      </c>
      <c r="T274" s="2">
        <f>IFERROR(VLOOKUP(C274,'DOENÇA DE CHAGAS'!$A$5:$C$100,3,FALSE),0)</f>
        <v>0</v>
      </c>
      <c r="U274" s="2">
        <f>IFERROR(VLOOKUP(C274,'PICADAS DE COBRAS'!$A$6:$C$4645,3,FALSE),0)</f>
        <v>6</v>
      </c>
      <c r="V274">
        <f>IFERROR(VLOOKUP(C274,'ZIKA VIRUS'!$A$5:$C$2399,3,FALSE),0)</f>
        <v>1</v>
      </c>
      <c r="W274">
        <f>IFERROR(VLOOKUP(C274,'FEBRE TIFÓIDE'!$A$5:$C$46,3,FALSE),0)</f>
        <v>0</v>
      </c>
      <c r="X274">
        <f>IFERROR(VLOOKUP(C274,HANTAVIROSE!$A$5:$C$153,3,FALSE),0)</f>
        <v>0</v>
      </c>
      <c r="Y274">
        <f>IFERROR(VLOOKUP(C274,MENINGITE!$A$5:$C$447,3,FALSE),0)</f>
        <v>0</v>
      </c>
      <c r="Z274">
        <f>IFERROR(VLOOKUP(C274,RAIVA!$A$5:$C$16,3,FALSE),0)</f>
        <v>0</v>
      </c>
    </row>
    <row r="275" spans="1:26" x14ac:dyDescent="0.3">
      <c r="A275" s="2" t="s">
        <v>3816</v>
      </c>
      <c r="B275" s="2" t="s">
        <v>3976</v>
      </c>
      <c r="C275" s="2">
        <v>260100</v>
      </c>
      <c r="D275" s="2">
        <v>2601003</v>
      </c>
      <c r="E275" s="2" t="s">
        <v>3816</v>
      </c>
      <c r="F275" s="2" t="s">
        <v>3976</v>
      </c>
      <c r="G275" s="2">
        <f>IFERROR(VLOOKUP(D275,Coordenadas!$A$2:$D$5571,3,FALSE),0)</f>
        <v>-8.88429</v>
      </c>
      <c r="H275" s="2">
        <f>IFERROR(VLOOKUP(D275,Coordenadas!$A$2:$D$5571,4,FALSE),0)</f>
        <v>-36.290199999999999</v>
      </c>
      <c r="I275" s="2" t="s">
        <v>5324</v>
      </c>
      <c r="J275" s="2">
        <v>10202</v>
      </c>
      <c r="K275" s="2" t="s">
        <v>5332</v>
      </c>
      <c r="L275" s="2">
        <f>IFERROR(VLOOKUP(C275,BOTULISMO!$A$3:$C$19,3,FALSE),0)</f>
        <v>0</v>
      </c>
      <c r="M275" s="2">
        <f>IFERROR(VLOOKUP(C275,'LEISHMANIOSE VISCERAL'!$A$4:$C$454,3,FALSE),0)</f>
        <v>0</v>
      </c>
      <c r="N275" s="2">
        <f>IFERROR(VLOOKUP(C275,'LEISHMANIOSE TEGUMENTAR'!$A$4:$C$1681,3,FALSE),0)</f>
        <v>0</v>
      </c>
      <c r="O275" s="2">
        <f>IFERROR(VLOOKUP(C275,'FEBRE AMARELA'!$A$4:$C$38,3,FALSE),0)</f>
        <v>0</v>
      </c>
      <c r="P275" s="2">
        <f>IFERROR(VLOOKUP(C275,DENGUE!$A$5:$C$4097,3,FALSE),0)</f>
        <v>7</v>
      </c>
      <c r="Q275" s="2">
        <f>IFERROR(VLOOKUP(C275,'HEPATITE VIRAL'!$A$5:$C$3162,3,FALSE),0)</f>
        <v>0</v>
      </c>
      <c r="R275" s="2">
        <f>IFERROR(VLOOKUP(C275,'FEBRE MACULOSA'!$A$5:$C$181,3,FALSE),0)</f>
        <v>0</v>
      </c>
      <c r="S275" s="2">
        <f>IFERROR(VLOOKUP(C275,LEPTOSPIROSE!$A$5:$C$1176,3,FALSE),0)</f>
        <v>0</v>
      </c>
      <c r="T275" s="2">
        <f>IFERROR(VLOOKUP(C275,'DOENÇA DE CHAGAS'!$A$5:$C$100,3,FALSE),0)</f>
        <v>0</v>
      </c>
      <c r="U275" s="2">
        <f>IFERROR(VLOOKUP(C275,'PICADAS DE COBRAS'!$A$6:$C$4645,3,FALSE),0)</f>
        <v>2</v>
      </c>
      <c r="V275">
        <f>IFERROR(VLOOKUP(C275,'ZIKA VIRUS'!$A$5:$C$2399,3,FALSE),0)</f>
        <v>0</v>
      </c>
      <c r="W275">
        <f>IFERROR(VLOOKUP(C275,'FEBRE TIFÓIDE'!$A$5:$C$46,3,FALSE),0)</f>
        <v>0</v>
      </c>
      <c r="X275">
        <f>IFERROR(VLOOKUP(C275,HANTAVIROSE!$A$5:$C$153,3,FALSE),0)</f>
        <v>0</v>
      </c>
      <c r="Y275">
        <f>IFERROR(VLOOKUP(C275,MENINGITE!$A$5:$C$447,3,FALSE),0)</f>
        <v>0</v>
      </c>
      <c r="Z275">
        <f>IFERROR(VLOOKUP(C275,RAIVA!$A$5:$C$16,3,FALSE),0)</f>
        <v>0</v>
      </c>
    </row>
    <row r="276" spans="1:26" x14ac:dyDescent="0.3">
      <c r="A276" s="2" t="s">
        <v>967</v>
      </c>
      <c r="B276" s="2" t="s">
        <v>1243</v>
      </c>
      <c r="C276" s="2">
        <v>420090</v>
      </c>
      <c r="D276" s="2">
        <v>4200903</v>
      </c>
      <c r="E276" s="2" t="s">
        <v>967</v>
      </c>
      <c r="F276" s="2" t="s">
        <v>1243</v>
      </c>
      <c r="G276" s="2">
        <f>IFERROR(VLOOKUP(D276,Coordenadas!$A$2:$D$5571,3,FALSE),0)</f>
        <v>-27.570399999999999</v>
      </c>
      <c r="H276" s="2">
        <f>IFERROR(VLOOKUP(D276,Coordenadas!$A$2:$D$5571,4,FALSE),0)</f>
        <v>-48.987900000000003</v>
      </c>
      <c r="I276" s="2" t="s">
        <v>5326</v>
      </c>
      <c r="J276" s="2">
        <v>5250</v>
      </c>
      <c r="K276" s="2" t="s">
        <v>5332</v>
      </c>
      <c r="L276" s="2">
        <f>IFERROR(VLOOKUP(C276,BOTULISMO!$A$3:$C$19,3,FALSE),0)</f>
        <v>0</v>
      </c>
      <c r="M276" s="2">
        <f>IFERROR(VLOOKUP(C276,'LEISHMANIOSE VISCERAL'!$A$4:$C$454,3,FALSE),0)</f>
        <v>0</v>
      </c>
      <c r="N276" s="2">
        <f>IFERROR(VLOOKUP(C276,'LEISHMANIOSE TEGUMENTAR'!$A$4:$C$1681,3,FALSE),0)</f>
        <v>0</v>
      </c>
      <c r="O276" s="2">
        <f>IFERROR(VLOOKUP(C276,'FEBRE AMARELA'!$A$4:$C$38,3,FALSE),0)</f>
        <v>0</v>
      </c>
      <c r="P276" s="2">
        <f>IFERROR(VLOOKUP(C276,DENGUE!$A$5:$C$4097,3,FALSE),0)</f>
        <v>2</v>
      </c>
      <c r="Q276" s="2">
        <f>IFERROR(VLOOKUP(C276,'HEPATITE VIRAL'!$A$5:$C$3162,3,FALSE),0)</f>
        <v>1</v>
      </c>
      <c r="R276" s="2">
        <f>IFERROR(VLOOKUP(C276,'FEBRE MACULOSA'!$A$5:$C$181,3,FALSE),0)</f>
        <v>0</v>
      </c>
      <c r="S276" s="2">
        <f>IFERROR(VLOOKUP(C276,LEPTOSPIROSE!$A$5:$C$1176,3,FALSE),0)</f>
        <v>3</v>
      </c>
      <c r="T276" s="2">
        <f>IFERROR(VLOOKUP(C276,'DOENÇA DE CHAGAS'!$A$5:$C$100,3,FALSE),0)</f>
        <v>0</v>
      </c>
      <c r="U276" s="2">
        <f>IFERROR(VLOOKUP(C276,'PICADAS DE COBRAS'!$A$6:$C$4645,3,FALSE),0)</f>
        <v>25</v>
      </c>
      <c r="V276">
        <f>IFERROR(VLOOKUP(C276,'ZIKA VIRUS'!$A$5:$C$2399,3,FALSE),0)</f>
        <v>0</v>
      </c>
      <c r="W276">
        <f>IFERROR(VLOOKUP(C276,'FEBRE TIFÓIDE'!$A$5:$C$46,3,FALSE),0)</f>
        <v>0</v>
      </c>
      <c r="X276">
        <f>IFERROR(VLOOKUP(C276,HANTAVIROSE!$A$5:$C$153,3,FALSE),0)</f>
        <v>0</v>
      </c>
      <c r="Y276">
        <f>IFERROR(VLOOKUP(C276,MENINGITE!$A$5:$C$447,3,FALSE),0)</f>
        <v>0</v>
      </c>
      <c r="Z276">
        <f>IFERROR(VLOOKUP(C276,RAIVA!$A$5:$C$16,3,FALSE),0)</f>
        <v>0</v>
      </c>
    </row>
    <row r="277" spans="1:26" x14ac:dyDescent="0.3">
      <c r="A277" s="2" t="s">
        <v>3257</v>
      </c>
      <c r="B277" s="2" t="s">
        <v>3634</v>
      </c>
      <c r="C277" s="2">
        <v>290140</v>
      </c>
      <c r="D277" s="2">
        <v>2901403</v>
      </c>
      <c r="E277" s="2" t="s">
        <v>3257</v>
      </c>
      <c r="F277" s="2" t="s">
        <v>3634</v>
      </c>
      <c r="G277" s="2">
        <f>IFERROR(VLOOKUP(D277,Coordenadas!$A$2:$D$5571,3,FALSE),0)</f>
        <v>-12.0063</v>
      </c>
      <c r="H277" s="2">
        <f>IFERROR(VLOOKUP(D277,Coordenadas!$A$2:$D$5571,4,FALSE),0)</f>
        <v>-44.700299999999999</v>
      </c>
      <c r="I277" s="2" t="s">
        <v>5324</v>
      </c>
      <c r="J277" s="2">
        <v>14073</v>
      </c>
      <c r="K277" s="2" t="s">
        <v>5332</v>
      </c>
      <c r="L277" s="2">
        <f>IFERROR(VLOOKUP(C277,BOTULISMO!$A$3:$C$19,3,FALSE),0)</f>
        <v>0</v>
      </c>
      <c r="M277" s="2">
        <f>IFERROR(VLOOKUP(C277,'LEISHMANIOSE VISCERAL'!$A$4:$C$454,3,FALSE),0)</f>
        <v>0</v>
      </c>
      <c r="N277" s="2">
        <f>IFERROR(VLOOKUP(C277,'LEISHMANIOSE TEGUMENTAR'!$A$4:$C$1681,3,FALSE),0)</f>
        <v>0</v>
      </c>
      <c r="O277" s="2">
        <f>IFERROR(VLOOKUP(C277,'FEBRE AMARELA'!$A$4:$C$38,3,FALSE),0)</f>
        <v>0</v>
      </c>
      <c r="P277" s="2">
        <f>IFERROR(VLOOKUP(C277,DENGUE!$A$5:$C$4097,3,FALSE),0)</f>
        <v>11</v>
      </c>
      <c r="Q277" s="2">
        <f>IFERROR(VLOOKUP(C277,'HEPATITE VIRAL'!$A$5:$C$3162,3,FALSE),0)</f>
        <v>0</v>
      </c>
      <c r="R277" s="2">
        <f>IFERROR(VLOOKUP(C277,'FEBRE MACULOSA'!$A$5:$C$181,3,FALSE),0)</f>
        <v>0</v>
      </c>
      <c r="S277" s="2">
        <f>IFERROR(VLOOKUP(C277,LEPTOSPIROSE!$A$5:$C$1176,3,FALSE),0)</f>
        <v>0</v>
      </c>
      <c r="T277" s="2">
        <f>IFERROR(VLOOKUP(C277,'DOENÇA DE CHAGAS'!$A$5:$C$100,3,FALSE),0)</f>
        <v>0</v>
      </c>
      <c r="U277" s="2">
        <f>IFERROR(VLOOKUP(C277,'PICADAS DE COBRAS'!$A$6:$C$4645,3,FALSE),0)</f>
        <v>87</v>
      </c>
      <c r="V277">
        <f>IFERROR(VLOOKUP(C277,'ZIKA VIRUS'!$A$5:$C$2399,3,FALSE),0)</f>
        <v>1</v>
      </c>
      <c r="W277">
        <f>IFERROR(VLOOKUP(C277,'FEBRE TIFÓIDE'!$A$5:$C$46,3,FALSE),0)</f>
        <v>0</v>
      </c>
      <c r="X277">
        <f>IFERROR(VLOOKUP(C277,HANTAVIROSE!$A$5:$C$153,3,FALSE),0)</f>
        <v>0</v>
      </c>
      <c r="Y277">
        <f>IFERROR(VLOOKUP(C277,MENINGITE!$A$5:$C$447,3,FALSE),0)</f>
        <v>0</v>
      </c>
      <c r="Z277">
        <f>IFERROR(VLOOKUP(C277,RAIVA!$A$5:$C$16,3,FALSE),0)</f>
        <v>0</v>
      </c>
    </row>
    <row r="278" spans="1:26" x14ac:dyDescent="0.3">
      <c r="A278" s="2" t="s">
        <v>4490</v>
      </c>
      <c r="B278" s="2" t="s">
        <v>4694</v>
      </c>
      <c r="C278" s="2">
        <v>220060</v>
      </c>
      <c r="D278" s="2">
        <v>2200608</v>
      </c>
      <c r="E278" s="2" t="s">
        <v>4490</v>
      </c>
      <c r="F278" s="2" t="s">
        <v>4694</v>
      </c>
      <c r="G278" s="2">
        <f>IFERROR(VLOOKUP(D278,Coordenadas!$A$2:$D$5571,3,FALSE),0)</f>
        <v>-6.08786</v>
      </c>
      <c r="H278" s="2">
        <f>IFERROR(VLOOKUP(D278,Coordenadas!$A$2:$D$5571,4,FALSE),0)</f>
        <v>-42.74</v>
      </c>
      <c r="I278" s="2" t="s">
        <v>5324</v>
      </c>
      <c r="J278" s="2">
        <v>6672</v>
      </c>
      <c r="K278" s="2" t="s">
        <v>5332</v>
      </c>
      <c r="L278" s="2">
        <f>IFERROR(VLOOKUP(C278,BOTULISMO!$A$3:$C$19,3,FALSE),0)</f>
        <v>0</v>
      </c>
      <c r="M278" s="2">
        <f>IFERROR(VLOOKUP(C278,'LEISHMANIOSE VISCERAL'!$A$4:$C$454,3,FALSE),0)</f>
        <v>0</v>
      </c>
      <c r="N278" s="2">
        <f>IFERROR(VLOOKUP(C278,'LEISHMANIOSE TEGUMENTAR'!$A$4:$C$1681,3,FALSE),0)</f>
        <v>0</v>
      </c>
      <c r="O278" s="2">
        <f>IFERROR(VLOOKUP(C278,'FEBRE AMARELA'!$A$4:$C$38,3,FALSE),0)</f>
        <v>0</v>
      </c>
      <c r="P278" s="2">
        <f>IFERROR(VLOOKUP(C278,DENGUE!$A$5:$C$4097,3,FALSE),0)</f>
        <v>0</v>
      </c>
      <c r="Q278" s="2">
        <f>IFERROR(VLOOKUP(C278,'HEPATITE VIRAL'!$A$5:$C$3162,3,FALSE),0)</f>
        <v>0</v>
      </c>
      <c r="R278" s="2">
        <f>IFERROR(VLOOKUP(C278,'FEBRE MACULOSA'!$A$5:$C$181,3,FALSE),0)</f>
        <v>0</v>
      </c>
      <c r="S278" s="2">
        <f>IFERROR(VLOOKUP(C278,LEPTOSPIROSE!$A$5:$C$1176,3,FALSE),0)</f>
        <v>0</v>
      </c>
      <c r="T278" s="2">
        <f>IFERROR(VLOOKUP(C278,'DOENÇA DE CHAGAS'!$A$5:$C$100,3,FALSE),0)</f>
        <v>0</v>
      </c>
      <c r="U278" s="2">
        <f>IFERROR(VLOOKUP(C278,'PICADAS DE COBRAS'!$A$6:$C$4645,3,FALSE),0)</f>
        <v>2</v>
      </c>
      <c r="V278">
        <f>IFERROR(VLOOKUP(C278,'ZIKA VIRUS'!$A$5:$C$2399,3,FALSE),0)</f>
        <v>0</v>
      </c>
      <c r="W278">
        <f>IFERROR(VLOOKUP(C278,'FEBRE TIFÓIDE'!$A$5:$C$46,3,FALSE),0)</f>
        <v>0</v>
      </c>
      <c r="X278">
        <f>IFERROR(VLOOKUP(C278,HANTAVIROSE!$A$5:$C$153,3,FALSE),0)</f>
        <v>0</v>
      </c>
      <c r="Y278">
        <f>IFERROR(VLOOKUP(C278,MENINGITE!$A$5:$C$447,3,FALSE),0)</f>
        <v>0</v>
      </c>
      <c r="Z278">
        <f>IFERROR(VLOOKUP(C278,RAIVA!$A$5:$C$16,3,FALSE),0)</f>
        <v>0</v>
      </c>
    </row>
    <row r="279" spans="1:26" x14ac:dyDescent="0.3">
      <c r="A279" s="2" t="s">
        <v>4903</v>
      </c>
      <c r="B279" s="2" t="s">
        <v>5021</v>
      </c>
      <c r="C279" s="2">
        <v>170105</v>
      </c>
      <c r="D279" s="2">
        <v>1701051</v>
      </c>
      <c r="E279" s="2" t="s">
        <v>4903</v>
      </c>
      <c r="F279" s="2" t="s">
        <v>5021</v>
      </c>
      <c r="G279" s="2">
        <f>IFERROR(VLOOKUP(D279,Coordenadas!$A$2:$D$5571,3,FALSE),0)</f>
        <v>-6.3917900000000003</v>
      </c>
      <c r="H279" s="2">
        <f>IFERROR(VLOOKUP(D279,Coordenadas!$A$2:$D$5571,4,FALSE),0)</f>
        <v>-47.8611</v>
      </c>
      <c r="I279" s="2" t="s">
        <v>5323</v>
      </c>
      <c r="J279" s="2">
        <v>3175</v>
      </c>
      <c r="K279" s="2" t="s">
        <v>5332</v>
      </c>
      <c r="L279" s="2">
        <f>IFERROR(VLOOKUP(C279,BOTULISMO!$A$3:$C$19,3,FALSE),0)</f>
        <v>0</v>
      </c>
      <c r="M279" s="2">
        <f>IFERROR(VLOOKUP(C279,'LEISHMANIOSE VISCERAL'!$A$4:$C$454,3,FALSE),0)</f>
        <v>0</v>
      </c>
      <c r="N279" s="2">
        <f>IFERROR(VLOOKUP(C279,'LEISHMANIOSE TEGUMENTAR'!$A$4:$C$1681,3,FALSE),0)</f>
        <v>0</v>
      </c>
      <c r="O279" s="2">
        <f>IFERROR(VLOOKUP(C279,'FEBRE AMARELA'!$A$4:$C$38,3,FALSE),0)</f>
        <v>0</v>
      </c>
      <c r="P279" s="2">
        <f>IFERROR(VLOOKUP(C279,DENGUE!$A$5:$C$4097,3,FALSE),0)</f>
        <v>0</v>
      </c>
      <c r="Q279" s="2">
        <f>IFERROR(VLOOKUP(C279,'HEPATITE VIRAL'!$A$5:$C$3162,3,FALSE),0)</f>
        <v>0</v>
      </c>
      <c r="R279" s="2">
        <f>IFERROR(VLOOKUP(C279,'FEBRE MACULOSA'!$A$5:$C$181,3,FALSE),0)</f>
        <v>0</v>
      </c>
      <c r="S279" s="2">
        <f>IFERROR(VLOOKUP(C279,LEPTOSPIROSE!$A$5:$C$1176,3,FALSE),0)</f>
        <v>0</v>
      </c>
      <c r="T279" s="2">
        <f>IFERROR(VLOOKUP(C279,'DOENÇA DE CHAGAS'!$A$5:$C$100,3,FALSE),0)</f>
        <v>0</v>
      </c>
      <c r="U279" s="2">
        <f>IFERROR(VLOOKUP(C279,'PICADAS DE COBRAS'!$A$6:$C$4645,3,FALSE),0)</f>
        <v>23</v>
      </c>
      <c r="V279">
        <f>IFERROR(VLOOKUP(C279,'ZIKA VIRUS'!$A$5:$C$2399,3,FALSE),0)</f>
        <v>0</v>
      </c>
      <c r="W279">
        <f>IFERROR(VLOOKUP(C279,'FEBRE TIFÓIDE'!$A$5:$C$46,3,FALSE),0)</f>
        <v>0</v>
      </c>
      <c r="X279">
        <f>IFERROR(VLOOKUP(C279,HANTAVIROSE!$A$5:$C$153,3,FALSE),0)</f>
        <v>0</v>
      </c>
      <c r="Y279">
        <f>IFERROR(VLOOKUP(C279,MENINGITE!$A$5:$C$447,3,FALSE),0)</f>
        <v>0</v>
      </c>
      <c r="Z279">
        <f>IFERROR(VLOOKUP(C279,RAIVA!$A$5:$C$16,3,FALSE),0)</f>
        <v>0</v>
      </c>
    </row>
    <row r="280" spans="1:26" x14ac:dyDescent="0.3">
      <c r="A280" s="2" t="s">
        <v>4178</v>
      </c>
      <c r="B280" s="2" t="s">
        <v>4310</v>
      </c>
      <c r="C280" s="2">
        <v>240080</v>
      </c>
      <c r="D280" s="2">
        <v>2400802</v>
      </c>
      <c r="E280" s="2" t="s">
        <v>4178</v>
      </c>
      <c r="F280" s="2" t="s">
        <v>4310</v>
      </c>
      <c r="G280" s="2">
        <f>IFERROR(VLOOKUP(D280,Coordenadas!$A$2:$D$5571,3,FALSE),0)</f>
        <v>-5.6579199999999998</v>
      </c>
      <c r="H280" s="2">
        <f>IFERROR(VLOOKUP(D280,Coordenadas!$A$2:$D$5571,4,FALSE),0)</f>
        <v>-36.609400000000001</v>
      </c>
      <c r="I280" s="2" t="s">
        <v>5324</v>
      </c>
      <c r="J280" s="2">
        <v>11549</v>
      </c>
      <c r="K280" s="2" t="s">
        <v>5332</v>
      </c>
      <c r="L280" s="2">
        <f>IFERROR(VLOOKUP(C280,BOTULISMO!$A$3:$C$19,3,FALSE),0)</f>
        <v>0</v>
      </c>
      <c r="M280" s="2">
        <f>IFERROR(VLOOKUP(C280,'LEISHMANIOSE VISCERAL'!$A$4:$C$454,3,FALSE),0)</f>
        <v>0</v>
      </c>
      <c r="N280" s="2">
        <f>IFERROR(VLOOKUP(C280,'LEISHMANIOSE TEGUMENTAR'!$A$4:$C$1681,3,FALSE),0)</f>
        <v>0</v>
      </c>
      <c r="O280" s="2">
        <f>IFERROR(VLOOKUP(C280,'FEBRE AMARELA'!$A$4:$C$38,3,FALSE),0)</f>
        <v>0</v>
      </c>
      <c r="P280" s="2">
        <f>IFERROR(VLOOKUP(C280,DENGUE!$A$5:$C$4097,3,FALSE),0)</f>
        <v>6</v>
      </c>
      <c r="Q280" s="2">
        <f>IFERROR(VLOOKUP(C280,'HEPATITE VIRAL'!$A$5:$C$3162,3,FALSE),0)</f>
        <v>0</v>
      </c>
      <c r="R280" s="2">
        <f>IFERROR(VLOOKUP(C280,'FEBRE MACULOSA'!$A$5:$C$181,3,FALSE),0)</f>
        <v>0</v>
      </c>
      <c r="S280" s="2">
        <f>IFERROR(VLOOKUP(C280,LEPTOSPIROSE!$A$5:$C$1176,3,FALSE),0)</f>
        <v>0</v>
      </c>
      <c r="T280" s="2">
        <f>IFERROR(VLOOKUP(C280,'DOENÇA DE CHAGAS'!$A$5:$C$100,3,FALSE),0)</f>
        <v>0</v>
      </c>
      <c r="U280" s="2">
        <f>IFERROR(VLOOKUP(C280,'PICADAS DE COBRAS'!$A$6:$C$4645,3,FALSE),0)</f>
        <v>0</v>
      </c>
      <c r="V280">
        <f>IFERROR(VLOOKUP(C280,'ZIKA VIRUS'!$A$5:$C$2399,3,FALSE),0)</f>
        <v>29</v>
      </c>
      <c r="W280">
        <f>IFERROR(VLOOKUP(C280,'FEBRE TIFÓIDE'!$A$5:$C$46,3,FALSE),0)</f>
        <v>0</v>
      </c>
      <c r="X280">
        <f>IFERROR(VLOOKUP(C280,HANTAVIROSE!$A$5:$C$153,3,FALSE),0)</f>
        <v>0</v>
      </c>
      <c r="Y280">
        <f>IFERROR(VLOOKUP(C280,MENINGITE!$A$5:$C$447,3,FALSE),0)</f>
        <v>0</v>
      </c>
      <c r="Z280">
        <f>IFERROR(VLOOKUP(C280,RAIVA!$A$5:$C$16,3,FALSE),0)</f>
        <v>0</v>
      </c>
    </row>
    <row r="281" spans="1:26" x14ac:dyDescent="0.3">
      <c r="A281" s="2" t="s">
        <v>2258</v>
      </c>
      <c r="B281" s="2" t="s">
        <v>2347</v>
      </c>
      <c r="C281" s="2">
        <v>330010</v>
      </c>
      <c r="D281" s="2">
        <v>3300100</v>
      </c>
      <c r="E281" s="2" t="s">
        <v>2258</v>
      </c>
      <c r="F281" s="2" t="s">
        <v>2347</v>
      </c>
      <c r="G281" s="2">
        <f>IFERROR(VLOOKUP(D281,Coordenadas!$A$2:$D$5571,3,FALSE),0)</f>
        <v>-23.001100000000001</v>
      </c>
      <c r="H281" s="2">
        <f>IFERROR(VLOOKUP(D281,Coordenadas!$A$2:$D$5571,4,FALSE),0)</f>
        <v>-44.319600000000001</v>
      </c>
      <c r="I281" s="2" t="s">
        <v>5325</v>
      </c>
      <c r="J281" s="2">
        <v>169511</v>
      </c>
      <c r="K281" s="2" t="s">
        <v>5333</v>
      </c>
      <c r="L281" s="2">
        <f>IFERROR(VLOOKUP(C281,BOTULISMO!$A$3:$C$19,3,FALSE),0)</f>
        <v>0</v>
      </c>
      <c r="M281" s="2">
        <f>IFERROR(VLOOKUP(C281,'LEISHMANIOSE VISCERAL'!$A$4:$C$454,3,FALSE),0)</f>
        <v>0</v>
      </c>
      <c r="N281" s="2">
        <f>IFERROR(VLOOKUP(C281,'LEISHMANIOSE TEGUMENTAR'!$A$4:$C$1681,3,FALSE),0)</f>
        <v>3</v>
      </c>
      <c r="O281" s="2">
        <f>IFERROR(VLOOKUP(C281,'FEBRE AMARELA'!$A$4:$C$38,3,FALSE),0)</f>
        <v>0</v>
      </c>
      <c r="P281" s="2">
        <f>IFERROR(VLOOKUP(C281,DENGUE!$A$5:$C$4097,3,FALSE),0)</f>
        <v>152</v>
      </c>
      <c r="Q281" s="2">
        <f>IFERROR(VLOOKUP(C281,'HEPATITE VIRAL'!$A$5:$C$3162,3,FALSE),0)</f>
        <v>43</v>
      </c>
      <c r="R281" s="2">
        <f>IFERROR(VLOOKUP(C281,'FEBRE MACULOSA'!$A$5:$C$181,3,FALSE),0)</f>
        <v>1</v>
      </c>
      <c r="S281" s="2">
        <f>IFERROR(VLOOKUP(C281,LEPTOSPIROSE!$A$5:$C$1176,3,FALSE),0)</f>
        <v>13</v>
      </c>
      <c r="T281" s="2">
        <f>IFERROR(VLOOKUP(C281,'DOENÇA DE CHAGAS'!$A$5:$C$100,3,FALSE),0)</f>
        <v>0</v>
      </c>
      <c r="U281" s="2">
        <f>IFERROR(VLOOKUP(C281,'PICADAS DE COBRAS'!$A$6:$C$4645,3,FALSE),0)</f>
        <v>86</v>
      </c>
      <c r="V281">
        <f>IFERROR(VLOOKUP(C281,'ZIKA VIRUS'!$A$5:$C$2399,3,FALSE),0)</f>
        <v>47</v>
      </c>
      <c r="W281">
        <f>IFERROR(VLOOKUP(C281,'FEBRE TIFÓIDE'!$A$5:$C$46,3,FALSE),0)</f>
        <v>0</v>
      </c>
      <c r="X281">
        <f>IFERROR(VLOOKUP(C281,HANTAVIROSE!$A$5:$C$153,3,FALSE),0)</f>
        <v>0</v>
      </c>
      <c r="Y281">
        <f>IFERROR(VLOOKUP(C281,MENINGITE!$A$5:$C$447,3,FALSE),0)</f>
        <v>1</v>
      </c>
      <c r="Z281">
        <f>IFERROR(VLOOKUP(C281,RAIVA!$A$5:$C$16,3,FALSE),0)</f>
        <v>0</v>
      </c>
    </row>
    <row r="282" spans="1:26" x14ac:dyDescent="0.3">
      <c r="A282" s="2" t="s">
        <v>3257</v>
      </c>
      <c r="B282" s="2" t="s">
        <v>3633</v>
      </c>
      <c r="C282" s="2">
        <v>290150</v>
      </c>
      <c r="D282" s="2">
        <v>2901502</v>
      </c>
      <c r="E282" s="2" t="s">
        <v>3257</v>
      </c>
      <c r="F282" s="2" t="s">
        <v>3633</v>
      </c>
      <c r="G282" s="2">
        <f>IFERROR(VLOOKUP(D282,Coordenadas!$A$2:$D$5571,3,FALSE),0)</f>
        <v>-12.1462</v>
      </c>
      <c r="H282" s="2">
        <f>IFERROR(VLOOKUP(D282,Coordenadas!$A$2:$D$5571,4,FALSE),0)</f>
        <v>-39.246200000000002</v>
      </c>
      <c r="I282" s="2" t="s">
        <v>5324</v>
      </c>
      <c r="J282" s="2">
        <v>10242</v>
      </c>
      <c r="K282" s="2" t="s">
        <v>5332</v>
      </c>
      <c r="L282" s="2">
        <f>IFERROR(VLOOKUP(C282,BOTULISMO!$A$3:$C$19,3,FALSE),0)</f>
        <v>0</v>
      </c>
      <c r="M282" s="2">
        <f>IFERROR(VLOOKUP(C282,'LEISHMANIOSE VISCERAL'!$A$4:$C$454,3,FALSE),0)</f>
        <v>0</v>
      </c>
      <c r="N282" s="2">
        <f>IFERROR(VLOOKUP(C282,'LEISHMANIOSE TEGUMENTAR'!$A$4:$C$1681,3,FALSE),0)</f>
        <v>0</v>
      </c>
      <c r="O282" s="2">
        <f>IFERROR(VLOOKUP(C282,'FEBRE AMARELA'!$A$4:$C$38,3,FALSE),0)</f>
        <v>0</v>
      </c>
      <c r="P282" s="2">
        <f>IFERROR(VLOOKUP(C282,DENGUE!$A$5:$C$4097,3,FALSE),0)</f>
        <v>72</v>
      </c>
      <c r="Q282" s="2">
        <f>IFERROR(VLOOKUP(C282,'HEPATITE VIRAL'!$A$5:$C$3162,3,FALSE),0)</f>
        <v>0</v>
      </c>
      <c r="R282" s="2">
        <f>IFERROR(VLOOKUP(C282,'FEBRE MACULOSA'!$A$5:$C$181,3,FALSE),0)</f>
        <v>0</v>
      </c>
      <c r="S282" s="2">
        <f>IFERROR(VLOOKUP(C282,LEPTOSPIROSE!$A$5:$C$1176,3,FALSE),0)</f>
        <v>0</v>
      </c>
      <c r="T282" s="2">
        <f>IFERROR(VLOOKUP(C282,'DOENÇA DE CHAGAS'!$A$5:$C$100,3,FALSE),0)</f>
        <v>0</v>
      </c>
      <c r="U282" s="2">
        <f>IFERROR(VLOOKUP(C282,'PICADAS DE COBRAS'!$A$6:$C$4645,3,FALSE),0)</f>
        <v>11</v>
      </c>
      <c r="V282">
        <f>IFERROR(VLOOKUP(C282,'ZIKA VIRUS'!$A$5:$C$2399,3,FALSE),0)</f>
        <v>7</v>
      </c>
      <c r="W282">
        <f>IFERROR(VLOOKUP(C282,'FEBRE TIFÓIDE'!$A$5:$C$46,3,FALSE),0)</f>
        <v>0</v>
      </c>
      <c r="X282">
        <f>IFERROR(VLOOKUP(C282,HANTAVIROSE!$A$5:$C$153,3,FALSE),0)</f>
        <v>0</v>
      </c>
      <c r="Y282">
        <f>IFERROR(VLOOKUP(C282,MENINGITE!$A$5:$C$447,3,FALSE),0)</f>
        <v>0</v>
      </c>
      <c r="Z282">
        <f>IFERROR(VLOOKUP(C282,RAIVA!$A$5:$C$16,3,FALSE),0)</f>
        <v>0</v>
      </c>
    </row>
    <row r="283" spans="1:26" x14ac:dyDescent="0.3">
      <c r="A283" s="2" t="s">
        <v>1256</v>
      </c>
      <c r="B283" s="2" t="s">
        <v>1622</v>
      </c>
      <c r="C283" s="2">
        <v>410115</v>
      </c>
      <c r="D283" s="2">
        <v>4101150</v>
      </c>
      <c r="E283" s="2" t="s">
        <v>1256</v>
      </c>
      <c r="F283" s="2" t="s">
        <v>1622</v>
      </c>
      <c r="G283" s="2">
        <f>IFERROR(VLOOKUP(D283,Coordenadas!$A$2:$D$5571,3,FALSE),0)</f>
        <v>-23.194600000000001</v>
      </c>
      <c r="H283" s="2">
        <f>IFERROR(VLOOKUP(D283,Coordenadas!$A$2:$D$5571,4,FALSE),0)</f>
        <v>-51.915399999999998</v>
      </c>
      <c r="I283" s="2" t="s">
        <v>5326</v>
      </c>
      <c r="J283" s="2">
        <v>2859</v>
      </c>
      <c r="K283" s="2" t="s">
        <v>5332</v>
      </c>
      <c r="L283" s="2">
        <f>IFERROR(VLOOKUP(C283,BOTULISMO!$A$3:$C$19,3,FALSE),0)</f>
        <v>0</v>
      </c>
      <c r="M283" s="2">
        <f>IFERROR(VLOOKUP(C283,'LEISHMANIOSE VISCERAL'!$A$4:$C$454,3,FALSE),0)</f>
        <v>0</v>
      </c>
      <c r="N283" s="2">
        <f>IFERROR(VLOOKUP(C283,'LEISHMANIOSE TEGUMENTAR'!$A$4:$C$1681,3,FALSE),0)</f>
        <v>0</v>
      </c>
      <c r="O283" s="2">
        <f>IFERROR(VLOOKUP(C283,'FEBRE AMARELA'!$A$4:$C$38,3,FALSE),0)</f>
        <v>0</v>
      </c>
      <c r="P283" s="2">
        <f>IFERROR(VLOOKUP(C283,DENGUE!$A$5:$C$4097,3,FALSE),0)</f>
        <v>87</v>
      </c>
      <c r="Q283" s="2">
        <f>IFERROR(VLOOKUP(C283,'HEPATITE VIRAL'!$A$5:$C$3162,3,FALSE),0)</f>
        <v>0</v>
      </c>
      <c r="R283" s="2">
        <f>IFERROR(VLOOKUP(C283,'FEBRE MACULOSA'!$A$5:$C$181,3,FALSE),0)</f>
        <v>0</v>
      </c>
      <c r="S283" s="2">
        <f>IFERROR(VLOOKUP(C283,LEPTOSPIROSE!$A$5:$C$1176,3,FALSE),0)</f>
        <v>0</v>
      </c>
      <c r="T283" s="2">
        <f>IFERROR(VLOOKUP(C283,'DOENÇA DE CHAGAS'!$A$5:$C$100,3,FALSE),0)</f>
        <v>0</v>
      </c>
      <c r="U283" s="2">
        <f>IFERROR(VLOOKUP(C283,'PICADAS DE COBRAS'!$A$6:$C$4645,3,FALSE),0)</f>
        <v>5</v>
      </c>
      <c r="V283">
        <f>IFERROR(VLOOKUP(C283,'ZIKA VIRUS'!$A$5:$C$2399,3,FALSE),0)</f>
        <v>0</v>
      </c>
      <c r="W283">
        <f>IFERROR(VLOOKUP(C283,'FEBRE TIFÓIDE'!$A$5:$C$46,3,FALSE),0)</f>
        <v>0</v>
      </c>
      <c r="X283">
        <f>IFERROR(VLOOKUP(C283,HANTAVIROSE!$A$5:$C$153,3,FALSE),0)</f>
        <v>0</v>
      </c>
      <c r="Y283">
        <f>IFERROR(VLOOKUP(C283,MENINGITE!$A$5:$C$447,3,FALSE),0)</f>
        <v>0</v>
      </c>
      <c r="Z283">
        <f>IFERROR(VLOOKUP(C283,RAIVA!$A$5:$C$16,3,FALSE),0)</f>
        <v>0</v>
      </c>
    </row>
    <row r="284" spans="1:26" x14ac:dyDescent="0.3">
      <c r="A284" s="2" t="s">
        <v>3</v>
      </c>
      <c r="B284" s="2" t="s">
        <v>232</v>
      </c>
      <c r="C284" s="2">
        <v>520120</v>
      </c>
      <c r="D284" s="2">
        <v>5201207</v>
      </c>
      <c r="E284" s="2" t="s">
        <v>3</v>
      </c>
      <c r="F284" s="2" t="s">
        <v>232</v>
      </c>
      <c r="G284" s="2">
        <f>IFERROR(VLOOKUP(D284,Coordenadas!$A$2:$D$5571,3,FALSE),0)</f>
        <v>-18.3339</v>
      </c>
      <c r="H284" s="2">
        <f>IFERROR(VLOOKUP(D284,Coordenadas!$A$2:$D$5571,4,FALSE),0)</f>
        <v>-48.220399999999998</v>
      </c>
      <c r="I284" s="2" t="s">
        <v>5327</v>
      </c>
      <c r="J284" s="2">
        <v>1020</v>
      </c>
      <c r="K284" s="2" t="s">
        <v>5332</v>
      </c>
      <c r="L284" s="2">
        <f>IFERROR(VLOOKUP(C284,BOTULISMO!$A$3:$C$19,3,FALSE),0)</f>
        <v>0</v>
      </c>
      <c r="M284" s="2">
        <f>IFERROR(VLOOKUP(C284,'LEISHMANIOSE VISCERAL'!$A$4:$C$454,3,FALSE),0)</f>
        <v>0</v>
      </c>
      <c r="N284" s="2">
        <f>IFERROR(VLOOKUP(C284,'LEISHMANIOSE TEGUMENTAR'!$A$4:$C$1681,3,FALSE),0)</f>
        <v>0</v>
      </c>
      <c r="O284" s="2">
        <f>IFERROR(VLOOKUP(C284,'FEBRE AMARELA'!$A$4:$C$38,3,FALSE),0)</f>
        <v>0</v>
      </c>
      <c r="P284" s="2">
        <f>IFERROR(VLOOKUP(C284,DENGUE!$A$5:$C$4097,3,FALSE),0)</f>
        <v>0</v>
      </c>
      <c r="Q284" s="2">
        <f>IFERROR(VLOOKUP(C284,'HEPATITE VIRAL'!$A$5:$C$3162,3,FALSE),0)</f>
        <v>0</v>
      </c>
      <c r="R284" s="2">
        <f>IFERROR(VLOOKUP(C284,'FEBRE MACULOSA'!$A$5:$C$181,3,FALSE),0)</f>
        <v>0</v>
      </c>
      <c r="S284" s="2">
        <f>IFERROR(VLOOKUP(C284,LEPTOSPIROSE!$A$5:$C$1176,3,FALSE),0)</f>
        <v>0</v>
      </c>
      <c r="T284" s="2">
        <f>IFERROR(VLOOKUP(C284,'DOENÇA DE CHAGAS'!$A$5:$C$100,3,FALSE),0)</f>
        <v>0</v>
      </c>
      <c r="U284" s="2">
        <f>IFERROR(VLOOKUP(C284,'PICADAS DE COBRAS'!$A$6:$C$4645,3,FALSE),0)</f>
        <v>0</v>
      </c>
      <c r="V284">
        <f>IFERROR(VLOOKUP(C284,'ZIKA VIRUS'!$A$5:$C$2399,3,FALSE),0)</f>
        <v>0</v>
      </c>
      <c r="W284">
        <f>IFERROR(VLOOKUP(C284,'FEBRE TIFÓIDE'!$A$5:$C$46,3,FALSE),0)</f>
        <v>0</v>
      </c>
      <c r="X284">
        <f>IFERROR(VLOOKUP(C284,HANTAVIROSE!$A$5:$C$153,3,FALSE),0)</f>
        <v>0</v>
      </c>
      <c r="Y284">
        <f>IFERROR(VLOOKUP(C284,MENINGITE!$A$5:$C$447,3,FALSE),0)</f>
        <v>0</v>
      </c>
      <c r="Z284">
        <f>IFERROR(VLOOKUP(C284,RAIVA!$A$5:$C$16,3,FALSE),0)</f>
        <v>0</v>
      </c>
    </row>
    <row r="285" spans="1:26" x14ac:dyDescent="0.3">
      <c r="A285" s="2" t="s">
        <v>1637</v>
      </c>
      <c r="B285" s="2" t="s">
        <v>2232</v>
      </c>
      <c r="C285" s="2">
        <v>350230</v>
      </c>
      <c r="D285" s="2">
        <v>3502309</v>
      </c>
      <c r="E285" s="2" t="s">
        <v>1637</v>
      </c>
      <c r="F285" s="2" t="s">
        <v>2232</v>
      </c>
      <c r="G285" s="2">
        <f>IFERROR(VLOOKUP(D285,Coordenadas!$A$2:$D$5571,3,FALSE),0)</f>
        <v>-22.792999999999999</v>
      </c>
      <c r="H285" s="2">
        <f>IFERROR(VLOOKUP(D285,Coordenadas!$A$2:$D$5571,4,FALSE),0)</f>
        <v>-48.133600000000001</v>
      </c>
      <c r="I285" s="2" t="s">
        <v>5325</v>
      </c>
      <c r="J285" s="2">
        <v>5653</v>
      </c>
      <c r="K285" s="2" t="s">
        <v>5332</v>
      </c>
      <c r="L285" s="2">
        <f>IFERROR(VLOOKUP(C285,BOTULISMO!$A$3:$C$19,3,FALSE),0)</f>
        <v>0</v>
      </c>
      <c r="M285" s="2">
        <f>IFERROR(VLOOKUP(C285,'LEISHMANIOSE VISCERAL'!$A$4:$C$454,3,FALSE),0)</f>
        <v>0</v>
      </c>
      <c r="N285" s="2">
        <f>IFERROR(VLOOKUP(C285,'LEISHMANIOSE TEGUMENTAR'!$A$4:$C$1681,3,FALSE),0)</f>
        <v>0</v>
      </c>
      <c r="O285" s="2">
        <f>IFERROR(VLOOKUP(C285,'FEBRE AMARELA'!$A$4:$C$38,3,FALSE),0)</f>
        <v>0</v>
      </c>
      <c r="P285" s="2">
        <f>IFERROR(VLOOKUP(C285,DENGUE!$A$5:$C$4097,3,FALSE),0)</f>
        <v>4</v>
      </c>
      <c r="Q285" s="2">
        <f>IFERROR(VLOOKUP(C285,'HEPATITE VIRAL'!$A$5:$C$3162,3,FALSE),0)</f>
        <v>0</v>
      </c>
      <c r="R285" s="2">
        <f>IFERROR(VLOOKUP(C285,'FEBRE MACULOSA'!$A$5:$C$181,3,FALSE),0)</f>
        <v>0</v>
      </c>
      <c r="S285" s="2">
        <f>IFERROR(VLOOKUP(C285,LEPTOSPIROSE!$A$5:$C$1176,3,FALSE),0)</f>
        <v>0</v>
      </c>
      <c r="T285" s="2">
        <f>IFERROR(VLOOKUP(C285,'DOENÇA DE CHAGAS'!$A$5:$C$100,3,FALSE),0)</f>
        <v>0</v>
      </c>
      <c r="U285" s="2">
        <f>IFERROR(VLOOKUP(C285,'PICADAS DE COBRAS'!$A$6:$C$4645,3,FALSE),0)</f>
        <v>111</v>
      </c>
      <c r="V285">
        <f>IFERROR(VLOOKUP(C285,'ZIKA VIRUS'!$A$5:$C$2399,3,FALSE),0)</f>
        <v>0</v>
      </c>
      <c r="W285">
        <f>IFERROR(VLOOKUP(C285,'FEBRE TIFÓIDE'!$A$5:$C$46,3,FALSE),0)</f>
        <v>0</v>
      </c>
      <c r="X285">
        <f>IFERROR(VLOOKUP(C285,HANTAVIROSE!$A$5:$C$153,3,FALSE),0)</f>
        <v>0</v>
      </c>
      <c r="Y285">
        <f>IFERROR(VLOOKUP(C285,MENINGITE!$A$5:$C$447,3,FALSE),0)</f>
        <v>0</v>
      </c>
      <c r="Z285">
        <f>IFERROR(VLOOKUP(C285,RAIVA!$A$5:$C$16,3,FALSE),0)</f>
        <v>0</v>
      </c>
    </row>
    <row r="286" spans="1:26" x14ac:dyDescent="0.3">
      <c r="A286" s="2" t="s">
        <v>1637</v>
      </c>
      <c r="B286" s="2" t="s">
        <v>2231</v>
      </c>
      <c r="C286" s="2">
        <v>350240</v>
      </c>
      <c r="D286" s="2">
        <v>3502408</v>
      </c>
      <c r="E286" s="2" t="s">
        <v>1637</v>
      </c>
      <c r="F286" s="2" t="s">
        <v>2231</v>
      </c>
      <c r="G286" s="2">
        <f>IFERROR(VLOOKUP(D286,Coordenadas!$A$2:$D$5571,3,FALSE),0)</f>
        <v>-22.293399999999998</v>
      </c>
      <c r="H286" s="2">
        <f>IFERROR(VLOOKUP(D286,Coordenadas!$A$2:$D$5571,4,FALSE),0)</f>
        <v>-51.389499999999998</v>
      </c>
      <c r="I286" s="2" t="s">
        <v>5325</v>
      </c>
      <c r="J286" s="2">
        <v>3738</v>
      </c>
      <c r="K286" s="2" t="s">
        <v>5332</v>
      </c>
      <c r="L286" s="2">
        <f>IFERROR(VLOOKUP(C286,BOTULISMO!$A$3:$C$19,3,FALSE),0)</f>
        <v>0</v>
      </c>
      <c r="M286" s="2">
        <f>IFERROR(VLOOKUP(C286,'LEISHMANIOSE VISCERAL'!$A$4:$C$454,3,FALSE),0)</f>
        <v>0</v>
      </c>
      <c r="N286" s="2">
        <f>IFERROR(VLOOKUP(C286,'LEISHMANIOSE TEGUMENTAR'!$A$4:$C$1681,3,FALSE),0)</f>
        <v>0</v>
      </c>
      <c r="O286" s="2">
        <f>IFERROR(VLOOKUP(C286,'FEBRE AMARELA'!$A$4:$C$38,3,FALSE),0)</f>
        <v>0</v>
      </c>
      <c r="P286" s="2">
        <f>IFERROR(VLOOKUP(C286,DENGUE!$A$5:$C$4097,3,FALSE),0)</f>
        <v>4</v>
      </c>
      <c r="Q286" s="2">
        <f>IFERROR(VLOOKUP(C286,'HEPATITE VIRAL'!$A$5:$C$3162,3,FALSE),0)</f>
        <v>1</v>
      </c>
      <c r="R286" s="2">
        <f>IFERROR(VLOOKUP(C286,'FEBRE MACULOSA'!$A$5:$C$181,3,FALSE),0)</f>
        <v>0</v>
      </c>
      <c r="S286" s="2">
        <f>IFERROR(VLOOKUP(C286,LEPTOSPIROSE!$A$5:$C$1176,3,FALSE),0)</f>
        <v>0</v>
      </c>
      <c r="T286" s="2">
        <f>IFERROR(VLOOKUP(C286,'DOENÇA DE CHAGAS'!$A$5:$C$100,3,FALSE),0)</f>
        <v>0</v>
      </c>
      <c r="U286" s="2">
        <f>IFERROR(VLOOKUP(C286,'PICADAS DE COBRAS'!$A$6:$C$4645,3,FALSE),0)</f>
        <v>5</v>
      </c>
      <c r="V286">
        <f>IFERROR(VLOOKUP(C286,'ZIKA VIRUS'!$A$5:$C$2399,3,FALSE),0)</f>
        <v>0</v>
      </c>
      <c r="W286">
        <f>IFERROR(VLOOKUP(C286,'FEBRE TIFÓIDE'!$A$5:$C$46,3,FALSE),0)</f>
        <v>0</v>
      </c>
      <c r="X286">
        <f>IFERROR(VLOOKUP(C286,HANTAVIROSE!$A$5:$C$153,3,FALSE),0)</f>
        <v>0</v>
      </c>
      <c r="Y286">
        <f>IFERROR(VLOOKUP(C286,MENINGITE!$A$5:$C$447,3,FALSE),0)</f>
        <v>0</v>
      </c>
      <c r="Z286">
        <f>IFERROR(VLOOKUP(C286,RAIVA!$A$5:$C$16,3,FALSE),0)</f>
        <v>0</v>
      </c>
    </row>
    <row r="287" spans="1:26" x14ac:dyDescent="0.3">
      <c r="A287" s="2" t="s">
        <v>3</v>
      </c>
      <c r="B287" s="2" t="s">
        <v>231</v>
      </c>
      <c r="C287" s="2">
        <v>520130</v>
      </c>
      <c r="D287" s="2">
        <v>5201306</v>
      </c>
      <c r="E287" s="2" t="s">
        <v>3</v>
      </c>
      <c r="F287" s="2" t="s">
        <v>231</v>
      </c>
      <c r="G287" s="2">
        <f>IFERROR(VLOOKUP(D287,Coordenadas!$A$2:$D$5571,3,FALSE),0)</f>
        <v>-16.464200000000002</v>
      </c>
      <c r="H287" s="2">
        <f>IFERROR(VLOOKUP(D287,Coordenadas!$A$2:$D$5571,4,FALSE),0)</f>
        <v>-49.9617</v>
      </c>
      <c r="I287" s="2" t="s">
        <v>5327</v>
      </c>
      <c r="J287" s="2">
        <v>20239</v>
      </c>
      <c r="K287" s="2" t="s">
        <v>5330</v>
      </c>
      <c r="L287" s="2">
        <f>IFERROR(VLOOKUP(C287,BOTULISMO!$A$3:$C$19,3,FALSE),0)</f>
        <v>0</v>
      </c>
      <c r="M287" s="2">
        <f>IFERROR(VLOOKUP(C287,'LEISHMANIOSE VISCERAL'!$A$4:$C$454,3,FALSE),0)</f>
        <v>0</v>
      </c>
      <c r="N287" s="2">
        <f>IFERROR(VLOOKUP(C287,'LEISHMANIOSE TEGUMENTAR'!$A$4:$C$1681,3,FALSE),0)</f>
        <v>0</v>
      </c>
      <c r="O287" s="2">
        <f>IFERROR(VLOOKUP(C287,'FEBRE AMARELA'!$A$4:$C$38,3,FALSE),0)</f>
        <v>0</v>
      </c>
      <c r="P287" s="2">
        <f>IFERROR(VLOOKUP(C287,DENGUE!$A$5:$C$4097,3,FALSE),0)</f>
        <v>34</v>
      </c>
      <c r="Q287" s="2">
        <f>IFERROR(VLOOKUP(C287,'HEPATITE VIRAL'!$A$5:$C$3162,3,FALSE),0)</f>
        <v>2</v>
      </c>
      <c r="R287" s="2">
        <f>IFERROR(VLOOKUP(C287,'FEBRE MACULOSA'!$A$5:$C$181,3,FALSE),0)</f>
        <v>0</v>
      </c>
      <c r="S287" s="2">
        <f>IFERROR(VLOOKUP(C287,LEPTOSPIROSE!$A$5:$C$1176,3,FALSE),0)</f>
        <v>0</v>
      </c>
      <c r="T287" s="2">
        <f>IFERROR(VLOOKUP(C287,'DOENÇA DE CHAGAS'!$A$5:$C$100,3,FALSE),0)</f>
        <v>0</v>
      </c>
      <c r="U287" s="2">
        <f>IFERROR(VLOOKUP(C287,'PICADAS DE COBRAS'!$A$6:$C$4645,3,FALSE),0)</f>
        <v>14</v>
      </c>
      <c r="V287">
        <f>IFERROR(VLOOKUP(C287,'ZIKA VIRUS'!$A$5:$C$2399,3,FALSE),0)</f>
        <v>6</v>
      </c>
      <c r="W287">
        <f>IFERROR(VLOOKUP(C287,'FEBRE TIFÓIDE'!$A$5:$C$46,3,FALSE),0)</f>
        <v>0</v>
      </c>
      <c r="X287">
        <f>IFERROR(VLOOKUP(C287,HANTAVIROSE!$A$5:$C$153,3,FALSE),0)</f>
        <v>0</v>
      </c>
      <c r="Y287">
        <f>IFERROR(VLOOKUP(C287,MENINGITE!$A$5:$C$447,3,FALSE),0)</f>
        <v>1</v>
      </c>
      <c r="Z287">
        <f>IFERROR(VLOOKUP(C287,RAIVA!$A$5:$C$16,3,FALSE),0)</f>
        <v>0</v>
      </c>
    </row>
    <row r="288" spans="1:26" x14ac:dyDescent="0.3">
      <c r="A288" s="2" t="s">
        <v>4490</v>
      </c>
      <c r="B288" s="2" t="s">
        <v>4693</v>
      </c>
      <c r="C288" s="2">
        <v>220070</v>
      </c>
      <c r="D288" s="2">
        <v>2200707</v>
      </c>
      <c r="E288" s="2" t="s">
        <v>4490</v>
      </c>
      <c r="F288" s="2" t="s">
        <v>4693</v>
      </c>
      <c r="G288" s="2">
        <f>IFERROR(VLOOKUP(D288,Coordenadas!$A$2:$D$5571,3,FALSE),0)</f>
        <v>-9.1856399999999994</v>
      </c>
      <c r="H288" s="2">
        <f>IFERROR(VLOOKUP(D288,Coordenadas!$A$2:$D$5571,4,FALSE),0)</f>
        <v>-43.049399999999999</v>
      </c>
      <c r="I288" s="2" t="s">
        <v>5324</v>
      </c>
      <c r="J288" s="2">
        <v>9098</v>
      </c>
      <c r="K288" s="2" t="s">
        <v>5332</v>
      </c>
      <c r="L288" s="2">
        <f>IFERROR(VLOOKUP(C288,BOTULISMO!$A$3:$C$19,3,FALSE),0)</f>
        <v>0</v>
      </c>
      <c r="M288" s="2">
        <f>IFERROR(VLOOKUP(C288,'LEISHMANIOSE VISCERAL'!$A$4:$C$454,3,FALSE),0)</f>
        <v>0</v>
      </c>
      <c r="N288" s="2">
        <f>IFERROR(VLOOKUP(C288,'LEISHMANIOSE TEGUMENTAR'!$A$4:$C$1681,3,FALSE),0)</f>
        <v>1</v>
      </c>
      <c r="O288" s="2">
        <f>IFERROR(VLOOKUP(C288,'FEBRE AMARELA'!$A$4:$C$38,3,FALSE),0)</f>
        <v>0</v>
      </c>
      <c r="P288" s="2">
        <f>IFERROR(VLOOKUP(C288,DENGUE!$A$5:$C$4097,3,FALSE),0)</f>
        <v>0</v>
      </c>
      <c r="Q288" s="2">
        <f>IFERROR(VLOOKUP(C288,'HEPATITE VIRAL'!$A$5:$C$3162,3,FALSE),0)</f>
        <v>0</v>
      </c>
      <c r="R288" s="2">
        <f>IFERROR(VLOOKUP(C288,'FEBRE MACULOSA'!$A$5:$C$181,3,FALSE),0)</f>
        <v>0</v>
      </c>
      <c r="S288" s="2">
        <f>IFERROR(VLOOKUP(C288,LEPTOSPIROSE!$A$5:$C$1176,3,FALSE),0)</f>
        <v>0</v>
      </c>
      <c r="T288" s="2">
        <f>IFERROR(VLOOKUP(C288,'DOENÇA DE CHAGAS'!$A$5:$C$100,3,FALSE),0)</f>
        <v>0</v>
      </c>
      <c r="U288" s="2">
        <f>IFERROR(VLOOKUP(C288,'PICADAS DE COBRAS'!$A$6:$C$4645,3,FALSE),0)</f>
        <v>13</v>
      </c>
      <c r="V288">
        <f>IFERROR(VLOOKUP(C288,'ZIKA VIRUS'!$A$5:$C$2399,3,FALSE),0)</f>
        <v>0</v>
      </c>
      <c r="W288">
        <f>IFERROR(VLOOKUP(C288,'FEBRE TIFÓIDE'!$A$5:$C$46,3,FALSE),0)</f>
        <v>0</v>
      </c>
      <c r="X288">
        <f>IFERROR(VLOOKUP(C288,HANTAVIROSE!$A$5:$C$153,3,FALSE),0)</f>
        <v>0</v>
      </c>
      <c r="Y288">
        <f>IFERROR(VLOOKUP(C288,MENINGITE!$A$5:$C$447,3,FALSE),0)</f>
        <v>0</v>
      </c>
      <c r="Z288">
        <f>IFERROR(VLOOKUP(C288,RAIVA!$A$5:$C$16,3,FALSE),0)</f>
        <v>0</v>
      </c>
    </row>
    <row r="289" spans="1:26" x14ac:dyDescent="0.3">
      <c r="A289" s="2" t="s">
        <v>967</v>
      </c>
      <c r="B289" s="2" t="s">
        <v>1242</v>
      </c>
      <c r="C289" s="2">
        <v>420100</v>
      </c>
      <c r="D289" s="2">
        <v>4201000</v>
      </c>
      <c r="E289" s="2" t="s">
        <v>967</v>
      </c>
      <c r="F289" s="2" t="s">
        <v>1242</v>
      </c>
      <c r="G289" s="2">
        <f>IFERROR(VLOOKUP(D289,Coordenadas!$A$2:$D$5571,3,FALSE),0)</f>
        <v>-27.689699999999998</v>
      </c>
      <c r="H289" s="2">
        <f>IFERROR(VLOOKUP(D289,Coordenadas!$A$2:$D$5571,4,FALSE),0)</f>
        <v>-51.127099999999999</v>
      </c>
      <c r="I289" s="2" t="s">
        <v>5326</v>
      </c>
      <c r="J289" s="2">
        <v>8623</v>
      </c>
      <c r="K289" s="2" t="s">
        <v>5332</v>
      </c>
      <c r="L289" s="2">
        <f>IFERROR(VLOOKUP(C289,BOTULISMO!$A$3:$C$19,3,FALSE),0)</f>
        <v>0</v>
      </c>
      <c r="M289" s="2">
        <f>IFERROR(VLOOKUP(C289,'LEISHMANIOSE VISCERAL'!$A$4:$C$454,3,FALSE),0)</f>
        <v>0</v>
      </c>
      <c r="N289" s="2">
        <f>IFERROR(VLOOKUP(C289,'LEISHMANIOSE TEGUMENTAR'!$A$4:$C$1681,3,FALSE),0)</f>
        <v>0</v>
      </c>
      <c r="O289" s="2">
        <f>IFERROR(VLOOKUP(C289,'FEBRE AMARELA'!$A$4:$C$38,3,FALSE),0)</f>
        <v>0</v>
      </c>
      <c r="P289" s="2">
        <f>IFERROR(VLOOKUP(C289,DENGUE!$A$5:$C$4097,3,FALSE),0)</f>
        <v>0</v>
      </c>
      <c r="Q289" s="2">
        <f>IFERROR(VLOOKUP(C289,'HEPATITE VIRAL'!$A$5:$C$3162,3,FALSE),0)</f>
        <v>0</v>
      </c>
      <c r="R289" s="2">
        <f>IFERROR(VLOOKUP(C289,'FEBRE MACULOSA'!$A$5:$C$181,3,FALSE),0)</f>
        <v>0</v>
      </c>
      <c r="S289" s="2">
        <f>IFERROR(VLOOKUP(C289,LEPTOSPIROSE!$A$5:$C$1176,3,FALSE),0)</f>
        <v>0</v>
      </c>
      <c r="T289" s="2">
        <f>IFERROR(VLOOKUP(C289,'DOENÇA DE CHAGAS'!$A$5:$C$100,3,FALSE),0)</f>
        <v>0</v>
      </c>
      <c r="U289" s="2">
        <f>IFERROR(VLOOKUP(C289,'PICADAS DE COBRAS'!$A$6:$C$4645,3,FALSE),0)</f>
        <v>41</v>
      </c>
      <c r="V289">
        <f>IFERROR(VLOOKUP(C289,'ZIKA VIRUS'!$A$5:$C$2399,3,FALSE),0)</f>
        <v>0</v>
      </c>
      <c r="W289">
        <f>IFERROR(VLOOKUP(C289,'FEBRE TIFÓIDE'!$A$5:$C$46,3,FALSE),0)</f>
        <v>0</v>
      </c>
      <c r="X289">
        <f>IFERROR(VLOOKUP(C289,HANTAVIROSE!$A$5:$C$153,3,FALSE),0)</f>
        <v>0</v>
      </c>
      <c r="Y289">
        <f>IFERROR(VLOOKUP(C289,MENINGITE!$A$5:$C$447,3,FALSE),0)</f>
        <v>0</v>
      </c>
      <c r="Z289">
        <f>IFERROR(VLOOKUP(C289,RAIVA!$A$5:$C$16,3,FALSE),0)</f>
        <v>0</v>
      </c>
    </row>
    <row r="290" spans="1:26" x14ac:dyDescent="0.3">
      <c r="A290" s="2" t="s">
        <v>967</v>
      </c>
      <c r="B290" s="2" t="s">
        <v>1241</v>
      </c>
      <c r="C290" s="2">
        <v>420110</v>
      </c>
      <c r="D290" s="2">
        <v>4201109</v>
      </c>
      <c r="E290" s="2" t="s">
        <v>967</v>
      </c>
      <c r="F290" s="2" t="s">
        <v>1241</v>
      </c>
      <c r="G290" s="2">
        <f>IFERROR(VLOOKUP(D290,Coordenadas!$A$2:$D$5571,3,FALSE),0)</f>
        <v>-27.901199999999999</v>
      </c>
      <c r="H290" s="2">
        <f>IFERROR(VLOOKUP(D290,Coordenadas!$A$2:$D$5571,4,FALSE),0)</f>
        <v>-49.131599999999999</v>
      </c>
      <c r="I290" s="2" t="s">
        <v>5326</v>
      </c>
      <c r="J290" s="2">
        <v>3214</v>
      </c>
      <c r="K290" s="2" t="s">
        <v>5332</v>
      </c>
      <c r="L290" s="2">
        <f>IFERROR(VLOOKUP(C290,BOTULISMO!$A$3:$C$19,3,FALSE),0)</f>
        <v>0</v>
      </c>
      <c r="M290" s="2">
        <f>IFERROR(VLOOKUP(C290,'LEISHMANIOSE VISCERAL'!$A$4:$C$454,3,FALSE),0)</f>
        <v>0</v>
      </c>
      <c r="N290" s="2">
        <f>IFERROR(VLOOKUP(C290,'LEISHMANIOSE TEGUMENTAR'!$A$4:$C$1681,3,FALSE),0)</f>
        <v>0</v>
      </c>
      <c r="O290" s="2">
        <f>IFERROR(VLOOKUP(C290,'FEBRE AMARELA'!$A$4:$C$38,3,FALSE),0)</f>
        <v>0</v>
      </c>
      <c r="P290" s="2">
        <f>IFERROR(VLOOKUP(C290,DENGUE!$A$5:$C$4097,3,FALSE),0)</f>
        <v>0</v>
      </c>
      <c r="Q290" s="2">
        <f>IFERROR(VLOOKUP(C290,'HEPATITE VIRAL'!$A$5:$C$3162,3,FALSE),0)</f>
        <v>0</v>
      </c>
      <c r="R290" s="2">
        <f>IFERROR(VLOOKUP(C290,'FEBRE MACULOSA'!$A$5:$C$181,3,FALSE),0)</f>
        <v>0</v>
      </c>
      <c r="S290" s="2">
        <f>IFERROR(VLOOKUP(C290,LEPTOSPIROSE!$A$5:$C$1176,3,FALSE),0)</f>
        <v>0</v>
      </c>
      <c r="T290" s="2">
        <f>IFERROR(VLOOKUP(C290,'DOENÇA DE CHAGAS'!$A$5:$C$100,3,FALSE),0)</f>
        <v>0</v>
      </c>
      <c r="U290" s="2">
        <f>IFERROR(VLOOKUP(C290,'PICADAS DE COBRAS'!$A$6:$C$4645,3,FALSE),0)</f>
        <v>1</v>
      </c>
      <c r="V290">
        <f>IFERROR(VLOOKUP(C290,'ZIKA VIRUS'!$A$5:$C$2399,3,FALSE),0)</f>
        <v>0</v>
      </c>
      <c r="W290">
        <f>IFERROR(VLOOKUP(C290,'FEBRE TIFÓIDE'!$A$5:$C$46,3,FALSE),0)</f>
        <v>0</v>
      </c>
      <c r="X290">
        <f>IFERROR(VLOOKUP(C290,HANTAVIROSE!$A$5:$C$153,3,FALSE),0)</f>
        <v>0</v>
      </c>
      <c r="Y290">
        <f>IFERROR(VLOOKUP(C290,MENINGITE!$A$5:$C$447,3,FALSE),0)</f>
        <v>0</v>
      </c>
      <c r="Z290">
        <f>IFERROR(VLOOKUP(C290,RAIVA!$A$5:$C$16,3,FALSE),0)</f>
        <v>0</v>
      </c>
    </row>
    <row r="291" spans="1:26" x14ac:dyDescent="0.3">
      <c r="A291" s="2" t="s">
        <v>5190</v>
      </c>
      <c r="B291" s="2" t="s">
        <v>5244</v>
      </c>
      <c r="C291" s="2">
        <v>130010</v>
      </c>
      <c r="D291" s="2">
        <v>1300102</v>
      </c>
      <c r="E291" s="2" t="s">
        <v>5190</v>
      </c>
      <c r="F291" s="2" t="s">
        <v>5244</v>
      </c>
      <c r="G291" s="2">
        <f>IFERROR(VLOOKUP(D291,Coordenadas!$A$2:$D$5571,3,FALSE),0)</f>
        <v>-3.7460300000000002</v>
      </c>
      <c r="H291" s="2">
        <f>IFERROR(VLOOKUP(D291,Coordenadas!$A$2:$D$5571,4,FALSE),0)</f>
        <v>-61.657499999999999</v>
      </c>
      <c r="I291" s="2" t="s">
        <v>5323</v>
      </c>
      <c r="J291" s="2">
        <v>16317</v>
      </c>
      <c r="K291" s="2" t="s">
        <v>5332</v>
      </c>
      <c r="L291" s="2">
        <f>IFERROR(VLOOKUP(C291,BOTULISMO!$A$3:$C$19,3,FALSE),0)</f>
        <v>0</v>
      </c>
      <c r="M291" s="2">
        <f>IFERROR(VLOOKUP(C291,'LEISHMANIOSE VISCERAL'!$A$4:$C$454,3,FALSE),0)</f>
        <v>0</v>
      </c>
      <c r="N291" s="2">
        <f>IFERROR(VLOOKUP(C291,'LEISHMANIOSE TEGUMENTAR'!$A$4:$C$1681,3,FALSE),0)</f>
        <v>0</v>
      </c>
      <c r="O291" s="2">
        <f>IFERROR(VLOOKUP(C291,'FEBRE AMARELA'!$A$4:$C$38,3,FALSE),0)</f>
        <v>0</v>
      </c>
      <c r="P291" s="2">
        <f>IFERROR(VLOOKUP(C291,DENGUE!$A$5:$C$4097,3,FALSE),0)</f>
        <v>0</v>
      </c>
      <c r="Q291" s="2">
        <f>IFERROR(VLOOKUP(C291,'HEPATITE VIRAL'!$A$5:$C$3162,3,FALSE),0)</f>
        <v>9</v>
      </c>
      <c r="R291" s="2">
        <f>IFERROR(VLOOKUP(C291,'FEBRE MACULOSA'!$A$5:$C$181,3,FALSE),0)</f>
        <v>0</v>
      </c>
      <c r="S291" s="2">
        <f>IFERROR(VLOOKUP(C291,LEPTOSPIROSE!$A$5:$C$1176,3,FALSE),0)</f>
        <v>0</v>
      </c>
      <c r="T291" s="2">
        <f>IFERROR(VLOOKUP(C291,'DOENÇA DE CHAGAS'!$A$5:$C$100,3,FALSE),0)</f>
        <v>0</v>
      </c>
      <c r="U291" s="2">
        <f>IFERROR(VLOOKUP(C291,'PICADAS DE COBRAS'!$A$6:$C$4645,3,FALSE),0)</f>
        <v>15</v>
      </c>
      <c r="V291">
        <f>IFERROR(VLOOKUP(C291,'ZIKA VIRUS'!$A$5:$C$2399,3,FALSE),0)</f>
        <v>0</v>
      </c>
      <c r="W291">
        <f>IFERROR(VLOOKUP(C291,'FEBRE TIFÓIDE'!$A$5:$C$46,3,FALSE),0)</f>
        <v>0</v>
      </c>
      <c r="X291">
        <f>IFERROR(VLOOKUP(C291,HANTAVIROSE!$A$5:$C$153,3,FALSE),0)</f>
        <v>0</v>
      </c>
      <c r="Y291">
        <f>IFERROR(VLOOKUP(C291,MENINGITE!$A$5:$C$447,3,FALSE),0)</f>
        <v>1</v>
      </c>
      <c r="Z291">
        <f>IFERROR(VLOOKUP(C291,RAIVA!$A$5:$C$16,3,FALSE),0)</f>
        <v>0</v>
      </c>
    </row>
    <row r="292" spans="1:26" x14ac:dyDescent="0.3">
      <c r="A292" s="2" t="s">
        <v>470</v>
      </c>
      <c r="B292" s="2" t="s">
        <v>950</v>
      </c>
      <c r="C292" s="2">
        <v>430070</v>
      </c>
      <c r="D292" s="2">
        <v>4300703</v>
      </c>
      <c r="E292" s="2" t="s">
        <v>470</v>
      </c>
      <c r="F292" s="2" t="s">
        <v>950</v>
      </c>
      <c r="G292" s="2">
        <f>IFERROR(VLOOKUP(D292,Coordenadas!$A$2:$D$5571,3,FALSE),0)</f>
        <v>-28.969799999999999</v>
      </c>
      <c r="H292" s="2">
        <f>IFERROR(VLOOKUP(D292,Coordenadas!$A$2:$D$5571,4,FALSE),0)</f>
        <v>-52.010199999999998</v>
      </c>
      <c r="I292" s="2" t="s">
        <v>5326</v>
      </c>
      <c r="J292" s="2">
        <v>6073</v>
      </c>
      <c r="K292" s="2" t="s">
        <v>5332</v>
      </c>
      <c r="L292" s="2">
        <f>IFERROR(VLOOKUP(C292,BOTULISMO!$A$3:$C$19,3,FALSE),0)</f>
        <v>0</v>
      </c>
      <c r="M292" s="2">
        <f>IFERROR(VLOOKUP(C292,'LEISHMANIOSE VISCERAL'!$A$4:$C$454,3,FALSE),0)</f>
        <v>0</v>
      </c>
      <c r="N292" s="2">
        <f>IFERROR(VLOOKUP(C292,'LEISHMANIOSE TEGUMENTAR'!$A$4:$C$1681,3,FALSE),0)</f>
        <v>0</v>
      </c>
      <c r="O292" s="2">
        <f>IFERROR(VLOOKUP(C292,'FEBRE AMARELA'!$A$4:$C$38,3,FALSE),0)</f>
        <v>0</v>
      </c>
      <c r="P292" s="2">
        <f>IFERROR(VLOOKUP(C292,DENGUE!$A$5:$C$4097,3,FALSE),0)</f>
        <v>0</v>
      </c>
      <c r="Q292" s="2">
        <f>IFERROR(VLOOKUP(C292,'HEPATITE VIRAL'!$A$5:$C$3162,3,FALSE),0)</f>
        <v>5</v>
      </c>
      <c r="R292" s="2">
        <f>IFERROR(VLOOKUP(C292,'FEBRE MACULOSA'!$A$5:$C$181,3,FALSE),0)</f>
        <v>0</v>
      </c>
      <c r="S292" s="2">
        <f>IFERROR(VLOOKUP(C292,LEPTOSPIROSE!$A$5:$C$1176,3,FALSE),0)</f>
        <v>0</v>
      </c>
      <c r="T292" s="2">
        <f>IFERROR(VLOOKUP(C292,'DOENÇA DE CHAGAS'!$A$5:$C$100,3,FALSE),0)</f>
        <v>0</v>
      </c>
      <c r="U292" s="2">
        <f>IFERROR(VLOOKUP(C292,'PICADAS DE COBRAS'!$A$6:$C$4645,3,FALSE),0)</f>
        <v>13</v>
      </c>
      <c r="V292">
        <f>IFERROR(VLOOKUP(C292,'ZIKA VIRUS'!$A$5:$C$2399,3,FALSE),0)</f>
        <v>0</v>
      </c>
      <c r="W292">
        <f>IFERROR(VLOOKUP(C292,'FEBRE TIFÓIDE'!$A$5:$C$46,3,FALSE),0)</f>
        <v>0</v>
      </c>
      <c r="X292">
        <f>IFERROR(VLOOKUP(C292,HANTAVIROSE!$A$5:$C$153,3,FALSE),0)</f>
        <v>0</v>
      </c>
      <c r="Y292">
        <f>IFERROR(VLOOKUP(C292,MENINGITE!$A$5:$C$447,3,FALSE),0)</f>
        <v>0</v>
      </c>
      <c r="Z292">
        <f>IFERROR(VLOOKUP(C292,RAIVA!$A$5:$C$16,3,FALSE),0)</f>
        <v>0</v>
      </c>
    </row>
    <row r="293" spans="1:26" x14ac:dyDescent="0.3">
      <c r="A293" s="2" t="s">
        <v>3257</v>
      </c>
      <c r="B293" s="2" t="s">
        <v>3632</v>
      </c>
      <c r="C293" s="2">
        <v>290160</v>
      </c>
      <c r="D293" s="2">
        <v>2901601</v>
      </c>
      <c r="E293" s="2" t="s">
        <v>3257</v>
      </c>
      <c r="F293" s="2" t="s">
        <v>3632</v>
      </c>
      <c r="G293" s="2">
        <f>IFERROR(VLOOKUP(D293,Coordenadas!$A$2:$D$5571,3,FALSE),0)</f>
        <v>-10.3856</v>
      </c>
      <c r="H293" s="2">
        <f>IFERROR(VLOOKUP(D293,Coordenadas!$A$2:$D$5571,4,FALSE),0)</f>
        <v>-38.3401</v>
      </c>
      <c r="I293" s="2" t="s">
        <v>5324</v>
      </c>
      <c r="J293" s="2">
        <v>17072</v>
      </c>
      <c r="K293" s="2" t="s">
        <v>5332</v>
      </c>
      <c r="L293" s="2">
        <f>IFERROR(VLOOKUP(C293,BOTULISMO!$A$3:$C$19,3,FALSE),0)</f>
        <v>0</v>
      </c>
      <c r="M293" s="2">
        <f>IFERROR(VLOOKUP(C293,'LEISHMANIOSE VISCERAL'!$A$4:$C$454,3,FALSE),0)</f>
        <v>0</v>
      </c>
      <c r="N293" s="2">
        <f>IFERROR(VLOOKUP(C293,'LEISHMANIOSE TEGUMENTAR'!$A$4:$C$1681,3,FALSE),0)</f>
        <v>0</v>
      </c>
      <c r="O293" s="2">
        <f>IFERROR(VLOOKUP(C293,'FEBRE AMARELA'!$A$4:$C$38,3,FALSE),0)</f>
        <v>0</v>
      </c>
      <c r="P293" s="2">
        <f>IFERROR(VLOOKUP(C293,DENGUE!$A$5:$C$4097,3,FALSE),0)</f>
        <v>57</v>
      </c>
      <c r="Q293" s="2">
        <f>IFERROR(VLOOKUP(C293,'HEPATITE VIRAL'!$A$5:$C$3162,3,FALSE),0)</f>
        <v>1</v>
      </c>
      <c r="R293" s="2">
        <f>IFERROR(VLOOKUP(C293,'FEBRE MACULOSA'!$A$5:$C$181,3,FALSE),0)</f>
        <v>0</v>
      </c>
      <c r="S293" s="2">
        <f>IFERROR(VLOOKUP(C293,LEPTOSPIROSE!$A$5:$C$1176,3,FALSE),0)</f>
        <v>0</v>
      </c>
      <c r="T293" s="2">
        <f>IFERROR(VLOOKUP(C293,'DOENÇA DE CHAGAS'!$A$5:$C$100,3,FALSE),0)</f>
        <v>0</v>
      </c>
      <c r="U293" s="2">
        <f>IFERROR(VLOOKUP(C293,'PICADAS DE COBRAS'!$A$6:$C$4645,3,FALSE),0)</f>
        <v>29</v>
      </c>
      <c r="V293">
        <f>IFERROR(VLOOKUP(C293,'ZIKA VIRUS'!$A$5:$C$2399,3,FALSE),0)</f>
        <v>0</v>
      </c>
      <c r="W293">
        <f>IFERROR(VLOOKUP(C293,'FEBRE TIFÓIDE'!$A$5:$C$46,3,FALSE),0)</f>
        <v>0</v>
      </c>
      <c r="X293">
        <f>IFERROR(VLOOKUP(C293,HANTAVIROSE!$A$5:$C$153,3,FALSE),0)</f>
        <v>0</v>
      </c>
      <c r="Y293">
        <f>IFERROR(VLOOKUP(C293,MENINGITE!$A$5:$C$447,3,FALSE),0)</f>
        <v>1</v>
      </c>
      <c r="Z293">
        <f>IFERROR(VLOOKUP(C293,RAIVA!$A$5:$C$16,3,FALSE),0)</f>
        <v>0</v>
      </c>
    </row>
    <row r="294" spans="1:26" x14ac:dyDescent="0.3">
      <c r="A294" s="2" t="s">
        <v>1256</v>
      </c>
      <c r="B294" s="2" t="s">
        <v>1621</v>
      </c>
      <c r="C294" s="2">
        <v>410120</v>
      </c>
      <c r="D294" s="2">
        <v>4101200</v>
      </c>
      <c r="E294" s="2" t="s">
        <v>1256</v>
      </c>
      <c r="F294" s="2" t="s">
        <v>1621</v>
      </c>
      <c r="G294" s="2">
        <f>IFERROR(VLOOKUP(D294,Coordenadas!$A$2:$D$5571,3,FALSE),0)</f>
        <v>-25.438600000000001</v>
      </c>
      <c r="H294" s="2">
        <f>IFERROR(VLOOKUP(D294,Coordenadas!$A$2:$D$5571,4,FALSE),0)</f>
        <v>-48.719099999999997</v>
      </c>
      <c r="I294" s="2" t="s">
        <v>5326</v>
      </c>
      <c r="J294" s="2">
        <v>18891</v>
      </c>
      <c r="K294" s="2" t="s">
        <v>5332</v>
      </c>
      <c r="L294" s="2">
        <f>IFERROR(VLOOKUP(C294,BOTULISMO!$A$3:$C$19,3,FALSE),0)</f>
        <v>0</v>
      </c>
      <c r="M294" s="2">
        <f>IFERROR(VLOOKUP(C294,'LEISHMANIOSE VISCERAL'!$A$4:$C$454,3,FALSE),0)</f>
        <v>0</v>
      </c>
      <c r="N294" s="2">
        <f>IFERROR(VLOOKUP(C294,'LEISHMANIOSE TEGUMENTAR'!$A$4:$C$1681,3,FALSE),0)</f>
        <v>2</v>
      </c>
      <c r="O294" s="2">
        <f>IFERROR(VLOOKUP(C294,'FEBRE AMARELA'!$A$4:$C$38,3,FALSE),0)</f>
        <v>0</v>
      </c>
      <c r="P294" s="2">
        <f>IFERROR(VLOOKUP(C294,DENGUE!$A$5:$C$4097,3,FALSE),0)</f>
        <v>3</v>
      </c>
      <c r="Q294" s="2">
        <f>IFERROR(VLOOKUP(C294,'HEPATITE VIRAL'!$A$5:$C$3162,3,FALSE),0)</f>
        <v>4</v>
      </c>
      <c r="R294" s="2">
        <f>IFERROR(VLOOKUP(C294,'FEBRE MACULOSA'!$A$5:$C$181,3,FALSE),0)</f>
        <v>6</v>
      </c>
      <c r="S294" s="2">
        <f>IFERROR(VLOOKUP(C294,LEPTOSPIROSE!$A$5:$C$1176,3,FALSE),0)</f>
        <v>0</v>
      </c>
      <c r="T294" s="2">
        <f>IFERROR(VLOOKUP(C294,'DOENÇA DE CHAGAS'!$A$5:$C$100,3,FALSE),0)</f>
        <v>0</v>
      </c>
      <c r="U294" s="2">
        <f>IFERROR(VLOOKUP(C294,'PICADAS DE COBRAS'!$A$6:$C$4645,3,FALSE),0)</f>
        <v>47</v>
      </c>
      <c r="V294">
        <f>IFERROR(VLOOKUP(C294,'ZIKA VIRUS'!$A$5:$C$2399,3,FALSE),0)</f>
        <v>0</v>
      </c>
      <c r="W294">
        <f>IFERROR(VLOOKUP(C294,'FEBRE TIFÓIDE'!$A$5:$C$46,3,FALSE),0)</f>
        <v>0</v>
      </c>
      <c r="X294">
        <f>IFERROR(VLOOKUP(C294,HANTAVIROSE!$A$5:$C$153,3,FALSE),0)</f>
        <v>0</v>
      </c>
      <c r="Y294">
        <f>IFERROR(VLOOKUP(C294,MENINGITE!$A$5:$C$447,3,FALSE),0)</f>
        <v>0</v>
      </c>
      <c r="Z294">
        <f>IFERROR(VLOOKUP(C294,RAIVA!$A$5:$C$16,3,FALSE),0)</f>
        <v>0</v>
      </c>
    </row>
    <row r="295" spans="1:26" x14ac:dyDescent="0.3">
      <c r="A295" s="2" t="s">
        <v>4319</v>
      </c>
      <c r="B295" s="2" t="s">
        <v>4479</v>
      </c>
      <c r="C295" s="2">
        <v>230080</v>
      </c>
      <c r="D295" s="2">
        <v>2300804</v>
      </c>
      <c r="E295" s="2" t="s">
        <v>4319</v>
      </c>
      <c r="F295" s="2" t="s">
        <v>4479</v>
      </c>
      <c r="G295" s="2">
        <f>IFERROR(VLOOKUP(D295,Coordenadas!$A$2:$D$5571,3,FALSE),0)</f>
        <v>-6.76919</v>
      </c>
      <c r="H295" s="2">
        <f>IFERROR(VLOOKUP(D295,Coordenadas!$A$2:$D$5571,4,FALSE),0)</f>
        <v>-39.987000000000002</v>
      </c>
      <c r="I295" s="2" t="s">
        <v>5324</v>
      </c>
      <c r="J295" s="2">
        <v>6984</v>
      </c>
      <c r="K295" s="2" t="s">
        <v>5332</v>
      </c>
      <c r="L295" s="2">
        <f>IFERROR(VLOOKUP(C295,BOTULISMO!$A$3:$C$19,3,FALSE),0)</f>
        <v>0</v>
      </c>
      <c r="M295" s="2">
        <f>IFERROR(VLOOKUP(C295,'LEISHMANIOSE VISCERAL'!$A$4:$C$454,3,FALSE),0)</f>
        <v>0</v>
      </c>
      <c r="N295" s="2">
        <f>IFERROR(VLOOKUP(C295,'LEISHMANIOSE TEGUMENTAR'!$A$4:$C$1681,3,FALSE),0)</f>
        <v>0</v>
      </c>
      <c r="O295" s="2">
        <f>IFERROR(VLOOKUP(C295,'FEBRE AMARELA'!$A$4:$C$38,3,FALSE),0)</f>
        <v>0</v>
      </c>
      <c r="P295" s="2">
        <f>IFERROR(VLOOKUP(C295,DENGUE!$A$5:$C$4097,3,FALSE),0)</f>
        <v>33</v>
      </c>
      <c r="Q295" s="2">
        <f>IFERROR(VLOOKUP(C295,'HEPATITE VIRAL'!$A$5:$C$3162,3,FALSE),0)</f>
        <v>0</v>
      </c>
      <c r="R295" s="2">
        <f>IFERROR(VLOOKUP(C295,'FEBRE MACULOSA'!$A$5:$C$181,3,FALSE),0)</f>
        <v>0</v>
      </c>
      <c r="S295" s="2">
        <f>IFERROR(VLOOKUP(C295,LEPTOSPIROSE!$A$5:$C$1176,3,FALSE),0)</f>
        <v>0</v>
      </c>
      <c r="T295" s="2">
        <f>IFERROR(VLOOKUP(C295,'DOENÇA DE CHAGAS'!$A$5:$C$100,3,FALSE),0)</f>
        <v>0</v>
      </c>
      <c r="U295" s="2">
        <f>IFERROR(VLOOKUP(C295,'PICADAS DE COBRAS'!$A$6:$C$4645,3,FALSE),0)</f>
        <v>0</v>
      </c>
      <c r="V295">
        <f>IFERROR(VLOOKUP(C295,'ZIKA VIRUS'!$A$5:$C$2399,3,FALSE),0)</f>
        <v>0</v>
      </c>
      <c r="W295">
        <f>IFERROR(VLOOKUP(C295,'FEBRE TIFÓIDE'!$A$5:$C$46,3,FALSE),0)</f>
        <v>0</v>
      </c>
      <c r="X295">
        <f>IFERROR(VLOOKUP(C295,HANTAVIROSE!$A$5:$C$153,3,FALSE),0)</f>
        <v>0</v>
      </c>
      <c r="Y295">
        <f>IFERROR(VLOOKUP(C295,MENINGITE!$A$5:$C$447,3,FALSE),0)</f>
        <v>0</v>
      </c>
      <c r="Z295">
        <f>IFERROR(VLOOKUP(C295,RAIVA!$A$5:$C$16,3,FALSE),0)</f>
        <v>0</v>
      </c>
    </row>
    <row r="296" spans="1:26" x14ac:dyDescent="0.3">
      <c r="A296" s="2" t="s">
        <v>4490</v>
      </c>
      <c r="B296" s="2" t="s">
        <v>4692</v>
      </c>
      <c r="C296" s="2">
        <v>220080</v>
      </c>
      <c r="D296" s="2">
        <v>2200806</v>
      </c>
      <c r="E296" s="2" t="s">
        <v>4490</v>
      </c>
      <c r="F296" s="2" t="s">
        <v>4692</v>
      </c>
      <c r="G296" s="2">
        <f>IFERROR(VLOOKUP(D296,Coordenadas!$A$2:$D$5571,3,FALSE),0)</f>
        <v>-7.2127600000000003</v>
      </c>
      <c r="H296" s="2">
        <f>IFERROR(VLOOKUP(D296,Coordenadas!$A$2:$D$5571,4,FALSE),0)</f>
        <v>-44.188899999999997</v>
      </c>
      <c r="I296" s="2" t="s">
        <v>5324</v>
      </c>
      <c r="J296" s="2">
        <v>3039</v>
      </c>
      <c r="K296" s="2" t="s">
        <v>5332</v>
      </c>
      <c r="L296" s="2">
        <f>IFERROR(VLOOKUP(C296,BOTULISMO!$A$3:$C$19,3,FALSE),0)</f>
        <v>0</v>
      </c>
      <c r="M296" s="2">
        <f>IFERROR(VLOOKUP(C296,'LEISHMANIOSE VISCERAL'!$A$4:$C$454,3,FALSE),0)</f>
        <v>0</v>
      </c>
      <c r="N296" s="2">
        <f>IFERROR(VLOOKUP(C296,'LEISHMANIOSE TEGUMENTAR'!$A$4:$C$1681,3,FALSE),0)</f>
        <v>0</v>
      </c>
      <c r="O296" s="2">
        <f>IFERROR(VLOOKUP(C296,'FEBRE AMARELA'!$A$4:$C$38,3,FALSE),0)</f>
        <v>0</v>
      </c>
      <c r="P296" s="2">
        <f>IFERROR(VLOOKUP(C296,DENGUE!$A$5:$C$4097,3,FALSE),0)</f>
        <v>1</v>
      </c>
      <c r="Q296" s="2">
        <f>IFERROR(VLOOKUP(C296,'HEPATITE VIRAL'!$A$5:$C$3162,3,FALSE),0)</f>
        <v>0</v>
      </c>
      <c r="R296" s="2">
        <f>IFERROR(VLOOKUP(C296,'FEBRE MACULOSA'!$A$5:$C$181,3,FALSE),0)</f>
        <v>0</v>
      </c>
      <c r="S296" s="2">
        <f>IFERROR(VLOOKUP(C296,LEPTOSPIROSE!$A$5:$C$1176,3,FALSE),0)</f>
        <v>0</v>
      </c>
      <c r="T296" s="2">
        <f>IFERROR(VLOOKUP(C296,'DOENÇA DE CHAGAS'!$A$5:$C$100,3,FALSE),0)</f>
        <v>0</v>
      </c>
      <c r="U296" s="2">
        <f>IFERROR(VLOOKUP(C296,'PICADAS DE COBRAS'!$A$6:$C$4645,3,FALSE),0)</f>
        <v>5</v>
      </c>
      <c r="V296">
        <f>IFERROR(VLOOKUP(C296,'ZIKA VIRUS'!$A$5:$C$2399,3,FALSE),0)</f>
        <v>0</v>
      </c>
      <c r="W296">
        <f>IFERROR(VLOOKUP(C296,'FEBRE TIFÓIDE'!$A$5:$C$46,3,FALSE),0)</f>
        <v>0</v>
      </c>
      <c r="X296">
        <f>IFERROR(VLOOKUP(C296,HANTAVIROSE!$A$5:$C$153,3,FALSE),0)</f>
        <v>0</v>
      </c>
      <c r="Y296">
        <f>IFERROR(VLOOKUP(C296,MENINGITE!$A$5:$C$447,3,FALSE),0)</f>
        <v>0</v>
      </c>
      <c r="Z296">
        <f>IFERROR(VLOOKUP(C296,RAIVA!$A$5:$C$16,3,FALSE),0)</f>
        <v>0</v>
      </c>
    </row>
    <row r="297" spans="1:26" x14ac:dyDescent="0.3">
      <c r="A297" s="2" t="s">
        <v>3257</v>
      </c>
      <c r="B297" s="2" t="s">
        <v>3631</v>
      </c>
      <c r="C297" s="2">
        <v>290170</v>
      </c>
      <c r="D297" s="2">
        <v>2901700</v>
      </c>
      <c r="E297" s="2" t="s">
        <v>3257</v>
      </c>
      <c r="F297" s="2" t="s">
        <v>3631</v>
      </c>
      <c r="G297" s="2">
        <f>IFERROR(VLOOKUP(D297,Coordenadas!$A$2:$D$5571,3,FALSE),0)</f>
        <v>-12.4335</v>
      </c>
      <c r="H297" s="2">
        <f>IFERROR(VLOOKUP(D297,Coordenadas!$A$2:$D$5571,4,FALSE),0)</f>
        <v>-39.117600000000003</v>
      </c>
      <c r="I297" s="2" t="s">
        <v>5324</v>
      </c>
      <c r="J297" s="2">
        <v>11554</v>
      </c>
      <c r="K297" s="2" t="s">
        <v>5332</v>
      </c>
      <c r="L297" s="2">
        <f>IFERROR(VLOOKUP(C297,BOTULISMO!$A$3:$C$19,3,FALSE),0)</f>
        <v>0</v>
      </c>
      <c r="M297" s="2">
        <f>IFERROR(VLOOKUP(C297,'LEISHMANIOSE VISCERAL'!$A$4:$C$454,3,FALSE),0)</f>
        <v>0</v>
      </c>
      <c r="N297" s="2">
        <f>IFERROR(VLOOKUP(C297,'LEISHMANIOSE TEGUMENTAR'!$A$4:$C$1681,3,FALSE),0)</f>
        <v>0</v>
      </c>
      <c r="O297" s="2">
        <f>IFERROR(VLOOKUP(C297,'FEBRE AMARELA'!$A$4:$C$38,3,FALSE),0)</f>
        <v>0</v>
      </c>
      <c r="P297" s="2">
        <f>IFERROR(VLOOKUP(C297,DENGUE!$A$5:$C$4097,3,FALSE),0)</f>
        <v>25</v>
      </c>
      <c r="Q297" s="2">
        <f>IFERROR(VLOOKUP(C297,'HEPATITE VIRAL'!$A$5:$C$3162,3,FALSE),0)</f>
        <v>0</v>
      </c>
      <c r="R297" s="2">
        <f>IFERROR(VLOOKUP(C297,'FEBRE MACULOSA'!$A$5:$C$181,3,FALSE),0)</f>
        <v>0</v>
      </c>
      <c r="S297" s="2">
        <f>IFERROR(VLOOKUP(C297,LEPTOSPIROSE!$A$5:$C$1176,3,FALSE),0)</f>
        <v>0</v>
      </c>
      <c r="T297" s="2">
        <f>IFERROR(VLOOKUP(C297,'DOENÇA DE CHAGAS'!$A$5:$C$100,3,FALSE),0)</f>
        <v>0</v>
      </c>
      <c r="U297" s="2">
        <f>IFERROR(VLOOKUP(C297,'PICADAS DE COBRAS'!$A$6:$C$4645,3,FALSE),0)</f>
        <v>24</v>
      </c>
      <c r="V297">
        <f>IFERROR(VLOOKUP(C297,'ZIKA VIRUS'!$A$5:$C$2399,3,FALSE),0)</f>
        <v>2</v>
      </c>
      <c r="W297">
        <f>IFERROR(VLOOKUP(C297,'FEBRE TIFÓIDE'!$A$5:$C$46,3,FALSE),0)</f>
        <v>0</v>
      </c>
      <c r="X297">
        <f>IFERROR(VLOOKUP(C297,HANTAVIROSE!$A$5:$C$153,3,FALSE),0)</f>
        <v>0</v>
      </c>
      <c r="Y297">
        <f>IFERROR(VLOOKUP(C297,MENINGITE!$A$5:$C$447,3,FALSE),0)</f>
        <v>0</v>
      </c>
      <c r="Z297">
        <f>IFERROR(VLOOKUP(C297,RAIVA!$A$5:$C$16,3,FALSE),0)</f>
        <v>0</v>
      </c>
    </row>
    <row r="298" spans="1:26" x14ac:dyDescent="0.3">
      <c r="A298" s="2" t="s">
        <v>2425</v>
      </c>
      <c r="B298" s="2" t="s">
        <v>1240</v>
      </c>
      <c r="C298" s="2">
        <v>310290</v>
      </c>
      <c r="D298" s="2">
        <v>3102902</v>
      </c>
      <c r="E298" s="2" t="s">
        <v>2425</v>
      </c>
      <c r="F298" s="2" t="s">
        <v>1240</v>
      </c>
      <c r="G298" s="2">
        <f>IFERROR(VLOOKUP(D298,Coordenadas!$A$2:$D$5571,3,FALSE),0)</f>
        <v>-21.321000000000002</v>
      </c>
      <c r="H298" s="2">
        <f>IFERROR(VLOOKUP(D298,Coordenadas!$A$2:$D$5571,4,FALSE),0)</f>
        <v>-43.745100000000001</v>
      </c>
      <c r="I298" s="2" t="s">
        <v>5325</v>
      </c>
      <c r="J298" s="2">
        <v>11114</v>
      </c>
      <c r="K298" s="2" t="s">
        <v>5332</v>
      </c>
      <c r="L298" s="2">
        <f>IFERROR(VLOOKUP(C298,BOTULISMO!$A$3:$C$19,3,FALSE),0)</f>
        <v>0</v>
      </c>
      <c r="M298" s="2">
        <f>IFERROR(VLOOKUP(C298,'LEISHMANIOSE VISCERAL'!$A$4:$C$454,3,FALSE),0)</f>
        <v>0</v>
      </c>
      <c r="N298" s="2">
        <f>IFERROR(VLOOKUP(C298,'LEISHMANIOSE TEGUMENTAR'!$A$4:$C$1681,3,FALSE),0)</f>
        <v>0</v>
      </c>
      <c r="O298" s="2">
        <f>IFERROR(VLOOKUP(C298,'FEBRE AMARELA'!$A$4:$C$38,3,FALSE),0)</f>
        <v>0</v>
      </c>
      <c r="P298" s="2">
        <f>IFERROR(VLOOKUP(C298,DENGUE!$A$5:$C$4097,3,FALSE),0)</f>
        <v>1</v>
      </c>
      <c r="Q298" s="2">
        <f>IFERROR(VLOOKUP(C298,'HEPATITE VIRAL'!$A$5:$C$3162,3,FALSE),0)</f>
        <v>0</v>
      </c>
      <c r="R298" s="2">
        <f>IFERROR(VLOOKUP(C298,'FEBRE MACULOSA'!$A$5:$C$181,3,FALSE),0)</f>
        <v>0</v>
      </c>
      <c r="S298" s="2">
        <f>IFERROR(VLOOKUP(C298,LEPTOSPIROSE!$A$5:$C$1176,3,FALSE),0)</f>
        <v>0</v>
      </c>
      <c r="T298" s="2">
        <f>IFERROR(VLOOKUP(C298,'DOENÇA DE CHAGAS'!$A$5:$C$100,3,FALSE),0)</f>
        <v>0</v>
      </c>
      <c r="U298" s="2">
        <f>IFERROR(VLOOKUP(C298,'PICADAS DE COBRAS'!$A$6:$C$4645,3,FALSE),0)</f>
        <v>89</v>
      </c>
      <c r="V298">
        <f>IFERROR(VLOOKUP(C298,'ZIKA VIRUS'!$A$5:$C$2399,3,FALSE),0)</f>
        <v>0</v>
      </c>
      <c r="W298">
        <f>IFERROR(VLOOKUP(C298,'FEBRE TIFÓIDE'!$A$5:$C$46,3,FALSE),0)</f>
        <v>0</v>
      </c>
      <c r="X298">
        <f>IFERROR(VLOOKUP(C298,HANTAVIROSE!$A$5:$C$153,3,FALSE),0)</f>
        <v>0</v>
      </c>
      <c r="Y298">
        <f>IFERROR(VLOOKUP(C298,MENINGITE!$A$5:$C$447,3,FALSE),0)</f>
        <v>0</v>
      </c>
      <c r="Z298">
        <f>IFERROR(VLOOKUP(C298,RAIVA!$A$5:$C$16,3,FALSE),0)</f>
        <v>0</v>
      </c>
    </row>
    <row r="299" spans="1:26" x14ac:dyDescent="0.3">
      <c r="A299" s="2" t="s">
        <v>967</v>
      </c>
      <c r="B299" s="2" t="s">
        <v>1240</v>
      </c>
      <c r="C299" s="2">
        <v>420120</v>
      </c>
      <c r="D299" s="2">
        <v>4201208</v>
      </c>
      <c r="E299" s="2" t="s">
        <v>967</v>
      </c>
      <c r="F299" s="2" t="s">
        <v>1240</v>
      </c>
      <c r="G299" s="2">
        <f>IFERROR(VLOOKUP(D299,Coordenadas!$A$2:$D$5571,3,FALSE),0)</f>
        <v>-27.519100000000002</v>
      </c>
      <c r="H299" s="2">
        <f>IFERROR(VLOOKUP(D299,Coordenadas!$A$2:$D$5571,4,FALSE),0)</f>
        <v>-48.765999999999998</v>
      </c>
      <c r="I299" s="2" t="s">
        <v>5326</v>
      </c>
      <c r="J299" s="2">
        <v>7458</v>
      </c>
      <c r="K299" s="2" t="s">
        <v>5332</v>
      </c>
      <c r="L299" s="2">
        <f>IFERROR(VLOOKUP(C299,BOTULISMO!$A$3:$C$19,3,FALSE),0)</f>
        <v>0</v>
      </c>
      <c r="M299" s="2">
        <f>IFERROR(VLOOKUP(C299,'LEISHMANIOSE VISCERAL'!$A$4:$C$454,3,FALSE),0)</f>
        <v>0</v>
      </c>
      <c r="N299" s="2">
        <f>IFERROR(VLOOKUP(C299,'LEISHMANIOSE TEGUMENTAR'!$A$4:$C$1681,3,FALSE),0)</f>
        <v>0</v>
      </c>
      <c r="O299" s="2">
        <f>IFERROR(VLOOKUP(C299,'FEBRE AMARELA'!$A$4:$C$38,3,FALSE),0)</f>
        <v>0</v>
      </c>
      <c r="P299" s="2">
        <f>IFERROR(VLOOKUP(C299,DENGUE!$A$5:$C$4097,3,FALSE),0)</f>
        <v>0</v>
      </c>
      <c r="Q299" s="2">
        <f>IFERROR(VLOOKUP(C299,'HEPATITE VIRAL'!$A$5:$C$3162,3,FALSE),0)</f>
        <v>0</v>
      </c>
      <c r="R299" s="2">
        <f>IFERROR(VLOOKUP(C299,'FEBRE MACULOSA'!$A$5:$C$181,3,FALSE),0)</f>
        <v>0</v>
      </c>
      <c r="S299" s="2">
        <f>IFERROR(VLOOKUP(C299,LEPTOSPIROSE!$A$5:$C$1176,3,FALSE),0)</f>
        <v>3</v>
      </c>
      <c r="T299" s="2">
        <f>IFERROR(VLOOKUP(C299,'DOENÇA DE CHAGAS'!$A$5:$C$100,3,FALSE),0)</f>
        <v>0</v>
      </c>
      <c r="U299" s="2">
        <f>IFERROR(VLOOKUP(C299,'PICADAS DE COBRAS'!$A$6:$C$4645,3,FALSE),0)</f>
        <v>0</v>
      </c>
      <c r="V299">
        <f>IFERROR(VLOOKUP(C299,'ZIKA VIRUS'!$A$5:$C$2399,3,FALSE),0)</f>
        <v>1</v>
      </c>
      <c r="W299">
        <f>IFERROR(VLOOKUP(C299,'FEBRE TIFÓIDE'!$A$5:$C$46,3,FALSE),0)</f>
        <v>0</v>
      </c>
      <c r="X299">
        <f>IFERROR(VLOOKUP(C299,HANTAVIROSE!$A$5:$C$153,3,FALSE),0)</f>
        <v>0</v>
      </c>
      <c r="Y299">
        <f>IFERROR(VLOOKUP(C299,MENINGITE!$A$5:$C$447,3,FALSE),0)</f>
        <v>0</v>
      </c>
      <c r="Z299">
        <f>IFERROR(VLOOKUP(C299,RAIVA!$A$5:$C$16,3,FALSE),0)</f>
        <v>0</v>
      </c>
    </row>
    <row r="300" spans="1:26" x14ac:dyDescent="0.3">
      <c r="A300" s="2" t="s">
        <v>2425</v>
      </c>
      <c r="B300" s="2" t="s">
        <v>3225</v>
      </c>
      <c r="C300" s="2">
        <v>310300</v>
      </c>
      <c r="D300" s="2">
        <v>3103009</v>
      </c>
      <c r="E300" s="2" t="s">
        <v>2425</v>
      </c>
      <c r="F300" s="2" t="s">
        <v>3225</v>
      </c>
      <c r="G300" s="2">
        <f>IFERROR(VLOOKUP(D300,Coordenadas!$A$2:$D$5571,3,FALSE),0)</f>
        <v>-19.649100000000001</v>
      </c>
      <c r="H300" s="2">
        <f>IFERROR(VLOOKUP(D300,Coordenadas!$A$2:$D$5571,4,FALSE),0)</f>
        <v>-42.873199999999997</v>
      </c>
      <c r="I300" s="2" t="s">
        <v>5325</v>
      </c>
      <c r="J300" s="2">
        <v>9565</v>
      </c>
      <c r="K300" s="2" t="s">
        <v>5332</v>
      </c>
      <c r="L300" s="2">
        <f>IFERROR(VLOOKUP(C300,BOTULISMO!$A$3:$C$19,3,FALSE),0)</f>
        <v>0</v>
      </c>
      <c r="M300" s="2">
        <f>IFERROR(VLOOKUP(C300,'LEISHMANIOSE VISCERAL'!$A$4:$C$454,3,FALSE),0)</f>
        <v>0</v>
      </c>
      <c r="N300" s="2">
        <f>IFERROR(VLOOKUP(C300,'LEISHMANIOSE TEGUMENTAR'!$A$4:$C$1681,3,FALSE),0)</f>
        <v>2</v>
      </c>
      <c r="O300" s="2">
        <f>IFERROR(VLOOKUP(C300,'FEBRE AMARELA'!$A$4:$C$38,3,FALSE),0)</f>
        <v>0</v>
      </c>
      <c r="P300" s="2">
        <f>IFERROR(VLOOKUP(C300,DENGUE!$A$5:$C$4097,3,FALSE),0)</f>
        <v>9</v>
      </c>
      <c r="Q300" s="2">
        <f>IFERROR(VLOOKUP(C300,'HEPATITE VIRAL'!$A$5:$C$3162,3,FALSE),0)</f>
        <v>0</v>
      </c>
      <c r="R300" s="2">
        <f>IFERROR(VLOOKUP(C300,'FEBRE MACULOSA'!$A$5:$C$181,3,FALSE),0)</f>
        <v>0</v>
      </c>
      <c r="S300" s="2">
        <f>IFERROR(VLOOKUP(C300,LEPTOSPIROSE!$A$5:$C$1176,3,FALSE),0)</f>
        <v>0</v>
      </c>
      <c r="T300" s="2">
        <f>IFERROR(VLOOKUP(C300,'DOENÇA DE CHAGAS'!$A$5:$C$100,3,FALSE),0)</f>
        <v>0</v>
      </c>
      <c r="U300" s="2">
        <f>IFERROR(VLOOKUP(C300,'PICADAS DE COBRAS'!$A$6:$C$4645,3,FALSE),0)</f>
        <v>37</v>
      </c>
      <c r="V300">
        <f>IFERROR(VLOOKUP(C300,'ZIKA VIRUS'!$A$5:$C$2399,3,FALSE),0)</f>
        <v>4</v>
      </c>
      <c r="W300">
        <f>IFERROR(VLOOKUP(C300,'FEBRE TIFÓIDE'!$A$5:$C$46,3,FALSE),0)</f>
        <v>0</v>
      </c>
      <c r="X300">
        <f>IFERROR(VLOOKUP(C300,HANTAVIROSE!$A$5:$C$153,3,FALSE),0)</f>
        <v>0</v>
      </c>
      <c r="Y300">
        <f>IFERROR(VLOOKUP(C300,MENINGITE!$A$5:$C$447,3,FALSE),0)</f>
        <v>0</v>
      </c>
      <c r="Z300">
        <f>IFERROR(VLOOKUP(C300,RAIVA!$A$5:$C$16,3,FALSE),0)</f>
        <v>0</v>
      </c>
    </row>
    <row r="301" spans="1:26" x14ac:dyDescent="0.3">
      <c r="A301" s="2" t="s">
        <v>3257</v>
      </c>
      <c r="B301" s="2" t="s">
        <v>3630</v>
      </c>
      <c r="C301" s="2">
        <v>290180</v>
      </c>
      <c r="D301" s="2">
        <v>2901809</v>
      </c>
      <c r="E301" s="2" t="s">
        <v>3257</v>
      </c>
      <c r="F301" s="2" t="s">
        <v>3630</v>
      </c>
      <c r="G301" s="2">
        <f>IFERROR(VLOOKUP(D301,Coordenadas!$A$2:$D$5571,3,FALSE),0)</f>
        <v>-10.576700000000001</v>
      </c>
      <c r="H301" s="2">
        <f>IFERROR(VLOOKUP(D301,Coordenadas!$A$2:$D$5571,4,FALSE),0)</f>
        <v>-40.278500000000001</v>
      </c>
      <c r="I301" s="2" t="s">
        <v>5324</v>
      </c>
      <c r="J301" s="2">
        <v>11015</v>
      </c>
      <c r="K301" s="2" t="s">
        <v>5332</v>
      </c>
      <c r="L301" s="2">
        <f>IFERROR(VLOOKUP(C301,BOTULISMO!$A$3:$C$19,3,FALSE),0)</f>
        <v>0</v>
      </c>
      <c r="M301" s="2">
        <f>IFERROR(VLOOKUP(C301,'LEISHMANIOSE VISCERAL'!$A$4:$C$454,3,FALSE),0)</f>
        <v>0</v>
      </c>
      <c r="N301" s="2">
        <f>IFERROR(VLOOKUP(C301,'LEISHMANIOSE TEGUMENTAR'!$A$4:$C$1681,3,FALSE),0)</f>
        <v>4</v>
      </c>
      <c r="O301" s="2">
        <f>IFERROR(VLOOKUP(C301,'FEBRE AMARELA'!$A$4:$C$38,3,FALSE),0)</f>
        <v>0</v>
      </c>
      <c r="P301" s="2">
        <f>IFERROR(VLOOKUP(C301,DENGUE!$A$5:$C$4097,3,FALSE),0)</f>
        <v>41</v>
      </c>
      <c r="Q301" s="2">
        <f>IFERROR(VLOOKUP(C301,'HEPATITE VIRAL'!$A$5:$C$3162,3,FALSE),0)</f>
        <v>0</v>
      </c>
      <c r="R301" s="2">
        <f>IFERROR(VLOOKUP(C301,'FEBRE MACULOSA'!$A$5:$C$181,3,FALSE),0)</f>
        <v>0</v>
      </c>
      <c r="S301" s="2">
        <f>IFERROR(VLOOKUP(C301,LEPTOSPIROSE!$A$5:$C$1176,3,FALSE),0)</f>
        <v>0</v>
      </c>
      <c r="T301" s="2">
        <f>IFERROR(VLOOKUP(C301,'DOENÇA DE CHAGAS'!$A$5:$C$100,3,FALSE),0)</f>
        <v>0</v>
      </c>
      <c r="U301" s="2">
        <f>IFERROR(VLOOKUP(C301,'PICADAS DE COBRAS'!$A$6:$C$4645,3,FALSE),0)</f>
        <v>7</v>
      </c>
      <c r="V301">
        <f>IFERROR(VLOOKUP(C301,'ZIKA VIRUS'!$A$5:$C$2399,3,FALSE),0)</f>
        <v>1</v>
      </c>
      <c r="W301">
        <f>IFERROR(VLOOKUP(C301,'FEBRE TIFÓIDE'!$A$5:$C$46,3,FALSE),0)</f>
        <v>0</v>
      </c>
      <c r="X301">
        <f>IFERROR(VLOOKUP(C301,HANTAVIROSE!$A$5:$C$153,3,FALSE),0)</f>
        <v>0</v>
      </c>
      <c r="Y301">
        <f>IFERROR(VLOOKUP(C301,MENINGITE!$A$5:$C$447,3,FALSE),0)</f>
        <v>0</v>
      </c>
      <c r="Z301">
        <f>IFERROR(VLOOKUP(C301,RAIVA!$A$5:$C$16,3,FALSE),0)</f>
        <v>0</v>
      </c>
    </row>
    <row r="302" spans="1:26" x14ac:dyDescent="0.3">
      <c r="A302" s="2" t="s">
        <v>392</v>
      </c>
      <c r="B302" s="2" t="s">
        <v>462</v>
      </c>
      <c r="C302" s="2">
        <v>500090</v>
      </c>
      <c r="D302" s="2">
        <v>5000906</v>
      </c>
      <c r="E302" s="2" t="s">
        <v>392</v>
      </c>
      <c r="F302" s="2" t="s">
        <v>462</v>
      </c>
      <c r="G302" s="2">
        <f>IFERROR(VLOOKUP(D302,Coordenadas!$A$2:$D$5571,3,FALSE),0)</f>
        <v>-22.192699999999999</v>
      </c>
      <c r="H302" s="2">
        <f>IFERROR(VLOOKUP(D302,Coordenadas!$A$2:$D$5571,4,FALSE),0)</f>
        <v>-55.951700000000002</v>
      </c>
      <c r="I302" s="2" t="s">
        <v>5327</v>
      </c>
      <c r="J302" s="2">
        <v>8208</v>
      </c>
      <c r="K302" s="2" t="s">
        <v>5332</v>
      </c>
      <c r="L302" s="2">
        <f>IFERROR(VLOOKUP(C302,BOTULISMO!$A$3:$C$19,3,FALSE),0)</f>
        <v>0</v>
      </c>
      <c r="M302" s="2">
        <f>IFERROR(VLOOKUP(C302,'LEISHMANIOSE VISCERAL'!$A$4:$C$454,3,FALSE),0)</f>
        <v>0</v>
      </c>
      <c r="N302" s="2">
        <f>IFERROR(VLOOKUP(C302,'LEISHMANIOSE TEGUMENTAR'!$A$4:$C$1681,3,FALSE),0)</f>
        <v>0</v>
      </c>
      <c r="O302" s="2">
        <f>IFERROR(VLOOKUP(C302,'FEBRE AMARELA'!$A$4:$C$38,3,FALSE),0)</f>
        <v>0</v>
      </c>
      <c r="P302" s="2">
        <f>IFERROR(VLOOKUP(C302,DENGUE!$A$5:$C$4097,3,FALSE),0)</f>
        <v>410</v>
      </c>
      <c r="Q302" s="2">
        <f>IFERROR(VLOOKUP(C302,'HEPATITE VIRAL'!$A$5:$C$3162,3,FALSE),0)</f>
        <v>0</v>
      </c>
      <c r="R302" s="2">
        <f>IFERROR(VLOOKUP(C302,'FEBRE MACULOSA'!$A$5:$C$181,3,FALSE),0)</f>
        <v>0</v>
      </c>
      <c r="S302" s="2">
        <f>IFERROR(VLOOKUP(C302,LEPTOSPIROSE!$A$5:$C$1176,3,FALSE),0)</f>
        <v>0</v>
      </c>
      <c r="T302" s="2">
        <f>IFERROR(VLOOKUP(C302,'DOENÇA DE CHAGAS'!$A$5:$C$100,3,FALSE),0)</f>
        <v>0</v>
      </c>
      <c r="U302" s="2">
        <f>IFERROR(VLOOKUP(C302,'PICADAS DE COBRAS'!$A$6:$C$4645,3,FALSE),0)</f>
        <v>18</v>
      </c>
      <c r="V302">
        <f>IFERROR(VLOOKUP(C302,'ZIKA VIRUS'!$A$5:$C$2399,3,FALSE),0)</f>
        <v>0</v>
      </c>
      <c r="W302">
        <f>IFERROR(VLOOKUP(C302,'FEBRE TIFÓIDE'!$A$5:$C$46,3,FALSE),0)</f>
        <v>0</v>
      </c>
      <c r="X302">
        <f>IFERROR(VLOOKUP(C302,HANTAVIROSE!$A$5:$C$153,3,FALSE),0)</f>
        <v>0</v>
      </c>
      <c r="Y302">
        <f>IFERROR(VLOOKUP(C302,MENINGITE!$A$5:$C$447,3,FALSE),0)</f>
        <v>0</v>
      </c>
      <c r="Z302">
        <f>IFERROR(VLOOKUP(C302,RAIVA!$A$5:$C$16,3,FALSE),0)</f>
        <v>0</v>
      </c>
    </row>
    <row r="303" spans="1:26" x14ac:dyDescent="0.3">
      <c r="A303" s="2" t="s">
        <v>4178</v>
      </c>
      <c r="B303" s="2" t="s">
        <v>4309</v>
      </c>
      <c r="C303" s="2">
        <v>240090</v>
      </c>
      <c r="D303" s="2">
        <v>2400901</v>
      </c>
      <c r="E303" s="2" t="s">
        <v>4178</v>
      </c>
      <c r="F303" s="2" t="s">
        <v>4309</v>
      </c>
      <c r="G303" s="2">
        <f>IFERROR(VLOOKUP(D303,Coordenadas!$A$2:$D$5571,3,FALSE),0)</f>
        <v>-6.2136699999999996</v>
      </c>
      <c r="H303" s="2">
        <f>IFERROR(VLOOKUP(D303,Coordenadas!$A$2:$D$5571,4,FALSE),0)</f>
        <v>-37.883400000000002</v>
      </c>
      <c r="I303" s="2" t="s">
        <v>5324</v>
      </c>
      <c r="J303" s="2">
        <v>6907</v>
      </c>
      <c r="K303" s="2" t="s">
        <v>5332</v>
      </c>
      <c r="L303" s="2">
        <f>IFERROR(VLOOKUP(C303,BOTULISMO!$A$3:$C$19,3,FALSE),0)</f>
        <v>0</v>
      </c>
      <c r="M303" s="2">
        <f>IFERROR(VLOOKUP(C303,'LEISHMANIOSE VISCERAL'!$A$4:$C$454,3,FALSE),0)</f>
        <v>0</v>
      </c>
      <c r="N303" s="2">
        <f>IFERROR(VLOOKUP(C303,'LEISHMANIOSE TEGUMENTAR'!$A$4:$C$1681,3,FALSE),0)</f>
        <v>0</v>
      </c>
      <c r="O303" s="2">
        <f>IFERROR(VLOOKUP(C303,'FEBRE AMARELA'!$A$4:$C$38,3,FALSE),0)</f>
        <v>0</v>
      </c>
      <c r="P303" s="2">
        <f>IFERROR(VLOOKUP(C303,DENGUE!$A$5:$C$4097,3,FALSE),0)</f>
        <v>0</v>
      </c>
      <c r="Q303" s="2">
        <f>IFERROR(VLOOKUP(C303,'HEPATITE VIRAL'!$A$5:$C$3162,3,FALSE),0)</f>
        <v>0</v>
      </c>
      <c r="R303" s="2">
        <f>IFERROR(VLOOKUP(C303,'FEBRE MACULOSA'!$A$5:$C$181,3,FALSE),0)</f>
        <v>0</v>
      </c>
      <c r="S303" s="2">
        <f>IFERROR(VLOOKUP(C303,LEPTOSPIROSE!$A$5:$C$1176,3,FALSE),0)</f>
        <v>0</v>
      </c>
      <c r="T303" s="2">
        <f>IFERROR(VLOOKUP(C303,'DOENÇA DE CHAGAS'!$A$5:$C$100,3,FALSE),0)</f>
        <v>0</v>
      </c>
      <c r="U303" s="2">
        <f>IFERROR(VLOOKUP(C303,'PICADAS DE COBRAS'!$A$6:$C$4645,3,FALSE),0)</f>
        <v>0</v>
      </c>
      <c r="V303">
        <f>IFERROR(VLOOKUP(C303,'ZIKA VIRUS'!$A$5:$C$2399,3,FALSE),0)</f>
        <v>0</v>
      </c>
      <c r="W303">
        <f>IFERROR(VLOOKUP(C303,'FEBRE TIFÓIDE'!$A$5:$C$46,3,FALSE),0)</f>
        <v>0</v>
      </c>
      <c r="X303">
        <f>IFERROR(VLOOKUP(C303,HANTAVIROSE!$A$5:$C$153,3,FALSE),0)</f>
        <v>0</v>
      </c>
      <c r="Y303">
        <f>IFERROR(VLOOKUP(C303,MENINGITE!$A$5:$C$447,3,FALSE),0)</f>
        <v>0</v>
      </c>
      <c r="Z303">
        <f>IFERROR(VLOOKUP(C303,RAIVA!$A$5:$C$16,3,FALSE),0)</f>
        <v>0</v>
      </c>
    </row>
    <row r="304" spans="1:26" x14ac:dyDescent="0.3">
      <c r="A304" s="2" t="s">
        <v>1256</v>
      </c>
      <c r="B304" s="2" t="s">
        <v>1620</v>
      </c>
      <c r="C304" s="2">
        <v>410130</v>
      </c>
      <c r="D304" s="2">
        <v>4101309</v>
      </c>
      <c r="E304" s="2" t="s">
        <v>1256</v>
      </c>
      <c r="F304" s="2" t="s">
        <v>1620</v>
      </c>
      <c r="G304" s="2">
        <f>IFERROR(VLOOKUP(D304,Coordenadas!$A$2:$D$5571,3,FALSE),0)</f>
        <v>-25.980399999999999</v>
      </c>
      <c r="H304" s="2">
        <f>IFERROR(VLOOKUP(D304,Coordenadas!$A$2:$D$5571,4,FALSE),0)</f>
        <v>-50.197200000000002</v>
      </c>
      <c r="I304" s="2" t="s">
        <v>5326</v>
      </c>
      <c r="J304" s="2">
        <v>7351</v>
      </c>
      <c r="K304" s="2" t="s">
        <v>5332</v>
      </c>
      <c r="L304" s="2">
        <f>IFERROR(VLOOKUP(C304,BOTULISMO!$A$3:$C$19,3,FALSE),0)</f>
        <v>0</v>
      </c>
      <c r="M304" s="2">
        <f>IFERROR(VLOOKUP(C304,'LEISHMANIOSE VISCERAL'!$A$4:$C$454,3,FALSE),0)</f>
        <v>0</v>
      </c>
      <c r="N304" s="2">
        <f>IFERROR(VLOOKUP(C304,'LEISHMANIOSE TEGUMENTAR'!$A$4:$C$1681,3,FALSE),0)</f>
        <v>0</v>
      </c>
      <c r="O304" s="2">
        <f>IFERROR(VLOOKUP(C304,'FEBRE AMARELA'!$A$4:$C$38,3,FALSE),0)</f>
        <v>0</v>
      </c>
      <c r="P304" s="2">
        <f>IFERROR(VLOOKUP(C304,DENGUE!$A$5:$C$4097,3,FALSE),0)</f>
        <v>1</v>
      </c>
      <c r="Q304" s="2">
        <f>IFERROR(VLOOKUP(C304,'HEPATITE VIRAL'!$A$5:$C$3162,3,FALSE),0)</f>
        <v>0</v>
      </c>
      <c r="R304" s="2">
        <f>IFERROR(VLOOKUP(C304,'FEBRE MACULOSA'!$A$5:$C$181,3,FALSE),0)</f>
        <v>0</v>
      </c>
      <c r="S304" s="2">
        <f>IFERROR(VLOOKUP(C304,LEPTOSPIROSE!$A$5:$C$1176,3,FALSE),0)</f>
        <v>1</v>
      </c>
      <c r="T304" s="2">
        <f>IFERROR(VLOOKUP(C304,'DOENÇA DE CHAGAS'!$A$5:$C$100,3,FALSE),0)</f>
        <v>0</v>
      </c>
      <c r="U304" s="2">
        <f>IFERROR(VLOOKUP(C304,'PICADAS DE COBRAS'!$A$6:$C$4645,3,FALSE),0)</f>
        <v>83</v>
      </c>
      <c r="V304">
        <f>IFERROR(VLOOKUP(C304,'ZIKA VIRUS'!$A$5:$C$2399,3,FALSE),0)</f>
        <v>0</v>
      </c>
      <c r="W304">
        <f>IFERROR(VLOOKUP(C304,'FEBRE TIFÓIDE'!$A$5:$C$46,3,FALSE),0)</f>
        <v>0</v>
      </c>
      <c r="X304">
        <f>IFERROR(VLOOKUP(C304,HANTAVIROSE!$A$5:$C$153,3,FALSE),0)</f>
        <v>0</v>
      </c>
      <c r="Y304">
        <f>IFERROR(VLOOKUP(C304,MENINGITE!$A$5:$C$447,3,FALSE),0)</f>
        <v>0</v>
      </c>
      <c r="Z304">
        <f>IFERROR(VLOOKUP(C304,RAIVA!$A$5:$C$16,3,FALSE),0)</f>
        <v>0</v>
      </c>
    </row>
    <row r="305" spans="1:26" x14ac:dyDescent="0.3">
      <c r="A305" s="2" t="s">
        <v>470</v>
      </c>
      <c r="B305" s="2" t="s">
        <v>949</v>
      </c>
      <c r="C305" s="2">
        <v>430080</v>
      </c>
      <c r="D305" s="2">
        <v>4300802</v>
      </c>
      <c r="E305" s="2" t="s">
        <v>470</v>
      </c>
      <c r="F305" s="2" t="s">
        <v>949</v>
      </c>
      <c r="G305" s="2">
        <f>IFERROR(VLOOKUP(D305,Coordenadas!$A$2:$D$5571,3,FALSE),0)</f>
        <v>-28.8565</v>
      </c>
      <c r="H305" s="2">
        <f>IFERROR(VLOOKUP(D305,Coordenadas!$A$2:$D$5571,4,FALSE),0)</f>
        <v>-51.2883</v>
      </c>
      <c r="I305" s="2" t="s">
        <v>5326</v>
      </c>
      <c r="J305" s="2">
        <v>12833</v>
      </c>
      <c r="K305" s="2" t="s">
        <v>5332</v>
      </c>
      <c r="L305" s="2">
        <f>IFERROR(VLOOKUP(C305,BOTULISMO!$A$3:$C$19,3,FALSE),0)</f>
        <v>0</v>
      </c>
      <c r="M305" s="2">
        <f>IFERROR(VLOOKUP(C305,'LEISHMANIOSE VISCERAL'!$A$4:$C$454,3,FALSE),0)</f>
        <v>0</v>
      </c>
      <c r="N305" s="2">
        <f>IFERROR(VLOOKUP(C305,'LEISHMANIOSE TEGUMENTAR'!$A$4:$C$1681,3,FALSE),0)</f>
        <v>0</v>
      </c>
      <c r="O305" s="2">
        <f>IFERROR(VLOOKUP(C305,'FEBRE AMARELA'!$A$4:$C$38,3,FALSE),0)</f>
        <v>0</v>
      </c>
      <c r="P305" s="2">
        <f>IFERROR(VLOOKUP(C305,DENGUE!$A$5:$C$4097,3,FALSE),0)</f>
        <v>0</v>
      </c>
      <c r="Q305" s="2">
        <f>IFERROR(VLOOKUP(C305,'HEPATITE VIRAL'!$A$5:$C$3162,3,FALSE),0)</f>
        <v>14</v>
      </c>
      <c r="R305" s="2">
        <f>IFERROR(VLOOKUP(C305,'FEBRE MACULOSA'!$A$5:$C$181,3,FALSE),0)</f>
        <v>0</v>
      </c>
      <c r="S305" s="2">
        <f>IFERROR(VLOOKUP(C305,LEPTOSPIROSE!$A$5:$C$1176,3,FALSE),0)</f>
        <v>0</v>
      </c>
      <c r="T305" s="2">
        <f>IFERROR(VLOOKUP(C305,'DOENÇA DE CHAGAS'!$A$5:$C$100,3,FALSE),0)</f>
        <v>0</v>
      </c>
      <c r="U305" s="2">
        <f>IFERROR(VLOOKUP(C305,'PICADAS DE COBRAS'!$A$6:$C$4645,3,FALSE),0)</f>
        <v>92</v>
      </c>
      <c r="V305">
        <f>IFERROR(VLOOKUP(C305,'ZIKA VIRUS'!$A$5:$C$2399,3,FALSE),0)</f>
        <v>1</v>
      </c>
      <c r="W305">
        <f>IFERROR(VLOOKUP(C305,'FEBRE TIFÓIDE'!$A$5:$C$46,3,FALSE),0)</f>
        <v>0</v>
      </c>
      <c r="X305">
        <f>IFERROR(VLOOKUP(C305,HANTAVIROSE!$A$5:$C$153,3,FALSE),0)</f>
        <v>0</v>
      </c>
      <c r="Y305">
        <f>IFERROR(VLOOKUP(C305,MENINGITE!$A$5:$C$447,3,FALSE),0)</f>
        <v>0</v>
      </c>
      <c r="Z305">
        <f>IFERROR(VLOOKUP(C305,RAIVA!$A$5:$C$16,3,FALSE),0)</f>
        <v>0</v>
      </c>
    </row>
    <row r="306" spans="1:26" x14ac:dyDescent="0.3">
      <c r="A306" s="2" t="s">
        <v>2425</v>
      </c>
      <c r="B306" s="2" t="s">
        <v>3224</v>
      </c>
      <c r="C306" s="2">
        <v>310310</v>
      </c>
      <c r="D306" s="2">
        <v>3103108</v>
      </c>
      <c r="E306" s="2" t="s">
        <v>2425</v>
      </c>
      <c r="F306" s="2" t="s">
        <v>3224</v>
      </c>
      <c r="G306" s="2">
        <f>IFERROR(VLOOKUP(D306,Coordenadas!$A$2:$D$5571,3,FALSE),0)</f>
        <v>-21.019200000000001</v>
      </c>
      <c r="H306" s="2">
        <f>IFERROR(VLOOKUP(D306,Coordenadas!$A$2:$D$5571,4,FALSE),0)</f>
        <v>-42.110900000000001</v>
      </c>
      <c r="I306" s="2" t="s">
        <v>5325</v>
      </c>
      <c r="J306" s="2">
        <v>1671</v>
      </c>
      <c r="K306" s="2" t="s">
        <v>5332</v>
      </c>
      <c r="L306" s="2">
        <f>IFERROR(VLOOKUP(C306,BOTULISMO!$A$3:$C$19,3,FALSE),0)</f>
        <v>0</v>
      </c>
      <c r="M306" s="2">
        <f>IFERROR(VLOOKUP(C306,'LEISHMANIOSE VISCERAL'!$A$4:$C$454,3,FALSE),0)</f>
        <v>0</v>
      </c>
      <c r="N306" s="2">
        <f>IFERROR(VLOOKUP(C306,'LEISHMANIOSE TEGUMENTAR'!$A$4:$C$1681,3,FALSE),0)</f>
        <v>0</v>
      </c>
      <c r="O306" s="2">
        <f>IFERROR(VLOOKUP(C306,'FEBRE AMARELA'!$A$4:$C$38,3,FALSE),0)</f>
        <v>0</v>
      </c>
      <c r="P306" s="2">
        <f>IFERROR(VLOOKUP(C306,DENGUE!$A$5:$C$4097,3,FALSE),0)</f>
        <v>1</v>
      </c>
      <c r="Q306" s="2">
        <f>IFERROR(VLOOKUP(C306,'HEPATITE VIRAL'!$A$5:$C$3162,3,FALSE),0)</f>
        <v>0</v>
      </c>
      <c r="R306" s="2">
        <f>IFERROR(VLOOKUP(C306,'FEBRE MACULOSA'!$A$5:$C$181,3,FALSE),0)</f>
        <v>0</v>
      </c>
      <c r="S306" s="2">
        <f>IFERROR(VLOOKUP(C306,LEPTOSPIROSE!$A$5:$C$1176,3,FALSE),0)</f>
        <v>1</v>
      </c>
      <c r="T306" s="2">
        <f>IFERROR(VLOOKUP(C306,'DOENÇA DE CHAGAS'!$A$5:$C$100,3,FALSE),0)</f>
        <v>0</v>
      </c>
      <c r="U306" s="2">
        <f>IFERROR(VLOOKUP(C306,'PICADAS DE COBRAS'!$A$6:$C$4645,3,FALSE),0)</f>
        <v>0</v>
      </c>
      <c r="V306">
        <f>IFERROR(VLOOKUP(C306,'ZIKA VIRUS'!$A$5:$C$2399,3,FALSE),0)</f>
        <v>0</v>
      </c>
      <c r="W306">
        <f>IFERROR(VLOOKUP(C306,'FEBRE TIFÓIDE'!$A$5:$C$46,3,FALSE),0)</f>
        <v>0</v>
      </c>
      <c r="X306">
        <f>IFERROR(VLOOKUP(C306,HANTAVIROSE!$A$5:$C$153,3,FALSE),0)</f>
        <v>0</v>
      </c>
      <c r="Y306">
        <f>IFERROR(VLOOKUP(C306,MENINGITE!$A$5:$C$447,3,FALSE),0)</f>
        <v>0</v>
      </c>
      <c r="Z306">
        <f>IFERROR(VLOOKUP(C306,RAIVA!$A$5:$C$16,3,FALSE),0)</f>
        <v>0</v>
      </c>
    </row>
    <row r="307" spans="1:26" x14ac:dyDescent="0.3">
      <c r="A307" s="2" t="s">
        <v>3988</v>
      </c>
      <c r="B307" s="2" t="s">
        <v>2230</v>
      </c>
      <c r="C307" s="2">
        <v>250077</v>
      </c>
      <c r="D307" s="2">
        <v>2500775</v>
      </c>
      <c r="E307" s="2" t="s">
        <v>3988</v>
      </c>
      <c r="F307" s="2" t="s">
        <v>2230</v>
      </c>
      <c r="G307" s="2">
        <f>IFERROR(VLOOKUP(D307,Coordenadas!$A$2:$D$5571,3,FALSE),0)</f>
        <v>-6.7846599999999997</v>
      </c>
      <c r="H307" s="2">
        <f>IFERROR(VLOOKUP(D307,Coordenadas!$A$2:$D$5571,4,FALSE),0)</f>
        <v>-38.080300000000001</v>
      </c>
      <c r="I307" s="2" t="s">
        <v>5324</v>
      </c>
      <c r="J307" s="2">
        <v>7676</v>
      </c>
      <c r="K307" s="2" t="s">
        <v>5332</v>
      </c>
      <c r="L307" s="2">
        <f>IFERROR(VLOOKUP(C307,BOTULISMO!$A$3:$C$19,3,FALSE),0)</f>
        <v>0</v>
      </c>
      <c r="M307" s="2">
        <f>IFERROR(VLOOKUP(C307,'LEISHMANIOSE VISCERAL'!$A$4:$C$454,3,FALSE),0)</f>
        <v>0</v>
      </c>
      <c r="N307" s="2">
        <f>IFERROR(VLOOKUP(C307,'LEISHMANIOSE TEGUMENTAR'!$A$4:$C$1681,3,FALSE),0)</f>
        <v>0</v>
      </c>
      <c r="O307" s="2">
        <f>IFERROR(VLOOKUP(C307,'FEBRE AMARELA'!$A$4:$C$38,3,FALSE),0)</f>
        <v>0</v>
      </c>
      <c r="P307" s="2">
        <f>IFERROR(VLOOKUP(C307,DENGUE!$A$5:$C$4097,3,FALSE),0)</f>
        <v>2</v>
      </c>
      <c r="Q307" s="2">
        <f>IFERROR(VLOOKUP(C307,'HEPATITE VIRAL'!$A$5:$C$3162,3,FALSE),0)</f>
        <v>0</v>
      </c>
      <c r="R307" s="2">
        <f>IFERROR(VLOOKUP(C307,'FEBRE MACULOSA'!$A$5:$C$181,3,FALSE),0)</f>
        <v>0</v>
      </c>
      <c r="S307" s="2">
        <f>IFERROR(VLOOKUP(C307,LEPTOSPIROSE!$A$5:$C$1176,3,FALSE),0)</f>
        <v>0</v>
      </c>
      <c r="T307" s="2">
        <f>IFERROR(VLOOKUP(C307,'DOENÇA DE CHAGAS'!$A$5:$C$100,3,FALSE),0)</f>
        <v>0</v>
      </c>
      <c r="U307" s="2">
        <f>IFERROR(VLOOKUP(C307,'PICADAS DE COBRAS'!$A$6:$C$4645,3,FALSE),0)</f>
        <v>0</v>
      </c>
      <c r="V307">
        <f>IFERROR(VLOOKUP(C307,'ZIKA VIRUS'!$A$5:$C$2399,3,FALSE),0)</f>
        <v>0</v>
      </c>
      <c r="W307">
        <f>IFERROR(VLOOKUP(C307,'FEBRE TIFÓIDE'!$A$5:$C$46,3,FALSE),0)</f>
        <v>0</v>
      </c>
      <c r="X307">
        <f>IFERROR(VLOOKUP(C307,HANTAVIROSE!$A$5:$C$153,3,FALSE),0)</f>
        <v>0</v>
      </c>
      <c r="Y307">
        <f>IFERROR(VLOOKUP(C307,MENINGITE!$A$5:$C$447,3,FALSE),0)</f>
        <v>0</v>
      </c>
      <c r="Z307">
        <f>IFERROR(VLOOKUP(C307,RAIVA!$A$5:$C$16,3,FALSE),0)</f>
        <v>0</v>
      </c>
    </row>
    <row r="308" spans="1:26" x14ac:dyDescent="0.3">
      <c r="A308" s="2" t="s">
        <v>1637</v>
      </c>
      <c r="B308" s="2" t="s">
        <v>2230</v>
      </c>
      <c r="C308" s="2">
        <v>350250</v>
      </c>
      <c r="D308" s="2">
        <v>3502507</v>
      </c>
      <c r="E308" s="2" t="s">
        <v>1637</v>
      </c>
      <c r="F308" s="2" t="s">
        <v>2230</v>
      </c>
      <c r="G308" s="2">
        <f>IFERROR(VLOOKUP(D308,Coordenadas!$A$2:$D$5571,3,FALSE),0)</f>
        <v>-22.849499999999999</v>
      </c>
      <c r="H308" s="2">
        <f>IFERROR(VLOOKUP(D308,Coordenadas!$A$2:$D$5571,4,FALSE),0)</f>
        <v>-45.232500000000002</v>
      </c>
      <c r="I308" s="2" t="s">
        <v>5325</v>
      </c>
      <c r="J308" s="2">
        <v>35007</v>
      </c>
      <c r="K308" s="2" t="s">
        <v>5330</v>
      </c>
      <c r="L308" s="2">
        <f>IFERROR(VLOOKUP(C308,BOTULISMO!$A$3:$C$19,3,FALSE),0)</f>
        <v>0</v>
      </c>
      <c r="M308" s="2">
        <f>IFERROR(VLOOKUP(C308,'LEISHMANIOSE VISCERAL'!$A$4:$C$454,3,FALSE),0)</f>
        <v>0</v>
      </c>
      <c r="N308" s="2">
        <f>IFERROR(VLOOKUP(C308,'LEISHMANIOSE TEGUMENTAR'!$A$4:$C$1681,3,FALSE),0)</f>
        <v>1</v>
      </c>
      <c r="O308" s="2">
        <f>IFERROR(VLOOKUP(C308,'FEBRE AMARELA'!$A$4:$C$38,3,FALSE),0)</f>
        <v>0</v>
      </c>
      <c r="P308" s="2">
        <f>IFERROR(VLOOKUP(C308,DENGUE!$A$5:$C$4097,3,FALSE),0)</f>
        <v>664</v>
      </c>
      <c r="Q308" s="2">
        <f>IFERROR(VLOOKUP(C308,'HEPATITE VIRAL'!$A$5:$C$3162,3,FALSE),0)</f>
        <v>33</v>
      </c>
      <c r="R308" s="2">
        <f>IFERROR(VLOOKUP(C308,'FEBRE MACULOSA'!$A$5:$C$181,3,FALSE),0)</f>
        <v>0</v>
      </c>
      <c r="S308" s="2">
        <f>IFERROR(VLOOKUP(C308,LEPTOSPIROSE!$A$5:$C$1176,3,FALSE),0)</f>
        <v>1</v>
      </c>
      <c r="T308" s="2">
        <f>IFERROR(VLOOKUP(C308,'DOENÇA DE CHAGAS'!$A$5:$C$100,3,FALSE),0)</f>
        <v>0</v>
      </c>
      <c r="U308" s="2">
        <f>IFERROR(VLOOKUP(C308,'PICADAS DE COBRAS'!$A$6:$C$4645,3,FALSE),0)</f>
        <v>68</v>
      </c>
      <c r="V308">
        <f>IFERROR(VLOOKUP(C308,'ZIKA VIRUS'!$A$5:$C$2399,3,FALSE),0)</f>
        <v>2</v>
      </c>
      <c r="W308">
        <f>IFERROR(VLOOKUP(C308,'FEBRE TIFÓIDE'!$A$5:$C$46,3,FALSE),0)</f>
        <v>0</v>
      </c>
      <c r="X308">
        <f>IFERROR(VLOOKUP(C308,HANTAVIROSE!$A$5:$C$153,3,FALSE),0)</f>
        <v>0</v>
      </c>
      <c r="Y308">
        <f>IFERROR(VLOOKUP(C308,MENINGITE!$A$5:$C$447,3,FALSE),0)</f>
        <v>0</v>
      </c>
      <c r="Z308">
        <f>IFERROR(VLOOKUP(C308,RAIVA!$A$5:$C$16,3,FALSE),0)</f>
        <v>0</v>
      </c>
    </row>
    <row r="309" spans="1:26" x14ac:dyDescent="0.3">
      <c r="A309" s="2" t="s">
        <v>1637</v>
      </c>
      <c r="B309" s="2" t="s">
        <v>5556</v>
      </c>
      <c r="C309" s="2">
        <v>350260</v>
      </c>
      <c r="D309" s="2">
        <v>3502606</v>
      </c>
      <c r="E309" s="2" t="s">
        <v>1637</v>
      </c>
      <c r="F309" s="2" t="s">
        <v>2229</v>
      </c>
      <c r="G309" s="2">
        <f>IFERROR(VLOOKUP(D309,Coordenadas!$A$2:$D$5571,3,FALSE),0)</f>
        <v>-20.448699999999999</v>
      </c>
      <c r="H309" s="2">
        <f>IFERROR(VLOOKUP(D309,Coordenadas!$A$2:$D$5571,4,FALSE),0)</f>
        <v>-50.883499999999998</v>
      </c>
      <c r="I309" s="2" t="s">
        <v>5325</v>
      </c>
      <c r="J309" s="2">
        <v>4450</v>
      </c>
      <c r="K309" s="2" t="s">
        <v>5332</v>
      </c>
      <c r="L309" s="2">
        <f>IFERROR(VLOOKUP(C309,BOTULISMO!$A$3:$C$19,3,FALSE),0)</f>
        <v>0</v>
      </c>
      <c r="M309" s="2">
        <f>IFERROR(VLOOKUP(C309,'LEISHMANIOSE VISCERAL'!$A$4:$C$454,3,FALSE),0)</f>
        <v>0</v>
      </c>
      <c r="N309" s="2">
        <f>IFERROR(VLOOKUP(C309,'LEISHMANIOSE TEGUMENTAR'!$A$4:$C$1681,3,FALSE),0)</f>
        <v>0</v>
      </c>
      <c r="O309" s="2">
        <f>IFERROR(VLOOKUP(C309,'FEBRE AMARELA'!$A$4:$C$38,3,FALSE),0)</f>
        <v>0</v>
      </c>
      <c r="P309" s="2">
        <f>IFERROR(VLOOKUP(C309,DENGUE!$A$5:$C$4097,3,FALSE),0)</f>
        <v>22</v>
      </c>
      <c r="Q309" s="2">
        <f>IFERROR(VLOOKUP(C309,'HEPATITE VIRAL'!$A$5:$C$3162,3,FALSE),0)</f>
        <v>1</v>
      </c>
      <c r="R309" s="2">
        <f>IFERROR(VLOOKUP(C309,'FEBRE MACULOSA'!$A$5:$C$181,3,FALSE),0)</f>
        <v>0</v>
      </c>
      <c r="S309" s="2">
        <f>IFERROR(VLOOKUP(C309,LEPTOSPIROSE!$A$5:$C$1176,3,FALSE),0)</f>
        <v>0</v>
      </c>
      <c r="T309" s="2">
        <f>IFERROR(VLOOKUP(C309,'DOENÇA DE CHAGAS'!$A$5:$C$100,3,FALSE),0)</f>
        <v>0</v>
      </c>
      <c r="U309" s="2">
        <f>IFERROR(VLOOKUP(C309,'PICADAS DE COBRAS'!$A$6:$C$4645,3,FALSE),0)</f>
        <v>82</v>
      </c>
      <c r="V309">
        <f>IFERROR(VLOOKUP(C309,'ZIKA VIRUS'!$A$5:$C$2399,3,FALSE),0)</f>
        <v>6</v>
      </c>
      <c r="W309">
        <f>IFERROR(VLOOKUP(C309,'FEBRE TIFÓIDE'!$A$5:$C$46,3,FALSE),0)</f>
        <v>0</v>
      </c>
      <c r="X309">
        <f>IFERROR(VLOOKUP(C309,HANTAVIROSE!$A$5:$C$153,3,FALSE),0)</f>
        <v>0</v>
      </c>
      <c r="Y309">
        <f>IFERROR(VLOOKUP(C309,MENINGITE!$A$5:$C$447,3,FALSE),0)</f>
        <v>0</v>
      </c>
      <c r="Z309">
        <f>IFERROR(VLOOKUP(C309,RAIVA!$A$5:$C$16,3,FALSE),0)</f>
        <v>0</v>
      </c>
    </row>
    <row r="310" spans="1:26" x14ac:dyDescent="0.3">
      <c r="A310" s="2" t="s">
        <v>3</v>
      </c>
      <c r="B310" s="2" t="s">
        <v>230</v>
      </c>
      <c r="C310" s="2">
        <v>520140</v>
      </c>
      <c r="D310" s="2">
        <v>5201405</v>
      </c>
      <c r="E310" s="2" t="s">
        <v>3</v>
      </c>
      <c r="F310" s="2" t="s">
        <v>230</v>
      </c>
      <c r="G310" s="2">
        <f>IFERROR(VLOOKUP(D310,Coordenadas!$A$2:$D$5571,3,FALSE),0)</f>
        <v>-16.819800000000001</v>
      </c>
      <c r="H310" s="2">
        <f>IFERROR(VLOOKUP(D310,Coordenadas!$A$2:$D$5571,4,FALSE),0)</f>
        <v>-49.246899999999997</v>
      </c>
      <c r="I310" s="2" t="s">
        <v>5327</v>
      </c>
      <c r="J310" s="2">
        <v>455657</v>
      </c>
      <c r="K310" s="2" t="s">
        <v>5333</v>
      </c>
      <c r="L310" s="2">
        <f>IFERROR(VLOOKUP(C310,BOTULISMO!$A$3:$C$19,3,FALSE),0)</f>
        <v>0</v>
      </c>
      <c r="M310" s="2">
        <f>IFERROR(VLOOKUP(C310,'LEISHMANIOSE VISCERAL'!$A$4:$C$454,3,FALSE),0)</f>
        <v>0</v>
      </c>
      <c r="N310" s="2">
        <f>IFERROR(VLOOKUP(C310,'LEISHMANIOSE TEGUMENTAR'!$A$4:$C$1681,3,FALSE),0)</f>
        <v>3</v>
      </c>
      <c r="O310" s="2">
        <f>IFERROR(VLOOKUP(C310,'FEBRE AMARELA'!$A$4:$C$38,3,FALSE),0)</f>
        <v>0</v>
      </c>
      <c r="P310" s="2">
        <f>IFERROR(VLOOKUP(C310,DENGUE!$A$5:$C$4097,3,FALSE),0)</f>
        <v>10514</v>
      </c>
      <c r="Q310" s="2">
        <f>IFERROR(VLOOKUP(C310,'HEPATITE VIRAL'!$A$5:$C$3162,3,FALSE),0)</f>
        <v>286</v>
      </c>
      <c r="R310" s="2">
        <f>IFERROR(VLOOKUP(C310,'FEBRE MACULOSA'!$A$5:$C$181,3,FALSE),0)</f>
        <v>0</v>
      </c>
      <c r="S310" s="2">
        <f>IFERROR(VLOOKUP(C310,LEPTOSPIROSE!$A$5:$C$1176,3,FALSE),0)</f>
        <v>2</v>
      </c>
      <c r="T310" s="2">
        <f>IFERROR(VLOOKUP(C310,'DOENÇA DE CHAGAS'!$A$5:$C$100,3,FALSE),0)</f>
        <v>0</v>
      </c>
      <c r="U310" s="2">
        <f>IFERROR(VLOOKUP(C310,'PICADAS DE COBRAS'!$A$6:$C$4645,3,FALSE),0)</f>
        <v>88</v>
      </c>
      <c r="V310">
        <f>IFERROR(VLOOKUP(C310,'ZIKA VIRUS'!$A$5:$C$2399,3,FALSE),0)</f>
        <v>199</v>
      </c>
      <c r="W310">
        <f>IFERROR(VLOOKUP(C310,'FEBRE TIFÓIDE'!$A$5:$C$46,3,FALSE),0)</f>
        <v>0</v>
      </c>
      <c r="X310">
        <f>IFERROR(VLOOKUP(C310,HANTAVIROSE!$A$5:$C$153,3,FALSE),0)</f>
        <v>1</v>
      </c>
      <c r="Y310">
        <f>IFERROR(VLOOKUP(C310,MENINGITE!$A$5:$C$447,3,FALSE),0)</f>
        <v>0</v>
      </c>
      <c r="Z310">
        <f>IFERROR(VLOOKUP(C310,RAIVA!$A$5:$C$16,3,FALSE),0)</f>
        <v>0</v>
      </c>
    </row>
    <row r="311" spans="1:26" x14ac:dyDescent="0.3">
      <c r="A311" s="2" t="s">
        <v>3</v>
      </c>
      <c r="B311" s="2" t="s">
        <v>229</v>
      </c>
      <c r="C311" s="2">
        <v>520145</v>
      </c>
      <c r="D311" s="2">
        <v>5201454</v>
      </c>
      <c r="E311" s="2" t="s">
        <v>3</v>
      </c>
      <c r="F311" s="2" t="s">
        <v>229</v>
      </c>
      <c r="G311" s="2">
        <f>IFERROR(VLOOKUP(D311,Coordenadas!$A$2:$D$5571,3,FALSE),0)</f>
        <v>-18.2941</v>
      </c>
      <c r="H311" s="2">
        <f>IFERROR(VLOOKUP(D311,Coordenadas!$A$2:$D$5571,4,FALSE),0)</f>
        <v>-51.151600000000002</v>
      </c>
      <c r="I311" s="2" t="s">
        <v>5327</v>
      </c>
      <c r="J311" s="2">
        <v>2427</v>
      </c>
      <c r="K311" s="2" t="s">
        <v>5332</v>
      </c>
      <c r="L311" s="2">
        <f>IFERROR(VLOOKUP(C311,BOTULISMO!$A$3:$C$19,3,FALSE),0)</f>
        <v>0</v>
      </c>
      <c r="M311" s="2">
        <f>IFERROR(VLOOKUP(C311,'LEISHMANIOSE VISCERAL'!$A$4:$C$454,3,FALSE),0)</f>
        <v>0</v>
      </c>
      <c r="N311" s="2">
        <f>IFERROR(VLOOKUP(C311,'LEISHMANIOSE TEGUMENTAR'!$A$4:$C$1681,3,FALSE),0)</f>
        <v>0</v>
      </c>
      <c r="O311" s="2">
        <f>IFERROR(VLOOKUP(C311,'FEBRE AMARELA'!$A$4:$C$38,3,FALSE),0)</f>
        <v>0</v>
      </c>
      <c r="P311" s="2">
        <f>IFERROR(VLOOKUP(C311,DENGUE!$A$5:$C$4097,3,FALSE),0)</f>
        <v>3</v>
      </c>
      <c r="Q311" s="2">
        <f>IFERROR(VLOOKUP(C311,'HEPATITE VIRAL'!$A$5:$C$3162,3,FALSE),0)</f>
        <v>0</v>
      </c>
      <c r="R311" s="2">
        <f>IFERROR(VLOOKUP(C311,'FEBRE MACULOSA'!$A$5:$C$181,3,FALSE),0)</f>
        <v>0</v>
      </c>
      <c r="S311" s="2">
        <f>IFERROR(VLOOKUP(C311,LEPTOSPIROSE!$A$5:$C$1176,3,FALSE),0)</f>
        <v>0</v>
      </c>
      <c r="T311" s="2">
        <f>IFERROR(VLOOKUP(C311,'DOENÇA DE CHAGAS'!$A$5:$C$100,3,FALSE),0)</f>
        <v>0</v>
      </c>
      <c r="U311" s="2">
        <f>IFERROR(VLOOKUP(C311,'PICADAS DE COBRAS'!$A$6:$C$4645,3,FALSE),0)</f>
        <v>4</v>
      </c>
      <c r="V311">
        <f>IFERROR(VLOOKUP(C311,'ZIKA VIRUS'!$A$5:$C$2399,3,FALSE),0)</f>
        <v>0</v>
      </c>
      <c r="W311">
        <f>IFERROR(VLOOKUP(C311,'FEBRE TIFÓIDE'!$A$5:$C$46,3,FALSE),0)</f>
        <v>0</v>
      </c>
      <c r="X311">
        <f>IFERROR(VLOOKUP(C311,HANTAVIROSE!$A$5:$C$153,3,FALSE),0)</f>
        <v>0</v>
      </c>
      <c r="Y311">
        <f>IFERROR(VLOOKUP(C311,MENINGITE!$A$5:$C$447,3,FALSE),0)</f>
        <v>0</v>
      </c>
      <c r="Z311">
        <f>IFERROR(VLOOKUP(C311,RAIVA!$A$5:$C$16,3,FALSE),0)</f>
        <v>0</v>
      </c>
    </row>
    <row r="312" spans="1:26" x14ac:dyDescent="0.3">
      <c r="A312" s="2" t="s">
        <v>4903</v>
      </c>
      <c r="B312" s="2" t="s">
        <v>5020</v>
      </c>
      <c r="C312" s="2">
        <v>170110</v>
      </c>
      <c r="D312" s="2">
        <v>1701101</v>
      </c>
      <c r="E312" s="2" t="s">
        <v>4903</v>
      </c>
      <c r="F312" s="2" t="s">
        <v>5020</v>
      </c>
      <c r="G312" s="2">
        <f>IFERROR(VLOOKUP(D312,Coordenadas!$A$2:$D$5571,3,FALSE),0)</f>
        <v>-9.9413900000000002</v>
      </c>
      <c r="H312" s="2">
        <f>IFERROR(VLOOKUP(D312,Coordenadas!$A$2:$D$5571,4,FALSE),0)</f>
        <v>-47.963799999999999</v>
      </c>
      <c r="I312" s="2" t="s">
        <v>5323</v>
      </c>
      <c r="J312" s="2">
        <v>4213</v>
      </c>
      <c r="K312" s="2" t="s">
        <v>5332</v>
      </c>
      <c r="L312" s="2">
        <f>IFERROR(VLOOKUP(C312,BOTULISMO!$A$3:$C$19,3,FALSE),0)</f>
        <v>0</v>
      </c>
      <c r="M312" s="2">
        <f>IFERROR(VLOOKUP(C312,'LEISHMANIOSE VISCERAL'!$A$4:$C$454,3,FALSE),0)</f>
        <v>0</v>
      </c>
      <c r="N312" s="2">
        <f>IFERROR(VLOOKUP(C312,'LEISHMANIOSE TEGUMENTAR'!$A$4:$C$1681,3,FALSE),0)</f>
        <v>4</v>
      </c>
      <c r="O312" s="2">
        <f>IFERROR(VLOOKUP(C312,'FEBRE AMARELA'!$A$4:$C$38,3,FALSE),0)</f>
        <v>0</v>
      </c>
      <c r="P312" s="2">
        <f>IFERROR(VLOOKUP(C312,DENGUE!$A$5:$C$4097,3,FALSE),0)</f>
        <v>6</v>
      </c>
      <c r="Q312" s="2">
        <f>IFERROR(VLOOKUP(C312,'HEPATITE VIRAL'!$A$5:$C$3162,3,FALSE),0)</f>
        <v>1</v>
      </c>
      <c r="R312" s="2">
        <f>IFERROR(VLOOKUP(C312,'FEBRE MACULOSA'!$A$5:$C$181,3,FALSE),0)</f>
        <v>0</v>
      </c>
      <c r="S312" s="2">
        <f>IFERROR(VLOOKUP(C312,LEPTOSPIROSE!$A$5:$C$1176,3,FALSE),0)</f>
        <v>0</v>
      </c>
      <c r="T312" s="2">
        <f>IFERROR(VLOOKUP(C312,'DOENÇA DE CHAGAS'!$A$5:$C$100,3,FALSE),0)</f>
        <v>1</v>
      </c>
      <c r="U312" s="2">
        <f>IFERROR(VLOOKUP(C312,'PICADAS DE COBRAS'!$A$6:$C$4645,3,FALSE),0)</f>
        <v>11</v>
      </c>
      <c r="V312">
        <f>IFERROR(VLOOKUP(C312,'ZIKA VIRUS'!$A$5:$C$2399,3,FALSE),0)</f>
        <v>2</v>
      </c>
      <c r="W312">
        <f>IFERROR(VLOOKUP(C312,'FEBRE TIFÓIDE'!$A$5:$C$46,3,FALSE),0)</f>
        <v>0</v>
      </c>
      <c r="X312">
        <f>IFERROR(VLOOKUP(C312,HANTAVIROSE!$A$5:$C$153,3,FALSE),0)</f>
        <v>0</v>
      </c>
      <c r="Y312">
        <f>IFERROR(VLOOKUP(C312,MENINGITE!$A$5:$C$447,3,FALSE),0)</f>
        <v>0</v>
      </c>
      <c r="Z312">
        <f>IFERROR(VLOOKUP(C312,RAIVA!$A$5:$C$16,3,FALSE),0)</f>
        <v>0</v>
      </c>
    </row>
    <row r="313" spans="1:26" x14ac:dyDescent="0.3">
      <c r="A313" s="2" t="s">
        <v>392</v>
      </c>
      <c r="B313" s="2" t="s">
        <v>461</v>
      </c>
      <c r="C313" s="2">
        <v>500100</v>
      </c>
      <c r="D313" s="2">
        <v>5001003</v>
      </c>
      <c r="E313" s="2" t="s">
        <v>392</v>
      </c>
      <c r="F313" s="2" t="s">
        <v>461</v>
      </c>
      <c r="G313" s="2">
        <f>IFERROR(VLOOKUP(D313,Coordenadas!$A$2:$D$5571,3,FALSE),0)</f>
        <v>-20.087299999999999</v>
      </c>
      <c r="H313" s="2">
        <f>IFERROR(VLOOKUP(D313,Coordenadas!$A$2:$D$5571,4,FALSE),0)</f>
        <v>-51.0961</v>
      </c>
      <c r="I313" s="2" t="s">
        <v>5327</v>
      </c>
      <c r="J313" s="2">
        <v>22320</v>
      </c>
      <c r="K313" s="2" t="s">
        <v>5330</v>
      </c>
      <c r="L313" s="2">
        <f>IFERROR(VLOOKUP(C313,BOTULISMO!$A$3:$C$19,3,FALSE),0)</f>
        <v>0</v>
      </c>
      <c r="M313" s="2">
        <f>IFERROR(VLOOKUP(C313,'LEISHMANIOSE VISCERAL'!$A$4:$C$454,3,FALSE),0)</f>
        <v>3</v>
      </c>
      <c r="N313" s="2">
        <f>IFERROR(VLOOKUP(C313,'LEISHMANIOSE TEGUMENTAR'!$A$4:$C$1681,3,FALSE),0)</f>
        <v>1</v>
      </c>
      <c r="O313" s="2">
        <f>IFERROR(VLOOKUP(C313,'FEBRE AMARELA'!$A$4:$C$38,3,FALSE),0)</f>
        <v>0</v>
      </c>
      <c r="P313" s="2">
        <f>IFERROR(VLOOKUP(C313,DENGUE!$A$5:$C$4097,3,FALSE),0)</f>
        <v>22</v>
      </c>
      <c r="Q313" s="2">
        <f>IFERROR(VLOOKUP(C313,'HEPATITE VIRAL'!$A$5:$C$3162,3,FALSE),0)</f>
        <v>0</v>
      </c>
      <c r="R313" s="2">
        <f>IFERROR(VLOOKUP(C313,'FEBRE MACULOSA'!$A$5:$C$181,3,FALSE),0)</f>
        <v>0</v>
      </c>
      <c r="S313" s="2">
        <f>IFERROR(VLOOKUP(C313,LEPTOSPIROSE!$A$5:$C$1176,3,FALSE),0)</f>
        <v>0</v>
      </c>
      <c r="T313" s="2">
        <f>IFERROR(VLOOKUP(C313,'DOENÇA DE CHAGAS'!$A$5:$C$100,3,FALSE),0)</f>
        <v>0</v>
      </c>
      <c r="U313" s="2">
        <f>IFERROR(VLOOKUP(C313,'PICADAS DE COBRAS'!$A$6:$C$4645,3,FALSE),0)</f>
        <v>55</v>
      </c>
      <c r="V313">
        <f>IFERROR(VLOOKUP(C313,'ZIKA VIRUS'!$A$5:$C$2399,3,FALSE),0)</f>
        <v>0</v>
      </c>
      <c r="W313">
        <f>IFERROR(VLOOKUP(C313,'FEBRE TIFÓIDE'!$A$5:$C$46,3,FALSE),0)</f>
        <v>0</v>
      </c>
      <c r="X313">
        <f>IFERROR(VLOOKUP(C313,HANTAVIROSE!$A$5:$C$153,3,FALSE),0)</f>
        <v>0</v>
      </c>
      <c r="Y313">
        <f>IFERROR(VLOOKUP(C313,MENINGITE!$A$5:$C$447,3,FALSE),0)</f>
        <v>0</v>
      </c>
      <c r="Z313">
        <f>IFERROR(VLOOKUP(C313,RAIVA!$A$5:$C$16,3,FALSE),0)</f>
        <v>0</v>
      </c>
    </row>
    <row r="314" spans="1:26" x14ac:dyDescent="0.3">
      <c r="A314" s="2" t="s">
        <v>2258</v>
      </c>
      <c r="B314" s="2" t="s">
        <v>2346</v>
      </c>
      <c r="C314" s="2">
        <v>330015</v>
      </c>
      <c r="D314" s="2">
        <v>3300159</v>
      </c>
      <c r="E314" s="2" t="s">
        <v>2258</v>
      </c>
      <c r="F314" s="2" t="s">
        <v>2346</v>
      </c>
      <c r="G314" s="2">
        <f>IFERROR(VLOOKUP(D314,Coordenadas!$A$2:$D$5571,3,FALSE),0)</f>
        <v>-21.6252</v>
      </c>
      <c r="H314" s="2">
        <f>IFERROR(VLOOKUP(D314,Coordenadas!$A$2:$D$5571,4,FALSE),0)</f>
        <v>-42.101700000000001</v>
      </c>
      <c r="I314" s="2" t="s">
        <v>5325</v>
      </c>
      <c r="J314" s="2">
        <v>10213</v>
      </c>
      <c r="K314" s="2" t="s">
        <v>5332</v>
      </c>
      <c r="L314" s="2">
        <f>IFERROR(VLOOKUP(C314,BOTULISMO!$A$3:$C$19,3,FALSE),0)</f>
        <v>0</v>
      </c>
      <c r="M314" s="2">
        <f>IFERROR(VLOOKUP(C314,'LEISHMANIOSE VISCERAL'!$A$4:$C$454,3,FALSE),0)</f>
        <v>0</v>
      </c>
      <c r="N314" s="2">
        <f>IFERROR(VLOOKUP(C314,'LEISHMANIOSE TEGUMENTAR'!$A$4:$C$1681,3,FALSE),0)</f>
        <v>0</v>
      </c>
      <c r="O314" s="2">
        <f>IFERROR(VLOOKUP(C314,'FEBRE AMARELA'!$A$4:$C$38,3,FALSE),0)</f>
        <v>0</v>
      </c>
      <c r="P314" s="2">
        <f>IFERROR(VLOOKUP(C314,DENGUE!$A$5:$C$4097,3,FALSE),0)</f>
        <v>62</v>
      </c>
      <c r="Q314" s="2">
        <f>IFERROR(VLOOKUP(C314,'HEPATITE VIRAL'!$A$5:$C$3162,3,FALSE),0)</f>
        <v>5</v>
      </c>
      <c r="R314" s="2">
        <f>IFERROR(VLOOKUP(C314,'FEBRE MACULOSA'!$A$5:$C$181,3,FALSE),0)</f>
        <v>0</v>
      </c>
      <c r="S314" s="2">
        <f>IFERROR(VLOOKUP(C314,LEPTOSPIROSE!$A$5:$C$1176,3,FALSE),0)</f>
        <v>3</v>
      </c>
      <c r="T314" s="2">
        <f>IFERROR(VLOOKUP(C314,'DOENÇA DE CHAGAS'!$A$5:$C$100,3,FALSE),0)</f>
        <v>0</v>
      </c>
      <c r="U314" s="2">
        <f>IFERROR(VLOOKUP(C314,'PICADAS DE COBRAS'!$A$6:$C$4645,3,FALSE),0)</f>
        <v>1</v>
      </c>
      <c r="V314">
        <f>IFERROR(VLOOKUP(C314,'ZIKA VIRUS'!$A$5:$C$2399,3,FALSE),0)</f>
        <v>0</v>
      </c>
      <c r="W314">
        <f>IFERROR(VLOOKUP(C314,'FEBRE TIFÓIDE'!$A$5:$C$46,3,FALSE),0)</f>
        <v>0</v>
      </c>
      <c r="X314">
        <f>IFERROR(VLOOKUP(C314,HANTAVIROSE!$A$5:$C$153,3,FALSE),0)</f>
        <v>0</v>
      </c>
      <c r="Y314">
        <f>IFERROR(VLOOKUP(C314,MENINGITE!$A$5:$C$447,3,FALSE),0)</f>
        <v>0</v>
      </c>
      <c r="Z314">
        <f>IFERROR(VLOOKUP(C314,RAIVA!$A$5:$C$16,3,FALSE),0)</f>
        <v>0</v>
      </c>
    </row>
    <row r="315" spans="1:26" x14ac:dyDescent="0.3">
      <c r="A315" s="2" t="s">
        <v>2349</v>
      </c>
      <c r="B315" s="2" t="s">
        <v>2418</v>
      </c>
      <c r="C315" s="2">
        <v>320050</v>
      </c>
      <c r="D315" s="2">
        <v>3200508</v>
      </c>
      <c r="E315" s="2" t="s">
        <v>2349</v>
      </c>
      <c r="F315" s="2" t="s">
        <v>2418</v>
      </c>
      <c r="G315" s="2">
        <f>IFERROR(VLOOKUP(D315,Coordenadas!$A$2:$D$5571,3,FALSE),0)</f>
        <v>-21.1523</v>
      </c>
      <c r="H315" s="2">
        <f>IFERROR(VLOOKUP(D315,Coordenadas!$A$2:$D$5571,4,FALSE),0)</f>
        <v>-41.569299999999998</v>
      </c>
      <c r="I315" s="2" t="s">
        <v>5325</v>
      </c>
      <c r="J315" s="2">
        <v>7512</v>
      </c>
      <c r="K315" s="2" t="s">
        <v>5332</v>
      </c>
      <c r="L315" s="2">
        <f>IFERROR(VLOOKUP(C315,BOTULISMO!$A$3:$C$19,3,FALSE),0)</f>
        <v>0</v>
      </c>
      <c r="M315" s="2">
        <f>IFERROR(VLOOKUP(C315,'LEISHMANIOSE VISCERAL'!$A$4:$C$454,3,FALSE),0)</f>
        <v>0</v>
      </c>
      <c r="N315" s="2">
        <f>IFERROR(VLOOKUP(C315,'LEISHMANIOSE TEGUMENTAR'!$A$4:$C$1681,3,FALSE),0)</f>
        <v>0</v>
      </c>
      <c r="O315" s="2">
        <f>IFERROR(VLOOKUP(C315,'FEBRE AMARELA'!$A$4:$C$38,3,FALSE),0)</f>
        <v>0</v>
      </c>
      <c r="P315" s="2">
        <f>IFERROR(VLOOKUP(C315,DENGUE!$A$5:$C$4097,3,FALSE),0)</f>
        <v>0</v>
      </c>
      <c r="Q315" s="2">
        <f>IFERROR(VLOOKUP(C315,'HEPATITE VIRAL'!$A$5:$C$3162,3,FALSE),0)</f>
        <v>0</v>
      </c>
      <c r="R315" s="2">
        <f>IFERROR(VLOOKUP(C315,'FEBRE MACULOSA'!$A$5:$C$181,3,FALSE),0)</f>
        <v>0</v>
      </c>
      <c r="S315" s="2">
        <f>IFERROR(VLOOKUP(C315,LEPTOSPIROSE!$A$5:$C$1176,3,FALSE),0)</f>
        <v>1</v>
      </c>
      <c r="T315" s="2">
        <f>IFERROR(VLOOKUP(C315,'DOENÇA DE CHAGAS'!$A$5:$C$100,3,FALSE),0)</f>
        <v>0</v>
      </c>
      <c r="U315" s="2">
        <f>IFERROR(VLOOKUP(C315,'PICADAS DE COBRAS'!$A$6:$C$4645,3,FALSE),0)</f>
        <v>0</v>
      </c>
      <c r="V315">
        <f>IFERROR(VLOOKUP(C315,'ZIKA VIRUS'!$A$5:$C$2399,3,FALSE),0)</f>
        <v>0</v>
      </c>
      <c r="W315">
        <f>IFERROR(VLOOKUP(C315,'FEBRE TIFÓIDE'!$A$5:$C$46,3,FALSE),0)</f>
        <v>0</v>
      </c>
      <c r="X315">
        <f>IFERROR(VLOOKUP(C315,HANTAVIROSE!$A$5:$C$153,3,FALSE),0)</f>
        <v>0</v>
      </c>
      <c r="Y315">
        <f>IFERROR(VLOOKUP(C315,MENINGITE!$A$5:$C$447,3,FALSE),0)</f>
        <v>0</v>
      </c>
      <c r="Z315">
        <f>IFERROR(VLOOKUP(C315,RAIVA!$A$5:$C$16,3,FALSE),0)</f>
        <v>0</v>
      </c>
    </row>
    <row r="316" spans="1:26" x14ac:dyDescent="0.3">
      <c r="A316" s="2" t="s">
        <v>250</v>
      </c>
      <c r="B316" s="2" t="s">
        <v>382</v>
      </c>
      <c r="C316" s="2">
        <v>510080</v>
      </c>
      <c r="D316" s="2">
        <v>5100805</v>
      </c>
      <c r="E316" s="2" t="s">
        <v>250</v>
      </c>
      <c r="F316" s="2" t="s">
        <v>382</v>
      </c>
      <c r="G316" s="2">
        <f>IFERROR(VLOOKUP(D316,Coordenadas!$A$2:$D$5571,3,FALSE),0)</f>
        <v>-9.5398099999999992</v>
      </c>
      <c r="H316" s="2">
        <f>IFERROR(VLOOKUP(D316,Coordenadas!$A$2:$D$5571,4,FALSE),0)</f>
        <v>-57.4587</v>
      </c>
      <c r="I316" s="2" t="s">
        <v>5327</v>
      </c>
      <c r="J316" s="2">
        <v>8567</v>
      </c>
      <c r="K316" s="2" t="s">
        <v>5332</v>
      </c>
      <c r="L316" s="2">
        <f>IFERROR(VLOOKUP(C316,BOTULISMO!$A$3:$C$19,3,FALSE),0)</f>
        <v>0</v>
      </c>
      <c r="M316" s="2">
        <f>IFERROR(VLOOKUP(C316,'LEISHMANIOSE VISCERAL'!$A$4:$C$454,3,FALSE),0)</f>
        <v>0</v>
      </c>
      <c r="N316" s="2">
        <f>IFERROR(VLOOKUP(C316,'LEISHMANIOSE TEGUMENTAR'!$A$4:$C$1681,3,FALSE),0)</f>
        <v>3</v>
      </c>
      <c r="O316" s="2">
        <f>IFERROR(VLOOKUP(C316,'FEBRE AMARELA'!$A$4:$C$38,3,FALSE),0)</f>
        <v>0</v>
      </c>
      <c r="P316" s="2">
        <f>IFERROR(VLOOKUP(C316,DENGUE!$A$5:$C$4097,3,FALSE),0)</f>
        <v>7</v>
      </c>
      <c r="Q316" s="2">
        <f>IFERROR(VLOOKUP(C316,'HEPATITE VIRAL'!$A$5:$C$3162,3,FALSE),0)</f>
        <v>0</v>
      </c>
      <c r="R316" s="2">
        <f>IFERROR(VLOOKUP(C316,'FEBRE MACULOSA'!$A$5:$C$181,3,FALSE),0)</f>
        <v>0</v>
      </c>
      <c r="S316" s="2">
        <f>IFERROR(VLOOKUP(C316,LEPTOSPIROSE!$A$5:$C$1176,3,FALSE),0)</f>
        <v>0</v>
      </c>
      <c r="T316" s="2">
        <f>IFERROR(VLOOKUP(C316,'DOENÇA DE CHAGAS'!$A$5:$C$100,3,FALSE),0)</f>
        <v>0</v>
      </c>
      <c r="U316" s="2">
        <f>IFERROR(VLOOKUP(C316,'PICADAS DE COBRAS'!$A$6:$C$4645,3,FALSE),0)</f>
        <v>24</v>
      </c>
      <c r="V316">
        <f>IFERROR(VLOOKUP(C316,'ZIKA VIRUS'!$A$5:$C$2399,3,FALSE),0)</f>
        <v>2</v>
      </c>
      <c r="W316">
        <f>IFERROR(VLOOKUP(C316,'FEBRE TIFÓIDE'!$A$5:$C$46,3,FALSE),0)</f>
        <v>0</v>
      </c>
      <c r="X316">
        <f>IFERROR(VLOOKUP(C316,HANTAVIROSE!$A$5:$C$153,3,FALSE),0)</f>
        <v>0</v>
      </c>
      <c r="Y316">
        <f>IFERROR(VLOOKUP(C316,MENINGITE!$A$5:$C$447,3,FALSE),0)</f>
        <v>0</v>
      </c>
      <c r="Z316">
        <f>IFERROR(VLOOKUP(C316,RAIVA!$A$5:$C$16,3,FALSE),0)</f>
        <v>0</v>
      </c>
    </row>
    <row r="317" spans="1:26" x14ac:dyDescent="0.3">
      <c r="A317" s="2" t="s">
        <v>1637</v>
      </c>
      <c r="B317" s="2" t="s">
        <v>2228</v>
      </c>
      <c r="C317" s="2">
        <v>350270</v>
      </c>
      <c r="D317" s="2">
        <v>3502705</v>
      </c>
      <c r="E317" s="2" t="s">
        <v>1637</v>
      </c>
      <c r="F317" s="2" t="s">
        <v>2228</v>
      </c>
      <c r="G317" s="2">
        <f>IFERROR(VLOOKUP(D317,Coordenadas!$A$2:$D$5571,3,FALSE),0)</f>
        <v>-24.5108</v>
      </c>
      <c r="H317" s="2">
        <f>IFERROR(VLOOKUP(D317,Coordenadas!$A$2:$D$5571,4,FALSE),0)</f>
        <v>-48.844299999999997</v>
      </c>
      <c r="I317" s="2" t="s">
        <v>5325</v>
      </c>
      <c r="J317" s="2">
        <v>25191</v>
      </c>
      <c r="K317" s="2" t="s">
        <v>5330</v>
      </c>
      <c r="L317" s="2">
        <f>IFERROR(VLOOKUP(C317,BOTULISMO!$A$3:$C$19,3,FALSE),0)</f>
        <v>0</v>
      </c>
      <c r="M317" s="2">
        <f>IFERROR(VLOOKUP(C317,'LEISHMANIOSE VISCERAL'!$A$4:$C$454,3,FALSE),0)</f>
        <v>0</v>
      </c>
      <c r="N317" s="2">
        <f>IFERROR(VLOOKUP(C317,'LEISHMANIOSE TEGUMENTAR'!$A$4:$C$1681,3,FALSE),0)</f>
        <v>4</v>
      </c>
      <c r="O317" s="2">
        <f>IFERROR(VLOOKUP(C317,'FEBRE AMARELA'!$A$4:$C$38,3,FALSE),0)</f>
        <v>0</v>
      </c>
      <c r="P317" s="2">
        <f>IFERROR(VLOOKUP(C317,DENGUE!$A$5:$C$4097,3,FALSE),0)</f>
        <v>1</v>
      </c>
      <c r="Q317" s="2">
        <f>IFERROR(VLOOKUP(C317,'HEPATITE VIRAL'!$A$5:$C$3162,3,FALSE),0)</f>
        <v>4</v>
      </c>
      <c r="R317" s="2">
        <f>IFERROR(VLOOKUP(C317,'FEBRE MACULOSA'!$A$5:$C$181,3,FALSE),0)</f>
        <v>0</v>
      </c>
      <c r="S317" s="2">
        <f>IFERROR(VLOOKUP(C317,LEPTOSPIROSE!$A$5:$C$1176,3,FALSE),0)</f>
        <v>1</v>
      </c>
      <c r="T317" s="2">
        <f>IFERROR(VLOOKUP(C317,'DOENÇA DE CHAGAS'!$A$5:$C$100,3,FALSE),0)</f>
        <v>0</v>
      </c>
      <c r="U317" s="2">
        <f>IFERROR(VLOOKUP(C317,'PICADAS DE COBRAS'!$A$6:$C$4645,3,FALSE),0)</f>
        <v>52</v>
      </c>
      <c r="V317">
        <f>IFERROR(VLOOKUP(C317,'ZIKA VIRUS'!$A$5:$C$2399,3,FALSE),0)</f>
        <v>0</v>
      </c>
      <c r="W317">
        <f>IFERROR(VLOOKUP(C317,'FEBRE TIFÓIDE'!$A$5:$C$46,3,FALSE),0)</f>
        <v>0</v>
      </c>
      <c r="X317">
        <f>IFERROR(VLOOKUP(C317,HANTAVIROSE!$A$5:$C$153,3,FALSE),0)</f>
        <v>0</v>
      </c>
      <c r="Y317">
        <f>IFERROR(VLOOKUP(C317,MENINGITE!$A$5:$C$447,3,FALSE),0)</f>
        <v>0</v>
      </c>
      <c r="Z317">
        <f>IFERROR(VLOOKUP(C317,RAIVA!$A$5:$C$16,3,FALSE),0)</f>
        <v>0</v>
      </c>
    </row>
    <row r="318" spans="1:26" x14ac:dyDescent="0.3">
      <c r="A318" s="2" t="s">
        <v>4704</v>
      </c>
      <c r="B318" s="2" t="s">
        <v>4888</v>
      </c>
      <c r="C318" s="2">
        <v>210083</v>
      </c>
      <c r="D318" s="2">
        <v>2100832</v>
      </c>
      <c r="E318" s="2" t="s">
        <v>4704</v>
      </c>
      <c r="F318" s="2" t="s">
        <v>4888</v>
      </c>
      <c r="G318" s="2">
        <f>IFERROR(VLOOKUP(D318,Coordenadas!$A$2:$D$5571,3,FALSE),0)</f>
        <v>-1.45862</v>
      </c>
      <c r="H318" s="2">
        <f>IFERROR(VLOOKUP(D318,Coordenadas!$A$2:$D$5571,4,FALSE),0)</f>
        <v>-45.086399999999998</v>
      </c>
      <c r="I318" s="2" t="s">
        <v>5324</v>
      </c>
      <c r="J318" s="2">
        <v>14959</v>
      </c>
      <c r="K318" s="2" t="s">
        <v>5332</v>
      </c>
      <c r="L318" s="2">
        <f>IFERROR(VLOOKUP(C318,BOTULISMO!$A$3:$C$19,3,FALSE),0)</f>
        <v>0</v>
      </c>
      <c r="M318" s="2">
        <f>IFERROR(VLOOKUP(C318,'LEISHMANIOSE VISCERAL'!$A$4:$C$454,3,FALSE),0)</f>
        <v>0</v>
      </c>
      <c r="N318" s="2">
        <f>IFERROR(VLOOKUP(C318,'LEISHMANIOSE TEGUMENTAR'!$A$4:$C$1681,3,FALSE),0)</f>
        <v>1</v>
      </c>
      <c r="O318" s="2">
        <f>IFERROR(VLOOKUP(C318,'FEBRE AMARELA'!$A$4:$C$38,3,FALSE),0)</f>
        <v>0</v>
      </c>
      <c r="P318" s="2">
        <f>IFERROR(VLOOKUP(C318,DENGUE!$A$5:$C$4097,3,FALSE),0)</f>
        <v>0</v>
      </c>
      <c r="Q318" s="2">
        <f>IFERROR(VLOOKUP(C318,'HEPATITE VIRAL'!$A$5:$C$3162,3,FALSE),0)</f>
        <v>0</v>
      </c>
      <c r="R318" s="2">
        <f>IFERROR(VLOOKUP(C318,'FEBRE MACULOSA'!$A$5:$C$181,3,FALSE),0)</f>
        <v>0</v>
      </c>
      <c r="S318" s="2">
        <f>IFERROR(VLOOKUP(C318,LEPTOSPIROSE!$A$5:$C$1176,3,FALSE),0)</f>
        <v>0</v>
      </c>
      <c r="T318" s="2">
        <f>IFERROR(VLOOKUP(C318,'DOENÇA DE CHAGAS'!$A$5:$C$100,3,FALSE),0)</f>
        <v>0</v>
      </c>
      <c r="U318" s="2">
        <f>IFERROR(VLOOKUP(C318,'PICADAS DE COBRAS'!$A$6:$C$4645,3,FALSE),0)</f>
        <v>12</v>
      </c>
      <c r="V318">
        <f>IFERROR(VLOOKUP(C318,'ZIKA VIRUS'!$A$5:$C$2399,3,FALSE),0)</f>
        <v>0</v>
      </c>
      <c r="W318">
        <f>IFERROR(VLOOKUP(C318,'FEBRE TIFÓIDE'!$A$5:$C$46,3,FALSE),0)</f>
        <v>0</v>
      </c>
      <c r="X318">
        <f>IFERROR(VLOOKUP(C318,HANTAVIROSE!$A$5:$C$153,3,FALSE),0)</f>
        <v>0</v>
      </c>
      <c r="Y318">
        <f>IFERROR(VLOOKUP(C318,MENINGITE!$A$5:$C$447,3,FALSE),0)</f>
        <v>0</v>
      </c>
      <c r="Z318">
        <f>IFERROR(VLOOKUP(C318,RAIVA!$A$5:$C$16,3,FALSE),0)</f>
        <v>0</v>
      </c>
    </row>
    <row r="319" spans="1:26" x14ac:dyDescent="0.3">
      <c r="A319" s="2" t="s">
        <v>967</v>
      </c>
      <c r="B319" s="2" t="s">
        <v>1239</v>
      </c>
      <c r="C319" s="2">
        <v>420125</v>
      </c>
      <c r="D319" s="2">
        <v>4201257</v>
      </c>
      <c r="E319" s="2" t="s">
        <v>967</v>
      </c>
      <c r="F319" s="2" t="s">
        <v>1239</v>
      </c>
      <c r="G319" s="2">
        <f>IFERROR(VLOOKUP(D319,Coordenadas!$A$2:$D$5571,3,FALSE),0)</f>
        <v>-27.037500000000001</v>
      </c>
      <c r="H319" s="2">
        <f>IFERROR(VLOOKUP(D319,Coordenadas!$A$2:$D$5571,4,FALSE),0)</f>
        <v>-49.388500000000001</v>
      </c>
      <c r="I319" s="2" t="s">
        <v>5326</v>
      </c>
      <c r="J319" s="2">
        <v>9600</v>
      </c>
      <c r="K319" s="2" t="s">
        <v>5332</v>
      </c>
      <c r="L319" s="2">
        <f>IFERROR(VLOOKUP(C319,BOTULISMO!$A$3:$C$19,3,FALSE),0)</f>
        <v>0</v>
      </c>
      <c r="M319" s="2">
        <f>IFERROR(VLOOKUP(C319,'LEISHMANIOSE VISCERAL'!$A$4:$C$454,3,FALSE),0)</f>
        <v>0</v>
      </c>
      <c r="N319" s="2">
        <f>IFERROR(VLOOKUP(C319,'LEISHMANIOSE TEGUMENTAR'!$A$4:$C$1681,3,FALSE),0)</f>
        <v>0</v>
      </c>
      <c r="O319" s="2">
        <f>IFERROR(VLOOKUP(C319,'FEBRE AMARELA'!$A$4:$C$38,3,FALSE),0)</f>
        <v>0</v>
      </c>
      <c r="P319" s="2">
        <f>IFERROR(VLOOKUP(C319,DENGUE!$A$5:$C$4097,3,FALSE),0)</f>
        <v>0</v>
      </c>
      <c r="Q319" s="2">
        <f>IFERROR(VLOOKUP(C319,'HEPATITE VIRAL'!$A$5:$C$3162,3,FALSE),0)</f>
        <v>3</v>
      </c>
      <c r="R319" s="2">
        <f>IFERROR(VLOOKUP(C319,'FEBRE MACULOSA'!$A$5:$C$181,3,FALSE),0)</f>
        <v>2</v>
      </c>
      <c r="S319" s="2">
        <f>IFERROR(VLOOKUP(C319,LEPTOSPIROSE!$A$5:$C$1176,3,FALSE),0)</f>
        <v>0</v>
      </c>
      <c r="T319" s="2">
        <f>IFERROR(VLOOKUP(C319,'DOENÇA DE CHAGAS'!$A$5:$C$100,3,FALSE),0)</f>
        <v>0</v>
      </c>
      <c r="U319" s="2">
        <f>IFERROR(VLOOKUP(C319,'PICADAS DE COBRAS'!$A$6:$C$4645,3,FALSE),0)</f>
        <v>1</v>
      </c>
      <c r="V319">
        <f>IFERROR(VLOOKUP(C319,'ZIKA VIRUS'!$A$5:$C$2399,3,FALSE),0)</f>
        <v>0</v>
      </c>
      <c r="W319">
        <f>IFERROR(VLOOKUP(C319,'FEBRE TIFÓIDE'!$A$5:$C$46,3,FALSE),0)</f>
        <v>0</v>
      </c>
      <c r="X319">
        <f>IFERROR(VLOOKUP(C319,HANTAVIROSE!$A$5:$C$153,3,FALSE),0)</f>
        <v>0</v>
      </c>
      <c r="Y319">
        <f>IFERROR(VLOOKUP(C319,MENINGITE!$A$5:$C$447,3,FALSE),0)</f>
        <v>0</v>
      </c>
      <c r="Z319">
        <f>IFERROR(VLOOKUP(C319,RAIVA!$A$5:$C$16,3,FALSE),0)</f>
        <v>0</v>
      </c>
    </row>
    <row r="320" spans="1:26" x14ac:dyDescent="0.3">
      <c r="A320" s="2" t="s">
        <v>4178</v>
      </c>
      <c r="B320" s="2" t="s">
        <v>4308</v>
      </c>
      <c r="C320" s="2">
        <v>240100</v>
      </c>
      <c r="D320" s="2">
        <v>2401008</v>
      </c>
      <c r="E320" s="2" t="s">
        <v>4178</v>
      </c>
      <c r="F320" s="2" t="s">
        <v>4308</v>
      </c>
      <c r="G320" s="2">
        <f>IFERROR(VLOOKUP(D320,Coordenadas!$A$2:$D$5571,3,FALSE),0)</f>
        <v>-5.6534899999999997</v>
      </c>
      <c r="H320" s="2">
        <f>IFERROR(VLOOKUP(D320,Coordenadas!$A$2:$D$5571,4,FALSE),0)</f>
        <v>-37.794600000000003</v>
      </c>
      <c r="I320" s="2" t="s">
        <v>5324</v>
      </c>
      <c r="J320" s="2">
        <v>34763</v>
      </c>
      <c r="K320" s="2" t="s">
        <v>5330</v>
      </c>
      <c r="L320" s="2">
        <f>IFERROR(VLOOKUP(C320,BOTULISMO!$A$3:$C$19,3,FALSE),0)</f>
        <v>0</v>
      </c>
      <c r="M320" s="2">
        <f>IFERROR(VLOOKUP(C320,'LEISHMANIOSE VISCERAL'!$A$4:$C$454,3,FALSE),0)</f>
        <v>0</v>
      </c>
      <c r="N320" s="2">
        <f>IFERROR(VLOOKUP(C320,'LEISHMANIOSE TEGUMENTAR'!$A$4:$C$1681,3,FALSE),0)</f>
        <v>0</v>
      </c>
      <c r="O320" s="2">
        <f>IFERROR(VLOOKUP(C320,'FEBRE AMARELA'!$A$4:$C$38,3,FALSE),0)</f>
        <v>0</v>
      </c>
      <c r="P320" s="2">
        <f>IFERROR(VLOOKUP(C320,DENGUE!$A$5:$C$4097,3,FALSE),0)</f>
        <v>83</v>
      </c>
      <c r="Q320" s="2">
        <f>IFERROR(VLOOKUP(C320,'HEPATITE VIRAL'!$A$5:$C$3162,3,FALSE),0)</f>
        <v>0</v>
      </c>
      <c r="R320" s="2">
        <f>IFERROR(VLOOKUP(C320,'FEBRE MACULOSA'!$A$5:$C$181,3,FALSE),0)</f>
        <v>0</v>
      </c>
      <c r="S320" s="2">
        <f>IFERROR(VLOOKUP(C320,LEPTOSPIROSE!$A$5:$C$1176,3,FALSE),0)</f>
        <v>0</v>
      </c>
      <c r="T320" s="2">
        <f>IFERROR(VLOOKUP(C320,'DOENÇA DE CHAGAS'!$A$5:$C$100,3,FALSE),0)</f>
        <v>0</v>
      </c>
      <c r="U320" s="2">
        <f>IFERROR(VLOOKUP(C320,'PICADAS DE COBRAS'!$A$6:$C$4645,3,FALSE),0)</f>
        <v>0</v>
      </c>
      <c r="V320">
        <f>IFERROR(VLOOKUP(C320,'ZIKA VIRUS'!$A$5:$C$2399,3,FALSE),0)</f>
        <v>2</v>
      </c>
      <c r="W320">
        <f>IFERROR(VLOOKUP(C320,'FEBRE TIFÓIDE'!$A$5:$C$46,3,FALSE),0)</f>
        <v>0</v>
      </c>
      <c r="X320">
        <f>IFERROR(VLOOKUP(C320,HANTAVIROSE!$A$5:$C$153,3,FALSE),0)</f>
        <v>0</v>
      </c>
      <c r="Y320">
        <f>IFERROR(VLOOKUP(C320,MENINGITE!$A$5:$C$447,3,FALSE),0)</f>
        <v>0</v>
      </c>
      <c r="Z320">
        <f>IFERROR(VLOOKUP(C320,RAIVA!$A$5:$C$16,3,FALSE),0)</f>
        <v>0</v>
      </c>
    </row>
    <row r="321" spans="1:26" x14ac:dyDescent="0.3">
      <c r="A321" s="2" t="s">
        <v>3257</v>
      </c>
      <c r="B321" s="2" t="s">
        <v>3629</v>
      </c>
      <c r="C321" s="2">
        <v>290190</v>
      </c>
      <c r="D321" s="2">
        <v>2901908</v>
      </c>
      <c r="E321" s="2" t="s">
        <v>3257</v>
      </c>
      <c r="F321" s="2" t="s">
        <v>3629</v>
      </c>
      <c r="G321" s="2">
        <f>IFERROR(VLOOKUP(D321,Coordenadas!$A$2:$D$5571,3,FALSE),0)</f>
        <v>-11.6577</v>
      </c>
      <c r="H321" s="2">
        <f>IFERROR(VLOOKUP(D321,Coordenadas!$A$2:$D$5571,4,FALSE),0)</f>
        <v>-38.081400000000002</v>
      </c>
      <c r="I321" s="2" t="s">
        <v>5324</v>
      </c>
      <c r="J321" s="2">
        <v>17731</v>
      </c>
      <c r="K321" s="2" t="s">
        <v>5332</v>
      </c>
      <c r="L321" s="2">
        <f>IFERROR(VLOOKUP(C321,BOTULISMO!$A$3:$C$19,3,FALSE),0)</f>
        <v>0</v>
      </c>
      <c r="M321" s="2">
        <f>IFERROR(VLOOKUP(C321,'LEISHMANIOSE VISCERAL'!$A$4:$C$454,3,FALSE),0)</f>
        <v>0</v>
      </c>
      <c r="N321" s="2">
        <f>IFERROR(VLOOKUP(C321,'LEISHMANIOSE TEGUMENTAR'!$A$4:$C$1681,3,FALSE),0)</f>
        <v>0</v>
      </c>
      <c r="O321" s="2">
        <f>IFERROR(VLOOKUP(C321,'FEBRE AMARELA'!$A$4:$C$38,3,FALSE),0)</f>
        <v>0</v>
      </c>
      <c r="P321" s="2">
        <f>IFERROR(VLOOKUP(C321,DENGUE!$A$5:$C$4097,3,FALSE),0)</f>
        <v>11</v>
      </c>
      <c r="Q321" s="2">
        <f>IFERROR(VLOOKUP(C321,'HEPATITE VIRAL'!$A$5:$C$3162,3,FALSE),0)</f>
        <v>0</v>
      </c>
      <c r="R321" s="2">
        <f>IFERROR(VLOOKUP(C321,'FEBRE MACULOSA'!$A$5:$C$181,3,FALSE),0)</f>
        <v>0</v>
      </c>
      <c r="S321" s="2">
        <f>IFERROR(VLOOKUP(C321,LEPTOSPIROSE!$A$5:$C$1176,3,FALSE),0)</f>
        <v>0</v>
      </c>
      <c r="T321" s="2">
        <f>IFERROR(VLOOKUP(C321,'DOENÇA DE CHAGAS'!$A$5:$C$100,3,FALSE),0)</f>
        <v>0</v>
      </c>
      <c r="U321" s="2">
        <f>IFERROR(VLOOKUP(C321,'PICADAS DE COBRAS'!$A$6:$C$4645,3,FALSE),0)</f>
        <v>0</v>
      </c>
      <c r="V321">
        <f>IFERROR(VLOOKUP(C321,'ZIKA VIRUS'!$A$5:$C$2399,3,FALSE),0)</f>
        <v>3</v>
      </c>
      <c r="W321">
        <f>IFERROR(VLOOKUP(C321,'FEBRE TIFÓIDE'!$A$5:$C$46,3,FALSE),0)</f>
        <v>0</v>
      </c>
      <c r="X321">
        <f>IFERROR(VLOOKUP(C321,HANTAVIROSE!$A$5:$C$153,3,FALSE),0)</f>
        <v>0</v>
      </c>
      <c r="Y321">
        <f>IFERROR(VLOOKUP(C321,MENINGITE!$A$5:$C$447,3,FALSE),0)</f>
        <v>0</v>
      </c>
      <c r="Z321">
        <f>IFERROR(VLOOKUP(C321,RAIVA!$A$5:$C$16,3,FALSE),0)</f>
        <v>0</v>
      </c>
    </row>
    <row r="322" spans="1:26" x14ac:dyDescent="0.3">
      <c r="A322" s="2" t="s">
        <v>3</v>
      </c>
      <c r="B322" s="2" t="s">
        <v>228</v>
      </c>
      <c r="C322" s="2">
        <v>520150</v>
      </c>
      <c r="D322" s="2">
        <v>5201504</v>
      </c>
      <c r="E322" s="2" t="s">
        <v>3</v>
      </c>
      <c r="F322" s="2" t="s">
        <v>228</v>
      </c>
      <c r="G322" s="2">
        <f>IFERROR(VLOOKUP(D322,Coordenadas!$A$2:$D$5571,3,FALSE),0)</f>
        <v>-18.960699999999999</v>
      </c>
      <c r="H322" s="2">
        <f>IFERROR(VLOOKUP(D322,Coordenadas!$A$2:$D$5571,4,FALSE),0)</f>
        <v>-51.923200000000001</v>
      </c>
      <c r="I322" s="2" t="s">
        <v>5327</v>
      </c>
      <c r="J322" s="2">
        <v>3803</v>
      </c>
      <c r="K322" s="2" t="s">
        <v>5332</v>
      </c>
      <c r="L322" s="2">
        <f>IFERROR(VLOOKUP(C322,BOTULISMO!$A$3:$C$19,3,FALSE),0)</f>
        <v>0</v>
      </c>
      <c r="M322" s="2">
        <f>IFERROR(VLOOKUP(C322,'LEISHMANIOSE VISCERAL'!$A$4:$C$454,3,FALSE),0)</f>
        <v>0</v>
      </c>
      <c r="N322" s="2">
        <f>IFERROR(VLOOKUP(C322,'LEISHMANIOSE TEGUMENTAR'!$A$4:$C$1681,3,FALSE),0)</f>
        <v>0</v>
      </c>
      <c r="O322" s="2">
        <f>IFERROR(VLOOKUP(C322,'FEBRE AMARELA'!$A$4:$C$38,3,FALSE),0)</f>
        <v>0</v>
      </c>
      <c r="P322" s="2">
        <f>IFERROR(VLOOKUP(C322,DENGUE!$A$5:$C$4097,3,FALSE),0)</f>
        <v>50</v>
      </c>
      <c r="Q322" s="2">
        <f>IFERROR(VLOOKUP(C322,'HEPATITE VIRAL'!$A$5:$C$3162,3,FALSE),0)</f>
        <v>2</v>
      </c>
      <c r="R322" s="2">
        <f>IFERROR(VLOOKUP(C322,'FEBRE MACULOSA'!$A$5:$C$181,3,FALSE),0)</f>
        <v>0</v>
      </c>
      <c r="S322" s="2">
        <f>IFERROR(VLOOKUP(C322,LEPTOSPIROSE!$A$5:$C$1176,3,FALSE),0)</f>
        <v>0</v>
      </c>
      <c r="T322" s="2">
        <f>IFERROR(VLOOKUP(C322,'DOENÇA DE CHAGAS'!$A$5:$C$100,3,FALSE),0)</f>
        <v>0</v>
      </c>
      <c r="U322" s="2">
        <f>IFERROR(VLOOKUP(C322,'PICADAS DE COBRAS'!$A$6:$C$4645,3,FALSE),0)</f>
        <v>9</v>
      </c>
      <c r="V322">
        <f>IFERROR(VLOOKUP(C322,'ZIKA VIRUS'!$A$5:$C$2399,3,FALSE),0)</f>
        <v>1</v>
      </c>
      <c r="W322">
        <f>IFERROR(VLOOKUP(C322,'FEBRE TIFÓIDE'!$A$5:$C$46,3,FALSE),0)</f>
        <v>0</v>
      </c>
      <c r="X322">
        <f>IFERROR(VLOOKUP(C322,HANTAVIROSE!$A$5:$C$153,3,FALSE),0)</f>
        <v>0</v>
      </c>
      <c r="Y322">
        <f>IFERROR(VLOOKUP(C322,MENINGITE!$A$5:$C$447,3,FALSE),0)</f>
        <v>0</v>
      </c>
      <c r="Z322">
        <f>IFERROR(VLOOKUP(C322,RAIVA!$A$5:$C$16,3,FALSE),0)</f>
        <v>0</v>
      </c>
    </row>
    <row r="323" spans="1:26" x14ac:dyDescent="0.3">
      <c r="A323" s="2" t="s">
        <v>3257</v>
      </c>
      <c r="B323" s="2" t="s">
        <v>3628</v>
      </c>
      <c r="C323" s="2">
        <v>290195</v>
      </c>
      <c r="D323" s="2">
        <v>2901957</v>
      </c>
      <c r="E323" s="2" t="s">
        <v>3257</v>
      </c>
      <c r="F323" s="2" t="s">
        <v>3628</v>
      </c>
      <c r="G323" s="2">
        <f>IFERROR(VLOOKUP(D323,Coordenadas!$A$2:$D$5571,3,FALSE),0)</f>
        <v>-13.854200000000001</v>
      </c>
      <c r="H323" s="2">
        <f>IFERROR(VLOOKUP(D323,Coordenadas!$A$2:$D$5571,4,FALSE),0)</f>
        <v>-39.750100000000003</v>
      </c>
      <c r="I323" s="2" t="s">
        <v>5324</v>
      </c>
      <c r="J323" s="2">
        <v>7459</v>
      </c>
      <c r="K323" s="2" t="s">
        <v>5332</v>
      </c>
      <c r="L323" s="2">
        <f>IFERROR(VLOOKUP(C323,BOTULISMO!$A$3:$C$19,3,FALSE),0)</f>
        <v>0</v>
      </c>
      <c r="M323" s="2">
        <f>IFERROR(VLOOKUP(C323,'LEISHMANIOSE VISCERAL'!$A$4:$C$454,3,FALSE),0)</f>
        <v>0</v>
      </c>
      <c r="N323" s="2">
        <f>IFERROR(VLOOKUP(C323,'LEISHMANIOSE TEGUMENTAR'!$A$4:$C$1681,3,FALSE),0)</f>
        <v>0</v>
      </c>
      <c r="O323" s="2">
        <f>IFERROR(VLOOKUP(C323,'FEBRE AMARELA'!$A$4:$C$38,3,FALSE),0)</f>
        <v>0</v>
      </c>
      <c r="P323" s="2">
        <f>IFERROR(VLOOKUP(C323,DENGUE!$A$5:$C$4097,3,FALSE),0)</f>
        <v>62</v>
      </c>
      <c r="Q323" s="2">
        <f>IFERROR(VLOOKUP(C323,'HEPATITE VIRAL'!$A$5:$C$3162,3,FALSE),0)</f>
        <v>2</v>
      </c>
      <c r="R323" s="2">
        <f>IFERROR(VLOOKUP(C323,'FEBRE MACULOSA'!$A$5:$C$181,3,FALSE),0)</f>
        <v>0</v>
      </c>
      <c r="S323" s="2">
        <f>IFERROR(VLOOKUP(C323,LEPTOSPIROSE!$A$5:$C$1176,3,FALSE),0)</f>
        <v>0</v>
      </c>
      <c r="T323" s="2">
        <f>IFERROR(VLOOKUP(C323,'DOENÇA DE CHAGAS'!$A$5:$C$100,3,FALSE),0)</f>
        <v>0</v>
      </c>
      <c r="U323" s="2">
        <f>IFERROR(VLOOKUP(C323,'PICADAS DE COBRAS'!$A$6:$C$4645,3,FALSE),0)</f>
        <v>7</v>
      </c>
      <c r="V323">
        <f>IFERROR(VLOOKUP(C323,'ZIKA VIRUS'!$A$5:$C$2399,3,FALSE),0)</f>
        <v>2</v>
      </c>
      <c r="W323">
        <f>IFERROR(VLOOKUP(C323,'FEBRE TIFÓIDE'!$A$5:$C$46,3,FALSE),0)</f>
        <v>0</v>
      </c>
      <c r="X323">
        <f>IFERROR(VLOOKUP(C323,HANTAVIROSE!$A$5:$C$153,3,FALSE),0)</f>
        <v>0</v>
      </c>
      <c r="Y323">
        <f>IFERROR(VLOOKUP(C323,MENINGITE!$A$5:$C$447,3,FALSE),0)</f>
        <v>0</v>
      </c>
      <c r="Z323">
        <f>IFERROR(VLOOKUP(C323,RAIVA!$A$5:$C$16,3,FALSE),0)</f>
        <v>0</v>
      </c>
    </row>
    <row r="324" spans="1:26" x14ac:dyDescent="0.3">
      <c r="A324" s="2" t="s">
        <v>1256</v>
      </c>
      <c r="B324" s="2" t="s">
        <v>1619</v>
      </c>
      <c r="C324" s="2">
        <v>410140</v>
      </c>
      <c r="D324" s="2">
        <v>4101408</v>
      </c>
      <c r="E324" s="2" t="s">
        <v>1256</v>
      </c>
      <c r="F324" s="2" t="s">
        <v>1619</v>
      </c>
      <c r="G324" s="2">
        <f>IFERROR(VLOOKUP(D324,Coordenadas!$A$2:$D$5571,3,FALSE),0)</f>
        <v>-23.55</v>
      </c>
      <c r="H324" s="2">
        <f>IFERROR(VLOOKUP(D324,Coordenadas!$A$2:$D$5571,4,FALSE),0)</f>
        <v>-51.463500000000003</v>
      </c>
      <c r="I324" s="2" t="s">
        <v>5326</v>
      </c>
      <c r="J324" s="2">
        <v>120919</v>
      </c>
      <c r="K324" s="2" t="s">
        <v>5333</v>
      </c>
      <c r="L324" s="2">
        <f>IFERROR(VLOOKUP(C324,BOTULISMO!$A$3:$C$19,3,FALSE),0)</f>
        <v>0</v>
      </c>
      <c r="M324" s="2">
        <f>IFERROR(VLOOKUP(C324,'LEISHMANIOSE VISCERAL'!$A$4:$C$454,3,FALSE),0)</f>
        <v>0</v>
      </c>
      <c r="N324" s="2">
        <f>IFERROR(VLOOKUP(C324,'LEISHMANIOSE TEGUMENTAR'!$A$4:$C$1681,3,FALSE),0)</f>
        <v>3</v>
      </c>
      <c r="O324" s="2">
        <f>IFERROR(VLOOKUP(C324,'FEBRE AMARELA'!$A$4:$C$38,3,FALSE),0)</f>
        <v>0</v>
      </c>
      <c r="P324" s="2">
        <f>IFERROR(VLOOKUP(C324,DENGUE!$A$5:$C$4097,3,FALSE),0)</f>
        <v>966</v>
      </c>
      <c r="Q324" s="2">
        <f>IFERROR(VLOOKUP(C324,'HEPATITE VIRAL'!$A$5:$C$3162,3,FALSE),0)</f>
        <v>88</v>
      </c>
      <c r="R324" s="2">
        <f>IFERROR(VLOOKUP(C324,'FEBRE MACULOSA'!$A$5:$C$181,3,FALSE),0)</f>
        <v>0</v>
      </c>
      <c r="S324" s="2">
        <f>IFERROR(VLOOKUP(C324,LEPTOSPIROSE!$A$5:$C$1176,3,FALSE),0)</f>
        <v>7</v>
      </c>
      <c r="T324" s="2">
        <f>IFERROR(VLOOKUP(C324,'DOENÇA DE CHAGAS'!$A$5:$C$100,3,FALSE),0)</f>
        <v>0</v>
      </c>
      <c r="U324" s="2">
        <f>IFERROR(VLOOKUP(C324,'PICADAS DE COBRAS'!$A$6:$C$4645,3,FALSE),0)</f>
        <v>68</v>
      </c>
      <c r="V324">
        <f>IFERROR(VLOOKUP(C324,'ZIKA VIRUS'!$A$5:$C$2399,3,FALSE),0)</f>
        <v>0</v>
      </c>
      <c r="W324">
        <f>IFERROR(VLOOKUP(C324,'FEBRE TIFÓIDE'!$A$5:$C$46,3,FALSE),0)</f>
        <v>0</v>
      </c>
      <c r="X324">
        <f>IFERROR(VLOOKUP(C324,HANTAVIROSE!$A$5:$C$153,3,FALSE),0)</f>
        <v>0</v>
      </c>
      <c r="Y324">
        <f>IFERROR(VLOOKUP(C324,MENINGITE!$A$5:$C$447,3,FALSE),0)</f>
        <v>0</v>
      </c>
      <c r="Z324">
        <f>IFERROR(VLOOKUP(C324,RAIVA!$A$5:$C$16,3,FALSE),0)</f>
        <v>0</v>
      </c>
    </row>
    <row r="325" spans="1:26" x14ac:dyDescent="0.3">
      <c r="A325" s="2" t="s">
        <v>5190</v>
      </c>
      <c r="B325" s="2" t="s">
        <v>5243</v>
      </c>
      <c r="C325" s="2">
        <v>130014</v>
      </c>
      <c r="D325" s="2">
        <v>1300144</v>
      </c>
      <c r="E325" s="2" t="s">
        <v>5190</v>
      </c>
      <c r="F325" s="2" t="s">
        <v>5243</v>
      </c>
      <c r="G325" s="2">
        <f>IFERROR(VLOOKUP(D325,Coordenadas!$A$2:$D$5571,3,FALSE),0)</f>
        <v>-7.1940900000000001</v>
      </c>
      <c r="H325" s="2">
        <f>IFERROR(VLOOKUP(D325,Coordenadas!$A$2:$D$5571,4,FALSE),0)</f>
        <v>-59.896000000000001</v>
      </c>
      <c r="I325" s="2" t="s">
        <v>5323</v>
      </c>
      <c r="J325" s="2">
        <v>18007</v>
      </c>
      <c r="K325" s="2" t="s">
        <v>5332</v>
      </c>
      <c r="L325" s="2">
        <f>IFERROR(VLOOKUP(C325,BOTULISMO!$A$3:$C$19,3,FALSE),0)</f>
        <v>0</v>
      </c>
      <c r="M325" s="2">
        <f>IFERROR(VLOOKUP(C325,'LEISHMANIOSE VISCERAL'!$A$4:$C$454,3,FALSE),0)</f>
        <v>0</v>
      </c>
      <c r="N325" s="2">
        <f>IFERROR(VLOOKUP(C325,'LEISHMANIOSE TEGUMENTAR'!$A$4:$C$1681,3,FALSE),0)</f>
        <v>27</v>
      </c>
      <c r="O325" s="2">
        <f>IFERROR(VLOOKUP(C325,'FEBRE AMARELA'!$A$4:$C$38,3,FALSE),0)</f>
        <v>0</v>
      </c>
      <c r="P325" s="2">
        <f>IFERROR(VLOOKUP(C325,DENGUE!$A$5:$C$4097,3,FALSE),0)</f>
        <v>0</v>
      </c>
      <c r="Q325" s="2">
        <f>IFERROR(VLOOKUP(C325,'HEPATITE VIRAL'!$A$5:$C$3162,3,FALSE),0)</f>
        <v>2</v>
      </c>
      <c r="R325" s="2">
        <f>IFERROR(VLOOKUP(C325,'FEBRE MACULOSA'!$A$5:$C$181,3,FALSE),0)</f>
        <v>0</v>
      </c>
      <c r="S325" s="2">
        <f>IFERROR(VLOOKUP(C325,LEPTOSPIROSE!$A$5:$C$1176,3,FALSE),0)</f>
        <v>0</v>
      </c>
      <c r="T325" s="2">
        <f>IFERROR(VLOOKUP(C325,'DOENÇA DE CHAGAS'!$A$5:$C$100,3,FALSE),0)</f>
        <v>0</v>
      </c>
      <c r="U325" s="2">
        <f>IFERROR(VLOOKUP(C325,'PICADAS DE COBRAS'!$A$6:$C$4645,3,FALSE),0)</f>
        <v>159</v>
      </c>
      <c r="V325">
        <f>IFERROR(VLOOKUP(C325,'ZIKA VIRUS'!$A$5:$C$2399,3,FALSE),0)</f>
        <v>0</v>
      </c>
      <c r="W325">
        <f>IFERROR(VLOOKUP(C325,'FEBRE TIFÓIDE'!$A$5:$C$46,3,FALSE),0)</f>
        <v>0</v>
      </c>
      <c r="X325">
        <f>IFERROR(VLOOKUP(C325,HANTAVIROSE!$A$5:$C$153,3,FALSE),0)</f>
        <v>0</v>
      </c>
      <c r="Y325">
        <f>IFERROR(VLOOKUP(C325,MENINGITE!$A$5:$C$447,3,FALSE),0)</f>
        <v>0</v>
      </c>
      <c r="Z325">
        <f>IFERROR(VLOOKUP(C325,RAIVA!$A$5:$C$16,3,FALSE),0)</f>
        <v>0</v>
      </c>
    </row>
    <row r="326" spans="1:26" x14ac:dyDescent="0.3">
      <c r="A326" s="2" t="s">
        <v>4319</v>
      </c>
      <c r="B326" s="2" t="s">
        <v>4478</v>
      </c>
      <c r="C326" s="2">
        <v>230090</v>
      </c>
      <c r="D326" s="2">
        <v>2300903</v>
      </c>
      <c r="E326" s="2" t="s">
        <v>4319</v>
      </c>
      <c r="F326" s="2" t="s">
        <v>4478</v>
      </c>
      <c r="G326" s="2">
        <f>IFERROR(VLOOKUP(D326,Coordenadas!$A$2:$D$5571,3,FALSE),0)</f>
        <v>-3.9450599999999998</v>
      </c>
      <c r="H326" s="2">
        <f>IFERROR(VLOOKUP(D326,Coordenadas!$A$2:$D$5571,4,FALSE),0)</f>
        <v>-39.435899999999997</v>
      </c>
      <c r="I326" s="2" t="s">
        <v>5324</v>
      </c>
      <c r="J326" s="2">
        <v>13925</v>
      </c>
      <c r="K326" s="2" t="s">
        <v>5332</v>
      </c>
      <c r="L326" s="2">
        <f>IFERROR(VLOOKUP(C326,BOTULISMO!$A$3:$C$19,3,FALSE),0)</f>
        <v>0</v>
      </c>
      <c r="M326" s="2">
        <f>IFERROR(VLOOKUP(C326,'LEISHMANIOSE VISCERAL'!$A$4:$C$454,3,FALSE),0)</f>
        <v>0</v>
      </c>
      <c r="N326" s="2">
        <f>IFERROR(VLOOKUP(C326,'LEISHMANIOSE TEGUMENTAR'!$A$4:$C$1681,3,FALSE),0)</f>
        <v>0</v>
      </c>
      <c r="O326" s="2">
        <f>IFERROR(VLOOKUP(C326,'FEBRE AMARELA'!$A$4:$C$38,3,FALSE),0)</f>
        <v>0</v>
      </c>
      <c r="P326" s="2">
        <f>IFERROR(VLOOKUP(C326,DENGUE!$A$5:$C$4097,3,FALSE),0)</f>
        <v>2</v>
      </c>
      <c r="Q326" s="2">
        <f>IFERROR(VLOOKUP(C326,'HEPATITE VIRAL'!$A$5:$C$3162,3,FALSE),0)</f>
        <v>1</v>
      </c>
      <c r="R326" s="2">
        <f>IFERROR(VLOOKUP(C326,'FEBRE MACULOSA'!$A$5:$C$181,3,FALSE),0)</f>
        <v>0</v>
      </c>
      <c r="S326" s="2">
        <f>IFERROR(VLOOKUP(C326,LEPTOSPIROSE!$A$5:$C$1176,3,FALSE),0)</f>
        <v>0</v>
      </c>
      <c r="T326" s="2">
        <f>IFERROR(VLOOKUP(C326,'DOENÇA DE CHAGAS'!$A$5:$C$100,3,FALSE),0)</f>
        <v>0</v>
      </c>
      <c r="U326" s="2">
        <f>IFERROR(VLOOKUP(C326,'PICADAS DE COBRAS'!$A$6:$C$4645,3,FALSE),0)</f>
        <v>9</v>
      </c>
      <c r="V326">
        <f>IFERROR(VLOOKUP(C326,'ZIKA VIRUS'!$A$5:$C$2399,3,FALSE),0)</f>
        <v>0</v>
      </c>
      <c r="W326">
        <f>IFERROR(VLOOKUP(C326,'FEBRE TIFÓIDE'!$A$5:$C$46,3,FALSE),0)</f>
        <v>0</v>
      </c>
      <c r="X326">
        <f>IFERROR(VLOOKUP(C326,HANTAVIROSE!$A$5:$C$153,3,FALSE),0)</f>
        <v>0</v>
      </c>
      <c r="Y326">
        <f>IFERROR(VLOOKUP(C326,MENINGITE!$A$5:$C$447,3,FALSE),0)</f>
        <v>0</v>
      </c>
      <c r="Z326">
        <f>IFERROR(VLOOKUP(C326,RAIVA!$A$5:$C$16,3,FALSE),0)</f>
        <v>0</v>
      </c>
    </row>
    <row r="327" spans="1:26" x14ac:dyDescent="0.3">
      <c r="A327" s="2" t="s">
        <v>3652</v>
      </c>
      <c r="B327" s="2" t="s">
        <v>3721</v>
      </c>
      <c r="C327" s="2">
        <v>280020</v>
      </c>
      <c r="D327" s="2">
        <v>2800209</v>
      </c>
      <c r="E327" s="2" t="s">
        <v>3652</v>
      </c>
      <c r="F327" s="2" t="s">
        <v>3721</v>
      </c>
      <c r="G327" s="2">
        <f>IFERROR(VLOOKUP(D327,Coordenadas!$A$2:$D$5571,3,FALSE),0)</f>
        <v>-10.278</v>
      </c>
      <c r="H327" s="2">
        <f>IFERROR(VLOOKUP(D327,Coordenadas!$A$2:$D$5571,4,FALSE),0)</f>
        <v>-37.014800000000001</v>
      </c>
      <c r="I327" s="2" t="s">
        <v>5324</v>
      </c>
      <c r="J327" s="2">
        <v>20056</v>
      </c>
      <c r="K327" s="2" t="s">
        <v>5330</v>
      </c>
      <c r="L327" s="2">
        <f>IFERROR(VLOOKUP(C327,BOTULISMO!$A$3:$C$19,3,FALSE),0)</f>
        <v>0</v>
      </c>
      <c r="M327" s="2">
        <f>IFERROR(VLOOKUP(C327,'LEISHMANIOSE VISCERAL'!$A$4:$C$454,3,FALSE),0)</f>
        <v>0</v>
      </c>
      <c r="N327" s="2">
        <f>IFERROR(VLOOKUP(C327,'LEISHMANIOSE TEGUMENTAR'!$A$4:$C$1681,3,FALSE),0)</f>
        <v>0</v>
      </c>
      <c r="O327" s="2">
        <f>IFERROR(VLOOKUP(C327,'FEBRE AMARELA'!$A$4:$C$38,3,FALSE),0)</f>
        <v>0</v>
      </c>
      <c r="P327" s="2">
        <f>IFERROR(VLOOKUP(C327,DENGUE!$A$5:$C$4097,3,FALSE),0)</f>
        <v>9</v>
      </c>
      <c r="Q327" s="2">
        <f>IFERROR(VLOOKUP(C327,'HEPATITE VIRAL'!$A$5:$C$3162,3,FALSE),0)</f>
        <v>0</v>
      </c>
      <c r="R327" s="2">
        <f>IFERROR(VLOOKUP(C327,'FEBRE MACULOSA'!$A$5:$C$181,3,FALSE),0)</f>
        <v>0</v>
      </c>
      <c r="S327" s="2">
        <f>IFERROR(VLOOKUP(C327,LEPTOSPIROSE!$A$5:$C$1176,3,FALSE),0)</f>
        <v>0</v>
      </c>
      <c r="T327" s="2">
        <f>IFERROR(VLOOKUP(C327,'DOENÇA DE CHAGAS'!$A$5:$C$100,3,FALSE),0)</f>
        <v>0</v>
      </c>
      <c r="U327" s="2">
        <f>IFERROR(VLOOKUP(C327,'PICADAS DE COBRAS'!$A$6:$C$4645,3,FALSE),0)</f>
        <v>1</v>
      </c>
      <c r="V327">
        <f>IFERROR(VLOOKUP(C327,'ZIKA VIRUS'!$A$5:$C$2399,3,FALSE),0)</f>
        <v>20</v>
      </c>
      <c r="W327">
        <f>IFERROR(VLOOKUP(C327,'FEBRE TIFÓIDE'!$A$5:$C$46,3,FALSE),0)</f>
        <v>0</v>
      </c>
      <c r="X327">
        <f>IFERROR(VLOOKUP(C327,HANTAVIROSE!$A$5:$C$153,3,FALSE),0)</f>
        <v>0</v>
      </c>
      <c r="Y327">
        <f>IFERROR(VLOOKUP(C327,MENINGITE!$A$5:$C$447,3,FALSE),0)</f>
        <v>0</v>
      </c>
      <c r="Z327">
        <f>IFERROR(VLOOKUP(C327,RAIVA!$A$5:$C$16,3,FALSE),0)</f>
        <v>0</v>
      </c>
    </row>
    <row r="328" spans="1:26" x14ac:dyDescent="0.3">
      <c r="A328" s="2" t="s">
        <v>392</v>
      </c>
      <c r="B328" s="2" t="s">
        <v>460</v>
      </c>
      <c r="C328" s="2">
        <v>500110</v>
      </c>
      <c r="D328" s="2">
        <v>5001102</v>
      </c>
      <c r="E328" s="2" t="s">
        <v>392</v>
      </c>
      <c r="F328" s="2" t="s">
        <v>460</v>
      </c>
      <c r="G328" s="2">
        <f>IFERROR(VLOOKUP(D328,Coordenadas!$A$2:$D$5571,3,FALSE),0)</f>
        <v>-20.4666</v>
      </c>
      <c r="H328" s="2">
        <f>IFERROR(VLOOKUP(D328,Coordenadas!$A$2:$D$5571,4,FALSE),0)</f>
        <v>-55.786799999999999</v>
      </c>
      <c r="I328" s="2" t="s">
        <v>5327</v>
      </c>
      <c r="J328" s="2">
        <v>45614</v>
      </c>
      <c r="K328" s="2" t="s">
        <v>5330</v>
      </c>
      <c r="L328" s="2">
        <f>IFERROR(VLOOKUP(C328,BOTULISMO!$A$3:$C$19,3,FALSE),0)</f>
        <v>0</v>
      </c>
      <c r="M328" s="2">
        <f>IFERROR(VLOOKUP(C328,'LEISHMANIOSE VISCERAL'!$A$4:$C$454,3,FALSE),0)</f>
        <v>2</v>
      </c>
      <c r="N328" s="2">
        <f>IFERROR(VLOOKUP(C328,'LEISHMANIOSE TEGUMENTAR'!$A$4:$C$1681,3,FALSE),0)</f>
        <v>0</v>
      </c>
      <c r="O328" s="2">
        <f>IFERROR(VLOOKUP(C328,'FEBRE AMARELA'!$A$4:$C$38,3,FALSE),0)</f>
        <v>0</v>
      </c>
      <c r="P328" s="2">
        <f>IFERROR(VLOOKUP(C328,DENGUE!$A$5:$C$4097,3,FALSE),0)</f>
        <v>358</v>
      </c>
      <c r="Q328" s="2">
        <f>IFERROR(VLOOKUP(C328,'HEPATITE VIRAL'!$A$5:$C$3162,3,FALSE),0)</f>
        <v>8</v>
      </c>
      <c r="R328" s="2">
        <f>IFERROR(VLOOKUP(C328,'FEBRE MACULOSA'!$A$5:$C$181,3,FALSE),0)</f>
        <v>0</v>
      </c>
      <c r="S328" s="2">
        <f>IFERROR(VLOOKUP(C328,LEPTOSPIROSE!$A$5:$C$1176,3,FALSE),0)</f>
        <v>0</v>
      </c>
      <c r="T328" s="2">
        <f>IFERROR(VLOOKUP(C328,'DOENÇA DE CHAGAS'!$A$5:$C$100,3,FALSE),0)</f>
        <v>0</v>
      </c>
      <c r="U328" s="2">
        <f>IFERROR(VLOOKUP(C328,'PICADAS DE COBRAS'!$A$6:$C$4645,3,FALSE),0)</f>
        <v>57</v>
      </c>
      <c r="V328">
        <f>IFERROR(VLOOKUP(C328,'ZIKA VIRUS'!$A$5:$C$2399,3,FALSE),0)</f>
        <v>23</v>
      </c>
      <c r="W328">
        <f>IFERROR(VLOOKUP(C328,'FEBRE TIFÓIDE'!$A$5:$C$46,3,FALSE),0)</f>
        <v>0</v>
      </c>
      <c r="X328">
        <f>IFERROR(VLOOKUP(C328,HANTAVIROSE!$A$5:$C$153,3,FALSE),0)</f>
        <v>0</v>
      </c>
      <c r="Y328">
        <f>IFERROR(VLOOKUP(C328,MENINGITE!$A$5:$C$447,3,FALSE),0)</f>
        <v>0</v>
      </c>
      <c r="Z328">
        <f>IFERROR(VLOOKUP(C328,RAIVA!$A$5:$C$16,3,FALSE),0)</f>
        <v>0</v>
      </c>
    </row>
    <row r="329" spans="1:26" x14ac:dyDescent="0.3">
      <c r="A329" s="2" t="s">
        <v>4319</v>
      </c>
      <c r="B329" s="2" t="s">
        <v>4477</v>
      </c>
      <c r="C329" s="2">
        <v>230100</v>
      </c>
      <c r="D329" s="2">
        <v>2301000</v>
      </c>
      <c r="E329" s="2" t="s">
        <v>4319</v>
      </c>
      <c r="F329" s="2" t="s">
        <v>4477</v>
      </c>
      <c r="G329" s="2">
        <f>IFERROR(VLOOKUP(D329,Coordenadas!$A$2:$D$5571,3,FALSE),0)</f>
        <v>-3.8992900000000001</v>
      </c>
      <c r="H329" s="2">
        <f>IFERROR(VLOOKUP(D329,Coordenadas!$A$2:$D$5571,4,FALSE),0)</f>
        <v>-38.389600000000002</v>
      </c>
      <c r="I329" s="2" t="s">
        <v>5324</v>
      </c>
      <c r="J329" s="2">
        <v>72628</v>
      </c>
      <c r="K329" s="2" t="s">
        <v>5331</v>
      </c>
      <c r="L329" s="2">
        <f>IFERROR(VLOOKUP(C329,BOTULISMO!$A$3:$C$19,3,FALSE),0)</f>
        <v>0</v>
      </c>
      <c r="M329" s="2">
        <f>IFERROR(VLOOKUP(C329,'LEISHMANIOSE VISCERAL'!$A$4:$C$454,3,FALSE),0)</f>
        <v>0</v>
      </c>
      <c r="N329" s="2">
        <f>IFERROR(VLOOKUP(C329,'LEISHMANIOSE TEGUMENTAR'!$A$4:$C$1681,3,FALSE),0)</f>
        <v>0</v>
      </c>
      <c r="O329" s="2">
        <f>IFERROR(VLOOKUP(C329,'FEBRE AMARELA'!$A$4:$C$38,3,FALSE),0)</f>
        <v>0</v>
      </c>
      <c r="P329" s="2">
        <f>IFERROR(VLOOKUP(C329,DENGUE!$A$5:$C$4097,3,FALSE),0)</f>
        <v>7</v>
      </c>
      <c r="Q329" s="2">
        <f>IFERROR(VLOOKUP(C329,'HEPATITE VIRAL'!$A$5:$C$3162,3,FALSE),0)</f>
        <v>0</v>
      </c>
      <c r="R329" s="2">
        <f>IFERROR(VLOOKUP(C329,'FEBRE MACULOSA'!$A$5:$C$181,3,FALSE),0)</f>
        <v>0</v>
      </c>
      <c r="S329" s="2">
        <f>IFERROR(VLOOKUP(C329,LEPTOSPIROSE!$A$5:$C$1176,3,FALSE),0)</f>
        <v>0</v>
      </c>
      <c r="T329" s="2">
        <f>IFERROR(VLOOKUP(C329,'DOENÇA DE CHAGAS'!$A$5:$C$100,3,FALSE),0)</f>
        <v>0</v>
      </c>
      <c r="U329" s="2">
        <f>IFERROR(VLOOKUP(C329,'PICADAS DE COBRAS'!$A$6:$C$4645,3,FALSE),0)</f>
        <v>13</v>
      </c>
      <c r="V329">
        <f>IFERROR(VLOOKUP(C329,'ZIKA VIRUS'!$A$5:$C$2399,3,FALSE),0)</f>
        <v>5</v>
      </c>
      <c r="W329">
        <f>IFERROR(VLOOKUP(C329,'FEBRE TIFÓIDE'!$A$5:$C$46,3,FALSE),0)</f>
        <v>0</v>
      </c>
      <c r="X329">
        <f>IFERROR(VLOOKUP(C329,HANTAVIROSE!$A$5:$C$153,3,FALSE),0)</f>
        <v>0</v>
      </c>
      <c r="Y329">
        <f>IFERROR(VLOOKUP(C329,MENINGITE!$A$5:$C$447,3,FALSE),0)</f>
        <v>0</v>
      </c>
      <c r="Z329">
        <f>IFERROR(VLOOKUP(C329,RAIVA!$A$5:$C$16,3,FALSE),0)</f>
        <v>0</v>
      </c>
    </row>
    <row r="330" spans="1:26" x14ac:dyDescent="0.3">
      <c r="A330" s="2" t="s">
        <v>967</v>
      </c>
      <c r="B330" s="2" t="s">
        <v>1238</v>
      </c>
      <c r="C330" s="2">
        <v>420127</v>
      </c>
      <c r="D330" s="2">
        <v>4201273</v>
      </c>
      <c r="E330" s="2" t="s">
        <v>967</v>
      </c>
      <c r="F330" s="2" t="s">
        <v>1238</v>
      </c>
      <c r="G330" s="2">
        <f>IFERROR(VLOOKUP(D330,Coordenadas!$A$2:$D$5571,3,FALSE),0)</f>
        <v>-27.1587</v>
      </c>
      <c r="H330" s="2">
        <f>IFERROR(VLOOKUP(D330,Coordenadas!$A$2:$D$5571,4,FALSE),0)</f>
        <v>-52.142299999999999</v>
      </c>
      <c r="I330" s="2" t="s">
        <v>5326</v>
      </c>
      <c r="J330" s="2">
        <v>4193</v>
      </c>
      <c r="K330" s="2" t="s">
        <v>5332</v>
      </c>
      <c r="L330" s="2">
        <f>IFERROR(VLOOKUP(C330,BOTULISMO!$A$3:$C$19,3,FALSE),0)</f>
        <v>0</v>
      </c>
      <c r="M330" s="2">
        <f>IFERROR(VLOOKUP(C330,'LEISHMANIOSE VISCERAL'!$A$4:$C$454,3,FALSE),0)</f>
        <v>0</v>
      </c>
      <c r="N330" s="2">
        <f>IFERROR(VLOOKUP(C330,'LEISHMANIOSE TEGUMENTAR'!$A$4:$C$1681,3,FALSE),0)</f>
        <v>0</v>
      </c>
      <c r="O330" s="2">
        <f>IFERROR(VLOOKUP(C330,'FEBRE AMARELA'!$A$4:$C$38,3,FALSE),0)</f>
        <v>0</v>
      </c>
      <c r="P330" s="2">
        <f>IFERROR(VLOOKUP(C330,DENGUE!$A$5:$C$4097,3,FALSE),0)</f>
        <v>0</v>
      </c>
      <c r="Q330" s="2">
        <f>IFERROR(VLOOKUP(C330,'HEPATITE VIRAL'!$A$5:$C$3162,3,FALSE),0)</f>
        <v>0</v>
      </c>
      <c r="R330" s="2">
        <f>IFERROR(VLOOKUP(C330,'FEBRE MACULOSA'!$A$5:$C$181,3,FALSE),0)</f>
        <v>0</v>
      </c>
      <c r="S330" s="2">
        <f>IFERROR(VLOOKUP(C330,LEPTOSPIROSE!$A$5:$C$1176,3,FALSE),0)</f>
        <v>1</v>
      </c>
      <c r="T330" s="2">
        <f>IFERROR(VLOOKUP(C330,'DOENÇA DE CHAGAS'!$A$5:$C$100,3,FALSE),0)</f>
        <v>0</v>
      </c>
      <c r="U330" s="2">
        <f>IFERROR(VLOOKUP(C330,'PICADAS DE COBRAS'!$A$6:$C$4645,3,FALSE),0)</f>
        <v>25</v>
      </c>
      <c r="V330">
        <f>IFERROR(VLOOKUP(C330,'ZIKA VIRUS'!$A$5:$C$2399,3,FALSE),0)</f>
        <v>0</v>
      </c>
      <c r="W330">
        <f>IFERROR(VLOOKUP(C330,'FEBRE TIFÓIDE'!$A$5:$C$46,3,FALSE),0)</f>
        <v>0</v>
      </c>
      <c r="X330">
        <f>IFERROR(VLOOKUP(C330,HANTAVIROSE!$A$5:$C$153,3,FALSE),0)</f>
        <v>0</v>
      </c>
      <c r="Y330">
        <f>IFERROR(VLOOKUP(C330,MENINGITE!$A$5:$C$447,3,FALSE),0)</f>
        <v>0</v>
      </c>
      <c r="Z330">
        <f>IFERROR(VLOOKUP(C330,RAIVA!$A$5:$C$16,3,FALSE),0)</f>
        <v>0</v>
      </c>
    </row>
    <row r="331" spans="1:26" x14ac:dyDescent="0.3">
      <c r="A331" s="2" t="s">
        <v>3988</v>
      </c>
      <c r="B331" s="2" t="s">
        <v>4169</v>
      </c>
      <c r="C331" s="2">
        <v>250080</v>
      </c>
      <c r="D331" s="2">
        <v>2500809</v>
      </c>
      <c r="E331" s="2" t="s">
        <v>3988</v>
      </c>
      <c r="F331" s="2" t="s">
        <v>4169</v>
      </c>
      <c r="G331" s="2">
        <f>IFERROR(VLOOKUP(D331,Coordenadas!$A$2:$D$5571,3,FALSE),0)</f>
        <v>-6.8437400000000004</v>
      </c>
      <c r="H331" s="2">
        <f>IFERROR(VLOOKUP(D331,Coordenadas!$A$2:$D$5571,4,FALSE),0)</f>
        <v>-35.373699999999999</v>
      </c>
      <c r="I331" s="2" t="s">
        <v>5324</v>
      </c>
      <c r="J331" s="2">
        <v>17224</v>
      </c>
      <c r="K331" s="2" t="s">
        <v>5332</v>
      </c>
      <c r="L331" s="2">
        <f>IFERROR(VLOOKUP(C331,BOTULISMO!$A$3:$C$19,3,FALSE),0)</f>
        <v>0</v>
      </c>
      <c r="M331" s="2">
        <f>IFERROR(VLOOKUP(C331,'LEISHMANIOSE VISCERAL'!$A$4:$C$454,3,FALSE),0)</f>
        <v>0</v>
      </c>
      <c r="N331" s="2">
        <f>IFERROR(VLOOKUP(C331,'LEISHMANIOSE TEGUMENTAR'!$A$4:$C$1681,3,FALSE),0)</f>
        <v>0</v>
      </c>
      <c r="O331" s="2">
        <f>IFERROR(VLOOKUP(C331,'FEBRE AMARELA'!$A$4:$C$38,3,FALSE),0)</f>
        <v>0</v>
      </c>
      <c r="P331" s="2">
        <f>IFERROR(VLOOKUP(C331,DENGUE!$A$5:$C$4097,3,FALSE),0)</f>
        <v>36</v>
      </c>
      <c r="Q331" s="2">
        <f>IFERROR(VLOOKUP(C331,'HEPATITE VIRAL'!$A$5:$C$3162,3,FALSE),0)</f>
        <v>0</v>
      </c>
      <c r="R331" s="2">
        <f>IFERROR(VLOOKUP(C331,'FEBRE MACULOSA'!$A$5:$C$181,3,FALSE),0)</f>
        <v>0</v>
      </c>
      <c r="S331" s="2">
        <f>IFERROR(VLOOKUP(C331,LEPTOSPIROSE!$A$5:$C$1176,3,FALSE),0)</f>
        <v>0</v>
      </c>
      <c r="T331" s="2">
        <f>IFERROR(VLOOKUP(C331,'DOENÇA DE CHAGAS'!$A$5:$C$100,3,FALSE),0)</f>
        <v>0</v>
      </c>
      <c r="U331" s="2">
        <f>IFERROR(VLOOKUP(C331,'PICADAS DE COBRAS'!$A$6:$C$4645,3,FALSE),0)</f>
        <v>0</v>
      </c>
      <c r="V331">
        <f>IFERROR(VLOOKUP(C331,'ZIKA VIRUS'!$A$5:$C$2399,3,FALSE),0)</f>
        <v>1</v>
      </c>
      <c r="W331">
        <f>IFERROR(VLOOKUP(C331,'FEBRE TIFÓIDE'!$A$5:$C$46,3,FALSE),0)</f>
        <v>0</v>
      </c>
      <c r="X331">
        <f>IFERROR(VLOOKUP(C331,HANTAVIROSE!$A$5:$C$153,3,FALSE),0)</f>
        <v>0</v>
      </c>
      <c r="Y331">
        <f>IFERROR(VLOOKUP(C331,MENINGITE!$A$5:$C$447,3,FALSE),0)</f>
        <v>0</v>
      </c>
      <c r="Z331">
        <f>IFERROR(VLOOKUP(C331,RAIVA!$A$5:$C$16,3,FALSE),0)</f>
        <v>0</v>
      </c>
    </row>
    <row r="332" spans="1:26" x14ac:dyDescent="0.3">
      <c r="A332" s="2" t="s">
        <v>2425</v>
      </c>
      <c r="B332" s="2" t="s">
        <v>3223</v>
      </c>
      <c r="C332" s="2">
        <v>310320</v>
      </c>
      <c r="D332" s="2">
        <v>3103207</v>
      </c>
      <c r="E332" s="2" t="s">
        <v>2425</v>
      </c>
      <c r="F332" s="2" t="s">
        <v>3223</v>
      </c>
      <c r="G332" s="2">
        <f>IFERROR(VLOOKUP(D332,Coordenadas!$A$2:$D$5571,3,FALSE),0)</f>
        <v>-19.195499999999999</v>
      </c>
      <c r="H332" s="2">
        <f>IFERROR(VLOOKUP(D332,Coordenadas!$A$2:$D$5571,4,FALSE),0)</f>
        <v>-44.249299999999998</v>
      </c>
      <c r="I332" s="2" t="s">
        <v>5325</v>
      </c>
      <c r="J332" s="2">
        <v>2243</v>
      </c>
      <c r="K332" s="2" t="s">
        <v>5332</v>
      </c>
      <c r="L332" s="2">
        <f>IFERROR(VLOOKUP(C332,BOTULISMO!$A$3:$C$19,3,FALSE),0)</f>
        <v>0</v>
      </c>
      <c r="M332" s="2">
        <f>IFERROR(VLOOKUP(C332,'LEISHMANIOSE VISCERAL'!$A$4:$C$454,3,FALSE),0)</f>
        <v>0</v>
      </c>
      <c r="N332" s="2">
        <f>IFERROR(VLOOKUP(C332,'LEISHMANIOSE TEGUMENTAR'!$A$4:$C$1681,3,FALSE),0)</f>
        <v>0</v>
      </c>
      <c r="O332" s="2">
        <f>IFERROR(VLOOKUP(C332,'FEBRE AMARELA'!$A$4:$C$38,3,FALSE),0)</f>
        <v>0</v>
      </c>
      <c r="P332" s="2">
        <f>IFERROR(VLOOKUP(C332,DENGUE!$A$5:$C$4097,3,FALSE),0)</f>
        <v>4</v>
      </c>
      <c r="Q332" s="2">
        <f>IFERROR(VLOOKUP(C332,'HEPATITE VIRAL'!$A$5:$C$3162,3,FALSE),0)</f>
        <v>1</v>
      </c>
      <c r="R332" s="2">
        <f>IFERROR(VLOOKUP(C332,'FEBRE MACULOSA'!$A$5:$C$181,3,FALSE),0)</f>
        <v>0</v>
      </c>
      <c r="S332" s="2">
        <f>IFERROR(VLOOKUP(C332,LEPTOSPIROSE!$A$5:$C$1176,3,FALSE),0)</f>
        <v>0</v>
      </c>
      <c r="T332" s="2">
        <f>IFERROR(VLOOKUP(C332,'DOENÇA DE CHAGAS'!$A$5:$C$100,3,FALSE),0)</f>
        <v>0</v>
      </c>
      <c r="U332" s="2">
        <f>IFERROR(VLOOKUP(C332,'PICADAS DE COBRAS'!$A$6:$C$4645,3,FALSE),0)</f>
        <v>1</v>
      </c>
      <c r="V332">
        <f>IFERROR(VLOOKUP(C332,'ZIKA VIRUS'!$A$5:$C$2399,3,FALSE),0)</f>
        <v>0</v>
      </c>
      <c r="W332">
        <f>IFERROR(VLOOKUP(C332,'FEBRE TIFÓIDE'!$A$5:$C$46,3,FALSE),0)</f>
        <v>0</v>
      </c>
      <c r="X332">
        <f>IFERROR(VLOOKUP(C332,HANTAVIROSE!$A$5:$C$153,3,FALSE),0)</f>
        <v>0</v>
      </c>
      <c r="Y332">
        <f>IFERROR(VLOOKUP(C332,MENINGITE!$A$5:$C$447,3,FALSE),0)</f>
        <v>0</v>
      </c>
      <c r="Z332">
        <f>IFERROR(VLOOKUP(C332,RAIVA!$A$5:$C$16,3,FALSE),0)</f>
        <v>0</v>
      </c>
    </row>
    <row r="333" spans="1:26" x14ac:dyDescent="0.3">
      <c r="A333" s="2" t="s">
        <v>3652</v>
      </c>
      <c r="B333" s="2" t="s">
        <v>3720</v>
      </c>
      <c r="C333" s="2">
        <v>280030</v>
      </c>
      <c r="D333" s="2">
        <v>2800308</v>
      </c>
      <c r="E333" s="2" t="s">
        <v>3652</v>
      </c>
      <c r="F333" s="2" t="s">
        <v>3720</v>
      </c>
      <c r="G333" s="2">
        <f>IFERROR(VLOOKUP(D333,Coordenadas!$A$2:$D$5571,3,FALSE),0)</f>
        <v>-10.9091</v>
      </c>
      <c r="H333" s="2">
        <f>IFERROR(VLOOKUP(D333,Coordenadas!$A$2:$D$5571,4,FALSE),0)</f>
        <v>-37.067700000000002</v>
      </c>
      <c r="I333" s="2" t="s">
        <v>5324</v>
      </c>
      <c r="J333" s="2">
        <v>571149</v>
      </c>
      <c r="K333" s="2" t="s">
        <v>5333</v>
      </c>
      <c r="L333" s="2">
        <f>IFERROR(VLOOKUP(C333,BOTULISMO!$A$3:$C$19,3,FALSE),0)</f>
        <v>0</v>
      </c>
      <c r="M333" s="2">
        <f>IFERROR(VLOOKUP(C333,'LEISHMANIOSE VISCERAL'!$A$4:$C$454,3,FALSE),0)</f>
        <v>55</v>
      </c>
      <c r="N333" s="2">
        <f>IFERROR(VLOOKUP(C333,'LEISHMANIOSE TEGUMENTAR'!$A$4:$C$1681,3,FALSE),0)</f>
        <v>12</v>
      </c>
      <c r="O333" s="2">
        <f>IFERROR(VLOOKUP(C333,'FEBRE AMARELA'!$A$4:$C$38,3,FALSE),0)</f>
        <v>0</v>
      </c>
      <c r="P333" s="2">
        <f>IFERROR(VLOOKUP(C333,DENGUE!$A$5:$C$4097,3,FALSE),0)</f>
        <v>1083</v>
      </c>
      <c r="Q333" s="2">
        <f>IFERROR(VLOOKUP(C333,'HEPATITE VIRAL'!$A$5:$C$3162,3,FALSE),0)</f>
        <v>532</v>
      </c>
      <c r="R333" s="2">
        <f>IFERROR(VLOOKUP(C333,'FEBRE MACULOSA'!$A$5:$C$181,3,FALSE),0)</f>
        <v>0</v>
      </c>
      <c r="S333" s="2">
        <f>IFERROR(VLOOKUP(C333,LEPTOSPIROSE!$A$5:$C$1176,3,FALSE),0)</f>
        <v>62</v>
      </c>
      <c r="T333" s="2">
        <f>IFERROR(VLOOKUP(C333,'DOENÇA DE CHAGAS'!$A$5:$C$100,3,FALSE),0)</f>
        <v>0</v>
      </c>
      <c r="U333" s="2">
        <f>IFERROR(VLOOKUP(C333,'PICADAS DE COBRAS'!$A$6:$C$4645,3,FALSE),0)</f>
        <v>1261</v>
      </c>
      <c r="V333">
        <f>IFERROR(VLOOKUP(C333,'ZIKA VIRUS'!$A$5:$C$2399,3,FALSE),0)</f>
        <v>189</v>
      </c>
      <c r="W333">
        <f>IFERROR(VLOOKUP(C333,'FEBRE TIFÓIDE'!$A$5:$C$46,3,FALSE),0)</f>
        <v>0</v>
      </c>
      <c r="X333">
        <f>IFERROR(VLOOKUP(C333,HANTAVIROSE!$A$5:$C$153,3,FALSE),0)</f>
        <v>0</v>
      </c>
      <c r="Y333">
        <f>IFERROR(VLOOKUP(C333,MENINGITE!$A$5:$C$447,3,FALSE),0)</f>
        <v>18</v>
      </c>
      <c r="Z333">
        <f>IFERROR(VLOOKUP(C333,RAIVA!$A$5:$C$16,3,FALSE),0)</f>
        <v>0</v>
      </c>
    </row>
    <row r="334" spans="1:26" x14ac:dyDescent="0.3">
      <c r="A334" s="2" t="s">
        <v>1637</v>
      </c>
      <c r="B334" s="2" t="s">
        <v>2227</v>
      </c>
      <c r="C334" s="2">
        <v>350275</v>
      </c>
      <c r="D334" s="2">
        <v>3502754</v>
      </c>
      <c r="E334" s="2" t="s">
        <v>1637</v>
      </c>
      <c r="F334" s="2" t="s">
        <v>2227</v>
      </c>
      <c r="G334" s="2">
        <f>IFERROR(VLOOKUP(D334,Coordenadas!$A$2:$D$5571,3,FALSE),0)</f>
        <v>-23.436599999999999</v>
      </c>
      <c r="H334" s="2">
        <f>IFERROR(VLOOKUP(D334,Coordenadas!$A$2:$D$5571,4,FALSE),0)</f>
        <v>-47.0608</v>
      </c>
      <c r="I334" s="2" t="s">
        <v>5325</v>
      </c>
      <c r="J334" s="2">
        <v>17080</v>
      </c>
      <c r="K334" s="2" t="s">
        <v>5332</v>
      </c>
      <c r="L334" s="2">
        <f>IFERROR(VLOOKUP(C334,BOTULISMO!$A$3:$C$19,3,FALSE),0)</f>
        <v>0</v>
      </c>
      <c r="M334" s="2">
        <f>IFERROR(VLOOKUP(C334,'LEISHMANIOSE VISCERAL'!$A$4:$C$454,3,FALSE),0)</f>
        <v>0</v>
      </c>
      <c r="N334" s="2">
        <f>IFERROR(VLOOKUP(C334,'LEISHMANIOSE TEGUMENTAR'!$A$4:$C$1681,3,FALSE),0)</f>
        <v>1</v>
      </c>
      <c r="O334" s="2">
        <f>IFERROR(VLOOKUP(C334,'FEBRE AMARELA'!$A$4:$C$38,3,FALSE),0)</f>
        <v>0</v>
      </c>
      <c r="P334" s="2">
        <f>IFERROR(VLOOKUP(C334,DENGUE!$A$5:$C$4097,3,FALSE),0)</f>
        <v>1</v>
      </c>
      <c r="Q334" s="2">
        <f>IFERROR(VLOOKUP(C334,'HEPATITE VIRAL'!$A$5:$C$3162,3,FALSE),0)</f>
        <v>11</v>
      </c>
      <c r="R334" s="2">
        <f>IFERROR(VLOOKUP(C334,'FEBRE MACULOSA'!$A$5:$C$181,3,FALSE),0)</f>
        <v>0</v>
      </c>
      <c r="S334" s="2">
        <f>IFERROR(VLOOKUP(C334,LEPTOSPIROSE!$A$5:$C$1176,3,FALSE),0)</f>
        <v>0</v>
      </c>
      <c r="T334" s="2">
        <f>IFERROR(VLOOKUP(C334,'DOENÇA DE CHAGAS'!$A$5:$C$100,3,FALSE),0)</f>
        <v>0</v>
      </c>
      <c r="U334" s="2">
        <f>IFERROR(VLOOKUP(C334,'PICADAS DE COBRAS'!$A$6:$C$4645,3,FALSE),0)</f>
        <v>85</v>
      </c>
      <c r="V334">
        <f>IFERROR(VLOOKUP(C334,'ZIKA VIRUS'!$A$5:$C$2399,3,FALSE),0)</f>
        <v>1</v>
      </c>
      <c r="W334">
        <f>IFERROR(VLOOKUP(C334,'FEBRE TIFÓIDE'!$A$5:$C$46,3,FALSE),0)</f>
        <v>0</v>
      </c>
      <c r="X334">
        <f>IFERROR(VLOOKUP(C334,HANTAVIROSE!$A$5:$C$153,3,FALSE),0)</f>
        <v>0</v>
      </c>
      <c r="Y334">
        <f>IFERROR(VLOOKUP(C334,MENINGITE!$A$5:$C$447,3,FALSE),0)</f>
        <v>0</v>
      </c>
      <c r="Z334">
        <f>IFERROR(VLOOKUP(C334,RAIVA!$A$5:$C$16,3,FALSE),0)</f>
        <v>0</v>
      </c>
    </row>
    <row r="335" spans="1:26" x14ac:dyDescent="0.3">
      <c r="A335" s="2" t="s">
        <v>3257</v>
      </c>
      <c r="B335" s="2" t="s">
        <v>3626</v>
      </c>
      <c r="C335" s="2">
        <v>290205</v>
      </c>
      <c r="D335" s="2">
        <v>2902054</v>
      </c>
      <c r="E335" s="2" t="s">
        <v>3257</v>
      </c>
      <c r="F335" s="2" t="s">
        <v>3626</v>
      </c>
      <c r="G335" s="2">
        <f>IFERROR(VLOOKUP(D335,Coordenadas!$A$2:$D$5571,3,FALSE),0)</f>
        <v>-12.22</v>
      </c>
      <c r="H335" s="2">
        <f>IFERROR(VLOOKUP(D335,Coordenadas!$A$2:$D$5571,4,FALSE),0)</f>
        <v>-38.2027</v>
      </c>
      <c r="I335" s="2" t="s">
        <v>5324</v>
      </c>
      <c r="J335" s="2">
        <v>11561</v>
      </c>
      <c r="K335" s="2" t="s">
        <v>5332</v>
      </c>
      <c r="L335" s="2">
        <f>IFERROR(VLOOKUP(C335,BOTULISMO!$A$3:$C$19,3,FALSE),0)</f>
        <v>0</v>
      </c>
      <c r="M335" s="2">
        <f>IFERROR(VLOOKUP(C335,'LEISHMANIOSE VISCERAL'!$A$4:$C$454,3,FALSE),0)</f>
        <v>0</v>
      </c>
      <c r="N335" s="2">
        <f>IFERROR(VLOOKUP(C335,'LEISHMANIOSE TEGUMENTAR'!$A$4:$C$1681,3,FALSE),0)</f>
        <v>0</v>
      </c>
      <c r="O335" s="2">
        <f>IFERROR(VLOOKUP(C335,'FEBRE AMARELA'!$A$4:$C$38,3,FALSE),0)</f>
        <v>0</v>
      </c>
      <c r="P335" s="2">
        <f>IFERROR(VLOOKUP(C335,DENGUE!$A$5:$C$4097,3,FALSE),0)</f>
        <v>13</v>
      </c>
      <c r="Q335" s="2">
        <f>IFERROR(VLOOKUP(C335,'HEPATITE VIRAL'!$A$5:$C$3162,3,FALSE),0)</f>
        <v>0</v>
      </c>
      <c r="R335" s="2">
        <f>IFERROR(VLOOKUP(C335,'FEBRE MACULOSA'!$A$5:$C$181,3,FALSE),0)</f>
        <v>0</v>
      </c>
      <c r="S335" s="2">
        <f>IFERROR(VLOOKUP(C335,LEPTOSPIROSE!$A$5:$C$1176,3,FALSE),0)</f>
        <v>0</v>
      </c>
      <c r="T335" s="2">
        <f>IFERROR(VLOOKUP(C335,'DOENÇA DE CHAGAS'!$A$5:$C$100,3,FALSE),0)</f>
        <v>0</v>
      </c>
      <c r="U335" s="2">
        <f>IFERROR(VLOOKUP(C335,'PICADAS DE COBRAS'!$A$6:$C$4645,3,FALSE),0)</f>
        <v>18</v>
      </c>
      <c r="V335">
        <f>IFERROR(VLOOKUP(C335,'ZIKA VIRUS'!$A$5:$C$2399,3,FALSE),0)</f>
        <v>0</v>
      </c>
      <c r="W335">
        <f>IFERROR(VLOOKUP(C335,'FEBRE TIFÓIDE'!$A$5:$C$46,3,FALSE),0)</f>
        <v>0</v>
      </c>
      <c r="X335">
        <f>IFERROR(VLOOKUP(C335,HANTAVIROSE!$A$5:$C$153,3,FALSE),0)</f>
        <v>0</v>
      </c>
      <c r="Y335">
        <f>IFERROR(VLOOKUP(C335,MENINGITE!$A$5:$C$447,3,FALSE),0)</f>
        <v>0</v>
      </c>
      <c r="Z335">
        <f>IFERROR(VLOOKUP(C335,RAIVA!$A$5:$C$16,3,FALSE),0)</f>
        <v>0</v>
      </c>
    </row>
    <row r="336" spans="1:26" x14ac:dyDescent="0.3">
      <c r="A336" s="2" t="s">
        <v>4319</v>
      </c>
      <c r="B336" s="2" t="s">
        <v>4476</v>
      </c>
      <c r="C336" s="2">
        <v>230110</v>
      </c>
      <c r="D336" s="2">
        <v>2301109</v>
      </c>
      <c r="E336" s="2" t="s">
        <v>4319</v>
      </c>
      <c r="F336" s="2" t="s">
        <v>4476</v>
      </c>
      <c r="G336" s="2">
        <f>IFERROR(VLOOKUP(D336,Coordenadas!$A$2:$D$5571,3,FALSE),0)</f>
        <v>-4.5582599999999998</v>
      </c>
      <c r="H336" s="2">
        <f>IFERROR(VLOOKUP(D336,Coordenadas!$A$2:$D$5571,4,FALSE),0)</f>
        <v>-37.767899999999997</v>
      </c>
      <c r="I336" s="2" t="s">
        <v>5324</v>
      </c>
      <c r="J336" s="2">
        <v>69159</v>
      </c>
      <c r="K336" s="2" t="s">
        <v>5331</v>
      </c>
      <c r="L336" s="2">
        <f>IFERROR(VLOOKUP(C336,BOTULISMO!$A$3:$C$19,3,FALSE),0)</f>
        <v>0</v>
      </c>
      <c r="M336" s="2">
        <f>IFERROR(VLOOKUP(C336,'LEISHMANIOSE VISCERAL'!$A$4:$C$454,3,FALSE),0)</f>
        <v>1</v>
      </c>
      <c r="N336" s="2">
        <f>IFERROR(VLOOKUP(C336,'LEISHMANIOSE TEGUMENTAR'!$A$4:$C$1681,3,FALSE),0)</f>
        <v>0</v>
      </c>
      <c r="O336" s="2">
        <f>IFERROR(VLOOKUP(C336,'FEBRE AMARELA'!$A$4:$C$38,3,FALSE),0)</f>
        <v>0</v>
      </c>
      <c r="P336" s="2">
        <f>IFERROR(VLOOKUP(C336,DENGUE!$A$5:$C$4097,3,FALSE),0)</f>
        <v>425</v>
      </c>
      <c r="Q336" s="2">
        <f>IFERROR(VLOOKUP(C336,'HEPATITE VIRAL'!$A$5:$C$3162,3,FALSE),0)</f>
        <v>15</v>
      </c>
      <c r="R336" s="2">
        <f>IFERROR(VLOOKUP(C336,'FEBRE MACULOSA'!$A$5:$C$181,3,FALSE),0)</f>
        <v>0</v>
      </c>
      <c r="S336" s="2">
        <f>IFERROR(VLOOKUP(C336,LEPTOSPIROSE!$A$5:$C$1176,3,FALSE),0)</f>
        <v>0</v>
      </c>
      <c r="T336" s="2">
        <f>IFERROR(VLOOKUP(C336,'DOENÇA DE CHAGAS'!$A$5:$C$100,3,FALSE),0)</f>
        <v>0</v>
      </c>
      <c r="U336" s="2">
        <f>IFERROR(VLOOKUP(C336,'PICADAS DE COBRAS'!$A$6:$C$4645,3,FALSE),0)</f>
        <v>124</v>
      </c>
      <c r="V336">
        <f>IFERROR(VLOOKUP(C336,'ZIKA VIRUS'!$A$5:$C$2399,3,FALSE),0)</f>
        <v>67</v>
      </c>
      <c r="W336">
        <f>IFERROR(VLOOKUP(C336,'FEBRE TIFÓIDE'!$A$5:$C$46,3,FALSE),0)</f>
        <v>0</v>
      </c>
      <c r="X336">
        <f>IFERROR(VLOOKUP(C336,HANTAVIROSE!$A$5:$C$153,3,FALSE),0)</f>
        <v>0</v>
      </c>
      <c r="Y336">
        <f>IFERROR(VLOOKUP(C336,MENINGITE!$A$5:$C$447,3,FALSE),0)</f>
        <v>0</v>
      </c>
      <c r="Z336">
        <f>IFERROR(VLOOKUP(C336,RAIVA!$A$5:$C$16,3,FALSE),0)</f>
        <v>0</v>
      </c>
    </row>
    <row r="337" spans="1:26" x14ac:dyDescent="0.3">
      <c r="A337" s="2" t="s">
        <v>3257</v>
      </c>
      <c r="B337" s="2" t="s">
        <v>3627</v>
      </c>
      <c r="C337" s="2">
        <v>290200</v>
      </c>
      <c r="D337" s="2">
        <v>2902005</v>
      </c>
      <c r="E337" s="2" t="s">
        <v>3257</v>
      </c>
      <c r="F337" s="2" t="s">
        <v>3627</v>
      </c>
      <c r="G337" s="2">
        <f>IFERROR(VLOOKUP(D337,Coordenadas!$A$2:$D$5571,3,FALSE),0)</f>
        <v>-14.428000000000001</v>
      </c>
      <c r="H337" s="2">
        <f>IFERROR(VLOOKUP(D337,Coordenadas!$A$2:$D$5571,4,FALSE),0)</f>
        <v>-41.464799999999997</v>
      </c>
      <c r="I337" s="2" t="s">
        <v>5324</v>
      </c>
      <c r="J337" s="2">
        <v>13743</v>
      </c>
      <c r="K337" s="2" t="s">
        <v>5332</v>
      </c>
      <c r="L337" s="2">
        <f>IFERROR(VLOOKUP(C337,BOTULISMO!$A$3:$C$19,3,FALSE),0)</f>
        <v>0</v>
      </c>
      <c r="M337" s="2">
        <f>IFERROR(VLOOKUP(C337,'LEISHMANIOSE VISCERAL'!$A$4:$C$454,3,FALSE),0)</f>
        <v>0</v>
      </c>
      <c r="N337" s="2">
        <f>IFERROR(VLOOKUP(C337,'LEISHMANIOSE TEGUMENTAR'!$A$4:$C$1681,3,FALSE),0)</f>
        <v>0</v>
      </c>
      <c r="O337" s="2">
        <f>IFERROR(VLOOKUP(C337,'FEBRE AMARELA'!$A$4:$C$38,3,FALSE),0)</f>
        <v>0</v>
      </c>
      <c r="P337" s="2">
        <f>IFERROR(VLOOKUP(C337,DENGUE!$A$5:$C$4097,3,FALSE),0)</f>
        <v>50</v>
      </c>
      <c r="Q337" s="2">
        <f>IFERROR(VLOOKUP(C337,'HEPATITE VIRAL'!$A$5:$C$3162,3,FALSE),0)</f>
        <v>0</v>
      </c>
      <c r="R337" s="2">
        <f>IFERROR(VLOOKUP(C337,'FEBRE MACULOSA'!$A$5:$C$181,3,FALSE),0)</f>
        <v>0</v>
      </c>
      <c r="S337" s="2">
        <f>IFERROR(VLOOKUP(C337,LEPTOSPIROSE!$A$5:$C$1176,3,FALSE),0)</f>
        <v>0</v>
      </c>
      <c r="T337" s="2">
        <f>IFERROR(VLOOKUP(C337,'DOENÇA DE CHAGAS'!$A$5:$C$100,3,FALSE),0)</f>
        <v>0</v>
      </c>
      <c r="U337" s="2">
        <f>IFERROR(VLOOKUP(C337,'PICADAS DE COBRAS'!$A$6:$C$4645,3,FALSE),0)</f>
        <v>74</v>
      </c>
      <c r="V337">
        <f>IFERROR(VLOOKUP(C337,'ZIKA VIRUS'!$A$5:$C$2399,3,FALSE),0)</f>
        <v>2</v>
      </c>
      <c r="W337">
        <f>IFERROR(VLOOKUP(C337,'FEBRE TIFÓIDE'!$A$5:$C$46,3,FALSE),0)</f>
        <v>0</v>
      </c>
      <c r="X337">
        <f>IFERROR(VLOOKUP(C337,HANTAVIROSE!$A$5:$C$153,3,FALSE),0)</f>
        <v>0</v>
      </c>
      <c r="Y337">
        <f>IFERROR(VLOOKUP(C337,MENINGITE!$A$5:$C$447,3,FALSE),0)</f>
        <v>0</v>
      </c>
      <c r="Z337">
        <f>IFERROR(VLOOKUP(C337,RAIVA!$A$5:$C$16,3,FALSE),0)</f>
        <v>0</v>
      </c>
    </row>
    <row r="338" spans="1:26" x14ac:dyDescent="0.3">
      <c r="A338" s="2" t="s">
        <v>1637</v>
      </c>
      <c r="B338" s="2" t="s">
        <v>2226</v>
      </c>
      <c r="C338" s="2">
        <v>350280</v>
      </c>
      <c r="D338" s="2">
        <v>3502804</v>
      </c>
      <c r="E338" s="2" t="s">
        <v>1637</v>
      </c>
      <c r="F338" s="2" t="s">
        <v>2226</v>
      </c>
      <c r="G338" s="2">
        <f>IFERROR(VLOOKUP(D338,Coordenadas!$A$2:$D$5571,3,FALSE),0)</f>
        <v>-21.207599999999999</v>
      </c>
      <c r="H338" s="2">
        <f>IFERROR(VLOOKUP(D338,Coordenadas!$A$2:$D$5571,4,FALSE),0)</f>
        <v>-50.440100000000001</v>
      </c>
      <c r="I338" s="2" t="s">
        <v>5325</v>
      </c>
      <c r="J338" s="2">
        <v>181579</v>
      </c>
      <c r="K338" s="2" t="s">
        <v>5333</v>
      </c>
      <c r="L338" s="2">
        <f>IFERROR(VLOOKUP(C338,BOTULISMO!$A$3:$C$19,3,FALSE),0)</f>
        <v>0</v>
      </c>
      <c r="M338" s="2">
        <f>IFERROR(VLOOKUP(C338,'LEISHMANIOSE VISCERAL'!$A$4:$C$454,3,FALSE),0)</f>
        <v>9</v>
      </c>
      <c r="N338" s="2">
        <f>IFERROR(VLOOKUP(C338,'LEISHMANIOSE TEGUMENTAR'!$A$4:$C$1681,3,FALSE),0)</f>
        <v>5</v>
      </c>
      <c r="O338" s="2">
        <f>IFERROR(VLOOKUP(C338,'FEBRE AMARELA'!$A$4:$C$38,3,FALSE),0)</f>
        <v>0</v>
      </c>
      <c r="P338" s="2">
        <f>IFERROR(VLOOKUP(C338,DENGUE!$A$5:$C$4097,3,FALSE),0)</f>
        <v>2597</v>
      </c>
      <c r="Q338" s="2">
        <f>IFERROR(VLOOKUP(C338,'HEPATITE VIRAL'!$A$5:$C$3162,3,FALSE),0)</f>
        <v>120</v>
      </c>
      <c r="R338" s="2">
        <f>IFERROR(VLOOKUP(C338,'FEBRE MACULOSA'!$A$5:$C$181,3,FALSE),0)</f>
        <v>0</v>
      </c>
      <c r="S338" s="2">
        <f>IFERROR(VLOOKUP(C338,LEPTOSPIROSE!$A$5:$C$1176,3,FALSE),0)</f>
        <v>0</v>
      </c>
      <c r="T338" s="2">
        <f>IFERROR(VLOOKUP(C338,'DOENÇA DE CHAGAS'!$A$5:$C$100,3,FALSE),0)</f>
        <v>0</v>
      </c>
      <c r="U338" s="2">
        <f>IFERROR(VLOOKUP(C338,'PICADAS DE COBRAS'!$A$6:$C$4645,3,FALSE),0)</f>
        <v>1342</v>
      </c>
      <c r="V338">
        <f>IFERROR(VLOOKUP(C338,'ZIKA VIRUS'!$A$5:$C$2399,3,FALSE),0)</f>
        <v>64</v>
      </c>
      <c r="W338">
        <f>IFERROR(VLOOKUP(C338,'FEBRE TIFÓIDE'!$A$5:$C$46,3,FALSE),0)</f>
        <v>0</v>
      </c>
      <c r="X338">
        <f>IFERROR(VLOOKUP(C338,HANTAVIROSE!$A$5:$C$153,3,FALSE),0)</f>
        <v>0</v>
      </c>
      <c r="Y338">
        <f>IFERROR(VLOOKUP(C338,MENINGITE!$A$5:$C$447,3,FALSE),0)</f>
        <v>37</v>
      </c>
      <c r="Z338">
        <f>IFERROR(VLOOKUP(C338,RAIVA!$A$5:$C$16,3,FALSE),0)</f>
        <v>0</v>
      </c>
    </row>
    <row r="339" spans="1:26" x14ac:dyDescent="0.3">
      <c r="A339" s="2" t="s">
        <v>3257</v>
      </c>
      <c r="B339" s="2" t="s">
        <v>3625</v>
      </c>
      <c r="C339" s="2">
        <v>290210</v>
      </c>
      <c r="D339" s="2">
        <v>2902104</v>
      </c>
      <c r="E339" s="2" t="s">
        <v>3257</v>
      </c>
      <c r="F339" s="2" t="s">
        <v>3625</v>
      </c>
      <c r="G339" s="2">
        <f>IFERROR(VLOOKUP(D339,Coordenadas!$A$2:$D$5571,3,FALSE),0)</f>
        <v>-11.3253</v>
      </c>
      <c r="H339" s="2">
        <f>IFERROR(VLOOKUP(D339,Coordenadas!$A$2:$D$5571,4,FALSE),0)</f>
        <v>-38.958399999999997</v>
      </c>
      <c r="I339" s="2" t="s">
        <v>5324</v>
      </c>
      <c r="J339" s="2">
        <v>51651</v>
      </c>
      <c r="K339" s="2" t="s">
        <v>5331</v>
      </c>
      <c r="L339" s="2">
        <f>IFERROR(VLOOKUP(C339,BOTULISMO!$A$3:$C$19,3,FALSE),0)</f>
        <v>0</v>
      </c>
      <c r="M339" s="2">
        <f>IFERROR(VLOOKUP(C339,'LEISHMANIOSE VISCERAL'!$A$4:$C$454,3,FALSE),0)</f>
        <v>3</v>
      </c>
      <c r="N339" s="2">
        <f>IFERROR(VLOOKUP(C339,'LEISHMANIOSE TEGUMENTAR'!$A$4:$C$1681,3,FALSE),0)</f>
        <v>1</v>
      </c>
      <c r="O339" s="2">
        <f>IFERROR(VLOOKUP(C339,'FEBRE AMARELA'!$A$4:$C$38,3,FALSE),0)</f>
        <v>0</v>
      </c>
      <c r="P339" s="2">
        <f>IFERROR(VLOOKUP(C339,DENGUE!$A$5:$C$4097,3,FALSE),0)</f>
        <v>237</v>
      </c>
      <c r="Q339" s="2">
        <f>IFERROR(VLOOKUP(C339,'HEPATITE VIRAL'!$A$5:$C$3162,3,FALSE),0)</f>
        <v>3</v>
      </c>
      <c r="R339" s="2">
        <f>IFERROR(VLOOKUP(C339,'FEBRE MACULOSA'!$A$5:$C$181,3,FALSE),0)</f>
        <v>0</v>
      </c>
      <c r="S339" s="2">
        <f>IFERROR(VLOOKUP(C339,LEPTOSPIROSE!$A$5:$C$1176,3,FALSE),0)</f>
        <v>0</v>
      </c>
      <c r="T339" s="2">
        <f>IFERROR(VLOOKUP(C339,'DOENÇA DE CHAGAS'!$A$5:$C$100,3,FALSE),0)</f>
        <v>0</v>
      </c>
      <c r="U339" s="2">
        <f>IFERROR(VLOOKUP(C339,'PICADAS DE COBRAS'!$A$6:$C$4645,3,FALSE),0)</f>
        <v>67</v>
      </c>
      <c r="V339">
        <f>IFERROR(VLOOKUP(C339,'ZIKA VIRUS'!$A$5:$C$2399,3,FALSE),0)</f>
        <v>7</v>
      </c>
      <c r="W339">
        <f>IFERROR(VLOOKUP(C339,'FEBRE TIFÓIDE'!$A$5:$C$46,3,FALSE),0)</f>
        <v>0</v>
      </c>
      <c r="X339">
        <f>IFERROR(VLOOKUP(C339,HANTAVIROSE!$A$5:$C$153,3,FALSE),0)</f>
        <v>0</v>
      </c>
      <c r="Y339">
        <f>IFERROR(VLOOKUP(C339,MENINGITE!$A$5:$C$447,3,FALSE),0)</f>
        <v>0</v>
      </c>
      <c r="Z339">
        <f>IFERROR(VLOOKUP(C339,RAIVA!$A$5:$C$16,3,FALSE),0)</f>
        <v>0</v>
      </c>
    </row>
    <row r="340" spans="1:26" x14ac:dyDescent="0.3">
      <c r="A340" s="2" t="s">
        <v>2425</v>
      </c>
      <c r="B340" s="2" t="s">
        <v>3222</v>
      </c>
      <c r="C340" s="2">
        <v>310330</v>
      </c>
      <c r="D340" s="2">
        <v>3103306</v>
      </c>
      <c r="E340" s="2" t="s">
        <v>2425</v>
      </c>
      <c r="F340" s="2" t="s">
        <v>3222</v>
      </c>
      <c r="G340" s="2">
        <f>IFERROR(VLOOKUP(D340,Coordenadas!$A$2:$D$5571,3,FALSE),0)</f>
        <v>-21.3446</v>
      </c>
      <c r="H340" s="2">
        <f>IFERROR(VLOOKUP(D340,Coordenadas!$A$2:$D$5571,4,FALSE),0)</f>
        <v>-43.373600000000003</v>
      </c>
      <c r="I340" s="2" t="s">
        <v>5325</v>
      </c>
      <c r="J340" s="2">
        <v>2058</v>
      </c>
      <c r="K340" s="2" t="s">
        <v>5332</v>
      </c>
      <c r="L340" s="2">
        <f>IFERROR(VLOOKUP(C340,BOTULISMO!$A$3:$C$19,3,FALSE),0)</f>
        <v>0</v>
      </c>
      <c r="M340" s="2">
        <f>IFERROR(VLOOKUP(C340,'LEISHMANIOSE VISCERAL'!$A$4:$C$454,3,FALSE),0)</f>
        <v>0</v>
      </c>
      <c r="N340" s="2">
        <f>IFERROR(VLOOKUP(C340,'LEISHMANIOSE TEGUMENTAR'!$A$4:$C$1681,3,FALSE),0)</f>
        <v>0</v>
      </c>
      <c r="O340" s="2">
        <f>IFERROR(VLOOKUP(C340,'FEBRE AMARELA'!$A$4:$C$38,3,FALSE),0)</f>
        <v>0</v>
      </c>
      <c r="P340" s="2">
        <f>IFERROR(VLOOKUP(C340,DENGUE!$A$5:$C$4097,3,FALSE),0)</f>
        <v>0</v>
      </c>
      <c r="Q340" s="2">
        <f>IFERROR(VLOOKUP(C340,'HEPATITE VIRAL'!$A$5:$C$3162,3,FALSE),0)</f>
        <v>0</v>
      </c>
      <c r="R340" s="2">
        <f>IFERROR(VLOOKUP(C340,'FEBRE MACULOSA'!$A$5:$C$181,3,FALSE),0)</f>
        <v>0</v>
      </c>
      <c r="S340" s="2">
        <f>IFERROR(VLOOKUP(C340,LEPTOSPIROSE!$A$5:$C$1176,3,FALSE),0)</f>
        <v>0</v>
      </c>
      <c r="T340" s="2">
        <f>IFERROR(VLOOKUP(C340,'DOENÇA DE CHAGAS'!$A$5:$C$100,3,FALSE),0)</f>
        <v>0</v>
      </c>
      <c r="U340" s="2">
        <f>IFERROR(VLOOKUP(C340,'PICADAS DE COBRAS'!$A$6:$C$4645,3,FALSE),0)</f>
        <v>4</v>
      </c>
      <c r="V340">
        <f>IFERROR(VLOOKUP(C340,'ZIKA VIRUS'!$A$5:$C$2399,3,FALSE),0)</f>
        <v>0</v>
      </c>
      <c r="W340">
        <f>IFERROR(VLOOKUP(C340,'FEBRE TIFÓIDE'!$A$5:$C$46,3,FALSE),0)</f>
        <v>0</v>
      </c>
      <c r="X340">
        <f>IFERROR(VLOOKUP(C340,HANTAVIROSE!$A$5:$C$153,3,FALSE),0)</f>
        <v>0</v>
      </c>
      <c r="Y340">
        <f>IFERROR(VLOOKUP(C340,MENINGITE!$A$5:$C$447,3,FALSE),0)</f>
        <v>0</v>
      </c>
      <c r="Z340">
        <f>IFERROR(VLOOKUP(C340,RAIVA!$A$5:$C$16,3,FALSE),0)</f>
        <v>0</v>
      </c>
    </row>
    <row r="341" spans="1:26" x14ac:dyDescent="0.3">
      <c r="A341" s="2" t="s">
        <v>4319</v>
      </c>
      <c r="B341" s="2" t="s">
        <v>4475</v>
      </c>
      <c r="C341" s="2">
        <v>230120</v>
      </c>
      <c r="D341" s="2">
        <v>2301208</v>
      </c>
      <c r="E341" s="2" t="s">
        <v>4319</v>
      </c>
      <c r="F341" s="2" t="s">
        <v>4475</v>
      </c>
      <c r="G341" s="2">
        <f>IFERROR(VLOOKUP(D341,Coordenadas!$A$2:$D$5571,3,FALSE),0)</f>
        <v>-4.3687199999999997</v>
      </c>
      <c r="H341" s="2">
        <f>IFERROR(VLOOKUP(D341,Coordenadas!$A$2:$D$5571,4,FALSE),0)</f>
        <v>-38.8125</v>
      </c>
      <c r="I341" s="2" t="s">
        <v>5324</v>
      </c>
      <c r="J341" s="2">
        <v>25391</v>
      </c>
      <c r="K341" s="2" t="s">
        <v>5330</v>
      </c>
      <c r="L341" s="2">
        <f>IFERROR(VLOOKUP(C341,BOTULISMO!$A$3:$C$19,3,FALSE),0)</f>
        <v>0</v>
      </c>
      <c r="M341" s="2">
        <f>IFERROR(VLOOKUP(C341,'LEISHMANIOSE VISCERAL'!$A$4:$C$454,3,FALSE),0)</f>
        <v>0</v>
      </c>
      <c r="N341" s="2">
        <f>IFERROR(VLOOKUP(C341,'LEISHMANIOSE TEGUMENTAR'!$A$4:$C$1681,3,FALSE),0)</f>
        <v>0</v>
      </c>
      <c r="O341" s="2">
        <f>IFERROR(VLOOKUP(C341,'FEBRE AMARELA'!$A$4:$C$38,3,FALSE),0)</f>
        <v>0</v>
      </c>
      <c r="P341" s="2">
        <f>IFERROR(VLOOKUP(C341,DENGUE!$A$5:$C$4097,3,FALSE),0)</f>
        <v>7</v>
      </c>
      <c r="Q341" s="2">
        <f>IFERROR(VLOOKUP(C341,'HEPATITE VIRAL'!$A$5:$C$3162,3,FALSE),0)</f>
        <v>2</v>
      </c>
      <c r="R341" s="2">
        <f>IFERROR(VLOOKUP(C341,'FEBRE MACULOSA'!$A$5:$C$181,3,FALSE),0)</f>
        <v>0</v>
      </c>
      <c r="S341" s="2">
        <f>IFERROR(VLOOKUP(C341,LEPTOSPIROSE!$A$5:$C$1176,3,FALSE),0)</f>
        <v>0</v>
      </c>
      <c r="T341" s="2">
        <f>IFERROR(VLOOKUP(C341,'DOENÇA DE CHAGAS'!$A$5:$C$100,3,FALSE),0)</f>
        <v>0</v>
      </c>
      <c r="U341" s="2">
        <f>IFERROR(VLOOKUP(C341,'PICADAS DE COBRAS'!$A$6:$C$4645,3,FALSE),0)</f>
        <v>8</v>
      </c>
      <c r="V341">
        <f>IFERROR(VLOOKUP(C341,'ZIKA VIRUS'!$A$5:$C$2399,3,FALSE),0)</f>
        <v>1</v>
      </c>
      <c r="W341">
        <f>IFERROR(VLOOKUP(C341,'FEBRE TIFÓIDE'!$A$5:$C$46,3,FALSE),0)</f>
        <v>0</v>
      </c>
      <c r="X341">
        <f>IFERROR(VLOOKUP(C341,HANTAVIROSE!$A$5:$C$153,3,FALSE),0)</f>
        <v>0</v>
      </c>
      <c r="Y341">
        <f>IFERROR(VLOOKUP(C341,MENINGITE!$A$5:$C$447,3,FALSE),0)</f>
        <v>0</v>
      </c>
      <c r="Z341">
        <f>IFERROR(VLOOKUP(C341,RAIVA!$A$5:$C$16,3,FALSE),0)</f>
        <v>0</v>
      </c>
    </row>
    <row r="342" spans="1:26" x14ac:dyDescent="0.3">
      <c r="A342" s="2" t="s">
        <v>3816</v>
      </c>
      <c r="B342" s="2" t="s">
        <v>3975</v>
      </c>
      <c r="C342" s="2">
        <v>260105</v>
      </c>
      <c r="D342" s="2">
        <v>2601052</v>
      </c>
      <c r="E342" s="2" t="s">
        <v>3816</v>
      </c>
      <c r="F342" s="2" t="s">
        <v>3975</v>
      </c>
      <c r="G342" s="2">
        <f>IFERROR(VLOOKUP(D342,Coordenadas!$A$2:$D$5571,3,FALSE),0)</f>
        <v>-7.7839099999999997</v>
      </c>
      <c r="H342" s="2">
        <f>IFERROR(VLOOKUP(D342,Coordenadas!$A$2:$D$5571,4,FALSE),0)</f>
        <v>-35.0809</v>
      </c>
      <c r="I342" s="2" t="s">
        <v>5324</v>
      </c>
      <c r="J342" s="2">
        <v>18156</v>
      </c>
      <c r="K342" s="2" t="s">
        <v>5332</v>
      </c>
      <c r="L342" s="2">
        <f>IFERROR(VLOOKUP(C342,BOTULISMO!$A$3:$C$19,3,FALSE),0)</f>
        <v>0</v>
      </c>
      <c r="M342" s="2">
        <f>IFERROR(VLOOKUP(C342,'LEISHMANIOSE VISCERAL'!$A$4:$C$454,3,FALSE),0)</f>
        <v>0</v>
      </c>
      <c r="N342" s="2">
        <f>IFERROR(VLOOKUP(C342,'LEISHMANIOSE TEGUMENTAR'!$A$4:$C$1681,3,FALSE),0)</f>
        <v>7</v>
      </c>
      <c r="O342" s="2">
        <f>IFERROR(VLOOKUP(C342,'FEBRE AMARELA'!$A$4:$C$38,3,FALSE),0)</f>
        <v>0</v>
      </c>
      <c r="P342" s="2">
        <f>IFERROR(VLOOKUP(C342,DENGUE!$A$5:$C$4097,3,FALSE),0)</f>
        <v>0</v>
      </c>
      <c r="Q342" s="2">
        <f>IFERROR(VLOOKUP(C342,'HEPATITE VIRAL'!$A$5:$C$3162,3,FALSE),0)</f>
        <v>0</v>
      </c>
      <c r="R342" s="2">
        <f>IFERROR(VLOOKUP(C342,'FEBRE MACULOSA'!$A$5:$C$181,3,FALSE),0)</f>
        <v>0</v>
      </c>
      <c r="S342" s="2">
        <f>IFERROR(VLOOKUP(C342,LEPTOSPIROSE!$A$5:$C$1176,3,FALSE),0)</f>
        <v>0</v>
      </c>
      <c r="T342" s="2">
        <f>IFERROR(VLOOKUP(C342,'DOENÇA DE CHAGAS'!$A$5:$C$100,3,FALSE),0)</f>
        <v>0</v>
      </c>
      <c r="U342" s="2">
        <f>IFERROR(VLOOKUP(C342,'PICADAS DE COBRAS'!$A$6:$C$4645,3,FALSE),0)</f>
        <v>55</v>
      </c>
      <c r="V342">
        <f>IFERROR(VLOOKUP(C342,'ZIKA VIRUS'!$A$5:$C$2399,3,FALSE),0)</f>
        <v>1</v>
      </c>
      <c r="W342">
        <f>IFERROR(VLOOKUP(C342,'FEBRE TIFÓIDE'!$A$5:$C$46,3,FALSE),0)</f>
        <v>0</v>
      </c>
      <c r="X342">
        <f>IFERROR(VLOOKUP(C342,HANTAVIROSE!$A$5:$C$153,3,FALSE),0)</f>
        <v>0</v>
      </c>
      <c r="Y342">
        <f>IFERROR(VLOOKUP(C342,MENINGITE!$A$5:$C$447,3,FALSE),0)</f>
        <v>0</v>
      </c>
      <c r="Z342">
        <f>IFERROR(VLOOKUP(C342,RAIVA!$A$5:$C$16,3,FALSE),0)</f>
        <v>0</v>
      </c>
    </row>
    <row r="343" spans="1:26" x14ac:dyDescent="0.3">
      <c r="A343" s="2" t="s">
        <v>1637</v>
      </c>
      <c r="B343" s="2" t="s">
        <v>2225</v>
      </c>
      <c r="C343" s="2">
        <v>350290</v>
      </c>
      <c r="D343" s="2">
        <v>3502903</v>
      </c>
      <c r="E343" s="2" t="s">
        <v>1637</v>
      </c>
      <c r="F343" s="2" t="s">
        <v>2225</v>
      </c>
      <c r="G343" s="2">
        <f>IFERROR(VLOOKUP(D343,Coordenadas!$A$2:$D$5571,3,FALSE),0)</f>
        <v>-23.5029</v>
      </c>
      <c r="H343" s="2">
        <f>IFERROR(VLOOKUP(D343,Coordenadas!$A$2:$D$5571,4,FALSE),0)</f>
        <v>-47.616599999999998</v>
      </c>
      <c r="I343" s="2" t="s">
        <v>5325</v>
      </c>
      <c r="J343" s="2">
        <v>27299</v>
      </c>
      <c r="K343" s="2" t="s">
        <v>5330</v>
      </c>
      <c r="L343" s="2">
        <f>IFERROR(VLOOKUP(C343,BOTULISMO!$A$3:$C$19,3,FALSE),0)</f>
        <v>0</v>
      </c>
      <c r="M343" s="2">
        <f>IFERROR(VLOOKUP(C343,'LEISHMANIOSE VISCERAL'!$A$4:$C$454,3,FALSE),0)</f>
        <v>0</v>
      </c>
      <c r="N343" s="2">
        <f>IFERROR(VLOOKUP(C343,'LEISHMANIOSE TEGUMENTAR'!$A$4:$C$1681,3,FALSE),0)</f>
        <v>0</v>
      </c>
      <c r="O343" s="2">
        <f>IFERROR(VLOOKUP(C343,'FEBRE AMARELA'!$A$4:$C$38,3,FALSE),0)</f>
        <v>0</v>
      </c>
      <c r="P343" s="2">
        <f>IFERROR(VLOOKUP(C343,DENGUE!$A$5:$C$4097,3,FALSE),0)</f>
        <v>10</v>
      </c>
      <c r="Q343" s="2">
        <f>IFERROR(VLOOKUP(C343,'HEPATITE VIRAL'!$A$5:$C$3162,3,FALSE),0)</f>
        <v>1</v>
      </c>
      <c r="R343" s="2">
        <f>IFERROR(VLOOKUP(C343,'FEBRE MACULOSA'!$A$5:$C$181,3,FALSE),0)</f>
        <v>0</v>
      </c>
      <c r="S343" s="2">
        <f>IFERROR(VLOOKUP(C343,LEPTOSPIROSE!$A$5:$C$1176,3,FALSE),0)</f>
        <v>0</v>
      </c>
      <c r="T343" s="2">
        <f>IFERROR(VLOOKUP(C343,'DOENÇA DE CHAGAS'!$A$5:$C$100,3,FALSE),0)</f>
        <v>0</v>
      </c>
      <c r="U343" s="2">
        <f>IFERROR(VLOOKUP(C343,'PICADAS DE COBRAS'!$A$6:$C$4645,3,FALSE),0)</f>
        <v>10</v>
      </c>
      <c r="V343">
        <f>IFERROR(VLOOKUP(C343,'ZIKA VIRUS'!$A$5:$C$2399,3,FALSE),0)</f>
        <v>0</v>
      </c>
      <c r="W343">
        <f>IFERROR(VLOOKUP(C343,'FEBRE TIFÓIDE'!$A$5:$C$46,3,FALSE),0)</f>
        <v>0</v>
      </c>
      <c r="X343">
        <f>IFERROR(VLOOKUP(C343,HANTAVIROSE!$A$5:$C$153,3,FALSE),0)</f>
        <v>0</v>
      </c>
      <c r="Y343">
        <f>IFERROR(VLOOKUP(C343,MENINGITE!$A$5:$C$447,3,FALSE),0)</f>
        <v>0</v>
      </c>
      <c r="Z343">
        <f>IFERROR(VLOOKUP(C343,RAIVA!$A$5:$C$16,3,FALSE),0)</f>
        <v>0</v>
      </c>
    </row>
    <row r="344" spans="1:26" x14ac:dyDescent="0.3">
      <c r="A344" s="2" t="s">
        <v>2349</v>
      </c>
      <c r="B344" s="2" t="s">
        <v>2417</v>
      </c>
      <c r="C344" s="2">
        <v>320060</v>
      </c>
      <c r="D344" s="2">
        <v>3200607</v>
      </c>
      <c r="E344" s="2" t="s">
        <v>2349</v>
      </c>
      <c r="F344" s="2" t="s">
        <v>2417</v>
      </c>
      <c r="G344" s="2">
        <f>IFERROR(VLOOKUP(D344,Coordenadas!$A$2:$D$5571,3,FALSE),0)</f>
        <v>-19.82</v>
      </c>
      <c r="H344" s="2">
        <f>IFERROR(VLOOKUP(D344,Coordenadas!$A$2:$D$5571,4,FALSE),0)</f>
        <v>-40.276400000000002</v>
      </c>
      <c r="I344" s="2" t="s">
        <v>5325</v>
      </c>
      <c r="J344" s="2">
        <v>81832</v>
      </c>
      <c r="K344" s="2" t="s">
        <v>5331</v>
      </c>
      <c r="L344" s="2">
        <f>IFERROR(VLOOKUP(C344,BOTULISMO!$A$3:$C$19,3,FALSE),0)</f>
        <v>0</v>
      </c>
      <c r="M344" s="2">
        <f>IFERROR(VLOOKUP(C344,'LEISHMANIOSE VISCERAL'!$A$4:$C$454,3,FALSE),0)</f>
        <v>0</v>
      </c>
      <c r="N344" s="2">
        <f>IFERROR(VLOOKUP(C344,'LEISHMANIOSE TEGUMENTAR'!$A$4:$C$1681,3,FALSE),0)</f>
        <v>0</v>
      </c>
      <c r="O344" s="2">
        <f>IFERROR(VLOOKUP(C344,'FEBRE AMARELA'!$A$4:$C$38,3,FALSE),0)</f>
        <v>0</v>
      </c>
      <c r="P344" s="2">
        <f>IFERROR(VLOOKUP(C344,DENGUE!$A$5:$C$4097,3,FALSE),0)</f>
        <v>0</v>
      </c>
      <c r="Q344" s="2">
        <f>IFERROR(VLOOKUP(C344,'HEPATITE VIRAL'!$A$5:$C$3162,3,FALSE),0)</f>
        <v>24</v>
      </c>
      <c r="R344" s="2">
        <f>IFERROR(VLOOKUP(C344,'FEBRE MACULOSA'!$A$5:$C$181,3,FALSE),0)</f>
        <v>0</v>
      </c>
      <c r="S344" s="2">
        <f>IFERROR(VLOOKUP(C344,LEPTOSPIROSE!$A$5:$C$1176,3,FALSE),0)</f>
        <v>0</v>
      </c>
      <c r="T344" s="2">
        <f>IFERROR(VLOOKUP(C344,'DOENÇA DE CHAGAS'!$A$5:$C$100,3,FALSE),0)</f>
        <v>0</v>
      </c>
      <c r="U344" s="2">
        <f>IFERROR(VLOOKUP(C344,'PICADAS DE COBRAS'!$A$6:$C$4645,3,FALSE),0)</f>
        <v>0</v>
      </c>
      <c r="V344">
        <f>IFERROR(VLOOKUP(C344,'ZIKA VIRUS'!$A$5:$C$2399,3,FALSE),0)</f>
        <v>8</v>
      </c>
      <c r="W344">
        <f>IFERROR(VLOOKUP(C344,'FEBRE TIFÓIDE'!$A$5:$C$46,3,FALSE),0)</f>
        <v>0</v>
      </c>
      <c r="X344">
        <f>IFERROR(VLOOKUP(C344,HANTAVIROSE!$A$5:$C$153,3,FALSE),0)</f>
        <v>0</v>
      </c>
      <c r="Y344">
        <f>IFERROR(VLOOKUP(C344,MENINGITE!$A$5:$C$447,3,FALSE),0)</f>
        <v>0</v>
      </c>
      <c r="Z344">
        <f>IFERROR(VLOOKUP(C344,RAIVA!$A$5:$C$16,3,FALSE),0)</f>
        <v>0</v>
      </c>
    </row>
    <row r="345" spans="1:26" x14ac:dyDescent="0.3">
      <c r="A345" s="2" t="s">
        <v>3</v>
      </c>
      <c r="B345" s="2" t="s">
        <v>227</v>
      </c>
      <c r="C345" s="2">
        <v>520160</v>
      </c>
      <c r="D345" s="2">
        <v>5201603</v>
      </c>
      <c r="E345" s="2" t="s">
        <v>3</v>
      </c>
      <c r="F345" s="2" t="s">
        <v>227</v>
      </c>
      <c r="G345" s="2">
        <f>IFERROR(VLOOKUP(D345,Coordenadas!$A$2:$D$5571,3,FALSE),0)</f>
        <v>-16.356300000000001</v>
      </c>
      <c r="H345" s="2">
        <f>IFERROR(VLOOKUP(D345,Coordenadas!$A$2:$D$5571,4,FALSE),0)</f>
        <v>-49.680399999999999</v>
      </c>
      <c r="I345" s="2" t="s">
        <v>5327</v>
      </c>
      <c r="J345" s="2">
        <v>3802</v>
      </c>
      <c r="K345" s="2" t="s">
        <v>5332</v>
      </c>
      <c r="L345" s="2">
        <f>IFERROR(VLOOKUP(C345,BOTULISMO!$A$3:$C$19,3,FALSE),0)</f>
        <v>0</v>
      </c>
      <c r="M345" s="2">
        <f>IFERROR(VLOOKUP(C345,'LEISHMANIOSE VISCERAL'!$A$4:$C$454,3,FALSE),0)</f>
        <v>0</v>
      </c>
      <c r="N345" s="2">
        <f>IFERROR(VLOOKUP(C345,'LEISHMANIOSE TEGUMENTAR'!$A$4:$C$1681,3,FALSE),0)</f>
        <v>0</v>
      </c>
      <c r="O345" s="2">
        <f>IFERROR(VLOOKUP(C345,'FEBRE AMARELA'!$A$4:$C$38,3,FALSE),0)</f>
        <v>0</v>
      </c>
      <c r="P345" s="2">
        <f>IFERROR(VLOOKUP(C345,DENGUE!$A$5:$C$4097,3,FALSE),0)</f>
        <v>8</v>
      </c>
      <c r="Q345" s="2">
        <f>IFERROR(VLOOKUP(C345,'HEPATITE VIRAL'!$A$5:$C$3162,3,FALSE),0)</f>
        <v>0</v>
      </c>
      <c r="R345" s="2">
        <f>IFERROR(VLOOKUP(C345,'FEBRE MACULOSA'!$A$5:$C$181,3,FALSE),0)</f>
        <v>0</v>
      </c>
      <c r="S345" s="2">
        <f>IFERROR(VLOOKUP(C345,LEPTOSPIROSE!$A$5:$C$1176,3,FALSE),0)</f>
        <v>0</v>
      </c>
      <c r="T345" s="2">
        <f>IFERROR(VLOOKUP(C345,'DOENÇA DE CHAGAS'!$A$5:$C$100,3,FALSE),0)</f>
        <v>0</v>
      </c>
      <c r="U345" s="2">
        <f>IFERROR(VLOOKUP(C345,'PICADAS DE COBRAS'!$A$6:$C$4645,3,FALSE),0)</f>
        <v>0</v>
      </c>
      <c r="V345">
        <f>IFERROR(VLOOKUP(C345,'ZIKA VIRUS'!$A$5:$C$2399,3,FALSE),0)</f>
        <v>0</v>
      </c>
      <c r="W345">
        <f>IFERROR(VLOOKUP(C345,'FEBRE TIFÓIDE'!$A$5:$C$46,3,FALSE),0)</f>
        <v>0</v>
      </c>
      <c r="X345">
        <f>IFERROR(VLOOKUP(C345,HANTAVIROSE!$A$5:$C$153,3,FALSE),0)</f>
        <v>0</v>
      </c>
      <c r="Y345">
        <f>IFERROR(VLOOKUP(C345,MENINGITE!$A$5:$C$447,3,FALSE),0)</f>
        <v>0</v>
      </c>
      <c r="Z345">
        <f>IFERROR(VLOOKUP(C345,RAIVA!$A$5:$C$16,3,FALSE),0)</f>
        <v>0</v>
      </c>
    </row>
    <row r="346" spans="1:26" x14ac:dyDescent="0.3">
      <c r="A346" s="2" t="s">
        <v>2425</v>
      </c>
      <c r="B346" s="2" t="s">
        <v>3221</v>
      </c>
      <c r="C346" s="2">
        <v>310340</v>
      </c>
      <c r="D346" s="2">
        <v>3103405</v>
      </c>
      <c r="E346" s="2" t="s">
        <v>2425</v>
      </c>
      <c r="F346" s="2" t="s">
        <v>3221</v>
      </c>
      <c r="G346" s="2">
        <f>IFERROR(VLOOKUP(D346,Coordenadas!$A$2:$D$5571,3,FALSE),0)</f>
        <v>-16.8523</v>
      </c>
      <c r="H346" s="2">
        <f>IFERROR(VLOOKUP(D346,Coordenadas!$A$2:$D$5571,4,FALSE),0)</f>
        <v>-42.063699999999997</v>
      </c>
      <c r="I346" s="2" t="s">
        <v>5325</v>
      </c>
      <c r="J346" s="2">
        <v>36013</v>
      </c>
      <c r="K346" s="2" t="s">
        <v>5330</v>
      </c>
      <c r="L346" s="2">
        <f>IFERROR(VLOOKUP(C346,BOTULISMO!$A$3:$C$19,3,FALSE),0)</f>
        <v>0</v>
      </c>
      <c r="M346" s="2">
        <f>IFERROR(VLOOKUP(C346,'LEISHMANIOSE VISCERAL'!$A$4:$C$454,3,FALSE),0)</f>
        <v>3</v>
      </c>
      <c r="N346" s="2">
        <f>IFERROR(VLOOKUP(C346,'LEISHMANIOSE TEGUMENTAR'!$A$4:$C$1681,3,FALSE),0)</f>
        <v>48</v>
      </c>
      <c r="O346" s="2">
        <f>IFERROR(VLOOKUP(C346,'FEBRE AMARELA'!$A$4:$C$38,3,FALSE),0)</f>
        <v>0</v>
      </c>
      <c r="P346" s="2">
        <f>IFERROR(VLOOKUP(C346,DENGUE!$A$5:$C$4097,3,FALSE),0)</f>
        <v>851</v>
      </c>
      <c r="Q346" s="2">
        <f>IFERROR(VLOOKUP(C346,'HEPATITE VIRAL'!$A$5:$C$3162,3,FALSE),0)</f>
        <v>7</v>
      </c>
      <c r="R346" s="2">
        <f>IFERROR(VLOOKUP(C346,'FEBRE MACULOSA'!$A$5:$C$181,3,FALSE),0)</f>
        <v>0</v>
      </c>
      <c r="S346" s="2">
        <f>IFERROR(VLOOKUP(C346,LEPTOSPIROSE!$A$5:$C$1176,3,FALSE),0)</f>
        <v>0</v>
      </c>
      <c r="T346" s="2">
        <f>IFERROR(VLOOKUP(C346,'DOENÇA DE CHAGAS'!$A$5:$C$100,3,FALSE),0)</f>
        <v>0</v>
      </c>
      <c r="U346" s="2">
        <f>IFERROR(VLOOKUP(C346,'PICADAS DE COBRAS'!$A$6:$C$4645,3,FALSE),0)</f>
        <v>61</v>
      </c>
      <c r="V346">
        <f>IFERROR(VLOOKUP(C346,'ZIKA VIRUS'!$A$5:$C$2399,3,FALSE),0)</f>
        <v>4</v>
      </c>
      <c r="W346">
        <f>IFERROR(VLOOKUP(C346,'FEBRE TIFÓIDE'!$A$5:$C$46,3,FALSE),0)</f>
        <v>0</v>
      </c>
      <c r="X346">
        <f>IFERROR(VLOOKUP(C346,HANTAVIROSE!$A$5:$C$153,3,FALSE),0)</f>
        <v>0</v>
      </c>
      <c r="Y346">
        <f>IFERROR(VLOOKUP(C346,MENINGITE!$A$5:$C$447,3,FALSE),0)</f>
        <v>0</v>
      </c>
      <c r="Z346">
        <f>IFERROR(VLOOKUP(C346,RAIVA!$A$5:$C$16,3,FALSE),0)</f>
        <v>0</v>
      </c>
    </row>
    <row r="347" spans="1:26" x14ac:dyDescent="0.3">
      <c r="A347" s="2" t="s">
        <v>3</v>
      </c>
      <c r="B347" s="2" t="s">
        <v>226</v>
      </c>
      <c r="C347" s="2">
        <v>520170</v>
      </c>
      <c r="D347" s="2">
        <v>5201702</v>
      </c>
      <c r="E347" s="2" t="s">
        <v>3</v>
      </c>
      <c r="F347" s="2" t="s">
        <v>226</v>
      </c>
      <c r="G347" s="2">
        <f>IFERROR(VLOOKUP(D347,Coordenadas!$A$2:$D$5571,3,FALSE),0)</f>
        <v>-15.8955</v>
      </c>
      <c r="H347" s="2">
        <f>IFERROR(VLOOKUP(D347,Coordenadas!$A$2:$D$5571,4,FALSE),0)</f>
        <v>-52.237200000000001</v>
      </c>
      <c r="I347" s="2" t="s">
        <v>5327</v>
      </c>
      <c r="J347" s="2">
        <v>18305</v>
      </c>
      <c r="K347" s="2" t="s">
        <v>5332</v>
      </c>
      <c r="L347" s="2">
        <f>IFERROR(VLOOKUP(C347,BOTULISMO!$A$3:$C$19,3,FALSE),0)</f>
        <v>0</v>
      </c>
      <c r="M347" s="2">
        <f>IFERROR(VLOOKUP(C347,'LEISHMANIOSE VISCERAL'!$A$4:$C$454,3,FALSE),0)</f>
        <v>0</v>
      </c>
      <c r="N347" s="2">
        <f>IFERROR(VLOOKUP(C347,'LEISHMANIOSE TEGUMENTAR'!$A$4:$C$1681,3,FALSE),0)</f>
        <v>11</v>
      </c>
      <c r="O347" s="2">
        <f>IFERROR(VLOOKUP(C347,'FEBRE AMARELA'!$A$4:$C$38,3,FALSE),0)</f>
        <v>0</v>
      </c>
      <c r="P347" s="2">
        <f>IFERROR(VLOOKUP(C347,DENGUE!$A$5:$C$4097,3,FALSE),0)</f>
        <v>67</v>
      </c>
      <c r="Q347" s="2">
        <f>IFERROR(VLOOKUP(C347,'HEPATITE VIRAL'!$A$5:$C$3162,3,FALSE),0)</f>
        <v>1</v>
      </c>
      <c r="R347" s="2">
        <f>IFERROR(VLOOKUP(C347,'FEBRE MACULOSA'!$A$5:$C$181,3,FALSE),0)</f>
        <v>0</v>
      </c>
      <c r="S347" s="2">
        <f>IFERROR(VLOOKUP(C347,LEPTOSPIROSE!$A$5:$C$1176,3,FALSE),0)</f>
        <v>0</v>
      </c>
      <c r="T347" s="2">
        <f>IFERROR(VLOOKUP(C347,'DOENÇA DE CHAGAS'!$A$5:$C$100,3,FALSE),0)</f>
        <v>0</v>
      </c>
      <c r="U347" s="2">
        <f>IFERROR(VLOOKUP(C347,'PICADAS DE COBRAS'!$A$6:$C$4645,3,FALSE),0)</f>
        <v>28</v>
      </c>
      <c r="V347">
        <f>IFERROR(VLOOKUP(C347,'ZIKA VIRUS'!$A$5:$C$2399,3,FALSE),0)</f>
        <v>5</v>
      </c>
      <c r="W347">
        <f>IFERROR(VLOOKUP(C347,'FEBRE TIFÓIDE'!$A$5:$C$46,3,FALSE),0)</f>
        <v>0</v>
      </c>
      <c r="X347">
        <f>IFERROR(VLOOKUP(C347,HANTAVIROSE!$A$5:$C$153,3,FALSE),0)</f>
        <v>0</v>
      </c>
      <c r="Y347">
        <f>IFERROR(VLOOKUP(C347,MENINGITE!$A$5:$C$447,3,FALSE),0)</f>
        <v>0</v>
      </c>
      <c r="Z347">
        <f>IFERROR(VLOOKUP(C347,RAIVA!$A$5:$C$16,3,FALSE),0)</f>
        <v>0</v>
      </c>
    </row>
    <row r="348" spans="1:26" x14ac:dyDescent="0.3">
      <c r="A348" s="2" t="s">
        <v>3</v>
      </c>
      <c r="B348" s="2" t="s">
        <v>225</v>
      </c>
      <c r="C348" s="2">
        <v>520180</v>
      </c>
      <c r="D348" s="2">
        <v>5201801</v>
      </c>
      <c r="E348" s="2" t="s">
        <v>3</v>
      </c>
      <c r="F348" s="2" t="s">
        <v>225</v>
      </c>
      <c r="G348" s="2">
        <f>IFERROR(VLOOKUP(D348,Coordenadas!$A$2:$D$5571,3,FALSE),0)</f>
        <v>-16.9087</v>
      </c>
      <c r="H348" s="2">
        <f>IFERROR(VLOOKUP(D348,Coordenadas!$A$2:$D$5571,4,FALSE),0)</f>
        <v>-49.447600000000001</v>
      </c>
      <c r="I348" s="2" t="s">
        <v>5327</v>
      </c>
      <c r="J348" s="2">
        <v>8365</v>
      </c>
      <c r="K348" s="2" t="s">
        <v>5332</v>
      </c>
      <c r="L348" s="2">
        <f>IFERROR(VLOOKUP(C348,BOTULISMO!$A$3:$C$19,3,FALSE),0)</f>
        <v>0</v>
      </c>
      <c r="M348" s="2">
        <f>IFERROR(VLOOKUP(C348,'LEISHMANIOSE VISCERAL'!$A$4:$C$454,3,FALSE),0)</f>
        <v>0</v>
      </c>
      <c r="N348" s="2">
        <f>IFERROR(VLOOKUP(C348,'LEISHMANIOSE TEGUMENTAR'!$A$4:$C$1681,3,FALSE),0)</f>
        <v>0</v>
      </c>
      <c r="O348" s="2">
        <f>IFERROR(VLOOKUP(C348,'FEBRE AMARELA'!$A$4:$C$38,3,FALSE),0)</f>
        <v>0</v>
      </c>
      <c r="P348" s="2">
        <f>IFERROR(VLOOKUP(C348,DENGUE!$A$5:$C$4097,3,FALSE),0)</f>
        <v>31</v>
      </c>
      <c r="Q348" s="2">
        <f>IFERROR(VLOOKUP(C348,'HEPATITE VIRAL'!$A$5:$C$3162,3,FALSE),0)</f>
        <v>1</v>
      </c>
      <c r="R348" s="2">
        <f>IFERROR(VLOOKUP(C348,'FEBRE MACULOSA'!$A$5:$C$181,3,FALSE),0)</f>
        <v>0</v>
      </c>
      <c r="S348" s="2">
        <f>IFERROR(VLOOKUP(C348,LEPTOSPIROSE!$A$5:$C$1176,3,FALSE),0)</f>
        <v>0</v>
      </c>
      <c r="T348" s="2">
        <f>IFERROR(VLOOKUP(C348,'DOENÇA DE CHAGAS'!$A$5:$C$100,3,FALSE),0)</f>
        <v>0</v>
      </c>
      <c r="U348" s="2">
        <f>IFERROR(VLOOKUP(C348,'PICADAS DE COBRAS'!$A$6:$C$4645,3,FALSE),0)</f>
        <v>19</v>
      </c>
      <c r="V348">
        <f>IFERROR(VLOOKUP(C348,'ZIKA VIRUS'!$A$5:$C$2399,3,FALSE),0)</f>
        <v>1</v>
      </c>
      <c r="W348">
        <f>IFERROR(VLOOKUP(C348,'FEBRE TIFÓIDE'!$A$5:$C$46,3,FALSE),0)</f>
        <v>0</v>
      </c>
      <c r="X348">
        <f>IFERROR(VLOOKUP(C348,HANTAVIROSE!$A$5:$C$153,3,FALSE),0)</f>
        <v>0</v>
      </c>
      <c r="Y348">
        <f>IFERROR(VLOOKUP(C348,MENINGITE!$A$5:$C$447,3,FALSE),0)</f>
        <v>0</v>
      </c>
      <c r="Z348">
        <f>IFERROR(VLOOKUP(C348,RAIVA!$A$5:$C$16,3,FALSE),0)</f>
        <v>0</v>
      </c>
    </row>
    <row r="349" spans="1:26" x14ac:dyDescent="0.3">
      <c r="A349" s="2" t="s">
        <v>4903</v>
      </c>
      <c r="B349" s="2" t="s">
        <v>5019</v>
      </c>
      <c r="C349" s="2">
        <v>170130</v>
      </c>
      <c r="D349" s="2">
        <v>1701309</v>
      </c>
      <c r="E349" s="2" t="s">
        <v>4903</v>
      </c>
      <c r="F349" s="2" t="s">
        <v>5019</v>
      </c>
      <c r="G349" s="2">
        <f>IFERROR(VLOOKUP(D349,Coordenadas!$A$2:$D$5571,3,FALSE),0)</f>
        <v>-7.16005</v>
      </c>
      <c r="H349" s="2">
        <f>IFERROR(VLOOKUP(D349,Coordenadas!$A$2:$D$5571,4,FALSE),0)</f>
        <v>-48.5291</v>
      </c>
      <c r="I349" s="2" t="s">
        <v>5323</v>
      </c>
      <c r="J349" s="2">
        <v>5882</v>
      </c>
      <c r="K349" s="2" t="s">
        <v>5332</v>
      </c>
      <c r="L349" s="2">
        <f>IFERROR(VLOOKUP(C349,BOTULISMO!$A$3:$C$19,3,FALSE),0)</f>
        <v>0</v>
      </c>
      <c r="M349" s="2">
        <f>IFERROR(VLOOKUP(C349,'LEISHMANIOSE VISCERAL'!$A$4:$C$454,3,FALSE),0)</f>
        <v>0</v>
      </c>
      <c r="N349" s="2">
        <f>IFERROR(VLOOKUP(C349,'LEISHMANIOSE TEGUMENTAR'!$A$4:$C$1681,3,FALSE),0)</f>
        <v>0</v>
      </c>
      <c r="O349" s="2">
        <f>IFERROR(VLOOKUP(C349,'FEBRE AMARELA'!$A$4:$C$38,3,FALSE),0)</f>
        <v>0</v>
      </c>
      <c r="P349" s="2">
        <f>IFERROR(VLOOKUP(C349,DENGUE!$A$5:$C$4097,3,FALSE),0)</f>
        <v>7</v>
      </c>
      <c r="Q349" s="2">
        <f>IFERROR(VLOOKUP(C349,'HEPATITE VIRAL'!$A$5:$C$3162,3,FALSE),0)</f>
        <v>2</v>
      </c>
      <c r="R349" s="2">
        <f>IFERROR(VLOOKUP(C349,'FEBRE MACULOSA'!$A$5:$C$181,3,FALSE),0)</f>
        <v>0</v>
      </c>
      <c r="S349" s="2">
        <f>IFERROR(VLOOKUP(C349,LEPTOSPIROSE!$A$5:$C$1176,3,FALSE),0)</f>
        <v>0</v>
      </c>
      <c r="T349" s="2">
        <f>IFERROR(VLOOKUP(C349,'DOENÇA DE CHAGAS'!$A$5:$C$100,3,FALSE),0)</f>
        <v>0</v>
      </c>
      <c r="U349" s="2">
        <f>IFERROR(VLOOKUP(C349,'PICADAS DE COBRAS'!$A$6:$C$4645,3,FALSE),0)</f>
        <v>13</v>
      </c>
      <c r="V349">
        <f>IFERROR(VLOOKUP(C349,'ZIKA VIRUS'!$A$5:$C$2399,3,FALSE),0)</f>
        <v>40</v>
      </c>
      <c r="W349">
        <f>IFERROR(VLOOKUP(C349,'FEBRE TIFÓIDE'!$A$5:$C$46,3,FALSE),0)</f>
        <v>0</v>
      </c>
      <c r="X349">
        <f>IFERROR(VLOOKUP(C349,HANTAVIROSE!$A$5:$C$153,3,FALSE),0)</f>
        <v>0</v>
      </c>
      <c r="Y349">
        <f>IFERROR(VLOOKUP(C349,MENINGITE!$A$5:$C$447,3,FALSE),0)</f>
        <v>0</v>
      </c>
      <c r="Z349">
        <f>IFERROR(VLOOKUP(C349,RAIVA!$A$5:$C$16,3,FALSE),0)</f>
        <v>0</v>
      </c>
    </row>
    <row r="350" spans="1:26" x14ac:dyDescent="0.3">
      <c r="A350" s="2" t="s">
        <v>4903</v>
      </c>
      <c r="B350" s="2" t="s">
        <v>5018</v>
      </c>
      <c r="C350" s="2">
        <v>170190</v>
      </c>
      <c r="D350" s="2">
        <v>1701903</v>
      </c>
      <c r="E350" s="2" t="s">
        <v>4903</v>
      </c>
      <c r="F350" s="2" t="s">
        <v>5018</v>
      </c>
      <c r="G350" s="2">
        <f>IFERROR(VLOOKUP(D350,Coordenadas!$A$2:$D$5571,3,FALSE),0)</f>
        <v>-8.8075500000000009</v>
      </c>
      <c r="H350" s="2">
        <f>IFERROR(VLOOKUP(D350,Coordenadas!$A$2:$D$5571,4,FALSE),0)</f>
        <v>-49.556899999999999</v>
      </c>
      <c r="I350" s="2" t="s">
        <v>5323</v>
      </c>
      <c r="J350" s="2">
        <v>6317</v>
      </c>
      <c r="K350" s="2" t="s">
        <v>5332</v>
      </c>
      <c r="L350" s="2">
        <f>IFERROR(VLOOKUP(C350,BOTULISMO!$A$3:$C$19,3,FALSE),0)</f>
        <v>0</v>
      </c>
      <c r="M350" s="2">
        <f>IFERROR(VLOOKUP(C350,'LEISHMANIOSE VISCERAL'!$A$4:$C$454,3,FALSE),0)</f>
        <v>0</v>
      </c>
      <c r="N350" s="2">
        <f>IFERROR(VLOOKUP(C350,'LEISHMANIOSE TEGUMENTAR'!$A$4:$C$1681,3,FALSE),0)</f>
        <v>8</v>
      </c>
      <c r="O350" s="2">
        <f>IFERROR(VLOOKUP(C350,'FEBRE AMARELA'!$A$4:$C$38,3,FALSE),0)</f>
        <v>0</v>
      </c>
      <c r="P350" s="2">
        <f>IFERROR(VLOOKUP(C350,DENGUE!$A$5:$C$4097,3,FALSE),0)</f>
        <v>3</v>
      </c>
      <c r="Q350" s="2">
        <f>IFERROR(VLOOKUP(C350,'HEPATITE VIRAL'!$A$5:$C$3162,3,FALSE),0)</f>
        <v>1</v>
      </c>
      <c r="R350" s="2">
        <f>IFERROR(VLOOKUP(C350,'FEBRE MACULOSA'!$A$5:$C$181,3,FALSE),0)</f>
        <v>0</v>
      </c>
      <c r="S350" s="2">
        <f>IFERROR(VLOOKUP(C350,LEPTOSPIROSE!$A$5:$C$1176,3,FALSE),0)</f>
        <v>1</v>
      </c>
      <c r="T350" s="2">
        <f>IFERROR(VLOOKUP(C350,'DOENÇA DE CHAGAS'!$A$5:$C$100,3,FALSE),0)</f>
        <v>0</v>
      </c>
      <c r="U350" s="2">
        <f>IFERROR(VLOOKUP(C350,'PICADAS DE COBRAS'!$A$6:$C$4645,3,FALSE),0)</f>
        <v>29</v>
      </c>
      <c r="V350">
        <f>IFERROR(VLOOKUP(C350,'ZIKA VIRUS'!$A$5:$C$2399,3,FALSE),0)</f>
        <v>1</v>
      </c>
      <c r="W350">
        <f>IFERROR(VLOOKUP(C350,'FEBRE TIFÓIDE'!$A$5:$C$46,3,FALSE),0)</f>
        <v>0</v>
      </c>
      <c r="X350">
        <f>IFERROR(VLOOKUP(C350,HANTAVIROSE!$A$5:$C$153,3,FALSE),0)</f>
        <v>0</v>
      </c>
      <c r="Y350">
        <f>IFERROR(VLOOKUP(C350,MENINGITE!$A$5:$C$447,3,FALSE),0)</f>
        <v>0</v>
      </c>
      <c r="Z350">
        <f>IFERROR(VLOOKUP(C350,RAIVA!$A$5:$C$16,3,FALSE),0)</f>
        <v>0</v>
      </c>
    </row>
    <row r="351" spans="1:26" x14ac:dyDescent="0.3">
      <c r="A351" s="2" t="s">
        <v>4903</v>
      </c>
      <c r="B351" s="2" t="s">
        <v>5017</v>
      </c>
      <c r="C351" s="2">
        <v>170200</v>
      </c>
      <c r="D351" s="2">
        <v>1702000</v>
      </c>
      <c r="E351" s="2" t="s">
        <v>4903</v>
      </c>
      <c r="F351" s="2" t="s">
        <v>5017</v>
      </c>
      <c r="G351" s="2">
        <f>IFERROR(VLOOKUP(D351,Coordenadas!$A$2:$D$5571,3,FALSE),0)</f>
        <v>-12.928900000000001</v>
      </c>
      <c r="H351" s="2">
        <f>IFERROR(VLOOKUP(D351,Coordenadas!$A$2:$D$5571,4,FALSE),0)</f>
        <v>-49.823099999999997</v>
      </c>
      <c r="I351" s="2" t="s">
        <v>5323</v>
      </c>
      <c r="J351" s="2">
        <v>8786</v>
      </c>
      <c r="K351" s="2" t="s">
        <v>5332</v>
      </c>
      <c r="L351" s="2">
        <f>IFERROR(VLOOKUP(C351,BOTULISMO!$A$3:$C$19,3,FALSE),0)</f>
        <v>0</v>
      </c>
      <c r="M351" s="2">
        <f>IFERROR(VLOOKUP(C351,'LEISHMANIOSE VISCERAL'!$A$4:$C$454,3,FALSE),0)</f>
        <v>0</v>
      </c>
      <c r="N351" s="2">
        <f>IFERROR(VLOOKUP(C351,'LEISHMANIOSE TEGUMENTAR'!$A$4:$C$1681,3,FALSE),0)</f>
        <v>2</v>
      </c>
      <c r="O351" s="2">
        <f>IFERROR(VLOOKUP(C351,'FEBRE AMARELA'!$A$4:$C$38,3,FALSE),0)</f>
        <v>0</v>
      </c>
      <c r="P351" s="2">
        <f>IFERROR(VLOOKUP(C351,DENGUE!$A$5:$C$4097,3,FALSE),0)</f>
        <v>12</v>
      </c>
      <c r="Q351" s="2">
        <f>IFERROR(VLOOKUP(C351,'HEPATITE VIRAL'!$A$5:$C$3162,3,FALSE),0)</f>
        <v>0</v>
      </c>
      <c r="R351" s="2">
        <f>IFERROR(VLOOKUP(C351,'FEBRE MACULOSA'!$A$5:$C$181,3,FALSE),0)</f>
        <v>0</v>
      </c>
      <c r="S351" s="2">
        <f>IFERROR(VLOOKUP(C351,LEPTOSPIROSE!$A$5:$C$1176,3,FALSE),0)</f>
        <v>0</v>
      </c>
      <c r="T351" s="2">
        <f>IFERROR(VLOOKUP(C351,'DOENÇA DE CHAGAS'!$A$5:$C$100,3,FALSE),0)</f>
        <v>0</v>
      </c>
      <c r="U351" s="2">
        <f>IFERROR(VLOOKUP(C351,'PICADAS DE COBRAS'!$A$6:$C$4645,3,FALSE),0)</f>
        <v>41</v>
      </c>
      <c r="V351">
        <f>IFERROR(VLOOKUP(C351,'ZIKA VIRUS'!$A$5:$C$2399,3,FALSE),0)</f>
        <v>0</v>
      </c>
      <c r="W351">
        <f>IFERROR(VLOOKUP(C351,'FEBRE TIFÓIDE'!$A$5:$C$46,3,FALSE),0)</f>
        <v>0</v>
      </c>
      <c r="X351">
        <f>IFERROR(VLOOKUP(C351,HANTAVIROSE!$A$5:$C$153,3,FALSE),0)</f>
        <v>0</v>
      </c>
      <c r="Y351">
        <f>IFERROR(VLOOKUP(C351,MENINGITE!$A$5:$C$447,3,FALSE),0)</f>
        <v>0</v>
      </c>
      <c r="Z351">
        <f>IFERROR(VLOOKUP(C351,RAIVA!$A$5:$C$16,3,FALSE),0)</f>
        <v>0</v>
      </c>
    </row>
    <row r="352" spans="1:26" x14ac:dyDescent="0.3">
      <c r="A352" s="2" t="s">
        <v>250</v>
      </c>
      <c r="B352" s="2" t="s">
        <v>381</v>
      </c>
      <c r="C352" s="2">
        <v>510100</v>
      </c>
      <c r="D352" s="2">
        <v>5101001</v>
      </c>
      <c r="E352" s="2" t="s">
        <v>250</v>
      </c>
      <c r="F352" s="2" t="s">
        <v>381</v>
      </c>
      <c r="G352" s="2">
        <f>IFERROR(VLOOKUP(D352,Coordenadas!$A$2:$D$5571,3,FALSE),0)</f>
        <v>-15.729100000000001</v>
      </c>
      <c r="H352" s="2">
        <f>IFERROR(VLOOKUP(D352,Coordenadas!$A$2:$D$5571,4,FALSE),0)</f>
        <v>-51.834099999999999</v>
      </c>
      <c r="I352" s="2" t="s">
        <v>5327</v>
      </c>
      <c r="J352" s="2">
        <v>3197</v>
      </c>
      <c r="K352" s="2" t="s">
        <v>5332</v>
      </c>
      <c r="L352" s="2">
        <f>IFERROR(VLOOKUP(C352,BOTULISMO!$A$3:$C$19,3,FALSE),0)</f>
        <v>0</v>
      </c>
      <c r="M352" s="2">
        <f>IFERROR(VLOOKUP(C352,'LEISHMANIOSE VISCERAL'!$A$4:$C$454,3,FALSE),0)</f>
        <v>0</v>
      </c>
      <c r="N352" s="2">
        <f>IFERROR(VLOOKUP(C352,'LEISHMANIOSE TEGUMENTAR'!$A$4:$C$1681,3,FALSE),0)</f>
        <v>7</v>
      </c>
      <c r="O352" s="2">
        <f>IFERROR(VLOOKUP(C352,'FEBRE AMARELA'!$A$4:$C$38,3,FALSE),0)</f>
        <v>0</v>
      </c>
      <c r="P352" s="2">
        <f>IFERROR(VLOOKUP(C352,DENGUE!$A$5:$C$4097,3,FALSE),0)</f>
        <v>76</v>
      </c>
      <c r="Q352" s="2">
        <f>IFERROR(VLOOKUP(C352,'HEPATITE VIRAL'!$A$5:$C$3162,3,FALSE),0)</f>
        <v>0</v>
      </c>
      <c r="R352" s="2">
        <f>IFERROR(VLOOKUP(C352,'FEBRE MACULOSA'!$A$5:$C$181,3,FALSE),0)</f>
        <v>0</v>
      </c>
      <c r="S352" s="2">
        <f>IFERROR(VLOOKUP(C352,LEPTOSPIROSE!$A$5:$C$1176,3,FALSE),0)</f>
        <v>0</v>
      </c>
      <c r="T352" s="2">
        <f>IFERROR(VLOOKUP(C352,'DOENÇA DE CHAGAS'!$A$5:$C$100,3,FALSE),0)</f>
        <v>0</v>
      </c>
      <c r="U352" s="2">
        <f>IFERROR(VLOOKUP(C352,'PICADAS DE COBRAS'!$A$6:$C$4645,3,FALSE),0)</f>
        <v>23</v>
      </c>
      <c r="V352">
        <f>IFERROR(VLOOKUP(C352,'ZIKA VIRUS'!$A$5:$C$2399,3,FALSE),0)</f>
        <v>2</v>
      </c>
      <c r="W352">
        <f>IFERROR(VLOOKUP(C352,'FEBRE TIFÓIDE'!$A$5:$C$46,3,FALSE),0)</f>
        <v>0</v>
      </c>
      <c r="X352">
        <f>IFERROR(VLOOKUP(C352,HANTAVIROSE!$A$5:$C$153,3,FALSE),0)</f>
        <v>0</v>
      </c>
      <c r="Y352">
        <f>IFERROR(VLOOKUP(C352,MENINGITE!$A$5:$C$447,3,FALSE),0)</f>
        <v>0</v>
      </c>
      <c r="Z352">
        <f>IFERROR(VLOOKUP(C352,RAIVA!$A$5:$C$16,3,FALSE),0)</f>
        <v>0</v>
      </c>
    </row>
    <row r="353" spans="1:26" x14ac:dyDescent="0.3">
      <c r="A353" s="2" t="s">
        <v>4903</v>
      </c>
      <c r="B353" s="2" t="s">
        <v>5016</v>
      </c>
      <c r="C353" s="2">
        <v>170210</v>
      </c>
      <c r="D353" s="2">
        <v>1702109</v>
      </c>
      <c r="E353" s="2" t="s">
        <v>4903</v>
      </c>
      <c r="F353" s="2" t="s">
        <v>5016</v>
      </c>
      <c r="G353" s="2">
        <f>IFERROR(VLOOKUP(D353,Coordenadas!$A$2:$D$5571,3,FALSE),0)</f>
        <v>-7.19238</v>
      </c>
      <c r="H353" s="2">
        <f>IFERROR(VLOOKUP(D353,Coordenadas!$A$2:$D$5571,4,FALSE),0)</f>
        <v>-48.2044</v>
      </c>
      <c r="I353" s="2" t="s">
        <v>5323</v>
      </c>
      <c r="J353" s="2">
        <v>150484</v>
      </c>
      <c r="K353" s="2" t="s">
        <v>5333</v>
      </c>
      <c r="L353" s="2">
        <f>IFERROR(VLOOKUP(C353,BOTULISMO!$A$3:$C$19,3,FALSE),0)</f>
        <v>0</v>
      </c>
      <c r="M353" s="2">
        <f>IFERROR(VLOOKUP(C353,'LEISHMANIOSE VISCERAL'!$A$4:$C$454,3,FALSE),0)</f>
        <v>82</v>
      </c>
      <c r="N353" s="2">
        <f>IFERROR(VLOOKUP(C353,'LEISHMANIOSE TEGUMENTAR'!$A$4:$C$1681,3,FALSE),0)</f>
        <v>43</v>
      </c>
      <c r="O353" s="2">
        <f>IFERROR(VLOOKUP(C353,'FEBRE AMARELA'!$A$4:$C$38,3,FALSE),0)</f>
        <v>0</v>
      </c>
      <c r="P353" s="2">
        <f>IFERROR(VLOOKUP(C353,DENGUE!$A$5:$C$4097,3,FALSE),0)</f>
        <v>382</v>
      </c>
      <c r="Q353" s="2">
        <f>IFERROR(VLOOKUP(C353,'HEPATITE VIRAL'!$A$5:$C$3162,3,FALSE),0)</f>
        <v>197</v>
      </c>
      <c r="R353" s="2">
        <f>IFERROR(VLOOKUP(C353,'FEBRE MACULOSA'!$A$5:$C$181,3,FALSE),0)</f>
        <v>0</v>
      </c>
      <c r="S353" s="2">
        <f>IFERROR(VLOOKUP(C353,LEPTOSPIROSE!$A$5:$C$1176,3,FALSE),0)</f>
        <v>7</v>
      </c>
      <c r="T353" s="2">
        <f>IFERROR(VLOOKUP(C353,'DOENÇA DE CHAGAS'!$A$5:$C$100,3,FALSE),0)</f>
        <v>12</v>
      </c>
      <c r="U353" s="2">
        <f>IFERROR(VLOOKUP(C353,'PICADAS DE COBRAS'!$A$6:$C$4645,3,FALSE),0)</f>
        <v>930</v>
      </c>
      <c r="V353">
        <f>IFERROR(VLOOKUP(C353,'ZIKA VIRUS'!$A$5:$C$2399,3,FALSE),0)</f>
        <v>161</v>
      </c>
      <c r="W353">
        <f>IFERROR(VLOOKUP(C353,'FEBRE TIFÓIDE'!$A$5:$C$46,3,FALSE),0)</f>
        <v>0</v>
      </c>
      <c r="X353">
        <f>IFERROR(VLOOKUP(C353,HANTAVIROSE!$A$5:$C$153,3,FALSE),0)</f>
        <v>0</v>
      </c>
      <c r="Y353">
        <f>IFERROR(VLOOKUP(C353,MENINGITE!$A$5:$C$447,3,FALSE),0)</f>
        <v>4</v>
      </c>
      <c r="Z353">
        <f>IFERROR(VLOOKUP(C353,RAIVA!$A$5:$C$16,3,FALSE),0)</f>
        <v>0</v>
      </c>
    </row>
    <row r="354" spans="1:26" x14ac:dyDescent="0.3">
      <c r="A354" s="2" t="s">
        <v>250</v>
      </c>
      <c r="B354" s="2" t="s">
        <v>380</v>
      </c>
      <c r="C354" s="2">
        <v>510120</v>
      </c>
      <c r="D354" s="2">
        <v>5101209</v>
      </c>
      <c r="E354" s="2" t="s">
        <v>250</v>
      </c>
      <c r="F354" s="2" t="s">
        <v>380</v>
      </c>
      <c r="G354" s="2">
        <f>IFERROR(VLOOKUP(D354,Coordenadas!$A$2:$D$5571,3,FALSE),0)</f>
        <v>-16.856999999999999</v>
      </c>
      <c r="H354" s="2">
        <f>IFERROR(VLOOKUP(D354,Coordenadas!$A$2:$D$5571,4,FALSE),0)</f>
        <v>-53.031799999999997</v>
      </c>
      <c r="I354" s="2" t="s">
        <v>5327</v>
      </c>
      <c r="J354" s="2">
        <v>1096</v>
      </c>
      <c r="K354" s="2" t="s">
        <v>5332</v>
      </c>
      <c r="L354" s="2">
        <f>IFERROR(VLOOKUP(C354,BOTULISMO!$A$3:$C$19,3,FALSE),0)</f>
        <v>0</v>
      </c>
      <c r="M354" s="2">
        <f>IFERROR(VLOOKUP(C354,'LEISHMANIOSE VISCERAL'!$A$4:$C$454,3,FALSE),0)</f>
        <v>0</v>
      </c>
      <c r="N354" s="2">
        <f>IFERROR(VLOOKUP(C354,'LEISHMANIOSE TEGUMENTAR'!$A$4:$C$1681,3,FALSE),0)</f>
        <v>5</v>
      </c>
      <c r="O354" s="2">
        <f>IFERROR(VLOOKUP(C354,'FEBRE AMARELA'!$A$4:$C$38,3,FALSE),0)</f>
        <v>0</v>
      </c>
      <c r="P354" s="2">
        <f>IFERROR(VLOOKUP(C354,DENGUE!$A$5:$C$4097,3,FALSE),0)</f>
        <v>4</v>
      </c>
      <c r="Q354" s="2">
        <f>IFERROR(VLOOKUP(C354,'HEPATITE VIRAL'!$A$5:$C$3162,3,FALSE),0)</f>
        <v>1</v>
      </c>
      <c r="R354" s="2">
        <f>IFERROR(VLOOKUP(C354,'FEBRE MACULOSA'!$A$5:$C$181,3,FALSE),0)</f>
        <v>0</v>
      </c>
      <c r="S354" s="2">
        <f>IFERROR(VLOOKUP(C354,LEPTOSPIROSE!$A$5:$C$1176,3,FALSE),0)</f>
        <v>0</v>
      </c>
      <c r="T354" s="2">
        <f>IFERROR(VLOOKUP(C354,'DOENÇA DE CHAGAS'!$A$5:$C$100,3,FALSE),0)</f>
        <v>0</v>
      </c>
      <c r="U354" s="2">
        <f>IFERROR(VLOOKUP(C354,'PICADAS DE COBRAS'!$A$6:$C$4645,3,FALSE),0)</f>
        <v>0</v>
      </c>
      <c r="V354">
        <f>IFERROR(VLOOKUP(C354,'ZIKA VIRUS'!$A$5:$C$2399,3,FALSE),0)</f>
        <v>0</v>
      </c>
      <c r="W354">
        <f>IFERROR(VLOOKUP(C354,'FEBRE TIFÓIDE'!$A$5:$C$46,3,FALSE),0)</f>
        <v>0</v>
      </c>
      <c r="X354">
        <f>IFERROR(VLOOKUP(C354,HANTAVIROSE!$A$5:$C$153,3,FALSE),0)</f>
        <v>0</v>
      </c>
      <c r="Y354">
        <f>IFERROR(VLOOKUP(C354,MENINGITE!$A$5:$C$447,3,FALSE),0)</f>
        <v>0</v>
      </c>
      <c r="Z354">
        <f>IFERROR(VLOOKUP(C354,RAIVA!$A$5:$C$16,3,FALSE),0)</f>
        <v>0</v>
      </c>
    </row>
    <row r="355" spans="1:26" x14ac:dyDescent="0.3">
      <c r="A355" s="2" t="s">
        <v>4903</v>
      </c>
      <c r="B355" s="2" t="s">
        <v>4887</v>
      </c>
      <c r="C355" s="2">
        <v>170215</v>
      </c>
      <c r="D355" s="2">
        <v>1702158</v>
      </c>
      <c r="E355" s="2" t="s">
        <v>4903</v>
      </c>
      <c r="F355" s="2" t="s">
        <v>4887</v>
      </c>
      <c r="G355" s="2">
        <f>IFERROR(VLOOKUP(D355,Coordenadas!$A$2:$D$5571,3,FALSE),0)</f>
        <v>-6.5822500000000002</v>
      </c>
      <c r="H355" s="2">
        <f>IFERROR(VLOOKUP(D355,Coordenadas!$A$2:$D$5571,4,FALSE),0)</f>
        <v>-48.639499999999998</v>
      </c>
      <c r="I355" s="2" t="s">
        <v>5323</v>
      </c>
      <c r="J355" s="2">
        <v>5030</v>
      </c>
      <c r="K355" s="2" t="s">
        <v>5332</v>
      </c>
      <c r="L355" s="2">
        <f>IFERROR(VLOOKUP(C355,BOTULISMO!$A$3:$C$19,3,FALSE),0)</f>
        <v>0</v>
      </c>
      <c r="M355" s="2">
        <f>IFERROR(VLOOKUP(C355,'LEISHMANIOSE VISCERAL'!$A$4:$C$454,3,FALSE),0)</f>
        <v>0</v>
      </c>
      <c r="N355" s="2">
        <f>IFERROR(VLOOKUP(C355,'LEISHMANIOSE TEGUMENTAR'!$A$4:$C$1681,3,FALSE),0)</f>
        <v>0</v>
      </c>
      <c r="O355" s="2">
        <f>IFERROR(VLOOKUP(C355,'FEBRE AMARELA'!$A$4:$C$38,3,FALSE),0)</f>
        <v>0</v>
      </c>
      <c r="P355" s="2">
        <f>IFERROR(VLOOKUP(C355,DENGUE!$A$5:$C$4097,3,FALSE),0)</f>
        <v>6</v>
      </c>
      <c r="Q355" s="2">
        <f>IFERROR(VLOOKUP(C355,'HEPATITE VIRAL'!$A$5:$C$3162,3,FALSE),0)</f>
        <v>1</v>
      </c>
      <c r="R355" s="2">
        <f>IFERROR(VLOOKUP(C355,'FEBRE MACULOSA'!$A$5:$C$181,3,FALSE),0)</f>
        <v>0</v>
      </c>
      <c r="S355" s="2">
        <f>IFERROR(VLOOKUP(C355,LEPTOSPIROSE!$A$5:$C$1176,3,FALSE),0)</f>
        <v>0</v>
      </c>
      <c r="T355" s="2">
        <f>IFERROR(VLOOKUP(C355,'DOENÇA DE CHAGAS'!$A$5:$C$100,3,FALSE),0)</f>
        <v>0</v>
      </c>
      <c r="U355" s="2">
        <f>IFERROR(VLOOKUP(C355,'PICADAS DE COBRAS'!$A$6:$C$4645,3,FALSE),0)</f>
        <v>21</v>
      </c>
      <c r="V355">
        <f>IFERROR(VLOOKUP(C355,'ZIKA VIRUS'!$A$5:$C$2399,3,FALSE),0)</f>
        <v>2</v>
      </c>
      <c r="W355">
        <f>IFERROR(VLOOKUP(C355,'FEBRE TIFÓIDE'!$A$5:$C$46,3,FALSE),0)</f>
        <v>0</v>
      </c>
      <c r="X355">
        <f>IFERROR(VLOOKUP(C355,HANTAVIROSE!$A$5:$C$153,3,FALSE),0)</f>
        <v>0</v>
      </c>
      <c r="Y355">
        <f>IFERROR(VLOOKUP(C355,MENINGITE!$A$5:$C$447,3,FALSE),0)</f>
        <v>0</v>
      </c>
      <c r="Z355">
        <f>IFERROR(VLOOKUP(C355,RAIVA!$A$5:$C$16,3,FALSE),0)</f>
        <v>0</v>
      </c>
    </row>
    <row r="356" spans="1:26" x14ac:dyDescent="0.3">
      <c r="A356" s="2" t="s">
        <v>4704</v>
      </c>
      <c r="B356" s="2" t="s">
        <v>4887</v>
      </c>
      <c r="C356" s="2">
        <v>210087</v>
      </c>
      <c r="D356" s="2">
        <v>2100873</v>
      </c>
      <c r="E356" s="2" t="s">
        <v>4704</v>
      </c>
      <c r="F356" s="2" t="s">
        <v>4887</v>
      </c>
      <c r="G356" s="2">
        <f>IFERROR(VLOOKUP(D356,Coordenadas!$A$2:$D$5571,3,FALSE),0)</f>
        <v>-2.9464399999999999</v>
      </c>
      <c r="H356" s="2">
        <f>IFERROR(VLOOKUP(D356,Coordenadas!$A$2:$D$5571,4,FALSE),0)</f>
        <v>-45.658900000000003</v>
      </c>
      <c r="I356" s="2" t="s">
        <v>5324</v>
      </c>
      <c r="J356" s="2">
        <v>13973</v>
      </c>
      <c r="K356" s="2" t="s">
        <v>5332</v>
      </c>
      <c r="L356" s="2">
        <f>IFERROR(VLOOKUP(C356,BOTULISMO!$A$3:$C$19,3,FALSE),0)</f>
        <v>0</v>
      </c>
      <c r="M356" s="2">
        <f>IFERROR(VLOOKUP(C356,'LEISHMANIOSE VISCERAL'!$A$4:$C$454,3,FALSE),0)</f>
        <v>0</v>
      </c>
      <c r="N356" s="2">
        <f>IFERROR(VLOOKUP(C356,'LEISHMANIOSE TEGUMENTAR'!$A$4:$C$1681,3,FALSE),0)</f>
        <v>13</v>
      </c>
      <c r="O356" s="2">
        <f>IFERROR(VLOOKUP(C356,'FEBRE AMARELA'!$A$4:$C$38,3,FALSE),0)</f>
        <v>0</v>
      </c>
      <c r="P356" s="2">
        <f>IFERROR(VLOOKUP(C356,DENGUE!$A$5:$C$4097,3,FALSE),0)</f>
        <v>0</v>
      </c>
      <c r="Q356" s="2">
        <f>IFERROR(VLOOKUP(C356,'HEPATITE VIRAL'!$A$5:$C$3162,3,FALSE),0)</f>
        <v>0</v>
      </c>
      <c r="R356" s="2">
        <f>IFERROR(VLOOKUP(C356,'FEBRE MACULOSA'!$A$5:$C$181,3,FALSE),0)</f>
        <v>0</v>
      </c>
      <c r="S356" s="2">
        <f>IFERROR(VLOOKUP(C356,LEPTOSPIROSE!$A$5:$C$1176,3,FALSE),0)</f>
        <v>0</v>
      </c>
      <c r="T356" s="2">
        <f>IFERROR(VLOOKUP(C356,'DOENÇA DE CHAGAS'!$A$5:$C$100,3,FALSE),0)</f>
        <v>0</v>
      </c>
      <c r="U356" s="2">
        <f>IFERROR(VLOOKUP(C356,'PICADAS DE COBRAS'!$A$6:$C$4645,3,FALSE),0)</f>
        <v>0</v>
      </c>
      <c r="V356">
        <f>IFERROR(VLOOKUP(C356,'ZIKA VIRUS'!$A$5:$C$2399,3,FALSE),0)</f>
        <v>0</v>
      </c>
      <c r="W356">
        <f>IFERROR(VLOOKUP(C356,'FEBRE TIFÓIDE'!$A$5:$C$46,3,FALSE),0)</f>
        <v>0</v>
      </c>
      <c r="X356">
        <f>IFERROR(VLOOKUP(C356,HANTAVIROSE!$A$5:$C$153,3,FALSE),0)</f>
        <v>0</v>
      </c>
      <c r="Y356">
        <f>IFERROR(VLOOKUP(C356,MENINGITE!$A$5:$C$447,3,FALSE),0)</f>
        <v>0</v>
      </c>
      <c r="Z356">
        <f>IFERROR(VLOOKUP(C356,RAIVA!$A$5:$C$16,3,FALSE),0)</f>
        <v>0</v>
      </c>
    </row>
    <row r="357" spans="1:26" x14ac:dyDescent="0.3">
      <c r="A357" s="2" t="s">
        <v>3</v>
      </c>
      <c r="B357" s="2" t="s">
        <v>224</v>
      </c>
      <c r="C357" s="2">
        <v>520215</v>
      </c>
      <c r="D357" s="2">
        <v>5202155</v>
      </c>
      <c r="E357" s="2" t="s">
        <v>3</v>
      </c>
      <c r="F357" s="2" t="s">
        <v>224</v>
      </c>
      <c r="G357" s="2">
        <f>IFERROR(VLOOKUP(D357,Coordenadas!$A$2:$D$5571,3,FALSE),0)</f>
        <v>-15.0909</v>
      </c>
      <c r="H357" s="2">
        <f>IFERROR(VLOOKUP(D357,Coordenadas!$A$2:$D$5571,4,FALSE),0)</f>
        <v>-50.631500000000003</v>
      </c>
      <c r="I357" s="2" t="s">
        <v>5327</v>
      </c>
      <c r="J357" s="2">
        <v>7510</v>
      </c>
      <c r="K357" s="2" t="s">
        <v>5332</v>
      </c>
      <c r="L357" s="2">
        <f>IFERROR(VLOOKUP(C357,BOTULISMO!$A$3:$C$19,3,FALSE),0)</f>
        <v>0</v>
      </c>
      <c r="M357" s="2">
        <f>IFERROR(VLOOKUP(C357,'LEISHMANIOSE VISCERAL'!$A$4:$C$454,3,FALSE),0)</f>
        <v>0</v>
      </c>
      <c r="N357" s="2">
        <f>IFERROR(VLOOKUP(C357,'LEISHMANIOSE TEGUMENTAR'!$A$4:$C$1681,3,FALSE),0)</f>
        <v>3</v>
      </c>
      <c r="O357" s="2">
        <f>IFERROR(VLOOKUP(C357,'FEBRE AMARELA'!$A$4:$C$38,3,FALSE),0)</f>
        <v>0</v>
      </c>
      <c r="P357" s="2">
        <f>IFERROR(VLOOKUP(C357,DENGUE!$A$5:$C$4097,3,FALSE),0)</f>
        <v>32</v>
      </c>
      <c r="Q357" s="2">
        <f>IFERROR(VLOOKUP(C357,'HEPATITE VIRAL'!$A$5:$C$3162,3,FALSE),0)</f>
        <v>3</v>
      </c>
      <c r="R357" s="2">
        <f>IFERROR(VLOOKUP(C357,'FEBRE MACULOSA'!$A$5:$C$181,3,FALSE),0)</f>
        <v>0</v>
      </c>
      <c r="S357" s="2">
        <f>IFERROR(VLOOKUP(C357,LEPTOSPIROSE!$A$5:$C$1176,3,FALSE),0)</f>
        <v>0</v>
      </c>
      <c r="T357" s="2">
        <f>IFERROR(VLOOKUP(C357,'DOENÇA DE CHAGAS'!$A$5:$C$100,3,FALSE),0)</f>
        <v>0</v>
      </c>
      <c r="U357" s="2">
        <f>IFERROR(VLOOKUP(C357,'PICADAS DE COBRAS'!$A$6:$C$4645,3,FALSE),0)</f>
        <v>17</v>
      </c>
      <c r="V357">
        <f>IFERROR(VLOOKUP(C357,'ZIKA VIRUS'!$A$5:$C$2399,3,FALSE),0)</f>
        <v>0</v>
      </c>
      <c r="W357">
        <f>IFERROR(VLOOKUP(C357,'FEBRE TIFÓIDE'!$A$5:$C$46,3,FALSE),0)</f>
        <v>0</v>
      </c>
      <c r="X357">
        <f>IFERROR(VLOOKUP(C357,HANTAVIROSE!$A$5:$C$153,3,FALSE),0)</f>
        <v>0</v>
      </c>
      <c r="Y357">
        <f>IFERROR(VLOOKUP(C357,MENINGITE!$A$5:$C$447,3,FALSE),0)</f>
        <v>0</v>
      </c>
      <c r="Z357">
        <f>IFERROR(VLOOKUP(C357,RAIVA!$A$5:$C$16,3,FALSE),0)</f>
        <v>0</v>
      </c>
    </row>
    <row r="358" spans="1:26" x14ac:dyDescent="0.3">
      <c r="A358" s="2" t="s">
        <v>2425</v>
      </c>
      <c r="B358" s="2" t="s">
        <v>3220</v>
      </c>
      <c r="C358" s="2">
        <v>310350</v>
      </c>
      <c r="D358" s="2">
        <v>3103504</v>
      </c>
      <c r="E358" s="2" t="s">
        <v>2425</v>
      </c>
      <c r="F358" s="2" t="s">
        <v>3220</v>
      </c>
      <c r="G358" s="2">
        <f>IFERROR(VLOOKUP(D358,Coordenadas!$A$2:$D$5571,3,FALSE),0)</f>
        <v>-18.645600000000002</v>
      </c>
      <c r="H358" s="2">
        <f>IFERROR(VLOOKUP(D358,Coordenadas!$A$2:$D$5571,4,FALSE),0)</f>
        <v>-48.193399999999997</v>
      </c>
      <c r="I358" s="2" t="s">
        <v>5325</v>
      </c>
      <c r="J358" s="2">
        <v>109801</v>
      </c>
      <c r="K358" s="2" t="s">
        <v>5333</v>
      </c>
      <c r="L358" s="2">
        <f>IFERROR(VLOOKUP(C358,BOTULISMO!$A$3:$C$19,3,FALSE),0)</f>
        <v>0</v>
      </c>
      <c r="M358" s="2">
        <f>IFERROR(VLOOKUP(C358,'LEISHMANIOSE VISCERAL'!$A$4:$C$454,3,FALSE),0)</f>
        <v>0</v>
      </c>
      <c r="N358" s="2">
        <f>IFERROR(VLOOKUP(C358,'LEISHMANIOSE TEGUMENTAR'!$A$4:$C$1681,3,FALSE),0)</f>
        <v>0</v>
      </c>
      <c r="O358" s="2">
        <f>IFERROR(VLOOKUP(C358,'FEBRE AMARELA'!$A$4:$C$38,3,FALSE),0)</f>
        <v>1</v>
      </c>
      <c r="P358" s="2">
        <f>IFERROR(VLOOKUP(C358,DENGUE!$A$5:$C$4097,3,FALSE),0)</f>
        <v>273</v>
      </c>
      <c r="Q358" s="2">
        <f>IFERROR(VLOOKUP(C358,'HEPATITE VIRAL'!$A$5:$C$3162,3,FALSE),0)</f>
        <v>46</v>
      </c>
      <c r="R358" s="2">
        <f>IFERROR(VLOOKUP(C358,'FEBRE MACULOSA'!$A$5:$C$181,3,FALSE),0)</f>
        <v>0</v>
      </c>
      <c r="S358" s="2">
        <f>IFERROR(VLOOKUP(C358,LEPTOSPIROSE!$A$5:$C$1176,3,FALSE),0)</f>
        <v>0</v>
      </c>
      <c r="T358" s="2">
        <f>IFERROR(VLOOKUP(C358,'DOENÇA DE CHAGAS'!$A$5:$C$100,3,FALSE),0)</f>
        <v>0</v>
      </c>
      <c r="U358" s="2">
        <f>IFERROR(VLOOKUP(C358,'PICADAS DE COBRAS'!$A$6:$C$4645,3,FALSE),0)</f>
        <v>351</v>
      </c>
      <c r="V358">
        <f>IFERROR(VLOOKUP(C358,'ZIKA VIRUS'!$A$5:$C$2399,3,FALSE),0)</f>
        <v>40</v>
      </c>
      <c r="W358">
        <f>IFERROR(VLOOKUP(C358,'FEBRE TIFÓIDE'!$A$5:$C$46,3,FALSE),0)</f>
        <v>0</v>
      </c>
      <c r="X358">
        <f>IFERROR(VLOOKUP(C358,HANTAVIROSE!$A$5:$C$153,3,FALSE),0)</f>
        <v>0</v>
      </c>
      <c r="Y358">
        <f>IFERROR(VLOOKUP(C358,MENINGITE!$A$5:$C$447,3,FALSE),0)</f>
        <v>0</v>
      </c>
      <c r="Z358">
        <f>IFERROR(VLOOKUP(C358,RAIVA!$A$5:$C$16,3,FALSE),0)</f>
        <v>0</v>
      </c>
    </row>
    <row r="359" spans="1:26" x14ac:dyDescent="0.3">
      <c r="A359" s="2" t="s">
        <v>4903</v>
      </c>
      <c r="B359" s="2" t="s">
        <v>5015</v>
      </c>
      <c r="C359" s="2">
        <v>170220</v>
      </c>
      <c r="D359" s="2">
        <v>1702208</v>
      </c>
      <c r="E359" s="2" t="s">
        <v>4903</v>
      </c>
      <c r="F359" s="2" t="s">
        <v>5015</v>
      </c>
      <c r="G359" s="2">
        <f>IFERROR(VLOOKUP(D359,Coordenadas!$A$2:$D$5571,3,FALSE),0)</f>
        <v>-5.6465899999999998</v>
      </c>
      <c r="H359" s="2">
        <f>IFERROR(VLOOKUP(D359,Coordenadas!$A$2:$D$5571,4,FALSE),0)</f>
        <v>-48.123199999999997</v>
      </c>
      <c r="I359" s="2" t="s">
        <v>5323</v>
      </c>
      <c r="J359" s="2">
        <v>31329</v>
      </c>
      <c r="K359" s="2" t="s">
        <v>5330</v>
      </c>
      <c r="L359" s="2">
        <f>IFERROR(VLOOKUP(C359,BOTULISMO!$A$3:$C$19,3,FALSE),0)</f>
        <v>0</v>
      </c>
      <c r="M359" s="2">
        <f>IFERROR(VLOOKUP(C359,'LEISHMANIOSE VISCERAL'!$A$4:$C$454,3,FALSE),0)</f>
        <v>2</v>
      </c>
      <c r="N359" s="2">
        <f>IFERROR(VLOOKUP(C359,'LEISHMANIOSE TEGUMENTAR'!$A$4:$C$1681,3,FALSE),0)</f>
        <v>3</v>
      </c>
      <c r="O359" s="2">
        <f>IFERROR(VLOOKUP(C359,'FEBRE AMARELA'!$A$4:$C$38,3,FALSE),0)</f>
        <v>0</v>
      </c>
      <c r="P359" s="2">
        <f>IFERROR(VLOOKUP(C359,DENGUE!$A$5:$C$4097,3,FALSE),0)</f>
        <v>11</v>
      </c>
      <c r="Q359" s="2">
        <f>IFERROR(VLOOKUP(C359,'HEPATITE VIRAL'!$A$5:$C$3162,3,FALSE),0)</f>
        <v>6</v>
      </c>
      <c r="R359" s="2">
        <f>IFERROR(VLOOKUP(C359,'FEBRE MACULOSA'!$A$5:$C$181,3,FALSE),0)</f>
        <v>0</v>
      </c>
      <c r="S359" s="2">
        <f>IFERROR(VLOOKUP(C359,LEPTOSPIROSE!$A$5:$C$1176,3,FALSE),0)</f>
        <v>0</v>
      </c>
      <c r="T359" s="2">
        <f>IFERROR(VLOOKUP(C359,'DOENÇA DE CHAGAS'!$A$5:$C$100,3,FALSE),0)</f>
        <v>0</v>
      </c>
      <c r="U359" s="2">
        <f>IFERROR(VLOOKUP(C359,'PICADAS DE COBRAS'!$A$6:$C$4645,3,FALSE),0)</f>
        <v>117</v>
      </c>
      <c r="V359">
        <f>IFERROR(VLOOKUP(C359,'ZIKA VIRUS'!$A$5:$C$2399,3,FALSE),0)</f>
        <v>170</v>
      </c>
      <c r="W359">
        <f>IFERROR(VLOOKUP(C359,'FEBRE TIFÓIDE'!$A$5:$C$46,3,FALSE),0)</f>
        <v>0</v>
      </c>
      <c r="X359">
        <f>IFERROR(VLOOKUP(C359,HANTAVIROSE!$A$5:$C$153,3,FALSE),0)</f>
        <v>0</v>
      </c>
      <c r="Y359">
        <f>IFERROR(VLOOKUP(C359,MENINGITE!$A$5:$C$447,3,FALSE),0)</f>
        <v>0</v>
      </c>
      <c r="Z359">
        <f>IFERROR(VLOOKUP(C359,RAIVA!$A$5:$C$16,3,FALSE),0)</f>
        <v>0</v>
      </c>
    </row>
    <row r="360" spans="1:26" x14ac:dyDescent="0.3">
      <c r="A360" s="2" t="s">
        <v>4704</v>
      </c>
      <c r="B360" s="2" t="s">
        <v>4886</v>
      </c>
      <c r="C360" s="2">
        <v>210090</v>
      </c>
      <c r="D360" s="2">
        <v>2100907</v>
      </c>
      <c r="E360" s="2" t="s">
        <v>4704</v>
      </c>
      <c r="F360" s="2" t="s">
        <v>4886</v>
      </c>
      <c r="G360" s="2">
        <f>IFERROR(VLOOKUP(D360,Coordenadas!$A$2:$D$5571,3,FALSE),0)</f>
        <v>-2.8909099999999999</v>
      </c>
      <c r="H360" s="2">
        <f>IFERROR(VLOOKUP(D360,Coordenadas!$A$2:$D$5571,4,FALSE),0)</f>
        <v>-41.905000000000001</v>
      </c>
      <c r="I360" s="2" t="s">
        <v>5324</v>
      </c>
      <c r="J360" s="2">
        <v>42505</v>
      </c>
      <c r="K360" s="2" t="s">
        <v>5330</v>
      </c>
      <c r="L360" s="2">
        <f>IFERROR(VLOOKUP(C360,BOTULISMO!$A$3:$C$19,3,FALSE),0)</f>
        <v>0</v>
      </c>
      <c r="M360" s="2">
        <f>IFERROR(VLOOKUP(C360,'LEISHMANIOSE VISCERAL'!$A$4:$C$454,3,FALSE),0)</f>
        <v>0</v>
      </c>
      <c r="N360" s="2">
        <f>IFERROR(VLOOKUP(C360,'LEISHMANIOSE TEGUMENTAR'!$A$4:$C$1681,3,FALSE),0)</f>
        <v>0</v>
      </c>
      <c r="O360" s="2">
        <f>IFERROR(VLOOKUP(C360,'FEBRE AMARELA'!$A$4:$C$38,3,FALSE),0)</f>
        <v>0</v>
      </c>
      <c r="P360" s="2">
        <f>IFERROR(VLOOKUP(C360,DENGUE!$A$5:$C$4097,3,FALSE),0)</f>
        <v>0</v>
      </c>
      <c r="Q360" s="2">
        <f>IFERROR(VLOOKUP(C360,'HEPATITE VIRAL'!$A$5:$C$3162,3,FALSE),0)</f>
        <v>0</v>
      </c>
      <c r="R360" s="2">
        <f>IFERROR(VLOOKUP(C360,'FEBRE MACULOSA'!$A$5:$C$181,3,FALSE),0)</f>
        <v>0</v>
      </c>
      <c r="S360" s="2">
        <f>IFERROR(VLOOKUP(C360,LEPTOSPIROSE!$A$5:$C$1176,3,FALSE),0)</f>
        <v>0</v>
      </c>
      <c r="T360" s="2">
        <f>IFERROR(VLOOKUP(C360,'DOENÇA DE CHAGAS'!$A$5:$C$100,3,FALSE),0)</f>
        <v>0</v>
      </c>
      <c r="U360" s="2">
        <f>IFERROR(VLOOKUP(C360,'PICADAS DE COBRAS'!$A$6:$C$4645,3,FALSE),0)</f>
        <v>5</v>
      </c>
      <c r="V360">
        <f>IFERROR(VLOOKUP(C360,'ZIKA VIRUS'!$A$5:$C$2399,3,FALSE),0)</f>
        <v>0</v>
      </c>
      <c r="W360">
        <f>IFERROR(VLOOKUP(C360,'FEBRE TIFÓIDE'!$A$5:$C$46,3,FALSE),0)</f>
        <v>0</v>
      </c>
      <c r="X360">
        <f>IFERROR(VLOOKUP(C360,HANTAVIROSE!$A$5:$C$153,3,FALSE),0)</f>
        <v>0</v>
      </c>
      <c r="Y360">
        <f>IFERROR(VLOOKUP(C360,MENINGITE!$A$5:$C$447,3,FALSE),0)</f>
        <v>0</v>
      </c>
      <c r="Z360">
        <f>IFERROR(VLOOKUP(C360,RAIVA!$A$5:$C$16,3,FALSE),0)</f>
        <v>0</v>
      </c>
    </row>
    <row r="361" spans="1:26" x14ac:dyDescent="0.3">
      <c r="A361" s="2" t="s">
        <v>392</v>
      </c>
      <c r="B361" s="2" t="s">
        <v>459</v>
      </c>
      <c r="C361" s="2">
        <v>500124</v>
      </c>
      <c r="D361" s="2">
        <v>5001243</v>
      </c>
      <c r="E361" s="2" t="s">
        <v>392</v>
      </c>
      <c r="F361" s="2" t="s">
        <v>459</v>
      </c>
      <c r="G361" s="2">
        <f>IFERROR(VLOOKUP(D361,Coordenadas!$A$2:$D$5571,3,FALSE),0)</f>
        <v>-22.938500000000001</v>
      </c>
      <c r="H361" s="2">
        <f>IFERROR(VLOOKUP(D361,Coordenadas!$A$2:$D$5571,4,FALSE),0)</f>
        <v>-55.633400000000002</v>
      </c>
      <c r="I361" s="2" t="s">
        <v>5327</v>
      </c>
      <c r="J361" s="2">
        <v>10251</v>
      </c>
      <c r="K361" s="2" t="s">
        <v>5332</v>
      </c>
      <c r="L361" s="2">
        <f>IFERROR(VLOOKUP(C361,BOTULISMO!$A$3:$C$19,3,FALSE),0)</f>
        <v>0</v>
      </c>
      <c r="M361" s="2">
        <f>IFERROR(VLOOKUP(C361,'LEISHMANIOSE VISCERAL'!$A$4:$C$454,3,FALSE),0)</f>
        <v>0</v>
      </c>
      <c r="N361" s="2">
        <f>IFERROR(VLOOKUP(C361,'LEISHMANIOSE TEGUMENTAR'!$A$4:$C$1681,3,FALSE),0)</f>
        <v>2</v>
      </c>
      <c r="O361" s="2">
        <f>IFERROR(VLOOKUP(C361,'FEBRE AMARELA'!$A$4:$C$38,3,FALSE),0)</f>
        <v>0</v>
      </c>
      <c r="P361" s="2">
        <f>IFERROR(VLOOKUP(C361,DENGUE!$A$5:$C$4097,3,FALSE),0)</f>
        <v>326</v>
      </c>
      <c r="Q361" s="2">
        <f>IFERROR(VLOOKUP(C361,'HEPATITE VIRAL'!$A$5:$C$3162,3,FALSE),0)</f>
        <v>2</v>
      </c>
      <c r="R361" s="2">
        <f>IFERROR(VLOOKUP(C361,'FEBRE MACULOSA'!$A$5:$C$181,3,FALSE),0)</f>
        <v>0</v>
      </c>
      <c r="S361" s="2">
        <f>IFERROR(VLOOKUP(C361,LEPTOSPIROSE!$A$5:$C$1176,3,FALSE),0)</f>
        <v>0</v>
      </c>
      <c r="T361" s="2">
        <f>IFERROR(VLOOKUP(C361,'DOENÇA DE CHAGAS'!$A$5:$C$100,3,FALSE),0)</f>
        <v>0</v>
      </c>
      <c r="U361" s="2">
        <f>IFERROR(VLOOKUP(C361,'PICADAS DE COBRAS'!$A$6:$C$4645,3,FALSE),0)</f>
        <v>2</v>
      </c>
      <c r="V361">
        <f>IFERROR(VLOOKUP(C361,'ZIKA VIRUS'!$A$5:$C$2399,3,FALSE),0)</f>
        <v>3</v>
      </c>
      <c r="W361">
        <f>IFERROR(VLOOKUP(C361,'FEBRE TIFÓIDE'!$A$5:$C$46,3,FALSE),0)</f>
        <v>0</v>
      </c>
      <c r="X361">
        <f>IFERROR(VLOOKUP(C361,HANTAVIROSE!$A$5:$C$153,3,FALSE),0)</f>
        <v>0</v>
      </c>
      <c r="Y361">
        <f>IFERROR(VLOOKUP(C361,MENINGITE!$A$5:$C$447,3,FALSE),0)</f>
        <v>0</v>
      </c>
      <c r="Z361">
        <f>IFERROR(VLOOKUP(C361,RAIVA!$A$5:$C$16,3,FALSE),0)</f>
        <v>0</v>
      </c>
    </row>
    <row r="362" spans="1:26" x14ac:dyDescent="0.3">
      <c r="A362" s="2" t="s">
        <v>3257</v>
      </c>
      <c r="B362" s="2" t="s">
        <v>3624</v>
      </c>
      <c r="C362" s="2">
        <v>290220</v>
      </c>
      <c r="D362" s="2">
        <v>2902203</v>
      </c>
      <c r="E362" s="2" t="s">
        <v>3257</v>
      </c>
      <c r="F362" s="2" t="s">
        <v>3624</v>
      </c>
      <c r="G362" s="2">
        <f>IFERROR(VLOOKUP(D362,Coordenadas!$A$2:$D$5571,3,FALSE),0)</f>
        <v>-12.0884</v>
      </c>
      <c r="H362" s="2">
        <f>IFERROR(VLOOKUP(D362,Coordenadas!$A$2:$D$5571,4,FALSE),0)</f>
        <v>-38.496899999999997</v>
      </c>
      <c r="I362" s="2" t="s">
        <v>5324</v>
      </c>
      <c r="J362" s="2">
        <v>10036</v>
      </c>
      <c r="K362" s="2" t="s">
        <v>5332</v>
      </c>
      <c r="L362" s="2">
        <f>IFERROR(VLOOKUP(C362,BOTULISMO!$A$3:$C$19,3,FALSE),0)</f>
        <v>0</v>
      </c>
      <c r="M362" s="2">
        <f>IFERROR(VLOOKUP(C362,'LEISHMANIOSE VISCERAL'!$A$4:$C$454,3,FALSE),0)</f>
        <v>0</v>
      </c>
      <c r="N362" s="2">
        <f>IFERROR(VLOOKUP(C362,'LEISHMANIOSE TEGUMENTAR'!$A$4:$C$1681,3,FALSE),0)</f>
        <v>0</v>
      </c>
      <c r="O362" s="2">
        <f>IFERROR(VLOOKUP(C362,'FEBRE AMARELA'!$A$4:$C$38,3,FALSE),0)</f>
        <v>0</v>
      </c>
      <c r="P362" s="2">
        <f>IFERROR(VLOOKUP(C362,DENGUE!$A$5:$C$4097,3,FALSE),0)</f>
        <v>0</v>
      </c>
      <c r="Q362" s="2">
        <f>IFERROR(VLOOKUP(C362,'HEPATITE VIRAL'!$A$5:$C$3162,3,FALSE),0)</f>
        <v>0</v>
      </c>
      <c r="R362" s="2">
        <f>IFERROR(VLOOKUP(C362,'FEBRE MACULOSA'!$A$5:$C$181,3,FALSE),0)</f>
        <v>0</v>
      </c>
      <c r="S362" s="2">
        <f>IFERROR(VLOOKUP(C362,LEPTOSPIROSE!$A$5:$C$1176,3,FALSE),0)</f>
        <v>0</v>
      </c>
      <c r="T362" s="2">
        <f>IFERROR(VLOOKUP(C362,'DOENÇA DE CHAGAS'!$A$5:$C$100,3,FALSE),0)</f>
        <v>0</v>
      </c>
      <c r="U362" s="2">
        <f>IFERROR(VLOOKUP(C362,'PICADAS DE COBRAS'!$A$6:$C$4645,3,FALSE),0)</f>
        <v>0</v>
      </c>
      <c r="V362">
        <f>IFERROR(VLOOKUP(C362,'ZIKA VIRUS'!$A$5:$C$2399,3,FALSE),0)</f>
        <v>0</v>
      </c>
      <c r="W362">
        <f>IFERROR(VLOOKUP(C362,'FEBRE TIFÓIDE'!$A$5:$C$46,3,FALSE),0)</f>
        <v>0</v>
      </c>
      <c r="X362">
        <f>IFERROR(VLOOKUP(C362,HANTAVIROSE!$A$5:$C$153,3,FALSE),0)</f>
        <v>0</v>
      </c>
      <c r="Y362">
        <f>IFERROR(VLOOKUP(C362,MENINGITE!$A$5:$C$447,3,FALSE),0)</f>
        <v>0</v>
      </c>
      <c r="Z362">
        <f>IFERROR(VLOOKUP(C362,RAIVA!$A$5:$C$16,3,FALSE),0)</f>
        <v>0</v>
      </c>
    </row>
    <row r="363" spans="1:26" x14ac:dyDescent="0.3">
      <c r="A363" s="2" t="s">
        <v>470</v>
      </c>
      <c r="B363" s="2" t="s">
        <v>948</v>
      </c>
      <c r="C363" s="2">
        <v>430085</v>
      </c>
      <c r="D363" s="2">
        <v>4300851</v>
      </c>
      <c r="E363" s="2" t="s">
        <v>470</v>
      </c>
      <c r="F363" s="2" t="s">
        <v>948</v>
      </c>
      <c r="G363" s="2">
        <f>IFERROR(VLOOKUP(D363,Coordenadas!$A$2:$D$5571,3,FALSE),0)</f>
        <v>-30.909199999999998</v>
      </c>
      <c r="H363" s="2">
        <f>IFERROR(VLOOKUP(D363,Coordenadas!$A$2:$D$5571,4,FALSE),0)</f>
        <v>-51.504600000000003</v>
      </c>
      <c r="I363" s="2" t="s">
        <v>5326</v>
      </c>
      <c r="J363" s="2">
        <v>3693</v>
      </c>
      <c r="K363" s="2" t="s">
        <v>5332</v>
      </c>
      <c r="L363" s="2">
        <f>IFERROR(VLOOKUP(C363,BOTULISMO!$A$3:$C$19,3,FALSE),0)</f>
        <v>0</v>
      </c>
      <c r="M363" s="2">
        <f>IFERROR(VLOOKUP(C363,'LEISHMANIOSE VISCERAL'!$A$4:$C$454,3,FALSE),0)</f>
        <v>0</v>
      </c>
      <c r="N363" s="2">
        <f>IFERROR(VLOOKUP(C363,'LEISHMANIOSE TEGUMENTAR'!$A$4:$C$1681,3,FALSE),0)</f>
        <v>0</v>
      </c>
      <c r="O363" s="2">
        <f>IFERROR(VLOOKUP(C363,'FEBRE AMARELA'!$A$4:$C$38,3,FALSE),0)</f>
        <v>0</v>
      </c>
      <c r="P363" s="2">
        <f>IFERROR(VLOOKUP(C363,DENGUE!$A$5:$C$4097,3,FALSE),0)</f>
        <v>0</v>
      </c>
      <c r="Q363" s="2">
        <f>IFERROR(VLOOKUP(C363,'HEPATITE VIRAL'!$A$5:$C$3162,3,FALSE),0)</f>
        <v>10</v>
      </c>
      <c r="R363" s="2">
        <f>IFERROR(VLOOKUP(C363,'FEBRE MACULOSA'!$A$5:$C$181,3,FALSE),0)</f>
        <v>0</v>
      </c>
      <c r="S363" s="2">
        <f>IFERROR(VLOOKUP(C363,LEPTOSPIROSE!$A$5:$C$1176,3,FALSE),0)</f>
        <v>0</v>
      </c>
      <c r="T363" s="2">
        <f>IFERROR(VLOOKUP(C363,'DOENÇA DE CHAGAS'!$A$5:$C$100,3,FALSE),0)</f>
        <v>0</v>
      </c>
      <c r="U363" s="2">
        <f>IFERROR(VLOOKUP(C363,'PICADAS DE COBRAS'!$A$6:$C$4645,3,FALSE),0)</f>
        <v>0</v>
      </c>
      <c r="V363">
        <f>IFERROR(VLOOKUP(C363,'ZIKA VIRUS'!$A$5:$C$2399,3,FALSE),0)</f>
        <v>0</v>
      </c>
      <c r="W363">
        <f>IFERROR(VLOOKUP(C363,'FEBRE TIFÓIDE'!$A$5:$C$46,3,FALSE),0)</f>
        <v>0</v>
      </c>
      <c r="X363">
        <f>IFERROR(VLOOKUP(C363,HANTAVIROSE!$A$5:$C$153,3,FALSE),0)</f>
        <v>0</v>
      </c>
      <c r="Y363">
        <f>IFERROR(VLOOKUP(C363,MENINGITE!$A$5:$C$447,3,FALSE),0)</f>
        <v>0</v>
      </c>
      <c r="Z363">
        <f>IFERROR(VLOOKUP(C363,RAIVA!$A$5:$C$16,3,FALSE),0)</f>
        <v>0</v>
      </c>
    </row>
    <row r="364" spans="1:26" x14ac:dyDescent="0.3">
      <c r="A364" s="2" t="s">
        <v>4704</v>
      </c>
      <c r="B364" s="2" t="s">
        <v>4885</v>
      </c>
      <c r="C364" s="2">
        <v>210095</v>
      </c>
      <c r="D364" s="2">
        <v>2100956</v>
      </c>
      <c r="E364" s="2" t="s">
        <v>4704</v>
      </c>
      <c r="F364" s="2" t="s">
        <v>4885</v>
      </c>
      <c r="G364" s="2">
        <f>IFERROR(VLOOKUP(D364,Coordenadas!$A$2:$D$5571,3,FALSE),0)</f>
        <v>-4.88347</v>
      </c>
      <c r="H364" s="2">
        <f>IFERROR(VLOOKUP(D364,Coordenadas!$A$2:$D$5571,4,FALSE),0)</f>
        <v>-46.0032</v>
      </c>
      <c r="I364" s="2" t="s">
        <v>5324</v>
      </c>
      <c r="J364" s="2">
        <v>31702</v>
      </c>
      <c r="K364" s="2" t="s">
        <v>5330</v>
      </c>
      <c r="L364" s="2">
        <f>IFERROR(VLOOKUP(C364,BOTULISMO!$A$3:$C$19,3,FALSE),0)</f>
        <v>0</v>
      </c>
      <c r="M364" s="2">
        <f>IFERROR(VLOOKUP(C364,'LEISHMANIOSE VISCERAL'!$A$4:$C$454,3,FALSE),0)</f>
        <v>0</v>
      </c>
      <c r="N364" s="2">
        <f>IFERROR(VLOOKUP(C364,'LEISHMANIOSE TEGUMENTAR'!$A$4:$C$1681,3,FALSE),0)</f>
        <v>8</v>
      </c>
      <c r="O364" s="2">
        <f>IFERROR(VLOOKUP(C364,'FEBRE AMARELA'!$A$4:$C$38,3,FALSE),0)</f>
        <v>0</v>
      </c>
      <c r="P364" s="2">
        <f>IFERROR(VLOOKUP(C364,DENGUE!$A$5:$C$4097,3,FALSE),0)</f>
        <v>6</v>
      </c>
      <c r="Q364" s="2">
        <f>IFERROR(VLOOKUP(C364,'HEPATITE VIRAL'!$A$5:$C$3162,3,FALSE),0)</f>
        <v>3</v>
      </c>
      <c r="R364" s="2">
        <f>IFERROR(VLOOKUP(C364,'FEBRE MACULOSA'!$A$5:$C$181,3,FALSE),0)</f>
        <v>0</v>
      </c>
      <c r="S364" s="2">
        <f>IFERROR(VLOOKUP(C364,LEPTOSPIROSE!$A$5:$C$1176,3,FALSE),0)</f>
        <v>0</v>
      </c>
      <c r="T364" s="2">
        <f>IFERROR(VLOOKUP(C364,'DOENÇA DE CHAGAS'!$A$5:$C$100,3,FALSE),0)</f>
        <v>0</v>
      </c>
      <c r="U364" s="2">
        <f>IFERROR(VLOOKUP(C364,'PICADAS DE COBRAS'!$A$6:$C$4645,3,FALSE),0)</f>
        <v>163</v>
      </c>
      <c r="V364">
        <f>IFERROR(VLOOKUP(C364,'ZIKA VIRUS'!$A$5:$C$2399,3,FALSE),0)</f>
        <v>0</v>
      </c>
      <c r="W364">
        <f>IFERROR(VLOOKUP(C364,'FEBRE TIFÓIDE'!$A$5:$C$46,3,FALSE),0)</f>
        <v>0</v>
      </c>
      <c r="X364">
        <f>IFERROR(VLOOKUP(C364,HANTAVIROSE!$A$5:$C$153,3,FALSE),0)</f>
        <v>0</v>
      </c>
      <c r="Y364">
        <f>IFERROR(VLOOKUP(C364,MENINGITE!$A$5:$C$447,3,FALSE),0)</f>
        <v>0</v>
      </c>
      <c r="Z364">
        <f>IFERROR(VLOOKUP(C364,RAIVA!$A$5:$C$16,3,FALSE),0)</f>
        <v>0</v>
      </c>
    </row>
    <row r="365" spans="1:26" x14ac:dyDescent="0.3">
      <c r="A365" s="2" t="s">
        <v>1637</v>
      </c>
      <c r="B365" s="2" t="s">
        <v>2224</v>
      </c>
      <c r="C365" s="2">
        <v>350300</v>
      </c>
      <c r="D365" s="2">
        <v>3503000</v>
      </c>
      <c r="E365" s="2" t="s">
        <v>1637</v>
      </c>
      <c r="F365" s="2" t="s">
        <v>2224</v>
      </c>
      <c r="G365" s="2">
        <f>IFERROR(VLOOKUP(D365,Coordenadas!$A$2:$D$5571,3,FALSE),0)</f>
        <v>-20.088200000000001</v>
      </c>
      <c r="H365" s="2">
        <f>IFERROR(VLOOKUP(D365,Coordenadas!$A$2:$D$5571,4,FALSE),0)</f>
        <v>-47.787300000000002</v>
      </c>
      <c r="I365" s="2" t="s">
        <v>5325</v>
      </c>
      <c r="J365" s="2">
        <v>5152</v>
      </c>
      <c r="K365" s="2" t="s">
        <v>5332</v>
      </c>
      <c r="L365" s="2">
        <f>IFERROR(VLOOKUP(C365,BOTULISMO!$A$3:$C$19,3,FALSE),0)</f>
        <v>0</v>
      </c>
      <c r="M365" s="2">
        <f>IFERROR(VLOOKUP(C365,'LEISHMANIOSE VISCERAL'!$A$4:$C$454,3,FALSE),0)</f>
        <v>0</v>
      </c>
      <c r="N365" s="2">
        <f>IFERROR(VLOOKUP(C365,'LEISHMANIOSE TEGUMENTAR'!$A$4:$C$1681,3,FALSE),0)</f>
        <v>0</v>
      </c>
      <c r="O365" s="2">
        <f>IFERROR(VLOOKUP(C365,'FEBRE AMARELA'!$A$4:$C$38,3,FALSE),0)</f>
        <v>0</v>
      </c>
      <c r="P365" s="2">
        <f>IFERROR(VLOOKUP(C365,DENGUE!$A$5:$C$4097,3,FALSE),0)</f>
        <v>9</v>
      </c>
      <c r="Q365" s="2">
        <f>IFERROR(VLOOKUP(C365,'HEPATITE VIRAL'!$A$5:$C$3162,3,FALSE),0)</f>
        <v>0</v>
      </c>
      <c r="R365" s="2">
        <f>IFERROR(VLOOKUP(C365,'FEBRE MACULOSA'!$A$5:$C$181,3,FALSE),0)</f>
        <v>0</v>
      </c>
      <c r="S365" s="2">
        <f>IFERROR(VLOOKUP(C365,LEPTOSPIROSE!$A$5:$C$1176,3,FALSE),0)</f>
        <v>0</v>
      </c>
      <c r="T365" s="2">
        <f>IFERROR(VLOOKUP(C365,'DOENÇA DE CHAGAS'!$A$5:$C$100,3,FALSE),0)</f>
        <v>0</v>
      </c>
      <c r="U365" s="2">
        <f>IFERROR(VLOOKUP(C365,'PICADAS DE COBRAS'!$A$6:$C$4645,3,FALSE),0)</f>
        <v>0</v>
      </c>
      <c r="V365">
        <f>IFERROR(VLOOKUP(C365,'ZIKA VIRUS'!$A$5:$C$2399,3,FALSE),0)</f>
        <v>0</v>
      </c>
      <c r="W365">
        <f>IFERROR(VLOOKUP(C365,'FEBRE TIFÓIDE'!$A$5:$C$46,3,FALSE),0)</f>
        <v>0</v>
      </c>
      <c r="X365">
        <f>IFERROR(VLOOKUP(C365,HANTAVIROSE!$A$5:$C$153,3,FALSE),0)</f>
        <v>0</v>
      </c>
      <c r="Y365">
        <f>IFERROR(VLOOKUP(C365,MENINGITE!$A$5:$C$447,3,FALSE),0)</f>
        <v>0</v>
      </c>
      <c r="Z365">
        <f>IFERROR(VLOOKUP(C365,RAIVA!$A$5:$C$16,3,FALSE),0)</f>
        <v>0</v>
      </c>
    </row>
    <row r="366" spans="1:26" x14ac:dyDescent="0.3">
      <c r="A366" s="2" t="s">
        <v>1637</v>
      </c>
      <c r="B366" s="2" t="s">
        <v>2223</v>
      </c>
      <c r="C366" s="2">
        <v>350310</v>
      </c>
      <c r="D366" s="2">
        <v>3503109</v>
      </c>
      <c r="E366" s="2" t="s">
        <v>1637</v>
      </c>
      <c r="F366" s="2" t="s">
        <v>2223</v>
      </c>
      <c r="G366" s="2">
        <f>IFERROR(VLOOKUP(D366,Coordenadas!$A$2:$D$5571,3,FALSE),0)</f>
        <v>-23.1386</v>
      </c>
      <c r="H366" s="2">
        <f>IFERROR(VLOOKUP(D366,Coordenadas!$A$2:$D$5571,4,FALSE),0)</f>
        <v>-49.048699999999997</v>
      </c>
      <c r="I366" s="2" t="s">
        <v>5325</v>
      </c>
      <c r="J366" s="2">
        <v>6123</v>
      </c>
      <c r="K366" s="2" t="s">
        <v>5332</v>
      </c>
      <c r="L366" s="2">
        <f>IFERROR(VLOOKUP(C366,BOTULISMO!$A$3:$C$19,3,FALSE),0)</f>
        <v>0</v>
      </c>
      <c r="M366" s="2">
        <f>IFERROR(VLOOKUP(C366,'LEISHMANIOSE VISCERAL'!$A$4:$C$454,3,FALSE),0)</f>
        <v>0</v>
      </c>
      <c r="N366" s="2">
        <f>IFERROR(VLOOKUP(C366,'LEISHMANIOSE TEGUMENTAR'!$A$4:$C$1681,3,FALSE),0)</f>
        <v>0</v>
      </c>
      <c r="O366" s="2">
        <f>IFERROR(VLOOKUP(C366,'FEBRE AMARELA'!$A$4:$C$38,3,FALSE),0)</f>
        <v>0</v>
      </c>
      <c r="P366" s="2">
        <f>IFERROR(VLOOKUP(C366,DENGUE!$A$5:$C$4097,3,FALSE),0)</f>
        <v>0</v>
      </c>
      <c r="Q366" s="2">
        <f>IFERROR(VLOOKUP(C366,'HEPATITE VIRAL'!$A$5:$C$3162,3,FALSE),0)</f>
        <v>0</v>
      </c>
      <c r="R366" s="2">
        <f>IFERROR(VLOOKUP(C366,'FEBRE MACULOSA'!$A$5:$C$181,3,FALSE),0)</f>
        <v>0</v>
      </c>
      <c r="S366" s="2">
        <f>IFERROR(VLOOKUP(C366,LEPTOSPIROSE!$A$5:$C$1176,3,FALSE),0)</f>
        <v>1</v>
      </c>
      <c r="T366" s="2">
        <f>IFERROR(VLOOKUP(C366,'DOENÇA DE CHAGAS'!$A$5:$C$100,3,FALSE),0)</f>
        <v>0</v>
      </c>
      <c r="U366" s="2">
        <f>IFERROR(VLOOKUP(C366,'PICADAS DE COBRAS'!$A$6:$C$4645,3,FALSE),0)</f>
        <v>14</v>
      </c>
      <c r="V366">
        <f>IFERROR(VLOOKUP(C366,'ZIKA VIRUS'!$A$5:$C$2399,3,FALSE),0)</f>
        <v>0</v>
      </c>
      <c r="W366">
        <f>IFERROR(VLOOKUP(C366,'FEBRE TIFÓIDE'!$A$5:$C$46,3,FALSE),0)</f>
        <v>0</v>
      </c>
      <c r="X366">
        <f>IFERROR(VLOOKUP(C366,HANTAVIROSE!$A$5:$C$153,3,FALSE),0)</f>
        <v>0</v>
      </c>
      <c r="Y366">
        <f>IFERROR(VLOOKUP(C366,MENINGITE!$A$5:$C$447,3,FALSE),0)</f>
        <v>0</v>
      </c>
      <c r="Z366">
        <f>IFERROR(VLOOKUP(C366,RAIVA!$A$5:$C$16,3,FALSE),0)</f>
        <v>0</v>
      </c>
    </row>
    <row r="367" spans="1:26" x14ac:dyDescent="0.3">
      <c r="A367" s="2" t="s">
        <v>2425</v>
      </c>
      <c r="B367" s="2" t="s">
        <v>3219</v>
      </c>
      <c r="C367" s="2">
        <v>310360</v>
      </c>
      <c r="D367" s="2">
        <v>3103603</v>
      </c>
      <c r="E367" s="2" t="s">
        <v>2425</v>
      </c>
      <c r="F367" s="2" t="s">
        <v>3219</v>
      </c>
      <c r="G367" s="2">
        <f>IFERROR(VLOOKUP(D367,Coordenadas!$A$2:$D$5571,3,FALSE),0)</f>
        <v>-21.9102</v>
      </c>
      <c r="H367" s="2">
        <f>IFERROR(VLOOKUP(D367,Coordenadas!$A$2:$D$5571,4,FALSE),0)</f>
        <v>-44.255499999999998</v>
      </c>
      <c r="I367" s="2" t="s">
        <v>5325</v>
      </c>
      <c r="J367" s="2">
        <v>2823</v>
      </c>
      <c r="K367" s="2" t="s">
        <v>5332</v>
      </c>
      <c r="L367" s="2">
        <f>IFERROR(VLOOKUP(C367,BOTULISMO!$A$3:$C$19,3,FALSE),0)</f>
        <v>0</v>
      </c>
      <c r="M367" s="2">
        <f>IFERROR(VLOOKUP(C367,'LEISHMANIOSE VISCERAL'!$A$4:$C$454,3,FALSE),0)</f>
        <v>0</v>
      </c>
      <c r="N367" s="2">
        <f>IFERROR(VLOOKUP(C367,'LEISHMANIOSE TEGUMENTAR'!$A$4:$C$1681,3,FALSE),0)</f>
        <v>0</v>
      </c>
      <c r="O367" s="2">
        <f>IFERROR(VLOOKUP(C367,'FEBRE AMARELA'!$A$4:$C$38,3,FALSE),0)</f>
        <v>0</v>
      </c>
      <c r="P367" s="2">
        <f>IFERROR(VLOOKUP(C367,DENGUE!$A$5:$C$4097,3,FALSE),0)</f>
        <v>1</v>
      </c>
      <c r="Q367" s="2">
        <f>IFERROR(VLOOKUP(C367,'HEPATITE VIRAL'!$A$5:$C$3162,3,FALSE),0)</f>
        <v>0</v>
      </c>
      <c r="R367" s="2">
        <f>IFERROR(VLOOKUP(C367,'FEBRE MACULOSA'!$A$5:$C$181,3,FALSE),0)</f>
        <v>0</v>
      </c>
      <c r="S367" s="2">
        <f>IFERROR(VLOOKUP(C367,LEPTOSPIROSE!$A$5:$C$1176,3,FALSE),0)</f>
        <v>0</v>
      </c>
      <c r="T367" s="2">
        <f>IFERROR(VLOOKUP(C367,'DOENÇA DE CHAGAS'!$A$5:$C$100,3,FALSE),0)</f>
        <v>0</v>
      </c>
      <c r="U367" s="2">
        <f>IFERROR(VLOOKUP(C367,'PICADAS DE COBRAS'!$A$6:$C$4645,3,FALSE),0)</f>
        <v>3</v>
      </c>
      <c r="V367">
        <f>IFERROR(VLOOKUP(C367,'ZIKA VIRUS'!$A$5:$C$2399,3,FALSE),0)</f>
        <v>0</v>
      </c>
      <c r="W367">
        <f>IFERROR(VLOOKUP(C367,'FEBRE TIFÓIDE'!$A$5:$C$46,3,FALSE),0)</f>
        <v>0</v>
      </c>
      <c r="X367">
        <f>IFERROR(VLOOKUP(C367,HANTAVIROSE!$A$5:$C$153,3,FALSE),0)</f>
        <v>0</v>
      </c>
      <c r="Y367">
        <f>IFERROR(VLOOKUP(C367,MENINGITE!$A$5:$C$447,3,FALSE),0)</f>
        <v>0</v>
      </c>
      <c r="Z367">
        <f>IFERROR(VLOOKUP(C367,RAIVA!$A$5:$C$16,3,FALSE),0)</f>
        <v>0</v>
      </c>
    </row>
    <row r="368" spans="1:26" x14ac:dyDescent="0.3">
      <c r="A368" s="2" t="s">
        <v>1637</v>
      </c>
      <c r="B368" s="2" t="s">
        <v>2222</v>
      </c>
      <c r="C368" s="2">
        <v>350315</v>
      </c>
      <c r="D368" s="2">
        <v>3503158</v>
      </c>
      <c r="E368" s="2" t="s">
        <v>1637</v>
      </c>
      <c r="F368" s="2" t="s">
        <v>2222</v>
      </c>
      <c r="G368" s="2">
        <f>IFERROR(VLOOKUP(D368,Coordenadas!$A$2:$D$5571,3,FALSE),0)</f>
        <v>-22.671700000000001</v>
      </c>
      <c r="H368" s="2">
        <f>IFERROR(VLOOKUP(D368,Coordenadas!$A$2:$D$5571,4,FALSE),0)</f>
        <v>-44.444099999999999</v>
      </c>
      <c r="I368" s="2" t="s">
        <v>5325</v>
      </c>
      <c r="J368" s="2">
        <v>2493</v>
      </c>
      <c r="K368" s="2" t="s">
        <v>5332</v>
      </c>
      <c r="L368" s="2">
        <f>IFERROR(VLOOKUP(C368,BOTULISMO!$A$3:$C$19,3,FALSE),0)</f>
        <v>0</v>
      </c>
      <c r="M368" s="2">
        <f>IFERROR(VLOOKUP(C368,'LEISHMANIOSE VISCERAL'!$A$4:$C$454,3,FALSE),0)</f>
        <v>0</v>
      </c>
      <c r="N368" s="2">
        <f>IFERROR(VLOOKUP(C368,'LEISHMANIOSE TEGUMENTAR'!$A$4:$C$1681,3,FALSE),0)</f>
        <v>0</v>
      </c>
      <c r="O368" s="2">
        <f>IFERROR(VLOOKUP(C368,'FEBRE AMARELA'!$A$4:$C$38,3,FALSE),0)</f>
        <v>0</v>
      </c>
      <c r="P368" s="2">
        <f>IFERROR(VLOOKUP(C368,DENGUE!$A$5:$C$4097,3,FALSE),0)</f>
        <v>5</v>
      </c>
      <c r="Q368" s="2">
        <f>IFERROR(VLOOKUP(C368,'HEPATITE VIRAL'!$A$5:$C$3162,3,FALSE),0)</f>
        <v>0</v>
      </c>
      <c r="R368" s="2">
        <f>IFERROR(VLOOKUP(C368,'FEBRE MACULOSA'!$A$5:$C$181,3,FALSE),0)</f>
        <v>0</v>
      </c>
      <c r="S368" s="2">
        <f>IFERROR(VLOOKUP(C368,LEPTOSPIROSE!$A$5:$C$1176,3,FALSE),0)</f>
        <v>0</v>
      </c>
      <c r="T368" s="2">
        <f>IFERROR(VLOOKUP(C368,'DOENÇA DE CHAGAS'!$A$5:$C$100,3,FALSE),0)</f>
        <v>0</v>
      </c>
      <c r="U368" s="2">
        <f>IFERROR(VLOOKUP(C368,'PICADAS DE COBRAS'!$A$6:$C$4645,3,FALSE),0)</f>
        <v>4</v>
      </c>
      <c r="V368">
        <f>IFERROR(VLOOKUP(C368,'ZIKA VIRUS'!$A$5:$C$2399,3,FALSE),0)</f>
        <v>0</v>
      </c>
      <c r="W368">
        <f>IFERROR(VLOOKUP(C368,'FEBRE TIFÓIDE'!$A$5:$C$46,3,FALSE),0)</f>
        <v>0</v>
      </c>
      <c r="X368">
        <f>IFERROR(VLOOKUP(C368,HANTAVIROSE!$A$5:$C$153,3,FALSE),0)</f>
        <v>0</v>
      </c>
      <c r="Y368">
        <f>IFERROR(VLOOKUP(C368,MENINGITE!$A$5:$C$447,3,FALSE),0)</f>
        <v>0</v>
      </c>
      <c r="Z368">
        <f>IFERROR(VLOOKUP(C368,RAIVA!$A$5:$C$16,3,FALSE),0)</f>
        <v>0</v>
      </c>
    </row>
    <row r="369" spans="1:26" x14ac:dyDescent="0.3">
      <c r="A369" s="2" t="s">
        <v>3723</v>
      </c>
      <c r="B369" s="2" t="s">
        <v>3812</v>
      </c>
      <c r="C369" s="2">
        <v>270030</v>
      </c>
      <c r="D369" s="2">
        <v>2700300</v>
      </c>
      <c r="E369" s="2" t="s">
        <v>3723</v>
      </c>
      <c r="F369" s="2" t="s">
        <v>3812</v>
      </c>
      <c r="G369" s="2">
        <f>IFERROR(VLOOKUP(D369,Coordenadas!$A$2:$D$5571,3,FALSE),0)</f>
        <v>-9.7548700000000004</v>
      </c>
      <c r="H369" s="2">
        <f>IFERROR(VLOOKUP(D369,Coordenadas!$A$2:$D$5571,4,FALSE),0)</f>
        <v>-36.661499999999997</v>
      </c>
      <c r="I369" s="2" t="s">
        <v>5324</v>
      </c>
      <c r="J369" s="2">
        <v>214006</v>
      </c>
      <c r="K369" s="2" t="s">
        <v>5333</v>
      </c>
      <c r="L369" s="2">
        <f>IFERROR(VLOOKUP(C369,BOTULISMO!$A$3:$C$19,3,FALSE),0)</f>
        <v>0</v>
      </c>
      <c r="M369" s="2">
        <f>IFERROR(VLOOKUP(C369,'LEISHMANIOSE VISCERAL'!$A$4:$C$454,3,FALSE),0)</f>
        <v>1</v>
      </c>
      <c r="N369" s="2">
        <f>IFERROR(VLOOKUP(C369,'LEISHMANIOSE TEGUMENTAR'!$A$4:$C$1681,3,FALSE),0)</f>
        <v>0</v>
      </c>
      <c r="O369" s="2">
        <f>IFERROR(VLOOKUP(C369,'FEBRE AMARELA'!$A$4:$C$38,3,FALSE),0)</f>
        <v>0</v>
      </c>
      <c r="P369" s="2">
        <f>IFERROR(VLOOKUP(C369,DENGUE!$A$5:$C$4097,3,FALSE),0)</f>
        <v>146</v>
      </c>
      <c r="Q369" s="2">
        <f>IFERROR(VLOOKUP(C369,'HEPATITE VIRAL'!$A$5:$C$3162,3,FALSE),0)</f>
        <v>9</v>
      </c>
      <c r="R369" s="2">
        <f>IFERROR(VLOOKUP(C369,'FEBRE MACULOSA'!$A$5:$C$181,3,FALSE),0)</f>
        <v>0</v>
      </c>
      <c r="S369" s="2">
        <f>IFERROR(VLOOKUP(C369,LEPTOSPIROSE!$A$5:$C$1176,3,FALSE),0)</f>
        <v>1</v>
      </c>
      <c r="T369" s="2">
        <f>IFERROR(VLOOKUP(C369,'DOENÇA DE CHAGAS'!$A$5:$C$100,3,FALSE),0)</f>
        <v>0</v>
      </c>
      <c r="U369" s="2">
        <f>IFERROR(VLOOKUP(C369,'PICADAS DE COBRAS'!$A$6:$C$4645,3,FALSE),0)</f>
        <v>2374</v>
      </c>
      <c r="V369">
        <f>IFERROR(VLOOKUP(C369,'ZIKA VIRUS'!$A$5:$C$2399,3,FALSE),0)</f>
        <v>226</v>
      </c>
      <c r="W369">
        <f>IFERROR(VLOOKUP(C369,'FEBRE TIFÓIDE'!$A$5:$C$46,3,FALSE),0)</f>
        <v>0</v>
      </c>
      <c r="X369">
        <f>IFERROR(VLOOKUP(C369,HANTAVIROSE!$A$5:$C$153,3,FALSE),0)</f>
        <v>0</v>
      </c>
      <c r="Y369">
        <f>IFERROR(VLOOKUP(C369,MENINGITE!$A$5:$C$447,3,FALSE),0)</f>
        <v>0</v>
      </c>
      <c r="Z369">
        <f>IFERROR(VLOOKUP(C369,RAIVA!$A$5:$C$16,3,FALSE),0)</f>
        <v>0</v>
      </c>
    </row>
    <row r="370" spans="1:26" x14ac:dyDescent="0.3">
      <c r="A370" s="2" t="s">
        <v>4903</v>
      </c>
      <c r="B370" s="2" t="s">
        <v>5014</v>
      </c>
      <c r="C370" s="2">
        <v>170230</v>
      </c>
      <c r="D370" s="2">
        <v>1702307</v>
      </c>
      <c r="E370" s="2" t="s">
        <v>4903</v>
      </c>
      <c r="F370" s="2" t="s">
        <v>5014</v>
      </c>
      <c r="G370" s="2">
        <f>IFERROR(VLOOKUP(D370,Coordenadas!$A$2:$D$5571,3,FALSE),0)</f>
        <v>-7.65463</v>
      </c>
      <c r="H370" s="2">
        <f>IFERROR(VLOOKUP(D370,Coordenadas!$A$2:$D$5571,4,FALSE),0)</f>
        <v>-49.063699999999997</v>
      </c>
      <c r="I370" s="2" t="s">
        <v>5323</v>
      </c>
      <c r="J370" s="2">
        <v>6742</v>
      </c>
      <c r="K370" s="2" t="s">
        <v>5332</v>
      </c>
      <c r="L370" s="2">
        <f>IFERROR(VLOOKUP(C370,BOTULISMO!$A$3:$C$19,3,FALSE),0)</f>
        <v>0</v>
      </c>
      <c r="M370" s="2">
        <f>IFERROR(VLOOKUP(C370,'LEISHMANIOSE VISCERAL'!$A$4:$C$454,3,FALSE),0)</f>
        <v>0</v>
      </c>
      <c r="N370" s="2">
        <f>IFERROR(VLOOKUP(C370,'LEISHMANIOSE TEGUMENTAR'!$A$4:$C$1681,3,FALSE),0)</f>
        <v>1</v>
      </c>
      <c r="O370" s="2">
        <f>IFERROR(VLOOKUP(C370,'FEBRE AMARELA'!$A$4:$C$38,3,FALSE),0)</f>
        <v>0</v>
      </c>
      <c r="P370" s="2">
        <f>IFERROR(VLOOKUP(C370,DENGUE!$A$5:$C$4097,3,FALSE),0)</f>
        <v>29</v>
      </c>
      <c r="Q370" s="2">
        <f>IFERROR(VLOOKUP(C370,'HEPATITE VIRAL'!$A$5:$C$3162,3,FALSE),0)</f>
        <v>2</v>
      </c>
      <c r="R370" s="2">
        <f>IFERROR(VLOOKUP(C370,'FEBRE MACULOSA'!$A$5:$C$181,3,FALSE),0)</f>
        <v>0</v>
      </c>
      <c r="S370" s="2">
        <f>IFERROR(VLOOKUP(C370,LEPTOSPIROSE!$A$5:$C$1176,3,FALSE),0)</f>
        <v>0</v>
      </c>
      <c r="T370" s="2">
        <f>IFERROR(VLOOKUP(C370,'DOENÇA DE CHAGAS'!$A$5:$C$100,3,FALSE),0)</f>
        <v>0</v>
      </c>
      <c r="U370" s="2">
        <f>IFERROR(VLOOKUP(C370,'PICADAS DE COBRAS'!$A$6:$C$4645,3,FALSE),0)</f>
        <v>22</v>
      </c>
      <c r="V370">
        <f>IFERROR(VLOOKUP(C370,'ZIKA VIRUS'!$A$5:$C$2399,3,FALSE),0)</f>
        <v>8</v>
      </c>
      <c r="W370">
        <f>IFERROR(VLOOKUP(C370,'FEBRE TIFÓIDE'!$A$5:$C$46,3,FALSE),0)</f>
        <v>0</v>
      </c>
      <c r="X370">
        <f>IFERROR(VLOOKUP(C370,HANTAVIROSE!$A$5:$C$153,3,FALSE),0)</f>
        <v>0</v>
      </c>
      <c r="Y370">
        <f>IFERROR(VLOOKUP(C370,MENINGITE!$A$5:$C$447,3,FALSE),0)</f>
        <v>0</v>
      </c>
      <c r="Z370">
        <f>IFERROR(VLOOKUP(C370,RAIVA!$A$5:$C$16,3,FALSE),0)</f>
        <v>0</v>
      </c>
    </row>
    <row r="371" spans="1:26" x14ac:dyDescent="0.3">
      <c r="A371" s="2" t="s">
        <v>2425</v>
      </c>
      <c r="B371" s="2" t="s">
        <v>3218</v>
      </c>
      <c r="C371" s="2">
        <v>310370</v>
      </c>
      <c r="D371" s="2">
        <v>3103702</v>
      </c>
      <c r="E371" s="2" t="s">
        <v>2425</v>
      </c>
      <c r="F371" s="2" t="s">
        <v>3218</v>
      </c>
      <c r="G371" s="2">
        <f>IFERROR(VLOOKUP(D371,Coordenadas!$A$2:$D$5571,3,FALSE),0)</f>
        <v>-20.668600000000001</v>
      </c>
      <c r="H371" s="2">
        <f>IFERROR(VLOOKUP(D371,Coordenadas!$A$2:$D$5571,4,FALSE),0)</f>
        <v>-42.517800000000001</v>
      </c>
      <c r="I371" s="2" t="s">
        <v>5325</v>
      </c>
      <c r="J371" s="2">
        <v>8152</v>
      </c>
      <c r="K371" s="2" t="s">
        <v>5332</v>
      </c>
      <c r="L371" s="2">
        <f>IFERROR(VLOOKUP(C371,BOTULISMO!$A$3:$C$19,3,FALSE),0)</f>
        <v>0</v>
      </c>
      <c r="M371" s="2">
        <f>IFERROR(VLOOKUP(C371,'LEISHMANIOSE VISCERAL'!$A$4:$C$454,3,FALSE),0)</f>
        <v>0</v>
      </c>
      <c r="N371" s="2">
        <f>IFERROR(VLOOKUP(C371,'LEISHMANIOSE TEGUMENTAR'!$A$4:$C$1681,3,FALSE),0)</f>
        <v>0</v>
      </c>
      <c r="O371" s="2">
        <f>IFERROR(VLOOKUP(C371,'FEBRE AMARELA'!$A$4:$C$38,3,FALSE),0)</f>
        <v>0</v>
      </c>
      <c r="P371" s="2">
        <f>IFERROR(VLOOKUP(C371,DENGUE!$A$5:$C$4097,3,FALSE),0)</f>
        <v>0</v>
      </c>
      <c r="Q371" s="2">
        <f>IFERROR(VLOOKUP(C371,'HEPATITE VIRAL'!$A$5:$C$3162,3,FALSE),0)</f>
        <v>1</v>
      </c>
      <c r="R371" s="2">
        <f>IFERROR(VLOOKUP(C371,'FEBRE MACULOSA'!$A$5:$C$181,3,FALSE),0)</f>
        <v>0</v>
      </c>
      <c r="S371" s="2">
        <f>IFERROR(VLOOKUP(C371,LEPTOSPIROSE!$A$5:$C$1176,3,FALSE),0)</f>
        <v>0</v>
      </c>
      <c r="T371" s="2">
        <f>IFERROR(VLOOKUP(C371,'DOENÇA DE CHAGAS'!$A$5:$C$100,3,FALSE),0)</f>
        <v>0</v>
      </c>
      <c r="U371" s="2">
        <f>IFERROR(VLOOKUP(C371,'PICADAS DE COBRAS'!$A$6:$C$4645,3,FALSE),0)</f>
        <v>55</v>
      </c>
      <c r="V371">
        <f>IFERROR(VLOOKUP(C371,'ZIKA VIRUS'!$A$5:$C$2399,3,FALSE),0)</f>
        <v>0</v>
      </c>
      <c r="W371">
        <f>IFERROR(VLOOKUP(C371,'FEBRE TIFÓIDE'!$A$5:$C$46,3,FALSE),0)</f>
        <v>0</v>
      </c>
      <c r="X371">
        <f>IFERROR(VLOOKUP(C371,HANTAVIROSE!$A$5:$C$153,3,FALSE),0)</f>
        <v>0</v>
      </c>
      <c r="Y371">
        <f>IFERROR(VLOOKUP(C371,MENINGITE!$A$5:$C$447,3,FALSE),0)</f>
        <v>0</v>
      </c>
      <c r="Z371">
        <f>IFERROR(VLOOKUP(C371,RAIVA!$A$5:$C$16,3,FALSE),0)</f>
        <v>0</v>
      </c>
    </row>
    <row r="372" spans="1:26" x14ac:dyDescent="0.3">
      <c r="A372" s="2" t="s">
        <v>1256</v>
      </c>
      <c r="B372" s="2" t="s">
        <v>1618</v>
      </c>
      <c r="C372" s="2">
        <v>410150</v>
      </c>
      <c r="D372" s="2">
        <v>4101507</v>
      </c>
      <c r="E372" s="2" t="s">
        <v>1256</v>
      </c>
      <c r="F372" s="2" t="s">
        <v>1618</v>
      </c>
      <c r="G372" s="2">
        <f>IFERROR(VLOOKUP(D372,Coordenadas!$A$2:$D$5571,3,FALSE),0)</f>
        <v>-23.415299999999998</v>
      </c>
      <c r="H372" s="2">
        <f>IFERROR(VLOOKUP(D372,Coordenadas!$A$2:$D$5571,4,FALSE),0)</f>
        <v>-51.425899999999999</v>
      </c>
      <c r="I372" s="2" t="s">
        <v>5326</v>
      </c>
      <c r="J372" s="2">
        <v>104150</v>
      </c>
      <c r="K372" s="2" t="s">
        <v>5333</v>
      </c>
      <c r="L372" s="2">
        <f>IFERROR(VLOOKUP(C372,BOTULISMO!$A$3:$C$19,3,FALSE),0)</f>
        <v>0</v>
      </c>
      <c r="M372" s="2">
        <f>IFERROR(VLOOKUP(C372,'LEISHMANIOSE VISCERAL'!$A$4:$C$454,3,FALSE),0)</f>
        <v>0</v>
      </c>
      <c r="N372" s="2">
        <f>IFERROR(VLOOKUP(C372,'LEISHMANIOSE TEGUMENTAR'!$A$4:$C$1681,3,FALSE),0)</f>
        <v>2</v>
      </c>
      <c r="O372" s="2">
        <f>IFERROR(VLOOKUP(C372,'FEBRE AMARELA'!$A$4:$C$38,3,FALSE),0)</f>
        <v>0</v>
      </c>
      <c r="P372" s="2">
        <f>IFERROR(VLOOKUP(C372,DENGUE!$A$5:$C$4097,3,FALSE),0)</f>
        <v>569</v>
      </c>
      <c r="Q372" s="2">
        <f>IFERROR(VLOOKUP(C372,'HEPATITE VIRAL'!$A$5:$C$3162,3,FALSE),0)</f>
        <v>83</v>
      </c>
      <c r="R372" s="2">
        <f>IFERROR(VLOOKUP(C372,'FEBRE MACULOSA'!$A$5:$C$181,3,FALSE),0)</f>
        <v>0</v>
      </c>
      <c r="S372" s="2">
        <f>IFERROR(VLOOKUP(C372,LEPTOSPIROSE!$A$5:$C$1176,3,FALSE),0)</f>
        <v>6</v>
      </c>
      <c r="T372" s="2">
        <f>IFERROR(VLOOKUP(C372,'DOENÇA DE CHAGAS'!$A$5:$C$100,3,FALSE),0)</f>
        <v>0</v>
      </c>
      <c r="U372" s="2">
        <f>IFERROR(VLOOKUP(C372,'PICADAS DE COBRAS'!$A$6:$C$4645,3,FALSE),0)</f>
        <v>10</v>
      </c>
      <c r="V372">
        <f>IFERROR(VLOOKUP(C372,'ZIKA VIRUS'!$A$5:$C$2399,3,FALSE),0)</f>
        <v>0</v>
      </c>
      <c r="W372">
        <f>IFERROR(VLOOKUP(C372,'FEBRE TIFÓIDE'!$A$5:$C$46,3,FALSE),0)</f>
        <v>0</v>
      </c>
      <c r="X372">
        <f>IFERROR(VLOOKUP(C372,HANTAVIROSE!$A$5:$C$153,3,FALSE),0)</f>
        <v>0</v>
      </c>
      <c r="Y372">
        <f>IFERROR(VLOOKUP(C372,MENINGITE!$A$5:$C$447,3,FALSE),0)</f>
        <v>0</v>
      </c>
      <c r="Z372">
        <f>IFERROR(VLOOKUP(C372,RAIVA!$A$5:$C$16,3,FALSE),0)</f>
        <v>0</v>
      </c>
    </row>
    <row r="373" spans="1:26" x14ac:dyDescent="0.3">
      <c r="A373" s="2" t="s">
        <v>2425</v>
      </c>
      <c r="B373" s="2" t="s">
        <v>3217</v>
      </c>
      <c r="C373" s="2">
        <v>310375</v>
      </c>
      <c r="D373" s="2">
        <v>3103751</v>
      </c>
      <c r="E373" s="2" t="s">
        <v>2425</v>
      </c>
      <c r="F373" s="2" t="s">
        <v>3217</v>
      </c>
      <c r="G373" s="2">
        <f>IFERROR(VLOOKUP(D373,Coordenadas!$A$2:$D$5571,3,FALSE),0)</f>
        <v>-18.435700000000001</v>
      </c>
      <c r="H373" s="2">
        <f>IFERROR(VLOOKUP(D373,Coordenadas!$A$2:$D$5571,4,FALSE),0)</f>
        <v>-49.184699999999999</v>
      </c>
      <c r="I373" s="2" t="s">
        <v>5325</v>
      </c>
      <c r="J373" s="2">
        <v>6144</v>
      </c>
      <c r="K373" s="2" t="s">
        <v>5332</v>
      </c>
      <c r="L373" s="2">
        <f>IFERROR(VLOOKUP(C373,BOTULISMO!$A$3:$C$19,3,FALSE),0)</f>
        <v>0</v>
      </c>
      <c r="M373" s="2">
        <f>IFERROR(VLOOKUP(C373,'LEISHMANIOSE VISCERAL'!$A$4:$C$454,3,FALSE),0)</f>
        <v>0</v>
      </c>
      <c r="N373" s="2">
        <f>IFERROR(VLOOKUP(C373,'LEISHMANIOSE TEGUMENTAR'!$A$4:$C$1681,3,FALSE),0)</f>
        <v>0</v>
      </c>
      <c r="O373" s="2">
        <f>IFERROR(VLOOKUP(C373,'FEBRE AMARELA'!$A$4:$C$38,3,FALSE),0)</f>
        <v>0</v>
      </c>
      <c r="P373" s="2">
        <f>IFERROR(VLOOKUP(C373,DENGUE!$A$5:$C$4097,3,FALSE),0)</f>
        <v>20</v>
      </c>
      <c r="Q373" s="2">
        <f>IFERROR(VLOOKUP(C373,'HEPATITE VIRAL'!$A$5:$C$3162,3,FALSE),0)</f>
        <v>0</v>
      </c>
      <c r="R373" s="2">
        <f>IFERROR(VLOOKUP(C373,'FEBRE MACULOSA'!$A$5:$C$181,3,FALSE),0)</f>
        <v>0</v>
      </c>
      <c r="S373" s="2">
        <f>IFERROR(VLOOKUP(C373,LEPTOSPIROSE!$A$5:$C$1176,3,FALSE),0)</f>
        <v>0</v>
      </c>
      <c r="T373" s="2">
        <f>IFERROR(VLOOKUP(C373,'DOENÇA DE CHAGAS'!$A$5:$C$100,3,FALSE),0)</f>
        <v>0</v>
      </c>
      <c r="U373" s="2">
        <f>IFERROR(VLOOKUP(C373,'PICADAS DE COBRAS'!$A$6:$C$4645,3,FALSE),0)</f>
        <v>9</v>
      </c>
      <c r="V373">
        <f>IFERROR(VLOOKUP(C373,'ZIKA VIRUS'!$A$5:$C$2399,3,FALSE),0)</f>
        <v>1</v>
      </c>
      <c r="W373">
        <f>IFERROR(VLOOKUP(C373,'FEBRE TIFÓIDE'!$A$5:$C$46,3,FALSE),0)</f>
        <v>0</v>
      </c>
      <c r="X373">
        <f>IFERROR(VLOOKUP(C373,HANTAVIROSE!$A$5:$C$153,3,FALSE),0)</f>
        <v>0</v>
      </c>
      <c r="Y373">
        <f>IFERROR(VLOOKUP(C373,MENINGITE!$A$5:$C$447,3,FALSE),0)</f>
        <v>0</v>
      </c>
      <c r="Z373">
        <f>IFERROR(VLOOKUP(C373,RAIVA!$A$5:$C$16,3,FALSE),0)</f>
        <v>0</v>
      </c>
    </row>
    <row r="374" spans="1:26" x14ac:dyDescent="0.3">
      <c r="A374" s="2" t="s">
        <v>1256</v>
      </c>
      <c r="B374" s="2" t="s">
        <v>1617</v>
      </c>
      <c r="C374" s="2">
        <v>410160</v>
      </c>
      <c r="D374" s="2">
        <v>4101606</v>
      </c>
      <c r="E374" s="2" t="s">
        <v>1256</v>
      </c>
      <c r="F374" s="2" t="s">
        <v>1617</v>
      </c>
      <c r="G374" s="2">
        <f>IFERROR(VLOOKUP(D374,Coordenadas!$A$2:$D$5571,3,FALSE),0)</f>
        <v>-24.154800000000002</v>
      </c>
      <c r="H374" s="2">
        <f>IFERROR(VLOOKUP(D374,Coordenadas!$A$2:$D$5571,4,FALSE),0)</f>
        <v>-49.828499999999998</v>
      </c>
      <c r="I374" s="2" t="s">
        <v>5326</v>
      </c>
      <c r="J374" s="2">
        <v>25855</v>
      </c>
      <c r="K374" s="2" t="s">
        <v>5330</v>
      </c>
      <c r="L374" s="2">
        <f>IFERROR(VLOOKUP(C374,BOTULISMO!$A$3:$C$19,3,FALSE),0)</f>
        <v>0</v>
      </c>
      <c r="M374" s="2">
        <f>IFERROR(VLOOKUP(C374,'LEISHMANIOSE VISCERAL'!$A$4:$C$454,3,FALSE),0)</f>
        <v>0</v>
      </c>
      <c r="N374" s="2">
        <f>IFERROR(VLOOKUP(C374,'LEISHMANIOSE TEGUMENTAR'!$A$4:$C$1681,3,FALSE),0)</f>
        <v>0</v>
      </c>
      <c r="O374" s="2">
        <f>IFERROR(VLOOKUP(C374,'FEBRE AMARELA'!$A$4:$C$38,3,FALSE),0)</f>
        <v>0</v>
      </c>
      <c r="P374" s="2">
        <f>IFERROR(VLOOKUP(C374,DENGUE!$A$5:$C$4097,3,FALSE),0)</f>
        <v>58</v>
      </c>
      <c r="Q374" s="2">
        <f>IFERROR(VLOOKUP(C374,'HEPATITE VIRAL'!$A$5:$C$3162,3,FALSE),0)</f>
        <v>11</v>
      </c>
      <c r="R374" s="2">
        <f>IFERROR(VLOOKUP(C374,'FEBRE MACULOSA'!$A$5:$C$181,3,FALSE),0)</f>
        <v>0</v>
      </c>
      <c r="S374" s="2">
        <f>IFERROR(VLOOKUP(C374,LEPTOSPIROSE!$A$5:$C$1176,3,FALSE),0)</f>
        <v>1</v>
      </c>
      <c r="T374" s="2">
        <f>IFERROR(VLOOKUP(C374,'DOENÇA DE CHAGAS'!$A$5:$C$100,3,FALSE),0)</f>
        <v>0</v>
      </c>
      <c r="U374" s="2">
        <f>IFERROR(VLOOKUP(C374,'PICADAS DE COBRAS'!$A$6:$C$4645,3,FALSE),0)</f>
        <v>61</v>
      </c>
      <c r="V374">
        <f>IFERROR(VLOOKUP(C374,'ZIKA VIRUS'!$A$5:$C$2399,3,FALSE),0)</f>
        <v>0</v>
      </c>
      <c r="W374">
        <f>IFERROR(VLOOKUP(C374,'FEBRE TIFÓIDE'!$A$5:$C$46,3,FALSE),0)</f>
        <v>0</v>
      </c>
      <c r="X374">
        <f>IFERROR(VLOOKUP(C374,HANTAVIROSE!$A$5:$C$153,3,FALSE),0)</f>
        <v>0</v>
      </c>
      <c r="Y374">
        <f>IFERROR(VLOOKUP(C374,MENINGITE!$A$5:$C$447,3,FALSE),0)</f>
        <v>0</v>
      </c>
      <c r="Z374">
        <f>IFERROR(VLOOKUP(C374,RAIVA!$A$5:$C$16,3,FALSE),0)</f>
        <v>0</v>
      </c>
    </row>
    <row r="375" spans="1:26" x14ac:dyDescent="0.3">
      <c r="A375" s="2" t="s">
        <v>2425</v>
      </c>
      <c r="B375" s="2" t="s">
        <v>3216</v>
      </c>
      <c r="C375" s="2">
        <v>310380</v>
      </c>
      <c r="D375" s="2">
        <v>3103801</v>
      </c>
      <c r="E375" s="2" t="s">
        <v>2425</v>
      </c>
      <c r="F375" s="2" t="s">
        <v>3216</v>
      </c>
      <c r="G375" s="2">
        <f>IFERROR(VLOOKUP(D375,Coordenadas!$A$2:$D$5571,3,FALSE),0)</f>
        <v>-19.026800000000001</v>
      </c>
      <c r="H375" s="2">
        <f>IFERROR(VLOOKUP(D375,Coordenadas!$A$2:$D$5571,4,FALSE),0)</f>
        <v>-46.148400000000002</v>
      </c>
      <c r="I375" s="2" t="s">
        <v>5325</v>
      </c>
      <c r="J375" s="2">
        <v>2775</v>
      </c>
      <c r="K375" s="2" t="s">
        <v>5332</v>
      </c>
      <c r="L375" s="2">
        <f>IFERROR(VLOOKUP(C375,BOTULISMO!$A$3:$C$19,3,FALSE),0)</f>
        <v>0</v>
      </c>
      <c r="M375" s="2">
        <f>IFERROR(VLOOKUP(C375,'LEISHMANIOSE VISCERAL'!$A$4:$C$454,3,FALSE),0)</f>
        <v>0</v>
      </c>
      <c r="N375" s="2">
        <f>IFERROR(VLOOKUP(C375,'LEISHMANIOSE TEGUMENTAR'!$A$4:$C$1681,3,FALSE),0)</f>
        <v>0</v>
      </c>
      <c r="O375" s="2">
        <f>IFERROR(VLOOKUP(C375,'FEBRE AMARELA'!$A$4:$C$38,3,FALSE),0)</f>
        <v>0</v>
      </c>
      <c r="P375" s="2">
        <f>IFERROR(VLOOKUP(C375,DENGUE!$A$5:$C$4097,3,FALSE),0)</f>
        <v>0</v>
      </c>
      <c r="Q375" s="2">
        <f>IFERROR(VLOOKUP(C375,'HEPATITE VIRAL'!$A$5:$C$3162,3,FALSE),0)</f>
        <v>0</v>
      </c>
      <c r="R375" s="2">
        <f>IFERROR(VLOOKUP(C375,'FEBRE MACULOSA'!$A$5:$C$181,3,FALSE),0)</f>
        <v>0</v>
      </c>
      <c r="S375" s="2">
        <f>IFERROR(VLOOKUP(C375,LEPTOSPIROSE!$A$5:$C$1176,3,FALSE),0)</f>
        <v>0</v>
      </c>
      <c r="T375" s="2">
        <f>IFERROR(VLOOKUP(C375,'DOENÇA DE CHAGAS'!$A$5:$C$100,3,FALSE),0)</f>
        <v>0</v>
      </c>
      <c r="U375" s="2">
        <f>IFERROR(VLOOKUP(C375,'PICADAS DE COBRAS'!$A$6:$C$4645,3,FALSE),0)</f>
        <v>14</v>
      </c>
      <c r="V375">
        <f>IFERROR(VLOOKUP(C375,'ZIKA VIRUS'!$A$5:$C$2399,3,FALSE),0)</f>
        <v>0</v>
      </c>
      <c r="W375">
        <f>IFERROR(VLOOKUP(C375,'FEBRE TIFÓIDE'!$A$5:$C$46,3,FALSE),0)</f>
        <v>0</v>
      </c>
      <c r="X375">
        <f>IFERROR(VLOOKUP(C375,HANTAVIROSE!$A$5:$C$153,3,FALSE),0)</f>
        <v>0</v>
      </c>
      <c r="Y375">
        <f>IFERROR(VLOOKUP(C375,MENINGITE!$A$5:$C$447,3,FALSE),0)</f>
        <v>0</v>
      </c>
      <c r="Z375">
        <f>IFERROR(VLOOKUP(C375,RAIVA!$A$5:$C$16,3,FALSE),0)</f>
        <v>0</v>
      </c>
    </row>
    <row r="376" spans="1:26" x14ac:dyDescent="0.3">
      <c r="A376" s="2" t="s">
        <v>1256</v>
      </c>
      <c r="B376" s="2" t="s">
        <v>1616</v>
      </c>
      <c r="C376" s="2">
        <v>410165</v>
      </c>
      <c r="D376" s="2">
        <v>4101655</v>
      </c>
      <c r="E376" s="2" t="s">
        <v>1256</v>
      </c>
      <c r="F376" s="2" t="s">
        <v>1616</v>
      </c>
      <c r="G376" s="2">
        <f>IFERROR(VLOOKUP(D376,Coordenadas!$A$2:$D$5571,3,FALSE),0)</f>
        <v>-24.313199999999998</v>
      </c>
      <c r="H376" s="2">
        <f>IFERROR(VLOOKUP(D376,Coordenadas!$A$2:$D$5571,4,FALSE),0)</f>
        <v>-51.785600000000002</v>
      </c>
      <c r="I376" s="2" t="s">
        <v>5326</v>
      </c>
      <c r="J376" s="2">
        <v>3561</v>
      </c>
      <c r="K376" s="2" t="s">
        <v>5332</v>
      </c>
      <c r="L376" s="2">
        <f>IFERROR(VLOOKUP(C376,BOTULISMO!$A$3:$C$19,3,FALSE),0)</f>
        <v>0</v>
      </c>
      <c r="M376" s="2">
        <f>IFERROR(VLOOKUP(C376,'LEISHMANIOSE VISCERAL'!$A$4:$C$454,3,FALSE),0)</f>
        <v>0</v>
      </c>
      <c r="N376" s="2">
        <f>IFERROR(VLOOKUP(C376,'LEISHMANIOSE TEGUMENTAR'!$A$4:$C$1681,3,FALSE),0)</f>
        <v>0</v>
      </c>
      <c r="O376" s="2">
        <f>IFERROR(VLOOKUP(C376,'FEBRE AMARELA'!$A$4:$C$38,3,FALSE),0)</f>
        <v>0</v>
      </c>
      <c r="P376" s="2">
        <f>IFERROR(VLOOKUP(C376,DENGUE!$A$5:$C$4097,3,FALSE),0)</f>
        <v>18</v>
      </c>
      <c r="Q376" s="2">
        <f>IFERROR(VLOOKUP(C376,'HEPATITE VIRAL'!$A$5:$C$3162,3,FALSE),0)</f>
        <v>9</v>
      </c>
      <c r="R376" s="2">
        <f>IFERROR(VLOOKUP(C376,'FEBRE MACULOSA'!$A$5:$C$181,3,FALSE),0)</f>
        <v>0</v>
      </c>
      <c r="S376" s="2">
        <f>IFERROR(VLOOKUP(C376,LEPTOSPIROSE!$A$5:$C$1176,3,FALSE),0)</f>
        <v>1</v>
      </c>
      <c r="T376" s="2">
        <f>IFERROR(VLOOKUP(C376,'DOENÇA DE CHAGAS'!$A$5:$C$100,3,FALSE),0)</f>
        <v>0</v>
      </c>
      <c r="U376" s="2">
        <f>IFERROR(VLOOKUP(C376,'PICADAS DE COBRAS'!$A$6:$C$4645,3,FALSE),0)</f>
        <v>3</v>
      </c>
      <c r="V376">
        <f>IFERROR(VLOOKUP(C376,'ZIKA VIRUS'!$A$5:$C$2399,3,FALSE),0)</f>
        <v>0</v>
      </c>
      <c r="W376">
        <f>IFERROR(VLOOKUP(C376,'FEBRE TIFÓIDE'!$A$5:$C$46,3,FALSE),0)</f>
        <v>0</v>
      </c>
      <c r="X376">
        <f>IFERROR(VLOOKUP(C376,HANTAVIROSE!$A$5:$C$153,3,FALSE),0)</f>
        <v>0</v>
      </c>
      <c r="Y376">
        <f>IFERROR(VLOOKUP(C376,MENINGITE!$A$5:$C$447,3,FALSE),0)</f>
        <v>0</v>
      </c>
      <c r="Z376">
        <f>IFERROR(VLOOKUP(C376,RAIVA!$A$5:$C$16,3,FALSE),0)</f>
        <v>0</v>
      </c>
    </row>
    <row r="377" spans="1:26" x14ac:dyDescent="0.3">
      <c r="A377" s="2" t="s">
        <v>250</v>
      </c>
      <c r="B377" s="2" t="s">
        <v>379</v>
      </c>
      <c r="C377" s="2">
        <v>510125</v>
      </c>
      <c r="D377" s="2">
        <v>5101258</v>
      </c>
      <c r="E377" s="2" t="s">
        <v>250</v>
      </c>
      <c r="F377" s="2" t="s">
        <v>379</v>
      </c>
      <c r="G377" s="2">
        <f>IFERROR(VLOOKUP(D377,Coordenadas!$A$2:$D$5571,3,FALSE),0)</f>
        <v>-15.4641</v>
      </c>
      <c r="H377" s="2">
        <f>IFERROR(VLOOKUP(D377,Coordenadas!$A$2:$D$5571,4,FALSE),0)</f>
        <v>-58.342500000000001</v>
      </c>
      <c r="I377" s="2" t="s">
        <v>5327</v>
      </c>
      <c r="J377" s="2">
        <v>15342</v>
      </c>
      <c r="K377" s="2" t="s">
        <v>5332</v>
      </c>
      <c r="L377" s="2">
        <f>IFERROR(VLOOKUP(C377,BOTULISMO!$A$3:$C$19,3,FALSE),0)</f>
        <v>0</v>
      </c>
      <c r="M377" s="2">
        <f>IFERROR(VLOOKUP(C377,'LEISHMANIOSE VISCERAL'!$A$4:$C$454,3,FALSE),0)</f>
        <v>0</v>
      </c>
      <c r="N377" s="2">
        <f>IFERROR(VLOOKUP(C377,'LEISHMANIOSE TEGUMENTAR'!$A$4:$C$1681,3,FALSE),0)</f>
        <v>5</v>
      </c>
      <c r="O377" s="2">
        <f>IFERROR(VLOOKUP(C377,'FEBRE AMARELA'!$A$4:$C$38,3,FALSE),0)</f>
        <v>0</v>
      </c>
      <c r="P377" s="2">
        <f>IFERROR(VLOOKUP(C377,DENGUE!$A$5:$C$4097,3,FALSE),0)</f>
        <v>149</v>
      </c>
      <c r="Q377" s="2">
        <f>IFERROR(VLOOKUP(C377,'HEPATITE VIRAL'!$A$5:$C$3162,3,FALSE),0)</f>
        <v>11</v>
      </c>
      <c r="R377" s="2">
        <f>IFERROR(VLOOKUP(C377,'FEBRE MACULOSA'!$A$5:$C$181,3,FALSE),0)</f>
        <v>0</v>
      </c>
      <c r="S377" s="2">
        <f>IFERROR(VLOOKUP(C377,LEPTOSPIROSE!$A$5:$C$1176,3,FALSE),0)</f>
        <v>0</v>
      </c>
      <c r="T377" s="2">
        <f>IFERROR(VLOOKUP(C377,'DOENÇA DE CHAGAS'!$A$5:$C$100,3,FALSE),0)</f>
        <v>0</v>
      </c>
      <c r="U377" s="2">
        <f>IFERROR(VLOOKUP(C377,'PICADAS DE COBRAS'!$A$6:$C$4645,3,FALSE),0)</f>
        <v>16</v>
      </c>
      <c r="V377">
        <f>IFERROR(VLOOKUP(C377,'ZIKA VIRUS'!$A$5:$C$2399,3,FALSE),0)</f>
        <v>14</v>
      </c>
      <c r="W377">
        <f>IFERROR(VLOOKUP(C377,'FEBRE TIFÓIDE'!$A$5:$C$46,3,FALSE),0)</f>
        <v>0</v>
      </c>
      <c r="X377">
        <f>IFERROR(VLOOKUP(C377,HANTAVIROSE!$A$5:$C$153,3,FALSE),0)</f>
        <v>0</v>
      </c>
      <c r="Y377">
        <f>IFERROR(VLOOKUP(C377,MENINGITE!$A$5:$C$447,3,FALSE),0)</f>
        <v>0</v>
      </c>
      <c r="Z377">
        <f>IFERROR(VLOOKUP(C377,RAIVA!$A$5:$C$16,3,FALSE),0)</f>
        <v>0</v>
      </c>
    </row>
    <row r="378" spans="1:26" x14ac:dyDescent="0.3">
      <c r="A378" s="2" t="s">
        <v>967</v>
      </c>
      <c r="B378" s="2" t="s">
        <v>1237</v>
      </c>
      <c r="C378" s="2">
        <v>420130</v>
      </c>
      <c r="D378" s="2">
        <v>4201307</v>
      </c>
      <c r="E378" s="2" t="s">
        <v>967</v>
      </c>
      <c r="F378" s="2" t="s">
        <v>1237</v>
      </c>
      <c r="G378" s="2">
        <f>IFERROR(VLOOKUP(D378,Coordenadas!$A$2:$D$5571,3,FALSE),0)</f>
        <v>-26.375399999999999</v>
      </c>
      <c r="H378" s="2">
        <f>IFERROR(VLOOKUP(D378,Coordenadas!$A$2:$D$5571,4,FALSE),0)</f>
        <v>-48.718800000000002</v>
      </c>
      <c r="I378" s="2" t="s">
        <v>5326</v>
      </c>
      <c r="J378" s="2">
        <v>24810</v>
      </c>
      <c r="K378" s="2" t="s">
        <v>5330</v>
      </c>
      <c r="L378" s="2">
        <f>IFERROR(VLOOKUP(C378,BOTULISMO!$A$3:$C$19,3,FALSE),0)</f>
        <v>0</v>
      </c>
      <c r="M378" s="2">
        <f>IFERROR(VLOOKUP(C378,'LEISHMANIOSE VISCERAL'!$A$4:$C$454,3,FALSE),0)</f>
        <v>0</v>
      </c>
      <c r="N378" s="2">
        <f>IFERROR(VLOOKUP(C378,'LEISHMANIOSE TEGUMENTAR'!$A$4:$C$1681,3,FALSE),0)</f>
        <v>0</v>
      </c>
      <c r="O378" s="2">
        <f>IFERROR(VLOOKUP(C378,'FEBRE AMARELA'!$A$4:$C$38,3,FALSE),0)</f>
        <v>0</v>
      </c>
      <c r="P378" s="2">
        <f>IFERROR(VLOOKUP(C378,DENGUE!$A$5:$C$4097,3,FALSE),0)</f>
        <v>27</v>
      </c>
      <c r="Q378" s="2">
        <f>IFERROR(VLOOKUP(C378,'HEPATITE VIRAL'!$A$5:$C$3162,3,FALSE),0)</f>
        <v>1</v>
      </c>
      <c r="R378" s="2">
        <f>IFERROR(VLOOKUP(C378,'FEBRE MACULOSA'!$A$5:$C$181,3,FALSE),0)</f>
        <v>0</v>
      </c>
      <c r="S378" s="2">
        <f>IFERROR(VLOOKUP(C378,LEPTOSPIROSE!$A$5:$C$1176,3,FALSE),0)</f>
        <v>1</v>
      </c>
      <c r="T378" s="2">
        <f>IFERROR(VLOOKUP(C378,'DOENÇA DE CHAGAS'!$A$5:$C$100,3,FALSE),0)</f>
        <v>0</v>
      </c>
      <c r="U378" s="2">
        <f>IFERROR(VLOOKUP(C378,'PICADAS DE COBRAS'!$A$6:$C$4645,3,FALSE),0)</f>
        <v>12</v>
      </c>
      <c r="V378">
        <f>IFERROR(VLOOKUP(C378,'ZIKA VIRUS'!$A$5:$C$2399,3,FALSE),0)</f>
        <v>1</v>
      </c>
      <c r="W378">
        <f>IFERROR(VLOOKUP(C378,'FEBRE TIFÓIDE'!$A$5:$C$46,3,FALSE),0)</f>
        <v>0</v>
      </c>
      <c r="X378">
        <f>IFERROR(VLOOKUP(C378,HANTAVIROSE!$A$5:$C$153,3,FALSE),0)</f>
        <v>0</v>
      </c>
      <c r="Y378">
        <f>IFERROR(VLOOKUP(C378,MENINGITE!$A$5:$C$447,3,FALSE),0)</f>
        <v>0</v>
      </c>
      <c r="Z378">
        <f>IFERROR(VLOOKUP(C378,RAIVA!$A$5:$C$16,3,FALSE),0)</f>
        <v>0</v>
      </c>
    </row>
    <row r="379" spans="1:26" x14ac:dyDescent="0.3">
      <c r="A379" s="2" t="s">
        <v>3988</v>
      </c>
      <c r="B379" s="2" t="s">
        <v>4168</v>
      </c>
      <c r="C379" s="2">
        <v>250090</v>
      </c>
      <c r="D379" s="2">
        <v>2500908</v>
      </c>
      <c r="E379" s="2" t="s">
        <v>3988</v>
      </c>
      <c r="F379" s="2" t="s">
        <v>4168</v>
      </c>
      <c r="G379" s="2">
        <f>IFERROR(VLOOKUP(D379,Coordenadas!$A$2:$D$5571,3,FALSE),0)</f>
        <v>-6.8281299999999998</v>
      </c>
      <c r="H379" s="2">
        <f>IFERROR(VLOOKUP(D379,Coordenadas!$A$2:$D$5571,4,FALSE),0)</f>
        <v>-35.755200000000002</v>
      </c>
      <c r="I379" s="2" t="s">
        <v>5324</v>
      </c>
      <c r="J379" s="2">
        <v>12653</v>
      </c>
      <c r="K379" s="2" t="s">
        <v>5332</v>
      </c>
      <c r="L379" s="2">
        <f>IFERROR(VLOOKUP(C379,BOTULISMO!$A$3:$C$19,3,FALSE),0)</f>
        <v>0</v>
      </c>
      <c r="M379" s="2">
        <f>IFERROR(VLOOKUP(C379,'LEISHMANIOSE VISCERAL'!$A$4:$C$454,3,FALSE),0)</f>
        <v>0</v>
      </c>
      <c r="N379" s="2">
        <f>IFERROR(VLOOKUP(C379,'LEISHMANIOSE TEGUMENTAR'!$A$4:$C$1681,3,FALSE),0)</f>
        <v>0</v>
      </c>
      <c r="O379" s="2">
        <f>IFERROR(VLOOKUP(C379,'FEBRE AMARELA'!$A$4:$C$38,3,FALSE),0)</f>
        <v>0</v>
      </c>
      <c r="P379" s="2">
        <f>IFERROR(VLOOKUP(C379,DENGUE!$A$5:$C$4097,3,FALSE),0)</f>
        <v>2</v>
      </c>
      <c r="Q379" s="2">
        <f>IFERROR(VLOOKUP(C379,'HEPATITE VIRAL'!$A$5:$C$3162,3,FALSE),0)</f>
        <v>0</v>
      </c>
      <c r="R379" s="2">
        <f>IFERROR(VLOOKUP(C379,'FEBRE MACULOSA'!$A$5:$C$181,3,FALSE),0)</f>
        <v>0</v>
      </c>
      <c r="S379" s="2">
        <f>IFERROR(VLOOKUP(C379,LEPTOSPIROSE!$A$5:$C$1176,3,FALSE),0)</f>
        <v>0</v>
      </c>
      <c r="T379" s="2">
        <f>IFERROR(VLOOKUP(C379,'DOENÇA DE CHAGAS'!$A$5:$C$100,3,FALSE),0)</f>
        <v>0</v>
      </c>
      <c r="U379" s="2">
        <f>IFERROR(VLOOKUP(C379,'PICADAS DE COBRAS'!$A$6:$C$4645,3,FALSE),0)</f>
        <v>0</v>
      </c>
      <c r="V379">
        <f>IFERROR(VLOOKUP(C379,'ZIKA VIRUS'!$A$5:$C$2399,3,FALSE),0)</f>
        <v>0</v>
      </c>
      <c r="W379">
        <f>IFERROR(VLOOKUP(C379,'FEBRE TIFÓIDE'!$A$5:$C$46,3,FALSE),0)</f>
        <v>0</v>
      </c>
      <c r="X379">
        <f>IFERROR(VLOOKUP(C379,HANTAVIROSE!$A$5:$C$153,3,FALSE),0)</f>
        <v>0</v>
      </c>
      <c r="Y379">
        <f>IFERROR(VLOOKUP(C379,MENINGITE!$A$5:$C$447,3,FALSE),0)</f>
        <v>0</v>
      </c>
      <c r="Z379">
        <f>IFERROR(VLOOKUP(C379,RAIVA!$A$5:$C$16,3,FALSE),0)</f>
        <v>0</v>
      </c>
    </row>
    <row r="380" spans="1:26" x14ac:dyDescent="0.3">
      <c r="A380" s="2" t="s">
        <v>967</v>
      </c>
      <c r="B380" s="2" t="s">
        <v>1236</v>
      </c>
      <c r="C380" s="2">
        <v>420140</v>
      </c>
      <c r="D380" s="2">
        <v>4201406</v>
      </c>
      <c r="E380" s="2" t="s">
        <v>967</v>
      </c>
      <c r="F380" s="2" t="s">
        <v>1236</v>
      </c>
      <c r="G380" s="2">
        <f>IFERROR(VLOOKUP(D380,Coordenadas!$A$2:$D$5571,3,FALSE),0)</f>
        <v>-28.935600000000001</v>
      </c>
      <c r="H380" s="2">
        <f>IFERROR(VLOOKUP(D380,Coordenadas!$A$2:$D$5571,4,FALSE),0)</f>
        <v>-49.491799999999998</v>
      </c>
      <c r="I380" s="2" t="s">
        <v>5326</v>
      </c>
      <c r="J380" s="2">
        <v>61310</v>
      </c>
      <c r="K380" s="2" t="s">
        <v>5331</v>
      </c>
      <c r="L380" s="2">
        <f>IFERROR(VLOOKUP(C380,BOTULISMO!$A$3:$C$19,3,FALSE),0)</f>
        <v>0</v>
      </c>
      <c r="M380" s="2">
        <f>IFERROR(VLOOKUP(C380,'LEISHMANIOSE VISCERAL'!$A$4:$C$454,3,FALSE),0)</f>
        <v>0</v>
      </c>
      <c r="N380" s="2">
        <f>IFERROR(VLOOKUP(C380,'LEISHMANIOSE TEGUMENTAR'!$A$4:$C$1681,3,FALSE),0)</f>
        <v>0</v>
      </c>
      <c r="O380" s="2">
        <f>IFERROR(VLOOKUP(C380,'FEBRE AMARELA'!$A$4:$C$38,3,FALSE),0)</f>
        <v>0</v>
      </c>
      <c r="P380" s="2">
        <f>IFERROR(VLOOKUP(C380,DENGUE!$A$5:$C$4097,3,FALSE),0)</f>
        <v>1</v>
      </c>
      <c r="Q380" s="2">
        <f>IFERROR(VLOOKUP(C380,'HEPATITE VIRAL'!$A$5:$C$3162,3,FALSE),0)</f>
        <v>76</v>
      </c>
      <c r="R380" s="2">
        <f>IFERROR(VLOOKUP(C380,'FEBRE MACULOSA'!$A$5:$C$181,3,FALSE),0)</f>
        <v>0</v>
      </c>
      <c r="S380" s="2">
        <f>IFERROR(VLOOKUP(C380,LEPTOSPIROSE!$A$5:$C$1176,3,FALSE),0)</f>
        <v>16</v>
      </c>
      <c r="T380" s="2">
        <f>IFERROR(VLOOKUP(C380,'DOENÇA DE CHAGAS'!$A$5:$C$100,3,FALSE),0)</f>
        <v>0</v>
      </c>
      <c r="U380" s="2">
        <f>IFERROR(VLOOKUP(C380,'PICADAS DE COBRAS'!$A$6:$C$4645,3,FALSE),0)</f>
        <v>32</v>
      </c>
      <c r="V380">
        <f>IFERROR(VLOOKUP(C380,'ZIKA VIRUS'!$A$5:$C$2399,3,FALSE),0)</f>
        <v>1</v>
      </c>
      <c r="W380">
        <f>IFERROR(VLOOKUP(C380,'FEBRE TIFÓIDE'!$A$5:$C$46,3,FALSE),0)</f>
        <v>0</v>
      </c>
      <c r="X380">
        <f>IFERROR(VLOOKUP(C380,HANTAVIROSE!$A$5:$C$153,3,FALSE),0)</f>
        <v>0</v>
      </c>
      <c r="Y380">
        <f>IFERROR(VLOOKUP(C380,MENINGITE!$A$5:$C$447,3,FALSE),0)</f>
        <v>3</v>
      </c>
      <c r="Z380">
        <f>IFERROR(VLOOKUP(C380,RAIVA!$A$5:$C$16,3,FALSE),0)</f>
        <v>0</v>
      </c>
    </row>
    <row r="381" spans="1:26" x14ac:dyDescent="0.3">
      <c r="A381" s="2" t="s">
        <v>1637</v>
      </c>
      <c r="B381" s="2" t="s">
        <v>2221</v>
      </c>
      <c r="C381" s="2">
        <v>350320</v>
      </c>
      <c r="D381" s="2">
        <v>3503208</v>
      </c>
      <c r="E381" s="2" t="s">
        <v>1637</v>
      </c>
      <c r="F381" s="2" t="s">
        <v>2221</v>
      </c>
      <c r="G381" s="2">
        <f>IFERROR(VLOOKUP(D381,Coordenadas!$A$2:$D$5571,3,FALSE),0)</f>
        <v>-21.784500000000001</v>
      </c>
      <c r="H381" s="2">
        <f>IFERROR(VLOOKUP(D381,Coordenadas!$A$2:$D$5571,4,FALSE),0)</f>
        <v>-48.177999999999997</v>
      </c>
      <c r="I381" s="2" t="s">
        <v>5325</v>
      </c>
      <c r="J381" s="2">
        <v>208662</v>
      </c>
      <c r="K381" s="2" t="s">
        <v>5333</v>
      </c>
      <c r="L381" s="2">
        <f>IFERROR(VLOOKUP(C381,BOTULISMO!$A$3:$C$19,3,FALSE),0)</f>
        <v>0</v>
      </c>
      <c r="M381" s="2">
        <f>IFERROR(VLOOKUP(C381,'LEISHMANIOSE VISCERAL'!$A$4:$C$454,3,FALSE),0)</f>
        <v>1</v>
      </c>
      <c r="N381" s="2">
        <f>IFERROR(VLOOKUP(C381,'LEISHMANIOSE TEGUMENTAR'!$A$4:$C$1681,3,FALSE),0)</f>
        <v>1</v>
      </c>
      <c r="O381" s="2">
        <f>IFERROR(VLOOKUP(C381,'FEBRE AMARELA'!$A$4:$C$38,3,FALSE),0)</f>
        <v>0</v>
      </c>
      <c r="P381" s="2">
        <f>IFERROR(VLOOKUP(C381,DENGUE!$A$5:$C$4097,3,FALSE),0)</f>
        <v>262</v>
      </c>
      <c r="Q381" s="2">
        <f>IFERROR(VLOOKUP(C381,'HEPATITE VIRAL'!$A$5:$C$3162,3,FALSE),0)</f>
        <v>137</v>
      </c>
      <c r="R381" s="2">
        <f>IFERROR(VLOOKUP(C381,'FEBRE MACULOSA'!$A$5:$C$181,3,FALSE),0)</f>
        <v>0</v>
      </c>
      <c r="S381" s="2">
        <f>IFERROR(VLOOKUP(C381,LEPTOSPIROSE!$A$5:$C$1176,3,FALSE),0)</f>
        <v>0</v>
      </c>
      <c r="T381" s="2">
        <f>IFERROR(VLOOKUP(C381,'DOENÇA DE CHAGAS'!$A$5:$C$100,3,FALSE),0)</f>
        <v>0</v>
      </c>
      <c r="U381" s="2">
        <f>IFERROR(VLOOKUP(C381,'PICADAS DE COBRAS'!$A$6:$C$4645,3,FALSE),0)</f>
        <v>347</v>
      </c>
      <c r="V381">
        <f>IFERROR(VLOOKUP(C381,'ZIKA VIRUS'!$A$5:$C$2399,3,FALSE),0)</f>
        <v>34</v>
      </c>
      <c r="W381">
        <f>IFERROR(VLOOKUP(C381,'FEBRE TIFÓIDE'!$A$5:$C$46,3,FALSE),0)</f>
        <v>0</v>
      </c>
      <c r="X381">
        <f>IFERROR(VLOOKUP(C381,HANTAVIROSE!$A$5:$C$153,3,FALSE),0)</f>
        <v>0</v>
      </c>
      <c r="Y381">
        <f>IFERROR(VLOOKUP(C381,MENINGITE!$A$5:$C$447,3,FALSE),0)</f>
        <v>15</v>
      </c>
      <c r="Z381">
        <f>IFERROR(VLOOKUP(C381,RAIVA!$A$5:$C$16,3,FALSE),0)</f>
        <v>0</v>
      </c>
    </row>
    <row r="382" spans="1:26" x14ac:dyDescent="0.3">
      <c r="A382" s="2" t="s">
        <v>1637</v>
      </c>
      <c r="B382" s="2" t="s">
        <v>2220</v>
      </c>
      <c r="C382" s="2">
        <v>350330</v>
      </c>
      <c r="D382" s="2">
        <v>3503307</v>
      </c>
      <c r="E382" s="2" t="s">
        <v>1637</v>
      </c>
      <c r="F382" s="2" t="s">
        <v>2220</v>
      </c>
      <c r="G382" s="2">
        <f>IFERROR(VLOOKUP(D382,Coordenadas!$A$2:$D$5571,3,FALSE),0)</f>
        <v>-22.357199999999999</v>
      </c>
      <c r="H382" s="2">
        <f>IFERROR(VLOOKUP(D382,Coordenadas!$A$2:$D$5571,4,FALSE),0)</f>
        <v>-47.3842</v>
      </c>
      <c r="I382" s="2" t="s">
        <v>5325</v>
      </c>
      <c r="J382" s="2">
        <v>118843</v>
      </c>
      <c r="K382" s="2" t="s">
        <v>5333</v>
      </c>
      <c r="L382" s="2">
        <f>IFERROR(VLOOKUP(C382,BOTULISMO!$A$3:$C$19,3,FALSE),0)</f>
        <v>0</v>
      </c>
      <c r="M382" s="2">
        <f>IFERROR(VLOOKUP(C382,'LEISHMANIOSE VISCERAL'!$A$4:$C$454,3,FALSE),0)</f>
        <v>0</v>
      </c>
      <c r="N382" s="2">
        <f>IFERROR(VLOOKUP(C382,'LEISHMANIOSE TEGUMENTAR'!$A$4:$C$1681,3,FALSE),0)</f>
        <v>1</v>
      </c>
      <c r="O382" s="2">
        <f>IFERROR(VLOOKUP(C382,'FEBRE AMARELA'!$A$4:$C$38,3,FALSE),0)</f>
        <v>0</v>
      </c>
      <c r="P382" s="2">
        <f>IFERROR(VLOOKUP(C382,DENGUE!$A$5:$C$4097,3,FALSE),0)</f>
        <v>897</v>
      </c>
      <c r="Q382" s="2">
        <f>IFERROR(VLOOKUP(C382,'HEPATITE VIRAL'!$A$5:$C$3162,3,FALSE),0)</f>
        <v>142</v>
      </c>
      <c r="R382" s="2">
        <f>IFERROR(VLOOKUP(C382,'FEBRE MACULOSA'!$A$5:$C$181,3,FALSE),0)</f>
        <v>6</v>
      </c>
      <c r="S382" s="2">
        <f>IFERROR(VLOOKUP(C382,LEPTOSPIROSE!$A$5:$C$1176,3,FALSE),0)</f>
        <v>4</v>
      </c>
      <c r="T382" s="2">
        <f>IFERROR(VLOOKUP(C382,'DOENÇA DE CHAGAS'!$A$5:$C$100,3,FALSE),0)</f>
        <v>0</v>
      </c>
      <c r="U382" s="2">
        <f>IFERROR(VLOOKUP(C382,'PICADAS DE COBRAS'!$A$6:$C$4645,3,FALSE),0)</f>
        <v>42</v>
      </c>
      <c r="V382">
        <f>IFERROR(VLOOKUP(C382,'ZIKA VIRUS'!$A$5:$C$2399,3,FALSE),0)</f>
        <v>17</v>
      </c>
      <c r="W382">
        <f>IFERROR(VLOOKUP(C382,'FEBRE TIFÓIDE'!$A$5:$C$46,3,FALSE),0)</f>
        <v>0</v>
      </c>
      <c r="X382">
        <f>IFERROR(VLOOKUP(C382,HANTAVIROSE!$A$5:$C$153,3,FALSE),0)</f>
        <v>0</v>
      </c>
      <c r="Y382">
        <f>IFERROR(VLOOKUP(C382,MENINGITE!$A$5:$C$447,3,FALSE),0)</f>
        <v>13</v>
      </c>
      <c r="Z382">
        <f>IFERROR(VLOOKUP(C382,RAIVA!$A$5:$C$16,3,FALSE),0)</f>
        <v>0</v>
      </c>
    </row>
    <row r="383" spans="1:26" x14ac:dyDescent="0.3">
      <c r="A383" s="2" t="s">
        <v>4319</v>
      </c>
      <c r="B383" s="2" t="s">
        <v>4474</v>
      </c>
      <c r="C383" s="2">
        <v>230125</v>
      </c>
      <c r="D383" s="2">
        <v>2301257</v>
      </c>
      <c r="E383" s="2" t="s">
        <v>4319</v>
      </c>
      <c r="F383" s="2" t="s">
        <v>4474</v>
      </c>
      <c r="G383" s="2">
        <f>IFERROR(VLOOKUP(D383,Coordenadas!$A$2:$D$5571,3,FALSE),0)</f>
        <v>-4.7456699999999996</v>
      </c>
      <c r="H383" s="2">
        <f>IFERROR(VLOOKUP(D383,Coordenadas!$A$2:$D$5571,4,FALSE),0)</f>
        <v>-40.831000000000003</v>
      </c>
      <c r="I383" s="2" t="s">
        <v>5324</v>
      </c>
      <c r="J383" s="2">
        <v>10491</v>
      </c>
      <c r="K383" s="2" t="s">
        <v>5332</v>
      </c>
      <c r="L383" s="2">
        <f>IFERROR(VLOOKUP(C383,BOTULISMO!$A$3:$C$19,3,FALSE),0)</f>
        <v>0</v>
      </c>
      <c r="M383" s="2">
        <f>IFERROR(VLOOKUP(C383,'LEISHMANIOSE VISCERAL'!$A$4:$C$454,3,FALSE),0)</f>
        <v>0</v>
      </c>
      <c r="N383" s="2">
        <f>IFERROR(VLOOKUP(C383,'LEISHMANIOSE TEGUMENTAR'!$A$4:$C$1681,3,FALSE),0)</f>
        <v>1</v>
      </c>
      <c r="O383" s="2">
        <f>IFERROR(VLOOKUP(C383,'FEBRE AMARELA'!$A$4:$C$38,3,FALSE),0)</f>
        <v>0</v>
      </c>
      <c r="P383" s="2">
        <f>IFERROR(VLOOKUP(C383,DENGUE!$A$5:$C$4097,3,FALSE),0)</f>
        <v>14</v>
      </c>
      <c r="Q383" s="2">
        <f>IFERROR(VLOOKUP(C383,'HEPATITE VIRAL'!$A$5:$C$3162,3,FALSE),0)</f>
        <v>0</v>
      </c>
      <c r="R383" s="2">
        <f>IFERROR(VLOOKUP(C383,'FEBRE MACULOSA'!$A$5:$C$181,3,FALSE),0)</f>
        <v>0</v>
      </c>
      <c r="S383" s="2">
        <f>IFERROR(VLOOKUP(C383,LEPTOSPIROSE!$A$5:$C$1176,3,FALSE),0)</f>
        <v>0</v>
      </c>
      <c r="T383" s="2">
        <f>IFERROR(VLOOKUP(C383,'DOENÇA DE CHAGAS'!$A$5:$C$100,3,FALSE),0)</f>
        <v>0</v>
      </c>
      <c r="U383" s="2">
        <f>IFERROR(VLOOKUP(C383,'PICADAS DE COBRAS'!$A$6:$C$4645,3,FALSE),0)</f>
        <v>16</v>
      </c>
      <c r="V383">
        <f>IFERROR(VLOOKUP(C383,'ZIKA VIRUS'!$A$5:$C$2399,3,FALSE),0)</f>
        <v>1</v>
      </c>
      <c r="W383">
        <f>IFERROR(VLOOKUP(C383,'FEBRE TIFÓIDE'!$A$5:$C$46,3,FALSE),0)</f>
        <v>0</v>
      </c>
      <c r="X383">
        <f>IFERROR(VLOOKUP(C383,HANTAVIROSE!$A$5:$C$153,3,FALSE),0)</f>
        <v>0</v>
      </c>
      <c r="Y383">
        <f>IFERROR(VLOOKUP(C383,MENINGITE!$A$5:$C$447,3,FALSE),0)</f>
        <v>0</v>
      </c>
      <c r="Z383">
        <f>IFERROR(VLOOKUP(C383,RAIVA!$A$5:$C$16,3,FALSE),0)</f>
        <v>0</v>
      </c>
    </row>
    <row r="384" spans="1:26" x14ac:dyDescent="0.3">
      <c r="A384" s="2" t="s">
        <v>4704</v>
      </c>
      <c r="B384" s="2" t="s">
        <v>4884</v>
      </c>
      <c r="C384" s="2">
        <v>210100</v>
      </c>
      <c r="D384" s="2">
        <v>2101004</v>
      </c>
      <c r="E384" s="2" t="s">
        <v>4704</v>
      </c>
      <c r="F384" s="2" t="s">
        <v>4884</v>
      </c>
      <c r="G384" s="2">
        <f>IFERROR(VLOOKUP(D384,Coordenadas!$A$2:$D$5571,3,FALSE),0)</f>
        <v>-3.45214</v>
      </c>
      <c r="H384" s="2">
        <f>IFERROR(VLOOKUP(D384,Coordenadas!$A$2:$D$5571,4,FALSE),0)</f>
        <v>-44.766500000000001</v>
      </c>
      <c r="I384" s="2" t="s">
        <v>5324</v>
      </c>
      <c r="J384" s="2">
        <v>28488</v>
      </c>
      <c r="K384" s="2" t="s">
        <v>5330</v>
      </c>
      <c r="L384" s="2">
        <f>IFERROR(VLOOKUP(C384,BOTULISMO!$A$3:$C$19,3,FALSE),0)</f>
        <v>0</v>
      </c>
      <c r="M384" s="2">
        <f>IFERROR(VLOOKUP(C384,'LEISHMANIOSE VISCERAL'!$A$4:$C$454,3,FALSE),0)</f>
        <v>0</v>
      </c>
      <c r="N384" s="2">
        <f>IFERROR(VLOOKUP(C384,'LEISHMANIOSE TEGUMENTAR'!$A$4:$C$1681,3,FALSE),0)</f>
        <v>0</v>
      </c>
      <c r="O384" s="2">
        <f>IFERROR(VLOOKUP(C384,'FEBRE AMARELA'!$A$4:$C$38,3,FALSE),0)</f>
        <v>0</v>
      </c>
      <c r="P384" s="2">
        <f>IFERROR(VLOOKUP(C384,DENGUE!$A$5:$C$4097,3,FALSE),0)</f>
        <v>0</v>
      </c>
      <c r="Q384" s="2">
        <f>IFERROR(VLOOKUP(C384,'HEPATITE VIRAL'!$A$5:$C$3162,3,FALSE),0)</f>
        <v>0</v>
      </c>
      <c r="R384" s="2">
        <f>IFERROR(VLOOKUP(C384,'FEBRE MACULOSA'!$A$5:$C$181,3,FALSE),0)</f>
        <v>0</v>
      </c>
      <c r="S384" s="2">
        <f>IFERROR(VLOOKUP(C384,LEPTOSPIROSE!$A$5:$C$1176,3,FALSE),0)</f>
        <v>0</v>
      </c>
      <c r="T384" s="2">
        <f>IFERROR(VLOOKUP(C384,'DOENÇA DE CHAGAS'!$A$5:$C$100,3,FALSE),0)</f>
        <v>0</v>
      </c>
      <c r="U384" s="2">
        <f>IFERROR(VLOOKUP(C384,'PICADAS DE COBRAS'!$A$6:$C$4645,3,FALSE),0)</f>
        <v>24</v>
      </c>
      <c r="V384">
        <f>IFERROR(VLOOKUP(C384,'ZIKA VIRUS'!$A$5:$C$2399,3,FALSE),0)</f>
        <v>5</v>
      </c>
      <c r="W384">
        <f>IFERROR(VLOOKUP(C384,'FEBRE TIFÓIDE'!$A$5:$C$46,3,FALSE),0)</f>
        <v>0</v>
      </c>
      <c r="X384">
        <f>IFERROR(VLOOKUP(C384,HANTAVIROSE!$A$5:$C$153,3,FALSE),0)</f>
        <v>0</v>
      </c>
      <c r="Y384">
        <f>IFERROR(VLOOKUP(C384,MENINGITE!$A$5:$C$447,3,FALSE),0)</f>
        <v>0</v>
      </c>
      <c r="Z384">
        <f>IFERROR(VLOOKUP(C384,RAIVA!$A$5:$C$16,3,FALSE),0)</f>
        <v>0</v>
      </c>
    </row>
    <row r="385" spans="1:26" x14ac:dyDescent="0.3">
      <c r="A385" s="2" t="s">
        <v>470</v>
      </c>
      <c r="B385" s="2" t="s">
        <v>947</v>
      </c>
      <c r="C385" s="2">
        <v>430087</v>
      </c>
      <c r="D385" s="2">
        <v>4300877</v>
      </c>
      <c r="E385" s="2" t="s">
        <v>470</v>
      </c>
      <c r="F385" s="2" t="s">
        <v>947</v>
      </c>
      <c r="G385" s="2">
        <f>IFERROR(VLOOKUP(D385,Coordenadas!$A$2:$D$5571,3,FALSE),0)</f>
        <v>-29.616800000000001</v>
      </c>
      <c r="H385" s="2">
        <f>IFERROR(VLOOKUP(D385,Coordenadas!$A$2:$D$5571,4,FALSE),0)</f>
        <v>-50.929099999999998</v>
      </c>
      <c r="I385" s="2" t="s">
        <v>5326</v>
      </c>
      <c r="J385" s="2">
        <v>4864</v>
      </c>
      <c r="K385" s="2" t="s">
        <v>5332</v>
      </c>
      <c r="L385" s="2">
        <f>IFERROR(VLOOKUP(C385,BOTULISMO!$A$3:$C$19,3,FALSE),0)</f>
        <v>0</v>
      </c>
      <c r="M385" s="2">
        <f>IFERROR(VLOOKUP(C385,'LEISHMANIOSE VISCERAL'!$A$4:$C$454,3,FALSE),0)</f>
        <v>0</v>
      </c>
      <c r="N385" s="2">
        <f>IFERROR(VLOOKUP(C385,'LEISHMANIOSE TEGUMENTAR'!$A$4:$C$1681,3,FALSE),0)</f>
        <v>0</v>
      </c>
      <c r="O385" s="2">
        <f>IFERROR(VLOOKUP(C385,'FEBRE AMARELA'!$A$4:$C$38,3,FALSE),0)</f>
        <v>0</v>
      </c>
      <c r="P385" s="2">
        <f>IFERROR(VLOOKUP(C385,DENGUE!$A$5:$C$4097,3,FALSE),0)</f>
        <v>0</v>
      </c>
      <c r="Q385" s="2">
        <f>IFERROR(VLOOKUP(C385,'HEPATITE VIRAL'!$A$5:$C$3162,3,FALSE),0)</f>
        <v>6</v>
      </c>
      <c r="R385" s="2">
        <f>IFERROR(VLOOKUP(C385,'FEBRE MACULOSA'!$A$5:$C$181,3,FALSE),0)</f>
        <v>0</v>
      </c>
      <c r="S385" s="2">
        <f>IFERROR(VLOOKUP(C385,LEPTOSPIROSE!$A$5:$C$1176,3,FALSE),0)</f>
        <v>0</v>
      </c>
      <c r="T385" s="2">
        <f>IFERROR(VLOOKUP(C385,'DOENÇA DE CHAGAS'!$A$5:$C$100,3,FALSE),0)</f>
        <v>0</v>
      </c>
      <c r="U385" s="2">
        <f>IFERROR(VLOOKUP(C385,'PICADAS DE COBRAS'!$A$6:$C$4645,3,FALSE),0)</f>
        <v>7</v>
      </c>
      <c r="V385">
        <f>IFERROR(VLOOKUP(C385,'ZIKA VIRUS'!$A$5:$C$2399,3,FALSE),0)</f>
        <v>0</v>
      </c>
      <c r="W385">
        <f>IFERROR(VLOOKUP(C385,'FEBRE TIFÓIDE'!$A$5:$C$46,3,FALSE),0)</f>
        <v>0</v>
      </c>
      <c r="X385">
        <f>IFERROR(VLOOKUP(C385,HANTAVIROSE!$A$5:$C$153,3,FALSE),0)</f>
        <v>0</v>
      </c>
      <c r="Y385">
        <f>IFERROR(VLOOKUP(C385,MENINGITE!$A$5:$C$447,3,FALSE),0)</f>
        <v>0</v>
      </c>
      <c r="Z385">
        <f>IFERROR(VLOOKUP(C385,RAIVA!$A$5:$C$16,3,FALSE),0)</f>
        <v>0</v>
      </c>
    </row>
    <row r="386" spans="1:26" x14ac:dyDescent="0.3">
      <c r="A386" s="2" t="s">
        <v>4319</v>
      </c>
      <c r="B386" s="2" t="s">
        <v>4473</v>
      </c>
      <c r="C386" s="2">
        <v>230130</v>
      </c>
      <c r="D386" s="2">
        <v>2301307</v>
      </c>
      <c r="E386" s="2" t="s">
        <v>4319</v>
      </c>
      <c r="F386" s="2" t="s">
        <v>4473</v>
      </c>
      <c r="G386" s="2">
        <f>IFERROR(VLOOKUP(D386,Coordenadas!$A$2:$D$5571,3,FALSE),0)</f>
        <v>-7.21319</v>
      </c>
      <c r="H386" s="2">
        <f>IFERROR(VLOOKUP(D386,Coordenadas!$A$2:$D$5571,4,FALSE),0)</f>
        <v>-40.135899999999999</v>
      </c>
      <c r="I386" s="2" t="s">
        <v>5324</v>
      </c>
      <c r="J386" s="2">
        <v>20685</v>
      </c>
      <c r="K386" s="2" t="s">
        <v>5330</v>
      </c>
      <c r="L386" s="2">
        <f>IFERROR(VLOOKUP(C386,BOTULISMO!$A$3:$C$19,3,FALSE),0)</f>
        <v>0</v>
      </c>
      <c r="M386" s="2">
        <f>IFERROR(VLOOKUP(C386,'LEISHMANIOSE VISCERAL'!$A$4:$C$454,3,FALSE),0)</f>
        <v>1</v>
      </c>
      <c r="N386" s="2">
        <f>IFERROR(VLOOKUP(C386,'LEISHMANIOSE TEGUMENTAR'!$A$4:$C$1681,3,FALSE),0)</f>
        <v>0</v>
      </c>
      <c r="O386" s="2">
        <f>IFERROR(VLOOKUP(C386,'FEBRE AMARELA'!$A$4:$C$38,3,FALSE),0)</f>
        <v>0</v>
      </c>
      <c r="P386" s="2">
        <f>IFERROR(VLOOKUP(C386,DENGUE!$A$5:$C$4097,3,FALSE),0)</f>
        <v>98</v>
      </c>
      <c r="Q386" s="2">
        <f>IFERROR(VLOOKUP(C386,'HEPATITE VIRAL'!$A$5:$C$3162,3,FALSE),0)</f>
        <v>0</v>
      </c>
      <c r="R386" s="2">
        <f>IFERROR(VLOOKUP(C386,'FEBRE MACULOSA'!$A$5:$C$181,3,FALSE),0)</f>
        <v>0</v>
      </c>
      <c r="S386" s="2">
        <f>IFERROR(VLOOKUP(C386,LEPTOSPIROSE!$A$5:$C$1176,3,FALSE),0)</f>
        <v>0</v>
      </c>
      <c r="T386" s="2">
        <f>IFERROR(VLOOKUP(C386,'DOENÇA DE CHAGAS'!$A$5:$C$100,3,FALSE),0)</f>
        <v>0</v>
      </c>
      <c r="U386" s="2">
        <f>IFERROR(VLOOKUP(C386,'PICADAS DE COBRAS'!$A$6:$C$4645,3,FALSE),0)</f>
        <v>4</v>
      </c>
      <c r="V386">
        <f>IFERROR(VLOOKUP(C386,'ZIKA VIRUS'!$A$5:$C$2399,3,FALSE),0)</f>
        <v>2</v>
      </c>
      <c r="W386">
        <f>IFERROR(VLOOKUP(C386,'FEBRE TIFÓIDE'!$A$5:$C$46,3,FALSE),0)</f>
        <v>0</v>
      </c>
      <c r="X386">
        <f>IFERROR(VLOOKUP(C386,HANTAVIROSE!$A$5:$C$153,3,FALSE),0)</f>
        <v>0</v>
      </c>
      <c r="Y386">
        <f>IFERROR(VLOOKUP(C386,MENINGITE!$A$5:$C$447,3,FALSE),0)</f>
        <v>0</v>
      </c>
      <c r="Z386">
        <f>IFERROR(VLOOKUP(C386,RAIVA!$A$5:$C$16,3,FALSE),0)</f>
        <v>0</v>
      </c>
    </row>
    <row r="387" spans="1:26" x14ac:dyDescent="0.3">
      <c r="A387" s="2" t="s">
        <v>3816</v>
      </c>
      <c r="B387" s="2" t="s">
        <v>3974</v>
      </c>
      <c r="C387" s="2">
        <v>260110</v>
      </c>
      <c r="D387" s="2">
        <v>2601102</v>
      </c>
      <c r="E387" s="2" t="s">
        <v>3816</v>
      </c>
      <c r="F387" s="2" t="s">
        <v>3974</v>
      </c>
      <c r="G387" s="2">
        <f>IFERROR(VLOOKUP(D387,Coordenadas!$A$2:$D$5571,3,FALSE),0)</f>
        <v>-7.5707300000000002</v>
      </c>
      <c r="H387" s="2">
        <f>IFERROR(VLOOKUP(D387,Coordenadas!$A$2:$D$5571,4,FALSE),0)</f>
        <v>-40.494</v>
      </c>
      <c r="I387" s="2" t="s">
        <v>5324</v>
      </c>
      <c r="J387" s="2">
        <v>77302</v>
      </c>
      <c r="K387" s="2" t="s">
        <v>5331</v>
      </c>
      <c r="L387" s="2">
        <f>IFERROR(VLOOKUP(C387,BOTULISMO!$A$3:$C$19,3,FALSE),0)</f>
        <v>0</v>
      </c>
      <c r="M387" s="2">
        <f>IFERROR(VLOOKUP(C387,'LEISHMANIOSE VISCERAL'!$A$4:$C$454,3,FALSE),0)</f>
        <v>5</v>
      </c>
      <c r="N387" s="2">
        <f>IFERROR(VLOOKUP(C387,'LEISHMANIOSE TEGUMENTAR'!$A$4:$C$1681,3,FALSE),0)</f>
        <v>0</v>
      </c>
      <c r="O387" s="2">
        <f>IFERROR(VLOOKUP(C387,'FEBRE AMARELA'!$A$4:$C$38,3,FALSE),0)</f>
        <v>0</v>
      </c>
      <c r="P387" s="2">
        <f>IFERROR(VLOOKUP(C387,DENGUE!$A$5:$C$4097,3,FALSE),0)</f>
        <v>113</v>
      </c>
      <c r="Q387" s="2">
        <f>IFERROR(VLOOKUP(C387,'HEPATITE VIRAL'!$A$5:$C$3162,3,FALSE),0)</f>
        <v>1</v>
      </c>
      <c r="R387" s="2">
        <f>IFERROR(VLOOKUP(C387,'FEBRE MACULOSA'!$A$5:$C$181,3,FALSE),0)</f>
        <v>0</v>
      </c>
      <c r="S387" s="2">
        <f>IFERROR(VLOOKUP(C387,LEPTOSPIROSE!$A$5:$C$1176,3,FALSE),0)</f>
        <v>0</v>
      </c>
      <c r="T387" s="2">
        <f>IFERROR(VLOOKUP(C387,'DOENÇA DE CHAGAS'!$A$5:$C$100,3,FALSE),0)</f>
        <v>0</v>
      </c>
      <c r="U387" s="2">
        <f>IFERROR(VLOOKUP(C387,'PICADAS DE COBRAS'!$A$6:$C$4645,3,FALSE),0)</f>
        <v>40</v>
      </c>
      <c r="V387">
        <f>IFERROR(VLOOKUP(C387,'ZIKA VIRUS'!$A$5:$C$2399,3,FALSE),0)</f>
        <v>12</v>
      </c>
      <c r="W387">
        <f>IFERROR(VLOOKUP(C387,'FEBRE TIFÓIDE'!$A$5:$C$46,3,FALSE),0)</f>
        <v>0</v>
      </c>
      <c r="X387">
        <f>IFERROR(VLOOKUP(C387,HANTAVIROSE!$A$5:$C$153,3,FALSE),0)</f>
        <v>0</v>
      </c>
      <c r="Y387">
        <f>IFERROR(VLOOKUP(C387,MENINGITE!$A$5:$C$447,3,FALSE),0)</f>
        <v>0</v>
      </c>
      <c r="Z387">
        <f>IFERROR(VLOOKUP(C387,RAIVA!$A$5:$C$16,3,FALSE),0)</f>
        <v>0</v>
      </c>
    </row>
    <row r="388" spans="1:26" x14ac:dyDescent="0.3">
      <c r="A388" s="2" t="s">
        <v>2258</v>
      </c>
      <c r="B388" s="2" t="s">
        <v>2345</v>
      </c>
      <c r="C388" s="2">
        <v>330020</v>
      </c>
      <c r="D388" s="2">
        <v>3300209</v>
      </c>
      <c r="E388" s="2" t="s">
        <v>2258</v>
      </c>
      <c r="F388" s="2" t="s">
        <v>2345</v>
      </c>
      <c r="G388" s="2">
        <f>IFERROR(VLOOKUP(D388,Coordenadas!$A$2:$D$5571,3,FALSE),0)</f>
        <v>-22.869700000000002</v>
      </c>
      <c r="H388" s="2">
        <f>IFERROR(VLOOKUP(D388,Coordenadas!$A$2:$D$5571,4,FALSE),0)</f>
        <v>-42.332599999999999</v>
      </c>
      <c r="I388" s="2" t="s">
        <v>5325</v>
      </c>
      <c r="J388" s="2">
        <v>112008</v>
      </c>
      <c r="K388" s="2" t="s">
        <v>5333</v>
      </c>
      <c r="L388" s="2">
        <f>IFERROR(VLOOKUP(C388,BOTULISMO!$A$3:$C$19,3,FALSE),0)</f>
        <v>0</v>
      </c>
      <c r="M388" s="2">
        <f>IFERROR(VLOOKUP(C388,'LEISHMANIOSE VISCERAL'!$A$4:$C$454,3,FALSE),0)</f>
        <v>0</v>
      </c>
      <c r="N388" s="2">
        <f>IFERROR(VLOOKUP(C388,'LEISHMANIOSE TEGUMENTAR'!$A$4:$C$1681,3,FALSE),0)</f>
        <v>0</v>
      </c>
      <c r="O388" s="2">
        <f>IFERROR(VLOOKUP(C388,'FEBRE AMARELA'!$A$4:$C$38,3,FALSE),0)</f>
        <v>0</v>
      </c>
      <c r="P388" s="2">
        <f>IFERROR(VLOOKUP(C388,DENGUE!$A$5:$C$4097,3,FALSE),0)</f>
        <v>24</v>
      </c>
      <c r="Q388" s="2">
        <f>IFERROR(VLOOKUP(C388,'HEPATITE VIRAL'!$A$5:$C$3162,3,FALSE),0)</f>
        <v>26</v>
      </c>
      <c r="R388" s="2">
        <f>IFERROR(VLOOKUP(C388,'FEBRE MACULOSA'!$A$5:$C$181,3,FALSE),0)</f>
        <v>0</v>
      </c>
      <c r="S388" s="2">
        <f>IFERROR(VLOOKUP(C388,LEPTOSPIROSE!$A$5:$C$1176,3,FALSE),0)</f>
        <v>2</v>
      </c>
      <c r="T388" s="2">
        <f>IFERROR(VLOOKUP(C388,'DOENÇA DE CHAGAS'!$A$5:$C$100,3,FALSE),0)</f>
        <v>0</v>
      </c>
      <c r="U388" s="2">
        <f>IFERROR(VLOOKUP(C388,'PICADAS DE COBRAS'!$A$6:$C$4645,3,FALSE),0)</f>
        <v>60</v>
      </c>
      <c r="V388">
        <f>IFERROR(VLOOKUP(C388,'ZIKA VIRUS'!$A$5:$C$2399,3,FALSE),0)</f>
        <v>5</v>
      </c>
      <c r="W388">
        <f>IFERROR(VLOOKUP(C388,'FEBRE TIFÓIDE'!$A$5:$C$46,3,FALSE),0)</f>
        <v>0</v>
      </c>
      <c r="X388">
        <f>IFERROR(VLOOKUP(C388,HANTAVIROSE!$A$5:$C$153,3,FALSE),0)</f>
        <v>0</v>
      </c>
      <c r="Y388">
        <f>IFERROR(VLOOKUP(C388,MENINGITE!$A$5:$C$447,3,FALSE),0)</f>
        <v>0</v>
      </c>
      <c r="Z388">
        <f>IFERROR(VLOOKUP(C388,RAIVA!$A$5:$C$16,3,FALSE),0)</f>
        <v>0</v>
      </c>
    </row>
    <row r="389" spans="1:26" x14ac:dyDescent="0.3">
      <c r="A389" s="2" t="s">
        <v>3988</v>
      </c>
      <c r="B389" s="2" t="s">
        <v>1615</v>
      </c>
      <c r="C389" s="2">
        <v>250100</v>
      </c>
      <c r="D389" s="2">
        <v>2501005</v>
      </c>
      <c r="E389" s="2" t="s">
        <v>3988</v>
      </c>
      <c r="F389" s="2" t="s">
        <v>1615</v>
      </c>
      <c r="G389" s="2">
        <f>IFERROR(VLOOKUP(D389,Coordenadas!$A$2:$D$5571,3,FALSE),0)</f>
        <v>-6.5484799999999996</v>
      </c>
      <c r="H389" s="2">
        <f>IFERROR(VLOOKUP(D389,Coordenadas!$A$2:$D$5571,4,FALSE),0)</f>
        <v>-35.7498</v>
      </c>
      <c r="I389" s="2" t="s">
        <v>5324</v>
      </c>
      <c r="J389" s="2">
        <v>18879</v>
      </c>
      <c r="K389" s="2" t="s">
        <v>5332</v>
      </c>
      <c r="L389" s="2">
        <f>IFERROR(VLOOKUP(C389,BOTULISMO!$A$3:$C$19,3,FALSE),0)</f>
        <v>0</v>
      </c>
      <c r="M389" s="2">
        <f>IFERROR(VLOOKUP(C389,'LEISHMANIOSE VISCERAL'!$A$4:$C$454,3,FALSE),0)</f>
        <v>0</v>
      </c>
      <c r="N389" s="2">
        <f>IFERROR(VLOOKUP(C389,'LEISHMANIOSE TEGUMENTAR'!$A$4:$C$1681,3,FALSE),0)</f>
        <v>0</v>
      </c>
      <c r="O389" s="2">
        <f>IFERROR(VLOOKUP(C389,'FEBRE AMARELA'!$A$4:$C$38,3,FALSE),0)</f>
        <v>0</v>
      </c>
      <c r="P389" s="2">
        <f>IFERROR(VLOOKUP(C389,DENGUE!$A$5:$C$4097,3,FALSE),0)</f>
        <v>43</v>
      </c>
      <c r="Q389" s="2">
        <f>IFERROR(VLOOKUP(C389,'HEPATITE VIRAL'!$A$5:$C$3162,3,FALSE),0)</f>
        <v>0</v>
      </c>
      <c r="R389" s="2">
        <f>IFERROR(VLOOKUP(C389,'FEBRE MACULOSA'!$A$5:$C$181,3,FALSE),0)</f>
        <v>0</v>
      </c>
      <c r="S389" s="2">
        <f>IFERROR(VLOOKUP(C389,LEPTOSPIROSE!$A$5:$C$1176,3,FALSE),0)</f>
        <v>0</v>
      </c>
      <c r="T389" s="2">
        <f>IFERROR(VLOOKUP(C389,'DOENÇA DE CHAGAS'!$A$5:$C$100,3,FALSE),0)</f>
        <v>0</v>
      </c>
      <c r="U389" s="2">
        <f>IFERROR(VLOOKUP(C389,'PICADAS DE COBRAS'!$A$6:$C$4645,3,FALSE),0)</f>
        <v>18</v>
      </c>
      <c r="V389">
        <f>IFERROR(VLOOKUP(C389,'ZIKA VIRUS'!$A$5:$C$2399,3,FALSE),0)</f>
        <v>3</v>
      </c>
      <c r="W389">
        <f>IFERROR(VLOOKUP(C389,'FEBRE TIFÓIDE'!$A$5:$C$46,3,FALSE),0)</f>
        <v>0</v>
      </c>
      <c r="X389">
        <f>IFERROR(VLOOKUP(C389,HANTAVIROSE!$A$5:$C$153,3,FALSE),0)</f>
        <v>0</v>
      </c>
      <c r="Y389">
        <f>IFERROR(VLOOKUP(C389,MENINGITE!$A$5:$C$447,3,FALSE),0)</f>
        <v>0</v>
      </c>
      <c r="Z389">
        <f>IFERROR(VLOOKUP(C389,RAIVA!$A$5:$C$16,3,FALSE),0)</f>
        <v>0</v>
      </c>
    </row>
    <row r="390" spans="1:26" x14ac:dyDescent="0.3">
      <c r="A390" s="2" t="s">
        <v>1256</v>
      </c>
      <c r="B390" s="2" t="s">
        <v>1615</v>
      </c>
      <c r="C390" s="2">
        <v>410170</v>
      </c>
      <c r="D390" s="2">
        <v>4101705</v>
      </c>
      <c r="E390" s="2" t="s">
        <v>1256</v>
      </c>
      <c r="F390" s="2" t="s">
        <v>1615</v>
      </c>
      <c r="G390" s="2">
        <f>IFERROR(VLOOKUP(D390,Coordenadas!$A$2:$D$5571,3,FALSE),0)</f>
        <v>-23.9315</v>
      </c>
      <c r="H390" s="2">
        <f>IFERROR(VLOOKUP(D390,Coordenadas!$A$2:$D$5571,4,FALSE),0)</f>
        <v>-52.502099999999999</v>
      </c>
      <c r="I390" s="2" t="s">
        <v>5326</v>
      </c>
      <c r="J390" s="2">
        <v>13419</v>
      </c>
      <c r="K390" s="2" t="s">
        <v>5332</v>
      </c>
      <c r="L390" s="2">
        <f>IFERROR(VLOOKUP(C390,BOTULISMO!$A$3:$C$19,3,FALSE),0)</f>
        <v>0</v>
      </c>
      <c r="M390" s="2">
        <f>IFERROR(VLOOKUP(C390,'LEISHMANIOSE VISCERAL'!$A$4:$C$454,3,FALSE),0)</f>
        <v>0</v>
      </c>
      <c r="N390" s="2">
        <f>IFERROR(VLOOKUP(C390,'LEISHMANIOSE TEGUMENTAR'!$A$4:$C$1681,3,FALSE),0)</f>
        <v>0</v>
      </c>
      <c r="O390" s="2">
        <f>IFERROR(VLOOKUP(C390,'FEBRE AMARELA'!$A$4:$C$38,3,FALSE),0)</f>
        <v>0</v>
      </c>
      <c r="P390" s="2">
        <f>IFERROR(VLOOKUP(C390,DENGUE!$A$5:$C$4097,3,FALSE),0)</f>
        <v>186</v>
      </c>
      <c r="Q390" s="2">
        <f>IFERROR(VLOOKUP(C390,'HEPATITE VIRAL'!$A$5:$C$3162,3,FALSE),0)</f>
        <v>10</v>
      </c>
      <c r="R390" s="2">
        <f>IFERROR(VLOOKUP(C390,'FEBRE MACULOSA'!$A$5:$C$181,3,FALSE),0)</f>
        <v>0</v>
      </c>
      <c r="S390" s="2">
        <f>IFERROR(VLOOKUP(C390,LEPTOSPIROSE!$A$5:$C$1176,3,FALSE),0)</f>
        <v>1</v>
      </c>
      <c r="T390" s="2">
        <f>IFERROR(VLOOKUP(C390,'DOENÇA DE CHAGAS'!$A$5:$C$100,3,FALSE),0)</f>
        <v>0</v>
      </c>
      <c r="U390" s="2">
        <f>IFERROR(VLOOKUP(C390,'PICADAS DE COBRAS'!$A$6:$C$4645,3,FALSE),0)</f>
        <v>10</v>
      </c>
      <c r="V390">
        <f>IFERROR(VLOOKUP(C390,'ZIKA VIRUS'!$A$5:$C$2399,3,FALSE),0)</f>
        <v>0</v>
      </c>
      <c r="W390">
        <f>IFERROR(VLOOKUP(C390,'FEBRE TIFÓIDE'!$A$5:$C$46,3,FALSE),0)</f>
        <v>0</v>
      </c>
      <c r="X390">
        <f>IFERROR(VLOOKUP(C390,HANTAVIROSE!$A$5:$C$153,3,FALSE),0)</f>
        <v>0</v>
      </c>
      <c r="Y390">
        <f>IFERROR(VLOOKUP(C390,MENINGITE!$A$5:$C$447,3,FALSE),0)</f>
        <v>0</v>
      </c>
      <c r="Z390">
        <f>IFERROR(VLOOKUP(C390,RAIVA!$A$5:$C$16,3,FALSE),0)</f>
        <v>0</v>
      </c>
    </row>
    <row r="391" spans="1:26" x14ac:dyDescent="0.3">
      <c r="A391" s="2" t="s">
        <v>3257</v>
      </c>
      <c r="B391" s="2" t="s">
        <v>3623</v>
      </c>
      <c r="C391" s="2">
        <v>290225</v>
      </c>
      <c r="D391" s="2">
        <v>2902252</v>
      </c>
      <c r="E391" s="2" t="s">
        <v>3257</v>
      </c>
      <c r="F391" s="2" t="s">
        <v>3623</v>
      </c>
      <c r="G391" s="2">
        <f>IFERROR(VLOOKUP(D391,Coordenadas!$A$2:$D$5571,3,FALSE),0)</f>
        <v>-15.2651</v>
      </c>
      <c r="H391" s="2">
        <f>IFERROR(VLOOKUP(D391,Coordenadas!$A$2:$D$5571,4,FALSE),0)</f>
        <v>-39.418999999999997</v>
      </c>
      <c r="I391" s="2" t="s">
        <v>5324</v>
      </c>
      <c r="J391" s="2">
        <v>10392</v>
      </c>
      <c r="K391" s="2" t="s">
        <v>5332</v>
      </c>
      <c r="L391" s="2">
        <f>IFERROR(VLOOKUP(C391,BOTULISMO!$A$3:$C$19,3,FALSE),0)</f>
        <v>0</v>
      </c>
      <c r="M391" s="2">
        <f>IFERROR(VLOOKUP(C391,'LEISHMANIOSE VISCERAL'!$A$4:$C$454,3,FALSE),0)</f>
        <v>0</v>
      </c>
      <c r="N391" s="2">
        <f>IFERROR(VLOOKUP(C391,'LEISHMANIOSE TEGUMENTAR'!$A$4:$C$1681,3,FALSE),0)</f>
        <v>2</v>
      </c>
      <c r="O391" s="2">
        <f>IFERROR(VLOOKUP(C391,'FEBRE AMARELA'!$A$4:$C$38,3,FALSE),0)</f>
        <v>0</v>
      </c>
      <c r="P391" s="2">
        <f>IFERROR(VLOOKUP(C391,DENGUE!$A$5:$C$4097,3,FALSE),0)</f>
        <v>0</v>
      </c>
      <c r="Q391" s="2">
        <f>IFERROR(VLOOKUP(C391,'HEPATITE VIRAL'!$A$5:$C$3162,3,FALSE),0)</f>
        <v>0</v>
      </c>
      <c r="R391" s="2">
        <f>IFERROR(VLOOKUP(C391,'FEBRE MACULOSA'!$A$5:$C$181,3,FALSE),0)</f>
        <v>0</v>
      </c>
      <c r="S391" s="2">
        <f>IFERROR(VLOOKUP(C391,LEPTOSPIROSE!$A$5:$C$1176,3,FALSE),0)</f>
        <v>0</v>
      </c>
      <c r="T391" s="2">
        <f>IFERROR(VLOOKUP(C391,'DOENÇA DE CHAGAS'!$A$5:$C$100,3,FALSE),0)</f>
        <v>0</v>
      </c>
      <c r="U391" s="2">
        <f>IFERROR(VLOOKUP(C391,'PICADAS DE COBRAS'!$A$6:$C$4645,3,FALSE),0)</f>
        <v>0</v>
      </c>
      <c r="V391">
        <f>IFERROR(VLOOKUP(C391,'ZIKA VIRUS'!$A$5:$C$2399,3,FALSE),0)</f>
        <v>0</v>
      </c>
      <c r="W391">
        <f>IFERROR(VLOOKUP(C391,'FEBRE TIFÓIDE'!$A$5:$C$46,3,FALSE),0)</f>
        <v>0</v>
      </c>
      <c r="X391">
        <f>IFERROR(VLOOKUP(C391,HANTAVIROSE!$A$5:$C$153,3,FALSE),0)</f>
        <v>0</v>
      </c>
      <c r="Y391">
        <f>IFERROR(VLOOKUP(C391,MENINGITE!$A$5:$C$447,3,FALSE),0)</f>
        <v>0</v>
      </c>
      <c r="Z391">
        <f>IFERROR(VLOOKUP(C391,RAIVA!$A$5:$C$16,3,FALSE),0)</f>
        <v>0</v>
      </c>
    </row>
    <row r="392" spans="1:26" x14ac:dyDescent="0.3">
      <c r="A392" s="2" t="s">
        <v>470</v>
      </c>
      <c r="B392" s="2" t="s">
        <v>946</v>
      </c>
      <c r="C392" s="2">
        <v>430090</v>
      </c>
      <c r="D392" s="2">
        <v>4300901</v>
      </c>
      <c r="E392" s="2" t="s">
        <v>470</v>
      </c>
      <c r="F392" s="2" t="s">
        <v>946</v>
      </c>
      <c r="G392" s="2">
        <f>IFERROR(VLOOKUP(D392,Coordenadas!$A$2:$D$5571,3,FALSE),0)</f>
        <v>-27.3978</v>
      </c>
      <c r="H392" s="2">
        <f>IFERROR(VLOOKUP(D392,Coordenadas!$A$2:$D$5571,4,FALSE),0)</f>
        <v>-52.297499999999999</v>
      </c>
      <c r="I392" s="2" t="s">
        <v>5326</v>
      </c>
      <c r="J392" s="2">
        <v>6565</v>
      </c>
      <c r="K392" s="2" t="s">
        <v>5332</v>
      </c>
      <c r="L392" s="2">
        <f>IFERROR(VLOOKUP(C392,BOTULISMO!$A$3:$C$19,3,FALSE),0)</f>
        <v>0</v>
      </c>
      <c r="M392" s="2">
        <f>IFERROR(VLOOKUP(C392,'LEISHMANIOSE VISCERAL'!$A$4:$C$454,3,FALSE),0)</f>
        <v>0</v>
      </c>
      <c r="N392" s="2">
        <f>IFERROR(VLOOKUP(C392,'LEISHMANIOSE TEGUMENTAR'!$A$4:$C$1681,3,FALSE),0)</f>
        <v>0</v>
      </c>
      <c r="O392" s="2">
        <f>IFERROR(VLOOKUP(C392,'FEBRE AMARELA'!$A$4:$C$38,3,FALSE),0)</f>
        <v>0</v>
      </c>
      <c r="P392" s="2">
        <f>IFERROR(VLOOKUP(C392,DENGUE!$A$5:$C$4097,3,FALSE),0)</f>
        <v>0</v>
      </c>
      <c r="Q392" s="2">
        <f>IFERROR(VLOOKUP(C392,'HEPATITE VIRAL'!$A$5:$C$3162,3,FALSE),0)</f>
        <v>1</v>
      </c>
      <c r="R392" s="2">
        <f>IFERROR(VLOOKUP(C392,'FEBRE MACULOSA'!$A$5:$C$181,3,FALSE),0)</f>
        <v>0</v>
      </c>
      <c r="S392" s="2">
        <f>IFERROR(VLOOKUP(C392,LEPTOSPIROSE!$A$5:$C$1176,3,FALSE),0)</f>
        <v>1</v>
      </c>
      <c r="T392" s="2">
        <f>IFERROR(VLOOKUP(C392,'DOENÇA DE CHAGAS'!$A$5:$C$100,3,FALSE),0)</f>
        <v>0</v>
      </c>
      <c r="U392" s="2">
        <f>IFERROR(VLOOKUP(C392,'PICADAS DE COBRAS'!$A$6:$C$4645,3,FALSE),0)</f>
        <v>21</v>
      </c>
      <c r="V392">
        <f>IFERROR(VLOOKUP(C392,'ZIKA VIRUS'!$A$5:$C$2399,3,FALSE),0)</f>
        <v>0</v>
      </c>
      <c r="W392">
        <f>IFERROR(VLOOKUP(C392,'FEBRE TIFÓIDE'!$A$5:$C$46,3,FALSE),0)</f>
        <v>0</v>
      </c>
      <c r="X392">
        <f>IFERROR(VLOOKUP(C392,HANTAVIROSE!$A$5:$C$153,3,FALSE),0)</f>
        <v>0</v>
      </c>
      <c r="Y392">
        <f>IFERROR(VLOOKUP(C392,MENINGITE!$A$5:$C$447,3,FALSE),0)</f>
        <v>0</v>
      </c>
      <c r="Z392">
        <f>IFERROR(VLOOKUP(C392,RAIVA!$A$5:$C$16,3,FALSE),0)</f>
        <v>0</v>
      </c>
    </row>
    <row r="393" spans="1:26" x14ac:dyDescent="0.3">
      <c r="A393" s="2" t="s">
        <v>4319</v>
      </c>
      <c r="B393" s="2" t="s">
        <v>4472</v>
      </c>
      <c r="C393" s="2">
        <v>230140</v>
      </c>
      <c r="D393" s="2">
        <v>2301406</v>
      </c>
      <c r="E393" s="2" t="s">
        <v>4319</v>
      </c>
      <c r="F393" s="2" t="s">
        <v>4472</v>
      </c>
      <c r="G393" s="2">
        <f>IFERROR(VLOOKUP(D393,Coordenadas!$A$2:$D$5571,3,FALSE),0)</f>
        <v>-4.4122899999999996</v>
      </c>
      <c r="H393" s="2">
        <f>IFERROR(VLOOKUP(D393,Coordenadas!$A$2:$D$5571,4,FALSE),0)</f>
        <v>-39.0471</v>
      </c>
      <c r="I393" s="2" t="s">
        <v>5324</v>
      </c>
      <c r="J393" s="2">
        <v>11529</v>
      </c>
      <c r="K393" s="2" t="s">
        <v>5332</v>
      </c>
      <c r="L393" s="2">
        <f>IFERROR(VLOOKUP(C393,BOTULISMO!$A$3:$C$19,3,FALSE),0)</f>
        <v>0</v>
      </c>
      <c r="M393" s="2">
        <f>IFERROR(VLOOKUP(C393,'LEISHMANIOSE VISCERAL'!$A$4:$C$454,3,FALSE),0)</f>
        <v>0</v>
      </c>
      <c r="N393" s="2">
        <f>IFERROR(VLOOKUP(C393,'LEISHMANIOSE TEGUMENTAR'!$A$4:$C$1681,3,FALSE),0)</f>
        <v>7</v>
      </c>
      <c r="O393" s="2">
        <f>IFERROR(VLOOKUP(C393,'FEBRE AMARELA'!$A$4:$C$38,3,FALSE),0)</f>
        <v>0</v>
      </c>
      <c r="P393" s="2">
        <f>IFERROR(VLOOKUP(C393,DENGUE!$A$5:$C$4097,3,FALSE),0)</f>
        <v>17</v>
      </c>
      <c r="Q393" s="2">
        <f>IFERROR(VLOOKUP(C393,'HEPATITE VIRAL'!$A$5:$C$3162,3,FALSE),0)</f>
        <v>0</v>
      </c>
      <c r="R393" s="2">
        <f>IFERROR(VLOOKUP(C393,'FEBRE MACULOSA'!$A$5:$C$181,3,FALSE),0)</f>
        <v>0</v>
      </c>
      <c r="S393" s="2">
        <f>IFERROR(VLOOKUP(C393,LEPTOSPIROSE!$A$5:$C$1176,3,FALSE),0)</f>
        <v>1</v>
      </c>
      <c r="T393" s="2">
        <f>IFERROR(VLOOKUP(C393,'DOENÇA DE CHAGAS'!$A$5:$C$100,3,FALSE),0)</f>
        <v>0</v>
      </c>
      <c r="U393" s="2">
        <f>IFERROR(VLOOKUP(C393,'PICADAS DE COBRAS'!$A$6:$C$4645,3,FALSE),0)</f>
        <v>26</v>
      </c>
      <c r="V393">
        <f>IFERROR(VLOOKUP(C393,'ZIKA VIRUS'!$A$5:$C$2399,3,FALSE),0)</f>
        <v>51</v>
      </c>
      <c r="W393">
        <f>IFERROR(VLOOKUP(C393,'FEBRE TIFÓIDE'!$A$5:$C$46,3,FALSE),0)</f>
        <v>0</v>
      </c>
      <c r="X393">
        <f>IFERROR(VLOOKUP(C393,HANTAVIROSE!$A$5:$C$153,3,FALSE),0)</f>
        <v>0</v>
      </c>
      <c r="Y393">
        <f>IFERROR(VLOOKUP(C393,MENINGITE!$A$5:$C$447,3,FALSE),0)</f>
        <v>0</v>
      </c>
      <c r="Z393">
        <f>IFERROR(VLOOKUP(C393,RAIVA!$A$5:$C$16,3,FALSE),0)</f>
        <v>0</v>
      </c>
    </row>
    <row r="394" spans="1:26" x14ac:dyDescent="0.3">
      <c r="A394" s="2" t="s">
        <v>3257</v>
      </c>
      <c r="B394" s="2" t="s">
        <v>3622</v>
      </c>
      <c r="C394" s="2">
        <v>290230</v>
      </c>
      <c r="D394" s="2">
        <v>2902302</v>
      </c>
      <c r="E394" s="2" t="s">
        <v>3257</v>
      </c>
      <c r="F394" s="2" t="s">
        <v>3622</v>
      </c>
      <c r="G394" s="2">
        <f>IFERROR(VLOOKUP(D394,Coordenadas!$A$2:$D$5571,3,FALSE),0)</f>
        <v>-13.0716</v>
      </c>
      <c r="H394" s="2">
        <f>IFERROR(VLOOKUP(D394,Coordenadas!$A$2:$D$5571,4,FALSE),0)</f>
        <v>-39.003799999999998</v>
      </c>
      <c r="I394" s="2" t="s">
        <v>5324</v>
      </c>
      <c r="J394" s="2">
        <v>8599</v>
      </c>
      <c r="K394" s="2" t="s">
        <v>5332</v>
      </c>
      <c r="L394" s="2">
        <f>IFERROR(VLOOKUP(C394,BOTULISMO!$A$3:$C$19,3,FALSE),0)</f>
        <v>0</v>
      </c>
      <c r="M394" s="2">
        <f>IFERROR(VLOOKUP(C394,'LEISHMANIOSE VISCERAL'!$A$4:$C$454,3,FALSE),0)</f>
        <v>0</v>
      </c>
      <c r="N394" s="2">
        <f>IFERROR(VLOOKUP(C394,'LEISHMANIOSE TEGUMENTAR'!$A$4:$C$1681,3,FALSE),0)</f>
        <v>0</v>
      </c>
      <c r="O394" s="2">
        <f>IFERROR(VLOOKUP(C394,'FEBRE AMARELA'!$A$4:$C$38,3,FALSE),0)</f>
        <v>0</v>
      </c>
      <c r="P394" s="2">
        <f>IFERROR(VLOOKUP(C394,DENGUE!$A$5:$C$4097,3,FALSE),0)</f>
        <v>1</v>
      </c>
      <c r="Q394" s="2">
        <f>IFERROR(VLOOKUP(C394,'HEPATITE VIRAL'!$A$5:$C$3162,3,FALSE),0)</f>
        <v>0</v>
      </c>
      <c r="R394" s="2">
        <f>IFERROR(VLOOKUP(C394,'FEBRE MACULOSA'!$A$5:$C$181,3,FALSE),0)</f>
        <v>0</v>
      </c>
      <c r="S394" s="2">
        <f>IFERROR(VLOOKUP(C394,LEPTOSPIROSE!$A$5:$C$1176,3,FALSE),0)</f>
        <v>0</v>
      </c>
      <c r="T394" s="2">
        <f>IFERROR(VLOOKUP(C394,'DOENÇA DE CHAGAS'!$A$5:$C$100,3,FALSE),0)</f>
        <v>0</v>
      </c>
      <c r="U394" s="2">
        <f>IFERROR(VLOOKUP(C394,'PICADAS DE COBRAS'!$A$6:$C$4645,3,FALSE),0)</f>
        <v>0</v>
      </c>
      <c r="V394">
        <f>IFERROR(VLOOKUP(C394,'ZIKA VIRUS'!$A$5:$C$2399,3,FALSE),0)</f>
        <v>0</v>
      </c>
      <c r="W394">
        <f>IFERROR(VLOOKUP(C394,'FEBRE TIFÓIDE'!$A$5:$C$46,3,FALSE),0)</f>
        <v>0</v>
      </c>
      <c r="X394">
        <f>IFERROR(VLOOKUP(C394,HANTAVIROSE!$A$5:$C$153,3,FALSE),0)</f>
        <v>0</v>
      </c>
      <c r="Y394">
        <f>IFERROR(VLOOKUP(C394,MENINGITE!$A$5:$C$447,3,FALSE),0)</f>
        <v>0</v>
      </c>
      <c r="Z394">
        <f>IFERROR(VLOOKUP(C394,RAIVA!$A$5:$C$16,3,FALSE),0)</f>
        <v>0</v>
      </c>
    </row>
    <row r="395" spans="1:26" x14ac:dyDescent="0.3">
      <c r="A395" s="2" t="s">
        <v>3652</v>
      </c>
      <c r="B395" s="2" t="s">
        <v>3719</v>
      </c>
      <c r="C395" s="2">
        <v>280040</v>
      </c>
      <c r="D395" s="2">
        <v>2800407</v>
      </c>
      <c r="E395" s="2" t="s">
        <v>3652</v>
      </c>
      <c r="F395" s="2" t="s">
        <v>3719</v>
      </c>
      <c r="G395" s="2">
        <f>IFERROR(VLOOKUP(D395,Coordenadas!$A$2:$D$5571,3,FALSE),0)</f>
        <v>-11.2614</v>
      </c>
      <c r="H395" s="2">
        <f>IFERROR(VLOOKUP(D395,Coordenadas!$A$2:$D$5571,4,FALSE),0)</f>
        <v>-37.620100000000001</v>
      </c>
      <c r="I395" s="2" t="s">
        <v>5324</v>
      </c>
      <c r="J395" s="2">
        <v>10878</v>
      </c>
      <c r="K395" s="2" t="s">
        <v>5332</v>
      </c>
      <c r="L395" s="2">
        <f>IFERROR(VLOOKUP(C395,BOTULISMO!$A$3:$C$19,3,FALSE),0)</f>
        <v>0</v>
      </c>
      <c r="M395" s="2">
        <f>IFERROR(VLOOKUP(C395,'LEISHMANIOSE VISCERAL'!$A$4:$C$454,3,FALSE),0)</f>
        <v>0</v>
      </c>
      <c r="N395" s="2">
        <f>IFERROR(VLOOKUP(C395,'LEISHMANIOSE TEGUMENTAR'!$A$4:$C$1681,3,FALSE),0)</f>
        <v>0</v>
      </c>
      <c r="O395" s="2">
        <f>IFERROR(VLOOKUP(C395,'FEBRE AMARELA'!$A$4:$C$38,3,FALSE),0)</f>
        <v>0</v>
      </c>
      <c r="P395" s="2">
        <f>IFERROR(VLOOKUP(C395,DENGUE!$A$5:$C$4097,3,FALSE),0)</f>
        <v>2</v>
      </c>
      <c r="Q395" s="2">
        <f>IFERROR(VLOOKUP(C395,'HEPATITE VIRAL'!$A$5:$C$3162,3,FALSE),0)</f>
        <v>0</v>
      </c>
      <c r="R395" s="2">
        <f>IFERROR(VLOOKUP(C395,'FEBRE MACULOSA'!$A$5:$C$181,3,FALSE),0)</f>
        <v>0</v>
      </c>
      <c r="S395" s="2">
        <f>IFERROR(VLOOKUP(C395,LEPTOSPIROSE!$A$5:$C$1176,3,FALSE),0)</f>
        <v>0</v>
      </c>
      <c r="T395" s="2">
        <f>IFERROR(VLOOKUP(C395,'DOENÇA DE CHAGAS'!$A$5:$C$100,3,FALSE),0)</f>
        <v>0</v>
      </c>
      <c r="U395" s="2">
        <f>IFERROR(VLOOKUP(C395,'PICADAS DE COBRAS'!$A$6:$C$4645,3,FALSE),0)</f>
        <v>0</v>
      </c>
      <c r="V395">
        <f>IFERROR(VLOOKUP(C395,'ZIKA VIRUS'!$A$5:$C$2399,3,FALSE),0)</f>
        <v>4</v>
      </c>
      <c r="W395">
        <f>IFERROR(VLOOKUP(C395,'FEBRE TIFÓIDE'!$A$5:$C$46,3,FALSE),0)</f>
        <v>0</v>
      </c>
      <c r="X395">
        <f>IFERROR(VLOOKUP(C395,HANTAVIROSE!$A$5:$C$153,3,FALSE),0)</f>
        <v>0</v>
      </c>
      <c r="Y395">
        <f>IFERROR(VLOOKUP(C395,MENINGITE!$A$5:$C$447,3,FALSE),0)</f>
        <v>0</v>
      </c>
      <c r="Z395">
        <f>IFERROR(VLOOKUP(C395,RAIVA!$A$5:$C$16,3,FALSE),0)</f>
        <v>0</v>
      </c>
    </row>
    <row r="396" spans="1:26" x14ac:dyDescent="0.3">
      <c r="A396" s="2" t="s">
        <v>1256</v>
      </c>
      <c r="B396" s="2" t="s">
        <v>1614</v>
      </c>
      <c r="C396" s="2">
        <v>410180</v>
      </c>
      <c r="D396" s="2">
        <v>4101804</v>
      </c>
      <c r="E396" s="2" t="s">
        <v>1256</v>
      </c>
      <c r="F396" s="2" t="s">
        <v>1614</v>
      </c>
      <c r="G396" s="2">
        <f>IFERROR(VLOOKUP(D396,Coordenadas!$A$2:$D$5571,3,FALSE),0)</f>
        <v>-25.585899999999999</v>
      </c>
      <c r="H396" s="2">
        <f>IFERROR(VLOOKUP(D396,Coordenadas!$A$2:$D$5571,4,FALSE),0)</f>
        <v>-49.404699999999998</v>
      </c>
      <c r="I396" s="2" t="s">
        <v>5326</v>
      </c>
      <c r="J396" s="2">
        <v>119123</v>
      </c>
      <c r="K396" s="2" t="s">
        <v>5333</v>
      </c>
      <c r="L396" s="2">
        <f>IFERROR(VLOOKUP(C396,BOTULISMO!$A$3:$C$19,3,FALSE),0)</f>
        <v>0</v>
      </c>
      <c r="M396" s="2">
        <f>IFERROR(VLOOKUP(C396,'LEISHMANIOSE VISCERAL'!$A$4:$C$454,3,FALSE),0)</f>
        <v>0</v>
      </c>
      <c r="N396" s="2">
        <f>IFERROR(VLOOKUP(C396,'LEISHMANIOSE TEGUMENTAR'!$A$4:$C$1681,3,FALSE),0)</f>
        <v>0</v>
      </c>
      <c r="O396" s="2">
        <f>IFERROR(VLOOKUP(C396,'FEBRE AMARELA'!$A$4:$C$38,3,FALSE),0)</f>
        <v>0</v>
      </c>
      <c r="P396" s="2">
        <f>IFERROR(VLOOKUP(C396,DENGUE!$A$5:$C$4097,3,FALSE),0)</f>
        <v>11</v>
      </c>
      <c r="Q396" s="2">
        <f>IFERROR(VLOOKUP(C396,'HEPATITE VIRAL'!$A$5:$C$3162,3,FALSE),0)</f>
        <v>75</v>
      </c>
      <c r="R396" s="2">
        <f>IFERROR(VLOOKUP(C396,'FEBRE MACULOSA'!$A$5:$C$181,3,FALSE),0)</f>
        <v>0</v>
      </c>
      <c r="S396" s="2">
        <f>IFERROR(VLOOKUP(C396,LEPTOSPIROSE!$A$5:$C$1176,3,FALSE),0)</f>
        <v>16</v>
      </c>
      <c r="T396" s="2">
        <f>IFERROR(VLOOKUP(C396,'DOENÇA DE CHAGAS'!$A$5:$C$100,3,FALSE),0)</f>
        <v>0</v>
      </c>
      <c r="U396" s="2">
        <f>IFERROR(VLOOKUP(C396,'PICADAS DE COBRAS'!$A$6:$C$4645,3,FALSE),0)</f>
        <v>104</v>
      </c>
      <c r="V396">
        <f>IFERROR(VLOOKUP(C396,'ZIKA VIRUS'!$A$5:$C$2399,3,FALSE),0)</f>
        <v>0</v>
      </c>
      <c r="W396">
        <f>IFERROR(VLOOKUP(C396,'FEBRE TIFÓIDE'!$A$5:$C$46,3,FALSE),0)</f>
        <v>0</v>
      </c>
      <c r="X396">
        <f>IFERROR(VLOOKUP(C396,HANTAVIROSE!$A$5:$C$153,3,FALSE),0)</f>
        <v>0</v>
      </c>
      <c r="Y396">
        <f>IFERROR(VLOOKUP(C396,MENINGITE!$A$5:$C$447,3,FALSE),0)</f>
        <v>1</v>
      </c>
      <c r="Z396">
        <f>IFERROR(VLOOKUP(C396,RAIVA!$A$5:$C$16,3,FALSE),0)</f>
        <v>0</v>
      </c>
    </row>
    <row r="397" spans="1:26" x14ac:dyDescent="0.3">
      <c r="A397" s="2" t="s">
        <v>2425</v>
      </c>
      <c r="B397" s="2" t="s">
        <v>3215</v>
      </c>
      <c r="C397" s="2">
        <v>310390</v>
      </c>
      <c r="D397" s="2">
        <v>3103900</v>
      </c>
      <c r="E397" s="2" t="s">
        <v>2425</v>
      </c>
      <c r="F397" s="2" t="s">
        <v>3215</v>
      </c>
      <c r="G397" s="2">
        <f>IFERROR(VLOOKUP(D397,Coordenadas!$A$2:$D$5571,3,FALSE),0)</f>
        <v>-19.9405</v>
      </c>
      <c r="H397" s="2">
        <f>IFERROR(VLOOKUP(D397,Coordenadas!$A$2:$D$5571,4,FALSE),0)</f>
        <v>-45.167099999999998</v>
      </c>
      <c r="I397" s="2" t="s">
        <v>5325</v>
      </c>
      <c r="J397" s="2">
        <v>7883</v>
      </c>
      <c r="K397" s="2" t="s">
        <v>5332</v>
      </c>
      <c r="L397" s="2">
        <f>IFERROR(VLOOKUP(C397,BOTULISMO!$A$3:$C$19,3,FALSE),0)</f>
        <v>0</v>
      </c>
      <c r="M397" s="2">
        <f>IFERROR(VLOOKUP(C397,'LEISHMANIOSE VISCERAL'!$A$4:$C$454,3,FALSE),0)</f>
        <v>0</v>
      </c>
      <c r="N397" s="2">
        <f>IFERROR(VLOOKUP(C397,'LEISHMANIOSE TEGUMENTAR'!$A$4:$C$1681,3,FALSE),0)</f>
        <v>0</v>
      </c>
      <c r="O397" s="2">
        <f>IFERROR(VLOOKUP(C397,'FEBRE AMARELA'!$A$4:$C$38,3,FALSE),0)</f>
        <v>0</v>
      </c>
      <c r="P397" s="2">
        <f>IFERROR(VLOOKUP(C397,DENGUE!$A$5:$C$4097,3,FALSE),0)</f>
        <v>106</v>
      </c>
      <c r="Q397" s="2">
        <f>IFERROR(VLOOKUP(C397,'HEPATITE VIRAL'!$A$5:$C$3162,3,FALSE),0)</f>
        <v>1</v>
      </c>
      <c r="R397" s="2">
        <f>IFERROR(VLOOKUP(C397,'FEBRE MACULOSA'!$A$5:$C$181,3,FALSE),0)</f>
        <v>0</v>
      </c>
      <c r="S397" s="2">
        <f>IFERROR(VLOOKUP(C397,LEPTOSPIROSE!$A$5:$C$1176,3,FALSE),0)</f>
        <v>0</v>
      </c>
      <c r="T397" s="2">
        <f>IFERROR(VLOOKUP(C397,'DOENÇA DE CHAGAS'!$A$5:$C$100,3,FALSE),0)</f>
        <v>0</v>
      </c>
      <c r="U397" s="2">
        <f>IFERROR(VLOOKUP(C397,'PICADAS DE COBRAS'!$A$6:$C$4645,3,FALSE),0)</f>
        <v>12</v>
      </c>
      <c r="V397">
        <f>IFERROR(VLOOKUP(C397,'ZIKA VIRUS'!$A$5:$C$2399,3,FALSE),0)</f>
        <v>4</v>
      </c>
      <c r="W397">
        <f>IFERROR(VLOOKUP(C397,'FEBRE TIFÓIDE'!$A$5:$C$46,3,FALSE),0)</f>
        <v>0</v>
      </c>
      <c r="X397">
        <f>IFERROR(VLOOKUP(C397,HANTAVIROSE!$A$5:$C$153,3,FALSE),0)</f>
        <v>0</v>
      </c>
      <c r="Y397">
        <f>IFERROR(VLOOKUP(C397,MENINGITE!$A$5:$C$447,3,FALSE),0)</f>
        <v>0</v>
      </c>
      <c r="Z397">
        <f>IFERROR(VLOOKUP(C397,RAIVA!$A$5:$C$16,3,FALSE),0)</f>
        <v>0</v>
      </c>
    </row>
    <row r="398" spans="1:26" x14ac:dyDescent="0.3">
      <c r="A398" s="2" t="s">
        <v>2425</v>
      </c>
      <c r="B398" s="2" t="s">
        <v>3214</v>
      </c>
      <c r="C398" s="2">
        <v>310400</v>
      </c>
      <c r="D398" s="2">
        <v>3104007</v>
      </c>
      <c r="E398" s="2" t="s">
        <v>2425</v>
      </c>
      <c r="F398" s="2" t="s">
        <v>3214</v>
      </c>
      <c r="G398" s="2">
        <f>IFERROR(VLOOKUP(D398,Coordenadas!$A$2:$D$5571,3,FALSE),0)</f>
        <v>-19.590199999999999</v>
      </c>
      <c r="H398" s="2">
        <f>IFERROR(VLOOKUP(D398,Coordenadas!$A$2:$D$5571,4,FALSE),0)</f>
        <v>-46.943800000000003</v>
      </c>
      <c r="I398" s="2" t="s">
        <v>5325</v>
      </c>
      <c r="J398" s="2">
        <v>93672</v>
      </c>
      <c r="K398" s="2" t="s">
        <v>5331</v>
      </c>
      <c r="L398" s="2">
        <f>IFERROR(VLOOKUP(C398,BOTULISMO!$A$3:$C$19,3,FALSE),0)</f>
        <v>0</v>
      </c>
      <c r="M398" s="2">
        <f>IFERROR(VLOOKUP(C398,'LEISHMANIOSE VISCERAL'!$A$4:$C$454,3,FALSE),0)</f>
        <v>1</v>
      </c>
      <c r="N398" s="2">
        <f>IFERROR(VLOOKUP(C398,'LEISHMANIOSE TEGUMENTAR'!$A$4:$C$1681,3,FALSE),0)</f>
        <v>1</v>
      </c>
      <c r="O398" s="2">
        <f>IFERROR(VLOOKUP(C398,'FEBRE AMARELA'!$A$4:$C$38,3,FALSE),0)</f>
        <v>0</v>
      </c>
      <c r="P398" s="2">
        <f>IFERROR(VLOOKUP(C398,DENGUE!$A$5:$C$4097,3,FALSE),0)</f>
        <v>168</v>
      </c>
      <c r="Q398" s="2">
        <f>IFERROR(VLOOKUP(C398,'HEPATITE VIRAL'!$A$5:$C$3162,3,FALSE),0)</f>
        <v>53</v>
      </c>
      <c r="R398" s="2">
        <f>IFERROR(VLOOKUP(C398,'FEBRE MACULOSA'!$A$5:$C$181,3,FALSE),0)</f>
        <v>0</v>
      </c>
      <c r="S398" s="2">
        <f>IFERROR(VLOOKUP(C398,LEPTOSPIROSE!$A$5:$C$1176,3,FALSE),0)</f>
        <v>2</v>
      </c>
      <c r="T398" s="2">
        <f>IFERROR(VLOOKUP(C398,'DOENÇA DE CHAGAS'!$A$5:$C$100,3,FALSE),0)</f>
        <v>0</v>
      </c>
      <c r="U398" s="2">
        <f>IFERROR(VLOOKUP(C398,'PICADAS DE COBRAS'!$A$6:$C$4645,3,FALSE),0)</f>
        <v>242</v>
      </c>
      <c r="V398">
        <f>IFERROR(VLOOKUP(C398,'ZIKA VIRUS'!$A$5:$C$2399,3,FALSE),0)</f>
        <v>11</v>
      </c>
      <c r="W398">
        <f>IFERROR(VLOOKUP(C398,'FEBRE TIFÓIDE'!$A$5:$C$46,3,FALSE),0)</f>
        <v>0</v>
      </c>
      <c r="X398">
        <f>IFERROR(VLOOKUP(C398,HANTAVIROSE!$A$5:$C$153,3,FALSE),0)</f>
        <v>10</v>
      </c>
      <c r="Y398">
        <f>IFERROR(VLOOKUP(C398,MENINGITE!$A$5:$C$447,3,FALSE),0)</f>
        <v>2</v>
      </c>
      <c r="Z398">
        <f>IFERROR(VLOOKUP(C398,RAIVA!$A$5:$C$16,3,FALSE),0)</f>
        <v>0</v>
      </c>
    </row>
    <row r="399" spans="1:26" x14ac:dyDescent="0.3">
      <c r="A399" s="2" t="s">
        <v>2425</v>
      </c>
      <c r="B399" s="2" t="s">
        <v>3213</v>
      </c>
      <c r="C399" s="2">
        <v>310410</v>
      </c>
      <c r="D399" s="2">
        <v>3104106</v>
      </c>
      <c r="E399" s="2" t="s">
        <v>2425</v>
      </c>
      <c r="F399" s="2" t="s">
        <v>3213</v>
      </c>
      <c r="G399" s="2">
        <f>IFERROR(VLOOKUP(D399,Coordenadas!$A$2:$D$5571,3,FALSE),0)</f>
        <v>-21.359000000000002</v>
      </c>
      <c r="H399" s="2">
        <f>IFERROR(VLOOKUP(D399,Coordenadas!$A$2:$D$5571,4,FALSE),0)</f>
        <v>-46.940100000000001</v>
      </c>
      <c r="I399" s="2" t="s">
        <v>5325</v>
      </c>
      <c r="J399" s="2">
        <v>9509</v>
      </c>
      <c r="K399" s="2" t="s">
        <v>5332</v>
      </c>
      <c r="L399" s="2">
        <f>IFERROR(VLOOKUP(C399,BOTULISMO!$A$3:$C$19,3,FALSE),0)</f>
        <v>0</v>
      </c>
      <c r="M399" s="2">
        <f>IFERROR(VLOOKUP(C399,'LEISHMANIOSE VISCERAL'!$A$4:$C$454,3,FALSE),0)</f>
        <v>0</v>
      </c>
      <c r="N399" s="2">
        <f>IFERROR(VLOOKUP(C399,'LEISHMANIOSE TEGUMENTAR'!$A$4:$C$1681,3,FALSE),0)</f>
        <v>1</v>
      </c>
      <c r="O399" s="2">
        <f>IFERROR(VLOOKUP(C399,'FEBRE AMARELA'!$A$4:$C$38,3,FALSE),0)</f>
        <v>0</v>
      </c>
      <c r="P399" s="2">
        <f>IFERROR(VLOOKUP(C399,DENGUE!$A$5:$C$4097,3,FALSE),0)</f>
        <v>104</v>
      </c>
      <c r="Q399" s="2">
        <f>IFERROR(VLOOKUP(C399,'HEPATITE VIRAL'!$A$5:$C$3162,3,FALSE),0)</f>
        <v>1</v>
      </c>
      <c r="R399" s="2">
        <f>IFERROR(VLOOKUP(C399,'FEBRE MACULOSA'!$A$5:$C$181,3,FALSE),0)</f>
        <v>0</v>
      </c>
      <c r="S399" s="2">
        <f>IFERROR(VLOOKUP(C399,LEPTOSPIROSE!$A$5:$C$1176,3,FALSE),0)</f>
        <v>0</v>
      </c>
      <c r="T399" s="2">
        <f>IFERROR(VLOOKUP(C399,'DOENÇA DE CHAGAS'!$A$5:$C$100,3,FALSE),0)</f>
        <v>0</v>
      </c>
      <c r="U399" s="2">
        <f>IFERROR(VLOOKUP(C399,'PICADAS DE COBRAS'!$A$6:$C$4645,3,FALSE),0)</f>
        <v>30</v>
      </c>
      <c r="V399">
        <f>IFERROR(VLOOKUP(C399,'ZIKA VIRUS'!$A$5:$C$2399,3,FALSE),0)</f>
        <v>0</v>
      </c>
      <c r="W399">
        <f>IFERROR(VLOOKUP(C399,'FEBRE TIFÓIDE'!$A$5:$C$46,3,FALSE),0)</f>
        <v>0</v>
      </c>
      <c r="X399">
        <f>IFERROR(VLOOKUP(C399,HANTAVIROSE!$A$5:$C$153,3,FALSE),0)</f>
        <v>0</v>
      </c>
      <c r="Y399">
        <f>IFERROR(VLOOKUP(C399,MENINGITE!$A$5:$C$447,3,FALSE),0)</f>
        <v>0</v>
      </c>
      <c r="Z399">
        <f>IFERROR(VLOOKUP(C399,RAIVA!$A$5:$C$16,3,FALSE),0)</f>
        <v>0</v>
      </c>
    </row>
    <row r="400" spans="1:26" x14ac:dyDescent="0.3">
      <c r="A400" s="2" t="s">
        <v>1637</v>
      </c>
      <c r="B400" s="2" t="s">
        <v>2219</v>
      </c>
      <c r="C400" s="2">
        <v>350335</v>
      </c>
      <c r="D400" s="2">
        <v>3503356</v>
      </c>
      <c r="E400" s="2" t="s">
        <v>1637</v>
      </c>
      <c r="F400" s="2" t="s">
        <v>2219</v>
      </c>
      <c r="G400" s="2">
        <f>IFERROR(VLOOKUP(D400,Coordenadas!$A$2:$D$5571,3,FALSE),0)</f>
        <v>-21.7728</v>
      </c>
      <c r="H400" s="2">
        <f>IFERROR(VLOOKUP(D400,Coordenadas!$A$2:$D$5571,4,FALSE),0)</f>
        <v>-50.466000000000001</v>
      </c>
      <c r="I400" s="2" t="s">
        <v>5325</v>
      </c>
      <c r="J400" s="2">
        <v>1925</v>
      </c>
      <c r="K400" s="2" t="s">
        <v>5332</v>
      </c>
      <c r="L400" s="2">
        <f>IFERROR(VLOOKUP(C400,BOTULISMO!$A$3:$C$19,3,FALSE),0)</f>
        <v>0</v>
      </c>
      <c r="M400" s="2">
        <f>IFERROR(VLOOKUP(C400,'LEISHMANIOSE VISCERAL'!$A$4:$C$454,3,FALSE),0)</f>
        <v>0</v>
      </c>
      <c r="N400" s="2">
        <f>IFERROR(VLOOKUP(C400,'LEISHMANIOSE TEGUMENTAR'!$A$4:$C$1681,3,FALSE),0)</f>
        <v>0</v>
      </c>
      <c r="O400" s="2">
        <f>IFERROR(VLOOKUP(C400,'FEBRE AMARELA'!$A$4:$C$38,3,FALSE),0)</f>
        <v>0</v>
      </c>
      <c r="P400" s="2">
        <f>IFERROR(VLOOKUP(C400,DENGUE!$A$5:$C$4097,3,FALSE),0)</f>
        <v>39</v>
      </c>
      <c r="Q400" s="2">
        <f>IFERROR(VLOOKUP(C400,'HEPATITE VIRAL'!$A$5:$C$3162,3,FALSE),0)</f>
        <v>0</v>
      </c>
      <c r="R400" s="2">
        <f>IFERROR(VLOOKUP(C400,'FEBRE MACULOSA'!$A$5:$C$181,3,FALSE),0)</f>
        <v>0</v>
      </c>
      <c r="S400" s="2">
        <f>IFERROR(VLOOKUP(C400,LEPTOSPIROSE!$A$5:$C$1176,3,FALSE),0)</f>
        <v>0</v>
      </c>
      <c r="T400" s="2">
        <f>IFERROR(VLOOKUP(C400,'DOENÇA DE CHAGAS'!$A$5:$C$100,3,FALSE),0)</f>
        <v>0</v>
      </c>
      <c r="U400" s="2">
        <f>IFERROR(VLOOKUP(C400,'PICADAS DE COBRAS'!$A$6:$C$4645,3,FALSE),0)</f>
        <v>0</v>
      </c>
      <c r="V400">
        <f>IFERROR(VLOOKUP(C400,'ZIKA VIRUS'!$A$5:$C$2399,3,FALSE),0)</f>
        <v>0</v>
      </c>
      <c r="W400">
        <f>IFERROR(VLOOKUP(C400,'FEBRE TIFÓIDE'!$A$5:$C$46,3,FALSE),0)</f>
        <v>0</v>
      </c>
      <c r="X400">
        <f>IFERROR(VLOOKUP(C400,HANTAVIROSE!$A$5:$C$153,3,FALSE),0)</f>
        <v>0</v>
      </c>
      <c r="Y400">
        <f>IFERROR(VLOOKUP(C400,MENINGITE!$A$5:$C$447,3,FALSE),0)</f>
        <v>0</v>
      </c>
      <c r="Z400">
        <f>IFERROR(VLOOKUP(C400,RAIVA!$A$5:$C$16,3,FALSE),0)</f>
        <v>0</v>
      </c>
    </row>
    <row r="401" spans="1:26" x14ac:dyDescent="0.3">
      <c r="A401" s="2" t="s">
        <v>2425</v>
      </c>
      <c r="B401" s="2" t="s">
        <v>3212</v>
      </c>
      <c r="C401" s="2">
        <v>310420</v>
      </c>
      <c r="D401" s="2">
        <v>3104205</v>
      </c>
      <c r="E401" s="2" t="s">
        <v>2425</v>
      </c>
      <c r="F401" s="2" t="s">
        <v>3212</v>
      </c>
      <c r="G401" s="2">
        <f>IFERROR(VLOOKUP(D401,Coordenadas!$A$2:$D$5571,3,FALSE),0)</f>
        <v>-20.286300000000001</v>
      </c>
      <c r="H401" s="2">
        <f>IFERROR(VLOOKUP(D401,Coordenadas!$A$2:$D$5571,4,FALSE),0)</f>
        <v>-45.537300000000002</v>
      </c>
      <c r="I401" s="2" t="s">
        <v>5325</v>
      </c>
      <c r="J401" s="2">
        <v>36597</v>
      </c>
      <c r="K401" s="2" t="s">
        <v>5330</v>
      </c>
      <c r="L401" s="2">
        <f>IFERROR(VLOOKUP(C401,BOTULISMO!$A$3:$C$19,3,FALSE),0)</f>
        <v>0</v>
      </c>
      <c r="M401" s="2">
        <f>IFERROR(VLOOKUP(C401,'LEISHMANIOSE VISCERAL'!$A$4:$C$454,3,FALSE),0)</f>
        <v>0</v>
      </c>
      <c r="N401" s="2">
        <f>IFERROR(VLOOKUP(C401,'LEISHMANIOSE TEGUMENTAR'!$A$4:$C$1681,3,FALSE),0)</f>
        <v>0</v>
      </c>
      <c r="O401" s="2">
        <f>IFERROR(VLOOKUP(C401,'FEBRE AMARELA'!$A$4:$C$38,3,FALSE),0)</f>
        <v>0</v>
      </c>
      <c r="P401" s="2">
        <f>IFERROR(VLOOKUP(C401,DENGUE!$A$5:$C$4097,3,FALSE),0)</f>
        <v>65</v>
      </c>
      <c r="Q401" s="2">
        <f>IFERROR(VLOOKUP(C401,'HEPATITE VIRAL'!$A$5:$C$3162,3,FALSE),0)</f>
        <v>4</v>
      </c>
      <c r="R401" s="2">
        <f>IFERROR(VLOOKUP(C401,'FEBRE MACULOSA'!$A$5:$C$181,3,FALSE),0)</f>
        <v>0</v>
      </c>
      <c r="S401" s="2">
        <f>IFERROR(VLOOKUP(C401,LEPTOSPIROSE!$A$5:$C$1176,3,FALSE),0)</f>
        <v>0</v>
      </c>
      <c r="T401" s="2">
        <f>IFERROR(VLOOKUP(C401,'DOENÇA DE CHAGAS'!$A$5:$C$100,3,FALSE),0)</f>
        <v>0</v>
      </c>
      <c r="U401" s="2">
        <f>IFERROR(VLOOKUP(C401,'PICADAS DE COBRAS'!$A$6:$C$4645,3,FALSE),0)</f>
        <v>136</v>
      </c>
      <c r="V401">
        <f>IFERROR(VLOOKUP(C401,'ZIKA VIRUS'!$A$5:$C$2399,3,FALSE),0)</f>
        <v>1</v>
      </c>
      <c r="W401">
        <f>IFERROR(VLOOKUP(C401,'FEBRE TIFÓIDE'!$A$5:$C$46,3,FALSE),0)</f>
        <v>0</v>
      </c>
      <c r="X401">
        <f>IFERROR(VLOOKUP(C401,HANTAVIROSE!$A$5:$C$153,3,FALSE),0)</f>
        <v>0</v>
      </c>
      <c r="Y401">
        <f>IFERROR(VLOOKUP(C401,MENINGITE!$A$5:$C$447,3,FALSE),0)</f>
        <v>0</v>
      </c>
      <c r="Z401">
        <f>IFERROR(VLOOKUP(C401,RAIVA!$A$5:$C$16,3,FALSE),0)</f>
        <v>0</v>
      </c>
    </row>
    <row r="402" spans="1:26" x14ac:dyDescent="0.3">
      <c r="A402" s="2" t="s">
        <v>3816</v>
      </c>
      <c r="B402" s="2" t="s">
        <v>3973</v>
      </c>
      <c r="C402" s="2">
        <v>260120</v>
      </c>
      <c r="D402" s="2">
        <v>2601201</v>
      </c>
      <c r="E402" s="2" t="s">
        <v>3816</v>
      </c>
      <c r="F402" s="2" t="s">
        <v>3973</v>
      </c>
      <c r="G402" s="2">
        <f>IFERROR(VLOOKUP(D402,Coordenadas!$A$2:$D$5571,3,FALSE),0)</f>
        <v>-8.4151900000000008</v>
      </c>
      <c r="H402" s="2">
        <f>IFERROR(VLOOKUP(D402,Coordenadas!$A$2:$D$5571,4,FALSE),0)</f>
        <v>-37.057699999999997</v>
      </c>
      <c r="I402" s="2" t="s">
        <v>5324</v>
      </c>
      <c r="J402" s="2">
        <v>68793</v>
      </c>
      <c r="K402" s="2" t="s">
        <v>5331</v>
      </c>
      <c r="L402" s="2">
        <f>IFERROR(VLOOKUP(C402,BOTULISMO!$A$3:$C$19,3,FALSE),0)</f>
        <v>0</v>
      </c>
      <c r="M402" s="2">
        <f>IFERROR(VLOOKUP(C402,'LEISHMANIOSE VISCERAL'!$A$4:$C$454,3,FALSE),0)</f>
        <v>1</v>
      </c>
      <c r="N402" s="2">
        <f>IFERROR(VLOOKUP(C402,'LEISHMANIOSE TEGUMENTAR'!$A$4:$C$1681,3,FALSE),0)</f>
        <v>1</v>
      </c>
      <c r="O402" s="2">
        <f>IFERROR(VLOOKUP(C402,'FEBRE AMARELA'!$A$4:$C$38,3,FALSE),0)</f>
        <v>0</v>
      </c>
      <c r="P402" s="2">
        <f>IFERROR(VLOOKUP(C402,DENGUE!$A$5:$C$4097,3,FALSE),0)</f>
        <v>73</v>
      </c>
      <c r="Q402" s="2">
        <f>IFERROR(VLOOKUP(C402,'HEPATITE VIRAL'!$A$5:$C$3162,3,FALSE),0)</f>
        <v>17</v>
      </c>
      <c r="R402" s="2">
        <f>IFERROR(VLOOKUP(C402,'FEBRE MACULOSA'!$A$5:$C$181,3,FALSE),0)</f>
        <v>0</v>
      </c>
      <c r="S402" s="2">
        <f>IFERROR(VLOOKUP(C402,LEPTOSPIROSE!$A$5:$C$1176,3,FALSE),0)</f>
        <v>1</v>
      </c>
      <c r="T402" s="2">
        <f>IFERROR(VLOOKUP(C402,'DOENÇA DE CHAGAS'!$A$5:$C$100,3,FALSE),0)</f>
        <v>4</v>
      </c>
      <c r="U402" s="2">
        <f>IFERROR(VLOOKUP(C402,'PICADAS DE COBRAS'!$A$6:$C$4645,3,FALSE),0)</f>
        <v>425</v>
      </c>
      <c r="V402">
        <f>IFERROR(VLOOKUP(C402,'ZIKA VIRUS'!$A$5:$C$2399,3,FALSE),0)</f>
        <v>27</v>
      </c>
      <c r="W402">
        <f>IFERROR(VLOOKUP(C402,'FEBRE TIFÓIDE'!$A$5:$C$46,3,FALSE),0)</f>
        <v>0</v>
      </c>
      <c r="X402">
        <f>IFERROR(VLOOKUP(C402,HANTAVIROSE!$A$5:$C$153,3,FALSE),0)</f>
        <v>0</v>
      </c>
      <c r="Y402">
        <f>IFERROR(VLOOKUP(C402,MENINGITE!$A$5:$C$447,3,FALSE),0)</f>
        <v>1</v>
      </c>
      <c r="Z402">
        <f>IFERROR(VLOOKUP(C402,RAIVA!$A$5:$C$16,3,FALSE),0)</f>
        <v>0</v>
      </c>
    </row>
    <row r="403" spans="1:26" x14ac:dyDescent="0.3">
      <c r="A403" s="2" t="s">
        <v>2425</v>
      </c>
      <c r="B403" s="2" t="s">
        <v>3211</v>
      </c>
      <c r="C403" s="2">
        <v>310430</v>
      </c>
      <c r="D403" s="2">
        <v>3104304</v>
      </c>
      <c r="E403" s="2" t="s">
        <v>2425</v>
      </c>
      <c r="F403" s="2" t="s">
        <v>3211</v>
      </c>
      <c r="G403" s="2">
        <f>IFERROR(VLOOKUP(D403,Coordenadas!$A$2:$D$5571,3,FALSE),0)</f>
        <v>-21.357199999999999</v>
      </c>
      <c r="H403" s="2">
        <f>IFERROR(VLOOKUP(D403,Coordenadas!$A$2:$D$5571,4,FALSE),0)</f>
        <v>-46.142099999999999</v>
      </c>
      <c r="I403" s="2" t="s">
        <v>5325</v>
      </c>
      <c r="J403" s="2">
        <v>13731</v>
      </c>
      <c r="K403" s="2" t="s">
        <v>5332</v>
      </c>
      <c r="L403" s="2">
        <f>IFERROR(VLOOKUP(C403,BOTULISMO!$A$3:$C$19,3,FALSE),0)</f>
        <v>0</v>
      </c>
      <c r="M403" s="2">
        <f>IFERROR(VLOOKUP(C403,'LEISHMANIOSE VISCERAL'!$A$4:$C$454,3,FALSE),0)</f>
        <v>0</v>
      </c>
      <c r="N403" s="2">
        <f>IFERROR(VLOOKUP(C403,'LEISHMANIOSE TEGUMENTAR'!$A$4:$C$1681,3,FALSE),0)</f>
        <v>0</v>
      </c>
      <c r="O403" s="2">
        <f>IFERROR(VLOOKUP(C403,'FEBRE AMARELA'!$A$4:$C$38,3,FALSE),0)</f>
        <v>0</v>
      </c>
      <c r="P403" s="2">
        <f>IFERROR(VLOOKUP(C403,DENGUE!$A$5:$C$4097,3,FALSE),0)</f>
        <v>72</v>
      </c>
      <c r="Q403" s="2">
        <f>IFERROR(VLOOKUP(C403,'HEPATITE VIRAL'!$A$5:$C$3162,3,FALSE),0)</f>
        <v>2</v>
      </c>
      <c r="R403" s="2">
        <f>IFERROR(VLOOKUP(C403,'FEBRE MACULOSA'!$A$5:$C$181,3,FALSE),0)</f>
        <v>0</v>
      </c>
      <c r="S403" s="2">
        <f>IFERROR(VLOOKUP(C403,LEPTOSPIROSE!$A$5:$C$1176,3,FALSE),0)</f>
        <v>0</v>
      </c>
      <c r="T403" s="2">
        <f>IFERROR(VLOOKUP(C403,'DOENÇA DE CHAGAS'!$A$5:$C$100,3,FALSE),0)</f>
        <v>0</v>
      </c>
      <c r="U403" s="2">
        <f>IFERROR(VLOOKUP(C403,'PICADAS DE COBRAS'!$A$6:$C$4645,3,FALSE),0)</f>
        <v>1</v>
      </c>
      <c r="V403">
        <f>IFERROR(VLOOKUP(C403,'ZIKA VIRUS'!$A$5:$C$2399,3,FALSE),0)</f>
        <v>3</v>
      </c>
      <c r="W403">
        <f>IFERROR(VLOOKUP(C403,'FEBRE TIFÓIDE'!$A$5:$C$46,3,FALSE),0)</f>
        <v>0</v>
      </c>
      <c r="X403">
        <f>IFERROR(VLOOKUP(C403,HANTAVIROSE!$A$5:$C$153,3,FALSE),0)</f>
        <v>0</v>
      </c>
      <c r="Y403">
        <f>IFERROR(VLOOKUP(C403,MENINGITE!$A$5:$C$447,3,FALSE),0)</f>
        <v>0</v>
      </c>
      <c r="Z403">
        <f>IFERROR(VLOOKUP(C403,RAIVA!$A$5:$C$16,3,FALSE),0)</f>
        <v>0</v>
      </c>
    </row>
    <row r="404" spans="1:26" x14ac:dyDescent="0.3">
      <c r="A404" s="2" t="s">
        <v>2258</v>
      </c>
      <c r="B404" s="2" t="s">
        <v>2344</v>
      </c>
      <c r="C404" s="2">
        <v>330022</v>
      </c>
      <c r="D404" s="2">
        <v>3300225</v>
      </c>
      <c r="E404" s="2" t="s">
        <v>2258</v>
      </c>
      <c r="F404" s="2" t="s">
        <v>2344</v>
      </c>
      <c r="G404" s="2">
        <f>IFERROR(VLOOKUP(D404,Coordenadas!$A$2:$D$5571,3,FALSE),0)</f>
        <v>-22.228300000000001</v>
      </c>
      <c r="H404" s="2">
        <f>IFERROR(VLOOKUP(D404,Coordenadas!$A$2:$D$5571,4,FALSE),0)</f>
        <v>-43.111800000000002</v>
      </c>
      <c r="I404" s="2" t="s">
        <v>5325</v>
      </c>
      <c r="J404" s="2">
        <v>11423</v>
      </c>
      <c r="K404" s="2" t="s">
        <v>5332</v>
      </c>
      <c r="L404" s="2">
        <f>IFERROR(VLOOKUP(C404,BOTULISMO!$A$3:$C$19,3,FALSE),0)</f>
        <v>0</v>
      </c>
      <c r="M404" s="2">
        <f>IFERROR(VLOOKUP(C404,'LEISHMANIOSE VISCERAL'!$A$4:$C$454,3,FALSE),0)</f>
        <v>0</v>
      </c>
      <c r="N404" s="2">
        <f>IFERROR(VLOOKUP(C404,'LEISHMANIOSE TEGUMENTAR'!$A$4:$C$1681,3,FALSE),0)</f>
        <v>0</v>
      </c>
      <c r="O404" s="2">
        <f>IFERROR(VLOOKUP(C404,'FEBRE AMARELA'!$A$4:$C$38,3,FALSE),0)</f>
        <v>0</v>
      </c>
      <c r="P404" s="2">
        <f>IFERROR(VLOOKUP(C404,DENGUE!$A$5:$C$4097,3,FALSE),0)</f>
        <v>4</v>
      </c>
      <c r="Q404" s="2">
        <f>IFERROR(VLOOKUP(C404,'HEPATITE VIRAL'!$A$5:$C$3162,3,FALSE),0)</f>
        <v>0</v>
      </c>
      <c r="R404" s="2">
        <f>IFERROR(VLOOKUP(C404,'FEBRE MACULOSA'!$A$5:$C$181,3,FALSE),0)</f>
        <v>0</v>
      </c>
      <c r="S404" s="2">
        <f>IFERROR(VLOOKUP(C404,LEPTOSPIROSE!$A$5:$C$1176,3,FALSE),0)</f>
        <v>1</v>
      </c>
      <c r="T404" s="2">
        <f>IFERROR(VLOOKUP(C404,'DOENÇA DE CHAGAS'!$A$5:$C$100,3,FALSE),0)</f>
        <v>0</v>
      </c>
      <c r="U404" s="2">
        <f>IFERROR(VLOOKUP(C404,'PICADAS DE COBRAS'!$A$6:$C$4645,3,FALSE),0)</f>
        <v>16</v>
      </c>
      <c r="V404">
        <f>IFERROR(VLOOKUP(C404,'ZIKA VIRUS'!$A$5:$C$2399,3,FALSE),0)</f>
        <v>0</v>
      </c>
      <c r="W404">
        <f>IFERROR(VLOOKUP(C404,'FEBRE TIFÓIDE'!$A$5:$C$46,3,FALSE),0)</f>
        <v>0</v>
      </c>
      <c r="X404">
        <f>IFERROR(VLOOKUP(C404,HANTAVIROSE!$A$5:$C$153,3,FALSE),0)</f>
        <v>0</v>
      </c>
      <c r="Y404">
        <f>IFERROR(VLOOKUP(C404,MENINGITE!$A$5:$C$447,3,FALSE),0)</f>
        <v>0</v>
      </c>
      <c r="Z404">
        <f>IFERROR(VLOOKUP(C404,RAIVA!$A$5:$C$16,3,FALSE),0)</f>
        <v>0</v>
      </c>
    </row>
    <row r="405" spans="1:26" x14ac:dyDescent="0.3">
      <c r="A405" s="2" t="s">
        <v>1637</v>
      </c>
      <c r="B405" s="2" t="s">
        <v>2218</v>
      </c>
      <c r="C405" s="2">
        <v>350340</v>
      </c>
      <c r="D405" s="2">
        <v>3503406</v>
      </c>
      <c r="E405" s="2" t="s">
        <v>1637</v>
      </c>
      <c r="F405" s="2" t="s">
        <v>2218</v>
      </c>
      <c r="G405" s="2">
        <f>IFERROR(VLOOKUP(D405,Coordenadas!$A$2:$D$5571,3,FALSE),0)</f>
        <v>-22.030999999999999</v>
      </c>
      <c r="H405" s="2">
        <f>IFERROR(VLOOKUP(D405,Coordenadas!$A$2:$D$5571,4,FALSE),0)</f>
        <v>-48.913499999999999</v>
      </c>
      <c r="I405" s="2" t="s">
        <v>5325</v>
      </c>
      <c r="J405" s="2">
        <v>7841</v>
      </c>
      <c r="K405" s="2" t="s">
        <v>5332</v>
      </c>
      <c r="L405" s="2">
        <f>IFERROR(VLOOKUP(C405,BOTULISMO!$A$3:$C$19,3,FALSE),0)</f>
        <v>0</v>
      </c>
      <c r="M405" s="2">
        <f>IFERROR(VLOOKUP(C405,'LEISHMANIOSE VISCERAL'!$A$4:$C$454,3,FALSE),0)</f>
        <v>0</v>
      </c>
      <c r="N405" s="2">
        <f>IFERROR(VLOOKUP(C405,'LEISHMANIOSE TEGUMENTAR'!$A$4:$C$1681,3,FALSE),0)</f>
        <v>0</v>
      </c>
      <c r="O405" s="2">
        <f>IFERROR(VLOOKUP(C405,'FEBRE AMARELA'!$A$4:$C$38,3,FALSE),0)</f>
        <v>0</v>
      </c>
      <c r="P405" s="2">
        <f>IFERROR(VLOOKUP(C405,DENGUE!$A$5:$C$4097,3,FALSE),0)</f>
        <v>7</v>
      </c>
      <c r="Q405" s="2">
        <f>IFERROR(VLOOKUP(C405,'HEPATITE VIRAL'!$A$5:$C$3162,3,FALSE),0)</f>
        <v>0</v>
      </c>
      <c r="R405" s="2">
        <f>IFERROR(VLOOKUP(C405,'FEBRE MACULOSA'!$A$5:$C$181,3,FALSE),0)</f>
        <v>0</v>
      </c>
      <c r="S405" s="2">
        <f>IFERROR(VLOOKUP(C405,LEPTOSPIROSE!$A$5:$C$1176,3,FALSE),0)</f>
        <v>0</v>
      </c>
      <c r="T405" s="2">
        <f>IFERROR(VLOOKUP(C405,'DOENÇA DE CHAGAS'!$A$5:$C$100,3,FALSE),0)</f>
        <v>0</v>
      </c>
      <c r="U405" s="2">
        <f>IFERROR(VLOOKUP(C405,'PICADAS DE COBRAS'!$A$6:$C$4645,3,FALSE),0)</f>
        <v>41</v>
      </c>
      <c r="V405">
        <f>IFERROR(VLOOKUP(C405,'ZIKA VIRUS'!$A$5:$C$2399,3,FALSE),0)</f>
        <v>0</v>
      </c>
      <c r="W405">
        <f>IFERROR(VLOOKUP(C405,'FEBRE TIFÓIDE'!$A$5:$C$46,3,FALSE),0)</f>
        <v>0</v>
      </c>
      <c r="X405">
        <f>IFERROR(VLOOKUP(C405,HANTAVIROSE!$A$5:$C$153,3,FALSE),0)</f>
        <v>0</v>
      </c>
      <c r="Y405">
        <f>IFERROR(VLOOKUP(C405,MENINGITE!$A$5:$C$447,3,FALSE),0)</f>
        <v>0</v>
      </c>
      <c r="Z405">
        <f>IFERROR(VLOOKUP(C405,RAIVA!$A$5:$C$16,3,FALSE),0)</f>
        <v>0</v>
      </c>
    </row>
    <row r="406" spans="1:26" x14ac:dyDescent="0.3">
      <c r="A406" s="2" t="s">
        <v>3988</v>
      </c>
      <c r="B406" s="2" t="s">
        <v>4167</v>
      </c>
      <c r="C406" s="2">
        <v>250110</v>
      </c>
      <c r="D406" s="2">
        <v>2501104</v>
      </c>
      <c r="E406" s="2" t="s">
        <v>3988</v>
      </c>
      <c r="F406" s="2" t="s">
        <v>4167</v>
      </c>
      <c r="G406" s="2">
        <f>IFERROR(VLOOKUP(D406,Coordenadas!$A$2:$D$5571,3,FALSE),0)</f>
        <v>-6.9639600000000002</v>
      </c>
      <c r="H406" s="2">
        <f>IFERROR(VLOOKUP(D406,Coordenadas!$A$2:$D$5571,4,FALSE),0)</f>
        <v>-35.697699999999998</v>
      </c>
      <c r="I406" s="2" t="s">
        <v>5324</v>
      </c>
      <c r="J406" s="2">
        <v>23829</v>
      </c>
      <c r="K406" s="2" t="s">
        <v>5330</v>
      </c>
      <c r="L406" s="2">
        <f>IFERROR(VLOOKUP(C406,BOTULISMO!$A$3:$C$19,3,FALSE),0)</f>
        <v>0</v>
      </c>
      <c r="M406" s="2">
        <f>IFERROR(VLOOKUP(C406,'LEISHMANIOSE VISCERAL'!$A$4:$C$454,3,FALSE),0)</f>
        <v>0</v>
      </c>
      <c r="N406" s="2">
        <f>IFERROR(VLOOKUP(C406,'LEISHMANIOSE TEGUMENTAR'!$A$4:$C$1681,3,FALSE),0)</f>
        <v>3</v>
      </c>
      <c r="O406" s="2">
        <f>IFERROR(VLOOKUP(C406,'FEBRE AMARELA'!$A$4:$C$38,3,FALSE),0)</f>
        <v>0</v>
      </c>
      <c r="P406" s="2">
        <f>IFERROR(VLOOKUP(C406,DENGUE!$A$5:$C$4097,3,FALSE),0)</f>
        <v>20</v>
      </c>
      <c r="Q406" s="2">
        <f>IFERROR(VLOOKUP(C406,'HEPATITE VIRAL'!$A$5:$C$3162,3,FALSE),0)</f>
        <v>0</v>
      </c>
      <c r="R406" s="2">
        <f>IFERROR(VLOOKUP(C406,'FEBRE MACULOSA'!$A$5:$C$181,3,FALSE),0)</f>
        <v>0</v>
      </c>
      <c r="S406" s="2">
        <f>IFERROR(VLOOKUP(C406,LEPTOSPIROSE!$A$5:$C$1176,3,FALSE),0)</f>
        <v>0</v>
      </c>
      <c r="T406" s="2">
        <f>IFERROR(VLOOKUP(C406,'DOENÇA DE CHAGAS'!$A$5:$C$100,3,FALSE),0)</f>
        <v>0</v>
      </c>
      <c r="U406" s="2">
        <f>IFERROR(VLOOKUP(C406,'PICADAS DE COBRAS'!$A$6:$C$4645,3,FALSE),0)</f>
        <v>3</v>
      </c>
      <c r="V406">
        <f>IFERROR(VLOOKUP(C406,'ZIKA VIRUS'!$A$5:$C$2399,3,FALSE),0)</f>
        <v>6</v>
      </c>
      <c r="W406">
        <f>IFERROR(VLOOKUP(C406,'FEBRE TIFÓIDE'!$A$5:$C$46,3,FALSE),0)</f>
        <v>0</v>
      </c>
      <c r="X406">
        <f>IFERROR(VLOOKUP(C406,HANTAVIROSE!$A$5:$C$153,3,FALSE),0)</f>
        <v>0</v>
      </c>
      <c r="Y406">
        <f>IFERROR(VLOOKUP(C406,MENINGITE!$A$5:$C$447,3,FALSE),0)</f>
        <v>0</v>
      </c>
      <c r="Z406">
        <f>IFERROR(VLOOKUP(C406,RAIVA!$A$5:$C$16,3,FALSE),0)</f>
        <v>0</v>
      </c>
    </row>
    <row r="407" spans="1:26" x14ac:dyDescent="0.3">
      <c r="A407" s="2" t="s">
        <v>4178</v>
      </c>
      <c r="B407" s="2" t="s">
        <v>3718</v>
      </c>
      <c r="C407" s="2">
        <v>240110</v>
      </c>
      <c r="D407" s="2">
        <v>2401107</v>
      </c>
      <c r="E407" s="2" t="s">
        <v>4178</v>
      </c>
      <c r="F407" s="2" t="s">
        <v>3718</v>
      </c>
      <c r="G407" s="2">
        <f>IFERROR(VLOOKUP(D407,Coordenadas!$A$2:$D$5571,3,FALSE),0)</f>
        <v>-4.9525399999999999</v>
      </c>
      <c r="H407" s="2">
        <f>IFERROR(VLOOKUP(D407,Coordenadas!$A$2:$D$5571,4,FALSE),0)</f>
        <v>-37.1252</v>
      </c>
      <c r="I407" s="2" t="s">
        <v>5324</v>
      </c>
      <c r="J407" s="2">
        <v>25315</v>
      </c>
      <c r="K407" s="2" t="s">
        <v>5330</v>
      </c>
      <c r="L407" s="2">
        <f>IFERROR(VLOOKUP(C407,BOTULISMO!$A$3:$C$19,3,FALSE),0)</f>
        <v>0</v>
      </c>
      <c r="M407" s="2">
        <f>IFERROR(VLOOKUP(C407,'LEISHMANIOSE VISCERAL'!$A$4:$C$454,3,FALSE),0)</f>
        <v>0</v>
      </c>
      <c r="N407" s="2">
        <f>IFERROR(VLOOKUP(C407,'LEISHMANIOSE TEGUMENTAR'!$A$4:$C$1681,3,FALSE),0)</f>
        <v>0</v>
      </c>
      <c r="O407" s="2">
        <f>IFERROR(VLOOKUP(C407,'FEBRE AMARELA'!$A$4:$C$38,3,FALSE),0)</f>
        <v>0</v>
      </c>
      <c r="P407" s="2">
        <f>IFERROR(VLOOKUP(C407,DENGUE!$A$5:$C$4097,3,FALSE),0)</f>
        <v>108</v>
      </c>
      <c r="Q407" s="2">
        <f>IFERROR(VLOOKUP(C407,'HEPATITE VIRAL'!$A$5:$C$3162,3,FALSE),0)</f>
        <v>2</v>
      </c>
      <c r="R407" s="2">
        <f>IFERROR(VLOOKUP(C407,'FEBRE MACULOSA'!$A$5:$C$181,3,FALSE),0)</f>
        <v>0</v>
      </c>
      <c r="S407" s="2">
        <f>IFERROR(VLOOKUP(C407,LEPTOSPIROSE!$A$5:$C$1176,3,FALSE),0)</f>
        <v>0</v>
      </c>
      <c r="T407" s="2">
        <f>IFERROR(VLOOKUP(C407,'DOENÇA DE CHAGAS'!$A$5:$C$100,3,FALSE),0)</f>
        <v>0</v>
      </c>
      <c r="U407" s="2">
        <f>IFERROR(VLOOKUP(C407,'PICADAS DE COBRAS'!$A$6:$C$4645,3,FALSE),0)</f>
        <v>62</v>
      </c>
      <c r="V407">
        <f>IFERROR(VLOOKUP(C407,'ZIKA VIRUS'!$A$5:$C$2399,3,FALSE),0)</f>
        <v>12</v>
      </c>
      <c r="W407">
        <f>IFERROR(VLOOKUP(C407,'FEBRE TIFÓIDE'!$A$5:$C$46,3,FALSE),0)</f>
        <v>0</v>
      </c>
      <c r="X407">
        <f>IFERROR(VLOOKUP(C407,HANTAVIROSE!$A$5:$C$153,3,FALSE),0)</f>
        <v>0</v>
      </c>
      <c r="Y407">
        <f>IFERROR(VLOOKUP(C407,MENINGITE!$A$5:$C$447,3,FALSE),0)</f>
        <v>0</v>
      </c>
      <c r="Z407">
        <f>IFERROR(VLOOKUP(C407,RAIVA!$A$5:$C$16,3,FALSE),0)</f>
        <v>0</v>
      </c>
    </row>
    <row r="408" spans="1:26" x14ac:dyDescent="0.3">
      <c r="A408" s="2" t="s">
        <v>3652</v>
      </c>
      <c r="B408" s="2" t="s">
        <v>3718</v>
      </c>
      <c r="C408" s="2">
        <v>280050</v>
      </c>
      <c r="D408" s="2">
        <v>2800506</v>
      </c>
      <c r="E408" s="2" t="s">
        <v>3652</v>
      </c>
      <c r="F408" s="2" t="s">
        <v>3718</v>
      </c>
      <c r="G408" s="2">
        <f>IFERROR(VLOOKUP(D408,Coordenadas!$A$2:$D$5571,3,FALSE),0)</f>
        <v>-10.757999999999999</v>
      </c>
      <c r="H408" s="2">
        <f>IFERROR(VLOOKUP(D408,Coordenadas!$A$2:$D$5571,4,FALSE),0)</f>
        <v>-37.325099999999999</v>
      </c>
      <c r="I408" s="2" t="s">
        <v>5324</v>
      </c>
      <c r="J408" s="2">
        <v>16857</v>
      </c>
      <c r="K408" s="2" t="s">
        <v>5332</v>
      </c>
      <c r="L408" s="2">
        <f>IFERROR(VLOOKUP(C408,BOTULISMO!$A$3:$C$19,3,FALSE),0)</f>
        <v>0</v>
      </c>
      <c r="M408" s="2">
        <f>IFERROR(VLOOKUP(C408,'LEISHMANIOSE VISCERAL'!$A$4:$C$454,3,FALSE),0)</f>
        <v>1</v>
      </c>
      <c r="N408" s="2">
        <f>IFERROR(VLOOKUP(C408,'LEISHMANIOSE TEGUMENTAR'!$A$4:$C$1681,3,FALSE),0)</f>
        <v>0</v>
      </c>
      <c r="O408" s="2">
        <f>IFERROR(VLOOKUP(C408,'FEBRE AMARELA'!$A$4:$C$38,3,FALSE),0)</f>
        <v>0</v>
      </c>
      <c r="P408" s="2">
        <f>IFERROR(VLOOKUP(C408,DENGUE!$A$5:$C$4097,3,FALSE),0)</f>
        <v>1</v>
      </c>
      <c r="Q408" s="2">
        <f>IFERROR(VLOOKUP(C408,'HEPATITE VIRAL'!$A$5:$C$3162,3,FALSE),0)</f>
        <v>1</v>
      </c>
      <c r="R408" s="2">
        <f>IFERROR(VLOOKUP(C408,'FEBRE MACULOSA'!$A$5:$C$181,3,FALSE),0)</f>
        <v>0</v>
      </c>
      <c r="S408" s="2">
        <f>IFERROR(VLOOKUP(C408,LEPTOSPIROSE!$A$5:$C$1176,3,FALSE),0)</f>
        <v>0</v>
      </c>
      <c r="T408" s="2">
        <f>IFERROR(VLOOKUP(C408,'DOENÇA DE CHAGAS'!$A$5:$C$100,3,FALSE),0)</f>
        <v>0</v>
      </c>
      <c r="U408" s="2">
        <f>IFERROR(VLOOKUP(C408,'PICADAS DE COBRAS'!$A$6:$C$4645,3,FALSE),0)</f>
        <v>1</v>
      </c>
      <c r="V408">
        <f>IFERROR(VLOOKUP(C408,'ZIKA VIRUS'!$A$5:$C$2399,3,FALSE),0)</f>
        <v>0</v>
      </c>
      <c r="W408">
        <f>IFERROR(VLOOKUP(C408,'FEBRE TIFÓIDE'!$A$5:$C$46,3,FALSE),0)</f>
        <v>0</v>
      </c>
      <c r="X408">
        <f>IFERROR(VLOOKUP(C408,HANTAVIROSE!$A$5:$C$153,3,FALSE),0)</f>
        <v>0</v>
      </c>
      <c r="Y408">
        <f>IFERROR(VLOOKUP(C408,MENINGITE!$A$5:$C$447,3,FALSE),0)</f>
        <v>0</v>
      </c>
      <c r="Z408">
        <f>IFERROR(VLOOKUP(C408,RAIVA!$A$5:$C$16,3,FALSE),0)</f>
        <v>0</v>
      </c>
    </row>
    <row r="409" spans="1:26" x14ac:dyDescent="0.3">
      <c r="A409" s="2" t="s">
        <v>3988</v>
      </c>
      <c r="B409" s="2" t="s">
        <v>4166</v>
      </c>
      <c r="C409" s="2">
        <v>250115</v>
      </c>
      <c r="D409" s="2">
        <v>2501153</v>
      </c>
      <c r="E409" s="2" t="s">
        <v>3988</v>
      </c>
      <c r="F409" s="2" t="s">
        <v>4166</v>
      </c>
      <c r="G409" s="2">
        <f>IFERROR(VLOOKUP(D409,Coordenadas!$A$2:$D$5571,3,FALSE),0)</f>
        <v>-7.1170200000000001</v>
      </c>
      <c r="H409" s="2">
        <f>IFERROR(VLOOKUP(D409,Coordenadas!$A$2:$D$5571,4,FALSE),0)</f>
        <v>-36.940399999999997</v>
      </c>
      <c r="I409" s="2" t="s">
        <v>5324</v>
      </c>
      <c r="J409" s="2">
        <v>1927</v>
      </c>
      <c r="K409" s="2" t="s">
        <v>5332</v>
      </c>
      <c r="L409" s="2">
        <f>IFERROR(VLOOKUP(C409,BOTULISMO!$A$3:$C$19,3,FALSE),0)</f>
        <v>0</v>
      </c>
      <c r="M409" s="2">
        <f>IFERROR(VLOOKUP(C409,'LEISHMANIOSE VISCERAL'!$A$4:$C$454,3,FALSE),0)</f>
        <v>0</v>
      </c>
      <c r="N409" s="2">
        <f>IFERROR(VLOOKUP(C409,'LEISHMANIOSE TEGUMENTAR'!$A$4:$C$1681,3,FALSE),0)</f>
        <v>0</v>
      </c>
      <c r="O409" s="2">
        <f>IFERROR(VLOOKUP(C409,'FEBRE AMARELA'!$A$4:$C$38,3,FALSE),0)</f>
        <v>0</v>
      </c>
      <c r="P409" s="2">
        <f>IFERROR(VLOOKUP(C409,DENGUE!$A$5:$C$4097,3,FALSE),0)</f>
        <v>0</v>
      </c>
      <c r="Q409" s="2">
        <f>IFERROR(VLOOKUP(C409,'HEPATITE VIRAL'!$A$5:$C$3162,3,FALSE),0)</f>
        <v>1</v>
      </c>
      <c r="R409" s="2">
        <f>IFERROR(VLOOKUP(C409,'FEBRE MACULOSA'!$A$5:$C$181,3,FALSE),0)</f>
        <v>0</v>
      </c>
      <c r="S409" s="2">
        <f>IFERROR(VLOOKUP(C409,LEPTOSPIROSE!$A$5:$C$1176,3,FALSE),0)</f>
        <v>0</v>
      </c>
      <c r="T409" s="2">
        <f>IFERROR(VLOOKUP(C409,'DOENÇA DE CHAGAS'!$A$5:$C$100,3,FALSE),0)</f>
        <v>0</v>
      </c>
      <c r="U409" s="2">
        <f>IFERROR(VLOOKUP(C409,'PICADAS DE COBRAS'!$A$6:$C$4645,3,FALSE),0)</f>
        <v>0</v>
      </c>
      <c r="V409">
        <f>IFERROR(VLOOKUP(C409,'ZIKA VIRUS'!$A$5:$C$2399,3,FALSE),0)</f>
        <v>0</v>
      </c>
      <c r="W409">
        <f>IFERROR(VLOOKUP(C409,'FEBRE TIFÓIDE'!$A$5:$C$46,3,FALSE),0)</f>
        <v>0</v>
      </c>
      <c r="X409">
        <f>IFERROR(VLOOKUP(C409,HANTAVIROSE!$A$5:$C$153,3,FALSE),0)</f>
        <v>0</v>
      </c>
      <c r="Y409">
        <f>IFERROR(VLOOKUP(C409,MENINGITE!$A$5:$C$447,3,FALSE),0)</f>
        <v>0</v>
      </c>
      <c r="Z409">
        <f>IFERROR(VLOOKUP(C409,RAIVA!$A$5:$C$16,3,FALSE),0)</f>
        <v>0</v>
      </c>
    </row>
    <row r="410" spans="1:26" x14ac:dyDescent="0.3">
      <c r="A410" s="2" t="s">
        <v>3988</v>
      </c>
      <c r="B410" s="2" t="s">
        <v>4165</v>
      </c>
      <c r="C410" s="2">
        <v>250120</v>
      </c>
      <c r="D410" s="2">
        <v>2501203</v>
      </c>
      <c r="E410" s="2" t="s">
        <v>3988</v>
      </c>
      <c r="F410" s="2" t="s">
        <v>4165</v>
      </c>
      <c r="G410" s="2">
        <f>IFERROR(VLOOKUP(D410,Coordenadas!$A$2:$D$5571,3,FALSE),0)</f>
        <v>-7.0478899999999998</v>
      </c>
      <c r="H410" s="2">
        <f>IFERROR(VLOOKUP(D410,Coordenadas!$A$2:$D$5571,4,FALSE),0)</f>
        <v>-35.9313</v>
      </c>
      <c r="I410" s="2" t="s">
        <v>5324</v>
      </c>
      <c r="J410" s="2">
        <v>6470</v>
      </c>
      <c r="K410" s="2" t="s">
        <v>5332</v>
      </c>
      <c r="L410" s="2">
        <f>IFERROR(VLOOKUP(C410,BOTULISMO!$A$3:$C$19,3,FALSE),0)</f>
        <v>0</v>
      </c>
      <c r="M410" s="2">
        <f>IFERROR(VLOOKUP(C410,'LEISHMANIOSE VISCERAL'!$A$4:$C$454,3,FALSE),0)</f>
        <v>0</v>
      </c>
      <c r="N410" s="2">
        <f>IFERROR(VLOOKUP(C410,'LEISHMANIOSE TEGUMENTAR'!$A$4:$C$1681,3,FALSE),0)</f>
        <v>0</v>
      </c>
      <c r="O410" s="2">
        <f>IFERROR(VLOOKUP(C410,'FEBRE AMARELA'!$A$4:$C$38,3,FALSE),0)</f>
        <v>0</v>
      </c>
      <c r="P410" s="2">
        <f>IFERROR(VLOOKUP(C410,DENGUE!$A$5:$C$4097,3,FALSE),0)</f>
        <v>14</v>
      </c>
      <c r="Q410" s="2">
        <f>IFERROR(VLOOKUP(C410,'HEPATITE VIRAL'!$A$5:$C$3162,3,FALSE),0)</f>
        <v>0</v>
      </c>
      <c r="R410" s="2">
        <f>IFERROR(VLOOKUP(C410,'FEBRE MACULOSA'!$A$5:$C$181,3,FALSE),0)</f>
        <v>0</v>
      </c>
      <c r="S410" s="2">
        <f>IFERROR(VLOOKUP(C410,LEPTOSPIROSE!$A$5:$C$1176,3,FALSE),0)</f>
        <v>0</v>
      </c>
      <c r="T410" s="2">
        <f>IFERROR(VLOOKUP(C410,'DOENÇA DE CHAGAS'!$A$5:$C$100,3,FALSE),0)</f>
        <v>0</v>
      </c>
      <c r="U410" s="2">
        <f>IFERROR(VLOOKUP(C410,'PICADAS DE COBRAS'!$A$6:$C$4645,3,FALSE),0)</f>
        <v>0</v>
      </c>
      <c r="V410">
        <f>IFERROR(VLOOKUP(C410,'ZIKA VIRUS'!$A$5:$C$2399,3,FALSE),0)</f>
        <v>6</v>
      </c>
      <c r="W410">
        <f>IFERROR(VLOOKUP(C410,'FEBRE TIFÓIDE'!$A$5:$C$46,3,FALSE),0)</f>
        <v>0</v>
      </c>
      <c r="X410">
        <f>IFERROR(VLOOKUP(C410,HANTAVIROSE!$A$5:$C$153,3,FALSE),0)</f>
        <v>0</v>
      </c>
      <c r="Y410">
        <f>IFERROR(VLOOKUP(C410,MENINGITE!$A$5:$C$447,3,FALSE),0)</f>
        <v>0</v>
      </c>
      <c r="Z410">
        <f>IFERROR(VLOOKUP(C410,RAIVA!$A$5:$C$16,3,FALSE),0)</f>
        <v>0</v>
      </c>
    </row>
    <row r="411" spans="1:26" x14ac:dyDescent="0.3">
      <c r="A411" s="2" t="s">
        <v>1637</v>
      </c>
      <c r="B411" s="2" t="s">
        <v>2217</v>
      </c>
      <c r="C411" s="2">
        <v>350350</v>
      </c>
      <c r="D411" s="2">
        <v>3503505</v>
      </c>
      <c r="E411" s="2" t="s">
        <v>1637</v>
      </c>
      <c r="F411" s="2" t="s">
        <v>2217</v>
      </c>
      <c r="G411" s="2">
        <f>IFERROR(VLOOKUP(D411,Coordenadas!$A$2:$D$5571,3,FALSE),0)</f>
        <v>-22.578600000000002</v>
      </c>
      <c r="H411" s="2">
        <f>IFERROR(VLOOKUP(D411,Coordenadas!$A$2:$D$5571,4,FALSE),0)</f>
        <v>-44.699199999999998</v>
      </c>
      <c r="I411" s="2" t="s">
        <v>5325</v>
      </c>
      <c r="J411" s="2">
        <v>3696</v>
      </c>
      <c r="K411" s="2" t="s">
        <v>5332</v>
      </c>
      <c r="L411" s="2">
        <f>IFERROR(VLOOKUP(C411,BOTULISMO!$A$3:$C$19,3,FALSE),0)</f>
        <v>0</v>
      </c>
      <c r="M411" s="2">
        <f>IFERROR(VLOOKUP(C411,'LEISHMANIOSE VISCERAL'!$A$4:$C$454,3,FALSE),0)</f>
        <v>0</v>
      </c>
      <c r="N411" s="2">
        <f>IFERROR(VLOOKUP(C411,'LEISHMANIOSE TEGUMENTAR'!$A$4:$C$1681,3,FALSE),0)</f>
        <v>0</v>
      </c>
      <c r="O411" s="2">
        <f>IFERROR(VLOOKUP(C411,'FEBRE AMARELA'!$A$4:$C$38,3,FALSE),0)</f>
        <v>0</v>
      </c>
      <c r="P411" s="2">
        <f>IFERROR(VLOOKUP(C411,DENGUE!$A$5:$C$4097,3,FALSE),0)</f>
        <v>22</v>
      </c>
      <c r="Q411" s="2">
        <f>IFERROR(VLOOKUP(C411,'HEPATITE VIRAL'!$A$5:$C$3162,3,FALSE),0)</f>
        <v>0</v>
      </c>
      <c r="R411" s="2">
        <f>IFERROR(VLOOKUP(C411,'FEBRE MACULOSA'!$A$5:$C$181,3,FALSE),0)</f>
        <v>0</v>
      </c>
      <c r="S411" s="2">
        <f>IFERROR(VLOOKUP(C411,LEPTOSPIROSE!$A$5:$C$1176,3,FALSE),0)</f>
        <v>0</v>
      </c>
      <c r="T411" s="2">
        <f>IFERROR(VLOOKUP(C411,'DOENÇA DE CHAGAS'!$A$5:$C$100,3,FALSE),0)</f>
        <v>0</v>
      </c>
      <c r="U411" s="2">
        <f>IFERROR(VLOOKUP(C411,'PICADAS DE COBRAS'!$A$6:$C$4645,3,FALSE),0)</f>
        <v>0</v>
      </c>
      <c r="V411">
        <f>IFERROR(VLOOKUP(C411,'ZIKA VIRUS'!$A$5:$C$2399,3,FALSE),0)</f>
        <v>0</v>
      </c>
      <c r="W411">
        <f>IFERROR(VLOOKUP(C411,'FEBRE TIFÓIDE'!$A$5:$C$46,3,FALSE),0)</f>
        <v>0</v>
      </c>
      <c r="X411">
        <f>IFERROR(VLOOKUP(C411,HANTAVIROSE!$A$5:$C$153,3,FALSE),0)</f>
        <v>0</v>
      </c>
      <c r="Y411">
        <f>IFERROR(VLOOKUP(C411,MENINGITE!$A$5:$C$447,3,FALSE),0)</f>
        <v>0</v>
      </c>
      <c r="Z411">
        <f>IFERROR(VLOOKUP(C411,RAIVA!$A$5:$C$16,3,FALSE),0)</f>
        <v>0</v>
      </c>
    </row>
    <row r="412" spans="1:26" x14ac:dyDescent="0.3">
      <c r="A412" s="2" t="s">
        <v>1637</v>
      </c>
      <c r="B412" s="2" t="s">
        <v>2216</v>
      </c>
      <c r="C412" s="2">
        <v>350360</v>
      </c>
      <c r="D412" s="2">
        <v>3503604</v>
      </c>
      <c r="E412" s="2" t="s">
        <v>1637</v>
      </c>
      <c r="F412" s="2" t="s">
        <v>2216</v>
      </c>
      <c r="G412" s="2">
        <f>IFERROR(VLOOKUP(D412,Coordenadas!$A$2:$D$5571,3,FALSE),0)</f>
        <v>-22.667200000000001</v>
      </c>
      <c r="H412" s="2">
        <f>IFERROR(VLOOKUP(D412,Coordenadas!$A$2:$D$5571,4,FALSE),0)</f>
        <v>-48.668100000000003</v>
      </c>
      <c r="I412" s="2" t="s">
        <v>5325</v>
      </c>
      <c r="J412" s="2">
        <v>10579</v>
      </c>
      <c r="K412" s="2" t="s">
        <v>5332</v>
      </c>
      <c r="L412" s="2">
        <f>IFERROR(VLOOKUP(C412,BOTULISMO!$A$3:$C$19,3,FALSE),0)</f>
        <v>0</v>
      </c>
      <c r="M412" s="2">
        <f>IFERROR(VLOOKUP(C412,'LEISHMANIOSE VISCERAL'!$A$4:$C$454,3,FALSE),0)</f>
        <v>0</v>
      </c>
      <c r="N412" s="2">
        <f>IFERROR(VLOOKUP(C412,'LEISHMANIOSE TEGUMENTAR'!$A$4:$C$1681,3,FALSE),0)</f>
        <v>0</v>
      </c>
      <c r="O412" s="2">
        <f>IFERROR(VLOOKUP(C412,'FEBRE AMARELA'!$A$4:$C$38,3,FALSE),0)</f>
        <v>0</v>
      </c>
      <c r="P412" s="2">
        <f>IFERROR(VLOOKUP(C412,DENGUE!$A$5:$C$4097,3,FALSE),0)</f>
        <v>1</v>
      </c>
      <c r="Q412" s="2">
        <f>IFERROR(VLOOKUP(C412,'HEPATITE VIRAL'!$A$5:$C$3162,3,FALSE),0)</f>
        <v>0</v>
      </c>
      <c r="R412" s="2">
        <f>IFERROR(VLOOKUP(C412,'FEBRE MACULOSA'!$A$5:$C$181,3,FALSE),0)</f>
        <v>0</v>
      </c>
      <c r="S412" s="2">
        <f>IFERROR(VLOOKUP(C412,LEPTOSPIROSE!$A$5:$C$1176,3,FALSE),0)</f>
        <v>0</v>
      </c>
      <c r="T412" s="2">
        <f>IFERROR(VLOOKUP(C412,'DOENÇA DE CHAGAS'!$A$5:$C$100,3,FALSE),0)</f>
        <v>0</v>
      </c>
      <c r="U412" s="2">
        <f>IFERROR(VLOOKUP(C412,'PICADAS DE COBRAS'!$A$6:$C$4645,3,FALSE),0)</f>
        <v>10</v>
      </c>
      <c r="V412">
        <f>IFERROR(VLOOKUP(C412,'ZIKA VIRUS'!$A$5:$C$2399,3,FALSE),0)</f>
        <v>1</v>
      </c>
      <c r="W412">
        <f>IFERROR(VLOOKUP(C412,'FEBRE TIFÓIDE'!$A$5:$C$46,3,FALSE),0)</f>
        <v>0</v>
      </c>
      <c r="X412">
        <f>IFERROR(VLOOKUP(C412,HANTAVIROSE!$A$5:$C$153,3,FALSE),0)</f>
        <v>0</v>
      </c>
      <c r="Y412">
        <f>IFERROR(VLOOKUP(C412,MENINGITE!$A$5:$C$447,3,FALSE),0)</f>
        <v>0</v>
      </c>
      <c r="Z412">
        <f>IFERROR(VLOOKUP(C412,RAIVA!$A$5:$C$16,3,FALSE),0)</f>
        <v>0</v>
      </c>
    </row>
    <row r="413" spans="1:26" x14ac:dyDescent="0.3">
      <c r="A413" s="2" t="s">
        <v>250</v>
      </c>
      <c r="B413" s="2" t="s">
        <v>378</v>
      </c>
      <c r="C413" s="2">
        <v>510130</v>
      </c>
      <c r="D413" s="2">
        <v>5101308</v>
      </c>
      <c r="E413" s="2" t="s">
        <v>250</v>
      </c>
      <c r="F413" s="2" t="s">
        <v>378</v>
      </c>
      <c r="G413" s="2">
        <f>IFERROR(VLOOKUP(D413,Coordenadas!$A$2:$D$5571,3,FALSE),0)</f>
        <v>-14.4472</v>
      </c>
      <c r="H413" s="2">
        <f>IFERROR(VLOOKUP(D413,Coordenadas!$A$2:$D$5571,4,FALSE),0)</f>
        <v>-56.843699999999998</v>
      </c>
      <c r="I413" s="2" t="s">
        <v>5327</v>
      </c>
      <c r="J413" s="2">
        <v>10316</v>
      </c>
      <c r="K413" s="2" t="s">
        <v>5332</v>
      </c>
      <c r="L413" s="2">
        <f>IFERROR(VLOOKUP(C413,BOTULISMO!$A$3:$C$19,3,FALSE),0)</f>
        <v>0</v>
      </c>
      <c r="M413" s="2">
        <f>IFERROR(VLOOKUP(C413,'LEISHMANIOSE VISCERAL'!$A$4:$C$454,3,FALSE),0)</f>
        <v>0</v>
      </c>
      <c r="N413" s="2">
        <f>IFERROR(VLOOKUP(C413,'LEISHMANIOSE TEGUMENTAR'!$A$4:$C$1681,3,FALSE),0)</f>
        <v>4</v>
      </c>
      <c r="O413" s="2">
        <f>IFERROR(VLOOKUP(C413,'FEBRE AMARELA'!$A$4:$C$38,3,FALSE),0)</f>
        <v>0</v>
      </c>
      <c r="P413" s="2">
        <f>IFERROR(VLOOKUP(C413,DENGUE!$A$5:$C$4097,3,FALSE),0)</f>
        <v>98</v>
      </c>
      <c r="Q413" s="2">
        <f>IFERROR(VLOOKUP(C413,'HEPATITE VIRAL'!$A$5:$C$3162,3,FALSE),0)</f>
        <v>2</v>
      </c>
      <c r="R413" s="2">
        <f>IFERROR(VLOOKUP(C413,'FEBRE MACULOSA'!$A$5:$C$181,3,FALSE),0)</f>
        <v>0</v>
      </c>
      <c r="S413" s="2">
        <f>IFERROR(VLOOKUP(C413,LEPTOSPIROSE!$A$5:$C$1176,3,FALSE),0)</f>
        <v>0</v>
      </c>
      <c r="T413" s="2">
        <f>IFERROR(VLOOKUP(C413,'DOENÇA DE CHAGAS'!$A$5:$C$100,3,FALSE),0)</f>
        <v>0</v>
      </c>
      <c r="U413" s="2">
        <f>IFERROR(VLOOKUP(C413,'PICADAS DE COBRAS'!$A$6:$C$4645,3,FALSE),0)</f>
        <v>8</v>
      </c>
      <c r="V413">
        <f>IFERROR(VLOOKUP(C413,'ZIKA VIRUS'!$A$5:$C$2399,3,FALSE),0)</f>
        <v>3</v>
      </c>
      <c r="W413">
        <f>IFERROR(VLOOKUP(C413,'FEBRE TIFÓIDE'!$A$5:$C$46,3,FALSE),0)</f>
        <v>0</v>
      </c>
      <c r="X413">
        <f>IFERROR(VLOOKUP(C413,HANTAVIROSE!$A$5:$C$153,3,FALSE),0)</f>
        <v>0</v>
      </c>
      <c r="Y413">
        <f>IFERROR(VLOOKUP(C413,MENINGITE!$A$5:$C$447,3,FALSE),0)</f>
        <v>0</v>
      </c>
      <c r="Z413">
        <f>IFERROR(VLOOKUP(C413,RAIVA!$A$5:$C$16,3,FALSE),0)</f>
        <v>0</v>
      </c>
    </row>
    <row r="414" spans="1:26" x14ac:dyDescent="0.3">
      <c r="A414" s="2" t="s">
        <v>3</v>
      </c>
      <c r="B414" s="2" t="s">
        <v>223</v>
      </c>
      <c r="C414" s="2">
        <v>520235</v>
      </c>
      <c r="D414" s="2">
        <v>5202353</v>
      </c>
      <c r="E414" s="2" t="s">
        <v>3</v>
      </c>
      <c r="F414" s="2" t="s">
        <v>223</v>
      </c>
      <c r="G414" s="2">
        <f>IFERROR(VLOOKUP(D414,Coordenadas!$A$2:$D$5571,3,FALSE),0)</f>
        <v>-16.383700000000001</v>
      </c>
      <c r="H414" s="2">
        <f>IFERROR(VLOOKUP(D414,Coordenadas!$A$2:$D$5571,4,FALSE),0)</f>
        <v>-51.5563</v>
      </c>
      <c r="I414" s="2" t="s">
        <v>5327</v>
      </c>
      <c r="J414" s="2">
        <v>3277</v>
      </c>
      <c r="K414" s="2" t="s">
        <v>5332</v>
      </c>
      <c r="L414" s="2">
        <f>IFERROR(VLOOKUP(C414,BOTULISMO!$A$3:$C$19,3,FALSE),0)</f>
        <v>0</v>
      </c>
      <c r="M414" s="2">
        <f>IFERROR(VLOOKUP(C414,'LEISHMANIOSE VISCERAL'!$A$4:$C$454,3,FALSE),0)</f>
        <v>0</v>
      </c>
      <c r="N414" s="2">
        <f>IFERROR(VLOOKUP(C414,'LEISHMANIOSE TEGUMENTAR'!$A$4:$C$1681,3,FALSE),0)</f>
        <v>0</v>
      </c>
      <c r="O414" s="2">
        <f>IFERROR(VLOOKUP(C414,'FEBRE AMARELA'!$A$4:$C$38,3,FALSE),0)</f>
        <v>0</v>
      </c>
      <c r="P414" s="2">
        <f>IFERROR(VLOOKUP(C414,DENGUE!$A$5:$C$4097,3,FALSE),0)</f>
        <v>37</v>
      </c>
      <c r="Q414" s="2">
        <f>IFERROR(VLOOKUP(C414,'HEPATITE VIRAL'!$A$5:$C$3162,3,FALSE),0)</f>
        <v>0</v>
      </c>
      <c r="R414" s="2">
        <f>IFERROR(VLOOKUP(C414,'FEBRE MACULOSA'!$A$5:$C$181,3,FALSE),0)</f>
        <v>0</v>
      </c>
      <c r="S414" s="2">
        <f>IFERROR(VLOOKUP(C414,LEPTOSPIROSE!$A$5:$C$1176,3,FALSE),0)</f>
        <v>0</v>
      </c>
      <c r="T414" s="2">
        <f>IFERROR(VLOOKUP(C414,'DOENÇA DE CHAGAS'!$A$5:$C$100,3,FALSE),0)</f>
        <v>0</v>
      </c>
      <c r="U414" s="2">
        <f>IFERROR(VLOOKUP(C414,'PICADAS DE COBRAS'!$A$6:$C$4645,3,FALSE),0)</f>
        <v>5</v>
      </c>
      <c r="V414">
        <f>IFERROR(VLOOKUP(C414,'ZIKA VIRUS'!$A$5:$C$2399,3,FALSE),0)</f>
        <v>0</v>
      </c>
      <c r="W414">
        <f>IFERROR(VLOOKUP(C414,'FEBRE TIFÓIDE'!$A$5:$C$46,3,FALSE),0)</f>
        <v>0</v>
      </c>
      <c r="X414">
        <f>IFERROR(VLOOKUP(C414,HANTAVIROSE!$A$5:$C$153,3,FALSE),0)</f>
        <v>0</v>
      </c>
      <c r="Y414">
        <f>IFERROR(VLOOKUP(C414,MENINGITE!$A$5:$C$447,3,FALSE),0)</f>
        <v>0</v>
      </c>
      <c r="Z414">
        <f>IFERROR(VLOOKUP(C414,RAIVA!$A$5:$C$16,3,FALSE),0)</f>
        <v>0</v>
      </c>
    </row>
    <row r="415" spans="1:26" x14ac:dyDescent="0.3">
      <c r="A415" s="2" t="s">
        <v>4178</v>
      </c>
      <c r="B415" s="2" t="s">
        <v>4307</v>
      </c>
      <c r="C415" s="2">
        <v>240120</v>
      </c>
      <c r="D415" s="2">
        <v>2401206</v>
      </c>
      <c r="E415" s="2" t="s">
        <v>4178</v>
      </c>
      <c r="F415" s="2" t="s">
        <v>4307</v>
      </c>
      <c r="G415" s="2">
        <f>IFERROR(VLOOKUP(D415,Coordenadas!$A$2:$D$5571,3,FALSE),0)</f>
        <v>-6.1883100000000004</v>
      </c>
      <c r="H415" s="2">
        <f>IFERROR(VLOOKUP(D415,Coordenadas!$A$2:$D$5571,4,FALSE),0)</f>
        <v>-35.160800000000002</v>
      </c>
      <c r="I415" s="2" t="s">
        <v>5324</v>
      </c>
      <c r="J415" s="2">
        <v>12924</v>
      </c>
      <c r="K415" s="2" t="s">
        <v>5332</v>
      </c>
      <c r="L415" s="2">
        <f>IFERROR(VLOOKUP(C415,BOTULISMO!$A$3:$C$19,3,FALSE),0)</f>
        <v>0</v>
      </c>
      <c r="M415" s="2">
        <f>IFERROR(VLOOKUP(C415,'LEISHMANIOSE VISCERAL'!$A$4:$C$454,3,FALSE),0)</f>
        <v>0</v>
      </c>
      <c r="N415" s="2">
        <f>IFERROR(VLOOKUP(C415,'LEISHMANIOSE TEGUMENTAR'!$A$4:$C$1681,3,FALSE),0)</f>
        <v>0</v>
      </c>
      <c r="O415" s="2">
        <f>IFERROR(VLOOKUP(C415,'FEBRE AMARELA'!$A$4:$C$38,3,FALSE),0)</f>
        <v>0</v>
      </c>
      <c r="P415" s="2">
        <f>IFERROR(VLOOKUP(C415,DENGUE!$A$5:$C$4097,3,FALSE),0)</f>
        <v>35</v>
      </c>
      <c r="Q415" s="2">
        <f>IFERROR(VLOOKUP(C415,'HEPATITE VIRAL'!$A$5:$C$3162,3,FALSE),0)</f>
        <v>0</v>
      </c>
      <c r="R415" s="2">
        <f>IFERROR(VLOOKUP(C415,'FEBRE MACULOSA'!$A$5:$C$181,3,FALSE),0)</f>
        <v>0</v>
      </c>
      <c r="S415" s="2">
        <f>IFERROR(VLOOKUP(C415,LEPTOSPIROSE!$A$5:$C$1176,3,FALSE),0)</f>
        <v>0</v>
      </c>
      <c r="T415" s="2">
        <f>IFERROR(VLOOKUP(C415,'DOENÇA DE CHAGAS'!$A$5:$C$100,3,FALSE),0)</f>
        <v>0</v>
      </c>
      <c r="U415" s="2">
        <f>IFERROR(VLOOKUP(C415,'PICADAS DE COBRAS'!$A$6:$C$4645,3,FALSE),0)</f>
        <v>2</v>
      </c>
      <c r="V415">
        <f>IFERROR(VLOOKUP(C415,'ZIKA VIRUS'!$A$5:$C$2399,3,FALSE),0)</f>
        <v>0</v>
      </c>
      <c r="W415">
        <f>IFERROR(VLOOKUP(C415,'FEBRE TIFÓIDE'!$A$5:$C$46,3,FALSE),0)</f>
        <v>0</v>
      </c>
      <c r="X415">
        <f>IFERROR(VLOOKUP(C415,HANTAVIROSE!$A$5:$C$153,3,FALSE),0)</f>
        <v>0</v>
      </c>
      <c r="Y415">
        <f>IFERROR(VLOOKUP(C415,MENINGITE!$A$5:$C$447,3,FALSE),0)</f>
        <v>0</v>
      </c>
      <c r="Z415">
        <f>IFERROR(VLOOKUP(C415,RAIVA!$A$5:$C$16,3,FALSE),0)</f>
        <v>0</v>
      </c>
    </row>
    <row r="416" spans="1:26" x14ac:dyDescent="0.3">
      <c r="A416" s="2" t="s">
        <v>2425</v>
      </c>
      <c r="B416" s="2" t="s">
        <v>3210</v>
      </c>
      <c r="C416" s="2">
        <v>310440</v>
      </c>
      <c r="D416" s="2">
        <v>3104403</v>
      </c>
      <c r="E416" s="2" t="s">
        <v>2425</v>
      </c>
      <c r="F416" s="2" t="s">
        <v>3210</v>
      </c>
      <c r="G416" s="2">
        <f>IFERROR(VLOOKUP(D416,Coordenadas!$A$2:$D$5571,3,FALSE),0)</f>
        <v>-21.6083</v>
      </c>
      <c r="H416" s="2">
        <f>IFERROR(VLOOKUP(D416,Coordenadas!$A$2:$D$5571,4,FALSE),0)</f>
        <v>-42.8292</v>
      </c>
      <c r="I416" s="2" t="s">
        <v>5325</v>
      </c>
      <c r="J416" s="2">
        <v>2901</v>
      </c>
      <c r="K416" s="2" t="s">
        <v>5332</v>
      </c>
      <c r="L416" s="2">
        <f>IFERROR(VLOOKUP(C416,BOTULISMO!$A$3:$C$19,3,FALSE),0)</f>
        <v>0</v>
      </c>
      <c r="M416" s="2">
        <f>IFERROR(VLOOKUP(C416,'LEISHMANIOSE VISCERAL'!$A$4:$C$454,3,FALSE),0)</f>
        <v>0</v>
      </c>
      <c r="N416" s="2">
        <f>IFERROR(VLOOKUP(C416,'LEISHMANIOSE TEGUMENTAR'!$A$4:$C$1681,3,FALSE),0)</f>
        <v>0</v>
      </c>
      <c r="O416" s="2">
        <f>IFERROR(VLOOKUP(C416,'FEBRE AMARELA'!$A$4:$C$38,3,FALSE),0)</f>
        <v>0</v>
      </c>
      <c r="P416" s="2">
        <f>IFERROR(VLOOKUP(C416,DENGUE!$A$5:$C$4097,3,FALSE),0)</f>
        <v>1</v>
      </c>
      <c r="Q416" s="2">
        <f>IFERROR(VLOOKUP(C416,'HEPATITE VIRAL'!$A$5:$C$3162,3,FALSE),0)</f>
        <v>0</v>
      </c>
      <c r="R416" s="2">
        <f>IFERROR(VLOOKUP(C416,'FEBRE MACULOSA'!$A$5:$C$181,3,FALSE),0)</f>
        <v>0</v>
      </c>
      <c r="S416" s="2">
        <f>IFERROR(VLOOKUP(C416,LEPTOSPIROSE!$A$5:$C$1176,3,FALSE),0)</f>
        <v>0</v>
      </c>
      <c r="T416" s="2">
        <f>IFERROR(VLOOKUP(C416,'DOENÇA DE CHAGAS'!$A$5:$C$100,3,FALSE),0)</f>
        <v>0</v>
      </c>
      <c r="U416" s="2">
        <f>IFERROR(VLOOKUP(C416,'PICADAS DE COBRAS'!$A$6:$C$4645,3,FALSE),0)</f>
        <v>0</v>
      </c>
      <c r="V416">
        <f>IFERROR(VLOOKUP(C416,'ZIKA VIRUS'!$A$5:$C$2399,3,FALSE),0)</f>
        <v>0</v>
      </c>
      <c r="W416">
        <f>IFERROR(VLOOKUP(C416,'FEBRE TIFÓIDE'!$A$5:$C$46,3,FALSE),0)</f>
        <v>0</v>
      </c>
      <c r="X416">
        <f>IFERROR(VLOOKUP(C416,HANTAVIROSE!$A$5:$C$153,3,FALSE),0)</f>
        <v>0</v>
      </c>
      <c r="Y416">
        <f>IFERROR(VLOOKUP(C416,MENINGITE!$A$5:$C$447,3,FALSE),0)</f>
        <v>0</v>
      </c>
      <c r="Z416">
        <f>IFERROR(VLOOKUP(C416,RAIVA!$A$5:$C$16,3,FALSE),0)</f>
        <v>0</v>
      </c>
    </row>
    <row r="417" spans="1:26" x14ac:dyDescent="0.3">
      <c r="A417" s="2" t="s">
        <v>2425</v>
      </c>
      <c r="B417" s="2" t="s">
        <v>3209</v>
      </c>
      <c r="C417" s="2">
        <v>310445</v>
      </c>
      <c r="D417" s="2">
        <v>3104452</v>
      </c>
      <c r="E417" s="2" t="s">
        <v>2425</v>
      </c>
      <c r="F417" s="2" t="s">
        <v>3209</v>
      </c>
      <c r="G417" s="2">
        <f>IFERROR(VLOOKUP(D417,Coordenadas!$A$2:$D$5571,3,FALSE),0)</f>
        <v>-17.866599999999998</v>
      </c>
      <c r="H417" s="2">
        <f>IFERROR(VLOOKUP(D417,Coordenadas!$A$2:$D$5571,4,FALSE),0)</f>
        <v>-42.5533</v>
      </c>
      <c r="I417" s="2" t="s">
        <v>5325</v>
      </c>
      <c r="J417" s="2">
        <v>4770</v>
      </c>
      <c r="K417" s="2" t="s">
        <v>5332</v>
      </c>
      <c r="L417" s="2">
        <f>IFERROR(VLOOKUP(C417,BOTULISMO!$A$3:$C$19,3,FALSE),0)</f>
        <v>0</v>
      </c>
      <c r="M417" s="2">
        <f>IFERROR(VLOOKUP(C417,'LEISHMANIOSE VISCERAL'!$A$4:$C$454,3,FALSE),0)</f>
        <v>0</v>
      </c>
      <c r="N417" s="2">
        <f>IFERROR(VLOOKUP(C417,'LEISHMANIOSE TEGUMENTAR'!$A$4:$C$1681,3,FALSE),0)</f>
        <v>0</v>
      </c>
      <c r="O417" s="2">
        <f>IFERROR(VLOOKUP(C417,'FEBRE AMARELA'!$A$4:$C$38,3,FALSE),0)</f>
        <v>0</v>
      </c>
      <c r="P417" s="2">
        <f>IFERROR(VLOOKUP(C417,DENGUE!$A$5:$C$4097,3,FALSE),0)</f>
        <v>1</v>
      </c>
      <c r="Q417" s="2">
        <f>IFERROR(VLOOKUP(C417,'HEPATITE VIRAL'!$A$5:$C$3162,3,FALSE),0)</f>
        <v>0</v>
      </c>
      <c r="R417" s="2">
        <f>IFERROR(VLOOKUP(C417,'FEBRE MACULOSA'!$A$5:$C$181,3,FALSE),0)</f>
        <v>0</v>
      </c>
      <c r="S417" s="2">
        <f>IFERROR(VLOOKUP(C417,LEPTOSPIROSE!$A$5:$C$1176,3,FALSE),0)</f>
        <v>0</v>
      </c>
      <c r="T417" s="2">
        <f>IFERROR(VLOOKUP(C417,'DOENÇA DE CHAGAS'!$A$5:$C$100,3,FALSE),0)</f>
        <v>0</v>
      </c>
      <c r="U417" s="2">
        <f>IFERROR(VLOOKUP(C417,'PICADAS DE COBRAS'!$A$6:$C$4645,3,FALSE),0)</f>
        <v>14</v>
      </c>
      <c r="V417">
        <f>IFERROR(VLOOKUP(C417,'ZIKA VIRUS'!$A$5:$C$2399,3,FALSE),0)</f>
        <v>0</v>
      </c>
      <c r="W417">
        <f>IFERROR(VLOOKUP(C417,'FEBRE TIFÓIDE'!$A$5:$C$46,3,FALSE),0)</f>
        <v>0</v>
      </c>
      <c r="X417">
        <f>IFERROR(VLOOKUP(C417,HANTAVIROSE!$A$5:$C$153,3,FALSE),0)</f>
        <v>0</v>
      </c>
      <c r="Y417">
        <f>IFERROR(VLOOKUP(C417,MENINGITE!$A$5:$C$447,3,FALSE),0)</f>
        <v>0</v>
      </c>
      <c r="Z417">
        <f>IFERROR(VLOOKUP(C417,RAIVA!$A$5:$C$16,3,FALSE),0)</f>
        <v>0</v>
      </c>
    </row>
    <row r="418" spans="1:26" x14ac:dyDescent="0.3">
      <c r="A418" s="2" t="s">
        <v>2425</v>
      </c>
      <c r="B418" s="2" t="s">
        <v>3208</v>
      </c>
      <c r="C418" s="2">
        <v>310450</v>
      </c>
      <c r="D418" s="2">
        <v>3104502</v>
      </c>
      <c r="E418" s="2" t="s">
        <v>2425</v>
      </c>
      <c r="F418" s="2" t="s">
        <v>3208</v>
      </c>
      <c r="G418" s="2">
        <f>IFERROR(VLOOKUP(D418,Coordenadas!$A$2:$D$5571,3,FALSE),0)</f>
        <v>-15.918699999999999</v>
      </c>
      <c r="H418" s="2">
        <f>IFERROR(VLOOKUP(D418,Coordenadas!$A$2:$D$5571,4,FALSE),0)</f>
        <v>-46.104300000000002</v>
      </c>
      <c r="I418" s="2" t="s">
        <v>5325</v>
      </c>
      <c r="J418" s="2">
        <v>17674</v>
      </c>
      <c r="K418" s="2" t="s">
        <v>5332</v>
      </c>
      <c r="L418" s="2">
        <f>IFERROR(VLOOKUP(C418,BOTULISMO!$A$3:$C$19,3,FALSE),0)</f>
        <v>0</v>
      </c>
      <c r="M418" s="2">
        <f>IFERROR(VLOOKUP(C418,'LEISHMANIOSE VISCERAL'!$A$4:$C$454,3,FALSE),0)</f>
        <v>0</v>
      </c>
      <c r="N418" s="2">
        <f>IFERROR(VLOOKUP(C418,'LEISHMANIOSE TEGUMENTAR'!$A$4:$C$1681,3,FALSE),0)</f>
        <v>4</v>
      </c>
      <c r="O418" s="2">
        <f>IFERROR(VLOOKUP(C418,'FEBRE AMARELA'!$A$4:$C$38,3,FALSE),0)</f>
        <v>0</v>
      </c>
      <c r="P418" s="2">
        <f>IFERROR(VLOOKUP(C418,DENGUE!$A$5:$C$4097,3,FALSE),0)</f>
        <v>97</v>
      </c>
      <c r="Q418" s="2">
        <f>IFERROR(VLOOKUP(C418,'HEPATITE VIRAL'!$A$5:$C$3162,3,FALSE),0)</f>
        <v>1</v>
      </c>
      <c r="R418" s="2">
        <f>IFERROR(VLOOKUP(C418,'FEBRE MACULOSA'!$A$5:$C$181,3,FALSE),0)</f>
        <v>0</v>
      </c>
      <c r="S418" s="2">
        <f>IFERROR(VLOOKUP(C418,LEPTOSPIROSE!$A$5:$C$1176,3,FALSE),0)</f>
        <v>0</v>
      </c>
      <c r="T418" s="2">
        <f>IFERROR(VLOOKUP(C418,'DOENÇA DE CHAGAS'!$A$5:$C$100,3,FALSE),0)</f>
        <v>0</v>
      </c>
      <c r="U418" s="2">
        <f>IFERROR(VLOOKUP(C418,'PICADAS DE COBRAS'!$A$6:$C$4645,3,FALSE),0)</f>
        <v>118</v>
      </c>
      <c r="V418">
        <f>IFERROR(VLOOKUP(C418,'ZIKA VIRUS'!$A$5:$C$2399,3,FALSE),0)</f>
        <v>1</v>
      </c>
      <c r="W418">
        <f>IFERROR(VLOOKUP(C418,'FEBRE TIFÓIDE'!$A$5:$C$46,3,FALSE),0)</f>
        <v>0</v>
      </c>
      <c r="X418">
        <f>IFERROR(VLOOKUP(C418,HANTAVIROSE!$A$5:$C$153,3,FALSE),0)</f>
        <v>0</v>
      </c>
      <c r="Y418">
        <f>IFERROR(VLOOKUP(C418,MENINGITE!$A$5:$C$447,3,FALSE),0)</f>
        <v>0</v>
      </c>
      <c r="Z418">
        <f>IFERROR(VLOOKUP(C418,RAIVA!$A$5:$C$16,3,FALSE),0)</f>
        <v>0</v>
      </c>
    </row>
    <row r="419" spans="1:26" x14ac:dyDescent="0.3">
      <c r="A419" s="2" t="s">
        <v>250</v>
      </c>
      <c r="B419" s="2" t="s">
        <v>377</v>
      </c>
      <c r="C419" s="2">
        <v>510140</v>
      </c>
      <c r="D419" s="2">
        <v>5101407</v>
      </c>
      <c r="E419" s="2" t="s">
        <v>250</v>
      </c>
      <c r="F419" s="2" t="s">
        <v>377</v>
      </c>
      <c r="G419" s="2">
        <f>IFERROR(VLOOKUP(D419,Coordenadas!$A$2:$D$5571,3,FALSE),0)</f>
        <v>-10.1723</v>
      </c>
      <c r="H419" s="2">
        <f>IFERROR(VLOOKUP(D419,Coordenadas!$A$2:$D$5571,4,FALSE),0)</f>
        <v>-59.456800000000001</v>
      </c>
      <c r="I419" s="2" t="s">
        <v>5327</v>
      </c>
      <c r="J419" s="2">
        <v>18656</v>
      </c>
      <c r="K419" s="2" t="s">
        <v>5332</v>
      </c>
      <c r="L419" s="2">
        <f>IFERROR(VLOOKUP(C419,BOTULISMO!$A$3:$C$19,3,FALSE),0)</f>
        <v>0</v>
      </c>
      <c r="M419" s="2">
        <f>IFERROR(VLOOKUP(C419,'LEISHMANIOSE VISCERAL'!$A$4:$C$454,3,FALSE),0)</f>
        <v>0</v>
      </c>
      <c r="N419" s="2">
        <f>IFERROR(VLOOKUP(C419,'LEISHMANIOSE TEGUMENTAR'!$A$4:$C$1681,3,FALSE),0)</f>
        <v>60</v>
      </c>
      <c r="O419" s="2">
        <f>IFERROR(VLOOKUP(C419,'FEBRE AMARELA'!$A$4:$C$38,3,FALSE),0)</f>
        <v>0</v>
      </c>
      <c r="P419" s="2">
        <f>IFERROR(VLOOKUP(C419,DENGUE!$A$5:$C$4097,3,FALSE),0)</f>
        <v>128</v>
      </c>
      <c r="Q419" s="2">
        <f>IFERROR(VLOOKUP(C419,'HEPATITE VIRAL'!$A$5:$C$3162,3,FALSE),0)</f>
        <v>11</v>
      </c>
      <c r="R419" s="2">
        <f>IFERROR(VLOOKUP(C419,'FEBRE MACULOSA'!$A$5:$C$181,3,FALSE),0)</f>
        <v>0</v>
      </c>
      <c r="S419" s="2">
        <f>IFERROR(VLOOKUP(C419,LEPTOSPIROSE!$A$5:$C$1176,3,FALSE),0)</f>
        <v>0</v>
      </c>
      <c r="T419" s="2">
        <f>IFERROR(VLOOKUP(C419,'DOENÇA DE CHAGAS'!$A$5:$C$100,3,FALSE),0)</f>
        <v>0</v>
      </c>
      <c r="U419" s="2">
        <f>IFERROR(VLOOKUP(C419,'PICADAS DE COBRAS'!$A$6:$C$4645,3,FALSE),0)</f>
        <v>80</v>
      </c>
      <c r="V419">
        <f>IFERROR(VLOOKUP(C419,'ZIKA VIRUS'!$A$5:$C$2399,3,FALSE),0)</f>
        <v>0</v>
      </c>
      <c r="W419">
        <f>IFERROR(VLOOKUP(C419,'FEBRE TIFÓIDE'!$A$5:$C$46,3,FALSE),0)</f>
        <v>0</v>
      </c>
      <c r="X419">
        <f>IFERROR(VLOOKUP(C419,HANTAVIROSE!$A$5:$C$153,3,FALSE),0)</f>
        <v>0</v>
      </c>
      <c r="Y419">
        <f>IFERROR(VLOOKUP(C419,MENINGITE!$A$5:$C$447,3,FALSE),0)</f>
        <v>0</v>
      </c>
      <c r="Z419">
        <f>IFERROR(VLOOKUP(C419,RAIVA!$A$5:$C$16,3,FALSE),0)</f>
        <v>0</v>
      </c>
    </row>
    <row r="420" spans="1:26" x14ac:dyDescent="0.3">
      <c r="A420" s="2" t="s">
        <v>5270</v>
      </c>
      <c r="B420" s="2" t="s">
        <v>5317</v>
      </c>
      <c r="C420" s="2">
        <v>110002</v>
      </c>
      <c r="D420" s="2">
        <v>1100023</v>
      </c>
      <c r="E420" s="2" t="s">
        <v>5270</v>
      </c>
      <c r="F420" s="2" t="s">
        <v>5317</v>
      </c>
      <c r="G420" s="2">
        <f>IFERROR(VLOOKUP(D420,Coordenadas!$A$2:$D$5571,3,FALSE),0)</f>
        <v>-9.9057099999999991</v>
      </c>
      <c r="H420" s="2">
        <f>IFERROR(VLOOKUP(D420,Coordenadas!$A$2:$D$5571,4,FALSE),0)</f>
        <v>-63.032499999999999</v>
      </c>
      <c r="I420" s="2" t="s">
        <v>5323</v>
      </c>
      <c r="J420" s="2">
        <v>90353</v>
      </c>
      <c r="K420" s="2" t="s">
        <v>5331</v>
      </c>
      <c r="L420" s="2">
        <f>IFERROR(VLOOKUP(C420,BOTULISMO!$A$3:$C$19,3,FALSE),0)</f>
        <v>0</v>
      </c>
      <c r="M420" s="2">
        <f>IFERROR(VLOOKUP(C420,'LEISHMANIOSE VISCERAL'!$A$4:$C$454,3,FALSE),0)</f>
        <v>0</v>
      </c>
      <c r="N420" s="2">
        <f>IFERROR(VLOOKUP(C420,'LEISHMANIOSE TEGUMENTAR'!$A$4:$C$1681,3,FALSE),0)</f>
        <v>25</v>
      </c>
      <c r="O420" s="2">
        <f>IFERROR(VLOOKUP(C420,'FEBRE AMARELA'!$A$4:$C$38,3,FALSE),0)</f>
        <v>0</v>
      </c>
      <c r="P420" s="2">
        <f>IFERROR(VLOOKUP(C420,DENGUE!$A$5:$C$4097,3,FALSE),0)</f>
        <v>154</v>
      </c>
      <c r="Q420" s="2">
        <f>IFERROR(VLOOKUP(C420,'HEPATITE VIRAL'!$A$5:$C$3162,3,FALSE),0)</f>
        <v>116</v>
      </c>
      <c r="R420" s="2">
        <f>IFERROR(VLOOKUP(C420,'FEBRE MACULOSA'!$A$5:$C$181,3,FALSE),0)</f>
        <v>1</v>
      </c>
      <c r="S420" s="2">
        <f>IFERROR(VLOOKUP(C420,LEPTOSPIROSE!$A$5:$C$1176,3,FALSE),0)</f>
        <v>1</v>
      </c>
      <c r="T420" s="2">
        <f>IFERROR(VLOOKUP(C420,'DOENÇA DE CHAGAS'!$A$5:$C$100,3,FALSE),0)</f>
        <v>0</v>
      </c>
      <c r="U420" s="2">
        <f>IFERROR(VLOOKUP(C420,'PICADAS DE COBRAS'!$A$6:$C$4645,3,FALSE),0)</f>
        <v>137</v>
      </c>
      <c r="V420">
        <f>IFERROR(VLOOKUP(C420,'ZIKA VIRUS'!$A$5:$C$2399,3,FALSE),0)</f>
        <v>122</v>
      </c>
      <c r="W420">
        <f>IFERROR(VLOOKUP(C420,'FEBRE TIFÓIDE'!$A$5:$C$46,3,FALSE),0)</f>
        <v>0</v>
      </c>
      <c r="X420">
        <f>IFERROR(VLOOKUP(C420,HANTAVIROSE!$A$5:$C$153,3,FALSE),0)</f>
        <v>0</v>
      </c>
      <c r="Y420">
        <f>IFERROR(VLOOKUP(C420,MENINGITE!$A$5:$C$447,3,FALSE),0)</f>
        <v>0</v>
      </c>
      <c r="Z420">
        <f>IFERROR(VLOOKUP(C420,RAIVA!$A$5:$C$16,3,FALSE),0)</f>
        <v>0</v>
      </c>
    </row>
    <row r="421" spans="1:26" x14ac:dyDescent="0.3">
      <c r="A421" s="2" t="s">
        <v>1637</v>
      </c>
      <c r="B421" s="2" t="s">
        <v>2215</v>
      </c>
      <c r="C421" s="2">
        <v>350370</v>
      </c>
      <c r="D421" s="2">
        <v>3503703</v>
      </c>
      <c r="E421" s="2" t="s">
        <v>1637</v>
      </c>
      <c r="F421" s="2" t="s">
        <v>2215</v>
      </c>
      <c r="G421" s="2">
        <f>IFERROR(VLOOKUP(D421,Coordenadas!$A$2:$D$5571,3,FALSE),0)</f>
        <v>-21.187200000000001</v>
      </c>
      <c r="H421" s="2">
        <f>IFERROR(VLOOKUP(D421,Coordenadas!$A$2:$D$5571,4,FALSE),0)</f>
        <v>-48.790399999999998</v>
      </c>
      <c r="I421" s="2" t="s">
        <v>5325</v>
      </c>
      <c r="J421" s="2">
        <v>8547</v>
      </c>
      <c r="K421" s="2" t="s">
        <v>5332</v>
      </c>
      <c r="L421" s="2">
        <f>IFERROR(VLOOKUP(C421,BOTULISMO!$A$3:$C$19,3,FALSE),0)</f>
        <v>0</v>
      </c>
      <c r="M421" s="2">
        <f>IFERROR(VLOOKUP(C421,'LEISHMANIOSE VISCERAL'!$A$4:$C$454,3,FALSE),0)</f>
        <v>0</v>
      </c>
      <c r="N421" s="2">
        <f>IFERROR(VLOOKUP(C421,'LEISHMANIOSE TEGUMENTAR'!$A$4:$C$1681,3,FALSE),0)</f>
        <v>0</v>
      </c>
      <c r="O421" s="2">
        <f>IFERROR(VLOOKUP(C421,'FEBRE AMARELA'!$A$4:$C$38,3,FALSE),0)</f>
        <v>0</v>
      </c>
      <c r="P421" s="2">
        <f>IFERROR(VLOOKUP(C421,DENGUE!$A$5:$C$4097,3,FALSE),0)</f>
        <v>295</v>
      </c>
      <c r="Q421" s="2">
        <f>IFERROR(VLOOKUP(C421,'HEPATITE VIRAL'!$A$5:$C$3162,3,FALSE),0)</f>
        <v>0</v>
      </c>
      <c r="R421" s="2">
        <f>IFERROR(VLOOKUP(C421,'FEBRE MACULOSA'!$A$5:$C$181,3,FALSE),0)</f>
        <v>0</v>
      </c>
      <c r="S421" s="2">
        <f>IFERROR(VLOOKUP(C421,LEPTOSPIROSE!$A$5:$C$1176,3,FALSE),0)</f>
        <v>0</v>
      </c>
      <c r="T421" s="2">
        <f>IFERROR(VLOOKUP(C421,'DOENÇA DE CHAGAS'!$A$5:$C$100,3,FALSE),0)</f>
        <v>0</v>
      </c>
      <c r="U421" s="2">
        <f>IFERROR(VLOOKUP(C421,'PICADAS DE COBRAS'!$A$6:$C$4645,3,FALSE),0)</f>
        <v>22</v>
      </c>
      <c r="V421">
        <f>IFERROR(VLOOKUP(C421,'ZIKA VIRUS'!$A$5:$C$2399,3,FALSE),0)</f>
        <v>2</v>
      </c>
      <c r="W421">
        <f>IFERROR(VLOOKUP(C421,'FEBRE TIFÓIDE'!$A$5:$C$46,3,FALSE),0)</f>
        <v>0</v>
      </c>
      <c r="X421">
        <f>IFERROR(VLOOKUP(C421,HANTAVIROSE!$A$5:$C$153,3,FALSE),0)</f>
        <v>0</v>
      </c>
      <c r="Y421">
        <f>IFERROR(VLOOKUP(C421,MENINGITE!$A$5:$C$447,3,FALSE),0)</f>
        <v>0</v>
      </c>
      <c r="Z421">
        <f>IFERROR(VLOOKUP(C421,RAIVA!$A$5:$C$16,3,FALSE),0)</f>
        <v>0</v>
      </c>
    </row>
    <row r="422" spans="1:26" x14ac:dyDescent="0.3">
      <c r="A422" s="2" t="s">
        <v>1256</v>
      </c>
      <c r="B422" s="2" t="s">
        <v>1613</v>
      </c>
      <c r="C422" s="2">
        <v>410185</v>
      </c>
      <c r="D422" s="2">
        <v>4101853</v>
      </c>
      <c r="E422" s="2" t="s">
        <v>1256</v>
      </c>
      <c r="F422" s="2" t="s">
        <v>1613</v>
      </c>
      <c r="G422" s="2">
        <f>IFERROR(VLOOKUP(D422,Coordenadas!$A$2:$D$5571,3,FALSE),0)</f>
        <v>-24.3857</v>
      </c>
      <c r="H422" s="2">
        <f>IFERROR(VLOOKUP(D422,Coordenadas!$A$2:$D$5571,4,FALSE),0)</f>
        <v>-51.5839</v>
      </c>
      <c r="I422" s="2" t="s">
        <v>5326</v>
      </c>
      <c r="J422" s="2">
        <v>2453</v>
      </c>
      <c r="K422" s="2" t="s">
        <v>5332</v>
      </c>
      <c r="L422" s="2">
        <f>IFERROR(VLOOKUP(C422,BOTULISMO!$A$3:$C$19,3,FALSE),0)</f>
        <v>0</v>
      </c>
      <c r="M422" s="2">
        <f>IFERROR(VLOOKUP(C422,'LEISHMANIOSE VISCERAL'!$A$4:$C$454,3,FALSE),0)</f>
        <v>0</v>
      </c>
      <c r="N422" s="2">
        <f>IFERROR(VLOOKUP(C422,'LEISHMANIOSE TEGUMENTAR'!$A$4:$C$1681,3,FALSE),0)</f>
        <v>0</v>
      </c>
      <c r="O422" s="2">
        <f>IFERROR(VLOOKUP(C422,'FEBRE AMARELA'!$A$4:$C$38,3,FALSE),0)</f>
        <v>0</v>
      </c>
      <c r="P422" s="2">
        <f>IFERROR(VLOOKUP(C422,DENGUE!$A$5:$C$4097,3,FALSE),0)</f>
        <v>33</v>
      </c>
      <c r="Q422" s="2">
        <f>IFERROR(VLOOKUP(C422,'HEPATITE VIRAL'!$A$5:$C$3162,3,FALSE),0)</f>
        <v>1</v>
      </c>
      <c r="R422" s="2">
        <f>IFERROR(VLOOKUP(C422,'FEBRE MACULOSA'!$A$5:$C$181,3,FALSE),0)</f>
        <v>0</v>
      </c>
      <c r="S422" s="2">
        <f>IFERROR(VLOOKUP(C422,LEPTOSPIROSE!$A$5:$C$1176,3,FALSE),0)</f>
        <v>0</v>
      </c>
      <c r="T422" s="2">
        <f>IFERROR(VLOOKUP(C422,'DOENÇA DE CHAGAS'!$A$5:$C$100,3,FALSE),0)</f>
        <v>0</v>
      </c>
      <c r="U422" s="2">
        <f>IFERROR(VLOOKUP(C422,'PICADAS DE COBRAS'!$A$6:$C$4645,3,FALSE),0)</f>
        <v>0</v>
      </c>
      <c r="V422">
        <f>IFERROR(VLOOKUP(C422,'ZIKA VIRUS'!$A$5:$C$2399,3,FALSE),0)</f>
        <v>0</v>
      </c>
      <c r="W422">
        <f>IFERROR(VLOOKUP(C422,'FEBRE TIFÓIDE'!$A$5:$C$46,3,FALSE),0)</f>
        <v>0</v>
      </c>
      <c r="X422">
        <f>IFERROR(VLOOKUP(C422,HANTAVIROSE!$A$5:$C$153,3,FALSE),0)</f>
        <v>0</v>
      </c>
      <c r="Y422">
        <f>IFERROR(VLOOKUP(C422,MENINGITE!$A$5:$C$447,3,FALSE),0)</f>
        <v>0</v>
      </c>
      <c r="Z422">
        <f>IFERROR(VLOOKUP(C422,RAIVA!$A$5:$C$16,3,FALSE),0)</f>
        <v>0</v>
      </c>
    </row>
    <row r="423" spans="1:26" x14ac:dyDescent="0.3">
      <c r="A423" s="2" t="s">
        <v>2258</v>
      </c>
      <c r="B423" s="2" t="s">
        <v>2343</v>
      </c>
      <c r="C423" s="2">
        <v>330023</v>
      </c>
      <c r="D423" s="2">
        <v>3300233</v>
      </c>
      <c r="E423" s="2" t="s">
        <v>2258</v>
      </c>
      <c r="F423" s="2" t="s">
        <v>2343</v>
      </c>
      <c r="G423" s="2">
        <f>IFERROR(VLOOKUP(D423,Coordenadas!$A$2:$D$5571,3,FALSE),0)</f>
        <v>-22.752800000000001</v>
      </c>
      <c r="H423" s="2">
        <f>IFERROR(VLOOKUP(D423,Coordenadas!$A$2:$D$5571,4,FALSE),0)</f>
        <v>-41.884599999999999</v>
      </c>
      <c r="I423" s="2" t="s">
        <v>5325</v>
      </c>
      <c r="J423" s="2">
        <v>27560</v>
      </c>
      <c r="K423" s="2" t="s">
        <v>5330</v>
      </c>
      <c r="L423" s="2">
        <f>IFERROR(VLOOKUP(C423,BOTULISMO!$A$3:$C$19,3,FALSE),0)</f>
        <v>0</v>
      </c>
      <c r="M423" s="2">
        <f>IFERROR(VLOOKUP(C423,'LEISHMANIOSE VISCERAL'!$A$4:$C$454,3,FALSE),0)</f>
        <v>0</v>
      </c>
      <c r="N423" s="2">
        <f>IFERROR(VLOOKUP(C423,'LEISHMANIOSE TEGUMENTAR'!$A$4:$C$1681,3,FALSE),0)</f>
        <v>0</v>
      </c>
      <c r="O423" s="2">
        <f>IFERROR(VLOOKUP(C423,'FEBRE AMARELA'!$A$4:$C$38,3,FALSE),0)</f>
        <v>0</v>
      </c>
      <c r="P423" s="2">
        <f>IFERROR(VLOOKUP(C423,DENGUE!$A$5:$C$4097,3,FALSE),0)</f>
        <v>1</v>
      </c>
      <c r="Q423" s="2">
        <f>IFERROR(VLOOKUP(C423,'HEPATITE VIRAL'!$A$5:$C$3162,3,FALSE),0)</f>
        <v>57</v>
      </c>
      <c r="R423" s="2">
        <f>IFERROR(VLOOKUP(C423,'FEBRE MACULOSA'!$A$5:$C$181,3,FALSE),0)</f>
        <v>0</v>
      </c>
      <c r="S423" s="2">
        <f>IFERROR(VLOOKUP(C423,LEPTOSPIROSE!$A$5:$C$1176,3,FALSE),0)</f>
        <v>0</v>
      </c>
      <c r="T423" s="2">
        <f>IFERROR(VLOOKUP(C423,'DOENÇA DE CHAGAS'!$A$5:$C$100,3,FALSE),0)</f>
        <v>0</v>
      </c>
      <c r="U423" s="2">
        <f>IFERROR(VLOOKUP(C423,'PICADAS DE COBRAS'!$A$6:$C$4645,3,FALSE),0)</f>
        <v>18</v>
      </c>
      <c r="V423">
        <f>IFERROR(VLOOKUP(C423,'ZIKA VIRUS'!$A$5:$C$2399,3,FALSE),0)</f>
        <v>1</v>
      </c>
      <c r="W423">
        <f>IFERROR(VLOOKUP(C423,'FEBRE TIFÓIDE'!$A$5:$C$46,3,FALSE),0)</f>
        <v>0</v>
      </c>
      <c r="X423">
        <f>IFERROR(VLOOKUP(C423,HANTAVIROSE!$A$5:$C$153,3,FALSE),0)</f>
        <v>0</v>
      </c>
      <c r="Y423">
        <f>IFERROR(VLOOKUP(C423,MENINGITE!$A$5:$C$447,3,FALSE),0)</f>
        <v>0</v>
      </c>
      <c r="Z423">
        <f>IFERROR(VLOOKUP(C423,RAIVA!$A$5:$C$16,3,FALSE),0)</f>
        <v>0</v>
      </c>
    </row>
    <row r="424" spans="1:26" x14ac:dyDescent="0.3">
      <c r="A424" s="2" t="s">
        <v>967</v>
      </c>
      <c r="B424" s="2" t="s">
        <v>1235</v>
      </c>
      <c r="C424" s="2">
        <v>420150</v>
      </c>
      <c r="D424" s="2">
        <v>4201505</v>
      </c>
      <c r="E424" s="2" t="s">
        <v>967</v>
      </c>
      <c r="F424" s="2" t="s">
        <v>1235</v>
      </c>
      <c r="G424" s="2">
        <f>IFERROR(VLOOKUP(D424,Coordenadas!$A$2:$D$5571,3,FALSE),0)</f>
        <v>-28.244800000000001</v>
      </c>
      <c r="H424" s="2">
        <f>IFERROR(VLOOKUP(D424,Coordenadas!$A$2:$D$5571,4,FALSE),0)</f>
        <v>-49.021500000000003</v>
      </c>
      <c r="I424" s="2" t="s">
        <v>5326</v>
      </c>
      <c r="J424" s="2">
        <v>7753</v>
      </c>
      <c r="K424" s="2" t="s">
        <v>5332</v>
      </c>
      <c r="L424" s="2">
        <f>IFERROR(VLOOKUP(C424,BOTULISMO!$A$3:$C$19,3,FALSE),0)</f>
        <v>0</v>
      </c>
      <c r="M424" s="2">
        <f>IFERROR(VLOOKUP(C424,'LEISHMANIOSE VISCERAL'!$A$4:$C$454,3,FALSE),0)</f>
        <v>0</v>
      </c>
      <c r="N424" s="2">
        <f>IFERROR(VLOOKUP(C424,'LEISHMANIOSE TEGUMENTAR'!$A$4:$C$1681,3,FALSE),0)</f>
        <v>0</v>
      </c>
      <c r="O424" s="2">
        <f>IFERROR(VLOOKUP(C424,'FEBRE AMARELA'!$A$4:$C$38,3,FALSE),0)</f>
        <v>0</v>
      </c>
      <c r="P424" s="2">
        <f>IFERROR(VLOOKUP(C424,DENGUE!$A$5:$C$4097,3,FALSE),0)</f>
        <v>0</v>
      </c>
      <c r="Q424" s="2">
        <f>IFERROR(VLOOKUP(C424,'HEPATITE VIRAL'!$A$5:$C$3162,3,FALSE),0)</f>
        <v>4</v>
      </c>
      <c r="R424" s="2">
        <f>IFERROR(VLOOKUP(C424,'FEBRE MACULOSA'!$A$5:$C$181,3,FALSE),0)</f>
        <v>0</v>
      </c>
      <c r="S424" s="2">
        <f>IFERROR(VLOOKUP(C424,LEPTOSPIROSE!$A$5:$C$1176,3,FALSE),0)</f>
        <v>0</v>
      </c>
      <c r="T424" s="2">
        <f>IFERROR(VLOOKUP(C424,'DOENÇA DE CHAGAS'!$A$5:$C$100,3,FALSE),0)</f>
        <v>0</v>
      </c>
      <c r="U424" s="2">
        <f>IFERROR(VLOOKUP(C424,'PICADAS DE COBRAS'!$A$6:$C$4645,3,FALSE),0)</f>
        <v>4</v>
      </c>
      <c r="V424">
        <f>IFERROR(VLOOKUP(C424,'ZIKA VIRUS'!$A$5:$C$2399,3,FALSE),0)</f>
        <v>0</v>
      </c>
      <c r="W424">
        <f>IFERROR(VLOOKUP(C424,'FEBRE TIFÓIDE'!$A$5:$C$46,3,FALSE),0)</f>
        <v>0</v>
      </c>
      <c r="X424">
        <f>IFERROR(VLOOKUP(C424,HANTAVIROSE!$A$5:$C$153,3,FALSE),0)</f>
        <v>0</v>
      </c>
      <c r="Y424">
        <f>IFERROR(VLOOKUP(C424,MENINGITE!$A$5:$C$447,3,FALSE),0)</f>
        <v>0</v>
      </c>
      <c r="Z424">
        <f>IFERROR(VLOOKUP(C424,RAIVA!$A$5:$C$16,3,FALSE),0)</f>
        <v>0</v>
      </c>
    </row>
    <row r="425" spans="1:26" x14ac:dyDescent="0.3">
      <c r="A425" s="2" t="s">
        <v>4319</v>
      </c>
      <c r="B425" s="2" t="s">
        <v>4471</v>
      </c>
      <c r="C425" s="2">
        <v>230150</v>
      </c>
      <c r="D425" s="2">
        <v>2301505</v>
      </c>
      <c r="E425" s="2" t="s">
        <v>4319</v>
      </c>
      <c r="F425" s="2" t="s">
        <v>4471</v>
      </c>
      <c r="G425" s="2">
        <f>IFERROR(VLOOKUP(D425,Coordenadas!$A$2:$D$5571,3,FALSE),0)</f>
        <v>-6.3164999999999996</v>
      </c>
      <c r="H425" s="2">
        <f>IFERROR(VLOOKUP(D425,Coordenadas!$A$2:$D$5571,4,FALSE),0)</f>
        <v>-40.165300000000002</v>
      </c>
      <c r="I425" s="2" t="s">
        <v>5324</v>
      </c>
      <c r="J425" s="2">
        <v>7650</v>
      </c>
      <c r="K425" s="2" t="s">
        <v>5332</v>
      </c>
      <c r="L425" s="2">
        <f>IFERROR(VLOOKUP(C425,BOTULISMO!$A$3:$C$19,3,FALSE),0)</f>
        <v>0</v>
      </c>
      <c r="M425" s="2">
        <f>IFERROR(VLOOKUP(C425,'LEISHMANIOSE VISCERAL'!$A$4:$C$454,3,FALSE),0)</f>
        <v>0</v>
      </c>
      <c r="N425" s="2">
        <f>IFERROR(VLOOKUP(C425,'LEISHMANIOSE TEGUMENTAR'!$A$4:$C$1681,3,FALSE),0)</f>
        <v>0</v>
      </c>
      <c r="O425" s="2">
        <f>IFERROR(VLOOKUP(C425,'FEBRE AMARELA'!$A$4:$C$38,3,FALSE),0)</f>
        <v>0</v>
      </c>
      <c r="P425" s="2">
        <f>IFERROR(VLOOKUP(C425,DENGUE!$A$5:$C$4097,3,FALSE),0)</f>
        <v>6</v>
      </c>
      <c r="Q425" s="2">
        <f>IFERROR(VLOOKUP(C425,'HEPATITE VIRAL'!$A$5:$C$3162,3,FALSE),0)</f>
        <v>0</v>
      </c>
      <c r="R425" s="2">
        <f>IFERROR(VLOOKUP(C425,'FEBRE MACULOSA'!$A$5:$C$181,3,FALSE),0)</f>
        <v>0</v>
      </c>
      <c r="S425" s="2">
        <f>IFERROR(VLOOKUP(C425,LEPTOSPIROSE!$A$5:$C$1176,3,FALSE),0)</f>
        <v>0</v>
      </c>
      <c r="T425" s="2">
        <f>IFERROR(VLOOKUP(C425,'DOENÇA DE CHAGAS'!$A$5:$C$100,3,FALSE),0)</f>
        <v>0</v>
      </c>
      <c r="U425" s="2">
        <f>IFERROR(VLOOKUP(C425,'PICADAS DE COBRAS'!$A$6:$C$4645,3,FALSE),0)</f>
        <v>3</v>
      </c>
      <c r="V425">
        <f>IFERROR(VLOOKUP(C425,'ZIKA VIRUS'!$A$5:$C$2399,3,FALSE),0)</f>
        <v>1</v>
      </c>
      <c r="W425">
        <f>IFERROR(VLOOKUP(C425,'FEBRE TIFÓIDE'!$A$5:$C$46,3,FALSE),0)</f>
        <v>0</v>
      </c>
      <c r="X425">
        <f>IFERROR(VLOOKUP(C425,HANTAVIROSE!$A$5:$C$153,3,FALSE),0)</f>
        <v>0</v>
      </c>
      <c r="Y425">
        <f>IFERROR(VLOOKUP(C425,MENINGITE!$A$5:$C$447,3,FALSE),0)</f>
        <v>0</v>
      </c>
      <c r="Z425">
        <f>IFERROR(VLOOKUP(C425,RAIVA!$A$5:$C$16,3,FALSE),0)</f>
        <v>0</v>
      </c>
    </row>
    <row r="426" spans="1:26" x14ac:dyDescent="0.3">
      <c r="A426" s="2" t="s">
        <v>4490</v>
      </c>
      <c r="B426" s="2" t="s">
        <v>4691</v>
      </c>
      <c r="C426" s="2">
        <v>220090</v>
      </c>
      <c r="D426" s="2">
        <v>2200905</v>
      </c>
      <c r="E426" s="2" t="s">
        <v>4490</v>
      </c>
      <c r="F426" s="2" t="s">
        <v>4691</v>
      </c>
      <c r="G426" s="2">
        <f>IFERROR(VLOOKUP(D426,Coordenadas!$A$2:$D$5571,3,FALSE),0)</f>
        <v>-6.11022</v>
      </c>
      <c r="H426" s="2">
        <f>IFERROR(VLOOKUP(D426,Coordenadas!$A$2:$D$5571,4,FALSE),0)</f>
        <v>-41.782200000000003</v>
      </c>
      <c r="I426" s="2" t="s">
        <v>5324</v>
      </c>
      <c r="J426" s="2">
        <v>5779</v>
      </c>
      <c r="K426" s="2" t="s">
        <v>5332</v>
      </c>
      <c r="L426" s="2">
        <f>IFERROR(VLOOKUP(C426,BOTULISMO!$A$3:$C$19,3,FALSE),0)</f>
        <v>0</v>
      </c>
      <c r="M426" s="2">
        <f>IFERROR(VLOOKUP(C426,'LEISHMANIOSE VISCERAL'!$A$4:$C$454,3,FALSE),0)</f>
        <v>0</v>
      </c>
      <c r="N426" s="2">
        <f>IFERROR(VLOOKUP(C426,'LEISHMANIOSE TEGUMENTAR'!$A$4:$C$1681,3,FALSE),0)</f>
        <v>0</v>
      </c>
      <c r="O426" s="2">
        <f>IFERROR(VLOOKUP(C426,'FEBRE AMARELA'!$A$4:$C$38,3,FALSE),0)</f>
        <v>0</v>
      </c>
      <c r="P426" s="2">
        <f>IFERROR(VLOOKUP(C426,DENGUE!$A$5:$C$4097,3,FALSE),0)</f>
        <v>0</v>
      </c>
      <c r="Q426" s="2">
        <f>IFERROR(VLOOKUP(C426,'HEPATITE VIRAL'!$A$5:$C$3162,3,FALSE),0)</f>
        <v>0</v>
      </c>
      <c r="R426" s="2">
        <f>IFERROR(VLOOKUP(C426,'FEBRE MACULOSA'!$A$5:$C$181,3,FALSE),0)</f>
        <v>0</v>
      </c>
      <c r="S426" s="2">
        <f>IFERROR(VLOOKUP(C426,LEPTOSPIROSE!$A$5:$C$1176,3,FALSE),0)</f>
        <v>0</v>
      </c>
      <c r="T426" s="2">
        <f>IFERROR(VLOOKUP(C426,'DOENÇA DE CHAGAS'!$A$5:$C$100,3,FALSE),0)</f>
        <v>0</v>
      </c>
      <c r="U426" s="2">
        <f>IFERROR(VLOOKUP(C426,'PICADAS DE COBRAS'!$A$6:$C$4645,3,FALSE),0)</f>
        <v>16</v>
      </c>
      <c r="V426">
        <f>IFERROR(VLOOKUP(C426,'ZIKA VIRUS'!$A$5:$C$2399,3,FALSE),0)</f>
        <v>0</v>
      </c>
      <c r="W426">
        <f>IFERROR(VLOOKUP(C426,'FEBRE TIFÓIDE'!$A$5:$C$46,3,FALSE),0)</f>
        <v>0</v>
      </c>
      <c r="X426">
        <f>IFERROR(VLOOKUP(C426,HANTAVIROSE!$A$5:$C$153,3,FALSE),0)</f>
        <v>0</v>
      </c>
      <c r="Y426">
        <f>IFERROR(VLOOKUP(C426,MENINGITE!$A$5:$C$447,3,FALSE),0)</f>
        <v>0</v>
      </c>
      <c r="Z426">
        <f>IFERROR(VLOOKUP(C426,RAIVA!$A$5:$C$16,3,FALSE),0)</f>
        <v>0</v>
      </c>
    </row>
    <row r="427" spans="1:26" x14ac:dyDescent="0.3">
      <c r="A427" s="2" t="s">
        <v>3988</v>
      </c>
      <c r="B427" s="2" t="s">
        <v>4164</v>
      </c>
      <c r="C427" s="2">
        <v>250130</v>
      </c>
      <c r="D427" s="2">
        <v>2501302</v>
      </c>
      <c r="E427" s="2" t="s">
        <v>3988</v>
      </c>
      <c r="F427" s="2" t="s">
        <v>4164</v>
      </c>
      <c r="G427" s="2">
        <f>IFERROR(VLOOKUP(D427,Coordenadas!$A$2:$D$5571,3,FALSE),0)</f>
        <v>-7.5447300000000004</v>
      </c>
      <c r="H427" s="2">
        <f>IFERROR(VLOOKUP(D427,Coordenadas!$A$2:$D$5571,4,FALSE),0)</f>
        <v>-35.706600000000002</v>
      </c>
      <c r="I427" s="2" t="s">
        <v>5324</v>
      </c>
      <c r="J427" s="2">
        <v>19082</v>
      </c>
      <c r="K427" s="2" t="s">
        <v>5332</v>
      </c>
      <c r="L427" s="2">
        <f>IFERROR(VLOOKUP(C427,BOTULISMO!$A$3:$C$19,3,FALSE),0)</f>
        <v>0</v>
      </c>
      <c r="M427" s="2">
        <f>IFERROR(VLOOKUP(C427,'LEISHMANIOSE VISCERAL'!$A$4:$C$454,3,FALSE),0)</f>
        <v>1</v>
      </c>
      <c r="N427" s="2">
        <f>IFERROR(VLOOKUP(C427,'LEISHMANIOSE TEGUMENTAR'!$A$4:$C$1681,3,FALSE),0)</f>
        <v>0</v>
      </c>
      <c r="O427" s="2">
        <f>IFERROR(VLOOKUP(C427,'FEBRE AMARELA'!$A$4:$C$38,3,FALSE),0)</f>
        <v>0</v>
      </c>
      <c r="P427" s="2">
        <f>IFERROR(VLOOKUP(C427,DENGUE!$A$5:$C$4097,3,FALSE),0)</f>
        <v>5</v>
      </c>
      <c r="Q427" s="2">
        <f>IFERROR(VLOOKUP(C427,'HEPATITE VIRAL'!$A$5:$C$3162,3,FALSE),0)</f>
        <v>0</v>
      </c>
      <c r="R427" s="2">
        <f>IFERROR(VLOOKUP(C427,'FEBRE MACULOSA'!$A$5:$C$181,3,FALSE),0)</f>
        <v>0</v>
      </c>
      <c r="S427" s="2">
        <f>IFERROR(VLOOKUP(C427,LEPTOSPIROSE!$A$5:$C$1176,3,FALSE),0)</f>
        <v>0</v>
      </c>
      <c r="T427" s="2">
        <f>IFERROR(VLOOKUP(C427,'DOENÇA DE CHAGAS'!$A$5:$C$100,3,FALSE),0)</f>
        <v>0</v>
      </c>
      <c r="U427" s="2">
        <f>IFERROR(VLOOKUP(C427,'PICADAS DE COBRAS'!$A$6:$C$4645,3,FALSE),0)</f>
        <v>0</v>
      </c>
      <c r="V427">
        <f>IFERROR(VLOOKUP(C427,'ZIKA VIRUS'!$A$5:$C$2399,3,FALSE),0)</f>
        <v>2</v>
      </c>
      <c r="W427">
        <f>IFERROR(VLOOKUP(C427,'FEBRE TIFÓIDE'!$A$5:$C$46,3,FALSE),0)</f>
        <v>0</v>
      </c>
      <c r="X427">
        <f>IFERROR(VLOOKUP(C427,HANTAVIROSE!$A$5:$C$153,3,FALSE),0)</f>
        <v>0</v>
      </c>
      <c r="Y427">
        <f>IFERROR(VLOOKUP(C427,MENINGITE!$A$5:$C$447,3,FALSE),0)</f>
        <v>0</v>
      </c>
      <c r="Z427">
        <f>IFERROR(VLOOKUP(C427,RAIVA!$A$5:$C$16,3,FALSE),0)</f>
        <v>0</v>
      </c>
    </row>
    <row r="428" spans="1:26" x14ac:dyDescent="0.3">
      <c r="A428" s="2" t="s">
        <v>4490</v>
      </c>
      <c r="B428" s="2" t="s">
        <v>4690</v>
      </c>
      <c r="C428" s="2">
        <v>220095</v>
      </c>
      <c r="D428" s="2">
        <v>2200954</v>
      </c>
      <c r="E428" s="2" t="s">
        <v>4490</v>
      </c>
      <c r="F428" s="2" t="s">
        <v>4690</v>
      </c>
      <c r="G428" s="2">
        <f>IFERROR(VLOOKUP(D428,Coordenadas!$A$2:$D$5571,3,FALSE),0)</f>
        <v>-7.2450200000000002</v>
      </c>
      <c r="H428" s="2">
        <f>IFERROR(VLOOKUP(D428,Coordenadas!$A$2:$D$5571,4,FALSE),0)</f>
        <v>-41.532499999999999</v>
      </c>
      <c r="I428" s="2" t="s">
        <v>5324</v>
      </c>
      <c r="J428" s="2">
        <v>2440</v>
      </c>
      <c r="K428" s="2" t="s">
        <v>5332</v>
      </c>
      <c r="L428" s="2">
        <f>IFERROR(VLOOKUP(C428,BOTULISMO!$A$3:$C$19,3,FALSE),0)</f>
        <v>0</v>
      </c>
      <c r="M428" s="2">
        <f>IFERROR(VLOOKUP(C428,'LEISHMANIOSE VISCERAL'!$A$4:$C$454,3,FALSE),0)</f>
        <v>0</v>
      </c>
      <c r="N428" s="2">
        <f>IFERROR(VLOOKUP(C428,'LEISHMANIOSE TEGUMENTAR'!$A$4:$C$1681,3,FALSE),0)</f>
        <v>0</v>
      </c>
      <c r="O428" s="2">
        <f>IFERROR(VLOOKUP(C428,'FEBRE AMARELA'!$A$4:$C$38,3,FALSE),0)</f>
        <v>0</v>
      </c>
      <c r="P428" s="2">
        <f>IFERROR(VLOOKUP(C428,DENGUE!$A$5:$C$4097,3,FALSE),0)</f>
        <v>0</v>
      </c>
      <c r="Q428" s="2">
        <f>IFERROR(VLOOKUP(C428,'HEPATITE VIRAL'!$A$5:$C$3162,3,FALSE),0)</f>
        <v>0</v>
      </c>
      <c r="R428" s="2">
        <f>IFERROR(VLOOKUP(C428,'FEBRE MACULOSA'!$A$5:$C$181,3,FALSE),0)</f>
        <v>0</v>
      </c>
      <c r="S428" s="2">
        <f>IFERROR(VLOOKUP(C428,LEPTOSPIROSE!$A$5:$C$1176,3,FALSE),0)</f>
        <v>0</v>
      </c>
      <c r="T428" s="2">
        <f>IFERROR(VLOOKUP(C428,'DOENÇA DE CHAGAS'!$A$5:$C$100,3,FALSE),0)</f>
        <v>0</v>
      </c>
      <c r="U428" s="2">
        <f>IFERROR(VLOOKUP(C428,'PICADAS DE COBRAS'!$A$6:$C$4645,3,FALSE),0)</f>
        <v>0</v>
      </c>
      <c r="V428">
        <f>IFERROR(VLOOKUP(C428,'ZIKA VIRUS'!$A$5:$C$2399,3,FALSE),0)</f>
        <v>0</v>
      </c>
      <c r="W428">
        <f>IFERROR(VLOOKUP(C428,'FEBRE TIFÓIDE'!$A$5:$C$46,3,FALSE),0)</f>
        <v>0</v>
      </c>
      <c r="X428">
        <f>IFERROR(VLOOKUP(C428,HANTAVIROSE!$A$5:$C$153,3,FALSE),0)</f>
        <v>0</v>
      </c>
      <c r="Y428">
        <f>IFERROR(VLOOKUP(C428,MENINGITE!$A$5:$C$447,3,FALSE),0)</f>
        <v>0</v>
      </c>
      <c r="Z428">
        <f>IFERROR(VLOOKUP(C428,RAIVA!$A$5:$C$16,3,FALSE),0)</f>
        <v>0</v>
      </c>
    </row>
    <row r="429" spans="1:26" x14ac:dyDescent="0.3">
      <c r="A429" s="2" t="s">
        <v>4490</v>
      </c>
      <c r="B429" s="2" t="s">
        <v>4689</v>
      </c>
      <c r="C429" s="2">
        <v>220100</v>
      </c>
      <c r="D429" s="2">
        <v>2201002</v>
      </c>
      <c r="E429" s="2" t="s">
        <v>4490</v>
      </c>
      <c r="F429" s="2" t="s">
        <v>4689</v>
      </c>
      <c r="G429" s="2">
        <f>IFERROR(VLOOKUP(D429,Coordenadas!$A$2:$D$5571,3,FALSE),0)</f>
        <v>-6.6507500000000004</v>
      </c>
      <c r="H429" s="2">
        <f>IFERROR(VLOOKUP(D429,Coordenadas!$A$2:$D$5571,4,FALSE),0)</f>
        <v>-42.541800000000002</v>
      </c>
      <c r="I429" s="2" t="s">
        <v>5324</v>
      </c>
      <c r="J429" s="2">
        <v>4688</v>
      </c>
      <c r="K429" s="2" t="s">
        <v>5332</v>
      </c>
      <c r="L429" s="2">
        <f>IFERROR(VLOOKUP(C429,BOTULISMO!$A$3:$C$19,3,FALSE),0)</f>
        <v>0</v>
      </c>
      <c r="M429" s="2">
        <f>IFERROR(VLOOKUP(C429,'LEISHMANIOSE VISCERAL'!$A$4:$C$454,3,FALSE),0)</f>
        <v>0</v>
      </c>
      <c r="N429" s="2">
        <f>IFERROR(VLOOKUP(C429,'LEISHMANIOSE TEGUMENTAR'!$A$4:$C$1681,3,FALSE),0)</f>
        <v>0</v>
      </c>
      <c r="O429" s="2">
        <f>IFERROR(VLOOKUP(C429,'FEBRE AMARELA'!$A$4:$C$38,3,FALSE),0)</f>
        <v>0</v>
      </c>
      <c r="P429" s="2">
        <f>IFERROR(VLOOKUP(C429,DENGUE!$A$5:$C$4097,3,FALSE),0)</f>
        <v>4</v>
      </c>
      <c r="Q429" s="2">
        <f>IFERROR(VLOOKUP(C429,'HEPATITE VIRAL'!$A$5:$C$3162,3,FALSE),0)</f>
        <v>0</v>
      </c>
      <c r="R429" s="2">
        <f>IFERROR(VLOOKUP(C429,'FEBRE MACULOSA'!$A$5:$C$181,3,FALSE),0)</f>
        <v>0</v>
      </c>
      <c r="S429" s="2">
        <f>IFERROR(VLOOKUP(C429,LEPTOSPIROSE!$A$5:$C$1176,3,FALSE),0)</f>
        <v>0</v>
      </c>
      <c r="T429" s="2">
        <f>IFERROR(VLOOKUP(C429,'DOENÇA DE CHAGAS'!$A$5:$C$100,3,FALSE),0)</f>
        <v>0</v>
      </c>
      <c r="U429" s="2">
        <f>IFERROR(VLOOKUP(C429,'PICADAS DE COBRAS'!$A$6:$C$4645,3,FALSE),0)</f>
        <v>13</v>
      </c>
      <c r="V429">
        <f>IFERROR(VLOOKUP(C429,'ZIKA VIRUS'!$A$5:$C$2399,3,FALSE),0)</f>
        <v>0</v>
      </c>
      <c r="W429">
        <f>IFERROR(VLOOKUP(C429,'FEBRE TIFÓIDE'!$A$5:$C$46,3,FALSE),0)</f>
        <v>0</v>
      </c>
      <c r="X429">
        <f>IFERROR(VLOOKUP(C429,HANTAVIROSE!$A$5:$C$153,3,FALSE),0)</f>
        <v>0</v>
      </c>
      <c r="Y429">
        <f>IFERROR(VLOOKUP(C429,MENINGITE!$A$5:$C$447,3,FALSE),0)</f>
        <v>0</v>
      </c>
      <c r="Z429">
        <f>IFERROR(VLOOKUP(C429,RAIVA!$A$5:$C$16,3,FALSE),0)</f>
        <v>0</v>
      </c>
    </row>
    <row r="430" spans="1:26" x14ac:dyDescent="0.3">
      <c r="A430" s="2" t="s">
        <v>2258</v>
      </c>
      <c r="B430" s="2" t="s">
        <v>2342</v>
      </c>
      <c r="C430" s="2">
        <v>330025</v>
      </c>
      <c r="D430" s="2">
        <v>3300258</v>
      </c>
      <c r="E430" s="2" t="s">
        <v>2258</v>
      </c>
      <c r="F430" s="2" t="s">
        <v>2342</v>
      </c>
      <c r="G430" s="2">
        <f>IFERROR(VLOOKUP(D430,Coordenadas!$A$2:$D$5571,3,FALSE),0)</f>
        <v>-22.977399999999999</v>
      </c>
      <c r="H430" s="2">
        <f>IFERROR(VLOOKUP(D430,Coordenadas!$A$2:$D$5571,4,FALSE),0)</f>
        <v>-42.026699999999998</v>
      </c>
      <c r="I430" s="2" t="s">
        <v>5325</v>
      </c>
      <c r="J430" s="2">
        <v>27715</v>
      </c>
      <c r="K430" s="2" t="s">
        <v>5330</v>
      </c>
      <c r="L430" s="2">
        <f>IFERROR(VLOOKUP(C430,BOTULISMO!$A$3:$C$19,3,FALSE),0)</f>
        <v>0</v>
      </c>
      <c r="M430" s="2">
        <f>IFERROR(VLOOKUP(C430,'LEISHMANIOSE VISCERAL'!$A$4:$C$454,3,FALSE),0)</f>
        <v>0</v>
      </c>
      <c r="N430" s="2">
        <f>IFERROR(VLOOKUP(C430,'LEISHMANIOSE TEGUMENTAR'!$A$4:$C$1681,3,FALSE),0)</f>
        <v>0</v>
      </c>
      <c r="O430" s="2">
        <f>IFERROR(VLOOKUP(C430,'FEBRE AMARELA'!$A$4:$C$38,3,FALSE),0)</f>
        <v>0</v>
      </c>
      <c r="P430" s="2">
        <f>IFERROR(VLOOKUP(C430,DENGUE!$A$5:$C$4097,3,FALSE),0)</f>
        <v>3</v>
      </c>
      <c r="Q430" s="2">
        <f>IFERROR(VLOOKUP(C430,'HEPATITE VIRAL'!$A$5:$C$3162,3,FALSE),0)</f>
        <v>1</v>
      </c>
      <c r="R430" s="2">
        <f>IFERROR(VLOOKUP(C430,'FEBRE MACULOSA'!$A$5:$C$181,3,FALSE),0)</f>
        <v>0</v>
      </c>
      <c r="S430" s="2">
        <f>IFERROR(VLOOKUP(C430,LEPTOSPIROSE!$A$5:$C$1176,3,FALSE),0)</f>
        <v>0</v>
      </c>
      <c r="T430" s="2">
        <f>IFERROR(VLOOKUP(C430,'DOENÇA DE CHAGAS'!$A$5:$C$100,3,FALSE),0)</f>
        <v>0</v>
      </c>
      <c r="U430" s="2">
        <f>IFERROR(VLOOKUP(C430,'PICADAS DE COBRAS'!$A$6:$C$4645,3,FALSE),0)</f>
        <v>8</v>
      </c>
      <c r="V430">
        <f>IFERROR(VLOOKUP(C430,'ZIKA VIRUS'!$A$5:$C$2399,3,FALSE),0)</f>
        <v>4</v>
      </c>
      <c r="W430">
        <f>IFERROR(VLOOKUP(C430,'FEBRE TIFÓIDE'!$A$5:$C$46,3,FALSE),0)</f>
        <v>0</v>
      </c>
      <c r="X430">
        <f>IFERROR(VLOOKUP(C430,HANTAVIROSE!$A$5:$C$153,3,FALSE),0)</f>
        <v>0</v>
      </c>
      <c r="Y430">
        <f>IFERROR(VLOOKUP(C430,MENINGITE!$A$5:$C$447,3,FALSE),0)</f>
        <v>0</v>
      </c>
      <c r="Z430">
        <f>IFERROR(VLOOKUP(C430,RAIVA!$A$5:$C$16,3,FALSE),0)</f>
        <v>0</v>
      </c>
    </row>
    <row r="431" spans="1:26" x14ac:dyDescent="0.3">
      <c r="A431" s="2" t="s">
        <v>4903</v>
      </c>
      <c r="B431" s="2" t="s">
        <v>5013</v>
      </c>
      <c r="C431" s="2">
        <v>170240</v>
      </c>
      <c r="D431" s="2">
        <v>1702406</v>
      </c>
      <c r="E431" s="2" t="s">
        <v>4903</v>
      </c>
      <c r="F431" s="2" t="s">
        <v>5013</v>
      </c>
      <c r="G431" s="2">
        <f>IFERROR(VLOOKUP(D431,Coordenadas!$A$2:$D$5571,3,FALSE),0)</f>
        <v>-12.928699999999999</v>
      </c>
      <c r="H431" s="2">
        <f>IFERROR(VLOOKUP(D431,Coordenadas!$A$2:$D$5571,4,FALSE),0)</f>
        <v>-46.935899999999997</v>
      </c>
      <c r="I431" s="2" t="s">
        <v>5323</v>
      </c>
      <c r="J431" s="2">
        <v>10645</v>
      </c>
      <c r="K431" s="2" t="s">
        <v>5332</v>
      </c>
      <c r="L431" s="2">
        <f>IFERROR(VLOOKUP(C431,BOTULISMO!$A$3:$C$19,3,FALSE),0)</f>
        <v>0</v>
      </c>
      <c r="M431" s="2">
        <f>IFERROR(VLOOKUP(C431,'LEISHMANIOSE VISCERAL'!$A$4:$C$454,3,FALSE),0)</f>
        <v>0</v>
      </c>
      <c r="N431" s="2">
        <f>IFERROR(VLOOKUP(C431,'LEISHMANIOSE TEGUMENTAR'!$A$4:$C$1681,3,FALSE),0)</f>
        <v>1</v>
      </c>
      <c r="O431" s="2">
        <f>IFERROR(VLOOKUP(C431,'FEBRE AMARELA'!$A$4:$C$38,3,FALSE),0)</f>
        <v>0</v>
      </c>
      <c r="P431" s="2">
        <f>IFERROR(VLOOKUP(C431,DENGUE!$A$5:$C$4097,3,FALSE),0)</f>
        <v>43</v>
      </c>
      <c r="Q431" s="2">
        <f>IFERROR(VLOOKUP(C431,'HEPATITE VIRAL'!$A$5:$C$3162,3,FALSE),0)</f>
        <v>1</v>
      </c>
      <c r="R431" s="2">
        <f>IFERROR(VLOOKUP(C431,'FEBRE MACULOSA'!$A$5:$C$181,3,FALSE),0)</f>
        <v>0</v>
      </c>
      <c r="S431" s="2">
        <f>IFERROR(VLOOKUP(C431,LEPTOSPIROSE!$A$5:$C$1176,3,FALSE),0)</f>
        <v>0</v>
      </c>
      <c r="T431" s="2">
        <f>IFERROR(VLOOKUP(C431,'DOENÇA DE CHAGAS'!$A$5:$C$100,3,FALSE),0)</f>
        <v>0</v>
      </c>
      <c r="U431" s="2">
        <f>IFERROR(VLOOKUP(C431,'PICADAS DE COBRAS'!$A$6:$C$4645,3,FALSE),0)</f>
        <v>94</v>
      </c>
      <c r="V431">
        <f>IFERROR(VLOOKUP(C431,'ZIKA VIRUS'!$A$5:$C$2399,3,FALSE),0)</f>
        <v>1</v>
      </c>
      <c r="W431">
        <f>IFERROR(VLOOKUP(C431,'FEBRE TIFÓIDE'!$A$5:$C$46,3,FALSE),0)</f>
        <v>0</v>
      </c>
      <c r="X431">
        <f>IFERROR(VLOOKUP(C431,HANTAVIROSE!$A$5:$C$153,3,FALSE),0)</f>
        <v>0</v>
      </c>
      <c r="Y431">
        <f>IFERROR(VLOOKUP(C431,MENINGITE!$A$5:$C$447,3,FALSE),0)</f>
        <v>0</v>
      </c>
      <c r="Z431">
        <f>IFERROR(VLOOKUP(C431,RAIVA!$A$5:$C$16,3,FALSE),0)</f>
        <v>0</v>
      </c>
    </row>
    <row r="432" spans="1:26" x14ac:dyDescent="0.3">
      <c r="A432" s="2" t="s">
        <v>470</v>
      </c>
      <c r="B432" s="2" t="s">
        <v>945</v>
      </c>
      <c r="C432" s="2">
        <v>430100</v>
      </c>
      <c r="D432" s="2">
        <v>4301008</v>
      </c>
      <c r="E432" s="2" t="s">
        <v>470</v>
      </c>
      <c r="F432" s="2" t="s">
        <v>945</v>
      </c>
      <c r="G432" s="2">
        <f>IFERROR(VLOOKUP(D432,Coordenadas!$A$2:$D$5571,3,FALSE),0)</f>
        <v>-29.401399999999999</v>
      </c>
      <c r="H432" s="2">
        <f>IFERROR(VLOOKUP(D432,Coordenadas!$A$2:$D$5571,4,FALSE),0)</f>
        <v>-51.9557</v>
      </c>
      <c r="I432" s="2" t="s">
        <v>5326</v>
      </c>
      <c r="J432" s="2">
        <v>18783</v>
      </c>
      <c r="K432" s="2" t="s">
        <v>5332</v>
      </c>
      <c r="L432" s="2">
        <f>IFERROR(VLOOKUP(C432,BOTULISMO!$A$3:$C$19,3,FALSE),0)</f>
        <v>0</v>
      </c>
      <c r="M432" s="2">
        <f>IFERROR(VLOOKUP(C432,'LEISHMANIOSE VISCERAL'!$A$4:$C$454,3,FALSE),0)</f>
        <v>0</v>
      </c>
      <c r="N432" s="2">
        <f>IFERROR(VLOOKUP(C432,'LEISHMANIOSE TEGUMENTAR'!$A$4:$C$1681,3,FALSE),0)</f>
        <v>0</v>
      </c>
      <c r="O432" s="2">
        <f>IFERROR(VLOOKUP(C432,'FEBRE AMARELA'!$A$4:$C$38,3,FALSE),0)</f>
        <v>0</v>
      </c>
      <c r="P432" s="2">
        <f>IFERROR(VLOOKUP(C432,DENGUE!$A$5:$C$4097,3,FALSE),0)</f>
        <v>0</v>
      </c>
      <c r="Q432" s="2">
        <f>IFERROR(VLOOKUP(C432,'HEPATITE VIRAL'!$A$5:$C$3162,3,FALSE),0)</f>
        <v>3</v>
      </c>
      <c r="R432" s="2">
        <f>IFERROR(VLOOKUP(C432,'FEBRE MACULOSA'!$A$5:$C$181,3,FALSE),0)</f>
        <v>0</v>
      </c>
      <c r="S432" s="2">
        <f>IFERROR(VLOOKUP(C432,LEPTOSPIROSE!$A$5:$C$1176,3,FALSE),0)</f>
        <v>4</v>
      </c>
      <c r="T432" s="2">
        <f>IFERROR(VLOOKUP(C432,'DOENÇA DE CHAGAS'!$A$5:$C$100,3,FALSE),0)</f>
        <v>0</v>
      </c>
      <c r="U432" s="2">
        <f>IFERROR(VLOOKUP(C432,'PICADAS DE COBRAS'!$A$6:$C$4645,3,FALSE),0)</f>
        <v>8</v>
      </c>
      <c r="V432">
        <f>IFERROR(VLOOKUP(C432,'ZIKA VIRUS'!$A$5:$C$2399,3,FALSE),0)</f>
        <v>1</v>
      </c>
      <c r="W432">
        <f>IFERROR(VLOOKUP(C432,'FEBRE TIFÓIDE'!$A$5:$C$46,3,FALSE),0)</f>
        <v>0</v>
      </c>
      <c r="X432">
        <f>IFERROR(VLOOKUP(C432,HANTAVIROSE!$A$5:$C$153,3,FALSE),0)</f>
        <v>0</v>
      </c>
      <c r="Y432">
        <f>IFERROR(VLOOKUP(C432,MENINGITE!$A$5:$C$447,3,FALSE),0)</f>
        <v>1</v>
      </c>
      <c r="Z432">
        <f>IFERROR(VLOOKUP(C432,RAIVA!$A$5:$C$16,3,FALSE),0)</f>
        <v>0</v>
      </c>
    </row>
    <row r="433" spans="1:26" x14ac:dyDescent="0.3">
      <c r="A433" s="2" t="s">
        <v>470</v>
      </c>
      <c r="B433" s="2" t="s">
        <v>943</v>
      </c>
      <c r="C433" s="2">
        <v>430107</v>
      </c>
      <c r="D433" s="2">
        <v>4301073</v>
      </c>
      <c r="E433" s="2" t="s">
        <v>470</v>
      </c>
      <c r="F433" s="2" t="s">
        <v>943</v>
      </c>
      <c r="G433" s="2">
        <f>IFERROR(VLOOKUP(D433,Coordenadas!$A$2:$D$5571,3,FALSE),0)</f>
        <v>-31.4389</v>
      </c>
      <c r="H433" s="2">
        <f>IFERROR(VLOOKUP(D433,Coordenadas!$A$2:$D$5571,4,FALSE),0)</f>
        <v>-52.424599999999998</v>
      </c>
      <c r="I433" s="2" t="s">
        <v>5326</v>
      </c>
      <c r="J433" s="2">
        <v>2730</v>
      </c>
      <c r="K433" s="2" t="s">
        <v>5332</v>
      </c>
      <c r="L433" s="2">
        <f>IFERROR(VLOOKUP(C433,BOTULISMO!$A$3:$C$19,3,FALSE),0)</f>
        <v>0</v>
      </c>
      <c r="M433" s="2">
        <f>IFERROR(VLOOKUP(C433,'LEISHMANIOSE VISCERAL'!$A$4:$C$454,3,FALSE),0)</f>
        <v>0</v>
      </c>
      <c r="N433" s="2">
        <f>IFERROR(VLOOKUP(C433,'LEISHMANIOSE TEGUMENTAR'!$A$4:$C$1681,3,FALSE),0)</f>
        <v>0</v>
      </c>
      <c r="O433" s="2">
        <f>IFERROR(VLOOKUP(C433,'FEBRE AMARELA'!$A$4:$C$38,3,FALSE),0)</f>
        <v>0</v>
      </c>
      <c r="P433" s="2">
        <f>IFERROR(VLOOKUP(C433,DENGUE!$A$5:$C$4097,3,FALSE),0)</f>
        <v>0</v>
      </c>
      <c r="Q433" s="2">
        <f>IFERROR(VLOOKUP(C433,'HEPATITE VIRAL'!$A$5:$C$3162,3,FALSE),0)</f>
        <v>0</v>
      </c>
      <c r="R433" s="2">
        <f>IFERROR(VLOOKUP(C433,'FEBRE MACULOSA'!$A$5:$C$181,3,FALSE),0)</f>
        <v>0</v>
      </c>
      <c r="S433" s="2">
        <f>IFERROR(VLOOKUP(C433,LEPTOSPIROSE!$A$5:$C$1176,3,FALSE),0)</f>
        <v>0</v>
      </c>
      <c r="T433" s="2">
        <f>IFERROR(VLOOKUP(C433,'DOENÇA DE CHAGAS'!$A$5:$C$100,3,FALSE),0)</f>
        <v>0</v>
      </c>
      <c r="U433" s="2">
        <f>IFERROR(VLOOKUP(C433,'PICADAS DE COBRAS'!$A$6:$C$4645,3,FALSE),0)</f>
        <v>7</v>
      </c>
      <c r="V433">
        <f>IFERROR(VLOOKUP(C433,'ZIKA VIRUS'!$A$5:$C$2399,3,FALSE),0)</f>
        <v>0</v>
      </c>
      <c r="W433">
        <f>IFERROR(VLOOKUP(C433,'FEBRE TIFÓIDE'!$A$5:$C$46,3,FALSE),0)</f>
        <v>0</v>
      </c>
      <c r="X433">
        <f>IFERROR(VLOOKUP(C433,HANTAVIROSE!$A$5:$C$153,3,FALSE),0)</f>
        <v>0</v>
      </c>
      <c r="Y433">
        <f>IFERROR(VLOOKUP(C433,MENINGITE!$A$5:$C$447,3,FALSE),0)</f>
        <v>0</v>
      </c>
      <c r="Z433">
        <f>IFERROR(VLOOKUP(C433,RAIVA!$A$5:$C$16,3,FALSE),0)</f>
        <v>0</v>
      </c>
    </row>
    <row r="434" spans="1:26" x14ac:dyDescent="0.3">
      <c r="A434" s="2" t="s">
        <v>470</v>
      </c>
      <c r="B434" s="2" t="s">
        <v>944</v>
      </c>
      <c r="C434" s="2">
        <v>430105</v>
      </c>
      <c r="D434" s="2">
        <v>4301057</v>
      </c>
      <c r="E434" s="2" t="s">
        <v>470</v>
      </c>
      <c r="F434" s="2" t="s">
        <v>944</v>
      </c>
      <c r="G434" s="2">
        <f>IFERROR(VLOOKUP(D434,Coordenadas!$A$2:$D$5571,3,FALSE),0)</f>
        <v>-29.543900000000001</v>
      </c>
      <c r="H434" s="2">
        <f>IFERROR(VLOOKUP(D434,Coordenadas!$A$2:$D$5571,4,FALSE),0)</f>
        <v>-49.889499999999998</v>
      </c>
      <c r="I434" s="2" t="s">
        <v>5326</v>
      </c>
      <c r="J434" s="2">
        <v>7740</v>
      </c>
      <c r="K434" s="2" t="s">
        <v>5332</v>
      </c>
      <c r="L434" s="2">
        <f>IFERROR(VLOOKUP(C434,BOTULISMO!$A$3:$C$19,3,FALSE),0)</f>
        <v>0</v>
      </c>
      <c r="M434" s="2">
        <f>IFERROR(VLOOKUP(C434,'LEISHMANIOSE VISCERAL'!$A$4:$C$454,3,FALSE),0)</f>
        <v>0</v>
      </c>
      <c r="N434" s="2">
        <f>IFERROR(VLOOKUP(C434,'LEISHMANIOSE TEGUMENTAR'!$A$4:$C$1681,3,FALSE),0)</f>
        <v>0</v>
      </c>
      <c r="O434" s="2">
        <f>IFERROR(VLOOKUP(C434,'FEBRE AMARELA'!$A$4:$C$38,3,FALSE),0)</f>
        <v>0</v>
      </c>
      <c r="P434" s="2">
        <f>IFERROR(VLOOKUP(C434,DENGUE!$A$5:$C$4097,3,FALSE),0)</f>
        <v>0</v>
      </c>
      <c r="Q434" s="2">
        <f>IFERROR(VLOOKUP(C434,'HEPATITE VIRAL'!$A$5:$C$3162,3,FALSE),0)</f>
        <v>10</v>
      </c>
      <c r="R434" s="2">
        <f>IFERROR(VLOOKUP(C434,'FEBRE MACULOSA'!$A$5:$C$181,3,FALSE),0)</f>
        <v>0</v>
      </c>
      <c r="S434" s="2">
        <f>IFERROR(VLOOKUP(C434,LEPTOSPIROSE!$A$5:$C$1176,3,FALSE),0)</f>
        <v>0</v>
      </c>
      <c r="T434" s="2">
        <f>IFERROR(VLOOKUP(C434,'DOENÇA DE CHAGAS'!$A$5:$C$100,3,FALSE),0)</f>
        <v>0</v>
      </c>
      <c r="U434" s="2">
        <f>IFERROR(VLOOKUP(C434,'PICADAS DE COBRAS'!$A$6:$C$4645,3,FALSE),0)</f>
        <v>82</v>
      </c>
      <c r="V434">
        <f>IFERROR(VLOOKUP(C434,'ZIKA VIRUS'!$A$5:$C$2399,3,FALSE),0)</f>
        <v>0</v>
      </c>
      <c r="W434">
        <f>IFERROR(VLOOKUP(C434,'FEBRE TIFÓIDE'!$A$5:$C$46,3,FALSE),0)</f>
        <v>0</v>
      </c>
      <c r="X434">
        <f>IFERROR(VLOOKUP(C434,HANTAVIROSE!$A$5:$C$153,3,FALSE),0)</f>
        <v>0</v>
      </c>
      <c r="Y434">
        <f>IFERROR(VLOOKUP(C434,MENINGITE!$A$5:$C$447,3,FALSE),0)</f>
        <v>0</v>
      </c>
      <c r="Z434">
        <f>IFERROR(VLOOKUP(C434,RAIVA!$A$5:$C$16,3,FALSE),0)</f>
        <v>0</v>
      </c>
    </row>
    <row r="435" spans="1:26" x14ac:dyDescent="0.3">
      <c r="A435" s="2" t="s">
        <v>470</v>
      </c>
      <c r="B435" s="2" t="s">
        <v>941</v>
      </c>
      <c r="C435" s="2">
        <v>430120</v>
      </c>
      <c r="D435" s="2">
        <v>4301206</v>
      </c>
      <c r="E435" s="2" t="s">
        <v>470</v>
      </c>
      <c r="F435" s="2" t="s">
        <v>941</v>
      </c>
      <c r="G435" s="2">
        <f>IFERROR(VLOOKUP(D435,Coordenadas!$A$2:$D$5571,3,FALSE),0)</f>
        <v>-29.334800000000001</v>
      </c>
      <c r="H435" s="2">
        <f>IFERROR(VLOOKUP(D435,Coordenadas!$A$2:$D$5571,4,FALSE),0)</f>
        <v>-53.096600000000002</v>
      </c>
      <c r="I435" s="2" t="s">
        <v>5326</v>
      </c>
      <c r="J435" s="2">
        <v>12648</v>
      </c>
      <c r="K435" s="2" t="s">
        <v>5332</v>
      </c>
      <c r="L435" s="2">
        <f>IFERROR(VLOOKUP(C435,BOTULISMO!$A$3:$C$19,3,FALSE),0)</f>
        <v>0</v>
      </c>
      <c r="M435" s="2">
        <f>IFERROR(VLOOKUP(C435,'LEISHMANIOSE VISCERAL'!$A$4:$C$454,3,FALSE),0)</f>
        <v>0</v>
      </c>
      <c r="N435" s="2">
        <f>IFERROR(VLOOKUP(C435,'LEISHMANIOSE TEGUMENTAR'!$A$4:$C$1681,3,FALSE),0)</f>
        <v>0</v>
      </c>
      <c r="O435" s="2">
        <f>IFERROR(VLOOKUP(C435,'FEBRE AMARELA'!$A$4:$C$38,3,FALSE),0)</f>
        <v>0</v>
      </c>
      <c r="P435" s="2">
        <f>IFERROR(VLOOKUP(C435,DENGUE!$A$5:$C$4097,3,FALSE),0)</f>
        <v>0</v>
      </c>
      <c r="Q435" s="2">
        <f>IFERROR(VLOOKUP(C435,'HEPATITE VIRAL'!$A$5:$C$3162,3,FALSE),0)</f>
        <v>0</v>
      </c>
      <c r="R435" s="2">
        <f>IFERROR(VLOOKUP(C435,'FEBRE MACULOSA'!$A$5:$C$181,3,FALSE),0)</f>
        <v>0</v>
      </c>
      <c r="S435" s="2">
        <f>IFERROR(VLOOKUP(C435,LEPTOSPIROSE!$A$5:$C$1176,3,FALSE),0)</f>
        <v>0</v>
      </c>
      <c r="T435" s="2">
        <f>IFERROR(VLOOKUP(C435,'DOENÇA DE CHAGAS'!$A$5:$C$100,3,FALSE),0)</f>
        <v>0</v>
      </c>
      <c r="U435" s="2">
        <f>IFERROR(VLOOKUP(C435,'PICADAS DE COBRAS'!$A$6:$C$4645,3,FALSE),0)</f>
        <v>25</v>
      </c>
      <c r="V435">
        <f>IFERROR(VLOOKUP(C435,'ZIKA VIRUS'!$A$5:$C$2399,3,FALSE),0)</f>
        <v>0</v>
      </c>
      <c r="W435">
        <f>IFERROR(VLOOKUP(C435,'FEBRE TIFÓIDE'!$A$5:$C$46,3,FALSE),0)</f>
        <v>0</v>
      </c>
      <c r="X435">
        <f>IFERROR(VLOOKUP(C435,HANTAVIROSE!$A$5:$C$153,3,FALSE),0)</f>
        <v>0</v>
      </c>
      <c r="Y435">
        <f>IFERROR(VLOOKUP(C435,MENINGITE!$A$5:$C$447,3,FALSE),0)</f>
        <v>0</v>
      </c>
      <c r="Z435">
        <f>IFERROR(VLOOKUP(C435,RAIVA!$A$5:$C$16,3,FALSE),0)</f>
        <v>0</v>
      </c>
    </row>
    <row r="436" spans="1:26" x14ac:dyDescent="0.3">
      <c r="A436" s="2" t="s">
        <v>470</v>
      </c>
      <c r="B436" s="2" t="s">
        <v>942</v>
      </c>
      <c r="C436" s="2">
        <v>430110</v>
      </c>
      <c r="D436" s="2">
        <v>4301107</v>
      </c>
      <c r="E436" s="2" t="s">
        <v>470</v>
      </c>
      <c r="F436" s="2" t="s">
        <v>942</v>
      </c>
      <c r="G436" s="2">
        <f>IFERROR(VLOOKUP(D436,Coordenadas!$A$2:$D$5571,3,FALSE),0)</f>
        <v>-30.087499999999999</v>
      </c>
      <c r="H436" s="2">
        <f>IFERROR(VLOOKUP(D436,Coordenadas!$A$2:$D$5571,4,FALSE),0)</f>
        <v>-51.727499999999999</v>
      </c>
      <c r="I436" s="2" t="s">
        <v>5326</v>
      </c>
      <c r="J436" s="2">
        <v>13606</v>
      </c>
      <c r="K436" s="2" t="s">
        <v>5332</v>
      </c>
      <c r="L436" s="2">
        <f>IFERROR(VLOOKUP(C436,BOTULISMO!$A$3:$C$19,3,FALSE),0)</f>
        <v>0</v>
      </c>
      <c r="M436" s="2">
        <f>IFERROR(VLOOKUP(C436,'LEISHMANIOSE VISCERAL'!$A$4:$C$454,3,FALSE),0)</f>
        <v>0</v>
      </c>
      <c r="N436" s="2">
        <f>IFERROR(VLOOKUP(C436,'LEISHMANIOSE TEGUMENTAR'!$A$4:$C$1681,3,FALSE),0)</f>
        <v>0</v>
      </c>
      <c r="O436" s="2">
        <f>IFERROR(VLOOKUP(C436,'FEBRE AMARELA'!$A$4:$C$38,3,FALSE),0)</f>
        <v>0</v>
      </c>
      <c r="P436" s="2">
        <f>IFERROR(VLOOKUP(C436,DENGUE!$A$5:$C$4097,3,FALSE),0)</f>
        <v>0</v>
      </c>
      <c r="Q436" s="2">
        <f>IFERROR(VLOOKUP(C436,'HEPATITE VIRAL'!$A$5:$C$3162,3,FALSE),0)</f>
        <v>24</v>
      </c>
      <c r="R436" s="2">
        <f>IFERROR(VLOOKUP(C436,'FEBRE MACULOSA'!$A$5:$C$181,3,FALSE),0)</f>
        <v>0</v>
      </c>
      <c r="S436" s="2">
        <f>IFERROR(VLOOKUP(C436,LEPTOSPIROSE!$A$5:$C$1176,3,FALSE),0)</f>
        <v>1</v>
      </c>
      <c r="T436" s="2">
        <f>IFERROR(VLOOKUP(C436,'DOENÇA DE CHAGAS'!$A$5:$C$100,3,FALSE),0)</f>
        <v>0</v>
      </c>
      <c r="U436" s="2">
        <f>IFERROR(VLOOKUP(C436,'PICADAS DE COBRAS'!$A$6:$C$4645,3,FALSE),0)</f>
        <v>1</v>
      </c>
      <c r="V436">
        <f>IFERROR(VLOOKUP(C436,'ZIKA VIRUS'!$A$5:$C$2399,3,FALSE),0)</f>
        <v>0</v>
      </c>
      <c r="W436">
        <f>IFERROR(VLOOKUP(C436,'FEBRE TIFÓIDE'!$A$5:$C$46,3,FALSE),0)</f>
        <v>0</v>
      </c>
      <c r="X436">
        <f>IFERROR(VLOOKUP(C436,HANTAVIROSE!$A$5:$C$153,3,FALSE),0)</f>
        <v>0</v>
      </c>
      <c r="Y436">
        <f>IFERROR(VLOOKUP(C436,MENINGITE!$A$5:$C$447,3,FALSE),0)</f>
        <v>0</v>
      </c>
      <c r="Z436">
        <f>IFERROR(VLOOKUP(C436,RAIVA!$A$5:$C$16,3,FALSE),0)</f>
        <v>0</v>
      </c>
    </row>
    <row r="437" spans="1:26" x14ac:dyDescent="0.3">
      <c r="A437" s="2" t="s">
        <v>470</v>
      </c>
      <c r="B437" s="2" t="s">
        <v>940</v>
      </c>
      <c r="C437" s="2">
        <v>430130</v>
      </c>
      <c r="D437" s="2">
        <v>4301305</v>
      </c>
      <c r="E437" s="2" t="s">
        <v>470</v>
      </c>
      <c r="F437" s="2" t="s">
        <v>940</v>
      </c>
      <c r="G437" s="2">
        <f>IFERROR(VLOOKUP(D437,Coordenadas!$A$2:$D$5571,3,FALSE),0)</f>
        <v>-32.232700000000001</v>
      </c>
      <c r="H437" s="2">
        <f>IFERROR(VLOOKUP(D437,Coordenadas!$A$2:$D$5571,4,FALSE),0)</f>
        <v>-53.086199999999998</v>
      </c>
      <c r="I437" s="2" t="s">
        <v>5326</v>
      </c>
      <c r="J437" s="2">
        <v>18470</v>
      </c>
      <c r="K437" s="2" t="s">
        <v>5332</v>
      </c>
      <c r="L437" s="2">
        <f>IFERROR(VLOOKUP(C437,BOTULISMO!$A$3:$C$19,3,FALSE),0)</f>
        <v>0</v>
      </c>
      <c r="M437" s="2">
        <f>IFERROR(VLOOKUP(C437,'LEISHMANIOSE VISCERAL'!$A$4:$C$454,3,FALSE),0)</f>
        <v>0</v>
      </c>
      <c r="N437" s="2">
        <f>IFERROR(VLOOKUP(C437,'LEISHMANIOSE TEGUMENTAR'!$A$4:$C$1681,3,FALSE),0)</f>
        <v>0</v>
      </c>
      <c r="O437" s="2">
        <f>IFERROR(VLOOKUP(C437,'FEBRE AMARELA'!$A$4:$C$38,3,FALSE),0)</f>
        <v>0</v>
      </c>
      <c r="P437" s="2">
        <f>IFERROR(VLOOKUP(C437,DENGUE!$A$5:$C$4097,3,FALSE),0)</f>
        <v>0</v>
      </c>
      <c r="Q437" s="2">
        <f>IFERROR(VLOOKUP(C437,'HEPATITE VIRAL'!$A$5:$C$3162,3,FALSE),0)</f>
        <v>3</v>
      </c>
      <c r="R437" s="2">
        <f>IFERROR(VLOOKUP(C437,'FEBRE MACULOSA'!$A$5:$C$181,3,FALSE),0)</f>
        <v>0</v>
      </c>
      <c r="S437" s="2">
        <f>IFERROR(VLOOKUP(C437,LEPTOSPIROSE!$A$5:$C$1176,3,FALSE),0)</f>
        <v>0</v>
      </c>
      <c r="T437" s="2">
        <f>IFERROR(VLOOKUP(C437,'DOENÇA DE CHAGAS'!$A$5:$C$100,3,FALSE),0)</f>
        <v>0</v>
      </c>
      <c r="U437" s="2">
        <f>IFERROR(VLOOKUP(C437,'PICADAS DE COBRAS'!$A$6:$C$4645,3,FALSE),0)</f>
        <v>10</v>
      </c>
      <c r="V437">
        <f>IFERROR(VLOOKUP(C437,'ZIKA VIRUS'!$A$5:$C$2399,3,FALSE),0)</f>
        <v>0</v>
      </c>
      <c r="W437">
        <f>IFERROR(VLOOKUP(C437,'FEBRE TIFÓIDE'!$A$5:$C$46,3,FALSE),0)</f>
        <v>0</v>
      </c>
      <c r="X437">
        <f>IFERROR(VLOOKUP(C437,HANTAVIROSE!$A$5:$C$153,3,FALSE),0)</f>
        <v>0</v>
      </c>
      <c r="Y437">
        <f>IFERROR(VLOOKUP(C437,MENINGITE!$A$5:$C$447,3,FALSE),0)</f>
        <v>0</v>
      </c>
      <c r="Z437">
        <f>IFERROR(VLOOKUP(C437,RAIVA!$A$5:$C$16,3,FALSE),0)</f>
        <v>0</v>
      </c>
    </row>
    <row r="438" spans="1:26" x14ac:dyDescent="0.3">
      <c r="A438" s="2" t="s">
        <v>967</v>
      </c>
      <c r="B438" s="2" t="s">
        <v>1234</v>
      </c>
      <c r="C438" s="2">
        <v>420160</v>
      </c>
      <c r="D438" s="2">
        <v>4201604</v>
      </c>
      <c r="E438" s="2" t="s">
        <v>967</v>
      </c>
      <c r="F438" s="2" t="s">
        <v>1234</v>
      </c>
      <c r="G438" s="2">
        <f>IFERROR(VLOOKUP(D438,Coordenadas!$A$2:$D$5571,3,FALSE),0)</f>
        <v>-26.925699999999999</v>
      </c>
      <c r="H438" s="2">
        <f>IFERROR(VLOOKUP(D438,Coordenadas!$A$2:$D$5571,4,FALSE),0)</f>
        <v>-51.340699999999998</v>
      </c>
      <c r="I438" s="2" t="s">
        <v>5326</v>
      </c>
      <c r="J438" s="2">
        <v>3502</v>
      </c>
      <c r="K438" s="2" t="s">
        <v>5332</v>
      </c>
      <c r="L438" s="2">
        <f>IFERROR(VLOOKUP(C438,BOTULISMO!$A$3:$C$19,3,FALSE),0)</f>
        <v>0</v>
      </c>
      <c r="M438" s="2">
        <f>IFERROR(VLOOKUP(C438,'LEISHMANIOSE VISCERAL'!$A$4:$C$454,3,FALSE),0)</f>
        <v>0</v>
      </c>
      <c r="N438" s="2">
        <f>IFERROR(VLOOKUP(C438,'LEISHMANIOSE TEGUMENTAR'!$A$4:$C$1681,3,FALSE),0)</f>
        <v>0</v>
      </c>
      <c r="O438" s="2">
        <f>IFERROR(VLOOKUP(C438,'FEBRE AMARELA'!$A$4:$C$38,3,FALSE),0)</f>
        <v>0</v>
      </c>
      <c r="P438" s="2">
        <f>IFERROR(VLOOKUP(C438,DENGUE!$A$5:$C$4097,3,FALSE),0)</f>
        <v>0</v>
      </c>
      <c r="Q438" s="2">
        <f>IFERROR(VLOOKUP(C438,'HEPATITE VIRAL'!$A$5:$C$3162,3,FALSE),0)</f>
        <v>3</v>
      </c>
      <c r="R438" s="2">
        <f>IFERROR(VLOOKUP(C438,'FEBRE MACULOSA'!$A$5:$C$181,3,FALSE),0)</f>
        <v>0</v>
      </c>
      <c r="S438" s="2">
        <f>IFERROR(VLOOKUP(C438,LEPTOSPIROSE!$A$5:$C$1176,3,FALSE),0)</f>
        <v>0</v>
      </c>
      <c r="T438" s="2">
        <f>IFERROR(VLOOKUP(C438,'DOENÇA DE CHAGAS'!$A$5:$C$100,3,FALSE),0)</f>
        <v>0</v>
      </c>
      <c r="U438" s="2">
        <f>IFERROR(VLOOKUP(C438,'PICADAS DE COBRAS'!$A$6:$C$4645,3,FALSE),0)</f>
        <v>14</v>
      </c>
      <c r="V438">
        <f>IFERROR(VLOOKUP(C438,'ZIKA VIRUS'!$A$5:$C$2399,3,FALSE),0)</f>
        <v>0</v>
      </c>
      <c r="W438">
        <f>IFERROR(VLOOKUP(C438,'FEBRE TIFÓIDE'!$A$5:$C$46,3,FALSE),0)</f>
        <v>0</v>
      </c>
      <c r="X438">
        <f>IFERROR(VLOOKUP(C438,HANTAVIROSE!$A$5:$C$153,3,FALSE),0)</f>
        <v>0</v>
      </c>
      <c r="Y438">
        <f>IFERROR(VLOOKUP(C438,MENINGITE!$A$5:$C$447,3,FALSE),0)</f>
        <v>0</v>
      </c>
      <c r="Z438">
        <f>IFERROR(VLOOKUP(C438,RAIVA!$A$5:$C$16,3,FALSE),0)</f>
        <v>0</v>
      </c>
    </row>
    <row r="439" spans="1:26" x14ac:dyDescent="0.3">
      <c r="A439" s="2" t="s">
        <v>1637</v>
      </c>
      <c r="B439" s="2" t="s">
        <v>2214</v>
      </c>
      <c r="C439" s="2">
        <v>350380</v>
      </c>
      <c r="D439" s="2">
        <v>3503802</v>
      </c>
      <c r="E439" s="2" t="s">
        <v>1637</v>
      </c>
      <c r="F439" s="2" t="s">
        <v>2214</v>
      </c>
      <c r="G439" s="2">
        <f>IFERROR(VLOOKUP(D439,Coordenadas!$A$2:$D$5571,3,FALSE),0)</f>
        <v>-22.572700000000001</v>
      </c>
      <c r="H439" s="2">
        <f>IFERROR(VLOOKUP(D439,Coordenadas!$A$2:$D$5571,4,FALSE),0)</f>
        <v>-47.172699999999999</v>
      </c>
      <c r="I439" s="2" t="s">
        <v>5325</v>
      </c>
      <c r="J439" s="2">
        <v>44177</v>
      </c>
      <c r="K439" s="2" t="s">
        <v>5330</v>
      </c>
      <c r="L439" s="2">
        <f>IFERROR(VLOOKUP(C439,BOTULISMO!$A$3:$C$19,3,FALSE),0)</f>
        <v>0</v>
      </c>
      <c r="M439" s="2">
        <f>IFERROR(VLOOKUP(C439,'LEISHMANIOSE VISCERAL'!$A$4:$C$454,3,FALSE),0)</f>
        <v>0</v>
      </c>
      <c r="N439" s="2">
        <f>IFERROR(VLOOKUP(C439,'LEISHMANIOSE TEGUMENTAR'!$A$4:$C$1681,3,FALSE),0)</f>
        <v>0</v>
      </c>
      <c r="O439" s="2">
        <f>IFERROR(VLOOKUP(C439,'FEBRE AMARELA'!$A$4:$C$38,3,FALSE),0)</f>
        <v>0</v>
      </c>
      <c r="P439" s="2">
        <f>IFERROR(VLOOKUP(C439,DENGUE!$A$5:$C$4097,3,FALSE),0)</f>
        <v>109</v>
      </c>
      <c r="Q439" s="2">
        <f>IFERROR(VLOOKUP(C439,'HEPATITE VIRAL'!$A$5:$C$3162,3,FALSE),0)</f>
        <v>3</v>
      </c>
      <c r="R439" s="2">
        <f>IFERROR(VLOOKUP(C439,'FEBRE MACULOSA'!$A$5:$C$181,3,FALSE),0)</f>
        <v>0</v>
      </c>
      <c r="S439" s="2">
        <f>IFERROR(VLOOKUP(C439,LEPTOSPIROSE!$A$5:$C$1176,3,FALSE),0)</f>
        <v>0</v>
      </c>
      <c r="T439" s="2">
        <f>IFERROR(VLOOKUP(C439,'DOENÇA DE CHAGAS'!$A$5:$C$100,3,FALSE),0)</f>
        <v>0</v>
      </c>
      <c r="U439" s="2">
        <f>IFERROR(VLOOKUP(C439,'PICADAS DE COBRAS'!$A$6:$C$4645,3,FALSE),0)</f>
        <v>32</v>
      </c>
      <c r="V439">
        <f>IFERROR(VLOOKUP(C439,'ZIKA VIRUS'!$A$5:$C$2399,3,FALSE),0)</f>
        <v>1</v>
      </c>
      <c r="W439">
        <f>IFERROR(VLOOKUP(C439,'FEBRE TIFÓIDE'!$A$5:$C$46,3,FALSE),0)</f>
        <v>0</v>
      </c>
      <c r="X439">
        <f>IFERROR(VLOOKUP(C439,HANTAVIROSE!$A$5:$C$153,3,FALSE),0)</f>
        <v>0</v>
      </c>
      <c r="Y439">
        <f>IFERROR(VLOOKUP(C439,MENINGITE!$A$5:$C$447,3,FALSE),0)</f>
        <v>0</v>
      </c>
      <c r="Z439">
        <f>IFERROR(VLOOKUP(C439,RAIVA!$A$5:$C$16,3,FALSE),0)</f>
        <v>0</v>
      </c>
    </row>
    <row r="440" spans="1:26" x14ac:dyDescent="0.3">
      <c r="A440" s="2" t="s">
        <v>3</v>
      </c>
      <c r="B440" s="2" t="s">
        <v>222</v>
      </c>
      <c r="C440" s="2">
        <v>520250</v>
      </c>
      <c r="D440" s="2">
        <v>5202502</v>
      </c>
      <c r="E440" s="2" t="s">
        <v>3</v>
      </c>
      <c r="F440" s="2" t="s">
        <v>222</v>
      </c>
      <c r="G440" s="2">
        <f>IFERROR(VLOOKUP(D440,Coordenadas!$A$2:$D$5571,3,FALSE),0)</f>
        <v>-14.916600000000001</v>
      </c>
      <c r="H440" s="2">
        <f>IFERROR(VLOOKUP(D440,Coordenadas!$A$2:$D$5571,4,FALSE),0)</f>
        <v>-51.075000000000003</v>
      </c>
      <c r="I440" s="2" t="s">
        <v>5327</v>
      </c>
      <c r="J440" s="2">
        <v>7496</v>
      </c>
      <c r="K440" s="2" t="s">
        <v>5332</v>
      </c>
      <c r="L440" s="2">
        <f>IFERROR(VLOOKUP(C440,BOTULISMO!$A$3:$C$19,3,FALSE),0)</f>
        <v>0</v>
      </c>
      <c r="M440" s="2">
        <f>IFERROR(VLOOKUP(C440,'LEISHMANIOSE VISCERAL'!$A$4:$C$454,3,FALSE),0)</f>
        <v>0</v>
      </c>
      <c r="N440" s="2">
        <f>IFERROR(VLOOKUP(C440,'LEISHMANIOSE TEGUMENTAR'!$A$4:$C$1681,3,FALSE),0)</f>
        <v>0</v>
      </c>
      <c r="O440" s="2">
        <f>IFERROR(VLOOKUP(C440,'FEBRE AMARELA'!$A$4:$C$38,3,FALSE),0)</f>
        <v>0</v>
      </c>
      <c r="P440" s="2">
        <f>IFERROR(VLOOKUP(C440,DENGUE!$A$5:$C$4097,3,FALSE),0)</f>
        <v>39</v>
      </c>
      <c r="Q440" s="2">
        <f>IFERROR(VLOOKUP(C440,'HEPATITE VIRAL'!$A$5:$C$3162,3,FALSE),0)</f>
        <v>0</v>
      </c>
      <c r="R440" s="2">
        <f>IFERROR(VLOOKUP(C440,'FEBRE MACULOSA'!$A$5:$C$181,3,FALSE),0)</f>
        <v>0</v>
      </c>
      <c r="S440" s="2">
        <f>IFERROR(VLOOKUP(C440,LEPTOSPIROSE!$A$5:$C$1176,3,FALSE),0)</f>
        <v>0</v>
      </c>
      <c r="T440" s="2">
        <f>IFERROR(VLOOKUP(C440,'DOENÇA DE CHAGAS'!$A$5:$C$100,3,FALSE),0)</f>
        <v>0</v>
      </c>
      <c r="U440" s="2">
        <f>IFERROR(VLOOKUP(C440,'PICADAS DE COBRAS'!$A$6:$C$4645,3,FALSE),0)</f>
        <v>17</v>
      </c>
      <c r="V440">
        <f>IFERROR(VLOOKUP(C440,'ZIKA VIRUS'!$A$5:$C$2399,3,FALSE),0)</f>
        <v>0</v>
      </c>
      <c r="W440">
        <f>IFERROR(VLOOKUP(C440,'FEBRE TIFÓIDE'!$A$5:$C$46,3,FALSE),0)</f>
        <v>0</v>
      </c>
      <c r="X440">
        <f>IFERROR(VLOOKUP(C440,HANTAVIROSE!$A$5:$C$153,3,FALSE),0)</f>
        <v>0</v>
      </c>
      <c r="Y440">
        <f>IFERROR(VLOOKUP(C440,MENINGITE!$A$5:$C$447,3,FALSE),0)</f>
        <v>0</v>
      </c>
      <c r="Z440">
        <f>IFERROR(VLOOKUP(C440,RAIVA!$A$5:$C$16,3,FALSE),0)</f>
        <v>0</v>
      </c>
    </row>
    <row r="441" spans="1:26" x14ac:dyDescent="0.3">
      <c r="A441" s="2" t="s">
        <v>1637</v>
      </c>
      <c r="B441" s="2" t="s">
        <v>2213</v>
      </c>
      <c r="C441" s="2">
        <v>350390</v>
      </c>
      <c r="D441" s="2">
        <v>3503901</v>
      </c>
      <c r="E441" s="2" t="s">
        <v>1637</v>
      </c>
      <c r="F441" s="2" t="s">
        <v>2213</v>
      </c>
      <c r="G441" s="2">
        <f>IFERROR(VLOOKUP(D441,Coordenadas!$A$2:$D$5571,3,FALSE),0)</f>
        <v>-23.3965</v>
      </c>
      <c r="H441" s="2">
        <f>IFERROR(VLOOKUP(D441,Coordenadas!$A$2:$D$5571,4,FALSE),0)</f>
        <v>-46.32</v>
      </c>
      <c r="I441" s="2" t="s">
        <v>5325</v>
      </c>
      <c r="J441" s="2">
        <v>74905</v>
      </c>
      <c r="K441" s="2" t="s">
        <v>5331</v>
      </c>
      <c r="L441" s="2">
        <f>IFERROR(VLOOKUP(C441,BOTULISMO!$A$3:$C$19,3,FALSE),0)</f>
        <v>0</v>
      </c>
      <c r="M441" s="2">
        <f>IFERROR(VLOOKUP(C441,'LEISHMANIOSE VISCERAL'!$A$4:$C$454,3,FALSE),0)</f>
        <v>0</v>
      </c>
      <c r="N441" s="2">
        <f>IFERROR(VLOOKUP(C441,'LEISHMANIOSE TEGUMENTAR'!$A$4:$C$1681,3,FALSE),0)</f>
        <v>0</v>
      </c>
      <c r="O441" s="2">
        <f>IFERROR(VLOOKUP(C441,'FEBRE AMARELA'!$A$4:$C$38,3,FALSE),0)</f>
        <v>0</v>
      </c>
      <c r="P441" s="2">
        <f>IFERROR(VLOOKUP(C441,DENGUE!$A$5:$C$4097,3,FALSE),0)</f>
        <v>111</v>
      </c>
      <c r="Q441" s="2">
        <f>IFERROR(VLOOKUP(C441,'HEPATITE VIRAL'!$A$5:$C$3162,3,FALSE),0)</f>
        <v>5</v>
      </c>
      <c r="R441" s="2">
        <f>IFERROR(VLOOKUP(C441,'FEBRE MACULOSA'!$A$5:$C$181,3,FALSE),0)</f>
        <v>0</v>
      </c>
      <c r="S441" s="2">
        <f>IFERROR(VLOOKUP(C441,LEPTOSPIROSE!$A$5:$C$1176,3,FALSE),0)</f>
        <v>5</v>
      </c>
      <c r="T441" s="2">
        <f>IFERROR(VLOOKUP(C441,'DOENÇA DE CHAGAS'!$A$5:$C$100,3,FALSE),0)</f>
        <v>0</v>
      </c>
      <c r="U441" s="2">
        <f>IFERROR(VLOOKUP(C441,'PICADAS DE COBRAS'!$A$6:$C$4645,3,FALSE),0)</f>
        <v>15</v>
      </c>
      <c r="V441">
        <f>IFERROR(VLOOKUP(C441,'ZIKA VIRUS'!$A$5:$C$2399,3,FALSE),0)</f>
        <v>2</v>
      </c>
      <c r="W441">
        <f>IFERROR(VLOOKUP(C441,'FEBRE TIFÓIDE'!$A$5:$C$46,3,FALSE),0)</f>
        <v>0</v>
      </c>
      <c r="X441">
        <f>IFERROR(VLOOKUP(C441,HANTAVIROSE!$A$5:$C$153,3,FALSE),0)</f>
        <v>0</v>
      </c>
      <c r="Y441">
        <f>IFERROR(VLOOKUP(C441,MENINGITE!$A$5:$C$447,3,FALSE),0)</f>
        <v>6</v>
      </c>
      <c r="Z441">
        <f>IFERROR(VLOOKUP(C441,RAIVA!$A$5:$C$16,3,FALSE),0)</f>
        <v>0</v>
      </c>
    </row>
    <row r="442" spans="1:26" x14ac:dyDescent="0.3">
      <c r="A442" s="2" t="s">
        <v>967</v>
      </c>
      <c r="B442" s="2" t="s">
        <v>1233</v>
      </c>
      <c r="C442" s="2">
        <v>420165</v>
      </c>
      <c r="D442" s="2">
        <v>4201653</v>
      </c>
      <c r="E442" s="2" t="s">
        <v>967</v>
      </c>
      <c r="F442" s="2" t="s">
        <v>1233</v>
      </c>
      <c r="G442" s="2">
        <f>IFERROR(VLOOKUP(D442,Coordenadas!$A$2:$D$5571,3,FALSE),0)</f>
        <v>-27.0748</v>
      </c>
      <c r="H442" s="2">
        <f>IFERROR(VLOOKUP(D442,Coordenadas!$A$2:$D$5571,4,FALSE),0)</f>
        <v>-52.454300000000003</v>
      </c>
      <c r="I442" s="2" t="s">
        <v>5326</v>
      </c>
      <c r="J442" s="2">
        <v>2260</v>
      </c>
      <c r="K442" s="2" t="s">
        <v>5332</v>
      </c>
      <c r="L442" s="2">
        <f>IFERROR(VLOOKUP(C442,BOTULISMO!$A$3:$C$19,3,FALSE),0)</f>
        <v>0</v>
      </c>
      <c r="M442" s="2">
        <f>IFERROR(VLOOKUP(C442,'LEISHMANIOSE VISCERAL'!$A$4:$C$454,3,FALSE),0)</f>
        <v>0</v>
      </c>
      <c r="N442" s="2">
        <f>IFERROR(VLOOKUP(C442,'LEISHMANIOSE TEGUMENTAR'!$A$4:$C$1681,3,FALSE),0)</f>
        <v>0</v>
      </c>
      <c r="O442" s="2">
        <f>IFERROR(VLOOKUP(C442,'FEBRE AMARELA'!$A$4:$C$38,3,FALSE),0)</f>
        <v>0</v>
      </c>
      <c r="P442" s="2">
        <f>IFERROR(VLOOKUP(C442,DENGUE!$A$5:$C$4097,3,FALSE),0)</f>
        <v>0</v>
      </c>
      <c r="Q442" s="2">
        <f>IFERROR(VLOOKUP(C442,'HEPATITE VIRAL'!$A$5:$C$3162,3,FALSE),0)</f>
        <v>0</v>
      </c>
      <c r="R442" s="2">
        <f>IFERROR(VLOOKUP(C442,'FEBRE MACULOSA'!$A$5:$C$181,3,FALSE),0)</f>
        <v>0</v>
      </c>
      <c r="S442" s="2">
        <f>IFERROR(VLOOKUP(C442,LEPTOSPIROSE!$A$5:$C$1176,3,FALSE),0)</f>
        <v>0</v>
      </c>
      <c r="T442" s="2">
        <f>IFERROR(VLOOKUP(C442,'DOENÇA DE CHAGAS'!$A$5:$C$100,3,FALSE),0)</f>
        <v>0</v>
      </c>
      <c r="U442" s="2">
        <f>IFERROR(VLOOKUP(C442,'PICADAS DE COBRAS'!$A$6:$C$4645,3,FALSE),0)</f>
        <v>5</v>
      </c>
      <c r="V442">
        <f>IFERROR(VLOOKUP(C442,'ZIKA VIRUS'!$A$5:$C$2399,3,FALSE),0)</f>
        <v>0</v>
      </c>
      <c r="W442">
        <f>IFERROR(VLOOKUP(C442,'FEBRE TIFÓIDE'!$A$5:$C$46,3,FALSE),0)</f>
        <v>0</v>
      </c>
      <c r="X442">
        <f>IFERROR(VLOOKUP(C442,HANTAVIROSE!$A$5:$C$153,3,FALSE),0)</f>
        <v>0</v>
      </c>
      <c r="Y442">
        <f>IFERROR(VLOOKUP(C442,MENINGITE!$A$5:$C$447,3,FALSE),0)</f>
        <v>0</v>
      </c>
      <c r="Z442">
        <f>IFERROR(VLOOKUP(C442,RAIVA!$A$5:$C$16,3,FALSE),0)</f>
        <v>0</v>
      </c>
    </row>
    <row r="443" spans="1:26" x14ac:dyDescent="0.3">
      <c r="A443" s="2" t="s">
        <v>470</v>
      </c>
      <c r="B443" s="2" t="s">
        <v>939</v>
      </c>
      <c r="C443" s="2">
        <v>430140</v>
      </c>
      <c r="D443" s="2">
        <v>4301404</v>
      </c>
      <c r="E443" s="2" t="s">
        <v>470</v>
      </c>
      <c r="F443" s="2" t="s">
        <v>939</v>
      </c>
      <c r="G443" s="2">
        <f>IFERROR(VLOOKUP(D443,Coordenadas!$A$2:$D$5571,3,FALSE),0)</f>
        <v>-28.873699999999999</v>
      </c>
      <c r="H443" s="2">
        <f>IFERROR(VLOOKUP(D443,Coordenadas!$A$2:$D$5571,4,FALSE),0)</f>
        <v>-52.178100000000001</v>
      </c>
      <c r="I443" s="2" t="s">
        <v>5326</v>
      </c>
      <c r="J443" s="2">
        <v>10225</v>
      </c>
      <c r="K443" s="2" t="s">
        <v>5332</v>
      </c>
      <c r="L443" s="2">
        <f>IFERROR(VLOOKUP(C443,BOTULISMO!$A$3:$C$19,3,FALSE),0)</f>
        <v>0</v>
      </c>
      <c r="M443" s="2">
        <f>IFERROR(VLOOKUP(C443,'LEISHMANIOSE VISCERAL'!$A$4:$C$454,3,FALSE),0)</f>
        <v>0</v>
      </c>
      <c r="N443" s="2">
        <f>IFERROR(VLOOKUP(C443,'LEISHMANIOSE TEGUMENTAR'!$A$4:$C$1681,3,FALSE),0)</f>
        <v>1</v>
      </c>
      <c r="O443" s="2">
        <f>IFERROR(VLOOKUP(C443,'FEBRE AMARELA'!$A$4:$C$38,3,FALSE),0)</f>
        <v>0</v>
      </c>
      <c r="P443" s="2">
        <f>IFERROR(VLOOKUP(C443,DENGUE!$A$5:$C$4097,3,FALSE),0)</f>
        <v>0</v>
      </c>
      <c r="Q443" s="2">
        <f>IFERROR(VLOOKUP(C443,'HEPATITE VIRAL'!$A$5:$C$3162,3,FALSE),0)</f>
        <v>1</v>
      </c>
      <c r="R443" s="2">
        <f>IFERROR(VLOOKUP(C443,'FEBRE MACULOSA'!$A$5:$C$181,3,FALSE),0)</f>
        <v>0</v>
      </c>
      <c r="S443" s="2">
        <f>IFERROR(VLOOKUP(C443,LEPTOSPIROSE!$A$5:$C$1176,3,FALSE),0)</f>
        <v>1</v>
      </c>
      <c r="T443" s="2">
        <f>IFERROR(VLOOKUP(C443,'DOENÇA DE CHAGAS'!$A$5:$C$100,3,FALSE),0)</f>
        <v>0</v>
      </c>
      <c r="U443" s="2">
        <f>IFERROR(VLOOKUP(C443,'PICADAS DE COBRAS'!$A$6:$C$4645,3,FALSE),0)</f>
        <v>19</v>
      </c>
      <c r="V443">
        <f>IFERROR(VLOOKUP(C443,'ZIKA VIRUS'!$A$5:$C$2399,3,FALSE),0)</f>
        <v>0</v>
      </c>
      <c r="W443">
        <f>IFERROR(VLOOKUP(C443,'FEBRE TIFÓIDE'!$A$5:$C$46,3,FALSE),0)</f>
        <v>0</v>
      </c>
      <c r="X443">
        <f>IFERROR(VLOOKUP(C443,HANTAVIROSE!$A$5:$C$153,3,FALSE),0)</f>
        <v>0</v>
      </c>
      <c r="Y443">
        <f>IFERROR(VLOOKUP(C443,MENINGITE!$A$5:$C$447,3,FALSE),0)</f>
        <v>0</v>
      </c>
      <c r="Z443">
        <f>IFERROR(VLOOKUP(C443,RAIVA!$A$5:$C$16,3,FALSE),0)</f>
        <v>0</v>
      </c>
    </row>
    <row r="444" spans="1:26" x14ac:dyDescent="0.3">
      <c r="A444" s="2" t="s">
        <v>967</v>
      </c>
      <c r="B444" s="2" t="s">
        <v>1232</v>
      </c>
      <c r="C444" s="2">
        <v>420170</v>
      </c>
      <c r="D444" s="2">
        <v>4201703</v>
      </c>
      <c r="E444" s="2" t="s">
        <v>967</v>
      </c>
      <c r="F444" s="2" t="s">
        <v>1232</v>
      </c>
      <c r="G444" s="2">
        <f>IFERROR(VLOOKUP(D444,Coordenadas!$A$2:$D$5571,3,FALSE),0)</f>
        <v>-26.954799999999999</v>
      </c>
      <c r="H444" s="2">
        <f>IFERROR(VLOOKUP(D444,Coordenadas!$A$2:$D$5571,4,FALSE),0)</f>
        <v>-49.378300000000003</v>
      </c>
      <c r="I444" s="2" t="s">
        <v>5326</v>
      </c>
      <c r="J444" s="2">
        <v>7412</v>
      </c>
      <c r="K444" s="2" t="s">
        <v>5332</v>
      </c>
      <c r="L444" s="2">
        <f>IFERROR(VLOOKUP(C444,BOTULISMO!$A$3:$C$19,3,FALSE),0)</f>
        <v>0</v>
      </c>
      <c r="M444" s="2">
        <f>IFERROR(VLOOKUP(C444,'LEISHMANIOSE VISCERAL'!$A$4:$C$454,3,FALSE),0)</f>
        <v>0</v>
      </c>
      <c r="N444" s="2">
        <f>IFERROR(VLOOKUP(C444,'LEISHMANIOSE TEGUMENTAR'!$A$4:$C$1681,3,FALSE),0)</f>
        <v>0</v>
      </c>
      <c r="O444" s="2">
        <f>IFERROR(VLOOKUP(C444,'FEBRE AMARELA'!$A$4:$C$38,3,FALSE),0)</f>
        <v>0</v>
      </c>
      <c r="P444" s="2">
        <f>IFERROR(VLOOKUP(C444,DENGUE!$A$5:$C$4097,3,FALSE),0)</f>
        <v>0</v>
      </c>
      <c r="Q444" s="2">
        <f>IFERROR(VLOOKUP(C444,'HEPATITE VIRAL'!$A$5:$C$3162,3,FALSE),0)</f>
        <v>4</v>
      </c>
      <c r="R444" s="2">
        <f>IFERROR(VLOOKUP(C444,'FEBRE MACULOSA'!$A$5:$C$181,3,FALSE),0)</f>
        <v>1</v>
      </c>
      <c r="S444" s="2">
        <f>IFERROR(VLOOKUP(C444,LEPTOSPIROSE!$A$5:$C$1176,3,FALSE),0)</f>
        <v>1</v>
      </c>
      <c r="T444" s="2">
        <f>IFERROR(VLOOKUP(C444,'DOENÇA DE CHAGAS'!$A$5:$C$100,3,FALSE),0)</f>
        <v>0</v>
      </c>
      <c r="U444" s="2">
        <f>IFERROR(VLOOKUP(C444,'PICADAS DE COBRAS'!$A$6:$C$4645,3,FALSE),0)</f>
        <v>3</v>
      </c>
      <c r="V444">
        <f>IFERROR(VLOOKUP(C444,'ZIKA VIRUS'!$A$5:$C$2399,3,FALSE),0)</f>
        <v>0</v>
      </c>
      <c r="W444">
        <f>IFERROR(VLOOKUP(C444,'FEBRE TIFÓIDE'!$A$5:$C$46,3,FALSE),0)</f>
        <v>0</v>
      </c>
      <c r="X444">
        <f>IFERROR(VLOOKUP(C444,HANTAVIROSE!$A$5:$C$153,3,FALSE),0)</f>
        <v>0</v>
      </c>
      <c r="Y444">
        <f>IFERROR(VLOOKUP(C444,MENINGITE!$A$5:$C$447,3,FALSE),0)</f>
        <v>0</v>
      </c>
      <c r="Z444">
        <f>IFERROR(VLOOKUP(C444,RAIVA!$A$5:$C$16,3,FALSE),0)</f>
        <v>0</v>
      </c>
    </row>
    <row r="445" spans="1:26" x14ac:dyDescent="0.3">
      <c r="A445" s="2" t="s">
        <v>1637</v>
      </c>
      <c r="B445" s="2" t="s">
        <v>2212</v>
      </c>
      <c r="C445" s="2">
        <v>350395</v>
      </c>
      <c r="D445" s="2">
        <v>3503950</v>
      </c>
      <c r="E445" s="2" t="s">
        <v>1637</v>
      </c>
      <c r="F445" s="2" t="s">
        <v>2212</v>
      </c>
      <c r="G445" s="2">
        <f>IFERROR(VLOOKUP(D445,Coordenadas!$A$2:$D$5571,3,FALSE),0)</f>
        <v>-20.16</v>
      </c>
      <c r="H445" s="2">
        <f>IFERROR(VLOOKUP(D445,Coordenadas!$A$2:$D$5571,4,FALSE),0)</f>
        <v>-50.728000000000002</v>
      </c>
      <c r="I445" s="2" t="s">
        <v>5325</v>
      </c>
      <c r="J445" s="2">
        <v>1809</v>
      </c>
      <c r="K445" s="2" t="s">
        <v>5332</v>
      </c>
      <c r="L445" s="2">
        <f>IFERROR(VLOOKUP(C445,BOTULISMO!$A$3:$C$19,3,FALSE),0)</f>
        <v>0</v>
      </c>
      <c r="M445" s="2">
        <f>IFERROR(VLOOKUP(C445,'LEISHMANIOSE VISCERAL'!$A$4:$C$454,3,FALSE),0)</f>
        <v>0</v>
      </c>
      <c r="N445" s="2">
        <f>IFERROR(VLOOKUP(C445,'LEISHMANIOSE TEGUMENTAR'!$A$4:$C$1681,3,FALSE),0)</f>
        <v>0</v>
      </c>
      <c r="O445" s="2">
        <f>IFERROR(VLOOKUP(C445,'FEBRE AMARELA'!$A$4:$C$38,3,FALSE),0)</f>
        <v>0</v>
      </c>
      <c r="P445" s="2">
        <f>IFERROR(VLOOKUP(C445,DENGUE!$A$5:$C$4097,3,FALSE),0)</f>
        <v>12</v>
      </c>
      <c r="Q445" s="2">
        <f>IFERROR(VLOOKUP(C445,'HEPATITE VIRAL'!$A$5:$C$3162,3,FALSE),0)</f>
        <v>0</v>
      </c>
      <c r="R445" s="2">
        <f>IFERROR(VLOOKUP(C445,'FEBRE MACULOSA'!$A$5:$C$181,3,FALSE),0)</f>
        <v>0</v>
      </c>
      <c r="S445" s="2">
        <f>IFERROR(VLOOKUP(C445,LEPTOSPIROSE!$A$5:$C$1176,3,FALSE),0)</f>
        <v>0</v>
      </c>
      <c r="T445" s="2">
        <f>IFERROR(VLOOKUP(C445,'DOENÇA DE CHAGAS'!$A$5:$C$100,3,FALSE),0)</f>
        <v>0</v>
      </c>
      <c r="U445" s="2">
        <f>IFERROR(VLOOKUP(C445,'PICADAS DE COBRAS'!$A$6:$C$4645,3,FALSE),0)</f>
        <v>0</v>
      </c>
      <c r="V445">
        <f>IFERROR(VLOOKUP(C445,'ZIKA VIRUS'!$A$5:$C$2399,3,FALSE),0)</f>
        <v>0</v>
      </c>
      <c r="W445">
        <f>IFERROR(VLOOKUP(C445,'FEBRE TIFÓIDE'!$A$5:$C$46,3,FALSE),0)</f>
        <v>0</v>
      </c>
      <c r="X445">
        <f>IFERROR(VLOOKUP(C445,HANTAVIROSE!$A$5:$C$153,3,FALSE),0)</f>
        <v>0</v>
      </c>
      <c r="Y445">
        <f>IFERROR(VLOOKUP(C445,MENINGITE!$A$5:$C$447,3,FALSE),0)</f>
        <v>0</v>
      </c>
      <c r="Z445">
        <f>IFERROR(VLOOKUP(C445,RAIVA!$A$5:$C$16,3,FALSE),0)</f>
        <v>0</v>
      </c>
    </row>
    <row r="446" spans="1:26" x14ac:dyDescent="0.3">
      <c r="A446" s="2" t="s">
        <v>1256</v>
      </c>
      <c r="B446" s="2" t="s">
        <v>1612</v>
      </c>
      <c r="C446" s="2">
        <v>410190</v>
      </c>
      <c r="D446" s="2">
        <v>4101903</v>
      </c>
      <c r="E446" s="2" t="s">
        <v>1256</v>
      </c>
      <c r="F446" s="2" t="s">
        <v>1612</v>
      </c>
      <c r="G446" s="2">
        <f>IFERROR(VLOOKUP(D446,Coordenadas!$A$2:$D$5571,3,FALSE),0)</f>
        <v>-23.369700000000002</v>
      </c>
      <c r="H446" s="2">
        <f>IFERROR(VLOOKUP(D446,Coordenadas!$A$2:$D$5571,4,FALSE),0)</f>
        <v>-50.8459</v>
      </c>
      <c r="I446" s="2" t="s">
        <v>5326</v>
      </c>
      <c r="J446" s="2">
        <v>16354</v>
      </c>
      <c r="K446" s="2" t="s">
        <v>5332</v>
      </c>
      <c r="L446" s="2">
        <f>IFERROR(VLOOKUP(C446,BOTULISMO!$A$3:$C$19,3,FALSE),0)</f>
        <v>0</v>
      </c>
      <c r="M446" s="2">
        <f>IFERROR(VLOOKUP(C446,'LEISHMANIOSE VISCERAL'!$A$4:$C$454,3,FALSE),0)</f>
        <v>0</v>
      </c>
      <c r="N446" s="2">
        <f>IFERROR(VLOOKUP(C446,'LEISHMANIOSE TEGUMENTAR'!$A$4:$C$1681,3,FALSE),0)</f>
        <v>0</v>
      </c>
      <c r="O446" s="2">
        <f>IFERROR(VLOOKUP(C446,'FEBRE AMARELA'!$A$4:$C$38,3,FALSE),0)</f>
        <v>0</v>
      </c>
      <c r="P446" s="2">
        <f>IFERROR(VLOOKUP(C446,DENGUE!$A$5:$C$4097,3,FALSE),0)</f>
        <v>2272</v>
      </c>
      <c r="Q446" s="2">
        <f>IFERROR(VLOOKUP(C446,'HEPATITE VIRAL'!$A$5:$C$3162,3,FALSE),0)</f>
        <v>3</v>
      </c>
      <c r="R446" s="2">
        <f>IFERROR(VLOOKUP(C446,'FEBRE MACULOSA'!$A$5:$C$181,3,FALSE),0)</f>
        <v>0</v>
      </c>
      <c r="S446" s="2">
        <f>IFERROR(VLOOKUP(C446,LEPTOSPIROSE!$A$5:$C$1176,3,FALSE),0)</f>
        <v>0</v>
      </c>
      <c r="T446" s="2">
        <f>IFERROR(VLOOKUP(C446,'DOENÇA DE CHAGAS'!$A$5:$C$100,3,FALSE),0)</f>
        <v>0</v>
      </c>
      <c r="U446" s="2">
        <f>IFERROR(VLOOKUP(C446,'PICADAS DE COBRAS'!$A$6:$C$4645,3,FALSE),0)</f>
        <v>11</v>
      </c>
      <c r="V446">
        <f>IFERROR(VLOOKUP(C446,'ZIKA VIRUS'!$A$5:$C$2399,3,FALSE),0)</f>
        <v>2</v>
      </c>
      <c r="W446">
        <f>IFERROR(VLOOKUP(C446,'FEBRE TIFÓIDE'!$A$5:$C$46,3,FALSE),0)</f>
        <v>0</v>
      </c>
      <c r="X446">
        <f>IFERROR(VLOOKUP(C446,HANTAVIROSE!$A$5:$C$153,3,FALSE),0)</f>
        <v>0</v>
      </c>
      <c r="Y446">
        <f>IFERROR(VLOOKUP(C446,MENINGITE!$A$5:$C$447,3,FALSE),0)</f>
        <v>0</v>
      </c>
      <c r="Z446">
        <f>IFERROR(VLOOKUP(C446,RAIVA!$A$5:$C$16,3,FALSE),0)</f>
        <v>0</v>
      </c>
    </row>
    <row r="447" spans="1:26" x14ac:dyDescent="0.3">
      <c r="A447" s="2" t="s">
        <v>4319</v>
      </c>
      <c r="B447" s="2" t="s">
        <v>4470</v>
      </c>
      <c r="C447" s="2">
        <v>230160</v>
      </c>
      <c r="D447" s="2">
        <v>2301604</v>
      </c>
      <c r="E447" s="2" t="s">
        <v>4319</v>
      </c>
      <c r="F447" s="2" t="s">
        <v>4470</v>
      </c>
      <c r="G447" s="2">
        <f>IFERROR(VLOOKUP(D447,Coordenadas!$A$2:$D$5571,3,FALSE),0)</f>
        <v>-6.8669000000000002</v>
      </c>
      <c r="H447" s="2">
        <f>IFERROR(VLOOKUP(D447,Coordenadas!$A$2:$D$5571,4,FALSE),0)</f>
        <v>-39.868899999999996</v>
      </c>
      <c r="I447" s="2" t="s">
        <v>5324</v>
      </c>
      <c r="J447" s="2">
        <v>22445</v>
      </c>
      <c r="K447" s="2" t="s">
        <v>5330</v>
      </c>
      <c r="L447" s="2">
        <f>IFERROR(VLOOKUP(C447,BOTULISMO!$A$3:$C$19,3,FALSE),0)</f>
        <v>0</v>
      </c>
      <c r="M447" s="2">
        <f>IFERROR(VLOOKUP(C447,'LEISHMANIOSE VISCERAL'!$A$4:$C$454,3,FALSE),0)</f>
        <v>2</v>
      </c>
      <c r="N447" s="2">
        <f>IFERROR(VLOOKUP(C447,'LEISHMANIOSE TEGUMENTAR'!$A$4:$C$1681,3,FALSE),0)</f>
        <v>6</v>
      </c>
      <c r="O447" s="2">
        <f>IFERROR(VLOOKUP(C447,'FEBRE AMARELA'!$A$4:$C$38,3,FALSE),0)</f>
        <v>0</v>
      </c>
      <c r="P447" s="2">
        <f>IFERROR(VLOOKUP(C447,DENGUE!$A$5:$C$4097,3,FALSE),0)</f>
        <v>7</v>
      </c>
      <c r="Q447" s="2">
        <f>IFERROR(VLOOKUP(C447,'HEPATITE VIRAL'!$A$5:$C$3162,3,FALSE),0)</f>
        <v>1</v>
      </c>
      <c r="R447" s="2">
        <f>IFERROR(VLOOKUP(C447,'FEBRE MACULOSA'!$A$5:$C$181,3,FALSE),0)</f>
        <v>0</v>
      </c>
      <c r="S447" s="2">
        <f>IFERROR(VLOOKUP(C447,LEPTOSPIROSE!$A$5:$C$1176,3,FALSE),0)</f>
        <v>0</v>
      </c>
      <c r="T447" s="2">
        <f>IFERROR(VLOOKUP(C447,'DOENÇA DE CHAGAS'!$A$5:$C$100,3,FALSE),0)</f>
        <v>0</v>
      </c>
      <c r="U447" s="2">
        <f>IFERROR(VLOOKUP(C447,'PICADAS DE COBRAS'!$A$6:$C$4645,3,FALSE),0)</f>
        <v>2</v>
      </c>
      <c r="V447">
        <f>IFERROR(VLOOKUP(C447,'ZIKA VIRUS'!$A$5:$C$2399,3,FALSE),0)</f>
        <v>0</v>
      </c>
      <c r="W447">
        <f>IFERROR(VLOOKUP(C447,'FEBRE TIFÓIDE'!$A$5:$C$46,3,FALSE),0)</f>
        <v>0</v>
      </c>
      <c r="X447">
        <f>IFERROR(VLOOKUP(C447,HANTAVIROSE!$A$5:$C$153,3,FALSE),0)</f>
        <v>0</v>
      </c>
      <c r="Y447">
        <f>IFERROR(VLOOKUP(C447,MENINGITE!$A$5:$C$447,3,FALSE),0)</f>
        <v>0</v>
      </c>
      <c r="Z447">
        <f>IFERROR(VLOOKUP(C447,RAIVA!$A$5:$C$16,3,FALSE),0)</f>
        <v>0</v>
      </c>
    </row>
    <row r="448" spans="1:26" x14ac:dyDescent="0.3">
      <c r="A448" s="2" t="s">
        <v>1637</v>
      </c>
      <c r="B448" s="2" t="s">
        <v>2211</v>
      </c>
      <c r="C448" s="2">
        <v>350400</v>
      </c>
      <c r="D448" s="2">
        <v>3504008</v>
      </c>
      <c r="E448" s="2" t="s">
        <v>1637</v>
      </c>
      <c r="F448" s="2" t="s">
        <v>2211</v>
      </c>
      <c r="G448" s="2">
        <f>IFERROR(VLOOKUP(D448,Coordenadas!$A$2:$D$5571,3,FALSE),0)</f>
        <v>-22.66</v>
      </c>
      <c r="H448" s="2">
        <f>IFERROR(VLOOKUP(D448,Coordenadas!$A$2:$D$5571,4,FALSE),0)</f>
        <v>-50.418300000000002</v>
      </c>
      <c r="I448" s="2" t="s">
        <v>5325</v>
      </c>
      <c r="J448" s="2">
        <v>95144</v>
      </c>
      <c r="K448" s="2" t="s">
        <v>5331</v>
      </c>
      <c r="L448" s="2">
        <f>IFERROR(VLOOKUP(C448,BOTULISMO!$A$3:$C$19,3,FALSE),0)</f>
        <v>0</v>
      </c>
      <c r="M448" s="2">
        <f>IFERROR(VLOOKUP(C448,'LEISHMANIOSE VISCERAL'!$A$4:$C$454,3,FALSE),0)</f>
        <v>0</v>
      </c>
      <c r="N448" s="2">
        <f>IFERROR(VLOOKUP(C448,'LEISHMANIOSE TEGUMENTAR'!$A$4:$C$1681,3,FALSE),0)</f>
        <v>1</v>
      </c>
      <c r="O448" s="2">
        <f>IFERROR(VLOOKUP(C448,'FEBRE AMARELA'!$A$4:$C$38,3,FALSE),0)</f>
        <v>0</v>
      </c>
      <c r="P448" s="2">
        <f>IFERROR(VLOOKUP(C448,DENGUE!$A$5:$C$4097,3,FALSE),0)</f>
        <v>1067</v>
      </c>
      <c r="Q448" s="2">
        <f>IFERROR(VLOOKUP(C448,'HEPATITE VIRAL'!$A$5:$C$3162,3,FALSE),0)</f>
        <v>82</v>
      </c>
      <c r="R448" s="2">
        <f>IFERROR(VLOOKUP(C448,'FEBRE MACULOSA'!$A$5:$C$181,3,FALSE),0)</f>
        <v>3</v>
      </c>
      <c r="S448" s="2">
        <f>IFERROR(VLOOKUP(C448,LEPTOSPIROSE!$A$5:$C$1176,3,FALSE),0)</f>
        <v>9</v>
      </c>
      <c r="T448" s="2">
        <f>IFERROR(VLOOKUP(C448,'DOENÇA DE CHAGAS'!$A$5:$C$100,3,FALSE),0)</f>
        <v>0</v>
      </c>
      <c r="U448" s="2">
        <f>IFERROR(VLOOKUP(C448,'PICADAS DE COBRAS'!$A$6:$C$4645,3,FALSE),0)</f>
        <v>45</v>
      </c>
      <c r="V448">
        <f>IFERROR(VLOOKUP(C448,'ZIKA VIRUS'!$A$5:$C$2399,3,FALSE),0)</f>
        <v>5</v>
      </c>
      <c r="W448">
        <f>IFERROR(VLOOKUP(C448,'FEBRE TIFÓIDE'!$A$5:$C$46,3,FALSE),0)</f>
        <v>0</v>
      </c>
      <c r="X448">
        <f>IFERROR(VLOOKUP(C448,HANTAVIROSE!$A$5:$C$153,3,FALSE),0)</f>
        <v>2</v>
      </c>
      <c r="Y448">
        <f>IFERROR(VLOOKUP(C448,MENINGITE!$A$5:$C$447,3,FALSE),0)</f>
        <v>6</v>
      </c>
      <c r="Z448">
        <f>IFERROR(VLOOKUP(C448,RAIVA!$A$5:$C$16,3,FALSE),0)</f>
        <v>0</v>
      </c>
    </row>
    <row r="449" spans="1:26" x14ac:dyDescent="0.3">
      <c r="A449" s="2" t="s">
        <v>5249</v>
      </c>
      <c r="B449" s="2" t="s">
        <v>5267</v>
      </c>
      <c r="C449" s="2">
        <v>120005</v>
      </c>
      <c r="D449" s="2">
        <v>1200054</v>
      </c>
      <c r="E449" s="2" t="s">
        <v>5249</v>
      </c>
      <c r="F449" s="2" t="s">
        <v>5267</v>
      </c>
      <c r="G449" s="2">
        <f>IFERROR(VLOOKUP(D449,Coordenadas!$A$2:$D$5571,3,FALSE),0)</f>
        <v>-10.9298</v>
      </c>
      <c r="H449" s="2">
        <f>IFERROR(VLOOKUP(D449,Coordenadas!$A$2:$D$5571,4,FALSE),0)</f>
        <v>-69.573800000000006</v>
      </c>
      <c r="I449" s="2" t="s">
        <v>5323</v>
      </c>
      <c r="J449" s="2">
        <v>6072</v>
      </c>
      <c r="K449" s="2" t="s">
        <v>5332</v>
      </c>
      <c r="L449" s="2">
        <f>IFERROR(VLOOKUP(C449,BOTULISMO!$A$3:$C$19,3,FALSE),0)</f>
        <v>0</v>
      </c>
      <c r="M449" s="2">
        <f>IFERROR(VLOOKUP(C449,'LEISHMANIOSE VISCERAL'!$A$4:$C$454,3,FALSE),0)</f>
        <v>0</v>
      </c>
      <c r="N449" s="2">
        <f>IFERROR(VLOOKUP(C449,'LEISHMANIOSE TEGUMENTAR'!$A$4:$C$1681,3,FALSE),0)</f>
        <v>73</v>
      </c>
      <c r="O449" s="2">
        <f>IFERROR(VLOOKUP(C449,'FEBRE AMARELA'!$A$4:$C$38,3,FALSE),0)</f>
        <v>0</v>
      </c>
      <c r="P449" s="2">
        <f>IFERROR(VLOOKUP(C449,DENGUE!$A$5:$C$4097,3,FALSE),0)</f>
        <v>194</v>
      </c>
      <c r="Q449" s="2">
        <f>IFERROR(VLOOKUP(C449,'HEPATITE VIRAL'!$A$5:$C$3162,3,FALSE),0)</f>
        <v>5</v>
      </c>
      <c r="R449" s="2">
        <f>IFERROR(VLOOKUP(C449,'FEBRE MACULOSA'!$A$5:$C$181,3,FALSE),0)</f>
        <v>0</v>
      </c>
      <c r="S449" s="2">
        <f>IFERROR(VLOOKUP(C449,LEPTOSPIROSE!$A$5:$C$1176,3,FALSE),0)</f>
        <v>0</v>
      </c>
      <c r="T449" s="2">
        <f>IFERROR(VLOOKUP(C449,'DOENÇA DE CHAGAS'!$A$5:$C$100,3,FALSE),0)</f>
        <v>0</v>
      </c>
      <c r="U449" s="2">
        <f>IFERROR(VLOOKUP(C449,'PICADAS DE COBRAS'!$A$6:$C$4645,3,FALSE),0)</f>
        <v>9</v>
      </c>
      <c r="V449">
        <f>IFERROR(VLOOKUP(C449,'ZIKA VIRUS'!$A$5:$C$2399,3,FALSE),0)</f>
        <v>3</v>
      </c>
      <c r="W449">
        <f>IFERROR(VLOOKUP(C449,'FEBRE TIFÓIDE'!$A$5:$C$46,3,FALSE),0)</f>
        <v>0</v>
      </c>
      <c r="X449">
        <f>IFERROR(VLOOKUP(C449,HANTAVIROSE!$A$5:$C$153,3,FALSE),0)</f>
        <v>0</v>
      </c>
      <c r="Y449">
        <f>IFERROR(VLOOKUP(C449,MENINGITE!$A$5:$C$447,3,FALSE),0)</f>
        <v>0</v>
      </c>
      <c r="Z449">
        <f>IFERROR(VLOOKUP(C449,RAIVA!$A$5:$C$16,3,FALSE),0)</f>
        <v>0</v>
      </c>
    </row>
    <row r="450" spans="1:26" x14ac:dyDescent="0.3">
      <c r="A450" s="2" t="s">
        <v>1256</v>
      </c>
      <c r="B450" s="2" t="s">
        <v>1611</v>
      </c>
      <c r="C450" s="2">
        <v>410200</v>
      </c>
      <c r="D450" s="2">
        <v>4102000</v>
      </c>
      <c r="E450" s="2" t="s">
        <v>1256</v>
      </c>
      <c r="F450" s="2" t="s">
        <v>1611</v>
      </c>
      <c r="G450" s="2">
        <f>IFERROR(VLOOKUP(D450,Coordenadas!$A$2:$D$5571,3,FALSE),0)</f>
        <v>-24.416799999999999</v>
      </c>
      <c r="H450" s="2">
        <f>IFERROR(VLOOKUP(D450,Coordenadas!$A$2:$D$5571,4,FALSE),0)</f>
        <v>-53.521299999999997</v>
      </c>
      <c r="I450" s="2" t="s">
        <v>5326</v>
      </c>
      <c r="J450" s="2">
        <v>33025</v>
      </c>
      <c r="K450" s="2" t="s">
        <v>5330</v>
      </c>
      <c r="L450" s="2">
        <f>IFERROR(VLOOKUP(C450,BOTULISMO!$A$3:$C$19,3,FALSE),0)</f>
        <v>0</v>
      </c>
      <c r="M450" s="2">
        <f>IFERROR(VLOOKUP(C450,'LEISHMANIOSE VISCERAL'!$A$4:$C$454,3,FALSE),0)</f>
        <v>0</v>
      </c>
      <c r="N450" s="2">
        <f>IFERROR(VLOOKUP(C450,'LEISHMANIOSE TEGUMENTAR'!$A$4:$C$1681,3,FALSE),0)</f>
        <v>0</v>
      </c>
      <c r="O450" s="2">
        <f>IFERROR(VLOOKUP(C450,'FEBRE AMARELA'!$A$4:$C$38,3,FALSE),0)</f>
        <v>0</v>
      </c>
      <c r="P450" s="2">
        <f>IFERROR(VLOOKUP(C450,DENGUE!$A$5:$C$4097,3,FALSE),0)</f>
        <v>2897</v>
      </c>
      <c r="Q450" s="2">
        <f>IFERROR(VLOOKUP(C450,'HEPATITE VIRAL'!$A$5:$C$3162,3,FALSE),0)</f>
        <v>55</v>
      </c>
      <c r="R450" s="2">
        <f>IFERROR(VLOOKUP(C450,'FEBRE MACULOSA'!$A$5:$C$181,3,FALSE),0)</f>
        <v>0</v>
      </c>
      <c r="S450" s="2">
        <f>IFERROR(VLOOKUP(C450,LEPTOSPIROSE!$A$5:$C$1176,3,FALSE),0)</f>
        <v>1</v>
      </c>
      <c r="T450" s="2">
        <f>IFERROR(VLOOKUP(C450,'DOENÇA DE CHAGAS'!$A$5:$C$100,3,FALSE),0)</f>
        <v>0</v>
      </c>
      <c r="U450" s="2">
        <f>IFERROR(VLOOKUP(C450,'PICADAS DE COBRAS'!$A$6:$C$4645,3,FALSE),0)</f>
        <v>48</v>
      </c>
      <c r="V450">
        <f>IFERROR(VLOOKUP(C450,'ZIKA VIRUS'!$A$5:$C$2399,3,FALSE),0)</f>
        <v>0</v>
      </c>
      <c r="W450">
        <f>IFERROR(VLOOKUP(C450,'FEBRE TIFÓIDE'!$A$5:$C$46,3,FALSE),0)</f>
        <v>0</v>
      </c>
      <c r="X450">
        <f>IFERROR(VLOOKUP(C450,HANTAVIROSE!$A$5:$C$153,3,FALSE),0)</f>
        <v>0</v>
      </c>
      <c r="Y450">
        <f>IFERROR(VLOOKUP(C450,MENINGITE!$A$5:$C$447,3,FALSE),0)</f>
        <v>2</v>
      </c>
      <c r="Z450">
        <f>IFERROR(VLOOKUP(C450,RAIVA!$A$5:$C$16,3,FALSE),0)</f>
        <v>0</v>
      </c>
    </row>
    <row r="451" spans="1:26" x14ac:dyDescent="0.3">
      <c r="A451" s="2" t="s">
        <v>3988</v>
      </c>
      <c r="B451" s="2" t="s">
        <v>4163</v>
      </c>
      <c r="C451" s="2">
        <v>250135</v>
      </c>
      <c r="D451" s="2">
        <v>2501351</v>
      </c>
      <c r="E451" s="2" t="s">
        <v>3988</v>
      </c>
      <c r="F451" s="2" t="s">
        <v>4163</v>
      </c>
      <c r="G451" s="2">
        <f>IFERROR(VLOOKUP(D451,Coordenadas!$A$2:$D$5571,3,FALSE),0)</f>
        <v>-7.0723099999999999</v>
      </c>
      <c r="H451" s="2">
        <f>IFERROR(VLOOKUP(D451,Coordenadas!$A$2:$D$5571,4,FALSE),0)</f>
        <v>-36.725000000000001</v>
      </c>
      <c r="I451" s="2" t="s">
        <v>5324</v>
      </c>
      <c r="J451" s="2">
        <v>3522</v>
      </c>
      <c r="K451" s="2" t="s">
        <v>5332</v>
      </c>
      <c r="L451" s="2">
        <f>IFERROR(VLOOKUP(C451,BOTULISMO!$A$3:$C$19,3,FALSE),0)</f>
        <v>0</v>
      </c>
      <c r="M451" s="2">
        <f>IFERROR(VLOOKUP(C451,'LEISHMANIOSE VISCERAL'!$A$4:$C$454,3,FALSE),0)</f>
        <v>0</v>
      </c>
      <c r="N451" s="2">
        <f>IFERROR(VLOOKUP(C451,'LEISHMANIOSE TEGUMENTAR'!$A$4:$C$1681,3,FALSE),0)</f>
        <v>0</v>
      </c>
      <c r="O451" s="2">
        <f>IFERROR(VLOOKUP(C451,'FEBRE AMARELA'!$A$4:$C$38,3,FALSE),0)</f>
        <v>0</v>
      </c>
      <c r="P451" s="2">
        <f>IFERROR(VLOOKUP(C451,DENGUE!$A$5:$C$4097,3,FALSE),0)</f>
        <v>0</v>
      </c>
      <c r="Q451" s="2">
        <f>IFERROR(VLOOKUP(C451,'HEPATITE VIRAL'!$A$5:$C$3162,3,FALSE),0)</f>
        <v>2</v>
      </c>
      <c r="R451" s="2">
        <f>IFERROR(VLOOKUP(C451,'FEBRE MACULOSA'!$A$5:$C$181,3,FALSE),0)</f>
        <v>0</v>
      </c>
      <c r="S451" s="2">
        <f>IFERROR(VLOOKUP(C451,LEPTOSPIROSE!$A$5:$C$1176,3,FALSE),0)</f>
        <v>0</v>
      </c>
      <c r="T451" s="2">
        <f>IFERROR(VLOOKUP(C451,'DOENÇA DE CHAGAS'!$A$5:$C$100,3,FALSE),0)</f>
        <v>0</v>
      </c>
      <c r="U451" s="2">
        <f>IFERROR(VLOOKUP(C451,'PICADAS DE COBRAS'!$A$6:$C$4645,3,FALSE),0)</f>
        <v>0</v>
      </c>
      <c r="V451">
        <f>IFERROR(VLOOKUP(C451,'ZIKA VIRUS'!$A$5:$C$2399,3,FALSE),0)</f>
        <v>0</v>
      </c>
      <c r="W451">
        <f>IFERROR(VLOOKUP(C451,'FEBRE TIFÓIDE'!$A$5:$C$46,3,FALSE),0)</f>
        <v>0</v>
      </c>
      <c r="X451">
        <f>IFERROR(VLOOKUP(C451,HANTAVIROSE!$A$5:$C$153,3,FALSE),0)</f>
        <v>0</v>
      </c>
      <c r="Y451">
        <f>IFERROR(VLOOKUP(C451,MENINGITE!$A$5:$C$447,3,FALSE),0)</f>
        <v>0</v>
      </c>
      <c r="Z451">
        <f>IFERROR(VLOOKUP(C451,RAIVA!$A$5:$C$16,3,FALSE),0)</f>
        <v>0</v>
      </c>
    </row>
    <row r="452" spans="1:26" x14ac:dyDescent="0.3">
      <c r="A452" s="2" t="s">
        <v>4490</v>
      </c>
      <c r="B452" s="2" t="s">
        <v>4688</v>
      </c>
      <c r="C452" s="2">
        <v>220105</v>
      </c>
      <c r="D452" s="2">
        <v>2201051</v>
      </c>
      <c r="E452" s="2" t="s">
        <v>4490</v>
      </c>
      <c r="F452" s="2" t="s">
        <v>4688</v>
      </c>
      <c r="G452" s="2">
        <f>IFERROR(VLOOKUP(D452,Coordenadas!$A$2:$D$5571,3,FALSE),0)</f>
        <v>-5.8650000000000002</v>
      </c>
      <c r="H452" s="2">
        <f>IFERROR(VLOOKUP(D452,Coordenadas!$A$2:$D$5571,4,FALSE),0)</f>
        <v>-41.038899999999998</v>
      </c>
      <c r="I452" s="2" t="s">
        <v>5324</v>
      </c>
      <c r="J452" s="2">
        <v>7503</v>
      </c>
      <c r="K452" s="2" t="s">
        <v>5332</v>
      </c>
      <c r="L452" s="2">
        <f>IFERROR(VLOOKUP(C452,BOTULISMO!$A$3:$C$19,3,FALSE),0)</f>
        <v>0</v>
      </c>
      <c r="M452" s="2">
        <f>IFERROR(VLOOKUP(C452,'LEISHMANIOSE VISCERAL'!$A$4:$C$454,3,FALSE),0)</f>
        <v>0</v>
      </c>
      <c r="N452" s="2">
        <f>IFERROR(VLOOKUP(C452,'LEISHMANIOSE TEGUMENTAR'!$A$4:$C$1681,3,FALSE),0)</f>
        <v>0</v>
      </c>
      <c r="O452" s="2">
        <f>IFERROR(VLOOKUP(C452,'FEBRE AMARELA'!$A$4:$C$38,3,FALSE),0)</f>
        <v>0</v>
      </c>
      <c r="P452" s="2">
        <f>IFERROR(VLOOKUP(C452,DENGUE!$A$5:$C$4097,3,FALSE),0)</f>
        <v>0</v>
      </c>
      <c r="Q452" s="2">
        <f>IFERROR(VLOOKUP(C452,'HEPATITE VIRAL'!$A$5:$C$3162,3,FALSE),0)</f>
        <v>3</v>
      </c>
      <c r="R452" s="2">
        <f>IFERROR(VLOOKUP(C452,'FEBRE MACULOSA'!$A$5:$C$181,3,FALSE),0)</f>
        <v>0</v>
      </c>
      <c r="S452" s="2">
        <f>IFERROR(VLOOKUP(C452,LEPTOSPIROSE!$A$5:$C$1176,3,FALSE),0)</f>
        <v>0</v>
      </c>
      <c r="T452" s="2">
        <f>IFERROR(VLOOKUP(C452,'DOENÇA DE CHAGAS'!$A$5:$C$100,3,FALSE),0)</f>
        <v>0</v>
      </c>
      <c r="U452" s="2">
        <f>IFERROR(VLOOKUP(C452,'PICADAS DE COBRAS'!$A$6:$C$4645,3,FALSE),0)</f>
        <v>0</v>
      </c>
      <c r="V452">
        <f>IFERROR(VLOOKUP(C452,'ZIKA VIRUS'!$A$5:$C$2399,3,FALSE),0)</f>
        <v>0</v>
      </c>
      <c r="W452">
        <f>IFERROR(VLOOKUP(C452,'FEBRE TIFÓIDE'!$A$5:$C$46,3,FALSE),0)</f>
        <v>0</v>
      </c>
      <c r="X452">
        <f>IFERROR(VLOOKUP(C452,HANTAVIROSE!$A$5:$C$153,3,FALSE),0)</f>
        <v>0</v>
      </c>
      <c r="Y452">
        <f>IFERROR(VLOOKUP(C452,MENINGITE!$A$5:$C$447,3,FALSE),0)</f>
        <v>0</v>
      </c>
      <c r="Z452">
        <f>IFERROR(VLOOKUP(C452,RAIVA!$A$5:$C$16,3,FALSE),0)</f>
        <v>0</v>
      </c>
    </row>
    <row r="453" spans="1:26" x14ac:dyDescent="0.3">
      <c r="A453" s="2" t="s">
        <v>2425</v>
      </c>
      <c r="B453" s="2" t="s">
        <v>3207</v>
      </c>
      <c r="C453" s="2">
        <v>310460</v>
      </c>
      <c r="D453" s="2">
        <v>3104601</v>
      </c>
      <c r="E453" s="2" t="s">
        <v>2425</v>
      </c>
      <c r="F453" s="2" t="s">
        <v>3207</v>
      </c>
      <c r="G453" s="2">
        <f>IFERROR(VLOOKUP(D453,Coordenadas!$A$2:$D$5571,3,FALSE),0)</f>
        <v>-21.3184</v>
      </c>
      <c r="H453" s="2">
        <f>IFERROR(VLOOKUP(D453,Coordenadas!$A$2:$D$5571,4,FALSE),0)</f>
        <v>-42.857199999999999</v>
      </c>
      <c r="I453" s="2" t="s">
        <v>5325</v>
      </c>
      <c r="J453" s="2">
        <v>13049</v>
      </c>
      <c r="K453" s="2" t="s">
        <v>5332</v>
      </c>
      <c r="L453" s="2">
        <f>IFERROR(VLOOKUP(C453,BOTULISMO!$A$3:$C$19,3,FALSE),0)</f>
        <v>0</v>
      </c>
      <c r="M453" s="2">
        <f>IFERROR(VLOOKUP(C453,'LEISHMANIOSE VISCERAL'!$A$4:$C$454,3,FALSE),0)</f>
        <v>0</v>
      </c>
      <c r="N453" s="2">
        <f>IFERROR(VLOOKUP(C453,'LEISHMANIOSE TEGUMENTAR'!$A$4:$C$1681,3,FALSE),0)</f>
        <v>0</v>
      </c>
      <c r="O453" s="2">
        <f>IFERROR(VLOOKUP(C453,'FEBRE AMARELA'!$A$4:$C$38,3,FALSE),0)</f>
        <v>0</v>
      </c>
      <c r="P453" s="2">
        <f>IFERROR(VLOOKUP(C453,DENGUE!$A$5:$C$4097,3,FALSE),0)</f>
        <v>297</v>
      </c>
      <c r="Q453" s="2">
        <f>IFERROR(VLOOKUP(C453,'HEPATITE VIRAL'!$A$5:$C$3162,3,FALSE),0)</f>
        <v>0</v>
      </c>
      <c r="R453" s="2">
        <f>IFERROR(VLOOKUP(C453,'FEBRE MACULOSA'!$A$5:$C$181,3,FALSE),0)</f>
        <v>0</v>
      </c>
      <c r="S453" s="2">
        <f>IFERROR(VLOOKUP(C453,LEPTOSPIROSE!$A$5:$C$1176,3,FALSE),0)</f>
        <v>0</v>
      </c>
      <c r="T453" s="2">
        <f>IFERROR(VLOOKUP(C453,'DOENÇA DE CHAGAS'!$A$5:$C$100,3,FALSE),0)</f>
        <v>0</v>
      </c>
      <c r="U453" s="2">
        <f>IFERROR(VLOOKUP(C453,'PICADAS DE COBRAS'!$A$6:$C$4645,3,FALSE),0)</f>
        <v>12</v>
      </c>
      <c r="V453">
        <f>IFERROR(VLOOKUP(C453,'ZIKA VIRUS'!$A$5:$C$2399,3,FALSE),0)</f>
        <v>2</v>
      </c>
      <c r="W453">
        <f>IFERROR(VLOOKUP(C453,'FEBRE TIFÓIDE'!$A$5:$C$46,3,FALSE),0)</f>
        <v>0</v>
      </c>
      <c r="X453">
        <f>IFERROR(VLOOKUP(C453,HANTAVIROSE!$A$5:$C$153,3,FALSE),0)</f>
        <v>0</v>
      </c>
      <c r="Y453">
        <f>IFERROR(VLOOKUP(C453,MENINGITE!$A$5:$C$447,3,FALSE),0)</f>
        <v>0</v>
      </c>
      <c r="Z453">
        <f>IFERROR(VLOOKUP(C453,RAIVA!$A$5:$C$16,3,FALSE),0)</f>
        <v>0</v>
      </c>
    </row>
    <row r="454" spans="1:26" x14ac:dyDescent="0.3">
      <c r="A454" s="2" t="s">
        <v>1256</v>
      </c>
      <c r="B454" s="2" t="s">
        <v>1610</v>
      </c>
      <c r="C454" s="2">
        <v>410210</v>
      </c>
      <c r="D454" s="2">
        <v>4102109</v>
      </c>
      <c r="E454" s="2" t="s">
        <v>1256</v>
      </c>
      <c r="F454" s="2" t="s">
        <v>1610</v>
      </c>
      <c r="G454" s="2">
        <f>IFERROR(VLOOKUP(D454,Coordenadas!$A$2:$D$5571,3,FALSE),0)</f>
        <v>-23.2318</v>
      </c>
      <c r="H454" s="2">
        <f>IFERROR(VLOOKUP(D454,Coordenadas!$A$2:$D$5571,4,FALSE),0)</f>
        <v>-51.666800000000002</v>
      </c>
      <c r="I454" s="2" t="s">
        <v>5326</v>
      </c>
      <c r="J454" s="2">
        <v>24698</v>
      </c>
      <c r="K454" s="2" t="s">
        <v>5330</v>
      </c>
      <c r="L454" s="2">
        <f>IFERROR(VLOOKUP(C454,BOTULISMO!$A$3:$C$19,3,FALSE),0)</f>
        <v>0</v>
      </c>
      <c r="M454" s="2">
        <f>IFERROR(VLOOKUP(C454,'LEISHMANIOSE VISCERAL'!$A$4:$C$454,3,FALSE),0)</f>
        <v>0</v>
      </c>
      <c r="N454" s="2">
        <f>IFERROR(VLOOKUP(C454,'LEISHMANIOSE TEGUMENTAR'!$A$4:$C$1681,3,FALSE),0)</f>
        <v>0</v>
      </c>
      <c r="O454" s="2">
        <f>IFERROR(VLOOKUP(C454,'FEBRE AMARELA'!$A$4:$C$38,3,FALSE),0)</f>
        <v>0</v>
      </c>
      <c r="P454" s="2">
        <f>IFERROR(VLOOKUP(C454,DENGUE!$A$5:$C$4097,3,FALSE),0)</f>
        <v>681</v>
      </c>
      <c r="Q454" s="2">
        <f>IFERROR(VLOOKUP(C454,'HEPATITE VIRAL'!$A$5:$C$3162,3,FALSE),0)</f>
        <v>9</v>
      </c>
      <c r="R454" s="2">
        <f>IFERROR(VLOOKUP(C454,'FEBRE MACULOSA'!$A$5:$C$181,3,FALSE),0)</f>
        <v>0</v>
      </c>
      <c r="S454" s="2">
        <f>IFERROR(VLOOKUP(C454,LEPTOSPIROSE!$A$5:$C$1176,3,FALSE),0)</f>
        <v>2</v>
      </c>
      <c r="T454" s="2">
        <f>IFERROR(VLOOKUP(C454,'DOENÇA DE CHAGAS'!$A$5:$C$100,3,FALSE),0)</f>
        <v>0</v>
      </c>
      <c r="U454" s="2">
        <f>IFERROR(VLOOKUP(C454,'PICADAS DE COBRAS'!$A$6:$C$4645,3,FALSE),0)</f>
        <v>23</v>
      </c>
      <c r="V454">
        <f>IFERROR(VLOOKUP(C454,'ZIKA VIRUS'!$A$5:$C$2399,3,FALSE),0)</f>
        <v>1</v>
      </c>
      <c r="W454">
        <f>IFERROR(VLOOKUP(C454,'FEBRE TIFÓIDE'!$A$5:$C$46,3,FALSE),0)</f>
        <v>0</v>
      </c>
      <c r="X454">
        <f>IFERROR(VLOOKUP(C454,HANTAVIROSE!$A$5:$C$153,3,FALSE),0)</f>
        <v>0</v>
      </c>
      <c r="Y454">
        <f>IFERROR(VLOOKUP(C454,MENINGITE!$A$5:$C$447,3,FALSE),0)</f>
        <v>0</v>
      </c>
      <c r="Z454">
        <f>IFERROR(VLOOKUP(C454,RAIVA!$A$5:$C$16,3,FALSE),0)</f>
        <v>0</v>
      </c>
    </row>
    <row r="455" spans="1:26" x14ac:dyDescent="0.3">
      <c r="A455" s="2" t="s">
        <v>3723</v>
      </c>
      <c r="B455" s="2" t="s">
        <v>1609</v>
      </c>
      <c r="C455" s="2">
        <v>270040</v>
      </c>
      <c r="D455" s="2">
        <v>2700409</v>
      </c>
      <c r="E455" s="2" t="s">
        <v>3723</v>
      </c>
      <c r="F455" s="2" t="s">
        <v>1609</v>
      </c>
      <c r="G455" s="2">
        <f>IFERROR(VLOOKUP(D455,Coordenadas!$A$2:$D$5571,3,FALSE),0)</f>
        <v>-9.5119000000000007</v>
      </c>
      <c r="H455" s="2">
        <f>IFERROR(VLOOKUP(D455,Coordenadas!$A$2:$D$5571,4,FALSE),0)</f>
        <v>-36.008600000000001</v>
      </c>
      <c r="I455" s="2" t="s">
        <v>5324</v>
      </c>
      <c r="J455" s="2">
        <v>44322</v>
      </c>
      <c r="K455" s="2" t="s">
        <v>5330</v>
      </c>
      <c r="L455" s="2">
        <f>IFERROR(VLOOKUP(C455,BOTULISMO!$A$3:$C$19,3,FALSE),0)</f>
        <v>0</v>
      </c>
      <c r="M455" s="2">
        <f>IFERROR(VLOOKUP(C455,'LEISHMANIOSE VISCERAL'!$A$4:$C$454,3,FALSE),0)</f>
        <v>0</v>
      </c>
      <c r="N455" s="2">
        <f>IFERROR(VLOOKUP(C455,'LEISHMANIOSE TEGUMENTAR'!$A$4:$C$1681,3,FALSE),0)</f>
        <v>0</v>
      </c>
      <c r="O455" s="2">
        <f>IFERROR(VLOOKUP(C455,'FEBRE AMARELA'!$A$4:$C$38,3,FALSE),0)</f>
        <v>0</v>
      </c>
      <c r="P455" s="2">
        <f>IFERROR(VLOOKUP(C455,DENGUE!$A$5:$C$4097,3,FALSE),0)</f>
        <v>1</v>
      </c>
      <c r="Q455" s="2">
        <f>IFERROR(VLOOKUP(C455,'HEPATITE VIRAL'!$A$5:$C$3162,3,FALSE),0)</f>
        <v>18</v>
      </c>
      <c r="R455" s="2">
        <f>IFERROR(VLOOKUP(C455,'FEBRE MACULOSA'!$A$5:$C$181,3,FALSE),0)</f>
        <v>0</v>
      </c>
      <c r="S455" s="2">
        <f>IFERROR(VLOOKUP(C455,LEPTOSPIROSE!$A$5:$C$1176,3,FALSE),0)</f>
        <v>5</v>
      </c>
      <c r="T455" s="2">
        <f>IFERROR(VLOOKUP(C455,'DOENÇA DE CHAGAS'!$A$5:$C$100,3,FALSE),0)</f>
        <v>0</v>
      </c>
      <c r="U455" s="2">
        <f>IFERROR(VLOOKUP(C455,'PICADAS DE COBRAS'!$A$6:$C$4645,3,FALSE),0)</f>
        <v>209</v>
      </c>
      <c r="V455">
        <f>IFERROR(VLOOKUP(C455,'ZIKA VIRUS'!$A$5:$C$2399,3,FALSE),0)</f>
        <v>5</v>
      </c>
      <c r="W455">
        <f>IFERROR(VLOOKUP(C455,'FEBRE TIFÓIDE'!$A$5:$C$46,3,FALSE),0)</f>
        <v>0</v>
      </c>
      <c r="X455">
        <f>IFERROR(VLOOKUP(C455,HANTAVIROSE!$A$5:$C$153,3,FALSE),0)</f>
        <v>0</v>
      </c>
      <c r="Y455">
        <f>IFERROR(VLOOKUP(C455,MENINGITE!$A$5:$C$447,3,FALSE),0)</f>
        <v>0</v>
      </c>
      <c r="Z455">
        <f>IFERROR(VLOOKUP(C455,RAIVA!$A$5:$C$16,3,FALSE),0)</f>
        <v>0</v>
      </c>
    </row>
    <row r="456" spans="1:26" x14ac:dyDescent="0.3">
      <c r="A456" s="2" t="s">
        <v>1256</v>
      </c>
      <c r="B456" s="2" t="s">
        <v>1609</v>
      </c>
      <c r="C456" s="2">
        <v>410220</v>
      </c>
      <c r="D456" s="2">
        <v>4102208</v>
      </c>
      <c r="E456" s="2" t="s">
        <v>1256</v>
      </c>
      <c r="F456" s="2" t="s">
        <v>1609</v>
      </c>
      <c r="G456" s="2">
        <f>IFERROR(VLOOKUP(D456,Coordenadas!$A$2:$D$5571,3,FALSE),0)</f>
        <v>-23.151700000000002</v>
      </c>
      <c r="H456" s="2">
        <f>IFERROR(VLOOKUP(D456,Coordenadas!$A$2:$D$5571,4,FALSE),0)</f>
        <v>-52.055100000000003</v>
      </c>
      <c r="I456" s="2" t="s">
        <v>5326</v>
      </c>
      <c r="J456" s="2">
        <v>3913</v>
      </c>
      <c r="K456" s="2" t="s">
        <v>5332</v>
      </c>
      <c r="L456" s="2">
        <f>IFERROR(VLOOKUP(C456,BOTULISMO!$A$3:$C$19,3,FALSE),0)</f>
        <v>0</v>
      </c>
      <c r="M456" s="2">
        <f>IFERROR(VLOOKUP(C456,'LEISHMANIOSE VISCERAL'!$A$4:$C$454,3,FALSE),0)</f>
        <v>0</v>
      </c>
      <c r="N456" s="2">
        <f>IFERROR(VLOOKUP(C456,'LEISHMANIOSE TEGUMENTAR'!$A$4:$C$1681,3,FALSE),0)</f>
        <v>0</v>
      </c>
      <c r="O456" s="2">
        <f>IFERROR(VLOOKUP(C456,'FEBRE AMARELA'!$A$4:$C$38,3,FALSE),0)</f>
        <v>0</v>
      </c>
      <c r="P456" s="2">
        <f>IFERROR(VLOOKUP(C456,DENGUE!$A$5:$C$4097,3,FALSE),0)</f>
        <v>411</v>
      </c>
      <c r="Q456" s="2">
        <f>IFERROR(VLOOKUP(C456,'HEPATITE VIRAL'!$A$5:$C$3162,3,FALSE),0)</f>
        <v>4</v>
      </c>
      <c r="R456" s="2">
        <f>IFERROR(VLOOKUP(C456,'FEBRE MACULOSA'!$A$5:$C$181,3,FALSE),0)</f>
        <v>0</v>
      </c>
      <c r="S456" s="2">
        <f>IFERROR(VLOOKUP(C456,LEPTOSPIROSE!$A$5:$C$1176,3,FALSE),0)</f>
        <v>0</v>
      </c>
      <c r="T456" s="2">
        <f>IFERROR(VLOOKUP(C456,'DOENÇA DE CHAGAS'!$A$5:$C$100,3,FALSE),0)</f>
        <v>0</v>
      </c>
      <c r="U456" s="2">
        <f>IFERROR(VLOOKUP(C456,'PICADAS DE COBRAS'!$A$6:$C$4645,3,FALSE),0)</f>
        <v>2</v>
      </c>
      <c r="V456">
        <f>IFERROR(VLOOKUP(C456,'ZIKA VIRUS'!$A$5:$C$2399,3,FALSE),0)</f>
        <v>0</v>
      </c>
      <c r="W456">
        <f>IFERROR(VLOOKUP(C456,'FEBRE TIFÓIDE'!$A$5:$C$46,3,FALSE),0)</f>
        <v>0</v>
      </c>
      <c r="X456">
        <f>IFERROR(VLOOKUP(C456,HANTAVIROSE!$A$5:$C$153,3,FALSE),0)</f>
        <v>0</v>
      </c>
      <c r="Y456">
        <f>IFERROR(VLOOKUP(C456,MENINGITE!$A$5:$C$447,3,FALSE),0)</f>
        <v>0</v>
      </c>
      <c r="Z456">
        <f>IFERROR(VLOOKUP(C456,RAIVA!$A$5:$C$16,3,FALSE),0)</f>
        <v>0</v>
      </c>
    </row>
    <row r="457" spans="1:26" x14ac:dyDescent="0.3">
      <c r="A457" s="2" t="s">
        <v>5190</v>
      </c>
      <c r="B457" s="2" t="s">
        <v>5242</v>
      </c>
      <c r="C457" s="2">
        <v>130020</v>
      </c>
      <c r="D457" s="2">
        <v>1300201</v>
      </c>
      <c r="E457" s="2" t="s">
        <v>5190</v>
      </c>
      <c r="F457" s="2" t="s">
        <v>5242</v>
      </c>
      <c r="G457" s="2">
        <f>IFERROR(VLOOKUP(D457,Coordenadas!$A$2:$D$5571,3,FALSE),0)</f>
        <v>-4.3705499999999997</v>
      </c>
      <c r="H457" s="2">
        <f>IFERROR(VLOOKUP(D457,Coordenadas!$A$2:$D$5571,4,FALSE),0)</f>
        <v>-70.196700000000007</v>
      </c>
      <c r="I457" s="2" t="s">
        <v>5323</v>
      </c>
      <c r="J457" s="2">
        <v>15153</v>
      </c>
      <c r="K457" s="2" t="s">
        <v>5332</v>
      </c>
      <c r="L457" s="2">
        <f>IFERROR(VLOOKUP(C457,BOTULISMO!$A$3:$C$19,3,FALSE),0)</f>
        <v>0</v>
      </c>
      <c r="M457" s="2">
        <f>IFERROR(VLOOKUP(C457,'LEISHMANIOSE VISCERAL'!$A$4:$C$454,3,FALSE),0)</f>
        <v>0</v>
      </c>
      <c r="N457" s="2">
        <f>IFERROR(VLOOKUP(C457,'LEISHMANIOSE TEGUMENTAR'!$A$4:$C$1681,3,FALSE),0)</f>
        <v>8</v>
      </c>
      <c r="O457" s="2">
        <f>IFERROR(VLOOKUP(C457,'FEBRE AMARELA'!$A$4:$C$38,3,FALSE),0)</f>
        <v>0</v>
      </c>
      <c r="P457" s="2">
        <f>IFERROR(VLOOKUP(C457,DENGUE!$A$5:$C$4097,3,FALSE),0)</f>
        <v>9</v>
      </c>
      <c r="Q457" s="2">
        <f>IFERROR(VLOOKUP(C457,'HEPATITE VIRAL'!$A$5:$C$3162,3,FALSE),0)</f>
        <v>27</v>
      </c>
      <c r="R457" s="2">
        <f>IFERROR(VLOOKUP(C457,'FEBRE MACULOSA'!$A$5:$C$181,3,FALSE),0)</f>
        <v>0</v>
      </c>
      <c r="S457" s="2">
        <f>IFERROR(VLOOKUP(C457,LEPTOSPIROSE!$A$5:$C$1176,3,FALSE),0)</f>
        <v>0</v>
      </c>
      <c r="T457" s="2">
        <f>IFERROR(VLOOKUP(C457,'DOENÇA DE CHAGAS'!$A$5:$C$100,3,FALSE),0)</f>
        <v>0</v>
      </c>
      <c r="U457" s="2">
        <f>IFERROR(VLOOKUP(C457,'PICADAS DE COBRAS'!$A$6:$C$4645,3,FALSE),0)</f>
        <v>127</v>
      </c>
      <c r="V457">
        <f>IFERROR(VLOOKUP(C457,'ZIKA VIRUS'!$A$5:$C$2399,3,FALSE),0)</f>
        <v>0</v>
      </c>
      <c r="W457">
        <f>IFERROR(VLOOKUP(C457,'FEBRE TIFÓIDE'!$A$5:$C$46,3,FALSE),0)</f>
        <v>0</v>
      </c>
      <c r="X457">
        <f>IFERROR(VLOOKUP(C457,HANTAVIROSE!$A$5:$C$153,3,FALSE),0)</f>
        <v>0</v>
      </c>
      <c r="Y457">
        <f>IFERROR(VLOOKUP(C457,MENINGITE!$A$5:$C$447,3,FALSE),0)</f>
        <v>0</v>
      </c>
      <c r="Z457">
        <f>IFERROR(VLOOKUP(C457,RAIVA!$A$5:$C$16,3,FALSE),0)</f>
        <v>0</v>
      </c>
    </row>
    <row r="458" spans="1:26" x14ac:dyDescent="0.3">
      <c r="A458" s="2" t="s">
        <v>967</v>
      </c>
      <c r="B458" s="2" t="s">
        <v>1231</v>
      </c>
      <c r="C458" s="2">
        <v>420180</v>
      </c>
      <c r="D458" s="2">
        <v>4201802</v>
      </c>
      <c r="E458" s="2" t="s">
        <v>967</v>
      </c>
      <c r="F458" s="2" t="s">
        <v>1231</v>
      </c>
      <c r="G458" s="2">
        <f>IFERROR(VLOOKUP(D458,Coordenadas!$A$2:$D$5571,3,FALSE),0)</f>
        <v>-27.421900000000001</v>
      </c>
      <c r="H458" s="2">
        <f>IFERROR(VLOOKUP(D458,Coordenadas!$A$2:$D$5571,4,FALSE),0)</f>
        <v>-49.7789</v>
      </c>
      <c r="I458" s="2" t="s">
        <v>5326</v>
      </c>
      <c r="J458" s="2">
        <v>3300</v>
      </c>
      <c r="K458" s="2" t="s">
        <v>5332</v>
      </c>
      <c r="L458" s="2">
        <f>IFERROR(VLOOKUP(C458,BOTULISMO!$A$3:$C$19,3,FALSE),0)</f>
        <v>0</v>
      </c>
      <c r="M458" s="2">
        <f>IFERROR(VLOOKUP(C458,'LEISHMANIOSE VISCERAL'!$A$4:$C$454,3,FALSE),0)</f>
        <v>0</v>
      </c>
      <c r="N458" s="2">
        <f>IFERROR(VLOOKUP(C458,'LEISHMANIOSE TEGUMENTAR'!$A$4:$C$1681,3,FALSE),0)</f>
        <v>0</v>
      </c>
      <c r="O458" s="2">
        <f>IFERROR(VLOOKUP(C458,'FEBRE AMARELA'!$A$4:$C$38,3,FALSE),0)</f>
        <v>0</v>
      </c>
      <c r="P458" s="2">
        <f>IFERROR(VLOOKUP(C458,DENGUE!$A$5:$C$4097,3,FALSE),0)</f>
        <v>0</v>
      </c>
      <c r="Q458" s="2">
        <f>IFERROR(VLOOKUP(C458,'HEPATITE VIRAL'!$A$5:$C$3162,3,FALSE),0)</f>
        <v>3</v>
      </c>
      <c r="R458" s="2">
        <f>IFERROR(VLOOKUP(C458,'FEBRE MACULOSA'!$A$5:$C$181,3,FALSE),0)</f>
        <v>0</v>
      </c>
      <c r="S458" s="2">
        <f>IFERROR(VLOOKUP(C458,LEPTOSPIROSE!$A$5:$C$1176,3,FALSE),0)</f>
        <v>0</v>
      </c>
      <c r="T458" s="2">
        <f>IFERROR(VLOOKUP(C458,'DOENÇA DE CHAGAS'!$A$5:$C$100,3,FALSE),0)</f>
        <v>0</v>
      </c>
      <c r="U458" s="2">
        <f>IFERROR(VLOOKUP(C458,'PICADAS DE COBRAS'!$A$6:$C$4645,3,FALSE),0)</f>
        <v>7</v>
      </c>
      <c r="V458">
        <f>IFERROR(VLOOKUP(C458,'ZIKA VIRUS'!$A$5:$C$2399,3,FALSE),0)</f>
        <v>0</v>
      </c>
      <c r="W458">
        <f>IFERROR(VLOOKUP(C458,'FEBRE TIFÓIDE'!$A$5:$C$46,3,FALSE),0)</f>
        <v>0</v>
      </c>
      <c r="X458">
        <f>IFERROR(VLOOKUP(C458,HANTAVIROSE!$A$5:$C$153,3,FALSE),0)</f>
        <v>0</v>
      </c>
      <c r="Y458">
        <f>IFERROR(VLOOKUP(C458,MENINGITE!$A$5:$C$447,3,FALSE),0)</f>
        <v>0</v>
      </c>
      <c r="Z458">
        <f>IFERROR(VLOOKUP(C458,RAIVA!$A$5:$C$16,3,FALSE),0)</f>
        <v>0</v>
      </c>
    </row>
    <row r="459" spans="1:26" x14ac:dyDescent="0.3">
      <c r="A459" s="2" t="s">
        <v>2425</v>
      </c>
      <c r="B459" s="2" t="s">
        <v>3206</v>
      </c>
      <c r="C459" s="2">
        <v>310470</v>
      </c>
      <c r="D459" s="2">
        <v>3104700</v>
      </c>
      <c r="E459" s="2" t="s">
        <v>2425</v>
      </c>
      <c r="F459" s="2" t="s">
        <v>3206</v>
      </c>
      <c r="G459" s="2">
        <f>IFERROR(VLOOKUP(D459,Coordenadas!$A$2:$D$5571,3,FALSE),0)</f>
        <v>-18.043800000000001</v>
      </c>
      <c r="H459" s="2">
        <f>IFERROR(VLOOKUP(D459,Coordenadas!$A$2:$D$5571,4,FALSE),0)</f>
        <v>-41.114899999999999</v>
      </c>
      <c r="I459" s="2" t="s">
        <v>5325</v>
      </c>
      <c r="J459" s="2">
        <v>14455</v>
      </c>
      <c r="K459" s="2" t="s">
        <v>5332</v>
      </c>
      <c r="L459" s="2">
        <f>IFERROR(VLOOKUP(C459,BOTULISMO!$A$3:$C$19,3,FALSE),0)</f>
        <v>0</v>
      </c>
      <c r="M459" s="2">
        <f>IFERROR(VLOOKUP(C459,'LEISHMANIOSE VISCERAL'!$A$4:$C$454,3,FALSE),0)</f>
        <v>0</v>
      </c>
      <c r="N459" s="2">
        <f>IFERROR(VLOOKUP(C459,'LEISHMANIOSE TEGUMENTAR'!$A$4:$C$1681,3,FALSE),0)</f>
        <v>1</v>
      </c>
      <c r="O459" s="2">
        <f>IFERROR(VLOOKUP(C459,'FEBRE AMARELA'!$A$4:$C$38,3,FALSE),0)</f>
        <v>0</v>
      </c>
      <c r="P459" s="2">
        <f>IFERROR(VLOOKUP(C459,DENGUE!$A$5:$C$4097,3,FALSE),0)</f>
        <v>13</v>
      </c>
      <c r="Q459" s="2">
        <f>IFERROR(VLOOKUP(C459,'HEPATITE VIRAL'!$A$5:$C$3162,3,FALSE),0)</f>
        <v>0</v>
      </c>
      <c r="R459" s="2">
        <f>IFERROR(VLOOKUP(C459,'FEBRE MACULOSA'!$A$5:$C$181,3,FALSE),0)</f>
        <v>0</v>
      </c>
      <c r="S459" s="2">
        <f>IFERROR(VLOOKUP(C459,LEPTOSPIROSE!$A$5:$C$1176,3,FALSE),0)</f>
        <v>0</v>
      </c>
      <c r="T459" s="2">
        <f>IFERROR(VLOOKUP(C459,'DOENÇA DE CHAGAS'!$A$5:$C$100,3,FALSE),0)</f>
        <v>0</v>
      </c>
      <c r="U459" s="2">
        <f>IFERROR(VLOOKUP(C459,'PICADAS DE COBRAS'!$A$6:$C$4645,3,FALSE),0)</f>
        <v>48</v>
      </c>
      <c r="V459">
        <f>IFERROR(VLOOKUP(C459,'ZIKA VIRUS'!$A$5:$C$2399,3,FALSE),0)</f>
        <v>0</v>
      </c>
      <c r="W459">
        <f>IFERROR(VLOOKUP(C459,'FEBRE TIFÓIDE'!$A$5:$C$46,3,FALSE),0)</f>
        <v>0</v>
      </c>
      <c r="X459">
        <f>IFERROR(VLOOKUP(C459,HANTAVIROSE!$A$5:$C$153,3,FALSE),0)</f>
        <v>0</v>
      </c>
      <c r="Y459">
        <f>IFERROR(VLOOKUP(C459,MENINGITE!$A$5:$C$447,3,FALSE),0)</f>
        <v>0</v>
      </c>
      <c r="Z459">
        <f>IFERROR(VLOOKUP(C459,RAIVA!$A$5:$C$16,3,FALSE),0)</f>
        <v>0</v>
      </c>
    </row>
    <row r="460" spans="1:26" x14ac:dyDescent="0.3">
      <c r="A460" s="2" t="s">
        <v>1637</v>
      </c>
      <c r="B460" s="2" t="s">
        <v>2210</v>
      </c>
      <c r="C460" s="2">
        <v>350410</v>
      </c>
      <c r="D460" s="2">
        <v>3504107</v>
      </c>
      <c r="E460" s="2" t="s">
        <v>1637</v>
      </c>
      <c r="F460" s="2" t="s">
        <v>2210</v>
      </c>
      <c r="G460" s="2">
        <f>IFERROR(VLOOKUP(D460,Coordenadas!$A$2:$D$5571,3,FALSE),0)</f>
        <v>-23.117100000000001</v>
      </c>
      <c r="H460" s="2">
        <f>IFERROR(VLOOKUP(D460,Coordenadas!$A$2:$D$5571,4,FALSE),0)</f>
        <v>-46.5563</v>
      </c>
      <c r="I460" s="2" t="s">
        <v>5325</v>
      </c>
      <c r="J460" s="2">
        <v>126603</v>
      </c>
      <c r="K460" s="2" t="s">
        <v>5333</v>
      </c>
      <c r="L460" s="2">
        <f>IFERROR(VLOOKUP(C460,BOTULISMO!$A$3:$C$19,3,FALSE),0)</f>
        <v>0</v>
      </c>
      <c r="M460" s="2">
        <f>IFERROR(VLOOKUP(C460,'LEISHMANIOSE VISCERAL'!$A$4:$C$454,3,FALSE),0)</f>
        <v>0</v>
      </c>
      <c r="N460" s="2">
        <f>IFERROR(VLOOKUP(C460,'LEISHMANIOSE TEGUMENTAR'!$A$4:$C$1681,3,FALSE),0)</f>
        <v>2</v>
      </c>
      <c r="O460" s="2">
        <f>IFERROR(VLOOKUP(C460,'FEBRE AMARELA'!$A$4:$C$38,3,FALSE),0)</f>
        <v>0</v>
      </c>
      <c r="P460" s="2">
        <f>IFERROR(VLOOKUP(C460,DENGUE!$A$5:$C$4097,3,FALSE),0)</f>
        <v>212</v>
      </c>
      <c r="Q460" s="2">
        <f>IFERROR(VLOOKUP(C460,'HEPATITE VIRAL'!$A$5:$C$3162,3,FALSE),0)</f>
        <v>139</v>
      </c>
      <c r="R460" s="2">
        <f>IFERROR(VLOOKUP(C460,'FEBRE MACULOSA'!$A$5:$C$181,3,FALSE),0)</f>
        <v>0</v>
      </c>
      <c r="S460" s="2">
        <f>IFERROR(VLOOKUP(C460,LEPTOSPIROSE!$A$5:$C$1176,3,FALSE),0)</f>
        <v>5</v>
      </c>
      <c r="T460" s="2">
        <f>IFERROR(VLOOKUP(C460,'DOENÇA DE CHAGAS'!$A$5:$C$100,3,FALSE),0)</f>
        <v>0</v>
      </c>
      <c r="U460" s="2">
        <f>IFERROR(VLOOKUP(C460,'PICADAS DE COBRAS'!$A$6:$C$4645,3,FALSE),0)</f>
        <v>150</v>
      </c>
      <c r="V460">
        <f>IFERROR(VLOOKUP(C460,'ZIKA VIRUS'!$A$5:$C$2399,3,FALSE),0)</f>
        <v>0</v>
      </c>
      <c r="W460">
        <f>IFERROR(VLOOKUP(C460,'FEBRE TIFÓIDE'!$A$5:$C$46,3,FALSE),0)</f>
        <v>0</v>
      </c>
      <c r="X460">
        <f>IFERROR(VLOOKUP(C460,HANTAVIROSE!$A$5:$C$153,3,FALSE),0)</f>
        <v>0</v>
      </c>
      <c r="Y460">
        <f>IFERROR(VLOOKUP(C460,MENINGITE!$A$5:$C$447,3,FALSE),0)</f>
        <v>4</v>
      </c>
      <c r="Z460">
        <f>IFERROR(VLOOKUP(C460,RAIVA!$A$5:$C$16,3,FALSE),0)</f>
        <v>0</v>
      </c>
    </row>
    <row r="461" spans="1:26" x14ac:dyDescent="0.3">
      <c r="A461" s="2" t="s">
        <v>2349</v>
      </c>
      <c r="B461" s="2" t="s">
        <v>2416</v>
      </c>
      <c r="C461" s="2">
        <v>320070</v>
      </c>
      <c r="D461" s="2">
        <v>3200706</v>
      </c>
      <c r="E461" s="2" t="s">
        <v>2349</v>
      </c>
      <c r="F461" s="2" t="s">
        <v>2416</v>
      </c>
      <c r="G461" s="2">
        <f>IFERROR(VLOOKUP(D461,Coordenadas!$A$2:$D$5571,3,FALSE),0)</f>
        <v>-20.913</v>
      </c>
      <c r="H461" s="2">
        <f>IFERROR(VLOOKUP(D461,Coordenadas!$A$2:$D$5571,4,FALSE),0)</f>
        <v>-41.198599999999999</v>
      </c>
      <c r="I461" s="2" t="s">
        <v>5325</v>
      </c>
      <c r="J461" s="2">
        <v>9850</v>
      </c>
      <c r="K461" s="2" t="s">
        <v>5332</v>
      </c>
      <c r="L461" s="2">
        <f>IFERROR(VLOOKUP(C461,BOTULISMO!$A$3:$C$19,3,FALSE),0)</f>
        <v>0</v>
      </c>
      <c r="M461" s="2">
        <f>IFERROR(VLOOKUP(C461,'LEISHMANIOSE VISCERAL'!$A$4:$C$454,3,FALSE),0)</f>
        <v>0</v>
      </c>
      <c r="N461" s="2">
        <f>IFERROR(VLOOKUP(C461,'LEISHMANIOSE TEGUMENTAR'!$A$4:$C$1681,3,FALSE),0)</f>
        <v>0</v>
      </c>
      <c r="O461" s="2">
        <f>IFERROR(VLOOKUP(C461,'FEBRE AMARELA'!$A$4:$C$38,3,FALSE),0)</f>
        <v>0</v>
      </c>
      <c r="P461" s="2">
        <f>IFERROR(VLOOKUP(C461,DENGUE!$A$5:$C$4097,3,FALSE),0)</f>
        <v>0</v>
      </c>
      <c r="Q461" s="2">
        <f>IFERROR(VLOOKUP(C461,'HEPATITE VIRAL'!$A$5:$C$3162,3,FALSE),0)</f>
        <v>1</v>
      </c>
      <c r="R461" s="2">
        <f>IFERROR(VLOOKUP(C461,'FEBRE MACULOSA'!$A$5:$C$181,3,FALSE),0)</f>
        <v>0</v>
      </c>
      <c r="S461" s="2">
        <f>IFERROR(VLOOKUP(C461,LEPTOSPIROSE!$A$5:$C$1176,3,FALSE),0)</f>
        <v>0</v>
      </c>
      <c r="T461" s="2">
        <f>IFERROR(VLOOKUP(C461,'DOENÇA DE CHAGAS'!$A$5:$C$100,3,FALSE),0)</f>
        <v>0</v>
      </c>
      <c r="U461" s="2">
        <f>IFERROR(VLOOKUP(C461,'PICADAS DE COBRAS'!$A$6:$C$4645,3,FALSE),0)</f>
        <v>0</v>
      </c>
      <c r="V461">
        <f>IFERROR(VLOOKUP(C461,'ZIKA VIRUS'!$A$5:$C$2399,3,FALSE),0)</f>
        <v>1</v>
      </c>
      <c r="W461">
        <f>IFERROR(VLOOKUP(C461,'FEBRE TIFÓIDE'!$A$5:$C$46,3,FALSE),0)</f>
        <v>0</v>
      </c>
      <c r="X461">
        <f>IFERROR(VLOOKUP(C461,HANTAVIROSE!$A$5:$C$153,3,FALSE),0)</f>
        <v>0</v>
      </c>
      <c r="Y461">
        <f>IFERROR(VLOOKUP(C461,MENINGITE!$A$5:$C$447,3,FALSE),0)</f>
        <v>0</v>
      </c>
      <c r="Z461">
        <f>IFERROR(VLOOKUP(C461,RAIVA!$A$5:$C$16,3,FALSE),0)</f>
        <v>0</v>
      </c>
    </row>
    <row r="462" spans="1:26" x14ac:dyDescent="0.3">
      <c r="A462" s="2" t="s">
        <v>4903</v>
      </c>
      <c r="B462" s="2" t="s">
        <v>5012</v>
      </c>
      <c r="C462" s="2">
        <v>170255</v>
      </c>
      <c r="D462" s="2">
        <v>1702554</v>
      </c>
      <c r="E462" s="2" t="s">
        <v>4903</v>
      </c>
      <c r="F462" s="2" t="s">
        <v>5012</v>
      </c>
      <c r="G462" s="2">
        <f>IFERROR(VLOOKUP(D462,Coordenadas!$A$2:$D$5571,3,FALSE),0)</f>
        <v>-5.4686300000000001</v>
      </c>
      <c r="H462" s="2">
        <f>IFERROR(VLOOKUP(D462,Coordenadas!$A$2:$D$5571,4,FALSE),0)</f>
        <v>-47.886299999999999</v>
      </c>
      <c r="I462" s="2" t="s">
        <v>5323</v>
      </c>
      <c r="J462" s="2">
        <v>15950</v>
      </c>
      <c r="K462" s="2" t="s">
        <v>5332</v>
      </c>
      <c r="L462" s="2">
        <f>IFERROR(VLOOKUP(C462,BOTULISMO!$A$3:$C$19,3,FALSE),0)</f>
        <v>0</v>
      </c>
      <c r="M462" s="2">
        <f>IFERROR(VLOOKUP(C462,'LEISHMANIOSE VISCERAL'!$A$4:$C$454,3,FALSE),0)</f>
        <v>13</v>
      </c>
      <c r="N462" s="2">
        <f>IFERROR(VLOOKUP(C462,'LEISHMANIOSE TEGUMENTAR'!$A$4:$C$1681,3,FALSE),0)</f>
        <v>3</v>
      </c>
      <c r="O462" s="2">
        <f>IFERROR(VLOOKUP(C462,'FEBRE AMARELA'!$A$4:$C$38,3,FALSE),0)</f>
        <v>0</v>
      </c>
      <c r="P462" s="2">
        <f>IFERROR(VLOOKUP(C462,DENGUE!$A$5:$C$4097,3,FALSE),0)</f>
        <v>7</v>
      </c>
      <c r="Q462" s="2">
        <f>IFERROR(VLOOKUP(C462,'HEPATITE VIRAL'!$A$5:$C$3162,3,FALSE),0)</f>
        <v>7</v>
      </c>
      <c r="R462" s="2">
        <f>IFERROR(VLOOKUP(C462,'FEBRE MACULOSA'!$A$5:$C$181,3,FALSE),0)</f>
        <v>0</v>
      </c>
      <c r="S462" s="2">
        <f>IFERROR(VLOOKUP(C462,LEPTOSPIROSE!$A$5:$C$1176,3,FALSE),0)</f>
        <v>0</v>
      </c>
      <c r="T462" s="2">
        <f>IFERROR(VLOOKUP(C462,'DOENÇA DE CHAGAS'!$A$5:$C$100,3,FALSE),0)</f>
        <v>0</v>
      </c>
      <c r="U462" s="2">
        <f>IFERROR(VLOOKUP(C462,'PICADAS DE COBRAS'!$A$6:$C$4645,3,FALSE),0)</f>
        <v>65</v>
      </c>
      <c r="V462">
        <f>IFERROR(VLOOKUP(C462,'ZIKA VIRUS'!$A$5:$C$2399,3,FALSE),0)</f>
        <v>7</v>
      </c>
      <c r="W462">
        <f>IFERROR(VLOOKUP(C462,'FEBRE TIFÓIDE'!$A$5:$C$46,3,FALSE),0)</f>
        <v>0</v>
      </c>
      <c r="X462">
        <f>IFERROR(VLOOKUP(C462,HANTAVIROSE!$A$5:$C$153,3,FALSE),0)</f>
        <v>0</v>
      </c>
      <c r="Y462">
        <f>IFERROR(VLOOKUP(C462,MENINGITE!$A$5:$C$447,3,FALSE),0)</f>
        <v>0</v>
      </c>
      <c r="Z462">
        <f>IFERROR(VLOOKUP(C462,RAIVA!$A$5:$C$16,3,FALSE),0)</f>
        <v>0</v>
      </c>
    </row>
    <row r="463" spans="1:26" x14ac:dyDescent="0.3">
      <c r="A463" s="2" t="s">
        <v>5044</v>
      </c>
      <c r="B463" s="2" t="s">
        <v>5165</v>
      </c>
      <c r="C463" s="2">
        <v>150090</v>
      </c>
      <c r="D463" s="2">
        <v>1500909</v>
      </c>
      <c r="E463" s="2" t="s">
        <v>5044</v>
      </c>
      <c r="F463" s="2" t="s">
        <v>5165</v>
      </c>
      <c r="G463" s="2">
        <f>IFERROR(VLOOKUP(D463,Coordenadas!$A$2:$D$5571,3,FALSE),0)</f>
        <v>-1.0510900000000001</v>
      </c>
      <c r="H463" s="2">
        <f>IFERROR(VLOOKUP(D463,Coordenadas!$A$2:$D$5571,4,FALSE),0)</f>
        <v>-46.614699999999999</v>
      </c>
      <c r="I463" s="2" t="s">
        <v>5323</v>
      </c>
      <c r="J463" s="2">
        <v>40497</v>
      </c>
      <c r="K463" s="2" t="s">
        <v>5330</v>
      </c>
      <c r="L463" s="2">
        <f>IFERROR(VLOOKUP(C463,BOTULISMO!$A$3:$C$19,3,FALSE),0)</f>
        <v>0</v>
      </c>
      <c r="M463" s="2">
        <f>IFERROR(VLOOKUP(C463,'LEISHMANIOSE VISCERAL'!$A$4:$C$454,3,FALSE),0)</f>
        <v>0</v>
      </c>
      <c r="N463" s="2">
        <f>IFERROR(VLOOKUP(C463,'LEISHMANIOSE TEGUMENTAR'!$A$4:$C$1681,3,FALSE),0)</f>
        <v>5</v>
      </c>
      <c r="O463" s="2">
        <f>IFERROR(VLOOKUP(C463,'FEBRE AMARELA'!$A$4:$C$38,3,FALSE),0)</f>
        <v>0</v>
      </c>
      <c r="P463" s="2">
        <f>IFERROR(VLOOKUP(C463,DENGUE!$A$5:$C$4097,3,FALSE),0)</f>
        <v>28</v>
      </c>
      <c r="Q463" s="2">
        <f>IFERROR(VLOOKUP(C463,'HEPATITE VIRAL'!$A$5:$C$3162,3,FALSE),0)</f>
        <v>6</v>
      </c>
      <c r="R463" s="2">
        <f>IFERROR(VLOOKUP(C463,'FEBRE MACULOSA'!$A$5:$C$181,3,FALSE),0)</f>
        <v>0</v>
      </c>
      <c r="S463" s="2">
        <f>IFERROR(VLOOKUP(C463,LEPTOSPIROSE!$A$5:$C$1176,3,FALSE),0)</f>
        <v>0</v>
      </c>
      <c r="T463" s="2">
        <f>IFERROR(VLOOKUP(C463,'DOENÇA DE CHAGAS'!$A$5:$C$100,3,FALSE),0)</f>
        <v>0</v>
      </c>
      <c r="U463" s="2">
        <f>IFERROR(VLOOKUP(C463,'PICADAS DE COBRAS'!$A$6:$C$4645,3,FALSE),0)</f>
        <v>16</v>
      </c>
      <c r="V463">
        <f>IFERROR(VLOOKUP(C463,'ZIKA VIRUS'!$A$5:$C$2399,3,FALSE),0)</f>
        <v>3</v>
      </c>
      <c r="W463">
        <f>IFERROR(VLOOKUP(C463,'FEBRE TIFÓIDE'!$A$5:$C$46,3,FALSE),0)</f>
        <v>0</v>
      </c>
      <c r="X463">
        <f>IFERROR(VLOOKUP(C463,HANTAVIROSE!$A$5:$C$153,3,FALSE),0)</f>
        <v>0</v>
      </c>
      <c r="Y463">
        <f>IFERROR(VLOOKUP(C463,MENINGITE!$A$5:$C$447,3,FALSE),0)</f>
        <v>0</v>
      </c>
      <c r="Z463">
        <f>IFERROR(VLOOKUP(C463,RAIVA!$A$5:$C$16,3,FALSE),0)</f>
        <v>0</v>
      </c>
    </row>
    <row r="464" spans="1:26" x14ac:dyDescent="0.3">
      <c r="A464" s="2" t="s">
        <v>2425</v>
      </c>
      <c r="B464" s="2" t="s">
        <v>3205</v>
      </c>
      <c r="C464" s="2">
        <v>310480</v>
      </c>
      <c r="D464" s="2">
        <v>3104809</v>
      </c>
      <c r="E464" s="2" t="s">
        <v>2425</v>
      </c>
      <c r="F464" s="2" t="s">
        <v>3205</v>
      </c>
      <c r="G464" s="2">
        <f>IFERROR(VLOOKUP(D464,Coordenadas!$A$2:$D$5571,3,FALSE),0)</f>
        <v>-18.099699999999999</v>
      </c>
      <c r="H464" s="2">
        <f>IFERROR(VLOOKUP(D464,Coordenadas!$A$2:$D$5571,4,FALSE),0)</f>
        <v>-44.265500000000003</v>
      </c>
      <c r="I464" s="2" t="s">
        <v>5325</v>
      </c>
      <c r="J464" s="2">
        <v>4960</v>
      </c>
      <c r="K464" s="2" t="s">
        <v>5332</v>
      </c>
      <c r="L464" s="2">
        <f>IFERROR(VLOOKUP(C464,BOTULISMO!$A$3:$C$19,3,FALSE),0)</f>
        <v>0</v>
      </c>
      <c r="M464" s="2">
        <f>IFERROR(VLOOKUP(C464,'LEISHMANIOSE VISCERAL'!$A$4:$C$454,3,FALSE),0)</f>
        <v>0</v>
      </c>
      <c r="N464" s="2">
        <f>IFERROR(VLOOKUP(C464,'LEISHMANIOSE TEGUMENTAR'!$A$4:$C$1681,3,FALSE),0)</f>
        <v>0</v>
      </c>
      <c r="O464" s="2">
        <f>IFERROR(VLOOKUP(C464,'FEBRE AMARELA'!$A$4:$C$38,3,FALSE),0)</f>
        <v>0</v>
      </c>
      <c r="P464" s="2">
        <f>IFERROR(VLOOKUP(C464,DENGUE!$A$5:$C$4097,3,FALSE),0)</f>
        <v>2</v>
      </c>
      <c r="Q464" s="2">
        <f>IFERROR(VLOOKUP(C464,'HEPATITE VIRAL'!$A$5:$C$3162,3,FALSE),0)</f>
        <v>0</v>
      </c>
      <c r="R464" s="2">
        <f>IFERROR(VLOOKUP(C464,'FEBRE MACULOSA'!$A$5:$C$181,3,FALSE),0)</f>
        <v>0</v>
      </c>
      <c r="S464" s="2">
        <f>IFERROR(VLOOKUP(C464,LEPTOSPIROSE!$A$5:$C$1176,3,FALSE),0)</f>
        <v>0</v>
      </c>
      <c r="T464" s="2">
        <f>IFERROR(VLOOKUP(C464,'DOENÇA DE CHAGAS'!$A$5:$C$100,3,FALSE),0)</f>
        <v>0</v>
      </c>
      <c r="U464" s="2">
        <f>IFERROR(VLOOKUP(C464,'PICADAS DE COBRAS'!$A$6:$C$4645,3,FALSE),0)</f>
        <v>18</v>
      </c>
      <c r="V464">
        <f>IFERROR(VLOOKUP(C464,'ZIKA VIRUS'!$A$5:$C$2399,3,FALSE),0)</f>
        <v>0</v>
      </c>
      <c r="W464">
        <f>IFERROR(VLOOKUP(C464,'FEBRE TIFÓIDE'!$A$5:$C$46,3,FALSE),0)</f>
        <v>0</v>
      </c>
      <c r="X464">
        <f>IFERROR(VLOOKUP(C464,HANTAVIROSE!$A$5:$C$153,3,FALSE),0)</f>
        <v>0</v>
      </c>
      <c r="Y464">
        <f>IFERROR(VLOOKUP(C464,MENINGITE!$A$5:$C$447,3,FALSE),0)</f>
        <v>0</v>
      </c>
      <c r="Z464">
        <f>IFERROR(VLOOKUP(C464,RAIVA!$A$5:$C$16,3,FALSE),0)</f>
        <v>0</v>
      </c>
    </row>
    <row r="465" spans="1:26" x14ac:dyDescent="0.3">
      <c r="A465" s="2" t="s">
        <v>470</v>
      </c>
      <c r="B465" s="2" t="s">
        <v>938</v>
      </c>
      <c r="C465" s="2">
        <v>430150</v>
      </c>
      <c r="D465" s="2">
        <v>4301503</v>
      </c>
      <c r="E465" s="2" t="s">
        <v>470</v>
      </c>
      <c r="F465" s="2" t="s">
        <v>938</v>
      </c>
      <c r="G465" s="2">
        <f>IFERROR(VLOOKUP(D465,Coordenadas!$A$2:$D$5571,3,FALSE),0)</f>
        <v>-28.517199999999999</v>
      </c>
      <c r="H465" s="2">
        <f>IFERROR(VLOOKUP(D465,Coordenadas!$A$2:$D$5571,4,FALSE),0)</f>
        <v>-53.988300000000002</v>
      </c>
      <c r="I465" s="2" t="s">
        <v>5326</v>
      </c>
      <c r="J465" s="2">
        <v>7096</v>
      </c>
      <c r="K465" s="2" t="s">
        <v>5332</v>
      </c>
      <c r="L465" s="2">
        <f>IFERROR(VLOOKUP(C465,BOTULISMO!$A$3:$C$19,3,FALSE),0)</f>
        <v>0</v>
      </c>
      <c r="M465" s="2">
        <f>IFERROR(VLOOKUP(C465,'LEISHMANIOSE VISCERAL'!$A$4:$C$454,3,FALSE),0)</f>
        <v>0</v>
      </c>
      <c r="N465" s="2">
        <f>IFERROR(VLOOKUP(C465,'LEISHMANIOSE TEGUMENTAR'!$A$4:$C$1681,3,FALSE),0)</f>
        <v>0</v>
      </c>
      <c r="O465" s="2">
        <f>IFERROR(VLOOKUP(C465,'FEBRE AMARELA'!$A$4:$C$38,3,FALSE),0)</f>
        <v>0</v>
      </c>
      <c r="P465" s="2">
        <f>IFERROR(VLOOKUP(C465,DENGUE!$A$5:$C$4097,3,FALSE),0)</f>
        <v>0</v>
      </c>
      <c r="Q465" s="2">
        <f>IFERROR(VLOOKUP(C465,'HEPATITE VIRAL'!$A$5:$C$3162,3,FALSE),0)</f>
        <v>3</v>
      </c>
      <c r="R465" s="2">
        <f>IFERROR(VLOOKUP(C465,'FEBRE MACULOSA'!$A$5:$C$181,3,FALSE),0)</f>
        <v>0</v>
      </c>
      <c r="S465" s="2">
        <f>IFERROR(VLOOKUP(C465,LEPTOSPIROSE!$A$5:$C$1176,3,FALSE),0)</f>
        <v>0</v>
      </c>
      <c r="T465" s="2">
        <f>IFERROR(VLOOKUP(C465,'DOENÇA DE CHAGAS'!$A$5:$C$100,3,FALSE),0)</f>
        <v>0</v>
      </c>
      <c r="U465" s="2">
        <f>IFERROR(VLOOKUP(C465,'PICADAS DE COBRAS'!$A$6:$C$4645,3,FALSE),0)</f>
        <v>1</v>
      </c>
      <c r="V465">
        <f>IFERROR(VLOOKUP(C465,'ZIKA VIRUS'!$A$5:$C$2399,3,FALSE),0)</f>
        <v>0</v>
      </c>
      <c r="W465">
        <f>IFERROR(VLOOKUP(C465,'FEBRE TIFÓIDE'!$A$5:$C$46,3,FALSE),0)</f>
        <v>0</v>
      </c>
      <c r="X465">
        <f>IFERROR(VLOOKUP(C465,HANTAVIROSE!$A$5:$C$153,3,FALSE),0)</f>
        <v>0</v>
      </c>
      <c r="Y465">
        <f>IFERROR(VLOOKUP(C465,MENINGITE!$A$5:$C$447,3,FALSE),0)</f>
        <v>0</v>
      </c>
      <c r="Z465">
        <f>IFERROR(VLOOKUP(C465,RAIVA!$A$5:$C$16,3,FALSE),0)</f>
        <v>0</v>
      </c>
    </row>
    <row r="466" spans="1:26" x14ac:dyDescent="0.3">
      <c r="A466" s="2" t="s">
        <v>4178</v>
      </c>
      <c r="B466" s="2" t="s">
        <v>4306</v>
      </c>
      <c r="C466" s="2">
        <v>240130</v>
      </c>
      <c r="D466" s="2">
        <v>2401305</v>
      </c>
      <c r="E466" s="2" t="s">
        <v>4178</v>
      </c>
      <c r="F466" s="2" t="s">
        <v>4306</v>
      </c>
      <c r="G466" s="2">
        <f>IFERROR(VLOOKUP(D466,Coordenadas!$A$2:$D$5571,3,FALSE),0)</f>
        <v>-5.8620599999999996</v>
      </c>
      <c r="H466" s="2">
        <f>IFERROR(VLOOKUP(D466,Coordenadas!$A$2:$D$5571,4,FALSE),0)</f>
        <v>-37.313499999999998</v>
      </c>
      <c r="I466" s="2" t="s">
        <v>5324</v>
      </c>
      <c r="J466" s="2">
        <v>9289</v>
      </c>
      <c r="K466" s="2" t="s">
        <v>5332</v>
      </c>
      <c r="L466" s="2">
        <f>IFERROR(VLOOKUP(C466,BOTULISMO!$A$3:$C$19,3,FALSE),0)</f>
        <v>0</v>
      </c>
      <c r="M466" s="2">
        <f>IFERROR(VLOOKUP(C466,'LEISHMANIOSE VISCERAL'!$A$4:$C$454,3,FALSE),0)</f>
        <v>0</v>
      </c>
      <c r="N466" s="2">
        <f>IFERROR(VLOOKUP(C466,'LEISHMANIOSE TEGUMENTAR'!$A$4:$C$1681,3,FALSE),0)</f>
        <v>0</v>
      </c>
      <c r="O466" s="2">
        <f>IFERROR(VLOOKUP(C466,'FEBRE AMARELA'!$A$4:$C$38,3,FALSE),0)</f>
        <v>0</v>
      </c>
      <c r="P466" s="2">
        <f>IFERROR(VLOOKUP(C466,DENGUE!$A$5:$C$4097,3,FALSE),0)</f>
        <v>6</v>
      </c>
      <c r="Q466" s="2">
        <f>IFERROR(VLOOKUP(C466,'HEPATITE VIRAL'!$A$5:$C$3162,3,FALSE),0)</f>
        <v>1</v>
      </c>
      <c r="R466" s="2">
        <f>IFERROR(VLOOKUP(C466,'FEBRE MACULOSA'!$A$5:$C$181,3,FALSE),0)</f>
        <v>0</v>
      </c>
      <c r="S466" s="2">
        <f>IFERROR(VLOOKUP(C466,LEPTOSPIROSE!$A$5:$C$1176,3,FALSE),0)</f>
        <v>0</v>
      </c>
      <c r="T466" s="2">
        <f>IFERROR(VLOOKUP(C466,'DOENÇA DE CHAGAS'!$A$5:$C$100,3,FALSE),0)</f>
        <v>0</v>
      </c>
      <c r="U466" s="2">
        <f>IFERROR(VLOOKUP(C466,'PICADAS DE COBRAS'!$A$6:$C$4645,3,FALSE),0)</f>
        <v>6</v>
      </c>
      <c r="V466">
        <f>IFERROR(VLOOKUP(C466,'ZIKA VIRUS'!$A$5:$C$2399,3,FALSE),0)</f>
        <v>1</v>
      </c>
      <c r="W466">
        <f>IFERROR(VLOOKUP(C466,'FEBRE TIFÓIDE'!$A$5:$C$46,3,FALSE),0)</f>
        <v>0</v>
      </c>
      <c r="X466">
        <f>IFERROR(VLOOKUP(C466,HANTAVIROSE!$A$5:$C$153,3,FALSE),0)</f>
        <v>0</v>
      </c>
      <c r="Y466">
        <f>IFERROR(VLOOKUP(C466,MENINGITE!$A$5:$C$447,3,FALSE),0)</f>
        <v>0</v>
      </c>
      <c r="Z466">
        <f>IFERROR(VLOOKUP(C466,RAIVA!$A$5:$C$16,3,FALSE),0)</f>
        <v>0</v>
      </c>
    </row>
    <row r="467" spans="1:26" x14ac:dyDescent="0.3">
      <c r="A467" s="2" t="s">
        <v>470</v>
      </c>
      <c r="B467" s="2" t="s">
        <v>937</v>
      </c>
      <c r="C467" s="2">
        <v>430155</v>
      </c>
      <c r="D467" s="2">
        <v>4301552</v>
      </c>
      <c r="E467" s="2" t="s">
        <v>470</v>
      </c>
      <c r="F467" s="2" t="s">
        <v>937</v>
      </c>
      <c r="G467" s="2">
        <f>IFERROR(VLOOKUP(D467,Coordenadas!$A$2:$D$5571,3,FALSE),0)</f>
        <v>-27.6936</v>
      </c>
      <c r="H467" s="2">
        <f>IFERROR(VLOOKUP(D467,Coordenadas!$A$2:$D$5571,4,FALSE),0)</f>
        <v>-52.0505</v>
      </c>
      <c r="I467" s="2" t="s">
        <v>5326</v>
      </c>
      <c r="J467" s="2">
        <v>3665</v>
      </c>
      <c r="K467" s="2" t="s">
        <v>5332</v>
      </c>
      <c r="L467" s="2">
        <f>IFERROR(VLOOKUP(C467,BOTULISMO!$A$3:$C$19,3,FALSE),0)</f>
        <v>0</v>
      </c>
      <c r="M467" s="2">
        <f>IFERROR(VLOOKUP(C467,'LEISHMANIOSE VISCERAL'!$A$4:$C$454,3,FALSE),0)</f>
        <v>0</v>
      </c>
      <c r="N467" s="2">
        <f>IFERROR(VLOOKUP(C467,'LEISHMANIOSE TEGUMENTAR'!$A$4:$C$1681,3,FALSE),0)</f>
        <v>0</v>
      </c>
      <c r="O467" s="2">
        <f>IFERROR(VLOOKUP(C467,'FEBRE AMARELA'!$A$4:$C$38,3,FALSE),0)</f>
        <v>0</v>
      </c>
      <c r="P467" s="2">
        <f>IFERROR(VLOOKUP(C467,DENGUE!$A$5:$C$4097,3,FALSE),0)</f>
        <v>0</v>
      </c>
      <c r="Q467" s="2">
        <f>IFERROR(VLOOKUP(C467,'HEPATITE VIRAL'!$A$5:$C$3162,3,FALSE),0)</f>
        <v>1</v>
      </c>
      <c r="R467" s="2">
        <f>IFERROR(VLOOKUP(C467,'FEBRE MACULOSA'!$A$5:$C$181,3,FALSE),0)</f>
        <v>0</v>
      </c>
      <c r="S467" s="2">
        <f>IFERROR(VLOOKUP(C467,LEPTOSPIROSE!$A$5:$C$1176,3,FALSE),0)</f>
        <v>0</v>
      </c>
      <c r="T467" s="2">
        <f>IFERROR(VLOOKUP(C467,'DOENÇA DE CHAGAS'!$A$5:$C$100,3,FALSE),0)</f>
        <v>0</v>
      </c>
      <c r="U467" s="2">
        <f>IFERROR(VLOOKUP(C467,'PICADAS DE COBRAS'!$A$6:$C$4645,3,FALSE),0)</f>
        <v>9</v>
      </c>
      <c r="V467">
        <f>IFERROR(VLOOKUP(C467,'ZIKA VIRUS'!$A$5:$C$2399,3,FALSE),0)</f>
        <v>0</v>
      </c>
      <c r="W467">
        <f>IFERROR(VLOOKUP(C467,'FEBRE TIFÓIDE'!$A$5:$C$46,3,FALSE),0)</f>
        <v>0</v>
      </c>
      <c r="X467">
        <f>IFERROR(VLOOKUP(C467,HANTAVIROSE!$A$5:$C$153,3,FALSE),0)</f>
        <v>0</v>
      </c>
      <c r="Y467">
        <f>IFERROR(VLOOKUP(C467,MENINGITE!$A$5:$C$447,3,FALSE),0)</f>
        <v>0</v>
      </c>
      <c r="Z467">
        <f>IFERROR(VLOOKUP(C467,RAIVA!$A$5:$C$16,3,FALSE),0)</f>
        <v>0</v>
      </c>
    </row>
    <row r="468" spans="1:26" x14ac:dyDescent="0.3">
      <c r="A468" s="2" t="s">
        <v>3257</v>
      </c>
      <c r="B468" s="2" t="s">
        <v>3621</v>
      </c>
      <c r="C468" s="2">
        <v>290240</v>
      </c>
      <c r="D468" s="2">
        <v>2902401</v>
      </c>
      <c r="E468" s="2" t="s">
        <v>3257</v>
      </c>
      <c r="F468" s="2" t="s">
        <v>3621</v>
      </c>
      <c r="G468" s="2">
        <f>IFERROR(VLOOKUP(D468,Coordenadas!$A$2:$D$5571,3,FALSE),0)</f>
        <v>-14.321</v>
      </c>
      <c r="H468" s="2">
        <f>IFERROR(VLOOKUP(D468,Coordenadas!$A$2:$D$5571,4,FALSE),0)</f>
        <v>-39.329000000000001</v>
      </c>
      <c r="I468" s="2" t="s">
        <v>5324</v>
      </c>
      <c r="J468" s="2">
        <v>13595</v>
      </c>
      <c r="K468" s="2" t="s">
        <v>5332</v>
      </c>
      <c r="L468" s="2">
        <f>IFERROR(VLOOKUP(C468,BOTULISMO!$A$3:$C$19,3,FALSE),0)</f>
        <v>0</v>
      </c>
      <c r="M468" s="2">
        <f>IFERROR(VLOOKUP(C468,'LEISHMANIOSE VISCERAL'!$A$4:$C$454,3,FALSE),0)</f>
        <v>0</v>
      </c>
      <c r="N468" s="2">
        <f>IFERROR(VLOOKUP(C468,'LEISHMANIOSE TEGUMENTAR'!$A$4:$C$1681,3,FALSE),0)</f>
        <v>1</v>
      </c>
      <c r="O468" s="2">
        <f>IFERROR(VLOOKUP(C468,'FEBRE AMARELA'!$A$4:$C$38,3,FALSE),0)</f>
        <v>0</v>
      </c>
      <c r="P468" s="2">
        <f>IFERROR(VLOOKUP(C468,DENGUE!$A$5:$C$4097,3,FALSE),0)</f>
        <v>20</v>
      </c>
      <c r="Q468" s="2">
        <f>IFERROR(VLOOKUP(C468,'HEPATITE VIRAL'!$A$5:$C$3162,3,FALSE),0)</f>
        <v>1</v>
      </c>
      <c r="R468" s="2">
        <f>IFERROR(VLOOKUP(C468,'FEBRE MACULOSA'!$A$5:$C$181,3,FALSE),0)</f>
        <v>0</v>
      </c>
      <c r="S468" s="2">
        <f>IFERROR(VLOOKUP(C468,LEPTOSPIROSE!$A$5:$C$1176,3,FALSE),0)</f>
        <v>0</v>
      </c>
      <c r="T468" s="2">
        <f>IFERROR(VLOOKUP(C468,'DOENÇA DE CHAGAS'!$A$5:$C$100,3,FALSE),0)</f>
        <v>0</v>
      </c>
      <c r="U468" s="2">
        <f>IFERROR(VLOOKUP(C468,'PICADAS DE COBRAS'!$A$6:$C$4645,3,FALSE),0)</f>
        <v>0</v>
      </c>
      <c r="V468">
        <f>IFERROR(VLOOKUP(C468,'ZIKA VIRUS'!$A$5:$C$2399,3,FALSE),0)</f>
        <v>0</v>
      </c>
      <c r="W468">
        <f>IFERROR(VLOOKUP(C468,'FEBRE TIFÓIDE'!$A$5:$C$46,3,FALSE),0)</f>
        <v>0</v>
      </c>
      <c r="X468">
        <f>IFERROR(VLOOKUP(C468,HANTAVIROSE!$A$5:$C$153,3,FALSE),0)</f>
        <v>0</v>
      </c>
      <c r="Y468">
        <f>IFERROR(VLOOKUP(C468,MENINGITE!$A$5:$C$447,3,FALSE),0)</f>
        <v>0</v>
      </c>
      <c r="Z468">
        <f>IFERROR(VLOOKUP(C468,RAIVA!$A$5:$C$16,3,FALSE),0)</f>
        <v>0</v>
      </c>
    </row>
    <row r="469" spans="1:26" x14ac:dyDescent="0.3">
      <c r="A469" s="2" t="s">
        <v>1637</v>
      </c>
      <c r="B469" s="2" t="s">
        <v>2209</v>
      </c>
      <c r="C469" s="2">
        <v>350420</v>
      </c>
      <c r="D469" s="2">
        <v>3504206</v>
      </c>
      <c r="E469" s="2" t="s">
        <v>1637</v>
      </c>
      <c r="F469" s="2" t="s">
        <v>2209</v>
      </c>
      <c r="G469" s="2">
        <f>IFERROR(VLOOKUP(D469,Coordenadas!$A$2:$D$5571,3,FALSE),0)</f>
        <v>-20.683599999999998</v>
      </c>
      <c r="H469" s="2">
        <f>IFERROR(VLOOKUP(D469,Coordenadas!$A$2:$D$5571,4,FALSE),0)</f>
        <v>-50.557200000000002</v>
      </c>
      <c r="I469" s="2" t="s">
        <v>5325</v>
      </c>
      <c r="J469" s="2">
        <v>14202</v>
      </c>
      <c r="K469" s="2" t="s">
        <v>5332</v>
      </c>
      <c r="L469" s="2">
        <f>IFERROR(VLOOKUP(C469,BOTULISMO!$A$3:$C$19,3,FALSE),0)</f>
        <v>0</v>
      </c>
      <c r="M469" s="2">
        <f>IFERROR(VLOOKUP(C469,'LEISHMANIOSE VISCERAL'!$A$4:$C$454,3,FALSE),0)</f>
        <v>0</v>
      </c>
      <c r="N469" s="2">
        <f>IFERROR(VLOOKUP(C469,'LEISHMANIOSE TEGUMENTAR'!$A$4:$C$1681,3,FALSE),0)</f>
        <v>0</v>
      </c>
      <c r="O469" s="2">
        <f>IFERROR(VLOOKUP(C469,'FEBRE AMARELA'!$A$4:$C$38,3,FALSE),0)</f>
        <v>0</v>
      </c>
      <c r="P469" s="2">
        <f>IFERROR(VLOOKUP(C469,DENGUE!$A$5:$C$4097,3,FALSE),0)</f>
        <v>172</v>
      </c>
      <c r="Q469" s="2">
        <f>IFERROR(VLOOKUP(C469,'HEPATITE VIRAL'!$A$5:$C$3162,3,FALSE),0)</f>
        <v>1</v>
      </c>
      <c r="R469" s="2">
        <f>IFERROR(VLOOKUP(C469,'FEBRE MACULOSA'!$A$5:$C$181,3,FALSE),0)</f>
        <v>0</v>
      </c>
      <c r="S469" s="2">
        <f>IFERROR(VLOOKUP(C469,LEPTOSPIROSE!$A$5:$C$1176,3,FALSE),0)</f>
        <v>0</v>
      </c>
      <c r="T469" s="2">
        <f>IFERROR(VLOOKUP(C469,'DOENÇA DE CHAGAS'!$A$5:$C$100,3,FALSE),0)</f>
        <v>0</v>
      </c>
      <c r="U469" s="2">
        <f>IFERROR(VLOOKUP(C469,'PICADAS DE COBRAS'!$A$6:$C$4645,3,FALSE),0)</f>
        <v>111</v>
      </c>
      <c r="V469">
        <f>IFERROR(VLOOKUP(C469,'ZIKA VIRUS'!$A$5:$C$2399,3,FALSE),0)</f>
        <v>3</v>
      </c>
      <c r="W469">
        <f>IFERROR(VLOOKUP(C469,'FEBRE TIFÓIDE'!$A$5:$C$46,3,FALSE),0)</f>
        <v>0</v>
      </c>
      <c r="X469">
        <f>IFERROR(VLOOKUP(C469,HANTAVIROSE!$A$5:$C$153,3,FALSE),0)</f>
        <v>0</v>
      </c>
      <c r="Y469">
        <f>IFERROR(VLOOKUP(C469,MENINGITE!$A$5:$C$447,3,FALSE),0)</f>
        <v>0</v>
      </c>
      <c r="Z469">
        <f>IFERROR(VLOOKUP(C469,RAIVA!$A$5:$C$16,3,FALSE),0)</f>
        <v>0</v>
      </c>
    </row>
    <row r="470" spans="1:26" x14ac:dyDescent="0.3">
      <c r="A470" s="2" t="s">
        <v>3</v>
      </c>
      <c r="B470" s="2" t="s">
        <v>221</v>
      </c>
      <c r="C470" s="2">
        <v>520260</v>
      </c>
      <c r="D470" s="2">
        <v>5202601</v>
      </c>
      <c r="E470" s="2" t="s">
        <v>3</v>
      </c>
      <c r="F470" s="2" t="s">
        <v>221</v>
      </c>
      <c r="G470" s="2">
        <f>IFERROR(VLOOKUP(D470,Coordenadas!$A$2:$D$5571,3,FALSE),0)</f>
        <v>-16.677299999999999</v>
      </c>
      <c r="H470" s="2">
        <f>IFERROR(VLOOKUP(D470,Coordenadas!$A$2:$D$5571,4,FALSE),0)</f>
        <v>-50.464100000000002</v>
      </c>
      <c r="I470" s="2" t="s">
        <v>5327</v>
      </c>
      <c r="J470" s="2">
        <v>3650</v>
      </c>
      <c r="K470" s="2" t="s">
        <v>5332</v>
      </c>
      <c r="L470" s="2">
        <f>IFERROR(VLOOKUP(C470,BOTULISMO!$A$3:$C$19,3,FALSE),0)</f>
        <v>0</v>
      </c>
      <c r="M470" s="2">
        <f>IFERROR(VLOOKUP(C470,'LEISHMANIOSE VISCERAL'!$A$4:$C$454,3,FALSE),0)</f>
        <v>0</v>
      </c>
      <c r="N470" s="2">
        <f>IFERROR(VLOOKUP(C470,'LEISHMANIOSE TEGUMENTAR'!$A$4:$C$1681,3,FALSE),0)</f>
        <v>0</v>
      </c>
      <c r="O470" s="2">
        <f>IFERROR(VLOOKUP(C470,'FEBRE AMARELA'!$A$4:$C$38,3,FALSE),0)</f>
        <v>0</v>
      </c>
      <c r="P470" s="2">
        <f>IFERROR(VLOOKUP(C470,DENGUE!$A$5:$C$4097,3,FALSE),0)</f>
        <v>4</v>
      </c>
      <c r="Q470" s="2">
        <f>IFERROR(VLOOKUP(C470,'HEPATITE VIRAL'!$A$5:$C$3162,3,FALSE),0)</f>
        <v>0</v>
      </c>
      <c r="R470" s="2">
        <f>IFERROR(VLOOKUP(C470,'FEBRE MACULOSA'!$A$5:$C$181,3,FALSE),0)</f>
        <v>0</v>
      </c>
      <c r="S470" s="2">
        <f>IFERROR(VLOOKUP(C470,LEPTOSPIROSE!$A$5:$C$1176,3,FALSE),0)</f>
        <v>0</v>
      </c>
      <c r="T470" s="2">
        <f>IFERROR(VLOOKUP(C470,'DOENÇA DE CHAGAS'!$A$5:$C$100,3,FALSE),0)</f>
        <v>0</v>
      </c>
      <c r="U470" s="2">
        <f>IFERROR(VLOOKUP(C470,'PICADAS DE COBRAS'!$A$6:$C$4645,3,FALSE),0)</f>
        <v>0</v>
      </c>
      <c r="V470">
        <f>IFERROR(VLOOKUP(C470,'ZIKA VIRUS'!$A$5:$C$2399,3,FALSE),0)</f>
        <v>0</v>
      </c>
      <c r="W470">
        <f>IFERROR(VLOOKUP(C470,'FEBRE TIFÓIDE'!$A$5:$C$46,3,FALSE),0)</f>
        <v>0</v>
      </c>
      <c r="X470">
        <f>IFERROR(VLOOKUP(C470,HANTAVIROSE!$A$5:$C$153,3,FALSE),0)</f>
        <v>0</v>
      </c>
      <c r="Y470">
        <f>IFERROR(VLOOKUP(C470,MENINGITE!$A$5:$C$447,3,FALSE),0)</f>
        <v>0</v>
      </c>
      <c r="Z470">
        <f>IFERROR(VLOOKUP(C470,RAIVA!$A$5:$C$16,3,FALSE),0)</f>
        <v>0</v>
      </c>
    </row>
    <row r="471" spans="1:26" x14ac:dyDescent="0.3">
      <c r="A471" s="2" t="s">
        <v>4319</v>
      </c>
      <c r="B471" s="2" t="s">
        <v>1230</v>
      </c>
      <c r="C471" s="2">
        <v>230170</v>
      </c>
      <c r="D471" s="2">
        <v>2301703</v>
      </c>
      <c r="E471" s="2" t="s">
        <v>4319</v>
      </c>
      <c r="F471" s="2" t="s">
        <v>1230</v>
      </c>
      <c r="G471" s="2">
        <f>IFERROR(VLOOKUP(D471,Coordenadas!$A$2:$D$5571,3,FALSE),0)</f>
        <v>-6.9334899999999999</v>
      </c>
      <c r="H471" s="2">
        <f>IFERROR(VLOOKUP(D471,Coordenadas!$A$2:$D$5571,4,FALSE),0)</f>
        <v>-38.974200000000003</v>
      </c>
      <c r="I471" s="2" t="s">
        <v>5324</v>
      </c>
      <c r="J471" s="2">
        <v>24566</v>
      </c>
      <c r="K471" s="2" t="s">
        <v>5330</v>
      </c>
      <c r="L471" s="2">
        <f>IFERROR(VLOOKUP(C471,BOTULISMO!$A$3:$C$19,3,FALSE),0)</f>
        <v>0</v>
      </c>
      <c r="M471" s="2">
        <f>IFERROR(VLOOKUP(C471,'LEISHMANIOSE VISCERAL'!$A$4:$C$454,3,FALSE),0)</f>
        <v>1</v>
      </c>
      <c r="N471" s="2">
        <f>IFERROR(VLOOKUP(C471,'LEISHMANIOSE TEGUMENTAR'!$A$4:$C$1681,3,FALSE),0)</f>
        <v>0</v>
      </c>
      <c r="O471" s="2">
        <f>IFERROR(VLOOKUP(C471,'FEBRE AMARELA'!$A$4:$C$38,3,FALSE),0)</f>
        <v>0</v>
      </c>
      <c r="P471" s="2">
        <f>IFERROR(VLOOKUP(C471,DENGUE!$A$5:$C$4097,3,FALSE),0)</f>
        <v>3</v>
      </c>
      <c r="Q471" s="2">
        <f>IFERROR(VLOOKUP(C471,'HEPATITE VIRAL'!$A$5:$C$3162,3,FALSE),0)</f>
        <v>0</v>
      </c>
      <c r="R471" s="2">
        <f>IFERROR(VLOOKUP(C471,'FEBRE MACULOSA'!$A$5:$C$181,3,FALSE),0)</f>
        <v>0</v>
      </c>
      <c r="S471" s="2">
        <f>IFERROR(VLOOKUP(C471,LEPTOSPIROSE!$A$5:$C$1176,3,FALSE),0)</f>
        <v>0</v>
      </c>
      <c r="T471" s="2">
        <f>IFERROR(VLOOKUP(C471,'DOENÇA DE CHAGAS'!$A$5:$C$100,3,FALSE),0)</f>
        <v>0</v>
      </c>
      <c r="U471" s="2">
        <f>IFERROR(VLOOKUP(C471,'PICADAS DE COBRAS'!$A$6:$C$4645,3,FALSE),0)</f>
        <v>18</v>
      </c>
      <c r="V471">
        <f>IFERROR(VLOOKUP(C471,'ZIKA VIRUS'!$A$5:$C$2399,3,FALSE),0)</f>
        <v>0</v>
      </c>
      <c r="W471">
        <f>IFERROR(VLOOKUP(C471,'FEBRE TIFÓIDE'!$A$5:$C$46,3,FALSE),0)</f>
        <v>0</v>
      </c>
      <c r="X471">
        <f>IFERROR(VLOOKUP(C471,HANTAVIROSE!$A$5:$C$153,3,FALSE),0)</f>
        <v>0</v>
      </c>
      <c r="Y471">
        <f>IFERROR(VLOOKUP(C471,MENINGITE!$A$5:$C$447,3,FALSE),0)</f>
        <v>0</v>
      </c>
      <c r="Z471">
        <f>IFERROR(VLOOKUP(C471,RAIVA!$A$5:$C$16,3,FALSE),0)</f>
        <v>0</v>
      </c>
    </row>
    <row r="472" spans="1:26" x14ac:dyDescent="0.3">
      <c r="A472" s="2" t="s">
        <v>967</v>
      </c>
      <c r="B472" s="2" t="s">
        <v>1230</v>
      </c>
      <c r="C472" s="2">
        <v>420190</v>
      </c>
      <c r="D472" s="2">
        <v>4201901</v>
      </c>
      <c r="E472" s="2" t="s">
        <v>967</v>
      </c>
      <c r="F472" s="2" t="s">
        <v>1230</v>
      </c>
      <c r="G472" s="2">
        <f>IFERROR(VLOOKUP(D472,Coordenadas!$A$2:$D$5571,3,FALSE),0)</f>
        <v>-27.309799999999999</v>
      </c>
      <c r="H472" s="2">
        <f>IFERROR(VLOOKUP(D472,Coordenadas!$A$2:$D$5571,4,FALSE),0)</f>
        <v>-49.6295</v>
      </c>
      <c r="I472" s="2" t="s">
        <v>5326</v>
      </c>
      <c r="J472" s="2">
        <v>5549</v>
      </c>
      <c r="K472" s="2" t="s">
        <v>5332</v>
      </c>
      <c r="L472" s="2">
        <f>IFERROR(VLOOKUP(C472,BOTULISMO!$A$3:$C$19,3,FALSE),0)</f>
        <v>0</v>
      </c>
      <c r="M472" s="2">
        <f>IFERROR(VLOOKUP(C472,'LEISHMANIOSE VISCERAL'!$A$4:$C$454,3,FALSE),0)</f>
        <v>0</v>
      </c>
      <c r="N472" s="2">
        <f>IFERROR(VLOOKUP(C472,'LEISHMANIOSE TEGUMENTAR'!$A$4:$C$1681,3,FALSE),0)</f>
        <v>0</v>
      </c>
      <c r="O472" s="2">
        <f>IFERROR(VLOOKUP(C472,'FEBRE AMARELA'!$A$4:$C$38,3,FALSE),0)</f>
        <v>0</v>
      </c>
      <c r="P472" s="2">
        <f>IFERROR(VLOOKUP(C472,DENGUE!$A$5:$C$4097,3,FALSE),0)</f>
        <v>0</v>
      </c>
      <c r="Q472" s="2">
        <f>IFERROR(VLOOKUP(C472,'HEPATITE VIRAL'!$A$5:$C$3162,3,FALSE),0)</f>
        <v>0</v>
      </c>
      <c r="R472" s="2">
        <f>IFERROR(VLOOKUP(C472,'FEBRE MACULOSA'!$A$5:$C$181,3,FALSE),0)</f>
        <v>0</v>
      </c>
      <c r="S472" s="2">
        <f>IFERROR(VLOOKUP(C472,LEPTOSPIROSE!$A$5:$C$1176,3,FALSE),0)</f>
        <v>2</v>
      </c>
      <c r="T472" s="2">
        <f>IFERROR(VLOOKUP(C472,'DOENÇA DE CHAGAS'!$A$5:$C$100,3,FALSE),0)</f>
        <v>0</v>
      </c>
      <c r="U472" s="2">
        <f>IFERROR(VLOOKUP(C472,'PICADAS DE COBRAS'!$A$6:$C$4645,3,FALSE),0)</f>
        <v>13</v>
      </c>
      <c r="V472">
        <f>IFERROR(VLOOKUP(C472,'ZIKA VIRUS'!$A$5:$C$2399,3,FALSE),0)</f>
        <v>0</v>
      </c>
      <c r="W472">
        <f>IFERROR(VLOOKUP(C472,'FEBRE TIFÓIDE'!$A$5:$C$46,3,FALSE),0)</f>
        <v>0</v>
      </c>
      <c r="X472">
        <f>IFERROR(VLOOKUP(C472,HANTAVIROSE!$A$5:$C$153,3,FALSE),0)</f>
        <v>0</v>
      </c>
      <c r="Y472">
        <f>IFERROR(VLOOKUP(C472,MENINGITE!$A$5:$C$447,3,FALSE),0)</f>
        <v>0</v>
      </c>
      <c r="Z472">
        <f>IFERROR(VLOOKUP(C472,RAIVA!$A$5:$C$16,3,FALSE),0)</f>
        <v>0</v>
      </c>
    </row>
    <row r="473" spans="1:26" x14ac:dyDescent="0.3">
      <c r="A473" s="2" t="s">
        <v>5044</v>
      </c>
      <c r="B473" s="2" t="s">
        <v>5164</v>
      </c>
      <c r="C473" s="2">
        <v>150095</v>
      </c>
      <c r="D473" s="2">
        <v>1500958</v>
      </c>
      <c r="E473" s="2" t="s">
        <v>5044</v>
      </c>
      <c r="F473" s="2" t="s">
        <v>5164</v>
      </c>
      <c r="G473" s="2">
        <f>IFERROR(VLOOKUP(D473,Coordenadas!$A$2:$D$5571,3,FALSE),0)</f>
        <v>-2.1489799999999999</v>
      </c>
      <c r="H473" s="2">
        <f>IFERROR(VLOOKUP(D473,Coordenadas!$A$2:$D$5571,4,FALSE),0)</f>
        <v>-47.567700000000002</v>
      </c>
      <c r="I473" s="2" t="s">
        <v>5323</v>
      </c>
      <c r="J473" s="2">
        <v>26546</v>
      </c>
      <c r="K473" s="2" t="s">
        <v>5330</v>
      </c>
      <c r="L473" s="2">
        <f>IFERROR(VLOOKUP(C473,BOTULISMO!$A$3:$C$19,3,FALSE),0)</f>
        <v>0</v>
      </c>
      <c r="M473" s="2">
        <f>IFERROR(VLOOKUP(C473,'LEISHMANIOSE VISCERAL'!$A$4:$C$454,3,FALSE),0)</f>
        <v>3</v>
      </c>
      <c r="N473" s="2">
        <f>IFERROR(VLOOKUP(C473,'LEISHMANIOSE TEGUMENTAR'!$A$4:$C$1681,3,FALSE),0)</f>
        <v>4</v>
      </c>
      <c r="O473" s="2">
        <f>IFERROR(VLOOKUP(C473,'FEBRE AMARELA'!$A$4:$C$38,3,FALSE),0)</f>
        <v>0</v>
      </c>
      <c r="P473" s="2">
        <f>IFERROR(VLOOKUP(C473,DENGUE!$A$5:$C$4097,3,FALSE),0)</f>
        <v>0</v>
      </c>
      <c r="Q473" s="2">
        <f>IFERROR(VLOOKUP(C473,'HEPATITE VIRAL'!$A$5:$C$3162,3,FALSE),0)</f>
        <v>1</v>
      </c>
      <c r="R473" s="2">
        <f>IFERROR(VLOOKUP(C473,'FEBRE MACULOSA'!$A$5:$C$181,3,FALSE),0)</f>
        <v>0</v>
      </c>
      <c r="S473" s="2">
        <f>IFERROR(VLOOKUP(C473,LEPTOSPIROSE!$A$5:$C$1176,3,FALSE),0)</f>
        <v>0</v>
      </c>
      <c r="T473" s="2">
        <f>IFERROR(VLOOKUP(C473,'DOENÇA DE CHAGAS'!$A$5:$C$100,3,FALSE),0)</f>
        <v>2</v>
      </c>
      <c r="U473" s="2">
        <f>IFERROR(VLOOKUP(C473,'PICADAS DE COBRAS'!$A$6:$C$4645,3,FALSE),0)</f>
        <v>26</v>
      </c>
      <c r="V473">
        <f>IFERROR(VLOOKUP(C473,'ZIKA VIRUS'!$A$5:$C$2399,3,FALSE),0)</f>
        <v>5</v>
      </c>
      <c r="W473">
        <f>IFERROR(VLOOKUP(C473,'FEBRE TIFÓIDE'!$A$5:$C$46,3,FALSE),0)</f>
        <v>0</v>
      </c>
      <c r="X473">
        <f>IFERROR(VLOOKUP(C473,HANTAVIROSE!$A$5:$C$153,3,FALSE),0)</f>
        <v>0</v>
      </c>
      <c r="Y473">
        <f>IFERROR(VLOOKUP(C473,MENINGITE!$A$5:$C$447,3,FALSE),0)</f>
        <v>0</v>
      </c>
      <c r="Z473">
        <f>IFERROR(VLOOKUP(C473,RAIVA!$A$5:$C$16,3,FALSE),0)</f>
        <v>0</v>
      </c>
    </row>
    <row r="474" spans="1:26" x14ac:dyDescent="0.3">
      <c r="A474" s="2" t="s">
        <v>4903</v>
      </c>
      <c r="B474" s="2" t="s">
        <v>5011</v>
      </c>
      <c r="C474" s="2">
        <v>170270</v>
      </c>
      <c r="D474" s="2">
        <v>1702703</v>
      </c>
      <c r="E474" s="2" t="s">
        <v>4903</v>
      </c>
      <c r="F474" s="2" t="s">
        <v>5011</v>
      </c>
      <c r="G474" s="2">
        <f>IFERROR(VLOOKUP(D474,Coordenadas!$A$2:$D$5571,3,FALSE),0)</f>
        <v>-12.7105</v>
      </c>
      <c r="H474" s="2">
        <f>IFERROR(VLOOKUP(D474,Coordenadas!$A$2:$D$5571,4,FALSE),0)</f>
        <v>-46.407600000000002</v>
      </c>
      <c r="I474" s="2" t="s">
        <v>5323</v>
      </c>
      <c r="J474" s="2">
        <v>3446</v>
      </c>
      <c r="K474" s="2" t="s">
        <v>5332</v>
      </c>
      <c r="L474" s="2">
        <f>IFERROR(VLOOKUP(C474,BOTULISMO!$A$3:$C$19,3,FALSE),0)</f>
        <v>0</v>
      </c>
      <c r="M474" s="2">
        <f>IFERROR(VLOOKUP(C474,'LEISHMANIOSE VISCERAL'!$A$4:$C$454,3,FALSE),0)</f>
        <v>0</v>
      </c>
      <c r="N474" s="2">
        <f>IFERROR(VLOOKUP(C474,'LEISHMANIOSE TEGUMENTAR'!$A$4:$C$1681,3,FALSE),0)</f>
        <v>8</v>
      </c>
      <c r="O474" s="2">
        <f>IFERROR(VLOOKUP(C474,'FEBRE AMARELA'!$A$4:$C$38,3,FALSE),0)</f>
        <v>0</v>
      </c>
      <c r="P474" s="2">
        <f>IFERROR(VLOOKUP(C474,DENGUE!$A$5:$C$4097,3,FALSE),0)</f>
        <v>0</v>
      </c>
      <c r="Q474" s="2">
        <f>IFERROR(VLOOKUP(C474,'HEPATITE VIRAL'!$A$5:$C$3162,3,FALSE),0)</f>
        <v>0</v>
      </c>
      <c r="R474" s="2">
        <f>IFERROR(VLOOKUP(C474,'FEBRE MACULOSA'!$A$5:$C$181,3,FALSE),0)</f>
        <v>0</v>
      </c>
      <c r="S474" s="2">
        <f>IFERROR(VLOOKUP(C474,LEPTOSPIROSE!$A$5:$C$1176,3,FALSE),0)</f>
        <v>0</v>
      </c>
      <c r="T474" s="2">
        <f>IFERROR(VLOOKUP(C474,'DOENÇA DE CHAGAS'!$A$5:$C$100,3,FALSE),0)</f>
        <v>0</v>
      </c>
      <c r="U474" s="2">
        <f>IFERROR(VLOOKUP(C474,'PICADAS DE COBRAS'!$A$6:$C$4645,3,FALSE),0)</f>
        <v>38</v>
      </c>
      <c r="V474">
        <f>IFERROR(VLOOKUP(C474,'ZIKA VIRUS'!$A$5:$C$2399,3,FALSE),0)</f>
        <v>0</v>
      </c>
      <c r="W474">
        <f>IFERROR(VLOOKUP(C474,'FEBRE TIFÓIDE'!$A$5:$C$46,3,FALSE),0)</f>
        <v>0</v>
      </c>
      <c r="X474">
        <f>IFERROR(VLOOKUP(C474,HANTAVIROSE!$A$5:$C$153,3,FALSE),0)</f>
        <v>0</v>
      </c>
      <c r="Y474">
        <f>IFERROR(VLOOKUP(C474,MENINGITE!$A$5:$C$447,3,FALSE),0)</f>
        <v>0</v>
      </c>
      <c r="Z474">
        <f>IFERROR(VLOOKUP(C474,RAIVA!$A$5:$C$16,3,FALSE),0)</f>
        <v>0</v>
      </c>
    </row>
    <row r="475" spans="1:26" x14ac:dyDescent="0.3">
      <c r="A475" s="2" t="s">
        <v>5190</v>
      </c>
      <c r="B475" s="2" t="s">
        <v>5241</v>
      </c>
      <c r="C475" s="2">
        <v>130030</v>
      </c>
      <c r="D475" s="2">
        <v>1300300</v>
      </c>
      <c r="E475" s="2" t="s">
        <v>5190</v>
      </c>
      <c r="F475" s="2" t="s">
        <v>5241</v>
      </c>
      <c r="G475" s="2">
        <f>IFERROR(VLOOKUP(D475,Coordenadas!$A$2:$D$5571,3,FALSE),0)</f>
        <v>-3.5857399999999999</v>
      </c>
      <c r="H475" s="2">
        <f>IFERROR(VLOOKUP(D475,Coordenadas!$A$2:$D$5571,4,FALSE),0)</f>
        <v>-59.125599999999999</v>
      </c>
      <c r="I475" s="2" t="s">
        <v>5323</v>
      </c>
      <c r="J475" s="2">
        <v>32135</v>
      </c>
      <c r="K475" s="2" t="s">
        <v>5330</v>
      </c>
      <c r="L475" s="2">
        <f>IFERROR(VLOOKUP(C475,BOTULISMO!$A$3:$C$19,3,FALSE),0)</f>
        <v>0</v>
      </c>
      <c r="M475" s="2">
        <f>IFERROR(VLOOKUP(C475,'LEISHMANIOSE VISCERAL'!$A$4:$C$454,3,FALSE),0)</f>
        <v>0</v>
      </c>
      <c r="N475" s="2">
        <f>IFERROR(VLOOKUP(C475,'LEISHMANIOSE TEGUMENTAR'!$A$4:$C$1681,3,FALSE),0)</f>
        <v>9</v>
      </c>
      <c r="O475" s="2">
        <f>IFERROR(VLOOKUP(C475,'FEBRE AMARELA'!$A$4:$C$38,3,FALSE),0)</f>
        <v>0</v>
      </c>
      <c r="P475" s="2">
        <f>IFERROR(VLOOKUP(C475,DENGUE!$A$5:$C$4097,3,FALSE),0)</f>
        <v>0</v>
      </c>
      <c r="Q475" s="2">
        <f>IFERROR(VLOOKUP(C475,'HEPATITE VIRAL'!$A$5:$C$3162,3,FALSE),0)</f>
        <v>10</v>
      </c>
      <c r="R475" s="2">
        <f>IFERROR(VLOOKUP(C475,'FEBRE MACULOSA'!$A$5:$C$181,3,FALSE),0)</f>
        <v>0</v>
      </c>
      <c r="S475" s="2">
        <f>IFERROR(VLOOKUP(C475,LEPTOSPIROSE!$A$5:$C$1176,3,FALSE),0)</f>
        <v>0</v>
      </c>
      <c r="T475" s="2">
        <f>IFERROR(VLOOKUP(C475,'DOENÇA DE CHAGAS'!$A$5:$C$100,3,FALSE),0)</f>
        <v>0</v>
      </c>
      <c r="U475" s="2">
        <f>IFERROR(VLOOKUP(C475,'PICADAS DE COBRAS'!$A$6:$C$4645,3,FALSE),0)</f>
        <v>60</v>
      </c>
      <c r="V475">
        <f>IFERROR(VLOOKUP(C475,'ZIKA VIRUS'!$A$5:$C$2399,3,FALSE),0)</f>
        <v>0</v>
      </c>
      <c r="W475">
        <f>IFERROR(VLOOKUP(C475,'FEBRE TIFÓIDE'!$A$5:$C$46,3,FALSE),0)</f>
        <v>0</v>
      </c>
      <c r="X475">
        <f>IFERROR(VLOOKUP(C475,HANTAVIROSE!$A$5:$C$153,3,FALSE),0)</f>
        <v>0</v>
      </c>
      <c r="Y475">
        <f>IFERROR(VLOOKUP(C475,MENINGITE!$A$5:$C$447,3,FALSE),0)</f>
        <v>0</v>
      </c>
      <c r="Z475">
        <f>IFERROR(VLOOKUP(C475,RAIVA!$A$5:$C$16,3,FALSE),0)</f>
        <v>0</v>
      </c>
    </row>
    <row r="476" spans="1:26" x14ac:dyDescent="0.3">
      <c r="A476" s="2" t="s">
        <v>1637</v>
      </c>
      <c r="B476" s="2" t="s">
        <v>2208</v>
      </c>
      <c r="C476" s="2">
        <v>350430</v>
      </c>
      <c r="D476" s="2">
        <v>3504305</v>
      </c>
      <c r="E476" s="2" t="s">
        <v>1637</v>
      </c>
      <c r="F476" s="2" t="s">
        <v>2208</v>
      </c>
      <c r="G476" s="2">
        <f>IFERROR(VLOOKUP(D476,Coordenadas!$A$2:$D$5571,3,FALSE),0)</f>
        <v>-22.151399999999999</v>
      </c>
      <c r="H476" s="2">
        <f>IFERROR(VLOOKUP(D476,Coordenadas!$A$2:$D$5571,4,FALSE),0)</f>
        <v>-49.335599999999999</v>
      </c>
      <c r="I476" s="2" t="s">
        <v>5325</v>
      </c>
      <c r="J476" s="2">
        <v>4959</v>
      </c>
      <c r="K476" s="2" t="s">
        <v>5332</v>
      </c>
      <c r="L476" s="2">
        <f>IFERROR(VLOOKUP(C476,BOTULISMO!$A$3:$C$19,3,FALSE),0)</f>
        <v>0</v>
      </c>
      <c r="M476" s="2">
        <f>IFERROR(VLOOKUP(C476,'LEISHMANIOSE VISCERAL'!$A$4:$C$454,3,FALSE),0)</f>
        <v>0</v>
      </c>
      <c r="N476" s="2">
        <f>IFERROR(VLOOKUP(C476,'LEISHMANIOSE TEGUMENTAR'!$A$4:$C$1681,3,FALSE),0)</f>
        <v>0</v>
      </c>
      <c r="O476" s="2">
        <f>IFERROR(VLOOKUP(C476,'FEBRE AMARELA'!$A$4:$C$38,3,FALSE),0)</f>
        <v>0</v>
      </c>
      <c r="P476" s="2">
        <f>IFERROR(VLOOKUP(C476,DENGUE!$A$5:$C$4097,3,FALSE),0)</f>
        <v>5</v>
      </c>
      <c r="Q476" s="2">
        <f>IFERROR(VLOOKUP(C476,'HEPATITE VIRAL'!$A$5:$C$3162,3,FALSE),0)</f>
        <v>0</v>
      </c>
      <c r="R476" s="2">
        <f>IFERROR(VLOOKUP(C476,'FEBRE MACULOSA'!$A$5:$C$181,3,FALSE),0)</f>
        <v>0</v>
      </c>
      <c r="S476" s="2">
        <f>IFERROR(VLOOKUP(C476,LEPTOSPIROSE!$A$5:$C$1176,3,FALSE),0)</f>
        <v>0</v>
      </c>
      <c r="T476" s="2">
        <f>IFERROR(VLOOKUP(C476,'DOENÇA DE CHAGAS'!$A$5:$C$100,3,FALSE),0)</f>
        <v>0</v>
      </c>
      <c r="U476" s="2">
        <f>IFERROR(VLOOKUP(C476,'PICADAS DE COBRAS'!$A$6:$C$4645,3,FALSE),0)</f>
        <v>0</v>
      </c>
      <c r="V476">
        <f>IFERROR(VLOOKUP(C476,'ZIKA VIRUS'!$A$5:$C$2399,3,FALSE),0)</f>
        <v>0</v>
      </c>
      <c r="W476">
        <f>IFERROR(VLOOKUP(C476,'FEBRE TIFÓIDE'!$A$5:$C$46,3,FALSE),0)</f>
        <v>0</v>
      </c>
      <c r="X476">
        <f>IFERROR(VLOOKUP(C476,HANTAVIROSE!$A$5:$C$153,3,FALSE),0)</f>
        <v>0</v>
      </c>
      <c r="Y476">
        <f>IFERROR(VLOOKUP(C476,MENINGITE!$A$5:$C$447,3,FALSE),0)</f>
        <v>0</v>
      </c>
      <c r="Z476">
        <f>IFERROR(VLOOKUP(C476,RAIVA!$A$5:$C$16,3,FALSE),0)</f>
        <v>0</v>
      </c>
    </row>
    <row r="477" spans="1:26" x14ac:dyDescent="0.3">
      <c r="A477" s="2" t="s">
        <v>1637</v>
      </c>
      <c r="B477" s="2" t="s">
        <v>2207</v>
      </c>
      <c r="C477" s="2">
        <v>350440</v>
      </c>
      <c r="D477" s="2">
        <v>3504404</v>
      </c>
      <c r="E477" s="2" t="s">
        <v>1637</v>
      </c>
      <c r="F477" s="2" t="s">
        <v>2207</v>
      </c>
      <c r="G477" s="2">
        <f>IFERROR(VLOOKUP(D477,Coordenadas!$A$2:$D$5571,3,FALSE),0)</f>
        <v>-21.458400000000001</v>
      </c>
      <c r="H477" s="2">
        <f>IFERROR(VLOOKUP(D477,Coordenadas!$A$2:$D$5571,4,FALSE),0)</f>
        <v>-49.950899999999997</v>
      </c>
      <c r="I477" s="2" t="s">
        <v>5325</v>
      </c>
      <c r="J477" s="2">
        <v>11310</v>
      </c>
      <c r="K477" s="2" t="s">
        <v>5332</v>
      </c>
      <c r="L477" s="2">
        <f>IFERROR(VLOOKUP(C477,BOTULISMO!$A$3:$C$19,3,FALSE),0)</f>
        <v>0</v>
      </c>
      <c r="M477" s="2">
        <f>IFERROR(VLOOKUP(C477,'LEISHMANIOSE VISCERAL'!$A$4:$C$454,3,FALSE),0)</f>
        <v>0</v>
      </c>
      <c r="N477" s="2">
        <f>IFERROR(VLOOKUP(C477,'LEISHMANIOSE TEGUMENTAR'!$A$4:$C$1681,3,FALSE),0)</f>
        <v>1</v>
      </c>
      <c r="O477" s="2">
        <f>IFERROR(VLOOKUP(C477,'FEBRE AMARELA'!$A$4:$C$38,3,FALSE),0)</f>
        <v>0</v>
      </c>
      <c r="P477" s="2">
        <f>IFERROR(VLOOKUP(C477,DENGUE!$A$5:$C$4097,3,FALSE),0)</f>
        <v>52</v>
      </c>
      <c r="Q477" s="2">
        <f>IFERROR(VLOOKUP(C477,'HEPATITE VIRAL'!$A$5:$C$3162,3,FALSE),0)</f>
        <v>4</v>
      </c>
      <c r="R477" s="2">
        <f>IFERROR(VLOOKUP(C477,'FEBRE MACULOSA'!$A$5:$C$181,3,FALSE),0)</f>
        <v>0</v>
      </c>
      <c r="S477" s="2">
        <f>IFERROR(VLOOKUP(C477,LEPTOSPIROSE!$A$5:$C$1176,3,FALSE),0)</f>
        <v>0</v>
      </c>
      <c r="T477" s="2">
        <f>IFERROR(VLOOKUP(C477,'DOENÇA DE CHAGAS'!$A$5:$C$100,3,FALSE),0)</f>
        <v>0</v>
      </c>
      <c r="U477" s="2">
        <f>IFERROR(VLOOKUP(C477,'PICADAS DE COBRAS'!$A$6:$C$4645,3,FALSE),0)</f>
        <v>16</v>
      </c>
      <c r="V477">
        <f>IFERROR(VLOOKUP(C477,'ZIKA VIRUS'!$A$5:$C$2399,3,FALSE),0)</f>
        <v>1</v>
      </c>
      <c r="W477">
        <f>IFERROR(VLOOKUP(C477,'FEBRE TIFÓIDE'!$A$5:$C$46,3,FALSE),0)</f>
        <v>0</v>
      </c>
      <c r="X477">
        <f>IFERROR(VLOOKUP(C477,HANTAVIROSE!$A$5:$C$153,3,FALSE),0)</f>
        <v>0</v>
      </c>
      <c r="Y477">
        <f>IFERROR(VLOOKUP(C477,MENINGITE!$A$5:$C$447,3,FALSE),0)</f>
        <v>0</v>
      </c>
      <c r="Z477">
        <f>IFERROR(VLOOKUP(C477,RAIVA!$A$5:$C$16,3,FALSE),0)</f>
        <v>0</v>
      </c>
    </row>
    <row r="478" spans="1:26" x14ac:dyDescent="0.3">
      <c r="A478" s="2" t="s">
        <v>1637</v>
      </c>
      <c r="B478" s="2" t="s">
        <v>2206</v>
      </c>
      <c r="C478" s="2">
        <v>350450</v>
      </c>
      <c r="D478" s="2">
        <v>3504503</v>
      </c>
      <c r="E478" s="2" t="s">
        <v>1637</v>
      </c>
      <c r="F478" s="2" t="s">
        <v>2206</v>
      </c>
      <c r="G478" s="2">
        <f>IFERROR(VLOOKUP(D478,Coordenadas!$A$2:$D$5571,3,FALSE),0)</f>
        <v>-23.1067</v>
      </c>
      <c r="H478" s="2">
        <f>IFERROR(VLOOKUP(D478,Coordenadas!$A$2:$D$5571,4,FALSE),0)</f>
        <v>-48.9251</v>
      </c>
      <c r="I478" s="2" t="s">
        <v>5325</v>
      </c>
      <c r="J478" s="2">
        <v>82934</v>
      </c>
      <c r="K478" s="2" t="s">
        <v>5331</v>
      </c>
      <c r="L478" s="2">
        <f>IFERROR(VLOOKUP(C478,BOTULISMO!$A$3:$C$19,3,FALSE),0)</f>
        <v>0</v>
      </c>
      <c r="M478" s="2">
        <f>IFERROR(VLOOKUP(C478,'LEISHMANIOSE VISCERAL'!$A$4:$C$454,3,FALSE),0)</f>
        <v>0</v>
      </c>
      <c r="N478" s="2">
        <f>IFERROR(VLOOKUP(C478,'LEISHMANIOSE TEGUMENTAR'!$A$4:$C$1681,3,FALSE),0)</f>
        <v>0</v>
      </c>
      <c r="O478" s="2">
        <f>IFERROR(VLOOKUP(C478,'FEBRE AMARELA'!$A$4:$C$38,3,FALSE),0)</f>
        <v>0</v>
      </c>
      <c r="P478" s="2">
        <f>IFERROR(VLOOKUP(C478,DENGUE!$A$5:$C$4097,3,FALSE),0)</f>
        <v>16</v>
      </c>
      <c r="Q478" s="2">
        <f>IFERROR(VLOOKUP(C478,'HEPATITE VIRAL'!$A$5:$C$3162,3,FALSE),0)</f>
        <v>10</v>
      </c>
      <c r="R478" s="2">
        <f>IFERROR(VLOOKUP(C478,'FEBRE MACULOSA'!$A$5:$C$181,3,FALSE),0)</f>
        <v>0</v>
      </c>
      <c r="S478" s="2">
        <f>IFERROR(VLOOKUP(C478,LEPTOSPIROSE!$A$5:$C$1176,3,FALSE),0)</f>
        <v>0</v>
      </c>
      <c r="T478" s="2">
        <f>IFERROR(VLOOKUP(C478,'DOENÇA DE CHAGAS'!$A$5:$C$100,3,FALSE),0)</f>
        <v>0</v>
      </c>
      <c r="U478" s="2">
        <f>IFERROR(VLOOKUP(C478,'PICADAS DE COBRAS'!$A$6:$C$4645,3,FALSE),0)</f>
        <v>33</v>
      </c>
      <c r="V478">
        <f>IFERROR(VLOOKUP(C478,'ZIKA VIRUS'!$A$5:$C$2399,3,FALSE),0)</f>
        <v>0</v>
      </c>
      <c r="W478">
        <f>IFERROR(VLOOKUP(C478,'FEBRE TIFÓIDE'!$A$5:$C$46,3,FALSE),0)</f>
        <v>0</v>
      </c>
      <c r="X478">
        <f>IFERROR(VLOOKUP(C478,HANTAVIROSE!$A$5:$C$153,3,FALSE),0)</f>
        <v>0</v>
      </c>
      <c r="Y478">
        <f>IFERROR(VLOOKUP(C478,MENINGITE!$A$5:$C$447,3,FALSE),0)</f>
        <v>3</v>
      </c>
      <c r="Z478">
        <f>IFERROR(VLOOKUP(C478,RAIVA!$A$5:$C$16,3,FALSE),0)</f>
        <v>0</v>
      </c>
    </row>
    <row r="479" spans="1:26" x14ac:dyDescent="0.3">
      <c r="A479" s="2" t="s">
        <v>5044</v>
      </c>
      <c r="B479" s="2" t="s">
        <v>5163</v>
      </c>
      <c r="C479" s="2">
        <v>150100</v>
      </c>
      <c r="D479" s="2">
        <v>1501006</v>
      </c>
      <c r="E479" s="2" t="s">
        <v>5044</v>
      </c>
      <c r="F479" s="2" t="s">
        <v>5163</v>
      </c>
      <c r="G479" s="2">
        <f>IFERROR(VLOOKUP(D479,Coordenadas!$A$2:$D$5571,3,FALSE),0)</f>
        <v>-3.6084100000000001</v>
      </c>
      <c r="H479" s="2">
        <f>IFERROR(VLOOKUP(D479,Coordenadas!$A$2:$D$5571,4,FALSE),0)</f>
        <v>-55.319899999999997</v>
      </c>
      <c r="I479" s="2" t="s">
        <v>5323</v>
      </c>
      <c r="J479" s="2">
        <v>15849</v>
      </c>
      <c r="K479" s="2" t="s">
        <v>5332</v>
      </c>
      <c r="L479" s="2">
        <f>IFERROR(VLOOKUP(C479,BOTULISMO!$A$3:$C$19,3,FALSE),0)</f>
        <v>0</v>
      </c>
      <c r="M479" s="2">
        <f>IFERROR(VLOOKUP(C479,'LEISHMANIOSE VISCERAL'!$A$4:$C$454,3,FALSE),0)</f>
        <v>0</v>
      </c>
      <c r="N479" s="2">
        <f>IFERROR(VLOOKUP(C479,'LEISHMANIOSE TEGUMENTAR'!$A$4:$C$1681,3,FALSE),0)</f>
        <v>19</v>
      </c>
      <c r="O479" s="2">
        <f>IFERROR(VLOOKUP(C479,'FEBRE AMARELA'!$A$4:$C$38,3,FALSE),0)</f>
        <v>0</v>
      </c>
      <c r="P479" s="2">
        <f>IFERROR(VLOOKUP(C479,DENGUE!$A$5:$C$4097,3,FALSE),0)</f>
        <v>0</v>
      </c>
      <c r="Q479" s="2">
        <f>IFERROR(VLOOKUP(C479,'HEPATITE VIRAL'!$A$5:$C$3162,3,FALSE),0)</f>
        <v>0</v>
      </c>
      <c r="R479" s="2">
        <f>IFERROR(VLOOKUP(C479,'FEBRE MACULOSA'!$A$5:$C$181,3,FALSE),0)</f>
        <v>0</v>
      </c>
      <c r="S479" s="2">
        <f>IFERROR(VLOOKUP(C479,LEPTOSPIROSE!$A$5:$C$1176,3,FALSE),0)</f>
        <v>0</v>
      </c>
      <c r="T479" s="2">
        <f>IFERROR(VLOOKUP(C479,'DOENÇA DE CHAGAS'!$A$5:$C$100,3,FALSE),0)</f>
        <v>0</v>
      </c>
      <c r="U479" s="2">
        <f>IFERROR(VLOOKUP(C479,'PICADAS DE COBRAS'!$A$6:$C$4645,3,FALSE),0)</f>
        <v>41</v>
      </c>
      <c r="V479">
        <f>IFERROR(VLOOKUP(C479,'ZIKA VIRUS'!$A$5:$C$2399,3,FALSE),0)</f>
        <v>0</v>
      </c>
      <c r="W479">
        <f>IFERROR(VLOOKUP(C479,'FEBRE TIFÓIDE'!$A$5:$C$46,3,FALSE),0)</f>
        <v>0</v>
      </c>
      <c r="X479">
        <f>IFERROR(VLOOKUP(C479,HANTAVIROSE!$A$5:$C$153,3,FALSE),0)</f>
        <v>0</v>
      </c>
      <c r="Y479">
        <f>IFERROR(VLOOKUP(C479,MENINGITE!$A$5:$C$447,3,FALSE),0)</f>
        <v>0</v>
      </c>
      <c r="Z479">
        <f>IFERROR(VLOOKUP(C479,RAIVA!$A$5:$C$16,3,FALSE),0)</f>
        <v>0</v>
      </c>
    </row>
    <row r="480" spans="1:26" x14ac:dyDescent="0.3">
      <c r="A480" s="2" t="s">
        <v>4490</v>
      </c>
      <c r="B480" s="2" t="s">
        <v>4687</v>
      </c>
      <c r="C480" s="2">
        <v>220110</v>
      </c>
      <c r="D480" s="2">
        <v>2201101</v>
      </c>
      <c r="E480" s="2" t="s">
        <v>4490</v>
      </c>
      <c r="F480" s="2" t="s">
        <v>4687</v>
      </c>
      <c r="G480" s="2">
        <f>IFERROR(VLOOKUP(D480,Coordenadas!$A$2:$D$5571,3,FALSE),0)</f>
        <v>-10.134499999999999</v>
      </c>
      <c r="H480" s="2">
        <f>IFERROR(VLOOKUP(D480,Coordenadas!$A$2:$D$5571,4,FALSE),0)</f>
        <v>-43.956299999999999</v>
      </c>
      <c r="I480" s="2" t="s">
        <v>5324</v>
      </c>
      <c r="J480" s="2">
        <v>11067</v>
      </c>
      <c r="K480" s="2" t="s">
        <v>5332</v>
      </c>
      <c r="L480" s="2">
        <f>IFERROR(VLOOKUP(C480,BOTULISMO!$A$3:$C$19,3,FALSE),0)</f>
        <v>0</v>
      </c>
      <c r="M480" s="2">
        <f>IFERROR(VLOOKUP(C480,'LEISHMANIOSE VISCERAL'!$A$4:$C$454,3,FALSE),0)</f>
        <v>0</v>
      </c>
      <c r="N480" s="2">
        <f>IFERROR(VLOOKUP(C480,'LEISHMANIOSE TEGUMENTAR'!$A$4:$C$1681,3,FALSE),0)</f>
        <v>0</v>
      </c>
      <c r="O480" s="2">
        <f>IFERROR(VLOOKUP(C480,'FEBRE AMARELA'!$A$4:$C$38,3,FALSE),0)</f>
        <v>0</v>
      </c>
      <c r="P480" s="2">
        <f>IFERROR(VLOOKUP(C480,DENGUE!$A$5:$C$4097,3,FALSE),0)</f>
        <v>0</v>
      </c>
      <c r="Q480" s="2">
        <f>IFERROR(VLOOKUP(C480,'HEPATITE VIRAL'!$A$5:$C$3162,3,FALSE),0)</f>
        <v>1</v>
      </c>
      <c r="R480" s="2">
        <f>IFERROR(VLOOKUP(C480,'FEBRE MACULOSA'!$A$5:$C$181,3,FALSE),0)</f>
        <v>0</v>
      </c>
      <c r="S480" s="2">
        <f>IFERROR(VLOOKUP(C480,LEPTOSPIROSE!$A$5:$C$1176,3,FALSE),0)</f>
        <v>0</v>
      </c>
      <c r="T480" s="2">
        <f>IFERROR(VLOOKUP(C480,'DOENÇA DE CHAGAS'!$A$5:$C$100,3,FALSE),0)</f>
        <v>0</v>
      </c>
      <c r="U480" s="2">
        <f>IFERROR(VLOOKUP(C480,'PICADAS DE COBRAS'!$A$6:$C$4645,3,FALSE),0)</f>
        <v>9</v>
      </c>
      <c r="V480">
        <f>IFERROR(VLOOKUP(C480,'ZIKA VIRUS'!$A$5:$C$2399,3,FALSE),0)</f>
        <v>0</v>
      </c>
      <c r="W480">
        <f>IFERROR(VLOOKUP(C480,'FEBRE TIFÓIDE'!$A$5:$C$46,3,FALSE),0)</f>
        <v>0</v>
      </c>
      <c r="X480">
        <f>IFERROR(VLOOKUP(C480,HANTAVIROSE!$A$5:$C$153,3,FALSE),0)</f>
        <v>0</v>
      </c>
      <c r="Y480">
        <f>IFERROR(VLOOKUP(C480,MENINGITE!$A$5:$C$447,3,FALSE),0)</f>
        <v>0</v>
      </c>
      <c r="Z480">
        <f>IFERROR(VLOOKUP(C480,RAIVA!$A$5:$C$16,3,FALSE),0)</f>
        <v>0</v>
      </c>
    </row>
    <row r="481" spans="1:26" x14ac:dyDescent="0.3">
      <c r="A481" s="2" t="s">
        <v>3</v>
      </c>
      <c r="B481" s="2" t="s">
        <v>220</v>
      </c>
      <c r="C481" s="2">
        <v>520280</v>
      </c>
      <c r="D481" s="2">
        <v>5202809</v>
      </c>
      <c r="E481" s="2" t="s">
        <v>3</v>
      </c>
      <c r="F481" s="2" t="s">
        <v>220</v>
      </c>
      <c r="G481" s="2">
        <f>IFERROR(VLOOKUP(D481,Coordenadas!$A$2:$D$5571,3,FALSE),0)</f>
        <v>-16.467199999999998</v>
      </c>
      <c r="H481" s="2">
        <f>IFERROR(VLOOKUP(D481,Coordenadas!$A$2:$D$5571,4,FALSE),0)</f>
        <v>-49.757899999999999</v>
      </c>
      <c r="I481" s="2" t="s">
        <v>5327</v>
      </c>
      <c r="J481" s="2">
        <v>2450</v>
      </c>
      <c r="K481" s="2" t="s">
        <v>5332</v>
      </c>
      <c r="L481" s="2">
        <f>IFERROR(VLOOKUP(C481,BOTULISMO!$A$3:$C$19,3,FALSE),0)</f>
        <v>0</v>
      </c>
      <c r="M481" s="2">
        <f>IFERROR(VLOOKUP(C481,'LEISHMANIOSE VISCERAL'!$A$4:$C$454,3,FALSE),0)</f>
        <v>0</v>
      </c>
      <c r="N481" s="2">
        <f>IFERROR(VLOOKUP(C481,'LEISHMANIOSE TEGUMENTAR'!$A$4:$C$1681,3,FALSE),0)</f>
        <v>0</v>
      </c>
      <c r="O481" s="2">
        <f>IFERROR(VLOOKUP(C481,'FEBRE AMARELA'!$A$4:$C$38,3,FALSE),0)</f>
        <v>0</v>
      </c>
      <c r="P481" s="2">
        <f>IFERROR(VLOOKUP(C481,DENGUE!$A$5:$C$4097,3,FALSE),0)</f>
        <v>14</v>
      </c>
      <c r="Q481" s="2">
        <f>IFERROR(VLOOKUP(C481,'HEPATITE VIRAL'!$A$5:$C$3162,3,FALSE),0)</f>
        <v>0</v>
      </c>
      <c r="R481" s="2">
        <f>IFERROR(VLOOKUP(C481,'FEBRE MACULOSA'!$A$5:$C$181,3,FALSE),0)</f>
        <v>0</v>
      </c>
      <c r="S481" s="2">
        <f>IFERROR(VLOOKUP(C481,LEPTOSPIROSE!$A$5:$C$1176,3,FALSE),0)</f>
        <v>0</v>
      </c>
      <c r="T481" s="2">
        <f>IFERROR(VLOOKUP(C481,'DOENÇA DE CHAGAS'!$A$5:$C$100,3,FALSE),0)</f>
        <v>0</v>
      </c>
      <c r="U481" s="2">
        <f>IFERROR(VLOOKUP(C481,'PICADAS DE COBRAS'!$A$6:$C$4645,3,FALSE),0)</f>
        <v>1</v>
      </c>
      <c r="V481">
        <f>IFERROR(VLOOKUP(C481,'ZIKA VIRUS'!$A$5:$C$2399,3,FALSE),0)</f>
        <v>0</v>
      </c>
      <c r="W481">
        <f>IFERROR(VLOOKUP(C481,'FEBRE TIFÓIDE'!$A$5:$C$46,3,FALSE),0)</f>
        <v>0</v>
      </c>
      <c r="X481">
        <f>IFERROR(VLOOKUP(C481,HANTAVIROSE!$A$5:$C$153,3,FALSE),0)</f>
        <v>0</v>
      </c>
      <c r="Y481">
        <f>IFERROR(VLOOKUP(C481,MENINGITE!$A$5:$C$447,3,FALSE),0)</f>
        <v>0</v>
      </c>
      <c r="Z481">
        <f>IFERROR(VLOOKUP(C481,RAIVA!$A$5:$C$16,3,FALSE),0)</f>
        <v>0</v>
      </c>
    </row>
    <row r="482" spans="1:26" x14ac:dyDescent="0.3">
      <c r="A482" s="2" t="s">
        <v>4704</v>
      </c>
      <c r="B482" s="2" t="s">
        <v>4883</v>
      </c>
      <c r="C482" s="2">
        <v>210110</v>
      </c>
      <c r="D482" s="2">
        <v>2101103</v>
      </c>
      <c r="E482" s="2" t="s">
        <v>4704</v>
      </c>
      <c r="F482" s="2" t="s">
        <v>4883</v>
      </c>
      <c r="G482" s="2">
        <f>IFERROR(VLOOKUP(D482,Coordenadas!$A$2:$D$5571,3,FALSE),0)</f>
        <v>-2.8393899999999999</v>
      </c>
      <c r="H482" s="2">
        <f>IFERROR(VLOOKUP(D482,Coordenadas!$A$2:$D$5571,4,FALSE),0)</f>
        <v>-44.061999999999998</v>
      </c>
      <c r="I482" s="2" t="s">
        <v>5324</v>
      </c>
      <c r="J482" s="2">
        <v>11407</v>
      </c>
      <c r="K482" s="2" t="s">
        <v>5332</v>
      </c>
      <c r="L482" s="2">
        <f>IFERROR(VLOOKUP(C482,BOTULISMO!$A$3:$C$19,3,FALSE),0)</f>
        <v>0</v>
      </c>
      <c r="M482" s="2">
        <f>IFERROR(VLOOKUP(C482,'LEISHMANIOSE VISCERAL'!$A$4:$C$454,3,FALSE),0)</f>
        <v>0</v>
      </c>
      <c r="N482" s="2">
        <f>IFERROR(VLOOKUP(C482,'LEISHMANIOSE TEGUMENTAR'!$A$4:$C$1681,3,FALSE),0)</f>
        <v>18</v>
      </c>
      <c r="O482" s="2">
        <f>IFERROR(VLOOKUP(C482,'FEBRE AMARELA'!$A$4:$C$38,3,FALSE),0)</f>
        <v>0</v>
      </c>
      <c r="P482" s="2">
        <f>IFERROR(VLOOKUP(C482,DENGUE!$A$5:$C$4097,3,FALSE),0)</f>
        <v>0</v>
      </c>
      <c r="Q482" s="2">
        <f>IFERROR(VLOOKUP(C482,'HEPATITE VIRAL'!$A$5:$C$3162,3,FALSE),0)</f>
        <v>0</v>
      </c>
      <c r="R482" s="2">
        <f>IFERROR(VLOOKUP(C482,'FEBRE MACULOSA'!$A$5:$C$181,3,FALSE),0)</f>
        <v>0</v>
      </c>
      <c r="S482" s="2">
        <f>IFERROR(VLOOKUP(C482,LEPTOSPIROSE!$A$5:$C$1176,3,FALSE),0)</f>
        <v>1</v>
      </c>
      <c r="T482" s="2">
        <f>IFERROR(VLOOKUP(C482,'DOENÇA DE CHAGAS'!$A$5:$C$100,3,FALSE),0)</f>
        <v>0</v>
      </c>
      <c r="U482" s="2">
        <f>IFERROR(VLOOKUP(C482,'PICADAS DE COBRAS'!$A$6:$C$4645,3,FALSE),0)</f>
        <v>1</v>
      </c>
      <c r="V482">
        <f>IFERROR(VLOOKUP(C482,'ZIKA VIRUS'!$A$5:$C$2399,3,FALSE),0)</f>
        <v>2</v>
      </c>
      <c r="W482">
        <f>IFERROR(VLOOKUP(C482,'FEBRE TIFÓIDE'!$A$5:$C$46,3,FALSE),0)</f>
        <v>0</v>
      </c>
      <c r="X482">
        <f>IFERROR(VLOOKUP(C482,HANTAVIROSE!$A$5:$C$153,3,FALSE),0)</f>
        <v>0</v>
      </c>
      <c r="Y482">
        <f>IFERROR(VLOOKUP(C482,MENINGITE!$A$5:$C$447,3,FALSE),0)</f>
        <v>0</v>
      </c>
      <c r="Z482">
        <f>IFERROR(VLOOKUP(C482,RAIVA!$A$5:$C$16,3,FALSE),0)</f>
        <v>0</v>
      </c>
    </row>
    <row r="483" spans="1:26" x14ac:dyDescent="0.3">
      <c r="A483" s="2" t="s">
        <v>4903</v>
      </c>
      <c r="B483" s="2" t="s">
        <v>5010</v>
      </c>
      <c r="C483" s="2">
        <v>170290</v>
      </c>
      <c r="D483" s="2">
        <v>1702901</v>
      </c>
      <c r="E483" s="2" t="s">
        <v>4903</v>
      </c>
      <c r="F483" s="2" t="s">
        <v>5010</v>
      </c>
      <c r="G483" s="2">
        <f>IFERROR(VLOOKUP(D483,Coordenadas!$A$2:$D$5571,3,FALSE),0)</f>
        <v>-5.6127500000000001</v>
      </c>
      <c r="H483" s="2">
        <f>IFERROR(VLOOKUP(D483,Coordenadas!$A$2:$D$5571,4,FALSE),0)</f>
        <v>-47.770099999999999</v>
      </c>
      <c r="I483" s="2" t="s">
        <v>5323</v>
      </c>
      <c r="J483" s="2">
        <v>9275</v>
      </c>
      <c r="K483" s="2" t="s">
        <v>5332</v>
      </c>
      <c r="L483" s="2">
        <f>IFERROR(VLOOKUP(C483,BOTULISMO!$A$3:$C$19,3,FALSE),0)</f>
        <v>0</v>
      </c>
      <c r="M483" s="2">
        <f>IFERROR(VLOOKUP(C483,'LEISHMANIOSE VISCERAL'!$A$4:$C$454,3,FALSE),0)</f>
        <v>0</v>
      </c>
      <c r="N483" s="2">
        <f>IFERROR(VLOOKUP(C483,'LEISHMANIOSE TEGUMENTAR'!$A$4:$C$1681,3,FALSE),0)</f>
        <v>2</v>
      </c>
      <c r="O483" s="2">
        <f>IFERROR(VLOOKUP(C483,'FEBRE AMARELA'!$A$4:$C$38,3,FALSE),0)</f>
        <v>0</v>
      </c>
      <c r="P483" s="2">
        <f>IFERROR(VLOOKUP(C483,DENGUE!$A$5:$C$4097,3,FALSE),0)</f>
        <v>0</v>
      </c>
      <c r="Q483" s="2">
        <f>IFERROR(VLOOKUP(C483,'HEPATITE VIRAL'!$A$5:$C$3162,3,FALSE),0)</f>
        <v>0</v>
      </c>
      <c r="R483" s="2">
        <f>IFERROR(VLOOKUP(C483,'FEBRE MACULOSA'!$A$5:$C$181,3,FALSE),0)</f>
        <v>0</v>
      </c>
      <c r="S483" s="2">
        <f>IFERROR(VLOOKUP(C483,LEPTOSPIROSE!$A$5:$C$1176,3,FALSE),0)</f>
        <v>0</v>
      </c>
      <c r="T483" s="2">
        <f>IFERROR(VLOOKUP(C483,'DOENÇA DE CHAGAS'!$A$5:$C$100,3,FALSE),0)</f>
        <v>0</v>
      </c>
      <c r="U483" s="2">
        <f>IFERROR(VLOOKUP(C483,'PICADAS DE COBRAS'!$A$6:$C$4645,3,FALSE),0)</f>
        <v>0</v>
      </c>
      <c r="V483">
        <f>IFERROR(VLOOKUP(C483,'ZIKA VIRUS'!$A$5:$C$2399,3,FALSE),0)</f>
        <v>1</v>
      </c>
      <c r="W483">
        <f>IFERROR(VLOOKUP(C483,'FEBRE TIFÓIDE'!$A$5:$C$46,3,FALSE),0)</f>
        <v>0</v>
      </c>
      <c r="X483">
        <f>IFERROR(VLOOKUP(C483,HANTAVIROSE!$A$5:$C$153,3,FALSE),0)</f>
        <v>0</v>
      </c>
      <c r="Y483">
        <f>IFERROR(VLOOKUP(C483,MENINGITE!$A$5:$C$447,3,FALSE),0)</f>
        <v>0</v>
      </c>
      <c r="Z483">
        <f>IFERROR(VLOOKUP(C483,RAIVA!$A$5:$C$16,3,FALSE),0)</f>
        <v>0</v>
      </c>
    </row>
    <row r="484" spans="1:26" x14ac:dyDescent="0.3">
      <c r="A484" s="2" t="s">
        <v>4903</v>
      </c>
      <c r="B484" s="2" t="s">
        <v>5009</v>
      </c>
      <c r="C484" s="2">
        <v>170300</v>
      </c>
      <c r="D484" s="2">
        <v>1703008</v>
      </c>
      <c r="E484" s="2" t="s">
        <v>4903</v>
      </c>
      <c r="F484" s="2" t="s">
        <v>5009</v>
      </c>
      <c r="G484" s="2">
        <f>IFERROR(VLOOKUP(D484,Coordenadas!$A$2:$D$5571,3,FALSE),0)</f>
        <v>-7.2092299999999998</v>
      </c>
      <c r="H484" s="2">
        <f>IFERROR(VLOOKUP(D484,Coordenadas!$A$2:$D$5571,4,FALSE),0)</f>
        <v>-47.761299999999999</v>
      </c>
      <c r="I484" s="2" t="s">
        <v>5323</v>
      </c>
      <c r="J484" s="2">
        <v>10424</v>
      </c>
      <c r="K484" s="2" t="s">
        <v>5332</v>
      </c>
      <c r="L484" s="2">
        <f>IFERROR(VLOOKUP(C484,BOTULISMO!$A$3:$C$19,3,FALSE),0)</f>
        <v>0</v>
      </c>
      <c r="M484" s="2">
        <f>IFERROR(VLOOKUP(C484,'LEISHMANIOSE VISCERAL'!$A$4:$C$454,3,FALSE),0)</f>
        <v>0</v>
      </c>
      <c r="N484" s="2">
        <f>IFERROR(VLOOKUP(C484,'LEISHMANIOSE TEGUMENTAR'!$A$4:$C$1681,3,FALSE),0)</f>
        <v>0</v>
      </c>
      <c r="O484" s="2">
        <f>IFERROR(VLOOKUP(C484,'FEBRE AMARELA'!$A$4:$C$38,3,FALSE),0)</f>
        <v>0</v>
      </c>
      <c r="P484" s="2">
        <f>IFERROR(VLOOKUP(C484,DENGUE!$A$5:$C$4097,3,FALSE),0)</f>
        <v>2</v>
      </c>
      <c r="Q484" s="2">
        <f>IFERROR(VLOOKUP(C484,'HEPATITE VIRAL'!$A$5:$C$3162,3,FALSE),0)</f>
        <v>0</v>
      </c>
      <c r="R484" s="2">
        <f>IFERROR(VLOOKUP(C484,'FEBRE MACULOSA'!$A$5:$C$181,3,FALSE),0)</f>
        <v>0</v>
      </c>
      <c r="S484" s="2">
        <f>IFERROR(VLOOKUP(C484,LEPTOSPIROSE!$A$5:$C$1176,3,FALSE),0)</f>
        <v>0</v>
      </c>
      <c r="T484" s="2">
        <f>IFERROR(VLOOKUP(C484,'DOENÇA DE CHAGAS'!$A$5:$C$100,3,FALSE),0)</f>
        <v>0</v>
      </c>
      <c r="U484" s="2">
        <f>IFERROR(VLOOKUP(C484,'PICADAS DE COBRAS'!$A$6:$C$4645,3,FALSE),0)</f>
        <v>20</v>
      </c>
      <c r="V484">
        <f>IFERROR(VLOOKUP(C484,'ZIKA VIRUS'!$A$5:$C$2399,3,FALSE),0)</f>
        <v>11</v>
      </c>
      <c r="W484">
        <f>IFERROR(VLOOKUP(C484,'FEBRE TIFÓIDE'!$A$5:$C$46,3,FALSE),0)</f>
        <v>0</v>
      </c>
      <c r="X484">
        <f>IFERROR(VLOOKUP(C484,HANTAVIROSE!$A$5:$C$153,3,FALSE),0)</f>
        <v>0</v>
      </c>
      <c r="Y484">
        <f>IFERROR(VLOOKUP(C484,MENINGITE!$A$5:$C$447,3,FALSE),0)</f>
        <v>0</v>
      </c>
      <c r="Z484">
        <f>IFERROR(VLOOKUP(C484,RAIVA!$A$5:$C$16,3,FALSE),0)</f>
        <v>0</v>
      </c>
    </row>
    <row r="485" spans="1:26" x14ac:dyDescent="0.3">
      <c r="A485" s="2" t="s">
        <v>4704</v>
      </c>
      <c r="B485" s="2" t="s">
        <v>4882</v>
      </c>
      <c r="C485" s="2">
        <v>210120</v>
      </c>
      <c r="D485" s="2">
        <v>2101202</v>
      </c>
      <c r="E485" s="2" t="s">
        <v>4704</v>
      </c>
      <c r="F485" s="2" t="s">
        <v>4882</v>
      </c>
      <c r="G485" s="2">
        <f>IFERROR(VLOOKUP(D485,Coordenadas!$A$2:$D$5571,3,FALSE),0)</f>
        <v>-4.2244700000000002</v>
      </c>
      <c r="H485" s="2">
        <f>IFERROR(VLOOKUP(D485,Coordenadas!$A$2:$D$5571,4,FALSE),0)</f>
        <v>-44.783200000000001</v>
      </c>
      <c r="I485" s="2" t="s">
        <v>5324</v>
      </c>
      <c r="J485" s="2">
        <v>100014</v>
      </c>
      <c r="K485" s="2" t="s">
        <v>5333</v>
      </c>
      <c r="L485" s="2">
        <f>IFERROR(VLOOKUP(C485,BOTULISMO!$A$3:$C$19,3,FALSE),0)</f>
        <v>0</v>
      </c>
      <c r="M485" s="2">
        <f>IFERROR(VLOOKUP(C485,'LEISHMANIOSE VISCERAL'!$A$4:$C$454,3,FALSE),0)</f>
        <v>0</v>
      </c>
      <c r="N485" s="2">
        <f>IFERROR(VLOOKUP(C485,'LEISHMANIOSE TEGUMENTAR'!$A$4:$C$1681,3,FALSE),0)</f>
        <v>4</v>
      </c>
      <c r="O485" s="2">
        <f>IFERROR(VLOOKUP(C485,'FEBRE AMARELA'!$A$4:$C$38,3,FALSE),0)</f>
        <v>0</v>
      </c>
      <c r="P485" s="2">
        <f>IFERROR(VLOOKUP(C485,DENGUE!$A$5:$C$4097,3,FALSE),0)</f>
        <v>5</v>
      </c>
      <c r="Q485" s="2">
        <f>IFERROR(VLOOKUP(C485,'HEPATITE VIRAL'!$A$5:$C$3162,3,FALSE),0)</f>
        <v>9</v>
      </c>
      <c r="R485" s="2">
        <f>IFERROR(VLOOKUP(C485,'FEBRE MACULOSA'!$A$5:$C$181,3,FALSE),0)</f>
        <v>0</v>
      </c>
      <c r="S485" s="2">
        <f>IFERROR(VLOOKUP(C485,LEPTOSPIROSE!$A$5:$C$1176,3,FALSE),0)</f>
        <v>1</v>
      </c>
      <c r="T485" s="2">
        <f>IFERROR(VLOOKUP(C485,'DOENÇA DE CHAGAS'!$A$5:$C$100,3,FALSE),0)</f>
        <v>0</v>
      </c>
      <c r="U485" s="2">
        <f>IFERROR(VLOOKUP(C485,'PICADAS DE COBRAS'!$A$6:$C$4645,3,FALSE),0)</f>
        <v>77</v>
      </c>
      <c r="V485">
        <f>IFERROR(VLOOKUP(C485,'ZIKA VIRUS'!$A$5:$C$2399,3,FALSE),0)</f>
        <v>2</v>
      </c>
      <c r="W485">
        <f>IFERROR(VLOOKUP(C485,'FEBRE TIFÓIDE'!$A$5:$C$46,3,FALSE),0)</f>
        <v>0</v>
      </c>
      <c r="X485">
        <f>IFERROR(VLOOKUP(C485,HANTAVIROSE!$A$5:$C$153,3,FALSE),0)</f>
        <v>0</v>
      </c>
      <c r="Y485">
        <f>IFERROR(VLOOKUP(C485,MENINGITE!$A$5:$C$447,3,FALSE),0)</f>
        <v>0</v>
      </c>
      <c r="Z485">
        <f>IFERROR(VLOOKUP(C485,RAIVA!$A$5:$C$16,3,FALSE),0)</f>
        <v>0</v>
      </c>
    </row>
    <row r="486" spans="1:26" x14ac:dyDescent="0.3">
      <c r="A486" s="2" t="s">
        <v>4704</v>
      </c>
      <c r="B486" s="2" t="s">
        <v>4881</v>
      </c>
      <c r="C486" s="2">
        <v>210125</v>
      </c>
      <c r="D486" s="2">
        <v>2101251</v>
      </c>
      <c r="E486" s="2" t="s">
        <v>4704</v>
      </c>
      <c r="F486" s="2" t="s">
        <v>4881</v>
      </c>
      <c r="G486" s="2">
        <f>IFERROR(VLOOKUP(D486,Coordenadas!$A$2:$D$5571,3,FALSE),0)</f>
        <v>-2.9645199999999998</v>
      </c>
      <c r="H486" s="2">
        <f>IFERROR(VLOOKUP(D486,Coordenadas!$A$2:$D$5571,4,FALSE),0)</f>
        <v>-44.316400000000002</v>
      </c>
      <c r="I486" s="2" t="s">
        <v>5324</v>
      </c>
      <c r="J486" s="2">
        <v>14925</v>
      </c>
      <c r="K486" s="2" t="s">
        <v>5332</v>
      </c>
      <c r="L486" s="2">
        <f>IFERROR(VLOOKUP(C486,BOTULISMO!$A$3:$C$19,3,FALSE),0)</f>
        <v>0</v>
      </c>
      <c r="M486" s="2">
        <f>IFERROR(VLOOKUP(C486,'LEISHMANIOSE VISCERAL'!$A$4:$C$454,3,FALSE),0)</f>
        <v>0</v>
      </c>
      <c r="N486" s="2">
        <f>IFERROR(VLOOKUP(C486,'LEISHMANIOSE TEGUMENTAR'!$A$4:$C$1681,3,FALSE),0)</f>
        <v>2</v>
      </c>
      <c r="O486" s="2">
        <f>IFERROR(VLOOKUP(C486,'FEBRE AMARELA'!$A$4:$C$38,3,FALSE),0)</f>
        <v>0</v>
      </c>
      <c r="P486" s="2">
        <f>IFERROR(VLOOKUP(C486,DENGUE!$A$5:$C$4097,3,FALSE),0)</f>
        <v>26</v>
      </c>
      <c r="Q486" s="2">
        <f>IFERROR(VLOOKUP(C486,'HEPATITE VIRAL'!$A$5:$C$3162,3,FALSE),0)</f>
        <v>1</v>
      </c>
      <c r="R486" s="2">
        <f>IFERROR(VLOOKUP(C486,'FEBRE MACULOSA'!$A$5:$C$181,3,FALSE),0)</f>
        <v>0</v>
      </c>
      <c r="S486" s="2">
        <f>IFERROR(VLOOKUP(C486,LEPTOSPIROSE!$A$5:$C$1176,3,FALSE),0)</f>
        <v>0</v>
      </c>
      <c r="T486" s="2">
        <f>IFERROR(VLOOKUP(C486,'DOENÇA DE CHAGAS'!$A$5:$C$100,3,FALSE),0)</f>
        <v>0</v>
      </c>
      <c r="U486" s="2">
        <f>IFERROR(VLOOKUP(C486,'PICADAS DE COBRAS'!$A$6:$C$4645,3,FALSE),0)</f>
        <v>3</v>
      </c>
      <c r="V486">
        <f>IFERROR(VLOOKUP(C486,'ZIKA VIRUS'!$A$5:$C$2399,3,FALSE),0)</f>
        <v>2</v>
      </c>
      <c r="W486">
        <f>IFERROR(VLOOKUP(C486,'FEBRE TIFÓIDE'!$A$5:$C$46,3,FALSE),0)</f>
        <v>0</v>
      </c>
      <c r="X486">
        <f>IFERROR(VLOOKUP(C486,HANTAVIROSE!$A$5:$C$153,3,FALSE),0)</f>
        <v>0</v>
      </c>
      <c r="Y486">
        <f>IFERROR(VLOOKUP(C486,MENINGITE!$A$5:$C$447,3,FALSE),0)</f>
        <v>0</v>
      </c>
      <c r="Z486">
        <f>IFERROR(VLOOKUP(C486,RAIVA!$A$5:$C$16,3,FALSE),0)</f>
        <v>0</v>
      </c>
    </row>
    <row r="487" spans="1:26" x14ac:dyDescent="0.3">
      <c r="A487" s="2" t="s">
        <v>4704</v>
      </c>
      <c r="B487" s="2" t="s">
        <v>4880</v>
      </c>
      <c r="C487" s="2">
        <v>210130</v>
      </c>
      <c r="D487" s="2">
        <v>2101301</v>
      </c>
      <c r="E487" s="2" t="s">
        <v>4704</v>
      </c>
      <c r="F487" s="2" t="s">
        <v>4880</v>
      </c>
      <c r="G487" s="2">
        <f>IFERROR(VLOOKUP(D487,Coordenadas!$A$2:$D$5571,3,FALSE),0)</f>
        <v>-1.6964999999999999</v>
      </c>
      <c r="H487" s="2">
        <f>IFERROR(VLOOKUP(D487,Coordenadas!$A$2:$D$5571,4,FALSE),0)</f>
        <v>-45.132800000000003</v>
      </c>
      <c r="I487" s="2" t="s">
        <v>5324</v>
      </c>
      <c r="J487" s="2">
        <v>16604</v>
      </c>
      <c r="K487" s="2" t="s">
        <v>5332</v>
      </c>
      <c r="L487" s="2">
        <f>IFERROR(VLOOKUP(C487,BOTULISMO!$A$3:$C$19,3,FALSE),0)</f>
        <v>0</v>
      </c>
      <c r="M487" s="2">
        <f>IFERROR(VLOOKUP(C487,'LEISHMANIOSE VISCERAL'!$A$4:$C$454,3,FALSE),0)</f>
        <v>0</v>
      </c>
      <c r="N487" s="2">
        <f>IFERROR(VLOOKUP(C487,'LEISHMANIOSE TEGUMENTAR'!$A$4:$C$1681,3,FALSE),0)</f>
        <v>2</v>
      </c>
      <c r="O487" s="2">
        <f>IFERROR(VLOOKUP(C487,'FEBRE AMARELA'!$A$4:$C$38,3,FALSE),0)</f>
        <v>0</v>
      </c>
      <c r="P487" s="2">
        <f>IFERROR(VLOOKUP(C487,DENGUE!$A$5:$C$4097,3,FALSE),0)</f>
        <v>0</v>
      </c>
      <c r="Q487" s="2">
        <f>IFERROR(VLOOKUP(C487,'HEPATITE VIRAL'!$A$5:$C$3162,3,FALSE),0)</f>
        <v>0</v>
      </c>
      <c r="R487" s="2">
        <f>IFERROR(VLOOKUP(C487,'FEBRE MACULOSA'!$A$5:$C$181,3,FALSE),0)</f>
        <v>0</v>
      </c>
      <c r="S487" s="2">
        <f>IFERROR(VLOOKUP(C487,LEPTOSPIROSE!$A$5:$C$1176,3,FALSE),0)</f>
        <v>0</v>
      </c>
      <c r="T487" s="2">
        <f>IFERROR(VLOOKUP(C487,'DOENÇA DE CHAGAS'!$A$5:$C$100,3,FALSE),0)</f>
        <v>0</v>
      </c>
      <c r="U487" s="2">
        <f>IFERROR(VLOOKUP(C487,'PICADAS DE COBRAS'!$A$6:$C$4645,3,FALSE),0)</f>
        <v>17</v>
      </c>
      <c r="V487">
        <f>IFERROR(VLOOKUP(C487,'ZIKA VIRUS'!$A$5:$C$2399,3,FALSE),0)</f>
        <v>0</v>
      </c>
      <c r="W487">
        <f>IFERROR(VLOOKUP(C487,'FEBRE TIFÓIDE'!$A$5:$C$46,3,FALSE),0)</f>
        <v>0</v>
      </c>
      <c r="X487">
        <f>IFERROR(VLOOKUP(C487,HANTAVIROSE!$A$5:$C$153,3,FALSE),0)</f>
        <v>0</v>
      </c>
      <c r="Y487">
        <f>IFERROR(VLOOKUP(C487,MENINGITE!$A$5:$C$447,3,FALSE),0)</f>
        <v>0</v>
      </c>
      <c r="Z487">
        <f>IFERROR(VLOOKUP(C487,RAIVA!$A$5:$C$16,3,FALSE),0)</f>
        <v>0</v>
      </c>
    </row>
    <row r="488" spans="1:26" x14ac:dyDescent="0.3">
      <c r="A488" s="2" t="s">
        <v>4704</v>
      </c>
      <c r="B488" s="2" t="s">
        <v>4879</v>
      </c>
      <c r="C488" s="2">
        <v>210135</v>
      </c>
      <c r="D488" s="2">
        <v>2101350</v>
      </c>
      <c r="E488" s="2" t="s">
        <v>4704</v>
      </c>
      <c r="F488" s="2" t="s">
        <v>4879</v>
      </c>
      <c r="G488" s="2">
        <f>IFERROR(VLOOKUP(D488,Coordenadas!$A$2:$D$5571,3,FALSE),0)</f>
        <v>-2.71</v>
      </c>
      <c r="H488" s="2">
        <f>IFERROR(VLOOKUP(D488,Coordenadas!$A$2:$D$5571,4,FALSE),0)</f>
        <v>-44.732900000000001</v>
      </c>
      <c r="I488" s="2" t="s">
        <v>5324</v>
      </c>
      <c r="J488" s="2">
        <v>5293</v>
      </c>
      <c r="K488" s="2" t="s">
        <v>5332</v>
      </c>
      <c r="L488" s="2">
        <f>IFERROR(VLOOKUP(C488,BOTULISMO!$A$3:$C$19,3,FALSE),0)</f>
        <v>0</v>
      </c>
      <c r="M488" s="2">
        <f>IFERROR(VLOOKUP(C488,'LEISHMANIOSE VISCERAL'!$A$4:$C$454,3,FALSE),0)</f>
        <v>0</v>
      </c>
      <c r="N488" s="2">
        <f>IFERROR(VLOOKUP(C488,'LEISHMANIOSE TEGUMENTAR'!$A$4:$C$1681,3,FALSE),0)</f>
        <v>0</v>
      </c>
      <c r="O488" s="2">
        <f>IFERROR(VLOOKUP(C488,'FEBRE AMARELA'!$A$4:$C$38,3,FALSE),0)</f>
        <v>0</v>
      </c>
      <c r="P488" s="2">
        <f>IFERROR(VLOOKUP(C488,DENGUE!$A$5:$C$4097,3,FALSE),0)</f>
        <v>0</v>
      </c>
      <c r="Q488" s="2">
        <f>IFERROR(VLOOKUP(C488,'HEPATITE VIRAL'!$A$5:$C$3162,3,FALSE),0)</f>
        <v>0</v>
      </c>
      <c r="R488" s="2">
        <f>IFERROR(VLOOKUP(C488,'FEBRE MACULOSA'!$A$5:$C$181,3,FALSE),0)</f>
        <v>0</v>
      </c>
      <c r="S488" s="2">
        <f>IFERROR(VLOOKUP(C488,LEPTOSPIROSE!$A$5:$C$1176,3,FALSE),0)</f>
        <v>0</v>
      </c>
      <c r="T488" s="2">
        <f>IFERROR(VLOOKUP(C488,'DOENÇA DE CHAGAS'!$A$5:$C$100,3,FALSE),0)</f>
        <v>0</v>
      </c>
      <c r="U488" s="2">
        <f>IFERROR(VLOOKUP(C488,'PICADAS DE COBRAS'!$A$6:$C$4645,3,FALSE),0)</f>
        <v>0</v>
      </c>
      <c r="V488">
        <f>IFERROR(VLOOKUP(C488,'ZIKA VIRUS'!$A$5:$C$2399,3,FALSE),0)</f>
        <v>1</v>
      </c>
      <c r="W488">
        <f>IFERROR(VLOOKUP(C488,'FEBRE TIFÓIDE'!$A$5:$C$46,3,FALSE),0)</f>
        <v>0</v>
      </c>
      <c r="X488">
        <f>IFERROR(VLOOKUP(C488,HANTAVIROSE!$A$5:$C$153,3,FALSE),0)</f>
        <v>0</v>
      </c>
      <c r="Y488">
        <f>IFERROR(VLOOKUP(C488,MENINGITE!$A$5:$C$447,3,FALSE),0)</f>
        <v>0</v>
      </c>
      <c r="Z488">
        <f>IFERROR(VLOOKUP(C488,RAIVA!$A$5:$C$16,3,FALSE),0)</f>
        <v>0</v>
      </c>
    </row>
    <row r="489" spans="1:26" x14ac:dyDescent="0.3">
      <c r="A489" s="2" t="s">
        <v>1637</v>
      </c>
      <c r="B489" s="2" t="s">
        <v>2205</v>
      </c>
      <c r="C489" s="2">
        <v>350460</v>
      </c>
      <c r="D489" s="2">
        <v>3504602</v>
      </c>
      <c r="E489" s="2" t="s">
        <v>1637</v>
      </c>
      <c r="F489" s="2" t="s">
        <v>2205</v>
      </c>
      <c r="G489" s="2">
        <f>IFERROR(VLOOKUP(D489,Coordenadas!$A$2:$D$5571,3,FALSE),0)</f>
        <v>-20.919699999999999</v>
      </c>
      <c r="H489" s="2">
        <f>IFERROR(VLOOKUP(D489,Coordenadas!$A$2:$D$5571,4,FALSE),0)</f>
        <v>-49.438499999999998</v>
      </c>
      <c r="I489" s="2" t="s">
        <v>5325</v>
      </c>
      <c r="J489" s="2">
        <v>14603</v>
      </c>
      <c r="K489" s="2" t="s">
        <v>5332</v>
      </c>
      <c r="L489" s="2">
        <f>IFERROR(VLOOKUP(C489,BOTULISMO!$A$3:$C$19,3,FALSE),0)</f>
        <v>0</v>
      </c>
      <c r="M489" s="2">
        <f>IFERROR(VLOOKUP(C489,'LEISHMANIOSE VISCERAL'!$A$4:$C$454,3,FALSE),0)</f>
        <v>0</v>
      </c>
      <c r="N489" s="2">
        <f>IFERROR(VLOOKUP(C489,'LEISHMANIOSE TEGUMENTAR'!$A$4:$C$1681,3,FALSE),0)</f>
        <v>0</v>
      </c>
      <c r="O489" s="2">
        <f>IFERROR(VLOOKUP(C489,'FEBRE AMARELA'!$A$4:$C$38,3,FALSE),0)</f>
        <v>0</v>
      </c>
      <c r="P489" s="2">
        <f>IFERROR(VLOOKUP(C489,DENGUE!$A$5:$C$4097,3,FALSE),0)</f>
        <v>94</v>
      </c>
      <c r="Q489" s="2">
        <f>IFERROR(VLOOKUP(C489,'HEPATITE VIRAL'!$A$5:$C$3162,3,FALSE),0)</f>
        <v>1</v>
      </c>
      <c r="R489" s="2">
        <f>IFERROR(VLOOKUP(C489,'FEBRE MACULOSA'!$A$5:$C$181,3,FALSE),0)</f>
        <v>0</v>
      </c>
      <c r="S489" s="2">
        <f>IFERROR(VLOOKUP(C489,LEPTOSPIROSE!$A$5:$C$1176,3,FALSE),0)</f>
        <v>0</v>
      </c>
      <c r="T489" s="2">
        <f>IFERROR(VLOOKUP(C489,'DOENÇA DE CHAGAS'!$A$5:$C$100,3,FALSE),0)</f>
        <v>0</v>
      </c>
      <c r="U489" s="2">
        <f>IFERROR(VLOOKUP(C489,'PICADAS DE COBRAS'!$A$6:$C$4645,3,FALSE),0)</f>
        <v>97</v>
      </c>
      <c r="V489">
        <f>IFERROR(VLOOKUP(C489,'ZIKA VIRUS'!$A$5:$C$2399,3,FALSE),0)</f>
        <v>23</v>
      </c>
      <c r="W489">
        <f>IFERROR(VLOOKUP(C489,'FEBRE TIFÓIDE'!$A$5:$C$46,3,FALSE),0)</f>
        <v>0</v>
      </c>
      <c r="X489">
        <f>IFERROR(VLOOKUP(C489,HANTAVIROSE!$A$5:$C$153,3,FALSE),0)</f>
        <v>0</v>
      </c>
      <c r="Y489">
        <f>IFERROR(VLOOKUP(C489,MENINGITE!$A$5:$C$447,3,FALSE),0)</f>
        <v>0</v>
      </c>
      <c r="Z489">
        <f>IFERROR(VLOOKUP(C489,RAIVA!$A$5:$C$16,3,FALSE),0)</f>
        <v>0</v>
      </c>
    </row>
    <row r="490" spans="1:26" x14ac:dyDescent="0.3">
      <c r="A490" s="2" t="s">
        <v>2425</v>
      </c>
      <c r="B490" s="2" t="s">
        <v>3204</v>
      </c>
      <c r="C490" s="2">
        <v>310490</v>
      </c>
      <c r="D490" s="2">
        <v>3104908</v>
      </c>
      <c r="E490" s="2" t="s">
        <v>2425</v>
      </c>
      <c r="F490" s="2" t="s">
        <v>3204</v>
      </c>
      <c r="G490" s="2">
        <f>IFERROR(VLOOKUP(D490,Coordenadas!$A$2:$D$5571,3,FALSE),0)</f>
        <v>-21.957000000000001</v>
      </c>
      <c r="H490" s="2">
        <f>IFERROR(VLOOKUP(D490,Coordenadas!$A$2:$D$5571,4,FALSE),0)</f>
        <v>-44.8874</v>
      </c>
      <c r="I490" s="2" t="s">
        <v>5325</v>
      </c>
      <c r="J490" s="2">
        <v>18307</v>
      </c>
      <c r="K490" s="2" t="s">
        <v>5332</v>
      </c>
      <c r="L490" s="2">
        <f>IFERROR(VLOOKUP(C490,BOTULISMO!$A$3:$C$19,3,FALSE),0)</f>
        <v>0</v>
      </c>
      <c r="M490" s="2">
        <f>IFERROR(VLOOKUP(C490,'LEISHMANIOSE VISCERAL'!$A$4:$C$454,3,FALSE),0)</f>
        <v>0</v>
      </c>
      <c r="N490" s="2">
        <f>IFERROR(VLOOKUP(C490,'LEISHMANIOSE TEGUMENTAR'!$A$4:$C$1681,3,FALSE),0)</f>
        <v>0</v>
      </c>
      <c r="O490" s="2">
        <f>IFERROR(VLOOKUP(C490,'FEBRE AMARELA'!$A$4:$C$38,3,FALSE),0)</f>
        <v>0</v>
      </c>
      <c r="P490" s="2">
        <f>IFERROR(VLOOKUP(C490,DENGUE!$A$5:$C$4097,3,FALSE),0)</f>
        <v>228</v>
      </c>
      <c r="Q490" s="2">
        <f>IFERROR(VLOOKUP(C490,'HEPATITE VIRAL'!$A$5:$C$3162,3,FALSE),0)</f>
        <v>5</v>
      </c>
      <c r="R490" s="2">
        <f>IFERROR(VLOOKUP(C490,'FEBRE MACULOSA'!$A$5:$C$181,3,FALSE),0)</f>
        <v>0</v>
      </c>
      <c r="S490" s="2">
        <f>IFERROR(VLOOKUP(C490,LEPTOSPIROSE!$A$5:$C$1176,3,FALSE),0)</f>
        <v>2</v>
      </c>
      <c r="T490" s="2">
        <f>IFERROR(VLOOKUP(C490,'DOENÇA DE CHAGAS'!$A$5:$C$100,3,FALSE),0)</f>
        <v>0</v>
      </c>
      <c r="U490" s="2">
        <f>IFERROR(VLOOKUP(C490,'PICADAS DE COBRAS'!$A$6:$C$4645,3,FALSE),0)</f>
        <v>43</v>
      </c>
      <c r="V490">
        <f>IFERROR(VLOOKUP(C490,'ZIKA VIRUS'!$A$5:$C$2399,3,FALSE),0)</f>
        <v>0</v>
      </c>
      <c r="W490">
        <f>IFERROR(VLOOKUP(C490,'FEBRE TIFÓIDE'!$A$5:$C$46,3,FALSE),0)</f>
        <v>0</v>
      </c>
      <c r="X490">
        <f>IFERROR(VLOOKUP(C490,HANTAVIROSE!$A$5:$C$153,3,FALSE),0)</f>
        <v>0</v>
      </c>
      <c r="Y490">
        <f>IFERROR(VLOOKUP(C490,MENINGITE!$A$5:$C$447,3,FALSE),0)</f>
        <v>0</v>
      </c>
      <c r="Z490">
        <f>IFERROR(VLOOKUP(C490,RAIVA!$A$5:$C$16,3,FALSE),0)</f>
        <v>0</v>
      </c>
    </row>
    <row r="491" spans="1:26" x14ac:dyDescent="0.3">
      <c r="A491" s="2" t="s">
        <v>470</v>
      </c>
      <c r="B491" s="2" t="s">
        <v>936</v>
      </c>
      <c r="C491" s="2">
        <v>430160</v>
      </c>
      <c r="D491" s="2">
        <v>4301602</v>
      </c>
      <c r="E491" s="2" t="s">
        <v>470</v>
      </c>
      <c r="F491" s="2" t="s">
        <v>936</v>
      </c>
      <c r="G491" s="2">
        <f>IFERROR(VLOOKUP(D491,Coordenadas!$A$2:$D$5571,3,FALSE),0)</f>
        <v>-31.329699999999999</v>
      </c>
      <c r="H491" s="2">
        <f>IFERROR(VLOOKUP(D491,Coordenadas!$A$2:$D$5571,4,FALSE),0)</f>
        <v>-54.099899999999998</v>
      </c>
      <c r="I491" s="2" t="s">
        <v>5326</v>
      </c>
      <c r="J491" s="2">
        <v>116794</v>
      </c>
      <c r="K491" s="2" t="s">
        <v>5333</v>
      </c>
      <c r="L491" s="2">
        <f>IFERROR(VLOOKUP(C491,BOTULISMO!$A$3:$C$19,3,FALSE),0)</f>
        <v>0</v>
      </c>
      <c r="M491" s="2">
        <f>IFERROR(VLOOKUP(C491,'LEISHMANIOSE VISCERAL'!$A$4:$C$454,3,FALSE),0)</f>
        <v>0</v>
      </c>
      <c r="N491" s="2">
        <f>IFERROR(VLOOKUP(C491,'LEISHMANIOSE TEGUMENTAR'!$A$4:$C$1681,3,FALSE),0)</f>
        <v>0</v>
      </c>
      <c r="O491" s="2">
        <f>IFERROR(VLOOKUP(C491,'FEBRE AMARELA'!$A$4:$C$38,3,FALSE),0)</f>
        <v>0</v>
      </c>
      <c r="P491" s="2">
        <f>IFERROR(VLOOKUP(C491,DENGUE!$A$5:$C$4097,3,FALSE),0)</f>
        <v>0</v>
      </c>
      <c r="Q491" s="2">
        <f>IFERROR(VLOOKUP(C491,'HEPATITE VIRAL'!$A$5:$C$3162,3,FALSE),0)</f>
        <v>221</v>
      </c>
      <c r="R491" s="2">
        <f>IFERROR(VLOOKUP(C491,'FEBRE MACULOSA'!$A$5:$C$181,3,FALSE),0)</f>
        <v>0</v>
      </c>
      <c r="S491" s="2">
        <f>IFERROR(VLOOKUP(C491,LEPTOSPIROSE!$A$5:$C$1176,3,FALSE),0)</f>
        <v>0</v>
      </c>
      <c r="T491" s="2">
        <f>IFERROR(VLOOKUP(C491,'DOENÇA DE CHAGAS'!$A$5:$C$100,3,FALSE),0)</f>
        <v>0</v>
      </c>
      <c r="U491" s="2">
        <f>IFERROR(VLOOKUP(C491,'PICADAS DE COBRAS'!$A$6:$C$4645,3,FALSE),0)</f>
        <v>9</v>
      </c>
      <c r="V491">
        <f>IFERROR(VLOOKUP(C491,'ZIKA VIRUS'!$A$5:$C$2399,3,FALSE),0)</f>
        <v>0</v>
      </c>
      <c r="W491">
        <f>IFERROR(VLOOKUP(C491,'FEBRE TIFÓIDE'!$A$5:$C$46,3,FALSE),0)</f>
        <v>0</v>
      </c>
      <c r="X491">
        <f>IFERROR(VLOOKUP(C491,HANTAVIROSE!$A$5:$C$153,3,FALSE),0)</f>
        <v>0</v>
      </c>
      <c r="Y491">
        <f>IFERROR(VLOOKUP(C491,MENINGITE!$A$5:$C$447,3,FALSE),0)</f>
        <v>0</v>
      </c>
      <c r="Z491">
        <f>IFERROR(VLOOKUP(C491,RAIVA!$A$5:$C$16,3,FALSE),0)</f>
        <v>0</v>
      </c>
    </row>
    <row r="492" spans="1:26" x14ac:dyDescent="0.3">
      <c r="A492" s="2" t="s">
        <v>5044</v>
      </c>
      <c r="B492" s="2" t="s">
        <v>5162</v>
      </c>
      <c r="C492" s="2">
        <v>150110</v>
      </c>
      <c r="D492" s="2">
        <v>1501105</v>
      </c>
      <c r="E492" s="2" t="s">
        <v>5044</v>
      </c>
      <c r="F492" s="2" t="s">
        <v>5162</v>
      </c>
      <c r="G492" s="2">
        <f>IFERROR(VLOOKUP(D492,Coordenadas!$A$2:$D$5571,3,FALSE),0)</f>
        <v>-1.9005700000000001</v>
      </c>
      <c r="H492" s="2">
        <f>IFERROR(VLOOKUP(D492,Coordenadas!$A$2:$D$5571,4,FALSE),0)</f>
        <v>-50.198700000000002</v>
      </c>
      <c r="I492" s="2" t="s">
        <v>5323</v>
      </c>
      <c r="J492" s="2">
        <v>23864</v>
      </c>
      <c r="K492" s="2" t="s">
        <v>5330</v>
      </c>
      <c r="L492" s="2">
        <f>IFERROR(VLOOKUP(C492,BOTULISMO!$A$3:$C$19,3,FALSE),0)</f>
        <v>0</v>
      </c>
      <c r="M492" s="2">
        <f>IFERROR(VLOOKUP(C492,'LEISHMANIOSE VISCERAL'!$A$4:$C$454,3,FALSE),0)</f>
        <v>0</v>
      </c>
      <c r="N492" s="2">
        <f>IFERROR(VLOOKUP(C492,'LEISHMANIOSE TEGUMENTAR'!$A$4:$C$1681,3,FALSE),0)</f>
        <v>33</v>
      </c>
      <c r="O492" s="2">
        <f>IFERROR(VLOOKUP(C492,'FEBRE AMARELA'!$A$4:$C$38,3,FALSE),0)</f>
        <v>0</v>
      </c>
      <c r="P492" s="2">
        <f>IFERROR(VLOOKUP(C492,DENGUE!$A$5:$C$4097,3,FALSE),0)</f>
        <v>2</v>
      </c>
      <c r="Q492" s="2">
        <f>IFERROR(VLOOKUP(C492,'HEPATITE VIRAL'!$A$5:$C$3162,3,FALSE),0)</f>
        <v>0</v>
      </c>
      <c r="R492" s="2">
        <f>IFERROR(VLOOKUP(C492,'FEBRE MACULOSA'!$A$5:$C$181,3,FALSE),0)</f>
        <v>0</v>
      </c>
      <c r="S492" s="2">
        <f>IFERROR(VLOOKUP(C492,LEPTOSPIROSE!$A$5:$C$1176,3,FALSE),0)</f>
        <v>0</v>
      </c>
      <c r="T492" s="2">
        <f>IFERROR(VLOOKUP(C492,'DOENÇA DE CHAGAS'!$A$5:$C$100,3,FALSE),0)</f>
        <v>6</v>
      </c>
      <c r="U492" s="2">
        <f>IFERROR(VLOOKUP(C492,'PICADAS DE COBRAS'!$A$6:$C$4645,3,FALSE),0)</f>
        <v>50</v>
      </c>
      <c r="V492">
        <f>IFERROR(VLOOKUP(C492,'ZIKA VIRUS'!$A$5:$C$2399,3,FALSE),0)</f>
        <v>0</v>
      </c>
      <c r="W492">
        <f>IFERROR(VLOOKUP(C492,'FEBRE TIFÓIDE'!$A$5:$C$46,3,FALSE),0)</f>
        <v>0</v>
      </c>
      <c r="X492">
        <f>IFERROR(VLOOKUP(C492,HANTAVIROSE!$A$5:$C$153,3,FALSE),0)</f>
        <v>0</v>
      </c>
      <c r="Y492">
        <f>IFERROR(VLOOKUP(C492,MENINGITE!$A$5:$C$447,3,FALSE),0)</f>
        <v>0</v>
      </c>
      <c r="Z492">
        <f>IFERROR(VLOOKUP(C492,RAIVA!$A$5:$C$16,3,FALSE),0)</f>
        <v>0</v>
      </c>
    </row>
    <row r="493" spans="1:26" x14ac:dyDescent="0.3">
      <c r="A493" s="2" t="s">
        <v>3988</v>
      </c>
      <c r="B493" s="2" t="s">
        <v>4162</v>
      </c>
      <c r="C493" s="2">
        <v>250140</v>
      </c>
      <c r="D493" s="2">
        <v>2501401</v>
      </c>
      <c r="E493" s="2" t="s">
        <v>3988</v>
      </c>
      <c r="F493" s="2" t="s">
        <v>4162</v>
      </c>
      <c r="G493" s="2">
        <f>IFERROR(VLOOKUP(D493,Coordenadas!$A$2:$D$5571,3,FALSE),0)</f>
        <v>-6.6920900000000003</v>
      </c>
      <c r="H493" s="2">
        <f>IFERROR(VLOOKUP(D493,Coordenadas!$A$2:$D$5571,4,FALSE),0)</f>
        <v>-34.938099999999999</v>
      </c>
      <c r="I493" s="2" t="s">
        <v>5324</v>
      </c>
      <c r="J493" s="2">
        <v>8012</v>
      </c>
      <c r="K493" s="2" t="s">
        <v>5332</v>
      </c>
      <c r="L493" s="2">
        <f>IFERROR(VLOOKUP(C493,BOTULISMO!$A$3:$C$19,3,FALSE),0)</f>
        <v>0</v>
      </c>
      <c r="M493" s="2">
        <f>IFERROR(VLOOKUP(C493,'LEISHMANIOSE VISCERAL'!$A$4:$C$454,3,FALSE),0)</f>
        <v>0</v>
      </c>
      <c r="N493" s="2">
        <f>IFERROR(VLOOKUP(C493,'LEISHMANIOSE TEGUMENTAR'!$A$4:$C$1681,3,FALSE),0)</f>
        <v>0</v>
      </c>
      <c r="O493" s="2">
        <f>IFERROR(VLOOKUP(C493,'FEBRE AMARELA'!$A$4:$C$38,3,FALSE),0)</f>
        <v>0</v>
      </c>
      <c r="P493" s="2">
        <f>IFERROR(VLOOKUP(C493,DENGUE!$A$5:$C$4097,3,FALSE),0)</f>
        <v>0</v>
      </c>
      <c r="Q493" s="2">
        <f>IFERROR(VLOOKUP(C493,'HEPATITE VIRAL'!$A$5:$C$3162,3,FALSE),0)</f>
        <v>0</v>
      </c>
      <c r="R493" s="2">
        <f>IFERROR(VLOOKUP(C493,'FEBRE MACULOSA'!$A$5:$C$181,3,FALSE),0)</f>
        <v>0</v>
      </c>
      <c r="S493" s="2">
        <f>IFERROR(VLOOKUP(C493,LEPTOSPIROSE!$A$5:$C$1176,3,FALSE),0)</f>
        <v>0</v>
      </c>
      <c r="T493" s="2">
        <f>IFERROR(VLOOKUP(C493,'DOENÇA DE CHAGAS'!$A$5:$C$100,3,FALSE),0)</f>
        <v>0</v>
      </c>
      <c r="U493" s="2">
        <f>IFERROR(VLOOKUP(C493,'PICADAS DE COBRAS'!$A$6:$C$4645,3,FALSE),0)</f>
        <v>5</v>
      </c>
      <c r="V493">
        <f>IFERROR(VLOOKUP(C493,'ZIKA VIRUS'!$A$5:$C$2399,3,FALSE),0)</f>
        <v>1</v>
      </c>
      <c r="W493">
        <f>IFERROR(VLOOKUP(C493,'FEBRE TIFÓIDE'!$A$5:$C$46,3,FALSE),0)</f>
        <v>0</v>
      </c>
      <c r="X493">
        <f>IFERROR(VLOOKUP(C493,HANTAVIROSE!$A$5:$C$153,3,FALSE),0)</f>
        <v>0</v>
      </c>
      <c r="Y493">
        <f>IFERROR(VLOOKUP(C493,MENINGITE!$A$5:$C$447,3,FALSE),0)</f>
        <v>0</v>
      </c>
      <c r="Z493">
        <f>IFERROR(VLOOKUP(C493,RAIVA!$A$5:$C$16,3,FALSE),0)</f>
        <v>0</v>
      </c>
    </row>
    <row r="494" spans="1:26" x14ac:dyDescent="0.3">
      <c r="A494" s="2" t="s">
        <v>4178</v>
      </c>
      <c r="B494" s="2" t="s">
        <v>4305</v>
      </c>
      <c r="C494" s="2">
        <v>240140</v>
      </c>
      <c r="D494" s="2">
        <v>2401404</v>
      </c>
      <c r="E494" s="2" t="s">
        <v>4178</v>
      </c>
      <c r="F494" s="2" t="s">
        <v>4305</v>
      </c>
      <c r="G494" s="2">
        <f>IFERROR(VLOOKUP(D494,Coordenadas!$A$2:$D$5571,3,FALSE),0)</f>
        <v>-6.3716100000000004</v>
      </c>
      <c r="H494" s="2">
        <f>IFERROR(VLOOKUP(D494,Coordenadas!$A$2:$D$5571,4,FALSE),0)</f>
        <v>-35.003300000000003</v>
      </c>
      <c r="I494" s="2" t="s">
        <v>5324</v>
      </c>
      <c r="J494" s="2">
        <v>8573</v>
      </c>
      <c r="K494" s="2" t="s">
        <v>5332</v>
      </c>
      <c r="L494" s="2">
        <f>IFERROR(VLOOKUP(C494,BOTULISMO!$A$3:$C$19,3,FALSE),0)</f>
        <v>0</v>
      </c>
      <c r="M494" s="2">
        <f>IFERROR(VLOOKUP(C494,'LEISHMANIOSE VISCERAL'!$A$4:$C$454,3,FALSE),0)</f>
        <v>0</v>
      </c>
      <c r="N494" s="2">
        <f>IFERROR(VLOOKUP(C494,'LEISHMANIOSE TEGUMENTAR'!$A$4:$C$1681,3,FALSE),0)</f>
        <v>0</v>
      </c>
      <c r="O494" s="2">
        <f>IFERROR(VLOOKUP(C494,'FEBRE AMARELA'!$A$4:$C$38,3,FALSE),0)</f>
        <v>0</v>
      </c>
      <c r="P494" s="2">
        <f>IFERROR(VLOOKUP(C494,DENGUE!$A$5:$C$4097,3,FALSE),0)</f>
        <v>21</v>
      </c>
      <c r="Q494" s="2">
        <f>IFERROR(VLOOKUP(C494,'HEPATITE VIRAL'!$A$5:$C$3162,3,FALSE),0)</f>
        <v>0</v>
      </c>
      <c r="R494" s="2">
        <f>IFERROR(VLOOKUP(C494,'FEBRE MACULOSA'!$A$5:$C$181,3,FALSE),0)</f>
        <v>0</v>
      </c>
      <c r="S494" s="2">
        <f>IFERROR(VLOOKUP(C494,LEPTOSPIROSE!$A$5:$C$1176,3,FALSE),0)</f>
        <v>0</v>
      </c>
      <c r="T494" s="2">
        <f>IFERROR(VLOOKUP(C494,'DOENÇA DE CHAGAS'!$A$5:$C$100,3,FALSE),0)</f>
        <v>0</v>
      </c>
      <c r="U494" s="2">
        <f>IFERROR(VLOOKUP(C494,'PICADAS DE COBRAS'!$A$6:$C$4645,3,FALSE),0)</f>
        <v>84</v>
      </c>
      <c r="V494">
        <f>IFERROR(VLOOKUP(C494,'ZIKA VIRUS'!$A$5:$C$2399,3,FALSE),0)</f>
        <v>11</v>
      </c>
      <c r="W494">
        <f>IFERROR(VLOOKUP(C494,'FEBRE TIFÓIDE'!$A$5:$C$46,3,FALSE),0)</f>
        <v>0</v>
      </c>
      <c r="X494">
        <f>IFERROR(VLOOKUP(C494,HANTAVIROSE!$A$5:$C$153,3,FALSE),0)</f>
        <v>0</v>
      </c>
      <c r="Y494">
        <f>IFERROR(VLOOKUP(C494,MENINGITE!$A$5:$C$447,3,FALSE),0)</f>
        <v>0</v>
      </c>
      <c r="Z494">
        <f>IFERROR(VLOOKUP(C494,RAIVA!$A$5:$C$16,3,FALSE),0)</f>
        <v>0</v>
      </c>
    </row>
    <row r="495" spans="1:26" x14ac:dyDescent="0.3">
      <c r="A495" s="2" t="s">
        <v>3257</v>
      </c>
      <c r="B495" s="2" t="s">
        <v>3620</v>
      </c>
      <c r="C495" s="2">
        <v>290250</v>
      </c>
      <c r="D495" s="2">
        <v>2902500</v>
      </c>
      <c r="E495" s="2" t="s">
        <v>3257</v>
      </c>
      <c r="F495" s="2" t="s">
        <v>3620</v>
      </c>
      <c r="G495" s="2">
        <f>IFERROR(VLOOKUP(D495,Coordenadas!$A$2:$D$5571,3,FALSE),0)</f>
        <v>-12.301600000000001</v>
      </c>
      <c r="H495" s="2">
        <f>IFERROR(VLOOKUP(D495,Coordenadas!$A$2:$D$5571,4,FALSE),0)</f>
        <v>-44.538800000000002</v>
      </c>
      <c r="I495" s="2" t="s">
        <v>5324</v>
      </c>
      <c r="J495" s="2">
        <v>13850</v>
      </c>
      <c r="K495" s="2" t="s">
        <v>5332</v>
      </c>
      <c r="L495" s="2">
        <f>IFERROR(VLOOKUP(C495,BOTULISMO!$A$3:$C$19,3,FALSE),0)</f>
        <v>0</v>
      </c>
      <c r="M495" s="2">
        <f>IFERROR(VLOOKUP(C495,'LEISHMANIOSE VISCERAL'!$A$4:$C$454,3,FALSE),0)</f>
        <v>0</v>
      </c>
      <c r="N495" s="2">
        <f>IFERROR(VLOOKUP(C495,'LEISHMANIOSE TEGUMENTAR'!$A$4:$C$1681,3,FALSE),0)</f>
        <v>0</v>
      </c>
      <c r="O495" s="2">
        <f>IFERROR(VLOOKUP(C495,'FEBRE AMARELA'!$A$4:$C$38,3,FALSE),0)</f>
        <v>0</v>
      </c>
      <c r="P495" s="2">
        <f>IFERROR(VLOOKUP(C495,DENGUE!$A$5:$C$4097,3,FALSE),0)</f>
        <v>17</v>
      </c>
      <c r="Q495" s="2">
        <f>IFERROR(VLOOKUP(C495,'HEPATITE VIRAL'!$A$5:$C$3162,3,FALSE),0)</f>
        <v>0</v>
      </c>
      <c r="R495" s="2">
        <f>IFERROR(VLOOKUP(C495,'FEBRE MACULOSA'!$A$5:$C$181,3,FALSE),0)</f>
        <v>0</v>
      </c>
      <c r="S495" s="2">
        <f>IFERROR(VLOOKUP(C495,LEPTOSPIROSE!$A$5:$C$1176,3,FALSE),0)</f>
        <v>0</v>
      </c>
      <c r="T495" s="2">
        <f>IFERROR(VLOOKUP(C495,'DOENÇA DE CHAGAS'!$A$5:$C$100,3,FALSE),0)</f>
        <v>0</v>
      </c>
      <c r="U495" s="2">
        <f>IFERROR(VLOOKUP(C495,'PICADAS DE COBRAS'!$A$6:$C$4645,3,FALSE),0)</f>
        <v>111</v>
      </c>
      <c r="V495">
        <f>IFERROR(VLOOKUP(C495,'ZIKA VIRUS'!$A$5:$C$2399,3,FALSE),0)</f>
        <v>0</v>
      </c>
      <c r="W495">
        <f>IFERROR(VLOOKUP(C495,'FEBRE TIFÓIDE'!$A$5:$C$46,3,FALSE),0)</f>
        <v>0</v>
      </c>
      <c r="X495">
        <f>IFERROR(VLOOKUP(C495,HANTAVIROSE!$A$5:$C$153,3,FALSE),0)</f>
        <v>0</v>
      </c>
      <c r="Y495">
        <f>IFERROR(VLOOKUP(C495,MENINGITE!$A$5:$C$447,3,FALSE),0)</f>
        <v>0</v>
      </c>
      <c r="Z495">
        <f>IFERROR(VLOOKUP(C495,RAIVA!$A$5:$C$16,3,FALSE),0)</f>
        <v>0</v>
      </c>
    </row>
    <row r="496" spans="1:26" x14ac:dyDescent="0.3">
      <c r="A496" s="2" t="s">
        <v>5044</v>
      </c>
      <c r="B496" s="2" t="s">
        <v>5161</v>
      </c>
      <c r="C496" s="2">
        <v>150120</v>
      </c>
      <c r="D496" s="2">
        <v>1501204</v>
      </c>
      <c r="E496" s="2" t="s">
        <v>5044</v>
      </c>
      <c r="F496" s="2" t="s">
        <v>5161</v>
      </c>
      <c r="G496" s="2">
        <f>IFERROR(VLOOKUP(D496,Coordenadas!$A$2:$D$5571,3,FALSE),0)</f>
        <v>-2.7902100000000001</v>
      </c>
      <c r="H496" s="2">
        <f>IFERROR(VLOOKUP(D496,Coordenadas!$A$2:$D$5571,4,FALSE),0)</f>
        <v>-49.669400000000003</v>
      </c>
      <c r="I496" s="2" t="s">
        <v>5323</v>
      </c>
      <c r="J496" s="2">
        <v>36882</v>
      </c>
      <c r="K496" s="2" t="s">
        <v>5330</v>
      </c>
      <c r="L496" s="2">
        <f>IFERROR(VLOOKUP(C496,BOTULISMO!$A$3:$C$19,3,FALSE),0)</f>
        <v>0</v>
      </c>
      <c r="M496" s="2">
        <f>IFERROR(VLOOKUP(C496,'LEISHMANIOSE VISCERAL'!$A$4:$C$454,3,FALSE),0)</f>
        <v>1</v>
      </c>
      <c r="N496" s="2">
        <f>IFERROR(VLOOKUP(C496,'LEISHMANIOSE TEGUMENTAR'!$A$4:$C$1681,3,FALSE),0)</f>
        <v>12</v>
      </c>
      <c r="O496" s="2">
        <f>IFERROR(VLOOKUP(C496,'FEBRE AMARELA'!$A$4:$C$38,3,FALSE),0)</f>
        <v>0</v>
      </c>
      <c r="P496" s="2">
        <f>IFERROR(VLOOKUP(C496,DENGUE!$A$5:$C$4097,3,FALSE),0)</f>
        <v>0</v>
      </c>
      <c r="Q496" s="2">
        <f>IFERROR(VLOOKUP(C496,'HEPATITE VIRAL'!$A$5:$C$3162,3,FALSE),0)</f>
        <v>1</v>
      </c>
      <c r="R496" s="2">
        <f>IFERROR(VLOOKUP(C496,'FEBRE MACULOSA'!$A$5:$C$181,3,FALSE),0)</f>
        <v>0</v>
      </c>
      <c r="S496" s="2">
        <f>IFERROR(VLOOKUP(C496,LEPTOSPIROSE!$A$5:$C$1176,3,FALSE),0)</f>
        <v>0</v>
      </c>
      <c r="T496" s="2">
        <f>IFERROR(VLOOKUP(C496,'DOENÇA DE CHAGAS'!$A$5:$C$100,3,FALSE),0)</f>
        <v>1</v>
      </c>
      <c r="U496" s="2">
        <f>IFERROR(VLOOKUP(C496,'PICADAS DE COBRAS'!$A$6:$C$4645,3,FALSE),0)</f>
        <v>39</v>
      </c>
      <c r="V496">
        <f>IFERROR(VLOOKUP(C496,'ZIKA VIRUS'!$A$5:$C$2399,3,FALSE),0)</f>
        <v>0</v>
      </c>
      <c r="W496">
        <f>IFERROR(VLOOKUP(C496,'FEBRE TIFÓIDE'!$A$5:$C$46,3,FALSE),0)</f>
        <v>0</v>
      </c>
      <c r="X496">
        <f>IFERROR(VLOOKUP(C496,HANTAVIROSE!$A$5:$C$153,3,FALSE),0)</f>
        <v>0</v>
      </c>
      <c r="Y496">
        <f>IFERROR(VLOOKUP(C496,MENINGITE!$A$5:$C$447,3,FALSE),0)</f>
        <v>0</v>
      </c>
      <c r="Z496">
        <f>IFERROR(VLOOKUP(C496,RAIVA!$A$5:$C$16,3,FALSE),0)</f>
        <v>0</v>
      </c>
    </row>
    <row r="497" spans="1:26" x14ac:dyDescent="0.3">
      <c r="A497" s="2" t="s">
        <v>3257</v>
      </c>
      <c r="B497" s="2" t="s">
        <v>3619</v>
      </c>
      <c r="C497" s="2">
        <v>290260</v>
      </c>
      <c r="D497" s="2">
        <v>2902609</v>
      </c>
      <c r="E497" s="2" t="s">
        <v>3257</v>
      </c>
      <c r="F497" s="2" t="s">
        <v>3619</v>
      </c>
      <c r="G497" s="2">
        <f>IFERROR(VLOOKUP(D497,Coordenadas!$A$2:$D$5571,3,FALSE),0)</f>
        <v>-11.9519</v>
      </c>
      <c r="H497" s="2">
        <f>IFERROR(VLOOKUP(D497,Coordenadas!$A$2:$D$5571,4,FALSE),0)</f>
        <v>-40.168999999999997</v>
      </c>
      <c r="I497" s="2" t="s">
        <v>5324</v>
      </c>
      <c r="J497" s="2">
        <v>20060</v>
      </c>
      <c r="K497" s="2" t="s">
        <v>5330</v>
      </c>
      <c r="L497" s="2">
        <f>IFERROR(VLOOKUP(C497,BOTULISMO!$A$3:$C$19,3,FALSE),0)</f>
        <v>0</v>
      </c>
      <c r="M497" s="2">
        <f>IFERROR(VLOOKUP(C497,'LEISHMANIOSE VISCERAL'!$A$4:$C$454,3,FALSE),0)</f>
        <v>0</v>
      </c>
      <c r="N497" s="2">
        <f>IFERROR(VLOOKUP(C497,'LEISHMANIOSE TEGUMENTAR'!$A$4:$C$1681,3,FALSE),0)</f>
        <v>0</v>
      </c>
      <c r="O497" s="2">
        <f>IFERROR(VLOOKUP(C497,'FEBRE AMARELA'!$A$4:$C$38,3,FALSE),0)</f>
        <v>0</v>
      </c>
      <c r="P497" s="2">
        <f>IFERROR(VLOOKUP(C497,DENGUE!$A$5:$C$4097,3,FALSE),0)</f>
        <v>79</v>
      </c>
      <c r="Q497" s="2">
        <f>IFERROR(VLOOKUP(C497,'HEPATITE VIRAL'!$A$5:$C$3162,3,FALSE),0)</f>
        <v>2</v>
      </c>
      <c r="R497" s="2">
        <f>IFERROR(VLOOKUP(C497,'FEBRE MACULOSA'!$A$5:$C$181,3,FALSE),0)</f>
        <v>0</v>
      </c>
      <c r="S497" s="2">
        <f>IFERROR(VLOOKUP(C497,LEPTOSPIROSE!$A$5:$C$1176,3,FALSE),0)</f>
        <v>0</v>
      </c>
      <c r="T497" s="2">
        <f>IFERROR(VLOOKUP(C497,'DOENÇA DE CHAGAS'!$A$5:$C$100,3,FALSE),0)</f>
        <v>0</v>
      </c>
      <c r="U497" s="2">
        <f>IFERROR(VLOOKUP(C497,'PICADAS DE COBRAS'!$A$6:$C$4645,3,FALSE),0)</f>
        <v>85</v>
      </c>
      <c r="V497">
        <f>IFERROR(VLOOKUP(C497,'ZIKA VIRUS'!$A$5:$C$2399,3,FALSE),0)</f>
        <v>0</v>
      </c>
      <c r="W497">
        <f>IFERROR(VLOOKUP(C497,'FEBRE TIFÓIDE'!$A$5:$C$46,3,FALSE),0)</f>
        <v>0</v>
      </c>
      <c r="X497">
        <f>IFERROR(VLOOKUP(C497,HANTAVIROSE!$A$5:$C$153,3,FALSE),0)</f>
        <v>0</v>
      </c>
      <c r="Y497">
        <f>IFERROR(VLOOKUP(C497,MENINGITE!$A$5:$C$447,3,FALSE),0)</f>
        <v>0</v>
      </c>
      <c r="Z497">
        <f>IFERROR(VLOOKUP(C497,RAIVA!$A$5:$C$16,3,FALSE),0)</f>
        <v>0</v>
      </c>
    </row>
    <row r="498" spans="1:26" x14ac:dyDescent="0.3">
      <c r="A498" s="2" t="s">
        <v>4490</v>
      </c>
      <c r="B498" s="2" t="s">
        <v>4686</v>
      </c>
      <c r="C498" s="2">
        <v>220115</v>
      </c>
      <c r="D498" s="2">
        <v>2201150</v>
      </c>
      <c r="E498" s="2" t="s">
        <v>4490</v>
      </c>
      <c r="F498" s="2" t="s">
        <v>4686</v>
      </c>
      <c r="G498" s="2">
        <f>IFERROR(VLOOKUP(D498,Coordenadas!$A$2:$D$5571,3,FALSE),0)</f>
        <v>-7.84903</v>
      </c>
      <c r="H498" s="2">
        <f>IFERROR(VLOOKUP(D498,Coordenadas!$A$2:$D$5571,4,FALSE),0)</f>
        <v>-45.219000000000001</v>
      </c>
      <c r="I498" s="2" t="s">
        <v>5324</v>
      </c>
      <c r="J498" s="2">
        <v>10516</v>
      </c>
      <c r="K498" s="2" t="s">
        <v>5332</v>
      </c>
      <c r="L498" s="2">
        <f>IFERROR(VLOOKUP(C498,BOTULISMO!$A$3:$C$19,3,FALSE),0)</f>
        <v>0</v>
      </c>
      <c r="M498" s="2">
        <f>IFERROR(VLOOKUP(C498,'LEISHMANIOSE VISCERAL'!$A$4:$C$454,3,FALSE),0)</f>
        <v>0</v>
      </c>
      <c r="N498" s="2">
        <f>IFERROR(VLOOKUP(C498,'LEISHMANIOSE TEGUMENTAR'!$A$4:$C$1681,3,FALSE),0)</f>
        <v>1</v>
      </c>
      <c r="O498" s="2">
        <f>IFERROR(VLOOKUP(C498,'FEBRE AMARELA'!$A$4:$C$38,3,FALSE),0)</f>
        <v>0</v>
      </c>
      <c r="P498" s="2">
        <f>IFERROR(VLOOKUP(C498,DENGUE!$A$5:$C$4097,3,FALSE),0)</f>
        <v>41</v>
      </c>
      <c r="Q498" s="2">
        <f>IFERROR(VLOOKUP(C498,'HEPATITE VIRAL'!$A$5:$C$3162,3,FALSE),0)</f>
        <v>0</v>
      </c>
      <c r="R498" s="2">
        <f>IFERROR(VLOOKUP(C498,'FEBRE MACULOSA'!$A$5:$C$181,3,FALSE),0)</f>
        <v>0</v>
      </c>
      <c r="S498" s="2">
        <f>IFERROR(VLOOKUP(C498,LEPTOSPIROSE!$A$5:$C$1176,3,FALSE),0)</f>
        <v>0</v>
      </c>
      <c r="T498" s="2">
        <f>IFERROR(VLOOKUP(C498,'DOENÇA DE CHAGAS'!$A$5:$C$100,3,FALSE),0)</f>
        <v>0</v>
      </c>
      <c r="U498" s="2">
        <f>IFERROR(VLOOKUP(C498,'PICADAS DE COBRAS'!$A$6:$C$4645,3,FALSE),0)</f>
        <v>8</v>
      </c>
      <c r="V498">
        <f>IFERROR(VLOOKUP(C498,'ZIKA VIRUS'!$A$5:$C$2399,3,FALSE),0)</f>
        <v>3</v>
      </c>
      <c r="W498">
        <f>IFERROR(VLOOKUP(C498,'FEBRE TIFÓIDE'!$A$5:$C$46,3,FALSE),0)</f>
        <v>0</v>
      </c>
      <c r="X498">
        <f>IFERROR(VLOOKUP(C498,HANTAVIROSE!$A$5:$C$153,3,FALSE),0)</f>
        <v>0</v>
      </c>
      <c r="Y498">
        <f>IFERROR(VLOOKUP(C498,MENINGITE!$A$5:$C$447,3,FALSE),0)</f>
        <v>0</v>
      </c>
      <c r="Z498">
        <f>IFERROR(VLOOKUP(C498,RAIVA!$A$5:$C$16,3,FALSE),0)</f>
        <v>0</v>
      </c>
    </row>
    <row r="499" spans="1:26" x14ac:dyDescent="0.3">
      <c r="A499" s="2" t="s">
        <v>4319</v>
      </c>
      <c r="B499" s="2" t="s">
        <v>4469</v>
      </c>
      <c r="C499" s="2">
        <v>230180</v>
      </c>
      <c r="D499" s="2">
        <v>2301802</v>
      </c>
      <c r="E499" s="2" t="s">
        <v>4319</v>
      </c>
      <c r="F499" s="2" t="s">
        <v>4469</v>
      </c>
      <c r="G499" s="2">
        <f>IFERROR(VLOOKUP(D499,Coordenadas!$A$2:$D$5571,3,FALSE),0)</f>
        <v>-6.7194500000000001</v>
      </c>
      <c r="H499" s="2">
        <f>IFERROR(VLOOKUP(D499,Coordenadas!$A$2:$D$5571,4,FALSE),0)</f>
        <v>-38.7134</v>
      </c>
      <c r="I499" s="2" t="s">
        <v>5324</v>
      </c>
      <c r="J499" s="2">
        <v>6026</v>
      </c>
      <c r="K499" s="2" t="s">
        <v>5332</v>
      </c>
      <c r="L499" s="2">
        <f>IFERROR(VLOOKUP(C499,BOTULISMO!$A$3:$C$19,3,FALSE),0)</f>
        <v>0</v>
      </c>
      <c r="M499" s="2">
        <f>IFERROR(VLOOKUP(C499,'LEISHMANIOSE VISCERAL'!$A$4:$C$454,3,FALSE),0)</f>
        <v>0</v>
      </c>
      <c r="N499" s="2">
        <f>IFERROR(VLOOKUP(C499,'LEISHMANIOSE TEGUMENTAR'!$A$4:$C$1681,3,FALSE),0)</f>
        <v>0</v>
      </c>
      <c r="O499" s="2">
        <f>IFERROR(VLOOKUP(C499,'FEBRE AMARELA'!$A$4:$C$38,3,FALSE),0)</f>
        <v>0</v>
      </c>
      <c r="P499" s="2">
        <f>IFERROR(VLOOKUP(C499,DENGUE!$A$5:$C$4097,3,FALSE),0)</f>
        <v>3</v>
      </c>
      <c r="Q499" s="2">
        <f>IFERROR(VLOOKUP(C499,'HEPATITE VIRAL'!$A$5:$C$3162,3,FALSE),0)</f>
        <v>0</v>
      </c>
      <c r="R499" s="2">
        <f>IFERROR(VLOOKUP(C499,'FEBRE MACULOSA'!$A$5:$C$181,3,FALSE),0)</f>
        <v>0</v>
      </c>
      <c r="S499" s="2">
        <f>IFERROR(VLOOKUP(C499,LEPTOSPIROSE!$A$5:$C$1176,3,FALSE),0)</f>
        <v>0</v>
      </c>
      <c r="T499" s="2">
        <f>IFERROR(VLOOKUP(C499,'DOENÇA DE CHAGAS'!$A$5:$C$100,3,FALSE),0)</f>
        <v>0</v>
      </c>
      <c r="U499" s="2">
        <f>IFERROR(VLOOKUP(C499,'PICADAS DE COBRAS'!$A$6:$C$4645,3,FALSE),0)</f>
        <v>3</v>
      </c>
      <c r="V499">
        <f>IFERROR(VLOOKUP(C499,'ZIKA VIRUS'!$A$5:$C$2399,3,FALSE),0)</f>
        <v>0</v>
      </c>
      <c r="W499">
        <f>IFERROR(VLOOKUP(C499,'FEBRE TIFÓIDE'!$A$5:$C$46,3,FALSE),0)</f>
        <v>0</v>
      </c>
      <c r="X499">
        <f>IFERROR(VLOOKUP(C499,HANTAVIROSE!$A$5:$C$153,3,FALSE),0)</f>
        <v>0</v>
      </c>
      <c r="Y499">
        <f>IFERROR(VLOOKUP(C499,MENINGITE!$A$5:$C$447,3,FALSE),0)</f>
        <v>0</v>
      </c>
      <c r="Z499">
        <f>IFERROR(VLOOKUP(C499,RAIVA!$A$5:$C$16,3,FALSE),0)</f>
        <v>0</v>
      </c>
    </row>
    <row r="500" spans="1:26" x14ac:dyDescent="0.3">
      <c r="A500" s="2" t="s">
        <v>2349</v>
      </c>
      <c r="B500" s="2" t="s">
        <v>2415</v>
      </c>
      <c r="C500" s="2">
        <v>320080</v>
      </c>
      <c r="D500" s="2">
        <v>3200805</v>
      </c>
      <c r="E500" s="2" t="s">
        <v>2349</v>
      </c>
      <c r="F500" s="2" t="s">
        <v>2415</v>
      </c>
      <c r="G500" s="2">
        <f>IFERROR(VLOOKUP(D500,Coordenadas!$A$2:$D$5571,3,FALSE),0)</f>
        <v>-19.5213</v>
      </c>
      <c r="H500" s="2">
        <f>IFERROR(VLOOKUP(D500,Coordenadas!$A$2:$D$5571,4,FALSE),0)</f>
        <v>-41.010899999999999</v>
      </c>
      <c r="I500" s="2" t="s">
        <v>5325</v>
      </c>
      <c r="J500" s="2">
        <v>29081</v>
      </c>
      <c r="K500" s="2" t="s">
        <v>5330</v>
      </c>
      <c r="L500" s="2">
        <f>IFERROR(VLOOKUP(C500,BOTULISMO!$A$3:$C$19,3,FALSE),0)</f>
        <v>0</v>
      </c>
      <c r="M500" s="2">
        <f>IFERROR(VLOOKUP(C500,'LEISHMANIOSE VISCERAL'!$A$4:$C$454,3,FALSE),0)</f>
        <v>1</v>
      </c>
      <c r="N500" s="2">
        <f>IFERROR(VLOOKUP(C500,'LEISHMANIOSE TEGUMENTAR'!$A$4:$C$1681,3,FALSE),0)</f>
        <v>3</v>
      </c>
      <c r="O500" s="2">
        <f>IFERROR(VLOOKUP(C500,'FEBRE AMARELA'!$A$4:$C$38,3,FALSE),0)</f>
        <v>0</v>
      </c>
      <c r="P500" s="2">
        <f>IFERROR(VLOOKUP(C500,DENGUE!$A$5:$C$4097,3,FALSE),0)</f>
        <v>0</v>
      </c>
      <c r="Q500" s="2">
        <f>IFERROR(VLOOKUP(C500,'HEPATITE VIRAL'!$A$5:$C$3162,3,FALSE),0)</f>
        <v>14</v>
      </c>
      <c r="R500" s="2">
        <f>IFERROR(VLOOKUP(C500,'FEBRE MACULOSA'!$A$5:$C$181,3,FALSE),0)</f>
        <v>0</v>
      </c>
      <c r="S500" s="2">
        <f>IFERROR(VLOOKUP(C500,LEPTOSPIROSE!$A$5:$C$1176,3,FALSE),0)</f>
        <v>1</v>
      </c>
      <c r="T500" s="2">
        <f>IFERROR(VLOOKUP(C500,'DOENÇA DE CHAGAS'!$A$5:$C$100,3,FALSE),0)</f>
        <v>0</v>
      </c>
      <c r="U500" s="2">
        <f>IFERROR(VLOOKUP(C500,'PICADAS DE COBRAS'!$A$6:$C$4645,3,FALSE),0)</f>
        <v>0</v>
      </c>
      <c r="V500">
        <f>IFERROR(VLOOKUP(C500,'ZIKA VIRUS'!$A$5:$C$2399,3,FALSE),0)</f>
        <v>16</v>
      </c>
      <c r="W500">
        <f>IFERROR(VLOOKUP(C500,'FEBRE TIFÓIDE'!$A$5:$C$46,3,FALSE),0)</f>
        <v>0</v>
      </c>
      <c r="X500">
        <f>IFERROR(VLOOKUP(C500,HANTAVIROSE!$A$5:$C$153,3,FALSE),0)</f>
        <v>0</v>
      </c>
      <c r="Y500">
        <f>IFERROR(VLOOKUP(C500,MENINGITE!$A$5:$C$447,3,FALSE),0)</f>
        <v>0</v>
      </c>
      <c r="Z500">
        <f>IFERROR(VLOOKUP(C500,RAIVA!$A$5:$C$16,3,FALSE),0)</f>
        <v>0</v>
      </c>
    </row>
    <row r="501" spans="1:26" x14ac:dyDescent="0.3">
      <c r="A501" s="2" t="s">
        <v>1637</v>
      </c>
      <c r="B501" s="2" t="s">
        <v>2204</v>
      </c>
      <c r="C501" s="2">
        <v>350470</v>
      </c>
      <c r="D501" s="2">
        <v>3504701</v>
      </c>
      <c r="E501" s="2" t="s">
        <v>1637</v>
      </c>
      <c r="F501" s="2" t="s">
        <v>2204</v>
      </c>
      <c r="G501" s="2">
        <f>IFERROR(VLOOKUP(D501,Coordenadas!$A$2:$D$5571,3,FALSE),0)</f>
        <v>-21.8963</v>
      </c>
      <c r="H501" s="2">
        <f>IFERROR(VLOOKUP(D501,Coordenadas!$A$2:$D$5571,4,FALSE),0)</f>
        <v>-49.361899999999999</v>
      </c>
      <c r="I501" s="2" t="s">
        <v>5325</v>
      </c>
      <c r="J501" s="2">
        <v>3702</v>
      </c>
      <c r="K501" s="2" t="s">
        <v>5332</v>
      </c>
      <c r="L501" s="2">
        <f>IFERROR(VLOOKUP(C501,BOTULISMO!$A$3:$C$19,3,FALSE),0)</f>
        <v>0</v>
      </c>
      <c r="M501" s="2">
        <f>IFERROR(VLOOKUP(C501,'LEISHMANIOSE VISCERAL'!$A$4:$C$454,3,FALSE),0)</f>
        <v>0</v>
      </c>
      <c r="N501" s="2">
        <f>IFERROR(VLOOKUP(C501,'LEISHMANIOSE TEGUMENTAR'!$A$4:$C$1681,3,FALSE),0)</f>
        <v>0</v>
      </c>
      <c r="O501" s="2">
        <f>IFERROR(VLOOKUP(C501,'FEBRE AMARELA'!$A$4:$C$38,3,FALSE),0)</f>
        <v>0</v>
      </c>
      <c r="P501" s="2">
        <f>IFERROR(VLOOKUP(C501,DENGUE!$A$5:$C$4097,3,FALSE),0)</f>
        <v>0</v>
      </c>
      <c r="Q501" s="2">
        <f>IFERROR(VLOOKUP(C501,'HEPATITE VIRAL'!$A$5:$C$3162,3,FALSE),0)</f>
        <v>53</v>
      </c>
      <c r="R501" s="2">
        <f>IFERROR(VLOOKUP(C501,'FEBRE MACULOSA'!$A$5:$C$181,3,FALSE),0)</f>
        <v>0</v>
      </c>
      <c r="S501" s="2">
        <f>IFERROR(VLOOKUP(C501,LEPTOSPIROSE!$A$5:$C$1176,3,FALSE),0)</f>
        <v>0</v>
      </c>
      <c r="T501" s="2">
        <f>IFERROR(VLOOKUP(C501,'DOENÇA DE CHAGAS'!$A$5:$C$100,3,FALSE),0)</f>
        <v>0</v>
      </c>
      <c r="U501" s="2">
        <f>IFERROR(VLOOKUP(C501,'PICADAS DE COBRAS'!$A$6:$C$4645,3,FALSE),0)</f>
        <v>1</v>
      </c>
      <c r="V501">
        <f>IFERROR(VLOOKUP(C501,'ZIKA VIRUS'!$A$5:$C$2399,3,FALSE),0)</f>
        <v>0</v>
      </c>
      <c r="W501">
        <f>IFERROR(VLOOKUP(C501,'FEBRE TIFÓIDE'!$A$5:$C$46,3,FALSE),0)</f>
        <v>0</v>
      </c>
      <c r="X501">
        <f>IFERROR(VLOOKUP(C501,HANTAVIROSE!$A$5:$C$153,3,FALSE),0)</f>
        <v>0</v>
      </c>
      <c r="Y501">
        <f>IFERROR(VLOOKUP(C501,MENINGITE!$A$5:$C$447,3,FALSE),0)</f>
        <v>0</v>
      </c>
      <c r="Z501">
        <f>IFERROR(VLOOKUP(C501,RAIVA!$A$5:$C$16,3,FALSE),0)</f>
        <v>0</v>
      </c>
    </row>
    <row r="502" spans="1:26" x14ac:dyDescent="0.3">
      <c r="A502" s="2" t="s">
        <v>2425</v>
      </c>
      <c r="B502" s="2" t="s">
        <v>3203</v>
      </c>
      <c r="C502" s="2">
        <v>310500</v>
      </c>
      <c r="D502" s="2">
        <v>3105004</v>
      </c>
      <c r="E502" s="2" t="s">
        <v>2425</v>
      </c>
      <c r="F502" s="2" t="s">
        <v>3203</v>
      </c>
      <c r="G502" s="2">
        <f>IFERROR(VLOOKUP(D502,Coordenadas!$A$2:$D$5571,3,FALSE),0)</f>
        <v>-19.283200000000001</v>
      </c>
      <c r="H502" s="2">
        <f>IFERROR(VLOOKUP(D502,Coordenadas!$A$2:$D$5571,4,FALSE),0)</f>
        <v>-43.961300000000001</v>
      </c>
      <c r="I502" s="2" t="s">
        <v>5325</v>
      </c>
      <c r="J502" s="2">
        <v>7913</v>
      </c>
      <c r="K502" s="2" t="s">
        <v>5332</v>
      </c>
      <c r="L502" s="2">
        <f>IFERROR(VLOOKUP(C502,BOTULISMO!$A$3:$C$19,3,FALSE),0)</f>
        <v>0</v>
      </c>
      <c r="M502" s="2">
        <f>IFERROR(VLOOKUP(C502,'LEISHMANIOSE VISCERAL'!$A$4:$C$454,3,FALSE),0)</f>
        <v>0</v>
      </c>
      <c r="N502" s="2">
        <f>IFERROR(VLOOKUP(C502,'LEISHMANIOSE TEGUMENTAR'!$A$4:$C$1681,3,FALSE),0)</f>
        <v>1</v>
      </c>
      <c r="O502" s="2">
        <f>IFERROR(VLOOKUP(C502,'FEBRE AMARELA'!$A$4:$C$38,3,FALSE),0)</f>
        <v>0</v>
      </c>
      <c r="P502" s="2">
        <f>IFERROR(VLOOKUP(C502,DENGUE!$A$5:$C$4097,3,FALSE),0)</f>
        <v>4</v>
      </c>
      <c r="Q502" s="2">
        <f>IFERROR(VLOOKUP(C502,'HEPATITE VIRAL'!$A$5:$C$3162,3,FALSE),0)</f>
        <v>0</v>
      </c>
      <c r="R502" s="2">
        <f>IFERROR(VLOOKUP(C502,'FEBRE MACULOSA'!$A$5:$C$181,3,FALSE),0)</f>
        <v>0</v>
      </c>
      <c r="S502" s="2">
        <f>IFERROR(VLOOKUP(C502,LEPTOSPIROSE!$A$5:$C$1176,3,FALSE),0)</f>
        <v>0</v>
      </c>
      <c r="T502" s="2">
        <f>IFERROR(VLOOKUP(C502,'DOENÇA DE CHAGAS'!$A$5:$C$100,3,FALSE),0)</f>
        <v>0</v>
      </c>
      <c r="U502" s="2">
        <f>IFERROR(VLOOKUP(C502,'PICADAS DE COBRAS'!$A$6:$C$4645,3,FALSE),0)</f>
        <v>26</v>
      </c>
      <c r="V502">
        <f>IFERROR(VLOOKUP(C502,'ZIKA VIRUS'!$A$5:$C$2399,3,FALSE),0)</f>
        <v>2</v>
      </c>
      <c r="W502">
        <f>IFERROR(VLOOKUP(C502,'FEBRE TIFÓIDE'!$A$5:$C$46,3,FALSE),0)</f>
        <v>0</v>
      </c>
      <c r="X502">
        <f>IFERROR(VLOOKUP(C502,HANTAVIROSE!$A$5:$C$153,3,FALSE),0)</f>
        <v>0</v>
      </c>
      <c r="Y502">
        <f>IFERROR(VLOOKUP(C502,MENINGITE!$A$5:$C$447,3,FALSE),0)</f>
        <v>0</v>
      </c>
      <c r="Z502">
        <f>IFERROR(VLOOKUP(C502,RAIVA!$A$5:$C$16,3,FALSE),0)</f>
        <v>0</v>
      </c>
    </row>
    <row r="503" spans="1:26" x14ac:dyDescent="0.3">
      <c r="A503" s="2" t="s">
        <v>3</v>
      </c>
      <c r="B503" s="2" t="s">
        <v>219</v>
      </c>
      <c r="C503" s="2">
        <v>520310</v>
      </c>
      <c r="D503" s="2">
        <v>5203104</v>
      </c>
      <c r="E503" s="2" t="s">
        <v>3</v>
      </c>
      <c r="F503" s="2" t="s">
        <v>219</v>
      </c>
      <c r="G503" s="2">
        <f>IFERROR(VLOOKUP(D503,Coordenadas!$A$2:$D$5571,3,FALSE),0)</f>
        <v>-16.1966</v>
      </c>
      <c r="H503" s="2">
        <f>IFERROR(VLOOKUP(D503,Coordenadas!$A$2:$D$5571,4,FALSE),0)</f>
        <v>-52.539299999999997</v>
      </c>
      <c r="I503" s="2" t="s">
        <v>5327</v>
      </c>
      <c r="J503" s="2">
        <v>3714</v>
      </c>
      <c r="K503" s="2" t="s">
        <v>5332</v>
      </c>
      <c r="L503" s="2">
        <f>IFERROR(VLOOKUP(C503,BOTULISMO!$A$3:$C$19,3,FALSE),0)</f>
        <v>0</v>
      </c>
      <c r="M503" s="2">
        <f>IFERROR(VLOOKUP(C503,'LEISHMANIOSE VISCERAL'!$A$4:$C$454,3,FALSE),0)</f>
        <v>0</v>
      </c>
      <c r="N503" s="2">
        <f>IFERROR(VLOOKUP(C503,'LEISHMANIOSE TEGUMENTAR'!$A$4:$C$1681,3,FALSE),0)</f>
        <v>32</v>
      </c>
      <c r="O503" s="2">
        <f>IFERROR(VLOOKUP(C503,'FEBRE AMARELA'!$A$4:$C$38,3,FALSE),0)</f>
        <v>0</v>
      </c>
      <c r="P503" s="2">
        <f>IFERROR(VLOOKUP(C503,DENGUE!$A$5:$C$4097,3,FALSE),0)</f>
        <v>25</v>
      </c>
      <c r="Q503" s="2">
        <f>IFERROR(VLOOKUP(C503,'HEPATITE VIRAL'!$A$5:$C$3162,3,FALSE),0)</f>
        <v>0</v>
      </c>
      <c r="R503" s="2">
        <f>IFERROR(VLOOKUP(C503,'FEBRE MACULOSA'!$A$5:$C$181,3,FALSE),0)</f>
        <v>0</v>
      </c>
      <c r="S503" s="2">
        <f>IFERROR(VLOOKUP(C503,LEPTOSPIROSE!$A$5:$C$1176,3,FALSE),0)</f>
        <v>0</v>
      </c>
      <c r="T503" s="2">
        <f>IFERROR(VLOOKUP(C503,'DOENÇA DE CHAGAS'!$A$5:$C$100,3,FALSE),0)</f>
        <v>0</v>
      </c>
      <c r="U503" s="2">
        <f>IFERROR(VLOOKUP(C503,'PICADAS DE COBRAS'!$A$6:$C$4645,3,FALSE),0)</f>
        <v>1</v>
      </c>
      <c r="V503">
        <f>IFERROR(VLOOKUP(C503,'ZIKA VIRUS'!$A$5:$C$2399,3,FALSE),0)</f>
        <v>0</v>
      </c>
      <c r="W503">
        <f>IFERROR(VLOOKUP(C503,'FEBRE TIFÓIDE'!$A$5:$C$46,3,FALSE),0)</f>
        <v>0</v>
      </c>
      <c r="X503">
        <f>IFERROR(VLOOKUP(C503,HANTAVIROSE!$A$5:$C$153,3,FALSE),0)</f>
        <v>0</v>
      </c>
      <c r="Y503">
        <f>IFERROR(VLOOKUP(C503,MENINGITE!$A$5:$C$447,3,FALSE),0)</f>
        <v>0</v>
      </c>
      <c r="Z503">
        <f>IFERROR(VLOOKUP(C503,RAIVA!$A$5:$C$16,3,FALSE),0)</f>
        <v>0</v>
      </c>
    </row>
    <row r="504" spans="1:26" x14ac:dyDescent="0.3">
      <c r="A504" s="2" t="s">
        <v>967</v>
      </c>
      <c r="B504" s="2" t="s">
        <v>1229</v>
      </c>
      <c r="C504" s="2">
        <v>420195</v>
      </c>
      <c r="D504" s="2">
        <v>4201950</v>
      </c>
      <c r="E504" s="2" t="s">
        <v>967</v>
      </c>
      <c r="F504" s="2" t="s">
        <v>1229</v>
      </c>
      <c r="G504" s="2">
        <f>IFERROR(VLOOKUP(D504,Coordenadas!$A$2:$D$5571,3,FALSE),0)</f>
        <v>-28.980599999999999</v>
      </c>
      <c r="H504" s="2">
        <f>IFERROR(VLOOKUP(D504,Coordenadas!$A$2:$D$5571,4,FALSE),0)</f>
        <v>-49.423699999999997</v>
      </c>
      <c r="I504" s="2" t="s">
        <v>5326</v>
      </c>
      <c r="J504" s="2">
        <v>9586</v>
      </c>
      <c r="K504" s="2" t="s">
        <v>5332</v>
      </c>
      <c r="L504" s="2">
        <f>IFERROR(VLOOKUP(C504,BOTULISMO!$A$3:$C$19,3,FALSE),0)</f>
        <v>0</v>
      </c>
      <c r="M504" s="2">
        <f>IFERROR(VLOOKUP(C504,'LEISHMANIOSE VISCERAL'!$A$4:$C$454,3,FALSE),0)</f>
        <v>0</v>
      </c>
      <c r="N504" s="2">
        <f>IFERROR(VLOOKUP(C504,'LEISHMANIOSE TEGUMENTAR'!$A$4:$C$1681,3,FALSE),0)</f>
        <v>0</v>
      </c>
      <c r="O504" s="2">
        <f>IFERROR(VLOOKUP(C504,'FEBRE AMARELA'!$A$4:$C$38,3,FALSE),0)</f>
        <v>0</v>
      </c>
      <c r="P504" s="2">
        <f>IFERROR(VLOOKUP(C504,DENGUE!$A$5:$C$4097,3,FALSE),0)</f>
        <v>0</v>
      </c>
      <c r="Q504" s="2">
        <f>IFERROR(VLOOKUP(C504,'HEPATITE VIRAL'!$A$5:$C$3162,3,FALSE),0)</f>
        <v>18</v>
      </c>
      <c r="R504" s="2">
        <f>IFERROR(VLOOKUP(C504,'FEBRE MACULOSA'!$A$5:$C$181,3,FALSE),0)</f>
        <v>0</v>
      </c>
      <c r="S504" s="2">
        <f>IFERROR(VLOOKUP(C504,LEPTOSPIROSE!$A$5:$C$1176,3,FALSE),0)</f>
        <v>0</v>
      </c>
      <c r="T504" s="2">
        <f>IFERROR(VLOOKUP(C504,'DOENÇA DE CHAGAS'!$A$5:$C$100,3,FALSE),0)</f>
        <v>0</v>
      </c>
      <c r="U504" s="2">
        <f>IFERROR(VLOOKUP(C504,'PICADAS DE COBRAS'!$A$6:$C$4645,3,FALSE),0)</f>
        <v>1</v>
      </c>
      <c r="V504">
        <f>IFERROR(VLOOKUP(C504,'ZIKA VIRUS'!$A$5:$C$2399,3,FALSE),0)</f>
        <v>0</v>
      </c>
      <c r="W504">
        <f>IFERROR(VLOOKUP(C504,'FEBRE TIFÓIDE'!$A$5:$C$46,3,FALSE),0)</f>
        <v>0</v>
      </c>
      <c r="X504">
        <f>IFERROR(VLOOKUP(C504,HANTAVIROSE!$A$5:$C$153,3,FALSE),0)</f>
        <v>0</v>
      </c>
      <c r="Y504">
        <f>IFERROR(VLOOKUP(C504,MENINGITE!$A$5:$C$447,3,FALSE),0)</f>
        <v>0</v>
      </c>
      <c r="Z504">
        <f>IFERROR(VLOOKUP(C504,RAIVA!$A$5:$C$16,3,FALSE),0)</f>
        <v>0</v>
      </c>
    </row>
    <row r="505" spans="1:26" x14ac:dyDescent="0.3">
      <c r="A505" s="2" t="s">
        <v>967</v>
      </c>
      <c r="B505" s="2" t="s">
        <v>1227</v>
      </c>
      <c r="C505" s="2">
        <v>420205</v>
      </c>
      <c r="D505" s="2">
        <v>4202057</v>
      </c>
      <c r="E505" s="2" t="s">
        <v>967</v>
      </c>
      <c r="F505" s="2" t="s">
        <v>1227</v>
      </c>
      <c r="G505" s="2">
        <f>IFERROR(VLOOKUP(D505,Coordenadas!$A$2:$D$5571,3,FALSE),0)</f>
        <v>-26.459700000000002</v>
      </c>
      <c r="H505" s="2">
        <f>IFERROR(VLOOKUP(D505,Coordenadas!$A$2:$D$5571,4,FALSE),0)</f>
        <v>-48.612299999999998</v>
      </c>
      <c r="I505" s="2" t="s">
        <v>5326</v>
      </c>
      <c r="J505" s="2">
        <v>8430</v>
      </c>
      <c r="K505" s="2" t="s">
        <v>5332</v>
      </c>
      <c r="L505" s="2">
        <f>IFERROR(VLOOKUP(C505,BOTULISMO!$A$3:$C$19,3,FALSE),0)</f>
        <v>0</v>
      </c>
      <c r="M505" s="2">
        <f>IFERROR(VLOOKUP(C505,'LEISHMANIOSE VISCERAL'!$A$4:$C$454,3,FALSE),0)</f>
        <v>0</v>
      </c>
      <c r="N505" s="2">
        <f>IFERROR(VLOOKUP(C505,'LEISHMANIOSE TEGUMENTAR'!$A$4:$C$1681,3,FALSE),0)</f>
        <v>0</v>
      </c>
      <c r="O505" s="2">
        <f>IFERROR(VLOOKUP(C505,'FEBRE AMARELA'!$A$4:$C$38,3,FALSE),0)</f>
        <v>0</v>
      </c>
      <c r="P505" s="2">
        <f>IFERROR(VLOOKUP(C505,DENGUE!$A$5:$C$4097,3,FALSE),0)</f>
        <v>2</v>
      </c>
      <c r="Q505" s="2">
        <f>IFERROR(VLOOKUP(C505,'HEPATITE VIRAL'!$A$5:$C$3162,3,FALSE),0)</f>
        <v>9</v>
      </c>
      <c r="R505" s="2">
        <f>IFERROR(VLOOKUP(C505,'FEBRE MACULOSA'!$A$5:$C$181,3,FALSE),0)</f>
        <v>0</v>
      </c>
      <c r="S505" s="2">
        <f>IFERROR(VLOOKUP(C505,LEPTOSPIROSE!$A$5:$C$1176,3,FALSE),0)</f>
        <v>1</v>
      </c>
      <c r="T505" s="2">
        <f>IFERROR(VLOOKUP(C505,'DOENÇA DE CHAGAS'!$A$5:$C$100,3,FALSE),0)</f>
        <v>0</v>
      </c>
      <c r="U505" s="2">
        <f>IFERROR(VLOOKUP(C505,'PICADAS DE COBRAS'!$A$6:$C$4645,3,FALSE),0)</f>
        <v>17</v>
      </c>
      <c r="V505">
        <f>IFERROR(VLOOKUP(C505,'ZIKA VIRUS'!$A$5:$C$2399,3,FALSE),0)</f>
        <v>0</v>
      </c>
      <c r="W505">
        <f>IFERROR(VLOOKUP(C505,'FEBRE TIFÓIDE'!$A$5:$C$46,3,FALSE),0)</f>
        <v>0</v>
      </c>
      <c r="X505">
        <f>IFERROR(VLOOKUP(C505,HANTAVIROSE!$A$5:$C$153,3,FALSE),0)</f>
        <v>0</v>
      </c>
      <c r="Y505">
        <f>IFERROR(VLOOKUP(C505,MENINGITE!$A$5:$C$447,3,FALSE),0)</f>
        <v>0</v>
      </c>
      <c r="Z505">
        <f>IFERROR(VLOOKUP(C505,RAIVA!$A$5:$C$16,3,FALSE),0)</f>
        <v>0</v>
      </c>
    </row>
    <row r="506" spans="1:26" x14ac:dyDescent="0.3">
      <c r="A506" s="2" t="s">
        <v>967</v>
      </c>
      <c r="B506" s="2" t="s">
        <v>1228</v>
      </c>
      <c r="C506" s="2">
        <v>420200</v>
      </c>
      <c r="D506" s="2">
        <v>4202008</v>
      </c>
      <c r="E506" s="2" t="s">
        <v>967</v>
      </c>
      <c r="F506" s="2" t="s">
        <v>1228</v>
      </c>
      <c r="G506" s="2">
        <f>IFERROR(VLOOKUP(D506,Coordenadas!$A$2:$D$5571,3,FALSE),0)</f>
        <v>-26.992599999999999</v>
      </c>
      <c r="H506" s="2">
        <f>IFERROR(VLOOKUP(D506,Coordenadas!$A$2:$D$5571,4,FALSE),0)</f>
        <v>-48.635199999999998</v>
      </c>
      <c r="I506" s="2" t="s">
        <v>5326</v>
      </c>
      <c r="J506" s="2">
        <v>108089</v>
      </c>
      <c r="K506" s="2" t="s">
        <v>5333</v>
      </c>
      <c r="L506" s="2">
        <f>IFERROR(VLOOKUP(C506,BOTULISMO!$A$3:$C$19,3,FALSE),0)</f>
        <v>0</v>
      </c>
      <c r="M506" s="2">
        <f>IFERROR(VLOOKUP(C506,'LEISHMANIOSE VISCERAL'!$A$4:$C$454,3,FALSE),0)</f>
        <v>1</v>
      </c>
      <c r="N506" s="2">
        <f>IFERROR(VLOOKUP(C506,'LEISHMANIOSE TEGUMENTAR'!$A$4:$C$1681,3,FALSE),0)</f>
        <v>0</v>
      </c>
      <c r="O506" s="2">
        <f>IFERROR(VLOOKUP(C506,'FEBRE AMARELA'!$A$4:$C$38,3,FALSE),0)</f>
        <v>0</v>
      </c>
      <c r="P506" s="2">
        <f>IFERROR(VLOOKUP(C506,DENGUE!$A$5:$C$4097,3,FALSE),0)</f>
        <v>506</v>
      </c>
      <c r="Q506" s="2">
        <f>IFERROR(VLOOKUP(C506,'HEPATITE VIRAL'!$A$5:$C$3162,3,FALSE),0)</f>
        <v>238</v>
      </c>
      <c r="R506" s="2">
        <f>IFERROR(VLOOKUP(C506,'FEBRE MACULOSA'!$A$5:$C$181,3,FALSE),0)</f>
        <v>5</v>
      </c>
      <c r="S506" s="2">
        <f>IFERROR(VLOOKUP(C506,LEPTOSPIROSE!$A$5:$C$1176,3,FALSE),0)</f>
        <v>13</v>
      </c>
      <c r="T506" s="2">
        <f>IFERROR(VLOOKUP(C506,'DOENÇA DE CHAGAS'!$A$5:$C$100,3,FALSE),0)</f>
        <v>0</v>
      </c>
      <c r="U506" s="2">
        <f>IFERROR(VLOOKUP(C506,'PICADAS DE COBRAS'!$A$6:$C$4645,3,FALSE),0)</f>
        <v>58</v>
      </c>
      <c r="V506">
        <f>IFERROR(VLOOKUP(C506,'ZIKA VIRUS'!$A$5:$C$2399,3,FALSE),0)</f>
        <v>47</v>
      </c>
      <c r="W506">
        <f>IFERROR(VLOOKUP(C506,'FEBRE TIFÓIDE'!$A$5:$C$46,3,FALSE),0)</f>
        <v>0</v>
      </c>
      <c r="X506">
        <f>IFERROR(VLOOKUP(C506,HANTAVIROSE!$A$5:$C$153,3,FALSE),0)</f>
        <v>0</v>
      </c>
      <c r="Y506">
        <f>IFERROR(VLOOKUP(C506,MENINGITE!$A$5:$C$447,3,FALSE),0)</f>
        <v>32</v>
      </c>
      <c r="Z506">
        <f>IFERROR(VLOOKUP(C506,RAIVA!$A$5:$C$16,3,FALSE),0)</f>
        <v>0</v>
      </c>
    </row>
    <row r="507" spans="1:26" x14ac:dyDescent="0.3">
      <c r="A507" s="2" t="s">
        <v>967</v>
      </c>
      <c r="B507" s="2" t="s">
        <v>1226</v>
      </c>
      <c r="C507" s="2">
        <v>420207</v>
      </c>
      <c r="D507" s="2">
        <v>4202073</v>
      </c>
      <c r="E507" s="2" t="s">
        <v>967</v>
      </c>
      <c r="F507" s="2" t="s">
        <v>1226</v>
      </c>
      <c r="G507" s="2">
        <f>IFERROR(VLOOKUP(D507,Coordenadas!$A$2:$D$5571,3,FALSE),0)</f>
        <v>-29.152699999999999</v>
      </c>
      <c r="H507" s="2">
        <f>IFERROR(VLOOKUP(D507,Coordenadas!$A$2:$D$5571,4,FALSE),0)</f>
        <v>-49.584099999999999</v>
      </c>
      <c r="I507" s="2" t="s">
        <v>5326</v>
      </c>
      <c r="J507" s="2">
        <v>8234</v>
      </c>
      <c r="K507" s="2" t="s">
        <v>5332</v>
      </c>
      <c r="L507" s="2">
        <f>IFERROR(VLOOKUP(C507,BOTULISMO!$A$3:$C$19,3,FALSE),0)</f>
        <v>0</v>
      </c>
      <c r="M507" s="2">
        <f>IFERROR(VLOOKUP(C507,'LEISHMANIOSE VISCERAL'!$A$4:$C$454,3,FALSE),0)</f>
        <v>0</v>
      </c>
      <c r="N507" s="2">
        <f>IFERROR(VLOOKUP(C507,'LEISHMANIOSE TEGUMENTAR'!$A$4:$C$1681,3,FALSE),0)</f>
        <v>0</v>
      </c>
      <c r="O507" s="2">
        <f>IFERROR(VLOOKUP(C507,'FEBRE AMARELA'!$A$4:$C$38,3,FALSE),0)</f>
        <v>0</v>
      </c>
      <c r="P507" s="2">
        <f>IFERROR(VLOOKUP(C507,DENGUE!$A$5:$C$4097,3,FALSE),0)</f>
        <v>0</v>
      </c>
      <c r="Q507" s="2">
        <f>IFERROR(VLOOKUP(C507,'HEPATITE VIRAL'!$A$5:$C$3162,3,FALSE),0)</f>
        <v>11</v>
      </c>
      <c r="R507" s="2">
        <f>IFERROR(VLOOKUP(C507,'FEBRE MACULOSA'!$A$5:$C$181,3,FALSE),0)</f>
        <v>0</v>
      </c>
      <c r="S507" s="2">
        <f>IFERROR(VLOOKUP(C507,LEPTOSPIROSE!$A$5:$C$1176,3,FALSE),0)</f>
        <v>0</v>
      </c>
      <c r="T507" s="2">
        <f>IFERROR(VLOOKUP(C507,'DOENÇA DE CHAGAS'!$A$5:$C$100,3,FALSE),0)</f>
        <v>0</v>
      </c>
      <c r="U507" s="2">
        <f>IFERROR(VLOOKUP(C507,'PICADAS DE COBRAS'!$A$6:$C$4645,3,FALSE),0)</f>
        <v>5</v>
      </c>
      <c r="V507">
        <f>IFERROR(VLOOKUP(C507,'ZIKA VIRUS'!$A$5:$C$2399,3,FALSE),0)</f>
        <v>0</v>
      </c>
      <c r="W507">
        <f>IFERROR(VLOOKUP(C507,'FEBRE TIFÓIDE'!$A$5:$C$46,3,FALSE),0)</f>
        <v>0</v>
      </c>
      <c r="X507">
        <f>IFERROR(VLOOKUP(C507,HANTAVIROSE!$A$5:$C$153,3,FALSE),0)</f>
        <v>0</v>
      </c>
      <c r="Y507">
        <f>IFERROR(VLOOKUP(C507,MENINGITE!$A$5:$C$447,3,FALSE),0)</f>
        <v>0</v>
      </c>
      <c r="Z507">
        <f>IFERROR(VLOOKUP(C507,RAIVA!$A$5:$C$16,3,FALSE),0)</f>
        <v>0</v>
      </c>
    </row>
    <row r="508" spans="1:26" x14ac:dyDescent="0.3">
      <c r="A508" s="2" t="s">
        <v>470</v>
      </c>
      <c r="B508" s="2" t="s">
        <v>935</v>
      </c>
      <c r="C508" s="2">
        <v>430163</v>
      </c>
      <c r="D508" s="2">
        <v>4301636</v>
      </c>
      <c r="E508" s="2" t="s">
        <v>470</v>
      </c>
      <c r="F508" s="2" t="s">
        <v>935</v>
      </c>
      <c r="G508" s="2">
        <f>IFERROR(VLOOKUP(D508,Coordenadas!$A$2:$D$5571,3,FALSE),0)</f>
        <v>-30.241900000000001</v>
      </c>
      <c r="H508" s="2">
        <f>IFERROR(VLOOKUP(D508,Coordenadas!$A$2:$D$5571,4,FALSE),0)</f>
        <v>-50.233699999999999</v>
      </c>
      <c r="I508" s="2" t="s">
        <v>5326</v>
      </c>
      <c r="J508" s="2">
        <v>10856</v>
      </c>
      <c r="K508" s="2" t="s">
        <v>5332</v>
      </c>
      <c r="L508" s="2">
        <f>IFERROR(VLOOKUP(C508,BOTULISMO!$A$3:$C$19,3,FALSE),0)</f>
        <v>0</v>
      </c>
      <c r="M508" s="2">
        <f>IFERROR(VLOOKUP(C508,'LEISHMANIOSE VISCERAL'!$A$4:$C$454,3,FALSE),0)</f>
        <v>0</v>
      </c>
      <c r="N508" s="2">
        <f>IFERROR(VLOOKUP(C508,'LEISHMANIOSE TEGUMENTAR'!$A$4:$C$1681,3,FALSE),0)</f>
        <v>0</v>
      </c>
      <c r="O508" s="2">
        <f>IFERROR(VLOOKUP(C508,'FEBRE AMARELA'!$A$4:$C$38,3,FALSE),0)</f>
        <v>0</v>
      </c>
      <c r="P508" s="2">
        <f>IFERROR(VLOOKUP(C508,DENGUE!$A$5:$C$4097,3,FALSE),0)</f>
        <v>0</v>
      </c>
      <c r="Q508" s="2">
        <f>IFERROR(VLOOKUP(C508,'HEPATITE VIRAL'!$A$5:$C$3162,3,FALSE),0)</f>
        <v>25</v>
      </c>
      <c r="R508" s="2">
        <f>IFERROR(VLOOKUP(C508,'FEBRE MACULOSA'!$A$5:$C$181,3,FALSE),0)</f>
        <v>0</v>
      </c>
      <c r="S508" s="2">
        <f>IFERROR(VLOOKUP(C508,LEPTOSPIROSE!$A$5:$C$1176,3,FALSE),0)</f>
        <v>0</v>
      </c>
      <c r="T508" s="2">
        <f>IFERROR(VLOOKUP(C508,'DOENÇA DE CHAGAS'!$A$5:$C$100,3,FALSE),0)</f>
        <v>0</v>
      </c>
      <c r="U508" s="2">
        <f>IFERROR(VLOOKUP(C508,'PICADAS DE COBRAS'!$A$6:$C$4645,3,FALSE),0)</f>
        <v>2</v>
      </c>
      <c r="V508">
        <f>IFERROR(VLOOKUP(C508,'ZIKA VIRUS'!$A$5:$C$2399,3,FALSE),0)</f>
        <v>0</v>
      </c>
      <c r="W508">
        <f>IFERROR(VLOOKUP(C508,'FEBRE TIFÓIDE'!$A$5:$C$46,3,FALSE),0)</f>
        <v>0</v>
      </c>
      <c r="X508">
        <f>IFERROR(VLOOKUP(C508,HANTAVIROSE!$A$5:$C$153,3,FALSE),0)</f>
        <v>0</v>
      </c>
      <c r="Y508">
        <f>IFERROR(VLOOKUP(C508,MENINGITE!$A$5:$C$447,3,FALSE),0)</f>
        <v>0</v>
      </c>
      <c r="Z508">
        <f>IFERROR(VLOOKUP(C508,RAIVA!$A$5:$C$16,3,FALSE),0)</f>
        <v>0</v>
      </c>
    </row>
    <row r="509" spans="1:26" x14ac:dyDescent="0.3">
      <c r="A509" s="2" t="s">
        <v>967</v>
      </c>
      <c r="B509" s="2" t="s">
        <v>5340</v>
      </c>
      <c r="C509" s="2">
        <v>422000</v>
      </c>
      <c r="D509" s="2">
        <v>4220000</v>
      </c>
      <c r="E509" s="2" t="s">
        <v>967</v>
      </c>
      <c r="F509" s="2" t="s">
        <v>5340</v>
      </c>
      <c r="G509" s="2">
        <f>IFERROR(VLOOKUP(D509,Coordenadas!$A$2:$D$5571,3,FALSE),0)</f>
        <v>-28.831399999999999</v>
      </c>
      <c r="H509" s="2">
        <f>IFERROR(VLOOKUP(D509,Coordenadas!$A$2:$D$5571,4,FALSE),0)</f>
        <v>-49.235199999999999</v>
      </c>
      <c r="I509" s="2" t="s">
        <v>5326</v>
      </c>
      <c r="K509" s="2" t="s">
        <v>5332</v>
      </c>
      <c r="L509" s="2">
        <f>IFERROR(VLOOKUP(C509,BOTULISMO!$A$3:$C$19,3,FALSE),0)</f>
        <v>0</v>
      </c>
      <c r="M509" s="2">
        <f>IFERROR(VLOOKUP(C509,'LEISHMANIOSE VISCERAL'!$A$4:$C$454,3,FALSE),0)</f>
        <v>0</v>
      </c>
      <c r="N509" s="2">
        <f>IFERROR(VLOOKUP(C509,'LEISHMANIOSE TEGUMENTAR'!$A$4:$C$1681,3,FALSE),0)</f>
        <v>0</v>
      </c>
      <c r="O509" s="2">
        <f>IFERROR(VLOOKUP(C509,'FEBRE AMARELA'!$A$4:$C$38,3,FALSE),0)</f>
        <v>0</v>
      </c>
      <c r="P509" s="2">
        <f>IFERROR(VLOOKUP(C509,DENGUE!$A$5:$C$4097,3,FALSE),0)</f>
        <v>0</v>
      </c>
      <c r="Q509" s="2">
        <f>IFERROR(VLOOKUP(C509,'HEPATITE VIRAL'!$A$5:$C$3162,3,FALSE),0)</f>
        <v>11</v>
      </c>
      <c r="R509" s="2">
        <f>IFERROR(VLOOKUP(C509,'FEBRE MACULOSA'!$A$5:$C$181,3,FALSE),0)</f>
        <v>0</v>
      </c>
      <c r="S509" s="2">
        <f>IFERROR(VLOOKUP(C509,LEPTOSPIROSE!$A$5:$C$1176,3,FALSE),0)</f>
        <v>0</v>
      </c>
      <c r="T509" s="2">
        <f>IFERROR(VLOOKUP(C509,'DOENÇA DE CHAGAS'!$A$5:$C$100,3,FALSE),0)</f>
        <v>0</v>
      </c>
      <c r="U509" s="2">
        <f>IFERROR(VLOOKUP(C509,'PICADAS DE COBRAS'!$A$6:$C$4645,3,FALSE),0)</f>
        <v>2</v>
      </c>
      <c r="V509">
        <f>IFERROR(VLOOKUP(C509,'ZIKA VIRUS'!$A$5:$C$2399,3,FALSE),0)</f>
        <v>0</v>
      </c>
      <c r="W509">
        <f>IFERROR(VLOOKUP(C509,'FEBRE TIFÓIDE'!$A$5:$C$46,3,FALSE),0)</f>
        <v>0</v>
      </c>
      <c r="X509">
        <f>IFERROR(VLOOKUP(C509,HANTAVIROSE!$A$5:$C$153,3,FALSE),0)</f>
        <v>0</v>
      </c>
      <c r="Y509">
        <f>IFERROR(VLOOKUP(C509,MENINGITE!$A$5:$C$447,3,FALSE),0)</f>
        <v>0</v>
      </c>
      <c r="Z509">
        <f>IFERROR(VLOOKUP(C509,RAIVA!$A$5:$C$16,3,FALSE),0)</f>
        <v>0</v>
      </c>
    </row>
    <row r="510" spans="1:26" x14ac:dyDescent="0.3">
      <c r="A510" s="2" t="s">
        <v>1256</v>
      </c>
      <c r="B510" s="2" t="s">
        <v>1608</v>
      </c>
      <c r="C510" s="2">
        <v>410230</v>
      </c>
      <c r="D510" s="2">
        <v>4102307</v>
      </c>
      <c r="E510" s="2" t="s">
        <v>1256</v>
      </c>
      <c r="F510" s="2" t="s">
        <v>1608</v>
      </c>
      <c r="G510" s="2">
        <f>IFERROR(VLOOKUP(D510,Coordenadas!$A$2:$D$5571,3,FALSE),0)</f>
        <v>-25.580400000000001</v>
      </c>
      <c r="H510" s="2">
        <f>IFERROR(VLOOKUP(D510,Coordenadas!$A$2:$D$5571,4,FALSE),0)</f>
        <v>-49.629100000000001</v>
      </c>
      <c r="I510" s="2" t="s">
        <v>5326</v>
      </c>
      <c r="J510" s="2">
        <v>11300</v>
      </c>
      <c r="K510" s="2" t="s">
        <v>5332</v>
      </c>
      <c r="L510" s="2">
        <f>IFERROR(VLOOKUP(C510,BOTULISMO!$A$3:$C$19,3,FALSE),0)</f>
        <v>0</v>
      </c>
      <c r="M510" s="2">
        <f>IFERROR(VLOOKUP(C510,'LEISHMANIOSE VISCERAL'!$A$4:$C$454,3,FALSE),0)</f>
        <v>0</v>
      </c>
      <c r="N510" s="2">
        <f>IFERROR(VLOOKUP(C510,'LEISHMANIOSE TEGUMENTAR'!$A$4:$C$1681,3,FALSE),0)</f>
        <v>0</v>
      </c>
      <c r="O510" s="2">
        <f>IFERROR(VLOOKUP(C510,'FEBRE AMARELA'!$A$4:$C$38,3,FALSE),0)</f>
        <v>0</v>
      </c>
      <c r="P510" s="2">
        <f>IFERROR(VLOOKUP(C510,DENGUE!$A$5:$C$4097,3,FALSE),0)</f>
        <v>0</v>
      </c>
      <c r="Q510" s="2">
        <f>IFERROR(VLOOKUP(C510,'HEPATITE VIRAL'!$A$5:$C$3162,3,FALSE),0)</f>
        <v>1</v>
      </c>
      <c r="R510" s="2">
        <f>IFERROR(VLOOKUP(C510,'FEBRE MACULOSA'!$A$5:$C$181,3,FALSE),0)</f>
        <v>0</v>
      </c>
      <c r="S510" s="2">
        <f>IFERROR(VLOOKUP(C510,LEPTOSPIROSE!$A$5:$C$1176,3,FALSE),0)</f>
        <v>0</v>
      </c>
      <c r="T510" s="2">
        <f>IFERROR(VLOOKUP(C510,'DOENÇA DE CHAGAS'!$A$5:$C$100,3,FALSE),0)</f>
        <v>0</v>
      </c>
      <c r="U510" s="2">
        <f>IFERROR(VLOOKUP(C510,'PICADAS DE COBRAS'!$A$6:$C$4645,3,FALSE),0)</f>
        <v>12</v>
      </c>
      <c r="V510">
        <f>IFERROR(VLOOKUP(C510,'ZIKA VIRUS'!$A$5:$C$2399,3,FALSE),0)</f>
        <v>0</v>
      </c>
      <c r="W510">
        <f>IFERROR(VLOOKUP(C510,'FEBRE TIFÓIDE'!$A$5:$C$46,3,FALSE),0)</f>
        <v>0</v>
      </c>
      <c r="X510">
        <f>IFERROR(VLOOKUP(C510,HANTAVIROSE!$A$5:$C$153,3,FALSE),0)</f>
        <v>0</v>
      </c>
      <c r="Y510">
        <f>IFERROR(VLOOKUP(C510,MENINGITE!$A$5:$C$447,3,FALSE),0)</f>
        <v>0</v>
      </c>
      <c r="Z510">
        <f>IFERROR(VLOOKUP(C510,RAIVA!$A$5:$C$16,3,FALSE),0)</f>
        <v>0</v>
      </c>
    </row>
    <row r="511" spans="1:26" x14ac:dyDescent="0.3">
      <c r="A511" s="2" t="s">
        <v>1637</v>
      </c>
      <c r="B511" s="2" t="s">
        <v>2203</v>
      </c>
      <c r="C511" s="2">
        <v>350480</v>
      </c>
      <c r="D511" s="2">
        <v>3504800</v>
      </c>
      <c r="E511" s="2" t="s">
        <v>1637</v>
      </c>
      <c r="F511" s="2" t="s">
        <v>2203</v>
      </c>
      <c r="G511" s="2">
        <f>IFERROR(VLOOKUP(D511,Coordenadas!$A$2:$D$5571,3,FALSE),0)</f>
        <v>-20.7348</v>
      </c>
      <c r="H511" s="2">
        <f>IFERROR(VLOOKUP(D511,Coordenadas!$A$2:$D$5571,4,FALSE),0)</f>
        <v>-49.586500000000001</v>
      </c>
      <c r="I511" s="2" t="s">
        <v>5325</v>
      </c>
      <c r="J511" s="2">
        <v>8160</v>
      </c>
      <c r="K511" s="2" t="s">
        <v>5332</v>
      </c>
      <c r="L511" s="2">
        <f>IFERROR(VLOOKUP(C511,BOTULISMO!$A$3:$C$19,3,FALSE),0)</f>
        <v>0</v>
      </c>
      <c r="M511" s="2">
        <f>IFERROR(VLOOKUP(C511,'LEISHMANIOSE VISCERAL'!$A$4:$C$454,3,FALSE),0)</f>
        <v>0</v>
      </c>
      <c r="N511" s="2">
        <f>IFERROR(VLOOKUP(C511,'LEISHMANIOSE TEGUMENTAR'!$A$4:$C$1681,3,FALSE),0)</f>
        <v>0</v>
      </c>
      <c r="O511" s="2">
        <f>IFERROR(VLOOKUP(C511,'FEBRE AMARELA'!$A$4:$C$38,3,FALSE),0)</f>
        <v>0</v>
      </c>
      <c r="P511" s="2">
        <f>IFERROR(VLOOKUP(C511,DENGUE!$A$5:$C$4097,3,FALSE),0)</f>
        <v>11</v>
      </c>
      <c r="Q511" s="2">
        <f>IFERROR(VLOOKUP(C511,'HEPATITE VIRAL'!$A$5:$C$3162,3,FALSE),0)</f>
        <v>0</v>
      </c>
      <c r="R511" s="2">
        <f>IFERROR(VLOOKUP(C511,'FEBRE MACULOSA'!$A$5:$C$181,3,FALSE),0)</f>
        <v>0</v>
      </c>
      <c r="S511" s="2">
        <f>IFERROR(VLOOKUP(C511,LEPTOSPIROSE!$A$5:$C$1176,3,FALSE),0)</f>
        <v>0</v>
      </c>
      <c r="T511" s="2">
        <f>IFERROR(VLOOKUP(C511,'DOENÇA DE CHAGAS'!$A$5:$C$100,3,FALSE),0)</f>
        <v>0</v>
      </c>
      <c r="U511" s="2">
        <f>IFERROR(VLOOKUP(C511,'PICADAS DE COBRAS'!$A$6:$C$4645,3,FALSE),0)</f>
        <v>48</v>
      </c>
      <c r="V511">
        <f>IFERROR(VLOOKUP(C511,'ZIKA VIRUS'!$A$5:$C$2399,3,FALSE),0)</f>
        <v>17</v>
      </c>
      <c r="W511">
        <f>IFERROR(VLOOKUP(C511,'FEBRE TIFÓIDE'!$A$5:$C$46,3,FALSE),0)</f>
        <v>0</v>
      </c>
      <c r="X511">
        <f>IFERROR(VLOOKUP(C511,HANTAVIROSE!$A$5:$C$153,3,FALSE),0)</f>
        <v>0</v>
      </c>
      <c r="Y511">
        <f>IFERROR(VLOOKUP(C511,MENINGITE!$A$5:$C$447,3,FALSE),0)</f>
        <v>0</v>
      </c>
      <c r="Z511">
        <f>IFERROR(VLOOKUP(C511,RAIVA!$A$5:$C$16,3,FALSE),0)</f>
        <v>0</v>
      </c>
    </row>
    <row r="512" spans="1:26" x14ac:dyDescent="0.3">
      <c r="A512" s="2" t="s">
        <v>4704</v>
      </c>
      <c r="B512" s="2" t="s">
        <v>4878</v>
      </c>
      <c r="C512" s="2">
        <v>210140</v>
      </c>
      <c r="D512" s="2">
        <v>2101400</v>
      </c>
      <c r="E512" s="2" t="s">
        <v>4704</v>
      </c>
      <c r="F512" s="2" t="s">
        <v>4878</v>
      </c>
      <c r="G512" s="2">
        <f>IFERROR(VLOOKUP(D512,Coordenadas!$A$2:$D$5571,3,FALSE),0)</f>
        <v>-7.5321400000000001</v>
      </c>
      <c r="H512" s="2">
        <f>IFERROR(VLOOKUP(D512,Coordenadas!$A$2:$D$5571,4,FALSE),0)</f>
        <v>-46.037199999999999</v>
      </c>
      <c r="I512" s="2" t="s">
        <v>5324</v>
      </c>
      <c r="J512" s="2">
        <v>83528</v>
      </c>
      <c r="K512" s="2" t="s">
        <v>5331</v>
      </c>
      <c r="L512" s="2">
        <f>IFERROR(VLOOKUP(C512,BOTULISMO!$A$3:$C$19,3,FALSE),0)</f>
        <v>0</v>
      </c>
      <c r="M512" s="2">
        <f>IFERROR(VLOOKUP(C512,'LEISHMANIOSE VISCERAL'!$A$4:$C$454,3,FALSE),0)</f>
        <v>9</v>
      </c>
      <c r="N512" s="2">
        <f>IFERROR(VLOOKUP(C512,'LEISHMANIOSE TEGUMENTAR'!$A$4:$C$1681,3,FALSE),0)</f>
        <v>4</v>
      </c>
      <c r="O512" s="2">
        <f>IFERROR(VLOOKUP(C512,'FEBRE AMARELA'!$A$4:$C$38,3,FALSE),0)</f>
        <v>0</v>
      </c>
      <c r="P512" s="2">
        <f>IFERROR(VLOOKUP(C512,DENGUE!$A$5:$C$4097,3,FALSE),0)</f>
        <v>168</v>
      </c>
      <c r="Q512" s="2">
        <f>IFERROR(VLOOKUP(C512,'HEPATITE VIRAL'!$A$5:$C$3162,3,FALSE),0)</f>
        <v>15</v>
      </c>
      <c r="R512" s="2">
        <f>IFERROR(VLOOKUP(C512,'FEBRE MACULOSA'!$A$5:$C$181,3,FALSE),0)</f>
        <v>0</v>
      </c>
      <c r="S512" s="2">
        <f>IFERROR(VLOOKUP(C512,LEPTOSPIROSE!$A$5:$C$1176,3,FALSE),0)</f>
        <v>2</v>
      </c>
      <c r="T512" s="2">
        <f>IFERROR(VLOOKUP(C512,'DOENÇA DE CHAGAS'!$A$5:$C$100,3,FALSE),0)</f>
        <v>0</v>
      </c>
      <c r="U512" s="2">
        <f>IFERROR(VLOOKUP(C512,'PICADAS DE COBRAS'!$A$6:$C$4645,3,FALSE),0)</f>
        <v>197</v>
      </c>
      <c r="V512">
        <f>IFERROR(VLOOKUP(C512,'ZIKA VIRUS'!$A$5:$C$2399,3,FALSE),0)</f>
        <v>102</v>
      </c>
      <c r="W512">
        <f>IFERROR(VLOOKUP(C512,'FEBRE TIFÓIDE'!$A$5:$C$46,3,FALSE),0)</f>
        <v>0</v>
      </c>
      <c r="X512">
        <f>IFERROR(VLOOKUP(C512,HANTAVIROSE!$A$5:$C$153,3,FALSE),0)</f>
        <v>0</v>
      </c>
      <c r="Y512">
        <f>IFERROR(VLOOKUP(C512,MENINGITE!$A$5:$C$447,3,FALSE),0)</f>
        <v>3</v>
      </c>
      <c r="Z512">
        <f>IFERROR(VLOOKUP(C512,RAIVA!$A$5:$C$16,3,FALSE),0)</f>
        <v>0</v>
      </c>
    </row>
    <row r="513" spans="1:26" x14ac:dyDescent="0.3">
      <c r="A513" s="2" t="s">
        <v>2425</v>
      </c>
      <c r="B513" s="2" t="s">
        <v>3202</v>
      </c>
      <c r="C513" s="2">
        <v>310510</v>
      </c>
      <c r="D513" s="2">
        <v>3105103</v>
      </c>
      <c r="E513" s="2" t="s">
        <v>2425</v>
      </c>
      <c r="F513" s="2" t="s">
        <v>3202</v>
      </c>
      <c r="G513" s="2">
        <f>IFERROR(VLOOKUP(D513,Coordenadas!$A$2:$D$5571,3,FALSE),0)</f>
        <v>-20.0166</v>
      </c>
      <c r="H513" s="2">
        <f>IFERROR(VLOOKUP(D513,Coordenadas!$A$2:$D$5571,4,FALSE),0)</f>
        <v>-45.9754</v>
      </c>
      <c r="I513" s="2" t="s">
        <v>5325</v>
      </c>
      <c r="J513" s="2">
        <v>22734</v>
      </c>
      <c r="K513" s="2" t="s">
        <v>5330</v>
      </c>
      <c r="L513" s="2">
        <f>IFERROR(VLOOKUP(C513,BOTULISMO!$A$3:$C$19,3,FALSE),0)</f>
        <v>0</v>
      </c>
      <c r="M513" s="2">
        <f>IFERROR(VLOOKUP(C513,'LEISHMANIOSE VISCERAL'!$A$4:$C$454,3,FALSE),0)</f>
        <v>0</v>
      </c>
      <c r="N513" s="2">
        <f>IFERROR(VLOOKUP(C513,'LEISHMANIOSE TEGUMENTAR'!$A$4:$C$1681,3,FALSE),0)</f>
        <v>0</v>
      </c>
      <c r="O513" s="2">
        <f>IFERROR(VLOOKUP(C513,'FEBRE AMARELA'!$A$4:$C$38,3,FALSE),0)</f>
        <v>0</v>
      </c>
      <c r="P513" s="2">
        <f>IFERROR(VLOOKUP(C513,DENGUE!$A$5:$C$4097,3,FALSE),0)</f>
        <v>21</v>
      </c>
      <c r="Q513" s="2">
        <f>IFERROR(VLOOKUP(C513,'HEPATITE VIRAL'!$A$5:$C$3162,3,FALSE),0)</f>
        <v>2</v>
      </c>
      <c r="R513" s="2">
        <f>IFERROR(VLOOKUP(C513,'FEBRE MACULOSA'!$A$5:$C$181,3,FALSE),0)</f>
        <v>0</v>
      </c>
      <c r="S513" s="2">
        <f>IFERROR(VLOOKUP(C513,LEPTOSPIROSE!$A$5:$C$1176,3,FALSE),0)</f>
        <v>0</v>
      </c>
      <c r="T513" s="2">
        <f>IFERROR(VLOOKUP(C513,'DOENÇA DE CHAGAS'!$A$5:$C$100,3,FALSE),0)</f>
        <v>0</v>
      </c>
      <c r="U513" s="2">
        <f>IFERROR(VLOOKUP(C513,'PICADAS DE COBRAS'!$A$6:$C$4645,3,FALSE),0)</f>
        <v>101</v>
      </c>
      <c r="V513">
        <f>IFERROR(VLOOKUP(C513,'ZIKA VIRUS'!$A$5:$C$2399,3,FALSE),0)</f>
        <v>0</v>
      </c>
      <c r="W513">
        <f>IFERROR(VLOOKUP(C513,'FEBRE TIFÓIDE'!$A$5:$C$46,3,FALSE),0)</f>
        <v>0</v>
      </c>
      <c r="X513">
        <f>IFERROR(VLOOKUP(C513,HANTAVIROSE!$A$5:$C$153,3,FALSE),0)</f>
        <v>0</v>
      </c>
      <c r="Y513">
        <f>IFERROR(VLOOKUP(C513,MENINGITE!$A$5:$C$447,3,FALSE),0)</f>
        <v>0</v>
      </c>
      <c r="Z513">
        <f>IFERROR(VLOOKUP(C513,RAIVA!$A$5:$C$16,3,FALSE),0)</f>
        <v>0</v>
      </c>
    </row>
    <row r="514" spans="1:26" x14ac:dyDescent="0.3">
      <c r="A514" s="2" t="s">
        <v>4319</v>
      </c>
      <c r="B514" s="2" t="s">
        <v>4468</v>
      </c>
      <c r="C514" s="2">
        <v>230185</v>
      </c>
      <c r="D514" s="2">
        <v>2301851</v>
      </c>
      <c r="E514" s="2" t="s">
        <v>4319</v>
      </c>
      <c r="F514" s="2" t="s">
        <v>4468</v>
      </c>
      <c r="G514" s="2">
        <f>IFERROR(VLOOKUP(D514,Coordenadas!$A$2:$D$5571,3,FALSE),0)</f>
        <v>-5.3045400000000003</v>
      </c>
      <c r="H514" s="2">
        <f>IFERROR(VLOOKUP(D514,Coordenadas!$A$2:$D$5571,4,FALSE),0)</f>
        <v>-38.913200000000003</v>
      </c>
      <c r="I514" s="2" t="s">
        <v>5324</v>
      </c>
      <c r="J514" s="2">
        <v>17315</v>
      </c>
      <c r="K514" s="2" t="s">
        <v>5332</v>
      </c>
      <c r="L514" s="2">
        <f>IFERROR(VLOOKUP(C514,BOTULISMO!$A$3:$C$19,3,FALSE),0)</f>
        <v>0</v>
      </c>
      <c r="M514" s="2">
        <f>IFERROR(VLOOKUP(C514,'LEISHMANIOSE VISCERAL'!$A$4:$C$454,3,FALSE),0)</f>
        <v>1</v>
      </c>
      <c r="N514" s="2">
        <f>IFERROR(VLOOKUP(C514,'LEISHMANIOSE TEGUMENTAR'!$A$4:$C$1681,3,FALSE),0)</f>
        <v>0</v>
      </c>
      <c r="O514" s="2">
        <f>IFERROR(VLOOKUP(C514,'FEBRE AMARELA'!$A$4:$C$38,3,FALSE),0)</f>
        <v>0</v>
      </c>
      <c r="P514" s="2">
        <f>IFERROR(VLOOKUP(C514,DENGUE!$A$5:$C$4097,3,FALSE),0)</f>
        <v>35</v>
      </c>
      <c r="Q514" s="2">
        <f>IFERROR(VLOOKUP(C514,'HEPATITE VIRAL'!$A$5:$C$3162,3,FALSE),0)</f>
        <v>0</v>
      </c>
      <c r="R514" s="2">
        <f>IFERROR(VLOOKUP(C514,'FEBRE MACULOSA'!$A$5:$C$181,3,FALSE),0)</f>
        <v>0</v>
      </c>
      <c r="S514" s="2">
        <f>IFERROR(VLOOKUP(C514,LEPTOSPIROSE!$A$5:$C$1176,3,FALSE),0)</f>
        <v>0</v>
      </c>
      <c r="T514" s="2">
        <f>IFERROR(VLOOKUP(C514,'DOENÇA DE CHAGAS'!$A$5:$C$100,3,FALSE),0)</f>
        <v>0</v>
      </c>
      <c r="U514" s="2">
        <f>IFERROR(VLOOKUP(C514,'PICADAS DE COBRAS'!$A$6:$C$4645,3,FALSE),0)</f>
        <v>15</v>
      </c>
      <c r="V514">
        <f>IFERROR(VLOOKUP(C514,'ZIKA VIRUS'!$A$5:$C$2399,3,FALSE),0)</f>
        <v>3</v>
      </c>
      <c r="W514">
        <f>IFERROR(VLOOKUP(C514,'FEBRE TIFÓIDE'!$A$5:$C$46,3,FALSE),0)</f>
        <v>0</v>
      </c>
      <c r="X514">
        <f>IFERROR(VLOOKUP(C514,HANTAVIROSE!$A$5:$C$153,3,FALSE),0)</f>
        <v>0</v>
      </c>
      <c r="Y514">
        <f>IFERROR(VLOOKUP(C514,MENINGITE!$A$5:$C$447,3,FALSE),0)</f>
        <v>0</v>
      </c>
      <c r="Z514">
        <f>IFERROR(VLOOKUP(C514,RAIVA!$A$5:$C$16,3,FALSE),0)</f>
        <v>0</v>
      </c>
    </row>
    <row r="515" spans="1:26" x14ac:dyDescent="0.3">
      <c r="A515" s="2" t="s">
        <v>1637</v>
      </c>
      <c r="B515" s="2" t="s">
        <v>2202</v>
      </c>
      <c r="C515" s="2">
        <v>350490</v>
      </c>
      <c r="D515" s="2">
        <v>3504909</v>
      </c>
      <c r="E515" s="2" t="s">
        <v>1637</v>
      </c>
      <c r="F515" s="2" t="s">
        <v>2202</v>
      </c>
      <c r="G515" s="2">
        <f>IFERROR(VLOOKUP(D515,Coordenadas!$A$2:$D$5571,3,FALSE),0)</f>
        <v>-22.681899999999999</v>
      </c>
      <c r="H515" s="2">
        <f>IFERROR(VLOOKUP(D515,Coordenadas!$A$2:$D$5571,4,FALSE),0)</f>
        <v>-44.328099999999999</v>
      </c>
      <c r="I515" s="2" t="s">
        <v>5325</v>
      </c>
      <c r="J515" s="2">
        <v>10223</v>
      </c>
      <c r="K515" s="2" t="s">
        <v>5332</v>
      </c>
      <c r="L515" s="2">
        <f>IFERROR(VLOOKUP(C515,BOTULISMO!$A$3:$C$19,3,FALSE),0)</f>
        <v>0</v>
      </c>
      <c r="M515" s="2">
        <f>IFERROR(VLOOKUP(C515,'LEISHMANIOSE VISCERAL'!$A$4:$C$454,3,FALSE),0)</f>
        <v>0</v>
      </c>
      <c r="N515" s="2">
        <f>IFERROR(VLOOKUP(C515,'LEISHMANIOSE TEGUMENTAR'!$A$4:$C$1681,3,FALSE),0)</f>
        <v>0</v>
      </c>
      <c r="O515" s="2">
        <f>IFERROR(VLOOKUP(C515,'FEBRE AMARELA'!$A$4:$C$38,3,FALSE),0)</f>
        <v>0</v>
      </c>
      <c r="P515" s="2">
        <f>IFERROR(VLOOKUP(C515,DENGUE!$A$5:$C$4097,3,FALSE),0)</f>
        <v>3</v>
      </c>
      <c r="Q515" s="2">
        <f>IFERROR(VLOOKUP(C515,'HEPATITE VIRAL'!$A$5:$C$3162,3,FALSE),0)</f>
        <v>0</v>
      </c>
      <c r="R515" s="2">
        <f>IFERROR(VLOOKUP(C515,'FEBRE MACULOSA'!$A$5:$C$181,3,FALSE),0)</f>
        <v>0</v>
      </c>
      <c r="S515" s="2">
        <f>IFERROR(VLOOKUP(C515,LEPTOSPIROSE!$A$5:$C$1176,3,FALSE),0)</f>
        <v>0</v>
      </c>
      <c r="T515" s="2">
        <f>IFERROR(VLOOKUP(C515,'DOENÇA DE CHAGAS'!$A$5:$C$100,3,FALSE),0)</f>
        <v>0</v>
      </c>
      <c r="U515" s="2">
        <f>IFERROR(VLOOKUP(C515,'PICADAS DE COBRAS'!$A$6:$C$4645,3,FALSE),0)</f>
        <v>12</v>
      </c>
      <c r="V515">
        <f>IFERROR(VLOOKUP(C515,'ZIKA VIRUS'!$A$5:$C$2399,3,FALSE),0)</f>
        <v>2</v>
      </c>
      <c r="W515">
        <f>IFERROR(VLOOKUP(C515,'FEBRE TIFÓIDE'!$A$5:$C$46,3,FALSE),0)</f>
        <v>0</v>
      </c>
      <c r="X515">
        <f>IFERROR(VLOOKUP(C515,HANTAVIROSE!$A$5:$C$153,3,FALSE),0)</f>
        <v>0</v>
      </c>
      <c r="Y515">
        <f>IFERROR(VLOOKUP(C515,MENINGITE!$A$5:$C$447,3,FALSE),0)</f>
        <v>0</v>
      </c>
      <c r="Z515">
        <f>IFERROR(VLOOKUP(C515,RAIVA!$A$5:$C$16,3,FALSE),0)</f>
        <v>0</v>
      </c>
    </row>
    <row r="516" spans="1:26" x14ac:dyDescent="0.3">
      <c r="A516" s="2" t="s">
        <v>3988</v>
      </c>
      <c r="B516" s="2" t="s">
        <v>4161</v>
      </c>
      <c r="C516" s="2">
        <v>250150</v>
      </c>
      <c r="D516" s="2">
        <v>2501500</v>
      </c>
      <c r="E516" s="2" t="s">
        <v>3988</v>
      </c>
      <c r="F516" s="2" t="s">
        <v>4161</v>
      </c>
      <c r="G516" s="2">
        <f>IFERROR(VLOOKUP(D516,Coordenadas!$A$2:$D$5571,3,FALSE),0)</f>
        <v>-6.7477499999999999</v>
      </c>
      <c r="H516" s="2">
        <f>IFERROR(VLOOKUP(D516,Coordenadas!$A$2:$D$5571,4,FALSE),0)</f>
        <v>-35.624600000000001</v>
      </c>
      <c r="I516" s="2" t="s">
        <v>5324</v>
      </c>
      <c r="J516" s="2">
        <v>21851</v>
      </c>
      <c r="K516" s="2" t="s">
        <v>5330</v>
      </c>
      <c r="L516" s="2">
        <f>IFERROR(VLOOKUP(C516,BOTULISMO!$A$3:$C$19,3,FALSE),0)</f>
        <v>0</v>
      </c>
      <c r="M516" s="2">
        <f>IFERROR(VLOOKUP(C516,'LEISHMANIOSE VISCERAL'!$A$4:$C$454,3,FALSE),0)</f>
        <v>0</v>
      </c>
      <c r="N516" s="2">
        <f>IFERROR(VLOOKUP(C516,'LEISHMANIOSE TEGUMENTAR'!$A$4:$C$1681,3,FALSE),0)</f>
        <v>0</v>
      </c>
      <c r="O516" s="2">
        <f>IFERROR(VLOOKUP(C516,'FEBRE AMARELA'!$A$4:$C$38,3,FALSE),0)</f>
        <v>0</v>
      </c>
      <c r="P516" s="2">
        <f>IFERROR(VLOOKUP(C516,DENGUE!$A$5:$C$4097,3,FALSE),0)</f>
        <v>45</v>
      </c>
      <c r="Q516" s="2">
        <f>IFERROR(VLOOKUP(C516,'HEPATITE VIRAL'!$A$5:$C$3162,3,FALSE),0)</f>
        <v>1</v>
      </c>
      <c r="R516" s="2">
        <f>IFERROR(VLOOKUP(C516,'FEBRE MACULOSA'!$A$5:$C$181,3,FALSE),0)</f>
        <v>0</v>
      </c>
      <c r="S516" s="2">
        <f>IFERROR(VLOOKUP(C516,LEPTOSPIROSE!$A$5:$C$1176,3,FALSE),0)</f>
        <v>0</v>
      </c>
      <c r="T516" s="2">
        <f>IFERROR(VLOOKUP(C516,'DOENÇA DE CHAGAS'!$A$5:$C$100,3,FALSE),0)</f>
        <v>0</v>
      </c>
      <c r="U516" s="2">
        <f>IFERROR(VLOOKUP(C516,'PICADAS DE COBRAS'!$A$6:$C$4645,3,FALSE),0)</f>
        <v>15</v>
      </c>
      <c r="V516">
        <f>IFERROR(VLOOKUP(C516,'ZIKA VIRUS'!$A$5:$C$2399,3,FALSE),0)</f>
        <v>2</v>
      </c>
      <c r="W516">
        <f>IFERROR(VLOOKUP(C516,'FEBRE TIFÓIDE'!$A$5:$C$46,3,FALSE),0)</f>
        <v>0</v>
      </c>
      <c r="X516">
        <f>IFERROR(VLOOKUP(C516,HANTAVIROSE!$A$5:$C$153,3,FALSE),0)</f>
        <v>0</v>
      </c>
      <c r="Y516">
        <f>IFERROR(VLOOKUP(C516,MENINGITE!$A$5:$C$447,3,FALSE),0)</f>
        <v>0</v>
      </c>
      <c r="Z516">
        <f>IFERROR(VLOOKUP(C516,RAIVA!$A$5:$C$16,3,FALSE),0)</f>
        <v>0</v>
      </c>
    </row>
    <row r="517" spans="1:26" x14ac:dyDescent="0.3">
      <c r="A517" s="2" t="s">
        <v>2425</v>
      </c>
      <c r="B517" s="2" t="s">
        <v>3201</v>
      </c>
      <c r="C517" s="2">
        <v>310520</v>
      </c>
      <c r="D517" s="2">
        <v>3105202</v>
      </c>
      <c r="E517" s="2" t="s">
        <v>2425</v>
      </c>
      <c r="F517" s="2" t="s">
        <v>3201</v>
      </c>
      <c r="G517" s="2">
        <f>IFERROR(VLOOKUP(D517,Coordenadas!$A$2:$D$5571,3,FALSE),0)</f>
        <v>-15.878299999999999</v>
      </c>
      <c r="H517" s="2">
        <f>IFERROR(VLOOKUP(D517,Coordenadas!$A$2:$D$5571,4,FALSE),0)</f>
        <v>-40.562199999999997</v>
      </c>
      <c r="I517" s="2" t="s">
        <v>5325</v>
      </c>
      <c r="J517" s="2">
        <v>4987</v>
      </c>
      <c r="K517" s="2" t="s">
        <v>5332</v>
      </c>
      <c r="L517" s="2">
        <f>IFERROR(VLOOKUP(C517,BOTULISMO!$A$3:$C$19,3,FALSE),0)</f>
        <v>0</v>
      </c>
      <c r="M517" s="2">
        <f>IFERROR(VLOOKUP(C517,'LEISHMANIOSE VISCERAL'!$A$4:$C$454,3,FALSE),0)</f>
        <v>0</v>
      </c>
      <c r="N517" s="2">
        <f>IFERROR(VLOOKUP(C517,'LEISHMANIOSE TEGUMENTAR'!$A$4:$C$1681,3,FALSE),0)</f>
        <v>4</v>
      </c>
      <c r="O517" s="2">
        <f>IFERROR(VLOOKUP(C517,'FEBRE AMARELA'!$A$4:$C$38,3,FALSE),0)</f>
        <v>0</v>
      </c>
      <c r="P517" s="2">
        <f>IFERROR(VLOOKUP(C517,DENGUE!$A$5:$C$4097,3,FALSE),0)</f>
        <v>180</v>
      </c>
      <c r="Q517" s="2">
        <f>IFERROR(VLOOKUP(C517,'HEPATITE VIRAL'!$A$5:$C$3162,3,FALSE),0)</f>
        <v>1</v>
      </c>
      <c r="R517" s="2">
        <f>IFERROR(VLOOKUP(C517,'FEBRE MACULOSA'!$A$5:$C$181,3,FALSE),0)</f>
        <v>0</v>
      </c>
      <c r="S517" s="2">
        <f>IFERROR(VLOOKUP(C517,LEPTOSPIROSE!$A$5:$C$1176,3,FALSE),0)</f>
        <v>0</v>
      </c>
      <c r="T517" s="2">
        <f>IFERROR(VLOOKUP(C517,'DOENÇA DE CHAGAS'!$A$5:$C$100,3,FALSE),0)</f>
        <v>0</v>
      </c>
      <c r="U517" s="2">
        <f>IFERROR(VLOOKUP(C517,'PICADAS DE COBRAS'!$A$6:$C$4645,3,FALSE),0)</f>
        <v>41</v>
      </c>
      <c r="V517">
        <f>IFERROR(VLOOKUP(C517,'ZIKA VIRUS'!$A$5:$C$2399,3,FALSE),0)</f>
        <v>0</v>
      </c>
      <c r="W517">
        <f>IFERROR(VLOOKUP(C517,'FEBRE TIFÓIDE'!$A$5:$C$46,3,FALSE),0)</f>
        <v>0</v>
      </c>
      <c r="X517">
        <f>IFERROR(VLOOKUP(C517,HANTAVIROSE!$A$5:$C$153,3,FALSE),0)</f>
        <v>0</v>
      </c>
      <c r="Y517">
        <f>IFERROR(VLOOKUP(C517,MENINGITE!$A$5:$C$447,3,FALSE),0)</f>
        <v>0</v>
      </c>
      <c r="Z517">
        <f>IFERROR(VLOOKUP(C517,RAIVA!$A$5:$C$16,3,FALSE),0)</f>
        <v>0</v>
      </c>
    </row>
    <row r="518" spans="1:26" x14ac:dyDescent="0.3">
      <c r="A518" s="2" t="s">
        <v>2425</v>
      </c>
      <c r="B518" s="2" t="s">
        <v>3200</v>
      </c>
      <c r="C518" s="2">
        <v>310530</v>
      </c>
      <c r="D518" s="2">
        <v>3105301</v>
      </c>
      <c r="E518" s="2" t="s">
        <v>2425</v>
      </c>
      <c r="F518" s="2" t="s">
        <v>3200</v>
      </c>
      <c r="G518" s="2">
        <f>IFERROR(VLOOKUP(D518,Coordenadas!$A$2:$D$5571,3,FALSE),0)</f>
        <v>-21.730799999999999</v>
      </c>
      <c r="H518" s="2">
        <f>IFERROR(VLOOKUP(D518,Coordenadas!$A$2:$D$5571,4,FALSE),0)</f>
        <v>-46.383299999999998</v>
      </c>
      <c r="I518" s="2" t="s">
        <v>5325</v>
      </c>
      <c r="J518" s="2">
        <v>5338</v>
      </c>
      <c r="K518" s="2" t="s">
        <v>5332</v>
      </c>
      <c r="L518" s="2">
        <f>IFERROR(VLOOKUP(C518,BOTULISMO!$A$3:$C$19,3,FALSE),0)</f>
        <v>0</v>
      </c>
      <c r="M518" s="2">
        <f>IFERROR(VLOOKUP(C518,'LEISHMANIOSE VISCERAL'!$A$4:$C$454,3,FALSE),0)</f>
        <v>0</v>
      </c>
      <c r="N518" s="2">
        <f>IFERROR(VLOOKUP(C518,'LEISHMANIOSE TEGUMENTAR'!$A$4:$C$1681,3,FALSE),0)</f>
        <v>0</v>
      </c>
      <c r="O518" s="2">
        <f>IFERROR(VLOOKUP(C518,'FEBRE AMARELA'!$A$4:$C$38,3,FALSE),0)</f>
        <v>0</v>
      </c>
      <c r="P518" s="2">
        <f>IFERROR(VLOOKUP(C518,DENGUE!$A$5:$C$4097,3,FALSE),0)</f>
        <v>1</v>
      </c>
      <c r="Q518" s="2">
        <f>IFERROR(VLOOKUP(C518,'HEPATITE VIRAL'!$A$5:$C$3162,3,FALSE),0)</f>
        <v>0</v>
      </c>
      <c r="R518" s="2">
        <f>IFERROR(VLOOKUP(C518,'FEBRE MACULOSA'!$A$5:$C$181,3,FALSE),0)</f>
        <v>0</v>
      </c>
      <c r="S518" s="2">
        <f>IFERROR(VLOOKUP(C518,LEPTOSPIROSE!$A$5:$C$1176,3,FALSE),0)</f>
        <v>0</v>
      </c>
      <c r="T518" s="2">
        <f>IFERROR(VLOOKUP(C518,'DOENÇA DE CHAGAS'!$A$5:$C$100,3,FALSE),0)</f>
        <v>0</v>
      </c>
      <c r="U518" s="2">
        <f>IFERROR(VLOOKUP(C518,'PICADAS DE COBRAS'!$A$6:$C$4645,3,FALSE),0)</f>
        <v>49</v>
      </c>
      <c r="V518">
        <f>IFERROR(VLOOKUP(C518,'ZIKA VIRUS'!$A$5:$C$2399,3,FALSE),0)</f>
        <v>0</v>
      </c>
      <c r="W518">
        <f>IFERROR(VLOOKUP(C518,'FEBRE TIFÓIDE'!$A$5:$C$46,3,FALSE),0)</f>
        <v>0</v>
      </c>
      <c r="X518">
        <f>IFERROR(VLOOKUP(C518,HANTAVIROSE!$A$5:$C$153,3,FALSE),0)</f>
        <v>0</v>
      </c>
      <c r="Y518">
        <f>IFERROR(VLOOKUP(C518,MENINGITE!$A$5:$C$447,3,FALSE),0)</f>
        <v>0</v>
      </c>
      <c r="Z518">
        <f>IFERROR(VLOOKUP(C518,RAIVA!$A$5:$C$16,3,FALSE),0)</f>
        <v>0</v>
      </c>
    </row>
    <row r="519" spans="1:26" x14ac:dyDescent="0.3">
      <c r="A519" s="2" t="s">
        <v>967</v>
      </c>
      <c r="B519" s="2" t="s">
        <v>1225</v>
      </c>
      <c r="C519" s="2">
        <v>420208</v>
      </c>
      <c r="D519" s="2">
        <v>4202081</v>
      </c>
      <c r="E519" s="2" t="s">
        <v>967</v>
      </c>
      <c r="F519" s="2" t="s">
        <v>1225</v>
      </c>
      <c r="G519" s="2">
        <f>IFERROR(VLOOKUP(D519,Coordenadas!$A$2:$D$5571,3,FALSE),0)</f>
        <v>-26.770499999999998</v>
      </c>
      <c r="H519" s="2">
        <f>IFERROR(VLOOKUP(D519,Coordenadas!$A$2:$D$5571,4,FALSE),0)</f>
        <v>-53.641300000000001</v>
      </c>
      <c r="I519" s="2" t="s">
        <v>5326</v>
      </c>
      <c r="J519" s="2">
        <v>2906</v>
      </c>
      <c r="K519" s="2" t="s">
        <v>5332</v>
      </c>
      <c r="L519" s="2">
        <f>IFERROR(VLOOKUP(C519,BOTULISMO!$A$3:$C$19,3,FALSE),0)</f>
        <v>0</v>
      </c>
      <c r="M519" s="2">
        <f>IFERROR(VLOOKUP(C519,'LEISHMANIOSE VISCERAL'!$A$4:$C$454,3,FALSE),0)</f>
        <v>0</v>
      </c>
      <c r="N519" s="2">
        <f>IFERROR(VLOOKUP(C519,'LEISHMANIOSE TEGUMENTAR'!$A$4:$C$1681,3,FALSE),0)</f>
        <v>0</v>
      </c>
      <c r="O519" s="2">
        <f>IFERROR(VLOOKUP(C519,'FEBRE AMARELA'!$A$4:$C$38,3,FALSE),0)</f>
        <v>0</v>
      </c>
      <c r="P519" s="2">
        <f>IFERROR(VLOOKUP(C519,DENGUE!$A$5:$C$4097,3,FALSE),0)</f>
        <v>0</v>
      </c>
      <c r="Q519" s="2">
        <f>IFERROR(VLOOKUP(C519,'HEPATITE VIRAL'!$A$5:$C$3162,3,FALSE),0)</f>
        <v>4</v>
      </c>
      <c r="R519" s="2">
        <f>IFERROR(VLOOKUP(C519,'FEBRE MACULOSA'!$A$5:$C$181,3,FALSE),0)</f>
        <v>0</v>
      </c>
      <c r="S519" s="2">
        <f>IFERROR(VLOOKUP(C519,LEPTOSPIROSE!$A$5:$C$1176,3,FALSE),0)</f>
        <v>0</v>
      </c>
      <c r="T519" s="2">
        <f>IFERROR(VLOOKUP(C519,'DOENÇA DE CHAGAS'!$A$5:$C$100,3,FALSE),0)</f>
        <v>0</v>
      </c>
      <c r="U519" s="2">
        <f>IFERROR(VLOOKUP(C519,'PICADAS DE COBRAS'!$A$6:$C$4645,3,FALSE),0)</f>
        <v>10</v>
      </c>
      <c r="V519">
        <f>IFERROR(VLOOKUP(C519,'ZIKA VIRUS'!$A$5:$C$2399,3,FALSE),0)</f>
        <v>0</v>
      </c>
      <c r="W519">
        <f>IFERROR(VLOOKUP(C519,'FEBRE TIFÓIDE'!$A$5:$C$46,3,FALSE),0)</f>
        <v>0</v>
      </c>
      <c r="X519">
        <f>IFERROR(VLOOKUP(C519,HANTAVIROSE!$A$5:$C$153,3,FALSE),0)</f>
        <v>0</v>
      </c>
      <c r="Y519">
        <f>IFERROR(VLOOKUP(C519,MENINGITE!$A$5:$C$447,3,FALSE),0)</f>
        <v>0</v>
      </c>
      <c r="Z519">
        <f>IFERROR(VLOOKUP(C519,RAIVA!$A$5:$C$16,3,FALSE),0)</f>
        <v>0</v>
      </c>
    </row>
    <row r="520" spans="1:26" x14ac:dyDescent="0.3">
      <c r="A520" s="2" t="s">
        <v>1256</v>
      </c>
      <c r="B520" s="2" t="s">
        <v>458</v>
      </c>
      <c r="C520" s="2">
        <v>410240</v>
      </c>
      <c r="D520" s="2">
        <v>4102406</v>
      </c>
      <c r="E520" s="2" t="s">
        <v>1256</v>
      </c>
      <c r="F520" s="2" t="s">
        <v>458</v>
      </c>
      <c r="G520" s="2">
        <f>IFERROR(VLOOKUP(D520,Coordenadas!$A$2:$D$5571,3,FALSE),0)</f>
        <v>-23.107800000000001</v>
      </c>
      <c r="H520" s="2">
        <f>IFERROR(VLOOKUP(D520,Coordenadas!$A$2:$D$5571,4,FALSE),0)</f>
        <v>-50.370399999999997</v>
      </c>
      <c r="I520" s="2" t="s">
        <v>5326</v>
      </c>
      <c r="J520" s="2">
        <v>32184</v>
      </c>
      <c r="K520" s="2" t="s">
        <v>5330</v>
      </c>
      <c r="L520" s="2">
        <f>IFERROR(VLOOKUP(C520,BOTULISMO!$A$3:$C$19,3,FALSE),0)</f>
        <v>0</v>
      </c>
      <c r="M520" s="2">
        <f>IFERROR(VLOOKUP(C520,'LEISHMANIOSE VISCERAL'!$A$4:$C$454,3,FALSE),0)</f>
        <v>0</v>
      </c>
      <c r="N520" s="2">
        <f>IFERROR(VLOOKUP(C520,'LEISHMANIOSE TEGUMENTAR'!$A$4:$C$1681,3,FALSE),0)</f>
        <v>6</v>
      </c>
      <c r="O520" s="2">
        <f>IFERROR(VLOOKUP(C520,'FEBRE AMARELA'!$A$4:$C$38,3,FALSE),0)</f>
        <v>0</v>
      </c>
      <c r="P520" s="2">
        <f>IFERROR(VLOOKUP(C520,DENGUE!$A$5:$C$4097,3,FALSE),0)</f>
        <v>4469</v>
      </c>
      <c r="Q520" s="2">
        <f>IFERROR(VLOOKUP(C520,'HEPATITE VIRAL'!$A$5:$C$3162,3,FALSE),0)</f>
        <v>18</v>
      </c>
      <c r="R520" s="2">
        <f>IFERROR(VLOOKUP(C520,'FEBRE MACULOSA'!$A$5:$C$181,3,FALSE),0)</f>
        <v>0</v>
      </c>
      <c r="S520" s="2">
        <f>IFERROR(VLOOKUP(C520,LEPTOSPIROSE!$A$5:$C$1176,3,FALSE),0)</f>
        <v>1</v>
      </c>
      <c r="T520" s="2">
        <f>IFERROR(VLOOKUP(C520,'DOENÇA DE CHAGAS'!$A$5:$C$100,3,FALSE),0)</f>
        <v>0</v>
      </c>
      <c r="U520" s="2">
        <f>IFERROR(VLOOKUP(C520,'PICADAS DE COBRAS'!$A$6:$C$4645,3,FALSE),0)</f>
        <v>242</v>
      </c>
      <c r="V520">
        <f>IFERROR(VLOOKUP(C520,'ZIKA VIRUS'!$A$5:$C$2399,3,FALSE),0)</f>
        <v>1</v>
      </c>
      <c r="W520">
        <f>IFERROR(VLOOKUP(C520,'FEBRE TIFÓIDE'!$A$5:$C$46,3,FALSE),0)</f>
        <v>0</v>
      </c>
      <c r="X520">
        <f>IFERROR(VLOOKUP(C520,HANTAVIROSE!$A$5:$C$153,3,FALSE),0)</f>
        <v>0</v>
      </c>
      <c r="Y520">
        <f>IFERROR(VLOOKUP(C520,MENINGITE!$A$5:$C$447,3,FALSE),0)</f>
        <v>0</v>
      </c>
      <c r="Z520">
        <f>IFERROR(VLOOKUP(C520,RAIVA!$A$5:$C$16,3,FALSE),0)</f>
        <v>0</v>
      </c>
    </row>
    <row r="521" spans="1:26" x14ac:dyDescent="0.3">
      <c r="A521" s="2" t="s">
        <v>392</v>
      </c>
      <c r="B521" s="2" t="s">
        <v>458</v>
      </c>
      <c r="C521" s="2">
        <v>500150</v>
      </c>
      <c r="D521" s="2">
        <v>5001508</v>
      </c>
      <c r="E521" s="2" t="s">
        <v>392</v>
      </c>
      <c r="F521" s="2" t="s">
        <v>458</v>
      </c>
      <c r="G521" s="2">
        <f>IFERROR(VLOOKUP(D521,Coordenadas!$A$2:$D$5571,3,FALSE),0)</f>
        <v>-19.927499999999998</v>
      </c>
      <c r="H521" s="2">
        <f>IFERROR(VLOOKUP(D521,Coordenadas!$A$2:$D$5571,4,FALSE),0)</f>
        <v>-54.358499999999999</v>
      </c>
      <c r="I521" s="2" t="s">
        <v>5327</v>
      </c>
      <c r="J521" s="2">
        <v>6609</v>
      </c>
      <c r="K521" s="2" t="s">
        <v>5332</v>
      </c>
      <c r="L521" s="2">
        <f>IFERROR(VLOOKUP(C521,BOTULISMO!$A$3:$C$19,3,FALSE),0)</f>
        <v>0</v>
      </c>
      <c r="M521" s="2">
        <f>IFERROR(VLOOKUP(C521,'LEISHMANIOSE VISCERAL'!$A$4:$C$454,3,FALSE),0)</f>
        <v>0</v>
      </c>
      <c r="N521" s="2">
        <f>IFERROR(VLOOKUP(C521,'LEISHMANIOSE TEGUMENTAR'!$A$4:$C$1681,3,FALSE),0)</f>
        <v>0</v>
      </c>
      <c r="O521" s="2">
        <f>IFERROR(VLOOKUP(C521,'FEBRE AMARELA'!$A$4:$C$38,3,FALSE),0)</f>
        <v>0</v>
      </c>
      <c r="P521" s="2">
        <f>IFERROR(VLOOKUP(C521,DENGUE!$A$5:$C$4097,3,FALSE),0)</f>
        <v>29</v>
      </c>
      <c r="Q521" s="2">
        <f>IFERROR(VLOOKUP(C521,'HEPATITE VIRAL'!$A$5:$C$3162,3,FALSE),0)</f>
        <v>0</v>
      </c>
      <c r="R521" s="2">
        <f>IFERROR(VLOOKUP(C521,'FEBRE MACULOSA'!$A$5:$C$181,3,FALSE),0)</f>
        <v>0</v>
      </c>
      <c r="S521" s="2">
        <f>IFERROR(VLOOKUP(C521,LEPTOSPIROSE!$A$5:$C$1176,3,FALSE),0)</f>
        <v>0</v>
      </c>
      <c r="T521" s="2">
        <f>IFERROR(VLOOKUP(C521,'DOENÇA DE CHAGAS'!$A$5:$C$100,3,FALSE),0)</f>
        <v>0</v>
      </c>
      <c r="U521" s="2">
        <f>IFERROR(VLOOKUP(C521,'PICADAS DE COBRAS'!$A$6:$C$4645,3,FALSE),0)</f>
        <v>20</v>
      </c>
      <c r="V521">
        <f>IFERROR(VLOOKUP(C521,'ZIKA VIRUS'!$A$5:$C$2399,3,FALSE),0)</f>
        <v>3</v>
      </c>
      <c r="W521">
        <f>IFERROR(VLOOKUP(C521,'FEBRE TIFÓIDE'!$A$5:$C$46,3,FALSE),0)</f>
        <v>0</v>
      </c>
      <c r="X521">
        <f>IFERROR(VLOOKUP(C521,HANTAVIROSE!$A$5:$C$153,3,FALSE),0)</f>
        <v>0</v>
      </c>
      <c r="Y521">
        <f>IFERROR(VLOOKUP(C521,MENINGITE!$A$5:$C$447,3,FALSE),0)</f>
        <v>0</v>
      </c>
      <c r="Z521">
        <f>IFERROR(VLOOKUP(C521,RAIVA!$A$5:$C$16,3,FALSE),0)</f>
        <v>0</v>
      </c>
    </row>
    <row r="522" spans="1:26" x14ac:dyDescent="0.3">
      <c r="A522" s="2" t="s">
        <v>4903</v>
      </c>
      <c r="B522" s="2" t="s">
        <v>5008</v>
      </c>
      <c r="C522" s="2">
        <v>170305</v>
      </c>
      <c r="D522" s="2">
        <v>1703057</v>
      </c>
      <c r="E522" s="2" t="s">
        <v>4903</v>
      </c>
      <c r="F522" s="2" t="s">
        <v>5008</v>
      </c>
      <c r="G522" s="2">
        <f>IFERROR(VLOOKUP(D522,Coordenadas!$A$2:$D$5571,3,FALSE),0)</f>
        <v>-7.7561200000000001</v>
      </c>
      <c r="H522" s="2">
        <f>IFERROR(VLOOKUP(D522,Coordenadas!$A$2:$D$5571,4,FALSE),0)</f>
        <v>-48.583599999999997</v>
      </c>
      <c r="I522" s="2" t="s">
        <v>5323</v>
      </c>
      <c r="J522" s="2">
        <v>3122</v>
      </c>
      <c r="K522" s="2" t="s">
        <v>5332</v>
      </c>
      <c r="L522" s="2">
        <f>IFERROR(VLOOKUP(C522,BOTULISMO!$A$3:$C$19,3,FALSE),0)</f>
        <v>0</v>
      </c>
      <c r="M522" s="2">
        <f>IFERROR(VLOOKUP(C522,'LEISHMANIOSE VISCERAL'!$A$4:$C$454,3,FALSE),0)</f>
        <v>0</v>
      </c>
      <c r="N522" s="2">
        <f>IFERROR(VLOOKUP(C522,'LEISHMANIOSE TEGUMENTAR'!$A$4:$C$1681,3,FALSE),0)</f>
        <v>1</v>
      </c>
      <c r="O522" s="2">
        <f>IFERROR(VLOOKUP(C522,'FEBRE AMARELA'!$A$4:$C$38,3,FALSE),0)</f>
        <v>0</v>
      </c>
      <c r="P522" s="2">
        <f>IFERROR(VLOOKUP(C522,DENGUE!$A$5:$C$4097,3,FALSE),0)</f>
        <v>2</v>
      </c>
      <c r="Q522" s="2">
        <f>IFERROR(VLOOKUP(C522,'HEPATITE VIRAL'!$A$5:$C$3162,3,FALSE),0)</f>
        <v>1</v>
      </c>
      <c r="R522" s="2">
        <f>IFERROR(VLOOKUP(C522,'FEBRE MACULOSA'!$A$5:$C$181,3,FALSE),0)</f>
        <v>0</v>
      </c>
      <c r="S522" s="2">
        <f>IFERROR(VLOOKUP(C522,LEPTOSPIROSE!$A$5:$C$1176,3,FALSE),0)</f>
        <v>0</v>
      </c>
      <c r="T522" s="2">
        <f>IFERROR(VLOOKUP(C522,'DOENÇA DE CHAGAS'!$A$5:$C$100,3,FALSE),0)</f>
        <v>0</v>
      </c>
      <c r="U522" s="2">
        <f>IFERROR(VLOOKUP(C522,'PICADAS DE COBRAS'!$A$6:$C$4645,3,FALSE),0)</f>
        <v>11</v>
      </c>
      <c r="V522">
        <f>IFERROR(VLOOKUP(C522,'ZIKA VIRUS'!$A$5:$C$2399,3,FALSE),0)</f>
        <v>0</v>
      </c>
      <c r="W522">
        <f>IFERROR(VLOOKUP(C522,'FEBRE TIFÓIDE'!$A$5:$C$46,3,FALSE),0)</f>
        <v>0</v>
      </c>
      <c r="X522">
        <f>IFERROR(VLOOKUP(C522,HANTAVIROSE!$A$5:$C$153,3,FALSE),0)</f>
        <v>0</v>
      </c>
      <c r="Y522">
        <f>IFERROR(VLOOKUP(C522,MENINGITE!$A$5:$C$447,3,FALSE),0)</f>
        <v>0</v>
      </c>
      <c r="Z522">
        <f>IFERROR(VLOOKUP(C522,RAIVA!$A$5:$C$16,3,FALSE),0)</f>
        <v>0</v>
      </c>
    </row>
    <row r="523" spans="1:26" x14ac:dyDescent="0.3">
      <c r="A523" s="2" t="s">
        <v>5044</v>
      </c>
      <c r="B523" s="2" t="s">
        <v>5160</v>
      </c>
      <c r="C523" s="2">
        <v>150125</v>
      </c>
      <c r="D523" s="2">
        <v>1501253</v>
      </c>
      <c r="E523" s="2" t="s">
        <v>5044</v>
      </c>
      <c r="F523" s="2" t="s">
        <v>5160</v>
      </c>
      <c r="G523" s="2">
        <f>IFERROR(VLOOKUP(D523,Coordenadas!$A$2:$D$5571,3,FALSE),0)</f>
        <v>-7.3477899999999998</v>
      </c>
      <c r="H523" s="2">
        <f>IFERROR(VLOOKUP(D523,Coordenadas!$A$2:$D$5571,4,FALSE),0)</f>
        <v>-50.395899999999997</v>
      </c>
      <c r="I523" s="2" t="s">
        <v>5323</v>
      </c>
      <c r="J523" s="2">
        <v>3431</v>
      </c>
      <c r="K523" s="2" t="s">
        <v>5332</v>
      </c>
      <c r="L523" s="2">
        <f>IFERROR(VLOOKUP(C523,BOTULISMO!$A$3:$C$19,3,FALSE),0)</f>
        <v>0</v>
      </c>
      <c r="M523" s="2">
        <f>IFERROR(VLOOKUP(C523,'LEISHMANIOSE VISCERAL'!$A$4:$C$454,3,FALSE),0)</f>
        <v>0</v>
      </c>
      <c r="N523" s="2">
        <f>IFERROR(VLOOKUP(C523,'LEISHMANIOSE TEGUMENTAR'!$A$4:$C$1681,3,FALSE),0)</f>
        <v>7</v>
      </c>
      <c r="O523" s="2">
        <f>IFERROR(VLOOKUP(C523,'FEBRE AMARELA'!$A$4:$C$38,3,FALSE),0)</f>
        <v>0</v>
      </c>
      <c r="P523" s="2">
        <f>IFERROR(VLOOKUP(C523,DENGUE!$A$5:$C$4097,3,FALSE),0)</f>
        <v>54</v>
      </c>
      <c r="Q523" s="2">
        <f>IFERROR(VLOOKUP(C523,'HEPATITE VIRAL'!$A$5:$C$3162,3,FALSE),0)</f>
        <v>1</v>
      </c>
      <c r="R523" s="2">
        <f>IFERROR(VLOOKUP(C523,'FEBRE MACULOSA'!$A$5:$C$181,3,FALSE),0)</f>
        <v>0</v>
      </c>
      <c r="S523" s="2">
        <f>IFERROR(VLOOKUP(C523,LEPTOSPIROSE!$A$5:$C$1176,3,FALSE),0)</f>
        <v>0</v>
      </c>
      <c r="T523" s="2">
        <f>IFERROR(VLOOKUP(C523,'DOENÇA DE CHAGAS'!$A$5:$C$100,3,FALSE),0)</f>
        <v>0</v>
      </c>
      <c r="U523" s="2">
        <f>IFERROR(VLOOKUP(C523,'PICADAS DE COBRAS'!$A$6:$C$4645,3,FALSE),0)</f>
        <v>2</v>
      </c>
      <c r="V523">
        <f>IFERROR(VLOOKUP(C523,'ZIKA VIRUS'!$A$5:$C$2399,3,FALSE),0)</f>
        <v>11</v>
      </c>
      <c r="W523">
        <f>IFERROR(VLOOKUP(C523,'FEBRE TIFÓIDE'!$A$5:$C$46,3,FALSE),0)</f>
        <v>0</v>
      </c>
      <c r="X523">
        <f>IFERROR(VLOOKUP(C523,HANTAVIROSE!$A$5:$C$153,3,FALSE),0)</f>
        <v>0</v>
      </c>
      <c r="Y523">
        <f>IFERROR(VLOOKUP(C523,MENINGITE!$A$5:$C$447,3,FALSE),0)</f>
        <v>0</v>
      </c>
      <c r="Z523">
        <f>IFERROR(VLOOKUP(C523,RAIVA!$A$5:$C$16,3,FALSE),0)</f>
        <v>0</v>
      </c>
    </row>
    <row r="524" spans="1:26" x14ac:dyDescent="0.3">
      <c r="A524" s="2" t="s">
        <v>3257</v>
      </c>
      <c r="B524" s="2" t="s">
        <v>3618</v>
      </c>
      <c r="C524" s="2">
        <v>290265</v>
      </c>
      <c r="D524" s="2">
        <v>2902658</v>
      </c>
      <c r="E524" s="2" t="s">
        <v>3257</v>
      </c>
      <c r="F524" s="2" t="s">
        <v>3618</v>
      </c>
      <c r="G524" s="2">
        <f>IFERROR(VLOOKUP(D524,Coordenadas!$A$2:$D$5571,3,FALSE),0)</f>
        <v>-10.578799999999999</v>
      </c>
      <c r="H524" s="2">
        <f>IFERROR(VLOOKUP(D524,Coordenadas!$A$2:$D$5571,4,FALSE),0)</f>
        <v>-38.621200000000002</v>
      </c>
      <c r="I524" s="2" t="s">
        <v>5324</v>
      </c>
      <c r="J524" s="2">
        <v>11814</v>
      </c>
      <c r="K524" s="2" t="s">
        <v>5332</v>
      </c>
      <c r="L524" s="2">
        <f>IFERROR(VLOOKUP(C524,BOTULISMO!$A$3:$C$19,3,FALSE),0)</f>
        <v>0</v>
      </c>
      <c r="M524" s="2">
        <f>IFERROR(VLOOKUP(C524,'LEISHMANIOSE VISCERAL'!$A$4:$C$454,3,FALSE),0)</f>
        <v>0</v>
      </c>
      <c r="N524" s="2">
        <f>IFERROR(VLOOKUP(C524,'LEISHMANIOSE TEGUMENTAR'!$A$4:$C$1681,3,FALSE),0)</f>
        <v>0</v>
      </c>
      <c r="O524" s="2">
        <f>IFERROR(VLOOKUP(C524,'FEBRE AMARELA'!$A$4:$C$38,3,FALSE),0)</f>
        <v>0</v>
      </c>
      <c r="P524" s="2">
        <f>IFERROR(VLOOKUP(C524,DENGUE!$A$5:$C$4097,3,FALSE),0)</f>
        <v>1</v>
      </c>
      <c r="Q524" s="2">
        <f>IFERROR(VLOOKUP(C524,'HEPATITE VIRAL'!$A$5:$C$3162,3,FALSE),0)</f>
        <v>0</v>
      </c>
      <c r="R524" s="2">
        <f>IFERROR(VLOOKUP(C524,'FEBRE MACULOSA'!$A$5:$C$181,3,FALSE),0)</f>
        <v>0</v>
      </c>
      <c r="S524" s="2">
        <f>IFERROR(VLOOKUP(C524,LEPTOSPIROSE!$A$5:$C$1176,3,FALSE),0)</f>
        <v>0</v>
      </c>
      <c r="T524" s="2">
        <f>IFERROR(VLOOKUP(C524,'DOENÇA DE CHAGAS'!$A$5:$C$100,3,FALSE),0)</f>
        <v>0</v>
      </c>
      <c r="U524" s="2">
        <f>IFERROR(VLOOKUP(C524,'PICADAS DE COBRAS'!$A$6:$C$4645,3,FALSE),0)</f>
        <v>3</v>
      </c>
      <c r="V524">
        <f>IFERROR(VLOOKUP(C524,'ZIKA VIRUS'!$A$5:$C$2399,3,FALSE),0)</f>
        <v>0</v>
      </c>
      <c r="W524">
        <f>IFERROR(VLOOKUP(C524,'FEBRE TIFÓIDE'!$A$5:$C$46,3,FALSE),0)</f>
        <v>0</v>
      </c>
      <c r="X524">
        <f>IFERROR(VLOOKUP(C524,HANTAVIROSE!$A$5:$C$153,3,FALSE),0)</f>
        <v>0</v>
      </c>
      <c r="Y524">
        <f>IFERROR(VLOOKUP(C524,MENINGITE!$A$5:$C$447,3,FALSE),0)</f>
        <v>0</v>
      </c>
      <c r="Z524">
        <f>IFERROR(VLOOKUP(C524,RAIVA!$A$5:$C$16,3,FALSE),0)</f>
        <v>0</v>
      </c>
    </row>
    <row r="525" spans="1:26" x14ac:dyDescent="0.3">
      <c r="A525" s="2" t="s">
        <v>470</v>
      </c>
      <c r="B525" s="2" t="s">
        <v>934</v>
      </c>
      <c r="C525" s="2">
        <v>430165</v>
      </c>
      <c r="D525" s="2">
        <v>4301651</v>
      </c>
      <c r="E525" s="2" t="s">
        <v>470</v>
      </c>
      <c r="F525" s="2" t="s">
        <v>934</v>
      </c>
      <c r="G525" s="2">
        <f>IFERROR(VLOOKUP(D525,Coordenadas!$A$2:$D$5571,3,FALSE),0)</f>
        <v>-29.372499999999999</v>
      </c>
      <c r="H525" s="2">
        <f>IFERROR(VLOOKUP(D525,Coordenadas!$A$2:$D$5571,4,FALSE),0)</f>
        <v>-51.494900000000001</v>
      </c>
      <c r="I525" s="2" t="s">
        <v>5326</v>
      </c>
      <c r="J525" s="2">
        <v>5741</v>
      </c>
      <c r="K525" s="2" t="s">
        <v>5332</v>
      </c>
      <c r="L525" s="2">
        <f>IFERROR(VLOOKUP(C525,BOTULISMO!$A$3:$C$19,3,FALSE),0)</f>
        <v>0</v>
      </c>
      <c r="M525" s="2">
        <f>IFERROR(VLOOKUP(C525,'LEISHMANIOSE VISCERAL'!$A$4:$C$454,3,FALSE),0)</f>
        <v>0</v>
      </c>
      <c r="N525" s="2">
        <f>IFERROR(VLOOKUP(C525,'LEISHMANIOSE TEGUMENTAR'!$A$4:$C$1681,3,FALSE),0)</f>
        <v>0</v>
      </c>
      <c r="O525" s="2">
        <f>IFERROR(VLOOKUP(C525,'FEBRE AMARELA'!$A$4:$C$38,3,FALSE),0)</f>
        <v>0</v>
      </c>
      <c r="P525" s="2">
        <f>IFERROR(VLOOKUP(C525,DENGUE!$A$5:$C$4097,3,FALSE),0)</f>
        <v>0</v>
      </c>
      <c r="Q525" s="2">
        <f>IFERROR(VLOOKUP(C525,'HEPATITE VIRAL'!$A$5:$C$3162,3,FALSE),0)</f>
        <v>1</v>
      </c>
      <c r="R525" s="2">
        <f>IFERROR(VLOOKUP(C525,'FEBRE MACULOSA'!$A$5:$C$181,3,FALSE),0)</f>
        <v>0</v>
      </c>
      <c r="S525" s="2">
        <f>IFERROR(VLOOKUP(C525,LEPTOSPIROSE!$A$5:$C$1176,3,FALSE),0)</f>
        <v>1</v>
      </c>
      <c r="T525" s="2">
        <f>IFERROR(VLOOKUP(C525,'DOENÇA DE CHAGAS'!$A$5:$C$100,3,FALSE),0)</f>
        <v>0</v>
      </c>
      <c r="U525" s="2">
        <f>IFERROR(VLOOKUP(C525,'PICADAS DE COBRAS'!$A$6:$C$4645,3,FALSE),0)</f>
        <v>8</v>
      </c>
      <c r="V525">
        <f>IFERROR(VLOOKUP(C525,'ZIKA VIRUS'!$A$5:$C$2399,3,FALSE),0)</f>
        <v>0</v>
      </c>
      <c r="W525">
        <f>IFERROR(VLOOKUP(C525,'FEBRE TIFÓIDE'!$A$5:$C$46,3,FALSE),0)</f>
        <v>0</v>
      </c>
      <c r="X525">
        <f>IFERROR(VLOOKUP(C525,HANTAVIROSE!$A$5:$C$153,3,FALSE),0)</f>
        <v>0</v>
      </c>
      <c r="Y525">
        <f>IFERROR(VLOOKUP(C525,MENINGITE!$A$5:$C$447,3,FALSE),0)</f>
        <v>0</v>
      </c>
      <c r="Z525">
        <f>IFERROR(VLOOKUP(C525,RAIVA!$A$5:$C$16,3,FALSE),0)</f>
        <v>0</v>
      </c>
    </row>
    <row r="526" spans="1:26" x14ac:dyDescent="0.3">
      <c r="A526" s="2" t="s">
        <v>1637</v>
      </c>
      <c r="B526" s="2" t="s">
        <v>2201</v>
      </c>
      <c r="C526" s="2">
        <v>350500</v>
      </c>
      <c r="D526" s="2">
        <v>3505005</v>
      </c>
      <c r="E526" s="2" t="s">
        <v>1637</v>
      </c>
      <c r="F526" s="2" t="s">
        <v>2201</v>
      </c>
      <c r="G526" s="2">
        <f>IFERROR(VLOOKUP(D526,Coordenadas!$A$2:$D$5571,3,FALSE),0)</f>
        <v>-23.628399999999999</v>
      </c>
      <c r="H526" s="2">
        <f>IFERROR(VLOOKUP(D526,Coordenadas!$A$2:$D$5571,4,FALSE),0)</f>
        <v>-49.563400000000001</v>
      </c>
      <c r="I526" s="2" t="s">
        <v>5325</v>
      </c>
      <c r="J526" s="2">
        <v>3116</v>
      </c>
      <c r="K526" s="2" t="s">
        <v>5332</v>
      </c>
      <c r="L526" s="2">
        <f>IFERROR(VLOOKUP(C526,BOTULISMO!$A$3:$C$19,3,FALSE),0)</f>
        <v>0</v>
      </c>
      <c r="M526" s="2">
        <f>IFERROR(VLOOKUP(C526,'LEISHMANIOSE VISCERAL'!$A$4:$C$454,3,FALSE),0)</f>
        <v>0</v>
      </c>
      <c r="N526" s="2">
        <f>IFERROR(VLOOKUP(C526,'LEISHMANIOSE TEGUMENTAR'!$A$4:$C$1681,3,FALSE),0)</f>
        <v>0</v>
      </c>
      <c r="O526" s="2">
        <f>IFERROR(VLOOKUP(C526,'FEBRE AMARELA'!$A$4:$C$38,3,FALSE),0)</f>
        <v>0</v>
      </c>
      <c r="P526" s="2">
        <f>IFERROR(VLOOKUP(C526,DENGUE!$A$5:$C$4097,3,FALSE),0)</f>
        <v>10</v>
      </c>
      <c r="Q526" s="2">
        <f>IFERROR(VLOOKUP(C526,'HEPATITE VIRAL'!$A$5:$C$3162,3,FALSE),0)</f>
        <v>0</v>
      </c>
      <c r="R526" s="2">
        <f>IFERROR(VLOOKUP(C526,'FEBRE MACULOSA'!$A$5:$C$181,3,FALSE),0)</f>
        <v>0</v>
      </c>
      <c r="S526" s="2">
        <f>IFERROR(VLOOKUP(C526,LEPTOSPIROSE!$A$5:$C$1176,3,FALSE),0)</f>
        <v>0</v>
      </c>
      <c r="T526" s="2">
        <f>IFERROR(VLOOKUP(C526,'DOENÇA DE CHAGAS'!$A$5:$C$100,3,FALSE),0)</f>
        <v>0</v>
      </c>
      <c r="U526" s="2">
        <f>IFERROR(VLOOKUP(C526,'PICADAS DE COBRAS'!$A$6:$C$4645,3,FALSE),0)</f>
        <v>2</v>
      </c>
      <c r="V526">
        <f>IFERROR(VLOOKUP(C526,'ZIKA VIRUS'!$A$5:$C$2399,3,FALSE),0)</f>
        <v>0</v>
      </c>
      <c r="W526">
        <f>IFERROR(VLOOKUP(C526,'FEBRE TIFÓIDE'!$A$5:$C$46,3,FALSE),0)</f>
        <v>0</v>
      </c>
      <c r="X526">
        <f>IFERROR(VLOOKUP(C526,HANTAVIROSE!$A$5:$C$153,3,FALSE),0)</f>
        <v>0</v>
      </c>
      <c r="Y526">
        <f>IFERROR(VLOOKUP(C526,MENINGITE!$A$5:$C$447,3,FALSE),0)</f>
        <v>0</v>
      </c>
      <c r="Z526">
        <f>IFERROR(VLOOKUP(C526,RAIVA!$A$5:$C$16,3,FALSE),0)</f>
        <v>0</v>
      </c>
    </row>
    <row r="527" spans="1:26" x14ac:dyDescent="0.3">
      <c r="A527" s="2" t="s">
        <v>2425</v>
      </c>
      <c r="B527" s="2" t="s">
        <v>3199</v>
      </c>
      <c r="C527" s="2">
        <v>310540</v>
      </c>
      <c r="D527" s="2">
        <v>3105400</v>
      </c>
      <c r="E527" s="2" t="s">
        <v>2425</v>
      </c>
      <c r="F527" s="2" t="s">
        <v>3199</v>
      </c>
      <c r="G527" s="2">
        <f>IFERROR(VLOOKUP(D527,Coordenadas!$A$2:$D$5571,3,FALSE),0)</f>
        <v>-19.9389</v>
      </c>
      <c r="H527" s="2">
        <f>IFERROR(VLOOKUP(D527,Coordenadas!$A$2:$D$5571,4,FALSE),0)</f>
        <v>-43.475499999999997</v>
      </c>
      <c r="I527" s="2" t="s">
        <v>5325</v>
      </c>
      <c r="J527" s="2">
        <v>28442</v>
      </c>
      <c r="K527" s="2" t="s">
        <v>5330</v>
      </c>
      <c r="L527" s="2">
        <f>IFERROR(VLOOKUP(C527,BOTULISMO!$A$3:$C$19,3,FALSE),0)</f>
        <v>0</v>
      </c>
      <c r="M527" s="2">
        <f>IFERROR(VLOOKUP(C527,'LEISHMANIOSE VISCERAL'!$A$4:$C$454,3,FALSE),0)</f>
        <v>0</v>
      </c>
      <c r="N527" s="2">
        <f>IFERROR(VLOOKUP(C527,'LEISHMANIOSE TEGUMENTAR'!$A$4:$C$1681,3,FALSE),0)</f>
        <v>1</v>
      </c>
      <c r="O527" s="2">
        <f>IFERROR(VLOOKUP(C527,'FEBRE AMARELA'!$A$4:$C$38,3,FALSE),0)</f>
        <v>0</v>
      </c>
      <c r="P527" s="2">
        <f>IFERROR(VLOOKUP(C527,DENGUE!$A$5:$C$4097,3,FALSE),0)</f>
        <v>123</v>
      </c>
      <c r="Q527" s="2">
        <f>IFERROR(VLOOKUP(C527,'HEPATITE VIRAL'!$A$5:$C$3162,3,FALSE),0)</f>
        <v>2</v>
      </c>
      <c r="R527" s="2">
        <f>IFERROR(VLOOKUP(C527,'FEBRE MACULOSA'!$A$5:$C$181,3,FALSE),0)</f>
        <v>0</v>
      </c>
      <c r="S527" s="2">
        <f>IFERROR(VLOOKUP(C527,LEPTOSPIROSE!$A$5:$C$1176,3,FALSE),0)</f>
        <v>0</v>
      </c>
      <c r="T527" s="2">
        <f>IFERROR(VLOOKUP(C527,'DOENÇA DE CHAGAS'!$A$5:$C$100,3,FALSE),0)</f>
        <v>0</v>
      </c>
      <c r="U527" s="2">
        <f>IFERROR(VLOOKUP(C527,'PICADAS DE COBRAS'!$A$6:$C$4645,3,FALSE),0)</f>
        <v>100</v>
      </c>
      <c r="V527">
        <f>IFERROR(VLOOKUP(C527,'ZIKA VIRUS'!$A$5:$C$2399,3,FALSE),0)</f>
        <v>5</v>
      </c>
      <c r="W527">
        <f>IFERROR(VLOOKUP(C527,'FEBRE TIFÓIDE'!$A$5:$C$46,3,FALSE),0)</f>
        <v>0</v>
      </c>
      <c r="X527">
        <f>IFERROR(VLOOKUP(C527,HANTAVIROSE!$A$5:$C$153,3,FALSE),0)</f>
        <v>0</v>
      </c>
      <c r="Y527">
        <f>IFERROR(VLOOKUP(C527,MENINGITE!$A$5:$C$447,3,FALSE),0)</f>
        <v>0</v>
      </c>
      <c r="Z527">
        <f>IFERROR(VLOOKUP(C527,RAIVA!$A$5:$C$16,3,FALSE),0)</f>
        <v>0</v>
      </c>
    </row>
    <row r="528" spans="1:26" x14ac:dyDescent="0.3">
      <c r="A528" s="2" t="s">
        <v>470</v>
      </c>
      <c r="B528" s="2" t="s">
        <v>933</v>
      </c>
      <c r="C528" s="2">
        <v>430170</v>
      </c>
      <c r="D528" s="2">
        <v>4301701</v>
      </c>
      <c r="E528" s="2" t="s">
        <v>470</v>
      </c>
      <c r="F528" s="2" t="s">
        <v>933</v>
      </c>
      <c r="G528" s="2">
        <f>IFERROR(VLOOKUP(D528,Coordenadas!$A$2:$D$5571,3,FALSE),0)</f>
        <v>-27.620799999999999</v>
      </c>
      <c r="H528" s="2">
        <f>IFERROR(VLOOKUP(D528,Coordenadas!$A$2:$D$5571,4,FALSE),0)</f>
        <v>-52.379800000000003</v>
      </c>
      <c r="I528" s="2" t="s">
        <v>5326</v>
      </c>
      <c r="J528" s="2">
        <v>6529</v>
      </c>
      <c r="K528" s="2" t="s">
        <v>5332</v>
      </c>
      <c r="L528" s="2">
        <f>IFERROR(VLOOKUP(C528,BOTULISMO!$A$3:$C$19,3,FALSE),0)</f>
        <v>0</v>
      </c>
      <c r="M528" s="2">
        <f>IFERROR(VLOOKUP(C528,'LEISHMANIOSE VISCERAL'!$A$4:$C$454,3,FALSE),0)</f>
        <v>0</v>
      </c>
      <c r="N528" s="2">
        <f>IFERROR(VLOOKUP(C528,'LEISHMANIOSE TEGUMENTAR'!$A$4:$C$1681,3,FALSE),0)</f>
        <v>0</v>
      </c>
      <c r="O528" s="2">
        <f>IFERROR(VLOOKUP(C528,'FEBRE AMARELA'!$A$4:$C$38,3,FALSE),0)</f>
        <v>0</v>
      </c>
      <c r="P528" s="2">
        <f>IFERROR(VLOOKUP(C528,DENGUE!$A$5:$C$4097,3,FALSE),0)</f>
        <v>0</v>
      </c>
      <c r="Q528" s="2">
        <f>IFERROR(VLOOKUP(C528,'HEPATITE VIRAL'!$A$5:$C$3162,3,FALSE),0)</f>
        <v>6</v>
      </c>
      <c r="R528" s="2">
        <f>IFERROR(VLOOKUP(C528,'FEBRE MACULOSA'!$A$5:$C$181,3,FALSE),0)</f>
        <v>0</v>
      </c>
      <c r="S528" s="2">
        <f>IFERROR(VLOOKUP(C528,LEPTOSPIROSE!$A$5:$C$1176,3,FALSE),0)</f>
        <v>0</v>
      </c>
      <c r="T528" s="2">
        <f>IFERROR(VLOOKUP(C528,'DOENÇA DE CHAGAS'!$A$5:$C$100,3,FALSE),0)</f>
        <v>0</v>
      </c>
      <c r="U528" s="2">
        <f>IFERROR(VLOOKUP(C528,'PICADAS DE COBRAS'!$A$6:$C$4645,3,FALSE),0)</f>
        <v>37</v>
      </c>
      <c r="V528">
        <f>IFERROR(VLOOKUP(C528,'ZIKA VIRUS'!$A$5:$C$2399,3,FALSE),0)</f>
        <v>0</v>
      </c>
      <c r="W528">
        <f>IFERROR(VLOOKUP(C528,'FEBRE TIFÓIDE'!$A$5:$C$46,3,FALSE),0)</f>
        <v>0</v>
      </c>
      <c r="X528">
        <f>IFERROR(VLOOKUP(C528,HANTAVIROSE!$A$5:$C$153,3,FALSE),0)</f>
        <v>0</v>
      </c>
      <c r="Y528">
        <f>IFERROR(VLOOKUP(C528,MENINGITE!$A$5:$C$447,3,FALSE),0)</f>
        <v>0</v>
      </c>
      <c r="Z528">
        <f>IFERROR(VLOOKUP(C528,RAIVA!$A$5:$C$16,3,FALSE),0)</f>
        <v>0</v>
      </c>
    </row>
    <row r="529" spans="1:26" x14ac:dyDescent="0.3">
      <c r="A529" s="2" t="s">
        <v>4704</v>
      </c>
      <c r="B529" s="2" t="s">
        <v>4877</v>
      </c>
      <c r="C529" s="2">
        <v>210150</v>
      </c>
      <c r="D529" s="2">
        <v>2101509</v>
      </c>
      <c r="E529" s="2" t="s">
        <v>4704</v>
      </c>
      <c r="F529" s="2" t="s">
        <v>4877</v>
      </c>
      <c r="G529" s="2">
        <f>IFERROR(VLOOKUP(D529,Coordenadas!$A$2:$D$5571,3,FALSE),0)</f>
        <v>-6.7446299999999999</v>
      </c>
      <c r="H529" s="2">
        <f>IFERROR(VLOOKUP(D529,Coordenadas!$A$2:$D$5571,4,FALSE),0)</f>
        <v>-43.0261</v>
      </c>
      <c r="I529" s="2" t="s">
        <v>5324</v>
      </c>
      <c r="J529" s="2">
        <v>17841</v>
      </c>
      <c r="K529" s="2" t="s">
        <v>5332</v>
      </c>
      <c r="L529" s="2">
        <f>IFERROR(VLOOKUP(C529,BOTULISMO!$A$3:$C$19,3,FALSE),0)</f>
        <v>0</v>
      </c>
      <c r="M529" s="2">
        <f>IFERROR(VLOOKUP(C529,'LEISHMANIOSE VISCERAL'!$A$4:$C$454,3,FALSE),0)</f>
        <v>1</v>
      </c>
      <c r="N529" s="2">
        <f>IFERROR(VLOOKUP(C529,'LEISHMANIOSE TEGUMENTAR'!$A$4:$C$1681,3,FALSE),0)</f>
        <v>0</v>
      </c>
      <c r="O529" s="2">
        <f>IFERROR(VLOOKUP(C529,'FEBRE AMARELA'!$A$4:$C$38,3,FALSE),0)</f>
        <v>0</v>
      </c>
      <c r="P529" s="2">
        <f>IFERROR(VLOOKUP(C529,DENGUE!$A$5:$C$4097,3,FALSE),0)</f>
        <v>1</v>
      </c>
      <c r="Q529" s="2">
        <f>IFERROR(VLOOKUP(C529,'HEPATITE VIRAL'!$A$5:$C$3162,3,FALSE),0)</f>
        <v>2</v>
      </c>
      <c r="R529" s="2">
        <f>IFERROR(VLOOKUP(C529,'FEBRE MACULOSA'!$A$5:$C$181,3,FALSE),0)</f>
        <v>0</v>
      </c>
      <c r="S529" s="2">
        <f>IFERROR(VLOOKUP(C529,LEPTOSPIROSE!$A$5:$C$1176,3,FALSE),0)</f>
        <v>0</v>
      </c>
      <c r="T529" s="2">
        <f>IFERROR(VLOOKUP(C529,'DOENÇA DE CHAGAS'!$A$5:$C$100,3,FALSE),0)</f>
        <v>0</v>
      </c>
      <c r="U529" s="2">
        <f>IFERROR(VLOOKUP(C529,'PICADAS DE COBRAS'!$A$6:$C$4645,3,FALSE),0)</f>
        <v>17</v>
      </c>
      <c r="V529">
        <f>IFERROR(VLOOKUP(C529,'ZIKA VIRUS'!$A$5:$C$2399,3,FALSE),0)</f>
        <v>0</v>
      </c>
      <c r="W529">
        <f>IFERROR(VLOOKUP(C529,'FEBRE TIFÓIDE'!$A$5:$C$46,3,FALSE),0)</f>
        <v>0</v>
      </c>
      <c r="X529">
        <f>IFERROR(VLOOKUP(C529,HANTAVIROSE!$A$5:$C$153,3,FALSE),0)</f>
        <v>0</v>
      </c>
      <c r="Y529">
        <f>IFERROR(VLOOKUP(C529,MENINGITE!$A$5:$C$447,3,FALSE),0)</f>
        <v>0</v>
      </c>
      <c r="Z529">
        <f>IFERROR(VLOOKUP(C529,RAIVA!$A$5:$C$16,3,FALSE),0)</f>
        <v>0</v>
      </c>
    </row>
    <row r="530" spans="1:26" x14ac:dyDescent="0.3">
      <c r="A530" s="2" t="s">
        <v>250</v>
      </c>
      <c r="B530" s="2" t="s">
        <v>376</v>
      </c>
      <c r="C530" s="2">
        <v>510160</v>
      </c>
      <c r="D530" s="2">
        <v>5101605</v>
      </c>
      <c r="E530" s="2" t="s">
        <v>250</v>
      </c>
      <c r="F530" s="2" t="s">
        <v>376</v>
      </c>
      <c r="G530" s="2">
        <f>IFERROR(VLOOKUP(D530,Coordenadas!$A$2:$D$5571,3,FALSE),0)</f>
        <v>-16.206700000000001</v>
      </c>
      <c r="H530" s="2">
        <f>IFERROR(VLOOKUP(D530,Coordenadas!$A$2:$D$5571,4,FALSE),0)</f>
        <v>-55.962299999999999</v>
      </c>
      <c r="I530" s="2" t="s">
        <v>5327</v>
      </c>
      <c r="J530" s="2">
        <v>7591</v>
      </c>
      <c r="K530" s="2" t="s">
        <v>5332</v>
      </c>
      <c r="L530" s="2">
        <f>IFERROR(VLOOKUP(C530,BOTULISMO!$A$3:$C$19,3,FALSE),0)</f>
        <v>0</v>
      </c>
      <c r="M530" s="2">
        <f>IFERROR(VLOOKUP(C530,'LEISHMANIOSE VISCERAL'!$A$4:$C$454,3,FALSE),0)</f>
        <v>0</v>
      </c>
      <c r="N530" s="2">
        <f>IFERROR(VLOOKUP(C530,'LEISHMANIOSE TEGUMENTAR'!$A$4:$C$1681,3,FALSE),0)</f>
        <v>0</v>
      </c>
      <c r="O530" s="2">
        <f>IFERROR(VLOOKUP(C530,'FEBRE AMARELA'!$A$4:$C$38,3,FALSE),0)</f>
        <v>0</v>
      </c>
      <c r="P530" s="2">
        <f>IFERROR(VLOOKUP(C530,DENGUE!$A$5:$C$4097,3,FALSE),0)</f>
        <v>8</v>
      </c>
      <c r="Q530" s="2">
        <f>IFERROR(VLOOKUP(C530,'HEPATITE VIRAL'!$A$5:$C$3162,3,FALSE),0)</f>
        <v>0</v>
      </c>
      <c r="R530" s="2">
        <f>IFERROR(VLOOKUP(C530,'FEBRE MACULOSA'!$A$5:$C$181,3,FALSE),0)</f>
        <v>0</v>
      </c>
      <c r="S530" s="2">
        <f>IFERROR(VLOOKUP(C530,LEPTOSPIROSE!$A$5:$C$1176,3,FALSE),0)</f>
        <v>0</v>
      </c>
      <c r="T530" s="2">
        <f>IFERROR(VLOOKUP(C530,'DOENÇA DE CHAGAS'!$A$5:$C$100,3,FALSE),0)</f>
        <v>0</v>
      </c>
      <c r="U530" s="2">
        <f>IFERROR(VLOOKUP(C530,'PICADAS DE COBRAS'!$A$6:$C$4645,3,FALSE),0)</f>
        <v>1</v>
      </c>
      <c r="V530">
        <f>IFERROR(VLOOKUP(C530,'ZIKA VIRUS'!$A$5:$C$2399,3,FALSE),0)</f>
        <v>0</v>
      </c>
      <c r="W530">
        <f>IFERROR(VLOOKUP(C530,'FEBRE TIFÓIDE'!$A$5:$C$46,3,FALSE),0)</f>
        <v>0</v>
      </c>
      <c r="X530">
        <f>IFERROR(VLOOKUP(C530,HANTAVIROSE!$A$5:$C$153,3,FALSE),0)</f>
        <v>0</v>
      </c>
      <c r="Y530">
        <f>IFERROR(VLOOKUP(C530,MENINGITE!$A$5:$C$447,3,FALSE),0)</f>
        <v>0</v>
      </c>
      <c r="Z530">
        <f>IFERROR(VLOOKUP(C530,RAIVA!$A$5:$C$16,3,FALSE),0)</f>
        <v>0</v>
      </c>
    </row>
    <row r="531" spans="1:26" x14ac:dyDescent="0.3">
      <c r="A531" s="2" t="s">
        <v>2425</v>
      </c>
      <c r="B531" s="2" t="s">
        <v>3198</v>
      </c>
      <c r="C531" s="2">
        <v>310550</v>
      </c>
      <c r="D531" s="2">
        <v>3105509</v>
      </c>
      <c r="E531" s="2" t="s">
        <v>2425</v>
      </c>
      <c r="F531" s="2" t="s">
        <v>3198</v>
      </c>
      <c r="G531" s="2">
        <f>IFERROR(VLOOKUP(D531,Coordenadas!$A$2:$D$5571,3,FALSE),0)</f>
        <v>-21.244399999999999</v>
      </c>
      <c r="H531" s="2">
        <f>IFERROR(VLOOKUP(D531,Coordenadas!$A$2:$D$5571,4,FALSE),0)</f>
        <v>-42.237200000000001</v>
      </c>
      <c r="I531" s="2" t="s">
        <v>5325</v>
      </c>
      <c r="J531" s="2">
        <v>5720</v>
      </c>
      <c r="K531" s="2" t="s">
        <v>5332</v>
      </c>
      <c r="L531" s="2">
        <f>IFERROR(VLOOKUP(C531,BOTULISMO!$A$3:$C$19,3,FALSE),0)</f>
        <v>0</v>
      </c>
      <c r="M531" s="2">
        <f>IFERROR(VLOOKUP(C531,'LEISHMANIOSE VISCERAL'!$A$4:$C$454,3,FALSE),0)</f>
        <v>0</v>
      </c>
      <c r="N531" s="2">
        <f>IFERROR(VLOOKUP(C531,'LEISHMANIOSE TEGUMENTAR'!$A$4:$C$1681,3,FALSE),0)</f>
        <v>0</v>
      </c>
      <c r="O531" s="2">
        <f>IFERROR(VLOOKUP(C531,'FEBRE AMARELA'!$A$4:$C$38,3,FALSE),0)</f>
        <v>0</v>
      </c>
      <c r="P531" s="2">
        <f>IFERROR(VLOOKUP(C531,DENGUE!$A$5:$C$4097,3,FALSE),0)</f>
        <v>2</v>
      </c>
      <c r="Q531" s="2">
        <f>IFERROR(VLOOKUP(C531,'HEPATITE VIRAL'!$A$5:$C$3162,3,FALSE),0)</f>
        <v>0</v>
      </c>
      <c r="R531" s="2">
        <f>IFERROR(VLOOKUP(C531,'FEBRE MACULOSA'!$A$5:$C$181,3,FALSE),0)</f>
        <v>0</v>
      </c>
      <c r="S531" s="2">
        <f>IFERROR(VLOOKUP(C531,LEPTOSPIROSE!$A$5:$C$1176,3,FALSE),0)</f>
        <v>0</v>
      </c>
      <c r="T531" s="2">
        <f>IFERROR(VLOOKUP(C531,'DOENÇA DE CHAGAS'!$A$5:$C$100,3,FALSE),0)</f>
        <v>0</v>
      </c>
      <c r="U531" s="2">
        <f>IFERROR(VLOOKUP(C531,'PICADAS DE COBRAS'!$A$6:$C$4645,3,FALSE),0)</f>
        <v>7</v>
      </c>
      <c r="V531">
        <f>IFERROR(VLOOKUP(C531,'ZIKA VIRUS'!$A$5:$C$2399,3,FALSE),0)</f>
        <v>0</v>
      </c>
      <c r="W531">
        <f>IFERROR(VLOOKUP(C531,'FEBRE TIFÓIDE'!$A$5:$C$46,3,FALSE),0)</f>
        <v>0</v>
      </c>
      <c r="X531">
        <f>IFERROR(VLOOKUP(C531,HANTAVIROSE!$A$5:$C$153,3,FALSE),0)</f>
        <v>0</v>
      </c>
      <c r="Y531">
        <f>IFERROR(VLOOKUP(C531,MENINGITE!$A$5:$C$447,3,FALSE),0)</f>
        <v>0</v>
      </c>
      <c r="Z531">
        <f>IFERROR(VLOOKUP(C531,RAIVA!$A$5:$C$16,3,FALSE),0)</f>
        <v>0</v>
      </c>
    </row>
    <row r="532" spans="1:26" x14ac:dyDescent="0.3">
      <c r="A532" s="2" t="s">
        <v>470</v>
      </c>
      <c r="B532" s="2" t="s">
        <v>932</v>
      </c>
      <c r="C532" s="2">
        <v>430175</v>
      </c>
      <c r="D532" s="2">
        <v>4301750</v>
      </c>
      <c r="E532" s="2" t="s">
        <v>470</v>
      </c>
      <c r="F532" s="2" t="s">
        <v>932</v>
      </c>
      <c r="G532" s="2">
        <f>IFERROR(VLOOKUP(D532,Coordenadas!$A$2:$D$5571,3,FALSE),0)</f>
        <v>-30.389099999999999</v>
      </c>
      <c r="H532" s="2">
        <f>IFERROR(VLOOKUP(D532,Coordenadas!$A$2:$D$5571,4,FALSE),0)</f>
        <v>-51.738399999999999</v>
      </c>
      <c r="I532" s="2" t="s">
        <v>5326</v>
      </c>
      <c r="J532" s="2">
        <v>7018</v>
      </c>
      <c r="K532" s="2" t="s">
        <v>5332</v>
      </c>
      <c r="L532" s="2">
        <f>IFERROR(VLOOKUP(C532,BOTULISMO!$A$3:$C$19,3,FALSE),0)</f>
        <v>0</v>
      </c>
      <c r="M532" s="2">
        <f>IFERROR(VLOOKUP(C532,'LEISHMANIOSE VISCERAL'!$A$4:$C$454,3,FALSE),0)</f>
        <v>0</v>
      </c>
      <c r="N532" s="2">
        <f>IFERROR(VLOOKUP(C532,'LEISHMANIOSE TEGUMENTAR'!$A$4:$C$1681,3,FALSE),0)</f>
        <v>0</v>
      </c>
      <c r="O532" s="2">
        <f>IFERROR(VLOOKUP(C532,'FEBRE AMARELA'!$A$4:$C$38,3,FALSE),0)</f>
        <v>0</v>
      </c>
      <c r="P532" s="2">
        <f>IFERROR(VLOOKUP(C532,DENGUE!$A$5:$C$4097,3,FALSE),0)</f>
        <v>0</v>
      </c>
      <c r="Q532" s="2">
        <f>IFERROR(VLOOKUP(C532,'HEPATITE VIRAL'!$A$5:$C$3162,3,FALSE),0)</f>
        <v>2</v>
      </c>
      <c r="R532" s="2">
        <f>IFERROR(VLOOKUP(C532,'FEBRE MACULOSA'!$A$5:$C$181,3,FALSE),0)</f>
        <v>0</v>
      </c>
      <c r="S532" s="2">
        <f>IFERROR(VLOOKUP(C532,LEPTOSPIROSE!$A$5:$C$1176,3,FALSE),0)</f>
        <v>0</v>
      </c>
      <c r="T532" s="2">
        <f>IFERROR(VLOOKUP(C532,'DOENÇA DE CHAGAS'!$A$5:$C$100,3,FALSE),0)</f>
        <v>0</v>
      </c>
      <c r="U532" s="2">
        <f>IFERROR(VLOOKUP(C532,'PICADAS DE COBRAS'!$A$6:$C$4645,3,FALSE),0)</f>
        <v>2</v>
      </c>
      <c r="V532">
        <f>IFERROR(VLOOKUP(C532,'ZIKA VIRUS'!$A$5:$C$2399,3,FALSE),0)</f>
        <v>0</v>
      </c>
      <c r="W532">
        <f>IFERROR(VLOOKUP(C532,'FEBRE TIFÓIDE'!$A$5:$C$46,3,FALSE),0)</f>
        <v>0</v>
      </c>
      <c r="X532">
        <f>IFERROR(VLOOKUP(C532,HANTAVIROSE!$A$5:$C$153,3,FALSE),0)</f>
        <v>0</v>
      </c>
      <c r="Y532">
        <f>IFERROR(VLOOKUP(C532,MENINGITE!$A$5:$C$447,3,FALSE),0)</f>
        <v>0</v>
      </c>
      <c r="Z532">
        <f>IFERROR(VLOOKUP(C532,RAIVA!$A$5:$C$16,3,FALSE),0)</f>
        <v>0</v>
      </c>
    </row>
    <row r="533" spans="1:26" x14ac:dyDescent="0.3">
      <c r="A533" s="2" t="s">
        <v>4178</v>
      </c>
      <c r="B533" s="2" t="s">
        <v>4160</v>
      </c>
      <c r="C533" s="2">
        <v>240145</v>
      </c>
      <c r="D533" s="2">
        <v>2401453</v>
      </c>
      <c r="E533" s="2" t="s">
        <v>4178</v>
      </c>
      <c r="F533" s="2" t="s">
        <v>4160</v>
      </c>
      <c r="G533" s="2">
        <f>IFERROR(VLOOKUP(D533,Coordenadas!$A$2:$D$5571,3,FALSE),0)</f>
        <v>-5.0697700000000001</v>
      </c>
      <c r="H533" s="2">
        <f>IFERROR(VLOOKUP(D533,Coordenadas!$A$2:$D$5571,4,FALSE),0)</f>
        <v>-37.612900000000003</v>
      </c>
      <c r="I533" s="2" t="s">
        <v>5324</v>
      </c>
      <c r="J533" s="2">
        <v>24182</v>
      </c>
      <c r="K533" s="2" t="s">
        <v>5330</v>
      </c>
      <c r="L533" s="2">
        <f>IFERROR(VLOOKUP(C533,BOTULISMO!$A$3:$C$19,3,FALSE),0)</f>
        <v>0</v>
      </c>
      <c r="M533" s="2">
        <f>IFERROR(VLOOKUP(C533,'LEISHMANIOSE VISCERAL'!$A$4:$C$454,3,FALSE),0)</f>
        <v>0</v>
      </c>
      <c r="N533" s="2">
        <f>IFERROR(VLOOKUP(C533,'LEISHMANIOSE TEGUMENTAR'!$A$4:$C$1681,3,FALSE),0)</f>
        <v>0</v>
      </c>
      <c r="O533" s="2">
        <f>IFERROR(VLOOKUP(C533,'FEBRE AMARELA'!$A$4:$C$38,3,FALSE),0)</f>
        <v>0</v>
      </c>
      <c r="P533" s="2">
        <f>IFERROR(VLOOKUP(C533,DENGUE!$A$5:$C$4097,3,FALSE),0)</f>
        <v>34</v>
      </c>
      <c r="Q533" s="2">
        <f>IFERROR(VLOOKUP(C533,'HEPATITE VIRAL'!$A$5:$C$3162,3,FALSE),0)</f>
        <v>2</v>
      </c>
      <c r="R533" s="2">
        <f>IFERROR(VLOOKUP(C533,'FEBRE MACULOSA'!$A$5:$C$181,3,FALSE),0)</f>
        <v>0</v>
      </c>
      <c r="S533" s="2">
        <f>IFERROR(VLOOKUP(C533,LEPTOSPIROSE!$A$5:$C$1176,3,FALSE),0)</f>
        <v>1</v>
      </c>
      <c r="T533" s="2">
        <f>IFERROR(VLOOKUP(C533,'DOENÇA DE CHAGAS'!$A$5:$C$100,3,FALSE),0)</f>
        <v>0</v>
      </c>
      <c r="U533" s="2">
        <f>IFERROR(VLOOKUP(C533,'PICADAS DE COBRAS'!$A$6:$C$4645,3,FALSE),0)</f>
        <v>15</v>
      </c>
      <c r="V533">
        <f>IFERROR(VLOOKUP(C533,'ZIKA VIRUS'!$A$5:$C$2399,3,FALSE),0)</f>
        <v>5</v>
      </c>
      <c r="W533">
        <f>IFERROR(VLOOKUP(C533,'FEBRE TIFÓIDE'!$A$5:$C$46,3,FALSE),0)</f>
        <v>0</v>
      </c>
      <c r="X533">
        <f>IFERROR(VLOOKUP(C533,HANTAVIROSE!$A$5:$C$153,3,FALSE),0)</f>
        <v>0</v>
      </c>
      <c r="Y533">
        <f>IFERROR(VLOOKUP(C533,MENINGITE!$A$5:$C$447,3,FALSE),0)</f>
        <v>0</v>
      </c>
      <c r="Z533">
        <f>IFERROR(VLOOKUP(C533,RAIVA!$A$5:$C$16,3,FALSE),0)</f>
        <v>0</v>
      </c>
    </row>
    <row r="534" spans="1:26" x14ac:dyDescent="0.3">
      <c r="A534" s="2" t="s">
        <v>3988</v>
      </c>
      <c r="B534" s="2" t="s">
        <v>4160</v>
      </c>
      <c r="C534" s="2">
        <v>250153</v>
      </c>
      <c r="D534" s="2">
        <v>2501534</v>
      </c>
      <c r="E534" s="2" t="s">
        <v>3988</v>
      </c>
      <c r="F534" s="2" t="s">
        <v>4160</v>
      </c>
      <c r="G534" s="2">
        <f>IFERROR(VLOOKUP(D534,Coordenadas!$A$2:$D$5571,3,FALSE),0)</f>
        <v>-6.6348399999999996</v>
      </c>
      <c r="H534" s="2">
        <f>IFERROR(VLOOKUP(D534,Coordenadas!$A$2:$D$5571,4,FALSE),0)</f>
        <v>-36.260100000000001</v>
      </c>
      <c r="I534" s="2" t="s">
        <v>5324</v>
      </c>
      <c r="J534" s="2">
        <v>4220</v>
      </c>
      <c r="K534" s="2" t="s">
        <v>5332</v>
      </c>
      <c r="L534" s="2">
        <f>IFERROR(VLOOKUP(C534,BOTULISMO!$A$3:$C$19,3,FALSE),0)</f>
        <v>0</v>
      </c>
      <c r="M534" s="2">
        <f>IFERROR(VLOOKUP(C534,'LEISHMANIOSE VISCERAL'!$A$4:$C$454,3,FALSE),0)</f>
        <v>0</v>
      </c>
      <c r="N534" s="2">
        <f>IFERROR(VLOOKUP(C534,'LEISHMANIOSE TEGUMENTAR'!$A$4:$C$1681,3,FALSE),0)</f>
        <v>0</v>
      </c>
      <c r="O534" s="2">
        <f>IFERROR(VLOOKUP(C534,'FEBRE AMARELA'!$A$4:$C$38,3,FALSE),0)</f>
        <v>0</v>
      </c>
      <c r="P534" s="2">
        <f>IFERROR(VLOOKUP(C534,DENGUE!$A$5:$C$4097,3,FALSE),0)</f>
        <v>77</v>
      </c>
      <c r="Q534" s="2">
        <f>IFERROR(VLOOKUP(C534,'HEPATITE VIRAL'!$A$5:$C$3162,3,FALSE),0)</f>
        <v>0</v>
      </c>
      <c r="R534" s="2">
        <f>IFERROR(VLOOKUP(C534,'FEBRE MACULOSA'!$A$5:$C$181,3,FALSE),0)</f>
        <v>0</v>
      </c>
      <c r="S534" s="2">
        <f>IFERROR(VLOOKUP(C534,LEPTOSPIROSE!$A$5:$C$1176,3,FALSE),0)</f>
        <v>0</v>
      </c>
      <c r="T534" s="2">
        <f>IFERROR(VLOOKUP(C534,'DOENÇA DE CHAGAS'!$A$5:$C$100,3,FALSE),0)</f>
        <v>0</v>
      </c>
      <c r="U534" s="2">
        <f>IFERROR(VLOOKUP(C534,'PICADAS DE COBRAS'!$A$6:$C$4645,3,FALSE),0)</f>
        <v>4</v>
      </c>
      <c r="V534">
        <f>IFERROR(VLOOKUP(C534,'ZIKA VIRUS'!$A$5:$C$2399,3,FALSE),0)</f>
        <v>5</v>
      </c>
      <c r="W534">
        <f>IFERROR(VLOOKUP(C534,'FEBRE TIFÓIDE'!$A$5:$C$46,3,FALSE),0)</f>
        <v>0</v>
      </c>
      <c r="X534">
        <f>IFERROR(VLOOKUP(C534,HANTAVIROSE!$A$5:$C$153,3,FALSE),0)</f>
        <v>0</v>
      </c>
      <c r="Y534">
        <f>IFERROR(VLOOKUP(C534,MENINGITE!$A$5:$C$447,3,FALSE),0)</f>
        <v>0</v>
      </c>
      <c r="Z534">
        <f>IFERROR(VLOOKUP(C534,RAIVA!$A$5:$C$16,3,FALSE),0)</f>
        <v>0</v>
      </c>
    </row>
    <row r="535" spans="1:26" x14ac:dyDescent="0.3">
      <c r="A535" s="2" t="s">
        <v>2425</v>
      </c>
      <c r="B535" s="2" t="s">
        <v>3197</v>
      </c>
      <c r="C535" s="2">
        <v>310560</v>
      </c>
      <c r="D535" s="2">
        <v>3105608</v>
      </c>
      <c r="E535" s="2" t="s">
        <v>2425</v>
      </c>
      <c r="F535" s="2" t="s">
        <v>3197</v>
      </c>
      <c r="G535" s="2">
        <f>IFERROR(VLOOKUP(D535,Coordenadas!$A$2:$D$5571,3,FALSE),0)</f>
        <v>-21.221399999999999</v>
      </c>
      <c r="H535" s="2">
        <f>IFERROR(VLOOKUP(D535,Coordenadas!$A$2:$D$5571,4,FALSE),0)</f>
        <v>-43.770299999999999</v>
      </c>
      <c r="I535" s="2" t="s">
        <v>5325</v>
      </c>
      <c r="J535" s="2">
        <v>126284</v>
      </c>
      <c r="K535" s="2" t="s">
        <v>5333</v>
      </c>
      <c r="L535" s="2">
        <f>IFERROR(VLOOKUP(C535,BOTULISMO!$A$3:$C$19,3,FALSE),0)</f>
        <v>0</v>
      </c>
      <c r="M535" s="2">
        <f>IFERROR(VLOOKUP(C535,'LEISHMANIOSE VISCERAL'!$A$4:$C$454,3,FALSE),0)</f>
        <v>0</v>
      </c>
      <c r="N535" s="2">
        <f>IFERROR(VLOOKUP(C535,'LEISHMANIOSE TEGUMENTAR'!$A$4:$C$1681,3,FALSE),0)</f>
        <v>1</v>
      </c>
      <c r="O535" s="2">
        <f>IFERROR(VLOOKUP(C535,'FEBRE AMARELA'!$A$4:$C$38,3,FALSE),0)</f>
        <v>0</v>
      </c>
      <c r="P535" s="2">
        <f>IFERROR(VLOOKUP(C535,DENGUE!$A$5:$C$4097,3,FALSE),0)</f>
        <v>21</v>
      </c>
      <c r="Q535" s="2">
        <f>IFERROR(VLOOKUP(C535,'HEPATITE VIRAL'!$A$5:$C$3162,3,FALSE),0)</f>
        <v>75</v>
      </c>
      <c r="R535" s="2">
        <f>IFERROR(VLOOKUP(C535,'FEBRE MACULOSA'!$A$5:$C$181,3,FALSE),0)</f>
        <v>2</v>
      </c>
      <c r="S535" s="2">
        <f>IFERROR(VLOOKUP(C535,LEPTOSPIROSE!$A$5:$C$1176,3,FALSE),0)</f>
        <v>3</v>
      </c>
      <c r="T535" s="2">
        <f>IFERROR(VLOOKUP(C535,'DOENÇA DE CHAGAS'!$A$5:$C$100,3,FALSE),0)</f>
        <v>0</v>
      </c>
      <c r="U535" s="2">
        <f>IFERROR(VLOOKUP(C535,'PICADAS DE COBRAS'!$A$6:$C$4645,3,FALSE),0)</f>
        <v>199</v>
      </c>
      <c r="V535">
        <f>IFERROR(VLOOKUP(C535,'ZIKA VIRUS'!$A$5:$C$2399,3,FALSE),0)</f>
        <v>0</v>
      </c>
      <c r="W535">
        <f>IFERROR(VLOOKUP(C535,'FEBRE TIFÓIDE'!$A$5:$C$46,3,FALSE),0)</f>
        <v>0</v>
      </c>
      <c r="X535">
        <f>IFERROR(VLOOKUP(C535,HANTAVIROSE!$A$5:$C$153,3,FALSE),0)</f>
        <v>0</v>
      </c>
      <c r="Y535">
        <f>IFERROR(VLOOKUP(C535,MENINGITE!$A$5:$C$447,3,FALSE),0)</f>
        <v>1</v>
      </c>
      <c r="Z535">
        <f>IFERROR(VLOOKUP(C535,RAIVA!$A$5:$C$16,3,FALSE),0)</f>
        <v>0</v>
      </c>
    </row>
    <row r="536" spans="1:26" x14ac:dyDescent="0.3">
      <c r="A536" s="2" t="s">
        <v>4319</v>
      </c>
      <c r="B536" s="2" t="s">
        <v>4467</v>
      </c>
      <c r="C536" s="2">
        <v>230190</v>
      </c>
      <c r="D536" s="2">
        <v>2301901</v>
      </c>
      <c r="E536" s="2" t="s">
        <v>4319</v>
      </c>
      <c r="F536" s="2" t="s">
        <v>4467</v>
      </c>
      <c r="G536" s="2">
        <f>IFERROR(VLOOKUP(D536,Coordenadas!$A$2:$D$5571,3,FALSE),0)</f>
        <v>-7.2981999999999996</v>
      </c>
      <c r="H536" s="2">
        <f>IFERROR(VLOOKUP(D536,Coordenadas!$A$2:$D$5571,4,FALSE),0)</f>
        <v>-39.302100000000003</v>
      </c>
      <c r="I536" s="2" t="s">
        <v>5324</v>
      </c>
      <c r="J536" s="2">
        <v>55323</v>
      </c>
      <c r="K536" s="2" t="s">
        <v>5331</v>
      </c>
      <c r="L536" s="2">
        <f>IFERROR(VLOOKUP(C536,BOTULISMO!$A$3:$C$19,3,FALSE),0)</f>
        <v>0</v>
      </c>
      <c r="M536" s="2">
        <f>IFERROR(VLOOKUP(C536,'LEISHMANIOSE VISCERAL'!$A$4:$C$454,3,FALSE),0)</f>
        <v>13</v>
      </c>
      <c r="N536" s="2">
        <f>IFERROR(VLOOKUP(C536,'LEISHMANIOSE TEGUMENTAR'!$A$4:$C$1681,3,FALSE),0)</f>
        <v>30</v>
      </c>
      <c r="O536" s="2">
        <f>IFERROR(VLOOKUP(C536,'FEBRE AMARELA'!$A$4:$C$38,3,FALSE),0)</f>
        <v>0</v>
      </c>
      <c r="P536" s="2">
        <f>IFERROR(VLOOKUP(C536,DENGUE!$A$5:$C$4097,3,FALSE),0)</f>
        <v>654</v>
      </c>
      <c r="Q536" s="2">
        <f>IFERROR(VLOOKUP(C536,'HEPATITE VIRAL'!$A$5:$C$3162,3,FALSE),0)</f>
        <v>5</v>
      </c>
      <c r="R536" s="2">
        <f>IFERROR(VLOOKUP(C536,'FEBRE MACULOSA'!$A$5:$C$181,3,FALSE),0)</f>
        <v>0</v>
      </c>
      <c r="S536" s="2">
        <f>IFERROR(VLOOKUP(C536,LEPTOSPIROSE!$A$5:$C$1176,3,FALSE),0)</f>
        <v>0</v>
      </c>
      <c r="T536" s="2">
        <f>IFERROR(VLOOKUP(C536,'DOENÇA DE CHAGAS'!$A$5:$C$100,3,FALSE),0)</f>
        <v>0</v>
      </c>
      <c r="U536" s="2">
        <f>IFERROR(VLOOKUP(C536,'PICADAS DE COBRAS'!$A$6:$C$4645,3,FALSE),0)</f>
        <v>499</v>
      </c>
      <c r="V536">
        <f>IFERROR(VLOOKUP(C536,'ZIKA VIRUS'!$A$5:$C$2399,3,FALSE),0)</f>
        <v>35</v>
      </c>
      <c r="W536">
        <f>IFERROR(VLOOKUP(C536,'FEBRE TIFÓIDE'!$A$5:$C$46,3,FALSE),0)</f>
        <v>0</v>
      </c>
      <c r="X536">
        <f>IFERROR(VLOOKUP(C536,HANTAVIROSE!$A$5:$C$153,3,FALSE),0)</f>
        <v>0</v>
      </c>
      <c r="Y536">
        <f>IFERROR(VLOOKUP(C536,MENINGITE!$A$5:$C$447,3,FALSE),0)</f>
        <v>2</v>
      </c>
      <c r="Z536">
        <f>IFERROR(VLOOKUP(C536,RAIVA!$A$5:$C$16,3,FALSE),0)</f>
        <v>0</v>
      </c>
    </row>
    <row r="537" spans="1:26" x14ac:dyDescent="0.3">
      <c r="A537" s="2" t="s">
        <v>1637</v>
      </c>
      <c r="B537" s="2" t="s">
        <v>2200</v>
      </c>
      <c r="C537" s="2">
        <v>350510</v>
      </c>
      <c r="D537" s="2">
        <v>3505104</v>
      </c>
      <c r="E537" s="2" t="s">
        <v>1637</v>
      </c>
      <c r="F537" s="2" t="s">
        <v>2200</v>
      </c>
      <c r="G537" s="2">
        <f>IFERROR(VLOOKUP(D537,Coordenadas!$A$2:$D$5571,3,FALSE),0)</f>
        <v>-21.265699999999999</v>
      </c>
      <c r="H537" s="2">
        <f>IFERROR(VLOOKUP(D537,Coordenadas!$A$2:$D$5571,4,FALSE),0)</f>
        <v>-49.951799999999999</v>
      </c>
      <c r="I537" s="2" t="s">
        <v>5325</v>
      </c>
      <c r="J537" s="2">
        <v>6593</v>
      </c>
      <c r="K537" s="2" t="s">
        <v>5332</v>
      </c>
      <c r="L537" s="2">
        <f>IFERROR(VLOOKUP(C537,BOTULISMO!$A$3:$C$19,3,FALSE),0)</f>
        <v>0</v>
      </c>
      <c r="M537" s="2">
        <f>IFERROR(VLOOKUP(C537,'LEISHMANIOSE VISCERAL'!$A$4:$C$454,3,FALSE),0)</f>
        <v>0</v>
      </c>
      <c r="N537" s="2">
        <f>IFERROR(VLOOKUP(C537,'LEISHMANIOSE TEGUMENTAR'!$A$4:$C$1681,3,FALSE),0)</f>
        <v>0</v>
      </c>
      <c r="O537" s="2">
        <f>IFERROR(VLOOKUP(C537,'FEBRE AMARELA'!$A$4:$C$38,3,FALSE),0)</f>
        <v>0</v>
      </c>
      <c r="P537" s="2">
        <f>IFERROR(VLOOKUP(C537,DENGUE!$A$5:$C$4097,3,FALSE),0)</f>
        <v>42</v>
      </c>
      <c r="Q537" s="2">
        <f>IFERROR(VLOOKUP(C537,'HEPATITE VIRAL'!$A$5:$C$3162,3,FALSE),0)</f>
        <v>1</v>
      </c>
      <c r="R537" s="2">
        <f>IFERROR(VLOOKUP(C537,'FEBRE MACULOSA'!$A$5:$C$181,3,FALSE),0)</f>
        <v>0</v>
      </c>
      <c r="S537" s="2">
        <f>IFERROR(VLOOKUP(C537,LEPTOSPIROSE!$A$5:$C$1176,3,FALSE),0)</f>
        <v>0</v>
      </c>
      <c r="T537" s="2">
        <f>IFERROR(VLOOKUP(C537,'DOENÇA DE CHAGAS'!$A$5:$C$100,3,FALSE),0)</f>
        <v>0</v>
      </c>
      <c r="U537" s="2">
        <f>IFERROR(VLOOKUP(C537,'PICADAS DE COBRAS'!$A$6:$C$4645,3,FALSE),0)</f>
        <v>100</v>
      </c>
      <c r="V537">
        <f>IFERROR(VLOOKUP(C537,'ZIKA VIRUS'!$A$5:$C$2399,3,FALSE),0)</f>
        <v>0</v>
      </c>
      <c r="W537">
        <f>IFERROR(VLOOKUP(C537,'FEBRE TIFÓIDE'!$A$5:$C$46,3,FALSE),0)</f>
        <v>0</v>
      </c>
      <c r="X537">
        <f>IFERROR(VLOOKUP(C537,HANTAVIROSE!$A$5:$C$153,3,FALSE),0)</f>
        <v>0</v>
      </c>
      <c r="Y537">
        <f>IFERROR(VLOOKUP(C537,MENINGITE!$A$5:$C$447,3,FALSE),0)</f>
        <v>0</v>
      </c>
      <c r="Z537">
        <f>IFERROR(VLOOKUP(C537,RAIVA!$A$5:$C$16,3,FALSE),0)</f>
        <v>0</v>
      </c>
    </row>
    <row r="538" spans="1:26" x14ac:dyDescent="0.3">
      <c r="A538" s="2" t="s">
        <v>1256</v>
      </c>
      <c r="B538" s="2" t="s">
        <v>1607</v>
      </c>
      <c r="C538" s="2">
        <v>410250</v>
      </c>
      <c r="D538" s="2">
        <v>4102505</v>
      </c>
      <c r="E538" s="2" t="s">
        <v>1256</v>
      </c>
      <c r="F538" s="2" t="s">
        <v>1607</v>
      </c>
      <c r="G538" s="2">
        <f>IFERROR(VLOOKUP(D538,Coordenadas!$A$2:$D$5571,3,FALSE),0)</f>
        <v>-24.0334</v>
      </c>
      <c r="H538" s="2">
        <f>IFERROR(VLOOKUP(D538,Coordenadas!$A$2:$D$5571,4,FALSE),0)</f>
        <v>-52.003999999999998</v>
      </c>
      <c r="I538" s="2" t="s">
        <v>5326</v>
      </c>
      <c r="J538" s="2">
        <v>12656</v>
      </c>
      <c r="K538" s="2" t="s">
        <v>5332</v>
      </c>
      <c r="L538" s="2">
        <f>IFERROR(VLOOKUP(C538,BOTULISMO!$A$3:$C$19,3,FALSE),0)</f>
        <v>0</v>
      </c>
      <c r="M538" s="2">
        <f>IFERROR(VLOOKUP(C538,'LEISHMANIOSE VISCERAL'!$A$4:$C$454,3,FALSE),0)</f>
        <v>0</v>
      </c>
      <c r="N538" s="2">
        <f>IFERROR(VLOOKUP(C538,'LEISHMANIOSE TEGUMENTAR'!$A$4:$C$1681,3,FALSE),0)</f>
        <v>0</v>
      </c>
      <c r="O538" s="2">
        <f>IFERROR(VLOOKUP(C538,'FEBRE AMARELA'!$A$4:$C$38,3,FALSE),0)</f>
        <v>0</v>
      </c>
      <c r="P538" s="2">
        <f>IFERROR(VLOOKUP(C538,DENGUE!$A$5:$C$4097,3,FALSE),0)</f>
        <v>1619</v>
      </c>
      <c r="Q538" s="2">
        <f>IFERROR(VLOOKUP(C538,'HEPATITE VIRAL'!$A$5:$C$3162,3,FALSE),0)</f>
        <v>7</v>
      </c>
      <c r="R538" s="2">
        <f>IFERROR(VLOOKUP(C538,'FEBRE MACULOSA'!$A$5:$C$181,3,FALSE),0)</f>
        <v>0</v>
      </c>
      <c r="S538" s="2">
        <f>IFERROR(VLOOKUP(C538,LEPTOSPIROSE!$A$5:$C$1176,3,FALSE),0)</f>
        <v>2</v>
      </c>
      <c r="T538" s="2">
        <f>IFERROR(VLOOKUP(C538,'DOENÇA DE CHAGAS'!$A$5:$C$100,3,FALSE),0)</f>
        <v>0</v>
      </c>
      <c r="U538" s="2">
        <f>IFERROR(VLOOKUP(C538,'PICADAS DE COBRAS'!$A$6:$C$4645,3,FALSE),0)</f>
        <v>22</v>
      </c>
      <c r="V538">
        <f>IFERROR(VLOOKUP(C538,'ZIKA VIRUS'!$A$5:$C$2399,3,FALSE),0)</f>
        <v>0</v>
      </c>
      <c r="W538">
        <f>IFERROR(VLOOKUP(C538,'FEBRE TIFÓIDE'!$A$5:$C$46,3,FALSE),0)</f>
        <v>0</v>
      </c>
      <c r="X538">
        <f>IFERROR(VLOOKUP(C538,HANTAVIROSE!$A$5:$C$153,3,FALSE),0)</f>
        <v>0</v>
      </c>
      <c r="Y538">
        <f>IFERROR(VLOOKUP(C538,MENINGITE!$A$5:$C$447,3,FALSE),0)</f>
        <v>0</v>
      </c>
      <c r="Z538">
        <f>IFERROR(VLOOKUP(C538,RAIVA!$A$5:$C$16,3,FALSE),0)</f>
        <v>0</v>
      </c>
    </row>
    <row r="539" spans="1:26" x14ac:dyDescent="0.3">
      <c r="A539" s="2" t="s">
        <v>5044</v>
      </c>
      <c r="B539" s="2" t="s">
        <v>5159</v>
      </c>
      <c r="C539" s="2">
        <v>150130</v>
      </c>
      <c r="D539" s="2">
        <v>1501303</v>
      </c>
      <c r="E539" s="2" t="s">
        <v>5044</v>
      </c>
      <c r="F539" s="2" t="s">
        <v>5159</v>
      </c>
      <c r="G539" s="2">
        <f>IFERROR(VLOOKUP(D539,Coordenadas!$A$2:$D$5571,3,FALSE),0)</f>
        <v>-1.51187</v>
      </c>
      <c r="H539" s="2">
        <f>IFERROR(VLOOKUP(D539,Coordenadas!$A$2:$D$5571,4,FALSE),0)</f>
        <v>-48.619500000000002</v>
      </c>
      <c r="I539" s="2" t="s">
        <v>5323</v>
      </c>
      <c r="J539" s="2">
        <v>99859</v>
      </c>
      <c r="K539" s="2" t="s">
        <v>5331</v>
      </c>
      <c r="L539" s="2">
        <f>IFERROR(VLOOKUP(C539,BOTULISMO!$A$3:$C$19,3,FALSE),0)</f>
        <v>0</v>
      </c>
      <c r="M539" s="2">
        <f>IFERROR(VLOOKUP(C539,'LEISHMANIOSE VISCERAL'!$A$4:$C$454,3,FALSE),0)</f>
        <v>3</v>
      </c>
      <c r="N539" s="2">
        <f>IFERROR(VLOOKUP(C539,'LEISHMANIOSE TEGUMENTAR'!$A$4:$C$1681,3,FALSE),0)</f>
        <v>4</v>
      </c>
      <c r="O539" s="2">
        <f>IFERROR(VLOOKUP(C539,'FEBRE AMARELA'!$A$4:$C$38,3,FALSE),0)</f>
        <v>0</v>
      </c>
      <c r="P539" s="2">
        <f>IFERROR(VLOOKUP(C539,DENGUE!$A$5:$C$4097,3,FALSE),0)</f>
        <v>9</v>
      </c>
      <c r="Q539" s="2">
        <f>IFERROR(VLOOKUP(C539,'HEPATITE VIRAL'!$A$5:$C$3162,3,FALSE),0)</f>
        <v>68</v>
      </c>
      <c r="R539" s="2">
        <f>IFERROR(VLOOKUP(C539,'FEBRE MACULOSA'!$A$5:$C$181,3,FALSE),0)</f>
        <v>0</v>
      </c>
      <c r="S539" s="2">
        <f>IFERROR(VLOOKUP(C539,LEPTOSPIROSE!$A$5:$C$1176,3,FALSE),0)</f>
        <v>1</v>
      </c>
      <c r="T539" s="2">
        <f>IFERROR(VLOOKUP(C539,'DOENÇA DE CHAGAS'!$A$5:$C$100,3,FALSE),0)</f>
        <v>33</v>
      </c>
      <c r="U539" s="2">
        <f>IFERROR(VLOOKUP(C539,'PICADAS DE COBRAS'!$A$6:$C$4645,3,FALSE),0)</f>
        <v>121</v>
      </c>
      <c r="V539">
        <f>IFERROR(VLOOKUP(C539,'ZIKA VIRUS'!$A$5:$C$2399,3,FALSE),0)</f>
        <v>3</v>
      </c>
      <c r="W539">
        <f>IFERROR(VLOOKUP(C539,'FEBRE TIFÓIDE'!$A$5:$C$46,3,FALSE),0)</f>
        <v>0</v>
      </c>
      <c r="X539">
        <f>IFERROR(VLOOKUP(C539,HANTAVIROSE!$A$5:$C$153,3,FALSE),0)</f>
        <v>0</v>
      </c>
      <c r="Y539">
        <f>IFERROR(VLOOKUP(C539,MENINGITE!$A$5:$C$447,3,FALSE),0)</f>
        <v>0</v>
      </c>
      <c r="Z539">
        <f>IFERROR(VLOOKUP(C539,RAIVA!$A$5:$C$16,3,FALSE),0)</f>
        <v>0</v>
      </c>
    </row>
    <row r="540" spans="1:26" x14ac:dyDescent="0.3">
      <c r="A540" s="2" t="s">
        <v>4178</v>
      </c>
      <c r="B540" s="2" t="s">
        <v>4304</v>
      </c>
      <c r="C540" s="2">
        <v>240150</v>
      </c>
      <c r="D540" s="2">
        <v>2401503</v>
      </c>
      <c r="E540" s="2" t="s">
        <v>4178</v>
      </c>
      <c r="F540" s="2" t="s">
        <v>4304</v>
      </c>
      <c r="G540" s="2">
        <f>IFERROR(VLOOKUP(D540,Coordenadas!$A$2:$D$5571,3,FALSE),0)</f>
        <v>-5.9428400000000003</v>
      </c>
      <c r="H540" s="2">
        <f>IFERROR(VLOOKUP(D540,Coordenadas!$A$2:$D$5571,4,FALSE),0)</f>
        <v>-35.924700000000001</v>
      </c>
      <c r="I540" s="2" t="s">
        <v>5324</v>
      </c>
      <c r="J540" s="2">
        <v>3950</v>
      </c>
      <c r="K540" s="2" t="s">
        <v>5332</v>
      </c>
      <c r="L540" s="2">
        <f>IFERROR(VLOOKUP(C540,BOTULISMO!$A$3:$C$19,3,FALSE),0)</f>
        <v>0</v>
      </c>
      <c r="M540" s="2">
        <f>IFERROR(VLOOKUP(C540,'LEISHMANIOSE VISCERAL'!$A$4:$C$454,3,FALSE),0)</f>
        <v>0</v>
      </c>
      <c r="N540" s="2">
        <f>IFERROR(VLOOKUP(C540,'LEISHMANIOSE TEGUMENTAR'!$A$4:$C$1681,3,FALSE),0)</f>
        <v>0</v>
      </c>
      <c r="O540" s="2">
        <f>IFERROR(VLOOKUP(C540,'FEBRE AMARELA'!$A$4:$C$38,3,FALSE),0)</f>
        <v>0</v>
      </c>
      <c r="P540" s="2">
        <f>IFERROR(VLOOKUP(C540,DENGUE!$A$5:$C$4097,3,FALSE),0)</f>
        <v>3</v>
      </c>
      <c r="Q540" s="2">
        <f>IFERROR(VLOOKUP(C540,'HEPATITE VIRAL'!$A$5:$C$3162,3,FALSE),0)</f>
        <v>0</v>
      </c>
      <c r="R540" s="2">
        <f>IFERROR(VLOOKUP(C540,'FEBRE MACULOSA'!$A$5:$C$181,3,FALSE),0)</f>
        <v>0</v>
      </c>
      <c r="S540" s="2">
        <f>IFERROR(VLOOKUP(C540,LEPTOSPIROSE!$A$5:$C$1176,3,FALSE),0)</f>
        <v>0</v>
      </c>
      <c r="T540" s="2">
        <f>IFERROR(VLOOKUP(C540,'DOENÇA DE CHAGAS'!$A$5:$C$100,3,FALSE),0)</f>
        <v>0</v>
      </c>
      <c r="U540" s="2">
        <f>IFERROR(VLOOKUP(C540,'PICADAS DE COBRAS'!$A$6:$C$4645,3,FALSE),0)</f>
        <v>9</v>
      </c>
      <c r="V540">
        <f>IFERROR(VLOOKUP(C540,'ZIKA VIRUS'!$A$5:$C$2399,3,FALSE),0)</f>
        <v>12</v>
      </c>
      <c r="W540">
        <f>IFERROR(VLOOKUP(C540,'FEBRE TIFÓIDE'!$A$5:$C$46,3,FALSE),0)</f>
        <v>0</v>
      </c>
      <c r="X540">
        <f>IFERROR(VLOOKUP(C540,HANTAVIROSE!$A$5:$C$153,3,FALSE),0)</f>
        <v>0</v>
      </c>
      <c r="Y540">
        <f>IFERROR(VLOOKUP(C540,MENINGITE!$A$5:$C$447,3,FALSE),0)</f>
        <v>0</v>
      </c>
      <c r="Z540">
        <f>IFERROR(VLOOKUP(C540,RAIVA!$A$5:$C$16,3,FALSE),0)</f>
        <v>0</v>
      </c>
    </row>
    <row r="541" spans="1:26" x14ac:dyDescent="0.3">
      <c r="A541" s="2" t="s">
        <v>5190</v>
      </c>
      <c r="B541" s="2" t="s">
        <v>5240</v>
      </c>
      <c r="C541" s="2">
        <v>130040</v>
      </c>
      <c r="D541" s="2">
        <v>1300409</v>
      </c>
      <c r="E541" s="2" t="s">
        <v>5190</v>
      </c>
      <c r="F541" s="2" t="s">
        <v>5240</v>
      </c>
      <c r="G541" s="2">
        <f>IFERROR(VLOOKUP(D541,Coordenadas!$A$2:$D$5571,3,FALSE),0)</f>
        <v>-0.98337300000000005</v>
      </c>
      <c r="H541" s="2">
        <f>IFERROR(VLOOKUP(D541,Coordenadas!$A$2:$D$5571,4,FALSE),0)</f>
        <v>-62.931100000000001</v>
      </c>
      <c r="I541" s="2" t="s">
        <v>5323</v>
      </c>
      <c r="J541" s="2">
        <v>25718</v>
      </c>
      <c r="K541" s="2" t="s">
        <v>5330</v>
      </c>
      <c r="L541" s="2">
        <f>IFERROR(VLOOKUP(C541,BOTULISMO!$A$3:$C$19,3,FALSE),0)</f>
        <v>0</v>
      </c>
      <c r="M541" s="2">
        <f>IFERROR(VLOOKUP(C541,'LEISHMANIOSE VISCERAL'!$A$4:$C$454,3,FALSE),0)</f>
        <v>0</v>
      </c>
      <c r="N541" s="2">
        <f>IFERROR(VLOOKUP(C541,'LEISHMANIOSE TEGUMENTAR'!$A$4:$C$1681,3,FALSE),0)</f>
        <v>13</v>
      </c>
      <c r="O541" s="2">
        <f>IFERROR(VLOOKUP(C541,'FEBRE AMARELA'!$A$4:$C$38,3,FALSE),0)</f>
        <v>0</v>
      </c>
      <c r="P541" s="2">
        <f>IFERROR(VLOOKUP(C541,DENGUE!$A$5:$C$4097,3,FALSE),0)</f>
        <v>45</v>
      </c>
      <c r="Q541" s="2">
        <f>IFERROR(VLOOKUP(C541,'HEPATITE VIRAL'!$A$5:$C$3162,3,FALSE),0)</f>
        <v>1</v>
      </c>
      <c r="R541" s="2">
        <f>IFERROR(VLOOKUP(C541,'FEBRE MACULOSA'!$A$5:$C$181,3,FALSE),0)</f>
        <v>0</v>
      </c>
      <c r="S541" s="2">
        <f>IFERROR(VLOOKUP(C541,LEPTOSPIROSE!$A$5:$C$1176,3,FALSE),0)</f>
        <v>0</v>
      </c>
      <c r="T541" s="2">
        <f>IFERROR(VLOOKUP(C541,'DOENÇA DE CHAGAS'!$A$5:$C$100,3,FALSE),0)</f>
        <v>4</v>
      </c>
      <c r="U541" s="2">
        <f>IFERROR(VLOOKUP(C541,'PICADAS DE COBRAS'!$A$6:$C$4645,3,FALSE),0)</f>
        <v>44</v>
      </c>
      <c r="V541">
        <f>IFERROR(VLOOKUP(C541,'ZIKA VIRUS'!$A$5:$C$2399,3,FALSE),0)</f>
        <v>0</v>
      </c>
      <c r="W541">
        <f>IFERROR(VLOOKUP(C541,'FEBRE TIFÓIDE'!$A$5:$C$46,3,FALSE),0)</f>
        <v>0</v>
      </c>
      <c r="X541">
        <f>IFERROR(VLOOKUP(C541,HANTAVIROSE!$A$5:$C$153,3,FALSE),0)</f>
        <v>0</v>
      </c>
      <c r="Y541">
        <f>IFERROR(VLOOKUP(C541,MENINGITE!$A$5:$C$447,3,FALSE),0)</f>
        <v>0</v>
      </c>
      <c r="Z541">
        <f>IFERROR(VLOOKUP(C541,RAIVA!$A$5:$C$16,3,FALSE),0)</f>
        <v>0</v>
      </c>
    </row>
    <row r="542" spans="1:26" x14ac:dyDescent="0.3">
      <c r="A542" s="2" t="s">
        <v>1637</v>
      </c>
      <c r="B542" s="2" t="s">
        <v>2199</v>
      </c>
      <c r="C542" s="2">
        <v>350520</v>
      </c>
      <c r="D542" s="2">
        <v>3505203</v>
      </c>
      <c r="E542" s="2" t="s">
        <v>1637</v>
      </c>
      <c r="F542" s="2" t="s">
        <v>2199</v>
      </c>
      <c r="G542" s="2">
        <f>IFERROR(VLOOKUP(D542,Coordenadas!$A$2:$D$5571,3,FALSE),0)</f>
        <v>-22.073</v>
      </c>
      <c r="H542" s="2">
        <f>IFERROR(VLOOKUP(D542,Coordenadas!$A$2:$D$5571,4,FALSE),0)</f>
        <v>-48.7438</v>
      </c>
      <c r="I542" s="2" t="s">
        <v>5325</v>
      </c>
      <c r="J542" s="2">
        <v>31593</v>
      </c>
      <c r="K542" s="2" t="s">
        <v>5330</v>
      </c>
      <c r="L542" s="2">
        <f>IFERROR(VLOOKUP(C542,BOTULISMO!$A$3:$C$19,3,FALSE),0)</f>
        <v>0</v>
      </c>
      <c r="M542" s="2">
        <f>IFERROR(VLOOKUP(C542,'LEISHMANIOSE VISCERAL'!$A$4:$C$454,3,FALSE),0)</f>
        <v>0</v>
      </c>
      <c r="N542" s="2">
        <f>IFERROR(VLOOKUP(C542,'LEISHMANIOSE TEGUMENTAR'!$A$4:$C$1681,3,FALSE),0)</f>
        <v>0</v>
      </c>
      <c r="O542" s="2">
        <f>IFERROR(VLOOKUP(C542,'FEBRE AMARELA'!$A$4:$C$38,3,FALSE),0)</f>
        <v>0</v>
      </c>
      <c r="P542" s="2">
        <f>IFERROR(VLOOKUP(C542,DENGUE!$A$5:$C$4097,3,FALSE),0)</f>
        <v>96</v>
      </c>
      <c r="Q542" s="2">
        <f>IFERROR(VLOOKUP(C542,'HEPATITE VIRAL'!$A$5:$C$3162,3,FALSE),0)</f>
        <v>5</v>
      </c>
      <c r="R542" s="2">
        <f>IFERROR(VLOOKUP(C542,'FEBRE MACULOSA'!$A$5:$C$181,3,FALSE),0)</f>
        <v>0</v>
      </c>
      <c r="S542" s="2">
        <f>IFERROR(VLOOKUP(C542,LEPTOSPIROSE!$A$5:$C$1176,3,FALSE),0)</f>
        <v>0</v>
      </c>
      <c r="T542" s="2">
        <f>IFERROR(VLOOKUP(C542,'DOENÇA DE CHAGAS'!$A$5:$C$100,3,FALSE),0)</f>
        <v>0</v>
      </c>
      <c r="U542" s="2">
        <f>IFERROR(VLOOKUP(C542,'PICADAS DE COBRAS'!$A$6:$C$4645,3,FALSE),0)</f>
        <v>122</v>
      </c>
      <c r="V542">
        <f>IFERROR(VLOOKUP(C542,'ZIKA VIRUS'!$A$5:$C$2399,3,FALSE),0)</f>
        <v>0</v>
      </c>
      <c r="W542">
        <f>IFERROR(VLOOKUP(C542,'FEBRE TIFÓIDE'!$A$5:$C$46,3,FALSE),0)</f>
        <v>0</v>
      </c>
      <c r="X542">
        <f>IFERROR(VLOOKUP(C542,HANTAVIROSE!$A$5:$C$153,3,FALSE),0)</f>
        <v>0</v>
      </c>
      <c r="Y542">
        <f>IFERROR(VLOOKUP(C542,MENINGITE!$A$5:$C$447,3,FALSE),0)</f>
        <v>0</v>
      </c>
      <c r="Z542">
        <f>IFERROR(VLOOKUP(C542,RAIVA!$A$5:$C$16,3,FALSE),0)</f>
        <v>0</v>
      </c>
    </row>
    <row r="543" spans="1:26" x14ac:dyDescent="0.3">
      <c r="A543" s="2" t="s">
        <v>3257</v>
      </c>
      <c r="B543" s="2" t="s">
        <v>3617</v>
      </c>
      <c r="C543" s="2">
        <v>290270</v>
      </c>
      <c r="D543" s="2">
        <v>2902708</v>
      </c>
      <c r="E543" s="2" t="s">
        <v>3257</v>
      </c>
      <c r="F543" s="2" t="s">
        <v>3617</v>
      </c>
      <c r="G543" s="2">
        <f>IFERROR(VLOOKUP(D543,Coordenadas!$A$2:$D$5571,3,FALSE),0)</f>
        <v>-11.085900000000001</v>
      </c>
      <c r="H543" s="2">
        <f>IFERROR(VLOOKUP(D543,Coordenadas!$A$2:$D$5571,4,FALSE),0)</f>
        <v>-43.145899999999997</v>
      </c>
      <c r="I543" s="2" t="s">
        <v>5324</v>
      </c>
      <c r="J543" s="2">
        <v>49325</v>
      </c>
      <c r="K543" s="2" t="s">
        <v>5330</v>
      </c>
      <c r="L543" s="2">
        <f>IFERROR(VLOOKUP(C543,BOTULISMO!$A$3:$C$19,3,FALSE),0)</f>
        <v>0</v>
      </c>
      <c r="M543" s="2">
        <f>IFERROR(VLOOKUP(C543,'LEISHMANIOSE VISCERAL'!$A$4:$C$454,3,FALSE),0)</f>
        <v>0</v>
      </c>
      <c r="N543" s="2">
        <f>IFERROR(VLOOKUP(C543,'LEISHMANIOSE TEGUMENTAR'!$A$4:$C$1681,3,FALSE),0)</f>
        <v>0</v>
      </c>
      <c r="O543" s="2">
        <f>IFERROR(VLOOKUP(C543,'FEBRE AMARELA'!$A$4:$C$38,3,FALSE),0)</f>
        <v>0</v>
      </c>
      <c r="P543" s="2">
        <f>IFERROR(VLOOKUP(C543,DENGUE!$A$5:$C$4097,3,FALSE),0)</f>
        <v>38</v>
      </c>
      <c r="Q543" s="2">
        <f>IFERROR(VLOOKUP(C543,'HEPATITE VIRAL'!$A$5:$C$3162,3,FALSE),0)</f>
        <v>3</v>
      </c>
      <c r="R543" s="2">
        <f>IFERROR(VLOOKUP(C543,'FEBRE MACULOSA'!$A$5:$C$181,3,FALSE),0)</f>
        <v>0</v>
      </c>
      <c r="S543" s="2">
        <f>IFERROR(VLOOKUP(C543,LEPTOSPIROSE!$A$5:$C$1176,3,FALSE),0)</f>
        <v>0</v>
      </c>
      <c r="T543" s="2">
        <f>IFERROR(VLOOKUP(C543,'DOENÇA DE CHAGAS'!$A$5:$C$100,3,FALSE),0)</f>
        <v>0</v>
      </c>
      <c r="U543" s="2">
        <f>IFERROR(VLOOKUP(C543,'PICADAS DE COBRAS'!$A$6:$C$4645,3,FALSE),0)</f>
        <v>29</v>
      </c>
      <c r="V543">
        <f>IFERROR(VLOOKUP(C543,'ZIKA VIRUS'!$A$5:$C$2399,3,FALSE),0)</f>
        <v>3</v>
      </c>
      <c r="W543">
        <f>IFERROR(VLOOKUP(C543,'FEBRE TIFÓIDE'!$A$5:$C$46,3,FALSE),0)</f>
        <v>0</v>
      </c>
      <c r="X543">
        <f>IFERROR(VLOOKUP(C543,HANTAVIROSE!$A$5:$C$153,3,FALSE),0)</f>
        <v>0</v>
      </c>
      <c r="Y543">
        <f>IFERROR(VLOOKUP(C543,MENINGITE!$A$5:$C$447,3,FALSE),0)</f>
        <v>0</v>
      </c>
      <c r="Z543">
        <f>IFERROR(VLOOKUP(C543,RAIVA!$A$5:$C$16,3,FALSE),0)</f>
        <v>0</v>
      </c>
    </row>
    <row r="544" spans="1:26" x14ac:dyDescent="0.3">
      <c r="A544" s="2" t="s">
        <v>1637</v>
      </c>
      <c r="B544" s="2" t="s">
        <v>1224</v>
      </c>
      <c r="C544" s="2">
        <v>350530</v>
      </c>
      <c r="D544" s="2">
        <v>3505302</v>
      </c>
      <c r="E544" s="2" t="s">
        <v>1637</v>
      </c>
      <c r="F544" s="2" t="s">
        <v>1224</v>
      </c>
      <c r="G544" s="2">
        <f>IFERROR(VLOOKUP(D544,Coordenadas!$A$2:$D$5571,3,FALSE),0)</f>
        <v>-22.4909</v>
      </c>
      <c r="H544" s="2">
        <f>IFERROR(VLOOKUP(D544,Coordenadas!$A$2:$D$5571,4,FALSE),0)</f>
        <v>-48.558300000000003</v>
      </c>
      <c r="I544" s="2" t="s">
        <v>5325</v>
      </c>
      <c r="J544" s="2">
        <v>35246</v>
      </c>
      <c r="K544" s="2" t="s">
        <v>5330</v>
      </c>
      <c r="L544" s="2">
        <f>IFERROR(VLOOKUP(C544,BOTULISMO!$A$3:$C$19,3,FALSE),0)</f>
        <v>0</v>
      </c>
      <c r="M544" s="2">
        <f>IFERROR(VLOOKUP(C544,'LEISHMANIOSE VISCERAL'!$A$4:$C$454,3,FALSE),0)</f>
        <v>0</v>
      </c>
      <c r="N544" s="2">
        <f>IFERROR(VLOOKUP(C544,'LEISHMANIOSE TEGUMENTAR'!$A$4:$C$1681,3,FALSE),0)</f>
        <v>0</v>
      </c>
      <c r="O544" s="2">
        <f>IFERROR(VLOOKUP(C544,'FEBRE AMARELA'!$A$4:$C$38,3,FALSE),0)</f>
        <v>0</v>
      </c>
      <c r="P544" s="2">
        <f>IFERROR(VLOOKUP(C544,DENGUE!$A$5:$C$4097,3,FALSE),0)</f>
        <v>14</v>
      </c>
      <c r="Q544" s="2">
        <f>IFERROR(VLOOKUP(C544,'HEPATITE VIRAL'!$A$5:$C$3162,3,FALSE),0)</f>
        <v>2</v>
      </c>
      <c r="R544" s="2">
        <f>IFERROR(VLOOKUP(C544,'FEBRE MACULOSA'!$A$5:$C$181,3,FALSE),0)</f>
        <v>0</v>
      </c>
      <c r="S544" s="2">
        <f>IFERROR(VLOOKUP(C544,LEPTOSPIROSE!$A$5:$C$1176,3,FALSE),0)</f>
        <v>3</v>
      </c>
      <c r="T544" s="2">
        <f>IFERROR(VLOOKUP(C544,'DOENÇA DE CHAGAS'!$A$5:$C$100,3,FALSE),0)</f>
        <v>0</v>
      </c>
      <c r="U544" s="2">
        <f>IFERROR(VLOOKUP(C544,'PICADAS DE COBRAS'!$A$6:$C$4645,3,FALSE),0)</f>
        <v>100</v>
      </c>
      <c r="V544">
        <f>IFERROR(VLOOKUP(C544,'ZIKA VIRUS'!$A$5:$C$2399,3,FALSE),0)</f>
        <v>1</v>
      </c>
      <c r="W544">
        <f>IFERROR(VLOOKUP(C544,'FEBRE TIFÓIDE'!$A$5:$C$46,3,FALSE),0)</f>
        <v>0</v>
      </c>
      <c r="X544">
        <f>IFERROR(VLOOKUP(C544,HANTAVIROSE!$A$5:$C$153,3,FALSE),0)</f>
        <v>0</v>
      </c>
      <c r="Y544">
        <f>IFERROR(VLOOKUP(C544,MENINGITE!$A$5:$C$447,3,FALSE),0)</f>
        <v>0</v>
      </c>
      <c r="Z544">
        <f>IFERROR(VLOOKUP(C544,RAIVA!$A$5:$C$16,3,FALSE),0)</f>
        <v>0</v>
      </c>
    </row>
    <row r="545" spans="1:26" x14ac:dyDescent="0.3">
      <c r="A545" s="2" t="s">
        <v>967</v>
      </c>
      <c r="B545" s="2" t="s">
        <v>1224</v>
      </c>
      <c r="C545" s="2">
        <v>420209</v>
      </c>
      <c r="D545" s="2">
        <v>4202099</v>
      </c>
      <c r="E545" s="2" t="s">
        <v>967</v>
      </c>
      <c r="F545" s="2" t="s">
        <v>1224</v>
      </c>
      <c r="G545" s="2">
        <f>IFERROR(VLOOKUP(D545,Coordenadas!$A$2:$D$5571,3,FALSE),0)</f>
        <v>-26.654</v>
      </c>
      <c r="H545" s="2">
        <f>IFERROR(VLOOKUP(D545,Coordenadas!$A$2:$D$5571,4,FALSE),0)</f>
        <v>-53.44</v>
      </c>
      <c r="I545" s="2" t="s">
        <v>5326</v>
      </c>
      <c r="J545" s="2">
        <v>1878</v>
      </c>
      <c r="K545" s="2" t="s">
        <v>5332</v>
      </c>
      <c r="L545" s="2">
        <f>IFERROR(VLOOKUP(C545,BOTULISMO!$A$3:$C$19,3,FALSE),0)</f>
        <v>0</v>
      </c>
      <c r="M545" s="2">
        <f>IFERROR(VLOOKUP(C545,'LEISHMANIOSE VISCERAL'!$A$4:$C$454,3,FALSE),0)</f>
        <v>0</v>
      </c>
      <c r="N545" s="2">
        <f>IFERROR(VLOOKUP(C545,'LEISHMANIOSE TEGUMENTAR'!$A$4:$C$1681,3,FALSE),0)</f>
        <v>0</v>
      </c>
      <c r="O545" s="2">
        <f>IFERROR(VLOOKUP(C545,'FEBRE AMARELA'!$A$4:$C$38,3,FALSE),0)</f>
        <v>0</v>
      </c>
      <c r="P545" s="2">
        <f>IFERROR(VLOOKUP(C545,DENGUE!$A$5:$C$4097,3,FALSE),0)</f>
        <v>0</v>
      </c>
      <c r="Q545" s="2">
        <f>IFERROR(VLOOKUP(C545,'HEPATITE VIRAL'!$A$5:$C$3162,3,FALSE),0)</f>
        <v>3</v>
      </c>
      <c r="R545" s="2">
        <f>IFERROR(VLOOKUP(C545,'FEBRE MACULOSA'!$A$5:$C$181,3,FALSE),0)</f>
        <v>0</v>
      </c>
      <c r="S545" s="2">
        <f>IFERROR(VLOOKUP(C545,LEPTOSPIROSE!$A$5:$C$1176,3,FALSE),0)</f>
        <v>0</v>
      </c>
      <c r="T545" s="2">
        <f>IFERROR(VLOOKUP(C545,'DOENÇA DE CHAGAS'!$A$5:$C$100,3,FALSE),0)</f>
        <v>0</v>
      </c>
      <c r="U545" s="2">
        <f>IFERROR(VLOOKUP(C545,'PICADAS DE COBRAS'!$A$6:$C$4645,3,FALSE),0)</f>
        <v>2</v>
      </c>
      <c r="V545">
        <f>IFERROR(VLOOKUP(C545,'ZIKA VIRUS'!$A$5:$C$2399,3,FALSE),0)</f>
        <v>0</v>
      </c>
      <c r="W545">
        <f>IFERROR(VLOOKUP(C545,'FEBRE TIFÓIDE'!$A$5:$C$46,3,FALSE),0)</f>
        <v>0</v>
      </c>
      <c r="X545">
        <f>IFERROR(VLOOKUP(C545,HANTAVIROSE!$A$5:$C$153,3,FALSE),0)</f>
        <v>0</v>
      </c>
      <c r="Y545">
        <f>IFERROR(VLOOKUP(C545,MENINGITE!$A$5:$C$447,3,FALSE),0)</f>
        <v>0</v>
      </c>
      <c r="Z545">
        <f>IFERROR(VLOOKUP(C545,RAIVA!$A$5:$C$16,3,FALSE),0)</f>
        <v>0</v>
      </c>
    </row>
    <row r="546" spans="1:26" x14ac:dyDescent="0.3">
      <c r="A546" s="2" t="s">
        <v>4490</v>
      </c>
      <c r="B546" s="2" t="s">
        <v>5541</v>
      </c>
      <c r="C546" s="2">
        <v>220117</v>
      </c>
      <c r="D546" s="2">
        <v>2201176</v>
      </c>
      <c r="E546" s="2" t="s">
        <v>4490</v>
      </c>
      <c r="F546" s="2" t="s">
        <v>4685</v>
      </c>
      <c r="G546" s="2">
        <f>IFERROR(VLOOKUP(D546,Coordenadas!$A$2:$D$5571,3,FALSE),0)</f>
        <v>-6.5164499999999999</v>
      </c>
      <c r="H546" s="2">
        <f>IFERROR(VLOOKUP(D546,Coordenadas!$A$2:$D$5571,4,FALSE),0)</f>
        <v>-42.114600000000003</v>
      </c>
      <c r="I546" s="2" t="s">
        <v>5324</v>
      </c>
      <c r="J546" s="2">
        <v>3852</v>
      </c>
      <c r="K546" s="2" t="s">
        <v>5332</v>
      </c>
      <c r="L546" s="2">
        <f>IFERROR(VLOOKUP(C546,BOTULISMO!$A$3:$C$19,3,FALSE),0)</f>
        <v>0</v>
      </c>
      <c r="M546" s="2">
        <f>IFERROR(VLOOKUP(C546,'LEISHMANIOSE VISCERAL'!$A$4:$C$454,3,FALSE),0)</f>
        <v>0</v>
      </c>
      <c r="N546" s="2">
        <f>IFERROR(VLOOKUP(C546,'LEISHMANIOSE TEGUMENTAR'!$A$4:$C$1681,3,FALSE),0)</f>
        <v>0</v>
      </c>
      <c r="O546" s="2">
        <f>IFERROR(VLOOKUP(C546,'FEBRE AMARELA'!$A$4:$C$38,3,FALSE),0)</f>
        <v>0</v>
      </c>
      <c r="P546" s="2">
        <f>IFERROR(VLOOKUP(C546,DENGUE!$A$5:$C$4097,3,FALSE),0)</f>
        <v>0</v>
      </c>
      <c r="Q546" s="2">
        <f>IFERROR(VLOOKUP(C546,'HEPATITE VIRAL'!$A$5:$C$3162,3,FALSE),0)</f>
        <v>0</v>
      </c>
      <c r="R546" s="2">
        <f>IFERROR(VLOOKUP(C546,'FEBRE MACULOSA'!$A$5:$C$181,3,FALSE),0)</f>
        <v>0</v>
      </c>
      <c r="S546" s="2">
        <f>IFERROR(VLOOKUP(C546,LEPTOSPIROSE!$A$5:$C$1176,3,FALSE),0)</f>
        <v>0</v>
      </c>
      <c r="T546" s="2">
        <f>IFERROR(VLOOKUP(C546,'DOENÇA DE CHAGAS'!$A$5:$C$100,3,FALSE),0)</f>
        <v>0</v>
      </c>
      <c r="U546" s="2">
        <f>IFERROR(VLOOKUP(C546,'PICADAS DE COBRAS'!$A$6:$C$4645,3,FALSE),0)</f>
        <v>14</v>
      </c>
      <c r="V546">
        <f>IFERROR(VLOOKUP(C546,'ZIKA VIRUS'!$A$5:$C$2399,3,FALSE),0)</f>
        <v>0</v>
      </c>
      <c r="W546">
        <f>IFERROR(VLOOKUP(C546,'FEBRE TIFÓIDE'!$A$5:$C$46,3,FALSE),0)</f>
        <v>0</v>
      </c>
      <c r="X546">
        <f>IFERROR(VLOOKUP(C546,HANTAVIROSE!$A$5:$C$153,3,FALSE),0)</f>
        <v>0</v>
      </c>
      <c r="Y546">
        <f>IFERROR(VLOOKUP(C546,MENINGITE!$A$5:$C$447,3,FALSE),0)</f>
        <v>0</v>
      </c>
      <c r="Z546">
        <f>IFERROR(VLOOKUP(C546,RAIVA!$A$5:$C$16,3,FALSE),0)</f>
        <v>0</v>
      </c>
    </row>
    <row r="547" spans="1:26" x14ac:dyDescent="0.3">
      <c r="A547" s="2" t="s">
        <v>3257</v>
      </c>
      <c r="B547" s="2" t="s">
        <v>3616</v>
      </c>
      <c r="C547" s="2">
        <v>290280</v>
      </c>
      <c r="D547" s="2">
        <v>2902807</v>
      </c>
      <c r="E547" s="2" t="s">
        <v>3257</v>
      </c>
      <c r="F547" s="2" t="s">
        <v>3616</v>
      </c>
      <c r="G547" s="2">
        <f>IFERROR(VLOOKUP(D547,Coordenadas!$A$2:$D$5571,3,FALSE),0)</f>
        <v>-13.623699999999999</v>
      </c>
      <c r="H547" s="2">
        <f>IFERROR(VLOOKUP(D547,Coordenadas!$A$2:$D$5571,4,FALSE),0)</f>
        <v>-41.334699999999998</v>
      </c>
      <c r="I547" s="2" t="s">
        <v>5324</v>
      </c>
      <c r="J547" s="2">
        <v>21187</v>
      </c>
      <c r="K547" s="2" t="s">
        <v>5330</v>
      </c>
      <c r="L547" s="2">
        <f>IFERROR(VLOOKUP(C547,BOTULISMO!$A$3:$C$19,3,FALSE),0)</f>
        <v>0</v>
      </c>
      <c r="M547" s="2">
        <f>IFERROR(VLOOKUP(C547,'LEISHMANIOSE VISCERAL'!$A$4:$C$454,3,FALSE),0)</f>
        <v>0</v>
      </c>
      <c r="N547" s="2">
        <f>IFERROR(VLOOKUP(C547,'LEISHMANIOSE TEGUMENTAR'!$A$4:$C$1681,3,FALSE),0)</f>
        <v>35</v>
      </c>
      <c r="O547" s="2">
        <f>IFERROR(VLOOKUP(C547,'FEBRE AMARELA'!$A$4:$C$38,3,FALSE),0)</f>
        <v>0</v>
      </c>
      <c r="P547" s="2">
        <f>IFERROR(VLOOKUP(C547,DENGUE!$A$5:$C$4097,3,FALSE),0)</f>
        <v>22</v>
      </c>
      <c r="Q547" s="2">
        <f>IFERROR(VLOOKUP(C547,'HEPATITE VIRAL'!$A$5:$C$3162,3,FALSE),0)</f>
        <v>0</v>
      </c>
      <c r="R547" s="2">
        <f>IFERROR(VLOOKUP(C547,'FEBRE MACULOSA'!$A$5:$C$181,3,FALSE),0)</f>
        <v>0</v>
      </c>
      <c r="S547" s="2">
        <f>IFERROR(VLOOKUP(C547,LEPTOSPIROSE!$A$5:$C$1176,3,FALSE),0)</f>
        <v>0</v>
      </c>
      <c r="T547" s="2">
        <f>IFERROR(VLOOKUP(C547,'DOENÇA DE CHAGAS'!$A$5:$C$100,3,FALSE),0)</f>
        <v>0</v>
      </c>
      <c r="U547" s="2">
        <f>IFERROR(VLOOKUP(C547,'PICADAS DE COBRAS'!$A$6:$C$4645,3,FALSE),0)</f>
        <v>51</v>
      </c>
      <c r="V547">
        <f>IFERROR(VLOOKUP(C547,'ZIKA VIRUS'!$A$5:$C$2399,3,FALSE),0)</f>
        <v>0</v>
      </c>
      <c r="W547">
        <f>IFERROR(VLOOKUP(C547,'FEBRE TIFÓIDE'!$A$5:$C$46,3,FALSE),0)</f>
        <v>0</v>
      </c>
      <c r="X547">
        <f>IFERROR(VLOOKUP(C547,HANTAVIROSE!$A$5:$C$153,3,FALSE),0)</f>
        <v>0</v>
      </c>
      <c r="Y547">
        <f>IFERROR(VLOOKUP(C547,MENINGITE!$A$5:$C$447,3,FALSE),0)</f>
        <v>0</v>
      </c>
      <c r="Z547">
        <f>IFERROR(VLOOKUP(C547,RAIVA!$A$5:$C$16,3,FALSE),0)</f>
        <v>0</v>
      </c>
    </row>
    <row r="548" spans="1:26" x14ac:dyDescent="0.3">
      <c r="A548" s="2" t="s">
        <v>3816</v>
      </c>
      <c r="B548" s="2" t="s">
        <v>3972</v>
      </c>
      <c r="C548" s="2">
        <v>260130</v>
      </c>
      <c r="D548" s="2">
        <v>2601300</v>
      </c>
      <c r="E548" s="2" t="s">
        <v>3816</v>
      </c>
      <c r="F548" s="2" t="s">
        <v>3972</v>
      </c>
      <c r="G548" s="2">
        <f>IFERROR(VLOOKUP(D548,Coordenadas!$A$2:$D$5571,3,FALSE),0)</f>
        <v>-8.42075</v>
      </c>
      <c r="H548" s="2">
        <f>IFERROR(VLOOKUP(D548,Coordenadas!$A$2:$D$5571,4,FALSE),0)</f>
        <v>-35.658499999999997</v>
      </c>
      <c r="I548" s="2" t="s">
        <v>5324</v>
      </c>
      <c r="J548" s="2">
        <v>12776</v>
      </c>
      <c r="K548" s="2" t="s">
        <v>5332</v>
      </c>
      <c r="L548" s="2">
        <f>IFERROR(VLOOKUP(C548,BOTULISMO!$A$3:$C$19,3,FALSE),0)</f>
        <v>0</v>
      </c>
      <c r="M548" s="2">
        <f>IFERROR(VLOOKUP(C548,'LEISHMANIOSE VISCERAL'!$A$4:$C$454,3,FALSE),0)</f>
        <v>0</v>
      </c>
      <c r="N548" s="2">
        <f>IFERROR(VLOOKUP(C548,'LEISHMANIOSE TEGUMENTAR'!$A$4:$C$1681,3,FALSE),0)</f>
        <v>2</v>
      </c>
      <c r="O548" s="2">
        <f>IFERROR(VLOOKUP(C548,'FEBRE AMARELA'!$A$4:$C$38,3,FALSE),0)</f>
        <v>0</v>
      </c>
      <c r="P548" s="2">
        <f>IFERROR(VLOOKUP(C548,DENGUE!$A$5:$C$4097,3,FALSE),0)</f>
        <v>10</v>
      </c>
      <c r="Q548" s="2">
        <f>IFERROR(VLOOKUP(C548,'HEPATITE VIRAL'!$A$5:$C$3162,3,FALSE),0)</f>
        <v>0</v>
      </c>
      <c r="R548" s="2">
        <f>IFERROR(VLOOKUP(C548,'FEBRE MACULOSA'!$A$5:$C$181,3,FALSE),0)</f>
        <v>0</v>
      </c>
      <c r="S548" s="2">
        <f>IFERROR(VLOOKUP(C548,LEPTOSPIROSE!$A$5:$C$1176,3,FALSE),0)</f>
        <v>0</v>
      </c>
      <c r="T548" s="2">
        <f>IFERROR(VLOOKUP(C548,'DOENÇA DE CHAGAS'!$A$5:$C$100,3,FALSE),0)</f>
        <v>0</v>
      </c>
      <c r="U548" s="2">
        <f>IFERROR(VLOOKUP(C548,'PICADAS DE COBRAS'!$A$6:$C$4645,3,FALSE),0)</f>
        <v>35</v>
      </c>
      <c r="V548">
        <f>IFERROR(VLOOKUP(C548,'ZIKA VIRUS'!$A$5:$C$2399,3,FALSE),0)</f>
        <v>0</v>
      </c>
      <c r="W548">
        <f>IFERROR(VLOOKUP(C548,'FEBRE TIFÓIDE'!$A$5:$C$46,3,FALSE),0)</f>
        <v>0</v>
      </c>
      <c r="X548">
        <f>IFERROR(VLOOKUP(C548,HANTAVIROSE!$A$5:$C$153,3,FALSE),0)</f>
        <v>0</v>
      </c>
      <c r="Y548">
        <f>IFERROR(VLOOKUP(C548,MENINGITE!$A$5:$C$447,3,FALSE),0)</f>
        <v>0</v>
      </c>
      <c r="Z548">
        <f>IFERROR(VLOOKUP(C548,RAIVA!$A$5:$C$16,3,FALSE),0)</f>
        <v>0</v>
      </c>
    </row>
    <row r="549" spans="1:26" x14ac:dyDescent="0.3">
      <c r="A549" s="2" t="s">
        <v>3988</v>
      </c>
      <c r="B549" s="2" t="s">
        <v>4158</v>
      </c>
      <c r="C549" s="2">
        <v>250160</v>
      </c>
      <c r="D549" s="2">
        <v>2501609</v>
      </c>
      <c r="E549" s="2" t="s">
        <v>3988</v>
      </c>
      <c r="F549" s="2" t="s">
        <v>4158</v>
      </c>
      <c r="G549" s="2">
        <f>IFERROR(VLOOKUP(D549,Coordenadas!$A$2:$D$5571,3,FALSE),0)</f>
        <v>-6.7181600000000001</v>
      </c>
      <c r="H549" s="2">
        <f>IFERROR(VLOOKUP(D549,Coordenadas!$A$2:$D$5571,4,FALSE),0)</f>
        <v>-36.067100000000003</v>
      </c>
      <c r="I549" s="2" t="s">
        <v>5324</v>
      </c>
      <c r="J549" s="2">
        <v>14157</v>
      </c>
      <c r="K549" s="2" t="s">
        <v>5332</v>
      </c>
      <c r="L549" s="2">
        <f>IFERROR(VLOOKUP(C549,BOTULISMO!$A$3:$C$19,3,FALSE),0)</f>
        <v>0</v>
      </c>
      <c r="M549" s="2">
        <f>IFERROR(VLOOKUP(C549,'LEISHMANIOSE VISCERAL'!$A$4:$C$454,3,FALSE),0)</f>
        <v>0</v>
      </c>
      <c r="N549" s="2">
        <f>IFERROR(VLOOKUP(C549,'LEISHMANIOSE TEGUMENTAR'!$A$4:$C$1681,3,FALSE),0)</f>
        <v>0</v>
      </c>
      <c r="O549" s="2">
        <f>IFERROR(VLOOKUP(C549,'FEBRE AMARELA'!$A$4:$C$38,3,FALSE),0)</f>
        <v>0</v>
      </c>
      <c r="P549" s="2">
        <f>IFERROR(VLOOKUP(C549,DENGUE!$A$5:$C$4097,3,FALSE),0)</f>
        <v>47</v>
      </c>
      <c r="Q549" s="2">
        <f>IFERROR(VLOOKUP(C549,'HEPATITE VIRAL'!$A$5:$C$3162,3,FALSE),0)</f>
        <v>0</v>
      </c>
      <c r="R549" s="2">
        <f>IFERROR(VLOOKUP(C549,'FEBRE MACULOSA'!$A$5:$C$181,3,FALSE),0)</f>
        <v>0</v>
      </c>
      <c r="S549" s="2">
        <f>IFERROR(VLOOKUP(C549,LEPTOSPIROSE!$A$5:$C$1176,3,FALSE),0)</f>
        <v>0</v>
      </c>
      <c r="T549" s="2">
        <f>IFERROR(VLOOKUP(C549,'DOENÇA DE CHAGAS'!$A$5:$C$100,3,FALSE),0)</f>
        <v>0</v>
      </c>
      <c r="U549" s="2">
        <f>IFERROR(VLOOKUP(C549,'PICADAS DE COBRAS'!$A$6:$C$4645,3,FALSE),0)</f>
        <v>0</v>
      </c>
      <c r="V549">
        <f>IFERROR(VLOOKUP(C549,'ZIKA VIRUS'!$A$5:$C$2399,3,FALSE),0)</f>
        <v>4</v>
      </c>
      <c r="W549">
        <f>IFERROR(VLOOKUP(C549,'FEBRE TIFÓIDE'!$A$5:$C$46,3,FALSE),0)</f>
        <v>0</v>
      </c>
      <c r="X549">
        <f>IFERROR(VLOOKUP(C549,HANTAVIROSE!$A$5:$C$153,3,FALSE),0)</f>
        <v>0</v>
      </c>
      <c r="Y549">
        <f>IFERROR(VLOOKUP(C549,MENINGITE!$A$5:$C$447,3,FALSE),0)</f>
        <v>0</v>
      </c>
      <c r="Z549">
        <f>IFERROR(VLOOKUP(C549,RAIVA!$A$5:$C$16,3,FALSE),0)</f>
        <v>0</v>
      </c>
    </row>
    <row r="550" spans="1:26" x14ac:dyDescent="0.3">
      <c r="A550" s="2" t="s">
        <v>3988</v>
      </c>
      <c r="B550" s="2" t="s">
        <v>4159</v>
      </c>
      <c r="C550" s="2">
        <v>250157</v>
      </c>
      <c r="D550" s="2">
        <v>2501575</v>
      </c>
      <c r="E550" s="2" t="s">
        <v>3988</v>
      </c>
      <c r="F550" s="2" t="s">
        <v>4159</v>
      </c>
      <c r="G550" s="2">
        <f>IFERROR(VLOOKUP(D550,Coordenadas!$A$2:$D$5571,3,FALSE),0)</f>
        <v>-7.5180899999999999</v>
      </c>
      <c r="H550" s="2">
        <f>IFERROR(VLOOKUP(D550,Coordenadas!$A$2:$D$5571,4,FALSE),0)</f>
        <v>-35.991300000000003</v>
      </c>
      <c r="I550" s="2" t="s">
        <v>5324</v>
      </c>
      <c r="J550" s="2">
        <v>8206</v>
      </c>
      <c r="K550" s="2" t="s">
        <v>5332</v>
      </c>
      <c r="L550" s="2">
        <f>IFERROR(VLOOKUP(C550,BOTULISMO!$A$3:$C$19,3,FALSE),0)</f>
        <v>0</v>
      </c>
      <c r="M550" s="2">
        <f>IFERROR(VLOOKUP(C550,'LEISHMANIOSE VISCERAL'!$A$4:$C$454,3,FALSE),0)</f>
        <v>0</v>
      </c>
      <c r="N550" s="2">
        <f>IFERROR(VLOOKUP(C550,'LEISHMANIOSE TEGUMENTAR'!$A$4:$C$1681,3,FALSE),0)</f>
        <v>0</v>
      </c>
      <c r="O550" s="2">
        <f>IFERROR(VLOOKUP(C550,'FEBRE AMARELA'!$A$4:$C$38,3,FALSE),0)</f>
        <v>0</v>
      </c>
      <c r="P550" s="2">
        <f>IFERROR(VLOOKUP(C550,DENGUE!$A$5:$C$4097,3,FALSE),0)</f>
        <v>21</v>
      </c>
      <c r="Q550" s="2">
        <f>IFERROR(VLOOKUP(C550,'HEPATITE VIRAL'!$A$5:$C$3162,3,FALSE),0)</f>
        <v>0</v>
      </c>
      <c r="R550" s="2">
        <f>IFERROR(VLOOKUP(C550,'FEBRE MACULOSA'!$A$5:$C$181,3,FALSE),0)</f>
        <v>0</v>
      </c>
      <c r="S550" s="2">
        <f>IFERROR(VLOOKUP(C550,LEPTOSPIROSE!$A$5:$C$1176,3,FALSE),0)</f>
        <v>0</v>
      </c>
      <c r="T550" s="2">
        <f>IFERROR(VLOOKUP(C550,'DOENÇA DE CHAGAS'!$A$5:$C$100,3,FALSE),0)</f>
        <v>0</v>
      </c>
      <c r="U550" s="2">
        <f>IFERROR(VLOOKUP(C550,'PICADAS DE COBRAS'!$A$6:$C$4645,3,FALSE),0)</f>
        <v>0</v>
      </c>
      <c r="V550">
        <f>IFERROR(VLOOKUP(C550,'ZIKA VIRUS'!$A$5:$C$2399,3,FALSE),0)</f>
        <v>1</v>
      </c>
      <c r="W550">
        <f>IFERROR(VLOOKUP(C550,'FEBRE TIFÓIDE'!$A$5:$C$46,3,FALSE),0)</f>
        <v>0</v>
      </c>
      <c r="X550">
        <f>IFERROR(VLOOKUP(C550,HANTAVIROSE!$A$5:$C$153,3,FALSE),0)</f>
        <v>0</v>
      </c>
      <c r="Y550">
        <f>IFERROR(VLOOKUP(C550,MENINGITE!$A$5:$C$447,3,FALSE),0)</f>
        <v>0</v>
      </c>
      <c r="Z550">
        <f>IFERROR(VLOOKUP(C550,RAIVA!$A$5:$C$16,3,FALSE),0)</f>
        <v>0</v>
      </c>
    </row>
    <row r="551" spans="1:26" x14ac:dyDescent="0.3">
      <c r="A551" s="2" t="s">
        <v>3723</v>
      </c>
      <c r="B551" s="2" t="s">
        <v>3811</v>
      </c>
      <c r="C551" s="2">
        <v>270050</v>
      </c>
      <c r="D551" s="2">
        <v>2700508</v>
      </c>
      <c r="E551" s="2" t="s">
        <v>3723</v>
      </c>
      <c r="F551" s="2" t="s">
        <v>3811</v>
      </c>
      <c r="G551" s="2">
        <f>IFERROR(VLOOKUP(D551,Coordenadas!$A$2:$D$5571,3,FALSE),0)</f>
        <v>-9.4023000000000003</v>
      </c>
      <c r="H551" s="2">
        <f>IFERROR(VLOOKUP(D551,Coordenadas!$A$2:$D$5571,4,FALSE),0)</f>
        <v>-35.510100000000001</v>
      </c>
      <c r="I551" s="2" t="s">
        <v>5324</v>
      </c>
      <c r="J551" s="2">
        <v>14230</v>
      </c>
      <c r="K551" s="2" t="s">
        <v>5332</v>
      </c>
      <c r="L551" s="2">
        <f>IFERROR(VLOOKUP(C551,BOTULISMO!$A$3:$C$19,3,FALSE),0)</f>
        <v>0</v>
      </c>
      <c r="M551" s="2">
        <f>IFERROR(VLOOKUP(C551,'LEISHMANIOSE VISCERAL'!$A$4:$C$454,3,FALSE),0)</f>
        <v>0</v>
      </c>
      <c r="N551" s="2">
        <f>IFERROR(VLOOKUP(C551,'LEISHMANIOSE TEGUMENTAR'!$A$4:$C$1681,3,FALSE),0)</f>
        <v>0</v>
      </c>
      <c r="O551" s="2">
        <f>IFERROR(VLOOKUP(C551,'FEBRE AMARELA'!$A$4:$C$38,3,FALSE),0)</f>
        <v>0</v>
      </c>
      <c r="P551" s="2">
        <f>IFERROR(VLOOKUP(C551,DENGUE!$A$5:$C$4097,3,FALSE),0)</f>
        <v>0</v>
      </c>
      <c r="Q551" s="2">
        <f>IFERROR(VLOOKUP(C551,'HEPATITE VIRAL'!$A$5:$C$3162,3,FALSE),0)</f>
        <v>0</v>
      </c>
      <c r="R551" s="2">
        <f>IFERROR(VLOOKUP(C551,'FEBRE MACULOSA'!$A$5:$C$181,3,FALSE),0)</f>
        <v>0</v>
      </c>
      <c r="S551" s="2">
        <f>IFERROR(VLOOKUP(C551,LEPTOSPIROSE!$A$5:$C$1176,3,FALSE),0)</f>
        <v>1</v>
      </c>
      <c r="T551" s="2">
        <f>IFERROR(VLOOKUP(C551,'DOENÇA DE CHAGAS'!$A$5:$C$100,3,FALSE),0)</f>
        <v>0</v>
      </c>
      <c r="U551" s="2">
        <f>IFERROR(VLOOKUP(C551,'PICADAS DE COBRAS'!$A$6:$C$4645,3,FALSE),0)</f>
        <v>85</v>
      </c>
      <c r="V551">
        <f>IFERROR(VLOOKUP(C551,'ZIKA VIRUS'!$A$5:$C$2399,3,FALSE),0)</f>
        <v>2</v>
      </c>
      <c r="W551">
        <f>IFERROR(VLOOKUP(C551,'FEBRE TIFÓIDE'!$A$5:$C$46,3,FALSE),0)</f>
        <v>0</v>
      </c>
      <c r="X551">
        <f>IFERROR(VLOOKUP(C551,HANTAVIROSE!$A$5:$C$153,3,FALSE),0)</f>
        <v>0</v>
      </c>
      <c r="Y551">
        <f>IFERROR(VLOOKUP(C551,MENINGITE!$A$5:$C$447,3,FALSE),0)</f>
        <v>0</v>
      </c>
      <c r="Z551">
        <f>IFERROR(VLOOKUP(C551,RAIVA!$A$5:$C$16,3,FALSE),0)</f>
        <v>0</v>
      </c>
    </row>
    <row r="552" spans="1:26" x14ac:dyDescent="0.3">
      <c r="A552" s="2" t="s">
        <v>2349</v>
      </c>
      <c r="B552" s="2" t="s">
        <v>2414</v>
      </c>
      <c r="C552" s="2">
        <v>320090</v>
      </c>
      <c r="D552" s="2">
        <v>3200904</v>
      </c>
      <c r="E552" s="2" t="s">
        <v>2349</v>
      </c>
      <c r="F552" s="2" t="s">
        <v>2414</v>
      </c>
      <c r="G552" s="2">
        <f>IFERROR(VLOOKUP(D552,Coordenadas!$A$2:$D$5571,3,FALSE),0)</f>
        <v>-18.754799999999999</v>
      </c>
      <c r="H552" s="2">
        <f>IFERROR(VLOOKUP(D552,Coordenadas!$A$2:$D$5571,4,FALSE),0)</f>
        <v>-40.896500000000003</v>
      </c>
      <c r="I552" s="2" t="s">
        <v>5325</v>
      </c>
      <c r="J552" s="2">
        <v>40649</v>
      </c>
      <c r="K552" s="2" t="s">
        <v>5330</v>
      </c>
      <c r="L552" s="2">
        <f>IFERROR(VLOOKUP(C552,BOTULISMO!$A$3:$C$19,3,FALSE),0)</f>
        <v>0</v>
      </c>
      <c r="M552" s="2">
        <f>IFERROR(VLOOKUP(C552,'LEISHMANIOSE VISCERAL'!$A$4:$C$454,3,FALSE),0)</f>
        <v>0</v>
      </c>
      <c r="N552" s="2">
        <f>IFERROR(VLOOKUP(C552,'LEISHMANIOSE TEGUMENTAR'!$A$4:$C$1681,3,FALSE),0)</f>
        <v>1</v>
      </c>
      <c r="O552" s="2">
        <f>IFERROR(VLOOKUP(C552,'FEBRE AMARELA'!$A$4:$C$38,3,FALSE),0)</f>
        <v>0</v>
      </c>
      <c r="P552" s="2">
        <f>IFERROR(VLOOKUP(C552,DENGUE!$A$5:$C$4097,3,FALSE),0)</f>
        <v>2</v>
      </c>
      <c r="Q552" s="2">
        <f>IFERROR(VLOOKUP(C552,'HEPATITE VIRAL'!$A$5:$C$3162,3,FALSE),0)</f>
        <v>7</v>
      </c>
      <c r="R552" s="2">
        <f>IFERROR(VLOOKUP(C552,'FEBRE MACULOSA'!$A$5:$C$181,3,FALSE),0)</f>
        <v>0</v>
      </c>
      <c r="S552" s="2">
        <f>IFERROR(VLOOKUP(C552,LEPTOSPIROSE!$A$5:$C$1176,3,FALSE),0)</f>
        <v>1</v>
      </c>
      <c r="T552" s="2">
        <f>IFERROR(VLOOKUP(C552,'DOENÇA DE CHAGAS'!$A$5:$C$100,3,FALSE),0)</f>
        <v>0</v>
      </c>
      <c r="U552" s="2">
        <f>IFERROR(VLOOKUP(C552,'PICADAS DE COBRAS'!$A$6:$C$4645,3,FALSE),0)</f>
        <v>0</v>
      </c>
      <c r="V552">
        <f>IFERROR(VLOOKUP(C552,'ZIKA VIRUS'!$A$5:$C$2399,3,FALSE),0)</f>
        <v>9</v>
      </c>
      <c r="W552">
        <f>IFERROR(VLOOKUP(C552,'FEBRE TIFÓIDE'!$A$5:$C$46,3,FALSE),0)</f>
        <v>0</v>
      </c>
      <c r="X552">
        <f>IFERROR(VLOOKUP(C552,HANTAVIROSE!$A$5:$C$153,3,FALSE),0)</f>
        <v>0</v>
      </c>
      <c r="Y552">
        <f>IFERROR(VLOOKUP(C552,MENINGITE!$A$5:$C$447,3,FALSE),0)</f>
        <v>0</v>
      </c>
      <c r="Z552">
        <f>IFERROR(VLOOKUP(C552,RAIVA!$A$5:$C$16,3,FALSE),0)</f>
        <v>0</v>
      </c>
    </row>
    <row r="553" spans="1:26" x14ac:dyDescent="0.3">
      <c r="A553" s="2" t="s">
        <v>3988</v>
      </c>
      <c r="B553" s="2" t="s">
        <v>3810</v>
      </c>
      <c r="C553" s="2">
        <v>250170</v>
      </c>
      <c r="D553" s="2">
        <v>2501708</v>
      </c>
      <c r="E553" s="2" t="s">
        <v>3988</v>
      </c>
      <c r="F553" s="2" t="s">
        <v>3810</v>
      </c>
      <c r="G553" s="2">
        <f>IFERROR(VLOOKUP(D553,Coordenadas!$A$2:$D$5571,3,FALSE),0)</f>
        <v>-7.7460300000000002</v>
      </c>
      <c r="H553" s="2">
        <f>IFERROR(VLOOKUP(D553,Coordenadas!$A$2:$D$5571,4,FALSE),0)</f>
        <v>-36.320900000000002</v>
      </c>
      <c r="I553" s="2" t="s">
        <v>5324</v>
      </c>
      <c r="J553" s="2">
        <v>5611</v>
      </c>
      <c r="K553" s="2" t="s">
        <v>5332</v>
      </c>
      <c r="L553" s="2">
        <f>IFERROR(VLOOKUP(C553,BOTULISMO!$A$3:$C$19,3,FALSE),0)</f>
        <v>0</v>
      </c>
      <c r="M553" s="2">
        <f>IFERROR(VLOOKUP(C553,'LEISHMANIOSE VISCERAL'!$A$4:$C$454,3,FALSE),0)</f>
        <v>0</v>
      </c>
      <c r="N553" s="2">
        <f>IFERROR(VLOOKUP(C553,'LEISHMANIOSE TEGUMENTAR'!$A$4:$C$1681,3,FALSE),0)</f>
        <v>0</v>
      </c>
      <c r="O553" s="2">
        <f>IFERROR(VLOOKUP(C553,'FEBRE AMARELA'!$A$4:$C$38,3,FALSE),0)</f>
        <v>0</v>
      </c>
      <c r="P553" s="2">
        <f>IFERROR(VLOOKUP(C553,DENGUE!$A$5:$C$4097,3,FALSE),0)</f>
        <v>0</v>
      </c>
      <c r="Q553" s="2">
        <f>IFERROR(VLOOKUP(C553,'HEPATITE VIRAL'!$A$5:$C$3162,3,FALSE),0)</f>
        <v>0</v>
      </c>
      <c r="R553" s="2">
        <f>IFERROR(VLOOKUP(C553,'FEBRE MACULOSA'!$A$5:$C$181,3,FALSE),0)</f>
        <v>0</v>
      </c>
      <c r="S553" s="2">
        <f>IFERROR(VLOOKUP(C553,LEPTOSPIROSE!$A$5:$C$1176,3,FALSE),0)</f>
        <v>0</v>
      </c>
      <c r="T553" s="2">
        <f>IFERROR(VLOOKUP(C553,'DOENÇA DE CHAGAS'!$A$5:$C$100,3,FALSE),0)</f>
        <v>0</v>
      </c>
      <c r="U553" s="2">
        <f>IFERROR(VLOOKUP(C553,'PICADAS DE COBRAS'!$A$6:$C$4645,3,FALSE),0)</f>
        <v>0</v>
      </c>
      <c r="V553">
        <f>IFERROR(VLOOKUP(C553,'ZIKA VIRUS'!$A$5:$C$2399,3,FALSE),0)</f>
        <v>0</v>
      </c>
      <c r="W553">
        <f>IFERROR(VLOOKUP(C553,'FEBRE TIFÓIDE'!$A$5:$C$46,3,FALSE),0)</f>
        <v>0</v>
      </c>
      <c r="X553">
        <f>IFERROR(VLOOKUP(C553,HANTAVIROSE!$A$5:$C$153,3,FALSE),0)</f>
        <v>0</v>
      </c>
      <c r="Y553">
        <f>IFERROR(VLOOKUP(C553,MENINGITE!$A$5:$C$447,3,FALSE),0)</f>
        <v>0</v>
      </c>
      <c r="Z553">
        <f>IFERROR(VLOOKUP(C553,RAIVA!$A$5:$C$16,3,FALSE),0)</f>
        <v>0</v>
      </c>
    </row>
    <row r="554" spans="1:26" x14ac:dyDescent="0.3">
      <c r="A554" s="2" t="s">
        <v>3723</v>
      </c>
      <c r="B554" s="2" t="s">
        <v>3810</v>
      </c>
      <c r="C554" s="2">
        <v>270060</v>
      </c>
      <c r="D554" s="2">
        <v>2700607</v>
      </c>
      <c r="E554" s="2" t="s">
        <v>3723</v>
      </c>
      <c r="F554" s="2" t="s">
        <v>3810</v>
      </c>
      <c r="G554" s="2">
        <f>IFERROR(VLOOKUP(D554,Coordenadas!$A$2:$D$5571,3,FALSE),0)</f>
        <v>-9.8384199999999993</v>
      </c>
      <c r="H554" s="2">
        <f>IFERROR(VLOOKUP(D554,Coordenadas!$A$2:$D$5571,4,FALSE),0)</f>
        <v>-35.905700000000003</v>
      </c>
      <c r="I554" s="2" t="s">
        <v>5324</v>
      </c>
      <c r="J554" s="2">
        <v>7574</v>
      </c>
      <c r="K554" s="2" t="s">
        <v>5332</v>
      </c>
      <c r="L554" s="2">
        <f>IFERROR(VLOOKUP(C554,BOTULISMO!$A$3:$C$19,3,FALSE),0)</f>
        <v>0</v>
      </c>
      <c r="M554" s="2">
        <f>IFERROR(VLOOKUP(C554,'LEISHMANIOSE VISCERAL'!$A$4:$C$454,3,FALSE),0)</f>
        <v>0</v>
      </c>
      <c r="N554" s="2">
        <f>IFERROR(VLOOKUP(C554,'LEISHMANIOSE TEGUMENTAR'!$A$4:$C$1681,3,FALSE),0)</f>
        <v>0</v>
      </c>
      <c r="O554" s="2">
        <f>IFERROR(VLOOKUP(C554,'FEBRE AMARELA'!$A$4:$C$38,3,FALSE),0)</f>
        <v>0</v>
      </c>
      <c r="P554" s="2">
        <f>IFERROR(VLOOKUP(C554,DENGUE!$A$5:$C$4097,3,FALSE),0)</f>
        <v>1</v>
      </c>
      <c r="Q554" s="2">
        <f>IFERROR(VLOOKUP(C554,'HEPATITE VIRAL'!$A$5:$C$3162,3,FALSE),0)</f>
        <v>2</v>
      </c>
      <c r="R554" s="2">
        <f>IFERROR(VLOOKUP(C554,'FEBRE MACULOSA'!$A$5:$C$181,3,FALSE),0)</f>
        <v>0</v>
      </c>
      <c r="S554" s="2">
        <f>IFERROR(VLOOKUP(C554,LEPTOSPIROSE!$A$5:$C$1176,3,FALSE),0)</f>
        <v>0</v>
      </c>
      <c r="T554" s="2">
        <f>IFERROR(VLOOKUP(C554,'DOENÇA DE CHAGAS'!$A$5:$C$100,3,FALSE),0)</f>
        <v>0</v>
      </c>
      <c r="U554" s="2">
        <f>IFERROR(VLOOKUP(C554,'PICADAS DE COBRAS'!$A$6:$C$4645,3,FALSE),0)</f>
        <v>3</v>
      </c>
      <c r="V554">
        <f>IFERROR(VLOOKUP(C554,'ZIKA VIRUS'!$A$5:$C$2399,3,FALSE),0)</f>
        <v>12</v>
      </c>
      <c r="W554">
        <f>IFERROR(VLOOKUP(C554,'FEBRE TIFÓIDE'!$A$5:$C$46,3,FALSE),0)</f>
        <v>0</v>
      </c>
      <c r="X554">
        <f>IFERROR(VLOOKUP(C554,HANTAVIROSE!$A$5:$C$153,3,FALSE),0)</f>
        <v>0</v>
      </c>
      <c r="Y554">
        <f>IFERROR(VLOOKUP(C554,MENINGITE!$A$5:$C$447,3,FALSE),0)</f>
        <v>0</v>
      </c>
      <c r="Z554">
        <f>IFERROR(VLOOKUP(C554,RAIVA!$A$5:$C$16,3,FALSE),0)</f>
        <v>0</v>
      </c>
    </row>
    <row r="555" spans="1:26" x14ac:dyDescent="0.3">
      <c r="A555" s="2" t="s">
        <v>250</v>
      </c>
      <c r="B555" s="2" t="s">
        <v>375</v>
      </c>
      <c r="C555" s="2">
        <v>510170</v>
      </c>
      <c r="D555" s="2">
        <v>5101704</v>
      </c>
      <c r="E555" s="2" t="s">
        <v>250</v>
      </c>
      <c r="F555" s="2" t="s">
        <v>375</v>
      </c>
      <c r="G555" s="2">
        <f>IFERROR(VLOOKUP(D555,Coordenadas!$A$2:$D$5571,3,FALSE),0)</f>
        <v>-15.0702</v>
      </c>
      <c r="H555" s="2">
        <f>IFERROR(VLOOKUP(D555,Coordenadas!$A$2:$D$5571,4,FALSE),0)</f>
        <v>-57.187800000000003</v>
      </c>
      <c r="I555" s="2" t="s">
        <v>5327</v>
      </c>
      <c r="J555" s="2">
        <v>31793</v>
      </c>
      <c r="K555" s="2" t="s">
        <v>5330</v>
      </c>
      <c r="L555" s="2">
        <f>IFERROR(VLOOKUP(C555,BOTULISMO!$A$3:$C$19,3,FALSE),0)</f>
        <v>0</v>
      </c>
      <c r="M555" s="2">
        <f>IFERROR(VLOOKUP(C555,'LEISHMANIOSE VISCERAL'!$A$4:$C$454,3,FALSE),0)</f>
        <v>0</v>
      </c>
      <c r="N555" s="2">
        <f>IFERROR(VLOOKUP(C555,'LEISHMANIOSE TEGUMENTAR'!$A$4:$C$1681,3,FALSE),0)</f>
        <v>14</v>
      </c>
      <c r="O555" s="2">
        <f>IFERROR(VLOOKUP(C555,'FEBRE AMARELA'!$A$4:$C$38,3,FALSE),0)</f>
        <v>0</v>
      </c>
      <c r="P555" s="2">
        <f>IFERROR(VLOOKUP(C555,DENGUE!$A$5:$C$4097,3,FALSE),0)</f>
        <v>190</v>
      </c>
      <c r="Q555" s="2">
        <f>IFERROR(VLOOKUP(C555,'HEPATITE VIRAL'!$A$5:$C$3162,3,FALSE),0)</f>
        <v>32</v>
      </c>
      <c r="R555" s="2">
        <f>IFERROR(VLOOKUP(C555,'FEBRE MACULOSA'!$A$5:$C$181,3,FALSE),0)</f>
        <v>0</v>
      </c>
      <c r="S555" s="2">
        <f>IFERROR(VLOOKUP(C555,LEPTOSPIROSE!$A$5:$C$1176,3,FALSE),0)</f>
        <v>1</v>
      </c>
      <c r="T555" s="2">
        <f>IFERROR(VLOOKUP(C555,'DOENÇA DE CHAGAS'!$A$5:$C$100,3,FALSE),0)</f>
        <v>0</v>
      </c>
      <c r="U555" s="2">
        <f>IFERROR(VLOOKUP(C555,'PICADAS DE COBRAS'!$A$6:$C$4645,3,FALSE),0)</f>
        <v>11</v>
      </c>
      <c r="V555">
        <f>IFERROR(VLOOKUP(C555,'ZIKA VIRUS'!$A$5:$C$2399,3,FALSE),0)</f>
        <v>10</v>
      </c>
      <c r="W555">
        <f>IFERROR(VLOOKUP(C555,'FEBRE TIFÓIDE'!$A$5:$C$46,3,FALSE),0)</f>
        <v>0</v>
      </c>
      <c r="X555">
        <f>IFERROR(VLOOKUP(C555,HANTAVIROSE!$A$5:$C$153,3,FALSE),0)</f>
        <v>0</v>
      </c>
      <c r="Y555">
        <f>IFERROR(VLOOKUP(C555,MENINGITE!$A$5:$C$447,3,FALSE),0)</f>
        <v>0</v>
      </c>
      <c r="Z555">
        <f>IFERROR(VLOOKUP(C555,RAIVA!$A$5:$C$16,3,FALSE),0)</f>
        <v>0</v>
      </c>
    </row>
    <row r="556" spans="1:26" x14ac:dyDescent="0.3">
      <c r="A556" s="2" t="s">
        <v>1637</v>
      </c>
      <c r="B556" s="2" t="s">
        <v>2198</v>
      </c>
      <c r="C556" s="2">
        <v>350535</v>
      </c>
      <c r="D556" s="2">
        <v>3505351</v>
      </c>
      <c r="E556" s="2" t="s">
        <v>1637</v>
      </c>
      <c r="F556" s="2" t="s">
        <v>2198</v>
      </c>
      <c r="G556" s="2">
        <f>IFERROR(VLOOKUP(D556,Coordenadas!$A$2:$D$5571,3,FALSE),0)</f>
        <v>-24.472200000000001</v>
      </c>
      <c r="H556" s="2">
        <f>IFERROR(VLOOKUP(D556,Coordenadas!$A$2:$D$5571,4,FALSE),0)</f>
        <v>-49.023800000000001</v>
      </c>
      <c r="I556" s="2" t="s">
        <v>5325</v>
      </c>
      <c r="J556" s="2">
        <v>5244</v>
      </c>
      <c r="K556" s="2" t="s">
        <v>5332</v>
      </c>
      <c r="L556" s="2">
        <f>IFERROR(VLOOKUP(C556,BOTULISMO!$A$3:$C$19,3,FALSE),0)</f>
        <v>0</v>
      </c>
      <c r="M556" s="2">
        <f>IFERROR(VLOOKUP(C556,'LEISHMANIOSE VISCERAL'!$A$4:$C$454,3,FALSE),0)</f>
        <v>0</v>
      </c>
      <c r="N556" s="2">
        <f>IFERROR(VLOOKUP(C556,'LEISHMANIOSE TEGUMENTAR'!$A$4:$C$1681,3,FALSE),0)</f>
        <v>0</v>
      </c>
      <c r="O556" s="2">
        <f>IFERROR(VLOOKUP(C556,'FEBRE AMARELA'!$A$4:$C$38,3,FALSE),0)</f>
        <v>0</v>
      </c>
      <c r="P556" s="2">
        <f>IFERROR(VLOOKUP(C556,DENGUE!$A$5:$C$4097,3,FALSE),0)</f>
        <v>0</v>
      </c>
      <c r="Q556" s="2">
        <f>IFERROR(VLOOKUP(C556,'HEPATITE VIRAL'!$A$5:$C$3162,3,FALSE),0)</f>
        <v>1</v>
      </c>
      <c r="R556" s="2">
        <f>IFERROR(VLOOKUP(C556,'FEBRE MACULOSA'!$A$5:$C$181,3,FALSE),0)</f>
        <v>0</v>
      </c>
      <c r="S556" s="2">
        <f>IFERROR(VLOOKUP(C556,LEPTOSPIROSE!$A$5:$C$1176,3,FALSE),0)</f>
        <v>0</v>
      </c>
      <c r="T556" s="2">
        <f>IFERROR(VLOOKUP(C556,'DOENÇA DE CHAGAS'!$A$5:$C$100,3,FALSE),0)</f>
        <v>0</v>
      </c>
      <c r="U556" s="2">
        <f>IFERROR(VLOOKUP(C556,'PICADAS DE COBRAS'!$A$6:$C$4645,3,FALSE),0)</f>
        <v>2</v>
      </c>
      <c r="V556">
        <f>IFERROR(VLOOKUP(C556,'ZIKA VIRUS'!$A$5:$C$2399,3,FALSE),0)</f>
        <v>0</v>
      </c>
      <c r="W556">
        <f>IFERROR(VLOOKUP(C556,'FEBRE TIFÓIDE'!$A$5:$C$46,3,FALSE),0)</f>
        <v>0</v>
      </c>
      <c r="X556">
        <f>IFERROR(VLOOKUP(C556,HANTAVIROSE!$A$5:$C$153,3,FALSE),0)</f>
        <v>0</v>
      </c>
      <c r="Y556">
        <f>IFERROR(VLOOKUP(C556,MENINGITE!$A$5:$C$447,3,FALSE),0)</f>
        <v>0</v>
      </c>
      <c r="Z556">
        <f>IFERROR(VLOOKUP(C556,RAIVA!$A$5:$C$16,3,FALSE),0)</f>
        <v>0</v>
      </c>
    </row>
    <row r="557" spans="1:26" x14ac:dyDescent="0.3">
      <c r="A557" s="2" t="s">
        <v>3257</v>
      </c>
      <c r="B557" s="2" t="s">
        <v>3615</v>
      </c>
      <c r="C557" s="2">
        <v>290290</v>
      </c>
      <c r="D557" s="2">
        <v>2902906</v>
      </c>
      <c r="E557" s="2" t="s">
        <v>3257</v>
      </c>
      <c r="F557" s="2" t="s">
        <v>3615</v>
      </c>
      <c r="G557" s="2">
        <f>IFERROR(VLOOKUP(D557,Coordenadas!$A$2:$D$5571,3,FALSE),0)</f>
        <v>-14.865399999999999</v>
      </c>
      <c r="H557" s="2">
        <f>IFERROR(VLOOKUP(D557,Coordenadas!$A$2:$D$5571,4,FALSE),0)</f>
        <v>-40.579099999999997</v>
      </c>
      <c r="I557" s="2" t="s">
        <v>5324</v>
      </c>
      <c r="J557" s="2">
        <v>34788</v>
      </c>
      <c r="K557" s="2" t="s">
        <v>5330</v>
      </c>
      <c r="L557" s="2">
        <f>IFERROR(VLOOKUP(C557,BOTULISMO!$A$3:$C$19,3,FALSE),0)</f>
        <v>0</v>
      </c>
      <c r="M557" s="2">
        <f>IFERROR(VLOOKUP(C557,'LEISHMANIOSE VISCERAL'!$A$4:$C$454,3,FALSE),0)</f>
        <v>0</v>
      </c>
      <c r="N557" s="2">
        <f>IFERROR(VLOOKUP(C557,'LEISHMANIOSE TEGUMENTAR'!$A$4:$C$1681,3,FALSE),0)</f>
        <v>2</v>
      </c>
      <c r="O557" s="2">
        <f>IFERROR(VLOOKUP(C557,'FEBRE AMARELA'!$A$4:$C$38,3,FALSE),0)</f>
        <v>0</v>
      </c>
      <c r="P557" s="2">
        <f>IFERROR(VLOOKUP(C557,DENGUE!$A$5:$C$4097,3,FALSE),0)</f>
        <v>31</v>
      </c>
      <c r="Q557" s="2">
        <f>IFERROR(VLOOKUP(C557,'HEPATITE VIRAL'!$A$5:$C$3162,3,FALSE),0)</f>
        <v>0</v>
      </c>
      <c r="R557" s="2">
        <f>IFERROR(VLOOKUP(C557,'FEBRE MACULOSA'!$A$5:$C$181,3,FALSE),0)</f>
        <v>0</v>
      </c>
      <c r="S557" s="2">
        <f>IFERROR(VLOOKUP(C557,LEPTOSPIROSE!$A$5:$C$1176,3,FALSE),0)</f>
        <v>0</v>
      </c>
      <c r="T557" s="2">
        <f>IFERROR(VLOOKUP(C557,'DOENÇA DE CHAGAS'!$A$5:$C$100,3,FALSE),0)</f>
        <v>0</v>
      </c>
      <c r="U557" s="2">
        <f>IFERROR(VLOOKUP(C557,'PICADAS DE COBRAS'!$A$6:$C$4645,3,FALSE),0)</f>
        <v>220</v>
      </c>
      <c r="V557">
        <f>IFERROR(VLOOKUP(C557,'ZIKA VIRUS'!$A$5:$C$2399,3,FALSE),0)</f>
        <v>2</v>
      </c>
      <c r="W557">
        <f>IFERROR(VLOOKUP(C557,'FEBRE TIFÓIDE'!$A$5:$C$46,3,FALSE),0)</f>
        <v>0</v>
      </c>
      <c r="X557">
        <f>IFERROR(VLOOKUP(C557,HANTAVIROSE!$A$5:$C$153,3,FALSE),0)</f>
        <v>0</v>
      </c>
      <c r="Y557">
        <f>IFERROR(VLOOKUP(C557,MENINGITE!$A$5:$C$447,3,FALSE),0)</f>
        <v>0</v>
      </c>
      <c r="Z557">
        <f>IFERROR(VLOOKUP(C557,RAIVA!$A$5:$C$16,3,FALSE),0)</f>
        <v>0</v>
      </c>
    </row>
    <row r="558" spans="1:26" x14ac:dyDescent="0.3">
      <c r="A558" s="2" t="s">
        <v>4704</v>
      </c>
      <c r="B558" s="2" t="s">
        <v>4876</v>
      </c>
      <c r="C558" s="2">
        <v>210160</v>
      </c>
      <c r="D558" s="2">
        <v>2101608</v>
      </c>
      <c r="E558" s="2" t="s">
        <v>4704</v>
      </c>
      <c r="F558" s="2" t="s">
        <v>4876</v>
      </c>
      <c r="G558" s="2">
        <f>IFERROR(VLOOKUP(D558,Coordenadas!$A$2:$D$5571,3,FALSE),0)</f>
        <v>-5.4968199999999996</v>
      </c>
      <c r="H558" s="2">
        <f>IFERROR(VLOOKUP(D558,Coordenadas!$A$2:$D$5571,4,FALSE),0)</f>
        <v>-45.2485</v>
      </c>
      <c r="I558" s="2" t="s">
        <v>5324</v>
      </c>
      <c r="J558" s="2">
        <v>82830</v>
      </c>
      <c r="K558" s="2" t="s">
        <v>5331</v>
      </c>
      <c r="L558" s="2">
        <f>IFERROR(VLOOKUP(C558,BOTULISMO!$A$3:$C$19,3,FALSE),0)</f>
        <v>0</v>
      </c>
      <c r="M558" s="2">
        <f>IFERROR(VLOOKUP(C558,'LEISHMANIOSE VISCERAL'!$A$4:$C$454,3,FALSE),0)</f>
        <v>2</v>
      </c>
      <c r="N558" s="2">
        <f>IFERROR(VLOOKUP(C558,'LEISHMANIOSE TEGUMENTAR'!$A$4:$C$1681,3,FALSE),0)</f>
        <v>11</v>
      </c>
      <c r="O558" s="2">
        <f>IFERROR(VLOOKUP(C558,'FEBRE AMARELA'!$A$4:$C$38,3,FALSE),0)</f>
        <v>0</v>
      </c>
      <c r="P558" s="2">
        <f>IFERROR(VLOOKUP(C558,DENGUE!$A$5:$C$4097,3,FALSE),0)</f>
        <v>440</v>
      </c>
      <c r="Q558" s="2">
        <f>IFERROR(VLOOKUP(C558,'HEPATITE VIRAL'!$A$5:$C$3162,3,FALSE),0)</f>
        <v>10</v>
      </c>
      <c r="R558" s="2">
        <f>IFERROR(VLOOKUP(C558,'FEBRE MACULOSA'!$A$5:$C$181,3,FALSE),0)</f>
        <v>0</v>
      </c>
      <c r="S558" s="2">
        <f>IFERROR(VLOOKUP(C558,LEPTOSPIROSE!$A$5:$C$1176,3,FALSE),0)</f>
        <v>3</v>
      </c>
      <c r="T558" s="2">
        <f>IFERROR(VLOOKUP(C558,'DOENÇA DE CHAGAS'!$A$5:$C$100,3,FALSE),0)</f>
        <v>0</v>
      </c>
      <c r="U558" s="2">
        <f>IFERROR(VLOOKUP(C558,'PICADAS DE COBRAS'!$A$6:$C$4645,3,FALSE),0)</f>
        <v>319</v>
      </c>
      <c r="V558">
        <f>IFERROR(VLOOKUP(C558,'ZIKA VIRUS'!$A$5:$C$2399,3,FALSE),0)</f>
        <v>36</v>
      </c>
      <c r="W558">
        <f>IFERROR(VLOOKUP(C558,'FEBRE TIFÓIDE'!$A$5:$C$46,3,FALSE),0)</f>
        <v>0</v>
      </c>
      <c r="X558">
        <f>IFERROR(VLOOKUP(C558,HANTAVIROSE!$A$5:$C$153,3,FALSE),0)</f>
        <v>0</v>
      </c>
      <c r="Y558">
        <f>IFERROR(VLOOKUP(C558,MENINGITE!$A$5:$C$447,3,FALSE),0)</f>
        <v>0</v>
      </c>
      <c r="Z558">
        <f>IFERROR(VLOOKUP(C558,RAIVA!$A$5:$C$16,3,FALSE),0)</f>
        <v>0</v>
      </c>
    </row>
    <row r="559" spans="1:26" x14ac:dyDescent="0.3">
      <c r="A559" s="2" t="s">
        <v>250</v>
      </c>
      <c r="B559" s="2" t="s">
        <v>374</v>
      </c>
      <c r="C559" s="2">
        <v>510180</v>
      </c>
      <c r="D559" s="2">
        <v>5101803</v>
      </c>
      <c r="E559" s="2" t="s">
        <v>250</v>
      </c>
      <c r="F559" s="2" t="s">
        <v>374</v>
      </c>
      <c r="G559" s="2">
        <f>IFERROR(VLOOKUP(D559,Coordenadas!$A$2:$D$5571,3,FALSE),0)</f>
        <v>-15.8804</v>
      </c>
      <c r="H559" s="2">
        <f>IFERROR(VLOOKUP(D559,Coordenadas!$A$2:$D$5571,4,FALSE),0)</f>
        <v>-52.264000000000003</v>
      </c>
      <c r="I559" s="2" t="s">
        <v>5327</v>
      </c>
      <c r="J559" s="2">
        <v>56560</v>
      </c>
      <c r="K559" s="2" t="s">
        <v>5331</v>
      </c>
      <c r="L559" s="2">
        <f>IFERROR(VLOOKUP(C559,BOTULISMO!$A$3:$C$19,3,FALSE),0)</f>
        <v>0</v>
      </c>
      <c r="M559" s="2">
        <f>IFERROR(VLOOKUP(C559,'LEISHMANIOSE VISCERAL'!$A$4:$C$454,3,FALSE),0)</f>
        <v>0</v>
      </c>
      <c r="N559" s="2">
        <f>IFERROR(VLOOKUP(C559,'LEISHMANIOSE TEGUMENTAR'!$A$4:$C$1681,3,FALSE),0)</f>
        <v>92</v>
      </c>
      <c r="O559" s="2">
        <f>IFERROR(VLOOKUP(C559,'FEBRE AMARELA'!$A$4:$C$38,3,FALSE),0)</f>
        <v>0</v>
      </c>
      <c r="P559" s="2">
        <f>IFERROR(VLOOKUP(C559,DENGUE!$A$5:$C$4097,3,FALSE),0)</f>
        <v>250</v>
      </c>
      <c r="Q559" s="2">
        <f>IFERROR(VLOOKUP(C559,'HEPATITE VIRAL'!$A$5:$C$3162,3,FALSE),0)</f>
        <v>32</v>
      </c>
      <c r="R559" s="2">
        <f>IFERROR(VLOOKUP(C559,'FEBRE MACULOSA'!$A$5:$C$181,3,FALSE),0)</f>
        <v>0</v>
      </c>
      <c r="S559" s="2">
        <f>IFERROR(VLOOKUP(C559,LEPTOSPIROSE!$A$5:$C$1176,3,FALSE),0)</f>
        <v>1</v>
      </c>
      <c r="T559" s="2">
        <f>IFERROR(VLOOKUP(C559,'DOENÇA DE CHAGAS'!$A$5:$C$100,3,FALSE),0)</f>
        <v>0</v>
      </c>
      <c r="U559" s="2">
        <f>IFERROR(VLOOKUP(C559,'PICADAS DE COBRAS'!$A$6:$C$4645,3,FALSE),0)</f>
        <v>73</v>
      </c>
      <c r="V559">
        <f>IFERROR(VLOOKUP(C559,'ZIKA VIRUS'!$A$5:$C$2399,3,FALSE),0)</f>
        <v>6</v>
      </c>
      <c r="W559">
        <f>IFERROR(VLOOKUP(C559,'FEBRE TIFÓIDE'!$A$5:$C$46,3,FALSE),0)</f>
        <v>0</v>
      </c>
      <c r="X559">
        <f>IFERROR(VLOOKUP(C559,HANTAVIROSE!$A$5:$C$153,3,FALSE),0)</f>
        <v>0</v>
      </c>
      <c r="Y559">
        <f>IFERROR(VLOOKUP(C559,MENINGITE!$A$5:$C$447,3,FALSE),0)</f>
        <v>4</v>
      </c>
      <c r="Z559">
        <f>IFERROR(VLOOKUP(C559,RAIVA!$A$5:$C$16,3,FALSE),0)</f>
        <v>0</v>
      </c>
    </row>
    <row r="560" spans="1:26" x14ac:dyDescent="0.3">
      <c r="A560" s="2" t="s">
        <v>470</v>
      </c>
      <c r="B560" s="2" t="s">
        <v>930</v>
      </c>
      <c r="C560" s="2">
        <v>430185</v>
      </c>
      <c r="D560" s="2">
        <v>4301859</v>
      </c>
      <c r="E560" s="2" t="s">
        <v>470</v>
      </c>
      <c r="F560" s="2" t="s">
        <v>930</v>
      </c>
      <c r="G560" s="2">
        <f>IFERROR(VLOOKUP(D560,Coordenadas!$A$2:$D$5571,3,FALSE),0)</f>
        <v>-27.192699999999999</v>
      </c>
      <c r="H560" s="2">
        <f>IFERROR(VLOOKUP(D560,Coordenadas!$A$2:$D$5571,4,FALSE),0)</f>
        <v>-53.710900000000002</v>
      </c>
      <c r="I560" s="2" t="s">
        <v>5326</v>
      </c>
      <c r="J560" s="2">
        <v>3089</v>
      </c>
      <c r="K560" s="2" t="s">
        <v>5332</v>
      </c>
      <c r="L560" s="2">
        <f>IFERROR(VLOOKUP(C560,BOTULISMO!$A$3:$C$19,3,FALSE),0)</f>
        <v>0</v>
      </c>
      <c r="M560" s="2">
        <f>IFERROR(VLOOKUP(C560,'LEISHMANIOSE VISCERAL'!$A$4:$C$454,3,FALSE),0)</f>
        <v>0</v>
      </c>
      <c r="N560" s="2">
        <f>IFERROR(VLOOKUP(C560,'LEISHMANIOSE TEGUMENTAR'!$A$4:$C$1681,3,FALSE),0)</f>
        <v>0</v>
      </c>
      <c r="O560" s="2">
        <f>IFERROR(VLOOKUP(C560,'FEBRE AMARELA'!$A$4:$C$38,3,FALSE),0)</f>
        <v>0</v>
      </c>
      <c r="P560" s="2">
        <f>IFERROR(VLOOKUP(C560,DENGUE!$A$5:$C$4097,3,FALSE),0)</f>
        <v>0</v>
      </c>
      <c r="Q560" s="2">
        <f>IFERROR(VLOOKUP(C560,'HEPATITE VIRAL'!$A$5:$C$3162,3,FALSE),0)</f>
        <v>2</v>
      </c>
      <c r="R560" s="2">
        <f>IFERROR(VLOOKUP(C560,'FEBRE MACULOSA'!$A$5:$C$181,3,FALSE),0)</f>
        <v>0</v>
      </c>
      <c r="S560" s="2">
        <f>IFERROR(VLOOKUP(C560,LEPTOSPIROSE!$A$5:$C$1176,3,FALSE),0)</f>
        <v>0</v>
      </c>
      <c r="T560" s="2">
        <f>IFERROR(VLOOKUP(C560,'DOENÇA DE CHAGAS'!$A$5:$C$100,3,FALSE),0)</f>
        <v>0</v>
      </c>
      <c r="U560" s="2">
        <f>IFERROR(VLOOKUP(C560,'PICADAS DE COBRAS'!$A$6:$C$4645,3,FALSE),0)</f>
        <v>0</v>
      </c>
      <c r="V560">
        <f>IFERROR(VLOOKUP(C560,'ZIKA VIRUS'!$A$5:$C$2399,3,FALSE),0)</f>
        <v>0</v>
      </c>
      <c r="W560">
        <f>IFERROR(VLOOKUP(C560,'FEBRE TIFÓIDE'!$A$5:$C$46,3,FALSE),0)</f>
        <v>0</v>
      </c>
      <c r="X560">
        <f>IFERROR(VLOOKUP(C560,HANTAVIROSE!$A$5:$C$153,3,FALSE),0)</f>
        <v>0</v>
      </c>
      <c r="Y560">
        <f>IFERROR(VLOOKUP(C560,MENINGITE!$A$5:$C$447,3,FALSE),0)</f>
        <v>0</v>
      </c>
      <c r="Z560">
        <f>IFERROR(VLOOKUP(C560,RAIVA!$A$5:$C$16,3,FALSE),0)</f>
        <v>0</v>
      </c>
    </row>
    <row r="561" spans="1:26" x14ac:dyDescent="0.3">
      <c r="A561" s="2" t="s">
        <v>1256</v>
      </c>
      <c r="B561" s="2" t="s">
        <v>1606</v>
      </c>
      <c r="C561" s="2">
        <v>410270</v>
      </c>
      <c r="D561" s="2">
        <v>4102703</v>
      </c>
      <c r="E561" s="2" t="s">
        <v>1256</v>
      </c>
      <c r="F561" s="2" t="s">
        <v>1606</v>
      </c>
      <c r="G561" s="2">
        <f>IFERROR(VLOOKUP(D561,Coordenadas!$A$2:$D$5571,3,FALSE),0)</f>
        <v>-23.116</v>
      </c>
      <c r="H561" s="2">
        <f>IFERROR(VLOOKUP(D561,Coordenadas!$A$2:$D$5571,4,FALSE),0)</f>
        <v>-50.184199999999997</v>
      </c>
      <c r="I561" s="2" t="s">
        <v>5326</v>
      </c>
      <c r="J561" s="2">
        <v>2727</v>
      </c>
      <c r="K561" s="2" t="s">
        <v>5332</v>
      </c>
      <c r="L561" s="2">
        <f>IFERROR(VLOOKUP(C561,BOTULISMO!$A$3:$C$19,3,FALSE),0)</f>
        <v>0</v>
      </c>
      <c r="M561" s="2">
        <f>IFERROR(VLOOKUP(C561,'LEISHMANIOSE VISCERAL'!$A$4:$C$454,3,FALSE),0)</f>
        <v>0</v>
      </c>
      <c r="N561" s="2">
        <f>IFERROR(VLOOKUP(C561,'LEISHMANIOSE TEGUMENTAR'!$A$4:$C$1681,3,FALSE),0)</f>
        <v>0</v>
      </c>
      <c r="O561" s="2">
        <f>IFERROR(VLOOKUP(C561,'FEBRE AMARELA'!$A$4:$C$38,3,FALSE),0)</f>
        <v>0</v>
      </c>
      <c r="P561" s="2">
        <f>IFERROR(VLOOKUP(C561,DENGUE!$A$5:$C$4097,3,FALSE),0)</f>
        <v>64</v>
      </c>
      <c r="Q561" s="2">
        <f>IFERROR(VLOOKUP(C561,'HEPATITE VIRAL'!$A$5:$C$3162,3,FALSE),0)</f>
        <v>0</v>
      </c>
      <c r="R561" s="2">
        <f>IFERROR(VLOOKUP(C561,'FEBRE MACULOSA'!$A$5:$C$181,3,FALSE),0)</f>
        <v>0</v>
      </c>
      <c r="S561" s="2">
        <f>IFERROR(VLOOKUP(C561,LEPTOSPIROSE!$A$5:$C$1176,3,FALSE),0)</f>
        <v>0</v>
      </c>
      <c r="T561" s="2">
        <f>IFERROR(VLOOKUP(C561,'DOENÇA DE CHAGAS'!$A$5:$C$100,3,FALSE),0)</f>
        <v>0</v>
      </c>
      <c r="U561" s="2">
        <f>IFERROR(VLOOKUP(C561,'PICADAS DE COBRAS'!$A$6:$C$4645,3,FALSE),0)</f>
        <v>6</v>
      </c>
      <c r="V561">
        <f>IFERROR(VLOOKUP(C561,'ZIKA VIRUS'!$A$5:$C$2399,3,FALSE),0)</f>
        <v>0</v>
      </c>
      <c r="W561">
        <f>IFERROR(VLOOKUP(C561,'FEBRE TIFÓIDE'!$A$5:$C$46,3,FALSE),0)</f>
        <v>0</v>
      </c>
      <c r="X561">
        <f>IFERROR(VLOOKUP(C561,HANTAVIROSE!$A$5:$C$153,3,FALSE),0)</f>
        <v>0</v>
      </c>
      <c r="Y561">
        <f>IFERROR(VLOOKUP(C561,MENINGITE!$A$5:$C$447,3,FALSE),0)</f>
        <v>0</v>
      </c>
      <c r="Z561">
        <f>IFERROR(VLOOKUP(C561,RAIVA!$A$5:$C$16,3,FALSE),0)</f>
        <v>0</v>
      </c>
    </row>
    <row r="562" spans="1:26" x14ac:dyDescent="0.3">
      <c r="A562" s="2" t="s">
        <v>3257</v>
      </c>
      <c r="B562" s="2" t="s">
        <v>3614</v>
      </c>
      <c r="C562" s="2">
        <v>290300</v>
      </c>
      <c r="D562" s="2">
        <v>2903003</v>
      </c>
      <c r="E562" s="2" t="s">
        <v>3257</v>
      </c>
      <c r="F562" s="2" t="s">
        <v>3614</v>
      </c>
      <c r="G562" s="2">
        <f>IFERROR(VLOOKUP(D562,Coordenadas!$A$2:$D$5571,3,FALSE),0)</f>
        <v>-11.81</v>
      </c>
      <c r="H562" s="2">
        <f>IFERROR(VLOOKUP(D562,Coordenadas!$A$2:$D$5571,4,FALSE),0)</f>
        <v>-42.058999999999997</v>
      </c>
      <c r="I562" s="2" t="s">
        <v>5324</v>
      </c>
      <c r="J562" s="2">
        <v>13987</v>
      </c>
      <c r="K562" s="2" t="s">
        <v>5332</v>
      </c>
      <c r="L562" s="2">
        <f>IFERROR(VLOOKUP(C562,BOTULISMO!$A$3:$C$19,3,FALSE),0)</f>
        <v>0</v>
      </c>
      <c r="M562" s="2">
        <f>IFERROR(VLOOKUP(C562,'LEISHMANIOSE VISCERAL'!$A$4:$C$454,3,FALSE),0)</f>
        <v>0</v>
      </c>
      <c r="N562" s="2">
        <f>IFERROR(VLOOKUP(C562,'LEISHMANIOSE TEGUMENTAR'!$A$4:$C$1681,3,FALSE),0)</f>
        <v>0</v>
      </c>
      <c r="O562" s="2">
        <f>IFERROR(VLOOKUP(C562,'FEBRE AMARELA'!$A$4:$C$38,3,FALSE),0)</f>
        <v>0</v>
      </c>
      <c r="P562" s="2">
        <f>IFERROR(VLOOKUP(C562,DENGUE!$A$5:$C$4097,3,FALSE),0)</f>
        <v>97</v>
      </c>
      <c r="Q562" s="2">
        <f>IFERROR(VLOOKUP(C562,'HEPATITE VIRAL'!$A$5:$C$3162,3,FALSE),0)</f>
        <v>0</v>
      </c>
      <c r="R562" s="2">
        <f>IFERROR(VLOOKUP(C562,'FEBRE MACULOSA'!$A$5:$C$181,3,FALSE),0)</f>
        <v>0</v>
      </c>
      <c r="S562" s="2">
        <f>IFERROR(VLOOKUP(C562,LEPTOSPIROSE!$A$5:$C$1176,3,FALSE),0)</f>
        <v>0</v>
      </c>
      <c r="T562" s="2">
        <f>IFERROR(VLOOKUP(C562,'DOENÇA DE CHAGAS'!$A$5:$C$100,3,FALSE),0)</f>
        <v>0</v>
      </c>
      <c r="U562" s="2">
        <f>IFERROR(VLOOKUP(C562,'PICADAS DE COBRAS'!$A$6:$C$4645,3,FALSE),0)</f>
        <v>87</v>
      </c>
      <c r="V562">
        <f>IFERROR(VLOOKUP(C562,'ZIKA VIRUS'!$A$5:$C$2399,3,FALSE),0)</f>
        <v>3</v>
      </c>
      <c r="W562">
        <f>IFERROR(VLOOKUP(C562,'FEBRE TIFÓIDE'!$A$5:$C$46,3,FALSE),0)</f>
        <v>0</v>
      </c>
      <c r="X562">
        <f>IFERROR(VLOOKUP(C562,HANTAVIROSE!$A$5:$C$153,3,FALSE),0)</f>
        <v>0</v>
      </c>
      <c r="Y562">
        <f>IFERROR(VLOOKUP(C562,MENINGITE!$A$5:$C$447,3,FALSE),0)</f>
        <v>0</v>
      </c>
      <c r="Z562">
        <f>IFERROR(VLOOKUP(C562,RAIVA!$A$5:$C$16,3,FALSE),0)</f>
        <v>0</v>
      </c>
    </row>
    <row r="563" spans="1:26" x14ac:dyDescent="0.3">
      <c r="A563" s="2" t="s">
        <v>4903</v>
      </c>
      <c r="B563" s="2" t="s">
        <v>5007</v>
      </c>
      <c r="C563" s="2">
        <v>170307</v>
      </c>
      <c r="D563" s="2">
        <v>1703073</v>
      </c>
      <c r="E563" s="2" t="s">
        <v>4903</v>
      </c>
      <c r="F563" s="2" t="s">
        <v>5007</v>
      </c>
      <c r="G563" s="2">
        <f>IFERROR(VLOOKUP(D563,Coordenadas!$A$2:$D$5571,3,FALSE),0)</f>
        <v>-7.6959299999999997</v>
      </c>
      <c r="H563" s="2">
        <f>IFERROR(VLOOKUP(D563,Coordenadas!$A$2:$D$5571,4,FALSE),0)</f>
        <v>-47.677599999999998</v>
      </c>
      <c r="I563" s="2" t="s">
        <v>5323</v>
      </c>
      <c r="J563" s="2">
        <v>4123</v>
      </c>
      <c r="K563" s="2" t="s">
        <v>5332</v>
      </c>
      <c r="L563" s="2">
        <f>IFERROR(VLOOKUP(C563,BOTULISMO!$A$3:$C$19,3,FALSE),0)</f>
        <v>0</v>
      </c>
      <c r="M563" s="2">
        <f>IFERROR(VLOOKUP(C563,'LEISHMANIOSE VISCERAL'!$A$4:$C$454,3,FALSE),0)</f>
        <v>0</v>
      </c>
      <c r="N563" s="2">
        <f>IFERROR(VLOOKUP(C563,'LEISHMANIOSE TEGUMENTAR'!$A$4:$C$1681,3,FALSE),0)</f>
        <v>0</v>
      </c>
      <c r="O563" s="2">
        <f>IFERROR(VLOOKUP(C563,'FEBRE AMARELA'!$A$4:$C$38,3,FALSE),0)</f>
        <v>0</v>
      </c>
      <c r="P563" s="2">
        <f>IFERROR(VLOOKUP(C563,DENGUE!$A$5:$C$4097,3,FALSE),0)</f>
        <v>0</v>
      </c>
      <c r="Q563" s="2">
        <f>IFERROR(VLOOKUP(C563,'HEPATITE VIRAL'!$A$5:$C$3162,3,FALSE),0)</f>
        <v>0</v>
      </c>
      <c r="R563" s="2">
        <f>IFERROR(VLOOKUP(C563,'FEBRE MACULOSA'!$A$5:$C$181,3,FALSE),0)</f>
        <v>0</v>
      </c>
      <c r="S563" s="2">
        <f>IFERROR(VLOOKUP(C563,LEPTOSPIROSE!$A$5:$C$1176,3,FALSE),0)</f>
        <v>0</v>
      </c>
      <c r="T563" s="2">
        <f>IFERROR(VLOOKUP(C563,'DOENÇA DE CHAGAS'!$A$5:$C$100,3,FALSE),0)</f>
        <v>0</v>
      </c>
      <c r="U563" s="2">
        <f>IFERROR(VLOOKUP(C563,'PICADAS DE COBRAS'!$A$6:$C$4645,3,FALSE),0)</f>
        <v>4</v>
      </c>
      <c r="V563">
        <f>IFERROR(VLOOKUP(C563,'ZIKA VIRUS'!$A$5:$C$2399,3,FALSE),0)</f>
        <v>1</v>
      </c>
      <c r="W563">
        <f>IFERROR(VLOOKUP(C563,'FEBRE TIFÓIDE'!$A$5:$C$46,3,FALSE),0)</f>
        <v>0</v>
      </c>
      <c r="X563">
        <f>IFERROR(VLOOKUP(C563,HANTAVIROSE!$A$5:$C$153,3,FALSE),0)</f>
        <v>0</v>
      </c>
      <c r="Y563">
        <f>IFERROR(VLOOKUP(C563,MENINGITE!$A$5:$C$447,3,FALSE),0)</f>
        <v>0</v>
      </c>
      <c r="Z563">
        <f>IFERROR(VLOOKUP(C563,RAIVA!$A$5:$C$16,3,FALSE),0)</f>
        <v>0</v>
      </c>
    </row>
    <row r="564" spans="1:26" x14ac:dyDescent="0.3">
      <c r="A564" s="2" t="s">
        <v>2258</v>
      </c>
      <c r="B564" s="2" t="s">
        <v>2341</v>
      </c>
      <c r="C564" s="2">
        <v>330030</v>
      </c>
      <c r="D564" s="2">
        <v>3300308</v>
      </c>
      <c r="E564" s="2" t="s">
        <v>2258</v>
      </c>
      <c r="F564" s="2" t="s">
        <v>2341</v>
      </c>
      <c r="G564" s="2">
        <f>IFERROR(VLOOKUP(D564,Coordenadas!$A$2:$D$5571,3,FALSE),0)</f>
        <v>-22.471499999999999</v>
      </c>
      <c r="H564" s="2">
        <f>IFERROR(VLOOKUP(D564,Coordenadas!$A$2:$D$5571,4,FALSE),0)</f>
        <v>-43.826900000000002</v>
      </c>
      <c r="I564" s="2" t="s">
        <v>5325</v>
      </c>
      <c r="J564" s="2">
        <v>94778</v>
      </c>
      <c r="K564" s="2" t="s">
        <v>5331</v>
      </c>
      <c r="L564" s="2">
        <f>IFERROR(VLOOKUP(C564,BOTULISMO!$A$3:$C$19,3,FALSE),0)</f>
        <v>0</v>
      </c>
      <c r="M564" s="2">
        <f>IFERROR(VLOOKUP(C564,'LEISHMANIOSE VISCERAL'!$A$4:$C$454,3,FALSE),0)</f>
        <v>0</v>
      </c>
      <c r="N564" s="2">
        <f>IFERROR(VLOOKUP(C564,'LEISHMANIOSE TEGUMENTAR'!$A$4:$C$1681,3,FALSE),0)</f>
        <v>1</v>
      </c>
      <c r="O564" s="2">
        <f>IFERROR(VLOOKUP(C564,'FEBRE AMARELA'!$A$4:$C$38,3,FALSE),0)</f>
        <v>0</v>
      </c>
      <c r="P564" s="2">
        <f>IFERROR(VLOOKUP(C564,DENGUE!$A$5:$C$4097,3,FALSE),0)</f>
        <v>19</v>
      </c>
      <c r="Q564" s="2">
        <f>IFERROR(VLOOKUP(C564,'HEPATITE VIRAL'!$A$5:$C$3162,3,FALSE),0)</f>
        <v>12</v>
      </c>
      <c r="R564" s="2">
        <f>IFERROR(VLOOKUP(C564,'FEBRE MACULOSA'!$A$5:$C$181,3,FALSE),0)</f>
        <v>4</v>
      </c>
      <c r="S564" s="2">
        <f>IFERROR(VLOOKUP(C564,LEPTOSPIROSE!$A$5:$C$1176,3,FALSE),0)</f>
        <v>11</v>
      </c>
      <c r="T564" s="2">
        <f>IFERROR(VLOOKUP(C564,'DOENÇA DE CHAGAS'!$A$5:$C$100,3,FALSE),0)</f>
        <v>0</v>
      </c>
      <c r="U564" s="2">
        <f>IFERROR(VLOOKUP(C564,'PICADAS DE COBRAS'!$A$6:$C$4645,3,FALSE),0)</f>
        <v>12</v>
      </c>
      <c r="V564">
        <f>IFERROR(VLOOKUP(C564,'ZIKA VIRUS'!$A$5:$C$2399,3,FALSE),0)</f>
        <v>0</v>
      </c>
      <c r="W564">
        <f>IFERROR(VLOOKUP(C564,'FEBRE TIFÓIDE'!$A$5:$C$46,3,FALSE),0)</f>
        <v>0</v>
      </c>
      <c r="X564">
        <f>IFERROR(VLOOKUP(C564,HANTAVIROSE!$A$5:$C$153,3,FALSE),0)</f>
        <v>0</v>
      </c>
      <c r="Y564">
        <f>IFERROR(VLOOKUP(C564,MENINGITE!$A$5:$C$447,3,FALSE),0)</f>
        <v>0</v>
      </c>
      <c r="Z564">
        <f>IFERROR(VLOOKUP(C564,RAIVA!$A$5:$C$16,3,FALSE),0)</f>
        <v>0</v>
      </c>
    </row>
    <row r="565" spans="1:26" x14ac:dyDescent="0.3">
      <c r="A565" s="2" t="s">
        <v>470</v>
      </c>
      <c r="B565" s="2" t="s">
        <v>929</v>
      </c>
      <c r="C565" s="2">
        <v>430187</v>
      </c>
      <c r="D565" s="2">
        <v>4301875</v>
      </c>
      <c r="E565" s="2" t="s">
        <v>470</v>
      </c>
      <c r="F565" s="2" t="s">
        <v>929</v>
      </c>
      <c r="G565" s="2">
        <f>IFERROR(VLOOKUP(D565,Coordenadas!$A$2:$D$5571,3,FALSE),0)</f>
        <v>-30.2029</v>
      </c>
      <c r="H565" s="2">
        <f>IFERROR(VLOOKUP(D565,Coordenadas!$A$2:$D$5571,4,FALSE),0)</f>
        <v>-57.549700000000001</v>
      </c>
      <c r="I565" s="2" t="s">
        <v>5326</v>
      </c>
      <c r="J565" s="2">
        <v>4012</v>
      </c>
      <c r="K565" s="2" t="s">
        <v>5332</v>
      </c>
      <c r="L565" s="2">
        <f>IFERROR(VLOOKUP(C565,BOTULISMO!$A$3:$C$19,3,FALSE),0)</f>
        <v>0</v>
      </c>
      <c r="M565" s="2">
        <f>IFERROR(VLOOKUP(C565,'LEISHMANIOSE VISCERAL'!$A$4:$C$454,3,FALSE),0)</f>
        <v>0</v>
      </c>
      <c r="N565" s="2">
        <f>IFERROR(VLOOKUP(C565,'LEISHMANIOSE TEGUMENTAR'!$A$4:$C$1681,3,FALSE),0)</f>
        <v>0</v>
      </c>
      <c r="O565" s="2">
        <f>IFERROR(VLOOKUP(C565,'FEBRE AMARELA'!$A$4:$C$38,3,FALSE),0)</f>
        <v>0</v>
      </c>
      <c r="P565" s="2">
        <f>IFERROR(VLOOKUP(C565,DENGUE!$A$5:$C$4097,3,FALSE),0)</f>
        <v>0</v>
      </c>
      <c r="Q565" s="2">
        <f>IFERROR(VLOOKUP(C565,'HEPATITE VIRAL'!$A$5:$C$3162,3,FALSE),0)</f>
        <v>0</v>
      </c>
      <c r="R565" s="2">
        <f>IFERROR(VLOOKUP(C565,'FEBRE MACULOSA'!$A$5:$C$181,3,FALSE),0)</f>
        <v>0</v>
      </c>
      <c r="S565" s="2">
        <f>IFERROR(VLOOKUP(C565,LEPTOSPIROSE!$A$5:$C$1176,3,FALSE),0)</f>
        <v>0</v>
      </c>
      <c r="T565" s="2">
        <f>IFERROR(VLOOKUP(C565,'DOENÇA DE CHAGAS'!$A$5:$C$100,3,FALSE),0)</f>
        <v>0</v>
      </c>
      <c r="U565" s="2">
        <f>IFERROR(VLOOKUP(C565,'PICADAS DE COBRAS'!$A$6:$C$4645,3,FALSE),0)</f>
        <v>0</v>
      </c>
      <c r="V565">
        <f>IFERROR(VLOOKUP(C565,'ZIKA VIRUS'!$A$5:$C$2399,3,FALSE),0)</f>
        <v>0</v>
      </c>
      <c r="W565">
        <f>IFERROR(VLOOKUP(C565,'FEBRE TIFÓIDE'!$A$5:$C$46,3,FALSE),0)</f>
        <v>0</v>
      </c>
      <c r="X565">
        <f>IFERROR(VLOOKUP(C565,HANTAVIROSE!$A$5:$C$153,3,FALSE),0)</f>
        <v>0</v>
      </c>
      <c r="Y565">
        <f>IFERROR(VLOOKUP(C565,MENINGITE!$A$5:$C$447,3,FALSE),0)</f>
        <v>0</v>
      </c>
      <c r="Z565">
        <f>IFERROR(VLOOKUP(C565,RAIVA!$A$5:$C$16,3,FALSE),0)</f>
        <v>0</v>
      </c>
    </row>
    <row r="566" spans="1:26" x14ac:dyDescent="0.3">
      <c r="A566" s="2" t="s">
        <v>470</v>
      </c>
      <c r="B566" s="2" t="s">
        <v>928</v>
      </c>
      <c r="C566" s="2">
        <v>430190</v>
      </c>
      <c r="D566" s="2">
        <v>4301909</v>
      </c>
      <c r="E566" s="2" t="s">
        <v>470</v>
      </c>
      <c r="F566" s="2" t="s">
        <v>928</v>
      </c>
      <c r="G566" s="2">
        <f>IFERROR(VLOOKUP(D566,Coordenadas!$A$2:$D$5571,3,FALSE),0)</f>
        <v>-30.293900000000001</v>
      </c>
      <c r="H566" s="2">
        <f>IFERROR(VLOOKUP(D566,Coordenadas!$A$2:$D$5571,4,FALSE),0)</f>
        <v>-51.301400000000001</v>
      </c>
      <c r="I566" s="2" t="s">
        <v>5326</v>
      </c>
      <c r="J566" s="2">
        <v>12572</v>
      </c>
      <c r="K566" s="2" t="s">
        <v>5332</v>
      </c>
      <c r="L566" s="2">
        <f>IFERROR(VLOOKUP(C566,BOTULISMO!$A$3:$C$19,3,FALSE),0)</f>
        <v>0</v>
      </c>
      <c r="M566" s="2">
        <f>IFERROR(VLOOKUP(C566,'LEISHMANIOSE VISCERAL'!$A$4:$C$454,3,FALSE),0)</f>
        <v>0</v>
      </c>
      <c r="N566" s="2">
        <f>IFERROR(VLOOKUP(C566,'LEISHMANIOSE TEGUMENTAR'!$A$4:$C$1681,3,FALSE),0)</f>
        <v>0</v>
      </c>
      <c r="O566" s="2">
        <f>IFERROR(VLOOKUP(C566,'FEBRE AMARELA'!$A$4:$C$38,3,FALSE),0)</f>
        <v>0</v>
      </c>
      <c r="P566" s="2">
        <f>IFERROR(VLOOKUP(C566,DENGUE!$A$5:$C$4097,3,FALSE),0)</f>
        <v>0</v>
      </c>
      <c r="Q566" s="2">
        <f>IFERROR(VLOOKUP(C566,'HEPATITE VIRAL'!$A$5:$C$3162,3,FALSE),0)</f>
        <v>1</v>
      </c>
      <c r="R566" s="2">
        <f>IFERROR(VLOOKUP(C566,'FEBRE MACULOSA'!$A$5:$C$181,3,FALSE),0)</f>
        <v>0</v>
      </c>
      <c r="S566" s="2">
        <f>IFERROR(VLOOKUP(C566,LEPTOSPIROSE!$A$5:$C$1176,3,FALSE),0)</f>
        <v>0</v>
      </c>
      <c r="T566" s="2">
        <f>IFERROR(VLOOKUP(C566,'DOENÇA DE CHAGAS'!$A$5:$C$100,3,FALSE),0)</f>
        <v>0</v>
      </c>
      <c r="U566" s="2">
        <f>IFERROR(VLOOKUP(C566,'PICADAS DE COBRAS'!$A$6:$C$4645,3,FALSE),0)</f>
        <v>1</v>
      </c>
      <c r="V566">
        <f>IFERROR(VLOOKUP(C566,'ZIKA VIRUS'!$A$5:$C$2399,3,FALSE),0)</f>
        <v>0</v>
      </c>
      <c r="W566">
        <f>IFERROR(VLOOKUP(C566,'FEBRE TIFÓIDE'!$A$5:$C$46,3,FALSE),0)</f>
        <v>0</v>
      </c>
      <c r="X566">
        <f>IFERROR(VLOOKUP(C566,HANTAVIROSE!$A$5:$C$153,3,FALSE),0)</f>
        <v>0</v>
      </c>
      <c r="Y566">
        <f>IFERROR(VLOOKUP(C566,MENINGITE!$A$5:$C$447,3,FALSE),0)</f>
        <v>0</v>
      </c>
      <c r="Z566">
        <f>IFERROR(VLOOKUP(C566,RAIVA!$A$5:$C$16,3,FALSE),0)</f>
        <v>0</v>
      </c>
    </row>
    <row r="567" spans="1:26" x14ac:dyDescent="0.3">
      <c r="A567" s="2" t="s">
        <v>470</v>
      </c>
      <c r="B567" s="2" t="s">
        <v>927</v>
      </c>
      <c r="C567" s="2">
        <v>430192</v>
      </c>
      <c r="D567" s="2">
        <v>4301925</v>
      </c>
      <c r="E567" s="2" t="s">
        <v>470</v>
      </c>
      <c r="F567" s="2" t="s">
        <v>927</v>
      </c>
      <c r="G567" s="2">
        <f>IFERROR(VLOOKUP(D567,Coordenadas!$A$2:$D$5571,3,FALSE),0)</f>
        <v>-27.4069</v>
      </c>
      <c r="H567" s="2">
        <f>IFERROR(VLOOKUP(D567,Coordenadas!$A$2:$D$5571,4,FALSE),0)</f>
        <v>-52.4084</v>
      </c>
      <c r="I567" s="2" t="s">
        <v>5326</v>
      </c>
      <c r="J567" s="2">
        <v>2003</v>
      </c>
      <c r="K567" s="2" t="s">
        <v>5332</v>
      </c>
      <c r="L567" s="2">
        <f>IFERROR(VLOOKUP(C567,BOTULISMO!$A$3:$C$19,3,FALSE),0)</f>
        <v>0</v>
      </c>
      <c r="M567" s="2">
        <f>IFERROR(VLOOKUP(C567,'LEISHMANIOSE VISCERAL'!$A$4:$C$454,3,FALSE),0)</f>
        <v>0</v>
      </c>
      <c r="N567" s="2">
        <f>IFERROR(VLOOKUP(C567,'LEISHMANIOSE TEGUMENTAR'!$A$4:$C$1681,3,FALSE),0)</f>
        <v>0</v>
      </c>
      <c r="O567" s="2">
        <f>IFERROR(VLOOKUP(C567,'FEBRE AMARELA'!$A$4:$C$38,3,FALSE),0)</f>
        <v>0</v>
      </c>
      <c r="P567" s="2">
        <f>IFERROR(VLOOKUP(C567,DENGUE!$A$5:$C$4097,3,FALSE),0)</f>
        <v>0</v>
      </c>
      <c r="Q567" s="2">
        <f>IFERROR(VLOOKUP(C567,'HEPATITE VIRAL'!$A$5:$C$3162,3,FALSE),0)</f>
        <v>1</v>
      </c>
      <c r="R567" s="2">
        <f>IFERROR(VLOOKUP(C567,'FEBRE MACULOSA'!$A$5:$C$181,3,FALSE),0)</f>
        <v>0</v>
      </c>
      <c r="S567" s="2">
        <f>IFERROR(VLOOKUP(C567,LEPTOSPIROSE!$A$5:$C$1176,3,FALSE),0)</f>
        <v>0</v>
      </c>
      <c r="T567" s="2">
        <f>IFERROR(VLOOKUP(C567,'DOENÇA DE CHAGAS'!$A$5:$C$100,3,FALSE),0)</f>
        <v>0</v>
      </c>
      <c r="U567" s="2">
        <f>IFERROR(VLOOKUP(C567,'PICADAS DE COBRAS'!$A$6:$C$4645,3,FALSE),0)</f>
        <v>0</v>
      </c>
      <c r="V567">
        <f>IFERROR(VLOOKUP(C567,'ZIKA VIRUS'!$A$5:$C$2399,3,FALSE),0)</f>
        <v>0</v>
      </c>
      <c r="W567">
        <f>IFERROR(VLOOKUP(C567,'FEBRE TIFÓIDE'!$A$5:$C$46,3,FALSE),0)</f>
        <v>0</v>
      </c>
      <c r="X567">
        <f>IFERROR(VLOOKUP(C567,HANTAVIROSE!$A$5:$C$153,3,FALSE),0)</f>
        <v>0</v>
      </c>
      <c r="Y567">
        <f>IFERROR(VLOOKUP(C567,MENINGITE!$A$5:$C$447,3,FALSE),0)</f>
        <v>0</v>
      </c>
      <c r="Z567">
        <f>IFERROR(VLOOKUP(C567,RAIVA!$A$5:$C$16,3,FALSE),0)</f>
        <v>0</v>
      </c>
    </row>
    <row r="568" spans="1:26" x14ac:dyDescent="0.3">
      <c r="A568" s="2" t="s">
        <v>3257</v>
      </c>
      <c r="B568" s="2" t="s">
        <v>3613</v>
      </c>
      <c r="C568" s="2">
        <v>290310</v>
      </c>
      <c r="D568" s="2">
        <v>2903102</v>
      </c>
      <c r="E568" s="2" t="s">
        <v>3257</v>
      </c>
      <c r="F568" s="2" t="s">
        <v>3613</v>
      </c>
      <c r="G568" s="2">
        <f>IFERROR(VLOOKUP(D568,Coordenadas!$A$2:$D$5571,3,FALSE),0)</f>
        <v>-14.2</v>
      </c>
      <c r="H568" s="2">
        <f>IFERROR(VLOOKUP(D568,Coordenadas!$A$2:$D$5571,4,FALSE),0)</f>
        <v>-39.5991</v>
      </c>
      <c r="I568" s="2" t="s">
        <v>5324</v>
      </c>
      <c r="J568" s="2">
        <v>6313</v>
      </c>
      <c r="K568" s="2" t="s">
        <v>5332</v>
      </c>
      <c r="L568" s="2">
        <f>IFERROR(VLOOKUP(C568,BOTULISMO!$A$3:$C$19,3,FALSE),0)</f>
        <v>0</v>
      </c>
      <c r="M568" s="2">
        <f>IFERROR(VLOOKUP(C568,'LEISHMANIOSE VISCERAL'!$A$4:$C$454,3,FALSE),0)</f>
        <v>0</v>
      </c>
      <c r="N568" s="2">
        <f>IFERROR(VLOOKUP(C568,'LEISHMANIOSE TEGUMENTAR'!$A$4:$C$1681,3,FALSE),0)</f>
        <v>0</v>
      </c>
      <c r="O568" s="2">
        <f>IFERROR(VLOOKUP(C568,'FEBRE AMARELA'!$A$4:$C$38,3,FALSE),0)</f>
        <v>0</v>
      </c>
      <c r="P568" s="2">
        <f>IFERROR(VLOOKUP(C568,DENGUE!$A$5:$C$4097,3,FALSE),0)</f>
        <v>398</v>
      </c>
      <c r="Q568" s="2">
        <f>IFERROR(VLOOKUP(C568,'HEPATITE VIRAL'!$A$5:$C$3162,3,FALSE),0)</f>
        <v>1</v>
      </c>
      <c r="R568" s="2">
        <f>IFERROR(VLOOKUP(C568,'FEBRE MACULOSA'!$A$5:$C$181,3,FALSE),0)</f>
        <v>0</v>
      </c>
      <c r="S568" s="2">
        <f>IFERROR(VLOOKUP(C568,LEPTOSPIROSE!$A$5:$C$1176,3,FALSE),0)</f>
        <v>0</v>
      </c>
      <c r="T568" s="2">
        <f>IFERROR(VLOOKUP(C568,'DOENÇA DE CHAGAS'!$A$5:$C$100,3,FALSE),0)</f>
        <v>0</v>
      </c>
      <c r="U568" s="2">
        <f>IFERROR(VLOOKUP(C568,'PICADAS DE COBRAS'!$A$6:$C$4645,3,FALSE),0)</f>
        <v>1</v>
      </c>
      <c r="V568">
        <f>IFERROR(VLOOKUP(C568,'ZIKA VIRUS'!$A$5:$C$2399,3,FALSE),0)</f>
        <v>1</v>
      </c>
      <c r="W568">
        <f>IFERROR(VLOOKUP(C568,'FEBRE TIFÓIDE'!$A$5:$C$46,3,FALSE),0)</f>
        <v>0</v>
      </c>
      <c r="X568">
        <f>IFERROR(VLOOKUP(C568,HANTAVIROSE!$A$5:$C$153,3,FALSE),0)</f>
        <v>0</v>
      </c>
      <c r="Y568">
        <f>IFERROR(VLOOKUP(C568,MENINGITE!$A$5:$C$447,3,FALSE),0)</f>
        <v>0</v>
      </c>
      <c r="Z568">
        <f>IFERROR(VLOOKUP(C568,RAIVA!$A$5:$C$16,3,FALSE),0)</f>
        <v>0</v>
      </c>
    </row>
    <row r="569" spans="1:26" x14ac:dyDescent="0.3">
      <c r="A569" s="2" t="s">
        <v>1637</v>
      </c>
      <c r="B569" s="2" t="s">
        <v>2197</v>
      </c>
      <c r="C569" s="2">
        <v>350540</v>
      </c>
      <c r="D569" s="2">
        <v>3505401</v>
      </c>
      <c r="E569" s="2" t="s">
        <v>1637</v>
      </c>
      <c r="F569" s="2" t="s">
        <v>2197</v>
      </c>
      <c r="G569" s="2">
        <f>IFERROR(VLOOKUP(D569,Coordenadas!$A$2:$D$5571,3,FALSE),0)</f>
        <v>-24.759</v>
      </c>
      <c r="H569" s="2">
        <f>IFERROR(VLOOKUP(D569,Coordenadas!$A$2:$D$5571,4,FALSE),0)</f>
        <v>-48.501300000000001</v>
      </c>
      <c r="I569" s="2" t="s">
        <v>5325</v>
      </c>
      <c r="J569" s="2">
        <v>7729</v>
      </c>
      <c r="K569" s="2" t="s">
        <v>5332</v>
      </c>
      <c r="L569" s="2">
        <f>IFERROR(VLOOKUP(C569,BOTULISMO!$A$3:$C$19,3,FALSE),0)</f>
        <v>0</v>
      </c>
      <c r="M569" s="2">
        <f>IFERROR(VLOOKUP(C569,'LEISHMANIOSE VISCERAL'!$A$4:$C$454,3,FALSE),0)</f>
        <v>0</v>
      </c>
      <c r="N569" s="2">
        <f>IFERROR(VLOOKUP(C569,'LEISHMANIOSE TEGUMENTAR'!$A$4:$C$1681,3,FALSE),0)</f>
        <v>2</v>
      </c>
      <c r="O569" s="2">
        <f>IFERROR(VLOOKUP(C569,'FEBRE AMARELA'!$A$4:$C$38,3,FALSE),0)</f>
        <v>0</v>
      </c>
      <c r="P569" s="2">
        <f>IFERROR(VLOOKUP(C569,DENGUE!$A$5:$C$4097,3,FALSE),0)</f>
        <v>157</v>
      </c>
      <c r="Q569" s="2">
        <f>IFERROR(VLOOKUP(C569,'HEPATITE VIRAL'!$A$5:$C$3162,3,FALSE),0)</f>
        <v>0</v>
      </c>
      <c r="R569" s="2">
        <f>IFERROR(VLOOKUP(C569,'FEBRE MACULOSA'!$A$5:$C$181,3,FALSE),0)</f>
        <v>0</v>
      </c>
      <c r="S569" s="2">
        <f>IFERROR(VLOOKUP(C569,LEPTOSPIROSE!$A$5:$C$1176,3,FALSE),0)</f>
        <v>0</v>
      </c>
      <c r="T569" s="2">
        <f>IFERROR(VLOOKUP(C569,'DOENÇA DE CHAGAS'!$A$5:$C$100,3,FALSE),0)</f>
        <v>0</v>
      </c>
      <c r="U569" s="2">
        <f>IFERROR(VLOOKUP(C569,'PICADAS DE COBRAS'!$A$6:$C$4645,3,FALSE),0)</f>
        <v>11</v>
      </c>
      <c r="V569">
        <f>IFERROR(VLOOKUP(C569,'ZIKA VIRUS'!$A$5:$C$2399,3,FALSE),0)</f>
        <v>1</v>
      </c>
      <c r="W569">
        <f>IFERROR(VLOOKUP(C569,'FEBRE TIFÓIDE'!$A$5:$C$46,3,FALSE),0)</f>
        <v>0</v>
      </c>
      <c r="X569">
        <f>IFERROR(VLOOKUP(C569,HANTAVIROSE!$A$5:$C$153,3,FALSE),0)</f>
        <v>0</v>
      </c>
      <c r="Y569">
        <f>IFERROR(VLOOKUP(C569,MENINGITE!$A$5:$C$447,3,FALSE),0)</f>
        <v>0</v>
      </c>
      <c r="Z569">
        <f>IFERROR(VLOOKUP(C569,RAIVA!$A$5:$C$16,3,FALSE),0)</f>
        <v>0</v>
      </c>
    </row>
    <row r="570" spans="1:26" x14ac:dyDescent="0.3">
      <c r="A570" s="2" t="s">
        <v>3652</v>
      </c>
      <c r="B570" s="2" t="s">
        <v>3717</v>
      </c>
      <c r="C570" s="2">
        <v>280060</v>
      </c>
      <c r="D570" s="2">
        <v>2800605</v>
      </c>
      <c r="E570" s="2" t="s">
        <v>3652</v>
      </c>
      <c r="F570" s="2" t="s">
        <v>3717</v>
      </c>
      <c r="G570" s="2">
        <f>IFERROR(VLOOKUP(D570,Coordenadas!$A$2:$D$5571,3,FALSE),0)</f>
        <v>-10.8996</v>
      </c>
      <c r="H570" s="2">
        <f>IFERROR(VLOOKUP(D570,Coordenadas!$A$2:$D$5571,4,FALSE),0)</f>
        <v>-37.032299999999999</v>
      </c>
      <c r="I570" s="2" t="s">
        <v>5324</v>
      </c>
      <c r="J570" s="2">
        <v>24976</v>
      </c>
      <c r="K570" s="2" t="s">
        <v>5330</v>
      </c>
      <c r="L570" s="2">
        <f>IFERROR(VLOOKUP(C570,BOTULISMO!$A$3:$C$19,3,FALSE),0)</f>
        <v>0</v>
      </c>
      <c r="M570" s="2">
        <f>IFERROR(VLOOKUP(C570,'LEISHMANIOSE VISCERAL'!$A$4:$C$454,3,FALSE),0)</f>
        <v>0</v>
      </c>
      <c r="N570" s="2">
        <f>IFERROR(VLOOKUP(C570,'LEISHMANIOSE TEGUMENTAR'!$A$4:$C$1681,3,FALSE),0)</f>
        <v>0</v>
      </c>
      <c r="O570" s="2">
        <f>IFERROR(VLOOKUP(C570,'FEBRE AMARELA'!$A$4:$C$38,3,FALSE),0)</f>
        <v>0</v>
      </c>
      <c r="P570" s="2">
        <f>IFERROR(VLOOKUP(C570,DENGUE!$A$5:$C$4097,3,FALSE),0)</f>
        <v>25</v>
      </c>
      <c r="Q570" s="2">
        <f>IFERROR(VLOOKUP(C570,'HEPATITE VIRAL'!$A$5:$C$3162,3,FALSE),0)</f>
        <v>2</v>
      </c>
      <c r="R570" s="2">
        <f>IFERROR(VLOOKUP(C570,'FEBRE MACULOSA'!$A$5:$C$181,3,FALSE),0)</f>
        <v>0</v>
      </c>
      <c r="S570" s="2">
        <f>IFERROR(VLOOKUP(C570,LEPTOSPIROSE!$A$5:$C$1176,3,FALSE),0)</f>
        <v>0</v>
      </c>
      <c r="T570" s="2">
        <f>IFERROR(VLOOKUP(C570,'DOENÇA DE CHAGAS'!$A$5:$C$100,3,FALSE),0)</f>
        <v>0</v>
      </c>
      <c r="U570" s="2">
        <f>IFERROR(VLOOKUP(C570,'PICADAS DE COBRAS'!$A$6:$C$4645,3,FALSE),0)</f>
        <v>192</v>
      </c>
      <c r="V570">
        <f>IFERROR(VLOOKUP(C570,'ZIKA VIRUS'!$A$5:$C$2399,3,FALSE),0)</f>
        <v>61</v>
      </c>
      <c r="W570">
        <f>IFERROR(VLOOKUP(C570,'FEBRE TIFÓIDE'!$A$5:$C$46,3,FALSE),0)</f>
        <v>0</v>
      </c>
      <c r="X570">
        <f>IFERROR(VLOOKUP(C570,HANTAVIROSE!$A$5:$C$153,3,FALSE),0)</f>
        <v>0</v>
      </c>
      <c r="Y570">
        <f>IFERROR(VLOOKUP(C570,MENINGITE!$A$5:$C$447,3,FALSE),0)</f>
        <v>0</v>
      </c>
      <c r="Z570">
        <f>IFERROR(VLOOKUP(C570,RAIVA!$A$5:$C$16,3,FALSE),0)</f>
        <v>0</v>
      </c>
    </row>
    <row r="571" spans="1:26" x14ac:dyDescent="0.3">
      <c r="A571" s="2" t="s">
        <v>470</v>
      </c>
      <c r="B571" s="2" t="s">
        <v>926</v>
      </c>
      <c r="C571" s="2">
        <v>430195</v>
      </c>
      <c r="D571" s="2">
        <v>4301958</v>
      </c>
      <c r="E571" s="2" t="s">
        <v>470</v>
      </c>
      <c r="F571" s="2" t="s">
        <v>926</v>
      </c>
      <c r="G571" s="2">
        <f>IFERROR(VLOOKUP(D571,Coordenadas!$A$2:$D$5571,3,FALSE),0)</f>
        <v>-27.920500000000001</v>
      </c>
      <c r="H571" s="2">
        <f>IFERROR(VLOOKUP(D571,Coordenadas!$A$2:$D$5571,4,FALSE),0)</f>
        <v>-53.039099999999998</v>
      </c>
      <c r="I571" s="2" t="s">
        <v>5326</v>
      </c>
      <c r="J571" s="2">
        <v>2367</v>
      </c>
      <c r="K571" s="2" t="s">
        <v>5332</v>
      </c>
      <c r="L571" s="2">
        <f>IFERROR(VLOOKUP(C571,BOTULISMO!$A$3:$C$19,3,FALSE),0)</f>
        <v>0</v>
      </c>
      <c r="M571" s="2">
        <f>IFERROR(VLOOKUP(C571,'LEISHMANIOSE VISCERAL'!$A$4:$C$454,3,FALSE),0)</f>
        <v>0</v>
      </c>
      <c r="N571" s="2">
        <f>IFERROR(VLOOKUP(C571,'LEISHMANIOSE TEGUMENTAR'!$A$4:$C$1681,3,FALSE),0)</f>
        <v>0</v>
      </c>
      <c r="O571" s="2">
        <f>IFERROR(VLOOKUP(C571,'FEBRE AMARELA'!$A$4:$C$38,3,FALSE),0)</f>
        <v>0</v>
      </c>
      <c r="P571" s="2">
        <f>IFERROR(VLOOKUP(C571,DENGUE!$A$5:$C$4097,3,FALSE),0)</f>
        <v>0</v>
      </c>
      <c r="Q571" s="2">
        <f>IFERROR(VLOOKUP(C571,'HEPATITE VIRAL'!$A$5:$C$3162,3,FALSE),0)</f>
        <v>5</v>
      </c>
      <c r="R571" s="2">
        <f>IFERROR(VLOOKUP(C571,'FEBRE MACULOSA'!$A$5:$C$181,3,FALSE),0)</f>
        <v>0</v>
      </c>
      <c r="S571" s="2">
        <f>IFERROR(VLOOKUP(C571,LEPTOSPIROSE!$A$5:$C$1176,3,FALSE),0)</f>
        <v>0</v>
      </c>
      <c r="T571" s="2">
        <f>IFERROR(VLOOKUP(C571,'DOENÇA DE CHAGAS'!$A$5:$C$100,3,FALSE),0)</f>
        <v>0</v>
      </c>
      <c r="U571" s="2">
        <f>IFERROR(VLOOKUP(C571,'PICADAS DE COBRAS'!$A$6:$C$4645,3,FALSE),0)</f>
        <v>2</v>
      </c>
      <c r="V571">
        <f>IFERROR(VLOOKUP(C571,'ZIKA VIRUS'!$A$5:$C$2399,3,FALSE),0)</f>
        <v>0</v>
      </c>
      <c r="W571">
        <f>IFERROR(VLOOKUP(C571,'FEBRE TIFÓIDE'!$A$5:$C$46,3,FALSE),0)</f>
        <v>0</v>
      </c>
      <c r="X571">
        <f>IFERROR(VLOOKUP(C571,HANTAVIROSE!$A$5:$C$153,3,FALSE),0)</f>
        <v>0</v>
      </c>
      <c r="Y571">
        <f>IFERROR(VLOOKUP(C571,MENINGITE!$A$5:$C$447,3,FALSE),0)</f>
        <v>0</v>
      </c>
      <c r="Z571">
        <f>IFERROR(VLOOKUP(C571,RAIVA!$A$5:$C$16,3,FALSE),0)</f>
        <v>0</v>
      </c>
    </row>
    <row r="572" spans="1:26" x14ac:dyDescent="0.3">
      <c r="A572" s="2" t="s">
        <v>2425</v>
      </c>
      <c r="B572" s="2" t="s">
        <v>3196</v>
      </c>
      <c r="C572" s="2">
        <v>310570</v>
      </c>
      <c r="D572" s="2">
        <v>3105707</v>
      </c>
      <c r="E572" s="2" t="s">
        <v>2425</v>
      </c>
      <c r="F572" s="2" t="s">
        <v>3196</v>
      </c>
      <c r="G572" s="2">
        <f>IFERROR(VLOOKUP(D572,Coordenadas!$A$2:$D$5571,3,FALSE),0)</f>
        <v>-20.286899999999999</v>
      </c>
      <c r="H572" s="2">
        <f>IFERROR(VLOOKUP(D572,Coordenadas!$A$2:$D$5571,4,FALSE),0)</f>
        <v>-43.040199999999999</v>
      </c>
      <c r="I572" s="2" t="s">
        <v>5325</v>
      </c>
      <c r="J572" s="2">
        <v>6143</v>
      </c>
      <c r="K572" s="2" t="s">
        <v>5332</v>
      </c>
      <c r="L572" s="2">
        <f>IFERROR(VLOOKUP(C572,BOTULISMO!$A$3:$C$19,3,FALSE),0)</f>
        <v>0</v>
      </c>
      <c r="M572" s="2">
        <f>IFERROR(VLOOKUP(C572,'LEISHMANIOSE VISCERAL'!$A$4:$C$454,3,FALSE),0)</f>
        <v>0</v>
      </c>
      <c r="N572" s="2">
        <f>IFERROR(VLOOKUP(C572,'LEISHMANIOSE TEGUMENTAR'!$A$4:$C$1681,3,FALSE),0)</f>
        <v>0</v>
      </c>
      <c r="O572" s="2">
        <f>IFERROR(VLOOKUP(C572,'FEBRE AMARELA'!$A$4:$C$38,3,FALSE),0)</f>
        <v>0</v>
      </c>
      <c r="P572" s="2">
        <f>IFERROR(VLOOKUP(C572,DENGUE!$A$5:$C$4097,3,FALSE),0)</f>
        <v>0</v>
      </c>
      <c r="Q572" s="2">
        <f>IFERROR(VLOOKUP(C572,'HEPATITE VIRAL'!$A$5:$C$3162,3,FALSE),0)</f>
        <v>1</v>
      </c>
      <c r="R572" s="2">
        <f>IFERROR(VLOOKUP(C572,'FEBRE MACULOSA'!$A$5:$C$181,3,FALSE),0)</f>
        <v>0</v>
      </c>
      <c r="S572" s="2">
        <f>IFERROR(VLOOKUP(C572,LEPTOSPIROSE!$A$5:$C$1176,3,FALSE),0)</f>
        <v>1</v>
      </c>
      <c r="T572" s="2">
        <f>IFERROR(VLOOKUP(C572,'DOENÇA DE CHAGAS'!$A$5:$C$100,3,FALSE),0)</f>
        <v>0</v>
      </c>
      <c r="U572" s="2">
        <f>IFERROR(VLOOKUP(C572,'PICADAS DE COBRAS'!$A$6:$C$4645,3,FALSE),0)</f>
        <v>37</v>
      </c>
      <c r="V572">
        <f>IFERROR(VLOOKUP(C572,'ZIKA VIRUS'!$A$5:$C$2399,3,FALSE),0)</f>
        <v>0</v>
      </c>
      <c r="W572">
        <f>IFERROR(VLOOKUP(C572,'FEBRE TIFÓIDE'!$A$5:$C$46,3,FALSE),0)</f>
        <v>0</v>
      </c>
      <c r="X572">
        <f>IFERROR(VLOOKUP(C572,HANTAVIROSE!$A$5:$C$153,3,FALSE),0)</f>
        <v>0</v>
      </c>
      <c r="Y572">
        <f>IFERROR(VLOOKUP(C572,MENINGITE!$A$5:$C$447,3,FALSE),0)</f>
        <v>0</v>
      </c>
      <c r="Z572">
        <f>IFERROR(VLOOKUP(C572,RAIVA!$A$5:$C$16,3,FALSE),0)</f>
        <v>0</v>
      </c>
    </row>
    <row r="573" spans="1:26" x14ac:dyDescent="0.3">
      <c r="A573" s="2" t="s">
        <v>2258</v>
      </c>
      <c r="B573" s="2" t="s">
        <v>2340</v>
      </c>
      <c r="C573" s="2">
        <v>330040</v>
      </c>
      <c r="D573" s="2">
        <v>3300407</v>
      </c>
      <c r="E573" s="2" t="s">
        <v>2258</v>
      </c>
      <c r="F573" s="2" t="s">
        <v>2340</v>
      </c>
      <c r="G573" s="2">
        <f>IFERROR(VLOOKUP(D573,Coordenadas!$A$2:$D$5571,3,FALSE),0)</f>
        <v>-22.548100000000002</v>
      </c>
      <c r="H573" s="2">
        <f>IFERROR(VLOOKUP(D573,Coordenadas!$A$2:$D$5571,4,FALSE),0)</f>
        <v>-44.175199999999997</v>
      </c>
      <c r="I573" s="2" t="s">
        <v>5325</v>
      </c>
      <c r="J573" s="2">
        <v>177813</v>
      </c>
      <c r="K573" s="2" t="s">
        <v>5333</v>
      </c>
      <c r="L573" s="2">
        <f>IFERROR(VLOOKUP(C573,BOTULISMO!$A$3:$C$19,3,FALSE),0)</f>
        <v>0</v>
      </c>
      <c r="M573" s="2">
        <f>IFERROR(VLOOKUP(C573,'LEISHMANIOSE VISCERAL'!$A$4:$C$454,3,FALSE),0)</f>
        <v>0</v>
      </c>
      <c r="N573" s="2">
        <f>IFERROR(VLOOKUP(C573,'LEISHMANIOSE TEGUMENTAR'!$A$4:$C$1681,3,FALSE),0)</f>
        <v>0</v>
      </c>
      <c r="O573" s="2">
        <f>IFERROR(VLOOKUP(C573,'FEBRE AMARELA'!$A$4:$C$38,3,FALSE),0)</f>
        <v>0</v>
      </c>
      <c r="P573" s="2">
        <f>IFERROR(VLOOKUP(C573,DENGUE!$A$5:$C$4097,3,FALSE),0)</f>
        <v>29</v>
      </c>
      <c r="Q573" s="2">
        <f>IFERROR(VLOOKUP(C573,'HEPATITE VIRAL'!$A$5:$C$3162,3,FALSE),0)</f>
        <v>62</v>
      </c>
      <c r="R573" s="2">
        <f>IFERROR(VLOOKUP(C573,'FEBRE MACULOSA'!$A$5:$C$181,3,FALSE),0)</f>
        <v>1</v>
      </c>
      <c r="S573" s="2">
        <f>IFERROR(VLOOKUP(C573,LEPTOSPIROSE!$A$5:$C$1176,3,FALSE),0)</f>
        <v>5</v>
      </c>
      <c r="T573" s="2">
        <f>IFERROR(VLOOKUP(C573,'DOENÇA DE CHAGAS'!$A$5:$C$100,3,FALSE),0)</f>
        <v>0</v>
      </c>
      <c r="U573" s="2">
        <f>IFERROR(VLOOKUP(C573,'PICADAS DE COBRAS'!$A$6:$C$4645,3,FALSE),0)</f>
        <v>1</v>
      </c>
      <c r="V573">
        <f>IFERROR(VLOOKUP(C573,'ZIKA VIRUS'!$A$5:$C$2399,3,FALSE),0)</f>
        <v>4</v>
      </c>
      <c r="W573">
        <f>IFERROR(VLOOKUP(C573,'FEBRE TIFÓIDE'!$A$5:$C$46,3,FALSE),0)</f>
        <v>0</v>
      </c>
      <c r="X573">
        <f>IFERROR(VLOOKUP(C573,HANTAVIROSE!$A$5:$C$153,3,FALSE),0)</f>
        <v>0</v>
      </c>
      <c r="Y573">
        <f>IFERROR(VLOOKUP(C573,MENINGITE!$A$5:$C$447,3,FALSE),0)</f>
        <v>0</v>
      </c>
      <c r="Z573">
        <f>IFERROR(VLOOKUP(C573,RAIVA!$A$5:$C$16,3,FALSE),0)</f>
        <v>0</v>
      </c>
    </row>
    <row r="574" spans="1:26" x14ac:dyDescent="0.3">
      <c r="A574" s="2" t="s">
        <v>967</v>
      </c>
      <c r="B574" s="2" t="s">
        <v>1223</v>
      </c>
      <c r="C574" s="2">
        <v>420210</v>
      </c>
      <c r="D574" s="2">
        <v>4202107</v>
      </c>
      <c r="E574" s="2" t="s">
        <v>967</v>
      </c>
      <c r="F574" s="2" t="s">
        <v>1223</v>
      </c>
      <c r="G574" s="2">
        <f>IFERROR(VLOOKUP(D574,Coordenadas!$A$2:$D$5571,3,FALSE),0)</f>
        <v>-26.637</v>
      </c>
      <c r="H574" s="2">
        <f>IFERROR(VLOOKUP(D574,Coordenadas!$A$2:$D$5571,4,FALSE),0)</f>
        <v>-48.693300000000001</v>
      </c>
      <c r="I574" s="2" t="s">
        <v>5326</v>
      </c>
      <c r="J574" s="2">
        <v>22386</v>
      </c>
      <c r="K574" s="2" t="s">
        <v>5330</v>
      </c>
      <c r="L574" s="2">
        <f>IFERROR(VLOOKUP(C574,BOTULISMO!$A$3:$C$19,3,FALSE),0)</f>
        <v>0</v>
      </c>
      <c r="M574" s="2">
        <f>IFERROR(VLOOKUP(C574,'LEISHMANIOSE VISCERAL'!$A$4:$C$454,3,FALSE),0)</f>
        <v>0</v>
      </c>
      <c r="N574" s="2">
        <f>IFERROR(VLOOKUP(C574,'LEISHMANIOSE TEGUMENTAR'!$A$4:$C$1681,3,FALSE),0)</f>
        <v>0</v>
      </c>
      <c r="O574" s="2">
        <f>IFERROR(VLOOKUP(C574,'FEBRE AMARELA'!$A$4:$C$38,3,FALSE),0)</f>
        <v>0</v>
      </c>
      <c r="P574" s="2">
        <f>IFERROR(VLOOKUP(C574,DENGUE!$A$5:$C$4097,3,FALSE),0)</f>
        <v>0</v>
      </c>
      <c r="Q574" s="2">
        <f>IFERROR(VLOOKUP(C574,'HEPATITE VIRAL'!$A$5:$C$3162,3,FALSE),0)</f>
        <v>26</v>
      </c>
      <c r="R574" s="2">
        <f>IFERROR(VLOOKUP(C574,'FEBRE MACULOSA'!$A$5:$C$181,3,FALSE),0)</f>
        <v>0</v>
      </c>
      <c r="S574" s="2">
        <f>IFERROR(VLOOKUP(C574,LEPTOSPIROSE!$A$5:$C$1176,3,FALSE),0)</f>
        <v>1</v>
      </c>
      <c r="T574" s="2">
        <f>IFERROR(VLOOKUP(C574,'DOENÇA DE CHAGAS'!$A$5:$C$100,3,FALSE),0)</f>
        <v>0</v>
      </c>
      <c r="U574" s="2">
        <f>IFERROR(VLOOKUP(C574,'PICADAS DE COBRAS'!$A$6:$C$4645,3,FALSE),0)</f>
        <v>7</v>
      </c>
      <c r="V574">
        <f>IFERROR(VLOOKUP(C574,'ZIKA VIRUS'!$A$5:$C$2399,3,FALSE),0)</f>
        <v>0</v>
      </c>
      <c r="W574">
        <f>IFERROR(VLOOKUP(C574,'FEBRE TIFÓIDE'!$A$5:$C$46,3,FALSE),0)</f>
        <v>0</v>
      </c>
      <c r="X574">
        <f>IFERROR(VLOOKUP(C574,HANTAVIROSE!$A$5:$C$153,3,FALSE),0)</f>
        <v>0</v>
      </c>
      <c r="Y574">
        <f>IFERROR(VLOOKUP(C574,MENINGITE!$A$5:$C$447,3,FALSE),0)</f>
        <v>0</v>
      </c>
      <c r="Z574">
        <f>IFERROR(VLOOKUP(C574,RAIVA!$A$5:$C$16,3,FALSE),0)</f>
        <v>0</v>
      </c>
    </row>
    <row r="575" spans="1:26" x14ac:dyDescent="0.3">
      <c r="A575" s="2" t="s">
        <v>1256</v>
      </c>
      <c r="B575" s="2" t="s">
        <v>931</v>
      </c>
      <c r="C575" s="2">
        <v>410260</v>
      </c>
      <c r="D575" s="2">
        <v>4102604</v>
      </c>
      <c r="E575" s="2" t="s">
        <v>1256</v>
      </c>
      <c r="F575" s="2" t="s">
        <v>931</v>
      </c>
      <c r="G575" s="2">
        <f>IFERROR(VLOOKUP(D575,Coordenadas!$A$2:$D$5571,3,FALSE),0)</f>
        <v>-26.2502</v>
      </c>
      <c r="H575" s="2">
        <f>IFERROR(VLOOKUP(D575,Coordenadas!$A$2:$D$5571,4,FALSE),0)</f>
        <v>-53.632399999999997</v>
      </c>
      <c r="I575" s="2" t="s">
        <v>5326</v>
      </c>
      <c r="J575" s="2">
        <v>9735</v>
      </c>
      <c r="K575" s="2" t="s">
        <v>5332</v>
      </c>
      <c r="L575" s="2">
        <f>IFERROR(VLOOKUP(C575,BOTULISMO!$A$3:$C$19,3,FALSE),0)</f>
        <v>0</v>
      </c>
      <c r="M575" s="2">
        <f>IFERROR(VLOOKUP(C575,'LEISHMANIOSE VISCERAL'!$A$4:$C$454,3,FALSE),0)</f>
        <v>0</v>
      </c>
      <c r="N575" s="2">
        <f>IFERROR(VLOOKUP(C575,'LEISHMANIOSE TEGUMENTAR'!$A$4:$C$1681,3,FALSE),0)</f>
        <v>0</v>
      </c>
      <c r="O575" s="2">
        <f>IFERROR(VLOOKUP(C575,'FEBRE AMARELA'!$A$4:$C$38,3,FALSE),0)</f>
        <v>0</v>
      </c>
      <c r="P575" s="2">
        <f>IFERROR(VLOOKUP(C575,DENGUE!$A$5:$C$4097,3,FALSE),0)</f>
        <v>18</v>
      </c>
      <c r="Q575" s="2">
        <f>IFERROR(VLOOKUP(C575,'HEPATITE VIRAL'!$A$5:$C$3162,3,FALSE),0)</f>
        <v>38</v>
      </c>
      <c r="R575" s="2">
        <f>IFERROR(VLOOKUP(C575,'FEBRE MACULOSA'!$A$5:$C$181,3,FALSE),0)</f>
        <v>0</v>
      </c>
      <c r="S575" s="2">
        <f>IFERROR(VLOOKUP(C575,LEPTOSPIROSE!$A$5:$C$1176,3,FALSE),0)</f>
        <v>0</v>
      </c>
      <c r="T575" s="2">
        <f>IFERROR(VLOOKUP(C575,'DOENÇA DE CHAGAS'!$A$5:$C$100,3,FALSE),0)</f>
        <v>0</v>
      </c>
      <c r="U575" s="2">
        <f>IFERROR(VLOOKUP(C575,'PICADAS DE COBRAS'!$A$6:$C$4645,3,FALSE),0)</f>
        <v>2</v>
      </c>
      <c r="V575">
        <f>IFERROR(VLOOKUP(C575,'ZIKA VIRUS'!$A$5:$C$2399,3,FALSE),0)</f>
        <v>0</v>
      </c>
      <c r="W575">
        <f>IFERROR(VLOOKUP(C575,'FEBRE TIFÓIDE'!$A$5:$C$46,3,FALSE),0)</f>
        <v>0</v>
      </c>
      <c r="X575">
        <f>IFERROR(VLOOKUP(C575,HANTAVIROSE!$A$5:$C$153,3,FALSE),0)</f>
        <v>1</v>
      </c>
      <c r="Y575">
        <f>IFERROR(VLOOKUP(C575,MENINGITE!$A$5:$C$447,3,FALSE),0)</f>
        <v>0</v>
      </c>
      <c r="Z575">
        <f>IFERROR(VLOOKUP(C575,RAIVA!$A$5:$C$16,3,FALSE),0)</f>
        <v>0</v>
      </c>
    </row>
    <row r="576" spans="1:26" x14ac:dyDescent="0.3">
      <c r="A576" s="2" t="s">
        <v>470</v>
      </c>
      <c r="B576" s="2" t="s">
        <v>931</v>
      </c>
      <c r="C576" s="2">
        <v>430180</v>
      </c>
      <c r="D576" s="2">
        <v>4301800</v>
      </c>
      <c r="E576" s="2" t="s">
        <v>470</v>
      </c>
      <c r="F576" s="2" t="s">
        <v>931</v>
      </c>
      <c r="G576" s="2">
        <f>IFERROR(VLOOKUP(D576,Coordenadas!$A$2:$D$5571,3,FALSE),0)</f>
        <v>-27.6739</v>
      </c>
      <c r="H576" s="2">
        <f>IFERROR(VLOOKUP(D576,Coordenadas!$A$2:$D$5571,4,FALSE),0)</f>
        <v>-51.458500000000001</v>
      </c>
      <c r="I576" s="2" t="s">
        <v>5326</v>
      </c>
      <c r="J576" s="2">
        <v>5357</v>
      </c>
      <c r="K576" s="2" t="s">
        <v>5332</v>
      </c>
      <c r="L576" s="2">
        <f>IFERROR(VLOOKUP(C576,BOTULISMO!$A$3:$C$19,3,FALSE),0)</f>
        <v>0</v>
      </c>
      <c r="M576" s="2">
        <f>IFERROR(VLOOKUP(C576,'LEISHMANIOSE VISCERAL'!$A$4:$C$454,3,FALSE),0)</f>
        <v>0</v>
      </c>
      <c r="N576" s="2">
        <f>IFERROR(VLOOKUP(C576,'LEISHMANIOSE TEGUMENTAR'!$A$4:$C$1681,3,FALSE),0)</f>
        <v>0</v>
      </c>
      <c r="O576" s="2">
        <f>IFERROR(VLOOKUP(C576,'FEBRE AMARELA'!$A$4:$C$38,3,FALSE),0)</f>
        <v>0</v>
      </c>
      <c r="P576" s="2">
        <f>IFERROR(VLOOKUP(C576,DENGUE!$A$5:$C$4097,3,FALSE),0)</f>
        <v>0</v>
      </c>
      <c r="Q576" s="2">
        <f>IFERROR(VLOOKUP(C576,'HEPATITE VIRAL'!$A$5:$C$3162,3,FALSE),0)</f>
        <v>0</v>
      </c>
      <c r="R576" s="2">
        <f>IFERROR(VLOOKUP(C576,'FEBRE MACULOSA'!$A$5:$C$181,3,FALSE),0)</f>
        <v>0</v>
      </c>
      <c r="S576" s="2">
        <f>IFERROR(VLOOKUP(C576,LEPTOSPIROSE!$A$5:$C$1176,3,FALSE),0)</f>
        <v>6</v>
      </c>
      <c r="T576" s="2">
        <f>IFERROR(VLOOKUP(C576,'DOENÇA DE CHAGAS'!$A$5:$C$100,3,FALSE),0)</f>
        <v>0</v>
      </c>
      <c r="U576" s="2">
        <f>IFERROR(VLOOKUP(C576,'PICADAS DE COBRAS'!$A$6:$C$4645,3,FALSE),0)</f>
        <v>8</v>
      </c>
      <c r="V576">
        <f>IFERROR(VLOOKUP(C576,'ZIKA VIRUS'!$A$5:$C$2399,3,FALSE),0)</f>
        <v>0</v>
      </c>
      <c r="W576">
        <f>IFERROR(VLOOKUP(C576,'FEBRE TIFÓIDE'!$A$5:$C$46,3,FALSE),0)</f>
        <v>0</v>
      </c>
      <c r="X576">
        <f>IFERROR(VLOOKUP(C576,HANTAVIROSE!$A$5:$C$153,3,FALSE),0)</f>
        <v>0</v>
      </c>
      <c r="Y576">
        <f>IFERROR(VLOOKUP(C576,MENINGITE!$A$5:$C$447,3,FALSE),0)</f>
        <v>0</v>
      </c>
      <c r="Z576">
        <f>IFERROR(VLOOKUP(C576,RAIVA!$A$5:$C$16,3,FALSE),0)</f>
        <v>0</v>
      </c>
    </row>
    <row r="577" spans="1:26" x14ac:dyDescent="0.3">
      <c r="A577" s="2" t="s">
        <v>4490</v>
      </c>
      <c r="B577" s="2" t="s">
        <v>4684</v>
      </c>
      <c r="C577" s="2">
        <v>220120</v>
      </c>
      <c r="D577" s="2">
        <v>2201200</v>
      </c>
      <c r="E577" s="2" t="s">
        <v>4490</v>
      </c>
      <c r="F577" s="2" t="s">
        <v>4684</v>
      </c>
      <c r="G577" s="2">
        <f>IFERROR(VLOOKUP(D577,Coordenadas!$A$2:$D$5571,3,FALSE),0)</f>
        <v>-4.2446799999999998</v>
      </c>
      <c r="H577" s="2">
        <f>IFERROR(VLOOKUP(D577,Coordenadas!$A$2:$D$5571,4,FALSE),0)</f>
        <v>-42.292200000000001</v>
      </c>
      <c r="I577" s="2" t="s">
        <v>5324</v>
      </c>
      <c r="J577" s="2">
        <v>44850</v>
      </c>
      <c r="K577" s="2" t="s">
        <v>5330</v>
      </c>
      <c r="L577" s="2">
        <f>IFERROR(VLOOKUP(C577,BOTULISMO!$A$3:$C$19,3,FALSE),0)</f>
        <v>0</v>
      </c>
      <c r="M577" s="2">
        <f>IFERROR(VLOOKUP(C577,'LEISHMANIOSE VISCERAL'!$A$4:$C$454,3,FALSE),0)</f>
        <v>0</v>
      </c>
      <c r="N577" s="2">
        <f>IFERROR(VLOOKUP(C577,'LEISHMANIOSE TEGUMENTAR'!$A$4:$C$1681,3,FALSE),0)</f>
        <v>0</v>
      </c>
      <c r="O577" s="2">
        <f>IFERROR(VLOOKUP(C577,'FEBRE AMARELA'!$A$4:$C$38,3,FALSE),0)</f>
        <v>0</v>
      </c>
      <c r="P577" s="2">
        <f>IFERROR(VLOOKUP(C577,DENGUE!$A$5:$C$4097,3,FALSE),0)</f>
        <v>11</v>
      </c>
      <c r="Q577" s="2">
        <f>IFERROR(VLOOKUP(C577,'HEPATITE VIRAL'!$A$5:$C$3162,3,FALSE),0)</f>
        <v>3</v>
      </c>
      <c r="R577" s="2">
        <f>IFERROR(VLOOKUP(C577,'FEBRE MACULOSA'!$A$5:$C$181,3,FALSE),0)</f>
        <v>0</v>
      </c>
      <c r="S577" s="2">
        <f>IFERROR(VLOOKUP(C577,LEPTOSPIROSE!$A$5:$C$1176,3,FALSE),0)</f>
        <v>0</v>
      </c>
      <c r="T577" s="2">
        <f>IFERROR(VLOOKUP(C577,'DOENÇA DE CHAGAS'!$A$5:$C$100,3,FALSE),0)</f>
        <v>0</v>
      </c>
      <c r="U577" s="2">
        <f>IFERROR(VLOOKUP(C577,'PICADAS DE COBRAS'!$A$6:$C$4645,3,FALSE),0)</f>
        <v>12</v>
      </c>
      <c r="V577">
        <f>IFERROR(VLOOKUP(C577,'ZIKA VIRUS'!$A$5:$C$2399,3,FALSE),0)</f>
        <v>0</v>
      </c>
      <c r="W577">
        <f>IFERROR(VLOOKUP(C577,'FEBRE TIFÓIDE'!$A$5:$C$46,3,FALSE),0)</f>
        <v>0</v>
      </c>
      <c r="X577">
        <f>IFERROR(VLOOKUP(C577,HANTAVIROSE!$A$5:$C$153,3,FALSE),0)</f>
        <v>0</v>
      </c>
      <c r="Y577">
        <f>IFERROR(VLOOKUP(C577,MENINGITE!$A$5:$C$447,3,FALSE),0)</f>
        <v>0</v>
      </c>
      <c r="Z577">
        <f>IFERROR(VLOOKUP(C577,RAIVA!$A$5:$C$16,3,FALSE),0)</f>
        <v>0</v>
      </c>
    </row>
    <row r="578" spans="1:26" x14ac:dyDescent="0.3">
      <c r="A578" s="2" t="s">
        <v>4319</v>
      </c>
      <c r="B578" s="2" t="s">
        <v>4466</v>
      </c>
      <c r="C578" s="2">
        <v>230195</v>
      </c>
      <c r="D578" s="2">
        <v>2301950</v>
      </c>
      <c r="E578" s="2" t="s">
        <v>4319</v>
      </c>
      <c r="F578" s="2" t="s">
        <v>4466</v>
      </c>
      <c r="G578" s="2">
        <f>IFERROR(VLOOKUP(D578,Coordenadas!$A$2:$D$5571,3,FALSE),0)</f>
        <v>-4.2892099999999997</v>
      </c>
      <c r="H578" s="2">
        <f>IFERROR(VLOOKUP(D578,Coordenadas!$A$2:$D$5571,4,FALSE),0)</f>
        <v>-38.642899999999997</v>
      </c>
      <c r="I578" s="2" t="s">
        <v>5324</v>
      </c>
      <c r="J578" s="2">
        <v>19573</v>
      </c>
      <c r="K578" s="2" t="s">
        <v>5332</v>
      </c>
      <c r="L578" s="2">
        <f>IFERROR(VLOOKUP(C578,BOTULISMO!$A$3:$C$19,3,FALSE),0)</f>
        <v>0</v>
      </c>
      <c r="M578" s="2">
        <f>IFERROR(VLOOKUP(C578,'LEISHMANIOSE VISCERAL'!$A$4:$C$454,3,FALSE),0)</f>
        <v>0</v>
      </c>
      <c r="N578" s="2">
        <f>IFERROR(VLOOKUP(C578,'LEISHMANIOSE TEGUMENTAR'!$A$4:$C$1681,3,FALSE),0)</f>
        <v>0</v>
      </c>
      <c r="O578" s="2">
        <f>IFERROR(VLOOKUP(C578,'FEBRE AMARELA'!$A$4:$C$38,3,FALSE),0)</f>
        <v>0</v>
      </c>
      <c r="P578" s="2">
        <f>IFERROR(VLOOKUP(C578,DENGUE!$A$5:$C$4097,3,FALSE),0)</f>
        <v>0</v>
      </c>
      <c r="Q578" s="2">
        <f>IFERROR(VLOOKUP(C578,'HEPATITE VIRAL'!$A$5:$C$3162,3,FALSE),0)</f>
        <v>1</v>
      </c>
      <c r="R578" s="2">
        <f>IFERROR(VLOOKUP(C578,'FEBRE MACULOSA'!$A$5:$C$181,3,FALSE),0)</f>
        <v>0</v>
      </c>
      <c r="S578" s="2">
        <f>IFERROR(VLOOKUP(C578,LEPTOSPIROSE!$A$5:$C$1176,3,FALSE),0)</f>
        <v>0</v>
      </c>
      <c r="T578" s="2">
        <f>IFERROR(VLOOKUP(C578,'DOENÇA DE CHAGAS'!$A$5:$C$100,3,FALSE),0)</f>
        <v>0</v>
      </c>
      <c r="U578" s="2">
        <f>IFERROR(VLOOKUP(C578,'PICADAS DE COBRAS'!$A$6:$C$4645,3,FALSE),0)</f>
        <v>2</v>
      </c>
      <c r="V578">
        <f>IFERROR(VLOOKUP(C578,'ZIKA VIRUS'!$A$5:$C$2399,3,FALSE),0)</f>
        <v>0</v>
      </c>
      <c r="W578">
        <f>IFERROR(VLOOKUP(C578,'FEBRE TIFÓIDE'!$A$5:$C$46,3,FALSE),0)</f>
        <v>0</v>
      </c>
      <c r="X578">
        <f>IFERROR(VLOOKUP(C578,HANTAVIROSE!$A$5:$C$153,3,FALSE),0)</f>
        <v>0</v>
      </c>
      <c r="Y578">
        <f>IFERROR(VLOOKUP(C578,MENINGITE!$A$5:$C$447,3,FALSE),0)</f>
        <v>0</v>
      </c>
      <c r="Z578">
        <f>IFERROR(VLOOKUP(C578,RAIVA!$A$5:$C$16,3,FALSE),0)</f>
        <v>0</v>
      </c>
    </row>
    <row r="579" spans="1:26" x14ac:dyDescent="0.3">
      <c r="A579" s="2" t="s">
        <v>3257</v>
      </c>
      <c r="B579" s="2" t="s">
        <v>3612</v>
      </c>
      <c r="C579" s="2">
        <v>290320</v>
      </c>
      <c r="D579" s="2">
        <v>2903201</v>
      </c>
      <c r="E579" s="2" t="s">
        <v>3257</v>
      </c>
      <c r="F579" s="2" t="s">
        <v>3612</v>
      </c>
      <c r="G579" s="2">
        <f>IFERROR(VLOOKUP(D579,Coordenadas!$A$2:$D$5571,3,FALSE),0)</f>
        <v>-12.1439</v>
      </c>
      <c r="H579" s="2">
        <f>IFERROR(VLOOKUP(D579,Coordenadas!$A$2:$D$5571,4,FALSE),0)</f>
        <v>-44.9968</v>
      </c>
      <c r="I579" s="2" t="s">
        <v>5324</v>
      </c>
      <c r="J579" s="2">
        <v>137427</v>
      </c>
      <c r="K579" s="2" t="s">
        <v>5333</v>
      </c>
      <c r="L579" s="2">
        <f>IFERROR(VLOOKUP(C579,BOTULISMO!$A$3:$C$19,3,FALSE),0)</f>
        <v>0</v>
      </c>
      <c r="M579" s="2">
        <f>IFERROR(VLOOKUP(C579,'LEISHMANIOSE VISCERAL'!$A$4:$C$454,3,FALSE),0)</f>
        <v>5</v>
      </c>
      <c r="N579" s="2">
        <f>IFERROR(VLOOKUP(C579,'LEISHMANIOSE TEGUMENTAR'!$A$4:$C$1681,3,FALSE),0)</f>
        <v>7</v>
      </c>
      <c r="O579" s="2">
        <f>IFERROR(VLOOKUP(C579,'FEBRE AMARELA'!$A$4:$C$38,3,FALSE),0)</f>
        <v>0</v>
      </c>
      <c r="P579" s="2">
        <f>IFERROR(VLOOKUP(C579,DENGUE!$A$5:$C$4097,3,FALSE),0)</f>
        <v>727</v>
      </c>
      <c r="Q579" s="2">
        <f>IFERROR(VLOOKUP(C579,'HEPATITE VIRAL'!$A$5:$C$3162,3,FALSE),0)</f>
        <v>83</v>
      </c>
      <c r="R579" s="2">
        <f>IFERROR(VLOOKUP(C579,'FEBRE MACULOSA'!$A$5:$C$181,3,FALSE),0)</f>
        <v>0</v>
      </c>
      <c r="S579" s="2">
        <f>IFERROR(VLOOKUP(C579,LEPTOSPIROSE!$A$5:$C$1176,3,FALSE),0)</f>
        <v>1</v>
      </c>
      <c r="T579" s="2">
        <f>IFERROR(VLOOKUP(C579,'DOENÇA DE CHAGAS'!$A$5:$C$100,3,FALSE),0)</f>
        <v>0</v>
      </c>
      <c r="U579" s="2">
        <f>IFERROR(VLOOKUP(C579,'PICADAS DE COBRAS'!$A$6:$C$4645,3,FALSE),0)</f>
        <v>570</v>
      </c>
      <c r="V579">
        <f>IFERROR(VLOOKUP(C579,'ZIKA VIRUS'!$A$5:$C$2399,3,FALSE),0)</f>
        <v>59</v>
      </c>
      <c r="W579">
        <f>IFERROR(VLOOKUP(C579,'FEBRE TIFÓIDE'!$A$5:$C$46,3,FALSE),0)</f>
        <v>0</v>
      </c>
      <c r="X579">
        <f>IFERROR(VLOOKUP(C579,HANTAVIROSE!$A$5:$C$153,3,FALSE),0)</f>
        <v>0</v>
      </c>
      <c r="Y579">
        <f>IFERROR(VLOOKUP(C579,MENINGITE!$A$5:$C$447,3,FALSE),0)</f>
        <v>4</v>
      </c>
      <c r="Z579">
        <f>IFERROR(VLOOKUP(C579,RAIVA!$A$5:$C$16,3,FALSE),0)</f>
        <v>0</v>
      </c>
    </row>
    <row r="580" spans="1:26" x14ac:dyDescent="0.3">
      <c r="A580" s="2" t="s">
        <v>4490</v>
      </c>
      <c r="B580" s="2" t="s">
        <v>4683</v>
      </c>
      <c r="C580" s="2">
        <v>220130</v>
      </c>
      <c r="D580" s="2">
        <v>2201309</v>
      </c>
      <c r="E580" s="2" t="s">
        <v>4490</v>
      </c>
      <c r="F580" s="2" t="s">
        <v>4683</v>
      </c>
      <c r="G580" s="2">
        <f>IFERROR(VLOOKUP(D580,Coordenadas!$A$2:$D$5571,3,FALSE),0)</f>
        <v>-9.9296000000000006</v>
      </c>
      <c r="H580" s="2">
        <f>IFERROR(VLOOKUP(D580,Coordenadas!$A$2:$D$5571,4,FALSE),0)</f>
        <v>-45.470199999999998</v>
      </c>
      <c r="I580" s="2" t="s">
        <v>5324</v>
      </c>
      <c r="J580" s="2">
        <v>3234</v>
      </c>
      <c r="K580" s="2" t="s">
        <v>5332</v>
      </c>
      <c r="L580" s="2">
        <f>IFERROR(VLOOKUP(C580,BOTULISMO!$A$3:$C$19,3,FALSE),0)</f>
        <v>0</v>
      </c>
      <c r="M580" s="2">
        <f>IFERROR(VLOOKUP(C580,'LEISHMANIOSE VISCERAL'!$A$4:$C$454,3,FALSE),0)</f>
        <v>0</v>
      </c>
      <c r="N580" s="2">
        <f>IFERROR(VLOOKUP(C580,'LEISHMANIOSE TEGUMENTAR'!$A$4:$C$1681,3,FALSE),0)</f>
        <v>0</v>
      </c>
      <c r="O580" s="2">
        <f>IFERROR(VLOOKUP(C580,'FEBRE AMARELA'!$A$4:$C$38,3,FALSE),0)</f>
        <v>0</v>
      </c>
      <c r="P580" s="2">
        <f>IFERROR(VLOOKUP(C580,DENGUE!$A$5:$C$4097,3,FALSE),0)</f>
        <v>5</v>
      </c>
      <c r="Q580" s="2">
        <f>IFERROR(VLOOKUP(C580,'HEPATITE VIRAL'!$A$5:$C$3162,3,FALSE),0)</f>
        <v>0</v>
      </c>
      <c r="R580" s="2">
        <f>IFERROR(VLOOKUP(C580,'FEBRE MACULOSA'!$A$5:$C$181,3,FALSE),0)</f>
        <v>0</v>
      </c>
      <c r="S580" s="2">
        <f>IFERROR(VLOOKUP(C580,LEPTOSPIROSE!$A$5:$C$1176,3,FALSE),0)</f>
        <v>0</v>
      </c>
      <c r="T580" s="2">
        <f>IFERROR(VLOOKUP(C580,'DOENÇA DE CHAGAS'!$A$5:$C$100,3,FALSE),0)</f>
        <v>0</v>
      </c>
      <c r="U580" s="2">
        <f>IFERROR(VLOOKUP(C580,'PICADAS DE COBRAS'!$A$6:$C$4645,3,FALSE),0)</f>
        <v>0</v>
      </c>
      <c r="V580">
        <f>IFERROR(VLOOKUP(C580,'ZIKA VIRUS'!$A$5:$C$2399,3,FALSE),0)</f>
        <v>0</v>
      </c>
      <c r="W580">
        <f>IFERROR(VLOOKUP(C580,'FEBRE TIFÓIDE'!$A$5:$C$46,3,FALSE),0)</f>
        <v>0</v>
      </c>
      <c r="X580">
        <f>IFERROR(VLOOKUP(C580,HANTAVIROSE!$A$5:$C$153,3,FALSE),0)</f>
        <v>0</v>
      </c>
      <c r="Y580">
        <f>IFERROR(VLOOKUP(C580,MENINGITE!$A$5:$C$447,3,FALSE),0)</f>
        <v>0</v>
      </c>
      <c r="Z580">
        <f>IFERROR(VLOOKUP(C580,RAIVA!$A$5:$C$16,3,FALSE),0)</f>
        <v>0</v>
      </c>
    </row>
    <row r="581" spans="1:26" x14ac:dyDescent="0.3">
      <c r="A581" s="2" t="s">
        <v>5190</v>
      </c>
      <c r="B581" s="2" t="s">
        <v>5239</v>
      </c>
      <c r="C581" s="2">
        <v>130050</v>
      </c>
      <c r="D581" s="2">
        <v>1300508</v>
      </c>
      <c r="E581" s="2" t="s">
        <v>5190</v>
      </c>
      <c r="F581" s="2" t="s">
        <v>5239</v>
      </c>
      <c r="G581" s="2">
        <f>IFERROR(VLOOKUP(D581,Coordenadas!$A$2:$D$5571,3,FALSE),0)</f>
        <v>-2.7988599999999999</v>
      </c>
      <c r="H581" s="2">
        <f>IFERROR(VLOOKUP(D581,Coordenadas!$A$2:$D$5571,4,FALSE),0)</f>
        <v>-57.067900000000002</v>
      </c>
      <c r="I581" s="2" t="s">
        <v>5323</v>
      </c>
      <c r="J581" s="2">
        <v>27355</v>
      </c>
      <c r="K581" s="2" t="s">
        <v>5330</v>
      </c>
      <c r="L581" s="2">
        <f>IFERROR(VLOOKUP(C581,BOTULISMO!$A$3:$C$19,3,FALSE),0)</f>
        <v>0</v>
      </c>
      <c r="M581" s="2">
        <f>IFERROR(VLOOKUP(C581,'LEISHMANIOSE VISCERAL'!$A$4:$C$454,3,FALSE),0)</f>
        <v>0</v>
      </c>
      <c r="N581" s="2">
        <f>IFERROR(VLOOKUP(C581,'LEISHMANIOSE TEGUMENTAR'!$A$4:$C$1681,3,FALSE),0)</f>
        <v>33</v>
      </c>
      <c r="O581" s="2">
        <f>IFERROR(VLOOKUP(C581,'FEBRE AMARELA'!$A$4:$C$38,3,FALSE),0)</f>
        <v>0</v>
      </c>
      <c r="P581" s="2">
        <f>IFERROR(VLOOKUP(C581,DENGUE!$A$5:$C$4097,3,FALSE),0)</f>
        <v>0</v>
      </c>
      <c r="Q581" s="2">
        <f>IFERROR(VLOOKUP(C581,'HEPATITE VIRAL'!$A$5:$C$3162,3,FALSE),0)</f>
        <v>12</v>
      </c>
      <c r="R581" s="2">
        <f>IFERROR(VLOOKUP(C581,'FEBRE MACULOSA'!$A$5:$C$181,3,FALSE),0)</f>
        <v>0</v>
      </c>
      <c r="S581" s="2">
        <f>IFERROR(VLOOKUP(C581,LEPTOSPIROSE!$A$5:$C$1176,3,FALSE),0)</f>
        <v>0</v>
      </c>
      <c r="T581" s="2">
        <f>IFERROR(VLOOKUP(C581,'DOENÇA DE CHAGAS'!$A$5:$C$100,3,FALSE),0)</f>
        <v>6</v>
      </c>
      <c r="U581" s="2">
        <f>IFERROR(VLOOKUP(C581,'PICADAS DE COBRAS'!$A$6:$C$4645,3,FALSE),0)</f>
        <v>99</v>
      </c>
      <c r="V581">
        <f>IFERROR(VLOOKUP(C581,'ZIKA VIRUS'!$A$5:$C$2399,3,FALSE),0)</f>
        <v>0</v>
      </c>
      <c r="W581">
        <f>IFERROR(VLOOKUP(C581,'FEBRE TIFÓIDE'!$A$5:$C$46,3,FALSE),0)</f>
        <v>0</v>
      </c>
      <c r="X581">
        <f>IFERROR(VLOOKUP(C581,HANTAVIROSE!$A$5:$C$153,3,FALSE),0)</f>
        <v>0</v>
      </c>
      <c r="Y581">
        <f>IFERROR(VLOOKUP(C581,MENINGITE!$A$5:$C$447,3,FALSE),0)</f>
        <v>0</v>
      </c>
      <c r="Z581">
        <f>IFERROR(VLOOKUP(C581,RAIVA!$A$5:$C$16,3,FALSE),0)</f>
        <v>0</v>
      </c>
    </row>
    <row r="582" spans="1:26" x14ac:dyDescent="0.3">
      <c r="A582" s="2" t="s">
        <v>4704</v>
      </c>
      <c r="B582" s="2" t="s">
        <v>4875</v>
      </c>
      <c r="C582" s="2">
        <v>210170</v>
      </c>
      <c r="D582" s="2">
        <v>2101707</v>
      </c>
      <c r="E582" s="2" t="s">
        <v>4704</v>
      </c>
      <c r="F582" s="2" t="s">
        <v>4875</v>
      </c>
      <c r="G582" s="2">
        <f>IFERROR(VLOOKUP(D582,Coordenadas!$A$2:$D$5571,3,FALSE),0)</f>
        <v>-2.7586300000000001</v>
      </c>
      <c r="H582" s="2">
        <f>IFERROR(VLOOKUP(D582,Coordenadas!$A$2:$D$5571,4,FALSE),0)</f>
        <v>-42.8232</v>
      </c>
      <c r="I582" s="2" t="s">
        <v>5324</v>
      </c>
      <c r="J582" s="2">
        <v>54930</v>
      </c>
      <c r="K582" s="2" t="s">
        <v>5331</v>
      </c>
      <c r="L582" s="2">
        <f>IFERROR(VLOOKUP(C582,BOTULISMO!$A$3:$C$19,3,FALSE),0)</f>
        <v>0</v>
      </c>
      <c r="M582" s="2">
        <f>IFERROR(VLOOKUP(C582,'LEISHMANIOSE VISCERAL'!$A$4:$C$454,3,FALSE),0)</f>
        <v>0</v>
      </c>
      <c r="N582" s="2">
        <f>IFERROR(VLOOKUP(C582,'LEISHMANIOSE TEGUMENTAR'!$A$4:$C$1681,3,FALSE),0)</f>
        <v>75</v>
      </c>
      <c r="O582" s="2">
        <f>IFERROR(VLOOKUP(C582,'FEBRE AMARELA'!$A$4:$C$38,3,FALSE),0)</f>
        <v>0</v>
      </c>
      <c r="P582" s="2">
        <f>IFERROR(VLOOKUP(C582,DENGUE!$A$5:$C$4097,3,FALSE),0)</f>
        <v>0</v>
      </c>
      <c r="Q582" s="2">
        <f>IFERROR(VLOOKUP(C582,'HEPATITE VIRAL'!$A$5:$C$3162,3,FALSE),0)</f>
        <v>9</v>
      </c>
      <c r="R582" s="2">
        <f>IFERROR(VLOOKUP(C582,'FEBRE MACULOSA'!$A$5:$C$181,3,FALSE),0)</f>
        <v>0</v>
      </c>
      <c r="S582" s="2">
        <f>IFERROR(VLOOKUP(C582,LEPTOSPIROSE!$A$5:$C$1176,3,FALSE),0)</f>
        <v>0</v>
      </c>
      <c r="T582" s="2">
        <f>IFERROR(VLOOKUP(C582,'DOENÇA DE CHAGAS'!$A$5:$C$100,3,FALSE),0)</f>
        <v>0</v>
      </c>
      <c r="U582" s="2">
        <f>IFERROR(VLOOKUP(C582,'PICADAS DE COBRAS'!$A$6:$C$4645,3,FALSE),0)</f>
        <v>34</v>
      </c>
      <c r="V582">
        <f>IFERROR(VLOOKUP(C582,'ZIKA VIRUS'!$A$5:$C$2399,3,FALSE),0)</f>
        <v>2</v>
      </c>
      <c r="W582">
        <f>IFERROR(VLOOKUP(C582,'FEBRE TIFÓIDE'!$A$5:$C$46,3,FALSE),0)</f>
        <v>0</v>
      </c>
      <c r="X582">
        <f>IFERROR(VLOOKUP(C582,HANTAVIROSE!$A$5:$C$153,3,FALSE),0)</f>
        <v>0</v>
      </c>
      <c r="Y582">
        <f>IFERROR(VLOOKUP(C582,MENINGITE!$A$5:$C$447,3,FALSE),0)</f>
        <v>0</v>
      </c>
      <c r="Z582">
        <f>IFERROR(VLOOKUP(C582,RAIVA!$A$5:$C$16,3,FALSE),0)</f>
        <v>0</v>
      </c>
    </row>
    <row r="583" spans="1:26" x14ac:dyDescent="0.3">
      <c r="A583" s="2" t="s">
        <v>3816</v>
      </c>
      <c r="B583" s="2" t="s">
        <v>3971</v>
      </c>
      <c r="C583" s="2">
        <v>260140</v>
      </c>
      <c r="D583" s="2">
        <v>2601409</v>
      </c>
      <c r="E583" s="2" t="s">
        <v>3816</v>
      </c>
      <c r="F583" s="2" t="s">
        <v>3971</v>
      </c>
      <c r="G583" s="2">
        <f>IFERROR(VLOOKUP(D583,Coordenadas!$A$2:$D$5571,3,FALSE),0)</f>
        <v>-8.8160500000000006</v>
      </c>
      <c r="H583" s="2">
        <f>IFERROR(VLOOKUP(D583,Coordenadas!$A$2:$D$5571,4,FALSE),0)</f>
        <v>-35.183199999999999</v>
      </c>
      <c r="I583" s="2" t="s">
        <v>5324</v>
      </c>
      <c r="J583" s="2">
        <v>40732</v>
      </c>
      <c r="K583" s="2" t="s">
        <v>5330</v>
      </c>
      <c r="L583" s="2">
        <f>IFERROR(VLOOKUP(C583,BOTULISMO!$A$3:$C$19,3,FALSE),0)</f>
        <v>0</v>
      </c>
      <c r="M583" s="2">
        <f>IFERROR(VLOOKUP(C583,'LEISHMANIOSE VISCERAL'!$A$4:$C$454,3,FALSE),0)</f>
        <v>0</v>
      </c>
      <c r="N583" s="2">
        <f>IFERROR(VLOOKUP(C583,'LEISHMANIOSE TEGUMENTAR'!$A$4:$C$1681,3,FALSE),0)</f>
        <v>1</v>
      </c>
      <c r="O583" s="2">
        <f>IFERROR(VLOOKUP(C583,'FEBRE AMARELA'!$A$4:$C$38,3,FALSE),0)</f>
        <v>0</v>
      </c>
      <c r="P583" s="2">
        <f>IFERROR(VLOOKUP(C583,DENGUE!$A$5:$C$4097,3,FALSE),0)</f>
        <v>4</v>
      </c>
      <c r="Q583" s="2">
        <f>IFERROR(VLOOKUP(C583,'HEPATITE VIRAL'!$A$5:$C$3162,3,FALSE),0)</f>
        <v>1</v>
      </c>
      <c r="R583" s="2">
        <f>IFERROR(VLOOKUP(C583,'FEBRE MACULOSA'!$A$5:$C$181,3,FALSE),0)</f>
        <v>0</v>
      </c>
      <c r="S583" s="2">
        <f>IFERROR(VLOOKUP(C583,LEPTOSPIROSE!$A$5:$C$1176,3,FALSE),0)</f>
        <v>0</v>
      </c>
      <c r="T583" s="2">
        <f>IFERROR(VLOOKUP(C583,'DOENÇA DE CHAGAS'!$A$5:$C$100,3,FALSE),0)</f>
        <v>0</v>
      </c>
      <c r="U583" s="2">
        <f>IFERROR(VLOOKUP(C583,'PICADAS DE COBRAS'!$A$6:$C$4645,3,FALSE),0)</f>
        <v>15</v>
      </c>
      <c r="V583">
        <f>IFERROR(VLOOKUP(C583,'ZIKA VIRUS'!$A$5:$C$2399,3,FALSE),0)</f>
        <v>1</v>
      </c>
      <c r="W583">
        <f>IFERROR(VLOOKUP(C583,'FEBRE TIFÓIDE'!$A$5:$C$46,3,FALSE),0)</f>
        <v>0</v>
      </c>
      <c r="X583">
        <f>IFERROR(VLOOKUP(C583,HANTAVIROSE!$A$5:$C$153,3,FALSE),0)</f>
        <v>0</v>
      </c>
      <c r="Y583">
        <f>IFERROR(VLOOKUP(C583,MENINGITE!$A$5:$C$447,3,FALSE),0)</f>
        <v>0</v>
      </c>
      <c r="Z583">
        <f>IFERROR(VLOOKUP(C583,RAIVA!$A$5:$C$16,3,FALSE),0)</f>
        <v>0</v>
      </c>
    </row>
    <row r="584" spans="1:26" x14ac:dyDescent="0.3">
      <c r="A584" s="2" t="s">
        <v>1637</v>
      </c>
      <c r="B584" s="2" t="s">
        <v>2196</v>
      </c>
      <c r="C584" s="2">
        <v>350550</v>
      </c>
      <c r="D584" s="2">
        <v>3505500</v>
      </c>
      <c r="E584" s="2" t="s">
        <v>1637</v>
      </c>
      <c r="F584" s="2" t="s">
        <v>2196</v>
      </c>
      <c r="G584" s="2">
        <f>IFERROR(VLOOKUP(D584,Coordenadas!$A$2:$D$5571,3,FALSE),0)</f>
        <v>-20.553100000000001</v>
      </c>
      <c r="H584" s="2">
        <f>IFERROR(VLOOKUP(D584,Coordenadas!$A$2:$D$5571,4,FALSE),0)</f>
        <v>-48.569800000000001</v>
      </c>
      <c r="I584" s="2" t="s">
        <v>5325</v>
      </c>
      <c r="J584" s="2">
        <v>112101</v>
      </c>
      <c r="K584" s="2" t="s">
        <v>5333</v>
      </c>
      <c r="L584" s="2">
        <f>IFERROR(VLOOKUP(C584,BOTULISMO!$A$3:$C$19,3,FALSE),0)</f>
        <v>0</v>
      </c>
      <c r="M584" s="2">
        <f>IFERROR(VLOOKUP(C584,'LEISHMANIOSE VISCERAL'!$A$4:$C$454,3,FALSE),0)</f>
        <v>1</v>
      </c>
      <c r="N584" s="2">
        <f>IFERROR(VLOOKUP(C584,'LEISHMANIOSE TEGUMENTAR'!$A$4:$C$1681,3,FALSE),0)</f>
        <v>1</v>
      </c>
      <c r="O584" s="2">
        <f>IFERROR(VLOOKUP(C584,'FEBRE AMARELA'!$A$4:$C$38,3,FALSE),0)</f>
        <v>0</v>
      </c>
      <c r="P584" s="2">
        <f>IFERROR(VLOOKUP(C584,DENGUE!$A$5:$C$4097,3,FALSE),0)</f>
        <v>81</v>
      </c>
      <c r="Q584" s="2">
        <f>IFERROR(VLOOKUP(C584,'HEPATITE VIRAL'!$A$5:$C$3162,3,FALSE),0)</f>
        <v>180</v>
      </c>
      <c r="R584" s="2">
        <f>IFERROR(VLOOKUP(C584,'FEBRE MACULOSA'!$A$5:$C$181,3,FALSE),0)</f>
        <v>0</v>
      </c>
      <c r="S584" s="2">
        <f>IFERROR(VLOOKUP(C584,LEPTOSPIROSE!$A$5:$C$1176,3,FALSE),0)</f>
        <v>2</v>
      </c>
      <c r="T584" s="2">
        <f>IFERROR(VLOOKUP(C584,'DOENÇA DE CHAGAS'!$A$5:$C$100,3,FALSE),0)</f>
        <v>0</v>
      </c>
      <c r="U584" s="2">
        <f>IFERROR(VLOOKUP(C584,'PICADAS DE COBRAS'!$A$6:$C$4645,3,FALSE),0)</f>
        <v>178</v>
      </c>
      <c r="V584">
        <f>IFERROR(VLOOKUP(C584,'ZIKA VIRUS'!$A$5:$C$2399,3,FALSE),0)</f>
        <v>86</v>
      </c>
      <c r="W584">
        <f>IFERROR(VLOOKUP(C584,'FEBRE TIFÓIDE'!$A$5:$C$46,3,FALSE),0)</f>
        <v>0</v>
      </c>
      <c r="X584">
        <f>IFERROR(VLOOKUP(C584,HANTAVIROSE!$A$5:$C$153,3,FALSE),0)</f>
        <v>0</v>
      </c>
      <c r="Y584">
        <f>IFERROR(VLOOKUP(C584,MENINGITE!$A$5:$C$447,3,FALSE),0)</f>
        <v>1</v>
      </c>
      <c r="Z584">
        <f>IFERROR(VLOOKUP(C584,RAIVA!$A$5:$C$16,3,FALSE),0)</f>
        <v>0</v>
      </c>
    </row>
    <row r="585" spans="1:26" x14ac:dyDescent="0.3">
      <c r="A585" s="2" t="s">
        <v>1637</v>
      </c>
      <c r="B585" s="2" t="s">
        <v>2195</v>
      </c>
      <c r="C585" s="2">
        <v>350560</v>
      </c>
      <c r="D585" s="2">
        <v>3505609</v>
      </c>
      <c r="E585" s="2" t="s">
        <v>1637</v>
      </c>
      <c r="F585" s="2" t="s">
        <v>2195</v>
      </c>
      <c r="G585" s="2">
        <f>IFERROR(VLOOKUP(D585,Coordenadas!$A$2:$D$5571,3,FALSE),0)</f>
        <v>-21.186399999999999</v>
      </c>
      <c r="H585" s="2">
        <f>IFERROR(VLOOKUP(D585,Coordenadas!$A$2:$D$5571,4,FALSE),0)</f>
        <v>-48.163600000000002</v>
      </c>
      <c r="I585" s="2" t="s">
        <v>5325</v>
      </c>
      <c r="J585" s="2">
        <v>28496</v>
      </c>
      <c r="K585" s="2" t="s">
        <v>5330</v>
      </c>
      <c r="L585" s="2">
        <f>IFERROR(VLOOKUP(C585,BOTULISMO!$A$3:$C$19,3,FALSE),0)</f>
        <v>0</v>
      </c>
      <c r="M585" s="2">
        <f>IFERROR(VLOOKUP(C585,'LEISHMANIOSE VISCERAL'!$A$4:$C$454,3,FALSE),0)</f>
        <v>0</v>
      </c>
      <c r="N585" s="2">
        <f>IFERROR(VLOOKUP(C585,'LEISHMANIOSE TEGUMENTAR'!$A$4:$C$1681,3,FALSE),0)</f>
        <v>0</v>
      </c>
      <c r="O585" s="2">
        <f>IFERROR(VLOOKUP(C585,'FEBRE AMARELA'!$A$4:$C$38,3,FALSE),0)</f>
        <v>0</v>
      </c>
      <c r="P585" s="2">
        <f>IFERROR(VLOOKUP(C585,DENGUE!$A$5:$C$4097,3,FALSE),0)</f>
        <v>623</v>
      </c>
      <c r="Q585" s="2">
        <f>IFERROR(VLOOKUP(C585,'HEPATITE VIRAL'!$A$5:$C$3162,3,FALSE),0)</f>
        <v>10</v>
      </c>
      <c r="R585" s="2">
        <f>IFERROR(VLOOKUP(C585,'FEBRE MACULOSA'!$A$5:$C$181,3,FALSE),0)</f>
        <v>0</v>
      </c>
      <c r="S585" s="2">
        <f>IFERROR(VLOOKUP(C585,LEPTOSPIROSE!$A$5:$C$1176,3,FALSE),0)</f>
        <v>0</v>
      </c>
      <c r="T585" s="2">
        <f>IFERROR(VLOOKUP(C585,'DOENÇA DE CHAGAS'!$A$5:$C$100,3,FALSE),0)</f>
        <v>0</v>
      </c>
      <c r="U585" s="2">
        <f>IFERROR(VLOOKUP(C585,'PICADAS DE COBRAS'!$A$6:$C$4645,3,FALSE),0)</f>
        <v>14</v>
      </c>
      <c r="V585">
        <f>IFERROR(VLOOKUP(C585,'ZIKA VIRUS'!$A$5:$C$2399,3,FALSE),0)</f>
        <v>24</v>
      </c>
      <c r="W585">
        <f>IFERROR(VLOOKUP(C585,'FEBRE TIFÓIDE'!$A$5:$C$46,3,FALSE),0)</f>
        <v>0</v>
      </c>
      <c r="X585">
        <f>IFERROR(VLOOKUP(C585,HANTAVIROSE!$A$5:$C$153,3,FALSE),0)</f>
        <v>0</v>
      </c>
      <c r="Y585">
        <f>IFERROR(VLOOKUP(C585,MENINGITE!$A$5:$C$447,3,FALSE),0)</f>
        <v>0</v>
      </c>
      <c r="Z585">
        <f>IFERROR(VLOOKUP(C585,RAIVA!$A$5:$C$16,3,FALSE),0)</f>
        <v>0</v>
      </c>
    </row>
    <row r="586" spans="1:26" x14ac:dyDescent="0.3">
      <c r="A586" s="2" t="s">
        <v>4319</v>
      </c>
      <c r="B586" s="2" t="s">
        <v>4465</v>
      </c>
      <c r="C586" s="2">
        <v>230200</v>
      </c>
      <c r="D586" s="2">
        <v>2302008</v>
      </c>
      <c r="E586" s="2" t="s">
        <v>4319</v>
      </c>
      <c r="F586" s="2" t="s">
        <v>4465</v>
      </c>
      <c r="G586" s="2">
        <f>IFERROR(VLOOKUP(D586,Coordenadas!$A$2:$D$5571,3,FALSE),0)</f>
        <v>-7.1718799999999998</v>
      </c>
      <c r="H586" s="2">
        <f>IFERROR(VLOOKUP(D586,Coordenadas!$A$2:$D$5571,4,FALSE),0)</f>
        <v>-38.774099999999997</v>
      </c>
      <c r="I586" s="2" t="s">
        <v>5324</v>
      </c>
      <c r="J586" s="2">
        <v>21514</v>
      </c>
      <c r="K586" s="2" t="s">
        <v>5330</v>
      </c>
      <c r="L586" s="2">
        <f>IFERROR(VLOOKUP(C586,BOTULISMO!$A$3:$C$19,3,FALSE),0)</f>
        <v>0</v>
      </c>
      <c r="M586" s="2">
        <f>IFERROR(VLOOKUP(C586,'LEISHMANIOSE VISCERAL'!$A$4:$C$454,3,FALSE),0)</f>
        <v>1</v>
      </c>
      <c r="N586" s="2">
        <f>IFERROR(VLOOKUP(C586,'LEISHMANIOSE TEGUMENTAR'!$A$4:$C$1681,3,FALSE),0)</f>
        <v>0</v>
      </c>
      <c r="O586" s="2">
        <f>IFERROR(VLOOKUP(C586,'FEBRE AMARELA'!$A$4:$C$38,3,FALSE),0)</f>
        <v>0</v>
      </c>
      <c r="P586" s="2">
        <f>IFERROR(VLOOKUP(C586,DENGUE!$A$5:$C$4097,3,FALSE),0)</f>
        <v>18</v>
      </c>
      <c r="Q586" s="2">
        <f>IFERROR(VLOOKUP(C586,'HEPATITE VIRAL'!$A$5:$C$3162,3,FALSE),0)</f>
        <v>0</v>
      </c>
      <c r="R586" s="2">
        <f>IFERROR(VLOOKUP(C586,'FEBRE MACULOSA'!$A$5:$C$181,3,FALSE),0)</f>
        <v>0</v>
      </c>
      <c r="S586" s="2">
        <f>IFERROR(VLOOKUP(C586,LEPTOSPIROSE!$A$5:$C$1176,3,FALSE),0)</f>
        <v>0</v>
      </c>
      <c r="T586" s="2">
        <f>IFERROR(VLOOKUP(C586,'DOENÇA DE CHAGAS'!$A$5:$C$100,3,FALSE),0)</f>
        <v>0</v>
      </c>
      <c r="U586" s="2">
        <f>IFERROR(VLOOKUP(C586,'PICADAS DE COBRAS'!$A$6:$C$4645,3,FALSE),0)</f>
        <v>19</v>
      </c>
      <c r="V586">
        <f>IFERROR(VLOOKUP(C586,'ZIKA VIRUS'!$A$5:$C$2399,3,FALSE),0)</f>
        <v>2</v>
      </c>
      <c r="W586">
        <f>IFERROR(VLOOKUP(C586,'FEBRE TIFÓIDE'!$A$5:$C$46,3,FALSE),0)</f>
        <v>0</v>
      </c>
      <c r="X586">
        <f>IFERROR(VLOOKUP(C586,HANTAVIROSE!$A$5:$C$153,3,FALSE),0)</f>
        <v>0</v>
      </c>
      <c r="Y586">
        <f>IFERROR(VLOOKUP(C586,MENINGITE!$A$5:$C$447,3,FALSE),0)</f>
        <v>0</v>
      </c>
      <c r="Z586">
        <f>IFERROR(VLOOKUP(C586,RAIVA!$A$5:$C$16,3,FALSE),0)</f>
        <v>0</v>
      </c>
    </row>
    <row r="587" spans="1:26" x14ac:dyDescent="0.3">
      <c r="A587" s="2" t="s">
        <v>3257</v>
      </c>
      <c r="B587" s="2" t="s">
        <v>218</v>
      </c>
      <c r="C587" s="2">
        <v>290323</v>
      </c>
      <c r="D587" s="2">
        <v>2903235</v>
      </c>
      <c r="E587" s="2" t="s">
        <v>3257</v>
      </c>
      <c r="F587" s="2" t="s">
        <v>218</v>
      </c>
      <c r="G587" s="2">
        <f>IFERROR(VLOOKUP(D587,Coordenadas!$A$2:$D$5571,3,FALSE),0)</f>
        <v>-11.7605</v>
      </c>
      <c r="H587" s="2">
        <f>IFERROR(VLOOKUP(D587,Coordenadas!$A$2:$D$5571,4,FALSE),0)</f>
        <v>-41.9054</v>
      </c>
      <c r="I587" s="2" t="s">
        <v>5324</v>
      </c>
      <c r="J587" s="2">
        <v>13612</v>
      </c>
      <c r="K587" s="2" t="s">
        <v>5332</v>
      </c>
      <c r="L587" s="2">
        <f>IFERROR(VLOOKUP(C587,BOTULISMO!$A$3:$C$19,3,FALSE),0)</f>
        <v>0</v>
      </c>
      <c r="M587" s="2">
        <f>IFERROR(VLOOKUP(C587,'LEISHMANIOSE VISCERAL'!$A$4:$C$454,3,FALSE),0)</f>
        <v>3</v>
      </c>
      <c r="N587" s="2">
        <f>IFERROR(VLOOKUP(C587,'LEISHMANIOSE TEGUMENTAR'!$A$4:$C$1681,3,FALSE),0)</f>
        <v>0</v>
      </c>
      <c r="O587" s="2">
        <f>IFERROR(VLOOKUP(C587,'FEBRE AMARELA'!$A$4:$C$38,3,FALSE),0)</f>
        <v>0</v>
      </c>
      <c r="P587" s="2">
        <f>IFERROR(VLOOKUP(C587,DENGUE!$A$5:$C$4097,3,FALSE),0)</f>
        <v>126</v>
      </c>
      <c r="Q587" s="2">
        <f>IFERROR(VLOOKUP(C587,'HEPATITE VIRAL'!$A$5:$C$3162,3,FALSE),0)</f>
        <v>0</v>
      </c>
      <c r="R587" s="2">
        <f>IFERROR(VLOOKUP(C587,'FEBRE MACULOSA'!$A$5:$C$181,3,FALSE),0)</f>
        <v>0</v>
      </c>
      <c r="S587" s="2">
        <f>IFERROR(VLOOKUP(C587,LEPTOSPIROSE!$A$5:$C$1176,3,FALSE),0)</f>
        <v>0</v>
      </c>
      <c r="T587" s="2">
        <f>IFERROR(VLOOKUP(C587,'DOENÇA DE CHAGAS'!$A$5:$C$100,3,FALSE),0)</f>
        <v>0</v>
      </c>
      <c r="U587" s="2">
        <f>IFERROR(VLOOKUP(C587,'PICADAS DE COBRAS'!$A$6:$C$4645,3,FALSE),0)</f>
        <v>8</v>
      </c>
      <c r="V587">
        <f>IFERROR(VLOOKUP(C587,'ZIKA VIRUS'!$A$5:$C$2399,3,FALSE),0)</f>
        <v>0</v>
      </c>
      <c r="W587">
        <f>IFERROR(VLOOKUP(C587,'FEBRE TIFÓIDE'!$A$5:$C$46,3,FALSE),0)</f>
        <v>0</v>
      </c>
      <c r="X587">
        <f>IFERROR(VLOOKUP(C587,HANTAVIROSE!$A$5:$C$153,3,FALSE),0)</f>
        <v>0</v>
      </c>
      <c r="Y587">
        <f>IFERROR(VLOOKUP(C587,MENINGITE!$A$5:$C$447,3,FALSE),0)</f>
        <v>0</v>
      </c>
      <c r="Z587">
        <f>IFERROR(VLOOKUP(C587,RAIVA!$A$5:$C$16,3,FALSE),0)</f>
        <v>0</v>
      </c>
    </row>
    <row r="588" spans="1:26" x14ac:dyDescent="0.3">
      <c r="A588" s="2" t="s">
        <v>3</v>
      </c>
      <c r="B588" s="2" t="s">
        <v>218</v>
      </c>
      <c r="C588" s="2">
        <v>520320</v>
      </c>
      <c r="D588" s="2">
        <v>5203203</v>
      </c>
      <c r="E588" s="2" t="s">
        <v>3</v>
      </c>
      <c r="F588" s="2" t="s">
        <v>218</v>
      </c>
      <c r="G588" s="2">
        <f>IFERROR(VLOOKUP(D588,Coordenadas!$A$2:$D$5571,3,FALSE),0)</f>
        <v>-14.9658</v>
      </c>
      <c r="H588" s="2">
        <f>IFERROR(VLOOKUP(D588,Coordenadas!$A$2:$D$5571,4,FALSE),0)</f>
        <v>-48.9086</v>
      </c>
      <c r="I588" s="2" t="s">
        <v>5327</v>
      </c>
      <c r="J588" s="2">
        <v>8716</v>
      </c>
      <c r="K588" s="2" t="s">
        <v>5332</v>
      </c>
      <c r="L588" s="2">
        <f>IFERROR(VLOOKUP(C588,BOTULISMO!$A$3:$C$19,3,FALSE),0)</f>
        <v>0</v>
      </c>
      <c r="M588" s="2">
        <f>IFERROR(VLOOKUP(C588,'LEISHMANIOSE VISCERAL'!$A$4:$C$454,3,FALSE),0)</f>
        <v>0</v>
      </c>
      <c r="N588" s="2">
        <f>IFERROR(VLOOKUP(C588,'LEISHMANIOSE TEGUMENTAR'!$A$4:$C$1681,3,FALSE),0)</f>
        <v>5</v>
      </c>
      <c r="O588" s="2">
        <f>IFERROR(VLOOKUP(C588,'FEBRE AMARELA'!$A$4:$C$38,3,FALSE),0)</f>
        <v>0</v>
      </c>
      <c r="P588" s="2">
        <f>IFERROR(VLOOKUP(C588,DENGUE!$A$5:$C$4097,3,FALSE),0)</f>
        <v>98</v>
      </c>
      <c r="Q588" s="2">
        <f>IFERROR(VLOOKUP(C588,'HEPATITE VIRAL'!$A$5:$C$3162,3,FALSE),0)</f>
        <v>0</v>
      </c>
      <c r="R588" s="2">
        <f>IFERROR(VLOOKUP(C588,'FEBRE MACULOSA'!$A$5:$C$181,3,FALSE),0)</f>
        <v>0</v>
      </c>
      <c r="S588" s="2">
        <f>IFERROR(VLOOKUP(C588,LEPTOSPIROSE!$A$5:$C$1176,3,FALSE),0)</f>
        <v>0</v>
      </c>
      <c r="T588" s="2">
        <f>IFERROR(VLOOKUP(C588,'DOENÇA DE CHAGAS'!$A$5:$C$100,3,FALSE),0)</f>
        <v>0</v>
      </c>
      <c r="U588" s="2">
        <f>IFERROR(VLOOKUP(C588,'PICADAS DE COBRAS'!$A$6:$C$4645,3,FALSE),0)</f>
        <v>68</v>
      </c>
      <c r="V588">
        <f>IFERROR(VLOOKUP(C588,'ZIKA VIRUS'!$A$5:$C$2399,3,FALSE),0)</f>
        <v>5</v>
      </c>
      <c r="W588">
        <f>IFERROR(VLOOKUP(C588,'FEBRE TIFÓIDE'!$A$5:$C$46,3,FALSE),0)</f>
        <v>0</v>
      </c>
      <c r="X588">
        <f>IFERROR(VLOOKUP(C588,HANTAVIROSE!$A$5:$C$153,3,FALSE),0)</f>
        <v>0</v>
      </c>
      <c r="Y588">
        <f>IFERROR(VLOOKUP(C588,MENINGITE!$A$5:$C$447,3,FALSE),0)</f>
        <v>0</v>
      </c>
      <c r="Z588">
        <f>IFERROR(VLOOKUP(C588,RAIVA!$A$5:$C$16,3,FALSE),0)</f>
        <v>0</v>
      </c>
    </row>
    <row r="589" spans="1:26" x14ac:dyDescent="0.3">
      <c r="A589" s="2" t="s">
        <v>4490</v>
      </c>
      <c r="B589" s="2" t="s">
        <v>4682</v>
      </c>
      <c r="C589" s="2">
        <v>220140</v>
      </c>
      <c r="D589" s="2">
        <v>2201408</v>
      </c>
      <c r="E589" s="2" t="s">
        <v>4490</v>
      </c>
      <c r="F589" s="2" t="s">
        <v>4682</v>
      </c>
      <c r="G589" s="2">
        <f>IFERROR(VLOOKUP(D589,Coordenadas!$A$2:$D$5571,3,FALSE),0)</f>
        <v>-5.8167299999999997</v>
      </c>
      <c r="H589" s="2">
        <f>IFERROR(VLOOKUP(D589,Coordenadas!$A$2:$D$5571,4,FALSE),0)</f>
        <v>-42.514699999999998</v>
      </c>
      <c r="I589" s="2" t="s">
        <v>5324</v>
      </c>
      <c r="J589" s="2">
        <v>6607</v>
      </c>
      <c r="K589" s="2" t="s">
        <v>5332</v>
      </c>
      <c r="L589" s="2">
        <f>IFERROR(VLOOKUP(C589,BOTULISMO!$A$3:$C$19,3,FALSE),0)</f>
        <v>0</v>
      </c>
      <c r="M589" s="2">
        <f>IFERROR(VLOOKUP(C589,'LEISHMANIOSE VISCERAL'!$A$4:$C$454,3,FALSE),0)</f>
        <v>0</v>
      </c>
      <c r="N589" s="2">
        <f>IFERROR(VLOOKUP(C589,'LEISHMANIOSE TEGUMENTAR'!$A$4:$C$1681,3,FALSE),0)</f>
        <v>0</v>
      </c>
      <c r="O589" s="2">
        <f>IFERROR(VLOOKUP(C589,'FEBRE AMARELA'!$A$4:$C$38,3,FALSE),0)</f>
        <v>0</v>
      </c>
      <c r="P589" s="2">
        <f>IFERROR(VLOOKUP(C589,DENGUE!$A$5:$C$4097,3,FALSE),0)</f>
        <v>0</v>
      </c>
      <c r="Q589" s="2">
        <f>IFERROR(VLOOKUP(C589,'HEPATITE VIRAL'!$A$5:$C$3162,3,FALSE),0)</f>
        <v>0</v>
      </c>
      <c r="R589" s="2">
        <f>IFERROR(VLOOKUP(C589,'FEBRE MACULOSA'!$A$5:$C$181,3,FALSE),0)</f>
        <v>0</v>
      </c>
      <c r="S589" s="2">
        <f>IFERROR(VLOOKUP(C589,LEPTOSPIROSE!$A$5:$C$1176,3,FALSE),0)</f>
        <v>0</v>
      </c>
      <c r="T589" s="2">
        <f>IFERROR(VLOOKUP(C589,'DOENÇA DE CHAGAS'!$A$5:$C$100,3,FALSE),0)</f>
        <v>0</v>
      </c>
      <c r="U589" s="2">
        <f>IFERROR(VLOOKUP(C589,'PICADAS DE COBRAS'!$A$6:$C$4645,3,FALSE),0)</f>
        <v>0</v>
      </c>
      <c r="V589">
        <f>IFERROR(VLOOKUP(C589,'ZIKA VIRUS'!$A$5:$C$2399,3,FALSE),0)</f>
        <v>0</v>
      </c>
      <c r="W589">
        <f>IFERROR(VLOOKUP(C589,'FEBRE TIFÓIDE'!$A$5:$C$46,3,FALSE),0)</f>
        <v>0</v>
      </c>
      <c r="X589">
        <f>IFERROR(VLOOKUP(C589,HANTAVIROSE!$A$5:$C$153,3,FALSE),0)</f>
        <v>0</v>
      </c>
      <c r="Y589">
        <f>IFERROR(VLOOKUP(C589,MENINGITE!$A$5:$C$447,3,FALSE),0)</f>
        <v>0</v>
      </c>
      <c r="Z589">
        <f>IFERROR(VLOOKUP(C589,RAIVA!$A$5:$C$16,3,FALSE),0)</f>
        <v>0</v>
      </c>
    </row>
    <row r="590" spans="1:26" x14ac:dyDescent="0.3">
      <c r="A590" s="2" t="s">
        <v>3257</v>
      </c>
      <c r="B590" s="2" t="s">
        <v>3611</v>
      </c>
      <c r="C590" s="2">
        <v>290327</v>
      </c>
      <c r="D590" s="2">
        <v>2903276</v>
      </c>
      <c r="E590" s="2" t="s">
        <v>3257</v>
      </c>
      <c r="F590" s="2" t="s">
        <v>3611</v>
      </c>
      <c r="G590" s="2">
        <f>IFERROR(VLOOKUP(D590,Coordenadas!$A$2:$D$5571,3,FALSE),0)</f>
        <v>-11.527200000000001</v>
      </c>
      <c r="H590" s="2">
        <f>IFERROR(VLOOKUP(D590,Coordenadas!$A$2:$D$5571,4,FALSE),0)</f>
        <v>-39.077599999999997</v>
      </c>
      <c r="I590" s="2" t="s">
        <v>5324</v>
      </c>
      <c r="J590" s="2">
        <v>14191</v>
      </c>
      <c r="K590" s="2" t="s">
        <v>5332</v>
      </c>
      <c r="L590" s="2">
        <f>IFERROR(VLOOKUP(C590,BOTULISMO!$A$3:$C$19,3,FALSE),0)</f>
        <v>0</v>
      </c>
      <c r="M590" s="2">
        <f>IFERROR(VLOOKUP(C590,'LEISHMANIOSE VISCERAL'!$A$4:$C$454,3,FALSE),0)</f>
        <v>0</v>
      </c>
      <c r="N590" s="2">
        <f>IFERROR(VLOOKUP(C590,'LEISHMANIOSE TEGUMENTAR'!$A$4:$C$1681,3,FALSE),0)</f>
        <v>0</v>
      </c>
      <c r="O590" s="2">
        <f>IFERROR(VLOOKUP(C590,'FEBRE AMARELA'!$A$4:$C$38,3,FALSE),0)</f>
        <v>0</v>
      </c>
      <c r="P590" s="2">
        <f>IFERROR(VLOOKUP(C590,DENGUE!$A$5:$C$4097,3,FALSE),0)</f>
        <v>444</v>
      </c>
      <c r="Q590" s="2">
        <f>IFERROR(VLOOKUP(C590,'HEPATITE VIRAL'!$A$5:$C$3162,3,FALSE),0)</f>
        <v>3</v>
      </c>
      <c r="R590" s="2">
        <f>IFERROR(VLOOKUP(C590,'FEBRE MACULOSA'!$A$5:$C$181,3,FALSE),0)</f>
        <v>0</v>
      </c>
      <c r="S590" s="2">
        <f>IFERROR(VLOOKUP(C590,LEPTOSPIROSE!$A$5:$C$1176,3,FALSE),0)</f>
        <v>0</v>
      </c>
      <c r="T590" s="2">
        <f>IFERROR(VLOOKUP(C590,'DOENÇA DE CHAGAS'!$A$5:$C$100,3,FALSE),0)</f>
        <v>0</v>
      </c>
      <c r="U590" s="2">
        <f>IFERROR(VLOOKUP(C590,'PICADAS DE COBRAS'!$A$6:$C$4645,3,FALSE),0)</f>
        <v>13</v>
      </c>
      <c r="V590">
        <f>IFERROR(VLOOKUP(C590,'ZIKA VIRUS'!$A$5:$C$2399,3,FALSE),0)</f>
        <v>1</v>
      </c>
      <c r="W590">
        <f>IFERROR(VLOOKUP(C590,'FEBRE TIFÓIDE'!$A$5:$C$46,3,FALSE),0)</f>
        <v>0</v>
      </c>
      <c r="X590">
        <f>IFERROR(VLOOKUP(C590,HANTAVIROSE!$A$5:$C$153,3,FALSE),0)</f>
        <v>0</v>
      </c>
      <c r="Y590">
        <f>IFERROR(VLOOKUP(C590,MENINGITE!$A$5:$C$447,3,FALSE),0)</f>
        <v>0</v>
      </c>
      <c r="Z590">
        <f>IFERROR(VLOOKUP(C590,RAIVA!$A$5:$C$16,3,FALSE),0)</f>
        <v>0</v>
      </c>
    </row>
    <row r="591" spans="1:26" x14ac:dyDescent="0.3">
      <c r="A591" s="2" t="s">
        <v>4903</v>
      </c>
      <c r="B591" s="2" t="s">
        <v>5006</v>
      </c>
      <c r="C591" s="2">
        <v>170310</v>
      </c>
      <c r="D591" s="2">
        <v>1703107</v>
      </c>
      <c r="E591" s="2" t="s">
        <v>4903</v>
      </c>
      <c r="F591" s="2" t="s">
        <v>5006</v>
      </c>
      <c r="G591" s="2">
        <f>IFERROR(VLOOKUP(D591,Coordenadas!$A$2:$D$5571,3,FALSE),0)</f>
        <v>-9.8340399999999999</v>
      </c>
      <c r="H591" s="2">
        <f>IFERROR(VLOOKUP(D591,Coordenadas!$A$2:$D$5571,4,FALSE),0)</f>
        <v>-48.725200000000001</v>
      </c>
      <c r="I591" s="2" t="s">
        <v>5323</v>
      </c>
      <c r="J591" s="2">
        <v>5349</v>
      </c>
      <c r="K591" s="2" t="s">
        <v>5332</v>
      </c>
      <c r="L591" s="2">
        <f>IFERROR(VLOOKUP(C591,BOTULISMO!$A$3:$C$19,3,FALSE),0)</f>
        <v>0</v>
      </c>
      <c r="M591" s="2">
        <f>IFERROR(VLOOKUP(C591,'LEISHMANIOSE VISCERAL'!$A$4:$C$454,3,FALSE),0)</f>
        <v>0</v>
      </c>
      <c r="N591" s="2">
        <f>IFERROR(VLOOKUP(C591,'LEISHMANIOSE TEGUMENTAR'!$A$4:$C$1681,3,FALSE),0)</f>
        <v>1</v>
      </c>
      <c r="O591" s="2">
        <f>IFERROR(VLOOKUP(C591,'FEBRE AMARELA'!$A$4:$C$38,3,FALSE),0)</f>
        <v>0</v>
      </c>
      <c r="P591" s="2">
        <f>IFERROR(VLOOKUP(C591,DENGUE!$A$5:$C$4097,3,FALSE),0)</f>
        <v>5</v>
      </c>
      <c r="Q591" s="2">
        <f>IFERROR(VLOOKUP(C591,'HEPATITE VIRAL'!$A$5:$C$3162,3,FALSE),0)</f>
        <v>0</v>
      </c>
      <c r="R591" s="2">
        <f>IFERROR(VLOOKUP(C591,'FEBRE MACULOSA'!$A$5:$C$181,3,FALSE),0)</f>
        <v>0</v>
      </c>
      <c r="S591" s="2">
        <f>IFERROR(VLOOKUP(C591,LEPTOSPIROSE!$A$5:$C$1176,3,FALSE),0)</f>
        <v>0</v>
      </c>
      <c r="T591" s="2">
        <f>IFERROR(VLOOKUP(C591,'DOENÇA DE CHAGAS'!$A$5:$C$100,3,FALSE),0)</f>
        <v>0</v>
      </c>
      <c r="U591" s="2">
        <f>IFERROR(VLOOKUP(C591,'PICADAS DE COBRAS'!$A$6:$C$4645,3,FALSE),0)</f>
        <v>14</v>
      </c>
      <c r="V591">
        <f>IFERROR(VLOOKUP(C591,'ZIKA VIRUS'!$A$5:$C$2399,3,FALSE),0)</f>
        <v>3</v>
      </c>
      <c r="W591">
        <f>IFERROR(VLOOKUP(C591,'FEBRE TIFÓIDE'!$A$5:$C$46,3,FALSE),0)</f>
        <v>0</v>
      </c>
      <c r="X591">
        <f>IFERROR(VLOOKUP(C591,HANTAVIROSE!$A$5:$C$153,3,FALSE),0)</f>
        <v>0</v>
      </c>
      <c r="Y591">
        <f>IFERROR(VLOOKUP(C591,MENINGITE!$A$5:$C$447,3,FALSE),0)</f>
        <v>0</v>
      </c>
      <c r="Z591">
        <f>IFERROR(VLOOKUP(C591,RAIVA!$A$5:$C$16,3,FALSE),0)</f>
        <v>0</v>
      </c>
    </row>
    <row r="592" spans="1:26" x14ac:dyDescent="0.3">
      <c r="A592" s="2" t="s">
        <v>4319</v>
      </c>
      <c r="B592" s="2" t="s">
        <v>4464</v>
      </c>
      <c r="C592" s="2">
        <v>230205</v>
      </c>
      <c r="D592" s="2">
        <v>2302057</v>
      </c>
      <c r="E592" s="2" t="s">
        <v>4319</v>
      </c>
      <c r="F592" s="2" t="s">
        <v>4464</v>
      </c>
      <c r="G592" s="2">
        <f>IFERROR(VLOOKUP(D592,Coordenadas!$A$2:$D$5571,3,FALSE),0)</f>
        <v>-3.0205099999999998</v>
      </c>
      <c r="H592" s="2">
        <f>IFERROR(VLOOKUP(D592,Coordenadas!$A$2:$D$5571,4,FALSE),0)</f>
        <v>-41.135800000000003</v>
      </c>
      <c r="I592" s="2" t="s">
        <v>5324</v>
      </c>
      <c r="J592" s="2">
        <v>14476</v>
      </c>
      <c r="K592" s="2" t="s">
        <v>5332</v>
      </c>
      <c r="L592" s="2">
        <f>IFERROR(VLOOKUP(C592,BOTULISMO!$A$3:$C$19,3,FALSE),0)</f>
        <v>0</v>
      </c>
      <c r="M592" s="2">
        <f>IFERROR(VLOOKUP(C592,'LEISHMANIOSE VISCERAL'!$A$4:$C$454,3,FALSE),0)</f>
        <v>0</v>
      </c>
      <c r="N592" s="2">
        <f>IFERROR(VLOOKUP(C592,'LEISHMANIOSE TEGUMENTAR'!$A$4:$C$1681,3,FALSE),0)</f>
        <v>0</v>
      </c>
      <c r="O592" s="2">
        <f>IFERROR(VLOOKUP(C592,'FEBRE AMARELA'!$A$4:$C$38,3,FALSE),0)</f>
        <v>0</v>
      </c>
      <c r="P592" s="2">
        <f>IFERROR(VLOOKUP(C592,DENGUE!$A$5:$C$4097,3,FALSE),0)</f>
        <v>6</v>
      </c>
      <c r="Q592" s="2">
        <f>IFERROR(VLOOKUP(C592,'HEPATITE VIRAL'!$A$5:$C$3162,3,FALSE),0)</f>
        <v>1</v>
      </c>
      <c r="R592" s="2">
        <f>IFERROR(VLOOKUP(C592,'FEBRE MACULOSA'!$A$5:$C$181,3,FALSE),0)</f>
        <v>0</v>
      </c>
      <c r="S592" s="2">
        <f>IFERROR(VLOOKUP(C592,LEPTOSPIROSE!$A$5:$C$1176,3,FALSE),0)</f>
        <v>0</v>
      </c>
      <c r="T592" s="2">
        <f>IFERROR(VLOOKUP(C592,'DOENÇA DE CHAGAS'!$A$5:$C$100,3,FALSE),0)</f>
        <v>0</v>
      </c>
      <c r="U592" s="2">
        <f>IFERROR(VLOOKUP(C592,'PICADAS DE COBRAS'!$A$6:$C$4645,3,FALSE),0)</f>
        <v>9</v>
      </c>
      <c r="V592">
        <f>IFERROR(VLOOKUP(C592,'ZIKA VIRUS'!$A$5:$C$2399,3,FALSE),0)</f>
        <v>1</v>
      </c>
      <c r="W592">
        <f>IFERROR(VLOOKUP(C592,'FEBRE TIFÓIDE'!$A$5:$C$46,3,FALSE),0)</f>
        <v>0</v>
      </c>
      <c r="X592">
        <f>IFERROR(VLOOKUP(C592,HANTAVIROSE!$A$5:$C$153,3,FALSE),0)</f>
        <v>0</v>
      </c>
      <c r="Y592">
        <f>IFERROR(VLOOKUP(C592,MENINGITE!$A$5:$C$447,3,FALSE),0)</f>
        <v>0</v>
      </c>
      <c r="Z592">
        <f>IFERROR(VLOOKUP(C592,RAIVA!$A$5:$C$16,3,FALSE),0)</f>
        <v>0</v>
      </c>
    </row>
    <row r="593" spans="1:26" x14ac:dyDescent="0.3">
      <c r="A593" s="2" t="s">
        <v>470</v>
      </c>
      <c r="B593" s="2" t="s">
        <v>925</v>
      </c>
      <c r="C593" s="2">
        <v>430200</v>
      </c>
      <c r="D593" s="2">
        <v>4302006</v>
      </c>
      <c r="E593" s="2" t="s">
        <v>470</v>
      </c>
      <c r="F593" s="2" t="s">
        <v>925</v>
      </c>
      <c r="G593" s="2">
        <f>IFERROR(VLOOKUP(D593,Coordenadas!$A$2:$D$5571,3,FALSE),0)</f>
        <v>-29.0947</v>
      </c>
      <c r="H593" s="2">
        <f>IFERROR(VLOOKUP(D593,Coordenadas!$A$2:$D$5571,4,FALSE),0)</f>
        <v>-52.583599999999997</v>
      </c>
      <c r="I593" s="2" t="s">
        <v>5326</v>
      </c>
      <c r="J593" s="2">
        <v>11133</v>
      </c>
      <c r="K593" s="2" t="s">
        <v>5332</v>
      </c>
      <c r="L593" s="2">
        <f>IFERROR(VLOOKUP(C593,BOTULISMO!$A$3:$C$19,3,FALSE),0)</f>
        <v>0</v>
      </c>
      <c r="M593" s="2">
        <f>IFERROR(VLOOKUP(C593,'LEISHMANIOSE VISCERAL'!$A$4:$C$454,3,FALSE),0)</f>
        <v>0</v>
      </c>
      <c r="N593" s="2">
        <f>IFERROR(VLOOKUP(C593,'LEISHMANIOSE TEGUMENTAR'!$A$4:$C$1681,3,FALSE),0)</f>
        <v>0</v>
      </c>
      <c r="O593" s="2">
        <f>IFERROR(VLOOKUP(C593,'FEBRE AMARELA'!$A$4:$C$38,3,FALSE),0)</f>
        <v>0</v>
      </c>
      <c r="P593" s="2">
        <f>IFERROR(VLOOKUP(C593,DENGUE!$A$5:$C$4097,3,FALSE),0)</f>
        <v>0</v>
      </c>
      <c r="Q593" s="2">
        <f>IFERROR(VLOOKUP(C593,'HEPATITE VIRAL'!$A$5:$C$3162,3,FALSE),0)</f>
        <v>0</v>
      </c>
      <c r="R593" s="2">
        <f>IFERROR(VLOOKUP(C593,'FEBRE MACULOSA'!$A$5:$C$181,3,FALSE),0)</f>
        <v>0</v>
      </c>
      <c r="S593" s="2">
        <f>IFERROR(VLOOKUP(C593,LEPTOSPIROSE!$A$5:$C$1176,3,FALSE),0)</f>
        <v>0</v>
      </c>
      <c r="T593" s="2">
        <f>IFERROR(VLOOKUP(C593,'DOENÇA DE CHAGAS'!$A$5:$C$100,3,FALSE),0)</f>
        <v>0</v>
      </c>
      <c r="U593" s="2">
        <f>IFERROR(VLOOKUP(C593,'PICADAS DE COBRAS'!$A$6:$C$4645,3,FALSE),0)</f>
        <v>101</v>
      </c>
      <c r="V593">
        <f>IFERROR(VLOOKUP(C593,'ZIKA VIRUS'!$A$5:$C$2399,3,FALSE),0)</f>
        <v>0</v>
      </c>
      <c r="W593">
        <f>IFERROR(VLOOKUP(C593,'FEBRE TIFÓIDE'!$A$5:$C$46,3,FALSE),0)</f>
        <v>0</v>
      </c>
      <c r="X593">
        <f>IFERROR(VLOOKUP(C593,HANTAVIROSE!$A$5:$C$153,3,FALSE),0)</f>
        <v>0</v>
      </c>
      <c r="Y593">
        <f>IFERROR(VLOOKUP(C593,MENINGITE!$A$5:$C$447,3,FALSE),0)</f>
        <v>0</v>
      </c>
      <c r="Z593">
        <f>IFERROR(VLOOKUP(C593,RAIVA!$A$5:$C$16,3,FALSE),0)</f>
        <v>0</v>
      </c>
    </row>
    <row r="594" spans="1:26" x14ac:dyDescent="0.3">
      <c r="A594" s="2" t="s">
        <v>2425</v>
      </c>
      <c r="B594" s="2" t="s">
        <v>3195</v>
      </c>
      <c r="C594" s="2">
        <v>310590</v>
      </c>
      <c r="D594" s="2">
        <v>3105905</v>
      </c>
      <c r="E594" s="2" t="s">
        <v>2425</v>
      </c>
      <c r="F594" s="2" t="s">
        <v>3195</v>
      </c>
      <c r="G594" s="2">
        <f>IFERROR(VLOOKUP(D594,Coordenadas!$A$2:$D$5571,3,FALSE),0)</f>
        <v>-21.1907</v>
      </c>
      <c r="H594" s="2">
        <f>IFERROR(VLOOKUP(D594,Coordenadas!$A$2:$D$5571,4,FALSE),0)</f>
        <v>-43.972000000000001</v>
      </c>
      <c r="I594" s="2" t="s">
        <v>5325</v>
      </c>
      <c r="J594" s="2">
        <v>19599</v>
      </c>
      <c r="K594" s="2" t="s">
        <v>5332</v>
      </c>
      <c r="L594" s="2">
        <f>IFERROR(VLOOKUP(C594,BOTULISMO!$A$3:$C$19,3,FALSE),0)</f>
        <v>0</v>
      </c>
      <c r="M594" s="2">
        <f>IFERROR(VLOOKUP(C594,'LEISHMANIOSE VISCERAL'!$A$4:$C$454,3,FALSE),0)</f>
        <v>0</v>
      </c>
      <c r="N594" s="2">
        <f>IFERROR(VLOOKUP(C594,'LEISHMANIOSE TEGUMENTAR'!$A$4:$C$1681,3,FALSE),0)</f>
        <v>0</v>
      </c>
      <c r="O594" s="2">
        <f>IFERROR(VLOOKUP(C594,'FEBRE AMARELA'!$A$4:$C$38,3,FALSE),0)</f>
        <v>0</v>
      </c>
      <c r="P594" s="2">
        <f>IFERROR(VLOOKUP(C594,DENGUE!$A$5:$C$4097,3,FALSE),0)</f>
        <v>51</v>
      </c>
      <c r="Q594" s="2">
        <f>IFERROR(VLOOKUP(C594,'HEPATITE VIRAL'!$A$5:$C$3162,3,FALSE),0)</f>
        <v>2</v>
      </c>
      <c r="R594" s="2">
        <f>IFERROR(VLOOKUP(C594,'FEBRE MACULOSA'!$A$5:$C$181,3,FALSE),0)</f>
        <v>0</v>
      </c>
      <c r="S594" s="2">
        <f>IFERROR(VLOOKUP(C594,LEPTOSPIROSE!$A$5:$C$1176,3,FALSE),0)</f>
        <v>0</v>
      </c>
      <c r="T594" s="2">
        <f>IFERROR(VLOOKUP(C594,'DOENÇA DE CHAGAS'!$A$5:$C$100,3,FALSE),0)</f>
        <v>0</v>
      </c>
      <c r="U594" s="2">
        <f>IFERROR(VLOOKUP(C594,'PICADAS DE COBRAS'!$A$6:$C$4645,3,FALSE),0)</f>
        <v>23</v>
      </c>
      <c r="V594">
        <f>IFERROR(VLOOKUP(C594,'ZIKA VIRUS'!$A$5:$C$2399,3,FALSE),0)</f>
        <v>0</v>
      </c>
      <c r="W594">
        <f>IFERROR(VLOOKUP(C594,'FEBRE TIFÓIDE'!$A$5:$C$46,3,FALSE),0)</f>
        <v>0</v>
      </c>
      <c r="X594">
        <f>IFERROR(VLOOKUP(C594,HANTAVIROSE!$A$5:$C$153,3,FALSE),0)</f>
        <v>0</v>
      </c>
      <c r="Y594">
        <f>IFERROR(VLOOKUP(C594,MENINGITE!$A$5:$C$447,3,FALSE),0)</f>
        <v>0</v>
      </c>
      <c r="Z594">
        <f>IFERROR(VLOOKUP(C594,RAIVA!$A$5:$C$16,3,FALSE),0)</f>
        <v>0</v>
      </c>
    </row>
    <row r="595" spans="1:26" x14ac:dyDescent="0.3">
      <c r="A595" s="2" t="s">
        <v>1637</v>
      </c>
      <c r="B595" s="2" t="s">
        <v>2194</v>
      </c>
      <c r="C595" s="2">
        <v>350570</v>
      </c>
      <c r="D595" s="2">
        <v>3505708</v>
      </c>
      <c r="E595" s="2" t="s">
        <v>1637</v>
      </c>
      <c r="F595" s="2" t="s">
        <v>2194</v>
      </c>
      <c r="G595" s="2">
        <f>IFERROR(VLOOKUP(D595,Coordenadas!$A$2:$D$5571,3,FALSE),0)</f>
        <v>-23.505700000000001</v>
      </c>
      <c r="H595" s="2">
        <f>IFERROR(VLOOKUP(D595,Coordenadas!$A$2:$D$5571,4,FALSE),0)</f>
        <v>-46.878999999999998</v>
      </c>
      <c r="I595" s="2" t="s">
        <v>5325</v>
      </c>
      <c r="J595" s="2">
        <v>240749</v>
      </c>
      <c r="K595" s="2" t="s">
        <v>5333</v>
      </c>
      <c r="L595" s="2">
        <f>IFERROR(VLOOKUP(C595,BOTULISMO!$A$3:$C$19,3,FALSE),0)</f>
        <v>0</v>
      </c>
      <c r="M595" s="2">
        <f>IFERROR(VLOOKUP(C595,'LEISHMANIOSE VISCERAL'!$A$4:$C$454,3,FALSE),0)</f>
        <v>1</v>
      </c>
      <c r="N595" s="2">
        <f>IFERROR(VLOOKUP(C595,'LEISHMANIOSE TEGUMENTAR'!$A$4:$C$1681,3,FALSE),0)</f>
        <v>0</v>
      </c>
      <c r="O595" s="2">
        <f>IFERROR(VLOOKUP(C595,'FEBRE AMARELA'!$A$4:$C$38,3,FALSE),0)</f>
        <v>0</v>
      </c>
      <c r="P595" s="2">
        <f>IFERROR(VLOOKUP(C595,DENGUE!$A$5:$C$4097,3,FALSE),0)</f>
        <v>64</v>
      </c>
      <c r="Q595" s="2">
        <f>IFERROR(VLOOKUP(C595,'HEPATITE VIRAL'!$A$5:$C$3162,3,FALSE),0)</f>
        <v>175</v>
      </c>
      <c r="R595" s="2">
        <f>IFERROR(VLOOKUP(C595,'FEBRE MACULOSA'!$A$5:$C$181,3,FALSE),0)</f>
        <v>0</v>
      </c>
      <c r="S595" s="2">
        <f>IFERROR(VLOOKUP(C595,LEPTOSPIROSE!$A$5:$C$1176,3,FALSE),0)</f>
        <v>25</v>
      </c>
      <c r="T595" s="2">
        <f>IFERROR(VLOOKUP(C595,'DOENÇA DE CHAGAS'!$A$5:$C$100,3,FALSE),0)</f>
        <v>0</v>
      </c>
      <c r="U595" s="2">
        <f>IFERROR(VLOOKUP(C595,'PICADAS DE COBRAS'!$A$6:$C$4645,3,FALSE),0)</f>
        <v>47</v>
      </c>
      <c r="V595">
        <f>IFERROR(VLOOKUP(C595,'ZIKA VIRUS'!$A$5:$C$2399,3,FALSE),0)</f>
        <v>96</v>
      </c>
      <c r="W595">
        <f>IFERROR(VLOOKUP(C595,'FEBRE TIFÓIDE'!$A$5:$C$46,3,FALSE),0)</f>
        <v>0</v>
      </c>
      <c r="X595">
        <f>IFERROR(VLOOKUP(C595,HANTAVIROSE!$A$5:$C$153,3,FALSE),0)</f>
        <v>0</v>
      </c>
      <c r="Y595">
        <f>IFERROR(VLOOKUP(C595,MENINGITE!$A$5:$C$447,3,FALSE),0)</f>
        <v>45</v>
      </c>
      <c r="Z595">
        <f>IFERROR(VLOOKUP(C595,RAIVA!$A$5:$C$16,3,FALSE),0)</f>
        <v>0</v>
      </c>
    </row>
    <row r="596" spans="1:26" x14ac:dyDescent="0.3">
      <c r="A596" s="2" t="s">
        <v>1637</v>
      </c>
      <c r="B596" s="2" t="s">
        <v>2193</v>
      </c>
      <c r="C596" s="2">
        <v>350580</v>
      </c>
      <c r="D596" s="2">
        <v>3505807</v>
      </c>
      <c r="E596" s="2" t="s">
        <v>1637</v>
      </c>
      <c r="F596" s="2" t="s">
        <v>2193</v>
      </c>
      <c r="G596" s="2">
        <f>IFERROR(VLOOKUP(D596,Coordenadas!$A$2:$D$5571,3,FALSE),0)</f>
        <v>-21.920999999999999</v>
      </c>
      <c r="H596" s="2">
        <f>IFERROR(VLOOKUP(D596,Coordenadas!$A$2:$D$5571,4,FALSE),0)</f>
        <v>-50.735700000000001</v>
      </c>
      <c r="I596" s="2" t="s">
        <v>5325</v>
      </c>
      <c r="J596" s="2">
        <v>20445</v>
      </c>
      <c r="K596" s="2" t="s">
        <v>5330</v>
      </c>
      <c r="L596" s="2">
        <f>IFERROR(VLOOKUP(C596,BOTULISMO!$A$3:$C$19,3,FALSE),0)</f>
        <v>0</v>
      </c>
      <c r="M596" s="2">
        <f>IFERROR(VLOOKUP(C596,'LEISHMANIOSE VISCERAL'!$A$4:$C$454,3,FALSE),0)</f>
        <v>0</v>
      </c>
      <c r="N596" s="2">
        <f>IFERROR(VLOOKUP(C596,'LEISHMANIOSE TEGUMENTAR'!$A$4:$C$1681,3,FALSE),0)</f>
        <v>1</v>
      </c>
      <c r="O596" s="2">
        <f>IFERROR(VLOOKUP(C596,'FEBRE AMARELA'!$A$4:$C$38,3,FALSE),0)</f>
        <v>0</v>
      </c>
      <c r="P596" s="2">
        <f>IFERROR(VLOOKUP(C596,DENGUE!$A$5:$C$4097,3,FALSE),0)</f>
        <v>752</v>
      </c>
      <c r="Q596" s="2">
        <f>IFERROR(VLOOKUP(C596,'HEPATITE VIRAL'!$A$5:$C$3162,3,FALSE),0)</f>
        <v>0</v>
      </c>
      <c r="R596" s="2">
        <f>IFERROR(VLOOKUP(C596,'FEBRE MACULOSA'!$A$5:$C$181,3,FALSE),0)</f>
        <v>0</v>
      </c>
      <c r="S596" s="2">
        <f>IFERROR(VLOOKUP(C596,LEPTOSPIROSE!$A$5:$C$1176,3,FALSE),0)</f>
        <v>0</v>
      </c>
      <c r="T596" s="2">
        <f>IFERROR(VLOOKUP(C596,'DOENÇA DE CHAGAS'!$A$5:$C$100,3,FALSE),0)</f>
        <v>0</v>
      </c>
      <c r="U596" s="2">
        <f>IFERROR(VLOOKUP(C596,'PICADAS DE COBRAS'!$A$6:$C$4645,3,FALSE),0)</f>
        <v>224</v>
      </c>
      <c r="V596">
        <f>IFERROR(VLOOKUP(C596,'ZIKA VIRUS'!$A$5:$C$2399,3,FALSE),0)</f>
        <v>0</v>
      </c>
      <c r="W596">
        <f>IFERROR(VLOOKUP(C596,'FEBRE TIFÓIDE'!$A$5:$C$46,3,FALSE),0)</f>
        <v>0</v>
      </c>
      <c r="X596">
        <f>IFERROR(VLOOKUP(C596,HANTAVIROSE!$A$5:$C$153,3,FALSE),0)</f>
        <v>0</v>
      </c>
      <c r="Y596">
        <f>IFERROR(VLOOKUP(C596,MENINGITE!$A$5:$C$447,3,FALSE),0)</f>
        <v>0</v>
      </c>
      <c r="Z596">
        <f>IFERROR(VLOOKUP(C596,RAIVA!$A$5:$C$16,3,FALSE),0)</f>
        <v>0</v>
      </c>
    </row>
    <row r="597" spans="1:26" x14ac:dyDescent="0.3">
      <c r="A597" s="2" t="s">
        <v>392</v>
      </c>
      <c r="B597" s="2" t="s">
        <v>457</v>
      </c>
      <c r="C597" s="2">
        <v>500190</v>
      </c>
      <c r="D597" s="2">
        <v>5001904</v>
      </c>
      <c r="E597" s="2" t="s">
        <v>392</v>
      </c>
      <c r="F597" s="2" t="s">
        <v>457</v>
      </c>
      <c r="G597" s="2">
        <f>IFERROR(VLOOKUP(D597,Coordenadas!$A$2:$D$5571,3,FALSE),0)</f>
        <v>-21.715900000000001</v>
      </c>
      <c r="H597" s="2">
        <f>IFERROR(VLOOKUP(D597,Coordenadas!$A$2:$D$5571,4,FALSE),0)</f>
        <v>-52.4221</v>
      </c>
      <c r="I597" s="2" t="s">
        <v>5327</v>
      </c>
      <c r="J597" s="2">
        <v>19839</v>
      </c>
      <c r="K597" s="2" t="s">
        <v>5332</v>
      </c>
      <c r="L597" s="2">
        <f>IFERROR(VLOOKUP(C597,BOTULISMO!$A$3:$C$19,3,FALSE),0)</f>
        <v>0</v>
      </c>
      <c r="M597" s="2">
        <f>IFERROR(VLOOKUP(C597,'LEISHMANIOSE VISCERAL'!$A$4:$C$454,3,FALSE),0)</f>
        <v>5</v>
      </c>
      <c r="N597" s="2">
        <f>IFERROR(VLOOKUP(C597,'LEISHMANIOSE TEGUMENTAR'!$A$4:$C$1681,3,FALSE),0)</f>
        <v>0</v>
      </c>
      <c r="O597" s="2">
        <f>IFERROR(VLOOKUP(C597,'FEBRE AMARELA'!$A$4:$C$38,3,FALSE),0)</f>
        <v>0</v>
      </c>
      <c r="P597" s="2">
        <f>IFERROR(VLOOKUP(C597,DENGUE!$A$5:$C$4097,3,FALSE),0)</f>
        <v>903</v>
      </c>
      <c r="Q597" s="2">
        <f>IFERROR(VLOOKUP(C597,'HEPATITE VIRAL'!$A$5:$C$3162,3,FALSE),0)</f>
        <v>1</v>
      </c>
      <c r="R597" s="2">
        <f>IFERROR(VLOOKUP(C597,'FEBRE MACULOSA'!$A$5:$C$181,3,FALSE),0)</f>
        <v>0</v>
      </c>
      <c r="S597" s="2">
        <f>IFERROR(VLOOKUP(C597,LEPTOSPIROSE!$A$5:$C$1176,3,FALSE),0)</f>
        <v>0</v>
      </c>
      <c r="T597" s="2">
        <f>IFERROR(VLOOKUP(C597,'DOENÇA DE CHAGAS'!$A$5:$C$100,3,FALSE),0)</f>
        <v>0</v>
      </c>
      <c r="U597" s="2">
        <f>IFERROR(VLOOKUP(C597,'PICADAS DE COBRAS'!$A$6:$C$4645,3,FALSE),0)</f>
        <v>119</v>
      </c>
      <c r="V597">
        <f>IFERROR(VLOOKUP(C597,'ZIKA VIRUS'!$A$5:$C$2399,3,FALSE),0)</f>
        <v>10</v>
      </c>
      <c r="W597">
        <f>IFERROR(VLOOKUP(C597,'FEBRE TIFÓIDE'!$A$5:$C$46,3,FALSE),0)</f>
        <v>0</v>
      </c>
      <c r="X597">
        <f>IFERROR(VLOOKUP(C597,HANTAVIROSE!$A$5:$C$153,3,FALSE),0)</f>
        <v>0</v>
      </c>
      <c r="Y597">
        <f>IFERROR(VLOOKUP(C597,MENINGITE!$A$5:$C$447,3,FALSE),0)</f>
        <v>0</v>
      </c>
      <c r="Z597">
        <f>IFERROR(VLOOKUP(C597,RAIVA!$A$5:$C$16,3,FALSE),0)</f>
        <v>0</v>
      </c>
    </row>
    <row r="598" spans="1:26" x14ac:dyDescent="0.3">
      <c r="A598" s="2" t="s">
        <v>4490</v>
      </c>
      <c r="B598" s="2" t="s">
        <v>3809</v>
      </c>
      <c r="C598" s="2">
        <v>220150</v>
      </c>
      <c r="D598" s="2">
        <v>2201507</v>
      </c>
      <c r="E598" s="2" t="s">
        <v>4490</v>
      </c>
      <c r="F598" s="2" t="s">
        <v>3809</v>
      </c>
      <c r="G598" s="2">
        <f>IFERROR(VLOOKUP(D598,Coordenadas!$A$2:$D$5571,3,FALSE),0)</f>
        <v>-4.0223000000000004</v>
      </c>
      <c r="H598" s="2">
        <f>IFERROR(VLOOKUP(D598,Coordenadas!$A$2:$D$5571,4,FALSE),0)</f>
        <v>-42.078699999999998</v>
      </c>
      <c r="I598" s="2" t="s">
        <v>5324</v>
      </c>
      <c r="J598" s="2">
        <v>25774</v>
      </c>
      <c r="K598" s="2" t="s">
        <v>5330</v>
      </c>
      <c r="L598" s="2">
        <f>IFERROR(VLOOKUP(C598,BOTULISMO!$A$3:$C$19,3,FALSE),0)</f>
        <v>0</v>
      </c>
      <c r="M598" s="2">
        <f>IFERROR(VLOOKUP(C598,'LEISHMANIOSE VISCERAL'!$A$4:$C$454,3,FALSE),0)</f>
        <v>0</v>
      </c>
      <c r="N598" s="2">
        <f>IFERROR(VLOOKUP(C598,'LEISHMANIOSE TEGUMENTAR'!$A$4:$C$1681,3,FALSE),0)</f>
        <v>0</v>
      </c>
      <c r="O598" s="2">
        <f>IFERROR(VLOOKUP(C598,'FEBRE AMARELA'!$A$4:$C$38,3,FALSE),0)</f>
        <v>0</v>
      </c>
      <c r="P598" s="2">
        <f>IFERROR(VLOOKUP(C598,DENGUE!$A$5:$C$4097,3,FALSE),0)</f>
        <v>0</v>
      </c>
      <c r="Q598" s="2">
        <f>IFERROR(VLOOKUP(C598,'HEPATITE VIRAL'!$A$5:$C$3162,3,FALSE),0)</f>
        <v>0</v>
      </c>
      <c r="R598" s="2">
        <f>IFERROR(VLOOKUP(C598,'FEBRE MACULOSA'!$A$5:$C$181,3,FALSE),0)</f>
        <v>0</v>
      </c>
      <c r="S598" s="2">
        <f>IFERROR(VLOOKUP(C598,LEPTOSPIROSE!$A$5:$C$1176,3,FALSE),0)</f>
        <v>0</v>
      </c>
      <c r="T598" s="2">
        <f>IFERROR(VLOOKUP(C598,'DOENÇA DE CHAGAS'!$A$5:$C$100,3,FALSE),0)</f>
        <v>0</v>
      </c>
      <c r="U598" s="2">
        <f>IFERROR(VLOOKUP(C598,'PICADAS DE COBRAS'!$A$6:$C$4645,3,FALSE),0)</f>
        <v>14</v>
      </c>
      <c r="V598">
        <f>IFERROR(VLOOKUP(C598,'ZIKA VIRUS'!$A$5:$C$2399,3,FALSE),0)</f>
        <v>0</v>
      </c>
      <c r="W598">
        <f>IFERROR(VLOOKUP(C598,'FEBRE TIFÓIDE'!$A$5:$C$46,3,FALSE),0)</f>
        <v>0</v>
      </c>
      <c r="X598">
        <f>IFERROR(VLOOKUP(C598,HANTAVIROSE!$A$5:$C$153,3,FALSE),0)</f>
        <v>0</v>
      </c>
      <c r="Y598">
        <f>IFERROR(VLOOKUP(C598,MENINGITE!$A$5:$C$447,3,FALSE),0)</f>
        <v>0</v>
      </c>
      <c r="Z598">
        <f>IFERROR(VLOOKUP(C598,RAIVA!$A$5:$C$16,3,FALSE),0)</f>
        <v>0</v>
      </c>
    </row>
    <row r="599" spans="1:26" x14ac:dyDescent="0.3">
      <c r="A599" s="2" t="s">
        <v>3723</v>
      </c>
      <c r="B599" s="2" t="s">
        <v>3809</v>
      </c>
      <c r="C599" s="2">
        <v>270070</v>
      </c>
      <c r="D599" s="2">
        <v>2700706</v>
      </c>
      <c r="E599" s="2" t="s">
        <v>3723</v>
      </c>
      <c r="F599" s="2" t="s">
        <v>3809</v>
      </c>
      <c r="G599" s="2">
        <f>IFERROR(VLOOKUP(D599,Coordenadas!$A$2:$D$5571,3,FALSE),0)</f>
        <v>-9.6742000000000008</v>
      </c>
      <c r="H599" s="2">
        <f>IFERROR(VLOOKUP(D599,Coordenadas!$A$2:$D$5571,4,FALSE),0)</f>
        <v>-37.133000000000003</v>
      </c>
      <c r="I599" s="2" t="s">
        <v>5324</v>
      </c>
      <c r="J599" s="2">
        <v>17076</v>
      </c>
      <c r="K599" s="2" t="s">
        <v>5332</v>
      </c>
      <c r="L599" s="2">
        <f>IFERROR(VLOOKUP(C599,BOTULISMO!$A$3:$C$19,3,FALSE),0)</f>
        <v>0</v>
      </c>
      <c r="M599" s="2">
        <f>IFERROR(VLOOKUP(C599,'LEISHMANIOSE VISCERAL'!$A$4:$C$454,3,FALSE),0)</f>
        <v>0</v>
      </c>
      <c r="N599" s="2">
        <f>IFERROR(VLOOKUP(C599,'LEISHMANIOSE TEGUMENTAR'!$A$4:$C$1681,3,FALSE),0)</f>
        <v>0</v>
      </c>
      <c r="O599" s="2">
        <f>IFERROR(VLOOKUP(C599,'FEBRE AMARELA'!$A$4:$C$38,3,FALSE),0)</f>
        <v>0</v>
      </c>
      <c r="P599" s="2">
        <f>IFERROR(VLOOKUP(C599,DENGUE!$A$5:$C$4097,3,FALSE),0)</f>
        <v>0</v>
      </c>
      <c r="Q599" s="2">
        <f>IFERROR(VLOOKUP(C599,'HEPATITE VIRAL'!$A$5:$C$3162,3,FALSE),0)</f>
        <v>1</v>
      </c>
      <c r="R599" s="2">
        <f>IFERROR(VLOOKUP(C599,'FEBRE MACULOSA'!$A$5:$C$181,3,FALSE),0)</f>
        <v>0</v>
      </c>
      <c r="S599" s="2">
        <f>IFERROR(VLOOKUP(C599,LEPTOSPIROSE!$A$5:$C$1176,3,FALSE),0)</f>
        <v>0</v>
      </c>
      <c r="T599" s="2">
        <f>IFERROR(VLOOKUP(C599,'DOENÇA DE CHAGAS'!$A$5:$C$100,3,FALSE),0)</f>
        <v>0</v>
      </c>
      <c r="U599" s="2">
        <f>IFERROR(VLOOKUP(C599,'PICADAS DE COBRAS'!$A$6:$C$4645,3,FALSE),0)</f>
        <v>1</v>
      </c>
      <c r="V599">
        <f>IFERROR(VLOOKUP(C599,'ZIKA VIRUS'!$A$5:$C$2399,3,FALSE),0)</f>
        <v>0</v>
      </c>
      <c r="W599">
        <f>IFERROR(VLOOKUP(C599,'FEBRE TIFÓIDE'!$A$5:$C$46,3,FALSE),0)</f>
        <v>0</v>
      </c>
      <c r="X599">
        <f>IFERROR(VLOOKUP(C599,HANTAVIROSE!$A$5:$C$153,3,FALSE),0)</f>
        <v>0</v>
      </c>
      <c r="Y599">
        <f>IFERROR(VLOOKUP(C599,MENINGITE!$A$5:$C$447,3,FALSE),0)</f>
        <v>0</v>
      </c>
      <c r="Z599">
        <f>IFERROR(VLOOKUP(C599,RAIVA!$A$5:$C$16,3,FALSE),0)</f>
        <v>0</v>
      </c>
    </row>
    <row r="600" spans="1:26" x14ac:dyDescent="0.3">
      <c r="A600" s="2" t="s">
        <v>1637</v>
      </c>
      <c r="B600" s="2" t="s">
        <v>2192</v>
      </c>
      <c r="C600" s="2">
        <v>350590</v>
      </c>
      <c r="D600" s="2">
        <v>3505906</v>
      </c>
      <c r="E600" s="2" t="s">
        <v>1637</v>
      </c>
      <c r="F600" s="2" t="s">
        <v>2192</v>
      </c>
      <c r="G600" s="2">
        <f>IFERROR(VLOOKUP(D600,Coordenadas!$A$2:$D$5571,3,FALSE),0)</f>
        <v>-20.892900000000001</v>
      </c>
      <c r="H600" s="2">
        <f>IFERROR(VLOOKUP(D600,Coordenadas!$A$2:$D$5571,4,FALSE),0)</f>
        <v>-47.592100000000002</v>
      </c>
      <c r="I600" s="2" t="s">
        <v>5325</v>
      </c>
      <c r="J600" s="2">
        <v>56476</v>
      </c>
      <c r="K600" s="2" t="s">
        <v>5331</v>
      </c>
      <c r="L600" s="2">
        <f>IFERROR(VLOOKUP(C600,BOTULISMO!$A$3:$C$19,3,FALSE),0)</f>
        <v>0</v>
      </c>
      <c r="M600" s="2">
        <f>IFERROR(VLOOKUP(C600,'LEISHMANIOSE VISCERAL'!$A$4:$C$454,3,FALSE),0)</f>
        <v>0</v>
      </c>
      <c r="N600" s="2">
        <f>IFERROR(VLOOKUP(C600,'LEISHMANIOSE TEGUMENTAR'!$A$4:$C$1681,3,FALSE),0)</f>
        <v>1</v>
      </c>
      <c r="O600" s="2">
        <f>IFERROR(VLOOKUP(C600,'FEBRE AMARELA'!$A$4:$C$38,3,FALSE),0)</f>
        <v>0</v>
      </c>
      <c r="P600" s="2">
        <f>IFERROR(VLOOKUP(C600,DENGUE!$A$5:$C$4097,3,FALSE),0)</f>
        <v>34</v>
      </c>
      <c r="Q600" s="2">
        <f>IFERROR(VLOOKUP(C600,'HEPATITE VIRAL'!$A$5:$C$3162,3,FALSE),0)</f>
        <v>6</v>
      </c>
      <c r="R600" s="2">
        <f>IFERROR(VLOOKUP(C600,'FEBRE MACULOSA'!$A$5:$C$181,3,FALSE),0)</f>
        <v>0</v>
      </c>
      <c r="S600" s="2">
        <f>IFERROR(VLOOKUP(C600,LEPTOSPIROSE!$A$5:$C$1176,3,FALSE),0)</f>
        <v>2</v>
      </c>
      <c r="T600" s="2">
        <f>IFERROR(VLOOKUP(C600,'DOENÇA DE CHAGAS'!$A$5:$C$100,3,FALSE),0)</f>
        <v>0</v>
      </c>
      <c r="U600" s="2">
        <f>IFERROR(VLOOKUP(C600,'PICADAS DE COBRAS'!$A$6:$C$4645,3,FALSE),0)</f>
        <v>207</v>
      </c>
      <c r="V600">
        <f>IFERROR(VLOOKUP(C600,'ZIKA VIRUS'!$A$5:$C$2399,3,FALSE),0)</f>
        <v>0</v>
      </c>
      <c r="W600">
        <f>IFERROR(VLOOKUP(C600,'FEBRE TIFÓIDE'!$A$5:$C$46,3,FALSE),0)</f>
        <v>0</v>
      </c>
      <c r="X600">
        <f>IFERROR(VLOOKUP(C600,HANTAVIROSE!$A$5:$C$153,3,FALSE),0)</f>
        <v>0</v>
      </c>
      <c r="Y600">
        <f>IFERROR(VLOOKUP(C600,MENINGITE!$A$5:$C$447,3,FALSE),0)</f>
        <v>0</v>
      </c>
      <c r="Z600">
        <f>IFERROR(VLOOKUP(C600,RAIVA!$A$5:$C$16,3,FALSE),0)</f>
        <v>0</v>
      </c>
    </row>
    <row r="601" spans="1:26" x14ac:dyDescent="0.3">
      <c r="A601" s="2" t="s">
        <v>392</v>
      </c>
      <c r="B601" s="2" t="s">
        <v>456</v>
      </c>
      <c r="C601" s="2">
        <v>500200</v>
      </c>
      <c r="D601" s="2">
        <v>5002001</v>
      </c>
      <c r="E601" s="2" t="s">
        <v>392</v>
      </c>
      <c r="F601" s="2" t="s">
        <v>456</v>
      </c>
      <c r="G601" s="2">
        <f>IFERROR(VLOOKUP(D601,Coordenadas!$A$2:$D$5571,3,FALSE),0)</f>
        <v>-22.2944</v>
      </c>
      <c r="H601" s="2">
        <f>IFERROR(VLOOKUP(D601,Coordenadas!$A$2:$D$5571,4,FALSE),0)</f>
        <v>-53.270499999999998</v>
      </c>
      <c r="I601" s="2" t="s">
        <v>5327</v>
      </c>
      <c r="J601" s="2">
        <v>10936</v>
      </c>
      <c r="K601" s="2" t="s">
        <v>5332</v>
      </c>
      <c r="L601" s="2">
        <f>IFERROR(VLOOKUP(C601,BOTULISMO!$A$3:$C$19,3,FALSE),0)</f>
        <v>0</v>
      </c>
      <c r="M601" s="2">
        <f>IFERROR(VLOOKUP(C601,'LEISHMANIOSE VISCERAL'!$A$4:$C$454,3,FALSE),0)</f>
        <v>0</v>
      </c>
      <c r="N601" s="2">
        <f>IFERROR(VLOOKUP(C601,'LEISHMANIOSE TEGUMENTAR'!$A$4:$C$1681,3,FALSE),0)</f>
        <v>0</v>
      </c>
      <c r="O601" s="2">
        <f>IFERROR(VLOOKUP(C601,'FEBRE AMARELA'!$A$4:$C$38,3,FALSE),0)</f>
        <v>0</v>
      </c>
      <c r="P601" s="2">
        <f>IFERROR(VLOOKUP(C601,DENGUE!$A$5:$C$4097,3,FALSE),0)</f>
        <v>112</v>
      </c>
      <c r="Q601" s="2">
        <f>IFERROR(VLOOKUP(C601,'HEPATITE VIRAL'!$A$5:$C$3162,3,FALSE),0)</f>
        <v>1</v>
      </c>
      <c r="R601" s="2">
        <f>IFERROR(VLOOKUP(C601,'FEBRE MACULOSA'!$A$5:$C$181,3,FALSE),0)</f>
        <v>0</v>
      </c>
      <c r="S601" s="2">
        <f>IFERROR(VLOOKUP(C601,LEPTOSPIROSE!$A$5:$C$1176,3,FALSE),0)</f>
        <v>0</v>
      </c>
      <c r="T601" s="2">
        <f>IFERROR(VLOOKUP(C601,'DOENÇA DE CHAGAS'!$A$5:$C$100,3,FALSE),0)</f>
        <v>0</v>
      </c>
      <c r="U601" s="2">
        <f>IFERROR(VLOOKUP(C601,'PICADAS DE COBRAS'!$A$6:$C$4645,3,FALSE),0)</f>
        <v>1</v>
      </c>
      <c r="V601">
        <f>IFERROR(VLOOKUP(C601,'ZIKA VIRUS'!$A$5:$C$2399,3,FALSE),0)</f>
        <v>0</v>
      </c>
      <c r="W601">
        <f>IFERROR(VLOOKUP(C601,'FEBRE TIFÓIDE'!$A$5:$C$46,3,FALSE),0)</f>
        <v>0</v>
      </c>
      <c r="X601">
        <f>IFERROR(VLOOKUP(C601,HANTAVIROSE!$A$5:$C$153,3,FALSE),0)</f>
        <v>0</v>
      </c>
      <c r="Y601">
        <f>IFERROR(VLOOKUP(C601,MENINGITE!$A$5:$C$447,3,FALSE),0)</f>
        <v>0</v>
      </c>
      <c r="Z601">
        <f>IFERROR(VLOOKUP(C601,RAIVA!$A$5:$C$16,3,FALSE),0)</f>
        <v>0</v>
      </c>
    </row>
    <row r="602" spans="1:26" x14ac:dyDescent="0.3">
      <c r="A602" s="2" t="s">
        <v>4319</v>
      </c>
      <c r="B602" s="2" t="s">
        <v>4463</v>
      </c>
      <c r="C602" s="2">
        <v>230210</v>
      </c>
      <c r="D602" s="2">
        <v>2302107</v>
      </c>
      <c r="E602" s="2" t="s">
        <v>4319</v>
      </c>
      <c r="F602" s="2" t="s">
        <v>4463</v>
      </c>
      <c r="G602" s="2">
        <f>IFERROR(VLOOKUP(D602,Coordenadas!$A$2:$D$5571,3,FALSE),0)</f>
        <v>-4.3259800000000004</v>
      </c>
      <c r="H602" s="2">
        <f>IFERROR(VLOOKUP(D602,Coordenadas!$A$2:$D$5571,4,FALSE),0)</f>
        <v>-38.8812</v>
      </c>
      <c r="I602" s="2" t="s">
        <v>5324</v>
      </c>
      <c r="J602" s="2">
        <v>33321</v>
      </c>
      <c r="K602" s="2" t="s">
        <v>5330</v>
      </c>
      <c r="L602" s="2">
        <f>IFERROR(VLOOKUP(C602,BOTULISMO!$A$3:$C$19,3,FALSE),0)</f>
        <v>0</v>
      </c>
      <c r="M602" s="2">
        <f>IFERROR(VLOOKUP(C602,'LEISHMANIOSE VISCERAL'!$A$4:$C$454,3,FALSE),0)</f>
        <v>1</v>
      </c>
      <c r="N602" s="2">
        <f>IFERROR(VLOOKUP(C602,'LEISHMANIOSE TEGUMENTAR'!$A$4:$C$1681,3,FALSE),0)</f>
        <v>8</v>
      </c>
      <c r="O602" s="2">
        <f>IFERROR(VLOOKUP(C602,'FEBRE AMARELA'!$A$4:$C$38,3,FALSE),0)</f>
        <v>0</v>
      </c>
      <c r="P602" s="2">
        <f>IFERROR(VLOOKUP(C602,DENGUE!$A$5:$C$4097,3,FALSE),0)</f>
        <v>1</v>
      </c>
      <c r="Q602" s="2">
        <f>IFERROR(VLOOKUP(C602,'HEPATITE VIRAL'!$A$5:$C$3162,3,FALSE),0)</f>
        <v>0</v>
      </c>
      <c r="R602" s="2">
        <f>IFERROR(VLOOKUP(C602,'FEBRE MACULOSA'!$A$5:$C$181,3,FALSE),0)</f>
        <v>0</v>
      </c>
      <c r="S602" s="2">
        <f>IFERROR(VLOOKUP(C602,LEPTOSPIROSE!$A$5:$C$1176,3,FALSE),0)</f>
        <v>0</v>
      </c>
      <c r="T602" s="2">
        <f>IFERROR(VLOOKUP(C602,'DOENÇA DE CHAGAS'!$A$5:$C$100,3,FALSE),0)</f>
        <v>0</v>
      </c>
      <c r="U602" s="2">
        <f>IFERROR(VLOOKUP(C602,'PICADAS DE COBRAS'!$A$6:$C$4645,3,FALSE),0)</f>
        <v>17</v>
      </c>
      <c r="V602">
        <f>IFERROR(VLOOKUP(C602,'ZIKA VIRUS'!$A$5:$C$2399,3,FALSE),0)</f>
        <v>4</v>
      </c>
      <c r="W602">
        <f>IFERROR(VLOOKUP(C602,'FEBRE TIFÓIDE'!$A$5:$C$46,3,FALSE),0)</f>
        <v>0</v>
      </c>
      <c r="X602">
        <f>IFERROR(VLOOKUP(C602,HANTAVIROSE!$A$5:$C$153,3,FALSE),0)</f>
        <v>0</v>
      </c>
      <c r="Y602">
        <f>IFERROR(VLOOKUP(C602,MENINGITE!$A$5:$C$447,3,FALSE),0)</f>
        <v>0</v>
      </c>
      <c r="Z602">
        <f>IFERROR(VLOOKUP(C602,RAIVA!$A$5:$C$16,3,FALSE),0)</f>
        <v>0</v>
      </c>
    </row>
    <row r="603" spans="1:26" x14ac:dyDescent="0.3">
      <c r="A603" s="2" t="s">
        <v>1637</v>
      </c>
      <c r="B603" s="2" t="s">
        <v>2191</v>
      </c>
      <c r="C603" s="2">
        <v>350600</v>
      </c>
      <c r="D603" s="2">
        <v>3506003</v>
      </c>
      <c r="E603" s="2" t="s">
        <v>1637</v>
      </c>
      <c r="F603" s="2" t="s">
        <v>2191</v>
      </c>
      <c r="G603" s="2">
        <f>IFERROR(VLOOKUP(D603,Coordenadas!$A$2:$D$5571,3,FALSE),0)</f>
        <v>-22.3246</v>
      </c>
      <c r="H603" s="2">
        <f>IFERROR(VLOOKUP(D603,Coordenadas!$A$2:$D$5571,4,FALSE),0)</f>
        <v>-49.0871</v>
      </c>
      <c r="I603" s="2" t="s">
        <v>5325</v>
      </c>
      <c r="J603" s="2">
        <v>343937</v>
      </c>
      <c r="K603" s="2" t="s">
        <v>5333</v>
      </c>
      <c r="L603" s="2">
        <f>IFERROR(VLOOKUP(C603,BOTULISMO!$A$3:$C$19,3,FALSE),0)</f>
        <v>0</v>
      </c>
      <c r="M603" s="2">
        <f>IFERROR(VLOOKUP(C603,'LEISHMANIOSE VISCERAL'!$A$4:$C$454,3,FALSE),0)</f>
        <v>10</v>
      </c>
      <c r="N603" s="2">
        <f>IFERROR(VLOOKUP(C603,'LEISHMANIOSE TEGUMENTAR'!$A$4:$C$1681,3,FALSE),0)</f>
        <v>5</v>
      </c>
      <c r="O603" s="2">
        <f>IFERROR(VLOOKUP(C603,'FEBRE AMARELA'!$A$4:$C$38,3,FALSE),0)</f>
        <v>0</v>
      </c>
      <c r="P603" s="2">
        <f>IFERROR(VLOOKUP(C603,DENGUE!$A$5:$C$4097,3,FALSE),0)</f>
        <v>858</v>
      </c>
      <c r="Q603" s="2">
        <f>IFERROR(VLOOKUP(C603,'HEPATITE VIRAL'!$A$5:$C$3162,3,FALSE),0)</f>
        <v>224</v>
      </c>
      <c r="R603" s="2">
        <f>IFERROR(VLOOKUP(C603,'FEBRE MACULOSA'!$A$5:$C$181,3,FALSE),0)</f>
        <v>1</v>
      </c>
      <c r="S603" s="2">
        <f>IFERROR(VLOOKUP(C603,LEPTOSPIROSE!$A$5:$C$1176,3,FALSE),0)</f>
        <v>3</v>
      </c>
      <c r="T603" s="2">
        <f>IFERROR(VLOOKUP(C603,'DOENÇA DE CHAGAS'!$A$5:$C$100,3,FALSE),0)</f>
        <v>0</v>
      </c>
      <c r="U603" s="2">
        <f>IFERROR(VLOOKUP(C603,'PICADAS DE COBRAS'!$A$6:$C$4645,3,FALSE),0)</f>
        <v>424</v>
      </c>
      <c r="V603">
        <f>IFERROR(VLOOKUP(C603,'ZIKA VIRUS'!$A$5:$C$2399,3,FALSE),0)</f>
        <v>5</v>
      </c>
      <c r="W603">
        <f>IFERROR(VLOOKUP(C603,'FEBRE TIFÓIDE'!$A$5:$C$46,3,FALSE),0)</f>
        <v>0</v>
      </c>
      <c r="X603">
        <f>IFERROR(VLOOKUP(C603,HANTAVIROSE!$A$5:$C$153,3,FALSE),0)</f>
        <v>0</v>
      </c>
      <c r="Y603">
        <f>IFERROR(VLOOKUP(C603,MENINGITE!$A$5:$C$447,3,FALSE),0)</f>
        <v>39</v>
      </c>
      <c r="Z603">
        <f>IFERROR(VLOOKUP(C603,RAIVA!$A$5:$C$16,3,FALSE),0)</f>
        <v>0</v>
      </c>
    </row>
    <row r="604" spans="1:26" x14ac:dyDescent="0.3">
      <c r="A604" s="2" t="s">
        <v>3988</v>
      </c>
      <c r="B604" s="2" t="s">
        <v>4157</v>
      </c>
      <c r="C604" s="2">
        <v>250180</v>
      </c>
      <c r="D604" s="2">
        <v>2501807</v>
      </c>
      <c r="E604" s="2" t="s">
        <v>3988</v>
      </c>
      <c r="F604" s="2" t="s">
        <v>4157</v>
      </c>
      <c r="G604" s="2">
        <f>IFERROR(VLOOKUP(D604,Coordenadas!$A$2:$D$5571,3,FALSE),0)</f>
        <v>-7.1238000000000001</v>
      </c>
      <c r="H604" s="2">
        <f>IFERROR(VLOOKUP(D604,Coordenadas!$A$2:$D$5571,4,FALSE),0)</f>
        <v>-34.929299999999998</v>
      </c>
      <c r="I604" s="2" t="s">
        <v>5324</v>
      </c>
      <c r="J604" s="2">
        <v>99716</v>
      </c>
      <c r="K604" s="2" t="s">
        <v>5331</v>
      </c>
      <c r="L604" s="2">
        <f>IFERROR(VLOOKUP(C604,BOTULISMO!$A$3:$C$19,3,FALSE),0)</f>
        <v>0</v>
      </c>
      <c r="M604" s="2">
        <f>IFERROR(VLOOKUP(C604,'LEISHMANIOSE VISCERAL'!$A$4:$C$454,3,FALSE),0)</f>
        <v>0</v>
      </c>
      <c r="N604" s="2">
        <f>IFERROR(VLOOKUP(C604,'LEISHMANIOSE TEGUMENTAR'!$A$4:$C$1681,3,FALSE),0)</f>
        <v>0</v>
      </c>
      <c r="O604" s="2">
        <f>IFERROR(VLOOKUP(C604,'FEBRE AMARELA'!$A$4:$C$38,3,FALSE),0)</f>
        <v>0</v>
      </c>
      <c r="P604" s="2">
        <f>IFERROR(VLOOKUP(C604,DENGUE!$A$5:$C$4097,3,FALSE),0)</f>
        <v>15</v>
      </c>
      <c r="Q604" s="2">
        <f>IFERROR(VLOOKUP(C604,'HEPATITE VIRAL'!$A$5:$C$3162,3,FALSE),0)</f>
        <v>0</v>
      </c>
      <c r="R604" s="2">
        <f>IFERROR(VLOOKUP(C604,'FEBRE MACULOSA'!$A$5:$C$181,3,FALSE),0)</f>
        <v>0</v>
      </c>
      <c r="S604" s="2">
        <f>IFERROR(VLOOKUP(C604,LEPTOSPIROSE!$A$5:$C$1176,3,FALSE),0)</f>
        <v>0</v>
      </c>
      <c r="T604" s="2">
        <f>IFERROR(VLOOKUP(C604,'DOENÇA DE CHAGAS'!$A$5:$C$100,3,FALSE),0)</f>
        <v>0</v>
      </c>
      <c r="U604" s="2">
        <f>IFERROR(VLOOKUP(C604,'PICADAS DE COBRAS'!$A$6:$C$4645,3,FALSE),0)</f>
        <v>0</v>
      </c>
      <c r="V604">
        <f>IFERROR(VLOOKUP(C604,'ZIKA VIRUS'!$A$5:$C$2399,3,FALSE),0)</f>
        <v>14</v>
      </c>
      <c r="W604">
        <f>IFERROR(VLOOKUP(C604,'FEBRE TIFÓIDE'!$A$5:$C$46,3,FALSE),0)</f>
        <v>0</v>
      </c>
      <c r="X604">
        <f>IFERROR(VLOOKUP(C604,HANTAVIROSE!$A$5:$C$153,3,FALSE),0)</f>
        <v>0</v>
      </c>
      <c r="Y604">
        <f>IFERROR(VLOOKUP(C604,MENINGITE!$A$5:$C$447,3,FALSE),0)</f>
        <v>0</v>
      </c>
      <c r="Z604">
        <f>IFERROR(VLOOKUP(C604,RAIVA!$A$5:$C$16,3,FALSE),0)</f>
        <v>0</v>
      </c>
    </row>
    <row r="605" spans="1:26" x14ac:dyDescent="0.3">
      <c r="A605" s="2" t="s">
        <v>1637</v>
      </c>
      <c r="B605" s="2" t="s">
        <v>2190</v>
      </c>
      <c r="C605" s="2">
        <v>350610</v>
      </c>
      <c r="D605" s="2">
        <v>3506102</v>
      </c>
      <c r="E605" s="2" t="s">
        <v>1637</v>
      </c>
      <c r="F605" s="2" t="s">
        <v>2190</v>
      </c>
      <c r="G605" s="2">
        <f>IFERROR(VLOOKUP(D605,Coordenadas!$A$2:$D$5571,3,FALSE),0)</f>
        <v>-20.949100000000001</v>
      </c>
      <c r="H605" s="2">
        <f>IFERROR(VLOOKUP(D605,Coordenadas!$A$2:$D$5571,4,FALSE),0)</f>
        <v>-48.479100000000003</v>
      </c>
      <c r="I605" s="2" t="s">
        <v>5325</v>
      </c>
      <c r="J605" s="2">
        <v>75035</v>
      </c>
      <c r="K605" s="2" t="s">
        <v>5331</v>
      </c>
      <c r="L605" s="2">
        <f>IFERROR(VLOOKUP(C605,BOTULISMO!$A$3:$C$19,3,FALSE),0)</f>
        <v>0</v>
      </c>
      <c r="M605" s="2">
        <f>IFERROR(VLOOKUP(C605,'LEISHMANIOSE VISCERAL'!$A$4:$C$454,3,FALSE),0)</f>
        <v>0</v>
      </c>
      <c r="N605" s="2">
        <f>IFERROR(VLOOKUP(C605,'LEISHMANIOSE TEGUMENTAR'!$A$4:$C$1681,3,FALSE),0)</f>
        <v>0</v>
      </c>
      <c r="O605" s="2">
        <f>IFERROR(VLOOKUP(C605,'FEBRE AMARELA'!$A$4:$C$38,3,FALSE),0)</f>
        <v>0</v>
      </c>
      <c r="P605" s="2">
        <f>IFERROR(VLOOKUP(C605,DENGUE!$A$5:$C$4097,3,FALSE),0)</f>
        <v>340</v>
      </c>
      <c r="Q605" s="2">
        <f>IFERROR(VLOOKUP(C605,'HEPATITE VIRAL'!$A$5:$C$3162,3,FALSE),0)</f>
        <v>228</v>
      </c>
      <c r="R605" s="2">
        <f>IFERROR(VLOOKUP(C605,'FEBRE MACULOSA'!$A$5:$C$181,3,FALSE),0)</f>
        <v>0</v>
      </c>
      <c r="S605" s="2">
        <f>IFERROR(VLOOKUP(C605,LEPTOSPIROSE!$A$5:$C$1176,3,FALSE),0)</f>
        <v>1</v>
      </c>
      <c r="T605" s="2">
        <f>IFERROR(VLOOKUP(C605,'DOENÇA DE CHAGAS'!$A$5:$C$100,3,FALSE),0)</f>
        <v>0</v>
      </c>
      <c r="U605" s="2">
        <f>IFERROR(VLOOKUP(C605,'PICADAS DE COBRAS'!$A$6:$C$4645,3,FALSE),0)</f>
        <v>353</v>
      </c>
      <c r="V605">
        <f>IFERROR(VLOOKUP(C605,'ZIKA VIRUS'!$A$5:$C$2399,3,FALSE),0)</f>
        <v>6</v>
      </c>
      <c r="W605">
        <f>IFERROR(VLOOKUP(C605,'FEBRE TIFÓIDE'!$A$5:$C$46,3,FALSE),0)</f>
        <v>0</v>
      </c>
      <c r="X605">
        <f>IFERROR(VLOOKUP(C605,HANTAVIROSE!$A$5:$C$153,3,FALSE),0)</f>
        <v>0</v>
      </c>
      <c r="Y605">
        <f>IFERROR(VLOOKUP(C605,MENINGITE!$A$5:$C$447,3,FALSE),0)</f>
        <v>7</v>
      </c>
      <c r="Z605">
        <f>IFERROR(VLOOKUP(C605,RAIVA!$A$5:$C$16,3,FALSE),0)</f>
        <v>0</v>
      </c>
    </row>
    <row r="606" spans="1:26" x14ac:dyDescent="0.3">
      <c r="A606" s="2" t="s">
        <v>4319</v>
      </c>
      <c r="B606" s="2" t="s">
        <v>4462</v>
      </c>
      <c r="C606" s="2">
        <v>230220</v>
      </c>
      <c r="D606" s="2">
        <v>2302206</v>
      </c>
      <c r="E606" s="2" t="s">
        <v>4319</v>
      </c>
      <c r="F606" s="2" t="s">
        <v>4462</v>
      </c>
      <c r="G606" s="2">
        <f>IFERROR(VLOOKUP(D606,Coordenadas!$A$2:$D$5571,3,FALSE),0)</f>
        <v>-4.1774100000000001</v>
      </c>
      <c r="H606" s="2">
        <f>IFERROR(VLOOKUP(D606,Coordenadas!$A$2:$D$5571,4,FALSE),0)</f>
        <v>-38.127099999999999</v>
      </c>
      <c r="I606" s="2" t="s">
        <v>5324</v>
      </c>
      <c r="J606" s="2">
        <v>49311</v>
      </c>
      <c r="K606" s="2" t="s">
        <v>5330</v>
      </c>
      <c r="L606" s="2">
        <f>IFERROR(VLOOKUP(C606,BOTULISMO!$A$3:$C$19,3,FALSE),0)</f>
        <v>0</v>
      </c>
      <c r="M606" s="2">
        <f>IFERROR(VLOOKUP(C606,'LEISHMANIOSE VISCERAL'!$A$4:$C$454,3,FALSE),0)</f>
        <v>0</v>
      </c>
      <c r="N606" s="2">
        <f>IFERROR(VLOOKUP(C606,'LEISHMANIOSE TEGUMENTAR'!$A$4:$C$1681,3,FALSE),0)</f>
        <v>0</v>
      </c>
      <c r="O606" s="2">
        <f>IFERROR(VLOOKUP(C606,'FEBRE AMARELA'!$A$4:$C$38,3,FALSE),0)</f>
        <v>0</v>
      </c>
      <c r="P606" s="2">
        <f>IFERROR(VLOOKUP(C606,DENGUE!$A$5:$C$4097,3,FALSE),0)</f>
        <v>76</v>
      </c>
      <c r="Q606" s="2">
        <f>IFERROR(VLOOKUP(C606,'HEPATITE VIRAL'!$A$5:$C$3162,3,FALSE),0)</f>
        <v>0</v>
      </c>
      <c r="R606" s="2">
        <f>IFERROR(VLOOKUP(C606,'FEBRE MACULOSA'!$A$5:$C$181,3,FALSE),0)</f>
        <v>0</v>
      </c>
      <c r="S606" s="2">
        <f>IFERROR(VLOOKUP(C606,LEPTOSPIROSE!$A$5:$C$1176,3,FALSE),0)</f>
        <v>0</v>
      </c>
      <c r="T606" s="2">
        <f>IFERROR(VLOOKUP(C606,'DOENÇA DE CHAGAS'!$A$5:$C$100,3,FALSE),0)</f>
        <v>0</v>
      </c>
      <c r="U606" s="2">
        <f>IFERROR(VLOOKUP(C606,'PICADAS DE COBRAS'!$A$6:$C$4645,3,FALSE),0)</f>
        <v>17</v>
      </c>
      <c r="V606">
        <f>IFERROR(VLOOKUP(C606,'ZIKA VIRUS'!$A$5:$C$2399,3,FALSE),0)</f>
        <v>8</v>
      </c>
      <c r="W606">
        <f>IFERROR(VLOOKUP(C606,'FEBRE TIFÓIDE'!$A$5:$C$46,3,FALSE),0)</f>
        <v>0</v>
      </c>
      <c r="X606">
        <f>IFERROR(VLOOKUP(C606,HANTAVIROSE!$A$5:$C$153,3,FALSE),0)</f>
        <v>0</v>
      </c>
      <c r="Y606">
        <f>IFERROR(VLOOKUP(C606,MENINGITE!$A$5:$C$447,3,FALSE),0)</f>
        <v>0</v>
      </c>
      <c r="Z606">
        <f>IFERROR(VLOOKUP(C606,RAIVA!$A$5:$C$16,3,FALSE),0)</f>
        <v>0</v>
      </c>
    </row>
    <row r="607" spans="1:26" x14ac:dyDescent="0.3">
      <c r="A607" s="2" t="s">
        <v>4319</v>
      </c>
      <c r="B607" s="2" t="s">
        <v>4461</v>
      </c>
      <c r="C607" s="2">
        <v>230230</v>
      </c>
      <c r="D607" s="2">
        <v>2302305</v>
      </c>
      <c r="E607" s="2" t="s">
        <v>4319</v>
      </c>
      <c r="F607" s="2" t="s">
        <v>4461</v>
      </c>
      <c r="G607" s="2">
        <f>IFERROR(VLOOKUP(D607,Coordenadas!$A$2:$D$5571,3,FALSE),0)</f>
        <v>-3.04996</v>
      </c>
      <c r="H607" s="2">
        <f>IFERROR(VLOOKUP(D607,Coordenadas!$A$2:$D$5571,4,FALSE),0)</f>
        <v>-40.167099999999998</v>
      </c>
      <c r="I607" s="2" t="s">
        <v>5324</v>
      </c>
      <c r="J607" s="2">
        <v>30878</v>
      </c>
      <c r="K607" s="2" t="s">
        <v>5330</v>
      </c>
      <c r="L607" s="2">
        <f>IFERROR(VLOOKUP(C607,BOTULISMO!$A$3:$C$19,3,FALSE),0)</f>
        <v>0</v>
      </c>
      <c r="M607" s="2">
        <f>IFERROR(VLOOKUP(C607,'LEISHMANIOSE VISCERAL'!$A$4:$C$454,3,FALSE),0)</f>
        <v>0</v>
      </c>
      <c r="N607" s="2">
        <f>IFERROR(VLOOKUP(C607,'LEISHMANIOSE TEGUMENTAR'!$A$4:$C$1681,3,FALSE),0)</f>
        <v>0</v>
      </c>
      <c r="O607" s="2">
        <f>IFERROR(VLOOKUP(C607,'FEBRE AMARELA'!$A$4:$C$38,3,FALSE),0)</f>
        <v>0</v>
      </c>
      <c r="P607" s="2">
        <f>IFERROR(VLOOKUP(C607,DENGUE!$A$5:$C$4097,3,FALSE),0)</f>
        <v>5</v>
      </c>
      <c r="Q607" s="2">
        <f>IFERROR(VLOOKUP(C607,'HEPATITE VIRAL'!$A$5:$C$3162,3,FALSE),0)</f>
        <v>2</v>
      </c>
      <c r="R607" s="2">
        <f>IFERROR(VLOOKUP(C607,'FEBRE MACULOSA'!$A$5:$C$181,3,FALSE),0)</f>
        <v>0</v>
      </c>
      <c r="S607" s="2">
        <f>IFERROR(VLOOKUP(C607,LEPTOSPIROSE!$A$5:$C$1176,3,FALSE),0)</f>
        <v>0</v>
      </c>
      <c r="T607" s="2">
        <f>IFERROR(VLOOKUP(C607,'DOENÇA DE CHAGAS'!$A$5:$C$100,3,FALSE),0)</f>
        <v>0</v>
      </c>
      <c r="U607" s="2">
        <f>IFERROR(VLOOKUP(C607,'PICADAS DE COBRAS'!$A$6:$C$4645,3,FALSE),0)</f>
        <v>40</v>
      </c>
      <c r="V607">
        <f>IFERROR(VLOOKUP(C607,'ZIKA VIRUS'!$A$5:$C$2399,3,FALSE),0)</f>
        <v>3</v>
      </c>
      <c r="W607">
        <f>IFERROR(VLOOKUP(C607,'FEBRE TIFÓIDE'!$A$5:$C$46,3,FALSE),0)</f>
        <v>0</v>
      </c>
      <c r="X607">
        <f>IFERROR(VLOOKUP(C607,HANTAVIROSE!$A$5:$C$153,3,FALSE),0)</f>
        <v>0</v>
      </c>
      <c r="Y607">
        <f>IFERROR(VLOOKUP(C607,MENINGITE!$A$5:$C$447,3,FALSE),0)</f>
        <v>0</v>
      </c>
      <c r="Z607">
        <f>IFERROR(VLOOKUP(C607,RAIVA!$A$5:$C$16,3,FALSE),0)</f>
        <v>0</v>
      </c>
    </row>
    <row r="608" spans="1:26" x14ac:dyDescent="0.3">
      <c r="A608" s="2" t="s">
        <v>392</v>
      </c>
      <c r="B608" s="2" t="s">
        <v>455</v>
      </c>
      <c r="C608" s="2">
        <v>500210</v>
      </c>
      <c r="D608" s="2">
        <v>5002100</v>
      </c>
      <c r="E608" s="2" t="s">
        <v>392</v>
      </c>
      <c r="F608" s="2" t="s">
        <v>455</v>
      </c>
      <c r="G608" s="2">
        <f>IFERROR(VLOOKUP(D608,Coordenadas!$A$2:$D$5571,3,FALSE),0)</f>
        <v>-22.107299999999999</v>
      </c>
      <c r="H608" s="2">
        <f>IFERROR(VLOOKUP(D608,Coordenadas!$A$2:$D$5571,4,FALSE),0)</f>
        <v>-56.526299999999999</v>
      </c>
      <c r="I608" s="2" t="s">
        <v>5327</v>
      </c>
      <c r="J608" s="2">
        <v>23181</v>
      </c>
      <c r="K608" s="2" t="s">
        <v>5330</v>
      </c>
      <c r="L608" s="2">
        <f>IFERROR(VLOOKUP(C608,BOTULISMO!$A$3:$C$19,3,FALSE),0)</f>
        <v>0</v>
      </c>
      <c r="M608" s="2">
        <f>IFERROR(VLOOKUP(C608,'LEISHMANIOSE VISCERAL'!$A$4:$C$454,3,FALSE),0)</f>
        <v>0</v>
      </c>
      <c r="N608" s="2">
        <f>IFERROR(VLOOKUP(C608,'LEISHMANIOSE TEGUMENTAR'!$A$4:$C$1681,3,FALSE),0)</f>
        <v>0</v>
      </c>
      <c r="O608" s="2">
        <f>IFERROR(VLOOKUP(C608,'FEBRE AMARELA'!$A$4:$C$38,3,FALSE),0)</f>
        <v>0</v>
      </c>
      <c r="P608" s="2">
        <f>IFERROR(VLOOKUP(C608,DENGUE!$A$5:$C$4097,3,FALSE),0)</f>
        <v>313</v>
      </c>
      <c r="Q608" s="2">
        <f>IFERROR(VLOOKUP(C608,'HEPATITE VIRAL'!$A$5:$C$3162,3,FALSE),0)</f>
        <v>5</v>
      </c>
      <c r="R608" s="2">
        <f>IFERROR(VLOOKUP(C608,'FEBRE MACULOSA'!$A$5:$C$181,3,FALSE),0)</f>
        <v>0</v>
      </c>
      <c r="S608" s="2">
        <f>IFERROR(VLOOKUP(C608,LEPTOSPIROSE!$A$5:$C$1176,3,FALSE),0)</f>
        <v>0</v>
      </c>
      <c r="T608" s="2">
        <f>IFERROR(VLOOKUP(C608,'DOENÇA DE CHAGAS'!$A$5:$C$100,3,FALSE),0)</f>
        <v>0</v>
      </c>
      <c r="U608" s="2">
        <f>IFERROR(VLOOKUP(C608,'PICADAS DE COBRAS'!$A$6:$C$4645,3,FALSE),0)</f>
        <v>21</v>
      </c>
      <c r="V608">
        <f>IFERROR(VLOOKUP(C608,'ZIKA VIRUS'!$A$5:$C$2399,3,FALSE),0)</f>
        <v>1</v>
      </c>
      <c r="W608">
        <f>IFERROR(VLOOKUP(C608,'FEBRE TIFÓIDE'!$A$5:$C$46,3,FALSE),0)</f>
        <v>0</v>
      </c>
      <c r="X608">
        <f>IFERROR(VLOOKUP(C608,HANTAVIROSE!$A$5:$C$153,3,FALSE),0)</f>
        <v>0</v>
      </c>
      <c r="Y608">
        <f>IFERROR(VLOOKUP(C608,MENINGITE!$A$5:$C$447,3,FALSE),0)</f>
        <v>0</v>
      </c>
      <c r="Z608">
        <f>IFERROR(VLOOKUP(C608,RAIVA!$A$5:$C$16,3,FALSE),0)</f>
        <v>0</v>
      </c>
    </row>
    <row r="609" spans="1:26" x14ac:dyDescent="0.3">
      <c r="A609" s="2" t="s">
        <v>1256</v>
      </c>
      <c r="B609" s="2" t="s">
        <v>1605</v>
      </c>
      <c r="C609" s="2">
        <v>410275</v>
      </c>
      <c r="D609" s="2">
        <v>4102752</v>
      </c>
      <c r="E609" s="2" t="s">
        <v>1256</v>
      </c>
      <c r="F609" s="2" t="s">
        <v>1605</v>
      </c>
      <c r="G609" s="2">
        <f>IFERROR(VLOOKUP(D609,Coordenadas!$A$2:$D$5571,3,FALSE),0)</f>
        <v>-25.8842</v>
      </c>
      <c r="H609" s="2">
        <f>IFERROR(VLOOKUP(D609,Coordenadas!$A$2:$D$5571,4,FALSE),0)</f>
        <v>-53.672499999999999</v>
      </c>
      <c r="I609" s="2" t="s">
        <v>5326</v>
      </c>
      <c r="J609" s="2">
        <v>3945</v>
      </c>
      <c r="K609" s="2" t="s">
        <v>5332</v>
      </c>
      <c r="L609" s="2">
        <f>IFERROR(VLOOKUP(C609,BOTULISMO!$A$3:$C$19,3,FALSE),0)</f>
        <v>0</v>
      </c>
      <c r="M609" s="2">
        <f>IFERROR(VLOOKUP(C609,'LEISHMANIOSE VISCERAL'!$A$4:$C$454,3,FALSE),0)</f>
        <v>0</v>
      </c>
      <c r="N609" s="2">
        <f>IFERROR(VLOOKUP(C609,'LEISHMANIOSE TEGUMENTAR'!$A$4:$C$1681,3,FALSE),0)</f>
        <v>0</v>
      </c>
      <c r="O609" s="2">
        <f>IFERROR(VLOOKUP(C609,'FEBRE AMARELA'!$A$4:$C$38,3,FALSE),0)</f>
        <v>0</v>
      </c>
      <c r="P609" s="2">
        <f>IFERROR(VLOOKUP(C609,DENGUE!$A$5:$C$4097,3,FALSE),0)</f>
        <v>2</v>
      </c>
      <c r="Q609" s="2">
        <f>IFERROR(VLOOKUP(C609,'HEPATITE VIRAL'!$A$5:$C$3162,3,FALSE),0)</f>
        <v>5</v>
      </c>
      <c r="R609" s="2">
        <f>IFERROR(VLOOKUP(C609,'FEBRE MACULOSA'!$A$5:$C$181,3,FALSE),0)</f>
        <v>0</v>
      </c>
      <c r="S609" s="2">
        <f>IFERROR(VLOOKUP(C609,LEPTOSPIROSE!$A$5:$C$1176,3,FALSE),0)</f>
        <v>1</v>
      </c>
      <c r="T609" s="2">
        <f>IFERROR(VLOOKUP(C609,'DOENÇA DE CHAGAS'!$A$5:$C$100,3,FALSE),0)</f>
        <v>0</v>
      </c>
      <c r="U609" s="2">
        <f>IFERROR(VLOOKUP(C609,'PICADAS DE COBRAS'!$A$6:$C$4645,3,FALSE),0)</f>
        <v>6</v>
      </c>
      <c r="V609">
        <f>IFERROR(VLOOKUP(C609,'ZIKA VIRUS'!$A$5:$C$2399,3,FALSE),0)</f>
        <v>0</v>
      </c>
      <c r="W609">
        <f>IFERROR(VLOOKUP(C609,'FEBRE TIFÓIDE'!$A$5:$C$46,3,FALSE),0)</f>
        <v>0</v>
      </c>
      <c r="X609">
        <f>IFERROR(VLOOKUP(C609,HANTAVIROSE!$A$5:$C$153,3,FALSE),0)</f>
        <v>0</v>
      </c>
      <c r="Y609">
        <f>IFERROR(VLOOKUP(C609,MENINGITE!$A$5:$C$447,3,FALSE),0)</f>
        <v>0</v>
      </c>
      <c r="Z609">
        <f>IFERROR(VLOOKUP(C609,RAIVA!$A$5:$C$16,3,FALSE),0)</f>
        <v>0</v>
      </c>
    </row>
    <row r="610" spans="1:26" x14ac:dyDescent="0.3">
      <c r="A610" s="2" t="s">
        <v>3</v>
      </c>
      <c r="B610" s="2" t="s">
        <v>217</v>
      </c>
      <c r="C610" s="2">
        <v>520330</v>
      </c>
      <c r="D610" s="2">
        <v>5203302</v>
      </c>
      <c r="E610" s="2" t="s">
        <v>3</v>
      </c>
      <c r="F610" s="2" t="s">
        <v>217</v>
      </c>
      <c r="G610" s="2">
        <f>IFERROR(VLOOKUP(D610,Coordenadas!$A$2:$D$5571,3,FALSE),0)</f>
        <v>-16.9693</v>
      </c>
      <c r="H610" s="2">
        <f>IFERROR(VLOOKUP(D610,Coordenadas!$A$2:$D$5571,4,FALSE),0)</f>
        <v>-48.951300000000003</v>
      </c>
      <c r="I610" s="2" t="s">
        <v>5327</v>
      </c>
      <c r="J610" s="2">
        <v>24554</v>
      </c>
      <c r="K610" s="2" t="s">
        <v>5330</v>
      </c>
      <c r="L610" s="2">
        <f>IFERROR(VLOOKUP(C610,BOTULISMO!$A$3:$C$19,3,FALSE),0)</f>
        <v>0</v>
      </c>
      <c r="M610" s="2">
        <f>IFERROR(VLOOKUP(C610,'LEISHMANIOSE VISCERAL'!$A$4:$C$454,3,FALSE),0)</f>
        <v>0</v>
      </c>
      <c r="N610" s="2">
        <f>IFERROR(VLOOKUP(C610,'LEISHMANIOSE TEGUMENTAR'!$A$4:$C$1681,3,FALSE),0)</f>
        <v>0</v>
      </c>
      <c r="O610" s="2">
        <f>IFERROR(VLOOKUP(C610,'FEBRE AMARELA'!$A$4:$C$38,3,FALSE),0)</f>
        <v>0</v>
      </c>
      <c r="P610" s="2">
        <f>IFERROR(VLOOKUP(C610,DENGUE!$A$5:$C$4097,3,FALSE),0)</f>
        <v>655</v>
      </c>
      <c r="Q610" s="2">
        <f>IFERROR(VLOOKUP(C610,'HEPATITE VIRAL'!$A$5:$C$3162,3,FALSE),0)</f>
        <v>4</v>
      </c>
      <c r="R610" s="2">
        <f>IFERROR(VLOOKUP(C610,'FEBRE MACULOSA'!$A$5:$C$181,3,FALSE),0)</f>
        <v>0</v>
      </c>
      <c r="S610" s="2">
        <f>IFERROR(VLOOKUP(C610,LEPTOSPIROSE!$A$5:$C$1176,3,FALSE),0)</f>
        <v>1</v>
      </c>
      <c r="T610" s="2">
        <f>IFERROR(VLOOKUP(C610,'DOENÇA DE CHAGAS'!$A$5:$C$100,3,FALSE),0)</f>
        <v>0</v>
      </c>
      <c r="U610" s="2">
        <f>IFERROR(VLOOKUP(C610,'PICADAS DE COBRAS'!$A$6:$C$4645,3,FALSE),0)</f>
        <v>47</v>
      </c>
      <c r="V610">
        <f>IFERROR(VLOOKUP(C610,'ZIKA VIRUS'!$A$5:$C$2399,3,FALSE),0)</f>
        <v>1</v>
      </c>
      <c r="W610">
        <f>IFERROR(VLOOKUP(C610,'FEBRE TIFÓIDE'!$A$5:$C$46,3,FALSE),0)</f>
        <v>0</v>
      </c>
      <c r="X610">
        <f>IFERROR(VLOOKUP(C610,HANTAVIROSE!$A$5:$C$153,3,FALSE),0)</f>
        <v>0</v>
      </c>
      <c r="Y610">
        <f>IFERROR(VLOOKUP(C610,MENINGITE!$A$5:$C$447,3,FALSE),0)</f>
        <v>1</v>
      </c>
      <c r="Z610">
        <f>IFERROR(VLOOKUP(C610,RAIVA!$A$5:$C$16,3,FALSE),0)</f>
        <v>0</v>
      </c>
    </row>
    <row r="611" spans="1:26" x14ac:dyDescent="0.3">
      <c r="A611" s="2" t="s">
        <v>2425</v>
      </c>
      <c r="B611" s="2" t="s">
        <v>3194</v>
      </c>
      <c r="C611" s="2">
        <v>310600</v>
      </c>
      <c r="D611" s="2">
        <v>3106002</v>
      </c>
      <c r="E611" s="2" t="s">
        <v>2425</v>
      </c>
      <c r="F611" s="2" t="s">
        <v>3194</v>
      </c>
      <c r="G611" s="2">
        <f>IFERROR(VLOOKUP(D611,Coordenadas!$A$2:$D$5571,3,FALSE),0)</f>
        <v>-19.830200000000001</v>
      </c>
      <c r="H611" s="2">
        <f>IFERROR(VLOOKUP(D611,Coordenadas!$A$2:$D$5571,4,FALSE),0)</f>
        <v>-43.092199999999998</v>
      </c>
      <c r="I611" s="2" t="s">
        <v>5325</v>
      </c>
      <c r="J611" s="2">
        <v>10004</v>
      </c>
      <c r="K611" s="2" t="s">
        <v>5332</v>
      </c>
      <c r="L611" s="2">
        <f>IFERROR(VLOOKUP(C611,BOTULISMO!$A$3:$C$19,3,FALSE),0)</f>
        <v>0</v>
      </c>
      <c r="M611" s="2">
        <f>IFERROR(VLOOKUP(C611,'LEISHMANIOSE VISCERAL'!$A$4:$C$454,3,FALSE),0)</f>
        <v>0</v>
      </c>
      <c r="N611" s="2">
        <f>IFERROR(VLOOKUP(C611,'LEISHMANIOSE TEGUMENTAR'!$A$4:$C$1681,3,FALSE),0)</f>
        <v>1</v>
      </c>
      <c r="O611" s="2">
        <f>IFERROR(VLOOKUP(C611,'FEBRE AMARELA'!$A$4:$C$38,3,FALSE),0)</f>
        <v>0</v>
      </c>
      <c r="P611" s="2">
        <f>IFERROR(VLOOKUP(C611,DENGUE!$A$5:$C$4097,3,FALSE),0)</f>
        <v>4</v>
      </c>
      <c r="Q611" s="2">
        <f>IFERROR(VLOOKUP(C611,'HEPATITE VIRAL'!$A$5:$C$3162,3,FALSE),0)</f>
        <v>0</v>
      </c>
      <c r="R611" s="2">
        <f>IFERROR(VLOOKUP(C611,'FEBRE MACULOSA'!$A$5:$C$181,3,FALSE),0)</f>
        <v>0</v>
      </c>
      <c r="S611" s="2">
        <f>IFERROR(VLOOKUP(C611,LEPTOSPIROSE!$A$5:$C$1176,3,FALSE),0)</f>
        <v>0</v>
      </c>
      <c r="T611" s="2">
        <f>IFERROR(VLOOKUP(C611,'DOENÇA DE CHAGAS'!$A$5:$C$100,3,FALSE),0)</f>
        <v>0</v>
      </c>
      <c r="U611" s="2">
        <f>IFERROR(VLOOKUP(C611,'PICADAS DE COBRAS'!$A$6:$C$4645,3,FALSE),0)</f>
        <v>9</v>
      </c>
      <c r="V611">
        <f>IFERROR(VLOOKUP(C611,'ZIKA VIRUS'!$A$5:$C$2399,3,FALSE),0)</f>
        <v>7</v>
      </c>
      <c r="W611">
        <f>IFERROR(VLOOKUP(C611,'FEBRE TIFÓIDE'!$A$5:$C$46,3,FALSE),0)</f>
        <v>0</v>
      </c>
      <c r="X611">
        <f>IFERROR(VLOOKUP(C611,HANTAVIROSE!$A$5:$C$153,3,FALSE),0)</f>
        <v>0</v>
      </c>
      <c r="Y611">
        <f>IFERROR(VLOOKUP(C611,MENINGITE!$A$5:$C$447,3,FALSE),0)</f>
        <v>0</v>
      </c>
      <c r="Z611">
        <f>IFERROR(VLOOKUP(C611,RAIVA!$A$5:$C$16,3,FALSE),0)</f>
        <v>0</v>
      </c>
    </row>
    <row r="612" spans="1:26" x14ac:dyDescent="0.3">
      <c r="A612" s="2" t="s">
        <v>4704</v>
      </c>
      <c r="B612" s="2" t="s">
        <v>4873</v>
      </c>
      <c r="C612" s="2">
        <v>210177</v>
      </c>
      <c r="D612" s="2">
        <v>2101772</v>
      </c>
      <c r="E612" s="2" t="s">
        <v>4704</v>
      </c>
      <c r="F612" s="2" t="s">
        <v>4873</v>
      </c>
      <c r="G612" s="2">
        <f>IFERROR(VLOOKUP(D612,Coordenadas!$A$2:$D$5571,3,FALSE),0)</f>
        <v>-3.7261799999999998</v>
      </c>
      <c r="H612" s="2">
        <f>IFERROR(VLOOKUP(D612,Coordenadas!$A$2:$D$5571,4,FALSE),0)</f>
        <v>-45.307499999999997</v>
      </c>
      <c r="I612" s="2" t="s">
        <v>5324</v>
      </c>
      <c r="J612" s="2">
        <v>12049</v>
      </c>
      <c r="K612" s="2" t="s">
        <v>5332</v>
      </c>
      <c r="L612" s="2">
        <f>IFERROR(VLOOKUP(C612,BOTULISMO!$A$3:$C$19,3,FALSE),0)</f>
        <v>0</v>
      </c>
      <c r="M612" s="2">
        <f>IFERROR(VLOOKUP(C612,'LEISHMANIOSE VISCERAL'!$A$4:$C$454,3,FALSE),0)</f>
        <v>0</v>
      </c>
      <c r="N612" s="2">
        <f>IFERROR(VLOOKUP(C612,'LEISHMANIOSE TEGUMENTAR'!$A$4:$C$1681,3,FALSE),0)</f>
        <v>0</v>
      </c>
      <c r="O612" s="2">
        <f>IFERROR(VLOOKUP(C612,'FEBRE AMARELA'!$A$4:$C$38,3,FALSE),0)</f>
        <v>0</v>
      </c>
      <c r="P612" s="2">
        <f>IFERROR(VLOOKUP(C612,DENGUE!$A$5:$C$4097,3,FALSE),0)</f>
        <v>0</v>
      </c>
      <c r="Q612" s="2">
        <f>IFERROR(VLOOKUP(C612,'HEPATITE VIRAL'!$A$5:$C$3162,3,FALSE),0)</f>
        <v>1</v>
      </c>
      <c r="R612" s="2">
        <f>IFERROR(VLOOKUP(C612,'FEBRE MACULOSA'!$A$5:$C$181,3,FALSE),0)</f>
        <v>0</v>
      </c>
      <c r="S612" s="2">
        <f>IFERROR(VLOOKUP(C612,LEPTOSPIROSE!$A$5:$C$1176,3,FALSE),0)</f>
        <v>0</v>
      </c>
      <c r="T612" s="2">
        <f>IFERROR(VLOOKUP(C612,'DOENÇA DE CHAGAS'!$A$5:$C$100,3,FALSE),0)</f>
        <v>0</v>
      </c>
      <c r="U612" s="2">
        <f>IFERROR(VLOOKUP(C612,'PICADAS DE COBRAS'!$A$6:$C$4645,3,FALSE),0)</f>
        <v>21</v>
      </c>
      <c r="V612">
        <f>IFERROR(VLOOKUP(C612,'ZIKA VIRUS'!$A$5:$C$2399,3,FALSE),0)</f>
        <v>1</v>
      </c>
      <c r="W612">
        <f>IFERROR(VLOOKUP(C612,'FEBRE TIFÓIDE'!$A$5:$C$46,3,FALSE),0)</f>
        <v>0</v>
      </c>
      <c r="X612">
        <f>IFERROR(VLOOKUP(C612,HANTAVIROSE!$A$5:$C$153,3,FALSE),0)</f>
        <v>0</v>
      </c>
      <c r="Y612">
        <f>IFERROR(VLOOKUP(C612,MENINGITE!$A$5:$C$447,3,FALSE),0)</f>
        <v>0</v>
      </c>
      <c r="Z612">
        <f>IFERROR(VLOOKUP(C612,RAIVA!$A$5:$C$16,3,FALSE),0)</f>
        <v>0</v>
      </c>
    </row>
    <row r="613" spans="1:26" x14ac:dyDescent="0.3">
      <c r="A613" s="2" t="s">
        <v>1256</v>
      </c>
      <c r="B613" s="2" t="s">
        <v>1604</v>
      </c>
      <c r="C613" s="2">
        <v>410280</v>
      </c>
      <c r="D613" s="2">
        <v>4102802</v>
      </c>
      <c r="E613" s="2" t="s">
        <v>1256</v>
      </c>
      <c r="F613" s="2" t="s">
        <v>1604</v>
      </c>
      <c r="G613" s="2">
        <f>IFERROR(VLOOKUP(D613,Coordenadas!$A$2:$D$5571,3,FALSE),0)</f>
        <v>-22.9937</v>
      </c>
      <c r="H613" s="2">
        <f>IFERROR(VLOOKUP(D613,Coordenadas!$A$2:$D$5571,4,FALSE),0)</f>
        <v>-51.192700000000002</v>
      </c>
      <c r="I613" s="2" t="s">
        <v>5326</v>
      </c>
      <c r="J613" s="2">
        <v>15079</v>
      </c>
      <c r="K613" s="2" t="s">
        <v>5332</v>
      </c>
      <c r="L613" s="2">
        <f>IFERROR(VLOOKUP(C613,BOTULISMO!$A$3:$C$19,3,FALSE),0)</f>
        <v>0</v>
      </c>
      <c r="M613" s="2">
        <f>IFERROR(VLOOKUP(C613,'LEISHMANIOSE VISCERAL'!$A$4:$C$454,3,FALSE),0)</f>
        <v>0</v>
      </c>
      <c r="N613" s="2">
        <f>IFERROR(VLOOKUP(C613,'LEISHMANIOSE TEGUMENTAR'!$A$4:$C$1681,3,FALSE),0)</f>
        <v>0</v>
      </c>
      <c r="O613" s="2">
        <f>IFERROR(VLOOKUP(C613,'FEBRE AMARELA'!$A$4:$C$38,3,FALSE),0)</f>
        <v>0</v>
      </c>
      <c r="P613" s="2">
        <f>IFERROR(VLOOKUP(C613,DENGUE!$A$5:$C$4097,3,FALSE),0)</f>
        <v>777</v>
      </c>
      <c r="Q613" s="2">
        <f>IFERROR(VLOOKUP(C613,'HEPATITE VIRAL'!$A$5:$C$3162,3,FALSE),0)</f>
        <v>0</v>
      </c>
      <c r="R613" s="2">
        <f>IFERROR(VLOOKUP(C613,'FEBRE MACULOSA'!$A$5:$C$181,3,FALSE),0)</f>
        <v>0</v>
      </c>
      <c r="S613" s="2">
        <f>IFERROR(VLOOKUP(C613,LEPTOSPIROSE!$A$5:$C$1176,3,FALSE),0)</f>
        <v>0</v>
      </c>
      <c r="T613" s="2">
        <f>IFERROR(VLOOKUP(C613,'DOENÇA DE CHAGAS'!$A$5:$C$100,3,FALSE),0)</f>
        <v>0</v>
      </c>
      <c r="U613" s="2">
        <f>IFERROR(VLOOKUP(C613,'PICADAS DE COBRAS'!$A$6:$C$4645,3,FALSE),0)</f>
        <v>9</v>
      </c>
      <c r="V613">
        <f>IFERROR(VLOOKUP(C613,'ZIKA VIRUS'!$A$5:$C$2399,3,FALSE),0)</f>
        <v>0</v>
      </c>
      <c r="W613">
        <f>IFERROR(VLOOKUP(C613,'FEBRE TIFÓIDE'!$A$5:$C$46,3,FALSE),0)</f>
        <v>0</v>
      </c>
      <c r="X613">
        <f>IFERROR(VLOOKUP(C613,HANTAVIROSE!$A$5:$C$153,3,FALSE),0)</f>
        <v>0</v>
      </c>
      <c r="Y613">
        <f>IFERROR(VLOOKUP(C613,MENINGITE!$A$5:$C$447,3,FALSE),0)</f>
        <v>0</v>
      </c>
      <c r="Z613">
        <f>IFERROR(VLOOKUP(C613,RAIVA!$A$5:$C$16,3,FALSE),0)</f>
        <v>0</v>
      </c>
    </row>
    <row r="614" spans="1:26" x14ac:dyDescent="0.3">
      <c r="A614" s="2" t="s">
        <v>4490</v>
      </c>
      <c r="B614" s="2" t="s">
        <v>4681</v>
      </c>
      <c r="C614" s="2">
        <v>220155</v>
      </c>
      <c r="D614" s="2">
        <v>2201556</v>
      </c>
      <c r="E614" s="2" t="s">
        <v>4490</v>
      </c>
      <c r="F614" s="2" t="s">
        <v>4681</v>
      </c>
      <c r="G614" s="2">
        <f>IFERROR(VLOOKUP(D614,Coordenadas!$A$2:$D$5571,3,FALSE),0)</f>
        <v>-7.9880899999999997</v>
      </c>
      <c r="H614" s="2">
        <f>IFERROR(VLOOKUP(D614,Coordenadas!$A$2:$D$5571,4,FALSE),0)</f>
        <v>-41.8675</v>
      </c>
      <c r="I614" s="2" t="s">
        <v>5324</v>
      </c>
      <c r="J614" s="2">
        <v>3778</v>
      </c>
      <c r="K614" s="2" t="s">
        <v>5332</v>
      </c>
      <c r="L614" s="2">
        <f>IFERROR(VLOOKUP(C614,BOTULISMO!$A$3:$C$19,3,FALSE),0)</f>
        <v>0</v>
      </c>
      <c r="M614" s="2">
        <f>IFERROR(VLOOKUP(C614,'LEISHMANIOSE VISCERAL'!$A$4:$C$454,3,FALSE),0)</f>
        <v>0</v>
      </c>
      <c r="N614" s="2">
        <f>IFERROR(VLOOKUP(C614,'LEISHMANIOSE TEGUMENTAR'!$A$4:$C$1681,3,FALSE),0)</f>
        <v>0</v>
      </c>
      <c r="O614" s="2">
        <f>IFERROR(VLOOKUP(C614,'FEBRE AMARELA'!$A$4:$C$38,3,FALSE),0)</f>
        <v>0</v>
      </c>
      <c r="P614" s="2">
        <f>IFERROR(VLOOKUP(C614,DENGUE!$A$5:$C$4097,3,FALSE),0)</f>
        <v>0</v>
      </c>
      <c r="Q614" s="2">
        <f>IFERROR(VLOOKUP(C614,'HEPATITE VIRAL'!$A$5:$C$3162,3,FALSE),0)</f>
        <v>0</v>
      </c>
      <c r="R614" s="2">
        <f>IFERROR(VLOOKUP(C614,'FEBRE MACULOSA'!$A$5:$C$181,3,FALSE),0)</f>
        <v>0</v>
      </c>
      <c r="S614" s="2">
        <f>IFERROR(VLOOKUP(C614,LEPTOSPIROSE!$A$5:$C$1176,3,FALSE),0)</f>
        <v>0</v>
      </c>
      <c r="T614" s="2">
        <f>IFERROR(VLOOKUP(C614,'DOENÇA DE CHAGAS'!$A$5:$C$100,3,FALSE),0)</f>
        <v>0</v>
      </c>
      <c r="U614" s="2">
        <f>IFERROR(VLOOKUP(C614,'PICADAS DE COBRAS'!$A$6:$C$4645,3,FALSE),0)</f>
        <v>2</v>
      </c>
      <c r="V614">
        <f>IFERROR(VLOOKUP(C614,'ZIKA VIRUS'!$A$5:$C$2399,3,FALSE),0)</f>
        <v>0</v>
      </c>
      <c r="W614">
        <f>IFERROR(VLOOKUP(C614,'FEBRE TIFÓIDE'!$A$5:$C$46,3,FALSE),0)</f>
        <v>0</v>
      </c>
      <c r="X614">
        <f>IFERROR(VLOOKUP(C614,HANTAVIROSE!$A$5:$C$153,3,FALSE),0)</f>
        <v>0</v>
      </c>
      <c r="Y614">
        <f>IFERROR(VLOOKUP(C614,MENINGITE!$A$5:$C$447,3,FALSE),0)</f>
        <v>0</v>
      </c>
      <c r="Z614">
        <f>IFERROR(VLOOKUP(C614,RAIVA!$A$5:$C$16,3,FALSE),0)</f>
        <v>0</v>
      </c>
    </row>
    <row r="615" spans="1:26" x14ac:dyDescent="0.3">
      <c r="A615" s="2" t="s">
        <v>967</v>
      </c>
      <c r="B615" s="2" t="s">
        <v>1222</v>
      </c>
      <c r="C615" s="2">
        <v>420213</v>
      </c>
      <c r="D615" s="2">
        <v>4202131</v>
      </c>
      <c r="E615" s="2" t="s">
        <v>967</v>
      </c>
      <c r="F615" s="2" t="s">
        <v>1222</v>
      </c>
      <c r="G615" s="2">
        <f>IFERROR(VLOOKUP(D615,Coordenadas!$A$2:$D$5571,3,FALSE),0)</f>
        <v>-26.2746</v>
      </c>
      <c r="H615" s="2">
        <f>IFERROR(VLOOKUP(D615,Coordenadas!$A$2:$D$5571,4,FALSE),0)</f>
        <v>-50.4664</v>
      </c>
      <c r="I615" s="2" t="s">
        <v>5326</v>
      </c>
      <c r="J615" s="2">
        <v>6004</v>
      </c>
      <c r="K615" s="2" t="s">
        <v>5332</v>
      </c>
      <c r="L615" s="2">
        <f>IFERROR(VLOOKUP(C615,BOTULISMO!$A$3:$C$19,3,FALSE),0)</f>
        <v>0</v>
      </c>
      <c r="M615" s="2">
        <f>IFERROR(VLOOKUP(C615,'LEISHMANIOSE VISCERAL'!$A$4:$C$454,3,FALSE),0)</f>
        <v>0</v>
      </c>
      <c r="N615" s="2">
        <f>IFERROR(VLOOKUP(C615,'LEISHMANIOSE TEGUMENTAR'!$A$4:$C$1681,3,FALSE),0)</f>
        <v>0</v>
      </c>
      <c r="O615" s="2">
        <f>IFERROR(VLOOKUP(C615,'FEBRE AMARELA'!$A$4:$C$38,3,FALSE),0)</f>
        <v>0</v>
      </c>
      <c r="P615" s="2">
        <f>IFERROR(VLOOKUP(C615,DENGUE!$A$5:$C$4097,3,FALSE),0)</f>
        <v>0</v>
      </c>
      <c r="Q615" s="2">
        <f>IFERROR(VLOOKUP(C615,'HEPATITE VIRAL'!$A$5:$C$3162,3,FALSE),0)</f>
        <v>0</v>
      </c>
      <c r="R615" s="2">
        <f>IFERROR(VLOOKUP(C615,'FEBRE MACULOSA'!$A$5:$C$181,3,FALSE),0)</f>
        <v>0</v>
      </c>
      <c r="S615" s="2">
        <f>IFERROR(VLOOKUP(C615,LEPTOSPIROSE!$A$5:$C$1176,3,FALSE),0)</f>
        <v>0</v>
      </c>
      <c r="T615" s="2">
        <f>IFERROR(VLOOKUP(C615,'DOENÇA DE CHAGAS'!$A$5:$C$100,3,FALSE),0)</f>
        <v>0</v>
      </c>
      <c r="U615" s="2">
        <f>IFERROR(VLOOKUP(C615,'PICADAS DE COBRAS'!$A$6:$C$4645,3,FALSE),0)</f>
        <v>1</v>
      </c>
      <c r="V615">
        <f>IFERROR(VLOOKUP(C615,'ZIKA VIRUS'!$A$5:$C$2399,3,FALSE),0)</f>
        <v>0</v>
      </c>
      <c r="W615">
        <f>IFERROR(VLOOKUP(C615,'FEBRE TIFÓIDE'!$A$5:$C$46,3,FALSE),0)</f>
        <v>0</v>
      </c>
      <c r="X615">
        <f>IFERROR(VLOOKUP(C615,HANTAVIROSE!$A$5:$C$153,3,FALSE),0)</f>
        <v>0</v>
      </c>
      <c r="Y615">
        <f>IFERROR(VLOOKUP(C615,MENINGITE!$A$5:$C$447,3,FALSE),0)</f>
        <v>0</v>
      </c>
      <c r="Z615">
        <f>IFERROR(VLOOKUP(C615,RAIVA!$A$5:$C$16,3,FALSE),0)</f>
        <v>0</v>
      </c>
    </row>
    <row r="616" spans="1:26" x14ac:dyDescent="0.3">
      <c r="A616" s="2" t="s">
        <v>4704</v>
      </c>
      <c r="B616" s="2" t="s">
        <v>4874</v>
      </c>
      <c r="C616" s="2">
        <v>210173</v>
      </c>
      <c r="D616" s="2">
        <v>2101731</v>
      </c>
      <c r="E616" s="2" t="s">
        <v>4704</v>
      </c>
      <c r="F616" s="2" t="s">
        <v>4874</v>
      </c>
      <c r="G616" s="2">
        <f>IFERROR(VLOOKUP(D616,Coordenadas!$A$2:$D$5571,3,FALSE),0)</f>
        <v>-3.1548500000000002</v>
      </c>
      <c r="H616" s="2">
        <f>IFERROR(VLOOKUP(D616,Coordenadas!$A$2:$D$5571,4,FALSE),0)</f>
        <v>-43.5122</v>
      </c>
      <c r="I616" s="2" t="s">
        <v>5324</v>
      </c>
      <c r="J616" s="2">
        <v>6524</v>
      </c>
      <c r="K616" s="2" t="s">
        <v>5332</v>
      </c>
      <c r="L616" s="2">
        <f>IFERROR(VLOOKUP(C616,BOTULISMO!$A$3:$C$19,3,FALSE),0)</f>
        <v>0</v>
      </c>
      <c r="M616" s="2">
        <f>IFERROR(VLOOKUP(C616,'LEISHMANIOSE VISCERAL'!$A$4:$C$454,3,FALSE),0)</f>
        <v>0</v>
      </c>
      <c r="N616" s="2">
        <f>IFERROR(VLOOKUP(C616,'LEISHMANIOSE TEGUMENTAR'!$A$4:$C$1681,3,FALSE),0)</f>
        <v>2</v>
      </c>
      <c r="O616" s="2">
        <f>IFERROR(VLOOKUP(C616,'FEBRE AMARELA'!$A$4:$C$38,3,FALSE),0)</f>
        <v>0</v>
      </c>
      <c r="P616" s="2">
        <f>IFERROR(VLOOKUP(C616,DENGUE!$A$5:$C$4097,3,FALSE),0)</f>
        <v>0</v>
      </c>
      <c r="Q616" s="2">
        <f>IFERROR(VLOOKUP(C616,'HEPATITE VIRAL'!$A$5:$C$3162,3,FALSE),0)</f>
        <v>0</v>
      </c>
      <c r="R616" s="2">
        <f>IFERROR(VLOOKUP(C616,'FEBRE MACULOSA'!$A$5:$C$181,3,FALSE),0)</f>
        <v>0</v>
      </c>
      <c r="S616" s="2">
        <f>IFERROR(VLOOKUP(C616,LEPTOSPIROSE!$A$5:$C$1176,3,FALSE),0)</f>
        <v>0</v>
      </c>
      <c r="T616" s="2">
        <f>IFERROR(VLOOKUP(C616,'DOENÇA DE CHAGAS'!$A$5:$C$100,3,FALSE),0)</f>
        <v>0</v>
      </c>
      <c r="U616" s="2">
        <f>IFERROR(VLOOKUP(C616,'PICADAS DE COBRAS'!$A$6:$C$4645,3,FALSE),0)</f>
        <v>2</v>
      </c>
      <c r="V616">
        <f>IFERROR(VLOOKUP(C616,'ZIKA VIRUS'!$A$5:$C$2399,3,FALSE),0)</f>
        <v>0</v>
      </c>
      <c r="W616">
        <f>IFERROR(VLOOKUP(C616,'FEBRE TIFÓIDE'!$A$5:$C$46,3,FALSE),0)</f>
        <v>0</v>
      </c>
      <c r="X616">
        <f>IFERROR(VLOOKUP(C616,HANTAVIROSE!$A$5:$C$153,3,FALSE),0)</f>
        <v>0</v>
      </c>
      <c r="Y616">
        <f>IFERROR(VLOOKUP(C616,MENINGITE!$A$5:$C$447,3,FALSE),0)</f>
        <v>0</v>
      </c>
      <c r="Z616">
        <f>IFERROR(VLOOKUP(C616,RAIVA!$A$5:$C$16,3,FALSE),0)</f>
        <v>0</v>
      </c>
    </row>
    <row r="617" spans="1:26" x14ac:dyDescent="0.3">
      <c r="A617" s="2" t="s">
        <v>3988</v>
      </c>
      <c r="B617" s="2" t="s">
        <v>3808</v>
      </c>
      <c r="C617" s="2">
        <v>250190</v>
      </c>
      <c r="D617" s="2">
        <v>2501906</v>
      </c>
      <c r="E617" s="2" t="s">
        <v>3988</v>
      </c>
      <c r="F617" s="2" t="s">
        <v>3808</v>
      </c>
      <c r="G617" s="2">
        <f>IFERROR(VLOOKUP(D617,Coordenadas!$A$2:$D$5571,3,FALSE),0)</f>
        <v>-6.74261</v>
      </c>
      <c r="H617" s="2">
        <f>IFERROR(VLOOKUP(D617,Coordenadas!$A$2:$D$5571,4,FALSE),0)</f>
        <v>-35.516599999999997</v>
      </c>
      <c r="I617" s="2" t="s">
        <v>5324</v>
      </c>
      <c r="J617" s="2">
        <v>17093</v>
      </c>
      <c r="K617" s="2" t="s">
        <v>5332</v>
      </c>
      <c r="L617" s="2">
        <f>IFERROR(VLOOKUP(C617,BOTULISMO!$A$3:$C$19,3,FALSE),0)</f>
        <v>0</v>
      </c>
      <c r="M617" s="2">
        <f>IFERROR(VLOOKUP(C617,'LEISHMANIOSE VISCERAL'!$A$4:$C$454,3,FALSE),0)</f>
        <v>0</v>
      </c>
      <c r="N617" s="2">
        <f>IFERROR(VLOOKUP(C617,'LEISHMANIOSE TEGUMENTAR'!$A$4:$C$1681,3,FALSE),0)</f>
        <v>0</v>
      </c>
      <c r="O617" s="2">
        <f>IFERROR(VLOOKUP(C617,'FEBRE AMARELA'!$A$4:$C$38,3,FALSE),0)</f>
        <v>0</v>
      </c>
      <c r="P617" s="2">
        <f>IFERROR(VLOOKUP(C617,DENGUE!$A$5:$C$4097,3,FALSE),0)</f>
        <v>1</v>
      </c>
      <c r="Q617" s="2">
        <f>IFERROR(VLOOKUP(C617,'HEPATITE VIRAL'!$A$5:$C$3162,3,FALSE),0)</f>
        <v>0</v>
      </c>
      <c r="R617" s="2">
        <f>IFERROR(VLOOKUP(C617,'FEBRE MACULOSA'!$A$5:$C$181,3,FALSE),0)</f>
        <v>0</v>
      </c>
      <c r="S617" s="2">
        <f>IFERROR(VLOOKUP(C617,LEPTOSPIROSE!$A$5:$C$1176,3,FALSE),0)</f>
        <v>0</v>
      </c>
      <c r="T617" s="2">
        <f>IFERROR(VLOOKUP(C617,'DOENÇA DE CHAGAS'!$A$5:$C$100,3,FALSE),0)</f>
        <v>0</v>
      </c>
      <c r="U617" s="2">
        <f>IFERROR(VLOOKUP(C617,'PICADAS DE COBRAS'!$A$6:$C$4645,3,FALSE),0)</f>
        <v>0</v>
      </c>
      <c r="V617">
        <f>IFERROR(VLOOKUP(C617,'ZIKA VIRUS'!$A$5:$C$2399,3,FALSE),0)</f>
        <v>3</v>
      </c>
      <c r="W617">
        <f>IFERROR(VLOOKUP(C617,'FEBRE TIFÓIDE'!$A$5:$C$46,3,FALSE),0)</f>
        <v>0</v>
      </c>
      <c r="X617">
        <f>IFERROR(VLOOKUP(C617,HANTAVIROSE!$A$5:$C$153,3,FALSE),0)</f>
        <v>0</v>
      </c>
      <c r="Y617">
        <f>IFERROR(VLOOKUP(C617,MENINGITE!$A$5:$C$447,3,FALSE),0)</f>
        <v>0</v>
      </c>
      <c r="Z617">
        <f>IFERROR(VLOOKUP(C617,RAIVA!$A$5:$C$16,3,FALSE),0)</f>
        <v>0</v>
      </c>
    </row>
    <row r="618" spans="1:26" x14ac:dyDescent="0.3">
      <c r="A618" s="2" t="s">
        <v>3723</v>
      </c>
      <c r="B618" s="2" t="s">
        <v>3808</v>
      </c>
      <c r="C618" s="2">
        <v>270080</v>
      </c>
      <c r="D618" s="2">
        <v>2700805</v>
      </c>
      <c r="E618" s="2" t="s">
        <v>3723</v>
      </c>
      <c r="F618" s="2" t="s">
        <v>3808</v>
      </c>
      <c r="G618" s="2">
        <f>IFERROR(VLOOKUP(D618,Coordenadas!$A$2:$D$5571,3,FALSE),0)</f>
        <v>-9.5704700000000003</v>
      </c>
      <c r="H618" s="2">
        <f>IFERROR(VLOOKUP(D618,Coordenadas!$A$2:$D$5571,4,FALSE),0)</f>
        <v>-36.490400000000001</v>
      </c>
      <c r="I618" s="2" t="s">
        <v>5324</v>
      </c>
      <c r="J618" s="2">
        <v>4551</v>
      </c>
      <c r="K618" s="2" t="s">
        <v>5332</v>
      </c>
      <c r="L618" s="2">
        <f>IFERROR(VLOOKUP(C618,BOTULISMO!$A$3:$C$19,3,FALSE),0)</f>
        <v>0</v>
      </c>
      <c r="M618" s="2">
        <f>IFERROR(VLOOKUP(C618,'LEISHMANIOSE VISCERAL'!$A$4:$C$454,3,FALSE),0)</f>
        <v>0</v>
      </c>
      <c r="N618" s="2">
        <f>IFERROR(VLOOKUP(C618,'LEISHMANIOSE TEGUMENTAR'!$A$4:$C$1681,3,FALSE),0)</f>
        <v>0</v>
      </c>
      <c r="O618" s="2">
        <f>IFERROR(VLOOKUP(C618,'FEBRE AMARELA'!$A$4:$C$38,3,FALSE),0)</f>
        <v>0</v>
      </c>
      <c r="P618" s="2">
        <f>IFERROR(VLOOKUP(C618,DENGUE!$A$5:$C$4097,3,FALSE),0)</f>
        <v>7</v>
      </c>
      <c r="Q618" s="2">
        <f>IFERROR(VLOOKUP(C618,'HEPATITE VIRAL'!$A$5:$C$3162,3,FALSE),0)</f>
        <v>0</v>
      </c>
      <c r="R618" s="2">
        <f>IFERROR(VLOOKUP(C618,'FEBRE MACULOSA'!$A$5:$C$181,3,FALSE),0)</f>
        <v>0</v>
      </c>
      <c r="S618" s="2">
        <f>IFERROR(VLOOKUP(C618,LEPTOSPIROSE!$A$5:$C$1176,3,FALSE),0)</f>
        <v>0</v>
      </c>
      <c r="T618" s="2">
        <f>IFERROR(VLOOKUP(C618,'DOENÇA DE CHAGAS'!$A$5:$C$100,3,FALSE),0)</f>
        <v>0</v>
      </c>
      <c r="U618" s="2">
        <f>IFERROR(VLOOKUP(C618,'PICADAS DE COBRAS'!$A$6:$C$4645,3,FALSE),0)</f>
        <v>0</v>
      </c>
      <c r="V618">
        <f>IFERROR(VLOOKUP(C618,'ZIKA VIRUS'!$A$5:$C$2399,3,FALSE),0)</f>
        <v>0</v>
      </c>
      <c r="W618">
        <f>IFERROR(VLOOKUP(C618,'FEBRE TIFÓIDE'!$A$5:$C$46,3,FALSE),0)</f>
        <v>0</v>
      </c>
      <c r="X618">
        <f>IFERROR(VLOOKUP(C618,HANTAVIROSE!$A$5:$C$153,3,FALSE),0)</f>
        <v>0</v>
      </c>
      <c r="Y618">
        <f>IFERROR(VLOOKUP(C618,MENINGITE!$A$5:$C$447,3,FALSE),0)</f>
        <v>0</v>
      </c>
      <c r="Z618">
        <f>IFERROR(VLOOKUP(C618,RAIVA!$A$5:$C$16,3,FALSE),0)</f>
        <v>0</v>
      </c>
    </row>
    <row r="619" spans="1:26" x14ac:dyDescent="0.3">
      <c r="A619" s="2" t="s">
        <v>3816</v>
      </c>
      <c r="B619" s="2" t="s">
        <v>3970</v>
      </c>
      <c r="C619" s="2">
        <v>260150</v>
      </c>
      <c r="D619" s="2">
        <v>2601508</v>
      </c>
      <c r="E619" s="2" t="s">
        <v>3816</v>
      </c>
      <c r="F619" s="2" t="s">
        <v>3970</v>
      </c>
      <c r="G619" s="2">
        <f>IFERROR(VLOOKUP(D619,Coordenadas!$A$2:$D$5571,3,FALSE),0)</f>
        <v>-8.6250400000000003</v>
      </c>
      <c r="H619" s="2">
        <f>IFERROR(VLOOKUP(D619,Coordenadas!$A$2:$D$5571,4,FALSE),0)</f>
        <v>-35.833500000000001</v>
      </c>
      <c r="I619" s="2" t="s">
        <v>5324</v>
      </c>
      <c r="J619" s="2">
        <v>11353</v>
      </c>
      <c r="K619" s="2" t="s">
        <v>5332</v>
      </c>
      <c r="L619" s="2">
        <f>IFERROR(VLOOKUP(C619,BOTULISMO!$A$3:$C$19,3,FALSE),0)</f>
        <v>0</v>
      </c>
      <c r="M619" s="2">
        <f>IFERROR(VLOOKUP(C619,'LEISHMANIOSE VISCERAL'!$A$4:$C$454,3,FALSE),0)</f>
        <v>0</v>
      </c>
      <c r="N619" s="2">
        <f>IFERROR(VLOOKUP(C619,'LEISHMANIOSE TEGUMENTAR'!$A$4:$C$1681,3,FALSE),0)</f>
        <v>0</v>
      </c>
      <c r="O619" s="2">
        <f>IFERROR(VLOOKUP(C619,'FEBRE AMARELA'!$A$4:$C$38,3,FALSE),0)</f>
        <v>0</v>
      </c>
      <c r="P619" s="2">
        <f>IFERROR(VLOOKUP(C619,DENGUE!$A$5:$C$4097,3,FALSE),0)</f>
        <v>0</v>
      </c>
      <c r="Q619" s="2">
        <f>IFERROR(VLOOKUP(C619,'HEPATITE VIRAL'!$A$5:$C$3162,3,FALSE),0)</f>
        <v>0</v>
      </c>
      <c r="R619" s="2">
        <f>IFERROR(VLOOKUP(C619,'FEBRE MACULOSA'!$A$5:$C$181,3,FALSE),0)</f>
        <v>0</v>
      </c>
      <c r="S619" s="2">
        <f>IFERROR(VLOOKUP(C619,LEPTOSPIROSE!$A$5:$C$1176,3,FALSE),0)</f>
        <v>0</v>
      </c>
      <c r="T619" s="2">
        <f>IFERROR(VLOOKUP(C619,'DOENÇA DE CHAGAS'!$A$5:$C$100,3,FALSE),0)</f>
        <v>0</v>
      </c>
      <c r="U619" s="2">
        <f>IFERROR(VLOOKUP(C619,'PICADAS DE COBRAS'!$A$6:$C$4645,3,FALSE),0)</f>
        <v>1</v>
      </c>
      <c r="V619">
        <f>IFERROR(VLOOKUP(C619,'ZIKA VIRUS'!$A$5:$C$2399,3,FALSE),0)</f>
        <v>0</v>
      </c>
      <c r="W619">
        <f>IFERROR(VLOOKUP(C619,'FEBRE TIFÓIDE'!$A$5:$C$46,3,FALSE),0)</f>
        <v>0</v>
      </c>
      <c r="X619">
        <f>IFERROR(VLOOKUP(C619,HANTAVIROSE!$A$5:$C$153,3,FALSE),0)</f>
        <v>0</v>
      </c>
      <c r="Y619">
        <f>IFERROR(VLOOKUP(C619,MENINGITE!$A$5:$C$447,3,FALSE),0)</f>
        <v>0</v>
      </c>
      <c r="Z619">
        <f>IFERROR(VLOOKUP(C619,RAIVA!$A$5:$C$16,3,FALSE),0)</f>
        <v>0</v>
      </c>
    </row>
    <row r="620" spans="1:26" x14ac:dyDescent="0.3">
      <c r="A620" s="2" t="s">
        <v>3816</v>
      </c>
      <c r="B620" s="2" t="s">
        <v>3969</v>
      </c>
      <c r="C620" s="2">
        <v>260160</v>
      </c>
      <c r="D620" s="2">
        <v>2601607</v>
      </c>
      <c r="E620" s="2" t="s">
        <v>3816</v>
      </c>
      <c r="F620" s="2" t="s">
        <v>3969</v>
      </c>
      <c r="G620" s="2">
        <f>IFERROR(VLOOKUP(D620,Coordenadas!$A$2:$D$5571,3,FALSE),0)</f>
        <v>-8.7504600000000003</v>
      </c>
      <c r="H620" s="2">
        <f>IFERROR(VLOOKUP(D620,Coordenadas!$A$2:$D$5571,4,FALSE),0)</f>
        <v>-38.962299999999999</v>
      </c>
      <c r="I620" s="2" t="s">
        <v>5324</v>
      </c>
      <c r="J620" s="2">
        <v>20253</v>
      </c>
      <c r="K620" s="2" t="s">
        <v>5330</v>
      </c>
      <c r="L620" s="2">
        <f>IFERROR(VLOOKUP(C620,BOTULISMO!$A$3:$C$19,3,FALSE),0)</f>
        <v>0</v>
      </c>
      <c r="M620" s="2">
        <f>IFERROR(VLOOKUP(C620,'LEISHMANIOSE VISCERAL'!$A$4:$C$454,3,FALSE),0)</f>
        <v>0</v>
      </c>
      <c r="N620" s="2">
        <f>IFERROR(VLOOKUP(C620,'LEISHMANIOSE TEGUMENTAR'!$A$4:$C$1681,3,FALSE),0)</f>
        <v>0</v>
      </c>
      <c r="O620" s="2">
        <f>IFERROR(VLOOKUP(C620,'FEBRE AMARELA'!$A$4:$C$38,3,FALSE),0)</f>
        <v>0</v>
      </c>
      <c r="P620" s="2">
        <f>IFERROR(VLOOKUP(C620,DENGUE!$A$5:$C$4097,3,FALSE),0)</f>
        <v>70</v>
      </c>
      <c r="Q620" s="2">
        <f>IFERROR(VLOOKUP(C620,'HEPATITE VIRAL'!$A$5:$C$3162,3,FALSE),0)</f>
        <v>0</v>
      </c>
      <c r="R620" s="2">
        <f>IFERROR(VLOOKUP(C620,'FEBRE MACULOSA'!$A$5:$C$181,3,FALSE),0)</f>
        <v>0</v>
      </c>
      <c r="S620" s="2">
        <f>IFERROR(VLOOKUP(C620,LEPTOSPIROSE!$A$5:$C$1176,3,FALSE),0)</f>
        <v>0</v>
      </c>
      <c r="T620" s="2">
        <f>IFERROR(VLOOKUP(C620,'DOENÇA DE CHAGAS'!$A$5:$C$100,3,FALSE),0)</f>
        <v>0</v>
      </c>
      <c r="U620" s="2">
        <f>IFERROR(VLOOKUP(C620,'PICADAS DE COBRAS'!$A$6:$C$4645,3,FALSE),0)</f>
        <v>5</v>
      </c>
      <c r="V620">
        <f>IFERROR(VLOOKUP(C620,'ZIKA VIRUS'!$A$5:$C$2399,3,FALSE),0)</f>
        <v>3</v>
      </c>
      <c r="W620">
        <f>IFERROR(VLOOKUP(C620,'FEBRE TIFÓIDE'!$A$5:$C$46,3,FALSE),0)</f>
        <v>0</v>
      </c>
      <c r="X620">
        <f>IFERROR(VLOOKUP(C620,HANTAVIROSE!$A$5:$C$153,3,FALSE),0)</f>
        <v>0</v>
      </c>
      <c r="Y620">
        <f>IFERROR(VLOOKUP(C620,MENINGITE!$A$5:$C$447,3,FALSE),0)</f>
        <v>0</v>
      </c>
      <c r="Z620">
        <f>IFERROR(VLOOKUP(C620,RAIVA!$A$5:$C$16,3,FALSE),0)</f>
        <v>0</v>
      </c>
    </row>
    <row r="621" spans="1:26" x14ac:dyDescent="0.3">
      <c r="A621" s="2" t="s">
        <v>3988</v>
      </c>
      <c r="B621" s="2" t="s">
        <v>4156</v>
      </c>
      <c r="C621" s="2">
        <v>250200</v>
      </c>
      <c r="D621" s="2">
        <v>2502003</v>
      </c>
      <c r="E621" s="2" t="s">
        <v>3988</v>
      </c>
      <c r="F621" s="2" t="s">
        <v>4156</v>
      </c>
      <c r="G621" s="2">
        <f>IFERROR(VLOOKUP(D621,Coordenadas!$A$2:$D$5571,3,FALSE),0)</f>
        <v>-6.1851500000000001</v>
      </c>
      <c r="H621" s="2">
        <f>IFERROR(VLOOKUP(D621,Coordenadas!$A$2:$D$5571,4,FALSE),0)</f>
        <v>-37.534799999999997</v>
      </c>
      <c r="I621" s="2" t="s">
        <v>5324</v>
      </c>
      <c r="J621" s="2">
        <v>7143</v>
      </c>
      <c r="K621" s="2" t="s">
        <v>5332</v>
      </c>
      <c r="L621" s="2">
        <f>IFERROR(VLOOKUP(C621,BOTULISMO!$A$3:$C$19,3,FALSE),0)</f>
        <v>0</v>
      </c>
      <c r="M621" s="2">
        <f>IFERROR(VLOOKUP(C621,'LEISHMANIOSE VISCERAL'!$A$4:$C$454,3,FALSE),0)</f>
        <v>0</v>
      </c>
      <c r="N621" s="2">
        <f>IFERROR(VLOOKUP(C621,'LEISHMANIOSE TEGUMENTAR'!$A$4:$C$1681,3,FALSE),0)</f>
        <v>0</v>
      </c>
      <c r="O621" s="2">
        <f>IFERROR(VLOOKUP(C621,'FEBRE AMARELA'!$A$4:$C$38,3,FALSE),0)</f>
        <v>0</v>
      </c>
      <c r="P621" s="2">
        <f>IFERROR(VLOOKUP(C621,DENGUE!$A$5:$C$4097,3,FALSE),0)</f>
        <v>0</v>
      </c>
      <c r="Q621" s="2">
        <f>IFERROR(VLOOKUP(C621,'HEPATITE VIRAL'!$A$5:$C$3162,3,FALSE),0)</f>
        <v>0</v>
      </c>
      <c r="R621" s="2">
        <f>IFERROR(VLOOKUP(C621,'FEBRE MACULOSA'!$A$5:$C$181,3,FALSE),0)</f>
        <v>0</v>
      </c>
      <c r="S621" s="2">
        <f>IFERROR(VLOOKUP(C621,LEPTOSPIROSE!$A$5:$C$1176,3,FALSE),0)</f>
        <v>0</v>
      </c>
      <c r="T621" s="2">
        <f>IFERROR(VLOOKUP(C621,'DOENÇA DE CHAGAS'!$A$5:$C$100,3,FALSE),0)</f>
        <v>0</v>
      </c>
      <c r="U621" s="2">
        <f>IFERROR(VLOOKUP(C621,'PICADAS DE COBRAS'!$A$6:$C$4645,3,FALSE),0)</f>
        <v>0</v>
      </c>
      <c r="V621">
        <f>IFERROR(VLOOKUP(C621,'ZIKA VIRUS'!$A$5:$C$2399,3,FALSE),0)</f>
        <v>1</v>
      </c>
      <c r="W621">
        <f>IFERROR(VLOOKUP(C621,'FEBRE TIFÓIDE'!$A$5:$C$46,3,FALSE),0)</f>
        <v>0</v>
      </c>
      <c r="X621">
        <f>IFERROR(VLOOKUP(C621,HANTAVIROSE!$A$5:$C$153,3,FALSE),0)</f>
        <v>0</v>
      </c>
      <c r="Y621">
        <f>IFERROR(VLOOKUP(C621,MENINGITE!$A$5:$C$447,3,FALSE),0)</f>
        <v>0</v>
      </c>
      <c r="Z621">
        <f>IFERROR(VLOOKUP(C621,RAIVA!$A$5:$C$16,3,FALSE),0)</f>
        <v>0</v>
      </c>
    </row>
    <row r="622" spans="1:26" x14ac:dyDescent="0.3">
      <c r="A622" s="2" t="s">
        <v>4490</v>
      </c>
      <c r="B622" s="2" t="s">
        <v>4680</v>
      </c>
      <c r="C622" s="2">
        <v>220157</v>
      </c>
      <c r="D622" s="2">
        <v>2201572</v>
      </c>
      <c r="E622" s="2" t="s">
        <v>4490</v>
      </c>
      <c r="F622" s="2" t="s">
        <v>4680</v>
      </c>
      <c r="G622" s="2">
        <f>IFERROR(VLOOKUP(D622,Coordenadas!$A$2:$D$5571,3,FALSE),0)</f>
        <v>-7.3665200000000004</v>
      </c>
      <c r="H622" s="2">
        <f>IFERROR(VLOOKUP(D622,Coordenadas!$A$2:$D$5571,4,FALSE),0)</f>
        <v>-40.968800000000002</v>
      </c>
      <c r="I622" s="2" t="s">
        <v>5324</v>
      </c>
      <c r="J622" s="2">
        <v>3284</v>
      </c>
      <c r="K622" s="2" t="s">
        <v>5332</v>
      </c>
      <c r="L622" s="2">
        <f>IFERROR(VLOOKUP(C622,BOTULISMO!$A$3:$C$19,3,FALSE),0)</f>
        <v>0</v>
      </c>
      <c r="M622" s="2">
        <f>IFERROR(VLOOKUP(C622,'LEISHMANIOSE VISCERAL'!$A$4:$C$454,3,FALSE),0)</f>
        <v>0</v>
      </c>
      <c r="N622" s="2">
        <f>IFERROR(VLOOKUP(C622,'LEISHMANIOSE TEGUMENTAR'!$A$4:$C$1681,3,FALSE),0)</f>
        <v>0</v>
      </c>
      <c r="O622" s="2">
        <f>IFERROR(VLOOKUP(C622,'FEBRE AMARELA'!$A$4:$C$38,3,FALSE),0)</f>
        <v>0</v>
      </c>
      <c r="P622" s="2">
        <f>IFERROR(VLOOKUP(C622,DENGUE!$A$5:$C$4097,3,FALSE),0)</f>
        <v>29</v>
      </c>
      <c r="Q622" s="2">
        <f>IFERROR(VLOOKUP(C622,'HEPATITE VIRAL'!$A$5:$C$3162,3,FALSE),0)</f>
        <v>1</v>
      </c>
      <c r="R622" s="2">
        <f>IFERROR(VLOOKUP(C622,'FEBRE MACULOSA'!$A$5:$C$181,3,FALSE),0)</f>
        <v>0</v>
      </c>
      <c r="S622" s="2">
        <f>IFERROR(VLOOKUP(C622,LEPTOSPIROSE!$A$5:$C$1176,3,FALSE),0)</f>
        <v>0</v>
      </c>
      <c r="T622" s="2">
        <f>IFERROR(VLOOKUP(C622,'DOENÇA DE CHAGAS'!$A$5:$C$100,3,FALSE),0)</f>
        <v>0</v>
      </c>
      <c r="U622" s="2">
        <f>IFERROR(VLOOKUP(C622,'PICADAS DE COBRAS'!$A$6:$C$4645,3,FALSE),0)</f>
        <v>4</v>
      </c>
      <c r="V622">
        <f>IFERROR(VLOOKUP(C622,'ZIKA VIRUS'!$A$5:$C$2399,3,FALSE),0)</f>
        <v>3</v>
      </c>
      <c r="W622">
        <f>IFERROR(VLOOKUP(C622,'FEBRE TIFÓIDE'!$A$5:$C$46,3,FALSE),0)</f>
        <v>0</v>
      </c>
      <c r="X622">
        <f>IFERROR(VLOOKUP(C622,HANTAVIROSE!$A$5:$C$153,3,FALSE),0)</f>
        <v>0</v>
      </c>
      <c r="Y622">
        <f>IFERROR(VLOOKUP(C622,MENINGITE!$A$5:$C$447,3,FALSE),0)</f>
        <v>0</v>
      </c>
      <c r="Z622">
        <f>IFERROR(VLOOKUP(C622,RAIVA!$A$5:$C$16,3,FALSE),0)</f>
        <v>0</v>
      </c>
    </row>
    <row r="623" spans="1:26" x14ac:dyDescent="0.3">
      <c r="A623" s="2" t="s">
        <v>2258</v>
      </c>
      <c r="B623" s="2" t="s">
        <v>2339</v>
      </c>
      <c r="C623" s="2">
        <v>330045</v>
      </c>
      <c r="D623" s="2">
        <v>3300456</v>
      </c>
      <c r="E623" s="2" t="s">
        <v>2258</v>
      </c>
      <c r="F623" s="2" t="s">
        <v>2339</v>
      </c>
      <c r="G623" s="2">
        <f>IFERROR(VLOOKUP(D623,Coordenadas!$A$2:$D$5571,3,FALSE),0)</f>
        <v>-22.763999999999999</v>
      </c>
      <c r="H623" s="2">
        <f>IFERROR(VLOOKUP(D623,Coordenadas!$A$2:$D$5571,4,FALSE),0)</f>
        <v>-43.3992</v>
      </c>
      <c r="I623" s="2" t="s">
        <v>5325</v>
      </c>
      <c r="J623" s="2">
        <v>469332</v>
      </c>
      <c r="K623" s="2" t="s">
        <v>5333</v>
      </c>
      <c r="L623" s="2">
        <f>IFERROR(VLOOKUP(C623,BOTULISMO!$A$3:$C$19,3,FALSE),0)</f>
        <v>0</v>
      </c>
      <c r="M623" s="2">
        <f>IFERROR(VLOOKUP(C623,'LEISHMANIOSE VISCERAL'!$A$4:$C$454,3,FALSE),0)</f>
        <v>0</v>
      </c>
      <c r="N623" s="2">
        <f>IFERROR(VLOOKUP(C623,'LEISHMANIOSE TEGUMENTAR'!$A$4:$C$1681,3,FALSE),0)</f>
        <v>0</v>
      </c>
      <c r="O623" s="2">
        <f>IFERROR(VLOOKUP(C623,'FEBRE AMARELA'!$A$4:$C$38,3,FALSE),0)</f>
        <v>0</v>
      </c>
      <c r="P623" s="2">
        <f>IFERROR(VLOOKUP(C623,DENGUE!$A$5:$C$4097,3,FALSE),0)</f>
        <v>35</v>
      </c>
      <c r="Q623" s="2">
        <f>IFERROR(VLOOKUP(C623,'HEPATITE VIRAL'!$A$5:$C$3162,3,FALSE),0)</f>
        <v>45</v>
      </c>
      <c r="R623" s="2">
        <f>IFERROR(VLOOKUP(C623,'FEBRE MACULOSA'!$A$5:$C$181,3,FALSE),0)</f>
        <v>0</v>
      </c>
      <c r="S623" s="2">
        <f>IFERROR(VLOOKUP(C623,LEPTOSPIROSE!$A$5:$C$1176,3,FALSE),0)</f>
        <v>2</v>
      </c>
      <c r="T623" s="2">
        <f>IFERROR(VLOOKUP(C623,'DOENÇA DE CHAGAS'!$A$5:$C$100,3,FALSE),0)</f>
        <v>0</v>
      </c>
      <c r="U623" s="2">
        <f>IFERROR(VLOOKUP(C623,'PICADAS DE COBRAS'!$A$6:$C$4645,3,FALSE),0)</f>
        <v>0</v>
      </c>
      <c r="V623">
        <f>IFERROR(VLOOKUP(C623,'ZIKA VIRUS'!$A$5:$C$2399,3,FALSE),0)</f>
        <v>9</v>
      </c>
      <c r="W623">
        <f>IFERROR(VLOOKUP(C623,'FEBRE TIFÓIDE'!$A$5:$C$46,3,FALSE),0)</f>
        <v>0</v>
      </c>
      <c r="X623">
        <f>IFERROR(VLOOKUP(C623,HANTAVIROSE!$A$5:$C$153,3,FALSE),0)</f>
        <v>0</v>
      </c>
      <c r="Y623">
        <f>IFERROR(VLOOKUP(C623,MENINGITE!$A$5:$C$447,3,FALSE),0)</f>
        <v>0</v>
      </c>
      <c r="Z623">
        <f>IFERROR(VLOOKUP(C623,RAIVA!$A$5:$C$16,3,FALSE),0)</f>
        <v>0</v>
      </c>
    </row>
    <row r="624" spans="1:26" x14ac:dyDescent="0.3">
      <c r="A624" s="2" t="s">
        <v>2425</v>
      </c>
      <c r="B624" s="2" t="s">
        <v>3193</v>
      </c>
      <c r="C624" s="2">
        <v>310610</v>
      </c>
      <c r="D624" s="2">
        <v>3106101</v>
      </c>
      <c r="E624" s="2" t="s">
        <v>2425</v>
      </c>
      <c r="F624" s="2" t="s">
        <v>3193</v>
      </c>
      <c r="G624" s="2">
        <f>IFERROR(VLOOKUP(D624,Coordenadas!$A$2:$D$5571,3,FALSE),0)</f>
        <v>-21.943999999999999</v>
      </c>
      <c r="H624" s="2">
        <f>IFERROR(VLOOKUP(D624,Coordenadas!$A$2:$D$5571,4,FALSE),0)</f>
        <v>-43.4084</v>
      </c>
      <c r="I624" s="2" t="s">
        <v>5325</v>
      </c>
      <c r="J624" s="2">
        <v>3403</v>
      </c>
      <c r="K624" s="2" t="s">
        <v>5332</v>
      </c>
      <c r="L624" s="2">
        <f>IFERROR(VLOOKUP(C624,BOTULISMO!$A$3:$C$19,3,FALSE),0)</f>
        <v>0</v>
      </c>
      <c r="M624" s="2">
        <f>IFERROR(VLOOKUP(C624,'LEISHMANIOSE VISCERAL'!$A$4:$C$454,3,FALSE),0)</f>
        <v>0</v>
      </c>
      <c r="N624" s="2">
        <f>IFERROR(VLOOKUP(C624,'LEISHMANIOSE TEGUMENTAR'!$A$4:$C$1681,3,FALSE),0)</f>
        <v>0</v>
      </c>
      <c r="O624" s="2">
        <f>IFERROR(VLOOKUP(C624,'FEBRE AMARELA'!$A$4:$C$38,3,FALSE),0)</f>
        <v>0</v>
      </c>
      <c r="P624" s="2">
        <f>IFERROR(VLOOKUP(C624,DENGUE!$A$5:$C$4097,3,FALSE),0)</f>
        <v>0</v>
      </c>
      <c r="Q624" s="2">
        <f>IFERROR(VLOOKUP(C624,'HEPATITE VIRAL'!$A$5:$C$3162,3,FALSE),0)</f>
        <v>0</v>
      </c>
      <c r="R624" s="2">
        <f>IFERROR(VLOOKUP(C624,'FEBRE MACULOSA'!$A$5:$C$181,3,FALSE),0)</f>
        <v>0</v>
      </c>
      <c r="S624" s="2">
        <f>IFERROR(VLOOKUP(C624,LEPTOSPIROSE!$A$5:$C$1176,3,FALSE),0)</f>
        <v>1</v>
      </c>
      <c r="T624" s="2">
        <f>IFERROR(VLOOKUP(C624,'DOENÇA DE CHAGAS'!$A$5:$C$100,3,FALSE),0)</f>
        <v>0</v>
      </c>
      <c r="U624" s="2">
        <f>IFERROR(VLOOKUP(C624,'PICADAS DE COBRAS'!$A$6:$C$4645,3,FALSE),0)</f>
        <v>0</v>
      </c>
      <c r="V624">
        <f>IFERROR(VLOOKUP(C624,'ZIKA VIRUS'!$A$5:$C$2399,3,FALSE),0)</f>
        <v>1</v>
      </c>
      <c r="W624">
        <f>IFERROR(VLOOKUP(C624,'FEBRE TIFÓIDE'!$A$5:$C$46,3,FALSE),0)</f>
        <v>0</v>
      </c>
      <c r="X624">
        <f>IFERROR(VLOOKUP(C624,HANTAVIROSE!$A$5:$C$153,3,FALSE),0)</f>
        <v>0</v>
      </c>
      <c r="Y624">
        <f>IFERROR(VLOOKUP(C624,MENINGITE!$A$5:$C$447,3,FALSE),0)</f>
        <v>0</v>
      </c>
      <c r="Z624">
        <f>IFERROR(VLOOKUP(C624,RAIVA!$A$5:$C$16,3,FALSE),0)</f>
        <v>0</v>
      </c>
    </row>
    <row r="625" spans="1:26" x14ac:dyDescent="0.3">
      <c r="A625" s="2" t="s">
        <v>3257</v>
      </c>
      <c r="B625" s="2" t="s">
        <v>1221</v>
      </c>
      <c r="C625" s="2">
        <v>290340</v>
      </c>
      <c r="D625" s="2">
        <v>2903409</v>
      </c>
      <c r="E625" s="2" t="s">
        <v>3257</v>
      </c>
      <c r="F625" s="2" t="s">
        <v>1221</v>
      </c>
      <c r="G625" s="2">
        <f>IFERROR(VLOOKUP(D625,Coordenadas!$A$2:$D$5571,3,FALSE),0)</f>
        <v>-15.860799999999999</v>
      </c>
      <c r="H625" s="2">
        <f>IFERROR(VLOOKUP(D625,Coordenadas!$A$2:$D$5571,4,FALSE),0)</f>
        <v>-38.875799999999998</v>
      </c>
      <c r="I625" s="2" t="s">
        <v>5324</v>
      </c>
      <c r="J625" s="2">
        <v>21798</v>
      </c>
      <c r="K625" s="2" t="s">
        <v>5330</v>
      </c>
      <c r="L625" s="2">
        <f>IFERROR(VLOOKUP(C625,BOTULISMO!$A$3:$C$19,3,FALSE),0)</f>
        <v>0</v>
      </c>
      <c r="M625" s="2">
        <f>IFERROR(VLOOKUP(C625,'LEISHMANIOSE VISCERAL'!$A$4:$C$454,3,FALSE),0)</f>
        <v>0</v>
      </c>
      <c r="N625" s="2">
        <f>IFERROR(VLOOKUP(C625,'LEISHMANIOSE TEGUMENTAR'!$A$4:$C$1681,3,FALSE),0)</f>
        <v>0</v>
      </c>
      <c r="O625" s="2">
        <f>IFERROR(VLOOKUP(C625,'FEBRE AMARELA'!$A$4:$C$38,3,FALSE),0)</f>
        <v>0</v>
      </c>
      <c r="P625" s="2">
        <f>IFERROR(VLOOKUP(C625,DENGUE!$A$5:$C$4097,3,FALSE),0)</f>
        <v>9</v>
      </c>
      <c r="Q625" s="2">
        <f>IFERROR(VLOOKUP(C625,'HEPATITE VIRAL'!$A$5:$C$3162,3,FALSE),0)</f>
        <v>10</v>
      </c>
      <c r="R625" s="2">
        <f>IFERROR(VLOOKUP(C625,'FEBRE MACULOSA'!$A$5:$C$181,3,FALSE),0)</f>
        <v>0</v>
      </c>
      <c r="S625" s="2">
        <f>IFERROR(VLOOKUP(C625,LEPTOSPIROSE!$A$5:$C$1176,3,FALSE),0)</f>
        <v>1</v>
      </c>
      <c r="T625" s="2">
        <f>IFERROR(VLOOKUP(C625,'DOENÇA DE CHAGAS'!$A$5:$C$100,3,FALSE),0)</f>
        <v>0</v>
      </c>
      <c r="U625" s="2">
        <f>IFERROR(VLOOKUP(C625,'PICADAS DE COBRAS'!$A$6:$C$4645,3,FALSE),0)</f>
        <v>32</v>
      </c>
      <c r="V625">
        <f>IFERROR(VLOOKUP(C625,'ZIKA VIRUS'!$A$5:$C$2399,3,FALSE),0)</f>
        <v>4</v>
      </c>
      <c r="W625">
        <f>IFERROR(VLOOKUP(C625,'FEBRE TIFÓIDE'!$A$5:$C$46,3,FALSE),0)</f>
        <v>0</v>
      </c>
      <c r="X625">
        <f>IFERROR(VLOOKUP(C625,HANTAVIROSE!$A$5:$C$153,3,FALSE),0)</f>
        <v>0</v>
      </c>
      <c r="Y625">
        <f>IFERROR(VLOOKUP(C625,MENINGITE!$A$5:$C$447,3,FALSE),0)</f>
        <v>0</v>
      </c>
      <c r="Z625">
        <f>IFERROR(VLOOKUP(C625,RAIVA!$A$5:$C$16,3,FALSE),0)</f>
        <v>0</v>
      </c>
    </row>
    <row r="626" spans="1:26" x14ac:dyDescent="0.3">
      <c r="A626" s="2" t="s">
        <v>967</v>
      </c>
      <c r="B626" s="2" t="s">
        <v>1221</v>
      </c>
      <c r="C626" s="2">
        <v>420215</v>
      </c>
      <c r="D626" s="2">
        <v>4202156</v>
      </c>
      <c r="E626" s="2" t="s">
        <v>967</v>
      </c>
      <c r="F626" s="2" t="s">
        <v>1221</v>
      </c>
      <c r="G626" s="2">
        <f>IFERROR(VLOOKUP(D626,Coordenadas!$A$2:$D$5571,3,FALSE),0)</f>
        <v>-26.843</v>
      </c>
      <c r="H626" s="2">
        <f>IFERROR(VLOOKUP(D626,Coordenadas!$A$2:$D$5571,4,FALSE),0)</f>
        <v>-53.575800000000001</v>
      </c>
      <c r="I626" s="2" t="s">
        <v>5326</v>
      </c>
      <c r="J626" s="2">
        <v>2635</v>
      </c>
      <c r="K626" s="2" t="s">
        <v>5332</v>
      </c>
      <c r="L626" s="2">
        <f>IFERROR(VLOOKUP(C626,BOTULISMO!$A$3:$C$19,3,FALSE),0)</f>
        <v>0</v>
      </c>
      <c r="M626" s="2">
        <f>IFERROR(VLOOKUP(C626,'LEISHMANIOSE VISCERAL'!$A$4:$C$454,3,FALSE),0)</f>
        <v>0</v>
      </c>
      <c r="N626" s="2">
        <f>IFERROR(VLOOKUP(C626,'LEISHMANIOSE TEGUMENTAR'!$A$4:$C$1681,3,FALSE),0)</f>
        <v>0</v>
      </c>
      <c r="O626" s="2">
        <f>IFERROR(VLOOKUP(C626,'FEBRE AMARELA'!$A$4:$C$38,3,FALSE),0)</f>
        <v>0</v>
      </c>
      <c r="P626" s="2">
        <f>IFERROR(VLOOKUP(C626,DENGUE!$A$5:$C$4097,3,FALSE),0)</f>
        <v>0</v>
      </c>
      <c r="Q626" s="2">
        <f>IFERROR(VLOOKUP(C626,'HEPATITE VIRAL'!$A$5:$C$3162,3,FALSE),0)</f>
        <v>7</v>
      </c>
      <c r="R626" s="2">
        <f>IFERROR(VLOOKUP(C626,'FEBRE MACULOSA'!$A$5:$C$181,3,FALSE),0)</f>
        <v>0</v>
      </c>
      <c r="S626" s="2">
        <f>IFERROR(VLOOKUP(C626,LEPTOSPIROSE!$A$5:$C$1176,3,FALSE),0)</f>
        <v>0</v>
      </c>
      <c r="T626" s="2">
        <f>IFERROR(VLOOKUP(C626,'DOENÇA DE CHAGAS'!$A$5:$C$100,3,FALSE),0)</f>
        <v>0</v>
      </c>
      <c r="U626" s="2">
        <f>IFERROR(VLOOKUP(C626,'PICADAS DE COBRAS'!$A$6:$C$4645,3,FALSE),0)</f>
        <v>15</v>
      </c>
      <c r="V626">
        <f>IFERROR(VLOOKUP(C626,'ZIKA VIRUS'!$A$5:$C$2399,3,FALSE),0)</f>
        <v>0</v>
      </c>
      <c r="W626">
        <f>IFERROR(VLOOKUP(C626,'FEBRE TIFÓIDE'!$A$5:$C$46,3,FALSE),0)</f>
        <v>0</v>
      </c>
      <c r="X626">
        <f>IFERROR(VLOOKUP(C626,HANTAVIROSE!$A$5:$C$153,3,FALSE),0)</f>
        <v>0</v>
      </c>
      <c r="Y626">
        <f>IFERROR(VLOOKUP(C626,MENINGITE!$A$5:$C$447,3,FALSE),0)</f>
        <v>0</v>
      </c>
      <c r="Z626">
        <f>IFERROR(VLOOKUP(C626,RAIVA!$A$5:$C$16,3,FALSE),0)</f>
        <v>0</v>
      </c>
    </row>
    <row r="627" spans="1:26" x14ac:dyDescent="0.3">
      <c r="A627" s="2" t="s">
        <v>3257</v>
      </c>
      <c r="B627" s="2" t="s">
        <v>3609</v>
      </c>
      <c r="C627" s="2">
        <v>290350</v>
      </c>
      <c r="D627" s="2">
        <v>2903508</v>
      </c>
      <c r="E627" s="2" t="s">
        <v>3257</v>
      </c>
      <c r="F627" s="2" t="s">
        <v>3609</v>
      </c>
      <c r="G627" s="2">
        <f>IFERROR(VLOOKUP(D627,Coordenadas!$A$2:$D$5571,3,FALSE),0)</f>
        <v>-15.0334</v>
      </c>
      <c r="H627" s="2">
        <f>IFERROR(VLOOKUP(D627,Coordenadas!$A$2:$D$5571,4,FALSE),0)</f>
        <v>-41.2652</v>
      </c>
      <c r="I627" s="2" t="s">
        <v>5324</v>
      </c>
      <c r="J627" s="2">
        <v>16021</v>
      </c>
      <c r="K627" s="2" t="s">
        <v>5332</v>
      </c>
      <c r="L627" s="2">
        <f>IFERROR(VLOOKUP(C627,BOTULISMO!$A$3:$C$19,3,FALSE),0)</f>
        <v>0</v>
      </c>
      <c r="M627" s="2">
        <f>IFERROR(VLOOKUP(C627,'LEISHMANIOSE VISCERAL'!$A$4:$C$454,3,FALSE),0)</f>
        <v>0</v>
      </c>
      <c r="N627" s="2">
        <f>IFERROR(VLOOKUP(C627,'LEISHMANIOSE TEGUMENTAR'!$A$4:$C$1681,3,FALSE),0)</f>
        <v>0</v>
      </c>
      <c r="O627" s="2">
        <f>IFERROR(VLOOKUP(C627,'FEBRE AMARELA'!$A$4:$C$38,3,FALSE),0)</f>
        <v>0</v>
      </c>
      <c r="P627" s="2">
        <f>IFERROR(VLOOKUP(C627,DENGUE!$A$5:$C$4097,3,FALSE),0)</f>
        <v>10</v>
      </c>
      <c r="Q627" s="2">
        <f>IFERROR(VLOOKUP(C627,'HEPATITE VIRAL'!$A$5:$C$3162,3,FALSE),0)</f>
        <v>0</v>
      </c>
      <c r="R627" s="2">
        <f>IFERROR(VLOOKUP(C627,'FEBRE MACULOSA'!$A$5:$C$181,3,FALSE),0)</f>
        <v>0</v>
      </c>
      <c r="S627" s="2">
        <f>IFERROR(VLOOKUP(C627,LEPTOSPIROSE!$A$5:$C$1176,3,FALSE),0)</f>
        <v>0</v>
      </c>
      <c r="T627" s="2">
        <f>IFERROR(VLOOKUP(C627,'DOENÇA DE CHAGAS'!$A$5:$C$100,3,FALSE),0)</f>
        <v>0</v>
      </c>
      <c r="U627" s="2">
        <f>IFERROR(VLOOKUP(C627,'PICADAS DE COBRAS'!$A$6:$C$4645,3,FALSE),0)</f>
        <v>195</v>
      </c>
      <c r="V627">
        <f>IFERROR(VLOOKUP(C627,'ZIKA VIRUS'!$A$5:$C$2399,3,FALSE),0)</f>
        <v>4</v>
      </c>
      <c r="W627">
        <f>IFERROR(VLOOKUP(C627,'FEBRE TIFÓIDE'!$A$5:$C$46,3,FALSE),0)</f>
        <v>0</v>
      </c>
      <c r="X627">
        <f>IFERROR(VLOOKUP(C627,HANTAVIROSE!$A$5:$C$153,3,FALSE),0)</f>
        <v>0</v>
      </c>
      <c r="Y627">
        <f>IFERROR(VLOOKUP(C627,MENINGITE!$A$5:$C$447,3,FALSE),0)</f>
        <v>0</v>
      </c>
      <c r="Z627">
        <f>IFERROR(VLOOKUP(C627,RAIVA!$A$5:$C$16,3,FALSE),0)</f>
        <v>0</v>
      </c>
    </row>
    <row r="628" spans="1:26" x14ac:dyDescent="0.3">
      <c r="A628" s="2" t="s">
        <v>3816</v>
      </c>
      <c r="B628" s="2" t="s">
        <v>3968</v>
      </c>
      <c r="C628" s="2">
        <v>260170</v>
      </c>
      <c r="D628" s="2">
        <v>2601706</v>
      </c>
      <c r="E628" s="2" t="s">
        <v>3816</v>
      </c>
      <c r="F628" s="2" t="s">
        <v>3968</v>
      </c>
      <c r="G628" s="2">
        <f>IFERROR(VLOOKUP(D628,Coordenadas!$A$2:$D$5571,3,FALSE),0)</f>
        <v>-8.3313000000000006</v>
      </c>
      <c r="H628" s="2">
        <f>IFERROR(VLOOKUP(D628,Coordenadas!$A$2:$D$5571,4,FALSE),0)</f>
        <v>-36.425800000000002</v>
      </c>
      <c r="I628" s="2" t="s">
        <v>5324</v>
      </c>
      <c r="J628" s="2">
        <v>72432</v>
      </c>
      <c r="K628" s="2" t="s">
        <v>5331</v>
      </c>
      <c r="L628" s="2">
        <f>IFERROR(VLOOKUP(C628,BOTULISMO!$A$3:$C$19,3,FALSE),0)</f>
        <v>0</v>
      </c>
      <c r="M628" s="2">
        <f>IFERROR(VLOOKUP(C628,'LEISHMANIOSE VISCERAL'!$A$4:$C$454,3,FALSE),0)</f>
        <v>0</v>
      </c>
      <c r="N628" s="2">
        <f>IFERROR(VLOOKUP(C628,'LEISHMANIOSE TEGUMENTAR'!$A$4:$C$1681,3,FALSE),0)</f>
        <v>6</v>
      </c>
      <c r="O628" s="2">
        <f>IFERROR(VLOOKUP(C628,'FEBRE AMARELA'!$A$4:$C$38,3,FALSE),0)</f>
        <v>0</v>
      </c>
      <c r="P628" s="2">
        <f>IFERROR(VLOOKUP(C628,DENGUE!$A$5:$C$4097,3,FALSE),0)</f>
        <v>186</v>
      </c>
      <c r="Q628" s="2">
        <f>IFERROR(VLOOKUP(C628,'HEPATITE VIRAL'!$A$5:$C$3162,3,FALSE),0)</f>
        <v>0</v>
      </c>
      <c r="R628" s="2">
        <f>IFERROR(VLOOKUP(C628,'FEBRE MACULOSA'!$A$5:$C$181,3,FALSE),0)</f>
        <v>0</v>
      </c>
      <c r="S628" s="2">
        <f>IFERROR(VLOOKUP(C628,LEPTOSPIROSE!$A$5:$C$1176,3,FALSE),0)</f>
        <v>1</v>
      </c>
      <c r="T628" s="2">
        <f>IFERROR(VLOOKUP(C628,'DOENÇA DE CHAGAS'!$A$5:$C$100,3,FALSE),0)</f>
        <v>0</v>
      </c>
      <c r="U628" s="2">
        <f>IFERROR(VLOOKUP(C628,'PICADAS DE COBRAS'!$A$6:$C$4645,3,FALSE),0)</f>
        <v>260</v>
      </c>
      <c r="V628">
        <f>IFERROR(VLOOKUP(C628,'ZIKA VIRUS'!$A$5:$C$2399,3,FALSE),0)</f>
        <v>0</v>
      </c>
      <c r="W628">
        <f>IFERROR(VLOOKUP(C628,'FEBRE TIFÓIDE'!$A$5:$C$46,3,FALSE),0)</f>
        <v>0</v>
      </c>
      <c r="X628">
        <f>IFERROR(VLOOKUP(C628,HANTAVIROSE!$A$5:$C$153,3,FALSE),0)</f>
        <v>0</v>
      </c>
      <c r="Y628">
        <f>IFERROR(VLOOKUP(C628,MENINGITE!$A$5:$C$447,3,FALSE),0)</f>
        <v>0</v>
      </c>
      <c r="Z628">
        <f>IFERROR(VLOOKUP(C628,RAIVA!$A$5:$C$16,3,FALSE),0)</f>
        <v>0</v>
      </c>
    </row>
    <row r="629" spans="1:26" x14ac:dyDescent="0.3">
      <c r="A629" s="2" t="s">
        <v>3723</v>
      </c>
      <c r="B629" s="2" t="s">
        <v>3807</v>
      </c>
      <c r="C629" s="2">
        <v>270090</v>
      </c>
      <c r="D629" s="2">
        <v>2700904</v>
      </c>
      <c r="E629" s="2" t="s">
        <v>3723</v>
      </c>
      <c r="F629" s="2" t="s">
        <v>3807</v>
      </c>
      <c r="G629" s="2">
        <f>IFERROR(VLOOKUP(D629,Coordenadas!$A$2:$D$5571,3,FALSE),0)</f>
        <v>-9.8227200000000003</v>
      </c>
      <c r="H629" s="2">
        <f>IFERROR(VLOOKUP(D629,Coordenadas!$A$2:$D$5571,4,FALSE),0)</f>
        <v>-37.277000000000001</v>
      </c>
      <c r="I629" s="2" t="s">
        <v>5324</v>
      </c>
      <c r="J629" s="2">
        <v>7030</v>
      </c>
      <c r="K629" s="2" t="s">
        <v>5332</v>
      </c>
      <c r="L629" s="2">
        <f>IFERROR(VLOOKUP(C629,BOTULISMO!$A$3:$C$19,3,FALSE),0)</f>
        <v>0</v>
      </c>
      <c r="M629" s="2">
        <f>IFERROR(VLOOKUP(C629,'LEISHMANIOSE VISCERAL'!$A$4:$C$454,3,FALSE),0)</f>
        <v>0</v>
      </c>
      <c r="N629" s="2">
        <f>IFERROR(VLOOKUP(C629,'LEISHMANIOSE TEGUMENTAR'!$A$4:$C$1681,3,FALSE),0)</f>
        <v>1</v>
      </c>
      <c r="O629" s="2">
        <f>IFERROR(VLOOKUP(C629,'FEBRE AMARELA'!$A$4:$C$38,3,FALSE),0)</f>
        <v>0</v>
      </c>
      <c r="P629" s="2">
        <f>IFERROR(VLOOKUP(C629,DENGUE!$A$5:$C$4097,3,FALSE),0)</f>
        <v>0</v>
      </c>
      <c r="Q629" s="2">
        <f>IFERROR(VLOOKUP(C629,'HEPATITE VIRAL'!$A$5:$C$3162,3,FALSE),0)</f>
        <v>0</v>
      </c>
      <c r="R629" s="2">
        <f>IFERROR(VLOOKUP(C629,'FEBRE MACULOSA'!$A$5:$C$181,3,FALSE),0)</f>
        <v>0</v>
      </c>
      <c r="S629" s="2">
        <f>IFERROR(VLOOKUP(C629,LEPTOSPIROSE!$A$5:$C$1176,3,FALSE),0)</f>
        <v>0</v>
      </c>
      <c r="T629" s="2">
        <f>IFERROR(VLOOKUP(C629,'DOENÇA DE CHAGAS'!$A$5:$C$100,3,FALSE),0)</f>
        <v>0</v>
      </c>
      <c r="U629" s="2">
        <f>IFERROR(VLOOKUP(C629,'PICADAS DE COBRAS'!$A$6:$C$4645,3,FALSE),0)</f>
        <v>0</v>
      </c>
      <c r="V629">
        <f>IFERROR(VLOOKUP(C629,'ZIKA VIRUS'!$A$5:$C$2399,3,FALSE),0)</f>
        <v>1</v>
      </c>
      <c r="W629">
        <f>IFERROR(VLOOKUP(C629,'FEBRE TIFÓIDE'!$A$5:$C$46,3,FALSE),0)</f>
        <v>0</v>
      </c>
      <c r="X629">
        <f>IFERROR(VLOOKUP(C629,HANTAVIROSE!$A$5:$C$153,3,FALSE),0)</f>
        <v>0</v>
      </c>
      <c r="Y629">
        <f>IFERROR(VLOOKUP(C629,MENINGITE!$A$5:$C$447,3,FALSE),0)</f>
        <v>0</v>
      </c>
      <c r="Z629">
        <f>IFERROR(VLOOKUP(C629,RAIVA!$A$5:$C$16,3,FALSE),0)</f>
        <v>0</v>
      </c>
    </row>
    <row r="630" spans="1:26" x14ac:dyDescent="0.3">
      <c r="A630" s="2" t="s">
        <v>2425</v>
      </c>
      <c r="B630" s="2" t="s">
        <v>3191</v>
      </c>
      <c r="C630" s="2">
        <v>310630</v>
      </c>
      <c r="D630" s="2">
        <v>3106309</v>
      </c>
      <c r="E630" s="2" t="s">
        <v>2425</v>
      </c>
      <c r="F630" s="2" t="s">
        <v>3191</v>
      </c>
      <c r="G630" s="2">
        <f>IFERROR(VLOOKUP(D630,Coordenadas!$A$2:$D$5571,3,FALSE),0)</f>
        <v>-19.219899999999999</v>
      </c>
      <c r="H630" s="2">
        <f>IFERROR(VLOOKUP(D630,Coordenadas!$A$2:$D$5571,4,FALSE),0)</f>
        <v>-42.482799999999997</v>
      </c>
      <c r="I630" s="2" t="s">
        <v>5325</v>
      </c>
      <c r="J630" s="2">
        <v>23397</v>
      </c>
      <c r="K630" s="2" t="s">
        <v>5330</v>
      </c>
      <c r="L630" s="2">
        <f>IFERROR(VLOOKUP(C630,BOTULISMO!$A$3:$C$19,3,FALSE),0)</f>
        <v>0</v>
      </c>
      <c r="M630" s="2">
        <f>IFERROR(VLOOKUP(C630,'LEISHMANIOSE VISCERAL'!$A$4:$C$454,3,FALSE),0)</f>
        <v>0</v>
      </c>
      <c r="N630" s="2">
        <f>IFERROR(VLOOKUP(C630,'LEISHMANIOSE TEGUMENTAR'!$A$4:$C$1681,3,FALSE),0)</f>
        <v>3</v>
      </c>
      <c r="O630" s="2">
        <f>IFERROR(VLOOKUP(C630,'FEBRE AMARELA'!$A$4:$C$38,3,FALSE),0)</f>
        <v>0</v>
      </c>
      <c r="P630" s="2">
        <f>IFERROR(VLOOKUP(C630,DENGUE!$A$5:$C$4097,3,FALSE),0)</f>
        <v>391</v>
      </c>
      <c r="Q630" s="2">
        <f>IFERROR(VLOOKUP(C630,'HEPATITE VIRAL'!$A$5:$C$3162,3,FALSE),0)</f>
        <v>7</v>
      </c>
      <c r="R630" s="2">
        <f>IFERROR(VLOOKUP(C630,'FEBRE MACULOSA'!$A$5:$C$181,3,FALSE),0)</f>
        <v>0</v>
      </c>
      <c r="S630" s="2">
        <f>IFERROR(VLOOKUP(C630,LEPTOSPIROSE!$A$5:$C$1176,3,FALSE),0)</f>
        <v>0</v>
      </c>
      <c r="T630" s="2">
        <f>IFERROR(VLOOKUP(C630,'DOENÇA DE CHAGAS'!$A$5:$C$100,3,FALSE),0)</f>
        <v>0</v>
      </c>
      <c r="U630" s="2">
        <f>IFERROR(VLOOKUP(C630,'PICADAS DE COBRAS'!$A$6:$C$4645,3,FALSE),0)</f>
        <v>109</v>
      </c>
      <c r="V630">
        <f>IFERROR(VLOOKUP(C630,'ZIKA VIRUS'!$A$5:$C$2399,3,FALSE),0)</f>
        <v>0</v>
      </c>
      <c r="W630">
        <f>IFERROR(VLOOKUP(C630,'FEBRE TIFÓIDE'!$A$5:$C$46,3,FALSE),0)</f>
        <v>0</v>
      </c>
      <c r="X630">
        <f>IFERROR(VLOOKUP(C630,HANTAVIROSE!$A$5:$C$153,3,FALSE),0)</f>
        <v>0</v>
      </c>
      <c r="Y630">
        <f>IFERROR(VLOOKUP(C630,MENINGITE!$A$5:$C$447,3,FALSE),0)</f>
        <v>0</v>
      </c>
      <c r="Z630">
        <f>IFERROR(VLOOKUP(C630,RAIVA!$A$5:$C$16,3,FALSE),0)</f>
        <v>0</v>
      </c>
    </row>
    <row r="631" spans="1:26" x14ac:dyDescent="0.3">
      <c r="A631" s="2" t="s">
        <v>2425</v>
      </c>
      <c r="B631" s="2" t="s">
        <v>3190</v>
      </c>
      <c r="C631" s="2">
        <v>310640</v>
      </c>
      <c r="D631" s="2">
        <v>3106408</v>
      </c>
      <c r="E631" s="2" t="s">
        <v>2425</v>
      </c>
      <c r="F631" s="2" t="s">
        <v>3190</v>
      </c>
      <c r="G631" s="2">
        <f>IFERROR(VLOOKUP(D631,Coordenadas!$A$2:$D$5571,3,FALSE),0)</f>
        <v>-20.407699999999998</v>
      </c>
      <c r="H631" s="2">
        <f>IFERROR(VLOOKUP(D631,Coordenadas!$A$2:$D$5571,4,FALSE),0)</f>
        <v>-44.027500000000003</v>
      </c>
      <c r="I631" s="2" t="s">
        <v>5325</v>
      </c>
      <c r="J631" s="2">
        <v>7536</v>
      </c>
      <c r="K631" s="2" t="s">
        <v>5332</v>
      </c>
      <c r="L631" s="2">
        <f>IFERROR(VLOOKUP(C631,BOTULISMO!$A$3:$C$19,3,FALSE),0)</f>
        <v>0</v>
      </c>
      <c r="M631" s="2">
        <f>IFERROR(VLOOKUP(C631,'LEISHMANIOSE VISCERAL'!$A$4:$C$454,3,FALSE),0)</f>
        <v>0</v>
      </c>
      <c r="N631" s="2">
        <f>IFERROR(VLOOKUP(C631,'LEISHMANIOSE TEGUMENTAR'!$A$4:$C$1681,3,FALSE),0)</f>
        <v>1</v>
      </c>
      <c r="O631" s="2">
        <f>IFERROR(VLOOKUP(C631,'FEBRE AMARELA'!$A$4:$C$38,3,FALSE),0)</f>
        <v>0</v>
      </c>
      <c r="P631" s="2">
        <f>IFERROR(VLOOKUP(C631,DENGUE!$A$5:$C$4097,3,FALSE),0)</f>
        <v>14</v>
      </c>
      <c r="Q631" s="2">
        <f>IFERROR(VLOOKUP(C631,'HEPATITE VIRAL'!$A$5:$C$3162,3,FALSE),0)</f>
        <v>1</v>
      </c>
      <c r="R631" s="2">
        <f>IFERROR(VLOOKUP(C631,'FEBRE MACULOSA'!$A$5:$C$181,3,FALSE),0)</f>
        <v>0</v>
      </c>
      <c r="S631" s="2">
        <f>IFERROR(VLOOKUP(C631,LEPTOSPIROSE!$A$5:$C$1176,3,FALSE),0)</f>
        <v>0</v>
      </c>
      <c r="T631" s="2">
        <f>IFERROR(VLOOKUP(C631,'DOENÇA DE CHAGAS'!$A$5:$C$100,3,FALSE),0)</f>
        <v>0</v>
      </c>
      <c r="U631" s="2">
        <f>IFERROR(VLOOKUP(C631,'PICADAS DE COBRAS'!$A$6:$C$4645,3,FALSE),0)</f>
        <v>16</v>
      </c>
      <c r="V631">
        <f>IFERROR(VLOOKUP(C631,'ZIKA VIRUS'!$A$5:$C$2399,3,FALSE),0)</f>
        <v>0</v>
      </c>
      <c r="W631">
        <f>IFERROR(VLOOKUP(C631,'FEBRE TIFÓIDE'!$A$5:$C$46,3,FALSE),0)</f>
        <v>0</v>
      </c>
      <c r="X631">
        <f>IFERROR(VLOOKUP(C631,HANTAVIROSE!$A$5:$C$153,3,FALSE),0)</f>
        <v>0</v>
      </c>
      <c r="Y631">
        <f>IFERROR(VLOOKUP(C631,MENINGITE!$A$5:$C$447,3,FALSE),0)</f>
        <v>0</v>
      </c>
      <c r="Z631">
        <f>IFERROR(VLOOKUP(C631,RAIVA!$A$5:$C$16,3,FALSE),0)</f>
        <v>0</v>
      </c>
    </row>
    <row r="632" spans="1:26" x14ac:dyDescent="0.3">
      <c r="A632" s="2" t="s">
        <v>5044</v>
      </c>
      <c r="B632" s="2" t="s">
        <v>5158</v>
      </c>
      <c r="C632" s="2">
        <v>150145</v>
      </c>
      <c r="D632" s="2">
        <v>1501451</v>
      </c>
      <c r="E632" s="2" t="s">
        <v>5044</v>
      </c>
      <c r="F632" s="2" t="s">
        <v>5158</v>
      </c>
      <c r="G632" s="2">
        <f>IFERROR(VLOOKUP(D632,Coordenadas!$A$2:$D$5571,3,FALSE),0)</f>
        <v>-2.6360899999999998</v>
      </c>
      <c r="H632" s="2">
        <f>IFERROR(VLOOKUP(D632,Coordenadas!$A$2:$D$5571,4,FALSE),0)</f>
        <v>-54.937399999999997</v>
      </c>
      <c r="I632" s="2" t="s">
        <v>5323</v>
      </c>
      <c r="J632" s="2">
        <v>16318</v>
      </c>
      <c r="K632" s="2" t="s">
        <v>5332</v>
      </c>
      <c r="L632" s="2">
        <f>IFERROR(VLOOKUP(C632,BOTULISMO!$A$3:$C$19,3,FALSE),0)</f>
        <v>0</v>
      </c>
      <c r="M632" s="2">
        <f>IFERROR(VLOOKUP(C632,'LEISHMANIOSE VISCERAL'!$A$4:$C$454,3,FALSE),0)</f>
        <v>1</v>
      </c>
      <c r="N632" s="2">
        <f>IFERROR(VLOOKUP(C632,'LEISHMANIOSE TEGUMENTAR'!$A$4:$C$1681,3,FALSE),0)</f>
        <v>29</v>
      </c>
      <c r="O632" s="2">
        <f>IFERROR(VLOOKUP(C632,'FEBRE AMARELA'!$A$4:$C$38,3,FALSE),0)</f>
        <v>0</v>
      </c>
      <c r="P632" s="2">
        <f>IFERROR(VLOOKUP(C632,DENGUE!$A$5:$C$4097,3,FALSE),0)</f>
        <v>17</v>
      </c>
      <c r="Q632" s="2">
        <f>IFERROR(VLOOKUP(C632,'HEPATITE VIRAL'!$A$5:$C$3162,3,FALSE),0)</f>
        <v>0</v>
      </c>
      <c r="R632" s="2">
        <f>IFERROR(VLOOKUP(C632,'FEBRE MACULOSA'!$A$5:$C$181,3,FALSE),0)</f>
        <v>0</v>
      </c>
      <c r="S632" s="2">
        <f>IFERROR(VLOOKUP(C632,LEPTOSPIROSE!$A$5:$C$1176,3,FALSE),0)</f>
        <v>0</v>
      </c>
      <c r="T632" s="2">
        <f>IFERROR(VLOOKUP(C632,'DOENÇA DE CHAGAS'!$A$5:$C$100,3,FALSE),0)</f>
        <v>0</v>
      </c>
      <c r="U632" s="2">
        <f>IFERROR(VLOOKUP(C632,'PICADAS DE COBRAS'!$A$6:$C$4645,3,FALSE),0)</f>
        <v>70</v>
      </c>
      <c r="V632">
        <f>IFERROR(VLOOKUP(C632,'ZIKA VIRUS'!$A$5:$C$2399,3,FALSE),0)</f>
        <v>4</v>
      </c>
      <c r="W632">
        <f>IFERROR(VLOOKUP(C632,'FEBRE TIFÓIDE'!$A$5:$C$46,3,FALSE),0)</f>
        <v>0</v>
      </c>
      <c r="X632">
        <f>IFERROR(VLOOKUP(C632,HANTAVIROSE!$A$5:$C$153,3,FALSE),0)</f>
        <v>0</v>
      </c>
      <c r="Y632">
        <f>IFERROR(VLOOKUP(C632,MENINGITE!$A$5:$C$447,3,FALSE),0)</f>
        <v>0</v>
      </c>
      <c r="Z632">
        <f>IFERROR(VLOOKUP(C632,RAIVA!$A$5:$C$16,3,FALSE),0)</f>
        <v>0</v>
      </c>
    </row>
    <row r="633" spans="1:26" x14ac:dyDescent="0.3">
      <c r="A633" s="2" t="s">
        <v>4490</v>
      </c>
      <c r="B633" s="2" t="s">
        <v>4679</v>
      </c>
      <c r="C633" s="2">
        <v>220160</v>
      </c>
      <c r="D633" s="2">
        <v>2201606</v>
      </c>
      <c r="E633" s="2" t="s">
        <v>4490</v>
      </c>
      <c r="F633" s="2" t="s">
        <v>4679</v>
      </c>
      <c r="G633" s="2">
        <f>IFERROR(VLOOKUP(D633,Coordenadas!$A$2:$D$5571,3,FALSE),0)</f>
        <v>-5.4567600000000001</v>
      </c>
      <c r="H633" s="2">
        <f>IFERROR(VLOOKUP(D633,Coordenadas!$A$2:$D$5571,4,FALSE),0)</f>
        <v>-42.363799999999998</v>
      </c>
      <c r="I633" s="2" t="s">
        <v>5324</v>
      </c>
      <c r="J633" s="2">
        <v>9911</v>
      </c>
      <c r="K633" s="2" t="s">
        <v>5332</v>
      </c>
      <c r="L633" s="2">
        <f>IFERROR(VLOOKUP(C633,BOTULISMO!$A$3:$C$19,3,FALSE),0)</f>
        <v>0</v>
      </c>
      <c r="M633" s="2">
        <f>IFERROR(VLOOKUP(C633,'LEISHMANIOSE VISCERAL'!$A$4:$C$454,3,FALSE),0)</f>
        <v>0</v>
      </c>
      <c r="N633" s="2">
        <f>IFERROR(VLOOKUP(C633,'LEISHMANIOSE TEGUMENTAR'!$A$4:$C$1681,3,FALSE),0)</f>
        <v>0</v>
      </c>
      <c r="O633" s="2">
        <f>IFERROR(VLOOKUP(C633,'FEBRE AMARELA'!$A$4:$C$38,3,FALSE),0)</f>
        <v>0</v>
      </c>
      <c r="P633" s="2">
        <f>IFERROR(VLOOKUP(C633,DENGUE!$A$5:$C$4097,3,FALSE),0)</f>
        <v>3</v>
      </c>
      <c r="Q633" s="2">
        <f>IFERROR(VLOOKUP(C633,'HEPATITE VIRAL'!$A$5:$C$3162,3,FALSE),0)</f>
        <v>0</v>
      </c>
      <c r="R633" s="2">
        <f>IFERROR(VLOOKUP(C633,'FEBRE MACULOSA'!$A$5:$C$181,3,FALSE),0)</f>
        <v>0</v>
      </c>
      <c r="S633" s="2">
        <f>IFERROR(VLOOKUP(C633,LEPTOSPIROSE!$A$5:$C$1176,3,FALSE),0)</f>
        <v>0</v>
      </c>
      <c r="T633" s="2">
        <f>IFERROR(VLOOKUP(C633,'DOENÇA DE CHAGAS'!$A$5:$C$100,3,FALSE),0)</f>
        <v>0</v>
      </c>
      <c r="U633" s="2">
        <f>IFERROR(VLOOKUP(C633,'PICADAS DE COBRAS'!$A$6:$C$4645,3,FALSE),0)</f>
        <v>14</v>
      </c>
      <c r="V633">
        <f>IFERROR(VLOOKUP(C633,'ZIKA VIRUS'!$A$5:$C$2399,3,FALSE),0)</f>
        <v>2</v>
      </c>
      <c r="W633">
        <f>IFERROR(VLOOKUP(C633,'FEBRE TIFÓIDE'!$A$5:$C$46,3,FALSE),0)</f>
        <v>0</v>
      </c>
      <c r="X633">
        <f>IFERROR(VLOOKUP(C633,HANTAVIROSE!$A$5:$C$153,3,FALSE),0)</f>
        <v>0</v>
      </c>
      <c r="Y633">
        <f>IFERROR(VLOOKUP(C633,MENINGITE!$A$5:$C$447,3,FALSE),0)</f>
        <v>0</v>
      </c>
      <c r="Z633">
        <f>IFERROR(VLOOKUP(C633,RAIVA!$A$5:$C$16,3,FALSE),0)</f>
        <v>0</v>
      </c>
    </row>
    <row r="634" spans="1:26" x14ac:dyDescent="0.3">
      <c r="A634" s="2" t="s">
        <v>4704</v>
      </c>
      <c r="B634" s="2" t="s">
        <v>4872</v>
      </c>
      <c r="C634" s="2">
        <v>210180</v>
      </c>
      <c r="D634" s="2">
        <v>2101806</v>
      </c>
      <c r="E634" s="2" t="s">
        <v>4704</v>
      </c>
      <c r="F634" s="2" t="s">
        <v>4872</v>
      </c>
      <c r="G634" s="2">
        <f>IFERROR(VLOOKUP(D634,Coordenadas!$A$2:$D$5571,3,FALSE),0)</f>
        <v>-7.2103700000000002</v>
      </c>
      <c r="H634" s="2">
        <f>IFERROR(VLOOKUP(D634,Coordenadas!$A$2:$D$5571,4,FALSE),0)</f>
        <v>-44.557699999999997</v>
      </c>
      <c r="I634" s="2" t="s">
        <v>5324</v>
      </c>
      <c r="J634" s="2">
        <v>5469</v>
      </c>
      <c r="K634" s="2" t="s">
        <v>5332</v>
      </c>
      <c r="L634" s="2">
        <f>IFERROR(VLOOKUP(C634,BOTULISMO!$A$3:$C$19,3,FALSE),0)</f>
        <v>0</v>
      </c>
      <c r="M634" s="2">
        <f>IFERROR(VLOOKUP(C634,'LEISHMANIOSE VISCERAL'!$A$4:$C$454,3,FALSE),0)</f>
        <v>0</v>
      </c>
      <c r="N634" s="2">
        <f>IFERROR(VLOOKUP(C634,'LEISHMANIOSE TEGUMENTAR'!$A$4:$C$1681,3,FALSE),0)</f>
        <v>0</v>
      </c>
      <c r="O634" s="2">
        <f>IFERROR(VLOOKUP(C634,'FEBRE AMARELA'!$A$4:$C$38,3,FALSE),0)</f>
        <v>0</v>
      </c>
      <c r="P634" s="2">
        <f>IFERROR(VLOOKUP(C634,DENGUE!$A$5:$C$4097,3,FALSE),0)</f>
        <v>0</v>
      </c>
      <c r="Q634" s="2">
        <f>IFERROR(VLOOKUP(C634,'HEPATITE VIRAL'!$A$5:$C$3162,3,FALSE),0)</f>
        <v>1</v>
      </c>
      <c r="R634" s="2">
        <f>IFERROR(VLOOKUP(C634,'FEBRE MACULOSA'!$A$5:$C$181,3,FALSE),0)</f>
        <v>0</v>
      </c>
      <c r="S634" s="2">
        <f>IFERROR(VLOOKUP(C634,LEPTOSPIROSE!$A$5:$C$1176,3,FALSE),0)</f>
        <v>0</v>
      </c>
      <c r="T634" s="2">
        <f>IFERROR(VLOOKUP(C634,'DOENÇA DE CHAGAS'!$A$5:$C$100,3,FALSE),0)</f>
        <v>0</v>
      </c>
      <c r="U634" s="2">
        <f>IFERROR(VLOOKUP(C634,'PICADAS DE COBRAS'!$A$6:$C$4645,3,FALSE),0)</f>
        <v>1</v>
      </c>
      <c r="V634">
        <f>IFERROR(VLOOKUP(C634,'ZIKA VIRUS'!$A$5:$C$2399,3,FALSE),0)</f>
        <v>0</v>
      </c>
      <c r="W634">
        <f>IFERROR(VLOOKUP(C634,'FEBRE TIFÓIDE'!$A$5:$C$46,3,FALSE),0)</f>
        <v>0</v>
      </c>
      <c r="X634">
        <f>IFERROR(VLOOKUP(C634,HANTAVIROSE!$A$5:$C$153,3,FALSE),0)</f>
        <v>0</v>
      </c>
      <c r="Y634">
        <f>IFERROR(VLOOKUP(C634,MENINGITE!$A$5:$C$447,3,FALSE),0)</f>
        <v>0</v>
      </c>
      <c r="Z634">
        <f>IFERROR(VLOOKUP(C634,RAIVA!$A$5:$C$16,3,FALSE),0)</f>
        <v>0</v>
      </c>
    </row>
    <row r="635" spans="1:26" x14ac:dyDescent="0.3">
      <c r="A635" s="2" t="s">
        <v>967</v>
      </c>
      <c r="B635" s="2" t="s">
        <v>1220</v>
      </c>
      <c r="C635" s="2">
        <v>420220</v>
      </c>
      <c r="D635" s="2">
        <v>4202206</v>
      </c>
      <c r="E635" s="2" t="s">
        <v>967</v>
      </c>
      <c r="F635" s="2" t="s">
        <v>1220</v>
      </c>
      <c r="G635" s="2">
        <f>IFERROR(VLOOKUP(D635,Coordenadas!$A$2:$D$5571,3,FALSE),0)</f>
        <v>-26.780999999999999</v>
      </c>
      <c r="H635" s="2">
        <f>IFERROR(VLOOKUP(D635,Coordenadas!$A$2:$D$5571,4,FALSE),0)</f>
        <v>-49.359299999999998</v>
      </c>
      <c r="I635" s="2" t="s">
        <v>5326</v>
      </c>
      <c r="J635" s="2">
        <v>10336</v>
      </c>
      <c r="K635" s="2" t="s">
        <v>5332</v>
      </c>
      <c r="L635" s="2">
        <f>IFERROR(VLOOKUP(C635,BOTULISMO!$A$3:$C$19,3,FALSE),0)</f>
        <v>0</v>
      </c>
      <c r="M635" s="2">
        <f>IFERROR(VLOOKUP(C635,'LEISHMANIOSE VISCERAL'!$A$4:$C$454,3,FALSE),0)</f>
        <v>0</v>
      </c>
      <c r="N635" s="2">
        <f>IFERROR(VLOOKUP(C635,'LEISHMANIOSE TEGUMENTAR'!$A$4:$C$1681,3,FALSE),0)</f>
        <v>0</v>
      </c>
      <c r="O635" s="2">
        <f>IFERROR(VLOOKUP(C635,'FEBRE AMARELA'!$A$4:$C$38,3,FALSE),0)</f>
        <v>0</v>
      </c>
      <c r="P635" s="2">
        <f>IFERROR(VLOOKUP(C635,DENGUE!$A$5:$C$4097,3,FALSE),0)</f>
        <v>0</v>
      </c>
      <c r="Q635" s="2">
        <f>IFERROR(VLOOKUP(C635,'HEPATITE VIRAL'!$A$5:$C$3162,3,FALSE),0)</f>
        <v>0</v>
      </c>
      <c r="R635" s="2">
        <f>IFERROR(VLOOKUP(C635,'FEBRE MACULOSA'!$A$5:$C$181,3,FALSE),0)</f>
        <v>1</v>
      </c>
      <c r="S635" s="2">
        <f>IFERROR(VLOOKUP(C635,LEPTOSPIROSE!$A$5:$C$1176,3,FALSE),0)</f>
        <v>1</v>
      </c>
      <c r="T635" s="2">
        <f>IFERROR(VLOOKUP(C635,'DOENÇA DE CHAGAS'!$A$5:$C$100,3,FALSE),0)</f>
        <v>0</v>
      </c>
      <c r="U635" s="2">
        <f>IFERROR(VLOOKUP(C635,'PICADAS DE COBRAS'!$A$6:$C$4645,3,FALSE),0)</f>
        <v>13</v>
      </c>
      <c r="V635">
        <f>IFERROR(VLOOKUP(C635,'ZIKA VIRUS'!$A$5:$C$2399,3,FALSE),0)</f>
        <v>0</v>
      </c>
      <c r="W635">
        <f>IFERROR(VLOOKUP(C635,'FEBRE TIFÓIDE'!$A$5:$C$46,3,FALSE),0)</f>
        <v>0</v>
      </c>
      <c r="X635">
        <f>IFERROR(VLOOKUP(C635,HANTAVIROSE!$A$5:$C$153,3,FALSE),0)</f>
        <v>0</v>
      </c>
      <c r="Y635">
        <f>IFERROR(VLOOKUP(C635,MENINGITE!$A$5:$C$447,3,FALSE),0)</f>
        <v>0</v>
      </c>
      <c r="Z635">
        <f>IFERROR(VLOOKUP(C635,RAIVA!$A$5:$C$16,3,FALSE),0)</f>
        <v>0</v>
      </c>
    </row>
    <row r="636" spans="1:26" x14ac:dyDescent="0.3">
      <c r="A636" s="2" t="s">
        <v>5190</v>
      </c>
      <c r="B636" s="2" t="s">
        <v>5238</v>
      </c>
      <c r="C636" s="2">
        <v>130060</v>
      </c>
      <c r="D636" s="2">
        <v>1300607</v>
      </c>
      <c r="E636" s="2" t="s">
        <v>5190</v>
      </c>
      <c r="F636" s="2" t="s">
        <v>5238</v>
      </c>
      <c r="G636" s="2">
        <f>IFERROR(VLOOKUP(D636,Coordenadas!$A$2:$D$5571,3,FALSE),0)</f>
        <v>-4.3776799999999998</v>
      </c>
      <c r="H636" s="2">
        <f>IFERROR(VLOOKUP(D636,Coordenadas!$A$2:$D$5571,4,FALSE),0)</f>
        <v>-70.034199999999998</v>
      </c>
      <c r="I636" s="2" t="s">
        <v>5323</v>
      </c>
      <c r="J636" s="2">
        <v>33411</v>
      </c>
      <c r="K636" s="2" t="s">
        <v>5330</v>
      </c>
      <c r="L636" s="2">
        <f>IFERROR(VLOOKUP(C636,BOTULISMO!$A$3:$C$19,3,FALSE),0)</f>
        <v>0</v>
      </c>
      <c r="M636" s="2">
        <f>IFERROR(VLOOKUP(C636,'LEISHMANIOSE VISCERAL'!$A$4:$C$454,3,FALSE),0)</f>
        <v>0</v>
      </c>
      <c r="N636" s="2">
        <f>IFERROR(VLOOKUP(C636,'LEISHMANIOSE TEGUMENTAR'!$A$4:$C$1681,3,FALSE),0)</f>
        <v>2</v>
      </c>
      <c r="O636" s="2">
        <f>IFERROR(VLOOKUP(C636,'FEBRE AMARELA'!$A$4:$C$38,3,FALSE),0)</f>
        <v>0</v>
      </c>
      <c r="P636" s="2">
        <f>IFERROR(VLOOKUP(C636,DENGUE!$A$5:$C$4097,3,FALSE),0)</f>
        <v>711</v>
      </c>
      <c r="Q636" s="2">
        <f>IFERROR(VLOOKUP(C636,'HEPATITE VIRAL'!$A$5:$C$3162,3,FALSE),0)</f>
        <v>6</v>
      </c>
      <c r="R636" s="2">
        <f>IFERROR(VLOOKUP(C636,'FEBRE MACULOSA'!$A$5:$C$181,3,FALSE),0)</f>
        <v>0</v>
      </c>
      <c r="S636" s="2">
        <f>IFERROR(VLOOKUP(C636,LEPTOSPIROSE!$A$5:$C$1176,3,FALSE),0)</f>
        <v>1</v>
      </c>
      <c r="T636" s="2">
        <f>IFERROR(VLOOKUP(C636,'DOENÇA DE CHAGAS'!$A$5:$C$100,3,FALSE),0)</f>
        <v>0</v>
      </c>
      <c r="U636" s="2">
        <f>IFERROR(VLOOKUP(C636,'PICADAS DE COBRAS'!$A$6:$C$4645,3,FALSE),0)</f>
        <v>75</v>
      </c>
      <c r="V636">
        <f>IFERROR(VLOOKUP(C636,'ZIKA VIRUS'!$A$5:$C$2399,3,FALSE),0)</f>
        <v>1</v>
      </c>
      <c r="W636">
        <f>IFERROR(VLOOKUP(C636,'FEBRE TIFÓIDE'!$A$5:$C$46,3,FALSE),0)</f>
        <v>0</v>
      </c>
      <c r="X636">
        <f>IFERROR(VLOOKUP(C636,HANTAVIROSE!$A$5:$C$153,3,FALSE),0)</f>
        <v>0</v>
      </c>
      <c r="Y636">
        <f>IFERROR(VLOOKUP(C636,MENINGITE!$A$5:$C$447,3,FALSE),0)</f>
        <v>0</v>
      </c>
      <c r="Z636">
        <f>IFERROR(VLOOKUP(C636,RAIVA!$A$5:$C$16,3,FALSE),0)</f>
        <v>0</v>
      </c>
    </row>
    <row r="637" spans="1:26" x14ac:dyDescent="0.3">
      <c r="A637" s="2" t="s">
        <v>470</v>
      </c>
      <c r="B637" s="2" t="s">
        <v>924</v>
      </c>
      <c r="C637" s="2">
        <v>430205</v>
      </c>
      <c r="D637" s="2">
        <v>4302055</v>
      </c>
      <c r="E637" s="2" t="s">
        <v>470</v>
      </c>
      <c r="F637" s="2" t="s">
        <v>924</v>
      </c>
      <c r="G637" s="2">
        <f>IFERROR(VLOOKUP(D637,Coordenadas!$A$2:$D$5571,3,FALSE),0)</f>
        <v>-27.508600000000001</v>
      </c>
      <c r="H637" s="2">
        <f>IFERROR(VLOOKUP(D637,Coordenadas!$A$2:$D$5571,4,FALSE),0)</f>
        <v>-52.599499999999999</v>
      </c>
      <c r="I637" s="2" t="s">
        <v>5326</v>
      </c>
      <c r="J637" s="2">
        <v>2307</v>
      </c>
      <c r="K637" s="2" t="s">
        <v>5332</v>
      </c>
      <c r="L637" s="2">
        <f>IFERROR(VLOOKUP(C637,BOTULISMO!$A$3:$C$19,3,FALSE),0)</f>
        <v>0</v>
      </c>
      <c r="M637" s="2">
        <f>IFERROR(VLOOKUP(C637,'LEISHMANIOSE VISCERAL'!$A$4:$C$454,3,FALSE),0)</f>
        <v>0</v>
      </c>
      <c r="N637" s="2">
        <f>IFERROR(VLOOKUP(C637,'LEISHMANIOSE TEGUMENTAR'!$A$4:$C$1681,3,FALSE),0)</f>
        <v>0</v>
      </c>
      <c r="O637" s="2">
        <f>IFERROR(VLOOKUP(C637,'FEBRE AMARELA'!$A$4:$C$38,3,FALSE),0)</f>
        <v>0</v>
      </c>
      <c r="P637" s="2">
        <f>IFERROR(VLOOKUP(C637,DENGUE!$A$5:$C$4097,3,FALSE),0)</f>
        <v>0</v>
      </c>
      <c r="Q637" s="2">
        <f>IFERROR(VLOOKUP(C637,'HEPATITE VIRAL'!$A$5:$C$3162,3,FALSE),0)</f>
        <v>3</v>
      </c>
      <c r="R637" s="2">
        <f>IFERROR(VLOOKUP(C637,'FEBRE MACULOSA'!$A$5:$C$181,3,FALSE),0)</f>
        <v>0</v>
      </c>
      <c r="S637" s="2">
        <f>IFERROR(VLOOKUP(C637,LEPTOSPIROSE!$A$5:$C$1176,3,FALSE),0)</f>
        <v>0</v>
      </c>
      <c r="T637" s="2">
        <f>IFERROR(VLOOKUP(C637,'DOENÇA DE CHAGAS'!$A$5:$C$100,3,FALSE),0)</f>
        <v>0</v>
      </c>
      <c r="U637" s="2">
        <f>IFERROR(VLOOKUP(C637,'PICADAS DE COBRAS'!$A$6:$C$4645,3,FALSE),0)</f>
        <v>4</v>
      </c>
      <c r="V637">
        <f>IFERROR(VLOOKUP(C637,'ZIKA VIRUS'!$A$5:$C$2399,3,FALSE),0)</f>
        <v>0</v>
      </c>
      <c r="W637">
        <f>IFERROR(VLOOKUP(C637,'FEBRE TIFÓIDE'!$A$5:$C$46,3,FALSE),0)</f>
        <v>0</v>
      </c>
      <c r="X637">
        <f>IFERROR(VLOOKUP(C637,HANTAVIROSE!$A$5:$C$153,3,FALSE),0)</f>
        <v>0</v>
      </c>
      <c r="Y637">
        <f>IFERROR(VLOOKUP(C637,MENINGITE!$A$5:$C$447,3,FALSE),0)</f>
        <v>0</v>
      </c>
      <c r="Z637">
        <f>IFERROR(VLOOKUP(C637,RAIVA!$A$5:$C$16,3,FALSE),0)</f>
        <v>0</v>
      </c>
    </row>
    <row r="638" spans="1:26" x14ac:dyDescent="0.3">
      <c r="A638" s="2" t="s">
        <v>1637</v>
      </c>
      <c r="B638" s="2" t="s">
        <v>2189</v>
      </c>
      <c r="C638" s="2">
        <v>350620</v>
      </c>
      <c r="D638" s="2">
        <v>3506201</v>
      </c>
      <c r="E638" s="2" t="s">
        <v>1637</v>
      </c>
      <c r="F638" s="2" t="s">
        <v>2189</v>
      </c>
      <c r="G638" s="2">
        <f>IFERROR(VLOOKUP(D638,Coordenadas!$A$2:$D$5571,3,FALSE),0)</f>
        <v>-21.268599999999999</v>
      </c>
      <c r="H638" s="2">
        <f>IFERROR(VLOOKUP(D638,Coordenadas!$A$2:$D$5571,4,FALSE),0)</f>
        <v>-50.814</v>
      </c>
      <c r="I638" s="2" t="s">
        <v>5325</v>
      </c>
      <c r="J638" s="2">
        <v>2674</v>
      </c>
      <c r="K638" s="2" t="s">
        <v>5332</v>
      </c>
      <c r="L638" s="2">
        <f>IFERROR(VLOOKUP(C638,BOTULISMO!$A$3:$C$19,3,FALSE),0)</f>
        <v>0</v>
      </c>
      <c r="M638" s="2">
        <f>IFERROR(VLOOKUP(C638,'LEISHMANIOSE VISCERAL'!$A$4:$C$454,3,FALSE),0)</f>
        <v>0</v>
      </c>
      <c r="N638" s="2">
        <f>IFERROR(VLOOKUP(C638,'LEISHMANIOSE TEGUMENTAR'!$A$4:$C$1681,3,FALSE),0)</f>
        <v>0</v>
      </c>
      <c r="O638" s="2">
        <f>IFERROR(VLOOKUP(C638,'FEBRE AMARELA'!$A$4:$C$38,3,FALSE),0)</f>
        <v>0</v>
      </c>
      <c r="P638" s="2">
        <f>IFERROR(VLOOKUP(C638,DENGUE!$A$5:$C$4097,3,FALSE),0)</f>
        <v>42</v>
      </c>
      <c r="Q638" s="2">
        <f>IFERROR(VLOOKUP(C638,'HEPATITE VIRAL'!$A$5:$C$3162,3,FALSE),0)</f>
        <v>0</v>
      </c>
      <c r="R638" s="2">
        <f>IFERROR(VLOOKUP(C638,'FEBRE MACULOSA'!$A$5:$C$181,3,FALSE),0)</f>
        <v>0</v>
      </c>
      <c r="S638" s="2">
        <f>IFERROR(VLOOKUP(C638,LEPTOSPIROSE!$A$5:$C$1176,3,FALSE),0)</f>
        <v>0</v>
      </c>
      <c r="T638" s="2">
        <f>IFERROR(VLOOKUP(C638,'DOENÇA DE CHAGAS'!$A$5:$C$100,3,FALSE),0)</f>
        <v>0</v>
      </c>
      <c r="U638" s="2">
        <f>IFERROR(VLOOKUP(C638,'PICADAS DE COBRAS'!$A$6:$C$4645,3,FALSE),0)</f>
        <v>4</v>
      </c>
      <c r="V638">
        <f>IFERROR(VLOOKUP(C638,'ZIKA VIRUS'!$A$5:$C$2399,3,FALSE),0)</f>
        <v>0</v>
      </c>
      <c r="W638">
        <f>IFERROR(VLOOKUP(C638,'FEBRE TIFÓIDE'!$A$5:$C$46,3,FALSE),0)</f>
        <v>0</v>
      </c>
      <c r="X638">
        <f>IFERROR(VLOOKUP(C638,HANTAVIROSE!$A$5:$C$153,3,FALSE),0)</f>
        <v>0</v>
      </c>
      <c r="Y638">
        <f>IFERROR(VLOOKUP(C638,MENINGITE!$A$5:$C$447,3,FALSE),0)</f>
        <v>0</v>
      </c>
      <c r="Z638">
        <f>IFERROR(VLOOKUP(C638,RAIVA!$A$5:$C$16,3,FALSE),0)</f>
        <v>0</v>
      </c>
    </row>
    <row r="639" spans="1:26" x14ac:dyDescent="0.3">
      <c r="A639" s="2" t="s">
        <v>4178</v>
      </c>
      <c r="B639" s="2" t="s">
        <v>4303</v>
      </c>
      <c r="C639" s="2">
        <v>240160</v>
      </c>
      <c r="D639" s="2">
        <v>2401602</v>
      </c>
      <c r="E639" s="2" t="s">
        <v>4178</v>
      </c>
      <c r="F639" s="2" t="s">
        <v>4303</v>
      </c>
      <c r="G639" s="2">
        <f>IFERROR(VLOOKUP(D639,Coordenadas!$A$2:$D$5571,3,FALSE),0)</f>
        <v>-5.6990600000000002</v>
      </c>
      <c r="H639" s="2">
        <f>IFERROR(VLOOKUP(D639,Coordenadas!$A$2:$D$5571,4,FALSE),0)</f>
        <v>-35.813000000000002</v>
      </c>
      <c r="I639" s="2" t="s">
        <v>5324</v>
      </c>
      <c r="J639" s="2">
        <v>5113</v>
      </c>
      <c r="K639" s="2" t="s">
        <v>5332</v>
      </c>
      <c r="L639" s="2">
        <f>IFERROR(VLOOKUP(C639,BOTULISMO!$A$3:$C$19,3,FALSE),0)</f>
        <v>0</v>
      </c>
      <c r="M639" s="2">
        <f>IFERROR(VLOOKUP(C639,'LEISHMANIOSE VISCERAL'!$A$4:$C$454,3,FALSE),0)</f>
        <v>0</v>
      </c>
      <c r="N639" s="2">
        <f>IFERROR(VLOOKUP(C639,'LEISHMANIOSE TEGUMENTAR'!$A$4:$C$1681,3,FALSE),0)</f>
        <v>0</v>
      </c>
      <c r="O639" s="2">
        <f>IFERROR(VLOOKUP(C639,'FEBRE AMARELA'!$A$4:$C$38,3,FALSE),0)</f>
        <v>0</v>
      </c>
      <c r="P639" s="2">
        <f>IFERROR(VLOOKUP(C639,DENGUE!$A$5:$C$4097,3,FALSE),0)</f>
        <v>2</v>
      </c>
      <c r="Q639" s="2">
        <f>IFERROR(VLOOKUP(C639,'HEPATITE VIRAL'!$A$5:$C$3162,3,FALSE),0)</f>
        <v>0</v>
      </c>
      <c r="R639" s="2">
        <f>IFERROR(VLOOKUP(C639,'FEBRE MACULOSA'!$A$5:$C$181,3,FALSE),0)</f>
        <v>0</v>
      </c>
      <c r="S639" s="2">
        <f>IFERROR(VLOOKUP(C639,LEPTOSPIROSE!$A$5:$C$1176,3,FALSE),0)</f>
        <v>0</v>
      </c>
      <c r="T639" s="2">
        <f>IFERROR(VLOOKUP(C639,'DOENÇA DE CHAGAS'!$A$5:$C$100,3,FALSE),0)</f>
        <v>0</v>
      </c>
      <c r="U639" s="2">
        <f>IFERROR(VLOOKUP(C639,'PICADAS DE COBRAS'!$A$6:$C$4645,3,FALSE),0)</f>
        <v>3</v>
      </c>
      <c r="V639">
        <f>IFERROR(VLOOKUP(C639,'ZIKA VIRUS'!$A$5:$C$2399,3,FALSE),0)</f>
        <v>0</v>
      </c>
      <c r="W639">
        <f>IFERROR(VLOOKUP(C639,'FEBRE TIFÓIDE'!$A$5:$C$46,3,FALSE),0)</f>
        <v>0</v>
      </c>
      <c r="X639">
        <f>IFERROR(VLOOKUP(C639,HANTAVIROSE!$A$5:$C$153,3,FALSE),0)</f>
        <v>0</v>
      </c>
      <c r="Y639">
        <f>IFERROR(VLOOKUP(C639,MENINGITE!$A$5:$C$447,3,FALSE),0)</f>
        <v>0</v>
      </c>
      <c r="Z639">
        <f>IFERROR(VLOOKUP(C639,RAIVA!$A$5:$C$16,3,FALSE),0)</f>
        <v>0</v>
      </c>
    </row>
    <row r="640" spans="1:26" x14ac:dyDescent="0.3">
      <c r="A640" s="2" t="s">
        <v>470</v>
      </c>
      <c r="B640" s="2" t="s">
        <v>923</v>
      </c>
      <c r="C640" s="2">
        <v>430210</v>
      </c>
      <c r="D640" s="2">
        <v>4302105</v>
      </c>
      <c r="E640" s="2" t="s">
        <v>470</v>
      </c>
      <c r="F640" s="2" t="s">
        <v>923</v>
      </c>
      <c r="G640" s="2">
        <f>IFERROR(VLOOKUP(D640,Coordenadas!$A$2:$D$5571,3,FALSE),0)</f>
        <v>-29.1662</v>
      </c>
      <c r="H640" s="2">
        <f>IFERROR(VLOOKUP(D640,Coordenadas!$A$2:$D$5571,4,FALSE),0)</f>
        <v>-51.516500000000001</v>
      </c>
      <c r="I640" s="2" t="s">
        <v>5326</v>
      </c>
      <c r="J640" s="2">
        <v>107278</v>
      </c>
      <c r="K640" s="2" t="s">
        <v>5333</v>
      </c>
      <c r="L640" s="2">
        <f>IFERROR(VLOOKUP(C640,BOTULISMO!$A$3:$C$19,3,FALSE),0)</f>
        <v>0</v>
      </c>
      <c r="M640" s="2">
        <f>IFERROR(VLOOKUP(C640,'LEISHMANIOSE VISCERAL'!$A$4:$C$454,3,FALSE),0)</f>
        <v>0</v>
      </c>
      <c r="N640" s="2">
        <f>IFERROR(VLOOKUP(C640,'LEISHMANIOSE TEGUMENTAR'!$A$4:$C$1681,3,FALSE),0)</f>
        <v>0</v>
      </c>
      <c r="O640" s="2">
        <f>IFERROR(VLOOKUP(C640,'FEBRE AMARELA'!$A$4:$C$38,3,FALSE),0)</f>
        <v>0</v>
      </c>
      <c r="P640" s="2">
        <f>IFERROR(VLOOKUP(C640,DENGUE!$A$5:$C$4097,3,FALSE),0)</f>
        <v>2</v>
      </c>
      <c r="Q640" s="2">
        <f>IFERROR(VLOOKUP(C640,'HEPATITE VIRAL'!$A$5:$C$3162,3,FALSE),0)</f>
        <v>211</v>
      </c>
      <c r="R640" s="2">
        <f>IFERROR(VLOOKUP(C640,'FEBRE MACULOSA'!$A$5:$C$181,3,FALSE),0)</f>
        <v>0</v>
      </c>
      <c r="S640" s="2">
        <f>IFERROR(VLOOKUP(C640,LEPTOSPIROSE!$A$5:$C$1176,3,FALSE),0)</f>
        <v>14</v>
      </c>
      <c r="T640" s="2">
        <f>IFERROR(VLOOKUP(C640,'DOENÇA DE CHAGAS'!$A$5:$C$100,3,FALSE),0)</f>
        <v>0</v>
      </c>
      <c r="U640" s="2">
        <f>IFERROR(VLOOKUP(C640,'PICADAS DE COBRAS'!$A$6:$C$4645,3,FALSE),0)</f>
        <v>250</v>
      </c>
      <c r="V640">
        <f>IFERROR(VLOOKUP(C640,'ZIKA VIRUS'!$A$5:$C$2399,3,FALSE),0)</f>
        <v>3</v>
      </c>
      <c r="W640">
        <f>IFERROR(VLOOKUP(C640,'FEBRE TIFÓIDE'!$A$5:$C$46,3,FALSE),0)</f>
        <v>0</v>
      </c>
      <c r="X640">
        <f>IFERROR(VLOOKUP(C640,HANTAVIROSE!$A$5:$C$153,3,FALSE),0)</f>
        <v>1</v>
      </c>
      <c r="Y640">
        <f>IFERROR(VLOOKUP(C640,MENINGITE!$A$5:$C$447,3,FALSE),0)</f>
        <v>6</v>
      </c>
      <c r="Z640">
        <f>IFERROR(VLOOKUP(C640,RAIVA!$A$5:$C$16,3,FALSE),0)</f>
        <v>0</v>
      </c>
    </row>
    <row r="641" spans="1:26" x14ac:dyDescent="0.3">
      <c r="A641" s="2" t="s">
        <v>4704</v>
      </c>
      <c r="B641" s="2" t="s">
        <v>4871</v>
      </c>
      <c r="C641" s="2">
        <v>210190</v>
      </c>
      <c r="D641" s="2">
        <v>2101905</v>
      </c>
      <c r="E641" s="2" t="s">
        <v>4704</v>
      </c>
      <c r="F641" s="2" t="s">
        <v>4871</v>
      </c>
      <c r="G641" s="2">
        <f>IFERROR(VLOOKUP(D641,Coordenadas!$A$2:$D$5571,3,FALSE),0)</f>
        <v>-2.4416199999999999</v>
      </c>
      <c r="H641" s="2">
        <f>IFERROR(VLOOKUP(D641,Coordenadas!$A$2:$D$5571,4,FALSE),0)</f>
        <v>-44.784199999999998</v>
      </c>
      <c r="I641" s="2" t="s">
        <v>5324</v>
      </c>
      <c r="J641" s="2">
        <v>20344</v>
      </c>
      <c r="K641" s="2" t="s">
        <v>5330</v>
      </c>
      <c r="L641" s="2">
        <f>IFERROR(VLOOKUP(C641,BOTULISMO!$A$3:$C$19,3,FALSE),0)</f>
        <v>0</v>
      </c>
      <c r="M641" s="2">
        <f>IFERROR(VLOOKUP(C641,'LEISHMANIOSE VISCERAL'!$A$4:$C$454,3,FALSE),0)</f>
        <v>0</v>
      </c>
      <c r="N641" s="2">
        <f>IFERROR(VLOOKUP(C641,'LEISHMANIOSE TEGUMENTAR'!$A$4:$C$1681,3,FALSE),0)</f>
        <v>0</v>
      </c>
      <c r="O641" s="2">
        <f>IFERROR(VLOOKUP(C641,'FEBRE AMARELA'!$A$4:$C$38,3,FALSE),0)</f>
        <v>0</v>
      </c>
      <c r="P641" s="2">
        <f>IFERROR(VLOOKUP(C641,DENGUE!$A$5:$C$4097,3,FALSE),0)</f>
        <v>0</v>
      </c>
      <c r="Q641" s="2">
        <f>IFERROR(VLOOKUP(C641,'HEPATITE VIRAL'!$A$5:$C$3162,3,FALSE),0)</f>
        <v>4</v>
      </c>
      <c r="R641" s="2">
        <f>IFERROR(VLOOKUP(C641,'FEBRE MACULOSA'!$A$5:$C$181,3,FALSE),0)</f>
        <v>0</v>
      </c>
      <c r="S641" s="2">
        <f>IFERROR(VLOOKUP(C641,LEPTOSPIROSE!$A$5:$C$1176,3,FALSE),0)</f>
        <v>0</v>
      </c>
      <c r="T641" s="2">
        <f>IFERROR(VLOOKUP(C641,'DOENÇA DE CHAGAS'!$A$5:$C$100,3,FALSE),0)</f>
        <v>0</v>
      </c>
      <c r="U641" s="2">
        <f>IFERROR(VLOOKUP(C641,'PICADAS DE COBRAS'!$A$6:$C$4645,3,FALSE),0)</f>
        <v>16</v>
      </c>
      <c r="V641">
        <f>IFERROR(VLOOKUP(C641,'ZIKA VIRUS'!$A$5:$C$2399,3,FALSE),0)</f>
        <v>1</v>
      </c>
      <c r="W641">
        <f>IFERROR(VLOOKUP(C641,'FEBRE TIFÓIDE'!$A$5:$C$46,3,FALSE),0)</f>
        <v>0</v>
      </c>
      <c r="X641">
        <f>IFERROR(VLOOKUP(C641,HANTAVIROSE!$A$5:$C$153,3,FALSE),0)</f>
        <v>0</v>
      </c>
      <c r="Y641">
        <f>IFERROR(VLOOKUP(C641,MENINGITE!$A$5:$C$447,3,FALSE),0)</f>
        <v>0</v>
      </c>
      <c r="Z641">
        <f>IFERROR(VLOOKUP(C641,RAIVA!$A$5:$C$16,3,FALSE),0)</f>
        <v>0</v>
      </c>
    </row>
    <row r="642" spans="1:26" x14ac:dyDescent="0.3">
      <c r="A642" s="2" t="s">
        <v>2425</v>
      </c>
      <c r="B642" s="2" t="s">
        <v>3189</v>
      </c>
      <c r="C642" s="2">
        <v>310650</v>
      </c>
      <c r="D642" s="2">
        <v>3106507</v>
      </c>
      <c r="E642" s="2" t="s">
        <v>2425</v>
      </c>
      <c r="F642" s="2" t="s">
        <v>3189</v>
      </c>
      <c r="G642" s="2">
        <f>IFERROR(VLOOKUP(D642,Coordenadas!$A$2:$D$5571,3,FALSE),0)</f>
        <v>-16.956700000000001</v>
      </c>
      <c r="H642" s="2">
        <f>IFERROR(VLOOKUP(D642,Coordenadas!$A$2:$D$5571,4,FALSE),0)</f>
        <v>-42.460599999999999</v>
      </c>
      <c r="I642" s="2" t="s">
        <v>5325</v>
      </c>
      <c r="J642" s="2">
        <v>12300</v>
      </c>
      <c r="K642" s="2" t="s">
        <v>5332</v>
      </c>
      <c r="L642" s="2">
        <f>IFERROR(VLOOKUP(C642,BOTULISMO!$A$3:$C$19,3,FALSE),0)</f>
        <v>0</v>
      </c>
      <c r="M642" s="2">
        <f>IFERROR(VLOOKUP(C642,'LEISHMANIOSE VISCERAL'!$A$4:$C$454,3,FALSE),0)</f>
        <v>0</v>
      </c>
      <c r="N642" s="2">
        <f>IFERROR(VLOOKUP(C642,'LEISHMANIOSE TEGUMENTAR'!$A$4:$C$1681,3,FALSE),0)</f>
        <v>7</v>
      </c>
      <c r="O642" s="2">
        <f>IFERROR(VLOOKUP(C642,'FEBRE AMARELA'!$A$4:$C$38,3,FALSE),0)</f>
        <v>0</v>
      </c>
      <c r="P642" s="2">
        <f>IFERROR(VLOOKUP(C642,DENGUE!$A$5:$C$4097,3,FALSE),0)</f>
        <v>57</v>
      </c>
      <c r="Q642" s="2">
        <f>IFERROR(VLOOKUP(C642,'HEPATITE VIRAL'!$A$5:$C$3162,3,FALSE),0)</f>
        <v>0</v>
      </c>
      <c r="R642" s="2">
        <f>IFERROR(VLOOKUP(C642,'FEBRE MACULOSA'!$A$5:$C$181,3,FALSE),0)</f>
        <v>0</v>
      </c>
      <c r="S642" s="2">
        <f>IFERROR(VLOOKUP(C642,LEPTOSPIROSE!$A$5:$C$1176,3,FALSE),0)</f>
        <v>0</v>
      </c>
      <c r="T642" s="2">
        <f>IFERROR(VLOOKUP(C642,'DOENÇA DE CHAGAS'!$A$5:$C$100,3,FALSE),0)</f>
        <v>0</v>
      </c>
      <c r="U642" s="2">
        <f>IFERROR(VLOOKUP(C642,'PICADAS DE COBRAS'!$A$6:$C$4645,3,FALSE),0)</f>
        <v>142</v>
      </c>
      <c r="V642">
        <f>IFERROR(VLOOKUP(C642,'ZIKA VIRUS'!$A$5:$C$2399,3,FALSE),0)</f>
        <v>0</v>
      </c>
      <c r="W642">
        <f>IFERROR(VLOOKUP(C642,'FEBRE TIFÓIDE'!$A$5:$C$46,3,FALSE),0)</f>
        <v>0</v>
      </c>
      <c r="X642">
        <f>IFERROR(VLOOKUP(C642,HANTAVIROSE!$A$5:$C$153,3,FALSE),0)</f>
        <v>0</v>
      </c>
      <c r="Y642">
        <f>IFERROR(VLOOKUP(C642,MENINGITE!$A$5:$C$447,3,FALSE),0)</f>
        <v>0</v>
      </c>
      <c r="Z642">
        <f>IFERROR(VLOOKUP(C642,RAIVA!$A$5:$C$16,3,FALSE),0)</f>
        <v>0</v>
      </c>
    </row>
    <row r="643" spans="1:26" x14ac:dyDescent="0.3">
      <c r="A643" s="2" t="s">
        <v>2425</v>
      </c>
      <c r="B643" s="2" t="s">
        <v>3187</v>
      </c>
      <c r="C643" s="2">
        <v>310665</v>
      </c>
      <c r="D643" s="2">
        <v>3106655</v>
      </c>
      <c r="E643" s="2" t="s">
        <v>2425</v>
      </c>
      <c r="F643" s="2" t="s">
        <v>3187</v>
      </c>
      <c r="G643" s="2">
        <f>IFERROR(VLOOKUP(D643,Coordenadas!$A$2:$D$5571,3,FALSE),0)</f>
        <v>-15.61</v>
      </c>
      <c r="H643" s="2">
        <f>IFERROR(VLOOKUP(D643,Coordenadas!$A$2:$D$5571,4,FALSE),0)</f>
        <v>-41.743200000000002</v>
      </c>
      <c r="I643" s="2" t="s">
        <v>5325</v>
      </c>
      <c r="J643" s="2">
        <v>4370</v>
      </c>
      <c r="K643" s="2" t="s">
        <v>5332</v>
      </c>
      <c r="L643" s="2">
        <f>IFERROR(VLOOKUP(C643,BOTULISMO!$A$3:$C$19,3,FALSE),0)</f>
        <v>0</v>
      </c>
      <c r="M643" s="2">
        <f>IFERROR(VLOOKUP(C643,'LEISHMANIOSE VISCERAL'!$A$4:$C$454,3,FALSE),0)</f>
        <v>0</v>
      </c>
      <c r="N643" s="2">
        <f>IFERROR(VLOOKUP(C643,'LEISHMANIOSE TEGUMENTAR'!$A$4:$C$1681,3,FALSE),0)</f>
        <v>0</v>
      </c>
      <c r="O643" s="2">
        <f>IFERROR(VLOOKUP(C643,'FEBRE AMARELA'!$A$4:$C$38,3,FALSE),0)</f>
        <v>0</v>
      </c>
      <c r="P643" s="2">
        <f>IFERROR(VLOOKUP(C643,DENGUE!$A$5:$C$4097,3,FALSE),0)</f>
        <v>2</v>
      </c>
      <c r="Q643" s="2">
        <f>IFERROR(VLOOKUP(C643,'HEPATITE VIRAL'!$A$5:$C$3162,3,FALSE),0)</f>
        <v>0</v>
      </c>
      <c r="R643" s="2">
        <f>IFERROR(VLOOKUP(C643,'FEBRE MACULOSA'!$A$5:$C$181,3,FALSE),0)</f>
        <v>0</v>
      </c>
      <c r="S643" s="2">
        <f>IFERROR(VLOOKUP(C643,LEPTOSPIROSE!$A$5:$C$1176,3,FALSE),0)</f>
        <v>0</v>
      </c>
      <c r="T643" s="2">
        <f>IFERROR(VLOOKUP(C643,'DOENÇA DE CHAGAS'!$A$5:$C$100,3,FALSE),0)</f>
        <v>0</v>
      </c>
      <c r="U643" s="2">
        <f>IFERROR(VLOOKUP(C643,'PICADAS DE COBRAS'!$A$6:$C$4645,3,FALSE),0)</f>
        <v>21</v>
      </c>
      <c r="V643">
        <f>IFERROR(VLOOKUP(C643,'ZIKA VIRUS'!$A$5:$C$2399,3,FALSE),0)</f>
        <v>0</v>
      </c>
      <c r="W643">
        <f>IFERROR(VLOOKUP(C643,'FEBRE TIFÓIDE'!$A$5:$C$46,3,FALSE),0)</f>
        <v>0</v>
      </c>
      <c r="X643">
        <f>IFERROR(VLOOKUP(C643,HANTAVIROSE!$A$5:$C$153,3,FALSE),0)</f>
        <v>0</v>
      </c>
      <c r="Y643">
        <f>IFERROR(VLOOKUP(C643,MENINGITE!$A$5:$C$447,3,FALSE),0)</f>
        <v>0</v>
      </c>
      <c r="Z643">
        <f>IFERROR(VLOOKUP(C643,RAIVA!$A$5:$C$16,3,FALSE),0)</f>
        <v>0</v>
      </c>
    </row>
    <row r="644" spans="1:26" x14ac:dyDescent="0.3">
      <c r="A644" s="2" t="s">
        <v>3988</v>
      </c>
      <c r="B644" s="2" t="s">
        <v>4155</v>
      </c>
      <c r="C644" s="2">
        <v>250205</v>
      </c>
      <c r="D644" s="2">
        <v>2502052</v>
      </c>
      <c r="E644" s="2" t="s">
        <v>3988</v>
      </c>
      <c r="F644" s="2" t="s">
        <v>4155</v>
      </c>
      <c r="G644" s="2">
        <f>IFERROR(VLOOKUP(D644,Coordenadas!$A$2:$D$5571,3,FALSE),0)</f>
        <v>-6.4457199999999997</v>
      </c>
      <c r="H644" s="2">
        <f>IFERROR(VLOOKUP(D644,Coordenadas!$A$2:$D$5571,4,FALSE),0)</f>
        <v>-38.552100000000003</v>
      </c>
      <c r="I644" s="2" t="s">
        <v>5324</v>
      </c>
      <c r="J644" s="2">
        <v>3075</v>
      </c>
      <c r="K644" s="2" t="s">
        <v>5332</v>
      </c>
      <c r="L644" s="2">
        <f>IFERROR(VLOOKUP(C644,BOTULISMO!$A$3:$C$19,3,FALSE),0)</f>
        <v>0</v>
      </c>
      <c r="M644" s="2">
        <f>IFERROR(VLOOKUP(C644,'LEISHMANIOSE VISCERAL'!$A$4:$C$454,3,FALSE),0)</f>
        <v>0</v>
      </c>
      <c r="N644" s="2">
        <f>IFERROR(VLOOKUP(C644,'LEISHMANIOSE TEGUMENTAR'!$A$4:$C$1681,3,FALSE),0)</f>
        <v>0</v>
      </c>
      <c r="O644" s="2">
        <f>IFERROR(VLOOKUP(C644,'FEBRE AMARELA'!$A$4:$C$38,3,FALSE),0)</f>
        <v>0</v>
      </c>
      <c r="P644" s="2">
        <f>IFERROR(VLOOKUP(C644,DENGUE!$A$5:$C$4097,3,FALSE),0)</f>
        <v>22</v>
      </c>
      <c r="Q644" s="2">
        <f>IFERROR(VLOOKUP(C644,'HEPATITE VIRAL'!$A$5:$C$3162,3,FALSE),0)</f>
        <v>0</v>
      </c>
      <c r="R644" s="2">
        <f>IFERROR(VLOOKUP(C644,'FEBRE MACULOSA'!$A$5:$C$181,3,FALSE),0)</f>
        <v>0</v>
      </c>
      <c r="S644" s="2">
        <f>IFERROR(VLOOKUP(C644,LEPTOSPIROSE!$A$5:$C$1176,3,FALSE),0)</f>
        <v>0</v>
      </c>
      <c r="T644" s="2">
        <f>IFERROR(VLOOKUP(C644,'DOENÇA DE CHAGAS'!$A$5:$C$100,3,FALSE),0)</f>
        <v>0</v>
      </c>
      <c r="U644" s="2">
        <f>IFERROR(VLOOKUP(C644,'PICADAS DE COBRAS'!$A$6:$C$4645,3,FALSE),0)</f>
        <v>0</v>
      </c>
      <c r="V644">
        <f>IFERROR(VLOOKUP(C644,'ZIKA VIRUS'!$A$5:$C$2399,3,FALSE),0)</f>
        <v>0</v>
      </c>
      <c r="W644">
        <f>IFERROR(VLOOKUP(C644,'FEBRE TIFÓIDE'!$A$5:$C$46,3,FALSE),0)</f>
        <v>0</v>
      </c>
      <c r="X644">
        <f>IFERROR(VLOOKUP(C644,HANTAVIROSE!$A$5:$C$153,3,FALSE),0)</f>
        <v>0</v>
      </c>
      <c r="Y644">
        <f>IFERROR(VLOOKUP(C644,MENINGITE!$A$5:$C$447,3,FALSE),0)</f>
        <v>0</v>
      </c>
      <c r="Z644">
        <f>IFERROR(VLOOKUP(C644,RAIVA!$A$5:$C$16,3,FALSE),0)</f>
        <v>0</v>
      </c>
    </row>
    <row r="645" spans="1:26" x14ac:dyDescent="0.3">
      <c r="A645" s="2" t="s">
        <v>1637</v>
      </c>
      <c r="B645" s="2" t="s">
        <v>2188</v>
      </c>
      <c r="C645" s="2">
        <v>350630</v>
      </c>
      <c r="D645" s="2">
        <v>3506300</v>
      </c>
      <c r="E645" s="2" t="s">
        <v>1637</v>
      </c>
      <c r="F645" s="2" t="s">
        <v>2188</v>
      </c>
      <c r="G645" s="2">
        <f>IFERROR(VLOOKUP(D645,Coordenadas!$A$2:$D$5571,3,FALSE),0)</f>
        <v>-23.016400000000001</v>
      </c>
      <c r="H645" s="2">
        <f>IFERROR(VLOOKUP(D645,Coordenadas!$A$2:$D$5571,4,FALSE),0)</f>
        <v>-49.4679</v>
      </c>
      <c r="I645" s="2" t="s">
        <v>5325</v>
      </c>
      <c r="J645" s="2">
        <v>10775</v>
      </c>
      <c r="K645" s="2" t="s">
        <v>5332</v>
      </c>
      <c r="L645" s="2">
        <f>IFERROR(VLOOKUP(C645,BOTULISMO!$A$3:$C$19,3,FALSE),0)</f>
        <v>0</v>
      </c>
      <c r="M645" s="2">
        <f>IFERROR(VLOOKUP(C645,'LEISHMANIOSE VISCERAL'!$A$4:$C$454,3,FALSE),0)</f>
        <v>0</v>
      </c>
      <c r="N645" s="2">
        <f>IFERROR(VLOOKUP(C645,'LEISHMANIOSE TEGUMENTAR'!$A$4:$C$1681,3,FALSE),0)</f>
        <v>0</v>
      </c>
      <c r="O645" s="2">
        <f>IFERROR(VLOOKUP(C645,'FEBRE AMARELA'!$A$4:$C$38,3,FALSE),0)</f>
        <v>0</v>
      </c>
      <c r="P645" s="2">
        <f>IFERROR(VLOOKUP(C645,DENGUE!$A$5:$C$4097,3,FALSE),0)</f>
        <v>12</v>
      </c>
      <c r="Q645" s="2">
        <f>IFERROR(VLOOKUP(C645,'HEPATITE VIRAL'!$A$5:$C$3162,3,FALSE),0)</f>
        <v>0</v>
      </c>
      <c r="R645" s="2">
        <f>IFERROR(VLOOKUP(C645,'FEBRE MACULOSA'!$A$5:$C$181,3,FALSE),0)</f>
        <v>0</v>
      </c>
      <c r="S645" s="2">
        <f>IFERROR(VLOOKUP(C645,LEPTOSPIROSE!$A$5:$C$1176,3,FALSE),0)</f>
        <v>0</v>
      </c>
      <c r="T645" s="2">
        <f>IFERROR(VLOOKUP(C645,'DOENÇA DE CHAGAS'!$A$5:$C$100,3,FALSE),0)</f>
        <v>0</v>
      </c>
      <c r="U645" s="2">
        <f>IFERROR(VLOOKUP(C645,'PICADAS DE COBRAS'!$A$6:$C$4645,3,FALSE),0)</f>
        <v>103</v>
      </c>
      <c r="V645">
        <f>IFERROR(VLOOKUP(C645,'ZIKA VIRUS'!$A$5:$C$2399,3,FALSE),0)</f>
        <v>0</v>
      </c>
      <c r="W645">
        <f>IFERROR(VLOOKUP(C645,'FEBRE TIFÓIDE'!$A$5:$C$46,3,FALSE),0)</f>
        <v>0</v>
      </c>
      <c r="X645">
        <f>IFERROR(VLOOKUP(C645,HANTAVIROSE!$A$5:$C$153,3,FALSE),0)</f>
        <v>0</v>
      </c>
      <c r="Y645">
        <f>IFERROR(VLOOKUP(C645,MENINGITE!$A$5:$C$447,3,FALSE),0)</f>
        <v>0</v>
      </c>
      <c r="Z645">
        <f>IFERROR(VLOOKUP(C645,RAIVA!$A$5:$C$16,3,FALSE),0)</f>
        <v>0</v>
      </c>
    </row>
    <row r="646" spans="1:26" x14ac:dyDescent="0.3">
      <c r="A646" s="2" t="s">
        <v>4704</v>
      </c>
      <c r="B646" s="2" t="s">
        <v>4870</v>
      </c>
      <c r="C646" s="2">
        <v>210193</v>
      </c>
      <c r="D646" s="2">
        <v>2101939</v>
      </c>
      <c r="E646" s="2" t="s">
        <v>4704</v>
      </c>
      <c r="F646" s="2" t="s">
        <v>4870</v>
      </c>
      <c r="G646" s="2">
        <f>IFERROR(VLOOKUP(D646,Coordenadas!$A$2:$D$5571,3,FALSE),0)</f>
        <v>-4.6266600000000002</v>
      </c>
      <c r="H646" s="2">
        <f>IFERROR(VLOOKUP(D646,Coordenadas!$A$2:$D$5571,4,FALSE),0)</f>
        <v>-44.760800000000003</v>
      </c>
      <c r="I646" s="2" t="s">
        <v>5324</v>
      </c>
      <c r="J646" s="2">
        <v>5996</v>
      </c>
      <c r="K646" s="2" t="s">
        <v>5332</v>
      </c>
      <c r="L646" s="2">
        <f>IFERROR(VLOOKUP(C646,BOTULISMO!$A$3:$C$19,3,FALSE),0)</f>
        <v>0</v>
      </c>
      <c r="M646" s="2">
        <f>IFERROR(VLOOKUP(C646,'LEISHMANIOSE VISCERAL'!$A$4:$C$454,3,FALSE),0)</f>
        <v>0</v>
      </c>
      <c r="N646" s="2">
        <f>IFERROR(VLOOKUP(C646,'LEISHMANIOSE TEGUMENTAR'!$A$4:$C$1681,3,FALSE),0)</f>
        <v>0</v>
      </c>
      <c r="O646" s="2">
        <f>IFERROR(VLOOKUP(C646,'FEBRE AMARELA'!$A$4:$C$38,3,FALSE),0)</f>
        <v>0</v>
      </c>
      <c r="P646" s="2">
        <f>IFERROR(VLOOKUP(C646,DENGUE!$A$5:$C$4097,3,FALSE),0)</f>
        <v>3</v>
      </c>
      <c r="Q646" s="2">
        <f>IFERROR(VLOOKUP(C646,'HEPATITE VIRAL'!$A$5:$C$3162,3,FALSE),0)</f>
        <v>0</v>
      </c>
      <c r="R646" s="2">
        <f>IFERROR(VLOOKUP(C646,'FEBRE MACULOSA'!$A$5:$C$181,3,FALSE),0)</f>
        <v>0</v>
      </c>
      <c r="S646" s="2">
        <f>IFERROR(VLOOKUP(C646,LEPTOSPIROSE!$A$5:$C$1176,3,FALSE),0)</f>
        <v>0</v>
      </c>
      <c r="T646" s="2">
        <f>IFERROR(VLOOKUP(C646,'DOENÇA DE CHAGAS'!$A$5:$C$100,3,FALSE),0)</f>
        <v>0</v>
      </c>
      <c r="U646" s="2">
        <f>IFERROR(VLOOKUP(C646,'PICADAS DE COBRAS'!$A$6:$C$4645,3,FALSE),0)</f>
        <v>0</v>
      </c>
      <c r="V646">
        <f>IFERROR(VLOOKUP(C646,'ZIKA VIRUS'!$A$5:$C$2399,3,FALSE),0)</f>
        <v>0</v>
      </c>
      <c r="W646">
        <f>IFERROR(VLOOKUP(C646,'FEBRE TIFÓIDE'!$A$5:$C$46,3,FALSE),0)</f>
        <v>0</v>
      </c>
      <c r="X646">
        <f>IFERROR(VLOOKUP(C646,HANTAVIROSE!$A$5:$C$153,3,FALSE),0)</f>
        <v>0</v>
      </c>
      <c r="Y646">
        <f>IFERROR(VLOOKUP(C646,MENINGITE!$A$5:$C$447,3,FALSE),0)</f>
        <v>0</v>
      </c>
      <c r="Z646">
        <f>IFERROR(VLOOKUP(C646,RAIVA!$A$5:$C$16,3,FALSE),0)</f>
        <v>0</v>
      </c>
    </row>
    <row r="647" spans="1:26" x14ac:dyDescent="0.3">
      <c r="A647" s="2" t="s">
        <v>4903</v>
      </c>
      <c r="B647" s="2" t="s">
        <v>5005</v>
      </c>
      <c r="C647" s="2">
        <v>170320</v>
      </c>
      <c r="D647" s="2">
        <v>1703206</v>
      </c>
      <c r="E647" s="2" t="s">
        <v>4903</v>
      </c>
      <c r="F647" s="2" t="s">
        <v>5005</v>
      </c>
      <c r="G647" s="2">
        <f>IFERROR(VLOOKUP(D647,Coordenadas!$A$2:$D$5571,3,FALSE),0)</f>
        <v>-7.8748100000000001</v>
      </c>
      <c r="H647" s="2">
        <f>IFERROR(VLOOKUP(D647,Coordenadas!$A$2:$D$5571,4,FALSE),0)</f>
        <v>-48.889299999999999</v>
      </c>
      <c r="I647" s="2" t="s">
        <v>5323</v>
      </c>
      <c r="J647" s="2">
        <v>4456</v>
      </c>
      <c r="K647" s="2" t="s">
        <v>5332</v>
      </c>
      <c r="L647" s="2">
        <f>IFERROR(VLOOKUP(C647,BOTULISMO!$A$3:$C$19,3,FALSE),0)</f>
        <v>0</v>
      </c>
      <c r="M647" s="2">
        <f>IFERROR(VLOOKUP(C647,'LEISHMANIOSE VISCERAL'!$A$4:$C$454,3,FALSE),0)</f>
        <v>0</v>
      </c>
      <c r="N647" s="2">
        <f>IFERROR(VLOOKUP(C647,'LEISHMANIOSE TEGUMENTAR'!$A$4:$C$1681,3,FALSE),0)</f>
        <v>1</v>
      </c>
      <c r="O647" s="2">
        <f>IFERROR(VLOOKUP(C647,'FEBRE AMARELA'!$A$4:$C$38,3,FALSE),0)</f>
        <v>0</v>
      </c>
      <c r="P647" s="2">
        <f>IFERROR(VLOOKUP(C647,DENGUE!$A$5:$C$4097,3,FALSE),0)</f>
        <v>2</v>
      </c>
      <c r="Q647" s="2">
        <f>IFERROR(VLOOKUP(C647,'HEPATITE VIRAL'!$A$5:$C$3162,3,FALSE),0)</f>
        <v>2</v>
      </c>
      <c r="R647" s="2">
        <f>IFERROR(VLOOKUP(C647,'FEBRE MACULOSA'!$A$5:$C$181,3,FALSE),0)</f>
        <v>0</v>
      </c>
      <c r="S647" s="2">
        <f>IFERROR(VLOOKUP(C647,LEPTOSPIROSE!$A$5:$C$1176,3,FALSE),0)</f>
        <v>0</v>
      </c>
      <c r="T647" s="2">
        <f>IFERROR(VLOOKUP(C647,'DOENÇA DE CHAGAS'!$A$5:$C$100,3,FALSE),0)</f>
        <v>0</v>
      </c>
      <c r="U647" s="2">
        <f>IFERROR(VLOOKUP(C647,'PICADAS DE COBRAS'!$A$6:$C$4645,3,FALSE),0)</f>
        <v>43</v>
      </c>
      <c r="V647">
        <f>IFERROR(VLOOKUP(C647,'ZIKA VIRUS'!$A$5:$C$2399,3,FALSE),0)</f>
        <v>0</v>
      </c>
      <c r="W647">
        <f>IFERROR(VLOOKUP(C647,'FEBRE TIFÓIDE'!$A$5:$C$46,3,FALSE),0)</f>
        <v>0</v>
      </c>
      <c r="X647">
        <f>IFERROR(VLOOKUP(C647,HANTAVIROSE!$A$5:$C$153,3,FALSE),0)</f>
        <v>0</v>
      </c>
      <c r="Y647">
        <f>IFERROR(VLOOKUP(C647,MENINGITE!$A$5:$C$447,3,FALSE),0)</f>
        <v>0</v>
      </c>
      <c r="Z647">
        <f>IFERROR(VLOOKUP(C647,RAIVA!$A$5:$C$16,3,FALSE),0)</f>
        <v>0</v>
      </c>
    </row>
    <row r="648" spans="1:26" x14ac:dyDescent="0.3">
      <c r="A648" s="2" t="s">
        <v>1637</v>
      </c>
      <c r="B648" s="2" t="s">
        <v>2187</v>
      </c>
      <c r="C648" s="2">
        <v>350635</v>
      </c>
      <c r="D648" s="2">
        <v>3506359</v>
      </c>
      <c r="E648" s="2" t="s">
        <v>1637</v>
      </c>
      <c r="F648" s="2" t="s">
        <v>2187</v>
      </c>
      <c r="G648" s="2">
        <f>IFERROR(VLOOKUP(D648,Coordenadas!$A$2:$D$5571,3,FALSE),0)</f>
        <v>-23.848600000000001</v>
      </c>
      <c r="H648" s="2">
        <f>IFERROR(VLOOKUP(D648,Coordenadas!$A$2:$D$5571,4,FALSE),0)</f>
        <v>-46.139600000000002</v>
      </c>
      <c r="I648" s="2" t="s">
        <v>5325</v>
      </c>
      <c r="J648" s="2">
        <v>47645</v>
      </c>
      <c r="K648" s="2" t="s">
        <v>5330</v>
      </c>
      <c r="L648" s="2">
        <f>IFERROR(VLOOKUP(C648,BOTULISMO!$A$3:$C$19,3,FALSE),0)</f>
        <v>0</v>
      </c>
      <c r="M648" s="2">
        <f>IFERROR(VLOOKUP(C648,'LEISHMANIOSE VISCERAL'!$A$4:$C$454,3,FALSE),0)</f>
        <v>0</v>
      </c>
      <c r="N648" s="2">
        <f>IFERROR(VLOOKUP(C648,'LEISHMANIOSE TEGUMENTAR'!$A$4:$C$1681,3,FALSE),0)</f>
        <v>1</v>
      </c>
      <c r="O648" s="2">
        <f>IFERROR(VLOOKUP(C648,'FEBRE AMARELA'!$A$4:$C$38,3,FALSE),0)</f>
        <v>0</v>
      </c>
      <c r="P648" s="2">
        <f>IFERROR(VLOOKUP(C648,DENGUE!$A$5:$C$4097,3,FALSE),0)</f>
        <v>105</v>
      </c>
      <c r="Q648" s="2">
        <f>IFERROR(VLOOKUP(C648,'HEPATITE VIRAL'!$A$5:$C$3162,3,FALSE),0)</f>
        <v>23</v>
      </c>
      <c r="R648" s="2">
        <f>IFERROR(VLOOKUP(C648,'FEBRE MACULOSA'!$A$5:$C$181,3,FALSE),0)</f>
        <v>0</v>
      </c>
      <c r="S648" s="2">
        <f>IFERROR(VLOOKUP(C648,LEPTOSPIROSE!$A$5:$C$1176,3,FALSE),0)</f>
        <v>4</v>
      </c>
      <c r="T648" s="2">
        <f>IFERROR(VLOOKUP(C648,'DOENÇA DE CHAGAS'!$A$5:$C$100,3,FALSE),0)</f>
        <v>0</v>
      </c>
      <c r="U648" s="2">
        <f>IFERROR(VLOOKUP(C648,'PICADAS DE COBRAS'!$A$6:$C$4645,3,FALSE),0)</f>
        <v>24</v>
      </c>
      <c r="V648">
        <f>IFERROR(VLOOKUP(C648,'ZIKA VIRUS'!$A$5:$C$2399,3,FALSE),0)</f>
        <v>3</v>
      </c>
      <c r="W648">
        <f>IFERROR(VLOOKUP(C648,'FEBRE TIFÓIDE'!$A$5:$C$46,3,FALSE),0)</f>
        <v>0</v>
      </c>
      <c r="X648">
        <f>IFERROR(VLOOKUP(C648,HANTAVIROSE!$A$5:$C$153,3,FALSE),0)</f>
        <v>0</v>
      </c>
      <c r="Y648">
        <f>IFERROR(VLOOKUP(C648,MENINGITE!$A$5:$C$447,3,FALSE),0)</f>
        <v>0</v>
      </c>
      <c r="Z648">
        <f>IFERROR(VLOOKUP(C648,RAIVA!$A$5:$C$16,3,FALSE),0)</f>
        <v>0</v>
      </c>
    </row>
    <row r="649" spans="1:26" x14ac:dyDescent="0.3">
      <c r="A649" s="2" t="s">
        <v>4490</v>
      </c>
      <c r="B649" s="2" t="s">
        <v>4678</v>
      </c>
      <c r="C649" s="2">
        <v>220170</v>
      </c>
      <c r="D649" s="2">
        <v>2201705</v>
      </c>
      <c r="E649" s="2" t="s">
        <v>4490</v>
      </c>
      <c r="F649" s="2" t="s">
        <v>4678</v>
      </c>
      <c r="G649" s="2">
        <f>IFERROR(VLOOKUP(D649,Coordenadas!$A$2:$D$5571,3,FALSE),0)</f>
        <v>-7.6333799999999998</v>
      </c>
      <c r="H649" s="2">
        <f>IFERROR(VLOOKUP(D649,Coordenadas!$A$2:$D$5571,4,FALSE),0)</f>
        <v>-43.949800000000003</v>
      </c>
      <c r="I649" s="2" t="s">
        <v>5324</v>
      </c>
      <c r="J649" s="2">
        <v>5319</v>
      </c>
      <c r="K649" s="2" t="s">
        <v>5332</v>
      </c>
      <c r="L649" s="2">
        <f>IFERROR(VLOOKUP(C649,BOTULISMO!$A$3:$C$19,3,FALSE),0)</f>
        <v>0</v>
      </c>
      <c r="M649" s="2">
        <f>IFERROR(VLOOKUP(C649,'LEISHMANIOSE VISCERAL'!$A$4:$C$454,3,FALSE),0)</f>
        <v>0</v>
      </c>
      <c r="N649" s="2">
        <f>IFERROR(VLOOKUP(C649,'LEISHMANIOSE TEGUMENTAR'!$A$4:$C$1681,3,FALSE),0)</f>
        <v>0</v>
      </c>
      <c r="O649" s="2">
        <f>IFERROR(VLOOKUP(C649,'FEBRE AMARELA'!$A$4:$C$38,3,FALSE),0)</f>
        <v>0</v>
      </c>
      <c r="P649" s="2">
        <f>IFERROR(VLOOKUP(C649,DENGUE!$A$5:$C$4097,3,FALSE),0)</f>
        <v>0</v>
      </c>
      <c r="Q649" s="2">
        <f>IFERROR(VLOOKUP(C649,'HEPATITE VIRAL'!$A$5:$C$3162,3,FALSE),0)</f>
        <v>0</v>
      </c>
      <c r="R649" s="2">
        <f>IFERROR(VLOOKUP(C649,'FEBRE MACULOSA'!$A$5:$C$181,3,FALSE),0)</f>
        <v>0</v>
      </c>
      <c r="S649" s="2">
        <f>IFERROR(VLOOKUP(C649,LEPTOSPIROSE!$A$5:$C$1176,3,FALSE),0)</f>
        <v>0</v>
      </c>
      <c r="T649" s="2">
        <f>IFERROR(VLOOKUP(C649,'DOENÇA DE CHAGAS'!$A$5:$C$100,3,FALSE),0)</f>
        <v>0</v>
      </c>
      <c r="U649" s="2">
        <f>IFERROR(VLOOKUP(C649,'PICADAS DE COBRAS'!$A$6:$C$4645,3,FALSE),0)</f>
        <v>0</v>
      </c>
      <c r="V649">
        <f>IFERROR(VLOOKUP(C649,'ZIKA VIRUS'!$A$5:$C$2399,3,FALSE),0)</f>
        <v>0</v>
      </c>
      <c r="W649">
        <f>IFERROR(VLOOKUP(C649,'FEBRE TIFÓIDE'!$A$5:$C$46,3,FALSE),0)</f>
        <v>0</v>
      </c>
      <c r="X649">
        <f>IFERROR(VLOOKUP(C649,HANTAVIROSE!$A$5:$C$153,3,FALSE),0)</f>
        <v>0</v>
      </c>
      <c r="Y649">
        <f>IFERROR(VLOOKUP(C649,MENINGITE!$A$5:$C$447,3,FALSE),0)</f>
        <v>0</v>
      </c>
      <c r="Z649">
        <f>IFERROR(VLOOKUP(C649,RAIVA!$A$5:$C$16,3,FALSE),0)</f>
        <v>0</v>
      </c>
    </row>
    <row r="650" spans="1:26" x14ac:dyDescent="0.3">
      <c r="A650" s="2" t="s">
        <v>2425</v>
      </c>
      <c r="B650" s="2" t="s">
        <v>3188</v>
      </c>
      <c r="C650" s="2">
        <v>310660</v>
      </c>
      <c r="D650" s="2">
        <v>3106606</v>
      </c>
      <c r="E650" s="2" t="s">
        <v>2425</v>
      </c>
      <c r="F650" s="2" t="s">
        <v>3188</v>
      </c>
      <c r="G650" s="2">
        <f>IFERROR(VLOOKUP(D650,Coordenadas!$A$2:$D$5571,3,FALSE),0)</f>
        <v>-17.059000000000001</v>
      </c>
      <c r="H650" s="2">
        <f>IFERROR(VLOOKUP(D650,Coordenadas!$A$2:$D$5571,4,FALSE),0)</f>
        <v>-40.58</v>
      </c>
      <c r="I650" s="2" t="s">
        <v>5325</v>
      </c>
      <c r="J650" s="2">
        <v>4498</v>
      </c>
      <c r="K650" s="2" t="s">
        <v>5332</v>
      </c>
      <c r="L650" s="2">
        <f>IFERROR(VLOOKUP(C650,BOTULISMO!$A$3:$C$19,3,FALSE),0)</f>
        <v>0</v>
      </c>
      <c r="M650" s="2">
        <f>IFERROR(VLOOKUP(C650,'LEISHMANIOSE VISCERAL'!$A$4:$C$454,3,FALSE),0)</f>
        <v>0</v>
      </c>
      <c r="N650" s="2">
        <f>IFERROR(VLOOKUP(C650,'LEISHMANIOSE TEGUMENTAR'!$A$4:$C$1681,3,FALSE),0)</f>
        <v>0</v>
      </c>
      <c r="O650" s="2">
        <f>IFERROR(VLOOKUP(C650,'FEBRE AMARELA'!$A$4:$C$38,3,FALSE),0)</f>
        <v>0</v>
      </c>
      <c r="P650" s="2">
        <f>IFERROR(VLOOKUP(C650,DENGUE!$A$5:$C$4097,3,FALSE),0)</f>
        <v>1</v>
      </c>
      <c r="Q650" s="2">
        <f>IFERROR(VLOOKUP(C650,'HEPATITE VIRAL'!$A$5:$C$3162,3,FALSE),0)</f>
        <v>0</v>
      </c>
      <c r="R650" s="2">
        <f>IFERROR(VLOOKUP(C650,'FEBRE MACULOSA'!$A$5:$C$181,3,FALSE),0)</f>
        <v>0</v>
      </c>
      <c r="S650" s="2">
        <f>IFERROR(VLOOKUP(C650,LEPTOSPIROSE!$A$5:$C$1176,3,FALSE),0)</f>
        <v>0</v>
      </c>
      <c r="T650" s="2">
        <f>IFERROR(VLOOKUP(C650,'DOENÇA DE CHAGAS'!$A$5:$C$100,3,FALSE),0)</f>
        <v>0</v>
      </c>
      <c r="U650" s="2">
        <f>IFERROR(VLOOKUP(C650,'PICADAS DE COBRAS'!$A$6:$C$4645,3,FALSE),0)</f>
        <v>5</v>
      </c>
      <c r="V650">
        <f>IFERROR(VLOOKUP(C650,'ZIKA VIRUS'!$A$5:$C$2399,3,FALSE),0)</f>
        <v>0</v>
      </c>
      <c r="W650">
        <f>IFERROR(VLOOKUP(C650,'FEBRE TIFÓIDE'!$A$5:$C$46,3,FALSE),0)</f>
        <v>0</v>
      </c>
      <c r="X650">
        <f>IFERROR(VLOOKUP(C650,HANTAVIROSE!$A$5:$C$153,3,FALSE),0)</f>
        <v>0</v>
      </c>
      <c r="Y650">
        <f>IFERROR(VLOOKUP(C650,MENINGITE!$A$5:$C$447,3,FALSE),0)</f>
        <v>0</v>
      </c>
      <c r="Z650">
        <f>IFERROR(VLOOKUP(C650,RAIVA!$A$5:$C$16,3,FALSE),0)</f>
        <v>0</v>
      </c>
    </row>
    <row r="651" spans="1:26" x14ac:dyDescent="0.3">
      <c r="A651" s="2" t="s">
        <v>5190</v>
      </c>
      <c r="B651" s="2" t="s">
        <v>5237</v>
      </c>
      <c r="C651" s="2">
        <v>130063</v>
      </c>
      <c r="D651" s="2">
        <v>1300631</v>
      </c>
      <c r="E651" s="2" t="s">
        <v>5190</v>
      </c>
      <c r="F651" s="2" t="s">
        <v>5237</v>
      </c>
      <c r="G651" s="2">
        <f>IFERROR(VLOOKUP(D651,Coordenadas!$A$2:$D$5571,3,FALSE),0)</f>
        <v>-3.8987400000000001</v>
      </c>
      <c r="H651" s="2">
        <f>IFERROR(VLOOKUP(D651,Coordenadas!$A$2:$D$5571,4,FALSE),0)</f>
        <v>-61.361600000000003</v>
      </c>
      <c r="I651" s="2" t="s">
        <v>5323</v>
      </c>
      <c r="J651" s="2">
        <v>15486</v>
      </c>
      <c r="K651" s="2" t="s">
        <v>5332</v>
      </c>
      <c r="L651" s="2">
        <f>IFERROR(VLOOKUP(C651,BOTULISMO!$A$3:$C$19,3,FALSE),0)</f>
        <v>0</v>
      </c>
      <c r="M651" s="2">
        <f>IFERROR(VLOOKUP(C651,'LEISHMANIOSE VISCERAL'!$A$4:$C$454,3,FALSE),0)</f>
        <v>0</v>
      </c>
      <c r="N651" s="2">
        <f>IFERROR(VLOOKUP(C651,'LEISHMANIOSE TEGUMENTAR'!$A$4:$C$1681,3,FALSE),0)</f>
        <v>0</v>
      </c>
      <c r="O651" s="2">
        <f>IFERROR(VLOOKUP(C651,'FEBRE AMARELA'!$A$4:$C$38,3,FALSE),0)</f>
        <v>0</v>
      </c>
      <c r="P651" s="2">
        <f>IFERROR(VLOOKUP(C651,DENGUE!$A$5:$C$4097,3,FALSE),0)</f>
        <v>0</v>
      </c>
      <c r="Q651" s="2">
        <f>IFERROR(VLOOKUP(C651,'HEPATITE VIRAL'!$A$5:$C$3162,3,FALSE),0)</f>
        <v>2</v>
      </c>
      <c r="R651" s="2">
        <f>IFERROR(VLOOKUP(C651,'FEBRE MACULOSA'!$A$5:$C$181,3,FALSE),0)</f>
        <v>0</v>
      </c>
      <c r="S651" s="2">
        <f>IFERROR(VLOOKUP(C651,LEPTOSPIROSE!$A$5:$C$1176,3,FALSE),0)</f>
        <v>0</v>
      </c>
      <c r="T651" s="2">
        <f>IFERROR(VLOOKUP(C651,'DOENÇA DE CHAGAS'!$A$5:$C$100,3,FALSE),0)</f>
        <v>0</v>
      </c>
      <c r="U651" s="2">
        <f>IFERROR(VLOOKUP(C651,'PICADAS DE COBRAS'!$A$6:$C$4645,3,FALSE),0)</f>
        <v>22</v>
      </c>
      <c r="V651">
        <f>IFERROR(VLOOKUP(C651,'ZIKA VIRUS'!$A$5:$C$2399,3,FALSE),0)</f>
        <v>0</v>
      </c>
      <c r="W651">
        <f>IFERROR(VLOOKUP(C651,'FEBRE TIFÓIDE'!$A$5:$C$46,3,FALSE),0)</f>
        <v>0</v>
      </c>
      <c r="X651">
        <f>IFERROR(VLOOKUP(C651,HANTAVIROSE!$A$5:$C$153,3,FALSE),0)</f>
        <v>0</v>
      </c>
      <c r="Y651">
        <f>IFERROR(VLOOKUP(C651,MENINGITE!$A$5:$C$447,3,FALSE),0)</f>
        <v>0</v>
      </c>
      <c r="Z651">
        <f>IFERROR(VLOOKUP(C651,RAIVA!$A$5:$C$16,3,FALSE),0)</f>
        <v>0</v>
      </c>
    </row>
    <row r="652" spans="1:26" x14ac:dyDescent="0.3">
      <c r="A652" s="2" t="s">
        <v>3816</v>
      </c>
      <c r="B652" s="2" t="s">
        <v>3967</v>
      </c>
      <c r="C652" s="2">
        <v>260180</v>
      </c>
      <c r="D652" s="2">
        <v>2601805</v>
      </c>
      <c r="E652" s="2" t="s">
        <v>3816</v>
      </c>
      <c r="F652" s="2" t="s">
        <v>3967</v>
      </c>
      <c r="G652" s="2">
        <f>IFERROR(VLOOKUP(D652,Coordenadas!$A$2:$D$5571,3,FALSE),0)</f>
        <v>-8.2678700000000003</v>
      </c>
      <c r="H652" s="2">
        <f>IFERROR(VLOOKUP(D652,Coordenadas!$A$2:$D$5571,4,FALSE),0)</f>
        <v>-38.034500000000001</v>
      </c>
      <c r="I652" s="2" t="s">
        <v>5324</v>
      </c>
      <c r="J652" s="2">
        <v>12003</v>
      </c>
      <c r="K652" s="2" t="s">
        <v>5332</v>
      </c>
      <c r="L652" s="2">
        <f>IFERROR(VLOOKUP(C652,BOTULISMO!$A$3:$C$19,3,FALSE),0)</f>
        <v>0</v>
      </c>
      <c r="M652" s="2">
        <f>IFERROR(VLOOKUP(C652,'LEISHMANIOSE VISCERAL'!$A$4:$C$454,3,FALSE),0)</f>
        <v>2</v>
      </c>
      <c r="N652" s="2">
        <f>IFERROR(VLOOKUP(C652,'LEISHMANIOSE TEGUMENTAR'!$A$4:$C$1681,3,FALSE),0)</f>
        <v>0</v>
      </c>
      <c r="O652" s="2">
        <f>IFERROR(VLOOKUP(C652,'FEBRE AMARELA'!$A$4:$C$38,3,FALSE),0)</f>
        <v>0</v>
      </c>
      <c r="P652" s="2">
        <f>IFERROR(VLOOKUP(C652,DENGUE!$A$5:$C$4097,3,FALSE),0)</f>
        <v>1</v>
      </c>
      <c r="Q652" s="2">
        <f>IFERROR(VLOOKUP(C652,'HEPATITE VIRAL'!$A$5:$C$3162,3,FALSE),0)</f>
        <v>1</v>
      </c>
      <c r="R652" s="2">
        <f>IFERROR(VLOOKUP(C652,'FEBRE MACULOSA'!$A$5:$C$181,3,FALSE),0)</f>
        <v>0</v>
      </c>
      <c r="S652" s="2">
        <f>IFERROR(VLOOKUP(C652,LEPTOSPIROSE!$A$5:$C$1176,3,FALSE),0)</f>
        <v>0</v>
      </c>
      <c r="T652" s="2">
        <f>IFERROR(VLOOKUP(C652,'DOENÇA DE CHAGAS'!$A$5:$C$100,3,FALSE),0)</f>
        <v>0</v>
      </c>
      <c r="U652" s="2">
        <f>IFERROR(VLOOKUP(C652,'PICADAS DE COBRAS'!$A$6:$C$4645,3,FALSE),0)</f>
        <v>14</v>
      </c>
      <c r="V652">
        <f>IFERROR(VLOOKUP(C652,'ZIKA VIRUS'!$A$5:$C$2399,3,FALSE),0)</f>
        <v>6</v>
      </c>
      <c r="W652">
        <f>IFERROR(VLOOKUP(C652,'FEBRE TIFÓIDE'!$A$5:$C$46,3,FALSE),0)</f>
        <v>0</v>
      </c>
      <c r="X652">
        <f>IFERROR(VLOOKUP(C652,HANTAVIROSE!$A$5:$C$153,3,FALSE),0)</f>
        <v>0</v>
      </c>
      <c r="Y652">
        <f>IFERROR(VLOOKUP(C652,MENINGITE!$A$5:$C$447,3,FALSE),0)</f>
        <v>0</v>
      </c>
      <c r="Z652">
        <f>IFERROR(VLOOKUP(C652,RAIVA!$A$5:$C$16,3,FALSE),0)</f>
        <v>0</v>
      </c>
    </row>
    <row r="653" spans="1:26" x14ac:dyDescent="0.3">
      <c r="A653" s="2" t="s">
        <v>4490</v>
      </c>
      <c r="B653" s="2" t="s">
        <v>4677</v>
      </c>
      <c r="C653" s="2">
        <v>220173</v>
      </c>
      <c r="D653" s="2">
        <v>2201739</v>
      </c>
      <c r="E653" s="2" t="s">
        <v>4490</v>
      </c>
      <c r="F653" s="2" t="s">
        <v>4677</v>
      </c>
      <c r="G653" s="2">
        <f>IFERROR(VLOOKUP(D653,Coordenadas!$A$2:$D$5571,3,FALSE),0)</f>
        <v>-8.1437600000000003</v>
      </c>
      <c r="H653" s="2">
        <f>IFERROR(VLOOKUP(D653,Coordenadas!$A$2:$D$5571,4,FALSE),0)</f>
        <v>-40.798900000000003</v>
      </c>
      <c r="I653" s="2" t="s">
        <v>5324</v>
      </c>
      <c r="J653" s="2">
        <v>6015</v>
      </c>
      <c r="K653" s="2" t="s">
        <v>5332</v>
      </c>
      <c r="L653" s="2">
        <f>IFERROR(VLOOKUP(C653,BOTULISMO!$A$3:$C$19,3,FALSE),0)</f>
        <v>0</v>
      </c>
      <c r="M653" s="2">
        <f>IFERROR(VLOOKUP(C653,'LEISHMANIOSE VISCERAL'!$A$4:$C$454,3,FALSE),0)</f>
        <v>0</v>
      </c>
      <c r="N653" s="2">
        <f>IFERROR(VLOOKUP(C653,'LEISHMANIOSE TEGUMENTAR'!$A$4:$C$1681,3,FALSE),0)</f>
        <v>0</v>
      </c>
      <c r="O653" s="2">
        <f>IFERROR(VLOOKUP(C653,'FEBRE AMARELA'!$A$4:$C$38,3,FALSE),0)</f>
        <v>0</v>
      </c>
      <c r="P653" s="2">
        <f>IFERROR(VLOOKUP(C653,DENGUE!$A$5:$C$4097,3,FALSE),0)</f>
        <v>2</v>
      </c>
      <c r="Q653" s="2">
        <f>IFERROR(VLOOKUP(C653,'HEPATITE VIRAL'!$A$5:$C$3162,3,FALSE),0)</f>
        <v>0</v>
      </c>
      <c r="R653" s="2">
        <f>IFERROR(VLOOKUP(C653,'FEBRE MACULOSA'!$A$5:$C$181,3,FALSE),0)</f>
        <v>0</v>
      </c>
      <c r="S653" s="2">
        <f>IFERROR(VLOOKUP(C653,LEPTOSPIROSE!$A$5:$C$1176,3,FALSE),0)</f>
        <v>0</v>
      </c>
      <c r="T653" s="2">
        <f>IFERROR(VLOOKUP(C653,'DOENÇA DE CHAGAS'!$A$5:$C$100,3,FALSE),0)</f>
        <v>0</v>
      </c>
      <c r="U653" s="2">
        <f>IFERROR(VLOOKUP(C653,'PICADAS DE COBRAS'!$A$6:$C$4645,3,FALSE),0)</f>
        <v>1</v>
      </c>
      <c r="V653">
        <f>IFERROR(VLOOKUP(C653,'ZIKA VIRUS'!$A$5:$C$2399,3,FALSE),0)</f>
        <v>0</v>
      </c>
      <c r="W653">
        <f>IFERROR(VLOOKUP(C653,'FEBRE TIFÓIDE'!$A$5:$C$46,3,FALSE),0)</f>
        <v>0</v>
      </c>
      <c r="X653">
        <f>IFERROR(VLOOKUP(C653,HANTAVIROSE!$A$5:$C$153,3,FALSE),0)</f>
        <v>0</v>
      </c>
      <c r="Y653">
        <f>IFERROR(VLOOKUP(C653,MENINGITE!$A$5:$C$447,3,FALSE),0)</f>
        <v>0</v>
      </c>
      <c r="Z653">
        <f>IFERROR(VLOOKUP(C653,RAIVA!$A$5:$C$16,3,FALSE),0)</f>
        <v>0</v>
      </c>
    </row>
    <row r="654" spans="1:26" x14ac:dyDescent="0.3">
      <c r="A654" s="2" t="s">
        <v>2425</v>
      </c>
      <c r="B654" s="2" t="s">
        <v>3186</v>
      </c>
      <c r="C654" s="2">
        <v>310670</v>
      </c>
      <c r="D654" s="2">
        <v>3106705</v>
      </c>
      <c r="E654" s="2" t="s">
        <v>2425</v>
      </c>
      <c r="F654" s="2" t="s">
        <v>3186</v>
      </c>
      <c r="G654" s="2">
        <f>IFERROR(VLOOKUP(D654,Coordenadas!$A$2:$D$5571,3,FALSE),0)</f>
        <v>-19.966799999999999</v>
      </c>
      <c r="H654" s="2">
        <f>IFERROR(VLOOKUP(D654,Coordenadas!$A$2:$D$5571,4,FALSE),0)</f>
        <v>-44.200800000000001</v>
      </c>
      <c r="I654" s="2" t="s">
        <v>5325</v>
      </c>
      <c r="J654" s="2">
        <v>378089</v>
      </c>
      <c r="K654" s="2" t="s">
        <v>5333</v>
      </c>
      <c r="L654" s="2">
        <f>IFERROR(VLOOKUP(C654,BOTULISMO!$A$3:$C$19,3,FALSE),0)</f>
        <v>0</v>
      </c>
      <c r="M654" s="2">
        <f>IFERROR(VLOOKUP(C654,'LEISHMANIOSE VISCERAL'!$A$4:$C$454,3,FALSE),0)</f>
        <v>4</v>
      </c>
      <c r="N654" s="2">
        <f>IFERROR(VLOOKUP(C654,'LEISHMANIOSE TEGUMENTAR'!$A$4:$C$1681,3,FALSE),0)</f>
        <v>3</v>
      </c>
      <c r="O654" s="2">
        <f>IFERROR(VLOOKUP(C654,'FEBRE AMARELA'!$A$4:$C$38,3,FALSE),0)</f>
        <v>0</v>
      </c>
      <c r="P654" s="2">
        <f>IFERROR(VLOOKUP(C654,DENGUE!$A$5:$C$4097,3,FALSE),0)</f>
        <v>331</v>
      </c>
      <c r="Q654" s="2">
        <f>IFERROR(VLOOKUP(C654,'HEPATITE VIRAL'!$A$5:$C$3162,3,FALSE),0)</f>
        <v>152</v>
      </c>
      <c r="R654" s="2">
        <f>IFERROR(VLOOKUP(C654,'FEBRE MACULOSA'!$A$5:$C$181,3,FALSE),0)</f>
        <v>0</v>
      </c>
      <c r="S654" s="2">
        <f>IFERROR(VLOOKUP(C654,LEPTOSPIROSE!$A$5:$C$1176,3,FALSE),0)</f>
        <v>4</v>
      </c>
      <c r="T654" s="2">
        <f>IFERROR(VLOOKUP(C654,'DOENÇA DE CHAGAS'!$A$5:$C$100,3,FALSE),0)</f>
        <v>0</v>
      </c>
      <c r="U654" s="2">
        <f>IFERROR(VLOOKUP(C654,'PICADAS DE COBRAS'!$A$6:$C$4645,3,FALSE),0)</f>
        <v>197</v>
      </c>
      <c r="V654">
        <f>IFERROR(VLOOKUP(C654,'ZIKA VIRUS'!$A$5:$C$2399,3,FALSE),0)</f>
        <v>198</v>
      </c>
      <c r="W654">
        <f>IFERROR(VLOOKUP(C654,'FEBRE TIFÓIDE'!$A$5:$C$46,3,FALSE),0)</f>
        <v>0</v>
      </c>
      <c r="X654">
        <f>IFERROR(VLOOKUP(C654,HANTAVIROSE!$A$5:$C$153,3,FALSE),0)</f>
        <v>0</v>
      </c>
      <c r="Y654">
        <f>IFERROR(VLOOKUP(C654,MENINGITE!$A$5:$C$447,3,FALSE),0)</f>
        <v>14</v>
      </c>
      <c r="Z654">
        <f>IFERROR(VLOOKUP(C654,RAIVA!$A$5:$C$16,3,FALSE),0)</f>
        <v>0</v>
      </c>
    </row>
    <row r="655" spans="1:26" x14ac:dyDescent="0.3">
      <c r="A655" s="2" t="s">
        <v>3816</v>
      </c>
      <c r="B655" s="2" t="s">
        <v>3966</v>
      </c>
      <c r="C655" s="2">
        <v>260190</v>
      </c>
      <c r="D655" s="2">
        <v>2601904</v>
      </c>
      <c r="E655" s="2" t="s">
        <v>3816</v>
      </c>
      <c r="F655" s="2" t="s">
        <v>3966</v>
      </c>
      <c r="G655" s="2">
        <f>IFERROR(VLOOKUP(D655,Coordenadas!$A$2:$D$5571,3,FALSE),0)</f>
        <v>-8.2327999999999992</v>
      </c>
      <c r="H655" s="2">
        <f>IFERROR(VLOOKUP(D655,Coordenadas!$A$2:$D$5571,4,FALSE),0)</f>
        <v>-35.795999999999999</v>
      </c>
      <c r="I655" s="2" t="s">
        <v>5324</v>
      </c>
      <c r="J655" s="2">
        <v>58668</v>
      </c>
      <c r="K655" s="2" t="s">
        <v>5331</v>
      </c>
      <c r="L655" s="2">
        <f>IFERROR(VLOOKUP(C655,BOTULISMO!$A$3:$C$19,3,FALSE),0)</f>
        <v>0</v>
      </c>
      <c r="M655" s="2">
        <f>IFERROR(VLOOKUP(C655,'LEISHMANIOSE VISCERAL'!$A$4:$C$454,3,FALSE),0)</f>
        <v>2</v>
      </c>
      <c r="N655" s="2">
        <f>IFERROR(VLOOKUP(C655,'LEISHMANIOSE TEGUMENTAR'!$A$4:$C$1681,3,FALSE),0)</f>
        <v>0</v>
      </c>
      <c r="O655" s="2">
        <f>IFERROR(VLOOKUP(C655,'FEBRE AMARELA'!$A$4:$C$38,3,FALSE),0)</f>
        <v>0</v>
      </c>
      <c r="P655" s="2">
        <f>IFERROR(VLOOKUP(C655,DENGUE!$A$5:$C$4097,3,FALSE),0)</f>
        <v>3</v>
      </c>
      <c r="Q655" s="2">
        <f>IFERROR(VLOOKUP(C655,'HEPATITE VIRAL'!$A$5:$C$3162,3,FALSE),0)</f>
        <v>0</v>
      </c>
      <c r="R655" s="2">
        <f>IFERROR(VLOOKUP(C655,'FEBRE MACULOSA'!$A$5:$C$181,3,FALSE),0)</f>
        <v>0</v>
      </c>
      <c r="S655" s="2">
        <f>IFERROR(VLOOKUP(C655,LEPTOSPIROSE!$A$5:$C$1176,3,FALSE),0)</f>
        <v>0</v>
      </c>
      <c r="T655" s="2">
        <f>IFERROR(VLOOKUP(C655,'DOENÇA DE CHAGAS'!$A$5:$C$100,3,FALSE),0)</f>
        <v>0</v>
      </c>
      <c r="U655" s="2">
        <f>IFERROR(VLOOKUP(C655,'PICADAS DE COBRAS'!$A$6:$C$4645,3,FALSE),0)</f>
        <v>219</v>
      </c>
      <c r="V655">
        <f>IFERROR(VLOOKUP(C655,'ZIKA VIRUS'!$A$5:$C$2399,3,FALSE),0)</f>
        <v>3</v>
      </c>
      <c r="W655">
        <f>IFERROR(VLOOKUP(C655,'FEBRE TIFÓIDE'!$A$5:$C$46,3,FALSE),0)</f>
        <v>0</v>
      </c>
      <c r="X655">
        <f>IFERROR(VLOOKUP(C655,HANTAVIROSE!$A$5:$C$153,3,FALSE),0)</f>
        <v>0</v>
      </c>
      <c r="Y655">
        <f>IFERROR(VLOOKUP(C655,MENINGITE!$A$5:$C$447,3,FALSE),0)</f>
        <v>0</v>
      </c>
      <c r="Z655">
        <f>IFERROR(VLOOKUP(C655,RAIVA!$A$5:$C$16,3,FALSE),0)</f>
        <v>0</v>
      </c>
    </row>
    <row r="656" spans="1:26" x14ac:dyDescent="0.3">
      <c r="A656" s="2" t="s">
        <v>2425</v>
      </c>
      <c r="B656" s="2" t="s">
        <v>3185</v>
      </c>
      <c r="C656" s="2">
        <v>310680</v>
      </c>
      <c r="D656" s="2">
        <v>3106804</v>
      </c>
      <c r="E656" s="2" t="s">
        <v>2425</v>
      </c>
      <c r="F656" s="2" t="s">
        <v>3185</v>
      </c>
      <c r="G656" s="2">
        <f>IFERROR(VLOOKUP(D656,Coordenadas!$A$2:$D$5571,3,FALSE),0)</f>
        <v>-21.602</v>
      </c>
      <c r="H656" s="2">
        <f>IFERROR(VLOOKUP(D656,Coordenadas!$A$2:$D$5571,4,FALSE),0)</f>
        <v>-43.757399999999997</v>
      </c>
      <c r="I656" s="2" t="s">
        <v>5325</v>
      </c>
      <c r="J656" s="2">
        <v>3793</v>
      </c>
      <c r="K656" s="2" t="s">
        <v>5332</v>
      </c>
      <c r="L656" s="2">
        <f>IFERROR(VLOOKUP(C656,BOTULISMO!$A$3:$C$19,3,FALSE),0)</f>
        <v>0</v>
      </c>
      <c r="M656" s="2">
        <f>IFERROR(VLOOKUP(C656,'LEISHMANIOSE VISCERAL'!$A$4:$C$454,3,FALSE),0)</f>
        <v>0</v>
      </c>
      <c r="N656" s="2">
        <f>IFERROR(VLOOKUP(C656,'LEISHMANIOSE TEGUMENTAR'!$A$4:$C$1681,3,FALSE),0)</f>
        <v>0</v>
      </c>
      <c r="O656" s="2">
        <f>IFERROR(VLOOKUP(C656,'FEBRE AMARELA'!$A$4:$C$38,3,FALSE),0)</f>
        <v>0</v>
      </c>
      <c r="P656" s="2">
        <f>IFERROR(VLOOKUP(C656,DENGUE!$A$5:$C$4097,3,FALSE),0)</f>
        <v>0</v>
      </c>
      <c r="Q656" s="2">
        <f>IFERROR(VLOOKUP(C656,'HEPATITE VIRAL'!$A$5:$C$3162,3,FALSE),0)</f>
        <v>0</v>
      </c>
      <c r="R656" s="2">
        <f>IFERROR(VLOOKUP(C656,'FEBRE MACULOSA'!$A$5:$C$181,3,FALSE),0)</f>
        <v>0</v>
      </c>
      <c r="S656" s="2">
        <f>IFERROR(VLOOKUP(C656,LEPTOSPIROSE!$A$5:$C$1176,3,FALSE),0)</f>
        <v>0</v>
      </c>
      <c r="T656" s="2">
        <f>IFERROR(VLOOKUP(C656,'DOENÇA DE CHAGAS'!$A$5:$C$100,3,FALSE),0)</f>
        <v>0</v>
      </c>
      <c r="U656" s="2">
        <f>IFERROR(VLOOKUP(C656,'PICADAS DE COBRAS'!$A$6:$C$4645,3,FALSE),0)</f>
        <v>0</v>
      </c>
      <c r="V656">
        <f>IFERROR(VLOOKUP(C656,'ZIKA VIRUS'!$A$5:$C$2399,3,FALSE),0)</f>
        <v>0</v>
      </c>
      <c r="W656">
        <f>IFERROR(VLOOKUP(C656,'FEBRE TIFÓIDE'!$A$5:$C$46,3,FALSE),0)</f>
        <v>0</v>
      </c>
      <c r="X656">
        <f>IFERROR(VLOOKUP(C656,HANTAVIROSE!$A$5:$C$153,3,FALSE),0)</f>
        <v>0</v>
      </c>
      <c r="Y656">
        <f>IFERROR(VLOOKUP(C656,MENINGITE!$A$5:$C$447,3,FALSE),0)</f>
        <v>0</v>
      </c>
      <c r="Z656">
        <f>IFERROR(VLOOKUP(C656,RAIVA!$A$5:$C$16,3,FALSE),0)</f>
        <v>0</v>
      </c>
    </row>
    <row r="657" spans="1:26" x14ac:dyDescent="0.3">
      <c r="A657" s="2" t="s">
        <v>2425</v>
      </c>
      <c r="B657" s="2" t="s">
        <v>3184</v>
      </c>
      <c r="C657" s="2">
        <v>310690</v>
      </c>
      <c r="D657" s="2">
        <v>3106903</v>
      </c>
      <c r="E657" s="2" t="s">
        <v>2425</v>
      </c>
      <c r="F657" s="2" t="s">
        <v>3184</v>
      </c>
      <c r="G657" s="2">
        <f>IFERROR(VLOOKUP(D657,Coordenadas!$A$2:$D$5571,3,FALSE),0)</f>
        <v>-21.723199999999999</v>
      </c>
      <c r="H657" s="2">
        <f>IFERROR(VLOOKUP(D657,Coordenadas!$A$2:$D$5571,4,FALSE),0)</f>
        <v>-43.055999999999997</v>
      </c>
      <c r="I657" s="2" t="s">
        <v>5325</v>
      </c>
      <c r="J657" s="2">
        <v>13653</v>
      </c>
      <c r="K657" s="2" t="s">
        <v>5332</v>
      </c>
      <c r="L657" s="2">
        <f>IFERROR(VLOOKUP(C657,BOTULISMO!$A$3:$C$19,3,FALSE),0)</f>
        <v>0</v>
      </c>
      <c r="M657" s="2">
        <f>IFERROR(VLOOKUP(C657,'LEISHMANIOSE VISCERAL'!$A$4:$C$454,3,FALSE),0)</f>
        <v>0</v>
      </c>
      <c r="N657" s="2">
        <f>IFERROR(VLOOKUP(C657,'LEISHMANIOSE TEGUMENTAR'!$A$4:$C$1681,3,FALSE),0)</f>
        <v>0</v>
      </c>
      <c r="O657" s="2">
        <f>IFERROR(VLOOKUP(C657,'FEBRE AMARELA'!$A$4:$C$38,3,FALSE),0)</f>
        <v>0</v>
      </c>
      <c r="P657" s="2">
        <f>IFERROR(VLOOKUP(C657,DENGUE!$A$5:$C$4097,3,FALSE),0)</f>
        <v>7</v>
      </c>
      <c r="Q657" s="2">
        <f>IFERROR(VLOOKUP(C657,'HEPATITE VIRAL'!$A$5:$C$3162,3,FALSE),0)</f>
        <v>3</v>
      </c>
      <c r="R657" s="2">
        <f>IFERROR(VLOOKUP(C657,'FEBRE MACULOSA'!$A$5:$C$181,3,FALSE),0)</f>
        <v>0</v>
      </c>
      <c r="S657" s="2">
        <f>IFERROR(VLOOKUP(C657,LEPTOSPIROSE!$A$5:$C$1176,3,FALSE),0)</f>
        <v>0</v>
      </c>
      <c r="T657" s="2">
        <f>IFERROR(VLOOKUP(C657,'DOENÇA DE CHAGAS'!$A$5:$C$100,3,FALSE),0)</f>
        <v>0</v>
      </c>
      <c r="U657" s="2">
        <f>IFERROR(VLOOKUP(C657,'PICADAS DE COBRAS'!$A$6:$C$4645,3,FALSE),0)</f>
        <v>3</v>
      </c>
      <c r="V657">
        <f>IFERROR(VLOOKUP(C657,'ZIKA VIRUS'!$A$5:$C$2399,3,FALSE),0)</f>
        <v>0</v>
      </c>
      <c r="W657">
        <f>IFERROR(VLOOKUP(C657,'FEBRE TIFÓIDE'!$A$5:$C$46,3,FALSE),0)</f>
        <v>0</v>
      </c>
      <c r="X657">
        <f>IFERROR(VLOOKUP(C657,HANTAVIROSE!$A$5:$C$153,3,FALSE),0)</f>
        <v>0</v>
      </c>
      <c r="Y657">
        <f>IFERROR(VLOOKUP(C657,MENINGITE!$A$5:$C$447,3,FALSE),0)</f>
        <v>0</v>
      </c>
      <c r="Z657">
        <f>IFERROR(VLOOKUP(C657,RAIVA!$A$5:$C$16,3,FALSE),0)</f>
        <v>0</v>
      </c>
    </row>
    <row r="658" spans="1:26" x14ac:dyDescent="0.3">
      <c r="A658" s="2" t="s">
        <v>967</v>
      </c>
      <c r="B658" s="2" t="s">
        <v>1219</v>
      </c>
      <c r="C658" s="2">
        <v>420230</v>
      </c>
      <c r="D658" s="2">
        <v>4202305</v>
      </c>
      <c r="E658" s="2" t="s">
        <v>967</v>
      </c>
      <c r="F658" s="2" t="s">
        <v>1219</v>
      </c>
      <c r="G658" s="2">
        <f>IFERROR(VLOOKUP(D658,Coordenadas!$A$2:$D$5571,3,FALSE),0)</f>
        <v>-27.495999999999999</v>
      </c>
      <c r="H658" s="2">
        <f>IFERROR(VLOOKUP(D658,Coordenadas!$A$2:$D$5571,4,FALSE),0)</f>
        <v>-48.659799999999997</v>
      </c>
      <c r="I658" s="2" t="s">
        <v>5326</v>
      </c>
      <c r="J658" s="2">
        <v>58206</v>
      </c>
      <c r="K658" s="2" t="s">
        <v>5331</v>
      </c>
      <c r="L658" s="2">
        <f>IFERROR(VLOOKUP(C658,BOTULISMO!$A$3:$C$19,3,FALSE),0)</f>
        <v>0</v>
      </c>
      <c r="M658" s="2">
        <f>IFERROR(VLOOKUP(C658,'LEISHMANIOSE VISCERAL'!$A$4:$C$454,3,FALSE),0)</f>
        <v>0</v>
      </c>
      <c r="N658" s="2">
        <f>IFERROR(VLOOKUP(C658,'LEISHMANIOSE TEGUMENTAR'!$A$4:$C$1681,3,FALSE),0)</f>
        <v>0</v>
      </c>
      <c r="O658" s="2">
        <f>IFERROR(VLOOKUP(C658,'FEBRE AMARELA'!$A$4:$C$38,3,FALSE),0)</f>
        <v>0</v>
      </c>
      <c r="P658" s="2">
        <f>IFERROR(VLOOKUP(C658,DENGUE!$A$5:$C$4097,3,FALSE),0)</f>
        <v>1</v>
      </c>
      <c r="Q658" s="2">
        <f>IFERROR(VLOOKUP(C658,'HEPATITE VIRAL'!$A$5:$C$3162,3,FALSE),0)</f>
        <v>80</v>
      </c>
      <c r="R658" s="2">
        <f>IFERROR(VLOOKUP(C658,'FEBRE MACULOSA'!$A$5:$C$181,3,FALSE),0)</f>
        <v>1</v>
      </c>
      <c r="S658" s="2">
        <f>IFERROR(VLOOKUP(C658,LEPTOSPIROSE!$A$5:$C$1176,3,FALSE),0)</f>
        <v>3</v>
      </c>
      <c r="T658" s="2">
        <f>IFERROR(VLOOKUP(C658,'DOENÇA DE CHAGAS'!$A$5:$C$100,3,FALSE),0)</f>
        <v>0</v>
      </c>
      <c r="U658" s="2">
        <f>IFERROR(VLOOKUP(C658,'PICADAS DE COBRAS'!$A$6:$C$4645,3,FALSE),0)</f>
        <v>14</v>
      </c>
      <c r="V658">
        <f>IFERROR(VLOOKUP(C658,'ZIKA VIRUS'!$A$5:$C$2399,3,FALSE),0)</f>
        <v>6</v>
      </c>
      <c r="W658">
        <f>IFERROR(VLOOKUP(C658,'FEBRE TIFÓIDE'!$A$5:$C$46,3,FALSE),0)</f>
        <v>0</v>
      </c>
      <c r="X658">
        <f>IFERROR(VLOOKUP(C658,HANTAVIROSE!$A$5:$C$153,3,FALSE),0)</f>
        <v>0</v>
      </c>
      <c r="Y658">
        <f>IFERROR(VLOOKUP(C658,MENINGITE!$A$5:$C$447,3,FALSE),0)</f>
        <v>0</v>
      </c>
      <c r="Z658">
        <f>IFERROR(VLOOKUP(C658,RAIVA!$A$5:$C$16,3,FALSE),0)</f>
        <v>0</v>
      </c>
    </row>
    <row r="659" spans="1:26" x14ac:dyDescent="0.3">
      <c r="A659" s="2" t="s">
        <v>1637</v>
      </c>
      <c r="B659" s="2" t="s">
        <v>2186</v>
      </c>
      <c r="C659" s="2">
        <v>350640</v>
      </c>
      <c r="D659" s="2">
        <v>3506409</v>
      </c>
      <c r="E659" s="2" t="s">
        <v>1637</v>
      </c>
      <c r="F659" s="2" t="s">
        <v>2186</v>
      </c>
      <c r="G659" s="2">
        <f>IFERROR(VLOOKUP(D659,Coordenadas!$A$2:$D$5571,3,FALSE),0)</f>
        <v>-21.404</v>
      </c>
      <c r="H659" s="2">
        <f>IFERROR(VLOOKUP(D659,Coordenadas!$A$2:$D$5571,4,FALSE),0)</f>
        <v>-50.474600000000002</v>
      </c>
      <c r="I659" s="2" t="s">
        <v>5325</v>
      </c>
      <c r="J659" s="2">
        <v>7048</v>
      </c>
      <c r="K659" s="2" t="s">
        <v>5332</v>
      </c>
      <c r="L659" s="2">
        <f>IFERROR(VLOOKUP(C659,BOTULISMO!$A$3:$C$19,3,FALSE),0)</f>
        <v>0</v>
      </c>
      <c r="M659" s="2">
        <f>IFERROR(VLOOKUP(C659,'LEISHMANIOSE VISCERAL'!$A$4:$C$454,3,FALSE),0)</f>
        <v>0</v>
      </c>
      <c r="N659" s="2">
        <f>IFERROR(VLOOKUP(C659,'LEISHMANIOSE TEGUMENTAR'!$A$4:$C$1681,3,FALSE),0)</f>
        <v>0</v>
      </c>
      <c r="O659" s="2">
        <f>IFERROR(VLOOKUP(C659,'FEBRE AMARELA'!$A$4:$C$38,3,FALSE),0)</f>
        <v>0</v>
      </c>
      <c r="P659" s="2">
        <f>IFERROR(VLOOKUP(C659,DENGUE!$A$5:$C$4097,3,FALSE),0)</f>
        <v>54</v>
      </c>
      <c r="Q659" s="2">
        <f>IFERROR(VLOOKUP(C659,'HEPATITE VIRAL'!$A$5:$C$3162,3,FALSE),0)</f>
        <v>2</v>
      </c>
      <c r="R659" s="2">
        <f>IFERROR(VLOOKUP(C659,'FEBRE MACULOSA'!$A$5:$C$181,3,FALSE),0)</f>
        <v>0</v>
      </c>
      <c r="S659" s="2">
        <f>IFERROR(VLOOKUP(C659,LEPTOSPIROSE!$A$5:$C$1176,3,FALSE),0)</f>
        <v>0</v>
      </c>
      <c r="T659" s="2">
        <f>IFERROR(VLOOKUP(C659,'DOENÇA DE CHAGAS'!$A$5:$C$100,3,FALSE),0)</f>
        <v>0</v>
      </c>
      <c r="U659" s="2">
        <f>IFERROR(VLOOKUP(C659,'PICADAS DE COBRAS'!$A$6:$C$4645,3,FALSE),0)</f>
        <v>86</v>
      </c>
      <c r="V659">
        <f>IFERROR(VLOOKUP(C659,'ZIKA VIRUS'!$A$5:$C$2399,3,FALSE),0)</f>
        <v>1</v>
      </c>
      <c r="W659">
        <f>IFERROR(VLOOKUP(C659,'FEBRE TIFÓIDE'!$A$5:$C$46,3,FALSE),0)</f>
        <v>0</v>
      </c>
      <c r="X659">
        <f>IFERROR(VLOOKUP(C659,HANTAVIROSE!$A$5:$C$153,3,FALSE),0)</f>
        <v>0</v>
      </c>
      <c r="Y659">
        <f>IFERROR(VLOOKUP(C659,MENINGITE!$A$5:$C$447,3,FALSE),0)</f>
        <v>0</v>
      </c>
      <c r="Z659">
        <f>IFERROR(VLOOKUP(C659,RAIVA!$A$5:$C$16,3,FALSE),0)</f>
        <v>0</v>
      </c>
    </row>
    <row r="660" spans="1:26" x14ac:dyDescent="0.3">
      <c r="A660" s="2" t="s">
        <v>2425</v>
      </c>
      <c r="B660" s="2" t="s">
        <v>3183</v>
      </c>
      <c r="C660" s="2">
        <v>310700</v>
      </c>
      <c r="D660" s="2">
        <v>3107000</v>
      </c>
      <c r="E660" s="2" t="s">
        <v>2425</v>
      </c>
      <c r="F660" s="2" t="s">
        <v>3183</v>
      </c>
      <c r="G660" s="2">
        <f>IFERROR(VLOOKUP(D660,Coordenadas!$A$2:$D$5571,3,FALSE),0)</f>
        <v>-18.775400000000001</v>
      </c>
      <c r="H660" s="2">
        <f>IFERROR(VLOOKUP(D660,Coordenadas!$A$2:$D$5571,4,FALSE),0)</f>
        <v>-45.497399999999999</v>
      </c>
      <c r="I660" s="2" t="s">
        <v>5325</v>
      </c>
      <c r="J660" s="2">
        <v>2630</v>
      </c>
      <c r="K660" s="2" t="s">
        <v>5332</v>
      </c>
      <c r="L660" s="2">
        <f>IFERROR(VLOOKUP(C660,BOTULISMO!$A$3:$C$19,3,FALSE),0)</f>
        <v>0</v>
      </c>
      <c r="M660" s="2">
        <f>IFERROR(VLOOKUP(C660,'LEISHMANIOSE VISCERAL'!$A$4:$C$454,3,FALSE),0)</f>
        <v>0</v>
      </c>
      <c r="N660" s="2">
        <f>IFERROR(VLOOKUP(C660,'LEISHMANIOSE TEGUMENTAR'!$A$4:$C$1681,3,FALSE),0)</f>
        <v>0</v>
      </c>
      <c r="O660" s="2">
        <f>IFERROR(VLOOKUP(C660,'FEBRE AMARELA'!$A$4:$C$38,3,FALSE),0)</f>
        <v>0</v>
      </c>
      <c r="P660" s="2">
        <f>IFERROR(VLOOKUP(C660,DENGUE!$A$5:$C$4097,3,FALSE),0)</f>
        <v>0</v>
      </c>
      <c r="Q660" s="2">
        <f>IFERROR(VLOOKUP(C660,'HEPATITE VIRAL'!$A$5:$C$3162,3,FALSE),0)</f>
        <v>0</v>
      </c>
      <c r="R660" s="2">
        <f>IFERROR(VLOOKUP(C660,'FEBRE MACULOSA'!$A$5:$C$181,3,FALSE),0)</f>
        <v>0</v>
      </c>
      <c r="S660" s="2">
        <f>IFERROR(VLOOKUP(C660,LEPTOSPIROSE!$A$5:$C$1176,3,FALSE),0)</f>
        <v>0</v>
      </c>
      <c r="T660" s="2">
        <f>IFERROR(VLOOKUP(C660,'DOENÇA DE CHAGAS'!$A$5:$C$100,3,FALSE),0)</f>
        <v>0</v>
      </c>
      <c r="U660" s="2">
        <f>IFERROR(VLOOKUP(C660,'PICADAS DE COBRAS'!$A$6:$C$4645,3,FALSE),0)</f>
        <v>29</v>
      </c>
      <c r="V660">
        <f>IFERROR(VLOOKUP(C660,'ZIKA VIRUS'!$A$5:$C$2399,3,FALSE),0)</f>
        <v>0</v>
      </c>
      <c r="W660">
        <f>IFERROR(VLOOKUP(C660,'FEBRE TIFÓIDE'!$A$5:$C$46,3,FALSE),0)</f>
        <v>0</v>
      </c>
      <c r="X660">
        <f>IFERROR(VLOOKUP(C660,HANTAVIROSE!$A$5:$C$153,3,FALSE),0)</f>
        <v>0</v>
      </c>
      <c r="Y660">
        <f>IFERROR(VLOOKUP(C660,MENINGITE!$A$5:$C$447,3,FALSE),0)</f>
        <v>0</v>
      </c>
      <c r="Z660">
        <f>IFERROR(VLOOKUP(C660,RAIVA!$A$5:$C$16,3,FALSE),0)</f>
        <v>0</v>
      </c>
    </row>
    <row r="661" spans="1:26" x14ac:dyDescent="0.3">
      <c r="A661" s="2" t="s">
        <v>1637</v>
      </c>
      <c r="B661" s="2" t="s">
        <v>2185</v>
      </c>
      <c r="C661" s="2">
        <v>350650</v>
      </c>
      <c r="D661" s="2">
        <v>3506508</v>
      </c>
      <c r="E661" s="2" t="s">
        <v>1637</v>
      </c>
      <c r="F661" s="2" t="s">
        <v>2185</v>
      </c>
      <c r="G661" s="2">
        <f>IFERROR(VLOOKUP(D661,Coordenadas!$A$2:$D$5571,3,FALSE),0)</f>
        <v>-21.291</v>
      </c>
      <c r="H661" s="2">
        <f>IFERROR(VLOOKUP(D661,Coordenadas!$A$2:$D$5571,4,FALSE),0)</f>
        <v>-50.343200000000003</v>
      </c>
      <c r="I661" s="2" t="s">
        <v>5325</v>
      </c>
      <c r="J661" s="2">
        <v>108728</v>
      </c>
      <c r="K661" s="2" t="s">
        <v>5333</v>
      </c>
      <c r="L661" s="2">
        <f>IFERROR(VLOOKUP(C661,BOTULISMO!$A$3:$C$19,3,FALSE),0)</f>
        <v>0</v>
      </c>
      <c r="M661" s="2">
        <f>IFERROR(VLOOKUP(C661,'LEISHMANIOSE VISCERAL'!$A$4:$C$454,3,FALSE),0)</f>
        <v>3</v>
      </c>
      <c r="N661" s="2">
        <f>IFERROR(VLOOKUP(C661,'LEISHMANIOSE TEGUMENTAR'!$A$4:$C$1681,3,FALSE),0)</f>
        <v>1</v>
      </c>
      <c r="O661" s="2">
        <f>IFERROR(VLOOKUP(C661,'FEBRE AMARELA'!$A$4:$C$38,3,FALSE),0)</f>
        <v>0</v>
      </c>
      <c r="P661" s="2">
        <f>IFERROR(VLOOKUP(C661,DENGUE!$A$5:$C$4097,3,FALSE),0)</f>
        <v>674</v>
      </c>
      <c r="Q661" s="2">
        <f>IFERROR(VLOOKUP(C661,'HEPATITE VIRAL'!$A$5:$C$3162,3,FALSE),0)</f>
        <v>67</v>
      </c>
      <c r="R661" s="2">
        <f>IFERROR(VLOOKUP(C661,'FEBRE MACULOSA'!$A$5:$C$181,3,FALSE),0)</f>
        <v>0</v>
      </c>
      <c r="S661" s="2">
        <f>IFERROR(VLOOKUP(C661,LEPTOSPIROSE!$A$5:$C$1176,3,FALSE),0)</f>
        <v>1</v>
      </c>
      <c r="T661" s="2">
        <f>IFERROR(VLOOKUP(C661,'DOENÇA DE CHAGAS'!$A$5:$C$100,3,FALSE),0)</f>
        <v>0</v>
      </c>
      <c r="U661" s="2">
        <f>IFERROR(VLOOKUP(C661,'PICADAS DE COBRAS'!$A$6:$C$4645,3,FALSE),0)</f>
        <v>610</v>
      </c>
      <c r="V661">
        <f>IFERROR(VLOOKUP(C661,'ZIKA VIRUS'!$A$5:$C$2399,3,FALSE),0)</f>
        <v>78</v>
      </c>
      <c r="W661">
        <f>IFERROR(VLOOKUP(C661,'FEBRE TIFÓIDE'!$A$5:$C$46,3,FALSE),0)</f>
        <v>0</v>
      </c>
      <c r="X661">
        <f>IFERROR(VLOOKUP(C661,HANTAVIROSE!$A$5:$C$153,3,FALSE),0)</f>
        <v>2</v>
      </c>
      <c r="Y661">
        <f>IFERROR(VLOOKUP(C661,MENINGITE!$A$5:$C$447,3,FALSE),0)</f>
        <v>0</v>
      </c>
      <c r="Z661">
        <f>IFERROR(VLOOKUP(C661,RAIVA!$A$5:$C$16,3,FALSE),0)</f>
        <v>0</v>
      </c>
    </row>
    <row r="662" spans="1:26" x14ac:dyDescent="0.3">
      <c r="A662" s="2" t="s">
        <v>1637</v>
      </c>
      <c r="B662" s="2" t="s">
        <v>2184</v>
      </c>
      <c r="C662" s="2">
        <v>350660</v>
      </c>
      <c r="D662" s="2">
        <v>3506607</v>
      </c>
      <c r="E662" s="2" t="s">
        <v>1637</v>
      </c>
      <c r="F662" s="2" t="s">
        <v>2184</v>
      </c>
      <c r="G662" s="2">
        <f>IFERROR(VLOOKUP(D662,Coordenadas!$A$2:$D$5571,3,FALSE),0)</f>
        <v>-23.569800000000001</v>
      </c>
      <c r="H662" s="2">
        <f>IFERROR(VLOOKUP(D662,Coordenadas!$A$2:$D$5571,4,FALSE),0)</f>
        <v>-46.040700000000001</v>
      </c>
      <c r="I662" s="2" t="s">
        <v>5325</v>
      </c>
      <c r="J662" s="2">
        <v>28575</v>
      </c>
      <c r="K662" s="2" t="s">
        <v>5330</v>
      </c>
      <c r="L662" s="2">
        <f>IFERROR(VLOOKUP(C662,BOTULISMO!$A$3:$C$19,3,FALSE),0)</f>
        <v>0</v>
      </c>
      <c r="M662" s="2">
        <f>IFERROR(VLOOKUP(C662,'LEISHMANIOSE VISCERAL'!$A$4:$C$454,3,FALSE),0)</f>
        <v>0</v>
      </c>
      <c r="N662" s="2">
        <f>IFERROR(VLOOKUP(C662,'LEISHMANIOSE TEGUMENTAR'!$A$4:$C$1681,3,FALSE),0)</f>
        <v>0</v>
      </c>
      <c r="O662" s="2">
        <f>IFERROR(VLOOKUP(C662,'FEBRE AMARELA'!$A$4:$C$38,3,FALSE),0)</f>
        <v>0</v>
      </c>
      <c r="P662" s="2">
        <f>IFERROR(VLOOKUP(C662,DENGUE!$A$5:$C$4097,3,FALSE),0)</f>
        <v>3</v>
      </c>
      <c r="Q662" s="2">
        <f>IFERROR(VLOOKUP(C662,'HEPATITE VIRAL'!$A$5:$C$3162,3,FALSE),0)</f>
        <v>5</v>
      </c>
      <c r="R662" s="2">
        <f>IFERROR(VLOOKUP(C662,'FEBRE MACULOSA'!$A$5:$C$181,3,FALSE),0)</f>
        <v>0</v>
      </c>
      <c r="S662" s="2">
        <f>IFERROR(VLOOKUP(C662,LEPTOSPIROSE!$A$5:$C$1176,3,FALSE),0)</f>
        <v>0</v>
      </c>
      <c r="T662" s="2">
        <f>IFERROR(VLOOKUP(C662,'DOENÇA DE CHAGAS'!$A$5:$C$100,3,FALSE),0)</f>
        <v>0</v>
      </c>
      <c r="U662" s="2">
        <f>IFERROR(VLOOKUP(C662,'PICADAS DE COBRAS'!$A$6:$C$4645,3,FALSE),0)</f>
        <v>90</v>
      </c>
      <c r="V662">
        <f>IFERROR(VLOOKUP(C662,'ZIKA VIRUS'!$A$5:$C$2399,3,FALSE),0)</f>
        <v>1</v>
      </c>
      <c r="W662">
        <f>IFERROR(VLOOKUP(C662,'FEBRE TIFÓIDE'!$A$5:$C$46,3,FALSE),0)</f>
        <v>0</v>
      </c>
      <c r="X662">
        <f>IFERROR(VLOOKUP(C662,HANTAVIROSE!$A$5:$C$153,3,FALSE),0)</f>
        <v>0</v>
      </c>
      <c r="Y662">
        <f>IFERROR(VLOOKUP(C662,MENINGITE!$A$5:$C$447,3,FALSE),0)</f>
        <v>0</v>
      </c>
      <c r="Z662">
        <f>IFERROR(VLOOKUP(C662,RAIVA!$A$5:$C$16,3,FALSE),0)</f>
        <v>0</v>
      </c>
    </row>
    <row r="663" spans="1:26" x14ac:dyDescent="0.3">
      <c r="A663" s="2" t="s">
        <v>3257</v>
      </c>
      <c r="B663" s="2" t="s">
        <v>3608</v>
      </c>
      <c r="C663" s="2">
        <v>290360</v>
      </c>
      <c r="D663" s="2">
        <v>2903607</v>
      </c>
      <c r="E663" s="2" t="s">
        <v>3257</v>
      </c>
      <c r="F663" s="2" t="s">
        <v>3608</v>
      </c>
      <c r="G663" s="2">
        <f>IFERROR(VLOOKUP(D663,Coordenadas!$A$2:$D$5571,3,FALSE),0)</f>
        <v>-11.607200000000001</v>
      </c>
      <c r="H663" s="2">
        <f>IFERROR(VLOOKUP(D663,Coordenadas!$A$2:$D$5571,4,FALSE),0)</f>
        <v>-38.805100000000003</v>
      </c>
      <c r="I663" s="2" t="s">
        <v>5324</v>
      </c>
      <c r="J663" s="2">
        <v>14836</v>
      </c>
      <c r="K663" s="2" t="s">
        <v>5332</v>
      </c>
      <c r="L663" s="2">
        <f>IFERROR(VLOOKUP(C663,BOTULISMO!$A$3:$C$19,3,FALSE),0)</f>
        <v>0</v>
      </c>
      <c r="M663" s="2">
        <f>IFERROR(VLOOKUP(C663,'LEISHMANIOSE VISCERAL'!$A$4:$C$454,3,FALSE),0)</f>
        <v>1</v>
      </c>
      <c r="N663" s="2">
        <f>IFERROR(VLOOKUP(C663,'LEISHMANIOSE TEGUMENTAR'!$A$4:$C$1681,3,FALSE),0)</f>
        <v>0</v>
      </c>
      <c r="O663" s="2">
        <f>IFERROR(VLOOKUP(C663,'FEBRE AMARELA'!$A$4:$C$38,3,FALSE),0)</f>
        <v>0</v>
      </c>
      <c r="P663" s="2">
        <f>IFERROR(VLOOKUP(C663,DENGUE!$A$5:$C$4097,3,FALSE),0)</f>
        <v>444</v>
      </c>
      <c r="Q663" s="2">
        <f>IFERROR(VLOOKUP(C663,'HEPATITE VIRAL'!$A$5:$C$3162,3,FALSE),0)</f>
        <v>0</v>
      </c>
      <c r="R663" s="2">
        <f>IFERROR(VLOOKUP(C663,'FEBRE MACULOSA'!$A$5:$C$181,3,FALSE),0)</f>
        <v>0</v>
      </c>
      <c r="S663" s="2">
        <f>IFERROR(VLOOKUP(C663,LEPTOSPIROSE!$A$5:$C$1176,3,FALSE),0)</f>
        <v>0</v>
      </c>
      <c r="T663" s="2">
        <f>IFERROR(VLOOKUP(C663,'DOENÇA DE CHAGAS'!$A$5:$C$100,3,FALSE),0)</f>
        <v>0</v>
      </c>
      <c r="U663" s="2">
        <f>IFERROR(VLOOKUP(C663,'PICADAS DE COBRAS'!$A$6:$C$4645,3,FALSE),0)</f>
        <v>29</v>
      </c>
      <c r="V663">
        <f>IFERROR(VLOOKUP(C663,'ZIKA VIRUS'!$A$5:$C$2399,3,FALSE),0)</f>
        <v>0</v>
      </c>
      <c r="W663">
        <f>IFERROR(VLOOKUP(C663,'FEBRE TIFÓIDE'!$A$5:$C$46,3,FALSE),0)</f>
        <v>0</v>
      </c>
      <c r="X663">
        <f>IFERROR(VLOOKUP(C663,HANTAVIROSE!$A$5:$C$153,3,FALSE),0)</f>
        <v>0</v>
      </c>
      <c r="Y663">
        <f>IFERROR(VLOOKUP(C663,MENINGITE!$A$5:$C$447,3,FALSE),0)</f>
        <v>0</v>
      </c>
      <c r="Z663">
        <f>IFERROR(VLOOKUP(C663,RAIVA!$A$5:$C$16,3,FALSE),0)</f>
        <v>0</v>
      </c>
    </row>
    <row r="664" spans="1:26" x14ac:dyDescent="0.3">
      <c r="A664" s="2" t="s">
        <v>1256</v>
      </c>
      <c r="B664" s="2" t="s">
        <v>1603</v>
      </c>
      <c r="C664" s="2">
        <v>410290</v>
      </c>
      <c r="D664" s="2">
        <v>4102901</v>
      </c>
      <c r="E664" s="2" t="s">
        <v>1256</v>
      </c>
      <c r="F664" s="2" t="s">
        <v>1603</v>
      </c>
      <c r="G664" s="2">
        <f>IFERROR(VLOOKUP(D664,Coordenadas!$A$2:$D$5571,3,FALSE),0)</f>
        <v>-26.160699999999999</v>
      </c>
      <c r="H664" s="2">
        <f>IFERROR(VLOOKUP(D664,Coordenadas!$A$2:$D$5571,4,FALSE),0)</f>
        <v>-51.5518</v>
      </c>
      <c r="I664" s="2" t="s">
        <v>5326</v>
      </c>
      <c r="J664" s="2">
        <v>15880</v>
      </c>
      <c r="K664" s="2" t="s">
        <v>5332</v>
      </c>
      <c r="L664" s="2">
        <f>IFERROR(VLOOKUP(C664,BOTULISMO!$A$3:$C$19,3,FALSE),0)</f>
        <v>0</v>
      </c>
      <c r="M664" s="2">
        <f>IFERROR(VLOOKUP(C664,'LEISHMANIOSE VISCERAL'!$A$4:$C$454,3,FALSE),0)</f>
        <v>0</v>
      </c>
      <c r="N664" s="2">
        <f>IFERROR(VLOOKUP(C664,'LEISHMANIOSE TEGUMENTAR'!$A$4:$C$1681,3,FALSE),0)</f>
        <v>0</v>
      </c>
      <c r="O664" s="2">
        <f>IFERROR(VLOOKUP(C664,'FEBRE AMARELA'!$A$4:$C$38,3,FALSE),0)</f>
        <v>0</v>
      </c>
      <c r="P664" s="2">
        <f>IFERROR(VLOOKUP(C664,DENGUE!$A$5:$C$4097,3,FALSE),0)</f>
        <v>1</v>
      </c>
      <c r="Q664" s="2">
        <f>IFERROR(VLOOKUP(C664,'HEPATITE VIRAL'!$A$5:$C$3162,3,FALSE),0)</f>
        <v>1</v>
      </c>
      <c r="R664" s="2">
        <f>IFERROR(VLOOKUP(C664,'FEBRE MACULOSA'!$A$5:$C$181,3,FALSE),0)</f>
        <v>0</v>
      </c>
      <c r="S664" s="2">
        <f>IFERROR(VLOOKUP(C664,LEPTOSPIROSE!$A$5:$C$1176,3,FALSE),0)</f>
        <v>0</v>
      </c>
      <c r="T664" s="2">
        <f>IFERROR(VLOOKUP(C664,'DOENÇA DE CHAGAS'!$A$5:$C$100,3,FALSE),0)</f>
        <v>0</v>
      </c>
      <c r="U664" s="2">
        <f>IFERROR(VLOOKUP(C664,'PICADAS DE COBRAS'!$A$6:$C$4645,3,FALSE),0)</f>
        <v>66</v>
      </c>
      <c r="V664">
        <f>IFERROR(VLOOKUP(C664,'ZIKA VIRUS'!$A$5:$C$2399,3,FALSE),0)</f>
        <v>0</v>
      </c>
      <c r="W664">
        <f>IFERROR(VLOOKUP(C664,'FEBRE TIFÓIDE'!$A$5:$C$46,3,FALSE),0)</f>
        <v>0</v>
      </c>
      <c r="X664">
        <f>IFERROR(VLOOKUP(C664,HANTAVIROSE!$A$5:$C$153,3,FALSE),0)</f>
        <v>6</v>
      </c>
      <c r="Y664">
        <f>IFERROR(VLOOKUP(C664,MENINGITE!$A$5:$C$447,3,FALSE),0)</f>
        <v>0</v>
      </c>
      <c r="Z664">
        <f>IFERROR(VLOOKUP(C664,RAIVA!$A$5:$C$16,3,FALSE),0)</f>
        <v>0</v>
      </c>
    </row>
    <row r="665" spans="1:26" x14ac:dyDescent="0.3">
      <c r="A665" s="2" t="s">
        <v>967</v>
      </c>
      <c r="B665" s="2" t="s">
        <v>1218</v>
      </c>
      <c r="C665" s="2">
        <v>420240</v>
      </c>
      <c r="D665" s="2">
        <v>4202404</v>
      </c>
      <c r="E665" s="2" t="s">
        <v>967</v>
      </c>
      <c r="F665" s="2" t="s">
        <v>1218</v>
      </c>
      <c r="G665" s="2">
        <f>IFERROR(VLOOKUP(D665,Coordenadas!$A$2:$D$5571,3,FALSE),0)</f>
        <v>-26.915500000000002</v>
      </c>
      <c r="H665" s="2">
        <f>IFERROR(VLOOKUP(D665,Coordenadas!$A$2:$D$5571,4,FALSE),0)</f>
        <v>-49.070900000000002</v>
      </c>
      <c r="I665" s="2" t="s">
        <v>5326</v>
      </c>
      <c r="J665" s="2">
        <v>309011</v>
      </c>
      <c r="K665" s="2" t="s">
        <v>5333</v>
      </c>
      <c r="L665" s="2">
        <f>IFERROR(VLOOKUP(C665,BOTULISMO!$A$3:$C$19,3,FALSE),0)</f>
        <v>0</v>
      </c>
      <c r="M665" s="2">
        <f>IFERROR(VLOOKUP(C665,'LEISHMANIOSE VISCERAL'!$A$4:$C$454,3,FALSE),0)</f>
        <v>0</v>
      </c>
      <c r="N665" s="2">
        <f>IFERROR(VLOOKUP(C665,'LEISHMANIOSE TEGUMENTAR'!$A$4:$C$1681,3,FALSE),0)</f>
        <v>5</v>
      </c>
      <c r="O665" s="2">
        <f>IFERROR(VLOOKUP(C665,'FEBRE AMARELA'!$A$4:$C$38,3,FALSE),0)</f>
        <v>0</v>
      </c>
      <c r="P665" s="2">
        <f>IFERROR(VLOOKUP(C665,DENGUE!$A$5:$C$4097,3,FALSE),0)</f>
        <v>39</v>
      </c>
      <c r="Q665" s="2">
        <f>IFERROR(VLOOKUP(C665,'HEPATITE VIRAL'!$A$5:$C$3162,3,FALSE),0)</f>
        <v>309</v>
      </c>
      <c r="R665" s="2">
        <f>IFERROR(VLOOKUP(C665,'FEBRE MACULOSA'!$A$5:$C$181,3,FALSE),0)</f>
        <v>21</v>
      </c>
      <c r="S665" s="2">
        <f>IFERROR(VLOOKUP(C665,LEPTOSPIROSE!$A$5:$C$1176,3,FALSE),0)</f>
        <v>35</v>
      </c>
      <c r="T665" s="2">
        <f>IFERROR(VLOOKUP(C665,'DOENÇA DE CHAGAS'!$A$5:$C$100,3,FALSE),0)</f>
        <v>0</v>
      </c>
      <c r="U665" s="2">
        <f>IFERROR(VLOOKUP(C665,'PICADAS DE COBRAS'!$A$6:$C$4645,3,FALSE),0)</f>
        <v>106</v>
      </c>
      <c r="V665">
        <f>IFERROR(VLOOKUP(C665,'ZIKA VIRUS'!$A$5:$C$2399,3,FALSE),0)</f>
        <v>2</v>
      </c>
      <c r="W665">
        <f>IFERROR(VLOOKUP(C665,'FEBRE TIFÓIDE'!$A$5:$C$46,3,FALSE),0)</f>
        <v>0</v>
      </c>
      <c r="X665">
        <f>IFERROR(VLOOKUP(C665,HANTAVIROSE!$A$5:$C$153,3,FALSE),0)</f>
        <v>0</v>
      </c>
      <c r="Y665">
        <f>IFERROR(VLOOKUP(C665,MENINGITE!$A$5:$C$447,3,FALSE),0)</f>
        <v>37</v>
      </c>
      <c r="Z665">
        <f>IFERROR(VLOOKUP(C665,RAIVA!$A$5:$C$16,3,FALSE),0)</f>
        <v>0</v>
      </c>
    </row>
    <row r="666" spans="1:26" x14ac:dyDescent="0.3">
      <c r="A666" s="2" t="s">
        <v>2425</v>
      </c>
      <c r="B666" s="2" t="s">
        <v>1602</v>
      </c>
      <c r="C666" s="2">
        <v>310710</v>
      </c>
      <c r="D666" s="2">
        <v>3107109</v>
      </c>
      <c r="E666" s="2" t="s">
        <v>2425</v>
      </c>
      <c r="F666" s="2" t="s">
        <v>1602</v>
      </c>
      <c r="G666" s="2">
        <f>IFERROR(VLOOKUP(D666,Coordenadas!$A$2:$D$5571,3,FALSE),0)</f>
        <v>-21.092700000000001</v>
      </c>
      <c r="H666" s="2">
        <f>IFERROR(VLOOKUP(D666,Coordenadas!$A$2:$D$5571,4,FALSE),0)</f>
        <v>-45.561199999999999</v>
      </c>
      <c r="I666" s="2" t="s">
        <v>5325</v>
      </c>
      <c r="J666" s="2">
        <v>38516</v>
      </c>
      <c r="K666" s="2" t="s">
        <v>5330</v>
      </c>
      <c r="L666" s="2">
        <f>IFERROR(VLOOKUP(C666,BOTULISMO!$A$3:$C$19,3,FALSE),0)</f>
        <v>0</v>
      </c>
      <c r="M666" s="2">
        <f>IFERROR(VLOOKUP(C666,'LEISHMANIOSE VISCERAL'!$A$4:$C$454,3,FALSE),0)</f>
        <v>0</v>
      </c>
      <c r="N666" s="2">
        <f>IFERROR(VLOOKUP(C666,'LEISHMANIOSE TEGUMENTAR'!$A$4:$C$1681,3,FALSE),0)</f>
        <v>0</v>
      </c>
      <c r="O666" s="2">
        <f>IFERROR(VLOOKUP(C666,'FEBRE AMARELA'!$A$4:$C$38,3,FALSE),0)</f>
        <v>0</v>
      </c>
      <c r="P666" s="2">
        <f>IFERROR(VLOOKUP(C666,DENGUE!$A$5:$C$4097,3,FALSE),0)</f>
        <v>147</v>
      </c>
      <c r="Q666" s="2">
        <f>IFERROR(VLOOKUP(C666,'HEPATITE VIRAL'!$A$5:$C$3162,3,FALSE),0)</f>
        <v>4</v>
      </c>
      <c r="R666" s="2">
        <f>IFERROR(VLOOKUP(C666,'FEBRE MACULOSA'!$A$5:$C$181,3,FALSE),0)</f>
        <v>0</v>
      </c>
      <c r="S666" s="2">
        <f>IFERROR(VLOOKUP(C666,LEPTOSPIROSE!$A$5:$C$1176,3,FALSE),0)</f>
        <v>2</v>
      </c>
      <c r="T666" s="2">
        <f>IFERROR(VLOOKUP(C666,'DOENÇA DE CHAGAS'!$A$5:$C$100,3,FALSE),0)</f>
        <v>0</v>
      </c>
      <c r="U666" s="2">
        <f>IFERROR(VLOOKUP(C666,'PICADAS DE COBRAS'!$A$6:$C$4645,3,FALSE),0)</f>
        <v>65</v>
      </c>
      <c r="V666">
        <f>IFERROR(VLOOKUP(C666,'ZIKA VIRUS'!$A$5:$C$2399,3,FALSE),0)</f>
        <v>3</v>
      </c>
      <c r="W666">
        <f>IFERROR(VLOOKUP(C666,'FEBRE TIFÓIDE'!$A$5:$C$46,3,FALSE),0)</f>
        <v>0</v>
      </c>
      <c r="X666">
        <f>IFERROR(VLOOKUP(C666,HANTAVIROSE!$A$5:$C$153,3,FALSE),0)</f>
        <v>0</v>
      </c>
      <c r="Y666">
        <f>IFERROR(VLOOKUP(C666,MENINGITE!$A$5:$C$447,3,FALSE),0)</f>
        <v>0</v>
      </c>
      <c r="Z666">
        <f>IFERROR(VLOOKUP(C666,RAIVA!$A$5:$C$16,3,FALSE),0)</f>
        <v>0</v>
      </c>
    </row>
    <row r="667" spans="1:26" x14ac:dyDescent="0.3">
      <c r="A667" s="2" t="s">
        <v>2349</v>
      </c>
      <c r="B667" s="2" t="s">
        <v>1602</v>
      </c>
      <c r="C667" s="2">
        <v>320100</v>
      </c>
      <c r="D667" s="2">
        <v>3201001</v>
      </c>
      <c r="E667" s="2" t="s">
        <v>2349</v>
      </c>
      <c r="F667" s="2" t="s">
        <v>1602</v>
      </c>
      <c r="G667" s="2">
        <f>IFERROR(VLOOKUP(D667,Coordenadas!$A$2:$D$5571,3,FALSE),0)</f>
        <v>-18.5395</v>
      </c>
      <c r="H667" s="2">
        <f>IFERROR(VLOOKUP(D667,Coordenadas!$A$2:$D$5571,4,FALSE),0)</f>
        <v>-40.302500000000002</v>
      </c>
      <c r="I667" s="2" t="s">
        <v>5325</v>
      </c>
      <c r="J667" s="2">
        <v>14199</v>
      </c>
      <c r="K667" s="2" t="s">
        <v>5332</v>
      </c>
      <c r="L667" s="2">
        <f>IFERROR(VLOOKUP(C667,BOTULISMO!$A$3:$C$19,3,FALSE),0)</f>
        <v>0</v>
      </c>
      <c r="M667" s="2">
        <f>IFERROR(VLOOKUP(C667,'LEISHMANIOSE VISCERAL'!$A$4:$C$454,3,FALSE),0)</f>
        <v>0</v>
      </c>
      <c r="N667" s="2">
        <f>IFERROR(VLOOKUP(C667,'LEISHMANIOSE TEGUMENTAR'!$A$4:$C$1681,3,FALSE),0)</f>
        <v>0</v>
      </c>
      <c r="O667" s="2">
        <f>IFERROR(VLOOKUP(C667,'FEBRE AMARELA'!$A$4:$C$38,3,FALSE),0)</f>
        <v>0</v>
      </c>
      <c r="P667" s="2">
        <f>IFERROR(VLOOKUP(C667,DENGUE!$A$5:$C$4097,3,FALSE),0)</f>
        <v>0</v>
      </c>
      <c r="Q667" s="2">
        <f>IFERROR(VLOOKUP(C667,'HEPATITE VIRAL'!$A$5:$C$3162,3,FALSE),0)</f>
        <v>6</v>
      </c>
      <c r="R667" s="2">
        <f>IFERROR(VLOOKUP(C667,'FEBRE MACULOSA'!$A$5:$C$181,3,FALSE),0)</f>
        <v>0</v>
      </c>
      <c r="S667" s="2">
        <f>IFERROR(VLOOKUP(C667,LEPTOSPIROSE!$A$5:$C$1176,3,FALSE),0)</f>
        <v>0</v>
      </c>
      <c r="T667" s="2">
        <f>IFERROR(VLOOKUP(C667,'DOENÇA DE CHAGAS'!$A$5:$C$100,3,FALSE),0)</f>
        <v>0</v>
      </c>
      <c r="U667" s="2">
        <f>IFERROR(VLOOKUP(C667,'PICADAS DE COBRAS'!$A$6:$C$4645,3,FALSE),0)</f>
        <v>0</v>
      </c>
      <c r="V667">
        <f>IFERROR(VLOOKUP(C667,'ZIKA VIRUS'!$A$5:$C$2399,3,FALSE),0)</f>
        <v>1</v>
      </c>
      <c r="W667">
        <f>IFERROR(VLOOKUP(C667,'FEBRE TIFÓIDE'!$A$5:$C$46,3,FALSE),0)</f>
        <v>0</v>
      </c>
      <c r="X667">
        <f>IFERROR(VLOOKUP(C667,HANTAVIROSE!$A$5:$C$153,3,FALSE),0)</f>
        <v>0</v>
      </c>
      <c r="Y667">
        <f>IFERROR(VLOOKUP(C667,MENINGITE!$A$5:$C$447,3,FALSE),0)</f>
        <v>0</v>
      </c>
      <c r="Z667">
        <f>IFERROR(VLOOKUP(C667,RAIVA!$A$5:$C$16,3,FALSE),0)</f>
        <v>0</v>
      </c>
    </row>
    <row r="668" spans="1:26" x14ac:dyDescent="0.3">
      <c r="A668" s="2" t="s">
        <v>1256</v>
      </c>
      <c r="B668" s="2" t="s">
        <v>1602</v>
      </c>
      <c r="C668" s="2">
        <v>410300</v>
      </c>
      <c r="D668" s="2">
        <v>4103008</v>
      </c>
      <c r="E668" s="2" t="s">
        <v>1256</v>
      </c>
      <c r="F668" s="2" t="s">
        <v>1602</v>
      </c>
      <c r="G668" s="2">
        <f>IFERROR(VLOOKUP(D668,Coordenadas!$A$2:$D$5571,3,FALSE),0)</f>
        <v>-24.246700000000001</v>
      </c>
      <c r="H668" s="2">
        <f>IFERROR(VLOOKUP(D668,Coordenadas!$A$2:$D$5571,4,FALSE),0)</f>
        <v>-52.787599999999998</v>
      </c>
      <c r="I668" s="2" t="s">
        <v>5326</v>
      </c>
      <c r="J668" s="2">
        <v>4568</v>
      </c>
      <c r="K668" s="2" t="s">
        <v>5332</v>
      </c>
      <c r="L668" s="2">
        <f>IFERROR(VLOOKUP(C668,BOTULISMO!$A$3:$C$19,3,FALSE),0)</f>
        <v>0</v>
      </c>
      <c r="M668" s="2">
        <f>IFERROR(VLOOKUP(C668,'LEISHMANIOSE VISCERAL'!$A$4:$C$454,3,FALSE),0)</f>
        <v>0</v>
      </c>
      <c r="N668" s="2">
        <f>IFERROR(VLOOKUP(C668,'LEISHMANIOSE TEGUMENTAR'!$A$4:$C$1681,3,FALSE),0)</f>
        <v>0</v>
      </c>
      <c r="O668" s="2">
        <f>IFERROR(VLOOKUP(C668,'FEBRE AMARELA'!$A$4:$C$38,3,FALSE),0)</f>
        <v>0</v>
      </c>
      <c r="P668" s="2">
        <f>IFERROR(VLOOKUP(C668,DENGUE!$A$5:$C$4097,3,FALSE),0)</f>
        <v>112</v>
      </c>
      <c r="Q668" s="2">
        <f>IFERROR(VLOOKUP(C668,'HEPATITE VIRAL'!$A$5:$C$3162,3,FALSE),0)</f>
        <v>3</v>
      </c>
      <c r="R668" s="2">
        <f>IFERROR(VLOOKUP(C668,'FEBRE MACULOSA'!$A$5:$C$181,3,FALSE),0)</f>
        <v>0</v>
      </c>
      <c r="S668" s="2">
        <f>IFERROR(VLOOKUP(C668,LEPTOSPIROSE!$A$5:$C$1176,3,FALSE),0)</f>
        <v>0</v>
      </c>
      <c r="T668" s="2">
        <f>IFERROR(VLOOKUP(C668,'DOENÇA DE CHAGAS'!$A$5:$C$100,3,FALSE),0)</f>
        <v>0</v>
      </c>
      <c r="U668" s="2">
        <f>IFERROR(VLOOKUP(C668,'PICADAS DE COBRAS'!$A$6:$C$4645,3,FALSE),0)</f>
        <v>18</v>
      </c>
      <c r="V668">
        <f>IFERROR(VLOOKUP(C668,'ZIKA VIRUS'!$A$5:$C$2399,3,FALSE),0)</f>
        <v>0</v>
      </c>
      <c r="W668">
        <f>IFERROR(VLOOKUP(C668,'FEBRE TIFÓIDE'!$A$5:$C$46,3,FALSE),0)</f>
        <v>0</v>
      </c>
      <c r="X668">
        <f>IFERROR(VLOOKUP(C668,HANTAVIROSE!$A$5:$C$153,3,FALSE),0)</f>
        <v>0</v>
      </c>
      <c r="Y668">
        <f>IFERROR(VLOOKUP(C668,MENINGITE!$A$5:$C$447,3,FALSE),0)</f>
        <v>0</v>
      </c>
      <c r="Z668">
        <f>IFERROR(VLOOKUP(C668,RAIVA!$A$5:$C$16,3,FALSE),0)</f>
        <v>0</v>
      </c>
    </row>
    <row r="669" spans="1:26" x14ac:dyDescent="0.3">
      <c r="A669" s="2" t="s">
        <v>1256</v>
      </c>
      <c r="B669" s="2" t="s">
        <v>1601</v>
      </c>
      <c r="C669" s="2">
        <v>410302</v>
      </c>
      <c r="D669" s="2">
        <v>4103024</v>
      </c>
      <c r="E669" s="2" t="s">
        <v>1256</v>
      </c>
      <c r="F669" s="2" t="s">
        <v>1601</v>
      </c>
      <c r="G669" s="2">
        <f>IFERROR(VLOOKUP(D669,Coordenadas!$A$2:$D$5571,3,FALSE),0)</f>
        <v>-25.632400000000001</v>
      </c>
      <c r="H669" s="2">
        <f>IFERROR(VLOOKUP(D669,Coordenadas!$A$2:$D$5571,4,FALSE),0)</f>
        <v>-53.210799999999999</v>
      </c>
      <c r="I669" s="2" t="s">
        <v>5326</v>
      </c>
      <c r="J669" s="2">
        <v>2764</v>
      </c>
      <c r="K669" s="2" t="s">
        <v>5332</v>
      </c>
      <c r="L669" s="2">
        <f>IFERROR(VLOOKUP(C669,BOTULISMO!$A$3:$C$19,3,FALSE),0)</f>
        <v>0</v>
      </c>
      <c r="M669" s="2">
        <f>IFERROR(VLOOKUP(C669,'LEISHMANIOSE VISCERAL'!$A$4:$C$454,3,FALSE),0)</f>
        <v>0</v>
      </c>
      <c r="N669" s="2">
        <f>IFERROR(VLOOKUP(C669,'LEISHMANIOSE TEGUMENTAR'!$A$4:$C$1681,3,FALSE),0)</f>
        <v>0</v>
      </c>
      <c r="O669" s="2">
        <f>IFERROR(VLOOKUP(C669,'FEBRE AMARELA'!$A$4:$C$38,3,FALSE),0)</f>
        <v>0</v>
      </c>
      <c r="P669" s="2">
        <f>IFERROR(VLOOKUP(C669,DENGUE!$A$5:$C$4097,3,FALSE),0)</f>
        <v>0</v>
      </c>
      <c r="Q669" s="2">
        <f>IFERROR(VLOOKUP(C669,'HEPATITE VIRAL'!$A$5:$C$3162,3,FALSE),0)</f>
        <v>5</v>
      </c>
      <c r="R669" s="2">
        <f>IFERROR(VLOOKUP(C669,'FEBRE MACULOSA'!$A$5:$C$181,3,FALSE),0)</f>
        <v>0</v>
      </c>
      <c r="S669" s="2">
        <f>IFERROR(VLOOKUP(C669,LEPTOSPIROSE!$A$5:$C$1176,3,FALSE),0)</f>
        <v>1</v>
      </c>
      <c r="T669" s="2">
        <f>IFERROR(VLOOKUP(C669,'DOENÇA DE CHAGAS'!$A$5:$C$100,3,FALSE),0)</f>
        <v>0</v>
      </c>
      <c r="U669" s="2">
        <f>IFERROR(VLOOKUP(C669,'PICADAS DE COBRAS'!$A$6:$C$4645,3,FALSE),0)</f>
        <v>5</v>
      </c>
      <c r="V669">
        <f>IFERROR(VLOOKUP(C669,'ZIKA VIRUS'!$A$5:$C$2399,3,FALSE),0)</f>
        <v>1</v>
      </c>
      <c r="W669">
        <f>IFERROR(VLOOKUP(C669,'FEBRE TIFÓIDE'!$A$5:$C$46,3,FALSE),0)</f>
        <v>0</v>
      </c>
      <c r="X669">
        <f>IFERROR(VLOOKUP(C669,HANTAVIROSE!$A$5:$C$153,3,FALSE),0)</f>
        <v>0</v>
      </c>
      <c r="Y669">
        <f>IFERROR(VLOOKUP(C669,MENINGITE!$A$5:$C$447,3,FALSE),0)</f>
        <v>0</v>
      </c>
      <c r="Z669">
        <f>IFERROR(VLOOKUP(C669,RAIVA!$A$5:$C$16,3,FALSE),0)</f>
        <v>0</v>
      </c>
    </row>
    <row r="670" spans="1:26" x14ac:dyDescent="0.3">
      <c r="A670" s="2" t="s">
        <v>1637</v>
      </c>
      <c r="B670" s="2" t="s">
        <v>2183</v>
      </c>
      <c r="C670" s="2">
        <v>350670</v>
      </c>
      <c r="D670" s="2">
        <v>3506706</v>
      </c>
      <c r="E670" s="2" t="s">
        <v>1637</v>
      </c>
      <c r="F670" s="2" t="s">
        <v>2183</v>
      </c>
      <c r="G670" s="2">
        <f>IFERROR(VLOOKUP(D670,Coordenadas!$A$2:$D$5571,3,FALSE),0)</f>
        <v>-21.991800000000001</v>
      </c>
      <c r="H670" s="2">
        <f>IFERROR(VLOOKUP(D670,Coordenadas!$A$2:$D$5571,4,FALSE),0)</f>
        <v>-48.390599999999999</v>
      </c>
      <c r="I670" s="2" t="s">
        <v>5325</v>
      </c>
      <c r="J670" s="2">
        <v>13645</v>
      </c>
      <c r="K670" s="2" t="s">
        <v>5332</v>
      </c>
      <c r="L670" s="2">
        <f>IFERROR(VLOOKUP(C670,BOTULISMO!$A$3:$C$19,3,FALSE),0)</f>
        <v>0</v>
      </c>
      <c r="M670" s="2">
        <f>IFERROR(VLOOKUP(C670,'LEISHMANIOSE VISCERAL'!$A$4:$C$454,3,FALSE),0)</f>
        <v>0</v>
      </c>
      <c r="N670" s="2">
        <f>IFERROR(VLOOKUP(C670,'LEISHMANIOSE TEGUMENTAR'!$A$4:$C$1681,3,FALSE),0)</f>
        <v>0</v>
      </c>
      <c r="O670" s="2">
        <f>IFERROR(VLOOKUP(C670,'FEBRE AMARELA'!$A$4:$C$38,3,FALSE),0)</f>
        <v>0</v>
      </c>
      <c r="P670" s="2">
        <f>IFERROR(VLOOKUP(C670,DENGUE!$A$5:$C$4097,3,FALSE),0)</f>
        <v>50</v>
      </c>
      <c r="Q670" s="2">
        <f>IFERROR(VLOOKUP(C670,'HEPATITE VIRAL'!$A$5:$C$3162,3,FALSE),0)</f>
        <v>9</v>
      </c>
      <c r="R670" s="2">
        <f>IFERROR(VLOOKUP(C670,'FEBRE MACULOSA'!$A$5:$C$181,3,FALSE),0)</f>
        <v>0</v>
      </c>
      <c r="S670" s="2">
        <f>IFERROR(VLOOKUP(C670,LEPTOSPIROSE!$A$5:$C$1176,3,FALSE),0)</f>
        <v>0</v>
      </c>
      <c r="T670" s="2">
        <f>IFERROR(VLOOKUP(C670,'DOENÇA DE CHAGAS'!$A$5:$C$100,3,FALSE),0)</f>
        <v>0</v>
      </c>
      <c r="U670" s="2">
        <f>IFERROR(VLOOKUP(C670,'PICADAS DE COBRAS'!$A$6:$C$4645,3,FALSE),0)</f>
        <v>48</v>
      </c>
      <c r="V670">
        <f>IFERROR(VLOOKUP(C670,'ZIKA VIRUS'!$A$5:$C$2399,3,FALSE),0)</f>
        <v>1</v>
      </c>
      <c r="W670">
        <f>IFERROR(VLOOKUP(C670,'FEBRE TIFÓIDE'!$A$5:$C$46,3,FALSE),0)</f>
        <v>0</v>
      </c>
      <c r="X670">
        <f>IFERROR(VLOOKUP(C670,HANTAVIROSE!$A$5:$C$153,3,FALSE),0)</f>
        <v>0</v>
      </c>
      <c r="Y670">
        <f>IFERROR(VLOOKUP(C670,MENINGITE!$A$5:$C$447,3,FALSE),0)</f>
        <v>0</v>
      </c>
      <c r="Z670">
        <f>IFERROR(VLOOKUP(C670,RAIVA!$A$5:$C$16,3,FALSE),0)</f>
        <v>0</v>
      </c>
    </row>
    <row r="671" spans="1:26" x14ac:dyDescent="0.3">
      <c r="A671" s="2" t="s">
        <v>4490</v>
      </c>
      <c r="B671" s="2" t="s">
        <v>4676</v>
      </c>
      <c r="C671" s="2">
        <v>220177</v>
      </c>
      <c r="D671" s="2">
        <v>2201770</v>
      </c>
      <c r="E671" s="2" t="s">
        <v>4490</v>
      </c>
      <c r="F671" s="2" t="s">
        <v>4676</v>
      </c>
      <c r="G671" s="2">
        <f>IFERROR(VLOOKUP(D671,Coordenadas!$A$2:$D$5571,3,FALSE),0)</f>
        <v>-4.41404</v>
      </c>
      <c r="H671" s="2">
        <f>IFERROR(VLOOKUP(D671,Coordenadas!$A$2:$D$5571,4,FALSE),0)</f>
        <v>-42.1357</v>
      </c>
      <c r="I671" s="2" t="s">
        <v>5324</v>
      </c>
      <c r="J671" s="2">
        <v>6296</v>
      </c>
      <c r="K671" s="2" t="s">
        <v>5332</v>
      </c>
      <c r="L671" s="2">
        <f>IFERROR(VLOOKUP(C671,BOTULISMO!$A$3:$C$19,3,FALSE),0)</f>
        <v>0</v>
      </c>
      <c r="M671" s="2">
        <f>IFERROR(VLOOKUP(C671,'LEISHMANIOSE VISCERAL'!$A$4:$C$454,3,FALSE),0)</f>
        <v>0</v>
      </c>
      <c r="N671" s="2">
        <f>IFERROR(VLOOKUP(C671,'LEISHMANIOSE TEGUMENTAR'!$A$4:$C$1681,3,FALSE),0)</f>
        <v>0</v>
      </c>
      <c r="O671" s="2">
        <f>IFERROR(VLOOKUP(C671,'FEBRE AMARELA'!$A$4:$C$38,3,FALSE),0)</f>
        <v>0</v>
      </c>
      <c r="P671" s="2">
        <f>IFERROR(VLOOKUP(C671,DENGUE!$A$5:$C$4097,3,FALSE),0)</f>
        <v>0</v>
      </c>
      <c r="Q671" s="2">
        <f>IFERROR(VLOOKUP(C671,'HEPATITE VIRAL'!$A$5:$C$3162,3,FALSE),0)</f>
        <v>0</v>
      </c>
      <c r="R671" s="2">
        <f>IFERROR(VLOOKUP(C671,'FEBRE MACULOSA'!$A$5:$C$181,3,FALSE),0)</f>
        <v>0</v>
      </c>
      <c r="S671" s="2">
        <f>IFERROR(VLOOKUP(C671,LEPTOSPIROSE!$A$5:$C$1176,3,FALSE),0)</f>
        <v>0</v>
      </c>
      <c r="T671" s="2">
        <f>IFERROR(VLOOKUP(C671,'DOENÇA DE CHAGAS'!$A$5:$C$100,3,FALSE),0)</f>
        <v>0</v>
      </c>
      <c r="U671" s="2">
        <f>IFERROR(VLOOKUP(C671,'PICADAS DE COBRAS'!$A$6:$C$4645,3,FALSE),0)</f>
        <v>49</v>
      </c>
      <c r="V671">
        <f>IFERROR(VLOOKUP(C671,'ZIKA VIRUS'!$A$5:$C$2399,3,FALSE),0)</f>
        <v>0</v>
      </c>
      <c r="W671">
        <f>IFERROR(VLOOKUP(C671,'FEBRE TIFÓIDE'!$A$5:$C$46,3,FALSE),0)</f>
        <v>0</v>
      </c>
      <c r="X671">
        <f>IFERROR(VLOOKUP(C671,HANTAVIROSE!$A$5:$C$153,3,FALSE),0)</f>
        <v>0</v>
      </c>
      <c r="Y671">
        <f>IFERROR(VLOOKUP(C671,MENINGITE!$A$5:$C$447,3,FALSE),0)</f>
        <v>0</v>
      </c>
      <c r="Z671">
        <f>IFERROR(VLOOKUP(C671,RAIVA!$A$5:$C$16,3,FALSE),0)</f>
        <v>0</v>
      </c>
    </row>
    <row r="672" spans="1:26" x14ac:dyDescent="0.3">
      <c r="A672" s="2" t="s">
        <v>3257</v>
      </c>
      <c r="B672" s="2" t="s">
        <v>3607</v>
      </c>
      <c r="C672" s="2">
        <v>290370</v>
      </c>
      <c r="D672" s="2">
        <v>2903706</v>
      </c>
      <c r="E672" s="2" t="s">
        <v>3257</v>
      </c>
      <c r="F672" s="2" t="s">
        <v>3607</v>
      </c>
      <c r="G672" s="2">
        <f>IFERROR(VLOOKUP(D672,Coordenadas!$A$2:$D$5571,3,FALSE),0)</f>
        <v>-14.3598</v>
      </c>
      <c r="H672" s="2">
        <f>IFERROR(VLOOKUP(D672,Coordenadas!$A$2:$D$5571,4,FALSE),0)</f>
        <v>-40.206400000000002</v>
      </c>
      <c r="I672" s="2" t="s">
        <v>5324</v>
      </c>
      <c r="J672" s="2">
        <v>15411</v>
      </c>
      <c r="K672" s="2" t="s">
        <v>5332</v>
      </c>
      <c r="L672" s="2">
        <f>IFERROR(VLOOKUP(C672,BOTULISMO!$A$3:$C$19,3,FALSE),0)</f>
        <v>0</v>
      </c>
      <c r="M672" s="2">
        <f>IFERROR(VLOOKUP(C672,'LEISHMANIOSE VISCERAL'!$A$4:$C$454,3,FALSE),0)</f>
        <v>0</v>
      </c>
      <c r="N672" s="2">
        <f>IFERROR(VLOOKUP(C672,'LEISHMANIOSE TEGUMENTAR'!$A$4:$C$1681,3,FALSE),0)</f>
        <v>0</v>
      </c>
      <c r="O672" s="2">
        <f>IFERROR(VLOOKUP(C672,'FEBRE AMARELA'!$A$4:$C$38,3,FALSE),0)</f>
        <v>0</v>
      </c>
      <c r="P672" s="2">
        <f>IFERROR(VLOOKUP(C672,DENGUE!$A$5:$C$4097,3,FALSE),0)</f>
        <v>157</v>
      </c>
      <c r="Q672" s="2">
        <f>IFERROR(VLOOKUP(C672,'HEPATITE VIRAL'!$A$5:$C$3162,3,FALSE),0)</f>
        <v>1</v>
      </c>
      <c r="R672" s="2">
        <f>IFERROR(VLOOKUP(C672,'FEBRE MACULOSA'!$A$5:$C$181,3,FALSE),0)</f>
        <v>0</v>
      </c>
      <c r="S672" s="2">
        <f>IFERROR(VLOOKUP(C672,LEPTOSPIROSE!$A$5:$C$1176,3,FALSE),0)</f>
        <v>0</v>
      </c>
      <c r="T672" s="2">
        <f>IFERROR(VLOOKUP(C672,'DOENÇA DE CHAGAS'!$A$5:$C$100,3,FALSE),0)</f>
        <v>0</v>
      </c>
      <c r="U672" s="2">
        <f>IFERROR(VLOOKUP(C672,'PICADAS DE COBRAS'!$A$6:$C$4645,3,FALSE),0)</f>
        <v>42</v>
      </c>
      <c r="V672">
        <f>IFERROR(VLOOKUP(C672,'ZIKA VIRUS'!$A$5:$C$2399,3,FALSE),0)</f>
        <v>5</v>
      </c>
      <c r="W672">
        <f>IFERROR(VLOOKUP(C672,'FEBRE TIFÓIDE'!$A$5:$C$46,3,FALSE),0)</f>
        <v>0</v>
      </c>
      <c r="X672">
        <f>IFERROR(VLOOKUP(C672,HANTAVIROSE!$A$5:$C$153,3,FALSE),0)</f>
        <v>0</v>
      </c>
      <c r="Y672">
        <f>IFERROR(VLOOKUP(C672,MENINGITE!$A$5:$C$447,3,FALSE),0)</f>
        <v>0</v>
      </c>
      <c r="Z672">
        <f>IFERROR(VLOOKUP(C672,RAIVA!$A$5:$C$16,3,FALSE),0)</f>
        <v>0</v>
      </c>
    </row>
    <row r="673" spans="1:26" x14ac:dyDescent="0.3">
      <c r="A673" s="2" t="s">
        <v>3988</v>
      </c>
      <c r="B673" s="2" t="s">
        <v>4154</v>
      </c>
      <c r="C673" s="2">
        <v>250210</v>
      </c>
      <c r="D673" s="2">
        <v>2502102</v>
      </c>
      <c r="E673" s="2" t="s">
        <v>3988</v>
      </c>
      <c r="F673" s="2" t="s">
        <v>4154</v>
      </c>
      <c r="G673" s="2">
        <f>IFERROR(VLOOKUP(D673,Coordenadas!$A$2:$D$5571,3,FALSE),0)</f>
        <v>-7.4098199999999999</v>
      </c>
      <c r="H673" s="2">
        <f>IFERROR(VLOOKUP(D673,Coordenadas!$A$2:$D$5571,4,FALSE),0)</f>
        <v>-38.211300000000001</v>
      </c>
      <c r="I673" s="2" t="s">
        <v>5324</v>
      </c>
      <c r="J673" s="2">
        <v>5751</v>
      </c>
      <c r="K673" s="2" t="s">
        <v>5332</v>
      </c>
      <c r="L673" s="2">
        <f>IFERROR(VLOOKUP(C673,BOTULISMO!$A$3:$C$19,3,FALSE),0)</f>
        <v>0</v>
      </c>
      <c r="M673" s="2">
        <f>IFERROR(VLOOKUP(C673,'LEISHMANIOSE VISCERAL'!$A$4:$C$454,3,FALSE),0)</f>
        <v>0</v>
      </c>
      <c r="N673" s="2">
        <f>IFERROR(VLOOKUP(C673,'LEISHMANIOSE TEGUMENTAR'!$A$4:$C$1681,3,FALSE),0)</f>
        <v>0</v>
      </c>
      <c r="O673" s="2">
        <f>IFERROR(VLOOKUP(C673,'FEBRE AMARELA'!$A$4:$C$38,3,FALSE),0)</f>
        <v>0</v>
      </c>
      <c r="P673" s="2">
        <f>IFERROR(VLOOKUP(C673,DENGUE!$A$5:$C$4097,3,FALSE),0)</f>
        <v>5</v>
      </c>
      <c r="Q673" s="2">
        <f>IFERROR(VLOOKUP(C673,'HEPATITE VIRAL'!$A$5:$C$3162,3,FALSE),0)</f>
        <v>0</v>
      </c>
      <c r="R673" s="2">
        <f>IFERROR(VLOOKUP(C673,'FEBRE MACULOSA'!$A$5:$C$181,3,FALSE),0)</f>
        <v>0</v>
      </c>
      <c r="S673" s="2">
        <f>IFERROR(VLOOKUP(C673,LEPTOSPIROSE!$A$5:$C$1176,3,FALSE),0)</f>
        <v>0</v>
      </c>
      <c r="T673" s="2">
        <f>IFERROR(VLOOKUP(C673,'DOENÇA DE CHAGAS'!$A$5:$C$100,3,FALSE),0)</f>
        <v>0</v>
      </c>
      <c r="U673" s="2">
        <f>IFERROR(VLOOKUP(C673,'PICADAS DE COBRAS'!$A$6:$C$4645,3,FALSE),0)</f>
        <v>0</v>
      </c>
      <c r="V673">
        <f>IFERROR(VLOOKUP(C673,'ZIKA VIRUS'!$A$5:$C$2399,3,FALSE),0)</f>
        <v>0</v>
      </c>
      <c r="W673">
        <f>IFERROR(VLOOKUP(C673,'FEBRE TIFÓIDE'!$A$5:$C$46,3,FALSE),0)</f>
        <v>0</v>
      </c>
      <c r="X673">
        <f>IFERROR(VLOOKUP(C673,HANTAVIROSE!$A$5:$C$153,3,FALSE),0)</f>
        <v>0</v>
      </c>
      <c r="Y673">
        <f>IFERROR(VLOOKUP(C673,MENINGITE!$A$5:$C$447,3,FALSE),0)</f>
        <v>0</v>
      </c>
      <c r="Z673">
        <f>IFERROR(VLOOKUP(C673,RAIVA!$A$5:$C$16,3,FALSE),0)</f>
        <v>0</v>
      </c>
    </row>
    <row r="674" spans="1:26" x14ac:dyDescent="0.3">
      <c r="A674" s="2" t="s">
        <v>1256</v>
      </c>
      <c r="B674" s="2" t="s">
        <v>1600</v>
      </c>
      <c r="C674" s="2">
        <v>410304</v>
      </c>
      <c r="D674" s="2">
        <v>4103040</v>
      </c>
      <c r="E674" s="2" t="s">
        <v>1256</v>
      </c>
      <c r="F674" s="2" t="s">
        <v>1600</v>
      </c>
      <c r="G674" s="2">
        <f>IFERROR(VLOOKUP(D674,Coordenadas!$A$2:$D$5571,3,FALSE),0)</f>
        <v>-24.8688</v>
      </c>
      <c r="H674" s="2">
        <f>IFERROR(VLOOKUP(D674,Coordenadas!$A$2:$D$5571,4,FALSE),0)</f>
        <v>-51.627600000000001</v>
      </c>
      <c r="I674" s="2" t="s">
        <v>5326</v>
      </c>
      <c r="J674" s="2">
        <v>6554</v>
      </c>
      <c r="K674" s="2" t="s">
        <v>5332</v>
      </c>
      <c r="L674" s="2">
        <f>IFERROR(VLOOKUP(C674,BOTULISMO!$A$3:$C$19,3,FALSE),0)</f>
        <v>0</v>
      </c>
      <c r="M674" s="2">
        <f>IFERROR(VLOOKUP(C674,'LEISHMANIOSE VISCERAL'!$A$4:$C$454,3,FALSE),0)</f>
        <v>0</v>
      </c>
      <c r="N674" s="2">
        <f>IFERROR(VLOOKUP(C674,'LEISHMANIOSE TEGUMENTAR'!$A$4:$C$1681,3,FALSE),0)</f>
        <v>0</v>
      </c>
      <c r="O674" s="2">
        <f>IFERROR(VLOOKUP(C674,'FEBRE AMARELA'!$A$4:$C$38,3,FALSE),0)</f>
        <v>0</v>
      </c>
      <c r="P674" s="2">
        <f>IFERROR(VLOOKUP(C674,DENGUE!$A$5:$C$4097,3,FALSE),0)</f>
        <v>9</v>
      </c>
      <c r="Q674" s="2">
        <f>IFERROR(VLOOKUP(C674,'HEPATITE VIRAL'!$A$5:$C$3162,3,FALSE),0)</f>
        <v>1</v>
      </c>
      <c r="R674" s="2">
        <f>IFERROR(VLOOKUP(C674,'FEBRE MACULOSA'!$A$5:$C$181,3,FALSE),0)</f>
        <v>0</v>
      </c>
      <c r="S674" s="2">
        <f>IFERROR(VLOOKUP(C674,LEPTOSPIROSE!$A$5:$C$1176,3,FALSE),0)</f>
        <v>0</v>
      </c>
      <c r="T674" s="2">
        <f>IFERROR(VLOOKUP(C674,'DOENÇA DE CHAGAS'!$A$5:$C$100,3,FALSE),0)</f>
        <v>0</v>
      </c>
      <c r="U674" s="2">
        <f>IFERROR(VLOOKUP(C674,'PICADAS DE COBRAS'!$A$6:$C$4645,3,FALSE),0)</f>
        <v>28</v>
      </c>
      <c r="V674">
        <f>IFERROR(VLOOKUP(C674,'ZIKA VIRUS'!$A$5:$C$2399,3,FALSE),0)</f>
        <v>0</v>
      </c>
      <c r="W674">
        <f>IFERROR(VLOOKUP(C674,'FEBRE TIFÓIDE'!$A$5:$C$46,3,FALSE),0)</f>
        <v>0</v>
      </c>
      <c r="X674">
        <f>IFERROR(VLOOKUP(C674,HANTAVIROSE!$A$5:$C$153,3,FALSE),0)</f>
        <v>0</v>
      </c>
      <c r="Y674">
        <f>IFERROR(VLOOKUP(C674,MENINGITE!$A$5:$C$447,3,FALSE),0)</f>
        <v>0</v>
      </c>
      <c r="Z674">
        <f>IFERROR(VLOOKUP(C674,RAIVA!$A$5:$C$16,3,FALSE),0)</f>
        <v>0</v>
      </c>
    </row>
    <row r="675" spans="1:26" x14ac:dyDescent="0.3">
      <c r="A675" s="2" t="s">
        <v>4319</v>
      </c>
      <c r="B675" s="2" t="s">
        <v>4460</v>
      </c>
      <c r="C675" s="2">
        <v>230240</v>
      </c>
      <c r="D675" s="2">
        <v>2302404</v>
      </c>
      <c r="E675" s="2" t="s">
        <v>4319</v>
      </c>
      <c r="F675" s="2" t="s">
        <v>4460</v>
      </c>
      <c r="G675" s="2">
        <f>IFERROR(VLOOKUP(D675,Coordenadas!$A$2:$D$5571,3,FALSE),0)</f>
        <v>-5.1125800000000003</v>
      </c>
      <c r="H675" s="2">
        <f>IFERROR(VLOOKUP(D675,Coordenadas!$A$2:$D$5571,4,FALSE),0)</f>
        <v>-39.733699999999999</v>
      </c>
      <c r="I675" s="2" t="s">
        <v>5324</v>
      </c>
      <c r="J675" s="2">
        <v>52498</v>
      </c>
      <c r="K675" s="2" t="s">
        <v>5331</v>
      </c>
      <c r="L675" s="2">
        <f>IFERROR(VLOOKUP(C675,BOTULISMO!$A$3:$C$19,3,FALSE),0)</f>
        <v>0</v>
      </c>
      <c r="M675" s="2">
        <f>IFERROR(VLOOKUP(C675,'LEISHMANIOSE VISCERAL'!$A$4:$C$454,3,FALSE),0)</f>
        <v>0</v>
      </c>
      <c r="N675" s="2">
        <f>IFERROR(VLOOKUP(C675,'LEISHMANIOSE TEGUMENTAR'!$A$4:$C$1681,3,FALSE),0)</f>
        <v>0</v>
      </c>
      <c r="O675" s="2">
        <f>IFERROR(VLOOKUP(C675,'FEBRE AMARELA'!$A$4:$C$38,3,FALSE),0)</f>
        <v>0</v>
      </c>
      <c r="P675" s="2">
        <f>IFERROR(VLOOKUP(C675,DENGUE!$A$5:$C$4097,3,FALSE),0)</f>
        <v>12</v>
      </c>
      <c r="Q675" s="2">
        <f>IFERROR(VLOOKUP(C675,'HEPATITE VIRAL'!$A$5:$C$3162,3,FALSE),0)</f>
        <v>0</v>
      </c>
      <c r="R675" s="2">
        <f>IFERROR(VLOOKUP(C675,'FEBRE MACULOSA'!$A$5:$C$181,3,FALSE),0)</f>
        <v>0</v>
      </c>
      <c r="S675" s="2">
        <f>IFERROR(VLOOKUP(C675,LEPTOSPIROSE!$A$5:$C$1176,3,FALSE),0)</f>
        <v>0</v>
      </c>
      <c r="T675" s="2">
        <f>IFERROR(VLOOKUP(C675,'DOENÇA DE CHAGAS'!$A$5:$C$100,3,FALSE),0)</f>
        <v>0</v>
      </c>
      <c r="U675" s="2">
        <f>IFERROR(VLOOKUP(C675,'PICADAS DE COBRAS'!$A$6:$C$4645,3,FALSE),0)</f>
        <v>21</v>
      </c>
      <c r="V675">
        <f>IFERROR(VLOOKUP(C675,'ZIKA VIRUS'!$A$5:$C$2399,3,FALSE),0)</f>
        <v>9</v>
      </c>
      <c r="W675">
        <f>IFERROR(VLOOKUP(C675,'FEBRE TIFÓIDE'!$A$5:$C$46,3,FALSE),0)</f>
        <v>0</v>
      </c>
      <c r="X675">
        <f>IFERROR(VLOOKUP(C675,HANTAVIROSE!$A$5:$C$153,3,FALSE),0)</f>
        <v>0</v>
      </c>
      <c r="Y675">
        <f>IFERROR(VLOOKUP(C675,MENINGITE!$A$5:$C$447,3,FALSE),0)</f>
        <v>0</v>
      </c>
      <c r="Z675">
        <f>IFERROR(VLOOKUP(C675,RAIVA!$A$5:$C$16,3,FALSE),0)</f>
        <v>0</v>
      </c>
    </row>
    <row r="676" spans="1:26" x14ac:dyDescent="0.3">
      <c r="A676" s="2" t="s">
        <v>5178</v>
      </c>
      <c r="B676" s="2" t="s">
        <v>4153</v>
      </c>
      <c r="C676" s="2">
        <v>140010</v>
      </c>
      <c r="D676" s="2">
        <v>1400100</v>
      </c>
      <c r="E676" s="2" t="s">
        <v>5178</v>
      </c>
      <c r="F676" s="2" t="s">
        <v>4153</v>
      </c>
      <c r="G676" s="2">
        <f>IFERROR(VLOOKUP(D676,Coordenadas!$A$2:$D$5571,3,FALSE),0)</f>
        <v>2.8238400000000001</v>
      </c>
      <c r="H676" s="2">
        <f>IFERROR(VLOOKUP(D676,Coordenadas!$A$2:$D$5571,4,FALSE),0)</f>
        <v>-60.6753</v>
      </c>
      <c r="I676" s="2" t="s">
        <v>5323</v>
      </c>
      <c r="J676" s="2">
        <v>284313</v>
      </c>
      <c r="K676" s="2" t="s">
        <v>5333</v>
      </c>
      <c r="L676" s="2">
        <f>IFERROR(VLOOKUP(C676,BOTULISMO!$A$3:$C$19,3,FALSE),0)</f>
        <v>0</v>
      </c>
      <c r="M676" s="2">
        <f>IFERROR(VLOOKUP(C676,'LEISHMANIOSE VISCERAL'!$A$4:$C$454,3,FALSE),0)</f>
        <v>14</v>
      </c>
      <c r="N676" s="2">
        <f>IFERROR(VLOOKUP(C676,'LEISHMANIOSE TEGUMENTAR'!$A$4:$C$1681,3,FALSE),0)</f>
        <v>120</v>
      </c>
      <c r="O676" s="2">
        <f>IFERROR(VLOOKUP(C676,'FEBRE AMARELA'!$A$4:$C$38,3,FALSE),0)</f>
        <v>0</v>
      </c>
      <c r="P676" s="2">
        <f>IFERROR(VLOOKUP(C676,DENGUE!$A$5:$C$4097,3,FALSE),0)</f>
        <v>385</v>
      </c>
      <c r="Q676" s="2">
        <f>IFERROR(VLOOKUP(C676,'HEPATITE VIRAL'!$A$5:$C$3162,3,FALSE),0)</f>
        <v>428</v>
      </c>
      <c r="R676" s="2">
        <f>IFERROR(VLOOKUP(C676,'FEBRE MACULOSA'!$A$5:$C$181,3,FALSE),0)</f>
        <v>0</v>
      </c>
      <c r="S676" s="2">
        <f>IFERROR(VLOOKUP(C676,LEPTOSPIROSE!$A$5:$C$1176,3,FALSE),0)</f>
        <v>6</v>
      </c>
      <c r="T676" s="2">
        <f>IFERROR(VLOOKUP(C676,'DOENÇA DE CHAGAS'!$A$5:$C$100,3,FALSE),0)</f>
        <v>1</v>
      </c>
      <c r="U676" s="2">
        <f>IFERROR(VLOOKUP(C676,'PICADAS DE COBRAS'!$A$6:$C$4645,3,FALSE),0)</f>
        <v>525</v>
      </c>
      <c r="V676">
        <f>IFERROR(VLOOKUP(C676,'ZIKA VIRUS'!$A$5:$C$2399,3,FALSE),0)</f>
        <v>71</v>
      </c>
      <c r="W676">
        <f>IFERROR(VLOOKUP(C676,'FEBRE TIFÓIDE'!$A$5:$C$46,3,FALSE),0)</f>
        <v>0</v>
      </c>
      <c r="X676">
        <f>IFERROR(VLOOKUP(C676,HANTAVIROSE!$A$5:$C$153,3,FALSE),0)</f>
        <v>0</v>
      </c>
      <c r="Y676">
        <f>IFERROR(VLOOKUP(C676,MENINGITE!$A$5:$C$447,3,FALSE),0)</f>
        <v>16</v>
      </c>
      <c r="Z676">
        <f>IFERROR(VLOOKUP(C676,RAIVA!$A$5:$C$16,3,FALSE),0)</f>
        <v>1</v>
      </c>
    </row>
    <row r="677" spans="1:26" x14ac:dyDescent="0.3">
      <c r="A677" s="2" t="s">
        <v>3988</v>
      </c>
      <c r="B677" s="2" t="s">
        <v>4153</v>
      </c>
      <c r="C677" s="2">
        <v>250215</v>
      </c>
      <c r="D677" s="2">
        <v>2502151</v>
      </c>
      <c r="E677" s="2" t="s">
        <v>3988</v>
      </c>
      <c r="F677" s="2" t="s">
        <v>4153</v>
      </c>
      <c r="G677" s="2">
        <f>IFERROR(VLOOKUP(D677,Coordenadas!$A$2:$D$5571,3,FALSE),0)</f>
        <v>-7.2636500000000002</v>
      </c>
      <c r="H677" s="2">
        <f>IFERROR(VLOOKUP(D677,Coordenadas!$A$2:$D$5571,4,FALSE),0)</f>
        <v>-36.235700000000001</v>
      </c>
      <c r="I677" s="2" t="s">
        <v>5324</v>
      </c>
      <c r="J677" s="2">
        <v>6227</v>
      </c>
      <c r="K677" s="2" t="s">
        <v>5332</v>
      </c>
      <c r="L677" s="2">
        <f>IFERROR(VLOOKUP(C677,BOTULISMO!$A$3:$C$19,3,FALSE),0)</f>
        <v>0</v>
      </c>
      <c r="M677" s="2">
        <f>IFERROR(VLOOKUP(C677,'LEISHMANIOSE VISCERAL'!$A$4:$C$454,3,FALSE),0)</f>
        <v>0</v>
      </c>
      <c r="N677" s="2">
        <f>IFERROR(VLOOKUP(C677,'LEISHMANIOSE TEGUMENTAR'!$A$4:$C$1681,3,FALSE),0)</f>
        <v>0</v>
      </c>
      <c r="O677" s="2">
        <f>IFERROR(VLOOKUP(C677,'FEBRE AMARELA'!$A$4:$C$38,3,FALSE),0)</f>
        <v>0</v>
      </c>
      <c r="P677" s="2">
        <f>IFERROR(VLOOKUP(C677,DENGUE!$A$5:$C$4097,3,FALSE),0)</f>
        <v>19</v>
      </c>
      <c r="Q677" s="2">
        <f>IFERROR(VLOOKUP(C677,'HEPATITE VIRAL'!$A$5:$C$3162,3,FALSE),0)</f>
        <v>0</v>
      </c>
      <c r="R677" s="2">
        <f>IFERROR(VLOOKUP(C677,'FEBRE MACULOSA'!$A$5:$C$181,3,FALSE),0)</f>
        <v>0</v>
      </c>
      <c r="S677" s="2">
        <f>IFERROR(VLOOKUP(C677,LEPTOSPIROSE!$A$5:$C$1176,3,FALSE),0)</f>
        <v>0</v>
      </c>
      <c r="T677" s="2">
        <f>IFERROR(VLOOKUP(C677,'DOENÇA DE CHAGAS'!$A$5:$C$100,3,FALSE),0)</f>
        <v>0</v>
      </c>
      <c r="U677" s="2">
        <f>IFERROR(VLOOKUP(C677,'PICADAS DE COBRAS'!$A$6:$C$4645,3,FALSE),0)</f>
        <v>5</v>
      </c>
      <c r="V677">
        <f>IFERROR(VLOOKUP(C677,'ZIKA VIRUS'!$A$5:$C$2399,3,FALSE),0)</f>
        <v>2</v>
      </c>
      <c r="W677">
        <f>IFERROR(VLOOKUP(C677,'FEBRE TIFÓIDE'!$A$5:$C$46,3,FALSE),0)</f>
        <v>0</v>
      </c>
      <c r="X677">
        <f>IFERROR(VLOOKUP(C677,HANTAVIROSE!$A$5:$C$153,3,FALSE),0)</f>
        <v>0</v>
      </c>
      <c r="Y677">
        <f>IFERROR(VLOOKUP(C677,MENINGITE!$A$5:$C$447,3,FALSE),0)</f>
        <v>0</v>
      </c>
      <c r="Z677">
        <f>IFERROR(VLOOKUP(C677,RAIVA!$A$5:$C$16,3,FALSE),0)</f>
        <v>0</v>
      </c>
    </row>
    <row r="678" spans="1:26" x14ac:dyDescent="0.3">
      <c r="A678" s="2" t="s">
        <v>1256</v>
      </c>
      <c r="B678" s="2" t="s">
        <v>1599</v>
      </c>
      <c r="C678" s="2">
        <v>410305</v>
      </c>
      <c r="D678" s="2">
        <v>4103057</v>
      </c>
      <c r="E678" s="2" t="s">
        <v>1256</v>
      </c>
      <c r="F678" s="2" t="s">
        <v>1599</v>
      </c>
      <c r="G678" s="2">
        <f>IFERROR(VLOOKUP(D678,Coordenadas!$A$2:$D$5571,3,FALSE),0)</f>
        <v>-25.430800000000001</v>
      </c>
      <c r="H678" s="2">
        <f>IFERROR(VLOOKUP(D678,Coordenadas!$A$2:$D$5571,4,FALSE),0)</f>
        <v>-53.411700000000003</v>
      </c>
      <c r="I678" s="2" t="s">
        <v>5326</v>
      </c>
      <c r="J678" s="2">
        <v>7911</v>
      </c>
      <c r="K678" s="2" t="s">
        <v>5332</v>
      </c>
      <c r="L678" s="2">
        <f>IFERROR(VLOOKUP(C678,BOTULISMO!$A$3:$C$19,3,FALSE),0)</f>
        <v>0</v>
      </c>
      <c r="M678" s="2">
        <f>IFERROR(VLOOKUP(C678,'LEISHMANIOSE VISCERAL'!$A$4:$C$454,3,FALSE),0)</f>
        <v>0</v>
      </c>
      <c r="N678" s="2">
        <f>IFERROR(VLOOKUP(C678,'LEISHMANIOSE TEGUMENTAR'!$A$4:$C$1681,3,FALSE),0)</f>
        <v>0</v>
      </c>
      <c r="O678" s="2">
        <f>IFERROR(VLOOKUP(C678,'FEBRE AMARELA'!$A$4:$C$38,3,FALSE),0)</f>
        <v>0</v>
      </c>
      <c r="P678" s="2">
        <f>IFERROR(VLOOKUP(C678,DENGUE!$A$5:$C$4097,3,FALSE),0)</f>
        <v>50</v>
      </c>
      <c r="Q678" s="2">
        <f>IFERROR(VLOOKUP(C678,'HEPATITE VIRAL'!$A$5:$C$3162,3,FALSE),0)</f>
        <v>13</v>
      </c>
      <c r="R678" s="2">
        <f>IFERROR(VLOOKUP(C678,'FEBRE MACULOSA'!$A$5:$C$181,3,FALSE),0)</f>
        <v>0</v>
      </c>
      <c r="S678" s="2">
        <f>IFERROR(VLOOKUP(C678,LEPTOSPIROSE!$A$5:$C$1176,3,FALSE),0)</f>
        <v>1</v>
      </c>
      <c r="T678" s="2">
        <f>IFERROR(VLOOKUP(C678,'DOENÇA DE CHAGAS'!$A$5:$C$100,3,FALSE),0)</f>
        <v>0</v>
      </c>
      <c r="U678" s="2">
        <f>IFERROR(VLOOKUP(C678,'PICADAS DE COBRAS'!$A$6:$C$4645,3,FALSE),0)</f>
        <v>48</v>
      </c>
      <c r="V678">
        <f>IFERROR(VLOOKUP(C678,'ZIKA VIRUS'!$A$5:$C$2399,3,FALSE),0)</f>
        <v>0</v>
      </c>
      <c r="W678">
        <f>IFERROR(VLOOKUP(C678,'FEBRE TIFÓIDE'!$A$5:$C$46,3,FALSE),0)</f>
        <v>0</v>
      </c>
      <c r="X678">
        <f>IFERROR(VLOOKUP(C678,HANTAVIROSE!$A$5:$C$153,3,FALSE),0)</f>
        <v>0</v>
      </c>
      <c r="Y678">
        <f>IFERROR(VLOOKUP(C678,MENINGITE!$A$5:$C$447,3,FALSE),0)</f>
        <v>0</v>
      </c>
      <c r="Z678">
        <f>IFERROR(VLOOKUP(C678,RAIVA!$A$5:$C$16,3,FALSE),0)</f>
        <v>0</v>
      </c>
    </row>
    <row r="679" spans="1:26" x14ac:dyDescent="0.3">
      <c r="A679" s="2" t="s">
        <v>470</v>
      </c>
      <c r="B679" s="2" t="s">
        <v>922</v>
      </c>
      <c r="C679" s="2">
        <v>430215</v>
      </c>
      <c r="D679" s="2">
        <v>4302154</v>
      </c>
      <c r="E679" s="2" t="s">
        <v>470</v>
      </c>
      <c r="F679" s="2" t="s">
        <v>922</v>
      </c>
      <c r="G679" s="2">
        <f>IFERROR(VLOOKUP(D679,Coordenadas!$A$2:$D$5571,3,FALSE),0)</f>
        <v>-27.667100000000001</v>
      </c>
      <c r="H679" s="2">
        <f>IFERROR(VLOOKUP(D679,Coordenadas!$A$2:$D$5571,4,FALSE),0)</f>
        <v>-53.310200000000002</v>
      </c>
      <c r="I679" s="2" t="s">
        <v>5326</v>
      </c>
      <c r="J679" s="2">
        <v>2114</v>
      </c>
      <c r="K679" s="2" t="s">
        <v>5332</v>
      </c>
      <c r="L679" s="2">
        <f>IFERROR(VLOOKUP(C679,BOTULISMO!$A$3:$C$19,3,FALSE),0)</f>
        <v>0</v>
      </c>
      <c r="M679" s="2">
        <f>IFERROR(VLOOKUP(C679,'LEISHMANIOSE VISCERAL'!$A$4:$C$454,3,FALSE),0)</f>
        <v>0</v>
      </c>
      <c r="N679" s="2">
        <f>IFERROR(VLOOKUP(C679,'LEISHMANIOSE TEGUMENTAR'!$A$4:$C$1681,3,FALSE),0)</f>
        <v>0</v>
      </c>
      <c r="O679" s="2">
        <f>IFERROR(VLOOKUP(C679,'FEBRE AMARELA'!$A$4:$C$38,3,FALSE),0)</f>
        <v>0</v>
      </c>
      <c r="P679" s="2">
        <f>IFERROR(VLOOKUP(C679,DENGUE!$A$5:$C$4097,3,FALSE),0)</f>
        <v>26</v>
      </c>
      <c r="Q679" s="2">
        <f>IFERROR(VLOOKUP(C679,'HEPATITE VIRAL'!$A$5:$C$3162,3,FALSE),0)</f>
        <v>0</v>
      </c>
      <c r="R679" s="2">
        <f>IFERROR(VLOOKUP(C679,'FEBRE MACULOSA'!$A$5:$C$181,3,FALSE),0)</f>
        <v>0</v>
      </c>
      <c r="S679" s="2">
        <f>IFERROR(VLOOKUP(C679,LEPTOSPIROSE!$A$5:$C$1176,3,FALSE),0)</f>
        <v>0</v>
      </c>
      <c r="T679" s="2">
        <f>IFERROR(VLOOKUP(C679,'DOENÇA DE CHAGAS'!$A$5:$C$100,3,FALSE),0)</f>
        <v>0</v>
      </c>
      <c r="U679" s="2">
        <f>IFERROR(VLOOKUP(C679,'PICADAS DE COBRAS'!$A$6:$C$4645,3,FALSE),0)</f>
        <v>0</v>
      </c>
      <c r="V679">
        <f>IFERROR(VLOOKUP(C679,'ZIKA VIRUS'!$A$5:$C$2399,3,FALSE),0)</f>
        <v>0</v>
      </c>
      <c r="W679">
        <f>IFERROR(VLOOKUP(C679,'FEBRE TIFÓIDE'!$A$5:$C$46,3,FALSE),0)</f>
        <v>0</v>
      </c>
      <c r="X679">
        <f>IFERROR(VLOOKUP(C679,HANTAVIROSE!$A$5:$C$153,3,FALSE),0)</f>
        <v>0</v>
      </c>
      <c r="Y679">
        <f>IFERROR(VLOOKUP(C679,MENINGITE!$A$5:$C$447,3,FALSE),0)</f>
        <v>0</v>
      </c>
      <c r="Z679">
        <f>IFERROR(VLOOKUP(C679,RAIVA!$A$5:$C$16,3,FALSE),0)</f>
        <v>0</v>
      </c>
    </row>
    <row r="680" spans="1:26" x14ac:dyDescent="0.3">
      <c r="A680" s="2" t="s">
        <v>470</v>
      </c>
      <c r="B680" s="2" t="s">
        <v>921</v>
      </c>
      <c r="C680" s="2">
        <v>430220</v>
      </c>
      <c r="D680" s="2">
        <v>4302204</v>
      </c>
      <c r="E680" s="2" t="s">
        <v>470</v>
      </c>
      <c r="F680" s="2" t="s">
        <v>921</v>
      </c>
      <c r="G680" s="2">
        <f>IFERROR(VLOOKUP(D680,Coordenadas!$A$2:$D$5571,3,FALSE),0)</f>
        <v>-27.6693</v>
      </c>
      <c r="H680" s="2">
        <f>IFERROR(VLOOKUP(D680,Coordenadas!$A$2:$D$5571,4,FALSE),0)</f>
        <v>-54.108199999999997</v>
      </c>
      <c r="I680" s="2" t="s">
        <v>5326</v>
      </c>
      <c r="J680" s="2">
        <v>6574</v>
      </c>
      <c r="K680" s="2" t="s">
        <v>5332</v>
      </c>
      <c r="L680" s="2">
        <f>IFERROR(VLOOKUP(C680,BOTULISMO!$A$3:$C$19,3,FALSE),0)</f>
        <v>0</v>
      </c>
      <c r="M680" s="2">
        <f>IFERROR(VLOOKUP(C680,'LEISHMANIOSE VISCERAL'!$A$4:$C$454,3,FALSE),0)</f>
        <v>0</v>
      </c>
      <c r="N680" s="2">
        <f>IFERROR(VLOOKUP(C680,'LEISHMANIOSE TEGUMENTAR'!$A$4:$C$1681,3,FALSE),0)</f>
        <v>0</v>
      </c>
      <c r="O680" s="2">
        <f>IFERROR(VLOOKUP(C680,'FEBRE AMARELA'!$A$4:$C$38,3,FALSE),0)</f>
        <v>0</v>
      </c>
      <c r="P680" s="2">
        <f>IFERROR(VLOOKUP(C680,DENGUE!$A$5:$C$4097,3,FALSE),0)</f>
        <v>1</v>
      </c>
      <c r="Q680" s="2">
        <f>IFERROR(VLOOKUP(C680,'HEPATITE VIRAL'!$A$5:$C$3162,3,FALSE),0)</f>
        <v>20</v>
      </c>
      <c r="R680" s="2">
        <f>IFERROR(VLOOKUP(C680,'FEBRE MACULOSA'!$A$5:$C$181,3,FALSE),0)</f>
        <v>0</v>
      </c>
      <c r="S680" s="2">
        <f>IFERROR(VLOOKUP(C680,LEPTOSPIROSE!$A$5:$C$1176,3,FALSE),0)</f>
        <v>2</v>
      </c>
      <c r="T680" s="2">
        <f>IFERROR(VLOOKUP(C680,'DOENÇA DE CHAGAS'!$A$5:$C$100,3,FALSE),0)</f>
        <v>0</v>
      </c>
      <c r="U680" s="2">
        <f>IFERROR(VLOOKUP(C680,'PICADAS DE COBRAS'!$A$6:$C$4645,3,FALSE),0)</f>
        <v>33</v>
      </c>
      <c r="V680">
        <f>IFERROR(VLOOKUP(C680,'ZIKA VIRUS'!$A$5:$C$2399,3,FALSE),0)</f>
        <v>0</v>
      </c>
      <c r="W680">
        <f>IFERROR(VLOOKUP(C680,'FEBRE TIFÓIDE'!$A$5:$C$46,3,FALSE),0)</f>
        <v>0</v>
      </c>
      <c r="X680">
        <f>IFERROR(VLOOKUP(C680,HANTAVIROSE!$A$5:$C$153,3,FALSE),0)</f>
        <v>0</v>
      </c>
      <c r="Y680">
        <f>IFERROR(VLOOKUP(C680,MENINGITE!$A$5:$C$447,3,FALSE),0)</f>
        <v>0</v>
      </c>
      <c r="Z680">
        <f>IFERROR(VLOOKUP(C680,RAIVA!$A$5:$C$16,3,FALSE),0)</f>
        <v>0</v>
      </c>
    </row>
    <row r="681" spans="1:26" x14ac:dyDescent="0.3">
      <c r="A681" s="2" t="s">
        <v>470</v>
      </c>
      <c r="B681" s="2" t="s">
        <v>920</v>
      </c>
      <c r="C681" s="2">
        <v>430222</v>
      </c>
      <c r="D681" s="2">
        <v>4302220</v>
      </c>
      <c r="E681" s="2" t="s">
        <v>470</v>
      </c>
      <c r="F681" s="2" t="s">
        <v>920</v>
      </c>
      <c r="G681" s="2">
        <f>IFERROR(VLOOKUP(D681,Coordenadas!$A$2:$D$5571,3,FALSE),0)</f>
        <v>-28.5791</v>
      </c>
      <c r="H681" s="2">
        <f>IFERROR(VLOOKUP(D681,Coordenadas!$A$2:$D$5571,4,FALSE),0)</f>
        <v>-53.8108</v>
      </c>
      <c r="I681" s="2" t="s">
        <v>5326</v>
      </c>
      <c r="J681" s="2">
        <v>2441</v>
      </c>
      <c r="K681" s="2" t="s">
        <v>5332</v>
      </c>
      <c r="L681" s="2">
        <f>IFERROR(VLOOKUP(C681,BOTULISMO!$A$3:$C$19,3,FALSE),0)</f>
        <v>0</v>
      </c>
      <c r="M681" s="2">
        <f>IFERROR(VLOOKUP(C681,'LEISHMANIOSE VISCERAL'!$A$4:$C$454,3,FALSE),0)</f>
        <v>0</v>
      </c>
      <c r="N681" s="2">
        <f>IFERROR(VLOOKUP(C681,'LEISHMANIOSE TEGUMENTAR'!$A$4:$C$1681,3,FALSE),0)</f>
        <v>0</v>
      </c>
      <c r="O681" s="2">
        <f>IFERROR(VLOOKUP(C681,'FEBRE AMARELA'!$A$4:$C$38,3,FALSE),0)</f>
        <v>0</v>
      </c>
      <c r="P681" s="2">
        <f>IFERROR(VLOOKUP(C681,DENGUE!$A$5:$C$4097,3,FALSE),0)</f>
        <v>0</v>
      </c>
      <c r="Q681" s="2">
        <f>IFERROR(VLOOKUP(C681,'HEPATITE VIRAL'!$A$5:$C$3162,3,FALSE),0)</f>
        <v>0</v>
      </c>
      <c r="R681" s="2">
        <f>IFERROR(VLOOKUP(C681,'FEBRE MACULOSA'!$A$5:$C$181,3,FALSE),0)</f>
        <v>0</v>
      </c>
      <c r="S681" s="2">
        <f>IFERROR(VLOOKUP(C681,LEPTOSPIROSE!$A$5:$C$1176,3,FALSE),0)</f>
        <v>0</v>
      </c>
      <c r="T681" s="2">
        <f>IFERROR(VLOOKUP(C681,'DOENÇA DE CHAGAS'!$A$5:$C$100,3,FALSE),0)</f>
        <v>0</v>
      </c>
      <c r="U681" s="2">
        <f>IFERROR(VLOOKUP(C681,'PICADAS DE COBRAS'!$A$6:$C$4645,3,FALSE),0)</f>
        <v>7</v>
      </c>
      <c r="V681">
        <f>IFERROR(VLOOKUP(C681,'ZIKA VIRUS'!$A$5:$C$2399,3,FALSE),0)</f>
        <v>0</v>
      </c>
      <c r="W681">
        <f>IFERROR(VLOOKUP(C681,'FEBRE TIFÓIDE'!$A$5:$C$46,3,FALSE),0)</f>
        <v>0</v>
      </c>
      <c r="X681">
        <f>IFERROR(VLOOKUP(C681,HANTAVIROSE!$A$5:$C$153,3,FALSE),0)</f>
        <v>0</v>
      </c>
      <c r="Y681">
        <f>IFERROR(VLOOKUP(C681,MENINGITE!$A$5:$C$447,3,FALSE),0)</f>
        <v>0</v>
      </c>
      <c r="Z681">
        <f>IFERROR(VLOOKUP(C681,RAIVA!$A$5:$C$16,3,FALSE),0)</f>
        <v>0</v>
      </c>
    </row>
    <row r="682" spans="1:26" x14ac:dyDescent="0.3">
      <c r="A682" s="2" t="s">
        <v>4704</v>
      </c>
      <c r="B682" s="2" t="s">
        <v>4869</v>
      </c>
      <c r="C682" s="2">
        <v>210197</v>
      </c>
      <c r="D682" s="2">
        <v>2101970</v>
      </c>
      <c r="E682" s="2" t="s">
        <v>4704</v>
      </c>
      <c r="F682" s="2" t="s">
        <v>4869</v>
      </c>
      <c r="G682" s="2">
        <f>IFERROR(VLOOKUP(D682,Coordenadas!$A$2:$D$5571,3,FALSE),0)</f>
        <v>-1.7761400000000001</v>
      </c>
      <c r="H682" s="2">
        <f>IFERROR(VLOOKUP(D682,Coordenadas!$A$2:$D$5571,4,FALSE),0)</f>
        <v>-46.300199999999997</v>
      </c>
      <c r="I682" s="2" t="s">
        <v>5324</v>
      </c>
      <c r="J682" s="2">
        <v>7949</v>
      </c>
      <c r="K682" s="2" t="s">
        <v>5332</v>
      </c>
      <c r="L682" s="2">
        <f>IFERROR(VLOOKUP(C682,BOTULISMO!$A$3:$C$19,3,FALSE),0)</f>
        <v>0</v>
      </c>
      <c r="M682" s="2">
        <f>IFERROR(VLOOKUP(C682,'LEISHMANIOSE VISCERAL'!$A$4:$C$454,3,FALSE),0)</f>
        <v>0</v>
      </c>
      <c r="N682" s="2">
        <f>IFERROR(VLOOKUP(C682,'LEISHMANIOSE TEGUMENTAR'!$A$4:$C$1681,3,FALSE),0)</f>
        <v>3</v>
      </c>
      <c r="O682" s="2">
        <f>IFERROR(VLOOKUP(C682,'FEBRE AMARELA'!$A$4:$C$38,3,FALSE),0)</f>
        <v>0</v>
      </c>
      <c r="P682" s="2">
        <f>IFERROR(VLOOKUP(C682,DENGUE!$A$5:$C$4097,3,FALSE),0)</f>
        <v>0</v>
      </c>
      <c r="Q682" s="2">
        <f>IFERROR(VLOOKUP(C682,'HEPATITE VIRAL'!$A$5:$C$3162,3,FALSE),0)</f>
        <v>0</v>
      </c>
      <c r="R682" s="2">
        <f>IFERROR(VLOOKUP(C682,'FEBRE MACULOSA'!$A$5:$C$181,3,FALSE),0)</f>
        <v>0</v>
      </c>
      <c r="S682" s="2">
        <f>IFERROR(VLOOKUP(C682,LEPTOSPIROSE!$A$5:$C$1176,3,FALSE),0)</f>
        <v>0</v>
      </c>
      <c r="T682" s="2">
        <f>IFERROR(VLOOKUP(C682,'DOENÇA DE CHAGAS'!$A$5:$C$100,3,FALSE),0)</f>
        <v>0</v>
      </c>
      <c r="U682" s="2">
        <f>IFERROR(VLOOKUP(C682,'PICADAS DE COBRAS'!$A$6:$C$4645,3,FALSE),0)</f>
        <v>0</v>
      </c>
      <c r="V682">
        <f>IFERROR(VLOOKUP(C682,'ZIKA VIRUS'!$A$5:$C$2399,3,FALSE),0)</f>
        <v>0</v>
      </c>
      <c r="W682">
        <f>IFERROR(VLOOKUP(C682,'FEBRE TIFÓIDE'!$A$5:$C$46,3,FALSE),0)</f>
        <v>0</v>
      </c>
      <c r="X682">
        <f>IFERROR(VLOOKUP(C682,HANTAVIROSE!$A$5:$C$153,3,FALSE),0)</f>
        <v>0</v>
      </c>
      <c r="Y682">
        <f>IFERROR(VLOOKUP(C682,MENINGITE!$A$5:$C$447,3,FALSE),0)</f>
        <v>0</v>
      </c>
      <c r="Z682">
        <f>IFERROR(VLOOKUP(C682,RAIVA!$A$5:$C$16,3,FALSE),0)</f>
        <v>0</v>
      </c>
    </row>
    <row r="683" spans="1:26" x14ac:dyDescent="0.3">
      <c r="A683" s="2" t="s">
        <v>470</v>
      </c>
      <c r="B683" s="2" t="s">
        <v>919</v>
      </c>
      <c r="C683" s="2">
        <v>430223</v>
      </c>
      <c r="D683" s="2">
        <v>4302238</v>
      </c>
      <c r="E683" s="2" t="s">
        <v>470</v>
      </c>
      <c r="F683" s="2" t="s">
        <v>919</v>
      </c>
      <c r="G683" s="2">
        <f>IFERROR(VLOOKUP(D683,Coordenadas!$A$2:$D$5571,3,FALSE),0)</f>
        <v>-28.8185</v>
      </c>
      <c r="H683" s="2">
        <f>IFERROR(VLOOKUP(D683,Coordenadas!$A$2:$D$5571,4,FALSE),0)</f>
        <v>-53.390999999999998</v>
      </c>
      <c r="I683" s="2" t="s">
        <v>5326</v>
      </c>
      <c r="J683" s="2">
        <v>2425</v>
      </c>
      <c r="K683" s="2" t="s">
        <v>5332</v>
      </c>
      <c r="L683" s="2">
        <f>IFERROR(VLOOKUP(C683,BOTULISMO!$A$3:$C$19,3,FALSE),0)</f>
        <v>0</v>
      </c>
      <c r="M683" s="2">
        <f>IFERROR(VLOOKUP(C683,'LEISHMANIOSE VISCERAL'!$A$4:$C$454,3,FALSE),0)</f>
        <v>0</v>
      </c>
      <c r="N683" s="2">
        <f>IFERROR(VLOOKUP(C683,'LEISHMANIOSE TEGUMENTAR'!$A$4:$C$1681,3,FALSE),0)</f>
        <v>0</v>
      </c>
      <c r="O683" s="2">
        <f>IFERROR(VLOOKUP(C683,'FEBRE AMARELA'!$A$4:$C$38,3,FALSE),0)</f>
        <v>0</v>
      </c>
      <c r="P683" s="2">
        <f>IFERROR(VLOOKUP(C683,DENGUE!$A$5:$C$4097,3,FALSE),0)</f>
        <v>0</v>
      </c>
      <c r="Q683" s="2">
        <f>IFERROR(VLOOKUP(C683,'HEPATITE VIRAL'!$A$5:$C$3162,3,FALSE),0)</f>
        <v>2</v>
      </c>
      <c r="R683" s="2">
        <f>IFERROR(VLOOKUP(C683,'FEBRE MACULOSA'!$A$5:$C$181,3,FALSE),0)</f>
        <v>0</v>
      </c>
      <c r="S683" s="2">
        <f>IFERROR(VLOOKUP(C683,LEPTOSPIROSE!$A$5:$C$1176,3,FALSE),0)</f>
        <v>0</v>
      </c>
      <c r="T683" s="2">
        <f>IFERROR(VLOOKUP(C683,'DOENÇA DE CHAGAS'!$A$5:$C$100,3,FALSE),0)</f>
        <v>0</v>
      </c>
      <c r="U683" s="2">
        <f>IFERROR(VLOOKUP(C683,'PICADAS DE COBRAS'!$A$6:$C$4645,3,FALSE),0)</f>
        <v>0</v>
      </c>
      <c r="V683">
        <f>IFERROR(VLOOKUP(C683,'ZIKA VIRUS'!$A$5:$C$2399,3,FALSE),0)</f>
        <v>0</v>
      </c>
      <c r="W683">
        <f>IFERROR(VLOOKUP(C683,'FEBRE TIFÓIDE'!$A$5:$C$46,3,FALSE),0)</f>
        <v>0</v>
      </c>
      <c r="X683">
        <f>IFERROR(VLOOKUP(C683,HANTAVIROSE!$A$5:$C$153,3,FALSE),0)</f>
        <v>0</v>
      </c>
      <c r="Y683">
        <f>IFERROR(VLOOKUP(C683,MENINGITE!$A$5:$C$447,3,FALSE),0)</f>
        <v>0</v>
      </c>
      <c r="Z683">
        <f>IFERROR(VLOOKUP(C683,RAIVA!$A$5:$C$16,3,FALSE),0)</f>
        <v>0</v>
      </c>
    </row>
    <row r="684" spans="1:26" x14ac:dyDescent="0.3">
      <c r="A684" s="2" t="s">
        <v>5190</v>
      </c>
      <c r="B684" s="2" t="s">
        <v>5236</v>
      </c>
      <c r="C684" s="2">
        <v>130068</v>
      </c>
      <c r="D684" s="2">
        <v>1300680</v>
      </c>
      <c r="E684" s="2" t="s">
        <v>5190</v>
      </c>
      <c r="F684" s="2" t="s">
        <v>5236</v>
      </c>
      <c r="G684" s="2">
        <f>IFERROR(VLOOKUP(D684,Coordenadas!$A$2:$D$5571,3,FALSE),0)</f>
        <v>-2.9740899999999999</v>
      </c>
      <c r="H684" s="2">
        <f>IFERROR(VLOOKUP(D684,Coordenadas!$A$2:$D$5571,4,FALSE),0)</f>
        <v>-57.587299999999999</v>
      </c>
      <c r="I684" s="2" t="s">
        <v>5323</v>
      </c>
      <c r="J684" s="2">
        <v>14979</v>
      </c>
      <c r="K684" s="2" t="s">
        <v>5332</v>
      </c>
      <c r="L684" s="2">
        <f>IFERROR(VLOOKUP(C684,BOTULISMO!$A$3:$C$19,3,FALSE),0)</f>
        <v>0</v>
      </c>
      <c r="M684" s="2">
        <f>IFERROR(VLOOKUP(C684,'LEISHMANIOSE VISCERAL'!$A$4:$C$454,3,FALSE),0)</f>
        <v>0</v>
      </c>
      <c r="N684" s="2">
        <f>IFERROR(VLOOKUP(C684,'LEISHMANIOSE TEGUMENTAR'!$A$4:$C$1681,3,FALSE),0)</f>
        <v>5</v>
      </c>
      <c r="O684" s="2">
        <f>IFERROR(VLOOKUP(C684,'FEBRE AMARELA'!$A$4:$C$38,3,FALSE),0)</f>
        <v>0</v>
      </c>
      <c r="P684" s="2">
        <f>IFERROR(VLOOKUP(C684,DENGUE!$A$5:$C$4097,3,FALSE),0)</f>
        <v>0</v>
      </c>
      <c r="Q684" s="2">
        <f>IFERROR(VLOOKUP(C684,'HEPATITE VIRAL'!$A$5:$C$3162,3,FALSE),0)</f>
        <v>1</v>
      </c>
      <c r="R684" s="2">
        <f>IFERROR(VLOOKUP(C684,'FEBRE MACULOSA'!$A$5:$C$181,3,FALSE),0)</f>
        <v>0</v>
      </c>
      <c r="S684" s="2">
        <f>IFERROR(VLOOKUP(C684,LEPTOSPIROSE!$A$5:$C$1176,3,FALSE),0)</f>
        <v>0</v>
      </c>
      <c r="T684" s="2">
        <f>IFERROR(VLOOKUP(C684,'DOENÇA DE CHAGAS'!$A$5:$C$100,3,FALSE),0)</f>
        <v>0</v>
      </c>
      <c r="U684" s="2">
        <f>IFERROR(VLOOKUP(C684,'PICADAS DE COBRAS'!$A$6:$C$4645,3,FALSE),0)</f>
        <v>30</v>
      </c>
      <c r="V684">
        <f>IFERROR(VLOOKUP(C684,'ZIKA VIRUS'!$A$5:$C$2399,3,FALSE),0)</f>
        <v>0</v>
      </c>
      <c r="W684">
        <f>IFERROR(VLOOKUP(C684,'FEBRE TIFÓIDE'!$A$5:$C$46,3,FALSE),0)</f>
        <v>0</v>
      </c>
      <c r="X684">
        <f>IFERROR(VLOOKUP(C684,HANTAVIROSE!$A$5:$C$153,3,FALSE),0)</f>
        <v>0</v>
      </c>
      <c r="Y684">
        <f>IFERROR(VLOOKUP(C684,MENINGITE!$A$5:$C$447,3,FALSE),0)</f>
        <v>0</v>
      </c>
      <c r="Z684">
        <f>IFERROR(VLOOKUP(C684,RAIVA!$A$5:$C$16,3,FALSE),0)</f>
        <v>0</v>
      </c>
    </row>
    <row r="685" spans="1:26" x14ac:dyDescent="0.3">
      <c r="A685" s="2" t="s">
        <v>470</v>
      </c>
      <c r="B685" s="2" t="s">
        <v>918</v>
      </c>
      <c r="C685" s="2">
        <v>430225</v>
      </c>
      <c r="D685" s="2">
        <v>4302253</v>
      </c>
      <c r="E685" s="2" t="s">
        <v>470</v>
      </c>
      <c r="F685" s="2" t="s">
        <v>918</v>
      </c>
      <c r="G685" s="2">
        <f>IFERROR(VLOOKUP(D685,Coordenadas!$A$2:$D$5571,3,FALSE),0)</f>
        <v>-29.354399999999998</v>
      </c>
      <c r="H685" s="2">
        <f>IFERROR(VLOOKUP(D685,Coordenadas!$A$2:$D$5571,4,FALSE),0)</f>
        <v>-51.668700000000001</v>
      </c>
      <c r="I685" s="2" t="s">
        <v>5326</v>
      </c>
      <c r="J685" s="2">
        <v>2776</v>
      </c>
      <c r="K685" s="2" t="s">
        <v>5332</v>
      </c>
      <c r="L685" s="2">
        <f>IFERROR(VLOOKUP(C685,BOTULISMO!$A$3:$C$19,3,FALSE),0)</f>
        <v>0</v>
      </c>
      <c r="M685" s="2">
        <f>IFERROR(VLOOKUP(C685,'LEISHMANIOSE VISCERAL'!$A$4:$C$454,3,FALSE),0)</f>
        <v>0</v>
      </c>
      <c r="N685" s="2">
        <f>IFERROR(VLOOKUP(C685,'LEISHMANIOSE TEGUMENTAR'!$A$4:$C$1681,3,FALSE),0)</f>
        <v>0</v>
      </c>
      <c r="O685" s="2">
        <f>IFERROR(VLOOKUP(C685,'FEBRE AMARELA'!$A$4:$C$38,3,FALSE),0)</f>
        <v>0</v>
      </c>
      <c r="P685" s="2">
        <f>IFERROR(VLOOKUP(C685,DENGUE!$A$5:$C$4097,3,FALSE),0)</f>
        <v>0</v>
      </c>
      <c r="Q685" s="2">
        <f>IFERROR(VLOOKUP(C685,'HEPATITE VIRAL'!$A$5:$C$3162,3,FALSE),0)</f>
        <v>6</v>
      </c>
      <c r="R685" s="2">
        <f>IFERROR(VLOOKUP(C685,'FEBRE MACULOSA'!$A$5:$C$181,3,FALSE),0)</f>
        <v>0</v>
      </c>
      <c r="S685" s="2">
        <f>IFERROR(VLOOKUP(C685,LEPTOSPIROSE!$A$5:$C$1176,3,FALSE),0)</f>
        <v>0</v>
      </c>
      <c r="T685" s="2">
        <f>IFERROR(VLOOKUP(C685,'DOENÇA DE CHAGAS'!$A$5:$C$100,3,FALSE),0)</f>
        <v>0</v>
      </c>
      <c r="U685" s="2">
        <f>IFERROR(VLOOKUP(C685,'PICADAS DE COBRAS'!$A$6:$C$4645,3,FALSE),0)</f>
        <v>0</v>
      </c>
      <c r="V685">
        <f>IFERROR(VLOOKUP(C685,'ZIKA VIRUS'!$A$5:$C$2399,3,FALSE),0)</f>
        <v>0</v>
      </c>
      <c r="W685">
        <f>IFERROR(VLOOKUP(C685,'FEBRE TIFÓIDE'!$A$5:$C$46,3,FALSE),0)</f>
        <v>0</v>
      </c>
      <c r="X685">
        <f>IFERROR(VLOOKUP(C685,HANTAVIROSE!$A$5:$C$153,3,FALSE),0)</f>
        <v>0</v>
      </c>
      <c r="Y685">
        <f>IFERROR(VLOOKUP(C685,MENINGITE!$A$5:$C$447,3,FALSE),0)</f>
        <v>0</v>
      </c>
      <c r="Z685">
        <f>IFERROR(VLOOKUP(C685,RAIVA!$A$5:$C$16,3,FALSE),0)</f>
        <v>0</v>
      </c>
    </row>
    <row r="686" spans="1:26" x14ac:dyDescent="0.3">
      <c r="A686" s="2" t="s">
        <v>3257</v>
      </c>
      <c r="B686" s="2" t="s">
        <v>3606</v>
      </c>
      <c r="C686" s="2">
        <v>290380</v>
      </c>
      <c r="D686" s="2">
        <v>2903805</v>
      </c>
      <c r="E686" s="2" t="s">
        <v>3257</v>
      </c>
      <c r="F686" s="2" t="s">
        <v>3606</v>
      </c>
      <c r="G686" s="2">
        <f>IFERROR(VLOOKUP(D686,Coordenadas!$A$2:$D$5571,3,FALSE),0)</f>
        <v>-12.649800000000001</v>
      </c>
      <c r="H686" s="2">
        <f>IFERROR(VLOOKUP(D686,Coordenadas!$A$2:$D$5571,4,FALSE),0)</f>
        <v>-40.606400000000001</v>
      </c>
      <c r="I686" s="2" t="s">
        <v>5324</v>
      </c>
      <c r="J686" s="2">
        <v>17991</v>
      </c>
      <c r="K686" s="2" t="s">
        <v>5332</v>
      </c>
      <c r="L686" s="2">
        <f>IFERROR(VLOOKUP(C686,BOTULISMO!$A$3:$C$19,3,FALSE),0)</f>
        <v>0</v>
      </c>
      <c r="M686" s="2">
        <f>IFERROR(VLOOKUP(C686,'LEISHMANIOSE VISCERAL'!$A$4:$C$454,3,FALSE),0)</f>
        <v>2</v>
      </c>
      <c r="N686" s="2">
        <f>IFERROR(VLOOKUP(C686,'LEISHMANIOSE TEGUMENTAR'!$A$4:$C$1681,3,FALSE),0)</f>
        <v>0</v>
      </c>
      <c r="O686" s="2">
        <f>IFERROR(VLOOKUP(C686,'FEBRE AMARELA'!$A$4:$C$38,3,FALSE),0)</f>
        <v>0</v>
      </c>
      <c r="P686" s="2">
        <f>IFERROR(VLOOKUP(C686,DENGUE!$A$5:$C$4097,3,FALSE),0)</f>
        <v>108</v>
      </c>
      <c r="Q686" s="2">
        <f>IFERROR(VLOOKUP(C686,'HEPATITE VIRAL'!$A$5:$C$3162,3,FALSE),0)</f>
        <v>1</v>
      </c>
      <c r="R686" s="2">
        <f>IFERROR(VLOOKUP(C686,'FEBRE MACULOSA'!$A$5:$C$181,3,FALSE),0)</f>
        <v>0</v>
      </c>
      <c r="S686" s="2">
        <f>IFERROR(VLOOKUP(C686,LEPTOSPIROSE!$A$5:$C$1176,3,FALSE),0)</f>
        <v>0</v>
      </c>
      <c r="T686" s="2">
        <f>IFERROR(VLOOKUP(C686,'DOENÇA DE CHAGAS'!$A$5:$C$100,3,FALSE),0)</f>
        <v>0</v>
      </c>
      <c r="U686" s="2">
        <f>IFERROR(VLOOKUP(C686,'PICADAS DE COBRAS'!$A$6:$C$4645,3,FALSE),0)</f>
        <v>68</v>
      </c>
      <c r="V686">
        <f>IFERROR(VLOOKUP(C686,'ZIKA VIRUS'!$A$5:$C$2399,3,FALSE),0)</f>
        <v>0</v>
      </c>
      <c r="W686">
        <f>IFERROR(VLOOKUP(C686,'FEBRE TIFÓIDE'!$A$5:$C$46,3,FALSE),0)</f>
        <v>0</v>
      </c>
      <c r="X686">
        <f>IFERROR(VLOOKUP(C686,HANTAVIROSE!$A$5:$C$153,3,FALSE),0)</f>
        <v>0</v>
      </c>
      <c r="Y686">
        <f>IFERROR(VLOOKUP(C686,MENINGITE!$A$5:$C$447,3,FALSE),0)</f>
        <v>0</v>
      </c>
      <c r="Z686">
        <f>IFERROR(VLOOKUP(C686,RAIVA!$A$5:$C$16,3,FALSE),0)</f>
        <v>0</v>
      </c>
    </row>
    <row r="687" spans="1:26" x14ac:dyDescent="0.3">
      <c r="A687" s="2" t="s">
        <v>3723</v>
      </c>
      <c r="B687" s="2" t="s">
        <v>3806</v>
      </c>
      <c r="C687" s="2">
        <v>270100</v>
      </c>
      <c r="D687" s="2">
        <v>2701001</v>
      </c>
      <c r="E687" s="2" t="s">
        <v>3723</v>
      </c>
      <c r="F687" s="2" t="s">
        <v>3806</v>
      </c>
      <c r="G687" s="2">
        <f>IFERROR(VLOOKUP(D687,Coordenadas!$A$2:$D$5571,3,FALSE),0)</f>
        <v>-9.6430799999999994</v>
      </c>
      <c r="H687" s="2">
        <f>IFERROR(VLOOKUP(D687,Coordenadas!$A$2:$D$5571,4,FALSE),0)</f>
        <v>-36.212499999999999</v>
      </c>
      <c r="I687" s="2" t="s">
        <v>5324</v>
      </c>
      <c r="J687" s="2">
        <v>25776</v>
      </c>
      <c r="K687" s="2" t="s">
        <v>5330</v>
      </c>
      <c r="L687" s="2">
        <f>IFERROR(VLOOKUP(C687,BOTULISMO!$A$3:$C$19,3,FALSE),0)</f>
        <v>0</v>
      </c>
      <c r="M687" s="2">
        <f>IFERROR(VLOOKUP(C687,'LEISHMANIOSE VISCERAL'!$A$4:$C$454,3,FALSE),0)</f>
        <v>0</v>
      </c>
      <c r="N687" s="2">
        <f>IFERROR(VLOOKUP(C687,'LEISHMANIOSE TEGUMENTAR'!$A$4:$C$1681,3,FALSE),0)</f>
        <v>0</v>
      </c>
      <c r="O687" s="2">
        <f>IFERROR(VLOOKUP(C687,'FEBRE AMARELA'!$A$4:$C$38,3,FALSE),0)</f>
        <v>0</v>
      </c>
      <c r="P687" s="2">
        <f>IFERROR(VLOOKUP(C687,DENGUE!$A$5:$C$4097,3,FALSE),0)</f>
        <v>0</v>
      </c>
      <c r="Q687" s="2">
        <f>IFERROR(VLOOKUP(C687,'HEPATITE VIRAL'!$A$5:$C$3162,3,FALSE),0)</f>
        <v>0</v>
      </c>
      <c r="R687" s="2">
        <f>IFERROR(VLOOKUP(C687,'FEBRE MACULOSA'!$A$5:$C$181,3,FALSE),0)</f>
        <v>0</v>
      </c>
      <c r="S687" s="2">
        <f>IFERROR(VLOOKUP(C687,LEPTOSPIROSE!$A$5:$C$1176,3,FALSE),0)</f>
        <v>0</v>
      </c>
      <c r="T687" s="2">
        <f>IFERROR(VLOOKUP(C687,'DOENÇA DE CHAGAS'!$A$5:$C$100,3,FALSE),0)</f>
        <v>0</v>
      </c>
      <c r="U687" s="2">
        <f>IFERROR(VLOOKUP(C687,'PICADAS DE COBRAS'!$A$6:$C$4645,3,FALSE),0)</f>
        <v>76</v>
      </c>
      <c r="V687">
        <f>IFERROR(VLOOKUP(C687,'ZIKA VIRUS'!$A$5:$C$2399,3,FALSE),0)</f>
        <v>50</v>
      </c>
      <c r="W687">
        <f>IFERROR(VLOOKUP(C687,'FEBRE TIFÓIDE'!$A$5:$C$46,3,FALSE),0)</f>
        <v>0</v>
      </c>
      <c r="X687">
        <f>IFERROR(VLOOKUP(C687,HANTAVIROSE!$A$5:$C$153,3,FALSE),0)</f>
        <v>0</v>
      </c>
      <c r="Y687">
        <f>IFERROR(VLOOKUP(C687,MENINGITE!$A$5:$C$447,3,FALSE),0)</f>
        <v>0</v>
      </c>
      <c r="Z687">
        <f>IFERROR(VLOOKUP(C687,RAIVA!$A$5:$C$16,3,FALSE),0)</f>
        <v>0</v>
      </c>
    </row>
    <row r="688" spans="1:26" x14ac:dyDescent="0.3">
      <c r="A688" s="2" t="s">
        <v>5190</v>
      </c>
      <c r="B688" s="2" t="s">
        <v>5235</v>
      </c>
      <c r="C688" s="2">
        <v>130070</v>
      </c>
      <c r="D688" s="2">
        <v>1300706</v>
      </c>
      <c r="E688" s="2" t="s">
        <v>5190</v>
      </c>
      <c r="F688" s="2" t="s">
        <v>5235</v>
      </c>
      <c r="G688" s="2">
        <f>IFERROR(VLOOKUP(D688,Coordenadas!$A$2:$D$5571,3,FALSE),0)</f>
        <v>-8.7423199999999994</v>
      </c>
      <c r="H688" s="2">
        <f>IFERROR(VLOOKUP(D688,Coordenadas!$A$2:$D$5571,4,FALSE),0)</f>
        <v>-67.391900000000007</v>
      </c>
      <c r="I688" s="2" t="s">
        <v>5323</v>
      </c>
      <c r="J688" s="2">
        <v>30632</v>
      </c>
      <c r="K688" s="2" t="s">
        <v>5330</v>
      </c>
      <c r="L688" s="2">
        <f>IFERROR(VLOOKUP(C688,BOTULISMO!$A$3:$C$19,3,FALSE),0)</f>
        <v>0</v>
      </c>
      <c r="M688" s="2">
        <f>IFERROR(VLOOKUP(C688,'LEISHMANIOSE VISCERAL'!$A$4:$C$454,3,FALSE),0)</f>
        <v>0</v>
      </c>
      <c r="N688" s="2">
        <f>IFERROR(VLOOKUP(C688,'LEISHMANIOSE TEGUMENTAR'!$A$4:$C$1681,3,FALSE),0)</f>
        <v>36</v>
      </c>
      <c r="O688" s="2">
        <f>IFERROR(VLOOKUP(C688,'FEBRE AMARELA'!$A$4:$C$38,3,FALSE),0)</f>
        <v>0</v>
      </c>
      <c r="P688" s="2">
        <f>IFERROR(VLOOKUP(C688,DENGUE!$A$5:$C$4097,3,FALSE),0)</f>
        <v>647</v>
      </c>
      <c r="Q688" s="2">
        <f>IFERROR(VLOOKUP(C688,'HEPATITE VIRAL'!$A$5:$C$3162,3,FALSE),0)</f>
        <v>2</v>
      </c>
      <c r="R688" s="2">
        <f>IFERROR(VLOOKUP(C688,'FEBRE MACULOSA'!$A$5:$C$181,3,FALSE),0)</f>
        <v>0</v>
      </c>
      <c r="S688" s="2">
        <f>IFERROR(VLOOKUP(C688,LEPTOSPIROSE!$A$5:$C$1176,3,FALSE),0)</f>
        <v>0</v>
      </c>
      <c r="T688" s="2">
        <f>IFERROR(VLOOKUP(C688,'DOENÇA DE CHAGAS'!$A$5:$C$100,3,FALSE),0)</f>
        <v>0</v>
      </c>
      <c r="U688" s="2">
        <f>IFERROR(VLOOKUP(C688,'PICADAS DE COBRAS'!$A$6:$C$4645,3,FALSE),0)</f>
        <v>32</v>
      </c>
      <c r="V688">
        <f>IFERROR(VLOOKUP(C688,'ZIKA VIRUS'!$A$5:$C$2399,3,FALSE),0)</f>
        <v>4</v>
      </c>
      <c r="W688">
        <f>IFERROR(VLOOKUP(C688,'FEBRE TIFÓIDE'!$A$5:$C$46,3,FALSE),0)</f>
        <v>0</v>
      </c>
      <c r="X688">
        <f>IFERROR(VLOOKUP(C688,HANTAVIROSE!$A$5:$C$153,3,FALSE),0)</f>
        <v>0</v>
      </c>
      <c r="Y688">
        <f>IFERROR(VLOOKUP(C688,MENINGITE!$A$5:$C$447,3,FALSE),0)</f>
        <v>0</v>
      </c>
      <c r="Z688">
        <f>IFERROR(VLOOKUP(C688,RAIVA!$A$5:$C$16,3,FALSE),0)</f>
        <v>0</v>
      </c>
    </row>
    <row r="689" spans="1:26" x14ac:dyDescent="0.3">
      <c r="A689" s="2" t="s">
        <v>4490</v>
      </c>
      <c r="B689" s="2" t="s">
        <v>2182</v>
      </c>
      <c r="C689" s="2">
        <v>220180</v>
      </c>
      <c r="D689" s="2">
        <v>2201804</v>
      </c>
      <c r="E689" s="2" t="s">
        <v>4490</v>
      </c>
      <c r="F689" s="2" t="s">
        <v>2182</v>
      </c>
      <c r="G689" s="2">
        <f>IFERROR(VLOOKUP(D689,Coordenadas!$A$2:$D$5571,3,FALSE),0)</f>
        <v>-6.9412399999999996</v>
      </c>
      <c r="H689" s="2">
        <f>IFERROR(VLOOKUP(D689,Coordenadas!$A$2:$D$5571,4,FALSE),0)</f>
        <v>-41.316800000000001</v>
      </c>
      <c r="I689" s="2" t="s">
        <v>5324</v>
      </c>
      <c r="J689" s="2">
        <v>4369</v>
      </c>
      <c r="K689" s="2" t="s">
        <v>5332</v>
      </c>
      <c r="L689" s="2">
        <f>IFERROR(VLOOKUP(C689,BOTULISMO!$A$3:$C$19,3,FALSE),0)</f>
        <v>0</v>
      </c>
      <c r="M689" s="2">
        <f>IFERROR(VLOOKUP(C689,'LEISHMANIOSE VISCERAL'!$A$4:$C$454,3,FALSE),0)</f>
        <v>0</v>
      </c>
      <c r="N689" s="2">
        <f>IFERROR(VLOOKUP(C689,'LEISHMANIOSE TEGUMENTAR'!$A$4:$C$1681,3,FALSE),0)</f>
        <v>0</v>
      </c>
      <c r="O689" s="2">
        <f>IFERROR(VLOOKUP(C689,'FEBRE AMARELA'!$A$4:$C$38,3,FALSE),0)</f>
        <v>0</v>
      </c>
      <c r="P689" s="2">
        <f>IFERROR(VLOOKUP(C689,DENGUE!$A$5:$C$4097,3,FALSE),0)</f>
        <v>0</v>
      </c>
      <c r="Q689" s="2">
        <f>IFERROR(VLOOKUP(C689,'HEPATITE VIRAL'!$A$5:$C$3162,3,FALSE),0)</f>
        <v>0</v>
      </c>
      <c r="R689" s="2">
        <f>IFERROR(VLOOKUP(C689,'FEBRE MACULOSA'!$A$5:$C$181,3,FALSE),0)</f>
        <v>0</v>
      </c>
      <c r="S689" s="2">
        <f>IFERROR(VLOOKUP(C689,LEPTOSPIROSE!$A$5:$C$1176,3,FALSE),0)</f>
        <v>0</v>
      </c>
      <c r="T689" s="2">
        <f>IFERROR(VLOOKUP(C689,'DOENÇA DE CHAGAS'!$A$5:$C$100,3,FALSE),0)</f>
        <v>0</v>
      </c>
      <c r="U689" s="2">
        <f>IFERROR(VLOOKUP(C689,'PICADAS DE COBRAS'!$A$6:$C$4645,3,FALSE),0)</f>
        <v>0</v>
      </c>
      <c r="V689">
        <f>IFERROR(VLOOKUP(C689,'ZIKA VIRUS'!$A$5:$C$2399,3,FALSE),0)</f>
        <v>0</v>
      </c>
      <c r="W689">
        <f>IFERROR(VLOOKUP(C689,'FEBRE TIFÓIDE'!$A$5:$C$46,3,FALSE),0)</f>
        <v>0</v>
      </c>
      <c r="X689">
        <f>IFERROR(VLOOKUP(C689,HANTAVIROSE!$A$5:$C$153,3,FALSE),0)</f>
        <v>0</v>
      </c>
      <c r="Y689">
        <f>IFERROR(VLOOKUP(C689,MENINGITE!$A$5:$C$447,3,FALSE),0)</f>
        <v>0</v>
      </c>
      <c r="Z689">
        <f>IFERROR(VLOOKUP(C689,RAIVA!$A$5:$C$16,3,FALSE),0)</f>
        <v>0</v>
      </c>
    </row>
    <row r="690" spans="1:26" x14ac:dyDescent="0.3">
      <c r="A690" s="2" t="s">
        <v>1637</v>
      </c>
      <c r="B690" s="2" t="s">
        <v>2182</v>
      </c>
      <c r="C690" s="2">
        <v>350680</v>
      </c>
      <c r="D690" s="2">
        <v>3506805</v>
      </c>
      <c r="E690" s="2" t="s">
        <v>1637</v>
      </c>
      <c r="F690" s="2" t="s">
        <v>2182</v>
      </c>
      <c r="G690" s="2">
        <f>IFERROR(VLOOKUP(D690,Coordenadas!$A$2:$D$5571,3,FALSE),0)</f>
        <v>-22.136500000000002</v>
      </c>
      <c r="H690" s="2">
        <f>IFERROR(VLOOKUP(D690,Coordenadas!$A$2:$D$5571,4,FALSE),0)</f>
        <v>-48.523000000000003</v>
      </c>
      <c r="I690" s="2" t="s">
        <v>5325</v>
      </c>
      <c r="J690" s="2">
        <v>10859</v>
      </c>
      <c r="K690" s="2" t="s">
        <v>5332</v>
      </c>
      <c r="L690" s="2">
        <f>IFERROR(VLOOKUP(C690,BOTULISMO!$A$3:$C$19,3,FALSE),0)</f>
        <v>0</v>
      </c>
      <c r="M690" s="2">
        <f>IFERROR(VLOOKUP(C690,'LEISHMANIOSE VISCERAL'!$A$4:$C$454,3,FALSE),0)</f>
        <v>0</v>
      </c>
      <c r="N690" s="2">
        <f>IFERROR(VLOOKUP(C690,'LEISHMANIOSE TEGUMENTAR'!$A$4:$C$1681,3,FALSE),0)</f>
        <v>0</v>
      </c>
      <c r="O690" s="2">
        <f>IFERROR(VLOOKUP(C690,'FEBRE AMARELA'!$A$4:$C$38,3,FALSE),0)</f>
        <v>0</v>
      </c>
      <c r="P690" s="2">
        <f>IFERROR(VLOOKUP(C690,DENGUE!$A$5:$C$4097,3,FALSE),0)</f>
        <v>45</v>
      </c>
      <c r="Q690" s="2">
        <f>IFERROR(VLOOKUP(C690,'HEPATITE VIRAL'!$A$5:$C$3162,3,FALSE),0)</f>
        <v>1</v>
      </c>
      <c r="R690" s="2">
        <f>IFERROR(VLOOKUP(C690,'FEBRE MACULOSA'!$A$5:$C$181,3,FALSE),0)</f>
        <v>0</v>
      </c>
      <c r="S690" s="2">
        <f>IFERROR(VLOOKUP(C690,LEPTOSPIROSE!$A$5:$C$1176,3,FALSE),0)</f>
        <v>0</v>
      </c>
      <c r="T690" s="2">
        <f>IFERROR(VLOOKUP(C690,'DOENÇA DE CHAGAS'!$A$5:$C$100,3,FALSE),0)</f>
        <v>0</v>
      </c>
      <c r="U690" s="2">
        <f>IFERROR(VLOOKUP(C690,'PICADAS DE COBRAS'!$A$6:$C$4645,3,FALSE),0)</f>
        <v>0</v>
      </c>
      <c r="V690">
        <f>IFERROR(VLOOKUP(C690,'ZIKA VIRUS'!$A$5:$C$2399,3,FALSE),0)</f>
        <v>1</v>
      </c>
      <c r="W690">
        <f>IFERROR(VLOOKUP(C690,'FEBRE TIFÓIDE'!$A$5:$C$46,3,FALSE),0)</f>
        <v>0</v>
      </c>
      <c r="X690">
        <f>IFERROR(VLOOKUP(C690,HANTAVIROSE!$A$5:$C$153,3,FALSE),0)</f>
        <v>0</v>
      </c>
      <c r="Y690">
        <f>IFERROR(VLOOKUP(C690,MENINGITE!$A$5:$C$447,3,FALSE),0)</f>
        <v>0</v>
      </c>
      <c r="Z690">
        <f>IFERROR(VLOOKUP(C690,RAIVA!$A$5:$C$16,3,FALSE),0)</f>
        <v>0</v>
      </c>
    </row>
    <row r="691" spans="1:26" x14ac:dyDescent="0.3">
      <c r="A691" s="2" t="s">
        <v>2425</v>
      </c>
      <c r="B691" s="2" t="s">
        <v>3182</v>
      </c>
      <c r="C691" s="2">
        <v>310720</v>
      </c>
      <c r="D691" s="2">
        <v>3107208</v>
      </c>
      <c r="E691" s="2" t="s">
        <v>2425</v>
      </c>
      <c r="F691" s="2" t="s">
        <v>3182</v>
      </c>
      <c r="G691" s="2">
        <f>IFERROR(VLOOKUP(D691,Coordenadas!$A$2:$D$5571,3,FALSE),0)</f>
        <v>-22.169699999999999</v>
      </c>
      <c r="H691" s="2">
        <f>IFERROR(VLOOKUP(D691,Coordenadas!$A$2:$D$5571,4,FALSE),0)</f>
        <v>-44.397199999999998</v>
      </c>
      <c r="I691" s="2" t="s">
        <v>5325</v>
      </c>
      <c r="J691" s="2">
        <v>5007</v>
      </c>
      <c r="K691" s="2" t="s">
        <v>5332</v>
      </c>
      <c r="L691" s="2">
        <f>IFERROR(VLOOKUP(C691,BOTULISMO!$A$3:$C$19,3,FALSE),0)</f>
        <v>0</v>
      </c>
      <c r="M691" s="2">
        <f>IFERROR(VLOOKUP(C691,'LEISHMANIOSE VISCERAL'!$A$4:$C$454,3,FALSE),0)</f>
        <v>0</v>
      </c>
      <c r="N691" s="2">
        <f>IFERROR(VLOOKUP(C691,'LEISHMANIOSE TEGUMENTAR'!$A$4:$C$1681,3,FALSE),0)</f>
        <v>0</v>
      </c>
      <c r="O691" s="2">
        <f>IFERROR(VLOOKUP(C691,'FEBRE AMARELA'!$A$4:$C$38,3,FALSE),0)</f>
        <v>0</v>
      </c>
      <c r="P691" s="2">
        <f>IFERROR(VLOOKUP(C691,DENGUE!$A$5:$C$4097,3,FALSE),0)</f>
        <v>0</v>
      </c>
      <c r="Q691" s="2">
        <f>IFERROR(VLOOKUP(C691,'HEPATITE VIRAL'!$A$5:$C$3162,3,FALSE),0)</f>
        <v>0</v>
      </c>
      <c r="R691" s="2">
        <f>IFERROR(VLOOKUP(C691,'FEBRE MACULOSA'!$A$5:$C$181,3,FALSE),0)</f>
        <v>0</v>
      </c>
      <c r="S691" s="2">
        <f>IFERROR(VLOOKUP(C691,LEPTOSPIROSE!$A$5:$C$1176,3,FALSE),0)</f>
        <v>0</v>
      </c>
      <c r="T691" s="2">
        <f>IFERROR(VLOOKUP(C691,'DOENÇA DE CHAGAS'!$A$5:$C$100,3,FALSE),0)</f>
        <v>0</v>
      </c>
      <c r="U691" s="2">
        <f>IFERROR(VLOOKUP(C691,'PICADAS DE COBRAS'!$A$6:$C$4645,3,FALSE),0)</f>
        <v>3</v>
      </c>
      <c r="V691">
        <f>IFERROR(VLOOKUP(C691,'ZIKA VIRUS'!$A$5:$C$2399,3,FALSE),0)</f>
        <v>0</v>
      </c>
      <c r="W691">
        <f>IFERROR(VLOOKUP(C691,'FEBRE TIFÓIDE'!$A$5:$C$46,3,FALSE),0)</f>
        <v>0</v>
      </c>
      <c r="X691">
        <f>IFERROR(VLOOKUP(C691,HANTAVIROSE!$A$5:$C$153,3,FALSE),0)</f>
        <v>0</v>
      </c>
      <c r="Y691">
        <f>IFERROR(VLOOKUP(C691,MENINGITE!$A$5:$C$447,3,FALSE),0)</f>
        <v>0</v>
      </c>
      <c r="Z691">
        <f>IFERROR(VLOOKUP(C691,RAIVA!$A$5:$C$16,3,FALSE),0)</f>
        <v>0</v>
      </c>
    </row>
    <row r="692" spans="1:26" x14ac:dyDescent="0.3">
      <c r="A692" s="2" t="s">
        <v>967</v>
      </c>
      <c r="B692" s="2" t="s">
        <v>1217</v>
      </c>
      <c r="C692" s="2">
        <v>420243</v>
      </c>
      <c r="D692" s="2">
        <v>4202438</v>
      </c>
      <c r="E692" s="2" t="s">
        <v>967</v>
      </c>
      <c r="F692" s="2" t="s">
        <v>1217</v>
      </c>
      <c r="G692" s="2">
        <f>IFERROR(VLOOKUP(D692,Coordenadas!$A$2:$D$5571,3,FALSE),0)</f>
        <v>-27.7455</v>
      </c>
      <c r="H692" s="2">
        <f>IFERROR(VLOOKUP(D692,Coordenadas!$A$2:$D$5571,4,FALSE),0)</f>
        <v>-49.942300000000003</v>
      </c>
      <c r="I692" s="2" t="s">
        <v>5326</v>
      </c>
      <c r="J692" s="2">
        <v>3290</v>
      </c>
      <c r="K692" s="2" t="s">
        <v>5332</v>
      </c>
      <c r="L692" s="2">
        <f>IFERROR(VLOOKUP(C692,BOTULISMO!$A$3:$C$19,3,FALSE),0)</f>
        <v>0</v>
      </c>
      <c r="M692" s="2">
        <f>IFERROR(VLOOKUP(C692,'LEISHMANIOSE VISCERAL'!$A$4:$C$454,3,FALSE),0)</f>
        <v>0</v>
      </c>
      <c r="N692" s="2">
        <f>IFERROR(VLOOKUP(C692,'LEISHMANIOSE TEGUMENTAR'!$A$4:$C$1681,3,FALSE),0)</f>
        <v>0</v>
      </c>
      <c r="O692" s="2">
        <f>IFERROR(VLOOKUP(C692,'FEBRE AMARELA'!$A$4:$C$38,3,FALSE),0)</f>
        <v>0</v>
      </c>
      <c r="P692" s="2">
        <f>IFERROR(VLOOKUP(C692,DENGUE!$A$5:$C$4097,3,FALSE),0)</f>
        <v>0</v>
      </c>
      <c r="Q692" s="2">
        <f>IFERROR(VLOOKUP(C692,'HEPATITE VIRAL'!$A$5:$C$3162,3,FALSE),0)</f>
        <v>0</v>
      </c>
      <c r="R692" s="2">
        <f>IFERROR(VLOOKUP(C692,'FEBRE MACULOSA'!$A$5:$C$181,3,FALSE),0)</f>
        <v>0</v>
      </c>
      <c r="S692" s="2">
        <f>IFERROR(VLOOKUP(C692,LEPTOSPIROSE!$A$5:$C$1176,3,FALSE),0)</f>
        <v>1</v>
      </c>
      <c r="T692" s="2">
        <f>IFERROR(VLOOKUP(C692,'DOENÇA DE CHAGAS'!$A$5:$C$100,3,FALSE),0)</f>
        <v>0</v>
      </c>
      <c r="U692" s="2">
        <f>IFERROR(VLOOKUP(C692,'PICADAS DE COBRAS'!$A$6:$C$4645,3,FALSE),0)</f>
        <v>2</v>
      </c>
      <c r="V692">
        <f>IFERROR(VLOOKUP(C692,'ZIKA VIRUS'!$A$5:$C$2399,3,FALSE),0)</f>
        <v>0</v>
      </c>
      <c r="W692">
        <f>IFERROR(VLOOKUP(C692,'FEBRE TIFÓIDE'!$A$5:$C$46,3,FALSE),0)</f>
        <v>0</v>
      </c>
      <c r="X692">
        <f>IFERROR(VLOOKUP(C692,HANTAVIROSE!$A$5:$C$153,3,FALSE),0)</f>
        <v>0</v>
      </c>
      <c r="Y692">
        <f>IFERROR(VLOOKUP(C692,MENINGITE!$A$5:$C$447,3,FALSE),0)</f>
        <v>0</v>
      </c>
      <c r="Z692">
        <f>IFERROR(VLOOKUP(C692,RAIVA!$A$5:$C$16,3,FALSE),0)</f>
        <v>0</v>
      </c>
    </row>
    <row r="693" spans="1:26" x14ac:dyDescent="0.3">
      <c r="A693" s="2" t="s">
        <v>2425</v>
      </c>
      <c r="B693" s="2" t="s">
        <v>3181</v>
      </c>
      <c r="C693" s="2">
        <v>310730</v>
      </c>
      <c r="D693" s="2">
        <v>3107307</v>
      </c>
      <c r="E693" s="2" t="s">
        <v>2425</v>
      </c>
      <c r="F693" s="2" t="s">
        <v>3181</v>
      </c>
      <c r="G693" s="2">
        <f>IFERROR(VLOOKUP(D693,Coordenadas!$A$2:$D$5571,3,FALSE),0)</f>
        <v>-17.113499999999998</v>
      </c>
      <c r="H693" s="2">
        <f>IFERROR(VLOOKUP(D693,Coordenadas!$A$2:$D$5571,4,FALSE),0)</f>
        <v>-43.810400000000001</v>
      </c>
      <c r="I693" s="2" t="s">
        <v>5325</v>
      </c>
      <c r="J693" s="2">
        <v>46654</v>
      </c>
      <c r="K693" s="2" t="s">
        <v>5330</v>
      </c>
      <c r="L693" s="2">
        <f>IFERROR(VLOOKUP(C693,BOTULISMO!$A$3:$C$19,3,FALSE),0)</f>
        <v>0</v>
      </c>
      <c r="M693" s="2">
        <f>IFERROR(VLOOKUP(C693,'LEISHMANIOSE VISCERAL'!$A$4:$C$454,3,FALSE),0)</f>
        <v>2</v>
      </c>
      <c r="N693" s="2">
        <f>IFERROR(VLOOKUP(C693,'LEISHMANIOSE TEGUMENTAR'!$A$4:$C$1681,3,FALSE),0)</f>
        <v>13</v>
      </c>
      <c r="O693" s="2">
        <f>IFERROR(VLOOKUP(C693,'FEBRE AMARELA'!$A$4:$C$38,3,FALSE),0)</f>
        <v>0</v>
      </c>
      <c r="P693" s="2">
        <f>IFERROR(VLOOKUP(C693,DENGUE!$A$5:$C$4097,3,FALSE),0)</f>
        <v>208</v>
      </c>
      <c r="Q693" s="2">
        <f>IFERROR(VLOOKUP(C693,'HEPATITE VIRAL'!$A$5:$C$3162,3,FALSE),0)</f>
        <v>9</v>
      </c>
      <c r="R693" s="2">
        <f>IFERROR(VLOOKUP(C693,'FEBRE MACULOSA'!$A$5:$C$181,3,FALSE),0)</f>
        <v>0</v>
      </c>
      <c r="S693" s="2">
        <f>IFERROR(VLOOKUP(C693,LEPTOSPIROSE!$A$5:$C$1176,3,FALSE),0)</f>
        <v>0</v>
      </c>
      <c r="T693" s="2">
        <f>IFERROR(VLOOKUP(C693,'DOENÇA DE CHAGAS'!$A$5:$C$100,3,FALSE),0)</f>
        <v>0</v>
      </c>
      <c r="U693" s="2">
        <f>IFERROR(VLOOKUP(C693,'PICADAS DE COBRAS'!$A$6:$C$4645,3,FALSE),0)</f>
        <v>548</v>
      </c>
      <c r="V693">
        <f>IFERROR(VLOOKUP(C693,'ZIKA VIRUS'!$A$5:$C$2399,3,FALSE),0)</f>
        <v>33</v>
      </c>
      <c r="W693">
        <f>IFERROR(VLOOKUP(C693,'FEBRE TIFÓIDE'!$A$5:$C$46,3,FALSE),0)</f>
        <v>0</v>
      </c>
      <c r="X693">
        <f>IFERROR(VLOOKUP(C693,HANTAVIROSE!$A$5:$C$153,3,FALSE),0)</f>
        <v>0</v>
      </c>
      <c r="Y693">
        <f>IFERROR(VLOOKUP(C693,MENINGITE!$A$5:$C$447,3,FALSE),0)</f>
        <v>0</v>
      </c>
      <c r="Z693">
        <f>IFERROR(VLOOKUP(C693,RAIVA!$A$5:$C$16,3,FALSE),0)</f>
        <v>0</v>
      </c>
    </row>
    <row r="694" spans="1:26" x14ac:dyDescent="0.3">
      <c r="A694" s="2" t="s">
        <v>1256</v>
      </c>
      <c r="B694" s="2" t="s">
        <v>1598</v>
      </c>
      <c r="C694" s="2">
        <v>410310</v>
      </c>
      <c r="D694" s="2">
        <v>4103107</v>
      </c>
      <c r="E694" s="2" t="s">
        <v>1256</v>
      </c>
      <c r="F694" s="2" t="s">
        <v>1598</v>
      </c>
      <c r="G694" s="2">
        <f>IFERROR(VLOOKUP(D694,Coordenadas!$A$2:$D$5571,3,FALSE),0)</f>
        <v>-25.206600000000002</v>
      </c>
      <c r="H694" s="2">
        <f>IFERROR(VLOOKUP(D694,Coordenadas!$A$2:$D$5571,4,FALSE),0)</f>
        <v>-49.114100000000001</v>
      </c>
      <c r="I694" s="2" t="s">
        <v>5326</v>
      </c>
      <c r="J694" s="2">
        <v>10987</v>
      </c>
      <c r="K694" s="2" t="s">
        <v>5332</v>
      </c>
      <c r="L694" s="2">
        <f>IFERROR(VLOOKUP(C694,BOTULISMO!$A$3:$C$19,3,FALSE),0)</f>
        <v>0</v>
      </c>
      <c r="M694" s="2">
        <f>IFERROR(VLOOKUP(C694,'LEISHMANIOSE VISCERAL'!$A$4:$C$454,3,FALSE),0)</f>
        <v>0</v>
      </c>
      <c r="N694" s="2">
        <f>IFERROR(VLOOKUP(C694,'LEISHMANIOSE TEGUMENTAR'!$A$4:$C$1681,3,FALSE),0)</f>
        <v>0</v>
      </c>
      <c r="O694" s="2">
        <f>IFERROR(VLOOKUP(C694,'FEBRE AMARELA'!$A$4:$C$38,3,FALSE),0)</f>
        <v>0</v>
      </c>
      <c r="P694" s="2">
        <f>IFERROR(VLOOKUP(C694,DENGUE!$A$5:$C$4097,3,FALSE),0)</f>
        <v>0</v>
      </c>
      <c r="Q694" s="2">
        <f>IFERROR(VLOOKUP(C694,'HEPATITE VIRAL'!$A$5:$C$3162,3,FALSE),0)</f>
        <v>0</v>
      </c>
      <c r="R694" s="2">
        <f>IFERROR(VLOOKUP(C694,'FEBRE MACULOSA'!$A$5:$C$181,3,FALSE),0)</f>
        <v>0</v>
      </c>
      <c r="S694" s="2">
        <f>IFERROR(VLOOKUP(C694,LEPTOSPIROSE!$A$5:$C$1176,3,FALSE),0)</f>
        <v>0</v>
      </c>
      <c r="T694" s="2">
        <f>IFERROR(VLOOKUP(C694,'DOENÇA DE CHAGAS'!$A$5:$C$100,3,FALSE),0)</f>
        <v>0</v>
      </c>
      <c r="U694" s="2">
        <f>IFERROR(VLOOKUP(C694,'PICADAS DE COBRAS'!$A$6:$C$4645,3,FALSE),0)</f>
        <v>8</v>
      </c>
      <c r="V694">
        <f>IFERROR(VLOOKUP(C694,'ZIKA VIRUS'!$A$5:$C$2399,3,FALSE),0)</f>
        <v>0</v>
      </c>
      <c r="W694">
        <f>IFERROR(VLOOKUP(C694,'FEBRE TIFÓIDE'!$A$5:$C$46,3,FALSE),0)</f>
        <v>0</v>
      </c>
      <c r="X694">
        <f>IFERROR(VLOOKUP(C694,HANTAVIROSE!$A$5:$C$153,3,FALSE),0)</f>
        <v>0</v>
      </c>
      <c r="Y694">
        <f>IFERROR(VLOOKUP(C694,MENINGITE!$A$5:$C$447,3,FALSE),0)</f>
        <v>0</v>
      </c>
      <c r="Z694">
        <f>IFERROR(VLOOKUP(C694,RAIVA!$A$5:$C$16,3,FALSE),0)</f>
        <v>0</v>
      </c>
    </row>
    <row r="695" spans="1:26" x14ac:dyDescent="0.3">
      <c r="A695" s="2" t="s">
        <v>4178</v>
      </c>
      <c r="B695" s="2" t="s">
        <v>4302</v>
      </c>
      <c r="C695" s="2">
        <v>240165</v>
      </c>
      <c r="D695" s="2">
        <v>2401651</v>
      </c>
      <c r="E695" s="2" t="s">
        <v>4178</v>
      </c>
      <c r="F695" s="2" t="s">
        <v>4302</v>
      </c>
      <c r="G695" s="2">
        <f>IFERROR(VLOOKUP(D695,Coordenadas!$A$2:$D$5571,3,FALSE),0)</f>
        <v>-5.98027</v>
      </c>
      <c r="H695" s="2">
        <f>IFERROR(VLOOKUP(D695,Coordenadas!$A$2:$D$5571,4,FALSE),0)</f>
        <v>-36.416699999999999</v>
      </c>
      <c r="I695" s="2" t="s">
        <v>5324</v>
      </c>
      <c r="J695" s="2">
        <v>2425</v>
      </c>
      <c r="K695" s="2" t="s">
        <v>5332</v>
      </c>
      <c r="L695" s="2">
        <f>IFERROR(VLOOKUP(C695,BOTULISMO!$A$3:$C$19,3,FALSE),0)</f>
        <v>0</v>
      </c>
      <c r="M695" s="2">
        <f>IFERROR(VLOOKUP(C695,'LEISHMANIOSE VISCERAL'!$A$4:$C$454,3,FALSE),0)</f>
        <v>0</v>
      </c>
      <c r="N695" s="2">
        <f>IFERROR(VLOOKUP(C695,'LEISHMANIOSE TEGUMENTAR'!$A$4:$C$1681,3,FALSE),0)</f>
        <v>0</v>
      </c>
      <c r="O695" s="2">
        <f>IFERROR(VLOOKUP(C695,'FEBRE AMARELA'!$A$4:$C$38,3,FALSE),0)</f>
        <v>0</v>
      </c>
      <c r="P695" s="2">
        <f>IFERROR(VLOOKUP(C695,DENGUE!$A$5:$C$4097,3,FALSE),0)</f>
        <v>4</v>
      </c>
      <c r="Q695" s="2">
        <f>IFERROR(VLOOKUP(C695,'HEPATITE VIRAL'!$A$5:$C$3162,3,FALSE),0)</f>
        <v>0</v>
      </c>
      <c r="R695" s="2">
        <f>IFERROR(VLOOKUP(C695,'FEBRE MACULOSA'!$A$5:$C$181,3,FALSE),0)</f>
        <v>0</v>
      </c>
      <c r="S695" s="2">
        <f>IFERROR(VLOOKUP(C695,LEPTOSPIROSE!$A$5:$C$1176,3,FALSE),0)</f>
        <v>0</v>
      </c>
      <c r="T695" s="2">
        <f>IFERROR(VLOOKUP(C695,'DOENÇA DE CHAGAS'!$A$5:$C$100,3,FALSE),0)</f>
        <v>0</v>
      </c>
      <c r="U695" s="2">
        <f>IFERROR(VLOOKUP(C695,'PICADAS DE COBRAS'!$A$6:$C$4645,3,FALSE),0)</f>
        <v>0</v>
      </c>
      <c r="V695">
        <f>IFERROR(VLOOKUP(C695,'ZIKA VIRUS'!$A$5:$C$2399,3,FALSE),0)</f>
        <v>3</v>
      </c>
      <c r="W695">
        <f>IFERROR(VLOOKUP(C695,'FEBRE TIFÓIDE'!$A$5:$C$46,3,FALSE),0)</f>
        <v>0</v>
      </c>
      <c r="X695">
        <f>IFERROR(VLOOKUP(C695,HANTAVIROSE!$A$5:$C$153,3,FALSE),0)</f>
        <v>0</v>
      </c>
      <c r="Y695">
        <f>IFERROR(VLOOKUP(C695,MENINGITE!$A$5:$C$447,3,FALSE),0)</f>
        <v>0</v>
      </c>
      <c r="Z695">
        <f>IFERROR(VLOOKUP(C695,RAIVA!$A$5:$C$16,3,FALSE),0)</f>
        <v>0</v>
      </c>
    </row>
    <row r="696" spans="1:26" x14ac:dyDescent="0.3">
      <c r="A696" s="2" t="s">
        <v>3816</v>
      </c>
      <c r="B696" s="2" t="s">
        <v>3965</v>
      </c>
      <c r="C696" s="2">
        <v>260200</v>
      </c>
      <c r="D696" s="2">
        <v>2602001</v>
      </c>
      <c r="E696" s="2" t="s">
        <v>3816</v>
      </c>
      <c r="F696" s="2" t="s">
        <v>3965</v>
      </c>
      <c r="G696" s="2">
        <f>IFERROR(VLOOKUP(D696,Coordenadas!$A$2:$D$5571,3,FALSE),0)</f>
        <v>-7.77759</v>
      </c>
      <c r="H696" s="2">
        <f>IFERROR(VLOOKUP(D696,Coordenadas!$A$2:$D$5571,4,FALSE),0)</f>
        <v>-39.933799999999998</v>
      </c>
      <c r="I696" s="2" t="s">
        <v>5324</v>
      </c>
      <c r="J696" s="2">
        <v>35158</v>
      </c>
      <c r="K696" s="2" t="s">
        <v>5330</v>
      </c>
      <c r="L696" s="2">
        <f>IFERROR(VLOOKUP(C696,BOTULISMO!$A$3:$C$19,3,FALSE),0)</f>
        <v>0</v>
      </c>
      <c r="M696" s="2">
        <f>IFERROR(VLOOKUP(C696,'LEISHMANIOSE VISCERAL'!$A$4:$C$454,3,FALSE),0)</f>
        <v>0</v>
      </c>
      <c r="N696" s="2">
        <f>IFERROR(VLOOKUP(C696,'LEISHMANIOSE TEGUMENTAR'!$A$4:$C$1681,3,FALSE),0)</f>
        <v>0</v>
      </c>
      <c r="O696" s="2">
        <f>IFERROR(VLOOKUP(C696,'FEBRE AMARELA'!$A$4:$C$38,3,FALSE),0)</f>
        <v>0</v>
      </c>
      <c r="P696" s="2">
        <f>IFERROR(VLOOKUP(C696,DENGUE!$A$5:$C$4097,3,FALSE),0)</f>
        <v>25</v>
      </c>
      <c r="Q696" s="2">
        <f>IFERROR(VLOOKUP(C696,'HEPATITE VIRAL'!$A$5:$C$3162,3,FALSE),0)</f>
        <v>1</v>
      </c>
      <c r="R696" s="2">
        <f>IFERROR(VLOOKUP(C696,'FEBRE MACULOSA'!$A$5:$C$181,3,FALSE),0)</f>
        <v>0</v>
      </c>
      <c r="S696" s="2">
        <f>IFERROR(VLOOKUP(C696,LEPTOSPIROSE!$A$5:$C$1176,3,FALSE),0)</f>
        <v>1</v>
      </c>
      <c r="T696" s="2">
        <f>IFERROR(VLOOKUP(C696,'DOENÇA DE CHAGAS'!$A$5:$C$100,3,FALSE),0)</f>
        <v>0</v>
      </c>
      <c r="U696" s="2">
        <f>IFERROR(VLOOKUP(C696,'PICADAS DE COBRAS'!$A$6:$C$4645,3,FALSE),0)</f>
        <v>100</v>
      </c>
      <c r="V696">
        <f>IFERROR(VLOOKUP(C696,'ZIKA VIRUS'!$A$5:$C$2399,3,FALSE),0)</f>
        <v>0</v>
      </c>
      <c r="W696">
        <f>IFERROR(VLOOKUP(C696,'FEBRE TIFÓIDE'!$A$5:$C$46,3,FALSE),0)</f>
        <v>0</v>
      </c>
      <c r="X696">
        <f>IFERROR(VLOOKUP(C696,HANTAVIROSE!$A$5:$C$153,3,FALSE),0)</f>
        <v>0</v>
      </c>
      <c r="Y696">
        <f>IFERROR(VLOOKUP(C696,MENINGITE!$A$5:$C$447,3,FALSE),0)</f>
        <v>0</v>
      </c>
      <c r="Z696">
        <f>IFERROR(VLOOKUP(C696,RAIVA!$A$5:$C$16,3,FALSE),0)</f>
        <v>0</v>
      </c>
    </row>
    <row r="697" spans="1:26" x14ac:dyDescent="0.3">
      <c r="A697" s="2" t="s">
        <v>392</v>
      </c>
      <c r="B697" s="2" t="s">
        <v>454</v>
      </c>
      <c r="C697" s="2">
        <v>500215</v>
      </c>
      <c r="D697" s="2">
        <v>5002159</v>
      </c>
      <c r="E697" s="2" t="s">
        <v>392</v>
      </c>
      <c r="F697" s="2" t="s">
        <v>454</v>
      </c>
      <c r="G697" s="2">
        <f>IFERROR(VLOOKUP(D697,Coordenadas!$A$2:$D$5571,3,FALSE),0)</f>
        <v>-20.536999999999999</v>
      </c>
      <c r="H697" s="2">
        <f>IFERROR(VLOOKUP(D697,Coordenadas!$A$2:$D$5571,4,FALSE),0)</f>
        <v>-56.712699999999998</v>
      </c>
      <c r="I697" s="2" t="s">
        <v>5327</v>
      </c>
      <c r="J697" s="2">
        <v>7985</v>
      </c>
      <c r="K697" s="2" t="s">
        <v>5332</v>
      </c>
      <c r="L697" s="2">
        <f>IFERROR(VLOOKUP(C697,BOTULISMO!$A$3:$C$19,3,FALSE),0)</f>
        <v>0</v>
      </c>
      <c r="M697" s="2">
        <f>IFERROR(VLOOKUP(C697,'LEISHMANIOSE VISCERAL'!$A$4:$C$454,3,FALSE),0)</f>
        <v>0</v>
      </c>
      <c r="N697" s="2">
        <f>IFERROR(VLOOKUP(C697,'LEISHMANIOSE TEGUMENTAR'!$A$4:$C$1681,3,FALSE),0)</f>
        <v>8</v>
      </c>
      <c r="O697" s="2">
        <f>IFERROR(VLOOKUP(C697,'FEBRE AMARELA'!$A$4:$C$38,3,FALSE),0)</f>
        <v>0</v>
      </c>
      <c r="P697" s="2">
        <f>IFERROR(VLOOKUP(C697,DENGUE!$A$5:$C$4097,3,FALSE),0)</f>
        <v>52</v>
      </c>
      <c r="Q697" s="2">
        <f>IFERROR(VLOOKUP(C697,'HEPATITE VIRAL'!$A$5:$C$3162,3,FALSE),0)</f>
        <v>1</v>
      </c>
      <c r="R697" s="2">
        <f>IFERROR(VLOOKUP(C697,'FEBRE MACULOSA'!$A$5:$C$181,3,FALSE),0)</f>
        <v>0</v>
      </c>
      <c r="S697" s="2">
        <f>IFERROR(VLOOKUP(C697,LEPTOSPIROSE!$A$5:$C$1176,3,FALSE),0)</f>
        <v>0</v>
      </c>
      <c r="T697" s="2">
        <f>IFERROR(VLOOKUP(C697,'DOENÇA DE CHAGAS'!$A$5:$C$100,3,FALSE),0)</f>
        <v>0</v>
      </c>
      <c r="U697" s="2">
        <f>IFERROR(VLOOKUP(C697,'PICADAS DE COBRAS'!$A$6:$C$4645,3,FALSE),0)</f>
        <v>12</v>
      </c>
      <c r="V697">
        <f>IFERROR(VLOOKUP(C697,'ZIKA VIRUS'!$A$5:$C$2399,3,FALSE),0)</f>
        <v>0</v>
      </c>
      <c r="W697">
        <f>IFERROR(VLOOKUP(C697,'FEBRE TIFÓIDE'!$A$5:$C$46,3,FALSE),0)</f>
        <v>0</v>
      </c>
      <c r="X697">
        <f>IFERROR(VLOOKUP(C697,HANTAVIROSE!$A$5:$C$153,3,FALSE),0)</f>
        <v>0</v>
      </c>
      <c r="Y697">
        <f>IFERROR(VLOOKUP(C697,MENINGITE!$A$5:$C$447,3,FALSE),0)</f>
        <v>0</v>
      </c>
      <c r="Z697">
        <f>IFERROR(VLOOKUP(C697,RAIVA!$A$5:$C$16,3,FALSE),0)</f>
        <v>0</v>
      </c>
    </row>
    <row r="698" spans="1:26" x14ac:dyDescent="0.3">
      <c r="A698" s="2" t="s">
        <v>1637</v>
      </c>
      <c r="B698" s="2" t="s">
        <v>2181</v>
      </c>
      <c r="C698" s="2">
        <v>350690</v>
      </c>
      <c r="D698" s="2">
        <v>3506904</v>
      </c>
      <c r="E698" s="2" t="s">
        <v>1637</v>
      </c>
      <c r="F698" s="2" t="s">
        <v>2181</v>
      </c>
      <c r="G698" s="2">
        <f>IFERROR(VLOOKUP(D698,Coordenadas!$A$2:$D$5571,3,FALSE),0)</f>
        <v>-23.105499999999999</v>
      </c>
      <c r="H698" s="2">
        <f>IFERROR(VLOOKUP(D698,Coordenadas!$A$2:$D$5571,4,FALSE),0)</f>
        <v>-48.258200000000002</v>
      </c>
      <c r="I698" s="2" t="s">
        <v>5325</v>
      </c>
      <c r="J698" s="2">
        <v>9618</v>
      </c>
      <c r="K698" s="2" t="s">
        <v>5332</v>
      </c>
      <c r="L698" s="2">
        <f>IFERROR(VLOOKUP(C698,BOTULISMO!$A$3:$C$19,3,FALSE),0)</f>
        <v>0</v>
      </c>
      <c r="M698" s="2">
        <f>IFERROR(VLOOKUP(C698,'LEISHMANIOSE VISCERAL'!$A$4:$C$454,3,FALSE),0)</f>
        <v>0</v>
      </c>
      <c r="N698" s="2">
        <f>IFERROR(VLOOKUP(C698,'LEISHMANIOSE TEGUMENTAR'!$A$4:$C$1681,3,FALSE),0)</f>
        <v>0</v>
      </c>
      <c r="O698" s="2">
        <f>IFERROR(VLOOKUP(C698,'FEBRE AMARELA'!$A$4:$C$38,3,FALSE),0)</f>
        <v>0</v>
      </c>
      <c r="P698" s="2">
        <f>IFERROR(VLOOKUP(C698,DENGUE!$A$5:$C$4097,3,FALSE),0)</f>
        <v>0</v>
      </c>
      <c r="Q698" s="2">
        <f>IFERROR(VLOOKUP(C698,'HEPATITE VIRAL'!$A$5:$C$3162,3,FALSE),0)</f>
        <v>0</v>
      </c>
      <c r="R698" s="2">
        <f>IFERROR(VLOOKUP(C698,'FEBRE MACULOSA'!$A$5:$C$181,3,FALSE),0)</f>
        <v>0</v>
      </c>
      <c r="S698" s="2">
        <f>IFERROR(VLOOKUP(C698,LEPTOSPIROSE!$A$5:$C$1176,3,FALSE),0)</f>
        <v>0</v>
      </c>
      <c r="T698" s="2">
        <f>IFERROR(VLOOKUP(C698,'DOENÇA DE CHAGAS'!$A$5:$C$100,3,FALSE),0)</f>
        <v>0</v>
      </c>
      <c r="U698" s="2">
        <f>IFERROR(VLOOKUP(C698,'PICADAS DE COBRAS'!$A$6:$C$4645,3,FALSE),0)</f>
        <v>97</v>
      </c>
      <c r="V698">
        <f>IFERROR(VLOOKUP(C698,'ZIKA VIRUS'!$A$5:$C$2399,3,FALSE),0)</f>
        <v>0</v>
      </c>
      <c r="W698">
        <f>IFERROR(VLOOKUP(C698,'FEBRE TIFÓIDE'!$A$5:$C$46,3,FALSE),0)</f>
        <v>0</v>
      </c>
      <c r="X698">
        <f>IFERROR(VLOOKUP(C698,HANTAVIROSE!$A$5:$C$153,3,FALSE),0)</f>
        <v>0</v>
      </c>
      <c r="Y698">
        <f>IFERROR(VLOOKUP(C698,MENINGITE!$A$5:$C$447,3,FALSE),0)</f>
        <v>0</v>
      </c>
      <c r="Z698">
        <f>IFERROR(VLOOKUP(C698,RAIVA!$A$5:$C$16,3,FALSE),0)</f>
        <v>0</v>
      </c>
    </row>
    <row r="699" spans="1:26" x14ac:dyDescent="0.3">
      <c r="A699" s="2" t="s">
        <v>1637</v>
      </c>
      <c r="B699" s="2" t="s">
        <v>2180</v>
      </c>
      <c r="C699" s="2">
        <v>350700</v>
      </c>
      <c r="D699" s="2">
        <v>3507001</v>
      </c>
      <c r="E699" s="2" t="s">
        <v>1637</v>
      </c>
      <c r="F699" s="2" t="s">
        <v>2180</v>
      </c>
      <c r="G699" s="2">
        <f>IFERROR(VLOOKUP(D699,Coordenadas!$A$2:$D$5571,3,FALSE),0)</f>
        <v>-23.285499999999999</v>
      </c>
      <c r="H699" s="2">
        <f>IFERROR(VLOOKUP(D699,Coordenadas!$A$2:$D$5571,4,FALSE),0)</f>
        <v>-47.678600000000003</v>
      </c>
      <c r="I699" s="2" t="s">
        <v>5325</v>
      </c>
      <c r="J699" s="2">
        <v>48314</v>
      </c>
      <c r="K699" s="2" t="s">
        <v>5330</v>
      </c>
      <c r="L699" s="2">
        <f>IFERROR(VLOOKUP(C699,BOTULISMO!$A$3:$C$19,3,FALSE),0)</f>
        <v>0</v>
      </c>
      <c r="M699" s="2">
        <f>IFERROR(VLOOKUP(C699,'LEISHMANIOSE VISCERAL'!$A$4:$C$454,3,FALSE),0)</f>
        <v>0</v>
      </c>
      <c r="N699" s="2">
        <f>IFERROR(VLOOKUP(C699,'LEISHMANIOSE TEGUMENTAR'!$A$4:$C$1681,3,FALSE),0)</f>
        <v>0</v>
      </c>
      <c r="O699" s="2">
        <f>IFERROR(VLOOKUP(C699,'FEBRE AMARELA'!$A$4:$C$38,3,FALSE),0)</f>
        <v>0</v>
      </c>
      <c r="P699" s="2">
        <f>IFERROR(VLOOKUP(C699,DENGUE!$A$5:$C$4097,3,FALSE),0)</f>
        <v>76</v>
      </c>
      <c r="Q699" s="2">
        <f>IFERROR(VLOOKUP(C699,'HEPATITE VIRAL'!$A$5:$C$3162,3,FALSE),0)</f>
        <v>36</v>
      </c>
      <c r="R699" s="2">
        <f>IFERROR(VLOOKUP(C699,'FEBRE MACULOSA'!$A$5:$C$181,3,FALSE),0)</f>
        <v>0</v>
      </c>
      <c r="S699" s="2">
        <f>IFERROR(VLOOKUP(C699,LEPTOSPIROSE!$A$5:$C$1176,3,FALSE),0)</f>
        <v>0</v>
      </c>
      <c r="T699" s="2">
        <f>IFERROR(VLOOKUP(C699,'DOENÇA DE CHAGAS'!$A$5:$C$100,3,FALSE),0)</f>
        <v>0</v>
      </c>
      <c r="U699" s="2">
        <f>IFERROR(VLOOKUP(C699,'PICADAS DE COBRAS'!$A$6:$C$4645,3,FALSE),0)</f>
        <v>32</v>
      </c>
      <c r="V699">
        <f>IFERROR(VLOOKUP(C699,'ZIKA VIRUS'!$A$5:$C$2399,3,FALSE),0)</f>
        <v>0</v>
      </c>
      <c r="W699">
        <f>IFERROR(VLOOKUP(C699,'FEBRE TIFÓIDE'!$A$5:$C$46,3,FALSE),0)</f>
        <v>0</v>
      </c>
      <c r="X699">
        <f>IFERROR(VLOOKUP(C699,HANTAVIROSE!$A$5:$C$153,3,FALSE),0)</f>
        <v>0</v>
      </c>
      <c r="Y699">
        <f>IFERROR(VLOOKUP(C699,MENINGITE!$A$5:$C$447,3,FALSE),0)</f>
        <v>0</v>
      </c>
      <c r="Z699">
        <f>IFERROR(VLOOKUP(C699,RAIVA!$A$5:$C$16,3,FALSE),0)</f>
        <v>0</v>
      </c>
    </row>
    <row r="700" spans="1:26" x14ac:dyDescent="0.3">
      <c r="A700" s="2" t="s">
        <v>3816</v>
      </c>
      <c r="B700" s="2" t="s">
        <v>3964</v>
      </c>
      <c r="C700" s="2">
        <v>260210</v>
      </c>
      <c r="D700" s="2">
        <v>2602100</v>
      </c>
      <c r="E700" s="2" t="s">
        <v>3816</v>
      </c>
      <c r="F700" s="2" t="s">
        <v>3964</v>
      </c>
      <c r="G700" s="2">
        <f>IFERROR(VLOOKUP(D700,Coordenadas!$A$2:$D$5571,3,FALSE),0)</f>
        <v>-9.1691900000000004</v>
      </c>
      <c r="H700" s="2">
        <f>IFERROR(VLOOKUP(D700,Coordenadas!$A$2:$D$5571,4,FALSE),0)</f>
        <v>-36.685699999999997</v>
      </c>
      <c r="I700" s="2" t="s">
        <v>5324</v>
      </c>
      <c r="J700" s="2">
        <v>45503</v>
      </c>
      <c r="K700" s="2" t="s">
        <v>5330</v>
      </c>
      <c r="L700" s="2">
        <f>IFERROR(VLOOKUP(C700,BOTULISMO!$A$3:$C$19,3,FALSE),0)</f>
        <v>0</v>
      </c>
      <c r="M700" s="2">
        <f>IFERROR(VLOOKUP(C700,'LEISHMANIOSE VISCERAL'!$A$4:$C$454,3,FALSE),0)</f>
        <v>0</v>
      </c>
      <c r="N700" s="2">
        <f>IFERROR(VLOOKUP(C700,'LEISHMANIOSE TEGUMENTAR'!$A$4:$C$1681,3,FALSE),0)</f>
        <v>1</v>
      </c>
      <c r="O700" s="2">
        <f>IFERROR(VLOOKUP(C700,'FEBRE AMARELA'!$A$4:$C$38,3,FALSE),0)</f>
        <v>0</v>
      </c>
      <c r="P700" s="2">
        <f>IFERROR(VLOOKUP(C700,DENGUE!$A$5:$C$4097,3,FALSE),0)</f>
        <v>1</v>
      </c>
      <c r="Q700" s="2">
        <f>IFERROR(VLOOKUP(C700,'HEPATITE VIRAL'!$A$5:$C$3162,3,FALSE),0)</f>
        <v>0</v>
      </c>
      <c r="R700" s="2">
        <f>IFERROR(VLOOKUP(C700,'FEBRE MACULOSA'!$A$5:$C$181,3,FALSE),0)</f>
        <v>0</v>
      </c>
      <c r="S700" s="2">
        <f>IFERROR(VLOOKUP(C700,LEPTOSPIROSE!$A$5:$C$1176,3,FALSE),0)</f>
        <v>0</v>
      </c>
      <c r="T700" s="2">
        <f>IFERROR(VLOOKUP(C700,'DOENÇA DE CHAGAS'!$A$5:$C$100,3,FALSE),0)</f>
        <v>0</v>
      </c>
      <c r="U700" s="2">
        <f>IFERROR(VLOOKUP(C700,'PICADAS DE COBRAS'!$A$6:$C$4645,3,FALSE),0)</f>
        <v>1</v>
      </c>
      <c r="V700">
        <f>IFERROR(VLOOKUP(C700,'ZIKA VIRUS'!$A$5:$C$2399,3,FALSE),0)</f>
        <v>4</v>
      </c>
      <c r="W700">
        <f>IFERROR(VLOOKUP(C700,'FEBRE TIFÓIDE'!$A$5:$C$46,3,FALSE),0)</f>
        <v>0</v>
      </c>
      <c r="X700">
        <f>IFERROR(VLOOKUP(C700,HANTAVIROSE!$A$5:$C$153,3,FALSE),0)</f>
        <v>0</v>
      </c>
      <c r="Y700">
        <f>IFERROR(VLOOKUP(C700,MENINGITE!$A$5:$C$447,3,FALSE),0)</f>
        <v>0</v>
      </c>
      <c r="Z700">
        <f>IFERROR(VLOOKUP(C700,RAIVA!$A$5:$C$16,3,FALSE),0)</f>
        <v>0</v>
      </c>
    </row>
    <row r="701" spans="1:26" x14ac:dyDescent="0.3">
      <c r="A701" s="2" t="s">
        <v>2425</v>
      </c>
      <c r="B701" s="2" t="s">
        <v>3180</v>
      </c>
      <c r="C701" s="2">
        <v>310740</v>
      </c>
      <c r="D701" s="2">
        <v>3107406</v>
      </c>
      <c r="E701" s="2" t="s">
        <v>2425</v>
      </c>
      <c r="F701" s="2" t="s">
        <v>3180</v>
      </c>
      <c r="G701" s="2">
        <f>IFERROR(VLOOKUP(D701,Coordenadas!$A$2:$D$5571,3,FALSE),0)</f>
        <v>-19.738600000000002</v>
      </c>
      <c r="H701" s="2">
        <f>IFERROR(VLOOKUP(D701,Coordenadas!$A$2:$D$5571,4,FALSE),0)</f>
        <v>-45.2622</v>
      </c>
      <c r="I701" s="2" t="s">
        <v>5325</v>
      </c>
      <c r="J701" s="2">
        <v>45624</v>
      </c>
      <c r="K701" s="2" t="s">
        <v>5330</v>
      </c>
      <c r="L701" s="2">
        <f>IFERROR(VLOOKUP(C701,BOTULISMO!$A$3:$C$19,3,FALSE),0)</f>
        <v>0</v>
      </c>
      <c r="M701" s="2">
        <f>IFERROR(VLOOKUP(C701,'LEISHMANIOSE VISCERAL'!$A$4:$C$454,3,FALSE),0)</f>
        <v>0</v>
      </c>
      <c r="N701" s="2">
        <f>IFERROR(VLOOKUP(C701,'LEISHMANIOSE TEGUMENTAR'!$A$4:$C$1681,3,FALSE),0)</f>
        <v>1</v>
      </c>
      <c r="O701" s="2">
        <f>IFERROR(VLOOKUP(C701,'FEBRE AMARELA'!$A$4:$C$38,3,FALSE),0)</f>
        <v>0</v>
      </c>
      <c r="P701" s="2">
        <f>IFERROR(VLOOKUP(C701,DENGUE!$A$5:$C$4097,3,FALSE),0)</f>
        <v>718</v>
      </c>
      <c r="Q701" s="2">
        <f>IFERROR(VLOOKUP(C701,'HEPATITE VIRAL'!$A$5:$C$3162,3,FALSE),0)</f>
        <v>4</v>
      </c>
      <c r="R701" s="2">
        <f>IFERROR(VLOOKUP(C701,'FEBRE MACULOSA'!$A$5:$C$181,3,FALSE),0)</f>
        <v>0</v>
      </c>
      <c r="S701" s="2">
        <f>IFERROR(VLOOKUP(C701,LEPTOSPIROSE!$A$5:$C$1176,3,FALSE),0)</f>
        <v>3</v>
      </c>
      <c r="T701" s="2">
        <f>IFERROR(VLOOKUP(C701,'DOENÇA DE CHAGAS'!$A$5:$C$100,3,FALSE),0)</f>
        <v>0</v>
      </c>
      <c r="U701" s="2">
        <f>IFERROR(VLOOKUP(C701,'PICADAS DE COBRAS'!$A$6:$C$4645,3,FALSE),0)</f>
        <v>200</v>
      </c>
      <c r="V701">
        <f>IFERROR(VLOOKUP(C701,'ZIKA VIRUS'!$A$5:$C$2399,3,FALSE),0)</f>
        <v>1</v>
      </c>
      <c r="W701">
        <f>IFERROR(VLOOKUP(C701,'FEBRE TIFÓIDE'!$A$5:$C$46,3,FALSE),0)</f>
        <v>0</v>
      </c>
      <c r="X701">
        <f>IFERROR(VLOOKUP(C701,HANTAVIROSE!$A$5:$C$153,3,FALSE),0)</f>
        <v>0</v>
      </c>
      <c r="Y701">
        <f>IFERROR(VLOOKUP(C701,MENINGITE!$A$5:$C$447,3,FALSE),0)</f>
        <v>0</v>
      </c>
      <c r="Z701">
        <f>IFERROR(VLOOKUP(C701,RAIVA!$A$5:$C$16,3,FALSE),0)</f>
        <v>0</v>
      </c>
    </row>
    <row r="702" spans="1:26" x14ac:dyDescent="0.3">
      <c r="A702" s="2" t="s">
        <v>4704</v>
      </c>
      <c r="B702" s="2" t="s">
        <v>2338</v>
      </c>
      <c r="C702" s="2">
        <v>210200</v>
      </c>
      <c r="D702" s="2">
        <v>2102002</v>
      </c>
      <c r="E702" s="2" t="s">
        <v>4704</v>
      </c>
      <c r="F702" s="2" t="s">
        <v>2338</v>
      </c>
      <c r="G702" s="2">
        <f>IFERROR(VLOOKUP(D702,Coordenadas!$A$2:$D$5571,3,FALSE),0)</f>
        <v>-3.54129</v>
      </c>
      <c r="H702" s="2">
        <f>IFERROR(VLOOKUP(D702,Coordenadas!$A$2:$D$5571,4,FALSE),0)</f>
        <v>-45.606000000000002</v>
      </c>
      <c r="I702" s="2" t="s">
        <v>5324</v>
      </c>
      <c r="J702" s="2">
        <v>39049</v>
      </c>
      <c r="K702" s="2" t="s">
        <v>5330</v>
      </c>
      <c r="L702" s="2">
        <f>IFERROR(VLOOKUP(C702,BOTULISMO!$A$3:$C$19,3,FALSE),0)</f>
        <v>0</v>
      </c>
      <c r="M702" s="2">
        <f>IFERROR(VLOOKUP(C702,'LEISHMANIOSE VISCERAL'!$A$4:$C$454,3,FALSE),0)</f>
        <v>0</v>
      </c>
      <c r="N702" s="2">
        <f>IFERROR(VLOOKUP(C702,'LEISHMANIOSE TEGUMENTAR'!$A$4:$C$1681,3,FALSE),0)</f>
        <v>15</v>
      </c>
      <c r="O702" s="2">
        <f>IFERROR(VLOOKUP(C702,'FEBRE AMARELA'!$A$4:$C$38,3,FALSE),0)</f>
        <v>0</v>
      </c>
      <c r="P702" s="2">
        <f>IFERROR(VLOOKUP(C702,DENGUE!$A$5:$C$4097,3,FALSE),0)</f>
        <v>0</v>
      </c>
      <c r="Q702" s="2">
        <f>IFERROR(VLOOKUP(C702,'HEPATITE VIRAL'!$A$5:$C$3162,3,FALSE),0)</f>
        <v>1</v>
      </c>
      <c r="R702" s="2">
        <f>IFERROR(VLOOKUP(C702,'FEBRE MACULOSA'!$A$5:$C$181,3,FALSE),0)</f>
        <v>0</v>
      </c>
      <c r="S702" s="2">
        <f>IFERROR(VLOOKUP(C702,LEPTOSPIROSE!$A$5:$C$1176,3,FALSE),0)</f>
        <v>0</v>
      </c>
      <c r="T702" s="2">
        <f>IFERROR(VLOOKUP(C702,'DOENÇA DE CHAGAS'!$A$5:$C$100,3,FALSE),0)</f>
        <v>0</v>
      </c>
      <c r="U702" s="2">
        <f>IFERROR(VLOOKUP(C702,'PICADAS DE COBRAS'!$A$6:$C$4645,3,FALSE),0)</f>
        <v>14</v>
      </c>
      <c r="V702">
        <f>IFERROR(VLOOKUP(C702,'ZIKA VIRUS'!$A$5:$C$2399,3,FALSE),0)</f>
        <v>1</v>
      </c>
      <c r="W702">
        <f>IFERROR(VLOOKUP(C702,'FEBRE TIFÓIDE'!$A$5:$C$46,3,FALSE),0)</f>
        <v>0</v>
      </c>
      <c r="X702">
        <f>IFERROR(VLOOKUP(C702,HANTAVIROSE!$A$5:$C$153,3,FALSE),0)</f>
        <v>0</v>
      </c>
      <c r="Y702">
        <f>IFERROR(VLOOKUP(C702,MENINGITE!$A$5:$C$447,3,FALSE),0)</f>
        <v>0</v>
      </c>
      <c r="Z702">
        <f>IFERROR(VLOOKUP(C702,RAIVA!$A$5:$C$16,3,FALSE),0)</f>
        <v>0</v>
      </c>
    </row>
    <row r="703" spans="1:26" x14ac:dyDescent="0.3">
      <c r="A703" s="2" t="s">
        <v>3816</v>
      </c>
      <c r="B703" s="2" t="s">
        <v>2338</v>
      </c>
      <c r="C703" s="2">
        <v>260220</v>
      </c>
      <c r="D703" s="2">
        <v>2602209</v>
      </c>
      <c r="E703" s="2" t="s">
        <v>3816</v>
      </c>
      <c r="F703" s="2" t="s">
        <v>2338</v>
      </c>
      <c r="G703" s="2">
        <f>IFERROR(VLOOKUP(D703,Coordenadas!$A$2:$D$5571,3,FALSE),0)</f>
        <v>-7.7969499999999998</v>
      </c>
      <c r="H703" s="2">
        <f>IFERROR(VLOOKUP(D703,Coordenadas!$A$2:$D$5571,4,FALSE),0)</f>
        <v>-35.578400000000002</v>
      </c>
      <c r="I703" s="2" t="s">
        <v>5324</v>
      </c>
      <c r="J703" s="2">
        <v>37826</v>
      </c>
      <c r="K703" s="2" t="s">
        <v>5330</v>
      </c>
      <c r="L703" s="2">
        <f>IFERROR(VLOOKUP(C703,BOTULISMO!$A$3:$C$19,3,FALSE),0)</f>
        <v>0</v>
      </c>
      <c r="M703" s="2">
        <f>IFERROR(VLOOKUP(C703,'LEISHMANIOSE VISCERAL'!$A$4:$C$454,3,FALSE),0)</f>
        <v>0</v>
      </c>
      <c r="N703" s="2">
        <f>IFERROR(VLOOKUP(C703,'LEISHMANIOSE TEGUMENTAR'!$A$4:$C$1681,3,FALSE),0)</f>
        <v>1</v>
      </c>
      <c r="O703" s="2">
        <f>IFERROR(VLOOKUP(C703,'FEBRE AMARELA'!$A$4:$C$38,3,FALSE),0)</f>
        <v>0</v>
      </c>
      <c r="P703" s="2">
        <f>IFERROR(VLOOKUP(C703,DENGUE!$A$5:$C$4097,3,FALSE),0)</f>
        <v>10</v>
      </c>
      <c r="Q703" s="2">
        <f>IFERROR(VLOOKUP(C703,'HEPATITE VIRAL'!$A$5:$C$3162,3,FALSE),0)</f>
        <v>1</v>
      </c>
      <c r="R703" s="2">
        <f>IFERROR(VLOOKUP(C703,'FEBRE MACULOSA'!$A$5:$C$181,3,FALSE),0)</f>
        <v>0</v>
      </c>
      <c r="S703" s="2">
        <f>IFERROR(VLOOKUP(C703,LEPTOSPIROSE!$A$5:$C$1176,3,FALSE),0)</f>
        <v>0</v>
      </c>
      <c r="T703" s="2">
        <f>IFERROR(VLOOKUP(C703,'DOENÇA DE CHAGAS'!$A$5:$C$100,3,FALSE),0)</f>
        <v>0</v>
      </c>
      <c r="U703" s="2">
        <f>IFERROR(VLOOKUP(C703,'PICADAS DE COBRAS'!$A$6:$C$4645,3,FALSE),0)</f>
        <v>90</v>
      </c>
      <c r="V703">
        <f>IFERROR(VLOOKUP(C703,'ZIKA VIRUS'!$A$5:$C$2399,3,FALSE),0)</f>
        <v>3</v>
      </c>
      <c r="W703">
        <f>IFERROR(VLOOKUP(C703,'FEBRE TIFÓIDE'!$A$5:$C$46,3,FALSE),0)</f>
        <v>0</v>
      </c>
      <c r="X703">
        <f>IFERROR(VLOOKUP(C703,HANTAVIROSE!$A$5:$C$153,3,FALSE),0)</f>
        <v>0</v>
      </c>
      <c r="Y703">
        <f>IFERROR(VLOOKUP(C703,MENINGITE!$A$5:$C$447,3,FALSE),0)</f>
        <v>0</v>
      </c>
      <c r="Z703">
        <f>IFERROR(VLOOKUP(C703,RAIVA!$A$5:$C$16,3,FALSE),0)</f>
        <v>0</v>
      </c>
    </row>
    <row r="704" spans="1:26" x14ac:dyDescent="0.3">
      <c r="A704" s="2" t="s">
        <v>2258</v>
      </c>
      <c r="B704" s="2" t="s">
        <v>2338</v>
      </c>
      <c r="C704" s="2">
        <v>330050</v>
      </c>
      <c r="D704" s="2">
        <v>3300506</v>
      </c>
      <c r="E704" s="2" t="s">
        <v>2258</v>
      </c>
      <c r="F704" s="2" t="s">
        <v>2338</v>
      </c>
      <c r="G704" s="2">
        <f>IFERROR(VLOOKUP(D704,Coordenadas!$A$2:$D$5571,3,FALSE),0)</f>
        <v>-22.154499999999999</v>
      </c>
      <c r="H704" s="2">
        <f>IFERROR(VLOOKUP(D704,Coordenadas!$A$2:$D$5571,4,FALSE),0)</f>
        <v>-42.4251</v>
      </c>
      <c r="I704" s="2" t="s">
        <v>5325</v>
      </c>
      <c r="J704" s="2">
        <v>25333</v>
      </c>
      <c r="K704" s="2" t="s">
        <v>5330</v>
      </c>
      <c r="L704" s="2">
        <f>IFERROR(VLOOKUP(C704,BOTULISMO!$A$3:$C$19,3,FALSE),0)</f>
        <v>0</v>
      </c>
      <c r="M704" s="2">
        <f>IFERROR(VLOOKUP(C704,'LEISHMANIOSE VISCERAL'!$A$4:$C$454,3,FALSE),0)</f>
        <v>0</v>
      </c>
      <c r="N704" s="2">
        <f>IFERROR(VLOOKUP(C704,'LEISHMANIOSE TEGUMENTAR'!$A$4:$C$1681,3,FALSE),0)</f>
        <v>0</v>
      </c>
      <c r="O704" s="2">
        <f>IFERROR(VLOOKUP(C704,'FEBRE AMARELA'!$A$4:$C$38,3,FALSE),0)</f>
        <v>0</v>
      </c>
      <c r="P704" s="2">
        <f>IFERROR(VLOOKUP(C704,DENGUE!$A$5:$C$4097,3,FALSE),0)</f>
        <v>0</v>
      </c>
      <c r="Q704" s="2">
        <f>IFERROR(VLOOKUP(C704,'HEPATITE VIRAL'!$A$5:$C$3162,3,FALSE),0)</f>
        <v>1</v>
      </c>
      <c r="R704" s="2">
        <f>IFERROR(VLOOKUP(C704,'FEBRE MACULOSA'!$A$5:$C$181,3,FALSE),0)</f>
        <v>0</v>
      </c>
      <c r="S704" s="2">
        <f>IFERROR(VLOOKUP(C704,LEPTOSPIROSE!$A$5:$C$1176,3,FALSE),0)</f>
        <v>2</v>
      </c>
      <c r="T704" s="2">
        <f>IFERROR(VLOOKUP(C704,'DOENÇA DE CHAGAS'!$A$5:$C$100,3,FALSE),0)</f>
        <v>0</v>
      </c>
      <c r="U704" s="2">
        <f>IFERROR(VLOOKUP(C704,'PICADAS DE COBRAS'!$A$6:$C$4645,3,FALSE),0)</f>
        <v>3</v>
      </c>
      <c r="V704">
        <f>IFERROR(VLOOKUP(C704,'ZIKA VIRUS'!$A$5:$C$2399,3,FALSE),0)</f>
        <v>1</v>
      </c>
      <c r="W704">
        <f>IFERROR(VLOOKUP(C704,'FEBRE TIFÓIDE'!$A$5:$C$46,3,FALSE),0)</f>
        <v>0</v>
      </c>
      <c r="X704">
        <f>IFERROR(VLOOKUP(C704,HANTAVIROSE!$A$5:$C$153,3,FALSE),0)</f>
        <v>0</v>
      </c>
      <c r="Y704">
        <f>IFERROR(VLOOKUP(C704,MENINGITE!$A$5:$C$447,3,FALSE),0)</f>
        <v>0</v>
      </c>
      <c r="Z704">
        <f>IFERROR(VLOOKUP(C704,RAIVA!$A$5:$C$16,3,FALSE),0)</f>
        <v>0</v>
      </c>
    </row>
    <row r="705" spans="1:26" x14ac:dyDescent="0.3">
      <c r="A705" s="2" t="s">
        <v>967</v>
      </c>
      <c r="B705" s="2" t="s">
        <v>1215</v>
      </c>
      <c r="C705" s="2">
        <v>420250</v>
      </c>
      <c r="D705" s="2">
        <v>4202503</v>
      </c>
      <c r="E705" s="2" t="s">
        <v>967</v>
      </c>
      <c r="F705" s="2" t="s">
        <v>1215</v>
      </c>
      <c r="G705" s="2">
        <f>IFERROR(VLOOKUP(D705,Coordenadas!$A$2:$D$5571,3,FALSE),0)</f>
        <v>-28.337700000000002</v>
      </c>
      <c r="H705" s="2">
        <f>IFERROR(VLOOKUP(D705,Coordenadas!$A$2:$D$5571,4,FALSE),0)</f>
        <v>-49.637300000000003</v>
      </c>
      <c r="I705" s="2" t="s">
        <v>5326</v>
      </c>
      <c r="J705" s="2">
        <v>4395</v>
      </c>
      <c r="K705" s="2" t="s">
        <v>5332</v>
      </c>
      <c r="L705" s="2">
        <f>IFERROR(VLOOKUP(C705,BOTULISMO!$A$3:$C$19,3,FALSE),0)</f>
        <v>0</v>
      </c>
      <c r="M705" s="2">
        <f>IFERROR(VLOOKUP(C705,'LEISHMANIOSE VISCERAL'!$A$4:$C$454,3,FALSE),0)</f>
        <v>0</v>
      </c>
      <c r="N705" s="2">
        <f>IFERROR(VLOOKUP(C705,'LEISHMANIOSE TEGUMENTAR'!$A$4:$C$1681,3,FALSE),0)</f>
        <v>0</v>
      </c>
      <c r="O705" s="2">
        <f>IFERROR(VLOOKUP(C705,'FEBRE AMARELA'!$A$4:$C$38,3,FALSE),0)</f>
        <v>0</v>
      </c>
      <c r="P705" s="2">
        <f>IFERROR(VLOOKUP(C705,DENGUE!$A$5:$C$4097,3,FALSE),0)</f>
        <v>0</v>
      </c>
      <c r="Q705" s="2">
        <f>IFERROR(VLOOKUP(C705,'HEPATITE VIRAL'!$A$5:$C$3162,3,FALSE),0)</f>
        <v>0</v>
      </c>
      <c r="R705" s="2">
        <f>IFERROR(VLOOKUP(C705,'FEBRE MACULOSA'!$A$5:$C$181,3,FALSE),0)</f>
        <v>0</v>
      </c>
      <c r="S705" s="2">
        <f>IFERROR(VLOOKUP(C705,LEPTOSPIROSE!$A$5:$C$1176,3,FALSE),0)</f>
        <v>1</v>
      </c>
      <c r="T705" s="2">
        <f>IFERROR(VLOOKUP(C705,'DOENÇA DE CHAGAS'!$A$5:$C$100,3,FALSE),0)</f>
        <v>0</v>
      </c>
      <c r="U705" s="2">
        <f>IFERROR(VLOOKUP(C705,'PICADAS DE COBRAS'!$A$6:$C$4645,3,FALSE),0)</f>
        <v>0</v>
      </c>
      <c r="V705">
        <f>IFERROR(VLOOKUP(C705,'ZIKA VIRUS'!$A$5:$C$2399,3,FALSE),0)</f>
        <v>0</v>
      </c>
      <c r="W705">
        <f>IFERROR(VLOOKUP(C705,'FEBRE TIFÓIDE'!$A$5:$C$46,3,FALSE),0)</f>
        <v>0</v>
      </c>
      <c r="X705">
        <f>IFERROR(VLOOKUP(C705,HANTAVIROSE!$A$5:$C$153,3,FALSE),0)</f>
        <v>0</v>
      </c>
      <c r="Y705">
        <f>IFERROR(VLOOKUP(C705,MENINGITE!$A$5:$C$447,3,FALSE),0)</f>
        <v>0</v>
      </c>
      <c r="Z705">
        <f>IFERROR(VLOOKUP(C705,RAIVA!$A$5:$C$16,3,FALSE),0)</f>
        <v>0</v>
      </c>
    </row>
    <row r="706" spans="1:26" x14ac:dyDescent="0.3">
      <c r="A706" s="2" t="s">
        <v>3</v>
      </c>
      <c r="B706" s="2" t="s">
        <v>216</v>
      </c>
      <c r="C706" s="2">
        <v>520340</v>
      </c>
      <c r="D706" s="2">
        <v>5203401</v>
      </c>
      <c r="E706" s="2" t="s">
        <v>3</v>
      </c>
      <c r="F706" s="2" t="s">
        <v>216</v>
      </c>
      <c r="G706" s="2">
        <f>IFERROR(VLOOKUP(D706,Coordenadas!$A$2:$D$5571,3,FALSE),0)</f>
        <v>-16.206299999999999</v>
      </c>
      <c r="H706" s="2">
        <f>IFERROR(VLOOKUP(D706,Coordenadas!$A$2:$D$5571,4,FALSE),0)</f>
        <v>-52.172800000000002</v>
      </c>
      <c r="I706" s="2" t="s">
        <v>5327</v>
      </c>
      <c r="J706" s="2">
        <v>8423</v>
      </c>
      <c r="K706" s="2" t="s">
        <v>5332</v>
      </c>
      <c r="L706" s="2">
        <f>IFERROR(VLOOKUP(C706,BOTULISMO!$A$3:$C$19,3,FALSE),0)</f>
        <v>0</v>
      </c>
      <c r="M706" s="2">
        <f>IFERROR(VLOOKUP(C706,'LEISHMANIOSE VISCERAL'!$A$4:$C$454,3,FALSE),0)</f>
        <v>0</v>
      </c>
      <c r="N706" s="2">
        <f>IFERROR(VLOOKUP(C706,'LEISHMANIOSE TEGUMENTAR'!$A$4:$C$1681,3,FALSE),0)</f>
        <v>27</v>
      </c>
      <c r="O706" s="2">
        <f>IFERROR(VLOOKUP(C706,'FEBRE AMARELA'!$A$4:$C$38,3,FALSE),0)</f>
        <v>0</v>
      </c>
      <c r="P706" s="2">
        <f>IFERROR(VLOOKUP(C706,DENGUE!$A$5:$C$4097,3,FALSE),0)</f>
        <v>122</v>
      </c>
      <c r="Q706" s="2">
        <f>IFERROR(VLOOKUP(C706,'HEPATITE VIRAL'!$A$5:$C$3162,3,FALSE),0)</f>
        <v>1</v>
      </c>
      <c r="R706" s="2">
        <f>IFERROR(VLOOKUP(C706,'FEBRE MACULOSA'!$A$5:$C$181,3,FALSE),0)</f>
        <v>0</v>
      </c>
      <c r="S706" s="2">
        <f>IFERROR(VLOOKUP(C706,LEPTOSPIROSE!$A$5:$C$1176,3,FALSE),0)</f>
        <v>0</v>
      </c>
      <c r="T706" s="2">
        <f>IFERROR(VLOOKUP(C706,'DOENÇA DE CHAGAS'!$A$5:$C$100,3,FALSE),0)</f>
        <v>0</v>
      </c>
      <c r="U706" s="2">
        <f>IFERROR(VLOOKUP(C706,'PICADAS DE COBRAS'!$A$6:$C$4645,3,FALSE),0)</f>
        <v>20</v>
      </c>
      <c r="V706">
        <f>IFERROR(VLOOKUP(C706,'ZIKA VIRUS'!$A$5:$C$2399,3,FALSE),0)</f>
        <v>1</v>
      </c>
      <c r="W706">
        <f>IFERROR(VLOOKUP(C706,'FEBRE TIFÓIDE'!$A$5:$C$46,3,FALSE),0)</f>
        <v>0</v>
      </c>
      <c r="X706">
        <f>IFERROR(VLOOKUP(C706,HANTAVIROSE!$A$5:$C$153,3,FALSE),0)</f>
        <v>0</v>
      </c>
      <c r="Y706">
        <f>IFERROR(VLOOKUP(C706,MENINGITE!$A$5:$C$447,3,FALSE),0)</f>
        <v>0</v>
      </c>
      <c r="Z706">
        <f>IFERROR(VLOOKUP(C706,RAIVA!$A$5:$C$16,3,FALSE),0)</f>
        <v>0</v>
      </c>
    </row>
    <row r="707" spans="1:26" x14ac:dyDescent="0.3">
      <c r="A707" s="2" t="s">
        <v>2425</v>
      </c>
      <c r="B707" s="2" t="s">
        <v>3179</v>
      </c>
      <c r="C707" s="2">
        <v>310750</v>
      </c>
      <c r="D707" s="2">
        <v>3107505</v>
      </c>
      <c r="E707" s="2" t="s">
        <v>2425</v>
      </c>
      <c r="F707" s="2" t="s">
        <v>3179</v>
      </c>
      <c r="G707" s="2">
        <f>IFERROR(VLOOKUP(D707,Coordenadas!$A$2:$D$5571,3,FALSE),0)</f>
        <v>-21.947900000000001</v>
      </c>
      <c r="H707" s="2">
        <f>IFERROR(VLOOKUP(D707,Coordenadas!$A$2:$D$5571,4,FALSE),0)</f>
        <v>-44.188499999999998</v>
      </c>
      <c r="I707" s="2" t="s">
        <v>5325</v>
      </c>
      <c r="J707" s="2">
        <v>6501</v>
      </c>
      <c r="K707" s="2" t="s">
        <v>5332</v>
      </c>
      <c r="L707" s="2">
        <f>IFERROR(VLOOKUP(C707,BOTULISMO!$A$3:$C$19,3,FALSE),0)</f>
        <v>0</v>
      </c>
      <c r="M707" s="2">
        <f>IFERROR(VLOOKUP(C707,'LEISHMANIOSE VISCERAL'!$A$4:$C$454,3,FALSE),0)</f>
        <v>0</v>
      </c>
      <c r="N707" s="2">
        <f>IFERROR(VLOOKUP(C707,'LEISHMANIOSE TEGUMENTAR'!$A$4:$C$1681,3,FALSE),0)</f>
        <v>0</v>
      </c>
      <c r="O707" s="2">
        <f>IFERROR(VLOOKUP(C707,'FEBRE AMARELA'!$A$4:$C$38,3,FALSE),0)</f>
        <v>0</v>
      </c>
      <c r="P707" s="2">
        <f>IFERROR(VLOOKUP(C707,DENGUE!$A$5:$C$4097,3,FALSE),0)</f>
        <v>0</v>
      </c>
      <c r="Q707" s="2">
        <f>IFERROR(VLOOKUP(C707,'HEPATITE VIRAL'!$A$5:$C$3162,3,FALSE),0)</f>
        <v>1</v>
      </c>
      <c r="R707" s="2">
        <f>IFERROR(VLOOKUP(C707,'FEBRE MACULOSA'!$A$5:$C$181,3,FALSE),0)</f>
        <v>0</v>
      </c>
      <c r="S707" s="2">
        <f>IFERROR(VLOOKUP(C707,LEPTOSPIROSE!$A$5:$C$1176,3,FALSE),0)</f>
        <v>0</v>
      </c>
      <c r="T707" s="2">
        <f>IFERROR(VLOOKUP(C707,'DOENÇA DE CHAGAS'!$A$5:$C$100,3,FALSE),0)</f>
        <v>0</v>
      </c>
      <c r="U707" s="2">
        <f>IFERROR(VLOOKUP(C707,'PICADAS DE COBRAS'!$A$6:$C$4645,3,FALSE),0)</f>
        <v>3</v>
      </c>
      <c r="V707">
        <f>IFERROR(VLOOKUP(C707,'ZIKA VIRUS'!$A$5:$C$2399,3,FALSE),0)</f>
        <v>0</v>
      </c>
      <c r="W707">
        <f>IFERROR(VLOOKUP(C707,'FEBRE TIFÓIDE'!$A$5:$C$46,3,FALSE),0)</f>
        <v>0</v>
      </c>
      <c r="X707">
        <f>IFERROR(VLOOKUP(C707,HANTAVIROSE!$A$5:$C$153,3,FALSE),0)</f>
        <v>0</v>
      </c>
      <c r="Y707">
        <f>IFERROR(VLOOKUP(C707,MENINGITE!$A$5:$C$447,3,FALSE),0)</f>
        <v>0</v>
      </c>
      <c r="Z707">
        <f>IFERROR(VLOOKUP(C707,RAIVA!$A$5:$C$16,3,FALSE),0)</f>
        <v>0</v>
      </c>
    </row>
    <row r="708" spans="1:26" x14ac:dyDescent="0.3">
      <c r="A708" s="2" t="s">
        <v>4490</v>
      </c>
      <c r="B708" s="2" t="s">
        <v>917</v>
      </c>
      <c r="C708" s="2">
        <v>220190</v>
      </c>
      <c r="D708" s="2">
        <v>2201903</v>
      </c>
      <c r="E708" s="2" t="s">
        <v>4490</v>
      </c>
      <c r="F708" s="2" t="s">
        <v>917</v>
      </c>
      <c r="G708" s="2">
        <f>IFERROR(VLOOKUP(D708,Coordenadas!$A$2:$D$5571,3,FALSE),0)</f>
        <v>-9.0712399999999995</v>
      </c>
      <c r="H708" s="2">
        <f>IFERROR(VLOOKUP(D708,Coordenadas!$A$2:$D$5571,4,FALSE),0)</f>
        <v>-44.359000000000002</v>
      </c>
      <c r="I708" s="2" t="s">
        <v>5324</v>
      </c>
      <c r="J708" s="2">
        <v>22629</v>
      </c>
      <c r="K708" s="2" t="s">
        <v>5330</v>
      </c>
      <c r="L708" s="2">
        <f>IFERROR(VLOOKUP(C708,BOTULISMO!$A$3:$C$19,3,FALSE),0)</f>
        <v>0</v>
      </c>
      <c r="M708" s="2">
        <f>IFERROR(VLOOKUP(C708,'LEISHMANIOSE VISCERAL'!$A$4:$C$454,3,FALSE),0)</f>
        <v>0</v>
      </c>
      <c r="N708" s="2">
        <f>IFERROR(VLOOKUP(C708,'LEISHMANIOSE TEGUMENTAR'!$A$4:$C$1681,3,FALSE),0)</f>
        <v>0</v>
      </c>
      <c r="O708" s="2">
        <f>IFERROR(VLOOKUP(C708,'FEBRE AMARELA'!$A$4:$C$38,3,FALSE),0)</f>
        <v>0</v>
      </c>
      <c r="P708" s="2">
        <f>IFERROR(VLOOKUP(C708,DENGUE!$A$5:$C$4097,3,FALSE),0)</f>
        <v>48</v>
      </c>
      <c r="Q708" s="2">
        <f>IFERROR(VLOOKUP(C708,'HEPATITE VIRAL'!$A$5:$C$3162,3,FALSE),0)</f>
        <v>0</v>
      </c>
      <c r="R708" s="2">
        <f>IFERROR(VLOOKUP(C708,'FEBRE MACULOSA'!$A$5:$C$181,3,FALSE),0)</f>
        <v>0</v>
      </c>
      <c r="S708" s="2">
        <f>IFERROR(VLOOKUP(C708,LEPTOSPIROSE!$A$5:$C$1176,3,FALSE),0)</f>
        <v>0</v>
      </c>
      <c r="T708" s="2">
        <f>IFERROR(VLOOKUP(C708,'DOENÇA DE CHAGAS'!$A$5:$C$100,3,FALSE),0)</f>
        <v>0</v>
      </c>
      <c r="U708" s="2">
        <f>IFERROR(VLOOKUP(C708,'PICADAS DE COBRAS'!$A$6:$C$4645,3,FALSE),0)</f>
        <v>198</v>
      </c>
      <c r="V708">
        <f>IFERROR(VLOOKUP(C708,'ZIKA VIRUS'!$A$5:$C$2399,3,FALSE),0)</f>
        <v>4</v>
      </c>
      <c r="W708">
        <f>IFERROR(VLOOKUP(C708,'FEBRE TIFÓIDE'!$A$5:$C$46,3,FALSE),0)</f>
        <v>0</v>
      </c>
      <c r="X708">
        <f>IFERROR(VLOOKUP(C708,HANTAVIROSE!$A$5:$C$153,3,FALSE),0)</f>
        <v>0</v>
      </c>
      <c r="Y708">
        <f>IFERROR(VLOOKUP(C708,MENINGITE!$A$5:$C$447,3,FALSE),0)</f>
        <v>0</v>
      </c>
      <c r="Z708">
        <f>IFERROR(VLOOKUP(C708,RAIVA!$A$5:$C$16,3,FALSE),0)</f>
        <v>0</v>
      </c>
    </row>
    <row r="709" spans="1:26" x14ac:dyDescent="0.3">
      <c r="A709" s="2" t="s">
        <v>4178</v>
      </c>
      <c r="B709" s="2" t="s">
        <v>917</v>
      </c>
      <c r="C709" s="2">
        <v>240170</v>
      </c>
      <c r="D709" s="2">
        <v>2401701</v>
      </c>
      <c r="E709" s="2" t="s">
        <v>4178</v>
      </c>
      <c r="F709" s="2" t="s">
        <v>917</v>
      </c>
      <c r="G709" s="2">
        <f>IFERROR(VLOOKUP(D709,Coordenadas!$A$2:$D$5571,3,FALSE),0)</f>
        <v>-5.9864800000000002</v>
      </c>
      <c r="H709" s="2">
        <f>IFERROR(VLOOKUP(D709,Coordenadas!$A$2:$D$5571,4,FALSE),0)</f>
        <v>-35.5792</v>
      </c>
      <c r="I709" s="2" t="s">
        <v>5324</v>
      </c>
      <c r="J709" s="2">
        <v>9440</v>
      </c>
      <c r="K709" s="2" t="s">
        <v>5332</v>
      </c>
      <c r="L709" s="2">
        <f>IFERROR(VLOOKUP(C709,BOTULISMO!$A$3:$C$19,3,FALSE),0)</f>
        <v>0</v>
      </c>
      <c r="M709" s="2">
        <f>IFERROR(VLOOKUP(C709,'LEISHMANIOSE VISCERAL'!$A$4:$C$454,3,FALSE),0)</f>
        <v>0</v>
      </c>
      <c r="N709" s="2">
        <f>IFERROR(VLOOKUP(C709,'LEISHMANIOSE TEGUMENTAR'!$A$4:$C$1681,3,FALSE),0)</f>
        <v>0</v>
      </c>
      <c r="O709" s="2">
        <f>IFERROR(VLOOKUP(C709,'FEBRE AMARELA'!$A$4:$C$38,3,FALSE),0)</f>
        <v>0</v>
      </c>
      <c r="P709" s="2">
        <f>IFERROR(VLOOKUP(C709,DENGUE!$A$5:$C$4097,3,FALSE),0)</f>
        <v>2</v>
      </c>
      <c r="Q709" s="2">
        <f>IFERROR(VLOOKUP(C709,'HEPATITE VIRAL'!$A$5:$C$3162,3,FALSE),0)</f>
        <v>0</v>
      </c>
      <c r="R709" s="2">
        <f>IFERROR(VLOOKUP(C709,'FEBRE MACULOSA'!$A$5:$C$181,3,FALSE),0)</f>
        <v>0</v>
      </c>
      <c r="S709" s="2">
        <f>IFERROR(VLOOKUP(C709,LEPTOSPIROSE!$A$5:$C$1176,3,FALSE),0)</f>
        <v>0</v>
      </c>
      <c r="T709" s="2">
        <f>IFERROR(VLOOKUP(C709,'DOENÇA DE CHAGAS'!$A$5:$C$100,3,FALSE),0)</f>
        <v>0</v>
      </c>
      <c r="U709" s="2">
        <f>IFERROR(VLOOKUP(C709,'PICADAS DE COBRAS'!$A$6:$C$4645,3,FALSE),0)</f>
        <v>1</v>
      </c>
      <c r="V709">
        <f>IFERROR(VLOOKUP(C709,'ZIKA VIRUS'!$A$5:$C$2399,3,FALSE),0)</f>
        <v>0</v>
      </c>
      <c r="W709">
        <f>IFERROR(VLOOKUP(C709,'FEBRE TIFÓIDE'!$A$5:$C$46,3,FALSE),0)</f>
        <v>0</v>
      </c>
      <c r="X709">
        <f>IFERROR(VLOOKUP(C709,HANTAVIROSE!$A$5:$C$153,3,FALSE),0)</f>
        <v>0</v>
      </c>
      <c r="Y709">
        <f>IFERROR(VLOOKUP(C709,MENINGITE!$A$5:$C$447,3,FALSE),0)</f>
        <v>0</v>
      </c>
      <c r="Z709">
        <f>IFERROR(VLOOKUP(C709,RAIVA!$A$5:$C$16,3,FALSE),0)</f>
        <v>0</v>
      </c>
    </row>
    <row r="710" spans="1:26" x14ac:dyDescent="0.3">
      <c r="A710" s="2" t="s">
        <v>3988</v>
      </c>
      <c r="B710" s="2" t="s">
        <v>917</v>
      </c>
      <c r="C710" s="2">
        <v>250220</v>
      </c>
      <c r="D710" s="2">
        <v>2502201</v>
      </c>
      <c r="E710" s="2" t="s">
        <v>3988</v>
      </c>
      <c r="F710" s="2" t="s">
        <v>917</v>
      </c>
      <c r="G710" s="2">
        <f>IFERROR(VLOOKUP(D710,Coordenadas!$A$2:$D$5571,3,FALSE),0)</f>
        <v>-6.8160100000000003</v>
      </c>
      <c r="H710" s="2">
        <f>IFERROR(VLOOKUP(D710,Coordenadas!$A$2:$D$5571,4,FALSE),0)</f>
        <v>-38.645299999999999</v>
      </c>
      <c r="I710" s="2" t="s">
        <v>5324</v>
      </c>
      <c r="J710" s="2">
        <v>2400</v>
      </c>
      <c r="K710" s="2" t="s">
        <v>5332</v>
      </c>
      <c r="L710" s="2">
        <f>IFERROR(VLOOKUP(C710,BOTULISMO!$A$3:$C$19,3,FALSE),0)</f>
        <v>0</v>
      </c>
      <c r="M710" s="2">
        <f>IFERROR(VLOOKUP(C710,'LEISHMANIOSE VISCERAL'!$A$4:$C$454,3,FALSE),0)</f>
        <v>0</v>
      </c>
      <c r="N710" s="2">
        <f>IFERROR(VLOOKUP(C710,'LEISHMANIOSE TEGUMENTAR'!$A$4:$C$1681,3,FALSE),0)</f>
        <v>0</v>
      </c>
      <c r="O710" s="2">
        <f>IFERROR(VLOOKUP(C710,'FEBRE AMARELA'!$A$4:$C$38,3,FALSE),0)</f>
        <v>0</v>
      </c>
      <c r="P710" s="2">
        <f>IFERROR(VLOOKUP(C710,DENGUE!$A$5:$C$4097,3,FALSE),0)</f>
        <v>7</v>
      </c>
      <c r="Q710" s="2">
        <f>IFERROR(VLOOKUP(C710,'HEPATITE VIRAL'!$A$5:$C$3162,3,FALSE),0)</f>
        <v>0</v>
      </c>
      <c r="R710" s="2">
        <f>IFERROR(VLOOKUP(C710,'FEBRE MACULOSA'!$A$5:$C$181,3,FALSE),0)</f>
        <v>0</v>
      </c>
      <c r="S710" s="2">
        <f>IFERROR(VLOOKUP(C710,LEPTOSPIROSE!$A$5:$C$1176,3,FALSE),0)</f>
        <v>0</v>
      </c>
      <c r="T710" s="2">
        <f>IFERROR(VLOOKUP(C710,'DOENÇA DE CHAGAS'!$A$5:$C$100,3,FALSE),0)</f>
        <v>0</v>
      </c>
      <c r="U710" s="2">
        <f>IFERROR(VLOOKUP(C710,'PICADAS DE COBRAS'!$A$6:$C$4645,3,FALSE),0)</f>
        <v>0</v>
      </c>
      <c r="V710">
        <f>IFERROR(VLOOKUP(C710,'ZIKA VIRUS'!$A$5:$C$2399,3,FALSE),0)</f>
        <v>3</v>
      </c>
      <c r="W710">
        <f>IFERROR(VLOOKUP(C710,'FEBRE TIFÓIDE'!$A$5:$C$46,3,FALSE),0)</f>
        <v>0</v>
      </c>
      <c r="X710">
        <f>IFERROR(VLOOKUP(C710,HANTAVIROSE!$A$5:$C$153,3,FALSE),0)</f>
        <v>0</v>
      </c>
      <c r="Y710">
        <f>IFERROR(VLOOKUP(C710,MENINGITE!$A$5:$C$447,3,FALSE),0)</f>
        <v>0</v>
      </c>
      <c r="Z710">
        <f>IFERROR(VLOOKUP(C710,RAIVA!$A$5:$C$16,3,FALSE),0)</f>
        <v>0</v>
      </c>
    </row>
    <row r="711" spans="1:26" x14ac:dyDescent="0.3">
      <c r="A711" s="2" t="s">
        <v>967</v>
      </c>
      <c r="B711" s="2" t="s">
        <v>917</v>
      </c>
      <c r="C711" s="2">
        <v>420253</v>
      </c>
      <c r="D711" s="2">
        <v>4202537</v>
      </c>
      <c r="E711" s="2" t="s">
        <v>967</v>
      </c>
      <c r="F711" s="2" t="s">
        <v>917</v>
      </c>
      <c r="G711" s="2">
        <f>IFERROR(VLOOKUP(D711,Coordenadas!$A$2:$D$5571,3,FALSE),0)</f>
        <v>-26.732600000000001</v>
      </c>
      <c r="H711" s="2">
        <f>IFERROR(VLOOKUP(D711,Coordenadas!$A$2:$D$5571,4,FALSE),0)</f>
        <v>-52.3919</v>
      </c>
      <c r="I711" s="2" t="s">
        <v>5326</v>
      </c>
      <c r="J711" s="2">
        <v>2526</v>
      </c>
      <c r="K711" s="2" t="s">
        <v>5332</v>
      </c>
      <c r="L711" s="2">
        <f>IFERROR(VLOOKUP(C711,BOTULISMO!$A$3:$C$19,3,FALSE),0)</f>
        <v>0</v>
      </c>
      <c r="M711" s="2">
        <f>IFERROR(VLOOKUP(C711,'LEISHMANIOSE VISCERAL'!$A$4:$C$454,3,FALSE),0)</f>
        <v>0</v>
      </c>
      <c r="N711" s="2">
        <f>IFERROR(VLOOKUP(C711,'LEISHMANIOSE TEGUMENTAR'!$A$4:$C$1681,3,FALSE),0)</f>
        <v>0</v>
      </c>
      <c r="O711" s="2">
        <f>IFERROR(VLOOKUP(C711,'FEBRE AMARELA'!$A$4:$C$38,3,FALSE),0)</f>
        <v>0</v>
      </c>
      <c r="P711" s="2">
        <f>IFERROR(VLOOKUP(C711,DENGUE!$A$5:$C$4097,3,FALSE),0)</f>
        <v>2</v>
      </c>
      <c r="Q711" s="2">
        <f>IFERROR(VLOOKUP(C711,'HEPATITE VIRAL'!$A$5:$C$3162,3,FALSE),0)</f>
        <v>1</v>
      </c>
      <c r="R711" s="2">
        <f>IFERROR(VLOOKUP(C711,'FEBRE MACULOSA'!$A$5:$C$181,3,FALSE),0)</f>
        <v>0</v>
      </c>
      <c r="S711" s="2">
        <f>IFERROR(VLOOKUP(C711,LEPTOSPIROSE!$A$5:$C$1176,3,FALSE),0)</f>
        <v>0</v>
      </c>
      <c r="T711" s="2">
        <f>IFERROR(VLOOKUP(C711,'DOENÇA DE CHAGAS'!$A$5:$C$100,3,FALSE),0)</f>
        <v>0</v>
      </c>
      <c r="U711" s="2">
        <f>IFERROR(VLOOKUP(C711,'PICADAS DE COBRAS'!$A$6:$C$4645,3,FALSE),0)</f>
        <v>6</v>
      </c>
      <c r="V711">
        <f>IFERROR(VLOOKUP(C711,'ZIKA VIRUS'!$A$5:$C$2399,3,FALSE),0)</f>
        <v>0</v>
      </c>
      <c r="W711">
        <f>IFERROR(VLOOKUP(C711,'FEBRE TIFÓIDE'!$A$5:$C$46,3,FALSE),0)</f>
        <v>0</v>
      </c>
      <c r="X711">
        <f>IFERROR(VLOOKUP(C711,HANTAVIROSE!$A$5:$C$153,3,FALSE),0)</f>
        <v>0</v>
      </c>
      <c r="Y711">
        <f>IFERROR(VLOOKUP(C711,MENINGITE!$A$5:$C$447,3,FALSE),0)</f>
        <v>0</v>
      </c>
      <c r="Z711">
        <f>IFERROR(VLOOKUP(C711,RAIVA!$A$5:$C$16,3,FALSE),0)</f>
        <v>0</v>
      </c>
    </row>
    <row r="712" spans="1:26" x14ac:dyDescent="0.3">
      <c r="A712" s="2" t="s">
        <v>470</v>
      </c>
      <c r="B712" s="2" t="s">
        <v>917</v>
      </c>
      <c r="C712" s="2">
        <v>430230</v>
      </c>
      <c r="D712" s="2">
        <v>4302303</v>
      </c>
      <c r="E712" s="2" t="s">
        <v>470</v>
      </c>
      <c r="F712" s="2" t="s">
        <v>917</v>
      </c>
      <c r="G712" s="2">
        <f>IFERROR(VLOOKUP(D712,Coordenadas!$A$2:$D$5571,3,FALSE),0)</f>
        <v>-28.669699999999999</v>
      </c>
      <c r="H712" s="2">
        <f>IFERROR(VLOOKUP(D712,Coordenadas!$A$2:$D$5571,4,FALSE),0)</f>
        <v>-50.429499999999997</v>
      </c>
      <c r="I712" s="2" t="s">
        <v>5326</v>
      </c>
      <c r="J712" s="2">
        <v>11519</v>
      </c>
      <c r="K712" s="2" t="s">
        <v>5332</v>
      </c>
      <c r="L712" s="2">
        <f>IFERROR(VLOOKUP(C712,BOTULISMO!$A$3:$C$19,3,FALSE),0)</f>
        <v>0</v>
      </c>
      <c r="M712" s="2">
        <f>IFERROR(VLOOKUP(C712,'LEISHMANIOSE VISCERAL'!$A$4:$C$454,3,FALSE),0)</f>
        <v>0</v>
      </c>
      <c r="N712" s="2">
        <f>IFERROR(VLOOKUP(C712,'LEISHMANIOSE TEGUMENTAR'!$A$4:$C$1681,3,FALSE),0)</f>
        <v>0</v>
      </c>
      <c r="O712" s="2">
        <f>IFERROR(VLOOKUP(C712,'FEBRE AMARELA'!$A$4:$C$38,3,FALSE),0)</f>
        <v>0</v>
      </c>
      <c r="P712" s="2">
        <f>IFERROR(VLOOKUP(C712,DENGUE!$A$5:$C$4097,3,FALSE),0)</f>
        <v>0</v>
      </c>
      <c r="Q712" s="2">
        <f>IFERROR(VLOOKUP(C712,'HEPATITE VIRAL'!$A$5:$C$3162,3,FALSE),0)</f>
        <v>6</v>
      </c>
      <c r="R712" s="2">
        <f>IFERROR(VLOOKUP(C712,'FEBRE MACULOSA'!$A$5:$C$181,3,FALSE),0)</f>
        <v>0</v>
      </c>
      <c r="S712" s="2">
        <f>IFERROR(VLOOKUP(C712,LEPTOSPIROSE!$A$5:$C$1176,3,FALSE),0)</f>
        <v>0</v>
      </c>
      <c r="T712" s="2">
        <f>IFERROR(VLOOKUP(C712,'DOENÇA DE CHAGAS'!$A$5:$C$100,3,FALSE),0)</f>
        <v>0</v>
      </c>
      <c r="U712" s="2">
        <f>IFERROR(VLOOKUP(C712,'PICADAS DE COBRAS'!$A$6:$C$4645,3,FALSE),0)</f>
        <v>1</v>
      </c>
      <c r="V712">
        <f>IFERROR(VLOOKUP(C712,'ZIKA VIRUS'!$A$5:$C$2399,3,FALSE),0)</f>
        <v>0</v>
      </c>
      <c r="W712">
        <f>IFERROR(VLOOKUP(C712,'FEBRE TIFÓIDE'!$A$5:$C$46,3,FALSE),0)</f>
        <v>0</v>
      </c>
      <c r="X712">
        <f>IFERROR(VLOOKUP(C712,HANTAVIROSE!$A$5:$C$153,3,FALSE),0)</f>
        <v>0</v>
      </c>
      <c r="Y712">
        <f>IFERROR(VLOOKUP(C712,MENINGITE!$A$5:$C$447,3,FALSE),0)</f>
        <v>0</v>
      </c>
      <c r="Z712">
        <f>IFERROR(VLOOKUP(C712,RAIVA!$A$5:$C$16,3,FALSE),0)</f>
        <v>0</v>
      </c>
    </row>
    <row r="713" spans="1:26" x14ac:dyDescent="0.3">
      <c r="A713" s="2" t="s">
        <v>3257</v>
      </c>
      <c r="B713" s="2" t="s">
        <v>3605</v>
      </c>
      <c r="C713" s="2">
        <v>290390</v>
      </c>
      <c r="D713" s="2">
        <v>2903904</v>
      </c>
      <c r="E713" s="2" t="s">
        <v>3257</v>
      </c>
      <c r="F713" s="2" t="s">
        <v>3605</v>
      </c>
      <c r="G713" s="2">
        <f>IFERROR(VLOOKUP(D713,Coordenadas!$A$2:$D$5571,3,FALSE),0)</f>
        <v>-13.2506</v>
      </c>
      <c r="H713" s="2">
        <f>IFERROR(VLOOKUP(D713,Coordenadas!$A$2:$D$5571,4,FALSE),0)</f>
        <v>-43.410800000000002</v>
      </c>
      <c r="I713" s="2" t="s">
        <v>5324</v>
      </c>
      <c r="J713" s="2">
        <v>63480</v>
      </c>
      <c r="K713" s="2" t="s">
        <v>5331</v>
      </c>
      <c r="L713" s="2">
        <f>IFERROR(VLOOKUP(C713,BOTULISMO!$A$3:$C$19,3,FALSE),0)</f>
        <v>0</v>
      </c>
      <c r="M713" s="2">
        <f>IFERROR(VLOOKUP(C713,'LEISHMANIOSE VISCERAL'!$A$4:$C$454,3,FALSE),0)</f>
        <v>8</v>
      </c>
      <c r="N713" s="2">
        <f>IFERROR(VLOOKUP(C713,'LEISHMANIOSE TEGUMENTAR'!$A$4:$C$1681,3,FALSE),0)</f>
        <v>1</v>
      </c>
      <c r="O713" s="2">
        <f>IFERROR(VLOOKUP(C713,'FEBRE AMARELA'!$A$4:$C$38,3,FALSE),0)</f>
        <v>0</v>
      </c>
      <c r="P713" s="2">
        <f>IFERROR(VLOOKUP(C713,DENGUE!$A$5:$C$4097,3,FALSE),0)</f>
        <v>159</v>
      </c>
      <c r="Q713" s="2">
        <f>IFERROR(VLOOKUP(C713,'HEPATITE VIRAL'!$A$5:$C$3162,3,FALSE),0)</f>
        <v>32</v>
      </c>
      <c r="R713" s="2">
        <f>IFERROR(VLOOKUP(C713,'FEBRE MACULOSA'!$A$5:$C$181,3,FALSE),0)</f>
        <v>0</v>
      </c>
      <c r="S713" s="2">
        <f>IFERROR(VLOOKUP(C713,LEPTOSPIROSE!$A$5:$C$1176,3,FALSE),0)</f>
        <v>0</v>
      </c>
      <c r="T713" s="2">
        <f>IFERROR(VLOOKUP(C713,'DOENÇA DE CHAGAS'!$A$5:$C$100,3,FALSE),0)</f>
        <v>0</v>
      </c>
      <c r="U713" s="2">
        <f>IFERROR(VLOOKUP(C713,'PICADAS DE COBRAS'!$A$6:$C$4645,3,FALSE),0)</f>
        <v>136</v>
      </c>
      <c r="V713">
        <f>IFERROR(VLOOKUP(C713,'ZIKA VIRUS'!$A$5:$C$2399,3,FALSE),0)</f>
        <v>11</v>
      </c>
      <c r="W713">
        <f>IFERROR(VLOOKUP(C713,'FEBRE TIFÓIDE'!$A$5:$C$46,3,FALSE),0)</f>
        <v>0</v>
      </c>
      <c r="X713">
        <f>IFERROR(VLOOKUP(C713,HANTAVIROSE!$A$5:$C$153,3,FALSE),0)</f>
        <v>0</v>
      </c>
      <c r="Y713">
        <f>IFERROR(VLOOKUP(C713,MENINGITE!$A$5:$C$447,3,FALSE),0)</f>
        <v>0</v>
      </c>
      <c r="Z713">
        <f>IFERROR(VLOOKUP(C713,RAIVA!$A$5:$C$16,3,FALSE),0)</f>
        <v>0</v>
      </c>
    </row>
    <row r="714" spans="1:26" x14ac:dyDescent="0.3">
      <c r="A714" s="2" t="s">
        <v>2425</v>
      </c>
      <c r="B714" s="2" t="s">
        <v>3178</v>
      </c>
      <c r="C714" s="2">
        <v>310760</v>
      </c>
      <c r="D714" s="2">
        <v>3107604</v>
      </c>
      <c r="E714" s="2" t="s">
        <v>2425</v>
      </c>
      <c r="F714" s="2" t="s">
        <v>3178</v>
      </c>
      <c r="G714" s="2">
        <f>IFERROR(VLOOKUP(D714,Coordenadas!$A$2:$D$5571,3,FALSE),0)</f>
        <v>-21.014800000000001</v>
      </c>
      <c r="H714" s="2">
        <f>IFERROR(VLOOKUP(D714,Coordenadas!$A$2:$D$5571,4,FALSE),0)</f>
        <v>-46.517400000000002</v>
      </c>
      <c r="I714" s="2" t="s">
        <v>5325</v>
      </c>
      <c r="J714" s="2">
        <v>3887</v>
      </c>
      <c r="K714" s="2" t="s">
        <v>5332</v>
      </c>
      <c r="L714" s="2">
        <f>IFERROR(VLOOKUP(C714,BOTULISMO!$A$3:$C$19,3,FALSE),0)</f>
        <v>0</v>
      </c>
      <c r="M714" s="2">
        <f>IFERROR(VLOOKUP(C714,'LEISHMANIOSE VISCERAL'!$A$4:$C$454,3,FALSE),0)</f>
        <v>0</v>
      </c>
      <c r="N714" s="2">
        <f>IFERROR(VLOOKUP(C714,'LEISHMANIOSE TEGUMENTAR'!$A$4:$C$1681,3,FALSE),0)</f>
        <v>0</v>
      </c>
      <c r="O714" s="2">
        <f>IFERROR(VLOOKUP(C714,'FEBRE AMARELA'!$A$4:$C$38,3,FALSE),0)</f>
        <v>0</v>
      </c>
      <c r="P714" s="2">
        <f>IFERROR(VLOOKUP(C714,DENGUE!$A$5:$C$4097,3,FALSE),0)</f>
        <v>8</v>
      </c>
      <c r="Q714" s="2">
        <f>IFERROR(VLOOKUP(C714,'HEPATITE VIRAL'!$A$5:$C$3162,3,FALSE),0)</f>
        <v>0</v>
      </c>
      <c r="R714" s="2">
        <f>IFERROR(VLOOKUP(C714,'FEBRE MACULOSA'!$A$5:$C$181,3,FALSE),0)</f>
        <v>0</v>
      </c>
      <c r="S714" s="2">
        <f>IFERROR(VLOOKUP(C714,LEPTOSPIROSE!$A$5:$C$1176,3,FALSE),0)</f>
        <v>0</v>
      </c>
      <c r="T714" s="2">
        <f>IFERROR(VLOOKUP(C714,'DOENÇA DE CHAGAS'!$A$5:$C$100,3,FALSE),0)</f>
        <v>0</v>
      </c>
      <c r="U714" s="2">
        <f>IFERROR(VLOOKUP(C714,'PICADAS DE COBRAS'!$A$6:$C$4645,3,FALSE),0)</f>
        <v>15</v>
      </c>
      <c r="V714">
        <f>IFERROR(VLOOKUP(C714,'ZIKA VIRUS'!$A$5:$C$2399,3,FALSE),0)</f>
        <v>0</v>
      </c>
      <c r="W714">
        <f>IFERROR(VLOOKUP(C714,'FEBRE TIFÓIDE'!$A$5:$C$46,3,FALSE),0)</f>
        <v>0</v>
      </c>
      <c r="X714">
        <f>IFERROR(VLOOKUP(C714,HANTAVIROSE!$A$5:$C$153,3,FALSE),0)</f>
        <v>0</v>
      </c>
      <c r="Y714">
        <f>IFERROR(VLOOKUP(C714,MENINGITE!$A$5:$C$447,3,FALSE),0)</f>
        <v>0</v>
      </c>
      <c r="Z714">
        <f>IFERROR(VLOOKUP(C714,RAIVA!$A$5:$C$16,3,FALSE),0)</f>
        <v>0</v>
      </c>
    </row>
    <row r="715" spans="1:26" x14ac:dyDescent="0.3">
      <c r="A715" s="2" t="s">
        <v>3257</v>
      </c>
      <c r="B715" s="2" t="s">
        <v>3604</v>
      </c>
      <c r="C715" s="2">
        <v>290395</v>
      </c>
      <c r="D715" s="2">
        <v>2903953</v>
      </c>
      <c r="E715" s="2" t="s">
        <v>3257</v>
      </c>
      <c r="F715" s="2" t="s">
        <v>3604</v>
      </c>
      <c r="G715" s="2">
        <f>IFERROR(VLOOKUP(D715,Coordenadas!$A$2:$D$5571,3,FALSE),0)</f>
        <v>-14.366300000000001</v>
      </c>
      <c r="H715" s="2">
        <f>IFERROR(VLOOKUP(D715,Coordenadas!$A$2:$D$5571,4,FALSE),0)</f>
        <v>-40.512599999999999</v>
      </c>
      <c r="I715" s="2" t="s">
        <v>5324</v>
      </c>
      <c r="J715" s="2">
        <v>10113</v>
      </c>
      <c r="K715" s="2" t="s">
        <v>5332</v>
      </c>
      <c r="L715" s="2">
        <f>IFERROR(VLOOKUP(C715,BOTULISMO!$A$3:$C$19,3,FALSE),0)</f>
        <v>0</v>
      </c>
      <c r="M715" s="2">
        <f>IFERROR(VLOOKUP(C715,'LEISHMANIOSE VISCERAL'!$A$4:$C$454,3,FALSE),0)</f>
        <v>0</v>
      </c>
      <c r="N715" s="2">
        <f>IFERROR(VLOOKUP(C715,'LEISHMANIOSE TEGUMENTAR'!$A$4:$C$1681,3,FALSE),0)</f>
        <v>0</v>
      </c>
      <c r="O715" s="2">
        <f>IFERROR(VLOOKUP(C715,'FEBRE AMARELA'!$A$4:$C$38,3,FALSE),0)</f>
        <v>0</v>
      </c>
      <c r="P715" s="2">
        <f>IFERROR(VLOOKUP(C715,DENGUE!$A$5:$C$4097,3,FALSE),0)</f>
        <v>22</v>
      </c>
      <c r="Q715" s="2">
        <f>IFERROR(VLOOKUP(C715,'HEPATITE VIRAL'!$A$5:$C$3162,3,FALSE),0)</f>
        <v>0</v>
      </c>
      <c r="R715" s="2">
        <f>IFERROR(VLOOKUP(C715,'FEBRE MACULOSA'!$A$5:$C$181,3,FALSE),0)</f>
        <v>0</v>
      </c>
      <c r="S715" s="2">
        <f>IFERROR(VLOOKUP(C715,LEPTOSPIROSE!$A$5:$C$1176,3,FALSE),0)</f>
        <v>0</v>
      </c>
      <c r="T715" s="2">
        <f>IFERROR(VLOOKUP(C715,'DOENÇA DE CHAGAS'!$A$5:$C$100,3,FALSE),0)</f>
        <v>0</v>
      </c>
      <c r="U715" s="2">
        <f>IFERROR(VLOOKUP(C715,'PICADAS DE COBRAS'!$A$6:$C$4645,3,FALSE),0)</f>
        <v>167</v>
      </c>
      <c r="V715">
        <f>IFERROR(VLOOKUP(C715,'ZIKA VIRUS'!$A$5:$C$2399,3,FALSE),0)</f>
        <v>1</v>
      </c>
      <c r="W715">
        <f>IFERROR(VLOOKUP(C715,'FEBRE TIFÓIDE'!$A$5:$C$46,3,FALSE),0)</f>
        <v>0</v>
      </c>
      <c r="X715">
        <f>IFERROR(VLOOKUP(C715,HANTAVIROSE!$A$5:$C$153,3,FALSE),0)</f>
        <v>0</v>
      </c>
      <c r="Y715">
        <f>IFERROR(VLOOKUP(C715,MENINGITE!$A$5:$C$447,3,FALSE),0)</f>
        <v>0</v>
      </c>
      <c r="Z715">
        <f>IFERROR(VLOOKUP(C715,RAIVA!$A$5:$C$16,3,FALSE),0)</f>
        <v>0</v>
      </c>
    </row>
    <row r="716" spans="1:26" x14ac:dyDescent="0.3">
      <c r="A716" s="2" t="s">
        <v>4704</v>
      </c>
      <c r="B716" s="2" t="s">
        <v>4868</v>
      </c>
      <c r="C716" s="2">
        <v>210203</v>
      </c>
      <c r="D716" s="2">
        <v>2102036</v>
      </c>
      <c r="E716" s="2" t="s">
        <v>4704</v>
      </c>
      <c r="F716" s="2" t="s">
        <v>4868</v>
      </c>
      <c r="G716" s="2">
        <f>IFERROR(VLOOKUP(D716,Coordenadas!$A$2:$D$5571,3,FALSE),0)</f>
        <v>-4.4763799999999998</v>
      </c>
      <c r="H716" s="2">
        <f>IFERROR(VLOOKUP(D716,Coordenadas!$A$2:$D$5571,4,FALSE),0)</f>
        <v>-46.864100000000001</v>
      </c>
      <c r="I716" s="2" t="s">
        <v>5324</v>
      </c>
      <c r="J716" s="2">
        <v>28459</v>
      </c>
      <c r="K716" s="2" t="s">
        <v>5330</v>
      </c>
      <c r="L716" s="2">
        <f>IFERROR(VLOOKUP(C716,BOTULISMO!$A$3:$C$19,3,FALSE),0)</f>
        <v>0</v>
      </c>
      <c r="M716" s="2">
        <f>IFERROR(VLOOKUP(C716,'LEISHMANIOSE VISCERAL'!$A$4:$C$454,3,FALSE),0)</f>
        <v>1</v>
      </c>
      <c r="N716" s="2">
        <f>IFERROR(VLOOKUP(C716,'LEISHMANIOSE TEGUMENTAR'!$A$4:$C$1681,3,FALSE),0)</f>
        <v>7</v>
      </c>
      <c r="O716" s="2">
        <f>IFERROR(VLOOKUP(C716,'FEBRE AMARELA'!$A$4:$C$38,3,FALSE),0)</f>
        <v>0</v>
      </c>
      <c r="P716" s="2">
        <f>IFERROR(VLOOKUP(C716,DENGUE!$A$5:$C$4097,3,FALSE),0)</f>
        <v>2</v>
      </c>
      <c r="Q716" s="2">
        <f>IFERROR(VLOOKUP(C716,'HEPATITE VIRAL'!$A$5:$C$3162,3,FALSE),0)</f>
        <v>0</v>
      </c>
      <c r="R716" s="2">
        <f>IFERROR(VLOOKUP(C716,'FEBRE MACULOSA'!$A$5:$C$181,3,FALSE),0)</f>
        <v>0</v>
      </c>
      <c r="S716" s="2">
        <f>IFERROR(VLOOKUP(C716,LEPTOSPIROSE!$A$5:$C$1176,3,FALSE),0)</f>
        <v>0</v>
      </c>
      <c r="T716" s="2">
        <f>IFERROR(VLOOKUP(C716,'DOENÇA DE CHAGAS'!$A$5:$C$100,3,FALSE),0)</f>
        <v>0</v>
      </c>
      <c r="U716" s="2">
        <f>IFERROR(VLOOKUP(C716,'PICADAS DE COBRAS'!$A$6:$C$4645,3,FALSE),0)</f>
        <v>0</v>
      </c>
      <c r="V716">
        <f>IFERROR(VLOOKUP(C716,'ZIKA VIRUS'!$A$5:$C$2399,3,FALSE),0)</f>
        <v>0</v>
      </c>
      <c r="W716">
        <f>IFERROR(VLOOKUP(C716,'FEBRE TIFÓIDE'!$A$5:$C$46,3,FALSE),0)</f>
        <v>0</v>
      </c>
      <c r="X716">
        <f>IFERROR(VLOOKUP(C716,HANTAVIROSE!$A$5:$C$153,3,FALSE),0)</f>
        <v>0</v>
      </c>
      <c r="Y716">
        <f>IFERROR(VLOOKUP(C716,MENINGITE!$A$5:$C$447,3,FALSE),0)</f>
        <v>0</v>
      </c>
      <c r="Z716">
        <f>IFERROR(VLOOKUP(C716,RAIVA!$A$5:$C$16,3,FALSE),0)</f>
        <v>0</v>
      </c>
    </row>
    <row r="717" spans="1:26" x14ac:dyDescent="0.3">
      <c r="A717" s="2" t="s">
        <v>3</v>
      </c>
      <c r="B717" s="2" t="s">
        <v>215</v>
      </c>
      <c r="C717" s="2">
        <v>520350</v>
      </c>
      <c r="D717" s="2">
        <v>5203500</v>
      </c>
      <c r="E717" s="2" t="s">
        <v>3</v>
      </c>
      <c r="F717" s="2" t="s">
        <v>215</v>
      </c>
      <c r="G717" s="2">
        <f>IFERROR(VLOOKUP(D717,Coordenadas!$A$2:$D$5571,3,FALSE),0)</f>
        <v>-18.217300000000002</v>
      </c>
      <c r="H717" s="2">
        <f>IFERROR(VLOOKUP(D717,Coordenadas!$A$2:$D$5571,4,FALSE),0)</f>
        <v>-49.74</v>
      </c>
      <c r="I717" s="2" t="s">
        <v>5327</v>
      </c>
      <c r="J717" s="2">
        <v>20727</v>
      </c>
      <c r="K717" s="2" t="s">
        <v>5330</v>
      </c>
      <c r="L717" s="2">
        <f>IFERROR(VLOOKUP(C717,BOTULISMO!$A$3:$C$19,3,FALSE),0)</f>
        <v>0</v>
      </c>
      <c r="M717" s="2">
        <f>IFERROR(VLOOKUP(C717,'LEISHMANIOSE VISCERAL'!$A$4:$C$454,3,FALSE),0)</f>
        <v>0</v>
      </c>
      <c r="N717" s="2">
        <f>IFERROR(VLOOKUP(C717,'LEISHMANIOSE TEGUMENTAR'!$A$4:$C$1681,3,FALSE),0)</f>
        <v>0</v>
      </c>
      <c r="O717" s="2">
        <f>IFERROR(VLOOKUP(C717,'FEBRE AMARELA'!$A$4:$C$38,3,FALSE),0)</f>
        <v>0</v>
      </c>
      <c r="P717" s="2">
        <f>IFERROR(VLOOKUP(C717,DENGUE!$A$5:$C$4097,3,FALSE),0)</f>
        <v>155</v>
      </c>
      <c r="Q717" s="2">
        <f>IFERROR(VLOOKUP(C717,'HEPATITE VIRAL'!$A$5:$C$3162,3,FALSE),0)</f>
        <v>0</v>
      </c>
      <c r="R717" s="2">
        <f>IFERROR(VLOOKUP(C717,'FEBRE MACULOSA'!$A$5:$C$181,3,FALSE),0)</f>
        <v>0</v>
      </c>
      <c r="S717" s="2">
        <f>IFERROR(VLOOKUP(C717,LEPTOSPIROSE!$A$5:$C$1176,3,FALSE),0)</f>
        <v>0</v>
      </c>
      <c r="T717" s="2">
        <f>IFERROR(VLOOKUP(C717,'DOENÇA DE CHAGAS'!$A$5:$C$100,3,FALSE),0)</f>
        <v>0</v>
      </c>
      <c r="U717" s="2">
        <f>IFERROR(VLOOKUP(C717,'PICADAS DE COBRAS'!$A$6:$C$4645,3,FALSE),0)</f>
        <v>76</v>
      </c>
      <c r="V717">
        <f>IFERROR(VLOOKUP(C717,'ZIKA VIRUS'!$A$5:$C$2399,3,FALSE),0)</f>
        <v>0</v>
      </c>
      <c r="W717">
        <f>IFERROR(VLOOKUP(C717,'FEBRE TIFÓIDE'!$A$5:$C$46,3,FALSE),0)</f>
        <v>0</v>
      </c>
      <c r="X717">
        <f>IFERROR(VLOOKUP(C717,HANTAVIROSE!$A$5:$C$153,3,FALSE),0)</f>
        <v>0</v>
      </c>
      <c r="Y717">
        <f>IFERROR(VLOOKUP(C717,MENINGITE!$A$5:$C$447,3,FALSE),0)</f>
        <v>0</v>
      </c>
      <c r="Z717">
        <f>IFERROR(VLOOKUP(C717,RAIVA!$A$5:$C$16,3,FALSE),0)</f>
        <v>0</v>
      </c>
    </row>
    <row r="718" spans="1:26" x14ac:dyDescent="0.3">
      <c r="A718" s="2" t="s">
        <v>2425</v>
      </c>
      <c r="B718" s="2" t="s">
        <v>3177</v>
      </c>
      <c r="C718" s="2">
        <v>310770</v>
      </c>
      <c r="D718" s="2">
        <v>3107703</v>
      </c>
      <c r="E718" s="2" t="s">
        <v>2425</v>
      </c>
      <c r="F718" s="2" t="s">
        <v>3177</v>
      </c>
      <c r="G718" s="2">
        <f>IFERROR(VLOOKUP(D718,Coordenadas!$A$2:$D$5571,3,FALSE),0)</f>
        <v>-19.705400000000001</v>
      </c>
      <c r="H718" s="2">
        <f>IFERROR(VLOOKUP(D718,Coordenadas!$A$2:$D$5571,4,FALSE),0)</f>
        <v>-43.478200000000001</v>
      </c>
      <c r="I718" s="2" t="s">
        <v>5325</v>
      </c>
      <c r="J718" s="2">
        <v>5491</v>
      </c>
      <c r="K718" s="2" t="s">
        <v>5332</v>
      </c>
      <c r="L718" s="2">
        <f>IFERROR(VLOOKUP(C718,BOTULISMO!$A$3:$C$19,3,FALSE),0)</f>
        <v>0</v>
      </c>
      <c r="M718" s="2">
        <f>IFERROR(VLOOKUP(C718,'LEISHMANIOSE VISCERAL'!$A$4:$C$454,3,FALSE),0)</f>
        <v>0</v>
      </c>
      <c r="N718" s="2">
        <f>IFERROR(VLOOKUP(C718,'LEISHMANIOSE TEGUMENTAR'!$A$4:$C$1681,3,FALSE),0)</f>
        <v>0</v>
      </c>
      <c r="O718" s="2">
        <f>IFERROR(VLOOKUP(C718,'FEBRE AMARELA'!$A$4:$C$38,3,FALSE),0)</f>
        <v>0</v>
      </c>
      <c r="P718" s="2">
        <f>IFERROR(VLOOKUP(C718,DENGUE!$A$5:$C$4097,3,FALSE),0)</f>
        <v>32</v>
      </c>
      <c r="Q718" s="2">
        <f>IFERROR(VLOOKUP(C718,'HEPATITE VIRAL'!$A$5:$C$3162,3,FALSE),0)</f>
        <v>0</v>
      </c>
      <c r="R718" s="2">
        <f>IFERROR(VLOOKUP(C718,'FEBRE MACULOSA'!$A$5:$C$181,3,FALSE),0)</f>
        <v>0</v>
      </c>
      <c r="S718" s="2">
        <f>IFERROR(VLOOKUP(C718,LEPTOSPIROSE!$A$5:$C$1176,3,FALSE),0)</f>
        <v>0</v>
      </c>
      <c r="T718" s="2">
        <f>IFERROR(VLOOKUP(C718,'DOENÇA DE CHAGAS'!$A$5:$C$100,3,FALSE),0)</f>
        <v>0</v>
      </c>
      <c r="U718" s="2">
        <f>IFERROR(VLOOKUP(C718,'PICADAS DE COBRAS'!$A$6:$C$4645,3,FALSE),0)</f>
        <v>14</v>
      </c>
      <c r="V718">
        <f>IFERROR(VLOOKUP(C718,'ZIKA VIRUS'!$A$5:$C$2399,3,FALSE),0)</f>
        <v>3</v>
      </c>
      <c r="W718">
        <f>IFERROR(VLOOKUP(C718,'FEBRE TIFÓIDE'!$A$5:$C$46,3,FALSE),0)</f>
        <v>0</v>
      </c>
      <c r="X718">
        <f>IFERROR(VLOOKUP(C718,HANTAVIROSE!$A$5:$C$153,3,FALSE),0)</f>
        <v>0</v>
      </c>
      <c r="Y718">
        <f>IFERROR(VLOOKUP(C718,MENINGITE!$A$5:$C$447,3,FALSE),0)</f>
        <v>0</v>
      </c>
      <c r="Z718">
        <f>IFERROR(VLOOKUP(C718,RAIVA!$A$5:$C$16,3,FALSE),0)</f>
        <v>0</v>
      </c>
    </row>
    <row r="719" spans="1:26" x14ac:dyDescent="0.3">
      <c r="A719" s="2" t="s">
        <v>250</v>
      </c>
      <c r="B719" s="2" t="s">
        <v>373</v>
      </c>
      <c r="C719" s="2">
        <v>510185</v>
      </c>
      <c r="D719" s="2">
        <v>5101852</v>
      </c>
      <c r="E719" s="2" t="s">
        <v>250</v>
      </c>
      <c r="F719" s="2" t="s">
        <v>373</v>
      </c>
      <c r="G719" s="2">
        <f>IFERROR(VLOOKUP(D719,Coordenadas!$A$2:$D$5571,3,FALSE),0)</f>
        <v>-12.1706</v>
      </c>
      <c r="H719" s="2">
        <f>IFERROR(VLOOKUP(D719,Coordenadas!$A$2:$D$5571,4,FALSE),0)</f>
        <v>-51.5032</v>
      </c>
      <c r="I719" s="2" t="s">
        <v>5327</v>
      </c>
      <c r="J719" s="2">
        <v>5314</v>
      </c>
      <c r="K719" s="2" t="s">
        <v>5332</v>
      </c>
      <c r="L719" s="2">
        <f>IFERROR(VLOOKUP(C719,BOTULISMO!$A$3:$C$19,3,FALSE),0)</f>
        <v>0</v>
      </c>
      <c r="M719" s="2">
        <f>IFERROR(VLOOKUP(C719,'LEISHMANIOSE VISCERAL'!$A$4:$C$454,3,FALSE),0)</f>
        <v>0</v>
      </c>
      <c r="N719" s="2">
        <f>IFERROR(VLOOKUP(C719,'LEISHMANIOSE TEGUMENTAR'!$A$4:$C$1681,3,FALSE),0)</f>
        <v>11</v>
      </c>
      <c r="O719" s="2">
        <f>IFERROR(VLOOKUP(C719,'FEBRE AMARELA'!$A$4:$C$38,3,FALSE),0)</f>
        <v>0</v>
      </c>
      <c r="P719" s="2">
        <f>IFERROR(VLOOKUP(C719,DENGUE!$A$5:$C$4097,3,FALSE),0)</f>
        <v>27</v>
      </c>
      <c r="Q719" s="2">
        <f>IFERROR(VLOOKUP(C719,'HEPATITE VIRAL'!$A$5:$C$3162,3,FALSE),0)</f>
        <v>3</v>
      </c>
      <c r="R719" s="2">
        <f>IFERROR(VLOOKUP(C719,'FEBRE MACULOSA'!$A$5:$C$181,3,FALSE),0)</f>
        <v>0</v>
      </c>
      <c r="S719" s="2">
        <f>IFERROR(VLOOKUP(C719,LEPTOSPIROSE!$A$5:$C$1176,3,FALSE),0)</f>
        <v>0</v>
      </c>
      <c r="T719" s="2">
        <f>IFERROR(VLOOKUP(C719,'DOENÇA DE CHAGAS'!$A$5:$C$100,3,FALSE),0)</f>
        <v>0</v>
      </c>
      <c r="U719" s="2">
        <f>IFERROR(VLOOKUP(C719,'PICADAS DE COBRAS'!$A$6:$C$4645,3,FALSE),0)</f>
        <v>5</v>
      </c>
      <c r="V719">
        <f>IFERROR(VLOOKUP(C719,'ZIKA VIRUS'!$A$5:$C$2399,3,FALSE),0)</f>
        <v>0</v>
      </c>
      <c r="W719">
        <f>IFERROR(VLOOKUP(C719,'FEBRE TIFÓIDE'!$A$5:$C$46,3,FALSE),0)</f>
        <v>0</v>
      </c>
      <c r="X719">
        <f>IFERROR(VLOOKUP(C719,HANTAVIROSE!$A$5:$C$153,3,FALSE),0)</f>
        <v>0</v>
      </c>
      <c r="Y719">
        <f>IFERROR(VLOOKUP(C719,MENINGITE!$A$5:$C$447,3,FALSE),0)</f>
        <v>0</v>
      </c>
      <c r="Z719">
        <f>IFERROR(VLOOKUP(C719,RAIVA!$A$5:$C$16,3,FALSE),0)</f>
        <v>0</v>
      </c>
    </row>
    <row r="720" spans="1:26" x14ac:dyDescent="0.3">
      <c r="A720" s="2" t="s">
        <v>2425</v>
      </c>
      <c r="B720" s="2" t="s">
        <v>3176</v>
      </c>
      <c r="C720" s="2">
        <v>310780</v>
      </c>
      <c r="D720" s="2">
        <v>3107802</v>
      </c>
      <c r="E720" s="2" t="s">
        <v>2425</v>
      </c>
      <c r="F720" s="2" t="s">
        <v>3176</v>
      </c>
      <c r="G720" s="2">
        <f>IFERROR(VLOOKUP(D720,Coordenadas!$A$2:$D$5571,3,FALSE),0)</f>
        <v>-19.835999999999999</v>
      </c>
      <c r="H720" s="2">
        <f>IFERROR(VLOOKUP(D720,Coordenadas!$A$2:$D$5571,4,FALSE),0)</f>
        <v>-42.316499999999998</v>
      </c>
      <c r="I720" s="2" t="s">
        <v>5325</v>
      </c>
      <c r="J720" s="2">
        <v>15364</v>
      </c>
      <c r="K720" s="2" t="s">
        <v>5332</v>
      </c>
      <c r="L720" s="2">
        <f>IFERROR(VLOOKUP(C720,BOTULISMO!$A$3:$C$19,3,FALSE),0)</f>
        <v>0</v>
      </c>
      <c r="M720" s="2">
        <f>IFERROR(VLOOKUP(C720,'LEISHMANIOSE VISCERAL'!$A$4:$C$454,3,FALSE),0)</f>
        <v>0</v>
      </c>
      <c r="N720" s="2">
        <f>IFERROR(VLOOKUP(C720,'LEISHMANIOSE TEGUMENTAR'!$A$4:$C$1681,3,FALSE),0)</f>
        <v>16</v>
      </c>
      <c r="O720" s="2">
        <f>IFERROR(VLOOKUP(C720,'FEBRE AMARELA'!$A$4:$C$38,3,FALSE),0)</f>
        <v>0</v>
      </c>
      <c r="P720" s="2">
        <f>IFERROR(VLOOKUP(C720,DENGUE!$A$5:$C$4097,3,FALSE),0)</f>
        <v>79</v>
      </c>
      <c r="Q720" s="2">
        <f>IFERROR(VLOOKUP(C720,'HEPATITE VIRAL'!$A$5:$C$3162,3,FALSE),0)</f>
        <v>0</v>
      </c>
      <c r="R720" s="2">
        <f>IFERROR(VLOOKUP(C720,'FEBRE MACULOSA'!$A$5:$C$181,3,FALSE),0)</f>
        <v>0</v>
      </c>
      <c r="S720" s="2">
        <f>IFERROR(VLOOKUP(C720,LEPTOSPIROSE!$A$5:$C$1176,3,FALSE),0)</f>
        <v>0</v>
      </c>
      <c r="T720" s="2">
        <f>IFERROR(VLOOKUP(C720,'DOENÇA DE CHAGAS'!$A$5:$C$100,3,FALSE),0)</f>
        <v>0</v>
      </c>
      <c r="U720" s="2">
        <f>IFERROR(VLOOKUP(C720,'PICADAS DE COBRAS'!$A$6:$C$4645,3,FALSE),0)</f>
        <v>17</v>
      </c>
      <c r="V720">
        <f>IFERROR(VLOOKUP(C720,'ZIKA VIRUS'!$A$5:$C$2399,3,FALSE),0)</f>
        <v>0</v>
      </c>
      <c r="W720">
        <f>IFERROR(VLOOKUP(C720,'FEBRE TIFÓIDE'!$A$5:$C$46,3,FALSE),0)</f>
        <v>0</v>
      </c>
      <c r="X720">
        <f>IFERROR(VLOOKUP(C720,HANTAVIROSE!$A$5:$C$153,3,FALSE),0)</f>
        <v>0</v>
      </c>
      <c r="Y720">
        <f>IFERROR(VLOOKUP(C720,MENINGITE!$A$5:$C$447,3,FALSE),0)</f>
        <v>0</v>
      </c>
      <c r="Z720">
        <f>IFERROR(VLOOKUP(C720,RAIVA!$A$5:$C$16,3,FALSE),0)</f>
        <v>0</v>
      </c>
    </row>
    <row r="721" spans="1:26" x14ac:dyDescent="0.3">
      <c r="A721" s="2" t="s">
        <v>2258</v>
      </c>
      <c r="B721" s="2" t="s">
        <v>2337</v>
      </c>
      <c r="C721" s="2">
        <v>330060</v>
      </c>
      <c r="D721" s="2">
        <v>3300605</v>
      </c>
      <c r="E721" s="2" t="s">
        <v>2258</v>
      </c>
      <c r="F721" s="2" t="s">
        <v>2337</v>
      </c>
      <c r="G721" s="2">
        <f>IFERROR(VLOOKUP(D721,Coordenadas!$A$2:$D$5571,3,FALSE),0)</f>
        <v>-21.1449</v>
      </c>
      <c r="H721" s="2">
        <f>IFERROR(VLOOKUP(D721,Coordenadas!$A$2:$D$5571,4,FALSE),0)</f>
        <v>-41.682200000000002</v>
      </c>
      <c r="I721" s="2" t="s">
        <v>5325</v>
      </c>
      <c r="J721" s="2">
        <v>35411</v>
      </c>
      <c r="K721" s="2" t="s">
        <v>5330</v>
      </c>
      <c r="L721" s="2">
        <f>IFERROR(VLOOKUP(C721,BOTULISMO!$A$3:$C$19,3,FALSE),0)</f>
        <v>0</v>
      </c>
      <c r="M721" s="2">
        <f>IFERROR(VLOOKUP(C721,'LEISHMANIOSE VISCERAL'!$A$4:$C$454,3,FALSE),0)</f>
        <v>0</v>
      </c>
      <c r="N721" s="2">
        <f>IFERROR(VLOOKUP(C721,'LEISHMANIOSE TEGUMENTAR'!$A$4:$C$1681,3,FALSE),0)</f>
        <v>0</v>
      </c>
      <c r="O721" s="2">
        <f>IFERROR(VLOOKUP(C721,'FEBRE AMARELA'!$A$4:$C$38,3,FALSE),0)</f>
        <v>0</v>
      </c>
      <c r="P721" s="2">
        <f>IFERROR(VLOOKUP(C721,DENGUE!$A$5:$C$4097,3,FALSE),0)</f>
        <v>21</v>
      </c>
      <c r="Q721" s="2">
        <f>IFERROR(VLOOKUP(C721,'HEPATITE VIRAL'!$A$5:$C$3162,3,FALSE),0)</f>
        <v>3</v>
      </c>
      <c r="R721" s="2">
        <f>IFERROR(VLOOKUP(C721,'FEBRE MACULOSA'!$A$5:$C$181,3,FALSE),0)</f>
        <v>0</v>
      </c>
      <c r="S721" s="2">
        <f>IFERROR(VLOOKUP(C721,LEPTOSPIROSE!$A$5:$C$1176,3,FALSE),0)</f>
        <v>1</v>
      </c>
      <c r="T721" s="2">
        <f>IFERROR(VLOOKUP(C721,'DOENÇA DE CHAGAS'!$A$5:$C$100,3,FALSE),0)</f>
        <v>0</v>
      </c>
      <c r="U721" s="2">
        <f>IFERROR(VLOOKUP(C721,'PICADAS DE COBRAS'!$A$6:$C$4645,3,FALSE),0)</f>
        <v>6</v>
      </c>
      <c r="V721">
        <f>IFERROR(VLOOKUP(C721,'ZIKA VIRUS'!$A$5:$C$2399,3,FALSE),0)</f>
        <v>1</v>
      </c>
      <c r="W721">
        <f>IFERROR(VLOOKUP(C721,'FEBRE TIFÓIDE'!$A$5:$C$46,3,FALSE),0)</f>
        <v>0</v>
      </c>
      <c r="X721">
        <f>IFERROR(VLOOKUP(C721,HANTAVIROSE!$A$5:$C$153,3,FALSE),0)</f>
        <v>0</v>
      </c>
      <c r="Y721">
        <f>IFERROR(VLOOKUP(C721,MENINGITE!$A$5:$C$447,3,FALSE),0)</f>
        <v>0</v>
      </c>
      <c r="Z721">
        <f>IFERROR(VLOOKUP(C721,RAIVA!$A$5:$C$16,3,FALSE),0)</f>
        <v>0</v>
      </c>
    </row>
    <row r="722" spans="1:26" x14ac:dyDescent="0.3">
      <c r="A722" s="2" t="s">
        <v>2349</v>
      </c>
      <c r="B722" s="2" t="s">
        <v>2413</v>
      </c>
      <c r="C722" s="2">
        <v>320110</v>
      </c>
      <c r="D722" s="2">
        <v>3201100</v>
      </c>
      <c r="E722" s="2" t="s">
        <v>2349</v>
      </c>
      <c r="F722" s="2" t="s">
        <v>2413</v>
      </c>
      <c r="G722" s="2">
        <f>IFERROR(VLOOKUP(D722,Coordenadas!$A$2:$D$5571,3,FALSE),0)</f>
        <v>-21.1173</v>
      </c>
      <c r="H722" s="2">
        <f>IFERROR(VLOOKUP(D722,Coordenadas!$A$2:$D$5571,4,FALSE),0)</f>
        <v>-41.673099999999998</v>
      </c>
      <c r="I722" s="2" t="s">
        <v>5325</v>
      </c>
      <c r="J722" s="2">
        <v>9476</v>
      </c>
      <c r="K722" s="2" t="s">
        <v>5332</v>
      </c>
      <c r="L722" s="2">
        <f>IFERROR(VLOOKUP(C722,BOTULISMO!$A$3:$C$19,3,FALSE),0)</f>
        <v>0</v>
      </c>
      <c r="M722" s="2">
        <f>IFERROR(VLOOKUP(C722,'LEISHMANIOSE VISCERAL'!$A$4:$C$454,3,FALSE),0)</f>
        <v>0</v>
      </c>
      <c r="N722" s="2">
        <f>IFERROR(VLOOKUP(C722,'LEISHMANIOSE TEGUMENTAR'!$A$4:$C$1681,3,FALSE),0)</f>
        <v>0</v>
      </c>
      <c r="O722" s="2">
        <f>IFERROR(VLOOKUP(C722,'FEBRE AMARELA'!$A$4:$C$38,3,FALSE),0)</f>
        <v>0</v>
      </c>
      <c r="P722" s="2">
        <f>IFERROR(VLOOKUP(C722,DENGUE!$A$5:$C$4097,3,FALSE),0)</f>
        <v>0</v>
      </c>
      <c r="Q722" s="2">
        <f>IFERROR(VLOOKUP(C722,'HEPATITE VIRAL'!$A$5:$C$3162,3,FALSE),0)</f>
        <v>0</v>
      </c>
      <c r="R722" s="2">
        <f>IFERROR(VLOOKUP(C722,'FEBRE MACULOSA'!$A$5:$C$181,3,FALSE),0)</f>
        <v>0</v>
      </c>
      <c r="S722" s="2">
        <f>IFERROR(VLOOKUP(C722,LEPTOSPIROSE!$A$5:$C$1176,3,FALSE),0)</f>
        <v>0</v>
      </c>
      <c r="T722" s="2">
        <f>IFERROR(VLOOKUP(C722,'DOENÇA DE CHAGAS'!$A$5:$C$100,3,FALSE),0)</f>
        <v>0</v>
      </c>
      <c r="U722" s="2">
        <f>IFERROR(VLOOKUP(C722,'PICADAS DE COBRAS'!$A$6:$C$4645,3,FALSE),0)</f>
        <v>0</v>
      </c>
      <c r="V722">
        <f>IFERROR(VLOOKUP(C722,'ZIKA VIRUS'!$A$5:$C$2399,3,FALSE),0)</f>
        <v>13</v>
      </c>
      <c r="W722">
        <f>IFERROR(VLOOKUP(C722,'FEBRE TIFÓIDE'!$A$5:$C$46,3,FALSE),0)</f>
        <v>0</v>
      </c>
      <c r="X722">
        <f>IFERROR(VLOOKUP(C722,HANTAVIROSE!$A$5:$C$153,3,FALSE),0)</f>
        <v>0</v>
      </c>
      <c r="Y722">
        <f>IFERROR(VLOOKUP(C722,MENINGITE!$A$5:$C$447,3,FALSE),0)</f>
        <v>0</v>
      </c>
      <c r="Z722">
        <f>IFERROR(VLOOKUP(C722,RAIVA!$A$5:$C$16,3,FALSE),0)</f>
        <v>0</v>
      </c>
    </row>
    <row r="723" spans="1:26" x14ac:dyDescent="0.3">
      <c r="A723" s="2" t="s">
        <v>967</v>
      </c>
      <c r="B723" s="2" t="s">
        <v>1214</v>
      </c>
      <c r="C723" s="2">
        <v>420257</v>
      </c>
      <c r="D723" s="2">
        <v>4202578</v>
      </c>
      <c r="E723" s="2" t="s">
        <v>967</v>
      </c>
      <c r="F723" s="2" t="s">
        <v>1214</v>
      </c>
      <c r="G723" s="2">
        <f>IFERROR(VLOOKUP(D723,Coordenadas!$A$2:$D$5571,3,FALSE),0)</f>
        <v>-26.692699999999999</v>
      </c>
      <c r="H723" s="2">
        <f>IFERROR(VLOOKUP(D723,Coordenadas!$A$2:$D$5571,4,FALSE),0)</f>
        <v>-53.096699999999998</v>
      </c>
      <c r="I723" s="2" t="s">
        <v>5326</v>
      </c>
      <c r="J723" s="2">
        <v>2132</v>
      </c>
      <c r="K723" s="2" t="s">
        <v>5332</v>
      </c>
      <c r="L723" s="2">
        <f>IFERROR(VLOOKUP(C723,BOTULISMO!$A$3:$C$19,3,FALSE),0)</f>
        <v>0</v>
      </c>
      <c r="M723" s="2">
        <f>IFERROR(VLOOKUP(C723,'LEISHMANIOSE VISCERAL'!$A$4:$C$454,3,FALSE),0)</f>
        <v>0</v>
      </c>
      <c r="N723" s="2">
        <f>IFERROR(VLOOKUP(C723,'LEISHMANIOSE TEGUMENTAR'!$A$4:$C$1681,3,FALSE),0)</f>
        <v>0</v>
      </c>
      <c r="O723" s="2">
        <f>IFERROR(VLOOKUP(C723,'FEBRE AMARELA'!$A$4:$C$38,3,FALSE),0)</f>
        <v>0</v>
      </c>
      <c r="P723" s="2">
        <f>IFERROR(VLOOKUP(C723,DENGUE!$A$5:$C$4097,3,FALSE),0)</f>
        <v>0</v>
      </c>
      <c r="Q723" s="2">
        <f>IFERROR(VLOOKUP(C723,'HEPATITE VIRAL'!$A$5:$C$3162,3,FALSE),0)</f>
        <v>1</v>
      </c>
      <c r="R723" s="2">
        <f>IFERROR(VLOOKUP(C723,'FEBRE MACULOSA'!$A$5:$C$181,3,FALSE),0)</f>
        <v>0</v>
      </c>
      <c r="S723" s="2">
        <f>IFERROR(VLOOKUP(C723,LEPTOSPIROSE!$A$5:$C$1176,3,FALSE),0)</f>
        <v>0</v>
      </c>
      <c r="T723" s="2">
        <f>IFERROR(VLOOKUP(C723,'DOENÇA DE CHAGAS'!$A$5:$C$100,3,FALSE),0)</f>
        <v>0</v>
      </c>
      <c r="U723" s="2">
        <f>IFERROR(VLOOKUP(C723,'PICADAS DE COBRAS'!$A$6:$C$4645,3,FALSE),0)</f>
        <v>2</v>
      </c>
      <c r="V723">
        <f>IFERROR(VLOOKUP(C723,'ZIKA VIRUS'!$A$5:$C$2399,3,FALSE),0)</f>
        <v>0</v>
      </c>
      <c r="W723">
        <f>IFERROR(VLOOKUP(C723,'FEBRE TIFÓIDE'!$A$5:$C$46,3,FALSE),0)</f>
        <v>0</v>
      </c>
      <c r="X723">
        <f>IFERROR(VLOOKUP(C723,HANTAVIROSE!$A$5:$C$153,3,FALSE),0)</f>
        <v>0</v>
      </c>
      <c r="Y723">
        <f>IFERROR(VLOOKUP(C723,MENINGITE!$A$5:$C$447,3,FALSE),0)</f>
        <v>0</v>
      </c>
      <c r="Z723">
        <f>IFERROR(VLOOKUP(C723,RAIVA!$A$5:$C$16,3,FALSE),0)</f>
        <v>0</v>
      </c>
    </row>
    <row r="724" spans="1:26" x14ac:dyDescent="0.3">
      <c r="A724" s="2" t="s">
        <v>1256</v>
      </c>
      <c r="B724" s="2" t="s">
        <v>1597</v>
      </c>
      <c r="C724" s="2">
        <v>410315</v>
      </c>
      <c r="D724" s="2">
        <v>4103156</v>
      </c>
      <c r="E724" s="2" t="s">
        <v>1256</v>
      </c>
      <c r="F724" s="2" t="s">
        <v>1597</v>
      </c>
      <c r="G724" s="2">
        <f>IFERROR(VLOOKUP(D724,Coordenadas!$A$2:$D$5571,3,FALSE),0)</f>
        <v>-26.195799999999998</v>
      </c>
      <c r="H724" s="2">
        <f>IFERROR(VLOOKUP(D724,Coordenadas!$A$2:$D$5571,4,FALSE),0)</f>
        <v>-53.595500000000001</v>
      </c>
      <c r="I724" s="2" t="s">
        <v>5326</v>
      </c>
      <c r="J724" s="2">
        <v>3796</v>
      </c>
      <c r="K724" s="2" t="s">
        <v>5332</v>
      </c>
      <c r="L724" s="2">
        <f>IFERROR(VLOOKUP(C724,BOTULISMO!$A$3:$C$19,3,FALSE),0)</f>
        <v>0</v>
      </c>
      <c r="M724" s="2">
        <f>IFERROR(VLOOKUP(C724,'LEISHMANIOSE VISCERAL'!$A$4:$C$454,3,FALSE),0)</f>
        <v>0</v>
      </c>
      <c r="N724" s="2">
        <f>IFERROR(VLOOKUP(C724,'LEISHMANIOSE TEGUMENTAR'!$A$4:$C$1681,3,FALSE),0)</f>
        <v>0</v>
      </c>
      <c r="O724" s="2">
        <f>IFERROR(VLOOKUP(C724,'FEBRE AMARELA'!$A$4:$C$38,3,FALSE),0)</f>
        <v>0</v>
      </c>
      <c r="P724" s="2">
        <f>IFERROR(VLOOKUP(C724,DENGUE!$A$5:$C$4097,3,FALSE),0)</f>
        <v>1</v>
      </c>
      <c r="Q724" s="2">
        <f>IFERROR(VLOOKUP(C724,'HEPATITE VIRAL'!$A$5:$C$3162,3,FALSE),0)</f>
        <v>6</v>
      </c>
      <c r="R724" s="2">
        <f>IFERROR(VLOOKUP(C724,'FEBRE MACULOSA'!$A$5:$C$181,3,FALSE),0)</f>
        <v>0</v>
      </c>
      <c r="S724" s="2">
        <f>IFERROR(VLOOKUP(C724,LEPTOSPIROSE!$A$5:$C$1176,3,FALSE),0)</f>
        <v>0</v>
      </c>
      <c r="T724" s="2">
        <f>IFERROR(VLOOKUP(C724,'DOENÇA DE CHAGAS'!$A$5:$C$100,3,FALSE),0)</f>
        <v>0</v>
      </c>
      <c r="U724" s="2">
        <f>IFERROR(VLOOKUP(C724,'PICADAS DE COBRAS'!$A$6:$C$4645,3,FALSE),0)</f>
        <v>4</v>
      </c>
      <c r="V724">
        <f>IFERROR(VLOOKUP(C724,'ZIKA VIRUS'!$A$5:$C$2399,3,FALSE),0)</f>
        <v>0</v>
      </c>
      <c r="W724">
        <f>IFERROR(VLOOKUP(C724,'FEBRE TIFÓIDE'!$A$5:$C$46,3,FALSE),0)</f>
        <v>0</v>
      </c>
      <c r="X724">
        <f>IFERROR(VLOOKUP(C724,HANTAVIROSE!$A$5:$C$153,3,FALSE),0)</f>
        <v>0</v>
      </c>
      <c r="Y724">
        <f>IFERROR(VLOOKUP(C724,MENINGITE!$A$5:$C$447,3,FALSE),0)</f>
        <v>0</v>
      </c>
      <c r="Z724">
        <f>IFERROR(VLOOKUP(C724,RAIVA!$A$5:$C$16,3,FALSE),0)</f>
        <v>0</v>
      </c>
    </row>
    <row r="725" spans="1:26" x14ac:dyDescent="0.3">
      <c r="A725" s="2" t="s">
        <v>5044</v>
      </c>
      <c r="B725" s="2" t="s">
        <v>5004</v>
      </c>
      <c r="C725" s="2">
        <v>150157</v>
      </c>
      <c r="D725" s="2">
        <v>1501576</v>
      </c>
      <c r="E725" s="2" t="s">
        <v>5044</v>
      </c>
      <c r="F725" s="2" t="s">
        <v>5004</v>
      </c>
      <c r="G725" s="2">
        <f>IFERROR(VLOOKUP(D725,Coordenadas!$A$2:$D$5571,3,FALSE),0)</f>
        <v>-5.0423999999999998</v>
      </c>
      <c r="H725" s="2">
        <f>IFERROR(VLOOKUP(D725,Coordenadas!$A$2:$D$5571,4,FALSE),0)</f>
        <v>-48.604700000000001</v>
      </c>
      <c r="I725" s="2" t="s">
        <v>5323</v>
      </c>
      <c r="J725" s="2">
        <v>15298</v>
      </c>
      <c r="K725" s="2" t="s">
        <v>5332</v>
      </c>
      <c r="L725" s="2">
        <f>IFERROR(VLOOKUP(C725,BOTULISMO!$A$3:$C$19,3,FALSE),0)</f>
        <v>0</v>
      </c>
      <c r="M725" s="2">
        <f>IFERROR(VLOOKUP(C725,'LEISHMANIOSE VISCERAL'!$A$4:$C$454,3,FALSE),0)</f>
        <v>0</v>
      </c>
      <c r="N725" s="2">
        <f>IFERROR(VLOOKUP(C725,'LEISHMANIOSE TEGUMENTAR'!$A$4:$C$1681,3,FALSE),0)</f>
        <v>10</v>
      </c>
      <c r="O725" s="2">
        <f>IFERROR(VLOOKUP(C725,'FEBRE AMARELA'!$A$4:$C$38,3,FALSE),0)</f>
        <v>0</v>
      </c>
      <c r="P725" s="2">
        <f>IFERROR(VLOOKUP(C725,DENGUE!$A$5:$C$4097,3,FALSE),0)</f>
        <v>0</v>
      </c>
      <c r="Q725" s="2">
        <f>IFERROR(VLOOKUP(C725,'HEPATITE VIRAL'!$A$5:$C$3162,3,FALSE),0)</f>
        <v>1</v>
      </c>
      <c r="R725" s="2">
        <f>IFERROR(VLOOKUP(C725,'FEBRE MACULOSA'!$A$5:$C$181,3,FALSE),0)</f>
        <v>0</v>
      </c>
      <c r="S725" s="2">
        <f>IFERROR(VLOOKUP(C725,LEPTOSPIROSE!$A$5:$C$1176,3,FALSE),0)</f>
        <v>0</v>
      </c>
      <c r="T725" s="2">
        <f>IFERROR(VLOOKUP(C725,'DOENÇA DE CHAGAS'!$A$5:$C$100,3,FALSE),0)</f>
        <v>0</v>
      </c>
      <c r="U725" s="2">
        <f>IFERROR(VLOOKUP(C725,'PICADAS DE COBRAS'!$A$6:$C$4645,3,FALSE),0)</f>
        <v>21</v>
      </c>
      <c r="V725">
        <f>IFERROR(VLOOKUP(C725,'ZIKA VIRUS'!$A$5:$C$2399,3,FALSE),0)</f>
        <v>0</v>
      </c>
      <c r="W725">
        <f>IFERROR(VLOOKUP(C725,'FEBRE TIFÓIDE'!$A$5:$C$46,3,FALSE),0)</f>
        <v>0</v>
      </c>
      <c r="X725">
        <f>IFERROR(VLOOKUP(C725,HANTAVIROSE!$A$5:$C$153,3,FALSE),0)</f>
        <v>0</v>
      </c>
      <c r="Y725">
        <f>IFERROR(VLOOKUP(C725,MENINGITE!$A$5:$C$447,3,FALSE),0)</f>
        <v>0</v>
      </c>
      <c r="Z725">
        <f>IFERROR(VLOOKUP(C725,RAIVA!$A$5:$C$16,3,FALSE),0)</f>
        <v>0</v>
      </c>
    </row>
    <row r="726" spans="1:26" x14ac:dyDescent="0.3">
      <c r="A726" s="2" t="s">
        <v>4903</v>
      </c>
      <c r="B726" s="2" t="s">
        <v>5004</v>
      </c>
      <c r="C726" s="2">
        <v>170330</v>
      </c>
      <c r="D726" s="2">
        <v>1703305</v>
      </c>
      <c r="E726" s="2" t="s">
        <v>4903</v>
      </c>
      <c r="F726" s="2" t="s">
        <v>5004</v>
      </c>
      <c r="G726" s="2">
        <f>IFERROR(VLOOKUP(D726,Coordenadas!$A$2:$D$5571,3,FALSE),0)</f>
        <v>-8.9630600000000005</v>
      </c>
      <c r="H726" s="2">
        <f>IFERROR(VLOOKUP(D726,Coordenadas!$A$2:$D$5571,4,FALSE),0)</f>
        <v>-48.164999999999999</v>
      </c>
      <c r="I726" s="2" t="s">
        <v>5323</v>
      </c>
      <c r="J726" s="2">
        <v>3768</v>
      </c>
      <c r="K726" s="2" t="s">
        <v>5332</v>
      </c>
      <c r="L726" s="2">
        <f>IFERROR(VLOOKUP(C726,BOTULISMO!$A$3:$C$19,3,FALSE),0)</f>
        <v>0</v>
      </c>
      <c r="M726" s="2">
        <f>IFERROR(VLOOKUP(C726,'LEISHMANIOSE VISCERAL'!$A$4:$C$454,3,FALSE),0)</f>
        <v>0</v>
      </c>
      <c r="N726" s="2">
        <f>IFERROR(VLOOKUP(C726,'LEISHMANIOSE TEGUMENTAR'!$A$4:$C$1681,3,FALSE),0)</f>
        <v>1</v>
      </c>
      <c r="O726" s="2">
        <f>IFERROR(VLOOKUP(C726,'FEBRE AMARELA'!$A$4:$C$38,3,FALSE),0)</f>
        <v>0</v>
      </c>
      <c r="P726" s="2">
        <f>IFERROR(VLOOKUP(C726,DENGUE!$A$5:$C$4097,3,FALSE),0)</f>
        <v>2</v>
      </c>
      <c r="Q726" s="2">
        <f>IFERROR(VLOOKUP(C726,'HEPATITE VIRAL'!$A$5:$C$3162,3,FALSE),0)</f>
        <v>0</v>
      </c>
      <c r="R726" s="2">
        <f>IFERROR(VLOOKUP(C726,'FEBRE MACULOSA'!$A$5:$C$181,3,FALSE),0)</f>
        <v>0</v>
      </c>
      <c r="S726" s="2">
        <f>IFERROR(VLOOKUP(C726,LEPTOSPIROSE!$A$5:$C$1176,3,FALSE),0)</f>
        <v>0</v>
      </c>
      <c r="T726" s="2">
        <f>IFERROR(VLOOKUP(C726,'DOENÇA DE CHAGAS'!$A$5:$C$100,3,FALSE),0)</f>
        <v>0</v>
      </c>
      <c r="U726" s="2">
        <f>IFERROR(VLOOKUP(C726,'PICADAS DE COBRAS'!$A$6:$C$4645,3,FALSE),0)</f>
        <v>2</v>
      </c>
      <c r="V726">
        <f>IFERROR(VLOOKUP(C726,'ZIKA VIRUS'!$A$5:$C$2399,3,FALSE),0)</f>
        <v>3</v>
      </c>
      <c r="W726">
        <f>IFERROR(VLOOKUP(C726,'FEBRE TIFÓIDE'!$A$5:$C$46,3,FALSE),0)</f>
        <v>0</v>
      </c>
      <c r="X726">
        <f>IFERROR(VLOOKUP(C726,HANTAVIROSE!$A$5:$C$153,3,FALSE),0)</f>
        <v>0</v>
      </c>
      <c r="Y726">
        <f>IFERROR(VLOOKUP(C726,MENINGITE!$A$5:$C$447,3,FALSE),0)</f>
        <v>0</v>
      </c>
      <c r="Z726">
        <f>IFERROR(VLOOKUP(C726,RAIVA!$A$5:$C$16,3,FALSE),0)</f>
        <v>0</v>
      </c>
    </row>
    <row r="727" spans="1:26" x14ac:dyDescent="0.3">
      <c r="A727" s="2" t="s">
        <v>1637</v>
      </c>
      <c r="B727" s="2" t="s">
        <v>2179</v>
      </c>
      <c r="C727" s="2">
        <v>350710</v>
      </c>
      <c r="D727" s="2">
        <v>3507100</v>
      </c>
      <c r="E727" s="2" t="s">
        <v>1637</v>
      </c>
      <c r="F727" s="2" t="s">
        <v>2179</v>
      </c>
      <c r="G727" s="2">
        <f>IFERROR(VLOOKUP(D727,Coordenadas!$A$2:$D$5571,3,FALSE),0)</f>
        <v>-23.1356</v>
      </c>
      <c r="H727" s="2">
        <f>IFERROR(VLOOKUP(D727,Coordenadas!$A$2:$D$5571,4,FALSE),0)</f>
        <v>-46.467500000000001</v>
      </c>
      <c r="I727" s="2" t="s">
        <v>5325</v>
      </c>
      <c r="J727" s="2">
        <v>19708</v>
      </c>
      <c r="K727" s="2" t="s">
        <v>5332</v>
      </c>
      <c r="L727" s="2">
        <f>IFERROR(VLOOKUP(C727,BOTULISMO!$A$3:$C$19,3,FALSE),0)</f>
        <v>0</v>
      </c>
      <c r="M727" s="2">
        <f>IFERROR(VLOOKUP(C727,'LEISHMANIOSE VISCERAL'!$A$4:$C$454,3,FALSE),0)</f>
        <v>0</v>
      </c>
      <c r="N727" s="2">
        <f>IFERROR(VLOOKUP(C727,'LEISHMANIOSE TEGUMENTAR'!$A$4:$C$1681,3,FALSE),0)</f>
        <v>0</v>
      </c>
      <c r="O727" s="2">
        <f>IFERROR(VLOOKUP(C727,'FEBRE AMARELA'!$A$4:$C$38,3,FALSE),0)</f>
        <v>0</v>
      </c>
      <c r="P727" s="2">
        <f>IFERROR(VLOOKUP(C727,DENGUE!$A$5:$C$4097,3,FALSE),0)</f>
        <v>2</v>
      </c>
      <c r="Q727" s="2">
        <f>IFERROR(VLOOKUP(C727,'HEPATITE VIRAL'!$A$5:$C$3162,3,FALSE),0)</f>
        <v>3</v>
      </c>
      <c r="R727" s="2">
        <f>IFERROR(VLOOKUP(C727,'FEBRE MACULOSA'!$A$5:$C$181,3,FALSE),0)</f>
        <v>0</v>
      </c>
      <c r="S727" s="2">
        <f>IFERROR(VLOOKUP(C727,LEPTOSPIROSE!$A$5:$C$1176,3,FALSE),0)</f>
        <v>0</v>
      </c>
      <c r="T727" s="2">
        <f>IFERROR(VLOOKUP(C727,'DOENÇA DE CHAGAS'!$A$5:$C$100,3,FALSE),0)</f>
        <v>0</v>
      </c>
      <c r="U727" s="2">
        <f>IFERROR(VLOOKUP(C727,'PICADAS DE COBRAS'!$A$6:$C$4645,3,FALSE),0)</f>
        <v>27</v>
      </c>
      <c r="V727">
        <f>IFERROR(VLOOKUP(C727,'ZIKA VIRUS'!$A$5:$C$2399,3,FALSE),0)</f>
        <v>0</v>
      </c>
      <c r="W727">
        <f>IFERROR(VLOOKUP(C727,'FEBRE TIFÓIDE'!$A$5:$C$46,3,FALSE),0)</f>
        <v>0</v>
      </c>
      <c r="X727">
        <f>IFERROR(VLOOKUP(C727,HANTAVIROSE!$A$5:$C$153,3,FALSE),0)</f>
        <v>0</v>
      </c>
      <c r="Y727">
        <f>IFERROR(VLOOKUP(C727,MENINGITE!$A$5:$C$447,3,FALSE),0)</f>
        <v>0</v>
      </c>
      <c r="Z727">
        <f>IFERROR(VLOOKUP(C727,RAIVA!$A$5:$C$16,3,FALSE),0)</f>
        <v>0</v>
      </c>
    </row>
    <row r="728" spans="1:26" x14ac:dyDescent="0.3">
      <c r="A728" s="2" t="s">
        <v>4704</v>
      </c>
      <c r="B728" s="2" t="s">
        <v>4867</v>
      </c>
      <c r="C728" s="2">
        <v>210207</v>
      </c>
      <c r="D728" s="2">
        <v>2102077</v>
      </c>
      <c r="E728" s="2" t="s">
        <v>4704</v>
      </c>
      <c r="F728" s="2" t="s">
        <v>4867</v>
      </c>
      <c r="G728" s="2">
        <f>IFERROR(VLOOKUP(D728,Coordenadas!$A$2:$D$5571,3,FALSE),0)</f>
        <v>-4.3731099999999996</v>
      </c>
      <c r="H728" s="2">
        <f>IFERROR(VLOOKUP(D728,Coordenadas!$A$2:$D$5571,4,FALSE),0)</f>
        <v>-45.032600000000002</v>
      </c>
      <c r="I728" s="2" t="s">
        <v>5324</v>
      </c>
      <c r="J728" s="2">
        <v>14818</v>
      </c>
      <c r="K728" s="2" t="s">
        <v>5332</v>
      </c>
      <c r="L728" s="2">
        <f>IFERROR(VLOOKUP(C728,BOTULISMO!$A$3:$C$19,3,FALSE),0)</f>
        <v>0</v>
      </c>
      <c r="M728" s="2">
        <f>IFERROR(VLOOKUP(C728,'LEISHMANIOSE VISCERAL'!$A$4:$C$454,3,FALSE),0)</f>
        <v>0</v>
      </c>
      <c r="N728" s="2">
        <f>IFERROR(VLOOKUP(C728,'LEISHMANIOSE TEGUMENTAR'!$A$4:$C$1681,3,FALSE),0)</f>
        <v>2</v>
      </c>
      <c r="O728" s="2">
        <f>IFERROR(VLOOKUP(C728,'FEBRE AMARELA'!$A$4:$C$38,3,FALSE),0)</f>
        <v>0</v>
      </c>
      <c r="P728" s="2">
        <f>IFERROR(VLOOKUP(C728,DENGUE!$A$5:$C$4097,3,FALSE),0)</f>
        <v>7</v>
      </c>
      <c r="Q728" s="2">
        <f>IFERROR(VLOOKUP(C728,'HEPATITE VIRAL'!$A$5:$C$3162,3,FALSE),0)</f>
        <v>0</v>
      </c>
      <c r="R728" s="2">
        <f>IFERROR(VLOOKUP(C728,'FEBRE MACULOSA'!$A$5:$C$181,3,FALSE),0)</f>
        <v>0</v>
      </c>
      <c r="S728" s="2">
        <f>IFERROR(VLOOKUP(C728,LEPTOSPIROSE!$A$5:$C$1176,3,FALSE),0)</f>
        <v>0</v>
      </c>
      <c r="T728" s="2">
        <f>IFERROR(VLOOKUP(C728,'DOENÇA DE CHAGAS'!$A$5:$C$100,3,FALSE),0)</f>
        <v>0</v>
      </c>
      <c r="U728" s="2">
        <f>IFERROR(VLOOKUP(C728,'PICADAS DE COBRAS'!$A$6:$C$4645,3,FALSE),0)</f>
        <v>0</v>
      </c>
      <c r="V728">
        <f>IFERROR(VLOOKUP(C728,'ZIKA VIRUS'!$A$5:$C$2399,3,FALSE),0)</f>
        <v>0</v>
      </c>
      <c r="W728">
        <f>IFERROR(VLOOKUP(C728,'FEBRE TIFÓIDE'!$A$5:$C$46,3,FALSE),0)</f>
        <v>0</v>
      </c>
      <c r="X728">
        <f>IFERROR(VLOOKUP(C728,HANTAVIROSE!$A$5:$C$153,3,FALSE),0)</f>
        <v>0</v>
      </c>
      <c r="Y728">
        <f>IFERROR(VLOOKUP(C728,MENINGITE!$A$5:$C$447,3,FALSE),0)</f>
        <v>0</v>
      </c>
      <c r="Z728">
        <f>IFERROR(VLOOKUP(C728,RAIVA!$A$5:$C$16,3,FALSE),0)</f>
        <v>0</v>
      </c>
    </row>
    <row r="729" spans="1:26" x14ac:dyDescent="0.3">
      <c r="A729" s="2" t="s">
        <v>470</v>
      </c>
      <c r="B729" s="2" t="s">
        <v>916</v>
      </c>
      <c r="C729" s="2">
        <v>430235</v>
      </c>
      <c r="D729" s="2">
        <v>4302352</v>
      </c>
      <c r="E729" s="2" t="s">
        <v>470</v>
      </c>
      <c r="F729" s="2" t="s">
        <v>916</v>
      </c>
      <c r="G729" s="2">
        <f>IFERROR(VLOOKUP(D729,Coordenadas!$A$2:$D$5571,3,FALSE),0)</f>
        <v>-29.485600000000002</v>
      </c>
      <c r="H729" s="2">
        <f>IFERROR(VLOOKUP(D729,Coordenadas!$A$2:$D$5571,4,FALSE),0)</f>
        <v>-51.354799999999997</v>
      </c>
      <c r="I729" s="2" t="s">
        <v>5326</v>
      </c>
      <c r="J729" s="2">
        <v>11789</v>
      </c>
      <c r="K729" s="2" t="s">
        <v>5332</v>
      </c>
      <c r="L729" s="2">
        <f>IFERROR(VLOOKUP(C729,BOTULISMO!$A$3:$C$19,3,FALSE),0)</f>
        <v>0</v>
      </c>
      <c r="M729" s="2">
        <f>IFERROR(VLOOKUP(C729,'LEISHMANIOSE VISCERAL'!$A$4:$C$454,3,FALSE),0)</f>
        <v>0</v>
      </c>
      <c r="N729" s="2">
        <f>IFERROR(VLOOKUP(C729,'LEISHMANIOSE TEGUMENTAR'!$A$4:$C$1681,3,FALSE),0)</f>
        <v>0</v>
      </c>
      <c r="O729" s="2">
        <f>IFERROR(VLOOKUP(C729,'FEBRE AMARELA'!$A$4:$C$38,3,FALSE),0)</f>
        <v>0</v>
      </c>
      <c r="P729" s="2">
        <f>IFERROR(VLOOKUP(C729,DENGUE!$A$5:$C$4097,3,FALSE),0)</f>
        <v>1</v>
      </c>
      <c r="Q729" s="2">
        <f>IFERROR(VLOOKUP(C729,'HEPATITE VIRAL'!$A$5:$C$3162,3,FALSE),0)</f>
        <v>7</v>
      </c>
      <c r="R729" s="2">
        <f>IFERROR(VLOOKUP(C729,'FEBRE MACULOSA'!$A$5:$C$181,3,FALSE),0)</f>
        <v>0</v>
      </c>
      <c r="S729" s="2">
        <f>IFERROR(VLOOKUP(C729,LEPTOSPIROSE!$A$5:$C$1176,3,FALSE),0)</f>
        <v>3</v>
      </c>
      <c r="T729" s="2">
        <f>IFERROR(VLOOKUP(C729,'DOENÇA DE CHAGAS'!$A$5:$C$100,3,FALSE),0)</f>
        <v>0</v>
      </c>
      <c r="U729" s="2">
        <f>IFERROR(VLOOKUP(C729,'PICADAS DE COBRAS'!$A$6:$C$4645,3,FALSE),0)</f>
        <v>6</v>
      </c>
      <c r="V729">
        <f>IFERROR(VLOOKUP(C729,'ZIKA VIRUS'!$A$5:$C$2399,3,FALSE),0)</f>
        <v>0</v>
      </c>
      <c r="W729">
        <f>IFERROR(VLOOKUP(C729,'FEBRE TIFÓIDE'!$A$5:$C$46,3,FALSE),0)</f>
        <v>0</v>
      </c>
      <c r="X729">
        <f>IFERROR(VLOOKUP(C729,HANTAVIROSE!$A$5:$C$153,3,FALSE),0)</f>
        <v>0</v>
      </c>
      <c r="Y729">
        <f>IFERROR(VLOOKUP(C729,MENINGITE!$A$5:$C$447,3,FALSE),0)</f>
        <v>0</v>
      </c>
      <c r="Z729">
        <f>IFERROR(VLOOKUP(C729,RAIVA!$A$5:$C$16,3,FALSE),0)</f>
        <v>0</v>
      </c>
    </row>
    <row r="730" spans="1:26" x14ac:dyDescent="0.3">
      <c r="A730" s="2" t="s">
        <v>4490</v>
      </c>
      <c r="B730" s="2" t="s">
        <v>4675</v>
      </c>
      <c r="C730" s="2">
        <v>220191</v>
      </c>
      <c r="D730" s="2">
        <v>2201919</v>
      </c>
      <c r="E730" s="2" t="s">
        <v>4490</v>
      </c>
      <c r="F730" s="2" t="s">
        <v>4675</v>
      </c>
      <c r="G730" s="2">
        <f>IFERROR(VLOOKUP(D730,Coordenadas!$A$2:$D$5571,3,FALSE),0)</f>
        <v>-3.19631</v>
      </c>
      <c r="H730" s="2">
        <f>IFERROR(VLOOKUP(D730,Coordenadas!$A$2:$D$5571,4,FALSE),0)</f>
        <v>-41.640300000000003</v>
      </c>
      <c r="I730" s="2" t="s">
        <v>5324</v>
      </c>
      <c r="J730" s="2">
        <v>5304</v>
      </c>
      <c r="K730" s="2" t="s">
        <v>5332</v>
      </c>
      <c r="L730" s="2">
        <f>IFERROR(VLOOKUP(C730,BOTULISMO!$A$3:$C$19,3,FALSE),0)</f>
        <v>0</v>
      </c>
      <c r="M730" s="2">
        <f>IFERROR(VLOOKUP(C730,'LEISHMANIOSE VISCERAL'!$A$4:$C$454,3,FALSE),0)</f>
        <v>0</v>
      </c>
      <c r="N730" s="2">
        <f>IFERROR(VLOOKUP(C730,'LEISHMANIOSE TEGUMENTAR'!$A$4:$C$1681,3,FALSE),0)</f>
        <v>0</v>
      </c>
      <c r="O730" s="2">
        <f>IFERROR(VLOOKUP(C730,'FEBRE AMARELA'!$A$4:$C$38,3,FALSE),0)</f>
        <v>0</v>
      </c>
      <c r="P730" s="2">
        <f>IFERROR(VLOOKUP(C730,DENGUE!$A$5:$C$4097,3,FALSE),0)</f>
        <v>0</v>
      </c>
      <c r="Q730" s="2">
        <f>IFERROR(VLOOKUP(C730,'HEPATITE VIRAL'!$A$5:$C$3162,3,FALSE),0)</f>
        <v>0</v>
      </c>
      <c r="R730" s="2">
        <f>IFERROR(VLOOKUP(C730,'FEBRE MACULOSA'!$A$5:$C$181,3,FALSE),0)</f>
        <v>0</v>
      </c>
      <c r="S730" s="2">
        <f>IFERROR(VLOOKUP(C730,LEPTOSPIROSE!$A$5:$C$1176,3,FALSE),0)</f>
        <v>0</v>
      </c>
      <c r="T730" s="2">
        <f>IFERROR(VLOOKUP(C730,'DOENÇA DE CHAGAS'!$A$5:$C$100,3,FALSE),0)</f>
        <v>0</v>
      </c>
      <c r="U730" s="2">
        <f>IFERROR(VLOOKUP(C730,'PICADAS DE COBRAS'!$A$6:$C$4645,3,FALSE),0)</f>
        <v>1</v>
      </c>
      <c r="V730">
        <f>IFERROR(VLOOKUP(C730,'ZIKA VIRUS'!$A$5:$C$2399,3,FALSE),0)</f>
        <v>0</v>
      </c>
      <c r="W730">
        <f>IFERROR(VLOOKUP(C730,'FEBRE TIFÓIDE'!$A$5:$C$46,3,FALSE),0)</f>
        <v>0</v>
      </c>
      <c r="X730">
        <f>IFERROR(VLOOKUP(C730,HANTAVIROSE!$A$5:$C$153,3,FALSE),0)</f>
        <v>0</v>
      </c>
      <c r="Y730">
        <f>IFERROR(VLOOKUP(C730,MENINGITE!$A$5:$C$447,3,FALSE),0)</f>
        <v>0</v>
      </c>
      <c r="Z730">
        <f>IFERROR(VLOOKUP(C730,RAIVA!$A$5:$C$16,3,FALSE),0)</f>
        <v>0</v>
      </c>
    </row>
    <row r="731" spans="1:26" x14ac:dyDescent="0.3">
      <c r="A731" s="2" t="s">
        <v>470</v>
      </c>
      <c r="B731" s="2" t="s">
        <v>915</v>
      </c>
      <c r="C731" s="2">
        <v>430237</v>
      </c>
      <c r="D731" s="2">
        <v>4302378</v>
      </c>
      <c r="E731" s="2" t="s">
        <v>470</v>
      </c>
      <c r="F731" s="2" t="s">
        <v>915</v>
      </c>
      <c r="G731" s="2">
        <f>IFERROR(VLOOKUP(D731,Coordenadas!$A$2:$D$5571,3,FALSE),0)</f>
        <v>-27.539899999999999</v>
      </c>
      <c r="H731" s="2">
        <f>IFERROR(VLOOKUP(D731,Coordenadas!$A$2:$D$5571,4,FALSE),0)</f>
        <v>-53.871600000000001</v>
      </c>
      <c r="I731" s="2" t="s">
        <v>5326</v>
      </c>
      <c r="J731" s="2">
        <v>2328</v>
      </c>
      <c r="K731" s="2" t="s">
        <v>5332</v>
      </c>
      <c r="L731" s="2">
        <f>IFERROR(VLOOKUP(C731,BOTULISMO!$A$3:$C$19,3,FALSE),0)</f>
        <v>0</v>
      </c>
      <c r="M731" s="2">
        <f>IFERROR(VLOOKUP(C731,'LEISHMANIOSE VISCERAL'!$A$4:$C$454,3,FALSE),0)</f>
        <v>0</v>
      </c>
      <c r="N731" s="2">
        <f>IFERROR(VLOOKUP(C731,'LEISHMANIOSE TEGUMENTAR'!$A$4:$C$1681,3,FALSE),0)</f>
        <v>0</v>
      </c>
      <c r="O731" s="2">
        <f>IFERROR(VLOOKUP(C731,'FEBRE AMARELA'!$A$4:$C$38,3,FALSE),0)</f>
        <v>0</v>
      </c>
      <c r="P731" s="2">
        <f>IFERROR(VLOOKUP(C731,DENGUE!$A$5:$C$4097,3,FALSE),0)</f>
        <v>37</v>
      </c>
      <c r="Q731" s="2">
        <f>IFERROR(VLOOKUP(C731,'HEPATITE VIRAL'!$A$5:$C$3162,3,FALSE),0)</f>
        <v>1</v>
      </c>
      <c r="R731" s="2">
        <f>IFERROR(VLOOKUP(C731,'FEBRE MACULOSA'!$A$5:$C$181,3,FALSE),0)</f>
        <v>0</v>
      </c>
      <c r="S731" s="2">
        <f>IFERROR(VLOOKUP(C731,LEPTOSPIROSE!$A$5:$C$1176,3,FALSE),0)</f>
        <v>0</v>
      </c>
      <c r="T731" s="2">
        <f>IFERROR(VLOOKUP(C731,'DOENÇA DE CHAGAS'!$A$5:$C$100,3,FALSE),0)</f>
        <v>0</v>
      </c>
      <c r="U731" s="2">
        <f>IFERROR(VLOOKUP(C731,'PICADAS DE COBRAS'!$A$6:$C$4645,3,FALSE),0)</f>
        <v>0</v>
      </c>
      <c r="V731">
        <f>IFERROR(VLOOKUP(C731,'ZIKA VIRUS'!$A$5:$C$2399,3,FALSE),0)</f>
        <v>0</v>
      </c>
      <c r="W731">
        <f>IFERROR(VLOOKUP(C731,'FEBRE TIFÓIDE'!$A$5:$C$46,3,FALSE),0)</f>
        <v>0</v>
      </c>
      <c r="X731">
        <f>IFERROR(VLOOKUP(C731,HANTAVIROSE!$A$5:$C$153,3,FALSE),0)</f>
        <v>0</v>
      </c>
      <c r="Y731">
        <f>IFERROR(VLOOKUP(C731,MENINGITE!$A$5:$C$447,3,FALSE),0)</f>
        <v>0</v>
      </c>
      <c r="Z731">
        <f>IFERROR(VLOOKUP(C731,RAIVA!$A$5:$C$16,3,FALSE),0)</f>
        <v>0</v>
      </c>
    </row>
    <row r="732" spans="1:26" x14ac:dyDescent="0.3">
      <c r="A732" s="2" t="s">
        <v>2425</v>
      </c>
      <c r="B732" s="2" t="s">
        <v>3175</v>
      </c>
      <c r="C732" s="2">
        <v>310790</v>
      </c>
      <c r="D732" s="2">
        <v>3107901</v>
      </c>
      <c r="E732" s="2" t="s">
        <v>2425</v>
      </c>
      <c r="F732" s="2" t="s">
        <v>3175</v>
      </c>
      <c r="G732" s="2">
        <f>IFERROR(VLOOKUP(D732,Coordenadas!$A$2:$D$5571,3,FALSE),0)</f>
        <v>-22.467500000000001</v>
      </c>
      <c r="H732" s="2">
        <f>IFERROR(VLOOKUP(D732,Coordenadas!$A$2:$D$5571,4,FALSE),0)</f>
        <v>-46.143999999999998</v>
      </c>
      <c r="I732" s="2" t="s">
        <v>5325</v>
      </c>
      <c r="J732" s="2">
        <v>10457</v>
      </c>
      <c r="K732" s="2" t="s">
        <v>5332</v>
      </c>
      <c r="L732" s="2">
        <f>IFERROR(VLOOKUP(C732,BOTULISMO!$A$3:$C$19,3,FALSE),0)</f>
        <v>0</v>
      </c>
      <c r="M732" s="2">
        <f>IFERROR(VLOOKUP(C732,'LEISHMANIOSE VISCERAL'!$A$4:$C$454,3,FALSE),0)</f>
        <v>0</v>
      </c>
      <c r="N732" s="2">
        <f>IFERROR(VLOOKUP(C732,'LEISHMANIOSE TEGUMENTAR'!$A$4:$C$1681,3,FALSE),0)</f>
        <v>0</v>
      </c>
      <c r="O732" s="2">
        <f>IFERROR(VLOOKUP(C732,'FEBRE AMARELA'!$A$4:$C$38,3,FALSE),0)</f>
        <v>0</v>
      </c>
      <c r="P732" s="2">
        <f>IFERROR(VLOOKUP(C732,DENGUE!$A$5:$C$4097,3,FALSE),0)</f>
        <v>0</v>
      </c>
      <c r="Q732" s="2">
        <f>IFERROR(VLOOKUP(C732,'HEPATITE VIRAL'!$A$5:$C$3162,3,FALSE),0)</f>
        <v>1</v>
      </c>
      <c r="R732" s="2">
        <f>IFERROR(VLOOKUP(C732,'FEBRE MACULOSA'!$A$5:$C$181,3,FALSE),0)</f>
        <v>0</v>
      </c>
      <c r="S732" s="2">
        <f>IFERROR(VLOOKUP(C732,LEPTOSPIROSE!$A$5:$C$1176,3,FALSE),0)</f>
        <v>0</v>
      </c>
      <c r="T732" s="2">
        <f>IFERROR(VLOOKUP(C732,'DOENÇA DE CHAGAS'!$A$5:$C$100,3,FALSE),0)</f>
        <v>0</v>
      </c>
      <c r="U732" s="2">
        <f>IFERROR(VLOOKUP(C732,'PICADAS DE COBRAS'!$A$6:$C$4645,3,FALSE),0)</f>
        <v>45</v>
      </c>
      <c r="V732">
        <f>IFERROR(VLOOKUP(C732,'ZIKA VIRUS'!$A$5:$C$2399,3,FALSE),0)</f>
        <v>1</v>
      </c>
      <c r="W732">
        <f>IFERROR(VLOOKUP(C732,'FEBRE TIFÓIDE'!$A$5:$C$46,3,FALSE),0)</f>
        <v>0</v>
      </c>
      <c r="X732">
        <f>IFERROR(VLOOKUP(C732,HANTAVIROSE!$A$5:$C$153,3,FALSE),0)</f>
        <v>0</v>
      </c>
      <c r="Y732">
        <f>IFERROR(VLOOKUP(C732,MENINGITE!$A$5:$C$447,3,FALSE),0)</f>
        <v>0</v>
      </c>
      <c r="Z732">
        <f>IFERROR(VLOOKUP(C732,RAIVA!$A$5:$C$16,3,FALSE),0)</f>
        <v>0</v>
      </c>
    </row>
    <row r="733" spans="1:26" x14ac:dyDescent="0.3">
      <c r="A733" s="2" t="s">
        <v>967</v>
      </c>
      <c r="B733" s="2" t="s">
        <v>1213</v>
      </c>
      <c r="C733" s="2">
        <v>420260</v>
      </c>
      <c r="D733" s="2">
        <v>4202602</v>
      </c>
      <c r="E733" s="2" t="s">
        <v>967</v>
      </c>
      <c r="F733" s="2" t="s">
        <v>1213</v>
      </c>
      <c r="G733" s="2">
        <f>IFERROR(VLOOKUP(D733,Coordenadas!$A$2:$D$5571,3,FALSE),0)</f>
        <v>-27.798999999999999</v>
      </c>
      <c r="H733" s="2">
        <f>IFERROR(VLOOKUP(D733,Coordenadas!$A$2:$D$5571,4,FALSE),0)</f>
        <v>-49.487000000000002</v>
      </c>
      <c r="I733" s="2" t="s">
        <v>5326</v>
      </c>
      <c r="J733" s="2">
        <v>8942</v>
      </c>
      <c r="K733" s="2" t="s">
        <v>5332</v>
      </c>
      <c r="L733" s="2">
        <f>IFERROR(VLOOKUP(C733,BOTULISMO!$A$3:$C$19,3,FALSE),0)</f>
        <v>0</v>
      </c>
      <c r="M733" s="2">
        <f>IFERROR(VLOOKUP(C733,'LEISHMANIOSE VISCERAL'!$A$4:$C$454,3,FALSE),0)</f>
        <v>0</v>
      </c>
      <c r="N733" s="2">
        <f>IFERROR(VLOOKUP(C733,'LEISHMANIOSE TEGUMENTAR'!$A$4:$C$1681,3,FALSE),0)</f>
        <v>0</v>
      </c>
      <c r="O733" s="2">
        <f>IFERROR(VLOOKUP(C733,'FEBRE AMARELA'!$A$4:$C$38,3,FALSE),0)</f>
        <v>0</v>
      </c>
      <c r="P733" s="2">
        <f>IFERROR(VLOOKUP(C733,DENGUE!$A$5:$C$4097,3,FALSE),0)</f>
        <v>0</v>
      </c>
      <c r="Q733" s="2">
        <f>IFERROR(VLOOKUP(C733,'HEPATITE VIRAL'!$A$5:$C$3162,3,FALSE),0)</f>
        <v>7</v>
      </c>
      <c r="R733" s="2">
        <f>IFERROR(VLOOKUP(C733,'FEBRE MACULOSA'!$A$5:$C$181,3,FALSE),0)</f>
        <v>0</v>
      </c>
      <c r="S733" s="2">
        <f>IFERROR(VLOOKUP(C733,LEPTOSPIROSE!$A$5:$C$1176,3,FALSE),0)</f>
        <v>0</v>
      </c>
      <c r="T733" s="2">
        <f>IFERROR(VLOOKUP(C733,'DOENÇA DE CHAGAS'!$A$5:$C$100,3,FALSE),0)</f>
        <v>0</v>
      </c>
      <c r="U733" s="2">
        <f>IFERROR(VLOOKUP(C733,'PICADAS DE COBRAS'!$A$6:$C$4645,3,FALSE),0)</f>
        <v>5</v>
      </c>
      <c r="V733">
        <f>IFERROR(VLOOKUP(C733,'ZIKA VIRUS'!$A$5:$C$2399,3,FALSE),0)</f>
        <v>0</v>
      </c>
      <c r="W733">
        <f>IFERROR(VLOOKUP(C733,'FEBRE TIFÓIDE'!$A$5:$C$46,3,FALSE),0)</f>
        <v>0</v>
      </c>
      <c r="X733">
        <f>IFERROR(VLOOKUP(C733,HANTAVIROSE!$A$5:$C$153,3,FALSE),0)</f>
        <v>0</v>
      </c>
      <c r="Y733">
        <f>IFERROR(VLOOKUP(C733,MENINGITE!$A$5:$C$447,3,FALSE),0)</f>
        <v>0</v>
      </c>
      <c r="Z733">
        <f>IFERROR(VLOOKUP(C733,RAIVA!$A$5:$C$16,3,FALSE),0)</f>
        <v>0</v>
      </c>
    </row>
    <row r="734" spans="1:26" x14ac:dyDescent="0.3">
      <c r="A734" s="2" t="s">
        <v>470</v>
      </c>
      <c r="B734" s="2" t="s">
        <v>914</v>
      </c>
      <c r="C734" s="2">
        <v>430240</v>
      </c>
      <c r="D734" s="2">
        <v>4302402</v>
      </c>
      <c r="E734" s="2" t="s">
        <v>470</v>
      </c>
      <c r="F734" s="2" t="s">
        <v>914</v>
      </c>
      <c r="G734" s="2">
        <f>IFERROR(VLOOKUP(D734,Coordenadas!$A$2:$D$5571,3,FALSE),0)</f>
        <v>-29.607099999999999</v>
      </c>
      <c r="H734" s="2">
        <f>IFERROR(VLOOKUP(D734,Coordenadas!$A$2:$D$5571,4,FALSE),0)</f>
        <v>-51.945599999999999</v>
      </c>
      <c r="I734" s="2" t="s">
        <v>5326</v>
      </c>
      <c r="J734" s="2">
        <v>11472</v>
      </c>
      <c r="K734" s="2" t="s">
        <v>5332</v>
      </c>
      <c r="L734" s="2">
        <f>IFERROR(VLOOKUP(C734,BOTULISMO!$A$3:$C$19,3,FALSE),0)</f>
        <v>0</v>
      </c>
      <c r="M734" s="2">
        <f>IFERROR(VLOOKUP(C734,'LEISHMANIOSE VISCERAL'!$A$4:$C$454,3,FALSE),0)</f>
        <v>0</v>
      </c>
      <c r="N734" s="2">
        <f>IFERROR(VLOOKUP(C734,'LEISHMANIOSE TEGUMENTAR'!$A$4:$C$1681,3,FALSE),0)</f>
        <v>0</v>
      </c>
      <c r="O734" s="2">
        <f>IFERROR(VLOOKUP(C734,'FEBRE AMARELA'!$A$4:$C$38,3,FALSE),0)</f>
        <v>0</v>
      </c>
      <c r="P734" s="2">
        <f>IFERROR(VLOOKUP(C734,DENGUE!$A$5:$C$4097,3,FALSE),0)</f>
        <v>0</v>
      </c>
      <c r="Q734" s="2">
        <f>IFERROR(VLOOKUP(C734,'HEPATITE VIRAL'!$A$5:$C$3162,3,FALSE),0)</f>
        <v>13</v>
      </c>
      <c r="R734" s="2">
        <f>IFERROR(VLOOKUP(C734,'FEBRE MACULOSA'!$A$5:$C$181,3,FALSE),0)</f>
        <v>0</v>
      </c>
      <c r="S734" s="2">
        <f>IFERROR(VLOOKUP(C734,LEPTOSPIROSE!$A$5:$C$1176,3,FALSE),0)</f>
        <v>0</v>
      </c>
      <c r="T734" s="2">
        <f>IFERROR(VLOOKUP(C734,'DOENÇA DE CHAGAS'!$A$5:$C$100,3,FALSE),0)</f>
        <v>0</v>
      </c>
      <c r="U734" s="2">
        <f>IFERROR(VLOOKUP(C734,'PICADAS DE COBRAS'!$A$6:$C$4645,3,FALSE),0)</f>
        <v>23</v>
      </c>
      <c r="V734">
        <f>IFERROR(VLOOKUP(C734,'ZIKA VIRUS'!$A$5:$C$2399,3,FALSE),0)</f>
        <v>0</v>
      </c>
      <c r="W734">
        <f>IFERROR(VLOOKUP(C734,'FEBRE TIFÓIDE'!$A$5:$C$46,3,FALSE),0)</f>
        <v>0</v>
      </c>
      <c r="X734">
        <f>IFERROR(VLOOKUP(C734,HANTAVIROSE!$A$5:$C$153,3,FALSE),0)</f>
        <v>0</v>
      </c>
      <c r="Y734">
        <f>IFERROR(VLOOKUP(C734,MENINGITE!$A$5:$C$447,3,FALSE),0)</f>
        <v>0</v>
      </c>
      <c r="Z734">
        <f>IFERROR(VLOOKUP(C734,RAIVA!$A$5:$C$16,3,FALSE),0)</f>
        <v>0</v>
      </c>
    </row>
    <row r="735" spans="1:26" x14ac:dyDescent="0.3">
      <c r="A735" s="2" t="s">
        <v>3988</v>
      </c>
      <c r="B735" s="2" t="s">
        <v>1596</v>
      </c>
      <c r="C735" s="2">
        <v>250230</v>
      </c>
      <c r="D735" s="2">
        <v>2502300</v>
      </c>
      <c r="E735" s="2" t="s">
        <v>3988</v>
      </c>
      <c r="F735" s="2" t="s">
        <v>1596</v>
      </c>
      <c r="G735" s="2">
        <f>IFERROR(VLOOKUP(D735,Coordenadas!$A$2:$D$5571,3,FALSE),0)</f>
        <v>-6.4417600000000004</v>
      </c>
      <c r="H735" s="2">
        <f>IFERROR(VLOOKUP(D735,Coordenadas!$A$2:$D$5571,4,FALSE),0)</f>
        <v>-37.923400000000001</v>
      </c>
      <c r="I735" s="2" t="s">
        <v>5324</v>
      </c>
      <c r="J735" s="2">
        <v>5035</v>
      </c>
      <c r="K735" s="2" t="s">
        <v>5332</v>
      </c>
      <c r="L735" s="2">
        <f>IFERROR(VLOOKUP(C735,BOTULISMO!$A$3:$C$19,3,FALSE),0)</f>
        <v>0</v>
      </c>
      <c r="M735" s="2">
        <f>IFERROR(VLOOKUP(C735,'LEISHMANIOSE VISCERAL'!$A$4:$C$454,3,FALSE),0)</f>
        <v>0</v>
      </c>
      <c r="N735" s="2">
        <f>IFERROR(VLOOKUP(C735,'LEISHMANIOSE TEGUMENTAR'!$A$4:$C$1681,3,FALSE),0)</f>
        <v>0</v>
      </c>
      <c r="O735" s="2">
        <f>IFERROR(VLOOKUP(C735,'FEBRE AMARELA'!$A$4:$C$38,3,FALSE),0)</f>
        <v>0</v>
      </c>
      <c r="P735" s="2">
        <f>IFERROR(VLOOKUP(C735,DENGUE!$A$5:$C$4097,3,FALSE),0)</f>
        <v>0</v>
      </c>
      <c r="Q735" s="2">
        <f>IFERROR(VLOOKUP(C735,'HEPATITE VIRAL'!$A$5:$C$3162,3,FALSE),0)</f>
        <v>0</v>
      </c>
      <c r="R735" s="2">
        <f>IFERROR(VLOOKUP(C735,'FEBRE MACULOSA'!$A$5:$C$181,3,FALSE),0)</f>
        <v>0</v>
      </c>
      <c r="S735" s="2">
        <f>IFERROR(VLOOKUP(C735,LEPTOSPIROSE!$A$5:$C$1176,3,FALSE),0)</f>
        <v>0</v>
      </c>
      <c r="T735" s="2">
        <f>IFERROR(VLOOKUP(C735,'DOENÇA DE CHAGAS'!$A$5:$C$100,3,FALSE),0)</f>
        <v>0</v>
      </c>
      <c r="U735" s="2">
        <f>IFERROR(VLOOKUP(C735,'PICADAS DE COBRAS'!$A$6:$C$4645,3,FALSE),0)</f>
        <v>0</v>
      </c>
      <c r="V735">
        <f>IFERROR(VLOOKUP(C735,'ZIKA VIRUS'!$A$5:$C$2399,3,FALSE),0)</f>
        <v>0</v>
      </c>
      <c r="W735">
        <f>IFERROR(VLOOKUP(C735,'FEBRE TIFÓIDE'!$A$5:$C$46,3,FALSE),0)</f>
        <v>0</v>
      </c>
      <c r="X735">
        <f>IFERROR(VLOOKUP(C735,HANTAVIROSE!$A$5:$C$153,3,FALSE),0)</f>
        <v>0</v>
      </c>
      <c r="Y735">
        <f>IFERROR(VLOOKUP(C735,MENINGITE!$A$5:$C$447,3,FALSE),0)</f>
        <v>0</v>
      </c>
      <c r="Z735">
        <f>IFERROR(VLOOKUP(C735,RAIVA!$A$5:$C$16,3,FALSE),0)</f>
        <v>0</v>
      </c>
    </row>
    <row r="736" spans="1:26" x14ac:dyDescent="0.3">
      <c r="A736" s="2" t="s">
        <v>2425</v>
      </c>
      <c r="B736" s="2" t="s">
        <v>1596</v>
      </c>
      <c r="C736" s="2">
        <v>310800</v>
      </c>
      <c r="D736" s="2">
        <v>3108008</v>
      </c>
      <c r="E736" s="2" t="s">
        <v>2425</v>
      </c>
      <c r="F736" s="2" t="s">
        <v>1596</v>
      </c>
      <c r="G736" s="2">
        <f>IFERROR(VLOOKUP(D736,Coordenadas!$A$2:$D$5571,3,FALSE),0)</f>
        <v>-21.032900000000001</v>
      </c>
      <c r="H736" s="2">
        <f>IFERROR(VLOOKUP(D736,Coordenadas!$A$2:$D$5571,4,FALSE),0)</f>
        <v>-44.753700000000002</v>
      </c>
      <c r="I736" s="2" t="s">
        <v>5325</v>
      </c>
      <c r="J736" s="2">
        <v>17243</v>
      </c>
      <c r="K736" s="2" t="s">
        <v>5332</v>
      </c>
      <c r="L736" s="2">
        <f>IFERROR(VLOOKUP(C736,BOTULISMO!$A$3:$C$19,3,FALSE),0)</f>
        <v>0</v>
      </c>
      <c r="M736" s="2">
        <f>IFERROR(VLOOKUP(C736,'LEISHMANIOSE VISCERAL'!$A$4:$C$454,3,FALSE),0)</f>
        <v>0</v>
      </c>
      <c r="N736" s="2">
        <f>IFERROR(VLOOKUP(C736,'LEISHMANIOSE TEGUMENTAR'!$A$4:$C$1681,3,FALSE),0)</f>
        <v>0</v>
      </c>
      <c r="O736" s="2">
        <f>IFERROR(VLOOKUP(C736,'FEBRE AMARELA'!$A$4:$C$38,3,FALSE),0)</f>
        <v>0</v>
      </c>
      <c r="P736" s="2">
        <f>IFERROR(VLOOKUP(C736,DENGUE!$A$5:$C$4097,3,FALSE),0)</f>
        <v>3</v>
      </c>
      <c r="Q736" s="2">
        <f>IFERROR(VLOOKUP(C736,'HEPATITE VIRAL'!$A$5:$C$3162,3,FALSE),0)</f>
        <v>1</v>
      </c>
      <c r="R736" s="2">
        <f>IFERROR(VLOOKUP(C736,'FEBRE MACULOSA'!$A$5:$C$181,3,FALSE),0)</f>
        <v>0</v>
      </c>
      <c r="S736" s="2">
        <f>IFERROR(VLOOKUP(C736,LEPTOSPIROSE!$A$5:$C$1176,3,FALSE),0)</f>
        <v>5</v>
      </c>
      <c r="T736" s="2">
        <f>IFERROR(VLOOKUP(C736,'DOENÇA DE CHAGAS'!$A$5:$C$100,3,FALSE),0)</f>
        <v>0</v>
      </c>
      <c r="U736" s="2">
        <f>IFERROR(VLOOKUP(C736,'PICADAS DE COBRAS'!$A$6:$C$4645,3,FALSE),0)</f>
        <v>6</v>
      </c>
      <c r="V736">
        <f>IFERROR(VLOOKUP(C736,'ZIKA VIRUS'!$A$5:$C$2399,3,FALSE),0)</f>
        <v>1</v>
      </c>
      <c r="W736">
        <f>IFERROR(VLOOKUP(C736,'FEBRE TIFÓIDE'!$A$5:$C$46,3,FALSE),0)</f>
        <v>0</v>
      </c>
      <c r="X736">
        <f>IFERROR(VLOOKUP(C736,HANTAVIROSE!$A$5:$C$153,3,FALSE),0)</f>
        <v>0</v>
      </c>
      <c r="Y736">
        <f>IFERROR(VLOOKUP(C736,MENINGITE!$A$5:$C$447,3,FALSE),0)</f>
        <v>0</v>
      </c>
      <c r="Z736">
        <f>IFERROR(VLOOKUP(C736,RAIVA!$A$5:$C$16,3,FALSE),0)</f>
        <v>0</v>
      </c>
    </row>
    <row r="737" spans="1:26" x14ac:dyDescent="0.3">
      <c r="A737" s="2" t="s">
        <v>1256</v>
      </c>
      <c r="B737" s="2" t="s">
        <v>1596</v>
      </c>
      <c r="C737" s="2">
        <v>410320</v>
      </c>
      <c r="D737" s="2">
        <v>4103206</v>
      </c>
      <c r="E737" s="2" t="s">
        <v>1256</v>
      </c>
      <c r="F737" s="2" t="s">
        <v>1596</v>
      </c>
      <c r="G737" s="2">
        <f>IFERROR(VLOOKUP(D737,Coordenadas!$A$2:$D$5571,3,FALSE),0)</f>
        <v>-23.706299999999999</v>
      </c>
      <c r="H737" s="2">
        <f>IFERROR(VLOOKUP(D737,Coordenadas!$A$2:$D$5571,4,FALSE),0)</f>
        <v>-51.767099999999999</v>
      </c>
      <c r="I737" s="2" t="s">
        <v>5326</v>
      </c>
      <c r="J737" s="2">
        <v>6561</v>
      </c>
      <c r="K737" s="2" t="s">
        <v>5332</v>
      </c>
      <c r="L737" s="2">
        <f>IFERROR(VLOOKUP(C737,BOTULISMO!$A$3:$C$19,3,FALSE),0)</f>
        <v>0</v>
      </c>
      <c r="M737" s="2">
        <f>IFERROR(VLOOKUP(C737,'LEISHMANIOSE VISCERAL'!$A$4:$C$454,3,FALSE),0)</f>
        <v>0</v>
      </c>
      <c r="N737" s="2">
        <f>IFERROR(VLOOKUP(C737,'LEISHMANIOSE TEGUMENTAR'!$A$4:$C$1681,3,FALSE),0)</f>
        <v>0</v>
      </c>
      <c r="O737" s="2">
        <f>IFERROR(VLOOKUP(C737,'FEBRE AMARELA'!$A$4:$C$38,3,FALSE),0)</f>
        <v>0</v>
      </c>
      <c r="P737" s="2">
        <f>IFERROR(VLOOKUP(C737,DENGUE!$A$5:$C$4097,3,FALSE),0)</f>
        <v>175</v>
      </c>
      <c r="Q737" s="2">
        <f>IFERROR(VLOOKUP(C737,'HEPATITE VIRAL'!$A$5:$C$3162,3,FALSE),0)</f>
        <v>3</v>
      </c>
      <c r="R737" s="2">
        <f>IFERROR(VLOOKUP(C737,'FEBRE MACULOSA'!$A$5:$C$181,3,FALSE),0)</f>
        <v>0</v>
      </c>
      <c r="S737" s="2">
        <f>IFERROR(VLOOKUP(C737,LEPTOSPIROSE!$A$5:$C$1176,3,FALSE),0)</f>
        <v>0</v>
      </c>
      <c r="T737" s="2">
        <f>IFERROR(VLOOKUP(C737,'DOENÇA DE CHAGAS'!$A$5:$C$100,3,FALSE),0)</f>
        <v>0</v>
      </c>
      <c r="U737" s="2">
        <f>IFERROR(VLOOKUP(C737,'PICADAS DE COBRAS'!$A$6:$C$4645,3,FALSE),0)</f>
        <v>14</v>
      </c>
      <c r="V737">
        <f>IFERROR(VLOOKUP(C737,'ZIKA VIRUS'!$A$5:$C$2399,3,FALSE),0)</f>
        <v>0</v>
      </c>
      <c r="W737">
        <f>IFERROR(VLOOKUP(C737,'FEBRE TIFÓIDE'!$A$5:$C$46,3,FALSE),0)</f>
        <v>0</v>
      </c>
      <c r="X737">
        <f>IFERROR(VLOOKUP(C737,HANTAVIROSE!$A$5:$C$153,3,FALSE),0)</f>
        <v>0</v>
      </c>
      <c r="Y737">
        <f>IFERROR(VLOOKUP(C737,MENINGITE!$A$5:$C$447,3,FALSE),0)</f>
        <v>0</v>
      </c>
      <c r="Z737">
        <f>IFERROR(VLOOKUP(C737,RAIVA!$A$5:$C$16,3,FALSE),0)</f>
        <v>0</v>
      </c>
    </row>
    <row r="738" spans="1:26" x14ac:dyDescent="0.3">
      <c r="A738" s="2" t="s">
        <v>1637</v>
      </c>
      <c r="B738" s="2" t="s">
        <v>2178</v>
      </c>
      <c r="C738" s="2">
        <v>350715</v>
      </c>
      <c r="D738" s="2">
        <v>3507159</v>
      </c>
      <c r="E738" s="2" t="s">
        <v>1637</v>
      </c>
      <c r="F738" s="2" t="s">
        <v>2178</v>
      </c>
      <c r="G738" s="2">
        <f>IFERROR(VLOOKUP(D738,Coordenadas!$A$2:$D$5571,3,FALSE),0)</f>
        <v>-24.3155</v>
      </c>
      <c r="H738" s="2">
        <f>IFERROR(VLOOKUP(D738,Coordenadas!$A$2:$D$5571,4,FALSE),0)</f>
        <v>-49.145099999999999</v>
      </c>
      <c r="I738" s="2" t="s">
        <v>5325</v>
      </c>
      <c r="J738" s="2">
        <v>3571</v>
      </c>
      <c r="K738" s="2" t="s">
        <v>5332</v>
      </c>
      <c r="L738" s="2">
        <f>IFERROR(VLOOKUP(C738,BOTULISMO!$A$3:$C$19,3,FALSE),0)</f>
        <v>0</v>
      </c>
      <c r="M738" s="2">
        <f>IFERROR(VLOOKUP(C738,'LEISHMANIOSE VISCERAL'!$A$4:$C$454,3,FALSE),0)</f>
        <v>0</v>
      </c>
      <c r="N738" s="2">
        <f>IFERROR(VLOOKUP(C738,'LEISHMANIOSE TEGUMENTAR'!$A$4:$C$1681,3,FALSE),0)</f>
        <v>0</v>
      </c>
      <c r="O738" s="2">
        <f>IFERROR(VLOOKUP(C738,'FEBRE AMARELA'!$A$4:$C$38,3,FALSE),0)</f>
        <v>0</v>
      </c>
      <c r="P738" s="2">
        <f>IFERROR(VLOOKUP(C738,DENGUE!$A$5:$C$4097,3,FALSE),0)</f>
        <v>0</v>
      </c>
      <c r="Q738" s="2">
        <f>IFERROR(VLOOKUP(C738,'HEPATITE VIRAL'!$A$5:$C$3162,3,FALSE),0)</f>
        <v>0</v>
      </c>
      <c r="R738" s="2">
        <f>IFERROR(VLOOKUP(C738,'FEBRE MACULOSA'!$A$5:$C$181,3,FALSE),0)</f>
        <v>0</v>
      </c>
      <c r="S738" s="2">
        <f>IFERROR(VLOOKUP(C738,LEPTOSPIROSE!$A$5:$C$1176,3,FALSE),0)</f>
        <v>0</v>
      </c>
      <c r="T738" s="2">
        <f>IFERROR(VLOOKUP(C738,'DOENÇA DE CHAGAS'!$A$5:$C$100,3,FALSE),0)</f>
        <v>0</v>
      </c>
      <c r="U738" s="2">
        <f>IFERROR(VLOOKUP(C738,'PICADAS DE COBRAS'!$A$6:$C$4645,3,FALSE),0)</f>
        <v>3</v>
      </c>
      <c r="V738">
        <f>IFERROR(VLOOKUP(C738,'ZIKA VIRUS'!$A$5:$C$2399,3,FALSE),0)</f>
        <v>0</v>
      </c>
      <c r="W738">
        <f>IFERROR(VLOOKUP(C738,'FEBRE TIFÓIDE'!$A$5:$C$46,3,FALSE),0)</f>
        <v>0</v>
      </c>
      <c r="X738">
        <f>IFERROR(VLOOKUP(C738,HANTAVIROSE!$A$5:$C$153,3,FALSE),0)</f>
        <v>0</v>
      </c>
      <c r="Y738">
        <f>IFERROR(VLOOKUP(C738,MENINGITE!$A$5:$C$447,3,FALSE),0)</f>
        <v>0</v>
      </c>
      <c r="Z738">
        <f>IFERROR(VLOOKUP(C738,RAIVA!$A$5:$C$16,3,FALSE),0)</f>
        <v>0</v>
      </c>
    </row>
    <row r="739" spans="1:26" x14ac:dyDescent="0.3">
      <c r="A739" s="2" t="s">
        <v>1256</v>
      </c>
      <c r="B739" s="2" t="s">
        <v>1595</v>
      </c>
      <c r="C739" s="2">
        <v>410322</v>
      </c>
      <c r="D739" s="2">
        <v>4103222</v>
      </c>
      <c r="E739" s="2" t="s">
        <v>1256</v>
      </c>
      <c r="F739" s="2" t="s">
        <v>1595</v>
      </c>
      <c r="G739" s="2">
        <f>IFERROR(VLOOKUP(D739,Coordenadas!$A$2:$D$5571,3,FALSE),0)</f>
        <v>-26.0731</v>
      </c>
      <c r="H739" s="2">
        <f>IFERROR(VLOOKUP(D739,Coordenadas!$A$2:$D$5571,4,FALSE),0)</f>
        <v>-52.835299999999997</v>
      </c>
      <c r="I739" s="2" t="s">
        <v>5326</v>
      </c>
      <c r="J739" s="2">
        <v>3293</v>
      </c>
      <c r="K739" s="2" t="s">
        <v>5332</v>
      </c>
      <c r="L739" s="2">
        <f>IFERROR(VLOOKUP(C739,BOTULISMO!$A$3:$C$19,3,FALSE),0)</f>
        <v>0</v>
      </c>
      <c r="M739" s="2">
        <f>IFERROR(VLOOKUP(C739,'LEISHMANIOSE VISCERAL'!$A$4:$C$454,3,FALSE),0)</f>
        <v>0</v>
      </c>
      <c r="N739" s="2">
        <f>IFERROR(VLOOKUP(C739,'LEISHMANIOSE TEGUMENTAR'!$A$4:$C$1681,3,FALSE),0)</f>
        <v>0</v>
      </c>
      <c r="O739" s="2">
        <f>IFERROR(VLOOKUP(C739,'FEBRE AMARELA'!$A$4:$C$38,3,FALSE),0)</f>
        <v>0</v>
      </c>
      <c r="P739" s="2">
        <f>IFERROR(VLOOKUP(C739,DENGUE!$A$5:$C$4097,3,FALSE),0)</f>
        <v>1</v>
      </c>
      <c r="Q739" s="2">
        <f>IFERROR(VLOOKUP(C739,'HEPATITE VIRAL'!$A$5:$C$3162,3,FALSE),0)</f>
        <v>6</v>
      </c>
      <c r="R739" s="2">
        <f>IFERROR(VLOOKUP(C739,'FEBRE MACULOSA'!$A$5:$C$181,3,FALSE),0)</f>
        <v>0</v>
      </c>
      <c r="S739" s="2">
        <f>IFERROR(VLOOKUP(C739,LEPTOSPIROSE!$A$5:$C$1176,3,FALSE),0)</f>
        <v>0</v>
      </c>
      <c r="T739" s="2">
        <f>IFERROR(VLOOKUP(C739,'DOENÇA DE CHAGAS'!$A$5:$C$100,3,FALSE),0)</f>
        <v>0</v>
      </c>
      <c r="U739" s="2">
        <f>IFERROR(VLOOKUP(C739,'PICADAS DE COBRAS'!$A$6:$C$4645,3,FALSE),0)</f>
        <v>8</v>
      </c>
      <c r="V739">
        <f>IFERROR(VLOOKUP(C739,'ZIKA VIRUS'!$A$5:$C$2399,3,FALSE),0)</f>
        <v>0</v>
      </c>
      <c r="W739">
        <f>IFERROR(VLOOKUP(C739,'FEBRE TIFÓIDE'!$A$5:$C$46,3,FALSE),0)</f>
        <v>0</v>
      </c>
      <c r="X739">
        <f>IFERROR(VLOOKUP(C739,HANTAVIROSE!$A$5:$C$153,3,FALSE),0)</f>
        <v>0</v>
      </c>
      <c r="Y739">
        <f>IFERROR(VLOOKUP(C739,MENINGITE!$A$5:$C$447,3,FALSE),0)</f>
        <v>0</v>
      </c>
      <c r="Z739">
        <f>IFERROR(VLOOKUP(C739,RAIVA!$A$5:$C$16,3,FALSE),0)</f>
        <v>0</v>
      </c>
    </row>
    <row r="740" spans="1:26" x14ac:dyDescent="0.3">
      <c r="A740" s="2" t="s">
        <v>967</v>
      </c>
      <c r="B740" s="2" t="s">
        <v>1216</v>
      </c>
      <c r="C740" s="2">
        <v>420245</v>
      </c>
      <c r="D740" s="2">
        <v>4202453</v>
      </c>
      <c r="E740" s="2" t="s">
        <v>967</v>
      </c>
      <c r="F740" s="2" t="s">
        <v>1216</v>
      </c>
      <c r="G740" s="2">
        <f>IFERROR(VLOOKUP(D740,Coordenadas!$A$2:$D$5571,3,FALSE),0)</f>
        <v>-27.138200000000001</v>
      </c>
      <c r="H740" s="2">
        <f>IFERROR(VLOOKUP(D740,Coordenadas!$A$2:$D$5571,4,FALSE),0)</f>
        <v>-48.514600000000002</v>
      </c>
      <c r="I740" s="2" t="s">
        <v>5326</v>
      </c>
      <c r="J740" s="2">
        <v>14293</v>
      </c>
      <c r="K740" s="2" t="s">
        <v>5332</v>
      </c>
      <c r="L740" s="2">
        <f>IFERROR(VLOOKUP(C740,BOTULISMO!$A$3:$C$19,3,FALSE),0)</f>
        <v>0</v>
      </c>
      <c r="M740" s="2">
        <f>IFERROR(VLOOKUP(C740,'LEISHMANIOSE VISCERAL'!$A$4:$C$454,3,FALSE),0)</f>
        <v>0</v>
      </c>
      <c r="N740" s="2">
        <f>IFERROR(VLOOKUP(C740,'LEISHMANIOSE TEGUMENTAR'!$A$4:$C$1681,3,FALSE),0)</f>
        <v>0</v>
      </c>
      <c r="O740" s="2">
        <f>IFERROR(VLOOKUP(C740,'FEBRE AMARELA'!$A$4:$C$38,3,FALSE),0)</f>
        <v>0</v>
      </c>
      <c r="P740" s="2">
        <f>IFERROR(VLOOKUP(C740,DENGUE!$A$5:$C$4097,3,FALSE),0)</f>
        <v>144</v>
      </c>
      <c r="Q740" s="2">
        <f>IFERROR(VLOOKUP(C740,'HEPATITE VIRAL'!$A$5:$C$3162,3,FALSE),0)</f>
        <v>16</v>
      </c>
      <c r="R740" s="2">
        <f>IFERROR(VLOOKUP(C740,'FEBRE MACULOSA'!$A$5:$C$181,3,FALSE),0)</f>
        <v>0</v>
      </c>
      <c r="S740" s="2">
        <f>IFERROR(VLOOKUP(C740,LEPTOSPIROSE!$A$5:$C$1176,3,FALSE),0)</f>
        <v>0</v>
      </c>
      <c r="T740" s="2">
        <f>IFERROR(VLOOKUP(C740,'DOENÇA DE CHAGAS'!$A$5:$C$100,3,FALSE),0)</f>
        <v>0</v>
      </c>
      <c r="U740" s="2">
        <f>IFERROR(VLOOKUP(C740,'PICADAS DE COBRAS'!$A$6:$C$4645,3,FALSE),0)</f>
        <v>11</v>
      </c>
      <c r="V740">
        <f>IFERROR(VLOOKUP(C740,'ZIKA VIRUS'!$A$5:$C$2399,3,FALSE),0)</f>
        <v>2</v>
      </c>
      <c r="W740">
        <f>IFERROR(VLOOKUP(C740,'FEBRE TIFÓIDE'!$A$5:$C$46,3,FALSE),0)</f>
        <v>0</v>
      </c>
      <c r="X740">
        <f>IFERROR(VLOOKUP(C740,HANTAVIROSE!$A$5:$C$153,3,FALSE),0)</f>
        <v>0</v>
      </c>
      <c r="Y740">
        <f>IFERROR(VLOOKUP(C740,MENINGITE!$A$5:$C$447,3,FALSE),0)</f>
        <v>0</v>
      </c>
      <c r="Z740">
        <f>IFERROR(VLOOKUP(C740,RAIVA!$A$5:$C$16,3,FALSE),0)</f>
        <v>0</v>
      </c>
    </row>
    <row r="741" spans="1:26" x14ac:dyDescent="0.3">
      <c r="A741" s="2" t="s">
        <v>5178</v>
      </c>
      <c r="B741" s="2" t="s">
        <v>3174</v>
      </c>
      <c r="C741" s="2">
        <v>140015</v>
      </c>
      <c r="D741" s="2">
        <v>1400159</v>
      </c>
      <c r="E741" s="2" t="s">
        <v>5178</v>
      </c>
      <c r="F741" s="2" t="s">
        <v>3174</v>
      </c>
      <c r="G741" s="2">
        <f>IFERROR(VLOOKUP(D741,Coordenadas!$A$2:$D$5571,3,FALSE),0)</f>
        <v>3.3616100000000002</v>
      </c>
      <c r="H741" s="2">
        <f>IFERROR(VLOOKUP(D741,Coordenadas!$A$2:$D$5571,4,FALSE),0)</f>
        <v>-59.833300000000001</v>
      </c>
      <c r="I741" s="2" t="s">
        <v>5323</v>
      </c>
      <c r="J741" s="2">
        <v>10943</v>
      </c>
      <c r="K741" s="2" t="s">
        <v>5332</v>
      </c>
      <c r="L741" s="2">
        <f>IFERROR(VLOOKUP(C741,BOTULISMO!$A$3:$C$19,3,FALSE),0)</f>
        <v>0</v>
      </c>
      <c r="M741" s="2">
        <f>IFERROR(VLOOKUP(C741,'LEISHMANIOSE VISCERAL'!$A$4:$C$454,3,FALSE),0)</f>
        <v>0</v>
      </c>
      <c r="N741" s="2">
        <f>IFERROR(VLOOKUP(C741,'LEISHMANIOSE TEGUMENTAR'!$A$4:$C$1681,3,FALSE),0)</f>
        <v>0</v>
      </c>
      <c r="O741" s="2">
        <f>IFERROR(VLOOKUP(C741,'FEBRE AMARELA'!$A$4:$C$38,3,FALSE),0)</f>
        <v>0</v>
      </c>
      <c r="P741" s="2">
        <f>IFERROR(VLOOKUP(C741,DENGUE!$A$5:$C$4097,3,FALSE),0)</f>
        <v>11</v>
      </c>
      <c r="Q741" s="2">
        <f>IFERROR(VLOOKUP(C741,'HEPATITE VIRAL'!$A$5:$C$3162,3,FALSE),0)</f>
        <v>0</v>
      </c>
      <c r="R741" s="2">
        <f>IFERROR(VLOOKUP(C741,'FEBRE MACULOSA'!$A$5:$C$181,3,FALSE),0)</f>
        <v>0</v>
      </c>
      <c r="S741" s="2">
        <f>IFERROR(VLOOKUP(C741,LEPTOSPIROSE!$A$5:$C$1176,3,FALSE),0)</f>
        <v>0</v>
      </c>
      <c r="T741" s="2">
        <f>IFERROR(VLOOKUP(C741,'DOENÇA DE CHAGAS'!$A$5:$C$100,3,FALSE),0)</f>
        <v>0</v>
      </c>
      <c r="U741" s="2">
        <f>IFERROR(VLOOKUP(C741,'PICADAS DE COBRAS'!$A$6:$C$4645,3,FALSE),0)</f>
        <v>15</v>
      </c>
      <c r="V741">
        <f>IFERROR(VLOOKUP(C741,'ZIKA VIRUS'!$A$5:$C$2399,3,FALSE),0)</f>
        <v>6</v>
      </c>
      <c r="W741">
        <f>IFERROR(VLOOKUP(C741,'FEBRE TIFÓIDE'!$A$5:$C$46,3,FALSE),0)</f>
        <v>0</v>
      </c>
      <c r="X741">
        <f>IFERROR(VLOOKUP(C741,HANTAVIROSE!$A$5:$C$153,3,FALSE),0)</f>
        <v>0</v>
      </c>
      <c r="Y741">
        <f>IFERROR(VLOOKUP(C741,MENINGITE!$A$5:$C$447,3,FALSE),0)</f>
        <v>0</v>
      </c>
      <c r="Z741">
        <f>IFERROR(VLOOKUP(C741,RAIVA!$A$5:$C$16,3,FALSE),0)</f>
        <v>0</v>
      </c>
    </row>
    <row r="742" spans="1:26" x14ac:dyDescent="0.3">
      <c r="A742" s="2" t="s">
        <v>2425</v>
      </c>
      <c r="B742" s="2" t="s">
        <v>3174</v>
      </c>
      <c r="C742" s="2">
        <v>310810</v>
      </c>
      <c r="D742" s="2">
        <v>3108107</v>
      </c>
      <c r="E742" s="2" t="s">
        <v>2425</v>
      </c>
      <c r="F742" s="2" t="s">
        <v>3174</v>
      </c>
      <c r="G742" s="2">
        <f>IFERROR(VLOOKUP(D742,Coordenadas!$A$2:$D$5571,3,FALSE),0)</f>
        <v>-20.330200000000001</v>
      </c>
      <c r="H742" s="2">
        <f>IFERROR(VLOOKUP(D742,Coordenadas!$A$2:$D$5571,4,FALSE),0)</f>
        <v>-44.236600000000003</v>
      </c>
      <c r="I742" s="2" t="s">
        <v>5325</v>
      </c>
      <c r="J742" s="2">
        <v>6818</v>
      </c>
      <c r="K742" s="2" t="s">
        <v>5332</v>
      </c>
      <c r="L742" s="2">
        <f>IFERROR(VLOOKUP(C742,BOTULISMO!$A$3:$C$19,3,FALSE),0)</f>
        <v>0</v>
      </c>
      <c r="M742" s="2">
        <f>IFERROR(VLOOKUP(C742,'LEISHMANIOSE VISCERAL'!$A$4:$C$454,3,FALSE),0)</f>
        <v>0</v>
      </c>
      <c r="N742" s="2">
        <f>IFERROR(VLOOKUP(C742,'LEISHMANIOSE TEGUMENTAR'!$A$4:$C$1681,3,FALSE),0)</f>
        <v>0</v>
      </c>
      <c r="O742" s="2">
        <f>IFERROR(VLOOKUP(C742,'FEBRE AMARELA'!$A$4:$C$38,3,FALSE),0)</f>
        <v>0</v>
      </c>
      <c r="P742" s="2">
        <f>IFERROR(VLOOKUP(C742,DENGUE!$A$5:$C$4097,3,FALSE),0)</f>
        <v>4</v>
      </c>
      <c r="Q742" s="2">
        <f>IFERROR(VLOOKUP(C742,'HEPATITE VIRAL'!$A$5:$C$3162,3,FALSE),0)</f>
        <v>0</v>
      </c>
      <c r="R742" s="2">
        <f>IFERROR(VLOOKUP(C742,'FEBRE MACULOSA'!$A$5:$C$181,3,FALSE),0)</f>
        <v>0</v>
      </c>
      <c r="S742" s="2">
        <f>IFERROR(VLOOKUP(C742,LEPTOSPIROSE!$A$5:$C$1176,3,FALSE),0)</f>
        <v>0</v>
      </c>
      <c r="T742" s="2">
        <f>IFERROR(VLOOKUP(C742,'DOENÇA DE CHAGAS'!$A$5:$C$100,3,FALSE),0)</f>
        <v>0</v>
      </c>
      <c r="U742" s="2">
        <f>IFERROR(VLOOKUP(C742,'PICADAS DE COBRAS'!$A$6:$C$4645,3,FALSE),0)</f>
        <v>6</v>
      </c>
      <c r="V742">
        <f>IFERROR(VLOOKUP(C742,'ZIKA VIRUS'!$A$5:$C$2399,3,FALSE),0)</f>
        <v>0</v>
      </c>
      <c r="W742">
        <f>IFERROR(VLOOKUP(C742,'FEBRE TIFÓIDE'!$A$5:$C$46,3,FALSE),0)</f>
        <v>0</v>
      </c>
      <c r="X742">
        <f>IFERROR(VLOOKUP(C742,HANTAVIROSE!$A$5:$C$153,3,FALSE),0)</f>
        <v>0</v>
      </c>
      <c r="Y742">
        <f>IFERROR(VLOOKUP(C742,MENINGITE!$A$5:$C$447,3,FALSE),0)</f>
        <v>0</v>
      </c>
      <c r="Z742">
        <f>IFERROR(VLOOKUP(C742,RAIVA!$A$5:$C$16,3,FALSE),0)</f>
        <v>0</v>
      </c>
    </row>
    <row r="743" spans="1:26" x14ac:dyDescent="0.3">
      <c r="A743" s="2" t="s">
        <v>4490</v>
      </c>
      <c r="B743" s="2" t="s">
        <v>4674</v>
      </c>
      <c r="C743" s="2">
        <v>220192</v>
      </c>
      <c r="D743" s="2">
        <v>2201929</v>
      </c>
      <c r="E743" s="2" t="s">
        <v>4490</v>
      </c>
      <c r="F743" s="2" t="s">
        <v>4674</v>
      </c>
      <c r="G743" s="2">
        <f>IFERROR(VLOOKUP(D743,Coordenadas!$A$2:$D$5571,3,FALSE),0)</f>
        <v>-9.1605000000000008</v>
      </c>
      <c r="H743" s="2">
        <f>IFERROR(VLOOKUP(D743,Coordenadas!$A$2:$D$5571,4,FALSE),0)</f>
        <v>-42.886499999999998</v>
      </c>
      <c r="I743" s="2" t="s">
        <v>5324</v>
      </c>
      <c r="J743" s="2">
        <v>5393</v>
      </c>
      <c r="K743" s="2" t="s">
        <v>5332</v>
      </c>
      <c r="L743" s="2">
        <f>IFERROR(VLOOKUP(C743,BOTULISMO!$A$3:$C$19,3,FALSE),0)</f>
        <v>0</v>
      </c>
      <c r="M743" s="2">
        <f>IFERROR(VLOOKUP(C743,'LEISHMANIOSE VISCERAL'!$A$4:$C$454,3,FALSE),0)</f>
        <v>0</v>
      </c>
      <c r="N743" s="2">
        <f>IFERROR(VLOOKUP(C743,'LEISHMANIOSE TEGUMENTAR'!$A$4:$C$1681,3,FALSE),0)</f>
        <v>0</v>
      </c>
      <c r="O743" s="2">
        <f>IFERROR(VLOOKUP(C743,'FEBRE AMARELA'!$A$4:$C$38,3,FALSE),0)</f>
        <v>0</v>
      </c>
      <c r="P743" s="2">
        <f>IFERROR(VLOOKUP(C743,DENGUE!$A$5:$C$4097,3,FALSE),0)</f>
        <v>0</v>
      </c>
      <c r="Q743" s="2">
        <f>IFERROR(VLOOKUP(C743,'HEPATITE VIRAL'!$A$5:$C$3162,3,FALSE),0)</f>
        <v>0</v>
      </c>
      <c r="R743" s="2">
        <f>IFERROR(VLOOKUP(C743,'FEBRE MACULOSA'!$A$5:$C$181,3,FALSE),0)</f>
        <v>0</v>
      </c>
      <c r="S743" s="2">
        <f>IFERROR(VLOOKUP(C743,LEPTOSPIROSE!$A$5:$C$1176,3,FALSE),0)</f>
        <v>0</v>
      </c>
      <c r="T743" s="2">
        <f>IFERROR(VLOOKUP(C743,'DOENÇA DE CHAGAS'!$A$5:$C$100,3,FALSE),0)</f>
        <v>0</v>
      </c>
      <c r="U743" s="2">
        <f>IFERROR(VLOOKUP(C743,'PICADAS DE COBRAS'!$A$6:$C$4645,3,FALSE),0)</f>
        <v>0</v>
      </c>
      <c r="V743">
        <f>IFERROR(VLOOKUP(C743,'ZIKA VIRUS'!$A$5:$C$2399,3,FALSE),0)</f>
        <v>0</v>
      </c>
      <c r="W743">
        <f>IFERROR(VLOOKUP(C743,'FEBRE TIFÓIDE'!$A$5:$C$46,3,FALSE),0)</f>
        <v>0</v>
      </c>
      <c r="X743">
        <f>IFERROR(VLOOKUP(C743,HANTAVIROSE!$A$5:$C$153,3,FALSE),0)</f>
        <v>0</v>
      </c>
      <c r="Y743">
        <f>IFERROR(VLOOKUP(C743,MENINGITE!$A$5:$C$447,3,FALSE),0)</f>
        <v>0</v>
      </c>
      <c r="Z743">
        <f>IFERROR(VLOOKUP(C743,RAIVA!$A$5:$C$16,3,FALSE),0)</f>
        <v>0</v>
      </c>
    </row>
    <row r="744" spans="1:26" x14ac:dyDescent="0.3">
      <c r="A744" s="2" t="s">
        <v>3</v>
      </c>
      <c r="B744" s="2" t="s">
        <v>214</v>
      </c>
      <c r="C744" s="2">
        <v>520355</v>
      </c>
      <c r="D744" s="2">
        <v>5203559</v>
      </c>
      <c r="E744" s="2" t="s">
        <v>3</v>
      </c>
      <c r="F744" s="2" t="s">
        <v>214</v>
      </c>
      <c r="G744" s="2">
        <f>IFERROR(VLOOKUP(D744,Coordenadas!$A$2:$D$5571,3,FALSE),0)</f>
        <v>-16.6173</v>
      </c>
      <c r="H744" s="2">
        <f>IFERROR(VLOOKUP(D744,Coordenadas!$A$2:$D$5571,4,FALSE),0)</f>
        <v>-48.961599999999997</v>
      </c>
      <c r="I744" s="2" t="s">
        <v>5327</v>
      </c>
      <c r="J744" s="2">
        <v>7536</v>
      </c>
      <c r="K744" s="2" t="s">
        <v>5332</v>
      </c>
      <c r="L744" s="2">
        <f>IFERROR(VLOOKUP(C744,BOTULISMO!$A$3:$C$19,3,FALSE),0)</f>
        <v>0</v>
      </c>
      <c r="M744" s="2">
        <f>IFERROR(VLOOKUP(C744,'LEISHMANIOSE VISCERAL'!$A$4:$C$454,3,FALSE),0)</f>
        <v>0</v>
      </c>
      <c r="N744" s="2">
        <f>IFERROR(VLOOKUP(C744,'LEISHMANIOSE TEGUMENTAR'!$A$4:$C$1681,3,FALSE),0)</f>
        <v>0</v>
      </c>
      <c r="O744" s="2">
        <f>IFERROR(VLOOKUP(C744,'FEBRE AMARELA'!$A$4:$C$38,3,FALSE),0)</f>
        <v>0</v>
      </c>
      <c r="P744" s="2">
        <f>IFERROR(VLOOKUP(C744,DENGUE!$A$5:$C$4097,3,FALSE),0)</f>
        <v>0</v>
      </c>
      <c r="Q744" s="2">
        <f>IFERROR(VLOOKUP(C744,'HEPATITE VIRAL'!$A$5:$C$3162,3,FALSE),0)</f>
        <v>1</v>
      </c>
      <c r="R744" s="2">
        <f>IFERROR(VLOOKUP(C744,'FEBRE MACULOSA'!$A$5:$C$181,3,FALSE),0)</f>
        <v>0</v>
      </c>
      <c r="S744" s="2">
        <f>IFERROR(VLOOKUP(C744,LEPTOSPIROSE!$A$5:$C$1176,3,FALSE),0)</f>
        <v>0</v>
      </c>
      <c r="T744" s="2">
        <f>IFERROR(VLOOKUP(C744,'DOENÇA DE CHAGAS'!$A$5:$C$100,3,FALSE),0)</f>
        <v>0</v>
      </c>
      <c r="U744" s="2">
        <f>IFERROR(VLOOKUP(C744,'PICADAS DE COBRAS'!$A$6:$C$4645,3,FALSE),0)</f>
        <v>0</v>
      </c>
      <c r="V744">
        <f>IFERROR(VLOOKUP(C744,'ZIKA VIRUS'!$A$5:$C$2399,3,FALSE),0)</f>
        <v>1</v>
      </c>
      <c r="W744">
        <f>IFERROR(VLOOKUP(C744,'FEBRE TIFÓIDE'!$A$5:$C$46,3,FALSE),0)</f>
        <v>0</v>
      </c>
      <c r="X744">
        <f>IFERROR(VLOOKUP(C744,HANTAVIROSE!$A$5:$C$153,3,FALSE),0)</f>
        <v>0</v>
      </c>
      <c r="Y744">
        <f>IFERROR(VLOOKUP(C744,MENINGITE!$A$5:$C$447,3,FALSE),0)</f>
        <v>0</v>
      </c>
      <c r="Z744">
        <f>IFERROR(VLOOKUP(C744,RAIVA!$A$5:$C$16,3,FALSE),0)</f>
        <v>0</v>
      </c>
    </row>
    <row r="745" spans="1:26" x14ac:dyDescent="0.3">
      <c r="A745" s="2" t="s">
        <v>2425</v>
      </c>
      <c r="B745" s="2" t="s">
        <v>3173</v>
      </c>
      <c r="C745" s="2">
        <v>310820</v>
      </c>
      <c r="D745" s="2">
        <v>3108206</v>
      </c>
      <c r="E745" s="2" t="s">
        <v>2425</v>
      </c>
      <c r="F745" s="2" t="s">
        <v>3173</v>
      </c>
      <c r="G745" s="2">
        <f>IFERROR(VLOOKUP(D745,Coordenadas!$A$2:$D$5571,3,FALSE),0)</f>
        <v>-16.568000000000001</v>
      </c>
      <c r="H745" s="2">
        <f>IFERROR(VLOOKUP(D745,Coordenadas!$A$2:$D$5571,4,FALSE),0)</f>
        <v>-45.983899999999998</v>
      </c>
      <c r="I745" s="2" t="s">
        <v>5325</v>
      </c>
      <c r="J745" s="2">
        <v>5865</v>
      </c>
      <c r="K745" s="2" t="s">
        <v>5332</v>
      </c>
      <c r="L745" s="2">
        <f>IFERROR(VLOOKUP(C745,BOTULISMO!$A$3:$C$19,3,FALSE),0)</f>
        <v>0</v>
      </c>
      <c r="M745" s="2">
        <f>IFERROR(VLOOKUP(C745,'LEISHMANIOSE VISCERAL'!$A$4:$C$454,3,FALSE),0)</f>
        <v>0</v>
      </c>
      <c r="N745" s="2">
        <f>IFERROR(VLOOKUP(C745,'LEISHMANIOSE TEGUMENTAR'!$A$4:$C$1681,3,FALSE),0)</f>
        <v>0</v>
      </c>
      <c r="O745" s="2">
        <f>IFERROR(VLOOKUP(C745,'FEBRE AMARELA'!$A$4:$C$38,3,FALSE),0)</f>
        <v>0</v>
      </c>
      <c r="P745" s="2">
        <f>IFERROR(VLOOKUP(C745,DENGUE!$A$5:$C$4097,3,FALSE),0)</f>
        <v>20</v>
      </c>
      <c r="Q745" s="2">
        <f>IFERROR(VLOOKUP(C745,'HEPATITE VIRAL'!$A$5:$C$3162,3,FALSE),0)</f>
        <v>1</v>
      </c>
      <c r="R745" s="2">
        <f>IFERROR(VLOOKUP(C745,'FEBRE MACULOSA'!$A$5:$C$181,3,FALSE),0)</f>
        <v>0</v>
      </c>
      <c r="S745" s="2">
        <f>IFERROR(VLOOKUP(C745,LEPTOSPIROSE!$A$5:$C$1176,3,FALSE),0)</f>
        <v>0</v>
      </c>
      <c r="T745" s="2">
        <f>IFERROR(VLOOKUP(C745,'DOENÇA DE CHAGAS'!$A$5:$C$100,3,FALSE),0)</f>
        <v>0</v>
      </c>
      <c r="U745" s="2">
        <f>IFERROR(VLOOKUP(C745,'PICADAS DE COBRAS'!$A$6:$C$4645,3,FALSE),0)</f>
        <v>5</v>
      </c>
      <c r="V745">
        <f>IFERROR(VLOOKUP(C745,'ZIKA VIRUS'!$A$5:$C$2399,3,FALSE),0)</f>
        <v>0</v>
      </c>
      <c r="W745">
        <f>IFERROR(VLOOKUP(C745,'FEBRE TIFÓIDE'!$A$5:$C$46,3,FALSE),0)</f>
        <v>0</v>
      </c>
      <c r="X745">
        <f>IFERROR(VLOOKUP(C745,HANTAVIROSE!$A$5:$C$153,3,FALSE),0)</f>
        <v>0</v>
      </c>
      <c r="Y745">
        <f>IFERROR(VLOOKUP(C745,MENINGITE!$A$5:$C$447,3,FALSE),0)</f>
        <v>0</v>
      </c>
      <c r="Z745">
        <f>IFERROR(VLOOKUP(C745,RAIVA!$A$5:$C$16,3,FALSE),0)</f>
        <v>0</v>
      </c>
    </row>
    <row r="746" spans="1:26" x14ac:dyDescent="0.3">
      <c r="A746" s="2" t="s">
        <v>3257</v>
      </c>
      <c r="B746" s="2" t="s">
        <v>3603</v>
      </c>
      <c r="C746" s="2">
        <v>290400</v>
      </c>
      <c r="D746" s="2">
        <v>2904001</v>
      </c>
      <c r="E746" s="2" t="s">
        <v>3257</v>
      </c>
      <c r="F746" s="2" t="s">
        <v>3603</v>
      </c>
      <c r="G746" s="2">
        <f>IFERROR(VLOOKUP(D746,Coordenadas!$A$2:$D$5571,3,FALSE),0)</f>
        <v>-12.706899999999999</v>
      </c>
      <c r="H746" s="2">
        <f>IFERROR(VLOOKUP(D746,Coordenadas!$A$2:$D$5571,4,FALSE),0)</f>
        <v>-41.828600000000002</v>
      </c>
      <c r="I746" s="2" t="s">
        <v>5324</v>
      </c>
      <c r="J746" s="2">
        <v>13695</v>
      </c>
      <c r="K746" s="2" t="s">
        <v>5332</v>
      </c>
      <c r="L746" s="2">
        <f>IFERROR(VLOOKUP(C746,BOTULISMO!$A$3:$C$19,3,FALSE),0)</f>
        <v>0</v>
      </c>
      <c r="M746" s="2">
        <f>IFERROR(VLOOKUP(C746,'LEISHMANIOSE VISCERAL'!$A$4:$C$454,3,FALSE),0)</f>
        <v>0</v>
      </c>
      <c r="N746" s="2">
        <f>IFERROR(VLOOKUP(C746,'LEISHMANIOSE TEGUMENTAR'!$A$4:$C$1681,3,FALSE),0)</f>
        <v>0</v>
      </c>
      <c r="O746" s="2">
        <f>IFERROR(VLOOKUP(C746,'FEBRE AMARELA'!$A$4:$C$38,3,FALSE),0)</f>
        <v>0</v>
      </c>
      <c r="P746" s="2">
        <f>IFERROR(VLOOKUP(C746,DENGUE!$A$5:$C$4097,3,FALSE),0)</f>
        <v>12</v>
      </c>
      <c r="Q746" s="2">
        <f>IFERROR(VLOOKUP(C746,'HEPATITE VIRAL'!$A$5:$C$3162,3,FALSE),0)</f>
        <v>0</v>
      </c>
      <c r="R746" s="2">
        <f>IFERROR(VLOOKUP(C746,'FEBRE MACULOSA'!$A$5:$C$181,3,FALSE),0)</f>
        <v>0</v>
      </c>
      <c r="S746" s="2">
        <f>IFERROR(VLOOKUP(C746,LEPTOSPIROSE!$A$5:$C$1176,3,FALSE),0)</f>
        <v>0</v>
      </c>
      <c r="T746" s="2">
        <f>IFERROR(VLOOKUP(C746,'DOENÇA DE CHAGAS'!$A$5:$C$100,3,FALSE),0)</f>
        <v>0</v>
      </c>
      <c r="U746" s="2">
        <f>IFERROR(VLOOKUP(C746,'PICADAS DE COBRAS'!$A$6:$C$4645,3,FALSE),0)</f>
        <v>144</v>
      </c>
      <c r="V746">
        <f>IFERROR(VLOOKUP(C746,'ZIKA VIRUS'!$A$5:$C$2399,3,FALSE),0)</f>
        <v>2</v>
      </c>
      <c r="W746">
        <f>IFERROR(VLOOKUP(C746,'FEBRE TIFÓIDE'!$A$5:$C$46,3,FALSE),0)</f>
        <v>0</v>
      </c>
      <c r="X746">
        <f>IFERROR(VLOOKUP(C746,HANTAVIROSE!$A$5:$C$153,3,FALSE),0)</f>
        <v>0</v>
      </c>
      <c r="Y746">
        <f>IFERROR(VLOOKUP(C746,MENINGITE!$A$5:$C$447,3,FALSE),0)</f>
        <v>0</v>
      </c>
      <c r="Z746">
        <f>IFERROR(VLOOKUP(C746,RAIVA!$A$5:$C$16,3,FALSE),0)</f>
        <v>0</v>
      </c>
    </row>
    <row r="747" spans="1:26" x14ac:dyDescent="0.3">
      <c r="A747" s="2" t="s">
        <v>5044</v>
      </c>
      <c r="B747" s="2" t="s">
        <v>453</v>
      </c>
      <c r="C747" s="2">
        <v>150160</v>
      </c>
      <c r="D747" s="2">
        <v>1501600</v>
      </c>
      <c r="E747" s="2" t="s">
        <v>5044</v>
      </c>
      <c r="F747" s="2" t="s">
        <v>453</v>
      </c>
      <c r="G747" s="2">
        <f>IFERROR(VLOOKUP(D747,Coordenadas!$A$2:$D$5571,3,FALSE),0)</f>
        <v>-1.3674500000000001</v>
      </c>
      <c r="H747" s="2">
        <f>IFERROR(VLOOKUP(D747,Coordenadas!$A$2:$D$5571,4,FALSE),0)</f>
        <v>-47.306600000000003</v>
      </c>
      <c r="I747" s="2" t="s">
        <v>5323</v>
      </c>
      <c r="J747" s="2">
        <v>13630</v>
      </c>
      <c r="K747" s="2" t="s">
        <v>5332</v>
      </c>
      <c r="L747" s="2">
        <f>IFERROR(VLOOKUP(C747,BOTULISMO!$A$3:$C$19,3,FALSE),0)</f>
        <v>0</v>
      </c>
      <c r="M747" s="2">
        <f>IFERROR(VLOOKUP(C747,'LEISHMANIOSE VISCERAL'!$A$4:$C$454,3,FALSE),0)</f>
        <v>0</v>
      </c>
      <c r="N747" s="2">
        <f>IFERROR(VLOOKUP(C747,'LEISHMANIOSE TEGUMENTAR'!$A$4:$C$1681,3,FALSE),0)</f>
        <v>3</v>
      </c>
      <c r="O747" s="2">
        <f>IFERROR(VLOOKUP(C747,'FEBRE AMARELA'!$A$4:$C$38,3,FALSE),0)</f>
        <v>0</v>
      </c>
      <c r="P747" s="2">
        <f>IFERROR(VLOOKUP(C747,DENGUE!$A$5:$C$4097,3,FALSE),0)</f>
        <v>5</v>
      </c>
      <c r="Q747" s="2">
        <f>IFERROR(VLOOKUP(C747,'HEPATITE VIRAL'!$A$5:$C$3162,3,FALSE),0)</f>
        <v>0</v>
      </c>
      <c r="R747" s="2">
        <f>IFERROR(VLOOKUP(C747,'FEBRE MACULOSA'!$A$5:$C$181,3,FALSE),0)</f>
        <v>0</v>
      </c>
      <c r="S747" s="2">
        <f>IFERROR(VLOOKUP(C747,LEPTOSPIROSE!$A$5:$C$1176,3,FALSE),0)</f>
        <v>0</v>
      </c>
      <c r="T747" s="2">
        <f>IFERROR(VLOOKUP(C747,'DOENÇA DE CHAGAS'!$A$5:$C$100,3,FALSE),0)</f>
        <v>0</v>
      </c>
      <c r="U747" s="2">
        <f>IFERROR(VLOOKUP(C747,'PICADAS DE COBRAS'!$A$6:$C$4645,3,FALSE),0)</f>
        <v>0</v>
      </c>
      <c r="V747">
        <f>IFERROR(VLOOKUP(C747,'ZIKA VIRUS'!$A$5:$C$2399,3,FALSE),0)</f>
        <v>2</v>
      </c>
      <c r="W747">
        <f>IFERROR(VLOOKUP(C747,'FEBRE TIFÓIDE'!$A$5:$C$46,3,FALSE),0)</f>
        <v>0</v>
      </c>
      <c r="X747">
        <f>IFERROR(VLOOKUP(C747,HANTAVIROSE!$A$5:$C$153,3,FALSE),0)</f>
        <v>0</v>
      </c>
      <c r="Y747">
        <f>IFERROR(VLOOKUP(C747,MENINGITE!$A$5:$C$447,3,FALSE),0)</f>
        <v>0</v>
      </c>
      <c r="Z747">
        <f>IFERROR(VLOOKUP(C747,RAIVA!$A$5:$C$16,3,FALSE),0)</f>
        <v>0</v>
      </c>
    </row>
    <row r="748" spans="1:26" x14ac:dyDescent="0.3">
      <c r="A748" s="2" t="s">
        <v>3816</v>
      </c>
      <c r="B748" s="2" t="s">
        <v>453</v>
      </c>
      <c r="C748" s="2">
        <v>260230</v>
      </c>
      <c r="D748" s="2">
        <v>2602308</v>
      </c>
      <c r="E748" s="2" t="s">
        <v>3816</v>
      </c>
      <c r="F748" s="2" t="s">
        <v>453</v>
      </c>
      <c r="G748" s="2">
        <f>IFERROR(VLOOKUP(D748,Coordenadas!$A$2:$D$5571,3,FALSE),0)</f>
        <v>-8.4716299999999993</v>
      </c>
      <c r="H748" s="2">
        <f>IFERROR(VLOOKUP(D748,Coordenadas!$A$2:$D$5571,4,FALSE),0)</f>
        <v>-35.729199999999999</v>
      </c>
      <c r="I748" s="2" t="s">
        <v>5324</v>
      </c>
      <c r="J748" s="2">
        <v>37566</v>
      </c>
      <c r="K748" s="2" t="s">
        <v>5330</v>
      </c>
      <c r="L748" s="2">
        <f>IFERROR(VLOOKUP(C748,BOTULISMO!$A$3:$C$19,3,FALSE),0)</f>
        <v>0</v>
      </c>
      <c r="M748" s="2">
        <f>IFERROR(VLOOKUP(C748,'LEISHMANIOSE VISCERAL'!$A$4:$C$454,3,FALSE),0)</f>
        <v>0</v>
      </c>
      <c r="N748" s="2">
        <f>IFERROR(VLOOKUP(C748,'LEISHMANIOSE TEGUMENTAR'!$A$4:$C$1681,3,FALSE),0)</f>
        <v>7</v>
      </c>
      <c r="O748" s="2">
        <f>IFERROR(VLOOKUP(C748,'FEBRE AMARELA'!$A$4:$C$38,3,FALSE),0)</f>
        <v>0</v>
      </c>
      <c r="P748" s="2">
        <f>IFERROR(VLOOKUP(C748,DENGUE!$A$5:$C$4097,3,FALSE),0)</f>
        <v>35</v>
      </c>
      <c r="Q748" s="2">
        <f>IFERROR(VLOOKUP(C748,'HEPATITE VIRAL'!$A$5:$C$3162,3,FALSE),0)</f>
        <v>7</v>
      </c>
      <c r="R748" s="2">
        <f>IFERROR(VLOOKUP(C748,'FEBRE MACULOSA'!$A$5:$C$181,3,FALSE),0)</f>
        <v>0</v>
      </c>
      <c r="S748" s="2">
        <f>IFERROR(VLOOKUP(C748,LEPTOSPIROSE!$A$5:$C$1176,3,FALSE),0)</f>
        <v>0</v>
      </c>
      <c r="T748" s="2">
        <f>IFERROR(VLOOKUP(C748,'DOENÇA DE CHAGAS'!$A$5:$C$100,3,FALSE),0)</f>
        <v>0</v>
      </c>
      <c r="U748" s="2">
        <f>IFERROR(VLOOKUP(C748,'PICADAS DE COBRAS'!$A$6:$C$4645,3,FALSE),0)</f>
        <v>20</v>
      </c>
      <c r="V748">
        <f>IFERROR(VLOOKUP(C748,'ZIKA VIRUS'!$A$5:$C$2399,3,FALSE),0)</f>
        <v>0</v>
      </c>
      <c r="W748">
        <f>IFERROR(VLOOKUP(C748,'FEBRE TIFÓIDE'!$A$5:$C$46,3,FALSE),0)</f>
        <v>0</v>
      </c>
      <c r="X748">
        <f>IFERROR(VLOOKUP(C748,HANTAVIROSE!$A$5:$C$153,3,FALSE),0)</f>
        <v>0</v>
      </c>
      <c r="Y748">
        <f>IFERROR(VLOOKUP(C748,MENINGITE!$A$5:$C$447,3,FALSE),0)</f>
        <v>0</v>
      </c>
      <c r="Z748">
        <f>IFERROR(VLOOKUP(C748,RAIVA!$A$5:$C$16,3,FALSE),0)</f>
        <v>0</v>
      </c>
    </row>
    <row r="749" spans="1:26" x14ac:dyDescent="0.3">
      <c r="A749" s="2" t="s">
        <v>3257</v>
      </c>
      <c r="B749" s="2" t="s">
        <v>453</v>
      </c>
      <c r="C749" s="2">
        <v>290405</v>
      </c>
      <c r="D749" s="2">
        <v>2904050</v>
      </c>
      <c r="E749" s="2" t="s">
        <v>3257</v>
      </c>
      <c r="F749" s="2" t="s">
        <v>453</v>
      </c>
      <c r="G749" s="2">
        <f>IFERROR(VLOOKUP(D749,Coordenadas!$A$2:$D$5571,3,FALSE),0)</f>
        <v>-11.966799999999999</v>
      </c>
      <c r="H749" s="2">
        <f>IFERROR(VLOOKUP(D749,Coordenadas!$A$2:$D$5571,4,FALSE),0)</f>
        <v>-41.264699999999998</v>
      </c>
      <c r="I749" s="2" t="s">
        <v>5324</v>
      </c>
      <c r="J749" s="2">
        <v>14834</v>
      </c>
      <c r="K749" s="2" t="s">
        <v>5332</v>
      </c>
      <c r="L749" s="2">
        <f>IFERROR(VLOOKUP(C749,BOTULISMO!$A$3:$C$19,3,FALSE),0)</f>
        <v>0</v>
      </c>
      <c r="M749" s="2">
        <f>IFERROR(VLOOKUP(C749,'LEISHMANIOSE VISCERAL'!$A$4:$C$454,3,FALSE),0)</f>
        <v>0</v>
      </c>
      <c r="N749" s="2">
        <f>IFERROR(VLOOKUP(C749,'LEISHMANIOSE TEGUMENTAR'!$A$4:$C$1681,3,FALSE),0)</f>
        <v>1</v>
      </c>
      <c r="O749" s="2">
        <f>IFERROR(VLOOKUP(C749,'FEBRE AMARELA'!$A$4:$C$38,3,FALSE),0)</f>
        <v>0</v>
      </c>
      <c r="P749" s="2">
        <f>IFERROR(VLOOKUP(C749,DENGUE!$A$5:$C$4097,3,FALSE),0)</f>
        <v>26</v>
      </c>
      <c r="Q749" s="2">
        <f>IFERROR(VLOOKUP(C749,'HEPATITE VIRAL'!$A$5:$C$3162,3,FALSE),0)</f>
        <v>0</v>
      </c>
      <c r="R749" s="2">
        <f>IFERROR(VLOOKUP(C749,'FEBRE MACULOSA'!$A$5:$C$181,3,FALSE),0)</f>
        <v>0</v>
      </c>
      <c r="S749" s="2">
        <f>IFERROR(VLOOKUP(C749,LEPTOSPIROSE!$A$5:$C$1176,3,FALSE),0)</f>
        <v>1</v>
      </c>
      <c r="T749" s="2">
        <f>IFERROR(VLOOKUP(C749,'DOENÇA DE CHAGAS'!$A$5:$C$100,3,FALSE),0)</f>
        <v>0</v>
      </c>
      <c r="U749" s="2">
        <f>IFERROR(VLOOKUP(C749,'PICADAS DE COBRAS'!$A$6:$C$4645,3,FALSE),0)</f>
        <v>147</v>
      </c>
      <c r="V749">
        <f>IFERROR(VLOOKUP(C749,'ZIKA VIRUS'!$A$5:$C$2399,3,FALSE),0)</f>
        <v>0</v>
      </c>
      <c r="W749">
        <f>IFERROR(VLOOKUP(C749,'FEBRE TIFÓIDE'!$A$5:$C$46,3,FALSE),0)</f>
        <v>0</v>
      </c>
      <c r="X749">
        <f>IFERROR(VLOOKUP(C749,HANTAVIROSE!$A$5:$C$153,3,FALSE),0)</f>
        <v>0</v>
      </c>
      <c r="Y749">
        <f>IFERROR(VLOOKUP(C749,MENINGITE!$A$5:$C$447,3,FALSE),0)</f>
        <v>0</v>
      </c>
      <c r="Z749">
        <f>IFERROR(VLOOKUP(C749,RAIVA!$A$5:$C$16,3,FALSE),0)</f>
        <v>0</v>
      </c>
    </row>
    <row r="750" spans="1:26" x14ac:dyDescent="0.3">
      <c r="A750" s="2" t="s">
        <v>392</v>
      </c>
      <c r="B750" s="2" t="s">
        <v>453</v>
      </c>
      <c r="C750" s="2">
        <v>500220</v>
      </c>
      <c r="D750" s="2">
        <v>5002209</v>
      </c>
      <c r="E750" s="2" t="s">
        <v>392</v>
      </c>
      <c r="F750" s="2" t="s">
        <v>453</v>
      </c>
      <c r="G750" s="2">
        <f>IFERROR(VLOOKUP(D750,Coordenadas!$A$2:$D$5571,3,FALSE),0)</f>
        <v>-21.126100000000001</v>
      </c>
      <c r="H750" s="2">
        <f>IFERROR(VLOOKUP(D750,Coordenadas!$A$2:$D$5571,4,FALSE),0)</f>
        <v>-56.483600000000003</v>
      </c>
      <c r="I750" s="2" t="s">
        <v>5327</v>
      </c>
      <c r="J750" s="2">
        <v>19587</v>
      </c>
      <c r="K750" s="2" t="s">
        <v>5332</v>
      </c>
      <c r="L750" s="2">
        <f>IFERROR(VLOOKUP(C750,BOTULISMO!$A$3:$C$19,3,FALSE),0)</f>
        <v>0</v>
      </c>
      <c r="M750" s="2">
        <f>IFERROR(VLOOKUP(C750,'LEISHMANIOSE VISCERAL'!$A$4:$C$454,3,FALSE),0)</f>
        <v>1</v>
      </c>
      <c r="N750" s="2">
        <f>IFERROR(VLOOKUP(C750,'LEISHMANIOSE TEGUMENTAR'!$A$4:$C$1681,3,FALSE),0)</f>
        <v>0</v>
      </c>
      <c r="O750" s="2">
        <f>IFERROR(VLOOKUP(C750,'FEBRE AMARELA'!$A$4:$C$38,3,FALSE),0)</f>
        <v>0</v>
      </c>
      <c r="P750" s="2">
        <f>IFERROR(VLOOKUP(C750,DENGUE!$A$5:$C$4097,3,FALSE),0)</f>
        <v>525</v>
      </c>
      <c r="Q750" s="2">
        <f>IFERROR(VLOOKUP(C750,'HEPATITE VIRAL'!$A$5:$C$3162,3,FALSE),0)</f>
        <v>1</v>
      </c>
      <c r="R750" s="2">
        <f>IFERROR(VLOOKUP(C750,'FEBRE MACULOSA'!$A$5:$C$181,3,FALSE),0)</f>
        <v>0</v>
      </c>
      <c r="S750" s="2">
        <f>IFERROR(VLOOKUP(C750,LEPTOSPIROSE!$A$5:$C$1176,3,FALSE),0)</f>
        <v>0</v>
      </c>
      <c r="T750" s="2">
        <f>IFERROR(VLOOKUP(C750,'DOENÇA DE CHAGAS'!$A$5:$C$100,3,FALSE),0)</f>
        <v>0</v>
      </c>
      <c r="U750" s="2">
        <f>IFERROR(VLOOKUP(C750,'PICADAS DE COBRAS'!$A$6:$C$4645,3,FALSE),0)</f>
        <v>19</v>
      </c>
      <c r="V750">
        <f>IFERROR(VLOOKUP(C750,'ZIKA VIRUS'!$A$5:$C$2399,3,FALSE),0)</f>
        <v>12</v>
      </c>
      <c r="W750">
        <f>IFERROR(VLOOKUP(C750,'FEBRE TIFÓIDE'!$A$5:$C$46,3,FALSE),0)</f>
        <v>0</v>
      </c>
      <c r="X750">
        <f>IFERROR(VLOOKUP(C750,HANTAVIROSE!$A$5:$C$153,3,FALSE),0)</f>
        <v>0</v>
      </c>
      <c r="Y750">
        <f>IFERROR(VLOOKUP(C750,MENINGITE!$A$5:$C$447,3,FALSE),0)</f>
        <v>0</v>
      </c>
      <c r="Z750">
        <f>IFERROR(VLOOKUP(C750,RAIVA!$A$5:$C$16,3,FALSE),0)</f>
        <v>0</v>
      </c>
    </row>
    <row r="751" spans="1:26" x14ac:dyDescent="0.3">
      <c r="A751" s="2" t="s">
        <v>2425</v>
      </c>
      <c r="B751" s="2" t="s">
        <v>3172</v>
      </c>
      <c r="C751" s="2">
        <v>310825</v>
      </c>
      <c r="D751" s="2">
        <v>3108255</v>
      </c>
      <c r="E751" s="2" t="s">
        <v>2425</v>
      </c>
      <c r="F751" s="2" t="s">
        <v>3172</v>
      </c>
      <c r="G751" s="2">
        <f>IFERROR(VLOOKUP(D751,Coordenadas!$A$2:$D$5571,3,FALSE),0)</f>
        <v>-15.3231</v>
      </c>
      <c r="H751" s="2">
        <f>IFERROR(VLOOKUP(D751,Coordenadas!$A$2:$D$5571,4,FALSE),0)</f>
        <v>-44.754300000000001</v>
      </c>
      <c r="I751" s="2" t="s">
        <v>5325</v>
      </c>
      <c r="J751" s="2">
        <v>9673</v>
      </c>
      <c r="K751" s="2" t="s">
        <v>5332</v>
      </c>
      <c r="L751" s="2">
        <f>IFERROR(VLOOKUP(C751,BOTULISMO!$A$3:$C$19,3,FALSE),0)</f>
        <v>0</v>
      </c>
      <c r="M751" s="2">
        <f>IFERROR(VLOOKUP(C751,'LEISHMANIOSE VISCERAL'!$A$4:$C$454,3,FALSE),0)</f>
        <v>0</v>
      </c>
      <c r="N751" s="2">
        <f>IFERROR(VLOOKUP(C751,'LEISHMANIOSE TEGUMENTAR'!$A$4:$C$1681,3,FALSE),0)</f>
        <v>1</v>
      </c>
      <c r="O751" s="2">
        <f>IFERROR(VLOOKUP(C751,'FEBRE AMARELA'!$A$4:$C$38,3,FALSE),0)</f>
        <v>0</v>
      </c>
      <c r="P751" s="2">
        <f>IFERROR(VLOOKUP(C751,DENGUE!$A$5:$C$4097,3,FALSE),0)</f>
        <v>3</v>
      </c>
      <c r="Q751" s="2">
        <f>IFERROR(VLOOKUP(C751,'HEPATITE VIRAL'!$A$5:$C$3162,3,FALSE),0)</f>
        <v>0</v>
      </c>
      <c r="R751" s="2">
        <f>IFERROR(VLOOKUP(C751,'FEBRE MACULOSA'!$A$5:$C$181,3,FALSE),0)</f>
        <v>0</v>
      </c>
      <c r="S751" s="2">
        <f>IFERROR(VLOOKUP(C751,LEPTOSPIROSE!$A$5:$C$1176,3,FALSE),0)</f>
        <v>0</v>
      </c>
      <c r="T751" s="2">
        <f>IFERROR(VLOOKUP(C751,'DOENÇA DE CHAGAS'!$A$5:$C$100,3,FALSE),0)</f>
        <v>0</v>
      </c>
      <c r="U751" s="2">
        <f>IFERROR(VLOOKUP(C751,'PICADAS DE COBRAS'!$A$6:$C$4645,3,FALSE),0)</f>
        <v>92</v>
      </c>
      <c r="V751">
        <f>IFERROR(VLOOKUP(C751,'ZIKA VIRUS'!$A$5:$C$2399,3,FALSE),0)</f>
        <v>0</v>
      </c>
      <c r="W751">
        <f>IFERROR(VLOOKUP(C751,'FEBRE TIFÓIDE'!$A$5:$C$46,3,FALSE),0)</f>
        <v>0</v>
      </c>
      <c r="X751">
        <f>IFERROR(VLOOKUP(C751,HANTAVIROSE!$A$5:$C$153,3,FALSE),0)</f>
        <v>0</v>
      </c>
      <c r="Y751">
        <f>IFERROR(VLOOKUP(C751,MENINGITE!$A$5:$C$447,3,FALSE),0)</f>
        <v>0</v>
      </c>
      <c r="Z751">
        <f>IFERROR(VLOOKUP(C751,RAIVA!$A$5:$C$16,3,FALSE),0)</f>
        <v>0</v>
      </c>
    </row>
    <row r="752" spans="1:26" x14ac:dyDescent="0.3">
      <c r="A752" s="2" t="s">
        <v>3988</v>
      </c>
      <c r="B752" s="2" t="s">
        <v>4152</v>
      </c>
      <c r="C752" s="2">
        <v>250240</v>
      </c>
      <c r="D752" s="2">
        <v>2502409</v>
      </c>
      <c r="E752" s="2" t="s">
        <v>3988</v>
      </c>
      <c r="F752" s="2" t="s">
        <v>4152</v>
      </c>
      <c r="G752" s="2">
        <f>IFERROR(VLOOKUP(D752,Coordenadas!$A$2:$D$5571,3,FALSE),0)</f>
        <v>-7.3134100000000002</v>
      </c>
      <c r="H752" s="2">
        <f>IFERROR(VLOOKUP(D752,Coordenadas!$A$2:$D$5571,4,FALSE),0)</f>
        <v>-38.513300000000001</v>
      </c>
      <c r="I752" s="2" t="s">
        <v>5324</v>
      </c>
      <c r="J752" s="2">
        <v>10804</v>
      </c>
      <c r="K752" s="2" t="s">
        <v>5332</v>
      </c>
      <c r="L752" s="2">
        <f>IFERROR(VLOOKUP(C752,BOTULISMO!$A$3:$C$19,3,FALSE),0)</f>
        <v>0</v>
      </c>
      <c r="M752" s="2">
        <f>IFERROR(VLOOKUP(C752,'LEISHMANIOSE VISCERAL'!$A$4:$C$454,3,FALSE),0)</f>
        <v>0</v>
      </c>
      <c r="N752" s="2">
        <f>IFERROR(VLOOKUP(C752,'LEISHMANIOSE TEGUMENTAR'!$A$4:$C$1681,3,FALSE),0)</f>
        <v>0</v>
      </c>
      <c r="O752" s="2">
        <f>IFERROR(VLOOKUP(C752,'FEBRE AMARELA'!$A$4:$C$38,3,FALSE),0)</f>
        <v>0</v>
      </c>
      <c r="P752" s="2">
        <f>IFERROR(VLOOKUP(C752,DENGUE!$A$5:$C$4097,3,FALSE),0)</f>
        <v>0</v>
      </c>
      <c r="Q752" s="2">
        <f>IFERROR(VLOOKUP(C752,'HEPATITE VIRAL'!$A$5:$C$3162,3,FALSE),0)</f>
        <v>0</v>
      </c>
      <c r="R752" s="2">
        <f>IFERROR(VLOOKUP(C752,'FEBRE MACULOSA'!$A$5:$C$181,3,FALSE),0)</f>
        <v>0</v>
      </c>
      <c r="S752" s="2">
        <f>IFERROR(VLOOKUP(C752,LEPTOSPIROSE!$A$5:$C$1176,3,FALSE),0)</f>
        <v>0</v>
      </c>
      <c r="T752" s="2">
        <f>IFERROR(VLOOKUP(C752,'DOENÇA DE CHAGAS'!$A$5:$C$100,3,FALSE),0)</f>
        <v>0</v>
      </c>
      <c r="U752" s="2">
        <f>IFERROR(VLOOKUP(C752,'PICADAS DE COBRAS'!$A$6:$C$4645,3,FALSE),0)</f>
        <v>0</v>
      </c>
      <c r="V752">
        <f>IFERROR(VLOOKUP(C752,'ZIKA VIRUS'!$A$5:$C$2399,3,FALSE),0)</f>
        <v>0</v>
      </c>
      <c r="W752">
        <f>IFERROR(VLOOKUP(C752,'FEBRE TIFÓIDE'!$A$5:$C$46,3,FALSE),0)</f>
        <v>0</v>
      </c>
      <c r="X752">
        <f>IFERROR(VLOOKUP(C752,HANTAVIROSE!$A$5:$C$153,3,FALSE),0)</f>
        <v>0</v>
      </c>
      <c r="Y752">
        <f>IFERROR(VLOOKUP(C752,MENINGITE!$A$5:$C$447,3,FALSE),0)</f>
        <v>0</v>
      </c>
      <c r="Z752">
        <f>IFERROR(VLOOKUP(C752,RAIVA!$A$5:$C$16,3,FALSE),0)</f>
        <v>0</v>
      </c>
    </row>
    <row r="753" spans="1:26" x14ac:dyDescent="0.3">
      <c r="A753" s="2" t="s">
        <v>3</v>
      </c>
      <c r="B753" s="2" t="s">
        <v>213</v>
      </c>
      <c r="C753" s="2">
        <v>520357</v>
      </c>
      <c r="D753" s="2">
        <v>5203575</v>
      </c>
      <c r="E753" s="2" t="s">
        <v>3</v>
      </c>
      <c r="F753" s="2" t="s">
        <v>213</v>
      </c>
      <c r="G753" s="2">
        <f>IFERROR(VLOOKUP(D753,Coordenadas!$A$2:$D$5571,3,FALSE),0)</f>
        <v>-13.632899999999999</v>
      </c>
      <c r="H753" s="2">
        <f>IFERROR(VLOOKUP(D753,Coordenadas!$A$2:$D$5571,4,FALSE),0)</f>
        <v>-49.810600000000001</v>
      </c>
      <c r="I753" s="2" t="s">
        <v>5327</v>
      </c>
      <c r="J753" s="2">
        <v>3503</v>
      </c>
      <c r="K753" s="2" t="s">
        <v>5332</v>
      </c>
      <c r="L753" s="2">
        <f>IFERROR(VLOOKUP(C753,BOTULISMO!$A$3:$C$19,3,FALSE),0)</f>
        <v>0</v>
      </c>
      <c r="M753" s="2">
        <f>IFERROR(VLOOKUP(C753,'LEISHMANIOSE VISCERAL'!$A$4:$C$454,3,FALSE),0)</f>
        <v>0</v>
      </c>
      <c r="N753" s="2">
        <f>IFERROR(VLOOKUP(C753,'LEISHMANIOSE TEGUMENTAR'!$A$4:$C$1681,3,FALSE),0)</f>
        <v>0</v>
      </c>
      <c r="O753" s="2">
        <f>IFERROR(VLOOKUP(C753,'FEBRE AMARELA'!$A$4:$C$38,3,FALSE),0)</f>
        <v>0</v>
      </c>
      <c r="P753" s="2">
        <f>IFERROR(VLOOKUP(C753,DENGUE!$A$5:$C$4097,3,FALSE),0)</f>
        <v>19</v>
      </c>
      <c r="Q753" s="2">
        <f>IFERROR(VLOOKUP(C753,'HEPATITE VIRAL'!$A$5:$C$3162,3,FALSE),0)</f>
        <v>0</v>
      </c>
      <c r="R753" s="2">
        <f>IFERROR(VLOOKUP(C753,'FEBRE MACULOSA'!$A$5:$C$181,3,FALSE),0)</f>
        <v>0</v>
      </c>
      <c r="S753" s="2">
        <f>IFERROR(VLOOKUP(C753,LEPTOSPIROSE!$A$5:$C$1176,3,FALSE),0)</f>
        <v>0</v>
      </c>
      <c r="T753" s="2">
        <f>IFERROR(VLOOKUP(C753,'DOENÇA DE CHAGAS'!$A$5:$C$100,3,FALSE),0)</f>
        <v>0</v>
      </c>
      <c r="U753" s="2">
        <f>IFERROR(VLOOKUP(C753,'PICADAS DE COBRAS'!$A$6:$C$4645,3,FALSE),0)</f>
        <v>0</v>
      </c>
      <c r="V753">
        <f>IFERROR(VLOOKUP(C753,'ZIKA VIRUS'!$A$5:$C$2399,3,FALSE),0)</f>
        <v>0</v>
      </c>
      <c r="W753">
        <f>IFERROR(VLOOKUP(C753,'FEBRE TIFÓIDE'!$A$5:$C$46,3,FALSE),0)</f>
        <v>0</v>
      </c>
      <c r="X753">
        <f>IFERROR(VLOOKUP(C753,HANTAVIROSE!$A$5:$C$153,3,FALSE),0)</f>
        <v>0</v>
      </c>
      <c r="Y753">
        <f>IFERROR(VLOOKUP(C753,MENINGITE!$A$5:$C$447,3,FALSE),0)</f>
        <v>0</v>
      </c>
      <c r="Z753">
        <f>IFERROR(VLOOKUP(C753,RAIVA!$A$5:$C$16,3,FALSE),0)</f>
        <v>0</v>
      </c>
    </row>
    <row r="754" spans="1:26" x14ac:dyDescent="0.3">
      <c r="A754" s="2" t="s">
        <v>3988</v>
      </c>
      <c r="B754" s="2" t="s">
        <v>4151</v>
      </c>
      <c r="C754" s="2">
        <v>250250</v>
      </c>
      <c r="D754" s="2">
        <v>2502508</v>
      </c>
      <c r="E754" s="2" t="s">
        <v>3988</v>
      </c>
      <c r="F754" s="2" t="s">
        <v>4151</v>
      </c>
      <c r="G754" s="2">
        <f>IFERROR(VLOOKUP(D754,Coordenadas!$A$2:$D$5571,3,FALSE),0)</f>
        <v>-7.4870000000000001</v>
      </c>
      <c r="H754" s="2">
        <f>IFERROR(VLOOKUP(D754,Coordenadas!$A$2:$D$5571,4,FALSE),0)</f>
        <v>-36.130899999999997</v>
      </c>
      <c r="I754" s="2" t="s">
        <v>5324</v>
      </c>
      <c r="J754" s="2">
        <v>16888</v>
      </c>
      <c r="K754" s="2" t="s">
        <v>5332</v>
      </c>
      <c r="L754" s="2">
        <f>IFERROR(VLOOKUP(C754,BOTULISMO!$A$3:$C$19,3,FALSE),0)</f>
        <v>0</v>
      </c>
      <c r="M754" s="2">
        <f>IFERROR(VLOOKUP(C754,'LEISHMANIOSE VISCERAL'!$A$4:$C$454,3,FALSE),0)</f>
        <v>0</v>
      </c>
      <c r="N754" s="2">
        <f>IFERROR(VLOOKUP(C754,'LEISHMANIOSE TEGUMENTAR'!$A$4:$C$1681,3,FALSE),0)</f>
        <v>0</v>
      </c>
      <c r="O754" s="2">
        <f>IFERROR(VLOOKUP(C754,'FEBRE AMARELA'!$A$4:$C$38,3,FALSE),0)</f>
        <v>0</v>
      </c>
      <c r="P754" s="2">
        <f>IFERROR(VLOOKUP(C754,DENGUE!$A$5:$C$4097,3,FALSE),0)</f>
        <v>127</v>
      </c>
      <c r="Q754" s="2">
        <f>IFERROR(VLOOKUP(C754,'HEPATITE VIRAL'!$A$5:$C$3162,3,FALSE),0)</f>
        <v>0</v>
      </c>
      <c r="R754" s="2">
        <f>IFERROR(VLOOKUP(C754,'FEBRE MACULOSA'!$A$5:$C$181,3,FALSE),0)</f>
        <v>0</v>
      </c>
      <c r="S754" s="2">
        <f>IFERROR(VLOOKUP(C754,LEPTOSPIROSE!$A$5:$C$1176,3,FALSE),0)</f>
        <v>0</v>
      </c>
      <c r="T754" s="2">
        <f>IFERROR(VLOOKUP(C754,'DOENÇA DE CHAGAS'!$A$5:$C$100,3,FALSE),0)</f>
        <v>0</v>
      </c>
      <c r="U754" s="2">
        <f>IFERROR(VLOOKUP(C754,'PICADAS DE COBRAS'!$A$6:$C$4645,3,FALSE),0)</f>
        <v>0</v>
      </c>
      <c r="V754">
        <f>IFERROR(VLOOKUP(C754,'ZIKA VIRUS'!$A$5:$C$2399,3,FALSE),0)</f>
        <v>2</v>
      </c>
      <c r="W754">
        <f>IFERROR(VLOOKUP(C754,'FEBRE TIFÓIDE'!$A$5:$C$46,3,FALSE),0)</f>
        <v>0</v>
      </c>
      <c r="X754">
        <f>IFERROR(VLOOKUP(C754,HANTAVIROSE!$A$5:$C$153,3,FALSE),0)</f>
        <v>0</v>
      </c>
      <c r="Y754">
        <f>IFERROR(VLOOKUP(C754,MENINGITE!$A$5:$C$447,3,FALSE),0)</f>
        <v>0</v>
      </c>
      <c r="Z754">
        <f>IFERROR(VLOOKUP(C754,RAIVA!$A$5:$C$16,3,FALSE),0)</f>
        <v>0</v>
      </c>
    </row>
    <row r="755" spans="1:26" x14ac:dyDescent="0.3">
      <c r="A755" s="2" t="s">
        <v>470</v>
      </c>
      <c r="B755" s="2" t="s">
        <v>913</v>
      </c>
      <c r="C755" s="2">
        <v>430245</v>
      </c>
      <c r="D755" s="2">
        <v>4302451</v>
      </c>
      <c r="E755" s="2" t="s">
        <v>470</v>
      </c>
      <c r="F755" s="2" t="s">
        <v>913</v>
      </c>
      <c r="G755" s="2">
        <f>IFERROR(VLOOKUP(D755,Coordenadas!$A$2:$D$5571,3,FALSE),0)</f>
        <v>-29.304600000000001</v>
      </c>
      <c r="H755" s="2">
        <f>IFERROR(VLOOKUP(D755,Coordenadas!$A$2:$D$5571,4,FALSE),0)</f>
        <v>-52.428400000000003</v>
      </c>
      <c r="I755" s="2" t="s">
        <v>5326</v>
      </c>
      <c r="J755" s="2">
        <v>7673</v>
      </c>
      <c r="K755" s="2" t="s">
        <v>5332</v>
      </c>
      <c r="L755" s="2">
        <f>IFERROR(VLOOKUP(C755,BOTULISMO!$A$3:$C$19,3,FALSE),0)</f>
        <v>0</v>
      </c>
      <c r="M755" s="2">
        <f>IFERROR(VLOOKUP(C755,'LEISHMANIOSE VISCERAL'!$A$4:$C$454,3,FALSE),0)</f>
        <v>0</v>
      </c>
      <c r="N755" s="2">
        <f>IFERROR(VLOOKUP(C755,'LEISHMANIOSE TEGUMENTAR'!$A$4:$C$1681,3,FALSE),0)</f>
        <v>0</v>
      </c>
      <c r="O755" s="2">
        <f>IFERROR(VLOOKUP(C755,'FEBRE AMARELA'!$A$4:$C$38,3,FALSE),0)</f>
        <v>0</v>
      </c>
      <c r="P755" s="2">
        <f>IFERROR(VLOOKUP(C755,DENGUE!$A$5:$C$4097,3,FALSE),0)</f>
        <v>0</v>
      </c>
      <c r="Q755" s="2">
        <f>IFERROR(VLOOKUP(C755,'HEPATITE VIRAL'!$A$5:$C$3162,3,FALSE),0)</f>
        <v>0</v>
      </c>
      <c r="R755" s="2">
        <f>IFERROR(VLOOKUP(C755,'FEBRE MACULOSA'!$A$5:$C$181,3,FALSE),0)</f>
        <v>0</v>
      </c>
      <c r="S755" s="2">
        <f>IFERROR(VLOOKUP(C755,LEPTOSPIROSE!$A$5:$C$1176,3,FALSE),0)</f>
        <v>0</v>
      </c>
      <c r="T755" s="2">
        <f>IFERROR(VLOOKUP(C755,'DOENÇA DE CHAGAS'!$A$5:$C$100,3,FALSE),0)</f>
        <v>0</v>
      </c>
      <c r="U755" s="2">
        <f>IFERROR(VLOOKUP(C755,'PICADAS DE COBRAS'!$A$6:$C$4645,3,FALSE),0)</f>
        <v>0</v>
      </c>
      <c r="V755">
        <f>IFERROR(VLOOKUP(C755,'ZIKA VIRUS'!$A$5:$C$2399,3,FALSE),0)</f>
        <v>0</v>
      </c>
      <c r="W755">
        <f>IFERROR(VLOOKUP(C755,'FEBRE TIFÓIDE'!$A$5:$C$46,3,FALSE),0)</f>
        <v>0</v>
      </c>
      <c r="X755">
        <f>IFERROR(VLOOKUP(C755,HANTAVIROSE!$A$5:$C$153,3,FALSE),0)</f>
        <v>0</v>
      </c>
      <c r="Y755">
        <f>IFERROR(VLOOKUP(C755,MENINGITE!$A$5:$C$447,3,FALSE),0)</f>
        <v>0</v>
      </c>
      <c r="Z755">
        <f>IFERROR(VLOOKUP(C755,RAIVA!$A$5:$C$16,3,FALSE),0)</f>
        <v>0</v>
      </c>
    </row>
    <row r="756" spans="1:26" x14ac:dyDescent="0.3">
      <c r="A756" s="2" t="s">
        <v>4490</v>
      </c>
      <c r="B756" s="2" t="s">
        <v>4673</v>
      </c>
      <c r="C756" s="2">
        <v>220194</v>
      </c>
      <c r="D756" s="2">
        <v>2201945</v>
      </c>
      <c r="E756" s="2" t="s">
        <v>4490</v>
      </c>
      <c r="F756" s="2" t="s">
        <v>4673</v>
      </c>
      <c r="G756" s="2">
        <f>IFERROR(VLOOKUP(D756,Coordenadas!$A$2:$D$5571,3,FALSE),0)</f>
        <v>-4.4818100000000003</v>
      </c>
      <c r="H756" s="2">
        <f>IFERROR(VLOOKUP(D756,Coordenadas!$A$2:$D$5571,4,FALSE),0)</f>
        <v>-42.121200000000002</v>
      </c>
      <c r="I756" s="2" t="s">
        <v>5324</v>
      </c>
      <c r="J756" s="2">
        <v>6193</v>
      </c>
      <c r="K756" s="2" t="s">
        <v>5332</v>
      </c>
      <c r="L756" s="2">
        <f>IFERROR(VLOOKUP(C756,BOTULISMO!$A$3:$C$19,3,FALSE),0)</f>
        <v>0</v>
      </c>
      <c r="M756" s="2">
        <f>IFERROR(VLOOKUP(C756,'LEISHMANIOSE VISCERAL'!$A$4:$C$454,3,FALSE),0)</f>
        <v>0</v>
      </c>
      <c r="N756" s="2">
        <f>IFERROR(VLOOKUP(C756,'LEISHMANIOSE TEGUMENTAR'!$A$4:$C$1681,3,FALSE),0)</f>
        <v>0</v>
      </c>
      <c r="O756" s="2">
        <f>IFERROR(VLOOKUP(C756,'FEBRE AMARELA'!$A$4:$C$38,3,FALSE),0)</f>
        <v>0</v>
      </c>
      <c r="P756" s="2">
        <f>IFERROR(VLOOKUP(C756,DENGUE!$A$5:$C$4097,3,FALSE),0)</f>
        <v>0</v>
      </c>
      <c r="Q756" s="2">
        <f>IFERROR(VLOOKUP(C756,'HEPATITE VIRAL'!$A$5:$C$3162,3,FALSE),0)</f>
        <v>1</v>
      </c>
      <c r="R756" s="2">
        <f>IFERROR(VLOOKUP(C756,'FEBRE MACULOSA'!$A$5:$C$181,3,FALSE),0)</f>
        <v>0</v>
      </c>
      <c r="S756" s="2">
        <f>IFERROR(VLOOKUP(C756,LEPTOSPIROSE!$A$5:$C$1176,3,FALSE),0)</f>
        <v>0</v>
      </c>
      <c r="T756" s="2">
        <f>IFERROR(VLOOKUP(C756,'DOENÇA DE CHAGAS'!$A$5:$C$100,3,FALSE),0)</f>
        <v>0</v>
      </c>
      <c r="U756" s="2">
        <f>IFERROR(VLOOKUP(C756,'PICADAS DE COBRAS'!$A$6:$C$4645,3,FALSE),0)</f>
        <v>4</v>
      </c>
      <c r="V756">
        <f>IFERROR(VLOOKUP(C756,'ZIKA VIRUS'!$A$5:$C$2399,3,FALSE),0)</f>
        <v>0</v>
      </c>
      <c r="W756">
        <f>IFERROR(VLOOKUP(C756,'FEBRE TIFÓIDE'!$A$5:$C$46,3,FALSE),0)</f>
        <v>0</v>
      </c>
      <c r="X756">
        <f>IFERROR(VLOOKUP(C756,HANTAVIROSE!$A$5:$C$153,3,FALSE),0)</f>
        <v>0</v>
      </c>
      <c r="Y756">
        <f>IFERROR(VLOOKUP(C756,MENINGITE!$A$5:$C$447,3,FALSE),0)</f>
        <v>0</v>
      </c>
      <c r="Z756">
        <f>IFERROR(VLOOKUP(C756,RAIVA!$A$5:$C$16,3,FALSE),0)</f>
        <v>0</v>
      </c>
    </row>
    <row r="757" spans="1:26" x14ac:dyDescent="0.3">
      <c r="A757" s="2" t="s">
        <v>3652</v>
      </c>
      <c r="B757" s="2" t="s">
        <v>3716</v>
      </c>
      <c r="C757" s="2">
        <v>280067</v>
      </c>
      <c r="D757" s="2">
        <v>2800670</v>
      </c>
      <c r="E757" s="2" t="s">
        <v>3652</v>
      </c>
      <c r="F757" s="2" t="s">
        <v>3716</v>
      </c>
      <c r="G757" s="2">
        <f>IFERROR(VLOOKUP(D757,Coordenadas!$A$2:$D$5571,3,FALSE),0)</f>
        <v>-11.139699999999999</v>
      </c>
      <c r="H757" s="2">
        <f>IFERROR(VLOOKUP(D757,Coordenadas!$A$2:$D$5571,4,FALSE),0)</f>
        <v>-37.619500000000002</v>
      </c>
      <c r="I757" s="2" t="s">
        <v>5324</v>
      </c>
      <c r="J757" s="2">
        <v>25533</v>
      </c>
      <c r="K757" s="2" t="s">
        <v>5330</v>
      </c>
      <c r="L757" s="2">
        <f>IFERROR(VLOOKUP(C757,BOTULISMO!$A$3:$C$19,3,FALSE),0)</f>
        <v>0</v>
      </c>
      <c r="M757" s="2">
        <f>IFERROR(VLOOKUP(C757,'LEISHMANIOSE VISCERAL'!$A$4:$C$454,3,FALSE),0)</f>
        <v>0</v>
      </c>
      <c r="N757" s="2">
        <f>IFERROR(VLOOKUP(C757,'LEISHMANIOSE TEGUMENTAR'!$A$4:$C$1681,3,FALSE),0)</f>
        <v>0</v>
      </c>
      <c r="O757" s="2">
        <f>IFERROR(VLOOKUP(C757,'FEBRE AMARELA'!$A$4:$C$38,3,FALSE),0)</f>
        <v>0</v>
      </c>
      <c r="P757" s="2">
        <f>IFERROR(VLOOKUP(C757,DENGUE!$A$5:$C$4097,3,FALSE),0)</f>
        <v>1</v>
      </c>
      <c r="Q757" s="2">
        <f>IFERROR(VLOOKUP(C757,'HEPATITE VIRAL'!$A$5:$C$3162,3,FALSE),0)</f>
        <v>4</v>
      </c>
      <c r="R757" s="2">
        <f>IFERROR(VLOOKUP(C757,'FEBRE MACULOSA'!$A$5:$C$181,3,FALSE),0)</f>
        <v>0</v>
      </c>
      <c r="S757" s="2">
        <f>IFERROR(VLOOKUP(C757,LEPTOSPIROSE!$A$5:$C$1176,3,FALSE),0)</f>
        <v>0</v>
      </c>
      <c r="T757" s="2">
        <f>IFERROR(VLOOKUP(C757,'DOENÇA DE CHAGAS'!$A$5:$C$100,3,FALSE),0)</f>
        <v>0</v>
      </c>
      <c r="U757" s="2">
        <f>IFERROR(VLOOKUP(C757,'PICADAS DE COBRAS'!$A$6:$C$4645,3,FALSE),0)</f>
        <v>2</v>
      </c>
      <c r="V757">
        <f>IFERROR(VLOOKUP(C757,'ZIKA VIRUS'!$A$5:$C$2399,3,FALSE),0)</f>
        <v>2</v>
      </c>
      <c r="W757">
        <f>IFERROR(VLOOKUP(C757,'FEBRE TIFÓIDE'!$A$5:$C$46,3,FALSE),0)</f>
        <v>0</v>
      </c>
      <c r="X757">
        <f>IFERROR(VLOOKUP(C757,HANTAVIROSE!$A$5:$C$153,3,FALSE),0)</f>
        <v>0</v>
      </c>
      <c r="Y757">
        <f>IFERROR(VLOOKUP(C757,MENINGITE!$A$5:$C$447,3,FALSE),0)</f>
        <v>0</v>
      </c>
      <c r="Z757">
        <f>IFERROR(VLOOKUP(C757,RAIVA!$A$5:$C$16,3,FALSE),0)</f>
        <v>0</v>
      </c>
    </row>
    <row r="758" spans="1:26" x14ac:dyDescent="0.3">
      <c r="A758" s="2" t="s">
        <v>3257</v>
      </c>
      <c r="B758" s="2" t="s">
        <v>3602</v>
      </c>
      <c r="C758" s="2">
        <v>290410</v>
      </c>
      <c r="D758" s="2">
        <v>2904100</v>
      </c>
      <c r="E758" s="2" t="s">
        <v>3257</v>
      </c>
      <c r="F758" s="2" t="s">
        <v>3602</v>
      </c>
      <c r="G758" s="2">
        <f>IFERROR(VLOOKUP(D758,Coordenadas!$A$2:$D$5571,3,FALSE),0)</f>
        <v>-12.820499999999999</v>
      </c>
      <c r="H758" s="2">
        <f>IFERROR(VLOOKUP(D758,Coordenadas!$A$2:$D$5571,4,FALSE),0)</f>
        <v>-42.732399999999998</v>
      </c>
      <c r="I758" s="2" t="s">
        <v>5324</v>
      </c>
      <c r="J758" s="2">
        <v>22037</v>
      </c>
      <c r="K758" s="2" t="s">
        <v>5330</v>
      </c>
      <c r="L758" s="2">
        <f>IFERROR(VLOOKUP(C758,BOTULISMO!$A$3:$C$19,3,FALSE),0)</f>
        <v>0</v>
      </c>
      <c r="M758" s="2">
        <f>IFERROR(VLOOKUP(C758,'LEISHMANIOSE VISCERAL'!$A$4:$C$454,3,FALSE),0)</f>
        <v>1</v>
      </c>
      <c r="N758" s="2">
        <f>IFERROR(VLOOKUP(C758,'LEISHMANIOSE TEGUMENTAR'!$A$4:$C$1681,3,FALSE),0)</f>
        <v>0</v>
      </c>
      <c r="O758" s="2">
        <f>IFERROR(VLOOKUP(C758,'FEBRE AMARELA'!$A$4:$C$38,3,FALSE),0)</f>
        <v>0</v>
      </c>
      <c r="P758" s="2">
        <f>IFERROR(VLOOKUP(C758,DENGUE!$A$5:$C$4097,3,FALSE),0)</f>
        <v>381</v>
      </c>
      <c r="Q758" s="2">
        <f>IFERROR(VLOOKUP(C758,'HEPATITE VIRAL'!$A$5:$C$3162,3,FALSE),0)</f>
        <v>0</v>
      </c>
      <c r="R758" s="2">
        <f>IFERROR(VLOOKUP(C758,'FEBRE MACULOSA'!$A$5:$C$181,3,FALSE),0)</f>
        <v>0</v>
      </c>
      <c r="S758" s="2">
        <f>IFERROR(VLOOKUP(C758,LEPTOSPIROSE!$A$5:$C$1176,3,FALSE),0)</f>
        <v>0</v>
      </c>
      <c r="T758" s="2">
        <f>IFERROR(VLOOKUP(C758,'DOENÇA DE CHAGAS'!$A$5:$C$100,3,FALSE),0)</f>
        <v>0</v>
      </c>
      <c r="U758" s="2">
        <f>IFERROR(VLOOKUP(C758,'PICADAS DE COBRAS'!$A$6:$C$4645,3,FALSE),0)</f>
        <v>104</v>
      </c>
      <c r="V758">
        <f>IFERROR(VLOOKUP(C758,'ZIKA VIRUS'!$A$5:$C$2399,3,FALSE),0)</f>
        <v>53</v>
      </c>
      <c r="W758">
        <f>IFERROR(VLOOKUP(C758,'FEBRE TIFÓIDE'!$A$5:$C$46,3,FALSE),0)</f>
        <v>0</v>
      </c>
      <c r="X758">
        <f>IFERROR(VLOOKUP(C758,HANTAVIROSE!$A$5:$C$153,3,FALSE),0)</f>
        <v>0</v>
      </c>
      <c r="Y758">
        <f>IFERROR(VLOOKUP(C758,MENINGITE!$A$5:$C$447,3,FALSE),0)</f>
        <v>0</v>
      </c>
      <c r="Z758">
        <f>IFERROR(VLOOKUP(C758,RAIVA!$A$5:$C$16,3,FALSE),0)</f>
        <v>0</v>
      </c>
    </row>
    <row r="759" spans="1:26" x14ac:dyDescent="0.3">
      <c r="A759" s="2" t="s">
        <v>1637</v>
      </c>
      <c r="B759" s="2" t="s">
        <v>2177</v>
      </c>
      <c r="C759" s="2">
        <v>350720</v>
      </c>
      <c r="D759" s="2">
        <v>3507209</v>
      </c>
      <c r="E759" s="2" t="s">
        <v>1637</v>
      </c>
      <c r="F759" s="2" t="s">
        <v>2177</v>
      </c>
      <c r="G759" s="2">
        <f>IFERROR(VLOOKUP(D759,Coordenadas!$A$2:$D$5571,3,FALSE),0)</f>
        <v>-22.269600000000001</v>
      </c>
      <c r="H759" s="2">
        <f>IFERROR(VLOOKUP(D759,Coordenadas!$A$2:$D$5571,4,FALSE),0)</f>
        <v>-50.540900000000001</v>
      </c>
      <c r="I759" s="2" t="s">
        <v>5325</v>
      </c>
      <c r="J759" s="2">
        <v>805</v>
      </c>
      <c r="K759" s="2" t="s">
        <v>5332</v>
      </c>
      <c r="L759" s="2">
        <f>IFERROR(VLOOKUP(C759,BOTULISMO!$A$3:$C$19,3,FALSE),0)</f>
        <v>0</v>
      </c>
      <c r="M759" s="2">
        <f>IFERROR(VLOOKUP(C759,'LEISHMANIOSE VISCERAL'!$A$4:$C$454,3,FALSE),0)</f>
        <v>0</v>
      </c>
      <c r="N759" s="2">
        <f>IFERROR(VLOOKUP(C759,'LEISHMANIOSE TEGUMENTAR'!$A$4:$C$1681,3,FALSE),0)</f>
        <v>0</v>
      </c>
      <c r="O759" s="2">
        <f>IFERROR(VLOOKUP(C759,'FEBRE AMARELA'!$A$4:$C$38,3,FALSE),0)</f>
        <v>0</v>
      </c>
      <c r="P759" s="2">
        <f>IFERROR(VLOOKUP(C759,DENGUE!$A$5:$C$4097,3,FALSE),0)</f>
        <v>18</v>
      </c>
      <c r="Q759" s="2">
        <f>IFERROR(VLOOKUP(C759,'HEPATITE VIRAL'!$A$5:$C$3162,3,FALSE),0)</f>
        <v>0</v>
      </c>
      <c r="R759" s="2">
        <f>IFERROR(VLOOKUP(C759,'FEBRE MACULOSA'!$A$5:$C$181,3,FALSE),0)</f>
        <v>0</v>
      </c>
      <c r="S759" s="2">
        <f>IFERROR(VLOOKUP(C759,LEPTOSPIROSE!$A$5:$C$1176,3,FALSE),0)</f>
        <v>0</v>
      </c>
      <c r="T759" s="2">
        <f>IFERROR(VLOOKUP(C759,'DOENÇA DE CHAGAS'!$A$5:$C$100,3,FALSE),0)</f>
        <v>0</v>
      </c>
      <c r="U759" s="2">
        <f>IFERROR(VLOOKUP(C759,'PICADAS DE COBRAS'!$A$6:$C$4645,3,FALSE),0)</f>
        <v>0</v>
      </c>
      <c r="V759">
        <f>IFERROR(VLOOKUP(C759,'ZIKA VIRUS'!$A$5:$C$2399,3,FALSE),0)</f>
        <v>0</v>
      </c>
      <c r="W759">
        <f>IFERROR(VLOOKUP(C759,'FEBRE TIFÓIDE'!$A$5:$C$46,3,FALSE),0)</f>
        <v>0</v>
      </c>
      <c r="X759">
        <f>IFERROR(VLOOKUP(C759,HANTAVIROSE!$A$5:$C$153,3,FALSE),0)</f>
        <v>0</v>
      </c>
      <c r="Y759">
        <f>IFERROR(VLOOKUP(C759,MENINGITE!$A$5:$C$447,3,FALSE),0)</f>
        <v>0</v>
      </c>
      <c r="Z759">
        <f>IFERROR(VLOOKUP(C759,RAIVA!$A$5:$C$16,3,FALSE),0)</f>
        <v>0</v>
      </c>
    </row>
    <row r="760" spans="1:26" x14ac:dyDescent="0.3">
      <c r="A760" s="2" t="s">
        <v>1637</v>
      </c>
      <c r="B760" s="2" t="s">
        <v>2176</v>
      </c>
      <c r="C760" s="2">
        <v>350730</v>
      </c>
      <c r="D760" s="2">
        <v>3507308</v>
      </c>
      <c r="E760" s="2" t="s">
        <v>1637</v>
      </c>
      <c r="F760" s="2" t="s">
        <v>2176</v>
      </c>
      <c r="G760" s="2">
        <f>IFERROR(VLOOKUP(D760,Coordenadas!$A$2:$D$5571,3,FALSE),0)</f>
        <v>-22.192599999999999</v>
      </c>
      <c r="H760" s="2">
        <f>IFERROR(VLOOKUP(D760,Coordenadas!$A$2:$D$5571,4,FALSE),0)</f>
        <v>-48.780799999999999</v>
      </c>
      <c r="I760" s="2" t="s">
        <v>5325</v>
      </c>
      <c r="J760" s="2">
        <v>4268</v>
      </c>
      <c r="K760" s="2" t="s">
        <v>5332</v>
      </c>
      <c r="L760" s="2">
        <f>IFERROR(VLOOKUP(C760,BOTULISMO!$A$3:$C$19,3,FALSE),0)</f>
        <v>0</v>
      </c>
      <c r="M760" s="2">
        <f>IFERROR(VLOOKUP(C760,'LEISHMANIOSE VISCERAL'!$A$4:$C$454,3,FALSE),0)</f>
        <v>0</v>
      </c>
      <c r="N760" s="2">
        <f>IFERROR(VLOOKUP(C760,'LEISHMANIOSE TEGUMENTAR'!$A$4:$C$1681,3,FALSE),0)</f>
        <v>0</v>
      </c>
      <c r="O760" s="2">
        <f>IFERROR(VLOOKUP(C760,'FEBRE AMARELA'!$A$4:$C$38,3,FALSE),0)</f>
        <v>0</v>
      </c>
      <c r="P760" s="2">
        <f>IFERROR(VLOOKUP(C760,DENGUE!$A$5:$C$4097,3,FALSE),0)</f>
        <v>4</v>
      </c>
      <c r="Q760" s="2">
        <f>IFERROR(VLOOKUP(C760,'HEPATITE VIRAL'!$A$5:$C$3162,3,FALSE),0)</f>
        <v>0</v>
      </c>
      <c r="R760" s="2">
        <f>IFERROR(VLOOKUP(C760,'FEBRE MACULOSA'!$A$5:$C$181,3,FALSE),0)</f>
        <v>0</v>
      </c>
      <c r="S760" s="2">
        <f>IFERROR(VLOOKUP(C760,LEPTOSPIROSE!$A$5:$C$1176,3,FALSE),0)</f>
        <v>0</v>
      </c>
      <c r="T760" s="2">
        <f>IFERROR(VLOOKUP(C760,'DOENÇA DE CHAGAS'!$A$5:$C$100,3,FALSE),0)</f>
        <v>0</v>
      </c>
      <c r="U760" s="2">
        <f>IFERROR(VLOOKUP(C760,'PICADAS DE COBRAS'!$A$6:$C$4645,3,FALSE),0)</f>
        <v>3</v>
      </c>
      <c r="V760">
        <f>IFERROR(VLOOKUP(C760,'ZIKA VIRUS'!$A$5:$C$2399,3,FALSE),0)</f>
        <v>0</v>
      </c>
      <c r="W760">
        <f>IFERROR(VLOOKUP(C760,'FEBRE TIFÓIDE'!$A$5:$C$46,3,FALSE),0)</f>
        <v>0</v>
      </c>
      <c r="X760">
        <f>IFERROR(VLOOKUP(C760,HANTAVIROSE!$A$5:$C$153,3,FALSE),0)</f>
        <v>0</v>
      </c>
      <c r="Y760">
        <f>IFERROR(VLOOKUP(C760,MENINGITE!$A$5:$C$447,3,FALSE),0)</f>
        <v>0</v>
      </c>
      <c r="Z760">
        <f>IFERROR(VLOOKUP(C760,RAIVA!$A$5:$C$16,3,FALSE),0)</f>
        <v>0</v>
      </c>
    </row>
    <row r="761" spans="1:26" x14ac:dyDescent="0.3">
      <c r="A761" s="2" t="s">
        <v>5190</v>
      </c>
      <c r="B761" s="2" t="s">
        <v>5234</v>
      </c>
      <c r="C761" s="2">
        <v>130080</v>
      </c>
      <c r="D761" s="2">
        <v>1300805</v>
      </c>
      <c r="E761" s="2" t="s">
        <v>5190</v>
      </c>
      <c r="F761" s="2" t="s">
        <v>5234</v>
      </c>
      <c r="G761" s="2">
        <f>IFERROR(VLOOKUP(D761,Coordenadas!$A$2:$D$5571,3,FALSE),0)</f>
        <v>-4.39154</v>
      </c>
      <c r="H761" s="2">
        <f>IFERROR(VLOOKUP(D761,Coordenadas!$A$2:$D$5571,4,FALSE),0)</f>
        <v>-59.587400000000002</v>
      </c>
      <c r="I761" s="2" t="s">
        <v>5323</v>
      </c>
      <c r="J761" s="2">
        <v>34961</v>
      </c>
      <c r="K761" s="2" t="s">
        <v>5330</v>
      </c>
      <c r="L761" s="2">
        <f>IFERROR(VLOOKUP(C761,BOTULISMO!$A$3:$C$19,3,FALSE),0)</f>
        <v>0</v>
      </c>
      <c r="M761" s="2">
        <f>IFERROR(VLOOKUP(C761,'LEISHMANIOSE VISCERAL'!$A$4:$C$454,3,FALSE),0)</f>
        <v>0</v>
      </c>
      <c r="N761" s="2">
        <f>IFERROR(VLOOKUP(C761,'LEISHMANIOSE TEGUMENTAR'!$A$4:$C$1681,3,FALSE),0)</f>
        <v>14</v>
      </c>
      <c r="O761" s="2">
        <f>IFERROR(VLOOKUP(C761,'FEBRE AMARELA'!$A$4:$C$38,3,FALSE),0)</f>
        <v>0</v>
      </c>
      <c r="P761" s="2">
        <f>IFERROR(VLOOKUP(C761,DENGUE!$A$5:$C$4097,3,FALSE),0)</f>
        <v>16</v>
      </c>
      <c r="Q761" s="2">
        <f>IFERROR(VLOOKUP(C761,'HEPATITE VIRAL'!$A$5:$C$3162,3,FALSE),0)</f>
        <v>4</v>
      </c>
      <c r="R761" s="2">
        <f>IFERROR(VLOOKUP(C761,'FEBRE MACULOSA'!$A$5:$C$181,3,FALSE),0)</f>
        <v>0</v>
      </c>
      <c r="S761" s="2">
        <f>IFERROR(VLOOKUP(C761,LEPTOSPIROSE!$A$5:$C$1176,3,FALSE),0)</f>
        <v>0</v>
      </c>
      <c r="T761" s="2">
        <f>IFERROR(VLOOKUP(C761,'DOENÇA DE CHAGAS'!$A$5:$C$100,3,FALSE),0)</f>
        <v>0</v>
      </c>
      <c r="U761" s="2">
        <f>IFERROR(VLOOKUP(C761,'PICADAS DE COBRAS'!$A$6:$C$4645,3,FALSE),0)</f>
        <v>81</v>
      </c>
      <c r="V761">
        <f>IFERROR(VLOOKUP(C761,'ZIKA VIRUS'!$A$5:$C$2399,3,FALSE),0)</f>
        <v>5</v>
      </c>
      <c r="W761">
        <f>IFERROR(VLOOKUP(C761,'FEBRE TIFÓIDE'!$A$5:$C$46,3,FALSE),0)</f>
        <v>0</v>
      </c>
      <c r="X761">
        <f>IFERROR(VLOOKUP(C761,HANTAVIROSE!$A$5:$C$153,3,FALSE),0)</f>
        <v>0</v>
      </c>
      <c r="Y761">
        <f>IFERROR(VLOOKUP(C761,MENINGITE!$A$5:$C$447,3,FALSE),0)</f>
        <v>0</v>
      </c>
      <c r="Z761">
        <f>IFERROR(VLOOKUP(C761,RAIVA!$A$5:$C$16,3,FALSE),0)</f>
        <v>0</v>
      </c>
    </row>
    <row r="762" spans="1:26" x14ac:dyDescent="0.3">
      <c r="A762" s="2" t="s">
        <v>3988</v>
      </c>
      <c r="B762" s="2" t="s">
        <v>2175</v>
      </c>
      <c r="C762" s="2">
        <v>250270</v>
      </c>
      <c r="D762" s="2">
        <v>2502706</v>
      </c>
      <c r="E762" s="2" t="s">
        <v>3988</v>
      </c>
      <c r="F762" s="2" t="s">
        <v>2175</v>
      </c>
      <c r="G762" s="2">
        <f>IFERROR(VLOOKUP(D762,Coordenadas!$A$2:$D$5571,3,FALSE),0)</f>
        <v>-6.80199</v>
      </c>
      <c r="H762" s="2">
        <f>IFERROR(VLOOKUP(D762,Coordenadas!$A$2:$D$5571,4,FALSE),0)</f>
        <v>-35.618699999999997</v>
      </c>
      <c r="I762" s="2" t="s">
        <v>5324</v>
      </c>
      <c r="J762" s="2">
        <v>5111</v>
      </c>
      <c r="K762" s="2" t="s">
        <v>5332</v>
      </c>
      <c r="L762" s="2">
        <f>IFERROR(VLOOKUP(C762,BOTULISMO!$A$3:$C$19,3,FALSE),0)</f>
        <v>0</v>
      </c>
      <c r="M762" s="2">
        <f>IFERROR(VLOOKUP(C762,'LEISHMANIOSE VISCERAL'!$A$4:$C$454,3,FALSE),0)</f>
        <v>0</v>
      </c>
      <c r="N762" s="2">
        <f>IFERROR(VLOOKUP(C762,'LEISHMANIOSE TEGUMENTAR'!$A$4:$C$1681,3,FALSE),0)</f>
        <v>0</v>
      </c>
      <c r="O762" s="2">
        <f>IFERROR(VLOOKUP(C762,'FEBRE AMARELA'!$A$4:$C$38,3,FALSE),0)</f>
        <v>0</v>
      </c>
      <c r="P762" s="2">
        <f>IFERROR(VLOOKUP(C762,DENGUE!$A$5:$C$4097,3,FALSE),0)</f>
        <v>19</v>
      </c>
      <c r="Q762" s="2">
        <f>IFERROR(VLOOKUP(C762,'HEPATITE VIRAL'!$A$5:$C$3162,3,FALSE),0)</f>
        <v>0</v>
      </c>
      <c r="R762" s="2">
        <f>IFERROR(VLOOKUP(C762,'FEBRE MACULOSA'!$A$5:$C$181,3,FALSE),0)</f>
        <v>0</v>
      </c>
      <c r="S762" s="2">
        <f>IFERROR(VLOOKUP(C762,LEPTOSPIROSE!$A$5:$C$1176,3,FALSE),0)</f>
        <v>0</v>
      </c>
      <c r="T762" s="2">
        <f>IFERROR(VLOOKUP(C762,'DOENÇA DE CHAGAS'!$A$5:$C$100,3,FALSE),0)</f>
        <v>0</v>
      </c>
      <c r="U762" s="2">
        <f>IFERROR(VLOOKUP(C762,'PICADAS DE COBRAS'!$A$6:$C$4645,3,FALSE),0)</f>
        <v>0</v>
      </c>
      <c r="V762">
        <f>IFERROR(VLOOKUP(C762,'ZIKA VIRUS'!$A$5:$C$2399,3,FALSE),0)</f>
        <v>0</v>
      </c>
      <c r="W762">
        <f>IFERROR(VLOOKUP(C762,'FEBRE TIFÓIDE'!$A$5:$C$46,3,FALSE),0)</f>
        <v>0</v>
      </c>
      <c r="X762">
        <f>IFERROR(VLOOKUP(C762,HANTAVIROSE!$A$5:$C$153,3,FALSE),0)</f>
        <v>0</v>
      </c>
      <c r="Y762">
        <f>IFERROR(VLOOKUP(C762,MENINGITE!$A$5:$C$447,3,FALSE),0)</f>
        <v>0</v>
      </c>
      <c r="Z762">
        <f>IFERROR(VLOOKUP(C762,RAIVA!$A$5:$C$16,3,FALSE),0)</f>
        <v>0</v>
      </c>
    </row>
    <row r="763" spans="1:26" x14ac:dyDescent="0.3">
      <c r="A763" s="2" t="s">
        <v>1637</v>
      </c>
      <c r="B763" s="2" t="s">
        <v>2175</v>
      </c>
      <c r="C763" s="2">
        <v>350740</v>
      </c>
      <c r="D763" s="2">
        <v>3507407</v>
      </c>
      <c r="E763" s="2" t="s">
        <v>1637</v>
      </c>
      <c r="F763" s="2" t="s">
        <v>2175</v>
      </c>
      <c r="G763" s="2">
        <f>IFERROR(VLOOKUP(D763,Coordenadas!$A$2:$D$5571,3,FALSE),0)</f>
        <v>-21.621400000000001</v>
      </c>
      <c r="H763" s="2">
        <f>IFERROR(VLOOKUP(D763,Coordenadas!$A$2:$D$5571,4,FALSE),0)</f>
        <v>-49.074100000000001</v>
      </c>
      <c r="I763" s="2" t="s">
        <v>5325</v>
      </c>
      <c r="J763" s="2">
        <v>14529</v>
      </c>
      <c r="K763" s="2" t="s">
        <v>5332</v>
      </c>
      <c r="L763" s="2">
        <f>IFERROR(VLOOKUP(C763,BOTULISMO!$A$3:$C$19,3,FALSE),0)</f>
        <v>0</v>
      </c>
      <c r="M763" s="2">
        <f>IFERROR(VLOOKUP(C763,'LEISHMANIOSE VISCERAL'!$A$4:$C$454,3,FALSE),0)</f>
        <v>0</v>
      </c>
      <c r="N763" s="2">
        <f>IFERROR(VLOOKUP(C763,'LEISHMANIOSE TEGUMENTAR'!$A$4:$C$1681,3,FALSE),0)</f>
        <v>0</v>
      </c>
      <c r="O763" s="2">
        <f>IFERROR(VLOOKUP(C763,'FEBRE AMARELA'!$A$4:$C$38,3,FALSE),0)</f>
        <v>0</v>
      </c>
      <c r="P763" s="2">
        <f>IFERROR(VLOOKUP(C763,DENGUE!$A$5:$C$4097,3,FALSE),0)</f>
        <v>152</v>
      </c>
      <c r="Q763" s="2">
        <f>IFERROR(VLOOKUP(C763,'HEPATITE VIRAL'!$A$5:$C$3162,3,FALSE),0)</f>
        <v>3</v>
      </c>
      <c r="R763" s="2">
        <f>IFERROR(VLOOKUP(C763,'FEBRE MACULOSA'!$A$5:$C$181,3,FALSE),0)</f>
        <v>0</v>
      </c>
      <c r="S763" s="2">
        <f>IFERROR(VLOOKUP(C763,LEPTOSPIROSE!$A$5:$C$1176,3,FALSE),0)</f>
        <v>0</v>
      </c>
      <c r="T763" s="2">
        <f>IFERROR(VLOOKUP(C763,'DOENÇA DE CHAGAS'!$A$5:$C$100,3,FALSE),0)</f>
        <v>0</v>
      </c>
      <c r="U763" s="2">
        <f>IFERROR(VLOOKUP(C763,'PICADAS DE COBRAS'!$A$6:$C$4645,3,FALSE),0)</f>
        <v>147</v>
      </c>
      <c r="V763">
        <f>IFERROR(VLOOKUP(C763,'ZIKA VIRUS'!$A$5:$C$2399,3,FALSE),0)</f>
        <v>0</v>
      </c>
      <c r="W763">
        <f>IFERROR(VLOOKUP(C763,'FEBRE TIFÓIDE'!$A$5:$C$46,3,FALSE),0)</f>
        <v>0</v>
      </c>
      <c r="X763">
        <f>IFERROR(VLOOKUP(C763,HANTAVIROSE!$A$5:$C$153,3,FALSE),0)</f>
        <v>0</v>
      </c>
      <c r="Y763">
        <f>IFERROR(VLOOKUP(C763,MENINGITE!$A$5:$C$447,3,FALSE),0)</f>
        <v>0</v>
      </c>
      <c r="Z763">
        <f>IFERROR(VLOOKUP(C763,RAIVA!$A$5:$C$16,3,FALSE),0)</f>
        <v>0</v>
      </c>
    </row>
    <row r="764" spans="1:26" x14ac:dyDescent="0.3">
      <c r="A764" s="2" t="s">
        <v>2425</v>
      </c>
      <c r="B764" s="2" t="s">
        <v>3171</v>
      </c>
      <c r="C764" s="2">
        <v>310830</v>
      </c>
      <c r="D764" s="2">
        <v>3108305</v>
      </c>
      <c r="E764" s="2" t="s">
        <v>2425</v>
      </c>
      <c r="F764" s="2" t="s">
        <v>3171</v>
      </c>
      <c r="G764" s="2">
        <f>IFERROR(VLOOKUP(D764,Coordenadas!$A$2:$D$5571,3,FALSE),0)</f>
        <v>-22.270700000000001</v>
      </c>
      <c r="H764" s="2">
        <f>IFERROR(VLOOKUP(D764,Coordenadas!$A$2:$D$5571,4,FALSE),0)</f>
        <v>-46.165300000000002</v>
      </c>
      <c r="I764" s="2" t="s">
        <v>5325</v>
      </c>
      <c r="J764" s="2">
        <v>17118</v>
      </c>
      <c r="K764" s="2" t="s">
        <v>5332</v>
      </c>
      <c r="L764" s="2">
        <f>IFERROR(VLOOKUP(C764,BOTULISMO!$A$3:$C$19,3,FALSE),0)</f>
        <v>0</v>
      </c>
      <c r="M764" s="2">
        <f>IFERROR(VLOOKUP(C764,'LEISHMANIOSE VISCERAL'!$A$4:$C$454,3,FALSE),0)</f>
        <v>0</v>
      </c>
      <c r="N764" s="2">
        <f>IFERROR(VLOOKUP(C764,'LEISHMANIOSE TEGUMENTAR'!$A$4:$C$1681,3,FALSE),0)</f>
        <v>1</v>
      </c>
      <c r="O764" s="2">
        <f>IFERROR(VLOOKUP(C764,'FEBRE AMARELA'!$A$4:$C$38,3,FALSE),0)</f>
        <v>0</v>
      </c>
      <c r="P764" s="2">
        <f>IFERROR(VLOOKUP(C764,DENGUE!$A$5:$C$4097,3,FALSE),0)</f>
        <v>4</v>
      </c>
      <c r="Q764" s="2">
        <f>IFERROR(VLOOKUP(C764,'HEPATITE VIRAL'!$A$5:$C$3162,3,FALSE),0)</f>
        <v>3</v>
      </c>
      <c r="R764" s="2">
        <f>IFERROR(VLOOKUP(C764,'FEBRE MACULOSA'!$A$5:$C$181,3,FALSE),0)</f>
        <v>0</v>
      </c>
      <c r="S764" s="2">
        <f>IFERROR(VLOOKUP(C764,LEPTOSPIROSE!$A$5:$C$1176,3,FALSE),0)</f>
        <v>2</v>
      </c>
      <c r="T764" s="2">
        <f>IFERROR(VLOOKUP(C764,'DOENÇA DE CHAGAS'!$A$5:$C$100,3,FALSE),0)</f>
        <v>0</v>
      </c>
      <c r="U764" s="2">
        <f>IFERROR(VLOOKUP(C764,'PICADAS DE COBRAS'!$A$6:$C$4645,3,FALSE),0)</f>
        <v>5</v>
      </c>
      <c r="V764">
        <f>IFERROR(VLOOKUP(C764,'ZIKA VIRUS'!$A$5:$C$2399,3,FALSE),0)</f>
        <v>0</v>
      </c>
      <c r="W764">
        <f>IFERROR(VLOOKUP(C764,'FEBRE TIFÓIDE'!$A$5:$C$46,3,FALSE),0)</f>
        <v>0</v>
      </c>
      <c r="X764">
        <f>IFERROR(VLOOKUP(C764,HANTAVIROSE!$A$5:$C$153,3,FALSE),0)</f>
        <v>0</v>
      </c>
      <c r="Y764">
        <f>IFERROR(VLOOKUP(C764,MENINGITE!$A$5:$C$447,3,FALSE),0)</f>
        <v>0</v>
      </c>
      <c r="Z764">
        <f>IFERROR(VLOOKUP(C764,RAIVA!$A$5:$C$16,3,FALSE),0)</f>
        <v>0</v>
      </c>
    </row>
    <row r="765" spans="1:26" x14ac:dyDescent="0.3">
      <c r="A765" s="2" t="s">
        <v>1637</v>
      </c>
      <c r="B765" s="2" t="s">
        <v>2174</v>
      </c>
      <c r="C765" s="2">
        <v>350745</v>
      </c>
      <c r="D765" s="2">
        <v>3507456</v>
      </c>
      <c r="E765" s="2" t="s">
        <v>1637</v>
      </c>
      <c r="F765" s="2" t="s">
        <v>2174</v>
      </c>
      <c r="G765" s="2">
        <f>IFERROR(VLOOKUP(D765,Coordenadas!$A$2:$D$5571,3,FALSE),0)</f>
        <v>-22.572800000000001</v>
      </c>
      <c r="H765" s="2">
        <f>IFERROR(VLOOKUP(D765,Coordenadas!$A$2:$D$5571,4,FALSE),0)</f>
        <v>-48.970700000000001</v>
      </c>
      <c r="I765" s="2" t="s">
        <v>5325</v>
      </c>
      <c r="J765" s="2">
        <v>2293</v>
      </c>
      <c r="K765" s="2" t="s">
        <v>5332</v>
      </c>
      <c r="L765" s="2">
        <f>IFERROR(VLOOKUP(C765,BOTULISMO!$A$3:$C$19,3,FALSE),0)</f>
        <v>0</v>
      </c>
      <c r="M765" s="2">
        <f>IFERROR(VLOOKUP(C765,'LEISHMANIOSE VISCERAL'!$A$4:$C$454,3,FALSE),0)</f>
        <v>0</v>
      </c>
      <c r="N765" s="2">
        <f>IFERROR(VLOOKUP(C765,'LEISHMANIOSE TEGUMENTAR'!$A$4:$C$1681,3,FALSE),0)</f>
        <v>0</v>
      </c>
      <c r="O765" s="2">
        <f>IFERROR(VLOOKUP(C765,'FEBRE AMARELA'!$A$4:$C$38,3,FALSE),0)</f>
        <v>0</v>
      </c>
      <c r="P765" s="2">
        <f>IFERROR(VLOOKUP(C765,DENGUE!$A$5:$C$4097,3,FALSE),0)</f>
        <v>4</v>
      </c>
      <c r="Q765" s="2">
        <f>IFERROR(VLOOKUP(C765,'HEPATITE VIRAL'!$A$5:$C$3162,3,FALSE),0)</f>
        <v>0</v>
      </c>
      <c r="R765" s="2">
        <f>IFERROR(VLOOKUP(C765,'FEBRE MACULOSA'!$A$5:$C$181,3,FALSE),0)</f>
        <v>0</v>
      </c>
      <c r="S765" s="2">
        <f>IFERROR(VLOOKUP(C765,LEPTOSPIROSE!$A$5:$C$1176,3,FALSE),0)</f>
        <v>0</v>
      </c>
      <c r="T765" s="2">
        <f>IFERROR(VLOOKUP(C765,'DOENÇA DE CHAGAS'!$A$5:$C$100,3,FALSE),0)</f>
        <v>0</v>
      </c>
      <c r="U765" s="2">
        <f>IFERROR(VLOOKUP(C765,'PICADAS DE COBRAS'!$A$6:$C$4645,3,FALSE),0)</f>
        <v>12</v>
      </c>
      <c r="V765">
        <f>IFERROR(VLOOKUP(C765,'ZIKA VIRUS'!$A$5:$C$2399,3,FALSE),0)</f>
        <v>0</v>
      </c>
      <c r="W765">
        <f>IFERROR(VLOOKUP(C765,'FEBRE TIFÓIDE'!$A$5:$C$46,3,FALSE),0)</f>
        <v>0</v>
      </c>
      <c r="X765">
        <f>IFERROR(VLOOKUP(C765,HANTAVIROSE!$A$5:$C$153,3,FALSE),0)</f>
        <v>0</v>
      </c>
      <c r="Y765">
        <f>IFERROR(VLOOKUP(C765,MENINGITE!$A$5:$C$447,3,FALSE),0)</f>
        <v>0</v>
      </c>
      <c r="Z765">
        <f>IFERROR(VLOOKUP(C765,RAIVA!$A$5:$C$16,3,FALSE),0)</f>
        <v>0</v>
      </c>
    </row>
    <row r="766" spans="1:26" x14ac:dyDescent="0.3">
      <c r="A766" s="2" t="s">
        <v>1256</v>
      </c>
      <c r="B766" s="2" t="s">
        <v>1594</v>
      </c>
      <c r="C766" s="2">
        <v>410330</v>
      </c>
      <c r="D766" s="2">
        <v>4103305</v>
      </c>
      <c r="E766" s="2" t="s">
        <v>1256</v>
      </c>
      <c r="F766" s="2" t="s">
        <v>1594</v>
      </c>
      <c r="G766" s="2">
        <f>IFERROR(VLOOKUP(D766,Coordenadas!$A$2:$D$5571,3,FALSE),0)</f>
        <v>-23.936599999999999</v>
      </c>
      <c r="H766" s="2">
        <f>IFERROR(VLOOKUP(D766,Coordenadas!$A$2:$D$5571,4,FALSE),0)</f>
        <v>-51.587499999999999</v>
      </c>
      <c r="I766" s="2" t="s">
        <v>5326</v>
      </c>
      <c r="J766" s="2">
        <v>7878</v>
      </c>
      <c r="K766" s="2" t="s">
        <v>5332</v>
      </c>
      <c r="L766" s="2">
        <f>IFERROR(VLOOKUP(C766,BOTULISMO!$A$3:$C$19,3,FALSE),0)</f>
        <v>0</v>
      </c>
      <c r="M766" s="2">
        <f>IFERROR(VLOOKUP(C766,'LEISHMANIOSE VISCERAL'!$A$4:$C$454,3,FALSE),0)</f>
        <v>0</v>
      </c>
      <c r="N766" s="2">
        <f>IFERROR(VLOOKUP(C766,'LEISHMANIOSE TEGUMENTAR'!$A$4:$C$1681,3,FALSE),0)</f>
        <v>0</v>
      </c>
      <c r="O766" s="2">
        <f>IFERROR(VLOOKUP(C766,'FEBRE AMARELA'!$A$4:$C$38,3,FALSE),0)</f>
        <v>0</v>
      </c>
      <c r="P766" s="2">
        <f>IFERROR(VLOOKUP(C766,DENGUE!$A$5:$C$4097,3,FALSE),0)</f>
        <v>71</v>
      </c>
      <c r="Q766" s="2">
        <f>IFERROR(VLOOKUP(C766,'HEPATITE VIRAL'!$A$5:$C$3162,3,FALSE),0)</f>
        <v>3</v>
      </c>
      <c r="R766" s="2">
        <f>IFERROR(VLOOKUP(C766,'FEBRE MACULOSA'!$A$5:$C$181,3,FALSE),0)</f>
        <v>0</v>
      </c>
      <c r="S766" s="2">
        <f>IFERROR(VLOOKUP(C766,LEPTOSPIROSE!$A$5:$C$1176,3,FALSE),0)</f>
        <v>0</v>
      </c>
      <c r="T766" s="2">
        <f>IFERROR(VLOOKUP(C766,'DOENÇA DE CHAGAS'!$A$5:$C$100,3,FALSE),0)</f>
        <v>0</v>
      </c>
      <c r="U766" s="2">
        <f>IFERROR(VLOOKUP(C766,'PICADAS DE COBRAS'!$A$6:$C$4645,3,FALSE),0)</f>
        <v>4</v>
      </c>
      <c r="V766">
        <f>IFERROR(VLOOKUP(C766,'ZIKA VIRUS'!$A$5:$C$2399,3,FALSE),0)</f>
        <v>0</v>
      </c>
      <c r="W766">
        <f>IFERROR(VLOOKUP(C766,'FEBRE TIFÓIDE'!$A$5:$C$46,3,FALSE),0)</f>
        <v>0</v>
      </c>
      <c r="X766">
        <f>IFERROR(VLOOKUP(C766,HANTAVIROSE!$A$5:$C$153,3,FALSE),0)</f>
        <v>0</v>
      </c>
      <c r="Y766">
        <f>IFERROR(VLOOKUP(C766,MENINGITE!$A$5:$C$447,3,FALSE),0)</f>
        <v>0</v>
      </c>
      <c r="Z766">
        <f>IFERROR(VLOOKUP(C766,RAIVA!$A$5:$C$16,3,FALSE),0)</f>
        <v>0</v>
      </c>
    </row>
    <row r="767" spans="1:26" x14ac:dyDescent="0.3">
      <c r="A767" s="2" t="s">
        <v>470</v>
      </c>
      <c r="B767" s="2" t="s">
        <v>912</v>
      </c>
      <c r="C767" s="2">
        <v>430250</v>
      </c>
      <c r="D767" s="2">
        <v>4302501</v>
      </c>
      <c r="E767" s="2" t="s">
        <v>470</v>
      </c>
      <c r="F767" s="2" t="s">
        <v>912</v>
      </c>
      <c r="G767" s="2">
        <f>IFERROR(VLOOKUP(D767,Coordenadas!$A$2:$D$5571,3,FALSE),0)</f>
        <v>-28.729099999999999</v>
      </c>
      <c r="H767" s="2">
        <f>IFERROR(VLOOKUP(D767,Coordenadas!$A$2:$D$5571,4,FALSE),0)</f>
        <v>-54.903500000000001</v>
      </c>
      <c r="I767" s="2" t="s">
        <v>5326</v>
      </c>
      <c r="J767" s="2">
        <v>6884</v>
      </c>
      <c r="K767" s="2" t="s">
        <v>5332</v>
      </c>
      <c r="L767" s="2">
        <f>IFERROR(VLOOKUP(C767,BOTULISMO!$A$3:$C$19,3,FALSE),0)</f>
        <v>0</v>
      </c>
      <c r="M767" s="2">
        <f>IFERROR(VLOOKUP(C767,'LEISHMANIOSE VISCERAL'!$A$4:$C$454,3,FALSE),0)</f>
        <v>0</v>
      </c>
      <c r="N767" s="2">
        <f>IFERROR(VLOOKUP(C767,'LEISHMANIOSE TEGUMENTAR'!$A$4:$C$1681,3,FALSE),0)</f>
        <v>0</v>
      </c>
      <c r="O767" s="2">
        <f>IFERROR(VLOOKUP(C767,'FEBRE AMARELA'!$A$4:$C$38,3,FALSE),0)</f>
        <v>0</v>
      </c>
      <c r="P767" s="2">
        <f>IFERROR(VLOOKUP(C767,DENGUE!$A$5:$C$4097,3,FALSE),0)</f>
        <v>1</v>
      </c>
      <c r="Q767" s="2">
        <f>IFERROR(VLOOKUP(C767,'HEPATITE VIRAL'!$A$5:$C$3162,3,FALSE),0)</f>
        <v>2</v>
      </c>
      <c r="R767" s="2">
        <f>IFERROR(VLOOKUP(C767,'FEBRE MACULOSA'!$A$5:$C$181,3,FALSE),0)</f>
        <v>0</v>
      </c>
      <c r="S767" s="2">
        <f>IFERROR(VLOOKUP(C767,LEPTOSPIROSE!$A$5:$C$1176,3,FALSE),0)</f>
        <v>0</v>
      </c>
      <c r="T767" s="2">
        <f>IFERROR(VLOOKUP(C767,'DOENÇA DE CHAGAS'!$A$5:$C$100,3,FALSE),0)</f>
        <v>0</v>
      </c>
      <c r="U767" s="2">
        <f>IFERROR(VLOOKUP(C767,'PICADAS DE COBRAS'!$A$6:$C$4645,3,FALSE),0)</f>
        <v>0</v>
      </c>
      <c r="V767">
        <f>IFERROR(VLOOKUP(C767,'ZIKA VIRUS'!$A$5:$C$2399,3,FALSE),0)</f>
        <v>0</v>
      </c>
      <c r="W767">
        <f>IFERROR(VLOOKUP(C767,'FEBRE TIFÓIDE'!$A$5:$C$46,3,FALSE),0)</f>
        <v>0</v>
      </c>
      <c r="X767">
        <f>IFERROR(VLOOKUP(C767,HANTAVIROSE!$A$5:$C$153,3,FALSE),0)</f>
        <v>0</v>
      </c>
      <c r="Y767">
        <f>IFERROR(VLOOKUP(C767,MENINGITE!$A$5:$C$447,3,FALSE),0)</f>
        <v>0</v>
      </c>
      <c r="Z767">
        <f>IFERROR(VLOOKUP(C767,RAIVA!$A$5:$C$16,3,FALSE),0)</f>
        <v>0</v>
      </c>
    </row>
    <row r="768" spans="1:26" x14ac:dyDescent="0.3">
      <c r="A768" s="2" t="s">
        <v>2425</v>
      </c>
      <c r="B768" s="2" t="s">
        <v>3170</v>
      </c>
      <c r="C768" s="2">
        <v>310840</v>
      </c>
      <c r="D768" s="2">
        <v>3108404</v>
      </c>
      <c r="E768" s="2" t="s">
        <v>2425</v>
      </c>
      <c r="F768" s="2" t="s">
        <v>3170</v>
      </c>
      <c r="G768" s="2">
        <f>IFERROR(VLOOKUP(D768,Coordenadas!$A$2:$D$5571,3,FALSE),0)</f>
        <v>-21.641200000000001</v>
      </c>
      <c r="H768" s="2">
        <f>IFERROR(VLOOKUP(D768,Coordenadas!$A$2:$D$5571,4,FALSE),0)</f>
        <v>-46.390999999999998</v>
      </c>
      <c r="I768" s="2" t="s">
        <v>5325</v>
      </c>
      <c r="J768" s="2">
        <v>14920</v>
      </c>
      <c r="K768" s="2" t="s">
        <v>5332</v>
      </c>
      <c r="L768" s="2">
        <f>IFERROR(VLOOKUP(C768,BOTULISMO!$A$3:$C$19,3,FALSE),0)</f>
        <v>0</v>
      </c>
      <c r="M768" s="2">
        <f>IFERROR(VLOOKUP(C768,'LEISHMANIOSE VISCERAL'!$A$4:$C$454,3,FALSE),0)</f>
        <v>0</v>
      </c>
      <c r="N768" s="2">
        <f>IFERROR(VLOOKUP(C768,'LEISHMANIOSE TEGUMENTAR'!$A$4:$C$1681,3,FALSE),0)</f>
        <v>0</v>
      </c>
      <c r="O768" s="2">
        <f>IFERROR(VLOOKUP(C768,'FEBRE AMARELA'!$A$4:$C$38,3,FALSE),0)</f>
        <v>0</v>
      </c>
      <c r="P768" s="2">
        <f>IFERROR(VLOOKUP(C768,DENGUE!$A$5:$C$4097,3,FALSE),0)</f>
        <v>1</v>
      </c>
      <c r="Q768" s="2">
        <f>IFERROR(VLOOKUP(C768,'HEPATITE VIRAL'!$A$5:$C$3162,3,FALSE),0)</f>
        <v>2</v>
      </c>
      <c r="R768" s="2">
        <f>IFERROR(VLOOKUP(C768,'FEBRE MACULOSA'!$A$5:$C$181,3,FALSE),0)</f>
        <v>0</v>
      </c>
      <c r="S768" s="2">
        <f>IFERROR(VLOOKUP(C768,LEPTOSPIROSE!$A$5:$C$1176,3,FALSE),0)</f>
        <v>0</v>
      </c>
      <c r="T768" s="2">
        <f>IFERROR(VLOOKUP(C768,'DOENÇA DE CHAGAS'!$A$5:$C$100,3,FALSE),0)</f>
        <v>0</v>
      </c>
      <c r="U768" s="2">
        <f>IFERROR(VLOOKUP(C768,'PICADAS DE COBRAS'!$A$6:$C$4645,3,FALSE),0)</f>
        <v>72</v>
      </c>
      <c r="V768">
        <f>IFERROR(VLOOKUP(C768,'ZIKA VIRUS'!$A$5:$C$2399,3,FALSE),0)</f>
        <v>0</v>
      </c>
      <c r="W768">
        <f>IFERROR(VLOOKUP(C768,'FEBRE TIFÓIDE'!$A$5:$C$46,3,FALSE),0)</f>
        <v>0</v>
      </c>
      <c r="X768">
        <f>IFERROR(VLOOKUP(C768,HANTAVIROSE!$A$5:$C$153,3,FALSE),0)</f>
        <v>0</v>
      </c>
      <c r="Y768">
        <f>IFERROR(VLOOKUP(C768,MENINGITE!$A$5:$C$447,3,FALSE),0)</f>
        <v>0</v>
      </c>
      <c r="Z768">
        <f>IFERROR(VLOOKUP(C768,RAIVA!$A$5:$C$16,3,FALSE),0)</f>
        <v>0</v>
      </c>
    </row>
    <row r="769" spans="1:26" x14ac:dyDescent="0.3">
      <c r="A769" s="2" t="s">
        <v>1637</v>
      </c>
      <c r="B769" s="2" t="s">
        <v>2173</v>
      </c>
      <c r="C769" s="2">
        <v>350750</v>
      </c>
      <c r="D769" s="2">
        <v>3507506</v>
      </c>
      <c r="E769" s="2" t="s">
        <v>1637</v>
      </c>
      <c r="F769" s="2" t="s">
        <v>2173</v>
      </c>
      <c r="G769" s="2">
        <f>IFERROR(VLOOKUP(D769,Coordenadas!$A$2:$D$5571,3,FALSE),0)</f>
        <v>-22.883700000000001</v>
      </c>
      <c r="H769" s="2">
        <f>IFERROR(VLOOKUP(D769,Coordenadas!$A$2:$D$5571,4,FALSE),0)</f>
        <v>-48.4437</v>
      </c>
      <c r="I769" s="2" t="s">
        <v>5325</v>
      </c>
      <c r="J769" s="2">
        <v>127328</v>
      </c>
      <c r="K769" s="2" t="s">
        <v>5333</v>
      </c>
      <c r="L769" s="2">
        <f>IFERROR(VLOOKUP(C769,BOTULISMO!$A$3:$C$19,3,FALSE),0)</f>
        <v>0</v>
      </c>
      <c r="M769" s="2">
        <f>IFERROR(VLOOKUP(C769,'LEISHMANIOSE VISCERAL'!$A$4:$C$454,3,FALSE),0)</f>
        <v>0</v>
      </c>
      <c r="N769" s="2">
        <f>IFERROR(VLOOKUP(C769,'LEISHMANIOSE TEGUMENTAR'!$A$4:$C$1681,3,FALSE),0)</f>
        <v>6</v>
      </c>
      <c r="O769" s="2">
        <f>IFERROR(VLOOKUP(C769,'FEBRE AMARELA'!$A$4:$C$38,3,FALSE),0)</f>
        <v>0</v>
      </c>
      <c r="P769" s="2">
        <f>IFERROR(VLOOKUP(C769,DENGUE!$A$5:$C$4097,3,FALSE),0)</f>
        <v>48</v>
      </c>
      <c r="Q769" s="2">
        <f>IFERROR(VLOOKUP(C769,'HEPATITE VIRAL'!$A$5:$C$3162,3,FALSE),0)</f>
        <v>345</v>
      </c>
      <c r="R769" s="2">
        <f>IFERROR(VLOOKUP(C769,'FEBRE MACULOSA'!$A$5:$C$181,3,FALSE),0)</f>
        <v>1</v>
      </c>
      <c r="S769" s="2">
        <f>IFERROR(VLOOKUP(C769,LEPTOSPIROSE!$A$5:$C$1176,3,FALSE),0)</f>
        <v>13</v>
      </c>
      <c r="T769" s="2">
        <f>IFERROR(VLOOKUP(C769,'DOENÇA DE CHAGAS'!$A$5:$C$100,3,FALSE),0)</f>
        <v>0</v>
      </c>
      <c r="U769" s="2">
        <f>IFERROR(VLOOKUP(C769,'PICADAS DE COBRAS'!$A$6:$C$4645,3,FALSE),0)</f>
        <v>309</v>
      </c>
      <c r="V769">
        <f>IFERROR(VLOOKUP(C769,'ZIKA VIRUS'!$A$5:$C$2399,3,FALSE),0)</f>
        <v>2</v>
      </c>
      <c r="W769">
        <f>IFERROR(VLOOKUP(C769,'FEBRE TIFÓIDE'!$A$5:$C$46,3,FALSE),0)</f>
        <v>0</v>
      </c>
      <c r="X769">
        <f>IFERROR(VLOOKUP(C769,HANTAVIROSE!$A$5:$C$153,3,FALSE),0)</f>
        <v>1</v>
      </c>
      <c r="Y769">
        <f>IFERROR(VLOOKUP(C769,MENINGITE!$A$5:$C$447,3,FALSE),0)</f>
        <v>14</v>
      </c>
      <c r="Z769">
        <f>IFERROR(VLOOKUP(C769,RAIVA!$A$5:$C$16,3,FALSE),0)</f>
        <v>0</v>
      </c>
    </row>
    <row r="770" spans="1:26" x14ac:dyDescent="0.3">
      <c r="A770" s="2" t="s">
        <v>2425</v>
      </c>
      <c r="B770" s="2" t="s">
        <v>3169</v>
      </c>
      <c r="C770" s="2">
        <v>310850</v>
      </c>
      <c r="D770" s="2">
        <v>3108503</v>
      </c>
      <c r="E770" s="2" t="s">
        <v>2425</v>
      </c>
      <c r="F770" s="2" t="s">
        <v>3169</v>
      </c>
      <c r="G770" s="2">
        <f>IFERROR(VLOOKUP(D770,Coordenadas!$A$2:$D$5571,3,FALSE),0)</f>
        <v>-16.8657</v>
      </c>
      <c r="H770" s="2">
        <f>IFERROR(VLOOKUP(D770,Coordenadas!$A$2:$D$5571,4,FALSE),0)</f>
        <v>-43.008600000000001</v>
      </c>
      <c r="I770" s="2" t="s">
        <v>5325</v>
      </c>
      <c r="J770" s="2">
        <v>6497</v>
      </c>
      <c r="K770" s="2" t="s">
        <v>5332</v>
      </c>
      <c r="L770" s="2">
        <f>IFERROR(VLOOKUP(C770,BOTULISMO!$A$3:$C$19,3,FALSE),0)</f>
        <v>0</v>
      </c>
      <c r="M770" s="2">
        <f>IFERROR(VLOOKUP(C770,'LEISHMANIOSE VISCERAL'!$A$4:$C$454,3,FALSE),0)</f>
        <v>0</v>
      </c>
      <c r="N770" s="2">
        <f>IFERROR(VLOOKUP(C770,'LEISHMANIOSE TEGUMENTAR'!$A$4:$C$1681,3,FALSE),0)</f>
        <v>0</v>
      </c>
      <c r="O770" s="2">
        <f>IFERROR(VLOOKUP(C770,'FEBRE AMARELA'!$A$4:$C$38,3,FALSE),0)</f>
        <v>0</v>
      </c>
      <c r="P770" s="2">
        <f>IFERROR(VLOOKUP(C770,DENGUE!$A$5:$C$4097,3,FALSE),0)</f>
        <v>0</v>
      </c>
      <c r="Q770" s="2">
        <f>IFERROR(VLOOKUP(C770,'HEPATITE VIRAL'!$A$5:$C$3162,3,FALSE),0)</f>
        <v>0</v>
      </c>
      <c r="R770" s="2">
        <f>IFERROR(VLOOKUP(C770,'FEBRE MACULOSA'!$A$5:$C$181,3,FALSE),0)</f>
        <v>0</v>
      </c>
      <c r="S770" s="2">
        <f>IFERROR(VLOOKUP(C770,LEPTOSPIROSE!$A$5:$C$1176,3,FALSE),0)</f>
        <v>0</v>
      </c>
      <c r="T770" s="2">
        <f>IFERROR(VLOOKUP(C770,'DOENÇA DE CHAGAS'!$A$5:$C$100,3,FALSE),0)</f>
        <v>0</v>
      </c>
      <c r="U770" s="2">
        <f>IFERROR(VLOOKUP(C770,'PICADAS DE COBRAS'!$A$6:$C$4645,3,FALSE),0)</f>
        <v>20</v>
      </c>
      <c r="V770">
        <f>IFERROR(VLOOKUP(C770,'ZIKA VIRUS'!$A$5:$C$2399,3,FALSE),0)</f>
        <v>2</v>
      </c>
      <c r="W770">
        <f>IFERROR(VLOOKUP(C770,'FEBRE TIFÓIDE'!$A$5:$C$46,3,FALSE),0)</f>
        <v>0</v>
      </c>
      <c r="X770">
        <f>IFERROR(VLOOKUP(C770,HANTAVIROSE!$A$5:$C$153,3,FALSE),0)</f>
        <v>0</v>
      </c>
      <c r="Y770">
        <f>IFERROR(VLOOKUP(C770,MENINGITE!$A$5:$C$447,3,FALSE),0)</f>
        <v>0</v>
      </c>
      <c r="Z770">
        <f>IFERROR(VLOOKUP(C770,RAIVA!$A$5:$C$16,3,FALSE),0)</f>
        <v>0</v>
      </c>
    </row>
    <row r="771" spans="1:26" x14ac:dyDescent="0.3">
      <c r="A771" s="2" t="s">
        <v>3257</v>
      </c>
      <c r="B771" s="2" t="s">
        <v>3601</v>
      </c>
      <c r="C771" s="2">
        <v>290420</v>
      </c>
      <c r="D771" s="2">
        <v>2904209</v>
      </c>
      <c r="E771" s="2" t="s">
        <v>3257</v>
      </c>
      <c r="F771" s="2" t="s">
        <v>3601</v>
      </c>
      <c r="G771" s="2">
        <f>IFERROR(VLOOKUP(D771,Coordenadas!$A$2:$D$5571,3,FALSE),0)</f>
        <v>-13.3772</v>
      </c>
      <c r="H771" s="2">
        <f>IFERROR(VLOOKUP(D771,Coordenadas!$A$2:$D$5571,4,FALSE),0)</f>
        <v>-42.516300000000001</v>
      </c>
      <c r="I771" s="2" t="s">
        <v>5324</v>
      </c>
      <c r="J771" s="2">
        <v>11154</v>
      </c>
      <c r="K771" s="2" t="s">
        <v>5332</v>
      </c>
      <c r="L771" s="2">
        <f>IFERROR(VLOOKUP(C771,BOTULISMO!$A$3:$C$19,3,FALSE),0)</f>
        <v>0</v>
      </c>
      <c r="M771" s="2">
        <f>IFERROR(VLOOKUP(C771,'LEISHMANIOSE VISCERAL'!$A$4:$C$454,3,FALSE),0)</f>
        <v>0</v>
      </c>
      <c r="N771" s="2">
        <f>IFERROR(VLOOKUP(C771,'LEISHMANIOSE TEGUMENTAR'!$A$4:$C$1681,3,FALSE),0)</f>
        <v>0</v>
      </c>
      <c r="O771" s="2">
        <f>IFERROR(VLOOKUP(C771,'FEBRE AMARELA'!$A$4:$C$38,3,FALSE),0)</f>
        <v>0</v>
      </c>
      <c r="P771" s="2">
        <f>IFERROR(VLOOKUP(C771,DENGUE!$A$5:$C$4097,3,FALSE),0)</f>
        <v>34</v>
      </c>
      <c r="Q771" s="2">
        <f>IFERROR(VLOOKUP(C771,'HEPATITE VIRAL'!$A$5:$C$3162,3,FALSE),0)</f>
        <v>0</v>
      </c>
      <c r="R771" s="2">
        <f>IFERROR(VLOOKUP(C771,'FEBRE MACULOSA'!$A$5:$C$181,3,FALSE),0)</f>
        <v>0</v>
      </c>
      <c r="S771" s="2">
        <f>IFERROR(VLOOKUP(C771,LEPTOSPIROSE!$A$5:$C$1176,3,FALSE),0)</f>
        <v>0</v>
      </c>
      <c r="T771" s="2">
        <f>IFERROR(VLOOKUP(C771,'DOENÇA DE CHAGAS'!$A$5:$C$100,3,FALSE),0)</f>
        <v>0</v>
      </c>
      <c r="U771" s="2">
        <f>IFERROR(VLOOKUP(C771,'PICADAS DE COBRAS'!$A$6:$C$4645,3,FALSE),0)</f>
        <v>219</v>
      </c>
      <c r="V771">
        <f>IFERROR(VLOOKUP(C771,'ZIKA VIRUS'!$A$5:$C$2399,3,FALSE),0)</f>
        <v>1</v>
      </c>
      <c r="W771">
        <f>IFERROR(VLOOKUP(C771,'FEBRE TIFÓIDE'!$A$5:$C$46,3,FALSE),0)</f>
        <v>0</v>
      </c>
      <c r="X771">
        <f>IFERROR(VLOOKUP(C771,HANTAVIROSE!$A$5:$C$153,3,FALSE),0)</f>
        <v>0</v>
      </c>
      <c r="Y771">
        <f>IFERROR(VLOOKUP(C771,MENINGITE!$A$5:$C$447,3,FALSE),0)</f>
        <v>0</v>
      </c>
      <c r="Z771">
        <f>IFERROR(VLOOKUP(C771,RAIVA!$A$5:$C$16,3,FALSE),0)</f>
        <v>0</v>
      </c>
    </row>
    <row r="772" spans="1:26" x14ac:dyDescent="0.3">
      <c r="A772" s="2" t="s">
        <v>967</v>
      </c>
      <c r="B772" s="2" t="s">
        <v>1212</v>
      </c>
      <c r="C772" s="2">
        <v>420270</v>
      </c>
      <c r="D772" s="2">
        <v>4202701</v>
      </c>
      <c r="E772" s="2" t="s">
        <v>967</v>
      </c>
      <c r="F772" s="2" t="s">
        <v>1212</v>
      </c>
      <c r="G772" s="2">
        <f>IFERROR(VLOOKUP(D772,Coordenadas!$A$2:$D$5571,3,FALSE),0)</f>
        <v>-27.200700000000001</v>
      </c>
      <c r="H772" s="2">
        <f>IFERROR(VLOOKUP(D772,Coordenadas!$A$2:$D$5571,4,FALSE),0)</f>
        <v>-49.068899999999999</v>
      </c>
      <c r="I772" s="2" t="s">
        <v>5326</v>
      </c>
      <c r="J772" s="2">
        <v>4468</v>
      </c>
      <c r="K772" s="2" t="s">
        <v>5332</v>
      </c>
      <c r="L772" s="2">
        <f>IFERROR(VLOOKUP(C772,BOTULISMO!$A$3:$C$19,3,FALSE),0)</f>
        <v>0</v>
      </c>
      <c r="M772" s="2">
        <f>IFERROR(VLOOKUP(C772,'LEISHMANIOSE VISCERAL'!$A$4:$C$454,3,FALSE),0)</f>
        <v>0</v>
      </c>
      <c r="N772" s="2">
        <f>IFERROR(VLOOKUP(C772,'LEISHMANIOSE TEGUMENTAR'!$A$4:$C$1681,3,FALSE),0)</f>
        <v>0</v>
      </c>
      <c r="O772" s="2">
        <f>IFERROR(VLOOKUP(C772,'FEBRE AMARELA'!$A$4:$C$38,3,FALSE),0)</f>
        <v>0</v>
      </c>
      <c r="P772" s="2">
        <f>IFERROR(VLOOKUP(C772,DENGUE!$A$5:$C$4097,3,FALSE),0)</f>
        <v>2</v>
      </c>
      <c r="Q772" s="2">
        <f>IFERROR(VLOOKUP(C772,'HEPATITE VIRAL'!$A$5:$C$3162,3,FALSE),0)</f>
        <v>13</v>
      </c>
      <c r="R772" s="2">
        <f>IFERROR(VLOOKUP(C772,'FEBRE MACULOSA'!$A$5:$C$181,3,FALSE),0)</f>
        <v>1</v>
      </c>
      <c r="S772" s="2">
        <f>IFERROR(VLOOKUP(C772,LEPTOSPIROSE!$A$5:$C$1176,3,FALSE),0)</f>
        <v>2</v>
      </c>
      <c r="T772" s="2">
        <f>IFERROR(VLOOKUP(C772,'DOENÇA DE CHAGAS'!$A$5:$C$100,3,FALSE),0)</f>
        <v>0</v>
      </c>
      <c r="U772" s="2">
        <f>IFERROR(VLOOKUP(C772,'PICADAS DE COBRAS'!$A$6:$C$4645,3,FALSE),0)</f>
        <v>4</v>
      </c>
      <c r="V772">
        <f>IFERROR(VLOOKUP(C772,'ZIKA VIRUS'!$A$5:$C$2399,3,FALSE),0)</f>
        <v>1</v>
      </c>
      <c r="W772">
        <f>IFERROR(VLOOKUP(C772,'FEBRE TIFÓIDE'!$A$5:$C$46,3,FALSE),0)</f>
        <v>0</v>
      </c>
      <c r="X772">
        <f>IFERROR(VLOOKUP(C772,HANTAVIROSE!$A$5:$C$153,3,FALSE),0)</f>
        <v>0</v>
      </c>
      <c r="Y772">
        <f>IFERROR(VLOOKUP(C772,MENINGITE!$A$5:$C$447,3,FALSE),0)</f>
        <v>0</v>
      </c>
      <c r="Z772">
        <f>IFERROR(VLOOKUP(C772,RAIVA!$A$5:$C$16,3,FALSE),0)</f>
        <v>0</v>
      </c>
    </row>
    <row r="773" spans="1:26" x14ac:dyDescent="0.3">
      <c r="A773" s="2" t="s">
        <v>470</v>
      </c>
      <c r="B773" s="2" t="s">
        <v>911</v>
      </c>
      <c r="C773" s="2">
        <v>430258</v>
      </c>
      <c r="D773" s="2">
        <v>4302584</v>
      </c>
      <c r="E773" s="2" t="s">
        <v>470</v>
      </c>
      <c r="F773" s="2" t="s">
        <v>911</v>
      </c>
      <c r="G773" s="2">
        <f>IFERROR(VLOOKUP(D773,Coordenadas!$A$2:$D$5571,3,FALSE),0)</f>
        <v>-28.3659</v>
      </c>
      <c r="H773" s="2">
        <f>IFERROR(VLOOKUP(D773,Coordenadas!$A$2:$D$5571,4,FALSE),0)</f>
        <v>-53.771999999999998</v>
      </c>
      <c r="I773" s="2" t="s">
        <v>5326</v>
      </c>
      <c r="J773" s="2">
        <v>2200</v>
      </c>
      <c r="K773" s="2" t="s">
        <v>5332</v>
      </c>
      <c r="L773" s="2">
        <f>IFERROR(VLOOKUP(C773,BOTULISMO!$A$3:$C$19,3,FALSE),0)</f>
        <v>0</v>
      </c>
      <c r="M773" s="2">
        <f>IFERROR(VLOOKUP(C773,'LEISHMANIOSE VISCERAL'!$A$4:$C$454,3,FALSE),0)</f>
        <v>0</v>
      </c>
      <c r="N773" s="2">
        <f>IFERROR(VLOOKUP(C773,'LEISHMANIOSE TEGUMENTAR'!$A$4:$C$1681,3,FALSE),0)</f>
        <v>0</v>
      </c>
      <c r="O773" s="2">
        <f>IFERROR(VLOOKUP(C773,'FEBRE AMARELA'!$A$4:$C$38,3,FALSE),0)</f>
        <v>0</v>
      </c>
      <c r="P773" s="2">
        <f>IFERROR(VLOOKUP(C773,DENGUE!$A$5:$C$4097,3,FALSE),0)</f>
        <v>0</v>
      </c>
      <c r="Q773" s="2">
        <f>IFERROR(VLOOKUP(C773,'HEPATITE VIRAL'!$A$5:$C$3162,3,FALSE),0)</f>
        <v>4</v>
      </c>
      <c r="R773" s="2">
        <f>IFERROR(VLOOKUP(C773,'FEBRE MACULOSA'!$A$5:$C$181,3,FALSE),0)</f>
        <v>0</v>
      </c>
      <c r="S773" s="2">
        <f>IFERROR(VLOOKUP(C773,LEPTOSPIROSE!$A$5:$C$1176,3,FALSE),0)</f>
        <v>0</v>
      </c>
      <c r="T773" s="2">
        <f>IFERROR(VLOOKUP(C773,'DOENÇA DE CHAGAS'!$A$5:$C$100,3,FALSE),0)</f>
        <v>0</v>
      </c>
      <c r="U773" s="2">
        <f>IFERROR(VLOOKUP(C773,'PICADAS DE COBRAS'!$A$6:$C$4645,3,FALSE),0)</f>
        <v>0</v>
      </c>
      <c r="V773">
        <f>IFERROR(VLOOKUP(C773,'ZIKA VIRUS'!$A$5:$C$2399,3,FALSE),0)</f>
        <v>0</v>
      </c>
      <c r="W773">
        <f>IFERROR(VLOOKUP(C773,'FEBRE TIFÓIDE'!$A$5:$C$46,3,FALSE),0)</f>
        <v>0</v>
      </c>
      <c r="X773">
        <f>IFERROR(VLOOKUP(C773,HANTAVIROSE!$A$5:$C$153,3,FALSE),0)</f>
        <v>0</v>
      </c>
      <c r="Y773">
        <f>IFERROR(VLOOKUP(C773,MENINGITE!$A$5:$C$447,3,FALSE),0)</f>
        <v>0</v>
      </c>
      <c r="Z773">
        <f>IFERROR(VLOOKUP(C773,RAIVA!$A$5:$C$16,3,FALSE),0)</f>
        <v>0</v>
      </c>
    </row>
    <row r="774" spans="1:26" x14ac:dyDescent="0.3">
      <c r="A774" s="2" t="s">
        <v>967</v>
      </c>
      <c r="B774" s="2" t="s">
        <v>1211</v>
      </c>
      <c r="C774" s="2">
        <v>420280</v>
      </c>
      <c r="D774" s="2">
        <v>4202800</v>
      </c>
      <c r="E774" s="2" t="s">
        <v>967</v>
      </c>
      <c r="F774" s="2" t="s">
        <v>1211</v>
      </c>
      <c r="G774" s="2">
        <f>IFERROR(VLOOKUP(D774,Coordenadas!$A$2:$D$5571,3,FALSE),0)</f>
        <v>-28.2681</v>
      </c>
      <c r="H774" s="2">
        <f>IFERROR(VLOOKUP(D774,Coordenadas!$A$2:$D$5571,4,FALSE),0)</f>
        <v>-49.170099999999998</v>
      </c>
      <c r="I774" s="2" t="s">
        <v>5326</v>
      </c>
      <c r="J774" s="2">
        <v>29018</v>
      </c>
      <c r="K774" s="2" t="s">
        <v>5330</v>
      </c>
      <c r="L774" s="2">
        <f>IFERROR(VLOOKUP(C774,BOTULISMO!$A$3:$C$19,3,FALSE),0)</f>
        <v>0</v>
      </c>
      <c r="M774" s="2">
        <f>IFERROR(VLOOKUP(C774,'LEISHMANIOSE VISCERAL'!$A$4:$C$454,3,FALSE),0)</f>
        <v>0</v>
      </c>
      <c r="N774" s="2">
        <f>IFERROR(VLOOKUP(C774,'LEISHMANIOSE TEGUMENTAR'!$A$4:$C$1681,3,FALSE),0)</f>
        <v>0</v>
      </c>
      <c r="O774" s="2">
        <f>IFERROR(VLOOKUP(C774,'FEBRE AMARELA'!$A$4:$C$38,3,FALSE),0)</f>
        <v>0</v>
      </c>
      <c r="P774" s="2">
        <f>IFERROR(VLOOKUP(C774,DENGUE!$A$5:$C$4097,3,FALSE),0)</f>
        <v>0</v>
      </c>
      <c r="Q774" s="2">
        <f>IFERROR(VLOOKUP(C774,'HEPATITE VIRAL'!$A$5:$C$3162,3,FALSE),0)</f>
        <v>21</v>
      </c>
      <c r="R774" s="2">
        <f>IFERROR(VLOOKUP(C774,'FEBRE MACULOSA'!$A$5:$C$181,3,FALSE),0)</f>
        <v>0</v>
      </c>
      <c r="S774" s="2">
        <f>IFERROR(VLOOKUP(C774,LEPTOSPIROSE!$A$5:$C$1176,3,FALSE),0)</f>
        <v>4</v>
      </c>
      <c r="T774" s="2">
        <f>IFERROR(VLOOKUP(C774,'DOENÇA DE CHAGAS'!$A$5:$C$100,3,FALSE),0)</f>
        <v>0</v>
      </c>
      <c r="U774" s="2">
        <f>IFERROR(VLOOKUP(C774,'PICADAS DE COBRAS'!$A$6:$C$4645,3,FALSE),0)</f>
        <v>12</v>
      </c>
      <c r="V774">
        <f>IFERROR(VLOOKUP(C774,'ZIKA VIRUS'!$A$5:$C$2399,3,FALSE),0)</f>
        <v>2</v>
      </c>
      <c r="W774">
        <f>IFERROR(VLOOKUP(C774,'FEBRE TIFÓIDE'!$A$5:$C$46,3,FALSE),0)</f>
        <v>0</v>
      </c>
      <c r="X774">
        <f>IFERROR(VLOOKUP(C774,HANTAVIROSE!$A$5:$C$153,3,FALSE),0)</f>
        <v>0</v>
      </c>
      <c r="Y774">
        <f>IFERROR(VLOOKUP(C774,MENINGITE!$A$5:$C$447,3,FALSE),0)</f>
        <v>0</v>
      </c>
      <c r="Z774">
        <f>IFERROR(VLOOKUP(C774,RAIVA!$A$5:$C$16,3,FALSE),0)</f>
        <v>0</v>
      </c>
    </row>
    <row r="775" spans="1:26" x14ac:dyDescent="0.3">
      <c r="A775" s="2" t="s">
        <v>967</v>
      </c>
      <c r="B775" s="2" t="s">
        <v>1210</v>
      </c>
      <c r="C775" s="2">
        <v>420285</v>
      </c>
      <c r="D775" s="2">
        <v>4202859</v>
      </c>
      <c r="E775" s="2" t="s">
        <v>967</v>
      </c>
      <c r="F775" s="2" t="s">
        <v>1210</v>
      </c>
      <c r="G775" s="2">
        <f>IFERROR(VLOOKUP(D775,Coordenadas!$A$2:$D$5571,3,FALSE),0)</f>
        <v>-27.358599999999999</v>
      </c>
      <c r="H775" s="2">
        <f>IFERROR(VLOOKUP(D775,Coordenadas!$A$2:$D$5571,4,FALSE),0)</f>
        <v>-49.882100000000001</v>
      </c>
      <c r="I775" s="2" t="s">
        <v>5326</v>
      </c>
      <c r="J775" s="2">
        <v>3457</v>
      </c>
      <c r="K775" s="2" t="s">
        <v>5332</v>
      </c>
      <c r="L775" s="2">
        <f>IFERROR(VLOOKUP(C775,BOTULISMO!$A$3:$C$19,3,FALSE),0)</f>
        <v>0</v>
      </c>
      <c r="M775" s="2">
        <f>IFERROR(VLOOKUP(C775,'LEISHMANIOSE VISCERAL'!$A$4:$C$454,3,FALSE),0)</f>
        <v>0</v>
      </c>
      <c r="N775" s="2">
        <f>IFERROR(VLOOKUP(C775,'LEISHMANIOSE TEGUMENTAR'!$A$4:$C$1681,3,FALSE),0)</f>
        <v>0</v>
      </c>
      <c r="O775" s="2">
        <f>IFERROR(VLOOKUP(C775,'FEBRE AMARELA'!$A$4:$C$38,3,FALSE),0)</f>
        <v>0</v>
      </c>
      <c r="P775" s="2">
        <f>IFERROR(VLOOKUP(C775,DENGUE!$A$5:$C$4097,3,FALSE),0)</f>
        <v>0</v>
      </c>
      <c r="Q775" s="2">
        <f>IFERROR(VLOOKUP(C775,'HEPATITE VIRAL'!$A$5:$C$3162,3,FALSE),0)</f>
        <v>1</v>
      </c>
      <c r="R775" s="2">
        <f>IFERROR(VLOOKUP(C775,'FEBRE MACULOSA'!$A$5:$C$181,3,FALSE),0)</f>
        <v>0</v>
      </c>
      <c r="S775" s="2">
        <f>IFERROR(VLOOKUP(C775,LEPTOSPIROSE!$A$5:$C$1176,3,FALSE),0)</f>
        <v>0</v>
      </c>
      <c r="T775" s="2">
        <f>IFERROR(VLOOKUP(C775,'DOENÇA DE CHAGAS'!$A$5:$C$100,3,FALSE),0)</f>
        <v>0</v>
      </c>
      <c r="U775" s="2">
        <f>IFERROR(VLOOKUP(C775,'PICADAS DE COBRAS'!$A$6:$C$4645,3,FALSE),0)</f>
        <v>6</v>
      </c>
      <c r="V775">
        <f>IFERROR(VLOOKUP(C775,'ZIKA VIRUS'!$A$5:$C$2399,3,FALSE),0)</f>
        <v>0</v>
      </c>
      <c r="W775">
        <f>IFERROR(VLOOKUP(C775,'FEBRE TIFÓIDE'!$A$5:$C$46,3,FALSE),0)</f>
        <v>0</v>
      </c>
      <c r="X775">
        <f>IFERROR(VLOOKUP(C775,HANTAVIROSE!$A$5:$C$153,3,FALSE),0)</f>
        <v>0</v>
      </c>
      <c r="Y775">
        <f>IFERROR(VLOOKUP(C775,MENINGITE!$A$5:$C$447,3,FALSE),0)</f>
        <v>0</v>
      </c>
      <c r="Z775">
        <f>IFERROR(VLOOKUP(C775,RAIVA!$A$5:$C$16,3,FALSE),0)</f>
        <v>0</v>
      </c>
    </row>
    <row r="776" spans="1:26" x14ac:dyDescent="0.3">
      <c r="A776" s="2" t="s">
        <v>470</v>
      </c>
      <c r="B776" s="2" t="s">
        <v>910</v>
      </c>
      <c r="C776" s="2">
        <v>430260</v>
      </c>
      <c r="D776" s="2">
        <v>4302600</v>
      </c>
      <c r="E776" s="2" t="s">
        <v>470</v>
      </c>
      <c r="F776" s="2" t="s">
        <v>910</v>
      </c>
      <c r="G776" s="2">
        <f>IFERROR(VLOOKUP(D776,Coordenadas!$A$2:$D$5571,3,FALSE),0)</f>
        <v>-27.6173</v>
      </c>
      <c r="H776" s="2">
        <f>IFERROR(VLOOKUP(D776,Coordenadas!$A$2:$D$5571,4,FALSE),0)</f>
        <v>-53.740499999999997</v>
      </c>
      <c r="I776" s="2" t="s">
        <v>5326</v>
      </c>
      <c r="J776" s="2">
        <v>3702</v>
      </c>
      <c r="K776" s="2" t="s">
        <v>5332</v>
      </c>
      <c r="L776" s="2">
        <f>IFERROR(VLOOKUP(C776,BOTULISMO!$A$3:$C$19,3,FALSE),0)</f>
        <v>0</v>
      </c>
      <c r="M776" s="2">
        <f>IFERROR(VLOOKUP(C776,'LEISHMANIOSE VISCERAL'!$A$4:$C$454,3,FALSE),0)</f>
        <v>0</v>
      </c>
      <c r="N776" s="2">
        <f>IFERROR(VLOOKUP(C776,'LEISHMANIOSE TEGUMENTAR'!$A$4:$C$1681,3,FALSE),0)</f>
        <v>0</v>
      </c>
      <c r="O776" s="2">
        <f>IFERROR(VLOOKUP(C776,'FEBRE AMARELA'!$A$4:$C$38,3,FALSE),0)</f>
        <v>0</v>
      </c>
      <c r="P776" s="2">
        <f>IFERROR(VLOOKUP(C776,DENGUE!$A$5:$C$4097,3,FALSE),0)</f>
        <v>0</v>
      </c>
      <c r="Q776" s="2">
        <f>IFERROR(VLOOKUP(C776,'HEPATITE VIRAL'!$A$5:$C$3162,3,FALSE),0)</f>
        <v>0</v>
      </c>
      <c r="R776" s="2">
        <f>IFERROR(VLOOKUP(C776,'FEBRE MACULOSA'!$A$5:$C$181,3,FALSE),0)</f>
        <v>0</v>
      </c>
      <c r="S776" s="2">
        <f>IFERROR(VLOOKUP(C776,LEPTOSPIROSE!$A$5:$C$1176,3,FALSE),0)</f>
        <v>0</v>
      </c>
      <c r="T776" s="2">
        <f>IFERROR(VLOOKUP(C776,'DOENÇA DE CHAGAS'!$A$5:$C$100,3,FALSE),0)</f>
        <v>0</v>
      </c>
      <c r="U776" s="2">
        <f>IFERROR(VLOOKUP(C776,'PICADAS DE COBRAS'!$A$6:$C$4645,3,FALSE),0)</f>
        <v>2</v>
      </c>
      <c r="V776">
        <f>IFERROR(VLOOKUP(C776,'ZIKA VIRUS'!$A$5:$C$2399,3,FALSE),0)</f>
        <v>0</v>
      </c>
      <c r="W776">
        <f>IFERROR(VLOOKUP(C776,'FEBRE TIFÓIDE'!$A$5:$C$46,3,FALSE),0)</f>
        <v>0</v>
      </c>
      <c r="X776">
        <f>IFERROR(VLOOKUP(C776,HANTAVIROSE!$A$5:$C$153,3,FALSE),0)</f>
        <v>0</v>
      </c>
      <c r="Y776">
        <f>IFERROR(VLOOKUP(C776,MENINGITE!$A$5:$C$447,3,FALSE),0)</f>
        <v>0</v>
      </c>
      <c r="Z776">
        <f>IFERROR(VLOOKUP(C776,RAIVA!$A$5:$C$16,3,FALSE),0)</f>
        <v>0</v>
      </c>
    </row>
    <row r="777" spans="1:26" x14ac:dyDescent="0.3">
      <c r="A777" s="2" t="s">
        <v>5044</v>
      </c>
      <c r="B777" s="2" t="s">
        <v>5156</v>
      </c>
      <c r="C777" s="2">
        <v>150170</v>
      </c>
      <c r="D777" s="2">
        <v>1501709</v>
      </c>
      <c r="E777" s="2" t="s">
        <v>5044</v>
      </c>
      <c r="F777" s="2" t="s">
        <v>5156</v>
      </c>
      <c r="G777" s="2">
        <f>IFERROR(VLOOKUP(D777,Coordenadas!$A$2:$D$5571,3,FALSE),0)</f>
        <v>-1.0612600000000001</v>
      </c>
      <c r="H777" s="2">
        <f>IFERROR(VLOOKUP(D777,Coordenadas!$A$2:$D$5571,4,FALSE),0)</f>
        <v>-46.782600000000002</v>
      </c>
      <c r="I777" s="2" t="s">
        <v>5323</v>
      </c>
      <c r="J777" s="2">
        <v>113227</v>
      </c>
      <c r="K777" s="2" t="s">
        <v>5333</v>
      </c>
      <c r="L777" s="2">
        <f>IFERROR(VLOOKUP(C777,BOTULISMO!$A$3:$C$19,3,FALSE),0)</f>
        <v>1</v>
      </c>
      <c r="M777" s="2">
        <f>IFERROR(VLOOKUP(C777,'LEISHMANIOSE VISCERAL'!$A$4:$C$454,3,FALSE),0)</f>
        <v>0</v>
      </c>
      <c r="N777" s="2">
        <f>IFERROR(VLOOKUP(C777,'LEISHMANIOSE TEGUMENTAR'!$A$4:$C$1681,3,FALSE),0)</f>
        <v>21</v>
      </c>
      <c r="O777" s="2">
        <f>IFERROR(VLOOKUP(C777,'FEBRE AMARELA'!$A$4:$C$38,3,FALSE),0)</f>
        <v>0</v>
      </c>
      <c r="P777" s="2">
        <f>IFERROR(VLOOKUP(C777,DENGUE!$A$5:$C$4097,3,FALSE),0)</f>
        <v>20</v>
      </c>
      <c r="Q777" s="2">
        <f>IFERROR(VLOOKUP(C777,'HEPATITE VIRAL'!$A$5:$C$3162,3,FALSE),0)</f>
        <v>4</v>
      </c>
      <c r="R777" s="2">
        <f>IFERROR(VLOOKUP(C777,'FEBRE MACULOSA'!$A$5:$C$181,3,FALSE),0)</f>
        <v>0</v>
      </c>
      <c r="S777" s="2">
        <f>IFERROR(VLOOKUP(C777,LEPTOSPIROSE!$A$5:$C$1176,3,FALSE),0)</f>
        <v>17</v>
      </c>
      <c r="T777" s="2">
        <f>IFERROR(VLOOKUP(C777,'DOENÇA DE CHAGAS'!$A$5:$C$100,3,FALSE),0)</f>
        <v>2</v>
      </c>
      <c r="U777" s="2">
        <f>IFERROR(VLOOKUP(C777,'PICADAS DE COBRAS'!$A$6:$C$4645,3,FALSE),0)</f>
        <v>88</v>
      </c>
      <c r="V777">
        <f>IFERROR(VLOOKUP(C777,'ZIKA VIRUS'!$A$5:$C$2399,3,FALSE),0)</f>
        <v>1</v>
      </c>
      <c r="W777">
        <f>IFERROR(VLOOKUP(C777,'FEBRE TIFÓIDE'!$A$5:$C$46,3,FALSE),0)</f>
        <v>0</v>
      </c>
      <c r="X777">
        <f>IFERROR(VLOOKUP(C777,HANTAVIROSE!$A$5:$C$153,3,FALSE),0)</f>
        <v>0</v>
      </c>
      <c r="Y777">
        <f>IFERROR(VLOOKUP(C777,MENINGITE!$A$5:$C$447,3,FALSE),0)</f>
        <v>0</v>
      </c>
      <c r="Z777">
        <f>IFERROR(VLOOKUP(C777,RAIVA!$A$5:$C$16,3,FALSE),0)</f>
        <v>0</v>
      </c>
    </row>
    <row r="778" spans="1:26" x14ac:dyDescent="0.3">
      <c r="A778" s="2" t="s">
        <v>1637</v>
      </c>
      <c r="B778" s="2" t="s">
        <v>2172</v>
      </c>
      <c r="C778" s="2">
        <v>350760</v>
      </c>
      <c r="D778" s="2">
        <v>3507605</v>
      </c>
      <c r="E778" s="2" t="s">
        <v>1637</v>
      </c>
      <c r="F778" s="2" t="s">
        <v>2172</v>
      </c>
      <c r="G778" s="2">
        <f>IFERROR(VLOOKUP(D778,Coordenadas!$A$2:$D$5571,3,FALSE),0)</f>
        <v>-22.9527</v>
      </c>
      <c r="H778" s="2">
        <f>IFERROR(VLOOKUP(D778,Coordenadas!$A$2:$D$5571,4,FALSE),0)</f>
        <v>-46.541899999999998</v>
      </c>
      <c r="I778" s="2" t="s">
        <v>5325</v>
      </c>
      <c r="J778" s="2">
        <v>146744</v>
      </c>
      <c r="K778" s="2" t="s">
        <v>5333</v>
      </c>
      <c r="L778" s="2">
        <f>IFERROR(VLOOKUP(C778,BOTULISMO!$A$3:$C$19,3,FALSE),0)</f>
        <v>0</v>
      </c>
      <c r="M778" s="2">
        <f>IFERROR(VLOOKUP(C778,'LEISHMANIOSE VISCERAL'!$A$4:$C$454,3,FALSE),0)</f>
        <v>0</v>
      </c>
      <c r="N778" s="2">
        <f>IFERROR(VLOOKUP(C778,'LEISHMANIOSE TEGUMENTAR'!$A$4:$C$1681,3,FALSE),0)</f>
        <v>2</v>
      </c>
      <c r="O778" s="2">
        <f>IFERROR(VLOOKUP(C778,'FEBRE AMARELA'!$A$4:$C$38,3,FALSE),0)</f>
        <v>0</v>
      </c>
      <c r="P778" s="2">
        <f>IFERROR(VLOOKUP(C778,DENGUE!$A$5:$C$4097,3,FALSE),0)</f>
        <v>217</v>
      </c>
      <c r="Q778" s="2">
        <f>IFERROR(VLOOKUP(C778,'HEPATITE VIRAL'!$A$5:$C$3162,3,FALSE),0)</f>
        <v>104</v>
      </c>
      <c r="R778" s="2">
        <f>IFERROR(VLOOKUP(C778,'FEBRE MACULOSA'!$A$5:$C$181,3,FALSE),0)</f>
        <v>0</v>
      </c>
      <c r="S778" s="2">
        <f>IFERROR(VLOOKUP(C778,LEPTOSPIROSE!$A$5:$C$1176,3,FALSE),0)</f>
        <v>10</v>
      </c>
      <c r="T778" s="2">
        <f>IFERROR(VLOOKUP(C778,'DOENÇA DE CHAGAS'!$A$5:$C$100,3,FALSE),0)</f>
        <v>0</v>
      </c>
      <c r="U778" s="2">
        <f>IFERROR(VLOOKUP(C778,'PICADAS DE COBRAS'!$A$6:$C$4645,3,FALSE),0)</f>
        <v>397</v>
      </c>
      <c r="V778">
        <f>IFERROR(VLOOKUP(C778,'ZIKA VIRUS'!$A$5:$C$2399,3,FALSE),0)</f>
        <v>4</v>
      </c>
      <c r="W778">
        <f>IFERROR(VLOOKUP(C778,'FEBRE TIFÓIDE'!$A$5:$C$46,3,FALSE),0)</f>
        <v>0</v>
      </c>
      <c r="X778">
        <f>IFERROR(VLOOKUP(C778,HANTAVIROSE!$A$5:$C$153,3,FALSE),0)</f>
        <v>0</v>
      </c>
      <c r="Y778">
        <f>IFERROR(VLOOKUP(C778,MENINGITE!$A$5:$C$447,3,FALSE),0)</f>
        <v>6</v>
      </c>
      <c r="Z778">
        <f>IFERROR(VLOOKUP(C778,RAIVA!$A$5:$C$16,3,FALSE),0)</f>
        <v>0</v>
      </c>
    </row>
    <row r="779" spans="1:26" x14ac:dyDescent="0.3">
      <c r="A779" s="2" t="s">
        <v>1256</v>
      </c>
      <c r="B779" s="2" t="s">
        <v>1593</v>
      </c>
      <c r="C779" s="2">
        <v>410335</v>
      </c>
      <c r="D779" s="2">
        <v>4103354</v>
      </c>
      <c r="E779" s="2" t="s">
        <v>1256</v>
      </c>
      <c r="F779" s="2" t="s">
        <v>1593</v>
      </c>
      <c r="G779" s="2">
        <f>IFERROR(VLOOKUP(D779,Coordenadas!$A$2:$D$5571,3,FALSE),0)</f>
        <v>-24.817299999999999</v>
      </c>
      <c r="H779" s="2">
        <f>IFERROR(VLOOKUP(D779,Coordenadas!$A$2:$D$5571,4,FALSE),0)</f>
        <v>-53.1218</v>
      </c>
      <c r="I779" s="2" t="s">
        <v>5326</v>
      </c>
      <c r="J779" s="2">
        <v>5735</v>
      </c>
      <c r="K779" s="2" t="s">
        <v>5332</v>
      </c>
      <c r="L779" s="2">
        <f>IFERROR(VLOOKUP(C779,BOTULISMO!$A$3:$C$19,3,FALSE),0)</f>
        <v>0</v>
      </c>
      <c r="M779" s="2">
        <f>IFERROR(VLOOKUP(C779,'LEISHMANIOSE VISCERAL'!$A$4:$C$454,3,FALSE),0)</f>
        <v>0</v>
      </c>
      <c r="N779" s="2">
        <f>IFERROR(VLOOKUP(C779,'LEISHMANIOSE TEGUMENTAR'!$A$4:$C$1681,3,FALSE),0)</f>
        <v>0</v>
      </c>
      <c r="O779" s="2">
        <f>IFERROR(VLOOKUP(C779,'FEBRE AMARELA'!$A$4:$C$38,3,FALSE),0)</f>
        <v>0</v>
      </c>
      <c r="P779" s="2">
        <f>IFERROR(VLOOKUP(C779,DENGUE!$A$5:$C$4097,3,FALSE),0)</f>
        <v>220</v>
      </c>
      <c r="Q779" s="2">
        <f>IFERROR(VLOOKUP(C779,'HEPATITE VIRAL'!$A$5:$C$3162,3,FALSE),0)</f>
        <v>4</v>
      </c>
      <c r="R779" s="2">
        <f>IFERROR(VLOOKUP(C779,'FEBRE MACULOSA'!$A$5:$C$181,3,FALSE),0)</f>
        <v>0</v>
      </c>
      <c r="S779" s="2">
        <f>IFERROR(VLOOKUP(C779,LEPTOSPIROSE!$A$5:$C$1176,3,FALSE),0)</f>
        <v>0</v>
      </c>
      <c r="T779" s="2">
        <f>IFERROR(VLOOKUP(C779,'DOENÇA DE CHAGAS'!$A$5:$C$100,3,FALSE),0)</f>
        <v>0</v>
      </c>
      <c r="U779" s="2">
        <f>IFERROR(VLOOKUP(C779,'PICADAS DE COBRAS'!$A$6:$C$4645,3,FALSE),0)</f>
        <v>18</v>
      </c>
      <c r="V779">
        <f>IFERROR(VLOOKUP(C779,'ZIKA VIRUS'!$A$5:$C$2399,3,FALSE),0)</f>
        <v>0</v>
      </c>
      <c r="W779">
        <f>IFERROR(VLOOKUP(C779,'FEBRE TIFÓIDE'!$A$5:$C$46,3,FALSE),0)</f>
        <v>0</v>
      </c>
      <c r="X779">
        <f>IFERROR(VLOOKUP(C779,HANTAVIROSE!$A$5:$C$153,3,FALSE),0)</f>
        <v>0</v>
      </c>
      <c r="Y779">
        <f>IFERROR(VLOOKUP(C779,MENINGITE!$A$5:$C$447,3,FALSE),0)</f>
        <v>0</v>
      </c>
      <c r="Z779">
        <f>IFERROR(VLOOKUP(C779,RAIVA!$A$5:$C$16,3,FALSE),0)</f>
        <v>0</v>
      </c>
    </row>
    <row r="780" spans="1:26" x14ac:dyDescent="0.3">
      <c r="A780" s="2" t="s">
        <v>3723</v>
      </c>
      <c r="B780" s="2" t="s">
        <v>3805</v>
      </c>
      <c r="C780" s="2">
        <v>270110</v>
      </c>
      <c r="D780" s="2">
        <v>2701100</v>
      </c>
      <c r="E780" s="2" t="s">
        <v>3723</v>
      </c>
      <c r="F780" s="2" t="s">
        <v>3805</v>
      </c>
      <c r="G780" s="2">
        <f>IFERROR(VLOOKUP(D780,Coordenadas!$A$2:$D$5571,3,FALSE),0)</f>
        <v>-9.2334200000000006</v>
      </c>
      <c r="H780" s="2">
        <f>IFERROR(VLOOKUP(D780,Coordenadas!$A$2:$D$5571,4,FALSE),0)</f>
        <v>-36.016199999999998</v>
      </c>
      <c r="I780" s="2" t="s">
        <v>5324</v>
      </c>
      <c r="J780" s="2">
        <v>10583</v>
      </c>
      <c r="K780" s="2" t="s">
        <v>5332</v>
      </c>
      <c r="L780" s="2">
        <f>IFERROR(VLOOKUP(C780,BOTULISMO!$A$3:$C$19,3,FALSE),0)</f>
        <v>0</v>
      </c>
      <c r="M780" s="2">
        <f>IFERROR(VLOOKUP(C780,'LEISHMANIOSE VISCERAL'!$A$4:$C$454,3,FALSE),0)</f>
        <v>0</v>
      </c>
      <c r="N780" s="2">
        <f>IFERROR(VLOOKUP(C780,'LEISHMANIOSE TEGUMENTAR'!$A$4:$C$1681,3,FALSE),0)</f>
        <v>0</v>
      </c>
      <c r="O780" s="2">
        <f>IFERROR(VLOOKUP(C780,'FEBRE AMARELA'!$A$4:$C$38,3,FALSE),0)</f>
        <v>0</v>
      </c>
      <c r="P780" s="2">
        <f>IFERROR(VLOOKUP(C780,DENGUE!$A$5:$C$4097,3,FALSE),0)</f>
        <v>0</v>
      </c>
      <c r="Q780" s="2">
        <f>IFERROR(VLOOKUP(C780,'HEPATITE VIRAL'!$A$5:$C$3162,3,FALSE),0)</f>
        <v>1</v>
      </c>
      <c r="R780" s="2">
        <f>IFERROR(VLOOKUP(C780,'FEBRE MACULOSA'!$A$5:$C$181,3,FALSE),0)</f>
        <v>0</v>
      </c>
      <c r="S780" s="2">
        <f>IFERROR(VLOOKUP(C780,LEPTOSPIROSE!$A$5:$C$1176,3,FALSE),0)</f>
        <v>0</v>
      </c>
      <c r="T780" s="2">
        <f>IFERROR(VLOOKUP(C780,'DOENÇA DE CHAGAS'!$A$5:$C$100,3,FALSE),0)</f>
        <v>0</v>
      </c>
      <c r="U780" s="2">
        <f>IFERROR(VLOOKUP(C780,'PICADAS DE COBRAS'!$A$6:$C$4645,3,FALSE),0)</f>
        <v>8</v>
      </c>
      <c r="V780">
        <f>IFERROR(VLOOKUP(C780,'ZIKA VIRUS'!$A$5:$C$2399,3,FALSE),0)</f>
        <v>1</v>
      </c>
      <c r="W780">
        <f>IFERROR(VLOOKUP(C780,'FEBRE TIFÓIDE'!$A$5:$C$46,3,FALSE),0)</f>
        <v>0</v>
      </c>
      <c r="X780">
        <f>IFERROR(VLOOKUP(C780,HANTAVIROSE!$A$5:$C$153,3,FALSE),0)</f>
        <v>0</v>
      </c>
      <c r="Y780">
        <f>IFERROR(VLOOKUP(C780,MENINGITE!$A$5:$C$447,3,FALSE),0)</f>
        <v>0</v>
      </c>
      <c r="Z780">
        <f>IFERROR(VLOOKUP(C780,RAIVA!$A$5:$C$16,3,FALSE),0)</f>
        <v>0</v>
      </c>
    </row>
    <row r="781" spans="1:26" x14ac:dyDescent="0.3">
      <c r="A781" s="2" t="s">
        <v>2425</v>
      </c>
      <c r="B781" s="2" t="s">
        <v>3166</v>
      </c>
      <c r="C781" s="2">
        <v>310870</v>
      </c>
      <c r="D781" s="2">
        <v>3108701</v>
      </c>
      <c r="E781" s="2" t="s">
        <v>2425</v>
      </c>
      <c r="F781" s="2" t="s">
        <v>3166</v>
      </c>
      <c r="G781" s="2">
        <f>IFERROR(VLOOKUP(D781,Coordenadas!$A$2:$D$5571,3,FALSE),0)</f>
        <v>-20.841899999999999</v>
      </c>
      <c r="H781" s="2">
        <f>IFERROR(VLOOKUP(D781,Coordenadas!$A$2:$D$5571,4,FALSE),0)</f>
        <v>-43.240600000000001</v>
      </c>
      <c r="I781" s="2" t="s">
        <v>5325</v>
      </c>
      <c r="J781" s="2">
        <v>4637</v>
      </c>
      <c r="K781" s="2" t="s">
        <v>5332</v>
      </c>
      <c r="L781" s="2">
        <f>IFERROR(VLOOKUP(C781,BOTULISMO!$A$3:$C$19,3,FALSE),0)</f>
        <v>0</v>
      </c>
      <c r="M781" s="2">
        <f>IFERROR(VLOOKUP(C781,'LEISHMANIOSE VISCERAL'!$A$4:$C$454,3,FALSE),0)</f>
        <v>0</v>
      </c>
      <c r="N781" s="2">
        <f>IFERROR(VLOOKUP(C781,'LEISHMANIOSE TEGUMENTAR'!$A$4:$C$1681,3,FALSE),0)</f>
        <v>0</v>
      </c>
      <c r="O781" s="2">
        <f>IFERROR(VLOOKUP(C781,'FEBRE AMARELA'!$A$4:$C$38,3,FALSE),0)</f>
        <v>0</v>
      </c>
      <c r="P781" s="2">
        <f>IFERROR(VLOOKUP(C781,DENGUE!$A$5:$C$4097,3,FALSE),0)</f>
        <v>2</v>
      </c>
      <c r="Q781" s="2">
        <f>IFERROR(VLOOKUP(C781,'HEPATITE VIRAL'!$A$5:$C$3162,3,FALSE),0)</f>
        <v>0</v>
      </c>
      <c r="R781" s="2">
        <f>IFERROR(VLOOKUP(C781,'FEBRE MACULOSA'!$A$5:$C$181,3,FALSE),0)</f>
        <v>0</v>
      </c>
      <c r="S781" s="2">
        <f>IFERROR(VLOOKUP(C781,LEPTOSPIROSE!$A$5:$C$1176,3,FALSE),0)</f>
        <v>0</v>
      </c>
      <c r="T781" s="2">
        <f>IFERROR(VLOOKUP(C781,'DOENÇA DE CHAGAS'!$A$5:$C$100,3,FALSE),0)</f>
        <v>0</v>
      </c>
      <c r="U781" s="2">
        <f>IFERROR(VLOOKUP(C781,'PICADAS DE COBRAS'!$A$6:$C$4645,3,FALSE),0)</f>
        <v>7</v>
      </c>
      <c r="V781">
        <f>IFERROR(VLOOKUP(C781,'ZIKA VIRUS'!$A$5:$C$2399,3,FALSE),0)</f>
        <v>2</v>
      </c>
      <c r="W781">
        <f>IFERROR(VLOOKUP(C781,'FEBRE TIFÓIDE'!$A$5:$C$46,3,FALSE),0)</f>
        <v>0</v>
      </c>
      <c r="X781">
        <f>IFERROR(VLOOKUP(C781,HANTAVIROSE!$A$5:$C$153,3,FALSE),0)</f>
        <v>0</v>
      </c>
      <c r="Y781">
        <f>IFERROR(VLOOKUP(C781,MENINGITE!$A$5:$C$447,3,FALSE),0)</f>
        <v>0</v>
      </c>
      <c r="Z781">
        <f>IFERROR(VLOOKUP(C781,RAIVA!$A$5:$C$16,3,FALSE),0)</f>
        <v>0</v>
      </c>
    </row>
    <row r="782" spans="1:26" x14ac:dyDescent="0.3">
      <c r="A782" s="2" t="s">
        <v>5044</v>
      </c>
      <c r="B782" s="2" t="s">
        <v>5155</v>
      </c>
      <c r="C782" s="2">
        <v>150172</v>
      </c>
      <c r="D782" s="2">
        <v>1501725</v>
      </c>
      <c r="E782" s="2" t="s">
        <v>5044</v>
      </c>
      <c r="F782" s="2" t="s">
        <v>5155</v>
      </c>
      <c r="G782" s="2">
        <f>IFERROR(VLOOKUP(D782,Coordenadas!$A$2:$D$5571,3,FALSE),0)</f>
        <v>-3.29792</v>
      </c>
      <c r="H782" s="2">
        <f>IFERROR(VLOOKUP(D782,Coordenadas!$A$2:$D$5571,4,FALSE),0)</f>
        <v>-52.533999999999999</v>
      </c>
      <c r="I782" s="2" t="s">
        <v>5323</v>
      </c>
      <c r="J782" s="2">
        <v>15690</v>
      </c>
      <c r="K782" s="2" t="s">
        <v>5332</v>
      </c>
      <c r="L782" s="2">
        <f>IFERROR(VLOOKUP(C782,BOTULISMO!$A$3:$C$19,3,FALSE),0)</f>
        <v>0</v>
      </c>
      <c r="M782" s="2">
        <f>IFERROR(VLOOKUP(C782,'LEISHMANIOSE VISCERAL'!$A$4:$C$454,3,FALSE),0)</f>
        <v>0</v>
      </c>
      <c r="N782" s="2">
        <f>IFERROR(VLOOKUP(C782,'LEISHMANIOSE TEGUMENTAR'!$A$4:$C$1681,3,FALSE),0)</f>
        <v>43</v>
      </c>
      <c r="O782" s="2">
        <f>IFERROR(VLOOKUP(C782,'FEBRE AMARELA'!$A$4:$C$38,3,FALSE),0)</f>
        <v>0</v>
      </c>
      <c r="P782" s="2">
        <f>IFERROR(VLOOKUP(C782,DENGUE!$A$5:$C$4097,3,FALSE),0)</f>
        <v>28</v>
      </c>
      <c r="Q782" s="2">
        <f>IFERROR(VLOOKUP(C782,'HEPATITE VIRAL'!$A$5:$C$3162,3,FALSE),0)</f>
        <v>1</v>
      </c>
      <c r="R782" s="2">
        <f>IFERROR(VLOOKUP(C782,'FEBRE MACULOSA'!$A$5:$C$181,3,FALSE),0)</f>
        <v>0</v>
      </c>
      <c r="S782" s="2">
        <f>IFERROR(VLOOKUP(C782,LEPTOSPIROSE!$A$5:$C$1176,3,FALSE),0)</f>
        <v>0</v>
      </c>
      <c r="T782" s="2">
        <f>IFERROR(VLOOKUP(C782,'DOENÇA DE CHAGAS'!$A$5:$C$100,3,FALSE),0)</f>
        <v>0</v>
      </c>
      <c r="U782" s="2">
        <f>IFERROR(VLOOKUP(C782,'PICADAS DE COBRAS'!$A$6:$C$4645,3,FALSE),0)</f>
        <v>190</v>
      </c>
      <c r="V782">
        <f>IFERROR(VLOOKUP(C782,'ZIKA VIRUS'!$A$5:$C$2399,3,FALSE),0)</f>
        <v>0</v>
      </c>
      <c r="W782">
        <f>IFERROR(VLOOKUP(C782,'FEBRE TIFÓIDE'!$A$5:$C$46,3,FALSE),0)</f>
        <v>0</v>
      </c>
      <c r="X782">
        <f>IFERROR(VLOOKUP(C782,HANTAVIROSE!$A$5:$C$153,3,FALSE),0)</f>
        <v>0</v>
      </c>
      <c r="Y782">
        <f>IFERROR(VLOOKUP(C782,MENINGITE!$A$5:$C$447,3,FALSE),0)</f>
        <v>0</v>
      </c>
      <c r="Z782">
        <f>IFERROR(VLOOKUP(C782,RAIVA!$A$5:$C$16,3,FALSE),0)</f>
        <v>0</v>
      </c>
    </row>
    <row r="783" spans="1:26" x14ac:dyDescent="0.3">
      <c r="A783" s="2" t="s">
        <v>392</v>
      </c>
      <c r="B783" s="2" t="s">
        <v>452</v>
      </c>
      <c r="C783" s="2">
        <v>500230</v>
      </c>
      <c r="D783" s="2">
        <v>5002308</v>
      </c>
      <c r="E783" s="2" t="s">
        <v>392</v>
      </c>
      <c r="F783" s="2" t="s">
        <v>452</v>
      </c>
      <c r="G783" s="2">
        <f>IFERROR(VLOOKUP(D783,Coordenadas!$A$2:$D$5571,3,FALSE),0)</f>
        <v>-21.2544</v>
      </c>
      <c r="H783" s="2">
        <f>IFERROR(VLOOKUP(D783,Coordenadas!$A$2:$D$5571,4,FALSE),0)</f>
        <v>-52.036499999999997</v>
      </c>
      <c r="I783" s="2" t="s">
        <v>5327</v>
      </c>
      <c r="J783" s="2">
        <v>11826</v>
      </c>
      <c r="K783" s="2" t="s">
        <v>5332</v>
      </c>
      <c r="L783" s="2">
        <f>IFERROR(VLOOKUP(C783,BOTULISMO!$A$3:$C$19,3,FALSE),0)</f>
        <v>0</v>
      </c>
      <c r="M783" s="2">
        <f>IFERROR(VLOOKUP(C783,'LEISHMANIOSE VISCERAL'!$A$4:$C$454,3,FALSE),0)</f>
        <v>0</v>
      </c>
      <c r="N783" s="2">
        <f>IFERROR(VLOOKUP(C783,'LEISHMANIOSE TEGUMENTAR'!$A$4:$C$1681,3,FALSE),0)</f>
        <v>0</v>
      </c>
      <c r="O783" s="2">
        <f>IFERROR(VLOOKUP(C783,'FEBRE AMARELA'!$A$4:$C$38,3,FALSE),0)</f>
        <v>0</v>
      </c>
      <c r="P783" s="2">
        <f>IFERROR(VLOOKUP(C783,DENGUE!$A$5:$C$4097,3,FALSE),0)</f>
        <v>504</v>
      </c>
      <c r="Q783" s="2">
        <f>IFERROR(VLOOKUP(C783,'HEPATITE VIRAL'!$A$5:$C$3162,3,FALSE),0)</f>
        <v>3</v>
      </c>
      <c r="R783" s="2">
        <f>IFERROR(VLOOKUP(C783,'FEBRE MACULOSA'!$A$5:$C$181,3,FALSE),0)</f>
        <v>0</v>
      </c>
      <c r="S783" s="2">
        <f>IFERROR(VLOOKUP(C783,LEPTOSPIROSE!$A$5:$C$1176,3,FALSE),0)</f>
        <v>0</v>
      </c>
      <c r="T783" s="2">
        <f>IFERROR(VLOOKUP(C783,'DOENÇA DE CHAGAS'!$A$5:$C$100,3,FALSE),0)</f>
        <v>0</v>
      </c>
      <c r="U783" s="2">
        <f>IFERROR(VLOOKUP(C783,'PICADAS DE COBRAS'!$A$6:$C$4645,3,FALSE),0)</f>
        <v>215</v>
      </c>
      <c r="V783">
        <f>IFERROR(VLOOKUP(C783,'ZIKA VIRUS'!$A$5:$C$2399,3,FALSE),0)</f>
        <v>0</v>
      </c>
      <c r="W783">
        <f>IFERROR(VLOOKUP(C783,'FEBRE TIFÓIDE'!$A$5:$C$46,3,FALSE),0)</f>
        <v>0</v>
      </c>
      <c r="X783">
        <f>IFERROR(VLOOKUP(C783,HANTAVIROSE!$A$5:$C$153,3,FALSE),0)</f>
        <v>0</v>
      </c>
      <c r="Y783">
        <f>IFERROR(VLOOKUP(C783,MENINGITE!$A$5:$C$447,3,FALSE),0)</f>
        <v>0</v>
      </c>
      <c r="Z783">
        <f>IFERROR(VLOOKUP(C783,RAIVA!$A$5:$C$16,3,FALSE),0)</f>
        <v>0</v>
      </c>
    </row>
    <row r="784" spans="1:26" x14ac:dyDescent="0.3">
      <c r="A784" s="2" t="s">
        <v>2425</v>
      </c>
      <c r="B784" s="2" t="s">
        <v>3168</v>
      </c>
      <c r="C784" s="2">
        <v>310855</v>
      </c>
      <c r="D784" s="2">
        <v>3108552</v>
      </c>
      <c r="E784" s="2" t="s">
        <v>2425</v>
      </c>
      <c r="F784" s="2" t="s">
        <v>3168</v>
      </c>
      <c r="G784" s="2">
        <f>IFERROR(VLOOKUP(D784,Coordenadas!$A$2:$D$5571,3,FALSE),0)</f>
        <v>-16.9999</v>
      </c>
      <c r="H784" s="2">
        <f>IFERROR(VLOOKUP(D784,Coordenadas!$A$2:$D$5571,4,FALSE),0)</f>
        <v>-46.008099999999999</v>
      </c>
      <c r="I784" s="2" t="s">
        <v>5325</v>
      </c>
      <c r="J784" s="2">
        <v>14226</v>
      </c>
      <c r="K784" s="2" t="s">
        <v>5332</v>
      </c>
      <c r="L784" s="2">
        <f>IFERROR(VLOOKUP(C784,BOTULISMO!$A$3:$C$19,3,FALSE),0)</f>
        <v>0</v>
      </c>
      <c r="M784" s="2">
        <f>IFERROR(VLOOKUP(C784,'LEISHMANIOSE VISCERAL'!$A$4:$C$454,3,FALSE),0)</f>
        <v>0</v>
      </c>
      <c r="N784" s="2">
        <f>IFERROR(VLOOKUP(C784,'LEISHMANIOSE TEGUMENTAR'!$A$4:$C$1681,3,FALSE),0)</f>
        <v>2</v>
      </c>
      <c r="O784" s="2">
        <f>IFERROR(VLOOKUP(C784,'FEBRE AMARELA'!$A$4:$C$38,3,FALSE),0)</f>
        <v>0</v>
      </c>
      <c r="P784" s="2">
        <f>IFERROR(VLOOKUP(C784,DENGUE!$A$5:$C$4097,3,FALSE),0)</f>
        <v>12</v>
      </c>
      <c r="Q784" s="2">
        <f>IFERROR(VLOOKUP(C784,'HEPATITE VIRAL'!$A$5:$C$3162,3,FALSE),0)</f>
        <v>0</v>
      </c>
      <c r="R784" s="2">
        <f>IFERROR(VLOOKUP(C784,'FEBRE MACULOSA'!$A$5:$C$181,3,FALSE),0)</f>
        <v>0</v>
      </c>
      <c r="S784" s="2">
        <f>IFERROR(VLOOKUP(C784,LEPTOSPIROSE!$A$5:$C$1176,3,FALSE),0)</f>
        <v>0</v>
      </c>
      <c r="T784" s="2">
        <f>IFERROR(VLOOKUP(C784,'DOENÇA DE CHAGAS'!$A$5:$C$100,3,FALSE),0)</f>
        <v>0</v>
      </c>
      <c r="U784" s="2">
        <f>IFERROR(VLOOKUP(C784,'PICADAS DE COBRAS'!$A$6:$C$4645,3,FALSE),0)</f>
        <v>86</v>
      </c>
      <c r="V784">
        <f>IFERROR(VLOOKUP(C784,'ZIKA VIRUS'!$A$5:$C$2399,3,FALSE),0)</f>
        <v>0</v>
      </c>
      <c r="W784">
        <f>IFERROR(VLOOKUP(C784,'FEBRE TIFÓIDE'!$A$5:$C$46,3,FALSE),0)</f>
        <v>0</v>
      </c>
      <c r="X784">
        <f>IFERROR(VLOOKUP(C784,HANTAVIROSE!$A$5:$C$153,3,FALSE),0)</f>
        <v>0</v>
      </c>
      <c r="Y784">
        <f>IFERROR(VLOOKUP(C784,MENINGITE!$A$5:$C$447,3,FALSE),0)</f>
        <v>0</v>
      </c>
      <c r="Z784">
        <f>IFERROR(VLOOKUP(C784,RAIVA!$A$5:$C$16,3,FALSE),0)</f>
        <v>0</v>
      </c>
    </row>
    <row r="785" spans="1:26" x14ac:dyDescent="0.3">
      <c r="A785" s="2" t="s">
        <v>1256</v>
      </c>
      <c r="B785" s="2" t="s">
        <v>1592</v>
      </c>
      <c r="C785" s="2">
        <v>410337</v>
      </c>
      <c r="D785" s="2">
        <v>4103370</v>
      </c>
      <c r="E785" s="2" t="s">
        <v>1256</v>
      </c>
      <c r="F785" s="2" t="s">
        <v>1592</v>
      </c>
      <c r="G785" s="2">
        <f>IFERROR(VLOOKUP(D785,Coordenadas!$A$2:$D$5571,3,FALSE),0)</f>
        <v>-24.197800000000001</v>
      </c>
      <c r="H785" s="2">
        <f>IFERROR(VLOOKUP(D785,Coordenadas!$A$2:$D$5571,4,FALSE),0)</f>
        <v>-53.527500000000003</v>
      </c>
      <c r="I785" s="2" t="s">
        <v>5326</v>
      </c>
      <c r="J785" s="2">
        <v>3209</v>
      </c>
      <c r="K785" s="2" t="s">
        <v>5332</v>
      </c>
      <c r="L785" s="2">
        <f>IFERROR(VLOOKUP(C785,BOTULISMO!$A$3:$C$19,3,FALSE),0)</f>
        <v>0</v>
      </c>
      <c r="M785" s="2">
        <f>IFERROR(VLOOKUP(C785,'LEISHMANIOSE VISCERAL'!$A$4:$C$454,3,FALSE),0)</f>
        <v>0</v>
      </c>
      <c r="N785" s="2">
        <f>IFERROR(VLOOKUP(C785,'LEISHMANIOSE TEGUMENTAR'!$A$4:$C$1681,3,FALSE),0)</f>
        <v>0</v>
      </c>
      <c r="O785" s="2">
        <f>IFERROR(VLOOKUP(C785,'FEBRE AMARELA'!$A$4:$C$38,3,FALSE),0)</f>
        <v>0</v>
      </c>
      <c r="P785" s="2">
        <f>IFERROR(VLOOKUP(C785,DENGUE!$A$5:$C$4097,3,FALSE),0)</f>
        <v>210</v>
      </c>
      <c r="Q785" s="2">
        <f>IFERROR(VLOOKUP(C785,'HEPATITE VIRAL'!$A$5:$C$3162,3,FALSE),0)</f>
        <v>0</v>
      </c>
      <c r="R785" s="2">
        <f>IFERROR(VLOOKUP(C785,'FEBRE MACULOSA'!$A$5:$C$181,3,FALSE),0)</f>
        <v>0</v>
      </c>
      <c r="S785" s="2">
        <f>IFERROR(VLOOKUP(C785,LEPTOSPIROSE!$A$5:$C$1176,3,FALSE),0)</f>
        <v>0</v>
      </c>
      <c r="T785" s="2">
        <f>IFERROR(VLOOKUP(C785,'DOENÇA DE CHAGAS'!$A$5:$C$100,3,FALSE),0)</f>
        <v>0</v>
      </c>
      <c r="U785" s="2">
        <f>IFERROR(VLOOKUP(C785,'PICADAS DE COBRAS'!$A$6:$C$4645,3,FALSE),0)</f>
        <v>1</v>
      </c>
      <c r="V785">
        <f>IFERROR(VLOOKUP(C785,'ZIKA VIRUS'!$A$5:$C$2399,3,FALSE),0)</f>
        <v>0</v>
      </c>
      <c r="W785">
        <f>IFERROR(VLOOKUP(C785,'FEBRE TIFÓIDE'!$A$5:$C$46,3,FALSE),0)</f>
        <v>0</v>
      </c>
      <c r="X785">
        <f>IFERROR(VLOOKUP(C785,HANTAVIROSE!$A$5:$C$153,3,FALSE),0)</f>
        <v>0</v>
      </c>
      <c r="Y785">
        <f>IFERROR(VLOOKUP(C785,MENINGITE!$A$5:$C$447,3,FALSE),0)</f>
        <v>0</v>
      </c>
      <c r="Z785">
        <f>IFERROR(VLOOKUP(C785,RAIVA!$A$5:$C$16,3,FALSE),0)</f>
        <v>0</v>
      </c>
    </row>
    <row r="786" spans="1:26" x14ac:dyDescent="0.3">
      <c r="A786" s="2" t="s">
        <v>4903</v>
      </c>
      <c r="B786" s="2" t="s">
        <v>5003</v>
      </c>
      <c r="C786" s="2">
        <v>170360</v>
      </c>
      <c r="D786" s="2">
        <v>1703602</v>
      </c>
      <c r="E786" s="2" t="s">
        <v>4903</v>
      </c>
      <c r="F786" s="2" t="s">
        <v>5003</v>
      </c>
      <c r="G786" s="2">
        <f>IFERROR(VLOOKUP(D786,Coordenadas!$A$2:$D$5571,3,FALSE),0)</f>
        <v>-8.3891799999999996</v>
      </c>
      <c r="H786" s="2">
        <f>IFERROR(VLOOKUP(D786,Coordenadas!$A$2:$D$5571,4,FALSE),0)</f>
        <v>-48.482199999999999</v>
      </c>
      <c r="I786" s="2" t="s">
        <v>5323</v>
      </c>
      <c r="J786" s="2">
        <v>2064</v>
      </c>
      <c r="K786" s="2" t="s">
        <v>5332</v>
      </c>
      <c r="L786" s="2">
        <f>IFERROR(VLOOKUP(C786,BOTULISMO!$A$3:$C$19,3,FALSE),0)</f>
        <v>0</v>
      </c>
      <c r="M786" s="2">
        <f>IFERROR(VLOOKUP(C786,'LEISHMANIOSE VISCERAL'!$A$4:$C$454,3,FALSE),0)</f>
        <v>0</v>
      </c>
      <c r="N786" s="2">
        <f>IFERROR(VLOOKUP(C786,'LEISHMANIOSE TEGUMENTAR'!$A$4:$C$1681,3,FALSE),0)</f>
        <v>2</v>
      </c>
      <c r="O786" s="2">
        <f>IFERROR(VLOOKUP(C786,'FEBRE AMARELA'!$A$4:$C$38,3,FALSE),0)</f>
        <v>0</v>
      </c>
      <c r="P786" s="2">
        <f>IFERROR(VLOOKUP(C786,DENGUE!$A$5:$C$4097,3,FALSE),0)</f>
        <v>0</v>
      </c>
      <c r="Q786" s="2">
        <f>IFERROR(VLOOKUP(C786,'HEPATITE VIRAL'!$A$5:$C$3162,3,FALSE),0)</f>
        <v>1</v>
      </c>
      <c r="R786" s="2">
        <f>IFERROR(VLOOKUP(C786,'FEBRE MACULOSA'!$A$5:$C$181,3,FALSE),0)</f>
        <v>0</v>
      </c>
      <c r="S786" s="2">
        <f>IFERROR(VLOOKUP(C786,LEPTOSPIROSE!$A$5:$C$1176,3,FALSE),0)</f>
        <v>0</v>
      </c>
      <c r="T786" s="2">
        <f>IFERROR(VLOOKUP(C786,'DOENÇA DE CHAGAS'!$A$5:$C$100,3,FALSE),0)</f>
        <v>0</v>
      </c>
      <c r="U786" s="2">
        <f>IFERROR(VLOOKUP(C786,'PICADAS DE COBRAS'!$A$6:$C$4645,3,FALSE),0)</f>
        <v>3</v>
      </c>
      <c r="V786">
        <f>IFERROR(VLOOKUP(C786,'ZIKA VIRUS'!$A$5:$C$2399,3,FALSE),0)</f>
        <v>0</v>
      </c>
      <c r="W786">
        <f>IFERROR(VLOOKUP(C786,'FEBRE TIFÓIDE'!$A$5:$C$46,3,FALSE),0)</f>
        <v>0</v>
      </c>
      <c r="X786">
        <f>IFERROR(VLOOKUP(C786,HANTAVIROSE!$A$5:$C$153,3,FALSE),0)</f>
        <v>0</v>
      </c>
      <c r="Y786">
        <f>IFERROR(VLOOKUP(C786,MENINGITE!$A$5:$C$447,3,FALSE),0)</f>
        <v>0</v>
      </c>
      <c r="Z786">
        <f>IFERROR(VLOOKUP(C786,RAIVA!$A$5:$C$16,3,FALSE),0)</f>
        <v>0</v>
      </c>
    </row>
    <row r="787" spans="1:26" x14ac:dyDescent="0.3">
      <c r="A787" s="2" t="s">
        <v>4490</v>
      </c>
      <c r="B787" s="2" t="s">
        <v>4672</v>
      </c>
      <c r="C787" s="2">
        <v>220196</v>
      </c>
      <c r="D787" s="2">
        <v>2201960</v>
      </c>
      <c r="E787" s="2" t="s">
        <v>4490</v>
      </c>
      <c r="F787" s="2" t="s">
        <v>4672</v>
      </c>
      <c r="G787" s="2">
        <f>IFERROR(VLOOKUP(D787,Coordenadas!$A$2:$D$5571,3,FALSE),0)</f>
        <v>-4.1337000000000002</v>
      </c>
      <c r="H787" s="2">
        <f>IFERROR(VLOOKUP(D787,Coordenadas!$A$2:$D$5571,4,FALSE),0)</f>
        <v>-41.785899999999998</v>
      </c>
      <c r="I787" s="2" t="s">
        <v>5324</v>
      </c>
      <c r="J787" s="2">
        <v>7966</v>
      </c>
      <c r="K787" s="2" t="s">
        <v>5332</v>
      </c>
      <c r="L787" s="2">
        <f>IFERROR(VLOOKUP(C787,BOTULISMO!$A$3:$C$19,3,FALSE),0)</f>
        <v>0</v>
      </c>
      <c r="M787" s="2">
        <f>IFERROR(VLOOKUP(C787,'LEISHMANIOSE VISCERAL'!$A$4:$C$454,3,FALSE),0)</f>
        <v>0</v>
      </c>
      <c r="N787" s="2">
        <f>IFERROR(VLOOKUP(C787,'LEISHMANIOSE TEGUMENTAR'!$A$4:$C$1681,3,FALSE),0)</f>
        <v>0</v>
      </c>
      <c r="O787" s="2">
        <f>IFERROR(VLOOKUP(C787,'FEBRE AMARELA'!$A$4:$C$38,3,FALSE),0)</f>
        <v>0</v>
      </c>
      <c r="P787" s="2">
        <f>IFERROR(VLOOKUP(C787,DENGUE!$A$5:$C$4097,3,FALSE),0)</f>
        <v>0</v>
      </c>
      <c r="Q787" s="2">
        <f>IFERROR(VLOOKUP(C787,'HEPATITE VIRAL'!$A$5:$C$3162,3,FALSE),0)</f>
        <v>0</v>
      </c>
      <c r="R787" s="2">
        <f>IFERROR(VLOOKUP(C787,'FEBRE MACULOSA'!$A$5:$C$181,3,FALSE),0)</f>
        <v>0</v>
      </c>
      <c r="S787" s="2">
        <f>IFERROR(VLOOKUP(C787,LEPTOSPIROSE!$A$5:$C$1176,3,FALSE),0)</f>
        <v>0</v>
      </c>
      <c r="T787" s="2">
        <f>IFERROR(VLOOKUP(C787,'DOENÇA DE CHAGAS'!$A$5:$C$100,3,FALSE),0)</f>
        <v>0</v>
      </c>
      <c r="U787" s="2">
        <f>IFERROR(VLOOKUP(C787,'PICADAS DE COBRAS'!$A$6:$C$4645,3,FALSE),0)</f>
        <v>1</v>
      </c>
      <c r="V787">
        <f>IFERROR(VLOOKUP(C787,'ZIKA VIRUS'!$A$5:$C$2399,3,FALSE),0)</f>
        <v>0</v>
      </c>
      <c r="W787">
        <f>IFERROR(VLOOKUP(C787,'FEBRE TIFÓIDE'!$A$5:$C$46,3,FALSE),0)</f>
        <v>0</v>
      </c>
      <c r="X787">
        <f>IFERROR(VLOOKUP(C787,HANTAVIROSE!$A$5:$C$153,3,FALSE),0)</f>
        <v>0</v>
      </c>
      <c r="Y787">
        <f>IFERROR(VLOOKUP(C787,MENINGITE!$A$5:$C$447,3,FALSE),0)</f>
        <v>0</v>
      </c>
      <c r="Z787">
        <f>IFERROR(VLOOKUP(C787,RAIVA!$A$5:$C$16,3,FALSE),0)</f>
        <v>0</v>
      </c>
    </row>
    <row r="788" spans="1:26" x14ac:dyDescent="0.3">
      <c r="A788" s="2" t="s">
        <v>1</v>
      </c>
      <c r="B788" s="2" t="s">
        <v>0</v>
      </c>
      <c r="C788" s="2">
        <v>530010</v>
      </c>
      <c r="D788" s="2">
        <v>5300108</v>
      </c>
      <c r="E788" s="2" t="s">
        <v>1</v>
      </c>
      <c r="F788" s="2" t="s">
        <v>0</v>
      </c>
      <c r="G788" s="2">
        <f>IFERROR(VLOOKUP(D788,Coordenadas!$A$2:$D$5571,3,FALSE),0)</f>
        <v>-15.779500000000001</v>
      </c>
      <c r="H788" s="2">
        <f>IFERROR(VLOOKUP(D788,Coordenadas!$A$2:$D$5571,4,FALSE),0)</f>
        <v>-47.929699999999997</v>
      </c>
      <c r="I788" s="2" t="s">
        <v>5327</v>
      </c>
      <c r="J788" s="2">
        <v>2570160</v>
      </c>
      <c r="K788" s="2" t="s">
        <v>5334</v>
      </c>
      <c r="L788" s="2">
        <f>IFERROR(VLOOKUP(C788,BOTULISMO!$A$3:$C$19,3,FALSE),0)</f>
        <v>1</v>
      </c>
      <c r="M788" s="2">
        <f>IFERROR(VLOOKUP(C788,'LEISHMANIOSE VISCERAL'!$A$4:$C$454,3,FALSE),0)</f>
        <v>31</v>
      </c>
      <c r="N788" s="2">
        <f>IFERROR(VLOOKUP(C788,'LEISHMANIOSE TEGUMENTAR'!$A$4:$C$1681,3,FALSE),0)</f>
        <v>39</v>
      </c>
      <c r="O788" s="2">
        <f>IFERROR(VLOOKUP(C788,'FEBRE AMARELA'!$A$4:$C$38,3,FALSE),0)</f>
        <v>3</v>
      </c>
      <c r="P788" s="2">
        <f>IFERROR(VLOOKUP(C788,DENGUE!$A$5:$C$4097,3,FALSE),0)</f>
        <v>51498</v>
      </c>
      <c r="Q788" s="2">
        <f>IFERROR(VLOOKUP(C788,'HEPATITE VIRAL'!$A$5:$C$3162,3,FALSE),0)</f>
        <v>1619</v>
      </c>
      <c r="R788" s="2">
        <f>IFERROR(VLOOKUP(C788,'FEBRE MACULOSA'!$A$5:$C$181,3,FALSE),0)</f>
        <v>2</v>
      </c>
      <c r="S788" s="2">
        <f>IFERROR(VLOOKUP(C788,LEPTOSPIROSE!$A$5:$C$1176,3,FALSE),0)</f>
        <v>49</v>
      </c>
      <c r="T788" s="2">
        <f>IFERROR(VLOOKUP(C788,'DOENÇA DE CHAGAS'!$A$5:$C$100,3,FALSE),0)</f>
        <v>1</v>
      </c>
      <c r="U788" s="2">
        <f>IFERROR(VLOOKUP(C788,'PICADAS DE COBRAS'!$A$6:$C$4645,3,FALSE),0)</f>
        <v>3010</v>
      </c>
      <c r="V788">
        <f>IFERROR(VLOOKUP(C788,'ZIKA VIRUS'!$A$5:$C$2399,3,FALSE),0)</f>
        <v>2716</v>
      </c>
      <c r="W788">
        <f>IFERROR(VLOOKUP(C788,'FEBRE TIFÓIDE'!$A$5:$C$46,3,FALSE),0)</f>
        <v>0</v>
      </c>
      <c r="X788">
        <f>IFERROR(VLOOKUP(C788,HANTAVIROSE!$A$5:$C$153,3,FALSE),0)</f>
        <v>16</v>
      </c>
      <c r="Y788">
        <f>IFERROR(VLOOKUP(C788,MENINGITE!$A$5:$C$447,3,FALSE),0)</f>
        <v>63</v>
      </c>
      <c r="Z788">
        <f>IFERROR(VLOOKUP(C788,RAIVA!$A$5:$C$16,3,FALSE),0)</f>
        <v>0</v>
      </c>
    </row>
    <row r="789" spans="1:26" x14ac:dyDescent="0.3">
      <c r="A789" s="2" t="s">
        <v>2425</v>
      </c>
      <c r="B789" s="2" t="s">
        <v>3167</v>
      </c>
      <c r="C789" s="2">
        <v>310860</v>
      </c>
      <c r="D789" s="2">
        <v>3108602</v>
      </c>
      <c r="E789" s="2" t="s">
        <v>2425</v>
      </c>
      <c r="F789" s="2" t="s">
        <v>3167</v>
      </c>
      <c r="G789" s="2">
        <f>IFERROR(VLOOKUP(D789,Coordenadas!$A$2:$D$5571,3,FALSE),0)</f>
        <v>-16.2104</v>
      </c>
      <c r="H789" s="2">
        <f>IFERROR(VLOOKUP(D789,Coordenadas!$A$2:$D$5571,4,FALSE),0)</f>
        <v>-44.429900000000004</v>
      </c>
      <c r="I789" s="2" t="s">
        <v>5325</v>
      </c>
      <c r="J789" s="2">
        <v>31213</v>
      </c>
      <c r="K789" s="2" t="s">
        <v>5330</v>
      </c>
      <c r="L789" s="2">
        <f>IFERROR(VLOOKUP(C789,BOTULISMO!$A$3:$C$19,3,FALSE),0)</f>
        <v>0</v>
      </c>
      <c r="M789" s="2">
        <f>IFERROR(VLOOKUP(C789,'LEISHMANIOSE VISCERAL'!$A$4:$C$454,3,FALSE),0)</f>
        <v>2</v>
      </c>
      <c r="N789" s="2">
        <f>IFERROR(VLOOKUP(C789,'LEISHMANIOSE TEGUMENTAR'!$A$4:$C$1681,3,FALSE),0)</f>
        <v>6</v>
      </c>
      <c r="O789" s="2">
        <f>IFERROR(VLOOKUP(C789,'FEBRE AMARELA'!$A$4:$C$38,3,FALSE),0)</f>
        <v>0</v>
      </c>
      <c r="P789" s="2">
        <f>IFERROR(VLOOKUP(C789,DENGUE!$A$5:$C$4097,3,FALSE),0)</f>
        <v>19</v>
      </c>
      <c r="Q789" s="2">
        <f>IFERROR(VLOOKUP(C789,'HEPATITE VIRAL'!$A$5:$C$3162,3,FALSE),0)</f>
        <v>1</v>
      </c>
      <c r="R789" s="2">
        <f>IFERROR(VLOOKUP(C789,'FEBRE MACULOSA'!$A$5:$C$181,3,FALSE),0)</f>
        <v>0</v>
      </c>
      <c r="S789" s="2">
        <f>IFERROR(VLOOKUP(C789,LEPTOSPIROSE!$A$5:$C$1176,3,FALSE),0)</f>
        <v>0</v>
      </c>
      <c r="T789" s="2">
        <f>IFERROR(VLOOKUP(C789,'DOENÇA DE CHAGAS'!$A$5:$C$100,3,FALSE),0)</f>
        <v>0</v>
      </c>
      <c r="U789" s="2">
        <f>IFERROR(VLOOKUP(C789,'PICADAS DE COBRAS'!$A$6:$C$4645,3,FALSE),0)</f>
        <v>271</v>
      </c>
      <c r="V789">
        <f>IFERROR(VLOOKUP(C789,'ZIKA VIRUS'!$A$5:$C$2399,3,FALSE),0)</f>
        <v>34</v>
      </c>
      <c r="W789">
        <f>IFERROR(VLOOKUP(C789,'FEBRE TIFÓIDE'!$A$5:$C$46,3,FALSE),0)</f>
        <v>0</v>
      </c>
      <c r="X789">
        <f>IFERROR(VLOOKUP(C789,HANTAVIROSE!$A$5:$C$153,3,FALSE),0)</f>
        <v>0</v>
      </c>
      <c r="Y789">
        <f>IFERROR(VLOOKUP(C789,MENINGITE!$A$5:$C$447,3,FALSE),0)</f>
        <v>1</v>
      </c>
      <c r="Z789">
        <f>IFERROR(VLOOKUP(C789,RAIVA!$A$5:$C$16,3,FALSE),0)</f>
        <v>0</v>
      </c>
    </row>
    <row r="790" spans="1:26" x14ac:dyDescent="0.3">
      <c r="A790" s="2" t="s">
        <v>250</v>
      </c>
      <c r="B790" s="2" t="s">
        <v>372</v>
      </c>
      <c r="C790" s="2">
        <v>510190</v>
      </c>
      <c r="D790" s="2">
        <v>5101902</v>
      </c>
      <c r="E790" s="2" t="s">
        <v>250</v>
      </c>
      <c r="F790" s="2" t="s">
        <v>372</v>
      </c>
      <c r="G790" s="2">
        <f>IFERROR(VLOOKUP(D790,Coordenadas!$A$2:$D$5571,3,FALSE),0)</f>
        <v>-12.147399999999999</v>
      </c>
      <c r="H790" s="2">
        <f>IFERROR(VLOOKUP(D790,Coordenadas!$A$2:$D$5571,4,FALSE),0)</f>
        <v>-57.9833</v>
      </c>
      <c r="I790" s="2" t="s">
        <v>5327</v>
      </c>
      <c r="J790" s="2">
        <v>15357</v>
      </c>
      <c r="K790" s="2" t="s">
        <v>5332</v>
      </c>
      <c r="L790" s="2">
        <f>IFERROR(VLOOKUP(C790,BOTULISMO!$A$3:$C$19,3,FALSE),0)</f>
        <v>0</v>
      </c>
      <c r="M790" s="2">
        <f>IFERROR(VLOOKUP(C790,'LEISHMANIOSE VISCERAL'!$A$4:$C$454,3,FALSE),0)</f>
        <v>0</v>
      </c>
      <c r="N790" s="2">
        <f>IFERROR(VLOOKUP(C790,'LEISHMANIOSE TEGUMENTAR'!$A$4:$C$1681,3,FALSE),0)</f>
        <v>41</v>
      </c>
      <c r="O790" s="2">
        <f>IFERROR(VLOOKUP(C790,'FEBRE AMARELA'!$A$4:$C$38,3,FALSE),0)</f>
        <v>0</v>
      </c>
      <c r="P790" s="2">
        <f>IFERROR(VLOOKUP(C790,DENGUE!$A$5:$C$4097,3,FALSE),0)</f>
        <v>211</v>
      </c>
      <c r="Q790" s="2">
        <f>IFERROR(VLOOKUP(C790,'HEPATITE VIRAL'!$A$5:$C$3162,3,FALSE),0)</f>
        <v>7</v>
      </c>
      <c r="R790" s="2">
        <f>IFERROR(VLOOKUP(C790,'FEBRE MACULOSA'!$A$5:$C$181,3,FALSE),0)</f>
        <v>0</v>
      </c>
      <c r="S790" s="2">
        <f>IFERROR(VLOOKUP(C790,LEPTOSPIROSE!$A$5:$C$1176,3,FALSE),0)</f>
        <v>0</v>
      </c>
      <c r="T790" s="2">
        <f>IFERROR(VLOOKUP(C790,'DOENÇA DE CHAGAS'!$A$5:$C$100,3,FALSE),0)</f>
        <v>0</v>
      </c>
      <c r="U790" s="2">
        <f>IFERROR(VLOOKUP(C790,'PICADAS DE COBRAS'!$A$6:$C$4645,3,FALSE),0)</f>
        <v>16</v>
      </c>
      <c r="V790">
        <f>IFERROR(VLOOKUP(C790,'ZIKA VIRUS'!$A$5:$C$2399,3,FALSE),0)</f>
        <v>2</v>
      </c>
      <c r="W790">
        <f>IFERROR(VLOOKUP(C790,'FEBRE TIFÓIDE'!$A$5:$C$46,3,FALSE),0)</f>
        <v>0</v>
      </c>
      <c r="X790">
        <f>IFERROR(VLOOKUP(C790,HANTAVIROSE!$A$5:$C$153,3,FALSE),0)</f>
        <v>1</v>
      </c>
      <c r="Y790">
        <f>IFERROR(VLOOKUP(C790,MENINGITE!$A$5:$C$447,3,FALSE),0)</f>
        <v>0</v>
      </c>
      <c r="Z790">
        <f>IFERROR(VLOOKUP(C790,RAIVA!$A$5:$C$16,3,FALSE),0)</f>
        <v>0</v>
      </c>
    </row>
    <row r="791" spans="1:26" x14ac:dyDescent="0.3">
      <c r="A791" s="2" t="s">
        <v>2425</v>
      </c>
      <c r="B791" s="2" t="s">
        <v>3164</v>
      </c>
      <c r="C791" s="2">
        <v>310890</v>
      </c>
      <c r="D791" s="2">
        <v>3108909</v>
      </c>
      <c r="E791" s="2" t="s">
        <v>2425</v>
      </c>
      <c r="F791" s="2" t="s">
        <v>3164</v>
      </c>
      <c r="G791" s="2">
        <f>IFERROR(VLOOKUP(D791,Coordenadas!$A$2:$D$5571,3,FALSE),0)</f>
        <v>-22.474299999999999</v>
      </c>
      <c r="H791" s="2">
        <f>IFERROR(VLOOKUP(D791,Coordenadas!$A$2:$D$5571,4,FALSE),0)</f>
        <v>-45.616599999999998</v>
      </c>
      <c r="I791" s="2" t="s">
        <v>5325</v>
      </c>
      <c r="J791" s="2">
        <v>14661</v>
      </c>
      <c r="K791" s="2" t="s">
        <v>5332</v>
      </c>
      <c r="L791" s="2">
        <f>IFERROR(VLOOKUP(C791,BOTULISMO!$A$3:$C$19,3,FALSE),0)</f>
        <v>0</v>
      </c>
      <c r="M791" s="2">
        <f>IFERROR(VLOOKUP(C791,'LEISHMANIOSE VISCERAL'!$A$4:$C$454,3,FALSE),0)</f>
        <v>0</v>
      </c>
      <c r="N791" s="2">
        <f>IFERROR(VLOOKUP(C791,'LEISHMANIOSE TEGUMENTAR'!$A$4:$C$1681,3,FALSE),0)</f>
        <v>0</v>
      </c>
      <c r="O791" s="2">
        <f>IFERROR(VLOOKUP(C791,'FEBRE AMARELA'!$A$4:$C$38,3,FALSE),0)</f>
        <v>0</v>
      </c>
      <c r="P791" s="2">
        <f>IFERROR(VLOOKUP(C791,DENGUE!$A$5:$C$4097,3,FALSE),0)</f>
        <v>6</v>
      </c>
      <c r="Q791" s="2">
        <f>IFERROR(VLOOKUP(C791,'HEPATITE VIRAL'!$A$5:$C$3162,3,FALSE),0)</f>
        <v>2</v>
      </c>
      <c r="R791" s="2">
        <f>IFERROR(VLOOKUP(C791,'FEBRE MACULOSA'!$A$5:$C$181,3,FALSE),0)</f>
        <v>0</v>
      </c>
      <c r="S791" s="2">
        <f>IFERROR(VLOOKUP(C791,LEPTOSPIROSE!$A$5:$C$1176,3,FALSE),0)</f>
        <v>4</v>
      </c>
      <c r="T791" s="2">
        <f>IFERROR(VLOOKUP(C791,'DOENÇA DE CHAGAS'!$A$5:$C$100,3,FALSE),0)</f>
        <v>0</v>
      </c>
      <c r="U791" s="2">
        <f>IFERROR(VLOOKUP(C791,'PICADAS DE COBRAS'!$A$6:$C$4645,3,FALSE),0)</f>
        <v>33</v>
      </c>
      <c r="V791">
        <f>IFERROR(VLOOKUP(C791,'ZIKA VIRUS'!$A$5:$C$2399,3,FALSE),0)</f>
        <v>0</v>
      </c>
      <c r="W791">
        <f>IFERROR(VLOOKUP(C791,'FEBRE TIFÓIDE'!$A$5:$C$46,3,FALSE),0)</f>
        <v>0</v>
      </c>
      <c r="X791">
        <f>IFERROR(VLOOKUP(C791,HANTAVIROSE!$A$5:$C$153,3,FALSE),0)</f>
        <v>0</v>
      </c>
      <c r="Y791">
        <f>IFERROR(VLOOKUP(C791,MENINGITE!$A$5:$C$447,3,FALSE),0)</f>
        <v>0</v>
      </c>
      <c r="Z791">
        <f>IFERROR(VLOOKUP(C791,RAIVA!$A$5:$C$16,3,FALSE),0)</f>
        <v>0</v>
      </c>
    </row>
    <row r="792" spans="1:26" x14ac:dyDescent="0.3">
      <c r="A792" s="2" t="s">
        <v>1637</v>
      </c>
      <c r="B792" s="2" t="s">
        <v>2171</v>
      </c>
      <c r="C792" s="2">
        <v>350770</v>
      </c>
      <c r="D792" s="2">
        <v>3507704</v>
      </c>
      <c r="E792" s="2" t="s">
        <v>1637</v>
      </c>
      <c r="F792" s="2" t="s">
        <v>2171</v>
      </c>
      <c r="G792" s="2">
        <f>IFERROR(VLOOKUP(D792,Coordenadas!$A$2:$D$5571,3,FALSE),0)</f>
        <v>-21.498999999999999</v>
      </c>
      <c r="H792" s="2">
        <f>IFERROR(VLOOKUP(D792,Coordenadas!$A$2:$D$5571,4,FALSE),0)</f>
        <v>-50.317500000000003</v>
      </c>
      <c r="I792" s="2" t="s">
        <v>5325</v>
      </c>
      <c r="J792" s="2">
        <v>5021</v>
      </c>
      <c r="K792" s="2" t="s">
        <v>5332</v>
      </c>
      <c r="L792" s="2">
        <f>IFERROR(VLOOKUP(C792,BOTULISMO!$A$3:$C$19,3,FALSE),0)</f>
        <v>0</v>
      </c>
      <c r="M792" s="2">
        <f>IFERROR(VLOOKUP(C792,'LEISHMANIOSE VISCERAL'!$A$4:$C$454,3,FALSE),0)</f>
        <v>0</v>
      </c>
      <c r="N792" s="2">
        <f>IFERROR(VLOOKUP(C792,'LEISHMANIOSE TEGUMENTAR'!$A$4:$C$1681,3,FALSE),0)</f>
        <v>0</v>
      </c>
      <c r="O792" s="2">
        <f>IFERROR(VLOOKUP(C792,'FEBRE AMARELA'!$A$4:$C$38,3,FALSE),0)</f>
        <v>0</v>
      </c>
      <c r="P792" s="2">
        <f>IFERROR(VLOOKUP(C792,DENGUE!$A$5:$C$4097,3,FALSE),0)</f>
        <v>83</v>
      </c>
      <c r="Q792" s="2">
        <f>IFERROR(VLOOKUP(C792,'HEPATITE VIRAL'!$A$5:$C$3162,3,FALSE),0)</f>
        <v>2</v>
      </c>
      <c r="R792" s="2">
        <f>IFERROR(VLOOKUP(C792,'FEBRE MACULOSA'!$A$5:$C$181,3,FALSE),0)</f>
        <v>0</v>
      </c>
      <c r="S792" s="2">
        <f>IFERROR(VLOOKUP(C792,LEPTOSPIROSE!$A$5:$C$1176,3,FALSE),0)</f>
        <v>0</v>
      </c>
      <c r="T792" s="2">
        <f>IFERROR(VLOOKUP(C792,'DOENÇA DE CHAGAS'!$A$5:$C$100,3,FALSE),0)</f>
        <v>0</v>
      </c>
      <c r="U792" s="2">
        <f>IFERROR(VLOOKUP(C792,'PICADAS DE COBRAS'!$A$6:$C$4645,3,FALSE),0)</f>
        <v>21</v>
      </c>
      <c r="V792">
        <f>IFERROR(VLOOKUP(C792,'ZIKA VIRUS'!$A$5:$C$2399,3,FALSE),0)</f>
        <v>0</v>
      </c>
      <c r="W792">
        <f>IFERROR(VLOOKUP(C792,'FEBRE TIFÓIDE'!$A$5:$C$46,3,FALSE),0)</f>
        <v>0</v>
      </c>
      <c r="X792">
        <f>IFERROR(VLOOKUP(C792,HANTAVIROSE!$A$5:$C$153,3,FALSE),0)</f>
        <v>0</v>
      </c>
      <c r="Y792">
        <f>IFERROR(VLOOKUP(C792,MENINGITE!$A$5:$C$447,3,FALSE),0)</f>
        <v>0</v>
      </c>
      <c r="Z792">
        <f>IFERROR(VLOOKUP(C792,RAIVA!$A$5:$C$16,3,FALSE),0)</f>
        <v>0</v>
      </c>
    </row>
    <row r="793" spans="1:26" x14ac:dyDescent="0.3">
      <c r="A793" s="2" t="s">
        <v>2425</v>
      </c>
      <c r="B793" s="2" t="s">
        <v>3165</v>
      </c>
      <c r="C793" s="2">
        <v>310880</v>
      </c>
      <c r="D793" s="2">
        <v>3108800</v>
      </c>
      <c r="E793" s="2" t="s">
        <v>2425</v>
      </c>
      <c r="F793" s="2" t="s">
        <v>3165</v>
      </c>
      <c r="G793" s="2">
        <f>IFERROR(VLOOKUP(D793,Coordenadas!$A$2:$D$5571,3,FALSE),0)</f>
        <v>-19.0562</v>
      </c>
      <c r="H793" s="2">
        <f>IFERROR(VLOOKUP(D793,Coordenadas!$A$2:$D$5571,4,FALSE),0)</f>
        <v>-42.709899999999998</v>
      </c>
      <c r="I793" s="2" t="s">
        <v>5325</v>
      </c>
      <c r="J793" s="2">
        <v>5030</v>
      </c>
      <c r="K793" s="2" t="s">
        <v>5332</v>
      </c>
      <c r="L793" s="2">
        <f>IFERROR(VLOOKUP(C793,BOTULISMO!$A$3:$C$19,3,FALSE),0)</f>
        <v>0</v>
      </c>
      <c r="M793" s="2">
        <f>IFERROR(VLOOKUP(C793,'LEISHMANIOSE VISCERAL'!$A$4:$C$454,3,FALSE),0)</f>
        <v>0</v>
      </c>
      <c r="N793" s="2">
        <f>IFERROR(VLOOKUP(C793,'LEISHMANIOSE TEGUMENTAR'!$A$4:$C$1681,3,FALSE),0)</f>
        <v>0</v>
      </c>
      <c r="O793" s="2">
        <f>IFERROR(VLOOKUP(C793,'FEBRE AMARELA'!$A$4:$C$38,3,FALSE),0)</f>
        <v>0</v>
      </c>
      <c r="P793" s="2">
        <f>IFERROR(VLOOKUP(C793,DENGUE!$A$5:$C$4097,3,FALSE),0)</f>
        <v>25</v>
      </c>
      <c r="Q793" s="2">
        <f>IFERROR(VLOOKUP(C793,'HEPATITE VIRAL'!$A$5:$C$3162,3,FALSE),0)</f>
        <v>0</v>
      </c>
      <c r="R793" s="2">
        <f>IFERROR(VLOOKUP(C793,'FEBRE MACULOSA'!$A$5:$C$181,3,FALSE),0)</f>
        <v>0</v>
      </c>
      <c r="S793" s="2">
        <f>IFERROR(VLOOKUP(C793,LEPTOSPIROSE!$A$5:$C$1176,3,FALSE),0)</f>
        <v>1</v>
      </c>
      <c r="T793" s="2">
        <f>IFERROR(VLOOKUP(C793,'DOENÇA DE CHAGAS'!$A$5:$C$100,3,FALSE),0)</f>
        <v>0</v>
      </c>
      <c r="U793" s="2">
        <f>IFERROR(VLOOKUP(C793,'PICADAS DE COBRAS'!$A$6:$C$4645,3,FALSE),0)</f>
        <v>63</v>
      </c>
      <c r="V793">
        <f>IFERROR(VLOOKUP(C793,'ZIKA VIRUS'!$A$5:$C$2399,3,FALSE),0)</f>
        <v>0</v>
      </c>
      <c r="W793">
        <f>IFERROR(VLOOKUP(C793,'FEBRE TIFÓIDE'!$A$5:$C$46,3,FALSE),0)</f>
        <v>0</v>
      </c>
      <c r="X793">
        <f>IFERROR(VLOOKUP(C793,HANTAVIROSE!$A$5:$C$153,3,FALSE),0)</f>
        <v>0</v>
      </c>
      <c r="Y793">
        <f>IFERROR(VLOOKUP(C793,MENINGITE!$A$5:$C$447,3,FALSE),0)</f>
        <v>0</v>
      </c>
      <c r="Z793">
        <f>IFERROR(VLOOKUP(C793,RAIVA!$A$5:$C$16,3,FALSE),0)</f>
        <v>0</v>
      </c>
    </row>
    <row r="794" spans="1:26" x14ac:dyDescent="0.3">
      <c r="A794" s="2" t="s">
        <v>3</v>
      </c>
      <c r="B794" s="2" t="s">
        <v>212</v>
      </c>
      <c r="C794" s="2">
        <v>520360</v>
      </c>
      <c r="D794" s="2">
        <v>5203609</v>
      </c>
      <c r="E794" s="2" t="s">
        <v>3</v>
      </c>
      <c r="F794" s="2" t="s">
        <v>212</v>
      </c>
      <c r="G794" s="2">
        <f>IFERROR(VLOOKUP(D794,Coordenadas!$A$2:$D$5571,3,FALSE),0)</f>
        <v>-16.428100000000001</v>
      </c>
      <c r="H794" s="2">
        <f>IFERROR(VLOOKUP(D794,Coordenadas!$A$2:$D$5571,4,FALSE),0)</f>
        <v>-49.386299999999999</v>
      </c>
      <c r="I794" s="2" t="s">
        <v>5327</v>
      </c>
      <c r="J794" s="2">
        <v>3232</v>
      </c>
      <c r="K794" s="2" t="s">
        <v>5332</v>
      </c>
      <c r="L794" s="2">
        <f>IFERROR(VLOOKUP(C794,BOTULISMO!$A$3:$C$19,3,FALSE),0)</f>
        <v>0</v>
      </c>
      <c r="M794" s="2">
        <f>IFERROR(VLOOKUP(C794,'LEISHMANIOSE VISCERAL'!$A$4:$C$454,3,FALSE),0)</f>
        <v>0</v>
      </c>
      <c r="N794" s="2">
        <f>IFERROR(VLOOKUP(C794,'LEISHMANIOSE TEGUMENTAR'!$A$4:$C$1681,3,FALSE),0)</f>
        <v>0</v>
      </c>
      <c r="O794" s="2">
        <f>IFERROR(VLOOKUP(C794,'FEBRE AMARELA'!$A$4:$C$38,3,FALSE),0)</f>
        <v>0</v>
      </c>
      <c r="P794" s="2">
        <f>IFERROR(VLOOKUP(C794,DENGUE!$A$5:$C$4097,3,FALSE),0)</f>
        <v>4</v>
      </c>
      <c r="Q794" s="2">
        <f>IFERROR(VLOOKUP(C794,'HEPATITE VIRAL'!$A$5:$C$3162,3,FALSE),0)</f>
        <v>1</v>
      </c>
      <c r="R794" s="2">
        <f>IFERROR(VLOOKUP(C794,'FEBRE MACULOSA'!$A$5:$C$181,3,FALSE),0)</f>
        <v>0</v>
      </c>
      <c r="S794" s="2">
        <f>IFERROR(VLOOKUP(C794,LEPTOSPIROSE!$A$5:$C$1176,3,FALSE),0)</f>
        <v>0</v>
      </c>
      <c r="T794" s="2">
        <f>IFERROR(VLOOKUP(C794,'DOENÇA DE CHAGAS'!$A$5:$C$100,3,FALSE),0)</f>
        <v>0</v>
      </c>
      <c r="U794" s="2">
        <f>IFERROR(VLOOKUP(C794,'PICADAS DE COBRAS'!$A$6:$C$4645,3,FALSE),0)</f>
        <v>4</v>
      </c>
      <c r="V794">
        <f>IFERROR(VLOOKUP(C794,'ZIKA VIRUS'!$A$5:$C$2399,3,FALSE),0)</f>
        <v>1</v>
      </c>
      <c r="W794">
        <f>IFERROR(VLOOKUP(C794,'FEBRE TIFÓIDE'!$A$5:$C$46,3,FALSE),0)</f>
        <v>0</v>
      </c>
      <c r="X794">
        <f>IFERROR(VLOOKUP(C794,HANTAVIROSE!$A$5:$C$153,3,FALSE),0)</f>
        <v>0</v>
      </c>
      <c r="Y794">
        <f>IFERROR(VLOOKUP(C794,MENINGITE!$A$5:$C$447,3,FALSE),0)</f>
        <v>0</v>
      </c>
      <c r="Z794">
        <f>IFERROR(VLOOKUP(C794,RAIVA!$A$5:$C$16,3,FALSE),0)</f>
        <v>0</v>
      </c>
    </row>
    <row r="795" spans="1:26" x14ac:dyDescent="0.3">
      <c r="A795" s="2" t="s">
        <v>3816</v>
      </c>
      <c r="B795" s="2" t="s">
        <v>3963</v>
      </c>
      <c r="C795" s="2">
        <v>260240</v>
      </c>
      <c r="D795" s="2">
        <v>2602407</v>
      </c>
      <c r="E795" s="2" t="s">
        <v>3816</v>
      </c>
      <c r="F795" s="2" t="s">
        <v>3963</v>
      </c>
      <c r="G795" s="2">
        <f>IFERROR(VLOOKUP(D795,Coordenadas!$A$2:$D$5571,3,FALSE),0)</f>
        <v>-9.0291499999999996</v>
      </c>
      <c r="H795" s="2">
        <f>IFERROR(VLOOKUP(D795,Coordenadas!$A$2:$D$5571,4,FALSE),0)</f>
        <v>-36.566000000000003</v>
      </c>
      <c r="I795" s="2" t="s">
        <v>5324</v>
      </c>
      <c r="J795" s="2">
        <v>8844</v>
      </c>
      <c r="K795" s="2" t="s">
        <v>5332</v>
      </c>
      <c r="L795" s="2">
        <f>IFERROR(VLOOKUP(C795,BOTULISMO!$A$3:$C$19,3,FALSE),0)</f>
        <v>0</v>
      </c>
      <c r="M795" s="2">
        <f>IFERROR(VLOOKUP(C795,'LEISHMANIOSE VISCERAL'!$A$4:$C$454,3,FALSE),0)</f>
        <v>0</v>
      </c>
      <c r="N795" s="2">
        <f>IFERROR(VLOOKUP(C795,'LEISHMANIOSE TEGUMENTAR'!$A$4:$C$1681,3,FALSE),0)</f>
        <v>0</v>
      </c>
      <c r="O795" s="2">
        <f>IFERROR(VLOOKUP(C795,'FEBRE AMARELA'!$A$4:$C$38,3,FALSE),0)</f>
        <v>0</v>
      </c>
      <c r="P795" s="2">
        <f>IFERROR(VLOOKUP(C795,DENGUE!$A$5:$C$4097,3,FALSE),0)</f>
        <v>1</v>
      </c>
      <c r="Q795" s="2">
        <f>IFERROR(VLOOKUP(C795,'HEPATITE VIRAL'!$A$5:$C$3162,3,FALSE),0)</f>
        <v>0</v>
      </c>
      <c r="R795" s="2">
        <f>IFERROR(VLOOKUP(C795,'FEBRE MACULOSA'!$A$5:$C$181,3,FALSE),0)</f>
        <v>0</v>
      </c>
      <c r="S795" s="2">
        <f>IFERROR(VLOOKUP(C795,LEPTOSPIROSE!$A$5:$C$1176,3,FALSE),0)</f>
        <v>0</v>
      </c>
      <c r="T795" s="2">
        <f>IFERROR(VLOOKUP(C795,'DOENÇA DE CHAGAS'!$A$5:$C$100,3,FALSE),0)</f>
        <v>0</v>
      </c>
      <c r="U795" s="2">
        <f>IFERROR(VLOOKUP(C795,'PICADAS DE COBRAS'!$A$6:$C$4645,3,FALSE),0)</f>
        <v>2</v>
      </c>
      <c r="V795">
        <f>IFERROR(VLOOKUP(C795,'ZIKA VIRUS'!$A$5:$C$2399,3,FALSE),0)</f>
        <v>0</v>
      </c>
      <c r="W795">
        <f>IFERROR(VLOOKUP(C795,'FEBRE TIFÓIDE'!$A$5:$C$46,3,FALSE),0)</f>
        <v>0</v>
      </c>
      <c r="X795">
        <f>IFERROR(VLOOKUP(C795,HANTAVIROSE!$A$5:$C$153,3,FALSE),0)</f>
        <v>0</v>
      </c>
      <c r="Y795">
        <f>IFERROR(VLOOKUP(C795,MENINGITE!$A$5:$C$447,3,FALSE),0)</f>
        <v>0</v>
      </c>
      <c r="Z795">
        <f>IFERROR(VLOOKUP(C795,RAIVA!$A$5:$C$16,3,FALSE),0)</f>
        <v>0</v>
      </c>
    </row>
    <row r="796" spans="1:26" x14ac:dyDescent="0.3">
      <c r="A796" s="2" t="s">
        <v>2349</v>
      </c>
      <c r="B796" s="2" t="s">
        <v>2412</v>
      </c>
      <c r="C796" s="2">
        <v>320115</v>
      </c>
      <c r="D796" s="2">
        <v>3201159</v>
      </c>
      <c r="E796" s="2" t="s">
        <v>2349</v>
      </c>
      <c r="F796" s="2" t="s">
        <v>2412</v>
      </c>
      <c r="G796" s="2">
        <f>IFERROR(VLOOKUP(D796,Coordenadas!$A$2:$D$5571,3,FALSE),0)</f>
        <v>-20.139500000000002</v>
      </c>
      <c r="H796" s="2">
        <f>IFERROR(VLOOKUP(D796,Coordenadas!$A$2:$D$5571,4,FALSE),0)</f>
        <v>-41.295400000000001</v>
      </c>
      <c r="I796" s="2" t="s">
        <v>5325</v>
      </c>
      <c r="J796" s="2">
        <v>11915</v>
      </c>
      <c r="K796" s="2" t="s">
        <v>5332</v>
      </c>
      <c r="L796" s="2">
        <f>IFERROR(VLOOKUP(C796,BOTULISMO!$A$3:$C$19,3,FALSE),0)</f>
        <v>0</v>
      </c>
      <c r="M796" s="2">
        <f>IFERROR(VLOOKUP(C796,'LEISHMANIOSE VISCERAL'!$A$4:$C$454,3,FALSE),0)</f>
        <v>0</v>
      </c>
      <c r="N796" s="2">
        <f>IFERROR(VLOOKUP(C796,'LEISHMANIOSE TEGUMENTAR'!$A$4:$C$1681,3,FALSE),0)</f>
        <v>8</v>
      </c>
      <c r="O796" s="2">
        <f>IFERROR(VLOOKUP(C796,'FEBRE AMARELA'!$A$4:$C$38,3,FALSE),0)</f>
        <v>0</v>
      </c>
      <c r="P796" s="2">
        <f>IFERROR(VLOOKUP(C796,DENGUE!$A$5:$C$4097,3,FALSE),0)</f>
        <v>0</v>
      </c>
      <c r="Q796" s="2">
        <f>IFERROR(VLOOKUP(C796,'HEPATITE VIRAL'!$A$5:$C$3162,3,FALSE),0)</f>
        <v>0</v>
      </c>
      <c r="R796" s="2">
        <f>IFERROR(VLOOKUP(C796,'FEBRE MACULOSA'!$A$5:$C$181,3,FALSE),0)</f>
        <v>0</v>
      </c>
      <c r="S796" s="2">
        <f>IFERROR(VLOOKUP(C796,LEPTOSPIROSE!$A$5:$C$1176,3,FALSE),0)</f>
        <v>0</v>
      </c>
      <c r="T796" s="2">
        <f>IFERROR(VLOOKUP(C796,'DOENÇA DE CHAGAS'!$A$5:$C$100,3,FALSE),0)</f>
        <v>0</v>
      </c>
      <c r="U796" s="2">
        <f>IFERROR(VLOOKUP(C796,'PICADAS DE COBRAS'!$A$6:$C$4645,3,FALSE),0)</f>
        <v>0</v>
      </c>
      <c r="V796">
        <f>IFERROR(VLOOKUP(C796,'ZIKA VIRUS'!$A$5:$C$2399,3,FALSE),0)</f>
        <v>4</v>
      </c>
      <c r="W796">
        <f>IFERROR(VLOOKUP(C796,'FEBRE TIFÓIDE'!$A$5:$C$46,3,FALSE),0)</f>
        <v>0</v>
      </c>
      <c r="X796">
        <f>IFERROR(VLOOKUP(C796,HANTAVIROSE!$A$5:$C$153,3,FALSE),0)</f>
        <v>0</v>
      </c>
      <c r="Y796">
        <f>IFERROR(VLOOKUP(C796,MENINGITE!$A$5:$C$447,3,FALSE),0)</f>
        <v>0</v>
      </c>
      <c r="Z796">
        <f>IFERROR(VLOOKUP(C796,RAIVA!$A$5:$C$16,3,FALSE),0)</f>
        <v>0</v>
      </c>
    </row>
    <row r="797" spans="1:26" x14ac:dyDescent="0.3">
      <c r="A797" s="2" t="s">
        <v>4178</v>
      </c>
      <c r="B797" s="2" t="s">
        <v>3962</v>
      </c>
      <c r="C797" s="2">
        <v>240180</v>
      </c>
      <c r="D797" s="2">
        <v>2401800</v>
      </c>
      <c r="E797" s="2" t="s">
        <v>4178</v>
      </c>
      <c r="F797" s="2" t="s">
        <v>3962</v>
      </c>
      <c r="G797" s="2">
        <f>IFERROR(VLOOKUP(D797,Coordenadas!$A$2:$D$5571,3,FALSE),0)</f>
        <v>-6.1856600000000004</v>
      </c>
      <c r="H797" s="2">
        <f>IFERROR(VLOOKUP(D797,Coordenadas!$A$2:$D$5571,4,FALSE),0)</f>
        <v>-35.359099999999998</v>
      </c>
      <c r="I797" s="2" t="s">
        <v>5324</v>
      </c>
      <c r="J797" s="2">
        <v>11577</v>
      </c>
      <c r="K797" s="2" t="s">
        <v>5332</v>
      </c>
      <c r="L797" s="2">
        <f>IFERROR(VLOOKUP(C797,BOTULISMO!$A$3:$C$19,3,FALSE),0)</f>
        <v>0</v>
      </c>
      <c r="M797" s="2">
        <f>IFERROR(VLOOKUP(C797,'LEISHMANIOSE VISCERAL'!$A$4:$C$454,3,FALSE),0)</f>
        <v>0</v>
      </c>
      <c r="N797" s="2">
        <f>IFERROR(VLOOKUP(C797,'LEISHMANIOSE TEGUMENTAR'!$A$4:$C$1681,3,FALSE),0)</f>
        <v>0</v>
      </c>
      <c r="O797" s="2">
        <f>IFERROR(VLOOKUP(C797,'FEBRE AMARELA'!$A$4:$C$38,3,FALSE),0)</f>
        <v>0</v>
      </c>
      <c r="P797" s="2">
        <f>IFERROR(VLOOKUP(C797,DENGUE!$A$5:$C$4097,3,FALSE),0)</f>
        <v>31</v>
      </c>
      <c r="Q797" s="2">
        <f>IFERROR(VLOOKUP(C797,'HEPATITE VIRAL'!$A$5:$C$3162,3,FALSE),0)</f>
        <v>1</v>
      </c>
      <c r="R797" s="2">
        <f>IFERROR(VLOOKUP(C797,'FEBRE MACULOSA'!$A$5:$C$181,3,FALSE),0)</f>
        <v>0</v>
      </c>
      <c r="S797" s="2">
        <f>IFERROR(VLOOKUP(C797,LEPTOSPIROSE!$A$5:$C$1176,3,FALSE),0)</f>
        <v>0</v>
      </c>
      <c r="T797" s="2">
        <f>IFERROR(VLOOKUP(C797,'DOENÇA DE CHAGAS'!$A$5:$C$100,3,FALSE),0)</f>
        <v>0</v>
      </c>
      <c r="U797" s="2">
        <f>IFERROR(VLOOKUP(C797,'PICADAS DE COBRAS'!$A$6:$C$4645,3,FALSE),0)</f>
        <v>20</v>
      </c>
      <c r="V797">
        <f>IFERROR(VLOOKUP(C797,'ZIKA VIRUS'!$A$5:$C$2399,3,FALSE),0)</f>
        <v>6</v>
      </c>
      <c r="W797">
        <f>IFERROR(VLOOKUP(C797,'FEBRE TIFÓIDE'!$A$5:$C$46,3,FALSE),0)</f>
        <v>0</v>
      </c>
      <c r="X797">
        <f>IFERROR(VLOOKUP(C797,HANTAVIROSE!$A$5:$C$153,3,FALSE),0)</f>
        <v>0</v>
      </c>
      <c r="Y797">
        <f>IFERROR(VLOOKUP(C797,MENINGITE!$A$5:$C$447,3,FALSE),0)</f>
        <v>0</v>
      </c>
      <c r="Z797">
        <f>IFERROR(VLOOKUP(C797,RAIVA!$A$5:$C$16,3,FALSE),0)</f>
        <v>0</v>
      </c>
    </row>
    <row r="798" spans="1:26" x14ac:dyDescent="0.3">
      <c r="A798" s="2" t="s">
        <v>3816</v>
      </c>
      <c r="B798" s="2" t="s">
        <v>3962</v>
      </c>
      <c r="C798" s="2">
        <v>260250</v>
      </c>
      <c r="D798" s="2">
        <v>2602506</v>
      </c>
      <c r="E798" s="2" t="s">
        <v>3816</v>
      </c>
      <c r="F798" s="2" t="s">
        <v>3962</v>
      </c>
      <c r="G798" s="2">
        <f>IFERROR(VLOOKUP(D798,Coordenadas!$A$2:$D$5571,3,FALSE),0)</f>
        <v>-7.34694</v>
      </c>
      <c r="H798" s="2">
        <f>IFERROR(VLOOKUP(D798,Coordenadas!$A$2:$D$5571,4,FALSE),0)</f>
        <v>-37.286499999999997</v>
      </c>
      <c r="I798" s="2" t="s">
        <v>5324</v>
      </c>
      <c r="J798" s="2">
        <v>7307</v>
      </c>
      <c r="K798" s="2" t="s">
        <v>5332</v>
      </c>
      <c r="L798" s="2">
        <f>IFERROR(VLOOKUP(C798,BOTULISMO!$A$3:$C$19,3,FALSE),0)</f>
        <v>0</v>
      </c>
      <c r="M798" s="2">
        <f>IFERROR(VLOOKUP(C798,'LEISHMANIOSE VISCERAL'!$A$4:$C$454,3,FALSE),0)</f>
        <v>0</v>
      </c>
      <c r="N798" s="2">
        <f>IFERROR(VLOOKUP(C798,'LEISHMANIOSE TEGUMENTAR'!$A$4:$C$1681,3,FALSE),0)</f>
        <v>0</v>
      </c>
      <c r="O798" s="2">
        <f>IFERROR(VLOOKUP(C798,'FEBRE AMARELA'!$A$4:$C$38,3,FALSE),0)</f>
        <v>0</v>
      </c>
      <c r="P798" s="2">
        <f>IFERROR(VLOOKUP(C798,DENGUE!$A$5:$C$4097,3,FALSE),0)</f>
        <v>11</v>
      </c>
      <c r="Q798" s="2">
        <f>IFERROR(VLOOKUP(C798,'HEPATITE VIRAL'!$A$5:$C$3162,3,FALSE),0)</f>
        <v>0</v>
      </c>
      <c r="R798" s="2">
        <f>IFERROR(VLOOKUP(C798,'FEBRE MACULOSA'!$A$5:$C$181,3,FALSE),0)</f>
        <v>0</v>
      </c>
      <c r="S798" s="2">
        <f>IFERROR(VLOOKUP(C798,LEPTOSPIROSE!$A$5:$C$1176,3,FALSE),0)</f>
        <v>0</v>
      </c>
      <c r="T798" s="2">
        <f>IFERROR(VLOOKUP(C798,'DOENÇA DE CHAGAS'!$A$5:$C$100,3,FALSE),0)</f>
        <v>0</v>
      </c>
      <c r="U798" s="2">
        <f>IFERROR(VLOOKUP(C798,'PICADAS DE COBRAS'!$A$6:$C$4645,3,FALSE),0)</f>
        <v>0</v>
      </c>
      <c r="V798">
        <f>IFERROR(VLOOKUP(C798,'ZIKA VIRUS'!$A$5:$C$2399,3,FALSE),0)</f>
        <v>0</v>
      </c>
      <c r="W798">
        <f>IFERROR(VLOOKUP(C798,'FEBRE TIFÓIDE'!$A$5:$C$46,3,FALSE),0)</f>
        <v>0</v>
      </c>
      <c r="X798">
        <f>IFERROR(VLOOKUP(C798,HANTAVIROSE!$A$5:$C$153,3,FALSE),0)</f>
        <v>0</v>
      </c>
      <c r="Y798">
        <f>IFERROR(VLOOKUP(C798,MENINGITE!$A$5:$C$447,3,FALSE),0)</f>
        <v>0</v>
      </c>
      <c r="Z798">
        <f>IFERROR(VLOOKUP(C798,RAIVA!$A$5:$C$16,3,FALSE),0)</f>
        <v>0</v>
      </c>
    </row>
    <row r="799" spans="1:26" x14ac:dyDescent="0.3">
      <c r="A799" s="2" t="s">
        <v>4903</v>
      </c>
      <c r="B799" s="2" t="s">
        <v>5002</v>
      </c>
      <c r="C799" s="2">
        <v>170370</v>
      </c>
      <c r="D799" s="2">
        <v>1703701</v>
      </c>
      <c r="E799" s="2" t="s">
        <v>4903</v>
      </c>
      <c r="F799" s="2" t="s">
        <v>5002</v>
      </c>
      <c r="G799" s="2">
        <f>IFERROR(VLOOKUP(D799,Coordenadas!$A$2:$D$5571,3,FALSE),0)</f>
        <v>-11.005800000000001</v>
      </c>
      <c r="H799" s="2">
        <f>IFERROR(VLOOKUP(D799,Coordenadas!$A$2:$D$5571,4,FALSE),0)</f>
        <v>-48.568300000000001</v>
      </c>
      <c r="I799" s="2" t="s">
        <v>5323</v>
      </c>
      <c r="J799" s="2">
        <v>5185</v>
      </c>
      <c r="K799" s="2" t="s">
        <v>5332</v>
      </c>
      <c r="L799" s="2">
        <f>IFERROR(VLOOKUP(C799,BOTULISMO!$A$3:$C$19,3,FALSE),0)</f>
        <v>0</v>
      </c>
      <c r="M799" s="2">
        <f>IFERROR(VLOOKUP(C799,'LEISHMANIOSE VISCERAL'!$A$4:$C$454,3,FALSE),0)</f>
        <v>0</v>
      </c>
      <c r="N799" s="2">
        <f>IFERROR(VLOOKUP(C799,'LEISHMANIOSE TEGUMENTAR'!$A$4:$C$1681,3,FALSE),0)</f>
        <v>6</v>
      </c>
      <c r="O799" s="2">
        <f>IFERROR(VLOOKUP(C799,'FEBRE AMARELA'!$A$4:$C$38,3,FALSE),0)</f>
        <v>0</v>
      </c>
      <c r="P799" s="2">
        <f>IFERROR(VLOOKUP(C799,DENGUE!$A$5:$C$4097,3,FALSE),0)</f>
        <v>10</v>
      </c>
      <c r="Q799" s="2">
        <f>IFERROR(VLOOKUP(C799,'HEPATITE VIRAL'!$A$5:$C$3162,3,FALSE),0)</f>
        <v>0</v>
      </c>
      <c r="R799" s="2">
        <f>IFERROR(VLOOKUP(C799,'FEBRE MACULOSA'!$A$5:$C$181,3,FALSE),0)</f>
        <v>0</v>
      </c>
      <c r="S799" s="2">
        <f>IFERROR(VLOOKUP(C799,LEPTOSPIROSE!$A$5:$C$1176,3,FALSE),0)</f>
        <v>0</v>
      </c>
      <c r="T799" s="2">
        <f>IFERROR(VLOOKUP(C799,'DOENÇA DE CHAGAS'!$A$5:$C$100,3,FALSE),0)</f>
        <v>0</v>
      </c>
      <c r="U799" s="2">
        <f>IFERROR(VLOOKUP(C799,'PICADAS DE COBRAS'!$A$6:$C$4645,3,FALSE),0)</f>
        <v>35</v>
      </c>
      <c r="V799">
        <f>IFERROR(VLOOKUP(C799,'ZIKA VIRUS'!$A$5:$C$2399,3,FALSE),0)</f>
        <v>2</v>
      </c>
      <c r="W799">
        <f>IFERROR(VLOOKUP(C799,'FEBRE TIFÓIDE'!$A$5:$C$46,3,FALSE),0)</f>
        <v>0</v>
      </c>
      <c r="X799">
        <f>IFERROR(VLOOKUP(C799,HANTAVIROSE!$A$5:$C$153,3,FALSE),0)</f>
        <v>0</v>
      </c>
      <c r="Y799">
        <f>IFERROR(VLOOKUP(C799,MENINGITE!$A$5:$C$447,3,FALSE),0)</f>
        <v>0</v>
      </c>
      <c r="Z799">
        <f>IFERROR(VLOOKUP(C799,RAIVA!$A$5:$C$16,3,FALSE),0)</f>
        <v>0</v>
      </c>
    </row>
    <row r="800" spans="1:26" x14ac:dyDescent="0.3">
      <c r="A800" s="2" t="s">
        <v>4704</v>
      </c>
      <c r="B800" s="2" t="s">
        <v>4866</v>
      </c>
      <c r="C800" s="2">
        <v>210210</v>
      </c>
      <c r="D800" s="2">
        <v>2102101</v>
      </c>
      <c r="E800" s="2" t="s">
        <v>4704</v>
      </c>
      <c r="F800" s="2" t="s">
        <v>4866</v>
      </c>
      <c r="G800" s="2">
        <f>IFERROR(VLOOKUP(D800,Coordenadas!$A$2:$D$5571,3,FALSE),0)</f>
        <v>-3.6779600000000001</v>
      </c>
      <c r="H800" s="2">
        <f>IFERROR(VLOOKUP(D800,Coordenadas!$A$2:$D$5571,4,FALSE),0)</f>
        <v>-42.752699999999997</v>
      </c>
      <c r="I800" s="2" t="s">
        <v>5324</v>
      </c>
      <c r="J800" s="2">
        <v>33359</v>
      </c>
      <c r="K800" s="2" t="s">
        <v>5330</v>
      </c>
      <c r="L800" s="2">
        <f>IFERROR(VLOOKUP(C800,BOTULISMO!$A$3:$C$19,3,FALSE),0)</f>
        <v>0</v>
      </c>
      <c r="M800" s="2">
        <f>IFERROR(VLOOKUP(C800,'LEISHMANIOSE VISCERAL'!$A$4:$C$454,3,FALSE),0)</f>
        <v>0</v>
      </c>
      <c r="N800" s="2">
        <f>IFERROR(VLOOKUP(C800,'LEISHMANIOSE TEGUMENTAR'!$A$4:$C$1681,3,FALSE),0)</f>
        <v>7</v>
      </c>
      <c r="O800" s="2">
        <f>IFERROR(VLOOKUP(C800,'FEBRE AMARELA'!$A$4:$C$38,3,FALSE),0)</f>
        <v>0</v>
      </c>
      <c r="P800" s="2">
        <f>IFERROR(VLOOKUP(C800,DENGUE!$A$5:$C$4097,3,FALSE),0)</f>
        <v>0</v>
      </c>
      <c r="Q800" s="2">
        <f>IFERROR(VLOOKUP(C800,'HEPATITE VIRAL'!$A$5:$C$3162,3,FALSE),0)</f>
        <v>7</v>
      </c>
      <c r="R800" s="2">
        <f>IFERROR(VLOOKUP(C800,'FEBRE MACULOSA'!$A$5:$C$181,3,FALSE),0)</f>
        <v>0</v>
      </c>
      <c r="S800" s="2">
        <f>IFERROR(VLOOKUP(C800,LEPTOSPIROSE!$A$5:$C$1176,3,FALSE),0)</f>
        <v>0</v>
      </c>
      <c r="T800" s="2">
        <f>IFERROR(VLOOKUP(C800,'DOENÇA DE CHAGAS'!$A$5:$C$100,3,FALSE),0)</f>
        <v>0</v>
      </c>
      <c r="U800" s="2">
        <f>IFERROR(VLOOKUP(C800,'PICADAS DE COBRAS'!$A$6:$C$4645,3,FALSE),0)</f>
        <v>41</v>
      </c>
      <c r="V800">
        <f>IFERROR(VLOOKUP(C800,'ZIKA VIRUS'!$A$5:$C$2399,3,FALSE),0)</f>
        <v>1</v>
      </c>
      <c r="W800">
        <f>IFERROR(VLOOKUP(C800,'FEBRE TIFÓIDE'!$A$5:$C$46,3,FALSE),0)</f>
        <v>0</v>
      </c>
      <c r="X800">
        <f>IFERROR(VLOOKUP(C800,HANTAVIROSE!$A$5:$C$153,3,FALSE),0)</f>
        <v>0</v>
      </c>
      <c r="Y800">
        <f>IFERROR(VLOOKUP(C800,MENINGITE!$A$5:$C$447,3,FALSE),0)</f>
        <v>0</v>
      </c>
      <c r="Z800">
        <f>IFERROR(VLOOKUP(C800,RAIVA!$A$5:$C$16,3,FALSE),0)</f>
        <v>0</v>
      </c>
    </row>
    <row r="801" spans="1:26" x14ac:dyDescent="0.3">
      <c r="A801" s="2" t="s">
        <v>1637</v>
      </c>
      <c r="B801" s="2" t="s">
        <v>2170</v>
      </c>
      <c r="C801" s="2">
        <v>350775</v>
      </c>
      <c r="D801" s="2">
        <v>3507753</v>
      </c>
      <c r="E801" s="2" t="s">
        <v>1637</v>
      </c>
      <c r="F801" s="2" t="s">
        <v>2170</v>
      </c>
      <c r="G801" s="2">
        <f>IFERROR(VLOOKUP(D801,Coordenadas!$A$2:$D$5571,3,FALSE),0)</f>
        <v>-21.165099999999999</v>
      </c>
      <c r="H801" s="2">
        <f>IFERROR(VLOOKUP(D801,Coordenadas!$A$2:$D$5571,4,FALSE),0)</f>
        <v>-50.186100000000003</v>
      </c>
      <c r="I801" s="2" t="s">
        <v>5325</v>
      </c>
      <c r="J801" s="2">
        <v>2573</v>
      </c>
      <c r="K801" s="2" t="s">
        <v>5332</v>
      </c>
      <c r="L801" s="2">
        <f>IFERROR(VLOOKUP(C801,BOTULISMO!$A$3:$C$19,3,FALSE),0)</f>
        <v>0</v>
      </c>
      <c r="M801" s="2">
        <f>IFERROR(VLOOKUP(C801,'LEISHMANIOSE VISCERAL'!$A$4:$C$454,3,FALSE),0)</f>
        <v>0</v>
      </c>
      <c r="N801" s="2">
        <f>IFERROR(VLOOKUP(C801,'LEISHMANIOSE TEGUMENTAR'!$A$4:$C$1681,3,FALSE),0)</f>
        <v>0</v>
      </c>
      <c r="O801" s="2">
        <f>IFERROR(VLOOKUP(C801,'FEBRE AMARELA'!$A$4:$C$38,3,FALSE),0)</f>
        <v>0</v>
      </c>
      <c r="P801" s="2">
        <f>IFERROR(VLOOKUP(C801,DENGUE!$A$5:$C$4097,3,FALSE),0)</f>
        <v>35</v>
      </c>
      <c r="Q801" s="2">
        <f>IFERROR(VLOOKUP(C801,'HEPATITE VIRAL'!$A$5:$C$3162,3,FALSE),0)</f>
        <v>0</v>
      </c>
      <c r="R801" s="2">
        <f>IFERROR(VLOOKUP(C801,'FEBRE MACULOSA'!$A$5:$C$181,3,FALSE),0)</f>
        <v>0</v>
      </c>
      <c r="S801" s="2">
        <f>IFERROR(VLOOKUP(C801,LEPTOSPIROSE!$A$5:$C$1176,3,FALSE),0)</f>
        <v>0</v>
      </c>
      <c r="T801" s="2">
        <f>IFERROR(VLOOKUP(C801,'DOENÇA DE CHAGAS'!$A$5:$C$100,3,FALSE),0)</f>
        <v>0</v>
      </c>
      <c r="U801" s="2">
        <f>IFERROR(VLOOKUP(C801,'PICADAS DE COBRAS'!$A$6:$C$4645,3,FALSE),0)</f>
        <v>5</v>
      </c>
      <c r="V801">
        <f>IFERROR(VLOOKUP(C801,'ZIKA VIRUS'!$A$5:$C$2399,3,FALSE),0)</f>
        <v>0</v>
      </c>
      <c r="W801">
        <f>IFERROR(VLOOKUP(C801,'FEBRE TIFÓIDE'!$A$5:$C$46,3,FALSE),0)</f>
        <v>0</v>
      </c>
      <c r="X801">
        <f>IFERROR(VLOOKUP(C801,HANTAVIROSE!$A$5:$C$153,3,FALSE),0)</f>
        <v>0</v>
      </c>
      <c r="Y801">
        <f>IFERROR(VLOOKUP(C801,MENINGITE!$A$5:$C$447,3,FALSE),0)</f>
        <v>0</v>
      </c>
      <c r="Z801">
        <f>IFERROR(VLOOKUP(C801,RAIVA!$A$5:$C$16,3,FALSE),0)</f>
        <v>0</v>
      </c>
    </row>
    <row r="802" spans="1:26" x14ac:dyDescent="0.3">
      <c r="A802" s="2" t="s">
        <v>3816</v>
      </c>
      <c r="B802" s="2" t="s">
        <v>3961</v>
      </c>
      <c r="C802" s="2">
        <v>260260</v>
      </c>
      <c r="D802" s="2">
        <v>2602605</v>
      </c>
      <c r="E802" s="2" t="s">
        <v>3816</v>
      </c>
      <c r="F802" s="2" t="s">
        <v>3961</v>
      </c>
      <c r="G802" s="2">
        <f>IFERROR(VLOOKUP(D802,Coordenadas!$A$2:$D$5571,3,FALSE),0)</f>
        <v>-8.1493300000000009</v>
      </c>
      <c r="H802" s="2">
        <f>IFERROR(VLOOKUP(D802,Coordenadas!$A$2:$D$5571,4,FALSE),0)</f>
        <v>-36.374099999999999</v>
      </c>
      <c r="I802" s="2" t="s">
        <v>5324</v>
      </c>
      <c r="J802" s="2">
        <v>45180</v>
      </c>
      <c r="K802" s="2" t="s">
        <v>5330</v>
      </c>
      <c r="L802" s="2">
        <f>IFERROR(VLOOKUP(C802,BOTULISMO!$A$3:$C$19,3,FALSE),0)</f>
        <v>0</v>
      </c>
      <c r="M802" s="2">
        <f>IFERROR(VLOOKUP(C802,'LEISHMANIOSE VISCERAL'!$A$4:$C$454,3,FALSE),0)</f>
        <v>0</v>
      </c>
      <c r="N802" s="2">
        <f>IFERROR(VLOOKUP(C802,'LEISHMANIOSE TEGUMENTAR'!$A$4:$C$1681,3,FALSE),0)</f>
        <v>1</v>
      </c>
      <c r="O802" s="2">
        <f>IFERROR(VLOOKUP(C802,'FEBRE AMARELA'!$A$4:$C$38,3,FALSE),0)</f>
        <v>0</v>
      </c>
      <c r="P802" s="2">
        <f>IFERROR(VLOOKUP(C802,DENGUE!$A$5:$C$4097,3,FALSE),0)</f>
        <v>18</v>
      </c>
      <c r="Q802" s="2">
        <f>IFERROR(VLOOKUP(C802,'HEPATITE VIRAL'!$A$5:$C$3162,3,FALSE),0)</f>
        <v>0</v>
      </c>
      <c r="R802" s="2">
        <f>IFERROR(VLOOKUP(C802,'FEBRE MACULOSA'!$A$5:$C$181,3,FALSE),0)</f>
        <v>0</v>
      </c>
      <c r="S802" s="2">
        <f>IFERROR(VLOOKUP(C802,LEPTOSPIROSE!$A$5:$C$1176,3,FALSE),0)</f>
        <v>0</v>
      </c>
      <c r="T802" s="2">
        <f>IFERROR(VLOOKUP(C802,'DOENÇA DE CHAGAS'!$A$5:$C$100,3,FALSE),0)</f>
        <v>0</v>
      </c>
      <c r="U802" s="2">
        <f>IFERROR(VLOOKUP(C802,'PICADAS DE COBRAS'!$A$6:$C$4645,3,FALSE),0)</f>
        <v>159</v>
      </c>
      <c r="V802">
        <f>IFERROR(VLOOKUP(C802,'ZIKA VIRUS'!$A$5:$C$2399,3,FALSE),0)</f>
        <v>0</v>
      </c>
      <c r="W802">
        <f>IFERROR(VLOOKUP(C802,'FEBRE TIFÓIDE'!$A$5:$C$46,3,FALSE),0)</f>
        <v>0</v>
      </c>
      <c r="X802">
        <f>IFERROR(VLOOKUP(C802,HANTAVIROSE!$A$5:$C$153,3,FALSE),0)</f>
        <v>0</v>
      </c>
      <c r="Y802">
        <f>IFERROR(VLOOKUP(C802,MENINGITE!$A$5:$C$447,3,FALSE),0)</f>
        <v>0</v>
      </c>
      <c r="Z802">
        <f>IFERROR(VLOOKUP(C802,RAIVA!$A$5:$C$16,3,FALSE),0)</f>
        <v>0</v>
      </c>
    </row>
    <row r="803" spans="1:26" x14ac:dyDescent="0.3">
      <c r="A803" s="2" t="s">
        <v>4704</v>
      </c>
      <c r="B803" s="2" t="s">
        <v>4865</v>
      </c>
      <c r="C803" s="2">
        <v>210215</v>
      </c>
      <c r="D803" s="2">
        <v>2102150</v>
      </c>
      <c r="E803" s="2" t="s">
        <v>4704</v>
      </c>
      <c r="F803" s="2" t="s">
        <v>4865</v>
      </c>
      <c r="G803" s="2">
        <f>IFERROR(VLOOKUP(D803,Coordenadas!$A$2:$D$5571,3,FALSE),0)</f>
        <v>-4.3339999999999996</v>
      </c>
      <c r="H803" s="2">
        <f>IFERROR(VLOOKUP(D803,Coordenadas!$A$2:$D$5571,4,FALSE),0)</f>
        <v>-45.581000000000003</v>
      </c>
      <c r="I803" s="2" t="s">
        <v>5324</v>
      </c>
      <c r="J803" s="2">
        <v>5577</v>
      </c>
      <c r="K803" s="2" t="s">
        <v>5332</v>
      </c>
      <c r="L803" s="2">
        <f>IFERROR(VLOOKUP(C803,BOTULISMO!$A$3:$C$19,3,FALSE),0)</f>
        <v>0</v>
      </c>
      <c r="M803" s="2">
        <f>IFERROR(VLOOKUP(C803,'LEISHMANIOSE VISCERAL'!$A$4:$C$454,3,FALSE),0)</f>
        <v>0</v>
      </c>
      <c r="N803" s="2">
        <f>IFERROR(VLOOKUP(C803,'LEISHMANIOSE TEGUMENTAR'!$A$4:$C$1681,3,FALSE),0)</f>
        <v>1</v>
      </c>
      <c r="O803" s="2">
        <f>IFERROR(VLOOKUP(C803,'FEBRE AMARELA'!$A$4:$C$38,3,FALSE),0)</f>
        <v>0</v>
      </c>
      <c r="P803" s="2">
        <f>IFERROR(VLOOKUP(C803,DENGUE!$A$5:$C$4097,3,FALSE),0)</f>
        <v>0</v>
      </c>
      <c r="Q803" s="2">
        <f>IFERROR(VLOOKUP(C803,'HEPATITE VIRAL'!$A$5:$C$3162,3,FALSE),0)</f>
        <v>0</v>
      </c>
      <c r="R803" s="2">
        <f>IFERROR(VLOOKUP(C803,'FEBRE MACULOSA'!$A$5:$C$181,3,FALSE),0)</f>
        <v>0</v>
      </c>
      <c r="S803" s="2">
        <f>IFERROR(VLOOKUP(C803,LEPTOSPIROSE!$A$5:$C$1176,3,FALSE),0)</f>
        <v>0</v>
      </c>
      <c r="T803" s="2">
        <f>IFERROR(VLOOKUP(C803,'DOENÇA DE CHAGAS'!$A$5:$C$100,3,FALSE),0)</f>
        <v>0</v>
      </c>
      <c r="U803" s="2">
        <f>IFERROR(VLOOKUP(C803,'PICADAS DE COBRAS'!$A$6:$C$4645,3,FALSE),0)</f>
        <v>3</v>
      </c>
      <c r="V803">
        <f>IFERROR(VLOOKUP(C803,'ZIKA VIRUS'!$A$5:$C$2399,3,FALSE),0)</f>
        <v>0</v>
      </c>
      <c r="W803">
        <f>IFERROR(VLOOKUP(C803,'FEBRE TIFÓIDE'!$A$5:$C$46,3,FALSE),0)</f>
        <v>0</v>
      </c>
      <c r="X803">
        <f>IFERROR(VLOOKUP(C803,HANTAVIROSE!$A$5:$C$153,3,FALSE),0)</f>
        <v>0</v>
      </c>
      <c r="Y803">
        <f>IFERROR(VLOOKUP(C803,MENINGITE!$A$5:$C$447,3,FALSE),0)</f>
        <v>0</v>
      </c>
      <c r="Z803">
        <f>IFERROR(VLOOKUP(C803,RAIVA!$A$5:$C$16,3,FALSE),0)</f>
        <v>0</v>
      </c>
    </row>
    <row r="804" spans="1:26" x14ac:dyDescent="0.3">
      <c r="A804" s="2" t="s">
        <v>3988</v>
      </c>
      <c r="B804" s="2" t="s">
        <v>4149</v>
      </c>
      <c r="C804" s="2">
        <v>250280</v>
      </c>
      <c r="D804" s="2">
        <v>2502805</v>
      </c>
      <c r="E804" s="2" t="s">
        <v>3988</v>
      </c>
      <c r="F804" s="2" t="s">
        <v>4149</v>
      </c>
      <c r="G804" s="2">
        <f>IFERROR(VLOOKUP(D804,Coordenadas!$A$2:$D$5571,3,FALSE),0)</f>
        <v>-6.34185</v>
      </c>
      <c r="H804" s="2">
        <f>IFERROR(VLOOKUP(D804,Coordenadas!$A$2:$D$5571,4,FALSE),0)</f>
        <v>-37.494300000000003</v>
      </c>
      <c r="I804" s="2" t="s">
        <v>5324</v>
      </c>
      <c r="J804" s="2">
        <v>13123</v>
      </c>
      <c r="K804" s="2" t="s">
        <v>5332</v>
      </c>
      <c r="L804" s="2">
        <f>IFERROR(VLOOKUP(C804,BOTULISMO!$A$3:$C$19,3,FALSE),0)</f>
        <v>0</v>
      </c>
      <c r="M804" s="2">
        <f>IFERROR(VLOOKUP(C804,'LEISHMANIOSE VISCERAL'!$A$4:$C$454,3,FALSE),0)</f>
        <v>0</v>
      </c>
      <c r="N804" s="2">
        <f>IFERROR(VLOOKUP(C804,'LEISHMANIOSE TEGUMENTAR'!$A$4:$C$1681,3,FALSE),0)</f>
        <v>0</v>
      </c>
      <c r="O804" s="2">
        <f>IFERROR(VLOOKUP(C804,'FEBRE AMARELA'!$A$4:$C$38,3,FALSE),0)</f>
        <v>0</v>
      </c>
      <c r="P804" s="2">
        <f>IFERROR(VLOOKUP(C804,DENGUE!$A$5:$C$4097,3,FALSE),0)</f>
        <v>13</v>
      </c>
      <c r="Q804" s="2">
        <f>IFERROR(VLOOKUP(C804,'HEPATITE VIRAL'!$A$5:$C$3162,3,FALSE),0)</f>
        <v>0</v>
      </c>
      <c r="R804" s="2">
        <f>IFERROR(VLOOKUP(C804,'FEBRE MACULOSA'!$A$5:$C$181,3,FALSE),0)</f>
        <v>0</v>
      </c>
      <c r="S804" s="2">
        <f>IFERROR(VLOOKUP(C804,LEPTOSPIROSE!$A$5:$C$1176,3,FALSE),0)</f>
        <v>0</v>
      </c>
      <c r="T804" s="2">
        <f>IFERROR(VLOOKUP(C804,'DOENÇA DE CHAGAS'!$A$5:$C$100,3,FALSE),0)</f>
        <v>0</v>
      </c>
      <c r="U804" s="2">
        <f>IFERROR(VLOOKUP(C804,'PICADAS DE COBRAS'!$A$6:$C$4645,3,FALSE),0)</f>
        <v>2</v>
      </c>
      <c r="V804">
        <f>IFERROR(VLOOKUP(C804,'ZIKA VIRUS'!$A$5:$C$2399,3,FALSE),0)</f>
        <v>5</v>
      </c>
      <c r="W804">
        <f>IFERROR(VLOOKUP(C804,'FEBRE TIFÓIDE'!$A$5:$C$46,3,FALSE),0)</f>
        <v>0</v>
      </c>
      <c r="X804">
        <f>IFERROR(VLOOKUP(C804,HANTAVIROSE!$A$5:$C$153,3,FALSE),0)</f>
        <v>0</v>
      </c>
      <c r="Y804">
        <f>IFERROR(VLOOKUP(C804,MENINGITE!$A$5:$C$447,3,FALSE),0)</f>
        <v>0</v>
      </c>
      <c r="Z804">
        <f>IFERROR(VLOOKUP(C804,RAIVA!$A$5:$C$16,3,FALSE),0)</f>
        <v>0</v>
      </c>
    </row>
    <row r="805" spans="1:26" x14ac:dyDescent="0.3">
      <c r="A805" s="2" t="s">
        <v>4490</v>
      </c>
      <c r="B805" s="2" t="s">
        <v>4671</v>
      </c>
      <c r="C805" s="2">
        <v>220198</v>
      </c>
      <c r="D805" s="2">
        <v>2201988</v>
      </c>
      <c r="E805" s="2" t="s">
        <v>4490</v>
      </c>
      <c r="F805" s="2" t="s">
        <v>4671</v>
      </c>
      <c r="G805" s="2">
        <f>IFERROR(VLOOKUP(D805,Coordenadas!$A$2:$D$5571,3,FALSE),0)</f>
        <v>-8.2031399999999994</v>
      </c>
      <c r="H805" s="2">
        <f>IFERROR(VLOOKUP(D805,Coordenadas!$A$2:$D$5571,4,FALSE),0)</f>
        <v>-42.822899999999997</v>
      </c>
      <c r="I805" s="2" t="s">
        <v>5324</v>
      </c>
      <c r="J805" s="2">
        <v>3850</v>
      </c>
      <c r="K805" s="2" t="s">
        <v>5332</v>
      </c>
      <c r="L805" s="2">
        <f>IFERROR(VLOOKUP(C805,BOTULISMO!$A$3:$C$19,3,FALSE),0)</f>
        <v>0</v>
      </c>
      <c r="M805" s="2">
        <f>IFERROR(VLOOKUP(C805,'LEISHMANIOSE VISCERAL'!$A$4:$C$454,3,FALSE),0)</f>
        <v>0</v>
      </c>
      <c r="N805" s="2">
        <f>IFERROR(VLOOKUP(C805,'LEISHMANIOSE TEGUMENTAR'!$A$4:$C$1681,3,FALSE),0)</f>
        <v>0</v>
      </c>
      <c r="O805" s="2">
        <f>IFERROR(VLOOKUP(C805,'FEBRE AMARELA'!$A$4:$C$38,3,FALSE),0)</f>
        <v>0</v>
      </c>
      <c r="P805" s="2">
        <f>IFERROR(VLOOKUP(C805,DENGUE!$A$5:$C$4097,3,FALSE),0)</f>
        <v>0</v>
      </c>
      <c r="Q805" s="2">
        <f>IFERROR(VLOOKUP(C805,'HEPATITE VIRAL'!$A$5:$C$3162,3,FALSE),0)</f>
        <v>0</v>
      </c>
      <c r="R805" s="2">
        <f>IFERROR(VLOOKUP(C805,'FEBRE MACULOSA'!$A$5:$C$181,3,FALSE),0)</f>
        <v>0</v>
      </c>
      <c r="S805" s="2">
        <f>IFERROR(VLOOKUP(C805,LEPTOSPIROSE!$A$5:$C$1176,3,FALSE),0)</f>
        <v>0</v>
      </c>
      <c r="T805" s="2">
        <f>IFERROR(VLOOKUP(C805,'DOENÇA DE CHAGAS'!$A$5:$C$100,3,FALSE),0)</f>
        <v>0</v>
      </c>
      <c r="U805" s="2">
        <f>IFERROR(VLOOKUP(C805,'PICADAS DE COBRAS'!$A$6:$C$4645,3,FALSE),0)</f>
        <v>0</v>
      </c>
      <c r="V805">
        <f>IFERROR(VLOOKUP(C805,'ZIKA VIRUS'!$A$5:$C$2399,3,FALSE),0)</f>
        <v>1</v>
      </c>
      <c r="W805">
        <f>IFERROR(VLOOKUP(C805,'FEBRE TIFÓIDE'!$A$5:$C$46,3,FALSE),0)</f>
        <v>0</v>
      </c>
      <c r="X805">
        <f>IFERROR(VLOOKUP(C805,HANTAVIROSE!$A$5:$C$153,3,FALSE),0)</f>
        <v>0</v>
      </c>
      <c r="Y805">
        <f>IFERROR(VLOOKUP(C805,MENINGITE!$A$5:$C$447,3,FALSE),0)</f>
        <v>0</v>
      </c>
      <c r="Z805">
        <f>IFERROR(VLOOKUP(C805,RAIVA!$A$5:$C$16,3,FALSE),0)</f>
        <v>0</v>
      </c>
    </row>
    <row r="806" spans="1:26" x14ac:dyDescent="0.3">
      <c r="A806" s="2" t="s">
        <v>3988</v>
      </c>
      <c r="B806" s="2" t="s">
        <v>4148</v>
      </c>
      <c r="C806" s="2">
        <v>250290</v>
      </c>
      <c r="D806" s="2">
        <v>2502904</v>
      </c>
      <c r="E806" s="2" t="s">
        <v>3988</v>
      </c>
      <c r="F806" s="2" t="s">
        <v>4148</v>
      </c>
      <c r="G806" s="2">
        <f>IFERROR(VLOOKUP(D806,Coordenadas!$A$2:$D$5571,3,FALSE),0)</f>
        <v>-6.3706500000000004</v>
      </c>
      <c r="H806" s="2">
        <f>IFERROR(VLOOKUP(D806,Coordenadas!$A$2:$D$5571,4,FALSE),0)</f>
        <v>-37.825299999999999</v>
      </c>
      <c r="I806" s="2" t="s">
        <v>5324</v>
      </c>
      <c r="J806" s="2">
        <v>6198</v>
      </c>
      <c r="K806" s="2" t="s">
        <v>5332</v>
      </c>
      <c r="L806" s="2">
        <f>IFERROR(VLOOKUP(C806,BOTULISMO!$A$3:$C$19,3,FALSE),0)</f>
        <v>0</v>
      </c>
      <c r="M806" s="2">
        <f>IFERROR(VLOOKUP(C806,'LEISHMANIOSE VISCERAL'!$A$4:$C$454,3,FALSE),0)</f>
        <v>0</v>
      </c>
      <c r="N806" s="2">
        <f>IFERROR(VLOOKUP(C806,'LEISHMANIOSE TEGUMENTAR'!$A$4:$C$1681,3,FALSE),0)</f>
        <v>0</v>
      </c>
      <c r="O806" s="2">
        <f>IFERROR(VLOOKUP(C806,'FEBRE AMARELA'!$A$4:$C$38,3,FALSE),0)</f>
        <v>0</v>
      </c>
      <c r="P806" s="2">
        <f>IFERROR(VLOOKUP(C806,DENGUE!$A$5:$C$4097,3,FALSE),0)</f>
        <v>1</v>
      </c>
      <c r="Q806" s="2">
        <f>IFERROR(VLOOKUP(C806,'HEPATITE VIRAL'!$A$5:$C$3162,3,FALSE),0)</f>
        <v>0</v>
      </c>
      <c r="R806" s="2">
        <f>IFERROR(VLOOKUP(C806,'FEBRE MACULOSA'!$A$5:$C$181,3,FALSE),0)</f>
        <v>0</v>
      </c>
      <c r="S806" s="2">
        <f>IFERROR(VLOOKUP(C806,LEPTOSPIROSE!$A$5:$C$1176,3,FALSE),0)</f>
        <v>0</v>
      </c>
      <c r="T806" s="2">
        <f>IFERROR(VLOOKUP(C806,'DOENÇA DE CHAGAS'!$A$5:$C$100,3,FALSE),0)</f>
        <v>1</v>
      </c>
      <c r="U806" s="2">
        <f>IFERROR(VLOOKUP(C806,'PICADAS DE COBRAS'!$A$6:$C$4645,3,FALSE),0)</f>
        <v>0</v>
      </c>
      <c r="V806">
        <f>IFERROR(VLOOKUP(C806,'ZIKA VIRUS'!$A$5:$C$2399,3,FALSE),0)</f>
        <v>0</v>
      </c>
      <c r="W806">
        <f>IFERROR(VLOOKUP(C806,'FEBRE TIFÓIDE'!$A$5:$C$46,3,FALSE),0)</f>
        <v>0</v>
      </c>
      <c r="X806">
        <f>IFERROR(VLOOKUP(C806,HANTAVIROSE!$A$5:$C$153,3,FALSE),0)</f>
        <v>0</v>
      </c>
      <c r="Y806">
        <f>IFERROR(VLOOKUP(C806,MENINGITE!$A$5:$C$447,3,FALSE),0)</f>
        <v>0</v>
      </c>
      <c r="Z806">
        <f>IFERROR(VLOOKUP(C806,RAIVA!$A$5:$C$16,3,FALSE),0)</f>
        <v>0</v>
      </c>
    </row>
    <row r="807" spans="1:26" x14ac:dyDescent="0.3">
      <c r="A807" s="2" t="s">
        <v>3652</v>
      </c>
      <c r="B807" s="2" t="s">
        <v>3715</v>
      </c>
      <c r="C807" s="2">
        <v>280070</v>
      </c>
      <c r="D807" s="2">
        <v>2800704</v>
      </c>
      <c r="E807" s="2" t="s">
        <v>3652</v>
      </c>
      <c r="F807" s="2" t="s">
        <v>3715</v>
      </c>
      <c r="G807" s="2">
        <f>IFERROR(VLOOKUP(D807,Coordenadas!$A$2:$D$5571,3,FALSE),0)</f>
        <v>-10.4297</v>
      </c>
      <c r="H807" s="2">
        <f>IFERROR(VLOOKUP(D807,Coordenadas!$A$2:$D$5571,4,FALSE),0)</f>
        <v>-36.461100000000002</v>
      </c>
      <c r="I807" s="2" t="s">
        <v>5324</v>
      </c>
      <c r="J807" s="2">
        <v>7742</v>
      </c>
      <c r="K807" s="2" t="s">
        <v>5332</v>
      </c>
      <c r="L807" s="2">
        <f>IFERROR(VLOOKUP(C807,BOTULISMO!$A$3:$C$19,3,FALSE),0)</f>
        <v>0</v>
      </c>
      <c r="M807" s="2">
        <f>IFERROR(VLOOKUP(C807,'LEISHMANIOSE VISCERAL'!$A$4:$C$454,3,FALSE),0)</f>
        <v>0</v>
      </c>
      <c r="N807" s="2">
        <f>IFERROR(VLOOKUP(C807,'LEISHMANIOSE TEGUMENTAR'!$A$4:$C$1681,3,FALSE),0)</f>
        <v>0</v>
      </c>
      <c r="O807" s="2">
        <f>IFERROR(VLOOKUP(C807,'FEBRE AMARELA'!$A$4:$C$38,3,FALSE),0)</f>
        <v>0</v>
      </c>
      <c r="P807" s="2">
        <f>IFERROR(VLOOKUP(C807,DENGUE!$A$5:$C$4097,3,FALSE),0)</f>
        <v>0</v>
      </c>
      <c r="Q807" s="2">
        <f>IFERROR(VLOOKUP(C807,'HEPATITE VIRAL'!$A$5:$C$3162,3,FALSE),0)</f>
        <v>0</v>
      </c>
      <c r="R807" s="2">
        <f>IFERROR(VLOOKUP(C807,'FEBRE MACULOSA'!$A$5:$C$181,3,FALSE),0)</f>
        <v>0</v>
      </c>
      <c r="S807" s="2">
        <f>IFERROR(VLOOKUP(C807,LEPTOSPIROSE!$A$5:$C$1176,3,FALSE),0)</f>
        <v>0</v>
      </c>
      <c r="T807" s="2">
        <f>IFERROR(VLOOKUP(C807,'DOENÇA DE CHAGAS'!$A$5:$C$100,3,FALSE),0)</f>
        <v>0</v>
      </c>
      <c r="U807" s="2">
        <f>IFERROR(VLOOKUP(C807,'PICADAS DE COBRAS'!$A$6:$C$4645,3,FALSE),0)</f>
        <v>0</v>
      </c>
      <c r="V807">
        <f>IFERROR(VLOOKUP(C807,'ZIKA VIRUS'!$A$5:$C$2399,3,FALSE),0)</f>
        <v>0</v>
      </c>
      <c r="W807">
        <f>IFERROR(VLOOKUP(C807,'FEBRE TIFÓIDE'!$A$5:$C$46,3,FALSE),0)</f>
        <v>0</v>
      </c>
      <c r="X807">
        <f>IFERROR(VLOOKUP(C807,HANTAVIROSE!$A$5:$C$153,3,FALSE),0)</f>
        <v>0</v>
      </c>
      <c r="Y807">
        <f>IFERROR(VLOOKUP(C807,MENINGITE!$A$5:$C$447,3,FALSE),0)</f>
        <v>0</v>
      </c>
      <c r="Z807">
        <f>IFERROR(VLOOKUP(C807,RAIVA!$A$5:$C$16,3,FALSE),0)</f>
        <v>0</v>
      </c>
    </row>
    <row r="808" spans="1:26" x14ac:dyDescent="0.3">
      <c r="A808" s="2" t="s">
        <v>5044</v>
      </c>
      <c r="B808" s="2" t="s">
        <v>5154</v>
      </c>
      <c r="C808" s="2">
        <v>150175</v>
      </c>
      <c r="D808" s="2">
        <v>1501758</v>
      </c>
      <c r="E808" s="2" t="s">
        <v>5044</v>
      </c>
      <c r="F808" s="2" t="s">
        <v>5154</v>
      </c>
      <c r="G808" s="2">
        <f>IFERROR(VLOOKUP(D808,Coordenadas!$A$2:$D$5571,3,FALSE),0)</f>
        <v>-5.6982200000000001</v>
      </c>
      <c r="H808" s="2">
        <f>IFERROR(VLOOKUP(D808,Coordenadas!$A$2:$D$5571,4,FALSE),0)</f>
        <v>-48.410299999999999</v>
      </c>
      <c r="I808" s="2" t="s">
        <v>5323</v>
      </c>
      <c r="J808" s="2">
        <v>7317</v>
      </c>
      <c r="K808" s="2" t="s">
        <v>5332</v>
      </c>
      <c r="L808" s="2">
        <f>IFERROR(VLOOKUP(C808,BOTULISMO!$A$3:$C$19,3,FALSE),0)</f>
        <v>0</v>
      </c>
      <c r="M808" s="2">
        <f>IFERROR(VLOOKUP(C808,'LEISHMANIOSE VISCERAL'!$A$4:$C$454,3,FALSE),0)</f>
        <v>0</v>
      </c>
      <c r="N808" s="2">
        <f>IFERROR(VLOOKUP(C808,'LEISHMANIOSE TEGUMENTAR'!$A$4:$C$1681,3,FALSE),0)</f>
        <v>0</v>
      </c>
      <c r="O808" s="2">
        <f>IFERROR(VLOOKUP(C808,'FEBRE AMARELA'!$A$4:$C$38,3,FALSE),0)</f>
        <v>0</v>
      </c>
      <c r="P808" s="2">
        <f>IFERROR(VLOOKUP(C808,DENGUE!$A$5:$C$4097,3,FALSE),0)</f>
        <v>4</v>
      </c>
      <c r="Q808" s="2">
        <f>IFERROR(VLOOKUP(C808,'HEPATITE VIRAL'!$A$5:$C$3162,3,FALSE),0)</f>
        <v>0</v>
      </c>
      <c r="R808" s="2">
        <f>IFERROR(VLOOKUP(C808,'FEBRE MACULOSA'!$A$5:$C$181,3,FALSE),0)</f>
        <v>0</v>
      </c>
      <c r="S808" s="2">
        <f>IFERROR(VLOOKUP(C808,LEPTOSPIROSE!$A$5:$C$1176,3,FALSE),0)</f>
        <v>0</v>
      </c>
      <c r="T808" s="2">
        <f>IFERROR(VLOOKUP(C808,'DOENÇA DE CHAGAS'!$A$5:$C$100,3,FALSE),0)</f>
        <v>0</v>
      </c>
      <c r="U808" s="2">
        <f>IFERROR(VLOOKUP(C808,'PICADAS DE COBRAS'!$A$6:$C$4645,3,FALSE),0)</f>
        <v>13</v>
      </c>
      <c r="V808">
        <f>IFERROR(VLOOKUP(C808,'ZIKA VIRUS'!$A$5:$C$2399,3,FALSE),0)</f>
        <v>1</v>
      </c>
      <c r="W808">
        <f>IFERROR(VLOOKUP(C808,'FEBRE TIFÓIDE'!$A$5:$C$46,3,FALSE),0)</f>
        <v>0</v>
      </c>
      <c r="X808">
        <f>IFERROR(VLOOKUP(C808,HANTAVIROSE!$A$5:$C$153,3,FALSE),0)</f>
        <v>0</v>
      </c>
      <c r="Y808">
        <f>IFERROR(VLOOKUP(C808,MENINGITE!$A$5:$C$447,3,FALSE),0)</f>
        <v>0</v>
      </c>
      <c r="Z808">
        <f>IFERROR(VLOOKUP(C808,RAIVA!$A$5:$C$16,3,FALSE),0)</f>
        <v>0</v>
      </c>
    </row>
    <row r="809" spans="1:26" x14ac:dyDescent="0.3">
      <c r="A809" s="2" t="s">
        <v>4319</v>
      </c>
      <c r="B809" s="2" t="s">
        <v>4459</v>
      </c>
      <c r="C809" s="2">
        <v>230250</v>
      </c>
      <c r="D809" s="2">
        <v>2302503</v>
      </c>
      <c r="E809" s="2" t="s">
        <v>4319</v>
      </c>
      <c r="F809" s="2" t="s">
        <v>4459</v>
      </c>
      <c r="G809" s="2">
        <f>IFERROR(VLOOKUP(D809,Coordenadas!$A$2:$D$5571,3,FALSE),0)</f>
        <v>-7.4846899999999996</v>
      </c>
      <c r="H809" s="2">
        <f>IFERROR(VLOOKUP(D809,Coordenadas!$A$2:$D$5571,4,FALSE),0)</f>
        <v>-38.979900000000001</v>
      </c>
      <c r="I809" s="2" t="s">
        <v>5324</v>
      </c>
      <c r="J809" s="2">
        <v>45193</v>
      </c>
      <c r="K809" s="2" t="s">
        <v>5330</v>
      </c>
      <c r="L809" s="2">
        <f>IFERROR(VLOOKUP(C809,BOTULISMO!$A$3:$C$19,3,FALSE),0)</f>
        <v>0</v>
      </c>
      <c r="M809" s="2">
        <f>IFERROR(VLOOKUP(C809,'LEISHMANIOSE VISCERAL'!$A$4:$C$454,3,FALSE),0)</f>
        <v>14</v>
      </c>
      <c r="N809" s="2">
        <f>IFERROR(VLOOKUP(C809,'LEISHMANIOSE TEGUMENTAR'!$A$4:$C$1681,3,FALSE),0)</f>
        <v>4</v>
      </c>
      <c r="O809" s="2">
        <f>IFERROR(VLOOKUP(C809,'FEBRE AMARELA'!$A$4:$C$38,3,FALSE),0)</f>
        <v>0</v>
      </c>
      <c r="P809" s="2">
        <f>IFERROR(VLOOKUP(C809,DENGUE!$A$5:$C$4097,3,FALSE),0)</f>
        <v>302</v>
      </c>
      <c r="Q809" s="2">
        <f>IFERROR(VLOOKUP(C809,'HEPATITE VIRAL'!$A$5:$C$3162,3,FALSE),0)</f>
        <v>7</v>
      </c>
      <c r="R809" s="2">
        <f>IFERROR(VLOOKUP(C809,'FEBRE MACULOSA'!$A$5:$C$181,3,FALSE),0)</f>
        <v>0</v>
      </c>
      <c r="S809" s="2">
        <f>IFERROR(VLOOKUP(C809,LEPTOSPIROSE!$A$5:$C$1176,3,FALSE),0)</f>
        <v>0</v>
      </c>
      <c r="T809" s="2">
        <f>IFERROR(VLOOKUP(C809,'DOENÇA DE CHAGAS'!$A$5:$C$100,3,FALSE),0)</f>
        <v>0</v>
      </c>
      <c r="U809" s="2">
        <f>IFERROR(VLOOKUP(C809,'PICADAS DE COBRAS'!$A$6:$C$4645,3,FALSE),0)</f>
        <v>127</v>
      </c>
      <c r="V809">
        <f>IFERROR(VLOOKUP(C809,'ZIKA VIRUS'!$A$5:$C$2399,3,FALSE),0)</f>
        <v>8</v>
      </c>
      <c r="W809">
        <f>IFERROR(VLOOKUP(C809,'FEBRE TIFÓIDE'!$A$5:$C$46,3,FALSE),0)</f>
        <v>0</v>
      </c>
      <c r="X809">
        <f>IFERROR(VLOOKUP(C809,HANTAVIROSE!$A$5:$C$153,3,FALSE),0)</f>
        <v>0</v>
      </c>
      <c r="Y809">
        <f>IFERROR(VLOOKUP(C809,MENINGITE!$A$5:$C$447,3,FALSE),0)</f>
        <v>0</v>
      </c>
      <c r="Z809">
        <f>IFERROR(VLOOKUP(C809,RAIVA!$A$5:$C$16,3,FALSE),0)</f>
        <v>0</v>
      </c>
    </row>
    <row r="810" spans="1:26" x14ac:dyDescent="0.3">
      <c r="A810" s="2" t="s">
        <v>3257</v>
      </c>
      <c r="B810" s="2" t="s">
        <v>3600</v>
      </c>
      <c r="C810" s="2">
        <v>290430</v>
      </c>
      <c r="D810" s="2">
        <v>2904308</v>
      </c>
      <c r="E810" s="2" t="s">
        <v>3257</v>
      </c>
      <c r="F810" s="2" t="s">
        <v>3600</v>
      </c>
      <c r="G810" s="2">
        <f>IFERROR(VLOOKUP(D810,Coordenadas!$A$2:$D$5571,3,FALSE),0)</f>
        <v>-13.103899999999999</v>
      </c>
      <c r="H810" s="2">
        <f>IFERROR(VLOOKUP(D810,Coordenadas!$A$2:$D$5571,4,FALSE),0)</f>
        <v>-39.7988</v>
      </c>
      <c r="I810" s="2" t="s">
        <v>5324</v>
      </c>
      <c r="J810" s="2">
        <v>14282</v>
      </c>
      <c r="K810" s="2" t="s">
        <v>5332</v>
      </c>
      <c r="L810" s="2">
        <f>IFERROR(VLOOKUP(C810,BOTULISMO!$A$3:$C$19,3,FALSE),0)</f>
        <v>0</v>
      </c>
      <c r="M810" s="2">
        <f>IFERROR(VLOOKUP(C810,'LEISHMANIOSE VISCERAL'!$A$4:$C$454,3,FALSE),0)</f>
        <v>0</v>
      </c>
      <c r="N810" s="2">
        <f>IFERROR(VLOOKUP(C810,'LEISHMANIOSE TEGUMENTAR'!$A$4:$C$1681,3,FALSE),0)</f>
        <v>0</v>
      </c>
      <c r="O810" s="2">
        <f>IFERROR(VLOOKUP(C810,'FEBRE AMARELA'!$A$4:$C$38,3,FALSE),0)</f>
        <v>0</v>
      </c>
      <c r="P810" s="2">
        <f>IFERROR(VLOOKUP(C810,DENGUE!$A$5:$C$4097,3,FALSE),0)</f>
        <v>227</v>
      </c>
      <c r="Q810" s="2">
        <f>IFERROR(VLOOKUP(C810,'HEPATITE VIRAL'!$A$5:$C$3162,3,FALSE),0)</f>
        <v>1</v>
      </c>
      <c r="R810" s="2">
        <f>IFERROR(VLOOKUP(C810,'FEBRE MACULOSA'!$A$5:$C$181,3,FALSE),0)</f>
        <v>0</v>
      </c>
      <c r="S810" s="2">
        <f>IFERROR(VLOOKUP(C810,LEPTOSPIROSE!$A$5:$C$1176,3,FALSE),0)</f>
        <v>0</v>
      </c>
      <c r="T810" s="2">
        <f>IFERROR(VLOOKUP(C810,'DOENÇA DE CHAGAS'!$A$5:$C$100,3,FALSE),0)</f>
        <v>0</v>
      </c>
      <c r="U810" s="2">
        <f>IFERROR(VLOOKUP(C810,'PICADAS DE COBRAS'!$A$6:$C$4645,3,FALSE),0)</f>
        <v>132</v>
      </c>
      <c r="V810">
        <f>IFERROR(VLOOKUP(C810,'ZIKA VIRUS'!$A$5:$C$2399,3,FALSE),0)</f>
        <v>0</v>
      </c>
      <c r="W810">
        <f>IFERROR(VLOOKUP(C810,'FEBRE TIFÓIDE'!$A$5:$C$46,3,FALSE),0)</f>
        <v>0</v>
      </c>
      <c r="X810">
        <f>IFERROR(VLOOKUP(C810,HANTAVIROSE!$A$5:$C$153,3,FALSE),0)</f>
        <v>0</v>
      </c>
      <c r="Y810">
        <f>IFERROR(VLOOKUP(C810,MENINGITE!$A$5:$C$447,3,FALSE),0)</f>
        <v>0</v>
      </c>
      <c r="Z810">
        <f>IFERROR(VLOOKUP(C810,RAIVA!$A$5:$C$16,3,FALSE),0)</f>
        <v>0</v>
      </c>
    </row>
    <row r="811" spans="1:26" x14ac:dyDescent="0.3">
      <c r="A811" s="2" t="s">
        <v>3257</v>
      </c>
      <c r="B811" s="2" t="s">
        <v>3599</v>
      </c>
      <c r="C811" s="2">
        <v>290440</v>
      </c>
      <c r="D811" s="2">
        <v>2904407</v>
      </c>
      <c r="E811" s="2" t="s">
        <v>3257</v>
      </c>
      <c r="F811" s="2" t="s">
        <v>3599</v>
      </c>
      <c r="G811" s="2">
        <f>IFERROR(VLOOKUP(D811,Coordenadas!$A$2:$D$5571,3,FALSE),0)</f>
        <v>-12.4815</v>
      </c>
      <c r="H811" s="2">
        <f>IFERROR(VLOOKUP(D811,Coordenadas!$A$2:$D$5571,4,FALSE),0)</f>
        <v>-43.9679</v>
      </c>
      <c r="I811" s="2" t="s">
        <v>5324</v>
      </c>
      <c r="J811" s="2">
        <v>11077</v>
      </c>
      <c r="K811" s="2" t="s">
        <v>5332</v>
      </c>
      <c r="L811" s="2">
        <f>IFERROR(VLOOKUP(C811,BOTULISMO!$A$3:$C$19,3,FALSE),0)</f>
        <v>0</v>
      </c>
      <c r="M811" s="2">
        <f>IFERROR(VLOOKUP(C811,'LEISHMANIOSE VISCERAL'!$A$4:$C$454,3,FALSE),0)</f>
        <v>0</v>
      </c>
      <c r="N811" s="2">
        <f>IFERROR(VLOOKUP(C811,'LEISHMANIOSE TEGUMENTAR'!$A$4:$C$1681,3,FALSE),0)</f>
        <v>2</v>
      </c>
      <c r="O811" s="2">
        <f>IFERROR(VLOOKUP(C811,'FEBRE AMARELA'!$A$4:$C$38,3,FALSE),0)</f>
        <v>0</v>
      </c>
      <c r="P811" s="2">
        <f>IFERROR(VLOOKUP(C811,DENGUE!$A$5:$C$4097,3,FALSE),0)</f>
        <v>43</v>
      </c>
      <c r="Q811" s="2">
        <f>IFERROR(VLOOKUP(C811,'HEPATITE VIRAL'!$A$5:$C$3162,3,FALSE),0)</f>
        <v>0</v>
      </c>
      <c r="R811" s="2">
        <f>IFERROR(VLOOKUP(C811,'FEBRE MACULOSA'!$A$5:$C$181,3,FALSE),0)</f>
        <v>0</v>
      </c>
      <c r="S811" s="2">
        <f>IFERROR(VLOOKUP(C811,LEPTOSPIROSE!$A$5:$C$1176,3,FALSE),0)</f>
        <v>0</v>
      </c>
      <c r="T811" s="2">
        <f>IFERROR(VLOOKUP(C811,'DOENÇA DE CHAGAS'!$A$5:$C$100,3,FALSE),0)</f>
        <v>0</v>
      </c>
      <c r="U811" s="2">
        <f>IFERROR(VLOOKUP(C811,'PICADAS DE COBRAS'!$A$6:$C$4645,3,FALSE),0)</f>
        <v>29</v>
      </c>
      <c r="V811">
        <f>IFERROR(VLOOKUP(C811,'ZIKA VIRUS'!$A$5:$C$2399,3,FALSE),0)</f>
        <v>0</v>
      </c>
      <c r="W811">
        <f>IFERROR(VLOOKUP(C811,'FEBRE TIFÓIDE'!$A$5:$C$46,3,FALSE),0)</f>
        <v>0</v>
      </c>
      <c r="X811">
        <f>IFERROR(VLOOKUP(C811,HANTAVIROSE!$A$5:$C$153,3,FALSE),0)</f>
        <v>0</v>
      </c>
      <c r="Y811">
        <f>IFERROR(VLOOKUP(C811,MENINGITE!$A$5:$C$447,3,FALSE),0)</f>
        <v>0</v>
      </c>
      <c r="Z811">
        <f>IFERROR(VLOOKUP(C811,RAIVA!$A$5:$C$16,3,FALSE),0)</f>
        <v>0</v>
      </c>
    </row>
    <row r="812" spans="1:26" x14ac:dyDescent="0.3">
      <c r="A812" s="2" t="s">
        <v>5044</v>
      </c>
      <c r="B812" s="2" t="s">
        <v>5153</v>
      </c>
      <c r="C812" s="2">
        <v>150178</v>
      </c>
      <c r="D812" s="2">
        <v>1501782</v>
      </c>
      <c r="E812" s="2" t="s">
        <v>5044</v>
      </c>
      <c r="F812" s="2" t="s">
        <v>5153</v>
      </c>
      <c r="G812" s="2">
        <f>IFERROR(VLOOKUP(D812,Coordenadas!$A$2:$D$5571,3,FALSE),0)</f>
        <v>-3.7719100000000001</v>
      </c>
      <c r="H812" s="2">
        <f>IFERROR(VLOOKUP(D812,Coordenadas!$A$2:$D$5571,4,FALSE),0)</f>
        <v>-49.573500000000003</v>
      </c>
      <c r="I812" s="2" t="s">
        <v>5323</v>
      </c>
      <c r="J812" s="2">
        <v>52493</v>
      </c>
      <c r="K812" s="2" t="s">
        <v>5331</v>
      </c>
      <c r="L812" s="2">
        <f>IFERROR(VLOOKUP(C812,BOTULISMO!$A$3:$C$19,3,FALSE),0)</f>
        <v>0</v>
      </c>
      <c r="M812" s="2">
        <f>IFERROR(VLOOKUP(C812,'LEISHMANIOSE VISCERAL'!$A$4:$C$454,3,FALSE),0)</f>
        <v>1</v>
      </c>
      <c r="N812" s="2">
        <f>IFERROR(VLOOKUP(C812,'LEISHMANIOSE TEGUMENTAR'!$A$4:$C$1681,3,FALSE),0)</f>
        <v>36</v>
      </c>
      <c r="O812" s="2">
        <f>IFERROR(VLOOKUP(C812,'FEBRE AMARELA'!$A$4:$C$38,3,FALSE),0)</f>
        <v>0</v>
      </c>
      <c r="P812" s="2">
        <f>IFERROR(VLOOKUP(C812,DENGUE!$A$5:$C$4097,3,FALSE),0)</f>
        <v>10</v>
      </c>
      <c r="Q812" s="2">
        <f>IFERROR(VLOOKUP(C812,'HEPATITE VIRAL'!$A$5:$C$3162,3,FALSE),0)</f>
        <v>2</v>
      </c>
      <c r="R812" s="2">
        <f>IFERROR(VLOOKUP(C812,'FEBRE MACULOSA'!$A$5:$C$181,3,FALSE),0)</f>
        <v>0</v>
      </c>
      <c r="S812" s="2">
        <f>IFERROR(VLOOKUP(C812,LEPTOSPIROSE!$A$5:$C$1176,3,FALSE),0)</f>
        <v>0</v>
      </c>
      <c r="T812" s="2">
        <f>IFERROR(VLOOKUP(C812,'DOENÇA DE CHAGAS'!$A$5:$C$100,3,FALSE),0)</f>
        <v>0</v>
      </c>
      <c r="U812" s="2">
        <f>IFERROR(VLOOKUP(C812,'PICADAS DE COBRAS'!$A$6:$C$4645,3,FALSE),0)</f>
        <v>31</v>
      </c>
      <c r="V812">
        <f>IFERROR(VLOOKUP(C812,'ZIKA VIRUS'!$A$5:$C$2399,3,FALSE),0)</f>
        <v>2</v>
      </c>
      <c r="W812">
        <f>IFERROR(VLOOKUP(C812,'FEBRE TIFÓIDE'!$A$5:$C$46,3,FALSE),0)</f>
        <v>0</v>
      </c>
      <c r="X812">
        <f>IFERROR(VLOOKUP(C812,HANTAVIROSE!$A$5:$C$153,3,FALSE),0)</f>
        <v>0</v>
      </c>
      <c r="Y812">
        <f>IFERROR(VLOOKUP(C812,MENINGITE!$A$5:$C$447,3,FALSE),0)</f>
        <v>0</v>
      </c>
      <c r="Z812">
        <f>IFERROR(VLOOKUP(C812,RAIVA!$A$5:$C$16,3,FALSE),0)</f>
        <v>0</v>
      </c>
    </row>
    <row r="813" spans="1:26" x14ac:dyDescent="0.3">
      <c r="A813" s="2" t="s">
        <v>3</v>
      </c>
      <c r="B813" s="2" t="s">
        <v>211</v>
      </c>
      <c r="C813" s="2">
        <v>520380</v>
      </c>
      <c r="D813" s="2">
        <v>5203807</v>
      </c>
      <c r="E813" s="2" t="s">
        <v>3</v>
      </c>
      <c r="F813" s="2" t="s">
        <v>211</v>
      </c>
      <c r="G813" s="2">
        <f>IFERROR(VLOOKUP(D813,Coordenadas!$A$2:$D$5571,3,FALSE),0)</f>
        <v>-15.242800000000001</v>
      </c>
      <c r="H813" s="2">
        <f>IFERROR(VLOOKUP(D813,Coordenadas!$A$2:$D$5571,4,FALSE),0)</f>
        <v>-51.160200000000003</v>
      </c>
      <c r="I813" s="2" t="s">
        <v>5327</v>
      </c>
      <c r="J813" s="2">
        <v>5509</v>
      </c>
      <c r="K813" s="2" t="s">
        <v>5332</v>
      </c>
      <c r="L813" s="2">
        <f>IFERROR(VLOOKUP(C813,BOTULISMO!$A$3:$C$19,3,FALSE),0)</f>
        <v>0</v>
      </c>
      <c r="M813" s="2">
        <f>IFERROR(VLOOKUP(C813,'LEISHMANIOSE VISCERAL'!$A$4:$C$454,3,FALSE),0)</f>
        <v>0</v>
      </c>
      <c r="N813" s="2">
        <f>IFERROR(VLOOKUP(C813,'LEISHMANIOSE TEGUMENTAR'!$A$4:$C$1681,3,FALSE),0)</f>
        <v>0</v>
      </c>
      <c r="O813" s="2">
        <f>IFERROR(VLOOKUP(C813,'FEBRE AMARELA'!$A$4:$C$38,3,FALSE),0)</f>
        <v>0</v>
      </c>
      <c r="P813" s="2">
        <f>IFERROR(VLOOKUP(C813,DENGUE!$A$5:$C$4097,3,FALSE),0)</f>
        <v>4</v>
      </c>
      <c r="Q813" s="2">
        <f>IFERROR(VLOOKUP(C813,'HEPATITE VIRAL'!$A$5:$C$3162,3,FALSE),0)</f>
        <v>1</v>
      </c>
      <c r="R813" s="2">
        <f>IFERROR(VLOOKUP(C813,'FEBRE MACULOSA'!$A$5:$C$181,3,FALSE),0)</f>
        <v>0</v>
      </c>
      <c r="S813" s="2">
        <f>IFERROR(VLOOKUP(C813,LEPTOSPIROSE!$A$5:$C$1176,3,FALSE),0)</f>
        <v>0</v>
      </c>
      <c r="T813" s="2">
        <f>IFERROR(VLOOKUP(C813,'DOENÇA DE CHAGAS'!$A$5:$C$100,3,FALSE),0)</f>
        <v>0</v>
      </c>
      <c r="U813" s="2">
        <f>IFERROR(VLOOKUP(C813,'PICADAS DE COBRAS'!$A$6:$C$4645,3,FALSE),0)</f>
        <v>9</v>
      </c>
      <c r="V813">
        <f>IFERROR(VLOOKUP(C813,'ZIKA VIRUS'!$A$5:$C$2399,3,FALSE),0)</f>
        <v>0</v>
      </c>
      <c r="W813">
        <f>IFERROR(VLOOKUP(C813,'FEBRE TIFÓIDE'!$A$5:$C$46,3,FALSE),0)</f>
        <v>0</v>
      </c>
      <c r="X813">
        <f>IFERROR(VLOOKUP(C813,HANTAVIROSE!$A$5:$C$153,3,FALSE),0)</f>
        <v>0</v>
      </c>
      <c r="Y813">
        <f>IFERROR(VLOOKUP(C813,MENINGITE!$A$5:$C$447,3,FALSE),0)</f>
        <v>0</v>
      </c>
      <c r="Z813">
        <f>IFERROR(VLOOKUP(C813,RAIVA!$A$5:$C$16,3,FALSE),0)</f>
        <v>0</v>
      </c>
    </row>
    <row r="814" spans="1:26" x14ac:dyDescent="0.3">
      <c r="A814" s="2" t="s">
        <v>470</v>
      </c>
      <c r="B814" s="2" t="s">
        <v>909</v>
      </c>
      <c r="C814" s="2">
        <v>430265</v>
      </c>
      <c r="D814" s="2">
        <v>4302659</v>
      </c>
      <c r="E814" s="2" t="s">
        <v>470</v>
      </c>
      <c r="F814" s="2" t="s">
        <v>909</v>
      </c>
      <c r="G814" s="2">
        <f>IFERROR(VLOOKUP(D814,Coordenadas!$A$2:$D$5571,3,FALSE),0)</f>
        <v>-29.5501</v>
      </c>
      <c r="H814" s="2">
        <f>IFERROR(VLOOKUP(D814,Coordenadas!$A$2:$D$5571,4,FALSE),0)</f>
        <v>-51.594499999999996</v>
      </c>
      <c r="I814" s="2" t="s">
        <v>5326</v>
      </c>
      <c r="J814" s="2">
        <v>4675</v>
      </c>
      <c r="K814" s="2" t="s">
        <v>5332</v>
      </c>
      <c r="L814" s="2">
        <f>IFERROR(VLOOKUP(C814,BOTULISMO!$A$3:$C$19,3,FALSE),0)</f>
        <v>0</v>
      </c>
      <c r="M814" s="2">
        <f>IFERROR(VLOOKUP(C814,'LEISHMANIOSE VISCERAL'!$A$4:$C$454,3,FALSE),0)</f>
        <v>0</v>
      </c>
      <c r="N814" s="2">
        <f>IFERROR(VLOOKUP(C814,'LEISHMANIOSE TEGUMENTAR'!$A$4:$C$1681,3,FALSE),0)</f>
        <v>0</v>
      </c>
      <c r="O814" s="2">
        <f>IFERROR(VLOOKUP(C814,'FEBRE AMARELA'!$A$4:$C$38,3,FALSE),0)</f>
        <v>0</v>
      </c>
      <c r="P814" s="2">
        <f>IFERROR(VLOOKUP(C814,DENGUE!$A$5:$C$4097,3,FALSE),0)</f>
        <v>0</v>
      </c>
      <c r="Q814" s="2">
        <f>IFERROR(VLOOKUP(C814,'HEPATITE VIRAL'!$A$5:$C$3162,3,FALSE),0)</f>
        <v>1</v>
      </c>
      <c r="R814" s="2">
        <f>IFERROR(VLOOKUP(C814,'FEBRE MACULOSA'!$A$5:$C$181,3,FALSE),0)</f>
        <v>0</v>
      </c>
      <c r="S814" s="2">
        <f>IFERROR(VLOOKUP(C814,LEPTOSPIROSE!$A$5:$C$1176,3,FALSE),0)</f>
        <v>0</v>
      </c>
      <c r="T814" s="2">
        <f>IFERROR(VLOOKUP(C814,'DOENÇA DE CHAGAS'!$A$5:$C$100,3,FALSE),0)</f>
        <v>0</v>
      </c>
      <c r="U814" s="2">
        <f>IFERROR(VLOOKUP(C814,'PICADAS DE COBRAS'!$A$6:$C$4645,3,FALSE),0)</f>
        <v>0</v>
      </c>
      <c r="V814">
        <f>IFERROR(VLOOKUP(C814,'ZIKA VIRUS'!$A$5:$C$2399,3,FALSE),0)</f>
        <v>0</v>
      </c>
      <c r="W814">
        <f>IFERROR(VLOOKUP(C814,'FEBRE TIFÓIDE'!$A$5:$C$46,3,FALSE),0)</f>
        <v>0</v>
      </c>
      <c r="X814">
        <f>IFERROR(VLOOKUP(C814,HANTAVIROSE!$A$5:$C$153,3,FALSE),0)</f>
        <v>0</v>
      </c>
      <c r="Y814">
        <f>IFERROR(VLOOKUP(C814,MENINGITE!$A$5:$C$447,3,FALSE),0)</f>
        <v>0</v>
      </c>
      <c r="Z814">
        <f>IFERROR(VLOOKUP(C814,RAIVA!$A$5:$C$16,3,FALSE),0)</f>
        <v>0</v>
      </c>
    </row>
    <row r="815" spans="1:26" x14ac:dyDescent="0.3">
      <c r="A815" s="2" t="s">
        <v>1637</v>
      </c>
      <c r="B815" s="2" t="s">
        <v>2169</v>
      </c>
      <c r="C815" s="2">
        <v>350780</v>
      </c>
      <c r="D815" s="2">
        <v>3507803</v>
      </c>
      <c r="E815" s="2" t="s">
        <v>1637</v>
      </c>
      <c r="F815" s="2" t="s">
        <v>2169</v>
      </c>
      <c r="G815" s="2">
        <f>IFERROR(VLOOKUP(D815,Coordenadas!$A$2:$D$5571,3,FALSE),0)</f>
        <v>-20.984500000000001</v>
      </c>
      <c r="H815" s="2">
        <f>IFERROR(VLOOKUP(D815,Coordenadas!$A$2:$D$5571,4,FALSE),0)</f>
        <v>-47.657200000000003</v>
      </c>
      <c r="I815" s="2" t="s">
        <v>5325</v>
      </c>
      <c r="J815" s="2">
        <v>21107</v>
      </c>
      <c r="K815" s="2" t="s">
        <v>5330</v>
      </c>
      <c r="L815" s="2">
        <f>IFERROR(VLOOKUP(C815,BOTULISMO!$A$3:$C$19,3,FALSE),0)</f>
        <v>0</v>
      </c>
      <c r="M815" s="2">
        <f>IFERROR(VLOOKUP(C815,'LEISHMANIOSE VISCERAL'!$A$4:$C$454,3,FALSE),0)</f>
        <v>0</v>
      </c>
      <c r="N815" s="2">
        <f>IFERROR(VLOOKUP(C815,'LEISHMANIOSE TEGUMENTAR'!$A$4:$C$1681,3,FALSE),0)</f>
        <v>0</v>
      </c>
      <c r="O815" s="2">
        <f>IFERROR(VLOOKUP(C815,'FEBRE AMARELA'!$A$4:$C$38,3,FALSE),0)</f>
        <v>0</v>
      </c>
      <c r="P815" s="2">
        <f>IFERROR(VLOOKUP(C815,DENGUE!$A$5:$C$4097,3,FALSE),0)</f>
        <v>67</v>
      </c>
      <c r="Q815" s="2">
        <f>IFERROR(VLOOKUP(C815,'HEPATITE VIRAL'!$A$5:$C$3162,3,FALSE),0)</f>
        <v>0</v>
      </c>
      <c r="R815" s="2">
        <f>IFERROR(VLOOKUP(C815,'FEBRE MACULOSA'!$A$5:$C$181,3,FALSE),0)</f>
        <v>0</v>
      </c>
      <c r="S815" s="2">
        <f>IFERROR(VLOOKUP(C815,LEPTOSPIROSE!$A$5:$C$1176,3,FALSE),0)</f>
        <v>0</v>
      </c>
      <c r="T815" s="2">
        <f>IFERROR(VLOOKUP(C815,'DOENÇA DE CHAGAS'!$A$5:$C$100,3,FALSE),0)</f>
        <v>0</v>
      </c>
      <c r="U815" s="2">
        <f>IFERROR(VLOOKUP(C815,'PICADAS DE COBRAS'!$A$6:$C$4645,3,FALSE),0)</f>
        <v>32</v>
      </c>
      <c r="V815">
        <f>IFERROR(VLOOKUP(C815,'ZIKA VIRUS'!$A$5:$C$2399,3,FALSE),0)</f>
        <v>19</v>
      </c>
      <c r="W815">
        <f>IFERROR(VLOOKUP(C815,'FEBRE TIFÓIDE'!$A$5:$C$46,3,FALSE),0)</f>
        <v>0</v>
      </c>
      <c r="X815">
        <f>IFERROR(VLOOKUP(C815,HANTAVIROSE!$A$5:$C$153,3,FALSE),0)</f>
        <v>0</v>
      </c>
      <c r="Y815">
        <f>IFERROR(VLOOKUP(C815,MENINGITE!$A$5:$C$447,3,FALSE),0)</f>
        <v>0</v>
      </c>
      <c r="Z815">
        <f>IFERROR(VLOOKUP(C815,RAIVA!$A$5:$C$16,3,FALSE),0)</f>
        <v>0</v>
      </c>
    </row>
    <row r="816" spans="1:26" x14ac:dyDescent="0.3">
      <c r="A816" s="2" t="s">
        <v>1637</v>
      </c>
      <c r="B816" s="2" t="s">
        <v>2168</v>
      </c>
      <c r="C816" s="2">
        <v>350790</v>
      </c>
      <c r="D816" s="2">
        <v>3507902</v>
      </c>
      <c r="E816" s="2" t="s">
        <v>1637</v>
      </c>
      <c r="F816" s="2" t="s">
        <v>2168</v>
      </c>
      <c r="G816" s="2">
        <f>IFERROR(VLOOKUP(D816,Coordenadas!$A$2:$D$5571,3,FALSE),0)</f>
        <v>-22.279499999999999</v>
      </c>
      <c r="H816" s="2">
        <f>IFERROR(VLOOKUP(D816,Coordenadas!$A$2:$D$5571,4,FALSE),0)</f>
        <v>-48.125100000000003</v>
      </c>
      <c r="I816" s="2" t="s">
        <v>5325</v>
      </c>
      <c r="J816" s="2">
        <v>21580</v>
      </c>
      <c r="K816" s="2" t="s">
        <v>5330</v>
      </c>
      <c r="L816" s="2">
        <f>IFERROR(VLOOKUP(C816,BOTULISMO!$A$3:$C$19,3,FALSE),0)</f>
        <v>0</v>
      </c>
      <c r="M816" s="2">
        <f>IFERROR(VLOOKUP(C816,'LEISHMANIOSE VISCERAL'!$A$4:$C$454,3,FALSE),0)</f>
        <v>0</v>
      </c>
      <c r="N816" s="2">
        <f>IFERROR(VLOOKUP(C816,'LEISHMANIOSE TEGUMENTAR'!$A$4:$C$1681,3,FALSE),0)</f>
        <v>0</v>
      </c>
      <c r="O816" s="2">
        <f>IFERROR(VLOOKUP(C816,'FEBRE AMARELA'!$A$4:$C$38,3,FALSE),0)</f>
        <v>0</v>
      </c>
      <c r="P816" s="2">
        <f>IFERROR(VLOOKUP(C816,DENGUE!$A$5:$C$4097,3,FALSE),0)</f>
        <v>264</v>
      </c>
      <c r="Q816" s="2">
        <f>IFERROR(VLOOKUP(C816,'HEPATITE VIRAL'!$A$5:$C$3162,3,FALSE),0)</f>
        <v>1</v>
      </c>
      <c r="R816" s="2">
        <f>IFERROR(VLOOKUP(C816,'FEBRE MACULOSA'!$A$5:$C$181,3,FALSE),0)</f>
        <v>0</v>
      </c>
      <c r="S816" s="2">
        <f>IFERROR(VLOOKUP(C816,LEPTOSPIROSE!$A$5:$C$1176,3,FALSE),0)</f>
        <v>0</v>
      </c>
      <c r="T816" s="2">
        <f>IFERROR(VLOOKUP(C816,'DOENÇA DE CHAGAS'!$A$5:$C$100,3,FALSE),0)</f>
        <v>0</v>
      </c>
      <c r="U816" s="2">
        <f>IFERROR(VLOOKUP(C816,'PICADAS DE COBRAS'!$A$6:$C$4645,3,FALSE),0)</f>
        <v>132</v>
      </c>
      <c r="V816">
        <f>IFERROR(VLOOKUP(C816,'ZIKA VIRUS'!$A$5:$C$2399,3,FALSE),0)</f>
        <v>0</v>
      </c>
      <c r="W816">
        <f>IFERROR(VLOOKUP(C816,'FEBRE TIFÓIDE'!$A$5:$C$46,3,FALSE),0)</f>
        <v>0</v>
      </c>
      <c r="X816">
        <f>IFERROR(VLOOKUP(C816,HANTAVIROSE!$A$5:$C$153,3,FALSE),0)</f>
        <v>0</v>
      </c>
      <c r="Y816">
        <f>IFERROR(VLOOKUP(C816,MENINGITE!$A$5:$C$447,3,FALSE),0)</f>
        <v>0</v>
      </c>
      <c r="Z816">
        <f>IFERROR(VLOOKUP(C816,RAIVA!$A$5:$C$16,3,FALSE),0)</f>
        <v>0</v>
      </c>
    </row>
    <row r="817" spans="1:26" x14ac:dyDescent="0.3">
      <c r="A817" s="2" t="s">
        <v>3257</v>
      </c>
      <c r="B817" s="2" t="s">
        <v>3598</v>
      </c>
      <c r="C817" s="2">
        <v>290450</v>
      </c>
      <c r="D817" s="2">
        <v>2904506</v>
      </c>
      <c r="E817" s="2" t="s">
        <v>3257</v>
      </c>
      <c r="F817" s="2" t="s">
        <v>3598</v>
      </c>
      <c r="G817" s="2">
        <f>IFERROR(VLOOKUP(D817,Coordenadas!$A$2:$D$5571,3,FALSE),0)</f>
        <v>-11.9915</v>
      </c>
      <c r="H817" s="2">
        <f>IFERROR(VLOOKUP(D817,Coordenadas!$A$2:$D$5571,4,FALSE),0)</f>
        <v>-42.632599999999996</v>
      </c>
      <c r="I817" s="2" t="s">
        <v>5324</v>
      </c>
      <c r="J817" s="2">
        <v>10717</v>
      </c>
      <c r="K817" s="2" t="s">
        <v>5332</v>
      </c>
      <c r="L817" s="2">
        <f>IFERROR(VLOOKUP(C817,BOTULISMO!$A$3:$C$19,3,FALSE),0)</f>
        <v>0</v>
      </c>
      <c r="M817" s="2">
        <f>IFERROR(VLOOKUP(C817,'LEISHMANIOSE VISCERAL'!$A$4:$C$454,3,FALSE),0)</f>
        <v>0</v>
      </c>
      <c r="N817" s="2">
        <f>IFERROR(VLOOKUP(C817,'LEISHMANIOSE TEGUMENTAR'!$A$4:$C$1681,3,FALSE),0)</f>
        <v>0</v>
      </c>
      <c r="O817" s="2">
        <f>IFERROR(VLOOKUP(C817,'FEBRE AMARELA'!$A$4:$C$38,3,FALSE),0)</f>
        <v>0</v>
      </c>
      <c r="P817" s="2">
        <f>IFERROR(VLOOKUP(C817,DENGUE!$A$5:$C$4097,3,FALSE),0)</f>
        <v>28</v>
      </c>
      <c r="Q817" s="2">
        <f>IFERROR(VLOOKUP(C817,'HEPATITE VIRAL'!$A$5:$C$3162,3,FALSE),0)</f>
        <v>3</v>
      </c>
      <c r="R817" s="2">
        <f>IFERROR(VLOOKUP(C817,'FEBRE MACULOSA'!$A$5:$C$181,3,FALSE),0)</f>
        <v>0</v>
      </c>
      <c r="S817" s="2">
        <f>IFERROR(VLOOKUP(C817,LEPTOSPIROSE!$A$5:$C$1176,3,FALSE),0)</f>
        <v>0</v>
      </c>
      <c r="T817" s="2">
        <f>IFERROR(VLOOKUP(C817,'DOENÇA DE CHAGAS'!$A$5:$C$100,3,FALSE),0)</f>
        <v>0</v>
      </c>
      <c r="U817" s="2">
        <f>IFERROR(VLOOKUP(C817,'PICADAS DE COBRAS'!$A$6:$C$4645,3,FALSE),0)</f>
        <v>21</v>
      </c>
      <c r="V817">
        <f>IFERROR(VLOOKUP(C817,'ZIKA VIRUS'!$A$5:$C$2399,3,FALSE),0)</f>
        <v>16</v>
      </c>
      <c r="W817">
        <f>IFERROR(VLOOKUP(C817,'FEBRE TIFÓIDE'!$A$5:$C$46,3,FALSE),0)</f>
        <v>0</v>
      </c>
      <c r="X817">
        <f>IFERROR(VLOOKUP(C817,HANTAVIROSE!$A$5:$C$153,3,FALSE),0)</f>
        <v>0</v>
      </c>
      <c r="Y817">
        <f>IFERROR(VLOOKUP(C817,MENINGITE!$A$5:$C$447,3,FALSE),0)</f>
        <v>0</v>
      </c>
      <c r="Z817">
        <f>IFERROR(VLOOKUP(C817,RAIVA!$A$5:$C$16,3,FALSE),0)</f>
        <v>0</v>
      </c>
    </row>
    <row r="818" spans="1:26" x14ac:dyDescent="0.3">
      <c r="A818" s="2" t="s">
        <v>2425</v>
      </c>
      <c r="B818" s="2" t="s">
        <v>3163</v>
      </c>
      <c r="C818" s="2">
        <v>310900</v>
      </c>
      <c r="D818" s="2">
        <v>3109006</v>
      </c>
      <c r="E818" s="2" t="s">
        <v>2425</v>
      </c>
      <c r="F818" s="2" t="s">
        <v>3163</v>
      </c>
      <c r="G818" s="2">
        <f>IFERROR(VLOOKUP(D818,Coordenadas!$A$2:$D$5571,3,FALSE),0)</f>
        <v>-20.151</v>
      </c>
      <c r="H818" s="2">
        <f>IFERROR(VLOOKUP(D818,Coordenadas!$A$2:$D$5571,4,FALSE),0)</f>
        <v>-44.200699999999998</v>
      </c>
      <c r="I818" s="2" t="s">
        <v>5325</v>
      </c>
      <c r="J818" s="2">
        <v>33973</v>
      </c>
      <c r="K818" s="2" t="s">
        <v>5330</v>
      </c>
      <c r="L818" s="2">
        <f>IFERROR(VLOOKUP(C818,BOTULISMO!$A$3:$C$19,3,FALSE),0)</f>
        <v>0</v>
      </c>
      <c r="M818" s="2">
        <f>IFERROR(VLOOKUP(C818,'LEISHMANIOSE VISCERAL'!$A$4:$C$454,3,FALSE),0)</f>
        <v>0</v>
      </c>
      <c r="N818" s="2">
        <f>IFERROR(VLOOKUP(C818,'LEISHMANIOSE TEGUMENTAR'!$A$4:$C$1681,3,FALSE),0)</f>
        <v>0</v>
      </c>
      <c r="O818" s="2">
        <f>IFERROR(VLOOKUP(C818,'FEBRE AMARELA'!$A$4:$C$38,3,FALSE),0)</f>
        <v>0</v>
      </c>
      <c r="P818" s="2">
        <f>IFERROR(VLOOKUP(C818,DENGUE!$A$5:$C$4097,3,FALSE),0)</f>
        <v>212</v>
      </c>
      <c r="Q818" s="2">
        <f>IFERROR(VLOOKUP(C818,'HEPATITE VIRAL'!$A$5:$C$3162,3,FALSE),0)</f>
        <v>19</v>
      </c>
      <c r="R818" s="2">
        <f>IFERROR(VLOOKUP(C818,'FEBRE MACULOSA'!$A$5:$C$181,3,FALSE),0)</f>
        <v>0</v>
      </c>
      <c r="S818" s="2">
        <f>IFERROR(VLOOKUP(C818,LEPTOSPIROSE!$A$5:$C$1176,3,FALSE),0)</f>
        <v>1</v>
      </c>
      <c r="T818" s="2">
        <f>IFERROR(VLOOKUP(C818,'DOENÇA DE CHAGAS'!$A$5:$C$100,3,FALSE),0)</f>
        <v>0</v>
      </c>
      <c r="U818" s="2">
        <f>IFERROR(VLOOKUP(C818,'PICADAS DE COBRAS'!$A$6:$C$4645,3,FALSE),0)</f>
        <v>113</v>
      </c>
      <c r="V818">
        <f>IFERROR(VLOOKUP(C818,'ZIKA VIRUS'!$A$5:$C$2399,3,FALSE),0)</f>
        <v>2</v>
      </c>
      <c r="W818">
        <f>IFERROR(VLOOKUP(C818,'FEBRE TIFÓIDE'!$A$5:$C$46,3,FALSE),0)</f>
        <v>0</v>
      </c>
      <c r="X818">
        <f>IFERROR(VLOOKUP(C818,HANTAVIROSE!$A$5:$C$153,3,FALSE),0)</f>
        <v>0</v>
      </c>
      <c r="Y818">
        <f>IFERROR(VLOOKUP(C818,MENINGITE!$A$5:$C$447,3,FALSE),0)</f>
        <v>0</v>
      </c>
      <c r="Z818">
        <f>IFERROR(VLOOKUP(C818,RAIVA!$A$5:$C$16,3,FALSE),0)</f>
        <v>0</v>
      </c>
    </row>
    <row r="819" spans="1:26" x14ac:dyDescent="0.3">
      <c r="A819" s="2" t="s">
        <v>3257</v>
      </c>
      <c r="B819" s="2" t="s">
        <v>3597</v>
      </c>
      <c r="C819" s="2">
        <v>290460</v>
      </c>
      <c r="D819" s="2">
        <v>2904605</v>
      </c>
      <c r="E819" s="2" t="s">
        <v>3257</v>
      </c>
      <c r="F819" s="2" t="s">
        <v>3597</v>
      </c>
      <c r="G819" s="2">
        <f>IFERROR(VLOOKUP(D819,Coordenadas!$A$2:$D$5571,3,FALSE),0)</f>
        <v>-14.2021</v>
      </c>
      <c r="H819" s="2">
        <f>IFERROR(VLOOKUP(D819,Coordenadas!$A$2:$D$5571,4,FALSE),0)</f>
        <v>-41.669600000000003</v>
      </c>
      <c r="I819" s="2" t="s">
        <v>5324</v>
      </c>
      <c r="J819" s="2">
        <v>64602</v>
      </c>
      <c r="K819" s="2" t="s">
        <v>5331</v>
      </c>
      <c r="L819" s="2">
        <f>IFERROR(VLOOKUP(C819,BOTULISMO!$A$3:$C$19,3,FALSE),0)</f>
        <v>0</v>
      </c>
      <c r="M819" s="2">
        <f>IFERROR(VLOOKUP(C819,'LEISHMANIOSE VISCERAL'!$A$4:$C$454,3,FALSE),0)</f>
        <v>1</v>
      </c>
      <c r="N819" s="2">
        <f>IFERROR(VLOOKUP(C819,'LEISHMANIOSE TEGUMENTAR'!$A$4:$C$1681,3,FALSE),0)</f>
        <v>1</v>
      </c>
      <c r="O819" s="2">
        <f>IFERROR(VLOOKUP(C819,'FEBRE AMARELA'!$A$4:$C$38,3,FALSE),0)</f>
        <v>0</v>
      </c>
      <c r="P819" s="2">
        <f>IFERROR(VLOOKUP(C819,DENGUE!$A$5:$C$4097,3,FALSE),0)</f>
        <v>1166</v>
      </c>
      <c r="Q819" s="2">
        <f>IFERROR(VLOOKUP(C819,'HEPATITE VIRAL'!$A$5:$C$3162,3,FALSE),0)</f>
        <v>1</v>
      </c>
      <c r="R819" s="2">
        <f>IFERROR(VLOOKUP(C819,'FEBRE MACULOSA'!$A$5:$C$181,3,FALSE),0)</f>
        <v>0</v>
      </c>
      <c r="S819" s="2">
        <f>IFERROR(VLOOKUP(C819,LEPTOSPIROSE!$A$5:$C$1176,3,FALSE),0)</f>
        <v>0</v>
      </c>
      <c r="T819" s="2">
        <f>IFERROR(VLOOKUP(C819,'DOENÇA DE CHAGAS'!$A$5:$C$100,3,FALSE),0)</f>
        <v>0</v>
      </c>
      <c r="U819" s="2">
        <f>IFERROR(VLOOKUP(C819,'PICADAS DE COBRAS'!$A$6:$C$4645,3,FALSE),0)</f>
        <v>197</v>
      </c>
      <c r="V819">
        <f>IFERROR(VLOOKUP(C819,'ZIKA VIRUS'!$A$5:$C$2399,3,FALSE),0)</f>
        <v>51</v>
      </c>
      <c r="W819">
        <f>IFERROR(VLOOKUP(C819,'FEBRE TIFÓIDE'!$A$5:$C$46,3,FALSE),0)</f>
        <v>0</v>
      </c>
      <c r="X819">
        <f>IFERROR(VLOOKUP(C819,HANTAVIROSE!$A$5:$C$153,3,FALSE),0)</f>
        <v>0</v>
      </c>
      <c r="Y819">
        <f>IFERROR(VLOOKUP(C819,MENINGITE!$A$5:$C$447,3,FALSE),0)</f>
        <v>0</v>
      </c>
      <c r="Z819">
        <f>IFERROR(VLOOKUP(C819,RAIVA!$A$5:$C$16,3,FALSE),0)</f>
        <v>0</v>
      </c>
    </row>
    <row r="820" spans="1:26" x14ac:dyDescent="0.3">
      <c r="A820" s="2" t="s">
        <v>967</v>
      </c>
      <c r="B820" s="2" t="s">
        <v>1209</v>
      </c>
      <c r="C820" s="2">
        <v>420287</v>
      </c>
      <c r="D820" s="2">
        <v>4202875</v>
      </c>
      <c r="E820" s="2" t="s">
        <v>967</v>
      </c>
      <c r="F820" s="2" t="s">
        <v>1209</v>
      </c>
      <c r="G820" s="2">
        <f>IFERROR(VLOOKUP(D820,Coordenadas!$A$2:$D$5571,3,FALSE),0)</f>
        <v>-27.305800000000001</v>
      </c>
      <c r="H820" s="2">
        <f>IFERROR(VLOOKUP(D820,Coordenadas!$A$2:$D$5571,4,FALSE),0)</f>
        <v>-50.868400000000001</v>
      </c>
      <c r="I820" s="2" t="s">
        <v>5326</v>
      </c>
      <c r="J820" s="2">
        <v>2850</v>
      </c>
      <c r="K820" s="2" t="s">
        <v>5332</v>
      </c>
      <c r="L820" s="2">
        <f>IFERROR(VLOOKUP(C820,BOTULISMO!$A$3:$C$19,3,FALSE),0)</f>
        <v>0</v>
      </c>
      <c r="M820" s="2">
        <f>IFERROR(VLOOKUP(C820,'LEISHMANIOSE VISCERAL'!$A$4:$C$454,3,FALSE),0)</f>
        <v>0</v>
      </c>
      <c r="N820" s="2">
        <f>IFERROR(VLOOKUP(C820,'LEISHMANIOSE TEGUMENTAR'!$A$4:$C$1681,3,FALSE),0)</f>
        <v>0</v>
      </c>
      <c r="O820" s="2">
        <f>IFERROR(VLOOKUP(C820,'FEBRE AMARELA'!$A$4:$C$38,3,FALSE),0)</f>
        <v>0</v>
      </c>
      <c r="P820" s="2">
        <f>IFERROR(VLOOKUP(C820,DENGUE!$A$5:$C$4097,3,FALSE),0)</f>
        <v>0</v>
      </c>
      <c r="Q820" s="2">
        <f>IFERROR(VLOOKUP(C820,'HEPATITE VIRAL'!$A$5:$C$3162,3,FALSE),0)</f>
        <v>0</v>
      </c>
      <c r="R820" s="2">
        <f>IFERROR(VLOOKUP(C820,'FEBRE MACULOSA'!$A$5:$C$181,3,FALSE),0)</f>
        <v>0</v>
      </c>
      <c r="S820" s="2">
        <f>IFERROR(VLOOKUP(C820,LEPTOSPIROSE!$A$5:$C$1176,3,FALSE),0)</f>
        <v>0</v>
      </c>
      <c r="T820" s="2">
        <f>IFERROR(VLOOKUP(C820,'DOENÇA DE CHAGAS'!$A$5:$C$100,3,FALSE),0)</f>
        <v>0</v>
      </c>
      <c r="U820" s="2">
        <f>IFERROR(VLOOKUP(C820,'PICADAS DE COBRAS'!$A$6:$C$4645,3,FALSE),0)</f>
        <v>0</v>
      </c>
      <c r="V820">
        <f>IFERROR(VLOOKUP(C820,'ZIKA VIRUS'!$A$5:$C$2399,3,FALSE),0)</f>
        <v>0</v>
      </c>
      <c r="W820">
        <f>IFERROR(VLOOKUP(C820,'FEBRE TIFÓIDE'!$A$5:$C$46,3,FALSE),0)</f>
        <v>0</v>
      </c>
      <c r="X820">
        <f>IFERROR(VLOOKUP(C820,HANTAVIROSE!$A$5:$C$153,3,FALSE),0)</f>
        <v>0</v>
      </c>
      <c r="Y820">
        <f>IFERROR(VLOOKUP(C820,MENINGITE!$A$5:$C$447,3,FALSE),0)</f>
        <v>0</v>
      </c>
      <c r="Z820">
        <f>IFERROR(VLOOKUP(C820,RAIVA!$A$5:$C$16,3,FALSE),0)</f>
        <v>0</v>
      </c>
    </row>
    <row r="821" spans="1:26" x14ac:dyDescent="0.3">
      <c r="A821" s="2" t="s">
        <v>967</v>
      </c>
      <c r="B821" s="2" t="s">
        <v>1208</v>
      </c>
      <c r="C821" s="2">
        <v>420290</v>
      </c>
      <c r="D821" s="2">
        <v>4202909</v>
      </c>
      <c r="E821" s="2" t="s">
        <v>967</v>
      </c>
      <c r="F821" s="2" t="s">
        <v>1208</v>
      </c>
      <c r="G821" s="2">
        <f>IFERROR(VLOOKUP(D821,Coordenadas!$A$2:$D$5571,3,FALSE),0)</f>
        <v>-27.0977</v>
      </c>
      <c r="H821" s="2">
        <f>IFERROR(VLOOKUP(D821,Coordenadas!$A$2:$D$5571,4,FALSE),0)</f>
        <v>-48.910699999999999</v>
      </c>
      <c r="I821" s="2" t="s">
        <v>5326</v>
      </c>
      <c r="J821" s="2">
        <v>105503</v>
      </c>
      <c r="K821" s="2" t="s">
        <v>5333</v>
      </c>
      <c r="L821" s="2">
        <f>IFERROR(VLOOKUP(C821,BOTULISMO!$A$3:$C$19,3,FALSE),0)</f>
        <v>0</v>
      </c>
      <c r="M821" s="2">
        <f>IFERROR(VLOOKUP(C821,'LEISHMANIOSE VISCERAL'!$A$4:$C$454,3,FALSE),0)</f>
        <v>0</v>
      </c>
      <c r="N821" s="2">
        <f>IFERROR(VLOOKUP(C821,'LEISHMANIOSE TEGUMENTAR'!$A$4:$C$1681,3,FALSE),0)</f>
        <v>0</v>
      </c>
      <c r="O821" s="2">
        <f>IFERROR(VLOOKUP(C821,'FEBRE AMARELA'!$A$4:$C$38,3,FALSE),0)</f>
        <v>0</v>
      </c>
      <c r="P821" s="2">
        <f>IFERROR(VLOOKUP(C821,DENGUE!$A$5:$C$4097,3,FALSE),0)</f>
        <v>52</v>
      </c>
      <c r="Q821" s="2">
        <f>IFERROR(VLOOKUP(C821,'HEPATITE VIRAL'!$A$5:$C$3162,3,FALSE),0)</f>
        <v>124</v>
      </c>
      <c r="R821" s="2">
        <f>IFERROR(VLOOKUP(C821,'FEBRE MACULOSA'!$A$5:$C$181,3,FALSE),0)</f>
        <v>3</v>
      </c>
      <c r="S821" s="2">
        <f>IFERROR(VLOOKUP(C821,LEPTOSPIROSE!$A$5:$C$1176,3,FALSE),0)</f>
        <v>17</v>
      </c>
      <c r="T821" s="2">
        <f>IFERROR(VLOOKUP(C821,'DOENÇA DE CHAGAS'!$A$5:$C$100,3,FALSE),0)</f>
        <v>0</v>
      </c>
      <c r="U821" s="2">
        <f>IFERROR(VLOOKUP(C821,'PICADAS DE COBRAS'!$A$6:$C$4645,3,FALSE),0)</f>
        <v>57</v>
      </c>
      <c r="V821">
        <f>IFERROR(VLOOKUP(C821,'ZIKA VIRUS'!$A$5:$C$2399,3,FALSE),0)</f>
        <v>3</v>
      </c>
      <c r="W821">
        <f>IFERROR(VLOOKUP(C821,'FEBRE TIFÓIDE'!$A$5:$C$46,3,FALSE),0)</f>
        <v>0</v>
      </c>
      <c r="X821">
        <f>IFERROR(VLOOKUP(C821,HANTAVIROSE!$A$5:$C$153,3,FALSE),0)</f>
        <v>2</v>
      </c>
      <c r="Y821">
        <f>IFERROR(VLOOKUP(C821,MENINGITE!$A$5:$C$447,3,FALSE),0)</f>
        <v>2</v>
      </c>
      <c r="Z821">
        <f>IFERROR(VLOOKUP(C821,RAIVA!$A$5:$C$16,3,FALSE),0)</f>
        <v>0</v>
      </c>
    </row>
    <row r="822" spans="1:26" x14ac:dyDescent="0.3">
      <c r="A822" s="2" t="s">
        <v>2425</v>
      </c>
      <c r="B822" s="2" t="s">
        <v>3162</v>
      </c>
      <c r="C822" s="2">
        <v>310910</v>
      </c>
      <c r="D822" s="2">
        <v>3109105</v>
      </c>
      <c r="E822" s="2" t="s">
        <v>2425</v>
      </c>
      <c r="F822" s="2" t="s">
        <v>3162</v>
      </c>
      <c r="G822" s="2">
        <f>IFERROR(VLOOKUP(D822,Coordenadas!$A$2:$D$5571,3,FALSE),0)</f>
        <v>-22.438300000000002</v>
      </c>
      <c r="H822" s="2">
        <f>IFERROR(VLOOKUP(D822,Coordenadas!$A$2:$D$5571,4,FALSE),0)</f>
        <v>-46.3491</v>
      </c>
      <c r="I822" s="2" t="s">
        <v>5325</v>
      </c>
      <c r="J822" s="2">
        <v>10892</v>
      </c>
      <c r="K822" s="2" t="s">
        <v>5332</v>
      </c>
      <c r="L822" s="2">
        <f>IFERROR(VLOOKUP(C822,BOTULISMO!$A$3:$C$19,3,FALSE),0)</f>
        <v>0</v>
      </c>
      <c r="M822" s="2">
        <f>IFERROR(VLOOKUP(C822,'LEISHMANIOSE VISCERAL'!$A$4:$C$454,3,FALSE),0)</f>
        <v>0</v>
      </c>
      <c r="N822" s="2">
        <f>IFERROR(VLOOKUP(C822,'LEISHMANIOSE TEGUMENTAR'!$A$4:$C$1681,3,FALSE),0)</f>
        <v>0</v>
      </c>
      <c r="O822" s="2">
        <f>IFERROR(VLOOKUP(C822,'FEBRE AMARELA'!$A$4:$C$38,3,FALSE),0)</f>
        <v>0</v>
      </c>
      <c r="P822" s="2">
        <f>IFERROR(VLOOKUP(C822,DENGUE!$A$5:$C$4097,3,FALSE),0)</f>
        <v>0</v>
      </c>
      <c r="Q822" s="2">
        <f>IFERROR(VLOOKUP(C822,'HEPATITE VIRAL'!$A$5:$C$3162,3,FALSE),0)</f>
        <v>2</v>
      </c>
      <c r="R822" s="2">
        <f>IFERROR(VLOOKUP(C822,'FEBRE MACULOSA'!$A$5:$C$181,3,FALSE),0)</f>
        <v>0</v>
      </c>
      <c r="S822" s="2">
        <f>IFERROR(VLOOKUP(C822,LEPTOSPIROSE!$A$5:$C$1176,3,FALSE),0)</f>
        <v>0</v>
      </c>
      <c r="T822" s="2">
        <f>IFERROR(VLOOKUP(C822,'DOENÇA DE CHAGAS'!$A$5:$C$100,3,FALSE),0)</f>
        <v>0</v>
      </c>
      <c r="U822" s="2">
        <f>IFERROR(VLOOKUP(C822,'PICADAS DE COBRAS'!$A$6:$C$4645,3,FALSE),0)</f>
        <v>102</v>
      </c>
      <c r="V822">
        <f>IFERROR(VLOOKUP(C822,'ZIKA VIRUS'!$A$5:$C$2399,3,FALSE),0)</f>
        <v>0</v>
      </c>
      <c r="W822">
        <f>IFERROR(VLOOKUP(C822,'FEBRE TIFÓIDE'!$A$5:$C$46,3,FALSE),0)</f>
        <v>0</v>
      </c>
      <c r="X822">
        <f>IFERROR(VLOOKUP(C822,HANTAVIROSE!$A$5:$C$153,3,FALSE),0)</f>
        <v>0</v>
      </c>
      <c r="Y822">
        <f>IFERROR(VLOOKUP(C822,MENINGITE!$A$5:$C$447,3,FALSE),0)</f>
        <v>0</v>
      </c>
      <c r="Z822">
        <f>IFERROR(VLOOKUP(C822,RAIVA!$A$5:$C$16,3,FALSE),0)</f>
        <v>0</v>
      </c>
    </row>
    <row r="823" spans="1:26" x14ac:dyDescent="0.3">
      <c r="A823" s="2" t="s">
        <v>2425</v>
      </c>
      <c r="B823" s="2" t="s">
        <v>3161</v>
      </c>
      <c r="C823" s="2">
        <v>310920</v>
      </c>
      <c r="D823" s="2">
        <v>3109204</v>
      </c>
      <c r="E823" s="2" t="s">
        <v>2425</v>
      </c>
      <c r="F823" s="2" t="s">
        <v>3161</v>
      </c>
      <c r="G823" s="2">
        <f>IFERROR(VLOOKUP(D823,Coordenadas!$A$2:$D$5571,3,FALSE),0)</f>
        <v>-17.874400000000001</v>
      </c>
      <c r="H823" s="2">
        <f>IFERROR(VLOOKUP(D823,Coordenadas!$A$2:$D$5571,4,FALSE),0)</f>
        <v>-44.177500000000002</v>
      </c>
      <c r="I823" s="2" t="s">
        <v>5325</v>
      </c>
      <c r="J823" s="2">
        <v>10292</v>
      </c>
      <c r="K823" s="2" t="s">
        <v>5332</v>
      </c>
      <c r="L823" s="2">
        <f>IFERROR(VLOOKUP(C823,BOTULISMO!$A$3:$C$19,3,FALSE),0)</f>
        <v>0</v>
      </c>
      <c r="M823" s="2">
        <f>IFERROR(VLOOKUP(C823,'LEISHMANIOSE VISCERAL'!$A$4:$C$454,3,FALSE),0)</f>
        <v>0</v>
      </c>
      <c r="N823" s="2">
        <f>IFERROR(VLOOKUP(C823,'LEISHMANIOSE TEGUMENTAR'!$A$4:$C$1681,3,FALSE),0)</f>
        <v>0</v>
      </c>
      <c r="O823" s="2">
        <f>IFERROR(VLOOKUP(C823,'FEBRE AMARELA'!$A$4:$C$38,3,FALSE),0)</f>
        <v>0</v>
      </c>
      <c r="P823" s="2">
        <f>IFERROR(VLOOKUP(C823,DENGUE!$A$5:$C$4097,3,FALSE),0)</f>
        <v>4</v>
      </c>
      <c r="Q823" s="2">
        <f>IFERROR(VLOOKUP(C823,'HEPATITE VIRAL'!$A$5:$C$3162,3,FALSE),0)</f>
        <v>1</v>
      </c>
      <c r="R823" s="2">
        <f>IFERROR(VLOOKUP(C823,'FEBRE MACULOSA'!$A$5:$C$181,3,FALSE),0)</f>
        <v>0</v>
      </c>
      <c r="S823" s="2">
        <f>IFERROR(VLOOKUP(C823,LEPTOSPIROSE!$A$5:$C$1176,3,FALSE),0)</f>
        <v>0</v>
      </c>
      <c r="T823" s="2">
        <f>IFERROR(VLOOKUP(C823,'DOENÇA DE CHAGAS'!$A$5:$C$100,3,FALSE),0)</f>
        <v>0</v>
      </c>
      <c r="U823" s="2">
        <f>IFERROR(VLOOKUP(C823,'PICADAS DE COBRAS'!$A$6:$C$4645,3,FALSE),0)</f>
        <v>2</v>
      </c>
      <c r="V823">
        <f>IFERROR(VLOOKUP(C823,'ZIKA VIRUS'!$A$5:$C$2399,3,FALSE),0)</f>
        <v>0</v>
      </c>
      <c r="W823">
        <f>IFERROR(VLOOKUP(C823,'FEBRE TIFÓIDE'!$A$5:$C$46,3,FALSE),0)</f>
        <v>0</v>
      </c>
      <c r="X823">
        <f>IFERROR(VLOOKUP(C823,HANTAVIROSE!$A$5:$C$153,3,FALSE),0)</f>
        <v>0</v>
      </c>
      <c r="Y823">
        <f>IFERROR(VLOOKUP(C823,MENINGITE!$A$5:$C$447,3,FALSE),0)</f>
        <v>0</v>
      </c>
      <c r="Z823">
        <f>IFERROR(VLOOKUP(C823,RAIVA!$A$5:$C$16,3,FALSE),0)</f>
        <v>0</v>
      </c>
    </row>
    <row r="824" spans="1:26" x14ac:dyDescent="0.3">
      <c r="A824" s="2" t="s">
        <v>3816</v>
      </c>
      <c r="B824" s="2" t="s">
        <v>3960</v>
      </c>
      <c r="C824" s="2">
        <v>260270</v>
      </c>
      <c r="D824" s="2">
        <v>2602704</v>
      </c>
      <c r="E824" s="2" t="s">
        <v>3816</v>
      </c>
      <c r="F824" s="2" t="s">
        <v>3960</v>
      </c>
      <c r="G824" s="2">
        <f>IFERROR(VLOOKUP(D824,Coordenadas!$A$2:$D$5571,3,FALSE),0)</f>
        <v>-7.7244900000000003</v>
      </c>
      <c r="H824" s="2">
        <f>IFERROR(VLOOKUP(D824,Coordenadas!$A$2:$D$5571,4,FALSE),0)</f>
        <v>-35.318199999999997</v>
      </c>
      <c r="I824" s="2" t="s">
        <v>5324</v>
      </c>
      <c r="J824" s="2">
        <v>12537</v>
      </c>
      <c r="K824" s="2" t="s">
        <v>5332</v>
      </c>
      <c r="L824" s="2">
        <f>IFERROR(VLOOKUP(C824,BOTULISMO!$A$3:$C$19,3,FALSE),0)</f>
        <v>0</v>
      </c>
      <c r="M824" s="2">
        <f>IFERROR(VLOOKUP(C824,'LEISHMANIOSE VISCERAL'!$A$4:$C$454,3,FALSE),0)</f>
        <v>0</v>
      </c>
      <c r="N824" s="2">
        <f>IFERROR(VLOOKUP(C824,'LEISHMANIOSE TEGUMENTAR'!$A$4:$C$1681,3,FALSE),0)</f>
        <v>0</v>
      </c>
      <c r="O824" s="2">
        <f>IFERROR(VLOOKUP(C824,'FEBRE AMARELA'!$A$4:$C$38,3,FALSE),0)</f>
        <v>0</v>
      </c>
      <c r="P824" s="2">
        <f>IFERROR(VLOOKUP(C824,DENGUE!$A$5:$C$4097,3,FALSE),0)</f>
        <v>1</v>
      </c>
      <c r="Q824" s="2">
        <f>IFERROR(VLOOKUP(C824,'HEPATITE VIRAL'!$A$5:$C$3162,3,FALSE),0)</f>
        <v>0</v>
      </c>
      <c r="R824" s="2">
        <f>IFERROR(VLOOKUP(C824,'FEBRE MACULOSA'!$A$5:$C$181,3,FALSE),0)</f>
        <v>0</v>
      </c>
      <c r="S824" s="2">
        <f>IFERROR(VLOOKUP(C824,LEPTOSPIROSE!$A$5:$C$1176,3,FALSE),0)</f>
        <v>2</v>
      </c>
      <c r="T824" s="2">
        <f>IFERROR(VLOOKUP(C824,'DOENÇA DE CHAGAS'!$A$5:$C$100,3,FALSE),0)</f>
        <v>0</v>
      </c>
      <c r="U824" s="2">
        <f>IFERROR(VLOOKUP(C824,'PICADAS DE COBRAS'!$A$6:$C$4645,3,FALSE),0)</f>
        <v>8</v>
      </c>
      <c r="V824">
        <f>IFERROR(VLOOKUP(C824,'ZIKA VIRUS'!$A$5:$C$2399,3,FALSE),0)</f>
        <v>1</v>
      </c>
      <c r="W824">
        <f>IFERROR(VLOOKUP(C824,'FEBRE TIFÓIDE'!$A$5:$C$46,3,FALSE),0)</f>
        <v>0</v>
      </c>
      <c r="X824">
        <f>IFERROR(VLOOKUP(C824,HANTAVIROSE!$A$5:$C$153,3,FALSE),0)</f>
        <v>0</v>
      </c>
      <c r="Y824">
        <f>IFERROR(VLOOKUP(C824,MENINGITE!$A$5:$C$447,3,FALSE),0)</f>
        <v>0</v>
      </c>
      <c r="Z824">
        <f>IFERROR(VLOOKUP(C824,RAIVA!$A$5:$C$16,3,FALSE),0)</f>
        <v>0</v>
      </c>
    </row>
    <row r="825" spans="1:26" x14ac:dyDescent="0.3">
      <c r="A825" s="2" t="s">
        <v>3257</v>
      </c>
      <c r="B825" s="2" t="s">
        <v>3596</v>
      </c>
      <c r="C825" s="2">
        <v>290470</v>
      </c>
      <c r="D825" s="2">
        <v>2904704</v>
      </c>
      <c r="E825" s="2" t="s">
        <v>3257</v>
      </c>
      <c r="F825" s="2" t="s">
        <v>3596</v>
      </c>
      <c r="G825" s="2">
        <f>IFERROR(VLOOKUP(D825,Coordenadas!$A$2:$D$5571,3,FALSE),0)</f>
        <v>-14.9595</v>
      </c>
      <c r="H825" s="2">
        <f>IFERROR(VLOOKUP(D825,Coordenadas!$A$2:$D$5571,4,FALSE),0)</f>
        <v>-39.302799999999998</v>
      </c>
      <c r="I825" s="2" t="s">
        <v>5324</v>
      </c>
      <c r="J825" s="2">
        <v>18605</v>
      </c>
      <c r="K825" s="2" t="s">
        <v>5332</v>
      </c>
      <c r="L825" s="2">
        <f>IFERROR(VLOOKUP(C825,BOTULISMO!$A$3:$C$19,3,FALSE),0)</f>
        <v>0</v>
      </c>
      <c r="M825" s="2">
        <f>IFERROR(VLOOKUP(C825,'LEISHMANIOSE VISCERAL'!$A$4:$C$454,3,FALSE),0)</f>
        <v>0</v>
      </c>
      <c r="N825" s="2">
        <f>IFERROR(VLOOKUP(C825,'LEISHMANIOSE TEGUMENTAR'!$A$4:$C$1681,3,FALSE),0)</f>
        <v>31</v>
      </c>
      <c r="O825" s="2">
        <f>IFERROR(VLOOKUP(C825,'FEBRE AMARELA'!$A$4:$C$38,3,FALSE),0)</f>
        <v>0</v>
      </c>
      <c r="P825" s="2">
        <f>IFERROR(VLOOKUP(C825,DENGUE!$A$5:$C$4097,3,FALSE),0)</f>
        <v>36</v>
      </c>
      <c r="Q825" s="2">
        <f>IFERROR(VLOOKUP(C825,'HEPATITE VIRAL'!$A$5:$C$3162,3,FALSE),0)</f>
        <v>0</v>
      </c>
      <c r="R825" s="2">
        <f>IFERROR(VLOOKUP(C825,'FEBRE MACULOSA'!$A$5:$C$181,3,FALSE),0)</f>
        <v>0</v>
      </c>
      <c r="S825" s="2">
        <f>IFERROR(VLOOKUP(C825,LEPTOSPIROSE!$A$5:$C$1176,3,FALSE),0)</f>
        <v>0</v>
      </c>
      <c r="T825" s="2">
        <f>IFERROR(VLOOKUP(C825,'DOENÇA DE CHAGAS'!$A$5:$C$100,3,FALSE),0)</f>
        <v>0</v>
      </c>
      <c r="U825" s="2">
        <f>IFERROR(VLOOKUP(C825,'PICADAS DE COBRAS'!$A$6:$C$4645,3,FALSE),0)</f>
        <v>5</v>
      </c>
      <c r="V825">
        <f>IFERROR(VLOOKUP(C825,'ZIKA VIRUS'!$A$5:$C$2399,3,FALSE),0)</f>
        <v>0</v>
      </c>
      <c r="W825">
        <f>IFERROR(VLOOKUP(C825,'FEBRE TIFÓIDE'!$A$5:$C$46,3,FALSE),0)</f>
        <v>0</v>
      </c>
      <c r="X825">
        <f>IFERROR(VLOOKUP(C825,HANTAVIROSE!$A$5:$C$153,3,FALSE),0)</f>
        <v>0</v>
      </c>
      <c r="Y825">
        <f>IFERROR(VLOOKUP(C825,MENINGITE!$A$5:$C$447,3,FALSE),0)</f>
        <v>0</v>
      </c>
      <c r="Z825">
        <f>IFERROR(VLOOKUP(C825,RAIVA!$A$5:$C$16,3,FALSE),0)</f>
        <v>0</v>
      </c>
    </row>
    <row r="826" spans="1:26" x14ac:dyDescent="0.3">
      <c r="A826" s="2" t="s">
        <v>2425</v>
      </c>
      <c r="B826" s="2" t="s">
        <v>3160</v>
      </c>
      <c r="C826" s="2">
        <v>310925</v>
      </c>
      <c r="D826" s="2">
        <v>3109253</v>
      </c>
      <c r="E826" s="2" t="s">
        <v>2425</v>
      </c>
      <c r="F826" s="2" t="s">
        <v>3160</v>
      </c>
      <c r="G826" s="2">
        <f>IFERROR(VLOOKUP(D826,Coordenadas!$A$2:$D$5571,3,FALSE),0)</f>
        <v>-19.423100000000002</v>
      </c>
      <c r="H826" s="2">
        <f>IFERROR(VLOOKUP(D826,Coordenadas!$A$2:$D$5571,4,FALSE),0)</f>
        <v>-42.255200000000002</v>
      </c>
      <c r="I826" s="2" t="s">
        <v>5325</v>
      </c>
      <c r="J826" s="2">
        <v>3992</v>
      </c>
      <c r="K826" s="2" t="s">
        <v>5332</v>
      </c>
      <c r="L826" s="2">
        <f>IFERROR(VLOOKUP(C826,BOTULISMO!$A$3:$C$19,3,FALSE),0)</f>
        <v>0</v>
      </c>
      <c r="M826" s="2">
        <f>IFERROR(VLOOKUP(C826,'LEISHMANIOSE VISCERAL'!$A$4:$C$454,3,FALSE),0)</f>
        <v>0</v>
      </c>
      <c r="N826" s="2">
        <f>IFERROR(VLOOKUP(C826,'LEISHMANIOSE TEGUMENTAR'!$A$4:$C$1681,3,FALSE),0)</f>
        <v>0</v>
      </c>
      <c r="O826" s="2">
        <f>IFERROR(VLOOKUP(C826,'FEBRE AMARELA'!$A$4:$C$38,3,FALSE),0)</f>
        <v>0</v>
      </c>
      <c r="P826" s="2">
        <f>IFERROR(VLOOKUP(C826,DENGUE!$A$5:$C$4097,3,FALSE),0)</f>
        <v>28</v>
      </c>
      <c r="Q826" s="2">
        <f>IFERROR(VLOOKUP(C826,'HEPATITE VIRAL'!$A$5:$C$3162,3,FALSE),0)</f>
        <v>0</v>
      </c>
      <c r="R826" s="2">
        <f>IFERROR(VLOOKUP(C826,'FEBRE MACULOSA'!$A$5:$C$181,3,FALSE),0)</f>
        <v>0</v>
      </c>
      <c r="S826" s="2">
        <f>IFERROR(VLOOKUP(C826,LEPTOSPIROSE!$A$5:$C$1176,3,FALSE),0)</f>
        <v>0</v>
      </c>
      <c r="T826" s="2">
        <f>IFERROR(VLOOKUP(C826,'DOENÇA DE CHAGAS'!$A$5:$C$100,3,FALSE),0)</f>
        <v>0</v>
      </c>
      <c r="U826" s="2">
        <f>IFERROR(VLOOKUP(C826,'PICADAS DE COBRAS'!$A$6:$C$4645,3,FALSE),0)</f>
        <v>15</v>
      </c>
      <c r="V826">
        <f>IFERROR(VLOOKUP(C826,'ZIKA VIRUS'!$A$5:$C$2399,3,FALSE),0)</f>
        <v>0</v>
      </c>
      <c r="W826">
        <f>IFERROR(VLOOKUP(C826,'FEBRE TIFÓIDE'!$A$5:$C$46,3,FALSE),0)</f>
        <v>0</v>
      </c>
      <c r="X826">
        <f>IFERROR(VLOOKUP(C826,HANTAVIROSE!$A$5:$C$153,3,FALSE),0)</f>
        <v>0</v>
      </c>
      <c r="Y826">
        <f>IFERROR(VLOOKUP(C826,MENINGITE!$A$5:$C$447,3,FALSE),0)</f>
        <v>0</v>
      </c>
      <c r="Z826">
        <f>IFERROR(VLOOKUP(C826,RAIVA!$A$5:$C$16,3,FALSE),0)</f>
        <v>0</v>
      </c>
    </row>
    <row r="827" spans="1:26" x14ac:dyDescent="0.3">
      <c r="A827" s="2" t="s">
        <v>3816</v>
      </c>
      <c r="B827" s="2" t="s">
        <v>3959</v>
      </c>
      <c r="C827" s="2">
        <v>260280</v>
      </c>
      <c r="D827" s="2">
        <v>2602803</v>
      </c>
      <c r="E827" s="2" t="s">
        <v>3816</v>
      </c>
      <c r="F827" s="2" t="s">
        <v>3959</v>
      </c>
      <c r="G827" s="2">
        <f>IFERROR(VLOOKUP(D827,Coordenadas!$A$2:$D$5571,3,FALSE),0)</f>
        <v>-8.6195400000000006</v>
      </c>
      <c r="H827" s="2">
        <f>IFERROR(VLOOKUP(D827,Coordenadas!$A$2:$D$5571,4,FALSE),0)</f>
        <v>-37.160600000000002</v>
      </c>
      <c r="I827" s="2" t="s">
        <v>5324</v>
      </c>
      <c r="J827" s="2">
        <v>52105</v>
      </c>
      <c r="K827" s="2" t="s">
        <v>5331</v>
      </c>
      <c r="L827" s="2">
        <f>IFERROR(VLOOKUP(C827,BOTULISMO!$A$3:$C$19,3,FALSE),0)</f>
        <v>0</v>
      </c>
      <c r="M827" s="2">
        <f>IFERROR(VLOOKUP(C827,'LEISHMANIOSE VISCERAL'!$A$4:$C$454,3,FALSE),0)</f>
        <v>0</v>
      </c>
      <c r="N827" s="2">
        <f>IFERROR(VLOOKUP(C827,'LEISHMANIOSE TEGUMENTAR'!$A$4:$C$1681,3,FALSE),0)</f>
        <v>0</v>
      </c>
      <c r="O827" s="2">
        <f>IFERROR(VLOOKUP(C827,'FEBRE AMARELA'!$A$4:$C$38,3,FALSE),0)</f>
        <v>0</v>
      </c>
      <c r="P827" s="2">
        <f>IFERROR(VLOOKUP(C827,DENGUE!$A$5:$C$4097,3,FALSE),0)</f>
        <v>49</v>
      </c>
      <c r="Q827" s="2">
        <f>IFERROR(VLOOKUP(C827,'HEPATITE VIRAL'!$A$5:$C$3162,3,FALSE),0)</f>
        <v>9</v>
      </c>
      <c r="R827" s="2">
        <f>IFERROR(VLOOKUP(C827,'FEBRE MACULOSA'!$A$5:$C$181,3,FALSE),0)</f>
        <v>0</v>
      </c>
      <c r="S827" s="2">
        <f>IFERROR(VLOOKUP(C827,LEPTOSPIROSE!$A$5:$C$1176,3,FALSE),0)</f>
        <v>0</v>
      </c>
      <c r="T827" s="2">
        <f>IFERROR(VLOOKUP(C827,'DOENÇA DE CHAGAS'!$A$5:$C$100,3,FALSE),0)</f>
        <v>0</v>
      </c>
      <c r="U827" s="2">
        <f>IFERROR(VLOOKUP(C827,'PICADAS DE COBRAS'!$A$6:$C$4645,3,FALSE),0)</f>
        <v>96</v>
      </c>
      <c r="V827">
        <f>IFERROR(VLOOKUP(C827,'ZIKA VIRUS'!$A$5:$C$2399,3,FALSE),0)</f>
        <v>7</v>
      </c>
      <c r="W827">
        <f>IFERROR(VLOOKUP(C827,'FEBRE TIFÓIDE'!$A$5:$C$46,3,FALSE),0)</f>
        <v>0</v>
      </c>
      <c r="X827">
        <f>IFERROR(VLOOKUP(C827,HANTAVIROSE!$A$5:$C$153,3,FALSE),0)</f>
        <v>0</v>
      </c>
      <c r="Y827">
        <f>IFERROR(VLOOKUP(C827,MENINGITE!$A$5:$C$447,3,FALSE),0)</f>
        <v>0</v>
      </c>
      <c r="Z827">
        <f>IFERROR(VLOOKUP(C827,RAIVA!$A$5:$C$16,3,FALSE),0)</f>
        <v>0</v>
      </c>
    </row>
    <row r="828" spans="1:26" x14ac:dyDescent="0.3">
      <c r="A828" s="2" t="s">
        <v>5249</v>
      </c>
      <c r="B828" s="2" t="s">
        <v>5265</v>
      </c>
      <c r="C828" s="2">
        <v>120013</v>
      </c>
      <c r="D828" s="2">
        <v>1200138</v>
      </c>
      <c r="E828" s="2" t="s">
        <v>5249</v>
      </c>
      <c r="F828" s="2" t="s">
        <v>5265</v>
      </c>
      <c r="G828" s="2">
        <f>IFERROR(VLOOKUP(D828,Coordenadas!$A$2:$D$5571,3,FALSE),0)</f>
        <v>-9.8152799999999996</v>
      </c>
      <c r="H828" s="2">
        <f>IFERROR(VLOOKUP(D828,Coordenadas!$A$2:$D$5571,4,FALSE),0)</f>
        <v>-67.954999999999998</v>
      </c>
      <c r="I828" s="2" t="s">
        <v>5323</v>
      </c>
      <c r="J828" s="2">
        <v>8471</v>
      </c>
      <c r="K828" s="2" t="s">
        <v>5332</v>
      </c>
      <c r="L828" s="2">
        <f>IFERROR(VLOOKUP(C828,BOTULISMO!$A$3:$C$19,3,FALSE),0)</f>
        <v>0</v>
      </c>
      <c r="M828" s="2">
        <f>IFERROR(VLOOKUP(C828,'LEISHMANIOSE VISCERAL'!$A$4:$C$454,3,FALSE),0)</f>
        <v>0</v>
      </c>
      <c r="N828" s="2">
        <f>IFERROR(VLOOKUP(C828,'LEISHMANIOSE TEGUMENTAR'!$A$4:$C$1681,3,FALSE),0)</f>
        <v>12</v>
      </c>
      <c r="O828" s="2">
        <f>IFERROR(VLOOKUP(C828,'FEBRE AMARELA'!$A$4:$C$38,3,FALSE),0)</f>
        <v>0</v>
      </c>
      <c r="P828" s="2">
        <f>IFERROR(VLOOKUP(C828,DENGUE!$A$5:$C$4097,3,FALSE),0)</f>
        <v>4</v>
      </c>
      <c r="Q828" s="2">
        <f>IFERROR(VLOOKUP(C828,'HEPATITE VIRAL'!$A$5:$C$3162,3,FALSE),0)</f>
        <v>2</v>
      </c>
      <c r="R828" s="2">
        <f>IFERROR(VLOOKUP(C828,'FEBRE MACULOSA'!$A$5:$C$181,3,FALSE),0)</f>
        <v>0</v>
      </c>
      <c r="S828" s="2">
        <f>IFERROR(VLOOKUP(C828,LEPTOSPIROSE!$A$5:$C$1176,3,FALSE),0)</f>
        <v>0</v>
      </c>
      <c r="T828" s="2">
        <f>IFERROR(VLOOKUP(C828,'DOENÇA DE CHAGAS'!$A$5:$C$100,3,FALSE),0)</f>
        <v>0</v>
      </c>
      <c r="U828" s="2">
        <f>IFERROR(VLOOKUP(C828,'PICADAS DE COBRAS'!$A$6:$C$4645,3,FALSE),0)</f>
        <v>0</v>
      </c>
      <c r="V828">
        <f>IFERROR(VLOOKUP(C828,'ZIKA VIRUS'!$A$5:$C$2399,3,FALSE),0)</f>
        <v>1</v>
      </c>
      <c r="W828">
        <f>IFERROR(VLOOKUP(C828,'FEBRE TIFÓIDE'!$A$5:$C$46,3,FALSE),0)</f>
        <v>0</v>
      </c>
      <c r="X828">
        <f>IFERROR(VLOOKUP(C828,HANTAVIROSE!$A$5:$C$153,3,FALSE),0)</f>
        <v>0</v>
      </c>
      <c r="Y828">
        <f>IFERROR(VLOOKUP(C828,MENINGITE!$A$5:$C$447,3,FALSE),0)</f>
        <v>0</v>
      </c>
      <c r="Z828">
        <f>IFERROR(VLOOKUP(C828,RAIVA!$A$5:$C$16,3,FALSE),0)</f>
        <v>0</v>
      </c>
    </row>
    <row r="829" spans="1:26" x14ac:dyDescent="0.3">
      <c r="A829" s="2" t="s">
        <v>5044</v>
      </c>
      <c r="B829" s="2" t="s">
        <v>5151</v>
      </c>
      <c r="C829" s="2">
        <v>150190</v>
      </c>
      <c r="D829" s="2">
        <v>1501907</v>
      </c>
      <c r="E829" s="2" t="s">
        <v>5044</v>
      </c>
      <c r="F829" s="2" t="s">
        <v>5151</v>
      </c>
      <c r="G829" s="2">
        <f>IFERROR(VLOOKUP(D829,Coordenadas!$A$2:$D$5571,3,FALSE),0)</f>
        <v>-1.51762</v>
      </c>
      <c r="H829" s="2">
        <f>IFERROR(VLOOKUP(D829,Coordenadas!$A$2:$D$5571,4,FALSE),0)</f>
        <v>-48.0381</v>
      </c>
      <c r="I829" s="2" t="s">
        <v>5323</v>
      </c>
      <c r="J829" s="2">
        <v>25695</v>
      </c>
      <c r="K829" s="2" t="s">
        <v>5330</v>
      </c>
      <c r="L829" s="2">
        <f>IFERROR(VLOOKUP(C829,BOTULISMO!$A$3:$C$19,3,FALSE),0)</f>
        <v>0</v>
      </c>
      <c r="M829" s="2">
        <f>IFERROR(VLOOKUP(C829,'LEISHMANIOSE VISCERAL'!$A$4:$C$454,3,FALSE),0)</f>
        <v>0</v>
      </c>
      <c r="N829" s="2">
        <f>IFERROR(VLOOKUP(C829,'LEISHMANIOSE TEGUMENTAR'!$A$4:$C$1681,3,FALSE),0)</f>
        <v>2</v>
      </c>
      <c r="O829" s="2">
        <f>IFERROR(VLOOKUP(C829,'FEBRE AMARELA'!$A$4:$C$38,3,FALSE),0)</f>
        <v>0</v>
      </c>
      <c r="P829" s="2">
        <f>IFERROR(VLOOKUP(C829,DENGUE!$A$5:$C$4097,3,FALSE),0)</f>
        <v>0</v>
      </c>
      <c r="Q829" s="2">
        <f>IFERROR(VLOOKUP(C829,'HEPATITE VIRAL'!$A$5:$C$3162,3,FALSE),0)</f>
        <v>0</v>
      </c>
      <c r="R829" s="2">
        <f>IFERROR(VLOOKUP(C829,'FEBRE MACULOSA'!$A$5:$C$181,3,FALSE),0)</f>
        <v>0</v>
      </c>
      <c r="S829" s="2">
        <f>IFERROR(VLOOKUP(C829,LEPTOSPIROSE!$A$5:$C$1176,3,FALSE),0)</f>
        <v>0</v>
      </c>
      <c r="T829" s="2">
        <f>IFERROR(VLOOKUP(C829,'DOENÇA DE CHAGAS'!$A$5:$C$100,3,FALSE),0)</f>
        <v>0</v>
      </c>
      <c r="U829" s="2">
        <f>IFERROR(VLOOKUP(C829,'PICADAS DE COBRAS'!$A$6:$C$4645,3,FALSE),0)</f>
        <v>73</v>
      </c>
      <c r="V829">
        <f>IFERROR(VLOOKUP(C829,'ZIKA VIRUS'!$A$5:$C$2399,3,FALSE),0)</f>
        <v>0</v>
      </c>
      <c r="W829">
        <f>IFERROR(VLOOKUP(C829,'FEBRE TIFÓIDE'!$A$5:$C$46,3,FALSE),0)</f>
        <v>0</v>
      </c>
      <c r="X829">
        <f>IFERROR(VLOOKUP(C829,HANTAVIROSE!$A$5:$C$153,3,FALSE),0)</f>
        <v>0</v>
      </c>
      <c r="Y829">
        <f>IFERROR(VLOOKUP(C829,MENINGITE!$A$5:$C$447,3,FALSE),0)</f>
        <v>0</v>
      </c>
      <c r="Z829">
        <f>IFERROR(VLOOKUP(C829,RAIVA!$A$5:$C$16,3,FALSE),0)</f>
        <v>0</v>
      </c>
    </row>
    <row r="830" spans="1:26" x14ac:dyDescent="0.3">
      <c r="A830" s="2" t="s">
        <v>1637</v>
      </c>
      <c r="B830" s="2" t="s">
        <v>2167</v>
      </c>
      <c r="C830" s="2">
        <v>350800</v>
      </c>
      <c r="D830" s="2">
        <v>3508009</v>
      </c>
      <c r="E830" s="2" t="s">
        <v>1637</v>
      </c>
      <c r="F830" s="2" t="s">
        <v>2167</v>
      </c>
      <c r="G830" s="2">
        <f>IFERROR(VLOOKUP(D830,Coordenadas!$A$2:$D$5571,3,FALSE),0)</f>
        <v>-23.797699999999999</v>
      </c>
      <c r="H830" s="2">
        <f>IFERROR(VLOOKUP(D830,Coordenadas!$A$2:$D$5571,4,FALSE),0)</f>
        <v>-48.595799999999997</v>
      </c>
      <c r="I830" s="2" t="s">
        <v>5325</v>
      </c>
      <c r="J830" s="2">
        <v>18563</v>
      </c>
      <c r="K830" s="2" t="s">
        <v>5332</v>
      </c>
      <c r="L830" s="2">
        <f>IFERROR(VLOOKUP(C830,BOTULISMO!$A$3:$C$19,3,FALSE),0)</f>
        <v>0</v>
      </c>
      <c r="M830" s="2">
        <f>IFERROR(VLOOKUP(C830,'LEISHMANIOSE VISCERAL'!$A$4:$C$454,3,FALSE),0)</f>
        <v>0</v>
      </c>
      <c r="N830" s="2">
        <f>IFERROR(VLOOKUP(C830,'LEISHMANIOSE TEGUMENTAR'!$A$4:$C$1681,3,FALSE),0)</f>
        <v>1</v>
      </c>
      <c r="O830" s="2">
        <f>IFERROR(VLOOKUP(C830,'FEBRE AMARELA'!$A$4:$C$38,3,FALSE),0)</f>
        <v>0</v>
      </c>
      <c r="P830" s="2">
        <f>IFERROR(VLOOKUP(C830,DENGUE!$A$5:$C$4097,3,FALSE),0)</f>
        <v>1</v>
      </c>
      <c r="Q830" s="2">
        <f>IFERROR(VLOOKUP(C830,'HEPATITE VIRAL'!$A$5:$C$3162,3,FALSE),0)</f>
        <v>0</v>
      </c>
      <c r="R830" s="2">
        <f>IFERROR(VLOOKUP(C830,'FEBRE MACULOSA'!$A$5:$C$181,3,FALSE),0)</f>
        <v>0</v>
      </c>
      <c r="S830" s="2">
        <f>IFERROR(VLOOKUP(C830,LEPTOSPIROSE!$A$5:$C$1176,3,FALSE),0)</f>
        <v>0</v>
      </c>
      <c r="T830" s="2">
        <f>IFERROR(VLOOKUP(C830,'DOENÇA DE CHAGAS'!$A$5:$C$100,3,FALSE),0)</f>
        <v>0</v>
      </c>
      <c r="U830" s="2">
        <f>IFERROR(VLOOKUP(C830,'PICADAS DE COBRAS'!$A$6:$C$4645,3,FALSE),0)</f>
        <v>24</v>
      </c>
      <c r="V830">
        <f>IFERROR(VLOOKUP(C830,'ZIKA VIRUS'!$A$5:$C$2399,3,FALSE),0)</f>
        <v>0</v>
      </c>
      <c r="W830">
        <f>IFERROR(VLOOKUP(C830,'FEBRE TIFÓIDE'!$A$5:$C$46,3,FALSE),0)</f>
        <v>0</v>
      </c>
      <c r="X830">
        <f>IFERROR(VLOOKUP(C830,HANTAVIROSE!$A$5:$C$153,3,FALSE),0)</f>
        <v>0</v>
      </c>
      <c r="Y830">
        <f>IFERROR(VLOOKUP(C830,MENINGITE!$A$5:$C$447,3,FALSE),0)</f>
        <v>0</v>
      </c>
      <c r="Z830">
        <f>IFERROR(VLOOKUP(C830,RAIVA!$A$5:$C$16,3,FALSE),0)</f>
        <v>0</v>
      </c>
    </row>
    <row r="831" spans="1:26" x14ac:dyDescent="0.3">
      <c r="A831" s="2" t="s">
        <v>1637</v>
      </c>
      <c r="B831" s="2" t="s">
        <v>2166</v>
      </c>
      <c r="C831" s="2">
        <v>350810</v>
      </c>
      <c r="D831" s="2">
        <v>3508108</v>
      </c>
      <c r="E831" s="2" t="s">
        <v>1637</v>
      </c>
      <c r="F831" s="2" t="s">
        <v>2166</v>
      </c>
      <c r="G831" s="2">
        <f>IFERROR(VLOOKUP(D831,Coordenadas!$A$2:$D$5571,3,FALSE),0)</f>
        <v>-21.066099999999999</v>
      </c>
      <c r="H831" s="2">
        <f>IFERROR(VLOOKUP(D831,Coordenadas!$A$2:$D$5571,4,FALSE),0)</f>
        <v>-50.147500000000001</v>
      </c>
      <c r="I831" s="2" t="s">
        <v>5325</v>
      </c>
      <c r="J831" s="2">
        <v>15418</v>
      </c>
      <c r="K831" s="2" t="s">
        <v>5332</v>
      </c>
      <c r="L831" s="2">
        <f>IFERROR(VLOOKUP(C831,BOTULISMO!$A$3:$C$19,3,FALSE),0)</f>
        <v>0</v>
      </c>
      <c r="M831" s="2">
        <f>IFERROR(VLOOKUP(C831,'LEISHMANIOSE VISCERAL'!$A$4:$C$454,3,FALSE),0)</f>
        <v>0</v>
      </c>
      <c r="N831" s="2">
        <f>IFERROR(VLOOKUP(C831,'LEISHMANIOSE TEGUMENTAR'!$A$4:$C$1681,3,FALSE),0)</f>
        <v>0</v>
      </c>
      <c r="O831" s="2">
        <f>IFERROR(VLOOKUP(C831,'FEBRE AMARELA'!$A$4:$C$38,3,FALSE),0)</f>
        <v>0</v>
      </c>
      <c r="P831" s="2">
        <f>IFERROR(VLOOKUP(C831,DENGUE!$A$5:$C$4097,3,FALSE),0)</f>
        <v>541</v>
      </c>
      <c r="Q831" s="2">
        <f>IFERROR(VLOOKUP(C831,'HEPATITE VIRAL'!$A$5:$C$3162,3,FALSE),0)</f>
        <v>11</v>
      </c>
      <c r="R831" s="2">
        <f>IFERROR(VLOOKUP(C831,'FEBRE MACULOSA'!$A$5:$C$181,3,FALSE),0)</f>
        <v>0</v>
      </c>
      <c r="S831" s="2">
        <f>IFERROR(VLOOKUP(C831,LEPTOSPIROSE!$A$5:$C$1176,3,FALSE),0)</f>
        <v>0</v>
      </c>
      <c r="T831" s="2">
        <f>IFERROR(VLOOKUP(C831,'DOENÇA DE CHAGAS'!$A$5:$C$100,3,FALSE),0)</f>
        <v>0</v>
      </c>
      <c r="U831" s="2">
        <f>IFERROR(VLOOKUP(C831,'PICADAS DE COBRAS'!$A$6:$C$4645,3,FALSE),0)</f>
        <v>257</v>
      </c>
      <c r="V831">
        <f>IFERROR(VLOOKUP(C831,'ZIKA VIRUS'!$A$5:$C$2399,3,FALSE),0)</f>
        <v>5</v>
      </c>
      <c r="W831">
        <f>IFERROR(VLOOKUP(C831,'FEBRE TIFÓIDE'!$A$5:$C$46,3,FALSE),0)</f>
        <v>0</v>
      </c>
      <c r="X831">
        <f>IFERROR(VLOOKUP(C831,HANTAVIROSE!$A$5:$C$153,3,FALSE),0)</f>
        <v>0</v>
      </c>
      <c r="Y831">
        <f>IFERROR(VLOOKUP(C831,MENINGITE!$A$5:$C$447,3,FALSE),0)</f>
        <v>1</v>
      </c>
      <c r="Z831">
        <f>IFERROR(VLOOKUP(C831,RAIVA!$A$5:$C$16,3,FALSE),0)</f>
        <v>0</v>
      </c>
    </row>
    <row r="832" spans="1:26" x14ac:dyDescent="0.3">
      <c r="A832" s="2" t="s">
        <v>4704</v>
      </c>
      <c r="B832" s="2" t="s">
        <v>4864</v>
      </c>
      <c r="C832" s="2">
        <v>210220</v>
      </c>
      <c r="D832" s="2">
        <v>2102200</v>
      </c>
      <c r="E832" s="2" t="s">
        <v>4704</v>
      </c>
      <c r="F832" s="2" t="s">
        <v>4864</v>
      </c>
      <c r="G832" s="2">
        <f>IFERROR(VLOOKUP(D832,Coordenadas!$A$2:$D$5571,3,FALSE),0)</f>
        <v>-3.9416899999999999</v>
      </c>
      <c r="H832" s="2">
        <f>IFERROR(VLOOKUP(D832,Coordenadas!$A$2:$D$5571,4,FALSE),0)</f>
        <v>-42.917900000000003</v>
      </c>
      <c r="I832" s="2" t="s">
        <v>5324</v>
      </c>
      <c r="J832" s="2">
        <v>27013</v>
      </c>
      <c r="K832" s="2" t="s">
        <v>5330</v>
      </c>
      <c r="L832" s="2">
        <f>IFERROR(VLOOKUP(C832,BOTULISMO!$A$3:$C$19,3,FALSE),0)</f>
        <v>0</v>
      </c>
      <c r="M832" s="2">
        <f>IFERROR(VLOOKUP(C832,'LEISHMANIOSE VISCERAL'!$A$4:$C$454,3,FALSE),0)</f>
        <v>2</v>
      </c>
      <c r="N832" s="2">
        <f>IFERROR(VLOOKUP(C832,'LEISHMANIOSE TEGUMENTAR'!$A$4:$C$1681,3,FALSE),0)</f>
        <v>3</v>
      </c>
      <c r="O832" s="2">
        <f>IFERROR(VLOOKUP(C832,'FEBRE AMARELA'!$A$4:$C$38,3,FALSE),0)</f>
        <v>0</v>
      </c>
      <c r="P832" s="2">
        <f>IFERROR(VLOOKUP(C832,DENGUE!$A$5:$C$4097,3,FALSE),0)</f>
        <v>0</v>
      </c>
      <c r="Q832" s="2">
        <f>IFERROR(VLOOKUP(C832,'HEPATITE VIRAL'!$A$5:$C$3162,3,FALSE),0)</f>
        <v>2</v>
      </c>
      <c r="R832" s="2">
        <f>IFERROR(VLOOKUP(C832,'FEBRE MACULOSA'!$A$5:$C$181,3,FALSE),0)</f>
        <v>0</v>
      </c>
      <c r="S832" s="2">
        <f>IFERROR(VLOOKUP(C832,LEPTOSPIROSE!$A$5:$C$1176,3,FALSE),0)</f>
        <v>0</v>
      </c>
      <c r="T832" s="2">
        <f>IFERROR(VLOOKUP(C832,'DOENÇA DE CHAGAS'!$A$5:$C$100,3,FALSE),0)</f>
        <v>0</v>
      </c>
      <c r="U832" s="2">
        <f>IFERROR(VLOOKUP(C832,'PICADAS DE COBRAS'!$A$6:$C$4645,3,FALSE),0)</f>
        <v>0</v>
      </c>
      <c r="V832">
        <f>IFERROR(VLOOKUP(C832,'ZIKA VIRUS'!$A$5:$C$2399,3,FALSE),0)</f>
        <v>0</v>
      </c>
      <c r="W832">
        <f>IFERROR(VLOOKUP(C832,'FEBRE TIFÓIDE'!$A$5:$C$46,3,FALSE),0)</f>
        <v>0</v>
      </c>
      <c r="X832">
        <f>IFERROR(VLOOKUP(C832,HANTAVIROSE!$A$5:$C$153,3,FALSE),0)</f>
        <v>0</v>
      </c>
      <c r="Y832">
        <f>IFERROR(VLOOKUP(C832,MENINGITE!$A$5:$C$447,3,FALSE),0)</f>
        <v>0</v>
      </c>
      <c r="Z832">
        <f>IFERROR(VLOOKUP(C832,RAIVA!$A$5:$C$16,3,FALSE),0)</f>
        <v>0</v>
      </c>
    </row>
    <row r="833" spans="1:26" x14ac:dyDescent="0.3">
      <c r="A833" s="2" t="s">
        <v>3</v>
      </c>
      <c r="B833" s="2" t="s">
        <v>210</v>
      </c>
      <c r="C833" s="2">
        <v>520390</v>
      </c>
      <c r="D833" s="2">
        <v>5203906</v>
      </c>
      <c r="E833" s="2" t="s">
        <v>3</v>
      </c>
      <c r="F833" s="2" t="s">
        <v>210</v>
      </c>
      <c r="G833" s="2">
        <f>IFERROR(VLOOKUP(D833,Coordenadas!$A$2:$D$5571,3,FALSE),0)</f>
        <v>-18.137799999999999</v>
      </c>
      <c r="H833" s="2">
        <f>IFERROR(VLOOKUP(D833,Coordenadas!$A$2:$D$5571,4,FALSE),0)</f>
        <v>-49.040399999999998</v>
      </c>
      <c r="I833" s="2" t="s">
        <v>5327</v>
      </c>
      <c r="J833" s="2">
        <v>9054</v>
      </c>
      <c r="K833" s="2" t="s">
        <v>5332</v>
      </c>
      <c r="L833" s="2">
        <f>IFERROR(VLOOKUP(C833,BOTULISMO!$A$3:$C$19,3,FALSE),0)</f>
        <v>0</v>
      </c>
      <c r="M833" s="2">
        <f>IFERROR(VLOOKUP(C833,'LEISHMANIOSE VISCERAL'!$A$4:$C$454,3,FALSE),0)</f>
        <v>0</v>
      </c>
      <c r="N833" s="2">
        <f>IFERROR(VLOOKUP(C833,'LEISHMANIOSE TEGUMENTAR'!$A$4:$C$1681,3,FALSE),0)</f>
        <v>0</v>
      </c>
      <c r="O833" s="2">
        <f>IFERROR(VLOOKUP(C833,'FEBRE AMARELA'!$A$4:$C$38,3,FALSE),0)</f>
        <v>0</v>
      </c>
      <c r="P833" s="2">
        <f>IFERROR(VLOOKUP(C833,DENGUE!$A$5:$C$4097,3,FALSE),0)</f>
        <v>34</v>
      </c>
      <c r="Q833" s="2">
        <f>IFERROR(VLOOKUP(C833,'HEPATITE VIRAL'!$A$5:$C$3162,3,FALSE),0)</f>
        <v>1</v>
      </c>
      <c r="R833" s="2">
        <f>IFERROR(VLOOKUP(C833,'FEBRE MACULOSA'!$A$5:$C$181,3,FALSE),0)</f>
        <v>0</v>
      </c>
      <c r="S833" s="2">
        <f>IFERROR(VLOOKUP(C833,LEPTOSPIROSE!$A$5:$C$1176,3,FALSE),0)</f>
        <v>0</v>
      </c>
      <c r="T833" s="2">
        <f>IFERROR(VLOOKUP(C833,'DOENÇA DE CHAGAS'!$A$5:$C$100,3,FALSE),0)</f>
        <v>0</v>
      </c>
      <c r="U833" s="2">
        <f>IFERROR(VLOOKUP(C833,'PICADAS DE COBRAS'!$A$6:$C$4645,3,FALSE),0)</f>
        <v>38</v>
      </c>
      <c r="V833">
        <f>IFERROR(VLOOKUP(C833,'ZIKA VIRUS'!$A$5:$C$2399,3,FALSE),0)</f>
        <v>1</v>
      </c>
      <c r="W833">
        <f>IFERROR(VLOOKUP(C833,'FEBRE TIFÓIDE'!$A$5:$C$46,3,FALSE),0)</f>
        <v>0</v>
      </c>
      <c r="X833">
        <f>IFERROR(VLOOKUP(C833,HANTAVIROSE!$A$5:$C$153,3,FALSE),0)</f>
        <v>0</v>
      </c>
      <c r="Y833">
        <f>IFERROR(VLOOKUP(C833,MENINGITE!$A$5:$C$447,3,FALSE),0)</f>
        <v>0</v>
      </c>
      <c r="Z833">
        <f>IFERROR(VLOOKUP(C833,RAIVA!$A$5:$C$16,3,FALSE),0)</f>
        <v>0</v>
      </c>
    </row>
    <row r="834" spans="1:26" x14ac:dyDescent="0.3">
      <c r="A834" s="2" t="s">
        <v>4704</v>
      </c>
      <c r="B834" s="2" t="s">
        <v>4863</v>
      </c>
      <c r="C834" s="2">
        <v>210230</v>
      </c>
      <c r="D834" s="2">
        <v>2102309</v>
      </c>
      <c r="E834" s="2" t="s">
        <v>4704</v>
      </c>
      <c r="F834" s="2" t="s">
        <v>4863</v>
      </c>
      <c r="G834" s="2">
        <f>IFERROR(VLOOKUP(D834,Coordenadas!$A$2:$D$5571,3,FALSE),0)</f>
        <v>-5.8323900000000002</v>
      </c>
      <c r="H834" s="2">
        <f>IFERROR(VLOOKUP(D834,Coordenadas!$A$2:$D$5571,4,FALSE),0)</f>
        <v>-43.835299999999997</v>
      </c>
      <c r="I834" s="2" t="s">
        <v>5324</v>
      </c>
      <c r="J834" s="2">
        <v>22899</v>
      </c>
      <c r="K834" s="2" t="s">
        <v>5330</v>
      </c>
      <c r="L834" s="2">
        <f>IFERROR(VLOOKUP(C834,BOTULISMO!$A$3:$C$19,3,FALSE),0)</f>
        <v>0</v>
      </c>
      <c r="M834" s="2">
        <f>IFERROR(VLOOKUP(C834,'LEISHMANIOSE VISCERAL'!$A$4:$C$454,3,FALSE),0)</f>
        <v>5</v>
      </c>
      <c r="N834" s="2">
        <f>IFERROR(VLOOKUP(C834,'LEISHMANIOSE TEGUMENTAR'!$A$4:$C$1681,3,FALSE),0)</f>
        <v>2</v>
      </c>
      <c r="O834" s="2">
        <f>IFERROR(VLOOKUP(C834,'FEBRE AMARELA'!$A$4:$C$38,3,FALSE),0)</f>
        <v>0</v>
      </c>
      <c r="P834" s="2">
        <f>IFERROR(VLOOKUP(C834,DENGUE!$A$5:$C$4097,3,FALSE),0)</f>
        <v>0</v>
      </c>
      <c r="Q834" s="2">
        <f>IFERROR(VLOOKUP(C834,'HEPATITE VIRAL'!$A$5:$C$3162,3,FALSE),0)</f>
        <v>0</v>
      </c>
      <c r="R834" s="2">
        <f>IFERROR(VLOOKUP(C834,'FEBRE MACULOSA'!$A$5:$C$181,3,FALSE),0)</f>
        <v>0</v>
      </c>
      <c r="S834" s="2">
        <f>IFERROR(VLOOKUP(C834,LEPTOSPIROSE!$A$5:$C$1176,3,FALSE),0)</f>
        <v>0</v>
      </c>
      <c r="T834" s="2">
        <f>IFERROR(VLOOKUP(C834,'DOENÇA DE CHAGAS'!$A$5:$C$100,3,FALSE),0)</f>
        <v>0</v>
      </c>
      <c r="U834" s="2">
        <f>IFERROR(VLOOKUP(C834,'PICADAS DE COBRAS'!$A$6:$C$4645,3,FALSE),0)</f>
        <v>103</v>
      </c>
      <c r="V834">
        <f>IFERROR(VLOOKUP(C834,'ZIKA VIRUS'!$A$5:$C$2399,3,FALSE),0)</f>
        <v>0</v>
      </c>
      <c r="W834">
        <f>IFERROR(VLOOKUP(C834,'FEBRE TIFÓIDE'!$A$5:$C$46,3,FALSE),0)</f>
        <v>0</v>
      </c>
      <c r="X834">
        <f>IFERROR(VLOOKUP(C834,HANTAVIROSE!$A$5:$C$153,3,FALSE),0)</f>
        <v>0</v>
      </c>
      <c r="Y834">
        <f>IFERROR(VLOOKUP(C834,MENINGITE!$A$5:$C$447,3,FALSE),0)</f>
        <v>0</v>
      </c>
      <c r="Z834">
        <f>IFERROR(VLOOKUP(C834,RAIVA!$A$5:$C$16,3,FALSE),0)</f>
        <v>0</v>
      </c>
    </row>
    <row r="835" spans="1:26" x14ac:dyDescent="0.3">
      <c r="A835" s="2" t="s">
        <v>3</v>
      </c>
      <c r="B835" s="2" t="s">
        <v>209</v>
      </c>
      <c r="C835" s="2">
        <v>520393</v>
      </c>
      <c r="D835" s="2">
        <v>5203939</v>
      </c>
      <c r="E835" s="2" t="s">
        <v>3</v>
      </c>
      <c r="F835" s="2" t="s">
        <v>209</v>
      </c>
      <c r="G835" s="2">
        <f>IFERROR(VLOOKUP(D835,Coordenadas!$A$2:$D$5571,3,FALSE),0)</f>
        <v>-16.179200000000002</v>
      </c>
      <c r="H835" s="2">
        <f>IFERROR(VLOOKUP(D835,Coordenadas!$A$2:$D$5571,4,FALSE),0)</f>
        <v>-50.430199999999999</v>
      </c>
      <c r="I835" s="2" t="s">
        <v>5327</v>
      </c>
      <c r="J835" s="2">
        <v>2560</v>
      </c>
      <c r="K835" s="2" t="s">
        <v>5332</v>
      </c>
      <c r="L835" s="2">
        <f>IFERROR(VLOOKUP(C835,BOTULISMO!$A$3:$C$19,3,FALSE),0)</f>
        <v>0</v>
      </c>
      <c r="M835" s="2">
        <f>IFERROR(VLOOKUP(C835,'LEISHMANIOSE VISCERAL'!$A$4:$C$454,3,FALSE),0)</f>
        <v>0</v>
      </c>
      <c r="N835" s="2">
        <f>IFERROR(VLOOKUP(C835,'LEISHMANIOSE TEGUMENTAR'!$A$4:$C$1681,3,FALSE),0)</f>
        <v>0</v>
      </c>
      <c r="O835" s="2">
        <f>IFERROR(VLOOKUP(C835,'FEBRE AMARELA'!$A$4:$C$38,3,FALSE),0)</f>
        <v>0</v>
      </c>
      <c r="P835" s="2">
        <f>IFERROR(VLOOKUP(C835,DENGUE!$A$5:$C$4097,3,FALSE),0)</f>
        <v>5</v>
      </c>
      <c r="Q835" s="2">
        <f>IFERROR(VLOOKUP(C835,'HEPATITE VIRAL'!$A$5:$C$3162,3,FALSE),0)</f>
        <v>0</v>
      </c>
      <c r="R835" s="2">
        <f>IFERROR(VLOOKUP(C835,'FEBRE MACULOSA'!$A$5:$C$181,3,FALSE),0)</f>
        <v>0</v>
      </c>
      <c r="S835" s="2">
        <f>IFERROR(VLOOKUP(C835,LEPTOSPIROSE!$A$5:$C$1176,3,FALSE),0)</f>
        <v>0</v>
      </c>
      <c r="T835" s="2">
        <f>IFERROR(VLOOKUP(C835,'DOENÇA DE CHAGAS'!$A$5:$C$100,3,FALSE),0)</f>
        <v>0</v>
      </c>
      <c r="U835" s="2">
        <f>IFERROR(VLOOKUP(C835,'PICADAS DE COBRAS'!$A$6:$C$4645,3,FALSE),0)</f>
        <v>0</v>
      </c>
      <c r="V835">
        <f>IFERROR(VLOOKUP(C835,'ZIKA VIRUS'!$A$5:$C$2399,3,FALSE),0)</f>
        <v>1</v>
      </c>
      <c r="W835">
        <f>IFERROR(VLOOKUP(C835,'FEBRE TIFÓIDE'!$A$5:$C$46,3,FALSE),0)</f>
        <v>0</v>
      </c>
      <c r="X835">
        <f>IFERROR(VLOOKUP(C835,HANTAVIROSE!$A$5:$C$153,3,FALSE),0)</f>
        <v>0</v>
      </c>
      <c r="Y835">
        <f>IFERROR(VLOOKUP(C835,MENINGITE!$A$5:$C$447,3,FALSE),0)</f>
        <v>0</v>
      </c>
      <c r="Z835">
        <f>IFERROR(VLOOKUP(C835,RAIVA!$A$5:$C$16,3,FALSE),0)</f>
        <v>0</v>
      </c>
    </row>
    <row r="836" spans="1:26" x14ac:dyDescent="0.3">
      <c r="A836" s="2" t="s">
        <v>4903</v>
      </c>
      <c r="B836" s="2" t="s">
        <v>5001</v>
      </c>
      <c r="C836" s="2">
        <v>170380</v>
      </c>
      <c r="D836" s="2">
        <v>1703800</v>
      </c>
      <c r="E836" s="2" t="s">
        <v>4903</v>
      </c>
      <c r="F836" s="2" t="s">
        <v>5001</v>
      </c>
      <c r="G836" s="2">
        <f>IFERROR(VLOOKUP(D836,Coordenadas!$A$2:$D$5571,3,FALSE),0)</f>
        <v>-5.3144799999999996</v>
      </c>
      <c r="H836" s="2">
        <f>IFERROR(VLOOKUP(D836,Coordenadas!$A$2:$D$5571,4,FALSE),0)</f>
        <v>-48.2271</v>
      </c>
      <c r="I836" s="2" t="s">
        <v>5323</v>
      </c>
      <c r="J836" s="2">
        <v>9768</v>
      </c>
      <c r="K836" s="2" t="s">
        <v>5332</v>
      </c>
      <c r="L836" s="2">
        <f>IFERROR(VLOOKUP(C836,BOTULISMO!$A$3:$C$19,3,FALSE),0)</f>
        <v>0</v>
      </c>
      <c r="M836" s="2">
        <f>IFERROR(VLOOKUP(C836,'LEISHMANIOSE VISCERAL'!$A$4:$C$454,3,FALSE),0)</f>
        <v>0</v>
      </c>
      <c r="N836" s="2">
        <f>IFERROR(VLOOKUP(C836,'LEISHMANIOSE TEGUMENTAR'!$A$4:$C$1681,3,FALSE),0)</f>
        <v>2</v>
      </c>
      <c r="O836" s="2">
        <f>IFERROR(VLOOKUP(C836,'FEBRE AMARELA'!$A$4:$C$38,3,FALSE),0)</f>
        <v>0</v>
      </c>
      <c r="P836" s="2">
        <f>IFERROR(VLOOKUP(C836,DENGUE!$A$5:$C$4097,3,FALSE),0)</f>
        <v>2</v>
      </c>
      <c r="Q836" s="2">
        <f>IFERROR(VLOOKUP(C836,'HEPATITE VIRAL'!$A$5:$C$3162,3,FALSE),0)</f>
        <v>2</v>
      </c>
      <c r="R836" s="2">
        <f>IFERROR(VLOOKUP(C836,'FEBRE MACULOSA'!$A$5:$C$181,3,FALSE),0)</f>
        <v>0</v>
      </c>
      <c r="S836" s="2">
        <f>IFERROR(VLOOKUP(C836,LEPTOSPIROSE!$A$5:$C$1176,3,FALSE),0)</f>
        <v>0</v>
      </c>
      <c r="T836" s="2">
        <f>IFERROR(VLOOKUP(C836,'DOENÇA DE CHAGAS'!$A$5:$C$100,3,FALSE),0)</f>
        <v>0</v>
      </c>
      <c r="U836" s="2">
        <f>IFERROR(VLOOKUP(C836,'PICADAS DE COBRAS'!$A$6:$C$4645,3,FALSE),0)</f>
        <v>2</v>
      </c>
      <c r="V836">
        <f>IFERROR(VLOOKUP(C836,'ZIKA VIRUS'!$A$5:$C$2399,3,FALSE),0)</f>
        <v>1</v>
      </c>
      <c r="W836">
        <f>IFERROR(VLOOKUP(C836,'FEBRE TIFÓIDE'!$A$5:$C$46,3,FALSE),0)</f>
        <v>0</v>
      </c>
      <c r="X836">
        <f>IFERROR(VLOOKUP(C836,HANTAVIROSE!$A$5:$C$153,3,FALSE),0)</f>
        <v>0</v>
      </c>
      <c r="Y836">
        <f>IFERROR(VLOOKUP(C836,MENINGITE!$A$5:$C$447,3,FALSE),0)</f>
        <v>0</v>
      </c>
      <c r="Z836">
        <f>IFERROR(VLOOKUP(C836,RAIVA!$A$5:$C$16,3,FALSE),0)</f>
        <v>0</v>
      </c>
    </row>
    <row r="837" spans="1:26" x14ac:dyDescent="0.3">
      <c r="A837" s="2" t="s">
        <v>4490</v>
      </c>
      <c r="B837" s="2" t="s">
        <v>4670</v>
      </c>
      <c r="C837" s="2">
        <v>220200</v>
      </c>
      <c r="D837" s="2">
        <v>2202000</v>
      </c>
      <c r="E837" s="2" t="s">
        <v>4490</v>
      </c>
      <c r="F837" s="2" t="s">
        <v>4670</v>
      </c>
      <c r="G837" s="2">
        <f>IFERROR(VLOOKUP(D837,Coordenadas!$A$2:$D$5571,3,FALSE),0)</f>
        <v>-3.1825899999999998</v>
      </c>
      <c r="H837" s="2">
        <f>IFERROR(VLOOKUP(D837,Coordenadas!$A$2:$D$5571,4,FALSE),0)</f>
        <v>-41.869500000000002</v>
      </c>
      <c r="I837" s="2" t="s">
        <v>5324</v>
      </c>
      <c r="J837" s="2">
        <v>19074</v>
      </c>
      <c r="K837" s="2" t="s">
        <v>5332</v>
      </c>
      <c r="L837" s="2">
        <f>IFERROR(VLOOKUP(C837,BOTULISMO!$A$3:$C$19,3,FALSE),0)</f>
        <v>0</v>
      </c>
      <c r="M837" s="2">
        <f>IFERROR(VLOOKUP(C837,'LEISHMANIOSE VISCERAL'!$A$4:$C$454,3,FALSE),0)</f>
        <v>0</v>
      </c>
      <c r="N837" s="2">
        <f>IFERROR(VLOOKUP(C837,'LEISHMANIOSE TEGUMENTAR'!$A$4:$C$1681,3,FALSE),0)</f>
        <v>0</v>
      </c>
      <c r="O837" s="2">
        <f>IFERROR(VLOOKUP(C837,'FEBRE AMARELA'!$A$4:$C$38,3,FALSE),0)</f>
        <v>0</v>
      </c>
      <c r="P837" s="2">
        <f>IFERROR(VLOOKUP(C837,DENGUE!$A$5:$C$4097,3,FALSE),0)</f>
        <v>0</v>
      </c>
      <c r="Q837" s="2">
        <f>IFERROR(VLOOKUP(C837,'HEPATITE VIRAL'!$A$5:$C$3162,3,FALSE),0)</f>
        <v>0</v>
      </c>
      <c r="R837" s="2">
        <f>IFERROR(VLOOKUP(C837,'FEBRE MACULOSA'!$A$5:$C$181,3,FALSE),0)</f>
        <v>0</v>
      </c>
      <c r="S837" s="2">
        <f>IFERROR(VLOOKUP(C837,LEPTOSPIROSE!$A$5:$C$1176,3,FALSE),0)</f>
        <v>0</v>
      </c>
      <c r="T837" s="2">
        <f>IFERROR(VLOOKUP(C837,'DOENÇA DE CHAGAS'!$A$5:$C$100,3,FALSE),0)</f>
        <v>0</v>
      </c>
      <c r="U837" s="2">
        <f>IFERROR(VLOOKUP(C837,'PICADAS DE COBRAS'!$A$6:$C$4645,3,FALSE),0)</f>
        <v>0</v>
      </c>
      <c r="V837">
        <f>IFERROR(VLOOKUP(C837,'ZIKA VIRUS'!$A$5:$C$2399,3,FALSE),0)</f>
        <v>1</v>
      </c>
      <c r="W837">
        <f>IFERROR(VLOOKUP(C837,'FEBRE TIFÓIDE'!$A$5:$C$46,3,FALSE),0)</f>
        <v>0</v>
      </c>
      <c r="X837">
        <f>IFERROR(VLOOKUP(C837,HANTAVIROSE!$A$5:$C$153,3,FALSE),0)</f>
        <v>0</v>
      </c>
      <c r="Y837">
        <f>IFERROR(VLOOKUP(C837,MENINGITE!$A$5:$C$447,3,FALSE),0)</f>
        <v>0</v>
      </c>
      <c r="Z837">
        <f>IFERROR(VLOOKUP(C837,RAIVA!$A$5:$C$16,3,FALSE),0)</f>
        <v>0</v>
      </c>
    </row>
    <row r="838" spans="1:26" x14ac:dyDescent="0.3">
      <c r="A838" s="2" t="s">
        <v>4490</v>
      </c>
      <c r="B838" s="2" t="s">
        <v>4669</v>
      </c>
      <c r="C838" s="2">
        <v>220202</v>
      </c>
      <c r="D838" s="2">
        <v>2202026</v>
      </c>
      <c r="E838" s="2" t="s">
        <v>4490</v>
      </c>
      <c r="F838" s="2" t="s">
        <v>4669</v>
      </c>
      <c r="G838" s="2">
        <f>IFERROR(VLOOKUP(D838,Coordenadas!$A$2:$D$5571,3,FALSE),0)</f>
        <v>-5.3058399999999999</v>
      </c>
      <c r="H838" s="2">
        <f>IFERROR(VLOOKUP(D838,Coordenadas!$A$2:$D$5571,4,FALSE),0)</f>
        <v>-41.093299999999999</v>
      </c>
      <c r="I838" s="2" t="s">
        <v>5324</v>
      </c>
      <c r="J838" s="2">
        <v>7974</v>
      </c>
      <c r="K838" s="2" t="s">
        <v>5332</v>
      </c>
      <c r="L838" s="2">
        <f>IFERROR(VLOOKUP(C838,BOTULISMO!$A$3:$C$19,3,FALSE),0)</f>
        <v>0</v>
      </c>
      <c r="M838" s="2">
        <f>IFERROR(VLOOKUP(C838,'LEISHMANIOSE VISCERAL'!$A$4:$C$454,3,FALSE),0)</f>
        <v>0</v>
      </c>
      <c r="N838" s="2">
        <f>IFERROR(VLOOKUP(C838,'LEISHMANIOSE TEGUMENTAR'!$A$4:$C$1681,3,FALSE),0)</f>
        <v>0</v>
      </c>
      <c r="O838" s="2">
        <f>IFERROR(VLOOKUP(C838,'FEBRE AMARELA'!$A$4:$C$38,3,FALSE),0)</f>
        <v>0</v>
      </c>
      <c r="P838" s="2">
        <f>IFERROR(VLOOKUP(C838,DENGUE!$A$5:$C$4097,3,FALSE),0)</f>
        <v>38</v>
      </c>
      <c r="Q838" s="2">
        <f>IFERROR(VLOOKUP(C838,'HEPATITE VIRAL'!$A$5:$C$3162,3,FALSE),0)</f>
        <v>0</v>
      </c>
      <c r="R838" s="2">
        <f>IFERROR(VLOOKUP(C838,'FEBRE MACULOSA'!$A$5:$C$181,3,FALSE),0)</f>
        <v>0</v>
      </c>
      <c r="S838" s="2">
        <f>IFERROR(VLOOKUP(C838,LEPTOSPIROSE!$A$5:$C$1176,3,FALSE),0)</f>
        <v>0</v>
      </c>
      <c r="T838" s="2">
        <f>IFERROR(VLOOKUP(C838,'DOENÇA DE CHAGAS'!$A$5:$C$100,3,FALSE),0)</f>
        <v>0</v>
      </c>
      <c r="U838" s="2">
        <f>IFERROR(VLOOKUP(C838,'PICADAS DE COBRAS'!$A$6:$C$4645,3,FALSE),0)</f>
        <v>13</v>
      </c>
      <c r="V838">
        <f>IFERROR(VLOOKUP(C838,'ZIKA VIRUS'!$A$5:$C$2399,3,FALSE),0)</f>
        <v>2</v>
      </c>
      <c r="W838">
        <f>IFERROR(VLOOKUP(C838,'FEBRE TIFÓIDE'!$A$5:$C$46,3,FALSE),0)</f>
        <v>0</v>
      </c>
      <c r="X838">
        <f>IFERROR(VLOOKUP(C838,HANTAVIROSE!$A$5:$C$153,3,FALSE),0)</f>
        <v>0</v>
      </c>
      <c r="Y838">
        <f>IFERROR(VLOOKUP(C838,MENINGITE!$A$5:$C$447,3,FALSE),0)</f>
        <v>0</v>
      </c>
      <c r="Z838">
        <f>IFERROR(VLOOKUP(C838,RAIVA!$A$5:$C$16,3,FALSE),0)</f>
        <v>0</v>
      </c>
    </row>
    <row r="839" spans="1:26" x14ac:dyDescent="0.3">
      <c r="A839" s="2" t="s">
        <v>4704</v>
      </c>
      <c r="B839" s="2" t="s">
        <v>4862</v>
      </c>
      <c r="C839" s="2">
        <v>210232</v>
      </c>
      <c r="D839" s="2">
        <v>2102325</v>
      </c>
      <c r="E839" s="2" t="s">
        <v>4704</v>
      </c>
      <c r="F839" s="2" t="s">
        <v>4862</v>
      </c>
      <c r="G839" s="2">
        <f>IFERROR(VLOOKUP(D839,Coordenadas!$A$2:$D$5571,3,FALSE),0)</f>
        <v>-4.3237500000000004</v>
      </c>
      <c r="H839" s="2">
        <f>IFERROR(VLOOKUP(D839,Coordenadas!$A$2:$D$5571,4,FALSE),0)</f>
        <v>-46.440899999999999</v>
      </c>
      <c r="I839" s="2" t="s">
        <v>5324</v>
      </c>
      <c r="J839" s="2">
        <v>65237</v>
      </c>
      <c r="K839" s="2" t="s">
        <v>5331</v>
      </c>
      <c r="L839" s="2">
        <f>IFERROR(VLOOKUP(C839,BOTULISMO!$A$3:$C$19,3,FALSE),0)</f>
        <v>0</v>
      </c>
      <c r="M839" s="2">
        <f>IFERROR(VLOOKUP(C839,'LEISHMANIOSE VISCERAL'!$A$4:$C$454,3,FALSE),0)</f>
        <v>3</v>
      </c>
      <c r="N839" s="2">
        <f>IFERROR(VLOOKUP(C839,'LEISHMANIOSE TEGUMENTAR'!$A$4:$C$1681,3,FALSE),0)</f>
        <v>38</v>
      </c>
      <c r="O839" s="2">
        <f>IFERROR(VLOOKUP(C839,'FEBRE AMARELA'!$A$4:$C$38,3,FALSE),0)</f>
        <v>0</v>
      </c>
      <c r="P839" s="2">
        <f>IFERROR(VLOOKUP(C839,DENGUE!$A$5:$C$4097,3,FALSE),0)</f>
        <v>2</v>
      </c>
      <c r="Q839" s="2">
        <f>IFERROR(VLOOKUP(C839,'HEPATITE VIRAL'!$A$5:$C$3162,3,FALSE),0)</f>
        <v>7</v>
      </c>
      <c r="R839" s="2">
        <f>IFERROR(VLOOKUP(C839,'FEBRE MACULOSA'!$A$5:$C$181,3,FALSE),0)</f>
        <v>0</v>
      </c>
      <c r="S839" s="2">
        <f>IFERROR(VLOOKUP(C839,LEPTOSPIROSE!$A$5:$C$1176,3,FALSE),0)</f>
        <v>0</v>
      </c>
      <c r="T839" s="2">
        <f>IFERROR(VLOOKUP(C839,'DOENÇA DE CHAGAS'!$A$5:$C$100,3,FALSE),0)</f>
        <v>0</v>
      </c>
      <c r="U839" s="2">
        <f>IFERROR(VLOOKUP(C839,'PICADAS DE COBRAS'!$A$6:$C$4645,3,FALSE),0)</f>
        <v>100</v>
      </c>
      <c r="V839">
        <f>IFERROR(VLOOKUP(C839,'ZIKA VIRUS'!$A$5:$C$2399,3,FALSE),0)</f>
        <v>0</v>
      </c>
      <c r="W839">
        <f>IFERROR(VLOOKUP(C839,'FEBRE TIFÓIDE'!$A$5:$C$46,3,FALSE),0)</f>
        <v>0</v>
      </c>
      <c r="X839">
        <f>IFERROR(VLOOKUP(C839,HANTAVIROSE!$A$5:$C$153,3,FALSE),0)</f>
        <v>0</v>
      </c>
      <c r="Y839">
        <f>IFERROR(VLOOKUP(C839,MENINGITE!$A$5:$C$447,3,FALSE),0)</f>
        <v>1</v>
      </c>
      <c r="Z839">
        <f>IFERROR(VLOOKUP(C839,RAIVA!$A$5:$C$16,3,FALSE),0)</f>
        <v>0</v>
      </c>
    </row>
    <row r="840" spans="1:26" x14ac:dyDescent="0.3">
      <c r="A840" s="2" t="s">
        <v>3</v>
      </c>
      <c r="B840" s="2" t="s">
        <v>208</v>
      </c>
      <c r="C840" s="2">
        <v>520396</v>
      </c>
      <c r="D840" s="2">
        <v>5203962</v>
      </c>
      <c r="E840" s="2" t="s">
        <v>3</v>
      </c>
      <c r="F840" s="2" t="s">
        <v>208</v>
      </c>
      <c r="G840" s="2">
        <f>IFERROR(VLOOKUP(D840,Coordenadas!$A$2:$D$5571,3,FALSE),0)</f>
        <v>-14.4772</v>
      </c>
      <c r="H840" s="2">
        <f>IFERROR(VLOOKUP(D840,Coordenadas!$A$2:$D$5571,4,FALSE),0)</f>
        <v>-46.407600000000002</v>
      </c>
      <c r="I840" s="2" t="s">
        <v>5327</v>
      </c>
      <c r="J840" s="2">
        <v>3321</v>
      </c>
      <c r="K840" s="2" t="s">
        <v>5332</v>
      </c>
      <c r="L840" s="2">
        <f>IFERROR(VLOOKUP(C840,BOTULISMO!$A$3:$C$19,3,FALSE),0)</f>
        <v>0</v>
      </c>
      <c r="M840" s="2">
        <f>IFERROR(VLOOKUP(C840,'LEISHMANIOSE VISCERAL'!$A$4:$C$454,3,FALSE),0)</f>
        <v>0</v>
      </c>
      <c r="N840" s="2">
        <f>IFERROR(VLOOKUP(C840,'LEISHMANIOSE TEGUMENTAR'!$A$4:$C$1681,3,FALSE),0)</f>
        <v>0</v>
      </c>
      <c r="O840" s="2">
        <f>IFERROR(VLOOKUP(C840,'FEBRE AMARELA'!$A$4:$C$38,3,FALSE),0)</f>
        <v>0</v>
      </c>
      <c r="P840" s="2">
        <f>IFERROR(VLOOKUP(C840,DENGUE!$A$5:$C$4097,3,FALSE),0)</f>
        <v>17</v>
      </c>
      <c r="Q840" s="2">
        <f>IFERROR(VLOOKUP(C840,'HEPATITE VIRAL'!$A$5:$C$3162,3,FALSE),0)</f>
        <v>0</v>
      </c>
      <c r="R840" s="2">
        <f>IFERROR(VLOOKUP(C840,'FEBRE MACULOSA'!$A$5:$C$181,3,FALSE),0)</f>
        <v>0</v>
      </c>
      <c r="S840" s="2">
        <f>IFERROR(VLOOKUP(C840,LEPTOSPIROSE!$A$5:$C$1176,3,FALSE),0)</f>
        <v>0</v>
      </c>
      <c r="T840" s="2">
        <f>IFERROR(VLOOKUP(C840,'DOENÇA DE CHAGAS'!$A$5:$C$100,3,FALSE),0)</f>
        <v>0</v>
      </c>
      <c r="U840" s="2">
        <f>IFERROR(VLOOKUP(C840,'PICADAS DE COBRAS'!$A$6:$C$4645,3,FALSE),0)</f>
        <v>20</v>
      </c>
      <c r="V840">
        <f>IFERROR(VLOOKUP(C840,'ZIKA VIRUS'!$A$5:$C$2399,3,FALSE),0)</f>
        <v>0</v>
      </c>
      <c r="W840">
        <f>IFERROR(VLOOKUP(C840,'FEBRE TIFÓIDE'!$A$5:$C$46,3,FALSE),0)</f>
        <v>0</v>
      </c>
      <c r="X840">
        <f>IFERROR(VLOOKUP(C840,HANTAVIROSE!$A$5:$C$153,3,FALSE),0)</f>
        <v>0</v>
      </c>
      <c r="Y840">
        <f>IFERROR(VLOOKUP(C840,MENINGITE!$A$5:$C$447,3,FALSE),0)</f>
        <v>0</v>
      </c>
      <c r="Z840">
        <f>IFERROR(VLOOKUP(C840,RAIVA!$A$5:$C$16,3,FALSE),0)</f>
        <v>0</v>
      </c>
    </row>
    <row r="841" spans="1:26" x14ac:dyDescent="0.3">
      <c r="A841" s="2" t="s">
        <v>3257</v>
      </c>
      <c r="B841" s="2" t="s">
        <v>3595</v>
      </c>
      <c r="C841" s="2">
        <v>290475</v>
      </c>
      <c r="D841" s="2">
        <v>2904753</v>
      </c>
      <c r="E841" s="2" t="s">
        <v>3257</v>
      </c>
      <c r="F841" s="2" t="s">
        <v>3595</v>
      </c>
      <c r="G841" s="2">
        <f>IFERROR(VLOOKUP(D841,Coordenadas!$A$2:$D$5571,3,FALSE),0)</f>
        <v>-10.7171</v>
      </c>
      <c r="H841" s="2">
        <f>IFERROR(VLOOKUP(D841,Coordenadas!$A$2:$D$5571,4,FALSE),0)</f>
        <v>-43.630200000000002</v>
      </c>
      <c r="I841" s="2" t="s">
        <v>5324</v>
      </c>
      <c r="J841" s="2">
        <v>19600</v>
      </c>
      <c r="K841" s="2" t="s">
        <v>5332</v>
      </c>
      <c r="L841" s="2">
        <f>IFERROR(VLOOKUP(C841,BOTULISMO!$A$3:$C$19,3,FALSE),0)</f>
        <v>0</v>
      </c>
      <c r="M841" s="2">
        <f>IFERROR(VLOOKUP(C841,'LEISHMANIOSE VISCERAL'!$A$4:$C$454,3,FALSE),0)</f>
        <v>1</v>
      </c>
      <c r="N841" s="2">
        <f>IFERROR(VLOOKUP(C841,'LEISHMANIOSE TEGUMENTAR'!$A$4:$C$1681,3,FALSE),0)</f>
        <v>0</v>
      </c>
      <c r="O841" s="2">
        <f>IFERROR(VLOOKUP(C841,'FEBRE AMARELA'!$A$4:$C$38,3,FALSE),0)</f>
        <v>0</v>
      </c>
      <c r="P841" s="2">
        <f>IFERROR(VLOOKUP(C841,DENGUE!$A$5:$C$4097,3,FALSE),0)</f>
        <v>0</v>
      </c>
      <c r="Q841" s="2">
        <f>IFERROR(VLOOKUP(C841,'HEPATITE VIRAL'!$A$5:$C$3162,3,FALSE),0)</f>
        <v>2</v>
      </c>
      <c r="R841" s="2">
        <f>IFERROR(VLOOKUP(C841,'FEBRE MACULOSA'!$A$5:$C$181,3,FALSE),0)</f>
        <v>0</v>
      </c>
      <c r="S841" s="2">
        <f>IFERROR(VLOOKUP(C841,LEPTOSPIROSE!$A$5:$C$1176,3,FALSE),0)</f>
        <v>0</v>
      </c>
      <c r="T841" s="2">
        <f>IFERROR(VLOOKUP(C841,'DOENÇA DE CHAGAS'!$A$5:$C$100,3,FALSE),0)</f>
        <v>0</v>
      </c>
      <c r="U841" s="2">
        <f>IFERROR(VLOOKUP(C841,'PICADAS DE COBRAS'!$A$6:$C$4645,3,FALSE),0)</f>
        <v>29</v>
      </c>
      <c r="V841">
        <f>IFERROR(VLOOKUP(C841,'ZIKA VIRUS'!$A$5:$C$2399,3,FALSE),0)</f>
        <v>1</v>
      </c>
      <c r="W841">
        <f>IFERROR(VLOOKUP(C841,'FEBRE TIFÓIDE'!$A$5:$C$46,3,FALSE),0)</f>
        <v>0</v>
      </c>
      <c r="X841">
        <f>IFERROR(VLOOKUP(C841,HANTAVIROSE!$A$5:$C$153,3,FALSE),0)</f>
        <v>0</v>
      </c>
      <c r="Y841">
        <f>IFERROR(VLOOKUP(C841,MENINGITE!$A$5:$C$447,3,FALSE),0)</f>
        <v>0</v>
      </c>
      <c r="Z841">
        <f>IFERROR(VLOOKUP(C841,RAIVA!$A$5:$C$16,3,FALSE),0)</f>
        <v>0</v>
      </c>
    </row>
    <row r="842" spans="1:26" x14ac:dyDescent="0.3">
      <c r="A842" s="2" t="s">
        <v>4704</v>
      </c>
      <c r="B842" s="2" t="s">
        <v>4861</v>
      </c>
      <c r="C842" s="2">
        <v>210235</v>
      </c>
      <c r="D842" s="2">
        <v>2102358</v>
      </c>
      <c r="E842" s="2" t="s">
        <v>4704</v>
      </c>
      <c r="F842" s="2" t="s">
        <v>4861</v>
      </c>
      <c r="G842" s="2">
        <f>IFERROR(VLOOKUP(D842,Coordenadas!$A$2:$D$5571,3,FALSE),0)</f>
        <v>-5.59823</v>
      </c>
      <c r="H842" s="2">
        <f>IFERROR(VLOOKUP(D842,Coordenadas!$A$2:$D$5571,4,FALSE),0)</f>
        <v>-47.013100000000001</v>
      </c>
      <c r="I842" s="2" t="s">
        <v>5324</v>
      </c>
      <c r="J842" s="2">
        <v>14784</v>
      </c>
      <c r="K842" s="2" t="s">
        <v>5332</v>
      </c>
      <c r="L842" s="2">
        <f>IFERROR(VLOOKUP(C842,BOTULISMO!$A$3:$C$19,3,FALSE),0)</f>
        <v>0</v>
      </c>
      <c r="M842" s="2">
        <f>IFERROR(VLOOKUP(C842,'LEISHMANIOSE VISCERAL'!$A$4:$C$454,3,FALSE),0)</f>
        <v>0</v>
      </c>
      <c r="N842" s="2">
        <f>IFERROR(VLOOKUP(C842,'LEISHMANIOSE TEGUMENTAR'!$A$4:$C$1681,3,FALSE),0)</f>
        <v>3</v>
      </c>
      <c r="O842" s="2">
        <f>IFERROR(VLOOKUP(C842,'FEBRE AMARELA'!$A$4:$C$38,3,FALSE),0)</f>
        <v>0</v>
      </c>
      <c r="P842" s="2">
        <f>IFERROR(VLOOKUP(C842,DENGUE!$A$5:$C$4097,3,FALSE),0)</f>
        <v>7</v>
      </c>
      <c r="Q842" s="2">
        <f>IFERROR(VLOOKUP(C842,'HEPATITE VIRAL'!$A$5:$C$3162,3,FALSE),0)</f>
        <v>0</v>
      </c>
      <c r="R842" s="2">
        <f>IFERROR(VLOOKUP(C842,'FEBRE MACULOSA'!$A$5:$C$181,3,FALSE),0)</f>
        <v>0</v>
      </c>
      <c r="S842" s="2">
        <f>IFERROR(VLOOKUP(C842,LEPTOSPIROSE!$A$5:$C$1176,3,FALSE),0)</f>
        <v>0</v>
      </c>
      <c r="T842" s="2">
        <f>IFERROR(VLOOKUP(C842,'DOENÇA DE CHAGAS'!$A$5:$C$100,3,FALSE),0)</f>
        <v>0</v>
      </c>
      <c r="U842" s="2">
        <f>IFERROR(VLOOKUP(C842,'PICADAS DE COBRAS'!$A$6:$C$4645,3,FALSE),0)</f>
        <v>0</v>
      </c>
      <c r="V842">
        <f>IFERROR(VLOOKUP(C842,'ZIKA VIRUS'!$A$5:$C$2399,3,FALSE),0)</f>
        <v>0</v>
      </c>
      <c r="W842">
        <f>IFERROR(VLOOKUP(C842,'FEBRE TIFÓIDE'!$A$5:$C$46,3,FALSE),0)</f>
        <v>0</v>
      </c>
      <c r="X842">
        <f>IFERROR(VLOOKUP(C842,HANTAVIROSE!$A$5:$C$153,3,FALSE),0)</f>
        <v>0</v>
      </c>
      <c r="Y842">
        <f>IFERROR(VLOOKUP(C842,MENINGITE!$A$5:$C$447,3,FALSE),0)</f>
        <v>0</v>
      </c>
      <c r="Z842">
        <f>IFERROR(VLOOKUP(C842,RAIVA!$A$5:$C$16,3,FALSE),0)</f>
        <v>0</v>
      </c>
    </row>
    <row r="843" spans="1:26" x14ac:dyDescent="0.3">
      <c r="A843" s="2" t="s">
        <v>5270</v>
      </c>
      <c r="B843" s="2" t="s">
        <v>3159</v>
      </c>
      <c r="C843" s="2">
        <v>110045</v>
      </c>
      <c r="D843" s="2">
        <v>1100452</v>
      </c>
      <c r="E843" s="2" t="s">
        <v>5270</v>
      </c>
      <c r="F843" s="2" t="s">
        <v>3159</v>
      </c>
      <c r="G843" s="2">
        <f>IFERROR(VLOOKUP(D843,Coordenadas!$A$2:$D$5571,3,FALSE),0)</f>
        <v>-10.1943</v>
      </c>
      <c r="H843" s="2">
        <f>IFERROR(VLOOKUP(D843,Coordenadas!$A$2:$D$5571,4,FALSE),0)</f>
        <v>-63.8324</v>
      </c>
      <c r="I843" s="2" t="s">
        <v>5323</v>
      </c>
      <c r="J843" s="2">
        <v>32383</v>
      </c>
      <c r="K843" s="2" t="s">
        <v>5330</v>
      </c>
      <c r="L843" s="2">
        <f>IFERROR(VLOOKUP(C843,BOTULISMO!$A$3:$C$19,3,FALSE),0)</f>
        <v>0</v>
      </c>
      <c r="M843" s="2">
        <f>IFERROR(VLOOKUP(C843,'LEISHMANIOSE VISCERAL'!$A$4:$C$454,3,FALSE),0)</f>
        <v>0</v>
      </c>
      <c r="N843" s="2">
        <f>IFERROR(VLOOKUP(C843,'LEISHMANIOSE TEGUMENTAR'!$A$4:$C$1681,3,FALSE),0)</f>
        <v>15</v>
      </c>
      <c r="O843" s="2">
        <f>IFERROR(VLOOKUP(C843,'FEBRE AMARELA'!$A$4:$C$38,3,FALSE),0)</f>
        <v>0</v>
      </c>
      <c r="P843" s="2">
        <f>IFERROR(VLOOKUP(C843,DENGUE!$A$5:$C$4097,3,FALSE),0)</f>
        <v>217</v>
      </c>
      <c r="Q843" s="2">
        <f>IFERROR(VLOOKUP(C843,'HEPATITE VIRAL'!$A$5:$C$3162,3,FALSE),0)</f>
        <v>61</v>
      </c>
      <c r="R843" s="2">
        <f>IFERROR(VLOOKUP(C843,'FEBRE MACULOSA'!$A$5:$C$181,3,FALSE),0)</f>
        <v>0</v>
      </c>
      <c r="S843" s="2">
        <f>IFERROR(VLOOKUP(C843,LEPTOSPIROSE!$A$5:$C$1176,3,FALSE),0)</f>
        <v>1</v>
      </c>
      <c r="T843" s="2">
        <f>IFERROR(VLOOKUP(C843,'DOENÇA DE CHAGAS'!$A$5:$C$100,3,FALSE),0)</f>
        <v>0</v>
      </c>
      <c r="U843" s="2">
        <f>IFERROR(VLOOKUP(C843,'PICADAS DE COBRAS'!$A$6:$C$4645,3,FALSE),0)</f>
        <v>60</v>
      </c>
      <c r="V843">
        <f>IFERROR(VLOOKUP(C843,'ZIKA VIRUS'!$A$5:$C$2399,3,FALSE),0)</f>
        <v>0</v>
      </c>
      <c r="W843">
        <f>IFERROR(VLOOKUP(C843,'FEBRE TIFÓIDE'!$A$5:$C$46,3,FALSE),0)</f>
        <v>0</v>
      </c>
      <c r="X843">
        <f>IFERROR(VLOOKUP(C843,HANTAVIROSE!$A$5:$C$153,3,FALSE),0)</f>
        <v>0</v>
      </c>
      <c r="Y843">
        <f>IFERROR(VLOOKUP(C843,MENINGITE!$A$5:$C$447,3,FALSE),0)</f>
        <v>0</v>
      </c>
      <c r="Z843">
        <f>IFERROR(VLOOKUP(C843,RAIVA!$A$5:$C$16,3,FALSE),0)</f>
        <v>0</v>
      </c>
    </row>
    <row r="844" spans="1:26" x14ac:dyDescent="0.3">
      <c r="A844" s="2" t="s">
        <v>2425</v>
      </c>
      <c r="B844" s="2" t="s">
        <v>3159</v>
      </c>
      <c r="C844" s="2">
        <v>310930</v>
      </c>
      <c r="D844" s="2">
        <v>3109303</v>
      </c>
      <c r="E844" s="2" t="s">
        <v>2425</v>
      </c>
      <c r="F844" s="2" t="s">
        <v>3159</v>
      </c>
      <c r="G844" s="2">
        <f>IFERROR(VLOOKUP(D844,Coordenadas!$A$2:$D$5571,3,FALSE),0)</f>
        <v>-15.6218</v>
      </c>
      <c r="H844" s="2">
        <f>IFERROR(VLOOKUP(D844,Coordenadas!$A$2:$D$5571,4,FALSE),0)</f>
        <v>-46.4221</v>
      </c>
      <c r="I844" s="2" t="s">
        <v>5325</v>
      </c>
      <c r="J844" s="2">
        <v>22737</v>
      </c>
      <c r="K844" s="2" t="s">
        <v>5330</v>
      </c>
      <c r="L844" s="2">
        <f>IFERROR(VLOOKUP(C844,BOTULISMO!$A$3:$C$19,3,FALSE),0)</f>
        <v>0</v>
      </c>
      <c r="M844" s="2">
        <f>IFERROR(VLOOKUP(C844,'LEISHMANIOSE VISCERAL'!$A$4:$C$454,3,FALSE),0)</f>
        <v>0</v>
      </c>
      <c r="N844" s="2">
        <f>IFERROR(VLOOKUP(C844,'LEISHMANIOSE TEGUMENTAR'!$A$4:$C$1681,3,FALSE),0)</f>
        <v>1</v>
      </c>
      <c r="O844" s="2">
        <f>IFERROR(VLOOKUP(C844,'FEBRE AMARELA'!$A$4:$C$38,3,FALSE),0)</f>
        <v>0</v>
      </c>
      <c r="P844" s="2">
        <f>IFERROR(VLOOKUP(C844,DENGUE!$A$5:$C$4097,3,FALSE),0)</f>
        <v>106</v>
      </c>
      <c r="Q844" s="2">
        <f>IFERROR(VLOOKUP(C844,'HEPATITE VIRAL'!$A$5:$C$3162,3,FALSE),0)</f>
        <v>2</v>
      </c>
      <c r="R844" s="2">
        <f>IFERROR(VLOOKUP(C844,'FEBRE MACULOSA'!$A$5:$C$181,3,FALSE),0)</f>
        <v>0</v>
      </c>
      <c r="S844" s="2">
        <f>IFERROR(VLOOKUP(C844,LEPTOSPIROSE!$A$5:$C$1176,3,FALSE),0)</f>
        <v>0</v>
      </c>
      <c r="T844" s="2">
        <f>IFERROR(VLOOKUP(C844,'DOENÇA DE CHAGAS'!$A$5:$C$100,3,FALSE),0)</f>
        <v>0</v>
      </c>
      <c r="U844" s="2">
        <f>IFERROR(VLOOKUP(C844,'PICADAS DE COBRAS'!$A$6:$C$4645,3,FALSE),0)</f>
        <v>201</v>
      </c>
      <c r="V844">
        <f>IFERROR(VLOOKUP(C844,'ZIKA VIRUS'!$A$5:$C$2399,3,FALSE),0)</f>
        <v>2</v>
      </c>
      <c r="W844">
        <f>IFERROR(VLOOKUP(C844,'FEBRE TIFÓIDE'!$A$5:$C$46,3,FALSE),0)</f>
        <v>0</v>
      </c>
      <c r="X844">
        <f>IFERROR(VLOOKUP(C844,HANTAVIROSE!$A$5:$C$153,3,FALSE),0)</f>
        <v>0</v>
      </c>
      <c r="Y844">
        <f>IFERROR(VLOOKUP(C844,MENINGITE!$A$5:$C$447,3,FALSE),0)</f>
        <v>0</v>
      </c>
      <c r="Z844">
        <f>IFERROR(VLOOKUP(C844,RAIVA!$A$5:$C$16,3,FALSE),0)</f>
        <v>0</v>
      </c>
    </row>
    <row r="845" spans="1:26" x14ac:dyDescent="0.3">
      <c r="A845" s="2" t="s">
        <v>1637</v>
      </c>
      <c r="B845" s="2" t="s">
        <v>2165</v>
      </c>
      <c r="C845" s="2">
        <v>350820</v>
      </c>
      <c r="D845" s="2">
        <v>3508207</v>
      </c>
      <c r="E845" s="2" t="s">
        <v>1637</v>
      </c>
      <c r="F845" s="2" t="s">
        <v>2165</v>
      </c>
      <c r="G845" s="2">
        <f>IFERROR(VLOOKUP(D845,Coordenadas!$A$2:$D$5571,3,FALSE),0)</f>
        <v>-20.191099999999999</v>
      </c>
      <c r="H845" s="2">
        <f>IFERROR(VLOOKUP(D845,Coordenadas!$A$2:$D$5571,4,FALSE),0)</f>
        <v>-47.709600000000002</v>
      </c>
      <c r="I845" s="2" t="s">
        <v>5325</v>
      </c>
      <c r="J845" s="2">
        <v>4053</v>
      </c>
      <c r="K845" s="2" t="s">
        <v>5332</v>
      </c>
      <c r="L845" s="2">
        <f>IFERROR(VLOOKUP(C845,BOTULISMO!$A$3:$C$19,3,FALSE),0)</f>
        <v>0</v>
      </c>
      <c r="M845" s="2">
        <f>IFERROR(VLOOKUP(C845,'LEISHMANIOSE VISCERAL'!$A$4:$C$454,3,FALSE),0)</f>
        <v>0</v>
      </c>
      <c r="N845" s="2">
        <f>IFERROR(VLOOKUP(C845,'LEISHMANIOSE TEGUMENTAR'!$A$4:$C$1681,3,FALSE),0)</f>
        <v>0</v>
      </c>
      <c r="O845" s="2">
        <f>IFERROR(VLOOKUP(C845,'FEBRE AMARELA'!$A$4:$C$38,3,FALSE),0)</f>
        <v>0</v>
      </c>
      <c r="P845" s="2">
        <f>IFERROR(VLOOKUP(C845,DENGUE!$A$5:$C$4097,3,FALSE),0)</f>
        <v>18</v>
      </c>
      <c r="Q845" s="2">
        <f>IFERROR(VLOOKUP(C845,'HEPATITE VIRAL'!$A$5:$C$3162,3,FALSE),0)</f>
        <v>0</v>
      </c>
      <c r="R845" s="2">
        <f>IFERROR(VLOOKUP(C845,'FEBRE MACULOSA'!$A$5:$C$181,3,FALSE),0)</f>
        <v>0</v>
      </c>
      <c r="S845" s="2">
        <f>IFERROR(VLOOKUP(C845,LEPTOSPIROSE!$A$5:$C$1176,3,FALSE),0)</f>
        <v>0</v>
      </c>
      <c r="T845" s="2">
        <f>IFERROR(VLOOKUP(C845,'DOENÇA DE CHAGAS'!$A$5:$C$100,3,FALSE),0)</f>
        <v>0</v>
      </c>
      <c r="U845" s="2">
        <f>IFERROR(VLOOKUP(C845,'PICADAS DE COBRAS'!$A$6:$C$4645,3,FALSE),0)</f>
        <v>0</v>
      </c>
      <c r="V845">
        <f>IFERROR(VLOOKUP(C845,'ZIKA VIRUS'!$A$5:$C$2399,3,FALSE),0)</f>
        <v>0</v>
      </c>
      <c r="W845">
        <f>IFERROR(VLOOKUP(C845,'FEBRE TIFÓIDE'!$A$5:$C$46,3,FALSE),0)</f>
        <v>0</v>
      </c>
      <c r="X845">
        <f>IFERROR(VLOOKUP(C845,HANTAVIROSE!$A$5:$C$153,3,FALSE),0)</f>
        <v>0</v>
      </c>
      <c r="Y845">
        <f>IFERROR(VLOOKUP(C845,MENINGITE!$A$5:$C$447,3,FALSE),0)</f>
        <v>0</v>
      </c>
      <c r="Z845">
        <f>IFERROR(VLOOKUP(C845,RAIVA!$A$5:$C$16,3,FALSE),0)</f>
        <v>0</v>
      </c>
    </row>
    <row r="846" spans="1:26" x14ac:dyDescent="0.3">
      <c r="A846" s="2" t="s">
        <v>2425</v>
      </c>
      <c r="B846" s="2" t="s">
        <v>3158</v>
      </c>
      <c r="C846" s="2">
        <v>310940</v>
      </c>
      <c r="D846" s="2">
        <v>3109402</v>
      </c>
      <c r="E846" s="2" t="s">
        <v>2425</v>
      </c>
      <c r="F846" s="2" t="s">
        <v>3158</v>
      </c>
      <c r="G846" s="2">
        <f>IFERROR(VLOOKUP(D846,Coordenadas!$A$2:$D$5571,3,FALSE),0)</f>
        <v>-17.365600000000001</v>
      </c>
      <c r="H846" s="2">
        <f>IFERROR(VLOOKUP(D846,Coordenadas!$A$2:$D$5571,4,FALSE),0)</f>
        <v>-44.960599999999999</v>
      </c>
      <c r="I846" s="2" t="s">
        <v>5325</v>
      </c>
      <c r="J846" s="2">
        <v>26922</v>
      </c>
      <c r="K846" s="2" t="s">
        <v>5330</v>
      </c>
      <c r="L846" s="2">
        <f>IFERROR(VLOOKUP(C846,BOTULISMO!$A$3:$C$19,3,FALSE),0)</f>
        <v>0</v>
      </c>
      <c r="M846" s="2">
        <f>IFERROR(VLOOKUP(C846,'LEISHMANIOSE VISCERAL'!$A$4:$C$454,3,FALSE),0)</f>
        <v>0</v>
      </c>
      <c r="N846" s="2">
        <f>IFERROR(VLOOKUP(C846,'LEISHMANIOSE TEGUMENTAR'!$A$4:$C$1681,3,FALSE),0)</f>
        <v>0</v>
      </c>
      <c r="O846" s="2">
        <f>IFERROR(VLOOKUP(C846,'FEBRE AMARELA'!$A$4:$C$38,3,FALSE),0)</f>
        <v>0</v>
      </c>
      <c r="P846" s="2">
        <f>IFERROR(VLOOKUP(C846,DENGUE!$A$5:$C$4097,3,FALSE),0)</f>
        <v>11</v>
      </c>
      <c r="Q846" s="2">
        <f>IFERROR(VLOOKUP(C846,'HEPATITE VIRAL'!$A$5:$C$3162,3,FALSE),0)</f>
        <v>2</v>
      </c>
      <c r="R846" s="2">
        <f>IFERROR(VLOOKUP(C846,'FEBRE MACULOSA'!$A$5:$C$181,3,FALSE),0)</f>
        <v>0</v>
      </c>
      <c r="S846" s="2">
        <f>IFERROR(VLOOKUP(C846,LEPTOSPIROSE!$A$5:$C$1176,3,FALSE),0)</f>
        <v>0</v>
      </c>
      <c r="T846" s="2">
        <f>IFERROR(VLOOKUP(C846,'DOENÇA DE CHAGAS'!$A$5:$C$100,3,FALSE),0)</f>
        <v>0</v>
      </c>
      <c r="U846" s="2">
        <f>IFERROR(VLOOKUP(C846,'PICADAS DE COBRAS'!$A$6:$C$4645,3,FALSE),0)</f>
        <v>132</v>
      </c>
      <c r="V846">
        <f>IFERROR(VLOOKUP(C846,'ZIKA VIRUS'!$A$5:$C$2399,3,FALSE),0)</f>
        <v>0</v>
      </c>
      <c r="W846">
        <f>IFERROR(VLOOKUP(C846,'FEBRE TIFÓIDE'!$A$5:$C$46,3,FALSE),0)</f>
        <v>0</v>
      </c>
      <c r="X846">
        <f>IFERROR(VLOOKUP(C846,HANTAVIROSE!$A$5:$C$153,3,FALSE),0)</f>
        <v>0</v>
      </c>
      <c r="Y846">
        <f>IFERROR(VLOOKUP(C846,MENINGITE!$A$5:$C$447,3,FALSE),0)</f>
        <v>0</v>
      </c>
      <c r="Z846">
        <f>IFERROR(VLOOKUP(C846,RAIVA!$A$5:$C$16,3,FALSE),0)</f>
        <v>0</v>
      </c>
    </row>
    <row r="847" spans="1:26" x14ac:dyDescent="0.3">
      <c r="A847" s="2" t="s">
        <v>470</v>
      </c>
      <c r="B847" s="2" t="s">
        <v>908</v>
      </c>
      <c r="C847" s="2">
        <v>430270</v>
      </c>
      <c r="D847" s="2">
        <v>4302709</v>
      </c>
      <c r="E847" s="2" t="s">
        <v>470</v>
      </c>
      <c r="F847" s="2" t="s">
        <v>908</v>
      </c>
      <c r="G847" s="2">
        <f>IFERROR(VLOOKUP(D847,Coordenadas!$A$2:$D$5571,3,FALSE),0)</f>
        <v>-30.117899999999999</v>
      </c>
      <c r="H847" s="2">
        <f>IFERROR(VLOOKUP(D847,Coordenadas!$A$2:$D$5571,4,FALSE),0)</f>
        <v>-51.960099999999997</v>
      </c>
      <c r="I847" s="2" t="s">
        <v>5326</v>
      </c>
      <c r="J847" s="2">
        <v>20406</v>
      </c>
      <c r="K847" s="2" t="s">
        <v>5330</v>
      </c>
      <c r="L847" s="2">
        <f>IFERROR(VLOOKUP(C847,BOTULISMO!$A$3:$C$19,3,FALSE),0)</f>
        <v>0</v>
      </c>
      <c r="M847" s="2">
        <f>IFERROR(VLOOKUP(C847,'LEISHMANIOSE VISCERAL'!$A$4:$C$454,3,FALSE),0)</f>
        <v>0</v>
      </c>
      <c r="N847" s="2">
        <f>IFERROR(VLOOKUP(C847,'LEISHMANIOSE TEGUMENTAR'!$A$4:$C$1681,3,FALSE),0)</f>
        <v>0</v>
      </c>
      <c r="O847" s="2">
        <f>IFERROR(VLOOKUP(C847,'FEBRE AMARELA'!$A$4:$C$38,3,FALSE),0)</f>
        <v>0</v>
      </c>
      <c r="P847" s="2">
        <f>IFERROR(VLOOKUP(C847,DENGUE!$A$5:$C$4097,3,FALSE),0)</f>
        <v>1</v>
      </c>
      <c r="Q847" s="2">
        <f>IFERROR(VLOOKUP(C847,'HEPATITE VIRAL'!$A$5:$C$3162,3,FALSE),0)</f>
        <v>2</v>
      </c>
      <c r="R847" s="2">
        <f>IFERROR(VLOOKUP(C847,'FEBRE MACULOSA'!$A$5:$C$181,3,FALSE),0)</f>
        <v>0</v>
      </c>
      <c r="S847" s="2">
        <f>IFERROR(VLOOKUP(C847,LEPTOSPIROSE!$A$5:$C$1176,3,FALSE),0)</f>
        <v>0</v>
      </c>
      <c r="T847" s="2">
        <f>IFERROR(VLOOKUP(C847,'DOENÇA DE CHAGAS'!$A$5:$C$100,3,FALSE),0)</f>
        <v>0</v>
      </c>
      <c r="U847" s="2">
        <f>IFERROR(VLOOKUP(C847,'PICADAS DE COBRAS'!$A$6:$C$4645,3,FALSE),0)</f>
        <v>0</v>
      </c>
      <c r="V847">
        <f>IFERROR(VLOOKUP(C847,'ZIKA VIRUS'!$A$5:$C$2399,3,FALSE),0)</f>
        <v>0</v>
      </c>
      <c r="W847">
        <f>IFERROR(VLOOKUP(C847,'FEBRE TIFÓIDE'!$A$5:$C$46,3,FALSE),0)</f>
        <v>0</v>
      </c>
      <c r="X847">
        <f>IFERROR(VLOOKUP(C847,HANTAVIROSE!$A$5:$C$153,3,FALSE),0)</f>
        <v>0</v>
      </c>
      <c r="Y847">
        <f>IFERROR(VLOOKUP(C847,MENINGITE!$A$5:$C$447,3,FALSE),0)</f>
        <v>0</v>
      </c>
      <c r="Z847">
        <f>IFERROR(VLOOKUP(C847,RAIVA!$A$5:$C$16,3,FALSE),0)</f>
        <v>0</v>
      </c>
    </row>
    <row r="848" spans="1:26" x14ac:dyDescent="0.3">
      <c r="A848" s="2" t="s">
        <v>5190</v>
      </c>
      <c r="B848" s="2" t="s">
        <v>5233</v>
      </c>
      <c r="C848" s="2">
        <v>130083</v>
      </c>
      <c r="D848" s="2">
        <v>1300839</v>
      </c>
      <c r="E848" s="2" t="s">
        <v>5190</v>
      </c>
      <c r="F848" s="2" t="s">
        <v>5233</v>
      </c>
      <c r="G848" s="2">
        <f>IFERROR(VLOOKUP(D848,Coordenadas!$A$2:$D$5571,3,FALSE),0)</f>
        <v>-3.3153700000000002</v>
      </c>
      <c r="H848" s="2">
        <f>IFERROR(VLOOKUP(D848,Coordenadas!$A$2:$D$5571,4,FALSE),0)</f>
        <v>-61.220599999999997</v>
      </c>
      <c r="I848" s="2" t="s">
        <v>5323</v>
      </c>
      <c r="J848" s="2">
        <v>10975</v>
      </c>
      <c r="K848" s="2" t="s">
        <v>5332</v>
      </c>
      <c r="L848" s="2">
        <f>IFERROR(VLOOKUP(C848,BOTULISMO!$A$3:$C$19,3,FALSE),0)</f>
        <v>0</v>
      </c>
      <c r="M848" s="2">
        <f>IFERROR(VLOOKUP(C848,'LEISHMANIOSE VISCERAL'!$A$4:$C$454,3,FALSE),0)</f>
        <v>0</v>
      </c>
      <c r="N848" s="2">
        <f>IFERROR(VLOOKUP(C848,'LEISHMANIOSE TEGUMENTAR'!$A$4:$C$1681,3,FALSE),0)</f>
        <v>0</v>
      </c>
      <c r="O848" s="2">
        <f>IFERROR(VLOOKUP(C848,'FEBRE AMARELA'!$A$4:$C$38,3,FALSE),0)</f>
        <v>0</v>
      </c>
      <c r="P848" s="2">
        <f>IFERROR(VLOOKUP(C848,DENGUE!$A$5:$C$4097,3,FALSE),0)</f>
        <v>0</v>
      </c>
      <c r="Q848" s="2">
        <f>IFERROR(VLOOKUP(C848,'HEPATITE VIRAL'!$A$5:$C$3162,3,FALSE),0)</f>
        <v>1</v>
      </c>
      <c r="R848" s="2">
        <f>IFERROR(VLOOKUP(C848,'FEBRE MACULOSA'!$A$5:$C$181,3,FALSE),0)</f>
        <v>0</v>
      </c>
      <c r="S848" s="2">
        <f>IFERROR(VLOOKUP(C848,LEPTOSPIROSE!$A$5:$C$1176,3,FALSE),0)</f>
        <v>0</v>
      </c>
      <c r="T848" s="2">
        <f>IFERROR(VLOOKUP(C848,'DOENÇA DE CHAGAS'!$A$5:$C$100,3,FALSE),0)</f>
        <v>0</v>
      </c>
      <c r="U848" s="2">
        <f>IFERROR(VLOOKUP(C848,'PICADAS DE COBRAS'!$A$6:$C$4645,3,FALSE),0)</f>
        <v>42</v>
      </c>
      <c r="V848">
        <f>IFERROR(VLOOKUP(C848,'ZIKA VIRUS'!$A$5:$C$2399,3,FALSE),0)</f>
        <v>0</v>
      </c>
      <c r="W848">
        <f>IFERROR(VLOOKUP(C848,'FEBRE TIFÓIDE'!$A$5:$C$46,3,FALSE),0)</f>
        <v>0</v>
      </c>
      <c r="X848">
        <f>IFERROR(VLOOKUP(C848,HANTAVIROSE!$A$5:$C$153,3,FALSE),0)</f>
        <v>0</v>
      </c>
      <c r="Y848">
        <f>IFERROR(VLOOKUP(C848,MENINGITE!$A$5:$C$447,3,FALSE),0)</f>
        <v>0</v>
      </c>
      <c r="Z848">
        <f>IFERROR(VLOOKUP(C848,RAIVA!$A$5:$C$16,3,FALSE),0)</f>
        <v>0</v>
      </c>
    </row>
    <row r="849" spans="1:26" x14ac:dyDescent="0.3">
      <c r="A849" s="2" t="s">
        <v>3988</v>
      </c>
      <c r="B849" s="2" t="s">
        <v>4147</v>
      </c>
      <c r="C849" s="2">
        <v>250300</v>
      </c>
      <c r="D849" s="2">
        <v>2503001</v>
      </c>
      <c r="E849" s="2" t="s">
        <v>3988</v>
      </c>
      <c r="F849" s="2" t="s">
        <v>4147</v>
      </c>
      <c r="G849" s="2">
        <f>IFERROR(VLOOKUP(D849,Coordenadas!$A$2:$D$5571,3,FALSE),0)</f>
        <v>-7.5135100000000001</v>
      </c>
      <c r="H849" s="2">
        <f>IFERROR(VLOOKUP(D849,Coordenadas!$A$2:$D$5571,4,FALSE),0)</f>
        <v>-34.905500000000004</v>
      </c>
      <c r="I849" s="2" t="s">
        <v>5324</v>
      </c>
      <c r="J849" s="2">
        <v>20362</v>
      </c>
      <c r="K849" s="2" t="s">
        <v>5330</v>
      </c>
      <c r="L849" s="2">
        <f>IFERROR(VLOOKUP(C849,BOTULISMO!$A$3:$C$19,3,FALSE),0)</f>
        <v>0</v>
      </c>
      <c r="M849" s="2">
        <f>IFERROR(VLOOKUP(C849,'LEISHMANIOSE VISCERAL'!$A$4:$C$454,3,FALSE),0)</f>
        <v>1</v>
      </c>
      <c r="N849" s="2">
        <f>IFERROR(VLOOKUP(C849,'LEISHMANIOSE TEGUMENTAR'!$A$4:$C$1681,3,FALSE),0)</f>
        <v>0</v>
      </c>
      <c r="O849" s="2">
        <f>IFERROR(VLOOKUP(C849,'FEBRE AMARELA'!$A$4:$C$38,3,FALSE),0)</f>
        <v>0</v>
      </c>
      <c r="P849" s="2">
        <f>IFERROR(VLOOKUP(C849,DENGUE!$A$5:$C$4097,3,FALSE),0)</f>
        <v>2</v>
      </c>
      <c r="Q849" s="2">
        <f>IFERROR(VLOOKUP(C849,'HEPATITE VIRAL'!$A$5:$C$3162,3,FALSE),0)</f>
        <v>1</v>
      </c>
      <c r="R849" s="2">
        <f>IFERROR(VLOOKUP(C849,'FEBRE MACULOSA'!$A$5:$C$181,3,FALSE),0)</f>
        <v>0</v>
      </c>
      <c r="S849" s="2">
        <f>IFERROR(VLOOKUP(C849,LEPTOSPIROSE!$A$5:$C$1176,3,FALSE),0)</f>
        <v>0</v>
      </c>
      <c r="T849" s="2">
        <f>IFERROR(VLOOKUP(C849,'DOENÇA DE CHAGAS'!$A$5:$C$100,3,FALSE),0)</f>
        <v>0</v>
      </c>
      <c r="U849" s="2">
        <f>IFERROR(VLOOKUP(C849,'PICADAS DE COBRAS'!$A$6:$C$4645,3,FALSE),0)</f>
        <v>47</v>
      </c>
      <c r="V849">
        <f>IFERROR(VLOOKUP(C849,'ZIKA VIRUS'!$A$5:$C$2399,3,FALSE),0)</f>
        <v>0</v>
      </c>
      <c r="W849">
        <f>IFERROR(VLOOKUP(C849,'FEBRE TIFÓIDE'!$A$5:$C$46,3,FALSE),0)</f>
        <v>0</v>
      </c>
      <c r="X849">
        <f>IFERROR(VLOOKUP(C849,HANTAVIROSE!$A$5:$C$153,3,FALSE),0)</f>
        <v>0</v>
      </c>
      <c r="Y849">
        <f>IFERROR(VLOOKUP(C849,MENINGITE!$A$5:$C$447,3,FALSE),0)</f>
        <v>0</v>
      </c>
      <c r="Z849">
        <f>IFERROR(VLOOKUP(C849,RAIVA!$A$5:$C$16,3,FALSE),0)</f>
        <v>0</v>
      </c>
    </row>
    <row r="850" spans="1:26" x14ac:dyDescent="0.3">
      <c r="A850" s="2" t="s">
        <v>392</v>
      </c>
      <c r="B850" s="2" t="s">
        <v>451</v>
      </c>
      <c r="C850" s="2">
        <v>500240</v>
      </c>
      <c r="D850" s="2">
        <v>5002407</v>
      </c>
      <c r="E850" s="2" t="s">
        <v>392</v>
      </c>
      <c r="F850" s="2" t="s">
        <v>451</v>
      </c>
      <c r="G850" s="2">
        <f>IFERROR(VLOOKUP(D850,Coordenadas!$A$2:$D$5571,3,FALSE),0)</f>
        <v>-22.636800000000001</v>
      </c>
      <c r="H850" s="2">
        <f>IFERROR(VLOOKUP(D850,Coordenadas!$A$2:$D$5571,4,FALSE),0)</f>
        <v>-54.820900000000002</v>
      </c>
      <c r="I850" s="2" t="s">
        <v>5327</v>
      </c>
      <c r="J850" s="2">
        <v>25767</v>
      </c>
      <c r="K850" s="2" t="s">
        <v>5330</v>
      </c>
      <c r="L850" s="2">
        <f>IFERROR(VLOOKUP(C850,BOTULISMO!$A$3:$C$19,3,FALSE),0)</f>
        <v>0</v>
      </c>
      <c r="M850" s="2">
        <f>IFERROR(VLOOKUP(C850,'LEISHMANIOSE VISCERAL'!$A$4:$C$454,3,FALSE),0)</f>
        <v>0</v>
      </c>
      <c r="N850" s="2">
        <f>IFERROR(VLOOKUP(C850,'LEISHMANIOSE TEGUMENTAR'!$A$4:$C$1681,3,FALSE),0)</f>
        <v>0</v>
      </c>
      <c r="O850" s="2">
        <f>IFERROR(VLOOKUP(C850,'FEBRE AMARELA'!$A$4:$C$38,3,FALSE),0)</f>
        <v>0</v>
      </c>
      <c r="P850" s="2">
        <f>IFERROR(VLOOKUP(C850,DENGUE!$A$5:$C$4097,3,FALSE),0)</f>
        <v>838</v>
      </c>
      <c r="Q850" s="2">
        <f>IFERROR(VLOOKUP(C850,'HEPATITE VIRAL'!$A$5:$C$3162,3,FALSE),0)</f>
        <v>3</v>
      </c>
      <c r="R850" s="2">
        <f>IFERROR(VLOOKUP(C850,'FEBRE MACULOSA'!$A$5:$C$181,3,FALSE),0)</f>
        <v>0</v>
      </c>
      <c r="S850" s="2">
        <f>IFERROR(VLOOKUP(C850,LEPTOSPIROSE!$A$5:$C$1176,3,FALSE),0)</f>
        <v>0</v>
      </c>
      <c r="T850" s="2">
        <f>IFERROR(VLOOKUP(C850,'DOENÇA DE CHAGAS'!$A$5:$C$100,3,FALSE),0)</f>
        <v>0</v>
      </c>
      <c r="U850" s="2">
        <f>IFERROR(VLOOKUP(C850,'PICADAS DE COBRAS'!$A$6:$C$4645,3,FALSE),0)</f>
        <v>8</v>
      </c>
      <c r="V850">
        <f>IFERROR(VLOOKUP(C850,'ZIKA VIRUS'!$A$5:$C$2399,3,FALSE),0)</f>
        <v>23</v>
      </c>
      <c r="W850">
        <f>IFERROR(VLOOKUP(C850,'FEBRE TIFÓIDE'!$A$5:$C$46,3,FALSE),0)</f>
        <v>0</v>
      </c>
      <c r="X850">
        <f>IFERROR(VLOOKUP(C850,HANTAVIROSE!$A$5:$C$153,3,FALSE),0)</f>
        <v>0</v>
      </c>
      <c r="Y850">
        <f>IFERROR(VLOOKUP(C850,MENINGITE!$A$5:$C$447,3,FALSE),0)</f>
        <v>0</v>
      </c>
      <c r="Z850">
        <f>IFERROR(VLOOKUP(C850,RAIVA!$A$5:$C$16,3,FALSE),0)</f>
        <v>0</v>
      </c>
    </row>
    <row r="851" spans="1:26" x14ac:dyDescent="0.3">
      <c r="A851" s="2" t="s">
        <v>3988</v>
      </c>
      <c r="B851" s="2" t="s">
        <v>4146</v>
      </c>
      <c r="C851" s="2">
        <v>250310</v>
      </c>
      <c r="D851" s="2">
        <v>2503100</v>
      </c>
      <c r="E851" s="2" t="s">
        <v>3988</v>
      </c>
      <c r="F851" s="2" t="s">
        <v>4146</v>
      </c>
      <c r="G851" s="2">
        <f>IFERROR(VLOOKUP(D851,Coordenadas!$A$2:$D$5571,3,FALSE),0)</f>
        <v>-7.4889900000000003</v>
      </c>
      <c r="H851" s="2">
        <f>IFERROR(VLOOKUP(D851,Coordenadas!$A$2:$D$5571,4,FALSE),0)</f>
        <v>-36.286999999999999</v>
      </c>
      <c r="I851" s="2" t="s">
        <v>5324</v>
      </c>
      <c r="J851" s="2">
        <v>5035</v>
      </c>
      <c r="K851" s="2" t="s">
        <v>5332</v>
      </c>
      <c r="L851" s="2">
        <f>IFERROR(VLOOKUP(C851,BOTULISMO!$A$3:$C$19,3,FALSE),0)</f>
        <v>0</v>
      </c>
      <c r="M851" s="2">
        <f>IFERROR(VLOOKUP(C851,'LEISHMANIOSE VISCERAL'!$A$4:$C$454,3,FALSE),0)</f>
        <v>0</v>
      </c>
      <c r="N851" s="2">
        <f>IFERROR(VLOOKUP(C851,'LEISHMANIOSE TEGUMENTAR'!$A$4:$C$1681,3,FALSE),0)</f>
        <v>0</v>
      </c>
      <c r="O851" s="2">
        <f>IFERROR(VLOOKUP(C851,'FEBRE AMARELA'!$A$4:$C$38,3,FALSE),0)</f>
        <v>0</v>
      </c>
      <c r="P851" s="2">
        <f>IFERROR(VLOOKUP(C851,DENGUE!$A$5:$C$4097,3,FALSE),0)</f>
        <v>9</v>
      </c>
      <c r="Q851" s="2">
        <f>IFERROR(VLOOKUP(C851,'HEPATITE VIRAL'!$A$5:$C$3162,3,FALSE),0)</f>
        <v>0</v>
      </c>
      <c r="R851" s="2">
        <f>IFERROR(VLOOKUP(C851,'FEBRE MACULOSA'!$A$5:$C$181,3,FALSE),0)</f>
        <v>0</v>
      </c>
      <c r="S851" s="2">
        <f>IFERROR(VLOOKUP(C851,LEPTOSPIROSE!$A$5:$C$1176,3,FALSE),0)</f>
        <v>0</v>
      </c>
      <c r="T851" s="2">
        <f>IFERROR(VLOOKUP(C851,'DOENÇA DE CHAGAS'!$A$5:$C$100,3,FALSE),0)</f>
        <v>0</v>
      </c>
      <c r="U851" s="2">
        <f>IFERROR(VLOOKUP(C851,'PICADAS DE COBRAS'!$A$6:$C$4645,3,FALSE),0)</f>
        <v>0</v>
      </c>
      <c r="V851">
        <f>IFERROR(VLOOKUP(C851,'ZIKA VIRUS'!$A$5:$C$2399,3,FALSE),0)</f>
        <v>3</v>
      </c>
      <c r="W851">
        <f>IFERROR(VLOOKUP(C851,'FEBRE TIFÓIDE'!$A$5:$C$46,3,FALSE),0)</f>
        <v>0</v>
      </c>
      <c r="X851">
        <f>IFERROR(VLOOKUP(C851,HANTAVIROSE!$A$5:$C$153,3,FALSE),0)</f>
        <v>0</v>
      </c>
      <c r="Y851">
        <f>IFERROR(VLOOKUP(C851,MENINGITE!$A$5:$C$447,3,FALSE),0)</f>
        <v>0</v>
      </c>
      <c r="Z851">
        <f>IFERROR(VLOOKUP(C851,RAIVA!$A$5:$C$16,3,FALSE),0)</f>
        <v>0</v>
      </c>
    </row>
    <row r="852" spans="1:26" x14ac:dyDescent="0.3">
      <c r="A852" s="2" t="s">
        <v>3257</v>
      </c>
      <c r="B852" s="2" t="s">
        <v>3593</v>
      </c>
      <c r="C852" s="2">
        <v>290485</v>
      </c>
      <c r="D852" s="2">
        <v>2904852</v>
      </c>
      <c r="E852" s="2" t="s">
        <v>3257</v>
      </c>
      <c r="F852" s="2" t="s">
        <v>3593</v>
      </c>
      <c r="G852" s="2">
        <f>IFERROR(VLOOKUP(D852,Coordenadas!$A$2:$D$5571,3,FALSE),0)</f>
        <v>-12.531700000000001</v>
      </c>
      <c r="H852" s="2">
        <f>IFERROR(VLOOKUP(D852,Coordenadas!$A$2:$D$5571,4,FALSE),0)</f>
        <v>-39.190199999999997</v>
      </c>
      <c r="I852" s="2" t="s">
        <v>5324</v>
      </c>
      <c r="J852" s="2">
        <v>17327</v>
      </c>
      <c r="K852" s="2" t="s">
        <v>5332</v>
      </c>
      <c r="L852" s="2">
        <f>IFERROR(VLOOKUP(C852,BOTULISMO!$A$3:$C$19,3,FALSE),0)</f>
        <v>0</v>
      </c>
      <c r="M852" s="2">
        <f>IFERROR(VLOOKUP(C852,'LEISHMANIOSE VISCERAL'!$A$4:$C$454,3,FALSE),0)</f>
        <v>1</v>
      </c>
      <c r="N852" s="2">
        <f>IFERROR(VLOOKUP(C852,'LEISHMANIOSE TEGUMENTAR'!$A$4:$C$1681,3,FALSE),0)</f>
        <v>0</v>
      </c>
      <c r="O852" s="2">
        <f>IFERROR(VLOOKUP(C852,'FEBRE AMARELA'!$A$4:$C$38,3,FALSE),0)</f>
        <v>0</v>
      </c>
      <c r="P852" s="2">
        <f>IFERROR(VLOOKUP(C852,DENGUE!$A$5:$C$4097,3,FALSE),0)</f>
        <v>101</v>
      </c>
      <c r="Q852" s="2">
        <f>IFERROR(VLOOKUP(C852,'HEPATITE VIRAL'!$A$5:$C$3162,3,FALSE),0)</f>
        <v>0</v>
      </c>
      <c r="R852" s="2">
        <f>IFERROR(VLOOKUP(C852,'FEBRE MACULOSA'!$A$5:$C$181,3,FALSE),0)</f>
        <v>0</v>
      </c>
      <c r="S852" s="2">
        <f>IFERROR(VLOOKUP(C852,LEPTOSPIROSE!$A$5:$C$1176,3,FALSE),0)</f>
        <v>0</v>
      </c>
      <c r="T852" s="2">
        <f>IFERROR(VLOOKUP(C852,'DOENÇA DE CHAGAS'!$A$5:$C$100,3,FALSE),0)</f>
        <v>0</v>
      </c>
      <c r="U852" s="2">
        <f>IFERROR(VLOOKUP(C852,'PICADAS DE COBRAS'!$A$6:$C$4645,3,FALSE),0)</f>
        <v>54</v>
      </c>
      <c r="V852">
        <f>IFERROR(VLOOKUP(C852,'ZIKA VIRUS'!$A$5:$C$2399,3,FALSE),0)</f>
        <v>3</v>
      </c>
      <c r="W852">
        <f>IFERROR(VLOOKUP(C852,'FEBRE TIFÓIDE'!$A$5:$C$46,3,FALSE),0)</f>
        <v>0</v>
      </c>
      <c r="X852">
        <f>IFERROR(VLOOKUP(C852,HANTAVIROSE!$A$5:$C$153,3,FALSE),0)</f>
        <v>0</v>
      </c>
      <c r="Y852">
        <f>IFERROR(VLOOKUP(C852,MENINGITE!$A$5:$C$447,3,FALSE),0)</f>
        <v>0</v>
      </c>
      <c r="Z852">
        <f>IFERROR(VLOOKUP(C852,RAIVA!$A$5:$C$16,3,FALSE),0)</f>
        <v>0</v>
      </c>
    </row>
    <row r="853" spans="1:26" x14ac:dyDescent="0.3">
      <c r="A853" s="2" t="s">
        <v>2425</v>
      </c>
      <c r="B853" s="2" t="s">
        <v>3157</v>
      </c>
      <c r="C853" s="2">
        <v>310945</v>
      </c>
      <c r="D853" s="2">
        <v>3109451</v>
      </c>
      <c r="E853" s="2" t="s">
        <v>2425</v>
      </c>
      <c r="F853" s="2" t="s">
        <v>3157</v>
      </c>
      <c r="G853" s="2">
        <f>IFERROR(VLOOKUP(D853,Coordenadas!$A$2:$D$5571,3,FALSE),0)</f>
        <v>-16.0335</v>
      </c>
      <c r="H853" s="2">
        <f>IFERROR(VLOOKUP(D853,Coordenadas!$A$2:$D$5571,4,FALSE),0)</f>
        <v>-47.086199999999998</v>
      </c>
      <c r="I853" s="2" t="s">
        <v>5325</v>
      </c>
      <c r="J853" s="2">
        <v>6453</v>
      </c>
      <c r="K853" s="2" t="s">
        <v>5332</v>
      </c>
      <c r="L853" s="2">
        <f>IFERROR(VLOOKUP(C853,BOTULISMO!$A$3:$C$19,3,FALSE),0)</f>
        <v>0</v>
      </c>
      <c r="M853" s="2">
        <f>IFERROR(VLOOKUP(C853,'LEISHMANIOSE VISCERAL'!$A$4:$C$454,3,FALSE),0)</f>
        <v>0</v>
      </c>
      <c r="N853" s="2">
        <f>IFERROR(VLOOKUP(C853,'LEISHMANIOSE TEGUMENTAR'!$A$4:$C$1681,3,FALSE),0)</f>
        <v>0</v>
      </c>
      <c r="O853" s="2">
        <f>IFERROR(VLOOKUP(C853,'FEBRE AMARELA'!$A$4:$C$38,3,FALSE),0)</f>
        <v>0</v>
      </c>
      <c r="P853" s="2">
        <f>IFERROR(VLOOKUP(C853,DENGUE!$A$5:$C$4097,3,FALSE),0)</f>
        <v>39</v>
      </c>
      <c r="Q853" s="2">
        <f>IFERROR(VLOOKUP(C853,'HEPATITE VIRAL'!$A$5:$C$3162,3,FALSE),0)</f>
        <v>0</v>
      </c>
      <c r="R853" s="2">
        <f>IFERROR(VLOOKUP(C853,'FEBRE MACULOSA'!$A$5:$C$181,3,FALSE),0)</f>
        <v>0</v>
      </c>
      <c r="S853" s="2">
        <f>IFERROR(VLOOKUP(C853,LEPTOSPIROSE!$A$5:$C$1176,3,FALSE),0)</f>
        <v>0</v>
      </c>
      <c r="T853" s="2">
        <f>IFERROR(VLOOKUP(C853,'DOENÇA DE CHAGAS'!$A$5:$C$100,3,FALSE),0)</f>
        <v>0</v>
      </c>
      <c r="U853" s="2">
        <f>IFERROR(VLOOKUP(C853,'PICADAS DE COBRAS'!$A$6:$C$4645,3,FALSE),0)</f>
        <v>3</v>
      </c>
      <c r="V853">
        <f>IFERROR(VLOOKUP(C853,'ZIKA VIRUS'!$A$5:$C$2399,3,FALSE),0)</f>
        <v>0</v>
      </c>
      <c r="W853">
        <f>IFERROR(VLOOKUP(C853,'FEBRE TIFÓIDE'!$A$5:$C$46,3,FALSE),0)</f>
        <v>0</v>
      </c>
      <c r="X853">
        <f>IFERROR(VLOOKUP(C853,HANTAVIROSE!$A$5:$C$153,3,FALSE),0)</f>
        <v>0</v>
      </c>
      <c r="Y853">
        <f>IFERROR(VLOOKUP(C853,MENINGITE!$A$5:$C$447,3,FALSE),0)</f>
        <v>0</v>
      </c>
      <c r="Z853">
        <f>IFERROR(VLOOKUP(C853,RAIVA!$A$5:$C$16,3,FALSE),0)</f>
        <v>0</v>
      </c>
    </row>
    <row r="854" spans="1:26" x14ac:dyDescent="0.3">
      <c r="A854" s="2" t="s">
        <v>3</v>
      </c>
      <c r="B854" s="2" t="s">
        <v>207</v>
      </c>
      <c r="C854" s="2">
        <v>520400</v>
      </c>
      <c r="D854" s="2">
        <v>5204003</v>
      </c>
      <c r="E854" s="2" t="s">
        <v>3</v>
      </c>
      <c r="F854" s="2" t="s">
        <v>207</v>
      </c>
      <c r="G854" s="2">
        <f>IFERROR(VLOOKUP(D854,Coordenadas!$A$2:$D$5571,3,FALSE),0)</f>
        <v>-15.7995</v>
      </c>
      <c r="H854" s="2">
        <f>IFERROR(VLOOKUP(D854,Coordenadas!$A$2:$D$5571,4,FALSE),0)</f>
        <v>-46.926499999999997</v>
      </c>
      <c r="I854" s="2" t="s">
        <v>5327</v>
      </c>
      <c r="J854" s="2">
        <v>7354</v>
      </c>
      <c r="K854" s="2" t="s">
        <v>5332</v>
      </c>
      <c r="L854" s="2">
        <f>IFERROR(VLOOKUP(C854,BOTULISMO!$A$3:$C$19,3,FALSE),0)</f>
        <v>0</v>
      </c>
      <c r="M854" s="2">
        <f>IFERROR(VLOOKUP(C854,'LEISHMANIOSE VISCERAL'!$A$4:$C$454,3,FALSE),0)</f>
        <v>0</v>
      </c>
      <c r="N854" s="2">
        <f>IFERROR(VLOOKUP(C854,'LEISHMANIOSE TEGUMENTAR'!$A$4:$C$1681,3,FALSE),0)</f>
        <v>0</v>
      </c>
      <c r="O854" s="2">
        <f>IFERROR(VLOOKUP(C854,'FEBRE AMARELA'!$A$4:$C$38,3,FALSE),0)</f>
        <v>0</v>
      </c>
      <c r="P854" s="2">
        <f>IFERROR(VLOOKUP(C854,DENGUE!$A$5:$C$4097,3,FALSE),0)</f>
        <v>85</v>
      </c>
      <c r="Q854" s="2">
        <f>IFERROR(VLOOKUP(C854,'HEPATITE VIRAL'!$A$5:$C$3162,3,FALSE),0)</f>
        <v>2</v>
      </c>
      <c r="R854" s="2">
        <f>IFERROR(VLOOKUP(C854,'FEBRE MACULOSA'!$A$5:$C$181,3,FALSE),0)</f>
        <v>0</v>
      </c>
      <c r="S854" s="2">
        <f>IFERROR(VLOOKUP(C854,LEPTOSPIROSE!$A$5:$C$1176,3,FALSE),0)</f>
        <v>0</v>
      </c>
      <c r="T854" s="2">
        <f>IFERROR(VLOOKUP(C854,'DOENÇA DE CHAGAS'!$A$5:$C$100,3,FALSE),0)</f>
        <v>0</v>
      </c>
      <c r="U854" s="2">
        <f>IFERROR(VLOOKUP(C854,'PICADAS DE COBRAS'!$A$6:$C$4645,3,FALSE),0)</f>
        <v>111</v>
      </c>
      <c r="V854">
        <f>IFERROR(VLOOKUP(C854,'ZIKA VIRUS'!$A$5:$C$2399,3,FALSE),0)</f>
        <v>1</v>
      </c>
      <c r="W854">
        <f>IFERROR(VLOOKUP(C854,'FEBRE TIFÓIDE'!$A$5:$C$46,3,FALSE),0)</f>
        <v>0</v>
      </c>
      <c r="X854">
        <f>IFERROR(VLOOKUP(C854,HANTAVIROSE!$A$5:$C$153,3,FALSE),0)</f>
        <v>0</v>
      </c>
      <c r="Y854">
        <f>IFERROR(VLOOKUP(C854,MENINGITE!$A$5:$C$447,3,FALSE),0)</f>
        <v>0</v>
      </c>
      <c r="Z854">
        <f>IFERROR(VLOOKUP(C854,RAIVA!$A$5:$C$16,3,FALSE),0)</f>
        <v>0</v>
      </c>
    </row>
    <row r="855" spans="1:26" x14ac:dyDescent="0.3">
      <c r="A855" s="2" t="s">
        <v>4490</v>
      </c>
      <c r="B855" s="2" t="s">
        <v>4668</v>
      </c>
      <c r="C855" s="2">
        <v>220205</v>
      </c>
      <c r="D855" s="2">
        <v>2202059</v>
      </c>
      <c r="E855" s="2" t="s">
        <v>4490</v>
      </c>
      <c r="F855" s="2" t="s">
        <v>4668</v>
      </c>
      <c r="G855" s="2">
        <f>IFERROR(VLOOKUP(D855,Coordenadas!$A$2:$D$5571,3,FALSE),0)</f>
        <v>-4.4772999999999996</v>
      </c>
      <c r="H855" s="2">
        <f>IFERROR(VLOOKUP(D855,Coordenadas!$A$2:$D$5571,4,FALSE),0)</f>
        <v>-42.306899999999999</v>
      </c>
      <c r="I855" s="2" t="s">
        <v>5324</v>
      </c>
      <c r="J855" s="2">
        <v>9928</v>
      </c>
      <c r="K855" s="2" t="s">
        <v>5332</v>
      </c>
      <c r="L855" s="2">
        <f>IFERROR(VLOOKUP(C855,BOTULISMO!$A$3:$C$19,3,FALSE),0)</f>
        <v>0</v>
      </c>
      <c r="M855" s="2">
        <f>IFERROR(VLOOKUP(C855,'LEISHMANIOSE VISCERAL'!$A$4:$C$454,3,FALSE),0)</f>
        <v>0</v>
      </c>
      <c r="N855" s="2">
        <f>IFERROR(VLOOKUP(C855,'LEISHMANIOSE TEGUMENTAR'!$A$4:$C$1681,3,FALSE),0)</f>
        <v>0</v>
      </c>
      <c r="O855" s="2">
        <f>IFERROR(VLOOKUP(C855,'FEBRE AMARELA'!$A$4:$C$38,3,FALSE),0)</f>
        <v>0</v>
      </c>
      <c r="P855" s="2">
        <f>IFERROR(VLOOKUP(C855,DENGUE!$A$5:$C$4097,3,FALSE),0)</f>
        <v>0</v>
      </c>
      <c r="Q855" s="2">
        <f>IFERROR(VLOOKUP(C855,'HEPATITE VIRAL'!$A$5:$C$3162,3,FALSE),0)</f>
        <v>0</v>
      </c>
      <c r="R855" s="2">
        <f>IFERROR(VLOOKUP(C855,'FEBRE MACULOSA'!$A$5:$C$181,3,FALSE),0)</f>
        <v>0</v>
      </c>
      <c r="S855" s="2">
        <f>IFERROR(VLOOKUP(C855,LEPTOSPIROSE!$A$5:$C$1176,3,FALSE),0)</f>
        <v>0</v>
      </c>
      <c r="T855" s="2">
        <f>IFERROR(VLOOKUP(C855,'DOENÇA DE CHAGAS'!$A$5:$C$100,3,FALSE),0)</f>
        <v>0</v>
      </c>
      <c r="U855" s="2">
        <f>IFERROR(VLOOKUP(C855,'PICADAS DE COBRAS'!$A$6:$C$4645,3,FALSE),0)</f>
        <v>58</v>
      </c>
      <c r="V855">
        <f>IFERROR(VLOOKUP(C855,'ZIKA VIRUS'!$A$5:$C$2399,3,FALSE),0)</f>
        <v>0</v>
      </c>
      <c r="W855">
        <f>IFERROR(VLOOKUP(C855,'FEBRE TIFÓIDE'!$A$5:$C$46,3,FALSE),0)</f>
        <v>0</v>
      </c>
      <c r="X855">
        <f>IFERROR(VLOOKUP(C855,HANTAVIROSE!$A$5:$C$153,3,FALSE),0)</f>
        <v>0</v>
      </c>
      <c r="Y855">
        <f>IFERROR(VLOOKUP(C855,MENINGITE!$A$5:$C$447,3,FALSE),0)</f>
        <v>0</v>
      </c>
      <c r="Z855">
        <f>IFERROR(VLOOKUP(C855,RAIVA!$A$5:$C$16,3,FALSE),0)</f>
        <v>0</v>
      </c>
    </row>
    <row r="856" spans="1:26" x14ac:dyDescent="0.3">
      <c r="A856" s="2" t="s">
        <v>3988</v>
      </c>
      <c r="B856" s="2" t="s">
        <v>4145</v>
      </c>
      <c r="C856" s="2">
        <v>250320</v>
      </c>
      <c r="D856" s="2">
        <v>2503209</v>
      </c>
      <c r="E856" s="2" t="s">
        <v>3988</v>
      </c>
      <c r="F856" s="2" t="s">
        <v>4145</v>
      </c>
      <c r="G856" s="2">
        <f>IFERROR(VLOOKUP(D856,Coordenadas!$A$2:$D$5571,3,FALSE),0)</f>
        <v>-6.9873099999999999</v>
      </c>
      <c r="H856" s="2">
        <f>IFERROR(VLOOKUP(D856,Coordenadas!$A$2:$D$5571,4,FALSE),0)</f>
        <v>-34.828400000000002</v>
      </c>
      <c r="I856" s="2" t="s">
        <v>5324</v>
      </c>
      <c r="J856" s="2">
        <v>57944</v>
      </c>
      <c r="K856" s="2" t="s">
        <v>5331</v>
      </c>
      <c r="L856" s="2">
        <f>IFERROR(VLOOKUP(C856,BOTULISMO!$A$3:$C$19,3,FALSE),0)</f>
        <v>0</v>
      </c>
      <c r="M856" s="2">
        <f>IFERROR(VLOOKUP(C856,'LEISHMANIOSE VISCERAL'!$A$4:$C$454,3,FALSE),0)</f>
        <v>0</v>
      </c>
      <c r="N856" s="2">
        <f>IFERROR(VLOOKUP(C856,'LEISHMANIOSE TEGUMENTAR'!$A$4:$C$1681,3,FALSE),0)</f>
        <v>0</v>
      </c>
      <c r="O856" s="2">
        <f>IFERROR(VLOOKUP(C856,'FEBRE AMARELA'!$A$4:$C$38,3,FALSE),0)</f>
        <v>0</v>
      </c>
      <c r="P856" s="2">
        <f>IFERROR(VLOOKUP(C856,DENGUE!$A$5:$C$4097,3,FALSE),0)</f>
        <v>1</v>
      </c>
      <c r="Q856" s="2">
        <f>IFERROR(VLOOKUP(C856,'HEPATITE VIRAL'!$A$5:$C$3162,3,FALSE),0)</f>
        <v>1</v>
      </c>
      <c r="R856" s="2">
        <f>IFERROR(VLOOKUP(C856,'FEBRE MACULOSA'!$A$5:$C$181,3,FALSE),0)</f>
        <v>0</v>
      </c>
      <c r="S856" s="2">
        <f>IFERROR(VLOOKUP(C856,LEPTOSPIROSE!$A$5:$C$1176,3,FALSE),0)</f>
        <v>0</v>
      </c>
      <c r="T856" s="2">
        <f>IFERROR(VLOOKUP(C856,'DOENÇA DE CHAGAS'!$A$5:$C$100,3,FALSE),0)</f>
        <v>0</v>
      </c>
      <c r="U856" s="2">
        <f>IFERROR(VLOOKUP(C856,'PICADAS DE COBRAS'!$A$6:$C$4645,3,FALSE),0)</f>
        <v>33</v>
      </c>
      <c r="V856">
        <f>IFERROR(VLOOKUP(C856,'ZIKA VIRUS'!$A$5:$C$2399,3,FALSE),0)</f>
        <v>14</v>
      </c>
      <c r="W856">
        <f>IFERROR(VLOOKUP(C856,'FEBRE TIFÓIDE'!$A$5:$C$46,3,FALSE),0)</f>
        <v>0</v>
      </c>
      <c r="X856">
        <f>IFERROR(VLOOKUP(C856,HANTAVIROSE!$A$5:$C$153,3,FALSE),0)</f>
        <v>0</v>
      </c>
      <c r="Y856">
        <f>IFERROR(VLOOKUP(C856,MENINGITE!$A$5:$C$447,3,FALSE),0)</f>
        <v>0</v>
      </c>
      <c r="Z856">
        <f>IFERROR(VLOOKUP(C856,RAIVA!$A$5:$C$16,3,FALSE),0)</f>
        <v>0</v>
      </c>
    </row>
    <row r="857" spans="1:26" x14ac:dyDescent="0.3">
      <c r="A857" s="2" t="s">
        <v>5270</v>
      </c>
      <c r="B857" s="2" t="s">
        <v>5316</v>
      </c>
      <c r="C857" s="2">
        <v>110003</v>
      </c>
      <c r="D857" s="2">
        <v>1100031</v>
      </c>
      <c r="E857" s="2" t="s">
        <v>5270</v>
      </c>
      <c r="F857" s="2" t="s">
        <v>5316</v>
      </c>
      <c r="G857" s="2">
        <f>IFERROR(VLOOKUP(D857,Coordenadas!$A$2:$D$5571,3,FALSE),0)</f>
        <v>-13.4945</v>
      </c>
      <c r="H857" s="2">
        <f>IFERROR(VLOOKUP(D857,Coordenadas!$A$2:$D$5571,4,FALSE),0)</f>
        <v>-60.552</v>
      </c>
      <c r="I857" s="2" t="s">
        <v>5323</v>
      </c>
      <c r="J857" s="2">
        <v>6313</v>
      </c>
      <c r="K857" s="2" t="s">
        <v>5332</v>
      </c>
      <c r="L857" s="2">
        <f>IFERROR(VLOOKUP(C857,BOTULISMO!$A$3:$C$19,3,FALSE),0)</f>
        <v>0</v>
      </c>
      <c r="M857" s="2">
        <f>IFERROR(VLOOKUP(C857,'LEISHMANIOSE VISCERAL'!$A$4:$C$454,3,FALSE),0)</f>
        <v>0</v>
      </c>
      <c r="N857" s="2">
        <f>IFERROR(VLOOKUP(C857,'LEISHMANIOSE TEGUMENTAR'!$A$4:$C$1681,3,FALSE),0)</f>
        <v>4</v>
      </c>
      <c r="O857" s="2">
        <f>IFERROR(VLOOKUP(C857,'FEBRE AMARELA'!$A$4:$C$38,3,FALSE),0)</f>
        <v>0</v>
      </c>
      <c r="P857" s="2">
        <f>IFERROR(VLOOKUP(C857,DENGUE!$A$5:$C$4097,3,FALSE),0)</f>
        <v>12</v>
      </c>
      <c r="Q857" s="2">
        <f>IFERROR(VLOOKUP(C857,'HEPATITE VIRAL'!$A$5:$C$3162,3,FALSE),0)</f>
        <v>0</v>
      </c>
      <c r="R857" s="2">
        <f>IFERROR(VLOOKUP(C857,'FEBRE MACULOSA'!$A$5:$C$181,3,FALSE),0)</f>
        <v>0</v>
      </c>
      <c r="S857" s="2">
        <f>IFERROR(VLOOKUP(C857,LEPTOSPIROSE!$A$5:$C$1176,3,FALSE),0)</f>
        <v>0</v>
      </c>
      <c r="T857" s="2">
        <f>IFERROR(VLOOKUP(C857,'DOENÇA DE CHAGAS'!$A$5:$C$100,3,FALSE),0)</f>
        <v>0</v>
      </c>
      <c r="U857" s="2">
        <f>IFERROR(VLOOKUP(C857,'PICADAS DE COBRAS'!$A$6:$C$4645,3,FALSE),0)</f>
        <v>6</v>
      </c>
      <c r="V857">
        <f>IFERROR(VLOOKUP(C857,'ZIKA VIRUS'!$A$5:$C$2399,3,FALSE),0)</f>
        <v>14</v>
      </c>
      <c r="W857">
        <f>IFERROR(VLOOKUP(C857,'FEBRE TIFÓIDE'!$A$5:$C$46,3,FALSE),0)</f>
        <v>0</v>
      </c>
      <c r="X857">
        <f>IFERROR(VLOOKUP(C857,HANTAVIROSE!$A$5:$C$153,3,FALSE),0)</f>
        <v>0</v>
      </c>
      <c r="Y857">
        <f>IFERROR(VLOOKUP(C857,MENINGITE!$A$5:$C$447,3,FALSE),0)</f>
        <v>0</v>
      </c>
      <c r="Z857">
        <f>IFERROR(VLOOKUP(C857,RAIVA!$A$5:$C$16,3,FALSE),0)</f>
        <v>0</v>
      </c>
    </row>
    <row r="858" spans="1:26" x14ac:dyDescent="0.3">
      <c r="A858" s="2" t="s">
        <v>3816</v>
      </c>
      <c r="B858" s="2" t="s">
        <v>3958</v>
      </c>
      <c r="C858" s="2">
        <v>260290</v>
      </c>
      <c r="D858" s="2">
        <v>2602902</v>
      </c>
      <c r="E858" s="2" t="s">
        <v>3816</v>
      </c>
      <c r="F858" s="2" t="s">
        <v>3958</v>
      </c>
      <c r="G858" s="2">
        <f>IFERROR(VLOOKUP(D858,Coordenadas!$A$2:$D$5571,3,FALSE),0)</f>
        <v>-8.2821800000000003</v>
      </c>
      <c r="H858" s="2">
        <f>IFERROR(VLOOKUP(D858,Coordenadas!$A$2:$D$5571,4,FALSE),0)</f>
        <v>-35.025300000000001</v>
      </c>
      <c r="I858" s="2" t="s">
        <v>5324</v>
      </c>
      <c r="J858" s="2">
        <v>185025</v>
      </c>
      <c r="K858" s="2" t="s">
        <v>5333</v>
      </c>
      <c r="L858" s="2">
        <f>IFERROR(VLOOKUP(C858,BOTULISMO!$A$3:$C$19,3,FALSE),0)</f>
        <v>0</v>
      </c>
      <c r="M858" s="2">
        <f>IFERROR(VLOOKUP(C858,'LEISHMANIOSE VISCERAL'!$A$4:$C$454,3,FALSE),0)</f>
        <v>0</v>
      </c>
      <c r="N858" s="2">
        <f>IFERROR(VLOOKUP(C858,'LEISHMANIOSE TEGUMENTAR'!$A$4:$C$1681,3,FALSE),0)</f>
        <v>10</v>
      </c>
      <c r="O858" s="2">
        <f>IFERROR(VLOOKUP(C858,'FEBRE AMARELA'!$A$4:$C$38,3,FALSE),0)</f>
        <v>0</v>
      </c>
      <c r="P858" s="2">
        <f>IFERROR(VLOOKUP(C858,DENGUE!$A$5:$C$4097,3,FALSE),0)</f>
        <v>2160</v>
      </c>
      <c r="Q858" s="2">
        <f>IFERROR(VLOOKUP(C858,'HEPATITE VIRAL'!$A$5:$C$3162,3,FALSE),0)</f>
        <v>4</v>
      </c>
      <c r="R858" s="2">
        <f>IFERROR(VLOOKUP(C858,'FEBRE MACULOSA'!$A$5:$C$181,3,FALSE),0)</f>
        <v>0</v>
      </c>
      <c r="S858" s="2">
        <f>IFERROR(VLOOKUP(C858,LEPTOSPIROSE!$A$5:$C$1176,3,FALSE),0)</f>
        <v>42</v>
      </c>
      <c r="T858" s="2">
        <f>IFERROR(VLOOKUP(C858,'DOENÇA DE CHAGAS'!$A$5:$C$100,3,FALSE),0)</f>
        <v>0</v>
      </c>
      <c r="U858" s="2">
        <f>IFERROR(VLOOKUP(C858,'PICADAS DE COBRAS'!$A$6:$C$4645,3,FALSE),0)</f>
        <v>522</v>
      </c>
      <c r="V858">
        <f>IFERROR(VLOOKUP(C858,'ZIKA VIRUS'!$A$5:$C$2399,3,FALSE),0)</f>
        <v>62</v>
      </c>
      <c r="W858">
        <f>IFERROR(VLOOKUP(C858,'FEBRE TIFÓIDE'!$A$5:$C$46,3,FALSE),0)</f>
        <v>0</v>
      </c>
      <c r="X858">
        <f>IFERROR(VLOOKUP(C858,HANTAVIROSE!$A$5:$C$153,3,FALSE),0)</f>
        <v>0</v>
      </c>
      <c r="Y858">
        <f>IFERROR(VLOOKUP(C858,MENINGITE!$A$5:$C$447,3,FALSE),0)</f>
        <v>1</v>
      </c>
      <c r="Z858">
        <f>IFERROR(VLOOKUP(C858,RAIVA!$A$5:$C$16,3,FALSE),0)</f>
        <v>0</v>
      </c>
    </row>
    <row r="859" spans="1:26" x14ac:dyDescent="0.3">
      <c r="A859" s="2" t="s">
        <v>2258</v>
      </c>
      <c r="B859" s="2" t="s">
        <v>2336</v>
      </c>
      <c r="C859" s="2">
        <v>330070</v>
      </c>
      <c r="D859" s="2">
        <v>3300704</v>
      </c>
      <c r="E859" s="2" t="s">
        <v>2258</v>
      </c>
      <c r="F859" s="2" t="s">
        <v>2336</v>
      </c>
      <c r="G859" s="2">
        <f>IFERROR(VLOOKUP(D859,Coordenadas!$A$2:$D$5571,3,FALSE),0)</f>
        <v>-22.889399999999998</v>
      </c>
      <c r="H859" s="2">
        <f>IFERROR(VLOOKUP(D859,Coordenadas!$A$2:$D$5571,4,FALSE),0)</f>
        <v>-42.028599999999997</v>
      </c>
      <c r="I859" s="2" t="s">
        <v>5325</v>
      </c>
      <c r="J859" s="2">
        <v>186227</v>
      </c>
      <c r="K859" s="2" t="s">
        <v>5333</v>
      </c>
      <c r="L859" s="2">
        <f>IFERROR(VLOOKUP(C859,BOTULISMO!$A$3:$C$19,3,FALSE),0)</f>
        <v>0</v>
      </c>
      <c r="M859" s="2">
        <f>IFERROR(VLOOKUP(C859,'LEISHMANIOSE VISCERAL'!$A$4:$C$454,3,FALSE),0)</f>
        <v>0</v>
      </c>
      <c r="N859" s="2">
        <f>IFERROR(VLOOKUP(C859,'LEISHMANIOSE TEGUMENTAR'!$A$4:$C$1681,3,FALSE),0)</f>
        <v>1</v>
      </c>
      <c r="O859" s="2">
        <f>IFERROR(VLOOKUP(C859,'FEBRE AMARELA'!$A$4:$C$38,3,FALSE),0)</f>
        <v>0</v>
      </c>
      <c r="P859" s="2">
        <f>IFERROR(VLOOKUP(C859,DENGUE!$A$5:$C$4097,3,FALSE),0)</f>
        <v>78</v>
      </c>
      <c r="Q859" s="2">
        <f>IFERROR(VLOOKUP(C859,'HEPATITE VIRAL'!$A$5:$C$3162,3,FALSE),0)</f>
        <v>61</v>
      </c>
      <c r="R859" s="2">
        <f>IFERROR(VLOOKUP(C859,'FEBRE MACULOSA'!$A$5:$C$181,3,FALSE),0)</f>
        <v>0</v>
      </c>
      <c r="S859" s="2">
        <f>IFERROR(VLOOKUP(C859,LEPTOSPIROSE!$A$5:$C$1176,3,FALSE),0)</f>
        <v>0</v>
      </c>
      <c r="T859" s="2">
        <f>IFERROR(VLOOKUP(C859,'DOENÇA DE CHAGAS'!$A$5:$C$100,3,FALSE),0)</f>
        <v>0</v>
      </c>
      <c r="U859" s="2">
        <f>IFERROR(VLOOKUP(C859,'PICADAS DE COBRAS'!$A$6:$C$4645,3,FALSE),0)</f>
        <v>12</v>
      </c>
      <c r="V859">
        <f>IFERROR(VLOOKUP(C859,'ZIKA VIRUS'!$A$5:$C$2399,3,FALSE),0)</f>
        <v>24</v>
      </c>
      <c r="W859">
        <f>IFERROR(VLOOKUP(C859,'FEBRE TIFÓIDE'!$A$5:$C$46,3,FALSE),0)</f>
        <v>0</v>
      </c>
      <c r="X859">
        <f>IFERROR(VLOOKUP(C859,HANTAVIROSE!$A$5:$C$153,3,FALSE),0)</f>
        <v>0</v>
      </c>
      <c r="Y859">
        <f>IFERROR(VLOOKUP(C859,MENINGITE!$A$5:$C$447,3,FALSE),0)</f>
        <v>0</v>
      </c>
      <c r="Z859">
        <f>IFERROR(VLOOKUP(C859,RAIVA!$A$5:$C$16,3,FALSE),0)</f>
        <v>0</v>
      </c>
    </row>
    <row r="860" spans="1:26" x14ac:dyDescent="0.3">
      <c r="A860" s="2" t="s">
        <v>2425</v>
      </c>
      <c r="B860" s="2" t="s">
        <v>3156</v>
      </c>
      <c r="C860" s="2">
        <v>310950</v>
      </c>
      <c r="D860" s="2">
        <v>3109501</v>
      </c>
      <c r="E860" s="2" t="s">
        <v>2425</v>
      </c>
      <c r="F860" s="2" t="s">
        <v>3156</v>
      </c>
      <c r="G860" s="2">
        <f>IFERROR(VLOOKUP(D860,Coordenadas!$A$2:$D$5571,3,FALSE),0)</f>
        <v>-21.469899999999999</v>
      </c>
      <c r="H860" s="2">
        <f>IFERROR(VLOOKUP(D860,Coordenadas!$A$2:$D$5571,4,FALSE),0)</f>
        <v>-46.3919</v>
      </c>
      <c r="I860" s="2" t="s">
        <v>5325</v>
      </c>
      <c r="J860" s="2">
        <v>13823</v>
      </c>
      <c r="K860" s="2" t="s">
        <v>5332</v>
      </c>
      <c r="L860" s="2">
        <f>IFERROR(VLOOKUP(C860,BOTULISMO!$A$3:$C$19,3,FALSE),0)</f>
        <v>0</v>
      </c>
      <c r="M860" s="2">
        <f>IFERROR(VLOOKUP(C860,'LEISHMANIOSE VISCERAL'!$A$4:$C$454,3,FALSE),0)</f>
        <v>0</v>
      </c>
      <c r="N860" s="2">
        <f>IFERROR(VLOOKUP(C860,'LEISHMANIOSE TEGUMENTAR'!$A$4:$C$1681,3,FALSE),0)</f>
        <v>0</v>
      </c>
      <c r="O860" s="2">
        <f>IFERROR(VLOOKUP(C860,'FEBRE AMARELA'!$A$4:$C$38,3,FALSE),0)</f>
        <v>0</v>
      </c>
      <c r="P860" s="2">
        <f>IFERROR(VLOOKUP(C860,DENGUE!$A$5:$C$4097,3,FALSE),0)</f>
        <v>2</v>
      </c>
      <c r="Q860" s="2">
        <f>IFERROR(VLOOKUP(C860,'HEPATITE VIRAL'!$A$5:$C$3162,3,FALSE),0)</f>
        <v>1</v>
      </c>
      <c r="R860" s="2">
        <f>IFERROR(VLOOKUP(C860,'FEBRE MACULOSA'!$A$5:$C$181,3,FALSE),0)</f>
        <v>0</v>
      </c>
      <c r="S860" s="2">
        <f>IFERROR(VLOOKUP(C860,LEPTOSPIROSE!$A$5:$C$1176,3,FALSE),0)</f>
        <v>0</v>
      </c>
      <c r="T860" s="2">
        <f>IFERROR(VLOOKUP(C860,'DOENÇA DE CHAGAS'!$A$5:$C$100,3,FALSE),0)</f>
        <v>0</v>
      </c>
      <c r="U860" s="2">
        <f>IFERROR(VLOOKUP(C860,'PICADAS DE COBRAS'!$A$6:$C$4645,3,FALSE),0)</f>
        <v>30</v>
      </c>
      <c r="V860">
        <f>IFERROR(VLOOKUP(C860,'ZIKA VIRUS'!$A$5:$C$2399,3,FALSE),0)</f>
        <v>1</v>
      </c>
      <c r="W860">
        <f>IFERROR(VLOOKUP(C860,'FEBRE TIFÓIDE'!$A$5:$C$46,3,FALSE),0)</f>
        <v>0</v>
      </c>
      <c r="X860">
        <f>IFERROR(VLOOKUP(C860,HANTAVIROSE!$A$5:$C$153,3,FALSE),0)</f>
        <v>0</v>
      </c>
      <c r="Y860">
        <f>IFERROR(VLOOKUP(C860,MENINGITE!$A$5:$C$447,3,FALSE),0)</f>
        <v>0</v>
      </c>
      <c r="Z860">
        <f>IFERROR(VLOOKUP(C860,RAIVA!$A$5:$C$16,3,FALSE),0)</f>
        <v>0</v>
      </c>
    </row>
    <row r="861" spans="1:26" x14ac:dyDescent="0.3">
      <c r="A861" s="2" t="s">
        <v>1637</v>
      </c>
      <c r="B861" s="2" t="s">
        <v>2164</v>
      </c>
      <c r="C861" s="2">
        <v>350830</v>
      </c>
      <c r="D861" s="2">
        <v>3508306</v>
      </c>
      <c r="E861" s="2" t="s">
        <v>1637</v>
      </c>
      <c r="F861" s="2" t="s">
        <v>2164</v>
      </c>
      <c r="G861" s="2">
        <f>IFERROR(VLOOKUP(D861,Coordenadas!$A$2:$D$5571,3,FALSE),0)</f>
        <v>-22.457599999999999</v>
      </c>
      <c r="H861" s="2">
        <f>IFERROR(VLOOKUP(D861,Coordenadas!$A$2:$D$5571,4,FALSE),0)</f>
        <v>-49.339300000000001</v>
      </c>
      <c r="I861" s="2" t="s">
        <v>5325</v>
      </c>
      <c r="J861" s="2">
        <v>4365</v>
      </c>
      <c r="K861" s="2" t="s">
        <v>5332</v>
      </c>
      <c r="L861" s="2">
        <f>IFERROR(VLOOKUP(C861,BOTULISMO!$A$3:$C$19,3,FALSE),0)</f>
        <v>0</v>
      </c>
      <c r="M861" s="2">
        <f>IFERROR(VLOOKUP(C861,'LEISHMANIOSE VISCERAL'!$A$4:$C$454,3,FALSE),0)</f>
        <v>0</v>
      </c>
      <c r="N861" s="2">
        <f>IFERROR(VLOOKUP(C861,'LEISHMANIOSE TEGUMENTAR'!$A$4:$C$1681,3,FALSE),0)</f>
        <v>0</v>
      </c>
      <c r="O861" s="2">
        <f>IFERROR(VLOOKUP(C861,'FEBRE AMARELA'!$A$4:$C$38,3,FALSE),0)</f>
        <v>0</v>
      </c>
      <c r="P861" s="2">
        <f>IFERROR(VLOOKUP(C861,DENGUE!$A$5:$C$4097,3,FALSE),0)</f>
        <v>1</v>
      </c>
      <c r="Q861" s="2">
        <f>IFERROR(VLOOKUP(C861,'HEPATITE VIRAL'!$A$5:$C$3162,3,FALSE),0)</f>
        <v>0</v>
      </c>
      <c r="R861" s="2">
        <f>IFERROR(VLOOKUP(C861,'FEBRE MACULOSA'!$A$5:$C$181,3,FALSE),0)</f>
        <v>0</v>
      </c>
      <c r="S861" s="2">
        <f>IFERROR(VLOOKUP(C861,LEPTOSPIROSE!$A$5:$C$1176,3,FALSE),0)</f>
        <v>0</v>
      </c>
      <c r="T861" s="2">
        <f>IFERROR(VLOOKUP(C861,'DOENÇA DE CHAGAS'!$A$5:$C$100,3,FALSE),0)</f>
        <v>0</v>
      </c>
      <c r="U861" s="2">
        <f>IFERROR(VLOOKUP(C861,'PICADAS DE COBRAS'!$A$6:$C$4645,3,FALSE),0)</f>
        <v>0</v>
      </c>
      <c r="V861">
        <f>IFERROR(VLOOKUP(C861,'ZIKA VIRUS'!$A$5:$C$2399,3,FALSE),0)</f>
        <v>0</v>
      </c>
      <c r="W861">
        <f>IFERROR(VLOOKUP(C861,'FEBRE TIFÓIDE'!$A$5:$C$46,3,FALSE),0)</f>
        <v>0</v>
      </c>
      <c r="X861">
        <f>IFERROR(VLOOKUP(C861,HANTAVIROSE!$A$5:$C$153,3,FALSE),0)</f>
        <v>0</v>
      </c>
      <c r="Y861">
        <f>IFERROR(VLOOKUP(C861,MENINGITE!$A$5:$C$447,3,FALSE),0)</f>
        <v>0</v>
      </c>
      <c r="Z861">
        <f>IFERROR(VLOOKUP(C861,RAIVA!$A$5:$C$16,3,FALSE),0)</f>
        <v>0</v>
      </c>
    </row>
    <row r="862" spans="1:26" x14ac:dyDescent="0.3">
      <c r="A862" s="2" t="s">
        <v>1637</v>
      </c>
      <c r="B862" s="2" t="s">
        <v>2163</v>
      </c>
      <c r="C862" s="2">
        <v>350840</v>
      </c>
      <c r="D862" s="2">
        <v>3508405</v>
      </c>
      <c r="E862" s="2" t="s">
        <v>1637</v>
      </c>
      <c r="F862" s="2" t="s">
        <v>2163</v>
      </c>
      <c r="G862" s="2">
        <f>IFERROR(VLOOKUP(D862,Coordenadas!$A$2:$D$5571,3,FALSE),0)</f>
        <v>-23.305299999999999</v>
      </c>
      <c r="H862" s="2">
        <f>IFERROR(VLOOKUP(D862,Coordenadas!$A$2:$D$5571,4,FALSE),0)</f>
        <v>-47.136200000000002</v>
      </c>
      <c r="I862" s="2" t="s">
        <v>5325</v>
      </c>
      <c r="J862" s="2">
        <v>41604</v>
      </c>
      <c r="K862" s="2" t="s">
        <v>5330</v>
      </c>
      <c r="L862" s="2">
        <f>IFERROR(VLOOKUP(C862,BOTULISMO!$A$3:$C$19,3,FALSE),0)</f>
        <v>0</v>
      </c>
      <c r="M862" s="2">
        <f>IFERROR(VLOOKUP(C862,'LEISHMANIOSE VISCERAL'!$A$4:$C$454,3,FALSE),0)</f>
        <v>0</v>
      </c>
      <c r="N862" s="2">
        <f>IFERROR(VLOOKUP(C862,'LEISHMANIOSE TEGUMENTAR'!$A$4:$C$1681,3,FALSE),0)</f>
        <v>1</v>
      </c>
      <c r="O862" s="2">
        <f>IFERROR(VLOOKUP(C862,'FEBRE AMARELA'!$A$4:$C$38,3,FALSE),0)</f>
        <v>0</v>
      </c>
      <c r="P862" s="2">
        <f>IFERROR(VLOOKUP(C862,DENGUE!$A$5:$C$4097,3,FALSE),0)</f>
        <v>51</v>
      </c>
      <c r="Q862" s="2">
        <f>IFERROR(VLOOKUP(C862,'HEPATITE VIRAL'!$A$5:$C$3162,3,FALSE),0)</f>
        <v>1</v>
      </c>
      <c r="R862" s="2">
        <f>IFERROR(VLOOKUP(C862,'FEBRE MACULOSA'!$A$5:$C$181,3,FALSE),0)</f>
        <v>1</v>
      </c>
      <c r="S862" s="2">
        <f>IFERROR(VLOOKUP(C862,LEPTOSPIROSE!$A$5:$C$1176,3,FALSE),0)</f>
        <v>0</v>
      </c>
      <c r="T862" s="2">
        <f>IFERROR(VLOOKUP(C862,'DOENÇA DE CHAGAS'!$A$5:$C$100,3,FALSE),0)</f>
        <v>0</v>
      </c>
      <c r="U862" s="2">
        <f>IFERROR(VLOOKUP(C862,'PICADAS DE COBRAS'!$A$6:$C$4645,3,FALSE),0)</f>
        <v>49</v>
      </c>
      <c r="V862">
        <f>IFERROR(VLOOKUP(C862,'ZIKA VIRUS'!$A$5:$C$2399,3,FALSE),0)</f>
        <v>0</v>
      </c>
      <c r="W862">
        <f>IFERROR(VLOOKUP(C862,'FEBRE TIFÓIDE'!$A$5:$C$46,3,FALSE),0)</f>
        <v>0</v>
      </c>
      <c r="X862">
        <f>IFERROR(VLOOKUP(C862,HANTAVIROSE!$A$5:$C$153,3,FALSE),0)</f>
        <v>0</v>
      </c>
      <c r="Y862">
        <f>IFERROR(VLOOKUP(C862,MENINGITE!$A$5:$C$447,3,FALSE),0)</f>
        <v>0</v>
      </c>
      <c r="Z862">
        <f>IFERROR(VLOOKUP(C862,RAIVA!$A$5:$C$16,3,FALSE),0)</f>
        <v>0</v>
      </c>
    </row>
    <row r="863" spans="1:26" x14ac:dyDescent="0.3">
      <c r="A863" s="2" t="s">
        <v>3816</v>
      </c>
      <c r="B863" s="2" t="s">
        <v>3957</v>
      </c>
      <c r="C863" s="2">
        <v>260300</v>
      </c>
      <c r="D863" s="2">
        <v>2603009</v>
      </c>
      <c r="E863" s="2" t="s">
        <v>3816</v>
      </c>
      <c r="F863" s="2" t="s">
        <v>3957</v>
      </c>
      <c r="G863" s="2">
        <f>IFERROR(VLOOKUP(D863,Coordenadas!$A$2:$D$5571,3,FALSE),0)</f>
        <v>-8.5054800000000004</v>
      </c>
      <c r="H863" s="2">
        <f>IFERROR(VLOOKUP(D863,Coordenadas!$A$2:$D$5571,4,FALSE),0)</f>
        <v>-39.309399999999997</v>
      </c>
      <c r="I863" s="2" t="s">
        <v>5324</v>
      </c>
      <c r="J863" s="2">
        <v>30873</v>
      </c>
      <c r="K863" s="2" t="s">
        <v>5330</v>
      </c>
      <c r="L863" s="2">
        <f>IFERROR(VLOOKUP(C863,BOTULISMO!$A$3:$C$19,3,FALSE),0)</f>
        <v>0</v>
      </c>
      <c r="M863" s="2">
        <f>IFERROR(VLOOKUP(C863,'LEISHMANIOSE VISCERAL'!$A$4:$C$454,3,FALSE),0)</f>
        <v>3</v>
      </c>
      <c r="N863" s="2">
        <f>IFERROR(VLOOKUP(C863,'LEISHMANIOSE TEGUMENTAR'!$A$4:$C$1681,3,FALSE),0)</f>
        <v>0</v>
      </c>
      <c r="O863" s="2">
        <f>IFERROR(VLOOKUP(C863,'FEBRE AMARELA'!$A$4:$C$38,3,FALSE),0)</f>
        <v>0</v>
      </c>
      <c r="P863" s="2">
        <f>IFERROR(VLOOKUP(C863,DENGUE!$A$5:$C$4097,3,FALSE),0)</f>
        <v>27</v>
      </c>
      <c r="Q863" s="2">
        <f>IFERROR(VLOOKUP(C863,'HEPATITE VIRAL'!$A$5:$C$3162,3,FALSE),0)</f>
        <v>0</v>
      </c>
      <c r="R863" s="2">
        <f>IFERROR(VLOOKUP(C863,'FEBRE MACULOSA'!$A$5:$C$181,3,FALSE),0)</f>
        <v>0</v>
      </c>
      <c r="S863" s="2">
        <f>IFERROR(VLOOKUP(C863,LEPTOSPIROSE!$A$5:$C$1176,3,FALSE),0)</f>
        <v>2</v>
      </c>
      <c r="T863" s="2">
        <f>IFERROR(VLOOKUP(C863,'DOENÇA DE CHAGAS'!$A$5:$C$100,3,FALSE),0)</f>
        <v>0</v>
      </c>
      <c r="U863" s="2">
        <f>IFERROR(VLOOKUP(C863,'PICADAS DE COBRAS'!$A$6:$C$4645,3,FALSE),0)</f>
        <v>36</v>
      </c>
      <c r="V863">
        <f>IFERROR(VLOOKUP(C863,'ZIKA VIRUS'!$A$5:$C$2399,3,FALSE),0)</f>
        <v>37</v>
      </c>
      <c r="W863">
        <f>IFERROR(VLOOKUP(C863,'FEBRE TIFÓIDE'!$A$5:$C$46,3,FALSE),0)</f>
        <v>0</v>
      </c>
      <c r="X863">
        <f>IFERROR(VLOOKUP(C863,HANTAVIROSE!$A$5:$C$153,3,FALSE),0)</f>
        <v>0</v>
      </c>
      <c r="Y863">
        <f>IFERROR(VLOOKUP(C863,MENINGITE!$A$5:$C$447,3,FALSE),0)</f>
        <v>0</v>
      </c>
      <c r="Z863">
        <f>IFERROR(VLOOKUP(C863,RAIVA!$A$5:$C$16,3,FALSE),0)</f>
        <v>0</v>
      </c>
    </row>
    <row r="864" spans="1:26" x14ac:dyDescent="0.3">
      <c r="A864" s="2" t="s">
        <v>967</v>
      </c>
      <c r="B864" s="2" t="s">
        <v>1207</v>
      </c>
      <c r="C864" s="2">
        <v>420300</v>
      </c>
      <c r="D864" s="2">
        <v>4203006</v>
      </c>
      <c r="E864" s="2" t="s">
        <v>967</v>
      </c>
      <c r="F864" s="2" t="s">
        <v>1207</v>
      </c>
      <c r="G864" s="2">
        <f>IFERROR(VLOOKUP(D864,Coordenadas!$A$2:$D$5571,3,FALSE),0)</f>
        <v>-26.775700000000001</v>
      </c>
      <c r="H864" s="2">
        <f>IFERROR(VLOOKUP(D864,Coordenadas!$A$2:$D$5571,4,FALSE),0)</f>
        <v>-51.012</v>
      </c>
      <c r="I864" s="2" t="s">
        <v>5326</v>
      </c>
      <c r="J864" s="2">
        <v>70762</v>
      </c>
      <c r="K864" s="2" t="s">
        <v>5331</v>
      </c>
      <c r="L864" s="2">
        <f>IFERROR(VLOOKUP(C864,BOTULISMO!$A$3:$C$19,3,FALSE),0)</f>
        <v>0</v>
      </c>
      <c r="M864" s="2">
        <f>IFERROR(VLOOKUP(C864,'LEISHMANIOSE VISCERAL'!$A$4:$C$454,3,FALSE),0)</f>
        <v>0</v>
      </c>
      <c r="N864" s="2">
        <f>IFERROR(VLOOKUP(C864,'LEISHMANIOSE TEGUMENTAR'!$A$4:$C$1681,3,FALSE),0)</f>
        <v>0</v>
      </c>
      <c r="O864" s="2">
        <f>IFERROR(VLOOKUP(C864,'FEBRE AMARELA'!$A$4:$C$38,3,FALSE),0)</f>
        <v>0</v>
      </c>
      <c r="P864" s="2">
        <f>IFERROR(VLOOKUP(C864,DENGUE!$A$5:$C$4097,3,FALSE),0)</f>
        <v>2</v>
      </c>
      <c r="Q864" s="2">
        <f>IFERROR(VLOOKUP(C864,'HEPATITE VIRAL'!$A$5:$C$3162,3,FALSE),0)</f>
        <v>41</v>
      </c>
      <c r="R864" s="2">
        <f>IFERROR(VLOOKUP(C864,'FEBRE MACULOSA'!$A$5:$C$181,3,FALSE),0)</f>
        <v>0</v>
      </c>
      <c r="S864" s="2">
        <f>IFERROR(VLOOKUP(C864,LEPTOSPIROSE!$A$5:$C$1176,3,FALSE),0)</f>
        <v>3</v>
      </c>
      <c r="T864" s="2">
        <f>IFERROR(VLOOKUP(C864,'DOENÇA DE CHAGAS'!$A$5:$C$100,3,FALSE),0)</f>
        <v>0</v>
      </c>
      <c r="U864" s="2">
        <f>IFERROR(VLOOKUP(C864,'PICADAS DE COBRAS'!$A$6:$C$4645,3,FALSE),0)</f>
        <v>253</v>
      </c>
      <c r="V864">
        <f>IFERROR(VLOOKUP(C864,'ZIKA VIRUS'!$A$5:$C$2399,3,FALSE),0)</f>
        <v>0</v>
      </c>
      <c r="W864">
        <f>IFERROR(VLOOKUP(C864,'FEBRE TIFÓIDE'!$A$5:$C$46,3,FALSE),0)</f>
        <v>0</v>
      </c>
      <c r="X864">
        <f>IFERROR(VLOOKUP(C864,HANTAVIROSE!$A$5:$C$153,3,FALSE),0)</f>
        <v>3</v>
      </c>
      <c r="Y864">
        <f>IFERROR(VLOOKUP(C864,MENINGITE!$A$5:$C$447,3,FALSE),0)</f>
        <v>0</v>
      </c>
      <c r="Z864">
        <f>IFERROR(VLOOKUP(C864,RAIVA!$A$5:$C$16,3,FALSE),0)</f>
        <v>0</v>
      </c>
    </row>
    <row r="865" spans="1:26" x14ac:dyDescent="0.3">
      <c r="A865" s="2" t="s">
        <v>1637</v>
      </c>
      <c r="B865" s="2" t="s">
        <v>2162</v>
      </c>
      <c r="C865" s="2">
        <v>350850</v>
      </c>
      <c r="D865" s="2">
        <v>3508504</v>
      </c>
      <c r="E865" s="2" t="s">
        <v>1637</v>
      </c>
      <c r="F865" s="2" t="s">
        <v>2162</v>
      </c>
      <c r="G865" s="2">
        <f>IFERROR(VLOOKUP(D865,Coordenadas!$A$2:$D$5571,3,FALSE),0)</f>
        <v>-23.0992</v>
      </c>
      <c r="H865" s="2">
        <f>IFERROR(VLOOKUP(D865,Coordenadas!$A$2:$D$5571,4,FALSE),0)</f>
        <v>-45.707599999999999</v>
      </c>
      <c r="I865" s="2" t="s">
        <v>5325</v>
      </c>
      <c r="J865" s="2">
        <v>84752</v>
      </c>
      <c r="K865" s="2" t="s">
        <v>5331</v>
      </c>
      <c r="L865" s="2">
        <f>IFERROR(VLOOKUP(C865,BOTULISMO!$A$3:$C$19,3,FALSE),0)</f>
        <v>0</v>
      </c>
      <c r="M865" s="2">
        <f>IFERROR(VLOOKUP(C865,'LEISHMANIOSE VISCERAL'!$A$4:$C$454,3,FALSE),0)</f>
        <v>0</v>
      </c>
      <c r="N865" s="2">
        <f>IFERROR(VLOOKUP(C865,'LEISHMANIOSE TEGUMENTAR'!$A$4:$C$1681,3,FALSE),0)</f>
        <v>0</v>
      </c>
      <c r="O865" s="2">
        <f>IFERROR(VLOOKUP(C865,'FEBRE AMARELA'!$A$4:$C$38,3,FALSE),0)</f>
        <v>0</v>
      </c>
      <c r="P865" s="2">
        <f>IFERROR(VLOOKUP(C865,DENGUE!$A$5:$C$4097,3,FALSE),0)</f>
        <v>191</v>
      </c>
      <c r="Q865" s="2">
        <f>IFERROR(VLOOKUP(C865,'HEPATITE VIRAL'!$A$5:$C$3162,3,FALSE),0)</f>
        <v>52</v>
      </c>
      <c r="R865" s="2">
        <f>IFERROR(VLOOKUP(C865,'FEBRE MACULOSA'!$A$5:$C$181,3,FALSE),0)</f>
        <v>0</v>
      </c>
      <c r="S865" s="2">
        <f>IFERROR(VLOOKUP(C865,LEPTOSPIROSE!$A$5:$C$1176,3,FALSE),0)</f>
        <v>3</v>
      </c>
      <c r="T865" s="2">
        <f>IFERROR(VLOOKUP(C865,'DOENÇA DE CHAGAS'!$A$5:$C$100,3,FALSE),0)</f>
        <v>0</v>
      </c>
      <c r="U865" s="2">
        <f>IFERROR(VLOOKUP(C865,'PICADAS DE COBRAS'!$A$6:$C$4645,3,FALSE),0)</f>
        <v>50</v>
      </c>
      <c r="V865">
        <f>IFERROR(VLOOKUP(C865,'ZIKA VIRUS'!$A$5:$C$2399,3,FALSE),0)</f>
        <v>3</v>
      </c>
      <c r="W865">
        <f>IFERROR(VLOOKUP(C865,'FEBRE TIFÓIDE'!$A$5:$C$46,3,FALSE),0)</f>
        <v>0</v>
      </c>
      <c r="X865">
        <f>IFERROR(VLOOKUP(C865,HANTAVIROSE!$A$5:$C$153,3,FALSE),0)</f>
        <v>0</v>
      </c>
      <c r="Y865">
        <f>IFERROR(VLOOKUP(C865,MENINGITE!$A$5:$C$447,3,FALSE),0)</f>
        <v>1</v>
      </c>
      <c r="Z865">
        <f>IFERROR(VLOOKUP(C865,RAIVA!$A$5:$C$16,3,FALSE),0)</f>
        <v>0</v>
      </c>
    </row>
    <row r="866" spans="1:26" x14ac:dyDescent="0.3">
      <c r="A866" s="2" t="s">
        <v>470</v>
      </c>
      <c r="B866" s="2" t="s">
        <v>907</v>
      </c>
      <c r="C866" s="2">
        <v>430280</v>
      </c>
      <c r="D866" s="2">
        <v>4302808</v>
      </c>
      <c r="E866" s="2" t="s">
        <v>470</v>
      </c>
      <c r="F866" s="2" t="s">
        <v>907</v>
      </c>
      <c r="G866" s="2">
        <f>IFERROR(VLOOKUP(D866,Coordenadas!$A$2:$D$5571,3,FALSE),0)</f>
        <v>-30.514399999999998</v>
      </c>
      <c r="H866" s="2">
        <f>IFERROR(VLOOKUP(D866,Coordenadas!$A$2:$D$5571,4,FALSE),0)</f>
        <v>-53.482700000000001</v>
      </c>
      <c r="I866" s="2" t="s">
        <v>5326</v>
      </c>
      <c r="J866" s="2">
        <v>33690</v>
      </c>
      <c r="K866" s="2" t="s">
        <v>5330</v>
      </c>
      <c r="L866" s="2">
        <f>IFERROR(VLOOKUP(C866,BOTULISMO!$A$3:$C$19,3,FALSE),0)</f>
        <v>0</v>
      </c>
      <c r="M866" s="2">
        <f>IFERROR(VLOOKUP(C866,'LEISHMANIOSE VISCERAL'!$A$4:$C$454,3,FALSE),0)</f>
        <v>0</v>
      </c>
      <c r="N866" s="2">
        <f>IFERROR(VLOOKUP(C866,'LEISHMANIOSE TEGUMENTAR'!$A$4:$C$1681,3,FALSE),0)</f>
        <v>0</v>
      </c>
      <c r="O866" s="2">
        <f>IFERROR(VLOOKUP(C866,'FEBRE AMARELA'!$A$4:$C$38,3,FALSE),0)</f>
        <v>0</v>
      </c>
      <c r="P866" s="2">
        <f>IFERROR(VLOOKUP(C866,DENGUE!$A$5:$C$4097,3,FALSE),0)</f>
        <v>0</v>
      </c>
      <c r="Q866" s="2">
        <f>IFERROR(VLOOKUP(C866,'HEPATITE VIRAL'!$A$5:$C$3162,3,FALSE),0)</f>
        <v>23</v>
      </c>
      <c r="R866" s="2">
        <f>IFERROR(VLOOKUP(C866,'FEBRE MACULOSA'!$A$5:$C$181,3,FALSE),0)</f>
        <v>0</v>
      </c>
      <c r="S866" s="2">
        <f>IFERROR(VLOOKUP(C866,LEPTOSPIROSE!$A$5:$C$1176,3,FALSE),0)</f>
        <v>0</v>
      </c>
      <c r="T866" s="2">
        <f>IFERROR(VLOOKUP(C866,'DOENÇA DE CHAGAS'!$A$5:$C$100,3,FALSE),0)</f>
        <v>0</v>
      </c>
      <c r="U866" s="2">
        <f>IFERROR(VLOOKUP(C866,'PICADAS DE COBRAS'!$A$6:$C$4645,3,FALSE),0)</f>
        <v>20</v>
      </c>
      <c r="V866">
        <f>IFERROR(VLOOKUP(C866,'ZIKA VIRUS'!$A$5:$C$2399,3,FALSE),0)</f>
        <v>0</v>
      </c>
      <c r="W866">
        <f>IFERROR(VLOOKUP(C866,'FEBRE TIFÓIDE'!$A$5:$C$46,3,FALSE),0)</f>
        <v>0</v>
      </c>
      <c r="X866">
        <f>IFERROR(VLOOKUP(C866,HANTAVIROSE!$A$5:$C$153,3,FALSE),0)</f>
        <v>0</v>
      </c>
      <c r="Y866">
        <f>IFERROR(VLOOKUP(C866,MENINGITE!$A$5:$C$447,3,FALSE),0)</f>
        <v>1</v>
      </c>
      <c r="Z866">
        <f>IFERROR(VLOOKUP(C866,RAIVA!$A$5:$C$16,3,FALSE),0)</f>
        <v>0</v>
      </c>
    </row>
    <row r="867" spans="1:26" x14ac:dyDescent="0.3">
      <c r="A867" s="2" t="s">
        <v>5270</v>
      </c>
      <c r="B867" s="2" t="s">
        <v>5291</v>
      </c>
      <c r="C867" s="2">
        <v>110060</v>
      </c>
      <c r="D867" s="2">
        <v>1100601</v>
      </c>
      <c r="E867" s="2" t="s">
        <v>5270</v>
      </c>
      <c r="F867" s="2" t="s">
        <v>5291</v>
      </c>
      <c r="G867" s="2">
        <f>IFERROR(VLOOKUP(D867,Coordenadas!$A$2:$D$5571,3,FALSE),0)</f>
        <v>-10.349</v>
      </c>
      <c r="H867" s="2">
        <f>IFERROR(VLOOKUP(D867,Coordenadas!$A$2:$D$5571,4,FALSE),0)</f>
        <v>-62.904299999999999</v>
      </c>
      <c r="I867" s="2" t="s">
        <v>5323</v>
      </c>
      <c r="J867" s="2">
        <v>5736</v>
      </c>
      <c r="K867" s="2" t="s">
        <v>5332</v>
      </c>
      <c r="L867" s="2">
        <f>IFERROR(VLOOKUP(C867,BOTULISMO!$A$3:$C$19,3,FALSE),0)</f>
        <v>0</v>
      </c>
      <c r="M867" s="2">
        <f>IFERROR(VLOOKUP(C867,'LEISHMANIOSE VISCERAL'!$A$4:$C$454,3,FALSE),0)</f>
        <v>0</v>
      </c>
      <c r="N867" s="2">
        <f>IFERROR(VLOOKUP(C867,'LEISHMANIOSE TEGUMENTAR'!$A$4:$C$1681,3,FALSE),0)</f>
        <v>5</v>
      </c>
      <c r="O867" s="2">
        <f>IFERROR(VLOOKUP(C867,'FEBRE AMARELA'!$A$4:$C$38,3,FALSE),0)</f>
        <v>0</v>
      </c>
      <c r="P867" s="2">
        <f>IFERROR(VLOOKUP(C867,DENGUE!$A$5:$C$4097,3,FALSE),0)</f>
        <v>22</v>
      </c>
      <c r="Q867" s="2">
        <f>IFERROR(VLOOKUP(C867,'HEPATITE VIRAL'!$A$5:$C$3162,3,FALSE),0)</f>
        <v>13</v>
      </c>
      <c r="R867" s="2">
        <f>IFERROR(VLOOKUP(C867,'FEBRE MACULOSA'!$A$5:$C$181,3,FALSE),0)</f>
        <v>0</v>
      </c>
      <c r="S867" s="2">
        <f>IFERROR(VLOOKUP(C867,LEPTOSPIROSE!$A$5:$C$1176,3,FALSE),0)</f>
        <v>0</v>
      </c>
      <c r="T867" s="2">
        <f>IFERROR(VLOOKUP(C867,'DOENÇA DE CHAGAS'!$A$5:$C$100,3,FALSE),0)</f>
        <v>0</v>
      </c>
      <c r="U867" s="2">
        <f>IFERROR(VLOOKUP(C867,'PICADAS DE COBRAS'!$A$6:$C$4645,3,FALSE),0)</f>
        <v>5</v>
      </c>
      <c r="V867">
        <f>IFERROR(VLOOKUP(C867,'ZIKA VIRUS'!$A$5:$C$2399,3,FALSE),0)</f>
        <v>0</v>
      </c>
      <c r="W867">
        <f>IFERROR(VLOOKUP(C867,'FEBRE TIFÓIDE'!$A$5:$C$46,3,FALSE),0)</f>
        <v>0</v>
      </c>
      <c r="X867">
        <f>IFERROR(VLOOKUP(C867,HANTAVIROSE!$A$5:$C$153,3,FALSE),0)</f>
        <v>0</v>
      </c>
      <c r="Y867">
        <f>IFERROR(VLOOKUP(C867,MENINGITE!$A$5:$C$447,3,FALSE),0)</f>
        <v>0</v>
      </c>
      <c r="Z867">
        <f>IFERROR(VLOOKUP(C867,RAIVA!$A$5:$C$16,3,FALSE),0)</f>
        <v>0</v>
      </c>
    </row>
    <row r="868" spans="1:26" x14ac:dyDescent="0.3">
      <c r="A868" s="2" t="s">
        <v>470</v>
      </c>
      <c r="B868" s="2" t="s">
        <v>906</v>
      </c>
      <c r="C868" s="2">
        <v>430290</v>
      </c>
      <c r="D868" s="2">
        <v>4302907</v>
      </c>
      <c r="E868" s="2" t="s">
        <v>470</v>
      </c>
      <c r="F868" s="2" t="s">
        <v>906</v>
      </c>
      <c r="G868" s="2">
        <f>IFERROR(VLOOKUP(D868,Coordenadas!$A$2:$D$5571,3,FALSE),0)</f>
        <v>-29.888300000000001</v>
      </c>
      <c r="H868" s="2">
        <f>IFERROR(VLOOKUP(D868,Coordenadas!$A$2:$D$5571,4,FALSE),0)</f>
        <v>-54.822000000000003</v>
      </c>
      <c r="I868" s="2" t="s">
        <v>5326</v>
      </c>
      <c r="J868" s="2">
        <v>13676</v>
      </c>
      <c r="K868" s="2" t="s">
        <v>5332</v>
      </c>
      <c r="L868" s="2">
        <f>IFERROR(VLOOKUP(C868,BOTULISMO!$A$3:$C$19,3,FALSE),0)</f>
        <v>0</v>
      </c>
      <c r="M868" s="2">
        <f>IFERROR(VLOOKUP(C868,'LEISHMANIOSE VISCERAL'!$A$4:$C$454,3,FALSE),0)</f>
        <v>0</v>
      </c>
      <c r="N868" s="2">
        <f>IFERROR(VLOOKUP(C868,'LEISHMANIOSE TEGUMENTAR'!$A$4:$C$1681,3,FALSE),0)</f>
        <v>0</v>
      </c>
      <c r="O868" s="2">
        <f>IFERROR(VLOOKUP(C868,'FEBRE AMARELA'!$A$4:$C$38,3,FALSE),0)</f>
        <v>0</v>
      </c>
      <c r="P868" s="2">
        <f>IFERROR(VLOOKUP(C868,DENGUE!$A$5:$C$4097,3,FALSE),0)</f>
        <v>0</v>
      </c>
      <c r="Q868" s="2">
        <f>IFERROR(VLOOKUP(C868,'HEPATITE VIRAL'!$A$5:$C$3162,3,FALSE),0)</f>
        <v>1</v>
      </c>
      <c r="R868" s="2">
        <f>IFERROR(VLOOKUP(C868,'FEBRE MACULOSA'!$A$5:$C$181,3,FALSE),0)</f>
        <v>0</v>
      </c>
      <c r="S868" s="2">
        <f>IFERROR(VLOOKUP(C868,LEPTOSPIROSE!$A$5:$C$1176,3,FALSE),0)</f>
        <v>0</v>
      </c>
      <c r="T868" s="2">
        <f>IFERROR(VLOOKUP(C868,'DOENÇA DE CHAGAS'!$A$5:$C$100,3,FALSE),0)</f>
        <v>0</v>
      </c>
      <c r="U868" s="2">
        <f>IFERROR(VLOOKUP(C868,'PICADAS DE COBRAS'!$A$6:$C$4645,3,FALSE),0)</f>
        <v>0</v>
      </c>
      <c r="V868">
        <f>IFERROR(VLOOKUP(C868,'ZIKA VIRUS'!$A$5:$C$2399,3,FALSE),0)</f>
        <v>0</v>
      </c>
      <c r="W868">
        <f>IFERROR(VLOOKUP(C868,'FEBRE TIFÓIDE'!$A$5:$C$46,3,FALSE),0)</f>
        <v>0</v>
      </c>
      <c r="X868">
        <f>IFERROR(VLOOKUP(C868,HANTAVIROSE!$A$5:$C$153,3,FALSE),0)</f>
        <v>0</v>
      </c>
      <c r="Y868">
        <f>IFERROR(VLOOKUP(C868,MENINGITE!$A$5:$C$447,3,FALSE),0)</f>
        <v>0</v>
      </c>
      <c r="Z868">
        <f>IFERROR(VLOOKUP(C868,RAIVA!$A$5:$C$16,3,FALSE),0)</f>
        <v>0</v>
      </c>
    </row>
    <row r="869" spans="1:26" x14ac:dyDescent="0.3">
      <c r="A869" s="2" t="s">
        <v>250</v>
      </c>
      <c r="B869" s="2" t="s">
        <v>371</v>
      </c>
      <c r="C869" s="2">
        <v>510250</v>
      </c>
      <c r="D869" s="2">
        <v>5102504</v>
      </c>
      <c r="E869" s="2" t="s">
        <v>250</v>
      </c>
      <c r="F869" s="2" t="s">
        <v>371</v>
      </c>
      <c r="G869" s="2">
        <f>IFERROR(VLOOKUP(D869,Coordenadas!$A$2:$D$5571,3,FALSE),0)</f>
        <v>-16.0764</v>
      </c>
      <c r="H869" s="2">
        <f>IFERROR(VLOOKUP(D869,Coordenadas!$A$2:$D$5571,4,FALSE),0)</f>
        <v>-57.681800000000003</v>
      </c>
      <c r="I869" s="2" t="s">
        <v>5327</v>
      </c>
      <c r="J869" s="2">
        <v>87942</v>
      </c>
      <c r="K869" s="2" t="s">
        <v>5331</v>
      </c>
      <c r="L869" s="2">
        <f>IFERROR(VLOOKUP(C869,BOTULISMO!$A$3:$C$19,3,FALSE),0)</f>
        <v>0</v>
      </c>
      <c r="M869" s="2">
        <f>IFERROR(VLOOKUP(C869,'LEISHMANIOSE VISCERAL'!$A$4:$C$454,3,FALSE),0)</f>
        <v>0</v>
      </c>
      <c r="N869" s="2">
        <f>IFERROR(VLOOKUP(C869,'LEISHMANIOSE TEGUMENTAR'!$A$4:$C$1681,3,FALSE),0)</f>
        <v>35</v>
      </c>
      <c r="O869" s="2">
        <f>IFERROR(VLOOKUP(C869,'FEBRE AMARELA'!$A$4:$C$38,3,FALSE),0)</f>
        <v>0</v>
      </c>
      <c r="P869" s="2">
        <f>IFERROR(VLOOKUP(C869,DENGUE!$A$5:$C$4097,3,FALSE),0)</f>
        <v>964</v>
      </c>
      <c r="Q869" s="2">
        <f>IFERROR(VLOOKUP(C869,'HEPATITE VIRAL'!$A$5:$C$3162,3,FALSE),0)</f>
        <v>77</v>
      </c>
      <c r="R869" s="2">
        <f>IFERROR(VLOOKUP(C869,'FEBRE MACULOSA'!$A$5:$C$181,3,FALSE),0)</f>
        <v>1</v>
      </c>
      <c r="S869" s="2">
        <f>IFERROR(VLOOKUP(C869,LEPTOSPIROSE!$A$5:$C$1176,3,FALSE),0)</f>
        <v>0</v>
      </c>
      <c r="T869" s="2">
        <f>IFERROR(VLOOKUP(C869,'DOENÇA DE CHAGAS'!$A$5:$C$100,3,FALSE),0)</f>
        <v>0</v>
      </c>
      <c r="U869" s="2">
        <f>IFERROR(VLOOKUP(C869,'PICADAS DE COBRAS'!$A$6:$C$4645,3,FALSE),0)</f>
        <v>56</v>
      </c>
      <c r="V869">
        <f>IFERROR(VLOOKUP(C869,'ZIKA VIRUS'!$A$5:$C$2399,3,FALSE),0)</f>
        <v>72</v>
      </c>
      <c r="W869">
        <f>IFERROR(VLOOKUP(C869,'FEBRE TIFÓIDE'!$A$5:$C$46,3,FALSE),0)</f>
        <v>0</v>
      </c>
      <c r="X869">
        <f>IFERROR(VLOOKUP(C869,HANTAVIROSE!$A$5:$C$153,3,FALSE),0)</f>
        <v>1</v>
      </c>
      <c r="Y869">
        <f>IFERROR(VLOOKUP(C869,MENINGITE!$A$5:$C$447,3,FALSE),0)</f>
        <v>1</v>
      </c>
      <c r="Z869">
        <f>IFERROR(VLOOKUP(C869,RAIVA!$A$5:$C$16,3,FALSE),0)</f>
        <v>0</v>
      </c>
    </row>
    <row r="870" spans="1:26" x14ac:dyDescent="0.3">
      <c r="A870" s="2" t="s">
        <v>3257</v>
      </c>
      <c r="B870" s="2" t="s">
        <v>3592</v>
      </c>
      <c r="C870" s="2">
        <v>290490</v>
      </c>
      <c r="D870" s="2">
        <v>2904902</v>
      </c>
      <c r="E870" s="2" t="s">
        <v>3257</v>
      </c>
      <c r="F870" s="2" t="s">
        <v>3592</v>
      </c>
      <c r="G870" s="2">
        <f>IFERROR(VLOOKUP(D870,Coordenadas!$A$2:$D$5571,3,FALSE),0)</f>
        <v>-12.599399999999999</v>
      </c>
      <c r="H870" s="2">
        <f>IFERROR(VLOOKUP(D870,Coordenadas!$A$2:$D$5571,4,FALSE),0)</f>
        <v>-38.9587</v>
      </c>
      <c r="I870" s="2" t="s">
        <v>5324</v>
      </c>
      <c r="J870" s="2">
        <v>32026</v>
      </c>
      <c r="K870" s="2" t="s">
        <v>5330</v>
      </c>
      <c r="L870" s="2">
        <f>IFERROR(VLOOKUP(C870,BOTULISMO!$A$3:$C$19,3,FALSE),0)</f>
        <v>0</v>
      </c>
      <c r="M870" s="2">
        <f>IFERROR(VLOOKUP(C870,'LEISHMANIOSE VISCERAL'!$A$4:$C$454,3,FALSE),0)</f>
        <v>0</v>
      </c>
      <c r="N870" s="2">
        <f>IFERROR(VLOOKUP(C870,'LEISHMANIOSE TEGUMENTAR'!$A$4:$C$1681,3,FALSE),0)</f>
        <v>1</v>
      </c>
      <c r="O870" s="2">
        <f>IFERROR(VLOOKUP(C870,'FEBRE AMARELA'!$A$4:$C$38,3,FALSE),0)</f>
        <v>0</v>
      </c>
      <c r="P870" s="2">
        <f>IFERROR(VLOOKUP(C870,DENGUE!$A$5:$C$4097,3,FALSE),0)</f>
        <v>126</v>
      </c>
      <c r="Q870" s="2">
        <f>IFERROR(VLOOKUP(C870,'HEPATITE VIRAL'!$A$5:$C$3162,3,FALSE),0)</f>
        <v>2</v>
      </c>
      <c r="R870" s="2">
        <f>IFERROR(VLOOKUP(C870,'FEBRE MACULOSA'!$A$5:$C$181,3,FALSE),0)</f>
        <v>0</v>
      </c>
      <c r="S870" s="2">
        <f>IFERROR(VLOOKUP(C870,LEPTOSPIROSE!$A$5:$C$1176,3,FALSE),0)</f>
        <v>0</v>
      </c>
      <c r="T870" s="2">
        <f>IFERROR(VLOOKUP(C870,'DOENÇA DE CHAGAS'!$A$5:$C$100,3,FALSE),0)</f>
        <v>0</v>
      </c>
      <c r="U870" s="2">
        <f>IFERROR(VLOOKUP(C870,'PICADAS DE COBRAS'!$A$6:$C$4645,3,FALSE),0)</f>
        <v>35</v>
      </c>
      <c r="V870">
        <f>IFERROR(VLOOKUP(C870,'ZIKA VIRUS'!$A$5:$C$2399,3,FALSE),0)</f>
        <v>53</v>
      </c>
      <c r="W870">
        <f>IFERROR(VLOOKUP(C870,'FEBRE TIFÓIDE'!$A$5:$C$46,3,FALSE),0)</f>
        <v>0</v>
      </c>
      <c r="X870">
        <f>IFERROR(VLOOKUP(C870,HANTAVIROSE!$A$5:$C$153,3,FALSE),0)</f>
        <v>0</v>
      </c>
      <c r="Y870">
        <f>IFERROR(VLOOKUP(C870,MENINGITE!$A$5:$C$447,3,FALSE),0)</f>
        <v>0</v>
      </c>
      <c r="Z870">
        <f>IFERROR(VLOOKUP(C870,RAIVA!$A$5:$C$16,3,FALSE),0)</f>
        <v>0</v>
      </c>
    </row>
    <row r="871" spans="1:26" x14ac:dyDescent="0.3">
      <c r="A871" s="2" t="s">
        <v>3</v>
      </c>
      <c r="B871" s="2" t="s">
        <v>206</v>
      </c>
      <c r="C871" s="2">
        <v>520410</v>
      </c>
      <c r="D871" s="2">
        <v>5204102</v>
      </c>
      <c r="E871" s="2" t="s">
        <v>3</v>
      </c>
      <c r="F871" s="2" t="s">
        <v>206</v>
      </c>
      <c r="G871" s="2">
        <f>IFERROR(VLOOKUP(D871,Coordenadas!$A$2:$D$5571,3,FALSE),0)</f>
        <v>-18.761800000000001</v>
      </c>
      <c r="H871" s="2">
        <f>IFERROR(VLOOKUP(D871,Coordenadas!$A$2:$D$5571,4,FALSE),0)</f>
        <v>-50.943199999999997</v>
      </c>
      <c r="I871" s="2" t="s">
        <v>5327</v>
      </c>
      <c r="J871" s="2">
        <v>10553</v>
      </c>
      <c r="K871" s="2" t="s">
        <v>5332</v>
      </c>
      <c r="L871" s="2">
        <f>IFERROR(VLOOKUP(C871,BOTULISMO!$A$3:$C$19,3,FALSE),0)</f>
        <v>0</v>
      </c>
      <c r="M871" s="2">
        <f>IFERROR(VLOOKUP(C871,'LEISHMANIOSE VISCERAL'!$A$4:$C$454,3,FALSE),0)</f>
        <v>0</v>
      </c>
      <c r="N871" s="2">
        <f>IFERROR(VLOOKUP(C871,'LEISHMANIOSE TEGUMENTAR'!$A$4:$C$1681,3,FALSE),0)</f>
        <v>0</v>
      </c>
      <c r="O871" s="2">
        <f>IFERROR(VLOOKUP(C871,'FEBRE AMARELA'!$A$4:$C$38,3,FALSE),0)</f>
        <v>0</v>
      </c>
      <c r="P871" s="2">
        <f>IFERROR(VLOOKUP(C871,DENGUE!$A$5:$C$4097,3,FALSE),0)</f>
        <v>16</v>
      </c>
      <c r="Q871" s="2">
        <f>IFERROR(VLOOKUP(C871,'HEPATITE VIRAL'!$A$5:$C$3162,3,FALSE),0)</f>
        <v>4</v>
      </c>
      <c r="R871" s="2">
        <f>IFERROR(VLOOKUP(C871,'FEBRE MACULOSA'!$A$5:$C$181,3,FALSE),0)</f>
        <v>0</v>
      </c>
      <c r="S871" s="2">
        <f>IFERROR(VLOOKUP(C871,LEPTOSPIROSE!$A$5:$C$1176,3,FALSE),0)</f>
        <v>0</v>
      </c>
      <c r="T871" s="2">
        <f>IFERROR(VLOOKUP(C871,'DOENÇA DE CHAGAS'!$A$5:$C$100,3,FALSE),0)</f>
        <v>0</v>
      </c>
      <c r="U871" s="2">
        <f>IFERROR(VLOOKUP(C871,'PICADAS DE COBRAS'!$A$6:$C$4645,3,FALSE),0)</f>
        <v>10</v>
      </c>
      <c r="V871">
        <f>IFERROR(VLOOKUP(C871,'ZIKA VIRUS'!$A$5:$C$2399,3,FALSE),0)</f>
        <v>0</v>
      </c>
      <c r="W871">
        <f>IFERROR(VLOOKUP(C871,'FEBRE TIFÓIDE'!$A$5:$C$46,3,FALSE),0)</f>
        <v>0</v>
      </c>
      <c r="X871">
        <f>IFERROR(VLOOKUP(C871,HANTAVIROSE!$A$5:$C$153,3,FALSE),0)</f>
        <v>0</v>
      </c>
      <c r="Y871">
        <f>IFERROR(VLOOKUP(C871,MENINGITE!$A$5:$C$447,3,FALSE),0)</f>
        <v>0</v>
      </c>
      <c r="Z871">
        <f>IFERROR(VLOOKUP(C871,RAIVA!$A$5:$C$16,3,FALSE),0)</f>
        <v>0</v>
      </c>
    </row>
    <row r="872" spans="1:26" x14ac:dyDescent="0.3">
      <c r="A872" s="2" t="s">
        <v>2425</v>
      </c>
      <c r="B872" s="2" t="s">
        <v>3155</v>
      </c>
      <c r="C872" s="2">
        <v>310960</v>
      </c>
      <c r="D872" s="2">
        <v>3109600</v>
      </c>
      <c r="E872" s="2" t="s">
        <v>2425</v>
      </c>
      <c r="F872" s="2" t="s">
        <v>3155</v>
      </c>
      <c r="G872" s="2">
        <f>IFERROR(VLOOKUP(D872,Coordenadas!$A$2:$D$5571,3,FALSE),0)</f>
        <v>-19.521000000000001</v>
      </c>
      <c r="H872" s="2">
        <f>IFERROR(VLOOKUP(D872,Coordenadas!$A$2:$D$5571,4,FALSE),0)</f>
        <v>-44.4544</v>
      </c>
      <c r="I872" s="2" t="s">
        <v>5325</v>
      </c>
      <c r="J872" s="2">
        <v>3654</v>
      </c>
      <c r="K872" s="2" t="s">
        <v>5332</v>
      </c>
      <c r="L872" s="2">
        <f>IFERROR(VLOOKUP(C872,BOTULISMO!$A$3:$C$19,3,FALSE),0)</f>
        <v>0</v>
      </c>
      <c r="M872" s="2">
        <f>IFERROR(VLOOKUP(C872,'LEISHMANIOSE VISCERAL'!$A$4:$C$454,3,FALSE),0)</f>
        <v>0</v>
      </c>
      <c r="N872" s="2">
        <f>IFERROR(VLOOKUP(C872,'LEISHMANIOSE TEGUMENTAR'!$A$4:$C$1681,3,FALSE),0)</f>
        <v>0</v>
      </c>
      <c r="O872" s="2">
        <f>IFERROR(VLOOKUP(C872,'FEBRE AMARELA'!$A$4:$C$38,3,FALSE),0)</f>
        <v>0</v>
      </c>
      <c r="P872" s="2">
        <f>IFERROR(VLOOKUP(C872,DENGUE!$A$5:$C$4097,3,FALSE),0)</f>
        <v>45</v>
      </c>
      <c r="Q872" s="2">
        <f>IFERROR(VLOOKUP(C872,'HEPATITE VIRAL'!$A$5:$C$3162,3,FALSE),0)</f>
        <v>1</v>
      </c>
      <c r="R872" s="2">
        <f>IFERROR(VLOOKUP(C872,'FEBRE MACULOSA'!$A$5:$C$181,3,FALSE),0)</f>
        <v>0</v>
      </c>
      <c r="S872" s="2">
        <f>IFERROR(VLOOKUP(C872,LEPTOSPIROSE!$A$5:$C$1176,3,FALSE),0)</f>
        <v>0</v>
      </c>
      <c r="T872" s="2">
        <f>IFERROR(VLOOKUP(C872,'DOENÇA DE CHAGAS'!$A$5:$C$100,3,FALSE),0)</f>
        <v>0</v>
      </c>
      <c r="U872" s="2">
        <f>IFERROR(VLOOKUP(C872,'PICADAS DE COBRAS'!$A$6:$C$4645,3,FALSE),0)</f>
        <v>4</v>
      </c>
      <c r="V872">
        <f>IFERROR(VLOOKUP(C872,'ZIKA VIRUS'!$A$5:$C$2399,3,FALSE),0)</f>
        <v>0</v>
      </c>
      <c r="W872">
        <f>IFERROR(VLOOKUP(C872,'FEBRE TIFÓIDE'!$A$5:$C$46,3,FALSE),0)</f>
        <v>0</v>
      </c>
      <c r="X872">
        <f>IFERROR(VLOOKUP(C872,HANTAVIROSE!$A$5:$C$153,3,FALSE),0)</f>
        <v>0</v>
      </c>
      <c r="Y872">
        <f>IFERROR(VLOOKUP(C872,MENINGITE!$A$5:$C$447,3,FALSE),0)</f>
        <v>0</v>
      </c>
      <c r="Z872">
        <f>IFERROR(VLOOKUP(C872,RAIVA!$A$5:$C$16,3,FALSE),0)</f>
        <v>0</v>
      </c>
    </row>
    <row r="873" spans="1:26" x14ac:dyDescent="0.3">
      <c r="A873" s="2" t="s">
        <v>3</v>
      </c>
      <c r="B873" s="2" t="s">
        <v>205</v>
      </c>
      <c r="C873" s="2">
        <v>520420</v>
      </c>
      <c r="D873" s="2">
        <v>5204201</v>
      </c>
      <c r="E873" s="2" t="s">
        <v>3</v>
      </c>
      <c r="F873" s="2" t="s">
        <v>205</v>
      </c>
      <c r="G873" s="2">
        <f>IFERROR(VLOOKUP(D873,Coordenadas!$A$2:$D$5571,3,FALSE),0)</f>
        <v>-16.663499999999999</v>
      </c>
      <c r="H873" s="2">
        <f>IFERROR(VLOOKUP(D873,Coordenadas!$A$2:$D$5571,4,FALSE),0)</f>
        <v>-50.646000000000001</v>
      </c>
      <c r="I873" s="2" t="s">
        <v>5327</v>
      </c>
      <c r="J873" s="2">
        <v>1417</v>
      </c>
      <c r="K873" s="2" t="s">
        <v>5332</v>
      </c>
      <c r="L873" s="2">
        <f>IFERROR(VLOOKUP(C873,BOTULISMO!$A$3:$C$19,3,FALSE),0)</f>
        <v>0</v>
      </c>
      <c r="M873" s="2">
        <f>IFERROR(VLOOKUP(C873,'LEISHMANIOSE VISCERAL'!$A$4:$C$454,3,FALSE),0)</f>
        <v>0</v>
      </c>
      <c r="N873" s="2">
        <f>IFERROR(VLOOKUP(C873,'LEISHMANIOSE TEGUMENTAR'!$A$4:$C$1681,3,FALSE),0)</f>
        <v>0</v>
      </c>
      <c r="O873" s="2">
        <f>IFERROR(VLOOKUP(C873,'FEBRE AMARELA'!$A$4:$C$38,3,FALSE),0)</f>
        <v>0</v>
      </c>
      <c r="P873" s="2">
        <f>IFERROR(VLOOKUP(C873,DENGUE!$A$5:$C$4097,3,FALSE),0)</f>
        <v>1</v>
      </c>
      <c r="Q873" s="2">
        <f>IFERROR(VLOOKUP(C873,'HEPATITE VIRAL'!$A$5:$C$3162,3,FALSE),0)</f>
        <v>0</v>
      </c>
      <c r="R873" s="2">
        <f>IFERROR(VLOOKUP(C873,'FEBRE MACULOSA'!$A$5:$C$181,3,FALSE),0)</f>
        <v>0</v>
      </c>
      <c r="S873" s="2">
        <f>IFERROR(VLOOKUP(C873,LEPTOSPIROSE!$A$5:$C$1176,3,FALSE),0)</f>
        <v>0</v>
      </c>
      <c r="T873" s="2">
        <f>IFERROR(VLOOKUP(C873,'DOENÇA DE CHAGAS'!$A$5:$C$100,3,FALSE),0)</f>
        <v>0</v>
      </c>
      <c r="U873" s="2">
        <f>IFERROR(VLOOKUP(C873,'PICADAS DE COBRAS'!$A$6:$C$4645,3,FALSE),0)</f>
        <v>2</v>
      </c>
      <c r="V873">
        <f>IFERROR(VLOOKUP(C873,'ZIKA VIRUS'!$A$5:$C$2399,3,FALSE),0)</f>
        <v>0</v>
      </c>
      <c r="W873">
        <f>IFERROR(VLOOKUP(C873,'FEBRE TIFÓIDE'!$A$5:$C$46,3,FALSE),0)</f>
        <v>0</v>
      </c>
      <c r="X873">
        <f>IFERROR(VLOOKUP(C873,HANTAVIROSE!$A$5:$C$153,3,FALSE),0)</f>
        <v>0</v>
      </c>
      <c r="Y873">
        <f>IFERROR(VLOOKUP(C873,MENINGITE!$A$5:$C$447,3,FALSE),0)</f>
        <v>0</v>
      </c>
      <c r="Z873">
        <f>IFERROR(VLOOKUP(C873,RAIVA!$A$5:$C$16,3,FALSE),0)</f>
        <v>0</v>
      </c>
    </row>
    <row r="874" spans="1:26" x14ac:dyDescent="0.3">
      <c r="A874" s="2" t="s">
        <v>2425</v>
      </c>
      <c r="B874" s="2" t="s">
        <v>3154</v>
      </c>
      <c r="C874" s="2">
        <v>310970</v>
      </c>
      <c r="D874" s="2">
        <v>3109709</v>
      </c>
      <c r="E874" s="2" t="s">
        <v>2425</v>
      </c>
      <c r="F874" s="2" t="s">
        <v>3154</v>
      </c>
      <c r="G874" s="2">
        <f>IFERROR(VLOOKUP(D874,Coordenadas!$A$2:$D$5571,3,FALSE),0)</f>
        <v>-22.351099999999999</v>
      </c>
      <c r="H874" s="2">
        <f>IFERROR(VLOOKUP(D874,Coordenadas!$A$2:$D$5571,4,FALSE),0)</f>
        <v>-45.780900000000003</v>
      </c>
      <c r="I874" s="2" t="s">
        <v>5325</v>
      </c>
      <c r="J874" s="2">
        <v>11034</v>
      </c>
      <c r="K874" s="2" t="s">
        <v>5332</v>
      </c>
      <c r="L874" s="2">
        <f>IFERROR(VLOOKUP(C874,BOTULISMO!$A$3:$C$19,3,FALSE),0)</f>
        <v>0</v>
      </c>
      <c r="M874" s="2">
        <f>IFERROR(VLOOKUP(C874,'LEISHMANIOSE VISCERAL'!$A$4:$C$454,3,FALSE),0)</f>
        <v>0</v>
      </c>
      <c r="N874" s="2">
        <f>IFERROR(VLOOKUP(C874,'LEISHMANIOSE TEGUMENTAR'!$A$4:$C$1681,3,FALSE),0)</f>
        <v>0</v>
      </c>
      <c r="O874" s="2">
        <f>IFERROR(VLOOKUP(C874,'FEBRE AMARELA'!$A$4:$C$38,3,FALSE),0)</f>
        <v>0</v>
      </c>
      <c r="P874" s="2">
        <f>IFERROR(VLOOKUP(C874,DENGUE!$A$5:$C$4097,3,FALSE),0)</f>
        <v>1</v>
      </c>
      <c r="Q874" s="2">
        <f>IFERROR(VLOOKUP(C874,'HEPATITE VIRAL'!$A$5:$C$3162,3,FALSE),0)</f>
        <v>1</v>
      </c>
      <c r="R874" s="2">
        <f>IFERROR(VLOOKUP(C874,'FEBRE MACULOSA'!$A$5:$C$181,3,FALSE),0)</f>
        <v>0</v>
      </c>
      <c r="S874" s="2">
        <f>IFERROR(VLOOKUP(C874,LEPTOSPIROSE!$A$5:$C$1176,3,FALSE),0)</f>
        <v>1</v>
      </c>
      <c r="T874" s="2">
        <f>IFERROR(VLOOKUP(C874,'DOENÇA DE CHAGAS'!$A$5:$C$100,3,FALSE),0)</f>
        <v>0</v>
      </c>
      <c r="U874" s="2">
        <f>IFERROR(VLOOKUP(C874,'PICADAS DE COBRAS'!$A$6:$C$4645,3,FALSE),0)</f>
        <v>14</v>
      </c>
      <c r="V874">
        <f>IFERROR(VLOOKUP(C874,'ZIKA VIRUS'!$A$5:$C$2399,3,FALSE),0)</f>
        <v>0</v>
      </c>
      <c r="W874">
        <f>IFERROR(VLOOKUP(C874,'FEBRE TIFÓIDE'!$A$5:$C$46,3,FALSE),0)</f>
        <v>0</v>
      </c>
      <c r="X874">
        <f>IFERROR(VLOOKUP(C874,HANTAVIROSE!$A$5:$C$153,3,FALSE),0)</f>
        <v>0</v>
      </c>
      <c r="Y874">
        <f>IFERROR(VLOOKUP(C874,MENINGITE!$A$5:$C$447,3,FALSE),0)</f>
        <v>0</v>
      </c>
      <c r="Z874">
        <f>IFERROR(VLOOKUP(C874,RAIVA!$A$5:$C$16,3,FALSE),0)</f>
        <v>0</v>
      </c>
    </row>
    <row r="875" spans="1:26" x14ac:dyDescent="0.3">
      <c r="A875" s="2" t="s">
        <v>2425</v>
      </c>
      <c r="B875" s="2" t="s">
        <v>3228</v>
      </c>
      <c r="C875" s="2">
        <v>310270</v>
      </c>
      <c r="D875" s="2">
        <v>3102704</v>
      </c>
      <c r="E875" s="2" t="s">
        <v>2425</v>
      </c>
      <c r="F875" s="2" t="s">
        <v>3228</v>
      </c>
      <c r="G875" s="2">
        <f>IFERROR(VLOOKUP(D875,Coordenadas!$A$2:$D$5571,3,FALSE),0)</f>
        <v>-15.9688</v>
      </c>
      <c r="H875" s="2">
        <f>IFERROR(VLOOKUP(D875,Coordenadas!$A$2:$D$5571,4,FALSE),0)</f>
        <v>-41.494799999999998</v>
      </c>
      <c r="I875" s="2" t="s">
        <v>5325</v>
      </c>
      <c r="J875" s="2">
        <v>8959</v>
      </c>
      <c r="K875" s="2" t="s">
        <v>5332</v>
      </c>
      <c r="L875" s="2">
        <f>IFERROR(VLOOKUP(C875,BOTULISMO!$A$3:$C$19,3,FALSE),0)</f>
        <v>0</v>
      </c>
      <c r="M875" s="2">
        <f>IFERROR(VLOOKUP(C875,'LEISHMANIOSE VISCERAL'!$A$4:$C$454,3,FALSE),0)</f>
        <v>0</v>
      </c>
      <c r="N875" s="2">
        <f>IFERROR(VLOOKUP(C875,'LEISHMANIOSE TEGUMENTAR'!$A$4:$C$1681,3,FALSE),0)</f>
        <v>8</v>
      </c>
      <c r="O875" s="2">
        <f>IFERROR(VLOOKUP(C875,'FEBRE AMARELA'!$A$4:$C$38,3,FALSE),0)</f>
        <v>0</v>
      </c>
      <c r="P875" s="2">
        <f>IFERROR(VLOOKUP(C875,DENGUE!$A$5:$C$4097,3,FALSE),0)</f>
        <v>19</v>
      </c>
      <c r="Q875" s="2">
        <f>IFERROR(VLOOKUP(C875,'HEPATITE VIRAL'!$A$5:$C$3162,3,FALSE),0)</f>
        <v>0</v>
      </c>
      <c r="R875" s="2">
        <f>IFERROR(VLOOKUP(C875,'FEBRE MACULOSA'!$A$5:$C$181,3,FALSE),0)</f>
        <v>0</v>
      </c>
      <c r="S875" s="2">
        <f>IFERROR(VLOOKUP(C875,LEPTOSPIROSE!$A$5:$C$1176,3,FALSE),0)</f>
        <v>0</v>
      </c>
      <c r="T875" s="2">
        <f>IFERROR(VLOOKUP(C875,'DOENÇA DE CHAGAS'!$A$5:$C$100,3,FALSE),0)</f>
        <v>0</v>
      </c>
      <c r="U875" s="2">
        <f>IFERROR(VLOOKUP(C875,'PICADAS DE COBRAS'!$A$6:$C$4645,3,FALSE),0)</f>
        <v>46</v>
      </c>
      <c r="V875">
        <f>IFERROR(VLOOKUP(C875,'ZIKA VIRUS'!$A$5:$C$2399,3,FALSE),0)</f>
        <v>0</v>
      </c>
      <c r="W875">
        <f>IFERROR(VLOOKUP(C875,'FEBRE TIFÓIDE'!$A$5:$C$46,3,FALSE),0)</f>
        <v>0</v>
      </c>
      <c r="X875">
        <f>IFERROR(VLOOKUP(C875,HANTAVIROSE!$A$5:$C$153,3,FALSE),0)</f>
        <v>0</v>
      </c>
      <c r="Y875">
        <f>IFERROR(VLOOKUP(C875,MENINGITE!$A$5:$C$447,3,FALSE),0)</f>
        <v>0</v>
      </c>
      <c r="Z875">
        <f>IFERROR(VLOOKUP(C875,RAIVA!$A$5:$C$16,3,FALSE),0)</f>
        <v>0</v>
      </c>
    </row>
    <row r="876" spans="1:26" x14ac:dyDescent="0.3">
      <c r="A876" s="2" t="s">
        <v>5044</v>
      </c>
      <c r="B876" s="2" t="s">
        <v>5149</v>
      </c>
      <c r="C876" s="2">
        <v>150200</v>
      </c>
      <c r="D876" s="2">
        <v>1502004</v>
      </c>
      <c r="E876" s="2" t="s">
        <v>5044</v>
      </c>
      <c r="F876" s="2" t="s">
        <v>5149</v>
      </c>
      <c r="G876" s="2">
        <f>IFERROR(VLOOKUP(D876,Coordenadas!$A$2:$D$5571,3,FALSE),0)</f>
        <v>-1.0122599999999999</v>
      </c>
      <c r="H876" s="2">
        <f>IFERROR(VLOOKUP(D876,Coordenadas!$A$2:$D$5571,4,FALSE),0)</f>
        <v>-48.950299999999999</v>
      </c>
      <c r="I876" s="2" t="s">
        <v>5323</v>
      </c>
      <c r="J876" s="2">
        <v>20443</v>
      </c>
      <c r="K876" s="2" t="s">
        <v>5330</v>
      </c>
      <c r="L876" s="2">
        <f>IFERROR(VLOOKUP(C876,BOTULISMO!$A$3:$C$19,3,FALSE),0)</f>
        <v>0</v>
      </c>
      <c r="M876" s="2">
        <f>IFERROR(VLOOKUP(C876,'LEISHMANIOSE VISCERAL'!$A$4:$C$454,3,FALSE),0)</f>
        <v>0</v>
      </c>
      <c r="N876" s="2">
        <f>IFERROR(VLOOKUP(C876,'LEISHMANIOSE TEGUMENTAR'!$A$4:$C$1681,3,FALSE),0)</f>
        <v>0</v>
      </c>
      <c r="O876" s="2">
        <f>IFERROR(VLOOKUP(C876,'FEBRE AMARELA'!$A$4:$C$38,3,FALSE),0)</f>
        <v>0</v>
      </c>
      <c r="P876" s="2">
        <f>IFERROR(VLOOKUP(C876,DENGUE!$A$5:$C$4097,3,FALSE),0)</f>
        <v>0</v>
      </c>
      <c r="Q876" s="2">
        <f>IFERROR(VLOOKUP(C876,'HEPATITE VIRAL'!$A$5:$C$3162,3,FALSE),0)</f>
        <v>5</v>
      </c>
      <c r="R876" s="2">
        <f>IFERROR(VLOOKUP(C876,'FEBRE MACULOSA'!$A$5:$C$181,3,FALSE),0)</f>
        <v>0</v>
      </c>
      <c r="S876" s="2">
        <f>IFERROR(VLOOKUP(C876,LEPTOSPIROSE!$A$5:$C$1176,3,FALSE),0)</f>
        <v>0</v>
      </c>
      <c r="T876" s="2">
        <f>IFERROR(VLOOKUP(C876,'DOENÇA DE CHAGAS'!$A$5:$C$100,3,FALSE),0)</f>
        <v>0</v>
      </c>
      <c r="U876" s="2">
        <f>IFERROR(VLOOKUP(C876,'PICADAS DE COBRAS'!$A$6:$C$4645,3,FALSE),0)</f>
        <v>13</v>
      </c>
      <c r="V876">
        <f>IFERROR(VLOOKUP(C876,'ZIKA VIRUS'!$A$5:$C$2399,3,FALSE),0)</f>
        <v>0</v>
      </c>
      <c r="W876">
        <f>IFERROR(VLOOKUP(C876,'FEBRE TIFÓIDE'!$A$5:$C$46,3,FALSE),0)</f>
        <v>0</v>
      </c>
      <c r="X876">
        <f>IFERROR(VLOOKUP(C876,HANTAVIROSE!$A$5:$C$153,3,FALSE),0)</f>
        <v>0</v>
      </c>
      <c r="Y876">
        <f>IFERROR(VLOOKUP(C876,MENINGITE!$A$5:$C$447,3,FALSE),0)</f>
        <v>0</v>
      </c>
      <c r="Z876">
        <f>IFERROR(VLOOKUP(C876,RAIVA!$A$5:$C$16,3,FALSE),0)</f>
        <v>0</v>
      </c>
    </row>
    <row r="877" spans="1:26" x14ac:dyDescent="0.3">
      <c r="A877" s="2" t="s">
        <v>5044</v>
      </c>
      <c r="B877" s="2" t="s">
        <v>5150</v>
      </c>
      <c r="C877" s="2">
        <v>150195</v>
      </c>
      <c r="D877" s="2">
        <v>1501956</v>
      </c>
      <c r="E877" s="2" t="s">
        <v>5044</v>
      </c>
      <c r="F877" s="2" t="s">
        <v>5150</v>
      </c>
      <c r="G877" s="2">
        <f>IFERROR(VLOOKUP(D877,Coordenadas!$A$2:$D$5571,3,FALSE),0)</f>
        <v>-1.7597400000000001</v>
      </c>
      <c r="H877" s="2">
        <f>IFERROR(VLOOKUP(D877,Coordenadas!$A$2:$D$5571,4,FALSE),0)</f>
        <v>-46.545900000000003</v>
      </c>
      <c r="I877" s="2" t="s">
        <v>5323</v>
      </c>
      <c r="J877" s="2">
        <v>26484</v>
      </c>
      <c r="K877" s="2" t="s">
        <v>5330</v>
      </c>
      <c r="L877" s="2">
        <f>IFERROR(VLOOKUP(C877,BOTULISMO!$A$3:$C$19,3,FALSE),0)</f>
        <v>0</v>
      </c>
      <c r="M877" s="2">
        <f>IFERROR(VLOOKUP(C877,'LEISHMANIOSE VISCERAL'!$A$4:$C$454,3,FALSE),0)</f>
        <v>0</v>
      </c>
      <c r="N877" s="2">
        <f>IFERROR(VLOOKUP(C877,'LEISHMANIOSE TEGUMENTAR'!$A$4:$C$1681,3,FALSE),0)</f>
        <v>49</v>
      </c>
      <c r="O877" s="2">
        <f>IFERROR(VLOOKUP(C877,'FEBRE AMARELA'!$A$4:$C$38,3,FALSE),0)</f>
        <v>0</v>
      </c>
      <c r="P877" s="2">
        <f>IFERROR(VLOOKUP(C877,DENGUE!$A$5:$C$4097,3,FALSE),0)</f>
        <v>2</v>
      </c>
      <c r="Q877" s="2">
        <f>IFERROR(VLOOKUP(C877,'HEPATITE VIRAL'!$A$5:$C$3162,3,FALSE),0)</f>
        <v>0</v>
      </c>
      <c r="R877" s="2">
        <f>IFERROR(VLOOKUP(C877,'FEBRE MACULOSA'!$A$5:$C$181,3,FALSE),0)</f>
        <v>0</v>
      </c>
      <c r="S877" s="2">
        <f>IFERROR(VLOOKUP(C877,LEPTOSPIROSE!$A$5:$C$1176,3,FALSE),0)</f>
        <v>0</v>
      </c>
      <c r="T877" s="2">
        <f>IFERROR(VLOOKUP(C877,'DOENÇA DE CHAGAS'!$A$5:$C$100,3,FALSE),0)</f>
        <v>0</v>
      </c>
      <c r="U877" s="2">
        <f>IFERROR(VLOOKUP(C877,'PICADAS DE COBRAS'!$A$6:$C$4645,3,FALSE),0)</f>
        <v>15</v>
      </c>
      <c r="V877">
        <f>IFERROR(VLOOKUP(C877,'ZIKA VIRUS'!$A$5:$C$2399,3,FALSE),0)</f>
        <v>0</v>
      </c>
      <c r="W877">
        <f>IFERROR(VLOOKUP(C877,'FEBRE TIFÓIDE'!$A$5:$C$46,3,FALSE),0)</f>
        <v>0</v>
      </c>
      <c r="X877">
        <f>IFERROR(VLOOKUP(C877,HANTAVIROSE!$A$5:$C$153,3,FALSE),0)</f>
        <v>0</v>
      </c>
      <c r="Y877">
        <f>IFERROR(VLOOKUP(C877,MENINGITE!$A$5:$C$447,3,FALSE),0)</f>
        <v>0</v>
      </c>
      <c r="Z877">
        <f>IFERROR(VLOOKUP(C877,RAIVA!$A$5:$C$16,3,FALSE),0)</f>
        <v>0</v>
      </c>
    </row>
    <row r="878" spans="1:26" x14ac:dyDescent="0.3">
      <c r="A878" s="2" t="s">
        <v>470</v>
      </c>
      <c r="B878" s="2" t="s">
        <v>905</v>
      </c>
      <c r="C878" s="2">
        <v>430300</v>
      </c>
      <c r="D878" s="2">
        <v>4303004</v>
      </c>
      <c r="E878" s="2" t="s">
        <v>470</v>
      </c>
      <c r="F878" s="2" t="s">
        <v>905</v>
      </c>
      <c r="G878" s="2">
        <f>IFERROR(VLOOKUP(D878,Coordenadas!$A$2:$D$5571,3,FALSE),0)</f>
        <v>-30.033000000000001</v>
      </c>
      <c r="H878" s="2">
        <f>IFERROR(VLOOKUP(D878,Coordenadas!$A$2:$D$5571,4,FALSE),0)</f>
        <v>-52.892800000000001</v>
      </c>
      <c r="I878" s="2" t="s">
        <v>5326</v>
      </c>
      <c r="J878" s="2">
        <v>83827</v>
      </c>
      <c r="K878" s="2" t="s">
        <v>5331</v>
      </c>
      <c r="L878" s="2">
        <f>IFERROR(VLOOKUP(C878,BOTULISMO!$A$3:$C$19,3,FALSE),0)</f>
        <v>0</v>
      </c>
      <c r="M878" s="2">
        <f>IFERROR(VLOOKUP(C878,'LEISHMANIOSE VISCERAL'!$A$4:$C$454,3,FALSE),0)</f>
        <v>0</v>
      </c>
      <c r="N878" s="2">
        <f>IFERROR(VLOOKUP(C878,'LEISHMANIOSE TEGUMENTAR'!$A$4:$C$1681,3,FALSE),0)</f>
        <v>0</v>
      </c>
      <c r="O878" s="2">
        <f>IFERROR(VLOOKUP(C878,'FEBRE AMARELA'!$A$4:$C$38,3,FALSE),0)</f>
        <v>0</v>
      </c>
      <c r="P878" s="2">
        <f>IFERROR(VLOOKUP(C878,DENGUE!$A$5:$C$4097,3,FALSE),0)</f>
        <v>0</v>
      </c>
      <c r="Q878" s="2">
        <f>IFERROR(VLOOKUP(C878,'HEPATITE VIRAL'!$A$5:$C$3162,3,FALSE),0)</f>
        <v>26</v>
      </c>
      <c r="R878" s="2">
        <f>IFERROR(VLOOKUP(C878,'FEBRE MACULOSA'!$A$5:$C$181,3,FALSE),0)</f>
        <v>0</v>
      </c>
      <c r="S878" s="2">
        <f>IFERROR(VLOOKUP(C878,LEPTOSPIROSE!$A$5:$C$1176,3,FALSE),0)</f>
        <v>31</v>
      </c>
      <c r="T878" s="2">
        <f>IFERROR(VLOOKUP(C878,'DOENÇA DE CHAGAS'!$A$5:$C$100,3,FALSE),0)</f>
        <v>0</v>
      </c>
      <c r="U878" s="2">
        <f>IFERROR(VLOOKUP(C878,'PICADAS DE COBRAS'!$A$6:$C$4645,3,FALSE),0)</f>
        <v>46</v>
      </c>
      <c r="V878">
        <f>IFERROR(VLOOKUP(C878,'ZIKA VIRUS'!$A$5:$C$2399,3,FALSE),0)</f>
        <v>0</v>
      </c>
      <c r="W878">
        <f>IFERROR(VLOOKUP(C878,'FEBRE TIFÓIDE'!$A$5:$C$46,3,FALSE),0)</f>
        <v>0</v>
      </c>
      <c r="X878">
        <f>IFERROR(VLOOKUP(C878,HANTAVIROSE!$A$5:$C$153,3,FALSE),0)</f>
        <v>0</v>
      </c>
      <c r="Y878">
        <f>IFERROR(VLOOKUP(C878,MENINGITE!$A$5:$C$447,3,FALSE),0)</f>
        <v>2</v>
      </c>
      <c r="Z878">
        <f>IFERROR(VLOOKUP(C878,RAIVA!$A$5:$C$16,3,FALSE),0)</f>
        <v>0</v>
      </c>
    </row>
    <row r="879" spans="1:26" x14ac:dyDescent="0.3">
      <c r="A879" s="2" t="s">
        <v>3988</v>
      </c>
      <c r="B879" s="2" t="s">
        <v>4144</v>
      </c>
      <c r="C879" s="2">
        <v>250330</v>
      </c>
      <c r="D879" s="2">
        <v>2503308</v>
      </c>
      <c r="E879" s="2" t="s">
        <v>3988</v>
      </c>
      <c r="F879" s="2" t="s">
        <v>4144</v>
      </c>
      <c r="G879" s="2">
        <f>IFERROR(VLOOKUP(D879,Coordenadas!$A$2:$D$5571,3,FALSE),0)</f>
        <v>-6.9135299999999997</v>
      </c>
      <c r="H879" s="2">
        <f>IFERROR(VLOOKUP(D879,Coordenadas!$A$2:$D$5571,4,FALSE),0)</f>
        <v>-38.676000000000002</v>
      </c>
      <c r="I879" s="2" t="s">
        <v>5324</v>
      </c>
      <c r="J879" s="2">
        <v>9546</v>
      </c>
      <c r="K879" s="2" t="s">
        <v>5332</v>
      </c>
      <c r="L879" s="2">
        <f>IFERROR(VLOOKUP(C879,BOTULISMO!$A$3:$C$19,3,FALSE),0)</f>
        <v>0</v>
      </c>
      <c r="M879" s="2">
        <f>IFERROR(VLOOKUP(C879,'LEISHMANIOSE VISCERAL'!$A$4:$C$454,3,FALSE),0)</f>
        <v>0</v>
      </c>
      <c r="N879" s="2">
        <f>IFERROR(VLOOKUP(C879,'LEISHMANIOSE TEGUMENTAR'!$A$4:$C$1681,3,FALSE),0)</f>
        <v>0</v>
      </c>
      <c r="O879" s="2">
        <f>IFERROR(VLOOKUP(C879,'FEBRE AMARELA'!$A$4:$C$38,3,FALSE),0)</f>
        <v>0</v>
      </c>
      <c r="P879" s="2">
        <f>IFERROR(VLOOKUP(C879,DENGUE!$A$5:$C$4097,3,FALSE),0)</f>
        <v>15</v>
      </c>
      <c r="Q879" s="2">
        <f>IFERROR(VLOOKUP(C879,'HEPATITE VIRAL'!$A$5:$C$3162,3,FALSE),0)</f>
        <v>0</v>
      </c>
      <c r="R879" s="2">
        <f>IFERROR(VLOOKUP(C879,'FEBRE MACULOSA'!$A$5:$C$181,3,FALSE),0)</f>
        <v>0</v>
      </c>
      <c r="S879" s="2">
        <f>IFERROR(VLOOKUP(C879,LEPTOSPIROSE!$A$5:$C$1176,3,FALSE),0)</f>
        <v>0</v>
      </c>
      <c r="T879" s="2">
        <f>IFERROR(VLOOKUP(C879,'DOENÇA DE CHAGAS'!$A$5:$C$100,3,FALSE),0)</f>
        <v>0</v>
      </c>
      <c r="U879" s="2">
        <f>IFERROR(VLOOKUP(C879,'PICADAS DE COBRAS'!$A$6:$C$4645,3,FALSE),0)</f>
        <v>0</v>
      </c>
      <c r="V879">
        <f>IFERROR(VLOOKUP(C879,'ZIKA VIRUS'!$A$5:$C$2399,3,FALSE),0)</f>
        <v>1</v>
      </c>
      <c r="W879">
        <f>IFERROR(VLOOKUP(C879,'FEBRE TIFÓIDE'!$A$5:$C$46,3,FALSE),0)</f>
        <v>0</v>
      </c>
      <c r="X879">
        <f>IFERROR(VLOOKUP(C879,HANTAVIROSE!$A$5:$C$153,3,FALSE),0)</f>
        <v>0</v>
      </c>
      <c r="Y879">
        <f>IFERROR(VLOOKUP(C879,MENINGITE!$A$5:$C$447,3,FALSE),0)</f>
        <v>0</v>
      </c>
      <c r="Z879">
        <f>IFERROR(VLOOKUP(C879,RAIVA!$A$5:$C$16,3,FALSE),0)</f>
        <v>0</v>
      </c>
    </row>
    <row r="880" spans="1:26" x14ac:dyDescent="0.3">
      <c r="A880" s="2" t="s">
        <v>2425</v>
      </c>
      <c r="B880" s="2" t="s">
        <v>204</v>
      </c>
      <c r="C880" s="2">
        <v>310980</v>
      </c>
      <c r="D880" s="2">
        <v>3109808</v>
      </c>
      <c r="E880" s="2" t="s">
        <v>2425</v>
      </c>
      <c r="F880" s="2" t="s">
        <v>204</v>
      </c>
      <c r="G880" s="2">
        <f>IFERROR(VLOOKUP(D880,Coordenadas!$A$2:$D$5571,3,FALSE),0)</f>
        <v>-18.516100000000002</v>
      </c>
      <c r="H880" s="2">
        <f>IFERROR(VLOOKUP(D880,Coordenadas!$A$2:$D$5571,4,FALSE),0)</f>
        <v>-49.503900000000002</v>
      </c>
      <c r="I880" s="2" t="s">
        <v>5325</v>
      </c>
      <c r="J880" s="2">
        <v>2505</v>
      </c>
      <c r="K880" s="2" t="s">
        <v>5332</v>
      </c>
      <c r="L880" s="2">
        <f>IFERROR(VLOOKUP(C880,BOTULISMO!$A$3:$C$19,3,FALSE),0)</f>
        <v>0</v>
      </c>
      <c r="M880" s="2">
        <f>IFERROR(VLOOKUP(C880,'LEISHMANIOSE VISCERAL'!$A$4:$C$454,3,FALSE),0)</f>
        <v>0</v>
      </c>
      <c r="N880" s="2">
        <f>IFERROR(VLOOKUP(C880,'LEISHMANIOSE TEGUMENTAR'!$A$4:$C$1681,3,FALSE),0)</f>
        <v>0</v>
      </c>
      <c r="O880" s="2">
        <f>IFERROR(VLOOKUP(C880,'FEBRE AMARELA'!$A$4:$C$38,3,FALSE),0)</f>
        <v>0</v>
      </c>
      <c r="P880" s="2">
        <f>IFERROR(VLOOKUP(C880,DENGUE!$A$5:$C$4097,3,FALSE),0)</f>
        <v>22</v>
      </c>
      <c r="Q880" s="2">
        <f>IFERROR(VLOOKUP(C880,'HEPATITE VIRAL'!$A$5:$C$3162,3,FALSE),0)</f>
        <v>0</v>
      </c>
      <c r="R880" s="2">
        <f>IFERROR(VLOOKUP(C880,'FEBRE MACULOSA'!$A$5:$C$181,3,FALSE),0)</f>
        <v>0</v>
      </c>
      <c r="S880" s="2">
        <f>IFERROR(VLOOKUP(C880,LEPTOSPIROSE!$A$5:$C$1176,3,FALSE),0)</f>
        <v>0</v>
      </c>
      <c r="T880" s="2">
        <f>IFERROR(VLOOKUP(C880,'DOENÇA DE CHAGAS'!$A$5:$C$100,3,FALSE),0)</f>
        <v>0</v>
      </c>
      <c r="U880" s="2">
        <f>IFERROR(VLOOKUP(C880,'PICADAS DE COBRAS'!$A$6:$C$4645,3,FALSE),0)</f>
        <v>3</v>
      </c>
      <c r="V880">
        <f>IFERROR(VLOOKUP(C880,'ZIKA VIRUS'!$A$5:$C$2399,3,FALSE),0)</f>
        <v>0</v>
      </c>
      <c r="W880">
        <f>IFERROR(VLOOKUP(C880,'FEBRE TIFÓIDE'!$A$5:$C$46,3,FALSE),0)</f>
        <v>0</v>
      </c>
      <c r="X880">
        <f>IFERROR(VLOOKUP(C880,HANTAVIROSE!$A$5:$C$153,3,FALSE),0)</f>
        <v>0</v>
      </c>
      <c r="Y880">
        <f>IFERROR(VLOOKUP(C880,MENINGITE!$A$5:$C$447,3,FALSE),0)</f>
        <v>0</v>
      </c>
      <c r="Z880">
        <f>IFERROR(VLOOKUP(C880,RAIVA!$A$5:$C$16,3,FALSE),0)</f>
        <v>0</v>
      </c>
    </row>
    <row r="881" spans="1:26" x14ac:dyDescent="0.3">
      <c r="A881" s="2" t="s">
        <v>3</v>
      </c>
      <c r="B881" s="2" t="s">
        <v>204</v>
      </c>
      <c r="C881" s="2">
        <v>520425</v>
      </c>
      <c r="D881" s="2">
        <v>5204250</v>
      </c>
      <c r="E881" s="2" t="s">
        <v>3</v>
      </c>
      <c r="F881" s="2" t="s">
        <v>204</v>
      </c>
      <c r="G881" s="2">
        <f>IFERROR(VLOOKUP(D881,Coordenadas!$A$2:$D$5571,3,FALSE),0)</f>
        <v>-18.485900000000001</v>
      </c>
      <c r="H881" s="2">
        <f>IFERROR(VLOOKUP(D881,Coordenadas!$A$2:$D$5571,4,FALSE),0)</f>
        <v>-49.476599999999998</v>
      </c>
      <c r="I881" s="2" t="s">
        <v>5327</v>
      </c>
      <c r="J881" s="2">
        <v>8254</v>
      </c>
      <c r="K881" s="2" t="s">
        <v>5332</v>
      </c>
      <c r="L881" s="2">
        <f>IFERROR(VLOOKUP(C881,BOTULISMO!$A$3:$C$19,3,FALSE),0)</f>
        <v>0</v>
      </c>
      <c r="M881" s="2">
        <f>IFERROR(VLOOKUP(C881,'LEISHMANIOSE VISCERAL'!$A$4:$C$454,3,FALSE),0)</f>
        <v>0</v>
      </c>
      <c r="N881" s="2">
        <f>IFERROR(VLOOKUP(C881,'LEISHMANIOSE TEGUMENTAR'!$A$4:$C$1681,3,FALSE),0)</f>
        <v>0</v>
      </c>
      <c r="O881" s="2">
        <f>IFERROR(VLOOKUP(C881,'FEBRE AMARELA'!$A$4:$C$38,3,FALSE),0)</f>
        <v>0</v>
      </c>
      <c r="P881" s="2">
        <f>IFERROR(VLOOKUP(C881,DENGUE!$A$5:$C$4097,3,FALSE),0)</f>
        <v>5</v>
      </c>
      <c r="Q881" s="2">
        <f>IFERROR(VLOOKUP(C881,'HEPATITE VIRAL'!$A$5:$C$3162,3,FALSE),0)</f>
        <v>2</v>
      </c>
      <c r="R881" s="2">
        <f>IFERROR(VLOOKUP(C881,'FEBRE MACULOSA'!$A$5:$C$181,3,FALSE),0)</f>
        <v>0</v>
      </c>
      <c r="S881" s="2">
        <f>IFERROR(VLOOKUP(C881,LEPTOSPIROSE!$A$5:$C$1176,3,FALSE),0)</f>
        <v>0</v>
      </c>
      <c r="T881" s="2">
        <f>IFERROR(VLOOKUP(C881,'DOENÇA DE CHAGAS'!$A$5:$C$100,3,FALSE),0)</f>
        <v>0</v>
      </c>
      <c r="U881" s="2">
        <f>IFERROR(VLOOKUP(C881,'PICADAS DE COBRAS'!$A$6:$C$4645,3,FALSE),0)</f>
        <v>28</v>
      </c>
      <c r="V881">
        <f>IFERROR(VLOOKUP(C881,'ZIKA VIRUS'!$A$5:$C$2399,3,FALSE),0)</f>
        <v>3</v>
      </c>
      <c r="W881">
        <f>IFERROR(VLOOKUP(C881,'FEBRE TIFÓIDE'!$A$5:$C$46,3,FALSE),0)</f>
        <v>0</v>
      </c>
      <c r="X881">
        <f>IFERROR(VLOOKUP(C881,HANTAVIROSE!$A$5:$C$153,3,FALSE),0)</f>
        <v>0</v>
      </c>
      <c r="Y881">
        <f>IFERROR(VLOOKUP(C881,MENINGITE!$A$5:$C$447,3,FALSE),0)</f>
        <v>0</v>
      </c>
      <c r="Z881">
        <f>IFERROR(VLOOKUP(C881,RAIVA!$A$5:$C$16,3,FALSE),0)</f>
        <v>0</v>
      </c>
    </row>
    <row r="882" spans="1:26" x14ac:dyDescent="0.3">
      <c r="A882" s="2" t="s">
        <v>4704</v>
      </c>
      <c r="B882" s="2" t="s">
        <v>4860</v>
      </c>
      <c r="C882" s="2">
        <v>210237</v>
      </c>
      <c r="D882" s="2">
        <v>2102374</v>
      </c>
      <c r="E882" s="2" t="s">
        <v>4704</v>
      </c>
      <c r="F882" s="2" t="s">
        <v>4860</v>
      </c>
      <c r="G882" s="2">
        <f>IFERROR(VLOOKUP(D882,Coordenadas!$A$2:$D$5571,3,FALSE),0)</f>
        <v>-2.9307400000000001</v>
      </c>
      <c r="H882" s="2">
        <f>IFERROR(VLOOKUP(D882,Coordenadas!$A$2:$D$5571,4,FALSE),0)</f>
        <v>-44.052799999999998</v>
      </c>
      <c r="I882" s="2" t="s">
        <v>5324</v>
      </c>
      <c r="J882" s="2">
        <v>8446</v>
      </c>
      <c r="K882" s="2" t="s">
        <v>5332</v>
      </c>
      <c r="L882" s="2">
        <f>IFERROR(VLOOKUP(C882,BOTULISMO!$A$3:$C$19,3,FALSE),0)</f>
        <v>0</v>
      </c>
      <c r="M882" s="2">
        <f>IFERROR(VLOOKUP(C882,'LEISHMANIOSE VISCERAL'!$A$4:$C$454,3,FALSE),0)</f>
        <v>0</v>
      </c>
      <c r="N882" s="2">
        <f>IFERROR(VLOOKUP(C882,'LEISHMANIOSE TEGUMENTAR'!$A$4:$C$1681,3,FALSE),0)</f>
        <v>3</v>
      </c>
      <c r="O882" s="2">
        <f>IFERROR(VLOOKUP(C882,'FEBRE AMARELA'!$A$4:$C$38,3,FALSE),0)</f>
        <v>0</v>
      </c>
      <c r="P882" s="2">
        <f>IFERROR(VLOOKUP(C882,DENGUE!$A$5:$C$4097,3,FALSE),0)</f>
        <v>0</v>
      </c>
      <c r="Q882" s="2">
        <f>IFERROR(VLOOKUP(C882,'HEPATITE VIRAL'!$A$5:$C$3162,3,FALSE),0)</f>
        <v>0</v>
      </c>
      <c r="R882" s="2">
        <f>IFERROR(VLOOKUP(C882,'FEBRE MACULOSA'!$A$5:$C$181,3,FALSE),0)</f>
        <v>0</v>
      </c>
      <c r="S882" s="2">
        <f>IFERROR(VLOOKUP(C882,LEPTOSPIROSE!$A$5:$C$1176,3,FALSE),0)</f>
        <v>0</v>
      </c>
      <c r="T882" s="2">
        <f>IFERROR(VLOOKUP(C882,'DOENÇA DE CHAGAS'!$A$5:$C$100,3,FALSE),0)</f>
        <v>0</v>
      </c>
      <c r="U882" s="2">
        <f>IFERROR(VLOOKUP(C882,'PICADAS DE COBRAS'!$A$6:$C$4645,3,FALSE),0)</f>
        <v>0</v>
      </c>
      <c r="V882">
        <f>IFERROR(VLOOKUP(C882,'ZIKA VIRUS'!$A$5:$C$2399,3,FALSE),0)</f>
        <v>0</v>
      </c>
      <c r="W882">
        <f>IFERROR(VLOOKUP(C882,'FEBRE TIFÓIDE'!$A$5:$C$46,3,FALSE),0)</f>
        <v>0</v>
      </c>
      <c r="X882">
        <f>IFERROR(VLOOKUP(C882,HANTAVIROSE!$A$5:$C$153,3,FALSE),0)</f>
        <v>0</v>
      </c>
      <c r="Y882">
        <f>IFERROR(VLOOKUP(C882,MENINGITE!$A$5:$C$447,3,FALSE),0)</f>
        <v>0</v>
      </c>
      <c r="Z882">
        <f>IFERROR(VLOOKUP(C882,RAIVA!$A$5:$C$16,3,FALSE),0)</f>
        <v>0</v>
      </c>
    </row>
    <row r="883" spans="1:26" x14ac:dyDescent="0.3">
      <c r="A883" s="2" t="s">
        <v>1637</v>
      </c>
      <c r="B883" s="2" t="s">
        <v>2161</v>
      </c>
      <c r="C883" s="2">
        <v>350860</v>
      </c>
      <c r="D883" s="2">
        <v>3508603</v>
      </c>
      <c r="E883" s="2" t="s">
        <v>1637</v>
      </c>
      <c r="F883" s="2" t="s">
        <v>2161</v>
      </c>
      <c r="G883" s="2">
        <f>IFERROR(VLOOKUP(D883,Coordenadas!$A$2:$D$5571,3,FALSE),0)</f>
        <v>-22.666499999999999</v>
      </c>
      <c r="H883" s="2">
        <f>IFERROR(VLOOKUP(D883,Coordenadas!$A$2:$D$5571,4,FALSE),0)</f>
        <v>-45.0154</v>
      </c>
      <c r="I883" s="2" t="s">
        <v>5325</v>
      </c>
      <c r="J883" s="2">
        <v>30091</v>
      </c>
      <c r="K883" s="2" t="s">
        <v>5330</v>
      </c>
      <c r="L883" s="2">
        <f>IFERROR(VLOOKUP(C883,BOTULISMO!$A$3:$C$19,3,FALSE),0)</f>
        <v>0</v>
      </c>
      <c r="M883" s="2">
        <f>IFERROR(VLOOKUP(C883,'LEISHMANIOSE VISCERAL'!$A$4:$C$454,3,FALSE),0)</f>
        <v>0</v>
      </c>
      <c r="N883" s="2">
        <f>IFERROR(VLOOKUP(C883,'LEISHMANIOSE TEGUMENTAR'!$A$4:$C$1681,3,FALSE),0)</f>
        <v>0</v>
      </c>
      <c r="O883" s="2">
        <f>IFERROR(VLOOKUP(C883,'FEBRE AMARELA'!$A$4:$C$38,3,FALSE),0)</f>
        <v>0</v>
      </c>
      <c r="P883" s="2">
        <f>IFERROR(VLOOKUP(C883,DENGUE!$A$5:$C$4097,3,FALSE),0)</f>
        <v>517</v>
      </c>
      <c r="Q883" s="2">
        <f>IFERROR(VLOOKUP(C883,'HEPATITE VIRAL'!$A$5:$C$3162,3,FALSE),0)</f>
        <v>0</v>
      </c>
      <c r="R883" s="2">
        <f>IFERROR(VLOOKUP(C883,'FEBRE MACULOSA'!$A$5:$C$181,3,FALSE),0)</f>
        <v>0</v>
      </c>
      <c r="S883" s="2">
        <f>IFERROR(VLOOKUP(C883,LEPTOSPIROSE!$A$5:$C$1176,3,FALSE),0)</f>
        <v>4</v>
      </c>
      <c r="T883" s="2">
        <f>IFERROR(VLOOKUP(C883,'DOENÇA DE CHAGAS'!$A$5:$C$100,3,FALSE),0)</f>
        <v>0</v>
      </c>
      <c r="U883" s="2">
        <f>IFERROR(VLOOKUP(C883,'PICADAS DE COBRAS'!$A$6:$C$4645,3,FALSE),0)</f>
        <v>37</v>
      </c>
      <c r="V883">
        <f>IFERROR(VLOOKUP(C883,'ZIKA VIRUS'!$A$5:$C$2399,3,FALSE),0)</f>
        <v>2</v>
      </c>
      <c r="W883">
        <f>IFERROR(VLOOKUP(C883,'FEBRE TIFÓIDE'!$A$5:$C$46,3,FALSE),0)</f>
        <v>0</v>
      </c>
      <c r="X883">
        <f>IFERROR(VLOOKUP(C883,HANTAVIROSE!$A$5:$C$153,3,FALSE),0)</f>
        <v>0</v>
      </c>
      <c r="Y883">
        <f>IFERROR(VLOOKUP(C883,MENINGITE!$A$5:$C$447,3,FALSE),0)</f>
        <v>0</v>
      </c>
      <c r="Z883">
        <f>IFERROR(VLOOKUP(C883,RAIVA!$A$5:$C$16,3,FALSE),0)</f>
        <v>0</v>
      </c>
    </row>
    <row r="884" spans="1:26" x14ac:dyDescent="0.3">
      <c r="A884" s="2" t="s">
        <v>2258</v>
      </c>
      <c r="B884" s="2" t="s">
        <v>2335</v>
      </c>
      <c r="C884" s="2">
        <v>330080</v>
      </c>
      <c r="D884" s="2">
        <v>3300803</v>
      </c>
      <c r="E884" s="2" t="s">
        <v>2258</v>
      </c>
      <c r="F884" s="2" t="s">
        <v>2335</v>
      </c>
      <c r="G884" s="2">
        <f>IFERROR(VLOOKUP(D884,Coordenadas!$A$2:$D$5571,3,FALSE),0)</f>
        <v>-22.465800000000002</v>
      </c>
      <c r="H884" s="2">
        <f>IFERROR(VLOOKUP(D884,Coordenadas!$A$2:$D$5571,4,FALSE),0)</f>
        <v>-42.652299999999997</v>
      </c>
      <c r="I884" s="2" t="s">
        <v>5325</v>
      </c>
      <c r="J884" s="2">
        <v>54273</v>
      </c>
      <c r="K884" s="2" t="s">
        <v>5331</v>
      </c>
      <c r="L884" s="2">
        <f>IFERROR(VLOOKUP(C884,BOTULISMO!$A$3:$C$19,3,FALSE),0)</f>
        <v>0</v>
      </c>
      <c r="M884" s="2">
        <f>IFERROR(VLOOKUP(C884,'LEISHMANIOSE VISCERAL'!$A$4:$C$454,3,FALSE),0)</f>
        <v>0</v>
      </c>
      <c r="N884" s="2">
        <f>IFERROR(VLOOKUP(C884,'LEISHMANIOSE TEGUMENTAR'!$A$4:$C$1681,3,FALSE),0)</f>
        <v>1</v>
      </c>
      <c r="O884" s="2">
        <f>IFERROR(VLOOKUP(C884,'FEBRE AMARELA'!$A$4:$C$38,3,FALSE),0)</f>
        <v>0</v>
      </c>
      <c r="P884" s="2">
        <f>IFERROR(VLOOKUP(C884,DENGUE!$A$5:$C$4097,3,FALSE),0)</f>
        <v>2</v>
      </c>
      <c r="Q884" s="2">
        <f>IFERROR(VLOOKUP(C884,'HEPATITE VIRAL'!$A$5:$C$3162,3,FALSE),0)</f>
        <v>6</v>
      </c>
      <c r="R884" s="2">
        <f>IFERROR(VLOOKUP(C884,'FEBRE MACULOSA'!$A$5:$C$181,3,FALSE),0)</f>
        <v>0</v>
      </c>
      <c r="S884" s="2">
        <f>IFERROR(VLOOKUP(C884,LEPTOSPIROSE!$A$5:$C$1176,3,FALSE),0)</f>
        <v>0</v>
      </c>
      <c r="T884" s="2">
        <f>IFERROR(VLOOKUP(C884,'DOENÇA DE CHAGAS'!$A$5:$C$100,3,FALSE),0)</f>
        <v>0</v>
      </c>
      <c r="U884" s="2">
        <f>IFERROR(VLOOKUP(C884,'PICADAS DE COBRAS'!$A$6:$C$4645,3,FALSE),0)</f>
        <v>13</v>
      </c>
      <c r="V884">
        <f>IFERROR(VLOOKUP(C884,'ZIKA VIRUS'!$A$5:$C$2399,3,FALSE),0)</f>
        <v>3</v>
      </c>
      <c r="W884">
        <f>IFERROR(VLOOKUP(C884,'FEBRE TIFÓIDE'!$A$5:$C$46,3,FALSE),0)</f>
        <v>0</v>
      </c>
      <c r="X884">
        <f>IFERROR(VLOOKUP(C884,HANTAVIROSE!$A$5:$C$153,3,FALSE),0)</f>
        <v>0</v>
      </c>
      <c r="Y884">
        <f>IFERROR(VLOOKUP(C884,MENINGITE!$A$5:$C$447,3,FALSE),0)</f>
        <v>0</v>
      </c>
      <c r="Z884">
        <f>IFERROR(VLOOKUP(C884,RAIVA!$A$5:$C$16,3,FALSE),0)</f>
        <v>0</v>
      </c>
    </row>
    <row r="885" spans="1:26" x14ac:dyDescent="0.3">
      <c r="A885" s="2" t="s">
        <v>4903</v>
      </c>
      <c r="B885" s="2" t="s">
        <v>904</v>
      </c>
      <c r="C885" s="2">
        <v>170382</v>
      </c>
      <c r="D885" s="2">
        <v>1703826</v>
      </c>
      <c r="E885" s="2" t="s">
        <v>4903</v>
      </c>
      <c r="F885" s="2" t="s">
        <v>904</v>
      </c>
      <c r="G885" s="2">
        <f>IFERROR(VLOOKUP(D885,Coordenadas!$A$2:$D$5571,3,FALSE),0)</f>
        <v>-6.1155999999999997</v>
      </c>
      <c r="H885" s="2">
        <f>IFERROR(VLOOKUP(D885,Coordenadas!$A$2:$D$5571,4,FALSE),0)</f>
        <v>-47.923400000000001</v>
      </c>
      <c r="I885" s="2" t="s">
        <v>5323</v>
      </c>
      <c r="J885" s="2">
        <v>2148</v>
      </c>
      <c r="K885" s="2" t="s">
        <v>5332</v>
      </c>
      <c r="L885" s="2">
        <f>IFERROR(VLOOKUP(C885,BOTULISMO!$A$3:$C$19,3,FALSE),0)</f>
        <v>0</v>
      </c>
      <c r="M885" s="2">
        <f>IFERROR(VLOOKUP(C885,'LEISHMANIOSE VISCERAL'!$A$4:$C$454,3,FALSE),0)</f>
        <v>0</v>
      </c>
      <c r="N885" s="2">
        <f>IFERROR(VLOOKUP(C885,'LEISHMANIOSE TEGUMENTAR'!$A$4:$C$1681,3,FALSE),0)</f>
        <v>0</v>
      </c>
      <c r="O885" s="2">
        <f>IFERROR(VLOOKUP(C885,'FEBRE AMARELA'!$A$4:$C$38,3,FALSE),0)</f>
        <v>0</v>
      </c>
      <c r="P885" s="2">
        <f>IFERROR(VLOOKUP(C885,DENGUE!$A$5:$C$4097,3,FALSE),0)</f>
        <v>10</v>
      </c>
      <c r="Q885" s="2">
        <f>IFERROR(VLOOKUP(C885,'HEPATITE VIRAL'!$A$5:$C$3162,3,FALSE),0)</f>
        <v>1</v>
      </c>
      <c r="R885" s="2">
        <f>IFERROR(VLOOKUP(C885,'FEBRE MACULOSA'!$A$5:$C$181,3,FALSE),0)</f>
        <v>0</v>
      </c>
      <c r="S885" s="2">
        <f>IFERROR(VLOOKUP(C885,LEPTOSPIROSE!$A$5:$C$1176,3,FALSE),0)</f>
        <v>0</v>
      </c>
      <c r="T885" s="2">
        <f>IFERROR(VLOOKUP(C885,'DOENÇA DE CHAGAS'!$A$5:$C$100,3,FALSE),0)</f>
        <v>0</v>
      </c>
      <c r="U885" s="2">
        <f>IFERROR(VLOOKUP(C885,'PICADAS DE COBRAS'!$A$6:$C$4645,3,FALSE),0)</f>
        <v>13</v>
      </c>
      <c r="V885">
        <f>IFERROR(VLOOKUP(C885,'ZIKA VIRUS'!$A$5:$C$2399,3,FALSE),0)</f>
        <v>0</v>
      </c>
      <c r="W885">
        <f>IFERROR(VLOOKUP(C885,'FEBRE TIFÓIDE'!$A$5:$C$46,3,FALSE),0)</f>
        <v>0</v>
      </c>
      <c r="X885">
        <f>IFERROR(VLOOKUP(C885,HANTAVIROSE!$A$5:$C$153,3,FALSE),0)</f>
        <v>0</v>
      </c>
      <c r="Y885">
        <f>IFERROR(VLOOKUP(C885,MENINGITE!$A$5:$C$447,3,FALSE),0)</f>
        <v>0</v>
      </c>
      <c r="Z885">
        <f>IFERROR(VLOOKUP(C885,RAIVA!$A$5:$C$16,3,FALSE),0)</f>
        <v>0</v>
      </c>
    </row>
    <row r="886" spans="1:26" x14ac:dyDescent="0.3">
      <c r="A886" s="2" t="s">
        <v>3816</v>
      </c>
      <c r="B886" s="2" t="s">
        <v>904</v>
      </c>
      <c r="C886" s="2">
        <v>260310</v>
      </c>
      <c r="D886" s="2">
        <v>2603108</v>
      </c>
      <c r="E886" s="2" t="s">
        <v>3816</v>
      </c>
      <c r="F886" s="2" t="s">
        <v>904</v>
      </c>
      <c r="G886" s="2">
        <f>IFERROR(VLOOKUP(D886,Coordenadas!$A$2:$D$5571,3,FALSE),0)</f>
        <v>-8.4866799999999998</v>
      </c>
      <c r="H886" s="2">
        <f>IFERROR(VLOOKUP(D886,Coordenadas!$A$2:$D$5571,4,FALSE),0)</f>
        <v>-36.240200000000002</v>
      </c>
      <c r="I886" s="2" t="s">
        <v>5324</v>
      </c>
      <c r="J886" s="2">
        <v>18819</v>
      </c>
      <c r="K886" s="2" t="s">
        <v>5332</v>
      </c>
      <c r="L886" s="2">
        <f>IFERROR(VLOOKUP(C886,BOTULISMO!$A$3:$C$19,3,FALSE),0)</f>
        <v>0</v>
      </c>
      <c r="M886" s="2">
        <f>IFERROR(VLOOKUP(C886,'LEISHMANIOSE VISCERAL'!$A$4:$C$454,3,FALSE),0)</f>
        <v>0</v>
      </c>
      <c r="N886" s="2">
        <f>IFERROR(VLOOKUP(C886,'LEISHMANIOSE TEGUMENTAR'!$A$4:$C$1681,3,FALSE),0)</f>
        <v>0</v>
      </c>
      <c r="O886" s="2">
        <f>IFERROR(VLOOKUP(C886,'FEBRE AMARELA'!$A$4:$C$38,3,FALSE),0)</f>
        <v>0</v>
      </c>
      <c r="P886" s="2">
        <f>IFERROR(VLOOKUP(C886,DENGUE!$A$5:$C$4097,3,FALSE),0)</f>
        <v>1</v>
      </c>
      <c r="Q886" s="2">
        <f>IFERROR(VLOOKUP(C886,'HEPATITE VIRAL'!$A$5:$C$3162,3,FALSE),0)</f>
        <v>4</v>
      </c>
      <c r="R886" s="2">
        <f>IFERROR(VLOOKUP(C886,'FEBRE MACULOSA'!$A$5:$C$181,3,FALSE),0)</f>
        <v>0</v>
      </c>
      <c r="S886" s="2">
        <f>IFERROR(VLOOKUP(C886,LEPTOSPIROSE!$A$5:$C$1176,3,FALSE),0)</f>
        <v>0</v>
      </c>
      <c r="T886" s="2">
        <f>IFERROR(VLOOKUP(C886,'DOENÇA DE CHAGAS'!$A$5:$C$100,3,FALSE),0)</f>
        <v>0</v>
      </c>
      <c r="U886" s="2">
        <f>IFERROR(VLOOKUP(C886,'PICADAS DE COBRAS'!$A$6:$C$4645,3,FALSE),0)</f>
        <v>33</v>
      </c>
      <c r="V886">
        <f>IFERROR(VLOOKUP(C886,'ZIKA VIRUS'!$A$5:$C$2399,3,FALSE),0)</f>
        <v>0</v>
      </c>
      <c r="W886">
        <f>IFERROR(VLOOKUP(C886,'FEBRE TIFÓIDE'!$A$5:$C$46,3,FALSE),0)</f>
        <v>0</v>
      </c>
      <c r="X886">
        <f>IFERROR(VLOOKUP(C886,HANTAVIROSE!$A$5:$C$153,3,FALSE),0)</f>
        <v>0</v>
      </c>
      <c r="Y886">
        <f>IFERROR(VLOOKUP(C886,MENINGITE!$A$5:$C$447,3,FALSE),0)</f>
        <v>0</v>
      </c>
      <c r="Z886">
        <f>IFERROR(VLOOKUP(C886,RAIVA!$A$5:$C$16,3,FALSE),0)</f>
        <v>0</v>
      </c>
    </row>
    <row r="887" spans="1:26" x14ac:dyDescent="0.3">
      <c r="A887" s="2" t="s">
        <v>470</v>
      </c>
      <c r="B887" s="2" t="s">
        <v>904</v>
      </c>
      <c r="C887" s="2">
        <v>430310</v>
      </c>
      <c r="D887" s="2">
        <v>4303103</v>
      </c>
      <c r="E887" s="2" t="s">
        <v>470</v>
      </c>
      <c r="F887" s="2" t="s">
        <v>904</v>
      </c>
      <c r="G887" s="2">
        <f>IFERROR(VLOOKUP(D887,Coordenadas!$A$2:$D$5571,3,FALSE),0)</f>
        <v>-29.947199999999999</v>
      </c>
      <c r="H887" s="2">
        <f>IFERROR(VLOOKUP(D887,Coordenadas!$A$2:$D$5571,4,FALSE),0)</f>
        <v>-51.101599999999998</v>
      </c>
      <c r="I887" s="2" t="s">
        <v>5326</v>
      </c>
      <c r="J887" s="2">
        <v>118278</v>
      </c>
      <c r="K887" s="2" t="s">
        <v>5333</v>
      </c>
      <c r="L887" s="2">
        <f>IFERROR(VLOOKUP(C887,BOTULISMO!$A$3:$C$19,3,FALSE),0)</f>
        <v>0</v>
      </c>
      <c r="M887" s="2">
        <f>IFERROR(VLOOKUP(C887,'LEISHMANIOSE VISCERAL'!$A$4:$C$454,3,FALSE),0)</f>
        <v>0</v>
      </c>
      <c r="N887" s="2">
        <f>IFERROR(VLOOKUP(C887,'LEISHMANIOSE TEGUMENTAR'!$A$4:$C$1681,3,FALSE),0)</f>
        <v>0</v>
      </c>
      <c r="O887" s="2">
        <f>IFERROR(VLOOKUP(C887,'FEBRE AMARELA'!$A$4:$C$38,3,FALSE),0)</f>
        <v>0</v>
      </c>
      <c r="P887" s="2">
        <f>IFERROR(VLOOKUP(C887,DENGUE!$A$5:$C$4097,3,FALSE),0)</f>
        <v>1</v>
      </c>
      <c r="Q887" s="2">
        <f>IFERROR(VLOOKUP(C887,'HEPATITE VIRAL'!$A$5:$C$3162,3,FALSE),0)</f>
        <v>275</v>
      </c>
      <c r="R887" s="2">
        <f>IFERROR(VLOOKUP(C887,'FEBRE MACULOSA'!$A$5:$C$181,3,FALSE),0)</f>
        <v>0</v>
      </c>
      <c r="S887" s="2">
        <f>IFERROR(VLOOKUP(C887,LEPTOSPIROSE!$A$5:$C$1176,3,FALSE),0)</f>
        <v>1</v>
      </c>
      <c r="T887" s="2">
        <f>IFERROR(VLOOKUP(C887,'DOENÇA DE CHAGAS'!$A$5:$C$100,3,FALSE),0)</f>
        <v>0</v>
      </c>
      <c r="U887" s="2">
        <f>IFERROR(VLOOKUP(C887,'PICADAS DE COBRAS'!$A$6:$C$4645,3,FALSE),0)</f>
        <v>0</v>
      </c>
      <c r="V887">
        <f>IFERROR(VLOOKUP(C887,'ZIKA VIRUS'!$A$5:$C$2399,3,FALSE),0)</f>
        <v>5</v>
      </c>
      <c r="W887">
        <f>IFERROR(VLOOKUP(C887,'FEBRE TIFÓIDE'!$A$5:$C$46,3,FALSE),0)</f>
        <v>0</v>
      </c>
      <c r="X887">
        <f>IFERROR(VLOOKUP(C887,HANTAVIROSE!$A$5:$C$153,3,FALSE),0)</f>
        <v>0</v>
      </c>
      <c r="Y887">
        <f>IFERROR(VLOOKUP(C887,MENINGITE!$A$5:$C$447,3,FALSE),0)</f>
        <v>0</v>
      </c>
      <c r="Z887">
        <f>IFERROR(VLOOKUP(C887,RAIVA!$A$5:$C$16,3,FALSE),0)</f>
        <v>0</v>
      </c>
    </row>
    <row r="888" spans="1:26" x14ac:dyDescent="0.3">
      <c r="A888" s="2" t="s">
        <v>2349</v>
      </c>
      <c r="B888" s="2" t="s">
        <v>2411</v>
      </c>
      <c r="C888" s="2">
        <v>320120</v>
      </c>
      <c r="D888" s="2">
        <v>3201209</v>
      </c>
      <c r="E888" s="2" t="s">
        <v>2349</v>
      </c>
      <c r="F888" s="2" t="s">
        <v>2411</v>
      </c>
      <c r="G888" s="2">
        <f>IFERROR(VLOOKUP(D888,Coordenadas!$A$2:$D$5571,3,FALSE),0)</f>
        <v>-20.8462</v>
      </c>
      <c r="H888" s="2">
        <f>IFERROR(VLOOKUP(D888,Coordenadas!$A$2:$D$5571,4,FALSE),0)</f>
        <v>-41.119799999999998</v>
      </c>
      <c r="I888" s="2" t="s">
        <v>5325</v>
      </c>
      <c r="J888" s="2">
        <v>189889</v>
      </c>
      <c r="K888" s="2" t="s">
        <v>5333</v>
      </c>
      <c r="L888" s="2">
        <f>IFERROR(VLOOKUP(C888,BOTULISMO!$A$3:$C$19,3,FALSE),0)</f>
        <v>0</v>
      </c>
      <c r="M888" s="2">
        <f>IFERROR(VLOOKUP(C888,'LEISHMANIOSE VISCERAL'!$A$4:$C$454,3,FALSE),0)</f>
        <v>0</v>
      </c>
      <c r="N888" s="2">
        <f>IFERROR(VLOOKUP(C888,'LEISHMANIOSE TEGUMENTAR'!$A$4:$C$1681,3,FALSE),0)</f>
        <v>0</v>
      </c>
      <c r="O888" s="2">
        <f>IFERROR(VLOOKUP(C888,'FEBRE AMARELA'!$A$4:$C$38,3,FALSE),0)</f>
        <v>0</v>
      </c>
      <c r="P888" s="2">
        <f>IFERROR(VLOOKUP(C888,DENGUE!$A$5:$C$4097,3,FALSE),0)</f>
        <v>7</v>
      </c>
      <c r="Q888" s="2">
        <f>IFERROR(VLOOKUP(C888,'HEPATITE VIRAL'!$A$5:$C$3162,3,FALSE),0)</f>
        <v>82</v>
      </c>
      <c r="R888" s="2">
        <f>IFERROR(VLOOKUP(C888,'FEBRE MACULOSA'!$A$5:$C$181,3,FALSE),0)</f>
        <v>0</v>
      </c>
      <c r="S888" s="2">
        <f>IFERROR(VLOOKUP(C888,LEPTOSPIROSE!$A$5:$C$1176,3,FALSE),0)</f>
        <v>15</v>
      </c>
      <c r="T888" s="2">
        <f>IFERROR(VLOOKUP(C888,'DOENÇA DE CHAGAS'!$A$5:$C$100,3,FALSE),0)</f>
        <v>0</v>
      </c>
      <c r="U888" s="2">
        <f>IFERROR(VLOOKUP(C888,'PICADAS DE COBRAS'!$A$6:$C$4645,3,FALSE),0)</f>
        <v>0</v>
      </c>
      <c r="V888">
        <f>IFERROR(VLOOKUP(C888,'ZIKA VIRUS'!$A$5:$C$2399,3,FALSE),0)</f>
        <v>55</v>
      </c>
      <c r="W888">
        <f>IFERROR(VLOOKUP(C888,'FEBRE TIFÓIDE'!$A$5:$C$46,3,FALSE),0)</f>
        <v>0</v>
      </c>
      <c r="X888">
        <f>IFERROR(VLOOKUP(C888,HANTAVIROSE!$A$5:$C$153,3,FALSE),0)</f>
        <v>0</v>
      </c>
      <c r="Y888">
        <f>IFERROR(VLOOKUP(C888,MENINGITE!$A$5:$C$447,3,FALSE),0)</f>
        <v>0</v>
      </c>
      <c r="Z888">
        <f>IFERROR(VLOOKUP(C888,RAIVA!$A$5:$C$16,3,FALSE),0)</f>
        <v>0</v>
      </c>
    </row>
    <row r="889" spans="1:26" x14ac:dyDescent="0.3">
      <c r="A889" s="2" t="s">
        <v>3988</v>
      </c>
      <c r="B889" s="2" t="s">
        <v>4143</v>
      </c>
      <c r="C889" s="2">
        <v>250340</v>
      </c>
      <c r="D889" s="2">
        <v>2503407</v>
      </c>
      <c r="E889" s="2" t="s">
        <v>3988</v>
      </c>
      <c r="F889" s="2" t="s">
        <v>4143</v>
      </c>
      <c r="G889" s="2">
        <f>IFERROR(VLOOKUP(D889,Coordenadas!$A$2:$D$5571,3,FALSE),0)</f>
        <v>-7.1212799999999996</v>
      </c>
      <c r="H889" s="2">
        <f>IFERROR(VLOOKUP(D889,Coordenadas!$A$2:$D$5571,4,FALSE),0)</f>
        <v>-37.156300000000002</v>
      </c>
      <c r="I889" s="2" t="s">
        <v>5324</v>
      </c>
      <c r="J889" s="2">
        <v>3557</v>
      </c>
      <c r="K889" s="2" t="s">
        <v>5332</v>
      </c>
      <c r="L889" s="2">
        <f>IFERROR(VLOOKUP(C889,BOTULISMO!$A$3:$C$19,3,FALSE),0)</f>
        <v>0</v>
      </c>
      <c r="M889" s="2">
        <f>IFERROR(VLOOKUP(C889,'LEISHMANIOSE VISCERAL'!$A$4:$C$454,3,FALSE),0)</f>
        <v>0</v>
      </c>
      <c r="N889" s="2">
        <f>IFERROR(VLOOKUP(C889,'LEISHMANIOSE TEGUMENTAR'!$A$4:$C$1681,3,FALSE),0)</f>
        <v>0</v>
      </c>
      <c r="O889" s="2">
        <f>IFERROR(VLOOKUP(C889,'FEBRE AMARELA'!$A$4:$C$38,3,FALSE),0)</f>
        <v>0</v>
      </c>
      <c r="P889" s="2">
        <f>IFERROR(VLOOKUP(C889,DENGUE!$A$5:$C$4097,3,FALSE),0)</f>
        <v>0</v>
      </c>
      <c r="Q889" s="2">
        <f>IFERROR(VLOOKUP(C889,'HEPATITE VIRAL'!$A$5:$C$3162,3,FALSE),0)</f>
        <v>0</v>
      </c>
      <c r="R889" s="2">
        <f>IFERROR(VLOOKUP(C889,'FEBRE MACULOSA'!$A$5:$C$181,3,FALSE),0)</f>
        <v>0</v>
      </c>
      <c r="S889" s="2">
        <f>IFERROR(VLOOKUP(C889,LEPTOSPIROSE!$A$5:$C$1176,3,FALSE),0)</f>
        <v>0</v>
      </c>
      <c r="T889" s="2">
        <f>IFERROR(VLOOKUP(C889,'DOENÇA DE CHAGAS'!$A$5:$C$100,3,FALSE),0)</f>
        <v>0</v>
      </c>
      <c r="U889" s="2">
        <f>IFERROR(VLOOKUP(C889,'PICADAS DE COBRAS'!$A$6:$C$4645,3,FALSE),0)</f>
        <v>0</v>
      </c>
      <c r="V889">
        <f>IFERROR(VLOOKUP(C889,'ZIKA VIRUS'!$A$5:$C$2399,3,FALSE),0)</f>
        <v>0</v>
      </c>
      <c r="W889">
        <f>IFERROR(VLOOKUP(C889,'FEBRE TIFÓIDE'!$A$5:$C$46,3,FALSE),0)</f>
        <v>0</v>
      </c>
      <c r="X889">
        <f>IFERROR(VLOOKUP(C889,HANTAVIROSE!$A$5:$C$153,3,FALSE),0)</f>
        <v>0</v>
      </c>
      <c r="Y889">
        <f>IFERROR(VLOOKUP(C889,MENINGITE!$A$5:$C$447,3,FALSE),0)</f>
        <v>0</v>
      </c>
      <c r="Z889">
        <f>IFERROR(VLOOKUP(C889,RAIVA!$A$5:$C$16,3,FALSE),0)</f>
        <v>0</v>
      </c>
    </row>
    <row r="890" spans="1:26" x14ac:dyDescent="0.3">
      <c r="A890" s="2" t="s">
        <v>3988</v>
      </c>
      <c r="B890" s="2" t="s">
        <v>4142</v>
      </c>
      <c r="C890" s="2">
        <v>250350</v>
      </c>
      <c r="D890" s="2">
        <v>2503506</v>
      </c>
      <c r="E890" s="2" t="s">
        <v>3988</v>
      </c>
      <c r="F890" s="2" t="s">
        <v>4142</v>
      </c>
      <c r="G890" s="2">
        <f>IFERROR(VLOOKUP(D890,Coordenadas!$A$2:$D$5571,3,FALSE),0)</f>
        <v>-6.6386000000000003</v>
      </c>
      <c r="H890" s="2">
        <f>IFERROR(VLOOKUP(D890,Coordenadas!$A$2:$D$5571,4,FALSE),0)</f>
        <v>-35.777799999999999</v>
      </c>
      <c r="I890" s="2" t="s">
        <v>5324</v>
      </c>
      <c r="J890" s="2">
        <v>16748</v>
      </c>
      <c r="K890" s="2" t="s">
        <v>5332</v>
      </c>
      <c r="L890" s="2">
        <f>IFERROR(VLOOKUP(C890,BOTULISMO!$A$3:$C$19,3,FALSE),0)</f>
        <v>0</v>
      </c>
      <c r="M890" s="2">
        <f>IFERROR(VLOOKUP(C890,'LEISHMANIOSE VISCERAL'!$A$4:$C$454,3,FALSE),0)</f>
        <v>0</v>
      </c>
      <c r="N890" s="2">
        <f>IFERROR(VLOOKUP(C890,'LEISHMANIOSE TEGUMENTAR'!$A$4:$C$1681,3,FALSE),0)</f>
        <v>0</v>
      </c>
      <c r="O890" s="2">
        <f>IFERROR(VLOOKUP(C890,'FEBRE AMARELA'!$A$4:$C$38,3,FALSE),0)</f>
        <v>0</v>
      </c>
      <c r="P890" s="2">
        <f>IFERROR(VLOOKUP(C890,DENGUE!$A$5:$C$4097,3,FALSE),0)</f>
        <v>14</v>
      </c>
      <c r="Q890" s="2">
        <f>IFERROR(VLOOKUP(C890,'HEPATITE VIRAL'!$A$5:$C$3162,3,FALSE),0)</f>
        <v>0</v>
      </c>
      <c r="R890" s="2">
        <f>IFERROR(VLOOKUP(C890,'FEBRE MACULOSA'!$A$5:$C$181,3,FALSE),0)</f>
        <v>0</v>
      </c>
      <c r="S890" s="2">
        <f>IFERROR(VLOOKUP(C890,LEPTOSPIROSE!$A$5:$C$1176,3,FALSE),0)</f>
        <v>0</v>
      </c>
      <c r="T890" s="2">
        <f>IFERROR(VLOOKUP(C890,'DOENÇA DE CHAGAS'!$A$5:$C$100,3,FALSE),0)</f>
        <v>0</v>
      </c>
      <c r="U890" s="2">
        <f>IFERROR(VLOOKUP(C890,'PICADAS DE COBRAS'!$A$6:$C$4645,3,FALSE),0)</f>
        <v>15</v>
      </c>
      <c r="V890">
        <f>IFERROR(VLOOKUP(C890,'ZIKA VIRUS'!$A$5:$C$2399,3,FALSE),0)</f>
        <v>3</v>
      </c>
      <c r="W890">
        <f>IFERROR(VLOOKUP(C890,'FEBRE TIFÓIDE'!$A$5:$C$46,3,FALSE),0)</f>
        <v>0</v>
      </c>
      <c r="X890">
        <f>IFERROR(VLOOKUP(C890,HANTAVIROSE!$A$5:$C$153,3,FALSE),0)</f>
        <v>0</v>
      </c>
      <c r="Y890">
        <f>IFERROR(VLOOKUP(C890,MENINGITE!$A$5:$C$447,3,FALSE),0)</f>
        <v>0</v>
      </c>
      <c r="Z890">
        <f>IFERROR(VLOOKUP(C890,RAIVA!$A$5:$C$16,3,FALSE),0)</f>
        <v>0</v>
      </c>
    </row>
    <row r="891" spans="1:26" x14ac:dyDescent="0.3">
      <c r="A891" s="2" t="s">
        <v>3988</v>
      </c>
      <c r="B891" s="2" t="s">
        <v>4141</v>
      </c>
      <c r="C891" s="2">
        <v>250355</v>
      </c>
      <c r="D891" s="2">
        <v>2503555</v>
      </c>
      <c r="E891" s="2" t="s">
        <v>3988</v>
      </c>
      <c r="F891" s="2" t="s">
        <v>4141</v>
      </c>
      <c r="G891" s="2">
        <f>IFERROR(VLOOKUP(D891,Coordenadas!$A$2:$D$5571,3,FALSE),0)</f>
        <v>-7.2072099999999999</v>
      </c>
      <c r="H891" s="2">
        <f>IFERROR(VLOOKUP(D891,Coordenadas!$A$2:$D$5571,4,FALSE),0)</f>
        <v>-37.060400000000001</v>
      </c>
      <c r="I891" s="2" t="s">
        <v>5324</v>
      </c>
      <c r="J891" s="2">
        <v>6814</v>
      </c>
      <c r="K891" s="2" t="s">
        <v>5332</v>
      </c>
      <c r="L891" s="2">
        <f>IFERROR(VLOOKUP(C891,BOTULISMO!$A$3:$C$19,3,FALSE),0)</f>
        <v>0</v>
      </c>
      <c r="M891" s="2">
        <f>IFERROR(VLOOKUP(C891,'LEISHMANIOSE VISCERAL'!$A$4:$C$454,3,FALSE),0)</f>
        <v>0</v>
      </c>
      <c r="N891" s="2">
        <f>IFERROR(VLOOKUP(C891,'LEISHMANIOSE TEGUMENTAR'!$A$4:$C$1681,3,FALSE),0)</f>
        <v>0</v>
      </c>
      <c r="O891" s="2">
        <f>IFERROR(VLOOKUP(C891,'FEBRE AMARELA'!$A$4:$C$38,3,FALSE),0)</f>
        <v>0</v>
      </c>
      <c r="P891" s="2">
        <f>IFERROR(VLOOKUP(C891,DENGUE!$A$5:$C$4097,3,FALSE),0)</f>
        <v>0</v>
      </c>
      <c r="Q891" s="2">
        <f>IFERROR(VLOOKUP(C891,'HEPATITE VIRAL'!$A$5:$C$3162,3,FALSE),0)</f>
        <v>0</v>
      </c>
      <c r="R891" s="2">
        <f>IFERROR(VLOOKUP(C891,'FEBRE MACULOSA'!$A$5:$C$181,3,FALSE),0)</f>
        <v>0</v>
      </c>
      <c r="S891" s="2">
        <f>IFERROR(VLOOKUP(C891,LEPTOSPIROSE!$A$5:$C$1176,3,FALSE),0)</f>
        <v>0</v>
      </c>
      <c r="T891" s="2">
        <f>IFERROR(VLOOKUP(C891,'DOENÇA DE CHAGAS'!$A$5:$C$100,3,FALSE),0)</f>
        <v>0</v>
      </c>
      <c r="U891" s="2">
        <f>IFERROR(VLOOKUP(C891,'PICADAS DE COBRAS'!$A$6:$C$4645,3,FALSE),0)</f>
        <v>2</v>
      </c>
      <c r="V891">
        <f>IFERROR(VLOOKUP(C891,'ZIKA VIRUS'!$A$5:$C$2399,3,FALSE),0)</f>
        <v>0</v>
      </c>
      <c r="W891">
        <f>IFERROR(VLOOKUP(C891,'FEBRE TIFÓIDE'!$A$5:$C$46,3,FALSE),0)</f>
        <v>0</v>
      </c>
      <c r="X891">
        <f>IFERROR(VLOOKUP(C891,HANTAVIROSE!$A$5:$C$153,3,FALSE),0)</f>
        <v>0</v>
      </c>
      <c r="Y891">
        <f>IFERROR(VLOOKUP(C891,MENINGITE!$A$5:$C$447,3,FALSE),0)</f>
        <v>0</v>
      </c>
      <c r="Z891">
        <f>IFERROR(VLOOKUP(C891,RAIVA!$A$5:$C$16,3,FALSE),0)</f>
        <v>0</v>
      </c>
    </row>
    <row r="892" spans="1:26" x14ac:dyDescent="0.3">
      <c r="A892" s="2" t="s">
        <v>3723</v>
      </c>
      <c r="B892" s="2" t="s">
        <v>3804</v>
      </c>
      <c r="C892" s="2">
        <v>270120</v>
      </c>
      <c r="D892" s="2">
        <v>2701209</v>
      </c>
      <c r="E892" s="2" t="s">
        <v>3723</v>
      </c>
      <c r="F892" s="2" t="s">
        <v>3804</v>
      </c>
      <c r="G892" s="2">
        <f>IFERROR(VLOOKUP(D892,Coordenadas!$A$2:$D$5571,3,FALSE),0)</f>
        <v>-9.4012100000000007</v>
      </c>
      <c r="H892" s="2">
        <f>IFERROR(VLOOKUP(D892,Coordenadas!$A$2:$D$5571,4,FALSE),0)</f>
        <v>-36.991100000000003</v>
      </c>
      <c r="I892" s="2" t="s">
        <v>5324</v>
      </c>
      <c r="J892" s="2">
        <v>10195</v>
      </c>
      <c r="K892" s="2" t="s">
        <v>5332</v>
      </c>
      <c r="L892" s="2">
        <f>IFERROR(VLOOKUP(C892,BOTULISMO!$A$3:$C$19,3,FALSE),0)</f>
        <v>0</v>
      </c>
      <c r="M892" s="2">
        <f>IFERROR(VLOOKUP(C892,'LEISHMANIOSE VISCERAL'!$A$4:$C$454,3,FALSE),0)</f>
        <v>0</v>
      </c>
      <c r="N892" s="2">
        <f>IFERROR(VLOOKUP(C892,'LEISHMANIOSE TEGUMENTAR'!$A$4:$C$1681,3,FALSE),0)</f>
        <v>0</v>
      </c>
      <c r="O892" s="2">
        <f>IFERROR(VLOOKUP(C892,'FEBRE AMARELA'!$A$4:$C$38,3,FALSE),0)</f>
        <v>0</v>
      </c>
      <c r="P892" s="2">
        <f>IFERROR(VLOOKUP(C892,DENGUE!$A$5:$C$4097,3,FALSE),0)</f>
        <v>0</v>
      </c>
      <c r="Q892" s="2">
        <f>IFERROR(VLOOKUP(C892,'HEPATITE VIRAL'!$A$5:$C$3162,3,FALSE),0)</f>
        <v>0</v>
      </c>
      <c r="R892" s="2">
        <f>IFERROR(VLOOKUP(C892,'FEBRE MACULOSA'!$A$5:$C$181,3,FALSE),0)</f>
        <v>0</v>
      </c>
      <c r="S892" s="2">
        <f>IFERROR(VLOOKUP(C892,LEPTOSPIROSE!$A$5:$C$1176,3,FALSE),0)</f>
        <v>0</v>
      </c>
      <c r="T892" s="2">
        <f>IFERROR(VLOOKUP(C892,'DOENÇA DE CHAGAS'!$A$5:$C$100,3,FALSE),0)</f>
        <v>0</v>
      </c>
      <c r="U892" s="2">
        <f>IFERROR(VLOOKUP(C892,'PICADAS DE COBRAS'!$A$6:$C$4645,3,FALSE),0)</f>
        <v>7</v>
      </c>
      <c r="V892">
        <f>IFERROR(VLOOKUP(C892,'ZIKA VIRUS'!$A$5:$C$2399,3,FALSE),0)</f>
        <v>0</v>
      </c>
      <c r="W892">
        <f>IFERROR(VLOOKUP(C892,'FEBRE TIFÓIDE'!$A$5:$C$46,3,FALSE),0)</f>
        <v>0</v>
      </c>
      <c r="X892">
        <f>IFERROR(VLOOKUP(C892,HANTAVIROSE!$A$5:$C$153,3,FALSE),0)</f>
        <v>0</v>
      </c>
      <c r="Y892">
        <f>IFERROR(VLOOKUP(C892,MENINGITE!$A$5:$C$447,3,FALSE),0)</f>
        <v>0</v>
      </c>
      <c r="Z892">
        <f>IFERROR(VLOOKUP(C892,RAIVA!$A$5:$C$16,3,FALSE),0)</f>
        <v>0</v>
      </c>
    </row>
    <row r="893" spans="1:26" x14ac:dyDescent="0.3">
      <c r="A893" s="2" t="s">
        <v>470</v>
      </c>
      <c r="B893" s="2" t="s">
        <v>903</v>
      </c>
      <c r="C893" s="2">
        <v>430320</v>
      </c>
      <c r="D893" s="2">
        <v>4303202</v>
      </c>
      <c r="E893" s="2" t="s">
        <v>470</v>
      </c>
      <c r="F893" s="2" t="s">
        <v>903</v>
      </c>
      <c r="G893" s="2">
        <f>IFERROR(VLOOKUP(D893,Coordenadas!$A$2:$D$5571,3,FALSE),0)</f>
        <v>-27.766999999999999</v>
      </c>
      <c r="H893" s="2">
        <f>IFERROR(VLOOKUP(D893,Coordenadas!$A$2:$D$5571,4,FALSE),0)</f>
        <v>-51.659700000000001</v>
      </c>
      <c r="I893" s="2" t="s">
        <v>5326</v>
      </c>
      <c r="J893" s="2">
        <v>4868</v>
      </c>
      <c r="K893" s="2" t="s">
        <v>5332</v>
      </c>
      <c r="L893" s="2">
        <f>IFERROR(VLOOKUP(C893,BOTULISMO!$A$3:$C$19,3,FALSE),0)</f>
        <v>0</v>
      </c>
      <c r="M893" s="2">
        <f>IFERROR(VLOOKUP(C893,'LEISHMANIOSE VISCERAL'!$A$4:$C$454,3,FALSE),0)</f>
        <v>0</v>
      </c>
      <c r="N893" s="2">
        <f>IFERROR(VLOOKUP(C893,'LEISHMANIOSE TEGUMENTAR'!$A$4:$C$1681,3,FALSE),0)</f>
        <v>0</v>
      </c>
      <c r="O893" s="2">
        <f>IFERROR(VLOOKUP(C893,'FEBRE AMARELA'!$A$4:$C$38,3,FALSE),0)</f>
        <v>0</v>
      </c>
      <c r="P893" s="2">
        <f>IFERROR(VLOOKUP(C893,DENGUE!$A$5:$C$4097,3,FALSE),0)</f>
        <v>0</v>
      </c>
      <c r="Q893" s="2">
        <f>IFERROR(VLOOKUP(C893,'HEPATITE VIRAL'!$A$5:$C$3162,3,FALSE),0)</f>
        <v>7</v>
      </c>
      <c r="R893" s="2">
        <f>IFERROR(VLOOKUP(C893,'FEBRE MACULOSA'!$A$5:$C$181,3,FALSE),0)</f>
        <v>0</v>
      </c>
      <c r="S893" s="2">
        <f>IFERROR(VLOOKUP(C893,LEPTOSPIROSE!$A$5:$C$1176,3,FALSE),0)</f>
        <v>6</v>
      </c>
      <c r="T893" s="2">
        <f>IFERROR(VLOOKUP(C893,'DOENÇA DE CHAGAS'!$A$5:$C$100,3,FALSE),0)</f>
        <v>0</v>
      </c>
      <c r="U893" s="2">
        <f>IFERROR(VLOOKUP(C893,'PICADAS DE COBRAS'!$A$6:$C$4645,3,FALSE),0)</f>
        <v>8</v>
      </c>
      <c r="V893">
        <f>IFERROR(VLOOKUP(C893,'ZIKA VIRUS'!$A$5:$C$2399,3,FALSE),0)</f>
        <v>0</v>
      </c>
      <c r="W893">
        <f>IFERROR(VLOOKUP(C893,'FEBRE TIFÓIDE'!$A$5:$C$46,3,FALSE),0)</f>
        <v>0</v>
      </c>
      <c r="X893">
        <f>IFERROR(VLOOKUP(C893,HANTAVIROSE!$A$5:$C$153,3,FALSE),0)</f>
        <v>0</v>
      </c>
      <c r="Y893">
        <f>IFERROR(VLOOKUP(C893,MENINGITE!$A$5:$C$447,3,FALSE),0)</f>
        <v>0</v>
      </c>
      <c r="Z893">
        <f>IFERROR(VLOOKUP(C893,RAIVA!$A$5:$C$16,3,FALSE),0)</f>
        <v>0</v>
      </c>
    </row>
    <row r="894" spans="1:26" x14ac:dyDescent="0.3">
      <c r="A894" s="2" t="s">
        <v>5270</v>
      </c>
      <c r="B894" s="2" t="s">
        <v>5315</v>
      </c>
      <c r="C894" s="2">
        <v>110004</v>
      </c>
      <c r="D894" s="2">
        <v>1100049</v>
      </c>
      <c r="E894" s="2" t="s">
        <v>5270</v>
      </c>
      <c r="F894" s="2" t="s">
        <v>5315</v>
      </c>
      <c r="G894" s="2">
        <f>IFERROR(VLOOKUP(D894,Coordenadas!$A$2:$D$5571,3,FALSE),0)</f>
        <v>-11.4343</v>
      </c>
      <c r="H894" s="2">
        <f>IFERROR(VLOOKUP(D894,Coordenadas!$A$2:$D$5571,4,FALSE),0)</f>
        <v>-61.456200000000003</v>
      </c>
      <c r="I894" s="2" t="s">
        <v>5323</v>
      </c>
      <c r="J894" s="2">
        <v>78574</v>
      </c>
      <c r="K894" s="2" t="s">
        <v>5331</v>
      </c>
      <c r="L894" s="2">
        <f>IFERROR(VLOOKUP(C894,BOTULISMO!$A$3:$C$19,3,FALSE),0)</f>
        <v>1</v>
      </c>
      <c r="M894" s="2">
        <f>IFERROR(VLOOKUP(C894,'LEISHMANIOSE VISCERAL'!$A$4:$C$454,3,FALSE),0)</f>
        <v>0</v>
      </c>
      <c r="N894" s="2">
        <f>IFERROR(VLOOKUP(C894,'LEISHMANIOSE TEGUMENTAR'!$A$4:$C$1681,3,FALSE),0)</f>
        <v>44</v>
      </c>
      <c r="O894" s="2">
        <f>IFERROR(VLOOKUP(C894,'FEBRE AMARELA'!$A$4:$C$38,3,FALSE),0)</f>
        <v>0</v>
      </c>
      <c r="P894" s="2">
        <f>IFERROR(VLOOKUP(C894,DENGUE!$A$5:$C$4097,3,FALSE),0)</f>
        <v>106</v>
      </c>
      <c r="Q894" s="2">
        <f>IFERROR(VLOOKUP(C894,'HEPATITE VIRAL'!$A$5:$C$3162,3,FALSE),0)</f>
        <v>170</v>
      </c>
      <c r="R894" s="2">
        <f>IFERROR(VLOOKUP(C894,'FEBRE MACULOSA'!$A$5:$C$181,3,FALSE),0)</f>
        <v>0</v>
      </c>
      <c r="S894" s="2">
        <f>IFERROR(VLOOKUP(C894,LEPTOSPIROSE!$A$5:$C$1176,3,FALSE),0)</f>
        <v>10</v>
      </c>
      <c r="T894" s="2">
        <f>IFERROR(VLOOKUP(C894,'DOENÇA DE CHAGAS'!$A$5:$C$100,3,FALSE),0)</f>
        <v>0</v>
      </c>
      <c r="U894" s="2">
        <f>IFERROR(VLOOKUP(C894,'PICADAS DE COBRAS'!$A$6:$C$4645,3,FALSE),0)</f>
        <v>106</v>
      </c>
      <c r="V894">
        <f>IFERROR(VLOOKUP(C894,'ZIKA VIRUS'!$A$5:$C$2399,3,FALSE),0)</f>
        <v>74</v>
      </c>
      <c r="W894">
        <f>IFERROR(VLOOKUP(C894,'FEBRE TIFÓIDE'!$A$5:$C$46,3,FALSE),0)</f>
        <v>0</v>
      </c>
      <c r="X894">
        <f>IFERROR(VLOOKUP(C894,HANTAVIROSE!$A$5:$C$153,3,FALSE),0)</f>
        <v>0</v>
      </c>
      <c r="Y894">
        <f>IFERROR(VLOOKUP(C894,MENINGITE!$A$5:$C$447,3,FALSE),0)</f>
        <v>0</v>
      </c>
      <c r="Z894">
        <f>IFERROR(VLOOKUP(C894,RAIVA!$A$5:$C$16,3,FALSE),0)</f>
        <v>0</v>
      </c>
    </row>
    <row r="895" spans="1:26" x14ac:dyDescent="0.3">
      <c r="A895" s="2" t="s">
        <v>1637</v>
      </c>
      <c r="B895" s="2" t="s">
        <v>2160</v>
      </c>
      <c r="C895" s="2">
        <v>350870</v>
      </c>
      <c r="D895" s="2">
        <v>3508702</v>
      </c>
      <c r="E895" s="2" t="s">
        <v>1637</v>
      </c>
      <c r="F895" s="2" t="s">
        <v>2160</v>
      </c>
      <c r="G895" s="2">
        <f>IFERROR(VLOOKUP(D895,Coordenadas!$A$2:$D$5571,3,FALSE),0)</f>
        <v>-21.527999999999999</v>
      </c>
      <c r="H895" s="2">
        <f>IFERROR(VLOOKUP(D895,Coordenadas!$A$2:$D$5571,4,FALSE),0)</f>
        <v>-46.643700000000003</v>
      </c>
      <c r="I895" s="2" t="s">
        <v>5325</v>
      </c>
      <c r="J895" s="2">
        <v>18538</v>
      </c>
      <c r="K895" s="2" t="s">
        <v>5332</v>
      </c>
      <c r="L895" s="2">
        <f>IFERROR(VLOOKUP(C895,BOTULISMO!$A$3:$C$19,3,FALSE),0)</f>
        <v>0</v>
      </c>
      <c r="M895" s="2">
        <f>IFERROR(VLOOKUP(C895,'LEISHMANIOSE VISCERAL'!$A$4:$C$454,3,FALSE),0)</f>
        <v>0</v>
      </c>
      <c r="N895" s="2">
        <f>IFERROR(VLOOKUP(C895,'LEISHMANIOSE TEGUMENTAR'!$A$4:$C$1681,3,FALSE),0)</f>
        <v>2</v>
      </c>
      <c r="O895" s="2">
        <f>IFERROR(VLOOKUP(C895,'FEBRE AMARELA'!$A$4:$C$38,3,FALSE),0)</f>
        <v>0</v>
      </c>
      <c r="P895" s="2">
        <f>IFERROR(VLOOKUP(C895,DENGUE!$A$5:$C$4097,3,FALSE),0)</f>
        <v>21</v>
      </c>
      <c r="Q895" s="2">
        <f>IFERROR(VLOOKUP(C895,'HEPATITE VIRAL'!$A$5:$C$3162,3,FALSE),0)</f>
        <v>3</v>
      </c>
      <c r="R895" s="2">
        <f>IFERROR(VLOOKUP(C895,'FEBRE MACULOSA'!$A$5:$C$181,3,FALSE),0)</f>
        <v>0</v>
      </c>
      <c r="S895" s="2">
        <f>IFERROR(VLOOKUP(C895,LEPTOSPIROSE!$A$5:$C$1176,3,FALSE),0)</f>
        <v>0</v>
      </c>
      <c r="T895" s="2">
        <f>IFERROR(VLOOKUP(C895,'DOENÇA DE CHAGAS'!$A$5:$C$100,3,FALSE),0)</f>
        <v>0</v>
      </c>
      <c r="U895" s="2">
        <f>IFERROR(VLOOKUP(C895,'PICADAS DE COBRAS'!$A$6:$C$4645,3,FALSE),0)</f>
        <v>121</v>
      </c>
      <c r="V895">
        <f>IFERROR(VLOOKUP(C895,'ZIKA VIRUS'!$A$5:$C$2399,3,FALSE),0)</f>
        <v>0</v>
      </c>
      <c r="W895">
        <f>IFERROR(VLOOKUP(C895,'FEBRE TIFÓIDE'!$A$5:$C$46,3,FALSE),0)</f>
        <v>0</v>
      </c>
      <c r="X895">
        <f>IFERROR(VLOOKUP(C895,HANTAVIROSE!$A$5:$C$153,3,FALSE),0)</f>
        <v>0</v>
      </c>
      <c r="Y895">
        <f>IFERROR(VLOOKUP(C895,MENINGITE!$A$5:$C$447,3,FALSE),0)</f>
        <v>0</v>
      </c>
      <c r="Z895">
        <f>IFERROR(VLOOKUP(C895,RAIVA!$A$5:$C$16,3,FALSE),0)</f>
        <v>0</v>
      </c>
    </row>
    <row r="896" spans="1:26" x14ac:dyDescent="0.3">
      <c r="A896" s="2" t="s">
        <v>3</v>
      </c>
      <c r="B896" s="2" t="s">
        <v>203</v>
      </c>
      <c r="C896" s="2">
        <v>520430</v>
      </c>
      <c r="D896" s="2">
        <v>5204300</v>
      </c>
      <c r="E896" s="2" t="s">
        <v>3</v>
      </c>
      <c r="F896" s="2" t="s">
        <v>203</v>
      </c>
      <c r="G896" s="2">
        <f>IFERROR(VLOOKUP(D896,Coordenadas!$A$2:$D$5571,3,FALSE),0)</f>
        <v>-18.5594</v>
      </c>
      <c r="H896" s="2">
        <f>IFERROR(VLOOKUP(D896,Coordenadas!$A$2:$D$5571,4,FALSE),0)</f>
        <v>-51.132800000000003</v>
      </c>
      <c r="I896" s="2" t="s">
        <v>5327</v>
      </c>
      <c r="J896" s="2">
        <v>13283</v>
      </c>
      <c r="K896" s="2" t="s">
        <v>5332</v>
      </c>
      <c r="L896" s="2">
        <f>IFERROR(VLOOKUP(C896,BOTULISMO!$A$3:$C$19,3,FALSE),0)</f>
        <v>0</v>
      </c>
      <c r="M896" s="2">
        <f>IFERROR(VLOOKUP(C896,'LEISHMANIOSE VISCERAL'!$A$4:$C$454,3,FALSE),0)</f>
        <v>0</v>
      </c>
      <c r="N896" s="2">
        <f>IFERROR(VLOOKUP(C896,'LEISHMANIOSE TEGUMENTAR'!$A$4:$C$1681,3,FALSE),0)</f>
        <v>1</v>
      </c>
      <c r="O896" s="2">
        <f>IFERROR(VLOOKUP(C896,'FEBRE AMARELA'!$A$4:$C$38,3,FALSE),0)</f>
        <v>0</v>
      </c>
      <c r="P896" s="2">
        <f>IFERROR(VLOOKUP(C896,DENGUE!$A$5:$C$4097,3,FALSE),0)</f>
        <v>317</v>
      </c>
      <c r="Q896" s="2">
        <f>IFERROR(VLOOKUP(C896,'HEPATITE VIRAL'!$A$5:$C$3162,3,FALSE),0)</f>
        <v>1</v>
      </c>
      <c r="R896" s="2">
        <f>IFERROR(VLOOKUP(C896,'FEBRE MACULOSA'!$A$5:$C$181,3,FALSE),0)</f>
        <v>0</v>
      </c>
      <c r="S896" s="2">
        <f>IFERROR(VLOOKUP(C896,LEPTOSPIROSE!$A$5:$C$1176,3,FALSE),0)</f>
        <v>0</v>
      </c>
      <c r="T896" s="2">
        <f>IFERROR(VLOOKUP(C896,'DOENÇA DE CHAGAS'!$A$5:$C$100,3,FALSE),0)</f>
        <v>0</v>
      </c>
      <c r="U896" s="2">
        <f>IFERROR(VLOOKUP(C896,'PICADAS DE COBRAS'!$A$6:$C$4645,3,FALSE),0)</f>
        <v>11</v>
      </c>
      <c r="V896">
        <f>IFERROR(VLOOKUP(C896,'ZIKA VIRUS'!$A$5:$C$2399,3,FALSE),0)</f>
        <v>0</v>
      </c>
      <c r="W896">
        <f>IFERROR(VLOOKUP(C896,'FEBRE TIFÓIDE'!$A$5:$C$46,3,FALSE),0)</f>
        <v>0</v>
      </c>
      <c r="X896">
        <f>IFERROR(VLOOKUP(C896,HANTAVIROSE!$A$5:$C$153,3,FALSE),0)</f>
        <v>0</v>
      </c>
      <c r="Y896">
        <f>IFERROR(VLOOKUP(C896,MENINGITE!$A$5:$C$447,3,FALSE),0)</f>
        <v>0</v>
      </c>
      <c r="Z896">
        <f>IFERROR(VLOOKUP(C896,RAIVA!$A$5:$C$16,3,FALSE),0)</f>
        <v>0</v>
      </c>
    </row>
    <row r="897" spans="1:26" x14ac:dyDescent="0.3">
      <c r="A897" s="2" t="s">
        <v>3257</v>
      </c>
      <c r="B897" s="2" t="s">
        <v>3591</v>
      </c>
      <c r="C897" s="2">
        <v>290500</v>
      </c>
      <c r="D897" s="2">
        <v>2905008</v>
      </c>
      <c r="E897" s="2" t="s">
        <v>3257</v>
      </c>
      <c r="F897" s="2" t="s">
        <v>3591</v>
      </c>
      <c r="G897" s="2">
        <f>IFERROR(VLOOKUP(D897,Coordenadas!$A$2:$D$5571,3,FALSE),0)</f>
        <v>-14.500299999999999</v>
      </c>
      <c r="H897" s="2">
        <f>IFERROR(VLOOKUP(D897,Coordenadas!$A$2:$D$5571,4,FALSE),0)</f>
        <v>-42.222900000000003</v>
      </c>
      <c r="I897" s="2" t="s">
        <v>5324</v>
      </c>
      <c r="J897" s="2">
        <v>22236</v>
      </c>
      <c r="K897" s="2" t="s">
        <v>5330</v>
      </c>
      <c r="L897" s="2">
        <f>IFERROR(VLOOKUP(C897,BOTULISMO!$A$3:$C$19,3,FALSE),0)</f>
        <v>0</v>
      </c>
      <c r="M897" s="2">
        <f>IFERROR(VLOOKUP(C897,'LEISHMANIOSE VISCERAL'!$A$4:$C$454,3,FALSE),0)</f>
        <v>0</v>
      </c>
      <c r="N897" s="2">
        <f>IFERROR(VLOOKUP(C897,'LEISHMANIOSE TEGUMENTAR'!$A$4:$C$1681,3,FALSE),0)</f>
        <v>0</v>
      </c>
      <c r="O897" s="2">
        <f>IFERROR(VLOOKUP(C897,'FEBRE AMARELA'!$A$4:$C$38,3,FALSE),0)</f>
        <v>0</v>
      </c>
      <c r="P897" s="2">
        <f>IFERROR(VLOOKUP(C897,DENGUE!$A$5:$C$4097,3,FALSE),0)</f>
        <v>276</v>
      </c>
      <c r="Q897" s="2">
        <f>IFERROR(VLOOKUP(C897,'HEPATITE VIRAL'!$A$5:$C$3162,3,FALSE),0)</f>
        <v>0</v>
      </c>
      <c r="R897" s="2">
        <f>IFERROR(VLOOKUP(C897,'FEBRE MACULOSA'!$A$5:$C$181,3,FALSE),0)</f>
        <v>0</v>
      </c>
      <c r="S897" s="2">
        <f>IFERROR(VLOOKUP(C897,LEPTOSPIROSE!$A$5:$C$1176,3,FALSE),0)</f>
        <v>0</v>
      </c>
      <c r="T897" s="2">
        <f>IFERROR(VLOOKUP(C897,'DOENÇA DE CHAGAS'!$A$5:$C$100,3,FALSE),0)</f>
        <v>0</v>
      </c>
      <c r="U897" s="2">
        <f>IFERROR(VLOOKUP(C897,'PICADAS DE COBRAS'!$A$6:$C$4645,3,FALSE),0)</f>
        <v>3</v>
      </c>
      <c r="V897">
        <f>IFERROR(VLOOKUP(C897,'ZIKA VIRUS'!$A$5:$C$2399,3,FALSE),0)</f>
        <v>0</v>
      </c>
      <c r="W897">
        <f>IFERROR(VLOOKUP(C897,'FEBRE TIFÓIDE'!$A$5:$C$46,3,FALSE),0)</f>
        <v>0</v>
      </c>
      <c r="X897">
        <f>IFERROR(VLOOKUP(C897,HANTAVIROSE!$A$5:$C$153,3,FALSE),0)</f>
        <v>0</v>
      </c>
      <c r="Y897">
        <f>IFERROR(VLOOKUP(C897,MENINGITE!$A$5:$C$447,3,FALSE),0)</f>
        <v>0</v>
      </c>
      <c r="Z897">
        <f>IFERROR(VLOOKUP(C897,RAIVA!$A$5:$C$16,3,FALSE),0)</f>
        <v>0</v>
      </c>
    </row>
    <row r="898" spans="1:26" x14ac:dyDescent="0.3">
      <c r="A898" s="2" t="s">
        <v>3257</v>
      </c>
      <c r="B898" s="2" t="s">
        <v>3590</v>
      </c>
      <c r="C898" s="2">
        <v>290510</v>
      </c>
      <c r="D898" s="2">
        <v>2905107</v>
      </c>
      <c r="E898" s="2" t="s">
        <v>3257</v>
      </c>
      <c r="F898" s="2" t="s">
        <v>3590</v>
      </c>
      <c r="G898" s="2">
        <f>IFERROR(VLOOKUP(D898,Coordenadas!$A$2:$D$5571,3,FALSE),0)</f>
        <v>-11.0677</v>
      </c>
      <c r="H898" s="2">
        <f>IFERROR(VLOOKUP(D898,Coordenadas!$A$2:$D$5571,4,FALSE),0)</f>
        <v>-40.432000000000002</v>
      </c>
      <c r="I898" s="2" t="s">
        <v>5324</v>
      </c>
      <c r="J898" s="2">
        <v>10368</v>
      </c>
      <c r="K898" s="2" t="s">
        <v>5332</v>
      </c>
      <c r="L898" s="2">
        <f>IFERROR(VLOOKUP(C898,BOTULISMO!$A$3:$C$19,3,FALSE),0)</f>
        <v>0</v>
      </c>
      <c r="M898" s="2">
        <f>IFERROR(VLOOKUP(C898,'LEISHMANIOSE VISCERAL'!$A$4:$C$454,3,FALSE),0)</f>
        <v>0</v>
      </c>
      <c r="N898" s="2">
        <f>IFERROR(VLOOKUP(C898,'LEISHMANIOSE TEGUMENTAR'!$A$4:$C$1681,3,FALSE),0)</f>
        <v>6</v>
      </c>
      <c r="O898" s="2">
        <f>IFERROR(VLOOKUP(C898,'FEBRE AMARELA'!$A$4:$C$38,3,FALSE),0)</f>
        <v>0</v>
      </c>
      <c r="P898" s="2">
        <f>IFERROR(VLOOKUP(C898,DENGUE!$A$5:$C$4097,3,FALSE),0)</f>
        <v>10</v>
      </c>
      <c r="Q898" s="2">
        <f>IFERROR(VLOOKUP(C898,'HEPATITE VIRAL'!$A$5:$C$3162,3,FALSE),0)</f>
        <v>1</v>
      </c>
      <c r="R898" s="2">
        <f>IFERROR(VLOOKUP(C898,'FEBRE MACULOSA'!$A$5:$C$181,3,FALSE),0)</f>
        <v>0</v>
      </c>
      <c r="S898" s="2">
        <f>IFERROR(VLOOKUP(C898,LEPTOSPIROSE!$A$5:$C$1176,3,FALSE),0)</f>
        <v>0</v>
      </c>
      <c r="T898" s="2">
        <f>IFERROR(VLOOKUP(C898,'DOENÇA DE CHAGAS'!$A$5:$C$100,3,FALSE),0)</f>
        <v>0</v>
      </c>
      <c r="U898" s="2">
        <f>IFERROR(VLOOKUP(C898,'PICADAS DE COBRAS'!$A$6:$C$4645,3,FALSE),0)</f>
        <v>9</v>
      </c>
      <c r="V898">
        <f>IFERROR(VLOOKUP(C898,'ZIKA VIRUS'!$A$5:$C$2399,3,FALSE),0)</f>
        <v>3</v>
      </c>
      <c r="W898">
        <f>IFERROR(VLOOKUP(C898,'FEBRE TIFÓIDE'!$A$5:$C$46,3,FALSE),0)</f>
        <v>0</v>
      </c>
      <c r="X898">
        <f>IFERROR(VLOOKUP(C898,HANTAVIROSE!$A$5:$C$153,3,FALSE),0)</f>
        <v>0</v>
      </c>
      <c r="Y898">
        <f>IFERROR(VLOOKUP(C898,MENINGITE!$A$5:$C$447,3,FALSE),0)</f>
        <v>0</v>
      </c>
      <c r="Z898">
        <f>IFERROR(VLOOKUP(C898,RAIVA!$A$5:$C$16,3,FALSE),0)</f>
        <v>0</v>
      </c>
    </row>
    <row r="899" spans="1:26" x14ac:dyDescent="0.3">
      <c r="A899" s="2" t="s">
        <v>2425</v>
      </c>
      <c r="B899" s="2" t="s">
        <v>3153</v>
      </c>
      <c r="C899" s="2">
        <v>310990</v>
      </c>
      <c r="D899" s="2">
        <v>3109907</v>
      </c>
      <c r="E899" s="2" t="s">
        <v>2425</v>
      </c>
      <c r="F899" s="2" t="s">
        <v>3153</v>
      </c>
      <c r="G899" s="2">
        <f>IFERROR(VLOOKUP(D899,Coordenadas!$A$2:$D$5571,3,FALSE),0)</f>
        <v>-19.2971</v>
      </c>
      <c r="H899" s="2">
        <f>IFERROR(VLOOKUP(D899,Coordenadas!$A$2:$D$5571,4,FALSE),0)</f>
        <v>-44.418900000000001</v>
      </c>
      <c r="I899" s="2" t="s">
        <v>5325</v>
      </c>
      <c r="J899" s="2">
        <v>10218</v>
      </c>
      <c r="K899" s="2" t="s">
        <v>5332</v>
      </c>
      <c r="L899" s="2">
        <f>IFERROR(VLOOKUP(C899,BOTULISMO!$A$3:$C$19,3,FALSE),0)</f>
        <v>0</v>
      </c>
      <c r="M899" s="2">
        <f>IFERROR(VLOOKUP(C899,'LEISHMANIOSE VISCERAL'!$A$4:$C$454,3,FALSE),0)</f>
        <v>0</v>
      </c>
      <c r="N899" s="2">
        <f>IFERROR(VLOOKUP(C899,'LEISHMANIOSE TEGUMENTAR'!$A$4:$C$1681,3,FALSE),0)</f>
        <v>0</v>
      </c>
      <c r="O899" s="2">
        <f>IFERROR(VLOOKUP(C899,'FEBRE AMARELA'!$A$4:$C$38,3,FALSE),0)</f>
        <v>0</v>
      </c>
      <c r="P899" s="2">
        <f>IFERROR(VLOOKUP(C899,DENGUE!$A$5:$C$4097,3,FALSE),0)</f>
        <v>43</v>
      </c>
      <c r="Q899" s="2">
        <f>IFERROR(VLOOKUP(C899,'HEPATITE VIRAL'!$A$5:$C$3162,3,FALSE),0)</f>
        <v>0</v>
      </c>
      <c r="R899" s="2">
        <f>IFERROR(VLOOKUP(C899,'FEBRE MACULOSA'!$A$5:$C$181,3,FALSE),0)</f>
        <v>0</v>
      </c>
      <c r="S899" s="2">
        <f>IFERROR(VLOOKUP(C899,LEPTOSPIROSE!$A$5:$C$1176,3,FALSE),0)</f>
        <v>0</v>
      </c>
      <c r="T899" s="2">
        <f>IFERROR(VLOOKUP(C899,'DOENÇA DE CHAGAS'!$A$5:$C$100,3,FALSE),0)</f>
        <v>0</v>
      </c>
      <c r="U899" s="2">
        <f>IFERROR(VLOOKUP(C899,'PICADAS DE COBRAS'!$A$6:$C$4645,3,FALSE),0)</f>
        <v>45</v>
      </c>
      <c r="V899">
        <f>IFERROR(VLOOKUP(C899,'ZIKA VIRUS'!$A$5:$C$2399,3,FALSE),0)</f>
        <v>4</v>
      </c>
      <c r="W899">
        <f>IFERROR(VLOOKUP(C899,'FEBRE TIFÓIDE'!$A$5:$C$46,3,FALSE),0)</f>
        <v>0</v>
      </c>
      <c r="X899">
        <f>IFERROR(VLOOKUP(C899,HANTAVIROSE!$A$5:$C$153,3,FALSE),0)</f>
        <v>0</v>
      </c>
      <c r="Y899">
        <f>IFERROR(VLOOKUP(C899,MENINGITE!$A$5:$C$447,3,FALSE),0)</f>
        <v>0</v>
      </c>
      <c r="Z899">
        <f>IFERROR(VLOOKUP(C899,RAIVA!$A$5:$C$16,3,FALSE),0)</f>
        <v>0</v>
      </c>
    </row>
    <row r="900" spans="1:26" x14ac:dyDescent="0.3">
      <c r="A900" s="2" t="s">
        <v>3257</v>
      </c>
      <c r="B900" s="2" t="s">
        <v>3589</v>
      </c>
      <c r="C900" s="2">
        <v>290515</v>
      </c>
      <c r="D900" s="2">
        <v>2905156</v>
      </c>
      <c r="E900" s="2" t="s">
        <v>3257</v>
      </c>
      <c r="F900" s="2" t="s">
        <v>3589</v>
      </c>
      <c r="G900" s="2">
        <f>IFERROR(VLOOKUP(D900,Coordenadas!$A$2:$D$5571,3,FALSE),0)</f>
        <v>-14.3347</v>
      </c>
      <c r="H900" s="2">
        <f>IFERROR(VLOOKUP(D900,Coordenadas!$A$2:$D$5571,4,FALSE),0)</f>
        <v>-40.917499999999997</v>
      </c>
      <c r="I900" s="2" t="s">
        <v>5324</v>
      </c>
      <c r="J900" s="2">
        <v>13639</v>
      </c>
      <c r="K900" s="2" t="s">
        <v>5332</v>
      </c>
      <c r="L900" s="2">
        <f>IFERROR(VLOOKUP(C900,BOTULISMO!$A$3:$C$19,3,FALSE),0)</f>
        <v>0</v>
      </c>
      <c r="M900" s="2">
        <f>IFERROR(VLOOKUP(C900,'LEISHMANIOSE VISCERAL'!$A$4:$C$454,3,FALSE),0)</f>
        <v>0</v>
      </c>
      <c r="N900" s="2">
        <f>IFERROR(VLOOKUP(C900,'LEISHMANIOSE TEGUMENTAR'!$A$4:$C$1681,3,FALSE),0)</f>
        <v>0</v>
      </c>
      <c r="O900" s="2">
        <f>IFERROR(VLOOKUP(C900,'FEBRE AMARELA'!$A$4:$C$38,3,FALSE),0)</f>
        <v>0</v>
      </c>
      <c r="P900" s="2">
        <f>IFERROR(VLOOKUP(C900,DENGUE!$A$5:$C$4097,3,FALSE),0)</f>
        <v>87</v>
      </c>
      <c r="Q900" s="2">
        <f>IFERROR(VLOOKUP(C900,'HEPATITE VIRAL'!$A$5:$C$3162,3,FALSE),0)</f>
        <v>0</v>
      </c>
      <c r="R900" s="2">
        <f>IFERROR(VLOOKUP(C900,'FEBRE MACULOSA'!$A$5:$C$181,3,FALSE),0)</f>
        <v>0</v>
      </c>
      <c r="S900" s="2">
        <f>IFERROR(VLOOKUP(C900,LEPTOSPIROSE!$A$5:$C$1176,3,FALSE),0)</f>
        <v>0</v>
      </c>
      <c r="T900" s="2">
        <f>IFERROR(VLOOKUP(C900,'DOENÇA DE CHAGAS'!$A$5:$C$100,3,FALSE),0)</f>
        <v>0</v>
      </c>
      <c r="U900" s="2">
        <f>IFERROR(VLOOKUP(C900,'PICADAS DE COBRAS'!$A$6:$C$4645,3,FALSE),0)</f>
        <v>60</v>
      </c>
      <c r="V900">
        <f>IFERROR(VLOOKUP(C900,'ZIKA VIRUS'!$A$5:$C$2399,3,FALSE),0)</f>
        <v>1</v>
      </c>
      <c r="W900">
        <f>IFERROR(VLOOKUP(C900,'FEBRE TIFÓIDE'!$A$5:$C$46,3,FALSE),0)</f>
        <v>0</v>
      </c>
      <c r="X900">
        <f>IFERROR(VLOOKUP(C900,HANTAVIROSE!$A$5:$C$153,3,FALSE),0)</f>
        <v>0</v>
      </c>
      <c r="Y900">
        <f>IFERROR(VLOOKUP(C900,MENINGITE!$A$5:$C$447,3,FALSE),0)</f>
        <v>0</v>
      </c>
      <c r="Z900">
        <f>IFERROR(VLOOKUP(C900,RAIVA!$A$5:$C$16,3,FALSE),0)</f>
        <v>0</v>
      </c>
    </row>
    <row r="901" spans="1:26" x14ac:dyDescent="0.3">
      <c r="A901" s="2" t="s">
        <v>2425</v>
      </c>
      <c r="B901" s="2" t="s">
        <v>3152</v>
      </c>
      <c r="C901" s="2">
        <v>311000</v>
      </c>
      <c r="D901" s="2">
        <v>3110004</v>
      </c>
      <c r="E901" s="2" t="s">
        <v>2425</v>
      </c>
      <c r="F901" s="2" t="s">
        <v>3152</v>
      </c>
      <c r="G901" s="2">
        <f>IFERROR(VLOOKUP(D901,Coordenadas!$A$2:$D$5571,3,FALSE),0)</f>
        <v>-19.8826</v>
      </c>
      <c r="H901" s="2">
        <f>IFERROR(VLOOKUP(D901,Coordenadas!$A$2:$D$5571,4,FALSE),0)</f>
        <v>-43.670400000000001</v>
      </c>
      <c r="I901" s="2" t="s">
        <v>5325</v>
      </c>
      <c r="J901" s="2">
        <v>40750</v>
      </c>
      <c r="K901" s="2" t="s">
        <v>5330</v>
      </c>
      <c r="L901" s="2">
        <f>IFERROR(VLOOKUP(C901,BOTULISMO!$A$3:$C$19,3,FALSE),0)</f>
        <v>0</v>
      </c>
      <c r="M901" s="2">
        <f>IFERROR(VLOOKUP(C901,'LEISHMANIOSE VISCERAL'!$A$4:$C$454,3,FALSE),0)</f>
        <v>0</v>
      </c>
      <c r="N901" s="2">
        <f>IFERROR(VLOOKUP(C901,'LEISHMANIOSE TEGUMENTAR'!$A$4:$C$1681,3,FALSE),0)</f>
        <v>0</v>
      </c>
      <c r="O901" s="2">
        <f>IFERROR(VLOOKUP(C901,'FEBRE AMARELA'!$A$4:$C$38,3,FALSE),0)</f>
        <v>0</v>
      </c>
      <c r="P901" s="2">
        <f>IFERROR(VLOOKUP(C901,DENGUE!$A$5:$C$4097,3,FALSE),0)</f>
        <v>284</v>
      </c>
      <c r="Q901" s="2">
        <f>IFERROR(VLOOKUP(C901,'HEPATITE VIRAL'!$A$5:$C$3162,3,FALSE),0)</f>
        <v>0</v>
      </c>
      <c r="R901" s="2">
        <f>IFERROR(VLOOKUP(C901,'FEBRE MACULOSA'!$A$5:$C$181,3,FALSE),0)</f>
        <v>1</v>
      </c>
      <c r="S901" s="2">
        <f>IFERROR(VLOOKUP(C901,LEPTOSPIROSE!$A$5:$C$1176,3,FALSE),0)</f>
        <v>0</v>
      </c>
      <c r="T901" s="2">
        <f>IFERROR(VLOOKUP(C901,'DOENÇA DE CHAGAS'!$A$5:$C$100,3,FALSE),0)</f>
        <v>0</v>
      </c>
      <c r="U901" s="2">
        <f>IFERROR(VLOOKUP(C901,'PICADAS DE COBRAS'!$A$6:$C$4645,3,FALSE),0)</f>
        <v>15</v>
      </c>
      <c r="V901">
        <f>IFERROR(VLOOKUP(C901,'ZIKA VIRUS'!$A$5:$C$2399,3,FALSE),0)</f>
        <v>7</v>
      </c>
      <c r="W901">
        <f>IFERROR(VLOOKUP(C901,'FEBRE TIFÓIDE'!$A$5:$C$46,3,FALSE),0)</f>
        <v>0</v>
      </c>
      <c r="X901">
        <f>IFERROR(VLOOKUP(C901,HANTAVIROSE!$A$5:$C$153,3,FALSE),0)</f>
        <v>0</v>
      </c>
      <c r="Y901">
        <f>IFERROR(VLOOKUP(C901,MENINGITE!$A$5:$C$447,3,FALSE),0)</f>
        <v>0</v>
      </c>
      <c r="Z901">
        <f>IFERROR(VLOOKUP(C901,RAIVA!$A$5:$C$16,3,FALSE),0)</f>
        <v>0</v>
      </c>
    </row>
    <row r="902" spans="1:26" x14ac:dyDescent="0.3">
      <c r="A902" s="2" t="s">
        <v>3816</v>
      </c>
      <c r="B902" s="2" t="s">
        <v>3956</v>
      </c>
      <c r="C902" s="2">
        <v>260320</v>
      </c>
      <c r="D902" s="2">
        <v>2603207</v>
      </c>
      <c r="E902" s="2" t="s">
        <v>3816</v>
      </c>
      <c r="F902" s="2" t="s">
        <v>3956</v>
      </c>
      <c r="G902" s="2">
        <f>IFERROR(VLOOKUP(D902,Coordenadas!$A$2:$D$5571,3,FALSE),0)</f>
        <v>-8.7803000000000004</v>
      </c>
      <c r="H902" s="2">
        <f>IFERROR(VLOOKUP(D902,Coordenadas!$A$2:$D$5571,4,FALSE),0)</f>
        <v>-36.626800000000003</v>
      </c>
      <c r="I902" s="2" t="s">
        <v>5324</v>
      </c>
      <c r="J902" s="2">
        <v>26577</v>
      </c>
      <c r="K902" s="2" t="s">
        <v>5330</v>
      </c>
      <c r="L902" s="2">
        <f>IFERROR(VLOOKUP(C902,BOTULISMO!$A$3:$C$19,3,FALSE),0)</f>
        <v>0</v>
      </c>
      <c r="M902" s="2">
        <f>IFERROR(VLOOKUP(C902,'LEISHMANIOSE VISCERAL'!$A$4:$C$454,3,FALSE),0)</f>
        <v>0</v>
      </c>
      <c r="N902" s="2">
        <f>IFERROR(VLOOKUP(C902,'LEISHMANIOSE TEGUMENTAR'!$A$4:$C$1681,3,FALSE),0)</f>
        <v>0</v>
      </c>
      <c r="O902" s="2">
        <f>IFERROR(VLOOKUP(C902,'FEBRE AMARELA'!$A$4:$C$38,3,FALSE),0)</f>
        <v>0</v>
      </c>
      <c r="P902" s="2">
        <f>IFERROR(VLOOKUP(C902,DENGUE!$A$5:$C$4097,3,FALSE),0)</f>
        <v>13</v>
      </c>
      <c r="Q902" s="2">
        <f>IFERROR(VLOOKUP(C902,'HEPATITE VIRAL'!$A$5:$C$3162,3,FALSE),0)</f>
        <v>1</v>
      </c>
      <c r="R902" s="2">
        <f>IFERROR(VLOOKUP(C902,'FEBRE MACULOSA'!$A$5:$C$181,3,FALSE),0)</f>
        <v>0</v>
      </c>
      <c r="S902" s="2">
        <f>IFERROR(VLOOKUP(C902,LEPTOSPIROSE!$A$5:$C$1176,3,FALSE),0)</f>
        <v>0</v>
      </c>
      <c r="T902" s="2">
        <f>IFERROR(VLOOKUP(C902,'DOENÇA DE CHAGAS'!$A$5:$C$100,3,FALSE),0)</f>
        <v>0</v>
      </c>
      <c r="U902" s="2">
        <f>IFERROR(VLOOKUP(C902,'PICADAS DE COBRAS'!$A$6:$C$4645,3,FALSE),0)</f>
        <v>78</v>
      </c>
      <c r="V902">
        <f>IFERROR(VLOOKUP(C902,'ZIKA VIRUS'!$A$5:$C$2399,3,FALSE),0)</f>
        <v>0</v>
      </c>
      <c r="W902">
        <f>IFERROR(VLOOKUP(C902,'FEBRE TIFÓIDE'!$A$5:$C$46,3,FALSE),0)</f>
        <v>0</v>
      </c>
      <c r="X902">
        <f>IFERROR(VLOOKUP(C902,HANTAVIROSE!$A$5:$C$153,3,FALSE),0)</f>
        <v>0</v>
      </c>
      <c r="Y902">
        <f>IFERROR(VLOOKUP(C902,MENINGITE!$A$5:$C$447,3,FALSE),0)</f>
        <v>0</v>
      </c>
      <c r="Z902">
        <f>IFERROR(VLOOKUP(C902,RAIVA!$A$5:$C$16,3,FALSE),0)</f>
        <v>0</v>
      </c>
    </row>
    <row r="903" spans="1:26" x14ac:dyDescent="0.3">
      <c r="A903" s="2" t="s">
        <v>3257</v>
      </c>
      <c r="B903" s="2" t="s">
        <v>3588</v>
      </c>
      <c r="C903" s="2">
        <v>290520</v>
      </c>
      <c r="D903" s="2">
        <v>2905206</v>
      </c>
      <c r="E903" s="2" t="s">
        <v>3257</v>
      </c>
      <c r="F903" s="2" t="s">
        <v>3588</v>
      </c>
      <c r="G903" s="2">
        <f>IFERROR(VLOOKUP(D903,Coordenadas!$A$2:$D$5571,3,FALSE),0)</f>
        <v>-14.0684</v>
      </c>
      <c r="H903" s="2">
        <f>IFERROR(VLOOKUP(D903,Coordenadas!$A$2:$D$5571,4,FALSE),0)</f>
        <v>-42.4861</v>
      </c>
      <c r="I903" s="2" t="s">
        <v>5324</v>
      </c>
      <c r="J903" s="2">
        <v>47515</v>
      </c>
      <c r="K903" s="2" t="s">
        <v>5330</v>
      </c>
      <c r="L903" s="2">
        <f>IFERROR(VLOOKUP(C903,BOTULISMO!$A$3:$C$19,3,FALSE),0)</f>
        <v>0</v>
      </c>
      <c r="M903" s="2">
        <f>IFERROR(VLOOKUP(C903,'LEISHMANIOSE VISCERAL'!$A$4:$C$454,3,FALSE),0)</f>
        <v>0</v>
      </c>
      <c r="N903" s="2">
        <f>IFERROR(VLOOKUP(C903,'LEISHMANIOSE TEGUMENTAR'!$A$4:$C$1681,3,FALSE),0)</f>
        <v>0</v>
      </c>
      <c r="O903" s="2">
        <f>IFERROR(VLOOKUP(C903,'FEBRE AMARELA'!$A$4:$C$38,3,FALSE),0)</f>
        <v>0</v>
      </c>
      <c r="P903" s="2">
        <f>IFERROR(VLOOKUP(C903,DENGUE!$A$5:$C$4097,3,FALSE),0)</f>
        <v>377</v>
      </c>
      <c r="Q903" s="2">
        <f>IFERROR(VLOOKUP(C903,'HEPATITE VIRAL'!$A$5:$C$3162,3,FALSE),0)</f>
        <v>0</v>
      </c>
      <c r="R903" s="2">
        <f>IFERROR(VLOOKUP(C903,'FEBRE MACULOSA'!$A$5:$C$181,3,FALSE),0)</f>
        <v>0</v>
      </c>
      <c r="S903" s="2">
        <f>IFERROR(VLOOKUP(C903,LEPTOSPIROSE!$A$5:$C$1176,3,FALSE),0)</f>
        <v>0</v>
      </c>
      <c r="T903" s="2">
        <f>IFERROR(VLOOKUP(C903,'DOENÇA DE CHAGAS'!$A$5:$C$100,3,FALSE),0)</f>
        <v>0</v>
      </c>
      <c r="U903" s="2">
        <f>IFERROR(VLOOKUP(C903,'PICADAS DE COBRAS'!$A$6:$C$4645,3,FALSE),0)</f>
        <v>16</v>
      </c>
      <c r="V903">
        <f>IFERROR(VLOOKUP(C903,'ZIKA VIRUS'!$A$5:$C$2399,3,FALSE),0)</f>
        <v>2</v>
      </c>
      <c r="W903">
        <f>IFERROR(VLOOKUP(C903,'FEBRE TIFÓIDE'!$A$5:$C$46,3,FALSE),0)</f>
        <v>0</v>
      </c>
      <c r="X903">
        <f>IFERROR(VLOOKUP(C903,HANTAVIROSE!$A$5:$C$153,3,FALSE),0)</f>
        <v>0</v>
      </c>
      <c r="Y903">
        <f>IFERROR(VLOOKUP(C903,MENINGITE!$A$5:$C$447,3,FALSE),0)</f>
        <v>0</v>
      </c>
      <c r="Z903">
        <f>IFERROR(VLOOKUP(C903,RAIVA!$A$5:$C$16,3,FALSE),0)</f>
        <v>0</v>
      </c>
    </row>
    <row r="904" spans="1:26" x14ac:dyDescent="0.3">
      <c r="A904" s="2" t="s">
        <v>3257</v>
      </c>
      <c r="B904" s="2" t="s">
        <v>3587</v>
      </c>
      <c r="C904" s="2">
        <v>290530</v>
      </c>
      <c r="D904" s="2">
        <v>2905305</v>
      </c>
      <c r="E904" s="2" t="s">
        <v>3257</v>
      </c>
      <c r="F904" s="2" t="s">
        <v>3587</v>
      </c>
      <c r="G904" s="2">
        <f>IFERROR(VLOOKUP(D904,Coordenadas!$A$2:$D$5571,3,FALSE),0)</f>
        <v>-11.6914</v>
      </c>
      <c r="H904" s="2">
        <f>IFERROR(VLOOKUP(D904,Coordenadas!$A$2:$D$5571,4,FALSE),0)</f>
        <v>-41.468800000000002</v>
      </c>
      <c r="I904" s="2" t="s">
        <v>5324</v>
      </c>
      <c r="J904" s="2">
        <v>17209</v>
      </c>
      <c r="K904" s="2" t="s">
        <v>5332</v>
      </c>
      <c r="L904" s="2">
        <f>IFERROR(VLOOKUP(C904,BOTULISMO!$A$3:$C$19,3,FALSE),0)</f>
        <v>0</v>
      </c>
      <c r="M904" s="2">
        <f>IFERROR(VLOOKUP(C904,'LEISHMANIOSE VISCERAL'!$A$4:$C$454,3,FALSE),0)</f>
        <v>1</v>
      </c>
      <c r="N904" s="2">
        <f>IFERROR(VLOOKUP(C904,'LEISHMANIOSE TEGUMENTAR'!$A$4:$C$1681,3,FALSE),0)</f>
        <v>0</v>
      </c>
      <c r="O904" s="2">
        <f>IFERROR(VLOOKUP(C904,'FEBRE AMARELA'!$A$4:$C$38,3,FALSE),0)</f>
        <v>0</v>
      </c>
      <c r="P904" s="2">
        <f>IFERROR(VLOOKUP(C904,DENGUE!$A$5:$C$4097,3,FALSE),0)</f>
        <v>22</v>
      </c>
      <c r="Q904" s="2">
        <f>IFERROR(VLOOKUP(C904,'HEPATITE VIRAL'!$A$5:$C$3162,3,FALSE),0)</f>
        <v>1</v>
      </c>
      <c r="R904" s="2">
        <f>IFERROR(VLOOKUP(C904,'FEBRE MACULOSA'!$A$5:$C$181,3,FALSE),0)</f>
        <v>0</v>
      </c>
      <c r="S904" s="2">
        <f>IFERROR(VLOOKUP(C904,LEPTOSPIROSE!$A$5:$C$1176,3,FALSE),0)</f>
        <v>0</v>
      </c>
      <c r="T904" s="2">
        <f>IFERROR(VLOOKUP(C904,'DOENÇA DE CHAGAS'!$A$5:$C$100,3,FALSE),0)</f>
        <v>0</v>
      </c>
      <c r="U904" s="2">
        <f>IFERROR(VLOOKUP(C904,'PICADAS DE COBRAS'!$A$6:$C$4645,3,FALSE),0)</f>
        <v>124</v>
      </c>
      <c r="V904">
        <f>IFERROR(VLOOKUP(C904,'ZIKA VIRUS'!$A$5:$C$2399,3,FALSE),0)</f>
        <v>0</v>
      </c>
      <c r="W904">
        <f>IFERROR(VLOOKUP(C904,'FEBRE TIFÓIDE'!$A$5:$C$46,3,FALSE),0)</f>
        <v>0</v>
      </c>
      <c r="X904">
        <f>IFERROR(VLOOKUP(C904,HANTAVIROSE!$A$5:$C$153,3,FALSE),0)</f>
        <v>0</v>
      </c>
      <c r="Y904">
        <f>IFERROR(VLOOKUP(C904,MENINGITE!$A$5:$C$447,3,FALSE),0)</f>
        <v>0</v>
      </c>
      <c r="Z904">
        <f>IFERROR(VLOOKUP(C904,RAIVA!$A$5:$C$16,3,FALSE),0)</f>
        <v>0</v>
      </c>
    </row>
    <row r="905" spans="1:26" x14ac:dyDescent="0.3">
      <c r="A905" s="2" t="s">
        <v>1256</v>
      </c>
      <c r="B905" s="2" t="s">
        <v>1591</v>
      </c>
      <c r="C905" s="2">
        <v>410340</v>
      </c>
      <c r="D905" s="2">
        <v>4103404</v>
      </c>
      <c r="E905" s="2" t="s">
        <v>1256</v>
      </c>
      <c r="F905" s="2" t="s">
        <v>1591</v>
      </c>
      <c r="G905" s="2">
        <f>IFERROR(VLOOKUP(D905,Coordenadas!$A$2:$D$5571,3,FALSE),0)</f>
        <v>-22.789000000000001</v>
      </c>
      <c r="H905" s="2">
        <f>IFERROR(VLOOKUP(D905,Coordenadas!$A$2:$D$5571,4,FALSE),0)</f>
        <v>-51.714199999999998</v>
      </c>
      <c r="I905" s="2" t="s">
        <v>5326</v>
      </c>
      <c r="J905" s="2">
        <v>2695</v>
      </c>
      <c r="K905" s="2" t="s">
        <v>5332</v>
      </c>
      <c r="L905" s="2">
        <f>IFERROR(VLOOKUP(C905,BOTULISMO!$A$3:$C$19,3,FALSE),0)</f>
        <v>0</v>
      </c>
      <c r="M905" s="2">
        <f>IFERROR(VLOOKUP(C905,'LEISHMANIOSE VISCERAL'!$A$4:$C$454,3,FALSE),0)</f>
        <v>0</v>
      </c>
      <c r="N905" s="2">
        <f>IFERROR(VLOOKUP(C905,'LEISHMANIOSE TEGUMENTAR'!$A$4:$C$1681,3,FALSE),0)</f>
        <v>0</v>
      </c>
      <c r="O905" s="2">
        <f>IFERROR(VLOOKUP(C905,'FEBRE AMARELA'!$A$4:$C$38,3,FALSE),0)</f>
        <v>0</v>
      </c>
      <c r="P905" s="2">
        <f>IFERROR(VLOOKUP(C905,DENGUE!$A$5:$C$4097,3,FALSE),0)</f>
        <v>57</v>
      </c>
      <c r="Q905" s="2">
        <f>IFERROR(VLOOKUP(C905,'HEPATITE VIRAL'!$A$5:$C$3162,3,FALSE),0)</f>
        <v>3</v>
      </c>
      <c r="R905" s="2">
        <f>IFERROR(VLOOKUP(C905,'FEBRE MACULOSA'!$A$5:$C$181,3,FALSE),0)</f>
        <v>0</v>
      </c>
      <c r="S905" s="2">
        <f>IFERROR(VLOOKUP(C905,LEPTOSPIROSE!$A$5:$C$1176,3,FALSE),0)</f>
        <v>0</v>
      </c>
      <c r="T905" s="2">
        <f>IFERROR(VLOOKUP(C905,'DOENÇA DE CHAGAS'!$A$5:$C$100,3,FALSE),0)</f>
        <v>0</v>
      </c>
      <c r="U905" s="2">
        <f>IFERROR(VLOOKUP(C905,'PICADAS DE COBRAS'!$A$6:$C$4645,3,FALSE),0)</f>
        <v>6</v>
      </c>
      <c r="V905">
        <f>IFERROR(VLOOKUP(C905,'ZIKA VIRUS'!$A$5:$C$2399,3,FALSE),0)</f>
        <v>0</v>
      </c>
      <c r="W905">
        <f>IFERROR(VLOOKUP(C905,'FEBRE TIFÓIDE'!$A$5:$C$46,3,FALSE),0)</f>
        <v>0</v>
      </c>
      <c r="X905">
        <f>IFERROR(VLOOKUP(C905,HANTAVIROSE!$A$5:$C$153,3,FALSE),0)</f>
        <v>0</v>
      </c>
      <c r="Y905">
        <f>IFERROR(VLOOKUP(C905,MENINGITE!$A$5:$C$447,3,FALSE),0)</f>
        <v>0</v>
      </c>
      <c r="Z905">
        <f>IFERROR(VLOOKUP(C905,RAIVA!$A$5:$C$16,3,FALSE),0)</f>
        <v>0</v>
      </c>
    </row>
    <row r="906" spans="1:26" x14ac:dyDescent="0.3">
      <c r="A906" s="2" t="s">
        <v>1637</v>
      </c>
      <c r="B906" s="2" t="s">
        <v>1590</v>
      </c>
      <c r="C906" s="2">
        <v>350880</v>
      </c>
      <c r="D906" s="2">
        <v>3508801</v>
      </c>
      <c r="E906" s="2" t="s">
        <v>1637</v>
      </c>
      <c r="F906" s="2" t="s">
        <v>1590</v>
      </c>
      <c r="G906" s="2">
        <f>IFERROR(VLOOKUP(D906,Coordenadas!$A$2:$D$5571,3,FALSE),0)</f>
        <v>-21.803100000000001</v>
      </c>
      <c r="H906" s="2">
        <f>IFERROR(VLOOKUP(D906,Coordenadas!$A$2:$D$5571,4,FALSE),0)</f>
        <v>-49.609200000000001</v>
      </c>
      <c r="I906" s="2" t="s">
        <v>5325</v>
      </c>
      <c r="J906" s="2">
        <v>16607</v>
      </c>
      <c r="K906" s="2" t="s">
        <v>5332</v>
      </c>
      <c r="L906" s="2">
        <f>IFERROR(VLOOKUP(C906,BOTULISMO!$A$3:$C$19,3,FALSE),0)</f>
        <v>0</v>
      </c>
      <c r="M906" s="2">
        <f>IFERROR(VLOOKUP(C906,'LEISHMANIOSE VISCERAL'!$A$4:$C$454,3,FALSE),0)</f>
        <v>0</v>
      </c>
      <c r="N906" s="2">
        <f>IFERROR(VLOOKUP(C906,'LEISHMANIOSE TEGUMENTAR'!$A$4:$C$1681,3,FALSE),0)</f>
        <v>0</v>
      </c>
      <c r="O906" s="2">
        <f>IFERROR(VLOOKUP(C906,'FEBRE AMARELA'!$A$4:$C$38,3,FALSE),0)</f>
        <v>0</v>
      </c>
      <c r="P906" s="2">
        <f>IFERROR(VLOOKUP(C906,DENGUE!$A$5:$C$4097,3,FALSE),0)</f>
        <v>46</v>
      </c>
      <c r="Q906" s="2">
        <f>IFERROR(VLOOKUP(C906,'HEPATITE VIRAL'!$A$5:$C$3162,3,FALSE),0)</f>
        <v>2</v>
      </c>
      <c r="R906" s="2">
        <f>IFERROR(VLOOKUP(C906,'FEBRE MACULOSA'!$A$5:$C$181,3,FALSE),0)</f>
        <v>0</v>
      </c>
      <c r="S906" s="2">
        <f>IFERROR(VLOOKUP(C906,LEPTOSPIROSE!$A$5:$C$1176,3,FALSE),0)</f>
        <v>0</v>
      </c>
      <c r="T906" s="2">
        <f>IFERROR(VLOOKUP(C906,'DOENÇA DE CHAGAS'!$A$5:$C$100,3,FALSE),0)</f>
        <v>0</v>
      </c>
      <c r="U906" s="2">
        <f>IFERROR(VLOOKUP(C906,'PICADAS DE COBRAS'!$A$6:$C$4645,3,FALSE),0)</f>
        <v>38</v>
      </c>
      <c r="V906">
        <f>IFERROR(VLOOKUP(C906,'ZIKA VIRUS'!$A$5:$C$2399,3,FALSE),0)</f>
        <v>0</v>
      </c>
      <c r="W906">
        <f>IFERROR(VLOOKUP(C906,'FEBRE TIFÓIDE'!$A$5:$C$46,3,FALSE),0)</f>
        <v>0</v>
      </c>
      <c r="X906">
        <f>IFERROR(VLOOKUP(C906,HANTAVIROSE!$A$5:$C$153,3,FALSE),0)</f>
        <v>0</v>
      </c>
      <c r="Y906">
        <f>IFERROR(VLOOKUP(C906,MENINGITE!$A$5:$C$447,3,FALSE),0)</f>
        <v>0</v>
      </c>
      <c r="Z906">
        <f>IFERROR(VLOOKUP(C906,RAIVA!$A$5:$C$16,3,FALSE),0)</f>
        <v>0</v>
      </c>
    </row>
    <row r="907" spans="1:26" x14ac:dyDescent="0.3">
      <c r="A907" s="2" t="s">
        <v>1256</v>
      </c>
      <c r="B907" s="2" t="s">
        <v>1590</v>
      </c>
      <c r="C907" s="2">
        <v>410345</v>
      </c>
      <c r="D907" s="2">
        <v>4103453</v>
      </c>
      <c r="E907" s="2" t="s">
        <v>1256</v>
      </c>
      <c r="F907" s="2" t="s">
        <v>1590</v>
      </c>
      <c r="G907" s="2">
        <f>IFERROR(VLOOKUP(D907,Coordenadas!$A$2:$D$5571,3,FALSE),0)</f>
        <v>-24.6189</v>
      </c>
      <c r="H907" s="2">
        <f>IFERROR(VLOOKUP(D907,Coordenadas!$A$2:$D$5571,4,FALSE),0)</f>
        <v>-53.320700000000002</v>
      </c>
      <c r="I907" s="2" t="s">
        <v>5326</v>
      </c>
      <c r="J907" s="2">
        <v>14662</v>
      </c>
      <c r="K907" s="2" t="s">
        <v>5332</v>
      </c>
      <c r="L907" s="2">
        <f>IFERROR(VLOOKUP(C907,BOTULISMO!$A$3:$C$19,3,FALSE),0)</f>
        <v>0</v>
      </c>
      <c r="M907" s="2">
        <f>IFERROR(VLOOKUP(C907,'LEISHMANIOSE VISCERAL'!$A$4:$C$454,3,FALSE),0)</f>
        <v>0</v>
      </c>
      <c r="N907" s="2">
        <f>IFERROR(VLOOKUP(C907,'LEISHMANIOSE TEGUMENTAR'!$A$4:$C$1681,3,FALSE),0)</f>
        <v>1</v>
      </c>
      <c r="O907" s="2">
        <f>IFERROR(VLOOKUP(C907,'FEBRE AMARELA'!$A$4:$C$38,3,FALSE),0)</f>
        <v>0</v>
      </c>
      <c r="P907" s="2">
        <f>IFERROR(VLOOKUP(C907,DENGUE!$A$5:$C$4097,3,FALSE),0)</f>
        <v>1260</v>
      </c>
      <c r="Q907" s="2">
        <f>IFERROR(VLOOKUP(C907,'HEPATITE VIRAL'!$A$5:$C$3162,3,FALSE),0)</f>
        <v>23</v>
      </c>
      <c r="R907" s="2">
        <f>IFERROR(VLOOKUP(C907,'FEBRE MACULOSA'!$A$5:$C$181,3,FALSE),0)</f>
        <v>1</v>
      </c>
      <c r="S907" s="2">
        <f>IFERROR(VLOOKUP(C907,LEPTOSPIROSE!$A$5:$C$1176,3,FALSE),0)</f>
        <v>0</v>
      </c>
      <c r="T907" s="2">
        <f>IFERROR(VLOOKUP(C907,'DOENÇA DE CHAGAS'!$A$5:$C$100,3,FALSE),0)</f>
        <v>0</v>
      </c>
      <c r="U907" s="2">
        <f>IFERROR(VLOOKUP(C907,'PICADAS DE COBRAS'!$A$6:$C$4645,3,FALSE),0)</f>
        <v>23</v>
      </c>
      <c r="V907">
        <f>IFERROR(VLOOKUP(C907,'ZIKA VIRUS'!$A$5:$C$2399,3,FALSE),0)</f>
        <v>2</v>
      </c>
      <c r="W907">
        <f>IFERROR(VLOOKUP(C907,'FEBRE TIFÓIDE'!$A$5:$C$46,3,FALSE),0)</f>
        <v>0</v>
      </c>
      <c r="X907">
        <f>IFERROR(VLOOKUP(C907,HANTAVIROSE!$A$5:$C$153,3,FALSE),0)</f>
        <v>0</v>
      </c>
      <c r="Y907">
        <f>IFERROR(VLOOKUP(C907,MENINGITE!$A$5:$C$447,3,FALSE),0)</f>
        <v>1</v>
      </c>
      <c r="Z907">
        <f>IFERROR(VLOOKUP(C907,RAIVA!$A$5:$C$16,3,FALSE),0)</f>
        <v>0</v>
      </c>
    </row>
    <row r="908" spans="1:26" x14ac:dyDescent="0.3">
      <c r="A908" s="2" t="s">
        <v>1256</v>
      </c>
      <c r="B908" s="2" t="s">
        <v>1589</v>
      </c>
      <c r="C908" s="2">
        <v>410347</v>
      </c>
      <c r="D908" s="2">
        <v>4103479</v>
      </c>
      <c r="E908" s="2" t="s">
        <v>1256</v>
      </c>
      <c r="F908" s="2" t="s">
        <v>1589</v>
      </c>
      <c r="G908" s="2">
        <f>IFERROR(VLOOKUP(D908,Coordenadas!$A$2:$D$5571,3,FALSE),0)</f>
        <v>-23.900500000000001</v>
      </c>
      <c r="H908" s="2">
        <f>IFERROR(VLOOKUP(D908,Coordenadas!$A$2:$D$5571,4,FALSE),0)</f>
        <v>-53.5124</v>
      </c>
      <c r="I908" s="2" t="s">
        <v>5326</v>
      </c>
      <c r="J908" s="2">
        <v>4290</v>
      </c>
      <c r="K908" s="2" t="s">
        <v>5332</v>
      </c>
      <c r="L908" s="2">
        <f>IFERROR(VLOOKUP(C908,BOTULISMO!$A$3:$C$19,3,FALSE),0)</f>
        <v>0</v>
      </c>
      <c r="M908" s="2">
        <f>IFERROR(VLOOKUP(C908,'LEISHMANIOSE VISCERAL'!$A$4:$C$454,3,FALSE),0)</f>
        <v>0</v>
      </c>
      <c r="N908" s="2">
        <f>IFERROR(VLOOKUP(C908,'LEISHMANIOSE TEGUMENTAR'!$A$4:$C$1681,3,FALSE),0)</f>
        <v>0</v>
      </c>
      <c r="O908" s="2">
        <f>IFERROR(VLOOKUP(C908,'FEBRE AMARELA'!$A$4:$C$38,3,FALSE),0)</f>
        <v>0</v>
      </c>
      <c r="P908" s="2">
        <f>IFERROR(VLOOKUP(C908,DENGUE!$A$5:$C$4097,3,FALSE),0)</f>
        <v>409</v>
      </c>
      <c r="Q908" s="2">
        <f>IFERROR(VLOOKUP(C908,'HEPATITE VIRAL'!$A$5:$C$3162,3,FALSE),0)</f>
        <v>1</v>
      </c>
      <c r="R908" s="2">
        <f>IFERROR(VLOOKUP(C908,'FEBRE MACULOSA'!$A$5:$C$181,3,FALSE),0)</f>
        <v>0</v>
      </c>
      <c r="S908" s="2">
        <f>IFERROR(VLOOKUP(C908,LEPTOSPIROSE!$A$5:$C$1176,3,FALSE),0)</f>
        <v>0</v>
      </c>
      <c r="T908" s="2">
        <f>IFERROR(VLOOKUP(C908,'DOENÇA DE CHAGAS'!$A$5:$C$100,3,FALSE),0)</f>
        <v>0</v>
      </c>
      <c r="U908" s="2">
        <f>IFERROR(VLOOKUP(C908,'PICADAS DE COBRAS'!$A$6:$C$4645,3,FALSE),0)</f>
        <v>2</v>
      </c>
      <c r="V908">
        <f>IFERROR(VLOOKUP(C908,'ZIKA VIRUS'!$A$5:$C$2399,3,FALSE),0)</f>
        <v>0</v>
      </c>
      <c r="W908">
        <f>IFERROR(VLOOKUP(C908,'FEBRE TIFÓIDE'!$A$5:$C$46,3,FALSE),0)</f>
        <v>0</v>
      </c>
      <c r="X908">
        <f>IFERROR(VLOOKUP(C908,HANTAVIROSE!$A$5:$C$153,3,FALSE),0)</f>
        <v>0</v>
      </c>
      <c r="Y908">
        <f>IFERROR(VLOOKUP(C908,MENINGITE!$A$5:$C$447,3,FALSE),0)</f>
        <v>0</v>
      </c>
      <c r="Z908">
        <f>IFERROR(VLOOKUP(C908,RAIVA!$A$5:$C$16,3,FALSE),0)</f>
        <v>0</v>
      </c>
    </row>
    <row r="909" spans="1:26" x14ac:dyDescent="0.3">
      <c r="A909" s="2" t="s">
        <v>1637</v>
      </c>
      <c r="B909" s="2" t="s">
        <v>2159</v>
      </c>
      <c r="C909" s="2">
        <v>350890</v>
      </c>
      <c r="D909" s="2">
        <v>3508900</v>
      </c>
      <c r="E909" s="2" t="s">
        <v>1637</v>
      </c>
      <c r="F909" s="2" t="s">
        <v>2159</v>
      </c>
      <c r="G909" s="2">
        <f>IFERROR(VLOOKUP(D909,Coordenadas!$A$2:$D$5571,3,FALSE),0)</f>
        <v>-22.012699999999999</v>
      </c>
      <c r="H909" s="2">
        <f>IFERROR(VLOOKUP(D909,Coordenadas!$A$2:$D$5571,4,FALSE),0)</f>
        <v>-51.239400000000003</v>
      </c>
      <c r="I909" s="2" t="s">
        <v>5325</v>
      </c>
      <c r="J909" s="2">
        <v>4072</v>
      </c>
      <c r="K909" s="2" t="s">
        <v>5332</v>
      </c>
      <c r="L909" s="2">
        <f>IFERROR(VLOOKUP(C909,BOTULISMO!$A$3:$C$19,3,FALSE),0)</f>
        <v>0</v>
      </c>
      <c r="M909" s="2">
        <f>IFERROR(VLOOKUP(C909,'LEISHMANIOSE VISCERAL'!$A$4:$C$454,3,FALSE),0)</f>
        <v>0</v>
      </c>
      <c r="N909" s="2">
        <f>IFERROR(VLOOKUP(C909,'LEISHMANIOSE TEGUMENTAR'!$A$4:$C$1681,3,FALSE),0)</f>
        <v>0</v>
      </c>
      <c r="O909" s="2">
        <f>IFERROR(VLOOKUP(C909,'FEBRE AMARELA'!$A$4:$C$38,3,FALSE),0)</f>
        <v>0</v>
      </c>
      <c r="P909" s="2">
        <f>IFERROR(VLOOKUP(C909,DENGUE!$A$5:$C$4097,3,FALSE),0)</f>
        <v>32</v>
      </c>
      <c r="Q909" s="2">
        <f>IFERROR(VLOOKUP(C909,'HEPATITE VIRAL'!$A$5:$C$3162,3,FALSE),0)</f>
        <v>0</v>
      </c>
      <c r="R909" s="2">
        <f>IFERROR(VLOOKUP(C909,'FEBRE MACULOSA'!$A$5:$C$181,3,FALSE),0)</f>
        <v>0</v>
      </c>
      <c r="S909" s="2">
        <f>IFERROR(VLOOKUP(C909,LEPTOSPIROSE!$A$5:$C$1176,3,FALSE),0)</f>
        <v>0</v>
      </c>
      <c r="T909" s="2">
        <f>IFERROR(VLOOKUP(C909,'DOENÇA DE CHAGAS'!$A$5:$C$100,3,FALSE),0)</f>
        <v>0</v>
      </c>
      <c r="U909" s="2">
        <f>IFERROR(VLOOKUP(C909,'PICADAS DE COBRAS'!$A$6:$C$4645,3,FALSE),0)</f>
        <v>0</v>
      </c>
      <c r="V909">
        <f>IFERROR(VLOOKUP(C909,'ZIKA VIRUS'!$A$5:$C$2399,3,FALSE),0)</f>
        <v>0</v>
      </c>
      <c r="W909">
        <f>IFERROR(VLOOKUP(C909,'FEBRE TIFÓIDE'!$A$5:$C$46,3,FALSE),0)</f>
        <v>0</v>
      </c>
      <c r="X909">
        <f>IFERROR(VLOOKUP(C909,HANTAVIROSE!$A$5:$C$153,3,FALSE),0)</f>
        <v>0</v>
      </c>
      <c r="Y909">
        <f>IFERROR(VLOOKUP(C909,MENINGITE!$A$5:$C$447,3,FALSE),0)</f>
        <v>0</v>
      </c>
      <c r="Z909">
        <f>IFERROR(VLOOKUP(C909,RAIVA!$A$5:$C$16,3,FALSE),0)</f>
        <v>0</v>
      </c>
    </row>
    <row r="910" spans="1:26" x14ac:dyDescent="0.3">
      <c r="A910" s="2" t="s">
        <v>2425</v>
      </c>
      <c r="B910" s="2" t="s">
        <v>3151</v>
      </c>
      <c r="C910" s="2">
        <v>311010</v>
      </c>
      <c r="D910" s="2">
        <v>3110103</v>
      </c>
      <c r="E910" s="2" t="s">
        <v>2425</v>
      </c>
      <c r="F910" s="2" t="s">
        <v>3151</v>
      </c>
      <c r="G910" s="2">
        <f>IFERROR(VLOOKUP(D910,Coordenadas!$A$2:$D$5571,3,FALSE),0)</f>
        <v>-20.695599999999999</v>
      </c>
      <c r="H910" s="2">
        <f>IFERROR(VLOOKUP(D910,Coordenadas!$A$2:$D$5571,4,FALSE),0)</f>
        <v>-41.929200000000002</v>
      </c>
      <c r="I910" s="2" t="s">
        <v>5325</v>
      </c>
      <c r="J910" s="2">
        <v>4968</v>
      </c>
      <c r="K910" s="2" t="s">
        <v>5332</v>
      </c>
      <c r="L910" s="2">
        <f>IFERROR(VLOOKUP(C910,BOTULISMO!$A$3:$C$19,3,FALSE),0)</f>
        <v>0</v>
      </c>
      <c r="M910" s="2">
        <f>IFERROR(VLOOKUP(C910,'LEISHMANIOSE VISCERAL'!$A$4:$C$454,3,FALSE),0)</f>
        <v>0</v>
      </c>
      <c r="N910" s="2">
        <f>IFERROR(VLOOKUP(C910,'LEISHMANIOSE TEGUMENTAR'!$A$4:$C$1681,3,FALSE),0)</f>
        <v>3</v>
      </c>
      <c r="O910" s="2">
        <f>IFERROR(VLOOKUP(C910,'FEBRE AMARELA'!$A$4:$C$38,3,FALSE),0)</f>
        <v>0</v>
      </c>
      <c r="P910" s="2">
        <f>IFERROR(VLOOKUP(C910,DENGUE!$A$5:$C$4097,3,FALSE),0)</f>
        <v>0</v>
      </c>
      <c r="Q910" s="2">
        <f>IFERROR(VLOOKUP(C910,'HEPATITE VIRAL'!$A$5:$C$3162,3,FALSE),0)</f>
        <v>1</v>
      </c>
      <c r="R910" s="2">
        <f>IFERROR(VLOOKUP(C910,'FEBRE MACULOSA'!$A$5:$C$181,3,FALSE),0)</f>
        <v>0</v>
      </c>
      <c r="S910" s="2">
        <f>IFERROR(VLOOKUP(C910,LEPTOSPIROSE!$A$5:$C$1176,3,FALSE),0)</f>
        <v>0</v>
      </c>
      <c r="T910" s="2">
        <f>IFERROR(VLOOKUP(C910,'DOENÇA DE CHAGAS'!$A$5:$C$100,3,FALSE),0)</f>
        <v>0</v>
      </c>
      <c r="U910" s="2">
        <f>IFERROR(VLOOKUP(C910,'PICADAS DE COBRAS'!$A$6:$C$4645,3,FALSE),0)</f>
        <v>0</v>
      </c>
      <c r="V910">
        <f>IFERROR(VLOOKUP(C910,'ZIKA VIRUS'!$A$5:$C$2399,3,FALSE),0)</f>
        <v>0</v>
      </c>
      <c r="W910">
        <f>IFERROR(VLOOKUP(C910,'FEBRE TIFÓIDE'!$A$5:$C$46,3,FALSE),0)</f>
        <v>0</v>
      </c>
      <c r="X910">
        <f>IFERROR(VLOOKUP(C910,HANTAVIROSE!$A$5:$C$153,3,FALSE),0)</f>
        <v>0</v>
      </c>
      <c r="Y910">
        <f>IFERROR(VLOOKUP(C910,MENINGITE!$A$5:$C$447,3,FALSE),0)</f>
        <v>0</v>
      </c>
      <c r="Z910">
        <f>IFERROR(VLOOKUP(C910,RAIVA!$A$5:$C$16,3,FALSE),0)</f>
        <v>0</v>
      </c>
    </row>
    <row r="911" spans="1:26" x14ac:dyDescent="0.3">
      <c r="A911" s="2" t="s">
        <v>3</v>
      </c>
      <c r="B911" s="2" t="s">
        <v>202</v>
      </c>
      <c r="C911" s="2">
        <v>520440</v>
      </c>
      <c r="D911" s="2">
        <v>5204409</v>
      </c>
      <c r="E911" s="2" t="s">
        <v>3</v>
      </c>
      <c r="F911" s="2" t="s">
        <v>202</v>
      </c>
      <c r="G911" s="2">
        <f>IFERROR(VLOOKUP(D911,Coordenadas!$A$2:$D$5571,3,FALSE),0)</f>
        <v>-16.953900000000001</v>
      </c>
      <c r="H911" s="2">
        <f>IFERROR(VLOOKUP(D911,Coordenadas!$A$2:$D$5571,4,FALSE),0)</f>
        <v>-51.809100000000001</v>
      </c>
      <c r="I911" s="2" t="s">
        <v>5327</v>
      </c>
      <c r="J911" s="2">
        <v>16757</v>
      </c>
      <c r="K911" s="2" t="s">
        <v>5332</v>
      </c>
      <c r="L911" s="2">
        <f>IFERROR(VLOOKUP(C911,BOTULISMO!$A$3:$C$19,3,FALSE),0)</f>
        <v>0</v>
      </c>
      <c r="M911" s="2">
        <f>IFERROR(VLOOKUP(C911,'LEISHMANIOSE VISCERAL'!$A$4:$C$454,3,FALSE),0)</f>
        <v>0</v>
      </c>
      <c r="N911" s="2">
        <f>IFERROR(VLOOKUP(C911,'LEISHMANIOSE TEGUMENTAR'!$A$4:$C$1681,3,FALSE),0)</f>
        <v>4</v>
      </c>
      <c r="O911" s="2">
        <f>IFERROR(VLOOKUP(C911,'FEBRE AMARELA'!$A$4:$C$38,3,FALSE),0)</f>
        <v>0</v>
      </c>
      <c r="P911" s="2">
        <f>IFERROR(VLOOKUP(C911,DENGUE!$A$5:$C$4097,3,FALSE),0)</f>
        <v>124</v>
      </c>
      <c r="Q911" s="2">
        <f>IFERROR(VLOOKUP(C911,'HEPATITE VIRAL'!$A$5:$C$3162,3,FALSE),0)</f>
        <v>2</v>
      </c>
      <c r="R911" s="2">
        <f>IFERROR(VLOOKUP(C911,'FEBRE MACULOSA'!$A$5:$C$181,3,FALSE),0)</f>
        <v>0</v>
      </c>
      <c r="S911" s="2">
        <f>IFERROR(VLOOKUP(C911,LEPTOSPIROSE!$A$5:$C$1176,3,FALSE),0)</f>
        <v>0</v>
      </c>
      <c r="T911" s="2">
        <f>IFERROR(VLOOKUP(C911,'DOENÇA DE CHAGAS'!$A$5:$C$100,3,FALSE),0)</f>
        <v>0</v>
      </c>
      <c r="U911" s="2">
        <f>IFERROR(VLOOKUP(C911,'PICADAS DE COBRAS'!$A$6:$C$4645,3,FALSE),0)</f>
        <v>15</v>
      </c>
      <c r="V911">
        <f>IFERROR(VLOOKUP(C911,'ZIKA VIRUS'!$A$5:$C$2399,3,FALSE),0)</f>
        <v>0</v>
      </c>
      <c r="W911">
        <f>IFERROR(VLOOKUP(C911,'FEBRE TIFÓIDE'!$A$5:$C$46,3,FALSE),0)</f>
        <v>0</v>
      </c>
      <c r="X911">
        <f>IFERROR(VLOOKUP(C911,HANTAVIROSE!$A$5:$C$153,3,FALSE),0)</f>
        <v>0</v>
      </c>
      <c r="Y911">
        <f>IFERROR(VLOOKUP(C911,MENINGITE!$A$5:$C$447,3,FALSE),0)</f>
        <v>0</v>
      </c>
      <c r="Z911">
        <f>IFERROR(VLOOKUP(C911,RAIVA!$A$5:$C$16,3,FALSE),0)</f>
        <v>0</v>
      </c>
    </row>
    <row r="912" spans="1:26" x14ac:dyDescent="0.3">
      <c r="A912" s="2" t="s">
        <v>470</v>
      </c>
      <c r="B912" s="2" t="s">
        <v>902</v>
      </c>
      <c r="C912" s="2">
        <v>430330</v>
      </c>
      <c r="D912" s="2">
        <v>4303301</v>
      </c>
      <c r="E912" s="2" t="s">
        <v>470</v>
      </c>
      <c r="F912" s="2" t="s">
        <v>902</v>
      </c>
      <c r="G912" s="2">
        <f>IFERROR(VLOOKUP(D912,Coordenadas!$A$2:$D$5571,3,FALSE),0)</f>
        <v>-28.290500000000002</v>
      </c>
      <c r="H912" s="2">
        <f>IFERROR(VLOOKUP(D912,Coordenadas!$A$2:$D$5571,4,FALSE),0)</f>
        <v>-54.645400000000002</v>
      </c>
      <c r="I912" s="2" t="s">
        <v>5326</v>
      </c>
      <c r="J912" s="2">
        <v>4954</v>
      </c>
      <c r="K912" s="2" t="s">
        <v>5332</v>
      </c>
      <c r="L912" s="2">
        <f>IFERROR(VLOOKUP(C912,BOTULISMO!$A$3:$C$19,3,FALSE),0)</f>
        <v>0</v>
      </c>
      <c r="M912" s="2">
        <f>IFERROR(VLOOKUP(C912,'LEISHMANIOSE VISCERAL'!$A$4:$C$454,3,FALSE),0)</f>
        <v>0</v>
      </c>
      <c r="N912" s="2">
        <f>IFERROR(VLOOKUP(C912,'LEISHMANIOSE TEGUMENTAR'!$A$4:$C$1681,3,FALSE),0)</f>
        <v>0</v>
      </c>
      <c r="O912" s="2">
        <f>IFERROR(VLOOKUP(C912,'FEBRE AMARELA'!$A$4:$C$38,3,FALSE),0)</f>
        <v>0</v>
      </c>
      <c r="P912" s="2">
        <f>IFERROR(VLOOKUP(C912,DENGUE!$A$5:$C$4097,3,FALSE),0)</f>
        <v>0</v>
      </c>
      <c r="Q912" s="2">
        <f>IFERROR(VLOOKUP(C912,'HEPATITE VIRAL'!$A$5:$C$3162,3,FALSE),0)</f>
        <v>0</v>
      </c>
      <c r="R912" s="2">
        <f>IFERROR(VLOOKUP(C912,'FEBRE MACULOSA'!$A$5:$C$181,3,FALSE),0)</f>
        <v>0</v>
      </c>
      <c r="S912" s="2">
        <f>IFERROR(VLOOKUP(C912,LEPTOSPIROSE!$A$5:$C$1176,3,FALSE),0)</f>
        <v>0</v>
      </c>
      <c r="T912" s="2">
        <f>IFERROR(VLOOKUP(C912,'DOENÇA DE CHAGAS'!$A$5:$C$100,3,FALSE),0)</f>
        <v>0</v>
      </c>
      <c r="U912" s="2">
        <f>IFERROR(VLOOKUP(C912,'PICADAS DE COBRAS'!$A$6:$C$4645,3,FALSE),0)</f>
        <v>10</v>
      </c>
      <c r="V912">
        <f>IFERROR(VLOOKUP(C912,'ZIKA VIRUS'!$A$5:$C$2399,3,FALSE),0)</f>
        <v>0</v>
      </c>
      <c r="W912">
        <f>IFERROR(VLOOKUP(C912,'FEBRE TIFÓIDE'!$A$5:$C$46,3,FALSE),0)</f>
        <v>0</v>
      </c>
      <c r="X912">
        <f>IFERROR(VLOOKUP(C912,HANTAVIROSE!$A$5:$C$153,3,FALSE),0)</f>
        <v>0</v>
      </c>
      <c r="Y912">
        <f>IFERROR(VLOOKUP(C912,MENINGITE!$A$5:$C$447,3,FALSE),0)</f>
        <v>0</v>
      </c>
      <c r="Z912">
        <f>IFERROR(VLOOKUP(C912,RAIVA!$A$5:$C$16,3,FALSE),0)</f>
        <v>0</v>
      </c>
    </row>
    <row r="913" spans="1:26" x14ac:dyDescent="0.3">
      <c r="A913" s="2" t="s">
        <v>967</v>
      </c>
      <c r="B913" s="2" t="s">
        <v>1206</v>
      </c>
      <c r="C913" s="2">
        <v>420310</v>
      </c>
      <c r="D913" s="2">
        <v>4203105</v>
      </c>
      <c r="E913" s="2" t="s">
        <v>967</v>
      </c>
      <c r="F913" s="2" t="s">
        <v>1206</v>
      </c>
      <c r="G913" s="2">
        <f>IFERROR(VLOOKUP(D913,Coordenadas!$A$2:$D$5571,3,FALSE),0)</f>
        <v>-27.074100000000001</v>
      </c>
      <c r="H913" s="2">
        <f>IFERROR(VLOOKUP(D913,Coordenadas!$A$2:$D$5571,4,FALSE),0)</f>
        <v>-53.245800000000003</v>
      </c>
      <c r="I913" s="2" t="s">
        <v>5326</v>
      </c>
      <c r="J913" s="2">
        <v>6219</v>
      </c>
      <c r="K913" s="2" t="s">
        <v>5332</v>
      </c>
      <c r="L913" s="2">
        <f>IFERROR(VLOOKUP(C913,BOTULISMO!$A$3:$C$19,3,FALSE),0)</f>
        <v>0</v>
      </c>
      <c r="M913" s="2">
        <f>IFERROR(VLOOKUP(C913,'LEISHMANIOSE VISCERAL'!$A$4:$C$454,3,FALSE),0)</f>
        <v>0</v>
      </c>
      <c r="N913" s="2">
        <f>IFERROR(VLOOKUP(C913,'LEISHMANIOSE TEGUMENTAR'!$A$4:$C$1681,3,FALSE),0)</f>
        <v>0</v>
      </c>
      <c r="O913" s="2">
        <f>IFERROR(VLOOKUP(C913,'FEBRE AMARELA'!$A$4:$C$38,3,FALSE),0)</f>
        <v>0</v>
      </c>
      <c r="P913" s="2">
        <f>IFERROR(VLOOKUP(C913,DENGUE!$A$5:$C$4097,3,FALSE),0)</f>
        <v>31</v>
      </c>
      <c r="Q913" s="2">
        <f>IFERROR(VLOOKUP(C913,'HEPATITE VIRAL'!$A$5:$C$3162,3,FALSE),0)</f>
        <v>22</v>
      </c>
      <c r="R913" s="2">
        <f>IFERROR(VLOOKUP(C913,'FEBRE MACULOSA'!$A$5:$C$181,3,FALSE),0)</f>
        <v>0</v>
      </c>
      <c r="S913" s="2">
        <f>IFERROR(VLOOKUP(C913,LEPTOSPIROSE!$A$5:$C$1176,3,FALSE),0)</f>
        <v>4</v>
      </c>
      <c r="T913" s="2">
        <f>IFERROR(VLOOKUP(C913,'DOENÇA DE CHAGAS'!$A$5:$C$100,3,FALSE),0)</f>
        <v>0</v>
      </c>
      <c r="U913" s="2">
        <f>IFERROR(VLOOKUP(C913,'PICADAS DE COBRAS'!$A$6:$C$4645,3,FALSE),0)</f>
        <v>25</v>
      </c>
      <c r="V913">
        <f>IFERROR(VLOOKUP(C913,'ZIKA VIRUS'!$A$5:$C$2399,3,FALSE),0)</f>
        <v>1</v>
      </c>
      <c r="W913">
        <f>IFERROR(VLOOKUP(C913,'FEBRE TIFÓIDE'!$A$5:$C$46,3,FALSE),0)</f>
        <v>0</v>
      </c>
      <c r="X913">
        <f>IFERROR(VLOOKUP(C913,HANTAVIROSE!$A$5:$C$153,3,FALSE),0)</f>
        <v>0</v>
      </c>
      <c r="Y913">
        <f>IFERROR(VLOOKUP(C913,MENINGITE!$A$5:$C$447,3,FALSE),0)</f>
        <v>0</v>
      </c>
      <c r="Z913">
        <f>IFERROR(VLOOKUP(C913,RAIVA!$A$5:$C$16,3,FALSE),0)</f>
        <v>0</v>
      </c>
    </row>
    <row r="914" spans="1:26" x14ac:dyDescent="0.3">
      <c r="A914" s="2" t="s">
        <v>3988</v>
      </c>
      <c r="B914" s="2" t="s">
        <v>901</v>
      </c>
      <c r="C914" s="2">
        <v>250360</v>
      </c>
      <c r="D914" s="2">
        <v>2503605</v>
      </c>
      <c r="E914" s="2" t="s">
        <v>3988</v>
      </c>
      <c r="F914" s="2" t="s">
        <v>901</v>
      </c>
      <c r="G914" s="2">
        <f>IFERROR(VLOOKUP(D914,Coordenadas!$A$2:$D$5571,3,FALSE),0)</f>
        <v>-6.6211500000000001</v>
      </c>
      <c r="H914" s="2">
        <f>IFERROR(VLOOKUP(D914,Coordenadas!$A$2:$D$5571,4,FALSE),0)</f>
        <v>-35.458100000000002</v>
      </c>
      <c r="I914" s="2" t="s">
        <v>5324</v>
      </c>
      <c r="J914" s="2">
        <v>7220</v>
      </c>
      <c r="K914" s="2" t="s">
        <v>5332</v>
      </c>
      <c r="L914" s="2">
        <f>IFERROR(VLOOKUP(C914,BOTULISMO!$A$3:$C$19,3,FALSE),0)</f>
        <v>0</v>
      </c>
      <c r="M914" s="2">
        <f>IFERROR(VLOOKUP(C914,'LEISHMANIOSE VISCERAL'!$A$4:$C$454,3,FALSE),0)</f>
        <v>1</v>
      </c>
      <c r="N914" s="2">
        <f>IFERROR(VLOOKUP(C914,'LEISHMANIOSE TEGUMENTAR'!$A$4:$C$1681,3,FALSE),0)</f>
        <v>0</v>
      </c>
      <c r="O914" s="2">
        <f>IFERROR(VLOOKUP(C914,'FEBRE AMARELA'!$A$4:$C$38,3,FALSE),0)</f>
        <v>0</v>
      </c>
      <c r="P914" s="2">
        <f>IFERROR(VLOOKUP(C914,DENGUE!$A$5:$C$4097,3,FALSE),0)</f>
        <v>0</v>
      </c>
      <c r="Q914" s="2">
        <f>IFERROR(VLOOKUP(C914,'HEPATITE VIRAL'!$A$5:$C$3162,3,FALSE),0)</f>
        <v>0</v>
      </c>
      <c r="R914" s="2">
        <f>IFERROR(VLOOKUP(C914,'FEBRE MACULOSA'!$A$5:$C$181,3,FALSE),0)</f>
        <v>0</v>
      </c>
      <c r="S914" s="2">
        <f>IFERROR(VLOOKUP(C914,LEPTOSPIROSE!$A$5:$C$1176,3,FALSE),0)</f>
        <v>0</v>
      </c>
      <c r="T914" s="2">
        <f>IFERROR(VLOOKUP(C914,'DOENÇA DE CHAGAS'!$A$5:$C$100,3,FALSE),0)</f>
        <v>0</v>
      </c>
      <c r="U914" s="2">
        <f>IFERROR(VLOOKUP(C914,'PICADAS DE COBRAS'!$A$6:$C$4645,3,FALSE),0)</f>
        <v>0</v>
      </c>
      <c r="V914">
        <f>IFERROR(VLOOKUP(C914,'ZIKA VIRUS'!$A$5:$C$2399,3,FALSE),0)</f>
        <v>0</v>
      </c>
      <c r="W914">
        <f>IFERROR(VLOOKUP(C914,'FEBRE TIFÓIDE'!$A$5:$C$46,3,FALSE),0)</f>
        <v>0</v>
      </c>
      <c r="X914">
        <f>IFERROR(VLOOKUP(C914,HANTAVIROSE!$A$5:$C$153,3,FALSE),0)</f>
        <v>0</v>
      </c>
      <c r="Y914">
        <f>IFERROR(VLOOKUP(C914,MENINGITE!$A$5:$C$447,3,FALSE),0)</f>
        <v>0</v>
      </c>
      <c r="Z914">
        <f>IFERROR(VLOOKUP(C914,RAIVA!$A$5:$C$16,3,FALSE),0)</f>
        <v>0</v>
      </c>
    </row>
    <row r="915" spans="1:26" x14ac:dyDescent="0.3">
      <c r="A915" s="2" t="s">
        <v>470</v>
      </c>
      <c r="B915" s="2" t="s">
        <v>901</v>
      </c>
      <c r="C915" s="2">
        <v>430340</v>
      </c>
      <c r="D915" s="2">
        <v>4303400</v>
      </c>
      <c r="E915" s="2" t="s">
        <v>470</v>
      </c>
      <c r="F915" s="2" t="s">
        <v>901</v>
      </c>
      <c r="G915" s="2">
        <f>IFERROR(VLOOKUP(D915,Coordenadas!$A$2:$D$5571,3,FALSE),0)</f>
        <v>-27.2791</v>
      </c>
      <c r="H915" s="2">
        <f>IFERROR(VLOOKUP(D915,Coordenadas!$A$2:$D$5571,4,FALSE),0)</f>
        <v>-53.425699999999999</v>
      </c>
      <c r="I915" s="2" t="s">
        <v>5326</v>
      </c>
      <c r="J915" s="2">
        <v>5071</v>
      </c>
      <c r="K915" s="2" t="s">
        <v>5332</v>
      </c>
      <c r="L915" s="2">
        <f>IFERROR(VLOOKUP(C915,BOTULISMO!$A$3:$C$19,3,FALSE),0)</f>
        <v>0</v>
      </c>
      <c r="M915" s="2">
        <f>IFERROR(VLOOKUP(C915,'LEISHMANIOSE VISCERAL'!$A$4:$C$454,3,FALSE),0)</f>
        <v>0</v>
      </c>
      <c r="N915" s="2">
        <f>IFERROR(VLOOKUP(C915,'LEISHMANIOSE TEGUMENTAR'!$A$4:$C$1681,3,FALSE),0)</f>
        <v>0</v>
      </c>
      <c r="O915" s="2">
        <f>IFERROR(VLOOKUP(C915,'FEBRE AMARELA'!$A$4:$C$38,3,FALSE),0)</f>
        <v>0</v>
      </c>
      <c r="P915" s="2">
        <f>IFERROR(VLOOKUP(C915,DENGUE!$A$5:$C$4097,3,FALSE),0)</f>
        <v>3</v>
      </c>
      <c r="Q915" s="2">
        <f>IFERROR(VLOOKUP(C915,'HEPATITE VIRAL'!$A$5:$C$3162,3,FALSE),0)</f>
        <v>3</v>
      </c>
      <c r="R915" s="2">
        <f>IFERROR(VLOOKUP(C915,'FEBRE MACULOSA'!$A$5:$C$181,3,FALSE),0)</f>
        <v>0</v>
      </c>
      <c r="S915" s="2">
        <f>IFERROR(VLOOKUP(C915,LEPTOSPIROSE!$A$5:$C$1176,3,FALSE),0)</f>
        <v>0</v>
      </c>
      <c r="T915" s="2">
        <f>IFERROR(VLOOKUP(C915,'DOENÇA DE CHAGAS'!$A$5:$C$100,3,FALSE),0)</f>
        <v>0</v>
      </c>
      <c r="U915" s="2">
        <f>IFERROR(VLOOKUP(C915,'PICADAS DE COBRAS'!$A$6:$C$4645,3,FALSE),0)</f>
        <v>24</v>
      </c>
      <c r="V915">
        <f>IFERROR(VLOOKUP(C915,'ZIKA VIRUS'!$A$5:$C$2399,3,FALSE),0)</f>
        <v>0</v>
      </c>
      <c r="W915">
        <f>IFERROR(VLOOKUP(C915,'FEBRE TIFÓIDE'!$A$5:$C$46,3,FALSE),0)</f>
        <v>0</v>
      </c>
      <c r="X915">
        <f>IFERROR(VLOOKUP(C915,HANTAVIROSE!$A$5:$C$153,3,FALSE),0)</f>
        <v>0</v>
      </c>
      <c r="Y915">
        <f>IFERROR(VLOOKUP(C915,MENINGITE!$A$5:$C$447,3,FALSE),0)</f>
        <v>0</v>
      </c>
      <c r="Z915">
        <f>IFERROR(VLOOKUP(C915,RAIVA!$A$5:$C$16,3,FALSE),0)</f>
        <v>0</v>
      </c>
    </row>
    <row r="916" spans="1:26" x14ac:dyDescent="0.3">
      <c r="A916" s="2" t="s">
        <v>4178</v>
      </c>
      <c r="B916" s="2" t="s">
        <v>4301</v>
      </c>
      <c r="C916" s="2">
        <v>240185</v>
      </c>
      <c r="D916" s="2">
        <v>2401859</v>
      </c>
      <c r="E916" s="2" t="s">
        <v>4178</v>
      </c>
      <c r="F916" s="2" t="s">
        <v>4301</v>
      </c>
      <c r="G916" s="2">
        <f>IFERROR(VLOOKUP(D916,Coordenadas!$A$2:$D$5571,3,FALSE),0)</f>
        <v>-5.0709099999999996</v>
      </c>
      <c r="H916" s="2">
        <f>IFERROR(VLOOKUP(D916,Coordenadas!$A$2:$D$5571,4,FALSE),0)</f>
        <v>-36.0717</v>
      </c>
      <c r="I916" s="2" t="s">
        <v>5324</v>
      </c>
      <c r="J916" s="2">
        <v>6016</v>
      </c>
      <c r="K916" s="2" t="s">
        <v>5332</v>
      </c>
      <c r="L916" s="2">
        <f>IFERROR(VLOOKUP(C916,BOTULISMO!$A$3:$C$19,3,FALSE),0)</f>
        <v>0</v>
      </c>
      <c r="M916" s="2">
        <f>IFERROR(VLOOKUP(C916,'LEISHMANIOSE VISCERAL'!$A$4:$C$454,3,FALSE),0)</f>
        <v>0</v>
      </c>
      <c r="N916" s="2">
        <f>IFERROR(VLOOKUP(C916,'LEISHMANIOSE TEGUMENTAR'!$A$4:$C$1681,3,FALSE),0)</f>
        <v>0</v>
      </c>
      <c r="O916" s="2">
        <f>IFERROR(VLOOKUP(C916,'FEBRE AMARELA'!$A$4:$C$38,3,FALSE),0)</f>
        <v>0</v>
      </c>
      <c r="P916" s="2">
        <f>IFERROR(VLOOKUP(C916,DENGUE!$A$5:$C$4097,3,FALSE),0)</f>
        <v>20</v>
      </c>
      <c r="Q916" s="2">
        <f>IFERROR(VLOOKUP(C916,'HEPATITE VIRAL'!$A$5:$C$3162,3,FALSE),0)</f>
        <v>0</v>
      </c>
      <c r="R916" s="2">
        <f>IFERROR(VLOOKUP(C916,'FEBRE MACULOSA'!$A$5:$C$181,3,FALSE),0)</f>
        <v>0</v>
      </c>
      <c r="S916" s="2">
        <f>IFERROR(VLOOKUP(C916,LEPTOSPIROSE!$A$5:$C$1176,3,FALSE),0)</f>
        <v>0</v>
      </c>
      <c r="T916" s="2">
        <f>IFERROR(VLOOKUP(C916,'DOENÇA DE CHAGAS'!$A$5:$C$100,3,FALSE),0)</f>
        <v>0</v>
      </c>
      <c r="U916" s="2">
        <f>IFERROR(VLOOKUP(C916,'PICADAS DE COBRAS'!$A$6:$C$4645,3,FALSE),0)</f>
        <v>8</v>
      </c>
      <c r="V916">
        <f>IFERROR(VLOOKUP(C916,'ZIKA VIRUS'!$A$5:$C$2399,3,FALSE),0)</f>
        <v>0</v>
      </c>
      <c r="W916">
        <f>IFERROR(VLOOKUP(C916,'FEBRE TIFÓIDE'!$A$5:$C$46,3,FALSE),0)</f>
        <v>0</v>
      </c>
      <c r="X916">
        <f>IFERROR(VLOOKUP(C916,HANTAVIROSE!$A$5:$C$153,3,FALSE),0)</f>
        <v>0</v>
      </c>
      <c r="Y916">
        <f>IFERROR(VLOOKUP(C916,MENINGITE!$A$5:$C$447,3,FALSE),0)</f>
        <v>0</v>
      </c>
      <c r="Z916">
        <f>IFERROR(VLOOKUP(C916,RAIVA!$A$5:$C$16,3,FALSE),0)</f>
        <v>0</v>
      </c>
    </row>
    <row r="917" spans="1:26" x14ac:dyDescent="0.3">
      <c r="A917" s="2" t="s">
        <v>4178</v>
      </c>
      <c r="B917" s="2" t="s">
        <v>4300</v>
      </c>
      <c r="C917" s="2">
        <v>240190</v>
      </c>
      <c r="D917" s="2">
        <v>2401909</v>
      </c>
      <c r="E917" s="2" t="s">
        <v>4178</v>
      </c>
      <c r="F917" s="2" t="s">
        <v>4300</v>
      </c>
      <c r="G917" s="2">
        <f>IFERROR(VLOOKUP(D917,Coordenadas!$A$2:$D$5571,3,FALSE),0)</f>
        <v>-5.7654100000000001</v>
      </c>
      <c r="H917" s="2">
        <f>IFERROR(VLOOKUP(D917,Coordenadas!$A$2:$D$5571,4,FALSE),0)</f>
        <v>-35.9938</v>
      </c>
      <c r="I917" s="2" t="s">
        <v>5324</v>
      </c>
      <c r="J917" s="2">
        <v>3308</v>
      </c>
      <c r="K917" s="2" t="s">
        <v>5332</v>
      </c>
      <c r="L917" s="2">
        <f>IFERROR(VLOOKUP(C917,BOTULISMO!$A$3:$C$19,3,FALSE),0)</f>
        <v>0</v>
      </c>
      <c r="M917" s="2">
        <f>IFERROR(VLOOKUP(C917,'LEISHMANIOSE VISCERAL'!$A$4:$C$454,3,FALSE),0)</f>
        <v>0</v>
      </c>
      <c r="N917" s="2">
        <f>IFERROR(VLOOKUP(C917,'LEISHMANIOSE TEGUMENTAR'!$A$4:$C$1681,3,FALSE),0)</f>
        <v>0</v>
      </c>
      <c r="O917" s="2">
        <f>IFERROR(VLOOKUP(C917,'FEBRE AMARELA'!$A$4:$C$38,3,FALSE),0)</f>
        <v>0</v>
      </c>
      <c r="P917" s="2">
        <f>IFERROR(VLOOKUP(C917,DENGUE!$A$5:$C$4097,3,FALSE),0)</f>
        <v>5</v>
      </c>
      <c r="Q917" s="2">
        <f>IFERROR(VLOOKUP(C917,'HEPATITE VIRAL'!$A$5:$C$3162,3,FALSE),0)</f>
        <v>0</v>
      </c>
      <c r="R917" s="2">
        <f>IFERROR(VLOOKUP(C917,'FEBRE MACULOSA'!$A$5:$C$181,3,FALSE),0)</f>
        <v>0</v>
      </c>
      <c r="S917" s="2">
        <f>IFERROR(VLOOKUP(C917,LEPTOSPIROSE!$A$5:$C$1176,3,FALSE),0)</f>
        <v>0</v>
      </c>
      <c r="T917" s="2">
        <f>IFERROR(VLOOKUP(C917,'DOENÇA DE CHAGAS'!$A$5:$C$100,3,FALSE),0)</f>
        <v>0</v>
      </c>
      <c r="U917" s="2">
        <f>IFERROR(VLOOKUP(C917,'PICADAS DE COBRAS'!$A$6:$C$4645,3,FALSE),0)</f>
        <v>13</v>
      </c>
      <c r="V917">
        <f>IFERROR(VLOOKUP(C917,'ZIKA VIRUS'!$A$5:$C$2399,3,FALSE),0)</f>
        <v>1</v>
      </c>
      <c r="W917">
        <f>IFERROR(VLOOKUP(C917,'FEBRE TIFÓIDE'!$A$5:$C$46,3,FALSE),0)</f>
        <v>0</v>
      </c>
      <c r="X917">
        <f>IFERROR(VLOOKUP(C917,HANTAVIROSE!$A$5:$C$153,3,FALSE),0)</f>
        <v>0</v>
      </c>
      <c r="Y917">
        <f>IFERROR(VLOOKUP(C917,MENINGITE!$A$5:$C$447,3,FALSE),0)</f>
        <v>0</v>
      </c>
      <c r="Z917">
        <f>IFERROR(VLOOKUP(C917,RAIVA!$A$5:$C$16,3,FALSE),0)</f>
        <v>0</v>
      </c>
    </row>
    <row r="918" spans="1:26" x14ac:dyDescent="0.3">
      <c r="A918" s="2" t="s">
        <v>4178</v>
      </c>
      <c r="B918" s="2" t="s">
        <v>4299</v>
      </c>
      <c r="C918" s="2">
        <v>240200</v>
      </c>
      <c r="D918" s="2">
        <v>2402006</v>
      </c>
      <c r="E918" s="2" t="s">
        <v>4178</v>
      </c>
      <c r="F918" s="2" t="s">
        <v>4299</v>
      </c>
      <c r="G918" s="2">
        <f>IFERROR(VLOOKUP(D918,Coordenadas!$A$2:$D$5571,3,FALSE),0)</f>
        <v>-6.4544100000000002</v>
      </c>
      <c r="H918" s="2">
        <f>IFERROR(VLOOKUP(D918,Coordenadas!$A$2:$D$5571,4,FALSE),0)</f>
        <v>-37.106699999999996</v>
      </c>
      <c r="I918" s="2" t="s">
        <v>5324</v>
      </c>
      <c r="J918" s="2">
        <v>62709</v>
      </c>
      <c r="K918" s="2" t="s">
        <v>5331</v>
      </c>
      <c r="L918" s="2">
        <f>IFERROR(VLOOKUP(C918,BOTULISMO!$A$3:$C$19,3,FALSE),0)</f>
        <v>0</v>
      </c>
      <c r="M918" s="2">
        <f>IFERROR(VLOOKUP(C918,'LEISHMANIOSE VISCERAL'!$A$4:$C$454,3,FALSE),0)</f>
        <v>0</v>
      </c>
      <c r="N918" s="2">
        <f>IFERROR(VLOOKUP(C918,'LEISHMANIOSE TEGUMENTAR'!$A$4:$C$1681,3,FALSE),0)</f>
        <v>0</v>
      </c>
      <c r="O918" s="2">
        <f>IFERROR(VLOOKUP(C918,'FEBRE AMARELA'!$A$4:$C$38,3,FALSE),0)</f>
        <v>0</v>
      </c>
      <c r="P918" s="2">
        <f>IFERROR(VLOOKUP(C918,DENGUE!$A$5:$C$4097,3,FALSE),0)</f>
        <v>182</v>
      </c>
      <c r="Q918" s="2">
        <f>IFERROR(VLOOKUP(C918,'HEPATITE VIRAL'!$A$5:$C$3162,3,FALSE),0)</f>
        <v>22</v>
      </c>
      <c r="R918" s="2">
        <f>IFERROR(VLOOKUP(C918,'FEBRE MACULOSA'!$A$5:$C$181,3,FALSE),0)</f>
        <v>0</v>
      </c>
      <c r="S918" s="2">
        <f>IFERROR(VLOOKUP(C918,LEPTOSPIROSE!$A$5:$C$1176,3,FALSE),0)</f>
        <v>1</v>
      </c>
      <c r="T918" s="2">
        <f>IFERROR(VLOOKUP(C918,'DOENÇA DE CHAGAS'!$A$5:$C$100,3,FALSE),0)</f>
        <v>0</v>
      </c>
      <c r="U918" s="2">
        <f>IFERROR(VLOOKUP(C918,'PICADAS DE COBRAS'!$A$6:$C$4645,3,FALSE),0)</f>
        <v>188</v>
      </c>
      <c r="V918">
        <f>IFERROR(VLOOKUP(C918,'ZIKA VIRUS'!$A$5:$C$2399,3,FALSE),0)</f>
        <v>8</v>
      </c>
      <c r="W918">
        <f>IFERROR(VLOOKUP(C918,'FEBRE TIFÓIDE'!$A$5:$C$46,3,FALSE),0)</f>
        <v>0</v>
      </c>
      <c r="X918">
        <f>IFERROR(VLOOKUP(C918,HANTAVIROSE!$A$5:$C$153,3,FALSE),0)</f>
        <v>0</v>
      </c>
      <c r="Y918">
        <f>IFERROR(VLOOKUP(C918,MENINGITE!$A$5:$C$447,3,FALSE),0)</f>
        <v>0</v>
      </c>
      <c r="Z918">
        <f>IFERROR(VLOOKUP(C918,RAIVA!$A$5:$C$16,3,FALSE),0)</f>
        <v>0</v>
      </c>
    </row>
    <row r="919" spans="1:26" x14ac:dyDescent="0.3">
      <c r="A919" s="2" t="s">
        <v>1637</v>
      </c>
      <c r="B919" s="2" t="s">
        <v>2158</v>
      </c>
      <c r="C919" s="2">
        <v>350900</v>
      </c>
      <c r="D919" s="2">
        <v>3509007</v>
      </c>
      <c r="E919" s="2" t="s">
        <v>1637</v>
      </c>
      <c r="F919" s="2" t="s">
        <v>2158</v>
      </c>
      <c r="G919" s="2">
        <f>IFERROR(VLOOKUP(D919,Coordenadas!$A$2:$D$5571,3,FALSE),0)</f>
        <v>-23.360700000000001</v>
      </c>
      <c r="H919" s="2">
        <f>IFERROR(VLOOKUP(D919,Coordenadas!$A$2:$D$5571,4,FALSE),0)</f>
        <v>-46.739699999999999</v>
      </c>
      <c r="I919" s="2" t="s">
        <v>5325</v>
      </c>
      <c r="J919" s="2">
        <v>86529</v>
      </c>
      <c r="K919" s="2" t="s">
        <v>5331</v>
      </c>
      <c r="L919" s="2">
        <f>IFERROR(VLOOKUP(C919,BOTULISMO!$A$3:$C$19,3,FALSE),0)</f>
        <v>0</v>
      </c>
      <c r="M919" s="2">
        <f>IFERROR(VLOOKUP(C919,'LEISHMANIOSE VISCERAL'!$A$4:$C$454,3,FALSE),0)</f>
        <v>0</v>
      </c>
      <c r="N919" s="2">
        <f>IFERROR(VLOOKUP(C919,'LEISHMANIOSE TEGUMENTAR'!$A$4:$C$1681,3,FALSE),0)</f>
        <v>0</v>
      </c>
      <c r="O919" s="2">
        <f>IFERROR(VLOOKUP(C919,'FEBRE AMARELA'!$A$4:$C$38,3,FALSE),0)</f>
        <v>0</v>
      </c>
      <c r="P919" s="2">
        <f>IFERROR(VLOOKUP(C919,DENGUE!$A$5:$C$4097,3,FALSE),0)</f>
        <v>24</v>
      </c>
      <c r="Q919" s="2">
        <f>IFERROR(VLOOKUP(C919,'HEPATITE VIRAL'!$A$5:$C$3162,3,FALSE),0)</f>
        <v>17</v>
      </c>
      <c r="R919" s="2">
        <f>IFERROR(VLOOKUP(C919,'FEBRE MACULOSA'!$A$5:$C$181,3,FALSE),0)</f>
        <v>0</v>
      </c>
      <c r="S919" s="2">
        <f>IFERROR(VLOOKUP(C919,LEPTOSPIROSE!$A$5:$C$1176,3,FALSE),0)</f>
        <v>1</v>
      </c>
      <c r="T919" s="2">
        <f>IFERROR(VLOOKUP(C919,'DOENÇA DE CHAGAS'!$A$5:$C$100,3,FALSE),0)</f>
        <v>0</v>
      </c>
      <c r="U919" s="2">
        <f>IFERROR(VLOOKUP(C919,'PICADAS DE COBRAS'!$A$6:$C$4645,3,FALSE),0)</f>
        <v>21</v>
      </c>
      <c r="V919">
        <f>IFERROR(VLOOKUP(C919,'ZIKA VIRUS'!$A$5:$C$2399,3,FALSE),0)</f>
        <v>1</v>
      </c>
      <c r="W919">
        <f>IFERROR(VLOOKUP(C919,'FEBRE TIFÓIDE'!$A$5:$C$46,3,FALSE),0)</f>
        <v>0</v>
      </c>
      <c r="X919">
        <f>IFERROR(VLOOKUP(C919,HANTAVIROSE!$A$5:$C$153,3,FALSE),0)</f>
        <v>0</v>
      </c>
      <c r="Y919">
        <f>IFERROR(VLOOKUP(C919,MENINGITE!$A$5:$C$447,3,FALSE),0)</f>
        <v>0</v>
      </c>
      <c r="Z919">
        <f>IFERROR(VLOOKUP(C919,RAIVA!$A$5:$C$16,3,FALSE),0)</f>
        <v>0</v>
      </c>
    </row>
    <row r="920" spans="1:26" x14ac:dyDescent="0.3">
      <c r="A920" s="2" t="s">
        <v>3257</v>
      </c>
      <c r="B920" s="2" t="s">
        <v>3586</v>
      </c>
      <c r="C920" s="2">
        <v>290540</v>
      </c>
      <c r="D920" s="2">
        <v>2905404</v>
      </c>
      <c r="E920" s="2" t="s">
        <v>3257</v>
      </c>
      <c r="F920" s="2" t="s">
        <v>3586</v>
      </c>
      <c r="G920" s="2">
        <f>IFERROR(VLOOKUP(D920,Coordenadas!$A$2:$D$5571,3,FALSE),0)</f>
        <v>-13.490399999999999</v>
      </c>
      <c r="H920" s="2">
        <f>IFERROR(VLOOKUP(D920,Coordenadas!$A$2:$D$5571,4,FALSE),0)</f>
        <v>-39.046500000000002</v>
      </c>
      <c r="I920" s="2" t="s">
        <v>5324</v>
      </c>
      <c r="J920" s="2">
        <v>15374</v>
      </c>
      <c r="K920" s="2" t="s">
        <v>5332</v>
      </c>
      <c r="L920" s="2">
        <f>IFERROR(VLOOKUP(C920,BOTULISMO!$A$3:$C$19,3,FALSE),0)</f>
        <v>0</v>
      </c>
      <c r="M920" s="2">
        <f>IFERROR(VLOOKUP(C920,'LEISHMANIOSE VISCERAL'!$A$4:$C$454,3,FALSE),0)</f>
        <v>0</v>
      </c>
      <c r="N920" s="2">
        <f>IFERROR(VLOOKUP(C920,'LEISHMANIOSE TEGUMENTAR'!$A$4:$C$1681,3,FALSE),0)</f>
        <v>0</v>
      </c>
      <c r="O920" s="2">
        <f>IFERROR(VLOOKUP(C920,'FEBRE AMARELA'!$A$4:$C$38,3,FALSE),0)</f>
        <v>0</v>
      </c>
      <c r="P920" s="2">
        <f>IFERROR(VLOOKUP(C920,DENGUE!$A$5:$C$4097,3,FALSE),0)</f>
        <v>84</v>
      </c>
      <c r="Q920" s="2">
        <f>IFERROR(VLOOKUP(C920,'HEPATITE VIRAL'!$A$5:$C$3162,3,FALSE),0)</f>
        <v>1</v>
      </c>
      <c r="R920" s="2">
        <f>IFERROR(VLOOKUP(C920,'FEBRE MACULOSA'!$A$5:$C$181,3,FALSE),0)</f>
        <v>0</v>
      </c>
      <c r="S920" s="2">
        <f>IFERROR(VLOOKUP(C920,LEPTOSPIROSE!$A$5:$C$1176,3,FALSE),0)</f>
        <v>0</v>
      </c>
      <c r="T920" s="2">
        <f>IFERROR(VLOOKUP(C920,'DOENÇA DE CHAGAS'!$A$5:$C$100,3,FALSE),0)</f>
        <v>0</v>
      </c>
      <c r="U920" s="2">
        <f>IFERROR(VLOOKUP(C920,'PICADAS DE COBRAS'!$A$6:$C$4645,3,FALSE),0)</f>
        <v>11</v>
      </c>
      <c r="V920">
        <f>IFERROR(VLOOKUP(C920,'ZIKA VIRUS'!$A$5:$C$2399,3,FALSE),0)</f>
        <v>1</v>
      </c>
      <c r="W920">
        <f>IFERROR(VLOOKUP(C920,'FEBRE TIFÓIDE'!$A$5:$C$46,3,FALSE),0)</f>
        <v>0</v>
      </c>
      <c r="X920">
        <f>IFERROR(VLOOKUP(C920,HANTAVIROSE!$A$5:$C$153,3,FALSE),0)</f>
        <v>0</v>
      </c>
      <c r="Y920">
        <f>IFERROR(VLOOKUP(C920,MENINGITE!$A$5:$C$447,3,FALSE),0)</f>
        <v>0</v>
      </c>
      <c r="Z920">
        <f>IFERROR(VLOOKUP(C920,RAIVA!$A$5:$C$16,3,FALSE),0)</f>
        <v>0</v>
      </c>
    </row>
    <row r="921" spans="1:26" x14ac:dyDescent="0.3">
      <c r="A921" s="2" t="s">
        <v>1637</v>
      </c>
      <c r="B921" s="2" t="s">
        <v>2157</v>
      </c>
      <c r="C921" s="2">
        <v>350910</v>
      </c>
      <c r="D921" s="2">
        <v>3509106</v>
      </c>
      <c r="E921" s="2" t="s">
        <v>1637</v>
      </c>
      <c r="F921" s="2" t="s">
        <v>2157</v>
      </c>
      <c r="G921" s="2">
        <f>IFERROR(VLOOKUP(D921,Coordenadas!$A$2:$D$5571,3,FALSE),0)</f>
        <v>-21.8322</v>
      </c>
      <c r="H921" s="2">
        <f>IFERROR(VLOOKUP(D921,Coordenadas!$A$2:$D$5571,4,FALSE),0)</f>
        <v>-51.996899999999997</v>
      </c>
      <c r="I921" s="2" t="s">
        <v>5325</v>
      </c>
      <c r="J921" s="2">
        <v>5039</v>
      </c>
      <c r="K921" s="2" t="s">
        <v>5332</v>
      </c>
      <c r="L921" s="2">
        <f>IFERROR(VLOOKUP(C921,BOTULISMO!$A$3:$C$19,3,FALSE),0)</f>
        <v>0</v>
      </c>
      <c r="M921" s="2">
        <f>IFERROR(VLOOKUP(C921,'LEISHMANIOSE VISCERAL'!$A$4:$C$454,3,FALSE),0)</f>
        <v>0</v>
      </c>
      <c r="N921" s="2">
        <f>IFERROR(VLOOKUP(C921,'LEISHMANIOSE TEGUMENTAR'!$A$4:$C$1681,3,FALSE),0)</f>
        <v>0</v>
      </c>
      <c r="O921" s="2">
        <f>IFERROR(VLOOKUP(C921,'FEBRE AMARELA'!$A$4:$C$38,3,FALSE),0)</f>
        <v>0</v>
      </c>
      <c r="P921" s="2">
        <f>IFERROR(VLOOKUP(C921,DENGUE!$A$5:$C$4097,3,FALSE),0)</f>
        <v>192</v>
      </c>
      <c r="Q921" s="2">
        <f>IFERROR(VLOOKUP(C921,'HEPATITE VIRAL'!$A$5:$C$3162,3,FALSE),0)</f>
        <v>9</v>
      </c>
      <c r="R921" s="2">
        <f>IFERROR(VLOOKUP(C921,'FEBRE MACULOSA'!$A$5:$C$181,3,FALSE),0)</f>
        <v>0</v>
      </c>
      <c r="S921" s="2">
        <f>IFERROR(VLOOKUP(C921,LEPTOSPIROSE!$A$5:$C$1176,3,FALSE),0)</f>
        <v>0</v>
      </c>
      <c r="T921" s="2">
        <f>IFERROR(VLOOKUP(C921,'DOENÇA DE CHAGAS'!$A$5:$C$100,3,FALSE),0)</f>
        <v>0</v>
      </c>
      <c r="U921" s="2">
        <f>IFERROR(VLOOKUP(C921,'PICADAS DE COBRAS'!$A$6:$C$4645,3,FALSE),0)</f>
        <v>5</v>
      </c>
      <c r="V921">
        <f>IFERROR(VLOOKUP(C921,'ZIKA VIRUS'!$A$5:$C$2399,3,FALSE),0)</f>
        <v>0</v>
      </c>
      <c r="W921">
        <f>IFERROR(VLOOKUP(C921,'FEBRE TIFÓIDE'!$A$5:$C$46,3,FALSE),0)</f>
        <v>0</v>
      </c>
      <c r="X921">
        <f>IFERROR(VLOOKUP(C921,HANTAVIROSE!$A$5:$C$153,3,FALSE),0)</f>
        <v>0</v>
      </c>
      <c r="Y921">
        <f>IFERROR(VLOOKUP(C921,MENINGITE!$A$5:$C$447,3,FALSE),0)</f>
        <v>0</v>
      </c>
      <c r="Z921">
        <f>IFERROR(VLOOKUP(C921,RAIVA!$A$5:$C$16,3,FALSE),0)</f>
        <v>0</v>
      </c>
    </row>
    <row r="922" spans="1:26" x14ac:dyDescent="0.3">
      <c r="A922" s="2" t="s">
        <v>1637</v>
      </c>
      <c r="B922" s="2" t="s">
        <v>2156</v>
      </c>
      <c r="C922" s="2">
        <v>350920</v>
      </c>
      <c r="D922" s="2">
        <v>3509205</v>
      </c>
      <c r="E922" s="2" t="s">
        <v>1637</v>
      </c>
      <c r="F922" s="2" t="s">
        <v>2156</v>
      </c>
      <c r="G922" s="2">
        <f>IFERROR(VLOOKUP(D922,Coordenadas!$A$2:$D$5571,3,FALSE),0)</f>
        <v>-23.355</v>
      </c>
      <c r="H922" s="2">
        <f>IFERROR(VLOOKUP(D922,Coordenadas!$A$2:$D$5571,4,FALSE),0)</f>
        <v>-46.878100000000003</v>
      </c>
      <c r="I922" s="2" t="s">
        <v>5325</v>
      </c>
      <c r="J922" s="2">
        <v>64114</v>
      </c>
      <c r="K922" s="2" t="s">
        <v>5331</v>
      </c>
      <c r="L922" s="2">
        <f>IFERROR(VLOOKUP(C922,BOTULISMO!$A$3:$C$19,3,FALSE),0)</f>
        <v>0</v>
      </c>
      <c r="M922" s="2">
        <f>IFERROR(VLOOKUP(C922,'LEISHMANIOSE VISCERAL'!$A$4:$C$454,3,FALSE),0)</f>
        <v>0</v>
      </c>
      <c r="N922" s="2">
        <f>IFERROR(VLOOKUP(C922,'LEISHMANIOSE TEGUMENTAR'!$A$4:$C$1681,3,FALSE),0)</f>
        <v>1</v>
      </c>
      <c r="O922" s="2">
        <f>IFERROR(VLOOKUP(C922,'FEBRE AMARELA'!$A$4:$C$38,3,FALSE),0)</f>
        <v>0</v>
      </c>
      <c r="P922" s="2">
        <f>IFERROR(VLOOKUP(C922,DENGUE!$A$5:$C$4097,3,FALSE),0)</f>
        <v>28</v>
      </c>
      <c r="Q922" s="2">
        <f>IFERROR(VLOOKUP(C922,'HEPATITE VIRAL'!$A$5:$C$3162,3,FALSE),0)</f>
        <v>20</v>
      </c>
      <c r="R922" s="2">
        <f>IFERROR(VLOOKUP(C922,'FEBRE MACULOSA'!$A$5:$C$181,3,FALSE),0)</f>
        <v>1</v>
      </c>
      <c r="S922" s="2">
        <f>IFERROR(VLOOKUP(C922,LEPTOSPIROSE!$A$5:$C$1176,3,FALSE),0)</f>
        <v>0</v>
      </c>
      <c r="T922" s="2">
        <f>IFERROR(VLOOKUP(C922,'DOENÇA DE CHAGAS'!$A$5:$C$100,3,FALSE),0)</f>
        <v>0</v>
      </c>
      <c r="U922" s="2">
        <f>IFERROR(VLOOKUP(C922,'PICADAS DE COBRAS'!$A$6:$C$4645,3,FALSE),0)</f>
        <v>39</v>
      </c>
      <c r="V922">
        <f>IFERROR(VLOOKUP(C922,'ZIKA VIRUS'!$A$5:$C$2399,3,FALSE),0)</f>
        <v>1</v>
      </c>
      <c r="W922">
        <f>IFERROR(VLOOKUP(C922,'FEBRE TIFÓIDE'!$A$5:$C$46,3,FALSE),0)</f>
        <v>0</v>
      </c>
      <c r="X922">
        <f>IFERROR(VLOOKUP(C922,HANTAVIROSE!$A$5:$C$153,3,FALSE),0)</f>
        <v>0</v>
      </c>
      <c r="Y922">
        <f>IFERROR(VLOOKUP(C922,MENINGITE!$A$5:$C$447,3,FALSE),0)</f>
        <v>0</v>
      </c>
      <c r="Z922">
        <f>IFERROR(VLOOKUP(C922,RAIVA!$A$5:$C$16,3,FALSE),0)</f>
        <v>0</v>
      </c>
    </row>
    <row r="923" spans="1:26" x14ac:dyDescent="0.3">
      <c r="A923" s="2" t="s">
        <v>4704</v>
      </c>
      <c r="B923" s="2" t="s">
        <v>4859</v>
      </c>
      <c r="C923" s="2">
        <v>210240</v>
      </c>
      <c r="D923" s="2">
        <v>2102408</v>
      </c>
      <c r="E923" s="2" t="s">
        <v>4704</v>
      </c>
      <c r="F923" s="2" t="s">
        <v>4859</v>
      </c>
      <c r="G923" s="2">
        <f>IFERROR(VLOOKUP(D923,Coordenadas!$A$2:$D$5571,3,FALSE),0)</f>
        <v>-2.8732600000000001</v>
      </c>
      <c r="H923" s="2">
        <f>IFERROR(VLOOKUP(D923,Coordenadas!$A$2:$D$5571,4,FALSE),0)</f>
        <v>-44.674100000000003</v>
      </c>
      <c r="I923" s="2" t="s">
        <v>5324</v>
      </c>
      <c r="J923" s="2">
        <v>10593</v>
      </c>
      <c r="K923" s="2" t="s">
        <v>5332</v>
      </c>
      <c r="L923" s="2">
        <f>IFERROR(VLOOKUP(C923,BOTULISMO!$A$3:$C$19,3,FALSE),0)</f>
        <v>0</v>
      </c>
      <c r="M923" s="2">
        <f>IFERROR(VLOOKUP(C923,'LEISHMANIOSE VISCERAL'!$A$4:$C$454,3,FALSE),0)</f>
        <v>0</v>
      </c>
      <c r="N923" s="2">
        <f>IFERROR(VLOOKUP(C923,'LEISHMANIOSE TEGUMENTAR'!$A$4:$C$1681,3,FALSE),0)</f>
        <v>0</v>
      </c>
      <c r="O923" s="2">
        <f>IFERROR(VLOOKUP(C923,'FEBRE AMARELA'!$A$4:$C$38,3,FALSE),0)</f>
        <v>0</v>
      </c>
      <c r="P923" s="2">
        <f>IFERROR(VLOOKUP(C923,DENGUE!$A$5:$C$4097,3,FALSE),0)</f>
        <v>0</v>
      </c>
      <c r="Q923" s="2">
        <f>IFERROR(VLOOKUP(C923,'HEPATITE VIRAL'!$A$5:$C$3162,3,FALSE),0)</f>
        <v>0</v>
      </c>
      <c r="R923" s="2">
        <f>IFERROR(VLOOKUP(C923,'FEBRE MACULOSA'!$A$5:$C$181,3,FALSE),0)</f>
        <v>0</v>
      </c>
      <c r="S923" s="2">
        <f>IFERROR(VLOOKUP(C923,LEPTOSPIROSE!$A$5:$C$1176,3,FALSE),0)</f>
        <v>0</v>
      </c>
      <c r="T923" s="2">
        <f>IFERROR(VLOOKUP(C923,'DOENÇA DE CHAGAS'!$A$5:$C$100,3,FALSE),0)</f>
        <v>0</v>
      </c>
      <c r="U923" s="2">
        <f>IFERROR(VLOOKUP(C923,'PICADAS DE COBRAS'!$A$6:$C$4645,3,FALSE),0)</f>
        <v>6</v>
      </c>
      <c r="V923">
        <f>IFERROR(VLOOKUP(C923,'ZIKA VIRUS'!$A$5:$C$2399,3,FALSE),0)</f>
        <v>1</v>
      </c>
      <c r="W923">
        <f>IFERROR(VLOOKUP(C923,'FEBRE TIFÓIDE'!$A$5:$C$46,3,FALSE),0)</f>
        <v>0</v>
      </c>
      <c r="X923">
        <f>IFERROR(VLOOKUP(C923,HANTAVIROSE!$A$5:$C$153,3,FALSE),0)</f>
        <v>0</v>
      </c>
      <c r="Y923">
        <f>IFERROR(VLOOKUP(C923,MENINGITE!$A$5:$C$447,3,FALSE),0)</f>
        <v>0</v>
      </c>
      <c r="Z923">
        <f>IFERROR(VLOOKUP(C923,RAIVA!$A$5:$C$16,3,FALSE),0)</f>
        <v>0</v>
      </c>
    </row>
    <row r="924" spans="1:26" x14ac:dyDescent="0.3">
      <c r="A924" s="2" t="s">
        <v>4704</v>
      </c>
      <c r="B924" s="2" t="s">
        <v>4858</v>
      </c>
      <c r="C924" s="2">
        <v>210250</v>
      </c>
      <c r="D924" s="2">
        <v>2102507</v>
      </c>
      <c r="E924" s="2" t="s">
        <v>4704</v>
      </c>
      <c r="F924" s="2" t="s">
        <v>4858</v>
      </c>
      <c r="G924" s="2">
        <f>IFERROR(VLOOKUP(D924,Coordenadas!$A$2:$D$5571,3,FALSE),0)</f>
        <v>-3.32742</v>
      </c>
      <c r="H924" s="2">
        <f>IFERROR(VLOOKUP(D924,Coordenadas!$A$2:$D$5571,4,FALSE),0)</f>
        <v>-45.014499999999998</v>
      </c>
      <c r="I924" s="2" t="s">
        <v>5324</v>
      </c>
      <c r="J924" s="2">
        <v>18338</v>
      </c>
      <c r="K924" s="2" t="s">
        <v>5332</v>
      </c>
      <c r="L924" s="2">
        <f>IFERROR(VLOOKUP(C924,BOTULISMO!$A$3:$C$19,3,FALSE),0)</f>
        <v>0</v>
      </c>
      <c r="M924" s="2">
        <f>IFERROR(VLOOKUP(C924,'LEISHMANIOSE VISCERAL'!$A$4:$C$454,3,FALSE),0)</f>
        <v>0</v>
      </c>
      <c r="N924" s="2">
        <f>IFERROR(VLOOKUP(C924,'LEISHMANIOSE TEGUMENTAR'!$A$4:$C$1681,3,FALSE),0)</f>
        <v>0</v>
      </c>
      <c r="O924" s="2">
        <f>IFERROR(VLOOKUP(C924,'FEBRE AMARELA'!$A$4:$C$38,3,FALSE),0)</f>
        <v>0</v>
      </c>
      <c r="P924" s="2">
        <f>IFERROR(VLOOKUP(C924,DENGUE!$A$5:$C$4097,3,FALSE),0)</f>
        <v>0</v>
      </c>
      <c r="Q924" s="2">
        <f>IFERROR(VLOOKUP(C924,'HEPATITE VIRAL'!$A$5:$C$3162,3,FALSE),0)</f>
        <v>1</v>
      </c>
      <c r="R924" s="2">
        <f>IFERROR(VLOOKUP(C924,'FEBRE MACULOSA'!$A$5:$C$181,3,FALSE),0)</f>
        <v>0</v>
      </c>
      <c r="S924" s="2">
        <f>IFERROR(VLOOKUP(C924,LEPTOSPIROSE!$A$5:$C$1176,3,FALSE),0)</f>
        <v>0</v>
      </c>
      <c r="T924" s="2">
        <f>IFERROR(VLOOKUP(C924,'DOENÇA DE CHAGAS'!$A$5:$C$100,3,FALSE),0)</f>
        <v>0</v>
      </c>
      <c r="U924" s="2">
        <f>IFERROR(VLOOKUP(C924,'PICADAS DE COBRAS'!$A$6:$C$4645,3,FALSE),0)</f>
        <v>2</v>
      </c>
      <c r="V924">
        <f>IFERROR(VLOOKUP(C924,'ZIKA VIRUS'!$A$5:$C$2399,3,FALSE),0)</f>
        <v>0</v>
      </c>
      <c r="W924">
        <f>IFERROR(VLOOKUP(C924,'FEBRE TIFÓIDE'!$A$5:$C$46,3,FALSE),0)</f>
        <v>0</v>
      </c>
      <c r="X924">
        <f>IFERROR(VLOOKUP(C924,HANTAVIROSE!$A$5:$C$153,3,FALSE),0)</f>
        <v>0</v>
      </c>
      <c r="Y924">
        <f>IFERROR(VLOOKUP(C924,MENINGITE!$A$5:$C$447,3,FALSE),0)</f>
        <v>0</v>
      </c>
      <c r="Z924">
        <f>IFERROR(VLOOKUP(C924,RAIVA!$A$5:$C$16,3,FALSE),0)</f>
        <v>0</v>
      </c>
    </row>
    <row r="925" spans="1:26" x14ac:dyDescent="0.3">
      <c r="A925" s="2" t="s">
        <v>1637</v>
      </c>
      <c r="B925" s="2" t="s">
        <v>2155</v>
      </c>
      <c r="C925" s="2">
        <v>350925</v>
      </c>
      <c r="D925" s="2">
        <v>3509254</v>
      </c>
      <c r="E925" s="2" t="s">
        <v>1637</v>
      </c>
      <c r="F925" s="2" t="s">
        <v>2155</v>
      </c>
      <c r="G925" s="2">
        <f>IFERROR(VLOOKUP(D925,Coordenadas!$A$2:$D$5571,3,FALSE),0)</f>
        <v>-24.732399999999998</v>
      </c>
      <c r="H925" s="2">
        <f>IFERROR(VLOOKUP(D925,Coordenadas!$A$2:$D$5571,4,FALSE),0)</f>
        <v>-48.122300000000003</v>
      </c>
      <c r="I925" s="2" t="s">
        <v>5325</v>
      </c>
      <c r="J925" s="2">
        <v>28372</v>
      </c>
      <c r="K925" s="2" t="s">
        <v>5330</v>
      </c>
      <c r="L925" s="2">
        <f>IFERROR(VLOOKUP(C925,BOTULISMO!$A$3:$C$19,3,FALSE),0)</f>
        <v>0</v>
      </c>
      <c r="M925" s="2">
        <f>IFERROR(VLOOKUP(C925,'LEISHMANIOSE VISCERAL'!$A$4:$C$454,3,FALSE),0)</f>
        <v>0</v>
      </c>
      <c r="N925" s="2">
        <f>IFERROR(VLOOKUP(C925,'LEISHMANIOSE TEGUMENTAR'!$A$4:$C$1681,3,FALSE),0)</f>
        <v>0</v>
      </c>
      <c r="O925" s="2">
        <f>IFERROR(VLOOKUP(C925,'FEBRE AMARELA'!$A$4:$C$38,3,FALSE),0)</f>
        <v>0</v>
      </c>
      <c r="P925" s="2">
        <f>IFERROR(VLOOKUP(C925,DENGUE!$A$5:$C$4097,3,FALSE),0)</f>
        <v>1347</v>
      </c>
      <c r="Q925" s="2">
        <f>IFERROR(VLOOKUP(C925,'HEPATITE VIRAL'!$A$5:$C$3162,3,FALSE),0)</f>
        <v>0</v>
      </c>
      <c r="R925" s="2">
        <f>IFERROR(VLOOKUP(C925,'FEBRE MACULOSA'!$A$5:$C$181,3,FALSE),0)</f>
        <v>0</v>
      </c>
      <c r="S925" s="2">
        <f>IFERROR(VLOOKUP(C925,LEPTOSPIROSE!$A$5:$C$1176,3,FALSE),0)</f>
        <v>1</v>
      </c>
      <c r="T925" s="2">
        <f>IFERROR(VLOOKUP(C925,'DOENÇA DE CHAGAS'!$A$5:$C$100,3,FALSE),0)</f>
        <v>0</v>
      </c>
      <c r="U925" s="2">
        <f>IFERROR(VLOOKUP(C925,'PICADAS DE COBRAS'!$A$6:$C$4645,3,FALSE),0)</f>
        <v>29</v>
      </c>
      <c r="V925">
        <f>IFERROR(VLOOKUP(C925,'ZIKA VIRUS'!$A$5:$C$2399,3,FALSE),0)</f>
        <v>5</v>
      </c>
      <c r="W925">
        <f>IFERROR(VLOOKUP(C925,'FEBRE TIFÓIDE'!$A$5:$C$46,3,FALSE),0)</f>
        <v>0</v>
      </c>
      <c r="X925">
        <f>IFERROR(VLOOKUP(C925,HANTAVIROSE!$A$5:$C$153,3,FALSE),0)</f>
        <v>0</v>
      </c>
      <c r="Y925">
        <f>IFERROR(VLOOKUP(C925,MENINGITE!$A$5:$C$447,3,FALSE),0)</f>
        <v>0</v>
      </c>
      <c r="Z925">
        <f>IFERROR(VLOOKUP(C925,RAIVA!$A$5:$C$16,3,FALSE),0)</f>
        <v>0</v>
      </c>
    </row>
    <row r="926" spans="1:26" x14ac:dyDescent="0.3">
      <c r="A926" s="2" t="s">
        <v>3988</v>
      </c>
      <c r="B926" s="2" t="s">
        <v>4140</v>
      </c>
      <c r="C926" s="2">
        <v>250370</v>
      </c>
      <c r="D926" s="2">
        <v>2503704</v>
      </c>
      <c r="E926" s="2" t="s">
        <v>3988</v>
      </c>
      <c r="F926" s="2" t="s">
        <v>4140</v>
      </c>
      <c r="G926" s="2">
        <f>IFERROR(VLOOKUP(D926,Coordenadas!$A$2:$D$5571,3,FALSE),0)</f>
        <v>-6.8800400000000002</v>
      </c>
      <c r="H926" s="2">
        <f>IFERROR(VLOOKUP(D926,Coordenadas!$A$2:$D$5571,4,FALSE),0)</f>
        <v>-38.557699999999997</v>
      </c>
      <c r="I926" s="2" t="s">
        <v>5324</v>
      </c>
      <c r="J926" s="2">
        <v>58446</v>
      </c>
      <c r="K926" s="2" t="s">
        <v>5331</v>
      </c>
      <c r="L926" s="2">
        <f>IFERROR(VLOOKUP(C926,BOTULISMO!$A$3:$C$19,3,FALSE),0)</f>
        <v>0</v>
      </c>
      <c r="M926" s="2">
        <f>IFERROR(VLOOKUP(C926,'LEISHMANIOSE VISCERAL'!$A$4:$C$454,3,FALSE),0)</f>
        <v>3</v>
      </c>
      <c r="N926" s="2">
        <f>IFERROR(VLOOKUP(C926,'LEISHMANIOSE TEGUMENTAR'!$A$4:$C$1681,3,FALSE),0)</f>
        <v>0</v>
      </c>
      <c r="O926" s="2">
        <f>IFERROR(VLOOKUP(C926,'FEBRE AMARELA'!$A$4:$C$38,3,FALSE),0)</f>
        <v>0</v>
      </c>
      <c r="P926" s="2">
        <f>IFERROR(VLOOKUP(C926,DENGUE!$A$5:$C$4097,3,FALSE),0)</f>
        <v>122</v>
      </c>
      <c r="Q926" s="2">
        <f>IFERROR(VLOOKUP(C926,'HEPATITE VIRAL'!$A$5:$C$3162,3,FALSE),0)</f>
        <v>4</v>
      </c>
      <c r="R926" s="2">
        <f>IFERROR(VLOOKUP(C926,'FEBRE MACULOSA'!$A$5:$C$181,3,FALSE),0)</f>
        <v>0</v>
      </c>
      <c r="S926" s="2">
        <f>IFERROR(VLOOKUP(C926,LEPTOSPIROSE!$A$5:$C$1176,3,FALSE),0)</f>
        <v>0</v>
      </c>
      <c r="T926" s="2">
        <f>IFERROR(VLOOKUP(C926,'DOENÇA DE CHAGAS'!$A$5:$C$100,3,FALSE),0)</f>
        <v>0</v>
      </c>
      <c r="U926" s="2">
        <f>IFERROR(VLOOKUP(C926,'PICADAS DE COBRAS'!$A$6:$C$4645,3,FALSE),0)</f>
        <v>98</v>
      </c>
      <c r="V926">
        <f>IFERROR(VLOOKUP(C926,'ZIKA VIRUS'!$A$5:$C$2399,3,FALSE),0)</f>
        <v>4</v>
      </c>
      <c r="W926">
        <f>IFERROR(VLOOKUP(C926,'FEBRE TIFÓIDE'!$A$5:$C$46,3,FALSE),0)</f>
        <v>0</v>
      </c>
      <c r="X926">
        <f>IFERROR(VLOOKUP(C926,HANTAVIROSE!$A$5:$C$153,3,FALSE),0)</f>
        <v>0</v>
      </c>
      <c r="Y926">
        <f>IFERROR(VLOOKUP(C926,MENINGITE!$A$5:$C$447,3,FALSE),0)</f>
        <v>4</v>
      </c>
      <c r="Z926">
        <f>IFERROR(VLOOKUP(C926,RAIVA!$A$5:$C$16,3,FALSE),0)</f>
        <v>0</v>
      </c>
    </row>
    <row r="927" spans="1:26" x14ac:dyDescent="0.3">
      <c r="A927" s="2" t="s">
        <v>4490</v>
      </c>
      <c r="B927" s="2" t="s">
        <v>4667</v>
      </c>
      <c r="C927" s="2">
        <v>220207</v>
      </c>
      <c r="D927" s="2">
        <v>2202075</v>
      </c>
      <c r="E927" s="2" t="s">
        <v>4490</v>
      </c>
      <c r="F927" s="2" t="s">
        <v>4667</v>
      </c>
      <c r="G927" s="2">
        <f>IFERROR(VLOOKUP(D927,Coordenadas!$A$2:$D$5571,3,FALSE),0)</f>
        <v>-6.7966699999999998</v>
      </c>
      <c r="H927" s="2">
        <f>IFERROR(VLOOKUP(D927,Coordenadas!$A$2:$D$5571,4,FALSE),0)</f>
        <v>-42.390300000000003</v>
      </c>
      <c r="I927" s="2" t="s">
        <v>5324</v>
      </c>
      <c r="J927" s="2">
        <v>3343</v>
      </c>
      <c r="K927" s="2" t="s">
        <v>5332</v>
      </c>
      <c r="L927" s="2">
        <f>IFERROR(VLOOKUP(C927,BOTULISMO!$A$3:$C$19,3,FALSE),0)</f>
        <v>0</v>
      </c>
      <c r="M927" s="2">
        <f>IFERROR(VLOOKUP(C927,'LEISHMANIOSE VISCERAL'!$A$4:$C$454,3,FALSE),0)</f>
        <v>0</v>
      </c>
      <c r="N927" s="2">
        <f>IFERROR(VLOOKUP(C927,'LEISHMANIOSE TEGUMENTAR'!$A$4:$C$1681,3,FALSE),0)</f>
        <v>0</v>
      </c>
      <c r="O927" s="2">
        <f>IFERROR(VLOOKUP(C927,'FEBRE AMARELA'!$A$4:$C$38,3,FALSE),0)</f>
        <v>0</v>
      </c>
      <c r="P927" s="2">
        <f>IFERROR(VLOOKUP(C927,DENGUE!$A$5:$C$4097,3,FALSE),0)</f>
        <v>0</v>
      </c>
      <c r="Q927" s="2">
        <f>IFERROR(VLOOKUP(C927,'HEPATITE VIRAL'!$A$5:$C$3162,3,FALSE),0)</f>
        <v>0</v>
      </c>
      <c r="R927" s="2">
        <f>IFERROR(VLOOKUP(C927,'FEBRE MACULOSA'!$A$5:$C$181,3,FALSE),0)</f>
        <v>0</v>
      </c>
      <c r="S927" s="2">
        <f>IFERROR(VLOOKUP(C927,LEPTOSPIROSE!$A$5:$C$1176,3,FALSE),0)</f>
        <v>0</v>
      </c>
      <c r="T927" s="2">
        <f>IFERROR(VLOOKUP(C927,'DOENÇA DE CHAGAS'!$A$5:$C$100,3,FALSE),0)</f>
        <v>0</v>
      </c>
      <c r="U927" s="2">
        <f>IFERROR(VLOOKUP(C927,'PICADAS DE COBRAS'!$A$6:$C$4645,3,FALSE),0)</f>
        <v>0</v>
      </c>
      <c r="V927">
        <f>IFERROR(VLOOKUP(C927,'ZIKA VIRUS'!$A$5:$C$2399,3,FALSE),0)</f>
        <v>0</v>
      </c>
      <c r="W927">
        <f>IFERROR(VLOOKUP(C927,'FEBRE TIFÓIDE'!$A$5:$C$46,3,FALSE),0)</f>
        <v>0</v>
      </c>
      <c r="X927">
        <f>IFERROR(VLOOKUP(C927,HANTAVIROSE!$A$5:$C$153,3,FALSE),0)</f>
        <v>0</v>
      </c>
      <c r="Y927">
        <f>IFERROR(VLOOKUP(C927,MENINGITE!$A$5:$C$447,3,FALSE),0)</f>
        <v>0</v>
      </c>
      <c r="Z927">
        <f>IFERROR(VLOOKUP(C927,RAIVA!$A$5:$C$16,3,FALSE),0)</f>
        <v>0</v>
      </c>
    </row>
    <row r="928" spans="1:26" x14ac:dyDescent="0.3">
      <c r="A928" s="2" t="s">
        <v>3988</v>
      </c>
      <c r="B928" s="2" t="s">
        <v>4139</v>
      </c>
      <c r="C928" s="2">
        <v>250375</v>
      </c>
      <c r="D928" s="2">
        <v>2503753</v>
      </c>
      <c r="E928" s="2" t="s">
        <v>3988</v>
      </c>
      <c r="F928" s="2" t="s">
        <v>4139</v>
      </c>
      <c r="G928" s="2">
        <f>IFERROR(VLOOKUP(D928,Coordenadas!$A$2:$D$5571,3,FALSE),0)</f>
        <v>-6.9601600000000001</v>
      </c>
      <c r="H928" s="2">
        <f>IFERROR(VLOOKUP(D928,Coordenadas!$A$2:$D$5571,4,FALSE),0)</f>
        <v>-37.800899999999999</v>
      </c>
      <c r="I928" s="2" t="s">
        <v>5324</v>
      </c>
      <c r="J928" s="2">
        <v>3033</v>
      </c>
      <c r="K928" s="2" t="s">
        <v>5332</v>
      </c>
      <c r="L928" s="2">
        <f>IFERROR(VLOOKUP(C928,BOTULISMO!$A$3:$C$19,3,FALSE),0)</f>
        <v>0</v>
      </c>
      <c r="M928" s="2">
        <f>IFERROR(VLOOKUP(C928,'LEISHMANIOSE VISCERAL'!$A$4:$C$454,3,FALSE),0)</f>
        <v>0</v>
      </c>
      <c r="N928" s="2">
        <f>IFERROR(VLOOKUP(C928,'LEISHMANIOSE TEGUMENTAR'!$A$4:$C$1681,3,FALSE),0)</f>
        <v>0</v>
      </c>
      <c r="O928" s="2">
        <f>IFERROR(VLOOKUP(C928,'FEBRE AMARELA'!$A$4:$C$38,3,FALSE),0)</f>
        <v>0</v>
      </c>
      <c r="P928" s="2">
        <f>IFERROR(VLOOKUP(C928,DENGUE!$A$5:$C$4097,3,FALSE),0)</f>
        <v>0</v>
      </c>
      <c r="Q928" s="2">
        <f>IFERROR(VLOOKUP(C928,'HEPATITE VIRAL'!$A$5:$C$3162,3,FALSE),0)</f>
        <v>0</v>
      </c>
      <c r="R928" s="2">
        <f>IFERROR(VLOOKUP(C928,'FEBRE MACULOSA'!$A$5:$C$181,3,FALSE),0)</f>
        <v>0</v>
      </c>
      <c r="S928" s="2">
        <f>IFERROR(VLOOKUP(C928,LEPTOSPIROSE!$A$5:$C$1176,3,FALSE),0)</f>
        <v>0</v>
      </c>
      <c r="T928" s="2">
        <f>IFERROR(VLOOKUP(C928,'DOENÇA DE CHAGAS'!$A$5:$C$100,3,FALSE),0)</f>
        <v>0</v>
      </c>
      <c r="U928" s="2">
        <f>IFERROR(VLOOKUP(C928,'PICADAS DE COBRAS'!$A$6:$C$4645,3,FALSE),0)</f>
        <v>0</v>
      </c>
      <c r="V928">
        <f>IFERROR(VLOOKUP(C928,'ZIKA VIRUS'!$A$5:$C$2399,3,FALSE),0)</f>
        <v>0</v>
      </c>
      <c r="W928">
        <f>IFERROR(VLOOKUP(C928,'FEBRE TIFÓIDE'!$A$5:$C$46,3,FALSE),0)</f>
        <v>0</v>
      </c>
      <c r="X928">
        <f>IFERROR(VLOOKUP(C928,HANTAVIROSE!$A$5:$C$153,3,FALSE),0)</f>
        <v>0</v>
      </c>
      <c r="Y928">
        <f>IFERROR(VLOOKUP(C928,MENINGITE!$A$5:$C$447,3,FALSE),0)</f>
        <v>0</v>
      </c>
      <c r="Z928">
        <f>IFERROR(VLOOKUP(C928,RAIVA!$A$5:$C$16,3,FALSE),0)</f>
        <v>0</v>
      </c>
    </row>
    <row r="929" spans="1:26" x14ac:dyDescent="0.3">
      <c r="A929" s="2" t="s">
        <v>1637</v>
      </c>
      <c r="B929" s="2" t="s">
        <v>2154</v>
      </c>
      <c r="C929" s="2">
        <v>350930</v>
      </c>
      <c r="D929" s="2">
        <v>3509304</v>
      </c>
      <c r="E929" s="2" t="s">
        <v>1637</v>
      </c>
      <c r="F929" s="2" t="s">
        <v>2154</v>
      </c>
      <c r="G929" s="2">
        <f>IFERROR(VLOOKUP(D929,Coordenadas!$A$2:$D$5571,3,FALSE),0)</f>
        <v>-20.877300000000002</v>
      </c>
      <c r="H929" s="2">
        <f>IFERROR(VLOOKUP(D929,Coordenadas!$A$2:$D$5571,4,FALSE),0)</f>
        <v>-48.8063</v>
      </c>
      <c r="I929" s="2" t="s">
        <v>5325</v>
      </c>
      <c r="J929" s="2">
        <v>9768</v>
      </c>
      <c r="K929" s="2" t="s">
        <v>5332</v>
      </c>
      <c r="L929" s="2">
        <f>IFERROR(VLOOKUP(C929,BOTULISMO!$A$3:$C$19,3,FALSE),0)</f>
        <v>0</v>
      </c>
      <c r="M929" s="2">
        <f>IFERROR(VLOOKUP(C929,'LEISHMANIOSE VISCERAL'!$A$4:$C$454,3,FALSE),0)</f>
        <v>0</v>
      </c>
      <c r="N929" s="2">
        <f>IFERROR(VLOOKUP(C929,'LEISHMANIOSE TEGUMENTAR'!$A$4:$C$1681,3,FALSE),0)</f>
        <v>0</v>
      </c>
      <c r="O929" s="2">
        <f>IFERROR(VLOOKUP(C929,'FEBRE AMARELA'!$A$4:$C$38,3,FALSE),0)</f>
        <v>0</v>
      </c>
      <c r="P929" s="2">
        <f>IFERROR(VLOOKUP(C929,DENGUE!$A$5:$C$4097,3,FALSE),0)</f>
        <v>39</v>
      </c>
      <c r="Q929" s="2">
        <f>IFERROR(VLOOKUP(C929,'HEPATITE VIRAL'!$A$5:$C$3162,3,FALSE),0)</f>
        <v>1</v>
      </c>
      <c r="R929" s="2">
        <f>IFERROR(VLOOKUP(C929,'FEBRE MACULOSA'!$A$5:$C$181,3,FALSE),0)</f>
        <v>0</v>
      </c>
      <c r="S929" s="2">
        <f>IFERROR(VLOOKUP(C929,LEPTOSPIROSE!$A$5:$C$1176,3,FALSE),0)</f>
        <v>0</v>
      </c>
      <c r="T929" s="2">
        <f>IFERROR(VLOOKUP(C929,'DOENÇA DE CHAGAS'!$A$5:$C$100,3,FALSE),0)</f>
        <v>0</v>
      </c>
      <c r="U929" s="2">
        <f>IFERROR(VLOOKUP(C929,'PICADAS DE COBRAS'!$A$6:$C$4645,3,FALSE),0)</f>
        <v>69</v>
      </c>
      <c r="V929">
        <f>IFERROR(VLOOKUP(C929,'ZIKA VIRUS'!$A$5:$C$2399,3,FALSE),0)</f>
        <v>2</v>
      </c>
      <c r="W929">
        <f>IFERROR(VLOOKUP(C929,'FEBRE TIFÓIDE'!$A$5:$C$46,3,FALSE),0)</f>
        <v>0</v>
      </c>
      <c r="X929">
        <f>IFERROR(VLOOKUP(C929,HANTAVIROSE!$A$5:$C$153,3,FALSE),0)</f>
        <v>0</v>
      </c>
      <c r="Y929">
        <f>IFERROR(VLOOKUP(C929,MENINGITE!$A$5:$C$447,3,FALSE),0)</f>
        <v>0</v>
      </c>
      <c r="Z929">
        <f>IFERROR(VLOOKUP(C929,RAIVA!$A$5:$C$16,3,FALSE),0)</f>
        <v>0</v>
      </c>
    </row>
    <row r="930" spans="1:26" x14ac:dyDescent="0.3">
      <c r="A930" s="2" t="s">
        <v>3723</v>
      </c>
      <c r="B930" s="2" t="s">
        <v>3803</v>
      </c>
      <c r="C930" s="2">
        <v>270130</v>
      </c>
      <c r="D930" s="2">
        <v>2701308</v>
      </c>
      <c r="E930" s="2" t="s">
        <v>3723</v>
      </c>
      <c r="F930" s="2" t="s">
        <v>3803</v>
      </c>
      <c r="G930" s="2">
        <f>IFERROR(VLOOKUP(D930,Coordenadas!$A$2:$D$5571,3,FALSE),0)</f>
        <v>-9.3994</v>
      </c>
      <c r="H930" s="2">
        <f>IFERROR(VLOOKUP(D930,Coordenadas!$A$2:$D$5571,4,FALSE),0)</f>
        <v>-36.155900000000003</v>
      </c>
      <c r="I930" s="2" t="s">
        <v>5324</v>
      </c>
      <c r="J930" s="2">
        <v>20409</v>
      </c>
      <c r="K930" s="2" t="s">
        <v>5330</v>
      </c>
      <c r="L930" s="2">
        <f>IFERROR(VLOOKUP(C930,BOTULISMO!$A$3:$C$19,3,FALSE),0)</f>
        <v>0</v>
      </c>
      <c r="M930" s="2">
        <f>IFERROR(VLOOKUP(C930,'LEISHMANIOSE VISCERAL'!$A$4:$C$454,3,FALSE),0)</f>
        <v>0</v>
      </c>
      <c r="N930" s="2">
        <f>IFERROR(VLOOKUP(C930,'LEISHMANIOSE TEGUMENTAR'!$A$4:$C$1681,3,FALSE),0)</f>
        <v>0</v>
      </c>
      <c r="O930" s="2">
        <f>IFERROR(VLOOKUP(C930,'FEBRE AMARELA'!$A$4:$C$38,3,FALSE),0)</f>
        <v>0</v>
      </c>
      <c r="P930" s="2">
        <f>IFERROR(VLOOKUP(C930,DENGUE!$A$5:$C$4097,3,FALSE),0)</f>
        <v>0</v>
      </c>
      <c r="Q930" s="2">
        <f>IFERROR(VLOOKUP(C930,'HEPATITE VIRAL'!$A$5:$C$3162,3,FALSE),0)</f>
        <v>3</v>
      </c>
      <c r="R930" s="2">
        <f>IFERROR(VLOOKUP(C930,'FEBRE MACULOSA'!$A$5:$C$181,3,FALSE),0)</f>
        <v>0</v>
      </c>
      <c r="S930" s="2">
        <f>IFERROR(VLOOKUP(C930,LEPTOSPIROSE!$A$5:$C$1176,3,FALSE),0)</f>
        <v>0</v>
      </c>
      <c r="T930" s="2">
        <f>IFERROR(VLOOKUP(C930,'DOENÇA DE CHAGAS'!$A$5:$C$100,3,FALSE),0)</f>
        <v>0</v>
      </c>
      <c r="U930" s="2">
        <f>IFERROR(VLOOKUP(C930,'PICADAS DE COBRAS'!$A$6:$C$4645,3,FALSE),0)</f>
        <v>78</v>
      </c>
      <c r="V930">
        <f>IFERROR(VLOOKUP(C930,'ZIKA VIRUS'!$A$5:$C$2399,3,FALSE),0)</f>
        <v>5</v>
      </c>
      <c r="W930">
        <f>IFERROR(VLOOKUP(C930,'FEBRE TIFÓIDE'!$A$5:$C$46,3,FALSE),0)</f>
        <v>0</v>
      </c>
      <c r="X930">
        <f>IFERROR(VLOOKUP(C930,HANTAVIROSE!$A$5:$C$153,3,FALSE),0)</f>
        <v>0</v>
      </c>
      <c r="Y930">
        <f>IFERROR(VLOOKUP(C930,MENINGITE!$A$5:$C$447,3,FALSE),0)</f>
        <v>0</v>
      </c>
      <c r="Z930">
        <f>IFERROR(VLOOKUP(C930,RAIVA!$A$5:$C$16,3,FALSE),0)</f>
        <v>0</v>
      </c>
    </row>
    <row r="931" spans="1:26" x14ac:dyDescent="0.3">
      <c r="A931" s="2" t="s">
        <v>4490</v>
      </c>
      <c r="B931" s="2" t="s">
        <v>4666</v>
      </c>
      <c r="C931" s="2">
        <v>220208</v>
      </c>
      <c r="D931" s="2">
        <v>2202083</v>
      </c>
      <c r="E931" s="2" t="s">
        <v>4490</v>
      </c>
      <c r="F931" s="2" t="s">
        <v>4666</v>
      </c>
      <c r="G931" s="2">
        <f>IFERROR(VLOOKUP(D931,Coordenadas!$A$2:$D$5571,3,FALSE),0)</f>
        <v>-2.9311099999999999</v>
      </c>
      <c r="H931" s="2">
        <f>IFERROR(VLOOKUP(D931,Coordenadas!$A$2:$D$5571,4,FALSE),0)</f>
        <v>-41.340800000000002</v>
      </c>
      <c r="I931" s="2" t="s">
        <v>5324</v>
      </c>
      <c r="J931" s="2">
        <v>7163</v>
      </c>
      <c r="K931" s="2" t="s">
        <v>5332</v>
      </c>
      <c r="L931" s="2">
        <f>IFERROR(VLOOKUP(C931,BOTULISMO!$A$3:$C$19,3,FALSE),0)</f>
        <v>0</v>
      </c>
      <c r="M931" s="2">
        <f>IFERROR(VLOOKUP(C931,'LEISHMANIOSE VISCERAL'!$A$4:$C$454,3,FALSE),0)</f>
        <v>0</v>
      </c>
      <c r="N931" s="2">
        <f>IFERROR(VLOOKUP(C931,'LEISHMANIOSE TEGUMENTAR'!$A$4:$C$1681,3,FALSE),0)</f>
        <v>0</v>
      </c>
      <c r="O931" s="2">
        <f>IFERROR(VLOOKUP(C931,'FEBRE AMARELA'!$A$4:$C$38,3,FALSE),0)</f>
        <v>0</v>
      </c>
      <c r="P931" s="2">
        <f>IFERROR(VLOOKUP(C931,DENGUE!$A$5:$C$4097,3,FALSE),0)</f>
        <v>0</v>
      </c>
      <c r="Q931" s="2">
        <f>IFERROR(VLOOKUP(C931,'HEPATITE VIRAL'!$A$5:$C$3162,3,FALSE),0)</f>
        <v>0</v>
      </c>
      <c r="R931" s="2">
        <f>IFERROR(VLOOKUP(C931,'FEBRE MACULOSA'!$A$5:$C$181,3,FALSE),0)</f>
        <v>0</v>
      </c>
      <c r="S931" s="2">
        <f>IFERROR(VLOOKUP(C931,LEPTOSPIROSE!$A$5:$C$1176,3,FALSE),0)</f>
        <v>0</v>
      </c>
      <c r="T931" s="2">
        <f>IFERROR(VLOOKUP(C931,'DOENÇA DE CHAGAS'!$A$5:$C$100,3,FALSE),0)</f>
        <v>0</v>
      </c>
      <c r="U931" s="2">
        <f>IFERROR(VLOOKUP(C931,'PICADAS DE COBRAS'!$A$6:$C$4645,3,FALSE),0)</f>
        <v>0</v>
      </c>
      <c r="V931">
        <f>IFERROR(VLOOKUP(C931,'ZIKA VIRUS'!$A$5:$C$2399,3,FALSE),0)</f>
        <v>0</v>
      </c>
      <c r="W931">
        <f>IFERROR(VLOOKUP(C931,'FEBRE TIFÓIDE'!$A$5:$C$46,3,FALSE),0)</f>
        <v>0</v>
      </c>
      <c r="X931">
        <f>IFERROR(VLOOKUP(C931,HANTAVIROSE!$A$5:$C$153,3,FALSE),0)</f>
        <v>0</v>
      </c>
      <c r="Y931">
        <f>IFERROR(VLOOKUP(C931,MENINGITE!$A$5:$C$447,3,FALSE),0)</f>
        <v>0</v>
      </c>
      <c r="Z931">
        <f>IFERROR(VLOOKUP(C931,RAIVA!$A$5:$C$16,3,FALSE),0)</f>
        <v>0</v>
      </c>
    </row>
    <row r="932" spans="1:26" x14ac:dyDescent="0.3">
      <c r="A932" s="2" t="s">
        <v>2425</v>
      </c>
      <c r="B932" s="2" t="s">
        <v>3150</v>
      </c>
      <c r="C932" s="2">
        <v>311020</v>
      </c>
      <c r="D932" s="2">
        <v>3110202</v>
      </c>
      <c r="E932" s="2" t="s">
        <v>2425</v>
      </c>
      <c r="F932" s="2" t="s">
        <v>3150</v>
      </c>
      <c r="G932" s="2">
        <f>IFERROR(VLOOKUP(D932,Coordenadas!$A$2:$D$5571,3,FALSE),0)</f>
        <v>-20.790299999999998</v>
      </c>
      <c r="H932" s="2">
        <f>IFERROR(VLOOKUP(D932,Coordenadas!$A$2:$D$5571,4,FALSE),0)</f>
        <v>-42.792499999999997</v>
      </c>
      <c r="I932" s="2" t="s">
        <v>5325</v>
      </c>
      <c r="J932" s="2">
        <v>4047</v>
      </c>
      <c r="K932" s="2" t="s">
        <v>5332</v>
      </c>
      <c r="L932" s="2">
        <f>IFERROR(VLOOKUP(C932,BOTULISMO!$A$3:$C$19,3,FALSE),0)</f>
        <v>0</v>
      </c>
      <c r="M932" s="2">
        <f>IFERROR(VLOOKUP(C932,'LEISHMANIOSE VISCERAL'!$A$4:$C$454,3,FALSE),0)</f>
        <v>0</v>
      </c>
      <c r="N932" s="2">
        <f>IFERROR(VLOOKUP(C932,'LEISHMANIOSE TEGUMENTAR'!$A$4:$C$1681,3,FALSE),0)</f>
        <v>0</v>
      </c>
      <c r="O932" s="2">
        <f>IFERROR(VLOOKUP(C932,'FEBRE AMARELA'!$A$4:$C$38,3,FALSE),0)</f>
        <v>0</v>
      </c>
      <c r="P932" s="2">
        <f>IFERROR(VLOOKUP(C932,DENGUE!$A$5:$C$4097,3,FALSE),0)</f>
        <v>0</v>
      </c>
      <c r="Q932" s="2">
        <f>IFERROR(VLOOKUP(C932,'HEPATITE VIRAL'!$A$5:$C$3162,3,FALSE),0)</f>
        <v>2</v>
      </c>
      <c r="R932" s="2">
        <f>IFERROR(VLOOKUP(C932,'FEBRE MACULOSA'!$A$5:$C$181,3,FALSE),0)</f>
        <v>0</v>
      </c>
      <c r="S932" s="2">
        <f>IFERROR(VLOOKUP(C932,LEPTOSPIROSE!$A$5:$C$1176,3,FALSE),0)</f>
        <v>0</v>
      </c>
      <c r="T932" s="2">
        <f>IFERROR(VLOOKUP(C932,'DOENÇA DE CHAGAS'!$A$5:$C$100,3,FALSE),0)</f>
        <v>0</v>
      </c>
      <c r="U932" s="2">
        <f>IFERROR(VLOOKUP(C932,'PICADAS DE COBRAS'!$A$6:$C$4645,3,FALSE),0)</f>
        <v>5</v>
      </c>
      <c r="V932">
        <f>IFERROR(VLOOKUP(C932,'ZIKA VIRUS'!$A$5:$C$2399,3,FALSE),0)</f>
        <v>0</v>
      </c>
      <c r="W932">
        <f>IFERROR(VLOOKUP(C932,'FEBRE TIFÓIDE'!$A$5:$C$46,3,FALSE),0)</f>
        <v>0</v>
      </c>
      <c r="X932">
        <f>IFERROR(VLOOKUP(C932,HANTAVIROSE!$A$5:$C$153,3,FALSE),0)</f>
        <v>0</v>
      </c>
      <c r="Y932">
        <f>IFERROR(VLOOKUP(C932,MENINGITE!$A$5:$C$447,3,FALSE),0)</f>
        <v>0</v>
      </c>
      <c r="Z932">
        <f>IFERROR(VLOOKUP(C932,RAIVA!$A$5:$C$16,3,FALSE),0)</f>
        <v>0</v>
      </c>
    </row>
    <row r="933" spans="1:26" x14ac:dyDescent="0.3">
      <c r="A933" s="2" t="s">
        <v>1637</v>
      </c>
      <c r="B933" s="2" t="s">
        <v>2153</v>
      </c>
      <c r="C933" s="2">
        <v>350940</v>
      </c>
      <c r="D933" s="2">
        <v>3509403</v>
      </c>
      <c r="E933" s="2" t="s">
        <v>1637</v>
      </c>
      <c r="F933" s="2" t="s">
        <v>2153</v>
      </c>
      <c r="G933" s="2">
        <f>IFERROR(VLOOKUP(D933,Coordenadas!$A$2:$D$5571,3,FALSE),0)</f>
        <v>-21.274899999999999</v>
      </c>
      <c r="H933" s="2">
        <f>IFERROR(VLOOKUP(D933,Coordenadas!$A$2:$D$5571,4,FALSE),0)</f>
        <v>-47.302999999999997</v>
      </c>
      <c r="I933" s="2" t="s">
        <v>5325</v>
      </c>
      <c r="J933" s="2">
        <v>23371</v>
      </c>
      <c r="K933" s="2" t="s">
        <v>5330</v>
      </c>
      <c r="L933" s="2">
        <f>IFERROR(VLOOKUP(C933,BOTULISMO!$A$3:$C$19,3,FALSE),0)</f>
        <v>0</v>
      </c>
      <c r="M933" s="2">
        <f>IFERROR(VLOOKUP(C933,'LEISHMANIOSE VISCERAL'!$A$4:$C$454,3,FALSE),0)</f>
        <v>0</v>
      </c>
      <c r="N933" s="2">
        <f>IFERROR(VLOOKUP(C933,'LEISHMANIOSE TEGUMENTAR'!$A$4:$C$1681,3,FALSE),0)</f>
        <v>0</v>
      </c>
      <c r="O933" s="2">
        <f>IFERROR(VLOOKUP(C933,'FEBRE AMARELA'!$A$4:$C$38,3,FALSE),0)</f>
        <v>0</v>
      </c>
      <c r="P933" s="2">
        <f>IFERROR(VLOOKUP(C933,DENGUE!$A$5:$C$4097,3,FALSE),0)</f>
        <v>81</v>
      </c>
      <c r="Q933" s="2">
        <f>IFERROR(VLOOKUP(C933,'HEPATITE VIRAL'!$A$5:$C$3162,3,FALSE),0)</f>
        <v>4</v>
      </c>
      <c r="R933" s="2">
        <f>IFERROR(VLOOKUP(C933,'FEBRE MACULOSA'!$A$5:$C$181,3,FALSE),0)</f>
        <v>0</v>
      </c>
      <c r="S933" s="2">
        <f>IFERROR(VLOOKUP(C933,LEPTOSPIROSE!$A$5:$C$1176,3,FALSE),0)</f>
        <v>0</v>
      </c>
      <c r="T933" s="2">
        <f>IFERROR(VLOOKUP(C933,'DOENÇA DE CHAGAS'!$A$5:$C$100,3,FALSE),0)</f>
        <v>0</v>
      </c>
      <c r="U933" s="2">
        <f>IFERROR(VLOOKUP(C933,'PICADAS DE COBRAS'!$A$6:$C$4645,3,FALSE),0)</f>
        <v>8</v>
      </c>
      <c r="V933">
        <f>IFERROR(VLOOKUP(C933,'ZIKA VIRUS'!$A$5:$C$2399,3,FALSE),0)</f>
        <v>0</v>
      </c>
      <c r="W933">
        <f>IFERROR(VLOOKUP(C933,'FEBRE TIFÓIDE'!$A$5:$C$46,3,FALSE),0)</f>
        <v>0</v>
      </c>
      <c r="X933">
        <f>IFERROR(VLOOKUP(C933,HANTAVIROSE!$A$5:$C$153,3,FALSE),0)</f>
        <v>0</v>
      </c>
      <c r="Y933">
        <f>IFERROR(VLOOKUP(C933,MENINGITE!$A$5:$C$447,3,FALSE),0)</f>
        <v>0</v>
      </c>
      <c r="Z933">
        <f>IFERROR(VLOOKUP(C933,RAIVA!$A$5:$C$16,3,FALSE),0)</f>
        <v>0</v>
      </c>
    </row>
    <row r="934" spans="1:26" x14ac:dyDescent="0.3">
      <c r="A934" s="2" t="s">
        <v>3816</v>
      </c>
      <c r="B934" s="2" t="s">
        <v>3955</v>
      </c>
      <c r="C934" s="2">
        <v>260330</v>
      </c>
      <c r="D934" s="2">
        <v>2603306</v>
      </c>
      <c r="E934" s="2" t="s">
        <v>3816</v>
      </c>
      <c r="F934" s="2" t="s">
        <v>3955</v>
      </c>
      <c r="G934" s="2">
        <f>IFERROR(VLOOKUP(D934,Coordenadas!$A$2:$D$5571,3,FALSE),0)</f>
        <v>-8.7310800000000004</v>
      </c>
      <c r="H934" s="2">
        <f>IFERROR(VLOOKUP(D934,Coordenadas!$A$2:$D$5571,4,FALSE),0)</f>
        <v>-36.336599999999997</v>
      </c>
      <c r="I934" s="2" t="s">
        <v>5324</v>
      </c>
      <c r="J934" s="2">
        <v>11125</v>
      </c>
      <c r="K934" s="2" t="s">
        <v>5332</v>
      </c>
      <c r="L934" s="2">
        <f>IFERROR(VLOOKUP(C934,BOTULISMO!$A$3:$C$19,3,FALSE),0)</f>
        <v>0</v>
      </c>
      <c r="M934" s="2">
        <f>IFERROR(VLOOKUP(C934,'LEISHMANIOSE VISCERAL'!$A$4:$C$454,3,FALSE),0)</f>
        <v>0</v>
      </c>
      <c r="N934" s="2">
        <f>IFERROR(VLOOKUP(C934,'LEISHMANIOSE TEGUMENTAR'!$A$4:$C$1681,3,FALSE),0)</f>
        <v>0</v>
      </c>
      <c r="O934" s="2">
        <f>IFERROR(VLOOKUP(C934,'FEBRE AMARELA'!$A$4:$C$38,3,FALSE),0)</f>
        <v>0</v>
      </c>
      <c r="P934" s="2">
        <f>IFERROR(VLOOKUP(C934,DENGUE!$A$5:$C$4097,3,FALSE),0)</f>
        <v>1</v>
      </c>
      <c r="Q934" s="2">
        <f>IFERROR(VLOOKUP(C934,'HEPATITE VIRAL'!$A$5:$C$3162,3,FALSE),0)</f>
        <v>4</v>
      </c>
      <c r="R934" s="2">
        <f>IFERROR(VLOOKUP(C934,'FEBRE MACULOSA'!$A$5:$C$181,3,FALSE),0)</f>
        <v>0</v>
      </c>
      <c r="S934" s="2">
        <f>IFERROR(VLOOKUP(C934,LEPTOSPIROSE!$A$5:$C$1176,3,FALSE),0)</f>
        <v>0</v>
      </c>
      <c r="T934" s="2">
        <f>IFERROR(VLOOKUP(C934,'DOENÇA DE CHAGAS'!$A$5:$C$100,3,FALSE),0)</f>
        <v>0</v>
      </c>
      <c r="U934" s="2">
        <f>IFERROR(VLOOKUP(C934,'PICADAS DE COBRAS'!$A$6:$C$4645,3,FALSE),0)</f>
        <v>97</v>
      </c>
      <c r="V934">
        <f>IFERROR(VLOOKUP(C934,'ZIKA VIRUS'!$A$5:$C$2399,3,FALSE),0)</f>
        <v>0</v>
      </c>
      <c r="W934">
        <f>IFERROR(VLOOKUP(C934,'FEBRE TIFÓIDE'!$A$5:$C$46,3,FALSE),0)</f>
        <v>0</v>
      </c>
      <c r="X934">
        <f>IFERROR(VLOOKUP(C934,HANTAVIROSE!$A$5:$C$153,3,FALSE),0)</f>
        <v>0</v>
      </c>
      <c r="Y934">
        <f>IFERROR(VLOOKUP(C934,MENINGITE!$A$5:$C$447,3,FALSE),0)</f>
        <v>0</v>
      </c>
      <c r="Z934">
        <f>IFERROR(VLOOKUP(C934,RAIVA!$A$5:$C$16,3,FALSE),0)</f>
        <v>0</v>
      </c>
    </row>
    <row r="935" spans="1:26" x14ac:dyDescent="0.3">
      <c r="A935" s="2" t="s">
        <v>5028</v>
      </c>
      <c r="B935" s="2" t="s">
        <v>5039</v>
      </c>
      <c r="C935" s="2">
        <v>160020</v>
      </c>
      <c r="D935" s="2">
        <v>1600204</v>
      </c>
      <c r="E935" s="2" t="s">
        <v>5028</v>
      </c>
      <c r="F935" s="2" t="s">
        <v>5039</v>
      </c>
      <c r="G935" s="2">
        <f>IFERROR(VLOOKUP(D935,Coordenadas!$A$2:$D$5571,3,FALSE),0)</f>
        <v>2.50475</v>
      </c>
      <c r="H935" s="2">
        <f>IFERROR(VLOOKUP(D935,Coordenadas!$A$2:$D$5571,4,FALSE),0)</f>
        <v>-50.9512</v>
      </c>
      <c r="I935" s="2" t="s">
        <v>5323</v>
      </c>
      <c r="J935" s="2">
        <v>9000</v>
      </c>
      <c r="K935" s="2" t="s">
        <v>5332</v>
      </c>
      <c r="L935" s="2">
        <f>IFERROR(VLOOKUP(C935,BOTULISMO!$A$3:$C$19,3,FALSE),0)</f>
        <v>0</v>
      </c>
      <c r="M935" s="2">
        <f>IFERROR(VLOOKUP(C935,'LEISHMANIOSE VISCERAL'!$A$4:$C$454,3,FALSE),0)</f>
        <v>0</v>
      </c>
      <c r="N935" s="2">
        <f>IFERROR(VLOOKUP(C935,'LEISHMANIOSE TEGUMENTAR'!$A$4:$C$1681,3,FALSE),0)</f>
        <v>32</v>
      </c>
      <c r="O935" s="2">
        <f>IFERROR(VLOOKUP(C935,'FEBRE AMARELA'!$A$4:$C$38,3,FALSE),0)</f>
        <v>0</v>
      </c>
      <c r="P935" s="2">
        <f>IFERROR(VLOOKUP(C935,DENGUE!$A$5:$C$4097,3,FALSE),0)</f>
        <v>0</v>
      </c>
      <c r="Q935" s="2">
        <f>IFERROR(VLOOKUP(C935,'HEPATITE VIRAL'!$A$5:$C$3162,3,FALSE),0)</f>
        <v>0</v>
      </c>
      <c r="R935" s="2">
        <f>IFERROR(VLOOKUP(C935,'FEBRE MACULOSA'!$A$5:$C$181,3,FALSE),0)</f>
        <v>0</v>
      </c>
      <c r="S935" s="2">
        <f>IFERROR(VLOOKUP(C935,LEPTOSPIROSE!$A$5:$C$1176,3,FALSE),0)</f>
        <v>0</v>
      </c>
      <c r="T935" s="2">
        <f>IFERROR(VLOOKUP(C935,'DOENÇA DE CHAGAS'!$A$5:$C$100,3,FALSE),0)</f>
        <v>0</v>
      </c>
      <c r="U935" s="2">
        <f>IFERROR(VLOOKUP(C935,'PICADAS DE COBRAS'!$A$6:$C$4645,3,FALSE),0)</f>
        <v>30</v>
      </c>
      <c r="V935">
        <f>IFERROR(VLOOKUP(C935,'ZIKA VIRUS'!$A$5:$C$2399,3,FALSE),0)</f>
        <v>0</v>
      </c>
      <c r="W935">
        <f>IFERROR(VLOOKUP(C935,'FEBRE TIFÓIDE'!$A$5:$C$46,3,FALSE),0)</f>
        <v>0</v>
      </c>
      <c r="X935">
        <f>IFERROR(VLOOKUP(C935,HANTAVIROSE!$A$5:$C$153,3,FALSE),0)</f>
        <v>0</v>
      </c>
      <c r="Y935">
        <f>IFERROR(VLOOKUP(C935,MENINGITE!$A$5:$C$447,3,FALSE),0)</f>
        <v>0</v>
      </c>
      <c r="Z935">
        <f>IFERROR(VLOOKUP(C935,RAIVA!$A$5:$C$16,3,FALSE),0)</f>
        <v>0</v>
      </c>
    </row>
    <row r="936" spans="1:26" x14ac:dyDescent="0.3">
      <c r="A936" s="2" t="s">
        <v>2425</v>
      </c>
      <c r="B936" s="2" t="s">
        <v>3149</v>
      </c>
      <c r="C936" s="2">
        <v>311030</v>
      </c>
      <c r="D936" s="2">
        <v>3110301</v>
      </c>
      <c r="E936" s="2" t="s">
        <v>2425</v>
      </c>
      <c r="F936" s="2" t="s">
        <v>3149</v>
      </c>
      <c r="G936" s="2">
        <f>IFERROR(VLOOKUP(D936,Coordenadas!$A$2:$D$5571,3,FALSE),0)</f>
        <v>-21.918299999999999</v>
      </c>
      <c r="H936" s="2">
        <f>IFERROR(VLOOKUP(D936,Coordenadas!$A$2:$D$5571,4,FALSE),0)</f>
        <v>-46.384300000000003</v>
      </c>
      <c r="I936" s="2" t="s">
        <v>5325</v>
      </c>
      <c r="J936" s="2">
        <v>13633</v>
      </c>
      <c r="K936" s="2" t="s">
        <v>5332</v>
      </c>
      <c r="L936" s="2">
        <f>IFERROR(VLOOKUP(C936,BOTULISMO!$A$3:$C$19,3,FALSE),0)</f>
        <v>0</v>
      </c>
      <c r="M936" s="2">
        <f>IFERROR(VLOOKUP(C936,'LEISHMANIOSE VISCERAL'!$A$4:$C$454,3,FALSE),0)</f>
        <v>0</v>
      </c>
      <c r="N936" s="2">
        <f>IFERROR(VLOOKUP(C936,'LEISHMANIOSE TEGUMENTAR'!$A$4:$C$1681,3,FALSE),0)</f>
        <v>0</v>
      </c>
      <c r="O936" s="2">
        <f>IFERROR(VLOOKUP(C936,'FEBRE AMARELA'!$A$4:$C$38,3,FALSE),0)</f>
        <v>0</v>
      </c>
      <c r="P936" s="2">
        <f>IFERROR(VLOOKUP(C936,DENGUE!$A$5:$C$4097,3,FALSE),0)</f>
        <v>0</v>
      </c>
      <c r="Q936" s="2">
        <f>IFERROR(VLOOKUP(C936,'HEPATITE VIRAL'!$A$5:$C$3162,3,FALSE),0)</f>
        <v>2</v>
      </c>
      <c r="R936" s="2">
        <f>IFERROR(VLOOKUP(C936,'FEBRE MACULOSA'!$A$5:$C$181,3,FALSE),0)</f>
        <v>0</v>
      </c>
      <c r="S936" s="2">
        <f>IFERROR(VLOOKUP(C936,LEPTOSPIROSE!$A$5:$C$1176,3,FALSE),0)</f>
        <v>0</v>
      </c>
      <c r="T936" s="2">
        <f>IFERROR(VLOOKUP(C936,'DOENÇA DE CHAGAS'!$A$5:$C$100,3,FALSE),0)</f>
        <v>0</v>
      </c>
      <c r="U936" s="2">
        <f>IFERROR(VLOOKUP(C936,'PICADAS DE COBRAS'!$A$6:$C$4645,3,FALSE),0)</f>
        <v>105</v>
      </c>
      <c r="V936">
        <f>IFERROR(VLOOKUP(C936,'ZIKA VIRUS'!$A$5:$C$2399,3,FALSE),0)</f>
        <v>0</v>
      </c>
      <c r="W936">
        <f>IFERROR(VLOOKUP(C936,'FEBRE TIFÓIDE'!$A$5:$C$46,3,FALSE),0)</f>
        <v>0</v>
      </c>
      <c r="X936">
        <f>IFERROR(VLOOKUP(C936,HANTAVIROSE!$A$5:$C$153,3,FALSE),0)</f>
        <v>0</v>
      </c>
      <c r="Y936">
        <f>IFERROR(VLOOKUP(C936,MENINGITE!$A$5:$C$447,3,FALSE),0)</f>
        <v>0</v>
      </c>
      <c r="Z936">
        <f>IFERROR(VLOOKUP(C936,RAIVA!$A$5:$C$16,3,FALSE),0)</f>
        <v>0</v>
      </c>
    </row>
    <row r="937" spans="1:26" x14ac:dyDescent="0.3">
      <c r="A937" s="2" t="s">
        <v>3988</v>
      </c>
      <c r="B937" s="2" t="s">
        <v>4138</v>
      </c>
      <c r="C937" s="2">
        <v>250380</v>
      </c>
      <c r="D937" s="2">
        <v>2503803</v>
      </c>
      <c r="E937" s="2" t="s">
        <v>3988</v>
      </c>
      <c r="F937" s="2" t="s">
        <v>4138</v>
      </c>
      <c r="G937" s="2">
        <f>IFERROR(VLOOKUP(D937,Coordenadas!$A$2:$D$5571,3,FALSE),0)</f>
        <v>-7.1025</v>
      </c>
      <c r="H937" s="2">
        <f>IFERROR(VLOOKUP(D937,Coordenadas!$A$2:$D$5571,4,FALSE),0)</f>
        <v>-35.327199999999998</v>
      </c>
      <c r="I937" s="2" t="s">
        <v>5324</v>
      </c>
      <c r="J937" s="2">
        <v>5637</v>
      </c>
      <c r="K937" s="2" t="s">
        <v>5332</v>
      </c>
      <c r="L937" s="2">
        <f>IFERROR(VLOOKUP(C937,BOTULISMO!$A$3:$C$19,3,FALSE),0)</f>
        <v>0</v>
      </c>
      <c r="M937" s="2">
        <f>IFERROR(VLOOKUP(C937,'LEISHMANIOSE VISCERAL'!$A$4:$C$454,3,FALSE),0)</f>
        <v>0</v>
      </c>
      <c r="N937" s="2">
        <f>IFERROR(VLOOKUP(C937,'LEISHMANIOSE TEGUMENTAR'!$A$4:$C$1681,3,FALSE),0)</f>
        <v>0</v>
      </c>
      <c r="O937" s="2">
        <f>IFERROR(VLOOKUP(C937,'FEBRE AMARELA'!$A$4:$C$38,3,FALSE),0)</f>
        <v>0</v>
      </c>
      <c r="P937" s="2">
        <f>IFERROR(VLOOKUP(C937,DENGUE!$A$5:$C$4097,3,FALSE),0)</f>
        <v>29</v>
      </c>
      <c r="Q937" s="2">
        <f>IFERROR(VLOOKUP(C937,'HEPATITE VIRAL'!$A$5:$C$3162,3,FALSE),0)</f>
        <v>0</v>
      </c>
      <c r="R937" s="2">
        <f>IFERROR(VLOOKUP(C937,'FEBRE MACULOSA'!$A$5:$C$181,3,FALSE),0)</f>
        <v>0</v>
      </c>
      <c r="S937" s="2">
        <f>IFERROR(VLOOKUP(C937,LEPTOSPIROSE!$A$5:$C$1176,3,FALSE),0)</f>
        <v>0</v>
      </c>
      <c r="T937" s="2">
        <f>IFERROR(VLOOKUP(C937,'DOENÇA DE CHAGAS'!$A$5:$C$100,3,FALSE),0)</f>
        <v>0</v>
      </c>
      <c r="U937" s="2">
        <f>IFERROR(VLOOKUP(C937,'PICADAS DE COBRAS'!$A$6:$C$4645,3,FALSE),0)</f>
        <v>0</v>
      </c>
      <c r="V937">
        <f>IFERROR(VLOOKUP(C937,'ZIKA VIRUS'!$A$5:$C$2399,3,FALSE),0)</f>
        <v>2</v>
      </c>
      <c r="W937">
        <f>IFERROR(VLOOKUP(C937,'FEBRE TIFÓIDE'!$A$5:$C$46,3,FALSE),0)</f>
        <v>0</v>
      </c>
      <c r="X937">
        <f>IFERROR(VLOOKUP(C937,HANTAVIROSE!$A$5:$C$153,3,FALSE),0)</f>
        <v>0</v>
      </c>
      <c r="Y937">
        <f>IFERROR(VLOOKUP(C937,MENINGITE!$A$5:$C$447,3,FALSE),0)</f>
        <v>0</v>
      </c>
      <c r="Z937">
        <f>IFERROR(VLOOKUP(C937,RAIVA!$A$5:$C$16,3,FALSE),0)</f>
        <v>0</v>
      </c>
    </row>
    <row r="938" spans="1:26" x14ac:dyDescent="0.3">
      <c r="A938" s="2" t="s">
        <v>3</v>
      </c>
      <c r="B938" s="2" t="s">
        <v>201</v>
      </c>
      <c r="C938" s="2">
        <v>520450</v>
      </c>
      <c r="D938" s="2">
        <v>5204508</v>
      </c>
      <c r="E938" s="2" t="s">
        <v>3</v>
      </c>
      <c r="F938" s="2" t="s">
        <v>201</v>
      </c>
      <c r="G938" s="2">
        <f>IFERROR(VLOOKUP(D938,Coordenadas!$A$2:$D$5571,3,FALSE),0)</f>
        <v>-17.7441</v>
      </c>
      <c r="H938" s="2">
        <f>IFERROR(VLOOKUP(D938,Coordenadas!$A$2:$D$5571,4,FALSE),0)</f>
        <v>-48.624600000000001</v>
      </c>
      <c r="I938" s="2" t="s">
        <v>5327</v>
      </c>
      <c r="J938" s="2">
        <v>70473</v>
      </c>
      <c r="K938" s="2" t="s">
        <v>5331</v>
      </c>
      <c r="L938" s="2">
        <f>IFERROR(VLOOKUP(C938,BOTULISMO!$A$3:$C$19,3,FALSE),0)</f>
        <v>0</v>
      </c>
      <c r="M938" s="2">
        <f>IFERROR(VLOOKUP(C938,'LEISHMANIOSE VISCERAL'!$A$4:$C$454,3,FALSE),0)</f>
        <v>0</v>
      </c>
      <c r="N938" s="2">
        <f>IFERROR(VLOOKUP(C938,'LEISHMANIOSE TEGUMENTAR'!$A$4:$C$1681,3,FALSE),0)</f>
        <v>1</v>
      </c>
      <c r="O938" s="2">
        <f>IFERROR(VLOOKUP(C938,'FEBRE AMARELA'!$A$4:$C$38,3,FALSE),0)</f>
        <v>0</v>
      </c>
      <c r="P938" s="2">
        <f>IFERROR(VLOOKUP(C938,DENGUE!$A$5:$C$4097,3,FALSE),0)</f>
        <v>748</v>
      </c>
      <c r="Q938" s="2">
        <f>IFERROR(VLOOKUP(C938,'HEPATITE VIRAL'!$A$5:$C$3162,3,FALSE),0)</f>
        <v>30</v>
      </c>
      <c r="R938" s="2">
        <f>IFERROR(VLOOKUP(C938,'FEBRE MACULOSA'!$A$5:$C$181,3,FALSE),0)</f>
        <v>0</v>
      </c>
      <c r="S938" s="2">
        <f>IFERROR(VLOOKUP(C938,LEPTOSPIROSE!$A$5:$C$1176,3,FALSE),0)</f>
        <v>1</v>
      </c>
      <c r="T938" s="2">
        <f>IFERROR(VLOOKUP(C938,'DOENÇA DE CHAGAS'!$A$5:$C$100,3,FALSE),0)</f>
        <v>0</v>
      </c>
      <c r="U938" s="2">
        <f>IFERROR(VLOOKUP(C938,'PICADAS DE COBRAS'!$A$6:$C$4645,3,FALSE),0)</f>
        <v>113</v>
      </c>
      <c r="V938">
        <f>IFERROR(VLOOKUP(C938,'ZIKA VIRUS'!$A$5:$C$2399,3,FALSE),0)</f>
        <v>14</v>
      </c>
      <c r="W938">
        <f>IFERROR(VLOOKUP(C938,'FEBRE TIFÓIDE'!$A$5:$C$46,3,FALSE),0)</f>
        <v>0</v>
      </c>
      <c r="X938">
        <f>IFERROR(VLOOKUP(C938,HANTAVIROSE!$A$5:$C$153,3,FALSE),0)</f>
        <v>0</v>
      </c>
      <c r="Y938">
        <f>IFERROR(VLOOKUP(C938,MENINGITE!$A$5:$C$447,3,FALSE),0)</f>
        <v>0</v>
      </c>
      <c r="Z938">
        <f>IFERROR(VLOOKUP(C938,RAIVA!$A$5:$C$16,3,FALSE),0)</f>
        <v>0</v>
      </c>
    </row>
    <row r="939" spans="1:26" x14ac:dyDescent="0.3">
      <c r="A939" s="2" t="s">
        <v>3</v>
      </c>
      <c r="B939" s="2" t="s">
        <v>200</v>
      </c>
      <c r="C939" s="2">
        <v>520455</v>
      </c>
      <c r="D939" s="2">
        <v>5204557</v>
      </c>
      <c r="E939" s="2" t="s">
        <v>3</v>
      </c>
      <c r="F939" s="2" t="s">
        <v>200</v>
      </c>
      <c r="G939" s="2">
        <f>IFERROR(VLOOKUP(D939,Coordenadas!$A$2:$D$5571,3,FALSE),0)</f>
        <v>-16.7117</v>
      </c>
      <c r="H939" s="2">
        <f>IFERROR(VLOOKUP(D939,Coordenadas!$A$2:$D$5571,4,FALSE),0)</f>
        <v>-49.001300000000001</v>
      </c>
      <c r="I939" s="2" t="s">
        <v>5327</v>
      </c>
      <c r="J939" s="2">
        <v>3325</v>
      </c>
      <c r="K939" s="2" t="s">
        <v>5332</v>
      </c>
      <c r="L939" s="2">
        <f>IFERROR(VLOOKUP(C939,BOTULISMO!$A$3:$C$19,3,FALSE),0)</f>
        <v>0</v>
      </c>
      <c r="M939" s="2">
        <f>IFERROR(VLOOKUP(C939,'LEISHMANIOSE VISCERAL'!$A$4:$C$454,3,FALSE),0)</f>
        <v>0</v>
      </c>
      <c r="N939" s="2">
        <f>IFERROR(VLOOKUP(C939,'LEISHMANIOSE TEGUMENTAR'!$A$4:$C$1681,3,FALSE),0)</f>
        <v>0</v>
      </c>
      <c r="O939" s="2">
        <f>IFERROR(VLOOKUP(C939,'FEBRE AMARELA'!$A$4:$C$38,3,FALSE),0)</f>
        <v>0</v>
      </c>
      <c r="P939" s="2">
        <f>IFERROR(VLOOKUP(C939,DENGUE!$A$5:$C$4097,3,FALSE),0)</f>
        <v>2</v>
      </c>
      <c r="Q939" s="2">
        <f>IFERROR(VLOOKUP(C939,'HEPATITE VIRAL'!$A$5:$C$3162,3,FALSE),0)</f>
        <v>1</v>
      </c>
      <c r="R939" s="2">
        <f>IFERROR(VLOOKUP(C939,'FEBRE MACULOSA'!$A$5:$C$181,3,FALSE),0)</f>
        <v>0</v>
      </c>
      <c r="S939" s="2">
        <f>IFERROR(VLOOKUP(C939,LEPTOSPIROSE!$A$5:$C$1176,3,FALSE),0)</f>
        <v>0</v>
      </c>
      <c r="T939" s="2">
        <f>IFERROR(VLOOKUP(C939,'DOENÇA DE CHAGAS'!$A$5:$C$100,3,FALSE),0)</f>
        <v>0</v>
      </c>
      <c r="U939" s="2">
        <f>IFERROR(VLOOKUP(C939,'PICADAS DE COBRAS'!$A$6:$C$4645,3,FALSE),0)</f>
        <v>0</v>
      </c>
      <c r="V939">
        <f>IFERROR(VLOOKUP(C939,'ZIKA VIRUS'!$A$5:$C$2399,3,FALSE),0)</f>
        <v>0</v>
      </c>
      <c r="W939">
        <f>IFERROR(VLOOKUP(C939,'FEBRE TIFÓIDE'!$A$5:$C$46,3,FALSE),0)</f>
        <v>0</v>
      </c>
      <c r="X939">
        <f>IFERROR(VLOOKUP(C939,HANTAVIROSE!$A$5:$C$153,3,FALSE),0)</f>
        <v>0</v>
      </c>
      <c r="Y939">
        <f>IFERROR(VLOOKUP(C939,MENINGITE!$A$5:$C$447,3,FALSE),0)</f>
        <v>0</v>
      </c>
      <c r="Z939">
        <f>IFERROR(VLOOKUP(C939,RAIVA!$A$5:$C$16,3,FALSE),0)</f>
        <v>0</v>
      </c>
    </row>
    <row r="940" spans="1:26" x14ac:dyDescent="0.3">
      <c r="A940" s="2" t="s">
        <v>3257</v>
      </c>
      <c r="B940" s="2" t="s">
        <v>3585</v>
      </c>
      <c r="C940" s="2">
        <v>290550</v>
      </c>
      <c r="D940" s="2">
        <v>2905503</v>
      </c>
      <c r="E940" s="2" t="s">
        <v>3257</v>
      </c>
      <c r="F940" s="2" t="s">
        <v>3585</v>
      </c>
      <c r="G940" s="2">
        <f>IFERROR(VLOOKUP(D940,Coordenadas!$A$2:$D$5571,3,FALSE),0)</f>
        <v>-11.020799999999999</v>
      </c>
      <c r="H940" s="2">
        <f>IFERROR(VLOOKUP(D940,Coordenadas!$A$2:$D$5571,4,FALSE),0)</f>
        <v>-40.2956</v>
      </c>
      <c r="I940" s="2" t="s">
        <v>5324</v>
      </c>
      <c r="J940" s="2">
        <v>12491</v>
      </c>
      <c r="K940" s="2" t="s">
        <v>5332</v>
      </c>
      <c r="L940" s="2">
        <f>IFERROR(VLOOKUP(C940,BOTULISMO!$A$3:$C$19,3,FALSE),0)</f>
        <v>0</v>
      </c>
      <c r="M940" s="2">
        <f>IFERROR(VLOOKUP(C940,'LEISHMANIOSE VISCERAL'!$A$4:$C$454,3,FALSE),0)</f>
        <v>0</v>
      </c>
      <c r="N940" s="2">
        <f>IFERROR(VLOOKUP(C940,'LEISHMANIOSE TEGUMENTAR'!$A$4:$C$1681,3,FALSE),0)</f>
        <v>0</v>
      </c>
      <c r="O940" s="2">
        <f>IFERROR(VLOOKUP(C940,'FEBRE AMARELA'!$A$4:$C$38,3,FALSE),0)</f>
        <v>0</v>
      </c>
      <c r="P940" s="2">
        <f>IFERROR(VLOOKUP(C940,DENGUE!$A$5:$C$4097,3,FALSE),0)</f>
        <v>35</v>
      </c>
      <c r="Q940" s="2">
        <f>IFERROR(VLOOKUP(C940,'HEPATITE VIRAL'!$A$5:$C$3162,3,FALSE),0)</f>
        <v>0</v>
      </c>
      <c r="R940" s="2">
        <f>IFERROR(VLOOKUP(C940,'FEBRE MACULOSA'!$A$5:$C$181,3,FALSE),0)</f>
        <v>0</v>
      </c>
      <c r="S940" s="2">
        <f>IFERROR(VLOOKUP(C940,LEPTOSPIROSE!$A$5:$C$1176,3,FALSE),0)</f>
        <v>0</v>
      </c>
      <c r="T940" s="2">
        <f>IFERROR(VLOOKUP(C940,'DOENÇA DE CHAGAS'!$A$5:$C$100,3,FALSE),0)</f>
        <v>0</v>
      </c>
      <c r="U940" s="2">
        <f>IFERROR(VLOOKUP(C940,'PICADAS DE COBRAS'!$A$6:$C$4645,3,FALSE),0)</f>
        <v>49</v>
      </c>
      <c r="V940">
        <f>IFERROR(VLOOKUP(C940,'ZIKA VIRUS'!$A$5:$C$2399,3,FALSE),0)</f>
        <v>0</v>
      </c>
      <c r="W940">
        <f>IFERROR(VLOOKUP(C940,'FEBRE TIFÓIDE'!$A$5:$C$46,3,FALSE),0)</f>
        <v>0</v>
      </c>
      <c r="X940">
        <f>IFERROR(VLOOKUP(C940,HANTAVIROSE!$A$5:$C$153,3,FALSE),0)</f>
        <v>0</v>
      </c>
      <c r="Y940">
        <f>IFERROR(VLOOKUP(C940,MENINGITE!$A$5:$C$447,3,FALSE),0)</f>
        <v>0</v>
      </c>
      <c r="Z940">
        <f>IFERROR(VLOOKUP(C940,RAIVA!$A$5:$C$16,3,FALSE),0)</f>
        <v>0</v>
      </c>
    </row>
    <row r="941" spans="1:26" x14ac:dyDescent="0.3">
      <c r="A941" s="2" t="s">
        <v>4490</v>
      </c>
      <c r="B941" s="2" t="s">
        <v>4665</v>
      </c>
      <c r="C941" s="2">
        <v>220209</v>
      </c>
      <c r="D941" s="2">
        <v>2202091</v>
      </c>
      <c r="E941" s="2" t="s">
        <v>4490</v>
      </c>
      <c r="F941" s="2" t="s">
        <v>4665</v>
      </c>
      <c r="G941" s="2">
        <f>IFERROR(VLOOKUP(D941,Coordenadas!$A$2:$D$5571,3,FALSE),0)</f>
        <v>-7.3314000000000004</v>
      </c>
      <c r="H941" s="2">
        <f>IFERROR(VLOOKUP(D941,Coordenadas!$A$2:$D$5571,4,FALSE),0)</f>
        <v>-40.636600000000001</v>
      </c>
      <c r="I941" s="2" t="s">
        <v>5324</v>
      </c>
      <c r="J941" s="2">
        <v>5671</v>
      </c>
      <c r="K941" s="2" t="s">
        <v>5332</v>
      </c>
      <c r="L941" s="2">
        <f>IFERROR(VLOOKUP(C941,BOTULISMO!$A$3:$C$19,3,FALSE),0)</f>
        <v>0</v>
      </c>
      <c r="M941" s="2">
        <f>IFERROR(VLOOKUP(C941,'LEISHMANIOSE VISCERAL'!$A$4:$C$454,3,FALSE),0)</f>
        <v>0</v>
      </c>
      <c r="N941" s="2">
        <f>IFERROR(VLOOKUP(C941,'LEISHMANIOSE TEGUMENTAR'!$A$4:$C$1681,3,FALSE),0)</f>
        <v>0</v>
      </c>
      <c r="O941" s="2">
        <f>IFERROR(VLOOKUP(C941,'FEBRE AMARELA'!$A$4:$C$38,3,FALSE),0)</f>
        <v>0</v>
      </c>
      <c r="P941" s="2">
        <f>IFERROR(VLOOKUP(C941,DENGUE!$A$5:$C$4097,3,FALSE),0)</f>
        <v>0</v>
      </c>
      <c r="Q941" s="2">
        <f>IFERROR(VLOOKUP(C941,'HEPATITE VIRAL'!$A$5:$C$3162,3,FALSE),0)</f>
        <v>0</v>
      </c>
      <c r="R941" s="2">
        <f>IFERROR(VLOOKUP(C941,'FEBRE MACULOSA'!$A$5:$C$181,3,FALSE),0)</f>
        <v>0</v>
      </c>
      <c r="S941" s="2">
        <f>IFERROR(VLOOKUP(C941,LEPTOSPIROSE!$A$5:$C$1176,3,FALSE),0)</f>
        <v>0</v>
      </c>
      <c r="T941" s="2">
        <f>IFERROR(VLOOKUP(C941,'DOENÇA DE CHAGAS'!$A$5:$C$100,3,FALSE),0)</f>
        <v>0</v>
      </c>
      <c r="U941" s="2">
        <f>IFERROR(VLOOKUP(C941,'PICADAS DE COBRAS'!$A$6:$C$4645,3,FALSE),0)</f>
        <v>0</v>
      </c>
      <c r="V941">
        <f>IFERROR(VLOOKUP(C941,'ZIKA VIRUS'!$A$5:$C$2399,3,FALSE),0)</f>
        <v>0</v>
      </c>
      <c r="W941">
        <f>IFERROR(VLOOKUP(C941,'FEBRE TIFÓIDE'!$A$5:$C$46,3,FALSE),0)</f>
        <v>0</v>
      </c>
      <c r="X941">
        <f>IFERROR(VLOOKUP(C941,HANTAVIROSE!$A$5:$C$153,3,FALSE),0)</f>
        <v>0</v>
      </c>
      <c r="Y941">
        <f>IFERROR(VLOOKUP(C941,MENINGITE!$A$5:$C$447,3,FALSE),0)</f>
        <v>0</v>
      </c>
      <c r="Z941">
        <f>IFERROR(VLOOKUP(C941,RAIVA!$A$5:$C$16,3,FALSE),0)</f>
        <v>0</v>
      </c>
    </row>
    <row r="942" spans="1:26" x14ac:dyDescent="0.3">
      <c r="A942" s="2" t="s">
        <v>1256</v>
      </c>
      <c r="B942" s="2" t="s">
        <v>1588</v>
      </c>
      <c r="C942" s="2">
        <v>410350</v>
      </c>
      <c r="D942" s="2">
        <v>4103503</v>
      </c>
      <c r="E942" s="2" t="s">
        <v>1256</v>
      </c>
      <c r="F942" s="2" t="s">
        <v>1588</v>
      </c>
      <c r="G942" s="2">
        <f>IFERROR(VLOOKUP(D942,Coordenadas!$A$2:$D$5571,3,FALSE),0)</f>
        <v>-23.656600000000001</v>
      </c>
      <c r="H942" s="2">
        <f>IFERROR(VLOOKUP(D942,Coordenadas!$A$2:$D$5571,4,FALSE),0)</f>
        <v>-51.357399999999998</v>
      </c>
      <c r="I942" s="2" t="s">
        <v>5326</v>
      </c>
      <c r="J942" s="2">
        <v>8069</v>
      </c>
      <c r="K942" s="2" t="s">
        <v>5332</v>
      </c>
      <c r="L942" s="2">
        <f>IFERROR(VLOOKUP(C942,BOTULISMO!$A$3:$C$19,3,FALSE),0)</f>
        <v>0</v>
      </c>
      <c r="M942" s="2">
        <f>IFERROR(VLOOKUP(C942,'LEISHMANIOSE VISCERAL'!$A$4:$C$454,3,FALSE),0)</f>
        <v>0</v>
      </c>
      <c r="N942" s="2">
        <f>IFERROR(VLOOKUP(C942,'LEISHMANIOSE TEGUMENTAR'!$A$4:$C$1681,3,FALSE),0)</f>
        <v>0</v>
      </c>
      <c r="O942" s="2">
        <f>IFERROR(VLOOKUP(C942,'FEBRE AMARELA'!$A$4:$C$38,3,FALSE),0)</f>
        <v>0</v>
      </c>
      <c r="P942" s="2">
        <f>IFERROR(VLOOKUP(C942,DENGUE!$A$5:$C$4097,3,FALSE),0)</f>
        <v>14</v>
      </c>
      <c r="Q942" s="2">
        <f>IFERROR(VLOOKUP(C942,'HEPATITE VIRAL'!$A$5:$C$3162,3,FALSE),0)</f>
        <v>5</v>
      </c>
      <c r="R942" s="2">
        <f>IFERROR(VLOOKUP(C942,'FEBRE MACULOSA'!$A$5:$C$181,3,FALSE),0)</f>
        <v>0</v>
      </c>
      <c r="S942" s="2">
        <f>IFERROR(VLOOKUP(C942,LEPTOSPIROSE!$A$5:$C$1176,3,FALSE),0)</f>
        <v>0</v>
      </c>
      <c r="T942" s="2">
        <f>IFERROR(VLOOKUP(C942,'DOENÇA DE CHAGAS'!$A$5:$C$100,3,FALSE),0)</f>
        <v>0</v>
      </c>
      <c r="U942" s="2">
        <f>IFERROR(VLOOKUP(C942,'PICADAS DE COBRAS'!$A$6:$C$4645,3,FALSE),0)</f>
        <v>1</v>
      </c>
      <c r="V942">
        <f>IFERROR(VLOOKUP(C942,'ZIKA VIRUS'!$A$5:$C$2399,3,FALSE),0)</f>
        <v>0</v>
      </c>
      <c r="W942">
        <f>IFERROR(VLOOKUP(C942,'FEBRE TIFÓIDE'!$A$5:$C$46,3,FALSE),0)</f>
        <v>0</v>
      </c>
      <c r="X942">
        <f>IFERROR(VLOOKUP(C942,HANTAVIROSE!$A$5:$C$153,3,FALSE),0)</f>
        <v>0</v>
      </c>
      <c r="Y942">
        <f>IFERROR(VLOOKUP(C942,MENINGITE!$A$5:$C$447,3,FALSE),0)</f>
        <v>0</v>
      </c>
      <c r="Z942">
        <f>IFERROR(VLOOKUP(C942,RAIVA!$A$5:$C$16,3,FALSE),0)</f>
        <v>0</v>
      </c>
    </row>
    <row r="943" spans="1:26" x14ac:dyDescent="0.3">
      <c r="A943" s="2" t="s">
        <v>967</v>
      </c>
      <c r="B943" s="2" t="s">
        <v>1205</v>
      </c>
      <c r="C943" s="2">
        <v>420315</v>
      </c>
      <c r="D943" s="2">
        <v>4203154</v>
      </c>
      <c r="E943" s="2" t="s">
        <v>967</v>
      </c>
      <c r="F943" s="2" t="s">
        <v>1205</v>
      </c>
      <c r="G943" s="2">
        <f>IFERROR(VLOOKUP(D943,Coordenadas!$A$2:$D$5571,3,FALSE),0)</f>
        <v>-26.594200000000001</v>
      </c>
      <c r="H943" s="2">
        <f>IFERROR(VLOOKUP(D943,Coordenadas!$A$2:$D$5571,4,FALSE),0)</f>
        <v>-51.094999999999999</v>
      </c>
      <c r="I943" s="2" t="s">
        <v>5326</v>
      </c>
      <c r="J943" s="2">
        <v>3387</v>
      </c>
      <c r="K943" s="2" t="s">
        <v>5332</v>
      </c>
      <c r="L943" s="2">
        <f>IFERROR(VLOOKUP(C943,BOTULISMO!$A$3:$C$19,3,FALSE),0)</f>
        <v>0</v>
      </c>
      <c r="M943" s="2">
        <f>IFERROR(VLOOKUP(C943,'LEISHMANIOSE VISCERAL'!$A$4:$C$454,3,FALSE),0)</f>
        <v>0</v>
      </c>
      <c r="N943" s="2">
        <f>IFERROR(VLOOKUP(C943,'LEISHMANIOSE TEGUMENTAR'!$A$4:$C$1681,3,FALSE),0)</f>
        <v>0</v>
      </c>
      <c r="O943" s="2">
        <f>IFERROR(VLOOKUP(C943,'FEBRE AMARELA'!$A$4:$C$38,3,FALSE),0)</f>
        <v>0</v>
      </c>
      <c r="P943" s="2">
        <f>IFERROR(VLOOKUP(C943,DENGUE!$A$5:$C$4097,3,FALSE),0)</f>
        <v>0</v>
      </c>
      <c r="Q943" s="2">
        <f>IFERROR(VLOOKUP(C943,'HEPATITE VIRAL'!$A$5:$C$3162,3,FALSE),0)</f>
        <v>3</v>
      </c>
      <c r="R943" s="2">
        <f>IFERROR(VLOOKUP(C943,'FEBRE MACULOSA'!$A$5:$C$181,3,FALSE),0)</f>
        <v>0</v>
      </c>
      <c r="S943" s="2">
        <f>IFERROR(VLOOKUP(C943,LEPTOSPIROSE!$A$5:$C$1176,3,FALSE),0)</f>
        <v>0</v>
      </c>
      <c r="T943" s="2">
        <f>IFERROR(VLOOKUP(C943,'DOENÇA DE CHAGAS'!$A$5:$C$100,3,FALSE),0)</f>
        <v>0</v>
      </c>
      <c r="U943" s="2">
        <f>IFERROR(VLOOKUP(C943,'PICADAS DE COBRAS'!$A$6:$C$4645,3,FALSE),0)</f>
        <v>0</v>
      </c>
      <c r="V943">
        <f>IFERROR(VLOOKUP(C943,'ZIKA VIRUS'!$A$5:$C$2399,3,FALSE),0)</f>
        <v>0</v>
      </c>
      <c r="W943">
        <f>IFERROR(VLOOKUP(C943,'FEBRE TIFÓIDE'!$A$5:$C$46,3,FALSE),0)</f>
        <v>0</v>
      </c>
      <c r="X943">
        <f>IFERROR(VLOOKUP(C943,HANTAVIROSE!$A$5:$C$153,3,FALSE),0)</f>
        <v>0</v>
      </c>
      <c r="Y943">
        <f>IFERROR(VLOOKUP(C943,MENINGITE!$A$5:$C$447,3,FALSE),0)</f>
        <v>0</v>
      </c>
      <c r="Z943">
        <f>IFERROR(VLOOKUP(C943,RAIVA!$A$5:$C$16,3,FALSE),0)</f>
        <v>0</v>
      </c>
    </row>
    <row r="944" spans="1:26" x14ac:dyDescent="0.3">
      <c r="A944" s="2" t="s">
        <v>3816</v>
      </c>
      <c r="B944" s="2" t="s">
        <v>3954</v>
      </c>
      <c r="C944" s="2">
        <v>260340</v>
      </c>
      <c r="D944" s="2">
        <v>2603405</v>
      </c>
      <c r="E944" s="2" t="s">
        <v>3816</v>
      </c>
      <c r="F944" s="2" t="s">
        <v>3954</v>
      </c>
      <c r="G944" s="2">
        <f>IFERROR(VLOOKUP(D944,Coordenadas!$A$2:$D$5571,3,FALSE),0)</f>
        <v>-7.9355099999999998</v>
      </c>
      <c r="H944" s="2">
        <f>IFERROR(VLOOKUP(D944,Coordenadas!$A$2:$D$5571,4,FALSE),0)</f>
        <v>-38.148200000000003</v>
      </c>
      <c r="I944" s="2" t="s">
        <v>5324</v>
      </c>
      <c r="J944" s="2">
        <v>5648</v>
      </c>
      <c r="K944" s="2" t="s">
        <v>5332</v>
      </c>
      <c r="L944" s="2">
        <f>IFERROR(VLOOKUP(C944,BOTULISMO!$A$3:$C$19,3,FALSE),0)</f>
        <v>0</v>
      </c>
      <c r="M944" s="2">
        <f>IFERROR(VLOOKUP(C944,'LEISHMANIOSE VISCERAL'!$A$4:$C$454,3,FALSE),0)</f>
        <v>0</v>
      </c>
      <c r="N944" s="2">
        <f>IFERROR(VLOOKUP(C944,'LEISHMANIOSE TEGUMENTAR'!$A$4:$C$1681,3,FALSE),0)</f>
        <v>0</v>
      </c>
      <c r="O944" s="2">
        <f>IFERROR(VLOOKUP(C944,'FEBRE AMARELA'!$A$4:$C$38,3,FALSE),0)</f>
        <v>0</v>
      </c>
      <c r="P944" s="2">
        <f>IFERROR(VLOOKUP(C944,DENGUE!$A$5:$C$4097,3,FALSE),0)</f>
        <v>0</v>
      </c>
      <c r="Q944" s="2">
        <f>IFERROR(VLOOKUP(C944,'HEPATITE VIRAL'!$A$5:$C$3162,3,FALSE),0)</f>
        <v>0</v>
      </c>
      <c r="R944" s="2">
        <f>IFERROR(VLOOKUP(C944,'FEBRE MACULOSA'!$A$5:$C$181,3,FALSE),0)</f>
        <v>0</v>
      </c>
      <c r="S944" s="2">
        <f>IFERROR(VLOOKUP(C944,LEPTOSPIROSE!$A$5:$C$1176,3,FALSE),0)</f>
        <v>0</v>
      </c>
      <c r="T944" s="2">
        <f>IFERROR(VLOOKUP(C944,'DOENÇA DE CHAGAS'!$A$5:$C$100,3,FALSE),0)</f>
        <v>0</v>
      </c>
      <c r="U944" s="2">
        <f>IFERROR(VLOOKUP(C944,'PICADAS DE COBRAS'!$A$6:$C$4645,3,FALSE),0)</f>
        <v>0</v>
      </c>
      <c r="V944">
        <f>IFERROR(VLOOKUP(C944,'ZIKA VIRUS'!$A$5:$C$2399,3,FALSE),0)</f>
        <v>1</v>
      </c>
      <c r="W944">
        <f>IFERROR(VLOOKUP(C944,'FEBRE TIFÓIDE'!$A$5:$C$46,3,FALSE),0)</f>
        <v>0</v>
      </c>
      <c r="X944">
        <f>IFERROR(VLOOKUP(C944,HANTAVIROSE!$A$5:$C$153,3,FALSE),0)</f>
        <v>0</v>
      </c>
      <c r="Y944">
        <f>IFERROR(VLOOKUP(C944,MENINGITE!$A$5:$C$447,3,FALSE),0)</f>
        <v>0</v>
      </c>
      <c r="Z944">
        <f>IFERROR(VLOOKUP(C944,RAIVA!$A$5:$C$16,3,FALSE),0)</f>
        <v>0</v>
      </c>
    </row>
    <row r="945" spans="1:26" x14ac:dyDescent="0.3">
      <c r="A945" s="2" t="s">
        <v>3257</v>
      </c>
      <c r="B945" s="2" t="s">
        <v>3584</v>
      </c>
      <c r="C945" s="2">
        <v>290560</v>
      </c>
      <c r="D945" s="2">
        <v>2905602</v>
      </c>
      <c r="E945" s="2" t="s">
        <v>3257</v>
      </c>
      <c r="F945" s="2" t="s">
        <v>3584</v>
      </c>
      <c r="G945" s="2">
        <f>IFERROR(VLOOKUP(D945,Coordenadas!$A$2:$D$5571,3,FALSE),0)</f>
        <v>-15.414199999999999</v>
      </c>
      <c r="H945" s="2">
        <f>IFERROR(VLOOKUP(D945,Coordenadas!$A$2:$D$5571,4,FALSE),0)</f>
        <v>-39.491900000000001</v>
      </c>
      <c r="I945" s="2" t="s">
        <v>5324</v>
      </c>
      <c r="J945" s="2">
        <v>31472</v>
      </c>
      <c r="K945" s="2" t="s">
        <v>5330</v>
      </c>
      <c r="L945" s="2">
        <f>IFERROR(VLOOKUP(C945,BOTULISMO!$A$3:$C$19,3,FALSE),0)</f>
        <v>0</v>
      </c>
      <c r="M945" s="2">
        <f>IFERROR(VLOOKUP(C945,'LEISHMANIOSE VISCERAL'!$A$4:$C$454,3,FALSE),0)</f>
        <v>0</v>
      </c>
      <c r="N945" s="2">
        <f>IFERROR(VLOOKUP(C945,'LEISHMANIOSE TEGUMENTAR'!$A$4:$C$1681,3,FALSE),0)</f>
        <v>2</v>
      </c>
      <c r="O945" s="2">
        <f>IFERROR(VLOOKUP(C945,'FEBRE AMARELA'!$A$4:$C$38,3,FALSE),0)</f>
        <v>0</v>
      </c>
      <c r="P945" s="2">
        <f>IFERROR(VLOOKUP(C945,DENGUE!$A$5:$C$4097,3,FALSE),0)</f>
        <v>129</v>
      </c>
      <c r="Q945" s="2">
        <f>IFERROR(VLOOKUP(C945,'HEPATITE VIRAL'!$A$5:$C$3162,3,FALSE),0)</f>
        <v>11</v>
      </c>
      <c r="R945" s="2">
        <f>IFERROR(VLOOKUP(C945,'FEBRE MACULOSA'!$A$5:$C$181,3,FALSE),0)</f>
        <v>0</v>
      </c>
      <c r="S945" s="2">
        <f>IFERROR(VLOOKUP(C945,LEPTOSPIROSE!$A$5:$C$1176,3,FALSE),0)</f>
        <v>0</v>
      </c>
      <c r="T945" s="2">
        <f>IFERROR(VLOOKUP(C945,'DOENÇA DE CHAGAS'!$A$5:$C$100,3,FALSE),0)</f>
        <v>0</v>
      </c>
      <c r="U945" s="2">
        <f>IFERROR(VLOOKUP(C945,'PICADAS DE COBRAS'!$A$6:$C$4645,3,FALSE),0)</f>
        <v>19</v>
      </c>
      <c r="V945">
        <f>IFERROR(VLOOKUP(C945,'ZIKA VIRUS'!$A$5:$C$2399,3,FALSE),0)</f>
        <v>12</v>
      </c>
      <c r="W945">
        <f>IFERROR(VLOOKUP(C945,'FEBRE TIFÓIDE'!$A$5:$C$46,3,FALSE),0)</f>
        <v>0</v>
      </c>
      <c r="X945">
        <f>IFERROR(VLOOKUP(C945,HANTAVIROSE!$A$5:$C$153,3,FALSE),0)</f>
        <v>0</v>
      </c>
      <c r="Y945">
        <f>IFERROR(VLOOKUP(C945,MENINGITE!$A$5:$C$447,3,FALSE),0)</f>
        <v>0</v>
      </c>
      <c r="Z945">
        <f>IFERROR(VLOOKUP(C945,RAIVA!$A$5:$C$16,3,FALSE),0)</f>
        <v>0</v>
      </c>
    </row>
    <row r="946" spans="1:26" x14ac:dyDescent="0.3">
      <c r="A946" s="2" t="s">
        <v>3257</v>
      </c>
      <c r="B946" s="2" t="s">
        <v>3583</v>
      </c>
      <c r="C946" s="2">
        <v>290570</v>
      </c>
      <c r="D946" s="2">
        <v>2905701</v>
      </c>
      <c r="E946" s="2" t="s">
        <v>3257</v>
      </c>
      <c r="F946" s="2" t="s">
        <v>3583</v>
      </c>
      <c r="G946" s="2">
        <f>IFERROR(VLOOKUP(D946,Coordenadas!$A$2:$D$5571,3,FALSE),0)</f>
        <v>-12.6996</v>
      </c>
      <c r="H946" s="2">
        <f>IFERROR(VLOOKUP(D946,Coordenadas!$A$2:$D$5571,4,FALSE),0)</f>
        <v>-38.326300000000003</v>
      </c>
      <c r="I946" s="2" t="s">
        <v>5324</v>
      </c>
      <c r="J946" s="2">
        <v>242970</v>
      </c>
      <c r="K946" s="2" t="s">
        <v>5333</v>
      </c>
      <c r="L946" s="2">
        <f>IFERROR(VLOOKUP(C946,BOTULISMO!$A$3:$C$19,3,FALSE),0)</f>
        <v>0</v>
      </c>
      <c r="M946" s="2">
        <f>IFERROR(VLOOKUP(C946,'LEISHMANIOSE VISCERAL'!$A$4:$C$454,3,FALSE),0)</f>
        <v>0</v>
      </c>
      <c r="N946" s="2">
        <f>IFERROR(VLOOKUP(C946,'LEISHMANIOSE TEGUMENTAR'!$A$4:$C$1681,3,FALSE),0)</f>
        <v>0</v>
      </c>
      <c r="O946" s="2">
        <f>IFERROR(VLOOKUP(C946,'FEBRE AMARELA'!$A$4:$C$38,3,FALSE),0)</f>
        <v>0</v>
      </c>
      <c r="P946" s="2">
        <f>IFERROR(VLOOKUP(C946,DENGUE!$A$5:$C$4097,3,FALSE),0)</f>
        <v>842</v>
      </c>
      <c r="Q946" s="2">
        <f>IFERROR(VLOOKUP(C946,'HEPATITE VIRAL'!$A$5:$C$3162,3,FALSE),0)</f>
        <v>58</v>
      </c>
      <c r="R946" s="2">
        <f>IFERROR(VLOOKUP(C946,'FEBRE MACULOSA'!$A$5:$C$181,3,FALSE),0)</f>
        <v>0</v>
      </c>
      <c r="S946" s="2">
        <f>IFERROR(VLOOKUP(C946,LEPTOSPIROSE!$A$5:$C$1176,3,FALSE),0)</f>
        <v>0</v>
      </c>
      <c r="T946" s="2">
        <f>IFERROR(VLOOKUP(C946,'DOENÇA DE CHAGAS'!$A$5:$C$100,3,FALSE),0)</f>
        <v>0</v>
      </c>
      <c r="U946" s="2">
        <f>IFERROR(VLOOKUP(C946,'PICADAS DE COBRAS'!$A$6:$C$4645,3,FALSE),0)</f>
        <v>52</v>
      </c>
      <c r="V946">
        <f>IFERROR(VLOOKUP(C946,'ZIKA VIRUS'!$A$5:$C$2399,3,FALSE),0)</f>
        <v>137</v>
      </c>
      <c r="W946">
        <f>IFERROR(VLOOKUP(C946,'FEBRE TIFÓIDE'!$A$5:$C$46,3,FALSE),0)</f>
        <v>0</v>
      </c>
      <c r="X946">
        <f>IFERROR(VLOOKUP(C946,HANTAVIROSE!$A$5:$C$153,3,FALSE),0)</f>
        <v>0</v>
      </c>
      <c r="Y946">
        <f>IFERROR(VLOOKUP(C946,MENINGITE!$A$5:$C$447,3,FALSE),0)</f>
        <v>1</v>
      </c>
      <c r="Z946">
        <f>IFERROR(VLOOKUP(C946,RAIVA!$A$5:$C$16,3,FALSE),0)</f>
        <v>0</v>
      </c>
    </row>
    <row r="947" spans="1:26" x14ac:dyDescent="0.3">
      <c r="A947" s="2" t="s">
        <v>2425</v>
      </c>
      <c r="B947" s="2" t="s">
        <v>3148</v>
      </c>
      <c r="C947" s="2">
        <v>311040</v>
      </c>
      <c r="D947" s="2">
        <v>3110400</v>
      </c>
      <c r="E947" s="2" t="s">
        <v>2425</v>
      </c>
      <c r="F947" s="2" t="s">
        <v>3148</v>
      </c>
      <c r="G947" s="2">
        <f>IFERROR(VLOOKUP(D947,Coordenadas!$A$2:$D$5571,3,FALSE),0)</f>
        <v>-20.6294</v>
      </c>
      <c r="H947" s="2">
        <f>IFERROR(VLOOKUP(D947,Coordenadas!$A$2:$D$5571,4,FALSE),0)</f>
        <v>-45.159300000000002</v>
      </c>
      <c r="I947" s="2" t="s">
        <v>5325</v>
      </c>
      <c r="J947" s="2">
        <v>3154</v>
      </c>
      <c r="K947" s="2" t="s">
        <v>5332</v>
      </c>
      <c r="L947" s="2">
        <f>IFERROR(VLOOKUP(C947,BOTULISMO!$A$3:$C$19,3,FALSE),0)</f>
        <v>0</v>
      </c>
      <c r="M947" s="2">
        <f>IFERROR(VLOOKUP(C947,'LEISHMANIOSE VISCERAL'!$A$4:$C$454,3,FALSE),0)</f>
        <v>0</v>
      </c>
      <c r="N947" s="2">
        <f>IFERROR(VLOOKUP(C947,'LEISHMANIOSE TEGUMENTAR'!$A$4:$C$1681,3,FALSE),0)</f>
        <v>0</v>
      </c>
      <c r="O947" s="2">
        <f>IFERROR(VLOOKUP(C947,'FEBRE AMARELA'!$A$4:$C$38,3,FALSE),0)</f>
        <v>0</v>
      </c>
      <c r="P947" s="2">
        <f>IFERROR(VLOOKUP(C947,DENGUE!$A$5:$C$4097,3,FALSE),0)</f>
        <v>0</v>
      </c>
      <c r="Q947" s="2">
        <f>IFERROR(VLOOKUP(C947,'HEPATITE VIRAL'!$A$5:$C$3162,3,FALSE),0)</f>
        <v>0</v>
      </c>
      <c r="R947" s="2">
        <f>IFERROR(VLOOKUP(C947,'FEBRE MACULOSA'!$A$5:$C$181,3,FALSE),0)</f>
        <v>0</v>
      </c>
      <c r="S947" s="2">
        <f>IFERROR(VLOOKUP(C947,LEPTOSPIROSE!$A$5:$C$1176,3,FALSE),0)</f>
        <v>0</v>
      </c>
      <c r="T947" s="2">
        <f>IFERROR(VLOOKUP(C947,'DOENÇA DE CHAGAS'!$A$5:$C$100,3,FALSE),0)</f>
        <v>0</v>
      </c>
      <c r="U947" s="2">
        <f>IFERROR(VLOOKUP(C947,'PICADAS DE COBRAS'!$A$6:$C$4645,3,FALSE),0)</f>
        <v>1</v>
      </c>
      <c r="V947">
        <f>IFERROR(VLOOKUP(C947,'ZIKA VIRUS'!$A$5:$C$2399,3,FALSE),0)</f>
        <v>0</v>
      </c>
      <c r="W947">
        <f>IFERROR(VLOOKUP(C947,'FEBRE TIFÓIDE'!$A$5:$C$46,3,FALSE),0)</f>
        <v>0</v>
      </c>
      <c r="X947">
        <f>IFERROR(VLOOKUP(C947,HANTAVIROSE!$A$5:$C$153,3,FALSE),0)</f>
        <v>0</v>
      </c>
      <c r="Y947">
        <f>IFERROR(VLOOKUP(C947,MENINGITE!$A$5:$C$447,3,FALSE),0)</f>
        <v>0</v>
      </c>
      <c r="Z947">
        <f>IFERROR(VLOOKUP(C947,RAIVA!$A$5:$C$16,3,FALSE),0)</f>
        <v>0</v>
      </c>
    </row>
    <row r="948" spans="1:26" x14ac:dyDescent="0.3">
      <c r="A948" s="2" t="s">
        <v>3988</v>
      </c>
      <c r="B948" s="2" t="s">
        <v>4137</v>
      </c>
      <c r="C948" s="2">
        <v>250390</v>
      </c>
      <c r="D948" s="2">
        <v>2503902</v>
      </c>
      <c r="E948" s="2" t="s">
        <v>3988</v>
      </c>
      <c r="F948" s="2" t="s">
        <v>4137</v>
      </c>
      <c r="G948" s="2">
        <f>IFERROR(VLOOKUP(D948,Coordenadas!$A$2:$D$5571,3,FALSE),0)</f>
        <v>-7.8850300000000004</v>
      </c>
      <c r="H948" s="2">
        <f>IFERROR(VLOOKUP(D948,Coordenadas!$A$2:$D$5571,4,FALSE),0)</f>
        <v>-36.824199999999998</v>
      </c>
      <c r="I948" s="2" t="s">
        <v>5324</v>
      </c>
      <c r="J948" s="2">
        <v>5749</v>
      </c>
      <c r="K948" s="2" t="s">
        <v>5332</v>
      </c>
      <c r="L948" s="2">
        <f>IFERROR(VLOOKUP(C948,BOTULISMO!$A$3:$C$19,3,FALSE),0)</f>
        <v>0</v>
      </c>
      <c r="M948" s="2">
        <f>IFERROR(VLOOKUP(C948,'LEISHMANIOSE VISCERAL'!$A$4:$C$454,3,FALSE),0)</f>
        <v>0</v>
      </c>
      <c r="N948" s="2">
        <f>IFERROR(VLOOKUP(C948,'LEISHMANIOSE TEGUMENTAR'!$A$4:$C$1681,3,FALSE),0)</f>
        <v>0</v>
      </c>
      <c r="O948" s="2">
        <f>IFERROR(VLOOKUP(C948,'FEBRE AMARELA'!$A$4:$C$38,3,FALSE),0)</f>
        <v>0</v>
      </c>
      <c r="P948" s="2">
        <f>IFERROR(VLOOKUP(C948,DENGUE!$A$5:$C$4097,3,FALSE),0)</f>
        <v>2</v>
      </c>
      <c r="Q948" s="2">
        <f>IFERROR(VLOOKUP(C948,'HEPATITE VIRAL'!$A$5:$C$3162,3,FALSE),0)</f>
        <v>0</v>
      </c>
      <c r="R948" s="2">
        <f>IFERROR(VLOOKUP(C948,'FEBRE MACULOSA'!$A$5:$C$181,3,FALSE),0)</f>
        <v>0</v>
      </c>
      <c r="S948" s="2">
        <f>IFERROR(VLOOKUP(C948,LEPTOSPIROSE!$A$5:$C$1176,3,FALSE),0)</f>
        <v>0</v>
      </c>
      <c r="T948" s="2">
        <f>IFERROR(VLOOKUP(C948,'DOENÇA DE CHAGAS'!$A$5:$C$100,3,FALSE),0)</f>
        <v>0</v>
      </c>
      <c r="U948" s="2">
        <f>IFERROR(VLOOKUP(C948,'PICADAS DE COBRAS'!$A$6:$C$4645,3,FALSE),0)</f>
        <v>1</v>
      </c>
      <c r="V948">
        <f>IFERROR(VLOOKUP(C948,'ZIKA VIRUS'!$A$5:$C$2399,3,FALSE),0)</f>
        <v>2</v>
      </c>
      <c r="W948">
        <f>IFERROR(VLOOKUP(C948,'FEBRE TIFÓIDE'!$A$5:$C$46,3,FALSE),0)</f>
        <v>0</v>
      </c>
      <c r="X948">
        <f>IFERROR(VLOOKUP(C948,HANTAVIROSE!$A$5:$C$153,3,FALSE),0)</f>
        <v>0</v>
      </c>
      <c r="Y948">
        <f>IFERROR(VLOOKUP(C948,MENINGITE!$A$5:$C$447,3,FALSE),0)</f>
        <v>0</v>
      </c>
      <c r="Z948">
        <f>IFERROR(VLOOKUP(C948,RAIVA!$A$5:$C$16,3,FALSE),0)</f>
        <v>0</v>
      </c>
    </row>
    <row r="949" spans="1:26" x14ac:dyDescent="0.3">
      <c r="A949" s="2" t="s">
        <v>3257</v>
      </c>
      <c r="B949" s="2" t="s">
        <v>3582</v>
      </c>
      <c r="C949" s="2">
        <v>290580</v>
      </c>
      <c r="D949" s="2">
        <v>2905800</v>
      </c>
      <c r="E949" s="2" t="s">
        <v>3257</v>
      </c>
      <c r="F949" s="2" t="s">
        <v>3582</v>
      </c>
      <c r="G949" s="2">
        <f>IFERROR(VLOOKUP(D949,Coordenadas!$A$2:$D$5571,3,FALSE),0)</f>
        <v>-13.9398</v>
      </c>
      <c r="H949" s="2">
        <f>IFERROR(VLOOKUP(D949,Coordenadas!$A$2:$D$5571,4,FALSE),0)</f>
        <v>-39.107100000000003</v>
      </c>
      <c r="I949" s="2" t="s">
        <v>5324</v>
      </c>
      <c r="J949" s="2">
        <v>35180</v>
      </c>
      <c r="K949" s="2" t="s">
        <v>5330</v>
      </c>
      <c r="L949" s="2">
        <f>IFERROR(VLOOKUP(C949,BOTULISMO!$A$3:$C$19,3,FALSE),0)</f>
        <v>0</v>
      </c>
      <c r="M949" s="2">
        <f>IFERROR(VLOOKUP(C949,'LEISHMANIOSE VISCERAL'!$A$4:$C$454,3,FALSE),0)</f>
        <v>0</v>
      </c>
      <c r="N949" s="2">
        <f>IFERROR(VLOOKUP(C949,'LEISHMANIOSE TEGUMENTAR'!$A$4:$C$1681,3,FALSE),0)</f>
        <v>49</v>
      </c>
      <c r="O949" s="2">
        <f>IFERROR(VLOOKUP(C949,'FEBRE AMARELA'!$A$4:$C$38,3,FALSE),0)</f>
        <v>0</v>
      </c>
      <c r="P949" s="2">
        <f>IFERROR(VLOOKUP(C949,DENGUE!$A$5:$C$4097,3,FALSE),0)</f>
        <v>68</v>
      </c>
      <c r="Q949" s="2">
        <f>IFERROR(VLOOKUP(C949,'HEPATITE VIRAL'!$A$5:$C$3162,3,FALSE),0)</f>
        <v>3</v>
      </c>
      <c r="R949" s="2">
        <f>IFERROR(VLOOKUP(C949,'FEBRE MACULOSA'!$A$5:$C$181,3,FALSE),0)</f>
        <v>0</v>
      </c>
      <c r="S949" s="2">
        <f>IFERROR(VLOOKUP(C949,LEPTOSPIROSE!$A$5:$C$1176,3,FALSE),0)</f>
        <v>0</v>
      </c>
      <c r="T949" s="2">
        <f>IFERROR(VLOOKUP(C949,'DOENÇA DE CHAGAS'!$A$5:$C$100,3,FALSE),0)</f>
        <v>0</v>
      </c>
      <c r="U949" s="2">
        <f>IFERROR(VLOOKUP(C949,'PICADAS DE COBRAS'!$A$6:$C$4645,3,FALSE),0)</f>
        <v>28</v>
      </c>
      <c r="V949">
        <f>IFERROR(VLOOKUP(C949,'ZIKA VIRUS'!$A$5:$C$2399,3,FALSE),0)</f>
        <v>0</v>
      </c>
      <c r="W949">
        <f>IFERROR(VLOOKUP(C949,'FEBRE TIFÓIDE'!$A$5:$C$46,3,FALSE),0)</f>
        <v>0</v>
      </c>
      <c r="X949">
        <f>IFERROR(VLOOKUP(C949,HANTAVIROSE!$A$5:$C$153,3,FALSE),0)</f>
        <v>0</v>
      </c>
      <c r="Y949">
        <f>IFERROR(VLOOKUP(C949,MENINGITE!$A$5:$C$447,3,FALSE),0)</f>
        <v>0</v>
      </c>
      <c r="Z949">
        <f>IFERROR(VLOOKUP(C949,RAIVA!$A$5:$C$16,3,FALSE),0)</f>
        <v>0</v>
      </c>
    </row>
    <row r="950" spans="1:26" x14ac:dyDescent="0.3">
      <c r="A950" s="2" t="s">
        <v>2425</v>
      </c>
      <c r="B950" s="2" t="s">
        <v>3147</v>
      </c>
      <c r="C950" s="2">
        <v>311050</v>
      </c>
      <c r="D950" s="2">
        <v>3110509</v>
      </c>
      <c r="E950" s="2" t="s">
        <v>2425</v>
      </c>
      <c r="F950" s="2" t="s">
        <v>3147</v>
      </c>
      <c r="G950" s="2">
        <f>IFERROR(VLOOKUP(D950,Coordenadas!$A$2:$D$5571,3,FALSE),0)</f>
        <v>-22.7515</v>
      </c>
      <c r="H950" s="2">
        <f>IFERROR(VLOOKUP(D950,Coordenadas!$A$2:$D$5571,4,FALSE),0)</f>
        <v>-46.1494</v>
      </c>
      <c r="I950" s="2" t="s">
        <v>5325</v>
      </c>
      <c r="J950" s="2">
        <v>21080</v>
      </c>
      <c r="K950" s="2" t="s">
        <v>5330</v>
      </c>
      <c r="L950" s="2">
        <f>IFERROR(VLOOKUP(C950,BOTULISMO!$A$3:$C$19,3,FALSE),0)</f>
        <v>0</v>
      </c>
      <c r="M950" s="2">
        <f>IFERROR(VLOOKUP(C950,'LEISHMANIOSE VISCERAL'!$A$4:$C$454,3,FALSE),0)</f>
        <v>0</v>
      </c>
      <c r="N950" s="2">
        <f>IFERROR(VLOOKUP(C950,'LEISHMANIOSE TEGUMENTAR'!$A$4:$C$1681,3,FALSE),0)</f>
        <v>0</v>
      </c>
      <c r="O950" s="2">
        <f>IFERROR(VLOOKUP(C950,'FEBRE AMARELA'!$A$4:$C$38,3,FALSE),0)</f>
        <v>0</v>
      </c>
      <c r="P950" s="2">
        <f>IFERROR(VLOOKUP(C950,DENGUE!$A$5:$C$4097,3,FALSE),0)</f>
        <v>0</v>
      </c>
      <c r="Q950" s="2">
        <f>IFERROR(VLOOKUP(C950,'HEPATITE VIRAL'!$A$5:$C$3162,3,FALSE),0)</f>
        <v>0</v>
      </c>
      <c r="R950" s="2">
        <f>IFERROR(VLOOKUP(C950,'FEBRE MACULOSA'!$A$5:$C$181,3,FALSE),0)</f>
        <v>0</v>
      </c>
      <c r="S950" s="2">
        <f>IFERROR(VLOOKUP(C950,LEPTOSPIROSE!$A$5:$C$1176,3,FALSE),0)</f>
        <v>0</v>
      </c>
      <c r="T950" s="2">
        <f>IFERROR(VLOOKUP(C950,'DOENÇA DE CHAGAS'!$A$5:$C$100,3,FALSE),0)</f>
        <v>0</v>
      </c>
      <c r="U950" s="2">
        <f>IFERROR(VLOOKUP(C950,'PICADAS DE COBRAS'!$A$6:$C$4645,3,FALSE),0)</f>
        <v>11</v>
      </c>
      <c r="V950">
        <f>IFERROR(VLOOKUP(C950,'ZIKA VIRUS'!$A$5:$C$2399,3,FALSE),0)</f>
        <v>0</v>
      </c>
      <c r="W950">
        <f>IFERROR(VLOOKUP(C950,'FEBRE TIFÓIDE'!$A$5:$C$46,3,FALSE),0)</f>
        <v>0</v>
      </c>
      <c r="X950">
        <f>IFERROR(VLOOKUP(C950,HANTAVIROSE!$A$5:$C$153,3,FALSE),0)</f>
        <v>0</v>
      </c>
      <c r="Y950">
        <f>IFERROR(VLOOKUP(C950,MENINGITE!$A$5:$C$447,3,FALSE),0)</f>
        <v>0</v>
      </c>
      <c r="Z950">
        <f>IFERROR(VLOOKUP(C950,RAIVA!$A$5:$C$16,3,FALSE),0)</f>
        <v>0</v>
      </c>
    </row>
    <row r="951" spans="1:26" x14ac:dyDescent="0.3">
      <c r="A951" s="2" t="s">
        <v>392</v>
      </c>
      <c r="B951" s="2" t="s">
        <v>450</v>
      </c>
      <c r="C951" s="2">
        <v>500260</v>
      </c>
      <c r="D951" s="2">
        <v>5002605</v>
      </c>
      <c r="E951" s="2" t="s">
        <v>392</v>
      </c>
      <c r="F951" s="2" t="s">
        <v>450</v>
      </c>
      <c r="G951" s="2">
        <f>IFERROR(VLOOKUP(D951,Coordenadas!$A$2:$D$5571,3,FALSE),0)</f>
        <v>-19.534700000000001</v>
      </c>
      <c r="H951" s="2">
        <f>IFERROR(VLOOKUP(D951,Coordenadas!$A$2:$D$5571,4,FALSE),0)</f>
        <v>-54.043100000000003</v>
      </c>
      <c r="I951" s="2" t="s">
        <v>5327</v>
      </c>
      <c r="J951" s="2">
        <v>13625</v>
      </c>
      <c r="K951" s="2" t="s">
        <v>5332</v>
      </c>
      <c r="L951" s="2">
        <f>IFERROR(VLOOKUP(C951,BOTULISMO!$A$3:$C$19,3,FALSE),0)</f>
        <v>0</v>
      </c>
      <c r="M951" s="2">
        <f>IFERROR(VLOOKUP(C951,'LEISHMANIOSE VISCERAL'!$A$4:$C$454,3,FALSE),0)</f>
        <v>0</v>
      </c>
      <c r="N951" s="2">
        <f>IFERROR(VLOOKUP(C951,'LEISHMANIOSE TEGUMENTAR'!$A$4:$C$1681,3,FALSE),0)</f>
        <v>2</v>
      </c>
      <c r="O951" s="2">
        <f>IFERROR(VLOOKUP(C951,'FEBRE AMARELA'!$A$4:$C$38,3,FALSE),0)</f>
        <v>0</v>
      </c>
      <c r="P951" s="2">
        <f>IFERROR(VLOOKUP(C951,DENGUE!$A$5:$C$4097,3,FALSE),0)</f>
        <v>177</v>
      </c>
      <c r="Q951" s="2">
        <f>IFERROR(VLOOKUP(C951,'HEPATITE VIRAL'!$A$5:$C$3162,3,FALSE),0)</f>
        <v>10</v>
      </c>
      <c r="R951" s="2">
        <f>IFERROR(VLOOKUP(C951,'FEBRE MACULOSA'!$A$5:$C$181,3,FALSE),0)</f>
        <v>0</v>
      </c>
      <c r="S951" s="2">
        <f>IFERROR(VLOOKUP(C951,LEPTOSPIROSE!$A$5:$C$1176,3,FALSE),0)</f>
        <v>0</v>
      </c>
      <c r="T951" s="2">
        <f>IFERROR(VLOOKUP(C951,'DOENÇA DE CHAGAS'!$A$5:$C$100,3,FALSE),0)</f>
        <v>0</v>
      </c>
      <c r="U951" s="2">
        <f>IFERROR(VLOOKUP(C951,'PICADAS DE COBRAS'!$A$6:$C$4645,3,FALSE),0)</f>
        <v>7</v>
      </c>
      <c r="V951">
        <f>IFERROR(VLOOKUP(C951,'ZIKA VIRUS'!$A$5:$C$2399,3,FALSE),0)</f>
        <v>0</v>
      </c>
      <c r="W951">
        <f>IFERROR(VLOOKUP(C951,'FEBRE TIFÓIDE'!$A$5:$C$46,3,FALSE),0)</f>
        <v>0</v>
      </c>
      <c r="X951">
        <f>IFERROR(VLOOKUP(C951,HANTAVIROSE!$A$5:$C$153,3,FALSE),0)</f>
        <v>0</v>
      </c>
      <c r="Y951">
        <f>IFERROR(VLOOKUP(C951,MENINGITE!$A$5:$C$447,3,FALSE),0)</f>
        <v>0</v>
      </c>
      <c r="Z951">
        <f>IFERROR(VLOOKUP(C951,RAIVA!$A$5:$C$16,3,FALSE),0)</f>
        <v>0</v>
      </c>
    </row>
    <row r="952" spans="1:26" x14ac:dyDescent="0.3">
      <c r="A952" s="2" t="s">
        <v>470</v>
      </c>
      <c r="B952" s="2" t="s">
        <v>900</v>
      </c>
      <c r="C952" s="2">
        <v>430350</v>
      </c>
      <c r="D952" s="2">
        <v>4303509</v>
      </c>
      <c r="E952" s="2" t="s">
        <v>470</v>
      </c>
      <c r="F952" s="2" t="s">
        <v>900</v>
      </c>
      <c r="G952" s="2">
        <f>IFERROR(VLOOKUP(D952,Coordenadas!$A$2:$D$5571,3,FALSE),0)</f>
        <v>-30.8489</v>
      </c>
      <c r="H952" s="2">
        <f>IFERROR(VLOOKUP(D952,Coordenadas!$A$2:$D$5571,4,FALSE),0)</f>
        <v>-51.804299999999998</v>
      </c>
      <c r="I952" s="2" t="s">
        <v>5326</v>
      </c>
      <c r="J952" s="2">
        <v>62764</v>
      </c>
      <c r="K952" s="2" t="s">
        <v>5331</v>
      </c>
      <c r="L952" s="2">
        <f>IFERROR(VLOOKUP(C952,BOTULISMO!$A$3:$C$19,3,FALSE),0)</f>
        <v>0</v>
      </c>
      <c r="M952" s="2">
        <f>IFERROR(VLOOKUP(C952,'LEISHMANIOSE VISCERAL'!$A$4:$C$454,3,FALSE),0)</f>
        <v>0</v>
      </c>
      <c r="N952" s="2">
        <f>IFERROR(VLOOKUP(C952,'LEISHMANIOSE TEGUMENTAR'!$A$4:$C$1681,3,FALSE),0)</f>
        <v>0</v>
      </c>
      <c r="O952" s="2">
        <f>IFERROR(VLOOKUP(C952,'FEBRE AMARELA'!$A$4:$C$38,3,FALSE),0)</f>
        <v>0</v>
      </c>
      <c r="P952" s="2">
        <f>IFERROR(VLOOKUP(C952,DENGUE!$A$5:$C$4097,3,FALSE),0)</f>
        <v>3</v>
      </c>
      <c r="Q952" s="2">
        <f>IFERROR(VLOOKUP(C952,'HEPATITE VIRAL'!$A$5:$C$3162,3,FALSE),0)</f>
        <v>59</v>
      </c>
      <c r="R952" s="2">
        <f>IFERROR(VLOOKUP(C952,'FEBRE MACULOSA'!$A$5:$C$181,3,FALSE),0)</f>
        <v>0</v>
      </c>
      <c r="S952" s="2">
        <f>IFERROR(VLOOKUP(C952,LEPTOSPIROSE!$A$5:$C$1176,3,FALSE),0)</f>
        <v>25</v>
      </c>
      <c r="T952" s="2">
        <f>IFERROR(VLOOKUP(C952,'DOENÇA DE CHAGAS'!$A$5:$C$100,3,FALSE),0)</f>
        <v>0</v>
      </c>
      <c r="U952" s="2">
        <f>IFERROR(VLOOKUP(C952,'PICADAS DE COBRAS'!$A$6:$C$4645,3,FALSE),0)</f>
        <v>33</v>
      </c>
      <c r="V952">
        <f>IFERROR(VLOOKUP(C952,'ZIKA VIRUS'!$A$5:$C$2399,3,FALSE),0)</f>
        <v>1</v>
      </c>
      <c r="W952">
        <f>IFERROR(VLOOKUP(C952,'FEBRE TIFÓIDE'!$A$5:$C$46,3,FALSE),0)</f>
        <v>0</v>
      </c>
      <c r="X952">
        <f>IFERROR(VLOOKUP(C952,HANTAVIROSE!$A$5:$C$153,3,FALSE),0)</f>
        <v>0</v>
      </c>
      <c r="Y952">
        <f>IFERROR(VLOOKUP(C952,MENINGITE!$A$5:$C$447,3,FALSE),0)</f>
        <v>1</v>
      </c>
      <c r="Z952">
        <f>IFERROR(VLOOKUP(C952,RAIVA!$A$5:$C$16,3,FALSE),0)</f>
        <v>0</v>
      </c>
    </row>
    <row r="953" spans="1:26" x14ac:dyDescent="0.3">
      <c r="A953" s="2" t="s">
        <v>3816</v>
      </c>
      <c r="B953" s="2" t="s">
        <v>3953</v>
      </c>
      <c r="C953" s="2">
        <v>260345</v>
      </c>
      <c r="D953" s="2">
        <v>2603454</v>
      </c>
      <c r="E953" s="2" t="s">
        <v>3816</v>
      </c>
      <c r="F953" s="2" t="s">
        <v>3953</v>
      </c>
      <c r="G953" s="2">
        <f>IFERROR(VLOOKUP(D953,Coordenadas!$A$2:$D$5571,3,FALSE),0)</f>
        <v>-8.0235099999999999</v>
      </c>
      <c r="H953" s="2">
        <f>IFERROR(VLOOKUP(D953,Coordenadas!$A$2:$D$5571,4,FALSE),0)</f>
        <v>-34.978200000000001</v>
      </c>
      <c r="I953" s="2" t="s">
        <v>5324</v>
      </c>
      <c r="J953" s="2">
        <v>144466</v>
      </c>
      <c r="K953" s="2" t="s">
        <v>5333</v>
      </c>
      <c r="L953" s="2">
        <f>IFERROR(VLOOKUP(C953,BOTULISMO!$A$3:$C$19,3,FALSE),0)</f>
        <v>0</v>
      </c>
      <c r="M953" s="2">
        <f>IFERROR(VLOOKUP(C953,'LEISHMANIOSE VISCERAL'!$A$4:$C$454,3,FALSE),0)</f>
        <v>0</v>
      </c>
      <c r="N953" s="2">
        <f>IFERROR(VLOOKUP(C953,'LEISHMANIOSE TEGUMENTAR'!$A$4:$C$1681,3,FALSE),0)</f>
        <v>1</v>
      </c>
      <c r="O953" s="2">
        <f>IFERROR(VLOOKUP(C953,'FEBRE AMARELA'!$A$4:$C$38,3,FALSE),0)</f>
        <v>0</v>
      </c>
      <c r="P953" s="2">
        <f>IFERROR(VLOOKUP(C953,DENGUE!$A$5:$C$4097,3,FALSE),0)</f>
        <v>74</v>
      </c>
      <c r="Q953" s="2">
        <f>IFERROR(VLOOKUP(C953,'HEPATITE VIRAL'!$A$5:$C$3162,3,FALSE),0)</f>
        <v>3</v>
      </c>
      <c r="R953" s="2">
        <f>IFERROR(VLOOKUP(C953,'FEBRE MACULOSA'!$A$5:$C$181,3,FALSE),0)</f>
        <v>0</v>
      </c>
      <c r="S953" s="2">
        <f>IFERROR(VLOOKUP(C953,LEPTOSPIROSE!$A$5:$C$1176,3,FALSE),0)</f>
        <v>1</v>
      </c>
      <c r="T953" s="2">
        <f>IFERROR(VLOOKUP(C953,'DOENÇA DE CHAGAS'!$A$5:$C$100,3,FALSE),0)</f>
        <v>0</v>
      </c>
      <c r="U953" s="2">
        <f>IFERROR(VLOOKUP(C953,'PICADAS DE COBRAS'!$A$6:$C$4645,3,FALSE),0)</f>
        <v>139</v>
      </c>
      <c r="V953">
        <f>IFERROR(VLOOKUP(C953,'ZIKA VIRUS'!$A$5:$C$2399,3,FALSE),0)</f>
        <v>36</v>
      </c>
      <c r="W953">
        <f>IFERROR(VLOOKUP(C953,'FEBRE TIFÓIDE'!$A$5:$C$46,3,FALSE),0)</f>
        <v>0</v>
      </c>
      <c r="X953">
        <f>IFERROR(VLOOKUP(C953,HANTAVIROSE!$A$5:$C$153,3,FALSE),0)</f>
        <v>0</v>
      </c>
      <c r="Y953">
        <f>IFERROR(VLOOKUP(C953,MENINGITE!$A$5:$C$447,3,FALSE),0)</f>
        <v>0</v>
      </c>
      <c r="Z953">
        <f>IFERROR(VLOOKUP(C953,RAIVA!$A$5:$C$16,3,FALSE),0)</f>
        <v>0</v>
      </c>
    </row>
    <row r="954" spans="1:26" x14ac:dyDescent="0.3">
      <c r="A954" s="2" t="s">
        <v>470</v>
      </c>
      <c r="B954" s="2" t="s">
        <v>899</v>
      </c>
      <c r="C954" s="2">
        <v>430355</v>
      </c>
      <c r="D954" s="2">
        <v>4303558</v>
      </c>
      <c r="E954" s="2" t="s">
        <v>470</v>
      </c>
      <c r="F954" s="2" t="s">
        <v>899</v>
      </c>
      <c r="G954" s="2">
        <f>IFERROR(VLOOKUP(D954,Coordenadas!$A$2:$D$5571,3,FALSE),0)</f>
        <v>-28.588000000000001</v>
      </c>
      <c r="H954" s="2">
        <f>IFERROR(VLOOKUP(D954,Coordenadas!$A$2:$D$5571,4,FALSE),0)</f>
        <v>-52.200299999999999</v>
      </c>
      <c r="I954" s="2" t="s">
        <v>5326</v>
      </c>
      <c r="J954" s="2">
        <v>2592</v>
      </c>
      <c r="K954" s="2" t="s">
        <v>5332</v>
      </c>
      <c r="L954" s="2">
        <f>IFERROR(VLOOKUP(C954,BOTULISMO!$A$3:$C$19,3,FALSE),0)</f>
        <v>0</v>
      </c>
      <c r="M954" s="2">
        <f>IFERROR(VLOOKUP(C954,'LEISHMANIOSE VISCERAL'!$A$4:$C$454,3,FALSE),0)</f>
        <v>0</v>
      </c>
      <c r="N954" s="2">
        <f>IFERROR(VLOOKUP(C954,'LEISHMANIOSE TEGUMENTAR'!$A$4:$C$1681,3,FALSE),0)</f>
        <v>0</v>
      </c>
      <c r="O954" s="2">
        <f>IFERROR(VLOOKUP(C954,'FEBRE AMARELA'!$A$4:$C$38,3,FALSE),0)</f>
        <v>0</v>
      </c>
      <c r="P954" s="2">
        <f>IFERROR(VLOOKUP(C954,DENGUE!$A$5:$C$4097,3,FALSE),0)</f>
        <v>0</v>
      </c>
      <c r="Q954" s="2">
        <f>IFERROR(VLOOKUP(C954,'HEPATITE VIRAL'!$A$5:$C$3162,3,FALSE),0)</f>
        <v>6</v>
      </c>
      <c r="R954" s="2">
        <f>IFERROR(VLOOKUP(C954,'FEBRE MACULOSA'!$A$5:$C$181,3,FALSE),0)</f>
        <v>0</v>
      </c>
      <c r="S954" s="2">
        <f>IFERROR(VLOOKUP(C954,LEPTOSPIROSE!$A$5:$C$1176,3,FALSE),0)</f>
        <v>0</v>
      </c>
      <c r="T954" s="2">
        <f>IFERROR(VLOOKUP(C954,'DOENÇA DE CHAGAS'!$A$5:$C$100,3,FALSE),0)</f>
        <v>0</v>
      </c>
      <c r="U954" s="2">
        <f>IFERROR(VLOOKUP(C954,'PICADAS DE COBRAS'!$A$6:$C$4645,3,FALSE),0)</f>
        <v>6</v>
      </c>
      <c r="V954">
        <f>IFERROR(VLOOKUP(C954,'ZIKA VIRUS'!$A$5:$C$2399,3,FALSE),0)</f>
        <v>0</v>
      </c>
      <c r="W954">
        <f>IFERROR(VLOOKUP(C954,'FEBRE TIFÓIDE'!$A$5:$C$46,3,FALSE),0)</f>
        <v>0</v>
      </c>
      <c r="X954">
        <f>IFERROR(VLOOKUP(C954,HANTAVIROSE!$A$5:$C$153,3,FALSE),0)</f>
        <v>0</v>
      </c>
      <c r="Y954">
        <f>IFERROR(VLOOKUP(C954,MENINGITE!$A$5:$C$447,3,FALSE),0)</f>
        <v>0</v>
      </c>
      <c r="Z954">
        <f>IFERROR(VLOOKUP(C954,RAIVA!$A$5:$C$16,3,FALSE),0)</f>
        <v>0</v>
      </c>
    </row>
    <row r="955" spans="1:26" x14ac:dyDescent="0.3">
      <c r="A955" s="2" t="s">
        <v>1256</v>
      </c>
      <c r="B955" s="2" t="s">
        <v>1587</v>
      </c>
      <c r="C955" s="2">
        <v>410360</v>
      </c>
      <c r="D955" s="2">
        <v>4103602</v>
      </c>
      <c r="E955" s="2" t="s">
        <v>1256</v>
      </c>
      <c r="F955" s="2" t="s">
        <v>1587</v>
      </c>
      <c r="G955" s="2">
        <f>IFERROR(VLOOKUP(D955,Coordenadas!$A$2:$D$5571,3,FALSE),0)</f>
        <v>-23.042300000000001</v>
      </c>
      <c r="H955" s="2">
        <f>IFERROR(VLOOKUP(D955,Coordenadas!$A$2:$D$5571,4,FALSE),0)</f>
        <v>-50.075299999999999</v>
      </c>
      <c r="I955" s="2" t="s">
        <v>5326</v>
      </c>
      <c r="J955" s="2">
        <v>23886</v>
      </c>
      <c r="K955" s="2" t="s">
        <v>5330</v>
      </c>
      <c r="L955" s="2">
        <f>IFERROR(VLOOKUP(C955,BOTULISMO!$A$3:$C$19,3,FALSE),0)</f>
        <v>0</v>
      </c>
      <c r="M955" s="2">
        <f>IFERROR(VLOOKUP(C955,'LEISHMANIOSE VISCERAL'!$A$4:$C$454,3,FALSE),0)</f>
        <v>0</v>
      </c>
      <c r="N955" s="2">
        <f>IFERROR(VLOOKUP(C955,'LEISHMANIOSE TEGUMENTAR'!$A$4:$C$1681,3,FALSE),0)</f>
        <v>0</v>
      </c>
      <c r="O955" s="2">
        <f>IFERROR(VLOOKUP(C955,'FEBRE AMARELA'!$A$4:$C$38,3,FALSE),0)</f>
        <v>0</v>
      </c>
      <c r="P955" s="2">
        <f>IFERROR(VLOOKUP(C955,DENGUE!$A$5:$C$4097,3,FALSE),0)</f>
        <v>654</v>
      </c>
      <c r="Q955" s="2">
        <f>IFERROR(VLOOKUP(C955,'HEPATITE VIRAL'!$A$5:$C$3162,3,FALSE),0)</f>
        <v>8</v>
      </c>
      <c r="R955" s="2">
        <f>IFERROR(VLOOKUP(C955,'FEBRE MACULOSA'!$A$5:$C$181,3,FALSE),0)</f>
        <v>0</v>
      </c>
      <c r="S955" s="2">
        <f>IFERROR(VLOOKUP(C955,LEPTOSPIROSE!$A$5:$C$1176,3,FALSE),0)</f>
        <v>1</v>
      </c>
      <c r="T955" s="2">
        <f>IFERROR(VLOOKUP(C955,'DOENÇA DE CHAGAS'!$A$5:$C$100,3,FALSE),0)</f>
        <v>0</v>
      </c>
      <c r="U955" s="2">
        <f>IFERROR(VLOOKUP(C955,'PICADAS DE COBRAS'!$A$6:$C$4645,3,FALSE),0)</f>
        <v>118</v>
      </c>
      <c r="V955">
        <f>IFERROR(VLOOKUP(C955,'ZIKA VIRUS'!$A$5:$C$2399,3,FALSE),0)</f>
        <v>0</v>
      </c>
      <c r="W955">
        <f>IFERROR(VLOOKUP(C955,'FEBRE TIFÓIDE'!$A$5:$C$46,3,FALSE),0)</f>
        <v>0</v>
      </c>
      <c r="X955">
        <f>IFERROR(VLOOKUP(C955,HANTAVIROSE!$A$5:$C$153,3,FALSE),0)</f>
        <v>0</v>
      </c>
      <c r="Y955">
        <f>IFERROR(VLOOKUP(C955,MENINGITE!$A$5:$C$447,3,FALSE),0)</f>
        <v>0</v>
      </c>
      <c r="Z955">
        <f>IFERROR(VLOOKUP(C955,RAIVA!$A$5:$C$16,3,FALSE),0)</f>
        <v>0</v>
      </c>
    </row>
    <row r="956" spans="1:26" x14ac:dyDescent="0.3">
      <c r="A956" s="2" t="s">
        <v>470</v>
      </c>
      <c r="B956" s="2" t="s">
        <v>898</v>
      </c>
      <c r="C956" s="2">
        <v>430360</v>
      </c>
      <c r="D956" s="2">
        <v>4303608</v>
      </c>
      <c r="E956" s="2" t="s">
        <v>470</v>
      </c>
      <c r="F956" s="2" t="s">
        <v>898</v>
      </c>
      <c r="G956" s="2">
        <f>IFERROR(VLOOKUP(D956,Coordenadas!$A$2:$D$5571,3,FALSE),0)</f>
        <v>-29.0474</v>
      </c>
      <c r="H956" s="2">
        <f>IFERROR(VLOOKUP(D956,Coordenadas!$A$2:$D$5571,4,FALSE),0)</f>
        <v>-50.146500000000003</v>
      </c>
      <c r="I956" s="2" t="s">
        <v>5326</v>
      </c>
      <c r="J956" s="2">
        <v>6542</v>
      </c>
      <c r="K956" s="2" t="s">
        <v>5332</v>
      </c>
      <c r="L956" s="2">
        <f>IFERROR(VLOOKUP(C956,BOTULISMO!$A$3:$C$19,3,FALSE),0)</f>
        <v>0</v>
      </c>
      <c r="M956" s="2">
        <f>IFERROR(VLOOKUP(C956,'LEISHMANIOSE VISCERAL'!$A$4:$C$454,3,FALSE),0)</f>
        <v>0</v>
      </c>
      <c r="N956" s="2">
        <f>IFERROR(VLOOKUP(C956,'LEISHMANIOSE TEGUMENTAR'!$A$4:$C$1681,3,FALSE),0)</f>
        <v>0</v>
      </c>
      <c r="O956" s="2">
        <f>IFERROR(VLOOKUP(C956,'FEBRE AMARELA'!$A$4:$C$38,3,FALSE),0)</f>
        <v>0</v>
      </c>
      <c r="P956" s="2">
        <f>IFERROR(VLOOKUP(C956,DENGUE!$A$5:$C$4097,3,FALSE),0)</f>
        <v>1</v>
      </c>
      <c r="Q956" s="2">
        <f>IFERROR(VLOOKUP(C956,'HEPATITE VIRAL'!$A$5:$C$3162,3,FALSE),0)</f>
        <v>4</v>
      </c>
      <c r="R956" s="2">
        <f>IFERROR(VLOOKUP(C956,'FEBRE MACULOSA'!$A$5:$C$181,3,FALSE),0)</f>
        <v>0</v>
      </c>
      <c r="S956" s="2">
        <f>IFERROR(VLOOKUP(C956,LEPTOSPIROSE!$A$5:$C$1176,3,FALSE),0)</f>
        <v>0</v>
      </c>
      <c r="T956" s="2">
        <f>IFERROR(VLOOKUP(C956,'DOENÇA DE CHAGAS'!$A$5:$C$100,3,FALSE),0)</f>
        <v>0</v>
      </c>
      <c r="U956" s="2">
        <f>IFERROR(VLOOKUP(C956,'PICADAS DE COBRAS'!$A$6:$C$4645,3,FALSE),0)</f>
        <v>2</v>
      </c>
      <c r="V956">
        <f>IFERROR(VLOOKUP(C956,'ZIKA VIRUS'!$A$5:$C$2399,3,FALSE),0)</f>
        <v>0</v>
      </c>
      <c r="W956">
        <f>IFERROR(VLOOKUP(C956,'FEBRE TIFÓIDE'!$A$5:$C$46,3,FALSE),0)</f>
        <v>0</v>
      </c>
      <c r="X956">
        <f>IFERROR(VLOOKUP(C956,HANTAVIROSE!$A$5:$C$153,3,FALSE),0)</f>
        <v>0</v>
      </c>
      <c r="Y956">
        <f>IFERROR(VLOOKUP(C956,MENINGITE!$A$5:$C$447,3,FALSE),0)</f>
        <v>0</v>
      </c>
      <c r="Z956">
        <f>IFERROR(VLOOKUP(C956,RAIVA!$A$5:$C$16,3,FALSE),0)</f>
        <v>0</v>
      </c>
    </row>
    <row r="957" spans="1:26" x14ac:dyDescent="0.3">
      <c r="A957" s="2" t="s">
        <v>1256</v>
      </c>
      <c r="B957" s="2" t="s">
        <v>1586</v>
      </c>
      <c r="C957" s="2">
        <v>410370</v>
      </c>
      <c r="D957" s="2">
        <v>4103701</v>
      </c>
      <c r="E957" s="2" t="s">
        <v>1256</v>
      </c>
      <c r="F957" s="2" t="s">
        <v>1586</v>
      </c>
      <c r="G957" s="2">
        <f>IFERROR(VLOOKUP(D957,Coordenadas!$A$2:$D$5571,3,FALSE),0)</f>
        <v>-23.276599999999998</v>
      </c>
      <c r="H957" s="2">
        <f>IFERROR(VLOOKUP(D957,Coordenadas!$A$2:$D$5571,4,FALSE),0)</f>
        <v>-51.279800000000002</v>
      </c>
      <c r="I957" s="2" t="s">
        <v>5326</v>
      </c>
      <c r="J957" s="2">
        <v>96733</v>
      </c>
      <c r="K957" s="2" t="s">
        <v>5331</v>
      </c>
      <c r="L957" s="2">
        <f>IFERROR(VLOOKUP(C957,BOTULISMO!$A$3:$C$19,3,FALSE),0)</f>
        <v>0</v>
      </c>
      <c r="M957" s="2">
        <f>IFERROR(VLOOKUP(C957,'LEISHMANIOSE VISCERAL'!$A$4:$C$454,3,FALSE),0)</f>
        <v>0</v>
      </c>
      <c r="N957" s="2">
        <f>IFERROR(VLOOKUP(C957,'LEISHMANIOSE TEGUMENTAR'!$A$4:$C$1681,3,FALSE),0)</f>
        <v>1</v>
      </c>
      <c r="O957" s="2">
        <f>IFERROR(VLOOKUP(C957,'FEBRE AMARELA'!$A$4:$C$38,3,FALSE),0)</f>
        <v>0</v>
      </c>
      <c r="P957" s="2">
        <f>IFERROR(VLOOKUP(C957,DENGUE!$A$5:$C$4097,3,FALSE),0)</f>
        <v>7245</v>
      </c>
      <c r="Q957" s="2">
        <f>IFERROR(VLOOKUP(C957,'HEPATITE VIRAL'!$A$5:$C$3162,3,FALSE),0)</f>
        <v>64</v>
      </c>
      <c r="R957" s="2">
        <f>IFERROR(VLOOKUP(C957,'FEBRE MACULOSA'!$A$5:$C$181,3,FALSE),0)</f>
        <v>2</v>
      </c>
      <c r="S957" s="2">
        <f>IFERROR(VLOOKUP(C957,LEPTOSPIROSE!$A$5:$C$1176,3,FALSE),0)</f>
        <v>1</v>
      </c>
      <c r="T957" s="2">
        <f>IFERROR(VLOOKUP(C957,'DOENÇA DE CHAGAS'!$A$5:$C$100,3,FALSE),0)</f>
        <v>0</v>
      </c>
      <c r="U957" s="2">
        <f>IFERROR(VLOOKUP(C957,'PICADAS DE COBRAS'!$A$6:$C$4645,3,FALSE),0)</f>
        <v>22</v>
      </c>
      <c r="V957">
        <f>IFERROR(VLOOKUP(C957,'ZIKA VIRUS'!$A$5:$C$2399,3,FALSE),0)</f>
        <v>7</v>
      </c>
      <c r="W957">
        <f>IFERROR(VLOOKUP(C957,'FEBRE TIFÓIDE'!$A$5:$C$46,3,FALSE),0)</f>
        <v>0</v>
      </c>
      <c r="X957">
        <f>IFERROR(VLOOKUP(C957,HANTAVIROSE!$A$5:$C$153,3,FALSE),0)</f>
        <v>0</v>
      </c>
      <c r="Y957">
        <f>IFERROR(VLOOKUP(C957,MENINGITE!$A$5:$C$447,3,FALSE),0)</f>
        <v>1</v>
      </c>
      <c r="Z957">
        <f>IFERROR(VLOOKUP(C957,RAIVA!$A$5:$C$16,3,FALSE),0)</f>
        <v>0</v>
      </c>
    </row>
    <row r="958" spans="1:26" x14ac:dyDescent="0.3">
      <c r="A958" s="2" t="s">
        <v>1256</v>
      </c>
      <c r="B958" s="2" t="s">
        <v>1585</v>
      </c>
      <c r="C958" s="2">
        <v>410380</v>
      </c>
      <c r="D958" s="2">
        <v>4103800</v>
      </c>
      <c r="E958" s="2" t="s">
        <v>1256</v>
      </c>
      <c r="F958" s="2" t="s">
        <v>1585</v>
      </c>
      <c r="G958" s="2">
        <f>IFERROR(VLOOKUP(D958,Coordenadas!$A$2:$D$5571,3,FALSE),0)</f>
        <v>-23.588999999999999</v>
      </c>
      <c r="H958" s="2">
        <f>IFERROR(VLOOKUP(D958,Coordenadas!$A$2:$D$5571,4,FALSE),0)</f>
        <v>-51.5792</v>
      </c>
      <c r="I958" s="2" t="s">
        <v>5326</v>
      </c>
      <c r="J958" s="2">
        <v>7236</v>
      </c>
      <c r="K958" s="2" t="s">
        <v>5332</v>
      </c>
      <c r="L958" s="2">
        <f>IFERROR(VLOOKUP(C958,BOTULISMO!$A$3:$C$19,3,FALSE),0)</f>
        <v>0</v>
      </c>
      <c r="M958" s="2">
        <f>IFERROR(VLOOKUP(C958,'LEISHMANIOSE VISCERAL'!$A$4:$C$454,3,FALSE),0)</f>
        <v>0</v>
      </c>
      <c r="N958" s="2">
        <f>IFERROR(VLOOKUP(C958,'LEISHMANIOSE TEGUMENTAR'!$A$4:$C$1681,3,FALSE),0)</f>
        <v>1</v>
      </c>
      <c r="O958" s="2">
        <f>IFERROR(VLOOKUP(C958,'FEBRE AMARELA'!$A$4:$C$38,3,FALSE),0)</f>
        <v>0</v>
      </c>
      <c r="P958" s="2">
        <f>IFERROR(VLOOKUP(C958,DENGUE!$A$5:$C$4097,3,FALSE),0)</f>
        <v>23</v>
      </c>
      <c r="Q958" s="2">
        <f>IFERROR(VLOOKUP(C958,'HEPATITE VIRAL'!$A$5:$C$3162,3,FALSE),0)</f>
        <v>5</v>
      </c>
      <c r="R958" s="2">
        <f>IFERROR(VLOOKUP(C958,'FEBRE MACULOSA'!$A$5:$C$181,3,FALSE),0)</f>
        <v>0</v>
      </c>
      <c r="S958" s="2">
        <f>IFERROR(VLOOKUP(C958,LEPTOSPIROSE!$A$5:$C$1176,3,FALSE),0)</f>
        <v>1</v>
      </c>
      <c r="T958" s="2">
        <f>IFERROR(VLOOKUP(C958,'DOENÇA DE CHAGAS'!$A$5:$C$100,3,FALSE),0)</f>
        <v>0</v>
      </c>
      <c r="U958" s="2">
        <f>IFERROR(VLOOKUP(C958,'PICADAS DE COBRAS'!$A$6:$C$4645,3,FALSE),0)</f>
        <v>9</v>
      </c>
      <c r="V958">
        <f>IFERROR(VLOOKUP(C958,'ZIKA VIRUS'!$A$5:$C$2399,3,FALSE),0)</f>
        <v>0</v>
      </c>
      <c r="W958">
        <f>IFERROR(VLOOKUP(C958,'FEBRE TIFÓIDE'!$A$5:$C$46,3,FALSE),0)</f>
        <v>0</v>
      </c>
      <c r="X958">
        <f>IFERROR(VLOOKUP(C958,HANTAVIROSE!$A$5:$C$153,3,FALSE),0)</f>
        <v>0</v>
      </c>
      <c r="Y958">
        <f>IFERROR(VLOOKUP(C958,MENINGITE!$A$5:$C$447,3,FALSE),0)</f>
        <v>0</v>
      </c>
      <c r="Z958">
        <f>IFERROR(VLOOKUP(C958,RAIVA!$A$5:$C$16,3,FALSE),0)</f>
        <v>0</v>
      </c>
    </row>
    <row r="959" spans="1:26" x14ac:dyDescent="0.3">
      <c r="A959" s="2" t="s">
        <v>967</v>
      </c>
      <c r="B959" s="2" t="s">
        <v>1204</v>
      </c>
      <c r="C959" s="2">
        <v>420320</v>
      </c>
      <c r="D959" s="2">
        <v>4203204</v>
      </c>
      <c r="E959" s="2" t="s">
        <v>967</v>
      </c>
      <c r="F959" s="2" t="s">
        <v>1204</v>
      </c>
      <c r="G959" s="2">
        <f>IFERROR(VLOOKUP(D959,Coordenadas!$A$2:$D$5571,3,FALSE),0)</f>
        <v>-27.024100000000001</v>
      </c>
      <c r="H959" s="2">
        <f>IFERROR(VLOOKUP(D959,Coordenadas!$A$2:$D$5571,4,FALSE),0)</f>
        <v>-48.650300000000001</v>
      </c>
      <c r="I959" s="2" t="s">
        <v>5326</v>
      </c>
      <c r="J959" s="2">
        <v>62361</v>
      </c>
      <c r="K959" s="2" t="s">
        <v>5331</v>
      </c>
      <c r="L959" s="2">
        <f>IFERROR(VLOOKUP(C959,BOTULISMO!$A$3:$C$19,3,FALSE),0)</f>
        <v>0</v>
      </c>
      <c r="M959" s="2">
        <f>IFERROR(VLOOKUP(C959,'LEISHMANIOSE VISCERAL'!$A$4:$C$454,3,FALSE),0)</f>
        <v>0</v>
      </c>
      <c r="N959" s="2">
        <f>IFERROR(VLOOKUP(C959,'LEISHMANIOSE TEGUMENTAR'!$A$4:$C$1681,3,FALSE),0)</f>
        <v>1</v>
      </c>
      <c r="O959" s="2">
        <f>IFERROR(VLOOKUP(C959,'FEBRE AMARELA'!$A$4:$C$38,3,FALSE),0)</f>
        <v>0</v>
      </c>
      <c r="P959" s="2">
        <f>IFERROR(VLOOKUP(C959,DENGUE!$A$5:$C$4097,3,FALSE),0)</f>
        <v>40</v>
      </c>
      <c r="Q959" s="2">
        <f>IFERROR(VLOOKUP(C959,'HEPATITE VIRAL'!$A$5:$C$3162,3,FALSE),0)</f>
        <v>47</v>
      </c>
      <c r="R959" s="2">
        <f>IFERROR(VLOOKUP(C959,'FEBRE MACULOSA'!$A$5:$C$181,3,FALSE),0)</f>
        <v>0</v>
      </c>
      <c r="S959" s="2">
        <f>IFERROR(VLOOKUP(C959,LEPTOSPIROSE!$A$5:$C$1176,3,FALSE),0)</f>
        <v>4</v>
      </c>
      <c r="T959" s="2">
        <f>IFERROR(VLOOKUP(C959,'DOENÇA DE CHAGAS'!$A$5:$C$100,3,FALSE),0)</f>
        <v>0</v>
      </c>
      <c r="U959" s="2">
        <f>IFERROR(VLOOKUP(C959,'PICADAS DE COBRAS'!$A$6:$C$4645,3,FALSE),0)</f>
        <v>7</v>
      </c>
      <c r="V959">
        <f>IFERROR(VLOOKUP(C959,'ZIKA VIRUS'!$A$5:$C$2399,3,FALSE),0)</f>
        <v>11</v>
      </c>
      <c r="W959">
        <f>IFERROR(VLOOKUP(C959,'FEBRE TIFÓIDE'!$A$5:$C$46,3,FALSE),0)</f>
        <v>0</v>
      </c>
      <c r="X959">
        <f>IFERROR(VLOOKUP(C959,HANTAVIROSE!$A$5:$C$153,3,FALSE),0)</f>
        <v>0</v>
      </c>
      <c r="Y959">
        <f>IFERROR(VLOOKUP(C959,MENINGITE!$A$5:$C$447,3,FALSE),0)</f>
        <v>0</v>
      </c>
      <c r="Z959">
        <f>IFERROR(VLOOKUP(C959,RAIVA!$A$5:$C$16,3,FALSE),0)</f>
        <v>0</v>
      </c>
    </row>
    <row r="960" spans="1:26" x14ac:dyDescent="0.3">
      <c r="A960" s="2" t="s">
        <v>2258</v>
      </c>
      <c r="B960" s="2" t="s">
        <v>2334</v>
      </c>
      <c r="C960" s="2">
        <v>330090</v>
      </c>
      <c r="D960" s="2">
        <v>3300902</v>
      </c>
      <c r="E960" s="2" t="s">
        <v>2258</v>
      </c>
      <c r="F960" s="2" t="s">
        <v>2334</v>
      </c>
      <c r="G960" s="2">
        <f>IFERROR(VLOOKUP(D960,Coordenadas!$A$2:$D$5571,3,FALSE),0)</f>
        <v>-21.569099999999999</v>
      </c>
      <c r="H960" s="2">
        <f>IFERROR(VLOOKUP(D960,Coordenadas!$A$2:$D$5571,4,FALSE),0)</f>
        <v>-41.918700000000001</v>
      </c>
      <c r="I960" s="2" t="s">
        <v>5325</v>
      </c>
      <c r="J960" s="2">
        <v>14827</v>
      </c>
      <c r="K960" s="2" t="s">
        <v>5332</v>
      </c>
      <c r="L960" s="2">
        <f>IFERROR(VLOOKUP(C960,BOTULISMO!$A$3:$C$19,3,FALSE),0)</f>
        <v>0</v>
      </c>
      <c r="M960" s="2">
        <f>IFERROR(VLOOKUP(C960,'LEISHMANIOSE VISCERAL'!$A$4:$C$454,3,FALSE),0)</f>
        <v>0</v>
      </c>
      <c r="N960" s="2">
        <f>IFERROR(VLOOKUP(C960,'LEISHMANIOSE TEGUMENTAR'!$A$4:$C$1681,3,FALSE),0)</f>
        <v>0</v>
      </c>
      <c r="O960" s="2">
        <f>IFERROR(VLOOKUP(C960,'FEBRE AMARELA'!$A$4:$C$38,3,FALSE),0)</f>
        <v>0</v>
      </c>
      <c r="P960" s="2">
        <f>IFERROR(VLOOKUP(C960,DENGUE!$A$5:$C$4097,3,FALSE),0)</f>
        <v>3</v>
      </c>
      <c r="Q960" s="2">
        <f>IFERROR(VLOOKUP(C960,'HEPATITE VIRAL'!$A$5:$C$3162,3,FALSE),0)</f>
        <v>0</v>
      </c>
      <c r="R960" s="2">
        <f>IFERROR(VLOOKUP(C960,'FEBRE MACULOSA'!$A$5:$C$181,3,FALSE),0)</f>
        <v>0</v>
      </c>
      <c r="S960" s="2">
        <f>IFERROR(VLOOKUP(C960,LEPTOSPIROSE!$A$5:$C$1176,3,FALSE),0)</f>
        <v>0</v>
      </c>
      <c r="T960" s="2">
        <f>IFERROR(VLOOKUP(C960,'DOENÇA DE CHAGAS'!$A$5:$C$100,3,FALSE),0)</f>
        <v>0</v>
      </c>
      <c r="U960" s="2">
        <f>IFERROR(VLOOKUP(C960,'PICADAS DE COBRAS'!$A$6:$C$4645,3,FALSE),0)</f>
        <v>4</v>
      </c>
      <c r="V960">
        <f>IFERROR(VLOOKUP(C960,'ZIKA VIRUS'!$A$5:$C$2399,3,FALSE),0)</f>
        <v>0</v>
      </c>
      <c r="W960">
        <f>IFERROR(VLOOKUP(C960,'FEBRE TIFÓIDE'!$A$5:$C$46,3,FALSE),0)</f>
        <v>0</v>
      </c>
      <c r="X960">
        <f>IFERROR(VLOOKUP(C960,HANTAVIROSE!$A$5:$C$153,3,FALSE),0)</f>
        <v>0</v>
      </c>
      <c r="Y960">
        <f>IFERROR(VLOOKUP(C960,MENINGITE!$A$5:$C$447,3,FALSE),0)</f>
        <v>0</v>
      </c>
      <c r="Z960">
        <f>IFERROR(VLOOKUP(C960,RAIVA!$A$5:$C$16,3,FALSE),0)</f>
        <v>0</v>
      </c>
    </row>
    <row r="961" spans="1:26" x14ac:dyDescent="0.3">
      <c r="A961" s="2" t="s">
        <v>2425</v>
      </c>
      <c r="B961" s="2" t="s">
        <v>3146</v>
      </c>
      <c r="C961" s="2">
        <v>311060</v>
      </c>
      <c r="D961" s="2">
        <v>3110608</v>
      </c>
      <c r="E961" s="2" t="s">
        <v>2425</v>
      </c>
      <c r="F961" s="2" t="s">
        <v>3146</v>
      </c>
      <c r="G961" s="2">
        <f>IFERROR(VLOOKUP(D961,Coordenadas!$A$2:$D$5571,3,FALSE),0)</f>
        <v>-22.611499999999999</v>
      </c>
      <c r="H961" s="2">
        <f>IFERROR(VLOOKUP(D961,Coordenadas!$A$2:$D$5571,4,FALSE),0)</f>
        <v>-46.057200000000002</v>
      </c>
      <c r="I961" s="2" t="s">
        <v>5325</v>
      </c>
      <c r="J961" s="2">
        <v>26488</v>
      </c>
      <c r="K961" s="2" t="s">
        <v>5330</v>
      </c>
      <c r="L961" s="2">
        <f>IFERROR(VLOOKUP(C961,BOTULISMO!$A$3:$C$19,3,FALSE),0)</f>
        <v>0</v>
      </c>
      <c r="M961" s="2">
        <f>IFERROR(VLOOKUP(C961,'LEISHMANIOSE VISCERAL'!$A$4:$C$454,3,FALSE),0)</f>
        <v>0</v>
      </c>
      <c r="N961" s="2">
        <f>IFERROR(VLOOKUP(C961,'LEISHMANIOSE TEGUMENTAR'!$A$4:$C$1681,3,FALSE),0)</f>
        <v>0</v>
      </c>
      <c r="O961" s="2">
        <f>IFERROR(VLOOKUP(C961,'FEBRE AMARELA'!$A$4:$C$38,3,FALSE),0)</f>
        <v>0</v>
      </c>
      <c r="P961" s="2">
        <f>IFERROR(VLOOKUP(C961,DENGUE!$A$5:$C$4097,3,FALSE),0)</f>
        <v>1</v>
      </c>
      <c r="Q961" s="2">
        <f>IFERROR(VLOOKUP(C961,'HEPATITE VIRAL'!$A$5:$C$3162,3,FALSE),0)</f>
        <v>2</v>
      </c>
      <c r="R961" s="2">
        <f>IFERROR(VLOOKUP(C961,'FEBRE MACULOSA'!$A$5:$C$181,3,FALSE),0)</f>
        <v>0</v>
      </c>
      <c r="S961" s="2">
        <f>IFERROR(VLOOKUP(C961,LEPTOSPIROSE!$A$5:$C$1176,3,FALSE),0)</f>
        <v>2</v>
      </c>
      <c r="T961" s="2">
        <f>IFERROR(VLOOKUP(C961,'DOENÇA DE CHAGAS'!$A$5:$C$100,3,FALSE),0)</f>
        <v>0</v>
      </c>
      <c r="U961" s="2">
        <f>IFERROR(VLOOKUP(C961,'PICADAS DE COBRAS'!$A$6:$C$4645,3,FALSE),0)</f>
        <v>27</v>
      </c>
      <c r="V961">
        <f>IFERROR(VLOOKUP(C961,'ZIKA VIRUS'!$A$5:$C$2399,3,FALSE),0)</f>
        <v>0</v>
      </c>
      <c r="W961">
        <f>IFERROR(VLOOKUP(C961,'FEBRE TIFÓIDE'!$A$5:$C$46,3,FALSE),0)</f>
        <v>0</v>
      </c>
      <c r="X961">
        <f>IFERROR(VLOOKUP(C961,HANTAVIROSE!$A$5:$C$153,3,FALSE),0)</f>
        <v>0</v>
      </c>
      <c r="Y961">
        <f>IFERROR(VLOOKUP(C961,MENINGITE!$A$5:$C$447,3,FALSE),0)</f>
        <v>0</v>
      </c>
      <c r="Z961">
        <f>IFERROR(VLOOKUP(C961,RAIVA!$A$5:$C$16,3,FALSE),0)</f>
        <v>0</v>
      </c>
    </row>
    <row r="962" spans="1:26" x14ac:dyDescent="0.3">
      <c r="A962" s="2" t="s">
        <v>2425</v>
      </c>
      <c r="B962" s="2" t="s">
        <v>3145</v>
      </c>
      <c r="C962" s="2">
        <v>311070</v>
      </c>
      <c r="D962" s="2">
        <v>3110707</v>
      </c>
      <c r="E962" s="2" t="s">
        <v>2425</v>
      </c>
      <c r="F962" s="2" t="s">
        <v>3145</v>
      </c>
      <c r="G962" s="2">
        <f>IFERROR(VLOOKUP(D962,Coordenadas!$A$2:$D$5571,3,FALSE),0)</f>
        <v>-21.853999999999999</v>
      </c>
      <c r="H962" s="2">
        <f>IFERROR(VLOOKUP(D962,Coordenadas!$A$2:$D$5571,4,FALSE),0)</f>
        <v>-45.2896</v>
      </c>
      <c r="I962" s="2" t="s">
        <v>5325</v>
      </c>
      <c r="J962" s="2">
        <v>12602</v>
      </c>
      <c r="K962" s="2" t="s">
        <v>5332</v>
      </c>
      <c r="L962" s="2">
        <f>IFERROR(VLOOKUP(C962,BOTULISMO!$A$3:$C$19,3,FALSE),0)</f>
        <v>0</v>
      </c>
      <c r="M962" s="2">
        <f>IFERROR(VLOOKUP(C962,'LEISHMANIOSE VISCERAL'!$A$4:$C$454,3,FALSE),0)</f>
        <v>0</v>
      </c>
      <c r="N962" s="2">
        <f>IFERROR(VLOOKUP(C962,'LEISHMANIOSE TEGUMENTAR'!$A$4:$C$1681,3,FALSE),0)</f>
        <v>1</v>
      </c>
      <c r="O962" s="2">
        <f>IFERROR(VLOOKUP(C962,'FEBRE AMARELA'!$A$4:$C$38,3,FALSE),0)</f>
        <v>0</v>
      </c>
      <c r="P962" s="2">
        <f>IFERROR(VLOOKUP(C962,DENGUE!$A$5:$C$4097,3,FALSE),0)</f>
        <v>0</v>
      </c>
      <c r="Q962" s="2">
        <f>IFERROR(VLOOKUP(C962,'HEPATITE VIRAL'!$A$5:$C$3162,3,FALSE),0)</f>
        <v>0</v>
      </c>
      <c r="R962" s="2">
        <f>IFERROR(VLOOKUP(C962,'FEBRE MACULOSA'!$A$5:$C$181,3,FALSE),0)</f>
        <v>0</v>
      </c>
      <c r="S962" s="2">
        <f>IFERROR(VLOOKUP(C962,LEPTOSPIROSE!$A$5:$C$1176,3,FALSE),0)</f>
        <v>0</v>
      </c>
      <c r="T962" s="2">
        <f>IFERROR(VLOOKUP(C962,'DOENÇA DE CHAGAS'!$A$5:$C$100,3,FALSE),0)</f>
        <v>0</v>
      </c>
      <c r="U962" s="2">
        <f>IFERROR(VLOOKUP(C962,'PICADAS DE COBRAS'!$A$6:$C$4645,3,FALSE),0)</f>
        <v>9</v>
      </c>
      <c r="V962">
        <f>IFERROR(VLOOKUP(C962,'ZIKA VIRUS'!$A$5:$C$2399,3,FALSE),0)</f>
        <v>1</v>
      </c>
      <c r="W962">
        <f>IFERROR(VLOOKUP(C962,'FEBRE TIFÓIDE'!$A$5:$C$46,3,FALSE),0)</f>
        <v>0</v>
      </c>
      <c r="X962">
        <f>IFERROR(VLOOKUP(C962,HANTAVIROSE!$A$5:$C$153,3,FALSE),0)</f>
        <v>0</v>
      </c>
      <c r="Y962">
        <f>IFERROR(VLOOKUP(C962,MENINGITE!$A$5:$C$447,3,FALSE),0)</f>
        <v>0</v>
      </c>
      <c r="Z962">
        <f>IFERROR(VLOOKUP(C962,RAIVA!$A$5:$C$16,3,FALSE),0)</f>
        <v>0</v>
      </c>
    </row>
    <row r="963" spans="1:26" x14ac:dyDescent="0.3">
      <c r="A963" s="2" t="s">
        <v>4319</v>
      </c>
      <c r="B963" s="2" t="s">
        <v>4458</v>
      </c>
      <c r="C963" s="2">
        <v>230260</v>
      </c>
      <c r="D963" s="2">
        <v>2302602</v>
      </c>
      <c r="E963" s="2" t="s">
        <v>4319</v>
      </c>
      <c r="F963" s="2" t="s">
        <v>4458</v>
      </c>
      <c r="G963" s="2">
        <f>IFERROR(VLOOKUP(D963,Coordenadas!$A$2:$D$5571,3,FALSE),0)</f>
        <v>-2.9005000000000001</v>
      </c>
      <c r="H963" s="2">
        <f>IFERROR(VLOOKUP(D963,Coordenadas!$A$2:$D$5571,4,FALSE),0)</f>
        <v>-40.854399999999998</v>
      </c>
      <c r="I963" s="2" t="s">
        <v>5324</v>
      </c>
      <c r="J963" s="2">
        <v>60158</v>
      </c>
      <c r="K963" s="2" t="s">
        <v>5331</v>
      </c>
      <c r="L963" s="2">
        <f>IFERROR(VLOOKUP(C963,BOTULISMO!$A$3:$C$19,3,FALSE),0)</f>
        <v>0</v>
      </c>
      <c r="M963" s="2">
        <f>IFERROR(VLOOKUP(C963,'LEISHMANIOSE VISCERAL'!$A$4:$C$454,3,FALSE),0)</f>
        <v>1</v>
      </c>
      <c r="N963" s="2">
        <f>IFERROR(VLOOKUP(C963,'LEISHMANIOSE TEGUMENTAR'!$A$4:$C$1681,3,FALSE),0)</f>
        <v>0</v>
      </c>
      <c r="O963" s="2">
        <f>IFERROR(VLOOKUP(C963,'FEBRE AMARELA'!$A$4:$C$38,3,FALSE),0)</f>
        <v>0</v>
      </c>
      <c r="P963" s="2">
        <f>IFERROR(VLOOKUP(C963,DENGUE!$A$5:$C$4097,3,FALSE),0)</f>
        <v>1</v>
      </c>
      <c r="Q963" s="2">
        <f>IFERROR(VLOOKUP(C963,'HEPATITE VIRAL'!$A$5:$C$3162,3,FALSE),0)</f>
        <v>0</v>
      </c>
      <c r="R963" s="2">
        <f>IFERROR(VLOOKUP(C963,'FEBRE MACULOSA'!$A$5:$C$181,3,FALSE),0)</f>
        <v>0</v>
      </c>
      <c r="S963" s="2">
        <f>IFERROR(VLOOKUP(C963,LEPTOSPIROSE!$A$5:$C$1176,3,FALSE),0)</f>
        <v>0</v>
      </c>
      <c r="T963" s="2">
        <f>IFERROR(VLOOKUP(C963,'DOENÇA DE CHAGAS'!$A$5:$C$100,3,FALSE),0)</f>
        <v>0</v>
      </c>
      <c r="U963" s="2">
        <f>IFERROR(VLOOKUP(C963,'PICADAS DE COBRAS'!$A$6:$C$4645,3,FALSE),0)</f>
        <v>22</v>
      </c>
      <c r="V963">
        <f>IFERROR(VLOOKUP(C963,'ZIKA VIRUS'!$A$5:$C$2399,3,FALSE),0)</f>
        <v>0</v>
      </c>
      <c r="W963">
        <f>IFERROR(VLOOKUP(C963,'FEBRE TIFÓIDE'!$A$5:$C$46,3,FALSE),0)</f>
        <v>0</v>
      </c>
      <c r="X963">
        <f>IFERROR(VLOOKUP(C963,HANTAVIROSE!$A$5:$C$153,3,FALSE),0)</f>
        <v>0</v>
      </c>
      <c r="Y963">
        <f>IFERROR(VLOOKUP(C963,MENINGITE!$A$5:$C$447,3,FALSE),0)</f>
        <v>0</v>
      </c>
      <c r="Z963">
        <f>IFERROR(VLOOKUP(C963,RAIVA!$A$5:$C$16,3,FALSE),0)</f>
        <v>0</v>
      </c>
    </row>
    <row r="964" spans="1:26" x14ac:dyDescent="0.3">
      <c r="A964" s="2" t="s">
        <v>3816</v>
      </c>
      <c r="B964" s="2" t="s">
        <v>3952</v>
      </c>
      <c r="C964" s="2">
        <v>260350</v>
      </c>
      <c r="D964" s="2">
        <v>2603504</v>
      </c>
      <c r="E964" s="2" t="s">
        <v>3816</v>
      </c>
      <c r="F964" s="2" t="s">
        <v>3952</v>
      </c>
      <c r="G964" s="2">
        <f>IFERROR(VLOOKUP(D964,Coordenadas!$A$2:$D$5571,3,FALSE),0)</f>
        <v>-8.3586500000000008</v>
      </c>
      <c r="H964" s="2">
        <f>IFERROR(VLOOKUP(D964,Coordenadas!$A$2:$D$5571,4,FALSE),0)</f>
        <v>-35.765300000000003</v>
      </c>
      <c r="I964" s="2" t="s">
        <v>5324</v>
      </c>
      <c r="J964" s="2">
        <v>17104</v>
      </c>
      <c r="K964" s="2" t="s">
        <v>5332</v>
      </c>
      <c r="L964" s="2">
        <f>IFERROR(VLOOKUP(C964,BOTULISMO!$A$3:$C$19,3,FALSE),0)</f>
        <v>0</v>
      </c>
      <c r="M964" s="2">
        <f>IFERROR(VLOOKUP(C964,'LEISHMANIOSE VISCERAL'!$A$4:$C$454,3,FALSE),0)</f>
        <v>0</v>
      </c>
      <c r="N964" s="2">
        <f>IFERROR(VLOOKUP(C964,'LEISHMANIOSE TEGUMENTAR'!$A$4:$C$1681,3,FALSE),0)</f>
        <v>0</v>
      </c>
      <c r="O964" s="2">
        <f>IFERROR(VLOOKUP(C964,'FEBRE AMARELA'!$A$4:$C$38,3,FALSE),0)</f>
        <v>0</v>
      </c>
      <c r="P964" s="2">
        <f>IFERROR(VLOOKUP(C964,DENGUE!$A$5:$C$4097,3,FALSE),0)</f>
        <v>1</v>
      </c>
      <c r="Q964" s="2">
        <f>IFERROR(VLOOKUP(C964,'HEPATITE VIRAL'!$A$5:$C$3162,3,FALSE),0)</f>
        <v>1</v>
      </c>
      <c r="R964" s="2">
        <f>IFERROR(VLOOKUP(C964,'FEBRE MACULOSA'!$A$5:$C$181,3,FALSE),0)</f>
        <v>0</v>
      </c>
      <c r="S964" s="2">
        <f>IFERROR(VLOOKUP(C964,LEPTOSPIROSE!$A$5:$C$1176,3,FALSE),0)</f>
        <v>0</v>
      </c>
      <c r="T964" s="2">
        <f>IFERROR(VLOOKUP(C964,'DOENÇA DE CHAGAS'!$A$5:$C$100,3,FALSE),0)</f>
        <v>0</v>
      </c>
      <c r="U964" s="2">
        <f>IFERROR(VLOOKUP(C964,'PICADAS DE COBRAS'!$A$6:$C$4645,3,FALSE),0)</f>
        <v>18</v>
      </c>
      <c r="V964">
        <f>IFERROR(VLOOKUP(C964,'ZIKA VIRUS'!$A$5:$C$2399,3,FALSE),0)</f>
        <v>0</v>
      </c>
      <c r="W964">
        <f>IFERROR(VLOOKUP(C964,'FEBRE TIFÓIDE'!$A$5:$C$46,3,FALSE),0)</f>
        <v>0</v>
      </c>
      <c r="X964">
        <f>IFERROR(VLOOKUP(C964,HANTAVIROSE!$A$5:$C$153,3,FALSE),0)</f>
        <v>0</v>
      </c>
      <c r="Y964">
        <f>IFERROR(VLOOKUP(C964,MENINGITE!$A$5:$C$447,3,FALSE),0)</f>
        <v>0</v>
      </c>
      <c r="Z964">
        <f>IFERROR(VLOOKUP(C964,RAIVA!$A$5:$C$16,3,FALSE),0)</f>
        <v>0</v>
      </c>
    </row>
    <row r="965" spans="1:26" x14ac:dyDescent="0.3">
      <c r="A965" s="2" t="s">
        <v>2425</v>
      </c>
      <c r="B965" s="2" t="s">
        <v>3144</v>
      </c>
      <c r="C965" s="2">
        <v>311080</v>
      </c>
      <c r="D965" s="2">
        <v>3110806</v>
      </c>
      <c r="E965" s="2" t="s">
        <v>2425</v>
      </c>
      <c r="F965" s="2" t="s">
        <v>3144</v>
      </c>
      <c r="G965" s="2">
        <f>IFERROR(VLOOKUP(D965,Coordenadas!$A$2:$D$5571,3,FALSE),0)</f>
        <v>-18.242699999999999</v>
      </c>
      <c r="H965" s="2">
        <f>IFERROR(VLOOKUP(D965,Coordenadas!$A$2:$D$5571,4,FALSE),0)</f>
        <v>-41.735500000000002</v>
      </c>
      <c r="I965" s="2" t="s">
        <v>5325</v>
      </c>
      <c r="J965" s="2">
        <v>3564</v>
      </c>
      <c r="K965" s="2" t="s">
        <v>5332</v>
      </c>
      <c r="L965" s="2">
        <f>IFERROR(VLOOKUP(C965,BOTULISMO!$A$3:$C$19,3,FALSE),0)</f>
        <v>0</v>
      </c>
      <c r="M965" s="2">
        <f>IFERROR(VLOOKUP(C965,'LEISHMANIOSE VISCERAL'!$A$4:$C$454,3,FALSE),0)</f>
        <v>0</v>
      </c>
      <c r="N965" s="2">
        <f>IFERROR(VLOOKUP(C965,'LEISHMANIOSE TEGUMENTAR'!$A$4:$C$1681,3,FALSE),0)</f>
        <v>1</v>
      </c>
      <c r="O965" s="2">
        <f>IFERROR(VLOOKUP(C965,'FEBRE AMARELA'!$A$4:$C$38,3,FALSE),0)</f>
        <v>0</v>
      </c>
      <c r="P965" s="2">
        <f>IFERROR(VLOOKUP(C965,DENGUE!$A$5:$C$4097,3,FALSE),0)</f>
        <v>21</v>
      </c>
      <c r="Q965" s="2">
        <f>IFERROR(VLOOKUP(C965,'HEPATITE VIRAL'!$A$5:$C$3162,3,FALSE),0)</f>
        <v>0</v>
      </c>
      <c r="R965" s="2">
        <f>IFERROR(VLOOKUP(C965,'FEBRE MACULOSA'!$A$5:$C$181,3,FALSE),0)</f>
        <v>0</v>
      </c>
      <c r="S965" s="2">
        <f>IFERROR(VLOOKUP(C965,LEPTOSPIROSE!$A$5:$C$1176,3,FALSE),0)</f>
        <v>0</v>
      </c>
      <c r="T965" s="2">
        <f>IFERROR(VLOOKUP(C965,'DOENÇA DE CHAGAS'!$A$5:$C$100,3,FALSE),0)</f>
        <v>0</v>
      </c>
      <c r="U965" s="2">
        <f>IFERROR(VLOOKUP(C965,'PICADAS DE COBRAS'!$A$6:$C$4645,3,FALSE),0)</f>
        <v>9</v>
      </c>
      <c r="V965">
        <f>IFERROR(VLOOKUP(C965,'ZIKA VIRUS'!$A$5:$C$2399,3,FALSE),0)</f>
        <v>0</v>
      </c>
      <c r="W965">
        <f>IFERROR(VLOOKUP(C965,'FEBRE TIFÓIDE'!$A$5:$C$46,3,FALSE),0)</f>
        <v>0</v>
      </c>
      <c r="X965">
        <f>IFERROR(VLOOKUP(C965,HANTAVIROSE!$A$5:$C$153,3,FALSE),0)</f>
        <v>0</v>
      </c>
      <c r="Y965">
        <f>IFERROR(VLOOKUP(C965,MENINGITE!$A$5:$C$447,3,FALSE),0)</f>
        <v>0</v>
      </c>
      <c r="Z965">
        <f>IFERROR(VLOOKUP(C965,RAIVA!$A$5:$C$16,3,FALSE),0)</f>
        <v>0</v>
      </c>
    </row>
    <row r="966" spans="1:26" x14ac:dyDescent="0.3">
      <c r="A966" s="2" t="s">
        <v>2425</v>
      </c>
      <c r="B966" s="2" t="s">
        <v>3143</v>
      </c>
      <c r="C966" s="2">
        <v>311090</v>
      </c>
      <c r="D966" s="2">
        <v>3110905</v>
      </c>
      <c r="E966" s="2" t="s">
        <v>2425</v>
      </c>
      <c r="F966" s="2" t="s">
        <v>3143</v>
      </c>
      <c r="G966" s="2">
        <f>IFERROR(VLOOKUP(D966,Coordenadas!$A$2:$D$5571,3,FALSE),0)</f>
        <v>-21.835999999999999</v>
      </c>
      <c r="H966" s="2">
        <f>IFERROR(VLOOKUP(D966,Coordenadas!$A$2:$D$5571,4,FALSE),0)</f>
        <v>-45.400399999999998</v>
      </c>
      <c r="I966" s="2" t="s">
        <v>5325</v>
      </c>
      <c r="J966" s="2">
        <v>15433</v>
      </c>
      <c r="K966" s="2" t="s">
        <v>5332</v>
      </c>
      <c r="L966" s="2">
        <f>IFERROR(VLOOKUP(C966,BOTULISMO!$A$3:$C$19,3,FALSE),0)</f>
        <v>0</v>
      </c>
      <c r="M966" s="2">
        <f>IFERROR(VLOOKUP(C966,'LEISHMANIOSE VISCERAL'!$A$4:$C$454,3,FALSE),0)</f>
        <v>0</v>
      </c>
      <c r="N966" s="2">
        <f>IFERROR(VLOOKUP(C966,'LEISHMANIOSE TEGUMENTAR'!$A$4:$C$1681,3,FALSE),0)</f>
        <v>0</v>
      </c>
      <c r="O966" s="2">
        <f>IFERROR(VLOOKUP(C966,'FEBRE AMARELA'!$A$4:$C$38,3,FALSE),0)</f>
        <v>0</v>
      </c>
      <c r="P966" s="2">
        <f>IFERROR(VLOOKUP(C966,DENGUE!$A$5:$C$4097,3,FALSE),0)</f>
        <v>18</v>
      </c>
      <c r="Q966" s="2">
        <f>IFERROR(VLOOKUP(C966,'HEPATITE VIRAL'!$A$5:$C$3162,3,FALSE),0)</f>
        <v>2</v>
      </c>
      <c r="R966" s="2">
        <f>IFERROR(VLOOKUP(C966,'FEBRE MACULOSA'!$A$5:$C$181,3,FALSE),0)</f>
        <v>0</v>
      </c>
      <c r="S966" s="2">
        <f>IFERROR(VLOOKUP(C966,LEPTOSPIROSE!$A$5:$C$1176,3,FALSE),0)</f>
        <v>0</v>
      </c>
      <c r="T966" s="2">
        <f>IFERROR(VLOOKUP(C966,'DOENÇA DE CHAGAS'!$A$5:$C$100,3,FALSE),0)</f>
        <v>0</v>
      </c>
      <c r="U966" s="2">
        <f>IFERROR(VLOOKUP(C966,'PICADAS DE COBRAS'!$A$6:$C$4645,3,FALSE),0)</f>
        <v>48</v>
      </c>
      <c r="V966">
        <f>IFERROR(VLOOKUP(C966,'ZIKA VIRUS'!$A$5:$C$2399,3,FALSE),0)</f>
        <v>0</v>
      </c>
      <c r="W966">
        <f>IFERROR(VLOOKUP(C966,'FEBRE TIFÓIDE'!$A$5:$C$46,3,FALSE),0)</f>
        <v>0</v>
      </c>
      <c r="X966">
        <f>IFERROR(VLOOKUP(C966,HANTAVIROSE!$A$5:$C$153,3,FALSE),0)</f>
        <v>0</v>
      </c>
      <c r="Y966">
        <f>IFERROR(VLOOKUP(C966,MENINGITE!$A$5:$C$447,3,FALSE),0)</f>
        <v>0</v>
      </c>
      <c r="Z966">
        <f>IFERROR(VLOOKUP(C966,RAIVA!$A$5:$C$16,3,FALSE),0)</f>
        <v>0</v>
      </c>
    </row>
    <row r="967" spans="1:26" x14ac:dyDescent="0.3">
      <c r="A967" s="2" t="s">
        <v>3723</v>
      </c>
      <c r="B967" s="2" t="s">
        <v>3142</v>
      </c>
      <c r="C967" s="2">
        <v>270135</v>
      </c>
      <c r="D967" s="2">
        <v>2701357</v>
      </c>
      <c r="E967" s="2" t="s">
        <v>3723</v>
      </c>
      <c r="F967" s="2" t="s">
        <v>3142</v>
      </c>
      <c r="G967" s="2">
        <f>IFERROR(VLOOKUP(D967,Coordenadas!$A$2:$D$5571,3,FALSE),0)</f>
        <v>-8.8472299999999997</v>
      </c>
      <c r="H967" s="2">
        <f>IFERROR(VLOOKUP(D967,Coordenadas!$A$2:$D$5571,4,FALSE),0)</f>
        <v>-35.5685</v>
      </c>
      <c r="I967" s="2" t="s">
        <v>5324</v>
      </c>
      <c r="J967" s="2">
        <v>6598</v>
      </c>
      <c r="K967" s="2" t="s">
        <v>5332</v>
      </c>
      <c r="L967" s="2">
        <f>IFERROR(VLOOKUP(C967,BOTULISMO!$A$3:$C$19,3,FALSE),0)</f>
        <v>0</v>
      </c>
      <c r="M967" s="2">
        <f>IFERROR(VLOOKUP(C967,'LEISHMANIOSE VISCERAL'!$A$4:$C$454,3,FALSE),0)</f>
        <v>0</v>
      </c>
      <c r="N967" s="2">
        <f>IFERROR(VLOOKUP(C967,'LEISHMANIOSE TEGUMENTAR'!$A$4:$C$1681,3,FALSE),0)</f>
        <v>0</v>
      </c>
      <c r="O967" s="2">
        <f>IFERROR(VLOOKUP(C967,'FEBRE AMARELA'!$A$4:$C$38,3,FALSE),0)</f>
        <v>0</v>
      </c>
      <c r="P967" s="2">
        <f>IFERROR(VLOOKUP(C967,DENGUE!$A$5:$C$4097,3,FALSE),0)</f>
        <v>0</v>
      </c>
      <c r="Q967" s="2">
        <f>IFERROR(VLOOKUP(C967,'HEPATITE VIRAL'!$A$5:$C$3162,3,FALSE),0)</f>
        <v>1</v>
      </c>
      <c r="R967" s="2">
        <f>IFERROR(VLOOKUP(C967,'FEBRE MACULOSA'!$A$5:$C$181,3,FALSE),0)</f>
        <v>0</v>
      </c>
      <c r="S967" s="2">
        <f>IFERROR(VLOOKUP(C967,LEPTOSPIROSE!$A$5:$C$1176,3,FALSE),0)</f>
        <v>0</v>
      </c>
      <c r="T967" s="2">
        <f>IFERROR(VLOOKUP(C967,'DOENÇA DE CHAGAS'!$A$5:$C$100,3,FALSE),0)</f>
        <v>0</v>
      </c>
      <c r="U967" s="2">
        <f>IFERROR(VLOOKUP(C967,'PICADAS DE COBRAS'!$A$6:$C$4645,3,FALSE),0)</f>
        <v>0</v>
      </c>
      <c r="V967">
        <f>IFERROR(VLOOKUP(C967,'ZIKA VIRUS'!$A$5:$C$2399,3,FALSE),0)</f>
        <v>1</v>
      </c>
      <c r="W967">
        <f>IFERROR(VLOOKUP(C967,'FEBRE TIFÓIDE'!$A$5:$C$46,3,FALSE),0)</f>
        <v>0</v>
      </c>
      <c r="X967">
        <f>IFERROR(VLOOKUP(C967,HANTAVIROSE!$A$5:$C$153,3,FALSE),0)</f>
        <v>0</v>
      </c>
      <c r="Y967">
        <f>IFERROR(VLOOKUP(C967,MENINGITE!$A$5:$C$447,3,FALSE),0)</f>
        <v>0</v>
      </c>
      <c r="Z967">
        <f>IFERROR(VLOOKUP(C967,RAIVA!$A$5:$C$16,3,FALSE),0)</f>
        <v>0</v>
      </c>
    </row>
    <row r="968" spans="1:26" x14ac:dyDescent="0.3">
      <c r="A968" s="2" t="s">
        <v>2425</v>
      </c>
      <c r="B968" s="2" t="s">
        <v>3142</v>
      </c>
      <c r="C968" s="2">
        <v>311100</v>
      </c>
      <c r="D968" s="2">
        <v>3111002</v>
      </c>
      <c r="E968" s="2" t="s">
        <v>2425</v>
      </c>
      <c r="F968" s="2" t="s">
        <v>3142</v>
      </c>
      <c r="G968" s="2">
        <f>IFERROR(VLOOKUP(D968,Coordenadas!$A$2:$D$5571,3,FALSE),0)</f>
        <v>-21.707899999999999</v>
      </c>
      <c r="H968" s="2">
        <f>IFERROR(VLOOKUP(D968,Coordenadas!$A$2:$D$5571,4,FALSE),0)</f>
        <v>-46.238100000000003</v>
      </c>
      <c r="I968" s="2" t="s">
        <v>5325</v>
      </c>
      <c r="J968" s="2">
        <v>20686</v>
      </c>
      <c r="K968" s="2" t="s">
        <v>5330</v>
      </c>
      <c r="L968" s="2">
        <f>IFERROR(VLOOKUP(C968,BOTULISMO!$A$3:$C$19,3,FALSE),0)</f>
        <v>0</v>
      </c>
      <c r="M968" s="2">
        <f>IFERROR(VLOOKUP(C968,'LEISHMANIOSE VISCERAL'!$A$4:$C$454,3,FALSE),0)</f>
        <v>0</v>
      </c>
      <c r="N968" s="2">
        <f>IFERROR(VLOOKUP(C968,'LEISHMANIOSE TEGUMENTAR'!$A$4:$C$1681,3,FALSE),0)</f>
        <v>0</v>
      </c>
      <c r="O968" s="2">
        <f>IFERROR(VLOOKUP(C968,'FEBRE AMARELA'!$A$4:$C$38,3,FALSE),0)</f>
        <v>0</v>
      </c>
      <c r="P968" s="2">
        <f>IFERROR(VLOOKUP(C968,DENGUE!$A$5:$C$4097,3,FALSE),0)</f>
        <v>2</v>
      </c>
      <c r="Q968" s="2">
        <f>IFERROR(VLOOKUP(C968,'HEPATITE VIRAL'!$A$5:$C$3162,3,FALSE),0)</f>
        <v>0</v>
      </c>
      <c r="R968" s="2">
        <f>IFERROR(VLOOKUP(C968,'FEBRE MACULOSA'!$A$5:$C$181,3,FALSE),0)</f>
        <v>0</v>
      </c>
      <c r="S968" s="2">
        <f>IFERROR(VLOOKUP(C968,LEPTOSPIROSE!$A$5:$C$1176,3,FALSE),0)</f>
        <v>1</v>
      </c>
      <c r="T968" s="2">
        <f>IFERROR(VLOOKUP(C968,'DOENÇA DE CHAGAS'!$A$5:$C$100,3,FALSE),0)</f>
        <v>0</v>
      </c>
      <c r="U968" s="2">
        <f>IFERROR(VLOOKUP(C968,'PICADAS DE COBRAS'!$A$6:$C$4645,3,FALSE),0)</f>
        <v>150</v>
      </c>
      <c r="V968">
        <f>IFERROR(VLOOKUP(C968,'ZIKA VIRUS'!$A$5:$C$2399,3,FALSE),0)</f>
        <v>0</v>
      </c>
      <c r="W968">
        <f>IFERROR(VLOOKUP(C968,'FEBRE TIFÓIDE'!$A$5:$C$46,3,FALSE),0)</f>
        <v>0</v>
      </c>
      <c r="X968">
        <f>IFERROR(VLOOKUP(C968,HANTAVIROSE!$A$5:$C$153,3,FALSE),0)</f>
        <v>0</v>
      </c>
      <c r="Y968">
        <f>IFERROR(VLOOKUP(C968,MENINGITE!$A$5:$C$447,3,FALSE),0)</f>
        <v>0</v>
      </c>
      <c r="Z968">
        <f>IFERROR(VLOOKUP(C968,RAIVA!$A$5:$C$16,3,FALSE),0)</f>
        <v>0</v>
      </c>
    </row>
    <row r="969" spans="1:26" x14ac:dyDescent="0.3">
      <c r="A969" s="2" t="s">
        <v>470</v>
      </c>
      <c r="B969" s="2" t="s">
        <v>897</v>
      </c>
      <c r="C969" s="2">
        <v>430367</v>
      </c>
      <c r="D969" s="2">
        <v>4303673</v>
      </c>
      <c r="E969" s="2" t="s">
        <v>470</v>
      </c>
      <c r="F969" s="2" t="s">
        <v>897</v>
      </c>
      <c r="G969" s="2">
        <f>IFERROR(VLOOKUP(D969,Coordenadas!$A$2:$D$5571,3,FALSE),0)</f>
        <v>-28.7926</v>
      </c>
      <c r="H969" s="2">
        <f>IFERROR(VLOOKUP(D969,Coordenadas!$A$2:$D$5571,4,FALSE),0)</f>
        <v>-51.094099999999997</v>
      </c>
      <c r="I969" s="2" t="s">
        <v>5326</v>
      </c>
      <c r="J969" s="2">
        <v>3247</v>
      </c>
      <c r="K969" s="2" t="s">
        <v>5332</v>
      </c>
      <c r="L969" s="2">
        <f>IFERROR(VLOOKUP(C969,BOTULISMO!$A$3:$C$19,3,FALSE),0)</f>
        <v>0</v>
      </c>
      <c r="M969" s="2">
        <f>IFERROR(VLOOKUP(C969,'LEISHMANIOSE VISCERAL'!$A$4:$C$454,3,FALSE),0)</f>
        <v>0</v>
      </c>
      <c r="N969" s="2">
        <f>IFERROR(VLOOKUP(C969,'LEISHMANIOSE TEGUMENTAR'!$A$4:$C$1681,3,FALSE),0)</f>
        <v>0</v>
      </c>
      <c r="O969" s="2">
        <f>IFERROR(VLOOKUP(C969,'FEBRE AMARELA'!$A$4:$C$38,3,FALSE),0)</f>
        <v>0</v>
      </c>
      <c r="P969" s="2">
        <f>IFERROR(VLOOKUP(C969,DENGUE!$A$5:$C$4097,3,FALSE),0)</f>
        <v>0</v>
      </c>
      <c r="Q969" s="2">
        <f>IFERROR(VLOOKUP(C969,'HEPATITE VIRAL'!$A$5:$C$3162,3,FALSE),0)</f>
        <v>3</v>
      </c>
      <c r="R969" s="2">
        <f>IFERROR(VLOOKUP(C969,'FEBRE MACULOSA'!$A$5:$C$181,3,FALSE),0)</f>
        <v>0</v>
      </c>
      <c r="S969" s="2">
        <f>IFERROR(VLOOKUP(C969,LEPTOSPIROSE!$A$5:$C$1176,3,FALSE),0)</f>
        <v>1</v>
      </c>
      <c r="T969" s="2">
        <f>IFERROR(VLOOKUP(C969,'DOENÇA DE CHAGAS'!$A$5:$C$100,3,FALSE),0)</f>
        <v>0</v>
      </c>
      <c r="U969" s="2">
        <f>IFERROR(VLOOKUP(C969,'PICADAS DE COBRAS'!$A$6:$C$4645,3,FALSE),0)</f>
        <v>4</v>
      </c>
      <c r="V969">
        <f>IFERROR(VLOOKUP(C969,'ZIKA VIRUS'!$A$5:$C$2399,3,FALSE),0)</f>
        <v>0</v>
      </c>
      <c r="W969">
        <f>IFERROR(VLOOKUP(C969,'FEBRE TIFÓIDE'!$A$5:$C$46,3,FALSE),0)</f>
        <v>0</v>
      </c>
      <c r="X969">
        <f>IFERROR(VLOOKUP(C969,HANTAVIROSE!$A$5:$C$153,3,FALSE),0)</f>
        <v>0</v>
      </c>
      <c r="Y969">
        <f>IFERROR(VLOOKUP(C969,MENINGITE!$A$5:$C$447,3,FALSE),0)</f>
        <v>0</v>
      </c>
      <c r="Z969">
        <f>IFERROR(VLOOKUP(C969,RAIVA!$A$5:$C$16,3,FALSE),0)</f>
        <v>0</v>
      </c>
    </row>
    <row r="970" spans="1:26" x14ac:dyDescent="0.3">
      <c r="A970" s="2" t="s">
        <v>3</v>
      </c>
      <c r="B970" s="2" t="s">
        <v>199</v>
      </c>
      <c r="C970" s="2">
        <v>520460</v>
      </c>
      <c r="D970" s="2">
        <v>5204607</v>
      </c>
      <c r="E970" s="2" t="s">
        <v>3</v>
      </c>
      <c r="F970" s="2" t="s">
        <v>199</v>
      </c>
      <c r="G970" s="2">
        <f>IFERROR(VLOOKUP(D970,Coordenadas!$A$2:$D$5571,3,FALSE),0)</f>
        <v>-16.7624</v>
      </c>
      <c r="H970" s="2">
        <f>IFERROR(VLOOKUP(D970,Coordenadas!$A$2:$D$5571,4,FALSE),0)</f>
        <v>-49.695</v>
      </c>
      <c r="I970" s="2" t="s">
        <v>5327</v>
      </c>
      <c r="J970" s="2">
        <v>3387</v>
      </c>
      <c r="K970" s="2" t="s">
        <v>5332</v>
      </c>
      <c r="L970" s="2">
        <f>IFERROR(VLOOKUP(C970,BOTULISMO!$A$3:$C$19,3,FALSE),0)</f>
        <v>0</v>
      </c>
      <c r="M970" s="2">
        <f>IFERROR(VLOOKUP(C970,'LEISHMANIOSE VISCERAL'!$A$4:$C$454,3,FALSE),0)</f>
        <v>0</v>
      </c>
      <c r="N970" s="2">
        <f>IFERROR(VLOOKUP(C970,'LEISHMANIOSE TEGUMENTAR'!$A$4:$C$1681,3,FALSE),0)</f>
        <v>0</v>
      </c>
      <c r="O970" s="2">
        <f>IFERROR(VLOOKUP(C970,'FEBRE AMARELA'!$A$4:$C$38,3,FALSE),0)</f>
        <v>0</v>
      </c>
      <c r="P970" s="2">
        <f>IFERROR(VLOOKUP(C970,DENGUE!$A$5:$C$4097,3,FALSE),0)</f>
        <v>68</v>
      </c>
      <c r="Q970" s="2">
        <f>IFERROR(VLOOKUP(C970,'HEPATITE VIRAL'!$A$5:$C$3162,3,FALSE),0)</f>
        <v>0</v>
      </c>
      <c r="R970" s="2">
        <f>IFERROR(VLOOKUP(C970,'FEBRE MACULOSA'!$A$5:$C$181,3,FALSE),0)</f>
        <v>0</v>
      </c>
      <c r="S970" s="2">
        <f>IFERROR(VLOOKUP(C970,LEPTOSPIROSE!$A$5:$C$1176,3,FALSE),0)</f>
        <v>0</v>
      </c>
      <c r="T970" s="2">
        <f>IFERROR(VLOOKUP(C970,'DOENÇA DE CHAGAS'!$A$5:$C$100,3,FALSE),0)</f>
        <v>0</v>
      </c>
      <c r="U970" s="2">
        <f>IFERROR(VLOOKUP(C970,'PICADAS DE COBRAS'!$A$6:$C$4645,3,FALSE),0)</f>
        <v>2</v>
      </c>
      <c r="V970">
        <f>IFERROR(VLOOKUP(C970,'ZIKA VIRUS'!$A$5:$C$2399,3,FALSE),0)</f>
        <v>0</v>
      </c>
      <c r="W970">
        <f>IFERROR(VLOOKUP(C970,'FEBRE TIFÓIDE'!$A$5:$C$46,3,FALSE),0)</f>
        <v>0</v>
      </c>
      <c r="X970">
        <f>IFERROR(VLOOKUP(C970,HANTAVIROSE!$A$5:$C$153,3,FALSE),0)</f>
        <v>0</v>
      </c>
      <c r="Y970">
        <f>IFERROR(VLOOKUP(C970,MENINGITE!$A$5:$C$447,3,FALSE),0)</f>
        <v>0</v>
      </c>
      <c r="Z970">
        <f>IFERROR(VLOOKUP(C970,RAIVA!$A$5:$C$16,3,FALSE),0)</f>
        <v>0</v>
      </c>
    </row>
    <row r="971" spans="1:26" x14ac:dyDescent="0.3">
      <c r="A971" s="2" t="s">
        <v>4704</v>
      </c>
      <c r="B971" s="2" t="s">
        <v>4857</v>
      </c>
      <c r="C971" s="2">
        <v>210255</v>
      </c>
      <c r="D971" s="2">
        <v>2102556</v>
      </c>
      <c r="E971" s="2" t="s">
        <v>4704</v>
      </c>
      <c r="F971" s="2" t="s">
        <v>4857</v>
      </c>
      <c r="G971" s="2">
        <f>IFERROR(VLOOKUP(D971,Coordenadas!$A$2:$D$5571,3,FALSE),0)</f>
        <v>-6.17075</v>
      </c>
      <c r="H971" s="2">
        <f>IFERROR(VLOOKUP(D971,Coordenadas!$A$2:$D$5571,4,FALSE),0)</f>
        <v>-47.362499999999997</v>
      </c>
      <c r="I971" s="2" t="s">
        <v>5324</v>
      </c>
      <c r="J971" s="2">
        <v>13369</v>
      </c>
      <c r="K971" s="2" t="s">
        <v>5332</v>
      </c>
      <c r="L971" s="2">
        <f>IFERROR(VLOOKUP(C971,BOTULISMO!$A$3:$C$19,3,FALSE),0)</f>
        <v>0</v>
      </c>
      <c r="M971" s="2">
        <f>IFERROR(VLOOKUP(C971,'LEISHMANIOSE VISCERAL'!$A$4:$C$454,3,FALSE),0)</f>
        <v>0</v>
      </c>
      <c r="N971" s="2">
        <f>IFERROR(VLOOKUP(C971,'LEISHMANIOSE TEGUMENTAR'!$A$4:$C$1681,3,FALSE),0)</f>
        <v>4</v>
      </c>
      <c r="O971" s="2">
        <f>IFERROR(VLOOKUP(C971,'FEBRE AMARELA'!$A$4:$C$38,3,FALSE),0)</f>
        <v>0</v>
      </c>
      <c r="P971" s="2">
        <f>IFERROR(VLOOKUP(C971,DENGUE!$A$5:$C$4097,3,FALSE),0)</f>
        <v>7</v>
      </c>
      <c r="Q971" s="2">
        <f>IFERROR(VLOOKUP(C971,'HEPATITE VIRAL'!$A$5:$C$3162,3,FALSE),0)</f>
        <v>0</v>
      </c>
      <c r="R971" s="2">
        <f>IFERROR(VLOOKUP(C971,'FEBRE MACULOSA'!$A$5:$C$181,3,FALSE),0)</f>
        <v>0</v>
      </c>
      <c r="S971" s="2">
        <f>IFERROR(VLOOKUP(C971,LEPTOSPIROSE!$A$5:$C$1176,3,FALSE),0)</f>
        <v>0</v>
      </c>
      <c r="T971" s="2">
        <f>IFERROR(VLOOKUP(C971,'DOENÇA DE CHAGAS'!$A$5:$C$100,3,FALSE),0)</f>
        <v>0</v>
      </c>
      <c r="U971" s="2">
        <f>IFERROR(VLOOKUP(C971,'PICADAS DE COBRAS'!$A$6:$C$4645,3,FALSE),0)</f>
        <v>2</v>
      </c>
      <c r="V971">
        <f>IFERROR(VLOOKUP(C971,'ZIKA VIRUS'!$A$5:$C$2399,3,FALSE),0)</f>
        <v>0</v>
      </c>
      <c r="W971">
        <f>IFERROR(VLOOKUP(C971,'FEBRE TIFÓIDE'!$A$5:$C$46,3,FALSE),0)</f>
        <v>0</v>
      </c>
      <c r="X971">
        <f>IFERROR(VLOOKUP(C971,HANTAVIROSE!$A$5:$C$153,3,FALSE),0)</f>
        <v>0</v>
      </c>
      <c r="Y971">
        <f>IFERROR(VLOOKUP(C971,MENINGITE!$A$5:$C$447,3,FALSE),0)</f>
        <v>0</v>
      </c>
      <c r="Z971">
        <f>IFERROR(VLOOKUP(C971,RAIVA!$A$5:$C$16,3,FALSE),0)</f>
        <v>0</v>
      </c>
    </row>
    <row r="972" spans="1:26" x14ac:dyDescent="0.3">
      <c r="A972" s="2" t="s">
        <v>1256</v>
      </c>
      <c r="B972" s="2" t="s">
        <v>1584</v>
      </c>
      <c r="C972" s="2">
        <v>410390</v>
      </c>
      <c r="D972" s="2">
        <v>4103909</v>
      </c>
      <c r="E972" s="2" t="s">
        <v>1256</v>
      </c>
      <c r="F972" s="2" t="s">
        <v>1584</v>
      </c>
      <c r="G972" s="2">
        <f>IFERROR(VLOOKUP(D972,Coordenadas!$A$2:$D$5571,3,FALSE),0)</f>
        <v>-24.589300000000001</v>
      </c>
      <c r="H972" s="2">
        <f>IFERROR(VLOOKUP(D972,Coordenadas!$A$2:$D$5571,4,FALSE),0)</f>
        <v>-52.797600000000003</v>
      </c>
      <c r="I972" s="2" t="s">
        <v>5326</v>
      </c>
      <c r="J972" s="2">
        <v>15394</v>
      </c>
      <c r="K972" s="2" t="s">
        <v>5332</v>
      </c>
      <c r="L972" s="2">
        <f>IFERROR(VLOOKUP(C972,BOTULISMO!$A$3:$C$19,3,FALSE),0)</f>
        <v>0</v>
      </c>
      <c r="M972" s="2">
        <f>IFERROR(VLOOKUP(C972,'LEISHMANIOSE VISCERAL'!$A$4:$C$454,3,FALSE),0)</f>
        <v>0</v>
      </c>
      <c r="N972" s="2">
        <f>IFERROR(VLOOKUP(C972,'LEISHMANIOSE TEGUMENTAR'!$A$4:$C$1681,3,FALSE),0)</f>
        <v>0</v>
      </c>
      <c r="O972" s="2">
        <f>IFERROR(VLOOKUP(C972,'FEBRE AMARELA'!$A$4:$C$38,3,FALSE),0)</f>
        <v>0</v>
      </c>
      <c r="P972" s="2">
        <f>IFERROR(VLOOKUP(C972,DENGUE!$A$5:$C$4097,3,FALSE),0)</f>
        <v>729</v>
      </c>
      <c r="Q972" s="2">
        <f>IFERROR(VLOOKUP(C972,'HEPATITE VIRAL'!$A$5:$C$3162,3,FALSE),0)</f>
        <v>4</v>
      </c>
      <c r="R972" s="2">
        <f>IFERROR(VLOOKUP(C972,'FEBRE MACULOSA'!$A$5:$C$181,3,FALSE),0)</f>
        <v>0</v>
      </c>
      <c r="S972" s="2">
        <f>IFERROR(VLOOKUP(C972,LEPTOSPIROSE!$A$5:$C$1176,3,FALSE),0)</f>
        <v>0</v>
      </c>
      <c r="T972" s="2">
        <f>IFERROR(VLOOKUP(C972,'DOENÇA DE CHAGAS'!$A$5:$C$100,3,FALSE),0)</f>
        <v>0</v>
      </c>
      <c r="U972" s="2">
        <f>IFERROR(VLOOKUP(C972,'PICADAS DE COBRAS'!$A$6:$C$4645,3,FALSE),0)</f>
        <v>9</v>
      </c>
      <c r="V972">
        <f>IFERROR(VLOOKUP(C972,'ZIKA VIRUS'!$A$5:$C$2399,3,FALSE),0)</f>
        <v>0</v>
      </c>
      <c r="W972">
        <f>IFERROR(VLOOKUP(C972,'FEBRE TIFÓIDE'!$A$5:$C$46,3,FALSE),0)</f>
        <v>0</v>
      </c>
      <c r="X972">
        <f>IFERROR(VLOOKUP(C972,HANTAVIROSE!$A$5:$C$153,3,FALSE),0)</f>
        <v>0</v>
      </c>
      <c r="Y972">
        <f>IFERROR(VLOOKUP(C972,MENINGITE!$A$5:$C$447,3,FALSE),0)</f>
        <v>0</v>
      </c>
      <c r="Z972">
        <f>IFERROR(VLOOKUP(C972,RAIVA!$A$5:$C$16,3,FALSE),0)</f>
        <v>0</v>
      </c>
    </row>
    <row r="973" spans="1:26" x14ac:dyDescent="0.3">
      <c r="A973" s="2" t="s">
        <v>470</v>
      </c>
      <c r="B973" s="2" t="s">
        <v>896</v>
      </c>
      <c r="C973" s="2">
        <v>430370</v>
      </c>
      <c r="D973" s="2">
        <v>4303707</v>
      </c>
      <c r="E973" s="2" t="s">
        <v>470</v>
      </c>
      <c r="F973" s="2" t="s">
        <v>896</v>
      </c>
      <c r="G973" s="2">
        <f>IFERROR(VLOOKUP(D973,Coordenadas!$A$2:$D$5571,3,FALSE),0)</f>
        <v>-27.988800000000001</v>
      </c>
      <c r="H973" s="2">
        <f>IFERROR(VLOOKUP(D973,Coordenadas!$A$2:$D$5571,4,FALSE),0)</f>
        <v>-54.8416</v>
      </c>
      <c r="I973" s="2" t="s">
        <v>5326</v>
      </c>
      <c r="J973" s="2">
        <v>6117</v>
      </c>
      <c r="K973" s="2" t="s">
        <v>5332</v>
      </c>
      <c r="L973" s="2">
        <f>IFERROR(VLOOKUP(C973,BOTULISMO!$A$3:$C$19,3,FALSE),0)</f>
        <v>0</v>
      </c>
      <c r="M973" s="2">
        <f>IFERROR(VLOOKUP(C973,'LEISHMANIOSE VISCERAL'!$A$4:$C$454,3,FALSE),0)</f>
        <v>0</v>
      </c>
      <c r="N973" s="2">
        <f>IFERROR(VLOOKUP(C973,'LEISHMANIOSE TEGUMENTAR'!$A$4:$C$1681,3,FALSE),0)</f>
        <v>0</v>
      </c>
      <c r="O973" s="2">
        <f>IFERROR(VLOOKUP(C973,'FEBRE AMARELA'!$A$4:$C$38,3,FALSE),0)</f>
        <v>0</v>
      </c>
      <c r="P973" s="2">
        <f>IFERROR(VLOOKUP(C973,DENGUE!$A$5:$C$4097,3,FALSE),0)</f>
        <v>3</v>
      </c>
      <c r="Q973" s="2">
        <f>IFERROR(VLOOKUP(C973,'HEPATITE VIRAL'!$A$5:$C$3162,3,FALSE),0)</f>
        <v>3</v>
      </c>
      <c r="R973" s="2">
        <f>IFERROR(VLOOKUP(C973,'FEBRE MACULOSA'!$A$5:$C$181,3,FALSE),0)</f>
        <v>0</v>
      </c>
      <c r="S973" s="2">
        <f>IFERROR(VLOOKUP(C973,LEPTOSPIROSE!$A$5:$C$1176,3,FALSE),0)</f>
        <v>1</v>
      </c>
      <c r="T973" s="2">
        <f>IFERROR(VLOOKUP(C973,'DOENÇA DE CHAGAS'!$A$5:$C$100,3,FALSE),0)</f>
        <v>0</v>
      </c>
      <c r="U973" s="2">
        <f>IFERROR(VLOOKUP(C973,'PICADAS DE COBRAS'!$A$6:$C$4645,3,FALSE),0)</f>
        <v>6</v>
      </c>
      <c r="V973">
        <f>IFERROR(VLOOKUP(C973,'ZIKA VIRUS'!$A$5:$C$2399,3,FALSE),0)</f>
        <v>0</v>
      </c>
      <c r="W973">
        <f>IFERROR(VLOOKUP(C973,'FEBRE TIFÓIDE'!$A$5:$C$46,3,FALSE),0)</f>
        <v>0</v>
      </c>
      <c r="X973">
        <f>IFERROR(VLOOKUP(C973,HANTAVIROSE!$A$5:$C$153,3,FALSE),0)</f>
        <v>0</v>
      </c>
      <c r="Y973">
        <f>IFERROR(VLOOKUP(C973,MENINGITE!$A$5:$C$447,3,FALSE),0)</f>
        <v>0</v>
      </c>
      <c r="Z973">
        <f>IFERROR(VLOOKUP(C973,RAIVA!$A$5:$C$16,3,FALSE),0)</f>
        <v>0</v>
      </c>
    </row>
    <row r="974" spans="1:26" x14ac:dyDescent="0.3">
      <c r="A974" s="2" t="s">
        <v>1637</v>
      </c>
      <c r="B974" s="2" t="s">
        <v>2152</v>
      </c>
      <c r="C974" s="2">
        <v>350945</v>
      </c>
      <c r="D974" s="2">
        <v>3509452</v>
      </c>
      <c r="E974" s="2" t="s">
        <v>1637</v>
      </c>
      <c r="F974" s="2" t="s">
        <v>2152</v>
      </c>
      <c r="G974" s="2">
        <f>IFERROR(VLOOKUP(D974,Coordenadas!$A$2:$D$5571,3,FALSE),0)</f>
        <v>-23.589500000000001</v>
      </c>
      <c r="H974" s="2">
        <f>IFERROR(VLOOKUP(D974,Coordenadas!$A$2:$D$5571,4,FALSE),0)</f>
        <v>-48.4758</v>
      </c>
      <c r="I974" s="2" t="s">
        <v>5325</v>
      </c>
      <c r="J974" s="2">
        <v>5567</v>
      </c>
      <c r="K974" s="2" t="s">
        <v>5332</v>
      </c>
      <c r="L974" s="2">
        <f>IFERROR(VLOOKUP(C974,BOTULISMO!$A$3:$C$19,3,FALSE),0)</f>
        <v>0</v>
      </c>
      <c r="M974" s="2">
        <f>IFERROR(VLOOKUP(C974,'LEISHMANIOSE VISCERAL'!$A$4:$C$454,3,FALSE),0)</f>
        <v>0</v>
      </c>
      <c r="N974" s="2">
        <f>IFERROR(VLOOKUP(C974,'LEISHMANIOSE TEGUMENTAR'!$A$4:$C$1681,3,FALSE),0)</f>
        <v>0</v>
      </c>
      <c r="O974" s="2">
        <f>IFERROR(VLOOKUP(C974,'FEBRE AMARELA'!$A$4:$C$38,3,FALSE),0)</f>
        <v>0</v>
      </c>
      <c r="P974" s="2">
        <f>IFERROR(VLOOKUP(C974,DENGUE!$A$5:$C$4097,3,FALSE),0)</f>
        <v>7</v>
      </c>
      <c r="Q974" s="2">
        <f>IFERROR(VLOOKUP(C974,'HEPATITE VIRAL'!$A$5:$C$3162,3,FALSE),0)</f>
        <v>0</v>
      </c>
      <c r="R974" s="2">
        <f>IFERROR(VLOOKUP(C974,'FEBRE MACULOSA'!$A$5:$C$181,3,FALSE),0)</f>
        <v>0</v>
      </c>
      <c r="S974" s="2">
        <f>IFERROR(VLOOKUP(C974,LEPTOSPIROSE!$A$5:$C$1176,3,FALSE),0)</f>
        <v>0</v>
      </c>
      <c r="T974" s="2">
        <f>IFERROR(VLOOKUP(C974,'DOENÇA DE CHAGAS'!$A$5:$C$100,3,FALSE),0)</f>
        <v>0</v>
      </c>
      <c r="U974" s="2">
        <f>IFERROR(VLOOKUP(C974,'PICADAS DE COBRAS'!$A$6:$C$4645,3,FALSE),0)</f>
        <v>0</v>
      </c>
      <c r="V974">
        <f>IFERROR(VLOOKUP(C974,'ZIKA VIRUS'!$A$5:$C$2399,3,FALSE),0)</f>
        <v>0</v>
      </c>
      <c r="W974">
        <f>IFERROR(VLOOKUP(C974,'FEBRE TIFÓIDE'!$A$5:$C$46,3,FALSE),0)</f>
        <v>0</v>
      </c>
      <c r="X974">
        <f>IFERROR(VLOOKUP(C974,HANTAVIROSE!$A$5:$C$153,3,FALSE),0)</f>
        <v>0</v>
      </c>
      <c r="Y974">
        <f>IFERROR(VLOOKUP(C974,MENINGITE!$A$5:$C$447,3,FALSE),0)</f>
        <v>0</v>
      </c>
      <c r="Z974">
        <f>IFERROR(VLOOKUP(C974,RAIVA!$A$5:$C$16,3,FALSE),0)</f>
        <v>0</v>
      </c>
    </row>
    <row r="975" spans="1:26" x14ac:dyDescent="0.3">
      <c r="A975" s="2" t="s">
        <v>1256</v>
      </c>
      <c r="B975" s="2" t="s">
        <v>1583</v>
      </c>
      <c r="C975" s="2">
        <v>410395</v>
      </c>
      <c r="D975" s="2">
        <v>4103958</v>
      </c>
      <c r="E975" s="2" t="s">
        <v>1256</v>
      </c>
      <c r="F975" s="2" t="s">
        <v>1583</v>
      </c>
      <c r="G975" s="2">
        <f>IFERROR(VLOOKUP(D975,Coordenadas!$A$2:$D$5571,3,FALSE),0)</f>
        <v>-25.080200000000001</v>
      </c>
      <c r="H975" s="2">
        <f>IFERROR(VLOOKUP(D975,Coordenadas!$A$2:$D$5571,4,FALSE),0)</f>
        <v>-51.823700000000002</v>
      </c>
      <c r="I975" s="2" t="s">
        <v>5326</v>
      </c>
      <c r="J975" s="2">
        <v>4076</v>
      </c>
      <c r="K975" s="2" t="s">
        <v>5332</v>
      </c>
      <c r="L975" s="2">
        <f>IFERROR(VLOOKUP(C975,BOTULISMO!$A$3:$C$19,3,FALSE),0)</f>
        <v>0</v>
      </c>
      <c r="M975" s="2">
        <f>IFERROR(VLOOKUP(C975,'LEISHMANIOSE VISCERAL'!$A$4:$C$454,3,FALSE),0)</f>
        <v>0</v>
      </c>
      <c r="N975" s="2">
        <f>IFERROR(VLOOKUP(C975,'LEISHMANIOSE TEGUMENTAR'!$A$4:$C$1681,3,FALSE),0)</f>
        <v>0</v>
      </c>
      <c r="O975" s="2">
        <f>IFERROR(VLOOKUP(C975,'FEBRE AMARELA'!$A$4:$C$38,3,FALSE),0)</f>
        <v>0</v>
      </c>
      <c r="P975" s="2">
        <f>IFERROR(VLOOKUP(C975,DENGUE!$A$5:$C$4097,3,FALSE),0)</f>
        <v>0</v>
      </c>
      <c r="Q975" s="2">
        <f>IFERROR(VLOOKUP(C975,'HEPATITE VIRAL'!$A$5:$C$3162,3,FALSE),0)</f>
        <v>1</v>
      </c>
      <c r="R975" s="2">
        <f>IFERROR(VLOOKUP(C975,'FEBRE MACULOSA'!$A$5:$C$181,3,FALSE),0)</f>
        <v>0</v>
      </c>
      <c r="S975" s="2">
        <f>IFERROR(VLOOKUP(C975,LEPTOSPIROSE!$A$5:$C$1176,3,FALSE),0)</f>
        <v>0</v>
      </c>
      <c r="T975" s="2">
        <f>IFERROR(VLOOKUP(C975,'DOENÇA DE CHAGAS'!$A$5:$C$100,3,FALSE),0)</f>
        <v>0</v>
      </c>
      <c r="U975" s="2">
        <f>IFERROR(VLOOKUP(C975,'PICADAS DE COBRAS'!$A$6:$C$4645,3,FALSE),0)</f>
        <v>9</v>
      </c>
      <c r="V975">
        <f>IFERROR(VLOOKUP(C975,'ZIKA VIRUS'!$A$5:$C$2399,3,FALSE),0)</f>
        <v>0</v>
      </c>
      <c r="W975">
        <f>IFERROR(VLOOKUP(C975,'FEBRE TIFÓIDE'!$A$5:$C$46,3,FALSE),0)</f>
        <v>0</v>
      </c>
      <c r="X975">
        <f>IFERROR(VLOOKUP(C975,HANTAVIROSE!$A$5:$C$153,3,FALSE),0)</f>
        <v>0</v>
      </c>
      <c r="Y975">
        <f>IFERROR(VLOOKUP(C975,MENINGITE!$A$5:$C$447,3,FALSE),0)</f>
        <v>0</v>
      </c>
      <c r="Z975">
        <f>IFERROR(VLOOKUP(C975,RAIVA!$A$5:$C$16,3,FALSE),0)</f>
        <v>0</v>
      </c>
    </row>
    <row r="976" spans="1:26" x14ac:dyDescent="0.3">
      <c r="A976" s="2" t="s">
        <v>3988</v>
      </c>
      <c r="B976" s="2" t="s">
        <v>4136</v>
      </c>
      <c r="C976" s="2">
        <v>250400</v>
      </c>
      <c r="D976" s="2">
        <v>2504009</v>
      </c>
      <c r="E976" s="2" t="s">
        <v>3988</v>
      </c>
      <c r="F976" s="2" t="s">
        <v>4136</v>
      </c>
      <c r="G976" s="2">
        <f>IFERROR(VLOOKUP(D976,Coordenadas!$A$2:$D$5571,3,FALSE),0)</f>
        <v>-7.2219600000000002</v>
      </c>
      <c r="H976" s="2">
        <f>IFERROR(VLOOKUP(D976,Coordenadas!$A$2:$D$5571,4,FALSE),0)</f>
        <v>-35.873100000000001</v>
      </c>
      <c r="I976" s="2" t="s">
        <v>5324</v>
      </c>
      <c r="J976" s="2">
        <v>385213</v>
      </c>
      <c r="K976" s="2" t="s">
        <v>5333</v>
      </c>
      <c r="L976" s="2">
        <f>IFERROR(VLOOKUP(C976,BOTULISMO!$A$3:$C$19,3,FALSE),0)</f>
        <v>0</v>
      </c>
      <c r="M976" s="2">
        <f>IFERROR(VLOOKUP(C976,'LEISHMANIOSE VISCERAL'!$A$4:$C$454,3,FALSE),0)</f>
        <v>18</v>
      </c>
      <c r="N976" s="2">
        <f>IFERROR(VLOOKUP(C976,'LEISHMANIOSE TEGUMENTAR'!$A$4:$C$1681,3,FALSE),0)</f>
        <v>2</v>
      </c>
      <c r="O976" s="2">
        <f>IFERROR(VLOOKUP(C976,'FEBRE AMARELA'!$A$4:$C$38,3,FALSE),0)</f>
        <v>0</v>
      </c>
      <c r="P976" s="2">
        <f>IFERROR(VLOOKUP(C976,DENGUE!$A$5:$C$4097,3,FALSE),0)</f>
        <v>402</v>
      </c>
      <c r="Q976" s="2">
        <f>IFERROR(VLOOKUP(C976,'HEPATITE VIRAL'!$A$5:$C$3162,3,FALSE),0)</f>
        <v>95</v>
      </c>
      <c r="R976" s="2">
        <f>IFERROR(VLOOKUP(C976,'FEBRE MACULOSA'!$A$5:$C$181,3,FALSE),0)</f>
        <v>0</v>
      </c>
      <c r="S976" s="2">
        <f>IFERROR(VLOOKUP(C976,LEPTOSPIROSE!$A$5:$C$1176,3,FALSE),0)</f>
        <v>11</v>
      </c>
      <c r="T976" s="2">
        <f>IFERROR(VLOOKUP(C976,'DOENÇA DE CHAGAS'!$A$5:$C$100,3,FALSE),0)</f>
        <v>1</v>
      </c>
      <c r="U976" s="2">
        <f>IFERROR(VLOOKUP(C976,'PICADAS DE COBRAS'!$A$6:$C$4645,3,FALSE),0)</f>
        <v>490</v>
      </c>
      <c r="V976">
        <f>IFERROR(VLOOKUP(C976,'ZIKA VIRUS'!$A$5:$C$2399,3,FALSE),0)</f>
        <v>103</v>
      </c>
      <c r="W976">
        <f>IFERROR(VLOOKUP(C976,'FEBRE TIFÓIDE'!$A$5:$C$46,3,FALSE),0)</f>
        <v>0</v>
      </c>
      <c r="X976">
        <f>IFERROR(VLOOKUP(C976,HANTAVIROSE!$A$5:$C$153,3,FALSE),0)</f>
        <v>0</v>
      </c>
      <c r="Y976">
        <f>IFERROR(VLOOKUP(C976,MENINGITE!$A$5:$C$447,3,FALSE),0)</f>
        <v>1</v>
      </c>
      <c r="Z976">
        <f>IFERROR(VLOOKUP(C976,RAIVA!$A$5:$C$16,3,FALSE),0)</f>
        <v>0</v>
      </c>
    </row>
    <row r="977" spans="1:26" x14ac:dyDescent="0.3">
      <c r="A977" s="2" t="s">
        <v>1256</v>
      </c>
      <c r="B977" s="2" t="s">
        <v>1582</v>
      </c>
      <c r="C977" s="2">
        <v>410400</v>
      </c>
      <c r="D977" s="2">
        <v>4104006</v>
      </c>
      <c r="E977" s="2" t="s">
        <v>1256</v>
      </c>
      <c r="F977" s="2" t="s">
        <v>1582</v>
      </c>
      <c r="G977" s="2">
        <f>IFERROR(VLOOKUP(D977,Coordenadas!$A$2:$D$5571,3,FALSE),0)</f>
        <v>-25.304400000000001</v>
      </c>
      <c r="H977" s="2">
        <f>IFERROR(VLOOKUP(D977,Coordenadas!$A$2:$D$5571,4,FALSE),0)</f>
        <v>-49.055100000000003</v>
      </c>
      <c r="I977" s="2" t="s">
        <v>5326</v>
      </c>
      <c r="J977" s="2">
        <v>38769</v>
      </c>
      <c r="K977" s="2" t="s">
        <v>5330</v>
      </c>
      <c r="L977" s="2">
        <f>IFERROR(VLOOKUP(C977,BOTULISMO!$A$3:$C$19,3,FALSE),0)</f>
        <v>0</v>
      </c>
      <c r="M977" s="2">
        <f>IFERROR(VLOOKUP(C977,'LEISHMANIOSE VISCERAL'!$A$4:$C$454,3,FALSE),0)</f>
        <v>0</v>
      </c>
      <c r="N977" s="2">
        <f>IFERROR(VLOOKUP(C977,'LEISHMANIOSE TEGUMENTAR'!$A$4:$C$1681,3,FALSE),0)</f>
        <v>0</v>
      </c>
      <c r="O977" s="2">
        <f>IFERROR(VLOOKUP(C977,'FEBRE AMARELA'!$A$4:$C$38,3,FALSE),0)</f>
        <v>0</v>
      </c>
      <c r="P977" s="2">
        <f>IFERROR(VLOOKUP(C977,DENGUE!$A$5:$C$4097,3,FALSE),0)</f>
        <v>3</v>
      </c>
      <c r="Q977" s="2">
        <f>IFERROR(VLOOKUP(C977,'HEPATITE VIRAL'!$A$5:$C$3162,3,FALSE),0)</f>
        <v>172</v>
      </c>
      <c r="R977" s="2">
        <f>IFERROR(VLOOKUP(C977,'FEBRE MACULOSA'!$A$5:$C$181,3,FALSE),0)</f>
        <v>0</v>
      </c>
      <c r="S977" s="2">
        <f>IFERROR(VLOOKUP(C977,LEPTOSPIROSE!$A$5:$C$1176,3,FALSE),0)</f>
        <v>30</v>
      </c>
      <c r="T977" s="2">
        <f>IFERROR(VLOOKUP(C977,'DOENÇA DE CHAGAS'!$A$5:$C$100,3,FALSE),0)</f>
        <v>0</v>
      </c>
      <c r="U977" s="2">
        <f>IFERROR(VLOOKUP(C977,'PICADAS DE COBRAS'!$A$6:$C$4645,3,FALSE),0)</f>
        <v>74</v>
      </c>
      <c r="V977">
        <f>IFERROR(VLOOKUP(C977,'ZIKA VIRUS'!$A$5:$C$2399,3,FALSE),0)</f>
        <v>0</v>
      </c>
      <c r="W977">
        <f>IFERROR(VLOOKUP(C977,'FEBRE TIFÓIDE'!$A$5:$C$46,3,FALSE),0)</f>
        <v>0</v>
      </c>
      <c r="X977">
        <f>IFERROR(VLOOKUP(C977,HANTAVIROSE!$A$5:$C$153,3,FALSE),0)</f>
        <v>2</v>
      </c>
      <c r="Y977">
        <f>IFERROR(VLOOKUP(C977,MENINGITE!$A$5:$C$447,3,FALSE),0)</f>
        <v>5</v>
      </c>
      <c r="Z977">
        <f>IFERROR(VLOOKUP(C977,RAIVA!$A$5:$C$16,3,FALSE),0)</f>
        <v>1</v>
      </c>
    </row>
    <row r="978" spans="1:26" x14ac:dyDescent="0.3">
      <c r="A978" s="2" t="s">
        <v>2425</v>
      </c>
      <c r="B978" s="2" t="s">
        <v>3141</v>
      </c>
      <c r="C978" s="2">
        <v>311110</v>
      </c>
      <c r="D978" s="2">
        <v>3111101</v>
      </c>
      <c r="E978" s="2" t="s">
        <v>2425</v>
      </c>
      <c r="F978" s="2" t="s">
        <v>3141</v>
      </c>
      <c r="G978" s="2">
        <f>IFERROR(VLOOKUP(D978,Coordenadas!$A$2:$D$5571,3,FALSE),0)</f>
        <v>-19.5382</v>
      </c>
      <c r="H978" s="2">
        <f>IFERROR(VLOOKUP(D978,Coordenadas!$A$2:$D$5571,4,FALSE),0)</f>
        <v>-49.486199999999997</v>
      </c>
      <c r="I978" s="2" t="s">
        <v>5325</v>
      </c>
      <c r="J978" s="2">
        <v>19324</v>
      </c>
      <c r="K978" s="2" t="s">
        <v>5332</v>
      </c>
      <c r="L978" s="2">
        <f>IFERROR(VLOOKUP(C978,BOTULISMO!$A$3:$C$19,3,FALSE),0)</f>
        <v>0</v>
      </c>
      <c r="M978" s="2">
        <f>IFERROR(VLOOKUP(C978,'LEISHMANIOSE VISCERAL'!$A$4:$C$454,3,FALSE),0)</f>
        <v>0</v>
      </c>
      <c r="N978" s="2">
        <f>IFERROR(VLOOKUP(C978,'LEISHMANIOSE TEGUMENTAR'!$A$4:$C$1681,3,FALSE),0)</f>
        <v>0</v>
      </c>
      <c r="O978" s="2">
        <f>IFERROR(VLOOKUP(C978,'FEBRE AMARELA'!$A$4:$C$38,3,FALSE),0)</f>
        <v>0</v>
      </c>
      <c r="P978" s="2">
        <f>IFERROR(VLOOKUP(C978,DENGUE!$A$5:$C$4097,3,FALSE),0)</f>
        <v>72</v>
      </c>
      <c r="Q978" s="2">
        <f>IFERROR(VLOOKUP(C978,'HEPATITE VIRAL'!$A$5:$C$3162,3,FALSE),0)</f>
        <v>0</v>
      </c>
      <c r="R978" s="2">
        <f>IFERROR(VLOOKUP(C978,'FEBRE MACULOSA'!$A$5:$C$181,3,FALSE),0)</f>
        <v>0</v>
      </c>
      <c r="S978" s="2">
        <f>IFERROR(VLOOKUP(C978,LEPTOSPIROSE!$A$5:$C$1176,3,FALSE),0)</f>
        <v>0</v>
      </c>
      <c r="T978" s="2">
        <f>IFERROR(VLOOKUP(C978,'DOENÇA DE CHAGAS'!$A$5:$C$100,3,FALSE),0)</f>
        <v>0</v>
      </c>
      <c r="U978" s="2">
        <f>IFERROR(VLOOKUP(C978,'PICADAS DE COBRAS'!$A$6:$C$4645,3,FALSE),0)</f>
        <v>174</v>
      </c>
      <c r="V978">
        <f>IFERROR(VLOOKUP(C978,'ZIKA VIRUS'!$A$5:$C$2399,3,FALSE),0)</f>
        <v>0</v>
      </c>
      <c r="W978">
        <f>IFERROR(VLOOKUP(C978,'FEBRE TIFÓIDE'!$A$5:$C$46,3,FALSE),0)</f>
        <v>0</v>
      </c>
      <c r="X978">
        <f>IFERROR(VLOOKUP(C978,HANTAVIROSE!$A$5:$C$153,3,FALSE),0)</f>
        <v>0</v>
      </c>
      <c r="Y978">
        <f>IFERROR(VLOOKUP(C978,MENINGITE!$A$5:$C$447,3,FALSE),0)</f>
        <v>1</v>
      </c>
      <c r="Z978">
        <f>IFERROR(VLOOKUP(C978,RAIVA!$A$5:$C$16,3,FALSE),0)</f>
        <v>0</v>
      </c>
    </row>
    <row r="979" spans="1:26" x14ac:dyDescent="0.3">
      <c r="A979" s="2" t="s">
        <v>3</v>
      </c>
      <c r="B979" s="2" t="s">
        <v>198</v>
      </c>
      <c r="C979" s="2">
        <v>520465</v>
      </c>
      <c r="D979" s="2">
        <v>5204656</v>
      </c>
      <c r="E979" s="2" t="s">
        <v>3</v>
      </c>
      <c r="F979" s="2" t="s">
        <v>198</v>
      </c>
      <c r="G979" s="2">
        <f>IFERROR(VLOOKUP(D979,Coordenadas!$A$2:$D$5571,3,FALSE),0)</f>
        <v>-13.787000000000001</v>
      </c>
      <c r="H979" s="2">
        <f>IFERROR(VLOOKUP(D979,Coordenadas!$A$2:$D$5571,4,FALSE),0)</f>
        <v>-48.570399999999999</v>
      </c>
      <c r="I979" s="2" t="s">
        <v>5327</v>
      </c>
      <c r="J979" s="2">
        <v>3656</v>
      </c>
      <c r="K979" s="2" t="s">
        <v>5332</v>
      </c>
      <c r="L979" s="2">
        <f>IFERROR(VLOOKUP(C979,BOTULISMO!$A$3:$C$19,3,FALSE),0)</f>
        <v>0</v>
      </c>
      <c r="M979" s="2">
        <f>IFERROR(VLOOKUP(C979,'LEISHMANIOSE VISCERAL'!$A$4:$C$454,3,FALSE),0)</f>
        <v>0</v>
      </c>
      <c r="N979" s="2">
        <f>IFERROR(VLOOKUP(C979,'LEISHMANIOSE TEGUMENTAR'!$A$4:$C$1681,3,FALSE),0)</f>
        <v>8</v>
      </c>
      <c r="O979" s="2">
        <f>IFERROR(VLOOKUP(C979,'FEBRE AMARELA'!$A$4:$C$38,3,FALSE),0)</f>
        <v>0</v>
      </c>
      <c r="P979" s="2">
        <f>IFERROR(VLOOKUP(C979,DENGUE!$A$5:$C$4097,3,FALSE),0)</f>
        <v>7</v>
      </c>
      <c r="Q979" s="2">
        <f>IFERROR(VLOOKUP(C979,'HEPATITE VIRAL'!$A$5:$C$3162,3,FALSE),0)</f>
        <v>0</v>
      </c>
      <c r="R979" s="2">
        <f>IFERROR(VLOOKUP(C979,'FEBRE MACULOSA'!$A$5:$C$181,3,FALSE),0)</f>
        <v>0</v>
      </c>
      <c r="S979" s="2">
        <f>IFERROR(VLOOKUP(C979,LEPTOSPIROSE!$A$5:$C$1176,3,FALSE),0)</f>
        <v>0</v>
      </c>
      <c r="T979" s="2">
        <f>IFERROR(VLOOKUP(C979,'DOENÇA DE CHAGAS'!$A$5:$C$100,3,FALSE),0)</f>
        <v>0</v>
      </c>
      <c r="U979" s="2">
        <f>IFERROR(VLOOKUP(C979,'PICADAS DE COBRAS'!$A$6:$C$4645,3,FALSE),0)</f>
        <v>1</v>
      </c>
      <c r="V979">
        <f>IFERROR(VLOOKUP(C979,'ZIKA VIRUS'!$A$5:$C$2399,3,FALSE),0)</f>
        <v>0</v>
      </c>
      <c r="W979">
        <f>IFERROR(VLOOKUP(C979,'FEBRE TIFÓIDE'!$A$5:$C$46,3,FALSE),0)</f>
        <v>0</v>
      </c>
      <c r="X979">
        <f>IFERROR(VLOOKUP(C979,HANTAVIROSE!$A$5:$C$153,3,FALSE),0)</f>
        <v>0</v>
      </c>
      <c r="Y979">
        <f>IFERROR(VLOOKUP(C979,MENINGITE!$A$5:$C$447,3,FALSE),0)</f>
        <v>0</v>
      </c>
      <c r="Z979">
        <f>IFERROR(VLOOKUP(C979,RAIVA!$A$5:$C$16,3,FALSE),0)</f>
        <v>0</v>
      </c>
    </row>
    <row r="980" spans="1:26" x14ac:dyDescent="0.3">
      <c r="A980" s="2" t="s">
        <v>250</v>
      </c>
      <c r="B980" s="2" t="s">
        <v>370</v>
      </c>
      <c r="C980" s="2">
        <v>510260</v>
      </c>
      <c r="D980" s="2">
        <v>5102603</v>
      </c>
      <c r="E980" s="2" t="s">
        <v>250</v>
      </c>
      <c r="F980" s="2" t="s">
        <v>370</v>
      </c>
      <c r="G980" s="2">
        <f>IFERROR(VLOOKUP(D980,Coordenadas!$A$2:$D$5571,3,FALSE),0)</f>
        <v>-14.5162</v>
      </c>
      <c r="H980" s="2">
        <f>IFERROR(VLOOKUP(D980,Coordenadas!$A$2:$D$5571,4,FALSE),0)</f>
        <v>-52.893000000000001</v>
      </c>
      <c r="I980" s="2" t="s">
        <v>5327</v>
      </c>
      <c r="J980" s="2">
        <v>14305</v>
      </c>
      <c r="K980" s="2" t="s">
        <v>5332</v>
      </c>
      <c r="L980" s="2">
        <f>IFERROR(VLOOKUP(C980,BOTULISMO!$A$3:$C$19,3,FALSE),0)</f>
        <v>0</v>
      </c>
      <c r="M980" s="2">
        <f>IFERROR(VLOOKUP(C980,'LEISHMANIOSE VISCERAL'!$A$4:$C$454,3,FALSE),0)</f>
        <v>0</v>
      </c>
      <c r="N980" s="2">
        <f>IFERROR(VLOOKUP(C980,'LEISHMANIOSE TEGUMENTAR'!$A$4:$C$1681,3,FALSE),0)</f>
        <v>42</v>
      </c>
      <c r="O980" s="2">
        <f>IFERROR(VLOOKUP(C980,'FEBRE AMARELA'!$A$4:$C$38,3,FALSE),0)</f>
        <v>0</v>
      </c>
      <c r="P980" s="2">
        <f>IFERROR(VLOOKUP(C980,DENGUE!$A$5:$C$4097,3,FALSE),0)</f>
        <v>37</v>
      </c>
      <c r="Q980" s="2">
        <f>IFERROR(VLOOKUP(C980,'HEPATITE VIRAL'!$A$5:$C$3162,3,FALSE),0)</f>
        <v>2</v>
      </c>
      <c r="R980" s="2">
        <f>IFERROR(VLOOKUP(C980,'FEBRE MACULOSA'!$A$5:$C$181,3,FALSE),0)</f>
        <v>0</v>
      </c>
      <c r="S980" s="2">
        <f>IFERROR(VLOOKUP(C980,LEPTOSPIROSE!$A$5:$C$1176,3,FALSE),0)</f>
        <v>0</v>
      </c>
      <c r="T980" s="2">
        <f>IFERROR(VLOOKUP(C980,'DOENÇA DE CHAGAS'!$A$5:$C$100,3,FALSE),0)</f>
        <v>0</v>
      </c>
      <c r="U980" s="2">
        <f>IFERROR(VLOOKUP(C980,'PICADAS DE COBRAS'!$A$6:$C$4645,3,FALSE),0)</f>
        <v>8</v>
      </c>
      <c r="V980">
        <f>IFERROR(VLOOKUP(C980,'ZIKA VIRUS'!$A$5:$C$2399,3,FALSE),0)</f>
        <v>0</v>
      </c>
      <c r="W980">
        <f>IFERROR(VLOOKUP(C980,'FEBRE TIFÓIDE'!$A$5:$C$46,3,FALSE),0)</f>
        <v>0</v>
      </c>
      <c r="X980">
        <f>IFERROR(VLOOKUP(C980,HANTAVIROSE!$A$5:$C$153,3,FALSE),0)</f>
        <v>0</v>
      </c>
      <c r="Y980">
        <f>IFERROR(VLOOKUP(C980,MENINGITE!$A$5:$C$447,3,FALSE),0)</f>
        <v>0</v>
      </c>
      <c r="Z980">
        <f>IFERROR(VLOOKUP(C980,RAIVA!$A$5:$C$16,3,FALSE),0)</f>
        <v>0</v>
      </c>
    </row>
    <row r="981" spans="1:26" x14ac:dyDescent="0.3">
      <c r="A981" s="2" t="s">
        <v>4490</v>
      </c>
      <c r="B981" s="2" t="s">
        <v>4664</v>
      </c>
      <c r="C981" s="2">
        <v>220210</v>
      </c>
      <c r="D981" s="2">
        <v>2202109</v>
      </c>
      <c r="E981" s="2" t="s">
        <v>4490</v>
      </c>
      <c r="F981" s="2" t="s">
        <v>4664</v>
      </c>
      <c r="G981" s="2">
        <f>IFERROR(VLOOKUP(D981,Coordenadas!$A$2:$D$5571,3,FALSE),0)</f>
        <v>-7.6593</v>
      </c>
      <c r="H981" s="2">
        <f>IFERROR(VLOOKUP(D981,Coordenadas!$A$2:$D$5571,4,FALSE),0)</f>
        <v>-41.877499999999998</v>
      </c>
      <c r="I981" s="2" t="s">
        <v>5324</v>
      </c>
      <c r="J981" s="2">
        <v>5408</v>
      </c>
      <c r="K981" s="2" t="s">
        <v>5332</v>
      </c>
      <c r="L981" s="2">
        <f>IFERROR(VLOOKUP(C981,BOTULISMO!$A$3:$C$19,3,FALSE),0)</f>
        <v>0</v>
      </c>
      <c r="M981" s="2">
        <f>IFERROR(VLOOKUP(C981,'LEISHMANIOSE VISCERAL'!$A$4:$C$454,3,FALSE),0)</f>
        <v>0</v>
      </c>
      <c r="N981" s="2">
        <f>IFERROR(VLOOKUP(C981,'LEISHMANIOSE TEGUMENTAR'!$A$4:$C$1681,3,FALSE),0)</f>
        <v>0</v>
      </c>
      <c r="O981" s="2">
        <f>IFERROR(VLOOKUP(C981,'FEBRE AMARELA'!$A$4:$C$38,3,FALSE),0)</f>
        <v>0</v>
      </c>
      <c r="P981" s="2">
        <f>IFERROR(VLOOKUP(C981,DENGUE!$A$5:$C$4097,3,FALSE),0)</f>
        <v>1</v>
      </c>
      <c r="Q981" s="2">
        <f>IFERROR(VLOOKUP(C981,'HEPATITE VIRAL'!$A$5:$C$3162,3,FALSE),0)</f>
        <v>0</v>
      </c>
      <c r="R981" s="2">
        <f>IFERROR(VLOOKUP(C981,'FEBRE MACULOSA'!$A$5:$C$181,3,FALSE),0)</f>
        <v>0</v>
      </c>
      <c r="S981" s="2">
        <f>IFERROR(VLOOKUP(C981,LEPTOSPIROSE!$A$5:$C$1176,3,FALSE),0)</f>
        <v>0</v>
      </c>
      <c r="T981" s="2">
        <f>IFERROR(VLOOKUP(C981,'DOENÇA DE CHAGAS'!$A$5:$C$100,3,FALSE),0)</f>
        <v>0</v>
      </c>
      <c r="U981" s="2">
        <f>IFERROR(VLOOKUP(C981,'PICADAS DE COBRAS'!$A$6:$C$4645,3,FALSE),0)</f>
        <v>0</v>
      </c>
      <c r="V981">
        <f>IFERROR(VLOOKUP(C981,'ZIKA VIRUS'!$A$5:$C$2399,3,FALSE),0)</f>
        <v>0</v>
      </c>
      <c r="W981">
        <f>IFERROR(VLOOKUP(C981,'FEBRE TIFÓIDE'!$A$5:$C$46,3,FALSE),0)</f>
        <v>0</v>
      </c>
      <c r="X981">
        <f>IFERROR(VLOOKUP(C981,HANTAVIROSE!$A$5:$C$153,3,FALSE),0)</f>
        <v>0</v>
      </c>
      <c r="Y981">
        <f>IFERROR(VLOOKUP(C981,MENINGITE!$A$5:$C$447,3,FALSE),0)</f>
        <v>0</v>
      </c>
      <c r="Z981">
        <f>IFERROR(VLOOKUP(C981,RAIVA!$A$5:$C$16,3,FALSE),0)</f>
        <v>0</v>
      </c>
    </row>
    <row r="982" spans="1:26" x14ac:dyDescent="0.3">
      <c r="A982" s="2" t="s">
        <v>470</v>
      </c>
      <c r="B982" s="2" t="s">
        <v>895</v>
      </c>
      <c r="C982" s="2">
        <v>430380</v>
      </c>
      <c r="D982" s="2">
        <v>4303806</v>
      </c>
      <c r="E982" s="2" t="s">
        <v>470</v>
      </c>
      <c r="F982" s="2" t="s">
        <v>895</v>
      </c>
      <c r="G982" s="2">
        <f>IFERROR(VLOOKUP(D982,Coordenadas!$A$2:$D$5571,3,FALSE),0)</f>
        <v>-27.717400000000001</v>
      </c>
      <c r="H982" s="2">
        <f>IFERROR(VLOOKUP(D982,Coordenadas!$A$2:$D$5571,4,FALSE),0)</f>
        <v>-52.6248</v>
      </c>
      <c r="I982" s="2" t="s">
        <v>5326</v>
      </c>
      <c r="J982" s="2">
        <v>5506</v>
      </c>
      <c r="K982" s="2" t="s">
        <v>5332</v>
      </c>
      <c r="L982" s="2">
        <f>IFERROR(VLOOKUP(C982,BOTULISMO!$A$3:$C$19,3,FALSE),0)</f>
        <v>0</v>
      </c>
      <c r="M982" s="2">
        <f>IFERROR(VLOOKUP(C982,'LEISHMANIOSE VISCERAL'!$A$4:$C$454,3,FALSE),0)</f>
        <v>0</v>
      </c>
      <c r="N982" s="2">
        <f>IFERROR(VLOOKUP(C982,'LEISHMANIOSE TEGUMENTAR'!$A$4:$C$1681,3,FALSE),0)</f>
        <v>0</v>
      </c>
      <c r="O982" s="2">
        <f>IFERROR(VLOOKUP(C982,'FEBRE AMARELA'!$A$4:$C$38,3,FALSE),0)</f>
        <v>0</v>
      </c>
      <c r="P982" s="2">
        <f>IFERROR(VLOOKUP(C982,DENGUE!$A$5:$C$4097,3,FALSE),0)</f>
        <v>0</v>
      </c>
      <c r="Q982" s="2">
        <f>IFERROR(VLOOKUP(C982,'HEPATITE VIRAL'!$A$5:$C$3162,3,FALSE),0)</f>
        <v>0</v>
      </c>
      <c r="R982" s="2">
        <f>IFERROR(VLOOKUP(C982,'FEBRE MACULOSA'!$A$5:$C$181,3,FALSE),0)</f>
        <v>0</v>
      </c>
      <c r="S982" s="2">
        <f>IFERROR(VLOOKUP(C982,LEPTOSPIROSE!$A$5:$C$1176,3,FALSE),0)</f>
        <v>1</v>
      </c>
      <c r="T982" s="2">
        <f>IFERROR(VLOOKUP(C982,'DOENÇA DE CHAGAS'!$A$5:$C$100,3,FALSE),0)</f>
        <v>0</v>
      </c>
      <c r="U982" s="2">
        <f>IFERROR(VLOOKUP(C982,'PICADAS DE COBRAS'!$A$6:$C$4645,3,FALSE),0)</f>
        <v>6</v>
      </c>
      <c r="V982">
        <f>IFERROR(VLOOKUP(C982,'ZIKA VIRUS'!$A$5:$C$2399,3,FALSE),0)</f>
        <v>0</v>
      </c>
      <c r="W982">
        <f>IFERROR(VLOOKUP(C982,'FEBRE TIFÓIDE'!$A$5:$C$46,3,FALSE),0)</f>
        <v>0</v>
      </c>
      <c r="X982">
        <f>IFERROR(VLOOKUP(C982,HANTAVIROSE!$A$5:$C$153,3,FALSE),0)</f>
        <v>0</v>
      </c>
      <c r="Y982">
        <f>IFERROR(VLOOKUP(C982,MENINGITE!$A$5:$C$447,3,FALSE),0)</f>
        <v>0</v>
      </c>
      <c r="Z982">
        <f>IFERROR(VLOOKUP(C982,RAIVA!$A$5:$C$16,3,FALSE),0)</f>
        <v>0</v>
      </c>
    </row>
    <row r="983" spans="1:26" x14ac:dyDescent="0.3">
      <c r="A983" s="2" t="s">
        <v>3</v>
      </c>
      <c r="B983" s="2" t="s">
        <v>197</v>
      </c>
      <c r="C983" s="2">
        <v>520470</v>
      </c>
      <c r="D983" s="2">
        <v>5204706</v>
      </c>
      <c r="E983" s="2" t="s">
        <v>3</v>
      </c>
      <c r="F983" s="2" t="s">
        <v>197</v>
      </c>
      <c r="G983" s="2">
        <f>IFERROR(VLOOKUP(D983,Coordenadas!$A$2:$D$5571,3,FALSE),0)</f>
        <v>-14.313700000000001</v>
      </c>
      <c r="H983" s="2">
        <f>IFERROR(VLOOKUP(D983,Coordenadas!$A$2:$D$5571,4,FALSE),0)</f>
        <v>-49.1511</v>
      </c>
      <c r="I983" s="2" t="s">
        <v>5327</v>
      </c>
      <c r="J983" s="2">
        <v>11111</v>
      </c>
      <c r="K983" s="2" t="s">
        <v>5332</v>
      </c>
      <c r="L983" s="2">
        <f>IFERROR(VLOOKUP(C983,BOTULISMO!$A$3:$C$19,3,FALSE),0)</f>
        <v>0</v>
      </c>
      <c r="M983" s="2">
        <f>IFERROR(VLOOKUP(C983,'LEISHMANIOSE VISCERAL'!$A$4:$C$454,3,FALSE),0)</f>
        <v>0</v>
      </c>
      <c r="N983" s="2">
        <f>IFERROR(VLOOKUP(C983,'LEISHMANIOSE TEGUMENTAR'!$A$4:$C$1681,3,FALSE),0)</f>
        <v>8</v>
      </c>
      <c r="O983" s="2">
        <f>IFERROR(VLOOKUP(C983,'FEBRE AMARELA'!$A$4:$C$38,3,FALSE),0)</f>
        <v>0</v>
      </c>
      <c r="P983" s="2">
        <f>IFERROR(VLOOKUP(C983,DENGUE!$A$5:$C$4097,3,FALSE),0)</f>
        <v>29</v>
      </c>
      <c r="Q983" s="2">
        <f>IFERROR(VLOOKUP(C983,'HEPATITE VIRAL'!$A$5:$C$3162,3,FALSE),0)</f>
        <v>0</v>
      </c>
      <c r="R983" s="2">
        <f>IFERROR(VLOOKUP(C983,'FEBRE MACULOSA'!$A$5:$C$181,3,FALSE),0)</f>
        <v>0</v>
      </c>
      <c r="S983" s="2">
        <f>IFERROR(VLOOKUP(C983,LEPTOSPIROSE!$A$5:$C$1176,3,FALSE),0)</f>
        <v>0</v>
      </c>
      <c r="T983" s="2">
        <f>IFERROR(VLOOKUP(C983,'DOENÇA DE CHAGAS'!$A$5:$C$100,3,FALSE),0)</f>
        <v>0</v>
      </c>
      <c r="U983" s="2">
        <f>IFERROR(VLOOKUP(C983,'PICADAS DE COBRAS'!$A$6:$C$4645,3,FALSE),0)</f>
        <v>25</v>
      </c>
      <c r="V983">
        <f>IFERROR(VLOOKUP(C983,'ZIKA VIRUS'!$A$5:$C$2399,3,FALSE),0)</f>
        <v>0</v>
      </c>
      <c r="W983">
        <f>IFERROR(VLOOKUP(C983,'FEBRE TIFÓIDE'!$A$5:$C$46,3,FALSE),0)</f>
        <v>0</v>
      </c>
      <c r="X983">
        <f>IFERROR(VLOOKUP(C983,HANTAVIROSE!$A$5:$C$153,3,FALSE),0)</f>
        <v>0</v>
      </c>
      <c r="Y983">
        <f>IFERROR(VLOOKUP(C983,MENINGITE!$A$5:$C$447,3,FALSE),0)</f>
        <v>1</v>
      </c>
      <c r="Z983">
        <f>IFERROR(VLOOKUP(C983,RAIVA!$A$5:$C$16,3,FALSE),0)</f>
        <v>0</v>
      </c>
    </row>
    <row r="984" spans="1:26" x14ac:dyDescent="0.3">
      <c r="A984" s="2" t="s">
        <v>3723</v>
      </c>
      <c r="B984" s="2" t="s">
        <v>1202</v>
      </c>
      <c r="C984" s="2">
        <v>270140</v>
      </c>
      <c r="D984" s="2">
        <v>2701407</v>
      </c>
      <c r="E984" s="2" t="s">
        <v>3723</v>
      </c>
      <c r="F984" s="2" t="s">
        <v>1202</v>
      </c>
      <c r="G984" s="2">
        <f>IFERROR(VLOOKUP(D984,Coordenadas!$A$2:$D$5571,3,FALSE),0)</f>
        <v>-9.7845099999999992</v>
      </c>
      <c r="H984" s="2">
        <f>IFERROR(VLOOKUP(D984,Coordenadas!$A$2:$D$5571,4,FALSE),0)</f>
        <v>-36.352499999999999</v>
      </c>
      <c r="I984" s="2" t="s">
        <v>5324</v>
      </c>
      <c r="J984" s="2">
        <v>50816</v>
      </c>
      <c r="K984" s="2" t="s">
        <v>5331</v>
      </c>
      <c r="L984" s="2">
        <f>IFERROR(VLOOKUP(C984,BOTULISMO!$A$3:$C$19,3,FALSE),0)</f>
        <v>0</v>
      </c>
      <c r="M984" s="2">
        <f>IFERROR(VLOOKUP(C984,'LEISHMANIOSE VISCERAL'!$A$4:$C$454,3,FALSE),0)</f>
        <v>0</v>
      </c>
      <c r="N984" s="2">
        <f>IFERROR(VLOOKUP(C984,'LEISHMANIOSE TEGUMENTAR'!$A$4:$C$1681,3,FALSE),0)</f>
        <v>16</v>
      </c>
      <c r="O984" s="2">
        <f>IFERROR(VLOOKUP(C984,'FEBRE AMARELA'!$A$4:$C$38,3,FALSE),0)</f>
        <v>0</v>
      </c>
      <c r="P984" s="2">
        <f>IFERROR(VLOOKUP(C984,DENGUE!$A$5:$C$4097,3,FALSE),0)</f>
        <v>6</v>
      </c>
      <c r="Q984" s="2">
        <f>IFERROR(VLOOKUP(C984,'HEPATITE VIRAL'!$A$5:$C$3162,3,FALSE),0)</f>
        <v>3</v>
      </c>
      <c r="R984" s="2">
        <f>IFERROR(VLOOKUP(C984,'FEBRE MACULOSA'!$A$5:$C$181,3,FALSE),0)</f>
        <v>0</v>
      </c>
      <c r="S984" s="2">
        <f>IFERROR(VLOOKUP(C984,LEPTOSPIROSE!$A$5:$C$1176,3,FALSE),0)</f>
        <v>0</v>
      </c>
      <c r="T984" s="2">
        <f>IFERROR(VLOOKUP(C984,'DOENÇA DE CHAGAS'!$A$5:$C$100,3,FALSE),0)</f>
        <v>0</v>
      </c>
      <c r="U984" s="2">
        <f>IFERROR(VLOOKUP(C984,'PICADAS DE COBRAS'!$A$6:$C$4645,3,FALSE),0)</f>
        <v>326</v>
      </c>
      <c r="V984">
        <f>IFERROR(VLOOKUP(C984,'ZIKA VIRUS'!$A$5:$C$2399,3,FALSE),0)</f>
        <v>17</v>
      </c>
      <c r="W984">
        <f>IFERROR(VLOOKUP(C984,'FEBRE TIFÓIDE'!$A$5:$C$46,3,FALSE),0)</f>
        <v>0</v>
      </c>
      <c r="X984">
        <f>IFERROR(VLOOKUP(C984,HANTAVIROSE!$A$5:$C$153,3,FALSE),0)</f>
        <v>0</v>
      </c>
      <c r="Y984">
        <f>IFERROR(VLOOKUP(C984,MENINGITE!$A$5:$C$447,3,FALSE),0)</f>
        <v>0</v>
      </c>
      <c r="Z984">
        <f>IFERROR(VLOOKUP(C984,RAIVA!$A$5:$C$16,3,FALSE),0)</f>
        <v>0</v>
      </c>
    </row>
    <row r="985" spans="1:26" x14ac:dyDescent="0.3">
      <c r="A985" s="2" t="s">
        <v>967</v>
      </c>
      <c r="B985" s="2" t="s">
        <v>1202</v>
      </c>
      <c r="C985" s="2">
        <v>420330</v>
      </c>
      <c r="D985" s="2">
        <v>4203303</v>
      </c>
      <c r="E985" s="2" t="s">
        <v>967</v>
      </c>
      <c r="F985" s="2" t="s">
        <v>1202</v>
      </c>
      <c r="G985" s="2">
        <f>IFERROR(VLOOKUP(D985,Coordenadas!$A$2:$D$5571,3,FALSE),0)</f>
        <v>-26.195</v>
      </c>
      <c r="H985" s="2">
        <f>IFERROR(VLOOKUP(D985,Coordenadas!$A$2:$D$5571,4,FALSE),0)</f>
        <v>-49.267600000000002</v>
      </c>
      <c r="I985" s="2" t="s">
        <v>5326</v>
      </c>
      <c r="J985" s="2">
        <v>11748</v>
      </c>
      <c r="K985" s="2" t="s">
        <v>5332</v>
      </c>
      <c r="L985" s="2">
        <f>IFERROR(VLOOKUP(C985,BOTULISMO!$A$3:$C$19,3,FALSE),0)</f>
        <v>0</v>
      </c>
      <c r="M985" s="2">
        <f>IFERROR(VLOOKUP(C985,'LEISHMANIOSE VISCERAL'!$A$4:$C$454,3,FALSE),0)</f>
        <v>0</v>
      </c>
      <c r="N985" s="2">
        <f>IFERROR(VLOOKUP(C985,'LEISHMANIOSE TEGUMENTAR'!$A$4:$C$1681,3,FALSE),0)</f>
        <v>0</v>
      </c>
      <c r="O985" s="2">
        <f>IFERROR(VLOOKUP(C985,'FEBRE AMARELA'!$A$4:$C$38,3,FALSE),0)</f>
        <v>0</v>
      </c>
      <c r="P985" s="2">
        <f>IFERROR(VLOOKUP(C985,DENGUE!$A$5:$C$4097,3,FALSE),0)</f>
        <v>0</v>
      </c>
      <c r="Q985" s="2">
        <f>IFERROR(VLOOKUP(C985,'HEPATITE VIRAL'!$A$5:$C$3162,3,FALSE),0)</f>
        <v>3</v>
      </c>
      <c r="R985" s="2">
        <f>IFERROR(VLOOKUP(C985,'FEBRE MACULOSA'!$A$5:$C$181,3,FALSE),0)</f>
        <v>0</v>
      </c>
      <c r="S985" s="2">
        <f>IFERROR(VLOOKUP(C985,LEPTOSPIROSE!$A$5:$C$1176,3,FALSE),0)</f>
        <v>0</v>
      </c>
      <c r="T985" s="2">
        <f>IFERROR(VLOOKUP(C985,'DOENÇA DE CHAGAS'!$A$5:$C$100,3,FALSE),0)</f>
        <v>0</v>
      </c>
      <c r="U985" s="2">
        <f>IFERROR(VLOOKUP(C985,'PICADAS DE COBRAS'!$A$6:$C$4645,3,FALSE),0)</f>
        <v>62</v>
      </c>
      <c r="V985">
        <f>IFERROR(VLOOKUP(C985,'ZIKA VIRUS'!$A$5:$C$2399,3,FALSE),0)</f>
        <v>0</v>
      </c>
      <c r="W985">
        <f>IFERROR(VLOOKUP(C985,'FEBRE TIFÓIDE'!$A$5:$C$46,3,FALSE),0)</f>
        <v>0</v>
      </c>
      <c r="X985">
        <f>IFERROR(VLOOKUP(C985,HANTAVIROSE!$A$5:$C$153,3,FALSE),0)</f>
        <v>1</v>
      </c>
      <c r="Y985">
        <f>IFERROR(VLOOKUP(C985,MENINGITE!$A$5:$C$447,3,FALSE),0)</f>
        <v>0</v>
      </c>
      <c r="Z985">
        <f>IFERROR(VLOOKUP(C985,RAIVA!$A$5:$C$16,3,FALSE),0)</f>
        <v>0</v>
      </c>
    </row>
    <row r="986" spans="1:26" x14ac:dyDescent="0.3">
      <c r="A986" s="2" t="s">
        <v>3</v>
      </c>
      <c r="B986" s="2" t="s">
        <v>196</v>
      </c>
      <c r="C986" s="2">
        <v>520480</v>
      </c>
      <c r="D986" s="2">
        <v>5204805</v>
      </c>
      <c r="E986" s="2" t="s">
        <v>3</v>
      </c>
      <c r="F986" s="2" t="s">
        <v>196</v>
      </c>
      <c r="G986" s="2">
        <f>IFERROR(VLOOKUP(D986,Coordenadas!$A$2:$D$5571,3,FALSE),0)</f>
        <v>-17.636299999999999</v>
      </c>
      <c r="H986" s="2">
        <f>IFERROR(VLOOKUP(D986,Coordenadas!$A$2:$D$5571,4,FALSE),0)</f>
        <v>-47.776800000000001</v>
      </c>
      <c r="I986" s="2" t="s">
        <v>5327</v>
      </c>
      <c r="J986" s="2">
        <v>6060</v>
      </c>
      <c r="K986" s="2" t="s">
        <v>5332</v>
      </c>
      <c r="L986" s="2">
        <f>IFERROR(VLOOKUP(C986,BOTULISMO!$A$3:$C$19,3,FALSE),0)</f>
        <v>0</v>
      </c>
      <c r="M986" s="2">
        <f>IFERROR(VLOOKUP(C986,'LEISHMANIOSE VISCERAL'!$A$4:$C$454,3,FALSE),0)</f>
        <v>0</v>
      </c>
      <c r="N986" s="2">
        <f>IFERROR(VLOOKUP(C986,'LEISHMANIOSE TEGUMENTAR'!$A$4:$C$1681,3,FALSE),0)</f>
        <v>0</v>
      </c>
      <c r="O986" s="2">
        <f>IFERROR(VLOOKUP(C986,'FEBRE AMARELA'!$A$4:$C$38,3,FALSE),0)</f>
        <v>0</v>
      </c>
      <c r="P986" s="2">
        <f>IFERROR(VLOOKUP(C986,DENGUE!$A$5:$C$4097,3,FALSE),0)</f>
        <v>12</v>
      </c>
      <c r="Q986" s="2">
        <f>IFERROR(VLOOKUP(C986,'HEPATITE VIRAL'!$A$5:$C$3162,3,FALSE),0)</f>
        <v>0</v>
      </c>
      <c r="R986" s="2">
        <f>IFERROR(VLOOKUP(C986,'FEBRE MACULOSA'!$A$5:$C$181,3,FALSE),0)</f>
        <v>0</v>
      </c>
      <c r="S986" s="2">
        <f>IFERROR(VLOOKUP(C986,LEPTOSPIROSE!$A$5:$C$1176,3,FALSE),0)</f>
        <v>0</v>
      </c>
      <c r="T986" s="2">
        <f>IFERROR(VLOOKUP(C986,'DOENÇA DE CHAGAS'!$A$5:$C$100,3,FALSE),0)</f>
        <v>0</v>
      </c>
      <c r="U986" s="2">
        <f>IFERROR(VLOOKUP(C986,'PICADAS DE COBRAS'!$A$6:$C$4645,3,FALSE),0)</f>
        <v>14</v>
      </c>
      <c r="V986">
        <f>IFERROR(VLOOKUP(C986,'ZIKA VIRUS'!$A$5:$C$2399,3,FALSE),0)</f>
        <v>0</v>
      </c>
      <c r="W986">
        <f>IFERROR(VLOOKUP(C986,'FEBRE TIFÓIDE'!$A$5:$C$46,3,FALSE),0)</f>
        <v>0</v>
      </c>
      <c r="X986">
        <f>IFERROR(VLOOKUP(C986,HANTAVIROSE!$A$5:$C$153,3,FALSE),0)</f>
        <v>0</v>
      </c>
      <c r="Y986">
        <f>IFERROR(VLOOKUP(C986,MENINGITE!$A$5:$C$447,3,FALSE),0)</f>
        <v>0</v>
      </c>
      <c r="Z986">
        <f>IFERROR(VLOOKUP(C986,RAIVA!$A$5:$C$16,3,FALSE),0)</f>
        <v>0</v>
      </c>
    </row>
    <row r="987" spans="1:26" x14ac:dyDescent="0.3">
      <c r="A987" s="2" t="s">
        <v>3257</v>
      </c>
      <c r="B987" s="2" t="s">
        <v>3581</v>
      </c>
      <c r="C987" s="2">
        <v>290590</v>
      </c>
      <c r="D987" s="2">
        <v>2905909</v>
      </c>
      <c r="E987" s="2" t="s">
        <v>3257</v>
      </c>
      <c r="F987" s="2" t="s">
        <v>3581</v>
      </c>
      <c r="G987" s="2">
        <f>IFERROR(VLOOKUP(D987,Coordenadas!$A$2:$D$5571,3,FALSE),0)</f>
        <v>-9.5222099999999994</v>
      </c>
      <c r="H987" s="2">
        <f>IFERROR(VLOOKUP(D987,Coordenadas!$A$2:$D$5571,4,FALSE),0)</f>
        <v>-43.012599999999999</v>
      </c>
      <c r="I987" s="2" t="s">
        <v>5324</v>
      </c>
      <c r="J987" s="2">
        <v>28090</v>
      </c>
      <c r="K987" s="2" t="s">
        <v>5330</v>
      </c>
      <c r="L987" s="2">
        <f>IFERROR(VLOOKUP(C987,BOTULISMO!$A$3:$C$19,3,FALSE),0)</f>
        <v>0</v>
      </c>
      <c r="M987" s="2">
        <f>IFERROR(VLOOKUP(C987,'LEISHMANIOSE VISCERAL'!$A$4:$C$454,3,FALSE),0)</f>
        <v>1</v>
      </c>
      <c r="N987" s="2">
        <f>IFERROR(VLOOKUP(C987,'LEISHMANIOSE TEGUMENTAR'!$A$4:$C$1681,3,FALSE),0)</f>
        <v>0</v>
      </c>
      <c r="O987" s="2">
        <f>IFERROR(VLOOKUP(C987,'FEBRE AMARELA'!$A$4:$C$38,3,FALSE),0)</f>
        <v>0</v>
      </c>
      <c r="P987" s="2">
        <f>IFERROR(VLOOKUP(C987,DENGUE!$A$5:$C$4097,3,FALSE),0)</f>
        <v>3</v>
      </c>
      <c r="Q987" s="2">
        <f>IFERROR(VLOOKUP(C987,'HEPATITE VIRAL'!$A$5:$C$3162,3,FALSE),0)</f>
        <v>1</v>
      </c>
      <c r="R987" s="2">
        <f>IFERROR(VLOOKUP(C987,'FEBRE MACULOSA'!$A$5:$C$181,3,FALSE),0)</f>
        <v>0</v>
      </c>
      <c r="S987" s="2">
        <f>IFERROR(VLOOKUP(C987,LEPTOSPIROSE!$A$5:$C$1176,3,FALSE),0)</f>
        <v>0</v>
      </c>
      <c r="T987" s="2">
        <f>IFERROR(VLOOKUP(C987,'DOENÇA DE CHAGAS'!$A$5:$C$100,3,FALSE),0)</f>
        <v>0</v>
      </c>
      <c r="U987" s="2">
        <f>IFERROR(VLOOKUP(C987,'PICADAS DE COBRAS'!$A$6:$C$4645,3,FALSE),0)</f>
        <v>3</v>
      </c>
      <c r="V987">
        <f>IFERROR(VLOOKUP(C987,'ZIKA VIRUS'!$A$5:$C$2399,3,FALSE),0)</f>
        <v>1</v>
      </c>
      <c r="W987">
        <f>IFERROR(VLOOKUP(C987,'FEBRE TIFÓIDE'!$A$5:$C$46,3,FALSE),0)</f>
        <v>0</v>
      </c>
      <c r="X987">
        <f>IFERROR(VLOOKUP(C987,HANTAVIROSE!$A$5:$C$153,3,FALSE),0)</f>
        <v>0</v>
      </c>
      <c r="Y987">
        <f>IFERROR(VLOOKUP(C987,MENINGITE!$A$5:$C$447,3,FALSE),0)</f>
        <v>0</v>
      </c>
      <c r="Z987">
        <f>IFERROR(VLOOKUP(C987,RAIVA!$A$5:$C$16,3,FALSE),0)</f>
        <v>0</v>
      </c>
    </row>
    <row r="988" spans="1:26" x14ac:dyDescent="0.3">
      <c r="A988" s="2" t="s">
        <v>4490</v>
      </c>
      <c r="B988" s="2" t="s">
        <v>4663</v>
      </c>
      <c r="C988" s="2">
        <v>220211</v>
      </c>
      <c r="D988" s="2">
        <v>2202117</v>
      </c>
      <c r="E988" s="2" t="s">
        <v>4490</v>
      </c>
      <c r="F988" s="2" t="s">
        <v>4663</v>
      </c>
      <c r="G988" s="2">
        <f>IFERROR(VLOOKUP(D988,Coordenadas!$A$2:$D$5571,3,FALSE),0)</f>
        <v>-8.3823600000000003</v>
      </c>
      <c r="H988" s="2">
        <f>IFERROR(VLOOKUP(D988,Coordenadas!$A$2:$D$5571,4,FALSE),0)</f>
        <v>-41.834400000000002</v>
      </c>
      <c r="I988" s="2" t="s">
        <v>5324</v>
      </c>
      <c r="J988" s="2">
        <v>4693</v>
      </c>
      <c r="K988" s="2" t="s">
        <v>5332</v>
      </c>
      <c r="L988" s="2">
        <f>IFERROR(VLOOKUP(C988,BOTULISMO!$A$3:$C$19,3,FALSE),0)</f>
        <v>0</v>
      </c>
      <c r="M988" s="2">
        <f>IFERROR(VLOOKUP(C988,'LEISHMANIOSE VISCERAL'!$A$4:$C$454,3,FALSE),0)</f>
        <v>0</v>
      </c>
      <c r="N988" s="2">
        <f>IFERROR(VLOOKUP(C988,'LEISHMANIOSE TEGUMENTAR'!$A$4:$C$1681,3,FALSE),0)</f>
        <v>0</v>
      </c>
      <c r="O988" s="2">
        <f>IFERROR(VLOOKUP(C988,'FEBRE AMARELA'!$A$4:$C$38,3,FALSE),0)</f>
        <v>0</v>
      </c>
      <c r="P988" s="2">
        <f>IFERROR(VLOOKUP(C988,DENGUE!$A$5:$C$4097,3,FALSE),0)</f>
        <v>0</v>
      </c>
      <c r="Q988" s="2">
        <f>IFERROR(VLOOKUP(C988,'HEPATITE VIRAL'!$A$5:$C$3162,3,FALSE),0)</f>
        <v>0</v>
      </c>
      <c r="R988" s="2">
        <f>IFERROR(VLOOKUP(C988,'FEBRE MACULOSA'!$A$5:$C$181,3,FALSE),0)</f>
        <v>0</v>
      </c>
      <c r="S988" s="2">
        <f>IFERROR(VLOOKUP(C988,LEPTOSPIROSE!$A$5:$C$1176,3,FALSE),0)</f>
        <v>0</v>
      </c>
      <c r="T988" s="2">
        <f>IFERROR(VLOOKUP(C988,'DOENÇA DE CHAGAS'!$A$5:$C$100,3,FALSE),0)</f>
        <v>0</v>
      </c>
      <c r="U988" s="2">
        <f>IFERROR(VLOOKUP(C988,'PICADAS DE COBRAS'!$A$6:$C$4645,3,FALSE),0)</f>
        <v>10</v>
      </c>
      <c r="V988">
        <f>IFERROR(VLOOKUP(C988,'ZIKA VIRUS'!$A$5:$C$2399,3,FALSE),0)</f>
        <v>0</v>
      </c>
      <c r="W988">
        <f>IFERROR(VLOOKUP(C988,'FEBRE TIFÓIDE'!$A$5:$C$46,3,FALSE),0)</f>
        <v>0</v>
      </c>
      <c r="X988">
        <f>IFERROR(VLOOKUP(C988,HANTAVIROSE!$A$5:$C$153,3,FALSE),0)</f>
        <v>0</v>
      </c>
      <c r="Y988">
        <f>IFERROR(VLOOKUP(C988,MENINGITE!$A$5:$C$447,3,FALSE),0)</f>
        <v>0</v>
      </c>
      <c r="Z988">
        <f>IFERROR(VLOOKUP(C988,RAIVA!$A$5:$C$16,3,FALSE),0)</f>
        <v>0</v>
      </c>
    </row>
    <row r="989" spans="1:26" x14ac:dyDescent="0.3">
      <c r="A989" s="2" t="s">
        <v>2425</v>
      </c>
      <c r="B989" s="2" t="s">
        <v>3140</v>
      </c>
      <c r="C989" s="2">
        <v>311115</v>
      </c>
      <c r="D989" s="2">
        <v>3111150</v>
      </c>
      <c r="E989" s="2" t="s">
        <v>2425</v>
      </c>
      <c r="F989" s="2" t="s">
        <v>3140</v>
      </c>
      <c r="G989" s="2">
        <f>IFERROR(VLOOKUP(D989,Coordenadas!$A$2:$D$5571,3,FALSE),0)</f>
        <v>-16.502800000000001</v>
      </c>
      <c r="H989" s="2">
        <f>IFERROR(VLOOKUP(D989,Coordenadas!$A$2:$D$5571,4,FALSE),0)</f>
        <v>-44.809600000000003</v>
      </c>
      <c r="I989" s="2" t="s">
        <v>5325</v>
      </c>
      <c r="J989" s="2">
        <v>3684</v>
      </c>
      <c r="K989" s="2" t="s">
        <v>5332</v>
      </c>
      <c r="L989" s="2">
        <f>IFERROR(VLOOKUP(C989,BOTULISMO!$A$3:$C$19,3,FALSE),0)</f>
        <v>0</v>
      </c>
      <c r="M989" s="2">
        <f>IFERROR(VLOOKUP(C989,'LEISHMANIOSE VISCERAL'!$A$4:$C$454,3,FALSE),0)</f>
        <v>0</v>
      </c>
      <c r="N989" s="2">
        <f>IFERROR(VLOOKUP(C989,'LEISHMANIOSE TEGUMENTAR'!$A$4:$C$1681,3,FALSE),0)</f>
        <v>1</v>
      </c>
      <c r="O989" s="2">
        <f>IFERROR(VLOOKUP(C989,'FEBRE AMARELA'!$A$4:$C$38,3,FALSE),0)</f>
        <v>0</v>
      </c>
      <c r="P989" s="2">
        <f>IFERROR(VLOOKUP(C989,DENGUE!$A$5:$C$4097,3,FALSE),0)</f>
        <v>75</v>
      </c>
      <c r="Q989" s="2">
        <f>IFERROR(VLOOKUP(C989,'HEPATITE VIRAL'!$A$5:$C$3162,3,FALSE),0)</f>
        <v>1</v>
      </c>
      <c r="R989" s="2">
        <f>IFERROR(VLOOKUP(C989,'FEBRE MACULOSA'!$A$5:$C$181,3,FALSE),0)</f>
        <v>0</v>
      </c>
      <c r="S989" s="2">
        <f>IFERROR(VLOOKUP(C989,LEPTOSPIROSE!$A$5:$C$1176,3,FALSE),0)</f>
        <v>0</v>
      </c>
      <c r="T989" s="2">
        <f>IFERROR(VLOOKUP(C989,'DOENÇA DE CHAGAS'!$A$5:$C$100,3,FALSE),0)</f>
        <v>0</v>
      </c>
      <c r="U989" s="2">
        <f>IFERROR(VLOOKUP(C989,'PICADAS DE COBRAS'!$A$6:$C$4645,3,FALSE),0)</f>
        <v>26</v>
      </c>
      <c r="V989">
        <f>IFERROR(VLOOKUP(C989,'ZIKA VIRUS'!$A$5:$C$2399,3,FALSE),0)</f>
        <v>0</v>
      </c>
      <c r="W989">
        <f>IFERROR(VLOOKUP(C989,'FEBRE TIFÓIDE'!$A$5:$C$46,3,FALSE),0)</f>
        <v>0</v>
      </c>
      <c r="X989">
        <f>IFERROR(VLOOKUP(C989,HANTAVIROSE!$A$5:$C$153,3,FALSE),0)</f>
        <v>0</v>
      </c>
      <c r="Y989">
        <f>IFERROR(VLOOKUP(C989,MENINGITE!$A$5:$C$447,3,FALSE),0)</f>
        <v>0</v>
      </c>
      <c r="Z989">
        <f>IFERROR(VLOOKUP(C989,RAIVA!$A$5:$C$16,3,FALSE),0)</f>
        <v>0</v>
      </c>
    </row>
    <row r="990" spans="1:26" x14ac:dyDescent="0.3">
      <c r="A990" s="2" t="s">
        <v>2425</v>
      </c>
      <c r="B990" s="2" t="s">
        <v>3139</v>
      </c>
      <c r="C990" s="2">
        <v>311120</v>
      </c>
      <c r="D990" s="2">
        <v>3111200</v>
      </c>
      <c r="E990" s="2" t="s">
        <v>2425</v>
      </c>
      <c r="F990" s="2" t="s">
        <v>3139</v>
      </c>
      <c r="G990" s="2">
        <f>IFERROR(VLOOKUP(D990,Coordenadas!$A$2:$D$5571,3,FALSE),0)</f>
        <v>-20.8932</v>
      </c>
      <c r="H990" s="2">
        <f>IFERROR(VLOOKUP(D990,Coordenadas!$A$2:$D$5571,4,FALSE),0)</f>
        <v>-45.2699</v>
      </c>
      <c r="I990" s="2" t="s">
        <v>5325</v>
      </c>
      <c r="J990" s="2">
        <v>51544</v>
      </c>
      <c r="K990" s="2" t="s">
        <v>5331</v>
      </c>
      <c r="L990" s="2">
        <f>IFERROR(VLOOKUP(C990,BOTULISMO!$A$3:$C$19,3,FALSE),0)</f>
        <v>0</v>
      </c>
      <c r="M990" s="2">
        <f>IFERROR(VLOOKUP(C990,'LEISHMANIOSE VISCERAL'!$A$4:$C$454,3,FALSE),0)</f>
        <v>0</v>
      </c>
      <c r="N990" s="2">
        <f>IFERROR(VLOOKUP(C990,'LEISHMANIOSE TEGUMENTAR'!$A$4:$C$1681,3,FALSE),0)</f>
        <v>0</v>
      </c>
      <c r="O990" s="2">
        <f>IFERROR(VLOOKUP(C990,'FEBRE AMARELA'!$A$4:$C$38,3,FALSE),0)</f>
        <v>0</v>
      </c>
      <c r="P990" s="2">
        <f>IFERROR(VLOOKUP(C990,DENGUE!$A$5:$C$4097,3,FALSE),0)</f>
        <v>2056</v>
      </c>
      <c r="Q990" s="2">
        <f>IFERROR(VLOOKUP(C990,'HEPATITE VIRAL'!$A$5:$C$3162,3,FALSE),0)</f>
        <v>2</v>
      </c>
      <c r="R990" s="2">
        <f>IFERROR(VLOOKUP(C990,'FEBRE MACULOSA'!$A$5:$C$181,3,FALSE),0)</f>
        <v>0</v>
      </c>
      <c r="S990" s="2">
        <f>IFERROR(VLOOKUP(C990,LEPTOSPIROSE!$A$5:$C$1176,3,FALSE),0)</f>
        <v>0</v>
      </c>
      <c r="T990" s="2">
        <f>IFERROR(VLOOKUP(C990,'DOENÇA DE CHAGAS'!$A$5:$C$100,3,FALSE),0)</f>
        <v>0</v>
      </c>
      <c r="U990" s="2">
        <f>IFERROR(VLOOKUP(C990,'PICADAS DE COBRAS'!$A$6:$C$4645,3,FALSE),0)</f>
        <v>25</v>
      </c>
      <c r="V990">
        <f>IFERROR(VLOOKUP(C990,'ZIKA VIRUS'!$A$5:$C$2399,3,FALSE),0)</f>
        <v>2</v>
      </c>
      <c r="W990">
        <f>IFERROR(VLOOKUP(C990,'FEBRE TIFÓIDE'!$A$5:$C$46,3,FALSE),0)</f>
        <v>0</v>
      </c>
      <c r="X990">
        <f>IFERROR(VLOOKUP(C990,HANTAVIROSE!$A$5:$C$153,3,FALSE),0)</f>
        <v>0</v>
      </c>
      <c r="Y990">
        <f>IFERROR(VLOOKUP(C990,MENINGITE!$A$5:$C$447,3,FALSE),0)</f>
        <v>0</v>
      </c>
      <c r="Z990">
        <f>IFERROR(VLOOKUP(C990,RAIVA!$A$5:$C$16,3,FALSE),0)</f>
        <v>0</v>
      </c>
    </row>
    <row r="991" spans="1:26" x14ac:dyDescent="0.3">
      <c r="A991" s="2" t="s">
        <v>967</v>
      </c>
      <c r="B991" s="2" t="s">
        <v>1201</v>
      </c>
      <c r="C991" s="2">
        <v>420340</v>
      </c>
      <c r="D991" s="2">
        <v>4203402</v>
      </c>
      <c r="E991" s="2" t="s">
        <v>967</v>
      </c>
      <c r="F991" s="2" t="s">
        <v>1201</v>
      </c>
      <c r="G991" s="2">
        <f>IFERROR(VLOOKUP(D991,Coordenadas!$A$2:$D$5571,3,FALSE),0)</f>
        <v>-27.897500000000001</v>
      </c>
      <c r="H991" s="2">
        <f>IFERROR(VLOOKUP(D991,Coordenadas!$A$2:$D$5571,4,FALSE),0)</f>
        <v>-50.759500000000003</v>
      </c>
      <c r="I991" s="2" t="s">
        <v>5326</v>
      </c>
      <c r="J991" s="2">
        <v>7483</v>
      </c>
      <c r="K991" s="2" t="s">
        <v>5332</v>
      </c>
      <c r="L991" s="2">
        <f>IFERROR(VLOOKUP(C991,BOTULISMO!$A$3:$C$19,3,FALSE),0)</f>
        <v>0</v>
      </c>
      <c r="M991" s="2">
        <f>IFERROR(VLOOKUP(C991,'LEISHMANIOSE VISCERAL'!$A$4:$C$454,3,FALSE),0)</f>
        <v>0</v>
      </c>
      <c r="N991" s="2">
        <f>IFERROR(VLOOKUP(C991,'LEISHMANIOSE TEGUMENTAR'!$A$4:$C$1681,3,FALSE),0)</f>
        <v>0</v>
      </c>
      <c r="O991" s="2">
        <f>IFERROR(VLOOKUP(C991,'FEBRE AMARELA'!$A$4:$C$38,3,FALSE),0)</f>
        <v>0</v>
      </c>
      <c r="P991" s="2">
        <f>IFERROR(VLOOKUP(C991,DENGUE!$A$5:$C$4097,3,FALSE),0)</f>
        <v>0</v>
      </c>
      <c r="Q991" s="2">
        <f>IFERROR(VLOOKUP(C991,'HEPATITE VIRAL'!$A$5:$C$3162,3,FALSE),0)</f>
        <v>1</v>
      </c>
      <c r="R991" s="2">
        <f>IFERROR(VLOOKUP(C991,'FEBRE MACULOSA'!$A$5:$C$181,3,FALSE),0)</f>
        <v>0</v>
      </c>
      <c r="S991" s="2">
        <f>IFERROR(VLOOKUP(C991,LEPTOSPIROSE!$A$5:$C$1176,3,FALSE),0)</f>
        <v>0</v>
      </c>
      <c r="T991" s="2">
        <f>IFERROR(VLOOKUP(C991,'DOENÇA DE CHAGAS'!$A$5:$C$100,3,FALSE),0)</f>
        <v>0</v>
      </c>
      <c r="U991" s="2">
        <f>IFERROR(VLOOKUP(C991,'PICADAS DE COBRAS'!$A$6:$C$4645,3,FALSE),0)</f>
        <v>14</v>
      </c>
      <c r="V991">
        <f>IFERROR(VLOOKUP(C991,'ZIKA VIRUS'!$A$5:$C$2399,3,FALSE),0)</f>
        <v>0</v>
      </c>
      <c r="W991">
        <f>IFERROR(VLOOKUP(C991,'FEBRE TIFÓIDE'!$A$5:$C$46,3,FALSE),0)</f>
        <v>0</v>
      </c>
      <c r="X991">
        <f>IFERROR(VLOOKUP(C991,HANTAVIROSE!$A$5:$C$153,3,FALSE),0)</f>
        <v>0</v>
      </c>
      <c r="Y991">
        <f>IFERROR(VLOOKUP(C991,MENINGITE!$A$5:$C$447,3,FALSE),0)</f>
        <v>0</v>
      </c>
      <c r="Z991">
        <f>IFERROR(VLOOKUP(C991,RAIVA!$A$5:$C$16,3,FALSE),0)</f>
        <v>0</v>
      </c>
    </row>
    <row r="992" spans="1:26" x14ac:dyDescent="0.3">
      <c r="A992" s="2" t="s">
        <v>470</v>
      </c>
      <c r="B992" s="2" t="s">
        <v>894</v>
      </c>
      <c r="C992" s="2">
        <v>430390</v>
      </c>
      <c r="D992" s="2">
        <v>4303905</v>
      </c>
      <c r="E992" s="2" t="s">
        <v>470</v>
      </c>
      <c r="F992" s="2" t="s">
        <v>894</v>
      </c>
      <c r="G992" s="2">
        <f>IFERROR(VLOOKUP(D992,Coordenadas!$A$2:$D$5571,3,FALSE),0)</f>
        <v>-29.674700000000001</v>
      </c>
      <c r="H992" s="2">
        <f>IFERROR(VLOOKUP(D992,Coordenadas!$A$2:$D$5571,4,FALSE),0)</f>
        <v>-51.060600000000001</v>
      </c>
      <c r="I992" s="2" t="s">
        <v>5326</v>
      </c>
      <c r="J992" s="2">
        <v>60074</v>
      </c>
      <c r="K992" s="2" t="s">
        <v>5331</v>
      </c>
      <c r="L992" s="2">
        <f>IFERROR(VLOOKUP(C992,BOTULISMO!$A$3:$C$19,3,FALSE),0)</f>
        <v>0</v>
      </c>
      <c r="M992" s="2">
        <f>IFERROR(VLOOKUP(C992,'LEISHMANIOSE VISCERAL'!$A$4:$C$454,3,FALSE),0)</f>
        <v>0</v>
      </c>
      <c r="N992" s="2">
        <f>IFERROR(VLOOKUP(C992,'LEISHMANIOSE TEGUMENTAR'!$A$4:$C$1681,3,FALSE),0)</f>
        <v>0</v>
      </c>
      <c r="O992" s="2">
        <f>IFERROR(VLOOKUP(C992,'FEBRE AMARELA'!$A$4:$C$38,3,FALSE),0)</f>
        <v>0</v>
      </c>
      <c r="P992" s="2">
        <f>IFERROR(VLOOKUP(C992,DENGUE!$A$5:$C$4097,3,FALSE),0)</f>
        <v>0</v>
      </c>
      <c r="Q992" s="2">
        <f>IFERROR(VLOOKUP(C992,'HEPATITE VIRAL'!$A$5:$C$3162,3,FALSE),0)</f>
        <v>128</v>
      </c>
      <c r="R992" s="2">
        <f>IFERROR(VLOOKUP(C992,'FEBRE MACULOSA'!$A$5:$C$181,3,FALSE),0)</f>
        <v>0</v>
      </c>
      <c r="S992" s="2">
        <f>IFERROR(VLOOKUP(C992,LEPTOSPIROSE!$A$5:$C$1176,3,FALSE),0)</f>
        <v>7</v>
      </c>
      <c r="T992" s="2">
        <f>IFERROR(VLOOKUP(C992,'DOENÇA DE CHAGAS'!$A$5:$C$100,3,FALSE),0)</f>
        <v>0</v>
      </c>
      <c r="U992" s="2">
        <f>IFERROR(VLOOKUP(C992,'PICADAS DE COBRAS'!$A$6:$C$4645,3,FALSE),0)</f>
        <v>21</v>
      </c>
      <c r="V992">
        <f>IFERROR(VLOOKUP(C992,'ZIKA VIRUS'!$A$5:$C$2399,3,FALSE),0)</f>
        <v>0</v>
      </c>
      <c r="W992">
        <f>IFERROR(VLOOKUP(C992,'FEBRE TIFÓIDE'!$A$5:$C$46,3,FALSE),0)</f>
        <v>0</v>
      </c>
      <c r="X992">
        <f>IFERROR(VLOOKUP(C992,HANTAVIROSE!$A$5:$C$153,3,FALSE),0)</f>
        <v>0</v>
      </c>
      <c r="Y992">
        <f>IFERROR(VLOOKUP(C992,MENINGITE!$A$5:$C$447,3,FALSE),0)</f>
        <v>0</v>
      </c>
      <c r="Z992">
        <f>IFERROR(VLOOKUP(C992,RAIVA!$A$5:$C$16,3,FALSE),0)</f>
        <v>0</v>
      </c>
    </row>
    <row r="993" spans="1:26" x14ac:dyDescent="0.3">
      <c r="A993" s="2" t="s">
        <v>1256</v>
      </c>
      <c r="B993" s="2" t="s">
        <v>1581</v>
      </c>
      <c r="C993" s="2">
        <v>410405</v>
      </c>
      <c r="D993" s="2">
        <v>4104055</v>
      </c>
      <c r="E993" s="2" t="s">
        <v>1256</v>
      </c>
      <c r="F993" s="2" t="s">
        <v>1581</v>
      </c>
      <c r="G993" s="2">
        <f>IFERROR(VLOOKUP(D993,Coordenadas!$A$2:$D$5571,3,FALSE),0)</f>
        <v>-25.029399999999999</v>
      </c>
      <c r="H993" s="2">
        <f>IFERROR(VLOOKUP(D993,Coordenadas!$A$2:$D$5571,4,FALSE),0)</f>
        <v>-52.993899999999996</v>
      </c>
      <c r="I993" s="2" t="s">
        <v>5326</v>
      </c>
      <c r="J993" s="2">
        <v>4407</v>
      </c>
      <c r="K993" s="2" t="s">
        <v>5332</v>
      </c>
      <c r="L993" s="2">
        <f>IFERROR(VLOOKUP(C993,BOTULISMO!$A$3:$C$19,3,FALSE),0)</f>
        <v>0</v>
      </c>
      <c r="M993" s="2">
        <f>IFERROR(VLOOKUP(C993,'LEISHMANIOSE VISCERAL'!$A$4:$C$454,3,FALSE),0)</f>
        <v>0</v>
      </c>
      <c r="N993" s="2">
        <f>IFERROR(VLOOKUP(C993,'LEISHMANIOSE TEGUMENTAR'!$A$4:$C$1681,3,FALSE),0)</f>
        <v>0</v>
      </c>
      <c r="O993" s="2">
        <f>IFERROR(VLOOKUP(C993,'FEBRE AMARELA'!$A$4:$C$38,3,FALSE),0)</f>
        <v>0</v>
      </c>
      <c r="P993" s="2">
        <f>IFERROR(VLOOKUP(C993,DENGUE!$A$5:$C$4097,3,FALSE),0)</f>
        <v>8</v>
      </c>
      <c r="Q993" s="2">
        <f>IFERROR(VLOOKUP(C993,'HEPATITE VIRAL'!$A$5:$C$3162,3,FALSE),0)</f>
        <v>5</v>
      </c>
      <c r="R993" s="2">
        <f>IFERROR(VLOOKUP(C993,'FEBRE MACULOSA'!$A$5:$C$181,3,FALSE),0)</f>
        <v>0</v>
      </c>
      <c r="S993" s="2">
        <f>IFERROR(VLOOKUP(C993,LEPTOSPIROSE!$A$5:$C$1176,3,FALSE),0)</f>
        <v>0</v>
      </c>
      <c r="T993" s="2">
        <f>IFERROR(VLOOKUP(C993,'DOENÇA DE CHAGAS'!$A$5:$C$100,3,FALSE),0)</f>
        <v>0</v>
      </c>
      <c r="U993" s="2">
        <f>IFERROR(VLOOKUP(C993,'PICADAS DE COBRAS'!$A$6:$C$4645,3,FALSE),0)</f>
        <v>8</v>
      </c>
      <c r="V993">
        <f>IFERROR(VLOOKUP(C993,'ZIKA VIRUS'!$A$5:$C$2399,3,FALSE),0)</f>
        <v>0</v>
      </c>
      <c r="W993">
        <f>IFERROR(VLOOKUP(C993,'FEBRE TIFÓIDE'!$A$5:$C$46,3,FALSE),0)</f>
        <v>0</v>
      </c>
      <c r="X993">
        <f>IFERROR(VLOOKUP(C993,HANTAVIROSE!$A$5:$C$153,3,FALSE),0)</f>
        <v>0</v>
      </c>
      <c r="Y993">
        <f>IFERROR(VLOOKUP(C993,MENINGITE!$A$5:$C$447,3,FALSE),0)</f>
        <v>0</v>
      </c>
      <c r="Z993">
        <f>IFERROR(VLOOKUP(C993,RAIVA!$A$5:$C$16,3,FALSE),0)</f>
        <v>0</v>
      </c>
    </row>
    <row r="994" spans="1:26" x14ac:dyDescent="0.3">
      <c r="A994" s="2" t="s">
        <v>3988</v>
      </c>
      <c r="B994" s="2" t="s">
        <v>3995</v>
      </c>
      <c r="C994" s="2">
        <v>251640</v>
      </c>
      <c r="D994" s="2">
        <v>2516409</v>
      </c>
      <c r="E994" s="2" t="s">
        <v>3988</v>
      </c>
      <c r="F994" s="2" t="s">
        <v>3995</v>
      </c>
      <c r="G994" s="2">
        <f>IFERROR(VLOOKUP(D994,Coordenadas!$A$2:$D$5571,3,FALSE),0)</f>
        <v>-6.48759</v>
      </c>
      <c r="H994" s="2">
        <f>IFERROR(VLOOKUP(D994,Coordenadas!$A$2:$D$5571,4,FALSE),0)</f>
        <v>-35.636699999999998</v>
      </c>
      <c r="I994" s="2" t="s">
        <v>5324</v>
      </c>
      <c r="J994" s="2">
        <v>10262</v>
      </c>
      <c r="K994" s="2" t="s">
        <v>5332</v>
      </c>
      <c r="L994" s="2">
        <f>IFERROR(VLOOKUP(C994,BOTULISMO!$A$3:$C$19,3,FALSE),0)</f>
        <v>0</v>
      </c>
      <c r="M994" s="2">
        <f>IFERROR(VLOOKUP(C994,'LEISHMANIOSE VISCERAL'!$A$4:$C$454,3,FALSE),0)</f>
        <v>0</v>
      </c>
      <c r="N994" s="2">
        <f>IFERROR(VLOOKUP(C994,'LEISHMANIOSE TEGUMENTAR'!$A$4:$C$1681,3,FALSE),0)</f>
        <v>0</v>
      </c>
      <c r="O994" s="2">
        <f>IFERROR(VLOOKUP(C994,'FEBRE AMARELA'!$A$4:$C$38,3,FALSE),0)</f>
        <v>0</v>
      </c>
      <c r="P994" s="2">
        <f>IFERROR(VLOOKUP(C994,DENGUE!$A$5:$C$4097,3,FALSE),0)</f>
        <v>0</v>
      </c>
      <c r="Q994" s="2">
        <f>IFERROR(VLOOKUP(C994,'HEPATITE VIRAL'!$A$5:$C$3162,3,FALSE),0)</f>
        <v>2</v>
      </c>
      <c r="R994" s="2">
        <f>IFERROR(VLOOKUP(C994,'FEBRE MACULOSA'!$A$5:$C$181,3,FALSE),0)</f>
        <v>0</v>
      </c>
      <c r="S994" s="2">
        <f>IFERROR(VLOOKUP(C994,LEPTOSPIROSE!$A$5:$C$1176,3,FALSE),0)</f>
        <v>0</v>
      </c>
      <c r="T994" s="2">
        <f>IFERROR(VLOOKUP(C994,'DOENÇA DE CHAGAS'!$A$5:$C$100,3,FALSE),0)</f>
        <v>0</v>
      </c>
      <c r="U994" s="2">
        <f>IFERROR(VLOOKUP(C994,'PICADAS DE COBRAS'!$A$6:$C$4645,3,FALSE),0)</f>
        <v>0</v>
      </c>
      <c r="V994">
        <f>IFERROR(VLOOKUP(C994,'ZIKA VIRUS'!$A$5:$C$2399,3,FALSE),0)</f>
        <v>0</v>
      </c>
      <c r="W994">
        <f>IFERROR(VLOOKUP(C994,'FEBRE TIFÓIDE'!$A$5:$C$46,3,FALSE),0)</f>
        <v>0</v>
      </c>
      <c r="X994">
        <f>IFERROR(VLOOKUP(C994,HANTAVIROSE!$A$5:$C$153,3,FALSE),0)</f>
        <v>0</v>
      </c>
      <c r="Y994">
        <f>IFERROR(VLOOKUP(C994,MENINGITE!$A$5:$C$447,3,FALSE),0)</f>
        <v>0</v>
      </c>
      <c r="Z994">
        <f>IFERROR(VLOOKUP(C994,RAIVA!$A$5:$C$16,3,FALSE),0)</f>
        <v>0</v>
      </c>
    </row>
    <row r="995" spans="1:26" x14ac:dyDescent="0.3">
      <c r="A995" s="2" t="s">
        <v>3652</v>
      </c>
      <c r="B995" s="2" t="s">
        <v>3714</v>
      </c>
      <c r="C995" s="2">
        <v>280100</v>
      </c>
      <c r="D995" s="2">
        <v>2801009</v>
      </c>
      <c r="E995" s="2" t="s">
        <v>3652</v>
      </c>
      <c r="F995" s="2" t="s">
        <v>3714</v>
      </c>
      <c r="G995" s="2">
        <f>IFERROR(VLOOKUP(D995,Coordenadas!$A$2:$D$5571,3,FALSE),0)</f>
        <v>-10.7392</v>
      </c>
      <c r="H995" s="2">
        <f>IFERROR(VLOOKUP(D995,Coordenadas!$A$2:$D$5571,4,FALSE),0)</f>
        <v>-37.495399999999997</v>
      </c>
      <c r="I995" s="2" t="s">
        <v>5324</v>
      </c>
      <c r="J995" s="2">
        <v>16749</v>
      </c>
      <c r="K995" s="2" t="s">
        <v>5332</v>
      </c>
      <c r="L995" s="2">
        <f>IFERROR(VLOOKUP(C995,BOTULISMO!$A$3:$C$19,3,FALSE),0)</f>
        <v>0</v>
      </c>
      <c r="M995" s="2">
        <f>IFERROR(VLOOKUP(C995,'LEISHMANIOSE VISCERAL'!$A$4:$C$454,3,FALSE),0)</f>
        <v>0</v>
      </c>
      <c r="N995" s="2">
        <f>IFERROR(VLOOKUP(C995,'LEISHMANIOSE TEGUMENTAR'!$A$4:$C$1681,3,FALSE),0)</f>
        <v>0</v>
      </c>
      <c r="O995" s="2">
        <f>IFERROR(VLOOKUP(C995,'FEBRE AMARELA'!$A$4:$C$38,3,FALSE),0)</f>
        <v>0</v>
      </c>
      <c r="P995" s="2">
        <f>IFERROR(VLOOKUP(C995,DENGUE!$A$5:$C$4097,3,FALSE),0)</f>
        <v>2</v>
      </c>
      <c r="Q995" s="2">
        <f>IFERROR(VLOOKUP(C995,'HEPATITE VIRAL'!$A$5:$C$3162,3,FALSE),0)</f>
        <v>2</v>
      </c>
      <c r="R995" s="2">
        <f>IFERROR(VLOOKUP(C995,'FEBRE MACULOSA'!$A$5:$C$181,3,FALSE),0)</f>
        <v>0</v>
      </c>
      <c r="S995" s="2">
        <f>IFERROR(VLOOKUP(C995,LEPTOSPIROSE!$A$5:$C$1176,3,FALSE),0)</f>
        <v>0</v>
      </c>
      <c r="T995" s="2">
        <f>IFERROR(VLOOKUP(C995,'DOENÇA DE CHAGAS'!$A$5:$C$100,3,FALSE),0)</f>
        <v>0</v>
      </c>
      <c r="U995" s="2">
        <f>IFERROR(VLOOKUP(C995,'PICADAS DE COBRAS'!$A$6:$C$4645,3,FALSE),0)</f>
        <v>0</v>
      </c>
      <c r="V995">
        <f>IFERROR(VLOOKUP(C995,'ZIKA VIRUS'!$A$5:$C$2399,3,FALSE),0)</f>
        <v>0</v>
      </c>
      <c r="W995">
        <f>IFERROR(VLOOKUP(C995,'FEBRE TIFÓIDE'!$A$5:$C$46,3,FALSE),0)</f>
        <v>0</v>
      </c>
      <c r="X995">
        <f>IFERROR(VLOOKUP(C995,HANTAVIROSE!$A$5:$C$153,3,FALSE),0)</f>
        <v>0</v>
      </c>
      <c r="Y995">
        <f>IFERROR(VLOOKUP(C995,MENINGITE!$A$5:$C$447,3,FALSE),0)</f>
        <v>0</v>
      </c>
      <c r="Z995">
        <f>IFERROR(VLOOKUP(C995,RAIVA!$A$5:$C$16,3,FALSE),0)</f>
        <v>0</v>
      </c>
    </row>
    <row r="996" spans="1:26" x14ac:dyDescent="0.3">
      <c r="A996" s="2" t="s">
        <v>2425</v>
      </c>
      <c r="B996" s="2" t="s">
        <v>3138</v>
      </c>
      <c r="C996" s="2">
        <v>311130</v>
      </c>
      <c r="D996" s="2">
        <v>3111309</v>
      </c>
      <c r="E996" s="2" t="s">
        <v>2425</v>
      </c>
      <c r="F996" s="2" t="s">
        <v>3138</v>
      </c>
      <c r="G996" s="2">
        <f>IFERROR(VLOOKUP(D996,Coordenadas!$A$2:$D$5571,3,FALSE),0)</f>
        <v>-21.1127</v>
      </c>
      <c r="H996" s="2">
        <f>IFERROR(VLOOKUP(D996,Coordenadas!$A$2:$D$5571,4,FALSE),0)</f>
        <v>-45.827300000000001</v>
      </c>
      <c r="I996" s="2" t="s">
        <v>5325</v>
      </c>
      <c r="J996" s="2">
        <v>11476</v>
      </c>
      <c r="K996" s="2" t="s">
        <v>5332</v>
      </c>
      <c r="L996" s="2">
        <f>IFERROR(VLOOKUP(C996,BOTULISMO!$A$3:$C$19,3,FALSE),0)</f>
        <v>0</v>
      </c>
      <c r="M996" s="2">
        <f>IFERROR(VLOOKUP(C996,'LEISHMANIOSE VISCERAL'!$A$4:$C$454,3,FALSE),0)</f>
        <v>0</v>
      </c>
      <c r="N996" s="2">
        <f>IFERROR(VLOOKUP(C996,'LEISHMANIOSE TEGUMENTAR'!$A$4:$C$1681,3,FALSE),0)</f>
        <v>0</v>
      </c>
      <c r="O996" s="2">
        <f>IFERROR(VLOOKUP(C996,'FEBRE AMARELA'!$A$4:$C$38,3,FALSE),0)</f>
        <v>0</v>
      </c>
      <c r="P996" s="2">
        <f>IFERROR(VLOOKUP(C996,DENGUE!$A$5:$C$4097,3,FALSE),0)</f>
        <v>1</v>
      </c>
      <c r="Q996" s="2">
        <f>IFERROR(VLOOKUP(C996,'HEPATITE VIRAL'!$A$5:$C$3162,3,FALSE),0)</f>
        <v>2</v>
      </c>
      <c r="R996" s="2">
        <f>IFERROR(VLOOKUP(C996,'FEBRE MACULOSA'!$A$5:$C$181,3,FALSE),0)</f>
        <v>0</v>
      </c>
      <c r="S996" s="2">
        <f>IFERROR(VLOOKUP(C996,LEPTOSPIROSE!$A$5:$C$1176,3,FALSE),0)</f>
        <v>0</v>
      </c>
      <c r="T996" s="2">
        <f>IFERROR(VLOOKUP(C996,'DOENÇA DE CHAGAS'!$A$5:$C$100,3,FALSE),0)</f>
        <v>0</v>
      </c>
      <c r="U996" s="2">
        <f>IFERROR(VLOOKUP(C996,'PICADAS DE COBRAS'!$A$6:$C$4645,3,FALSE),0)</f>
        <v>3</v>
      </c>
      <c r="V996">
        <f>IFERROR(VLOOKUP(C996,'ZIKA VIRUS'!$A$5:$C$2399,3,FALSE),0)</f>
        <v>0</v>
      </c>
      <c r="W996">
        <f>IFERROR(VLOOKUP(C996,'FEBRE TIFÓIDE'!$A$5:$C$46,3,FALSE),0)</f>
        <v>0</v>
      </c>
      <c r="X996">
        <f>IFERROR(VLOOKUP(C996,HANTAVIROSE!$A$5:$C$153,3,FALSE),0)</f>
        <v>0</v>
      </c>
      <c r="Y996">
        <f>IFERROR(VLOOKUP(C996,MENINGITE!$A$5:$C$447,3,FALSE),0)</f>
        <v>0</v>
      </c>
      <c r="Z996">
        <f>IFERROR(VLOOKUP(C996,RAIVA!$A$5:$C$16,3,FALSE),0)</f>
        <v>0</v>
      </c>
    </row>
    <row r="997" spans="1:26" x14ac:dyDescent="0.3">
      <c r="A997" s="2" t="s">
        <v>1256</v>
      </c>
      <c r="B997" s="2" t="s">
        <v>1580</v>
      </c>
      <c r="C997" s="2">
        <v>410410</v>
      </c>
      <c r="D997" s="2">
        <v>4104105</v>
      </c>
      <c r="E997" s="2" t="s">
        <v>1256</v>
      </c>
      <c r="F997" s="2" t="s">
        <v>1580</v>
      </c>
      <c r="G997" s="2">
        <f>IFERROR(VLOOKUP(D997,Coordenadas!$A$2:$D$5571,3,FALSE),0)</f>
        <v>-25.98</v>
      </c>
      <c r="H997" s="2">
        <f>IFERROR(VLOOKUP(D997,Coordenadas!$A$2:$D$5571,4,FALSE),0)</f>
        <v>-49.684399999999997</v>
      </c>
      <c r="I997" s="2" t="s">
        <v>5326</v>
      </c>
      <c r="J997" s="2">
        <v>7125</v>
      </c>
      <c r="K997" s="2" t="s">
        <v>5332</v>
      </c>
      <c r="L997" s="2">
        <f>IFERROR(VLOOKUP(C997,BOTULISMO!$A$3:$C$19,3,FALSE),0)</f>
        <v>0</v>
      </c>
      <c r="M997" s="2">
        <f>IFERROR(VLOOKUP(C997,'LEISHMANIOSE VISCERAL'!$A$4:$C$454,3,FALSE),0)</f>
        <v>0</v>
      </c>
      <c r="N997" s="2">
        <f>IFERROR(VLOOKUP(C997,'LEISHMANIOSE TEGUMENTAR'!$A$4:$C$1681,3,FALSE),0)</f>
        <v>0</v>
      </c>
      <c r="O997" s="2">
        <f>IFERROR(VLOOKUP(C997,'FEBRE AMARELA'!$A$4:$C$38,3,FALSE),0)</f>
        <v>0</v>
      </c>
      <c r="P997" s="2">
        <f>IFERROR(VLOOKUP(C997,DENGUE!$A$5:$C$4097,3,FALSE),0)</f>
        <v>0</v>
      </c>
      <c r="Q997" s="2">
        <f>IFERROR(VLOOKUP(C997,'HEPATITE VIRAL'!$A$5:$C$3162,3,FALSE),0)</f>
        <v>0</v>
      </c>
      <c r="R997" s="2">
        <f>IFERROR(VLOOKUP(C997,'FEBRE MACULOSA'!$A$5:$C$181,3,FALSE),0)</f>
        <v>0</v>
      </c>
      <c r="S997" s="2">
        <f>IFERROR(VLOOKUP(C997,LEPTOSPIROSE!$A$5:$C$1176,3,FALSE),0)</f>
        <v>0</v>
      </c>
      <c r="T997" s="2">
        <f>IFERROR(VLOOKUP(C997,'DOENÇA DE CHAGAS'!$A$5:$C$100,3,FALSE),0)</f>
        <v>0</v>
      </c>
      <c r="U997" s="2">
        <f>IFERROR(VLOOKUP(C997,'PICADAS DE COBRAS'!$A$6:$C$4645,3,FALSE),0)</f>
        <v>68</v>
      </c>
      <c r="V997">
        <f>IFERROR(VLOOKUP(C997,'ZIKA VIRUS'!$A$5:$C$2399,3,FALSE),0)</f>
        <v>0</v>
      </c>
      <c r="W997">
        <f>IFERROR(VLOOKUP(C997,'FEBRE TIFÓIDE'!$A$5:$C$46,3,FALSE),0)</f>
        <v>0</v>
      </c>
      <c r="X997">
        <f>IFERROR(VLOOKUP(C997,HANTAVIROSE!$A$5:$C$153,3,FALSE),0)</f>
        <v>0</v>
      </c>
      <c r="Y997">
        <f>IFERROR(VLOOKUP(C997,MENINGITE!$A$5:$C$447,3,FALSE),0)</f>
        <v>0</v>
      </c>
      <c r="Z997">
        <f>IFERROR(VLOOKUP(C997,RAIVA!$A$5:$C$16,3,FALSE),0)</f>
        <v>0</v>
      </c>
    </row>
    <row r="998" spans="1:26" x14ac:dyDescent="0.3">
      <c r="A998" s="2" t="s">
        <v>967</v>
      </c>
      <c r="B998" s="2" t="s">
        <v>1200</v>
      </c>
      <c r="C998" s="2">
        <v>420350</v>
      </c>
      <c r="D998" s="2">
        <v>4203501</v>
      </c>
      <c r="E998" s="2" t="s">
        <v>967</v>
      </c>
      <c r="F998" s="2" t="s">
        <v>1200</v>
      </c>
      <c r="G998" s="2">
        <f>IFERROR(VLOOKUP(D998,Coordenadas!$A$2:$D$5571,3,FALSE),0)</f>
        <v>-26.3931</v>
      </c>
      <c r="H998" s="2">
        <f>IFERROR(VLOOKUP(D998,Coordenadas!$A$2:$D$5571,4,FALSE),0)</f>
        <v>-53.085599999999999</v>
      </c>
      <c r="I998" s="2" t="s">
        <v>5326</v>
      </c>
      <c r="J998" s="2">
        <v>9370</v>
      </c>
      <c r="K998" s="2" t="s">
        <v>5332</v>
      </c>
      <c r="L998" s="2">
        <f>IFERROR(VLOOKUP(C998,BOTULISMO!$A$3:$C$19,3,FALSE),0)</f>
        <v>0</v>
      </c>
      <c r="M998" s="2">
        <f>IFERROR(VLOOKUP(C998,'LEISHMANIOSE VISCERAL'!$A$4:$C$454,3,FALSE),0)</f>
        <v>0</v>
      </c>
      <c r="N998" s="2">
        <f>IFERROR(VLOOKUP(C998,'LEISHMANIOSE TEGUMENTAR'!$A$4:$C$1681,3,FALSE),0)</f>
        <v>0</v>
      </c>
      <c r="O998" s="2">
        <f>IFERROR(VLOOKUP(C998,'FEBRE AMARELA'!$A$4:$C$38,3,FALSE),0)</f>
        <v>0</v>
      </c>
      <c r="P998" s="2">
        <f>IFERROR(VLOOKUP(C998,DENGUE!$A$5:$C$4097,3,FALSE),0)</f>
        <v>6</v>
      </c>
      <c r="Q998" s="2">
        <f>IFERROR(VLOOKUP(C998,'HEPATITE VIRAL'!$A$5:$C$3162,3,FALSE),0)</f>
        <v>12</v>
      </c>
      <c r="R998" s="2">
        <f>IFERROR(VLOOKUP(C998,'FEBRE MACULOSA'!$A$5:$C$181,3,FALSE),0)</f>
        <v>0</v>
      </c>
      <c r="S998" s="2">
        <f>IFERROR(VLOOKUP(C998,LEPTOSPIROSE!$A$5:$C$1176,3,FALSE),0)</f>
        <v>0</v>
      </c>
      <c r="T998" s="2">
        <f>IFERROR(VLOOKUP(C998,'DOENÇA DE CHAGAS'!$A$5:$C$100,3,FALSE),0)</f>
        <v>0</v>
      </c>
      <c r="U998" s="2">
        <f>IFERROR(VLOOKUP(C998,'PICADAS DE COBRAS'!$A$6:$C$4645,3,FALSE),0)</f>
        <v>42</v>
      </c>
      <c r="V998">
        <f>IFERROR(VLOOKUP(C998,'ZIKA VIRUS'!$A$5:$C$2399,3,FALSE),0)</f>
        <v>0</v>
      </c>
      <c r="W998">
        <f>IFERROR(VLOOKUP(C998,'FEBRE TIFÓIDE'!$A$5:$C$46,3,FALSE),0)</f>
        <v>0</v>
      </c>
      <c r="X998">
        <f>IFERROR(VLOOKUP(C998,HANTAVIROSE!$A$5:$C$153,3,FALSE),0)</f>
        <v>0</v>
      </c>
      <c r="Y998">
        <f>IFERROR(VLOOKUP(C998,MENINGITE!$A$5:$C$447,3,FALSE),0)</f>
        <v>0</v>
      </c>
      <c r="Z998">
        <f>IFERROR(VLOOKUP(C998,RAIVA!$A$5:$C$16,3,FALSE),0)</f>
        <v>0</v>
      </c>
    </row>
    <row r="999" spans="1:26" x14ac:dyDescent="0.3">
      <c r="A999" s="2" t="s">
        <v>2425</v>
      </c>
      <c r="B999" s="2" t="s">
        <v>3137</v>
      </c>
      <c r="C999" s="2">
        <v>311140</v>
      </c>
      <c r="D999" s="2">
        <v>3111408</v>
      </c>
      <c r="E999" s="2" t="s">
        <v>2425</v>
      </c>
      <c r="F999" s="2" t="s">
        <v>3137</v>
      </c>
      <c r="G999" s="2">
        <f>IFERROR(VLOOKUP(D999,Coordenadas!$A$2:$D$5571,3,FALSE),0)</f>
        <v>-19.763100000000001</v>
      </c>
      <c r="H999" s="2">
        <f>IFERROR(VLOOKUP(D999,Coordenadas!$A$2:$D$5571,4,FALSE),0)</f>
        <v>-48.571599999999997</v>
      </c>
      <c r="I999" s="2" t="s">
        <v>5325</v>
      </c>
      <c r="J999" s="2">
        <v>6870</v>
      </c>
      <c r="K999" s="2" t="s">
        <v>5332</v>
      </c>
      <c r="L999" s="2">
        <f>IFERROR(VLOOKUP(C999,BOTULISMO!$A$3:$C$19,3,FALSE),0)</f>
        <v>0</v>
      </c>
      <c r="M999" s="2">
        <f>IFERROR(VLOOKUP(C999,'LEISHMANIOSE VISCERAL'!$A$4:$C$454,3,FALSE),0)</f>
        <v>0</v>
      </c>
      <c r="N999" s="2">
        <f>IFERROR(VLOOKUP(C999,'LEISHMANIOSE TEGUMENTAR'!$A$4:$C$1681,3,FALSE),0)</f>
        <v>0</v>
      </c>
      <c r="O999" s="2">
        <f>IFERROR(VLOOKUP(C999,'FEBRE AMARELA'!$A$4:$C$38,3,FALSE),0)</f>
        <v>0</v>
      </c>
      <c r="P999" s="2">
        <f>IFERROR(VLOOKUP(C999,DENGUE!$A$5:$C$4097,3,FALSE),0)</f>
        <v>53</v>
      </c>
      <c r="Q999" s="2">
        <f>IFERROR(VLOOKUP(C999,'HEPATITE VIRAL'!$A$5:$C$3162,3,FALSE),0)</f>
        <v>0</v>
      </c>
      <c r="R999" s="2">
        <f>IFERROR(VLOOKUP(C999,'FEBRE MACULOSA'!$A$5:$C$181,3,FALSE),0)</f>
        <v>0</v>
      </c>
      <c r="S999" s="2">
        <f>IFERROR(VLOOKUP(C999,LEPTOSPIROSE!$A$5:$C$1176,3,FALSE),0)</f>
        <v>0</v>
      </c>
      <c r="T999" s="2">
        <f>IFERROR(VLOOKUP(C999,'DOENÇA DE CHAGAS'!$A$5:$C$100,3,FALSE),0)</f>
        <v>0</v>
      </c>
      <c r="U999" s="2">
        <f>IFERROR(VLOOKUP(C999,'PICADAS DE COBRAS'!$A$6:$C$4645,3,FALSE),0)</f>
        <v>46</v>
      </c>
      <c r="V999">
        <f>IFERROR(VLOOKUP(C999,'ZIKA VIRUS'!$A$5:$C$2399,3,FALSE),0)</f>
        <v>12</v>
      </c>
      <c r="W999">
        <f>IFERROR(VLOOKUP(C999,'FEBRE TIFÓIDE'!$A$5:$C$46,3,FALSE),0)</f>
        <v>0</v>
      </c>
      <c r="X999">
        <f>IFERROR(VLOOKUP(C999,HANTAVIROSE!$A$5:$C$153,3,FALSE),0)</f>
        <v>0</v>
      </c>
      <c r="Y999">
        <f>IFERROR(VLOOKUP(C999,MENINGITE!$A$5:$C$447,3,FALSE),0)</f>
        <v>0</v>
      </c>
      <c r="Z999">
        <f>IFERROR(VLOOKUP(C999,RAIVA!$A$5:$C$16,3,FALSE),0)</f>
        <v>0</v>
      </c>
    </row>
    <row r="1000" spans="1:26" x14ac:dyDescent="0.3">
      <c r="A1000" s="2" t="s">
        <v>3257</v>
      </c>
      <c r="B1000" s="2" t="s">
        <v>3580</v>
      </c>
      <c r="C1000" s="2">
        <v>290600</v>
      </c>
      <c r="D1000" s="2">
        <v>2906006</v>
      </c>
      <c r="E1000" s="2" t="s">
        <v>3257</v>
      </c>
      <c r="F1000" s="2" t="s">
        <v>3580</v>
      </c>
      <c r="G1000" s="2">
        <f>IFERROR(VLOOKUP(D1000,Coordenadas!$A$2:$D$5571,3,FALSE),0)</f>
        <v>-10.5105</v>
      </c>
      <c r="H1000" s="2">
        <f>IFERROR(VLOOKUP(D1000,Coordenadas!$A$2:$D$5571,4,FALSE),0)</f>
        <v>-40.32</v>
      </c>
      <c r="I1000" s="2" t="s">
        <v>5324</v>
      </c>
      <c r="J1000" s="2">
        <v>66616</v>
      </c>
      <c r="K1000" s="2" t="s">
        <v>5331</v>
      </c>
      <c r="L1000" s="2">
        <f>IFERROR(VLOOKUP(C1000,BOTULISMO!$A$3:$C$19,3,FALSE),0)</f>
        <v>0</v>
      </c>
      <c r="M1000" s="2">
        <f>IFERROR(VLOOKUP(C1000,'LEISHMANIOSE VISCERAL'!$A$4:$C$454,3,FALSE),0)</f>
        <v>0</v>
      </c>
      <c r="N1000" s="2">
        <f>IFERROR(VLOOKUP(C1000,'LEISHMANIOSE TEGUMENTAR'!$A$4:$C$1681,3,FALSE),0)</f>
        <v>1</v>
      </c>
      <c r="O1000" s="2">
        <f>IFERROR(VLOOKUP(C1000,'FEBRE AMARELA'!$A$4:$C$38,3,FALSE),0)</f>
        <v>0</v>
      </c>
      <c r="P1000" s="2">
        <f>IFERROR(VLOOKUP(C1000,DENGUE!$A$5:$C$4097,3,FALSE),0)</f>
        <v>275</v>
      </c>
      <c r="Q1000" s="2">
        <f>IFERROR(VLOOKUP(C1000,'HEPATITE VIRAL'!$A$5:$C$3162,3,FALSE),0)</f>
        <v>5</v>
      </c>
      <c r="R1000" s="2">
        <f>IFERROR(VLOOKUP(C1000,'FEBRE MACULOSA'!$A$5:$C$181,3,FALSE),0)</f>
        <v>0</v>
      </c>
      <c r="S1000" s="2">
        <f>IFERROR(VLOOKUP(C1000,LEPTOSPIROSE!$A$5:$C$1176,3,FALSE),0)</f>
        <v>0</v>
      </c>
      <c r="T1000" s="2">
        <f>IFERROR(VLOOKUP(C1000,'DOENÇA DE CHAGAS'!$A$5:$C$100,3,FALSE),0)</f>
        <v>0</v>
      </c>
      <c r="U1000" s="2">
        <f>IFERROR(VLOOKUP(C1000,'PICADAS DE COBRAS'!$A$6:$C$4645,3,FALSE),0)</f>
        <v>124</v>
      </c>
      <c r="V1000">
        <f>IFERROR(VLOOKUP(C1000,'ZIKA VIRUS'!$A$5:$C$2399,3,FALSE),0)</f>
        <v>20</v>
      </c>
      <c r="W1000">
        <f>IFERROR(VLOOKUP(C1000,'FEBRE TIFÓIDE'!$A$5:$C$46,3,FALSE),0)</f>
        <v>0</v>
      </c>
      <c r="X1000">
        <f>IFERROR(VLOOKUP(C1000,HANTAVIROSE!$A$5:$C$153,3,FALSE),0)</f>
        <v>0</v>
      </c>
      <c r="Y1000">
        <f>IFERROR(VLOOKUP(C1000,MENINGITE!$A$5:$C$447,3,FALSE),0)</f>
        <v>0</v>
      </c>
      <c r="Z1000">
        <f>IFERROR(VLOOKUP(C1000,RAIVA!$A$5:$C$16,3,FALSE),0)</f>
        <v>0</v>
      </c>
    </row>
    <row r="1001" spans="1:26" x14ac:dyDescent="0.3">
      <c r="A1001" s="2" t="s">
        <v>3723</v>
      </c>
      <c r="B1001" s="2" t="s">
        <v>449</v>
      </c>
      <c r="C1001" s="2">
        <v>270150</v>
      </c>
      <c r="D1001" s="2">
        <v>2701506</v>
      </c>
      <c r="E1001" s="2" t="s">
        <v>3723</v>
      </c>
      <c r="F1001" s="2" t="s">
        <v>449</v>
      </c>
      <c r="G1001" s="2">
        <f>IFERROR(VLOOKUP(D1001,Coordenadas!$A$2:$D$5571,3,FALSE),0)</f>
        <v>-9.9554200000000002</v>
      </c>
      <c r="H1001" s="2">
        <f>IFERROR(VLOOKUP(D1001,Coordenadas!$A$2:$D$5571,4,FALSE),0)</f>
        <v>-36.7926</v>
      </c>
      <c r="I1001" s="2" t="s">
        <v>5324</v>
      </c>
      <c r="J1001" s="2">
        <v>9032</v>
      </c>
      <c r="K1001" s="2" t="s">
        <v>5332</v>
      </c>
      <c r="L1001" s="2">
        <f>IFERROR(VLOOKUP(C1001,BOTULISMO!$A$3:$C$19,3,FALSE),0)</f>
        <v>0</v>
      </c>
      <c r="M1001" s="2">
        <f>IFERROR(VLOOKUP(C1001,'LEISHMANIOSE VISCERAL'!$A$4:$C$454,3,FALSE),0)</f>
        <v>0</v>
      </c>
      <c r="N1001" s="2">
        <f>IFERROR(VLOOKUP(C1001,'LEISHMANIOSE TEGUMENTAR'!$A$4:$C$1681,3,FALSE),0)</f>
        <v>0</v>
      </c>
      <c r="O1001" s="2">
        <f>IFERROR(VLOOKUP(C1001,'FEBRE AMARELA'!$A$4:$C$38,3,FALSE),0)</f>
        <v>0</v>
      </c>
      <c r="P1001" s="2">
        <f>IFERROR(VLOOKUP(C1001,DENGUE!$A$5:$C$4097,3,FALSE),0)</f>
        <v>0</v>
      </c>
      <c r="Q1001" s="2">
        <f>IFERROR(VLOOKUP(C1001,'HEPATITE VIRAL'!$A$5:$C$3162,3,FALSE),0)</f>
        <v>0</v>
      </c>
      <c r="R1001" s="2">
        <f>IFERROR(VLOOKUP(C1001,'FEBRE MACULOSA'!$A$5:$C$181,3,FALSE),0)</f>
        <v>0</v>
      </c>
      <c r="S1001" s="2">
        <f>IFERROR(VLOOKUP(C1001,LEPTOSPIROSE!$A$5:$C$1176,3,FALSE),0)</f>
        <v>0</v>
      </c>
      <c r="T1001" s="2">
        <f>IFERROR(VLOOKUP(C1001,'DOENÇA DE CHAGAS'!$A$5:$C$100,3,FALSE),0)</f>
        <v>0</v>
      </c>
      <c r="U1001" s="2">
        <f>IFERROR(VLOOKUP(C1001,'PICADAS DE COBRAS'!$A$6:$C$4645,3,FALSE),0)</f>
        <v>0</v>
      </c>
      <c r="V1001">
        <f>IFERROR(VLOOKUP(C1001,'ZIKA VIRUS'!$A$5:$C$2399,3,FALSE),0)</f>
        <v>1</v>
      </c>
      <c r="W1001">
        <f>IFERROR(VLOOKUP(C1001,'FEBRE TIFÓIDE'!$A$5:$C$46,3,FALSE),0)</f>
        <v>0</v>
      </c>
      <c r="X1001">
        <f>IFERROR(VLOOKUP(C1001,HANTAVIROSE!$A$5:$C$153,3,FALSE),0)</f>
        <v>0</v>
      </c>
      <c r="Y1001">
        <f>IFERROR(VLOOKUP(C1001,MENINGITE!$A$5:$C$447,3,FALSE),0)</f>
        <v>0</v>
      </c>
      <c r="Z1001">
        <f>IFERROR(VLOOKUP(C1001,RAIVA!$A$5:$C$16,3,FALSE),0)</f>
        <v>0</v>
      </c>
    </row>
    <row r="1002" spans="1:26" x14ac:dyDescent="0.3">
      <c r="A1002" s="2" t="s">
        <v>392</v>
      </c>
      <c r="B1002" s="2" t="s">
        <v>449</v>
      </c>
      <c r="C1002" s="2">
        <v>500270</v>
      </c>
      <c r="D1002" s="2">
        <v>5002704</v>
      </c>
      <c r="E1002" s="2" t="s">
        <v>392</v>
      </c>
      <c r="F1002" s="2" t="s">
        <v>449</v>
      </c>
      <c r="G1002" s="2">
        <f>IFERROR(VLOOKUP(D1002,Coordenadas!$A$2:$D$5571,3,FALSE),0)</f>
        <v>-20.448599999999999</v>
      </c>
      <c r="H1002" s="2">
        <f>IFERROR(VLOOKUP(D1002,Coordenadas!$A$2:$D$5571,4,FALSE),0)</f>
        <v>-54.6295</v>
      </c>
      <c r="I1002" s="2" t="s">
        <v>5327</v>
      </c>
      <c r="J1002" s="2">
        <v>786797</v>
      </c>
      <c r="K1002" s="2" t="s">
        <v>5333</v>
      </c>
      <c r="L1002" s="2">
        <f>IFERROR(VLOOKUP(C1002,BOTULISMO!$A$3:$C$19,3,FALSE),0)</f>
        <v>0</v>
      </c>
      <c r="M1002" s="2">
        <f>IFERROR(VLOOKUP(C1002,'LEISHMANIOSE VISCERAL'!$A$4:$C$454,3,FALSE),0)</f>
        <v>80</v>
      </c>
      <c r="N1002" s="2">
        <f>IFERROR(VLOOKUP(C1002,'LEISHMANIOSE TEGUMENTAR'!$A$4:$C$1681,3,FALSE),0)</f>
        <v>28</v>
      </c>
      <c r="O1002" s="2">
        <f>IFERROR(VLOOKUP(C1002,'FEBRE AMARELA'!$A$4:$C$38,3,FALSE),0)</f>
        <v>0</v>
      </c>
      <c r="P1002" s="2">
        <f>IFERROR(VLOOKUP(C1002,DENGUE!$A$5:$C$4097,3,FALSE),0)</f>
        <v>14313</v>
      </c>
      <c r="Q1002" s="2">
        <f>IFERROR(VLOOKUP(C1002,'HEPATITE VIRAL'!$A$5:$C$3162,3,FALSE),0)</f>
        <v>445</v>
      </c>
      <c r="R1002" s="2">
        <f>IFERROR(VLOOKUP(C1002,'FEBRE MACULOSA'!$A$5:$C$181,3,FALSE),0)</f>
        <v>0</v>
      </c>
      <c r="S1002" s="2">
        <f>IFERROR(VLOOKUP(C1002,LEPTOSPIROSE!$A$5:$C$1176,3,FALSE),0)</f>
        <v>15</v>
      </c>
      <c r="T1002" s="2">
        <f>IFERROR(VLOOKUP(C1002,'DOENÇA DE CHAGAS'!$A$5:$C$100,3,FALSE),0)</f>
        <v>0</v>
      </c>
      <c r="U1002" s="2">
        <f>IFERROR(VLOOKUP(C1002,'PICADAS DE COBRAS'!$A$6:$C$4645,3,FALSE),0)</f>
        <v>1233</v>
      </c>
      <c r="V1002">
        <f>IFERROR(VLOOKUP(C1002,'ZIKA VIRUS'!$A$5:$C$2399,3,FALSE),0)</f>
        <v>288</v>
      </c>
      <c r="W1002">
        <f>IFERROR(VLOOKUP(C1002,'FEBRE TIFÓIDE'!$A$5:$C$46,3,FALSE),0)</f>
        <v>0</v>
      </c>
      <c r="X1002">
        <f>IFERROR(VLOOKUP(C1002,HANTAVIROSE!$A$5:$C$153,3,FALSE),0)</f>
        <v>2</v>
      </c>
      <c r="Y1002">
        <f>IFERROR(VLOOKUP(C1002,MENINGITE!$A$5:$C$447,3,FALSE),0)</f>
        <v>37</v>
      </c>
      <c r="Z1002">
        <f>IFERROR(VLOOKUP(C1002,RAIVA!$A$5:$C$16,3,FALSE),0)</f>
        <v>1</v>
      </c>
    </row>
    <row r="1003" spans="1:26" x14ac:dyDescent="0.3">
      <c r="A1003" s="2" t="s">
        <v>4490</v>
      </c>
      <c r="B1003" s="2" t="s">
        <v>4662</v>
      </c>
      <c r="C1003" s="2">
        <v>220213</v>
      </c>
      <c r="D1003" s="2">
        <v>2202133</v>
      </c>
      <c r="E1003" s="2" t="s">
        <v>4490</v>
      </c>
      <c r="F1003" s="2" t="s">
        <v>4662</v>
      </c>
      <c r="G1003" s="2">
        <f>IFERROR(VLOOKUP(D1003,Coordenadas!$A$2:$D$5571,3,FALSE),0)</f>
        <v>-7.1282699999999997</v>
      </c>
      <c r="H1003" s="2">
        <f>IFERROR(VLOOKUP(D1003,Coordenadas!$A$2:$D$5571,4,FALSE),0)</f>
        <v>-41.031500000000001</v>
      </c>
      <c r="I1003" s="2" t="s">
        <v>5324</v>
      </c>
      <c r="J1003" s="2">
        <v>5592</v>
      </c>
      <c r="K1003" s="2" t="s">
        <v>5332</v>
      </c>
      <c r="L1003" s="2">
        <f>IFERROR(VLOOKUP(C1003,BOTULISMO!$A$3:$C$19,3,FALSE),0)</f>
        <v>0</v>
      </c>
      <c r="M1003" s="2">
        <f>IFERROR(VLOOKUP(C1003,'LEISHMANIOSE VISCERAL'!$A$4:$C$454,3,FALSE),0)</f>
        <v>0</v>
      </c>
      <c r="N1003" s="2">
        <f>IFERROR(VLOOKUP(C1003,'LEISHMANIOSE TEGUMENTAR'!$A$4:$C$1681,3,FALSE),0)</f>
        <v>0</v>
      </c>
      <c r="O1003" s="2">
        <f>IFERROR(VLOOKUP(C1003,'FEBRE AMARELA'!$A$4:$C$38,3,FALSE),0)</f>
        <v>0</v>
      </c>
      <c r="P1003" s="2">
        <f>IFERROR(VLOOKUP(C1003,DENGUE!$A$5:$C$4097,3,FALSE),0)</f>
        <v>1</v>
      </c>
      <c r="Q1003" s="2">
        <f>IFERROR(VLOOKUP(C1003,'HEPATITE VIRAL'!$A$5:$C$3162,3,FALSE),0)</f>
        <v>0</v>
      </c>
      <c r="R1003" s="2">
        <f>IFERROR(VLOOKUP(C1003,'FEBRE MACULOSA'!$A$5:$C$181,3,FALSE),0)</f>
        <v>0</v>
      </c>
      <c r="S1003" s="2">
        <f>IFERROR(VLOOKUP(C1003,LEPTOSPIROSE!$A$5:$C$1176,3,FALSE),0)</f>
        <v>0</v>
      </c>
      <c r="T1003" s="2">
        <f>IFERROR(VLOOKUP(C1003,'DOENÇA DE CHAGAS'!$A$5:$C$100,3,FALSE),0)</f>
        <v>0</v>
      </c>
      <c r="U1003" s="2">
        <f>IFERROR(VLOOKUP(C1003,'PICADAS DE COBRAS'!$A$6:$C$4645,3,FALSE),0)</f>
        <v>0</v>
      </c>
      <c r="V1003">
        <f>IFERROR(VLOOKUP(C1003,'ZIKA VIRUS'!$A$5:$C$2399,3,FALSE),0)</f>
        <v>5</v>
      </c>
      <c r="W1003">
        <f>IFERROR(VLOOKUP(C1003,'FEBRE TIFÓIDE'!$A$5:$C$46,3,FALSE),0)</f>
        <v>0</v>
      </c>
      <c r="X1003">
        <f>IFERROR(VLOOKUP(C1003,HANTAVIROSE!$A$5:$C$153,3,FALSE),0)</f>
        <v>0</v>
      </c>
      <c r="Y1003">
        <f>IFERROR(VLOOKUP(C1003,MENINGITE!$A$5:$C$447,3,FALSE),0)</f>
        <v>0</v>
      </c>
      <c r="Z1003">
        <f>IFERROR(VLOOKUP(C1003,RAIVA!$A$5:$C$16,3,FALSE),0)</f>
        <v>0</v>
      </c>
    </row>
    <row r="1004" spans="1:26" x14ac:dyDescent="0.3">
      <c r="A1004" s="2" t="s">
        <v>1256</v>
      </c>
      <c r="B1004" s="2" t="s">
        <v>1579</v>
      </c>
      <c r="C1004" s="2">
        <v>410420</v>
      </c>
      <c r="D1004" s="2">
        <v>4104204</v>
      </c>
      <c r="E1004" s="2" t="s">
        <v>1256</v>
      </c>
      <c r="F1004" s="2" t="s">
        <v>1579</v>
      </c>
      <c r="G1004" s="2">
        <f>IFERROR(VLOOKUP(D1004,Coordenadas!$A$2:$D$5571,3,FALSE),0)</f>
        <v>-25.452500000000001</v>
      </c>
      <c r="H1004" s="2">
        <f>IFERROR(VLOOKUP(D1004,Coordenadas!$A$2:$D$5571,4,FALSE),0)</f>
        <v>-49.529000000000003</v>
      </c>
      <c r="I1004" s="2" t="s">
        <v>5326</v>
      </c>
      <c r="J1004" s="2">
        <v>112377</v>
      </c>
      <c r="K1004" s="2" t="s">
        <v>5333</v>
      </c>
      <c r="L1004" s="2">
        <f>IFERROR(VLOOKUP(C1004,BOTULISMO!$A$3:$C$19,3,FALSE),0)</f>
        <v>0</v>
      </c>
      <c r="M1004" s="2">
        <f>IFERROR(VLOOKUP(C1004,'LEISHMANIOSE VISCERAL'!$A$4:$C$454,3,FALSE),0)</f>
        <v>0</v>
      </c>
      <c r="N1004" s="2">
        <f>IFERROR(VLOOKUP(C1004,'LEISHMANIOSE TEGUMENTAR'!$A$4:$C$1681,3,FALSE),0)</f>
        <v>1</v>
      </c>
      <c r="O1004" s="2">
        <f>IFERROR(VLOOKUP(C1004,'FEBRE AMARELA'!$A$4:$C$38,3,FALSE),0)</f>
        <v>0</v>
      </c>
      <c r="P1004" s="2">
        <f>IFERROR(VLOOKUP(C1004,DENGUE!$A$5:$C$4097,3,FALSE),0)</f>
        <v>11</v>
      </c>
      <c r="Q1004" s="2">
        <f>IFERROR(VLOOKUP(C1004,'HEPATITE VIRAL'!$A$5:$C$3162,3,FALSE),0)</f>
        <v>39</v>
      </c>
      <c r="R1004" s="2">
        <f>IFERROR(VLOOKUP(C1004,'FEBRE MACULOSA'!$A$5:$C$181,3,FALSE),0)</f>
        <v>0</v>
      </c>
      <c r="S1004" s="2">
        <f>IFERROR(VLOOKUP(C1004,LEPTOSPIROSE!$A$5:$C$1176,3,FALSE),0)</f>
        <v>87</v>
      </c>
      <c r="T1004" s="2">
        <f>IFERROR(VLOOKUP(C1004,'DOENÇA DE CHAGAS'!$A$5:$C$100,3,FALSE),0)</f>
        <v>0</v>
      </c>
      <c r="U1004" s="2">
        <f>IFERROR(VLOOKUP(C1004,'PICADAS DE COBRAS'!$A$6:$C$4645,3,FALSE),0)</f>
        <v>15</v>
      </c>
      <c r="V1004">
        <f>IFERROR(VLOOKUP(C1004,'ZIKA VIRUS'!$A$5:$C$2399,3,FALSE),0)</f>
        <v>0</v>
      </c>
      <c r="W1004">
        <f>IFERROR(VLOOKUP(C1004,'FEBRE TIFÓIDE'!$A$5:$C$46,3,FALSE),0)</f>
        <v>0</v>
      </c>
      <c r="X1004">
        <f>IFERROR(VLOOKUP(C1004,HANTAVIROSE!$A$5:$C$153,3,FALSE),0)</f>
        <v>2</v>
      </c>
      <c r="Y1004">
        <f>IFERROR(VLOOKUP(C1004,MENINGITE!$A$5:$C$447,3,FALSE),0)</f>
        <v>10</v>
      </c>
      <c r="Z1004">
        <f>IFERROR(VLOOKUP(C1004,RAIVA!$A$5:$C$16,3,FALSE),0)</f>
        <v>0</v>
      </c>
    </row>
    <row r="1005" spans="1:26" x14ac:dyDescent="0.3">
      <c r="A1005" s="2" t="s">
        <v>4490</v>
      </c>
      <c r="B1005" s="2" t="s">
        <v>4661</v>
      </c>
      <c r="C1005" s="2">
        <v>220217</v>
      </c>
      <c r="D1005" s="2">
        <v>2202174</v>
      </c>
      <c r="E1005" s="2" t="s">
        <v>4490</v>
      </c>
      <c r="F1005" s="2" t="s">
        <v>4661</v>
      </c>
      <c r="G1005" s="2">
        <f>IFERROR(VLOOKUP(D1005,Coordenadas!$A$2:$D$5571,3,FALSE),0)</f>
        <v>-3.8044099999999998</v>
      </c>
      <c r="H1005" s="2">
        <f>IFERROR(VLOOKUP(D1005,Coordenadas!$A$2:$D$5571,4,FALSE),0)</f>
        <v>-42.64</v>
      </c>
      <c r="I1005" s="2" t="s">
        <v>5324</v>
      </c>
      <c r="J1005" s="2">
        <v>6803</v>
      </c>
      <c r="K1005" s="2" t="s">
        <v>5332</v>
      </c>
      <c r="L1005" s="2">
        <f>IFERROR(VLOOKUP(C1005,BOTULISMO!$A$3:$C$19,3,FALSE),0)</f>
        <v>0</v>
      </c>
      <c r="M1005" s="2">
        <f>IFERROR(VLOOKUP(C1005,'LEISHMANIOSE VISCERAL'!$A$4:$C$454,3,FALSE),0)</f>
        <v>0</v>
      </c>
      <c r="N1005" s="2">
        <f>IFERROR(VLOOKUP(C1005,'LEISHMANIOSE TEGUMENTAR'!$A$4:$C$1681,3,FALSE),0)</f>
        <v>0</v>
      </c>
      <c r="O1005" s="2">
        <f>IFERROR(VLOOKUP(C1005,'FEBRE AMARELA'!$A$4:$C$38,3,FALSE),0)</f>
        <v>0</v>
      </c>
      <c r="P1005" s="2">
        <f>IFERROR(VLOOKUP(C1005,DENGUE!$A$5:$C$4097,3,FALSE),0)</f>
        <v>0</v>
      </c>
      <c r="Q1005" s="2">
        <f>IFERROR(VLOOKUP(C1005,'HEPATITE VIRAL'!$A$5:$C$3162,3,FALSE),0)</f>
        <v>0</v>
      </c>
      <c r="R1005" s="2">
        <f>IFERROR(VLOOKUP(C1005,'FEBRE MACULOSA'!$A$5:$C$181,3,FALSE),0)</f>
        <v>0</v>
      </c>
      <c r="S1005" s="2">
        <f>IFERROR(VLOOKUP(C1005,LEPTOSPIROSE!$A$5:$C$1176,3,FALSE),0)</f>
        <v>0</v>
      </c>
      <c r="T1005" s="2">
        <f>IFERROR(VLOOKUP(C1005,'DOENÇA DE CHAGAS'!$A$5:$C$100,3,FALSE),0)</f>
        <v>0</v>
      </c>
      <c r="U1005" s="2">
        <f>IFERROR(VLOOKUP(C1005,'PICADAS DE COBRAS'!$A$6:$C$4645,3,FALSE),0)</f>
        <v>1</v>
      </c>
      <c r="V1005">
        <f>IFERROR(VLOOKUP(C1005,'ZIKA VIRUS'!$A$5:$C$2399,3,FALSE),0)</f>
        <v>1</v>
      </c>
      <c r="W1005">
        <f>IFERROR(VLOOKUP(C1005,'FEBRE TIFÓIDE'!$A$5:$C$46,3,FALSE),0)</f>
        <v>0</v>
      </c>
      <c r="X1005">
        <f>IFERROR(VLOOKUP(C1005,HANTAVIROSE!$A$5:$C$153,3,FALSE),0)</f>
        <v>0</v>
      </c>
      <c r="Y1005">
        <f>IFERROR(VLOOKUP(C1005,MENINGITE!$A$5:$C$447,3,FALSE),0)</f>
        <v>0</v>
      </c>
      <c r="Z1005">
        <f>IFERROR(VLOOKUP(C1005,RAIVA!$A$5:$C$16,3,FALSE),0)</f>
        <v>0</v>
      </c>
    </row>
    <row r="1006" spans="1:26" x14ac:dyDescent="0.3">
      <c r="A1006" s="2" t="s">
        <v>3</v>
      </c>
      <c r="B1006" s="2" t="s">
        <v>195</v>
      </c>
      <c r="C1006" s="2">
        <v>520485</v>
      </c>
      <c r="D1006" s="2">
        <v>5204854</v>
      </c>
      <c r="E1006" s="2" t="s">
        <v>3</v>
      </c>
      <c r="F1006" s="2" t="s">
        <v>195</v>
      </c>
      <c r="G1006" s="2">
        <f>IFERROR(VLOOKUP(D1006,Coordenadas!$A$2:$D$5571,3,FALSE),0)</f>
        <v>-16.2971</v>
      </c>
      <c r="H1006" s="2">
        <f>IFERROR(VLOOKUP(D1006,Coordenadas!$A$2:$D$5571,4,FALSE),0)</f>
        <v>-49.089500000000001</v>
      </c>
      <c r="I1006" s="2" t="s">
        <v>5327</v>
      </c>
      <c r="J1006" s="2">
        <v>6241</v>
      </c>
      <c r="K1006" s="2" t="s">
        <v>5332</v>
      </c>
      <c r="L1006" s="2">
        <f>IFERROR(VLOOKUP(C1006,BOTULISMO!$A$3:$C$19,3,FALSE),0)</f>
        <v>0</v>
      </c>
      <c r="M1006" s="2">
        <f>IFERROR(VLOOKUP(C1006,'LEISHMANIOSE VISCERAL'!$A$4:$C$454,3,FALSE),0)</f>
        <v>0</v>
      </c>
      <c r="N1006" s="2">
        <f>IFERROR(VLOOKUP(C1006,'LEISHMANIOSE TEGUMENTAR'!$A$4:$C$1681,3,FALSE),0)</f>
        <v>0</v>
      </c>
      <c r="O1006" s="2">
        <f>IFERROR(VLOOKUP(C1006,'FEBRE AMARELA'!$A$4:$C$38,3,FALSE),0)</f>
        <v>0</v>
      </c>
      <c r="P1006" s="2">
        <f>IFERROR(VLOOKUP(C1006,DENGUE!$A$5:$C$4097,3,FALSE),0)</f>
        <v>66</v>
      </c>
      <c r="Q1006" s="2">
        <f>IFERROR(VLOOKUP(C1006,'HEPATITE VIRAL'!$A$5:$C$3162,3,FALSE),0)</f>
        <v>0</v>
      </c>
      <c r="R1006" s="2">
        <f>IFERROR(VLOOKUP(C1006,'FEBRE MACULOSA'!$A$5:$C$181,3,FALSE),0)</f>
        <v>0</v>
      </c>
      <c r="S1006" s="2">
        <f>IFERROR(VLOOKUP(C1006,LEPTOSPIROSE!$A$5:$C$1176,3,FALSE),0)</f>
        <v>0</v>
      </c>
      <c r="T1006" s="2">
        <f>IFERROR(VLOOKUP(C1006,'DOENÇA DE CHAGAS'!$A$5:$C$100,3,FALSE),0)</f>
        <v>0</v>
      </c>
      <c r="U1006" s="2">
        <f>IFERROR(VLOOKUP(C1006,'PICADAS DE COBRAS'!$A$6:$C$4645,3,FALSE),0)</f>
        <v>3</v>
      </c>
      <c r="V1006">
        <f>IFERROR(VLOOKUP(C1006,'ZIKA VIRUS'!$A$5:$C$2399,3,FALSE),0)</f>
        <v>2</v>
      </c>
      <c r="W1006">
        <f>IFERROR(VLOOKUP(C1006,'FEBRE TIFÓIDE'!$A$5:$C$46,3,FALSE),0)</f>
        <v>0</v>
      </c>
      <c r="X1006">
        <f>IFERROR(VLOOKUP(C1006,HANTAVIROSE!$A$5:$C$153,3,FALSE),0)</f>
        <v>0</v>
      </c>
      <c r="Y1006">
        <f>IFERROR(VLOOKUP(C1006,MENINGITE!$A$5:$C$447,3,FALSE),0)</f>
        <v>0</v>
      </c>
      <c r="Z1006">
        <f>IFERROR(VLOOKUP(C1006,RAIVA!$A$5:$C$16,3,FALSE),0)</f>
        <v>0</v>
      </c>
    </row>
    <row r="1007" spans="1:26" x14ac:dyDescent="0.3">
      <c r="A1007" s="2" t="s">
        <v>1637</v>
      </c>
      <c r="B1007" s="2" t="s">
        <v>2150</v>
      </c>
      <c r="C1007" s="2">
        <v>350960</v>
      </c>
      <c r="D1007" s="2">
        <v>3509601</v>
      </c>
      <c r="E1007" s="2" t="s">
        <v>1637</v>
      </c>
      <c r="F1007" s="2" t="s">
        <v>2150</v>
      </c>
      <c r="G1007" s="2">
        <f>IFERROR(VLOOKUP(D1007,Coordenadas!$A$2:$D$5571,3,FALSE),0)</f>
        <v>-23.207799999999999</v>
      </c>
      <c r="H1007" s="2">
        <f>IFERROR(VLOOKUP(D1007,Coordenadas!$A$2:$D$5571,4,FALSE),0)</f>
        <v>-46.788899999999998</v>
      </c>
      <c r="I1007" s="2" t="s">
        <v>5325</v>
      </c>
      <c r="J1007" s="2">
        <v>74074</v>
      </c>
      <c r="K1007" s="2" t="s">
        <v>5331</v>
      </c>
      <c r="L1007" s="2">
        <f>IFERROR(VLOOKUP(C1007,BOTULISMO!$A$3:$C$19,3,FALSE),0)</f>
        <v>0</v>
      </c>
      <c r="M1007" s="2">
        <f>IFERROR(VLOOKUP(C1007,'LEISHMANIOSE VISCERAL'!$A$4:$C$454,3,FALSE),0)</f>
        <v>0</v>
      </c>
      <c r="N1007" s="2">
        <f>IFERROR(VLOOKUP(C1007,'LEISHMANIOSE TEGUMENTAR'!$A$4:$C$1681,3,FALSE),0)</f>
        <v>0</v>
      </c>
      <c r="O1007" s="2">
        <f>IFERROR(VLOOKUP(C1007,'FEBRE AMARELA'!$A$4:$C$38,3,FALSE),0)</f>
        <v>0</v>
      </c>
      <c r="P1007" s="2">
        <f>IFERROR(VLOOKUP(C1007,DENGUE!$A$5:$C$4097,3,FALSE),0)</f>
        <v>14</v>
      </c>
      <c r="Q1007" s="2">
        <f>IFERROR(VLOOKUP(C1007,'HEPATITE VIRAL'!$A$5:$C$3162,3,FALSE),0)</f>
        <v>1</v>
      </c>
      <c r="R1007" s="2">
        <f>IFERROR(VLOOKUP(C1007,'FEBRE MACULOSA'!$A$5:$C$181,3,FALSE),0)</f>
        <v>0</v>
      </c>
      <c r="S1007" s="2">
        <f>IFERROR(VLOOKUP(C1007,LEPTOSPIROSE!$A$5:$C$1176,3,FALSE),0)</f>
        <v>1</v>
      </c>
      <c r="T1007" s="2">
        <f>IFERROR(VLOOKUP(C1007,'DOENÇA DE CHAGAS'!$A$5:$C$100,3,FALSE),0)</f>
        <v>0</v>
      </c>
      <c r="U1007" s="2">
        <f>IFERROR(VLOOKUP(C1007,'PICADAS DE COBRAS'!$A$6:$C$4645,3,FALSE),0)</f>
        <v>82</v>
      </c>
      <c r="V1007">
        <f>IFERROR(VLOOKUP(C1007,'ZIKA VIRUS'!$A$5:$C$2399,3,FALSE),0)</f>
        <v>0</v>
      </c>
      <c r="W1007">
        <f>IFERROR(VLOOKUP(C1007,'FEBRE TIFÓIDE'!$A$5:$C$46,3,FALSE),0)</f>
        <v>0</v>
      </c>
      <c r="X1007">
        <f>IFERROR(VLOOKUP(C1007,HANTAVIROSE!$A$5:$C$153,3,FALSE),0)</f>
        <v>0</v>
      </c>
      <c r="Y1007">
        <f>IFERROR(VLOOKUP(C1007,MENINGITE!$A$5:$C$447,3,FALSE),0)</f>
        <v>0</v>
      </c>
      <c r="Z1007">
        <f>IFERROR(VLOOKUP(C1007,RAIVA!$A$5:$C$16,3,FALSE),0)</f>
        <v>0</v>
      </c>
    </row>
    <row r="1008" spans="1:26" x14ac:dyDescent="0.3">
      <c r="A1008" s="2" t="s">
        <v>1256</v>
      </c>
      <c r="B1008" s="2" t="s">
        <v>1578</v>
      </c>
      <c r="C1008" s="2">
        <v>410425</v>
      </c>
      <c r="D1008" s="2">
        <v>4104253</v>
      </c>
      <c r="E1008" s="2" t="s">
        <v>1256</v>
      </c>
      <c r="F1008" s="2" t="s">
        <v>1578</v>
      </c>
      <c r="G1008" s="2">
        <f>IFERROR(VLOOKUP(D1008,Coordenadas!$A$2:$D$5571,3,FALSE),0)</f>
        <v>-25.3687</v>
      </c>
      <c r="H1008" s="2">
        <f>IFERROR(VLOOKUP(D1008,Coordenadas!$A$2:$D$5571,4,FALSE),0)</f>
        <v>-49.450099999999999</v>
      </c>
      <c r="I1008" s="2" t="s">
        <v>5326</v>
      </c>
      <c r="J1008" s="2">
        <v>24843</v>
      </c>
      <c r="K1008" s="2" t="s">
        <v>5330</v>
      </c>
      <c r="L1008" s="2">
        <f>IFERROR(VLOOKUP(C1008,BOTULISMO!$A$3:$C$19,3,FALSE),0)</f>
        <v>0</v>
      </c>
      <c r="M1008" s="2">
        <f>IFERROR(VLOOKUP(C1008,'LEISHMANIOSE VISCERAL'!$A$4:$C$454,3,FALSE),0)</f>
        <v>0</v>
      </c>
      <c r="N1008" s="2">
        <f>IFERROR(VLOOKUP(C1008,'LEISHMANIOSE TEGUMENTAR'!$A$4:$C$1681,3,FALSE),0)</f>
        <v>0</v>
      </c>
      <c r="O1008" s="2">
        <f>IFERROR(VLOOKUP(C1008,'FEBRE AMARELA'!$A$4:$C$38,3,FALSE),0)</f>
        <v>0</v>
      </c>
      <c r="P1008" s="2">
        <f>IFERROR(VLOOKUP(C1008,DENGUE!$A$5:$C$4097,3,FALSE),0)</f>
        <v>1</v>
      </c>
      <c r="Q1008" s="2">
        <f>IFERROR(VLOOKUP(C1008,'HEPATITE VIRAL'!$A$5:$C$3162,3,FALSE),0)</f>
        <v>2</v>
      </c>
      <c r="R1008" s="2">
        <f>IFERROR(VLOOKUP(C1008,'FEBRE MACULOSA'!$A$5:$C$181,3,FALSE),0)</f>
        <v>0</v>
      </c>
      <c r="S1008" s="2">
        <f>IFERROR(VLOOKUP(C1008,LEPTOSPIROSE!$A$5:$C$1176,3,FALSE),0)</f>
        <v>0</v>
      </c>
      <c r="T1008" s="2">
        <f>IFERROR(VLOOKUP(C1008,'DOENÇA DE CHAGAS'!$A$5:$C$100,3,FALSE),0)</f>
        <v>0</v>
      </c>
      <c r="U1008" s="2">
        <f>IFERROR(VLOOKUP(C1008,'PICADAS DE COBRAS'!$A$6:$C$4645,3,FALSE),0)</f>
        <v>75</v>
      </c>
      <c r="V1008">
        <f>IFERROR(VLOOKUP(C1008,'ZIKA VIRUS'!$A$5:$C$2399,3,FALSE),0)</f>
        <v>0</v>
      </c>
      <c r="W1008">
        <f>IFERROR(VLOOKUP(C1008,'FEBRE TIFÓIDE'!$A$5:$C$46,3,FALSE),0)</f>
        <v>0</v>
      </c>
      <c r="X1008">
        <f>IFERROR(VLOOKUP(C1008,HANTAVIROSE!$A$5:$C$153,3,FALSE),0)</f>
        <v>0</v>
      </c>
      <c r="Y1008">
        <f>IFERROR(VLOOKUP(C1008,MENINGITE!$A$5:$C$447,3,FALSE),0)</f>
        <v>0</v>
      </c>
      <c r="Z1008">
        <f>IFERROR(VLOOKUP(C1008,RAIVA!$A$5:$C$16,3,FALSE),0)</f>
        <v>0</v>
      </c>
    </row>
    <row r="1009" spans="1:26" x14ac:dyDescent="0.3">
      <c r="A1009" s="2" t="s">
        <v>4490</v>
      </c>
      <c r="B1009" s="2" t="s">
        <v>4660</v>
      </c>
      <c r="C1009" s="2">
        <v>220220</v>
      </c>
      <c r="D1009" s="2">
        <v>2202208</v>
      </c>
      <c r="E1009" s="2" t="s">
        <v>4490</v>
      </c>
      <c r="F1009" s="2" t="s">
        <v>4660</v>
      </c>
      <c r="G1009" s="2">
        <f>IFERROR(VLOOKUP(D1009,Coordenadas!$A$2:$D$5571,3,FALSE),0)</f>
        <v>-4.8216999999999999</v>
      </c>
      <c r="H1009" s="2">
        <f>IFERROR(VLOOKUP(D1009,Coordenadas!$A$2:$D$5571,4,FALSE),0)</f>
        <v>-42.164099999999998</v>
      </c>
      <c r="I1009" s="2" t="s">
        <v>5324</v>
      </c>
      <c r="J1009" s="2">
        <v>45177</v>
      </c>
      <c r="K1009" s="2" t="s">
        <v>5330</v>
      </c>
      <c r="L1009" s="2">
        <f>IFERROR(VLOOKUP(C1009,BOTULISMO!$A$3:$C$19,3,FALSE),0)</f>
        <v>0</v>
      </c>
      <c r="M1009" s="2">
        <f>IFERROR(VLOOKUP(C1009,'LEISHMANIOSE VISCERAL'!$A$4:$C$454,3,FALSE),0)</f>
        <v>1</v>
      </c>
      <c r="N1009" s="2">
        <f>IFERROR(VLOOKUP(C1009,'LEISHMANIOSE TEGUMENTAR'!$A$4:$C$1681,3,FALSE),0)</f>
        <v>0</v>
      </c>
      <c r="O1009" s="2">
        <f>IFERROR(VLOOKUP(C1009,'FEBRE AMARELA'!$A$4:$C$38,3,FALSE),0)</f>
        <v>0</v>
      </c>
      <c r="P1009" s="2">
        <f>IFERROR(VLOOKUP(C1009,DENGUE!$A$5:$C$4097,3,FALSE),0)</f>
        <v>6</v>
      </c>
      <c r="Q1009" s="2">
        <f>IFERROR(VLOOKUP(C1009,'HEPATITE VIRAL'!$A$5:$C$3162,3,FALSE),0)</f>
        <v>1</v>
      </c>
      <c r="R1009" s="2">
        <f>IFERROR(VLOOKUP(C1009,'FEBRE MACULOSA'!$A$5:$C$181,3,FALSE),0)</f>
        <v>0</v>
      </c>
      <c r="S1009" s="2">
        <f>IFERROR(VLOOKUP(C1009,LEPTOSPIROSE!$A$5:$C$1176,3,FALSE),0)</f>
        <v>0</v>
      </c>
      <c r="T1009" s="2">
        <f>IFERROR(VLOOKUP(C1009,'DOENÇA DE CHAGAS'!$A$5:$C$100,3,FALSE),0)</f>
        <v>0</v>
      </c>
      <c r="U1009" s="2">
        <f>IFERROR(VLOOKUP(C1009,'PICADAS DE COBRAS'!$A$6:$C$4645,3,FALSE),0)</f>
        <v>41</v>
      </c>
      <c r="V1009">
        <f>IFERROR(VLOOKUP(C1009,'ZIKA VIRUS'!$A$5:$C$2399,3,FALSE),0)</f>
        <v>3</v>
      </c>
      <c r="W1009">
        <f>IFERROR(VLOOKUP(C1009,'FEBRE TIFÓIDE'!$A$5:$C$46,3,FALSE),0)</f>
        <v>0</v>
      </c>
      <c r="X1009">
        <f>IFERROR(VLOOKUP(C1009,HANTAVIROSE!$A$5:$C$153,3,FALSE),0)</f>
        <v>0</v>
      </c>
      <c r="Y1009">
        <f>IFERROR(VLOOKUP(C1009,MENINGITE!$A$5:$C$447,3,FALSE),0)</f>
        <v>0</v>
      </c>
      <c r="Z1009">
        <f>IFERROR(VLOOKUP(C1009,RAIVA!$A$5:$C$16,3,FALSE),0)</f>
        <v>0</v>
      </c>
    </row>
    <row r="1010" spans="1:26" x14ac:dyDescent="0.3">
      <c r="A1010" s="2" t="s">
        <v>1256</v>
      </c>
      <c r="B1010" s="2" t="s">
        <v>1577</v>
      </c>
      <c r="C1010" s="2">
        <v>410430</v>
      </c>
      <c r="D1010" s="2">
        <v>4104303</v>
      </c>
      <c r="E1010" s="2" t="s">
        <v>1256</v>
      </c>
      <c r="F1010" s="2" t="s">
        <v>1577</v>
      </c>
      <c r="G1010" s="2">
        <f>IFERROR(VLOOKUP(D1010,Coordenadas!$A$2:$D$5571,3,FALSE),0)</f>
        <v>-24.046299999999999</v>
      </c>
      <c r="H1010" s="2">
        <f>IFERROR(VLOOKUP(D1010,Coordenadas!$A$2:$D$5571,4,FALSE),0)</f>
        <v>-52.378</v>
      </c>
      <c r="I1010" s="2" t="s">
        <v>5326</v>
      </c>
      <c r="J1010" s="2">
        <v>87194</v>
      </c>
      <c r="K1010" s="2" t="s">
        <v>5331</v>
      </c>
      <c r="L1010" s="2">
        <f>IFERROR(VLOOKUP(C1010,BOTULISMO!$A$3:$C$19,3,FALSE),0)</f>
        <v>0</v>
      </c>
      <c r="M1010" s="2">
        <f>IFERROR(VLOOKUP(C1010,'LEISHMANIOSE VISCERAL'!$A$4:$C$454,3,FALSE),0)</f>
        <v>0</v>
      </c>
      <c r="N1010" s="2">
        <f>IFERROR(VLOOKUP(C1010,'LEISHMANIOSE TEGUMENTAR'!$A$4:$C$1681,3,FALSE),0)</f>
        <v>2</v>
      </c>
      <c r="O1010" s="2">
        <f>IFERROR(VLOOKUP(C1010,'FEBRE AMARELA'!$A$4:$C$38,3,FALSE),0)</f>
        <v>0</v>
      </c>
      <c r="P1010" s="2">
        <f>IFERROR(VLOOKUP(C1010,DENGUE!$A$5:$C$4097,3,FALSE),0)</f>
        <v>1182</v>
      </c>
      <c r="Q1010" s="2">
        <f>IFERROR(VLOOKUP(C1010,'HEPATITE VIRAL'!$A$5:$C$3162,3,FALSE),0)</f>
        <v>76</v>
      </c>
      <c r="R1010" s="2">
        <f>IFERROR(VLOOKUP(C1010,'FEBRE MACULOSA'!$A$5:$C$181,3,FALSE),0)</f>
        <v>0</v>
      </c>
      <c r="S1010" s="2">
        <f>IFERROR(VLOOKUP(C1010,LEPTOSPIROSE!$A$5:$C$1176,3,FALSE),0)</f>
        <v>5</v>
      </c>
      <c r="T1010" s="2">
        <f>IFERROR(VLOOKUP(C1010,'DOENÇA DE CHAGAS'!$A$5:$C$100,3,FALSE),0)</f>
        <v>0</v>
      </c>
      <c r="U1010" s="2">
        <f>IFERROR(VLOOKUP(C1010,'PICADAS DE COBRAS'!$A$6:$C$4645,3,FALSE),0)</f>
        <v>28</v>
      </c>
      <c r="V1010">
        <f>IFERROR(VLOOKUP(C1010,'ZIKA VIRUS'!$A$5:$C$2399,3,FALSE),0)</f>
        <v>3</v>
      </c>
      <c r="W1010">
        <f>IFERROR(VLOOKUP(C1010,'FEBRE TIFÓIDE'!$A$5:$C$46,3,FALSE),0)</f>
        <v>0</v>
      </c>
      <c r="X1010">
        <f>IFERROR(VLOOKUP(C1010,HANTAVIROSE!$A$5:$C$153,3,FALSE),0)</f>
        <v>0</v>
      </c>
      <c r="Y1010">
        <f>IFERROR(VLOOKUP(C1010,MENINGITE!$A$5:$C$447,3,FALSE),0)</f>
        <v>1</v>
      </c>
      <c r="Z1010">
        <f>IFERROR(VLOOKUP(C1010,RAIVA!$A$5:$C$16,3,FALSE),0)</f>
        <v>0</v>
      </c>
    </row>
    <row r="1011" spans="1:26" x14ac:dyDescent="0.3">
      <c r="A1011" s="2" t="s">
        <v>470</v>
      </c>
      <c r="B1011" s="2" t="s">
        <v>893</v>
      </c>
      <c r="C1011" s="2">
        <v>430400</v>
      </c>
      <c r="D1011" s="2">
        <v>4304002</v>
      </c>
      <c r="E1011" s="2" t="s">
        <v>470</v>
      </c>
      <c r="F1011" s="2" t="s">
        <v>893</v>
      </c>
      <c r="G1011" s="2">
        <f>IFERROR(VLOOKUP(D1011,Coordenadas!$A$2:$D$5571,3,FALSE),0)</f>
        <v>-27.679200000000002</v>
      </c>
      <c r="H1011" s="2">
        <f>IFERROR(VLOOKUP(D1011,Coordenadas!$A$2:$D$5571,4,FALSE),0)</f>
        <v>-53.805199999999999</v>
      </c>
      <c r="I1011" s="2" t="s">
        <v>5326</v>
      </c>
      <c r="J1011" s="2">
        <v>5459</v>
      </c>
      <c r="K1011" s="2" t="s">
        <v>5332</v>
      </c>
      <c r="L1011" s="2">
        <f>IFERROR(VLOOKUP(C1011,BOTULISMO!$A$3:$C$19,3,FALSE),0)</f>
        <v>0</v>
      </c>
      <c r="M1011" s="2">
        <f>IFERROR(VLOOKUP(C1011,'LEISHMANIOSE VISCERAL'!$A$4:$C$454,3,FALSE),0)</f>
        <v>0</v>
      </c>
      <c r="N1011" s="2">
        <f>IFERROR(VLOOKUP(C1011,'LEISHMANIOSE TEGUMENTAR'!$A$4:$C$1681,3,FALSE),0)</f>
        <v>0</v>
      </c>
      <c r="O1011" s="2">
        <f>IFERROR(VLOOKUP(C1011,'FEBRE AMARELA'!$A$4:$C$38,3,FALSE),0)</f>
        <v>0</v>
      </c>
      <c r="P1011" s="2">
        <f>IFERROR(VLOOKUP(C1011,DENGUE!$A$5:$C$4097,3,FALSE),0)</f>
        <v>8</v>
      </c>
      <c r="Q1011" s="2">
        <f>IFERROR(VLOOKUP(C1011,'HEPATITE VIRAL'!$A$5:$C$3162,3,FALSE),0)</f>
        <v>0</v>
      </c>
      <c r="R1011" s="2">
        <f>IFERROR(VLOOKUP(C1011,'FEBRE MACULOSA'!$A$5:$C$181,3,FALSE),0)</f>
        <v>0</v>
      </c>
      <c r="S1011" s="2">
        <f>IFERROR(VLOOKUP(C1011,LEPTOSPIROSE!$A$5:$C$1176,3,FALSE),0)</f>
        <v>0</v>
      </c>
      <c r="T1011" s="2">
        <f>IFERROR(VLOOKUP(C1011,'DOENÇA DE CHAGAS'!$A$5:$C$100,3,FALSE),0)</f>
        <v>0</v>
      </c>
      <c r="U1011" s="2">
        <f>IFERROR(VLOOKUP(C1011,'PICADAS DE COBRAS'!$A$6:$C$4645,3,FALSE),0)</f>
        <v>8</v>
      </c>
      <c r="V1011">
        <f>IFERROR(VLOOKUP(C1011,'ZIKA VIRUS'!$A$5:$C$2399,3,FALSE),0)</f>
        <v>0</v>
      </c>
      <c r="W1011">
        <f>IFERROR(VLOOKUP(C1011,'FEBRE TIFÓIDE'!$A$5:$C$46,3,FALSE),0)</f>
        <v>0</v>
      </c>
      <c r="X1011">
        <f>IFERROR(VLOOKUP(C1011,HANTAVIROSE!$A$5:$C$153,3,FALSE),0)</f>
        <v>0</v>
      </c>
      <c r="Y1011">
        <f>IFERROR(VLOOKUP(C1011,MENINGITE!$A$5:$C$447,3,FALSE),0)</f>
        <v>0</v>
      </c>
      <c r="Z1011">
        <f>IFERROR(VLOOKUP(C1011,RAIVA!$A$5:$C$16,3,FALSE),0)</f>
        <v>0</v>
      </c>
    </row>
    <row r="1012" spans="1:26" x14ac:dyDescent="0.3">
      <c r="A1012" s="2" t="s">
        <v>5270</v>
      </c>
      <c r="B1012" s="2" t="s">
        <v>5290</v>
      </c>
      <c r="C1012" s="2">
        <v>110070</v>
      </c>
      <c r="D1012" s="2">
        <v>1100700</v>
      </c>
      <c r="E1012" s="2" t="s">
        <v>5270</v>
      </c>
      <c r="F1012" s="2" t="s">
        <v>5290</v>
      </c>
      <c r="G1012" s="2">
        <f>IFERROR(VLOOKUP(D1012,Coordenadas!$A$2:$D$5571,3,FALSE),0)</f>
        <v>-10.571199999999999</v>
      </c>
      <c r="H1012" s="2">
        <f>IFERROR(VLOOKUP(D1012,Coordenadas!$A$2:$D$5571,4,FALSE),0)</f>
        <v>-63.626600000000003</v>
      </c>
      <c r="I1012" s="2" t="s">
        <v>5323</v>
      </c>
      <c r="J1012" s="2">
        <v>12665</v>
      </c>
      <c r="K1012" s="2" t="s">
        <v>5332</v>
      </c>
      <c r="L1012" s="2">
        <f>IFERROR(VLOOKUP(C1012,BOTULISMO!$A$3:$C$19,3,FALSE),0)</f>
        <v>0</v>
      </c>
      <c r="M1012" s="2">
        <f>IFERROR(VLOOKUP(C1012,'LEISHMANIOSE VISCERAL'!$A$4:$C$454,3,FALSE),0)</f>
        <v>0</v>
      </c>
      <c r="N1012" s="2">
        <f>IFERROR(VLOOKUP(C1012,'LEISHMANIOSE TEGUMENTAR'!$A$4:$C$1681,3,FALSE),0)</f>
        <v>10</v>
      </c>
      <c r="O1012" s="2">
        <f>IFERROR(VLOOKUP(C1012,'FEBRE AMARELA'!$A$4:$C$38,3,FALSE),0)</f>
        <v>0</v>
      </c>
      <c r="P1012" s="2">
        <f>IFERROR(VLOOKUP(C1012,DENGUE!$A$5:$C$4097,3,FALSE),0)</f>
        <v>10</v>
      </c>
      <c r="Q1012" s="2">
        <f>IFERROR(VLOOKUP(C1012,'HEPATITE VIRAL'!$A$5:$C$3162,3,FALSE),0)</f>
        <v>19</v>
      </c>
      <c r="R1012" s="2">
        <f>IFERROR(VLOOKUP(C1012,'FEBRE MACULOSA'!$A$5:$C$181,3,FALSE),0)</f>
        <v>0</v>
      </c>
      <c r="S1012" s="2">
        <f>IFERROR(VLOOKUP(C1012,LEPTOSPIROSE!$A$5:$C$1176,3,FALSE),0)</f>
        <v>2</v>
      </c>
      <c r="T1012" s="2">
        <f>IFERROR(VLOOKUP(C1012,'DOENÇA DE CHAGAS'!$A$5:$C$100,3,FALSE),0)</f>
        <v>0</v>
      </c>
      <c r="U1012" s="2">
        <f>IFERROR(VLOOKUP(C1012,'PICADAS DE COBRAS'!$A$6:$C$4645,3,FALSE),0)</f>
        <v>13</v>
      </c>
      <c r="V1012">
        <f>IFERROR(VLOOKUP(C1012,'ZIKA VIRUS'!$A$5:$C$2399,3,FALSE),0)</f>
        <v>0</v>
      </c>
      <c r="W1012">
        <f>IFERROR(VLOOKUP(C1012,'FEBRE TIFÓIDE'!$A$5:$C$46,3,FALSE),0)</f>
        <v>0</v>
      </c>
      <c r="X1012">
        <f>IFERROR(VLOOKUP(C1012,HANTAVIROSE!$A$5:$C$153,3,FALSE),0)</f>
        <v>0</v>
      </c>
      <c r="Y1012">
        <f>IFERROR(VLOOKUP(C1012,MENINGITE!$A$5:$C$447,3,FALSE),0)</f>
        <v>0</v>
      </c>
      <c r="Z1012">
        <f>IFERROR(VLOOKUP(C1012,RAIVA!$A$5:$C$16,3,FALSE),0)</f>
        <v>0</v>
      </c>
    </row>
    <row r="1013" spans="1:26" x14ac:dyDescent="0.3">
      <c r="A1013" s="2" t="s">
        <v>250</v>
      </c>
      <c r="B1013" s="2" t="s">
        <v>369</v>
      </c>
      <c r="C1013" s="2">
        <v>510263</v>
      </c>
      <c r="D1013" s="2">
        <v>5102637</v>
      </c>
      <c r="E1013" s="2" t="s">
        <v>250</v>
      </c>
      <c r="F1013" s="2" t="s">
        <v>369</v>
      </c>
      <c r="G1013" s="2">
        <f>IFERROR(VLOOKUP(D1013,Coordenadas!$A$2:$D$5571,3,FALSE),0)</f>
        <v>-13.6587</v>
      </c>
      <c r="H1013" s="2">
        <f>IFERROR(VLOOKUP(D1013,Coordenadas!$A$2:$D$5571,4,FALSE),0)</f>
        <v>-57.890700000000002</v>
      </c>
      <c r="I1013" s="2" t="s">
        <v>5327</v>
      </c>
      <c r="J1013" s="2">
        <v>27577</v>
      </c>
      <c r="K1013" s="2" t="s">
        <v>5330</v>
      </c>
      <c r="L1013" s="2">
        <f>IFERROR(VLOOKUP(C1013,BOTULISMO!$A$3:$C$19,3,FALSE),0)</f>
        <v>0</v>
      </c>
      <c r="M1013" s="2">
        <f>IFERROR(VLOOKUP(C1013,'LEISHMANIOSE VISCERAL'!$A$4:$C$454,3,FALSE),0)</f>
        <v>0</v>
      </c>
      <c r="N1013" s="2">
        <f>IFERROR(VLOOKUP(C1013,'LEISHMANIOSE TEGUMENTAR'!$A$4:$C$1681,3,FALSE),0)</f>
        <v>13</v>
      </c>
      <c r="O1013" s="2">
        <f>IFERROR(VLOOKUP(C1013,'FEBRE AMARELA'!$A$4:$C$38,3,FALSE),0)</f>
        <v>0</v>
      </c>
      <c r="P1013" s="2">
        <f>IFERROR(VLOOKUP(C1013,DENGUE!$A$5:$C$4097,3,FALSE),0)</f>
        <v>1052</v>
      </c>
      <c r="Q1013" s="2">
        <f>IFERROR(VLOOKUP(C1013,'HEPATITE VIRAL'!$A$5:$C$3162,3,FALSE),0)</f>
        <v>28</v>
      </c>
      <c r="R1013" s="2">
        <f>IFERROR(VLOOKUP(C1013,'FEBRE MACULOSA'!$A$5:$C$181,3,FALSE),0)</f>
        <v>0</v>
      </c>
      <c r="S1013" s="2">
        <f>IFERROR(VLOOKUP(C1013,LEPTOSPIROSE!$A$5:$C$1176,3,FALSE),0)</f>
        <v>3</v>
      </c>
      <c r="T1013" s="2">
        <f>IFERROR(VLOOKUP(C1013,'DOENÇA DE CHAGAS'!$A$5:$C$100,3,FALSE),0)</f>
        <v>0</v>
      </c>
      <c r="U1013" s="2">
        <f>IFERROR(VLOOKUP(C1013,'PICADAS DE COBRAS'!$A$6:$C$4645,3,FALSE),0)</f>
        <v>9</v>
      </c>
      <c r="V1013">
        <f>IFERROR(VLOOKUP(C1013,'ZIKA VIRUS'!$A$5:$C$2399,3,FALSE),0)</f>
        <v>171</v>
      </c>
      <c r="W1013">
        <f>IFERROR(VLOOKUP(C1013,'FEBRE TIFÓIDE'!$A$5:$C$46,3,FALSE),0)</f>
        <v>0</v>
      </c>
      <c r="X1013">
        <f>IFERROR(VLOOKUP(C1013,HANTAVIROSE!$A$5:$C$153,3,FALSE),0)</f>
        <v>14</v>
      </c>
      <c r="Y1013">
        <f>IFERROR(VLOOKUP(C1013,MENINGITE!$A$5:$C$447,3,FALSE),0)</f>
        <v>0</v>
      </c>
      <c r="Z1013">
        <f>IFERROR(VLOOKUP(C1013,RAIVA!$A$5:$C$16,3,FALSE),0)</f>
        <v>0</v>
      </c>
    </row>
    <row r="1014" spans="1:26" x14ac:dyDescent="0.3">
      <c r="A1014" s="2" t="s">
        <v>4178</v>
      </c>
      <c r="B1014" s="2" t="s">
        <v>4298</v>
      </c>
      <c r="C1014" s="2">
        <v>240210</v>
      </c>
      <c r="D1014" s="2">
        <v>2402105</v>
      </c>
      <c r="E1014" s="2" t="s">
        <v>4178</v>
      </c>
      <c r="F1014" s="2" t="s">
        <v>4298</v>
      </c>
      <c r="G1014" s="2">
        <f>IFERROR(VLOOKUP(D1014,Coordenadas!$A$2:$D$5571,3,FALSE),0)</f>
        <v>-6.2382900000000001</v>
      </c>
      <c r="H1014" s="2">
        <f>IFERROR(VLOOKUP(D1014,Coordenadas!$A$2:$D$5571,4,FALSE),0)</f>
        <v>-36.188800000000001</v>
      </c>
      <c r="I1014" s="2" t="s">
        <v>5324</v>
      </c>
      <c r="J1014" s="2">
        <v>10266</v>
      </c>
      <c r="K1014" s="2" t="s">
        <v>5332</v>
      </c>
      <c r="L1014" s="2">
        <f>IFERROR(VLOOKUP(C1014,BOTULISMO!$A$3:$C$19,3,FALSE),0)</f>
        <v>0</v>
      </c>
      <c r="M1014" s="2">
        <f>IFERROR(VLOOKUP(C1014,'LEISHMANIOSE VISCERAL'!$A$4:$C$454,3,FALSE),0)</f>
        <v>0</v>
      </c>
      <c r="N1014" s="2">
        <f>IFERROR(VLOOKUP(C1014,'LEISHMANIOSE TEGUMENTAR'!$A$4:$C$1681,3,FALSE),0)</f>
        <v>0</v>
      </c>
      <c r="O1014" s="2">
        <f>IFERROR(VLOOKUP(C1014,'FEBRE AMARELA'!$A$4:$C$38,3,FALSE),0)</f>
        <v>0</v>
      </c>
      <c r="P1014" s="2">
        <f>IFERROR(VLOOKUP(C1014,DENGUE!$A$5:$C$4097,3,FALSE),0)</f>
        <v>0</v>
      </c>
      <c r="Q1014" s="2">
        <f>IFERROR(VLOOKUP(C1014,'HEPATITE VIRAL'!$A$5:$C$3162,3,FALSE),0)</f>
        <v>0</v>
      </c>
      <c r="R1014" s="2">
        <f>IFERROR(VLOOKUP(C1014,'FEBRE MACULOSA'!$A$5:$C$181,3,FALSE),0)</f>
        <v>0</v>
      </c>
      <c r="S1014" s="2">
        <f>IFERROR(VLOOKUP(C1014,LEPTOSPIROSE!$A$5:$C$1176,3,FALSE),0)</f>
        <v>0</v>
      </c>
      <c r="T1014" s="2">
        <f>IFERROR(VLOOKUP(C1014,'DOENÇA DE CHAGAS'!$A$5:$C$100,3,FALSE),0)</f>
        <v>0</v>
      </c>
      <c r="U1014" s="2">
        <f>IFERROR(VLOOKUP(C1014,'PICADAS DE COBRAS'!$A$6:$C$4645,3,FALSE),0)</f>
        <v>3</v>
      </c>
      <c r="V1014">
        <f>IFERROR(VLOOKUP(C1014,'ZIKA VIRUS'!$A$5:$C$2399,3,FALSE),0)</f>
        <v>3</v>
      </c>
      <c r="W1014">
        <f>IFERROR(VLOOKUP(C1014,'FEBRE TIFÓIDE'!$A$5:$C$46,3,FALSE),0)</f>
        <v>0</v>
      </c>
      <c r="X1014">
        <f>IFERROR(VLOOKUP(C1014,HANTAVIROSE!$A$5:$C$153,3,FALSE),0)</f>
        <v>0</v>
      </c>
      <c r="Y1014">
        <f>IFERROR(VLOOKUP(C1014,MENINGITE!$A$5:$C$447,3,FALSE),0)</f>
        <v>0</v>
      </c>
      <c r="Z1014">
        <f>IFERROR(VLOOKUP(C1014,RAIVA!$A$5:$C$16,3,FALSE),0)</f>
        <v>0</v>
      </c>
    </row>
    <row r="1015" spans="1:26" x14ac:dyDescent="0.3">
      <c r="A1015" s="2" t="s">
        <v>250</v>
      </c>
      <c r="B1015" s="2" t="s">
        <v>368</v>
      </c>
      <c r="C1015" s="2">
        <v>510267</v>
      </c>
      <c r="D1015" s="2">
        <v>5102678</v>
      </c>
      <c r="E1015" s="2" t="s">
        <v>250</v>
      </c>
      <c r="F1015" s="2" t="s">
        <v>368</v>
      </c>
      <c r="G1015" s="2">
        <f>IFERROR(VLOOKUP(D1015,Coordenadas!$A$2:$D$5571,3,FALSE),0)</f>
        <v>-15.545</v>
      </c>
      <c r="H1015" s="2">
        <f>IFERROR(VLOOKUP(D1015,Coordenadas!$A$2:$D$5571,4,FALSE),0)</f>
        <v>-55.162599999999998</v>
      </c>
      <c r="I1015" s="2" t="s">
        <v>5327</v>
      </c>
      <c r="J1015" s="2">
        <v>31589</v>
      </c>
      <c r="K1015" s="2" t="s">
        <v>5330</v>
      </c>
      <c r="L1015" s="2">
        <f>IFERROR(VLOOKUP(C1015,BOTULISMO!$A$3:$C$19,3,FALSE),0)</f>
        <v>0</v>
      </c>
      <c r="M1015" s="2">
        <f>IFERROR(VLOOKUP(C1015,'LEISHMANIOSE VISCERAL'!$A$4:$C$454,3,FALSE),0)</f>
        <v>0</v>
      </c>
      <c r="N1015" s="2">
        <f>IFERROR(VLOOKUP(C1015,'LEISHMANIOSE TEGUMENTAR'!$A$4:$C$1681,3,FALSE),0)</f>
        <v>15</v>
      </c>
      <c r="O1015" s="2">
        <f>IFERROR(VLOOKUP(C1015,'FEBRE AMARELA'!$A$4:$C$38,3,FALSE),0)</f>
        <v>0</v>
      </c>
      <c r="P1015" s="2">
        <f>IFERROR(VLOOKUP(C1015,DENGUE!$A$5:$C$4097,3,FALSE),0)</f>
        <v>943</v>
      </c>
      <c r="Q1015" s="2">
        <f>IFERROR(VLOOKUP(C1015,'HEPATITE VIRAL'!$A$5:$C$3162,3,FALSE),0)</f>
        <v>20</v>
      </c>
      <c r="R1015" s="2">
        <f>IFERROR(VLOOKUP(C1015,'FEBRE MACULOSA'!$A$5:$C$181,3,FALSE),0)</f>
        <v>0</v>
      </c>
      <c r="S1015" s="2">
        <f>IFERROR(VLOOKUP(C1015,LEPTOSPIROSE!$A$5:$C$1176,3,FALSE),0)</f>
        <v>0</v>
      </c>
      <c r="T1015" s="2">
        <f>IFERROR(VLOOKUP(C1015,'DOENÇA DE CHAGAS'!$A$5:$C$100,3,FALSE),0)</f>
        <v>0</v>
      </c>
      <c r="U1015" s="2">
        <f>IFERROR(VLOOKUP(C1015,'PICADAS DE COBRAS'!$A$6:$C$4645,3,FALSE),0)</f>
        <v>4</v>
      </c>
      <c r="V1015">
        <f>IFERROR(VLOOKUP(C1015,'ZIKA VIRUS'!$A$5:$C$2399,3,FALSE),0)</f>
        <v>3</v>
      </c>
      <c r="W1015">
        <f>IFERROR(VLOOKUP(C1015,'FEBRE TIFÓIDE'!$A$5:$C$46,3,FALSE),0)</f>
        <v>0</v>
      </c>
      <c r="X1015">
        <f>IFERROR(VLOOKUP(C1015,HANTAVIROSE!$A$5:$C$153,3,FALSE),0)</f>
        <v>0</v>
      </c>
      <c r="Y1015">
        <f>IFERROR(VLOOKUP(C1015,MENINGITE!$A$5:$C$447,3,FALSE),0)</f>
        <v>0</v>
      </c>
      <c r="Z1015">
        <f>IFERROR(VLOOKUP(C1015,RAIVA!$A$5:$C$16,3,FALSE),0)</f>
        <v>0</v>
      </c>
    </row>
    <row r="1016" spans="1:26" x14ac:dyDescent="0.3">
      <c r="A1016" s="2" t="s">
        <v>2425</v>
      </c>
      <c r="B1016" s="2" t="s">
        <v>3136</v>
      </c>
      <c r="C1016" s="2">
        <v>311150</v>
      </c>
      <c r="D1016" s="2">
        <v>3111507</v>
      </c>
      <c r="E1016" s="2" t="s">
        <v>2425</v>
      </c>
      <c r="F1016" s="2" t="s">
        <v>3136</v>
      </c>
      <c r="G1016" s="2">
        <f>IFERROR(VLOOKUP(D1016,Coordenadas!$A$2:$D$5571,3,FALSE),0)</f>
        <v>-19.691400000000002</v>
      </c>
      <c r="H1016" s="2">
        <f>IFERROR(VLOOKUP(D1016,Coordenadas!$A$2:$D$5571,4,FALSE),0)</f>
        <v>-46.172499999999999</v>
      </c>
      <c r="I1016" s="2" t="s">
        <v>5325</v>
      </c>
      <c r="J1016" s="2">
        <v>14206</v>
      </c>
      <c r="K1016" s="2" t="s">
        <v>5332</v>
      </c>
      <c r="L1016" s="2">
        <f>IFERROR(VLOOKUP(C1016,BOTULISMO!$A$3:$C$19,3,FALSE),0)</f>
        <v>0</v>
      </c>
      <c r="M1016" s="2">
        <f>IFERROR(VLOOKUP(C1016,'LEISHMANIOSE VISCERAL'!$A$4:$C$454,3,FALSE),0)</f>
        <v>0</v>
      </c>
      <c r="N1016" s="2">
        <f>IFERROR(VLOOKUP(C1016,'LEISHMANIOSE TEGUMENTAR'!$A$4:$C$1681,3,FALSE),0)</f>
        <v>0</v>
      </c>
      <c r="O1016" s="2">
        <f>IFERROR(VLOOKUP(C1016,'FEBRE AMARELA'!$A$4:$C$38,3,FALSE),0)</f>
        <v>0</v>
      </c>
      <c r="P1016" s="2">
        <f>IFERROR(VLOOKUP(C1016,DENGUE!$A$5:$C$4097,3,FALSE),0)</f>
        <v>18</v>
      </c>
      <c r="Q1016" s="2">
        <f>IFERROR(VLOOKUP(C1016,'HEPATITE VIRAL'!$A$5:$C$3162,3,FALSE),0)</f>
        <v>2</v>
      </c>
      <c r="R1016" s="2">
        <f>IFERROR(VLOOKUP(C1016,'FEBRE MACULOSA'!$A$5:$C$181,3,FALSE),0)</f>
        <v>0</v>
      </c>
      <c r="S1016" s="2">
        <f>IFERROR(VLOOKUP(C1016,LEPTOSPIROSE!$A$5:$C$1176,3,FALSE),0)</f>
        <v>0</v>
      </c>
      <c r="T1016" s="2">
        <f>IFERROR(VLOOKUP(C1016,'DOENÇA DE CHAGAS'!$A$5:$C$100,3,FALSE),0)</f>
        <v>0</v>
      </c>
      <c r="U1016" s="2">
        <f>IFERROR(VLOOKUP(C1016,'PICADAS DE COBRAS'!$A$6:$C$4645,3,FALSE),0)</f>
        <v>51</v>
      </c>
      <c r="V1016">
        <f>IFERROR(VLOOKUP(C1016,'ZIKA VIRUS'!$A$5:$C$2399,3,FALSE),0)</f>
        <v>1</v>
      </c>
      <c r="W1016">
        <f>IFERROR(VLOOKUP(C1016,'FEBRE TIFÓIDE'!$A$5:$C$46,3,FALSE),0)</f>
        <v>0</v>
      </c>
      <c r="X1016">
        <f>IFERROR(VLOOKUP(C1016,HANTAVIROSE!$A$5:$C$153,3,FALSE),0)</f>
        <v>0</v>
      </c>
      <c r="Y1016">
        <f>IFERROR(VLOOKUP(C1016,MENINGITE!$A$5:$C$447,3,FALSE),0)</f>
        <v>0</v>
      </c>
      <c r="Z1016">
        <f>IFERROR(VLOOKUP(C1016,RAIVA!$A$5:$C$16,3,FALSE),0)</f>
        <v>0</v>
      </c>
    </row>
    <row r="1017" spans="1:26" x14ac:dyDescent="0.3">
      <c r="A1017" s="2" t="s">
        <v>3</v>
      </c>
      <c r="B1017" s="2" t="s">
        <v>194</v>
      </c>
      <c r="C1017" s="2">
        <v>520490</v>
      </c>
      <c r="D1017" s="2">
        <v>5204904</v>
      </c>
      <c r="E1017" s="2" t="s">
        <v>3</v>
      </c>
      <c r="F1017" s="2" t="s">
        <v>194</v>
      </c>
      <c r="G1017" s="2">
        <f>IFERROR(VLOOKUP(D1017,Coordenadas!$A$2:$D$5571,3,FALSE),0)</f>
        <v>-13.035</v>
      </c>
      <c r="H1017" s="2">
        <f>IFERROR(VLOOKUP(D1017,Coordenadas!$A$2:$D$5571,4,FALSE),0)</f>
        <v>-46.768099999999997</v>
      </c>
      <c r="I1017" s="2" t="s">
        <v>5327</v>
      </c>
      <c r="J1017" s="2">
        <v>18410</v>
      </c>
      <c r="K1017" s="2" t="s">
        <v>5332</v>
      </c>
      <c r="L1017" s="2">
        <f>IFERROR(VLOOKUP(C1017,BOTULISMO!$A$3:$C$19,3,FALSE),0)</f>
        <v>0</v>
      </c>
      <c r="M1017" s="2">
        <f>IFERROR(VLOOKUP(C1017,'LEISHMANIOSE VISCERAL'!$A$4:$C$454,3,FALSE),0)</f>
        <v>0</v>
      </c>
      <c r="N1017" s="2">
        <f>IFERROR(VLOOKUP(C1017,'LEISHMANIOSE TEGUMENTAR'!$A$4:$C$1681,3,FALSE),0)</f>
        <v>13</v>
      </c>
      <c r="O1017" s="2">
        <f>IFERROR(VLOOKUP(C1017,'FEBRE AMARELA'!$A$4:$C$38,3,FALSE),0)</f>
        <v>0</v>
      </c>
      <c r="P1017" s="2">
        <f>IFERROR(VLOOKUP(C1017,DENGUE!$A$5:$C$4097,3,FALSE),0)</f>
        <v>51</v>
      </c>
      <c r="Q1017" s="2">
        <f>IFERROR(VLOOKUP(C1017,'HEPATITE VIRAL'!$A$5:$C$3162,3,FALSE),0)</f>
        <v>3</v>
      </c>
      <c r="R1017" s="2">
        <f>IFERROR(VLOOKUP(C1017,'FEBRE MACULOSA'!$A$5:$C$181,3,FALSE),0)</f>
        <v>0</v>
      </c>
      <c r="S1017" s="2">
        <f>IFERROR(VLOOKUP(C1017,LEPTOSPIROSE!$A$5:$C$1176,3,FALSE),0)</f>
        <v>0</v>
      </c>
      <c r="T1017" s="2">
        <f>IFERROR(VLOOKUP(C1017,'DOENÇA DE CHAGAS'!$A$5:$C$100,3,FALSE),0)</f>
        <v>0</v>
      </c>
      <c r="U1017" s="2">
        <f>IFERROR(VLOOKUP(C1017,'PICADAS DE COBRAS'!$A$6:$C$4645,3,FALSE),0)</f>
        <v>41</v>
      </c>
      <c r="V1017">
        <f>IFERROR(VLOOKUP(C1017,'ZIKA VIRUS'!$A$5:$C$2399,3,FALSE),0)</f>
        <v>6</v>
      </c>
      <c r="W1017">
        <f>IFERROR(VLOOKUP(C1017,'FEBRE TIFÓIDE'!$A$5:$C$46,3,FALSE),0)</f>
        <v>0</v>
      </c>
      <c r="X1017">
        <f>IFERROR(VLOOKUP(C1017,HANTAVIROSE!$A$5:$C$153,3,FALSE),0)</f>
        <v>0</v>
      </c>
      <c r="Y1017">
        <f>IFERROR(VLOOKUP(C1017,MENINGITE!$A$5:$C$447,3,FALSE),0)</f>
        <v>0</v>
      </c>
      <c r="Z1017">
        <f>IFERROR(VLOOKUP(C1017,RAIVA!$A$5:$C$16,3,FALSE),0)</f>
        <v>0</v>
      </c>
    </row>
    <row r="1018" spans="1:26" x14ac:dyDescent="0.3">
      <c r="A1018" s="2" t="s">
        <v>470</v>
      </c>
      <c r="B1018" s="2" t="s">
        <v>892</v>
      </c>
      <c r="C1018" s="2">
        <v>430410</v>
      </c>
      <c r="D1018" s="2">
        <v>4304101</v>
      </c>
      <c r="E1018" s="2" t="s">
        <v>470</v>
      </c>
      <c r="F1018" s="2" t="s">
        <v>892</v>
      </c>
      <c r="G1018" s="2">
        <f>IFERROR(VLOOKUP(D1018,Coordenadas!$A$2:$D$5571,3,FALSE),0)</f>
        <v>-28.8871</v>
      </c>
      <c r="H1018" s="2">
        <f>IFERROR(VLOOKUP(D1018,Coordenadas!$A$2:$D$5571,4,FALSE),0)</f>
        <v>-53.000799999999998</v>
      </c>
      <c r="I1018" s="2" t="s">
        <v>5326</v>
      </c>
      <c r="J1018" s="2">
        <v>3494</v>
      </c>
      <c r="K1018" s="2" t="s">
        <v>5332</v>
      </c>
      <c r="L1018" s="2">
        <f>IFERROR(VLOOKUP(C1018,BOTULISMO!$A$3:$C$19,3,FALSE),0)</f>
        <v>0</v>
      </c>
      <c r="M1018" s="2">
        <f>IFERROR(VLOOKUP(C1018,'LEISHMANIOSE VISCERAL'!$A$4:$C$454,3,FALSE),0)</f>
        <v>0</v>
      </c>
      <c r="N1018" s="2">
        <f>IFERROR(VLOOKUP(C1018,'LEISHMANIOSE TEGUMENTAR'!$A$4:$C$1681,3,FALSE),0)</f>
        <v>0</v>
      </c>
      <c r="O1018" s="2">
        <f>IFERROR(VLOOKUP(C1018,'FEBRE AMARELA'!$A$4:$C$38,3,FALSE),0)</f>
        <v>0</v>
      </c>
      <c r="P1018" s="2">
        <f>IFERROR(VLOOKUP(C1018,DENGUE!$A$5:$C$4097,3,FALSE),0)</f>
        <v>0</v>
      </c>
      <c r="Q1018" s="2">
        <f>IFERROR(VLOOKUP(C1018,'HEPATITE VIRAL'!$A$5:$C$3162,3,FALSE),0)</f>
        <v>3</v>
      </c>
      <c r="R1018" s="2">
        <f>IFERROR(VLOOKUP(C1018,'FEBRE MACULOSA'!$A$5:$C$181,3,FALSE),0)</f>
        <v>0</v>
      </c>
      <c r="S1018" s="2">
        <f>IFERROR(VLOOKUP(C1018,LEPTOSPIROSE!$A$5:$C$1176,3,FALSE),0)</f>
        <v>1</v>
      </c>
      <c r="T1018" s="2">
        <f>IFERROR(VLOOKUP(C1018,'DOENÇA DE CHAGAS'!$A$5:$C$100,3,FALSE),0)</f>
        <v>0</v>
      </c>
      <c r="U1018" s="2">
        <f>IFERROR(VLOOKUP(C1018,'PICADAS DE COBRAS'!$A$6:$C$4645,3,FALSE),0)</f>
        <v>9</v>
      </c>
      <c r="V1018">
        <f>IFERROR(VLOOKUP(C1018,'ZIKA VIRUS'!$A$5:$C$2399,3,FALSE),0)</f>
        <v>0</v>
      </c>
      <c r="W1018">
        <f>IFERROR(VLOOKUP(C1018,'FEBRE TIFÓIDE'!$A$5:$C$46,3,FALSE),0)</f>
        <v>0</v>
      </c>
      <c r="X1018">
        <f>IFERROR(VLOOKUP(C1018,HANTAVIROSE!$A$5:$C$153,3,FALSE),0)</f>
        <v>0</v>
      </c>
      <c r="Y1018">
        <f>IFERROR(VLOOKUP(C1018,MENINGITE!$A$5:$C$447,3,FALSE),0)</f>
        <v>0</v>
      </c>
      <c r="Z1018">
        <f>IFERROR(VLOOKUP(C1018,RAIVA!$A$5:$C$16,3,FALSE),0)</f>
        <v>0</v>
      </c>
    </row>
    <row r="1019" spans="1:26" x14ac:dyDescent="0.3">
      <c r="A1019" s="2" t="s">
        <v>250</v>
      </c>
      <c r="B1019" s="2" t="s">
        <v>367</v>
      </c>
      <c r="C1019" s="2">
        <v>510268</v>
      </c>
      <c r="D1019" s="2">
        <v>5102686</v>
      </c>
      <c r="E1019" s="2" t="s">
        <v>250</v>
      </c>
      <c r="F1019" s="2" t="s">
        <v>367</v>
      </c>
      <c r="G1019" s="2">
        <f>IFERROR(VLOOKUP(D1019,Coordenadas!$A$2:$D$5571,3,FALSE),0)</f>
        <v>-13.7242</v>
      </c>
      <c r="H1019" s="2">
        <f>IFERROR(VLOOKUP(D1019,Coordenadas!$A$2:$D$5571,4,FALSE),0)</f>
        <v>-59.285800000000002</v>
      </c>
      <c r="I1019" s="2" t="s">
        <v>5327</v>
      </c>
      <c r="J1019" s="2">
        <v>5154</v>
      </c>
      <c r="K1019" s="2" t="s">
        <v>5332</v>
      </c>
      <c r="L1019" s="2">
        <f>IFERROR(VLOOKUP(C1019,BOTULISMO!$A$3:$C$19,3,FALSE),0)</f>
        <v>0</v>
      </c>
      <c r="M1019" s="2">
        <f>IFERROR(VLOOKUP(C1019,'LEISHMANIOSE VISCERAL'!$A$4:$C$454,3,FALSE),0)</f>
        <v>0</v>
      </c>
      <c r="N1019" s="2">
        <f>IFERROR(VLOOKUP(C1019,'LEISHMANIOSE TEGUMENTAR'!$A$4:$C$1681,3,FALSE),0)</f>
        <v>3</v>
      </c>
      <c r="O1019" s="2">
        <f>IFERROR(VLOOKUP(C1019,'FEBRE AMARELA'!$A$4:$C$38,3,FALSE),0)</f>
        <v>0</v>
      </c>
      <c r="P1019" s="2">
        <f>IFERROR(VLOOKUP(C1019,DENGUE!$A$5:$C$4097,3,FALSE),0)</f>
        <v>306</v>
      </c>
      <c r="Q1019" s="2">
        <f>IFERROR(VLOOKUP(C1019,'HEPATITE VIRAL'!$A$5:$C$3162,3,FALSE),0)</f>
        <v>4</v>
      </c>
      <c r="R1019" s="2">
        <f>IFERROR(VLOOKUP(C1019,'FEBRE MACULOSA'!$A$5:$C$181,3,FALSE),0)</f>
        <v>0</v>
      </c>
      <c r="S1019" s="2">
        <f>IFERROR(VLOOKUP(C1019,LEPTOSPIROSE!$A$5:$C$1176,3,FALSE),0)</f>
        <v>0</v>
      </c>
      <c r="T1019" s="2">
        <f>IFERROR(VLOOKUP(C1019,'DOENÇA DE CHAGAS'!$A$5:$C$100,3,FALSE),0)</f>
        <v>0</v>
      </c>
      <c r="U1019" s="2">
        <f>IFERROR(VLOOKUP(C1019,'PICADAS DE COBRAS'!$A$6:$C$4645,3,FALSE),0)</f>
        <v>7</v>
      </c>
      <c r="V1019">
        <f>IFERROR(VLOOKUP(C1019,'ZIKA VIRUS'!$A$5:$C$2399,3,FALSE),0)</f>
        <v>13</v>
      </c>
      <c r="W1019">
        <f>IFERROR(VLOOKUP(C1019,'FEBRE TIFÓIDE'!$A$5:$C$46,3,FALSE),0)</f>
        <v>0</v>
      </c>
      <c r="X1019">
        <f>IFERROR(VLOOKUP(C1019,HANTAVIROSE!$A$5:$C$153,3,FALSE),0)</f>
        <v>0</v>
      </c>
      <c r="Y1019">
        <f>IFERROR(VLOOKUP(C1019,MENINGITE!$A$5:$C$447,3,FALSE),0)</f>
        <v>0</v>
      </c>
      <c r="Z1019">
        <f>IFERROR(VLOOKUP(C1019,RAIVA!$A$5:$C$16,3,FALSE),0)</f>
        <v>0</v>
      </c>
    </row>
    <row r="1020" spans="1:26" x14ac:dyDescent="0.3">
      <c r="A1020" s="2" t="s">
        <v>1637</v>
      </c>
      <c r="B1020" s="2" t="s">
        <v>2149</v>
      </c>
      <c r="C1020" s="2">
        <v>350970</v>
      </c>
      <c r="D1020" s="2">
        <v>3509700</v>
      </c>
      <c r="E1020" s="2" t="s">
        <v>1637</v>
      </c>
      <c r="F1020" s="2" t="s">
        <v>2149</v>
      </c>
      <c r="G1020" s="2">
        <f>IFERROR(VLOOKUP(D1020,Coordenadas!$A$2:$D$5571,3,FALSE),0)</f>
        <v>-22.729600000000001</v>
      </c>
      <c r="H1020" s="2">
        <f>IFERROR(VLOOKUP(D1020,Coordenadas!$A$2:$D$5571,4,FALSE),0)</f>
        <v>-45.583300000000001</v>
      </c>
      <c r="I1020" s="2" t="s">
        <v>5325</v>
      </c>
      <c r="J1020" s="2">
        <v>47789</v>
      </c>
      <c r="K1020" s="2" t="s">
        <v>5330</v>
      </c>
      <c r="L1020" s="2">
        <f>IFERROR(VLOOKUP(C1020,BOTULISMO!$A$3:$C$19,3,FALSE),0)</f>
        <v>0</v>
      </c>
      <c r="M1020" s="2">
        <f>IFERROR(VLOOKUP(C1020,'LEISHMANIOSE VISCERAL'!$A$4:$C$454,3,FALSE),0)</f>
        <v>0</v>
      </c>
      <c r="N1020" s="2">
        <f>IFERROR(VLOOKUP(C1020,'LEISHMANIOSE TEGUMENTAR'!$A$4:$C$1681,3,FALSE),0)</f>
        <v>0</v>
      </c>
      <c r="O1020" s="2">
        <f>IFERROR(VLOOKUP(C1020,'FEBRE AMARELA'!$A$4:$C$38,3,FALSE),0)</f>
        <v>0</v>
      </c>
      <c r="P1020" s="2">
        <f>IFERROR(VLOOKUP(C1020,DENGUE!$A$5:$C$4097,3,FALSE),0)</f>
        <v>4</v>
      </c>
      <c r="Q1020" s="2">
        <f>IFERROR(VLOOKUP(C1020,'HEPATITE VIRAL'!$A$5:$C$3162,3,FALSE),0)</f>
        <v>61</v>
      </c>
      <c r="R1020" s="2">
        <f>IFERROR(VLOOKUP(C1020,'FEBRE MACULOSA'!$A$5:$C$181,3,FALSE),0)</f>
        <v>0</v>
      </c>
      <c r="S1020" s="2">
        <f>IFERROR(VLOOKUP(C1020,LEPTOSPIROSE!$A$5:$C$1176,3,FALSE),0)</f>
        <v>4</v>
      </c>
      <c r="T1020" s="2">
        <f>IFERROR(VLOOKUP(C1020,'DOENÇA DE CHAGAS'!$A$5:$C$100,3,FALSE),0)</f>
        <v>0</v>
      </c>
      <c r="U1020" s="2">
        <f>IFERROR(VLOOKUP(C1020,'PICADAS DE COBRAS'!$A$6:$C$4645,3,FALSE),0)</f>
        <v>24</v>
      </c>
      <c r="V1020">
        <f>IFERROR(VLOOKUP(C1020,'ZIKA VIRUS'!$A$5:$C$2399,3,FALSE),0)</f>
        <v>2</v>
      </c>
      <c r="W1020">
        <f>IFERROR(VLOOKUP(C1020,'FEBRE TIFÓIDE'!$A$5:$C$46,3,FALSE),0)</f>
        <v>0</v>
      </c>
      <c r="X1020">
        <f>IFERROR(VLOOKUP(C1020,HANTAVIROSE!$A$5:$C$153,3,FALSE),0)</f>
        <v>0</v>
      </c>
      <c r="Y1020">
        <f>IFERROR(VLOOKUP(C1020,MENINGITE!$A$5:$C$447,3,FALSE),0)</f>
        <v>1</v>
      </c>
      <c r="Z1020">
        <f>IFERROR(VLOOKUP(C1020,RAIVA!$A$5:$C$16,3,FALSE),0)</f>
        <v>0</v>
      </c>
    </row>
    <row r="1021" spans="1:26" x14ac:dyDescent="0.3">
      <c r="A1021" s="2" t="s">
        <v>2258</v>
      </c>
      <c r="B1021" s="2" t="s">
        <v>2331</v>
      </c>
      <c r="C1021" s="2">
        <v>330100</v>
      </c>
      <c r="D1021" s="2">
        <v>3301009</v>
      </c>
      <c r="E1021" s="2" t="s">
        <v>2258</v>
      </c>
      <c r="F1021" s="2" t="s">
        <v>2331</v>
      </c>
      <c r="G1021" s="2">
        <f>IFERROR(VLOOKUP(D1021,Coordenadas!$A$2:$D$5571,3,FALSE),0)</f>
        <v>-21.7622</v>
      </c>
      <c r="H1021" s="2">
        <f>IFERROR(VLOOKUP(D1021,Coordenadas!$A$2:$D$5571,4,FALSE),0)</f>
        <v>-41.318100000000001</v>
      </c>
      <c r="I1021" s="2" t="s">
        <v>5325</v>
      </c>
      <c r="J1021" s="2">
        <v>463731</v>
      </c>
      <c r="K1021" s="2" t="s">
        <v>5333</v>
      </c>
      <c r="L1021" s="2">
        <f>IFERROR(VLOOKUP(C1021,BOTULISMO!$A$3:$C$19,3,FALSE),0)</f>
        <v>0</v>
      </c>
      <c r="M1021" s="2">
        <f>IFERROR(VLOOKUP(C1021,'LEISHMANIOSE VISCERAL'!$A$4:$C$454,3,FALSE),0)</f>
        <v>0</v>
      </c>
      <c r="N1021" s="2">
        <f>IFERROR(VLOOKUP(C1021,'LEISHMANIOSE TEGUMENTAR'!$A$4:$C$1681,3,FALSE),0)</f>
        <v>1</v>
      </c>
      <c r="O1021" s="2">
        <f>IFERROR(VLOOKUP(C1021,'FEBRE AMARELA'!$A$4:$C$38,3,FALSE),0)</f>
        <v>0</v>
      </c>
      <c r="P1021" s="2">
        <f>IFERROR(VLOOKUP(C1021,DENGUE!$A$5:$C$4097,3,FALSE),0)</f>
        <v>7</v>
      </c>
      <c r="Q1021" s="2">
        <f>IFERROR(VLOOKUP(C1021,'HEPATITE VIRAL'!$A$5:$C$3162,3,FALSE),0)</f>
        <v>87</v>
      </c>
      <c r="R1021" s="2">
        <f>IFERROR(VLOOKUP(C1021,'FEBRE MACULOSA'!$A$5:$C$181,3,FALSE),0)</f>
        <v>1</v>
      </c>
      <c r="S1021" s="2">
        <f>IFERROR(VLOOKUP(C1021,LEPTOSPIROSE!$A$5:$C$1176,3,FALSE),0)</f>
        <v>13</v>
      </c>
      <c r="T1021" s="2">
        <f>IFERROR(VLOOKUP(C1021,'DOENÇA DE CHAGAS'!$A$5:$C$100,3,FALSE),0)</f>
        <v>0</v>
      </c>
      <c r="U1021" s="2">
        <f>IFERROR(VLOOKUP(C1021,'PICADAS DE COBRAS'!$A$6:$C$4645,3,FALSE),0)</f>
        <v>111</v>
      </c>
      <c r="V1021">
        <f>IFERROR(VLOOKUP(C1021,'ZIKA VIRUS'!$A$5:$C$2399,3,FALSE),0)</f>
        <v>0</v>
      </c>
      <c r="W1021">
        <f>IFERROR(VLOOKUP(C1021,'FEBRE TIFÓIDE'!$A$5:$C$46,3,FALSE),0)</f>
        <v>0</v>
      </c>
      <c r="X1021">
        <f>IFERROR(VLOOKUP(C1021,HANTAVIROSE!$A$5:$C$153,3,FALSE),0)</f>
        <v>0</v>
      </c>
      <c r="Y1021">
        <f>IFERROR(VLOOKUP(C1021,MENINGITE!$A$5:$C$447,3,FALSE),0)</f>
        <v>18</v>
      </c>
      <c r="Z1021">
        <f>IFERROR(VLOOKUP(C1021,RAIVA!$A$5:$C$16,3,FALSE),0)</f>
        <v>0</v>
      </c>
    </row>
    <row r="1022" spans="1:26" x14ac:dyDescent="0.3">
      <c r="A1022" s="2" t="s">
        <v>2425</v>
      </c>
      <c r="B1022" s="2" t="s">
        <v>3135</v>
      </c>
      <c r="C1022" s="2">
        <v>311160</v>
      </c>
      <c r="D1022" s="2">
        <v>3111606</v>
      </c>
      <c r="E1022" s="2" t="s">
        <v>2425</v>
      </c>
      <c r="F1022" s="2" t="s">
        <v>3135</v>
      </c>
      <c r="G1022" s="2">
        <f>IFERROR(VLOOKUP(D1022,Coordenadas!$A$2:$D$5571,3,FALSE),0)</f>
        <v>-21.236999999999998</v>
      </c>
      <c r="H1022" s="2">
        <f>IFERROR(VLOOKUP(D1022,Coordenadas!$A$2:$D$5571,4,FALSE),0)</f>
        <v>-45.756900000000002</v>
      </c>
      <c r="I1022" s="2" t="s">
        <v>5325</v>
      </c>
      <c r="J1022" s="2">
        <v>27600</v>
      </c>
      <c r="K1022" s="2" t="s">
        <v>5330</v>
      </c>
      <c r="L1022" s="2">
        <f>IFERROR(VLOOKUP(C1022,BOTULISMO!$A$3:$C$19,3,FALSE),0)</f>
        <v>0</v>
      </c>
      <c r="M1022" s="2">
        <f>IFERROR(VLOOKUP(C1022,'LEISHMANIOSE VISCERAL'!$A$4:$C$454,3,FALSE),0)</f>
        <v>0</v>
      </c>
      <c r="N1022" s="2">
        <f>IFERROR(VLOOKUP(C1022,'LEISHMANIOSE TEGUMENTAR'!$A$4:$C$1681,3,FALSE),0)</f>
        <v>0</v>
      </c>
      <c r="O1022" s="2">
        <f>IFERROR(VLOOKUP(C1022,'FEBRE AMARELA'!$A$4:$C$38,3,FALSE),0)</f>
        <v>0</v>
      </c>
      <c r="P1022" s="2">
        <f>IFERROR(VLOOKUP(C1022,DENGUE!$A$5:$C$4097,3,FALSE),0)</f>
        <v>8</v>
      </c>
      <c r="Q1022" s="2">
        <f>IFERROR(VLOOKUP(C1022,'HEPATITE VIRAL'!$A$5:$C$3162,3,FALSE),0)</f>
        <v>2</v>
      </c>
      <c r="R1022" s="2">
        <f>IFERROR(VLOOKUP(C1022,'FEBRE MACULOSA'!$A$5:$C$181,3,FALSE),0)</f>
        <v>0</v>
      </c>
      <c r="S1022" s="2">
        <f>IFERROR(VLOOKUP(C1022,LEPTOSPIROSE!$A$5:$C$1176,3,FALSE),0)</f>
        <v>0</v>
      </c>
      <c r="T1022" s="2">
        <f>IFERROR(VLOOKUP(C1022,'DOENÇA DE CHAGAS'!$A$5:$C$100,3,FALSE),0)</f>
        <v>0</v>
      </c>
      <c r="U1022" s="2">
        <f>IFERROR(VLOOKUP(C1022,'PICADAS DE COBRAS'!$A$6:$C$4645,3,FALSE),0)</f>
        <v>5</v>
      </c>
      <c r="V1022">
        <f>IFERROR(VLOOKUP(C1022,'ZIKA VIRUS'!$A$5:$C$2399,3,FALSE),0)</f>
        <v>3</v>
      </c>
      <c r="W1022">
        <f>IFERROR(VLOOKUP(C1022,'FEBRE TIFÓIDE'!$A$5:$C$46,3,FALSE),0)</f>
        <v>0</v>
      </c>
      <c r="X1022">
        <f>IFERROR(VLOOKUP(C1022,HANTAVIROSE!$A$5:$C$153,3,FALSE),0)</f>
        <v>0</v>
      </c>
      <c r="Y1022">
        <f>IFERROR(VLOOKUP(C1022,MENINGITE!$A$5:$C$447,3,FALSE),0)</f>
        <v>0</v>
      </c>
      <c r="Z1022">
        <f>IFERROR(VLOOKUP(C1022,RAIVA!$A$5:$C$16,3,FALSE),0)</f>
        <v>0</v>
      </c>
    </row>
    <row r="1023" spans="1:26" x14ac:dyDescent="0.3">
      <c r="A1023" s="2" t="s">
        <v>4903</v>
      </c>
      <c r="B1023" s="2" t="s">
        <v>5000</v>
      </c>
      <c r="C1023" s="2">
        <v>170384</v>
      </c>
      <c r="D1023" s="2">
        <v>1703842</v>
      </c>
      <c r="E1023" s="2" t="s">
        <v>4903</v>
      </c>
      <c r="F1023" s="2" t="s">
        <v>5000</v>
      </c>
      <c r="G1023" s="2">
        <f>IFERROR(VLOOKUP(D1023,Coordenadas!$A$2:$D$5571,3,FALSE),0)</f>
        <v>-7.98956</v>
      </c>
      <c r="H1023" s="2">
        <f>IFERROR(VLOOKUP(D1023,Coordenadas!$A$2:$D$5571,4,FALSE),0)</f>
        <v>-46.8645</v>
      </c>
      <c r="I1023" s="2" t="s">
        <v>5323</v>
      </c>
      <c r="J1023" s="2">
        <v>8139</v>
      </c>
      <c r="K1023" s="2" t="s">
        <v>5332</v>
      </c>
      <c r="L1023" s="2">
        <f>IFERROR(VLOOKUP(C1023,BOTULISMO!$A$3:$C$19,3,FALSE),0)</f>
        <v>0</v>
      </c>
      <c r="M1023" s="2">
        <f>IFERROR(VLOOKUP(C1023,'LEISHMANIOSE VISCERAL'!$A$4:$C$454,3,FALSE),0)</f>
        <v>0</v>
      </c>
      <c r="N1023" s="2">
        <f>IFERROR(VLOOKUP(C1023,'LEISHMANIOSE TEGUMENTAR'!$A$4:$C$1681,3,FALSE),0)</f>
        <v>0</v>
      </c>
      <c r="O1023" s="2">
        <f>IFERROR(VLOOKUP(C1023,'FEBRE AMARELA'!$A$4:$C$38,3,FALSE),0)</f>
        <v>0</v>
      </c>
      <c r="P1023" s="2">
        <f>IFERROR(VLOOKUP(C1023,DENGUE!$A$5:$C$4097,3,FALSE),0)</f>
        <v>0</v>
      </c>
      <c r="Q1023" s="2">
        <f>IFERROR(VLOOKUP(C1023,'HEPATITE VIRAL'!$A$5:$C$3162,3,FALSE),0)</f>
        <v>8</v>
      </c>
      <c r="R1023" s="2">
        <f>IFERROR(VLOOKUP(C1023,'FEBRE MACULOSA'!$A$5:$C$181,3,FALSE),0)</f>
        <v>0</v>
      </c>
      <c r="S1023" s="2">
        <f>IFERROR(VLOOKUP(C1023,LEPTOSPIROSE!$A$5:$C$1176,3,FALSE),0)</f>
        <v>0</v>
      </c>
      <c r="T1023" s="2">
        <f>IFERROR(VLOOKUP(C1023,'DOENÇA DE CHAGAS'!$A$5:$C$100,3,FALSE),0)</f>
        <v>0</v>
      </c>
      <c r="U1023" s="2">
        <f>IFERROR(VLOOKUP(C1023,'PICADAS DE COBRAS'!$A$6:$C$4645,3,FALSE),0)</f>
        <v>54</v>
      </c>
      <c r="V1023">
        <f>IFERROR(VLOOKUP(C1023,'ZIKA VIRUS'!$A$5:$C$2399,3,FALSE),0)</f>
        <v>0</v>
      </c>
      <c r="W1023">
        <f>IFERROR(VLOOKUP(C1023,'FEBRE TIFÓIDE'!$A$5:$C$46,3,FALSE),0)</f>
        <v>0</v>
      </c>
      <c r="X1023">
        <f>IFERROR(VLOOKUP(C1023,HANTAVIROSE!$A$5:$C$153,3,FALSE),0)</f>
        <v>0</v>
      </c>
      <c r="Y1023">
        <f>IFERROR(VLOOKUP(C1023,MENINGITE!$A$5:$C$447,3,FALSE),0)</f>
        <v>0</v>
      </c>
      <c r="Z1023">
        <f>IFERROR(VLOOKUP(C1023,RAIVA!$A$5:$C$16,3,FALSE),0)</f>
        <v>0</v>
      </c>
    </row>
    <row r="1024" spans="1:26" x14ac:dyDescent="0.3">
      <c r="A1024" s="2" t="s">
        <v>967</v>
      </c>
      <c r="B1024" s="2" t="s">
        <v>1199</v>
      </c>
      <c r="C1024" s="2">
        <v>420360</v>
      </c>
      <c r="D1024" s="2">
        <v>4203600</v>
      </c>
      <c r="E1024" s="2" t="s">
        <v>967</v>
      </c>
      <c r="F1024" s="2" t="s">
        <v>1199</v>
      </c>
      <c r="G1024" s="2">
        <f>IFERROR(VLOOKUP(D1024,Coordenadas!$A$2:$D$5571,3,FALSE),0)</f>
        <v>-27.400200000000002</v>
      </c>
      <c r="H1024" s="2">
        <f>IFERROR(VLOOKUP(D1024,Coordenadas!$A$2:$D$5571,4,FALSE),0)</f>
        <v>-51.227600000000002</v>
      </c>
      <c r="I1024" s="2" t="s">
        <v>5326</v>
      </c>
      <c r="J1024" s="2">
        <v>32824</v>
      </c>
      <c r="K1024" s="2" t="s">
        <v>5330</v>
      </c>
      <c r="L1024" s="2">
        <f>IFERROR(VLOOKUP(C1024,BOTULISMO!$A$3:$C$19,3,FALSE),0)</f>
        <v>0</v>
      </c>
      <c r="M1024" s="2">
        <f>IFERROR(VLOOKUP(C1024,'LEISHMANIOSE VISCERAL'!$A$4:$C$454,3,FALSE),0)</f>
        <v>0</v>
      </c>
      <c r="N1024" s="2">
        <f>IFERROR(VLOOKUP(C1024,'LEISHMANIOSE TEGUMENTAR'!$A$4:$C$1681,3,FALSE),0)</f>
        <v>0</v>
      </c>
      <c r="O1024" s="2">
        <f>IFERROR(VLOOKUP(C1024,'FEBRE AMARELA'!$A$4:$C$38,3,FALSE),0)</f>
        <v>0</v>
      </c>
      <c r="P1024" s="2">
        <f>IFERROR(VLOOKUP(C1024,DENGUE!$A$5:$C$4097,3,FALSE),0)</f>
        <v>0</v>
      </c>
      <c r="Q1024" s="2">
        <f>IFERROR(VLOOKUP(C1024,'HEPATITE VIRAL'!$A$5:$C$3162,3,FALSE),0)</f>
        <v>11</v>
      </c>
      <c r="R1024" s="2">
        <f>IFERROR(VLOOKUP(C1024,'FEBRE MACULOSA'!$A$5:$C$181,3,FALSE),0)</f>
        <v>0</v>
      </c>
      <c r="S1024" s="2">
        <f>IFERROR(VLOOKUP(C1024,LEPTOSPIROSE!$A$5:$C$1176,3,FALSE),0)</f>
        <v>0</v>
      </c>
      <c r="T1024" s="2">
        <f>IFERROR(VLOOKUP(C1024,'DOENÇA DE CHAGAS'!$A$5:$C$100,3,FALSE),0)</f>
        <v>0</v>
      </c>
      <c r="U1024" s="2">
        <f>IFERROR(VLOOKUP(C1024,'PICADAS DE COBRAS'!$A$6:$C$4645,3,FALSE),0)</f>
        <v>23</v>
      </c>
      <c r="V1024">
        <f>IFERROR(VLOOKUP(C1024,'ZIKA VIRUS'!$A$5:$C$2399,3,FALSE),0)</f>
        <v>0</v>
      </c>
      <c r="W1024">
        <f>IFERROR(VLOOKUP(C1024,'FEBRE TIFÓIDE'!$A$5:$C$46,3,FALSE),0)</f>
        <v>0</v>
      </c>
      <c r="X1024">
        <f>IFERROR(VLOOKUP(C1024,HANTAVIROSE!$A$5:$C$153,3,FALSE),0)</f>
        <v>0</v>
      </c>
      <c r="Y1024">
        <f>IFERROR(VLOOKUP(C1024,MENINGITE!$A$5:$C$447,3,FALSE),0)</f>
        <v>0</v>
      </c>
      <c r="Z1024">
        <f>IFERROR(VLOOKUP(C1024,RAIVA!$A$5:$C$16,3,FALSE),0)</f>
        <v>0</v>
      </c>
    </row>
    <row r="1025" spans="1:26" x14ac:dyDescent="0.3">
      <c r="A1025" s="2" t="s">
        <v>1637</v>
      </c>
      <c r="B1025" s="2" t="s">
        <v>2148</v>
      </c>
      <c r="C1025" s="2">
        <v>350980</v>
      </c>
      <c r="D1025" s="2">
        <v>3509809</v>
      </c>
      <c r="E1025" s="2" t="s">
        <v>1637</v>
      </c>
      <c r="F1025" s="2" t="s">
        <v>2148</v>
      </c>
      <c r="G1025" s="2">
        <f>IFERROR(VLOOKUP(D1025,Coordenadas!$A$2:$D$5571,3,FALSE),0)</f>
        <v>-22.602</v>
      </c>
      <c r="H1025" s="2">
        <f>IFERROR(VLOOKUP(D1025,Coordenadas!$A$2:$D$5571,4,FALSE),0)</f>
        <v>-49.998699999999999</v>
      </c>
      <c r="I1025" s="2" t="s">
        <v>5325</v>
      </c>
      <c r="J1025" s="2">
        <v>4539</v>
      </c>
      <c r="K1025" s="2" t="s">
        <v>5332</v>
      </c>
      <c r="L1025" s="2">
        <f>IFERROR(VLOOKUP(C1025,BOTULISMO!$A$3:$C$19,3,FALSE),0)</f>
        <v>0</v>
      </c>
      <c r="M1025" s="2">
        <f>IFERROR(VLOOKUP(C1025,'LEISHMANIOSE VISCERAL'!$A$4:$C$454,3,FALSE),0)</f>
        <v>0</v>
      </c>
      <c r="N1025" s="2">
        <f>IFERROR(VLOOKUP(C1025,'LEISHMANIOSE TEGUMENTAR'!$A$4:$C$1681,3,FALSE),0)</f>
        <v>0</v>
      </c>
      <c r="O1025" s="2">
        <f>IFERROR(VLOOKUP(C1025,'FEBRE AMARELA'!$A$4:$C$38,3,FALSE),0)</f>
        <v>0</v>
      </c>
      <c r="P1025" s="2">
        <f>IFERROR(VLOOKUP(C1025,DENGUE!$A$5:$C$4097,3,FALSE),0)</f>
        <v>59</v>
      </c>
      <c r="Q1025" s="2">
        <f>IFERROR(VLOOKUP(C1025,'HEPATITE VIRAL'!$A$5:$C$3162,3,FALSE),0)</f>
        <v>0</v>
      </c>
      <c r="R1025" s="2">
        <f>IFERROR(VLOOKUP(C1025,'FEBRE MACULOSA'!$A$5:$C$181,3,FALSE),0)</f>
        <v>0</v>
      </c>
      <c r="S1025" s="2">
        <f>IFERROR(VLOOKUP(C1025,LEPTOSPIROSE!$A$5:$C$1176,3,FALSE),0)</f>
        <v>0</v>
      </c>
      <c r="T1025" s="2">
        <f>IFERROR(VLOOKUP(C1025,'DOENÇA DE CHAGAS'!$A$5:$C$100,3,FALSE),0)</f>
        <v>0</v>
      </c>
      <c r="U1025" s="2">
        <f>IFERROR(VLOOKUP(C1025,'PICADAS DE COBRAS'!$A$6:$C$4645,3,FALSE),0)</f>
        <v>5</v>
      </c>
      <c r="V1025">
        <f>IFERROR(VLOOKUP(C1025,'ZIKA VIRUS'!$A$5:$C$2399,3,FALSE),0)</f>
        <v>0</v>
      </c>
      <c r="W1025">
        <f>IFERROR(VLOOKUP(C1025,'FEBRE TIFÓIDE'!$A$5:$C$46,3,FALSE),0)</f>
        <v>0</v>
      </c>
      <c r="X1025">
        <f>IFERROR(VLOOKUP(C1025,HANTAVIROSE!$A$5:$C$153,3,FALSE),0)</f>
        <v>0</v>
      </c>
      <c r="Y1025">
        <f>IFERROR(VLOOKUP(C1025,MENINGITE!$A$5:$C$447,3,FALSE),0)</f>
        <v>0</v>
      </c>
      <c r="Z1025">
        <f>IFERROR(VLOOKUP(C1025,RAIVA!$A$5:$C$16,3,FALSE),0)</f>
        <v>0</v>
      </c>
    </row>
    <row r="1026" spans="1:26" x14ac:dyDescent="0.3">
      <c r="A1026" s="2" t="s">
        <v>4319</v>
      </c>
      <c r="B1026" s="2" t="s">
        <v>4457</v>
      </c>
      <c r="C1026" s="2">
        <v>230270</v>
      </c>
      <c r="D1026" s="2">
        <v>2302701</v>
      </c>
      <c r="E1026" s="2" t="s">
        <v>4319</v>
      </c>
      <c r="F1026" s="2" t="s">
        <v>4457</v>
      </c>
      <c r="G1026" s="2">
        <f>IFERROR(VLOOKUP(D1026,Coordenadas!$A$2:$D$5571,3,FALSE),0)</f>
        <v>-7.0676100000000002</v>
      </c>
      <c r="H1026" s="2">
        <f>IFERROR(VLOOKUP(D1026,Coordenadas!$A$2:$D$5571,4,FALSE),0)</f>
        <v>-40.368699999999997</v>
      </c>
      <c r="I1026" s="2" t="s">
        <v>5324</v>
      </c>
      <c r="J1026" s="2">
        <v>26506</v>
      </c>
      <c r="K1026" s="2" t="s">
        <v>5330</v>
      </c>
      <c r="L1026" s="2">
        <f>IFERROR(VLOOKUP(C1026,BOTULISMO!$A$3:$C$19,3,FALSE),0)</f>
        <v>0</v>
      </c>
      <c r="M1026" s="2">
        <f>IFERROR(VLOOKUP(C1026,'LEISHMANIOSE VISCERAL'!$A$4:$C$454,3,FALSE),0)</f>
        <v>1</v>
      </c>
      <c r="N1026" s="2">
        <f>IFERROR(VLOOKUP(C1026,'LEISHMANIOSE TEGUMENTAR'!$A$4:$C$1681,3,FALSE),0)</f>
        <v>0</v>
      </c>
      <c r="O1026" s="2">
        <f>IFERROR(VLOOKUP(C1026,'FEBRE AMARELA'!$A$4:$C$38,3,FALSE),0)</f>
        <v>0</v>
      </c>
      <c r="P1026" s="2">
        <f>IFERROR(VLOOKUP(C1026,DENGUE!$A$5:$C$4097,3,FALSE),0)</f>
        <v>20</v>
      </c>
      <c r="Q1026" s="2">
        <f>IFERROR(VLOOKUP(C1026,'HEPATITE VIRAL'!$A$5:$C$3162,3,FALSE),0)</f>
        <v>0</v>
      </c>
      <c r="R1026" s="2">
        <f>IFERROR(VLOOKUP(C1026,'FEBRE MACULOSA'!$A$5:$C$181,3,FALSE),0)</f>
        <v>0</v>
      </c>
      <c r="S1026" s="2">
        <f>IFERROR(VLOOKUP(C1026,LEPTOSPIROSE!$A$5:$C$1176,3,FALSE),0)</f>
        <v>0</v>
      </c>
      <c r="T1026" s="2">
        <f>IFERROR(VLOOKUP(C1026,'DOENÇA DE CHAGAS'!$A$5:$C$100,3,FALSE),0)</f>
        <v>0</v>
      </c>
      <c r="U1026" s="2">
        <f>IFERROR(VLOOKUP(C1026,'PICADAS DE COBRAS'!$A$6:$C$4645,3,FALSE),0)</f>
        <v>1</v>
      </c>
      <c r="V1026">
        <f>IFERROR(VLOOKUP(C1026,'ZIKA VIRUS'!$A$5:$C$2399,3,FALSE),0)</f>
        <v>2</v>
      </c>
      <c r="W1026">
        <f>IFERROR(VLOOKUP(C1026,'FEBRE TIFÓIDE'!$A$5:$C$46,3,FALSE),0)</f>
        <v>0</v>
      </c>
      <c r="X1026">
        <f>IFERROR(VLOOKUP(C1026,HANTAVIROSE!$A$5:$C$153,3,FALSE),0)</f>
        <v>0</v>
      </c>
      <c r="Y1026">
        <f>IFERROR(VLOOKUP(C1026,MENINGITE!$A$5:$C$447,3,FALSE),0)</f>
        <v>0</v>
      </c>
      <c r="Z1026">
        <f>IFERROR(VLOOKUP(C1026,RAIVA!$A$5:$C$16,3,FALSE),0)</f>
        <v>0</v>
      </c>
    </row>
    <row r="1027" spans="1:26" x14ac:dyDescent="0.3">
      <c r="A1027" s="2" t="s">
        <v>3</v>
      </c>
      <c r="B1027" s="2" t="s">
        <v>193</v>
      </c>
      <c r="C1027" s="2">
        <v>520495</v>
      </c>
      <c r="D1027" s="2">
        <v>5204953</v>
      </c>
      <c r="E1027" s="2" t="s">
        <v>3</v>
      </c>
      <c r="F1027" s="2" t="s">
        <v>193</v>
      </c>
      <c r="G1027" s="2">
        <f>IFERROR(VLOOKUP(D1027,Coordenadas!$A$2:$D$5571,3,FALSE),0)</f>
        <v>-14.244199999999999</v>
      </c>
      <c r="H1027" s="2">
        <f>IFERROR(VLOOKUP(D1027,Coordenadas!$A$2:$D$5571,4,FALSE),0)</f>
        <v>-49.652799999999999</v>
      </c>
      <c r="I1027" s="2" t="s">
        <v>5327</v>
      </c>
      <c r="J1027" s="2">
        <v>5020</v>
      </c>
      <c r="K1027" s="2" t="s">
        <v>5332</v>
      </c>
      <c r="L1027" s="2">
        <f>IFERROR(VLOOKUP(C1027,BOTULISMO!$A$3:$C$19,3,FALSE),0)</f>
        <v>0</v>
      </c>
      <c r="M1027" s="2">
        <f>IFERROR(VLOOKUP(C1027,'LEISHMANIOSE VISCERAL'!$A$4:$C$454,3,FALSE),0)</f>
        <v>0</v>
      </c>
      <c r="N1027" s="2">
        <f>IFERROR(VLOOKUP(C1027,'LEISHMANIOSE TEGUMENTAR'!$A$4:$C$1681,3,FALSE),0)</f>
        <v>0</v>
      </c>
      <c r="O1027" s="2">
        <f>IFERROR(VLOOKUP(C1027,'FEBRE AMARELA'!$A$4:$C$38,3,FALSE),0)</f>
        <v>0</v>
      </c>
      <c r="P1027" s="2">
        <f>IFERROR(VLOOKUP(C1027,DENGUE!$A$5:$C$4097,3,FALSE),0)</f>
        <v>3</v>
      </c>
      <c r="Q1027" s="2">
        <f>IFERROR(VLOOKUP(C1027,'HEPATITE VIRAL'!$A$5:$C$3162,3,FALSE),0)</f>
        <v>1</v>
      </c>
      <c r="R1027" s="2">
        <f>IFERROR(VLOOKUP(C1027,'FEBRE MACULOSA'!$A$5:$C$181,3,FALSE),0)</f>
        <v>0</v>
      </c>
      <c r="S1027" s="2">
        <f>IFERROR(VLOOKUP(C1027,LEPTOSPIROSE!$A$5:$C$1176,3,FALSE),0)</f>
        <v>0</v>
      </c>
      <c r="T1027" s="2">
        <f>IFERROR(VLOOKUP(C1027,'DOENÇA DE CHAGAS'!$A$5:$C$100,3,FALSE),0)</f>
        <v>0</v>
      </c>
      <c r="U1027" s="2">
        <f>IFERROR(VLOOKUP(C1027,'PICADAS DE COBRAS'!$A$6:$C$4645,3,FALSE),0)</f>
        <v>10</v>
      </c>
      <c r="V1027">
        <f>IFERROR(VLOOKUP(C1027,'ZIKA VIRUS'!$A$5:$C$2399,3,FALSE),0)</f>
        <v>0</v>
      </c>
      <c r="W1027">
        <f>IFERROR(VLOOKUP(C1027,'FEBRE TIFÓIDE'!$A$5:$C$46,3,FALSE),0)</f>
        <v>0</v>
      </c>
      <c r="X1027">
        <f>IFERROR(VLOOKUP(C1027,HANTAVIROSE!$A$5:$C$153,3,FALSE),0)</f>
        <v>0</v>
      </c>
      <c r="Y1027">
        <f>IFERROR(VLOOKUP(C1027,MENINGITE!$A$5:$C$447,3,FALSE),0)</f>
        <v>0</v>
      </c>
      <c r="Z1027">
        <f>IFERROR(VLOOKUP(C1027,RAIVA!$A$5:$C$16,3,FALSE),0)</f>
        <v>0</v>
      </c>
    </row>
    <row r="1028" spans="1:26" x14ac:dyDescent="0.3">
      <c r="A1028" s="2" t="s">
        <v>3816</v>
      </c>
      <c r="B1028" s="2" t="s">
        <v>3951</v>
      </c>
      <c r="C1028" s="2">
        <v>260360</v>
      </c>
      <c r="D1028" s="2">
        <v>2603603</v>
      </c>
      <c r="E1028" s="2" t="s">
        <v>3816</v>
      </c>
      <c r="F1028" s="2" t="s">
        <v>3951</v>
      </c>
      <c r="G1028" s="2">
        <f>IFERROR(VLOOKUP(D1028,Coordenadas!$A$2:$D$5571,3,FALSE),0)</f>
        <v>-7.4054500000000001</v>
      </c>
      <c r="H1028" s="2">
        <f>IFERROR(VLOOKUP(D1028,Coordenadas!$A$2:$D$5571,4,FALSE),0)</f>
        <v>-35.266399999999997</v>
      </c>
      <c r="I1028" s="2" t="s">
        <v>5324</v>
      </c>
      <c r="J1028" s="2">
        <v>8156</v>
      </c>
      <c r="K1028" s="2" t="s">
        <v>5332</v>
      </c>
      <c r="L1028" s="2">
        <f>IFERROR(VLOOKUP(C1028,BOTULISMO!$A$3:$C$19,3,FALSE),0)</f>
        <v>0</v>
      </c>
      <c r="M1028" s="2">
        <f>IFERROR(VLOOKUP(C1028,'LEISHMANIOSE VISCERAL'!$A$4:$C$454,3,FALSE),0)</f>
        <v>0</v>
      </c>
      <c r="N1028" s="2">
        <f>IFERROR(VLOOKUP(C1028,'LEISHMANIOSE TEGUMENTAR'!$A$4:$C$1681,3,FALSE),0)</f>
        <v>0</v>
      </c>
      <c r="O1028" s="2">
        <f>IFERROR(VLOOKUP(C1028,'FEBRE AMARELA'!$A$4:$C$38,3,FALSE),0)</f>
        <v>0</v>
      </c>
      <c r="P1028" s="2">
        <f>IFERROR(VLOOKUP(C1028,DENGUE!$A$5:$C$4097,3,FALSE),0)</f>
        <v>0</v>
      </c>
      <c r="Q1028" s="2">
        <f>IFERROR(VLOOKUP(C1028,'HEPATITE VIRAL'!$A$5:$C$3162,3,FALSE),0)</f>
        <v>1</v>
      </c>
      <c r="R1028" s="2">
        <f>IFERROR(VLOOKUP(C1028,'FEBRE MACULOSA'!$A$5:$C$181,3,FALSE),0)</f>
        <v>0</v>
      </c>
      <c r="S1028" s="2">
        <f>IFERROR(VLOOKUP(C1028,LEPTOSPIROSE!$A$5:$C$1176,3,FALSE),0)</f>
        <v>0</v>
      </c>
      <c r="T1028" s="2">
        <f>IFERROR(VLOOKUP(C1028,'DOENÇA DE CHAGAS'!$A$5:$C$100,3,FALSE),0)</f>
        <v>0</v>
      </c>
      <c r="U1028" s="2">
        <f>IFERROR(VLOOKUP(C1028,'PICADAS DE COBRAS'!$A$6:$C$4645,3,FALSE),0)</f>
        <v>24</v>
      </c>
      <c r="V1028">
        <f>IFERROR(VLOOKUP(C1028,'ZIKA VIRUS'!$A$5:$C$2399,3,FALSE),0)</f>
        <v>1</v>
      </c>
      <c r="W1028">
        <f>IFERROR(VLOOKUP(C1028,'FEBRE TIFÓIDE'!$A$5:$C$46,3,FALSE),0)</f>
        <v>0</v>
      </c>
      <c r="X1028">
        <f>IFERROR(VLOOKUP(C1028,HANTAVIROSE!$A$5:$C$153,3,FALSE),0)</f>
        <v>0</v>
      </c>
      <c r="Y1028">
        <f>IFERROR(VLOOKUP(C1028,MENINGITE!$A$5:$C$447,3,FALSE),0)</f>
        <v>0</v>
      </c>
      <c r="Z1028">
        <f>IFERROR(VLOOKUP(C1028,RAIVA!$A$5:$C$16,3,FALSE),0)</f>
        <v>0</v>
      </c>
    </row>
    <row r="1029" spans="1:26" x14ac:dyDescent="0.3">
      <c r="A1029" s="2" t="s">
        <v>2425</v>
      </c>
      <c r="B1029" s="2" t="s">
        <v>3132</v>
      </c>
      <c r="C1029" s="2">
        <v>311190</v>
      </c>
      <c r="D1029" s="2">
        <v>3111903</v>
      </c>
      <c r="E1029" s="2" t="s">
        <v>2425</v>
      </c>
      <c r="F1029" s="2" t="s">
        <v>3132</v>
      </c>
      <c r="G1029" s="2">
        <f>IFERROR(VLOOKUP(D1029,Coordenadas!$A$2:$D$5571,3,FALSE),0)</f>
        <v>-21.023199999999999</v>
      </c>
      <c r="H1029" s="2">
        <f>IFERROR(VLOOKUP(D1029,Coordenadas!$A$2:$D$5571,4,FALSE),0)</f>
        <v>-45.180100000000003</v>
      </c>
      <c r="I1029" s="2" t="s">
        <v>5325</v>
      </c>
      <c r="J1029" s="2">
        <v>5589</v>
      </c>
      <c r="K1029" s="2" t="s">
        <v>5332</v>
      </c>
      <c r="L1029" s="2">
        <f>IFERROR(VLOOKUP(C1029,BOTULISMO!$A$3:$C$19,3,FALSE),0)</f>
        <v>0</v>
      </c>
      <c r="M1029" s="2">
        <f>IFERROR(VLOOKUP(C1029,'LEISHMANIOSE VISCERAL'!$A$4:$C$454,3,FALSE),0)</f>
        <v>0</v>
      </c>
      <c r="N1029" s="2">
        <f>IFERROR(VLOOKUP(C1029,'LEISHMANIOSE TEGUMENTAR'!$A$4:$C$1681,3,FALSE),0)</f>
        <v>0</v>
      </c>
      <c r="O1029" s="2">
        <f>IFERROR(VLOOKUP(C1029,'FEBRE AMARELA'!$A$4:$C$38,3,FALSE),0)</f>
        <v>0</v>
      </c>
      <c r="P1029" s="2">
        <f>IFERROR(VLOOKUP(C1029,DENGUE!$A$5:$C$4097,3,FALSE),0)</f>
        <v>35</v>
      </c>
      <c r="Q1029" s="2">
        <f>IFERROR(VLOOKUP(C1029,'HEPATITE VIRAL'!$A$5:$C$3162,3,FALSE),0)</f>
        <v>0</v>
      </c>
      <c r="R1029" s="2">
        <f>IFERROR(VLOOKUP(C1029,'FEBRE MACULOSA'!$A$5:$C$181,3,FALSE),0)</f>
        <v>0</v>
      </c>
      <c r="S1029" s="2">
        <f>IFERROR(VLOOKUP(C1029,LEPTOSPIROSE!$A$5:$C$1176,3,FALSE),0)</f>
        <v>0</v>
      </c>
      <c r="T1029" s="2">
        <f>IFERROR(VLOOKUP(C1029,'DOENÇA DE CHAGAS'!$A$5:$C$100,3,FALSE),0)</f>
        <v>0</v>
      </c>
      <c r="U1029" s="2">
        <f>IFERROR(VLOOKUP(C1029,'PICADAS DE COBRAS'!$A$6:$C$4645,3,FALSE),0)</f>
        <v>0</v>
      </c>
      <c r="V1029">
        <f>IFERROR(VLOOKUP(C1029,'ZIKA VIRUS'!$A$5:$C$2399,3,FALSE),0)</f>
        <v>0</v>
      </c>
      <c r="W1029">
        <f>IFERROR(VLOOKUP(C1029,'FEBRE TIFÓIDE'!$A$5:$C$46,3,FALSE),0)</f>
        <v>0</v>
      </c>
      <c r="X1029">
        <f>IFERROR(VLOOKUP(C1029,HANTAVIROSE!$A$5:$C$153,3,FALSE),0)</f>
        <v>0</v>
      </c>
      <c r="Y1029">
        <f>IFERROR(VLOOKUP(C1029,MENINGITE!$A$5:$C$447,3,FALSE),0)</f>
        <v>0</v>
      </c>
      <c r="Z1029">
        <f>IFERROR(VLOOKUP(C1029,RAIVA!$A$5:$C$16,3,FALSE),0)</f>
        <v>0</v>
      </c>
    </row>
    <row r="1030" spans="1:26" x14ac:dyDescent="0.3">
      <c r="A1030" s="2" t="s">
        <v>2425</v>
      </c>
      <c r="B1030" s="2" t="s">
        <v>3134</v>
      </c>
      <c r="C1030" s="2">
        <v>311170</v>
      </c>
      <c r="D1030" s="2">
        <v>3111705</v>
      </c>
      <c r="E1030" s="2" t="s">
        <v>2425</v>
      </c>
      <c r="F1030" s="2" t="s">
        <v>3134</v>
      </c>
      <c r="G1030" s="2">
        <f>IFERROR(VLOOKUP(D1030,Coordenadas!$A$2:$D$5571,3,FALSE),0)</f>
        <v>-20.686900000000001</v>
      </c>
      <c r="H1030" s="2">
        <f>IFERROR(VLOOKUP(D1030,Coordenadas!$A$2:$D$5571,4,FALSE),0)</f>
        <v>-42.616700000000002</v>
      </c>
      <c r="I1030" s="2" t="s">
        <v>5325</v>
      </c>
      <c r="J1030" s="2">
        <v>4628</v>
      </c>
      <c r="K1030" s="2" t="s">
        <v>5332</v>
      </c>
      <c r="L1030" s="2">
        <f>IFERROR(VLOOKUP(C1030,BOTULISMO!$A$3:$C$19,3,FALSE),0)</f>
        <v>0</v>
      </c>
      <c r="M1030" s="2">
        <f>IFERROR(VLOOKUP(C1030,'LEISHMANIOSE VISCERAL'!$A$4:$C$454,3,FALSE),0)</f>
        <v>0</v>
      </c>
      <c r="N1030" s="2">
        <f>IFERROR(VLOOKUP(C1030,'LEISHMANIOSE TEGUMENTAR'!$A$4:$C$1681,3,FALSE),0)</f>
        <v>1</v>
      </c>
      <c r="O1030" s="2">
        <f>IFERROR(VLOOKUP(C1030,'FEBRE AMARELA'!$A$4:$C$38,3,FALSE),0)</f>
        <v>0</v>
      </c>
      <c r="P1030" s="2">
        <f>IFERROR(VLOOKUP(C1030,DENGUE!$A$5:$C$4097,3,FALSE),0)</f>
        <v>0</v>
      </c>
      <c r="Q1030" s="2">
        <f>IFERROR(VLOOKUP(C1030,'HEPATITE VIRAL'!$A$5:$C$3162,3,FALSE),0)</f>
        <v>0</v>
      </c>
      <c r="R1030" s="2">
        <f>IFERROR(VLOOKUP(C1030,'FEBRE MACULOSA'!$A$5:$C$181,3,FALSE),0)</f>
        <v>0</v>
      </c>
      <c r="S1030" s="2">
        <f>IFERROR(VLOOKUP(C1030,LEPTOSPIROSE!$A$5:$C$1176,3,FALSE),0)</f>
        <v>0</v>
      </c>
      <c r="T1030" s="2">
        <f>IFERROR(VLOOKUP(C1030,'DOENÇA DE CHAGAS'!$A$5:$C$100,3,FALSE),0)</f>
        <v>0</v>
      </c>
      <c r="U1030" s="2">
        <f>IFERROR(VLOOKUP(C1030,'PICADAS DE COBRAS'!$A$6:$C$4645,3,FALSE),0)</f>
        <v>16</v>
      </c>
      <c r="V1030">
        <f>IFERROR(VLOOKUP(C1030,'ZIKA VIRUS'!$A$5:$C$2399,3,FALSE),0)</f>
        <v>0</v>
      </c>
      <c r="W1030">
        <f>IFERROR(VLOOKUP(C1030,'FEBRE TIFÓIDE'!$A$5:$C$46,3,FALSE),0)</f>
        <v>0</v>
      </c>
      <c r="X1030">
        <f>IFERROR(VLOOKUP(C1030,HANTAVIROSE!$A$5:$C$153,3,FALSE),0)</f>
        <v>0</v>
      </c>
      <c r="Y1030">
        <f>IFERROR(VLOOKUP(C1030,MENINGITE!$A$5:$C$447,3,FALSE),0)</f>
        <v>0</v>
      </c>
      <c r="Z1030">
        <f>IFERROR(VLOOKUP(C1030,RAIVA!$A$5:$C$16,3,FALSE),0)</f>
        <v>0</v>
      </c>
    </row>
    <row r="1031" spans="1:26" x14ac:dyDescent="0.3">
      <c r="A1031" s="2" t="s">
        <v>5044</v>
      </c>
      <c r="B1031" s="2" t="s">
        <v>5147</v>
      </c>
      <c r="C1031" s="2">
        <v>150215</v>
      </c>
      <c r="D1031" s="2">
        <v>1502152</v>
      </c>
      <c r="E1031" s="2" t="s">
        <v>5044</v>
      </c>
      <c r="F1031" s="2" t="s">
        <v>5147</v>
      </c>
      <c r="G1031" s="2">
        <f>IFERROR(VLOOKUP(D1031,Coordenadas!$A$2:$D$5571,3,FALSE),0)</f>
        <v>-6.4965900000000003</v>
      </c>
      <c r="H1031" s="2">
        <f>IFERROR(VLOOKUP(D1031,Coordenadas!$A$2:$D$5571,4,FALSE),0)</f>
        <v>-49.877600000000001</v>
      </c>
      <c r="I1031" s="2" t="s">
        <v>5323</v>
      </c>
      <c r="J1031" s="2">
        <v>26716</v>
      </c>
      <c r="K1031" s="2" t="s">
        <v>5330</v>
      </c>
      <c r="L1031" s="2">
        <f>IFERROR(VLOOKUP(C1031,BOTULISMO!$A$3:$C$19,3,FALSE),0)</f>
        <v>0</v>
      </c>
      <c r="M1031" s="2">
        <f>IFERROR(VLOOKUP(C1031,'LEISHMANIOSE VISCERAL'!$A$4:$C$454,3,FALSE),0)</f>
        <v>19</v>
      </c>
      <c r="N1031" s="2">
        <f>IFERROR(VLOOKUP(C1031,'LEISHMANIOSE TEGUMENTAR'!$A$4:$C$1681,3,FALSE),0)</f>
        <v>18</v>
      </c>
      <c r="O1031" s="2">
        <f>IFERROR(VLOOKUP(C1031,'FEBRE AMARELA'!$A$4:$C$38,3,FALSE),0)</f>
        <v>0</v>
      </c>
      <c r="P1031" s="2">
        <f>IFERROR(VLOOKUP(C1031,DENGUE!$A$5:$C$4097,3,FALSE),0)</f>
        <v>14</v>
      </c>
      <c r="Q1031" s="2">
        <f>IFERROR(VLOOKUP(C1031,'HEPATITE VIRAL'!$A$5:$C$3162,3,FALSE),0)</f>
        <v>22</v>
      </c>
      <c r="R1031" s="2">
        <f>IFERROR(VLOOKUP(C1031,'FEBRE MACULOSA'!$A$5:$C$181,3,FALSE),0)</f>
        <v>0</v>
      </c>
      <c r="S1031" s="2">
        <f>IFERROR(VLOOKUP(C1031,LEPTOSPIROSE!$A$5:$C$1176,3,FALSE),0)</f>
        <v>1</v>
      </c>
      <c r="T1031" s="2">
        <f>IFERROR(VLOOKUP(C1031,'DOENÇA DE CHAGAS'!$A$5:$C$100,3,FALSE),0)</f>
        <v>0</v>
      </c>
      <c r="U1031" s="2">
        <f>IFERROR(VLOOKUP(C1031,'PICADAS DE COBRAS'!$A$6:$C$4645,3,FALSE),0)</f>
        <v>15</v>
      </c>
      <c r="V1031">
        <f>IFERROR(VLOOKUP(C1031,'ZIKA VIRUS'!$A$5:$C$2399,3,FALSE),0)</f>
        <v>2</v>
      </c>
      <c r="W1031">
        <f>IFERROR(VLOOKUP(C1031,'FEBRE TIFÓIDE'!$A$5:$C$46,3,FALSE),0)</f>
        <v>0</v>
      </c>
      <c r="X1031">
        <f>IFERROR(VLOOKUP(C1031,HANTAVIROSE!$A$5:$C$153,3,FALSE),0)</f>
        <v>0</v>
      </c>
      <c r="Y1031">
        <f>IFERROR(VLOOKUP(C1031,MENINGITE!$A$5:$C$447,3,FALSE),0)</f>
        <v>1</v>
      </c>
      <c r="Z1031">
        <f>IFERROR(VLOOKUP(C1031,RAIVA!$A$5:$C$16,3,FALSE),0)</f>
        <v>0</v>
      </c>
    </row>
    <row r="1032" spans="1:26" x14ac:dyDescent="0.3">
      <c r="A1032" s="2" t="s">
        <v>250</v>
      </c>
      <c r="B1032" s="2" t="s">
        <v>366</v>
      </c>
      <c r="C1032" s="2">
        <v>510269</v>
      </c>
      <c r="D1032" s="2">
        <v>5102694</v>
      </c>
      <c r="E1032" s="2" t="s">
        <v>250</v>
      </c>
      <c r="F1032" s="2" t="s">
        <v>366</v>
      </c>
      <c r="G1032" s="2">
        <f>IFERROR(VLOOKUP(D1032,Coordenadas!$A$2:$D$5571,3,FALSE),0)</f>
        <v>-11.0556</v>
      </c>
      <c r="H1032" s="2">
        <f>IFERROR(VLOOKUP(D1032,Coordenadas!$A$2:$D$5571,4,FALSE),0)</f>
        <v>-51.820900000000002</v>
      </c>
      <c r="I1032" s="2" t="s">
        <v>5327</v>
      </c>
      <c r="J1032" s="2">
        <v>4786</v>
      </c>
      <c r="K1032" s="2" t="s">
        <v>5332</v>
      </c>
      <c r="L1032" s="2">
        <f>IFERROR(VLOOKUP(C1032,BOTULISMO!$A$3:$C$19,3,FALSE),0)</f>
        <v>0</v>
      </c>
      <c r="M1032" s="2">
        <f>IFERROR(VLOOKUP(C1032,'LEISHMANIOSE VISCERAL'!$A$4:$C$454,3,FALSE),0)</f>
        <v>0</v>
      </c>
      <c r="N1032" s="2">
        <f>IFERROR(VLOOKUP(C1032,'LEISHMANIOSE TEGUMENTAR'!$A$4:$C$1681,3,FALSE),0)</f>
        <v>20</v>
      </c>
      <c r="O1032" s="2">
        <f>IFERROR(VLOOKUP(C1032,'FEBRE AMARELA'!$A$4:$C$38,3,FALSE),0)</f>
        <v>0</v>
      </c>
      <c r="P1032" s="2">
        <f>IFERROR(VLOOKUP(C1032,DENGUE!$A$5:$C$4097,3,FALSE),0)</f>
        <v>9</v>
      </c>
      <c r="Q1032" s="2">
        <f>IFERROR(VLOOKUP(C1032,'HEPATITE VIRAL'!$A$5:$C$3162,3,FALSE),0)</f>
        <v>1</v>
      </c>
      <c r="R1032" s="2">
        <f>IFERROR(VLOOKUP(C1032,'FEBRE MACULOSA'!$A$5:$C$181,3,FALSE),0)</f>
        <v>0</v>
      </c>
      <c r="S1032" s="2">
        <f>IFERROR(VLOOKUP(C1032,LEPTOSPIROSE!$A$5:$C$1176,3,FALSE),0)</f>
        <v>0</v>
      </c>
      <c r="T1032" s="2">
        <f>IFERROR(VLOOKUP(C1032,'DOENÇA DE CHAGAS'!$A$5:$C$100,3,FALSE),0)</f>
        <v>0</v>
      </c>
      <c r="U1032" s="2">
        <f>IFERROR(VLOOKUP(C1032,'PICADAS DE COBRAS'!$A$6:$C$4645,3,FALSE),0)</f>
        <v>9</v>
      </c>
      <c r="V1032">
        <f>IFERROR(VLOOKUP(C1032,'ZIKA VIRUS'!$A$5:$C$2399,3,FALSE),0)</f>
        <v>0</v>
      </c>
      <c r="W1032">
        <f>IFERROR(VLOOKUP(C1032,'FEBRE TIFÓIDE'!$A$5:$C$46,3,FALSE),0)</f>
        <v>0</v>
      </c>
      <c r="X1032">
        <f>IFERROR(VLOOKUP(C1032,HANTAVIROSE!$A$5:$C$153,3,FALSE),0)</f>
        <v>0</v>
      </c>
      <c r="Y1032">
        <f>IFERROR(VLOOKUP(C1032,MENINGITE!$A$5:$C$447,3,FALSE),0)</f>
        <v>0</v>
      </c>
      <c r="Z1032">
        <f>IFERROR(VLOOKUP(C1032,RAIVA!$A$5:$C$16,3,FALSE),0)</f>
        <v>0</v>
      </c>
    </row>
    <row r="1033" spans="1:26" x14ac:dyDescent="0.3">
      <c r="A1033" s="2" t="s">
        <v>1637</v>
      </c>
      <c r="B1033" s="2" t="s">
        <v>2147</v>
      </c>
      <c r="C1033" s="2">
        <v>350990</v>
      </c>
      <c r="D1033" s="2">
        <v>3509908</v>
      </c>
      <c r="E1033" s="2" t="s">
        <v>1637</v>
      </c>
      <c r="F1033" s="2" t="s">
        <v>2147</v>
      </c>
      <c r="G1033" s="2">
        <f>IFERROR(VLOOKUP(D1033,Coordenadas!$A$2:$D$5571,3,FALSE),0)</f>
        <v>-25.014399999999998</v>
      </c>
      <c r="H1033" s="2">
        <f>IFERROR(VLOOKUP(D1033,Coordenadas!$A$2:$D$5571,4,FALSE),0)</f>
        <v>-47.934100000000001</v>
      </c>
      <c r="I1033" s="2" t="s">
        <v>5325</v>
      </c>
      <c r="J1033" s="2">
        <v>12226</v>
      </c>
      <c r="K1033" s="2" t="s">
        <v>5332</v>
      </c>
      <c r="L1033" s="2">
        <f>IFERROR(VLOOKUP(C1033,BOTULISMO!$A$3:$C$19,3,FALSE),0)</f>
        <v>0</v>
      </c>
      <c r="M1033" s="2">
        <f>IFERROR(VLOOKUP(C1033,'LEISHMANIOSE VISCERAL'!$A$4:$C$454,3,FALSE),0)</f>
        <v>0</v>
      </c>
      <c r="N1033" s="2">
        <f>IFERROR(VLOOKUP(C1033,'LEISHMANIOSE TEGUMENTAR'!$A$4:$C$1681,3,FALSE),0)</f>
        <v>0</v>
      </c>
      <c r="O1033" s="2">
        <f>IFERROR(VLOOKUP(C1033,'FEBRE AMARELA'!$A$4:$C$38,3,FALSE),0)</f>
        <v>0</v>
      </c>
      <c r="P1033" s="2">
        <f>IFERROR(VLOOKUP(C1033,DENGUE!$A$5:$C$4097,3,FALSE),0)</f>
        <v>56</v>
      </c>
      <c r="Q1033" s="2">
        <f>IFERROR(VLOOKUP(C1033,'HEPATITE VIRAL'!$A$5:$C$3162,3,FALSE),0)</f>
        <v>0</v>
      </c>
      <c r="R1033" s="2">
        <f>IFERROR(VLOOKUP(C1033,'FEBRE MACULOSA'!$A$5:$C$181,3,FALSE),0)</f>
        <v>0</v>
      </c>
      <c r="S1033" s="2">
        <f>IFERROR(VLOOKUP(C1033,LEPTOSPIROSE!$A$5:$C$1176,3,FALSE),0)</f>
        <v>0</v>
      </c>
      <c r="T1033" s="2">
        <f>IFERROR(VLOOKUP(C1033,'DOENÇA DE CHAGAS'!$A$5:$C$100,3,FALSE),0)</f>
        <v>0</v>
      </c>
      <c r="U1033" s="2">
        <f>IFERROR(VLOOKUP(C1033,'PICADAS DE COBRAS'!$A$6:$C$4645,3,FALSE),0)</f>
        <v>7</v>
      </c>
      <c r="V1033">
        <f>IFERROR(VLOOKUP(C1033,'ZIKA VIRUS'!$A$5:$C$2399,3,FALSE),0)</f>
        <v>1</v>
      </c>
      <c r="W1033">
        <f>IFERROR(VLOOKUP(C1033,'FEBRE TIFÓIDE'!$A$5:$C$46,3,FALSE),0)</f>
        <v>0</v>
      </c>
      <c r="X1033">
        <f>IFERROR(VLOOKUP(C1033,HANTAVIROSE!$A$5:$C$153,3,FALSE),0)</f>
        <v>0</v>
      </c>
      <c r="Y1033">
        <f>IFERROR(VLOOKUP(C1033,MENINGITE!$A$5:$C$447,3,FALSE),0)</f>
        <v>0</v>
      </c>
      <c r="Z1033">
        <f>IFERROR(VLOOKUP(C1033,RAIVA!$A$5:$C$16,3,FALSE),0)</f>
        <v>0</v>
      </c>
    </row>
    <row r="1034" spans="1:26" x14ac:dyDescent="0.3">
      <c r="A1034" s="2" t="s">
        <v>3723</v>
      </c>
      <c r="B1034" s="2" t="s">
        <v>3802</v>
      </c>
      <c r="C1034" s="2">
        <v>270160</v>
      </c>
      <c r="D1034" s="2">
        <v>2701605</v>
      </c>
      <c r="E1034" s="2" t="s">
        <v>3723</v>
      </c>
      <c r="F1034" s="2" t="s">
        <v>3802</v>
      </c>
      <c r="G1034" s="2">
        <f>IFERROR(VLOOKUP(D1034,Coordenadas!$A$2:$D$5571,3,FALSE),0)</f>
        <v>-9.1193200000000001</v>
      </c>
      <c r="H1034" s="2">
        <f>IFERROR(VLOOKUP(D1034,Coordenadas!$A$2:$D$5571,4,FALSE),0)</f>
        <v>-37.596699999999998</v>
      </c>
      <c r="I1034" s="2" t="s">
        <v>5324</v>
      </c>
      <c r="J1034" s="2">
        <v>17250</v>
      </c>
      <c r="K1034" s="2" t="s">
        <v>5332</v>
      </c>
      <c r="L1034" s="2">
        <f>IFERROR(VLOOKUP(C1034,BOTULISMO!$A$3:$C$19,3,FALSE),0)</f>
        <v>0</v>
      </c>
      <c r="M1034" s="2">
        <f>IFERROR(VLOOKUP(C1034,'LEISHMANIOSE VISCERAL'!$A$4:$C$454,3,FALSE),0)</f>
        <v>0</v>
      </c>
      <c r="N1034" s="2">
        <f>IFERROR(VLOOKUP(C1034,'LEISHMANIOSE TEGUMENTAR'!$A$4:$C$1681,3,FALSE),0)</f>
        <v>0</v>
      </c>
      <c r="O1034" s="2">
        <f>IFERROR(VLOOKUP(C1034,'FEBRE AMARELA'!$A$4:$C$38,3,FALSE),0)</f>
        <v>0</v>
      </c>
      <c r="P1034" s="2">
        <f>IFERROR(VLOOKUP(C1034,DENGUE!$A$5:$C$4097,3,FALSE),0)</f>
        <v>25</v>
      </c>
      <c r="Q1034" s="2">
        <f>IFERROR(VLOOKUP(C1034,'HEPATITE VIRAL'!$A$5:$C$3162,3,FALSE),0)</f>
        <v>0</v>
      </c>
      <c r="R1034" s="2">
        <f>IFERROR(VLOOKUP(C1034,'FEBRE MACULOSA'!$A$5:$C$181,3,FALSE),0)</f>
        <v>0</v>
      </c>
      <c r="S1034" s="2">
        <f>IFERROR(VLOOKUP(C1034,LEPTOSPIROSE!$A$5:$C$1176,3,FALSE),0)</f>
        <v>0</v>
      </c>
      <c r="T1034" s="2">
        <f>IFERROR(VLOOKUP(C1034,'DOENÇA DE CHAGAS'!$A$5:$C$100,3,FALSE),0)</f>
        <v>0</v>
      </c>
      <c r="U1034" s="2">
        <f>IFERROR(VLOOKUP(C1034,'PICADAS DE COBRAS'!$A$6:$C$4645,3,FALSE),0)</f>
        <v>3</v>
      </c>
      <c r="V1034">
        <f>IFERROR(VLOOKUP(C1034,'ZIKA VIRUS'!$A$5:$C$2399,3,FALSE),0)</f>
        <v>4</v>
      </c>
      <c r="W1034">
        <f>IFERROR(VLOOKUP(C1034,'FEBRE TIFÓIDE'!$A$5:$C$46,3,FALSE),0)</f>
        <v>0</v>
      </c>
      <c r="X1034">
        <f>IFERROR(VLOOKUP(C1034,HANTAVIROSE!$A$5:$C$153,3,FALSE),0)</f>
        <v>0</v>
      </c>
      <c r="Y1034">
        <f>IFERROR(VLOOKUP(C1034,MENINGITE!$A$5:$C$447,3,FALSE),0)</f>
        <v>0</v>
      </c>
      <c r="Z1034">
        <f>IFERROR(VLOOKUP(C1034,RAIVA!$A$5:$C$16,3,FALSE),0)</f>
        <v>0</v>
      </c>
    </row>
    <row r="1035" spans="1:26" x14ac:dyDescent="0.3">
      <c r="A1035" s="2" t="s">
        <v>3257</v>
      </c>
      <c r="B1035" s="2" t="s">
        <v>3133</v>
      </c>
      <c r="C1035" s="2">
        <v>290610</v>
      </c>
      <c r="D1035" s="2">
        <v>2906105</v>
      </c>
      <c r="E1035" s="2" t="s">
        <v>3257</v>
      </c>
      <c r="F1035" s="2" t="s">
        <v>3133</v>
      </c>
      <c r="G1035" s="2">
        <f>IFERROR(VLOOKUP(D1035,Coordenadas!$A$2:$D$5571,3,FALSE),0)</f>
        <v>-13.0725</v>
      </c>
      <c r="H1035" s="2">
        <f>IFERROR(VLOOKUP(D1035,Coordenadas!$A$2:$D$5571,4,FALSE),0)</f>
        <v>-44.201000000000001</v>
      </c>
      <c r="I1035" s="2" t="s">
        <v>5324</v>
      </c>
      <c r="J1035" s="2">
        <v>9410</v>
      </c>
      <c r="K1035" s="2" t="s">
        <v>5332</v>
      </c>
      <c r="L1035" s="2">
        <f>IFERROR(VLOOKUP(C1035,BOTULISMO!$A$3:$C$19,3,FALSE),0)</f>
        <v>0</v>
      </c>
      <c r="M1035" s="2">
        <f>IFERROR(VLOOKUP(C1035,'LEISHMANIOSE VISCERAL'!$A$4:$C$454,3,FALSE),0)</f>
        <v>0</v>
      </c>
      <c r="N1035" s="2">
        <f>IFERROR(VLOOKUP(C1035,'LEISHMANIOSE TEGUMENTAR'!$A$4:$C$1681,3,FALSE),0)</f>
        <v>0</v>
      </c>
      <c r="O1035" s="2">
        <f>IFERROR(VLOOKUP(C1035,'FEBRE AMARELA'!$A$4:$C$38,3,FALSE),0)</f>
        <v>0</v>
      </c>
      <c r="P1035" s="2">
        <f>IFERROR(VLOOKUP(C1035,DENGUE!$A$5:$C$4097,3,FALSE),0)</f>
        <v>55</v>
      </c>
      <c r="Q1035" s="2">
        <f>IFERROR(VLOOKUP(C1035,'HEPATITE VIRAL'!$A$5:$C$3162,3,FALSE),0)</f>
        <v>1</v>
      </c>
      <c r="R1035" s="2">
        <f>IFERROR(VLOOKUP(C1035,'FEBRE MACULOSA'!$A$5:$C$181,3,FALSE),0)</f>
        <v>0</v>
      </c>
      <c r="S1035" s="2">
        <f>IFERROR(VLOOKUP(C1035,LEPTOSPIROSE!$A$5:$C$1176,3,FALSE),0)</f>
        <v>0</v>
      </c>
      <c r="T1035" s="2">
        <f>IFERROR(VLOOKUP(C1035,'DOENÇA DE CHAGAS'!$A$5:$C$100,3,FALSE),0)</f>
        <v>0</v>
      </c>
      <c r="U1035" s="2">
        <f>IFERROR(VLOOKUP(C1035,'PICADAS DE COBRAS'!$A$6:$C$4645,3,FALSE),0)</f>
        <v>46</v>
      </c>
      <c r="V1035">
        <f>IFERROR(VLOOKUP(C1035,'ZIKA VIRUS'!$A$5:$C$2399,3,FALSE),0)</f>
        <v>0</v>
      </c>
      <c r="W1035">
        <f>IFERROR(VLOOKUP(C1035,'FEBRE TIFÓIDE'!$A$5:$C$46,3,FALSE),0)</f>
        <v>0</v>
      </c>
      <c r="X1035">
        <f>IFERROR(VLOOKUP(C1035,HANTAVIROSE!$A$5:$C$153,3,FALSE),0)</f>
        <v>0</v>
      </c>
      <c r="Y1035">
        <f>IFERROR(VLOOKUP(C1035,MENINGITE!$A$5:$C$447,3,FALSE),0)</f>
        <v>0</v>
      </c>
      <c r="Z1035">
        <f>IFERROR(VLOOKUP(C1035,RAIVA!$A$5:$C$16,3,FALSE),0)</f>
        <v>0</v>
      </c>
    </row>
    <row r="1036" spans="1:26" x14ac:dyDescent="0.3">
      <c r="A1036" s="2" t="s">
        <v>2425</v>
      </c>
      <c r="B1036" s="2" t="s">
        <v>3133</v>
      </c>
      <c r="C1036" s="2">
        <v>311180</v>
      </c>
      <c r="D1036" s="2">
        <v>3111804</v>
      </c>
      <c r="E1036" s="2" t="s">
        <v>2425</v>
      </c>
      <c r="F1036" s="2" t="s">
        <v>3133</v>
      </c>
      <c r="G1036" s="2">
        <f>IFERROR(VLOOKUP(D1036,Coordenadas!$A$2:$D$5571,3,FALSE),0)</f>
        <v>-18.7212</v>
      </c>
      <c r="H1036" s="2">
        <f>IFERROR(VLOOKUP(D1036,Coordenadas!$A$2:$D$5571,4,FALSE),0)</f>
        <v>-49.203499999999998</v>
      </c>
      <c r="I1036" s="2" t="s">
        <v>5325</v>
      </c>
      <c r="J1036" s="2">
        <v>11365</v>
      </c>
      <c r="K1036" s="2" t="s">
        <v>5332</v>
      </c>
      <c r="L1036" s="2">
        <f>IFERROR(VLOOKUP(C1036,BOTULISMO!$A$3:$C$19,3,FALSE),0)</f>
        <v>3</v>
      </c>
      <c r="M1036" s="2">
        <f>IFERROR(VLOOKUP(C1036,'LEISHMANIOSE VISCERAL'!$A$4:$C$454,3,FALSE),0)</f>
        <v>0</v>
      </c>
      <c r="N1036" s="2">
        <f>IFERROR(VLOOKUP(C1036,'LEISHMANIOSE TEGUMENTAR'!$A$4:$C$1681,3,FALSE),0)</f>
        <v>0</v>
      </c>
      <c r="O1036" s="2">
        <f>IFERROR(VLOOKUP(C1036,'FEBRE AMARELA'!$A$4:$C$38,3,FALSE),0)</f>
        <v>0</v>
      </c>
      <c r="P1036" s="2">
        <f>IFERROR(VLOOKUP(C1036,DENGUE!$A$5:$C$4097,3,FALSE),0)</f>
        <v>56</v>
      </c>
      <c r="Q1036" s="2">
        <f>IFERROR(VLOOKUP(C1036,'HEPATITE VIRAL'!$A$5:$C$3162,3,FALSE),0)</f>
        <v>0</v>
      </c>
      <c r="R1036" s="2">
        <f>IFERROR(VLOOKUP(C1036,'FEBRE MACULOSA'!$A$5:$C$181,3,FALSE),0)</f>
        <v>0</v>
      </c>
      <c r="S1036" s="2">
        <f>IFERROR(VLOOKUP(C1036,LEPTOSPIROSE!$A$5:$C$1176,3,FALSE),0)</f>
        <v>0</v>
      </c>
      <c r="T1036" s="2">
        <f>IFERROR(VLOOKUP(C1036,'DOENÇA DE CHAGAS'!$A$5:$C$100,3,FALSE),0)</f>
        <v>0</v>
      </c>
      <c r="U1036" s="2">
        <f>IFERROR(VLOOKUP(C1036,'PICADAS DE COBRAS'!$A$6:$C$4645,3,FALSE),0)</f>
        <v>57</v>
      </c>
      <c r="V1036">
        <f>IFERROR(VLOOKUP(C1036,'ZIKA VIRUS'!$A$5:$C$2399,3,FALSE),0)</f>
        <v>0</v>
      </c>
      <c r="W1036">
        <f>IFERROR(VLOOKUP(C1036,'FEBRE TIFÓIDE'!$A$5:$C$46,3,FALSE),0)</f>
        <v>0</v>
      </c>
      <c r="X1036">
        <f>IFERROR(VLOOKUP(C1036,HANTAVIROSE!$A$5:$C$153,3,FALSE),0)</f>
        <v>0</v>
      </c>
      <c r="Y1036">
        <f>IFERROR(VLOOKUP(C1036,MENINGITE!$A$5:$C$447,3,FALSE),0)</f>
        <v>0</v>
      </c>
      <c r="Z1036">
        <f>IFERROR(VLOOKUP(C1036,RAIVA!$A$5:$C$16,3,FALSE),0)</f>
        <v>0</v>
      </c>
    </row>
    <row r="1037" spans="1:26" x14ac:dyDescent="0.3">
      <c r="A1037" s="2" t="s">
        <v>3257</v>
      </c>
      <c r="B1037" s="2" t="s">
        <v>365</v>
      </c>
      <c r="C1037" s="2">
        <v>290620</v>
      </c>
      <c r="D1037" s="2">
        <v>2906204</v>
      </c>
      <c r="E1037" s="2" t="s">
        <v>3257</v>
      </c>
      <c r="F1037" s="2" t="s">
        <v>365</v>
      </c>
      <c r="G1037" s="2">
        <f>IFERROR(VLOOKUP(D1037,Coordenadas!$A$2:$D$5571,3,FALSE),0)</f>
        <v>-11.6858</v>
      </c>
      <c r="H1037" s="2">
        <f>IFERROR(VLOOKUP(D1037,Coordenadas!$A$2:$D$5571,4,FALSE),0)</f>
        <v>-41.767699999999998</v>
      </c>
      <c r="I1037" s="2" t="s">
        <v>5324</v>
      </c>
      <c r="J1037" s="2">
        <v>24067</v>
      </c>
      <c r="K1037" s="2" t="s">
        <v>5330</v>
      </c>
      <c r="L1037" s="2">
        <f>IFERROR(VLOOKUP(C1037,BOTULISMO!$A$3:$C$19,3,FALSE),0)</f>
        <v>0</v>
      </c>
      <c r="M1037" s="2">
        <f>IFERROR(VLOOKUP(C1037,'LEISHMANIOSE VISCERAL'!$A$4:$C$454,3,FALSE),0)</f>
        <v>2</v>
      </c>
      <c r="N1037" s="2">
        <f>IFERROR(VLOOKUP(C1037,'LEISHMANIOSE TEGUMENTAR'!$A$4:$C$1681,3,FALSE),0)</f>
        <v>0</v>
      </c>
      <c r="O1037" s="2">
        <f>IFERROR(VLOOKUP(C1037,'FEBRE AMARELA'!$A$4:$C$38,3,FALSE),0)</f>
        <v>0</v>
      </c>
      <c r="P1037" s="2">
        <f>IFERROR(VLOOKUP(C1037,DENGUE!$A$5:$C$4097,3,FALSE),0)</f>
        <v>187</v>
      </c>
      <c r="Q1037" s="2">
        <f>IFERROR(VLOOKUP(C1037,'HEPATITE VIRAL'!$A$5:$C$3162,3,FALSE),0)</f>
        <v>2</v>
      </c>
      <c r="R1037" s="2">
        <f>IFERROR(VLOOKUP(C1037,'FEBRE MACULOSA'!$A$5:$C$181,3,FALSE),0)</f>
        <v>0</v>
      </c>
      <c r="S1037" s="2">
        <f>IFERROR(VLOOKUP(C1037,LEPTOSPIROSE!$A$5:$C$1176,3,FALSE),0)</f>
        <v>0</v>
      </c>
      <c r="T1037" s="2">
        <f>IFERROR(VLOOKUP(C1037,'DOENÇA DE CHAGAS'!$A$5:$C$100,3,FALSE),0)</f>
        <v>0</v>
      </c>
      <c r="U1037" s="2">
        <f>IFERROR(VLOOKUP(C1037,'PICADAS DE COBRAS'!$A$6:$C$4645,3,FALSE),0)</f>
        <v>137</v>
      </c>
      <c r="V1037">
        <f>IFERROR(VLOOKUP(C1037,'ZIKA VIRUS'!$A$5:$C$2399,3,FALSE),0)</f>
        <v>0</v>
      </c>
      <c r="W1037">
        <f>IFERROR(VLOOKUP(C1037,'FEBRE TIFÓIDE'!$A$5:$C$46,3,FALSE),0)</f>
        <v>0</v>
      </c>
      <c r="X1037">
        <f>IFERROR(VLOOKUP(C1037,HANTAVIROSE!$A$5:$C$153,3,FALSE),0)</f>
        <v>0</v>
      </c>
      <c r="Y1037">
        <f>IFERROR(VLOOKUP(C1037,MENINGITE!$A$5:$C$447,3,FALSE),0)</f>
        <v>0</v>
      </c>
      <c r="Z1037">
        <f>IFERROR(VLOOKUP(C1037,RAIVA!$A$5:$C$16,3,FALSE),0)</f>
        <v>0</v>
      </c>
    </row>
    <row r="1038" spans="1:26" x14ac:dyDescent="0.3">
      <c r="A1038" s="2" t="s">
        <v>250</v>
      </c>
      <c r="B1038" s="2" t="s">
        <v>365</v>
      </c>
      <c r="C1038" s="2">
        <v>510270</v>
      </c>
      <c r="D1038" s="2">
        <v>5102702</v>
      </c>
      <c r="E1038" s="2" t="s">
        <v>250</v>
      </c>
      <c r="F1038" s="2" t="s">
        <v>365</v>
      </c>
      <c r="G1038" s="2">
        <f>IFERROR(VLOOKUP(D1038,Coordenadas!$A$2:$D$5571,3,FALSE),0)</f>
        <v>-13.551500000000001</v>
      </c>
      <c r="H1038" s="2">
        <f>IFERROR(VLOOKUP(D1038,Coordenadas!$A$2:$D$5571,4,FALSE),0)</f>
        <v>-52.270499999999998</v>
      </c>
      <c r="I1038" s="2" t="s">
        <v>5327</v>
      </c>
      <c r="J1038" s="2">
        <v>18754</v>
      </c>
      <c r="K1038" s="2" t="s">
        <v>5332</v>
      </c>
      <c r="L1038" s="2">
        <f>IFERROR(VLOOKUP(C1038,BOTULISMO!$A$3:$C$19,3,FALSE),0)</f>
        <v>0</v>
      </c>
      <c r="M1038" s="2">
        <f>IFERROR(VLOOKUP(C1038,'LEISHMANIOSE VISCERAL'!$A$4:$C$454,3,FALSE),0)</f>
        <v>0</v>
      </c>
      <c r="N1038" s="2">
        <f>IFERROR(VLOOKUP(C1038,'LEISHMANIOSE TEGUMENTAR'!$A$4:$C$1681,3,FALSE),0)</f>
        <v>35</v>
      </c>
      <c r="O1038" s="2">
        <f>IFERROR(VLOOKUP(C1038,'FEBRE AMARELA'!$A$4:$C$38,3,FALSE),0)</f>
        <v>0</v>
      </c>
      <c r="P1038" s="2">
        <f>IFERROR(VLOOKUP(C1038,DENGUE!$A$5:$C$4097,3,FALSE),0)</f>
        <v>16</v>
      </c>
      <c r="Q1038" s="2">
        <f>IFERROR(VLOOKUP(C1038,'HEPATITE VIRAL'!$A$5:$C$3162,3,FALSE),0)</f>
        <v>14</v>
      </c>
      <c r="R1038" s="2">
        <f>IFERROR(VLOOKUP(C1038,'FEBRE MACULOSA'!$A$5:$C$181,3,FALSE),0)</f>
        <v>0</v>
      </c>
      <c r="S1038" s="2">
        <f>IFERROR(VLOOKUP(C1038,LEPTOSPIROSE!$A$5:$C$1176,3,FALSE),0)</f>
        <v>0</v>
      </c>
      <c r="T1038" s="2">
        <f>IFERROR(VLOOKUP(C1038,'DOENÇA DE CHAGAS'!$A$5:$C$100,3,FALSE),0)</f>
        <v>0</v>
      </c>
      <c r="U1038" s="2">
        <f>IFERROR(VLOOKUP(C1038,'PICADAS DE COBRAS'!$A$6:$C$4645,3,FALSE),0)</f>
        <v>22</v>
      </c>
      <c r="V1038">
        <f>IFERROR(VLOOKUP(C1038,'ZIKA VIRUS'!$A$5:$C$2399,3,FALSE),0)</f>
        <v>27</v>
      </c>
      <c r="W1038">
        <f>IFERROR(VLOOKUP(C1038,'FEBRE TIFÓIDE'!$A$5:$C$46,3,FALSE),0)</f>
        <v>0</v>
      </c>
      <c r="X1038">
        <f>IFERROR(VLOOKUP(C1038,HANTAVIROSE!$A$5:$C$153,3,FALSE),0)</f>
        <v>1</v>
      </c>
      <c r="Y1038">
        <f>IFERROR(VLOOKUP(C1038,MENINGITE!$A$5:$C$447,3,FALSE),0)</f>
        <v>0</v>
      </c>
      <c r="Z1038">
        <f>IFERROR(VLOOKUP(C1038,RAIVA!$A$5:$C$16,3,FALSE),0)</f>
        <v>0</v>
      </c>
    </row>
    <row r="1039" spans="1:26" x14ac:dyDescent="0.3">
      <c r="A1039" s="2" t="s">
        <v>1637</v>
      </c>
      <c r="B1039" s="2" t="s">
        <v>2146</v>
      </c>
      <c r="C1039" s="2">
        <v>350995</v>
      </c>
      <c r="D1039" s="2">
        <v>3509957</v>
      </c>
      <c r="E1039" s="2" t="s">
        <v>1637</v>
      </c>
      <c r="F1039" s="2" t="s">
        <v>2146</v>
      </c>
      <c r="G1039" s="2">
        <f>IFERROR(VLOOKUP(D1039,Coordenadas!$A$2:$D$5571,3,FALSE),0)</f>
        <v>-22.700299999999999</v>
      </c>
      <c r="H1039" s="2">
        <f>IFERROR(VLOOKUP(D1039,Coordenadas!$A$2:$D$5571,4,FALSE),0)</f>
        <v>-45.052100000000003</v>
      </c>
      <c r="I1039" s="2" t="s">
        <v>5325</v>
      </c>
      <c r="J1039" s="2">
        <v>4385</v>
      </c>
      <c r="K1039" s="2" t="s">
        <v>5332</v>
      </c>
      <c r="L1039" s="2">
        <f>IFERROR(VLOOKUP(C1039,BOTULISMO!$A$3:$C$19,3,FALSE),0)</f>
        <v>0</v>
      </c>
      <c r="M1039" s="2">
        <f>IFERROR(VLOOKUP(C1039,'LEISHMANIOSE VISCERAL'!$A$4:$C$454,3,FALSE),0)</f>
        <v>0</v>
      </c>
      <c r="N1039" s="2">
        <f>IFERROR(VLOOKUP(C1039,'LEISHMANIOSE TEGUMENTAR'!$A$4:$C$1681,3,FALSE),0)</f>
        <v>0</v>
      </c>
      <c r="O1039" s="2">
        <f>IFERROR(VLOOKUP(C1039,'FEBRE AMARELA'!$A$4:$C$38,3,FALSE),0)</f>
        <v>0</v>
      </c>
      <c r="P1039" s="2">
        <f>IFERROR(VLOOKUP(C1039,DENGUE!$A$5:$C$4097,3,FALSE),0)</f>
        <v>122</v>
      </c>
      <c r="Q1039" s="2">
        <f>IFERROR(VLOOKUP(C1039,'HEPATITE VIRAL'!$A$5:$C$3162,3,FALSE),0)</f>
        <v>0</v>
      </c>
      <c r="R1039" s="2">
        <f>IFERROR(VLOOKUP(C1039,'FEBRE MACULOSA'!$A$5:$C$181,3,FALSE),0)</f>
        <v>0</v>
      </c>
      <c r="S1039" s="2">
        <f>IFERROR(VLOOKUP(C1039,LEPTOSPIROSE!$A$5:$C$1176,3,FALSE),0)</f>
        <v>0</v>
      </c>
      <c r="T1039" s="2">
        <f>IFERROR(VLOOKUP(C1039,'DOENÇA DE CHAGAS'!$A$5:$C$100,3,FALSE),0)</f>
        <v>0</v>
      </c>
      <c r="U1039" s="2">
        <f>IFERROR(VLOOKUP(C1039,'PICADAS DE COBRAS'!$A$6:$C$4645,3,FALSE),0)</f>
        <v>0</v>
      </c>
      <c r="V1039">
        <f>IFERROR(VLOOKUP(C1039,'ZIKA VIRUS'!$A$5:$C$2399,3,FALSE),0)</f>
        <v>0</v>
      </c>
      <c r="W1039">
        <f>IFERROR(VLOOKUP(C1039,'FEBRE TIFÓIDE'!$A$5:$C$46,3,FALSE),0)</f>
        <v>0</v>
      </c>
      <c r="X1039">
        <f>IFERROR(VLOOKUP(C1039,HANTAVIROSE!$A$5:$C$153,3,FALSE),0)</f>
        <v>0</v>
      </c>
      <c r="Y1039">
        <f>IFERROR(VLOOKUP(C1039,MENINGITE!$A$5:$C$447,3,FALSE),0)</f>
        <v>0</v>
      </c>
      <c r="Z1039">
        <f>IFERROR(VLOOKUP(C1039,RAIVA!$A$5:$C$16,3,FALSE),0)</f>
        <v>0</v>
      </c>
    </row>
    <row r="1040" spans="1:26" x14ac:dyDescent="0.3">
      <c r="A1040" s="2" t="s">
        <v>4490</v>
      </c>
      <c r="B1040" s="2" t="s">
        <v>4659</v>
      </c>
      <c r="C1040" s="2">
        <v>220225</v>
      </c>
      <c r="D1040" s="2">
        <v>2202251</v>
      </c>
      <c r="E1040" s="2" t="s">
        <v>4490</v>
      </c>
      <c r="F1040" s="2" t="s">
        <v>4659</v>
      </c>
      <c r="G1040" s="2">
        <f>IFERROR(VLOOKUP(D1040,Coordenadas!$A$2:$D$5571,3,FALSE),0)</f>
        <v>-7.6882099999999998</v>
      </c>
      <c r="H1040" s="2">
        <f>IFERROR(VLOOKUP(D1040,Coordenadas!$A$2:$D$5571,4,FALSE),0)</f>
        <v>-43.723300000000002</v>
      </c>
      <c r="I1040" s="2" t="s">
        <v>5324</v>
      </c>
      <c r="J1040" s="2">
        <v>3921</v>
      </c>
      <c r="K1040" s="2" t="s">
        <v>5332</v>
      </c>
      <c r="L1040" s="2">
        <f>IFERROR(VLOOKUP(C1040,BOTULISMO!$A$3:$C$19,3,FALSE),0)</f>
        <v>0</v>
      </c>
      <c r="M1040" s="2">
        <f>IFERROR(VLOOKUP(C1040,'LEISHMANIOSE VISCERAL'!$A$4:$C$454,3,FALSE),0)</f>
        <v>0</v>
      </c>
      <c r="N1040" s="2">
        <f>IFERROR(VLOOKUP(C1040,'LEISHMANIOSE TEGUMENTAR'!$A$4:$C$1681,3,FALSE),0)</f>
        <v>0</v>
      </c>
      <c r="O1040" s="2">
        <f>IFERROR(VLOOKUP(C1040,'FEBRE AMARELA'!$A$4:$C$38,3,FALSE),0)</f>
        <v>0</v>
      </c>
      <c r="P1040" s="2">
        <f>IFERROR(VLOOKUP(C1040,DENGUE!$A$5:$C$4097,3,FALSE),0)</f>
        <v>0</v>
      </c>
      <c r="Q1040" s="2">
        <f>IFERROR(VLOOKUP(C1040,'HEPATITE VIRAL'!$A$5:$C$3162,3,FALSE),0)</f>
        <v>0</v>
      </c>
      <c r="R1040" s="2">
        <f>IFERROR(VLOOKUP(C1040,'FEBRE MACULOSA'!$A$5:$C$181,3,FALSE),0)</f>
        <v>0</v>
      </c>
      <c r="S1040" s="2">
        <f>IFERROR(VLOOKUP(C1040,LEPTOSPIROSE!$A$5:$C$1176,3,FALSE),0)</f>
        <v>0</v>
      </c>
      <c r="T1040" s="2">
        <f>IFERROR(VLOOKUP(C1040,'DOENÇA DE CHAGAS'!$A$5:$C$100,3,FALSE),0)</f>
        <v>0</v>
      </c>
      <c r="U1040" s="2">
        <f>IFERROR(VLOOKUP(C1040,'PICADAS DE COBRAS'!$A$6:$C$4645,3,FALSE),0)</f>
        <v>13</v>
      </c>
      <c r="V1040">
        <f>IFERROR(VLOOKUP(C1040,'ZIKA VIRUS'!$A$5:$C$2399,3,FALSE),0)</f>
        <v>0</v>
      </c>
      <c r="W1040">
        <f>IFERROR(VLOOKUP(C1040,'FEBRE TIFÓIDE'!$A$5:$C$46,3,FALSE),0)</f>
        <v>0</v>
      </c>
      <c r="X1040">
        <f>IFERROR(VLOOKUP(C1040,HANTAVIROSE!$A$5:$C$153,3,FALSE),0)</f>
        <v>0</v>
      </c>
      <c r="Y1040">
        <f>IFERROR(VLOOKUP(C1040,MENINGITE!$A$5:$C$447,3,FALSE),0)</f>
        <v>0</v>
      </c>
      <c r="Z1040">
        <f>IFERROR(VLOOKUP(C1040,RAIVA!$A$5:$C$16,3,FALSE),0)</f>
        <v>0</v>
      </c>
    </row>
    <row r="1041" spans="1:26" x14ac:dyDescent="0.3">
      <c r="A1041" s="2" t="s">
        <v>3257</v>
      </c>
      <c r="B1041" s="2" t="s">
        <v>3579</v>
      </c>
      <c r="C1041" s="2">
        <v>290630</v>
      </c>
      <c r="D1041" s="2">
        <v>2906303</v>
      </c>
      <c r="E1041" s="2" t="s">
        <v>3257</v>
      </c>
      <c r="F1041" s="2" t="s">
        <v>3579</v>
      </c>
      <c r="G1041" s="2">
        <f>IFERROR(VLOOKUP(D1041,Coordenadas!$A$2:$D$5571,3,FALSE),0)</f>
        <v>-15.6722</v>
      </c>
      <c r="H1041" s="2">
        <f>IFERROR(VLOOKUP(D1041,Coordenadas!$A$2:$D$5571,4,FALSE),0)</f>
        <v>-38.953600000000002</v>
      </c>
      <c r="I1041" s="2" t="s">
        <v>5324</v>
      </c>
      <c r="J1041" s="2">
        <v>32336</v>
      </c>
      <c r="K1041" s="2" t="s">
        <v>5330</v>
      </c>
      <c r="L1041" s="2">
        <f>IFERROR(VLOOKUP(C1041,BOTULISMO!$A$3:$C$19,3,FALSE),0)</f>
        <v>0</v>
      </c>
      <c r="M1041" s="2">
        <f>IFERROR(VLOOKUP(C1041,'LEISHMANIOSE VISCERAL'!$A$4:$C$454,3,FALSE),0)</f>
        <v>0</v>
      </c>
      <c r="N1041" s="2">
        <f>IFERROR(VLOOKUP(C1041,'LEISHMANIOSE TEGUMENTAR'!$A$4:$C$1681,3,FALSE),0)</f>
        <v>5</v>
      </c>
      <c r="O1041" s="2">
        <f>IFERROR(VLOOKUP(C1041,'FEBRE AMARELA'!$A$4:$C$38,3,FALSE),0)</f>
        <v>0</v>
      </c>
      <c r="P1041" s="2">
        <f>IFERROR(VLOOKUP(C1041,DENGUE!$A$5:$C$4097,3,FALSE),0)</f>
        <v>105</v>
      </c>
      <c r="Q1041" s="2">
        <f>IFERROR(VLOOKUP(C1041,'HEPATITE VIRAL'!$A$5:$C$3162,3,FALSE),0)</f>
        <v>9</v>
      </c>
      <c r="R1041" s="2">
        <f>IFERROR(VLOOKUP(C1041,'FEBRE MACULOSA'!$A$5:$C$181,3,FALSE),0)</f>
        <v>0</v>
      </c>
      <c r="S1041" s="2">
        <f>IFERROR(VLOOKUP(C1041,LEPTOSPIROSE!$A$5:$C$1176,3,FALSE),0)</f>
        <v>2</v>
      </c>
      <c r="T1041" s="2">
        <f>IFERROR(VLOOKUP(C1041,'DOENÇA DE CHAGAS'!$A$5:$C$100,3,FALSE),0)</f>
        <v>0</v>
      </c>
      <c r="U1041" s="2">
        <f>IFERROR(VLOOKUP(C1041,'PICADAS DE COBRAS'!$A$6:$C$4645,3,FALSE),0)</f>
        <v>2</v>
      </c>
      <c r="V1041">
        <f>IFERROR(VLOOKUP(C1041,'ZIKA VIRUS'!$A$5:$C$2399,3,FALSE),0)</f>
        <v>1</v>
      </c>
      <c r="W1041">
        <f>IFERROR(VLOOKUP(C1041,'FEBRE TIFÓIDE'!$A$5:$C$46,3,FALSE),0)</f>
        <v>0</v>
      </c>
      <c r="X1041">
        <f>IFERROR(VLOOKUP(C1041,HANTAVIROSE!$A$5:$C$153,3,FALSE),0)</f>
        <v>0</v>
      </c>
      <c r="Y1041">
        <f>IFERROR(VLOOKUP(C1041,MENINGITE!$A$5:$C$447,3,FALSE),0)</f>
        <v>0</v>
      </c>
      <c r="Z1041">
        <f>IFERROR(VLOOKUP(C1041,RAIVA!$A$5:$C$16,3,FALSE),0)</f>
        <v>0</v>
      </c>
    </row>
    <row r="1042" spans="1:26" x14ac:dyDescent="0.3">
      <c r="A1042" s="2" t="s">
        <v>3257</v>
      </c>
      <c r="B1042" s="2" t="s">
        <v>3578</v>
      </c>
      <c r="C1042" s="2">
        <v>290640</v>
      </c>
      <c r="D1042" s="2">
        <v>2906402</v>
      </c>
      <c r="E1042" s="2" t="s">
        <v>3257</v>
      </c>
      <c r="F1042" s="2" t="s">
        <v>3578</v>
      </c>
      <c r="G1042" s="2">
        <f>IFERROR(VLOOKUP(D1042,Coordenadas!$A$2:$D$5571,3,FALSE),0)</f>
        <v>-11.8049</v>
      </c>
      <c r="H1042" s="2">
        <f>IFERROR(VLOOKUP(D1042,Coordenadas!$A$2:$D$5571,4,FALSE),0)</f>
        <v>-39.1203</v>
      </c>
      <c r="I1042" s="2" t="s">
        <v>5324</v>
      </c>
      <c r="J1042" s="2">
        <v>8895</v>
      </c>
      <c r="K1042" s="2" t="s">
        <v>5332</v>
      </c>
      <c r="L1042" s="2">
        <f>IFERROR(VLOOKUP(C1042,BOTULISMO!$A$3:$C$19,3,FALSE),0)</f>
        <v>0</v>
      </c>
      <c r="M1042" s="2">
        <f>IFERROR(VLOOKUP(C1042,'LEISHMANIOSE VISCERAL'!$A$4:$C$454,3,FALSE),0)</f>
        <v>1</v>
      </c>
      <c r="N1042" s="2">
        <f>IFERROR(VLOOKUP(C1042,'LEISHMANIOSE TEGUMENTAR'!$A$4:$C$1681,3,FALSE),0)</f>
        <v>0</v>
      </c>
      <c r="O1042" s="2">
        <f>IFERROR(VLOOKUP(C1042,'FEBRE AMARELA'!$A$4:$C$38,3,FALSE),0)</f>
        <v>0</v>
      </c>
      <c r="P1042" s="2">
        <f>IFERROR(VLOOKUP(C1042,DENGUE!$A$5:$C$4097,3,FALSE),0)</f>
        <v>16</v>
      </c>
      <c r="Q1042" s="2">
        <f>IFERROR(VLOOKUP(C1042,'HEPATITE VIRAL'!$A$5:$C$3162,3,FALSE),0)</f>
        <v>2</v>
      </c>
      <c r="R1042" s="2">
        <f>IFERROR(VLOOKUP(C1042,'FEBRE MACULOSA'!$A$5:$C$181,3,FALSE),0)</f>
        <v>0</v>
      </c>
      <c r="S1042" s="2">
        <f>IFERROR(VLOOKUP(C1042,LEPTOSPIROSE!$A$5:$C$1176,3,FALSE),0)</f>
        <v>0</v>
      </c>
      <c r="T1042" s="2">
        <f>IFERROR(VLOOKUP(C1042,'DOENÇA DE CHAGAS'!$A$5:$C$100,3,FALSE),0)</f>
        <v>0</v>
      </c>
      <c r="U1042" s="2">
        <f>IFERROR(VLOOKUP(C1042,'PICADAS DE COBRAS'!$A$6:$C$4645,3,FALSE),0)</f>
        <v>44</v>
      </c>
      <c r="V1042">
        <f>IFERROR(VLOOKUP(C1042,'ZIKA VIRUS'!$A$5:$C$2399,3,FALSE),0)</f>
        <v>1</v>
      </c>
      <c r="W1042">
        <f>IFERROR(VLOOKUP(C1042,'FEBRE TIFÓIDE'!$A$5:$C$46,3,FALSE),0)</f>
        <v>0</v>
      </c>
      <c r="X1042">
        <f>IFERROR(VLOOKUP(C1042,HANTAVIROSE!$A$5:$C$153,3,FALSE),0)</f>
        <v>0</v>
      </c>
      <c r="Y1042">
        <f>IFERROR(VLOOKUP(C1042,MENINGITE!$A$5:$C$447,3,FALSE),0)</f>
        <v>0</v>
      </c>
      <c r="Z1042">
        <f>IFERROR(VLOOKUP(C1042,RAIVA!$A$5:$C$16,3,FALSE),0)</f>
        <v>0</v>
      </c>
    </row>
    <row r="1043" spans="1:26" x14ac:dyDescent="0.3">
      <c r="A1043" s="2" t="s">
        <v>3257</v>
      </c>
      <c r="B1043" s="2" t="s">
        <v>3131</v>
      </c>
      <c r="C1043" s="2">
        <v>290650</v>
      </c>
      <c r="D1043" s="2">
        <v>2906501</v>
      </c>
      <c r="E1043" s="2" t="s">
        <v>3257</v>
      </c>
      <c r="F1043" s="2" t="s">
        <v>3131</v>
      </c>
      <c r="G1043" s="2">
        <f>IFERROR(VLOOKUP(D1043,Coordenadas!$A$2:$D$5571,3,FALSE),0)</f>
        <v>-12.6716</v>
      </c>
      <c r="H1043" s="2">
        <f>IFERROR(VLOOKUP(D1043,Coordenadas!$A$2:$D$5571,4,FALSE),0)</f>
        <v>-38.547199999999997</v>
      </c>
      <c r="I1043" s="2" t="s">
        <v>5324</v>
      </c>
      <c r="J1043" s="2">
        <v>83158</v>
      </c>
      <c r="K1043" s="2" t="s">
        <v>5331</v>
      </c>
      <c r="L1043" s="2">
        <f>IFERROR(VLOOKUP(C1043,BOTULISMO!$A$3:$C$19,3,FALSE),0)</f>
        <v>0</v>
      </c>
      <c r="M1043" s="2">
        <f>IFERROR(VLOOKUP(C1043,'LEISHMANIOSE VISCERAL'!$A$4:$C$454,3,FALSE),0)</f>
        <v>0</v>
      </c>
      <c r="N1043" s="2">
        <f>IFERROR(VLOOKUP(C1043,'LEISHMANIOSE TEGUMENTAR'!$A$4:$C$1681,3,FALSE),0)</f>
        <v>0</v>
      </c>
      <c r="O1043" s="2">
        <f>IFERROR(VLOOKUP(C1043,'FEBRE AMARELA'!$A$4:$C$38,3,FALSE),0)</f>
        <v>0</v>
      </c>
      <c r="P1043" s="2">
        <f>IFERROR(VLOOKUP(C1043,DENGUE!$A$5:$C$4097,3,FALSE),0)</f>
        <v>229</v>
      </c>
      <c r="Q1043" s="2">
        <f>IFERROR(VLOOKUP(C1043,'HEPATITE VIRAL'!$A$5:$C$3162,3,FALSE),0)</f>
        <v>5</v>
      </c>
      <c r="R1043" s="2">
        <f>IFERROR(VLOOKUP(C1043,'FEBRE MACULOSA'!$A$5:$C$181,3,FALSE),0)</f>
        <v>0</v>
      </c>
      <c r="S1043" s="2">
        <f>IFERROR(VLOOKUP(C1043,LEPTOSPIROSE!$A$5:$C$1176,3,FALSE),0)</f>
        <v>0</v>
      </c>
      <c r="T1043" s="2">
        <f>IFERROR(VLOOKUP(C1043,'DOENÇA DE CHAGAS'!$A$5:$C$100,3,FALSE),0)</f>
        <v>0</v>
      </c>
      <c r="U1043" s="2">
        <f>IFERROR(VLOOKUP(C1043,'PICADAS DE COBRAS'!$A$6:$C$4645,3,FALSE),0)</f>
        <v>23</v>
      </c>
      <c r="V1043">
        <f>IFERROR(VLOOKUP(C1043,'ZIKA VIRUS'!$A$5:$C$2399,3,FALSE),0)</f>
        <v>4</v>
      </c>
      <c r="W1043">
        <f>IFERROR(VLOOKUP(C1043,'FEBRE TIFÓIDE'!$A$5:$C$46,3,FALSE),0)</f>
        <v>0</v>
      </c>
      <c r="X1043">
        <f>IFERROR(VLOOKUP(C1043,HANTAVIROSE!$A$5:$C$153,3,FALSE),0)</f>
        <v>0</v>
      </c>
      <c r="Y1043">
        <f>IFERROR(VLOOKUP(C1043,MENINGITE!$A$5:$C$447,3,FALSE),0)</f>
        <v>0</v>
      </c>
      <c r="Z1043">
        <f>IFERROR(VLOOKUP(C1043,RAIVA!$A$5:$C$16,3,FALSE),0)</f>
        <v>0</v>
      </c>
    </row>
    <row r="1044" spans="1:26" x14ac:dyDescent="0.3">
      <c r="A1044" s="2" t="s">
        <v>2425</v>
      </c>
      <c r="B1044" s="2" t="s">
        <v>3131</v>
      </c>
      <c r="C1044" s="2">
        <v>311200</v>
      </c>
      <c r="D1044" s="2">
        <v>3112000</v>
      </c>
      <c r="E1044" s="2" t="s">
        <v>2425</v>
      </c>
      <c r="F1044" s="2" t="s">
        <v>3131</v>
      </c>
      <c r="G1044" s="2">
        <f>IFERROR(VLOOKUP(D1044,Coordenadas!$A$2:$D$5571,3,FALSE),0)</f>
        <v>-20.769200000000001</v>
      </c>
      <c r="H1044" s="2">
        <f>IFERROR(VLOOKUP(D1044,Coordenadas!$A$2:$D$5571,4,FALSE),0)</f>
        <v>-45.276499999999999</v>
      </c>
      <c r="I1044" s="2" t="s">
        <v>5325</v>
      </c>
      <c r="J1044" s="2">
        <v>14595</v>
      </c>
      <c r="K1044" s="2" t="s">
        <v>5332</v>
      </c>
      <c r="L1044" s="2">
        <f>IFERROR(VLOOKUP(C1044,BOTULISMO!$A$3:$C$19,3,FALSE),0)</f>
        <v>0</v>
      </c>
      <c r="M1044" s="2">
        <f>IFERROR(VLOOKUP(C1044,'LEISHMANIOSE VISCERAL'!$A$4:$C$454,3,FALSE),0)</f>
        <v>0</v>
      </c>
      <c r="N1044" s="2">
        <f>IFERROR(VLOOKUP(C1044,'LEISHMANIOSE TEGUMENTAR'!$A$4:$C$1681,3,FALSE),0)</f>
        <v>0</v>
      </c>
      <c r="O1044" s="2">
        <f>IFERROR(VLOOKUP(C1044,'FEBRE AMARELA'!$A$4:$C$38,3,FALSE),0)</f>
        <v>0</v>
      </c>
      <c r="P1044" s="2">
        <f>IFERROR(VLOOKUP(C1044,DENGUE!$A$5:$C$4097,3,FALSE),0)</f>
        <v>51</v>
      </c>
      <c r="Q1044" s="2">
        <f>IFERROR(VLOOKUP(C1044,'HEPATITE VIRAL'!$A$5:$C$3162,3,FALSE),0)</f>
        <v>1</v>
      </c>
      <c r="R1044" s="2">
        <f>IFERROR(VLOOKUP(C1044,'FEBRE MACULOSA'!$A$5:$C$181,3,FALSE),0)</f>
        <v>0</v>
      </c>
      <c r="S1044" s="2">
        <f>IFERROR(VLOOKUP(C1044,LEPTOSPIROSE!$A$5:$C$1176,3,FALSE),0)</f>
        <v>0</v>
      </c>
      <c r="T1044" s="2">
        <f>IFERROR(VLOOKUP(C1044,'DOENÇA DE CHAGAS'!$A$5:$C$100,3,FALSE),0)</f>
        <v>0</v>
      </c>
      <c r="U1044" s="2">
        <f>IFERROR(VLOOKUP(C1044,'PICADAS DE COBRAS'!$A$6:$C$4645,3,FALSE),0)</f>
        <v>11</v>
      </c>
      <c r="V1044">
        <f>IFERROR(VLOOKUP(C1044,'ZIKA VIRUS'!$A$5:$C$2399,3,FALSE),0)</f>
        <v>0</v>
      </c>
      <c r="W1044">
        <f>IFERROR(VLOOKUP(C1044,'FEBRE TIFÓIDE'!$A$5:$C$46,3,FALSE),0)</f>
        <v>0</v>
      </c>
      <c r="X1044">
        <f>IFERROR(VLOOKUP(C1044,HANTAVIROSE!$A$5:$C$153,3,FALSE),0)</f>
        <v>0</v>
      </c>
      <c r="Y1044">
        <f>IFERROR(VLOOKUP(C1044,MENINGITE!$A$5:$C$447,3,FALSE),0)</f>
        <v>0</v>
      </c>
      <c r="Z1044">
        <f>IFERROR(VLOOKUP(C1044,RAIVA!$A$5:$C$16,3,FALSE),0)</f>
        <v>0</v>
      </c>
    </row>
    <row r="1045" spans="1:26" x14ac:dyDescent="0.3">
      <c r="A1045" s="2" t="s">
        <v>5270</v>
      </c>
      <c r="B1045" s="2" t="s">
        <v>5289</v>
      </c>
      <c r="C1045" s="2">
        <v>110080</v>
      </c>
      <c r="D1045" s="2">
        <v>1100809</v>
      </c>
      <c r="E1045" s="2" t="s">
        <v>5270</v>
      </c>
      <c r="F1045" s="2" t="s">
        <v>5289</v>
      </c>
      <c r="G1045" s="2">
        <f>IFERROR(VLOOKUP(D1045,Coordenadas!$A$2:$D$5571,3,FALSE),0)</f>
        <v>-8.7906999999999993</v>
      </c>
      <c r="H1045" s="2">
        <f>IFERROR(VLOOKUP(D1045,Coordenadas!$A$2:$D$5571,4,FALSE),0)</f>
        <v>-63.700499999999998</v>
      </c>
      <c r="I1045" s="2" t="s">
        <v>5323</v>
      </c>
      <c r="J1045" s="2">
        <v>19779</v>
      </c>
      <c r="K1045" s="2" t="s">
        <v>5332</v>
      </c>
      <c r="L1045" s="2">
        <f>IFERROR(VLOOKUP(C1045,BOTULISMO!$A$3:$C$19,3,FALSE),0)</f>
        <v>0</v>
      </c>
      <c r="M1045" s="2">
        <f>IFERROR(VLOOKUP(C1045,'LEISHMANIOSE VISCERAL'!$A$4:$C$454,3,FALSE),0)</f>
        <v>0</v>
      </c>
      <c r="N1045" s="2">
        <f>IFERROR(VLOOKUP(C1045,'LEISHMANIOSE TEGUMENTAR'!$A$4:$C$1681,3,FALSE),0)</f>
        <v>0</v>
      </c>
      <c r="O1045" s="2">
        <f>IFERROR(VLOOKUP(C1045,'FEBRE AMARELA'!$A$4:$C$38,3,FALSE),0)</f>
        <v>0</v>
      </c>
      <c r="P1045" s="2">
        <f>IFERROR(VLOOKUP(C1045,DENGUE!$A$5:$C$4097,3,FALSE),0)</f>
        <v>0</v>
      </c>
      <c r="Q1045" s="2">
        <f>IFERROR(VLOOKUP(C1045,'HEPATITE VIRAL'!$A$5:$C$3162,3,FALSE),0)</f>
        <v>37</v>
      </c>
      <c r="R1045" s="2">
        <f>IFERROR(VLOOKUP(C1045,'FEBRE MACULOSA'!$A$5:$C$181,3,FALSE),0)</f>
        <v>0</v>
      </c>
      <c r="S1045" s="2">
        <f>IFERROR(VLOOKUP(C1045,LEPTOSPIROSE!$A$5:$C$1176,3,FALSE),0)</f>
        <v>0</v>
      </c>
      <c r="T1045" s="2">
        <f>IFERROR(VLOOKUP(C1045,'DOENÇA DE CHAGAS'!$A$5:$C$100,3,FALSE),0)</f>
        <v>0</v>
      </c>
      <c r="U1045" s="2">
        <f>IFERROR(VLOOKUP(C1045,'PICADAS DE COBRAS'!$A$6:$C$4645,3,FALSE),0)</f>
        <v>1</v>
      </c>
      <c r="V1045">
        <f>IFERROR(VLOOKUP(C1045,'ZIKA VIRUS'!$A$5:$C$2399,3,FALSE),0)</f>
        <v>7</v>
      </c>
      <c r="W1045">
        <f>IFERROR(VLOOKUP(C1045,'FEBRE TIFÓIDE'!$A$5:$C$46,3,FALSE),0)</f>
        <v>0</v>
      </c>
      <c r="X1045">
        <f>IFERROR(VLOOKUP(C1045,HANTAVIROSE!$A$5:$C$153,3,FALSE),0)</f>
        <v>0</v>
      </c>
      <c r="Y1045">
        <f>IFERROR(VLOOKUP(C1045,MENINGITE!$A$5:$C$447,3,FALSE),0)</f>
        <v>0</v>
      </c>
      <c r="Z1045">
        <f>IFERROR(VLOOKUP(C1045,RAIVA!$A$5:$C$16,3,FALSE),0)</f>
        <v>0</v>
      </c>
    </row>
    <row r="1046" spans="1:26" x14ac:dyDescent="0.3">
      <c r="A1046" s="2" t="s">
        <v>470</v>
      </c>
      <c r="B1046" s="2" t="s">
        <v>891</v>
      </c>
      <c r="C1046" s="2">
        <v>430420</v>
      </c>
      <c r="D1046" s="2">
        <v>4304200</v>
      </c>
      <c r="E1046" s="2" t="s">
        <v>470</v>
      </c>
      <c r="F1046" s="2" t="s">
        <v>891</v>
      </c>
      <c r="G1046" s="2">
        <f>IFERROR(VLOOKUP(D1046,Coordenadas!$A$2:$D$5571,3,FALSE),0)</f>
        <v>-29.668399999999998</v>
      </c>
      <c r="H1046" s="2">
        <f>IFERROR(VLOOKUP(D1046,Coordenadas!$A$2:$D$5571,4,FALSE),0)</f>
        <v>-52.789499999999997</v>
      </c>
      <c r="I1046" s="2" t="s">
        <v>5326</v>
      </c>
      <c r="J1046" s="2">
        <v>30171</v>
      </c>
      <c r="K1046" s="2" t="s">
        <v>5330</v>
      </c>
      <c r="L1046" s="2">
        <f>IFERROR(VLOOKUP(C1046,BOTULISMO!$A$3:$C$19,3,FALSE),0)</f>
        <v>0</v>
      </c>
      <c r="M1046" s="2">
        <f>IFERROR(VLOOKUP(C1046,'LEISHMANIOSE VISCERAL'!$A$4:$C$454,3,FALSE),0)</f>
        <v>0</v>
      </c>
      <c r="N1046" s="2">
        <f>IFERROR(VLOOKUP(C1046,'LEISHMANIOSE TEGUMENTAR'!$A$4:$C$1681,3,FALSE),0)</f>
        <v>0</v>
      </c>
      <c r="O1046" s="2">
        <f>IFERROR(VLOOKUP(C1046,'FEBRE AMARELA'!$A$4:$C$38,3,FALSE),0)</f>
        <v>0</v>
      </c>
      <c r="P1046" s="2">
        <f>IFERROR(VLOOKUP(C1046,DENGUE!$A$5:$C$4097,3,FALSE),0)</f>
        <v>0</v>
      </c>
      <c r="Q1046" s="2">
        <f>IFERROR(VLOOKUP(C1046,'HEPATITE VIRAL'!$A$5:$C$3162,3,FALSE),0)</f>
        <v>7</v>
      </c>
      <c r="R1046" s="2">
        <f>IFERROR(VLOOKUP(C1046,'FEBRE MACULOSA'!$A$5:$C$181,3,FALSE),0)</f>
        <v>0</v>
      </c>
      <c r="S1046" s="2">
        <f>IFERROR(VLOOKUP(C1046,LEPTOSPIROSE!$A$5:$C$1176,3,FALSE),0)</f>
        <v>21</v>
      </c>
      <c r="T1046" s="2">
        <f>IFERROR(VLOOKUP(C1046,'DOENÇA DE CHAGAS'!$A$5:$C$100,3,FALSE),0)</f>
        <v>0</v>
      </c>
      <c r="U1046" s="2">
        <f>IFERROR(VLOOKUP(C1046,'PICADAS DE COBRAS'!$A$6:$C$4645,3,FALSE),0)</f>
        <v>4</v>
      </c>
      <c r="V1046">
        <f>IFERROR(VLOOKUP(C1046,'ZIKA VIRUS'!$A$5:$C$2399,3,FALSE),0)</f>
        <v>1</v>
      </c>
      <c r="W1046">
        <f>IFERROR(VLOOKUP(C1046,'FEBRE TIFÓIDE'!$A$5:$C$46,3,FALSE),0)</f>
        <v>0</v>
      </c>
      <c r="X1046">
        <f>IFERROR(VLOOKUP(C1046,HANTAVIROSE!$A$5:$C$153,3,FALSE),0)</f>
        <v>0</v>
      </c>
      <c r="Y1046">
        <f>IFERROR(VLOOKUP(C1046,MENINGITE!$A$5:$C$447,3,FALSE),0)</f>
        <v>0</v>
      </c>
      <c r="Z1046">
        <f>IFERROR(VLOOKUP(C1046,RAIVA!$A$5:$C$16,3,FALSE),0)</f>
        <v>0</v>
      </c>
    </row>
    <row r="1047" spans="1:26" x14ac:dyDescent="0.3">
      <c r="A1047" s="2" t="s">
        <v>3257</v>
      </c>
      <c r="B1047" s="2" t="s">
        <v>3577</v>
      </c>
      <c r="C1047" s="2">
        <v>290660</v>
      </c>
      <c r="D1047" s="2">
        <v>2906600</v>
      </c>
      <c r="E1047" s="2" t="s">
        <v>3257</v>
      </c>
      <c r="F1047" s="2" t="s">
        <v>3577</v>
      </c>
      <c r="G1047" s="2">
        <f>IFERROR(VLOOKUP(D1047,Coordenadas!$A$2:$D$5571,3,FALSE),0)</f>
        <v>-14.409700000000001</v>
      </c>
      <c r="H1047" s="2">
        <f>IFERROR(VLOOKUP(D1047,Coordenadas!$A$2:$D$5571,4,FALSE),0)</f>
        <v>-42.866700000000002</v>
      </c>
      <c r="I1047" s="2" t="s">
        <v>5324</v>
      </c>
      <c r="J1047" s="2">
        <v>13210</v>
      </c>
      <c r="K1047" s="2" t="s">
        <v>5332</v>
      </c>
      <c r="L1047" s="2">
        <f>IFERROR(VLOOKUP(C1047,BOTULISMO!$A$3:$C$19,3,FALSE),0)</f>
        <v>0</v>
      </c>
      <c r="M1047" s="2">
        <f>IFERROR(VLOOKUP(C1047,'LEISHMANIOSE VISCERAL'!$A$4:$C$454,3,FALSE),0)</f>
        <v>0</v>
      </c>
      <c r="N1047" s="2">
        <f>IFERROR(VLOOKUP(C1047,'LEISHMANIOSE TEGUMENTAR'!$A$4:$C$1681,3,FALSE),0)</f>
        <v>0</v>
      </c>
      <c r="O1047" s="2">
        <f>IFERROR(VLOOKUP(C1047,'FEBRE AMARELA'!$A$4:$C$38,3,FALSE),0)</f>
        <v>0</v>
      </c>
      <c r="P1047" s="2">
        <f>IFERROR(VLOOKUP(C1047,DENGUE!$A$5:$C$4097,3,FALSE),0)</f>
        <v>19</v>
      </c>
      <c r="Q1047" s="2">
        <f>IFERROR(VLOOKUP(C1047,'HEPATITE VIRAL'!$A$5:$C$3162,3,FALSE),0)</f>
        <v>0</v>
      </c>
      <c r="R1047" s="2">
        <f>IFERROR(VLOOKUP(C1047,'FEBRE MACULOSA'!$A$5:$C$181,3,FALSE),0)</f>
        <v>0</v>
      </c>
      <c r="S1047" s="2">
        <f>IFERROR(VLOOKUP(C1047,LEPTOSPIROSE!$A$5:$C$1176,3,FALSE),0)</f>
        <v>0</v>
      </c>
      <c r="T1047" s="2">
        <f>IFERROR(VLOOKUP(C1047,'DOENÇA DE CHAGAS'!$A$5:$C$100,3,FALSE),0)</f>
        <v>0</v>
      </c>
      <c r="U1047" s="2">
        <f>IFERROR(VLOOKUP(C1047,'PICADAS DE COBRAS'!$A$6:$C$4645,3,FALSE),0)</f>
        <v>3</v>
      </c>
      <c r="V1047">
        <f>IFERROR(VLOOKUP(C1047,'ZIKA VIRUS'!$A$5:$C$2399,3,FALSE),0)</f>
        <v>2</v>
      </c>
      <c r="W1047">
        <f>IFERROR(VLOOKUP(C1047,'FEBRE TIFÓIDE'!$A$5:$C$46,3,FALSE),0)</f>
        <v>0</v>
      </c>
      <c r="X1047">
        <f>IFERROR(VLOOKUP(C1047,HANTAVIROSE!$A$5:$C$153,3,FALSE),0)</f>
        <v>0</v>
      </c>
      <c r="Y1047">
        <f>IFERROR(VLOOKUP(C1047,MENINGITE!$A$5:$C$447,3,FALSE),0)</f>
        <v>0</v>
      </c>
      <c r="Z1047">
        <f>IFERROR(VLOOKUP(C1047,RAIVA!$A$5:$C$16,3,FALSE),0)</f>
        <v>0</v>
      </c>
    </row>
    <row r="1048" spans="1:26" x14ac:dyDescent="0.3">
      <c r="A1048" s="2" t="s">
        <v>1256</v>
      </c>
      <c r="B1048" s="2" t="s">
        <v>1576</v>
      </c>
      <c r="C1048" s="2">
        <v>410440</v>
      </c>
      <c r="D1048" s="2">
        <v>4104402</v>
      </c>
      <c r="E1048" s="2" t="s">
        <v>1256</v>
      </c>
      <c r="F1048" s="2" t="s">
        <v>1576</v>
      </c>
      <c r="G1048" s="2">
        <f>IFERROR(VLOOKUP(D1048,Coordenadas!$A$2:$D$5571,3,FALSE),0)</f>
        <v>-24.564900000000002</v>
      </c>
      <c r="H1048" s="2">
        <f>IFERROR(VLOOKUP(D1048,Coordenadas!$A$2:$D$5571,4,FALSE),0)</f>
        <v>-51.337200000000003</v>
      </c>
      <c r="I1048" s="2" t="s">
        <v>5326</v>
      </c>
      <c r="J1048" s="2">
        <v>16655</v>
      </c>
      <c r="K1048" s="2" t="s">
        <v>5332</v>
      </c>
      <c r="L1048" s="2">
        <f>IFERROR(VLOOKUP(C1048,BOTULISMO!$A$3:$C$19,3,FALSE),0)</f>
        <v>0</v>
      </c>
      <c r="M1048" s="2">
        <f>IFERROR(VLOOKUP(C1048,'LEISHMANIOSE VISCERAL'!$A$4:$C$454,3,FALSE),0)</f>
        <v>0</v>
      </c>
      <c r="N1048" s="2">
        <f>IFERROR(VLOOKUP(C1048,'LEISHMANIOSE TEGUMENTAR'!$A$4:$C$1681,3,FALSE),0)</f>
        <v>0</v>
      </c>
      <c r="O1048" s="2">
        <f>IFERROR(VLOOKUP(C1048,'FEBRE AMARELA'!$A$4:$C$38,3,FALSE),0)</f>
        <v>0</v>
      </c>
      <c r="P1048" s="2">
        <f>IFERROR(VLOOKUP(C1048,DENGUE!$A$5:$C$4097,3,FALSE),0)</f>
        <v>139</v>
      </c>
      <c r="Q1048" s="2">
        <f>IFERROR(VLOOKUP(C1048,'HEPATITE VIRAL'!$A$5:$C$3162,3,FALSE),0)</f>
        <v>0</v>
      </c>
      <c r="R1048" s="2">
        <f>IFERROR(VLOOKUP(C1048,'FEBRE MACULOSA'!$A$5:$C$181,3,FALSE),0)</f>
        <v>0</v>
      </c>
      <c r="S1048" s="2">
        <f>IFERROR(VLOOKUP(C1048,LEPTOSPIROSE!$A$5:$C$1176,3,FALSE),0)</f>
        <v>1</v>
      </c>
      <c r="T1048" s="2">
        <f>IFERROR(VLOOKUP(C1048,'DOENÇA DE CHAGAS'!$A$5:$C$100,3,FALSE),0)</f>
        <v>0</v>
      </c>
      <c r="U1048" s="2">
        <f>IFERROR(VLOOKUP(C1048,'PICADAS DE COBRAS'!$A$6:$C$4645,3,FALSE),0)</f>
        <v>22</v>
      </c>
      <c r="V1048">
        <f>IFERROR(VLOOKUP(C1048,'ZIKA VIRUS'!$A$5:$C$2399,3,FALSE),0)</f>
        <v>0</v>
      </c>
      <c r="W1048">
        <f>IFERROR(VLOOKUP(C1048,'FEBRE TIFÓIDE'!$A$5:$C$46,3,FALSE),0)</f>
        <v>0</v>
      </c>
      <c r="X1048">
        <f>IFERROR(VLOOKUP(C1048,HANTAVIROSE!$A$5:$C$153,3,FALSE),0)</f>
        <v>0</v>
      </c>
      <c r="Y1048">
        <f>IFERROR(VLOOKUP(C1048,MENINGITE!$A$5:$C$447,3,FALSE),0)</f>
        <v>0</v>
      </c>
      <c r="Z1048">
        <f>IFERROR(VLOOKUP(C1048,RAIVA!$A$5:$C$16,3,FALSE),0)</f>
        <v>0</v>
      </c>
    </row>
    <row r="1049" spans="1:26" x14ac:dyDescent="0.3">
      <c r="A1049" s="2" t="s">
        <v>470</v>
      </c>
      <c r="B1049" s="2" t="s">
        <v>890</v>
      </c>
      <c r="C1049" s="2">
        <v>430430</v>
      </c>
      <c r="D1049" s="2">
        <v>4304309</v>
      </c>
      <c r="E1049" s="2" t="s">
        <v>470</v>
      </c>
      <c r="F1049" s="2" t="s">
        <v>890</v>
      </c>
      <c r="G1049" s="2">
        <f>IFERROR(VLOOKUP(D1049,Coordenadas!$A$2:$D$5571,3,FALSE),0)</f>
        <v>-27.951499999999999</v>
      </c>
      <c r="H1049" s="2">
        <f>IFERROR(VLOOKUP(D1049,Coordenadas!$A$2:$D$5571,4,FALSE),0)</f>
        <v>-54.7517</v>
      </c>
      <c r="I1049" s="2" t="s">
        <v>5326</v>
      </c>
      <c r="J1049" s="2">
        <v>6535</v>
      </c>
      <c r="K1049" s="2" t="s">
        <v>5332</v>
      </c>
      <c r="L1049" s="2">
        <f>IFERROR(VLOOKUP(C1049,BOTULISMO!$A$3:$C$19,3,FALSE),0)</f>
        <v>0</v>
      </c>
      <c r="M1049" s="2">
        <f>IFERROR(VLOOKUP(C1049,'LEISHMANIOSE VISCERAL'!$A$4:$C$454,3,FALSE),0)</f>
        <v>0</v>
      </c>
      <c r="N1049" s="2">
        <f>IFERROR(VLOOKUP(C1049,'LEISHMANIOSE TEGUMENTAR'!$A$4:$C$1681,3,FALSE),0)</f>
        <v>0</v>
      </c>
      <c r="O1049" s="2">
        <f>IFERROR(VLOOKUP(C1049,'FEBRE AMARELA'!$A$4:$C$38,3,FALSE),0)</f>
        <v>0</v>
      </c>
      <c r="P1049" s="2">
        <f>IFERROR(VLOOKUP(C1049,DENGUE!$A$5:$C$4097,3,FALSE),0)</f>
        <v>13</v>
      </c>
      <c r="Q1049" s="2">
        <f>IFERROR(VLOOKUP(C1049,'HEPATITE VIRAL'!$A$5:$C$3162,3,FALSE),0)</f>
        <v>0</v>
      </c>
      <c r="R1049" s="2">
        <f>IFERROR(VLOOKUP(C1049,'FEBRE MACULOSA'!$A$5:$C$181,3,FALSE),0)</f>
        <v>0</v>
      </c>
      <c r="S1049" s="2">
        <f>IFERROR(VLOOKUP(C1049,LEPTOSPIROSE!$A$5:$C$1176,3,FALSE),0)</f>
        <v>4</v>
      </c>
      <c r="T1049" s="2">
        <f>IFERROR(VLOOKUP(C1049,'DOENÇA DE CHAGAS'!$A$5:$C$100,3,FALSE),0)</f>
        <v>0</v>
      </c>
      <c r="U1049" s="2">
        <f>IFERROR(VLOOKUP(C1049,'PICADAS DE COBRAS'!$A$6:$C$4645,3,FALSE),0)</f>
        <v>20</v>
      </c>
      <c r="V1049">
        <f>IFERROR(VLOOKUP(C1049,'ZIKA VIRUS'!$A$5:$C$2399,3,FALSE),0)</f>
        <v>0</v>
      </c>
      <c r="W1049">
        <f>IFERROR(VLOOKUP(C1049,'FEBRE TIFÓIDE'!$A$5:$C$46,3,FALSE),0)</f>
        <v>0</v>
      </c>
      <c r="X1049">
        <f>IFERROR(VLOOKUP(C1049,HANTAVIROSE!$A$5:$C$153,3,FALSE),0)</f>
        <v>0</v>
      </c>
      <c r="Y1049">
        <f>IFERROR(VLOOKUP(C1049,MENINGITE!$A$5:$C$447,3,FALSE),0)</f>
        <v>0</v>
      </c>
      <c r="Z1049">
        <f>IFERROR(VLOOKUP(C1049,RAIVA!$A$5:$C$16,3,FALSE),0)</f>
        <v>0</v>
      </c>
    </row>
    <row r="1050" spans="1:26" x14ac:dyDescent="0.3">
      <c r="A1050" s="2" t="s">
        <v>4704</v>
      </c>
      <c r="B1050" s="2" t="s">
        <v>4856</v>
      </c>
      <c r="C1050" s="2">
        <v>210260</v>
      </c>
      <c r="D1050" s="2">
        <v>2102606</v>
      </c>
      <c r="E1050" s="2" t="s">
        <v>4704</v>
      </c>
      <c r="F1050" s="2" t="s">
        <v>4856</v>
      </c>
      <c r="G1050" s="2">
        <f>IFERROR(VLOOKUP(D1050,Coordenadas!$A$2:$D$5571,3,FALSE),0)</f>
        <v>-1.43265</v>
      </c>
      <c r="H1050" s="2">
        <f>IFERROR(VLOOKUP(D1050,Coordenadas!$A$2:$D$5571,4,FALSE),0)</f>
        <v>-45.716099999999997</v>
      </c>
      <c r="I1050" s="2" t="s">
        <v>5324</v>
      </c>
      <c r="J1050" s="2">
        <v>18505</v>
      </c>
      <c r="K1050" s="2" t="s">
        <v>5332</v>
      </c>
      <c r="L1050" s="2">
        <f>IFERROR(VLOOKUP(C1050,BOTULISMO!$A$3:$C$19,3,FALSE),0)</f>
        <v>0</v>
      </c>
      <c r="M1050" s="2">
        <f>IFERROR(VLOOKUP(C1050,'LEISHMANIOSE VISCERAL'!$A$4:$C$454,3,FALSE),0)</f>
        <v>0</v>
      </c>
      <c r="N1050" s="2">
        <f>IFERROR(VLOOKUP(C1050,'LEISHMANIOSE TEGUMENTAR'!$A$4:$C$1681,3,FALSE),0)</f>
        <v>17</v>
      </c>
      <c r="O1050" s="2">
        <f>IFERROR(VLOOKUP(C1050,'FEBRE AMARELA'!$A$4:$C$38,3,FALSE),0)</f>
        <v>0</v>
      </c>
      <c r="P1050" s="2">
        <f>IFERROR(VLOOKUP(C1050,DENGUE!$A$5:$C$4097,3,FALSE),0)</f>
        <v>0</v>
      </c>
      <c r="Q1050" s="2">
        <f>IFERROR(VLOOKUP(C1050,'HEPATITE VIRAL'!$A$5:$C$3162,3,FALSE),0)</f>
        <v>0</v>
      </c>
      <c r="R1050" s="2">
        <f>IFERROR(VLOOKUP(C1050,'FEBRE MACULOSA'!$A$5:$C$181,3,FALSE),0)</f>
        <v>0</v>
      </c>
      <c r="S1050" s="2">
        <f>IFERROR(VLOOKUP(C1050,LEPTOSPIROSE!$A$5:$C$1176,3,FALSE),0)</f>
        <v>0</v>
      </c>
      <c r="T1050" s="2">
        <f>IFERROR(VLOOKUP(C1050,'DOENÇA DE CHAGAS'!$A$5:$C$100,3,FALSE),0)</f>
        <v>0</v>
      </c>
      <c r="U1050" s="2">
        <f>IFERROR(VLOOKUP(C1050,'PICADAS DE COBRAS'!$A$6:$C$4645,3,FALSE),0)</f>
        <v>2</v>
      </c>
      <c r="V1050">
        <f>IFERROR(VLOOKUP(C1050,'ZIKA VIRUS'!$A$5:$C$2399,3,FALSE),0)</f>
        <v>1</v>
      </c>
      <c r="W1050">
        <f>IFERROR(VLOOKUP(C1050,'FEBRE TIFÓIDE'!$A$5:$C$46,3,FALSE),0)</f>
        <v>0</v>
      </c>
      <c r="X1050">
        <f>IFERROR(VLOOKUP(C1050,HANTAVIROSE!$A$5:$C$153,3,FALSE),0)</f>
        <v>0</v>
      </c>
      <c r="Y1050">
        <f>IFERROR(VLOOKUP(C1050,MENINGITE!$A$5:$C$447,3,FALSE),0)</f>
        <v>0</v>
      </c>
      <c r="Z1050">
        <f>IFERROR(VLOOKUP(C1050,RAIVA!$A$5:$C$16,3,FALSE),0)</f>
        <v>0</v>
      </c>
    </row>
    <row r="1051" spans="1:26" x14ac:dyDescent="0.3">
      <c r="A1051" s="2" t="s">
        <v>1637</v>
      </c>
      <c r="B1051" s="2" t="s">
        <v>2145</v>
      </c>
      <c r="C1051" s="2">
        <v>351000</v>
      </c>
      <c r="D1051" s="2">
        <v>3510005</v>
      </c>
      <c r="E1051" s="2" t="s">
        <v>1637</v>
      </c>
      <c r="F1051" s="2" t="s">
        <v>2145</v>
      </c>
      <c r="G1051" s="2">
        <f>IFERROR(VLOOKUP(D1051,Coordenadas!$A$2:$D$5571,3,FALSE),0)</f>
        <v>-22.7471</v>
      </c>
      <c r="H1051" s="2">
        <f>IFERROR(VLOOKUP(D1051,Coordenadas!$A$2:$D$5571,4,FALSE),0)</f>
        <v>-50.387300000000003</v>
      </c>
      <c r="I1051" s="2" t="s">
        <v>5325</v>
      </c>
      <c r="J1051" s="2">
        <v>29884</v>
      </c>
      <c r="K1051" s="2" t="s">
        <v>5330</v>
      </c>
      <c r="L1051" s="2">
        <f>IFERROR(VLOOKUP(C1051,BOTULISMO!$A$3:$C$19,3,FALSE),0)</f>
        <v>0</v>
      </c>
      <c r="M1051" s="2">
        <f>IFERROR(VLOOKUP(C1051,'LEISHMANIOSE VISCERAL'!$A$4:$C$454,3,FALSE),0)</f>
        <v>0</v>
      </c>
      <c r="N1051" s="2">
        <f>IFERROR(VLOOKUP(C1051,'LEISHMANIOSE TEGUMENTAR'!$A$4:$C$1681,3,FALSE),0)</f>
        <v>0</v>
      </c>
      <c r="O1051" s="2">
        <f>IFERROR(VLOOKUP(C1051,'FEBRE AMARELA'!$A$4:$C$38,3,FALSE),0)</f>
        <v>0</v>
      </c>
      <c r="P1051" s="2">
        <f>IFERROR(VLOOKUP(C1051,DENGUE!$A$5:$C$4097,3,FALSE),0)</f>
        <v>297</v>
      </c>
      <c r="Q1051" s="2">
        <f>IFERROR(VLOOKUP(C1051,'HEPATITE VIRAL'!$A$5:$C$3162,3,FALSE),0)</f>
        <v>8</v>
      </c>
      <c r="R1051" s="2">
        <f>IFERROR(VLOOKUP(C1051,'FEBRE MACULOSA'!$A$5:$C$181,3,FALSE),0)</f>
        <v>0</v>
      </c>
      <c r="S1051" s="2">
        <f>IFERROR(VLOOKUP(C1051,LEPTOSPIROSE!$A$5:$C$1176,3,FALSE),0)</f>
        <v>3</v>
      </c>
      <c r="T1051" s="2">
        <f>IFERROR(VLOOKUP(C1051,'DOENÇA DE CHAGAS'!$A$5:$C$100,3,FALSE),0)</f>
        <v>0</v>
      </c>
      <c r="U1051" s="2">
        <f>IFERROR(VLOOKUP(C1051,'PICADAS DE COBRAS'!$A$6:$C$4645,3,FALSE),0)</f>
        <v>19</v>
      </c>
      <c r="V1051">
        <f>IFERROR(VLOOKUP(C1051,'ZIKA VIRUS'!$A$5:$C$2399,3,FALSE),0)</f>
        <v>2</v>
      </c>
      <c r="W1051">
        <f>IFERROR(VLOOKUP(C1051,'FEBRE TIFÓIDE'!$A$5:$C$46,3,FALSE),0)</f>
        <v>0</v>
      </c>
      <c r="X1051">
        <f>IFERROR(VLOOKUP(C1051,HANTAVIROSE!$A$5:$C$153,3,FALSE),0)</f>
        <v>0</v>
      </c>
      <c r="Y1051">
        <f>IFERROR(VLOOKUP(C1051,MENINGITE!$A$5:$C$447,3,FALSE),0)</f>
        <v>0</v>
      </c>
      <c r="Z1051">
        <f>IFERROR(VLOOKUP(C1051,RAIVA!$A$5:$C$16,3,FALSE),0)</f>
        <v>0</v>
      </c>
    </row>
    <row r="1052" spans="1:26" x14ac:dyDescent="0.3">
      <c r="A1052" s="2" t="s">
        <v>1637</v>
      </c>
      <c r="B1052" s="2" t="s">
        <v>2144</v>
      </c>
      <c r="C1052" s="2">
        <v>351010</v>
      </c>
      <c r="D1052" s="2">
        <v>3510104</v>
      </c>
      <c r="E1052" s="2" t="s">
        <v>1637</v>
      </c>
      <c r="F1052" s="2" t="s">
        <v>2144</v>
      </c>
      <c r="G1052" s="2">
        <f>IFERROR(VLOOKUP(D1052,Coordenadas!$A$2:$D$5571,3,FALSE),0)</f>
        <v>-21.327500000000001</v>
      </c>
      <c r="H1052" s="2">
        <f>IFERROR(VLOOKUP(D1052,Coordenadas!$A$2:$D$5571,4,FALSE),0)</f>
        <v>-48.6327</v>
      </c>
      <c r="I1052" s="2" t="s">
        <v>5325</v>
      </c>
      <c r="J1052" s="2">
        <v>2668</v>
      </c>
      <c r="K1052" s="2" t="s">
        <v>5332</v>
      </c>
      <c r="L1052" s="2">
        <f>IFERROR(VLOOKUP(C1052,BOTULISMO!$A$3:$C$19,3,FALSE),0)</f>
        <v>0</v>
      </c>
      <c r="M1052" s="2">
        <f>IFERROR(VLOOKUP(C1052,'LEISHMANIOSE VISCERAL'!$A$4:$C$454,3,FALSE),0)</f>
        <v>0</v>
      </c>
      <c r="N1052" s="2">
        <f>IFERROR(VLOOKUP(C1052,'LEISHMANIOSE TEGUMENTAR'!$A$4:$C$1681,3,FALSE),0)</f>
        <v>2</v>
      </c>
      <c r="O1052" s="2">
        <f>IFERROR(VLOOKUP(C1052,'FEBRE AMARELA'!$A$4:$C$38,3,FALSE),0)</f>
        <v>0</v>
      </c>
      <c r="P1052" s="2">
        <f>IFERROR(VLOOKUP(C1052,DENGUE!$A$5:$C$4097,3,FALSE),0)</f>
        <v>27</v>
      </c>
      <c r="Q1052" s="2">
        <f>IFERROR(VLOOKUP(C1052,'HEPATITE VIRAL'!$A$5:$C$3162,3,FALSE),0)</f>
        <v>0</v>
      </c>
      <c r="R1052" s="2">
        <f>IFERROR(VLOOKUP(C1052,'FEBRE MACULOSA'!$A$5:$C$181,3,FALSE),0)</f>
        <v>0</v>
      </c>
      <c r="S1052" s="2">
        <f>IFERROR(VLOOKUP(C1052,LEPTOSPIROSE!$A$5:$C$1176,3,FALSE),0)</f>
        <v>0</v>
      </c>
      <c r="T1052" s="2">
        <f>IFERROR(VLOOKUP(C1052,'DOENÇA DE CHAGAS'!$A$5:$C$100,3,FALSE),0)</f>
        <v>0</v>
      </c>
      <c r="U1052" s="2">
        <f>IFERROR(VLOOKUP(C1052,'PICADAS DE COBRAS'!$A$6:$C$4645,3,FALSE),0)</f>
        <v>1</v>
      </c>
      <c r="V1052">
        <f>IFERROR(VLOOKUP(C1052,'ZIKA VIRUS'!$A$5:$C$2399,3,FALSE),0)</f>
        <v>0</v>
      </c>
      <c r="W1052">
        <f>IFERROR(VLOOKUP(C1052,'FEBRE TIFÓIDE'!$A$5:$C$46,3,FALSE),0)</f>
        <v>0</v>
      </c>
      <c r="X1052">
        <f>IFERROR(VLOOKUP(C1052,HANTAVIROSE!$A$5:$C$153,3,FALSE),0)</f>
        <v>0</v>
      </c>
      <c r="Y1052">
        <f>IFERROR(VLOOKUP(C1052,MENINGITE!$A$5:$C$447,3,FALSE),0)</f>
        <v>0</v>
      </c>
      <c r="Z1052">
        <f>IFERROR(VLOOKUP(C1052,RAIVA!$A$5:$C$16,3,FALSE),0)</f>
        <v>0</v>
      </c>
    </row>
    <row r="1053" spans="1:26" x14ac:dyDescent="0.3">
      <c r="A1053" s="2" t="s">
        <v>3257</v>
      </c>
      <c r="B1053" s="2" t="s">
        <v>3576</v>
      </c>
      <c r="C1053" s="2">
        <v>290670</v>
      </c>
      <c r="D1053" s="2">
        <v>2906709</v>
      </c>
      <c r="E1053" s="2" t="s">
        <v>3257</v>
      </c>
      <c r="F1053" s="2" t="s">
        <v>3576</v>
      </c>
      <c r="G1053" s="2">
        <f>IFERROR(VLOOKUP(D1053,Coordenadas!$A$2:$D$5571,3,FALSE),0)</f>
        <v>-15.4993</v>
      </c>
      <c r="H1053" s="2">
        <f>IFERROR(VLOOKUP(D1053,Coordenadas!$A$2:$D$5571,4,FALSE),0)</f>
        <v>-41.241399999999999</v>
      </c>
      <c r="I1053" s="2" t="s">
        <v>5324</v>
      </c>
      <c r="J1053" s="2">
        <v>27918</v>
      </c>
      <c r="K1053" s="2" t="s">
        <v>5330</v>
      </c>
      <c r="L1053" s="2">
        <f>IFERROR(VLOOKUP(C1053,BOTULISMO!$A$3:$C$19,3,FALSE),0)</f>
        <v>0</v>
      </c>
      <c r="M1053" s="2">
        <f>IFERROR(VLOOKUP(C1053,'LEISHMANIOSE VISCERAL'!$A$4:$C$454,3,FALSE),0)</f>
        <v>0</v>
      </c>
      <c r="N1053" s="2">
        <f>IFERROR(VLOOKUP(C1053,'LEISHMANIOSE TEGUMENTAR'!$A$4:$C$1681,3,FALSE),0)</f>
        <v>1</v>
      </c>
      <c r="O1053" s="2">
        <f>IFERROR(VLOOKUP(C1053,'FEBRE AMARELA'!$A$4:$C$38,3,FALSE),0)</f>
        <v>0</v>
      </c>
      <c r="P1053" s="2">
        <f>IFERROR(VLOOKUP(C1053,DENGUE!$A$5:$C$4097,3,FALSE),0)</f>
        <v>377</v>
      </c>
      <c r="Q1053" s="2">
        <f>IFERROR(VLOOKUP(C1053,'HEPATITE VIRAL'!$A$5:$C$3162,3,FALSE),0)</f>
        <v>0</v>
      </c>
      <c r="R1053" s="2">
        <f>IFERROR(VLOOKUP(C1053,'FEBRE MACULOSA'!$A$5:$C$181,3,FALSE),0)</f>
        <v>0</v>
      </c>
      <c r="S1053" s="2">
        <f>IFERROR(VLOOKUP(C1053,LEPTOSPIROSE!$A$5:$C$1176,3,FALSE),0)</f>
        <v>0</v>
      </c>
      <c r="T1053" s="2">
        <f>IFERROR(VLOOKUP(C1053,'DOENÇA DE CHAGAS'!$A$5:$C$100,3,FALSE),0)</f>
        <v>0</v>
      </c>
      <c r="U1053" s="2">
        <f>IFERROR(VLOOKUP(C1053,'PICADAS DE COBRAS'!$A$6:$C$4645,3,FALSE),0)</f>
        <v>161</v>
      </c>
      <c r="V1053">
        <f>IFERROR(VLOOKUP(C1053,'ZIKA VIRUS'!$A$5:$C$2399,3,FALSE),0)</f>
        <v>62</v>
      </c>
      <c r="W1053">
        <f>IFERROR(VLOOKUP(C1053,'FEBRE TIFÓIDE'!$A$5:$C$46,3,FALSE),0)</f>
        <v>0</v>
      </c>
      <c r="X1053">
        <f>IFERROR(VLOOKUP(C1053,HANTAVIROSE!$A$5:$C$153,3,FALSE),0)</f>
        <v>0</v>
      </c>
      <c r="Y1053">
        <f>IFERROR(VLOOKUP(C1053,MENINGITE!$A$5:$C$447,3,FALSE),0)</f>
        <v>0</v>
      </c>
      <c r="Z1053">
        <f>IFERROR(VLOOKUP(C1053,RAIVA!$A$5:$C$16,3,FALSE),0)</f>
        <v>0</v>
      </c>
    </row>
    <row r="1054" spans="1:26" x14ac:dyDescent="0.3">
      <c r="A1054" s="2" t="s">
        <v>470</v>
      </c>
      <c r="B1054" s="2" t="s">
        <v>889</v>
      </c>
      <c r="C1054" s="2">
        <v>430435</v>
      </c>
      <c r="D1054" s="2">
        <v>4304358</v>
      </c>
      <c r="E1054" s="2" t="s">
        <v>470</v>
      </c>
      <c r="F1054" s="2" t="s">
        <v>889</v>
      </c>
      <c r="G1054" s="2">
        <f>IFERROR(VLOOKUP(D1054,Coordenadas!$A$2:$D$5571,3,FALSE),0)</f>
        <v>-31.551600000000001</v>
      </c>
      <c r="H1054" s="2">
        <f>IFERROR(VLOOKUP(D1054,Coordenadas!$A$2:$D$5571,4,FALSE),0)</f>
        <v>-53.677300000000002</v>
      </c>
      <c r="I1054" s="2" t="s">
        <v>5326</v>
      </c>
      <c r="J1054" s="2">
        <v>8771</v>
      </c>
      <c r="K1054" s="2" t="s">
        <v>5332</v>
      </c>
      <c r="L1054" s="2">
        <f>IFERROR(VLOOKUP(C1054,BOTULISMO!$A$3:$C$19,3,FALSE),0)</f>
        <v>0</v>
      </c>
      <c r="M1054" s="2">
        <f>IFERROR(VLOOKUP(C1054,'LEISHMANIOSE VISCERAL'!$A$4:$C$454,3,FALSE),0)</f>
        <v>0</v>
      </c>
      <c r="N1054" s="2">
        <f>IFERROR(VLOOKUP(C1054,'LEISHMANIOSE TEGUMENTAR'!$A$4:$C$1681,3,FALSE),0)</f>
        <v>0</v>
      </c>
      <c r="O1054" s="2">
        <f>IFERROR(VLOOKUP(C1054,'FEBRE AMARELA'!$A$4:$C$38,3,FALSE),0)</f>
        <v>0</v>
      </c>
      <c r="P1054" s="2">
        <f>IFERROR(VLOOKUP(C1054,DENGUE!$A$5:$C$4097,3,FALSE),0)</f>
        <v>0</v>
      </c>
      <c r="Q1054" s="2">
        <f>IFERROR(VLOOKUP(C1054,'HEPATITE VIRAL'!$A$5:$C$3162,3,FALSE),0)</f>
        <v>0</v>
      </c>
      <c r="R1054" s="2">
        <f>IFERROR(VLOOKUP(C1054,'FEBRE MACULOSA'!$A$5:$C$181,3,FALSE),0)</f>
        <v>0</v>
      </c>
      <c r="S1054" s="2">
        <f>IFERROR(VLOOKUP(C1054,LEPTOSPIROSE!$A$5:$C$1176,3,FALSE),0)</f>
        <v>0</v>
      </c>
      <c r="T1054" s="2">
        <f>IFERROR(VLOOKUP(C1054,'DOENÇA DE CHAGAS'!$A$5:$C$100,3,FALSE),0)</f>
        <v>0</v>
      </c>
      <c r="U1054" s="2">
        <f>IFERROR(VLOOKUP(C1054,'PICADAS DE COBRAS'!$A$6:$C$4645,3,FALSE),0)</f>
        <v>0</v>
      </c>
      <c r="V1054">
        <f>IFERROR(VLOOKUP(C1054,'ZIKA VIRUS'!$A$5:$C$2399,3,FALSE),0)</f>
        <v>0</v>
      </c>
      <c r="W1054">
        <f>IFERROR(VLOOKUP(C1054,'FEBRE TIFÓIDE'!$A$5:$C$46,3,FALSE),0)</f>
        <v>0</v>
      </c>
      <c r="X1054">
        <f>IFERROR(VLOOKUP(C1054,HANTAVIROSE!$A$5:$C$153,3,FALSE),0)</f>
        <v>0</v>
      </c>
      <c r="Y1054">
        <f>IFERROR(VLOOKUP(C1054,MENINGITE!$A$5:$C$447,3,FALSE),0)</f>
        <v>0</v>
      </c>
      <c r="Z1054">
        <f>IFERROR(VLOOKUP(C1054,RAIVA!$A$5:$C$16,3,FALSE),0)</f>
        <v>0</v>
      </c>
    </row>
    <row r="1055" spans="1:26" x14ac:dyDescent="0.3">
      <c r="A1055" s="2" t="s">
        <v>1256</v>
      </c>
      <c r="B1055" s="2" t="s">
        <v>1575</v>
      </c>
      <c r="C1055" s="2">
        <v>410442</v>
      </c>
      <c r="D1055" s="2">
        <v>4104428</v>
      </c>
      <c r="E1055" s="2" t="s">
        <v>1256</v>
      </c>
      <c r="F1055" s="2" t="s">
        <v>1575</v>
      </c>
      <c r="G1055" s="2">
        <f>IFERROR(VLOOKUP(D1055,Coordenadas!$A$2:$D$5571,3,FALSE),0)</f>
        <v>-25.575800000000001</v>
      </c>
      <c r="H1055" s="2">
        <f>IFERROR(VLOOKUP(D1055,Coordenadas!$A$2:$D$5571,4,FALSE),0)</f>
        <v>-52.040900000000001</v>
      </c>
      <c r="I1055" s="2" t="s">
        <v>5326</v>
      </c>
      <c r="J1055" s="2">
        <v>14983</v>
      </c>
      <c r="K1055" s="2" t="s">
        <v>5332</v>
      </c>
      <c r="L1055" s="2">
        <f>IFERROR(VLOOKUP(C1055,BOTULISMO!$A$3:$C$19,3,FALSE),0)</f>
        <v>0</v>
      </c>
      <c r="M1055" s="2">
        <f>IFERROR(VLOOKUP(C1055,'LEISHMANIOSE VISCERAL'!$A$4:$C$454,3,FALSE),0)</f>
        <v>0</v>
      </c>
      <c r="N1055" s="2">
        <f>IFERROR(VLOOKUP(C1055,'LEISHMANIOSE TEGUMENTAR'!$A$4:$C$1681,3,FALSE),0)</f>
        <v>0</v>
      </c>
      <c r="O1055" s="2">
        <f>IFERROR(VLOOKUP(C1055,'FEBRE AMARELA'!$A$4:$C$38,3,FALSE),0)</f>
        <v>0</v>
      </c>
      <c r="P1055" s="2">
        <f>IFERROR(VLOOKUP(C1055,DENGUE!$A$5:$C$4097,3,FALSE),0)</f>
        <v>0</v>
      </c>
      <c r="Q1055" s="2">
        <f>IFERROR(VLOOKUP(C1055,'HEPATITE VIRAL'!$A$5:$C$3162,3,FALSE),0)</f>
        <v>8</v>
      </c>
      <c r="R1055" s="2">
        <f>IFERROR(VLOOKUP(C1055,'FEBRE MACULOSA'!$A$5:$C$181,3,FALSE),0)</f>
        <v>0</v>
      </c>
      <c r="S1055" s="2">
        <f>IFERROR(VLOOKUP(C1055,LEPTOSPIROSE!$A$5:$C$1176,3,FALSE),0)</f>
        <v>0</v>
      </c>
      <c r="T1055" s="2">
        <f>IFERROR(VLOOKUP(C1055,'DOENÇA DE CHAGAS'!$A$5:$C$100,3,FALSE),0)</f>
        <v>0</v>
      </c>
      <c r="U1055" s="2">
        <f>IFERROR(VLOOKUP(C1055,'PICADAS DE COBRAS'!$A$6:$C$4645,3,FALSE),0)</f>
        <v>84</v>
      </c>
      <c r="V1055">
        <f>IFERROR(VLOOKUP(C1055,'ZIKA VIRUS'!$A$5:$C$2399,3,FALSE),0)</f>
        <v>0</v>
      </c>
      <c r="W1055">
        <f>IFERROR(VLOOKUP(C1055,'FEBRE TIFÓIDE'!$A$5:$C$46,3,FALSE),0)</f>
        <v>0</v>
      </c>
      <c r="X1055">
        <f>IFERROR(VLOOKUP(C1055,HANTAVIROSE!$A$5:$C$153,3,FALSE),0)</f>
        <v>0</v>
      </c>
      <c r="Y1055">
        <f>IFERROR(VLOOKUP(C1055,MENINGITE!$A$5:$C$447,3,FALSE),0)</f>
        <v>0</v>
      </c>
      <c r="Z1055">
        <f>IFERROR(VLOOKUP(C1055,RAIVA!$A$5:$C$16,3,FALSE),0)</f>
        <v>0</v>
      </c>
    </row>
    <row r="1056" spans="1:26" x14ac:dyDescent="0.3">
      <c r="A1056" s="2" t="s">
        <v>470</v>
      </c>
      <c r="B1056" s="2" t="s">
        <v>888</v>
      </c>
      <c r="C1056" s="2">
        <v>430440</v>
      </c>
      <c r="D1056" s="2">
        <v>4304408</v>
      </c>
      <c r="E1056" s="2" t="s">
        <v>470</v>
      </c>
      <c r="F1056" s="2" t="s">
        <v>888</v>
      </c>
      <c r="G1056" s="2">
        <f>IFERROR(VLOOKUP(D1056,Coordenadas!$A$2:$D$5571,3,FALSE),0)</f>
        <v>-29.356000000000002</v>
      </c>
      <c r="H1056" s="2">
        <f>IFERROR(VLOOKUP(D1056,Coordenadas!$A$2:$D$5571,4,FALSE),0)</f>
        <v>-50.811900000000001</v>
      </c>
      <c r="I1056" s="2" t="s">
        <v>5326</v>
      </c>
      <c r="J1056" s="2">
        <v>39229</v>
      </c>
      <c r="K1056" s="2" t="s">
        <v>5330</v>
      </c>
      <c r="L1056" s="2">
        <f>IFERROR(VLOOKUP(C1056,BOTULISMO!$A$3:$C$19,3,FALSE),0)</f>
        <v>0</v>
      </c>
      <c r="M1056" s="2">
        <f>IFERROR(VLOOKUP(C1056,'LEISHMANIOSE VISCERAL'!$A$4:$C$454,3,FALSE),0)</f>
        <v>0</v>
      </c>
      <c r="N1056" s="2">
        <f>IFERROR(VLOOKUP(C1056,'LEISHMANIOSE TEGUMENTAR'!$A$4:$C$1681,3,FALSE),0)</f>
        <v>0</v>
      </c>
      <c r="O1056" s="2">
        <f>IFERROR(VLOOKUP(C1056,'FEBRE AMARELA'!$A$4:$C$38,3,FALSE),0)</f>
        <v>0</v>
      </c>
      <c r="P1056" s="2">
        <f>IFERROR(VLOOKUP(C1056,DENGUE!$A$5:$C$4097,3,FALSE),0)</f>
        <v>0</v>
      </c>
      <c r="Q1056" s="2">
        <f>IFERROR(VLOOKUP(C1056,'HEPATITE VIRAL'!$A$5:$C$3162,3,FALSE),0)</f>
        <v>77</v>
      </c>
      <c r="R1056" s="2">
        <f>IFERROR(VLOOKUP(C1056,'FEBRE MACULOSA'!$A$5:$C$181,3,FALSE),0)</f>
        <v>1</v>
      </c>
      <c r="S1056" s="2">
        <f>IFERROR(VLOOKUP(C1056,LEPTOSPIROSE!$A$5:$C$1176,3,FALSE),0)</f>
        <v>4</v>
      </c>
      <c r="T1056" s="2">
        <f>IFERROR(VLOOKUP(C1056,'DOENÇA DE CHAGAS'!$A$5:$C$100,3,FALSE),0)</f>
        <v>0</v>
      </c>
      <c r="U1056" s="2">
        <f>IFERROR(VLOOKUP(C1056,'PICADAS DE COBRAS'!$A$6:$C$4645,3,FALSE),0)</f>
        <v>20</v>
      </c>
      <c r="V1056">
        <f>IFERROR(VLOOKUP(C1056,'ZIKA VIRUS'!$A$5:$C$2399,3,FALSE),0)</f>
        <v>1</v>
      </c>
      <c r="W1056">
        <f>IFERROR(VLOOKUP(C1056,'FEBRE TIFÓIDE'!$A$5:$C$46,3,FALSE),0)</f>
        <v>0</v>
      </c>
      <c r="X1056">
        <f>IFERROR(VLOOKUP(C1056,HANTAVIROSE!$A$5:$C$153,3,FALSE),0)</f>
        <v>1</v>
      </c>
      <c r="Y1056">
        <f>IFERROR(VLOOKUP(C1056,MENINGITE!$A$5:$C$447,3,FALSE),0)</f>
        <v>0</v>
      </c>
      <c r="Z1056">
        <f>IFERROR(VLOOKUP(C1056,RAIVA!$A$5:$C$16,3,FALSE),0)</f>
        <v>0</v>
      </c>
    </row>
    <row r="1057" spans="1:26" x14ac:dyDescent="0.3">
      <c r="A1057" s="2" t="s">
        <v>967</v>
      </c>
      <c r="B1057" s="2" t="s">
        <v>1198</v>
      </c>
      <c r="C1057" s="2">
        <v>420370</v>
      </c>
      <c r="D1057" s="2">
        <v>4203709</v>
      </c>
      <c r="E1057" s="2" t="s">
        <v>967</v>
      </c>
      <c r="F1057" s="2" t="s">
        <v>1198</v>
      </c>
      <c r="G1057" s="2">
        <f>IFERROR(VLOOKUP(D1057,Coordenadas!$A$2:$D$5571,3,FALSE),0)</f>
        <v>-27.261600000000001</v>
      </c>
      <c r="H1057" s="2">
        <f>IFERROR(VLOOKUP(D1057,Coordenadas!$A$2:$D$5571,4,FALSE),0)</f>
        <v>-48.765799999999999</v>
      </c>
      <c r="I1057" s="2" t="s">
        <v>5326</v>
      </c>
      <c r="J1057" s="2">
        <v>10603</v>
      </c>
      <c r="K1057" s="2" t="s">
        <v>5332</v>
      </c>
      <c r="L1057" s="2">
        <f>IFERROR(VLOOKUP(C1057,BOTULISMO!$A$3:$C$19,3,FALSE),0)</f>
        <v>0</v>
      </c>
      <c r="M1057" s="2">
        <f>IFERROR(VLOOKUP(C1057,'LEISHMANIOSE VISCERAL'!$A$4:$C$454,3,FALSE),0)</f>
        <v>0</v>
      </c>
      <c r="N1057" s="2">
        <f>IFERROR(VLOOKUP(C1057,'LEISHMANIOSE TEGUMENTAR'!$A$4:$C$1681,3,FALSE),0)</f>
        <v>0</v>
      </c>
      <c r="O1057" s="2">
        <f>IFERROR(VLOOKUP(C1057,'FEBRE AMARELA'!$A$4:$C$38,3,FALSE),0)</f>
        <v>0</v>
      </c>
      <c r="P1057" s="2">
        <f>IFERROR(VLOOKUP(C1057,DENGUE!$A$5:$C$4097,3,FALSE),0)</f>
        <v>5</v>
      </c>
      <c r="Q1057" s="2">
        <f>IFERROR(VLOOKUP(C1057,'HEPATITE VIRAL'!$A$5:$C$3162,3,FALSE),0)</f>
        <v>15</v>
      </c>
      <c r="R1057" s="2">
        <f>IFERROR(VLOOKUP(C1057,'FEBRE MACULOSA'!$A$5:$C$181,3,FALSE),0)</f>
        <v>0</v>
      </c>
      <c r="S1057" s="2">
        <f>IFERROR(VLOOKUP(C1057,LEPTOSPIROSE!$A$5:$C$1176,3,FALSE),0)</f>
        <v>1</v>
      </c>
      <c r="T1057" s="2">
        <f>IFERROR(VLOOKUP(C1057,'DOENÇA DE CHAGAS'!$A$5:$C$100,3,FALSE),0)</f>
        <v>0</v>
      </c>
      <c r="U1057" s="2">
        <f>IFERROR(VLOOKUP(C1057,'PICADAS DE COBRAS'!$A$6:$C$4645,3,FALSE),0)</f>
        <v>5</v>
      </c>
      <c r="V1057">
        <f>IFERROR(VLOOKUP(C1057,'ZIKA VIRUS'!$A$5:$C$2399,3,FALSE),0)</f>
        <v>0</v>
      </c>
      <c r="W1057">
        <f>IFERROR(VLOOKUP(C1057,'FEBRE TIFÓIDE'!$A$5:$C$46,3,FALSE),0)</f>
        <v>0</v>
      </c>
      <c r="X1057">
        <f>IFERROR(VLOOKUP(C1057,HANTAVIROSE!$A$5:$C$153,3,FALSE),0)</f>
        <v>0</v>
      </c>
      <c r="Y1057">
        <f>IFERROR(VLOOKUP(C1057,MENINGITE!$A$5:$C$447,3,FALSE),0)</f>
        <v>0</v>
      </c>
      <c r="Z1057">
        <f>IFERROR(VLOOKUP(C1057,RAIVA!$A$5:$C$16,3,FALSE),0)</f>
        <v>0</v>
      </c>
    </row>
    <row r="1058" spans="1:26" x14ac:dyDescent="0.3">
      <c r="A1058" s="2" t="s">
        <v>4178</v>
      </c>
      <c r="B1058" s="2" t="s">
        <v>4297</v>
      </c>
      <c r="C1058" s="2">
        <v>240220</v>
      </c>
      <c r="D1058" s="2">
        <v>2402204</v>
      </c>
      <c r="E1058" s="2" t="s">
        <v>4178</v>
      </c>
      <c r="F1058" s="2" t="s">
        <v>4297</v>
      </c>
      <c r="G1058" s="2">
        <f>IFERROR(VLOOKUP(D1058,Coordenadas!$A$2:$D$5571,3,FALSE),0)</f>
        <v>-6.3719299999999999</v>
      </c>
      <c r="H1058" s="2">
        <f>IFERROR(VLOOKUP(D1058,Coordenadas!$A$2:$D$5571,4,FALSE),0)</f>
        <v>-35.128100000000003</v>
      </c>
      <c r="I1058" s="2" t="s">
        <v>5324</v>
      </c>
      <c r="J1058" s="2">
        <v>30916</v>
      </c>
      <c r="K1058" s="2" t="s">
        <v>5330</v>
      </c>
      <c r="L1058" s="2">
        <f>IFERROR(VLOOKUP(C1058,BOTULISMO!$A$3:$C$19,3,FALSE),0)</f>
        <v>0</v>
      </c>
      <c r="M1058" s="2">
        <f>IFERROR(VLOOKUP(C1058,'LEISHMANIOSE VISCERAL'!$A$4:$C$454,3,FALSE),0)</f>
        <v>0</v>
      </c>
      <c r="N1058" s="2">
        <f>IFERROR(VLOOKUP(C1058,'LEISHMANIOSE TEGUMENTAR'!$A$4:$C$1681,3,FALSE),0)</f>
        <v>0</v>
      </c>
      <c r="O1058" s="2">
        <f>IFERROR(VLOOKUP(C1058,'FEBRE AMARELA'!$A$4:$C$38,3,FALSE),0)</f>
        <v>0</v>
      </c>
      <c r="P1058" s="2">
        <f>IFERROR(VLOOKUP(C1058,DENGUE!$A$5:$C$4097,3,FALSE),0)</f>
        <v>3</v>
      </c>
      <c r="Q1058" s="2">
        <f>IFERROR(VLOOKUP(C1058,'HEPATITE VIRAL'!$A$5:$C$3162,3,FALSE),0)</f>
        <v>3</v>
      </c>
      <c r="R1058" s="2">
        <f>IFERROR(VLOOKUP(C1058,'FEBRE MACULOSA'!$A$5:$C$181,3,FALSE),0)</f>
        <v>0</v>
      </c>
      <c r="S1058" s="2">
        <f>IFERROR(VLOOKUP(C1058,LEPTOSPIROSE!$A$5:$C$1176,3,FALSE),0)</f>
        <v>0</v>
      </c>
      <c r="T1058" s="2">
        <f>IFERROR(VLOOKUP(C1058,'DOENÇA DE CHAGAS'!$A$5:$C$100,3,FALSE),0)</f>
        <v>0</v>
      </c>
      <c r="U1058" s="2">
        <f>IFERROR(VLOOKUP(C1058,'PICADAS DE COBRAS'!$A$6:$C$4645,3,FALSE),0)</f>
        <v>31</v>
      </c>
      <c r="V1058">
        <f>IFERROR(VLOOKUP(C1058,'ZIKA VIRUS'!$A$5:$C$2399,3,FALSE),0)</f>
        <v>72</v>
      </c>
      <c r="W1058">
        <f>IFERROR(VLOOKUP(C1058,'FEBRE TIFÓIDE'!$A$5:$C$46,3,FALSE),0)</f>
        <v>0</v>
      </c>
      <c r="X1058">
        <f>IFERROR(VLOOKUP(C1058,HANTAVIROSE!$A$5:$C$153,3,FALSE),0)</f>
        <v>0</v>
      </c>
      <c r="Y1058">
        <f>IFERROR(VLOOKUP(C1058,MENINGITE!$A$5:$C$447,3,FALSE),0)</f>
        <v>0</v>
      </c>
      <c r="Z1058">
        <f>IFERROR(VLOOKUP(C1058,RAIVA!$A$5:$C$16,3,FALSE),0)</f>
        <v>0</v>
      </c>
    </row>
    <row r="1059" spans="1:26" x14ac:dyDescent="0.3">
      <c r="A1059" s="2" t="s">
        <v>470</v>
      </c>
      <c r="B1059" s="2" t="s">
        <v>887</v>
      </c>
      <c r="C1059" s="2">
        <v>430450</v>
      </c>
      <c r="D1059" s="2">
        <v>4304507</v>
      </c>
      <c r="E1059" s="2" t="s">
        <v>470</v>
      </c>
      <c r="F1059" s="2" t="s">
        <v>887</v>
      </c>
      <c r="G1059" s="2">
        <f>IFERROR(VLOOKUP(D1059,Coordenadas!$A$2:$D$5571,3,FALSE),0)</f>
        <v>-31.396000000000001</v>
      </c>
      <c r="H1059" s="2">
        <f>IFERROR(VLOOKUP(D1059,Coordenadas!$A$2:$D$5571,4,FALSE),0)</f>
        <v>-52.6783</v>
      </c>
      <c r="I1059" s="2" t="s">
        <v>5326</v>
      </c>
      <c r="J1059" s="2">
        <v>53259</v>
      </c>
      <c r="K1059" s="2" t="s">
        <v>5331</v>
      </c>
      <c r="L1059" s="2">
        <f>IFERROR(VLOOKUP(C1059,BOTULISMO!$A$3:$C$19,3,FALSE),0)</f>
        <v>0</v>
      </c>
      <c r="M1059" s="2">
        <f>IFERROR(VLOOKUP(C1059,'LEISHMANIOSE VISCERAL'!$A$4:$C$454,3,FALSE),0)</f>
        <v>0</v>
      </c>
      <c r="N1059" s="2">
        <f>IFERROR(VLOOKUP(C1059,'LEISHMANIOSE TEGUMENTAR'!$A$4:$C$1681,3,FALSE),0)</f>
        <v>0</v>
      </c>
      <c r="O1059" s="2">
        <f>IFERROR(VLOOKUP(C1059,'FEBRE AMARELA'!$A$4:$C$38,3,FALSE),0)</f>
        <v>0</v>
      </c>
      <c r="P1059" s="2">
        <f>IFERROR(VLOOKUP(C1059,DENGUE!$A$5:$C$4097,3,FALSE),0)</f>
        <v>1</v>
      </c>
      <c r="Q1059" s="2">
        <f>IFERROR(VLOOKUP(C1059,'HEPATITE VIRAL'!$A$5:$C$3162,3,FALSE),0)</f>
        <v>5</v>
      </c>
      <c r="R1059" s="2">
        <f>IFERROR(VLOOKUP(C1059,'FEBRE MACULOSA'!$A$5:$C$181,3,FALSE),0)</f>
        <v>0</v>
      </c>
      <c r="S1059" s="2">
        <f>IFERROR(VLOOKUP(C1059,LEPTOSPIROSE!$A$5:$C$1176,3,FALSE),0)</f>
        <v>2</v>
      </c>
      <c r="T1059" s="2">
        <f>IFERROR(VLOOKUP(C1059,'DOENÇA DE CHAGAS'!$A$5:$C$100,3,FALSE),0)</f>
        <v>0</v>
      </c>
      <c r="U1059" s="2">
        <f>IFERROR(VLOOKUP(C1059,'PICADAS DE COBRAS'!$A$6:$C$4645,3,FALSE),0)</f>
        <v>113</v>
      </c>
      <c r="V1059">
        <f>IFERROR(VLOOKUP(C1059,'ZIKA VIRUS'!$A$5:$C$2399,3,FALSE),0)</f>
        <v>0</v>
      </c>
      <c r="W1059">
        <f>IFERROR(VLOOKUP(C1059,'FEBRE TIFÓIDE'!$A$5:$C$46,3,FALSE),0)</f>
        <v>0</v>
      </c>
      <c r="X1059">
        <f>IFERROR(VLOOKUP(C1059,HANTAVIROSE!$A$5:$C$153,3,FALSE),0)</f>
        <v>0</v>
      </c>
      <c r="Y1059">
        <f>IFERROR(VLOOKUP(C1059,MENINGITE!$A$5:$C$447,3,FALSE),0)</f>
        <v>0</v>
      </c>
      <c r="Z1059">
        <f>IFERROR(VLOOKUP(C1059,RAIVA!$A$5:$C$16,3,FALSE),0)</f>
        <v>0</v>
      </c>
    </row>
    <row r="1060" spans="1:26" x14ac:dyDescent="0.3">
      <c r="A1060" s="2" t="s">
        <v>3652</v>
      </c>
      <c r="B1060" s="2" t="s">
        <v>3713</v>
      </c>
      <c r="C1060" s="2">
        <v>280110</v>
      </c>
      <c r="D1060" s="2">
        <v>2801108</v>
      </c>
      <c r="E1060" s="2" t="s">
        <v>3652</v>
      </c>
      <c r="F1060" s="2" t="s">
        <v>3713</v>
      </c>
      <c r="G1060" s="2">
        <f>IFERROR(VLOOKUP(D1060,Coordenadas!$A$2:$D$5571,3,FALSE),0)</f>
        <v>-10.1365</v>
      </c>
      <c r="H1060" s="2">
        <f>IFERROR(VLOOKUP(D1060,Coordenadas!$A$2:$D$5571,4,FALSE),0)</f>
        <v>-36.980600000000003</v>
      </c>
      <c r="I1060" s="2" t="s">
        <v>5324</v>
      </c>
      <c r="J1060" s="2">
        <v>3956</v>
      </c>
      <c r="K1060" s="2" t="s">
        <v>5332</v>
      </c>
      <c r="L1060" s="2">
        <f>IFERROR(VLOOKUP(C1060,BOTULISMO!$A$3:$C$19,3,FALSE),0)</f>
        <v>0</v>
      </c>
      <c r="M1060" s="2">
        <f>IFERROR(VLOOKUP(C1060,'LEISHMANIOSE VISCERAL'!$A$4:$C$454,3,FALSE),0)</f>
        <v>0</v>
      </c>
      <c r="N1060" s="2">
        <f>IFERROR(VLOOKUP(C1060,'LEISHMANIOSE TEGUMENTAR'!$A$4:$C$1681,3,FALSE),0)</f>
        <v>0</v>
      </c>
      <c r="O1060" s="2">
        <f>IFERROR(VLOOKUP(C1060,'FEBRE AMARELA'!$A$4:$C$38,3,FALSE),0)</f>
        <v>0</v>
      </c>
      <c r="P1060" s="2">
        <f>IFERROR(VLOOKUP(C1060,DENGUE!$A$5:$C$4097,3,FALSE),0)</f>
        <v>0</v>
      </c>
      <c r="Q1060" s="2">
        <f>IFERROR(VLOOKUP(C1060,'HEPATITE VIRAL'!$A$5:$C$3162,3,FALSE),0)</f>
        <v>0</v>
      </c>
      <c r="R1060" s="2">
        <f>IFERROR(VLOOKUP(C1060,'FEBRE MACULOSA'!$A$5:$C$181,3,FALSE),0)</f>
        <v>0</v>
      </c>
      <c r="S1060" s="2">
        <f>IFERROR(VLOOKUP(C1060,LEPTOSPIROSE!$A$5:$C$1176,3,FALSE),0)</f>
        <v>0</v>
      </c>
      <c r="T1060" s="2">
        <f>IFERROR(VLOOKUP(C1060,'DOENÇA DE CHAGAS'!$A$5:$C$100,3,FALSE),0)</f>
        <v>0</v>
      </c>
      <c r="U1060" s="2">
        <f>IFERROR(VLOOKUP(C1060,'PICADAS DE COBRAS'!$A$6:$C$4645,3,FALSE),0)</f>
        <v>0</v>
      </c>
      <c r="V1060">
        <f>IFERROR(VLOOKUP(C1060,'ZIKA VIRUS'!$A$5:$C$2399,3,FALSE),0)</f>
        <v>0</v>
      </c>
      <c r="W1060">
        <f>IFERROR(VLOOKUP(C1060,'FEBRE TIFÓIDE'!$A$5:$C$46,3,FALSE),0)</f>
        <v>0</v>
      </c>
      <c r="X1060">
        <f>IFERROR(VLOOKUP(C1060,HANTAVIROSE!$A$5:$C$153,3,FALSE),0)</f>
        <v>0</v>
      </c>
      <c r="Y1060">
        <f>IFERROR(VLOOKUP(C1060,MENINGITE!$A$5:$C$447,3,FALSE),0)</f>
        <v>0</v>
      </c>
      <c r="Z1060">
        <f>IFERROR(VLOOKUP(C1060,RAIVA!$A$5:$C$16,3,FALSE),0)</f>
        <v>0</v>
      </c>
    </row>
    <row r="1061" spans="1:26" x14ac:dyDescent="0.3">
      <c r="A1061" s="2" t="s">
        <v>3816</v>
      </c>
      <c r="B1061" s="2" t="s">
        <v>3950</v>
      </c>
      <c r="C1061" s="2">
        <v>260370</v>
      </c>
      <c r="D1061" s="2">
        <v>2603702</v>
      </c>
      <c r="E1061" s="2" t="s">
        <v>3816</v>
      </c>
      <c r="F1061" s="2" t="s">
        <v>3950</v>
      </c>
      <c r="G1061" s="2">
        <f>IFERROR(VLOOKUP(D1061,Coordenadas!$A$2:$D$5571,3,FALSE),0)</f>
        <v>-8.8765199999999993</v>
      </c>
      <c r="H1061" s="2">
        <f>IFERROR(VLOOKUP(D1061,Coordenadas!$A$2:$D$5571,4,FALSE),0)</f>
        <v>-36.197899999999997</v>
      </c>
      <c r="I1061" s="2" t="s">
        <v>5324</v>
      </c>
      <c r="J1061" s="2">
        <v>24521</v>
      </c>
      <c r="K1061" s="2" t="s">
        <v>5330</v>
      </c>
      <c r="L1061" s="2">
        <f>IFERROR(VLOOKUP(C1061,BOTULISMO!$A$3:$C$19,3,FALSE),0)</f>
        <v>0</v>
      </c>
      <c r="M1061" s="2">
        <f>IFERROR(VLOOKUP(C1061,'LEISHMANIOSE VISCERAL'!$A$4:$C$454,3,FALSE),0)</f>
        <v>0</v>
      </c>
      <c r="N1061" s="2">
        <f>IFERROR(VLOOKUP(C1061,'LEISHMANIOSE TEGUMENTAR'!$A$4:$C$1681,3,FALSE),0)</f>
        <v>0</v>
      </c>
      <c r="O1061" s="2">
        <f>IFERROR(VLOOKUP(C1061,'FEBRE AMARELA'!$A$4:$C$38,3,FALSE),0)</f>
        <v>0</v>
      </c>
      <c r="P1061" s="2">
        <f>IFERROR(VLOOKUP(C1061,DENGUE!$A$5:$C$4097,3,FALSE),0)</f>
        <v>8</v>
      </c>
      <c r="Q1061" s="2">
        <f>IFERROR(VLOOKUP(C1061,'HEPATITE VIRAL'!$A$5:$C$3162,3,FALSE),0)</f>
        <v>0</v>
      </c>
      <c r="R1061" s="2">
        <f>IFERROR(VLOOKUP(C1061,'FEBRE MACULOSA'!$A$5:$C$181,3,FALSE),0)</f>
        <v>0</v>
      </c>
      <c r="S1061" s="2">
        <f>IFERROR(VLOOKUP(C1061,LEPTOSPIROSE!$A$5:$C$1176,3,FALSE),0)</f>
        <v>0</v>
      </c>
      <c r="T1061" s="2">
        <f>IFERROR(VLOOKUP(C1061,'DOENÇA DE CHAGAS'!$A$5:$C$100,3,FALSE),0)</f>
        <v>0</v>
      </c>
      <c r="U1061" s="2">
        <f>IFERROR(VLOOKUP(C1061,'PICADAS DE COBRAS'!$A$6:$C$4645,3,FALSE),0)</f>
        <v>62</v>
      </c>
      <c r="V1061">
        <f>IFERROR(VLOOKUP(C1061,'ZIKA VIRUS'!$A$5:$C$2399,3,FALSE),0)</f>
        <v>0</v>
      </c>
      <c r="W1061">
        <f>IFERROR(VLOOKUP(C1061,'FEBRE TIFÓIDE'!$A$5:$C$46,3,FALSE),0)</f>
        <v>0</v>
      </c>
      <c r="X1061">
        <f>IFERROR(VLOOKUP(C1061,HANTAVIROSE!$A$5:$C$153,3,FALSE),0)</f>
        <v>0</v>
      </c>
      <c r="Y1061">
        <f>IFERROR(VLOOKUP(C1061,MENINGITE!$A$5:$C$447,3,FALSE),0)</f>
        <v>0</v>
      </c>
      <c r="Z1061">
        <f>IFERROR(VLOOKUP(C1061,RAIVA!$A$5:$C$16,3,FALSE),0)</f>
        <v>0</v>
      </c>
    </row>
    <row r="1062" spans="1:26" x14ac:dyDescent="0.3">
      <c r="A1062" s="2" t="s">
        <v>4319</v>
      </c>
      <c r="B1062" s="2" t="s">
        <v>4456</v>
      </c>
      <c r="C1062" s="2">
        <v>230280</v>
      </c>
      <c r="D1062" s="2">
        <v>2302800</v>
      </c>
      <c r="E1062" s="2" t="s">
        <v>4319</v>
      </c>
      <c r="F1062" s="2" t="s">
        <v>4456</v>
      </c>
      <c r="G1062" s="2">
        <f>IFERROR(VLOOKUP(D1062,Coordenadas!$A$2:$D$5571,3,FALSE),0)</f>
        <v>-4.3516199999999996</v>
      </c>
      <c r="H1062" s="2">
        <f>IFERROR(VLOOKUP(D1062,Coordenadas!$A$2:$D$5571,4,FALSE),0)</f>
        <v>-39.3155</v>
      </c>
      <c r="I1062" s="2" t="s">
        <v>5324</v>
      </c>
      <c r="J1062" s="2">
        <v>74473</v>
      </c>
      <c r="K1062" s="2" t="s">
        <v>5331</v>
      </c>
      <c r="L1062" s="2">
        <f>IFERROR(VLOOKUP(C1062,BOTULISMO!$A$3:$C$19,3,FALSE),0)</f>
        <v>0</v>
      </c>
      <c r="M1062" s="2">
        <f>IFERROR(VLOOKUP(C1062,'LEISHMANIOSE VISCERAL'!$A$4:$C$454,3,FALSE),0)</f>
        <v>3</v>
      </c>
      <c r="N1062" s="2">
        <f>IFERROR(VLOOKUP(C1062,'LEISHMANIOSE TEGUMENTAR'!$A$4:$C$1681,3,FALSE),0)</f>
        <v>0</v>
      </c>
      <c r="O1062" s="2">
        <f>IFERROR(VLOOKUP(C1062,'FEBRE AMARELA'!$A$4:$C$38,3,FALSE),0)</f>
        <v>0</v>
      </c>
      <c r="P1062" s="2">
        <f>IFERROR(VLOOKUP(C1062,DENGUE!$A$5:$C$4097,3,FALSE),0)</f>
        <v>63</v>
      </c>
      <c r="Q1062" s="2">
        <f>IFERROR(VLOOKUP(C1062,'HEPATITE VIRAL'!$A$5:$C$3162,3,FALSE),0)</f>
        <v>0</v>
      </c>
      <c r="R1062" s="2">
        <f>IFERROR(VLOOKUP(C1062,'FEBRE MACULOSA'!$A$5:$C$181,3,FALSE),0)</f>
        <v>0</v>
      </c>
      <c r="S1062" s="2">
        <f>IFERROR(VLOOKUP(C1062,LEPTOSPIROSE!$A$5:$C$1176,3,FALSE),0)</f>
        <v>0</v>
      </c>
      <c r="T1062" s="2">
        <f>IFERROR(VLOOKUP(C1062,'DOENÇA DE CHAGAS'!$A$5:$C$100,3,FALSE),0)</f>
        <v>0</v>
      </c>
      <c r="U1062" s="2">
        <f>IFERROR(VLOOKUP(C1062,'PICADAS DE COBRAS'!$A$6:$C$4645,3,FALSE),0)</f>
        <v>124</v>
      </c>
      <c r="V1062">
        <f>IFERROR(VLOOKUP(C1062,'ZIKA VIRUS'!$A$5:$C$2399,3,FALSE),0)</f>
        <v>2</v>
      </c>
      <c r="W1062">
        <f>IFERROR(VLOOKUP(C1062,'FEBRE TIFÓIDE'!$A$5:$C$46,3,FALSE),0)</f>
        <v>0</v>
      </c>
      <c r="X1062">
        <f>IFERROR(VLOOKUP(C1062,HANTAVIROSE!$A$5:$C$153,3,FALSE),0)</f>
        <v>0</v>
      </c>
      <c r="Y1062">
        <f>IFERROR(VLOOKUP(C1062,MENINGITE!$A$5:$C$447,3,FALSE),0)</f>
        <v>0</v>
      </c>
      <c r="Z1062">
        <f>IFERROR(VLOOKUP(C1062,RAIVA!$A$5:$C$16,3,FALSE),0)</f>
        <v>0</v>
      </c>
    </row>
    <row r="1063" spans="1:26" x14ac:dyDescent="0.3">
      <c r="A1063" s="2" t="s">
        <v>3652</v>
      </c>
      <c r="B1063" s="2" t="s">
        <v>3712</v>
      </c>
      <c r="C1063" s="2">
        <v>280120</v>
      </c>
      <c r="D1063" s="2">
        <v>2801207</v>
      </c>
      <c r="E1063" s="2" t="s">
        <v>3652</v>
      </c>
      <c r="F1063" s="2" t="s">
        <v>3712</v>
      </c>
      <c r="G1063" s="2">
        <f>IFERROR(VLOOKUP(D1063,Coordenadas!$A$2:$D$5571,3,FALSE),0)</f>
        <v>-9.6488200000000006</v>
      </c>
      <c r="H1063" s="2">
        <f>IFERROR(VLOOKUP(D1063,Coordenadas!$A$2:$D$5571,4,FALSE),0)</f>
        <v>-37.792299999999997</v>
      </c>
      <c r="I1063" s="2" t="s">
        <v>5324</v>
      </c>
      <c r="J1063" s="2">
        <v>24686</v>
      </c>
      <c r="K1063" s="2" t="s">
        <v>5330</v>
      </c>
      <c r="L1063" s="2">
        <f>IFERROR(VLOOKUP(C1063,BOTULISMO!$A$3:$C$19,3,FALSE),0)</f>
        <v>0</v>
      </c>
      <c r="M1063" s="2">
        <f>IFERROR(VLOOKUP(C1063,'LEISHMANIOSE VISCERAL'!$A$4:$C$454,3,FALSE),0)</f>
        <v>1</v>
      </c>
      <c r="N1063" s="2">
        <f>IFERROR(VLOOKUP(C1063,'LEISHMANIOSE TEGUMENTAR'!$A$4:$C$1681,3,FALSE),0)</f>
        <v>0</v>
      </c>
      <c r="O1063" s="2">
        <f>IFERROR(VLOOKUP(C1063,'FEBRE AMARELA'!$A$4:$C$38,3,FALSE),0)</f>
        <v>0</v>
      </c>
      <c r="P1063" s="2">
        <f>IFERROR(VLOOKUP(C1063,DENGUE!$A$5:$C$4097,3,FALSE),0)</f>
        <v>3</v>
      </c>
      <c r="Q1063" s="2">
        <f>IFERROR(VLOOKUP(C1063,'HEPATITE VIRAL'!$A$5:$C$3162,3,FALSE),0)</f>
        <v>1</v>
      </c>
      <c r="R1063" s="2">
        <f>IFERROR(VLOOKUP(C1063,'FEBRE MACULOSA'!$A$5:$C$181,3,FALSE),0)</f>
        <v>0</v>
      </c>
      <c r="S1063" s="2">
        <f>IFERROR(VLOOKUP(C1063,LEPTOSPIROSE!$A$5:$C$1176,3,FALSE),0)</f>
        <v>0</v>
      </c>
      <c r="T1063" s="2">
        <f>IFERROR(VLOOKUP(C1063,'DOENÇA DE CHAGAS'!$A$5:$C$100,3,FALSE),0)</f>
        <v>0</v>
      </c>
      <c r="U1063" s="2">
        <f>IFERROR(VLOOKUP(C1063,'PICADAS DE COBRAS'!$A$6:$C$4645,3,FALSE),0)</f>
        <v>13</v>
      </c>
      <c r="V1063">
        <f>IFERROR(VLOOKUP(C1063,'ZIKA VIRUS'!$A$5:$C$2399,3,FALSE),0)</f>
        <v>22</v>
      </c>
      <c r="W1063">
        <f>IFERROR(VLOOKUP(C1063,'FEBRE TIFÓIDE'!$A$5:$C$46,3,FALSE),0)</f>
        <v>0</v>
      </c>
      <c r="X1063">
        <f>IFERROR(VLOOKUP(C1063,HANTAVIROSE!$A$5:$C$153,3,FALSE),0)</f>
        <v>0</v>
      </c>
      <c r="Y1063">
        <f>IFERROR(VLOOKUP(C1063,MENINGITE!$A$5:$C$447,3,FALSE),0)</f>
        <v>0</v>
      </c>
      <c r="Z1063">
        <f>IFERROR(VLOOKUP(C1063,RAIVA!$A$5:$C$16,3,FALSE),0)</f>
        <v>0</v>
      </c>
    </row>
    <row r="1064" spans="1:26" x14ac:dyDescent="0.3">
      <c r="A1064" s="2" t="s">
        <v>1637</v>
      </c>
      <c r="B1064" s="2" t="s">
        <v>2143</v>
      </c>
      <c r="C1064" s="2">
        <v>351015</v>
      </c>
      <c r="D1064" s="2">
        <v>3510153</v>
      </c>
      <c r="E1064" s="2" t="s">
        <v>1637</v>
      </c>
      <c r="F1064" s="2" t="s">
        <v>2143</v>
      </c>
      <c r="G1064" s="2">
        <f>IFERROR(VLOOKUP(D1064,Coordenadas!$A$2:$D$5571,3,FALSE),0)</f>
        <v>-23.004000000000001</v>
      </c>
      <c r="H1064" s="2">
        <f>IFERROR(VLOOKUP(D1064,Coordenadas!$A$2:$D$5571,4,FALSE),0)</f>
        <v>-49.783900000000003</v>
      </c>
      <c r="I1064" s="2" t="s">
        <v>5325</v>
      </c>
      <c r="J1064" s="2">
        <v>4369</v>
      </c>
      <c r="K1064" s="2" t="s">
        <v>5332</v>
      </c>
      <c r="L1064" s="2">
        <f>IFERROR(VLOOKUP(C1064,BOTULISMO!$A$3:$C$19,3,FALSE),0)</f>
        <v>0</v>
      </c>
      <c r="M1064" s="2">
        <f>IFERROR(VLOOKUP(C1064,'LEISHMANIOSE VISCERAL'!$A$4:$C$454,3,FALSE),0)</f>
        <v>0</v>
      </c>
      <c r="N1064" s="2">
        <f>IFERROR(VLOOKUP(C1064,'LEISHMANIOSE TEGUMENTAR'!$A$4:$C$1681,3,FALSE),0)</f>
        <v>0</v>
      </c>
      <c r="O1064" s="2">
        <f>IFERROR(VLOOKUP(C1064,'FEBRE AMARELA'!$A$4:$C$38,3,FALSE),0)</f>
        <v>0</v>
      </c>
      <c r="P1064" s="2">
        <f>IFERROR(VLOOKUP(C1064,DENGUE!$A$5:$C$4097,3,FALSE),0)</f>
        <v>65</v>
      </c>
      <c r="Q1064" s="2">
        <f>IFERROR(VLOOKUP(C1064,'HEPATITE VIRAL'!$A$5:$C$3162,3,FALSE),0)</f>
        <v>1</v>
      </c>
      <c r="R1064" s="2">
        <f>IFERROR(VLOOKUP(C1064,'FEBRE MACULOSA'!$A$5:$C$181,3,FALSE),0)</f>
        <v>0</v>
      </c>
      <c r="S1064" s="2">
        <f>IFERROR(VLOOKUP(C1064,LEPTOSPIROSE!$A$5:$C$1176,3,FALSE),0)</f>
        <v>0</v>
      </c>
      <c r="T1064" s="2">
        <f>IFERROR(VLOOKUP(C1064,'DOENÇA DE CHAGAS'!$A$5:$C$100,3,FALSE),0)</f>
        <v>0</v>
      </c>
      <c r="U1064" s="2">
        <f>IFERROR(VLOOKUP(C1064,'PICADAS DE COBRAS'!$A$6:$C$4645,3,FALSE),0)</f>
        <v>9</v>
      </c>
      <c r="V1064">
        <f>IFERROR(VLOOKUP(C1064,'ZIKA VIRUS'!$A$5:$C$2399,3,FALSE),0)</f>
        <v>0</v>
      </c>
      <c r="W1064">
        <f>IFERROR(VLOOKUP(C1064,'FEBRE TIFÓIDE'!$A$5:$C$46,3,FALSE),0)</f>
        <v>0</v>
      </c>
      <c r="X1064">
        <f>IFERROR(VLOOKUP(C1064,HANTAVIROSE!$A$5:$C$153,3,FALSE),0)</f>
        <v>0</v>
      </c>
      <c r="Y1064">
        <f>IFERROR(VLOOKUP(C1064,MENINGITE!$A$5:$C$447,3,FALSE),0)</f>
        <v>0</v>
      </c>
      <c r="Z1064">
        <f>IFERROR(VLOOKUP(C1064,RAIVA!$A$5:$C$16,3,FALSE),0)</f>
        <v>0</v>
      </c>
    </row>
    <row r="1065" spans="1:26" x14ac:dyDescent="0.3">
      <c r="A1065" s="2" t="s">
        <v>470</v>
      </c>
      <c r="B1065" s="2" t="s">
        <v>886</v>
      </c>
      <c r="C1065" s="2">
        <v>430460</v>
      </c>
      <c r="D1065" s="2">
        <v>4304606</v>
      </c>
      <c r="E1065" s="2" t="s">
        <v>470</v>
      </c>
      <c r="F1065" s="2" t="s">
        <v>886</v>
      </c>
      <c r="G1065" s="2">
        <f>IFERROR(VLOOKUP(D1065,Coordenadas!$A$2:$D$5571,3,FALSE),0)</f>
        <v>-29.912800000000001</v>
      </c>
      <c r="H1065" s="2">
        <f>IFERROR(VLOOKUP(D1065,Coordenadas!$A$2:$D$5571,4,FALSE),0)</f>
        <v>-51.185699999999997</v>
      </c>
      <c r="I1065" s="2" t="s">
        <v>5326</v>
      </c>
      <c r="J1065" s="2">
        <v>323827</v>
      </c>
      <c r="K1065" s="2" t="s">
        <v>5333</v>
      </c>
      <c r="L1065" s="2">
        <f>IFERROR(VLOOKUP(C1065,BOTULISMO!$A$3:$C$19,3,FALSE),0)</f>
        <v>0</v>
      </c>
      <c r="M1065" s="2">
        <f>IFERROR(VLOOKUP(C1065,'LEISHMANIOSE VISCERAL'!$A$4:$C$454,3,FALSE),0)</f>
        <v>0</v>
      </c>
      <c r="N1065" s="2">
        <f>IFERROR(VLOOKUP(C1065,'LEISHMANIOSE TEGUMENTAR'!$A$4:$C$1681,3,FALSE),0)</f>
        <v>0</v>
      </c>
      <c r="O1065" s="2">
        <f>IFERROR(VLOOKUP(C1065,'FEBRE AMARELA'!$A$4:$C$38,3,FALSE),0)</f>
        <v>0</v>
      </c>
      <c r="P1065" s="2">
        <f>IFERROR(VLOOKUP(C1065,DENGUE!$A$5:$C$4097,3,FALSE),0)</f>
        <v>71</v>
      </c>
      <c r="Q1065" s="2">
        <f>IFERROR(VLOOKUP(C1065,'HEPATITE VIRAL'!$A$5:$C$3162,3,FALSE),0)</f>
        <v>577</v>
      </c>
      <c r="R1065" s="2">
        <f>IFERROR(VLOOKUP(C1065,'FEBRE MACULOSA'!$A$5:$C$181,3,FALSE),0)</f>
        <v>0</v>
      </c>
      <c r="S1065" s="2">
        <f>IFERROR(VLOOKUP(C1065,LEPTOSPIROSE!$A$5:$C$1176,3,FALSE),0)</f>
        <v>32</v>
      </c>
      <c r="T1065" s="2">
        <f>IFERROR(VLOOKUP(C1065,'DOENÇA DE CHAGAS'!$A$5:$C$100,3,FALSE),0)</f>
        <v>0</v>
      </c>
      <c r="U1065" s="2">
        <f>IFERROR(VLOOKUP(C1065,'PICADAS DE COBRAS'!$A$6:$C$4645,3,FALSE),0)</f>
        <v>6</v>
      </c>
      <c r="V1065">
        <f>IFERROR(VLOOKUP(C1065,'ZIKA VIRUS'!$A$5:$C$2399,3,FALSE),0)</f>
        <v>19</v>
      </c>
      <c r="W1065">
        <f>IFERROR(VLOOKUP(C1065,'FEBRE TIFÓIDE'!$A$5:$C$46,3,FALSE),0)</f>
        <v>0</v>
      </c>
      <c r="X1065">
        <f>IFERROR(VLOOKUP(C1065,HANTAVIROSE!$A$5:$C$153,3,FALSE),0)</f>
        <v>0</v>
      </c>
      <c r="Y1065">
        <f>IFERROR(VLOOKUP(C1065,MENINGITE!$A$5:$C$447,3,FALSE),0)</f>
        <v>6</v>
      </c>
      <c r="Z1065">
        <f>IFERROR(VLOOKUP(C1065,RAIVA!$A$5:$C$16,3,FALSE),0)</f>
        <v>0</v>
      </c>
    </row>
    <row r="1066" spans="1:26" x14ac:dyDescent="0.3">
      <c r="A1066" s="2" t="s">
        <v>967</v>
      </c>
      <c r="B1066" s="2" t="s">
        <v>1197</v>
      </c>
      <c r="C1066" s="2">
        <v>420380</v>
      </c>
      <c r="D1066" s="2">
        <v>4203808</v>
      </c>
      <c r="E1066" s="2" t="s">
        <v>967</v>
      </c>
      <c r="F1066" s="2" t="s">
        <v>1197</v>
      </c>
      <c r="G1066" s="2">
        <f>IFERROR(VLOOKUP(D1066,Coordenadas!$A$2:$D$5571,3,FALSE),0)</f>
        <v>-26.176600000000001</v>
      </c>
      <c r="H1066" s="2">
        <f>IFERROR(VLOOKUP(D1066,Coordenadas!$A$2:$D$5571,4,FALSE),0)</f>
        <v>-50.395000000000003</v>
      </c>
      <c r="I1066" s="2" t="s">
        <v>5326</v>
      </c>
      <c r="J1066" s="2">
        <v>52765</v>
      </c>
      <c r="K1066" s="2" t="s">
        <v>5331</v>
      </c>
      <c r="L1066" s="2">
        <f>IFERROR(VLOOKUP(C1066,BOTULISMO!$A$3:$C$19,3,FALSE),0)</f>
        <v>0</v>
      </c>
      <c r="M1066" s="2">
        <f>IFERROR(VLOOKUP(C1066,'LEISHMANIOSE VISCERAL'!$A$4:$C$454,3,FALSE),0)</f>
        <v>0</v>
      </c>
      <c r="N1066" s="2">
        <f>IFERROR(VLOOKUP(C1066,'LEISHMANIOSE TEGUMENTAR'!$A$4:$C$1681,3,FALSE),0)</f>
        <v>0</v>
      </c>
      <c r="O1066" s="2">
        <f>IFERROR(VLOOKUP(C1066,'FEBRE AMARELA'!$A$4:$C$38,3,FALSE),0)</f>
        <v>0</v>
      </c>
      <c r="P1066" s="2">
        <f>IFERROR(VLOOKUP(C1066,DENGUE!$A$5:$C$4097,3,FALSE),0)</f>
        <v>3</v>
      </c>
      <c r="Q1066" s="2">
        <f>IFERROR(VLOOKUP(C1066,'HEPATITE VIRAL'!$A$5:$C$3162,3,FALSE),0)</f>
        <v>6</v>
      </c>
      <c r="R1066" s="2">
        <f>IFERROR(VLOOKUP(C1066,'FEBRE MACULOSA'!$A$5:$C$181,3,FALSE),0)</f>
        <v>0</v>
      </c>
      <c r="S1066" s="2">
        <f>IFERROR(VLOOKUP(C1066,LEPTOSPIROSE!$A$5:$C$1176,3,FALSE),0)</f>
        <v>0</v>
      </c>
      <c r="T1066" s="2">
        <f>IFERROR(VLOOKUP(C1066,'DOENÇA DE CHAGAS'!$A$5:$C$100,3,FALSE),0)</f>
        <v>0</v>
      </c>
      <c r="U1066" s="2">
        <f>IFERROR(VLOOKUP(C1066,'PICADAS DE COBRAS'!$A$6:$C$4645,3,FALSE),0)</f>
        <v>40</v>
      </c>
      <c r="V1066">
        <f>IFERROR(VLOOKUP(C1066,'ZIKA VIRUS'!$A$5:$C$2399,3,FALSE),0)</f>
        <v>1</v>
      </c>
      <c r="W1066">
        <f>IFERROR(VLOOKUP(C1066,'FEBRE TIFÓIDE'!$A$5:$C$46,3,FALSE),0)</f>
        <v>0</v>
      </c>
      <c r="X1066">
        <f>IFERROR(VLOOKUP(C1066,HANTAVIROSE!$A$5:$C$153,3,FALSE),0)</f>
        <v>0</v>
      </c>
      <c r="Y1066">
        <f>IFERROR(VLOOKUP(C1066,MENINGITE!$A$5:$C$447,3,FALSE),0)</f>
        <v>1</v>
      </c>
      <c r="Z1066">
        <f>IFERROR(VLOOKUP(C1066,RAIVA!$A$5:$C$16,3,FALSE),0)</f>
        <v>0</v>
      </c>
    </row>
    <row r="1067" spans="1:26" x14ac:dyDescent="0.3">
      <c r="A1067" s="2" t="s">
        <v>3257</v>
      </c>
      <c r="B1067" s="2" t="s">
        <v>3575</v>
      </c>
      <c r="C1067" s="2">
        <v>290680</v>
      </c>
      <c r="D1067" s="2">
        <v>2906808</v>
      </c>
      <c r="E1067" s="2" t="s">
        <v>3257</v>
      </c>
      <c r="F1067" s="2" t="s">
        <v>3575</v>
      </c>
      <c r="G1067" s="2">
        <f>IFERROR(VLOOKUP(D1067,Coordenadas!$A$2:$D$5571,3,FALSE),0)</f>
        <v>-10.6647</v>
      </c>
      <c r="H1067" s="2">
        <f>IFERROR(VLOOKUP(D1067,Coordenadas!$A$2:$D$5571,4,FALSE),0)</f>
        <v>-39.494399999999999</v>
      </c>
      <c r="I1067" s="2" t="s">
        <v>5324</v>
      </c>
      <c r="J1067" s="2">
        <v>32908</v>
      </c>
      <c r="K1067" s="2" t="s">
        <v>5330</v>
      </c>
      <c r="L1067" s="2">
        <f>IFERROR(VLOOKUP(C1067,BOTULISMO!$A$3:$C$19,3,FALSE),0)</f>
        <v>0</v>
      </c>
      <c r="M1067" s="2">
        <f>IFERROR(VLOOKUP(C1067,'LEISHMANIOSE VISCERAL'!$A$4:$C$454,3,FALSE),0)</f>
        <v>0</v>
      </c>
      <c r="N1067" s="2">
        <f>IFERROR(VLOOKUP(C1067,'LEISHMANIOSE TEGUMENTAR'!$A$4:$C$1681,3,FALSE),0)</f>
        <v>0</v>
      </c>
      <c r="O1067" s="2">
        <f>IFERROR(VLOOKUP(C1067,'FEBRE AMARELA'!$A$4:$C$38,3,FALSE),0)</f>
        <v>0</v>
      </c>
      <c r="P1067" s="2">
        <f>IFERROR(VLOOKUP(C1067,DENGUE!$A$5:$C$4097,3,FALSE),0)</f>
        <v>124</v>
      </c>
      <c r="Q1067" s="2">
        <f>IFERROR(VLOOKUP(C1067,'HEPATITE VIRAL'!$A$5:$C$3162,3,FALSE),0)</f>
        <v>0</v>
      </c>
      <c r="R1067" s="2">
        <f>IFERROR(VLOOKUP(C1067,'FEBRE MACULOSA'!$A$5:$C$181,3,FALSE),0)</f>
        <v>0</v>
      </c>
      <c r="S1067" s="2">
        <f>IFERROR(VLOOKUP(C1067,LEPTOSPIROSE!$A$5:$C$1176,3,FALSE),0)</f>
        <v>0</v>
      </c>
      <c r="T1067" s="2">
        <f>IFERROR(VLOOKUP(C1067,'DOENÇA DE CHAGAS'!$A$5:$C$100,3,FALSE),0)</f>
        <v>0</v>
      </c>
      <c r="U1067" s="2">
        <f>IFERROR(VLOOKUP(C1067,'PICADAS DE COBRAS'!$A$6:$C$4645,3,FALSE),0)</f>
        <v>86</v>
      </c>
      <c r="V1067">
        <f>IFERROR(VLOOKUP(C1067,'ZIKA VIRUS'!$A$5:$C$2399,3,FALSE),0)</f>
        <v>7</v>
      </c>
      <c r="W1067">
        <f>IFERROR(VLOOKUP(C1067,'FEBRE TIFÓIDE'!$A$5:$C$46,3,FALSE),0)</f>
        <v>0</v>
      </c>
      <c r="X1067">
        <f>IFERROR(VLOOKUP(C1067,HANTAVIROSE!$A$5:$C$153,3,FALSE),0)</f>
        <v>0</v>
      </c>
      <c r="Y1067">
        <f>IFERROR(VLOOKUP(C1067,MENINGITE!$A$5:$C$447,3,FALSE),0)</f>
        <v>0</v>
      </c>
      <c r="Z1067">
        <f>IFERROR(VLOOKUP(C1067,RAIVA!$A$5:$C$16,3,FALSE),0)</f>
        <v>0</v>
      </c>
    </row>
    <row r="1068" spans="1:26" x14ac:dyDescent="0.3">
      <c r="A1068" s="2" t="s">
        <v>5178</v>
      </c>
      <c r="B1068" s="2" t="s">
        <v>5187</v>
      </c>
      <c r="C1068" s="2">
        <v>140017</v>
      </c>
      <c r="D1068" s="2">
        <v>1400175</v>
      </c>
      <c r="E1068" s="2" t="s">
        <v>5178</v>
      </c>
      <c r="F1068" s="2" t="s">
        <v>5187</v>
      </c>
      <c r="G1068" s="2">
        <f>IFERROR(VLOOKUP(D1068,Coordenadas!$A$2:$D$5571,3,FALSE),0)</f>
        <v>2.6099399999999999</v>
      </c>
      <c r="H1068" s="2">
        <f>IFERROR(VLOOKUP(D1068,Coordenadas!$A$2:$D$5571,4,FALSE),0)</f>
        <v>-60.605800000000002</v>
      </c>
      <c r="I1068" s="2" t="s">
        <v>5323</v>
      </c>
      <c r="J1068" s="2">
        <v>13902</v>
      </c>
      <c r="K1068" s="2" t="s">
        <v>5332</v>
      </c>
      <c r="L1068" s="2">
        <f>IFERROR(VLOOKUP(C1068,BOTULISMO!$A$3:$C$19,3,FALSE),0)</f>
        <v>0</v>
      </c>
      <c r="M1068" s="2">
        <f>IFERROR(VLOOKUP(C1068,'LEISHMANIOSE VISCERAL'!$A$4:$C$454,3,FALSE),0)</f>
        <v>0</v>
      </c>
      <c r="N1068" s="2">
        <f>IFERROR(VLOOKUP(C1068,'LEISHMANIOSE TEGUMENTAR'!$A$4:$C$1681,3,FALSE),0)</f>
        <v>2</v>
      </c>
      <c r="O1068" s="2">
        <f>IFERROR(VLOOKUP(C1068,'FEBRE AMARELA'!$A$4:$C$38,3,FALSE),0)</f>
        <v>0</v>
      </c>
      <c r="P1068" s="2">
        <f>IFERROR(VLOOKUP(C1068,DENGUE!$A$5:$C$4097,3,FALSE),0)</f>
        <v>32</v>
      </c>
      <c r="Q1068" s="2">
        <f>IFERROR(VLOOKUP(C1068,'HEPATITE VIRAL'!$A$5:$C$3162,3,FALSE),0)</f>
        <v>0</v>
      </c>
      <c r="R1068" s="2">
        <f>IFERROR(VLOOKUP(C1068,'FEBRE MACULOSA'!$A$5:$C$181,3,FALSE),0)</f>
        <v>0</v>
      </c>
      <c r="S1068" s="2">
        <f>IFERROR(VLOOKUP(C1068,LEPTOSPIROSE!$A$5:$C$1176,3,FALSE),0)</f>
        <v>0</v>
      </c>
      <c r="T1068" s="2">
        <f>IFERROR(VLOOKUP(C1068,'DOENÇA DE CHAGAS'!$A$5:$C$100,3,FALSE),0)</f>
        <v>0</v>
      </c>
      <c r="U1068" s="2">
        <f>IFERROR(VLOOKUP(C1068,'PICADAS DE COBRAS'!$A$6:$C$4645,3,FALSE),0)</f>
        <v>7</v>
      </c>
      <c r="V1068">
        <f>IFERROR(VLOOKUP(C1068,'ZIKA VIRUS'!$A$5:$C$2399,3,FALSE),0)</f>
        <v>5</v>
      </c>
      <c r="W1068">
        <f>IFERROR(VLOOKUP(C1068,'FEBRE TIFÓIDE'!$A$5:$C$46,3,FALSE),0)</f>
        <v>0</v>
      </c>
      <c r="X1068">
        <f>IFERROR(VLOOKUP(C1068,HANTAVIROSE!$A$5:$C$153,3,FALSE),0)</f>
        <v>0</v>
      </c>
      <c r="Y1068">
        <f>IFERROR(VLOOKUP(C1068,MENINGITE!$A$5:$C$447,3,FALSE),0)</f>
        <v>0</v>
      </c>
      <c r="Z1068">
        <f>IFERROR(VLOOKUP(C1068,RAIVA!$A$5:$C$16,3,FALSE),0)</f>
        <v>0</v>
      </c>
    </row>
    <row r="1069" spans="1:26" x14ac:dyDescent="0.3">
      <c r="A1069" s="2" t="s">
        <v>2425</v>
      </c>
      <c r="B1069" s="2" t="s">
        <v>1574</v>
      </c>
      <c r="C1069" s="2">
        <v>311205</v>
      </c>
      <c r="D1069" s="2">
        <v>3112059</v>
      </c>
      <c r="E1069" s="2" t="s">
        <v>2425</v>
      </c>
      <c r="F1069" s="2" t="s">
        <v>1574</v>
      </c>
      <c r="G1069" s="2">
        <f>IFERROR(VLOOKUP(D1069,Coordenadas!$A$2:$D$5571,3,FALSE),0)</f>
        <v>-18.524799999999999</v>
      </c>
      <c r="H1069" s="2">
        <f>IFERROR(VLOOKUP(D1069,Coordenadas!$A$2:$D$5571,4,FALSE),0)</f>
        <v>-42.622300000000003</v>
      </c>
      <c r="I1069" s="2" t="s">
        <v>5325</v>
      </c>
      <c r="J1069" s="2">
        <v>4195</v>
      </c>
      <c r="K1069" s="2" t="s">
        <v>5332</v>
      </c>
      <c r="L1069" s="2">
        <f>IFERROR(VLOOKUP(C1069,BOTULISMO!$A$3:$C$19,3,FALSE),0)</f>
        <v>0</v>
      </c>
      <c r="M1069" s="2">
        <f>IFERROR(VLOOKUP(C1069,'LEISHMANIOSE VISCERAL'!$A$4:$C$454,3,FALSE),0)</f>
        <v>0</v>
      </c>
      <c r="N1069" s="2">
        <f>IFERROR(VLOOKUP(C1069,'LEISHMANIOSE TEGUMENTAR'!$A$4:$C$1681,3,FALSE),0)</f>
        <v>0</v>
      </c>
      <c r="O1069" s="2">
        <f>IFERROR(VLOOKUP(C1069,'FEBRE AMARELA'!$A$4:$C$38,3,FALSE),0)</f>
        <v>0</v>
      </c>
      <c r="P1069" s="2">
        <f>IFERROR(VLOOKUP(C1069,DENGUE!$A$5:$C$4097,3,FALSE),0)</f>
        <v>29</v>
      </c>
      <c r="Q1069" s="2">
        <f>IFERROR(VLOOKUP(C1069,'HEPATITE VIRAL'!$A$5:$C$3162,3,FALSE),0)</f>
        <v>0</v>
      </c>
      <c r="R1069" s="2">
        <f>IFERROR(VLOOKUP(C1069,'FEBRE MACULOSA'!$A$5:$C$181,3,FALSE),0)</f>
        <v>0</v>
      </c>
      <c r="S1069" s="2">
        <f>IFERROR(VLOOKUP(C1069,LEPTOSPIROSE!$A$5:$C$1176,3,FALSE),0)</f>
        <v>0</v>
      </c>
      <c r="T1069" s="2">
        <f>IFERROR(VLOOKUP(C1069,'DOENÇA DE CHAGAS'!$A$5:$C$100,3,FALSE),0)</f>
        <v>0</v>
      </c>
      <c r="U1069" s="2">
        <f>IFERROR(VLOOKUP(C1069,'PICADAS DE COBRAS'!$A$6:$C$4645,3,FALSE),0)</f>
        <v>1</v>
      </c>
      <c r="V1069">
        <f>IFERROR(VLOOKUP(C1069,'ZIKA VIRUS'!$A$5:$C$2399,3,FALSE),0)</f>
        <v>0</v>
      </c>
      <c r="W1069">
        <f>IFERROR(VLOOKUP(C1069,'FEBRE TIFÓIDE'!$A$5:$C$46,3,FALSE),0)</f>
        <v>0</v>
      </c>
      <c r="X1069">
        <f>IFERROR(VLOOKUP(C1069,HANTAVIROSE!$A$5:$C$153,3,FALSE),0)</f>
        <v>0</v>
      </c>
      <c r="Y1069">
        <f>IFERROR(VLOOKUP(C1069,MENINGITE!$A$5:$C$447,3,FALSE),0)</f>
        <v>0</v>
      </c>
      <c r="Z1069">
        <f>IFERROR(VLOOKUP(C1069,RAIVA!$A$5:$C$16,3,FALSE),0)</f>
        <v>0</v>
      </c>
    </row>
    <row r="1070" spans="1:26" x14ac:dyDescent="0.3">
      <c r="A1070" s="2" t="s">
        <v>2258</v>
      </c>
      <c r="B1070" s="2" t="s">
        <v>1574</v>
      </c>
      <c r="C1070" s="2">
        <v>330110</v>
      </c>
      <c r="D1070" s="2">
        <v>3301108</v>
      </c>
      <c r="E1070" s="2" t="s">
        <v>2258</v>
      </c>
      <c r="F1070" s="2" t="s">
        <v>1574</v>
      </c>
      <c r="G1070" s="2">
        <f>IFERROR(VLOOKUP(D1070,Coordenadas!$A$2:$D$5571,3,FALSE),0)</f>
        <v>-21.979700000000001</v>
      </c>
      <c r="H1070" s="2">
        <f>IFERROR(VLOOKUP(D1070,Coordenadas!$A$2:$D$5571,4,FALSE),0)</f>
        <v>-42.366399999999999</v>
      </c>
      <c r="I1070" s="2" t="s">
        <v>5325</v>
      </c>
      <c r="J1070" s="2">
        <v>19830</v>
      </c>
      <c r="K1070" s="2" t="s">
        <v>5332</v>
      </c>
      <c r="L1070" s="2">
        <f>IFERROR(VLOOKUP(C1070,BOTULISMO!$A$3:$C$19,3,FALSE),0)</f>
        <v>0</v>
      </c>
      <c r="M1070" s="2">
        <f>IFERROR(VLOOKUP(C1070,'LEISHMANIOSE VISCERAL'!$A$4:$C$454,3,FALSE),0)</f>
        <v>0</v>
      </c>
      <c r="N1070" s="2">
        <f>IFERROR(VLOOKUP(C1070,'LEISHMANIOSE TEGUMENTAR'!$A$4:$C$1681,3,FALSE),0)</f>
        <v>1</v>
      </c>
      <c r="O1070" s="2">
        <f>IFERROR(VLOOKUP(C1070,'FEBRE AMARELA'!$A$4:$C$38,3,FALSE),0)</f>
        <v>0</v>
      </c>
      <c r="P1070" s="2">
        <f>IFERROR(VLOOKUP(C1070,DENGUE!$A$5:$C$4097,3,FALSE),0)</f>
        <v>1</v>
      </c>
      <c r="Q1070" s="2">
        <f>IFERROR(VLOOKUP(C1070,'HEPATITE VIRAL'!$A$5:$C$3162,3,FALSE),0)</f>
        <v>3</v>
      </c>
      <c r="R1070" s="2">
        <f>IFERROR(VLOOKUP(C1070,'FEBRE MACULOSA'!$A$5:$C$181,3,FALSE),0)</f>
        <v>0</v>
      </c>
      <c r="S1070" s="2">
        <f>IFERROR(VLOOKUP(C1070,LEPTOSPIROSE!$A$5:$C$1176,3,FALSE),0)</f>
        <v>0</v>
      </c>
      <c r="T1070" s="2">
        <f>IFERROR(VLOOKUP(C1070,'DOENÇA DE CHAGAS'!$A$5:$C$100,3,FALSE),0)</f>
        <v>0</v>
      </c>
      <c r="U1070" s="2">
        <f>IFERROR(VLOOKUP(C1070,'PICADAS DE COBRAS'!$A$6:$C$4645,3,FALSE),0)</f>
        <v>21</v>
      </c>
      <c r="V1070">
        <f>IFERROR(VLOOKUP(C1070,'ZIKA VIRUS'!$A$5:$C$2399,3,FALSE),0)</f>
        <v>1</v>
      </c>
      <c r="W1070">
        <f>IFERROR(VLOOKUP(C1070,'FEBRE TIFÓIDE'!$A$5:$C$46,3,FALSE),0)</f>
        <v>0</v>
      </c>
      <c r="X1070">
        <f>IFERROR(VLOOKUP(C1070,HANTAVIROSE!$A$5:$C$153,3,FALSE),0)</f>
        <v>0</v>
      </c>
      <c r="Y1070">
        <f>IFERROR(VLOOKUP(C1070,MENINGITE!$A$5:$C$447,3,FALSE),0)</f>
        <v>0</v>
      </c>
      <c r="Z1070">
        <f>IFERROR(VLOOKUP(C1070,RAIVA!$A$5:$C$16,3,FALSE),0)</f>
        <v>0</v>
      </c>
    </row>
    <row r="1071" spans="1:26" x14ac:dyDescent="0.3">
      <c r="A1071" s="2" t="s">
        <v>1256</v>
      </c>
      <c r="B1071" s="2" t="s">
        <v>1574</v>
      </c>
      <c r="C1071" s="2">
        <v>410445</v>
      </c>
      <c r="D1071" s="2">
        <v>4104451</v>
      </c>
      <c r="E1071" s="2" t="s">
        <v>1256</v>
      </c>
      <c r="F1071" s="2" t="s">
        <v>1574</v>
      </c>
      <c r="G1071" s="2">
        <f>IFERROR(VLOOKUP(D1071,Coordenadas!$A$2:$D$5571,3,FALSE),0)</f>
        <v>-25.3734</v>
      </c>
      <c r="H1071" s="2">
        <f>IFERROR(VLOOKUP(D1071,Coordenadas!$A$2:$D$5571,4,FALSE),0)</f>
        <v>-52.119799999999998</v>
      </c>
      <c r="I1071" s="2" t="s">
        <v>5326</v>
      </c>
      <c r="J1071" s="2">
        <v>12952</v>
      </c>
      <c r="K1071" s="2" t="s">
        <v>5332</v>
      </c>
      <c r="L1071" s="2">
        <f>IFERROR(VLOOKUP(C1071,BOTULISMO!$A$3:$C$19,3,FALSE),0)</f>
        <v>0</v>
      </c>
      <c r="M1071" s="2">
        <f>IFERROR(VLOOKUP(C1071,'LEISHMANIOSE VISCERAL'!$A$4:$C$454,3,FALSE),0)</f>
        <v>0</v>
      </c>
      <c r="N1071" s="2">
        <f>IFERROR(VLOOKUP(C1071,'LEISHMANIOSE TEGUMENTAR'!$A$4:$C$1681,3,FALSE),0)</f>
        <v>0</v>
      </c>
      <c r="O1071" s="2">
        <f>IFERROR(VLOOKUP(C1071,'FEBRE AMARELA'!$A$4:$C$38,3,FALSE),0)</f>
        <v>0</v>
      </c>
      <c r="P1071" s="2">
        <f>IFERROR(VLOOKUP(C1071,DENGUE!$A$5:$C$4097,3,FALSE),0)</f>
        <v>0</v>
      </c>
      <c r="Q1071" s="2">
        <f>IFERROR(VLOOKUP(C1071,'HEPATITE VIRAL'!$A$5:$C$3162,3,FALSE),0)</f>
        <v>10</v>
      </c>
      <c r="R1071" s="2">
        <f>IFERROR(VLOOKUP(C1071,'FEBRE MACULOSA'!$A$5:$C$181,3,FALSE),0)</f>
        <v>0</v>
      </c>
      <c r="S1071" s="2">
        <f>IFERROR(VLOOKUP(C1071,LEPTOSPIROSE!$A$5:$C$1176,3,FALSE),0)</f>
        <v>1</v>
      </c>
      <c r="T1071" s="2">
        <f>IFERROR(VLOOKUP(C1071,'DOENÇA DE CHAGAS'!$A$5:$C$100,3,FALSE),0)</f>
        <v>0</v>
      </c>
      <c r="U1071" s="2">
        <f>IFERROR(VLOOKUP(C1071,'PICADAS DE COBRAS'!$A$6:$C$4645,3,FALSE),0)</f>
        <v>29</v>
      </c>
      <c r="V1071">
        <f>IFERROR(VLOOKUP(C1071,'ZIKA VIRUS'!$A$5:$C$2399,3,FALSE),0)</f>
        <v>0</v>
      </c>
      <c r="W1071">
        <f>IFERROR(VLOOKUP(C1071,'FEBRE TIFÓIDE'!$A$5:$C$46,3,FALSE),0)</f>
        <v>0</v>
      </c>
      <c r="X1071">
        <f>IFERROR(VLOOKUP(C1071,HANTAVIROSE!$A$5:$C$153,3,FALSE),0)</f>
        <v>0</v>
      </c>
      <c r="Y1071">
        <f>IFERROR(VLOOKUP(C1071,MENINGITE!$A$5:$C$447,3,FALSE),0)</f>
        <v>0</v>
      </c>
      <c r="Z1071">
        <f>IFERROR(VLOOKUP(C1071,RAIVA!$A$5:$C$16,3,FALSE),0)</f>
        <v>0</v>
      </c>
    </row>
    <row r="1072" spans="1:26" x14ac:dyDescent="0.3">
      <c r="A1072" s="2" t="s">
        <v>4704</v>
      </c>
      <c r="B1072" s="2" t="s">
        <v>4855</v>
      </c>
      <c r="C1072" s="2">
        <v>210270</v>
      </c>
      <c r="D1072" s="2">
        <v>2102705</v>
      </c>
      <c r="E1072" s="2" t="s">
        <v>4704</v>
      </c>
      <c r="F1072" s="2" t="s">
        <v>4855</v>
      </c>
      <c r="G1072" s="2">
        <f>IFERROR(VLOOKUP(D1072,Coordenadas!$A$2:$D$5571,3,FALSE),0)</f>
        <v>-3.6375700000000002</v>
      </c>
      <c r="H1072" s="2">
        <f>IFERROR(VLOOKUP(D1072,Coordenadas!$A$2:$D$5571,4,FALSE),0)</f>
        <v>-44.383000000000003</v>
      </c>
      <c r="I1072" s="2" t="s">
        <v>5324</v>
      </c>
      <c r="J1072" s="2">
        <v>20448</v>
      </c>
      <c r="K1072" s="2" t="s">
        <v>5330</v>
      </c>
      <c r="L1072" s="2">
        <f>IFERROR(VLOOKUP(C1072,BOTULISMO!$A$3:$C$19,3,FALSE),0)</f>
        <v>0</v>
      </c>
      <c r="M1072" s="2">
        <f>IFERROR(VLOOKUP(C1072,'LEISHMANIOSE VISCERAL'!$A$4:$C$454,3,FALSE),0)</f>
        <v>0</v>
      </c>
      <c r="N1072" s="2">
        <f>IFERROR(VLOOKUP(C1072,'LEISHMANIOSE TEGUMENTAR'!$A$4:$C$1681,3,FALSE),0)</f>
        <v>18</v>
      </c>
      <c r="O1072" s="2">
        <f>IFERROR(VLOOKUP(C1072,'FEBRE AMARELA'!$A$4:$C$38,3,FALSE),0)</f>
        <v>0</v>
      </c>
      <c r="P1072" s="2">
        <f>IFERROR(VLOOKUP(C1072,DENGUE!$A$5:$C$4097,3,FALSE),0)</f>
        <v>0</v>
      </c>
      <c r="Q1072" s="2">
        <f>IFERROR(VLOOKUP(C1072,'HEPATITE VIRAL'!$A$5:$C$3162,3,FALSE),0)</f>
        <v>2</v>
      </c>
      <c r="R1072" s="2">
        <f>IFERROR(VLOOKUP(C1072,'FEBRE MACULOSA'!$A$5:$C$181,3,FALSE),0)</f>
        <v>0</v>
      </c>
      <c r="S1072" s="2">
        <f>IFERROR(VLOOKUP(C1072,LEPTOSPIROSE!$A$5:$C$1176,3,FALSE),0)</f>
        <v>0</v>
      </c>
      <c r="T1072" s="2">
        <f>IFERROR(VLOOKUP(C1072,'DOENÇA DE CHAGAS'!$A$5:$C$100,3,FALSE),0)</f>
        <v>0</v>
      </c>
      <c r="U1072" s="2">
        <f>IFERROR(VLOOKUP(C1072,'PICADAS DE COBRAS'!$A$6:$C$4645,3,FALSE),0)</f>
        <v>1</v>
      </c>
      <c r="V1072">
        <f>IFERROR(VLOOKUP(C1072,'ZIKA VIRUS'!$A$5:$C$2399,3,FALSE),0)</f>
        <v>0</v>
      </c>
      <c r="W1072">
        <f>IFERROR(VLOOKUP(C1072,'FEBRE TIFÓIDE'!$A$5:$C$46,3,FALSE),0)</f>
        <v>0</v>
      </c>
      <c r="X1072">
        <f>IFERROR(VLOOKUP(C1072,HANTAVIROSE!$A$5:$C$153,3,FALSE),0)</f>
        <v>0</v>
      </c>
      <c r="Y1072">
        <f>IFERROR(VLOOKUP(C1072,MENINGITE!$A$5:$C$447,3,FALSE),0)</f>
        <v>0</v>
      </c>
      <c r="Z1072">
        <f>IFERROR(VLOOKUP(C1072,RAIVA!$A$5:$C$16,3,FALSE),0)</f>
        <v>0</v>
      </c>
    </row>
    <row r="1073" spans="1:26" x14ac:dyDescent="0.3">
      <c r="A1073" s="2" t="s">
        <v>4490</v>
      </c>
      <c r="B1073" s="2" t="s">
        <v>4658</v>
      </c>
      <c r="C1073" s="2">
        <v>220230</v>
      </c>
      <c r="D1073" s="2">
        <v>2202307</v>
      </c>
      <c r="E1073" s="2" t="s">
        <v>4490</v>
      </c>
      <c r="F1073" s="2" t="s">
        <v>4658</v>
      </c>
      <c r="G1073" s="2">
        <f>IFERROR(VLOOKUP(D1073,Coordenadas!$A$2:$D$5571,3,FALSE),0)</f>
        <v>-8.1111000000000004</v>
      </c>
      <c r="H1073" s="2">
        <f>IFERROR(VLOOKUP(D1073,Coordenadas!$A$2:$D$5571,4,FALSE),0)</f>
        <v>-42.951700000000002</v>
      </c>
      <c r="I1073" s="2" t="s">
        <v>5324</v>
      </c>
      <c r="J1073" s="2">
        <v>20020</v>
      </c>
      <c r="K1073" s="2" t="s">
        <v>5330</v>
      </c>
      <c r="L1073" s="2">
        <f>IFERROR(VLOOKUP(C1073,BOTULISMO!$A$3:$C$19,3,FALSE),0)</f>
        <v>0</v>
      </c>
      <c r="M1073" s="2">
        <f>IFERROR(VLOOKUP(C1073,'LEISHMANIOSE VISCERAL'!$A$4:$C$454,3,FALSE),0)</f>
        <v>0</v>
      </c>
      <c r="N1073" s="2">
        <f>IFERROR(VLOOKUP(C1073,'LEISHMANIOSE TEGUMENTAR'!$A$4:$C$1681,3,FALSE),0)</f>
        <v>0</v>
      </c>
      <c r="O1073" s="2">
        <f>IFERROR(VLOOKUP(C1073,'FEBRE AMARELA'!$A$4:$C$38,3,FALSE),0)</f>
        <v>0</v>
      </c>
      <c r="P1073" s="2">
        <f>IFERROR(VLOOKUP(C1073,DENGUE!$A$5:$C$4097,3,FALSE),0)</f>
        <v>1</v>
      </c>
      <c r="Q1073" s="2">
        <f>IFERROR(VLOOKUP(C1073,'HEPATITE VIRAL'!$A$5:$C$3162,3,FALSE),0)</f>
        <v>0</v>
      </c>
      <c r="R1073" s="2">
        <f>IFERROR(VLOOKUP(C1073,'FEBRE MACULOSA'!$A$5:$C$181,3,FALSE),0)</f>
        <v>0</v>
      </c>
      <c r="S1073" s="2">
        <f>IFERROR(VLOOKUP(C1073,LEPTOSPIROSE!$A$5:$C$1176,3,FALSE),0)</f>
        <v>0</v>
      </c>
      <c r="T1073" s="2">
        <f>IFERROR(VLOOKUP(C1073,'DOENÇA DE CHAGAS'!$A$5:$C$100,3,FALSE),0)</f>
        <v>0</v>
      </c>
      <c r="U1073" s="2">
        <f>IFERROR(VLOOKUP(C1073,'PICADAS DE COBRAS'!$A$6:$C$4645,3,FALSE),0)</f>
        <v>87</v>
      </c>
      <c r="V1073">
        <f>IFERROR(VLOOKUP(C1073,'ZIKA VIRUS'!$A$5:$C$2399,3,FALSE),0)</f>
        <v>2</v>
      </c>
      <c r="W1073">
        <f>IFERROR(VLOOKUP(C1073,'FEBRE TIFÓIDE'!$A$5:$C$46,3,FALSE),0)</f>
        <v>0</v>
      </c>
      <c r="X1073">
        <f>IFERROR(VLOOKUP(C1073,HANTAVIROSE!$A$5:$C$153,3,FALSE),0)</f>
        <v>0</v>
      </c>
      <c r="Y1073">
        <f>IFERROR(VLOOKUP(C1073,MENINGITE!$A$5:$C$447,3,FALSE),0)</f>
        <v>0</v>
      </c>
      <c r="Z1073">
        <f>IFERROR(VLOOKUP(C1073,RAIVA!$A$5:$C$16,3,FALSE),0)</f>
        <v>0</v>
      </c>
    </row>
    <row r="1074" spans="1:26" x14ac:dyDescent="0.3">
      <c r="A1074" s="2" t="s">
        <v>3257</v>
      </c>
      <c r="B1074" s="2" t="s">
        <v>3574</v>
      </c>
      <c r="C1074" s="2">
        <v>290682</v>
      </c>
      <c r="D1074" s="2">
        <v>2906824</v>
      </c>
      <c r="E1074" s="2" t="s">
        <v>3257</v>
      </c>
      <c r="F1074" s="2" t="s">
        <v>3574</v>
      </c>
      <c r="G1074" s="2">
        <f>IFERROR(VLOOKUP(D1074,Coordenadas!$A$2:$D$5571,3,FALSE),0)</f>
        <v>-9.9001400000000004</v>
      </c>
      <c r="H1074" s="2">
        <f>IFERROR(VLOOKUP(D1074,Coordenadas!$A$2:$D$5571,4,FALSE),0)</f>
        <v>-39.147100000000002</v>
      </c>
      <c r="I1074" s="2" t="s">
        <v>5324</v>
      </c>
      <c r="J1074" s="2">
        <v>15732</v>
      </c>
      <c r="K1074" s="2" t="s">
        <v>5332</v>
      </c>
      <c r="L1074" s="2">
        <f>IFERROR(VLOOKUP(C1074,BOTULISMO!$A$3:$C$19,3,FALSE),0)</f>
        <v>0</v>
      </c>
      <c r="M1074" s="2">
        <f>IFERROR(VLOOKUP(C1074,'LEISHMANIOSE VISCERAL'!$A$4:$C$454,3,FALSE),0)</f>
        <v>0</v>
      </c>
      <c r="N1074" s="2">
        <f>IFERROR(VLOOKUP(C1074,'LEISHMANIOSE TEGUMENTAR'!$A$4:$C$1681,3,FALSE),0)</f>
        <v>0</v>
      </c>
      <c r="O1074" s="2">
        <f>IFERROR(VLOOKUP(C1074,'FEBRE AMARELA'!$A$4:$C$38,3,FALSE),0)</f>
        <v>0</v>
      </c>
      <c r="P1074" s="2">
        <f>IFERROR(VLOOKUP(C1074,DENGUE!$A$5:$C$4097,3,FALSE),0)</f>
        <v>0</v>
      </c>
      <c r="Q1074" s="2">
        <f>IFERROR(VLOOKUP(C1074,'HEPATITE VIRAL'!$A$5:$C$3162,3,FALSE),0)</f>
        <v>0</v>
      </c>
      <c r="R1074" s="2">
        <f>IFERROR(VLOOKUP(C1074,'FEBRE MACULOSA'!$A$5:$C$181,3,FALSE),0)</f>
        <v>0</v>
      </c>
      <c r="S1074" s="2">
        <f>IFERROR(VLOOKUP(C1074,LEPTOSPIROSE!$A$5:$C$1176,3,FALSE),0)</f>
        <v>0</v>
      </c>
      <c r="T1074" s="2">
        <f>IFERROR(VLOOKUP(C1074,'DOENÇA DE CHAGAS'!$A$5:$C$100,3,FALSE),0)</f>
        <v>0</v>
      </c>
      <c r="U1074" s="2">
        <f>IFERROR(VLOOKUP(C1074,'PICADAS DE COBRAS'!$A$6:$C$4645,3,FALSE),0)</f>
        <v>37</v>
      </c>
      <c r="V1074">
        <f>IFERROR(VLOOKUP(C1074,'ZIKA VIRUS'!$A$5:$C$2399,3,FALSE),0)</f>
        <v>0</v>
      </c>
      <c r="W1074">
        <f>IFERROR(VLOOKUP(C1074,'FEBRE TIFÓIDE'!$A$5:$C$46,3,FALSE),0)</f>
        <v>0</v>
      </c>
      <c r="X1074">
        <f>IFERROR(VLOOKUP(C1074,HANTAVIROSE!$A$5:$C$153,3,FALSE),0)</f>
        <v>0</v>
      </c>
      <c r="Y1074">
        <f>IFERROR(VLOOKUP(C1074,MENINGITE!$A$5:$C$447,3,FALSE),0)</f>
        <v>0</v>
      </c>
      <c r="Z1074">
        <f>IFERROR(VLOOKUP(C1074,RAIVA!$A$5:$C$16,3,FALSE),0)</f>
        <v>0</v>
      </c>
    </row>
    <row r="1075" spans="1:26" x14ac:dyDescent="0.3">
      <c r="A1075" s="2" t="s">
        <v>470</v>
      </c>
      <c r="B1075" s="2" t="s">
        <v>885</v>
      </c>
      <c r="C1075" s="2">
        <v>430461</v>
      </c>
      <c r="D1075" s="2">
        <v>4304614</v>
      </c>
      <c r="E1075" s="2" t="s">
        <v>470</v>
      </c>
      <c r="F1075" s="2" t="s">
        <v>885</v>
      </c>
      <c r="G1075" s="2">
        <f>IFERROR(VLOOKUP(D1075,Coordenadas!$A$2:$D$5571,3,FALSE),0)</f>
        <v>-29.327100000000002</v>
      </c>
      <c r="H1075" s="2">
        <f>IFERROR(VLOOKUP(D1075,Coordenadas!$A$2:$D$5571,4,FALSE),0)</f>
        <v>-52.237400000000001</v>
      </c>
      <c r="I1075" s="2" t="s">
        <v>5326</v>
      </c>
      <c r="J1075" s="2">
        <v>1807</v>
      </c>
      <c r="K1075" s="2" t="s">
        <v>5332</v>
      </c>
      <c r="L1075" s="2">
        <f>IFERROR(VLOOKUP(C1075,BOTULISMO!$A$3:$C$19,3,FALSE),0)</f>
        <v>0</v>
      </c>
      <c r="M1075" s="2">
        <f>IFERROR(VLOOKUP(C1075,'LEISHMANIOSE VISCERAL'!$A$4:$C$454,3,FALSE),0)</f>
        <v>0</v>
      </c>
      <c r="N1075" s="2">
        <f>IFERROR(VLOOKUP(C1075,'LEISHMANIOSE TEGUMENTAR'!$A$4:$C$1681,3,FALSE),0)</f>
        <v>0</v>
      </c>
      <c r="O1075" s="2">
        <f>IFERROR(VLOOKUP(C1075,'FEBRE AMARELA'!$A$4:$C$38,3,FALSE),0)</f>
        <v>0</v>
      </c>
      <c r="P1075" s="2">
        <f>IFERROR(VLOOKUP(C1075,DENGUE!$A$5:$C$4097,3,FALSE),0)</f>
        <v>0</v>
      </c>
      <c r="Q1075" s="2">
        <f>IFERROR(VLOOKUP(C1075,'HEPATITE VIRAL'!$A$5:$C$3162,3,FALSE),0)</f>
        <v>0</v>
      </c>
      <c r="R1075" s="2">
        <f>IFERROR(VLOOKUP(C1075,'FEBRE MACULOSA'!$A$5:$C$181,3,FALSE),0)</f>
        <v>0</v>
      </c>
      <c r="S1075" s="2">
        <f>IFERROR(VLOOKUP(C1075,LEPTOSPIROSE!$A$5:$C$1176,3,FALSE),0)</f>
        <v>0</v>
      </c>
      <c r="T1075" s="2">
        <f>IFERROR(VLOOKUP(C1075,'DOENÇA DE CHAGAS'!$A$5:$C$100,3,FALSE),0)</f>
        <v>0</v>
      </c>
      <c r="U1075" s="2">
        <f>IFERROR(VLOOKUP(C1075,'PICADAS DE COBRAS'!$A$6:$C$4645,3,FALSE),0)</f>
        <v>0</v>
      </c>
      <c r="V1075">
        <f>IFERROR(VLOOKUP(C1075,'ZIKA VIRUS'!$A$5:$C$2399,3,FALSE),0)</f>
        <v>0</v>
      </c>
      <c r="W1075">
        <f>IFERROR(VLOOKUP(C1075,'FEBRE TIFÓIDE'!$A$5:$C$46,3,FALSE),0)</f>
        <v>0</v>
      </c>
      <c r="X1075">
        <f>IFERROR(VLOOKUP(C1075,HANTAVIROSE!$A$5:$C$153,3,FALSE),0)</f>
        <v>0</v>
      </c>
      <c r="Y1075">
        <f>IFERROR(VLOOKUP(C1075,MENINGITE!$A$5:$C$447,3,FALSE),0)</f>
        <v>0</v>
      </c>
      <c r="Z1075">
        <f>IFERROR(VLOOKUP(C1075,RAIVA!$A$5:$C$16,3,FALSE),0)</f>
        <v>0</v>
      </c>
    </row>
    <row r="1076" spans="1:26" x14ac:dyDescent="0.3">
      <c r="A1076" s="2" t="s">
        <v>5190</v>
      </c>
      <c r="B1076" s="2" t="s">
        <v>5232</v>
      </c>
      <c r="C1076" s="2">
        <v>130090</v>
      </c>
      <c r="D1076" s="2">
        <v>1300904</v>
      </c>
      <c r="E1076" s="2" t="s">
        <v>5190</v>
      </c>
      <c r="F1076" s="2" t="s">
        <v>5232</v>
      </c>
      <c r="G1076" s="2">
        <f>IFERROR(VLOOKUP(D1076,Coordenadas!$A$2:$D$5571,3,FALSE),0)</f>
        <v>-6.5258200000000004</v>
      </c>
      <c r="H1076" s="2">
        <f>IFERROR(VLOOKUP(D1076,Coordenadas!$A$2:$D$5571,4,FALSE),0)</f>
        <v>-64.395300000000006</v>
      </c>
      <c r="I1076" s="2" t="s">
        <v>5323</v>
      </c>
      <c r="J1076" s="2">
        <v>12738</v>
      </c>
      <c r="K1076" s="2" t="s">
        <v>5332</v>
      </c>
      <c r="L1076" s="2">
        <f>IFERROR(VLOOKUP(C1076,BOTULISMO!$A$3:$C$19,3,FALSE),0)</f>
        <v>0</v>
      </c>
      <c r="M1076" s="2">
        <f>IFERROR(VLOOKUP(C1076,'LEISHMANIOSE VISCERAL'!$A$4:$C$454,3,FALSE),0)</f>
        <v>0</v>
      </c>
      <c r="N1076" s="2">
        <f>IFERROR(VLOOKUP(C1076,'LEISHMANIOSE TEGUMENTAR'!$A$4:$C$1681,3,FALSE),0)</f>
        <v>8</v>
      </c>
      <c r="O1076" s="2">
        <f>IFERROR(VLOOKUP(C1076,'FEBRE AMARELA'!$A$4:$C$38,3,FALSE),0)</f>
        <v>0</v>
      </c>
      <c r="P1076" s="2">
        <f>IFERROR(VLOOKUP(C1076,DENGUE!$A$5:$C$4097,3,FALSE),0)</f>
        <v>0</v>
      </c>
      <c r="Q1076" s="2">
        <f>IFERROR(VLOOKUP(C1076,'HEPATITE VIRAL'!$A$5:$C$3162,3,FALSE),0)</f>
        <v>0</v>
      </c>
      <c r="R1076" s="2">
        <f>IFERROR(VLOOKUP(C1076,'FEBRE MACULOSA'!$A$5:$C$181,3,FALSE),0)</f>
        <v>0</v>
      </c>
      <c r="S1076" s="2">
        <f>IFERROR(VLOOKUP(C1076,LEPTOSPIROSE!$A$5:$C$1176,3,FALSE),0)</f>
        <v>0</v>
      </c>
      <c r="T1076" s="2">
        <f>IFERROR(VLOOKUP(C1076,'DOENÇA DE CHAGAS'!$A$5:$C$100,3,FALSE),0)</f>
        <v>0</v>
      </c>
      <c r="U1076" s="2">
        <f>IFERROR(VLOOKUP(C1076,'PICADAS DE COBRAS'!$A$6:$C$4645,3,FALSE),0)</f>
        <v>8</v>
      </c>
      <c r="V1076">
        <f>IFERROR(VLOOKUP(C1076,'ZIKA VIRUS'!$A$5:$C$2399,3,FALSE),0)</f>
        <v>3</v>
      </c>
      <c r="W1076">
        <f>IFERROR(VLOOKUP(C1076,'FEBRE TIFÓIDE'!$A$5:$C$46,3,FALSE),0)</f>
        <v>0</v>
      </c>
      <c r="X1076">
        <f>IFERROR(VLOOKUP(C1076,HANTAVIROSE!$A$5:$C$153,3,FALSE),0)</f>
        <v>0</v>
      </c>
      <c r="Y1076">
        <f>IFERROR(VLOOKUP(C1076,MENINGITE!$A$5:$C$447,3,FALSE),0)</f>
        <v>0</v>
      </c>
      <c r="Z1076">
        <f>IFERROR(VLOOKUP(C1076,RAIVA!$A$5:$C$16,3,FALSE),0)</f>
        <v>0</v>
      </c>
    </row>
    <row r="1077" spans="1:26" x14ac:dyDescent="0.3">
      <c r="A1077" s="2" t="s">
        <v>5044</v>
      </c>
      <c r="B1077" s="2" t="s">
        <v>1573</v>
      </c>
      <c r="C1077" s="2">
        <v>150220</v>
      </c>
      <c r="D1077" s="2">
        <v>1502202</v>
      </c>
      <c r="E1077" s="2" t="s">
        <v>5044</v>
      </c>
      <c r="F1077" s="2" t="s">
        <v>1573</v>
      </c>
      <c r="G1077" s="2">
        <f>IFERROR(VLOOKUP(D1077,Coordenadas!$A$2:$D$5571,3,FALSE),0)</f>
        <v>-1.20529</v>
      </c>
      <c r="H1077" s="2">
        <f>IFERROR(VLOOKUP(D1077,Coordenadas!$A$2:$D$5571,4,FALSE),0)</f>
        <v>-47.177799999999998</v>
      </c>
      <c r="I1077" s="2" t="s">
        <v>5323</v>
      </c>
      <c r="J1077" s="2">
        <v>63639</v>
      </c>
      <c r="K1077" s="2" t="s">
        <v>5331</v>
      </c>
      <c r="L1077" s="2">
        <f>IFERROR(VLOOKUP(C1077,BOTULISMO!$A$3:$C$19,3,FALSE),0)</f>
        <v>0</v>
      </c>
      <c r="M1077" s="2">
        <f>IFERROR(VLOOKUP(C1077,'LEISHMANIOSE VISCERAL'!$A$4:$C$454,3,FALSE),0)</f>
        <v>0</v>
      </c>
      <c r="N1077" s="2">
        <f>IFERROR(VLOOKUP(C1077,'LEISHMANIOSE TEGUMENTAR'!$A$4:$C$1681,3,FALSE),0)</f>
        <v>6</v>
      </c>
      <c r="O1077" s="2">
        <f>IFERROR(VLOOKUP(C1077,'FEBRE AMARELA'!$A$4:$C$38,3,FALSE),0)</f>
        <v>0</v>
      </c>
      <c r="P1077" s="2">
        <f>IFERROR(VLOOKUP(C1077,DENGUE!$A$5:$C$4097,3,FALSE),0)</f>
        <v>24</v>
      </c>
      <c r="Q1077" s="2">
        <f>IFERROR(VLOOKUP(C1077,'HEPATITE VIRAL'!$A$5:$C$3162,3,FALSE),0)</f>
        <v>2</v>
      </c>
      <c r="R1077" s="2">
        <f>IFERROR(VLOOKUP(C1077,'FEBRE MACULOSA'!$A$5:$C$181,3,FALSE),0)</f>
        <v>0</v>
      </c>
      <c r="S1077" s="2">
        <f>IFERROR(VLOOKUP(C1077,LEPTOSPIROSE!$A$5:$C$1176,3,FALSE),0)</f>
        <v>4</v>
      </c>
      <c r="T1077" s="2">
        <f>IFERROR(VLOOKUP(C1077,'DOENÇA DE CHAGAS'!$A$5:$C$100,3,FALSE),0)</f>
        <v>1</v>
      </c>
      <c r="U1077" s="2">
        <f>IFERROR(VLOOKUP(C1077,'PICADAS DE COBRAS'!$A$6:$C$4645,3,FALSE),0)</f>
        <v>257</v>
      </c>
      <c r="V1077">
        <f>IFERROR(VLOOKUP(C1077,'ZIKA VIRUS'!$A$5:$C$2399,3,FALSE),0)</f>
        <v>13</v>
      </c>
      <c r="W1077">
        <f>IFERROR(VLOOKUP(C1077,'FEBRE TIFÓIDE'!$A$5:$C$46,3,FALSE),0)</f>
        <v>0</v>
      </c>
      <c r="X1077">
        <f>IFERROR(VLOOKUP(C1077,HANTAVIROSE!$A$5:$C$153,3,FALSE),0)</f>
        <v>0</v>
      </c>
      <c r="Y1077">
        <f>IFERROR(VLOOKUP(C1077,MENINGITE!$A$5:$C$447,3,FALSE),0)</f>
        <v>1</v>
      </c>
      <c r="Z1077">
        <f>IFERROR(VLOOKUP(C1077,RAIVA!$A$5:$C$16,3,FALSE),0)</f>
        <v>0</v>
      </c>
    </row>
    <row r="1078" spans="1:26" x14ac:dyDescent="0.3">
      <c r="A1078" s="2" t="s">
        <v>1256</v>
      </c>
      <c r="B1078" s="2" t="s">
        <v>1573</v>
      </c>
      <c r="C1078" s="2">
        <v>410450</v>
      </c>
      <c r="D1078" s="2">
        <v>4104501</v>
      </c>
      <c r="E1078" s="2" t="s">
        <v>1256</v>
      </c>
      <c r="F1078" s="2" t="s">
        <v>1573</v>
      </c>
      <c r="G1078" s="2">
        <f>IFERROR(VLOOKUP(D1078,Coordenadas!$A$2:$D$5571,3,FALSE),0)</f>
        <v>-25.6691</v>
      </c>
      <c r="H1078" s="2">
        <f>IFERROR(VLOOKUP(D1078,Coordenadas!$A$2:$D$5571,4,FALSE),0)</f>
        <v>-53.805500000000002</v>
      </c>
      <c r="I1078" s="2" t="s">
        <v>5326</v>
      </c>
      <c r="J1078" s="2">
        <v>18526</v>
      </c>
      <c r="K1078" s="2" t="s">
        <v>5332</v>
      </c>
      <c r="L1078" s="2">
        <f>IFERROR(VLOOKUP(C1078,BOTULISMO!$A$3:$C$19,3,FALSE),0)</f>
        <v>0</v>
      </c>
      <c r="M1078" s="2">
        <f>IFERROR(VLOOKUP(C1078,'LEISHMANIOSE VISCERAL'!$A$4:$C$454,3,FALSE),0)</f>
        <v>0</v>
      </c>
      <c r="N1078" s="2">
        <f>IFERROR(VLOOKUP(C1078,'LEISHMANIOSE TEGUMENTAR'!$A$4:$C$1681,3,FALSE),0)</f>
        <v>0</v>
      </c>
      <c r="O1078" s="2">
        <f>IFERROR(VLOOKUP(C1078,'FEBRE AMARELA'!$A$4:$C$38,3,FALSE),0)</f>
        <v>0</v>
      </c>
      <c r="P1078" s="2">
        <f>IFERROR(VLOOKUP(C1078,DENGUE!$A$5:$C$4097,3,FALSE),0)</f>
        <v>335</v>
      </c>
      <c r="Q1078" s="2">
        <f>IFERROR(VLOOKUP(C1078,'HEPATITE VIRAL'!$A$5:$C$3162,3,FALSE),0)</f>
        <v>23</v>
      </c>
      <c r="R1078" s="2">
        <f>IFERROR(VLOOKUP(C1078,'FEBRE MACULOSA'!$A$5:$C$181,3,FALSE),0)</f>
        <v>1</v>
      </c>
      <c r="S1078" s="2">
        <f>IFERROR(VLOOKUP(C1078,LEPTOSPIROSE!$A$5:$C$1176,3,FALSE),0)</f>
        <v>1</v>
      </c>
      <c r="T1078" s="2">
        <f>IFERROR(VLOOKUP(C1078,'DOENÇA DE CHAGAS'!$A$5:$C$100,3,FALSE),0)</f>
        <v>0</v>
      </c>
      <c r="U1078" s="2">
        <f>IFERROR(VLOOKUP(C1078,'PICADAS DE COBRAS'!$A$6:$C$4645,3,FALSE),0)</f>
        <v>15</v>
      </c>
      <c r="V1078">
        <f>IFERROR(VLOOKUP(C1078,'ZIKA VIRUS'!$A$5:$C$2399,3,FALSE),0)</f>
        <v>0</v>
      </c>
      <c r="W1078">
        <f>IFERROR(VLOOKUP(C1078,'FEBRE TIFÓIDE'!$A$5:$C$46,3,FALSE),0)</f>
        <v>0</v>
      </c>
      <c r="X1078">
        <f>IFERROR(VLOOKUP(C1078,HANTAVIROSE!$A$5:$C$153,3,FALSE),0)</f>
        <v>0</v>
      </c>
      <c r="Y1078">
        <f>IFERROR(VLOOKUP(C1078,MENINGITE!$A$5:$C$447,3,FALSE),0)</f>
        <v>0</v>
      </c>
      <c r="Z1078">
        <f>IFERROR(VLOOKUP(C1078,RAIVA!$A$5:$C$16,3,FALSE),0)</f>
        <v>0</v>
      </c>
    </row>
    <row r="1079" spans="1:26" x14ac:dyDescent="0.3">
      <c r="A1079" s="2" t="s">
        <v>967</v>
      </c>
      <c r="B1079" s="2" t="s">
        <v>1203</v>
      </c>
      <c r="C1079" s="2">
        <v>420325</v>
      </c>
      <c r="D1079" s="2">
        <v>4203253</v>
      </c>
      <c r="E1079" s="2" t="s">
        <v>967</v>
      </c>
      <c r="F1079" s="2" t="s">
        <v>1203</v>
      </c>
      <c r="G1079" s="2">
        <f>IFERROR(VLOOKUP(D1079,Coordenadas!$A$2:$D$5571,3,FALSE),0)</f>
        <v>-27.9389</v>
      </c>
      <c r="H1079" s="2">
        <f>IFERROR(VLOOKUP(D1079,Coordenadas!$A$2:$D$5571,4,FALSE),0)</f>
        <v>-50.509799999999998</v>
      </c>
      <c r="I1079" s="2" t="s">
        <v>5326</v>
      </c>
      <c r="J1079" s="2">
        <v>2753</v>
      </c>
      <c r="K1079" s="2" t="s">
        <v>5332</v>
      </c>
      <c r="L1079" s="2">
        <f>IFERROR(VLOOKUP(C1079,BOTULISMO!$A$3:$C$19,3,FALSE),0)</f>
        <v>0</v>
      </c>
      <c r="M1079" s="2">
        <f>IFERROR(VLOOKUP(C1079,'LEISHMANIOSE VISCERAL'!$A$4:$C$454,3,FALSE),0)</f>
        <v>0</v>
      </c>
      <c r="N1079" s="2">
        <f>IFERROR(VLOOKUP(C1079,'LEISHMANIOSE TEGUMENTAR'!$A$4:$C$1681,3,FALSE),0)</f>
        <v>0</v>
      </c>
      <c r="O1079" s="2">
        <f>IFERROR(VLOOKUP(C1079,'FEBRE AMARELA'!$A$4:$C$38,3,FALSE),0)</f>
        <v>0</v>
      </c>
      <c r="P1079" s="2">
        <f>IFERROR(VLOOKUP(C1079,DENGUE!$A$5:$C$4097,3,FALSE),0)</f>
        <v>0</v>
      </c>
      <c r="Q1079" s="2">
        <f>IFERROR(VLOOKUP(C1079,'HEPATITE VIRAL'!$A$5:$C$3162,3,FALSE),0)</f>
        <v>0</v>
      </c>
      <c r="R1079" s="2">
        <f>IFERROR(VLOOKUP(C1079,'FEBRE MACULOSA'!$A$5:$C$181,3,FALSE),0)</f>
        <v>0</v>
      </c>
      <c r="S1079" s="2">
        <f>IFERROR(VLOOKUP(C1079,LEPTOSPIROSE!$A$5:$C$1176,3,FALSE),0)</f>
        <v>0</v>
      </c>
      <c r="T1079" s="2">
        <f>IFERROR(VLOOKUP(C1079,'DOENÇA DE CHAGAS'!$A$5:$C$100,3,FALSE),0)</f>
        <v>0</v>
      </c>
      <c r="U1079" s="2">
        <f>IFERROR(VLOOKUP(C1079,'PICADAS DE COBRAS'!$A$6:$C$4645,3,FALSE),0)</f>
        <v>0</v>
      </c>
      <c r="V1079">
        <f>IFERROR(VLOOKUP(C1079,'ZIKA VIRUS'!$A$5:$C$2399,3,FALSE),0)</f>
        <v>0</v>
      </c>
      <c r="W1079">
        <f>IFERROR(VLOOKUP(C1079,'FEBRE TIFÓIDE'!$A$5:$C$46,3,FALSE),0)</f>
        <v>0</v>
      </c>
      <c r="X1079">
        <f>IFERROR(VLOOKUP(C1079,HANTAVIROSE!$A$5:$C$153,3,FALSE),0)</f>
        <v>0</v>
      </c>
      <c r="Y1079">
        <f>IFERROR(VLOOKUP(C1079,MENINGITE!$A$5:$C$447,3,FALSE),0)</f>
        <v>0</v>
      </c>
      <c r="Z1079">
        <f>IFERROR(VLOOKUP(C1079,RAIVA!$A$5:$C$16,3,FALSE),0)</f>
        <v>0</v>
      </c>
    </row>
    <row r="1080" spans="1:26" x14ac:dyDescent="0.3">
      <c r="A1080" s="2" t="s">
        <v>1637</v>
      </c>
      <c r="B1080" s="2" t="s">
        <v>2142</v>
      </c>
      <c r="C1080" s="2">
        <v>351020</v>
      </c>
      <c r="D1080" s="2">
        <v>3510203</v>
      </c>
      <c r="E1080" s="2" t="s">
        <v>1637</v>
      </c>
      <c r="F1080" s="2" t="s">
        <v>2142</v>
      </c>
      <c r="G1080" s="2">
        <f>IFERROR(VLOOKUP(D1080,Coordenadas!$A$2:$D$5571,3,FALSE),0)</f>
        <v>-24.011299999999999</v>
      </c>
      <c r="H1080" s="2">
        <f>IFERROR(VLOOKUP(D1080,Coordenadas!$A$2:$D$5571,4,FALSE),0)</f>
        <v>-48.348199999999999</v>
      </c>
      <c r="I1080" s="2" t="s">
        <v>5325</v>
      </c>
      <c r="J1080" s="2">
        <v>46178</v>
      </c>
      <c r="K1080" s="2" t="s">
        <v>5330</v>
      </c>
      <c r="L1080" s="2">
        <f>IFERROR(VLOOKUP(C1080,BOTULISMO!$A$3:$C$19,3,FALSE),0)</f>
        <v>0</v>
      </c>
      <c r="M1080" s="2">
        <f>IFERROR(VLOOKUP(C1080,'LEISHMANIOSE VISCERAL'!$A$4:$C$454,3,FALSE),0)</f>
        <v>0</v>
      </c>
      <c r="N1080" s="2">
        <f>IFERROR(VLOOKUP(C1080,'LEISHMANIOSE TEGUMENTAR'!$A$4:$C$1681,3,FALSE),0)</f>
        <v>0</v>
      </c>
      <c r="O1080" s="2">
        <f>IFERROR(VLOOKUP(C1080,'FEBRE AMARELA'!$A$4:$C$38,3,FALSE),0)</f>
        <v>0</v>
      </c>
      <c r="P1080" s="2">
        <f>IFERROR(VLOOKUP(C1080,DENGUE!$A$5:$C$4097,3,FALSE),0)</f>
        <v>2</v>
      </c>
      <c r="Q1080" s="2">
        <f>IFERROR(VLOOKUP(C1080,'HEPATITE VIRAL'!$A$5:$C$3162,3,FALSE),0)</f>
        <v>8</v>
      </c>
      <c r="R1080" s="2">
        <f>IFERROR(VLOOKUP(C1080,'FEBRE MACULOSA'!$A$5:$C$181,3,FALSE),0)</f>
        <v>0</v>
      </c>
      <c r="S1080" s="2">
        <f>IFERROR(VLOOKUP(C1080,LEPTOSPIROSE!$A$5:$C$1176,3,FALSE),0)</f>
        <v>1</v>
      </c>
      <c r="T1080" s="2">
        <f>IFERROR(VLOOKUP(C1080,'DOENÇA DE CHAGAS'!$A$5:$C$100,3,FALSE),0)</f>
        <v>0</v>
      </c>
      <c r="U1080" s="2">
        <f>IFERROR(VLOOKUP(C1080,'PICADAS DE COBRAS'!$A$6:$C$4645,3,FALSE),0)</f>
        <v>77</v>
      </c>
      <c r="V1080">
        <f>IFERROR(VLOOKUP(C1080,'ZIKA VIRUS'!$A$5:$C$2399,3,FALSE),0)</f>
        <v>0</v>
      </c>
      <c r="W1080">
        <f>IFERROR(VLOOKUP(C1080,'FEBRE TIFÓIDE'!$A$5:$C$46,3,FALSE),0)</f>
        <v>0</v>
      </c>
      <c r="X1080">
        <f>IFERROR(VLOOKUP(C1080,HANTAVIROSE!$A$5:$C$153,3,FALSE),0)</f>
        <v>0</v>
      </c>
      <c r="Y1080">
        <f>IFERROR(VLOOKUP(C1080,MENINGITE!$A$5:$C$447,3,FALSE),0)</f>
        <v>0</v>
      </c>
      <c r="Z1080">
        <f>IFERROR(VLOOKUP(C1080,RAIVA!$A$5:$C$16,3,FALSE),0)</f>
        <v>0</v>
      </c>
    </row>
    <row r="1081" spans="1:26" x14ac:dyDescent="0.3">
      <c r="A1081" s="2" t="s">
        <v>470</v>
      </c>
      <c r="B1081" s="2" t="s">
        <v>884</v>
      </c>
      <c r="C1081" s="2">
        <v>430462</v>
      </c>
      <c r="D1081" s="2">
        <v>4304622</v>
      </c>
      <c r="E1081" s="2" t="s">
        <v>470</v>
      </c>
      <c r="F1081" s="2" t="s">
        <v>884</v>
      </c>
      <c r="G1081" s="2">
        <f>IFERROR(VLOOKUP(D1081,Coordenadas!$A$2:$D$5571,3,FALSE),0)</f>
        <v>-28.125399999999999</v>
      </c>
      <c r="H1081" s="2">
        <f>IFERROR(VLOOKUP(D1081,Coordenadas!$A$2:$D$5571,4,FALSE),0)</f>
        <v>-51.396099999999997</v>
      </c>
      <c r="I1081" s="2" t="s">
        <v>5326</v>
      </c>
      <c r="J1081" s="2">
        <v>1754</v>
      </c>
      <c r="K1081" s="2" t="s">
        <v>5332</v>
      </c>
      <c r="L1081" s="2">
        <f>IFERROR(VLOOKUP(C1081,BOTULISMO!$A$3:$C$19,3,FALSE),0)</f>
        <v>0</v>
      </c>
      <c r="M1081" s="2">
        <f>IFERROR(VLOOKUP(C1081,'LEISHMANIOSE VISCERAL'!$A$4:$C$454,3,FALSE),0)</f>
        <v>0</v>
      </c>
      <c r="N1081" s="2">
        <f>IFERROR(VLOOKUP(C1081,'LEISHMANIOSE TEGUMENTAR'!$A$4:$C$1681,3,FALSE),0)</f>
        <v>0</v>
      </c>
      <c r="O1081" s="2">
        <f>IFERROR(VLOOKUP(C1081,'FEBRE AMARELA'!$A$4:$C$38,3,FALSE),0)</f>
        <v>0</v>
      </c>
      <c r="P1081" s="2">
        <f>IFERROR(VLOOKUP(C1081,DENGUE!$A$5:$C$4097,3,FALSE),0)</f>
        <v>0</v>
      </c>
      <c r="Q1081" s="2">
        <f>IFERROR(VLOOKUP(C1081,'HEPATITE VIRAL'!$A$5:$C$3162,3,FALSE),0)</f>
        <v>3</v>
      </c>
      <c r="R1081" s="2">
        <f>IFERROR(VLOOKUP(C1081,'FEBRE MACULOSA'!$A$5:$C$181,3,FALSE),0)</f>
        <v>0</v>
      </c>
      <c r="S1081" s="2">
        <f>IFERROR(VLOOKUP(C1081,LEPTOSPIROSE!$A$5:$C$1176,3,FALSE),0)</f>
        <v>0</v>
      </c>
      <c r="T1081" s="2">
        <f>IFERROR(VLOOKUP(C1081,'DOENÇA DE CHAGAS'!$A$5:$C$100,3,FALSE),0)</f>
        <v>0</v>
      </c>
      <c r="U1081" s="2">
        <f>IFERROR(VLOOKUP(C1081,'PICADAS DE COBRAS'!$A$6:$C$4645,3,FALSE),0)</f>
        <v>0</v>
      </c>
      <c r="V1081">
        <f>IFERROR(VLOOKUP(C1081,'ZIKA VIRUS'!$A$5:$C$2399,3,FALSE),0)</f>
        <v>0</v>
      </c>
      <c r="W1081">
        <f>IFERROR(VLOOKUP(C1081,'FEBRE TIFÓIDE'!$A$5:$C$46,3,FALSE),0)</f>
        <v>0</v>
      </c>
      <c r="X1081">
        <f>IFERROR(VLOOKUP(C1081,HANTAVIROSE!$A$5:$C$153,3,FALSE),0)</f>
        <v>0</v>
      </c>
      <c r="Y1081">
        <f>IFERROR(VLOOKUP(C1081,MENINGITE!$A$5:$C$447,3,FALSE),0)</f>
        <v>0</v>
      </c>
      <c r="Z1081">
        <f>IFERROR(VLOOKUP(C1081,RAIVA!$A$5:$C$16,3,FALSE),0)</f>
        <v>0</v>
      </c>
    </row>
    <row r="1082" spans="1:26" x14ac:dyDescent="0.3">
      <c r="A1082" s="2" t="s">
        <v>470</v>
      </c>
      <c r="B1082" s="2" t="s">
        <v>883</v>
      </c>
      <c r="C1082" s="2">
        <v>430463</v>
      </c>
      <c r="D1082" s="2">
        <v>4304630</v>
      </c>
      <c r="E1082" s="2" t="s">
        <v>470</v>
      </c>
      <c r="F1082" s="2" t="s">
        <v>883</v>
      </c>
      <c r="G1082" s="2">
        <f>IFERROR(VLOOKUP(D1082,Coordenadas!$A$2:$D$5571,3,FALSE),0)</f>
        <v>-29.764199999999999</v>
      </c>
      <c r="H1082" s="2">
        <f>IFERROR(VLOOKUP(D1082,Coordenadas!$A$2:$D$5571,4,FALSE),0)</f>
        <v>-50.028199999999998</v>
      </c>
      <c r="I1082" s="2" t="s">
        <v>5326</v>
      </c>
      <c r="J1082" s="2">
        <v>42040</v>
      </c>
      <c r="K1082" s="2" t="s">
        <v>5330</v>
      </c>
      <c r="L1082" s="2">
        <f>IFERROR(VLOOKUP(C1082,BOTULISMO!$A$3:$C$19,3,FALSE),0)</f>
        <v>0</v>
      </c>
      <c r="M1082" s="2">
        <f>IFERROR(VLOOKUP(C1082,'LEISHMANIOSE VISCERAL'!$A$4:$C$454,3,FALSE),0)</f>
        <v>0</v>
      </c>
      <c r="N1082" s="2">
        <f>IFERROR(VLOOKUP(C1082,'LEISHMANIOSE TEGUMENTAR'!$A$4:$C$1681,3,FALSE),0)</f>
        <v>0</v>
      </c>
      <c r="O1082" s="2">
        <f>IFERROR(VLOOKUP(C1082,'FEBRE AMARELA'!$A$4:$C$38,3,FALSE),0)</f>
        <v>0</v>
      </c>
      <c r="P1082" s="2">
        <f>IFERROR(VLOOKUP(C1082,DENGUE!$A$5:$C$4097,3,FALSE),0)</f>
        <v>0</v>
      </c>
      <c r="Q1082" s="2">
        <f>IFERROR(VLOOKUP(C1082,'HEPATITE VIRAL'!$A$5:$C$3162,3,FALSE),0)</f>
        <v>91</v>
      </c>
      <c r="R1082" s="2">
        <f>IFERROR(VLOOKUP(C1082,'FEBRE MACULOSA'!$A$5:$C$181,3,FALSE),0)</f>
        <v>0</v>
      </c>
      <c r="S1082" s="2">
        <f>IFERROR(VLOOKUP(C1082,LEPTOSPIROSE!$A$5:$C$1176,3,FALSE),0)</f>
        <v>2</v>
      </c>
      <c r="T1082" s="2">
        <f>IFERROR(VLOOKUP(C1082,'DOENÇA DE CHAGAS'!$A$5:$C$100,3,FALSE),0)</f>
        <v>0</v>
      </c>
      <c r="U1082" s="2">
        <f>IFERROR(VLOOKUP(C1082,'PICADAS DE COBRAS'!$A$6:$C$4645,3,FALSE),0)</f>
        <v>29</v>
      </c>
      <c r="V1082">
        <f>IFERROR(VLOOKUP(C1082,'ZIKA VIRUS'!$A$5:$C$2399,3,FALSE),0)</f>
        <v>0</v>
      </c>
      <c r="W1082">
        <f>IFERROR(VLOOKUP(C1082,'FEBRE TIFÓIDE'!$A$5:$C$46,3,FALSE),0)</f>
        <v>0</v>
      </c>
      <c r="X1082">
        <f>IFERROR(VLOOKUP(C1082,HANTAVIROSE!$A$5:$C$153,3,FALSE),0)</f>
        <v>0</v>
      </c>
      <c r="Y1082">
        <f>IFERROR(VLOOKUP(C1082,MENINGITE!$A$5:$C$447,3,FALSE),0)</f>
        <v>0</v>
      </c>
      <c r="Z1082">
        <f>IFERROR(VLOOKUP(C1082,RAIVA!$A$5:$C$16,3,FALSE),0)</f>
        <v>0</v>
      </c>
    </row>
    <row r="1083" spans="1:26" x14ac:dyDescent="0.3">
      <c r="A1083" s="2" t="s">
        <v>470</v>
      </c>
      <c r="B1083" s="2" t="s">
        <v>882</v>
      </c>
      <c r="C1083" s="2">
        <v>430465</v>
      </c>
      <c r="D1083" s="2">
        <v>4304655</v>
      </c>
      <c r="E1083" s="2" t="s">
        <v>470</v>
      </c>
      <c r="F1083" s="2" t="s">
        <v>882</v>
      </c>
      <c r="G1083" s="2">
        <f>IFERROR(VLOOKUP(D1083,Coordenadas!$A$2:$D$5571,3,FALSE),0)</f>
        <v>-28.9312</v>
      </c>
      <c r="H1083" s="2">
        <f>IFERROR(VLOOKUP(D1083,Coordenadas!$A$2:$D$5571,4,FALSE),0)</f>
        <v>-54.555799999999998</v>
      </c>
      <c r="I1083" s="2" t="s">
        <v>5326</v>
      </c>
      <c r="J1083" s="2">
        <v>3104</v>
      </c>
      <c r="K1083" s="2" t="s">
        <v>5332</v>
      </c>
      <c r="L1083" s="2">
        <f>IFERROR(VLOOKUP(C1083,BOTULISMO!$A$3:$C$19,3,FALSE),0)</f>
        <v>0</v>
      </c>
      <c r="M1083" s="2">
        <f>IFERROR(VLOOKUP(C1083,'LEISHMANIOSE VISCERAL'!$A$4:$C$454,3,FALSE),0)</f>
        <v>0</v>
      </c>
      <c r="N1083" s="2">
        <f>IFERROR(VLOOKUP(C1083,'LEISHMANIOSE TEGUMENTAR'!$A$4:$C$1681,3,FALSE),0)</f>
        <v>0</v>
      </c>
      <c r="O1083" s="2">
        <f>IFERROR(VLOOKUP(C1083,'FEBRE AMARELA'!$A$4:$C$38,3,FALSE),0)</f>
        <v>0</v>
      </c>
      <c r="P1083" s="2">
        <f>IFERROR(VLOOKUP(C1083,DENGUE!$A$5:$C$4097,3,FALSE),0)</f>
        <v>0</v>
      </c>
      <c r="Q1083" s="2">
        <f>IFERROR(VLOOKUP(C1083,'HEPATITE VIRAL'!$A$5:$C$3162,3,FALSE),0)</f>
        <v>0</v>
      </c>
      <c r="R1083" s="2">
        <f>IFERROR(VLOOKUP(C1083,'FEBRE MACULOSA'!$A$5:$C$181,3,FALSE),0)</f>
        <v>0</v>
      </c>
      <c r="S1083" s="2">
        <f>IFERROR(VLOOKUP(C1083,LEPTOSPIROSE!$A$5:$C$1176,3,FALSE),0)</f>
        <v>0</v>
      </c>
      <c r="T1083" s="2">
        <f>IFERROR(VLOOKUP(C1083,'DOENÇA DE CHAGAS'!$A$5:$C$100,3,FALSE),0)</f>
        <v>0</v>
      </c>
      <c r="U1083" s="2">
        <f>IFERROR(VLOOKUP(C1083,'PICADAS DE COBRAS'!$A$6:$C$4645,3,FALSE),0)</f>
        <v>0</v>
      </c>
      <c r="V1083">
        <f>IFERROR(VLOOKUP(C1083,'ZIKA VIRUS'!$A$5:$C$2399,3,FALSE),0)</f>
        <v>0</v>
      </c>
      <c r="W1083">
        <f>IFERROR(VLOOKUP(C1083,'FEBRE TIFÓIDE'!$A$5:$C$46,3,FALSE),0)</f>
        <v>0</v>
      </c>
      <c r="X1083">
        <f>IFERROR(VLOOKUP(C1083,HANTAVIROSE!$A$5:$C$153,3,FALSE),0)</f>
        <v>0</v>
      </c>
      <c r="Y1083">
        <f>IFERROR(VLOOKUP(C1083,MENINGITE!$A$5:$C$447,3,FALSE),0)</f>
        <v>0</v>
      </c>
      <c r="Z1083">
        <f>IFERROR(VLOOKUP(C1083,RAIVA!$A$5:$C$16,3,FALSE),0)</f>
        <v>0</v>
      </c>
    </row>
    <row r="1084" spans="1:26" x14ac:dyDescent="0.3">
      <c r="A1084" s="2" t="s">
        <v>470</v>
      </c>
      <c r="B1084" s="2" t="s">
        <v>881</v>
      </c>
      <c r="C1084" s="2">
        <v>430466</v>
      </c>
      <c r="D1084" s="2">
        <v>4304663</v>
      </c>
      <c r="E1084" s="2" t="s">
        <v>470</v>
      </c>
      <c r="F1084" s="2" t="s">
        <v>881</v>
      </c>
      <c r="G1084" s="2">
        <f>IFERROR(VLOOKUP(D1084,Coordenadas!$A$2:$D$5571,3,FALSE),0)</f>
        <v>-31.756499999999999</v>
      </c>
      <c r="H1084" s="2">
        <f>IFERROR(VLOOKUP(D1084,Coordenadas!$A$2:$D$5571,4,FALSE),0)</f>
        <v>-52.488900000000001</v>
      </c>
      <c r="I1084" s="2" t="s">
        <v>5326</v>
      </c>
      <c r="J1084" s="2">
        <v>24298</v>
      </c>
      <c r="K1084" s="2" t="s">
        <v>5330</v>
      </c>
      <c r="L1084" s="2">
        <f>IFERROR(VLOOKUP(C1084,BOTULISMO!$A$3:$C$19,3,FALSE),0)</f>
        <v>0</v>
      </c>
      <c r="M1084" s="2">
        <f>IFERROR(VLOOKUP(C1084,'LEISHMANIOSE VISCERAL'!$A$4:$C$454,3,FALSE),0)</f>
        <v>0</v>
      </c>
      <c r="N1084" s="2">
        <f>IFERROR(VLOOKUP(C1084,'LEISHMANIOSE TEGUMENTAR'!$A$4:$C$1681,3,FALSE),0)</f>
        <v>0</v>
      </c>
      <c r="O1084" s="2">
        <f>IFERROR(VLOOKUP(C1084,'FEBRE AMARELA'!$A$4:$C$38,3,FALSE),0)</f>
        <v>0</v>
      </c>
      <c r="P1084" s="2">
        <f>IFERROR(VLOOKUP(C1084,DENGUE!$A$5:$C$4097,3,FALSE),0)</f>
        <v>0</v>
      </c>
      <c r="Q1084" s="2">
        <f>IFERROR(VLOOKUP(C1084,'HEPATITE VIRAL'!$A$5:$C$3162,3,FALSE),0)</f>
        <v>2</v>
      </c>
      <c r="R1084" s="2">
        <f>IFERROR(VLOOKUP(C1084,'FEBRE MACULOSA'!$A$5:$C$181,3,FALSE),0)</f>
        <v>0</v>
      </c>
      <c r="S1084" s="2">
        <f>IFERROR(VLOOKUP(C1084,LEPTOSPIROSE!$A$5:$C$1176,3,FALSE),0)</f>
        <v>0</v>
      </c>
      <c r="T1084" s="2">
        <f>IFERROR(VLOOKUP(C1084,'DOENÇA DE CHAGAS'!$A$5:$C$100,3,FALSE),0)</f>
        <v>0</v>
      </c>
      <c r="U1084" s="2">
        <f>IFERROR(VLOOKUP(C1084,'PICADAS DE COBRAS'!$A$6:$C$4645,3,FALSE),0)</f>
        <v>14</v>
      </c>
      <c r="V1084">
        <f>IFERROR(VLOOKUP(C1084,'ZIKA VIRUS'!$A$5:$C$2399,3,FALSE),0)</f>
        <v>0</v>
      </c>
      <c r="W1084">
        <f>IFERROR(VLOOKUP(C1084,'FEBRE TIFÓIDE'!$A$5:$C$46,3,FALSE),0)</f>
        <v>0</v>
      </c>
      <c r="X1084">
        <f>IFERROR(VLOOKUP(C1084,HANTAVIROSE!$A$5:$C$153,3,FALSE),0)</f>
        <v>0</v>
      </c>
      <c r="Y1084">
        <f>IFERROR(VLOOKUP(C1084,MENINGITE!$A$5:$C$447,3,FALSE),0)</f>
        <v>0</v>
      </c>
      <c r="Z1084">
        <f>IFERROR(VLOOKUP(C1084,RAIVA!$A$5:$C$16,3,FALSE),0)</f>
        <v>0</v>
      </c>
    </row>
    <row r="1085" spans="1:26" x14ac:dyDescent="0.3">
      <c r="A1085" s="2" t="s">
        <v>2425</v>
      </c>
      <c r="B1085" s="2" t="s">
        <v>3130</v>
      </c>
      <c r="C1085" s="2">
        <v>311210</v>
      </c>
      <c r="D1085" s="2">
        <v>3112109</v>
      </c>
      <c r="E1085" s="2" t="s">
        <v>2425</v>
      </c>
      <c r="F1085" s="2" t="s">
        <v>3130</v>
      </c>
      <c r="G1085" s="2">
        <f>IFERROR(VLOOKUP(D1085,Coordenadas!$A$2:$D$5571,3,FALSE),0)</f>
        <v>-20.5289</v>
      </c>
      <c r="H1085" s="2">
        <f>IFERROR(VLOOKUP(D1085,Coordenadas!$A$2:$D$5571,4,FALSE),0)</f>
        <v>-41.906100000000002</v>
      </c>
      <c r="I1085" s="2" t="s">
        <v>5325</v>
      </c>
      <c r="J1085" s="2">
        <v>5209</v>
      </c>
      <c r="K1085" s="2" t="s">
        <v>5332</v>
      </c>
      <c r="L1085" s="2">
        <f>IFERROR(VLOOKUP(C1085,BOTULISMO!$A$3:$C$19,3,FALSE),0)</f>
        <v>0</v>
      </c>
      <c r="M1085" s="2">
        <f>IFERROR(VLOOKUP(C1085,'LEISHMANIOSE VISCERAL'!$A$4:$C$454,3,FALSE),0)</f>
        <v>0</v>
      </c>
      <c r="N1085" s="2">
        <f>IFERROR(VLOOKUP(C1085,'LEISHMANIOSE TEGUMENTAR'!$A$4:$C$1681,3,FALSE),0)</f>
        <v>1</v>
      </c>
      <c r="O1085" s="2">
        <f>IFERROR(VLOOKUP(C1085,'FEBRE AMARELA'!$A$4:$C$38,3,FALSE),0)</f>
        <v>0</v>
      </c>
      <c r="P1085" s="2">
        <f>IFERROR(VLOOKUP(C1085,DENGUE!$A$5:$C$4097,3,FALSE),0)</f>
        <v>1</v>
      </c>
      <c r="Q1085" s="2">
        <f>IFERROR(VLOOKUP(C1085,'HEPATITE VIRAL'!$A$5:$C$3162,3,FALSE),0)</f>
        <v>0</v>
      </c>
      <c r="R1085" s="2">
        <f>IFERROR(VLOOKUP(C1085,'FEBRE MACULOSA'!$A$5:$C$181,3,FALSE),0)</f>
        <v>0</v>
      </c>
      <c r="S1085" s="2">
        <f>IFERROR(VLOOKUP(C1085,LEPTOSPIROSE!$A$5:$C$1176,3,FALSE),0)</f>
        <v>0</v>
      </c>
      <c r="T1085" s="2">
        <f>IFERROR(VLOOKUP(C1085,'DOENÇA DE CHAGAS'!$A$5:$C$100,3,FALSE),0)</f>
        <v>0</v>
      </c>
      <c r="U1085" s="2">
        <f>IFERROR(VLOOKUP(C1085,'PICADAS DE COBRAS'!$A$6:$C$4645,3,FALSE),0)</f>
        <v>15</v>
      </c>
      <c r="V1085">
        <f>IFERROR(VLOOKUP(C1085,'ZIKA VIRUS'!$A$5:$C$2399,3,FALSE),0)</f>
        <v>0</v>
      </c>
      <c r="W1085">
        <f>IFERROR(VLOOKUP(C1085,'FEBRE TIFÓIDE'!$A$5:$C$46,3,FALSE),0)</f>
        <v>0</v>
      </c>
      <c r="X1085">
        <f>IFERROR(VLOOKUP(C1085,HANTAVIROSE!$A$5:$C$153,3,FALSE),0)</f>
        <v>0</v>
      </c>
      <c r="Y1085">
        <f>IFERROR(VLOOKUP(C1085,MENINGITE!$A$5:$C$447,3,FALSE),0)</f>
        <v>0</v>
      </c>
      <c r="Z1085">
        <f>IFERROR(VLOOKUP(C1085,RAIVA!$A$5:$C$16,3,FALSE),0)</f>
        <v>0</v>
      </c>
    </row>
    <row r="1086" spans="1:26" x14ac:dyDescent="0.3">
      <c r="A1086" s="2" t="s">
        <v>3723</v>
      </c>
      <c r="B1086" s="2" t="s">
        <v>3711</v>
      </c>
      <c r="C1086" s="2">
        <v>270170</v>
      </c>
      <c r="D1086" s="2">
        <v>2701704</v>
      </c>
      <c r="E1086" s="2" t="s">
        <v>3723</v>
      </c>
      <c r="F1086" s="2" t="s">
        <v>3711</v>
      </c>
      <c r="G1086" s="2">
        <f>IFERROR(VLOOKUP(D1086,Coordenadas!$A$2:$D$5571,3,FALSE),0)</f>
        <v>-9.4150399999999994</v>
      </c>
      <c r="H1086" s="2">
        <f>IFERROR(VLOOKUP(D1086,Coordenadas!$A$2:$D$5571,4,FALSE),0)</f>
        <v>-36.082599999999999</v>
      </c>
      <c r="I1086" s="2" t="s">
        <v>5324</v>
      </c>
      <c r="J1086" s="2">
        <v>17077</v>
      </c>
      <c r="K1086" s="2" t="s">
        <v>5332</v>
      </c>
      <c r="L1086" s="2">
        <f>IFERROR(VLOOKUP(C1086,BOTULISMO!$A$3:$C$19,3,FALSE),0)</f>
        <v>0</v>
      </c>
      <c r="M1086" s="2">
        <f>IFERROR(VLOOKUP(C1086,'LEISHMANIOSE VISCERAL'!$A$4:$C$454,3,FALSE),0)</f>
        <v>0</v>
      </c>
      <c r="N1086" s="2">
        <f>IFERROR(VLOOKUP(C1086,'LEISHMANIOSE TEGUMENTAR'!$A$4:$C$1681,3,FALSE),0)</f>
        <v>0</v>
      </c>
      <c r="O1086" s="2">
        <f>IFERROR(VLOOKUP(C1086,'FEBRE AMARELA'!$A$4:$C$38,3,FALSE),0)</f>
        <v>0</v>
      </c>
      <c r="P1086" s="2">
        <f>IFERROR(VLOOKUP(C1086,DENGUE!$A$5:$C$4097,3,FALSE),0)</f>
        <v>2</v>
      </c>
      <c r="Q1086" s="2">
        <f>IFERROR(VLOOKUP(C1086,'HEPATITE VIRAL'!$A$5:$C$3162,3,FALSE),0)</f>
        <v>5</v>
      </c>
      <c r="R1086" s="2">
        <f>IFERROR(VLOOKUP(C1086,'FEBRE MACULOSA'!$A$5:$C$181,3,FALSE),0)</f>
        <v>0</v>
      </c>
      <c r="S1086" s="2">
        <f>IFERROR(VLOOKUP(C1086,LEPTOSPIROSE!$A$5:$C$1176,3,FALSE),0)</f>
        <v>1</v>
      </c>
      <c r="T1086" s="2">
        <f>IFERROR(VLOOKUP(C1086,'DOENÇA DE CHAGAS'!$A$5:$C$100,3,FALSE),0)</f>
        <v>0</v>
      </c>
      <c r="U1086" s="2">
        <f>IFERROR(VLOOKUP(C1086,'PICADAS DE COBRAS'!$A$6:$C$4645,3,FALSE),0)</f>
        <v>61</v>
      </c>
      <c r="V1086">
        <f>IFERROR(VLOOKUP(C1086,'ZIKA VIRUS'!$A$5:$C$2399,3,FALSE),0)</f>
        <v>30</v>
      </c>
      <c r="W1086">
        <f>IFERROR(VLOOKUP(C1086,'FEBRE TIFÓIDE'!$A$5:$C$46,3,FALSE),0)</f>
        <v>0</v>
      </c>
      <c r="X1086">
        <f>IFERROR(VLOOKUP(C1086,HANTAVIROSE!$A$5:$C$153,3,FALSE),0)</f>
        <v>0</v>
      </c>
      <c r="Y1086">
        <f>IFERROR(VLOOKUP(C1086,MENINGITE!$A$5:$C$447,3,FALSE),0)</f>
        <v>0</v>
      </c>
      <c r="Z1086">
        <f>IFERROR(VLOOKUP(C1086,RAIVA!$A$5:$C$16,3,FALSE),0)</f>
        <v>0</v>
      </c>
    </row>
    <row r="1087" spans="1:26" x14ac:dyDescent="0.3">
      <c r="A1087" s="2" t="s">
        <v>3652</v>
      </c>
      <c r="B1087" s="2" t="s">
        <v>3711</v>
      </c>
      <c r="C1087" s="2">
        <v>280130</v>
      </c>
      <c r="D1087" s="2">
        <v>2801306</v>
      </c>
      <c r="E1087" s="2" t="s">
        <v>3652</v>
      </c>
      <c r="F1087" s="2" t="s">
        <v>3711</v>
      </c>
      <c r="G1087" s="2">
        <f>IFERROR(VLOOKUP(D1087,Coordenadas!$A$2:$D$5571,3,FALSE),0)</f>
        <v>-10.5069</v>
      </c>
      <c r="H1087" s="2">
        <f>IFERROR(VLOOKUP(D1087,Coordenadas!$A$2:$D$5571,4,FALSE),0)</f>
        <v>-37.062800000000003</v>
      </c>
      <c r="I1087" s="2" t="s">
        <v>5324</v>
      </c>
      <c r="J1087" s="2">
        <v>30761</v>
      </c>
      <c r="K1087" s="2" t="s">
        <v>5330</v>
      </c>
      <c r="L1087" s="2">
        <f>IFERROR(VLOOKUP(C1087,BOTULISMO!$A$3:$C$19,3,FALSE),0)</f>
        <v>0</v>
      </c>
      <c r="M1087" s="2">
        <f>IFERROR(VLOOKUP(C1087,'LEISHMANIOSE VISCERAL'!$A$4:$C$454,3,FALSE),0)</f>
        <v>0</v>
      </c>
      <c r="N1087" s="2">
        <f>IFERROR(VLOOKUP(C1087,'LEISHMANIOSE TEGUMENTAR'!$A$4:$C$1681,3,FALSE),0)</f>
        <v>1</v>
      </c>
      <c r="O1087" s="2">
        <f>IFERROR(VLOOKUP(C1087,'FEBRE AMARELA'!$A$4:$C$38,3,FALSE),0)</f>
        <v>0</v>
      </c>
      <c r="P1087" s="2">
        <f>IFERROR(VLOOKUP(C1087,DENGUE!$A$5:$C$4097,3,FALSE),0)</f>
        <v>1</v>
      </c>
      <c r="Q1087" s="2">
        <f>IFERROR(VLOOKUP(C1087,'HEPATITE VIRAL'!$A$5:$C$3162,3,FALSE),0)</f>
        <v>2</v>
      </c>
      <c r="R1087" s="2">
        <f>IFERROR(VLOOKUP(C1087,'FEBRE MACULOSA'!$A$5:$C$181,3,FALSE),0)</f>
        <v>0</v>
      </c>
      <c r="S1087" s="2">
        <f>IFERROR(VLOOKUP(C1087,LEPTOSPIROSE!$A$5:$C$1176,3,FALSE),0)</f>
        <v>0</v>
      </c>
      <c r="T1087" s="2">
        <f>IFERROR(VLOOKUP(C1087,'DOENÇA DE CHAGAS'!$A$5:$C$100,3,FALSE),0)</f>
        <v>0</v>
      </c>
      <c r="U1087" s="2">
        <f>IFERROR(VLOOKUP(C1087,'PICADAS DE COBRAS'!$A$6:$C$4645,3,FALSE),0)</f>
        <v>0</v>
      </c>
      <c r="V1087">
        <f>IFERROR(VLOOKUP(C1087,'ZIKA VIRUS'!$A$5:$C$2399,3,FALSE),0)</f>
        <v>3</v>
      </c>
      <c r="W1087">
        <f>IFERROR(VLOOKUP(C1087,'FEBRE TIFÓIDE'!$A$5:$C$46,3,FALSE),0)</f>
        <v>0</v>
      </c>
      <c r="X1087">
        <f>IFERROR(VLOOKUP(C1087,HANTAVIROSE!$A$5:$C$153,3,FALSE),0)</f>
        <v>0</v>
      </c>
      <c r="Y1087">
        <f>IFERROR(VLOOKUP(C1087,MENINGITE!$A$5:$C$447,3,FALSE),0)</f>
        <v>0</v>
      </c>
      <c r="Z1087">
        <f>IFERROR(VLOOKUP(C1087,RAIVA!$A$5:$C$16,3,FALSE),0)</f>
        <v>0</v>
      </c>
    </row>
    <row r="1088" spans="1:26" x14ac:dyDescent="0.3">
      <c r="A1088" s="2" t="s">
        <v>470</v>
      </c>
      <c r="B1088" s="2" t="s">
        <v>879</v>
      </c>
      <c r="C1088" s="2">
        <v>430468</v>
      </c>
      <c r="D1088" s="2">
        <v>4304689</v>
      </c>
      <c r="E1088" s="2" t="s">
        <v>470</v>
      </c>
      <c r="F1088" s="2" t="s">
        <v>879</v>
      </c>
      <c r="G1088" s="2">
        <f>IFERROR(VLOOKUP(D1088,Coordenadas!$A$2:$D$5571,3,FALSE),0)</f>
        <v>-29.696100000000001</v>
      </c>
      <c r="H1088" s="2">
        <f>IFERROR(VLOOKUP(D1088,Coordenadas!$A$2:$D$5571,4,FALSE),0)</f>
        <v>-51.328000000000003</v>
      </c>
      <c r="I1088" s="2" t="s">
        <v>5326</v>
      </c>
      <c r="J1088" s="2">
        <v>11612</v>
      </c>
      <c r="K1088" s="2" t="s">
        <v>5332</v>
      </c>
      <c r="L1088" s="2">
        <f>IFERROR(VLOOKUP(C1088,BOTULISMO!$A$3:$C$19,3,FALSE),0)</f>
        <v>0</v>
      </c>
      <c r="M1088" s="2">
        <f>IFERROR(VLOOKUP(C1088,'LEISHMANIOSE VISCERAL'!$A$4:$C$454,3,FALSE),0)</f>
        <v>0</v>
      </c>
      <c r="N1088" s="2">
        <f>IFERROR(VLOOKUP(C1088,'LEISHMANIOSE TEGUMENTAR'!$A$4:$C$1681,3,FALSE),0)</f>
        <v>0</v>
      </c>
      <c r="O1088" s="2">
        <f>IFERROR(VLOOKUP(C1088,'FEBRE AMARELA'!$A$4:$C$38,3,FALSE),0)</f>
        <v>0</v>
      </c>
      <c r="P1088" s="2">
        <f>IFERROR(VLOOKUP(C1088,DENGUE!$A$5:$C$4097,3,FALSE),0)</f>
        <v>0</v>
      </c>
      <c r="Q1088" s="2">
        <f>IFERROR(VLOOKUP(C1088,'HEPATITE VIRAL'!$A$5:$C$3162,3,FALSE),0)</f>
        <v>0</v>
      </c>
      <c r="R1088" s="2">
        <f>IFERROR(VLOOKUP(C1088,'FEBRE MACULOSA'!$A$5:$C$181,3,FALSE),0)</f>
        <v>0</v>
      </c>
      <c r="S1088" s="2">
        <f>IFERROR(VLOOKUP(C1088,LEPTOSPIROSE!$A$5:$C$1176,3,FALSE),0)</f>
        <v>0</v>
      </c>
      <c r="T1088" s="2">
        <f>IFERROR(VLOOKUP(C1088,'DOENÇA DE CHAGAS'!$A$5:$C$100,3,FALSE),0)</f>
        <v>0</v>
      </c>
      <c r="U1088" s="2">
        <f>IFERROR(VLOOKUP(C1088,'PICADAS DE COBRAS'!$A$6:$C$4645,3,FALSE),0)</f>
        <v>0</v>
      </c>
      <c r="V1088">
        <f>IFERROR(VLOOKUP(C1088,'ZIKA VIRUS'!$A$5:$C$2399,3,FALSE),0)</f>
        <v>0</v>
      </c>
      <c r="W1088">
        <f>IFERROR(VLOOKUP(C1088,'FEBRE TIFÓIDE'!$A$5:$C$46,3,FALSE),0)</f>
        <v>0</v>
      </c>
      <c r="X1088">
        <f>IFERROR(VLOOKUP(C1088,HANTAVIROSE!$A$5:$C$153,3,FALSE),0)</f>
        <v>0</v>
      </c>
      <c r="Y1088">
        <f>IFERROR(VLOOKUP(C1088,MENINGITE!$A$5:$C$447,3,FALSE),0)</f>
        <v>0</v>
      </c>
      <c r="Z1088">
        <f>IFERROR(VLOOKUP(C1088,RAIVA!$A$5:$C$16,3,FALSE),0)</f>
        <v>0</v>
      </c>
    </row>
    <row r="1089" spans="1:26" x14ac:dyDescent="0.3">
      <c r="A1089" s="2" t="s">
        <v>1637</v>
      </c>
      <c r="B1089" s="2" t="s">
        <v>2141</v>
      </c>
      <c r="C1089" s="2">
        <v>351030</v>
      </c>
      <c r="D1089" s="2">
        <v>3510302</v>
      </c>
      <c r="E1089" s="2" t="s">
        <v>1637</v>
      </c>
      <c r="F1089" s="2" t="s">
        <v>2141</v>
      </c>
      <c r="G1089" s="2">
        <f>IFERROR(VLOOKUP(D1089,Coordenadas!$A$2:$D$5571,3,FALSE),0)</f>
        <v>-23.468499999999999</v>
      </c>
      <c r="H1089" s="2">
        <f>IFERROR(VLOOKUP(D1089,Coordenadas!$A$2:$D$5571,4,FALSE),0)</f>
        <v>-47.738799999999998</v>
      </c>
      <c r="I1089" s="2" t="s">
        <v>5325</v>
      </c>
      <c r="J1089" s="2">
        <v>17532</v>
      </c>
      <c r="K1089" s="2" t="s">
        <v>5332</v>
      </c>
      <c r="L1089" s="2">
        <f>IFERROR(VLOOKUP(C1089,BOTULISMO!$A$3:$C$19,3,FALSE),0)</f>
        <v>0</v>
      </c>
      <c r="M1089" s="2">
        <f>IFERROR(VLOOKUP(C1089,'LEISHMANIOSE VISCERAL'!$A$4:$C$454,3,FALSE),0)</f>
        <v>0</v>
      </c>
      <c r="N1089" s="2">
        <f>IFERROR(VLOOKUP(C1089,'LEISHMANIOSE TEGUMENTAR'!$A$4:$C$1681,3,FALSE),0)</f>
        <v>0</v>
      </c>
      <c r="O1089" s="2">
        <f>IFERROR(VLOOKUP(C1089,'FEBRE AMARELA'!$A$4:$C$38,3,FALSE),0)</f>
        <v>0</v>
      </c>
      <c r="P1089" s="2">
        <f>IFERROR(VLOOKUP(C1089,DENGUE!$A$5:$C$4097,3,FALSE),0)</f>
        <v>16</v>
      </c>
      <c r="Q1089" s="2">
        <f>IFERROR(VLOOKUP(C1089,'HEPATITE VIRAL'!$A$5:$C$3162,3,FALSE),0)</f>
        <v>0</v>
      </c>
      <c r="R1089" s="2">
        <f>IFERROR(VLOOKUP(C1089,'FEBRE MACULOSA'!$A$5:$C$181,3,FALSE),0)</f>
        <v>0</v>
      </c>
      <c r="S1089" s="2">
        <f>IFERROR(VLOOKUP(C1089,LEPTOSPIROSE!$A$5:$C$1176,3,FALSE),0)</f>
        <v>0</v>
      </c>
      <c r="T1089" s="2">
        <f>IFERROR(VLOOKUP(C1089,'DOENÇA DE CHAGAS'!$A$5:$C$100,3,FALSE),0)</f>
        <v>0</v>
      </c>
      <c r="U1089" s="2">
        <f>IFERROR(VLOOKUP(C1089,'PICADAS DE COBRAS'!$A$6:$C$4645,3,FALSE),0)</f>
        <v>118</v>
      </c>
      <c r="V1089">
        <f>IFERROR(VLOOKUP(C1089,'ZIKA VIRUS'!$A$5:$C$2399,3,FALSE),0)</f>
        <v>0</v>
      </c>
      <c r="W1089">
        <f>IFERROR(VLOOKUP(C1089,'FEBRE TIFÓIDE'!$A$5:$C$46,3,FALSE),0)</f>
        <v>0</v>
      </c>
      <c r="X1089">
        <f>IFERROR(VLOOKUP(C1089,HANTAVIROSE!$A$5:$C$153,3,FALSE),0)</f>
        <v>0</v>
      </c>
      <c r="Y1089">
        <f>IFERROR(VLOOKUP(C1089,MENINGITE!$A$5:$C$447,3,FALSE),0)</f>
        <v>0</v>
      </c>
      <c r="Z1089">
        <f>IFERROR(VLOOKUP(C1089,RAIVA!$A$5:$C$16,3,FALSE),0)</f>
        <v>0</v>
      </c>
    </row>
    <row r="1090" spans="1:26" x14ac:dyDescent="0.3">
      <c r="A1090" s="2" t="s">
        <v>3257</v>
      </c>
      <c r="B1090" s="2" t="s">
        <v>3573</v>
      </c>
      <c r="C1090" s="2">
        <v>290685</v>
      </c>
      <c r="D1090" s="2">
        <v>2906857</v>
      </c>
      <c r="E1090" s="2" t="s">
        <v>3257</v>
      </c>
      <c r="F1090" s="2" t="s">
        <v>3573</v>
      </c>
      <c r="G1090" s="2">
        <f>IFERROR(VLOOKUP(D1090,Coordenadas!$A$2:$D$5571,3,FALSE),0)</f>
        <v>-11.665800000000001</v>
      </c>
      <c r="H1090" s="2">
        <f>IFERROR(VLOOKUP(D1090,Coordenadas!$A$2:$D$5571,4,FALSE),0)</f>
        <v>-39.834899999999998</v>
      </c>
      <c r="I1090" s="2" t="s">
        <v>5324</v>
      </c>
      <c r="J1090" s="2">
        <v>11527</v>
      </c>
      <c r="K1090" s="2" t="s">
        <v>5332</v>
      </c>
      <c r="L1090" s="2">
        <f>IFERROR(VLOOKUP(C1090,BOTULISMO!$A$3:$C$19,3,FALSE),0)</f>
        <v>0</v>
      </c>
      <c r="M1090" s="2">
        <f>IFERROR(VLOOKUP(C1090,'LEISHMANIOSE VISCERAL'!$A$4:$C$454,3,FALSE),0)</f>
        <v>0</v>
      </c>
      <c r="N1090" s="2">
        <f>IFERROR(VLOOKUP(C1090,'LEISHMANIOSE TEGUMENTAR'!$A$4:$C$1681,3,FALSE),0)</f>
        <v>0</v>
      </c>
      <c r="O1090" s="2">
        <f>IFERROR(VLOOKUP(C1090,'FEBRE AMARELA'!$A$4:$C$38,3,FALSE),0)</f>
        <v>0</v>
      </c>
      <c r="P1090" s="2">
        <f>IFERROR(VLOOKUP(C1090,DENGUE!$A$5:$C$4097,3,FALSE),0)</f>
        <v>8</v>
      </c>
      <c r="Q1090" s="2">
        <f>IFERROR(VLOOKUP(C1090,'HEPATITE VIRAL'!$A$5:$C$3162,3,FALSE),0)</f>
        <v>0</v>
      </c>
      <c r="R1090" s="2">
        <f>IFERROR(VLOOKUP(C1090,'FEBRE MACULOSA'!$A$5:$C$181,3,FALSE),0)</f>
        <v>0</v>
      </c>
      <c r="S1090" s="2">
        <f>IFERROR(VLOOKUP(C1090,LEPTOSPIROSE!$A$5:$C$1176,3,FALSE),0)</f>
        <v>0</v>
      </c>
      <c r="T1090" s="2">
        <f>IFERROR(VLOOKUP(C1090,'DOENÇA DE CHAGAS'!$A$5:$C$100,3,FALSE),0)</f>
        <v>0</v>
      </c>
      <c r="U1090" s="2">
        <f>IFERROR(VLOOKUP(C1090,'PICADAS DE COBRAS'!$A$6:$C$4645,3,FALSE),0)</f>
        <v>18</v>
      </c>
      <c r="V1090">
        <f>IFERROR(VLOOKUP(C1090,'ZIKA VIRUS'!$A$5:$C$2399,3,FALSE),0)</f>
        <v>5</v>
      </c>
      <c r="W1090">
        <f>IFERROR(VLOOKUP(C1090,'FEBRE TIFÓIDE'!$A$5:$C$46,3,FALSE),0)</f>
        <v>0</v>
      </c>
      <c r="X1090">
        <f>IFERROR(VLOOKUP(C1090,HANTAVIROSE!$A$5:$C$153,3,FALSE),0)</f>
        <v>0</v>
      </c>
      <c r="Y1090">
        <f>IFERROR(VLOOKUP(C1090,MENINGITE!$A$5:$C$447,3,FALSE),0)</f>
        <v>0</v>
      </c>
      <c r="Z1090">
        <f>IFERROR(VLOOKUP(C1090,RAIVA!$A$5:$C$16,3,FALSE),0)</f>
        <v>0</v>
      </c>
    </row>
    <row r="1091" spans="1:26" x14ac:dyDescent="0.3">
      <c r="A1091" s="2" t="s">
        <v>2425</v>
      </c>
      <c r="B1091" s="2" t="s">
        <v>3129</v>
      </c>
      <c r="C1091" s="2">
        <v>311220</v>
      </c>
      <c r="D1091" s="2">
        <v>3112208</v>
      </c>
      <c r="E1091" s="2" t="s">
        <v>2425</v>
      </c>
      <c r="F1091" s="2" t="s">
        <v>3129</v>
      </c>
      <c r="G1091" s="2">
        <f>IFERROR(VLOOKUP(D1091,Coordenadas!$A$2:$D$5571,3,FALSE),0)</f>
        <v>-20.917899999999999</v>
      </c>
      <c r="H1091" s="2">
        <f>IFERROR(VLOOKUP(D1091,Coordenadas!$A$2:$D$5571,4,FALSE),0)</f>
        <v>-43.622</v>
      </c>
      <c r="I1091" s="2" t="s">
        <v>5325</v>
      </c>
      <c r="J1091" s="2">
        <v>4755</v>
      </c>
      <c r="K1091" s="2" t="s">
        <v>5332</v>
      </c>
      <c r="L1091" s="2">
        <f>IFERROR(VLOOKUP(C1091,BOTULISMO!$A$3:$C$19,3,FALSE),0)</f>
        <v>0</v>
      </c>
      <c r="M1091" s="2">
        <f>IFERROR(VLOOKUP(C1091,'LEISHMANIOSE VISCERAL'!$A$4:$C$454,3,FALSE),0)</f>
        <v>0</v>
      </c>
      <c r="N1091" s="2">
        <f>IFERROR(VLOOKUP(C1091,'LEISHMANIOSE TEGUMENTAR'!$A$4:$C$1681,3,FALSE),0)</f>
        <v>0</v>
      </c>
      <c r="O1091" s="2">
        <f>IFERROR(VLOOKUP(C1091,'FEBRE AMARELA'!$A$4:$C$38,3,FALSE),0)</f>
        <v>0</v>
      </c>
      <c r="P1091" s="2">
        <f>IFERROR(VLOOKUP(C1091,DENGUE!$A$5:$C$4097,3,FALSE),0)</f>
        <v>0</v>
      </c>
      <c r="Q1091" s="2">
        <f>IFERROR(VLOOKUP(C1091,'HEPATITE VIRAL'!$A$5:$C$3162,3,FALSE),0)</f>
        <v>0</v>
      </c>
      <c r="R1091" s="2">
        <f>IFERROR(VLOOKUP(C1091,'FEBRE MACULOSA'!$A$5:$C$181,3,FALSE),0)</f>
        <v>0</v>
      </c>
      <c r="S1091" s="2">
        <f>IFERROR(VLOOKUP(C1091,LEPTOSPIROSE!$A$5:$C$1176,3,FALSE),0)</f>
        <v>0</v>
      </c>
      <c r="T1091" s="2">
        <f>IFERROR(VLOOKUP(C1091,'DOENÇA DE CHAGAS'!$A$5:$C$100,3,FALSE),0)</f>
        <v>0</v>
      </c>
      <c r="U1091" s="2">
        <f>IFERROR(VLOOKUP(C1091,'PICADAS DE COBRAS'!$A$6:$C$4645,3,FALSE),0)</f>
        <v>49</v>
      </c>
      <c r="V1091">
        <f>IFERROR(VLOOKUP(C1091,'ZIKA VIRUS'!$A$5:$C$2399,3,FALSE),0)</f>
        <v>0</v>
      </c>
      <c r="W1091">
        <f>IFERROR(VLOOKUP(C1091,'FEBRE TIFÓIDE'!$A$5:$C$46,3,FALSE),0)</f>
        <v>0</v>
      </c>
      <c r="X1091">
        <f>IFERROR(VLOOKUP(C1091,HANTAVIROSE!$A$5:$C$153,3,FALSE),0)</f>
        <v>0</v>
      </c>
      <c r="Y1091">
        <f>IFERROR(VLOOKUP(C1091,MENINGITE!$A$5:$C$447,3,FALSE),0)</f>
        <v>0</v>
      </c>
      <c r="Z1091">
        <f>IFERROR(VLOOKUP(C1091,RAIVA!$A$5:$C$16,3,FALSE),0)</f>
        <v>0</v>
      </c>
    </row>
    <row r="1092" spans="1:26" x14ac:dyDescent="0.3">
      <c r="A1092" s="2" t="s">
        <v>2425</v>
      </c>
      <c r="B1092" s="2" t="s">
        <v>3128</v>
      </c>
      <c r="C1092" s="2">
        <v>311230</v>
      </c>
      <c r="D1092" s="2">
        <v>3112307</v>
      </c>
      <c r="E1092" s="2" t="s">
        <v>2425</v>
      </c>
      <c r="F1092" s="2" t="s">
        <v>3128</v>
      </c>
      <c r="G1092" s="2">
        <f>IFERROR(VLOOKUP(D1092,Coordenadas!$A$2:$D$5571,3,FALSE),0)</f>
        <v>-17.688800000000001</v>
      </c>
      <c r="H1092" s="2">
        <f>IFERROR(VLOOKUP(D1092,Coordenadas!$A$2:$D$5571,4,FALSE),0)</f>
        <v>-42.514699999999998</v>
      </c>
      <c r="I1092" s="2" t="s">
        <v>5325</v>
      </c>
      <c r="J1092" s="2">
        <v>34803</v>
      </c>
      <c r="K1092" s="2" t="s">
        <v>5330</v>
      </c>
      <c r="L1092" s="2">
        <f>IFERROR(VLOOKUP(C1092,BOTULISMO!$A$3:$C$19,3,FALSE),0)</f>
        <v>0</v>
      </c>
      <c r="M1092" s="2">
        <f>IFERROR(VLOOKUP(C1092,'LEISHMANIOSE VISCERAL'!$A$4:$C$454,3,FALSE),0)</f>
        <v>0</v>
      </c>
      <c r="N1092" s="2">
        <f>IFERROR(VLOOKUP(C1092,'LEISHMANIOSE TEGUMENTAR'!$A$4:$C$1681,3,FALSE),0)</f>
        <v>6</v>
      </c>
      <c r="O1092" s="2">
        <f>IFERROR(VLOOKUP(C1092,'FEBRE AMARELA'!$A$4:$C$38,3,FALSE),0)</f>
        <v>0</v>
      </c>
      <c r="P1092" s="2">
        <f>IFERROR(VLOOKUP(C1092,DENGUE!$A$5:$C$4097,3,FALSE),0)</f>
        <v>5</v>
      </c>
      <c r="Q1092" s="2">
        <f>IFERROR(VLOOKUP(C1092,'HEPATITE VIRAL'!$A$5:$C$3162,3,FALSE),0)</f>
        <v>4</v>
      </c>
      <c r="R1092" s="2">
        <f>IFERROR(VLOOKUP(C1092,'FEBRE MACULOSA'!$A$5:$C$181,3,FALSE),0)</f>
        <v>0</v>
      </c>
      <c r="S1092" s="2">
        <f>IFERROR(VLOOKUP(C1092,LEPTOSPIROSE!$A$5:$C$1176,3,FALSE),0)</f>
        <v>0</v>
      </c>
      <c r="T1092" s="2">
        <f>IFERROR(VLOOKUP(C1092,'DOENÇA DE CHAGAS'!$A$5:$C$100,3,FALSE),0)</f>
        <v>0</v>
      </c>
      <c r="U1092" s="2">
        <f>IFERROR(VLOOKUP(C1092,'PICADAS DE COBRAS'!$A$6:$C$4645,3,FALSE),0)</f>
        <v>201</v>
      </c>
      <c r="V1092">
        <f>IFERROR(VLOOKUP(C1092,'ZIKA VIRUS'!$A$5:$C$2399,3,FALSE),0)</f>
        <v>2</v>
      </c>
      <c r="W1092">
        <f>IFERROR(VLOOKUP(C1092,'FEBRE TIFÓIDE'!$A$5:$C$46,3,FALSE),0)</f>
        <v>0</v>
      </c>
      <c r="X1092">
        <f>IFERROR(VLOOKUP(C1092,HANTAVIROSE!$A$5:$C$153,3,FALSE),0)</f>
        <v>0</v>
      </c>
      <c r="Y1092">
        <f>IFERROR(VLOOKUP(C1092,MENINGITE!$A$5:$C$447,3,FALSE),0)</f>
        <v>0</v>
      </c>
      <c r="Z1092">
        <f>IFERROR(VLOOKUP(C1092,RAIVA!$A$5:$C$16,3,FALSE),0)</f>
        <v>0</v>
      </c>
    </row>
    <row r="1093" spans="1:26" x14ac:dyDescent="0.3">
      <c r="A1093" s="2" t="s">
        <v>2425</v>
      </c>
      <c r="B1093" s="2" t="s">
        <v>3127</v>
      </c>
      <c r="C1093" s="2">
        <v>311240</v>
      </c>
      <c r="D1093" s="2">
        <v>3112406</v>
      </c>
      <c r="E1093" s="2" t="s">
        <v>2425</v>
      </c>
      <c r="F1093" s="2" t="s">
        <v>3127</v>
      </c>
      <c r="G1093" s="2">
        <f>IFERROR(VLOOKUP(D1093,Coordenadas!$A$2:$D$5571,3,FALSE),0)</f>
        <v>-20.616299999999999</v>
      </c>
      <c r="H1093" s="2">
        <f>IFERROR(VLOOKUP(D1093,Coordenadas!$A$2:$D$5571,4,FALSE),0)</f>
        <v>-47.057099999999998</v>
      </c>
      <c r="I1093" s="2" t="s">
        <v>5325</v>
      </c>
      <c r="J1093" s="2">
        <v>7089</v>
      </c>
      <c r="K1093" s="2" t="s">
        <v>5332</v>
      </c>
      <c r="L1093" s="2">
        <f>IFERROR(VLOOKUP(C1093,BOTULISMO!$A$3:$C$19,3,FALSE),0)</f>
        <v>0</v>
      </c>
      <c r="M1093" s="2">
        <f>IFERROR(VLOOKUP(C1093,'LEISHMANIOSE VISCERAL'!$A$4:$C$454,3,FALSE),0)</f>
        <v>0</v>
      </c>
      <c r="N1093" s="2">
        <f>IFERROR(VLOOKUP(C1093,'LEISHMANIOSE TEGUMENTAR'!$A$4:$C$1681,3,FALSE),0)</f>
        <v>1</v>
      </c>
      <c r="O1093" s="2">
        <f>IFERROR(VLOOKUP(C1093,'FEBRE AMARELA'!$A$4:$C$38,3,FALSE),0)</f>
        <v>0</v>
      </c>
      <c r="P1093" s="2">
        <f>IFERROR(VLOOKUP(C1093,DENGUE!$A$5:$C$4097,3,FALSE),0)</f>
        <v>7</v>
      </c>
      <c r="Q1093" s="2">
        <f>IFERROR(VLOOKUP(C1093,'HEPATITE VIRAL'!$A$5:$C$3162,3,FALSE),0)</f>
        <v>0</v>
      </c>
      <c r="R1093" s="2">
        <f>IFERROR(VLOOKUP(C1093,'FEBRE MACULOSA'!$A$5:$C$181,3,FALSE),0)</f>
        <v>0</v>
      </c>
      <c r="S1093" s="2">
        <f>IFERROR(VLOOKUP(C1093,LEPTOSPIROSE!$A$5:$C$1176,3,FALSE),0)</f>
        <v>0</v>
      </c>
      <c r="T1093" s="2">
        <f>IFERROR(VLOOKUP(C1093,'DOENÇA DE CHAGAS'!$A$5:$C$100,3,FALSE),0)</f>
        <v>0</v>
      </c>
      <c r="U1093" s="2">
        <f>IFERROR(VLOOKUP(C1093,'PICADAS DE COBRAS'!$A$6:$C$4645,3,FALSE),0)</f>
        <v>15</v>
      </c>
      <c r="V1093">
        <f>IFERROR(VLOOKUP(C1093,'ZIKA VIRUS'!$A$5:$C$2399,3,FALSE),0)</f>
        <v>0</v>
      </c>
      <c r="W1093">
        <f>IFERROR(VLOOKUP(C1093,'FEBRE TIFÓIDE'!$A$5:$C$46,3,FALSE),0)</f>
        <v>0</v>
      </c>
      <c r="X1093">
        <f>IFERROR(VLOOKUP(C1093,HANTAVIROSE!$A$5:$C$153,3,FALSE),0)</f>
        <v>0</v>
      </c>
      <c r="Y1093">
        <f>IFERROR(VLOOKUP(C1093,MENINGITE!$A$5:$C$447,3,FALSE),0)</f>
        <v>0</v>
      </c>
      <c r="Z1093">
        <f>IFERROR(VLOOKUP(C1093,RAIVA!$A$5:$C$16,3,FALSE),0)</f>
        <v>0</v>
      </c>
    </row>
    <row r="1094" spans="1:26" x14ac:dyDescent="0.3">
      <c r="A1094" s="2" t="s">
        <v>3988</v>
      </c>
      <c r="B1094" s="2" t="s">
        <v>4135</v>
      </c>
      <c r="C1094" s="2">
        <v>250403</v>
      </c>
      <c r="D1094" s="2">
        <v>2504033</v>
      </c>
      <c r="E1094" s="2" t="s">
        <v>3988</v>
      </c>
      <c r="F1094" s="2" t="s">
        <v>4135</v>
      </c>
      <c r="G1094" s="2">
        <f>IFERROR(VLOOKUP(D1094,Coordenadas!$A$2:$D$5571,3,FALSE),0)</f>
        <v>-6.9162400000000002</v>
      </c>
      <c r="H1094" s="2">
        <f>IFERROR(VLOOKUP(D1094,Coordenadas!$A$2:$D$5571,4,FALSE),0)</f>
        <v>-35.167299999999997</v>
      </c>
      <c r="I1094" s="2" t="s">
        <v>5324</v>
      </c>
      <c r="J1094" s="2">
        <v>5601</v>
      </c>
      <c r="K1094" s="2" t="s">
        <v>5332</v>
      </c>
      <c r="L1094" s="2">
        <f>IFERROR(VLOOKUP(C1094,BOTULISMO!$A$3:$C$19,3,FALSE),0)</f>
        <v>0</v>
      </c>
      <c r="M1094" s="2">
        <f>IFERROR(VLOOKUP(C1094,'LEISHMANIOSE VISCERAL'!$A$4:$C$454,3,FALSE),0)</f>
        <v>0</v>
      </c>
      <c r="N1094" s="2">
        <f>IFERROR(VLOOKUP(C1094,'LEISHMANIOSE TEGUMENTAR'!$A$4:$C$1681,3,FALSE),0)</f>
        <v>0</v>
      </c>
      <c r="O1094" s="2">
        <f>IFERROR(VLOOKUP(C1094,'FEBRE AMARELA'!$A$4:$C$38,3,FALSE),0)</f>
        <v>0</v>
      </c>
      <c r="P1094" s="2">
        <f>IFERROR(VLOOKUP(C1094,DENGUE!$A$5:$C$4097,3,FALSE),0)</f>
        <v>0</v>
      </c>
      <c r="Q1094" s="2">
        <f>IFERROR(VLOOKUP(C1094,'HEPATITE VIRAL'!$A$5:$C$3162,3,FALSE),0)</f>
        <v>0</v>
      </c>
      <c r="R1094" s="2">
        <f>IFERROR(VLOOKUP(C1094,'FEBRE MACULOSA'!$A$5:$C$181,3,FALSE),0)</f>
        <v>0</v>
      </c>
      <c r="S1094" s="2">
        <f>IFERROR(VLOOKUP(C1094,LEPTOSPIROSE!$A$5:$C$1176,3,FALSE),0)</f>
        <v>0</v>
      </c>
      <c r="T1094" s="2">
        <f>IFERROR(VLOOKUP(C1094,'DOENÇA DE CHAGAS'!$A$5:$C$100,3,FALSE),0)</f>
        <v>0</v>
      </c>
      <c r="U1094" s="2">
        <f>IFERROR(VLOOKUP(C1094,'PICADAS DE COBRAS'!$A$6:$C$4645,3,FALSE),0)</f>
        <v>0</v>
      </c>
      <c r="V1094">
        <f>IFERROR(VLOOKUP(C1094,'ZIKA VIRUS'!$A$5:$C$2399,3,FALSE),0)</f>
        <v>1</v>
      </c>
      <c r="W1094">
        <f>IFERROR(VLOOKUP(C1094,'FEBRE TIFÓIDE'!$A$5:$C$46,3,FALSE),0)</f>
        <v>0</v>
      </c>
      <c r="X1094">
        <f>IFERROR(VLOOKUP(C1094,HANTAVIROSE!$A$5:$C$153,3,FALSE),0)</f>
        <v>0</v>
      </c>
      <c r="Y1094">
        <f>IFERROR(VLOOKUP(C1094,MENINGITE!$A$5:$C$447,3,FALSE),0)</f>
        <v>0</v>
      </c>
      <c r="Z1094">
        <f>IFERROR(VLOOKUP(C1094,RAIVA!$A$5:$C$16,3,FALSE),0)</f>
        <v>0</v>
      </c>
    </row>
    <row r="1095" spans="1:26" x14ac:dyDescent="0.3">
      <c r="A1095" s="2" t="s">
        <v>2425</v>
      </c>
      <c r="B1095" s="2" t="s">
        <v>3126</v>
      </c>
      <c r="C1095" s="2">
        <v>311250</v>
      </c>
      <c r="D1095" s="2">
        <v>3112505</v>
      </c>
      <c r="E1095" s="2" t="s">
        <v>2425</v>
      </c>
      <c r="F1095" s="2" t="s">
        <v>3126</v>
      </c>
      <c r="G1095" s="2">
        <f>IFERROR(VLOOKUP(D1095,Coordenadas!$A$2:$D$5571,3,FALSE),0)</f>
        <v>-19.5471</v>
      </c>
      <c r="H1095" s="2">
        <f>IFERROR(VLOOKUP(D1095,Coordenadas!$A$2:$D$5571,4,FALSE),0)</f>
        <v>-44.130400000000002</v>
      </c>
      <c r="I1095" s="2" t="s">
        <v>5325</v>
      </c>
      <c r="J1095" s="2">
        <v>8881</v>
      </c>
      <c r="K1095" s="2" t="s">
        <v>5332</v>
      </c>
      <c r="L1095" s="2">
        <f>IFERROR(VLOOKUP(C1095,BOTULISMO!$A$3:$C$19,3,FALSE),0)</f>
        <v>0</v>
      </c>
      <c r="M1095" s="2">
        <f>IFERROR(VLOOKUP(C1095,'LEISHMANIOSE VISCERAL'!$A$4:$C$454,3,FALSE),0)</f>
        <v>0</v>
      </c>
      <c r="N1095" s="2">
        <f>IFERROR(VLOOKUP(C1095,'LEISHMANIOSE TEGUMENTAR'!$A$4:$C$1681,3,FALSE),0)</f>
        <v>0</v>
      </c>
      <c r="O1095" s="2">
        <f>IFERROR(VLOOKUP(C1095,'FEBRE AMARELA'!$A$4:$C$38,3,FALSE),0)</f>
        <v>0</v>
      </c>
      <c r="P1095" s="2">
        <f>IFERROR(VLOOKUP(C1095,DENGUE!$A$5:$C$4097,3,FALSE),0)</f>
        <v>308</v>
      </c>
      <c r="Q1095" s="2">
        <f>IFERROR(VLOOKUP(C1095,'HEPATITE VIRAL'!$A$5:$C$3162,3,FALSE),0)</f>
        <v>0</v>
      </c>
      <c r="R1095" s="2">
        <f>IFERROR(VLOOKUP(C1095,'FEBRE MACULOSA'!$A$5:$C$181,3,FALSE),0)</f>
        <v>0</v>
      </c>
      <c r="S1095" s="2">
        <f>IFERROR(VLOOKUP(C1095,LEPTOSPIROSE!$A$5:$C$1176,3,FALSE),0)</f>
        <v>1</v>
      </c>
      <c r="T1095" s="2">
        <f>IFERROR(VLOOKUP(C1095,'DOENÇA DE CHAGAS'!$A$5:$C$100,3,FALSE),0)</f>
        <v>0</v>
      </c>
      <c r="U1095" s="2">
        <f>IFERROR(VLOOKUP(C1095,'PICADAS DE COBRAS'!$A$6:$C$4645,3,FALSE),0)</f>
        <v>30</v>
      </c>
      <c r="V1095">
        <f>IFERROR(VLOOKUP(C1095,'ZIKA VIRUS'!$A$5:$C$2399,3,FALSE),0)</f>
        <v>3</v>
      </c>
      <c r="W1095">
        <f>IFERROR(VLOOKUP(C1095,'FEBRE TIFÓIDE'!$A$5:$C$46,3,FALSE),0)</f>
        <v>0</v>
      </c>
      <c r="X1095">
        <f>IFERROR(VLOOKUP(C1095,HANTAVIROSE!$A$5:$C$153,3,FALSE),0)</f>
        <v>0</v>
      </c>
      <c r="Y1095">
        <f>IFERROR(VLOOKUP(C1095,MENINGITE!$A$5:$C$447,3,FALSE),0)</f>
        <v>0</v>
      </c>
      <c r="Z1095">
        <f>IFERROR(VLOOKUP(C1095,RAIVA!$A$5:$C$16,3,FALSE),0)</f>
        <v>0</v>
      </c>
    </row>
    <row r="1096" spans="1:26" x14ac:dyDescent="0.3">
      <c r="A1096" s="2" t="s">
        <v>3257</v>
      </c>
      <c r="B1096" s="2" t="s">
        <v>3572</v>
      </c>
      <c r="C1096" s="2">
        <v>290687</v>
      </c>
      <c r="D1096" s="2">
        <v>2906873</v>
      </c>
      <c r="E1096" s="2" t="s">
        <v>3257</v>
      </c>
      <c r="F1096" s="2" t="s">
        <v>3572</v>
      </c>
      <c r="G1096" s="2">
        <f>IFERROR(VLOOKUP(D1096,Coordenadas!$A$2:$D$5571,3,FALSE),0)</f>
        <v>-11.3797</v>
      </c>
      <c r="H1096" s="2">
        <f>IFERROR(VLOOKUP(D1096,Coordenadas!$A$2:$D$5571,4,FALSE),0)</f>
        <v>-40.008899999999997</v>
      </c>
      <c r="I1096" s="2" t="s">
        <v>5324</v>
      </c>
      <c r="J1096" s="2">
        <v>26577</v>
      </c>
      <c r="K1096" s="2" t="s">
        <v>5330</v>
      </c>
      <c r="L1096" s="2">
        <f>IFERROR(VLOOKUP(C1096,BOTULISMO!$A$3:$C$19,3,FALSE),0)</f>
        <v>0</v>
      </c>
      <c r="M1096" s="2">
        <f>IFERROR(VLOOKUP(C1096,'LEISHMANIOSE VISCERAL'!$A$4:$C$454,3,FALSE),0)</f>
        <v>0</v>
      </c>
      <c r="N1096" s="2">
        <f>IFERROR(VLOOKUP(C1096,'LEISHMANIOSE TEGUMENTAR'!$A$4:$C$1681,3,FALSE),0)</f>
        <v>0</v>
      </c>
      <c r="O1096" s="2">
        <f>IFERROR(VLOOKUP(C1096,'FEBRE AMARELA'!$A$4:$C$38,3,FALSE),0)</f>
        <v>0</v>
      </c>
      <c r="P1096" s="2">
        <f>IFERROR(VLOOKUP(C1096,DENGUE!$A$5:$C$4097,3,FALSE),0)</f>
        <v>343</v>
      </c>
      <c r="Q1096" s="2">
        <f>IFERROR(VLOOKUP(C1096,'HEPATITE VIRAL'!$A$5:$C$3162,3,FALSE),0)</f>
        <v>1</v>
      </c>
      <c r="R1096" s="2">
        <f>IFERROR(VLOOKUP(C1096,'FEBRE MACULOSA'!$A$5:$C$181,3,FALSE),0)</f>
        <v>0</v>
      </c>
      <c r="S1096" s="2">
        <f>IFERROR(VLOOKUP(C1096,LEPTOSPIROSE!$A$5:$C$1176,3,FALSE),0)</f>
        <v>0</v>
      </c>
      <c r="T1096" s="2">
        <f>IFERROR(VLOOKUP(C1096,'DOENÇA DE CHAGAS'!$A$5:$C$100,3,FALSE),0)</f>
        <v>0</v>
      </c>
      <c r="U1096" s="2">
        <f>IFERROR(VLOOKUP(C1096,'PICADAS DE COBRAS'!$A$6:$C$4645,3,FALSE),0)</f>
        <v>20</v>
      </c>
      <c r="V1096">
        <f>IFERROR(VLOOKUP(C1096,'ZIKA VIRUS'!$A$5:$C$2399,3,FALSE),0)</f>
        <v>22</v>
      </c>
      <c r="W1096">
        <f>IFERROR(VLOOKUP(C1096,'FEBRE TIFÓIDE'!$A$5:$C$46,3,FALSE),0)</f>
        <v>0</v>
      </c>
      <c r="X1096">
        <f>IFERROR(VLOOKUP(C1096,HANTAVIROSE!$A$5:$C$153,3,FALSE),0)</f>
        <v>0</v>
      </c>
      <c r="Y1096">
        <f>IFERROR(VLOOKUP(C1096,MENINGITE!$A$5:$C$447,3,FALSE),0)</f>
        <v>0</v>
      </c>
      <c r="Z1096">
        <f>IFERROR(VLOOKUP(C1096,RAIVA!$A$5:$C$16,3,FALSE),0)</f>
        <v>0</v>
      </c>
    </row>
    <row r="1097" spans="1:26" x14ac:dyDescent="0.3">
      <c r="A1097" s="2" t="s">
        <v>2425</v>
      </c>
      <c r="B1097" s="2" t="s">
        <v>3125</v>
      </c>
      <c r="C1097" s="2">
        <v>311260</v>
      </c>
      <c r="D1097" s="2">
        <v>3112604</v>
      </c>
      <c r="E1097" s="2" t="s">
        <v>2425</v>
      </c>
      <c r="F1097" s="2" t="s">
        <v>3125</v>
      </c>
      <c r="G1097" s="2">
        <f>IFERROR(VLOOKUP(D1097,Coordenadas!$A$2:$D$5571,3,FALSE),0)</f>
        <v>-18.686199999999999</v>
      </c>
      <c r="H1097" s="2">
        <f>IFERROR(VLOOKUP(D1097,Coordenadas!$A$2:$D$5571,4,FALSE),0)</f>
        <v>-49.570599999999999</v>
      </c>
      <c r="I1097" s="2" t="s">
        <v>5325</v>
      </c>
      <c r="J1097" s="2">
        <v>15290</v>
      </c>
      <c r="K1097" s="2" t="s">
        <v>5332</v>
      </c>
      <c r="L1097" s="2">
        <f>IFERROR(VLOOKUP(C1097,BOTULISMO!$A$3:$C$19,3,FALSE),0)</f>
        <v>0</v>
      </c>
      <c r="M1097" s="2">
        <f>IFERROR(VLOOKUP(C1097,'LEISHMANIOSE VISCERAL'!$A$4:$C$454,3,FALSE),0)</f>
        <v>0</v>
      </c>
      <c r="N1097" s="2">
        <f>IFERROR(VLOOKUP(C1097,'LEISHMANIOSE TEGUMENTAR'!$A$4:$C$1681,3,FALSE),0)</f>
        <v>0</v>
      </c>
      <c r="O1097" s="2">
        <f>IFERROR(VLOOKUP(C1097,'FEBRE AMARELA'!$A$4:$C$38,3,FALSE),0)</f>
        <v>0</v>
      </c>
      <c r="P1097" s="2">
        <f>IFERROR(VLOOKUP(C1097,DENGUE!$A$5:$C$4097,3,FALSE),0)</f>
        <v>80</v>
      </c>
      <c r="Q1097" s="2">
        <f>IFERROR(VLOOKUP(C1097,'HEPATITE VIRAL'!$A$5:$C$3162,3,FALSE),0)</f>
        <v>2</v>
      </c>
      <c r="R1097" s="2">
        <f>IFERROR(VLOOKUP(C1097,'FEBRE MACULOSA'!$A$5:$C$181,3,FALSE),0)</f>
        <v>0</v>
      </c>
      <c r="S1097" s="2">
        <f>IFERROR(VLOOKUP(C1097,LEPTOSPIROSE!$A$5:$C$1176,3,FALSE),0)</f>
        <v>0</v>
      </c>
      <c r="T1097" s="2">
        <f>IFERROR(VLOOKUP(C1097,'DOENÇA DE CHAGAS'!$A$5:$C$100,3,FALSE),0)</f>
        <v>0</v>
      </c>
      <c r="U1097" s="2">
        <f>IFERROR(VLOOKUP(C1097,'PICADAS DE COBRAS'!$A$6:$C$4645,3,FALSE),0)</f>
        <v>206</v>
      </c>
      <c r="V1097">
        <f>IFERROR(VLOOKUP(C1097,'ZIKA VIRUS'!$A$5:$C$2399,3,FALSE),0)</f>
        <v>9</v>
      </c>
      <c r="W1097">
        <f>IFERROR(VLOOKUP(C1097,'FEBRE TIFÓIDE'!$A$5:$C$46,3,FALSE),0)</f>
        <v>0</v>
      </c>
      <c r="X1097">
        <f>IFERROR(VLOOKUP(C1097,HANTAVIROSE!$A$5:$C$153,3,FALSE),0)</f>
        <v>0</v>
      </c>
      <c r="Y1097">
        <f>IFERROR(VLOOKUP(C1097,MENINGITE!$A$5:$C$447,3,FALSE),0)</f>
        <v>0</v>
      </c>
      <c r="Z1097">
        <f>IFERROR(VLOOKUP(C1097,RAIVA!$A$5:$C$16,3,FALSE),0)</f>
        <v>0</v>
      </c>
    </row>
    <row r="1098" spans="1:26" x14ac:dyDescent="0.3">
      <c r="A1098" s="2" t="s">
        <v>967</v>
      </c>
      <c r="B1098" s="2" t="s">
        <v>1196</v>
      </c>
      <c r="C1098" s="2">
        <v>420390</v>
      </c>
      <c r="D1098" s="2">
        <v>4203907</v>
      </c>
      <c r="E1098" s="2" t="s">
        <v>967</v>
      </c>
      <c r="F1098" s="2" t="s">
        <v>1196</v>
      </c>
      <c r="G1098" s="2">
        <f>IFERROR(VLOOKUP(D1098,Coordenadas!$A$2:$D$5571,3,FALSE),0)</f>
        <v>-27.347300000000001</v>
      </c>
      <c r="H1098" s="2">
        <f>IFERROR(VLOOKUP(D1098,Coordenadas!$A$2:$D$5571,4,FALSE),0)</f>
        <v>-51.605699999999999</v>
      </c>
      <c r="I1098" s="2" t="s">
        <v>5326</v>
      </c>
      <c r="J1098" s="2">
        <v>20769</v>
      </c>
      <c r="K1098" s="2" t="s">
        <v>5330</v>
      </c>
      <c r="L1098" s="2">
        <f>IFERROR(VLOOKUP(C1098,BOTULISMO!$A$3:$C$19,3,FALSE),0)</f>
        <v>0</v>
      </c>
      <c r="M1098" s="2">
        <f>IFERROR(VLOOKUP(C1098,'LEISHMANIOSE VISCERAL'!$A$4:$C$454,3,FALSE),0)</f>
        <v>0</v>
      </c>
      <c r="N1098" s="2">
        <f>IFERROR(VLOOKUP(C1098,'LEISHMANIOSE TEGUMENTAR'!$A$4:$C$1681,3,FALSE),0)</f>
        <v>0</v>
      </c>
      <c r="O1098" s="2">
        <f>IFERROR(VLOOKUP(C1098,'FEBRE AMARELA'!$A$4:$C$38,3,FALSE),0)</f>
        <v>0</v>
      </c>
      <c r="P1098" s="2">
        <f>IFERROR(VLOOKUP(C1098,DENGUE!$A$5:$C$4097,3,FALSE),0)</f>
        <v>0</v>
      </c>
      <c r="Q1098" s="2">
        <f>IFERROR(VLOOKUP(C1098,'HEPATITE VIRAL'!$A$5:$C$3162,3,FALSE),0)</f>
        <v>21</v>
      </c>
      <c r="R1098" s="2">
        <f>IFERROR(VLOOKUP(C1098,'FEBRE MACULOSA'!$A$5:$C$181,3,FALSE),0)</f>
        <v>0</v>
      </c>
      <c r="S1098" s="2">
        <f>IFERROR(VLOOKUP(C1098,LEPTOSPIROSE!$A$5:$C$1176,3,FALSE),0)</f>
        <v>0</v>
      </c>
      <c r="T1098" s="2">
        <f>IFERROR(VLOOKUP(C1098,'DOENÇA DE CHAGAS'!$A$5:$C$100,3,FALSE),0)</f>
        <v>0</v>
      </c>
      <c r="U1098" s="2">
        <f>IFERROR(VLOOKUP(C1098,'PICADAS DE COBRAS'!$A$6:$C$4645,3,FALSE),0)</f>
        <v>88</v>
      </c>
      <c r="V1098">
        <f>IFERROR(VLOOKUP(C1098,'ZIKA VIRUS'!$A$5:$C$2399,3,FALSE),0)</f>
        <v>0</v>
      </c>
      <c r="W1098">
        <f>IFERROR(VLOOKUP(C1098,'FEBRE TIFÓIDE'!$A$5:$C$46,3,FALSE),0)</f>
        <v>0</v>
      </c>
      <c r="X1098">
        <f>IFERROR(VLOOKUP(C1098,HANTAVIROSE!$A$5:$C$153,3,FALSE),0)</f>
        <v>0</v>
      </c>
      <c r="Y1098">
        <f>IFERROR(VLOOKUP(C1098,MENINGITE!$A$5:$C$447,3,FALSE),0)</f>
        <v>0</v>
      </c>
      <c r="Z1098">
        <f>IFERROR(VLOOKUP(C1098,RAIVA!$A$5:$C$16,3,FALSE),0)</f>
        <v>0</v>
      </c>
    </row>
    <row r="1099" spans="1:26" x14ac:dyDescent="0.3">
      <c r="A1099" s="2" t="s">
        <v>4704</v>
      </c>
      <c r="B1099" s="2" t="s">
        <v>4854</v>
      </c>
      <c r="C1099" s="2">
        <v>210275</v>
      </c>
      <c r="D1099" s="2">
        <v>2102754</v>
      </c>
      <c r="E1099" s="2" t="s">
        <v>4704</v>
      </c>
      <c r="F1099" s="2" t="s">
        <v>4854</v>
      </c>
      <c r="G1099" s="2">
        <f>IFERROR(VLOOKUP(D1099,Coordenadas!$A$2:$D$5571,3,FALSE),0)</f>
        <v>-4.7236000000000002</v>
      </c>
      <c r="H1099" s="2">
        <f>IFERROR(VLOOKUP(D1099,Coordenadas!$A$2:$D$5571,4,FALSE),0)</f>
        <v>-44.328000000000003</v>
      </c>
      <c r="I1099" s="2" t="s">
        <v>5324</v>
      </c>
      <c r="J1099" s="2">
        <v>10698</v>
      </c>
      <c r="K1099" s="2" t="s">
        <v>5332</v>
      </c>
      <c r="L1099" s="2">
        <f>IFERROR(VLOOKUP(C1099,BOTULISMO!$A$3:$C$19,3,FALSE),0)</f>
        <v>0</v>
      </c>
      <c r="M1099" s="2">
        <f>IFERROR(VLOOKUP(C1099,'LEISHMANIOSE VISCERAL'!$A$4:$C$454,3,FALSE),0)</f>
        <v>0</v>
      </c>
      <c r="N1099" s="2">
        <f>IFERROR(VLOOKUP(C1099,'LEISHMANIOSE TEGUMENTAR'!$A$4:$C$1681,3,FALSE),0)</f>
        <v>0</v>
      </c>
      <c r="O1099" s="2">
        <f>IFERROR(VLOOKUP(C1099,'FEBRE AMARELA'!$A$4:$C$38,3,FALSE),0)</f>
        <v>0</v>
      </c>
      <c r="P1099" s="2">
        <f>IFERROR(VLOOKUP(C1099,DENGUE!$A$5:$C$4097,3,FALSE),0)</f>
        <v>1</v>
      </c>
      <c r="Q1099" s="2">
        <f>IFERROR(VLOOKUP(C1099,'HEPATITE VIRAL'!$A$5:$C$3162,3,FALSE),0)</f>
        <v>0</v>
      </c>
      <c r="R1099" s="2">
        <f>IFERROR(VLOOKUP(C1099,'FEBRE MACULOSA'!$A$5:$C$181,3,FALSE),0)</f>
        <v>0</v>
      </c>
      <c r="S1099" s="2">
        <f>IFERROR(VLOOKUP(C1099,LEPTOSPIROSE!$A$5:$C$1176,3,FALSE),0)</f>
        <v>0</v>
      </c>
      <c r="T1099" s="2">
        <f>IFERROR(VLOOKUP(C1099,'DOENÇA DE CHAGAS'!$A$5:$C$100,3,FALSE),0)</f>
        <v>0</v>
      </c>
      <c r="U1099" s="2">
        <f>IFERROR(VLOOKUP(C1099,'PICADAS DE COBRAS'!$A$6:$C$4645,3,FALSE),0)</f>
        <v>0</v>
      </c>
      <c r="V1099">
        <f>IFERROR(VLOOKUP(C1099,'ZIKA VIRUS'!$A$5:$C$2399,3,FALSE),0)</f>
        <v>0</v>
      </c>
      <c r="W1099">
        <f>IFERROR(VLOOKUP(C1099,'FEBRE TIFÓIDE'!$A$5:$C$46,3,FALSE),0)</f>
        <v>0</v>
      </c>
      <c r="X1099">
        <f>IFERROR(VLOOKUP(C1099,HANTAVIROSE!$A$5:$C$153,3,FALSE),0)</f>
        <v>0</v>
      </c>
      <c r="Y1099">
        <f>IFERROR(VLOOKUP(C1099,MENINGITE!$A$5:$C$447,3,FALSE),0)</f>
        <v>0</v>
      </c>
      <c r="Z1099">
        <f>IFERROR(VLOOKUP(C1099,RAIVA!$A$5:$C$16,3,FALSE),0)</f>
        <v>0</v>
      </c>
    </row>
    <row r="1100" spans="1:26" x14ac:dyDescent="0.3">
      <c r="A1100" s="2" t="s">
        <v>4319</v>
      </c>
      <c r="B1100" s="2" t="s">
        <v>4455</v>
      </c>
      <c r="C1100" s="2">
        <v>230290</v>
      </c>
      <c r="D1100" s="2">
        <v>2302909</v>
      </c>
      <c r="E1100" s="2" t="s">
        <v>4319</v>
      </c>
      <c r="F1100" s="2" t="s">
        <v>4455</v>
      </c>
      <c r="G1100" s="2">
        <f>IFERROR(VLOOKUP(D1100,Coordenadas!$A$2:$D$5571,3,FALSE),0)</f>
        <v>-4.4556899999999997</v>
      </c>
      <c r="H1100" s="2">
        <f>IFERROR(VLOOKUP(D1100,Coordenadas!$A$2:$D$5571,4,FALSE),0)</f>
        <v>-38.904800000000002</v>
      </c>
      <c r="I1100" s="2" t="s">
        <v>5324</v>
      </c>
      <c r="J1100" s="2">
        <v>17062</v>
      </c>
      <c r="K1100" s="2" t="s">
        <v>5332</v>
      </c>
      <c r="L1100" s="2">
        <f>IFERROR(VLOOKUP(C1100,BOTULISMO!$A$3:$C$19,3,FALSE),0)</f>
        <v>0</v>
      </c>
      <c r="M1100" s="2">
        <f>IFERROR(VLOOKUP(C1100,'LEISHMANIOSE VISCERAL'!$A$4:$C$454,3,FALSE),0)</f>
        <v>0</v>
      </c>
      <c r="N1100" s="2">
        <f>IFERROR(VLOOKUP(C1100,'LEISHMANIOSE TEGUMENTAR'!$A$4:$C$1681,3,FALSE),0)</f>
        <v>1</v>
      </c>
      <c r="O1100" s="2">
        <f>IFERROR(VLOOKUP(C1100,'FEBRE AMARELA'!$A$4:$C$38,3,FALSE),0)</f>
        <v>0</v>
      </c>
      <c r="P1100" s="2">
        <f>IFERROR(VLOOKUP(C1100,DENGUE!$A$5:$C$4097,3,FALSE),0)</f>
        <v>45</v>
      </c>
      <c r="Q1100" s="2">
        <f>IFERROR(VLOOKUP(C1100,'HEPATITE VIRAL'!$A$5:$C$3162,3,FALSE),0)</f>
        <v>0</v>
      </c>
      <c r="R1100" s="2">
        <f>IFERROR(VLOOKUP(C1100,'FEBRE MACULOSA'!$A$5:$C$181,3,FALSE),0)</f>
        <v>0</v>
      </c>
      <c r="S1100" s="2">
        <f>IFERROR(VLOOKUP(C1100,LEPTOSPIROSE!$A$5:$C$1176,3,FALSE),0)</f>
        <v>0</v>
      </c>
      <c r="T1100" s="2">
        <f>IFERROR(VLOOKUP(C1100,'DOENÇA DE CHAGAS'!$A$5:$C$100,3,FALSE),0)</f>
        <v>0</v>
      </c>
      <c r="U1100" s="2">
        <f>IFERROR(VLOOKUP(C1100,'PICADAS DE COBRAS'!$A$6:$C$4645,3,FALSE),0)</f>
        <v>6</v>
      </c>
      <c r="V1100">
        <f>IFERROR(VLOOKUP(C1100,'ZIKA VIRUS'!$A$5:$C$2399,3,FALSE),0)</f>
        <v>1</v>
      </c>
      <c r="W1100">
        <f>IFERROR(VLOOKUP(C1100,'FEBRE TIFÓIDE'!$A$5:$C$46,3,FALSE),0)</f>
        <v>0</v>
      </c>
      <c r="X1100">
        <f>IFERROR(VLOOKUP(C1100,HANTAVIROSE!$A$5:$C$153,3,FALSE),0)</f>
        <v>0</v>
      </c>
      <c r="Y1100">
        <f>IFERROR(VLOOKUP(C1100,MENINGITE!$A$5:$C$447,3,FALSE),0)</f>
        <v>0</v>
      </c>
      <c r="Z1100">
        <f>IFERROR(VLOOKUP(C1100,RAIVA!$A$5:$C$16,3,FALSE),0)</f>
        <v>0</v>
      </c>
    </row>
    <row r="1101" spans="1:26" x14ac:dyDescent="0.3">
      <c r="A1101" s="2" t="s">
        <v>470</v>
      </c>
      <c r="B1101" s="2" t="s">
        <v>878</v>
      </c>
      <c r="C1101" s="2">
        <v>430469</v>
      </c>
      <c r="D1101" s="2">
        <v>4304697</v>
      </c>
      <c r="E1101" s="2" t="s">
        <v>470</v>
      </c>
      <c r="F1101" s="2" t="s">
        <v>878</v>
      </c>
      <c r="G1101" s="2">
        <f>IFERROR(VLOOKUP(D1101,Coordenadas!$A$2:$D$5571,3,FALSE),0)</f>
        <v>-29.267399999999999</v>
      </c>
      <c r="H1101" s="2">
        <f>IFERROR(VLOOKUP(D1101,Coordenadas!$A$2:$D$5571,4,FALSE),0)</f>
        <v>-51.985300000000002</v>
      </c>
      <c r="I1101" s="2" t="s">
        <v>5326</v>
      </c>
      <c r="J1101" s="2">
        <v>2636</v>
      </c>
      <c r="K1101" s="2" t="s">
        <v>5332</v>
      </c>
      <c r="L1101" s="2">
        <f>IFERROR(VLOOKUP(C1101,BOTULISMO!$A$3:$C$19,3,FALSE),0)</f>
        <v>0</v>
      </c>
      <c r="M1101" s="2">
        <f>IFERROR(VLOOKUP(C1101,'LEISHMANIOSE VISCERAL'!$A$4:$C$454,3,FALSE),0)</f>
        <v>0</v>
      </c>
      <c r="N1101" s="2">
        <f>IFERROR(VLOOKUP(C1101,'LEISHMANIOSE TEGUMENTAR'!$A$4:$C$1681,3,FALSE),0)</f>
        <v>0</v>
      </c>
      <c r="O1101" s="2">
        <f>IFERROR(VLOOKUP(C1101,'FEBRE AMARELA'!$A$4:$C$38,3,FALSE),0)</f>
        <v>0</v>
      </c>
      <c r="P1101" s="2">
        <f>IFERROR(VLOOKUP(C1101,DENGUE!$A$5:$C$4097,3,FALSE),0)</f>
        <v>0</v>
      </c>
      <c r="Q1101" s="2">
        <f>IFERROR(VLOOKUP(C1101,'HEPATITE VIRAL'!$A$5:$C$3162,3,FALSE),0)</f>
        <v>0</v>
      </c>
      <c r="R1101" s="2">
        <f>IFERROR(VLOOKUP(C1101,'FEBRE MACULOSA'!$A$5:$C$181,3,FALSE),0)</f>
        <v>0</v>
      </c>
      <c r="S1101" s="2">
        <f>IFERROR(VLOOKUP(C1101,LEPTOSPIROSE!$A$5:$C$1176,3,FALSE),0)</f>
        <v>0</v>
      </c>
      <c r="T1101" s="2">
        <f>IFERROR(VLOOKUP(C1101,'DOENÇA DE CHAGAS'!$A$5:$C$100,3,FALSE),0)</f>
        <v>0</v>
      </c>
      <c r="U1101" s="2">
        <f>IFERROR(VLOOKUP(C1101,'PICADAS DE COBRAS'!$A$6:$C$4645,3,FALSE),0)</f>
        <v>0</v>
      </c>
      <c r="V1101">
        <f>IFERROR(VLOOKUP(C1101,'ZIKA VIRUS'!$A$5:$C$2399,3,FALSE),0)</f>
        <v>0</v>
      </c>
      <c r="W1101">
        <f>IFERROR(VLOOKUP(C1101,'FEBRE TIFÓIDE'!$A$5:$C$46,3,FALSE),0)</f>
        <v>0</v>
      </c>
      <c r="X1101">
        <f>IFERROR(VLOOKUP(C1101,HANTAVIROSE!$A$5:$C$153,3,FALSE),0)</f>
        <v>0</v>
      </c>
      <c r="Y1101">
        <f>IFERROR(VLOOKUP(C1101,MENINGITE!$A$5:$C$447,3,FALSE),0)</f>
        <v>0</v>
      </c>
      <c r="Z1101">
        <f>IFERROR(VLOOKUP(C1101,RAIVA!$A$5:$C$16,3,FALSE),0)</f>
        <v>0</v>
      </c>
    </row>
    <row r="1102" spans="1:26" x14ac:dyDescent="0.3">
      <c r="A1102" s="2" t="s">
        <v>2425</v>
      </c>
      <c r="B1102" s="2" t="s">
        <v>3124</v>
      </c>
      <c r="C1102" s="2">
        <v>311265</v>
      </c>
      <c r="D1102" s="2">
        <v>3112653</v>
      </c>
      <c r="E1102" s="2" t="s">
        <v>2425</v>
      </c>
      <c r="F1102" s="2" t="s">
        <v>3124</v>
      </c>
      <c r="G1102" s="2">
        <f>IFERROR(VLOOKUP(D1102,Coordenadas!$A$2:$D$5571,3,FALSE),0)</f>
        <v>-19.0748</v>
      </c>
      <c r="H1102" s="2">
        <f>IFERROR(VLOOKUP(D1102,Coordenadas!$A$2:$D$5571,4,FALSE),0)</f>
        <v>-41.861400000000003</v>
      </c>
      <c r="I1102" s="2" t="s">
        <v>5325</v>
      </c>
      <c r="J1102" s="2">
        <v>4925</v>
      </c>
      <c r="K1102" s="2" t="s">
        <v>5332</v>
      </c>
      <c r="L1102" s="2">
        <f>IFERROR(VLOOKUP(C1102,BOTULISMO!$A$3:$C$19,3,FALSE),0)</f>
        <v>0</v>
      </c>
      <c r="M1102" s="2">
        <f>IFERROR(VLOOKUP(C1102,'LEISHMANIOSE VISCERAL'!$A$4:$C$454,3,FALSE),0)</f>
        <v>0</v>
      </c>
      <c r="N1102" s="2">
        <f>IFERROR(VLOOKUP(C1102,'LEISHMANIOSE TEGUMENTAR'!$A$4:$C$1681,3,FALSE),0)</f>
        <v>0</v>
      </c>
      <c r="O1102" s="2">
        <f>IFERROR(VLOOKUP(C1102,'FEBRE AMARELA'!$A$4:$C$38,3,FALSE),0)</f>
        <v>0</v>
      </c>
      <c r="P1102" s="2">
        <f>IFERROR(VLOOKUP(C1102,DENGUE!$A$5:$C$4097,3,FALSE),0)</f>
        <v>24</v>
      </c>
      <c r="Q1102" s="2">
        <f>IFERROR(VLOOKUP(C1102,'HEPATITE VIRAL'!$A$5:$C$3162,3,FALSE),0)</f>
        <v>0</v>
      </c>
      <c r="R1102" s="2">
        <f>IFERROR(VLOOKUP(C1102,'FEBRE MACULOSA'!$A$5:$C$181,3,FALSE),0)</f>
        <v>0</v>
      </c>
      <c r="S1102" s="2">
        <f>IFERROR(VLOOKUP(C1102,LEPTOSPIROSE!$A$5:$C$1176,3,FALSE),0)</f>
        <v>0</v>
      </c>
      <c r="T1102" s="2">
        <f>IFERROR(VLOOKUP(C1102,'DOENÇA DE CHAGAS'!$A$5:$C$100,3,FALSE),0)</f>
        <v>0</v>
      </c>
      <c r="U1102" s="2">
        <f>IFERROR(VLOOKUP(C1102,'PICADAS DE COBRAS'!$A$6:$C$4645,3,FALSE),0)</f>
        <v>69</v>
      </c>
      <c r="V1102">
        <f>IFERROR(VLOOKUP(C1102,'ZIKA VIRUS'!$A$5:$C$2399,3,FALSE),0)</f>
        <v>0</v>
      </c>
      <c r="W1102">
        <f>IFERROR(VLOOKUP(C1102,'FEBRE TIFÓIDE'!$A$5:$C$46,3,FALSE),0)</f>
        <v>0</v>
      </c>
      <c r="X1102">
        <f>IFERROR(VLOOKUP(C1102,HANTAVIROSE!$A$5:$C$153,3,FALSE),0)</f>
        <v>0</v>
      </c>
      <c r="Y1102">
        <f>IFERROR(VLOOKUP(C1102,MENINGITE!$A$5:$C$447,3,FALSE),0)</f>
        <v>0</v>
      </c>
      <c r="Z1102">
        <f>IFERROR(VLOOKUP(C1102,RAIVA!$A$5:$C$16,3,FALSE),0)</f>
        <v>0</v>
      </c>
    </row>
    <row r="1103" spans="1:26" x14ac:dyDescent="0.3">
      <c r="A1103" s="2" t="s">
        <v>4490</v>
      </c>
      <c r="B1103" s="2" t="s">
        <v>4657</v>
      </c>
      <c r="C1103" s="2">
        <v>220240</v>
      </c>
      <c r="D1103" s="2">
        <v>2202406</v>
      </c>
      <c r="E1103" s="2" t="s">
        <v>4490</v>
      </c>
      <c r="F1103" s="2" t="s">
        <v>4657</v>
      </c>
      <c r="G1103" s="2">
        <f>IFERROR(VLOOKUP(D1103,Coordenadas!$A$2:$D$5571,3,FALSE),0)</f>
        <v>-4.4569999999999999</v>
      </c>
      <c r="H1103" s="2">
        <f>IFERROR(VLOOKUP(D1103,Coordenadas!$A$2:$D$5571,4,FALSE),0)</f>
        <v>-41.944000000000003</v>
      </c>
      <c r="I1103" s="2" t="s">
        <v>5324</v>
      </c>
      <c r="J1103" s="2">
        <v>10953</v>
      </c>
      <c r="K1103" s="2" t="s">
        <v>5332</v>
      </c>
      <c r="L1103" s="2">
        <f>IFERROR(VLOOKUP(C1103,BOTULISMO!$A$3:$C$19,3,FALSE),0)</f>
        <v>0</v>
      </c>
      <c r="M1103" s="2">
        <f>IFERROR(VLOOKUP(C1103,'LEISHMANIOSE VISCERAL'!$A$4:$C$454,3,FALSE),0)</f>
        <v>0</v>
      </c>
      <c r="N1103" s="2">
        <f>IFERROR(VLOOKUP(C1103,'LEISHMANIOSE TEGUMENTAR'!$A$4:$C$1681,3,FALSE),0)</f>
        <v>0</v>
      </c>
      <c r="O1103" s="2">
        <f>IFERROR(VLOOKUP(C1103,'FEBRE AMARELA'!$A$4:$C$38,3,FALSE),0)</f>
        <v>0</v>
      </c>
      <c r="P1103" s="2">
        <f>IFERROR(VLOOKUP(C1103,DENGUE!$A$5:$C$4097,3,FALSE),0)</f>
        <v>3</v>
      </c>
      <c r="Q1103" s="2">
        <f>IFERROR(VLOOKUP(C1103,'HEPATITE VIRAL'!$A$5:$C$3162,3,FALSE),0)</f>
        <v>0</v>
      </c>
      <c r="R1103" s="2">
        <f>IFERROR(VLOOKUP(C1103,'FEBRE MACULOSA'!$A$5:$C$181,3,FALSE),0)</f>
        <v>0</v>
      </c>
      <c r="S1103" s="2">
        <f>IFERROR(VLOOKUP(C1103,LEPTOSPIROSE!$A$5:$C$1176,3,FALSE),0)</f>
        <v>0</v>
      </c>
      <c r="T1103" s="2">
        <f>IFERROR(VLOOKUP(C1103,'DOENÇA DE CHAGAS'!$A$5:$C$100,3,FALSE),0)</f>
        <v>0</v>
      </c>
      <c r="U1103" s="2">
        <f>IFERROR(VLOOKUP(C1103,'PICADAS DE COBRAS'!$A$6:$C$4645,3,FALSE),0)</f>
        <v>12</v>
      </c>
      <c r="V1103">
        <f>IFERROR(VLOOKUP(C1103,'ZIKA VIRUS'!$A$5:$C$2399,3,FALSE),0)</f>
        <v>0</v>
      </c>
      <c r="W1103">
        <f>IFERROR(VLOOKUP(C1103,'FEBRE TIFÓIDE'!$A$5:$C$46,3,FALSE),0)</f>
        <v>0</v>
      </c>
      <c r="X1103">
        <f>IFERROR(VLOOKUP(C1103,HANTAVIROSE!$A$5:$C$153,3,FALSE),0)</f>
        <v>0</v>
      </c>
      <c r="Y1103">
        <f>IFERROR(VLOOKUP(C1103,MENINGITE!$A$5:$C$447,3,FALSE),0)</f>
        <v>0</v>
      </c>
      <c r="Z1103">
        <f>IFERROR(VLOOKUP(C1103,RAIVA!$A$5:$C$16,3,FALSE),0)</f>
        <v>0</v>
      </c>
    </row>
    <row r="1104" spans="1:26" x14ac:dyDescent="0.3">
      <c r="A1104" s="2" t="s">
        <v>2425</v>
      </c>
      <c r="B1104" s="2" t="s">
        <v>3123</v>
      </c>
      <c r="C1104" s="2">
        <v>311270</v>
      </c>
      <c r="D1104" s="2">
        <v>3112703</v>
      </c>
      <c r="E1104" s="2" t="s">
        <v>2425</v>
      </c>
      <c r="F1104" s="2" t="s">
        <v>3123</v>
      </c>
      <c r="G1104" s="2">
        <f>IFERROR(VLOOKUP(D1104,Coordenadas!$A$2:$D$5571,3,FALSE),0)</f>
        <v>-16.326499999999999</v>
      </c>
      <c r="H1104" s="2">
        <f>IFERROR(VLOOKUP(D1104,Coordenadas!$A$2:$D$5571,4,FALSE),0)</f>
        <v>-43.708399999999997</v>
      </c>
      <c r="I1104" s="2" t="s">
        <v>5325</v>
      </c>
      <c r="J1104" s="2">
        <v>14206</v>
      </c>
      <c r="K1104" s="2" t="s">
        <v>5332</v>
      </c>
      <c r="L1104" s="2">
        <f>IFERROR(VLOOKUP(C1104,BOTULISMO!$A$3:$C$19,3,FALSE),0)</f>
        <v>0</v>
      </c>
      <c r="M1104" s="2">
        <f>IFERROR(VLOOKUP(C1104,'LEISHMANIOSE VISCERAL'!$A$4:$C$454,3,FALSE),0)</f>
        <v>0</v>
      </c>
      <c r="N1104" s="2">
        <f>IFERROR(VLOOKUP(C1104,'LEISHMANIOSE TEGUMENTAR'!$A$4:$C$1681,3,FALSE),0)</f>
        <v>6</v>
      </c>
      <c r="O1104" s="2">
        <f>IFERROR(VLOOKUP(C1104,'FEBRE AMARELA'!$A$4:$C$38,3,FALSE),0)</f>
        <v>0</v>
      </c>
      <c r="P1104" s="2">
        <f>IFERROR(VLOOKUP(C1104,DENGUE!$A$5:$C$4097,3,FALSE),0)</f>
        <v>37</v>
      </c>
      <c r="Q1104" s="2">
        <f>IFERROR(VLOOKUP(C1104,'HEPATITE VIRAL'!$A$5:$C$3162,3,FALSE),0)</f>
        <v>2</v>
      </c>
      <c r="R1104" s="2">
        <f>IFERROR(VLOOKUP(C1104,'FEBRE MACULOSA'!$A$5:$C$181,3,FALSE),0)</f>
        <v>0</v>
      </c>
      <c r="S1104" s="2">
        <f>IFERROR(VLOOKUP(C1104,LEPTOSPIROSE!$A$5:$C$1176,3,FALSE),0)</f>
        <v>0</v>
      </c>
      <c r="T1104" s="2">
        <f>IFERROR(VLOOKUP(C1104,'DOENÇA DE CHAGAS'!$A$5:$C$100,3,FALSE),0)</f>
        <v>0</v>
      </c>
      <c r="U1104" s="2">
        <f>IFERROR(VLOOKUP(C1104,'PICADAS DE COBRAS'!$A$6:$C$4645,3,FALSE),0)</f>
        <v>71</v>
      </c>
      <c r="V1104">
        <f>IFERROR(VLOOKUP(C1104,'ZIKA VIRUS'!$A$5:$C$2399,3,FALSE),0)</f>
        <v>7</v>
      </c>
      <c r="W1104">
        <f>IFERROR(VLOOKUP(C1104,'FEBRE TIFÓIDE'!$A$5:$C$46,3,FALSE),0)</f>
        <v>0</v>
      </c>
      <c r="X1104">
        <f>IFERROR(VLOOKUP(C1104,HANTAVIROSE!$A$5:$C$153,3,FALSE),0)</f>
        <v>0</v>
      </c>
      <c r="Y1104">
        <f>IFERROR(VLOOKUP(C1104,MENINGITE!$A$5:$C$447,3,FALSE),0)</f>
        <v>0</v>
      </c>
      <c r="Z1104">
        <f>IFERROR(VLOOKUP(C1104,RAIVA!$A$5:$C$16,3,FALSE),0)</f>
        <v>0</v>
      </c>
    </row>
    <row r="1105" spans="1:26" x14ac:dyDescent="0.3">
      <c r="A1105" s="2" t="s">
        <v>4490</v>
      </c>
      <c r="B1105" s="2" t="s">
        <v>4656</v>
      </c>
      <c r="C1105" s="2">
        <v>220245</v>
      </c>
      <c r="D1105" s="2">
        <v>2202455</v>
      </c>
      <c r="E1105" s="2" t="s">
        <v>4490</v>
      </c>
      <c r="F1105" s="2" t="s">
        <v>4656</v>
      </c>
      <c r="G1105" s="2">
        <f>IFERROR(VLOOKUP(D1105,Coordenadas!$A$2:$D$5571,3,FALSE),0)</f>
        <v>-8.4965499999999992</v>
      </c>
      <c r="H1105" s="2">
        <f>IFERROR(VLOOKUP(D1105,Coordenadas!$A$2:$D$5571,4,FALSE),0)</f>
        <v>-41.814</v>
      </c>
      <c r="I1105" s="2" t="s">
        <v>5324</v>
      </c>
      <c r="J1105" s="2">
        <v>3878</v>
      </c>
      <c r="K1105" s="2" t="s">
        <v>5332</v>
      </c>
      <c r="L1105" s="2">
        <f>IFERROR(VLOOKUP(C1105,BOTULISMO!$A$3:$C$19,3,FALSE),0)</f>
        <v>0</v>
      </c>
      <c r="M1105" s="2">
        <f>IFERROR(VLOOKUP(C1105,'LEISHMANIOSE VISCERAL'!$A$4:$C$454,3,FALSE),0)</f>
        <v>0</v>
      </c>
      <c r="N1105" s="2">
        <f>IFERROR(VLOOKUP(C1105,'LEISHMANIOSE TEGUMENTAR'!$A$4:$C$1681,3,FALSE),0)</f>
        <v>0</v>
      </c>
      <c r="O1105" s="2">
        <f>IFERROR(VLOOKUP(C1105,'FEBRE AMARELA'!$A$4:$C$38,3,FALSE),0)</f>
        <v>0</v>
      </c>
      <c r="P1105" s="2">
        <f>IFERROR(VLOOKUP(C1105,DENGUE!$A$5:$C$4097,3,FALSE),0)</f>
        <v>0</v>
      </c>
      <c r="Q1105" s="2">
        <f>IFERROR(VLOOKUP(C1105,'HEPATITE VIRAL'!$A$5:$C$3162,3,FALSE),0)</f>
        <v>1</v>
      </c>
      <c r="R1105" s="2">
        <f>IFERROR(VLOOKUP(C1105,'FEBRE MACULOSA'!$A$5:$C$181,3,FALSE),0)</f>
        <v>0</v>
      </c>
      <c r="S1105" s="2">
        <f>IFERROR(VLOOKUP(C1105,LEPTOSPIROSE!$A$5:$C$1176,3,FALSE),0)</f>
        <v>0</v>
      </c>
      <c r="T1105" s="2">
        <f>IFERROR(VLOOKUP(C1105,'DOENÇA DE CHAGAS'!$A$5:$C$100,3,FALSE),0)</f>
        <v>0</v>
      </c>
      <c r="U1105" s="2">
        <f>IFERROR(VLOOKUP(C1105,'PICADAS DE COBRAS'!$A$6:$C$4645,3,FALSE),0)</f>
        <v>11</v>
      </c>
      <c r="V1105">
        <f>IFERROR(VLOOKUP(C1105,'ZIKA VIRUS'!$A$5:$C$2399,3,FALSE),0)</f>
        <v>0</v>
      </c>
      <c r="W1105">
        <f>IFERROR(VLOOKUP(C1105,'FEBRE TIFÓIDE'!$A$5:$C$46,3,FALSE),0)</f>
        <v>0</v>
      </c>
      <c r="X1105">
        <f>IFERROR(VLOOKUP(C1105,HANTAVIROSE!$A$5:$C$153,3,FALSE),0)</f>
        <v>0</v>
      </c>
      <c r="Y1105">
        <f>IFERROR(VLOOKUP(C1105,MENINGITE!$A$5:$C$447,3,FALSE),0)</f>
        <v>0</v>
      </c>
      <c r="Z1105">
        <f>IFERROR(VLOOKUP(C1105,RAIVA!$A$5:$C$16,3,FALSE),0)</f>
        <v>0</v>
      </c>
    </row>
    <row r="1106" spans="1:26" x14ac:dyDescent="0.3">
      <c r="A1106" s="2" t="s">
        <v>1256</v>
      </c>
      <c r="B1106" s="2" t="s">
        <v>1572</v>
      </c>
      <c r="C1106" s="2">
        <v>410460</v>
      </c>
      <c r="D1106" s="2">
        <v>4104600</v>
      </c>
      <c r="E1106" s="2" t="s">
        <v>1256</v>
      </c>
      <c r="F1106" s="2" t="s">
        <v>1572</v>
      </c>
      <c r="G1106" s="2">
        <f>IFERROR(VLOOKUP(D1106,Coordenadas!$A$2:$D$5571,3,FALSE),0)</f>
        <v>-25.4816</v>
      </c>
      <c r="H1106" s="2">
        <f>IFERROR(VLOOKUP(D1106,Coordenadas!$A$2:$D$5571,4,FALSE),0)</f>
        <v>-53.611199999999997</v>
      </c>
      <c r="I1106" s="2" t="s">
        <v>5326</v>
      </c>
      <c r="J1106" s="2">
        <v>14970</v>
      </c>
      <c r="K1106" s="2" t="s">
        <v>5332</v>
      </c>
      <c r="L1106" s="2">
        <f>IFERROR(VLOOKUP(C1106,BOTULISMO!$A$3:$C$19,3,FALSE),0)</f>
        <v>0</v>
      </c>
      <c r="M1106" s="2">
        <f>IFERROR(VLOOKUP(C1106,'LEISHMANIOSE VISCERAL'!$A$4:$C$454,3,FALSE),0)</f>
        <v>0</v>
      </c>
      <c r="N1106" s="2">
        <f>IFERROR(VLOOKUP(C1106,'LEISHMANIOSE TEGUMENTAR'!$A$4:$C$1681,3,FALSE),0)</f>
        <v>1</v>
      </c>
      <c r="O1106" s="2">
        <f>IFERROR(VLOOKUP(C1106,'FEBRE AMARELA'!$A$4:$C$38,3,FALSE),0)</f>
        <v>0</v>
      </c>
      <c r="P1106" s="2">
        <f>IFERROR(VLOOKUP(C1106,DENGUE!$A$5:$C$4097,3,FALSE),0)</f>
        <v>861</v>
      </c>
      <c r="Q1106" s="2">
        <f>IFERROR(VLOOKUP(C1106,'HEPATITE VIRAL'!$A$5:$C$3162,3,FALSE),0)</f>
        <v>16</v>
      </c>
      <c r="R1106" s="2">
        <f>IFERROR(VLOOKUP(C1106,'FEBRE MACULOSA'!$A$5:$C$181,3,FALSE),0)</f>
        <v>0</v>
      </c>
      <c r="S1106" s="2">
        <f>IFERROR(VLOOKUP(C1106,LEPTOSPIROSE!$A$5:$C$1176,3,FALSE),0)</f>
        <v>1</v>
      </c>
      <c r="T1106" s="2">
        <f>IFERROR(VLOOKUP(C1106,'DOENÇA DE CHAGAS'!$A$5:$C$100,3,FALSE),0)</f>
        <v>0</v>
      </c>
      <c r="U1106" s="2">
        <f>IFERROR(VLOOKUP(C1106,'PICADAS DE COBRAS'!$A$6:$C$4645,3,FALSE),0)</f>
        <v>27</v>
      </c>
      <c r="V1106">
        <f>IFERROR(VLOOKUP(C1106,'ZIKA VIRUS'!$A$5:$C$2399,3,FALSE),0)</f>
        <v>2</v>
      </c>
      <c r="W1106">
        <f>IFERROR(VLOOKUP(C1106,'FEBRE TIFÓIDE'!$A$5:$C$46,3,FALSE),0)</f>
        <v>0</v>
      </c>
      <c r="X1106">
        <f>IFERROR(VLOOKUP(C1106,HANTAVIROSE!$A$5:$C$153,3,FALSE),0)</f>
        <v>0</v>
      </c>
      <c r="Y1106">
        <f>IFERROR(VLOOKUP(C1106,MENINGITE!$A$5:$C$447,3,FALSE),0)</f>
        <v>0</v>
      </c>
      <c r="Z1106">
        <f>IFERROR(VLOOKUP(C1106,RAIVA!$A$5:$C$16,3,FALSE),0)</f>
        <v>0</v>
      </c>
    </row>
    <row r="1107" spans="1:26" x14ac:dyDescent="0.3">
      <c r="A1107" s="2" t="s">
        <v>5044</v>
      </c>
      <c r="B1107" s="2" t="s">
        <v>5146</v>
      </c>
      <c r="C1107" s="2">
        <v>150230</v>
      </c>
      <c r="D1107" s="2">
        <v>1502301</v>
      </c>
      <c r="E1107" s="2" t="s">
        <v>5044</v>
      </c>
      <c r="F1107" s="2" t="s">
        <v>5146</v>
      </c>
      <c r="G1107" s="2">
        <f>IFERROR(VLOOKUP(D1107,Coordenadas!$A$2:$D$5571,3,FALSE),0)</f>
        <v>-1.7478499999999999</v>
      </c>
      <c r="H1107" s="2">
        <f>IFERROR(VLOOKUP(D1107,Coordenadas!$A$2:$D$5571,4,FALSE),0)</f>
        <v>-47.062899999999999</v>
      </c>
      <c r="I1107" s="2" t="s">
        <v>5323</v>
      </c>
      <c r="J1107" s="2">
        <v>51893</v>
      </c>
      <c r="K1107" s="2" t="s">
        <v>5331</v>
      </c>
      <c r="L1107" s="2">
        <f>IFERROR(VLOOKUP(C1107,BOTULISMO!$A$3:$C$19,3,FALSE),0)</f>
        <v>0</v>
      </c>
      <c r="M1107" s="2">
        <f>IFERROR(VLOOKUP(C1107,'LEISHMANIOSE VISCERAL'!$A$4:$C$454,3,FALSE),0)</f>
        <v>0</v>
      </c>
      <c r="N1107" s="2">
        <f>IFERROR(VLOOKUP(C1107,'LEISHMANIOSE TEGUMENTAR'!$A$4:$C$1681,3,FALSE),0)</f>
        <v>8</v>
      </c>
      <c r="O1107" s="2">
        <f>IFERROR(VLOOKUP(C1107,'FEBRE AMARELA'!$A$4:$C$38,3,FALSE),0)</f>
        <v>0</v>
      </c>
      <c r="P1107" s="2">
        <f>IFERROR(VLOOKUP(C1107,DENGUE!$A$5:$C$4097,3,FALSE),0)</f>
        <v>0</v>
      </c>
      <c r="Q1107" s="2">
        <f>IFERROR(VLOOKUP(C1107,'HEPATITE VIRAL'!$A$5:$C$3162,3,FALSE),0)</f>
        <v>9</v>
      </c>
      <c r="R1107" s="2">
        <f>IFERROR(VLOOKUP(C1107,'FEBRE MACULOSA'!$A$5:$C$181,3,FALSE),0)</f>
        <v>0</v>
      </c>
      <c r="S1107" s="2">
        <f>IFERROR(VLOOKUP(C1107,LEPTOSPIROSE!$A$5:$C$1176,3,FALSE),0)</f>
        <v>0</v>
      </c>
      <c r="T1107" s="2">
        <f>IFERROR(VLOOKUP(C1107,'DOENÇA DE CHAGAS'!$A$5:$C$100,3,FALSE),0)</f>
        <v>0</v>
      </c>
      <c r="U1107" s="2">
        <f>IFERROR(VLOOKUP(C1107,'PICADAS DE COBRAS'!$A$6:$C$4645,3,FALSE),0)</f>
        <v>25</v>
      </c>
      <c r="V1107">
        <f>IFERROR(VLOOKUP(C1107,'ZIKA VIRUS'!$A$5:$C$2399,3,FALSE),0)</f>
        <v>1</v>
      </c>
      <c r="W1107">
        <f>IFERROR(VLOOKUP(C1107,'FEBRE TIFÓIDE'!$A$5:$C$46,3,FALSE),0)</f>
        <v>0</v>
      </c>
      <c r="X1107">
        <f>IFERROR(VLOOKUP(C1107,HANTAVIROSE!$A$5:$C$153,3,FALSE),0)</f>
        <v>0</v>
      </c>
      <c r="Y1107">
        <f>IFERROR(VLOOKUP(C1107,MENINGITE!$A$5:$C$447,3,FALSE),0)</f>
        <v>0</v>
      </c>
      <c r="Z1107">
        <f>IFERROR(VLOOKUP(C1107,RAIVA!$A$5:$C$16,3,FALSE),0)</f>
        <v>0</v>
      </c>
    </row>
    <row r="1108" spans="1:26" x14ac:dyDescent="0.3">
      <c r="A1108" s="2" t="s">
        <v>2425</v>
      </c>
      <c r="B1108" s="2" t="s">
        <v>3122</v>
      </c>
      <c r="C1108" s="2">
        <v>311280</v>
      </c>
      <c r="D1108" s="2">
        <v>3112802</v>
      </c>
      <c r="E1108" s="2" t="s">
        <v>2425</v>
      </c>
      <c r="F1108" s="2" t="s">
        <v>3122</v>
      </c>
      <c r="G1108" s="2">
        <f>IFERROR(VLOOKUP(D1108,Coordenadas!$A$2:$D$5571,3,FALSE),0)</f>
        <v>-20.616399999999999</v>
      </c>
      <c r="H1108" s="2">
        <f>IFERROR(VLOOKUP(D1108,Coordenadas!$A$2:$D$5571,4,FALSE),0)</f>
        <v>-46.049300000000002</v>
      </c>
      <c r="I1108" s="2" t="s">
        <v>5325</v>
      </c>
      <c r="J1108" s="2">
        <v>8183</v>
      </c>
      <c r="K1108" s="2" t="s">
        <v>5332</v>
      </c>
      <c r="L1108" s="2">
        <f>IFERROR(VLOOKUP(C1108,BOTULISMO!$A$3:$C$19,3,FALSE),0)</f>
        <v>0</v>
      </c>
      <c r="M1108" s="2">
        <f>IFERROR(VLOOKUP(C1108,'LEISHMANIOSE VISCERAL'!$A$4:$C$454,3,FALSE),0)</f>
        <v>0</v>
      </c>
      <c r="N1108" s="2">
        <f>IFERROR(VLOOKUP(C1108,'LEISHMANIOSE TEGUMENTAR'!$A$4:$C$1681,3,FALSE),0)</f>
        <v>0</v>
      </c>
      <c r="O1108" s="2">
        <f>IFERROR(VLOOKUP(C1108,'FEBRE AMARELA'!$A$4:$C$38,3,FALSE),0)</f>
        <v>0</v>
      </c>
      <c r="P1108" s="2">
        <f>IFERROR(VLOOKUP(C1108,DENGUE!$A$5:$C$4097,3,FALSE),0)</f>
        <v>121</v>
      </c>
      <c r="Q1108" s="2">
        <f>IFERROR(VLOOKUP(C1108,'HEPATITE VIRAL'!$A$5:$C$3162,3,FALSE),0)</f>
        <v>1</v>
      </c>
      <c r="R1108" s="2">
        <f>IFERROR(VLOOKUP(C1108,'FEBRE MACULOSA'!$A$5:$C$181,3,FALSE),0)</f>
        <v>0</v>
      </c>
      <c r="S1108" s="2">
        <f>IFERROR(VLOOKUP(C1108,LEPTOSPIROSE!$A$5:$C$1176,3,FALSE),0)</f>
        <v>0</v>
      </c>
      <c r="T1108" s="2">
        <f>IFERROR(VLOOKUP(C1108,'DOENÇA DE CHAGAS'!$A$5:$C$100,3,FALSE),0)</f>
        <v>0</v>
      </c>
      <c r="U1108" s="2">
        <f>IFERROR(VLOOKUP(C1108,'PICADAS DE COBRAS'!$A$6:$C$4645,3,FALSE),0)</f>
        <v>47</v>
      </c>
      <c r="V1108">
        <f>IFERROR(VLOOKUP(C1108,'ZIKA VIRUS'!$A$5:$C$2399,3,FALSE),0)</f>
        <v>0</v>
      </c>
      <c r="W1108">
        <f>IFERROR(VLOOKUP(C1108,'FEBRE TIFÓIDE'!$A$5:$C$46,3,FALSE),0)</f>
        <v>0</v>
      </c>
      <c r="X1108">
        <f>IFERROR(VLOOKUP(C1108,HANTAVIROSE!$A$5:$C$153,3,FALSE),0)</f>
        <v>0</v>
      </c>
      <c r="Y1108">
        <f>IFERROR(VLOOKUP(C1108,MENINGITE!$A$5:$C$447,3,FALSE),0)</f>
        <v>0</v>
      </c>
      <c r="Z1108">
        <f>IFERROR(VLOOKUP(C1108,RAIVA!$A$5:$C$16,3,FALSE),0)</f>
        <v>0</v>
      </c>
    </row>
    <row r="1109" spans="1:26" x14ac:dyDescent="0.3">
      <c r="A1109" s="2" t="s">
        <v>1637</v>
      </c>
      <c r="B1109" s="2" t="s">
        <v>2140</v>
      </c>
      <c r="C1109" s="2">
        <v>351040</v>
      </c>
      <c r="D1109" s="2">
        <v>3510401</v>
      </c>
      <c r="E1109" s="2" t="s">
        <v>1637</v>
      </c>
      <c r="F1109" s="2" t="s">
        <v>2140</v>
      </c>
      <c r="G1109" s="2">
        <f>IFERROR(VLOOKUP(D1109,Coordenadas!$A$2:$D$5571,3,FALSE),0)</f>
        <v>-22.995100000000001</v>
      </c>
      <c r="H1109" s="2">
        <f>IFERROR(VLOOKUP(D1109,Coordenadas!$A$2:$D$5571,4,FALSE),0)</f>
        <v>-47.507100000000001</v>
      </c>
      <c r="I1109" s="2" t="s">
        <v>5325</v>
      </c>
      <c r="J1109" s="2">
        <v>48576</v>
      </c>
      <c r="K1109" s="2" t="s">
        <v>5330</v>
      </c>
      <c r="L1109" s="2">
        <f>IFERROR(VLOOKUP(C1109,BOTULISMO!$A$3:$C$19,3,FALSE),0)</f>
        <v>0</v>
      </c>
      <c r="M1109" s="2">
        <f>IFERROR(VLOOKUP(C1109,'LEISHMANIOSE VISCERAL'!$A$4:$C$454,3,FALSE),0)</f>
        <v>0</v>
      </c>
      <c r="N1109" s="2">
        <f>IFERROR(VLOOKUP(C1109,'LEISHMANIOSE TEGUMENTAR'!$A$4:$C$1681,3,FALSE),0)</f>
        <v>1</v>
      </c>
      <c r="O1109" s="2">
        <f>IFERROR(VLOOKUP(C1109,'FEBRE AMARELA'!$A$4:$C$38,3,FALSE),0)</f>
        <v>0</v>
      </c>
      <c r="P1109" s="2">
        <f>IFERROR(VLOOKUP(C1109,DENGUE!$A$5:$C$4097,3,FALSE),0)</f>
        <v>52</v>
      </c>
      <c r="Q1109" s="2">
        <f>IFERROR(VLOOKUP(C1109,'HEPATITE VIRAL'!$A$5:$C$3162,3,FALSE),0)</f>
        <v>26</v>
      </c>
      <c r="R1109" s="2">
        <f>IFERROR(VLOOKUP(C1109,'FEBRE MACULOSA'!$A$5:$C$181,3,FALSE),0)</f>
        <v>0</v>
      </c>
      <c r="S1109" s="2">
        <f>IFERROR(VLOOKUP(C1109,LEPTOSPIROSE!$A$5:$C$1176,3,FALSE),0)</f>
        <v>0</v>
      </c>
      <c r="T1109" s="2">
        <f>IFERROR(VLOOKUP(C1109,'DOENÇA DE CHAGAS'!$A$5:$C$100,3,FALSE),0)</f>
        <v>0</v>
      </c>
      <c r="U1109" s="2">
        <f>IFERROR(VLOOKUP(C1109,'PICADAS DE COBRAS'!$A$6:$C$4645,3,FALSE),0)</f>
        <v>112</v>
      </c>
      <c r="V1109">
        <f>IFERROR(VLOOKUP(C1109,'ZIKA VIRUS'!$A$5:$C$2399,3,FALSE),0)</f>
        <v>2</v>
      </c>
      <c r="W1109">
        <f>IFERROR(VLOOKUP(C1109,'FEBRE TIFÓIDE'!$A$5:$C$46,3,FALSE),0)</f>
        <v>0</v>
      </c>
      <c r="X1109">
        <f>IFERROR(VLOOKUP(C1109,HANTAVIROSE!$A$5:$C$153,3,FALSE),0)</f>
        <v>0</v>
      </c>
      <c r="Y1109">
        <f>IFERROR(VLOOKUP(C1109,MENINGITE!$A$5:$C$447,3,FALSE),0)</f>
        <v>0</v>
      </c>
      <c r="Z1109">
        <f>IFERROR(VLOOKUP(C1109,RAIVA!$A$5:$C$16,3,FALSE),0)</f>
        <v>0</v>
      </c>
    </row>
    <row r="1110" spans="1:26" x14ac:dyDescent="0.3">
      <c r="A1110" s="2" t="s">
        <v>967</v>
      </c>
      <c r="B1110" s="2" t="s">
        <v>1195</v>
      </c>
      <c r="C1110" s="2">
        <v>420395</v>
      </c>
      <c r="D1110" s="2">
        <v>4203956</v>
      </c>
      <c r="E1110" s="2" t="s">
        <v>967</v>
      </c>
      <c r="F1110" s="2" t="s">
        <v>1195</v>
      </c>
      <c r="G1110" s="2">
        <f>IFERROR(VLOOKUP(D1110,Coordenadas!$A$2:$D$5571,3,FALSE),0)</f>
        <v>-28.4498</v>
      </c>
      <c r="H1110" s="2">
        <f>IFERROR(VLOOKUP(D1110,Coordenadas!$A$2:$D$5571,4,FALSE),0)</f>
        <v>-48.963099999999997</v>
      </c>
      <c r="I1110" s="2" t="s">
        <v>5326</v>
      </c>
      <c r="J1110" s="2">
        <v>21674</v>
      </c>
      <c r="K1110" s="2" t="s">
        <v>5330</v>
      </c>
      <c r="L1110" s="2">
        <f>IFERROR(VLOOKUP(C1110,BOTULISMO!$A$3:$C$19,3,FALSE),0)</f>
        <v>0</v>
      </c>
      <c r="M1110" s="2">
        <f>IFERROR(VLOOKUP(C1110,'LEISHMANIOSE VISCERAL'!$A$4:$C$454,3,FALSE),0)</f>
        <v>0</v>
      </c>
      <c r="N1110" s="2">
        <f>IFERROR(VLOOKUP(C1110,'LEISHMANIOSE TEGUMENTAR'!$A$4:$C$1681,3,FALSE),0)</f>
        <v>0</v>
      </c>
      <c r="O1110" s="2">
        <f>IFERROR(VLOOKUP(C1110,'FEBRE AMARELA'!$A$4:$C$38,3,FALSE),0)</f>
        <v>0</v>
      </c>
      <c r="P1110" s="2">
        <f>IFERROR(VLOOKUP(C1110,DENGUE!$A$5:$C$4097,3,FALSE),0)</f>
        <v>0</v>
      </c>
      <c r="Q1110" s="2">
        <f>IFERROR(VLOOKUP(C1110,'HEPATITE VIRAL'!$A$5:$C$3162,3,FALSE),0)</f>
        <v>27</v>
      </c>
      <c r="R1110" s="2">
        <f>IFERROR(VLOOKUP(C1110,'FEBRE MACULOSA'!$A$5:$C$181,3,FALSE),0)</f>
        <v>0</v>
      </c>
      <c r="S1110" s="2">
        <f>IFERROR(VLOOKUP(C1110,LEPTOSPIROSE!$A$5:$C$1176,3,FALSE),0)</f>
        <v>2</v>
      </c>
      <c r="T1110" s="2">
        <f>IFERROR(VLOOKUP(C1110,'DOENÇA DE CHAGAS'!$A$5:$C$100,3,FALSE),0)</f>
        <v>0</v>
      </c>
      <c r="U1110" s="2">
        <f>IFERROR(VLOOKUP(C1110,'PICADAS DE COBRAS'!$A$6:$C$4645,3,FALSE),0)</f>
        <v>6</v>
      </c>
      <c r="V1110">
        <f>IFERROR(VLOOKUP(C1110,'ZIKA VIRUS'!$A$5:$C$2399,3,FALSE),0)</f>
        <v>0</v>
      </c>
      <c r="W1110">
        <f>IFERROR(VLOOKUP(C1110,'FEBRE TIFÓIDE'!$A$5:$C$46,3,FALSE),0)</f>
        <v>0</v>
      </c>
      <c r="X1110">
        <f>IFERROR(VLOOKUP(C1110,HANTAVIROSE!$A$5:$C$153,3,FALSE),0)</f>
        <v>0</v>
      </c>
      <c r="Y1110">
        <f>IFERROR(VLOOKUP(C1110,MENINGITE!$A$5:$C$447,3,FALSE),0)</f>
        <v>0</v>
      </c>
      <c r="Z1110">
        <f>IFERROR(VLOOKUP(C1110,RAIVA!$A$5:$C$16,3,FALSE),0)</f>
        <v>0</v>
      </c>
    </row>
    <row r="1111" spans="1:26" x14ac:dyDescent="0.3">
      <c r="A1111" s="2" t="s">
        <v>470</v>
      </c>
      <c r="B1111" s="2" t="s">
        <v>880</v>
      </c>
      <c r="C1111" s="2">
        <v>430467</v>
      </c>
      <c r="D1111" s="2">
        <v>4304671</v>
      </c>
      <c r="E1111" s="2" t="s">
        <v>470</v>
      </c>
      <c r="F1111" s="2" t="s">
        <v>880</v>
      </c>
      <c r="G1111" s="2">
        <f>IFERROR(VLOOKUP(D1111,Coordenadas!$A$2:$D$5571,3,FALSE),0)</f>
        <v>-30.138300000000001</v>
      </c>
      <c r="H1111" s="2">
        <f>IFERROR(VLOOKUP(D1111,Coordenadas!$A$2:$D$5571,4,FALSE),0)</f>
        <v>-50.5152</v>
      </c>
      <c r="I1111" s="2" t="s">
        <v>5326</v>
      </c>
      <c r="J1111" s="2">
        <v>3890</v>
      </c>
      <c r="K1111" s="2" t="s">
        <v>5332</v>
      </c>
      <c r="L1111" s="2">
        <f>IFERROR(VLOOKUP(C1111,BOTULISMO!$A$3:$C$19,3,FALSE),0)</f>
        <v>0</v>
      </c>
      <c r="M1111" s="2">
        <f>IFERROR(VLOOKUP(C1111,'LEISHMANIOSE VISCERAL'!$A$4:$C$454,3,FALSE),0)</f>
        <v>0</v>
      </c>
      <c r="N1111" s="2">
        <f>IFERROR(VLOOKUP(C1111,'LEISHMANIOSE TEGUMENTAR'!$A$4:$C$1681,3,FALSE),0)</f>
        <v>0</v>
      </c>
      <c r="O1111" s="2">
        <f>IFERROR(VLOOKUP(C1111,'FEBRE AMARELA'!$A$4:$C$38,3,FALSE),0)</f>
        <v>0</v>
      </c>
      <c r="P1111" s="2">
        <f>IFERROR(VLOOKUP(C1111,DENGUE!$A$5:$C$4097,3,FALSE),0)</f>
        <v>0</v>
      </c>
      <c r="Q1111" s="2">
        <f>IFERROR(VLOOKUP(C1111,'HEPATITE VIRAL'!$A$5:$C$3162,3,FALSE),0)</f>
        <v>3</v>
      </c>
      <c r="R1111" s="2">
        <f>IFERROR(VLOOKUP(C1111,'FEBRE MACULOSA'!$A$5:$C$181,3,FALSE),0)</f>
        <v>0</v>
      </c>
      <c r="S1111" s="2">
        <f>IFERROR(VLOOKUP(C1111,LEPTOSPIROSE!$A$5:$C$1176,3,FALSE),0)</f>
        <v>8</v>
      </c>
      <c r="T1111" s="2">
        <f>IFERROR(VLOOKUP(C1111,'DOENÇA DE CHAGAS'!$A$5:$C$100,3,FALSE),0)</f>
        <v>0</v>
      </c>
      <c r="U1111" s="2">
        <f>IFERROR(VLOOKUP(C1111,'PICADAS DE COBRAS'!$A$6:$C$4645,3,FALSE),0)</f>
        <v>2</v>
      </c>
      <c r="V1111">
        <f>IFERROR(VLOOKUP(C1111,'ZIKA VIRUS'!$A$5:$C$2399,3,FALSE),0)</f>
        <v>0</v>
      </c>
      <c r="W1111">
        <f>IFERROR(VLOOKUP(C1111,'FEBRE TIFÓIDE'!$A$5:$C$46,3,FALSE),0)</f>
        <v>0</v>
      </c>
      <c r="X1111">
        <f>IFERROR(VLOOKUP(C1111,HANTAVIROSE!$A$5:$C$153,3,FALSE),0)</f>
        <v>0</v>
      </c>
      <c r="Y1111">
        <f>IFERROR(VLOOKUP(C1111,MENINGITE!$A$5:$C$447,3,FALSE),0)</f>
        <v>0</v>
      </c>
      <c r="Z1111">
        <f>IFERROR(VLOOKUP(C1111,RAIVA!$A$5:$C$16,3,FALSE),0)</f>
        <v>0</v>
      </c>
    </row>
    <row r="1112" spans="1:26" x14ac:dyDescent="0.3">
      <c r="A1112" s="2" t="s">
        <v>5249</v>
      </c>
      <c r="B1112" s="2" t="s">
        <v>5264</v>
      </c>
      <c r="C1112" s="2">
        <v>120017</v>
      </c>
      <c r="D1112" s="2">
        <v>1200179</v>
      </c>
      <c r="E1112" s="2" t="s">
        <v>5249</v>
      </c>
      <c r="F1112" s="2" t="s">
        <v>5264</v>
      </c>
      <c r="G1112" s="2">
        <f>IFERROR(VLOOKUP(D1112,Coordenadas!$A$2:$D$5571,3,FALSE),0)</f>
        <v>-10.566000000000001</v>
      </c>
      <c r="H1112" s="2">
        <f>IFERROR(VLOOKUP(D1112,Coordenadas!$A$2:$D$5571,4,FALSE),0)</f>
        <v>-67.686000000000007</v>
      </c>
      <c r="I1112" s="2" t="s">
        <v>5323</v>
      </c>
      <c r="J1112" s="2">
        <v>8798</v>
      </c>
      <c r="K1112" s="2" t="s">
        <v>5332</v>
      </c>
      <c r="L1112" s="2">
        <f>IFERROR(VLOOKUP(C1112,BOTULISMO!$A$3:$C$19,3,FALSE),0)</f>
        <v>0</v>
      </c>
      <c r="M1112" s="2">
        <f>IFERROR(VLOOKUP(C1112,'LEISHMANIOSE VISCERAL'!$A$4:$C$454,3,FALSE),0)</f>
        <v>0</v>
      </c>
      <c r="N1112" s="2">
        <f>IFERROR(VLOOKUP(C1112,'LEISHMANIOSE TEGUMENTAR'!$A$4:$C$1681,3,FALSE),0)</f>
        <v>40</v>
      </c>
      <c r="O1112" s="2">
        <f>IFERROR(VLOOKUP(C1112,'FEBRE AMARELA'!$A$4:$C$38,3,FALSE),0)</f>
        <v>0</v>
      </c>
      <c r="P1112" s="2">
        <f>IFERROR(VLOOKUP(C1112,DENGUE!$A$5:$C$4097,3,FALSE),0)</f>
        <v>1</v>
      </c>
      <c r="Q1112" s="2">
        <f>IFERROR(VLOOKUP(C1112,'HEPATITE VIRAL'!$A$5:$C$3162,3,FALSE),0)</f>
        <v>9</v>
      </c>
      <c r="R1112" s="2">
        <f>IFERROR(VLOOKUP(C1112,'FEBRE MACULOSA'!$A$5:$C$181,3,FALSE),0)</f>
        <v>0</v>
      </c>
      <c r="S1112" s="2">
        <f>IFERROR(VLOOKUP(C1112,LEPTOSPIROSE!$A$5:$C$1176,3,FALSE),0)</f>
        <v>1</v>
      </c>
      <c r="T1112" s="2">
        <f>IFERROR(VLOOKUP(C1112,'DOENÇA DE CHAGAS'!$A$5:$C$100,3,FALSE),0)</f>
        <v>0</v>
      </c>
      <c r="U1112" s="2">
        <f>IFERROR(VLOOKUP(C1112,'PICADAS DE COBRAS'!$A$6:$C$4645,3,FALSE),0)</f>
        <v>0</v>
      </c>
      <c r="V1112">
        <f>IFERROR(VLOOKUP(C1112,'ZIKA VIRUS'!$A$5:$C$2399,3,FALSE),0)</f>
        <v>3</v>
      </c>
      <c r="W1112">
        <f>IFERROR(VLOOKUP(C1112,'FEBRE TIFÓIDE'!$A$5:$C$46,3,FALSE),0)</f>
        <v>0</v>
      </c>
      <c r="X1112">
        <f>IFERROR(VLOOKUP(C1112,HANTAVIROSE!$A$5:$C$153,3,FALSE),0)</f>
        <v>0</v>
      </c>
      <c r="Y1112">
        <f>IFERROR(VLOOKUP(C1112,MENINGITE!$A$5:$C$447,3,FALSE),0)</f>
        <v>0</v>
      </c>
      <c r="Z1112">
        <f>IFERROR(VLOOKUP(C1112,RAIVA!$A$5:$C$16,3,FALSE),0)</f>
        <v>0</v>
      </c>
    </row>
    <row r="1113" spans="1:26" x14ac:dyDescent="0.3">
      <c r="A1113" s="2" t="s">
        <v>3816</v>
      </c>
      <c r="B1113" s="2" t="s">
        <v>3949</v>
      </c>
      <c r="C1113" s="2">
        <v>260380</v>
      </c>
      <c r="D1113" s="2">
        <v>2603801</v>
      </c>
      <c r="E1113" s="2" t="s">
        <v>3816</v>
      </c>
      <c r="F1113" s="2" t="s">
        <v>3949</v>
      </c>
      <c r="G1113" s="2">
        <f>IFERROR(VLOOKUP(D1113,Coordenadas!$A$2:$D$5571,3,FALSE),0)</f>
        <v>-8.7342300000000002</v>
      </c>
      <c r="H1113" s="2">
        <f>IFERROR(VLOOKUP(D1113,Coordenadas!$A$2:$D$5571,4,FALSE),0)</f>
        <v>-36.630600000000001</v>
      </c>
      <c r="I1113" s="2" t="s">
        <v>5324</v>
      </c>
      <c r="J1113" s="2">
        <v>19593</v>
      </c>
      <c r="K1113" s="2" t="s">
        <v>5332</v>
      </c>
      <c r="L1113" s="2">
        <f>IFERROR(VLOOKUP(C1113,BOTULISMO!$A$3:$C$19,3,FALSE),0)</f>
        <v>0</v>
      </c>
      <c r="M1113" s="2">
        <f>IFERROR(VLOOKUP(C1113,'LEISHMANIOSE VISCERAL'!$A$4:$C$454,3,FALSE),0)</f>
        <v>0</v>
      </c>
      <c r="N1113" s="2">
        <f>IFERROR(VLOOKUP(C1113,'LEISHMANIOSE TEGUMENTAR'!$A$4:$C$1681,3,FALSE),0)</f>
        <v>0</v>
      </c>
      <c r="O1113" s="2">
        <f>IFERROR(VLOOKUP(C1113,'FEBRE AMARELA'!$A$4:$C$38,3,FALSE),0)</f>
        <v>0</v>
      </c>
      <c r="P1113" s="2">
        <f>IFERROR(VLOOKUP(C1113,DENGUE!$A$5:$C$4097,3,FALSE),0)</f>
        <v>18</v>
      </c>
      <c r="Q1113" s="2">
        <f>IFERROR(VLOOKUP(C1113,'HEPATITE VIRAL'!$A$5:$C$3162,3,FALSE),0)</f>
        <v>0</v>
      </c>
      <c r="R1113" s="2">
        <f>IFERROR(VLOOKUP(C1113,'FEBRE MACULOSA'!$A$5:$C$181,3,FALSE),0)</f>
        <v>0</v>
      </c>
      <c r="S1113" s="2">
        <f>IFERROR(VLOOKUP(C1113,LEPTOSPIROSE!$A$5:$C$1176,3,FALSE),0)</f>
        <v>0</v>
      </c>
      <c r="T1113" s="2">
        <f>IFERROR(VLOOKUP(C1113,'DOENÇA DE CHAGAS'!$A$5:$C$100,3,FALSE),0)</f>
        <v>0</v>
      </c>
      <c r="U1113" s="2">
        <f>IFERROR(VLOOKUP(C1113,'PICADAS DE COBRAS'!$A$6:$C$4645,3,FALSE),0)</f>
        <v>30</v>
      </c>
      <c r="V1113">
        <f>IFERROR(VLOOKUP(C1113,'ZIKA VIRUS'!$A$5:$C$2399,3,FALSE),0)</f>
        <v>0</v>
      </c>
      <c r="W1113">
        <f>IFERROR(VLOOKUP(C1113,'FEBRE TIFÓIDE'!$A$5:$C$46,3,FALSE),0)</f>
        <v>0</v>
      </c>
      <c r="X1113">
        <f>IFERROR(VLOOKUP(C1113,HANTAVIROSE!$A$5:$C$153,3,FALSE),0)</f>
        <v>0</v>
      </c>
      <c r="Y1113">
        <f>IFERROR(VLOOKUP(C1113,MENINGITE!$A$5:$C$447,3,FALSE),0)</f>
        <v>0</v>
      </c>
      <c r="Z1113">
        <f>IFERROR(VLOOKUP(C1113,RAIVA!$A$5:$C$16,3,FALSE),0)</f>
        <v>0</v>
      </c>
    </row>
    <row r="1114" spans="1:26" x14ac:dyDescent="0.3">
      <c r="A1114" s="2" t="s">
        <v>2425</v>
      </c>
      <c r="B1114" s="2" t="s">
        <v>3121</v>
      </c>
      <c r="C1114" s="2">
        <v>311290</v>
      </c>
      <c r="D1114" s="2">
        <v>3112901</v>
      </c>
      <c r="E1114" s="2" t="s">
        <v>2425</v>
      </c>
      <c r="F1114" s="2" t="s">
        <v>3121</v>
      </c>
      <c r="G1114" s="2">
        <f>IFERROR(VLOOKUP(D1114,Coordenadas!$A$2:$D$5571,3,FALSE),0)</f>
        <v>-20.170300000000001</v>
      </c>
      <c r="H1114" s="2">
        <f>IFERROR(VLOOKUP(D1114,Coordenadas!$A$2:$D$5571,4,FALSE),0)</f>
        <v>-42.268300000000004</v>
      </c>
      <c r="I1114" s="2" t="s">
        <v>5325</v>
      </c>
      <c r="J1114" s="2">
        <v>9030</v>
      </c>
      <c r="K1114" s="2" t="s">
        <v>5332</v>
      </c>
      <c r="L1114" s="2">
        <f>IFERROR(VLOOKUP(C1114,BOTULISMO!$A$3:$C$19,3,FALSE),0)</f>
        <v>0</v>
      </c>
      <c r="M1114" s="2">
        <f>IFERROR(VLOOKUP(C1114,'LEISHMANIOSE VISCERAL'!$A$4:$C$454,3,FALSE),0)</f>
        <v>0</v>
      </c>
      <c r="N1114" s="2">
        <f>IFERROR(VLOOKUP(C1114,'LEISHMANIOSE TEGUMENTAR'!$A$4:$C$1681,3,FALSE),0)</f>
        <v>4</v>
      </c>
      <c r="O1114" s="2">
        <f>IFERROR(VLOOKUP(C1114,'FEBRE AMARELA'!$A$4:$C$38,3,FALSE),0)</f>
        <v>0</v>
      </c>
      <c r="P1114" s="2">
        <f>IFERROR(VLOOKUP(C1114,DENGUE!$A$5:$C$4097,3,FALSE),0)</f>
        <v>3</v>
      </c>
      <c r="Q1114" s="2">
        <f>IFERROR(VLOOKUP(C1114,'HEPATITE VIRAL'!$A$5:$C$3162,3,FALSE),0)</f>
        <v>0</v>
      </c>
      <c r="R1114" s="2">
        <f>IFERROR(VLOOKUP(C1114,'FEBRE MACULOSA'!$A$5:$C$181,3,FALSE),0)</f>
        <v>0</v>
      </c>
      <c r="S1114" s="2">
        <f>IFERROR(VLOOKUP(C1114,LEPTOSPIROSE!$A$5:$C$1176,3,FALSE),0)</f>
        <v>0</v>
      </c>
      <c r="T1114" s="2">
        <f>IFERROR(VLOOKUP(C1114,'DOENÇA DE CHAGAS'!$A$5:$C$100,3,FALSE),0)</f>
        <v>0</v>
      </c>
      <c r="U1114" s="2">
        <f>IFERROR(VLOOKUP(C1114,'PICADAS DE COBRAS'!$A$6:$C$4645,3,FALSE),0)</f>
        <v>125</v>
      </c>
      <c r="V1114">
        <f>IFERROR(VLOOKUP(C1114,'ZIKA VIRUS'!$A$5:$C$2399,3,FALSE),0)</f>
        <v>0</v>
      </c>
      <c r="W1114">
        <f>IFERROR(VLOOKUP(C1114,'FEBRE TIFÓIDE'!$A$5:$C$46,3,FALSE),0)</f>
        <v>0</v>
      </c>
      <c r="X1114">
        <f>IFERROR(VLOOKUP(C1114,HANTAVIROSE!$A$5:$C$153,3,FALSE),0)</f>
        <v>0</v>
      </c>
      <c r="Y1114">
        <f>IFERROR(VLOOKUP(C1114,MENINGITE!$A$5:$C$447,3,FALSE),0)</f>
        <v>0</v>
      </c>
      <c r="Z1114">
        <f>IFERROR(VLOOKUP(C1114,RAIVA!$A$5:$C$16,3,FALSE),0)</f>
        <v>0</v>
      </c>
    </row>
    <row r="1115" spans="1:26" x14ac:dyDescent="0.3">
      <c r="A1115" s="2" t="s">
        <v>470</v>
      </c>
      <c r="B1115" s="2" t="s">
        <v>876</v>
      </c>
      <c r="C1115" s="2">
        <v>430471</v>
      </c>
      <c r="D1115" s="2">
        <v>4304713</v>
      </c>
      <c r="E1115" s="2" t="s">
        <v>470</v>
      </c>
      <c r="F1115" s="2" t="s">
        <v>876</v>
      </c>
      <c r="G1115" s="2">
        <f>IFERROR(VLOOKUP(D1115,Coordenadas!$A$2:$D$5571,3,FALSE),0)</f>
        <v>-29.786899999999999</v>
      </c>
      <c r="H1115" s="2">
        <f>IFERROR(VLOOKUP(D1115,Coordenadas!$A$2:$D$5571,4,FALSE),0)</f>
        <v>-50.431600000000003</v>
      </c>
      <c r="I1115" s="2" t="s">
        <v>5326</v>
      </c>
      <c r="J1115" s="2">
        <v>7312</v>
      </c>
      <c r="K1115" s="2" t="s">
        <v>5332</v>
      </c>
      <c r="L1115" s="2">
        <f>IFERROR(VLOOKUP(C1115,BOTULISMO!$A$3:$C$19,3,FALSE),0)</f>
        <v>0</v>
      </c>
      <c r="M1115" s="2">
        <f>IFERROR(VLOOKUP(C1115,'LEISHMANIOSE VISCERAL'!$A$4:$C$454,3,FALSE),0)</f>
        <v>0</v>
      </c>
      <c r="N1115" s="2">
        <f>IFERROR(VLOOKUP(C1115,'LEISHMANIOSE TEGUMENTAR'!$A$4:$C$1681,3,FALSE),0)</f>
        <v>0</v>
      </c>
      <c r="O1115" s="2">
        <f>IFERROR(VLOOKUP(C1115,'FEBRE AMARELA'!$A$4:$C$38,3,FALSE),0)</f>
        <v>0</v>
      </c>
      <c r="P1115" s="2">
        <f>IFERROR(VLOOKUP(C1115,DENGUE!$A$5:$C$4097,3,FALSE),0)</f>
        <v>0</v>
      </c>
      <c r="Q1115" s="2">
        <f>IFERROR(VLOOKUP(C1115,'HEPATITE VIRAL'!$A$5:$C$3162,3,FALSE),0)</f>
        <v>5</v>
      </c>
      <c r="R1115" s="2">
        <f>IFERROR(VLOOKUP(C1115,'FEBRE MACULOSA'!$A$5:$C$181,3,FALSE),0)</f>
        <v>0</v>
      </c>
      <c r="S1115" s="2">
        <f>IFERROR(VLOOKUP(C1115,LEPTOSPIROSE!$A$5:$C$1176,3,FALSE),0)</f>
        <v>0</v>
      </c>
      <c r="T1115" s="2">
        <f>IFERROR(VLOOKUP(C1115,'DOENÇA DE CHAGAS'!$A$5:$C$100,3,FALSE),0)</f>
        <v>0</v>
      </c>
      <c r="U1115" s="2">
        <f>IFERROR(VLOOKUP(C1115,'PICADAS DE COBRAS'!$A$6:$C$4645,3,FALSE),0)</f>
        <v>12</v>
      </c>
      <c r="V1115">
        <f>IFERROR(VLOOKUP(C1115,'ZIKA VIRUS'!$A$5:$C$2399,3,FALSE),0)</f>
        <v>0</v>
      </c>
      <c r="W1115">
        <f>IFERROR(VLOOKUP(C1115,'FEBRE TIFÓIDE'!$A$5:$C$46,3,FALSE),0)</f>
        <v>0</v>
      </c>
      <c r="X1115">
        <f>IFERROR(VLOOKUP(C1115,HANTAVIROSE!$A$5:$C$153,3,FALSE),0)</f>
        <v>0</v>
      </c>
      <c r="Y1115">
        <f>IFERROR(VLOOKUP(C1115,MENINGITE!$A$5:$C$447,3,FALSE),0)</f>
        <v>0</v>
      </c>
      <c r="Z1115">
        <f>IFERROR(VLOOKUP(C1115,RAIVA!$A$5:$C$16,3,FALSE),0)</f>
        <v>0</v>
      </c>
    </row>
    <row r="1116" spans="1:26" x14ac:dyDescent="0.3">
      <c r="A1116" s="2" t="s">
        <v>5178</v>
      </c>
      <c r="B1116" s="2" t="s">
        <v>5186</v>
      </c>
      <c r="C1116" s="2">
        <v>140020</v>
      </c>
      <c r="D1116" s="2">
        <v>1400209</v>
      </c>
      <c r="E1116" s="2" t="s">
        <v>5178</v>
      </c>
      <c r="F1116" s="2" t="s">
        <v>5186</v>
      </c>
      <c r="G1116" s="2">
        <f>IFERROR(VLOOKUP(D1116,Coordenadas!$A$2:$D$5571,3,FALSE),0)</f>
        <v>1.8276600000000001</v>
      </c>
      <c r="H1116" s="2">
        <f>IFERROR(VLOOKUP(D1116,Coordenadas!$A$2:$D$5571,4,FALSE),0)</f>
        <v>-61.130400000000002</v>
      </c>
      <c r="I1116" s="2" t="s">
        <v>5323</v>
      </c>
      <c r="J1116" s="2">
        <v>18398</v>
      </c>
      <c r="K1116" s="2" t="s">
        <v>5332</v>
      </c>
      <c r="L1116" s="2">
        <f>IFERROR(VLOOKUP(C1116,BOTULISMO!$A$3:$C$19,3,FALSE),0)</f>
        <v>0</v>
      </c>
      <c r="M1116" s="2">
        <f>IFERROR(VLOOKUP(C1116,'LEISHMANIOSE VISCERAL'!$A$4:$C$454,3,FALSE),0)</f>
        <v>0</v>
      </c>
      <c r="N1116" s="2">
        <f>IFERROR(VLOOKUP(C1116,'LEISHMANIOSE TEGUMENTAR'!$A$4:$C$1681,3,FALSE),0)</f>
        <v>10</v>
      </c>
      <c r="O1116" s="2">
        <f>IFERROR(VLOOKUP(C1116,'FEBRE AMARELA'!$A$4:$C$38,3,FALSE),0)</f>
        <v>0</v>
      </c>
      <c r="P1116" s="2">
        <f>IFERROR(VLOOKUP(C1116,DENGUE!$A$5:$C$4097,3,FALSE),0)</f>
        <v>55</v>
      </c>
      <c r="Q1116" s="2">
        <f>IFERROR(VLOOKUP(C1116,'HEPATITE VIRAL'!$A$5:$C$3162,3,FALSE),0)</f>
        <v>10</v>
      </c>
      <c r="R1116" s="2">
        <f>IFERROR(VLOOKUP(C1116,'FEBRE MACULOSA'!$A$5:$C$181,3,FALSE),0)</f>
        <v>0</v>
      </c>
      <c r="S1116" s="2">
        <f>IFERROR(VLOOKUP(C1116,LEPTOSPIROSE!$A$5:$C$1176,3,FALSE),0)</f>
        <v>0</v>
      </c>
      <c r="T1116" s="2">
        <f>IFERROR(VLOOKUP(C1116,'DOENÇA DE CHAGAS'!$A$5:$C$100,3,FALSE),0)</f>
        <v>1</v>
      </c>
      <c r="U1116" s="2">
        <f>IFERROR(VLOOKUP(C1116,'PICADAS DE COBRAS'!$A$6:$C$4645,3,FALSE),0)</f>
        <v>25</v>
      </c>
      <c r="V1116">
        <f>IFERROR(VLOOKUP(C1116,'ZIKA VIRUS'!$A$5:$C$2399,3,FALSE),0)</f>
        <v>5</v>
      </c>
      <c r="W1116">
        <f>IFERROR(VLOOKUP(C1116,'FEBRE TIFÓIDE'!$A$5:$C$46,3,FALSE),0)</f>
        <v>0</v>
      </c>
      <c r="X1116">
        <f>IFERROR(VLOOKUP(C1116,HANTAVIROSE!$A$5:$C$153,3,FALSE),0)</f>
        <v>0</v>
      </c>
      <c r="Y1116">
        <f>IFERROR(VLOOKUP(C1116,MENINGITE!$A$5:$C$447,3,FALSE),0)</f>
        <v>0</v>
      </c>
      <c r="Z1116">
        <f>IFERROR(VLOOKUP(C1116,RAIVA!$A$5:$C$16,3,FALSE),0)</f>
        <v>0</v>
      </c>
    </row>
    <row r="1117" spans="1:26" x14ac:dyDescent="0.3">
      <c r="A1117" s="2" t="s">
        <v>4490</v>
      </c>
      <c r="B1117" s="2" t="s">
        <v>448</v>
      </c>
      <c r="C1117" s="2">
        <v>220250</v>
      </c>
      <c r="D1117" s="2">
        <v>2202505</v>
      </c>
      <c r="E1117" s="2" t="s">
        <v>4490</v>
      </c>
      <c r="F1117" s="2" t="s">
        <v>448</v>
      </c>
      <c r="G1117" s="2">
        <f>IFERROR(VLOOKUP(D1117,Coordenadas!$A$2:$D$5571,3,FALSE),0)</f>
        <v>-9.2793299999999999</v>
      </c>
      <c r="H1117" s="2">
        <f>IFERROR(VLOOKUP(D1117,Coordenadas!$A$2:$D$5571,4,FALSE),0)</f>
        <v>-43.329000000000001</v>
      </c>
      <c r="I1117" s="2" t="s">
        <v>5324</v>
      </c>
      <c r="J1117" s="2">
        <v>10212</v>
      </c>
      <c r="K1117" s="2" t="s">
        <v>5332</v>
      </c>
      <c r="L1117" s="2">
        <f>IFERROR(VLOOKUP(C1117,BOTULISMO!$A$3:$C$19,3,FALSE),0)</f>
        <v>0</v>
      </c>
      <c r="M1117" s="2">
        <f>IFERROR(VLOOKUP(C1117,'LEISHMANIOSE VISCERAL'!$A$4:$C$454,3,FALSE),0)</f>
        <v>0</v>
      </c>
      <c r="N1117" s="2">
        <f>IFERROR(VLOOKUP(C1117,'LEISHMANIOSE TEGUMENTAR'!$A$4:$C$1681,3,FALSE),0)</f>
        <v>0</v>
      </c>
      <c r="O1117" s="2">
        <f>IFERROR(VLOOKUP(C1117,'FEBRE AMARELA'!$A$4:$C$38,3,FALSE),0)</f>
        <v>0</v>
      </c>
      <c r="P1117" s="2">
        <f>IFERROR(VLOOKUP(C1117,DENGUE!$A$5:$C$4097,3,FALSE),0)</f>
        <v>0</v>
      </c>
      <c r="Q1117" s="2">
        <f>IFERROR(VLOOKUP(C1117,'HEPATITE VIRAL'!$A$5:$C$3162,3,FALSE),0)</f>
        <v>0</v>
      </c>
      <c r="R1117" s="2">
        <f>IFERROR(VLOOKUP(C1117,'FEBRE MACULOSA'!$A$5:$C$181,3,FALSE),0)</f>
        <v>0</v>
      </c>
      <c r="S1117" s="2">
        <f>IFERROR(VLOOKUP(C1117,LEPTOSPIROSE!$A$5:$C$1176,3,FALSE),0)</f>
        <v>0</v>
      </c>
      <c r="T1117" s="2">
        <f>IFERROR(VLOOKUP(C1117,'DOENÇA DE CHAGAS'!$A$5:$C$100,3,FALSE),0)</f>
        <v>0</v>
      </c>
      <c r="U1117" s="2">
        <f>IFERROR(VLOOKUP(C1117,'PICADAS DE COBRAS'!$A$6:$C$4645,3,FALSE),0)</f>
        <v>0</v>
      </c>
      <c r="V1117">
        <f>IFERROR(VLOOKUP(C1117,'ZIKA VIRUS'!$A$5:$C$2399,3,FALSE),0)</f>
        <v>0</v>
      </c>
      <c r="W1117">
        <f>IFERROR(VLOOKUP(C1117,'FEBRE TIFÓIDE'!$A$5:$C$46,3,FALSE),0)</f>
        <v>0</v>
      </c>
      <c r="X1117">
        <f>IFERROR(VLOOKUP(C1117,HANTAVIROSE!$A$5:$C$153,3,FALSE),0)</f>
        <v>0</v>
      </c>
      <c r="Y1117">
        <f>IFERROR(VLOOKUP(C1117,MENINGITE!$A$5:$C$447,3,FALSE),0)</f>
        <v>0</v>
      </c>
      <c r="Z1117">
        <f>IFERROR(VLOOKUP(C1117,RAIVA!$A$5:$C$16,3,FALSE),0)</f>
        <v>0</v>
      </c>
    </row>
    <row r="1118" spans="1:26" x14ac:dyDescent="0.3">
      <c r="A1118" s="2" t="s">
        <v>392</v>
      </c>
      <c r="B1118" s="2" t="s">
        <v>448</v>
      </c>
      <c r="C1118" s="2">
        <v>500280</v>
      </c>
      <c r="D1118" s="2">
        <v>5002803</v>
      </c>
      <c r="E1118" s="2" t="s">
        <v>392</v>
      </c>
      <c r="F1118" s="2" t="s">
        <v>448</v>
      </c>
      <c r="G1118" s="2">
        <f>IFERROR(VLOOKUP(D1118,Coordenadas!$A$2:$D$5571,3,FALSE),0)</f>
        <v>-22.010999999999999</v>
      </c>
      <c r="H1118" s="2">
        <f>IFERROR(VLOOKUP(D1118,Coordenadas!$A$2:$D$5571,4,FALSE),0)</f>
        <v>-57.027700000000003</v>
      </c>
      <c r="I1118" s="2" t="s">
        <v>5327</v>
      </c>
      <c r="J1118" s="2">
        <v>5398</v>
      </c>
      <c r="K1118" s="2" t="s">
        <v>5332</v>
      </c>
      <c r="L1118" s="2">
        <f>IFERROR(VLOOKUP(C1118,BOTULISMO!$A$3:$C$19,3,FALSE),0)</f>
        <v>0</v>
      </c>
      <c r="M1118" s="2">
        <f>IFERROR(VLOOKUP(C1118,'LEISHMANIOSE VISCERAL'!$A$4:$C$454,3,FALSE),0)</f>
        <v>0</v>
      </c>
      <c r="N1118" s="2">
        <f>IFERROR(VLOOKUP(C1118,'LEISHMANIOSE TEGUMENTAR'!$A$4:$C$1681,3,FALSE),0)</f>
        <v>0</v>
      </c>
      <c r="O1118" s="2">
        <f>IFERROR(VLOOKUP(C1118,'FEBRE AMARELA'!$A$4:$C$38,3,FALSE),0)</f>
        <v>0</v>
      </c>
      <c r="P1118" s="2">
        <f>IFERROR(VLOOKUP(C1118,DENGUE!$A$5:$C$4097,3,FALSE),0)</f>
        <v>181</v>
      </c>
      <c r="Q1118" s="2">
        <f>IFERROR(VLOOKUP(C1118,'HEPATITE VIRAL'!$A$5:$C$3162,3,FALSE),0)</f>
        <v>0</v>
      </c>
      <c r="R1118" s="2">
        <f>IFERROR(VLOOKUP(C1118,'FEBRE MACULOSA'!$A$5:$C$181,3,FALSE),0)</f>
        <v>0</v>
      </c>
      <c r="S1118" s="2">
        <f>IFERROR(VLOOKUP(C1118,LEPTOSPIROSE!$A$5:$C$1176,3,FALSE),0)</f>
        <v>0</v>
      </c>
      <c r="T1118" s="2">
        <f>IFERROR(VLOOKUP(C1118,'DOENÇA DE CHAGAS'!$A$5:$C$100,3,FALSE),0)</f>
        <v>0</v>
      </c>
      <c r="U1118" s="2">
        <f>IFERROR(VLOOKUP(C1118,'PICADAS DE COBRAS'!$A$6:$C$4645,3,FALSE),0)</f>
        <v>4</v>
      </c>
      <c r="V1118">
        <f>IFERROR(VLOOKUP(C1118,'ZIKA VIRUS'!$A$5:$C$2399,3,FALSE),0)</f>
        <v>79</v>
      </c>
      <c r="W1118">
        <f>IFERROR(VLOOKUP(C1118,'FEBRE TIFÓIDE'!$A$5:$C$46,3,FALSE),0)</f>
        <v>0</v>
      </c>
      <c r="X1118">
        <f>IFERROR(VLOOKUP(C1118,HANTAVIROSE!$A$5:$C$153,3,FALSE),0)</f>
        <v>0</v>
      </c>
      <c r="Y1118">
        <f>IFERROR(VLOOKUP(C1118,MENINGITE!$A$5:$C$447,3,FALSE),0)</f>
        <v>0</v>
      </c>
      <c r="Z1118">
        <f>IFERROR(VLOOKUP(C1118,RAIVA!$A$5:$C$16,3,FALSE),0)</f>
        <v>0</v>
      </c>
    </row>
    <row r="1119" spans="1:26" x14ac:dyDescent="0.3">
      <c r="A1119" s="2" t="s">
        <v>1637</v>
      </c>
      <c r="B1119" s="2" t="s">
        <v>2139</v>
      </c>
      <c r="C1119" s="2">
        <v>351050</v>
      </c>
      <c r="D1119" s="2">
        <v>3510500</v>
      </c>
      <c r="E1119" s="2" t="s">
        <v>1637</v>
      </c>
      <c r="F1119" s="2" t="s">
        <v>2139</v>
      </c>
      <c r="G1119" s="2">
        <f>IFERROR(VLOOKUP(D1119,Coordenadas!$A$2:$D$5571,3,FALSE),0)</f>
        <v>-23.612500000000001</v>
      </c>
      <c r="H1119" s="2">
        <f>IFERROR(VLOOKUP(D1119,Coordenadas!$A$2:$D$5571,4,FALSE),0)</f>
        <v>-45.412500000000001</v>
      </c>
      <c r="I1119" s="2" t="s">
        <v>5325</v>
      </c>
      <c r="J1119" s="2">
        <v>100840</v>
      </c>
      <c r="K1119" s="2" t="s">
        <v>5333</v>
      </c>
      <c r="L1119" s="2">
        <f>IFERROR(VLOOKUP(C1119,BOTULISMO!$A$3:$C$19,3,FALSE),0)</f>
        <v>0</v>
      </c>
      <c r="M1119" s="2">
        <f>IFERROR(VLOOKUP(C1119,'LEISHMANIOSE VISCERAL'!$A$4:$C$454,3,FALSE),0)</f>
        <v>0</v>
      </c>
      <c r="N1119" s="2">
        <f>IFERROR(VLOOKUP(C1119,'LEISHMANIOSE TEGUMENTAR'!$A$4:$C$1681,3,FALSE),0)</f>
        <v>1</v>
      </c>
      <c r="O1119" s="2">
        <f>IFERROR(VLOOKUP(C1119,'FEBRE AMARELA'!$A$4:$C$38,3,FALSE),0)</f>
        <v>0</v>
      </c>
      <c r="P1119" s="2">
        <f>IFERROR(VLOOKUP(C1119,DENGUE!$A$5:$C$4097,3,FALSE),0)</f>
        <v>754</v>
      </c>
      <c r="Q1119" s="2">
        <f>IFERROR(VLOOKUP(C1119,'HEPATITE VIRAL'!$A$5:$C$3162,3,FALSE),0)</f>
        <v>146</v>
      </c>
      <c r="R1119" s="2">
        <f>IFERROR(VLOOKUP(C1119,'FEBRE MACULOSA'!$A$5:$C$181,3,FALSE),0)</f>
        <v>0</v>
      </c>
      <c r="S1119" s="2">
        <f>IFERROR(VLOOKUP(C1119,LEPTOSPIROSE!$A$5:$C$1176,3,FALSE),0)</f>
        <v>4</v>
      </c>
      <c r="T1119" s="2">
        <f>IFERROR(VLOOKUP(C1119,'DOENÇA DE CHAGAS'!$A$5:$C$100,3,FALSE),0)</f>
        <v>0</v>
      </c>
      <c r="U1119" s="2">
        <f>IFERROR(VLOOKUP(C1119,'PICADAS DE COBRAS'!$A$6:$C$4645,3,FALSE),0)</f>
        <v>159</v>
      </c>
      <c r="V1119">
        <f>IFERROR(VLOOKUP(C1119,'ZIKA VIRUS'!$A$5:$C$2399,3,FALSE),0)</f>
        <v>2</v>
      </c>
      <c r="W1119">
        <f>IFERROR(VLOOKUP(C1119,'FEBRE TIFÓIDE'!$A$5:$C$46,3,FALSE),0)</f>
        <v>0</v>
      </c>
      <c r="X1119">
        <f>IFERROR(VLOOKUP(C1119,HANTAVIROSE!$A$5:$C$153,3,FALSE),0)</f>
        <v>0</v>
      </c>
      <c r="Y1119">
        <f>IFERROR(VLOOKUP(C1119,MENINGITE!$A$5:$C$447,3,FALSE),0)</f>
        <v>1</v>
      </c>
      <c r="Z1119">
        <f>IFERROR(VLOOKUP(C1119,RAIVA!$A$5:$C$16,3,FALSE),0)</f>
        <v>0</v>
      </c>
    </row>
    <row r="1120" spans="1:26" x14ac:dyDescent="0.3">
      <c r="A1120" s="2" t="s">
        <v>2425</v>
      </c>
      <c r="B1120" s="2" t="s">
        <v>3120</v>
      </c>
      <c r="C1120" s="2">
        <v>311300</v>
      </c>
      <c r="D1120" s="2">
        <v>3113008</v>
      </c>
      <c r="E1120" s="2" t="s">
        <v>2425</v>
      </c>
      <c r="F1120" s="2" t="s">
        <v>3120</v>
      </c>
      <c r="G1120" s="2">
        <f>IFERROR(VLOOKUP(D1120,Coordenadas!$A$2:$D$5571,3,FALSE),0)</f>
        <v>-17.186199999999999</v>
      </c>
      <c r="H1120" s="2">
        <f>IFERROR(VLOOKUP(D1120,Coordenadas!$A$2:$D$5571,4,FALSE),0)</f>
        <v>-41.700400000000002</v>
      </c>
      <c r="I1120" s="2" t="s">
        <v>5325</v>
      </c>
      <c r="J1120" s="2">
        <v>22343</v>
      </c>
      <c r="K1120" s="2" t="s">
        <v>5330</v>
      </c>
      <c r="L1120" s="2">
        <f>IFERROR(VLOOKUP(C1120,BOTULISMO!$A$3:$C$19,3,FALSE),0)</f>
        <v>0</v>
      </c>
      <c r="M1120" s="2">
        <f>IFERROR(VLOOKUP(C1120,'LEISHMANIOSE VISCERAL'!$A$4:$C$454,3,FALSE),0)</f>
        <v>0</v>
      </c>
      <c r="N1120" s="2">
        <f>IFERROR(VLOOKUP(C1120,'LEISHMANIOSE TEGUMENTAR'!$A$4:$C$1681,3,FALSE),0)</f>
        <v>2</v>
      </c>
      <c r="O1120" s="2">
        <f>IFERROR(VLOOKUP(C1120,'FEBRE AMARELA'!$A$4:$C$38,3,FALSE),0)</f>
        <v>0</v>
      </c>
      <c r="P1120" s="2">
        <f>IFERROR(VLOOKUP(C1120,DENGUE!$A$5:$C$4097,3,FALSE),0)</f>
        <v>32</v>
      </c>
      <c r="Q1120" s="2">
        <f>IFERROR(VLOOKUP(C1120,'HEPATITE VIRAL'!$A$5:$C$3162,3,FALSE),0)</f>
        <v>2</v>
      </c>
      <c r="R1120" s="2">
        <f>IFERROR(VLOOKUP(C1120,'FEBRE MACULOSA'!$A$5:$C$181,3,FALSE),0)</f>
        <v>0</v>
      </c>
      <c r="S1120" s="2">
        <f>IFERROR(VLOOKUP(C1120,LEPTOSPIROSE!$A$5:$C$1176,3,FALSE),0)</f>
        <v>1</v>
      </c>
      <c r="T1120" s="2">
        <f>IFERROR(VLOOKUP(C1120,'DOENÇA DE CHAGAS'!$A$5:$C$100,3,FALSE),0)</f>
        <v>0</v>
      </c>
      <c r="U1120" s="2">
        <f>IFERROR(VLOOKUP(C1120,'PICADAS DE COBRAS'!$A$6:$C$4645,3,FALSE),0)</f>
        <v>58</v>
      </c>
      <c r="V1120">
        <f>IFERROR(VLOOKUP(C1120,'ZIKA VIRUS'!$A$5:$C$2399,3,FALSE),0)</f>
        <v>0</v>
      </c>
      <c r="W1120">
        <f>IFERROR(VLOOKUP(C1120,'FEBRE TIFÓIDE'!$A$5:$C$46,3,FALSE),0)</f>
        <v>0</v>
      </c>
      <c r="X1120">
        <f>IFERROR(VLOOKUP(C1120,HANTAVIROSE!$A$5:$C$153,3,FALSE),0)</f>
        <v>0</v>
      </c>
      <c r="Y1120">
        <f>IFERROR(VLOOKUP(C1120,MENINGITE!$A$5:$C$447,3,FALSE),0)</f>
        <v>0</v>
      </c>
      <c r="Z1120">
        <f>IFERROR(VLOOKUP(C1120,RAIVA!$A$5:$C$16,3,FALSE),0)</f>
        <v>0</v>
      </c>
    </row>
    <row r="1121" spans="1:26" x14ac:dyDescent="0.3">
      <c r="A1121" s="2" t="s">
        <v>3257</v>
      </c>
      <c r="B1121" s="2" t="s">
        <v>3571</v>
      </c>
      <c r="C1121" s="2">
        <v>290689</v>
      </c>
      <c r="D1121" s="2">
        <v>2906899</v>
      </c>
      <c r="E1121" s="2" t="s">
        <v>3257</v>
      </c>
      <c r="F1121" s="2" t="s">
        <v>3571</v>
      </c>
      <c r="G1121" s="2">
        <f>IFERROR(VLOOKUP(D1121,Coordenadas!$A$2:$D$5571,3,FALSE),0)</f>
        <v>-14.717700000000001</v>
      </c>
      <c r="H1121" s="2">
        <f>IFERROR(VLOOKUP(D1121,Coordenadas!$A$2:$D$5571,4,FALSE),0)</f>
        <v>-41.260300000000001</v>
      </c>
      <c r="I1121" s="2" t="s">
        <v>5324</v>
      </c>
      <c r="J1121" s="2">
        <v>10222</v>
      </c>
      <c r="K1121" s="2" t="s">
        <v>5332</v>
      </c>
      <c r="L1121" s="2">
        <f>IFERROR(VLOOKUP(C1121,BOTULISMO!$A$3:$C$19,3,FALSE),0)</f>
        <v>0</v>
      </c>
      <c r="M1121" s="2">
        <f>IFERROR(VLOOKUP(C1121,'LEISHMANIOSE VISCERAL'!$A$4:$C$454,3,FALSE),0)</f>
        <v>0</v>
      </c>
      <c r="N1121" s="2">
        <f>IFERROR(VLOOKUP(C1121,'LEISHMANIOSE TEGUMENTAR'!$A$4:$C$1681,3,FALSE),0)</f>
        <v>1</v>
      </c>
      <c r="O1121" s="2">
        <f>IFERROR(VLOOKUP(C1121,'FEBRE AMARELA'!$A$4:$C$38,3,FALSE),0)</f>
        <v>0</v>
      </c>
      <c r="P1121" s="2">
        <f>IFERROR(VLOOKUP(C1121,DENGUE!$A$5:$C$4097,3,FALSE),0)</f>
        <v>5</v>
      </c>
      <c r="Q1121" s="2">
        <f>IFERROR(VLOOKUP(C1121,'HEPATITE VIRAL'!$A$5:$C$3162,3,FALSE),0)</f>
        <v>0</v>
      </c>
      <c r="R1121" s="2">
        <f>IFERROR(VLOOKUP(C1121,'FEBRE MACULOSA'!$A$5:$C$181,3,FALSE),0)</f>
        <v>0</v>
      </c>
      <c r="S1121" s="2">
        <f>IFERROR(VLOOKUP(C1121,LEPTOSPIROSE!$A$5:$C$1176,3,FALSE),0)</f>
        <v>0</v>
      </c>
      <c r="T1121" s="2">
        <f>IFERROR(VLOOKUP(C1121,'DOENÇA DE CHAGAS'!$A$5:$C$100,3,FALSE),0)</f>
        <v>0</v>
      </c>
      <c r="U1121" s="2">
        <f>IFERROR(VLOOKUP(C1121,'PICADAS DE COBRAS'!$A$6:$C$4645,3,FALSE),0)</f>
        <v>103</v>
      </c>
      <c r="V1121">
        <f>IFERROR(VLOOKUP(C1121,'ZIKA VIRUS'!$A$5:$C$2399,3,FALSE),0)</f>
        <v>4</v>
      </c>
      <c r="W1121">
        <f>IFERROR(VLOOKUP(C1121,'FEBRE TIFÓIDE'!$A$5:$C$46,3,FALSE),0)</f>
        <v>0</v>
      </c>
      <c r="X1121">
        <f>IFERROR(VLOOKUP(C1121,HANTAVIROSE!$A$5:$C$153,3,FALSE),0)</f>
        <v>0</v>
      </c>
      <c r="Y1121">
        <f>IFERROR(VLOOKUP(C1121,MENINGITE!$A$5:$C$447,3,FALSE),0)</f>
        <v>0</v>
      </c>
      <c r="Z1121">
        <f>IFERROR(VLOOKUP(C1121,RAIVA!$A$5:$C$16,3,FALSE),0)</f>
        <v>0</v>
      </c>
    </row>
    <row r="1122" spans="1:26" x14ac:dyDescent="0.3">
      <c r="A1122" s="2" t="s">
        <v>1256</v>
      </c>
      <c r="B1122" s="2" t="s">
        <v>1571</v>
      </c>
      <c r="C1122" s="2">
        <v>410465</v>
      </c>
      <c r="D1122" s="2">
        <v>4104659</v>
      </c>
      <c r="E1122" s="2" t="s">
        <v>1256</v>
      </c>
      <c r="F1122" s="2" t="s">
        <v>1571</v>
      </c>
      <c r="G1122" s="2">
        <f>IFERROR(VLOOKUP(D1122,Coordenadas!$A$2:$D$5571,3,FALSE),0)</f>
        <v>-24.915199999999999</v>
      </c>
      <c r="H1122" s="2">
        <f>IFERROR(VLOOKUP(D1122,Coordenadas!$A$2:$D$5571,4,FALSE),0)</f>
        <v>-50.098599999999998</v>
      </c>
      <c r="I1122" s="2" t="s">
        <v>5326</v>
      </c>
      <c r="J1122" s="2">
        <v>19163</v>
      </c>
      <c r="K1122" s="2" t="s">
        <v>5332</v>
      </c>
      <c r="L1122" s="2">
        <f>IFERROR(VLOOKUP(C1122,BOTULISMO!$A$3:$C$19,3,FALSE),0)</f>
        <v>0</v>
      </c>
      <c r="M1122" s="2">
        <f>IFERROR(VLOOKUP(C1122,'LEISHMANIOSE VISCERAL'!$A$4:$C$454,3,FALSE),0)</f>
        <v>0</v>
      </c>
      <c r="N1122" s="2">
        <f>IFERROR(VLOOKUP(C1122,'LEISHMANIOSE TEGUMENTAR'!$A$4:$C$1681,3,FALSE),0)</f>
        <v>0</v>
      </c>
      <c r="O1122" s="2">
        <f>IFERROR(VLOOKUP(C1122,'FEBRE AMARELA'!$A$4:$C$38,3,FALSE),0)</f>
        <v>0</v>
      </c>
      <c r="P1122" s="2">
        <f>IFERROR(VLOOKUP(C1122,DENGUE!$A$5:$C$4097,3,FALSE),0)</f>
        <v>1</v>
      </c>
      <c r="Q1122" s="2">
        <f>IFERROR(VLOOKUP(C1122,'HEPATITE VIRAL'!$A$5:$C$3162,3,FALSE),0)</f>
        <v>8</v>
      </c>
      <c r="R1122" s="2">
        <f>IFERROR(VLOOKUP(C1122,'FEBRE MACULOSA'!$A$5:$C$181,3,FALSE),0)</f>
        <v>0</v>
      </c>
      <c r="S1122" s="2">
        <f>IFERROR(VLOOKUP(C1122,LEPTOSPIROSE!$A$5:$C$1176,3,FALSE),0)</f>
        <v>0</v>
      </c>
      <c r="T1122" s="2">
        <f>IFERROR(VLOOKUP(C1122,'DOENÇA DE CHAGAS'!$A$5:$C$100,3,FALSE),0)</f>
        <v>0</v>
      </c>
      <c r="U1122" s="2">
        <f>IFERROR(VLOOKUP(C1122,'PICADAS DE COBRAS'!$A$6:$C$4645,3,FALSE),0)</f>
        <v>9</v>
      </c>
      <c r="V1122">
        <f>IFERROR(VLOOKUP(C1122,'ZIKA VIRUS'!$A$5:$C$2399,3,FALSE),0)</f>
        <v>0</v>
      </c>
      <c r="W1122">
        <f>IFERROR(VLOOKUP(C1122,'FEBRE TIFÓIDE'!$A$5:$C$46,3,FALSE),0)</f>
        <v>0</v>
      </c>
      <c r="X1122">
        <f>IFERROR(VLOOKUP(C1122,HANTAVIROSE!$A$5:$C$153,3,FALSE),0)</f>
        <v>0</v>
      </c>
      <c r="Y1122">
        <f>IFERROR(VLOOKUP(C1122,MENINGITE!$A$5:$C$447,3,FALSE),0)</f>
        <v>0</v>
      </c>
      <c r="Z1122">
        <f>IFERROR(VLOOKUP(C1122,RAIVA!$A$5:$C$16,3,FALSE),0)</f>
        <v>0</v>
      </c>
    </row>
    <row r="1123" spans="1:26" x14ac:dyDescent="0.3">
      <c r="A1123" s="2" t="s">
        <v>2425</v>
      </c>
      <c r="B1123" s="2" t="s">
        <v>3119</v>
      </c>
      <c r="C1123" s="2">
        <v>311310</v>
      </c>
      <c r="D1123" s="2">
        <v>3113107</v>
      </c>
      <c r="E1123" s="2" t="s">
        <v>2425</v>
      </c>
      <c r="F1123" s="2" t="s">
        <v>3119</v>
      </c>
      <c r="G1123" s="2">
        <f>IFERROR(VLOOKUP(D1123,Coordenadas!$A$2:$D$5571,3,FALSE),0)</f>
        <v>-20.870699999999999</v>
      </c>
      <c r="H1123" s="2">
        <f>IFERROR(VLOOKUP(D1123,Coordenadas!$A$2:$D$5571,4,FALSE),0)</f>
        <v>-43.741700000000002</v>
      </c>
      <c r="I1123" s="2" t="s">
        <v>5325</v>
      </c>
      <c r="J1123" s="2">
        <v>3288</v>
      </c>
      <c r="K1123" s="2" t="s">
        <v>5332</v>
      </c>
      <c r="L1123" s="2">
        <f>IFERROR(VLOOKUP(C1123,BOTULISMO!$A$3:$C$19,3,FALSE),0)</f>
        <v>0</v>
      </c>
      <c r="M1123" s="2">
        <f>IFERROR(VLOOKUP(C1123,'LEISHMANIOSE VISCERAL'!$A$4:$C$454,3,FALSE),0)</f>
        <v>0</v>
      </c>
      <c r="N1123" s="2">
        <f>IFERROR(VLOOKUP(C1123,'LEISHMANIOSE TEGUMENTAR'!$A$4:$C$1681,3,FALSE),0)</f>
        <v>0</v>
      </c>
      <c r="O1123" s="2">
        <f>IFERROR(VLOOKUP(C1123,'FEBRE AMARELA'!$A$4:$C$38,3,FALSE),0)</f>
        <v>0</v>
      </c>
      <c r="P1123" s="2">
        <f>IFERROR(VLOOKUP(C1123,DENGUE!$A$5:$C$4097,3,FALSE),0)</f>
        <v>0</v>
      </c>
      <c r="Q1123" s="2">
        <f>IFERROR(VLOOKUP(C1123,'HEPATITE VIRAL'!$A$5:$C$3162,3,FALSE),0)</f>
        <v>0</v>
      </c>
      <c r="R1123" s="2">
        <f>IFERROR(VLOOKUP(C1123,'FEBRE MACULOSA'!$A$5:$C$181,3,FALSE),0)</f>
        <v>0</v>
      </c>
      <c r="S1123" s="2">
        <f>IFERROR(VLOOKUP(C1123,LEPTOSPIROSE!$A$5:$C$1176,3,FALSE),0)</f>
        <v>0</v>
      </c>
      <c r="T1123" s="2">
        <f>IFERROR(VLOOKUP(C1123,'DOENÇA DE CHAGAS'!$A$5:$C$100,3,FALSE),0)</f>
        <v>0</v>
      </c>
      <c r="U1123" s="2">
        <f>IFERROR(VLOOKUP(C1123,'PICADAS DE COBRAS'!$A$6:$C$4645,3,FALSE),0)</f>
        <v>3</v>
      </c>
      <c r="V1123">
        <f>IFERROR(VLOOKUP(C1123,'ZIKA VIRUS'!$A$5:$C$2399,3,FALSE),0)</f>
        <v>0</v>
      </c>
      <c r="W1123">
        <f>IFERROR(VLOOKUP(C1123,'FEBRE TIFÓIDE'!$A$5:$C$46,3,FALSE),0)</f>
        <v>0</v>
      </c>
      <c r="X1123">
        <f>IFERROR(VLOOKUP(C1123,HANTAVIROSE!$A$5:$C$153,3,FALSE),0)</f>
        <v>0</v>
      </c>
      <c r="Y1123">
        <f>IFERROR(VLOOKUP(C1123,MENINGITE!$A$5:$C$447,3,FALSE),0)</f>
        <v>0</v>
      </c>
      <c r="Z1123">
        <f>IFERROR(VLOOKUP(C1123,RAIVA!$A$5:$C$16,3,FALSE),0)</f>
        <v>0</v>
      </c>
    </row>
    <row r="1124" spans="1:26" x14ac:dyDescent="0.3">
      <c r="A1124" s="2" t="s">
        <v>2425</v>
      </c>
      <c r="B1124" s="2" t="s">
        <v>3118</v>
      </c>
      <c r="C1124" s="2">
        <v>311320</v>
      </c>
      <c r="D1124" s="2">
        <v>3113206</v>
      </c>
      <c r="E1124" s="2" t="s">
        <v>2425</v>
      </c>
      <c r="F1124" s="2" t="s">
        <v>3118</v>
      </c>
      <c r="G1124" s="2">
        <f>IFERROR(VLOOKUP(D1124,Coordenadas!$A$2:$D$5571,3,FALSE),0)</f>
        <v>-20.956600000000002</v>
      </c>
      <c r="H1124" s="2">
        <f>IFERROR(VLOOKUP(D1124,Coordenadas!$A$2:$D$5571,4,FALSE),0)</f>
        <v>-43.811</v>
      </c>
      <c r="I1124" s="2" t="s">
        <v>5325</v>
      </c>
      <c r="J1124" s="2">
        <v>23346</v>
      </c>
      <c r="K1124" s="2" t="s">
        <v>5330</v>
      </c>
      <c r="L1124" s="2">
        <f>IFERROR(VLOOKUP(C1124,BOTULISMO!$A$3:$C$19,3,FALSE),0)</f>
        <v>0</v>
      </c>
      <c r="M1124" s="2">
        <f>IFERROR(VLOOKUP(C1124,'LEISHMANIOSE VISCERAL'!$A$4:$C$454,3,FALSE),0)</f>
        <v>0</v>
      </c>
      <c r="N1124" s="2">
        <f>IFERROR(VLOOKUP(C1124,'LEISHMANIOSE TEGUMENTAR'!$A$4:$C$1681,3,FALSE),0)</f>
        <v>0</v>
      </c>
      <c r="O1124" s="2">
        <f>IFERROR(VLOOKUP(C1124,'FEBRE AMARELA'!$A$4:$C$38,3,FALSE),0)</f>
        <v>0</v>
      </c>
      <c r="P1124" s="2">
        <f>IFERROR(VLOOKUP(C1124,DENGUE!$A$5:$C$4097,3,FALSE),0)</f>
        <v>5</v>
      </c>
      <c r="Q1124" s="2">
        <f>IFERROR(VLOOKUP(C1124,'HEPATITE VIRAL'!$A$5:$C$3162,3,FALSE),0)</f>
        <v>3</v>
      </c>
      <c r="R1124" s="2">
        <f>IFERROR(VLOOKUP(C1124,'FEBRE MACULOSA'!$A$5:$C$181,3,FALSE),0)</f>
        <v>0</v>
      </c>
      <c r="S1124" s="2">
        <f>IFERROR(VLOOKUP(C1124,LEPTOSPIROSE!$A$5:$C$1176,3,FALSE),0)</f>
        <v>0</v>
      </c>
      <c r="T1124" s="2">
        <f>IFERROR(VLOOKUP(C1124,'DOENÇA DE CHAGAS'!$A$5:$C$100,3,FALSE),0)</f>
        <v>0</v>
      </c>
      <c r="U1124" s="2">
        <f>IFERROR(VLOOKUP(C1124,'PICADAS DE COBRAS'!$A$6:$C$4645,3,FALSE),0)</f>
        <v>80</v>
      </c>
      <c r="V1124">
        <f>IFERROR(VLOOKUP(C1124,'ZIKA VIRUS'!$A$5:$C$2399,3,FALSE),0)</f>
        <v>0</v>
      </c>
      <c r="W1124">
        <f>IFERROR(VLOOKUP(C1124,'FEBRE TIFÓIDE'!$A$5:$C$46,3,FALSE),0)</f>
        <v>0</v>
      </c>
      <c r="X1124">
        <f>IFERROR(VLOOKUP(C1124,HANTAVIROSE!$A$5:$C$153,3,FALSE),0)</f>
        <v>0</v>
      </c>
      <c r="Y1124">
        <f>IFERROR(VLOOKUP(C1124,MENINGITE!$A$5:$C$447,3,FALSE),0)</f>
        <v>0</v>
      </c>
      <c r="Z1124">
        <f>IFERROR(VLOOKUP(C1124,RAIVA!$A$5:$C$16,3,FALSE),0)</f>
        <v>0</v>
      </c>
    </row>
    <row r="1125" spans="1:26" x14ac:dyDescent="0.3">
      <c r="A1125" s="2" t="s">
        <v>2425</v>
      </c>
      <c r="B1125" s="2" t="s">
        <v>3117</v>
      </c>
      <c r="C1125" s="2">
        <v>311330</v>
      </c>
      <c r="D1125" s="2">
        <v>3113305</v>
      </c>
      <c r="E1125" s="2" t="s">
        <v>2425</v>
      </c>
      <c r="F1125" s="2" t="s">
        <v>3117</v>
      </c>
      <c r="G1125" s="2">
        <f>IFERROR(VLOOKUP(D1125,Coordenadas!$A$2:$D$5571,3,FALSE),0)</f>
        <v>-20.734300000000001</v>
      </c>
      <c r="H1125" s="2">
        <f>IFERROR(VLOOKUP(D1125,Coordenadas!$A$2:$D$5571,4,FALSE),0)</f>
        <v>-42.031300000000002</v>
      </c>
      <c r="I1125" s="2" t="s">
        <v>5325</v>
      </c>
      <c r="J1125" s="2">
        <v>32296</v>
      </c>
      <c r="K1125" s="2" t="s">
        <v>5330</v>
      </c>
      <c r="L1125" s="2">
        <f>IFERROR(VLOOKUP(C1125,BOTULISMO!$A$3:$C$19,3,FALSE),0)</f>
        <v>0</v>
      </c>
      <c r="M1125" s="2">
        <f>IFERROR(VLOOKUP(C1125,'LEISHMANIOSE VISCERAL'!$A$4:$C$454,3,FALSE),0)</f>
        <v>0</v>
      </c>
      <c r="N1125" s="2">
        <f>IFERROR(VLOOKUP(C1125,'LEISHMANIOSE TEGUMENTAR'!$A$4:$C$1681,3,FALSE),0)</f>
        <v>2</v>
      </c>
      <c r="O1125" s="2">
        <f>IFERROR(VLOOKUP(C1125,'FEBRE AMARELA'!$A$4:$C$38,3,FALSE),0)</f>
        <v>0</v>
      </c>
      <c r="P1125" s="2">
        <f>IFERROR(VLOOKUP(C1125,DENGUE!$A$5:$C$4097,3,FALSE),0)</f>
        <v>30</v>
      </c>
      <c r="Q1125" s="2">
        <f>IFERROR(VLOOKUP(C1125,'HEPATITE VIRAL'!$A$5:$C$3162,3,FALSE),0)</f>
        <v>9</v>
      </c>
      <c r="R1125" s="2">
        <f>IFERROR(VLOOKUP(C1125,'FEBRE MACULOSA'!$A$5:$C$181,3,FALSE),0)</f>
        <v>2</v>
      </c>
      <c r="S1125" s="2">
        <f>IFERROR(VLOOKUP(C1125,LEPTOSPIROSE!$A$5:$C$1176,3,FALSE),0)</f>
        <v>4</v>
      </c>
      <c r="T1125" s="2">
        <f>IFERROR(VLOOKUP(C1125,'DOENÇA DE CHAGAS'!$A$5:$C$100,3,FALSE),0)</f>
        <v>0</v>
      </c>
      <c r="U1125" s="2">
        <f>IFERROR(VLOOKUP(C1125,'PICADAS DE COBRAS'!$A$6:$C$4645,3,FALSE),0)</f>
        <v>89</v>
      </c>
      <c r="V1125">
        <f>IFERROR(VLOOKUP(C1125,'ZIKA VIRUS'!$A$5:$C$2399,3,FALSE),0)</f>
        <v>1</v>
      </c>
      <c r="W1125">
        <f>IFERROR(VLOOKUP(C1125,'FEBRE TIFÓIDE'!$A$5:$C$46,3,FALSE),0)</f>
        <v>0</v>
      </c>
      <c r="X1125">
        <f>IFERROR(VLOOKUP(C1125,HANTAVIROSE!$A$5:$C$153,3,FALSE),0)</f>
        <v>0</v>
      </c>
      <c r="Y1125">
        <f>IFERROR(VLOOKUP(C1125,MENINGITE!$A$5:$C$447,3,FALSE),0)</f>
        <v>1</v>
      </c>
      <c r="Z1125">
        <f>IFERROR(VLOOKUP(C1125,RAIVA!$A$5:$C$16,3,FALSE),0)</f>
        <v>0</v>
      </c>
    </row>
    <row r="1126" spans="1:26" x14ac:dyDescent="0.3">
      <c r="A1126" s="2" t="s">
        <v>2258</v>
      </c>
      <c r="B1126" s="2" t="s">
        <v>2333</v>
      </c>
      <c r="C1126" s="2">
        <v>330093</v>
      </c>
      <c r="D1126" s="2">
        <v>3300936</v>
      </c>
      <c r="E1126" s="2" t="s">
        <v>2258</v>
      </c>
      <c r="F1126" s="2" t="s">
        <v>2333</v>
      </c>
      <c r="G1126" s="2">
        <f>IFERROR(VLOOKUP(D1126,Coordenadas!$A$2:$D$5571,3,FALSE),0)</f>
        <v>-22.182099999999998</v>
      </c>
      <c r="H1126" s="2">
        <f>IFERROR(VLOOKUP(D1126,Coordenadas!$A$2:$D$5571,4,FALSE),0)</f>
        <v>-41.662999999999997</v>
      </c>
      <c r="I1126" s="2" t="s">
        <v>5325</v>
      </c>
      <c r="J1126" s="2">
        <v>13359</v>
      </c>
      <c r="K1126" s="2" t="s">
        <v>5332</v>
      </c>
      <c r="L1126" s="2">
        <f>IFERROR(VLOOKUP(C1126,BOTULISMO!$A$3:$C$19,3,FALSE),0)</f>
        <v>0</v>
      </c>
      <c r="M1126" s="2">
        <f>IFERROR(VLOOKUP(C1126,'LEISHMANIOSE VISCERAL'!$A$4:$C$454,3,FALSE),0)</f>
        <v>0</v>
      </c>
      <c r="N1126" s="2">
        <f>IFERROR(VLOOKUP(C1126,'LEISHMANIOSE TEGUMENTAR'!$A$4:$C$1681,3,FALSE),0)</f>
        <v>0</v>
      </c>
      <c r="O1126" s="2">
        <f>IFERROR(VLOOKUP(C1126,'FEBRE AMARELA'!$A$4:$C$38,3,FALSE),0)</f>
        <v>0</v>
      </c>
      <c r="P1126" s="2">
        <f>IFERROR(VLOOKUP(C1126,DENGUE!$A$5:$C$4097,3,FALSE),0)</f>
        <v>1</v>
      </c>
      <c r="Q1126" s="2">
        <f>IFERROR(VLOOKUP(C1126,'HEPATITE VIRAL'!$A$5:$C$3162,3,FALSE),0)</f>
        <v>2</v>
      </c>
      <c r="R1126" s="2">
        <f>IFERROR(VLOOKUP(C1126,'FEBRE MACULOSA'!$A$5:$C$181,3,FALSE),0)</f>
        <v>0</v>
      </c>
      <c r="S1126" s="2">
        <f>IFERROR(VLOOKUP(C1126,LEPTOSPIROSE!$A$5:$C$1176,3,FALSE),0)</f>
        <v>0</v>
      </c>
      <c r="T1126" s="2">
        <f>IFERROR(VLOOKUP(C1126,'DOENÇA DE CHAGAS'!$A$5:$C$100,3,FALSE),0)</f>
        <v>0</v>
      </c>
      <c r="U1126" s="2">
        <f>IFERROR(VLOOKUP(C1126,'PICADAS DE COBRAS'!$A$6:$C$4645,3,FALSE),0)</f>
        <v>0</v>
      </c>
      <c r="V1126">
        <f>IFERROR(VLOOKUP(C1126,'ZIKA VIRUS'!$A$5:$C$2399,3,FALSE),0)</f>
        <v>0</v>
      </c>
      <c r="W1126">
        <f>IFERROR(VLOOKUP(C1126,'FEBRE TIFÓIDE'!$A$5:$C$46,3,FALSE),0)</f>
        <v>0</v>
      </c>
      <c r="X1126">
        <f>IFERROR(VLOOKUP(C1126,HANTAVIROSE!$A$5:$C$153,3,FALSE),0)</f>
        <v>0</v>
      </c>
      <c r="Y1126">
        <f>IFERROR(VLOOKUP(C1126,MENINGITE!$A$5:$C$447,3,FALSE),0)</f>
        <v>0</v>
      </c>
      <c r="Z1126">
        <f>IFERROR(VLOOKUP(C1126,RAIVA!$A$5:$C$16,3,FALSE),0)</f>
        <v>0</v>
      </c>
    </row>
    <row r="1127" spans="1:26" x14ac:dyDescent="0.3">
      <c r="A1127" s="2" t="s">
        <v>1637</v>
      </c>
      <c r="B1127" s="2" t="s">
        <v>2138</v>
      </c>
      <c r="C1127" s="2">
        <v>351060</v>
      </c>
      <c r="D1127" s="2">
        <v>3510609</v>
      </c>
      <c r="E1127" s="2" t="s">
        <v>1637</v>
      </c>
      <c r="F1127" s="2" t="s">
        <v>2138</v>
      </c>
      <c r="G1127" s="2">
        <f>IFERROR(VLOOKUP(D1127,Coordenadas!$A$2:$D$5571,3,FALSE),0)</f>
        <v>-23.523499999999999</v>
      </c>
      <c r="H1127" s="2">
        <f>IFERROR(VLOOKUP(D1127,Coordenadas!$A$2:$D$5571,4,FALSE),0)</f>
        <v>-46.840699999999998</v>
      </c>
      <c r="I1127" s="2" t="s">
        <v>5325</v>
      </c>
      <c r="J1127" s="2">
        <v>369584</v>
      </c>
      <c r="K1127" s="2" t="s">
        <v>5333</v>
      </c>
      <c r="L1127" s="2">
        <f>IFERROR(VLOOKUP(C1127,BOTULISMO!$A$3:$C$19,3,FALSE),0)</f>
        <v>0</v>
      </c>
      <c r="M1127" s="2">
        <f>IFERROR(VLOOKUP(C1127,'LEISHMANIOSE VISCERAL'!$A$4:$C$454,3,FALSE),0)</f>
        <v>0</v>
      </c>
      <c r="N1127" s="2">
        <f>IFERROR(VLOOKUP(C1127,'LEISHMANIOSE TEGUMENTAR'!$A$4:$C$1681,3,FALSE),0)</f>
        <v>0</v>
      </c>
      <c r="O1127" s="2">
        <f>IFERROR(VLOOKUP(C1127,'FEBRE AMARELA'!$A$4:$C$38,3,FALSE),0)</f>
        <v>0</v>
      </c>
      <c r="P1127" s="2">
        <f>IFERROR(VLOOKUP(C1127,DENGUE!$A$5:$C$4097,3,FALSE),0)</f>
        <v>4</v>
      </c>
      <c r="Q1127" s="2">
        <f>IFERROR(VLOOKUP(C1127,'HEPATITE VIRAL'!$A$5:$C$3162,3,FALSE),0)</f>
        <v>189</v>
      </c>
      <c r="R1127" s="2">
        <f>IFERROR(VLOOKUP(C1127,'FEBRE MACULOSA'!$A$5:$C$181,3,FALSE),0)</f>
        <v>0</v>
      </c>
      <c r="S1127" s="2">
        <f>IFERROR(VLOOKUP(C1127,LEPTOSPIROSE!$A$5:$C$1176,3,FALSE),0)</f>
        <v>9</v>
      </c>
      <c r="T1127" s="2">
        <f>IFERROR(VLOOKUP(C1127,'DOENÇA DE CHAGAS'!$A$5:$C$100,3,FALSE),0)</f>
        <v>0</v>
      </c>
      <c r="U1127" s="2">
        <f>IFERROR(VLOOKUP(C1127,'PICADAS DE COBRAS'!$A$6:$C$4645,3,FALSE),0)</f>
        <v>21</v>
      </c>
      <c r="V1127">
        <f>IFERROR(VLOOKUP(C1127,'ZIKA VIRUS'!$A$5:$C$2399,3,FALSE),0)</f>
        <v>43</v>
      </c>
      <c r="W1127">
        <f>IFERROR(VLOOKUP(C1127,'FEBRE TIFÓIDE'!$A$5:$C$46,3,FALSE),0)</f>
        <v>0</v>
      </c>
      <c r="X1127">
        <f>IFERROR(VLOOKUP(C1127,HANTAVIROSE!$A$5:$C$153,3,FALSE),0)</f>
        <v>0</v>
      </c>
      <c r="Y1127">
        <f>IFERROR(VLOOKUP(C1127,MENINGITE!$A$5:$C$447,3,FALSE),0)</f>
        <v>12</v>
      </c>
      <c r="Z1127">
        <f>IFERROR(VLOOKUP(C1127,RAIVA!$A$5:$C$16,3,FALSE),0)</f>
        <v>0</v>
      </c>
    </row>
    <row r="1128" spans="1:26" x14ac:dyDescent="0.3">
      <c r="A1128" s="2" t="s">
        <v>2425</v>
      </c>
      <c r="B1128" s="2" t="s">
        <v>3116</v>
      </c>
      <c r="C1128" s="2">
        <v>311340</v>
      </c>
      <c r="D1128" s="2">
        <v>3113404</v>
      </c>
      <c r="E1128" s="2" t="s">
        <v>2425</v>
      </c>
      <c r="F1128" s="2" t="s">
        <v>3116</v>
      </c>
      <c r="G1128" s="2">
        <f>IFERROR(VLOOKUP(D1128,Coordenadas!$A$2:$D$5571,3,FALSE),0)</f>
        <v>-19.786799999999999</v>
      </c>
      <c r="H1128" s="2">
        <f>IFERROR(VLOOKUP(D1128,Coordenadas!$A$2:$D$5571,4,FALSE),0)</f>
        <v>-42.129199999999997</v>
      </c>
      <c r="I1128" s="2" t="s">
        <v>5325</v>
      </c>
      <c r="J1128" s="2">
        <v>85239</v>
      </c>
      <c r="K1128" s="2" t="s">
        <v>5331</v>
      </c>
      <c r="L1128" s="2">
        <f>IFERROR(VLOOKUP(C1128,BOTULISMO!$A$3:$C$19,3,FALSE),0)</f>
        <v>0</v>
      </c>
      <c r="M1128" s="2">
        <f>IFERROR(VLOOKUP(C1128,'LEISHMANIOSE VISCERAL'!$A$4:$C$454,3,FALSE),0)</f>
        <v>1</v>
      </c>
      <c r="N1128" s="2">
        <f>IFERROR(VLOOKUP(C1128,'LEISHMANIOSE TEGUMENTAR'!$A$4:$C$1681,3,FALSE),0)</f>
        <v>44</v>
      </c>
      <c r="O1128" s="2">
        <f>IFERROR(VLOOKUP(C1128,'FEBRE AMARELA'!$A$4:$C$38,3,FALSE),0)</f>
        <v>3</v>
      </c>
      <c r="P1128" s="2">
        <f>IFERROR(VLOOKUP(C1128,DENGUE!$A$5:$C$4097,3,FALSE),0)</f>
        <v>825</v>
      </c>
      <c r="Q1128" s="2">
        <f>IFERROR(VLOOKUP(C1128,'HEPATITE VIRAL'!$A$5:$C$3162,3,FALSE),0)</f>
        <v>12</v>
      </c>
      <c r="R1128" s="2">
        <f>IFERROR(VLOOKUP(C1128,'FEBRE MACULOSA'!$A$5:$C$181,3,FALSE),0)</f>
        <v>7</v>
      </c>
      <c r="S1128" s="2">
        <f>IFERROR(VLOOKUP(C1128,LEPTOSPIROSE!$A$5:$C$1176,3,FALSE),0)</f>
        <v>2</v>
      </c>
      <c r="T1128" s="2">
        <f>IFERROR(VLOOKUP(C1128,'DOENÇA DE CHAGAS'!$A$5:$C$100,3,FALSE),0)</f>
        <v>0</v>
      </c>
      <c r="U1128" s="2">
        <f>IFERROR(VLOOKUP(C1128,'PICADAS DE COBRAS'!$A$6:$C$4645,3,FALSE),0)</f>
        <v>567</v>
      </c>
      <c r="V1128">
        <f>IFERROR(VLOOKUP(C1128,'ZIKA VIRUS'!$A$5:$C$2399,3,FALSE),0)</f>
        <v>10</v>
      </c>
      <c r="W1128">
        <f>IFERROR(VLOOKUP(C1128,'FEBRE TIFÓIDE'!$A$5:$C$46,3,FALSE),0)</f>
        <v>0</v>
      </c>
      <c r="X1128">
        <f>IFERROR(VLOOKUP(C1128,HANTAVIROSE!$A$5:$C$153,3,FALSE),0)</f>
        <v>0</v>
      </c>
      <c r="Y1128">
        <f>IFERROR(VLOOKUP(C1128,MENINGITE!$A$5:$C$447,3,FALSE),0)</f>
        <v>0</v>
      </c>
      <c r="Z1128">
        <f>IFERROR(VLOOKUP(C1128,RAIVA!$A$5:$C$16,3,FALSE),0)</f>
        <v>0</v>
      </c>
    </row>
    <row r="1129" spans="1:26" x14ac:dyDescent="0.3">
      <c r="A1129" s="2" t="s">
        <v>5190</v>
      </c>
      <c r="B1129" s="2" t="s">
        <v>5231</v>
      </c>
      <c r="C1129" s="2">
        <v>130100</v>
      </c>
      <c r="D1129" s="2">
        <v>1301001</v>
      </c>
      <c r="E1129" s="2" t="s">
        <v>5190</v>
      </c>
      <c r="F1129" s="2" t="s">
        <v>5231</v>
      </c>
      <c r="G1129" s="2">
        <f>IFERROR(VLOOKUP(D1129,Coordenadas!$A$2:$D$5571,3,FALSE),0)</f>
        <v>-4.8816100000000002</v>
      </c>
      <c r="H1129" s="2">
        <f>IFERROR(VLOOKUP(D1129,Coordenadas!$A$2:$D$5571,4,FALSE),0)</f>
        <v>-66.908600000000007</v>
      </c>
      <c r="I1129" s="2" t="s">
        <v>5323</v>
      </c>
      <c r="J1129" s="2">
        <v>25774</v>
      </c>
      <c r="K1129" s="2" t="s">
        <v>5330</v>
      </c>
      <c r="L1129" s="2">
        <f>IFERROR(VLOOKUP(C1129,BOTULISMO!$A$3:$C$19,3,FALSE),0)</f>
        <v>0</v>
      </c>
      <c r="M1129" s="2">
        <f>IFERROR(VLOOKUP(C1129,'LEISHMANIOSE VISCERAL'!$A$4:$C$454,3,FALSE),0)</f>
        <v>0</v>
      </c>
      <c r="N1129" s="2">
        <f>IFERROR(VLOOKUP(C1129,'LEISHMANIOSE TEGUMENTAR'!$A$4:$C$1681,3,FALSE),0)</f>
        <v>6</v>
      </c>
      <c r="O1129" s="2">
        <f>IFERROR(VLOOKUP(C1129,'FEBRE AMARELA'!$A$4:$C$38,3,FALSE),0)</f>
        <v>0</v>
      </c>
      <c r="P1129" s="2">
        <f>IFERROR(VLOOKUP(C1129,DENGUE!$A$5:$C$4097,3,FALSE),0)</f>
        <v>380</v>
      </c>
      <c r="Q1129" s="2">
        <f>IFERROR(VLOOKUP(C1129,'HEPATITE VIRAL'!$A$5:$C$3162,3,FALSE),0)</f>
        <v>45</v>
      </c>
      <c r="R1129" s="2">
        <f>IFERROR(VLOOKUP(C1129,'FEBRE MACULOSA'!$A$5:$C$181,3,FALSE),0)</f>
        <v>0</v>
      </c>
      <c r="S1129" s="2">
        <f>IFERROR(VLOOKUP(C1129,LEPTOSPIROSE!$A$5:$C$1176,3,FALSE),0)</f>
        <v>0</v>
      </c>
      <c r="T1129" s="2">
        <f>IFERROR(VLOOKUP(C1129,'DOENÇA DE CHAGAS'!$A$5:$C$100,3,FALSE),0)</f>
        <v>3</v>
      </c>
      <c r="U1129" s="2">
        <f>IFERROR(VLOOKUP(C1129,'PICADAS DE COBRAS'!$A$6:$C$4645,3,FALSE),0)</f>
        <v>47</v>
      </c>
      <c r="V1129">
        <f>IFERROR(VLOOKUP(C1129,'ZIKA VIRUS'!$A$5:$C$2399,3,FALSE),0)</f>
        <v>0</v>
      </c>
      <c r="W1129">
        <f>IFERROR(VLOOKUP(C1129,'FEBRE TIFÓIDE'!$A$5:$C$46,3,FALSE),0)</f>
        <v>0</v>
      </c>
      <c r="X1129">
        <f>IFERROR(VLOOKUP(C1129,HANTAVIROSE!$A$5:$C$153,3,FALSE),0)</f>
        <v>0</v>
      </c>
      <c r="Y1129">
        <f>IFERROR(VLOOKUP(C1129,MENINGITE!$A$5:$C$447,3,FALSE),0)</f>
        <v>0</v>
      </c>
      <c r="Z1129">
        <f>IFERROR(VLOOKUP(C1129,RAIVA!$A$5:$C$16,3,FALSE),0)</f>
        <v>0</v>
      </c>
    </row>
    <row r="1130" spans="1:26" x14ac:dyDescent="0.3">
      <c r="A1130" s="2" t="s">
        <v>4178</v>
      </c>
      <c r="B1130" s="2" t="s">
        <v>4134</v>
      </c>
      <c r="C1130" s="2">
        <v>240230</v>
      </c>
      <c r="D1130" s="2">
        <v>2402303</v>
      </c>
      <c r="E1130" s="2" t="s">
        <v>4178</v>
      </c>
      <c r="F1130" s="2" t="s">
        <v>4134</v>
      </c>
      <c r="G1130" s="2">
        <f>IFERROR(VLOOKUP(D1130,Coordenadas!$A$2:$D$5571,3,FALSE),0)</f>
        <v>-5.7838700000000003</v>
      </c>
      <c r="H1130" s="2">
        <f>IFERROR(VLOOKUP(D1130,Coordenadas!$A$2:$D$5571,4,FALSE),0)</f>
        <v>-37.558599999999998</v>
      </c>
      <c r="I1130" s="2" t="s">
        <v>5324</v>
      </c>
      <c r="J1130" s="2">
        <v>19576</v>
      </c>
      <c r="K1130" s="2" t="s">
        <v>5332</v>
      </c>
      <c r="L1130" s="2">
        <f>IFERROR(VLOOKUP(C1130,BOTULISMO!$A$3:$C$19,3,FALSE),0)</f>
        <v>0</v>
      </c>
      <c r="M1130" s="2">
        <f>IFERROR(VLOOKUP(C1130,'LEISHMANIOSE VISCERAL'!$A$4:$C$454,3,FALSE),0)</f>
        <v>0</v>
      </c>
      <c r="N1130" s="2">
        <f>IFERROR(VLOOKUP(C1130,'LEISHMANIOSE TEGUMENTAR'!$A$4:$C$1681,3,FALSE),0)</f>
        <v>0</v>
      </c>
      <c r="O1130" s="2">
        <f>IFERROR(VLOOKUP(C1130,'FEBRE AMARELA'!$A$4:$C$38,3,FALSE),0)</f>
        <v>0</v>
      </c>
      <c r="P1130" s="2">
        <f>IFERROR(VLOOKUP(C1130,DENGUE!$A$5:$C$4097,3,FALSE),0)</f>
        <v>42</v>
      </c>
      <c r="Q1130" s="2">
        <f>IFERROR(VLOOKUP(C1130,'HEPATITE VIRAL'!$A$5:$C$3162,3,FALSE),0)</f>
        <v>2</v>
      </c>
      <c r="R1130" s="2">
        <f>IFERROR(VLOOKUP(C1130,'FEBRE MACULOSA'!$A$5:$C$181,3,FALSE),0)</f>
        <v>0</v>
      </c>
      <c r="S1130" s="2">
        <f>IFERROR(VLOOKUP(C1130,LEPTOSPIROSE!$A$5:$C$1176,3,FALSE),0)</f>
        <v>0</v>
      </c>
      <c r="T1130" s="2">
        <f>IFERROR(VLOOKUP(C1130,'DOENÇA DE CHAGAS'!$A$5:$C$100,3,FALSE),0)</f>
        <v>0</v>
      </c>
      <c r="U1130" s="2">
        <f>IFERROR(VLOOKUP(C1130,'PICADAS DE COBRAS'!$A$6:$C$4645,3,FALSE),0)</f>
        <v>50</v>
      </c>
      <c r="V1130">
        <f>IFERROR(VLOOKUP(C1130,'ZIKA VIRUS'!$A$5:$C$2399,3,FALSE),0)</f>
        <v>1</v>
      </c>
      <c r="W1130">
        <f>IFERROR(VLOOKUP(C1130,'FEBRE TIFÓIDE'!$A$5:$C$46,3,FALSE),0)</f>
        <v>0</v>
      </c>
      <c r="X1130">
        <f>IFERROR(VLOOKUP(C1130,HANTAVIROSE!$A$5:$C$153,3,FALSE),0)</f>
        <v>0</v>
      </c>
      <c r="Y1130">
        <f>IFERROR(VLOOKUP(C1130,MENINGITE!$A$5:$C$447,3,FALSE),0)</f>
        <v>0</v>
      </c>
      <c r="Z1130">
        <f>IFERROR(VLOOKUP(C1130,RAIVA!$A$5:$C$16,3,FALSE),0)</f>
        <v>0</v>
      </c>
    </row>
    <row r="1131" spans="1:26" x14ac:dyDescent="0.3">
      <c r="A1131" s="2" t="s">
        <v>3988</v>
      </c>
      <c r="B1131" s="2" t="s">
        <v>4134</v>
      </c>
      <c r="C1131" s="2">
        <v>250407</v>
      </c>
      <c r="D1131" s="2">
        <v>2504074</v>
      </c>
      <c r="E1131" s="2" t="s">
        <v>3988</v>
      </c>
      <c r="F1131" s="2" t="s">
        <v>4134</v>
      </c>
      <c r="G1131" s="2">
        <f>IFERROR(VLOOKUP(D1131,Coordenadas!$A$2:$D$5571,3,FALSE),0)</f>
        <v>-7.7204899999999999</v>
      </c>
      <c r="H1131" s="2">
        <f>IFERROR(VLOOKUP(D1131,Coordenadas!$A$2:$D$5571,4,FALSE),0)</f>
        <v>-36.491999999999997</v>
      </c>
      <c r="I1131" s="2" t="s">
        <v>5324</v>
      </c>
      <c r="J1131" s="2">
        <v>3899</v>
      </c>
      <c r="K1131" s="2" t="s">
        <v>5332</v>
      </c>
      <c r="L1131" s="2">
        <f>IFERROR(VLOOKUP(C1131,BOTULISMO!$A$3:$C$19,3,FALSE),0)</f>
        <v>0</v>
      </c>
      <c r="M1131" s="2">
        <f>IFERROR(VLOOKUP(C1131,'LEISHMANIOSE VISCERAL'!$A$4:$C$454,3,FALSE),0)</f>
        <v>0</v>
      </c>
      <c r="N1131" s="2">
        <f>IFERROR(VLOOKUP(C1131,'LEISHMANIOSE TEGUMENTAR'!$A$4:$C$1681,3,FALSE),0)</f>
        <v>0</v>
      </c>
      <c r="O1131" s="2">
        <f>IFERROR(VLOOKUP(C1131,'FEBRE AMARELA'!$A$4:$C$38,3,FALSE),0)</f>
        <v>0</v>
      </c>
      <c r="P1131" s="2">
        <f>IFERROR(VLOOKUP(C1131,DENGUE!$A$5:$C$4097,3,FALSE),0)</f>
        <v>2</v>
      </c>
      <c r="Q1131" s="2">
        <f>IFERROR(VLOOKUP(C1131,'HEPATITE VIRAL'!$A$5:$C$3162,3,FALSE),0)</f>
        <v>0</v>
      </c>
      <c r="R1131" s="2">
        <f>IFERROR(VLOOKUP(C1131,'FEBRE MACULOSA'!$A$5:$C$181,3,FALSE),0)</f>
        <v>0</v>
      </c>
      <c r="S1131" s="2">
        <f>IFERROR(VLOOKUP(C1131,LEPTOSPIROSE!$A$5:$C$1176,3,FALSE),0)</f>
        <v>0</v>
      </c>
      <c r="T1131" s="2">
        <f>IFERROR(VLOOKUP(C1131,'DOENÇA DE CHAGAS'!$A$5:$C$100,3,FALSE),0)</f>
        <v>0</v>
      </c>
      <c r="U1131" s="2">
        <f>IFERROR(VLOOKUP(C1131,'PICADAS DE COBRAS'!$A$6:$C$4645,3,FALSE),0)</f>
        <v>0</v>
      </c>
      <c r="V1131">
        <f>IFERROR(VLOOKUP(C1131,'ZIKA VIRUS'!$A$5:$C$2399,3,FALSE),0)</f>
        <v>0</v>
      </c>
      <c r="W1131">
        <f>IFERROR(VLOOKUP(C1131,'FEBRE TIFÓIDE'!$A$5:$C$46,3,FALSE),0)</f>
        <v>0</v>
      </c>
      <c r="X1131">
        <f>IFERROR(VLOOKUP(C1131,HANTAVIROSE!$A$5:$C$153,3,FALSE),0)</f>
        <v>0</v>
      </c>
      <c r="Y1131">
        <f>IFERROR(VLOOKUP(C1131,MENINGITE!$A$5:$C$447,3,FALSE),0)</f>
        <v>0</v>
      </c>
      <c r="Z1131">
        <f>IFERROR(VLOOKUP(C1131,RAIVA!$A$5:$C$16,3,FALSE),0)</f>
        <v>0</v>
      </c>
    </row>
    <row r="1132" spans="1:26" x14ac:dyDescent="0.3">
      <c r="A1132" s="2" t="s">
        <v>4490</v>
      </c>
      <c r="B1132" s="2" t="s">
        <v>4655</v>
      </c>
      <c r="C1132" s="2">
        <v>220253</v>
      </c>
      <c r="D1132" s="2">
        <v>2202539</v>
      </c>
      <c r="E1132" s="2" t="s">
        <v>4490</v>
      </c>
      <c r="F1132" s="2" t="s">
        <v>4655</v>
      </c>
      <c r="G1132" s="2">
        <f>IFERROR(VLOOKUP(D1132,Coordenadas!$A$2:$D$5571,3,FALSE),0)</f>
        <v>-3.47525</v>
      </c>
      <c r="H1132" s="2">
        <f>IFERROR(VLOOKUP(D1132,Coordenadas!$A$2:$D$5571,4,FALSE),0)</f>
        <v>-41.842500000000001</v>
      </c>
      <c r="I1132" s="2" t="s">
        <v>5324</v>
      </c>
      <c r="J1132" s="2">
        <v>5525</v>
      </c>
      <c r="K1132" s="2" t="s">
        <v>5332</v>
      </c>
      <c r="L1132" s="2">
        <f>IFERROR(VLOOKUP(C1132,BOTULISMO!$A$3:$C$19,3,FALSE),0)</f>
        <v>0</v>
      </c>
      <c r="M1132" s="2">
        <f>IFERROR(VLOOKUP(C1132,'LEISHMANIOSE VISCERAL'!$A$4:$C$454,3,FALSE),0)</f>
        <v>0</v>
      </c>
      <c r="N1132" s="2">
        <f>IFERROR(VLOOKUP(C1132,'LEISHMANIOSE TEGUMENTAR'!$A$4:$C$1681,3,FALSE),0)</f>
        <v>0</v>
      </c>
      <c r="O1132" s="2">
        <f>IFERROR(VLOOKUP(C1132,'FEBRE AMARELA'!$A$4:$C$38,3,FALSE),0)</f>
        <v>0</v>
      </c>
      <c r="P1132" s="2">
        <f>IFERROR(VLOOKUP(C1132,DENGUE!$A$5:$C$4097,3,FALSE),0)</f>
        <v>0</v>
      </c>
      <c r="Q1132" s="2">
        <f>IFERROR(VLOOKUP(C1132,'HEPATITE VIRAL'!$A$5:$C$3162,3,FALSE),0)</f>
        <v>0</v>
      </c>
      <c r="R1132" s="2">
        <f>IFERROR(VLOOKUP(C1132,'FEBRE MACULOSA'!$A$5:$C$181,3,FALSE),0)</f>
        <v>0</v>
      </c>
      <c r="S1132" s="2">
        <f>IFERROR(VLOOKUP(C1132,LEPTOSPIROSE!$A$5:$C$1176,3,FALSE),0)</f>
        <v>0</v>
      </c>
      <c r="T1132" s="2">
        <f>IFERROR(VLOOKUP(C1132,'DOENÇA DE CHAGAS'!$A$5:$C$100,3,FALSE),0)</f>
        <v>0</v>
      </c>
      <c r="U1132" s="2">
        <f>IFERROR(VLOOKUP(C1132,'PICADAS DE COBRAS'!$A$6:$C$4645,3,FALSE),0)</f>
        <v>0</v>
      </c>
      <c r="V1132">
        <f>IFERROR(VLOOKUP(C1132,'ZIKA VIRUS'!$A$5:$C$2399,3,FALSE),0)</f>
        <v>6</v>
      </c>
      <c r="W1132">
        <f>IFERROR(VLOOKUP(C1132,'FEBRE TIFÓIDE'!$A$5:$C$46,3,FALSE),0)</f>
        <v>0</v>
      </c>
      <c r="X1132">
        <f>IFERROR(VLOOKUP(C1132,HANTAVIROSE!$A$5:$C$153,3,FALSE),0)</f>
        <v>0</v>
      </c>
      <c r="Y1132">
        <f>IFERROR(VLOOKUP(C1132,MENINGITE!$A$5:$C$447,3,FALSE),0)</f>
        <v>0</v>
      </c>
      <c r="Z1132">
        <f>IFERROR(VLOOKUP(C1132,RAIVA!$A$5:$C$16,3,FALSE),0)</f>
        <v>0</v>
      </c>
    </row>
    <row r="1133" spans="1:26" x14ac:dyDescent="0.3">
      <c r="A1133" s="2" t="s">
        <v>3257</v>
      </c>
      <c r="B1133" s="2" t="s">
        <v>3570</v>
      </c>
      <c r="C1133" s="2">
        <v>290690</v>
      </c>
      <c r="D1133" s="2">
        <v>2906907</v>
      </c>
      <c r="E1133" s="2" t="s">
        <v>3257</v>
      </c>
      <c r="F1133" s="2" t="s">
        <v>3570</v>
      </c>
      <c r="G1133" s="2">
        <f>IFERROR(VLOOKUP(D1133,Coordenadas!$A$2:$D$5571,3,FALSE),0)</f>
        <v>-17.726800000000001</v>
      </c>
      <c r="H1133" s="2">
        <f>IFERROR(VLOOKUP(D1133,Coordenadas!$A$2:$D$5571,4,FALSE),0)</f>
        <v>-39.259700000000002</v>
      </c>
      <c r="I1133" s="2" t="s">
        <v>5324</v>
      </c>
      <c r="J1133" s="2">
        <v>21414</v>
      </c>
      <c r="K1133" s="2" t="s">
        <v>5330</v>
      </c>
      <c r="L1133" s="2">
        <f>IFERROR(VLOOKUP(C1133,BOTULISMO!$A$3:$C$19,3,FALSE),0)</f>
        <v>0</v>
      </c>
      <c r="M1133" s="2">
        <f>IFERROR(VLOOKUP(C1133,'LEISHMANIOSE VISCERAL'!$A$4:$C$454,3,FALSE),0)</f>
        <v>0</v>
      </c>
      <c r="N1133" s="2">
        <f>IFERROR(VLOOKUP(C1133,'LEISHMANIOSE TEGUMENTAR'!$A$4:$C$1681,3,FALSE),0)</f>
        <v>0</v>
      </c>
      <c r="O1133" s="2">
        <f>IFERROR(VLOOKUP(C1133,'FEBRE AMARELA'!$A$4:$C$38,3,FALSE),0)</f>
        <v>0</v>
      </c>
      <c r="P1133" s="2">
        <f>IFERROR(VLOOKUP(C1133,DENGUE!$A$5:$C$4097,3,FALSE),0)</f>
        <v>85</v>
      </c>
      <c r="Q1133" s="2">
        <f>IFERROR(VLOOKUP(C1133,'HEPATITE VIRAL'!$A$5:$C$3162,3,FALSE),0)</f>
        <v>5</v>
      </c>
      <c r="R1133" s="2">
        <f>IFERROR(VLOOKUP(C1133,'FEBRE MACULOSA'!$A$5:$C$181,3,FALSE),0)</f>
        <v>0</v>
      </c>
      <c r="S1133" s="2">
        <f>IFERROR(VLOOKUP(C1133,LEPTOSPIROSE!$A$5:$C$1176,3,FALSE),0)</f>
        <v>0</v>
      </c>
      <c r="T1133" s="2">
        <f>IFERROR(VLOOKUP(C1133,'DOENÇA DE CHAGAS'!$A$5:$C$100,3,FALSE),0)</f>
        <v>0</v>
      </c>
      <c r="U1133" s="2">
        <f>IFERROR(VLOOKUP(C1133,'PICADAS DE COBRAS'!$A$6:$C$4645,3,FALSE),0)</f>
        <v>29</v>
      </c>
      <c r="V1133">
        <f>IFERROR(VLOOKUP(C1133,'ZIKA VIRUS'!$A$5:$C$2399,3,FALSE),0)</f>
        <v>1</v>
      </c>
      <c r="W1133">
        <f>IFERROR(VLOOKUP(C1133,'FEBRE TIFÓIDE'!$A$5:$C$46,3,FALSE),0)</f>
        <v>0</v>
      </c>
      <c r="X1133">
        <f>IFERROR(VLOOKUP(C1133,HANTAVIROSE!$A$5:$C$153,3,FALSE),0)</f>
        <v>0</v>
      </c>
      <c r="Y1133">
        <f>IFERROR(VLOOKUP(C1133,MENINGITE!$A$5:$C$447,3,FALSE),0)</f>
        <v>0</v>
      </c>
      <c r="Z1133">
        <f>IFERROR(VLOOKUP(C1133,RAIVA!$A$5:$C$16,3,FALSE),0)</f>
        <v>0</v>
      </c>
    </row>
    <row r="1134" spans="1:26" x14ac:dyDescent="0.3">
      <c r="A1134" s="2" t="s">
        <v>470</v>
      </c>
      <c r="B1134" s="2" t="s">
        <v>877</v>
      </c>
      <c r="C1134" s="2">
        <v>430470</v>
      </c>
      <c r="D1134" s="2">
        <v>4304705</v>
      </c>
      <c r="E1134" s="2" t="s">
        <v>470</v>
      </c>
      <c r="F1134" s="2" t="s">
        <v>877</v>
      </c>
      <c r="G1134" s="2">
        <f>IFERROR(VLOOKUP(D1134,Coordenadas!$A$2:$D$5571,3,FALSE),0)</f>
        <v>-28.2958</v>
      </c>
      <c r="H1134" s="2">
        <f>IFERROR(VLOOKUP(D1134,Coordenadas!$A$2:$D$5571,4,FALSE),0)</f>
        <v>-52.793300000000002</v>
      </c>
      <c r="I1134" s="2" t="s">
        <v>5326</v>
      </c>
      <c r="J1134" s="2">
        <v>59317</v>
      </c>
      <c r="K1134" s="2" t="s">
        <v>5331</v>
      </c>
      <c r="L1134" s="2">
        <f>IFERROR(VLOOKUP(C1134,BOTULISMO!$A$3:$C$19,3,FALSE),0)</f>
        <v>0</v>
      </c>
      <c r="M1134" s="2">
        <f>IFERROR(VLOOKUP(C1134,'LEISHMANIOSE VISCERAL'!$A$4:$C$454,3,FALSE),0)</f>
        <v>0</v>
      </c>
      <c r="N1134" s="2">
        <f>IFERROR(VLOOKUP(C1134,'LEISHMANIOSE TEGUMENTAR'!$A$4:$C$1681,3,FALSE),0)</f>
        <v>0</v>
      </c>
      <c r="O1134" s="2">
        <f>IFERROR(VLOOKUP(C1134,'FEBRE AMARELA'!$A$4:$C$38,3,FALSE),0)</f>
        <v>0</v>
      </c>
      <c r="P1134" s="2">
        <f>IFERROR(VLOOKUP(C1134,DENGUE!$A$5:$C$4097,3,FALSE),0)</f>
        <v>4</v>
      </c>
      <c r="Q1134" s="2">
        <f>IFERROR(VLOOKUP(C1134,'HEPATITE VIRAL'!$A$5:$C$3162,3,FALSE),0)</f>
        <v>90</v>
      </c>
      <c r="R1134" s="2">
        <f>IFERROR(VLOOKUP(C1134,'FEBRE MACULOSA'!$A$5:$C$181,3,FALSE),0)</f>
        <v>0</v>
      </c>
      <c r="S1134" s="2">
        <f>IFERROR(VLOOKUP(C1134,LEPTOSPIROSE!$A$5:$C$1176,3,FALSE),0)</f>
        <v>8</v>
      </c>
      <c r="T1134" s="2">
        <f>IFERROR(VLOOKUP(C1134,'DOENÇA DE CHAGAS'!$A$5:$C$100,3,FALSE),0)</f>
        <v>0</v>
      </c>
      <c r="U1134" s="2">
        <f>IFERROR(VLOOKUP(C1134,'PICADAS DE COBRAS'!$A$6:$C$4645,3,FALSE),0)</f>
        <v>58</v>
      </c>
      <c r="V1134">
        <f>IFERROR(VLOOKUP(C1134,'ZIKA VIRUS'!$A$5:$C$2399,3,FALSE),0)</f>
        <v>4</v>
      </c>
      <c r="W1134">
        <f>IFERROR(VLOOKUP(C1134,'FEBRE TIFÓIDE'!$A$5:$C$46,3,FALSE),0)</f>
        <v>0</v>
      </c>
      <c r="X1134">
        <f>IFERROR(VLOOKUP(C1134,HANTAVIROSE!$A$5:$C$153,3,FALSE),0)</f>
        <v>0</v>
      </c>
      <c r="Y1134">
        <f>IFERROR(VLOOKUP(C1134,MENINGITE!$A$5:$C$447,3,FALSE),0)</f>
        <v>0</v>
      </c>
      <c r="Z1134">
        <f>IFERROR(VLOOKUP(C1134,RAIVA!$A$5:$C$16,3,FALSE),0)</f>
        <v>0</v>
      </c>
    </row>
    <row r="1135" spans="1:26" x14ac:dyDescent="0.3">
      <c r="A1135" s="2" t="s">
        <v>2425</v>
      </c>
      <c r="B1135" s="2" t="s">
        <v>3115</v>
      </c>
      <c r="C1135" s="2">
        <v>311350</v>
      </c>
      <c r="D1135" s="2">
        <v>3113503</v>
      </c>
      <c r="E1135" s="2" t="s">
        <v>2425</v>
      </c>
      <c r="F1135" s="2" t="s">
        <v>3115</v>
      </c>
      <c r="G1135" s="2">
        <f>IFERROR(VLOOKUP(D1135,Coordenadas!$A$2:$D$5571,3,FALSE),0)</f>
        <v>-17.525500000000001</v>
      </c>
      <c r="H1135" s="2">
        <f>IFERROR(VLOOKUP(D1135,Coordenadas!$A$2:$D$5571,4,FALSE),0)</f>
        <v>-43.0137</v>
      </c>
      <c r="I1135" s="2" t="s">
        <v>5325</v>
      </c>
      <c r="J1135" s="2">
        <v>9148</v>
      </c>
      <c r="K1135" s="2" t="s">
        <v>5332</v>
      </c>
      <c r="L1135" s="2">
        <f>IFERROR(VLOOKUP(C1135,BOTULISMO!$A$3:$C$19,3,FALSE),0)</f>
        <v>0</v>
      </c>
      <c r="M1135" s="2">
        <f>IFERROR(VLOOKUP(C1135,'LEISHMANIOSE VISCERAL'!$A$4:$C$454,3,FALSE),0)</f>
        <v>0</v>
      </c>
      <c r="N1135" s="2">
        <f>IFERROR(VLOOKUP(C1135,'LEISHMANIOSE TEGUMENTAR'!$A$4:$C$1681,3,FALSE),0)</f>
        <v>0</v>
      </c>
      <c r="O1135" s="2">
        <f>IFERROR(VLOOKUP(C1135,'FEBRE AMARELA'!$A$4:$C$38,3,FALSE),0)</f>
        <v>0</v>
      </c>
      <c r="P1135" s="2">
        <f>IFERROR(VLOOKUP(C1135,DENGUE!$A$5:$C$4097,3,FALSE),0)</f>
        <v>17</v>
      </c>
      <c r="Q1135" s="2">
        <f>IFERROR(VLOOKUP(C1135,'HEPATITE VIRAL'!$A$5:$C$3162,3,FALSE),0)</f>
        <v>1</v>
      </c>
      <c r="R1135" s="2">
        <f>IFERROR(VLOOKUP(C1135,'FEBRE MACULOSA'!$A$5:$C$181,3,FALSE),0)</f>
        <v>0</v>
      </c>
      <c r="S1135" s="2">
        <f>IFERROR(VLOOKUP(C1135,LEPTOSPIROSE!$A$5:$C$1176,3,FALSE),0)</f>
        <v>0</v>
      </c>
      <c r="T1135" s="2">
        <f>IFERROR(VLOOKUP(C1135,'DOENÇA DE CHAGAS'!$A$5:$C$100,3,FALSE),0)</f>
        <v>0</v>
      </c>
      <c r="U1135" s="2">
        <f>IFERROR(VLOOKUP(C1135,'PICADAS DE COBRAS'!$A$6:$C$4645,3,FALSE),0)</f>
        <v>89</v>
      </c>
      <c r="V1135">
        <f>IFERROR(VLOOKUP(C1135,'ZIKA VIRUS'!$A$5:$C$2399,3,FALSE),0)</f>
        <v>0</v>
      </c>
      <c r="W1135">
        <f>IFERROR(VLOOKUP(C1135,'FEBRE TIFÓIDE'!$A$5:$C$46,3,FALSE),0)</f>
        <v>0</v>
      </c>
      <c r="X1135">
        <f>IFERROR(VLOOKUP(C1135,HANTAVIROSE!$A$5:$C$153,3,FALSE),0)</f>
        <v>0</v>
      </c>
      <c r="Y1135">
        <f>IFERROR(VLOOKUP(C1135,MENINGITE!$A$5:$C$447,3,FALSE),0)</f>
        <v>0</v>
      </c>
      <c r="Z1135">
        <f>IFERROR(VLOOKUP(C1135,RAIVA!$A$5:$C$16,3,FALSE),0)</f>
        <v>0</v>
      </c>
    </row>
    <row r="1136" spans="1:26" x14ac:dyDescent="0.3">
      <c r="A1136" s="2" t="s">
        <v>3257</v>
      </c>
      <c r="B1136" s="2" t="s">
        <v>3569</v>
      </c>
      <c r="C1136" s="2">
        <v>290700</v>
      </c>
      <c r="D1136" s="2">
        <v>2907004</v>
      </c>
      <c r="E1136" s="2" t="s">
        <v>3257</v>
      </c>
      <c r="F1136" s="2" t="s">
        <v>3569</v>
      </c>
      <c r="G1136" s="2">
        <f>IFERROR(VLOOKUP(D1136,Coordenadas!$A$2:$D$5571,3,FALSE),0)</f>
        <v>-11.9472</v>
      </c>
      <c r="H1136" s="2">
        <f>IFERROR(VLOOKUP(D1136,Coordenadas!$A$2:$D$5571,4,FALSE),0)</f>
        <v>-37.946899999999999</v>
      </c>
      <c r="I1136" s="2" t="s">
        <v>5324</v>
      </c>
      <c r="J1136" s="2">
        <v>8899</v>
      </c>
      <c r="K1136" s="2" t="s">
        <v>5332</v>
      </c>
      <c r="L1136" s="2">
        <f>IFERROR(VLOOKUP(C1136,BOTULISMO!$A$3:$C$19,3,FALSE),0)</f>
        <v>0</v>
      </c>
      <c r="M1136" s="2">
        <f>IFERROR(VLOOKUP(C1136,'LEISHMANIOSE VISCERAL'!$A$4:$C$454,3,FALSE),0)</f>
        <v>0</v>
      </c>
      <c r="N1136" s="2">
        <f>IFERROR(VLOOKUP(C1136,'LEISHMANIOSE TEGUMENTAR'!$A$4:$C$1681,3,FALSE),0)</f>
        <v>0</v>
      </c>
      <c r="O1136" s="2">
        <f>IFERROR(VLOOKUP(C1136,'FEBRE AMARELA'!$A$4:$C$38,3,FALSE),0)</f>
        <v>0</v>
      </c>
      <c r="P1136" s="2">
        <f>IFERROR(VLOOKUP(C1136,DENGUE!$A$5:$C$4097,3,FALSE),0)</f>
        <v>13</v>
      </c>
      <c r="Q1136" s="2">
        <f>IFERROR(VLOOKUP(C1136,'HEPATITE VIRAL'!$A$5:$C$3162,3,FALSE),0)</f>
        <v>1</v>
      </c>
      <c r="R1136" s="2">
        <f>IFERROR(VLOOKUP(C1136,'FEBRE MACULOSA'!$A$5:$C$181,3,FALSE),0)</f>
        <v>0</v>
      </c>
      <c r="S1136" s="2">
        <f>IFERROR(VLOOKUP(C1136,LEPTOSPIROSE!$A$5:$C$1176,3,FALSE),0)</f>
        <v>0</v>
      </c>
      <c r="T1136" s="2">
        <f>IFERROR(VLOOKUP(C1136,'DOENÇA DE CHAGAS'!$A$5:$C$100,3,FALSE),0)</f>
        <v>0</v>
      </c>
      <c r="U1136" s="2">
        <f>IFERROR(VLOOKUP(C1136,'PICADAS DE COBRAS'!$A$6:$C$4645,3,FALSE),0)</f>
        <v>13</v>
      </c>
      <c r="V1136">
        <f>IFERROR(VLOOKUP(C1136,'ZIKA VIRUS'!$A$5:$C$2399,3,FALSE),0)</f>
        <v>0</v>
      </c>
      <c r="W1136">
        <f>IFERROR(VLOOKUP(C1136,'FEBRE TIFÓIDE'!$A$5:$C$46,3,FALSE),0)</f>
        <v>0</v>
      </c>
      <c r="X1136">
        <f>IFERROR(VLOOKUP(C1136,HANTAVIROSE!$A$5:$C$153,3,FALSE),0)</f>
        <v>0</v>
      </c>
      <c r="Y1136">
        <f>IFERROR(VLOOKUP(C1136,MENINGITE!$A$5:$C$447,3,FALSE),0)</f>
        <v>0</v>
      </c>
      <c r="Z1136">
        <f>IFERROR(VLOOKUP(C1136,RAIVA!$A$5:$C$16,3,FALSE),0)</f>
        <v>0</v>
      </c>
    </row>
    <row r="1137" spans="1:26" x14ac:dyDescent="0.3">
      <c r="A1137" s="2" t="s">
        <v>1637</v>
      </c>
      <c r="B1137" s="2" t="s">
        <v>2137</v>
      </c>
      <c r="C1137" s="2">
        <v>351070</v>
      </c>
      <c r="D1137" s="2">
        <v>3510708</v>
      </c>
      <c r="E1137" s="2" t="s">
        <v>1637</v>
      </c>
      <c r="F1137" s="2" t="s">
        <v>2137</v>
      </c>
      <c r="G1137" s="2">
        <f>IFERROR(VLOOKUP(D1137,Coordenadas!$A$2:$D$5571,3,FALSE),0)</f>
        <v>-20.079999999999998</v>
      </c>
      <c r="H1137" s="2">
        <f>IFERROR(VLOOKUP(D1137,Coordenadas!$A$2:$D$5571,4,FALSE),0)</f>
        <v>-49.918300000000002</v>
      </c>
      <c r="I1137" s="2" t="s">
        <v>5325</v>
      </c>
      <c r="J1137" s="2">
        <v>11805</v>
      </c>
      <c r="K1137" s="2" t="s">
        <v>5332</v>
      </c>
      <c r="L1137" s="2">
        <f>IFERROR(VLOOKUP(C1137,BOTULISMO!$A$3:$C$19,3,FALSE),0)</f>
        <v>0</v>
      </c>
      <c r="M1137" s="2">
        <f>IFERROR(VLOOKUP(C1137,'LEISHMANIOSE VISCERAL'!$A$4:$C$454,3,FALSE),0)</f>
        <v>0</v>
      </c>
      <c r="N1137" s="2">
        <f>IFERROR(VLOOKUP(C1137,'LEISHMANIOSE TEGUMENTAR'!$A$4:$C$1681,3,FALSE),0)</f>
        <v>0</v>
      </c>
      <c r="O1137" s="2">
        <f>IFERROR(VLOOKUP(C1137,'FEBRE AMARELA'!$A$4:$C$38,3,FALSE),0)</f>
        <v>0</v>
      </c>
      <c r="P1137" s="2">
        <f>IFERROR(VLOOKUP(C1137,DENGUE!$A$5:$C$4097,3,FALSE),0)</f>
        <v>168</v>
      </c>
      <c r="Q1137" s="2">
        <f>IFERROR(VLOOKUP(C1137,'HEPATITE VIRAL'!$A$5:$C$3162,3,FALSE),0)</f>
        <v>5</v>
      </c>
      <c r="R1137" s="2">
        <f>IFERROR(VLOOKUP(C1137,'FEBRE MACULOSA'!$A$5:$C$181,3,FALSE),0)</f>
        <v>0</v>
      </c>
      <c r="S1137" s="2">
        <f>IFERROR(VLOOKUP(C1137,LEPTOSPIROSE!$A$5:$C$1176,3,FALSE),0)</f>
        <v>0</v>
      </c>
      <c r="T1137" s="2">
        <f>IFERROR(VLOOKUP(C1137,'DOENÇA DE CHAGAS'!$A$5:$C$100,3,FALSE),0)</f>
        <v>0</v>
      </c>
      <c r="U1137" s="2">
        <f>IFERROR(VLOOKUP(C1137,'PICADAS DE COBRAS'!$A$6:$C$4645,3,FALSE),0)</f>
        <v>160</v>
      </c>
      <c r="V1137">
        <f>IFERROR(VLOOKUP(C1137,'ZIKA VIRUS'!$A$5:$C$2399,3,FALSE),0)</f>
        <v>1</v>
      </c>
      <c r="W1137">
        <f>IFERROR(VLOOKUP(C1137,'FEBRE TIFÓIDE'!$A$5:$C$46,3,FALSE),0)</f>
        <v>0</v>
      </c>
      <c r="X1137">
        <f>IFERROR(VLOOKUP(C1137,HANTAVIROSE!$A$5:$C$153,3,FALSE),0)</f>
        <v>0</v>
      </c>
      <c r="Y1137">
        <f>IFERROR(VLOOKUP(C1137,MENINGITE!$A$5:$C$447,3,FALSE),0)</f>
        <v>0</v>
      </c>
      <c r="Z1137">
        <f>IFERROR(VLOOKUP(C1137,RAIVA!$A$5:$C$16,3,FALSE),0)</f>
        <v>0</v>
      </c>
    </row>
    <row r="1138" spans="1:26" x14ac:dyDescent="0.3">
      <c r="A1138" s="2" t="s">
        <v>2258</v>
      </c>
      <c r="B1138" s="2" t="s">
        <v>2330</v>
      </c>
      <c r="C1138" s="2">
        <v>330115</v>
      </c>
      <c r="D1138" s="2">
        <v>3301157</v>
      </c>
      <c r="E1138" s="2" t="s">
        <v>2258</v>
      </c>
      <c r="F1138" s="2" t="s">
        <v>2330</v>
      </c>
      <c r="G1138" s="2">
        <f>IFERROR(VLOOKUP(D1138,Coordenadas!$A$2:$D$5571,3,FALSE),0)</f>
        <v>-21.4846</v>
      </c>
      <c r="H1138" s="2">
        <f>IFERROR(VLOOKUP(D1138,Coordenadas!$A$2:$D$5571,4,FALSE),0)</f>
        <v>-41.616500000000002</v>
      </c>
      <c r="I1138" s="2" t="s">
        <v>5325</v>
      </c>
      <c r="J1138" s="2">
        <v>12600</v>
      </c>
      <c r="K1138" s="2" t="s">
        <v>5332</v>
      </c>
      <c r="L1138" s="2">
        <f>IFERROR(VLOOKUP(C1138,BOTULISMO!$A$3:$C$19,3,FALSE),0)</f>
        <v>0</v>
      </c>
      <c r="M1138" s="2">
        <f>IFERROR(VLOOKUP(C1138,'LEISHMANIOSE VISCERAL'!$A$4:$C$454,3,FALSE),0)</f>
        <v>0</v>
      </c>
      <c r="N1138" s="2">
        <f>IFERROR(VLOOKUP(C1138,'LEISHMANIOSE TEGUMENTAR'!$A$4:$C$1681,3,FALSE),0)</f>
        <v>0</v>
      </c>
      <c r="O1138" s="2">
        <f>IFERROR(VLOOKUP(C1138,'FEBRE AMARELA'!$A$4:$C$38,3,FALSE),0)</f>
        <v>0</v>
      </c>
      <c r="P1138" s="2">
        <f>IFERROR(VLOOKUP(C1138,DENGUE!$A$5:$C$4097,3,FALSE),0)</f>
        <v>15</v>
      </c>
      <c r="Q1138" s="2">
        <f>IFERROR(VLOOKUP(C1138,'HEPATITE VIRAL'!$A$5:$C$3162,3,FALSE),0)</f>
        <v>0</v>
      </c>
      <c r="R1138" s="2">
        <f>IFERROR(VLOOKUP(C1138,'FEBRE MACULOSA'!$A$5:$C$181,3,FALSE),0)</f>
        <v>0</v>
      </c>
      <c r="S1138" s="2">
        <f>IFERROR(VLOOKUP(C1138,LEPTOSPIROSE!$A$5:$C$1176,3,FALSE),0)</f>
        <v>0</v>
      </c>
      <c r="T1138" s="2">
        <f>IFERROR(VLOOKUP(C1138,'DOENÇA DE CHAGAS'!$A$5:$C$100,3,FALSE),0)</f>
        <v>0</v>
      </c>
      <c r="U1138" s="2">
        <f>IFERROR(VLOOKUP(C1138,'PICADAS DE COBRAS'!$A$6:$C$4645,3,FALSE),0)</f>
        <v>1</v>
      </c>
      <c r="V1138">
        <f>IFERROR(VLOOKUP(C1138,'ZIKA VIRUS'!$A$5:$C$2399,3,FALSE),0)</f>
        <v>3</v>
      </c>
      <c r="W1138">
        <f>IFERROR(VLOOKUP(C1138,'FEBRE TIFÓIDE'!$A$5:$C$46,3,FALSE),0)</f>
        <v>0</v>
      </c>
      <c r="X1138">
        <f>IFERROR(VLOOKUP(C1138,HANTAVIROSE!$A$5:$C$153,3,FALSE),0)</f>
        <v>0</v>
      </c>
      <c r="Y1138">
        <f>IFERROR(VLOOKUP(C1138,MENINGITE!$A$5:$C$447,3,FALSE),0)</f>
        <v>0</v>
      </c>
      <c r="Z1138">
        <f>IFERROR(VLOOKUP(C1138,RAIVA!$A$5:$C$16,3,FALSE),0)</f>
        <v>0</v>
      </c>
    </row>
    <row r="1139" spans="1:26" x14ac:dyDescent="0.3">
      <c r="A1139" s="2" t="s">
        <v>2425</v>
      </c>
      <c r="B1139" s="2" t="s">
        <v>3114</v>
      </c>
      <c r="C1139" s="2">
        <v>311360</v>
      </c>
      <c r="D1139" s="2">
        <v>3113602</v>
      </c>
      <c r="E1139" s="2" t="s">
        <v>2425</v>
      </c>
      <c r="F1139" s="2" t="s">
        <v>3114</v>
      </c>
      <c r="G1139" s="2">
        <f>IFERROR(VLOOKUP(D1139,Coordenadas!$A$2:$D$5571,3,FALSE),0)</f>
        <v>-22.042400000000001</v>
      </c>
      <c r="H1139" s="2">
        <f>IFERROR(VLOOKUP(D1139,Coordenadas!$A$2:$D$5571,4,FALSE),0)</f>
        <v>-45.695999999999998</v>
      </c>
      <c r="I1139" s="2" t="s">
        <v>5325</v>
      </c>
      <c r="J1139" s="2">
        <v>6298</v>
      </c>
      <c r="K1139" s="2" t="s">
        <v>5332</v>
      </c>
      <c r="L1139" s="2">
        <f>IFERROR(VLOOKUP(C1139,BOTULISMO!$A$3:$C$19,3,FALSE),0)</f>
        <v>0</v>
      </c>
      <c r="M1139" s="2">
        <f>IFERROR(VLOOKUP(C1139,'LEISHMANIOSE VISCERAL'!$A$4:$C$454,3,FALSE),0)</f>
        <v>0</v>
      </c>
      <c r="N1139" s="2">
        <f>IFERROR(VLOOKUP(C1139,'LEISHMANIOSE TEGUMENTAR'!$A$4:$C$1681,3,FALSE),0)</f>
        <v>0</v>
      </c>
      <c r="O1139" s="2">
        <f>IFERROR(VLOOKUP(C1139,'FEBRE AMARELA'!$A$4:$C$38,3,FALSE),0)</f>
        <v>0</v>
      </c>
      <c r="P1139" s="2">
        <f>IFERROR(VLOOKUP(C1139,DENGUE!$A$5:$C$4097,3,FALSE),0)</f>
        <v>1</v>
      </c>
      <c r="Q1139" s="2">
        <f>IFERROR(VLOOKUP(C1139,'HEPATITE VIRAL'!$A$5:$C$3162,3,FALSE),0)</f>
        <v>1</v>
      </c>
      <c r="R1139" s="2">
        <f>IFERROR(VLOOKUP(C1139,'FEBRE MACULOSA'!$A$5:$C$181,3,FALSE),0)</f>
        <v>0</v>
      </c>
      <c r="S1139" s="2">
        <f>IFERROR(VLOOKUP(C1139,LEPTOSPIROSE!$A$5:$C$1176,3,FALSE),0)</f>
        <v>1</v>
      </c>
      <c r="T1139" s="2">
        <f>IFERROR(VLOOKUP(C1139,'DOENÇA DE CHAGAS'!$A$5:$C$100,3,FALSE),0)</f>
        <v>0</v>
      </c>
      <c r="U1139" s="2">
        <f>IFERROR(VLOOKUP(C1139,'PICADAS DE COBRAS'!$A$6:$C$4645,3,FALSE),0)</f>
        <v>5</v>
      </c>
      <c r="V1139">
        <f>IFERROR(VLOOKUP(C1139,'ZIKA VIRUS'!$A$5:$C$2399,3,FALSE),0)</f>
        <v>0</v>
      </c>
      <c r="W1139">
        <f>IFERROR(VLOOKUP(C1139,'FEBRE TIFÓIDE'!$A$5:$C$46,3,FALSE),0)</f>
        <v>0</v>
      </c>
      <c r="X1139">
        <f>IFERROR(VLOOKUP(C1139,HANTAVIROSE!$A$5:$C$153,3,FALSE),0)</f>
        <v>0</v>
      </c>
      <c r="Y1139">
        <f>IFERROR(VLOOKUP(C1139,MENINGITE!$A$5:$C$447,3,FALSE),0)</f>
        <v>0</v>
      </c>
      <c r="Z1139">
        <f>IFERROR(VLOOKUP(C1139,RAIVA!$A$5:$C$16,3,FALSE),0)</f>
        <v>0</v>
      </c>
    </row>
    <row r="1140" spans="1:26" x14ac:dyDescent="0.3">
      <c r="A1140" s="2" t="s">
        <v>5190</v>
      </c>
      <c r="B1140" s="2" t="s">
        <v>5230</v>
      </c>
      <c r="C1140" s="2">
        <v>130110</v>
      </c>
      <c r="D1140" s="2">
        <v>1301100</v>
      </c>
      <c r="E1140" s="2" t="s">
        <v>5190</v>
      </c>
      <c r="F1140" s="2" t="s">
        <v>5230</v>
      </c>
      <c r="G1140" s="2">
        <f>IFERROR(VLOOKUP(D1140,Coordenadas!$A$2:$D$5571,3,FALSE),0)</f>
        <v>-3.76803</v>
      </c>
      <c r="H1140" s="2">
        <f>IFERROR(VLOOKUP(D1140,Coordenadas!$A$2:$D$5571,4,FALSE),0)</f>
        <v>-60.369</v>
      </c>
      <c r="I1140" s="2" t="s">
        <v>5323</v>
      </c>
      <c r="J1140" s="2">
        <v>32734</v>
      </c>
      <c r="K1140" s="2" t="s">
        <v>5330</v>
      </c>
      <c r="L1140" s="2">
        <f>IFERROR(VLOOKUP(C1140,BOTULISMO!$A$3:$C$19,3,FALSE),0)</f>
        <v>0</v>
      </c>
      <c r="M1140" s="2">
        <f>IFERROR(VLOOKUP(C1140,'LEISHMANIOSE VISCERAL'!$A$4:$C$454,3,FALSE),0)</f>
        <v>0</v>
      </c>
      <c r="N1140" s="2">
        <f>IFERROR(VLOOKUP(C1140,'LEISHMANIOSE TEGUMENTAR'!$A$4:$C$1681,3,FALSE),0)</f>
        <v>3</v>
      </c>
      <c r="O1140" s="2">
        <f>IFERROR(VLOOKUP(C1140,'FEBRE AMARELA'!$A$4:$C$38,3,FALSE),0)</f>
        <v>0</v>
      </c>
      <c r="P1140" s="2">
        <f>IFERROR(VLOOKUP(C1140,DENGUE!$A$5:$C$4097,3,FALSE),0)</f>
        <v>5</v>
      </c>
      <c r="Q1140" s="2">
        <f>IFERROR(VLOOKUP(C1140,'HEPATITE VIRAL'!$A$5:$C$3162,3,FALSE),0)</f>
        <v>7</v>
      </c>
      <c r="R1140" s="2">
        <f>IFERROR(VLOOKUP(C1140,'FEBRE MACULOSA'!$A$5:$C$181,3,FALSE),0)</f>
        <v>0</v>
      </c>
      <c r="S1140" s="2">
        <f>IFERROR(VLOOKUP(C1140,LEPTOSPIROSE!$A$5:$C$1176,3,FALSE),0)</f>
        <v>0</v>
      </c>
      <c r="T1140" s="2">
        <f>IFERROR(VLOOKUP(C1140,'DOENÇA DE CHAGAS'!$A$5:$C$100,3,FALSE),0)</f>
        <v>0</v>
      </c>
      <c r="U1140" s="2">
        <f>IFERROR(VLOOKUP(C1140,'PICADAS DE COBRAS'!$A$6:$C$4645,3,FALSE),0)</f>
        <v>20</v>
      </c>
      <c r="V1140">
        <f>IFERROR(VLOOKUP(C1140,'ZIKA VIRUS'!$A$5:$C$2399,3,FALSE),0)</f>
        <v>0</v>
      </c>
      <c r="W1140">
        <f>IFERROR(VLOOKUP(C1140,'FEBRE TIFÓIDE'!$A$5:$C$46,3,FALSE),0)</f>
        <v>0</v>
      </c>
      <c r="X1140">
        <f>IFERROR(VLOOKUP(C1140,HANTAVIROSE!$A$5:$C$153,3,FALSE),0)</f>
        <v>0</v>
      </c>
      <c r="Y1140">
        <f>IFERROR(VLOOKUP(C1140,MENINGITE!$A$5:$C$447,3,FALSE),0)</f>
        <v>0</v>
      </c>
      <c r="Z1140">
        <f>IFERROR(VLOOKUP(C1140,RAIVA!$A$5:$C$16,3,FALSE),0)</f>
        <v>0</v>
      </c>
    </row>
    <row r="1141" spans="1:26" x14ac:dyDescent="0.3">
      <c r="A1141" s="2" t="s">
        <v>5190</v>
      </c>
      <c r="B1141" s="2" t="s">
        <v>5229</v>
      </c>
      <c r="C1141" s="2">
        <v>130115</v>
      </c>
      <c r="D1141" s="2">
        <v>1301159</v>
      </c>
      <c r="E1141" s="2" t="s">
        <v>5190</v>
      </c>
      <c r="F1141" s="2" t="s">
        <v>5229</v>
      </c>
      <c r="G1141" s="2">
        <f>IFERROR(VLOOKUP(D1141,Coordenadas!$A$2:$D$5571,3,FALSE),0)</f>
        <v>-3.3140000000000001</v>
      </c>
      <c r="H1141" s="2">
        <f>IFERROR(VLOOKUP(D1141,Coordenadas!$A$2:$D$5571,4,FALSE),0)</f>
        <v>-59.555700000000002</v>
      </c>
      <c r="I1141" s="2" t="s">
        <v>5323</v>
      </c>
      <c r="J1141" s="2">
        <v>23930</v>
      </c>
      <c r="K1141" s="2" t="s">
        <v>5330</v>
      </c>
      <c r="L1141" s="2">
        <f>IFERROR(VLOOKUP(C1141,BOTULISMO!$A$3:$C$19,3,FALSE),0)</f>
        <v>0</v>
      </c>
      <c r="M1141" s="2">
        <f>IFERROR(VLOOKUP(C1141,'LEISHMANIOSE VISCERAL'!$A$4:$C$454,3,FALSE),0)</f>
        <v>0</v>
      </c>
      <c r="N1141" s="2">
        <f>IFERROR(VLOOKUP(C1141,'LEISHMANIOSE TEGUMENTAR'!$A$4:$C$1681,3,FALSE),0)</f>
        <v>0</v>
      </c>
      <c r="O1141" s="2">
        <f>IFERROR(VLOOKUP(C1141,'FEBRE AMARELA'!$A$4:$C$38,3,FALSE),0)</f>
        <v>0</v>
      </c>
      <c r="P1141" s="2">
        <f>IFERROR(VLOOKUP(C1141,DENGUE!$A$5:$C$4097,3,FALSE),0)</f>
        <v>0</v>
      </c>
      <c r="Q1141" s="2">
        <f>IFERROR(VLOOKUP(C1141,'HEPATITE VIRAL'!$A$5:$C$3162,3,FALSE),0)</f>
        <v>2</v>
      </c>
      <c r="R1141" s="2">
        <f>IFERROR(VLOOKUP(C1141,'FEBRE MACULOSA'!$A$5:$C$181,3,FALSE),0)</f>
        <v>0</v>
      </c>
      <c r="S1141" s="2">
        <f>IFERROR(VLOOKUP(C1141,LEPTOSPIROSE!$A$5:$C$1176,3,FALSE),0)</f>
        <v>0</v>
      </c>
      <c r="T1141" s="2">
        <f>IFERROR(VLOOKUP(C1141,'DOENÇA DE CHAGAS'!$A$5:$C$100,3,FALSE),0)</f>
        <v>0</v>
      </c>
      <c r="U1141" s="2">
        <f>IFERROR(VLOOKUP(C1141,'PICADAS DE COBRAS'!$A$6:$C$4645,3,FALSE),0)</f>
        <v>1</v>
      </c>
      <c r="V1141">
        <f>IFERROR(VLOOKUP(C1141,'ZIKA VIRUS'!$A$5:$C$2399,3,FALSE),0)</f>
        <v>0</v>
      </c>
      <c r="W1141">
        <f>IFERROR(VLOOKUP(C1141,'FEBRE TIFÓIDE'!$A$5:$C$46,3,FALSE),0)</f>
        <v>0</v>
      </c>
      <c r="X1141">
        <f>IFERROR(VLOOKUP(C1141,HANTAVIROSE!$A$5:$C$153,3,FALSE),0)</f>
        <v>0</v>
      </c>
      <c r="Y1141">
        <f>IFERROR(VLOOKUP(C1141,MENINGITE!$A$5:$C$447,3,FALSE),0)</f>
        <v>0</v>
      </c>
      <c r="Z1141">
        <f>IFERROR(VLOOKUP(C1141,RAIVA!$A$5:$C$16,3,FALSE),0)</f>
        <v>0</v>
      </c>
    </row>
    <row r="1142" spans="1:26" x14ac:dyDescent="0.3">
      <c r="A1142" s="2" t="s">
        <v>4319</v>
      </c>
      <c r="B1142" s="2" t="s">
        <v>4454</v>
      </c>
      <c r="C1142" s="2">
        <v>230300</v>
      </c>
      <c r="D1142" s="2">
        <v>2303006</v>
      </c>
      <c r="E1142" s="2" t="s">
        <v>4319</v>
      </c>
      <c r="F1142" s="2" t="s">
        <v>4454</v>
      </c>
      <c r="G1142" s="2">
        <f>IFERROR(VLOOKUP(D1142,Coordenadas!$A$2:$D$5571,3,FALSE),0)</f>
        <v>-4.2251399999999997</v>
      </c>
      <c r="H1142" s="2">
        <f>IFERROR(VLOOKUP(D1142,Coordenadas!$A$2:$D$5571,4,FALSE),0)</f>
        <v>-39.191200000000002</v>
      </c>
      <c r="I1142" s="2" t="s">
        <v>5324</v>
      </c>
      <c r="J1142" s="2">
        <v>20020</v>
      </c>
      <c r="K1142" s="2" t="s">
        <v>5330</v>
      </c>
      <c r="L1142" s="2">
        <f>IFERROR(VLOOKUP(C1142,BOTULISMO!$A$3:$C$19,3,FALSE),0)</f>
        <v>0</v>
      </c>
      <c r="M1142" s="2">
        <f>IFERROR(VLOOKUP(C1142,'LEISHMANIOSE VISCERAL'!$A$4:$C$454,3,FALSE),0)</f>
        <v>0</v>
      </c>
      <c r="N1142" s="2">
        <f>IFERROR(VLOOKUP(C1142,'LEISHMANIOSE TEGUMENTAR'!$A$4:$C$1681,3,FALSE),0)</f>
        <v>0</v>
      </c>
      <c r="O1142" s="2">
        <f>IFERROR(VLOOKUP(C1142,'FEBRE AMARELA'!$A$4:$C$38,3,FALSE),0)</f>
        <v>0</v>
      </c>
      <c r="P1142" s="2">
        <f>IFERROR(VLOOKUP(C1142,DENGUE!$A$5:$C$4097,3,FALSE),0)</f>
        <v>1</v>
      </c>
      <c r="Q1142" s="2">
        <f>IFERROR(VLOOKUP(C1142,'HEPATITE VIRAL'!$A$5:$C$3162,3,FALSE),0)</f>
        <v>0</v>
      </c>
      <c r="R1142" s="2">
        <f>IFERROR(VLOOKUP(C1142,'FEBRE MACULOSA'!$A$5:$C$181,3,FALSE),0)</f>
        <v>0</v>
      </c>
      <c r="S1142" s="2">
        <f>IFERROR(VLOOKUP(C1142,LEPTOSPIROSE!$A$5:$C$1176,3,FALSE),0)</f>
        <v>0</v>
      </c>
      <c r="T1142" s="2">
        <f>IFERROR(VLOOKUP(C1142,'DOENÇA DE CHAGAS'!$A$5:$C$100,3,FALSE),0)</f>
        <v>0</v>
      </c>
      <c r="U1142" s="2">
        <f>IFERROR(VLOOKUP(C1142,'PICADAS DE COBRAS'!$A$6:$C$4645,3,FALSE),0)</f>
        <v>16</v>
      </c>
      <c r="V1142">
        <f>IFERROR(VLOOKUP(C1142,'ZIKA VIRUS'!$A$5:$C$2399,3,FALSE),0)</f>
        <v>1</v>
      </c>
      <c r="W1142">
        <f>IFERROR(VLOOKUP(C1142,'FEBRE TIFÓIDE'!$A$5:$C$46,3,FALSE),0)</f>
        <v>0</v>
      </c>
      <c r="X1142">
        <f>IFERROR(VLOOKUP(C1142,HANTAVIROSE!$A$5:$C$153,3,FALSE),0)</f>
        <v>0</v>
      </c>
      <c r="Y1142">
        <f>IFERROR(VLOOKUP(C1142,MENINGITE!$A$5:$C$447,3,FALSE),0)</f>
        <v>0</v>
      </c>
      <c r="Z1142">
        <f>IFERROR(VLOOKUP(C1142,RAIVA!$A$5:$C$16,3,FALSE),0)</f>
        <v>0</v>
      </c>
    </row>
    <row r="1143" spans="1:26" x14ac:dyDescent="0.3">
      <c r="A1143" s="2" t="s">
        <v>4490</v>
      </c>
      <c r="B1143" s="2" t="s">
        <v>4654</v>
      </c>
      <c r="C1143" s="2">
        <v>220255</v>
      </c>
      <c r="D1143" s="2">
        <v>2202554</v>
      </c>
      <c r="E1143" s="2" t="s">
        <v>4490</v>
      </c>
      <c r="F1143" s="2" t="s">
        <v>4654</v>
      </c>
      <c r="G1143" s="2">
        <f>IFERROR(VLOOKUP(D1143,Coordenadas!$A$2:$D$5571,3,FALSE),0)</f>
        <v>-7.7343500000000001</v>
      </c>
      <c r="H1143" s="2">
        <f>IFERROR(VLOOKUP(D1143,Coordenadas!$A$2:$D$5571,4,FALSE),0)</f>
        <v>-40.9848</v>
      </c>
      <c r="I1143" s="2" t="s">
        <v>5324</v>
      </c>
      <c r="J1143" s="2">
        <v>4826</v>
      </c>
      <c r="K1143" s="2" t="s">
        <v>5332</v>
      </c>
      <c r="L1143" s="2">
        <f>IFERROR(VLOOKUP(C1143,BOTULISMO!$A$3:$C$19,3,FALSE),0)</f>
        <v>0</v>
      </c>
      <c r="M1143" s="2">
        <f>IFERROR(VLOOKUP(C1143,'LEISHMANIOSE VISCERAL'!$A$4:$C$454,3,FALSE),0)</f>
        <v>0</v>
      </c>
      <c r="N1143" s="2">
        <f>IFERROR(VLOOKUP(C1143,'LEISHMANIOSE TEGUMENTAR'!$A$4:$C$1681,3,FALSE),0)</f>
        <v>0</v>
      </c>
      <c r="O1143" s="2">
        <f>IFERROR(VLOOKUP(C1143,'FEBRE AMARELA'!$A$4:$C$38,3,FALSE),0)</f>
        <v>0</v>
      </c>
      <c r="P1143" s="2">
        <f>IFERROR(VLOOKUP(C1143,DENGUE!$A$5:$C$4097,3,FALSE),0)</f>
        <v>0</v>
      </c>
      <c r="Q1143" s="2">
        <f>IFERROR(VLOOKUP(C1143,'HEPATITE VIRAL'!$A$5:$C$3162,3,FALSE),0)</f>
        <v>0</v>
      </c>
      <c r="R1143" s="2">
        <f>IFERROR(VLOOKUP(C1143,'FEBRE MACULOSA'!$A$5:$C$181,3,FALSE),0)</f>
        <v>0</v>
      </c>
      <c r="S1143" s="2">
        <f>IFERROR(VLOOKUP(C1143,LEPTOSPIROSE!$A$5:$C$1176,3,FALSE),0)</f>
        <v>0</v>
      </c>
      <c r="T1143" s="2">
        <f>IFERROR(VLOOKUP(C1143,'DOENÇA DE CHAGAS'!$A$5:$C$100,3,FALSE),0)</f>
        <v>0</v>
      </c>
      <c r="U1143" s="2">
        <f>IFERROR(VLOOKUP(C1143,'PICADAS DE COBRAS'!$A$6:$C$4645,3,FALSE),0)</f>
        <v>0</v>
      </c>
      <c r="V1143">
        <f>IFERROR(VLOOKUP(C1143,'ZIKA VIRUS'!$A$5:$C$2399,3,FALSE),0)</f>
        <v>3</v>
      </c>
      <c r="W1143">
        <f>IFERROR(VLOOKUP(C1143,'FEBRE TIFÓIDE'!$A$5:$C$46,3,FALSE),0)</f>
        <v>0</v>
      </c>
      <c r="X1143">
        <f>IFERROR(VLOOKUP(C1143,HANTAVIROSE!$A$5:$C$153,3,FALSE),0)</f>
        <v>0</v>
      </c>
      <c r="Y1143">
        <f>IFERROR(VLOOKUP(C1143,MENINGITE!$A$5:$C$447,3,FALSE),0)</f>
        <v>0</v>
      </c>
      <c r="Z1143">
        <f>IFERROR(VLOOKUP(C1143,RAIVA!$A$5:$C$16,3,FALSE),0)</f>
        <v>0</v>
      </c>
    </row>
    <row r="1144" spans="1:26" x14ac:dyDescent="0.3">
      <c r="A1144" s="2" t="s">
        <v>3257</v>
      </c>
      <c r="B1144" s="2" t="s">
        <v>3568</v>
      </c>
      <c r="C1144" s="2">
        <v>290710</v>
      </c>
      <c r="D1144" s="2">
        <v>2907103</v>
      </c>
      <c r="E1144" s="2" t="s">
        <v>3257</v>
      </c>
      <c r="F1144" s="2" t="s">
        <v>3568</v>
      </c>
      <c r="G1144" s="2">
        <f>IFERROR(VLOOKUP(D1144,Coordenadas!$A$2:$D$5571,3,FALSE),0)</f>
        <v>-14.298500000000001</v>
      </c>
      <c r="H1144" s="2">
        <f>IFERROR(VLOOKUP(D1144,Coordenadas!$A$2:$D$5571,4,FALSE),0)</f>
        <v>-43.772399999999998</v>
      </c>
      <c r="I1144" s="2" t="s">
        <v>5324</v>
      </c>
      <c r="J1144" s="2">
        <v>28380</v>
      </c>
      <c r="K1144" s="2" t="s">
        <v>5330</v>
      </c>
      <c r="L1144" s="2">
        <f>IFERROR(VLOOKUP(C1144,BOTULISMO!$A$3:$C$19,3,FALSE),0)</f>
        <v>0</v>
      </c>
      <c r="M1144" s="2">
        <f>IFERROR(VLOOKUP(C1144,'LEISHMANIOSE VISCERAL'!$A$4:$C$454,3,FALSE),0)</f>
        <v>4</v>
      </c>
      <c r="N1144" s="2">
        <f>IFERROR(VLOOKUP(C1144,'LEISHMANIOSE TEGUMENTAR'!$A$4:$C$1681,3,FALSE),0)</f>
        <v>0</v>
      </c>
      <c r="O1144" s="2">
        <f>IFERROR(VLOOKUP(C1144,'FEBRE AMARELA'!$A$4:$C$38,3,FALSE),0)</f>
        <v>0</v>
      </c>
      <c r="P1144" s="2">
        <f>IFERROR(VLOOKUP(C1144,DENGUE!$A$5:$C$4097,3,FALSE),0)</f>
        <v>92</v>
      </c>
      <c r="Q1144" s="2">
        <f>IFERROR(VLOOKUP(C1144,'HEPATITE VIRAL'!$A$5:$C$3162,3,FALSE),0)</f>
        <v>1</v>
      </c>
      <c r="R1144" s="2">
        <f>IFERROR(VLOOKUP(C1144,'FEBRE MACULOSA'!$A$5:$C$181,3,FALSE),0)</f>
        <v>0</v>
      </c>
      <c r="S1144" s="2">
        <f>IFERROR(VLOOKUP(C1144,LEPTOSPIROSE!$A$5:$C$1176,3,FALSE),0)</f>
        <v>0</v>
      </c>
      <c r="T1144" s="2">
        <f>IFERROR(VLOOKUP(C1144,'DOENÇA DE CHAGAS'!$A$5:$C$100,3,FALSE),0)</f>
        <v>0</v>
      </c>
      <c r="U1144" s="2">
        <f>IFERROR(VLOOKUP(C1144,'PICADAS DE COBRAS'!$A$6:$C$4645,3,FALSE),0)</f>
        <v>136</v>
      </c>
      <c r="V1144">
        <f>IFERROR(VLOOKUP(C1144,'ZIKA VIRUS'!$A$5:$C$2399,3,FALSE),0)</f>
        <v>2</v>
      </c>
      <c r="W1144">
        <f>IFERROR(VLOOKUP(C1144,'FEBRE TIFÓIDE'!$A$5:$C$46,3,FALSE),0)</f>
        <v>0</v>
      </c>
      <c r="X1144">
        <f>IFERROR(VLOOKUP(C1144,HANTAVIROSE!$A$5:$C$153,3,FALSE),0)</f>
        <v>0</v>
      </c>
      <c r="Y1144">
        <f>IFERROR(VLOOKUP(C1144,MENINGITE!$A$5:$C$447,3,FALSE),0)</f>
        <v>0</v>
      </c>
      <c r="Z1144">
        <f>IFERROR(VLOOKUP(C1144,RAIVA!$A$5:$C$16,3,FALSE),0)</f>
        <v>0</v>
      </c>
    </row>
    <row r="1145" spans="1:26" x14ac:dyDescent="0.3">
      <c r="A1145" s="2" t="s">
        <v>3652</v>
      </c>
      <c r="B1145" s="2" t="s">
        <v>3710</v>
      </c>
      <c r="C1145" s="2">
        <v>280140</v>
      </c>
      <c r="D1145" s="2">
        <v>2801405</v>
      </c>
      <c r="E1145" s="2" t="s">
        <v>3652</v>
      </c>
      <c r="F1145" s="2" t="s">
        <v>3710</v>
      </c>
      <c r="G1145" s="2">
        <f>IFERROR(VLOOKUP(D1145,Coordenadas!$A$2:$D$5571,3,FALSE),0)</f>
        <v>-10.352399999999999</v>
      </c>
      <c r="H1145" s="2">
        <f>IFERROR(VLOOKUP(D1145,Coordenadas!$A$2:$D$5571,4,FALSE),0)</f>
        <v>-37.700200000000002</v>
      </c>
      <c r="I1145" s="2" t="s">
        <v>5324</v>
      </c>
      <c r="J1145" s="2">
        <v>20007</v>
      </c>
      <c r="K1145" s="2" t="s">
        <v>5330</v>
      </c>
      <c r="L1145" s="2">
        <f>IFERROR(VLOOKUP(C1145,BOTULISMO!$A$3:$C$19,3,FALSE),0)</f>
        <v>0</v>
      </c>
      <c r="M1145" s="2">
        <f>IFERROR(VLOOKUP(C1145,'LEISHMANIOSE VISCERAL'!$A$4:$C$454,3,FALSE),0)</f>
        <v>0</v>
      </c>
      <c r="N1145" s="2">
        <f>IFERROR(VLOOKUP(C1145,'LEISHMANIOSE TEGUMENTAR'!$A$4:$C$1681,3,FALSE),0)</f>
        <v>0</v>
      </c>
      <c r="O1145" s="2">
        <f>IFERROR(VLOOKUP(C1145,'FEBRE AMARELA'!$A$4:$C$38,3,FALSE),0)</f>
        <v>0</v>
      </c>
      <c r="P1145" s="2">
        <f>IFERROR(VLOOKUP(C1145,DENGUE!$A$5:$C$4097,3,FALSE),0)</f>
        <v>32</v>
      </c>
      <c r="Q1145" s="2">
        <f>IFERROR(VLOOKUP(C1145,'HEPATITE VIRAL'!$A$5:$C$3162,3,FALSE),0)</f>
        <v>0</v>
      </c>
      <c r="R1145" s="2">
        <f>IFERROR(VLOOKUP(C1145,'FEBRE MACULOSA'!$A$5:$C$181,3,FALSE),0)</f>
        <v>0</v>
      </c>
      <c r="S1145" s="2">
        <f>IFERROR(VLOOKUP(C1145,LEPTOSPIROSE!$A$5:$C$1176,3,FALSE),0)</f>
        <v>0</v>
      </c>
      <c r="T1145" s="2">
        <f>IFERROR(VLOOKUP(C1145,'DOENÇA DE CHAGAS'!$A$5:$C$100,3,FALSE),0)</f>
        <v>0</v>
      </c>
      <c r="U1145" s="2">
        <f>IFERROR(VLOOKUP(C1145,'PICADAS DE COBRAS'!$A$6:$C$4645,3,FALSE),0)</f>
        <v>26</v>
      </c>
      <c r="V1145">
        <f>IFERROR(VLOOKUP(C1145,'ZIKA VIRUS'!$A$5:$C$2399,3,FALSE),0)</f>
        <v>1</v>
      </c>
      <c r="W1145">
        <f>IFERROR(VLOOKUP(C1145,'FEBRE TIFÓIDE'!$A$5:$C$46,3,FALSE),0)</f>
        <v>0</v>
      </c>
      <c r="X1145">
        <f>IFERROR(VLOOKUP(C1145,HANTAVIROSE!$A$5:$C$153,3,FALSE),0)</f>
        <v>0</v>
      </c>
      <c r="Y1145">
        <f>IFERROR(VLOOKUP(C1145,MENINGITE!$A$5:$C$447,3,FALSE),0)</f>
        <v>0</v>
      </c>
      <c r="Z1145">
        <f>IFERROR(VLOOKUP(C1145,RAIVA!$A$5:$C$16,3,FALSE),0)</f>
        <v>0</v>
      </c>
    </row>
    <row r="1146" spans="1:26" x14ac:dyDescent="0.3">
      <c r="A1146" s="2" t="s">
        <v>4319</v>
      </c>
      <c r="B1146" s="2" t="s">
        <v>4453</v>
      </c>
      <c r="C1146" s="2">
        <v>230310</v>
      </c>
      <c r="D1146" s="2">
        <v>2303105</v>
      </c>
      <c r="E1146" s="2" t="s">
        <v>4319</v>
      </c>
      <c r="F1146" s="2" t="s">
        <v>4453</v>
      </c>
      <c r="G1146" s="2">
        <f>IFERROR(VLOOKUP(D1146,Coordenadas!$A$2:$D$5571,3,FALSE),0)</f>
        <v>-3.9485800000000002</v>
      </c>
      <c r="H1146" s="2">
        <f>IFERROR(VLOOKUP(D1146,Coordenadas!$A$2:$D$5571,4,FALSE),0)</f>
        <v>-40.475999999999999</v>
      </c>
      <c r="I1146" s="2" t="s">
        <v>5324</v>
      </c>
      <c r="J1146" s="2">
        <v>18347</v>
      </c>
      <c r="K1146" s="2" t="s">
        <v>5332</v>
      </c>
      <c r="L1146" s="2">
        <f>IFERROR(VLOOKUP(C1146,BOTULISMO!$A$3:$C$19,3,FALSE),0)</f>
        <v>0</v>
      </c>
      <c r="M1146" s="2">
        <f>IFERROR(VLOOKUP(C1146,'LEISHMANIOSE VISCERAL'!$A$4:$C$454,3,FALSE),0)</f>
        <v>0</v>
      </c>
      <c r="N1146" s="2">
        <f>IFERROR(VLOOKUP(C1146,'LEISHMANIOSE TEGUMENTAR'!$A$4:$C$1681,3,FALSE),0)</f>
        <v>1</v>
      </c>
      <c r="O1146" s="2">
        <f>IFERROR(VLOOKUP(C1146,'FEBRE AMARELA'!$A$4:$C$38,3,FALSE),0)</f>
        <v>0</v>
      </c>
      <c r="P1146" s="2">
        <f>IFERROR(VLOOKUP(C1146,DENGUE!$A$5:$C$4097,3,FALSE),0)</f>
        <v>15</v>
      </c>
      <c r="Q1146" s="2">
        <f>IFERROR(VLOOKUP(C1146,'HEPATITE VIRAL'!$A$5:$C$3162,3,FALSE),0)</f>
        <v>0</v>
      </c>
      <c r="R1146" s="2">
        <f>IFERROR(VLOOKUP(C1146,'FEBRE MACULOSA'!$A$5:$C$181,3,FALSE),0)</f>
        <v>0</v>
      </c>
      <c r="S1146" s="2">
        <f>IFERROR(VLOOKUP(C1146,LEPTOSPIROSE!$A$5:$C$1176,3,FALSE),0)</f>
        <v>0</v>
      </c>
      <c r="T1146" s="2">
        <f>IFERROR(VLOOKUP(C1146,'DOENÇA DE CHAGAS'!$A$5:$C$100,3,FALSE),0)</f>
        <v>0</v>
      </c>
      <c r="U1146" s="2">
        <f>IFERROR(VLOOKUP(C1146,'PICADAS DE COBRAS'!$A$6:$C$4645,3,FALSE),0)</f>
        <v>10</v>
      </c>
      <c r="V1146">
        <f>IFERROR(VLOOKUP(C1146,'ZIKA VIRUS'!$A$5:$C$2399,3,FALSE),0)</f>
        <v>9</v>
      </c>
      <c r="W1146">
        <f>IFERROR(VLOOKUP(C1146,'FEBRE TIFÓIDE'!$A$5:$C$46,3,FALSE),0)</f>
        <v>0</v>
      </c>
      <c r="X1146">
        <f>IFERROR(VLOOKUP(C1146,HANTAVIROSE!$A$5:$C$153,3,FALSE),0)</f>
        <v>0</v>
      </c>
      <c r="Y1146">
        <f>IFERROR(VLOOKUP(C1146,MENINGITE!$A$5:$C$447,3,FALSE),0)</f>
        <v>0</v>
      </c>
      <c r="Z1146">
        <f>IFERROR(VLOOKUP(C1146,RAIVA!$A$5:$C$16,3,FALSE),0)</f>
        <v>0</v>
      </c>
    </row>
    <row r="1147" spans="1:26" x14ac:dyDescent="0.3">
      <c r="A1147" s="2" t="s">
        <v>4903</v>
      </c>
      <c r="B1147" s="2" t="s">
        <v>4999</v>
      </c>
      <c r="C1147" s="2">
        <v>170386</v>
      </c>
      <c r="D1147" s="2">
        <v>1703867</v>
      </c>
      <c r="E1147" s="2" t="s">
        <v>4903</v>
      </c>
      <c r="F1147" s="2" t="s">
        <v>4999</v>
      </c>
      <c r="G1147" s="2">
        <f>IFERROR(VLOOKUP(D1147,Coordenadas!$A$2:$D$5571,3,FALSE),0)</f>
        <v>-11.8881</v>
      </c>
      <c r="H1147" s="2">
        <f>IFERROR(VLOOKUP(D1147,Coordenadas!$A$2:$D$5571,4,FALSE),0)</f>
        <v>-49.160899999999998</v>
      </c>
      <c r="I1147" s="2" t="s">
        <v>5323</v>
      </c>
      <c r="J1147" s="2">
        <v>3756</v>
      </c>
      <c r="K1147" s="2" t="s">
        <v>5332</v>
      </c>
      <c r="L1147" s="2">
        <f>IFERROR(VLOOKUP(C1147,BOTULISMO!$A$3:$C$19,3,FALSE),0)</f>
        <v>0</v>
      </c>
      <c r="M1147" s="2">
        <f>IFERROR(VLOOKUP(C1147,'LEISHMANIOSE VISCERAL'!$A$4:$C$454,3,FALSE),0)</f>
        <v>0</v>
      </c>
      <c r="N1147" s="2">
        <f>IFERROR(VLOOKUP(C1147,'LEISHMANIOSE TEGUMENTAR'!$A$4:$C$1681,3,FALSE),0)</f>
        <v>0</v>
      </c>
      <c r="O1147" s="2">
        <f>IFERROR(VLOOKUP(C1147,'FEBRE AMARELA'!$A$4:$C$38,3,FALSE),0)</f>
        <v>0</v>
      </c>
      <c r="P1147" s="2">
        <f>IFERROR(VLOOKUP(C1147,DENGUE!$A$5:$C$4097,3,FALSE),0)</f>
        <v>50</v>
      </c>
      <c r="Q1147" s="2">
        <f>IFERROR(VLOOKUP(C1147,'HEPATITE VIRAL'!$A$5:$C$3162,3,FALSE),0)</f>
        <v>3</v>
      </c>
      <c r="R1147" s="2">
        <f>IFERROR(VLOOKUP(C1147,'FEBRE MACULOSA'!$A$5:$C$181,3,FALSE),0)</f>
        <v>0</v>
      </c>
      <c r="S1147" s="2">
        <f>IFERROR(VLOOKUP(C1147,LEPTOSPIROSE!$A$5:$C$1176,3,FALSE),0)</f>
        <v>0</v>
      </c>
      <c r="T1147" s="2">
        <f>IFERROR(VLOOKUP(C1147,'DOENÇA DE CHAGAS'!$A$5:$C$100,3,FALSE),0)</f>
        <v>0</v>
      </c>
      <c r="U1147" s="2">
        <f>IFERROR(VLOOKUP(C1147,'PICADAS DE COBRAS'!$A$6:$C$4645,3,FALSE),0)</f>
        <v>15</v>
      </c>
      <c r="V1147">
        <f>IFERROR(VLOOKUP(C1147,'ZIKA VIRUS'!$A$5:$C$2399,3,FALSE),0)</f>
        <v>1</v>
      </c>
      <c r="W1147">
        <f>IFERROR(VLOOKUP(C1147,'FEBRE TIFÓIDE'!$A$5:$C$46,3,FALSE),0)</f>
        <v>0</v>
      </c>
      <c r="X1147">
        <f>IFERROR(VLOOKUP(C1147,HANTAVIROSE!$A$5:$C$153,3,FALSE),0)</f>
        <v>0</v>
      </c>
      <c r="Y1147">
        <f>IFERROR(VLOOKUP(C1147,MENINGITE!$A$5:$C$447,3,FALSE),0)</f>
        <v>0</v>
      </c>
      <c r="Z1147">
        <f>IFERROR(VLOOKUP(C1147,RAIVA!$A$5:$C$16,3,FALSE),0)</f>
        <v>0</v>
      </c>
    </row>
    <row r="1148" spans="1:26" x14ac:dyDescent="0.3">
      <c r="A1148" s="2" t="s">
        <v>4319</v>
      </c>
      <c r="B1148" s="2" t="s">
        <v>4452</v>
      </c>
      <c r="C1148" s="2">
        <v>230320</v>
      </c>
      <c r="D1148" s="2">
        <v>2303204</v>
      </c>
      <c r="E1148" s="2" t="s">
        <v>4319</v>
      </c>
      <c r="F1148" s="2" t="s">
        <v>4452</v>
      </c>
      <c r="G1148" s="2">
        <f>IFERROR(VLOOKUP(D1148,Coordenadas!$A$2:$D$5571,3,FALSE),0)</f>
        <v>-7.0280800000000001</v>
      </c>
      <c r="H1148" s="2">
        <f>IFERROR(VLOOKUP(D1148,Coordenadas!$A$2:$D$5571,4,FALSE),0)</f>
        <v>-39.282800000000002</v>
      </c>
      <c r="I1148" s="2" t="s">
        <v>5324</v>
      </c>
      <c r="J1148" s="2">
        <v>26393</v>
      </c>
      <c r="K1148" s="2" t="s">
        <v>5330</v>
      </c>
      <c r="L1148" s="2">
        <f>IFERROR(VLOOKUP(C1148,BOTULISMO!$A$3:$C$19,3,FALSE),0)</f>
        <v>0</v>
      </c>
      <c r="M1148" s="2">
        <f>IFERROR(VLOOKUP(C1148,'LEISHMANIOSE VISCERAL'!$A$4:$C$454,3,FALSE),0)</f>
        <v>0</v>
      </c>
      <c r="N1148" s="2">
        <f>IFERROR(VLOOKUP(C1148,'LEISHMANIOSE TEGUMENTAR'!$A$4:$C$1681,3,FALSE),0)</f>
        <v>1</v>
      </c>
      <c r="O1148" s="2">
        <f>IFERROR(VLOOKUP(C1148,'FEBRE AMARELA'!$A$4:$C$38,3,FALSE),0)</f>
        <v>0</v>
      </c>
      <c r="P1148" s="2">
        <f>IFERROR(VLOOKUP(C1148,DENGUE!$A$5:$C$4097,3,FALSE),0)</f>
        <v>195</v>
      </c>
      <c r="Q1148" s="2">
        <f>IFERROR(VLOOKUP(C1148,'HEPATITE VIRAL'!$A$5:$C$3162,3,FALSE),0)</f>
        <v>1</v>
      </c>
      <c r="R1148" s="2">
        <f>IFERROR(VLOOKUP(C1148,'FEBRE MACULOSA'!$A$5:$C$181,3,FALSE),0)</f>
        <v>0</v>
      </c>
      <c r="S1148" s="2">
        <f>IFERROR(VLOOKUP(C1148,LEPTOSPIROSE!$A$5:$C$1176,3,FALSE),0)</f>
        <v>0</v>
      </c>
      <c r="T1148" s="2">
        <f>IFERROR(VLOOKUP(C1148,'DOENÇA DE CHAGAS'!$A$5:$C$100,3,FALSE),0)</f>
        <v>0</v>
      </c>
      <c r="U1148" s="2">
        <f>IFERROR(VLOOKUP(C1148,'PICADAS DE COBRAS'!$A$6:$C$4645,3,FALSE),0)</f>
        <v>120</v>
      </c>
      <c r="V1148">
        <f>IFERROR(VLOOKUP(C1148,'ZIKA VIRUS'!$A$5:$C$2399,3,FALSE),0)</f>
        <v>1</v>
      </c>
      <c r="W1148">
        <f>IFERROR(VLOOKUP(C1148,'FEBRE TIFÓIDE'!$A$5:$C$46,3,FALSE),0)</f>
        <v>0</v>
      </c>
      <c r="X1148">
        <f>IFERROR(VLOOKUP(C1148,HANTAVIROSE!$A$5:$C$153,3,FALSE),0)</f>
        <v>0</v>
      </c>
      <c r="Y1148">
        <f>IFERROR(VLOOKUP(C1148,MENINGITE!$A$5:$C$447,3,FALSE),0)</f>
        <v>0</v>
      </c>
      <c r="Z1148">
        <f>IFERROR(VLOOKUP(C1148,RAIVA!$A$5:$C$16,3,FALSE),0)</f>
        <v>0</v>
      </c>
    </row>
    <row r="1149" spans="1:26" x14ac:dyDescent="0.3">
      <c r="A1149" s="2" t="s">
        <v>4319</v>
      </c>
      <c r="B1149" s="2" t="s">
        <v>4451</v>
      </c>
      <c r="C1149" s="2">
        <v>230330</v>
      </c>
      <c r="D1149" s="2">
        <v>2303303</v>
      </c>
      <c r="E1149" s="2" t="s">
        <v>4319</v>
      </c>
      <c r="F1149" s="2" t="s">
        <v>4451</v>
      </c>
      <c r="G1149" s="2">
        <f>IFERROR(VLOOKUP(D1149,Coordenadas!$A$2:$D$5571,3,FALSE),0)</f>
        <v>-6.5242800000000001</v>
      </c>
      <c r="H1149" s="2">
        <f>IFERROR(VLOOKUP(D1149,Coordenadas!$A$2:$D$5571,4,FALSE),0)</f>
        <v>-39.491599999999998</v>
      </c>
      <c r="I1149" s="2" t="s">
        <v>5324</v>
      </c>
      <c r="J1149" s="2">
        <v>18567</v>
      </c>
      <c r="K1149" s="2" t="s">
        <v>5332</v>
      </c>
      <c r="L1149" s="2">
        <f>IFERROR(VLOOKUP(C1149,BOTULISMO!$A$3:$C$19,3,FALSE),0)</f>
        <v>0</v>
      </c>
      <c r="M1149" s="2">
        <f>IFERROR(VLOOKUP(C1149,'LEISHMANIOSE VISCERAL'!$A$4:$C$454,3,FALSE),0)</f>
        <v>0</v>
      </c>
      <c r="N1149" s="2">
        <f>IFERROR(VLOOKUP(C1149,'LEISHMANIOSE TEGUMENTAR'!$A$4:$C$1681,3,FALSE),0)</f>
        <v>0</v>
      </c>
      <c r="O1149" s="2">
        <f>IFERROR(VLOOKUP(C1149,'FEBRE AMARELA'!$A$4:$C$38,3,FALSE),0)</f>
        <v>0</v>
      </c>
      <c r="P1149" s="2">
        <f>IFERROR(VLOOKUP(C1149,DENGUE!$A$5:$C$4097,3,FALSE),0)</f>
        <v>1</v>
      </c>
      <c r="Q1149" s="2">
        <f>IFERROR(VLOOKUP(C1149,'HEPATITE VIRAL'!$A$5:$C$3162,3,FALSE),0)</f>
        <v>0</v>
      </c>
      <c r="R1149" s="2">
        <f>IFERROR(VLOOKUP(C1149,'FEBRE MACULOSA'!$A$5:$C$181,3,FALSE),0)</f>
        <v>0</v>
      </c>
      <c r="S1149" s="2">
        <f>IFERROR(VLOOKUP(C1149,LEPTOSPIROSE!$A$5:$C$1176,3,FALSE),0)</f>
        <v>0</v>
      </c>
      <c r="T1149" s="2">
        <f>IFERROR(VLOOKUP(C1149,'DOENÇA DE CHAGAS'!$A$5:$C$100,3,FALSE),0)</f>
        <v>0</v>
      </c>
      <c r="U1149" s="2">
        <f>IFERROR(VLOOKUP(C1149,'PICADAS DE COBRAS'!$A$6:$C$4645,3,FALSE),0)</f>
        <v>10</v>
      </c>
      <c r="V1149">
        <f>IFERROR(VLOOKUP(C1149,'ZIKA VIRUS'!$A$5:$C$2399,3,FALSE),0)</f>
        <v>0</v>
      </c>
      <c r="W1149">
        <f>IFERROR(VLOOKUP(C1149,'FEBRE TIFÓIDE'!$A$5:$C$46,3,FALSE),0)</f>
        <v>0</v>
      </c>
      <c r="X1149">
        <f>IFERROR(VLOOKUP(C1149,HANTAVIROSE!$A$5:$C$153,3,FALSE),0)</f>
        <v>0</v>
      </c>
      <c r="Y1149">
        <f>IFERROR(VLOOKUP(C1149,MENINGITE!$A$5:$C$447,3,FALSE),0)</f>
        <v>0</v>
      </c>
      <c r="Z1149">
        <f>IFERROR(VLOOKUP(C1149,RAIVA!$A$5:$C$16,3,FALSE),0)</f>
        <v>0</v>
      </c>
    </row>
    <row r="1150" spans="1:26" x14ac:dyDescent="0.3">
      <c r="A1150" s="2" t="s">
        <v>250</v>
      </c>
      <c r="B1150" s="2" t="s">
        <v>364</v>
      </c>
      <c r="C1150" s="2">
        <v>510279</v>
      </c>
      <c r="D1150" s="2">
        <v>5102793</v>
      </c>
      <c r="E1150" s="2" t="s">
        <v>250</v>
      </c>
      <c r="F1150" s="2" t="s">
        <v>364</v>
      </c>
      <c r="G1150" s="2">
        <f>IFERROR(VLOOKUP(D1150,Coordenadas!$A$2:$D$5571,3,FALSE),0)</f>
        <v>-9.9491200000000006</v>
      </c>
      <c r="H1150" s="2">
        <f>IFERROR(VLOOKUP(D1150,Coordenadas!$A$2:$D$5571,4,FALSE),0)</f>
        <v>-55.841700000000003</v>
      </c>
      <c r="I1150" s="2" t="s">
        <v>5327</v>
      </c>
      <c r="J1150" s="2">
        <v>10990</v>
      </c>
      <c r="K1150" s="2" t="s">
        <v>5332</v>
      </c>
      <c r="L1150" s="2">
        <f>IFERROR(VLOOKUP(C1150,BOTULISMO!$A$3:$C$19,3,FALSE),0)</f>
        <v>0</v>
      </c>
      <c r="M1150" s="2">
        <f>IFERROR(VLOOKUP(C1150,'LEISHMANIOSE VISCERAL'!$A$4:$C$454,3,FALSE),0)</f>
        <v>0</v>
      </c>
      <c r="N1150" s="2">
        <f>IFERROR(VLOOKUP(C1150,'LEISHMANIOSE TEGUMENTAR'!$A$4:$C$1681,3,FALSE),0)</f>
        <v>3</v>
      </c>
      <c r="O1150" s="2">
        <f>IFERROR(VLOOKUP(C1150,'FEBRE AMARELA'!$A$4:$C$38,3,FALSE),0)</f>
        <v>0</v>
      </c>
      <c r="P1150" s="2">
        <f>IFERROR(VLOOKUP(C1150,DENGUE!$A$5:$C$4097,3,FALSE),0)</f>
        <v>340</v>
      </c>
      <c r="Q1150" s="2">
        <f>IFERROR(VLOOKUP(C1150,'HEPATITE VIRAL'!$A$5:$C$3162,3,FALSE),0)</f>
        <v>2</v>
      </c>
      <c r="R1150" s="2">
        <f>IFERROR(VLOOKUP(C1150,'FEBRE MACULOSA'!$A$5:$C$181,3,FALSE),0)</f>
        <v>0</v>
      </c>
      <c r="S1150" s="2">
        <f>IFERROR(VLOOKUP(C1150,LEPTOSPIROSE!$A$5:$C$1176,3,FALSE),0)</f>
        <v>0</v>
      </c>
      <c r="T1150" s="2">
        <f>IFERROR(VLOOKUP(C1150,'DOENÇA DE CHAGAS'!$A$5:$C$100,3,FALSE),0)</f>
        <v>0</v>
      </c>
      <c r="U1150" s="2">
        <f>IFERROR(VLOOKUP(C1150,'PICADAS DE COBRAS'!$A$6:$C$4645,3,FALSE),0)</f>
        <v>12</v>
      </c>
      <c r="V1150">
        <f>IFERROR(VLOOKUP(C1150,'ZIKA VIRUS'!$A$5:$C$2399,3,FALSE),0)</f>
        <v>0</v>
      </c>
      <c r="W1150">
        <f>IFERROR(VLOOKUP(C1150,'FEBRE TIFÓIDE'!$A$5:$C$46,3,FALSE),0)</f>
        <v>0</v>
      </c>
      <c r="X1150">
        <f>IFERROR(VLOOKUP(C1150,HANTAVIROSE!$A$5:$C$153,3,FALSE),0)</f>
        <v>0</v>
      </c>
      <c r="Y1150">
        <f>IFERROR(VLOOKUP(C1150,MENINGITE!$A$5:$C$447,3,FALSE),0)</f>
        <v>0</v>
      </c>
      <c r="Z1150">
        <f>IFERROR(VLOOKUP(C1150,RAIVA!$A$5:$C$16,3,FALSE),0)</f>
        <v>0</v>
      </c>
    </row>
    <row r="1151" spans="1:26" x14ac:dyDescent="0.3">
      <c r="A1151" s="2" t="s">
        <v>1256</v>
      </c>
      <c r="B1151" s="2" t="s">
        <v>1570</v>
      </c>
      <c r="C1151" s="2">
        <v>410470</v>
      </c>
      <c r="D1151" s="2">
        <v>4104709</v>
      </c>
      <c r="E1151" s="2" t="s">
        <v>1256</v>
      </c>
      <c r="F1151" s="2" t="s">
        <v>1570</v>
      </c>
      <c r="G1151" s="2">
        <f>IFERROR(VLOOKUP(D1151,Coordenadas!$A$2:$D$5571,3,FALSE),0)</f>
        <v>-23.4269</v>
      </c>
      <c r="H1151" s="2">
        <f>IFERROR(VLOOKUP(D1151,Coordenadas!$A$2:$D$5571,4,FALSE),0)</f>
        <v>-49.723500000000001</v>
      </c>
      <c r="I1151" s="2" t="s">
        <v>5326</v>
      </c>
      <c r="J1151" s="2">
        <v>13706</v>
      </c>
      <c r="K1151" s="2" t="s">
        <v>5332</v>
      </c>
      <c r="L1151" s="2">
        <f>IFERROR(VLOOKUP(C1151,BOTULISMO!$A$3:$C$19,3,FALSE),0)</f>
        <v>0</v>
      </c>
      <c r="M1151" s="2">
        <f>IFERROR(VLOOKUP(C1151,'LEISHMANIOSE VISCERAL'!$A$4:$C$454,3,FALSE),0)</f>
        <v>0</v>
      </c>
      <c r="N1151" s="2">
        <f>IFERROR(VLOOKUP(C1151,'LEISHMANIOSE TEGUMENTAR'!$A$4:$C$1681,3,FALSE),0)</f>
        <v>0</v>
      </c>
      <c r="O1151" s="2">
        <f>IFERROR(VLOOKUP(C1151,'FEBRE AMARELA'!$A$4:$C$38,3,FALSE),0)</f>
        <v>0</v>
      </c>
      <c r="P1151" s="2">
        <f>IFERROR(VLOOKUP(C1151,DENGUE!$A$5:$C$4097,3,FALSE),0)</f>
        <v>228</v>
      </c>
      <c r="Q1151" s="2">
        <f>IFERROR(VLOOKUP(C1151,'HEPATITE VIRAL'!$A$5:$C$3162,3,FALSE),0)</f>
        <v>7</v>
      </c>
      <c r="R1151" s="2">
        <f>IFERROR(VLOOKUP(C1151,'FEBRE MACULOSA'!$A$5:$C$181,3,FALSE),0)</f>
        <v>1</v>
      </c>
      <c r="S1151" s="2">
        <f>IFERROR(VLOOKUP(C1151,LEPTOSPIROSE!$A$5:$C$1176,3,FALSE),0)</f>
        <v>1</v>
      </c>
      <c r="T1151" s="2">
        <f>IFERROR(VLOOKUP(C1151,'DOENÇA DE CHAGAS'!$A$5:$C$100,3,FALSE),0)</f>
        <v>0</v>
      </c>
      <c r="U1151" s="2">
        <f>IFERROR(VLOOKUP(C1151,'PICADAS DE COBRAS'!$A$6:$C$4645,3,FALSE),0)</f>
        <v>56</v>
      </c>
      <c r="V1151">
        <f>IFERROR(VLOOKUP(C1151,'ZIKA VIRUS'!$A$5:$C$2399,3,FALSE),0)</f>
        <v>0</v>
      </c>
      <c r="W1151">
        <f>IFERROR(VLOOKUP(C1151,'FEBRE TIFÓIDE'!$A$5:$C$46,3,FALSE),0)</f>
        <v>0</v>
      </c>
      <c r="X1151">
        <f>IFERROR(VLOOKUP(C1151,HANTAVIROSE!$A$5:$C$153,3,FALSE),0)</f>
        <v>0</v>
      </c>
      <c r="Y1151">
        <f>IFERROR(VLOOKUP(C1151,MENINGITE!$A$5:$C$447,3,FALSE),0)</f>
        <v>0</v>
      </c>
      <c r="Z1151">
        <f>IFERROR(VLOOKUP(C1151,RAIVA!$A$5:$C$16,3,FALSE),0)</f>
        <v>0</v>
      </c>
    </row>
    <row r="1152" spans="1:26" x14ac:dyDescent="0.3">
      <c r="A1152" s="2" t="s">
        <v>470</v>
      </c>
      <c r="B1152" s="2" t="s">
        <v>875</v>
      </c>
      <c r="C1152" s="2">
        <v>430480</v>
      </c>
      <c r="D1152" s="2">
        <v>4304804</v>
      </c>
      <c r="E1152" s="2" t="s">
        <v>470</v>
      </c>
      <c r="F1152" s="2" t="s">
        <v>875</v>
      </c>
      <c r="G1152" s="2">
        <f>IFERROR(VLOOKUP(D1152,Coordenadas!$A$2:$D$5571,3,FALSE),0)</f>
        <v>-29.296900000000001</v>
      </c>
      <c r="H1152" s="2">
        <f>IFERROR(VLOOKUP(D1152,Coordenadas!$A$2:$D$5571,4,FALSE),0)</f>
        <v>-51.502800000000001</v>
      </c>
      <c r="I1152" s="2" t="s">
        <v>5326</v>
      </c>
      <c r="J1152" s="2">
        <v>25192</v>
      </c>
      <c r="K1152" s="2" t="s">
        <v>5330</v>
      </c>
      <c r="L1152" s="2">
        <f>IFERROR(VLOOKUP(C1152,BOTULISMO!$A$3:$C$19,3,FALSE),0)</f>
        <v>0</v>
      </c>
      <c r="M1152" s="2">
        <f>IFERROR(VLOOKUP(C1152,'LEISHMANIOSE VISCERAL'!$A$4:$C$454,3,FALSE),0)</f>
        <v>0</v>
      </c>
      <c r="N1152" s="2">
        <f>IFERROR(VLOOKUP(C1152,'LEISHMANIOSE TEGUMENTAR'!$A$4:$C$1681,3,FALSE),0)</f>
        <v>0</v>
      </c>
      <c r="O1152" s="2">
        <f>IFERROR(VLOOKUP(C1152,'FEBRE AMARELA'!$A$4:$C$38,3,FALSE),0)</f>
        <v>0</v>
      </c>
      <c r="P1152" s="2">
        <f>IFERROR(VLOOKUP(C1152,DENGUE!$A$5:$C$4097,3,FALSE),0)</f>
        <v>0</v>
      </c>
      <c r="Q1152" s="2">
        <f>IFERROR(VLOOKUP(C1152,'HEPATITE VIRAL'!$A$5:$C$3162,3,FALSE),0)</f>
        <v>86</v>
      </c>
      <c r="R1152" s="2">
        <f>IFERROR(VLOOKUP(C1152,'FEBRE MACULOSA'!$A$5:$C$181,3,FALSE),0)</f>
        <v>0</v>
      </c>
      <c r="S1152" s="2">
        <f>IFERROR(VLOOKUP(C1152,LEPTOSPIROSE!$A$5:$C$1176,3,FALSE),0)</f>
        <v>0</v>
      </c>
      <c r="T1152" s="2">
        <f>IFERROR(VLOOKUP(C1152,'DOENÇA DE CHAGAS'!$A$5:$C$100,3,FALSE),0)</f>
        <v>0</v>
      </c>
      <c r="U1152" s="2">
        <f>IFERROR(VLOOKUP(C1152,'PICADAS DE COBRAS'!$A$6:$C$4645,3,FALSE),0)</f>
        <v>22</v>
      </c>
      <c r="V1152">
        <f>IFERROR(VLOOKUP(C1152,'ZIKA VIRUS'!$A$5:$C$2399,3,FALSE),0)</f>
        <v>1</v>
      </c>
      <c r="W1152">
        <f>IFERROR(VLOOKUP(C1152,'FEBRE TIFÓIDE'!$A$5:$C$46,3,FALSE),0)</f>
        <v>0</v>
      </c>
      <c r="X1152">
        <f>IFERROR(VLOOKUP(C1152,HANTAVIROSE!$A$5:$C$153,3,FALSE),0)</f>
        <v>1</v>
      </c>
      <c r="Y1152">
        <f>IFERROR(VLOOKUP(C1152,MENINGITE!$A$5:$C$447,3,FALSE),0)</f>
        <v>1</v>
      </c>
      <c r="Z1152">
        <f>IFERROR(VLOOKUP(C1152,RAIVA!$A$5:$C$16,3,FALSE),0)</f>
        <v>0</v>
      </c>
    </row>
    <row r="1153" spans="1:26" x14ac:dyDescent="0.3">
      <c r="A1153" s="2" t="s">
        <v>2425</v>
      </c>
      <c r="B1153" s="2" t="s">
        <v>3113</v>
      </c>
      <c r="C1153" s="2">
        <v>311370</v>
      </c>
      <c r="D1153" s="2">
        <v>3113701</v>
      </c>
      <c r="E1153" s="2" t="s">
        <v>2425</v>
      </c>
      <c r="F1153" s="2" t="s">
        <v>3113</v>
      </c>
      <c r="G1153" s="2">
        <f>IFERROR(VLOOKUP(D1153,Coordenadas!$A$2:$D$5571,3,FALSE),0)</f>
        <v>-17.697299999999998</v>
      </c>
      <c r="H1153" s="2">
        <f>IFERROR(VLOOKUP(D1153,Coordenadas!$A$2:$D$5571,4,FALSE),0)</f>
        <v>-40.772300000000001</v>
      </c>
      <c r="I1153" s="2" t="s">
        <v>5325</v>
      </c>
      <c r="J1153" s="2">
        <v>20069</v>
      </c>
      <c r="K1153" s="2" t="s">
        <v>5330</v>
      </c>
      <c r="L1153" s="2">
        <f>IFERROR(VLOOKUP(C1153,BOTULISMO!$A$3:$C$19,3,FALSE),0)</f>
        <v>0</v>
      </c>
      <c r="M1153" s="2">
        <f>IFERROR(VLOOKUP(C1153,'LEISHMANIOSE VISCERAL'!$A$4:$C$454,3,FALSE),0)</f>
        <v>0</v>
      </c>
      <c r="N1153" s="2">
        <f>IFERROR(VLOOKUP(C1153,'LEISHMANIOSE TEGUMENTAR'!$A$4:$C$1681,3,FALSE),0)</f>
        <v>0</v>
      </c>
      <c r="O1153" s="2">
        <f>IFERROR(VLOOKUP(C1153,'FEBRE AMARELA'!$A$4:$C$38,3,FALSE),0)</f>
        <v>0</v>
      </c>
      <c r="P1153" s="2">
        <f>IFERROR(VLOOKUP(C1153,DENGUE!$A$5:$C$4097,3,FALSE),0)</f>
        <v>242</v>
      </c>
      <c r="Q1153" s="2">
        <f>IFERROR(VLOOKUP(C1153,'HEPATITE VIRAL'!$A$5:$C$3162,3,FALSE),0)</f>
        <v>1</v>
      </c>
      <c r="R1153" s="2">
        <f>IFERROR(VLOOKUP(C1153,'FEBRE MACULOSA'!$A$5:$C$181,3,FALSE),0)</f>
        <v>0</v>
      </c>
      <c r="S1153" s="2">
        <f>IFERROR(VLOOKUP(C1153,LEPTOSPIROSE!$A$5:$C$1176,3,FALSE),0)</f>
        <v>0</v>
      </c>
      <c r="T1153" s="2">
        <f>IFERROR(VLOOKUP(C1153,'DOENÇA DE CHAGAS'!$A$5:$C$100,3,FALSE),0)</f>
        <v>0</v>
      </c>
      <c r="U1153" s="2">
        <f>IFERROR(VLOOKUP(C1153,'PICADAS DE COBRAS'!$A$6:$C$4645,3,FALSE),0)</f>
        <v>291</v>
      </c>
      <c r="V1153">
        <f>IFERROR(VLOOKUP(C1153,'ZIKA VIRUS'!$A$5:$C$2399,3,FALSE),0)</f>
        <v>8</v>
      </c>
      <c r="W1153">
        <f>IFERROR(VLOOKUP(C1153,'FEBRE TIFÓIDE'!$A$5:$C$46,3,FALSE),0)</f>
        <v>0</v>
      </c>
      <c r="X1153">
        <f>IFERROR(VLOOKUP(C1153,HANTAVIROSE!$A$5:$C$153,3,FALSE),0)</f>
        <v>0</v>
      </c>
      <c r="Y1153">
        <f>IFERROR(VLOOKUP(C1153,MENINGITE!$A$5:$C$447,3,FALSE),0)</f>
        <v>0</v>
      </c>
      <c r="Z1153">
        <f>IFERROR(VLOOKUP(C1153,RAIVA!$A$5:$C$16,3,FALSE),0)</f>
        <v>0</v>
      </c>
    </row>
    <row r="1154" spans="1:26" x14ac:dyDescent="0.3">
      <c r="A1154" s="2" t="s">
        <v>470</v>
      </c>
      <c r="B1154" s="2" t="s">
        <v>874</v>
      </c>
      <c r="C1154" s="2">
        <v>430485</v>
      </c>
      <c r="D1154" s="2">
        <v>4304853</v>
      </c>
      <c r="E1154" s="2" t="s">
        <v>470</v>
      </c>
      <c r="F1154" s="2" t="s">
        <v>874</v>
      </c>
      <c r="G1154" s="2">
        <f>IFERROR(VLOOKUP(D1154,Coordenadas!$A$2:$D$5571,3,FALSE),0)</f>
        <v>-27.716699999999999</v>
      </c>
      <c r="H1154" s="2">
        <f>IFERROR(VLOOKUP(D1154,Coordenadas!$A$2:$D$5571,4,FALSE),0)</f>
        <v>-51.912100000000002</v>
      </c>
      <c r="I1154" s="2" t="s">
        <v>5326</v>
      </c>
      <c r="J1154" s="2">
        <v>1607</v>
      </c>
      <c r="K1154" s="2" t="s">
        <v>5332</v>
      </c>
      <c r="L1154" s="2">
        <f>IFERROR(VLOOKUP(C1154,BOTULISMO!$A$3:$C$19,3,FALSE),0)</f>
        <v>0</v>
      </c>
      <c r="M1154" s="2">
        <f>IFERROR(VLOOKUP(C1154,'LEISHMANIOSE VISCERAL'!$A$4:$C$454,3,FALSE),0)</f>
        <v>0</v>
      </c>
      <c r="N1154" s="2">
        <f>IFERROR(VLOOKUP(C1154,'LEISHMANIOSE TEGUMENTAR'!$A$4:$C$1681,3,FALSE),0)</f>
        <v>0</v>
      </c>
      <c r="O1154" s="2">
        <f>IFERROR(VLOOKUP(C1154,'FEBRE AMARELA'!$A$4:$C$38,3,FALSE),0)</f>
        <v>0</v>
      </c>
      <c r="P1154" s="2">
        <f>IFERROR(VLOOKUP(C1154,DENGUE!$A$5:$C$4097,3,FALSE),0)</f>
        <v>0</v>
      </c>
      <c r="Q1154" s="2">
        <f>IFERROR(VLOOKUP(C1154,'HEPATITE VIRAL'!$A$5:$C$3162,3,FALSE),0)</f>
        <v>0</v>
      </c>
      <c r="R1154" s="2">
        <f>IFERROR(VLOOKUP(C1154,'FEBRE MACULOSA'!$A$5:$C$181,3,FALSE),0)</f>
        <v>0</v>
      </c>
      <c r="S1154" s="2">
        <f>IFERROR(VLOOKUP(C1154,LEPTOSPIROSE!$A$5:$C$1176,3,FALSE),0)</f>
        <v>0</v>
      </c>
      <c r="T1154" s="2">
        <f>IFERROR(VLOOKUP(C1154,'DOENÇA DE CHAGAS'!$A$5:$C$100,3,FALSE),0)</f>
        <v>0</v>
      </c>
      <c r="U1154" s="2">
        <f>IFERROR(VLOOKUP(C1154,'PICADAS DE COBRAS'!$A$6:$C$4645,3,FALSE),0)</f>
        <v>1</v>
      </c>
      <c r="V1154">
        <f>IFERROR(VLOOKUP(C1154,'ZIKA VIRUS'!$A$5:$C$2399,3,FALSE),0)</f>
        <v>0</v>
      </c>
      <c r="W1154">
        <f>IFERROR(VLOOKUP(C1154,'FEBRE TIFÓIDE'!$A$5:$C$46,3,FALSE),0)</f>
        <v>0</v>
      </c>
      <c r="X1154">
        <f>IFERROR(VLOOKUP(C1154,HANTAVIROSE!$A$5:$C$153,3,FALSE),0)</f>
        <v>0</v>
      </c>
      <c r="Y1154">
        <f>IFERROR(VLOOKUP(C1154,MENINGITE!$A$5:$C$447,3,FALSE),0)</f>
        <v>0</v>
      </c>
      <c r="Z1154">
        <f>IFERROR(VLOOKUP(C1154,RAIVA!$A$5:$C$16,3,FALSE),0)</f>
        <v>0</v>
      </c>
    </row>
    <row r="1155" spans="1:26" x14ac:dyDescent="0.3">
      <c r="A1155" s="2" t="s">
        <v>2425</v>
      </c>
      <c r="B1155" s="2" t="s">
        <v>3112</v>
      </c>
      <c r="C1155" s="2">
        <v>311380</v>
      </c>
      <c r="D1155" s="2">
        <v>3113800</v>
      </c>
      <c r="E1155" s="2" t="s">
        <v>2425</v>
      </c>
      <c r="F1155" s="2" t="s">
        <v>3112</v>
      </c>
      <c r="G1155" s="2">
        <f>IFERROR(VLOOKUP(D1155,Coordenadas!$A$2:$D$5571,3,FALSE),0)</f>
        <v>-19.087700000000002</v>
      </c>
      <c r="H1155" s="2">
        <f>IFERROR(VLOOKUP(D1155,Coordenadas!$A$2:$D$5571,4,FALSE),0)</f>
        <v>-43.138199999999998</v>
      </c>
      <c r="I1155" s="2" t="s">
        <v>5325</v>
      </c>
      <c r="J1155" s="2">
        <v>2446</v>
      </c>
      <c r="K1155" s="2" t="s">
        <v>5332</v>
      </c>
      <c r="L1155" s="2">
        <f>IFERROR(VLOOKUP(C1155,BOTULISMO!$A$3:$C$19,3,FALSE),0)</f>
        <v>0</v>
      </c>
      <c r="M1155" s="2">
        <f>IFERROR(VLOOKUP(C1155,'LEISHMANIOSE VISCERAL'!$A$4:$C$454,3,FALSE),0)</f>
        <v>0</v>
      </c>
      <c r="N1155" s="2">
        <f>IFERROR(VLOOKUP(C1155,'LEISHMANIOSE TEGUMENTAR'!$A$4:$C$1681,3,FALSE),0)</f>
        <v>0</v>
      </c>
      <c r="O1155" s="2">
        <f>IFERROR(VLOOKUP(C1155,'FEBRE AMARELA'!$A$4:$C$38,3,FALSE),0)</f>
        <v>0</v>
      </c>
      <c r="P1155" s="2">
        <f>IFERROR(VLOOKUP(C1155,DENGUE!$A$5:$C$4097,3,FALSE),0)</f>
        <v>0</v>
      </c>
      <c r="Q1155" s="2">
        <f>IFERROR(VLOOKUP(C1155,'HEPATITE VIRAL'!$A$5:$C$3162,3,FALSE),0)</f>
        <v>0</v>
      </c>
      <c r="R1155" s="2">
        <f>IFERROR(VLOOKUP(C1155,'FEBRE MACULOSA'!$A$5:$C$181,3,FALSE),0)</f>
        <v>0</v>
      </c>
      <c r="S1155" s="2">
        <f>IFERROR(VLOOKUP(C1155,LEPTOSPIROSE!$A$5:$C$1176,3,FALSE),0)</f>
        <v>0</v>
      </c>
      <c r="T1155" s="2">
        <f>IFERROR(VLOOKUP(C1155,'DOENÇA DE CHAGAS'!$A$5:$C$100,3,FALSE),0)</f>
        <v>0</v>
      </c>
      <c r="U1155" s="2">
        <f>IFERROR(VLOOKUP(C1155,'PICADAS DE COBRAS'!$A$6:$C$4645,3,FALSE),0)</f>
        <v>25</v>
      </c>
      <c r="V1155">
        <f>IFERROR(VLOOKUP(C1155,'ZIKA VIRUS'!$A$5:$C$2399,3,FALSE),0)</f>
        <v>0</v>
      </c>
      <c r="W1155">
        <f>IFERROR(VLOOKUP(C1155,'FEBRE TIFÓIDE'!$A$5:$C$46,3,FALSE),0)</f>
        <v>0</v>
      </c>
      <c r="X1155">
        <f>IFERROR(VLOOKUP(C1155,HANTAVIROSE!$A$5:$C$153,3,FALSE),0)</f>
        <v>0</v>
      </c>
      <c r="Y1155">
        <f>IFERROR(VLOOKUP(C1155,MENINGITE!$A$5:$C$447,3,FALSE),0)</f>
        <v>0</v>
      </c>
      <c r="Z1155">
        <f>IFERROR(VLOOKUP(C1155,RAIVA!$A$5:$C$16,3,FALSE),0)</f>
        <v>0</v>
      </c>
    </row>
    <row r="1156" spans="1:26" x14ac:dyDescent="0.3">
      <c r="A1156" s="2" t="s">
        <v>2258</v>
      </c>
      <c r="B1156" s="2" t="s">
        <v>2329</v>
      </c>
      <c r="C1156" s="2">
        <v>330120</v>
      </c>
      <c r="D1156" s="2">
        <v>3301207</v>
      </c>
      <c r="E1156" s="2" t="s">
        <v>2258</v>
      </c>
      <c r="F1156" s="2" t="s">
        <v>2329</v>
      </c>
      <c r="G1156" s="2">
        <f>IFERROR(VLOOKUP(D1156,Coordenadas!$A$2:$D$5571,3,FALSE),0)</f>
        <v>-21.931000000000001</v>
      </c>
      <c r="H1156" s="2">
        <f>IFERROR(VLOOKUP(D1156,Coordenadas!$A$2:$D$5571,4,FALSE),0)</f>
        <v>-42.604599999999998</v>
      </c>
      <c r="I1156" s="2" t="s">
        <v>5325</v>
      </c>
      <c r="J1156" s="2">
        <v>17434</v>
      </c>
      <c r="K1156" s="2" t="s">
        <v>5332</v>
      </c>
      <c r="L1156" s="2">
        <f>IFERROR(VLOOKUP(C1156,BOTULISMO!$A$3:$C$19,3,FALSE),0)</f>
        <v>0</v>
      </c>
      <c r="M1156" s="2">
        <f>IFERROR(VLOOKUP(C1156,'LEISHMANIOSE VISCERAL'!$A$4:$C$454,3,FALSE),0)</f>
        <v>0</v>
      </c>
      <c r="N1156" s="2">
        <f>IFERROR(VLOOKUP(C1156,'LEISHMANIOSE TEGUMENTAR'!$A$4:$C$1681,3,FALSE),0)</f>
        <v>0</v>
      </c>
      <c r="O1156" s="2">
        <f>IFERROR(VLOOKUP(C1156,'FEBRE AMARELA'!$A$4:$C$38,3,FALSE),0)</f>
        <v>0</v>
      </c>
      <c r="P1156" s="2">
        <f>IFERROR(VLOOKUP(C1156,DENGUE!$A$5:$C$4097,3,FALSE),0)</f>
        <v>2</v>
      </c>
      <c r="Q1156" s="2">
        <f>IFERROR(VLOOKUP(C1156,'HEPATITE VIRAL'!$A$5:$C$3162,3,FALSE),0)</f>
        <v>0</v>
      </c>
      <c r="R1156" s="2">
        <f>IFERROR(VLOOKUP(C1156,'FEBRE MACULOSA'!$A$5:$C$181,3,FALSE),0)</f>
        <v>0</v>
      </c>
      <c r="S1156" s="2">
        <f>IFERROR(VLOOKUP(C1156,LEPTOSPIROSE!$A$5:$C$1176,3,FALSE),0)</f>
        <v>0</v>
      </c>
      <c r="T1156" s="2">
        <f>IFERROR(VLOOKUP(C1156,'DOENÇA DE CHAGAS'!$A$5:$C$100,3,FALSE),0)</f>
        <v>0</v>
      </c>
      <c r="U1156" s="2">
        <f>IFERROR(VLOOKUP(C1156,'PICADAS DE COBRAS'!$A$6:$C$4645,3,FALSE),0)</f>
        <v>17</v>
      </c>
      <c r="V1156">
        <f>IFERROR(VLOOKUP(C1156,'ZIKA VIRUS'!$A$5:$C$2399,3,FALSE),0)</f>
        <v>0</v>
      </c>
      <c r="W1156">
        <f>IFERROR(VLOOKUP(C1156,'FEBRE TIFÓIDE'!$A$5:$C$46,3,FALSE),0)</f>
        <v>0</v>
      </c>
      <c r="X1156">
        <f>IFERROR(VLOOKUP(C1156,HANTAVIROSE!$A$5:$C$153,3,FALSE),0)</f>
        <v>0</v>
      </c>
      <c r="Y1156">
        <f>IFERROR(VLOOKUP(C1156,MENINGITE!$A$5:$C$447,3,FALSE),0)</f>
        <v>0</v>
      </c>
      <c r="Z1156">
        <f>IFERROR(VLOOKUP(C1156,RAIVA!$A$5:$C$16,3,FALSE),0)</f>
        <v>0</v>
      </c>
    </row>
    <row r="1157" spans="1:26" x14ac:dyDescent="0.3">
      <c r="A1157" s="2" t="s">
        <v>2425</v>
      </c>
      <c r="B1157" s="2" t="s">
        <v>3111</v>
      </c>
      <c r="C1157" s="2">
        <v>311390</v>
      </c>
      <c r="D1157" s="2">
        <v>3113909</v>
      </c>
      <c r="E1157" s="2" t="s">
        <v>2425</v>
      </c>
      <c r="F1157" s="2" t="s">
        <v>3111</v>
      </c>
      <c r="G1157" s="2">
        <f>IFERROR(VLOOKUP(D1157,Coordenadas!$A$2:$D$5571,3,FALSE),0)</f>
        <v>-21.4633</v>
      </c>
      <c r="H1157" s="2">
        <f>IFERROR(VLOOKUP(D1157,Coordenadas!$A$2:$D$5571,4,FALSE),0)</f>
        <v>-45.220100000000002</v>
      </c>
      <c r="I1157" s="2" t="s">
        <v>5325</v>
      </c>
      <c r="J1157" s="2">
        <v>11836</v>
      </c>
      <c r="K1157" s="2" t="s">
        <v>5332</v>
      </c>
      <c r="L1157" s="2">
        <f>IFERROR(VLOOKUP(C1157,BOTULISMO!$A$3:$C$19,3,FALSE),0)</f>
        <v>0</v>
      </c>
      <c r="M1157" s="2">
        <f>IFERROR(VLOOKUP(C1157,'LEISHMANIOSE VISCERAL'!$A$4:$C$454,3,FALSE),0)</f>
        <v>0</v>
      </c>
      <c r="N1157" s="2">
        <f>IFERROR(VLOOKUP(C1157,'LEISHMANIOSE TEGUMENTAR'!$A$4:$C$1681,3,FALSE),0)</f>
        <v>0</v>
      </c>
      <c r="O1157" s="2">
        <f>IFERROR(VLOOKUP(C1157,'FEBRE AMARELA'!$A$4:$C$38,3,FALSE),0)</f>
        <v>0</v>
      </c>
      <c r="P1157" s="2">
        <f>IFERROR(VLOOKUP(C1157,DENGUE!$A$5:$C$4097,3,FALSE),0)</f>
        <v>0</v>
      </c>
      <c r="Q1157" s="2">
        <f>IFERROR(VLOOKUP(C1157,'HEPATITE VIRAL'!$A$5:$C$3162,3,FALSE),0)</f>
        <v>0</v>
      </c>
      <c r="R1157" s="2">
        <f>IFERROR(VLOOKUP(C1157,'FEBRE MACULOSA'!$A$5:$C$181,3,FALSE),0)</f>
        <v>0</v>
      </c>
      <c r="S1157" s="2">
        <f>IFERROR(VLOOKUP(C1157,LEPTOSPIROSE!$A$5:$C$1176,3,FALSE),0)</f>
        <v>0</v>
      </c>
      <c r="T1157" s="2">
        <f>IFERROR(VLOOKUP(C1157,'DOENÇA DE CHAGAS'!$A$5:$C$100,3,FALSE),0)</f>
        <v>0</v>
      </c>
      <c r="U1157" s="2">
        <f>IFERROR(VLOOKUP(C1157,'PICADAS DE COBRAS'!$A$6:$C$4645,3,FALSE),0)</f>
        <v>3</v>
      </c>
      <c r="V1157">
        <f>IFERROR(VLOOKUP(C1157,'ZIKA VIRUS'!$A$5:$C$2399,3,FALSE),0)</f>
        <v>0</v>
      </c>
      <c r="W1157">
        <f>IFERROR(VLOOKUP(C1157,'FEBRE TIFÓIDE'!$A$5:$C$46,3,FALSE),0)</f>
        <v>0</v>
      </c>
      <c r="X1157">
        <f>IFERROR(VLOOKUP(C1157,HANTAVIROSE!$A$5:$C$153,3,FALSE),0)</f>
        <v>0</v>
      </c>
      <c r="Y1157">
        <f>IFERROR(VLOOKUP(C1157,MENINGITE!$A$5:$C$447,3,FALSE),0)</f>
        <v>0</v>
      </c>
      <c r="Z1157">
        <f>IFERROR(VLOOKUP(C1157,RAIVA!$A$5:$C$16,3,FALSE),0)</f>
        <v>0</v>
      </c>
    </row>
    <row r="1158" spans="1:26" x14ac:dyDescent="0.3">
      <c r="A1158" s="2" t="s">
        <v>2425</v>
      </c>
      <c r="B1158" s="2" t="s">
        <v>3110</v>
      </c>
      <c r="C1158" s="2">
        <v>311400</v>
      </c>
      <c r="D1158" s="2">
        <v>3114006</v>
      </c>
      <c r="E1158" s="2" t="s">
        <v>2425</v>
      </c>
      <c r="F1158" s="2" t="s">
        <v>3110</v>
      </c>
      <c r="G1158" s="2">
        <f>IFERROR(VLOOKUP(D1158,Coordenadas!$A$2:$D$5571,3,FALSE),0)</f>
        <v>-20.557500000000001</v>
      </c>
      <c r="H1158" s="2">
        <f>IFERROR(VLOOKUP(D1158,Coordenadas!$A$2:$D$5571,4,FALSE),0)</f>
        <v>-44.8735</v>
      </c>
      <c r="I1158" s="2" t="s">
        <v>5325</v>
      </c>
      <c r="J1158" s="2">
        <v>10927</v>
      </c>
      <c r="K1158" s="2" t="s">
        <v>5332</v>
      </c>
      <c r="L1158" s="2">
        <f>IFERROR(VLOOKUP(C1158,BOTULISMO!$A$3:$C$19,3,FALSE),0)</f>
        <v>0</v>
      </c>
      <c r="M1158" s="2">
        <f>IFERROR(VLOOKUP(C1158,'LEISHMANIOSE VISCERAL'!$A$4:$C$454,3,FALSE),0)</f>
        <v>0</v>
      </c>
      <c r="N1158" s="2">
        <f>IFERROR(VLOOKUP(C1158,'LEISHMANIOSE TEGUMENTAR'!$A$4:$C$1681,3,FALSE),0)</f>
        <v>0</v>
      </c>
      <c r="O1158" s="2">
        <f>IFERROR(VLOOKUP(C1158,'FEBRE AMARELA'!$A$4:$C$38,3,FALSE),0)</f>
        <v>0</v>
      </c>
      <c r="P1158" s="2">
        <f>IFERROR(VLOOKUP(C1158,DENGUE!$A$5:$C$4097,3,FALSE),0)</f>
        <v>277</v>
      </c>
      <c r="Q1158" s="2">
        <f>IFERROR(VLOOKUP(C1158,'HEPATITE VIRAL'!$A$5:$C$3162,3,FALSE),0)</f>
        <v>0</v>
      </c>
      <c r="R1158" s="2">
        <f>IFERROR(VLOOKUP(C1158,'FEBRE MACULOSA'!$A$5:$C$181,3,FALSE),0)</f>
        <v>0</v>
      </c>
      <c r="S1158" s="2">
        <f>IFERROR(VLOOKUP(C1158,LEPTOSPIROSE!$A$5:$C$1176,3,FALSE),0)</f>
        <v>0</v>
      </c>
      <c r="T1158" s="2">
        <f>IFERROR(VLOOKUP(C1158,'DOENÇA DE CHAGAS'!$A$5:$C$100,3,FALSE),0)</f>
        <v>0</v>
      </c>
      <c r="U1158" s="2">
        <f>IFERROR(VLOOKUP(C1158,'PICADAS DE COBRAS'!$A$6:$C$4645,3,FALSE),0)</f>
        <v>6</v>
      </c>
      <c r="V1158">
        <f>IFERROR(VLOOKUP(C1158,'ZIKA VIRUS'!$A$5:$C$2399,3,FALSE),0)</f>
        <v>0</v>
      </c>
      <c r="W1158">
        <f>IFERROR(VLOOKUP(C1158,'FEBRE TIFÓIDE'!$A$5:$C$46,3,FALSE),0)</f>
        <v>0</v>
      </c>
      <c r="X1158">
        <f>IFERROR(VLOOKUP(C1158,HANTAVIROSE!$A$5:$C$153,3,FALSE),0)</f>
        <v>0</v>
      </c>
      <c r="Y1158">
        <f>IFERROR(VLOOKUP(C1158,MENINGITE!$A$5:$C$447,3,FALSE),0)</f>
        <v>0</v>
      </c>
      <c r="Z1158">
        <f>IFERROR(VLOOKUP(C1158,RAIVA!$A$5:$C$16,3,FALSE),0)</f>
        <v>0</v>
      </c>
    </row>
    <row r="1159" spans="1:26" x14ac:dyDescent="0.3">
      <c r="A1159" s="2" t="s">
        <v>2425</v>
      </c>
      <c r="B1159" s="2" t="s">
        <v>3109</v>
      </c>
      <c r="C1159" s="2">
        <v>311410</v>
      </c>
      <c r="D1159" s="2">
        <v>3114105</v>
      </c>
      <c r="E1159" s="2" t="s">
        <v>2425</v>
      </c>
      <c r="F1159" s="2" t="s">
        <v>3109</v>
      </c>
      <c r="G1159" s="2">
        <f>IFERROR(VLOOKUP(D1159,Coordenadas!$A$2:$D$5571,3,FALSE),0)</f>
        <v>-22.1204</v>
      </c>
      <c r="H1159" s="2">
        <f>IFERROR(VLOOKUP(D1159,Coordenadas!$A$2:$D$5571,4,FALSE),0)</f>
        <v>-45.130699999999997</v>
      </c>
      <c r="I1159" s="2" t="s">
        <v>5325</v>
      </c>
      <c r="J1159" s="2">
        <v>13750</v>
      </c>
      <c r="K1159" s="2" t="s">
        <v>5332</v>
      </c>
      <c r="L1159" s="2">
        <f>IFERROR(VLOOKUP(C1159,BOTULISMO!$A$3:$C$19,3,FALSE),0)</f>
        <v>0</v>
      </c>
      <c r="M1159" s="2">
        <f>IFERROR(VLOOKUP(C1159,'LEISHMANIOSE VISCERAL'!$A$4:$C$454,3,FALSE),0)</f>
        <v>0</v>
      </c>
      <c r="N1159" s="2">
        <f>IFERROR(VLOOKUP(C1159,'LEISHMANIOSE TEGUMENTAR'!$A$4:$C$1681,3,FALSE),0)</f>
        <v>0</v>
      </c>
      <c r="O1159" s="2">
        <f>IFERROR(VLOOKUP(C1159,'FEBRE AMARELA'!$A$4:$C$38,3,FALSE),0)</f>
        <v>0</v>
      </c>
      <c r="P1159" s="2">
        <f>IFERROR(VLOOKUP(C1159,DENGUE!$A$5:$C$4097,3,FALSE),0)</f>
        <v>3</v>
      </c>
      <c r="Q1159" s="2">
        <f>IFERROR(VLOOKUP(C1159,'HEPATITE VIRAL'!$A$5:$C$3162,3,FALSE),0)</f>
        <v>2</v>
      </c>
      <c r="R1159" s="2">
        <f>IFERROR(VLOOKUP(C1159,'FEBRE MACULOSA'!$A$5:$C$181,3,FALSE),0)</f>
        <v>0</v>
      </c>
      <c r="S1159" s="2">
        <f>IFERROR(VLOOKUP(C1159,LEPTOSPIROSE!$A$5:$C$1176,3,FALSE),0)</f>
        <v>0</v>
      </c>
      <c r="T1159" s="2">
        <f>IFERROR(VLOOKUP(C1159,'DOENÇA DE CHAGAS'!$A$5:$C$100,3,FALSE),0)</f>
        <v>0</v>
      </c>
      <c r="U1159" s="2">
        <f>IFERROR(VLOOKUP(C1159,'PICADAS DE COBRAS'!$A$6:$C$4645,3,FALSE),0)</f>
        <v>75</v>
      </c>
      <c r="V1159">
        <f>IFERROR(VLOOKUP(C1159,'ZIKA VIRUS'!$A$5:$C$2399,3,FALSE),0)</f>
        <v>0</v>
      </c>
      <c r="W1159">
        <f>IFERROR(VLOOKUP(C1159,'FEBRE TIFÓIDE'!$A$5:$C$46,3,FALSE),0)</f>
        <v>0</v>
      </c>
      <c r="X1159">
        <f>IFERROR(VLOOKUP(C1159,HANTAVIROSE!$A$5:$C$153,3,FALSE),0)</f>
        <v>0</v>
      </c>
      <c r="Y1159">
        <f>IFERROR(VLOOKUP(C1159,MENINGITE!$A$5:$C$447,3,FALSE),0)</f>
        <v>0</v>
      </c>
      <c r="Z1159">
        <f>IFERROR(VLOOKUP(C1159,RAIVA!$A$5:$C$16,3,FALSE),0)</f>
        <v>0</v>
      </c>
    </row>
    <row r="1160" spans="1:26" x14ac:dyDescent="0.3">
      <c r="A1160" s="2" t="s">
        <v>2425</v>
      </c>
      <c r="B1160" s="2" t="s">
        <v>3108</v>
      </c>
      <c r="C1160" s="2">
        <v>311420</v>
      </c>
      <c r="D1160" s="2">
        <v>3114204</v>
      </c>
      <c r="E1160" s="2" t="s">
        <v>2425</v>
      </c>
      <c r="F1160" s="2" t="s">
        <v>3108</v>
      </c>
      <c r="G1160" s="2">
        <f>IFERROR(VLOOKUP(D1160,Coordenadas!$A$2:$D$5571,3,FALSE),0)</f>
        <v>-20.191199999999998</v>
      </c>
      <c r="H1160" s="2">
        <f>IFERROR(VLOOKUP(D1160,Coordenadas!$A$2:$D$5571,4,FALSE),0)</f>
        <v>-44.766399999999997</v>
      </c>
      <c r="I1160" s="2" t="s">
        <v>5325</v>
      </c>
      <c r="J1160" s="2">
        <v>20012</v>
      </c>
      <c r="K1160" s="2" t="s">
        <v>5330</v>
      </c>
      <c r="L1160" s="2">
        <f>IFERROR(VLOOKUP(C1160,BOTULISMO!$A$3:$C$19,3,FALSE),0)</f>
        <v>0</v>
      </c>
      <c r="M1160" s="2">
        <f>IFERROR(VLOOKUP(C1160,'LEISHMANIOSE VISCERAL'!$A$4:$C$454,3,FALSE),0)</f>
        <v>0</v>
      </c>
      <c r="N1160" s="2">
        <f>IFERROR(VLOOKUP(C1160,'LEISHMANIOSE TEGUMENTAR'!$A$4:$C$1681,3,FALSE),0)</f>
        <v>0</v>
      </c>
      <c r="O1160" s="2">
        <f>IFERROR(VLOOKUP(C1160,'FEBRE AMARELA'!$A$4:$C$38,3,FALSE),0)</f>
        <v>0</v>
      </c>
      <c r="P1160" s="2">
        <f>IFERROR(VLOOKUP(C1160,DENGUE!$A$5:$C$4097,3,FALSE),0)</f>
        <v>30</v>
      </c>
      <c r="Q1160" s="2">
        <f>IFERROR(VLOOKUP(C1160,'HEPATITE VIRAL'!$A$5:$C$3162,3,FALSE),0)</f>
        <v>3</v>
      </c>
      <c r="R1160" s="2">
        <f>IFERROR(VLOOKUP(C1160,'FEBRE MACULOSA'!$A$5:$C$181,3,FALSE),0)</f>
        <v>0</v>
      </c>
      <c r="S1160" s="2">
        <f>IFERROR(VLOOKUP(C1160,LEPTOSPIROSE!$A$5:$C$1176,3,FALSE),0)</f>
        <v>0</v>
      </c>
      <c r="T1160" s="2">
        <f>IFERROR(VLOOKUP(C1160,'DOENÇA DE CHAGAS'!$A$5:$C$100,3,FALSE),0)</f>
        <v>0</v>
      </c>
      <c r="U1160" s="2">
        <f>IFERROR(VLOOKUP(C1160,'PICADAS DE COBRAS'!$A$6:$C$4645,3,FALSE),0)</f>
        <v>6</v>
      </c>
      <c r="V1160">
        <f>IFERROR(VLOOKUP(C1160,'ZIKA VIRUS'!$A$5:$C$2399,3,FALSE),0)</f>
        <v>0</v>
      </c>
      <c r="W1160">
        <f>IFERROR(VLOOKUP(C1160,'FEBRE TIFÓIDE'!$A$5:$C$46,3,FALSE),0)</f>
        <v>0</v>
      </c>
      <c r="X1160">
        <f>IFERROR(VLOOKUP(C1160,HANTAVIROSE!$A$5:$C$153,3,FALSE),0)</f>
        <v>0</v>
      </c>
      <c r="Y1160">
        <f>IFERROR(VLOOKUP(C1160,MENINGITE!$A$5:$C$447,3,FALSE),0)</f>
        <v>0</v>
      </c>
      <c r="Z1160">
        <f>IFERROR(VLOOKUP(C1160,RAIVA!$A$5:$C$16,3,FALSE),0)</f>
        <v>0</v>
      </c>
    </row>
    <row r="1161" spans="1:26" x14ac:dyDescent="0.3">
      <c r="A1161" s="2" t="s">
        <v>2425</v>
      </c>
      <c r="B1161" s="2" t="s">
        <v>3107</v>
      </c>
      <c r="C1161" s="2">
        <v>311430</v>
      </c>
      <c r="D1161" s="2">
        <v>3114303</v>
      </c>
      <c r="E1161" s="2" t="s">
        <v>2425</v>
      </c>
      <c r="F1161" s="2" t="s">
        <v>3107</v>
      </c>
      <c r="G1161" s="2">
        <f>IFERROR(VLOOKUP(D1161,Coordenadas!$A$2:$D$5571,3,FALSE),0)</f>
        <v>-18.991</v>
      </c>
      <c r="H1161" s="2">
        <f>IFERROR(VLOOKUP(D1161,Coordenadas!$A$2:$D$5571,4,FALSE),0)</f>
        <v>-46.316699999999997</v>
      </c>
      <c r="I1161" s="2" t="s">
        <v>5325</v>
      </c>
      <c r="J1161" s="2">
        <v>29735</v>
      </c>
      <c r="K1161" s="2" t="s">
        <v>5330</v>
      </c>
      <c r="L1161" s="2">
        <f>IFERROR(VLOOKUP(C1161,BOTULISMO!$A$3:$C$19,3,FALSE),0)</f>
        <v>0</v>
      </c>
      <c r="M1161" s="2">
        <f>IFERROR(VLOOKUP(C1161,'LEISHMANIOSE VISCERAL'!$A$4:$C$454,3,FALSE),0)</f>
        <v>0</v>
      </c>
      <c r="N1161" s="2">
        <f>IFERROR(VLOOKUP(C1161,'LEISHMANIOSE TEGUMENTAR'!$A$4:$C$1681,3,FALSE),0)</f>
        <v>1</v>
      </c>
      <c r="O1161" s="2">
        <f>IFERROR(VLOOKUP(C1161,'FEBRE AMARELA'!$A$4:$C$38,3,FALSE),0)</f>
        <v>0</v>
      </c>
      <c r="P1161" s="2">
        <f>IFERROR(VLOOKUP(C1161,DENGUE!$A$5:$C$4097,3,FALSE),0)</f>
        <v>375</v>
      </c>
      <c r="Q1161" s="2">
        <f>IFERROR(VLOOKUP(C1161,'HEPATITE VIRAL'!$A$5:$C$3162,3,FALSE),0)</f>
        <v>1</v>
      </c>
      <c r="R1161" s="2">
        <f>IFERROR(VLOOKUP(C1161,'FEBRE MACULOSA'!$A$5:$C$181,3,FALSE),0)</f>
        <v>0</v>
      </c>
      <c r="S1161" s="2">
        <f>IFERROR(VLOOKUP(C1161,LEPTOSPIROSE!$A$5:$C$1176,3,FALSE),0)</f>
        <v>1</v>
      </c>
      <c r="T1161" s="2">
        <f>IFERROR(VLOOKUP(C1161,'DOENÇA DE CHAGAS'!$A$5:$C$100,3,FALSE),0)</f>
        <v>0</v>
      </c>
      <c r="U1161" s="2">
        <f>IFERROR(VLOOKUP(C1161,'PICADAS DE COBRAS'!$A$6:$C$4645,3,FALSE),0)</f>
        <v>157</v>
      </c>
      <c r="V1161">
        <f>IFERROR(VLOOKUP(C1161,'ZIKA VIRUS'!$A$5:$C$2399,3,FALSE),0)</f>
        <v>1</v>
      </c>
      <c r="W1161">
        <f>IFERROR(VLOOKUP(C1161,'FEBRE TIFÓIDE'!$A$5:$C$46,3,FALSE),0)</f>
        <v>0</v>
      </c>
      <c r="X1161">
        <f>IFERROR(VLOOKUP(C1161,HANTAVIROSE!$A$5:$C$153,3,FALSE),0)</f>
        <v>1</v>
      </c>
      <c r="Y1161">
        <f>IFERROR(VLOOKUP(C1161,MENINGITE!$A$5:$C$447,3,FALSE),0)</f>
        <v>0</v>
      </c>
      <c r="Z1161">
        <f>IFERROR(VLOOKUP(C1161,RAIVA!$A$5:$C$16,3,FALSE),0)</f>
        <v>0</v>
      </c>
    </row>
    <row r="1162" spans="1:26" x14ac:dyDescent="0.3">
      <c r="A1162" s="2" t="s">
        <v>2425</v>
      </c>
      <c r="B1162" s="2" t="s">
        <v>3106</v>
      </c>
      <c r="C1162" s="2">
        <v>311440</v>
      </c>
      <c r="D1162" s="2">
        <v>3114402</v>
      </c>
      <c r="E1162" s="2" t="s">
        <v>2425</v>
      </c>
      <c r="F1162" s="2" t="s">
        <v>3106</v>
      </c>
      <c r="G1162" s="2">
        <f>IFERROR(VLOOKUP(D1162,Coordenadas!$A$2:$D$5571,3,FALSE),0)</f>
        <v>-20.973600000000001</v>
      </c>
      <c r="H1162" s="2">
        <f>IFERROR(VLOOKUP(D1162,Coordenadas!$A$2:$D$5571,4,FALSE),0)</f>
        <v>-46.114899999999999</v>
      </c>
      <c r="I1162" s="2" t="s">
        <v>5325</v>
      </c>
      <c r="J1162" s="2">
        <v>20426</v>
      </c>
      <c r="K1162" s="2" t="s">
        <v>5330</v>
      </c>
      <c r="L1162" s="2">
        <f>IFERROR(VLOOKUP(C1162,BOTULISMO!$A$3:$C$19,3,FALSE),0)</f>
        <v>0</v>
      </c>
      <c r="M1162" s="2">
        <f>IFERROR(VLOOKUP(C1162,'LEISHMANIOSE VISCERAL'!$A$4:$C$454,3,FALSE),0)</f>
        <v>0</v>
      </c>
      <c r="N1162" s="2">
        <f>IFERROR(VLOOKUP(C1162,'LEISHMANIOSE TEGUMENTAR'!$A$4:$C$1681,3,FALSE),0)</f>
        <v>0</v>
      </c>
      <c r="O1162" s="2">
        <f>IFERROR(VLOOKUP(C1162,'FEBRE AMARELA'!$A$4:$C$38,3,FALSE),0)</f>
        <v>0</v>
      </c>
      <c r="P1162" s="2">
        <f>IFERROR(VLOOKUP(C1162,DENGUE!$A$5:$C$4097,3,FALSE),0)</f>
        <v>6</v>
      </c>
      <c r="Q1162" s="2">
        <f>IFERROR(VLOOKUP(C1162,'HEPATITE VIRAL'!$A$5:$C$3162,3,FALSE),0)</f>
        <v>3</v>
      </c>
      <c r="R1162" s="2">
        <f>IFERROR(VLOOKUP(C1162,'FEBRE MACULOSA'!$A$5:$C$181,3,FALSE),0)</f>
        <v>0</v>
      </c>
      <c r="S1162" s="2">
        <f>IFERROR(VLOOKUP(C1162,LEPTOSPIROSE!$A$5:$C$1176,3,FALSE),0)</f>
        <v>0</v>
      </c>
      <c r="T1162" s="2">
        <f>IFERROR(VLOOKUP(C1162,'DOENÇA DE CHAGAS'!$A$5:$C$100,3,FALSE),0)</f>
        <v>0</v>
      </c>
      <c r="U1162" s="2">
        <f>IFERROR(VLOOKUP(C1162,'PICADAS DE COBRAS'!$A$6:$C$4645,3,FALSE),0)</f>
        <v>15</v>
      </c>
      <c r="V1162">
        <f>IFERROR(VLOOKUP(C1162,'ZIKA VIRUS'!$A$5:$C$2399,3,FALSE),0)</f>
        <v>1</v>
      </c>
      <c r="W1162">
        <f>IFERROR(VLOOKUP(C1162,'FEBRE TIFÓIDE'!$A$5:$C$46,3,FALSE),0)</f>
        <v>0</v>
      </c>
      <c r="X1162">
        <f>IFERROR(VLOOKUP(C1162,HANTAVIROSE!$A$5:$C$153,3,FALSE),0)</f>
        <v>0</v>
      </c>
      <c r="Y1162">
        <f>IFERROR(VLOOKUP(C1162,MENINGITE!$A$5:$C$447,3,FALSE),0)</f>
        <v>0</v>
      </c>
      <c r="Z1162">
        <f>IFERROR(VLOOKUP(C1162,RAIVA!$A$5:$C$16,3,FALSE),0)</f>
        <v>0</v>
      </c>
    </row>
    <row r="1163" spans="1:26" x14ac:dyDescent="0.3">
      <c r="A1163" s="2" t="s">
        <v>3</v>
      </c>
      <c r="B1163" s="2" t="s">
        <v>192</v>
      </c>
      <c r="C1163" s="2">
        <v>520500</v>
      </c>
      <c r="D1163" s="2">
        <v>5205000</v>
      </c>
      <c r="E1163" s="2" t="s">
        <v>3</v>
      </c>
      <c r="F1163" s="2" t="s">
        <v>192</v>
      </c>
      <c r="G1163" s="2">
        <f>IFERROR(VLOOKUP(D1163,Coordenadas!$A$2:$D$5571,3,FALSE),0)</f>
        <v>-15.354900000000001</v>
      </c>
      <c r="H1163" s="2">
        <f>IFERROR(VLOOKUP(D1163,Coordenadas!$A$2:$D$5571,4,FALSE),0)</f>
        <v>-49.707999999999998</v>
      </c>
      <c r="I1163" s="2" t="s">
        <v>5327</v>
      </c>
      <c r="J1163" s="2">
        <v>8928</v>
      </c>
      <c r="K1163" s="2" t="s">
        <v>5332</v>
      </c>
      <c r="L1163" s="2">
        <f>IFERROR(VLOOKUP(C1163,BOTULISMO!$A$3:$C$19,3,FALSE),0)</f>
        <v>0</v>
      </c>
      <c r="M1163" s="2">
        <f>IFERROR(VLOOKUP(C1163,'LEISHMANIOSE VISCERAL'!$A$4:$C$454,3,FALSE),0)</f>
        <v>0</v>
      </c>
      <c r="N1163" s="2">
        <f>IFERROR(VLOOKUP(C1163,'LEISHMANIOSE TEGUMENTAR'!$A$4:$C$1681,3,FALSE),0)</f>
        <v>1</v>
      </c>
      <c r="O1163" s="2">
        <f>IFERROR(VLOOKUP(C1163,'FEBRE AMARELA'!$A$4:$C$38,3,FALSE),0)</f>
        <v>0</v>
      </c>
      <c r="P1163" s="2">
        <f>IFERROR(VLOOKUP(C1163,DENGUE!$A$5:$C$4097,3,FALSE),0)</f>
        <v>4</v>
      </c>
      <c r="Q1163" s="2">
        <f>IFERROR(VLOOKUP(C1163,'HEPATITE VIRAL'!$A$5:$C$3162,3,FALSE),0)</f>
        <v>0</v>
      </c>
      <c r="R1163" s="2">
        <f>IFERROR(VLOOKUP(C1163,'FEBRE MACULOSA'!$A$5:$C$181,3,FALSE),0)</f>
        <v>0</v>
      </c>
      <c r="S1163" s="2">
        <f>IFERROR(VLOOKUP(C1163,LEPTOSPIROSE!$A$5:$C$1176,3,FALSE),0)</f>
        <v>0</v>
      </c>
      <c r="T1163" s="2">
        <f>IFERROR(VLOOKUP(C1163,'DOENÇA DE CHAGAS'!$A$5:$C$100,3,FALSE),0)</f>
        <v>0</v>
      </c>
      <c r="U1163" s="2">
        <f>IFERROR(VLOOKUP(C1163,'PICADAS DE COBRAS'!$A$6:$C$4645,3,FALSE),0)</f>
        <v>29</v>
      </c>
      <c r="V1163">
        <f>IFERROR(VLOOKUP(C1163,'ZIKA VIRUS'!$A$5:$C$2399,3,FALSE),0)</f>
        <v>1</v>
      </c>
      <c r="W1163">
        <f>IFERROR(VLOOKUP(C1163,'FEBRE TIFÓIDE'!$A$5:$C$46,3,FALSE),0)</f>
        <v>0</v>
      </c>
      <c r="X1163">
        <f>IFERROR(VLOOKUP(C1163,HANTAVIROSE!$A$5:$C$153,3,FALSE),0)</f>
        <v>0</v>
      </c>
      <c r="Y1163">
        <f>IFERROR(VLOOKUP(C1163,MENINGITE!$A$5:$C$447,3,FALSE),0)</f>
        <v>0</v>
      </c>
      <c r="Z1163">
        <f>IFERROR(VLOOKUP(C1163,RAIVA!$A$5:$C$16,3,FALSE),0)</f>
        <v>0</v>
      </c>
    </row>
    <row r="1164" spans="1:26" x14ac:dyDescent="0.3">
      <c r="A1164" s="2" t="s">
        <v>4903</v>
      </c>
      <c r="B1164" s="2" t="s">
        <v>4998</v>
      </c>
      <c r="C1164" s="2">
        <v>170388</v>
      </c>
      <c r="D1164" s="2">
        <v>1703883</v>
      </c>
      <c r="E1164" s="2" t="s">
        <v>4903</v>
      </c>
      <c r="F1164" s="2" t="s">
        <v>4998</v>
      </c>
      <c r="G1164" s="2">
        <f>IFERROR(VLOOKUP(D1164,Coordenadas!$A$2:$D$5571,3,FALSE),0)</f>
        <v>-7.0326199999999996</v>
      </c>
      <c r="H1164" s="2">
        <f>IFERROR(VLOOKUP(D1164,Coordenadas!$A$2:$D$5571,4,FALSE),0)</f>
        <v>-48.397799999999997</v>
      </c>
      <c r="I1164" s="2" t="s">
        <v>5323</v>
      </c>
      <c r="J1164" s="2">
        <v>2316</v>
      </c>
      <c r="K1164" s="2" t="s">
        <v>5332</v>
      </c>
      <c r="L1164" s="2">
        <f>IFERROR(VLOOKUP(C1164,BOTULISMO!$A$3:$C$19,3,FALSE),0)</f>
        <v>0</v>
      </c>
      <c r="M1164" s="2">
        <f>IFERROR(VLOOKUP(C1164,'LEISHMANIOSE VISCERAL'!$A$4:$C$454,3,FALSE),0)</f>
        <v>0</v>
      </c>
      <c r="N1164" s="2">
        <f>IFERROR(VLOOKUP(C1164,'LEISHMANIOSE TEGUMENTAR'!$A$4:$C$1681,3,FALSE),0)</f>
        <v>1</v>
      </c>
      <c r="O1164" s="2">
        <f>IFERROR(VLOOKUP(C1164,'FEBRE AMARELA'!$A$4:$C$38,3,FALSE),0)</f>
        <v>0</v>
      </c>
      <c r="P1164" s="2">
        <f>IFERROR(VLOOKUP(C1164,DENGUE!$A$5:$C$4097,3,FALSE),0)</f>
        <v>2</v>
      </c>
      <c r="Q1164" s="2">
        <f>IFERROR(VLOOKUP(C1164,'HEPATITE VIRAL'!$A$5:$C$3162,3,FALSE),0)</f>
        <v>0</v>
      </c>
      <c r="R1164" s="2">
        <f>IFERROR(VLOOKUP(C1164,'FEBRE MACULOSA'!$A$5:$C$181,3,FALSE),0)</f>
        <v>0</v>
      </c>
      <c r="S1164" s="2">
        <f>IFERROR(VLOOKUP(C1164,LEPTOSPIROSE!$A$5:$C$1176,3,FALSE),0)</f>
        <v>0</v>
      </c>
      <c r="T1164" s="2">
        <f>IFERROR(VLOOKUP(C1164,'DOENÇA DE CHAGAS'!$A$5:$C$100,3,FALSE),0)</f>
        <v>0</v>
      </c>
      <c r="U1164" s="2">
        <f>IFERROR(VLOOKUP(C1164,'PICADAS DE COBRAS'!$A$6:$C$4645,3,FALSE),0)</f>
        <v>9</v>
      </c>
      <c r="V1164">
        <f>IFERROR(VLOOKUP(C1164,'ZIKA VIRUS'!$A$5:$C$2399,3,FALSE),0)</f>
        <v>1</v>
      </c>
      <c r="W1164">
        <f>IFERROR(VLOOKUP(C1164,'FEBRE TIFÓIDE'!$A$5:$C$46,3,FALSE),0)</f>
        <v>0</v>
      </c>
      <c r="X1164">
        <f>IFERROR(VLOOKUP(C1164,HANTAVIROSE!$A$5:$C$153,3,FALSE),0)</f>
        <v>0</v>
      </c>
      <c r="Y1164">
        <f>IFERROR(VLOOKUP(C1164,MENINGITE!$A$5:$C$447,3,FALSE),0)</f>
        <v>0</v>
      </c>
      <c r="Z1164">
        <f>IFERROR(VLOOKUP(C1164,RAIVA!$A$5:$C$16,3,FALSE),0)</f>
        <v>0</v>
      </c>
    </row>
    <row r="1165" spans="1:26" x14ac:dyDescent="0.3">
      <c r="A1165" s="2" t="s">
        <v>3652</v>
      </c>
      <c r="B1165" s="2" t="s">
        <v>3709</v>
      </c>
      <c r="C1165" s="2">
        <v>280150</v>
      </c>
      <c r="D1165" s="2">
        <v>2801504</v>
      </c>
      <c r="E1165" s="2" t="s">
        <v>3652</v>
      </c>
      <c r="F1165" s="2" t="s">
        <v>3709</v>
      </c>
      <c r="G1165" s="2">
        <f>IFERROR(VLOOKUP(D1165,Coordenadas!$A$2:$D$5571,3,FALSE),0)</f>
        <v>-10.6449</v>
      </c>
      <c r="H1165" s="2">
        <f>IFERROR(VLOOKUP(D1165,Coordenadas!$A$2:$D$5571,4,FALSE),0)</f>
        <v>-36.988700000000001</v>
      </c>
      <c r="I1165" s="2" t="s">
        <v>5324</v>
      </c>
      <c r="J1165" s="2">
        <v>13503</v>
      </c>
      <c r="K1165" s="2" t="s">
        <v>5332</v>
      </c>
      <c r="L1165" s="2">
        <f>IFERROR(VLOOKUP(C1165,BOTULISMO!$A$3:$C$19,3,FALSE),0)</f>
        <v>0</v>
      </c>
      <c r="M1165" s="2">
        <f>IFERROR(VLOOKUP(C1165,'LEISHMANIOSE VISCERAL'!$A$4:$C$454,3,FALSE),0)</f>
        <v>0</v>
      </c>
      <c r="N1165" s="2">
        <f>IFERROR(VLOOKUP(C1165,'LEISHMANIOSE TEGUMENTAR'!$A$4:$C$1681,3,FALSE),0)</f>
        <v>0</v>
      </c>
      <c r="O1165" s="2">
        <f>IFERROR(VLOOKUP(C1165,'FEBRE AMARELA'!$A$4:$C$38,3,FALSE),0)</f>
        <v>0</v>
      </c>
      <c r="P1165" s="2">
        <f>IFERROR(VLOOKUP(C1165,DENGUE!$A$5:$C$4097,3,FALSE),0)</f>
        <v>15</v>
      </c>
      <c r="Q1165" s="2">
        <f>IFERROR(VLOOKUP(C1165,'HEPATITE VIRAL'!$A$5:$C$3162,3,FALSE),0)</f>
        <v>0</v>
      </c>
      <c r="R1165" s="2">
        <f>IFERROR(VLOOKUP(C1165,'FEBRE MACULOSA'!$A$5:$C$181,3,FALSE),0)</f>
        <v>0</v>
      </c>
      <c r="S1165" s="2">
        <f>IFERROR(VLOOKUP(C1165,LEPTOSPIROSE!$A$5:$C$1176,3,FALSE),0)</f>
        <v>0</v>
      </c>
      <c r="T1165" s="2">
        <f>IFERROR(VLOOKUP(C1165,'DOENÇA DE CHAGAS'!$A$5:$C$100,3,FALSE),0)</f>
        <v>0</v>
      </c>
      <c r="U1165" s="2">
        <f>IFERROR(VLOOKUP(C1165,'PICADAS DE COBRAS'!$A$6:$C$4645,3,FALSE),0)</f>
        <v>1</v>
      </c>
      <c r="V1165">
        <f>IFERROR(VLOOKUP(C1165,'ZIKA VIRUS'!$A$5:$C$2399,3,FALSE),0)</f>
        <v>0</v>
      </c>
      <c r="W1165">
        <f>IFERROR(VLOOKUP(C1165,'FEBRE TIFÓIDE'!$A$5:$C$46,3,FALSE),0)</f>
        <v>0</v>
      </c>
      <c r="X1165">
        <f>IFERROR(VLOOKUP(C1165,HANTAVIROSE!$A$5:$C$153,3,FALSE),0)</f>
        <v>0</v>
      </c>
      <c r="Y1165">
        <f>IFERROR(VLOOKUP(C1165,MENINGITE!$A$5:$C$447,3,FALSE),0)</f>
        <v>0</v>
      </c>
      <c r="Z1165">
        <f>IFERROR(VLOOKUP(C1165,RAIVA!$A$5:$C$16,3,FALSE),0)</f>
        <v>0</v>
      </c>
    </row>
    <row r="1166" spans="1:26" x14ac:dyDescent="0.3">
      <c r="A1166" s="2" t="s">
        <v>2425</v>
      </c>
      <c r="B1166" s="2" t="s">
        <v>3105</v>
      </c>
      <c r="C1166" s="2">
        <v>311450</v>
      </c>
      <c r="D1166" s="2">
        <v>3114501</v>
      </c>
      <c r="E1166" s="2" t="s">
        <v>2425</v>
      </c>
      <c r="F1166" s="2" t="s">
        <v>3105</v>
      </c>
      <c r="G1166" s="2">
        <f>IFERROR(VLOOKUP(D1166,Coordenadas!$A$2:$D$5571,3,FALSE),0)</f>
        <v>-20.5396</v>
      </c>
      <c r="H1166" s="2">
        <f>IFERROR(VLOOKUP(D1166,Coordenadas!$A$2:$D$5571,4,FALSE),0)</f>
        <v>-44.633600000000001</v>
      </c>
      <c r="I1166" s="2" t="s">
        <v>5325</v>
      </c>
      <c r="J1166" s="2">
        <v>17048</v>
      </c>
      <c r="K1166" s="2" t="s">
        <v>5332</v>
      </c>
      <c r="L1166" s="2">
        <f>IFERROR(VLOOKUP(C1166,BOTULISMO!$A$3:$C$19,3,FALSE),0)</f>
        <v>0</v>
      </c>
      <c r="M1166" s="2">
        <f>IFERROR(VLOOKUP(C1166,'LEISHMANIOSE VISCERAL'!$A$4:$C$454,3,FALSE),0)</f>
        <v>0</v>
      </c>
      <c r="N1166" s="2">
        <f>IFERROR(VLOOKUP(C1166,'LEISHMANIOSE TEGUMENTAR'!$A$4:$C$1681,3,FALSE),0)</f>
        <v>0</v>
      </c>
      <c r="O1166" s="2">
        <f>IFERROR(VLOOKUP(C1166,'FEBRE AMARELA'!$A$4:$C$38,3,FALSE),0)</f>
        <v>0</v>
      </c>
      <c r="P1166" s="2">
        <f>IFERROR(VLOOKUP(C1166,DENGUE!$A$5:$C$4097,3,FALSE),0)</f>
        <v>27</v>
      </c>
      <c r="Q1166" s="2">
        <f>IFERROR(VLOOKUP(C1166,'HEPATITE VIRAL'!$A$5:$C$3162,3,FALSE),0)</f>
        <v>0</v>
      </c>
      <c r="R1166" s="2">
        <f>IFERROR(VLOOKUP(C1166,'FEBRE MACULOSA'!$A$5:$C$181,3,FALSE),0)</f>
        <v>0</v>
      </c>
      <c r="S1166" s="2">
        <f>IFERROR(VLOOKUP(C1166,LEPTOSPIROSE!$A$5:$C$1176,3,FALSE),0)</f>
        <v>1</v>
      </c>
      <c r="T1166" s="2">
        <f>IFERROR(VLOOKUP(C1166,'DOENÇA DE CHAGAS'!$A$5:$C$100,3,FALSE),0)</f>
        <v>0</v>
      </c>
      <c r="U1166" s="2">
        <f>IFERROR(VLOOKUP(C1166,'PICADAS DE COBRAS'!$A$6:$C$4645,3,FALSE),0)</f>
        <v>31</v>
      </c>
      <c r="V1166">
        <f>IFERROR(VLOOKUP(C1166,'ZIKA VIRUS'!$A$5:$C$2399,3,FALSE),0)</f>
        <v>5</v>
      </c>
      <c r="W1166">
        <f>IFERROR(VLOOKUP(C1166,'FEBRE TIFÓIDE'!$A$5:$C$46,3,FALSE),0)</f>
        <v>0</v>
      </c>
      <c r="X1166">
        <f>IFERROR(VLOOKUP(C1166,HANTAVIROSE!$A$5:$C$153,3,FALSE),0)</f>
        <v>0</v>
      </c>
      <c r="Y1166">
        <f>IFERROR(VLOOKUP(C1166,MENINGITE!$A$5:$C$447,3,FALSE),0)</f>
        <v>0</v>
      </c>
      <c r="Z1166">
        <f>IFERROR(VLOOKUP(C1166,RAIVA!$A$5:$C$16,3,FALSE),0)</f>
        <v>0</v>
      </c>
    </row>
    <row r="1167" spans="1:26" x14ac:dyDescent="0.3">
      <c r="A1167" s="2" t="s">
        <v>3816</v>
      </c>
      <c r="B1167" s="2" t="s">
        <v>3948</v>
      </c>
      <c r="C1167" s="2">
        <v>260390</v>
      </c>
      <c r="D1167" s="2">
        <v>2603900</v>
      </c>
      <c r="E1167" s="2" t="s">
        <v>3816</v>
      </c>
      <c r="F1167" s="2" t="s">
        <v>3948</v>
      </c>
      <c r="G1167" s="2">
        <f>IFERROR(VLOOKUP(D1167,Coordenadas!$A$2:$D$5571,3,FALSE),0)</f>
        <v>-7.7934200000000002</v>
      </c>
      <c r="H1167" s="2">
        <f>IFERROR(VLOOKUP(D1167,Coordenadas!$A$2:$D$5571,4,FALSE),0)</f>
        <v>-37.794600000000003</v>
      </c>
      <c r="I1167" s="2" t="s">
        <v>5324</v>
      </c>
      <c r="J1167" s="2">
        <v>18574</v>
      </c>
      <c r="K1167" s="2" t="s">
        <v>5332</v>
      </c>
      <c r="L1167" s="2">
        <f>IFERROR(VLOOKUP(C1167,BOTULISMO!$A$3:$C$19,3,FALSE),0)</f>
        <v>0</v>
      </c>
      <c r="M1167" s="2">
        <f>IFERROR(VLOOKUP(C1167,'LEISHMANIOSE VISCERAL'!$A$4:$C$454,3,FALSE),0)</f>
        <v>0</v>
      </c>
      <c r="N1167" s="2">
        <f>IFERROR(VLOOKUP(C1167,'LEISHMANIOSE TEGUMENTAR'!$A$4:$C$1681,3,FALSE),0)</f>
        <v>0</v>
      </c>
      <c r="O1167" s="2">
        <f>IFERROR(VLOOKUP(C1167,'FEBRE AMARELA'!$A$4:$C$38,3,FALSE),0)</f>
        <v>0</v>
      </c>
      <c r="P1167" s="2">
        <f>IFERROR(VLOOKUP(C1167,DENGUE!$A$5:$C$4097,3,FALSE),0)</f>
        <v>12</v>
      </c>
      <c r="Q1167" s="2">
        <f>IFERROR(VLOOKUP(C1167,'HEPATITE VIRAL'!$A$5:$C$3162,3,FALSE),0)</f>
        <v>0</v>
      </c>
      <c r="R1167" s="2">
        <f>IFERROR(VLOOKUP(C1167,'FEBRE MACULOSA'!$A$5:$C$181,3,FALSE),0)</f>
        <v>0</v>
      </c>
      <c r="S1167" s="2">
        <f>IFERROR(VLOOKUP(C1167,LEPTOSPIROSE!$A$5:$C$1176,3,FALSE),0)</f>
        <v>0</v>
      </c>
      <c r="T1167" s="2">
        <f>IFERROR(VLOOKUP(C1167,'DOENÇA DE CHAGAS'!$A$5:$C$100,3,FALSE),0)</f>
        <v>0</v>
      </c>
      <c r="U1167" s="2">
        <f>IFERROR(VLOOKUP(C1167,'PICADAS DE COBRAS'!$A$6:$C$4645,3,FALSE),0)</f>
        <v>162</v>
      </c>
      <c r="V1167">
        <f>IFERROR(VLOOKUP(C1167,'ZIKA VIRUS'!$A$5:$C$2399,3,FALSE),0)</f>
        <v>2</v>
      </c>
      <c r="W1167">
        <f>IFERROR(VLOOKUP(C1167,'FEBRE TIFÓIDE'!$A$5:$C$46,3,FALSE),0)</f>
        <v>0</v>
      </c>
      <c r="X1167">
        <f>IFERROR(VLOOKUP(C1167,HANTAVIROSE!$A$5:$C$153,3,FALSE),0)</f>
        <v>0</v>
      </c>
      <c r="Y1167">
        <f>IFERROR(VLOOKUP(C1167,MENINGITE!$A$5:$C$447,3,FALSE),0)</f>
        <v>0</v>
      </c>
      <c r="Z1167">
        <f>IFERROR(VLOOKUP(C1167,RAIVA!$A$5:$C$16,3,FALSE),0)</f>
        <v>0</v>
      </c>
    </row>
    <row r="1168" spans="1:26" x14ac:dyDescent="0.3">
      <c r="A1168" s="2" t="s">
        <v>4178</v>
      </c>
      <c r="B1168" s="2" t="s">
        <v>4296</v>
      </c>
      <c r="C1168" s="2">
        <v>240240</v>
      </c>
      <c r="D1168" s="2">
        <v>2402402</v>
      </c>
      <c r="E1168" s="2" t="s">
        <v>4178</v>
      </c>
      <c r="F1168" s="2" t="s">
        <v>4296</v>
      </c>
      <c r="G1168" s="2">
        <f>IFERROR(VLOOKUP(D1168,Coordenadas!$A$2:$D$5571,3,FALSE),0)</f>
        <v>-6.5501500000000004</v>
      </c>
      <c r="H1168" s="2">
        <f>IFERROR(VLOOKUP(D1168,Coordenadas!$A$2:$D$5571,4,FALSE),0)</f>
        <v>-36.586799999999997</v>
      </c>
      <c r="I1168" s="2" t="s">
        <v>5324</v>
      </c>
      <c r="J1168" s="2">
        <v>7429</v>
      </c>
      <c r="K1168" s="2" t="s">
        <v>5332</v>
      </c>
      <c r="L1168" s="2">
        <f>IFERROR(VLOOKUP(C1168,BOTULISMO!$A$3:$C$19,3,FALSE),0)</f>
        <v>0</v>
      </c>
      <c r="M1168" s="2">
        <f>IFERROR(VLOOKUP(C1168,'LEISHMANIOSE VISCERAL'!$A$4:$C$454,3,FALSE),0)</f>
        <v>0</v>
      </c>
      <c r="N1168" s="2">
        <f>IFERROR(VLOOKUP(C1168,'LEISHMANIOSE TEGUMENTAR'!$A$4:$C$1681,3,FALSE),0)</f>
        <v>0</v>
      </c>
      <c r="O1168" s="2">
        <f>IFERROR(VLOOKUP(C1168,'FEBRE AMARELA'!$A$4:$C$38,3,FALSE),0)</f>
        <v>0</v>
      </c>
      <c r="P1168" s="2">
        <f>IFERROR(VLOOKUP(C1168,DENGUE!$A$5:$C$4097,3,FALSE),0)</f>
        <v>44</v>
      </c>
      <c r="Q1168" s="2">
        <f>IFERROR(VLOOKUP(C1168,'HEPATITE VIRAL'!$A$5:$C$3162,3,FALSE),0)</f>
        <v>3</v>
      </c>
      <c r="R1168" s="2">
        <f>IFERROR(VLOOKUP(C1168,'FEBRE MACULOSA'!$A$5:$C$181,3,FALSE),0)</f>
        <v>0</v>
      </c>
      <c r="S1168" s="2">
        <f>IFERROR(VLOOKUP(C1168,LEPTOSPIROSE!$A$5:$C$1176,3,FALSE),0)</f>
        <v>0</v>
      </c>
      <c r="T1168" s="2">
        <f>IFERROR(VLOOKUP(C1168,'DOENÇA DE CHAGAS'!$A$5:$C$100,3,FALSE),0)</f>
        <v>0</v>
      </c>
      <c r="U1168" s="2">
        <f>IFERROR(VLOOKUP(C1168,'PICADAS DE COBRAS'!$A$6:$C$4645,3,FALSE),0)</f>
        <v>41</v>
      </c>
      <c r="V1168">
        <f>IFERROR(VLOOKUP(C1168,'ZIKA VIRUS'!$A$5:$C$2399,3,FALSE),0)</f>
        <v>0</v>
      </c>
      <c r="W1168">
        <f>IFERROR(VLOOKUP(C1168,'FEBRE TIFÓIDE'!$A$5:$C$46,3,FALSE),0)</f>
        <v>0</v>
      </c>
      <c r="X1168">
        <f>IFERROR(VLOOKUP(C1168,HANTAVIROSE!$A$5:$C$153,3,FALSE),0)</f>
        <v>0</v>
      </c>
      <c r="Y1168">
        <f>IFERROR(VLOOKUP(C1168,MENINGITE!$A$5:$C$447,3,FALSE),0)</f>
        <v>0</v>
      </c>
      <c r="Z1168">
        <f>IFERROR(VLOOKUP(C1168,RAIVA!$A$5:$C$16,3,FALSE),0)</f>
        <v>0</v>
      </c>
    </row>
    <row r="1169" spans="1:26" x14ac:dyDescent="0.3">
      <c r="A1169" s="2" t="s">
        <v>4178</v>
      </c>
      <c r="B1169" s="2" t="s">
        <v>4295</v>
      </c>
      <c r="C1169" s="2">
        <v>240250</v>
      </c>
      <c r="D1169" s="2">
        <v>2402501</v>
      </c>
      <c r="E1169" s="2" t="s">
        <v>4178</v>
      </c>
      <c r="F1169" s="2" t="s">
        <v>4295</v>
      </c>
      <c r="G1169" s="2">
        <f>IFERROR(VLOOKUP(D1169,Coordenadas!$A$2:$D$5571,3,FALSE),0)</f>
        <v>-5.3418099999999997</v>
      </c>
      <c r="H1169" s="2">
        <f>IFERROR(VLOOKUP(D1169,Coordenadas!$A$2:$D$5571,4,FALSE),0)</f>
        <v>-36.833500000000001</v>
      </c>
      <c r="I1169" s="2" t="s">
        <v>5324</v>
      </c>
      <c r="J1169" s="2">
        <v>9762</v>
      </c>
      <c r="K1169" s="2" t="s">
        <v>5332</v>
      </c>
      <c r="L1169" s="2">
        <f>IFERROR(VLOOKUP(C1169,BOTULISMO!$A$3:$C$19,3,FALSE),0)</f>
        <v>0</v>
      </c>
      <c r="M1169" s="2">
        <f>IFERROR(VLOOKUP(C1169,'LEISHMANIOSE VISCERAL'!$A$4:$C$454,3,FALSE),0)</f>
        <v>0</v>
      </c>
      <c r="N1169" s="2">
        <f>IFERROR(VLOOKUP(C1169,'LEISHMANIOSE TEGUMENTAR'!$A$4:$C$1681,3,FALSE),0)</f>
        <v>0</v>
      </c>
      <c r="O1169" s="2">
        <f>IFERROR(VLOOKUP(C1169,'FEBRE AMARELA'!$A$4:$C$38,3,FALSE),0)</f>
        <v>0</v>
      </c>
      <c r="P1169" s="2">
        <f>IFERROR(VLOOKUP(C1169,DENGUE!$A$5:$C$4097,3,FALSE),0)</f>
        <v>51</v>
      </c>
      <c r="Q1169" s="2">
        <f>IFERROR(VLOOKUP(C1169,'HEPATITE VIRAL'!$A$5:$C$3162,3,FALSE),0)</f>
        <v>1</v>
      </c>
      <c r="R1169" s="2">
        <f>IFERROR(VLOOKUP(C1169,'FEBRE MACULOSA'!$A$5:$C$181,3,FALSE),0)</f>
        <v>0</v>
      </c>
      <c r="S1169" s="2">
        <f>IFERROR(VLOOKUP(C1169,LEPTOSPIROSE!$A$5:$C$1176,3,FALSE),0)</f>
        <v>0</v>
      </c>
      <c r="T1169" s="2">
        <f>IFERROR(VLOOKUP(C1169,'DOENÇA DE CHAGAS'!$A$5:$C$100,3,FALSE),0)</f>
        <v>0</v>
      </c>
      <c r="U1169" s="2">
        <f>IFERROR(VLOOKUP(C1169,'PICADAS DE COBRAS'!$A$6:$C$4645,3,FALSE),0)</f>
        <v>8</v>
      </c>
      <c r="V1169">
        <f>IFERROR(VLOOKUP(C1169,'ZIKA VIRUS'!$A$5:$C$2399,3,FALSE),0)</f>
        <v>0</v>
      </c>
      <c r="W1169">
        <f>IFERROR(VLOOKUP(C1169,'FEBRE TIFÓIDE'!$A$5:$C$46,3,FALSE),0)</f>
        <v>0</v>
      </c>
      <c r="X1169">
        <f>IFERROR(VLOOKUP(C1169,HANTAVIROSE!$A$5:$C$153,3,FALSE),0)</f>
        <v>0</v>
      </c>
      <c r="Y1169">
        <f>IFERROR(VLOOKUP(C1169,MENINGITE!$A$5:$C$447,3,FALSE),0)</f>
        <v>0</v>
      </c>
      <c r="Z1169">
        <f>IFERROR(VLOOKUP(C1169,RAIVA!$A$5:$C$16,3,FALSE),0)</f>
        <v>0</v>
      </c>
    </row>
    <row r="1170" spans="1:26" x14ac:dyDescent="0.3">
      <c r="A1170" s="2" t="s">
        <v>4319</v>
      </c>
      <c r="B1170" s="2" t="s">
        <v>4450</v>
      </c>
      <c r="C1170" s="2">
        <v>230340</v>
      </c>
      <c r="D1170" s="2">
        <v>2303402</v>
      </c>
      <c r="E1170" s="2" t="s">
        <v>4319</v>
      </c>
      <c r="F1170" s="2" t="s">
        <v>4450</v>
      </c>
      <c r="G1170" s="2">
        <f>IFERROR(VLOOKUP(D1170,Coordenadas!$A$2:$D$5571,3,FALSE),0)</f>
        <v>-4.1598499999999996</v>
      </c>
      <c r="H1170" s="2">
        <f>IFERROR(VLOOKUP(D1170,Coordenadas!$A$2:$D$5571,4,FALSE),0)</f>
        <v>-40.941299999999998</v>
      </c>
      <c r="I1170" s="2" t="s">
        <v>5324</v>
      </c>
      <c r="J1170" s="2">
        <v>16746</v>
      </c>
      <c r="K1170" s="2" t="s">
        <v>5332</v>
      </c>
      <c r="L1170" s="2">
        <f>IFERROR(VLOOKUP(C1170,BOTULISMO!$A$3:$C$19,3,FALSE),0)</f>
        <v>0</v>
      </c>
      <c r="M1170" s="2">
        <f>IFERROR(VLOOKUP(C1170,'LEISHMANIOSE VISCERAL'!$A$4:$C$454,3,FALSE),0)</f>
        <v>0</v>
      </c>
      <c r="N1170" s="2">
        <f>IFERROR(VLOOKUP(C1170,'LEISHMANIOSE TEGUMENTAR'!$A$4:$C$1681,3,FALSE),0)</f>
        <v>1</v>
      </c>
      <c r="O1170" s="2">
        <f>IFERROR(VLOOKUP(C1170,'FEBRE AMARELA'!$A$4:$C$38,3,FALSE),0)</f>
        <v>0</v>
      </c>
      <c r="P1170" s="2">
        <f>IFERROR(VLOOKUP(C1170,DENGUE!$A$5:$C$4097,3,FALSE),0)</f>
        <v>4</v>
      </c>
      <c r="Q1170" s="2">
        <f>IFERROR(VLOOKUP(C1170,'HEPATITE VIRAL'!$A$5:$C$3162,3,FALSE),0)</f>
        <v>0</v>
      </c>
      <c r="R1170" s="2">
        <f>IFERROR(VLOOKUP(C1170,'FEBRE MACULOSA'!$A$5:$C$181,3,FALSE),0)</f>
        <v>0</v>
      </c>
      <c r="S1170" s="2">
        <f>IFERROR(VLOOKUP(C1170,LEPTOSPIROSE!$A$5:$C$1176,3,FALSE),0)</f>
        <v>0</v>
      </c>
      <c r="T1170" s="2">
        <f>IFERROR(VLOOKUP(C1170,'DOENÇA DE CHAGAS'!$A$5:$C$100,3,FALSE),0)</f>
        <v>0</v>
      </c>
      <c r="U1170" s="2">
        <f>IFERROR(VLOOKUP(C1170,'PICADAS DE COBRAS'!$A$6:$C$4645,3,FALSE),0)</f>
        <v>48</v>
      </c>
      <c r="V1170">
        <f>IFERROR(VLOOKUP(C1170,'ZIKA VIRUS'!$A$5:$C$2399,3,FALSE),0)</f>
        <v>0</v>
      </c>
      <c r="W1170">
        <f>IFERROR(VLOOKUP(C1170,'FEBRE TIFÓIDE'!$A$5:$C$46,3,FALSE),0)</f>
        <v>0</v>
      </c>
      <c r="X1170">
        <f>IFERROR(VLOOKUP(C1170,HANTAVIROSE!$A$5:$C$153,3,FALSE),0)</f>
        <v>0</v>
      </c>
      <c r="Y1170">
        <f>IFERROR(VLOOKUP(C1170,MENINGITE!$A$5:$C$447,3,FALSE),0)</f>
        <v>0</v>
      </c>
      <c r="Z1170">
        <f>IFERROR(VLOOKUP(C1170,RAIVA!$A$5:$C$16,3,FALSE),0)</f>
        <v>0</v>
      </c>
    </row>
    <row r="1171" spans="1:26" x14ac:dyDescent="0.3">
      <c r="A1171" s="2" t="s">
        <v>3816</v>
      </c>
      <c r="B1171" s="2" t="s">
        <v>3947</v>
      </c>
      <c r="C1171" s="2">
        <v>260392</v>
      </c>
      <c r="D1171" s="2">
        <v>2603926</v>
      </c>
      <c r="E1171" s="2" t="s">
        <v>3816</v>
      </c>
      <c r="F1171" s="2" t="s">
        <v>3947</v>
      </c>
      <c r="G1171" s="2">
        <f>IFERROR(VLOOKUP(D1171,Coordenadas!$A$2:$D$5571,3,FALSE),0)</f>
        <v>-8.31799</v>
      </c>
      <c r="H1171" s="2">
        <f>IFERROR(VLOOKUP(D1171,Coordenadas!$A$2:$D$5571,4,FALSE),0)</f>
        <v>-38.751199999999997</v>
      </c>
      <c r="I1171" s="2" t="s">
        <v>5324</v>
      </c>
      <c r="J1171" s="2">
        <v>11782</v>
      </c>
      <c r="K1171" s="2" t="s">
        <v>5332</v>
      </c>
      <c r="L1171" s="2">
        <f>IFERROR(VLOOKUP(C1171,BOTULISMO!$A$3:$C$19,3,FALSE),0)</f>
        <v>0</v>
      </c>
      <c r="M1171" s="2">
        <f>IFERROR(VLOOKUP(C1171,'LEISHMANIOSE VISCERAL'!$A$4:$C$454,3,FALSE),0)</f>
        <v>0</v>
      </c>
      <c r="N1171" s="2">
        <f>IFERROR(VLOOKUP(C1171,'LEISHMANIOSE TEGUMENTAR'!$A$4:$C$1681,3,FALSE),0)</f>
        <v>1</v>
      </c>
      <c r="O1171" s="2">
        <f>IFERROR(VLOOKUP(C1171,'FEBRE AMARELA'!$A$4:$C$38,3,FALSE),0)</f>
        <v>0</v>
      </c>
      <c r="P1171" s="2">
        <f>IFERROR(VLOOKUP(C1171,DENGUE!$A$5:$C$4097,3,FALSE),0)</f>
        <v>13</v>
      </c>
      <c r="Q1171" s="2">
        <f>IFERROR(VLOOKUP(C1171,'HEPATITE VIRAL'!$A$5:$C$3162,3,FALSE),0)</f>
        <v>0</v>
      </c>
      <c r="R1171" s="2">
        <f>IFERROR(VLOOKUP(C1171,'FEBRE MACULOSA'!$A$5:$C$181,3,FALSE),0)</f>
        <v>0</v>
      </c>
      <c r="S1171" s="2">
        <f>IFERROR(VLOOKUP(C1171,LEPTOSPIROSE!$A$5:$C$1176,3,FALSE),0)</f>
        <v>0</v>
      </c>
      <c r="T1171" s="2">
        <f>IFERROR(VLOOKUP(C1171,'DOENÇA DE CHAGAS'!$A$5:$C$100,3,FALSE),0)</f>
        <v>0</v>
      </c>
      <c r="U1171" s="2">
        <f>IFERROR(VLOOKUP(C1171,'PICADAS DE COBRAS'!$A$6:$C$4645,3,FALSE),0)</f>
        <v>38</v>
      </c>
      <c r="V1171">
        <f>IFERROR(VLOOKUP(C1171,'ZIKA VIRUS'!$A$5:$C$2399,3,FALSE),0)</f>
        <v>13</v>
      </c>
      <c r="W1171">
        <f>IFERROR(VLOOKUP(C1171,'FEBRE TIFÓIDE'!$A$5:$C$46,3,FALSE),0)</f>
        <v>0</v>
      </c>
      <c r="X1171">
        <f>IFERROR(VLOOKUP(C1171,HANTAVIROSE!$A$5:$C$153,3,FALSE),0)</f>
        <v>0</v>
      </c>
      <c r="Y1171">
        <f>IFERROR(VLOOKUP(C1171,MENINGITE!$A$5:$C$447,3,FALSE),0)</f>
        <v>0</v>
      </c>
      <c r="Z1171">
        <f>IFERROR(VLOOKUP(C1171,RAIVA!$A$5:$C$16,3,FALSE),0)</f>
        <v>0</v>
      </c>
    </row>
    <row r="1172" spans="1:26" x14ac:dyDescent="0.3">
      <c r="A1172" s="2" t="s">
        <v>2425</v>
      </c>
      <c r="B1172" s="2" t="s">
        <v>3104</v>
      </c>
      <c r="C1172" s="2">
        <v>311455</v>
      </c>
      <c r="D1172" s="2">
        <v>3114550</v>
      </c>
      <c r="E1172" s="2" t="s">
        <v>2425</v>
      </c>
      <c r="F1172" s="2" t="s">
        <v>3104</v>
      </c>
      <c r="G1172" s="2">
        <f>IFERROR(VLOOKUP(D1172,Coordenadas!$A$2:$D$5571,3,FALSE),0)</f>
        <v>-19.698699999999999</v>
      </c>
      <c r="H1172" s="2">
        <f>IFERROR(VLOOKUP(D1172,Coordenadas!$A$2:$D$5571,4,FALSE),0)</f>
        <v>-50.689399999999999</v>
      </c>
      <c r="I1172" s="2" t="s">
        <v>5325</v>
      </c>
      <c r="J1172" s="2">
        <v>9471</v>
      </c>
      <c r="K1172" s="2" t="s">
        <v>5332</v>
      </c>
      <c r="L1172" s="2">
        <f>IFERROR(VLOOKUP(C1172,BOTULISMO!$A$3:$C$19,3,FALSE),0)</f>
        <v>0</v>
      </c>
      <c r="M1172" s="2">
        <f>IFERROR(VLOOKUP(C1172,'LEISHMANIOSE VISCERAL'!$A$4:$C$454,3,FALSE),0)</f>
        <v>0</v>
      </c>
      <c r="N1172" s="2">
        <f>IFERROR(VLOOKUP(C1172,'LEISHMANIOSE TEGUMENTAR'!$A$4:$C$1681,3,FALSE),0)</f>
        <v>0</v>
      </c>
      <c r="O1172" s="2">
        <f>IFERROR(VLOOKUP(C1172,'FEBRE AMARELA'!$A$4:$C$38,3,FALSE),0)</f>
        <v>0</v>
      </c>
      <c r="P1172" s="2">
        <f>IFERROR(VLOOKUP(C1172,DENGUE!$A$5:$C$4097,3,FALSE),0)</f>
        <v>228</v>
      </c>
      <c r="Q1172" s="2">
        <f>IFERROR(VLOOKUP(C1172,'HEPATITE VIRAL'!$A$5:$C$3162,3,FALSE),0)</f>
        <v>0</v>
      </c>
      <c r="R1172" s="2">
        <f>IFERROR(VLOOKUP(C1172,'FEBRE MACULOSA'!$A$5:$C$181,3,FALSE),0)</f>
        <v>0</v>
      </c>
      <c r="S1172" s="2">
        <f>IFERROR(VLOOKUP(C1172,LEPTOSPIROSE!$A$5:$C$1176,3,FALSE),0)</f>
        <v>0</v>
      </c>
      <c r="T1172" s="2">
        <f>IFERROR(VLOOKUP(C1172,'DOENÇA DE CHAGAS'!$A$5:$C$100,3,FALSE),0)</f>
        <v>0</v>
      </c>
      <c r="U1172" s="2">
        <f>IFERROR(VLOOKUP(C1172,'PICADAS DE COBRAS'!$A$6:$C$4645,3,FALSE),0)</f>
        <v>96</v>
      </c>
      <c r="V1172">
        <f>IFERROR(VLOOKUP(C1172,'ZIKA VIRUS'!$A$5:$C$2399,3,FALSE),0)</f>
        <v>0</v>
      </c>
      <c r="W1172">
        <f>IFERROR(VLOOKUP(C1172,'FEBRE TIFÓIDE'!$A$5:$C$46,3,FALSE),0)</f>
        <v>0</v>
      </c>
      <c r="X1172">
        <f>IFERROR(VLOOKUP(C1172,HANTAVIROSE!$A$5:$C$153,3,FALSE),0)</f>
        <v>0</v>
      </c>
      <c r="Y1172">
        <f>IFERROR(VLOOKUP(C1172,MENINGITE!$A$5:$C$447,3,FALSE),0)</f>
        <v>0</v>
      </c>
      <c r="Z1172">
        <f>IFERROR(VLOOKUP(C1172,RAIVA!$A$5:$C$16,3,FALSE),0)</f>
        <v>0</v>
      </c>
    </row>
    <row r="1173" spans="1:26" x14ac:dyDescent="0.3">
      <c r="A1173" s="2" t="s">
        <v>3723</v>
      </c>
      <c r="B1173" s="2" t="s">
        <v>3801</v>
      </c>
      <c r="C1173" s="2">
        <v>270180</v>
      </c>
      <c r="D1173" s="2">
        <v>2701803</v>
      </c>
      <c r="E1173" s="2" t="s">
        <v>3723</v>
      </c>
      <c r="F1173" s="2" t="s">
        <v>3801</v>
      </c>
      <c r="G1173" s="2">
        <f>IFERROR(VLOOKUP(D1173,Coordenadas!$A$2:$D$5571,3,FALSE),0)</f>
        <v>-9.4847599999999996</v>
      </c>
      <c r="H1173" s="2">
        <f>IFERROR(VLOOKUP(D1173,Coordenadas!$A$2:$D$5571,4,FALSE),0)</f>
        <v>-37.377299999999998</v>
      </c>
      <c r="I1173" s="2" t="s">
        <v>5324</v>
      </c>
      <c r="J1173" s="2">
        <v>8290</v>
      </c>
      <c r="K1173" s="2" t="s">
        <v>5332</v>
      </c>
      <c r="L1173" s="2">
        <f>IFERROR(VLOOKUP(C1173,BOTULISMO!$A$3:$C$19,3,FALSE),0)</f>
        <v>0</v>
      </c>
      <c r="M1173" s="2">
        <f>IFERROR(VLOOKUP(C1173,'LEISHMANIOSE VISCERAL'!$A$4:$C$454,3,FALSE),0)</f>
        <v>0</v>
      </c>
      <c r="N1173" s="2">
        <f>IFERROR(VLOOKUP(C1173,'LEISHMANIOSE TEGUMENTAR'!$A$4:$C$1681,3,FALSE),0)</f>
        <v>0</v>
      </c>
      <c r="O1173" s="2">
        <f>IFERROR(VLOOKUP(C1173,'FEBRE AMARELA'!$A$4:$C$38,3,FALSE),0)</f>
        <v>0</v>
      </c>
      <c r="P1173" s="2">
        <f>IFERROR(VLOOKUP(C1173,DENGUE!$A$5:$C$4097,3,FALSE),0)</f>
        <v>0</v>
      </c>
      <c r="Q1173" s="2">
        <f>IFERROR(VLOOKUP(C1173,'HEPATITE VIRAL'!$A$5:$C$3162,3,FALSE),0)</f>
        <v>0</v>
      </c>
      <c r="R1173" s="2">
        <f>IFERROR(VLOOKUP(C1173,'FEBRE MACULOSA'!$A$5:$C$181,3,FALSE),0)</f>
        <v>0</v>
      </c>
      <c r="S1173" s="2">
        <f>IFERROR(VLOOKUP(C1173,LEPTOSPIROSE!$A$5:$C$1176,3,FALSE),0)</f>
        <v>0</v>
      </c>
      <c r="T1173" s="2">
        <f>IFERROR(VLOOKUP(C1173,'DOENÇA DE CHAGAS'!$A$5:$C$100,3,FALSE),0)</f>
        <v>0</v>
      </c>
      <c r="U1173" s="2">
        <f>IFERROR(VLOOKUP(C1173,'PICADAS DE COBRAS'!$A$6:$C$4645,3,FALSE),0)</f>
        <v>5</v>
      </c>
      <c r="V1173">
        <f>IFERROR(VLOOKUP(C1173,'ZIKA VIRUS'!$A$5:$C$2399,3,FALSE),0)</f>
        <v>1</v>
      </c>
      <c r="W1173">
        <f>IFERROR(VLOOKUP(C1173,'FEBRE TIFÓIDE'!$A$5:$C$46,3,FALSE),0)</f>
        <v>0</v>
      </c>
      <c r="X1173">
        <f>IFERROR(VLOOKUP(C1173,HANTAVIROSE!$A$5:$C$153,3,FALSE),0)</f>
        <v>0</v>
      </c>
      <c r="Y1173">
        <f>IFERROR(VLOOKUP(C1173,MENINGITE!$A$5:$C$447,3,FALSE),0)</f>
        <v>0</v>
      </c>
      <c r="Z1173">
        <f>IFERROR(VLOOKUP(C1173,RAIVA!$A$5:$C$16,3,FALSE),0)</f>
        <v>0</v>
      </c>
    </row>
    <row r="1174" spans="1:26" x14ac:dyDescent="0.3">
      <c r="A1174" s="2" t="s">
        <v>5178</v>
      </c>
      <c r="B1174" s="2" t="s">
        <v>5185</v>
      </c>
      <c r="C1174" s="2">
        <v>140023</v>
      </c>
      <c r="D1174" s="2">
        <v>1400233</v>
      </c>
      <c r="E1174" s="2" t="s">
        <v>5178</v>
      </c>
      <c r="F1174" s="2" t="s">
        <v>5185</v>
      </c>
      <c r="G1174" s="2">
        <f>IFERROR(VLOOKUP(D1174,Coordenadas!$A$2:$D$5571,3,FALSE),0)</f>
        <v>0.88420299999999996</v>
      </c>
      <c r="H1174" s="2">
        <f>IFERROR(VLOOKUP(D1174,Coordenadas!$A$2:$D$5571,4,FALSE),0)</f>
        <v>-59.695900000000002</v>
      </c>
      <c r="I1174" s="2" t="s">
        <v>5323</v>
      </c>
      <c r="J1174" s="2">
        <v>8114</v>
      </c>
      <c r="K1174" s="2" t="s">
        <v>5332</v>
      </c>
      <c r="L1174" s="2">
        <f>IFERROR(VLOOKUP(C1174,BOTULISMO!$A$3:$C$19,3,FALSE),0)</f>
        <v>0</v>
      </c>
      <c r="M1174" s="2">
        <f>IFERROR(VLOOKUP(C1174,'LEISHMANIOSE VISCERAL'!$A$4:$C$454,3,FALSE),0)</f>
        <v>0</v>
      </c>
      <c r="N1174" s="2">
        <f>IFERROR(VLOOKUP(C1174,'LEISHMANIOSE TEGUMENTAR'!$A$4:$C$1681,3,FALSE),0)</f>
        <v>29</v>
      </c>
      <c r="O1174" s="2">
        <f>IFERROR(VLOOKUP(C1174,'FEBRE AMARELA'!$A$4:$C$38,3,FALSE),0)</f>
        <v>0</v>
      </c>
      <c r="P1174" s="2">
        <f>IFERROR(VLOOKUP(C1174,DENGUE!$A$5:$C$4097,3,FALSE),0)</f>
        <v>2</v>
      </c>
      <c r="Q1174" s="2">
        <f>IFERROR(VLOOKUP(C1174,'HEPATITE VIRAL'!$A$5:$C$3162,3,FALSE),0)</f>
        <v>5</v>
      </c>
      <c r="R1174" s="2">
        <f>IFERROR(VLOOKUP(C1174,'FEBRE MACULOSA'!$A$5:$C$181,3,FALSE),0)</f>
        <v>0</v>
      </c>
      <c r="S1174" s="2">
        <f>IFERROR(VLOOKUP(C1174,LEPTOSPIROSE!$A$5:$C$1176,3,FALSE),0)</f>
        <v>0</v>
      </c>
      <c r="T1174" s="2">
        <f>IFERROR(VLOOKUP(C1174,'DOENÇA DE CHAGAS'!$A$5:$C$100,3,FALSE),0)</f>
        <v>0</v>
      </c>
      <c r="U1174" s="2">
        <f>IFERROR(VLOOKUP(C1174,'PICADAS DE COBRAS'!$A$6:$C$4645,3,FALSE),0)</f>
        <v>23</v>
      </c>
      <c r="V1174">
        <f>IFERROR(VLOOKUP(C1174,'ZIKA VIRUS'!$A$5:$C$2399,3,FALSE),0)</f>
        <v>7</v>
      </c>
      <c r="W1174">
        <f>IFERROR(VLOOKUP(C1174,'FEBRE TIFÓIDE'!$A$5:$C$46,3,FALSE),0)</f>
        <v>0</v>
      </c>
      <c r="X1174">
        <f>IFERROR(VLOOKUP(C1174,HANTAVIROSE!$A$5:$C$153,3,FALSE),0)</f>
        <v>0</v>
      </c>
      <c r="Y1174">
        <f>IFERROR(VLOOKUP(C1174,MENINGITE!$A$5:$C$447,3,FALSE),0)</f>
        <v>0</v>
      </c>
      <c r="Z1174">
        <f>IFERROR(VLOOKUP(C1174,RAIVA!$A$5:$C$16,3,FALSE),0)</f>
        <v>0</v>
      </c>
    </row>
    <row r="1175" spans="1:26" x14ac:dyDescent="0.3">
      <c r="A1175" s="2" t="s">
        <v>4704</v>
      </c>
      <c r="B1175" s="2" t="s">
        <v>4853</v>
      </c>
      <c r="C1175" s="2">
        <v>210280</v>
      </c>
      <c r="D1175" s="2">
        <v>2102804</v>
      </c>
      <c r="E1175" s="2" t="s">
        <v>4704</v>
      </c>
      <c r="F1175" s="2" t="s">
        <v>4853</v>
      </c>
      <c r="G1175" s="2">
        <f>IFERROR(VLOOKUP(D1175,Coordenadas!$A$2:$D$5571,3,FALSE),0)</f>
        <v>-7.3358400000000001</v>
      </c>
      <c r="H1175" s="2">
        <f>IFERROR(VLOOKUP(D1175,Coordenadas!$A$2:$D$5571,4,FALSE),0)</f>
        <v>-47.4634</v>
      </c>
      <c r="I1175" s="2" t="s">
        <v>5324</v>
      </c>
      <c r="J1175" s="2">
        <v>23959</v>
      </c>
      <c r="K1175" s="2" t="s">
        <v>5330</v>
      </c>
      <c r="L1175" s="2">
        <f>IFERROR(VLOOKUP(C1175,BOTULISMO!$A$3:$C$19,3,FALSE),0)</f>
        <v>0</v>
      </c>
      <c r="M1175" s="2">
        <f>IFERROR(VLOOKUP(C1175,'LEISHMANIOSE VISCERAL'!$A$4:$C$454,3,FALSE),0)</f>
        <v>0</v>
      </c>
      <c r="N1175" s="2">
        <f>IFERROR(VLOOKUP(C1175,'LEISHMANIOSE TEGUMENTAR'!$A$4:$C$1681,3,FALSE),0)</f>
        <v>5</v>
      </c>
      <c r="O1175" s="2">
        <f>IFERROR(VLOOKUP(C1175,'FEBRE AMARELA'!$A$4:$C$38,3,FALSE),0)</f>
        <v>0</v>
      </c>
      <c r="P1175" s="2">
        <f>IFERROR(VLOOKUP(C1175,DENGUE!$A$5:$C$4097,3,FALSE),0)</f>
        <v>16</v>
      </c>
      <c r="Q1175" s="2">
        <f>IFERROR(VLOOKUP(C1175,'HEPATITE VIRAL'!$A$5:$C$3162,3,FALSE),0)</f>
        <v>1</v>
      </c>
      <c r="R1175" s="2">
        <f>IFERROR(VLOOKUP(C1175,'FEBRE MACULOSA'!$A$5:$C$181,3,FALSE),0)</f>
        <v>0</v>
      </c>
      <c r="S1175" s="2">
        <f>IFERROR(VLOOKUP(C1175,LEPTOSPIROSE!$A$5:$C$1176,3,FALSE),0)</f>
        <v>0</v>
      </c>
      <c r="T1175" s="2">
        <f>IFERROR(VLOOKUP(C1175,'DOENÇA DE CHAGAS'!$A$5:$C$100,3,FALSE),0)</f>
        <v>0</v>
      </c>
      <c r="U1175" s="2">
        <f>IFERROR(VLOOKUP(C1175,'PICADAS DE COBRAS'!$A$6:$C$4645,3,FALSE),0)</f>
        <v>38</v>
      </c>
      <c r="V1175">
        <f>IFERROR(VLOOKUP(C1175,'ZIKA VIRUS'!$A$5:$C$2399,3,FALSE),0)</f>
        <v>0</v>
      </c>
      <c r="W1175">
        <f>IFERROR(VLOOKUP(C1175,'FEBRE TIFÓIDE'!$A$5:$C$46,3,FALSE),0)</f>
        <v>0</v>
      </c>
      <c r="X1175">
        <f>IFERROR(VLOOKUP(C1175,HANTAVIROSE!$A$5:$C$153,3,FALSE),0)</f>
        <v>0</v>
      </c>
      <c r="Y1175">
        <f>IFERROR(VLOOKUP(C1175,MENINGITE!$A$5:$C$447,3,FALSE),0)</f>
        <v>0</v>
      </c>
      <c r="Z1175">
        <f>IFERROR(VLOOKUP(C1175,RAIVA!$A$5:$C$16,3,FALSE),0)</f>
        <v>0</v>
      </c>
    </row>
    <row r="1176" spans="1:26" x14ac:dyDescent="0.3">
      <c r="A1176" s="2" t="s">
        <v>3816</v>
      </c>
      <c r="B1176" s="2" t="s">
        <v>3946</v>
      </c>
      <c r="C1176" s="2">
        <v>260400</v>
      </c>
      <c r="D1176" s="2">
        <v>2604007</v>
      </c>
      <c r="E1176" s="2" t="s">
        <v>3816</v>
      </c>
      <c r="F1176" s="2" t="s">
        <v>3946</v>
      </c>
      <c r="G1176" s="2">
        <f>IFERROR(VLOOKUP(D1176,Coordenadas!$A$2:$D$5571,3,FALSE),0)</f>
        <v>-7.8456599999999996</v>
      </c>
      <c r="H1176" s="2">
        <f>IFERROR(VLOOKUP(D1176,Coordenadas!$A$2:$D$5571,4,FALSE),0)</f>
        <v>-35.251399999999997</v>
      </c>
      <c r="I1176" s="2" t="s">
        <v>5324</v>
      </c>
      <c r="J1176" s="2">
        <v>74858</v>
      </c>
      <c r="K1176" s="2" t="s">
        <v>5331</v>
      </c>
      <c r="L1176" s="2">
        <f>IFERROR(VLOOKUP(C1176,BOTULISMO!$A$3:$C$19,3,FALSE),0)</f>
        <v>0</v>
      </c>
      <c r="M1176" s="2">
        <f>IFERROR(VLOOKUP(C1176,'LEISHMANIOSE VISCERAL'!$A$4:$C$454,3,FALSE),0)</f>
        <v>0</v>
      </c>
      <c r="N1176" s="2">
        <f>IFERROR(VLOOKUP(C1176,'LEISHMANIOSE TEGUMENTAR'!$A$4:$C$1681,3,FALSE),0)</f>
        <v>1</v>
      </c>
      <c r="O1176" s="2">
        <f>IFERROR(VLOOKUP(C1176,'FEBRE AMARELA'!$A$4:$C$38,3,FALSE),0)</f>
        <v>0</v>
      </c>
      <c r="P1176" s="2">
        <f>IFERROR(VLOOKUP(C1176,DENGUE!$A$5:$C$4097,3,FALSE),0)</f>
        <v>11</v>
      </c>
      <c r="Q1176" s="2">
        <f>IFERROR(VLOOKUP(C1176,'HEPATITE VIRAL'!$A$5:$C$3162,3,FALSE),0)</f>
        <v>0</v>
      </c>
      <c r="R1176" s="2">
        <f>IFERROR(VLOOKUP(C1176,'FEBRE MACULOSA'!$A$5:$C$181,3,FALSE),0)</f>
        <v>0</v>
      </c>
      <c r="S1176" s="2">
        <f>IFERROR(VLOOKUP(C1176,LEPTOSPIROSE!$A$5:$C$1176,3,FALSE),0)</f>
        <v>0</v>
      </c>
      <c r="T1176" s="2">
        <f>IFERROR(VLOOKUP(C1176,'DOENÇA DE CHAGAS'!$A$5:$C$100,3,FALSE),0)</f>
        <v>0</v>
      </c>
      <c r="U1176" s="2">
        <f>IFERROR(VLOOKUP(C1176,'PICADAS DE COBRAS'!$A$6:$C$4645,3,FALSE),0)</f>
        <v>465</v>
      </c>
      <c r="V1176">
        <f>IFERROR(VLOOKUP(C1176,'ZIKA VIRUS'!$A$5:$C$2399,3,FALSE),0)</f>
        <v>8</v>
      </c>
      <c r="W1176">
        <f>IFERROR(VLOOKUP(C1176,'FEBRE TIFÓIDE'!$A$5:$C$46,3,FALSE),0)</f>
        <v>0</v>
      </c>
      <c r="X1176">
        <f>IFERROR(VLOOKUP(C1176,HANTAVIROSE!$A$5:$C$153,3,FALSE),0)</f>
        <v>0</v>
      </c>
      <c r="Y1176">
        <f>IFERROR(VLOOKUP(C1176,MENINGITE!$A$5:$C$447,3,FALSE),0)</f>
        <v>0</v>
      </c>
      <c r="Z1176">
        <f>IFERROR(VLOOKUP(C1176,RAIVA!$A$5:$C$16,3,FALSE),0)</f>
        <v>0</v>
      </c>
    </row>
    <row r="1177" spans="1:26" x14ac:dyDescent="0.3">
      <c r="A1177" s="2" t="s">
        <v>2425</v>
      </c>
      <c r="B1177" s="2" t="s">
        <v>3103</v>
      </c>
      <c r="C1177" s="2">
        <v>311460</v>
      </c>
      <c r="D1177" s="2">
        <v>3114600</v>
      </c>
      <c r="E1177" s="2" t="s">
        <v>2425</v>
      </c>
      <c r="F1177" s="2" t="s">
        <v>3103</v>
      </c>
      <c r="G1177" s="2">
        <f>IFERROR(VLOOKUP(D1177,Coordenadas!$A$2:$D$5571,3,FALSE),0)</f>
        <v>-21.489799999999999</v>
      </c>
      <c r="H1177" s="2">
        <f>IFERROR(VLOOKUP(D1177,Coordenadas!$A$2:$D$5571,4,FALSE),0)</f>
        <v>-44.644599999999997</v>
      </c>
      <c r="I1177" s="2" t="s">
        <v>5325</v>
      </c>
      <c r="J1177" s="2">
        <v>3948</v>
      </c>
      <c r="K1177" s="2" t="s">
        <v>5332</v>
      </c>
      <c r="L1177" s="2">
        <f>IFERROR(VLOOKUP(C1177,BOTULISMO!$A$3:$C$19,3,FALSE),0)</f>
        <v>0</v>
      </c>
      <c r="M1177" s="2">
        <f>IFERROR(VLOOKUP(C1177,'LEISHMANIOSE VISCERAL'!$A$4:$C$454,3,FALSE),0)</f>
        <v>0</v>
      </c>
      <c r="N1177" s="2">
        <f>IFERROR(VLOOKUP(C1177,'LEISHMANIOSE TEGUMENTAR'!$A$4:$C$1681,3,FALSE),0)</f>
        <v>0</v>
      </c>
      <c r="O1177" s="2">
        <f>IFERROR(VLOOKUP(C1177,'FEBRE AMARELA'!$A$4:$C$38,3,FALSE),0)</f>
        <v>0</v>
      </c>
      <c r="P1177" s="2">
        <f>IFERROR(VLOOKUP(C1177,DENGUE!$A$5:$C$4097,3,FALSE),0)</f>
        <v>0</v>
      </c>
      <c r="Q1177" s="2">
        <f>IFERROR(VLOOKUP(C1177,'HEPATITE VIRAL'!$A$5:$C$3162,3,FALSE),0)</f>
        <v>1</v>
      </c>
      <c r="R1177" s="2">
        <f>IFERROR(VLOOKUP(C1177,'FEBRE MACULOSA'!$A$5:$C$181,3,FALSE),0)</f>
        <v>0</v>
      </c>
      <c r="S1177" s="2">
        <f>IFERROR(VLOOKUP(C1177,LEPTOSPIROSE!$A$5:$C$1176,3,FALSE),0)</f>
        <v>0</v>
      </c>
      <c r="T1177" s="2">
        <f>IFERROR(VLOOKUP(C1177,'DOENÇA DE CHAGAS'!$A$5:$C$100,3,FALSE),0)</f>
        <v>0</v>
      </c>
      <c r="U1177" s="2">
        <f>IFERROR(VLOOKUP(C1177,'PICADAS DE COBRAS'!$A$6:$C$4645,3,FALSE),0)</f>
        <v>23</v>
      </c>
      <c r="V1177">
        <f>IFERROR(VLOOKUP(C1177,'ZIKA VIRUS'!$A$5:$C$2399,3,FALSE),0)</f>
        <v>0</v>
      </c>
      <c r="W1177">
        <f>IFERROR(VLOOKUP(C1177,'FEBRE TIFÓIDE'!$A$5:$C$46,3,FALSE),0)</f>
        <v>0</v>
      </c>
      <c r="X1177">
        <f>IFERROR(VLOOKUP(C1177,HANTAVIROSE!$A$5:$C$153,3,FALSE),0)</f>
        <v>0</v>
      </c>
      <c r="Y1177">
        <f>IFERROR(VLOOKUP(C1177,MENINGITE!$A$5:$C$447,3,FALSE),0)</f>
        <v>0</v>
      </c>
      <c r="Z1177">
        <f>IFERROR(VLOOKUP(C1177,RAIVA!$A$5:$C$16,3,FALSE),0)</f>
        <v>0</v>
      </c>
    </row>
    <row r="1178" spans="1:26" x14ac:dyDescent="0.3">
      <c r="A1178" s="2" t="s">
        <v>3988</v>
      </c>
      <c r="B1178" s="2" t="s">
        <v>4133</v>
      </c>
      <c r="C1178" s="2">
        <v>250410</v>
      </c>
      <c r="D1178" s="2">
        <v>2504108</v>
      </c>
      <c r="E1178" s="2" t="s">
        <v>3988</v>
      </c>
      <c r="F1178" s="2" t="s">
        <v>4133</v>
      </c>
      <c r="G1178" s="2">
        <f>IFERROR(VLOOKUP(D1178,Coordenadas!$A$2:$D$5571,3,FALSE),0)</f>
        <v>-7.0341399999999998</v>
      </c>
      <c r="H1178" s="2">
        <f>IFERROR(VLOOKUP(D1178,Coordenadas!$A$2:$D$5571,4,FALSE),0)</f>
        <v>-38.3399</v>
      </c>
      <c r="I1178" s="2" t="s">
        <v>5324</v>
      </c>
      <c r="J1178" s="2">
        <v>2378</v>
      </c>
      <c r="K1178" s="2" t="s">
        <v>5332</v>
      </c>
      <c r="L1178" s="2">
        <f>IFERROR(VLOOKUP(C1178,BOTULISMO!$A$3:$C$19,3,FALSE),0)</f>
        <v>0</v>
      </c>
      <c r="M1178" s="2">
        <f>IFERROR(VLOOKUP(C1178,'LEISHMANIOSE VISCERAL'!$A$4:$C$454,3,FALSE),0)</f>
        <v>0</v>
      </c>
      <c r="N1178" s="2">
        <f>IFERROR(VLOOKUP(C1178,'LEISHMANIOSE TEGUMENTAR'!$A$4:$C$1681,3,FALSE),0)</f>
        <v>0</v>
      </c>
      <c r="O1178" s="2">
        <f>IFERROR(VLOOKUP(C1178,'FEBRE AMARELA'!$A$4:$C$38,3,FALSE),0)</f>
        <v>0</v>
      </c>
      <c r="P1178" s="2">
        <f>IFERROR(VLOOKUP(C1178,DENGUE!$A$5:$C$4097,3,FALSE),0)</f>
        <v>0</v>
      </c>
      <c r="Q1178" s="2">
        <f>IFERROR(VLOOKUP(C1178,'HEPATITE VIRAL'!$A$5:$C$3162,3,FALSE),0)</f>
        <v>2</v>
      </c>
      <c r="R1178" s="2">
        <f>IFERROR(VLOOKUP(C1178,'FEBRE MACULOSA'!$A$5:$C$181,3,FALSE),0)</f>
        <v>0</v>
      </c>
      <c r="S1178" s="2">
        <f>IFERROR(VLOOKUP(C1178,LEPTOSPIROSE!$A$5:$C$1176,3,FALSE),0)</f>
        <v>0</v>
      </c>
      <c r="T1178" s="2">
        <f>IFERROR(VLOOKUP(C1178,'DOENÇA DE CHAGAS'!$A$5:$C$100,3,FALSE),0)</f>
        <v>0</v>
      </c>
      <c r="U1178" s="2">
        <f>IFERROR(VLOOKUP(C1178,'PICADAS DE COBRAS'!$A$6:$C$4645,3,FALSE),0)</f>
        <v>0</v>
      </c>
      <c r="V1178">
        <f>IFERROR(VLOOKUP(C1178,'ZIKA VIRUS'!$A$5:$C$2399,3,FALSE),0)</f>
        <v>0</v>
      </c>
      <c r="W1178">
        <f>IFERROR(VLOOKUP(C1178,'FEBRE TIFÓIDE'!$A$5:$C$46,3,FALSE),0)</f>
        <v>0</v>
      </c>
      <c r="X1178">
        <f>IFERROR(VLOOKUP(C1178,HANTAVIROSE!$A$5:$C$153,3,FALSE),0)</f>
        <v>0</v>
      </c>
      <c r="Y1178">
        <f>IFERROR(VLOOKUP(C1178,MENINGITE!$A$5:$C$447,3,FALSE),0)</f>
        <v>0</v>
      </c>
      <c r="Z1178">
        <f>IFERROR(VLOOKUP(C1178,RAIVA!$A$5:$C$16,3,FALSE),0)</f>
        <v>0</v>
      </c>
    </row>
    <row r="1179" spans="1:26" x14ac:dyDescent="0.3">
      <c r="A1179" s="2" t="s">
        <v>4903</v>
      </c>
      <c r="B1179" s="2" t="s">
        <v>4997</v>
      </c>
      <c r="C1179" s="2">
        <v>170389</v>
      </c>
      <c r="D1179" s="2">
        <v>1703891</v>
      </c>
      <c r="E1179" s="2" t="s">
        <v>4903</v>
      </c>
      <c r="F1179" s="2" t="s">
        <v>4997</v>
      </c>
      <c r="G1179" s="2">
        <f>IFERROR(VLOOKUP(D1179,Coordenadas!$A$2:$D$5571,3,FALSE),0)</f>
        <v>-5.3141499999999997</v>
      </c>
      <c r="H1179" s="2">
        <f>IFERROR(VLOOKUP(D1179,Coordenadas!$A$2:$D$5571,4,FALSE),0)</f>
        <v>-48.031399999999998</v>
      </c>
      <c r="I1179" s="2" t="s">
        <v>5323</v>
      </c>
      <c r="J1179" s="2">
        <v>3688</v>
      </c>
      <c r="K1179" s="2" t="s">
        <v>5332</v>
      </c>
      <c r="L1179" s="2">
        <f>IFERROR(VLOOKUP(C1179,BOTULISMO!$A$3:$C$19,3,FALSE),0)</f>
        <v>0</v>
      </c>
      <c r="M1179" s="2">
        <f>IFERROR(VLOOKUP(C1179,'LEISHMANIOSE VISCERAL'!$A$4:$C$454,3,FALSE),0)</f>
        <v>0</v>
      </c>
      <c r="N1179" s="2">
        <f>IFERROR(VLOOKUP(C1179,'LEISHMANIOSE TEGUMENTAR'!$A$4:$C$1681,3,FALSE),0)</f>
        <v>4</v>
      </c>
      <c r="O1179" s="2">
        <f>IFERROR(VLOOKUP(C1179,'FEBRE AMARELA'!$A$4:$C$38,3,FALSE),0)</f>
        <v>0</v>
      </c>
      <c r="P1179" s="2">
        <f>IFERROR(VLOOKUP(C1179,DENGUE!$A$5:$C$4097,3,FALSE),0)</f>
        <v>10</v>
      </c>
      <c r="Q1179" s="2">
        <f>IFERROR(VLOOKUP(C1179,'HEPATITE VIRAL'!$A$5:$C$3162,3,FALSE),0)</f>
        <v>3</v>
      </c>
      <c r="R1179" s="2">
        <f>IFERROR(VLOOKUP(C1179,'FEBRE MACULOSA'!$A$5:$C$181,3,FALSE),0)</f>
        <v>0</v>
      </c>
      <c r="S1179" s="2">
        <f>IFERROR(VLOOKUP(C1179,LEPTOSPIROSE!$A$5:$C$1176,3,FALSE),0)</f>
        <v>0</v>
      </c>
      <c r="T1179" s="2">
        <f>IFERROR(VLOOKUP(C1179,'DOENÇA DE CHAGAS'!$A$5:$C$100,3,FALSE),0)</f>
        <v>0</v>
      </c>
      <c r="U1179" s="2">
        <f>IFERROR(VLOOKUP(C1179,'PICADAS DE COBRAS'!$A$6:$C$4645,3,FALSE),0)</f>
        <v>11</v>
      </c>
      <c r="V1179">
        <f>IFERROR(VLOOKUP(C1179,'ZIKA VIRUS'!$A$5:$C$2399,3,FALSE),0)</f>
        <v>5</v>
      </c>
      <c r="W1179">
        <f>IFERROR(VLOOKUP(C1179,'FEBRE TIFÓIDE'!$A$5:$C$46,3,FALSE),0)</f>
        <v>0</v>
      </c>
      <c r="X1179">
        <f>IFERROR(VLOOKUP(C1179,HANTAVIROSE!$A$5:$C$153,3,FALSE),0)</f>
        <v>0</v>
      </c>
      <c r="Y1179">
        <f>IFERROR(VLOOKUP(C1179,MENINGITE!$A$5:$C$447,3,FALSE),0)</f>
        <v>0</v>
      </c>
      <c r="Z1179">
        <f>IFERROR(VLOOKUP(C1179,RAIVA!$A$5:$C$16,3,FALSE),0)</f>
        <v>0</v>
      </c>
    </row>
    <row r="1180" spans="1:26" x14ac:dyDescent="0.3">
      <c r="A1180" s="2" t="s">
        <v>3816</v>
      </c>
      <c r="B1180" s="2" t="s">
        <v>3945</v>
      </c>
      <c r="C1180" s="2">
        <v>260410</v>
      </c>
      <c r="D1180" s="2">
        <v>2604106</v>
      </c>
      <c r="E1180" s="2" t="s">
        <v>3816</v>
      </c>
      <c r="F1180" s="2" t="s">
        <v>3945</v>
      </c>
      <c r="G1180" s="2">
        <f>IFERROR(VLOOKUP(D1180,Coordenadas!$A$2:$D$5571,3,FALSE),0)</f>
        <v>-8.2845499999999994</v>
      </c>
      <c r="H1180" s="2">
        <f>IFERROR(VLOOKUP(D1180,Coordenadas!$A$2:$D$5571,4,FALSE),0)</f>
        <v>-35.969900000000003</v>
      </c>
      <c r="I1180" s="2" t="s">
        <v>5324</v>
      </c>
      <c r="J1180" s="2">
        <v>314912</v>
      </c>
      <c r="K1180" s="2" t="s">
        <v>5333</v>
      </c>
      <c r="L1180" s="2">
        <f>IFERROR(VLOOKUP(C1180,BOTULISMO!$A$3:$C$19,3,FALSE),0)</f>
        <v>0</v>
      </c>
      <c r="M1180" s="2">
        <f>IFERROR(VLOOKUP(C1180,'LEISHMANIOSE VISCERAL'!$A$4:$C$454,3,FALSE),0)</f>
        <v>28</v>
      </c>
      <c r="N1180" s="2">
        <f>IFERROR(VLOOKUP(C1180,'LEISHMANIOSE TEGUMENTAR'!$A$4:$C$1681,3,FALSE),0)</f>
        <v>4</v>
      </c>
      <c r="O1180" s="2">
        <f>IFERROR(VLOOKUP(C1180,'FEBRE AMARELA'!$A$4:$C$38,3,FALSE),0)</f>
        <v>0</v>
      </c>
      <c r="P1180" s="2">
        <f>IFERROR(VLOOKUP(C1180,DENGUE!$A$5:$C$4097,3,FALSE),0)</f>
        <v>222</v>
      </c>
      <c r="Q1180" s="2">
        <f>IFERROR(VLOOKUP(C1180,'HEPATITE VIRAL'!$A$5:$C$3162,3,FALSE),0)</f>
        <v>97</v>
      </c>
      <c r="R1180" s="2">
        <f>IFERROR(VLOOKUP(C1180,'FEBRE MACULOSA'!$A$5:$C$181,3,FALSE),0)</f>
        <v>0</v>
      </c>
      <c r="S1180" s="2">
        <f>IFERROR(VLOOKUP(C1180,LEPTOSPIROSE!$A$5:$C$1176,3,FALSE),0)</f>
        <v>20</v>
      </c>
      <c r="T1180" s="2">
        <f>IFERROR(VLOOKUP(C1180,'DOENÇA DE CHAGAS'!$A$5:$C$100,3,FALSE),0)</f>
        <v>0</v>
      </c>
      <c r="U1180" s="2">
        <f>IFERROR(VLOOKUP(C1180,'PICADAS DE COBRAS'!$A$6:$C$4645,3,FALSE),0)</f>
        <v>664</v>
      </c>
      <c r="V1180">
        <f>IFERROR(VLOOKUP(C1180,'ZIKA VIRUS'!$A$5:$C$2399,3,FALSE),0)</f>
        <v>81</v>
      </c>
      <c r="W1180">
        <f>IFERROR(VLOOKUP(C1180,'FEBRE TIFÓIDE'!$A$5:$C$46,3,FALSE),0)</f>
        <v>0</v>
      </c>
      <c r="X1180">
        <f>IFERROR(VLOOKUP(C1180,HANTAVIROSE!$A$5:$C$153,3,FALSE),0)</f>
        <v>0</v>
      </c>
      <c r="Y1180">
        <f>IFERROR(VLOOKUP(C1180,MENINGITE!$A$5:$C$447,3,FALSE),0)</f>
        <v>3</v>
      </c>
      <c r="Z1180">
        <f>IFERROR(VLOOKUP(C1180,RAIVA!$A$5:$C$16,3,FALSE),0)</f>
        <v>0</v>
      </c>
    </row>
    <row r="1181" spans="1:26" x14ac:dyDescent="0.3">
      <c r="A1181" s="2" t="s">
        <v>4704</v>
      </c>
      <c r="B1181" s="2" t="s">
        <v>4852</v>
      </c>
      <c r="C1181" s="2">
        <v>210290</v>
      </c>
      <c r="D1181" s="2">
        <v>2102903</v>
      </c>
      <c r="E1181" s="2" t="s">
        <v>4704</v>
      </c>
      <c r="F1181" s="2" t="s">
        <v>4852</v>
      </c>
      <c r="G1181" s="2">
        <f>IFERROR(VLOOKUP(D1181,Coordenadas!$A$2:$D$5571,3,FALSE),0)</f>
        <v>-1.19696</v>
      </c>
      <c r="H1181" s="2">
        <f>IFERROR(VLOOKUP(D1181,Coordenadas!$A$2:$D$5571,4,FALSE),0)</f>
        <v>-46.008499999999998</v>
      </c>
      <c r="I1181" s="2" t="s">
        <v>5324</v>
      </c>
      <c r="J1181" s="2">
        <v>22006</v>
      </c>
      <c r="K1181" s="2" t="s">
        <v>5330</v>
      </c>
      <c r="L1181" s="2">
        <f>IFERROR(VLOOKUP(C1181,BOTULISMO!$A$3:$C$19,3,FALSE),0)</f>
        <v>0</v>
      </c>
      <c r="M1181" s="2">
        <f>IFERROR(VLOOKUP(C1181,'LEISHMANIOSE VISCERAL'!$A$4:$C$454,3,FALSE),0)</f>
        <v>0</v>
      </c>
      <c r="N1181" s="2">
        <f>IFERROR(VLOOKUP(C1181,'LEISHMANIOSE TEGUMENTAR'!$A$4:$C$1681,3,FALSE),0)</f>
        <v>5</v>
      </c>
      <c r="O1181" s="2">
        <f>IFERROR(VLOOKUP(C1181,'FEBRE AMARELA'!$A$4:$C$38,3,FALSE),0)</f>
        <v>0</v>
      </c>
      <c r="P1181" s="2">
        <f>IFERROR(VLOOKUP(C1181,DENGUE!$A$5:$C$4097,3,FALSE),0)</f>
        <v>2</v>
      </c>
      <c r="Q1181" s="2">
        <f>IFERROR(VLOOKUP(C1181,'HEPATITE VIRAL'!$A$5:$C$3162,3,FALSE),0)</f>
        <v>1</v>
      </c>
      <c r="R1181" s="2">
        <f>IFERROR(VLOOKUP(C1181,'FEBRE MACULOSA'!$A$5:$C$181,3,FALSE),0)</f>
        <v>0</v>
      </c>
      <c r="S1181" s="2">
        <f>IFERROR(VLOOKUP(C1181,LEPTOSPIROSE!$A$5:$C$1176,3,FALSE),0)</f>
        <v>0</v>
      </c>
      <c r="T1181" s="2">
        <f>IFERROR(VLOOKUP(C1181,'DOENÇA DE CHAGAS'!$A$5:$C$100,3,FALSE),0)</f>
        <v>0</v>
      </c>
      <c r="U1181" s="2">
        <f>IFERROR(VLOOKUP(C1181,'PICADAS DE COBRAS'!$A$6:$C$4645,3,FALSE),0)</f>
        <v>21</v>
      </c>
      <c r="V1181">
        <f>IFERROR(VLOOKUP(C1181,'ZIKA VIRUS'!$A$5:$C$2399,3,FALSE),0)</f>
        <v>4</v>
      </c>
      <c r="W1181">
        <f>IFERROR(VLOOKUP(C1181,'FEBRE TIFÓIDE'!$A$5:$C$46,3,FALSE),0)</f>
        <v>0</v>
      </c>
      <c r="X1181">
        <f>IFERROR(VLOOKUP(C1181,HANTAVIROSE!$A$5:$C$153,3,FALSE),0)</f>
        <v>0</v>
      </c>
      <c r="Y1181">
        <f>IFERROR(VLOOKUP(C1181,MENINGITE!$A$5:$C$447,3,FALSE),0)</f>
        <v>0</v>
      </c>
      <c r="Z1181">
        <f>IFERROR(VLOOKUP(C1181,RAIVA!$A$5:$C$16,3,FALSE),0)</f>
        <v>0</v>
      </c>
    </row>
    <row r="1182" spans="1:26" x14ac:dyDescent="0.3">
      <c r="A1182" s="2" t="s">
        <v>2425</v>
      </c>
      <c r="B1182" s="2" t="s">
        <v>3102</v>
      </c>
      <c r="C1182" s="2">
        <v>311470</v>
      </c>
      <c r="D1182" s="2">
        <v>3114709</v>
      </c>
      <c r="E1182" s="2" t="s">
        <v>2425</v>
      </c>
      <c r="F1182" s="2" t="s">
        <v>3102</v>
      </c>
      <c r="G1182" s="2">
        <f>IFERROR(VLOOKUP(D1182,Coordenadas!$A$2:$D$5571,3,FALSE),0)</f>
        <v>-21.773499999999999</v>
      </c>
      <c r="H1182" s="2">
        <f>IFERROR(VLOOKUP(D1182,Coordenadas!$A$2:$D$5571,4,FALSE),0)</f>
        <v>-45.842100000000002</v>
      </c>
      <c r="I1182" s="2" t="s">
        <v>5325</v>
      </c>
      <c r="J1182" s="2">
        <v>3341</v>
      </c>
      <c r="K1182" s="2" t="s">
        <v>5332</v>
      </c>
      <c r="L1182" s="2">
        <f>IFERROR(VLOOKUP(C1182,BOTULISMO!$A$3:$C$19,3,FALSE),0)</f>
        <v>0</v>
      </c>
      <c r="M1182" s="2">
        <f>IFERROR(VLOOKUP(C1182,'LEISHMANIOSE VISCERAL'!$A$4:$C$454,3,FALSE),0)</f>
        <v>0</v>
      </c>
      <c r="N1182" s="2">
        <f>IFERROR(VLOOKUP(C1182,'LEISHMANIOSE TEGUMENTAR'!$A$4:$C$1681,3,FALSE),0)</f>
        <v>0</v>
      </c>
      <c r="O1182" s="2">
        <f>IFERROR(VLOOKUP(C1182,'FEBRE AMARELA'!$A$4:$C$38,3,FALSE),0)</f>
        <v>0</v>
      </c>
      <c r="P1182" s="2">
        <f>IFERROR(VLOOKUP(C1182,DENGUE!$A$5:$C$4097,3,FALSE),0)</f>
        <v>0</v>
      </c>
      <c r="Q1182" s="2">
        <f>IFERROR(VLOOKUP(C1182,'HEPATITE VIRAL'!$A$5:$C$3162,3,FALSE),0)</f>
        <v>0</v>
      </c>
      <c r="R1182" s="2">
        <f>IFERROR(VLOOKUP(C1182,'FEBRE MACULOSA'!$A$5:$C$181,3,FALSE),0)</f>
        <v>0</v>
      </c>
      <c r="S1182" s="2">
        <f>IFERROR(VLOOKUP(C1182,LEPTOSPIROSE!$A$5:$C$1176,3,FALSE),0)</f>
        <v>0</v>
      </c>
      <c r="T1182" s="2">
        <f>IFERROR(VLOOKUP(C1182,'DOENÇA DE CHAGAS'!$A$5:$C$100,3,FALSE),0)</f>
        <v>0</v>
      </c>
      <c r="U1182" s="2">
        <f>IFERROR(VLOOKUP(C1182,'PICADAS DE COBRAS'!$A$6:$C$4645,3,FALSE),0)</f>
        <v>0</v>
      </c>
      <c r="V1182">
        <f>IFERROR(VLOOKUP(C1182,'ZIKA VIRUS'!$A$5:$C$2399,3,FALSE),0)</f>
        <v>1</v>
      </c>
      <c r="W1182">
        <f>IFERROR(VLOOKUP(C1182,'FEBRE TIFÓIDE'!$A$5:$C$46,3,FALSE),0)</f>
        <v>0</v>
      </c>
      <c r="X1182">
        <f>IFERROR(VLOOKUP(C1182,HANTAVIROSE!$A$5:$C$153,3,FALSE),0)</f>
        <v>0</v>
      </c>
      <c r="Y1182">
        <f>IFERROR(VLOOKUP(C1182,MENINGITE!$A$5:$C$447,3,FALSE),0)</f>
        <v>0</v>
      </c>
      <c r="Z1182">
        <f>IFERROR(VLOOKUP(C1182,RAIVA!$A$5:$C$16,3,FALSE),0)</f>
        <v>0</v>
      </c>
    </row>
    <row r="1183" spans="1:26" x14ac:dyDescent="0.3">
      <c r="A1183" s="2" t="s">
        <v>2425</v>
      </c>
      <c r="B1183" s="2" t="s">
        <v>3101</v>
      </c>
      <c r="C1183" s="2">
        <v>311480</v>
      </c>
      <c r="D1183" s="2">
        <v>3114808</v>
      </c>
      <c r="E1183" s="2" t="s">
        <v>2425</v>
      </c>
      <c r="F1183" s="2" t="s">
        <v>3101</v>
      </c>
      <c r="G1183" s="2">
        <f>IFERROR(VLOOKUP(D1183,Coordenadas!$A$2:$D$5571,3,FALSE),0)</f>
        <v>-22</v>
      </c>
      <c r="H1183" s="2">
        <f>IFERROR(VLOOKUP(D1183,Coordenadas!$A$2:$D$5571,4,FALSE),0)</f>
        <v>-44.463200000000001</v>
      </c>
      <c r="I1183" s="2" t="s">
        <v>5325</v>
      </c>
      <c r="J1183" s="2">
        <v>4556</v>
      </c>
      <c r="K1183" s="2" t="s">
        <v>5332</v>
      </c>
      <c r="L1183" s="2">
        <f>IFERROR(VLOOKUP(C1183,BOTULISMO!$A$3:$C$19,3,FALSE),0)</f>
        <v>0</v>
      </c>
      <c r="M1183" s="2">
        <f>IFERROR(VLOOKUP(C1183,'LEISHMANIOSE VISCERAL'!$A$4:$C$454,3,FALSE),0)</f>
        <v>0</v>
      </c>
      <c r="N1183" s="2">
        <f>IFERROR(VLOOKUP(C1183,'LEISHMANIOSE TEGUMENTAR'!$A$4:$C$1681,3,FALSE),0)</f>
        <v>0</v>
      </c>
      <c r="O1183" s="2">
        <f>IFERROR(VLOOKUP(C1183,'FEBRE AMARELA'!$A$4:$C$38,3,FALSE),0)</f>
        <v>0</v>
      </c>
      <c r="P1183" s="2">
        <f>IFERROR(VLOOKUP(C1183,DENGUE!$A$5:$C$4097,3,FALSE),0)</f>
        <v>0</v>
      </c>
      <c r="Q1183" s="2">
        <f>IFERROR(VLOOKUP(C1183,'HEPATITE VIRAL'!$A$5:$C$3162,3,FALSE),0)</f>
        <v>0</v>
      </c>
      <c r="R1183" s="2">
        <f>IFERROR(VLOOKUP(C1183,'FEBRE MACULOSA'!$A$5:$C$181,3,FALSE),0)</f>
        <v>0</v>
      </c>
      <c r="S1183" s="2">
        <f>IFERROR(VLOOKUP(C1183,LEPTOSPIROSE!$A$5:$C$1176,3,FALSE),0)</f>
        <v>0</v>
      </c>
      <c r="T1183" s="2">
        <f>IFERROR(VLOOKUP(C1183,'DOENÇA DE CHAGAS'!$A$5:$C$100,3,FALSE),0)</f>
        <v>0</v>
      </c>
      <c r="U1183" s="2">
        <f>IFERROR(VLOOKUP(C1183,'PICADAS DE COBRAS'!$A$6:$C$4645,3,FALSE),0)</f>
        <v>0</v>
      </c>
      <c r="V1183">
        <f>IFERROR(VLOOKUP(C1183,'ZIKA VIRUS'!$A$5:$C$2399,3,FALSE),0)</f>
        <v>0</v>
      </c>
      <c r="W1183">
        <f>IFERROR(VLOOKUP(C1183,'FEBRE TIFÓIDE'!$A$5:$C$46,3,FALSE),0)</f>
        <v>0</v>
      </c>
      <c r="X1183">
        <f>IFERROR(VLOOKUP(C1183,HANTAVIROSE!$A$5:$C$153,3,FALSE),0)</f>
        <v>0</v>
      </c>
      <c r="Y1183">
        <f>IFERROR(VLOOKUP(C1183,MENINGITE!$A$5:$C$447,3,FALSE),0)</f>
        <v>0</v>
      </c>
      <c r="Z1183">
        <f>IFERROR(VLOOKUP(C1183,RAIVA!$A$5:$C$16,3,FALSE),0)</f>
        <v>0</v>
      </c>
    </row>
    <row r="1184" spans="1:26" x14ac:dyDescent="0.3">
      <c r="A1184" s="2" t="s">
        <v>1637</v>
      </c>
      <c r="B1184" s="2" t="s">
        <v>2136</v>
      </c>
      <c r="C1184" s="2">
        <v>351080</v>
      </c>
      <c r="D1184" s="2">
        <v>3510807</v>
      </c>
      <c r="E1184" s="2" t="s">
        <v>1637</v>
      </c>
      <c r="F1184" s="2" t="s">
        <v>2136</v>
      </c>
      <c r="G1184" s="2">
        <f>IFERROR(VLOOKUP(D1184,Coordenadas!$A$2:$D$5571,3,FALSE),0)</f>
        <v>-21.770800000000001</v>
      </c>
      <c r="H1184" s="2">
        <f>IFERROR(VLOOKUP(D1184,Coordenadas!$A$2:$D$5571,4,FALSE),0)</f>
        <v>-47.0852</v>
      </c>
      <c r="I1184" s="2" t="s">
        <v>5325</v>
      </c>
      <c r="J1184" s="2">
        <v>28307</v>
      </c>
      <c r="K1184" s="2" t="s">
        <v>5330</v>
      </c>
      <c r="L1184" s="2">
        <f>IFERROR(VLOOKUP(C1184,BOTULISMO!$A$3:$C$19,3,FALSE),0)</f>
        <v>0</v>
      </c>
      <c r="M1184" s="2">
        <f>IFERROR(VLOOKUP(C1184,'LEISHMANIOSE VISCERAL'!$A$4:$C$454,3,FALSE),0)</f>
        <v>0</v>
      </c>
      <c r="N1184" s="2">
        <f>IFERROR(VLOOKUP(C1184,'LEISHMANIOSE TEGUMENTAR'!$A$4:$C$1681,3,FALSE),0)</f>
        <v>0</v>
      </c>
      <c r="O1184" s="2">
        <f>IFERROR(VLOOKUP(C1184,'FEBRE AMARELA'!$A$4:$C$38,3,FALSE),0)</f>
        <v>0</v>
      </c>
      <c r="P1184" s="2">
        <f>IFERROR(VLOOKUP(C1184,DENGUE!$A$5:$C$4097,3,FALSE),0)</f>
        <v>735</v>
      </c>
      <c r="Q1184" s="2">
        <f>IFERROR(VLOOKUP(C1184,'HEPATITE VIRAL'!$A$5:$C$3162,3,FALSE),0)</f>
        <v>26</v>
      </c>
      <c r="R1184" s="2">
        <f>IFERROR(VLOOKUP(C1184,'FEBRE MACULOSA'!$A$5:$C$181,3,FALSE),0)</f>
        <v>0</v>
      </c>
      <c r="S1184" s="2">
        <f>IFERROR(VLOOKUP(C1184,LEPTOSPIROSE!$A$5:$C$1176,3,FALSE),0)</f>
        <v>0</v>
      </c>
      <c r="T1184" s="2">
        <f>IFERROR(VLOOKUP(C1184,'DOENÇA DE CHAGAS'!$A$5:$C$100,3,FALSE),0)</f>
        <v>0</v>
      </c>
      <c r="U1184" s="2">
        <f>IFERROR(VLOOKUP(C1184,'PICADAS DE COBRAS'!$A$6:$C$4645,3,FALSE),0)</f>
        <v>144</v>
      </c>
      <c r="V1184">
        <f>IFERROR(VLOOKUP(C1184,'ZIKA VIRUS'!$A$5:$C$2399,3,FALSE),0)</f>
        <v>1</v>
      </c>
      <c r="W1184">
        <f>IFERROR(VLOOKUP(C1184,'FEBRE TIFÓIDE'!$A$5:$C$46,3,FALSE),0)</f>
        <v>0</v>
      </c>
      <c r="X1184">
        <f>IFERROR(VLOOKUP(C1184,HANTAVIROSE!$A$5:$C$153,3,FALSE),0)</f>
        <v>0</v>
      </c>
      <c r="Y1184">
        <f>IFERROR(VLOOKUP(C1184,MENINGITE!$A$5:$C$447,3,FALSE),0)</f>
        <v>0</v>
      </c>
      <c r="Z1184">
        <f>IFERROR(VLOOKUP(C1184,RAIVA!$A$5:$C$16,3,FALSE),0)</f>
        <v>0</v>
      </c>
    </row>
    <row r="1185" spans="1:26" x14ac:dyDescent="0.3">
      <c r="A1185" s="2" t="s">
        <v>2425</v>
      </c>
      <c r="B1185" s="2" t="s">
        <v>3100</v>
      </c>
      <c r="C1185" s="2">
        <v>311490</v>
      </c>
      <c r="D1185" s="2">
        <v>3114907</v>
      </c>
      <c r="E1185" s="2" t="s">
        <v>2425</v>
      </c>
      <c r="F1185" s="2" t="s">
        <v>3100</v>
      </c>
      <c r="G1185" s="2">
        <f>IFERROR(VLOOKUP(D1185,Coordenadas!$A$2:$D$5571,3,FALSE),0)</f>
        <v>-20.7925</v>
      </c>
      <c r="H1185" s="2">
        <f>IFERROR(VLOOKUP(D1185,Coordenadas!$A$2:$D$5571,4,FALSE),0)</f>
        <v>-43.9343</v>
      </c>
      <c r="I1185" s="2" t="s">
        <v>5325</v>
      </c>
      <c r="J1185" s="2">
        <v>2244</v>
      </c>
      <c r="K1185" s="2" t="s">
        <v>5332</v>
      </c>
      <c r="L1185" s="2">
        <f>IFERROR(VLOOKUP(C1185,BOTULISMO!$A$3:$C$19,3,FALSE),0)</f>
        <v>0</v>
      </c>
      <c r="M1185" s="2">
        <f>IFERROR(VLOOKUP(C1185,'LEISHMANIOSE VISCERAL'!$A$4:$C$454,3,FALSE),0)</f>
        <v>0</v>
      </c>
      <c r="N1185" s="2">
        <f>IFERROR(VLOOKUP(C1185,'LEISHMANIOSE TEGUMENTAR'!$A$4:$C$1681,3,FALSE),0)</f>
        <v>0</v>
      </c>
      <c r="O1185" s="2">
        <f>IFERROR(VLOOKUP(C1185,'FEBRE AMARELA'!$A$4:$C$38,3,FALSE),0)</f>
        <v>0</v>
      </c>
      <c r="P1185" s="2">
        <f>IFERROR(VLOOKUP(C1185,DENGUE!$A$5:$C$4097,3,FALSE),0)</f>
        <v>0</v>
      </c>
      <c r="Q1185" s="2">
        <f>IFERROR(VLOOKUP(C1185,'HEPATITE VIRAL'!$A$5:$C$3162,3,FALSE),0)</f>
        <v>0</v>
      </c>
      <c r="R1185" s="2">
        <f>IFERROR(VLOOKUP(C1185,'FEBRE MACULOSA'!$A$5:$C$181,3,FALSE),0)</f>
        <v>0</v>
      </c>
      <c r="S1185" s="2">
        <f>IFERROR(VLOOKUP(C1185,LEPTOSPIROSE!$A$5:$C$1176,3,FALSE),0)</f>
        <v>0</v>
      </c>
      <c r="T1185" s="2">
        <f>IFERROR(VLOOKUP(C1185,'DOENÇA DE CHAGAS'!$A$5:$C$100,3,FALSE),0)</f>
        <v>0</v>
      </c>
      <c r="U1185" s="2">
        <f>IFERROR(VLOOKUP(C1185,'PICADAS DE COBRAS'!$A$6:$C$4645,3,FALSE),0)</f>
        <v>1</v>
      </c>
      <c r="V1185">
        <f>IFERROR(VLOOKUP(C1185,'ZIKA VIRUS'!$A$5:$C$2399,3,FALSE),0)</f>
        <v>0</v>
      </c>
      <c r="W1185">
        <f>IFERROR(VLOOKUP(C1185,'FEBRE TIFÓIDE'!$A$5:$C$46,3,FALSE),0)</f>
        <v>0</v>
      </c>
      <c r="X1185">
        <f>IFERROR(VLOOKUP(C1185,HANTAVIROSE!$A$5:$C$153,3,FALSE),0)</f>
        <v>0</v>
      </c>
      <c r="Y1185">
        <f>IFERROR(VLOOKUP(C1185,MENINGITE!$A$5:$C$447,3,FALSE),0)</f>
        <v>0</v>
      </c>
      <c r="Z1185">
        <f>IFERROR(VLOOKUP(C1185,RAIVA!$A$5:$C$16,3,FALSE),0)</f>
        <v>0</v>
      </c>
    </row>
    <row r="1186" spans="1:26" x14ac:dyDescent="0.3">
      <c r="A1186" s="2" t="s">
        <v>3257</v>
      </c>
      <c r="B1186" s="2" t="s">
        <v>3567</v>
      </c>
      <c r="C1186" s="2">
        <v>290720</v>
      </c>
      <c r="D1186" s="2">
        <v>2907202</v>
      </c>
      <c r="E1186" s="2" t="s">
        <v>3257</v>
      </c>
      <c r="F1186" s="2" t="s">
        <v>3567</v>
      </c>
      <c r="G1186" s="2">
        <f>IFERROR(VLOOKUP(D1186,Coordenadas!$A$2:$D$5571,3,FALSE),0)</f>
        <v>-9.1640800000000002</v>
      </c>
      <c r="H1186" s="2">
        <f>IFERROR(VLOOKUP(D1186,Coordenadas!$A$2:$D$5571,4,FALSE),0)</f>
        <v>-40.973999999999997</v>
      </c>
      <c r="I1186" s="2" t="s">
        <v>5324</v>
      </c>
      <c r="J1186" s="2">
        <v>64940</v>
      </c>
      <c r="K1186" s="2" t="s">
        <v>5331</v>
      </c>
      <c r="L1186" s="2">
        <f>IFERROR(VLOOKUP(C1186,BOTULISMO!$A$3:$C$19,3,FALSE),0)</f>
        <v>0</v>
      </c>
      <c r="M1186" s="2">
        <f>IFERROR(VLOOKUP(C1186,'LEISHMANIOSE VISCERAL'!$A$4:$C$454,3,FALSE),0)</f>
        <v>0</v>
      </c>
      <c r="N1186" s="2">
        <f>IFERROR(VLOOKUP(C1186,'LEISHMANIOSE TEGUMENTAR'!$A$4:$C$1681,3,FALSE),0)</f>
        <v>0</v>
      </c>
      <c r="O1186" s="2">
        <f>IFERROR(VLOOKUP(C1186,'FEBRE AMARELA'!$A$4:$C$38,3,FALSE),0)</f>
        <v>0</v>
      </c>
      <c r="P1186" s="2">
        <f>IFERROR(VLOOKUP(C1186,DENGUE!$A$5:$C$4097,3,FALSE),0)</f>
        <v>295</v>
      </c>
      <c r="Q1186" s="2">
        <f>IFERROR(VLOOKUP(C1186,'HEPATITE VIRAL'!$A$5:$C$3162,3,FALSE),0)</f>
        <v>1</v>
      </c>
      <c r="R1186" s="2">
        <f>IFERROR(VLOOKUP(C1186,'FEBRE MACULOSA'!$A$5:$C$181,3,FALSE),0)</f>
        <v>0</v>
      </c>
      <c r="S1186" s="2">
        <f>IFERROR(VLOOKUP(C1186,LEPTOSPIROSE!$A$5:$C$1176,3,FALSE),0)</f>
        <v>0</v>
      </c>
      <c r="T1186" s="2">
        <f>IFERROR(VLOOKUP(C1186,'DOENÇA DE CHAGAS'!$A$5:$C$100,3,FALSE),0)</f>
        <v>0</v>
      </c>
      <c r="U1186" s="2">
        <f>IFERROR(VLOOKUP(C1186,'PICADAS DE COBRAS'!$A$6:$C$4645,3,FALSE),0)</f>
        <v>97</v>
      </c>
      <c r="V1186">
        <f>IFERROR(VLOOKUP(C1186,'ZIKA VIRUS'!$A$5:$C$2399,3,FALSE),0)</f>
        <v>64</v>
      </c>
      <c r="W1186">
        <f>IFERROR(VLOOKUP(C1186,'FEBRE TIFÓIDE'!$A$5:$C$46,3,FALSE),0)</f>
        <v>0</v>
      </c>
      <c r="X1186">
        <f>IFERROR(VLOOKUP(C1186,HANTAVIROSE!$A$5:$C$153,3,FALSE),0)</f>
        <v>0</v>
      </c>
      <c r="Y1186">
        <f>IFERROR(VLOOKUP(C1186,MENINGITE!$A$5:$C$447,3,FALSE),0)</f>
        <v>0</v>
      </c>
      <c r="Z1186">
        <f>IFERROR(VLOOKUP(C1186,RAIVA!$A$5:$C$16,3,FALSE),0)</f>
        <v>0</v>
      </c>
    </row>
    <row r="1187" spans="1:26" x14ac:dyDescent="0.3">
      <c r="A1187" s="2" t="s">
        <v>470</v>
      </c>
      <c r="B1187" s="2" t="s">
        <v>873</v>
      </c>
      <c r="C1187" s="2">
        <v>430490</v>
      </c>
      <c r="D1187" s="2">
        <v>4304903</v>
      </c>
      <c r="E1187" s="2" t="s">
        <v>470</v>
      </c>
      <c r="F1187" s="2" t="s">
        <v>873</v>
      </c>
      <c r="G1187" s="2">
        <f>IFERROR(VLOOKUP(D1187,Coordenadas!$A$2:$D$5571,3,FALSE),0)</f>
        <v>-28.560500000000001</v>
      </c>
      <c r="H1187" s="2">
        <f>IFERROR(VLOOKUP(D1187,Coordenadas!$A$2:$D$5571,4,FALSE),0)</f>
        <v>-51.981499999999997</v>
      </c>
      <c r="I1187" s="2" t="s">
        <v>5326</v>
      </c>
      <c r="J1187" s="2">
        <v>8651</v>
      </c>
      <c r="K1187" s="2" t="s">
        <v>5332</v>
      </c>
      <c r="L1187" s="2">
        <f>IFERROR(VLOOKUP(C1187,BOTULISMO!$A$3:$C$19,3,FALSE),0)</f>
        <v>0</v>
      </c>
      <c r="M1187" s="2">
        <f>IFERROR(VLOOKUP(C1187,'LEISHMANIOSE VISCERAL'!$A$4:$C$454,3,FALSE),0)</f>
        <v>0</v>
      </c>
      <c r="N1187" s="2">
        <f>IFERROR(VLOOKUP(C1187,'LEISHMANIOSE TEGUMENTAR'!$A$4:$C$1681,3,FALSE),0)</f>
        <v>0</v>
      </c>
      <c r="O1187" s="2">
        <f>IFERROR(VLOOKUP(C1187,'FEBRE AMARELA'!$A$4:$C$38,3,FALSE),0)</f>
        <v>0</v>
      </c>
      <c r="P1187" s="2">
        <f>IFERROR(VLOOKUP(C1187,DENGUE!$A$5:$C$4097,3,FALSE),0)</f>
        <v>0</v>
      </c>
      <c r="Q1187" s="2">
        <f>IFERROR(VLOOKUP(C1187,'HEPATITE VIRAL'!$A$5:$C$3162,3,FALSE),0)</f>
        <v>10</v>
      </c>
      <c r="R1187" s="2">
        <f>IFERROR(VLOOKUP(C1187,'FEBRE MACULOSA'!$A$5:$C$181,3,FALSE),0)</f>
        <v>0</v>
      </c>
      <c r="S1187" s="2">
        <f>IFERROR(VLOOKUP(C1187,LEPTOSPIROSE!$A$5:$C$1176,3,FALSE),0)</f>
        <v>0</v>
      </c>
      <c r="T1187" s="2">
        <f>IFERROR(VLOOKUP(C1187,'DOENÇA DE CHAGAS'!$A$5:$C$100,3,FALSE),0)</f>
        <v>0</v>
      </c>
      <c r="U1187" s="2">
        <f>IFERROR(VLOOKUP(C1187,'PICADAS DE COBRAS'!$A$6:$C$4645,3,FALSE),0)</f>
        <v>26</v>
      </c>
      <c r="V1187">
        <f>IFERROR(VLOOKUP(C1187,'ZIKA VIRUS'!$A$5:$C$2399,3,FALSE),0)</f>
        <v>0</v>
      </c>
      <c r="W1187">
        <f>IFERROR(VLOOKUP(C1187,'FEBRE TIFÓIDE'!$A$5:$C$46,3,FALSE),0)</f>
        <v>0</v>
      </c>
      <c r="X1187">
        <f>IFERROR(VLOOKUP(C1187,HANTAVIROSE!$A$5:$C$153,3,FALSE),0)</f>
        <v>0</v>
      </c>
      <c r="Y1187">
        <f>IFERROR(VLOOKUP(C1187,MENINGITE!$A$5:$C$447,3,FALSE),0)</f>
        <v>0</v>
      </c>
      <c r="Z1187">
        <f>IFERROR(VLOOKUP(C1187,RAIVA!$A$5:$C$16,3,FALSE),0)</f>
        <v>0</v>
      </c>
    </row>
    <row r="1188" spans="1:26" x14ac:dyDescent="0.3">
      <c r="A1188" s="2" t="s">
        <v>2425</v>
      </c>
      <c r="B1188" s="2" t="s">
        <v>3099</v>
      </c>
      <c r="C1188" s="2">
        <v>311500</v>
      </c>
      <c r="D1188" s="2">
        <v>3115003</v>
      </c>
      <c r="E1188" s="2" t="s">
        <v>2425</v>
      </c>
      <c r="F1188" s="2" t="s">
        <v>3099</v>
      </c>
      <c r="G1188" s="2">
        <f>IFERROR(VLOOKUP(D1188,Coordenadas!$A$2:$D$5571,3,FALSE),0)</f>
        <v>-18.577200000000001</v>
      </c>
      <c r="H1188" s="2">
        <f>IFERROR(VLOOKUP(D1188,Coordenadas!$A$2:$D$5571,4,FALSE),0)</f>
        <v>-47.871600000000001</v>
      </c>
      <c r="I1188" s="2" t="s">
        <v>5325</v>
      </c>
      <c r="J1188" s="2">
        <v>2857</v>
      </c>
      <c r="K1188" s="2" t="s">
        <v>5332</v>
      </c>
      <c r="L1188" s="2">
        <f>IFERROR(VLOOKUP(C1188,BOTULISMO!$A$3:$C$19,3,FALSE),0)</f>
        <v>0</v>
      </c>
      <c r="M1188" s="2">
        <f>IFERROR(VLOOKUP(C1188,'LEISHMANIOSE VISCERAL'!$A$4:$C$454,3,FALSE),0)</f>
        <v>0</v>
      </c>
      <c r="N1188" s="2">
        <f>IFERROR(VLOOKUP(C1188,'LEISHMANIOSE TEGUMENTAR'!$A$4:$C$1681,3,FALSE),0)</f>
        <v>0</v>
      </c>
      <c r="O1188" s="2">
        <f>IFERROR(VLOOKUP(C1188,'FEBRE AMARELA'!$A$4:$C$38,3,FALSE),0)</f>
        <v>0</v>
      </c>
      <c r="P1188" s="2">
        <f>IFERROR(VLOOKUP(C1188,DENGUE!$A$5:$C$4097,3,FALSE),0)</f>
        <v>0</v>
      </c>
      <c r="Q1188" s="2">
        <f>IFERROR(VLOOKUP(C1188,'HEPATITE VIRAL'!$A$5:$C$3162,3,FALSE),0)</f>
        <v>0</v>
      </c>
      <c r="R1188" s="2">
        <f>IFERROR(VLOOKUP(C1188,'FEBRE MACULOSA'!$A$5:$C$181,3,FALSE),0)</f>
        <v>0</v>
      </c>
      <c r="S1188" s="2">
        <f>IFERROR(VLOOKUP(C1188,LEPTOSPIROSE!$A$5:$C$1176,3,FALSE),0)</f>
        <v>0</v>
      </c>
      <c r="T1188" s="2">
        <f>IFERROR(VLOOKUP(C1188,'DOENÇA DE CHAGAS'!$A$5:$C$100,3,FALSE),0)</f>
        <v>0</v>
      </c>
      <c r="U1188" s="2">
        <f>IFERROR(VLOOKUP(C1188,'PICADAS DE COBRAS'!$A$6:$C$4645,3,FALSE),0)</f>
        <v>40</v>
      </c>
      <c r="V1188">
        <f>IFERROR(VLOOKUP(C1188,'ZIKA VIRUS'!$A$5:$C$2399,3,FALSE),0)</f>
        <v>0</v>
      </c>
      <c r="W1188">
        <f>IFERROR(VLOOKUP(C1188,'FEBRE TIFÓIDE'!$A$5:$C$46,3,FALSE),0)</f>
        <v>0</v>
      </c>
      <c r="X1188">
        <f>IFERROR(VLOOKUP(C1188,HANTAVIROSE!$A$5:$C$153,3,FALSE),0)</f>
        <v>0</v>
      </c>
      <c r="Y1188">
        <f>IFERROR(VLOOKUP(C1188,MENINGITE!$A$5:$C$447,3,FALSE),0)</f>
        <v>0</v>
      </c>
      <c r="Z1188">
        <f>IFERROR(VLOOKUP(C1188,RAIVA!$A$5:$C$16,3,FALSE),0)</f>
        <v>0</v>
      </c>
    </row>
    <row r="1189" spans="1:26" x14ac:dyDescent="0.3">
      <c r="A1189" s="2" t="s">
        <v>4319</v>
      </c>
      <c r="B1189" s="2" t="s">
        <v>1569</v>
      </c>
      <c r="C1189" s="2">
        <v>230350</v>
      </c>
      <c r="D1189" s="2">
        <v>2303501</v>
      </c>
      <c r="E1189" s="2" t="s">
        <v>4319</v>
      </c>
      <c r="F1189" s="2" t="s">
        <v>1569</v>
      </c>
      <c r="G1189" s="2">
        <f>IFERROR(VLOOKUP(D1189,Coordenadas!$A$2:$D$5571,3,FALSE),0)</f>
        <v>-4.12967</v>
      </c>
      <c r="H1189" s="2">
        <f>IFERROR(VLOOKUP(D1189,Coordenadas!$A$2:$D$5571,4,FALSE),0)</f>
        <v>-38.241199999999999</v>
      </c>
      <c r="I1189" s="2" t="s">
        <v>5324</v>
      </c>
      <c r="J1189" s="2">
        <v>66142</v>
      </c>
      <c r="K1189" s="2" t="s">
        <v>5331</v>
      </c>
      <c r="L1189" s="2">
        <f>IFERROR(VLOOKUP(C1189,BOTULISMO!$A$3:$C$19,3,FALSE),0)</f>
        <v>0</v>
      </c>
      <c r="M1189" s="2">
        <f>IFERROR(VLOOKUP(C1189,'LEISHMANIOSE VISCERAL'!$A$4:$C$454,3,FALSE),0)</f>
        <v>0</v>
      </c>
      <c r="N1189" s="2">
        <f>IFERROR(VLOOKUP(C1189,'LEISHMANIOSE TEGUMENTAR'!$A$4:$C$1681,3,FALSE),0)</f>
        <v>0</v>
      </c>
      <c r="O1189" s="2">
        <f>IFERROR(VLOOKUP(C1189,'FEBRE AMARELA'!$A$4:$C$38,3,FALSE),0)</f>
        <v>0</v>
      </c>
      <c r="P1189" s="2">
        <f>IFERROR(VLOOKUP(C1189,DENGUE!$A$5:$C$4097,3,FALSE),0)</f>
        <v>58</v>
      </c>
      <c r="Q1189" s="2">
        <f>IFERROR(VLOOKUP(C1189,'HEPATITE VIRAL'!$A$5:$C$3162,3,FALSE),0)</f>
        <v>5</v>
      </c>
      <c r="R1189" s="2">
        <f>IFERROR(VLOOKUP(C1189,'FEBRE MACULOSA'!$A$5:$C$181,3,FALSE),0)</f>
        <v>0</v>
      </c>
      <c r="S1189" s="2">
        <f>IFERROR(VLOOKUP(C1189,LEPTOSPIROSE!$A$5:$C$1176,3,FALSE),0)</f>
        <v>1</v>
      </c>
      <c r="T1189" s="2">
        <f>IFERROR(VLOOKUP(C1189,'DOENÇA DE CHAGAS'!$A$5:$C$100,3,FALSE),0)</f>
        <v>0</v>
      </c>
      <c r="U1189" s="2">
        <f>IFERROR(VLOOKUP(C1189,'PICADAS DE COBRAS'!$A$6:$C$4645,3,FALSE),0)</f>
        <v>45</v>
      </c>
      <c r="V1189">
        <f>IFERROR(VLOOKUP(C1189,'ZIKA VIRUS'!$A$5:$C$2399,3,FALSE),0)</f>
        <v>29</v>
      </c>
      <c r="W1189">
        <f>IFERROR(VLOOKUP(C1189,'FEBRE TIFÓIDE'!$A$5:$C$46,3,FALSE),0)</f>
        <v>0</v>
      </c>
      <c r="X1189">
        <f>IFERROR(VLOOKUP(C1189,HANTAVIROSE!$A$5:$C$153,3,FALSE),0)</f>
        <v>0</v>
      </c>
      <c r="Y1189">
        <f>IFERROR(VLOOKUP(C1189,MENINGITE!$A$5:$C$447,3,FALSE),0)</f>
        <v>0</v>
      </c>
      <c r="Z1189">
        <f>IFERROR(VLOOKUP(C1189,RAIVA!$A$5:$C$16,3,FALSE),0)</f>
        <v>0</v>
      </c>
    </row>
    <row r="1190" spans="1:26" x14ac:dyDescent="0.3">
      <c r="A1190" s="2" t="s">
        <v>1256</v>
      </c>
      <c r="B1190" s="2" t="s">
        <v>1569</v>
      </c>
      <c r="C1190" s="2">
        <v>410480</v>
      </c>
      <c r="D1190" s="2">
        <v>4104808</v>
      </c>
      <c r="E1190" s="2" t="s">
        <v>1256</v>
      </c>
      <c r="F1190" s="2" t="s">
        <v>1569</v>
      </c>
      <c r="G1190" s="2">
        <f>IFERROR(VLOOKUP(D1190,Coordenadas!$A$2:$D$5571,3,FALSE),0)</f>
        <v>-24.9573</v>
      </c>
      <c r="H1190" s="2">
        <f>IFERROR(VLOOKUP(D1190,Coordenadas!$A$2:$D$5571,4,FALSE),0)</f>
        <v>-53.459000000000003</v>
      </c>
      <c r="I1190" s="2" t="s">
        <v>5326</v>
      </c>
      <c r="J1190" s="2">
        <v>286205</v>
      </c>
      <c r="K1190" s="2" t="s">
        <v>5333</v>
      </c>
      <c r="L1190" s="2">
        <f>IFERROR(VLOOKUP(C1190,BOTULISMO!$A$3:$C$19,3,FALSE),0)</f>
        <v>0</v>
      </c>
      <c r="M1190" s="2">
        <f>IFERROR(VLOOKUP(C1190,'LEISHMANIOSE VISCERAL'!$A$4:$C$454,3,FALSE),0)</f>
        <v>0</v>
      </c>
      <c r="N1190" s="2">
        <f>IFERROR(VLOOKUP(C1190,'LEISHMANIOSE TEGUMENTAR'!$A$4:$C$1681,3,FALSE),0)</f>
        <v>8</v>
      </c>
      <c r="O1190" s="2">
        <f>IFERROR(VLOOKUP(C1190,'FEBRE AMARELA'!$A$4:$C$38,3,FALSE),0)</f>
        <v>0</v>
      </c>
      <c r="P1190" s="2">
        <f>IFERROR(VLOOKUP(C1190,DENGUE!$A$5:$C$4097,3,FALSE),0)</f>
        <v>7998</v>
      </c>
      <c r="Q1190" s="2">
        <f>IFERROR(VLOOKUP(C1190,'HEPATITE VIRAL'!$A$5:$C$3162,3,FALSE),0)</f>
        <v>746</v>
      </c>
      <c r="R1190" s="2">
        <f>IFERROR(VLOOKUP(C1190,'FEBRE MACULOSA'!$A$5:$C$181,3,FALSE),0)</f>
        <v>1</v>
      </c>
      <c r="S1190" s="2">
        <f>IFERROR(VLOOKUP(C1190,LEPTOSPIROSE!$A$5:$C$1176,3,FALSE),0)</f>
        <v>17</v>
      </c>
      <c r="T1190" s="2">
        <f>IFERROR(VLOOKUP(C1190,'DOENÇA DE CHAGAS'!$A$5:$C$100,3,FALSE),0)</f>
        <v>0</v>
      </c>
      <c r="U1190" s="2">
        <f>IFERROR(VLOOKUP(C1190,'PICADAS DE COBRAS'!$A$6:$C$4645,3,FALSE),0)</f>
        <v>144</v>
      </c>
      <c r="V1190">
        <f>IFERROR(VLOOKUP(C1190,'ZIKA VIRUS'!$A$5:$C$2399,3,FALSE),0)</f>
        <v>179</v>
      </c>
      <c r="W1190">
        <f>IFERROR(VLOOKUP(C1190,'FEBRE TIFÓIDE'!$A$5:$C$46,3,FALSE),0)</f>
        <v>0</v>
      </c>
      <c r="X1190">
        <f>IFERROR(VLOOKUP(C1190,HANTAVIROSE!$A$5:$C$153,3,FALSE),0)</f>
        <v>1</v>
      </c>
      <c r="Y1190">
        <f>IFERROR(VLOOKUP(C1190,MENINGITE!$A$5:$C$447,3,FALSE),0)</f>
        <v>33</v>
      </c>
      <c r="Z1190">
        <f>IFERROR(VLOOKUP(C1190,RAIVA!$A$5:$C$16,3,FALSE),0)</f>
        <v>0</v>
      </c>
    </row>
    <row r="1191" spans="1:26" x14ac:dyDescent="0.3">
      <c r="A1191" s="2" t="s">
        <v>4903</v>
      </c>
      <c r="B1191" s="2" t="s">
        <v>4996</v>
      </c>
      <c r="C1191" s="2">
        <v>170390</v>
      </c>
      <c r="D1191" s="2">
        <v>1703909</v>
      </c>
      <c r="E1191" s="2" t="s">
        <v>4903</v>
      </c>
      <c r="F1191" s="2" t="s">
        <v>4996</v>
      </c>
      <c r="G1191" s="2">
        <f>IFERROR(VLOOKUP(D1191,Coordenadas!$A$2:$D$5571,3,FALSE),0)</f>
        <v>-9.2761200000000006</v>
      </c>
      <c r="H1191" s="2">
        <f>IFERROR(VLOOKUP(D1191,Coordenadas!$A$2:$D$5571,4,FALSE),0)</f>
        <v>-49.952100000000002</v>
      </c>
      <c r="I1191" s="2" t="s">
        <v>5323</v>
      </c>
      <c r="J1191" s="2">
        <v>4601</v>
      </c>
      <c r="K1191" s="2" t="s">
        <v>5332</v>
      </c>
      <c r="L1191" s="2">
        <f>IFERROR(VLOOKUP(C1191,BOTULISMO!$A$3:$C$19,3,FALSE),0)</f>
        <v>0</v>
      </c>
      <c r="M1191" s="2">
        <f>IFERROR(VLOOKUP(C1191,'LEISHMANIOSE VISCERAL'!$A$4:$C$454,3,FALSE),0)</f>
        <v>0</v>
      </c>
      <c r="N1191" s="2">
        <f>IFERROR(VLOOKUP(C1191,'LEISHMANIOSE TEGUMENTAR'!$A$4:$C$1681,3,FALSE),0)</f>
        <v>0</v>
      </c>
      <c r="O1191" s="2">
        <f>IFERROR(VLOOKUP(C1191,'FEBRE AMARELA'!$A$4:$C$38,3,FALSE),0)</f>
        <v>0</v>
      </c>
      <c r="P1191" s="2">
        <f>IFERROR(VLOOKUP(C1191,DENGUE!$A$5:$C$4097,3,FALSE),0)</f>
        <v>0</v>
      </c>
      <c r="Q1191" s="2">
        <f>IFERROR(VLOOKUP(C1191,'HEPATITE VIRAL'!$A$5:$C$3162,3,FALSE),0)</f>
        <v>2</v>
      </c>
      <c r="R1191" s="2">
        <f>IFERROR(VLOOKUP(C1191,'FEBRE MACULOSA'!$A$5:$C$181,3,FALSE),0)</f>
        <v>0</v>
      </c>
      <c r="S1191" s="2">
        <f>IFERROR(VLOOKUP(C1191,LEPTOSPIROSE!$A$5:$C$1176,3,FALSE),0)</f>
        <v>0</v>
      </c>
      <c r="T1191" s="2">
        <f>IFERROR(VLOOKUP(C1191,'DOENÇA DE CHAGAS'!$A$5:$C$100,3,FALSE),0)</f>
        <v>0</v>
      </c>
      <c r="U1191" s="2">
        <f>IFERROR(VLOOKUP(C1191,'PICADAS DE COBRAS'!$A$6:$C$4645,3,FALSE),0)</f>
        <v>25</v>
      </c>
      <c r="V1191">
        <f>IFERROR(VLOOKUP(C1191,'ZIKA VIRUS'!$A$5:$C$2399,3,FALSE),0)</f>
        <v>2</v>
      </c>
      <c r="W1191">
        <f>IFERROR(VLOOKUP(C1191,'FEBRE TIFÓIDE'!$A$5:$C$46,3,FALSE),0)</f>
        <v>0</v>
      </c>
      <c r="X1191">
        <f>IFERROR(VLOOKUP(C1191,HANTAVIROSE!$A$5:$C$153,3,FALSE),0)</f>
        <v>0</v>
      </c>
      <c r="Y1191">
        <f>IFERROR(VLOOKUP(C1191,MENINGITE!$A$5:$C$447,3,FALSE),0)</f>
        <v>0</v>
      </c>
      <c r="Z1191">
        <f>IFERROR(VLOOKUP(C1191,RAIVA!$A$5:$C$16,3,FALSE),0)</f>
        <v>0</v>
      </c>
    </row>
    <row r="1192" spans="1:26" x14ac:dyDescent="0.3">
      <c r="A1192" s="2" t="s">
        <v>470</v>
      </c>
      <c r="B1192" s="2" t="s">
        <v>872</v>
      </c>
      <c r="C1192" s="2">
        <v>430495</v>
      </c>
      <c r="D1192" s="2">
        <v>4304952</v>
      </c>
      <c r="E1192" s="2" t="s">
        <v>470</v>
      </c>
      <c r="F1192" s="2" t="s">
        <v>872</v>
      </c>
      <c r="G1192" s="2">
        <f>IFERROR(VLOOKUP(D1192,Coordenadas!$A$2:$D$5571,3,FALSE),0)</f>
        <v>-28.258199999999999</v>
      </c>
      <c r="H1192" s="2">
        <f>IFERROR(VLOOKUP(D1192,Coordenadas!$A$2:$D$5571,4,FALSE),0)</f>
        <v>-51.686100000000003</v>
      </c>
      <c r="I1192" s="2" t="s">
        <v>5326</v>
      </c>
      <c r="J1192" s="2">
        <v>3007</v>
      </c>
      <c r="K1192" s="2" t="s">
        <v>5332</v>
      </c>
      <c r="L1192" s="2">
        <f>IFERROR(VLOOKUP(C1192,BOTULISMO!$A$3:$C$19,3,FALSE),0)</f>
        <v>0</v>
      </c>
      <c r="M1192" s="2">
        <f>IFERROR(VLOOKUP(C1192,'LEISHMANIOSE VISCERAL'!$A$4:$C$454,3,FALSE),0)</f>
        <v>0</v>
      </c>
      <c r="N1192" s="2">
        <f>IFERROR(VLOOKUP(C1192,'LEISHMANIOSE TEGUMENTAR'!$A$4:$C$1681,3,FALSE),0)</f>
        <v>0</v>
      </c>
      <c r="O1192" s="2">
        <f>IFERROR(VLOOKUP(C1192,'FEBRE AMARELA'!$A$4:$C$38,3,FALSE),0)</f>
        <v>0</v>
      </c>
      <c r="P1192" s="2">
        <f>IFERROR(VLOOKUP(C1192,DENGUE!$A$5:$C$4097,3,FALSE),0)</f>
        <v>0</v>
      </c>
      <c r="Q1192" s="2">
        <f>IFERROR(VLOOKUP(C1192,'HEPATITE VIRAL'!$A$5:$C$3162,3,FALSE),0)</f>
        <v>4</v>
      </c>
      <c r="R1192" s="2">
        <f>IFERROR(VLOOKUP(C1192,'FEBRE MACULOSA'!$A$5:$C$181,3,FALSE),0)</f>
        <v>0</v>
      </c>
      <c r="S1192" s="2">
        <f>IFERROR(VLOOKUP(C1192,LEPTOSPIROSE!$A$5:$C$1176,3,FALSE),0)</f>
        <v>0</v>
      </c>
      <c r="T1192" s="2">
        <f>IFERROR(VLOOKUP(C1192,'DOENÇA DE CHAGAS'!$A$5:$C$100,3,FALSE),0)</f>
        <v>0</v>
      </c>
      <c r="U1192" s="2">
        <f>IFERROR(VLOOKUP(C1192,'PICADAS DE COBRAS'!$A$6:$C$4645,3,FALSE),0)</f>
        <v>2</v>
      </c>
      <c r="V1192">
        <f>IFERROR(VLOOKUP(C1192,'ZIKA VIRUS'!$A$5:$C$2399,3,FALSE),0)</f>
        <v>0</v>
      </c>
      <c r="W1192">
        <f>IFERROR(VLOOKUP(C1192,'FEBRE TIFÓIDE'!$A$5:$C$46,3,FALSE),0)</f>
        <v>0</v>
      </c>
      <c r="X1192">
        <f>IFERROR(VLOOKUP(C1192,HANTAVIROSE!$A$5:$C$153,3,FALSE),0)</f>
        <v>0</v>
      </c>
      <c r="Y1192">
        <f>IFERROR(VLOOKUP(C1192,MENINGITE!$A$5:$C$447,3,FALSE),0)</f>
        <v>0</v>
      </c>
      <c r="Z1192">
        <f>IFERROR(VLOOKUP(C1192,RAIVA!$A$5:$C$16,3,FALSE),0)</f>
        <v>0</v>
      </c>
    </row>
    <row r="1193" spans="1:26" x14ac:dyDescent="0.3">
      <c r="A1193" s="2" t="s">
        <v>2258</v>
      </c>
      <c r="B1193" s="2" t="s">
        <v>2328</v>
      </c>
      <c r="C1193" s="2">
        <v>330130</v>
      </c>
      <c r="D1193" s="2">
        <v>3301306</v>
      </c>
      <c r="E1193" s="2" t="s">
        <v>2258</v>
      </c>
      <c r="F1193" s="2" t="s">
        <v>2328</v>
      </c>
      <c r="G1193" s="2">
        <f>IFERROR(VLOOKUP(D1193,Coordenadas!$A$2:$D$5571,3,FALSE),0)</f>
        <v>-22.481200000000001</v>
      </c>
      <c r="H1193" s="2">
        <f>IFERROR(VLOOKUP(D1193,Coordenadas!$A$2:$D$5571,4,FALSE),0)</f>
        <v>-42.206600000000002</v>
      </c>
      <c r="I1193" s="2" t="s">
        <v>5325</v>
      </c>
      <c r="J1193" s="2">
        <v>35347</v>
      </c>
      <c r="K1193" s="2" t="s">
        <v>5330</v>
      </c>
      <c r="L1193" s="2">
        <f>IFERROR(VLOOKUP(C1193,BOTULISMO!$A$3:$C$19,3,FALSE),0)</f>
        <v>0</v>
      </c>
      <c r="M1193" s="2">
        <f>IFERROR(VLOOKUP(C1193,'LEISHMANIOSE VISCERAL'!$A$4:$C$454,3,FALSE),0)</f>
        <v>0</v>
      </c>
      <c r="N1193" s="2">
        <f>IFERROR(VLOOKUP(C1193,'LEISHMANIOSE TEGUMENTAR'!$A$4:$C$1681,3,FALSE),0)</f>
        <v>0</v>
      </c>
      <c r="O1193" s="2">
        <f>IFERROR(VLOOKUP(C1193,'FEBRE AMARELA'!$A$4:$C$38,3,FALSE),0)</f>
        <v>0</v>
      </c>
      <c r="P1193" s="2">
        <f>IFERROR(VLOOKUP(C1193,DENGUE!$A$5:$C$4097,3,FALSE),0)</f>
        <v>22</v>
      </c>
      <c r="Q1193" s="2">
        <f>IFERROR(VLOOKUP(C1193,'HEPATITE VIRAL'!$A$5:$C$3162,3,FALSE),0)</f>
        <v>4</v>
      </c>
      <c r="R1193" s="2">
        <f>IFERROR(VLOOKUP(C1193,'FEBRE MACULOSA'!$A$5:$C$181,3,FALSE),0)</f>
        <v>1</v>
      </c>
      <c r="S1193" s="2">
        <f>IFERROR(VLOOKUP(C1193,LEPTOSPIROSE!$A$5:$C$1176,3,FALSE),0)</f>
        <v>0</v>
      </c>
      <c r="T1193" s="2">
        <f>IFERROR(VLOOKUP(C1193,'DOENÇA DE CHAGAS'!$A$5:$C$100,3,FALSE),0)</f>
        <v>0</v>
      </c>
      <c r="U1193" s="2">
        <f>IFERROR(VLOOKUP(C1193,'PICADAS DE COBRAS'!$A$6:$C$4645,3,FALSE),0)</f>
        <v>17</v>
      </c>
      <c r="V1193">
        <f>IFERROR(VLOOKUP(C1193,'ZIKA VIRUS'!$A$5:$C$2399,3,FALSE),0)</f>
        <v>0</v>
      </c>
      <c r="W1193">
        <f>IFERROR(VLOOKUP(C1193,'FEBRE TIFÓIDE'!$A$5:$C$46,3,FALSE),0)</f>
        <v>0</v>
      </c>
      <c r="X1193">
        <f>IFERROR(VLOOKUP(C1193,HANTAVIROSE!$A$5:$C$153,3,FALSE),0)</f>
        <v>0</v>
      </c>
      <c r="Y1193">
        <f>IFERROR(VLOOKUP(C1193,MENINGITE!$A$5:$C$447,3,FALSE),0)</f>
        <v>0</v>
      </c>
      <c r="Z1193">
        <f>IFERROR(VLOOKUP(C1193,RAIVA!$A$5:$C$16,3,FALSE),0)</f>
        <v>0</v>
      </c>
    </row>
    <row r="1194" spans="1:26" x14ac:dyDescent="0.3">
      <c r="A1194" s="2" t="s">
        <v>3816</v>
      </c>
      <c r="B1194" s="2" t="s">
        <v>3944</v>
      </c>
      <c r="C1194" s="2">
        <v>260415</v>
      </c>
      <c r="D1194" s="2">
        <v>2604155</v>
      </c>
      <c r="E1194" s="2" t="s">
        <v>3816</v>
      </c>
      <c r="F1194" s="2" t="s">
        <v>3944</v>
      </c>
      <c r="G1194" s="2">
        <f>IFERROR(VLOOKUP(D1194,Coordenadas!$A$2:$D$5571,3,FALSE),0)</f>
        <v>-7.7408400000000004</v>
      </c>
      <c r="H1194" s="2">
        <f>IFERROR(VLOOKUP(D1194,Coordenadas!$A$2:$D$5571,4,FALSE),0)</f>
        <v>-35.720599999999997</v>
      </c>
      <c r="I1194" s="2" t="s">
        <v>5324</v>
      </c>
      <c r="J1194" s="2">
        <v>13766</v>
      </c>
      <c r="K1194" s="2" t="s">
        <v>5332</v>
      </c>
      <c r="L1194" s="2">
        <f>IFERROR(VLOOKUP(C1194,BOTULISMO!$A$3:$C$19,3,FALSE),0)</f>
        <v>0</v>
      </c>
      <c r="M1194" s="2">
        <f>IFERROR(VLOOKUP(C1194,'LEISHMANIOSE VISCERAL'!$A$4:$C$454,3,FALSE),0)</f>
        <v>0</v>
      </c>
      <c r="N1194" s="2">
        <f>IFERROR(VLOOKUP(C1194,'LEISHMANIOSE TEGUMENTAR'!$A$4:$C$1681,3,FALSE),0)</f>
        <v>0</v>
      </c>
      <c r="O1194" s="2">
        <f>IFERROR(VLOOKUP(C1194,'FEBRE AMARELA'!$A$4:$C$38,3,FALSE),0)</f>
        <v>0</v>
      </c>
      <c r="P1194" s="2">
        <f>IFERROR(VLOOKUP(C1194,DENGUE!$A$5:$C$4097,3,FALSE),0)</f>
        <v>122</v>
      </c>
      <c r="Q1194" s="2">
        <f>IFERROR(VLOOKUP(C1194,'HEPATITE VIRAL'!$A$5:$C$3162,3,FALSE),0)</f>
        <v>0</v>
      </c>
      <c r="R1194" s="2">
        <f>IFERROR(VLOOKUP(C1194,'FEBRE MACULOSA'!$A$5:$C$181,3,FALSE),0)</f>
        <v>0</v>
      </c>
      <c r="S1194" s="2">
        <f>IFERROR(VLOOKUP(C1194,LEPTOSPIROSE!$A$5:$C$1176,3,FALSE),0)</f>
        <v>0</v>
      </c>
      <c r="T1194" s="2">
        <f>IFERROR(VLOOKUP(C1194,'DOENÇA DE CHAGAS'!$A$5:$C$100,3,FALSE),0)</f>
        <v>0</v>
      </c>
      <c r="U1194" s="2">
        <f>IFERROR(VLOOKUP(C1194,'PICADAS DE COBRAS'!$A$6:$C$4645,3,FALSE),0)</f>
        <v>4</v>
      </c>
      <c r="V1194">
        <f>IFERROR(VLOOKUP(C1194,'ZIKA VIRUS'!$A$5:$C$2399,3,FALSE),0)</f>
        <v>1</v>
      </c>
      <c r="W1194">
        <f>IFERROR(VLOOKUP(C1194,'FEBRE TIFÓIDE'!$A$5:$C$46,3,FALSE),0)</f>
        <v>0</v>
      </c>
      <c r="X1194">
        <f>IFERROR(VLOOKUP(C1194,HANTAVIROSE!$A$5:$C$153,3,FALSE),0)</f>
        <v>0</v>
      </c>
      <c r="Y1194">
        <f>IFERROR(VLOOKUP(C1194,MENINGITE!$A$5:$C$447,3,FALSE),0)</f>
        <v>0</v>
      </c>
      <c r="Z1194">
        <f>IFERROR(VLOOKUP(C1194,RAIVA!$A$5:$C$16,3,FALSE),0)</f>
        <v>0</v>
      </c>
    </row>
    <row r="1195" spans="1:26" x14ac:dyDescent="0.3">
      <c r="A1195" s="2" t="s">
        <v>3988</v>
      </c>
      <c r="B1195" s="2" t="s">
        <v>4132</v>
      </c>
      <c r="C1195" s="2">
        <v>250415</v>
      </c>
      <c r="D1195" s="2">
        <v>2504157</v>
      </c>
      <c r="E1195" s="2" t="s">
        <v>3988</v>
      </c>
      <c r="F1195" s="2" t="s">
        <v>4132</v>
      </c>
      <c r="G1195" s="2">
        <f>IFERROR(VLOOKUP(D1195,Coordenadas!$A$2:$D$5571,3,FALSE),0)</f>
        <v>-6.7795399999999999</v>
      </c>
      <c r="H1195" s="2">
        <f>IFERROR(VLOOKUP(D1195,Coordenadas!$A$2:$D$5571,4,FALSE),0)</f>
        <v>-35.817900000000002</v>
      </c>
      <c r="I1195" s="2" t="s">
        <v>5324</v>
      </c>
      <c r="J1195" s="2">
        <v>7058</v>
      </c>
      <c r="K1195" s="2" t="s">
        <v>5332</v>
      </c>
      <c r="L1195" s="2">
        <f>IFERROR(VLOOKUP(C1195,BOTULISMO!$A$3:$C$19,3,FALSE),0)</f>
        <v>0</v>
      </c>
      <c r="M1195" s="2">
        <f>IFERROR(VLOOKUP(C1195,'LEISHMANIOSE VISCERAL'!$A$4:$C$454,3,FALSE),0)</f>
        <v>1</v>
      </c>
      <c r="N1195" s="2">
        <f>IFERROR(VLOOKUP(C1195,'LEISHMANIOSE TEGUMENTAR'!$A$4:$C$1681,3,FALSE),0)</f>
        <v>0</v>
      </c>
      <c r="O1195" s="2">
        <f>IFERROR(VLOOKUP(C1195,'FEBRE AMARELA'!$A$4:$C$38,3,FALSE),0)</f>
        <v>0</v>
      </c>
      <c r="P1195" s="2">
        <f>IFERROR(VLOOKUP(C1195,DENGUE!$A$5:$C$4097,3,FALSE),0)</f>
        <v>0</v>
      </c>
      <c r="Q1195" s="2">
        <f>IFERROR(VLOOKUP(C1195,'HEPATITE VIRAL'!$A$5:$C$3162,3,FALSE),0)</f>
        <v>1</v>
      </c>
      <c r="R1195" s="2">
        <f>IFERROR(VLOOKUP(C1195,'FEBRE MACULOSA'!$A$5:$C$181,3,FALSE),0)</f>
        <v>0</v>
      </c>
      <c r="S1195" s="2">
        <f>IFERROR(VLOOKUP(C1195,LEPTOSPIROSE!$A$5:$C$1176,3,FALSE),0)</f>
        <v>0</v>
      </c>
      <c r="T1195" s="2">
        <f>IFERROR(VLOOKUP(C1195,'DOENÇA DE CHAGAS'!$A$5:$C$100,3,FALSE),0)</f>
        <v>0</v>
      </c>
      <c r="U1195" s="2">
        <f>IFERROR(VLOOKUP(C1195,'PICADAS DE COBRAS'!$A$6:$C$4645,3,FALSE),0)</f>
        <v>0</v>
      </c>
      <c r="V1195">
        <f>IFERROR(VLOOKUP(C1195,'ZIKA VIRUS'!$A$5:$C$2399,3,FALSE),0)</f>
        <v>0</v>
      </c>
      <c r="W1195">
        <f>IFERROR(VLOOKUP(C1195,'FEBRE TIFÓIDE'!$A$5:$C$46,3,FALSE),0)</f>
        <v>0</v>
      </c>
      <c r="X1195">
        <f>IFERROR(VLOOKUP(C1195,HANTAVIROSE!$A$5:$C$153,3,FALSE),0)</f>
        <v>0</v>
      </c>
      <c r="Y1195">
        <f>IFERROR(VLOOKUP(C1195,MENINGITE!$A$5:$C$447,3,FALSE),0)</f>
        <v>0</v>
      </c>
      <c r="Z1195">
        <f>IFERROR(VLOOKUP(C1195,RAIVA!$A$5:$C$16,3,FALSE),0)</f>
        <v>0</v>
      </c>
    </row>
    <row r="1196" spans="1:26" x14ac:dyDescent="0.3">
      <c r="A1196" s="2" t="s">
        <v>2425</v>
      </c>
      <c r="B1196" s="2" t="s">
        <v>3098</v>
      </c>
      <c r="C1196" s="2">
        <v>311510</v>
      </c>
      <c r="D1196" s="2">
        <v>3115102</v>
      </c>
      <c r="E1196" s="2" t="s">
        <v>2425</v>
      </c>
      <c r="F1196" s="2" t="s">
        <v>3098</v>
      </c>
      <c r="G1196" s="2">
        <f>IFERROR(VLOOKUP(D1196,Coordenadas!$A$2:$D$5571,3,FALSE),0)</f>
        <v>-20.583100000000002</v>
      </c>
      <c r="H1196" s="2">
        <f>IFERROR(VLOOKUP(D1196,Coordenadas!$A$2:$D$5571,4,FALSE),0)</f>
        <v>-46.920099999999998</v>
      </c>
      <c r="I1196" s="2" t="s">
        <v>5325</v>
      </c>
      <c r="J1196" s="2">
        <v>17412</v>
      </c>
      <c r="K1196" s="2" t="s">
        <v>5332</v>
      </c>
      <c r="L1196" s="2">
        <f>IFERROR(VLOOKUP(C1196,BOTULISMO!$A$3:$C$19,3,FALSE),0)</f>
        <v>0</v>
      </c>
      <c r="M1196" s="2">
        <f>IFERROR(VLOOKUP(C1196,'LEISHMANIOSE VISCERAL'!$A$4:$C$454,3,FALSE),0)</f>
        <v>0</v>
      </c>
      <c r="N1196" s="2">
        <f>IFERROR(VLOOKUP(C1196,'LEISHMANIOSE TEGUMENTAR'!$A$4:$C$1681,3,FALSE),0)</f>
        <v>0</v>
      </c>
      <c r="O1196" s="2">
        <f>IFERROR(VLOOKUP(C1196,'FEBRE AMARELA'!$A$4:$C$38,3,FALSE),0)</f>
        <v>0</v>
      </c>
      <c r="P1196" s="2">
        <f>IFERROR(VLOOKUP(C1196,DENGUE!$A$5:$C$4097,3,FALSE),0)</f>
        <v>379</v>
      </c>
      <c r="Q1196" s="2">
        <f>IFERROR(VLOOKUP(C1196,'HEPATITE VIRAL'!$A$5:$C$3162,3,FALSE),0)</f>
        <v>3</v>
      </c>
      <c r="R1196" s="2">
        <f>IFERROR(VLOOKUP(C1196,'FEBRE MACULOSA'!$A$5:$C$181,3,FALSE),0)</f>
        <v>0</v>
      </c>
      <c r="S1196" s="2">
        <f>IFERROR(VLOOKUP(C1196,LEPTOSPIROSE!$A$5:$C$1176,3,FALSE),0)</f>
        <v>0</v>
      </c>
      <c r="T1196" s="2">
        <f>IFERROR(VLOOKUP(C1196,'DOENÇA DE CHAGAS'!$A$5:$C$100,3,FALSE),0)</f>
        <v>0</v>
      </c>
      <c r="U1196" s="2">
        <f>IFERROR(VLOOKUP(C1196,'PICADAS DE COBRAS'!$A$6:$C$4645,3,FALSE),0)</f>
        <v>2</v>
      </c>
      <c r="V1196">
        <f>IFERROR(VLOOKUP(C1196,'ZIKA VIRUS'!$A$5:$C$2399,3,FALSE),0)</f>
        <v>0</v>
      </c>
      <c r="W1196">
        <f>IFERROR(VLOOKUP(C1196,'FEBRE TIFÓIDE'!$A$5:$C$46,3,FALSE),0)</f>
        <v>0</v>
      </c>
      <c r="X1196">
        <f>IFERROR(VLOOKUP(C1196,HANTAVIROSE!$A$5:$C$153,3,FALSE),0)</f>
        <v>0</v>
      </c>
      <c r="Y1196">
        <f>IFERROR(VLOOKUP(C1196,MENINGITE!$A$5:$C$447,3,FALSE),0)</f>
        <v>0</v>
      </c>
      <c r="Z1196">
        <f>IFERROR(VLOOKUP(C1196,RAIVA!$A$5:$C$16,3,FALSE),0)</f>
        <v>0</v>
      </c>
    </row>
    <row r="1197" spans="1:26" x14ac:dyDescent="0.3">
      <c r="A1197" s="2" t="s">
        <v>1637</v>
      </c>
      <c r="B1197" s="2" t="s">
        <v>2135</v>
      </c>
      <c r="C1197" s="2">
        <v>351090</v>
      </c>
      <c r="D1197" s="2">
        <v>3510906</v>
      </c>
      <c r="E1197" s="2" t="s">
        <v>1637</v>
      </c>
      <c r="F1197" s="2" t="s">
        <v>2135</v>
      </c>
      <c r="G1197" s="2">
        <f>IFERROR(VLOOKUP(D1197,Coordenadas!$A$2:$D$5571,3,FALSE),0)</f>
        <v>-21.280100000000001</v>
      </c>
      <c r="H1197" s="2">
        <f>IFERROR(VLOOKUP(D1197,Coordenadas!$A$2:$D$5571,4,FALSE),0)</f>
        <v>-47.164299999999997</v>
      </c>
      <c r="I1197" s="2" t="s">
        <v>5325</v>
      </c>
      <c r="J1197" s="2">
        <v>2634</v>
      </c>
      <c r="K1197" s="2" t="s">
        <v>5332</v>
      </c>
      <c r="L1197" s="2">
        <f>IFERROR(VLOOKUP(C1197,BOTULISMO!$A$3:$C$19,3,FALSE),0)</f>
        <v>0</v>
      </c>
      <c r="M1197" s="2">
        <f>IFERROR(VLOOKUP(C1197,'LEISHMANIOSE VISCERAL'!$A$4:$C$454,3,FALSE),0)</f>
        <v>0</v>
      </c>
      <c r="N1197" s="2">
        <f>IFERROR(VLOOKUP(C1197,'LEISHMANIOSE TEGUMENTAR'!$A$4:$C$1681,3,FALSE),0)</f>
        <v>0</v>
      </c>
      <c r="O1197" s="2">
        <f>IFERROR(VLOOKUP(C1197,'FEBRE AMARELA'!$A$4:$C$38,3,FALSE),0)</f>
        <v>0</v>
      </c>
      <c r="P1197" s="2">
        <f>IFERROR(VLOOKUP(C1197,DENGUE!$A$5:$C$4097,3,FALSE),0)</f>
        <v>13</v>
      </c>
      <c r="Q1197" s="2">
        <f>IFERROR(VLOOKUP(C1197,'HEPATITE VIRAL'!$A$5:$C$3162,3,FALSE),0)</f>
        <v>0</v>
      </c>
      <c r="R1197" s="2">
        <f>IFERROR(VLOOKUP(C1197,'FEBRE MACULOSA'!$A$5:$C$181,3,FALSE),0)</f>
        <v>0</v>
      </c>
      <c r="S1197" s="2">
        <f>IFERROR(VLOOKUP(C1197,LEPTOSPIROSE!$A$5:$C$1176,3,FALSE),0)</f>
        <v>0</v>
      </c>
      <c r="T1197" s="2">
        <f>IFERROR(VLOOKUP(C1197,'DOENÇA DE CHAGAS'!$A$5:$C$100,3,FALSE),0)</f>
        <v>0</v>
      </c>
      <c r="U1197" s="2">
        <f>IFERROR(VLOOKUP(C1197,'PICADAS DE COBRAS'!$A$6:$C$4645,3,FALSE),0)</f>
        <v>8</v>
      </c>
      <c r="V1197">
        <f>IFERROR(VLOOKUP(C1197,'ZIKA VIRUS'!$A$5:$C$2399,3,FALSE),0)</f>
        <v>0</v>
      </c>
      <c r="W1197">
        <f>IFERROR(VLOOKUP(C1197,'FEBRE TIFÓIDE'!$A$5:$C$46,3,FALSE),0)</f>
        <v>0</v>
      </c>
      <c r="X1197">
        <f>IFERROR(VLOOKUP(C1197,HANTAVIROSE!$A$5:$C$153,3,FALSE),0)</f>
        <v>0</v>
      </c>
      <c r="Y1197">
        <f>IFERROR(VLOOKUP(C1197,MENINGITE!$A$5:$C$447,3,FALSE),0)</f>
        <v>0</v>
      </c>
      <c r="Z1197">
        <f>IFERROR(VLOOKUP(C1197,RAIVA!$A$5:$C$16,3,FALSE),0)</f>
        <v>0</v>
      </c>
    </row>
    <row r="1198" spans="1:26" x14ac:dyDescent="0.3">
      <c r="A1198" s="2" t="s">
        <v>392</v>
      </c>
      <c r="B1198" s="2" t="s">
        <v>447</v>
      </c>
      <c r="C1198" s="2">
        <v>500290</v>
      </c>
      <c r="D1198" s="2">
        <v>5002902</v>
      </c>
      <c r="E1198" s="2" t="s">
        <v>392</v>
      </c>
      <c r="F1198" s="2" t="s">
        <v>447</v>
      </c>
      <c r="G1198" s="2">
        <f>IFERROR(VLOOKUP(D1198,Coordenadas!$A$2:$D$5571,3,FALSE),0)</f>
        <v>-19.117899999999999</v>
      </c>
      <c r="H1198" s="2">
        <f>IFERROR(VLOOKUP(D1198,Coordenadas!$A$2:$D$5571,4,FALSE),0)</f>
        <v>-51.731299999999997</v>
      </c>
      <c r="I1198" s="2" t="s">
        <v>5327</v>
      </c>
      <c r="J1198" s="2">
        <v>20966</v>
      </c>
      <c r="K1198" s="2" t="s">
        <v>5330</v>
      </c>
      <c r="L1198" s="2">
        <f>IFERROR(VLOOKUP(C1198,BOTULISMO!$A$3:$C$19,3,FALSE),0)</f>
        <v>0</v>
      </c>
      <c r="M1198" s="2">
        <f>IFERROR(VLOOKUP(C1198,'LEISHMANIOSE VISCERAL'!$A$4:$C$454,3,FALSE),0)</f>
        <v>0</v>
      </c>
      <c r="N1198" s="2">
        <f>IFERROR(VLOOKUP(C1198,'LEISHMANIOSE TEGUMENTAR'!$A$4:$C$1681,3,FALSE),0)</f>
        <v>0</v>
      </c>
      <c r="O1198" s="2">
        <f>IFERROR(VLOOKUP(C1198,'FEBRE AMARELA'!$A$4:$C$38,3,FALSE),0)</f>
        <v>0</v>
      </c>
      <c r="P1198" s="2">
        <f>IFERROR(VLOOKUP(C1198,DENGUE!$A$5:$C$4097,3,FALSE),0)</f>
        <v>441</v>
      </c>
      <c r="Q1198" s="2">
        <f>IFERROR(VLOOKUP(C1198,'HEPATITE VIRAL'!$A$5:$C$3162,3,FALSE),0)</f>
        <v>5</v>
      </c>
      <c r="R1198" s="2">
        <f>IFERROR(VLOOKUP(C1198,'FEBRE MACULOSA'!$A$5:$C$181,3,FALSE),0)</f>
        <v>0</v>
      </c>
      <c r="S1198" s="2">
        <f>IFERROR(VLOOKUP(C1198,LEPTOSPIROSE!$A$5:$C$1176,3,FALSE),0)</f>
        <v>1</v>
      </c>
      <c r="T1198" s="2">
        <f>IFERROR(VLOOKUP(C1198,'DOENÇA DE CHAGAS'!$A$5:$C$100,3,FALSE),0)</f>
        <v>0</v>
      </c>
      <c r="U1198" s="2">
        <f>IFERROR(VLOOKUP(C1198,'PICADAS DE COBRAS'!$A$6:$C$4645,3,FALSE),0)</f>
        <v>145</v>
      </c>
      <c r="V1198">
        <f>IFERROR(VLOOKUP(C1198,'ZIKA VIRUS'!$A$5:$C$2399,3,FALSE),0)</f>
        <v>47</v>
      </c>
      <c r="W1198">
        <f>IFERROR(VLOOKUP(C1198,'FEBRE TIFÓIDE'!$A$5:$C$46,3,FALSE),0)</f>
        <v>0</v>
      </c>
      <c r="X1198">
        <f>IFERROR(VLOOKUP(C1198,HANTAVIROSE!$A$5:$C$153,3,FALSE),0)</f>
        <v>0</v>
      </c>
      <c r="Y1198">
        <f>IFERROR(VLOOKUP(C1198,MENINGITE!$A$5:$C$447,3,FALSE),0)</f>
        <v>0</v>
      </c>
      <c r="Z1198">
        <f>IFERROR(VLOOKUP(C1198,RAIVA!$A$5:$C$16,3,FALSE),0)</f>
        <v>0</v>
      </c>
    </row>
    <row r="1199" spans="1:26" x14ac:dyDescent="0.3">
      <c r="A1199" s="2" t="s">
        <v>5044</v>
      </c>
      <c r="B1199" s="2" t="s">
        <v>5145</v>
      </c>
      <c r="C1199" s="2">
        <v>150240</v>
      </c>
      <c r="D1199" s="2">
        <v>1502400</v>
      </c>
      <c r="E1199" s="2" t="s">
        <v>5044</v>
      </c>
      <c r="F1199" s="2" t="s">
        <v>5145</v>
      </c>
      <c r="G1199" s="2">
        <f>IFERROR(VLOOKUP(D1199,Coordenadas!$A$2:$D$5571,3,FALSE),0)</f>
        <v>-1.2979700000000001</v>
      </c>
      <c r="H1199" s="2">
        <f>IFERROR(VLOOKUP(D1199,Coordenadas!$A$2:$D$5571,4,FALSE),0)</f>
        <v>-47.916699999999999</v>
      </c>
      <c r="I1199" s="2" t="s">
        <v>5323</v>
      </c>
      <c r="J1199" s="2">
        <v>173149</v>
      </c>
      <c r="K1199" s="2" t="s">
        <v>5333</v>
      </c>
      <c r="L1199" s="2">
        <f>IFERROR(VLOOKUP(C1199,BOTULISMO!$A$3:$C$19,3,FALSE),0)</f>
        <v>0</v>
      </c>
      <c r="M1199" s="2">
        <f>IFERROR(VLOOKUP(C1199,'LEISHMANIOSE VISCERAL'!$A$4:$C$454,3,FALSE),0)</f>
        <v>1</v>
      </c>
      <c r="N1199" s="2">
        <f>IFERROR(VLOOKUP(C1199,'LEISHMANIOSE TEGUMENTAR'!$A$4:$C$1681,3,FALSE),0)</f>
        <v>8</v>
      </c>
      <c r="O1199" s="2">
        <f>IFERROR(VLOOKUP(C1199,'FEBRE AMARELA'!$A$4:$C$38,3,FALSE),0)</f>
        <v>0</v>
      </c>
      <c r="P1199" s="2">
        <f>IFERROR(VLOOKUP(C1199,DENGUE!$A$5:$C$4097,3,FALSE),0)</f>
        <v>117</v>
      </c>
      <c r="Q1199" s="2">
        <f>IFERROR(VLOOKUP(C1199,'HEPATITE VIRAL'!$A$5:$C$3162,3,FALSE),0)</f>
        <v>31</v>
      </c>
      <c r="R1199" s="2">
        <f>IFERROR(VLOOKUP(C1199,'FEBRE MACULOSA'!$A$5:$C$181,3,FALSE),0)</f>
        <v>0</v>
      </c>
      <c r="S1199" s="2">
        <f>IFERROR(VLOOKUP(C1199,LEPTOSPIROSE!$A$5:$C$1176,3,FALSE),0)</f>
        <v>24</v>
      </c>
      <c r="T1199" s="2">
        <f>IFERROR(VLOOKUP(C1199,'DOENÇA DE CHAGAS'!$A$5:$C$100,3,FALSE),0)</f>
        <v>1</v>
      </c>
      <c r="U1199" s="2">
        <f>IFERROR(VLOOKUP(C1199,'PICADAS DE COBRAS'!$A$6:$C$4645,3,FALSE),0)</f>
        <v>210</v>
      </c>
      <c r="V1199">
        <f>IFERROR(VLOOKUP(C1199,'ZIKA VIRUS'!$A$5:$C$2399,3,FALSE),0)</f>
        <v>9</v>
      </c>
      <c r="W1199">
        <f>IFERROR(VLOOKUP(C1199,'FEBRE TIFÓIDE'!$A$5:$C$46,3,FALSE),0)</f>
        <v>0</v>
      </c>
      <c r="X1199">
        <f>IFERROR(VLOOKUP(C1199,HANTAVIROSE!$A$5:$C$153,3,FALSE),0)</f>
        <v>0</v>
      </c>
      <c r="Y1199">
        <f>IFERROR(VLOOKUP(C1199,MENINGITE!$A$5:$C$447,3,FALSE),0)</f>
        <v>0</v>
      </c>
      <c r="Z1199">
        <f>IFERROR(VLOOKUP(C1199,RAIVA!$A$5:$C$16,3,FALSE),0)</f>
        <v>0</v>
      </c>
    </row>
    <row r="1200" spans="1:26" x14ac:dyDescent="0.3">
      <c r="A1200" s="2" t="s">
        <v>250</v>
      </c>
      <c r="B1200" s="2" t="s">
        <v>363</v>
      </c>
      <c r="C1200" s="2">
        <v>510285</v>
      </c>
      <c r="D1200" s="2">
        <v>5102850</v>
      </c>
      <c r="E1200" s="2" t="s">
        <v>250</v>
      </c>
      <c r="F1200" s="2" t="s">
        <v>363</v>
      </c>
      <c r="G1200" s="2">
        <f>IFERROR(VLOOKUP(D1200,Coordenadas!$A$2:$D$5571,3,FALSE),0)</f>
        <v>-11.1251</v>
      </c>
      <c r="H1200" s="2">
        <f>IFERROR(VLOOKUP(D1200,Coordenadas!$A$2:$D$5571,4,FALSE),0)</f>
        <v>-58.6081</v>
      </c>
      <c r="I1200" s="2" t="s">
        <v>5327</v>
      </c>
      <c r="J1200" s="2">
        <v>8231</v>
      </c>
      <c r="K1200" s="2" t="s">
        <v>5332</v>
      </c>
      <c r="L1200" s="2">
        <f>IFERROR(VLOOKUP(C1200,BOTULISMO!$A$3:$C$19,3,FALSE),0)</f>
        <v>0</v>
      </c>
      <c r="M1200" s="2">
        <f>IFERROR(VLOOKUP(C1200,'LEISHMANIOSE VISCERAL'!$A$4:$C$454,3,FALSE),0)</f>
        <v>0</v>
      </c>
      <c r="N1200" s="2">
        <f>IFERROR(VLOOKUP(C1200,'LEISHMANIOSE TEGUMENTAR'!$A$4:$C$1681,3,FALSE),0)</f>
        <v>8</v>
      </c>
      <c r="O1200" s="2">
        <f>IFERROR(VLOOKUP(C1200,'FEBRE AMARELA'!$A$4:$C$38,3,FALSE),0)</f>
        <v>0</v>
      </c>
      <c r="P1200" s="2">
        <f>IFERROR(VLOOKUP(C1200,DENGUE!$A$5:$C$4097,3,FALSE),0)</f>
        <v>42</v>
      </c>
      <c r="Q1200" s="2">
        <f>IFERROR(VLOOKUP(C1200,'HEPATITE VIRAL'!$A$5:$C$3162,3,FALSE),0)</f>
        <v>6</v>
      </c>
      <c r="R1200" s="2">
        <f>IFERROR(VLOOKUP(C1200,'FEBRE MACULOSA'!$A$5:$C$181,3,FALSE),0)</f>
        <v>0</v>
      </c>
      <c r="S1200" s="2">
        <f>IFERROR(VLOOKUP(C1200,LEPTOSPIROSE!$A$5:$C$1176,3,FALSE),0)</f>
        <v>0</v>
      </c>
      <c r="T1200" s="2">
        <f>IFERROR(VLOOKUP(C1200,'DOENÇA DE CHAGAS'!$A$5:$C$100,3,FALSE),0)</f>
        <v>0</v>
      </c>
      <c r="U1200" s="2">
        <f>IFERROR(VLOOKUP(C1200,'PICADAS DE COBRAS'!$A$6:$C$4645,3,FALSE),0)</f>
        <v>8</v>
      </c>
      <c r="V1200">
        <f>IFERROR(VLOOKUP(C1200,'ZIKA VIRUS'!$A$5:$C$2399,3,FALSE),0)</f>
        <v>0</v>
      </c>
      <c r="W1200">
        <f>IFERROR(VLOOKUP(C1200,'FEBRE TIFÓIDE'!$A$5:$C$46,3,FALSE),0)</f>
        <v>0</v>
      </c>
      <c r="X1200">
        <f>IFERROR(VLOOKUP(C1200,HANTAVIROSE!$A$5:$C$153,3,FALSE),0)</f>
        <v>0</v>
      </c>
      <c r="Y1200">
        <f>IFERROR(VLOOKUP(C1200,MENINGITE!$A$5:$C$447,3,FALSE),0)</f>
        <v>0</v>
      </c>
      <c r="Z1200">
        <f>IFERROR(VLOOKUP(C1200,RAIVA!$A$5:$C$16,3,FALSE),0)</f>
        <v>0</v>
      </c>
    </row>
    <row r="1201" spans="1:26" x14ac:dyDescent="0.3">
      <c r="A1201" s="2" t="s">
        <v>5270</v>
      </c>
      <c r="B1201" s="2" t="s">
        <v>5288</v>
      </c>
      <c r="C1201" s="2">
        <v>110090</v>
      </c>
      <c r="D1201" s="2">
        <v>1100908</v>
      </c>
      <c r="E1201" s="2" t="s">
        <v>5270</v>
      </c>
      <c r="F1201" s="2" t="s">
        <v>5288</v>
      </c>
      <c r="G1201" s="2">
        <f>IFERROR(VLOOKUP(D1201,Coordenadas!$A$2:$D$5571,3,FALSE),0)</f>
        <v>-11.4253</v>
      </c>
      <c r="H1201" s="2">
        <f>IFERROR(VLOOKUP(D1201,Coordenadas!$A$2:$D$5571,4,FALSE),0)</f>
        <v>-61.9482</v>
      </c>
      <c r="I1201" s="2" t="s">
        <v>5323</v>
      </c>
      <c r="J1201" s="2">
        <v>3575</v>
      </c>
      <c r="K1201" s="2" t="s">
        <v>5332</v>
      </c>
      <c r="L1201" s="2">
        <f>IFERROR(VLOOKUP(C1201,BOTULISMO!$A$3:$C$19,3,FALSE),0)</f>
        <v>0</v>
      </c>
      <c r="M1201" s="2">
        <f>IFERROR(VLOOKUP(C1201,'LEISHMANIOSE VISCERAL'!$A$4:$C$454,3,FALSE),0)</f>
        <v>0</v>
      </c>
      <c r="N1201" s="2">
        <f>IFERROR(VLOOKUP(C1201,'LEISHMANIOSE TEGUMENTAR'!$A$4:$C$1681,3,FALSE),0)</f>
        <v>3</v>
      </c>
      <c r="O1201" s="2">
        <f>IFERROR(VLOOKUP(C1201,'FEBRE AMARELA'!$A$4:$C$38,3,FALSE),0)</f>
        <v>0</v>
      </c>
      <c r="P1201" s="2">
        <f>IFERROR(VLOOKUP(C1201,DENGUE!$A$5:$C$4097,3,FALSE),0)</f>
        <v>0</v>
      </c>
      <c r="Q1201" s="2">
        <f>IFERROR(VLOOKUP(C1201,'HEPATITE VIRAL'!$A$5:$C$3162,3,FALSE),0)</f>
        <v>2</v>
      </c>
      <c r="R1201" s="2">
        <f>IFERROR(VLOOKUP(C1201,'FEBRE MACULOSA'!$A$5:$C$181,3,FALSE),0)</f>
        <v>0</v>
      </c>
      <c r="S1201" s="2">
        <f>IFERROR(VLOOKUP(C1201,LEPTOSPIROSE!$A$5:$C$1176,3,FALSE),0)</f>
        <v>0</v>
      </c>
      <c r="T1201" s="2">
        <f>IFERROR(VLOOKUP(C1201,'DOENÇA DE CHAGAS'!$A$5:$C$100,3,FALSE),0)</f>
        <v>0</v>
      </c>
      <c r="U1201" s="2">
        <f>IFERROR(VLOOKUP(C1201,'PICADAS DE COBRAS'!$A$6:$C$4645,3,FALSE),0)</f>
        <v>3</v>
      </c>
      <c r="V1201">
        <f>IFERROR(VLOOKUP(C1201,'ZIKA VIRUS'!$A$5:$C$2399,3,FALSE),0)</f>
        <v>0</v>
      </c>
      <c r="W1201">
        <f>IFERROR(VLOOKUP(C1201,'FEBRE TIFÓIDE'!$A$5:$C$46,3,FALSE),0)</f>
        <v>0</v>
      </c>
      <c r="X1201">
        <f>IFERROR(VLOOKUP(C1201,HANTAVIROSE!$A$5:$C$153,3,FALSE),0)</f>
        <v>0</v>
      </c>
      <c r="Y1201">
        <f>IFERROR(VLOOKUP(C1201,MENINGITE!$A$5:$C$447,3,FALSE),0)</f>
        <v>0</v>
      </c>
      <c r="Z1201">
        <f>IFERROR(VLOOKUP(C1201,RAIVA!$A$5:$C$16,3,FALSE),0)</f>
        <v>0</v>
      </c>
    </row>
    <row r="1202" spans="1:26" x14ac:dyDescent="0.3">
      <c r="A1202" s="2" t="s">
        <v>3</v>
      </c>
      <c r="B1202" s="2" t="s">
        <v>191</v>
      </c>
      <c r="C1202" s="2">
        <v>520505</v>
      </c>
      <c r="D1202" s="2">
        <v>5205059</v>
      </c>
      <c r="E1202" s="2" t="s">
        <v>3</v>
      </c>
      <c r="F1202" s="2" t="s">
        <v>191</v>
      </c>
      <c r="G1202" s="2">
        <f>IFERROR(VLOOKUP(D1202,Coordenadas!$A$2:$D$5571,3,FALSE),0)</f>
        <v>-18.092099999999999</v>
      </c>
      <c r="H1202" s="2">
        <f>IFERROR(VLOOKUP(D1202,Coordenadas!$A$2:$D$5571,4,FALSE),0)</f>
        <v>-50.203000000000003</v>
      </c>
      <c r="I1202" s="2" t="s">
        <v>5327</v>
      </c>
      <c r="J1202" s="2">
        <v>3638</v>
      </c>
      <c r="K1202" s="2" t="s">
        <v>5332</v>
      </c>
      <c r="L1202" s="2">
        <f>IFERROR(VLOOKUP(C1202,BOTULISMO!$A$3:$C$19,3,FALSE),0)</f>
        <v>0</v>
      </c>
      <c r="M1202" s="2">
        <f>IFERROR(VLOOKUP(C1202,'LEISHMANIOSE VISCERAL'!$A$4:$C$454,3,FALSE),0)</f>
        <v>0</v>
      </c>
      <c r="N1202" s="2">
        <f>IFERROR(VLOOKUP(C1202,'LEISHMANIOSE TEGUMENTAR'!$A$4:$C$1681,3,FALSE),0)</f>
        <v>0</v>
      </c>
      <c r="O1202" s="2">
        <f>IFERROR(VLOOKUP(C1202,'FEBRE AMARELA'!$A$4:$C$38,3,FALSE),0)</f>
        <v>0</v>
      </c>
      <c r="P1202" s="2">
        <f>IFERROR(VLOOKUP(C1202,DENGUE!$A$5:$C$4097,3,FALSE),0)</f>
        <v>17</v>
      </c>
      <c r="Q1202" s="2">
        <f>IFERROR(VLOOKUP(C1202,'HEPATITE VIRAL'!$A$5:$C$3162,3,FALSE),0)</f>
        <v>3</v>
      </c>
      <c r="R1202" s="2">
        <f>IFERROR(VLOOKUP(C1202,'FEBRE MACULOSA'!$A$5:$C$181,3,FALSE),0)</f>
        <v>0</v>
      </c>
      <c r="S1202" s="2">
        <f>IFERROR(VLOOKUP(C1202,LEPTOSPIROSE!$A$5:$C$1176,3,FALSE),0)</f>
        <v>0</v>
      </c>
      <c r="T1202" s="2">
        <f>IFERROR(VLOOKUP(C1202,'DOENÇA DE CHAGAS'!$A$5:$C$100,3,FALSE),0)</f>
        <v>0</v>
      </c>
      <c r="U1202" s="2">
        <f>IFERROR(VLOOKUP(C1202,'PICADAS DE COBRAS'!$A$6:$C$4645,3,FALSE),0)</f>
        <v>57</v>
      </c>
      <c r="V1202">
        <f>IFERROR(VLOOKUP(C1202,'ZIKA VIRUS'!$A$5:$C$2399,3,FALSE),0)</f>
        <v>0</v>
      </c>
      <c r="W1202">
        <f>IFERROR(VLOOKUP(C1202,'FEBRE TIFÓIDE'!$A$5:$C$46,3,FALSE),0)</f>
        <v>0</v>
      </c>
      <c r="X1202">
        <f>IFERROR(VLOOKUP(C1202,HANTAVIROSE!$A$5:$C$153,3,FALSE),0)</f>
        <v>0</v>
      </c>
      <c r="Y1202">
        <f>IFERROR(VLOOKUP(C1202,MENINGITE!$A$5:$C$447,3,FALSE),0)</f>
        <v>0</v>
      </c>
      <c r="Z1202">
        <f>IFERROR(VLOOKUP(C1202,RAIVA!$A$5:$C$16,3,FALSE),0)</f>
        <v>0</v>
      </c>
    </row>
    <row r="1203" spans="1:26" x14ac:dyDescent="0.3">
      <c r="A1203" s="2" t="s">
        <v>2349</v>
      </c>
      <c r="B1203" s="2" t="s">
        <v>2409</v>
      </c>
      <c r="C1203" s="2">
        <v>320140</v>
      </c>
      <c r="D1203" s="2">
        <v>3201407</v>
      </c>
      <c r="E1203" s="2" t="s">
        <v>2349</v>
      </c>
      <c r="F1203" s="2" t="s">
        <v>2409</v>
      </c>
      <c r="G1203" s="2">
        <f>IFERROR(VLOOKUP(D1203,Coordenadas!$A$2:$D$5571,3,FALSE),0)</f>
        <v>-20.603300000000001</v>
      </c>
      <c r="H1203" s="2">
        <f>IFERROR(VLOOKUP(D1203,Coordenadas!$A$2:$D$5571,4,FALSE),0)</f>
        <v>-41.203099999999999</v>
      </c>
      <c r="I1203" s="2" t="s">
        <v>5325</v>
      </c>
      <c r="J1203" s="2">
        <v>34747</v>
      </c>
      <c r="K1203" s="2" t="s">
        <v>5330</v>
      </c>
      <c r="L1203" s="2">
        <f>IFERROR(VLOOKUP(C1203,BOTULISMO!$A$3:$C$19,3,FALSE),0)</f>
        <v>0</v>
      </c>
      <c r="M1203" s="2">
        <f>IFERROR(VLOOKUP(C1203,'LEISHMANIOSE VISCERAL'!$A$4:$C$454,3,FALSE),0)</f>
        <v>0</v>
      </c>
      <c r="N1203" s="2">
        <f>IFERROR(VLOOKUP(C1203,'LEISHMANIOSE TEGUMENTAR'!$A$4:$C$1681,3,FALSE),0)</f>
        <v>0</v>
      </c>
      <c r="O1203" s="2">
        <f>IFERROR(VLOOKUP(C1203,'FEBRE AMARELA'!$A$4:$C$38,3,FALSE),0)</f>
        <v>0</v>
      </c>
      <c r="P1203" s="2">
        <f>IFERROR(VLOOKUP(C1203,DENGUE!$A$5:$C$4097,3,FALSE),0)</f>
        <v>0</v>
      </c>
      <c r="Q1203" s="2">
        <f>IFERROR(VLOOKUP(C1203,'HEPATITE VIRAL'!$A$5:$C$3162,3,FALSE),0)</f>
        <v>26</v>
      </c>
      <c r="R1203" s="2">
        <f>IFERROR(VLOOKUP(C1203,'FEBRE MACULOSA'!$A$5:$C$181,3,FALSE),0)</f>
        <v>0</v>
      </c>
      <c r="S1203" s="2">
        <f>IFERROR(VLOOKUP(C1203,LEPTOSPIROSE!$A$5:$C$1176,3,FALSE),0)</f>
        <v>8</v>
      </c>
      <c r="T1203" s="2">
        <f>IFERROR(VLOOKUP(C1203,'DOENÇA DE CHAGAS'!$A$5:$C$100,3,FALSE),0)</f>
        <v>0</v>
      </c>
      <c r="U1203" s="2">
        <f>IFERROR(VLOOKUP(C1203,'PICADAS DE COBRAS'!$A$6:$C$4645,3,FALSE),0)</f>
        <v>0</v>
      </c>
      <c r="V1203">
        <f>IFERROR(VLOOKUP(C1203,'ZIKA VIRUS'!$A$5:$C$2399,3,FALSE),0)</f>
        <v>2</v>
      </c>
      <c r="W1203">
        <f>IFERROR(VLOOKUP(C1203,'FEBRE TIFÓIDE'!$A$5:$C$46,3,FALSE),0)</f>
        <v>0</v>
      </c>
      <c r="X1203">
        <f>IFERROR(VLOOKUP(C1203,HANTAVIROSE!$A$5:$C$153,3,FALSE),0)</f>
        <v>0</v>
      </c>
      <c r="Y1203">
        <f>IFERROR(VLOOKUP(C1203,MENINGITE!$A$5:$C$447,3,FALSE),0)</f>
        <v>0</v>
      </c>
      <c r="Z1203">
        <f>IFERROR(VLOOKUP(C1203,RAIVA!$A$5:$C$16,3,FALSE),0)</f>
        <v>0</v>
      </c>
    </row>
    <row r="1204" spans="1:26" x14ac:dyDescent="0.3">
      <c r="A1204" s="2" t="s">
        <v>4490</v>
      </c>
      <c r="B1204" s="2" t="s">
        <v>4653</v>
      </c>
      <c r="C1204" s="2">
        <v>220260</v>
      </c>
      <c r="D1204" s="2">
        <v>2202604</v>
      </c>
      <c r="E1204" s="2" t="s">
        <v>4490</v>
      </c>
      <c r="F1204" s="2" t="s">
        <v>4653</v>
      </c>
      <c r="G1204" s="2">
        <f>IFERROR(VLOOKUP(D1204,Coordenadas!$A$2:$D$5571,3,FALSE),0)</f>
        <v>-5.3186900000000001</v>
      </c>
      <c r="H1204" s="2">
        <f>IFERROR(VLOOKUP(D1204,Coordenadas!$A$2:$D$5571,4,FALSE),0)</f>
        <v>-41.549900000000001</v>
      </c>
      <c r="I1204" s="2" t="s">
        <v>5324</v>
      </c>
      <c r="J1204" s="2">
        <v>18336</v>
      </c>
      <c r="K1204" s="2" t="s">
        <v>5332</v>
      </c>
      <c r="L1204" s="2">
        <f>IFERROR(VLOOKUP(C1204,BOTULISMO!$A$3:$C$19,3,FALSE),0)</f>
        <v>0</v>
      </c>
      <c r="M1204" s="2">
        <f>IFERROR(VLOOKUP(C1204,'LEISHMANIOSE VISCERAL'!$A$4:$C$454,3,FALSE),0)</f>
        <v>0</v>
      </c>
      <c r="N1204" s="2">
        <f>IFERROR(VLOOKUP(C1204,'LEISHMANIOSE TEGUMENTAR'!$A$4:$C$1681,3,FALSE),0)</f>
        <v>0</v>
      </c>
      <c r="O1204" s="2">
        <f>IFERROR(VLOOKUP(C1204,'FEBRE AMARELA'!$A$4:$C$38,3,FALSE),0)</f>
        <v>0</v>
      </c>
      <c r="P1204" s="2">
        <f>IFERROR(VLOOKUP(C1204,DENGUE!$A$5:$C$4097,3,FALSE),0)</f>
        <v>3</v>
      </c>
      <c r="Q1204" s="2">
        <f>IFERROR(VLOOKUP(C1204,'HEPATITE VIRAL'!$A$5:$C$3162,3,FALSE),0)</f>
        <v>0</v>
      </c>
      <c r="R1204" s="2">
        <f>IFERROR(VLOOKUP(C1204,'FEBRE MACULOSA'!$A$5:$C$181,3,FALSE),0)</f>
        <v>0</v>
      </c>
      <c r="S1204" s="2">
        <f>IFERROR(VLOOKUP(C1204,LEPTOSPIROSE!$A$5:$C$1176,3,FALSE),0)</f>
        <v>0</v>
      </c>
      <c r="T1204" s="2">
        <f>IFERROR(VLOOKUP(C1204,'DOENÇA DE CHAGAS'!$A$5:$C$100,3,FALSE),0)</f>
        <v>0</v>
      </c>
      <c r="U1204" s="2">
        <f>IFERROR(VLOOKUP(C1204,'PICADAS DE COBRAS'!$A$6:$C$4645,3,FALSE),0)</f>
        <v>21</v>
      </c>
      <c r="V1204">
        <f>IFERROR(VLOOKUP(C1204,'ZIKA VIRUS'!$A$5:$C$2399,3,FALSE),0)</f>
        <v>3</v>
      </c>
      <c r="W1204">
        <f>IFERROR(VLOOKUP(C1204,'FEBRE TIFÓIDE'!$A$5:$C$46,3,FALSE),0)</f>
        <v>0</v>
      </c>
      <c r="X1204">
        <f>IFERROR(VLOOKUP(C1204,HANTAVIROSE!$A$5:$C$153,3,FALSE),0)</f>
        <v>0</v>
      </c>
      <c r="Y1204">
        <f>IFERROR(VLOOKUP(C1204,MENINGITE!$A$5:$C$447,3,FALSE),0)</f>
        <v>0</v>
      </c>
      <c r="Z1204">
        <f>IFERROR(VLOOKUP(C1204,RAIVA!$A$5:$C$16,3,FALSE),0)</f>
        <v>0</v>
      </c>
    </row>
    <row r="1205" spans="1:26" x14ac:dyDescent="0.3">
      <c r="A1205" s="2" t="s">
        <v>1637</v>
      </c>
      <c r="B1205" s="2" t="s">
        <v>2134</v>
      </c>
      <c r="C1205" s="2">
        <v>351100</v>
      </c>
      <c r="D1205" s="2">
        <v>3511003</v>
      </c>
      <c r="E1205" s="2" t="s">
        <v>1637</v>
      </c>
      <c r="F1205" s="2" t="s">
        <v>2134</v>
      </c>
      <c r="G1205" s="2">
        <f>IFERROR(VLOOKUP(D1205,Coordenadas!$A$2:$D$5571,3,FALSE),0)</f>
        <v>-20.8689</v>
      </c>
      <c r="H1205" s="2">
        <f>IFERROR(VLOOKUP(D1205,Coordenadas!$A$2:$D$5571,4,FALSE),0)</f>
        <v>-51.488399999999999</v>
      </c>
      <c r="I1205" s="2" t="s">
        <v>5325</v>
      </c>
      <c r="J1205" s="2">
        <v>18003</v>
      </c>
      <c r="K1205" s="2" t="s">
        <v>5332</v>
      </c>
      <c r="L1205" s="2">
        <f>IFERROR(VLOOKUP(C1205,BOTULISMO!$A$3:$C$19,3,FALSE),0)</f>
        <v>0</v>
      </c>
      <c r="M1205" s="2">
        <f>IFERROR(VLOOKUP(C1205,'LEISHMANIOSE VISCERAL'!$A$4:$C$454,3,FALSE),0)</f>
        <v>0</v>
      </c>
      <c r="N1205" s="2">
        <f>IFERROR(VLOOKUP(C1205,'LEISHMANIOSE TEGUMENTAR'!$A$4:$C$1681,3,FALSE),0)</f>
        <v>0</v>
      </c>
      <c r="O1205" s="2">
        <f>IFERROR(VLOOKUP(C1205,'FEBRE AMARELA'!$A$4:$C$38,3,FALSE),0)</f>
        <v>0</v>
      </c>
      <c r="P1205" s="2">
        <f>IFERROR(VLOOKUP(C1205,DENGUE!$A$5:$C$4097,3,FALSE),0)</f>
        <v>464</v>
      </c>
      <c r="Q1205" s="2">
        <f>IFERROR(VLOOKUP(C1205,'HEPATITE VIRAL'!$A$5:$C$3162,3,FALSE),0)</f>
        <v>8</v>
      </c>
      <c r="R1205" s="2">
        <f>IFERROR(VLOOKUP(C1205,'FEBRE MACULOSA'!$A$5:$C$181,3,FALSE),0)</f>
        <v>0</v>
      </c>
      <c r="S1205" s="2">
        <f>IFERROR(VLOOKUP(C1205,LEPTOSPIROSE!$A$5:$C$1176,3,FALSE),0)</f>
        <v>0</v>
      </c>
      <c r="T1205" s="2">
        <f>IFERROR(VLOOKUP(C1205,'DOENÇA DE CHAGAS'!$A$5:$C$100,3,FALSE),0)</f>
        <v>0</v>
      </c>
      <c r="U1205" s="2">
        <f>IFERROR(VLOOKUP(C1205,'PICADAS DE COBRAS'!$A$6:$C$4645,3,FALSE),0)</f>
        <v>305</v>
      </c>
      <c r="V1205">
        <f>IFERROR(VLOOKUP(C1205,'ZIKA VIRUS'!$A$5:$C$2399,3,FALSE),0)</f>
        <v>4</v>
      </c>
      <c r="W1205">
        <f>IFERROR(VLOOKUP(C1205,'FEBRE TIFÓIDE'!$A$5:$C$46,3,FALSE),0)</f>
        <v>0</v>
      </c>
      <c r="X1205">
        <f>IFERROR(VLOOKUP(C1205,HANTAVIROSE!$A$5:$C$153,3,FALSE),0)</f>
        <v>0</v>
      </c>
      <c r="Y1205">
        <f>IFERROR(VLOOKUP(C1205,MENINGITE!$A$5:$C$447,3,FALSE),0)</f>
        <v>0</v>
      </c>
      <c r="Z1205">
        <f>IFERROR(VLOOKUP(C1205,RAIVA!$A$5:$C$16,3,FALSE),0)</f>
        <v>0</v>
      </c>
    </row>
    <row r="1206" spans="1:26" x14ac:dyDescent="0.3">
      <c r="A1206" s="2" t="s">
        <v>1256</v>
      </c>
      <c r="B1206" s="2" t="s">
        <v>1568</v>
      </c>
      <c r="C1206" s="2">
        <v>410490</v>
      </c>
      <c r="D1206" s="2">
        <v>4104907</v>
      </c>
      <c r="E1206" s="2" t="s">
        <v>1256</v>
      </c>
      <c r="F1206" s="2" t="s">
        <v>1568</v>
      </c>
      <c r="G1206" s="2">
        <f>IFERROR(VLOOKUP(D1206,Coordenadas!$A$2:$D$5571,3,FALSE),0)</f>
        <v>-24.789100000000001</v>
      </c>
      <c r="H1206" s="2">
        <f>IFERROR(VLOOKUP(D1206,Coordenadas!$A$2:$D$5571,4,FALSE),0)</f>
        <v>-50.010800000000003</v>
      </c>
      <c r="I1206" s="2" t="s">
        <v>5326</v>
      </c>
      <c r="J1206" s="2">
        <v>67084</v>
      </c>
      <c r="K1206" s="2" t="s">
        <v>5331</v>
      </c>
      <c r="L1206" s="2">
        <f>IFERROR(VLOOKUP(C1206,BOTULISMO!$A$3:$C$19,3,FALSE),0)</f>
        <v>0</v>
      </c>
      <c r="M1206" s="2">
        <f>IFERROR(VLOOKUP(C1206,'LEISHMANIOSE VISCERAL'!$A$4:$C$454,3,FALSE),0)</f>
        <v>0</v>
      </c>
      <c r="N1206" s="2">
        <f>IFERROR(VLOOKUP(C1206,'LEISHMANIOSE TEGUMENTAR'!$A$4:$C$1681,3,FALSE),0)</f>
        <v>0</v>
      </c>
      <c r="O1206" s="2">
        <f>IFERROR(VLOOKUP(C1206,'FEBRE AMARELA'!$A$4:$C$38,3,FALSE),0)</f>
        <v>0</v>
      </c>
      <c r="P1206" s="2">
        <f>IFERROR(VLOOKUP(C1206,DENGUE!$A$5:$C$4097,3,FALSE),0)</f>
        <v>5</v>
      </c>
      <c r="Q1206" s="2">
        <f>IFERROR(VLOOKUP(C1206,'HEPATITE VIRAL'!$A$5:$C$3162,3,FALSE),0)</f>
        <v>20</v>
      </c>
      <c r="R1206" s="2">
        <f>IFERROR(VLOOKUP(C1206,'FEBRE MACULOSA'!$A$5:$C$181,3,FALSE),0)</f>
        <v>0</v>
      </c>
      <c r="S1206" s="2">
        <f>IFERROR(VLOOKUP(C1206,LEPTOSPIROSE!$A$5:$C$1176,3,FALSE),0)</f>
        <v>1</v>
      </c>
      <c r="T1206" s="2">
        <f>IFERROR(VLOOKUP(C1206,'DOENÇA DE CHAGAS'!$A$5:$C$100,3,FALSE),0)</f>
        <v>0</v>
      </c>
      <c r="U1206" s="2">
        <f>IFERROR(VLOOKUP(C1206,'PICADAS DE COBRAS'!$A$6:$C$4645,3,FALSE),0)</f>
        <v>261</v>
      </c>
      <c r="V1206">
        <f>IFERROR(VLOOKUP(C1206,'ZIKA VIRUS'!$A$5:$C$2399,3,FALSE),0)</f>
        <v>1</v>
      </c>
      <c r="W1206">
        <f>IFERROR(VLOOKUP(C1206,'FEBRE TIFÓIDE'!$A$5:$C$46,3,FALSE),0)</f>
        <v>0</v>
      </c>
      <c r="X1206">
        <f>IFERROR(VLOOKUP(C1206,HANTAVIROSE!$A$5:$C$153,3,FALSE),0)</f>
        <v>0</v>
      </c>
      <c r="Y1206">
        <f>IFERROR(VLOOKUP(C1206,MENINGITE!$A$5:$C$447,3,FALSE),0)</f>
        <v>0</v>
      </c>
      <c r="Z1206">
        <f>IFERROR(VLOOKUP(C1206,RAIVA!$A$5:$C$16,3,FALSE),0)</f>
        <v>0</v>
      </c>
    </row>
    <row r="1207" spans="1:26" x14ac:dyDescent="0.3">
      <c r="A1207" s="2" t="s">
        <v>3257</v>
      </c>
      <c r="B1207" s="2" t="s">
        <v>3566</v>
      </c>
      <c r="C1207" s="2">
        <v>290730</v>
      </c>
      <c r="D1207" s="2">
        <v>2907301</v>
      </c>
      <c r="E1207" s="2" t="s">
        <v>3257</v>
      </c>
      <c r="F1207" s="2" t="s">
        <v>3566</v>
      </c>
      <c r="G1207" s="2">
        <f>IFERROR(VLOOKUP(D1207,Coordenadas!$A$2:$D$5571,3,FALSE),0)</f>
        <v>-12.757899999999999</v>
      </c>
      <c r="H1207" s="2">
        <f>IFERROR(VLOOKUP(D1207,Coordenadas!$A$2:$D$5571,4,FALSE),0)</f>
        <v>-39.424799999999998</v>
      </c>
      <c r="I1207" s="2" t="s">
        <v>5324</v>
      </c>
      <c r="J1207" s="2">
        <v>25408</v>
      </c>
      <c r="K1207" s="2" t="s">
        <v>5330</v>
      </c>
      <c r="L1207" s="2">
        <f>IFERROR(VLOOKUP(C1207,BOTULISMO!$A$3:$C$19,3,FALSE),0)</f>
        <v>0</v>
      </c>
      <c r="M1207" s="2">
        <f>IFERROR(VLOOKUP(C1207,'LEISHMANIOSE VISCERAL'!$A$4:$C$454,3,FALSE),0)</f>
        <v>0</v>
      </c>
      <c r="N1207" s="2">
        <f>IFERROR(VLOOKUP(C1207,'LEISHMANIOSE TEGUMENTAR'!$A$4:$C$1681,3,FALSE),0)</f>
        <v>0</v>
      </c>
      <c r="O1207" s="2">
        <f>IFERROR(VLOOKUP(C1207,'FEBRE AMARELA'!$A$4:$C$38,3,FALSE),0)</f>
        <v>0</v>
      </c>
      <c r="P1207" s="2">
        <f>IFERROR(VLOOKUP(C1207,DENGUE!$A$5:$C$4097,3,FALSE),0)</f>
        <v>43</v>
      </c>
      <c r="Q1207" s="2">
        <f>IFERROR(VLOOKUP(C1207,'HEPATITE VIRAL'!$A$5:$C$3162,3,FALSE),0)</f>
        <v>5</v>
      </c>
      <c r="R1207" s="2">
        <f>IFERROR(VLOOKUP(C1207,'FEBRE MACULOSA'!$A$5:$C$181,3,FALSE),0)</f>
        <v>0</v>
      </c>
      <c r="S1207" s="2">
        <f>IFERROR(VLOOKUP(C1207,LEPTOSPIROSE!$A$5:$C$1176,3,FALSE),0)</f>
        <v>0</v>
      </c>
      <c r="T1207" s="2">
        <f>IFERROR(VLOOKUP(C1207,'DOENÇA DE CHAGAS'!$A$5:$C$100,3,FALSE),0)</f>
        <v>0</v>
      </c>
      <c r="U1207" s="2">
        <f>IFERROR(VLOOKUP(C1207,'PICADAS DE COBRAS'!$A$6:$C$4645,3,FALSE),0)</f>
        <v>68</v>
      </c>
      <c r="V1207">
        <f>IFERROR(VLOOKUP(C1207,'ZIKA VIRUS'!$A$5:$C$2399,3,FALSE),0)</f>
        <v>1</v>
      </c>
      <c r="W1207">
        <f>IFERROR(VLOOKUP(C1207,'FEBRE TIFÓIDE'!$A$5:$C$46,3,FALSE),0)</f>
        <v>0</v>
      </c>
      <c r="X1207">
        <f>IFERROR(VLOOKUP(C1207,HANTAVIROSE!$A$5:$C$153,3,FALSE),0)</f>
        <v>0</v>
      </c>
      <c r="Y1207">
        <f>IFERROR(VLOOKUP(C1207,MENINGITE!$A$5:$C$447,3,FALSE),0)</f>
        <v>0</v>
      </c>
      <c r="Z1207">
        <f>IFERROR(VLOOKUP(C1207,RAIVA!$A$5:$C$16,3,FALSE),0)</f>
        <v>0</v>
      </c>
    </row>
    <row r="1208" spans="1:26" x14ac:dyDescent="0.3">
      <c r="A1208" s="2" t="s">
        <v>2425</v>
      </c>
      <c r="B1208" s="2" t="s">
        <v>3096</v>
      </c>
      <c r="C1208" s="2">
        <v>311530</v>
      </c>
      <c r="D1208" s="2">
        <v>3115300</v>
      </c>
      <c r="E1208" s="2" t="s">
        <v>2425</v>
      </c>
      <c r="F1208" s="2" t="s">
        <v>3096</v>
      </c>
      <c r="G1208" s="2">
        <f>IFERROR(VLOOKUP(D1208,Coordenadas!$A$2:$D$5571,3,FALSE),0)</f>
        <v>-21.392399999999999</v>
      </c>
      <c r="H1208" s="2">
        <f>IFERROR(VLOOKUP(D1208,Coordenadas!$A$2:$D$5571,4,FALSE),0)</f>
        <v>-42.689599999999999</v>
      </c>
      <c r="I1208" s="2" t="s">
        <v>5325</v>
      </c>
      <c r="J1208" s="2">
        <v>69757</v>
      </c>
      <c r="K1208" s="2" t="s">
        <v>5331</v>
      </c>
      <c r="L1208" s="2">
        <f>IFERROR(VLOOKUP(C1208,BOTULISMO!$A$3:$C$19,3,FALSE),0)</f>
        <v>0</v>
      </c>
      <c r="M1208" s="2">
        <f>IFERROR(VLOOKUP(C1208,'LEISHMANIOSE VISCERAL'!$A$4:$C$454,3,FALSE),0)</f>
        <v>0</v>
      </c>
      <c r="N1208" s="2">
        <f>IFERROR(VLOOKUP(C1208,'LEISHMANIOSE TEGUMENTAR'!$A$4:$C$1681,3,FALSE),0)</f>
        <v>0</v>
      </c>
      <c r="O1208" s="2">
        <f>IFERROR(VLOOKUP(C1208,'FEBRE AMARELA'!$A$4:$C$38,3,FALSE),0)</f>
        <v>0</v>
      </c>
      <c r="P1208" s="2">
        <f>IFERROR(VLOOKUP(C1208,DENGUE!$A$5:$C$4097,3,FALSE),0)</f>
        <v>372</v>
      </c>
      <c r="Q1208" s="2">
        <f>IFERROR(VLOOKUP(C1208,'HEPATITE VIRAL'!$A$5:$C$3162,3,FALSE),0)</f>
        <v>16</v>
      </c>
      <c r="R1208" s="2">
        <f>IFERROR(VLOOKUP(C1208,'FEBRE MACULOSA'!$A$5:$C$181,3,FALSE),0)</f>
        <v>0</v>
      </c>
      <c r="S1208" s="2">
        <f>IFERROR(VLOOKUP(C1208,LEPTOSPIROSE!$A$5:$C$1176,3,FALSE),0)</f>
        <v>2</v>
      </c>
      <c r="T1208" s="2">
        <f>IFERROR(VLOOKUP(C1208,'DOENÇA DE CHAGAS'!$A$5:$C$100,3,FALSE),0)</f>
        <v>0</v>
      </c>
      <c r="U1208" s="2">
        <f>IFERROR(VLOOKUP(C1208,'PICADAS DE COBRAS'!$A$6:$C$4645,3,FALSE),0)</f>
        <v>174</v>
      </c>
      <c r="V1208">
        <f>IFERROR(VLOOKUP(C1208,'ZIKA VIRUS'!$A$5:$C$2399,3,FALSE),0)</f>
        <v>2</v>
      </c>
      <c r="W1208">
        <f>IFERROR(VLOOKUP(C1208,'FEBRE TIFÓIDE'!$A$5:$C$46,3,FALSE),0)</f>
        <v>0</v>
      </c>
      <c r="X1208">
        <f>IFERROR(VLOOKUP(C1208,HANTAVIROSE!$A$5:$C$153,3,FALSE),0)</f>
        <v>0</v>
      </c>
      <c r="Y1208">
        <f>IFERROR(VLOOKUP(C1208,MENINGITE!$A$5:$C$447,3,FALSE),0)</f>
        <v>0</v>
      </c>
      <c r="Z1208">
        <f>IFERROR(VLOOKUP(C1208,RAIVA!$A$5:$C$16,3,FALSE),0)</f>
        <v>0</v>
      </c>
    </row>
    <row r="1209" spans="1:26" x14ac:dyDescent="0.3">
      <c r="A1209" s="2" t="s">
        <v>3</v>
      </c>
      <c r="B1209" s="2" t="s">
        <v>190</v>
      </c>
      <c r="C1209" s="2">
        <v>520510</v>
      </c>
      <c r="D1209" s="2">
        <v>5205109</v>
      </c>
      <c r="E1209" s="2" t="s">
        <v>3</v>
      </c>
      <c r="F1209" s="2" t="s">
        <v>190</v>
      </c>
      <c r="G1209" s="2">
        <f>IFERROR(VLOOKUP(D1209,Coordenadas!$A$2:$D$5571,3,FALSE),0)</f>
        <v>-18.165600000000001</v>
      </c>
      <c r="H1209" s="2">
        <f>IFERROR(VLOOKUP(D1209,Coordenadas!$A$2:$D$5571,4,FALSE),0)</f>
        <v>-47.944000000000003</v>
      </c>
      <c r="I1209" s="2" t="s">
        <v>5327</v>
      </c>
      <c r="J1209" s="2">
        <v>86647</v>
      </c>
      <c r="K1209" s="2" t="s">
        <v>5331</v>
      </c>
      <c r="L1209" s="2">
        <f>IFERROR(VLOOKUP(C1209,BOTULISMO!$A$3:$C$19,3,FALSE),0)</f>
        <v>0</v>
      </c>
      <c r="M1209" s="2">
        <f>IFERROR(VLOOKUP(C1209,'LEISHMANIOSE VISCERAL'!$A$4:$C$454,3,FALSE),0)</f>
        <v>0</v>
      </c>
      <c r="N1209" s="2">
        <f>IFERROR(VLOOKUP(C1209,'LEISHMANIOSE TEGUMENTAR'!$A$4:$C$1681,3,FALSE),0)</f>
        <v>6</v>
      </c>
      <c r="O1209" s="2">
        <f>IFERROR(VLOOKUP(C1209,'FEBRE AMARELA'!$A$4:$C$38,3,FALSE),0)</f>
        <v>0</v>
      </c>
      <c r="P1209" s="2">
        <f>IFERROR(VLOOKUP(C1209,DENGUE!$A$5:$C$4097,3,FALSE),0)</f>
        <v>405</v>
      </c>
      <c r="Q1209" s="2">
        <f>IFERROR(VLOOKUP(C1209,'HEPATITE VIRAL'!$A$5:$C$3162,3,FALSE),0)</f>
        <v>2</v>
      </c>
      <c r="R1209" s="2">
        <f>IFERROR(VLOOKUP(C1209,'FEBRE MACULOSA'!$A$5:$C$181,3,FALSE),0)</f>
        <v>0</v>
      </c>
      <c r="S1209" s="2">
        <f>IFERROR(VLOOKUP(C1209,LEPTOSPIROSE!$A$5:$C$1176,3,FALSE),0)</f>
        <v>1</v>
      </c>
      <c r="T1209" s="2">
        <f>IFERROR(VLOOKUP(C1209,'DOENÇA DE CHAGAS'!$A$5:$C$100,3,FALSE),0)</f>
        <v>0</v>
      </c>
      <c r="U1209" s="2">
        <f>IFERROR(VLOOKUP(C1209,'PICADAS DE COBRAS'!$A$6:$C$4645,3,FALSE),0)</f>
        <v>135</v>
      </c>
      <c r="V1209">
        <f>IFERROR(VLOOKUP(C1209,'ZIKA VIRUS'!$A$5:$C$2399,3,FALSE),0)</f>
        <v>10</v>
      </c>
      <c r="W1209">
        <f>IFERROR(VLOOKUP(C1209,'FEBRE TIFÓIDE'!$A$5:$C$46,3,FALSE),0)</f>
        <v>0</v>
      </c>
      <c r="X1209">
        <f>IFERROR(VLOOKUP(C1209,HANTAVIROSE!$A$5:$C$153,3,FALSE),0)</f>
        <v>1</v>
      </c>
      <c r="Y1209">
        <f>IFERROR(VLOOKUP(C1209,MENINGITE!$A$5:$C$447,3,FALSE),0)</f>
        <v>0</v>
      </c>
      <c r="Z1209">
        <f>IFERROR(VLOOKUP(C1209,RAIVA!$A$5:$C$16,3,FALSE),0)</f>
        <v>0</v>
      </c>
    </row>
    <row r="1210" spans="1:26" x14ac:dyDescent="0.3">
      <c r="A1210" s="2" t="s">
        <v>1637</v>
      </c>
      <c r="B1210" s="2" t="s">
        <v>2133</v>
      </c>
      <c r="C1210" s="2">
        <v>351110</v>
      </c>
      <c r="D1210" s="2">
        <v>3511102</v>
      </c>
      <c r="E1210" s="2" t="s">
        <v>1637</v>
      </c>
      <c r="F1210" s="2" t="s">
        <v>2133</v>
      </c>
      <c r="G1210" s="2">
        <f>IFERROR(VLOOKUP(D1210,Coordenadas!$A$2:$D$5571,3,FALSE),0)</f>
        <v>-21.131399999999999</v>
      </c>
      <c r="H1210" s="2">
        <f>IFERROR(VLOOKUP(D1210,Coordenadas!$A$2:$D$5571,4,FALSE),0)</f>
        <v>-48.976999999999997</v>
      </c>
      <c r="I1210" s="2" t="s">
        <v>5325</v>
      </c>
      <c r="J1210" s="2">
        <v>112820</v>
      </c>
      <c r="K1210" s="2" t="s">
        <v>5333</v>
      </c>
      <c r="L1210" s="2">
        <f>IFERROR(VLOOKUP(C1210,BOTULISMO!$A$3:$C$19,3,FALSE),0)</f>
        <v>0</v>
      </c>
      <c r="M1210" s="2">
        <f>IFERROR(VLOOKUP(C1210,'LEISHMANIOSE VISCERAL'!$A$4:$C$454,3,FALSE),0)</f>
        <v>0</v>
      </c>
      <c r="N1210" s="2">
        <f>IFERROR(VLOOKUP(C1210,'LEISHMANIOSE TEGUMENTAR'!$A$4:$C$1681,3,FALSE),0)</f>
        <v>2</v>
      </c>
      <c r="O1210" s="2">
        <f>IFERROR(VLOOKUP(C1210,'FEBRE AMARELA'!$A$4:$C$38,3,FALSE),0)</f>
        <v>0</v>
      </c>
      <c r="P1210" s="2">
        <f>IFERROR(VLOOKUP(C1210,DENGUE!$A$5:$C$4097,3,FALSE),0)</f>
        <v>8195</v>
      </c>
      <c r="Q1210" s="2">
        <f>IFERROR(VLOOKUP(C1210,'HEPATITE VIRAL'!$A$5:$C$3162,3,FALSE),0)</f>
        <v>183</v>
      </c>
      <c r="R1210" s="2">
        <f>IFERROR(VLOOKUP(C1210,'FEBRE MACULOSA'!$A$5:$C$181,3,FALSE),0)</f>
        <v>0</v>
      </c>
      <c r="S1210" s="2">
        <f>IFERROR(VLOOKUP(C1210,LEPTOSPIROSE!$A$5:$C$1176,3,FALSE),0)</f>
        <v>11</v>
      </c>
      <c r="T1210" s="2">
        <f>IFERROR(VLOOKUP(C1210,'DOENÇA DE CHAGAS'!$A$5:$C$100,3,FALSE),0)</f>
        <v>0</v>
      </c>
      <c r="U1210" s="2">
        <f>IFERROR(VLOOKUP(C1210,'PICADAS DE COBRAS'!$A$6:$C$4645,3,FALSE),0)</f>
        <v>287</v>
      </c>
      <c r="V1210">
        <f>IFERROR(VLOOKUP(C1210,'ZIKA VIRUS'!$A$5:$C$2399,3,FALSE),0)</f>
        <v>11</v>
      </c>
      <c r="W1210">
        <f>IFERROR(VLOOKUP(C1210,'FEBRE TIFÓIDE'!$A$5:$C$46,3,FALSE),0)</f>
        <v>0</v>
      </c>
      <c r="X1210">
        <f>IFERROR(VLOOKUP(C1210,HANTAVIROSE!$A$5:$C$153,3,FALSE),0)</f>
        <v>1</v>
      </c>
      <c r="Y1210">
        <f>IFERROR(VLOOKUP(C1210,MENINGITE!$A$5:$C$447,3,FALSE),0)</f>
        <v>19</v>
      </c>
      <c r="Z1210">
        <f>IFERROR(VLOOKUP(C1210,RAIVA!$A$5:$C$16,3,FALSE),0)</f>
        <v>0</v>
      </c>
    </row>
    <row r="1211" spans="1:26" x14ac:dyDescent="0.3">
      <c r="A1211" s="2" t="s">
        <v>1256</v>
      </c>
      <c r="B1211" s="2" t="s">
        <v>1194</v>
      </c>
      <c r="C1211" s="2">
        <v>410500</v>
      </c>
      <c r="D1211" s="2">
        <v>4105003</v>
      </c>
      <c r="E1211" s="2" t="s">
        <v>1256</v>
      </c>
      <c r="F1211" s="2" t="s">
        <v>1194</v>
      </c>
      <c r="G1211" s="2">
        <f>IFERROR(VLOOKUP(D1211,Coordenadas!$A$2:$D$5571,3,FALSE),0)</f>
        <v>-25.2044</v>
      </c>
      <c r="H1211" s="2">
        <f>IFERROR(VLOOKUP(D1211,Coordenadas!$A$2:$D$5571,4,FALSE),0)</f>
        <v>-53.154800000000002</v>
      </c>
      <c r="I1211" s="2" t="s">
        <v>5326</v>
      </c>
      <c r="J1211" s="2">
        <v>10202</v>
      </c>
      <c r="K1211" s="2" t="s">
        <v>5332</v>
      </c>
      <c r="L1211" s="2">
        <f>IFERROR(VLOOKUP(C1211,BOTULISMO!$A$3:$C$19,3,FALSE),0)</f>
        <v>0</v>
      </c>
      <c r="M1211" s="2">
        <f>IFERROR(VLOOKUP(C1211,'LEISHMANIOSE VISCERAL'!$A$4:$C$454,3,FALSE),0)</f>
        <v>0</v>
      </c>
      <c r="N1211" s="2">
        <f>IFERROR(VLOOKUP(C1211,'LEISHMANIOSE TEGUMENTAR'!$A$4:$C$1681,3,FALSE),0)</f>
        <v>0</v>
      </c>
      <c r="O1211" s="2">
        <f>IFERROR(VLOOKUP(C1211,'FEBRE AMARELA'!$A$4:$C$38,3,FALSE),0)</f>
        <v>0</v>
      </c>
      <c r="P1211" s="2">
        <f>IFERROR(VLOOKUP(C1211,DENGUE!$A$5:$C$4097,3,FALSE),0)</f>
        <v>110</v>
      </c>
      <c r="Q1211" s="2">
        <f>IFERROR(VLOOKUP(C1211,'HEPATITE VIRAL'!$A$5:$C$3162,3,FALSE),0)</f>
        <v>16</v>
      </c>
      <c r="R1211" s="2">
        <f>IFERROR(VLOOKUP(C1211,'FEBRE MACULOSA'!$A$5:$C$181,3,FALSE),0)</f>
        <v>0</v>
      </c>
      <c r="S1211" s="2">
        <f>IFERROR(VLOOKUP(C1211,LEPTOSPIROSE!$A$5:$C$1176,3,FALSE),0)</f>
        <v>1</v>
      </c>
      <c r="T1211" s="2">
        <f>IFERROR(VLOOKUP(C1211,'DOENÇA DE CHAGAS'!$A$5:$C$100,3,FALSE),0)</f>
        <v>0</v>
      </c>
      <c r="U1211" s="2">
        <f>IFERROR(VLOOKUP(C1211,'PICADAS DE COBRAS'!$A$6:$C$4645,3,FALSE),0)</f>
        <v>57</v>
      </c>
      <c r="V1211">
        <f>IFERROR(VLOOKUP(C1211,'ZIKA VIRUS'!$A$5:$C$2399,3,FALSE),0)</f>
        <v>0</v>
      </c>
      <c r="W1211">
        <f>IFERROR(VLOOKUP(C1211,'FEBRE TIFÓIDE'!$A$5:$C$46,3,FALSE),0)</f>
        <v>0</v>
      </c>
      <c r="X1211">
        <f>IFERROR(VLOOKUP(C1211,HANTAVIROSE!$A$5:$C$153,3,FALSE),0)</f>
        <v>0</v>
      </c>
      <c r="Y1211">
        <f>IFERROR(VLOOKUP(C1211,MENINGITE!$A$5:$C$447,3,FALSE),0)</f>
        <v>0</v>
      </c>
      <c r="Z1211">
        <f>IFERROR(VLOOKUP(C1211,RAIVA!$A$5:$C$16,3,FALSE),0)</f>
        <v>0</v>
      </c>
    </row>
    <row r="1212" spans="1:26" x14ac:dyDescent="0.3">
      <c r="A1212" s="2" t="s">
        <v>967</v>
      </c>
      <c r="B1212" s="2" t="s">
        <v>1194</v>
      </c>
      <c r="C1212" s="2">
        <v>420400</v>
      </c>
      <c r="D1212" s="2">
        <v>4204004</v>
      </c>
      <c r="E1212" s="2" t="s">
        <v>967</v>
      </c>
      <c r="F1212" s="2" t="s">
        <v>1194</v>
      </c>
      <c r="G1212" s="2">
        <f>IFERROR(VLOOKUP(D1212,Coordenadas!$A$2:$D$5571,3,FALSE),0)</f>
        <v>-27.068999999999999</v>
      </c>
      <c r="H1212" s="2">
        <f>IFERROR(VLOOKUP(D1212,Coordenadas!$A$2:$D$5571,4,FALSE),0)</f>
        <v>-51.660200000000003</v>
      </c>
      <c r="I1212" s="2" t="s">
        <v>5326</v>
      </c>
      <c r="J1212" s="2">
        <v>9555</v>
      </c>
      <c r="K1212" s="2" t="s">
        <v>5332</v>
      </c>
      <c r="L1212" s="2">
        <f>IFERROR(VLOOKUP(C1212,BOTULISMO!$A$3:$C$19,3,FALSE),0)</f>
        <v>0</v>
      </c>
      <c r="M1212" s="2">
        <f>IFERROR(VLOOKUP(C1212,'LEISHMANIOSE VISCERAL'!$A$4:$C$454,3,FALSE),0)</f>
        <v>0</v>
      </c>
      <c r="N1212" s="2">
        <f>IFERROR(VLOOKUP(C1212,'LEISHMANIOSE TEGUMENTAR'!$A$4:$C$1681,3,FALSE),0)</f>
        <v>0</v>
      </c>
      <c r="O1212" s="2">
        <f>IFERROR(VLOOKUP(C1212,'FEBRE AMARELA'!$A$4:$C$38,3,FALSE),0)</f>
        <v>0</v>
      </c>
      <c r="P1212" s="2">
        <f>IFERROR(VLOOKUP(C1212,DENGUE!$A$5:$C$4097,3,FALSE),0)</f>
        <v>1</v>
      </c>
      <c r="Q1212" s="2">
        <f>IFERROR(VLOOKUP(C1212,'HEPATITE VIRAL'!$A$5:$C$3162,3,FALSE),0)</f>
        <v>4</v>
      </c>
      <c r="R1212" s="2">
        <f>IFERROR(VLOOKUP(C1212,'FEBRE MACULOSA'!$A$5:$C$181,3,FALSE),0)</f>
        <v>0</v>
      </c>
      <c r="S1212" s="2">
        <f>IFERROR(VLOOKUP(C1212,LEPTOSPIROSE!$A$5:$C$1176,3,FALSE),0)</f>
        <v>0</v>
      </c>
      <c r="T1212" s="2">
        <f>IFERROR(VLOOKUP(C1212,'DOENÇA DE CHAGAS'!$A$5:$C$100,3,FALSE),0)</f>
        <v>0</v>
      </c>
      <c r="U1212" s="2">
        <f>IFERROR(VLOOKUP(C1212,'PICADAS DE COBRAS'!$A$6:$C$4645,3,FALSE),0)</f>
        <v>28</v>
      </c>
      <c r="V1212">
        <f>IFERROR(VLOOKUP(C1212,'ZIKA VIRUS'!$A$5:$C$2399,3,FALSE),0)</f>
        <v>0</v>
      </c>
      <c r="W1212">
        <f>IFERROR(VLOOKUP(C1212,'FEBRE TIFÓIDE'!$A$5:$C$46,3,FALSE),0)</f>
        <v>0</v>
      </c>
      <c r="X1212">
        <f>IFERROR(VLOOKUP(C1212,HANTAVIROSE!$A$5:$C$153,3,FALSE),0)</f>
        <v>0</v>
      </c>
      <c r="Y1212">
        <f>IFERROR(VLOOKUP(C1212,MENINGITE!$A$5:$C$447,3,FALSE),0)</f>
        <v>0</v>
      </c>
      <c r="Z1212">
        <f>IFERROR(VLOOKUP(C1212,RAIVA!$A$5:$C$16,3,FALSE),0)</f>
        <v>0</v>
      </c>
    </row>
    <row r="1213" spans="1:26" x14ac:dyDescent="0.3">
      <c r="A1213" s="2" t="s">
        <v>4319</v>
      </c>
      <c r="B1213" s="2" t="s">
        <v>4449</v>
      </c>
      <c r="C1213" s="2">
        <v>230360</v>
      </c>
      <c r="D1213" s="2">
        <v>2303600</v>
      </c>
      <c r="E1213" s="2" t="s">
        <v>4319</v>
      </c>
      <c r="F1213" s="2" t="s">
        <v>4449</v>
      </c>
      <c r="G1213" s="2">
        <f>IFERROR(VLOOKUP(D1213,Coordenadas!$A$2:$D$5571,3,FALSE),0)</f>
        <v>-6.1229100000000001</v>
      </c>
      <c r="H1213" s="2">
        <f>IFERROR(VLOOKUP(D1213,Coordenadas!$A$2:$D$5571,4,FALSE),0)</f>
        <v>-39.873600000000003</v>
      </c>
      <c r="I1213" s="2" t="s">
        <v>5324</v>
      </c>
      <c r="J1213" s="2">
        <v>18745</v>
      </c>
      <c r="K1213" s="2" t="s">
        <v>5332</v>
      </c>
      <c r="L1213" s="2">
        <f>IFERROR(VLOOKUP(C1213,BOTULISMO!$A$3:$C$19,3,FALSE),0)</f>
        <v>0</v>
      </c>
      <c r="M1213" s="2">
        <f>IFERROR(VLOOKUP(C1213,'LEISHMANIOSE VISCERAL'!$A$4:$C$454,3,FALSE),0)</f>
        <v>0</v>
      </c>
      <c r="N1213" s="2">
        <f>IFERROR(VLOOKUP(C1213,'LEISHMANIOSE TEGUMENTAR'!$A$4:$C$1681,3,FALSE),0)</f>
        <v>0</v>
      </c>
      <c r="O1213" s="2">
        <f>IFERROR(VLOOKUP(C1213,'FEBRE AMARELA'!$A$4:$C$38,3,FALSE),0)</f>
        <v>0</v>
      </c>
      <c r="P1213" s="2">
        <f>IFERROR(VLOOKUP(C1213,DENGUE!$A$5:$C$4097,3,FALSE),0)</f>
        <v>167</v>
      </c>
      <c r="Q1213" s="2">
        <f>IFERROR(VLOOKUP(C1213,'HEPATITE VIRAL'!$A$5:$C$3162,3,FALSE),0)</f>
        <v>0</v>
      </c>
      <c r="R1213" s="2">
        <f>IFERROR(VLOOKUP(C1213,'FEBRE MACULOSA'!$A$5:$C$181,3,FALSE),0)</f>
        <v>0</v>
      </c>
      <c r="S1213" s="2">
        <f>IFERROR(VLOOKUP(C1213,LEPTOSPIROSE!$A$5:$C$1176,3,FALSE),0)</f>
        <v>0</v>
      </c>
      <c r="T1213" s="2">
        <f>IFERROR(VLOOKUP(C1213,'DOENÇA DE CHAGAS'!$A$5:$C$100,3,FALSE),0)</f>
        <v>0</v>
      </c>
      <c r="U1213" s="2">
        <f>IFERROR(VLOOKUP(C1213,'PICADAS DE COBRAS'!$A$6:$C$4645,3,FALSE),0)</f>
        <v>20</v>
      </c>
      <c r="V1213">
        <f>IFERROR(VLOOKUP(C1213,'ZIKA VIRUS'!$A$5:$C$2399,3,FALSE),0)</f>
        <v>39</v>
      </c>
      <c r="W1213">
        <f>IFERROR(VLOOKUP(C1213,'FEBRE TIFÓIDE'!$A$5:$C$46,3,FALSE),0)</f>
        <v>0</v>
      </c>
      <c r="X1213">
        <f>IFERROR(VLOOKUP(C1213,HANTAVIROSE!$A$5:$C$153,3,FALSE),0)</f>
        <v>0</v>
      </c>
      <c r="Y1213">
        <f>IFERROR(VLOOKUP(C1213,MENINGITE!$A$5:$C$447,3,FALSE),0)</f>
        <v>0</v>
      </c>
      <c r="Z1213">
        <f>IFERROR(VLOOKUP(C1213,RAIVA!$A$5:$C$16,3,FALSE),0)</f>
        <v>0</v>
      </c>
    </row>
    <row r="1214" spans="1:26" x14ac:dyDescent="0.3">
      <c r="A1214" s="2" t="s">
        <v>2425</v>
      </c>
      <c r="B1214" s="2" t="s">
        <v>3095</v>
      </c>
      <c r="C1214" s="2">
        <v>311535</v>
      </c>
      <c r="D1214" s="2">
        <v>3115359</v>
      </c>
      <c r="E1214" s="2" t="s">
        <v>2425</v>
      </c>
      <c r="F1214" s="2" t="s">
        <v>3095</v>
      </c>
      <c r="G1214" s="2">
        <f>IFERROR(VLOOKUP(D1214,Coordenadas!$A$2:$D$5571,3,FALSE),0)</f>
        <v>-20.073399999999999</v>
      </c>
      <c r="H1214" s="2">
        <f>IFERROR(VLOOKUP(D1214,Coordenadas!$A$2:$D$5571,4,FALSE),0)</f>
        <v>-43.406100000000002</v>
      </c>
      <c r="I1214" s="2" t="s">
        <v>5325</v>
      </c>
      <c r="J1214" s="2">
        <v>4846</v>
      </c>
      <c r="K1214" s="2" t="s">
        <v>5332</v>
      </c>
      <c r="L1214" s="2">
        <f>IFERROR(VLOOKUP(C1214,BOTULISMO!$A$3:$C$19,3,FALSE),0)</f>
        <v>0</v>
      </c>
      <c r="M1214" s="2">
        <f>IFERROR(VLOOKUP(C1214,'LEISHMANIOSE VISCERAL'!$A$4:$C$454,3,FALSE),0)</f>
        <v>0</v>
      </c>
      <c r="N1214" s="2">
        <f>IFERROR(VLOOKUP(C1214,'LEISHMANIOSE TEGUMENTAR'!$A$4:$C$1681,3,FALSE),0)</f>
        <v>0</v>
      </c>
      <c r="O1214" s="2">
        <f>IFERROR(VLOOKUP(C1214,'FEBRE AMARELA'!$A$4:$C$38,3,FALSE),0)</f>
        <v>0</v>
      </c>
      <c r="P1214" s="2">
        <f>IFERROR(VLOOKUP(C1214,DENGUE!$A$5:$C$4097,3,FALSE),0)</f>
        <v>3</v>
      </c>
      <c r="Q1214" s="2">
        <f>IFERROR(VLOOKUP(C1214,'HEPATITE VIRAL'!$A$5:$C$3162,3,FALSE),0)</f>
        <v>0</v>
      </c>
      <c r="R1214" s="2">
        <f>IFERROR(VLOOKUP(C1214,'FEBRE MACULOSA'!$A$5:$C$181,3,FALSE),0)</f>
        <v>0</v>
      </c>
      <c r="S1214" s="2">
        <f>IFERROR(VLOOKUP(C1214,LEPTOSPIROSE!$A$5:$C$1176,3,FALSE),0)</f>
        <v>0</v>
      </c>
      <c r="T1214" s="2">
        <f>IFERROR(VLOOKUP(C1214,'DOENÇA DE CHAGAS'!$A$5:$C$100,3,FALSE),0)</f>
        <v>0</v>
      </c>
      <c r="U1214" s="2">
        <f>IFERROR(VLOOKUP(C1214,'PICADAS DE COBRAS'!$A$6:$C$4645,3,FALSE),0)</f>
        <v>2</v>
      </c>
      <c r="V1214">
        <f>IFERROR(VLOOKUP(C1214,'ZIKA VIRUS'!$A$5:$C$2399,3,FALSE),0)</f>
        <v>0</v>
      </c>
      <c r="W1214">
        <f>IFERROR(VLOOKUP(C1214,'FEBRE TIFÓIDE'!$A$5:$C$46,3,FALSE),0)</f>
        <v>0</v>
      </c>
      <c r="X1214">
        <f>IFERROR(VLOOKUP(C1214,HANTAVIROSE!$A$5:$C$153,3,FALSE),0)</f>
        <v>0</v>
      </c>
      <c r="Y1214">
        <f>IFERROR(VLOOKUP(C1214,MENINGITE!$A$5:$C$447,3,FALSE),0)</f>
        <v>0</v>
      </c>
      <c r="Z1214">
        <f>IFERROR(VLOOKUP(C1214,RAIVA!$A$5:$C$16,3,FALSE),0)</f>
        <v>0</v>
      </c>
    </row>
    <row r="1215" spans="1:26" x14ac:dyDescent="0.3">
      <c r="A1215" s="2" t="s">
        <v>2425</v>
      </c>
      <c r="B1215" s="2" t="s">
        <v>3094</v>
      </c>
      <c r="C1215" s="2">
        <v>311540</v>
      </c>
      <c r="D1215" s="2">
        <v>3115409</v>
      </c>
      <c r="E1215" s="2" t="s">
        <v>2425</v>
      </c>
      <c r="F1215" s="2" t="s">
        <v>3094</v>
      </c>
      <c r="G1215" s="2">
        <f>IFERROR(VLOOKUP(D1215,Coordenadas!$A$2:$D$5571,3,FALSE),0)</f>
        <v>-20.690100000000001</v>
      </c>
      <c r="H1215" s="2">
        <f>IFERROR(VLOOKUP(D1215,Coordenadas!$A$2:$D$5571,4,FALSE),0)</f>
        <v>-43.493899999999996</v>
      </c>
      <c r="I1215" s="2" t="s">
        <v>5325</v>
      </c>
      <c r="J1215" s="2">
        <v>3462</v>
      </c>
      <c r="K1215" s="2" t="s">
        <v>5332</v>
      </c>
      <c r="L1215" s="2">
        <f>IFERROR(VLOOKUP(C1215,BOTULISMO!$A$3:$C$19,3,FALSE),0)</f>
        <v>0</v>
      </c>
      <c r="M1215" s="2">
        <f>IFERROR(VLOOKUP(C1215,'LEISHMANIOSE VISCERAL'!$A$4:$C$454,3,FALSE),0)</f>
        <v>0</v>
      </c>
      <c r="N1215" s="2">
        <f>IFERROR(VLOOKUP(C1215,'LEISHMANIOSE TEGUMENTAR'!$A$4:$C$1681,3,FALSE),0)</f>
        <v>0</v>
      </c>
      <c r="O1215" s="2">
        <f>IFERROR(VLOOKUP(C1215,'FEBRE AMARELA'!$A$4:$C$38,3,FALSE),0)</f>
        <v>0</v>
      </c>
      <c r="P1215" s="2">
        <f>IFERROR(VLOOKUP(C1215,DENGUE!$A$5:$C$4097,3,FALSE),0)</f>
        <v>0</v>
      </c>
      <c r="Q1215" s="2">
        <f>IFERROR(VLOOKUP(C1215,'HEPATITE VIRAL'!$A$5:$C$3162,3,FALSE),0)</f>
        <v>0</v>
      </c>
      <c r="R1215" s="2">
        <f>IFERROR(VLOOKUP(C1215,'FEBRE MACULOSA'!$A$5:$C$181,3,FALSE),0)</f>
        <v>0</v>
      </c>
      <c r="S1215" s="2">
        <f>IFERROR(VLOOKUP(C1215,LEPTOSPIROSE!$A$5:$C$1176,3,FALSE),0)</f>
        <v>0</v>
      </c>
      <c r="T1215" s="2">
        <f>IFERROR(VLOOKUP(C1215,'DOENÇA DE CHAGAS'!$A$5:$C$100,3,FALSE),0)</f>
        <v>0</v>
      </c>
      <c r="U1215" s="2">
        <f>IFERROR(VLOOKUP(C1215,'PICADAS DE COBRAS'!$A$6:$C$4645,3,FALSE),0)</f>
        <v>8</v>
      </c>
      <c r="V1215">
        <f>IFERROR(VLOOKUP(C1215,'ZIKA VIRUS'!$A$5:$C$2399,3,FALSE),0)</f>
        <v>0</v>
      </c>
      <c r="W1215">
        <f>IFERROR(VLOOKUP(C1215,'FEBRE TIFÓIDE'!$A$5:$C$46,3,FALSE),0)</f>
        <v>0</v>
      </c>
      <c r="X1215">
        <f>IFERROR(VLOOKUP(C1215,HANTAVIROSE!$A$5:$C$153,3,FALSE),0)</f>
        <v>0</v>
      </c>
      <c r="Y1215">
        <f>IFERROR(VLOOKUP(C1215,MENINGITE!$A$5:$C$447,3,FALSE),0)</f>
        <v>0</v>
      </c>
      <c r="Z1215">
        <f>IFERROR(VLOOKUP(C1215,RAIVA!$A$5:$C$16,3,FALSE),0)</f>
        <v>0</v>
      </c>
    </row>
    <row r="1216" spans="1:26" x14ac:dyDescent="0.3">
      <c r="A1216" s="2" t="s">
        <v>3816</v>
      </c>
      <c r="B1216" s="2" t="s">
        <v>3943</v>
      </c>
      <c r="C1216" s="2">
        <v>260420</v>
      </c>
      <c r="D1216" s="2">
        <v>2604205</v>
      </c>
      <c r="E1216" s="2" t="s">
        <v>3816</v>
      </c>
      <c r="F1216" s="2" t="s">
        <v>3943</v>
      </c>
      <c r="G1216" s="2">
        <f>IFERROR(VLOOKUP(D1216,Coordenadas!$A$2:$D$5571,3,FALSE),0)</f>
        <v>-8.6750900000000009</v>
      </c>
      <c r="H1216" s="2">
        <f>IFERROR(VLOOKUP(D1216,Coordenadas!$A$2:$D$5571,4,FALSE),0)</f>
        <v>-35.702399999999997</v>
      </c>
      <c r="I1216" s="2" t="s">
        <v>5324</v>
      </c>
      <c r="J1216" s="2">
        <v>37820</v>
      </c>
      <c r="K1216" s="2" t="s">
        <v>5330</v>
      </c>
      <c r="L1216" s="2">
        <f>IFERROR(VLOOKUP(C1216,BOTULISMO!$A$3:$C$19,3,FALSE),0)</f>
        <v>0</v>
      </c>
      <c r="M1216" s="2">
        <f>IFERROR(VLOOKUP(C1216,'LEISHMANIOSE VISCERAL'!$A$4:$C$454,3,FALSE),0)</f>
        <v>0</v>
      </c>
      <c r="N1216" s="2">
        <f>IFERROR(VLOOKUP(C1216,'LEISHMANIOSE TEGUMENTAR'!$A$4:$C$1681,3,FALSE),0)</f>
        <v>5</v>
      </c>
      <c r="O1216" s="2">
        <f>IFERROR(VLOOKUP(C1216,'FEBRE AMARELA'!$A$4:$C$38,3,FALSE),0)</f>
        <v>0</v>
      </c>
      <c r="P1216" s="2">
        <f>IFERROR(VLOOKUP(C1216,DENGUE!$A$5:$C$4097,3,FALSE),0)</f>
        <v>0</v>
      </c>
      <c r="Q1216" s="2">
        <f>IFERROR(VLOOKUP(C1216,'HEPATITE VIRAL'!$A$5:$C$3162,3,FALSE),0)</f>
        <v>0</v>
      </c>
      <c r="R1216" s="2">
        <f>IFERROR(VLOOKUP(C1216,'FEBRE MACULOSA'!$A$5:$C$181,3,FALSE),0)</f>
        <v>0</v>
      </c>
      <c r="S1216" s="2">
        <f>IFERROR(VLOOKUP(C1216,LEPTOSPIROSE!$A$5:$C$1176,3,FALSE),0)</f>
        <v>0</v>
      </c>
      <c r="T1216" s="2">
        <f>IFERROR(VLOOKUP(C1216,'DOENÇA DE CHAGAS'!$A$5:$C$100,3,FALSE),0)</f>
        <v>0</v>
      </c>
      <c r="U1216" s="2">
        <f>IFERROR(VLOOKUP(C1216,'PICADAS DE COBRAS'!$A$6:$C$4645,3,FALSE),0)</f>
        <v>121</v>
      </c>
      <c r="V1216">
        <f>IFERROR(VLOOKUP(C1216,'ZIKA VIRUS'!$A$5:$C$2399,3,FALSE),0)</f>
        <v>2</v>
      </c>
      <c r="W1216">
        <f>IFERROR(VLOOKUP(C1216,'FEBRE TIFÓIDE'!$A$5:$C$46,3,FALSE),0)</f>
        <v>0</v>
      </c>
      <c r="X1216">
        <f>IFERROR(VLOOKUP(C1216,HANTAVIROSE!$A$5:$C$153,3,FALSE),0)</f>
        <v>0</v>
      </c>
      <c r="Y1216">
        <f>IFERROR(VLOOKUP(C1216,MENINGITE!$A$5:$C$447,3,FALSE),0)</f>
        <v>0</v>
      </c>
      <c r="Z1216">
        <f>IFERROR(VLOOKUP(C1216,RAIVA!$A$5:$C$16,3,FALSE),0)</f>
        <v>0</v>
      </c>
    </row>
    <row r="1217" spans="1:26" x14ac:dyDescent="0.3">
      <c r="A1217" s="2" t="s">
        <v>1637</v>
      </c>
      <c r="B1217" s="2" t="s">
        <v>2132</v>
      </c>
      <c r="C1217" s="2">
        <v>351120</v>
      </c>
      <c r="D1217" s="2">
        <v>3511201</v>
      </c>
      <c r="E1217" s="2" t="s">
        <v>1637</v>
      </c>
      <c r="F1217" s="2" t="s">
        <v>2132</v>
      </c>
      <c r="G1217" s="2">
        <f>IFERROR(VLOOKUP(D1217,Coordenadas!$A$2:$D$5571,3,FALSE),0)</f>
        <v>-21.0519</v>
      </c>
      <c r="H1217" s="2">
        <f>IFERROR(VLOOKUP(D1217,Coordenadas!$A$2:$D$5571,4,FALSE),0)</f>
        <v>-49.061599999999999</v>
      </c>
      <c r="I1217" s="2" t="s">
        <v>5325</v>
      </c>
      <c r="J1217" s="2">
        <v>7127</v>
      </c>
      <c r="K1217" s="2" t="s">
        <v>5332</v>
      </c>
      <c r="L1217" s="2">
        <f>IFERROR(VLOOKUP(C1217,BOTULISMO!$A$3:$C$19,3,FALSE),0)</f>
        <v>0</v>
      </c>
      <c r="M1217" s="2">
        <f>IFERROR(VLOOKUP(C1217,'LEISHMANIOSE VISCERAL'!$A$4:$C$454,3,FALSE),0)</f>
        <v>0</v>
      </c>
      <c r="N1217" s="2">
        <f>IFERROR(VLOOKUP(C1217,'LEISHMANIOSE TEGUMENTAR'!$A$4:$C$1681,3,FALSE),0)</f>
        <v>0</v>
      </c>
      <c r="O1217" s="2">
        <f>IFERROR(VLOOKUP(C1217,'FEBRE AMARELA'!$A$4:$C$38,3,FALSE),0)</f>
        <v>0</v>
      </c>
      <c r="P1217" s="2">
        <f>IFERROR(VLOOKUP(C1217,DENGUE!$A$5:$C$4097,3,FALSE),0)</f>
        <v>20</v>
      </c>
      <c r="Q1217" s="2">
        <f>IFERROR(VLOOKUP(C1217,'HEPATITE VIRAL'!$A$5:$C$3162,3,FALSE),0)</f>
        <v>0</v>
      </c>
      <c r="R1217" s="2">
        <f>IFERROR(VLOOKUP(C1217,'FEBRE MACULOSA'!$A$5:$C$181,3,FALSE),0)</f>
        <v>0</v>
      </c>
      <c r="S1217" s="2">
        <f>IFERROR(VLOOKUP(C1217,LEPTOSPIROSE!$A$5:$C$1176,3,FALSE),0)</f>
        <v>0</v>
      </c>
      <c r="T1217" s="2">
        <f>IFERROR(VLOOKUP(C1217,'DOENÇA DE CHAGAS'!$A$5:$C$100,3,FALSE),0)</f>
        <v>0</v>
      </c>
      <c r="U1217" s="2">
        <f>IFERROR(VLOOKUP(C1217,'PICADAS DE COBRAS'!$A$6:$C$4645,3,FALSE),0)</f>
        <v>4</v>
      </c>
      <c r="V1217">
        <f>IFERROR(VLOOKUP(C1217,'ZIKA VIRUS'!$A$5:$C$2399,3,FALSE),0)</f>
        <v>0</v>
      </c>
      <c r="W1217">
        <f>IFERROR(VLOOKUP(C1217,'FEBRE TIFÓIDE'!$A$5:$C$46,3,FALSE),0)</f>
        <v>0</v>
      </c>
      <c r="X1217">
        <f>IFERROR(VLOOKUP(C1217,HANTAVIROSE!$A$5:$C$153,3,FALSE),0)</f>
        <v>0</v>
      </c>
      <c r="Y1217">
        <f>IFERROR(VLOOKUP(C1217,MENINGITE!$A$5:$C$447,3,FALSE),0)</f>
        <v>0</v>
      </c>
      <c r="Z1217">
        <f>IFERROR(VLOOKUP(C1217,RAIVA!$A$5:$C$16,3,FALSE),0)</f>
        <v>0</v>
      </c>
    </row>
    <row r="1218" spans="1:26" x14ac:dyDescent="0.3">
      <c r="A1218" s="2" t="s">
        <v>3988</v>
      </c>
      <c r="B1218" s="2" t="s">
        <v>4131</v>
      </c>
      <c r="C1218" s="2">
        <v>250420</v>
      </c>
      <c r="D1218" s="2">
        <v>2504207</v>
      </c>
      <c r="E1218" s="2" t="s">
        <v>3988</v>
      </c>
      <c r="F1218" s="2" t="s">
        <v>4131</v>
      </c>
      <c r="G1218" s="2">
        <f>IFERROR(VLOOKUP(D1218,Coordenadas!$A$2:$D$5571,3,FALSE),0)</f>
        <v>-7.1200799999999997</v>
      </c>
      <c r="H1218" s="2">
        <f>IFERROR(VLOOKUP(D1218,Coordenadas!$A$2:$D$5571,4,FALSE),0)</f>
        <v>-37.606400000000001</v>
      </c>
      <c r="I1218" s="2" t="s">
        <v>5324</v>
      </c>
      <c r="J1218" s="2">
        <v>4812</v>
      </c>
      <c r="K1218" s="2" t="s">
        <v>5332</v>
      </c>
      <c r="L1218" s="2">
        <f>IFERROR(VLOOKUP(C1218,BOTULISMO!$A$3:$C$19,3,FALSE),0)</f>
        <v>0</v>
      </c>
      <c r="M1218" s="2">
        <f>IFERROR(VLOOKUP(C1218,'LEISHMANIOSE VISCERAL'!$A$4:$C$454,3,FALSE),0)</f>
        <v>0</v>
      </c>
      <c r="N1218" s="2">
        <f>IFERROR(VLOOKUP(C1218,'LEISHMANIOSE TEGUMENTAR'!$A$4:$C$1681,3,FALSE),0)</f>
        <v>0</v>
      </c>
      <c r="O1218" s="2">
        <f>IFERROR(VLOOKUP(C1218,'FEBRE AMARELA'!$A$4:$C$38,3,FALSE),0)</f>
        <v>0</v>
      </c>
      <c r="P1218" s="2">
        <f>IFERROR(VLOOKUP(C1218,DENGUE!$A$5:$C$4097,3,FALSE),0)</f>
        <v>1</v>
      </c>
      <c r="Q1218" s="2">
        <f>IFERROR(VLOOKUP(C1218,'HEPATITE VIRAL'!$A$5:$C$3162,3,FALSE),0)</f>
        <v>0</v>
      </c>
      <c r="R1218" s="2">
        <f>IFERROR(VLOOKUP(C1218,'FEBRE MACULOSA'!$A$5:$C$181,3,FALSE),0)</f>
        <v>0</v>
      </c>
      <c r="S1218" s="2">
        <f>IFERROR(VLOOKUP(C1218,LEPTOSPIROSE!$A$5:$C$1176,3,FALSE),0)</f>
        <v>0</v>
      </c>
      <c r="T1218" s="2">
        <f>IFERROR(VLOOKUP(C1218,'DOENÇA DE CHAGAS'!$A$5:$C$100,3,FALSE),0)</f>
        <v>0</v>
      </c>
      <c r="U1218" s="2">
        <f>IFERROR(VLOOKUP(C1218,'PICADAS DE COBRAS'!$A$6:$C$4645,3,FALSE),0)</f>
        <v>0</v>
      </c>
      <c r="V1218">
        <f>IFERROR(VLOOKUP(C1218,'ZIKA VIRUS'!$A$5:$C$2399,3,FALSE),0)</f>
        <v>0</v>
      </c>
      <c r="W1218">
        <f>IFERROR(VLOOKUP(C1218,'FEBRE TIFÓIDE'!$A$5:$C$46,3,FALSE),0)</f>
        <v>0</v>
      </c>
      <c r="X1218">
        <f>IFERROR(VLOOKUP(C1218,HANTAVIROSE!$A$5:$C$153,3,FALSE),0)</f>
        <v>0</v>
      </c>
      <c r="Y1218">
        <f>IFERROR(VLOOKUP(C1218,MENINGITE!$A$5:$C$447,3,FALSE),0)</f>
        <v>0</v>
      </c>
      <c r="Z1218">
        <f>IFERROR(VLOOKUP(C1218,RAIVA!$A$5:$C$16,3,FALSE),0)</f>
        <v>0</v>
      </c>
    </row>
    <row r="1219" spans="1:26" x14ac:dyDescent="0.3">
      <c r="A1219" s="2" t="s">
        <v>3257</v>
      </c>
      <c r="B1219" s="2" t="s">
        <v>3565</v>
      </c>
      <c r="C1219" s="2">
        <v>290740</v>
      </c>
      <c r="D1219" s="2">
        <v>2907400</v>
      </c>
      <c r="E1219" s="2" t="s">
        <v>3257</v>
      </c>
      <c r="F1219" s="2" t="s">
        <v>3565</v>
      </c>
      <c r="G1219" s="2">
        <f>IFERROR(VLOOKUP(D1219,Coordenadas!$A$2:$D$5571,3,FALSE),0)</f>
        <v>-12.31</v>
      </c>
      <c r="H1219" s="2">
        <f>IFERROR(VLOOKUP(D1219,Coordenadas!$A$2:$D$5571,4,FALSE),0)</f>
        <v>-44.864800000000002</v>
      </c>
      <c r="I1219" s="2" t="s">
        <v>5324</v>
      </c>
      <c r="J1219" s="2">
        <v>2612</v>
      </c>
      <c r="K1219" s="2" t="s">
        <v>5332</v>
      </c>
      <c r="L1219" s="2">
        <f>IFERROR(VLOOKUP(C1219,BOTULISMO!$A$3:$C$19,3,FALSE),0)</f>
        <v>0</v>
      </c>
      <c r="M1219" s="2">
        <f>IFERROR(VLOOKUP(C1219,'LEISHMANIOSE VISCERAL'!$A$4:$C$454,3,FALSE),0)</f>
        <v>0</v>
      </c>
      <c r="N1219" s="2">
        <f>IFERROR(VLOOKUP(C1219,'LEISHMANIOSE TEGUMENTAR'!$A$4:$C$1681,3,FALSE),0)</f>
        <v>1</v>
      </c>
      <c r="O1219" s="2">
        <f>IFERROR(VLOOKUP(C1219,'FEBRE AMARELA'!$A$4:$C$38,3,FALSE),0)</f>
        <v>0</v>
      </c>
      <c r="P1219" s="2">
        <f>IFERROR(VLOOKUP(C1219,DENGUE!$A$5:$C$4097,3,FALSE),0)</f>
        <v>0</v>
      </c>
      <c r="Q1219" s="2">
        <f>IFERROR(VLOOKUP(C1219,'HEPATITE VIRAL'!$A$5:$C$3162,3,FALSE),0)</f>
        <v>0</v>
      </c>
      <c r="R1219" s="2">
        <f>IFERROR(VLOOKUP(C1219,'FEBRE MACULOSA'!$A$5:$C$181,3,FALSE),0)</f>
        <v>0</v>
      </c>
      <c r="S1219" s="2">
        <f>IFERROR(VLOOKUP(C1219,LEPTOSPIROSE!$A$5:$C$1176,3,FALSE),0)</f>
        <v>0</v>
      </c>
      <c r="T1219" s="2">
        <f>IFERROR(VLOOKUP(C1219,'DOENÇA DE CHAGAS'!$A$5:$C$100,3,FALSE),0)</f>
        <v>0</v>
      </c>
      <c r="U1219" s="2">
        <f>IFERROR(VLOOKUP(C1219,'PICADAS DE COBRAS'!$A$6:$C$4645,3,FALSE),0)</f>
        <v>13</v>
      </c>
      <c r="V1219">
        <f>IFERROR(VLOOKUP(C1219,'ZIKA VIRUS'!$A$5:$C$2399,3,FALSE),0)</f>
        <v>1</v>
      </c>
      <c r="W1219">
        <f>IFERROR(VLOOKUP(C1219,'FEBRE TIFÓIDE'!$A$5:$C$46,3,FALSE),0)</f>
        <v>0</v>
      </c>
      <c r="X1219">
        <f>IFERROR(VLOOKUP(C1219,HANTAVIROSE!$A$5:$C$153,3,FALSE),0)</f>
        <v>0</v>
      </c>
      <c r="Y1219">
        <f>IFERROR(VLOOKUP(C1219,MENINGITE!$A$5:$C$447,3,FALSE),0)</f>
        <v>0</v>
      </c>
      <c r="Z1219">
        <f>IFERROR(VLOOKUP(C1219,RAIVA!$A$5:$C$16,3,FALSE),0)</f>
        <v>0</v>
      </c>
    </row>
    <row r="1220" spans="1:26" x14ac:dyDescent="0.3">
      <c r="A1220" s="2" t="s">
        <v>3988</v>
      </c>
      <c r="B1220" s="2" t="s">
        <v>4130</v>
      </c>
      <c r="C1220" s="2">
        <v>250430</v>
      </c>
      <c r="D1220" s="2">
        <v>2504306</v>
      </c>
      <c r="E1220" s="2" t="s">
        <v>3988</v>
      </c>
      <c r="F1220" s="2" t="s">
        <v>4130</v>
      </c>
      <c r="G1220" s="2">
        <f>IFERROR(VLOOKUP(D1220,Coordenadas!$A$2:$D$5571,3,FALSE),0)</f>
        <v>-6.3406200000000004</v>
      </c>
      <c r="H1220" s="2">
        <f>IFERROR(VLOOKUP(D1220,Coordenadas!$A$2:$D$5571,4,FALSE),0)</f>
        <v>-37.747</v>
      </c>
      <c r="I1220" s="2" t="s">
        <v>5324</v>
      </c>
      <c r="J1220" s="2">
        <v>28759</v>
      </c>
      <c r="K1220" s="2" t="s">
        <v>5330</v>
      </c>
      <c r="L1220" s="2">
        <f>IFERROR(VLOOKUP(C1220,BOTULISMO!$A$3:$C$19,3,FALSE),0)</f>
        <v>0</v>
      </c>
      <c r="M1220" s="2">
        <f>IFERROR(VLOOKUP(C1220,'LEISHMANIOSE VISCERAL'!$A$4:$C$454,3,FALSE),0)</f>
        <v>1</v>
      </c>
      <c r="N1220" s="2">
        <f>IFERROR(VLOOKUP(C1220,'LEISHMANIOSE TEGUMENTAR'!$A$4:$C$1681,3,FALSE),0)</f>
        <v>0</v>
      </c>
      <c r="O1220" s="2">
        <f>IFERROR(VLOOKUP(C1220,'FEBRE AMARELA'!$A$4:$C$38,3,FALSE),0)</f>
        <v>0</v>
      </c>
      <c r="P1220" s="2">
        <f>IFERROR(VLOOKUP(C1220,DENGUE!$A$5:$C$4097,3,FALSE),0)</f>
        <v>11</v>
      </c>
      <c r="Q1220" s="2">
        <f>IFERROR(VLOOKUP(C1220,'HEPATITE VIRAL'!$A$5:$C$3162,3,FALSE),0)</f>
        <v>0</v>
      </c>
      <c r="R1220" s="2">
        <f>IFERROR(VLOOKUP(C1220,'FEBRE MACULOSA'!$A$5:$C$181,3,FALSE),0)</f>
        <v>0</v>
      </c>
      <c r="S1220" s="2">
        <f>IFERROR(VLOOKUP(C1220,LEPTOSPIROSE!$A$5:$C$1176,3,FALSE),0)</f>
        <v>0</v>
      </c>
      <c r="T1220" s="2">
        <f>IFERROR(VLOOKUP(C1220,'DOENÇA DE CHAGAS'!$A$5:$C$100,3,FALSE),0)</f>
        <v>0</v>
      </c>
      <c r="U1220" s="2">
        <f>IFERROR(VLOOKUP(C1220,'PICADAS DE COBRAS'!$A$6:$C$4645,3,FALSE),0)</f>
        <v>109</v>
      </c>
      <c r="V1220">
        <f>IFERROR(VLOOKUP(C1220,'ZIKA VIRUS'!$A$5:$C$2399,3,FALSE),0)</f>
        <v>3</v>
      </c>
      <c r="W1220">
        <f>IFERROR(VLOOKUP(C1220,'FEBRE TIFÓIDE'!$A$5:$C$46,3,FALSE),0)</f>
        <v>0</v>
      </c>
      <c r="X1220">
        <f>IFERROR(VLOOKUP(C1220,HANTAVIROSE!$A$5:$C$153,3,FALSE),0)</f>
        <v>0</v>
      </c>
      <c r="Y1220">
        <f>IFERROR(VLOOKUP(C1220,MENINGITE!$A$5:$C$447,3,FALSE),0)</f>
        <v>0</v>
      </c>
      <c r="Z1220">
        <f>IFERROR(VLOOKUP(C1220,RAIVA!$A$5:$C$16,3,FALSE),0)</f>
        <v>0</v>
      </c>
    </row>
    <row r="1221" spans="1:26" x14ac:dyDescent="0.3">
      <c r="A1221" s="2" t="s">
        <v>3257</v>
      </c>
      <c r="B1221" s="2" t="s">
        <v>3564</v>
      </c>
      <c r="C1221" s="2">
        <v>290750</v>
      </c>
      <c r="D1221" s="2">
        <v>2907509</v>
      </c>
      <c r="E1221" s="2" t="s">
        <v>3257</v>
      </c>
      <c r="F1221" s="2" t="s">
        <v>3564</v>
      </c>
      <c r="G1221" s="2">
        <f>IFERROR(VLOOKUP(D1221,Coordenadas!$A$2:$D$5571,3,FALSE),0)</f>
        <v>-12.3513</v>
      </c>
      <c r="H1221" s="2">
        <f>IFERROR(VLOOKUP(D1221,Coordenadas!$A$2:$D$5571,4,FALSE),0)</f>
        <v>-38.379100000000001</v>
      </c>
      <c r="I1221" s="2" t="s">
        <v>5324</v>
      </c>
      <c r="J1221" s="2">
        <v>51077</v>
      </c>
      <c r="K1221" s="2" t="s">
        <v>5331</v>
      </c>
      <c r="L1221" s="2">
        <f>IFERROR(VLOOKUP(C1221,BOTULISMO!$A$3:$C$19,3,FALSE),0)</f>
        <v>0</v>
      </c>
      <c r="M1221" s="2">
        <f>IFERROR(VLOOKUP(C1221,'LEISHMANIOSE VISCERAL'!$A$4:$C$454,3,FALSE),0)</f>
        <v>0</v>
      </c>
      <c r="N1221" s="2">
        <f>IFERROR(VLOOKUP(C1221,'LEISHMANIOSE TEGUMENTAR'!$A$4:$C$1681,3,FALSE),0)</f>
        <v>0</v>
      </c>
      <c r="O1221" s="2">
        <f>IFERROR(VLOOKUP(C1221,'FEBRE AMARELA'!$A$4:$C$38,3,FALSE),0)</f>
        <v>0</v>
      </c>
      <c r="P1221" s="2">
        <f>IFERROR(VLOOKUP(C1221,DENGUE!$A$5:$C$4097,3,FALSE),0)</f>
        <v>161</v>
      </c>
      <c r="Q1221" s="2">
        <f>IFERROR(VLOOKUP(C1221,'HEPATITE VIRAL'!$A$5:$C$3162,3,FALSE),0)</f>
        <v>1</v>
      </c>
      <c r="R1221" s="2">
        <f>IFERROR(VLOOKUP(C1221,'FEBRE MACULOSA'!$A$5:$C$181,3,FALSE),0)</f>
        <v>0</v>
      </c>
      <c r="S1221" s="2">
        <f>IFERROR(VLOOKUP(C1221,LEPTOSPIROSE!$A$5:$C$1176,3,FALSE),0)</f>
        <v>0</v>
      </c>
      <c r="T1221" s="2">
        <f>IFERROR(VLOOKUP(C1221,'DOENÇA DE CHAGAS'!$A$5:$C$100,3,FALSE),0)</f>
        <v>0</v>
      </c>
      <c r="U1221" s="2">
        <f>IFERROR(VLOOKUP(C1221,'PICADAS DE COBRAS'!$A$6:$C$4645,3,FALSE),0)</f>
        <v>106</v>
      </c>
      <c r="V1221">
        <f>IFERROR(VLOOKUP(C1221,'ZIKA VIRUS'!$A$5:$C$2399,3,FALSE),0)</f>
        <v>105</v>
      </c>
      <c r="W1221">
        <f>IFERROR(VLOOKUP(C1221,'FEBRE TIFÓIDE'!$A$5:$C$46,3,FALSE),0)</f>
        <v>0</v>
      </c>
      <c r="X1221">
        <f>IFERROR(VLOOKUP(C1221,HANTAVIROSE!$A$5:$C$153,3,FALSE),0)</f>
        <v>0</v>
      </c>
      <c r="Y1221">
        <f>IFERROR(VLOOKUP(C1221,MENINGITE!$A$5:$C$447,3,FALSE),0)</f>
        <v>0</v>
      </c>
      <c r="Z1221">
        <f>IFERROR(VLOOKUP(C1221,RAIVA!$A$5:$C$16,3,FALSE),0)</f>
        <v>0</v>
      </c>
    </row>
    <row r="1222" spans="1:26" x14ac:dyDescent="0.3">
      <c r="A1222" s="2" t="s">
        <v>470</v>
      </c>
      <c r="B1222" s="2" t="s">
        <v>871</v>
      </c>
      <c r="C1222" s="2">
        <v>430500</v>
      </c>
      <c r="D1222" s="2">
        <v>4305009</v>
      </c>
      <c r="E1222" s="2" t="s">
        <v>470</v>
      </c>
      <c r="F1222" s="2" t="s">
        <v>871</v>
      </c>
      <c r="G1222" s="2">
        <f>IFERROR(VLOOKUP(D1222,Coordenadas!$A$2:$D$5571,3,FALSE),0)</f>
        <v>-28.255400000000002</v>
      </c>
      <c r="H1222" s="2">
        <f>IFERROR(VLOOKUP(D1222,Coordenadas!$A$2:$D$5571,4,FALSE),0)</f>
        <v>-54.013199999999998</v>
      </c>
      <c r="I1222" s="2" t="s">
        <v>5326</v>
      </c>
      <c r="J1222" s="2">
        <v>9323</v>
      </c>
      <c r="K1222" s="2" t="s">
        <v>5332</v>
      </c>
      <c r="L1222" s="2">
        <f>IFERROR(VLOOKUP(C1222,BOTULISMO!$A$3:$C$19,3,FALSE),0)</f>
        <v>0</v>
      </c>
      <c r="M1222" s="2">
        <f>IFERROR(VLOOKUP(C1222,'LEISHMANIOSE VISCERAL'!$A$4:$C$454,3,FALSE),0)</f>
        <v>0</v>
      </c>
      <c r="N1222" s="2">
        <f>IFERROR(VLOOKUP(C1222,'LEISHMANIOSE TEGUMENTAR'!$A$4:$C$1681,3,FALSE),0)</f>
        <v>0</v>
      </c>
      <c r="O1222" s="2">
        <f>IFERROR(VLOOKUP(C1222,'FEBRE AMARELA'!$A$4:$C$38,3,FALSE),0)</f>
        <v>0</v>
      </c>
      <c r="P1222" s="2">
        <f>IFERROR(VLOOKUP(C1222,DENGUE!$A$5:$C$4097,3,FALSE),0)</f>
        <v>1</v>
      </c>
      <c r="Q1222" s="2">
        <f>IFERROR(VLOOKUP(C1222,'HEPATITE VIRAL'!$A$5:$C$3162,3,FALSE),0)</f>
        <v>5</v>
      </c>
      <c r="R1222" s="2">
        <f>IFERROR(VLOOKUP(C1222,'FEBRE MACULOSA'!$A$5:$C$181,3,FALSE),0)</f>
        <v>0</v>
      </c>
      <c r="S1222" s="2">
        <f>IFERROR(VLOOKUP(C1222,LEPTOSPIROSE!$A$5:$C$1176,3,FALSE),0)</f>
        <v>5</v>
      </c>
      <c r="T1222" s="2">
        <f>IFERROR(VLOOKUP(C1222,'DOENÇA DE CHAGAS'!$A$5:$C$100,3,FALSE),0)</f>
        <v>0</v>
      </c>
      <c r="U1222" s="2">
        <f>IFERROR(VLOOKUP(C1222,'PICADAS DE COBRAS'!$A$6:$C$4645,3,FALSE),0)</f>
        <v>40</v>
      </c>
      <c r="V1222">
        <f>IFERROR(VLOOKUP(C1222,'ZIKA VIRUS'!$A$5:$C$2399,3,FALSE),0)</f>
        <v>0</v>
      </c>
      <c r="W1222">
        <f>IFERROR(VLOOKUP(C1222,'FEBRE TIFÓIDE'!$A$5:$C$46,3,FALSE),0)</f>
        <v>0</v>
      </c>
      <c r="X1222">
        <f>IFERROR(VLOOKUP(C1222,HANTAVIROSE!$A$5:$C$153,3,FALSE),0)</f>
        <v>0</v>
      </c>
      <c r="Y1222">
        <f>IFERROR(VLOOKUP(C1222,MENINGITE!$A$5:$C$447,3,FALSE),0)</f>
        <v>0</v>
      </c>
      <c r="Z1222">
        <f>IFERROR(VLOOKUP(C1222,RAIVA!$A$5:$C$16,3,FALSE),0)</f>
        <v>0</v>
      </c>
    </row>
    <row r="1223" spans="1:26" x14ac:dyDescent="0.3">
      <c r="A1223" s="2" t="s">
        <v>2425</v>
      </c>
      <c r="B1223" s="2" t="s">
        <v>3093</v>
      </c>
      <c r="C1223" s="2">
        <v>311545</v>
      </c>
      <c r="D1223" s="2">
        <v>3115458</v>
      </c>
      <c r="E1223" s="2" t="s">
        <v>2425</v>
      </c>
      <c r="F1223" s="2" t="s">
        <v>3093</v>
      </c>
      <c r="G1223" s="2">
        <f>IFERROR(VLOOKUP(D1223,Coordenadas!$A$2:$D$5571,3,FALSE),0)</f>
        <v>-17.3018</v>
      </c>
      <c r="H1223" s="2">
        <f>IFERROR(VLOOKUP(D1223,Coordenadas!$A$2:$D$5571,4,FALSE),0)</f>
        <v>-41.5276</v>
      </c>
      <c r="I1223" s="2" t="s">
        <v>5325</v>
      </c>
      <c r="J1223" s="2">
        <v>6708</v>
      </c>
      <c r="K1223" s="2" t="s">
        <v>5332</v>
      </c>
      <c r="L1223" s="2">
        <f>IFERROR(VLOOKUP(C1223,BOTULISMO!$A$3:$C$19,3,FALSE),0)</f>
        <v>0</v>
      </c>
      <c r="M1223" s="2">
        <f>IFERROR(VLOOKUP(C1223,'LEISHMANIOSE VISCERAL'!$A$4:$C$454,3,FALSE),0)</f>
        <v>0</v>
      </c>
      <c r="N1223" s="2">
        <f>IFERROR(VLOOKUP(C1223,'LEISHMANIOSE TEGUMENTAR'!$A$4:$C$1681,3,FALSE),0)</f>
        <v>1</v>
      </c>
      <c r="O1223" s="2">
        <f>IFERROR(VLOOKUP(C1223,'FEBRE AMARELA'!$A$4:$C$38,3,FALSE),0)</f>
        <v>0</v>
      </c>
      <c r="P1223" s="2">
        <f>IFERROR(VLOOKUP(C1223,DENGUE!$A$5:$C$4097,3,FALSE),0)</f>
        <v>18</v>
      </c>
      <c r="Q1223" s="2">
        <f>IFERROR(VLOOKUP(C1223,'HEPATITE VIRAL'!$A$5:$C$3162,3,FALSE),0)</f>
        <v>5</v>
      </c>
      <c r="R1223" s="2">
        <f>IFERROR(VLOOKUP(C1223,'FEBRE MACULOSA'!$A$5:$C$181,3,FALSE),0)</f>
        <v>0</v>
      </c>
      <c r="S1223" s="2">
        <f>IFERROR(VLOOKUP(C1223,LEPTOSPIROSE!$A$5:$C$1176,3,FALSE),0)</f>
        <v>0</v>
      </c>
      <c r="T1223" s="2">
        <f>IFERROR(VLOOKUP(C1223,'DOENÇA DE CHAGAS'!$A$5:$C$100,3,FALSE),0)</f>
        <v>0</v>
      </c>
      <c r="U1223" s="2">
        <f>IFERROR(VLOOKUP(C1223,'PICADAS DE COBRAS'!$A$6:$C$4645,3,FALSE),0)</f>
        <v>9</v>
      </c>
      <c r="V1223">
        <f>IFERROR(VLOOKUP(C1223,'ZIKA VIRUS'!$A$5:$C$2399,3,FALSE),0)</f>
        <v>0</v>
      </c>
      <c r="W1223">
        <f>IFERROR(VLOOKUP(C1223,'FEBRE TIFÓIDE'!$A$5:$C$46,3,FALSE),0)</f>
        <v>0</v>
      </c>
      <c r="X1223">
        <f>IFERROR(VLOOKUP(C1223,HANTAVIROSE!$A$5:$C$153,3,FALSE),0)</f>
        <v>0</v>
      </c>
      <c r="Y1223">
        <f>IFERROR(VLOOKUP(C1223,MENINGITE!$A$5:$C$447,3,FALSE),0)</f>
        <v>0</v>
      </c>
      <c r="Z1223">
        <f>IFERROR(VLOOKUP(C1223,RAIVA!$A$5:$C$16,3,FALSE),0)</f>
        <v>0</v>
      </c>
    </row>
    <row r="1224" spans="1:26" x14ac:dyDescent="0.3">
      <c r="A1224" s="2" t="s">
        <v>4319</v>
      </c>
      <c r="B1224" s="2" t="s">
        <v>4448</v>
      </c>
      <c r="C1224" s="2">
        <v>230365</v>
      </c>
      <c r="D1224" s="2">
        <v>2303659</v>
      </c>
      <c r="E1224" s="2" t="s">
        <v>4319</v>
      </c>
      <c r="F1224" s="2" t="s">
        <v>4448</v>
      </c>
      <c r="G1224" s="2">
        <f>IFERROR(VLOOKUP(D1224,Coordenadas!$A$2:$D$5571,3,FALSE),0)</f>
        <v>-4.6433600000000004</v>
      </c>
      <c r="H1224" s="2">
        <f>IFERROR(VLOOKUP(D1224,Coordenadas!$A$2:$D$5571,4,FALSE),0)</f>
        <v>-40.200000000000003</v>
      </c>
      <c r="I1224" s="2" t="s">
        <v>5324</v>
      </c>
      <c r="J1224" s="2">
        <v>9952</v>
      </c>
      <c r="K1224" s="2" t="s">
        <v>5332</v>
      </c>
      <c r="L1224" s="2">
        <f>IFERROR(VLOOKUP(C1224,BOTULISMO!$A$3:$C$19,3,FALSE),0)</f>
        <v>0</v>
      </c>
      <c r="M1224" s="2">
        <f>IFERROR(VLOOKUP(C1224,'LEISHMANIOSE VISCERAL'!$A$4:$C$454,3,FALSE),0)</f>
        <v>0</v>
      </c>
      <c r="N1224" s="2">
        <f>IFERROR(VLOOKUP(C1224,'LEISHMANIOSE TEGUMENTAR'!$A$4:$C$1681,3,FALSE),0)</f>
        <v>0</v>
      </c>
      <c r="O1224" s="2">
        <f>IFERROR(VLOOKUP(C1224,'FEBRE AMARELA'!$A$4:$C$38,3,FALSE),0)</f>
        <v>0</v>
      </c>
      <c r="P1224" s="2">
        <f>IFERROR(VLOOKUP(C1224,DENGUE!$A$5:$C$4097,3,FALSE),0)</f>
        <v>0</v>
      </c>
      <c r="Q1224" s="2">
        <f>IFERROR(VLOOKUP(C1224,'HEPATITE VIRAL'!$A$5:$C$3162,3,FALSE),0)</f>
        <v>2</v>
      </c>
      <c r="R1224" s="2">
        <f>IFERROR(VLOOKUP(C1224,'FEBRE MACULOSA'!$A$5:$C$181,3,FALSE),0)</f>
        <v>0</v>
      </c>
      <c r="S1224" s="2">
        <f>IFERROR(VLOOKUP(C1224,LEPTOSPIROSE!$A$5:$C$1176,3,FALSE),0)</f>
        <v>0</v>
      </c>
      <c r="T1224" s="2">
        <f>IFERROR(VLOOKUP(C1224,'DOENÇA DE CHAGAS'!$A$5:$C$100,3,FALSE),0)</f>
        <v>0</v>
      </c>
      <c r="U1224" s="2">
        <f>IFERROR(VLOOKUP(C1224,'PICADAS DE COBRAS'!$A$6:$C$4645,3,FALSE),0)</f>
        <v>5</v>
      </c>
      <c r="V1224">
        <f>IFERROR(VLOOKUP(C1224,'ZIKA VIRUS'!$A$5:$C$2399,3,FALSE),0)</f>
        <v>0</v>
      </c>
      <c r="W1224">
        <f>IFERROR(VLOOKUP(C1224,'FEBRE TIFÓIDE'!$A$5:$C$46,3,FALSE),0)</f>
        <v>0</v>
      </c>
      <c r="X1224">
        <f>IFERROR(VLOOKUP(C1224,HANTAVIROSE!$A$5:$C$153,3,FALSE),0)</f>
        <v>0</v>
      </c>
      <c r="Y1224">
        <f>IFERROR(VLOOKUP(C1224,MENINGITE!$A$5:$C$447,3,FALSE),0)</f>
        <v>0</v>
      </c>
      <c r="Z1224">
        <f>IFERROR(VLOOKUP(C1224,RAIVA!$A$5:$C$16,3,FALSE),0)</f>
        <v>0</v>
      </c>
    </row>
    <row r="1225" spans="1:26" x14ac:dyDescent="0.3">
      <c r="A1225" s="2" t="s">
        <v>3</v>
      </c>
      <c r="B1225" s="2" t="s">
        <v>189</v>
      </c>
      <c r="C1225" s="2">
        <v>520520</v>
      </c>
      <c r="D1225" s="2">
        <v>5205208</v>
      </c>
      <c r="E1225" s="2" t="s">
        <v>3</v>
      </c>
      <c r="F1225" s="2" t="s">
        <v>189</v>
      </c>
      <c r="G1225" s="2">
        <f>IFERROR(VLOOKUP(D1225,Coordenadas!$A$2:$D$5571,3,FALSE),0)</f>
        <v>-16.444700000000001</v>
      </c>
      <c r="H1225" s="2">
        <f>IFERROR(VLOOKUP(D1225,Coordenadas!$A$2:$D$5571,4,FALSE),0)</f>
        <v>-49.493600000000001</v>
      </c>
      <c r="I1225" s="2" t="s">
        <v>5327</v>
      </c>
      <c r="J1225" s="2">
        <v>4686</v>
      </c>
      <c r="K1225" s="2" t="s">
        <v>5332</v>
      </c>
      <c r="L1225" s="2">
        <f>IFERROR(VLOOKUP(C1225,BOTULISMO!$A$3:$C$19,3,FALSE),0)</f>
        <v>0</v>
      </c>
      <c r="M1225" s="2">
        <f>IFERROR(VLOOKUP(C1225,'LEISHMANIOSE VISCERAL'!$A$4:$C$454,3,FALSE),0)</f>
        <v>0</v>
      </c>
      <c r="N1225" s="2">
        <f>IFERROR(VLOOKUP(C1225,'LEISHMANIOSE TEGUMENTAR'!$A$4:$C$1681,3,FALSE),0)</f>
        <v>0</v>
      </c>
      <c r="O1225" s="2">
        <f>IFERROR(VLOOKUP(C1225,'FEBRE AMARELA'!$A$4:$C$38,3,FALSE),0)</f>
        <v>0</v>
      </c>
      <c r="P1225" s="2">
        <f>IFERROR(VLOOKUP(C1225,DENGUE!$A$5:$C$4097,3,FALSE),0)</f>
        <v>0</v>
      </c>
      <c r="Q1225" s="2">
        <f>IFERROR(VLOOKUP(C1225,'HEPATITE VIRAL'!$A$5:$C$3162,3,FALSE),0)</f>
        <v>2</v>
      </c>
      <c r="R1225" s="2">
        <f>IFERROR(VLOOKUP(C1225,'FEBRE MACULOSA'!$A$5:$C$181,3,FALSE),0)</f>
        <v>0</v>
      </c>
      <c r="S1225" s="2">
        <f>IFERROR(VLOOKUP(C1225,LEPTOSPIROSE!$A$5:$C$1176,3,FALSE),0)</f>
        <v>0</v>
      </c>
      <c r="T1225" s="2">
        <f>IFERROR(VLOOKUP(C1225,'DOENÇA DE CHAGAS'!$A$5:$C$100,3,FALSE),0)</f>
        <v>0</v>
      </c>
      <c r="U1225" s="2">
        <f>IFERROR(VLOOKUP(C1225,'PICADAS DE COBRAS'!$A$6:$C$4645,3,FALSE),0)</f>
        <v>0</v>
      </c>
      <c r="V1225">
        <f>IFERROR(VLOOKUP(C1225,'ZIKA VIRUS'!$A$5:$C$2399,3,FALSE),0)</f>
        <v>0</v>
      </c>
      <c r="W1225">
        <f>IFERROR(VLOOKUP(C1225,'FEBRE TIFÓIDE'!$A$5:$C$46,3,FALSE),0)</f>
        <v>0</v>
      </c>
      <c r="X1225">
        <f>IFERROR(VLOOKUP(C1225,HANTAVIROSE!$A$5:$C$153,3,FALSE),0)</f>
        <v>0</v>
      </c>
      <c r="Y1225">
        <f>IFERROR(VLOOKUP(C1225,MENINGITE!$A$5:$C$447,3,FALSE),0)</f>
        <v>0</v>
      </c>
      <c r="Z1225">
        <f>IFERROR(VLOOKUP(C1225,RAIVA!$A$5:$C$16,3,FALSE),0)</f>
        <v>0</v>
      </c>
    </row>
    <row r="1226" spans="1:26" x14ac:dyDescent="0.3">
      <c r="A1226" s="2" t="s">
        <v>3257</v>
      </c>
      <c r="B1226" s="2" t="s">
        <v>3563</v>
      </c>
      <c r="C1226" s="2">
        <v>290755</v>
      </c>
      <c r="D1226" s="2">
        <v>2907558</v>
      </c>
      <c r="E1226" s="2" t="s">
        <v>3257</v>
      </c>
      <c r="F1226" s="2" t="s">
        <v>3563</v>
      </c>
      <c r="G1226" s="2">
        <f>IFERROR(VLOOKUP(D1226,Coordenadas!$A$2:$D$5571,3,FALSE),0)</f>
        <v>-13.3239</v>
      </c>
      <c r="H1226" s="2">
        <f>IFERROR(VLOOKUP(D1226,Coordenadas!$A$2:$D$5571,4,FALSE),0)</f>
        <v>-42.290399999999998</v>
      </c>
      <c r="I1226" s="2" t="s">
        <v>5324</v>
      </c>
      <c r="J1226" s="2">
        <v>8843</v>
      </c>
      <c r="K1226" s="2" t="s">
        <v>5332</v>
      </c>
      <c r="L1226" s="2">
        <f>IFERROR(VLOOKUP(C1226,BOTULISMO!$A$3:$C$19,3,FALSE),0)</f>
        <v>0</v>
      </c>
      <c r="M1226" s="2">
        <f>IFERROR(VLOOKUP(C1226,'LEISHMANIOSE VISCERAL'!$A$4:$C$454,3,FALSE),0)</f>
        <v>0</v>
      </c>
      <c r="N1226" s="2">
        <f>IFERROR(VLOOKUP(C1226,'LEISHMANIOSE TEGUMENTAR'!$A$4:$C$1681,3,FALSE),0)</f>
        <v>0</v>
      </c>
      <c r="O1226" s="2">
        <f>IFERROR(VLOOKUP(C1226,'FEBRE AMARELA'!$A$4:$C$38,3,FALSE),0)</f>
        <v>0</v>
      </c>
      <c r="P1226" s="2">
        <f>IFERROR(VLOOKUP(C1226,DENGUE!$A$5:$C$4097,3,FALSE),0)</f>
        <v>18</v>
      </c>
      <c r="Q1226" s="2">
        <f>IFERROR(VLOOKUP(C1226,'HEPATITE VIRAL'!$A$5:$C$3162,3,FALSE),0)</f>
        <v>0</v>
      </c>
      <c r="R1226" s="2">
        <f>IFERROR(VLOOKUP(C1226,'FEBRE MACULOSA'!$A$5:$C$181,3,FALSE),0)</f>
        <v>0</v>
      </c>
      <c r="S1226" s="2">
        <f>IFERROR(VLOOKUP(C1226,LEPTOSPIROSE!$A$5:$C$1176,3,FALSE),0)</f>
        <v>0</v>
      </c>
      <c r="T1226" s="2">
        <f>IFERROR(VLOOKUP(C1226,'DOENÇA DE CHAGAS'!$A$5:$C$100,3,FALSE),0)</f>
        <v>0</v>
      </c>
      <c r="U1226" s="2">
        <f>IFERROR(VLOOKUP(C1226,'PICADAS DE COBRAS'!$A$6:$C$4645,3,FALSE),0)</f>
        <v>64</v>
      </c>
      <c r="V1226">
        <f>IFERROR(VLOOKUP(C1226,'ZIKA VIRUS'!$A$5:$C$2399,3,FALSE),0)</f>
        <v>3</v>
      </c>
      <c r="W1226">
        <f>IFERROR(VLOOKUP(C1226,'FEBRE TIFÓIDE'!$A$5:$C$46,3,FALSE),0)</f>
        <v>0</v>
      </c>
      <c r="X1226">
        <f>IFERROR(VLOOKUP(C1226,HANTAVIROSE!$A$5:$C$153,3,FALSE),0)</f>
        <v>0</v>
      </c>
      <c r="Y1226">
        <f>IFERROR(VLOOKUP(C1226,MENINGITE!$A$5:$C$447,3,FALSE),0)</f>
        <v>0</v>
      </c>
      <c r="Z1226">
        <f>IFERROR(VLOOKUP(C1226,RAIVA!$A$5:$C$16,3,FALSE),0)</f>
        <v>0</v>
      </c>
    </row>
    <row r="1227" spans="1:26" x14ac:dyDescent="0.3">
      <c r="A1227" s="2" t="s">
        <v>3988</v>
      </c>
      <c r="B1227" s="2" t="s">
        <v>4129</v>
      </c>
      <c r="C1227" s="2">
        <v>250435</v>
      </c>
      <c r="D1227" s="2">
        <v>2504355</v>
      </c>
      <c r="E1227" s="2" t="s">
        <v>3988</v>
      </c>
      <c r="F1227" s="2" t="s">
        <v>4129</v>
      </c>
      <c r="G1227" s="2">
        <f>IFERROR(VLOOKUP(D1227,Coordenadas!$A$2:$D$5571,3,FALSE),0)</f>
        <v>-7.4165900000000002</v>
      </c>
      <c r="H1227" s="2">
        <f>IFERROR(VLOOKUP(D1227,Coordenadas!$A$2:$D$5571,4,FALSE),0)</f>
        <v>-36.0306</v>
      </c>
      <c r="I1227" s="2" t="s">
        <v>5324</v>
      </c>
      <c r="J1227" s="2">
        <v>4543</v>
      </c>
      <c r="K1227" s="2" t="s">
        <v>5332</v>
      </c>
      <c r="L1227" s="2">
        <f>IFERROR(VLOOKUP(C1227,BOTULISMO!$A$3:$C$19,3,FALSE),0)</f>
        <v>0</v>
      </c>
      <c r="M1227" s="2">
        <f>IFERROR(VLOOKUP(C1227,'LEISHMANIOSE VISCERAL'!$A$4:$C$454,3,FALSE),0)</f>
        <v>0</v>
      </c>
      <c r="N1227" s="2">
        <f>IFERROR(VLOOKUP(C1227,'LEISHMANIOSE TEGUMENTAR'!$A$4:$C$1681,3,FALSE),0)</f>
        <v>0</v>
      </c>
      <c r="O1227" s="2">
        <f>IFERROR(VLOOKUP(C1227,'FEBRE AMARELA'!$A$4:$C$38,3,FALSE),0)</f>
        <v>0</v>
      </c>
      <c r="P1227" s="2">
        <f>IFERROR(VLOOKUP(C1227,DENGUE!$A$5:$C$4097,3,FALSE),0)</f>
        <v>49</v>
      </c>
      <c r="Q1227" s="2">
        <f>IFERROR(VLOOKUP(C1227,'HEPATITE VIRAL'!$A$5:$C$3162,3,FALSE),0)</f>
        <v>0</v>
      </c>
      <c r="R1227" s="2">
        <f>IFERROR(VLOOKUP(C1227,'FEBRE MACULOSA'!$A$5:$C$181,3,FALSE),0)</f>
        <v>0</v>
      </c>
      <c r="S1227" s="2">
        <f>IFERROR(VLOOKUP(C1227,LEPTOSPIROSE!$A$5:$C$1176,3,FALSE),0)</f>
        <v>0</v>
      </c>
      <c r="T1227" s="2">
        <f>IFERROR(VLOOKUP(C1227,'DOENÇA DE CHAGAS'!$A$5:$C$100,3,FALSE),0)</f>
        <v>0</v>
      </c>
      <c r="U1227" s="2">
        <f>IFERROR(VLOOKUP(C1227,'PICADAS DE COBRAS'!$A$6:$C$4645,3,FALSE),0)</f>
        <v>0</v>
      </c>
      <c r="V1227">
        <f>IFERROR(VLOOKUP(C1227,'ZIKA VIRUS'!$A$5:$C$2399,3,FALSE),0)</f>
        <v>5</v>
      </c>
      <c r="W1227">
        <f>IFERROR(VLOOKUP(C1227,'FEBRE TIFÓIDE'!$A$5:$C$46,3,FALSE),0)</f>
        <v>0</v>
      </c>
      <c r="X1227">
        <f>IFERROR(VLOOKUP(C1227,HANTAVIROSE!$A$5:$C$153,3,FALSE),0)</f>
        <v>0</v>
      </c>
      <c r="Y1227">
        <f>IFERROR(VLOOKUP(C1227,MENINGITE!$A$5:$C$447,3,FALSE),0)</f>
        <v>0</v>
      </c>
      <c r="Z1227">
        <f>IFERROR(VLOOKUP(C1227,RAIVA!$A$5:$C$16,3,FALSE),0)</f>
        <v>0</v>
      </c>
    </row>
    <row r="1228" spans="1:26" x14ac:dyDescent="0.3">
      <c r="A1228" s="2" t="s">
        <v>2425</v>
      </c>
      <c r="B1228" s="2" t="s">
        <v>3092</v>
      </c>
      <c r="C1228" s="2">
        <v>311547</v>
      </c>
      <c r="D1228" s="2">
        <v>3115474</v>
      </c>
      <c r="E1228" s="2" t="s">
        <v>2425</v>
      </c>
      <c r="F1228" s="2" t="s">
        <v>3092</v>
      </c>
      <c r="G1228" s="2">
        <f>IFERROR(VLOOKUP(D1228,Coordenadas!$A$2:$D$5571,3,FALSE),0)</f>
        <v>-15.361599999999999</v>
      </c>
      <c r="H1228" s="2">
        <f>IFERROR(VLOOKUP(D1228,Coordenadas!$A$2:$D$5571,4,FALSE),0)</f>
        <v>-42.962699999999998</v>
      </c>
      <c r="I1228" s="2" t="s">
        <v>5325</v>
      </c>
      <c r="J1228" s="2">
        <v>5102</v>
      </c>
      <c r="K1228" s="2" t="s">
        <v>5332</v>
      </c>
      <c r="L1228" s="2">
        <f>IFERROR(VLOOKUP(C1228,BOTULISMO!$A$3:$C$19,3,FALSE),0)</f>
        <v>0</v>
      </c>
      <c r="M1228" s="2">
        <f>IFERROR(VLOOKUP(C1228,'LEISHMANIOSE VISCERAL'!$A$4:$C$454,3,FALSE),0)</f>
        <v>0</v>
      </c>
      <c r="N1228" s="2">
        <f>IFERROR(VLOOKUP(C1228,'LEISHMANIOSE TEGUMENTAR'!$A$4:$C$1681,3,FALSE),0)</f>
        <v>0</v>
      </c>
      <c r="O1228" s="2">
        <f>IFERROR(VLOOKUP(C1228,'FEBRE AMARELA'!$A$4:$C$38,3,FALSE),0)</f>
        <v>0</v>
      </c>
      <c r="P1228" s="2">
        <f>IFERROR(VLOOKUP(C1228,DENGUE!$A$5:$C$4097,3,FALSE),0)</f>
        <v>0</v>
      </c>
      <c r="Q1228" s="2">
        <f>IFERROR(VLOOKUP(C1228,'HEPATITE VIRAL'!$A$5:$C$3162,3,FALSE),0)</f>
        <v>0</v>
      </c>
      <c r="R1228" s="2">
        <f>IFERROR(VLOOKUP(C1228,'FEBRE MACULOSA'!$A$5:$C$181,3,FALSE),0)</f>
        <v>0</v>
      </c>
      <c r="S1228" s="2">
        <f>IFERROR(VLOOKUP(C1228,LEPTOSPIROSE!$A$5:$C$1176,3,FALSE),0)</f>
        <v>0</v>
      </c>
      <c r="T1228" s="2">
        <f>IFERROR(VLOOKUP(C1228,'DOENÇA DE CHAGAS'!$A$5:$C$100,3,FALSE),0)</f>
        <v>0</v>
      </c>
      <c r="U1228" s="2">
        <f>IFERROR(VLOOKUP(C1228,'PICADAS DE COBRAS'!$A$6:$C$4645,3,FALSE),0)</f>
        <v>49</v>
      </c>
      <c r="V1228">
        <f>IFERROR(VLOOKUP(C1228,'ZIKA VIRUS'!$A$5:$C$2399,3,FALSE),0)</f>
        <v>2</v>
      </c>
      <c r="W1228">
        <f>IFERROR(VLOOKUP(C1228,'FEBRE TIFÓIDE'!$A$5:$C$46,3,FALSE),0)</f>
        <v>0</v>
      </c>
      <c r="X1228">
        <f>IFERROR(VLOOKUP(C1228,HANTAVIROSE!$A$5:$C$153,3,FALSE),0)</f>
        <v>0</v>
      </c>
      <c r="Y1228">
        <f>IFERROR(VLOOKUP(C1228,MENINGITE!$A$5:$C$447,3,FALSE),0)</f>
        <v>0</v>
      </c>
      <c r="Z1228">
        <f>IFERROR(VLOOKUP(C1228,RAIVA!$A$5:$C$16,3,FALSE),0)</f>
        <v>0</v>
      </c>
    </row>
    <row r="1229" spans="1:26" x14ac:dyDescent="0.3">
      <c r="A1229" s="2" t="s">
        <v>4319</v>
      </c>
      <c r="B1229" s="2" t="s">
        <v>4447</v>
      </c>
      <c r="C1229" s="2">
        <v>230370</v>
      </c>
      <c r="D1229" s="2">
        <v>2303709</v>
      </c>
      <c r="E1229" s="2" t="s">
        <v>4319</v>
      </c>
      <c r="F1229" s="2" t="s">
        <v>4447</v>
      </c>
      <c r="G1229" s="2">
        <f>IFERROR(VLOOKUP(D1229,Coordenadas!$A$2:$D$5571,3,FALSE),0)</f>
        <v>-3.72797</v>
      </c>
      <c r="H1229" s="2">
        <f>IFERROR(VLOOKUP(D1229,Coordenadas!$A$2:$D$5571,4,FALSE),0)</f>
        <v>-38.661900000000003</v>
      </c>
      <c r="I1229" s="2" t="s">
        <v>5324</v>
      </c>
      <c r="J1229" s="2">
        <v>325441</v>
      </c>
      <c r="K1229" s="2" t="s">
        <v>5333</v>
      </c>
      <c r="L1229" s="2">
        <f>IFERROR(VLOOKUP(C1229,BOTULISMO!$A$3:$C$19,3,FALSE),0)</f>
        <v>0</v>
      </c>
      <c r="M1229" s="2">
        <f>IFERROR(VLOOKUP(C1229,'LEISHMANIOSE VISCERAL'!$A$4:$C$454,3,FALSE),0)</f>
        <v>3</v>
      </c>
      <c r="N1229" s="2">
        <f>IFERROR(VLOOKUP(C1229,'LEISHMANIOSE TEGUMENTAR'!$A$4:$C$1681,3,FALSE),0)</f>
        <v>0</v>
      </c>
      <c r="O1229" s="2">
        <f>IFERROR(VLOOKUP(C1229,'FEBRE AMARELA'!$A$4:$C$38,3,FALSE),0)</f>
        <v>0</v>
      </c>
      <c r="P1229" s="2">
        <f>IFERROR(VLOOKUP(C1229,DENGUE!$A$5:$C$4097,3,FALSE),0)</f>
        <v>88</v>
      </c>
      <c r="Q1229" s="2">
        <f>IFERROR(VLOOKUP(C1229,'HEPATITE VIRAL'!$A$5:$C$3162,3,FALSE),0)</f>
        <v>10</v>
      </c>
      <c r="R1229" s="2">
        <f>IFERROR(VLOOKUP(C1229,'FEBRE MACULOSA'!$A$5:$C$181,3,FALSE),0)</f>
        <v>0</v>
      </c>
      <c r="S1229" s="2">
        <f>IFERROR(VLOOKUP(C1229,LEPTOSPIROSE!$A$5:$C$1176,3,FALSE),0)</f>
        <v>3</v>
      </c>
      <c r="T1229" s="2">
        <f>IFERROR(VLOOKUP(C1229,'DOENÇA DE CHAGAS'!$A$5:$C$100,3,FALSE),0)</f>
        <v>0</v>
      </c>
      <c r="U1229" s="2">
        <f>IFERROR(VLOOKUP(C1229,'PICADAS DE COBRAS'!$A$6:$C$4645,3,FALSE),0)</f>
        <v>158</v>
      </c>
      <c r="V1229">
        <f>IFERROR(VLOOKUP(C1229,'ZIKA VIRUS'!$A$5:$C$2399,3,FALSE),0)</f>
        <v>23</v>
      </c>
      <c r="W1229">
        <f>IFERROR(VLOOKUP(C1229,'FEBRE TIFÓIDE'!$A$5:$C$46,3,FALSE),0)</f>
        <v>0</v>
      </c>
      <c r="X1229">
        <f>IFERROR(VLOOKUP(C1229,HANTAVIROSE!$A$5:$C$153,3,FALSE),0)</f>
        <v>0</v>
      </c>
      <c r="Y1229">
        <f>IFERROR(VLOOKUP(C1229,MENINGITE!$A$5:$C$447,3,FALSE),0)</f>
        <v>0</v>
      </c>
      <c r="Z1229">
        <f>IFERROR(VLOOKUP(C1229,RAIVA!$A$5:$C$16,3,FALSE),0)</f>
        <v>0</v>
      </c>
    </row>
    <row r="1230" spans="1:26" x14ac:dyDescent="0.3">
      <c r="A1230" s="2" t="s">
        <v>3</v>
      </c>
      <c r="B1230" s="2" t="s">
        <v>188</v>
      </c>
      <c r="C1230" s="2">
        <v>520530</v>
      </c>
      <c r="D1230" s="2">
        <v>5205307</v>
      </c>
      <c r="E1230" s="2" t="s">
        <v>3</v>
      </c>
      <c r="F1230" s="2" t="s">
        <v>188</v>
      </c>
      <c r="G1230" s="2">
        <f>IFERROR(VLOOKUP(D1230,Coordenadas!$A$2:$D$5571,3,FALSE),0)</f>
        <v>-13.797599999999999</v>
      </c>
      <c r="H1230" s="2">
        <f>IFERROR(VLOOKUP(D1230,Coordenadas!$A$2:$D$5571,4,FALSE),0)</f>
        <v>-47.456600000000002</v>
      </c>
      <c r="I1230" s="2" t="s">
        <v>5327</v>
      </c>
      <c r="J1230" s="2">
        <v>9392</v>
      </c>
      <c r="K1230" s="2" t="s">
        <v>5332</v>
      </c>
      <c r="L1230" s="2">
        <f>IFERROR(VLOOKUP(C1230,BOTULISMO!$A$3:$C$19,3,FALSE),0)</f>
        <v>0</v>
      </c>
      <c r="M1230" s="2">
        <f>IFERROR(VLOOKUP(C1230,'LEISHMANIOSE VISCERAL'!$A$4:$C$454,3,FALSE),0)</f>
        <v>0</v>
      </c>
      <c r="N1230" s="2">
        <f>IFERROR(VLOOKUP(C1230,'LEISHMANIOSE TEGUMENTAR'!$A$4:$C$1681,3,FALSE),0)</f>
        <v>16</v>
      </c>
      <c r="O1230" s="2">
        <f>IFERROR(VLOOKUP(C1230,'FEBRE AMARELA'!$A$4:$C$38,3,FALSE),0)</f>
        <v>0</v>
      </c>
      <c r="P1230" s="2">
        <f>IFERROR(VLOOKUP(C1230,DENGUE!$A$5:$C$4097,3,FALSE),0)</f>
        <v>14</v>
      </c>
      <c r="Q1230" s="2">
        <f>IFERROR(VLOOKUP(C1230,'HEPATITE VIRAL'!$A$5:$C$3162,3,FALSE),0)</f>
        <v>9</v>
      </c>
      <c r="R1230" s="2">
        <f>IFERROR(VLOOKUP(C1230,'FEBRE MACULOSA'!$A$5:$C$181,3,FALSE),0)</f>
        <v>0</v>
      </c>
      <c r="S1230" s="2">
        <f>IFERROR(VLOOKUP(C1230,LEPTOSPIROSE!$A$5:$C$1176,3,FALSE),0)</f>
        <v>1</v>
      </c>
      <c r="T1230" s="2">
        <f>IFERROR(VLOOKUP(C1230,'DOENÇA DE CHAGAS'!$A$5:$C$100,3,FALSE),0)</f>
        <v>0</v>
      </c>
      <c r="U1230" s="2">
        <f>IFERROR(VLOOKUP(C1230,'PICADAS DE COBRAS'!$A$6:$C$4645,3,FALSE),0)</f>
        <v>32</v>
      </c>
      <c r="V1230">
        <f>IFERROR(VLOOKUP(C1230,'ZIKA VIRUS'!$A$5:$C$2399,3,FALSE),0)</f>
        <v>1</v>
      </c>
      <c r="W1230">
        <f>IFERROR(VLOOKUP(C1230,'FEBRE TIFÓIDE'!$A$5:$C$46,3,FALSE),0)</f>
        <v>0</v>
      </c>
      <c r="X1230">
        <f>IFERROR(VLOOKUP(C1230,HANTAVIROSE!$A$5:$C$153,3,FALSE),0)</f>
        <v>0</v>
      </c>
      <c r="Y1230">
        <f>IFERROR(VLOOKUP(C1230,MENINGITE!$A$5:$C$447,3,FALSE),0)</f>
        <v>0</v>
      </c>
      <c r="Z1230">
        <f>IFERROR(VLOOKUP(C1230,RAIVA!$A$5:$C$16,3,FALSE),0)</f>
        <v>0</v>
      </c>
    </row>
    <row r="1231" spans="1:26" x14ac:dyDescent="0.3">
      <c r="A1231" s="2" t="s">
        <v>2425</v>
      </c>
      <c r="B1231" s="2" t="s">
        <v>3091</v>
      </c>
      <c r="C1231" s="2">
        <v>311550</v>
      </c>
      <c r="D1231" s="2">
        <v>3115508</v>
      </c>
      <c r="E1231" s="2" t="s">
        <v>2425</v>
      </c>
      <c r="F1231" s="2" t="s">
        <v>3091</v>
      </c>
      <c r="G1231" s="2">
        <f>IFERROR(VLOOKUP(D1231,Coordenadas!$A$2:$D$5571,3,FALSE),0)</f>
        <v>-21.975300000000001</v>
      </c>
      <c r="H1231" s="2">
        <f>IFERROR(VLOOKUP(D1231,Coordenadas!$A$2:$D$5571,4,FALSE),0)</f>
        <v>-44.931899999999999</v>
      </c>
      <c r="I1231" s="2" t="s">
        <v>5325</v>
      </c>
      <c r="J1231" s="2">
        <v>21705</v>
      </c>
      <c r="K1231" s="2" t="s">
        <v>5330</v>
      </c>
      <c r="L1231" s="2">
        <f>IFERROR(VLOOKUP(C1231,BOTULISMO!$A$3:$C$19,3,FALSE),0)</f>
        <v>0</v>
      </c>
      <c r="M1231" s="2">
        <f>IFERROR(VLOOKUP(C1231,'LEISHMANIOSE VISCERAL'!$A$4:$C$454,3,FALSE),0)</f>
        <v>0</v>
      </c>
      <c r="N1231" s="2">
        <f>IFERROR(VLOOKUP(C1231,'LEISHMANIOSE TEGUMENTAR'!$A$4:$C$1681,3,FALSE),0)</f>
        <v>1</v>
      </c>
      <c r="O1231" s="2">
        <f>IFERROR(VLOOKUP(C1231,'FEBRE AMARELA'!$A$4:$C$38,3,FALSE),0)</f>
        <v>0</v>
      </c>
      <c r="P1231" s="2">
        <f>IFERROR(VLOOKUP(C1231,DENGUE!$A$5:$C$4097,3,FALSE),0)</f>
        <v>115</v>
      </c>
      <c r="Q1231" s="2">
        <f>IFERROR(VLOOKUP(C1231,'HEPATITE VIRAL'!$A$5:$C$3162,3,FALSE),0)</f>
        <v>8</v>
      </c>
      <c r="R1231" s="2">
        <f>IFERROR(VLOOKUP(C1231,'FEBRE MACULOSA'!$A$5:$C$181,3,FALSE),0)</f>
        <v>0</v>
      </c>
      <c r="S1231" s="2">
        <f>IFERROR(VLOOKUP(C1231,LEPTOSPIROSE!$A$5:$C$1176,3,FALSE),0)</f>
        <v>1</v>
      </c>
      <c r="T1231" s="2">
        <f>IFERROR(VLOOKUP(C1231,'DOENÇA DE CHAGAS'!$A$5:$C$100,3,FALSE),0)</f>
        <v>0</v>
      </c>
      <c r="U1231" s="2">
        <f>IFERROR(VLOOKUP(C1231,'PICADAS DE COBRAS'!$A$6:$C$4645,3,FALSE),0)</f>
        <v>13</v>
      </c>
      <c r="V1231">
        <f>IFERROR(VLOOKUP(C1231,'ZIKA VIRUS'!$A$5:$C$2399,3,FALSE),0)</f>
        <v>12</v>
      </c>
      <c r="W1231">
        <f>IFERROR(VLOOKUP(C1231,'FEBRE TIFÓIDE'!$A$5:$C$46,3,FALSE),0)</f>
        <v>0</v>
      </c>
      <c r="X1231">
        <f>IFERROR(VLOOKUP(C1231,HANTAVIROSE!$A$5:$C$153,3,FALSE),0)</f>
        <v>0</v>
      </c>
      <c r="Y1231">
        <f>IFERROR(VLOOKUP(C1231,MENINGITE!$A$5:$C$447,3,FALSE),0)</f>
        <v>0</v>
      </c>
      <c r="Z1231">
        <f>IFERROR(VLOOKUP(C1231,RAIVA!$A$5:$C$16,3,FALSE),0)</f>
        <v>0</v>
      </c>
    </row>
    <row r="1232" spans="1:26" x14ac:dyDescent="0.3">
      <c r="A1232" s="2" t="s">
        <v>967</v>
      </c>
      <c r="B1232" s="2" t="s">
        <v>1193</v>
      </c>
      <c r="C1232" s="2">
        <v>420410</v>
      </c>
      <c r="D1232" s="2">
        <v>4204103</v>
      </c>
      <c r="E1232" s="2" t="s">
        <v>967</v>
      </c>
      <c r="F1232" s="2" t="s">
        <v>1193</v>
      </c>
      <c r="G1232" s="2">
        <f>IFERROR(VLOOKUP(D1232,Coordenadas!$A$2:$D$5571,3,FALSE),0)</f>
        <v>-27.162400000000002</v>
      </c>
      <c r="H1232" s="2">
        <f>IFERROR(VLOOKUP(D1232,Coordenadas!$A$2:$D$5571,4,FALSE),0)</f>
        <v>-52.880699999999997</v>
      </c>
      <c r="I1232" s="2" t="s">
        <v>5326</v>
      </c>
      <c r="J1232" s="2">
        <v>4411</v>
      </c>
      <c r="K1232" s="2" t="s">
        <v>5332</v>
      </c>
      <c r="L1232" s="2">
        <f>IFERROR(VLOOKUP(C1232,BOTULISMO!$A$3:$C$19,3,FALSE),0)</f>
        <v>0</v>
      </c>
      <c r="M1232" s="2">
        <f>IFERROR(VLOOKUP(C1232,'LEISHMANIOSE VISCERAL'!$A$4:$C$454,3,FALSE),0)</f>
        <v>0</v>
      </c>
      <c r="N1232" s="2">
        <f>IFERROR(VLOOKUP(C1232,'LEISHMANIOSE TEGUMENTAR'!$A$4:$C$1681,3,FALSE),0)</f>
        <v>0</v>
      </c>
      <c r="O1232" s="2">
        <f>IFERROR(VLOOKUP(C1232,'FEBRE AMARELA'!$A$4:$C$38,3,FALSE),0)</f>
        <v>0</v>
      </c>
      <c r="P1232" s="2">
        <f>IFERROR(VLOOKUP(C1232,DENGUE!$A$5:$C$4097,3,FALSE),0)</f>
        <v>2</v>
      </c>
      <c r="Q1232" s="2">
        <f>IFERROR(VLOOKUP(C1232,'HEPATITE VIRAL'!$A$5:$C$3162,3,FALSE),0)</f>
        <v>17</v>
      </c>
      <c r="R1232" s="2">
        <f>IFERROR(VLOOKUP(C1232,'FEBRE MACULOSA'!$A$5:$C$181,3,FALSE),0)</f>
        <v>0</v>
      </c>
      <c r="S1232" s="2">
        <f>IFERROR(VLOOKUP(C1232,LEPTOSPIROSE!$A$5:$C$1176,3,FALSE),0)</f>
        <v>0</v>
      </c>
      <c r="T1232" s="2">
        <f>IFERROR(VLOOKUP(C1232,'DOENÇA DE CHAGAS'!$A$5:$C$100,3,FALSE),0)</f>
        <v>0</v>
      </c>
      <c r="U1232" s="2">
        <f>IFERROR(VLOOKUP(C1232,'PICADAS DE COBRAS'!$A$6:$C$4645,3,FALSE),0)</f>
        <v>14</v>
      </c>
      <c r="V1232">
        <f>IFERROR(VLOOKUP(C1232,'ZIKA VIRUS'!$A$5:$C$2399,3,FALSE),0)</f>
        <v>0</v>
      </c>
      <c r="W1232">
        <f>IFERROR(VLOOKUP(C1232,'FEBRE TIFÓIDE'!$A$5:$C$46,3,FALSE),0)</f>
        <v>0</v>
      </c>
      <c r="X1232">
        <f>IFERROR(VLOOKUP(C1232,HANTAVIROSE!$A$5:$C$153,3,FALSE),0)</f>
        <v>0</v>
      </c>
      <c r="Y1232">
        <f>IFERROR(VLOOKUP(C1232,MENINGITE!$A$5:$C$447,3,FALSE),0)</f>
        <v>0</v>
      </c>
      <c r="Z1232">
        <f>IFERROR(VLOOKUP(C1232,RAIVA!$A$5:$C$16,3,FALSE),0)</f>
        <v>0</v>
      </c>
    </row>
    <row r="1233" spans="1:26" x14ac:dyDescent="0.3">
      <c r="A1233" s="2" t="s">
        <v>4704</v>
      </c>
      <c r="B1233" s="2" t="s">
        <v>4851</v>
      </c>
      <c r="C1233" s="2">
        <v>210300</v>
      </c>
      <c r="D1233" s="2">
        <v>2103000</v>
      </c>
      <c r="E1233" s="2" t="s">
        <v>4704</v>
      </c>
      <c r="F1233" s="2" t="s">
        <v>4851</v>
      </c>
      <c r="G1233" s="2">
        <f>IFERROR(VLOOKUP(D1233,Coordenadas!$A$2:$D$5571,3,FALSE),0)</f>
        <v>-4.8650500000000001</v>
      </c>
      <c r="H1233" s="2">
        <f>IFERROR(VLOOKUP(D1233,Coordenadas!$A$2:$D$5571,4,FALSE),0)</f>
        <v>-43.361699999999999</v>
      </c>
      <c r="I1233" s="2" t="s">
        <v>5324</v>
      </c>
      <c r="J1233" s="2">
        <v>155129</v>
      </c>
      <c r="K1233" s="2" t="s">
        <v>5333</v>
      </c>
      <c r="L1233" s="2">
        <f>IFERROR(VLOOKUP(C1233,BOTULISMO!$A$3:$C$19,3,FALSE),0)</f>
        <v>0</v>
      </c>
      <c r="M1233" s="2">
        <f>IFERROR(VLOOKUP(C1233,'LEISHMANIOSE VISCERAL'!$A$4:$C$454,3,FALSE),0)</f>
        <v>16</v>
      </c>
      <c r="N1233" s="2">
        <f>IFERROR(VLOOKUP(C1233,'LEISHMANIOSE TEGUMENTAR'!$A$4:$C$1681,3,FALSE),0)</f>
        <v>11</v>
      </c>
      <c r="O1233" s="2">
        <f>IFERROR(VLOOKUP(C1233,'FEBRE AMARELA'!$A$4:$C$38,3,FALSE),0)</f>
        <v>0</v>
      </c>
      <c r="P1233" s="2">
        <f>IFERROR(VLOOKUP(C1233,DENGUE!$A$5:$C$4097,3,FALSE),0)</f>
        <v>8</v>
      </c>
      <c r="Q1233" s="2">
        <f>IFERROR(VLOOKUP(C1233,'HEPATITE VIRAL'!$A$5:$C$3162,3,FALSE),0)</f>
        <v>15</v>
      </c>
      <c r="R1233" s="2">
        <f>IFERROR(VLOOKUP(C1233,'FEBRE MACULOSA'!$A$5:$C$181,3,FALSE),0)</f>
        <v>0</v>
      </c>
      <c r="S1233" s="2">
        <f>IFERROR(VLOOKUP(C1233,LEPTOSPIROSE!$A$5:$C$1176,3,FALSE),0)</f>
        <v>4</v>
      </c>
      <c r="T1233" s="2">
        <f>IFERROR(VLOOKUP(C1233,'DOENÇA DE CHAGAS'!$A$5:$C$100,3,FALSE),0)</f>
        <v>0</v>
      </c>
      <c r="U1233" s="2">
        <f>IFERROR(VLOOKUP(C1233,'PICADAS DE COBRAS'!$A$6:$C$4645,3,FALSE),0)</f>
        <v>266</v>
      </c>
      <c r="V1233">
        <f>IFERROR(VLOOKUP(C1233,'ZIKA VIRUS'!$A$5:$C$2399,3,FALSE),0)</f>
        <v>5</v>
      </c>
      <c r="W1233">
        <f>IFERROR(VLOOKUP(C1233,'FEBRE TIFÓIDE'!$A$5:$C$46,3,FALSE),0)</f>
        <v>0</v>
      </c>
      <c r="X1233">
        <f>IFERROR(VLOOKUP(C1233,HANTAVIROSE!$A$5:$C$153,3,FALSE),0)</f>
        <v>0</v>
      </c>
      <c r="Y1233">
        <f>IFERROR(VLOOKUP(C1233,MENINGITE!$A$5:$C$447,3,FALSE),0)</f>
        <v>0</v>
      </c>
      <c r="Z1233">
        <f>IFERROR(VLOOKUP(C1233,RAIVA!$A$5:$C$16,3,FALSE),0)</f>
        <v>0</v>
      </c>
    </row>
    <row r="1234" spans="1:26" x14ac:dyDescent="0.3">
      <c r="A1234" s="2" t="s">
        <v>470</v>
      </c>
      <c r="B1234" s="2" t="s">
        <v>870</v>
      </c>
      <c r="C1234" s="2">
        <v>430510</v>
      </c>
      <c r="D1234" s="2">
        <v>4305108</v>
      </c>
      <c r="E1234" s="2" t="s">
        <v>470</v>
      </c>
      <c r="F1234" s="2" t="s">
        <v>870</v>
      </c>
      <c r="G1234" s="2">
        <f>IFERROR(VLOOKUP(D1234,Coordenadas!$A$2:$D$5571,3,FALSE),0)</f>
        <v>-29.1629</v>
      </c>
      <c r="H1234" s="2">
        <f>IFERROR(VLOOKUP(D1234,Coordenadas!$A$2:$D$5571,4,FALSE),0)</f>
        <v>-51.179200000000002</v>
      </c>
      <c r="I1234" s="2" t="s">
        <v>5326</v>
      </c>
      <c r="J1234" s="2">
        <v>435564</v>
      </c>
      <c r="K1234" s="2" t="s">
        <v>5333</v>
      </c>
      <c r="L1234" s="2">
        <f>IFERROR(VLOOKUP(C1234,BOTULISMO!$A$3:$C$19,3,FALSE),0)</f>
        <v>1</v>
      </c>
      <c r="M1234" s="2">
        <f>IFERROR(VLOOKUP(C1234,'LEISHMANIOSE VISCERAL'!$A$4:$C$454,3,FALSE),0)</f>
        <v>0</v>
      </c>
      <c r="N1234" s="2">
        <f>IFERROR(VLOOKUP(C1234,'LEISHMANIOSE TEGUMENTAR'!$A$4:$C$1681,3,FALSE),0)</f>
        <v>0</v>
      </c>
      <c r="O1234" s="2">
        <f>IFERROR(VLOOKUP(C1234,'FEBRE AMARELA'!$A$4:$C$38,3,FALSE),0)</f>
        <v>0</v>
      </c>
      <c r="P1234" s="2">
        <f>IFERROR(VLOOKUP(C1234,DENGUE!$A$5:$C$4097,3,FALSE),0)</f>
        <v>11</v>
      </c>
      <c r="Q1234" s="2">
        <f>IFERROR(VLOOKUP(C1234,'HEPATITE VIRAL'!$A$5:$C$3162,3,FALSE),0)</f>
        <v>492</v>
      </c>
      <c r="R1234" s="2">
        <f>IFERROR(VLOOKUP(C1234,'FEBRE MACULOSA'!$A$5:$C$181,3,FALSE),0)</f>
        <v>0</v>
      </c>
      <c r="S1234" s="2">
        <f>IFERROR(VLOOKUP(C1234,LEPTOSPIROSE!$A$5:$C$1176,3,FALSE),0)</f>
        <v>28</v>
      </c>
      <c r="T1234" s="2">
        <f>IFERROR(VLOOKUP(C1234,'DOENÇA DE CHAGAS'!$A$5:$C$100,3,FALSE),0)</f>
        <v>0</v>
      </c>
      <c r="U1234" s="2">
        <f>IFERROR(VLOOKUP(C1234,'PICADAS DE COBRAS'!$A$6:$C$4645,3,FALSE),0)</f>
        <v>612</v>
      </c>
      <c r="V1234">
        <f>IFERROR(VLOOKUP(C1234,'ZIKA VIRUS'!$A$5:$C$2399,3,FALSE),0)</f>
        <v>2</v>
      </c>
      <c r="W1234">
        <f>IFERROR(VLOOKUP(C1234,'FEBRE TIFÓIDE'!$A$5:$C$46,3,FALSE),0)</f>
        <v>0</v>
      </c>
      <c r="X1234">
        <f>IFERROR(VLOOKUP(C1234,HANTAVIROSE!$A$5:$C$153,3,FALSE),0)</f>
        <v>1</v>
      </c>
      <c r="Y1234">
        <f>IFERROR(VLOOKUP(C1234,MENINGITE!$A$5:$C$447,3,FALSE),0)</f>
        <v>18</v>
      </c>
      <c r="Z1234">
        <f>IFERROR(VLOOKUP(C1234,RAIVA!$A$5:$C$16,3,FALSE),0)</f>
        <v>0</v>
      </c>
    </row>
    <row r="1235" spans="1:26" x14ac:dyDescent="0.3">
      <c r="A1235" s="2" t="s">
        <v>4490</v>
      </c>
      <c r="B1235" s="2" t="s">
        <v>4652</v>
      </c>
      <c r="C1235" s="2">
        <v>220265</v>
      </c>
      <c r="D1235" s="2">
        <v>2202653</v>
      </c>
      <c r="E1235" s="2" t="s">
        <v>4490</v>
      </c>
      <c r="F1235" s="2" t="s">
        <v>4652</v>
      </c>
      <c r="G1235" s="2">
        <f>IFERROR(VLOOKUP(D1235,Coordenadas!$A$2:$D$5571,3,FALSE),0)</f>
        <v>-3.4190399999999999</v>
      </c>
      <c r="H1235" s="2">
        <f>IFERROR(VLOOKUP(D1235,Coordenadas!$A$2:$D$5571,4,FALSE),0)</f>
        <v>-41.895499999999998</v>
      </c>
      <c r="I1235" s="2" t="s">
        <v>5324</v>
      </c>
      <c r="J1235" s="2">
        <v>5039</v>
      </c>
      <c r="K1235" s="2" t="s">
        <v>5332</v>
      </c>
      <c r="L1235" s="2">
        <f>IFERROR(VLOOKUP(C1235,BOTULISMO!$A$3:$C$19,3,FALSE),0)</f>
        <v>0</v>
      </c>
      <c r="M1235" s="2">
        <f>IFERROR(VLOOKUP(C1235,'LEISHMANIOSE VISCERAL'!$A$4:$C$454,3,FALSE),0)</f>
        <v>0</v>
      </c>
      <c r="N1235" s="2">
        <f>IFERROR(VLOOKUP(C1235,'LEISHMANIOSE TEGUMENTAR'!$A$4:$C$1681,3,FALSE),0)</f>
        <v>0</v>
      </c>
      <c r="O1235" s="2">
        <f>IFERROR(VLOOKUP(C1235,'FEBRE AMARELA'!$A$4:$C$38,3,FALSE),0)</f>
        <v>0</v>
      </c>
      <c r="P1235" s="2">
        <f>IFERROR(VLOOKUP(C1235,DENGUE!$A$5:$C$4097,3,FALSE),0)</f>
        <v>0</v>
      </c>
      <c r="Q1235" s="2">
        <f>IFERROR(VLOOKUP(C1235,'HEPATITE VIRAL'!$A$5:$C$3162,3,FALSE),0)</f>
        <v>0</v>
      </c>
      <c r="R1235" s="2">
        <f>IFERROR(VLOOKUP(C1235,'FEBRE MACULOSA'!$A$5:$C$181,3,FALSE),0)</f>
        <v>0</v>
      </c>
      <c r="S1235" s="2">
        <f>IFERROR(VLOOKUP(C1235,LEPTOSPIROSE!$A$5:$C$1176,3,FALSE),0)</f>
        <v>0</v>
      </c>
      <c r="T1235" s="2">
        <f>IFERROR(VLOOKUP(C1235,'DOENÇA DE CHAGAS'!$A$5:$C$100,3,FALSE),0)</f>
        <v>0</v>
      </c>
      <c r="U1235" s="2">
        <f>IFERROR(VLOOKUP(C1235,'PICADAS DE COBRAS'!$A$6:$C$4645,3,FALSE),0)</f>
        <v>0</v>
      </c>
      <c r="V1235">
        <f>IFERROR(VLOOKUP(C1235,'ZIKA VIRUS'!$A$5:$C$2399,3,FALSE),0)</f>
        <v>0</v>
      </c>
      <c r="W1235">
        <f>IFERROR(VLOOKUP(C1235,'FEBRE TIFÓIDE'!$A$5:$C$46,3,FALSE),0)</f>
        <v>0</v>
      </c>
      <c r="X1235">
        <f>IFERROR(VLOOKUP(C1235,HANTAVIROSE!$A$5:$C$153,3,FALSE),0)</f>
        <v>0</v>
      </c>
      <c r="Y1235">
        <f>IFERROR(VLOOKUP(C1235,MENINGITE!$A$5:$C$447,3,FALSE),0)</f>
        <v>0</v>
      </c>
      <c r="Z1235">
        <f>IFERROR(VLOOKUP(C1235,RAIVA!$A$5:$C$16,3,FALSE),0)</f>
        <v>0</v>
      </c>
    </row>
    <row r="1236" spans="1:26" x14ac:dyDescent="0.3">
      <c r="A1236" s="2" t="s">
        <v>4178</v>
      </c>
      <c r="B1236" s="2" t="s">
        <v>4294</v>
      </c>
      <c r="C1236" s="2">
        <v>240260</v>
      </c>
      <c r="D1236" s="2">
        <v>2402600</v>
      </c>
      <c r="E1236" s="2" t="s">
        <v>4178</v>
      </c>
      <c r="F1236" s="2" t="s">
        <v>4294</v>
      </c>
      <c r="G1236" s="2">
        <f>IFERROR(VLOOKUP(D1236,Coordenadas!$A$2:$D$5571,3,FALSE),0)</f>
        <v>-5.64323</v>
      </c>
      <c r="H1236" s="2">
        <f>IFERROR(VLOOKUP(D1236,Coordenadas!$A$2:$D$5571,4,FALSE),0)</f>
        <v>-35.424700000000001</v>
      </c>
      <c r="I1236" s="2" t="s">
        <v>5324</v>
      </c>
      <c r="J1236" s="2">
        <v>68141</v>
      </c>
      <c r="K1236" s="2" t="s">
        <v>5331</v>
      </c>
      <c r="L1236" s="2">
        <f>IFERROR(VLOOKUP(C1236,BOTULISMO!$A$3:$C$19,3,FALSE),0)</f>
        <v>0</v>
      </c>
      <c r="M1236" s="2">
        <f>IFERROR(VLOOKUP(C1236,'LEISHMANIOSE VISCERAL'!$A$4:$C$454,3,FALSE),0)</f>
        <v>0</v>
      </c>
      <c r="N1236" s="2">
        <f>IFERROR(VLOOKUP(C1236,'LEISHMANIOSE TEGUMENTAR'!$A$4:$C$1681,3,FALSE),0)</f>
        <v>0</v>
      </c>
      <c r="O1236" s="2">
        <f>IFERROR(VLOOKUP(C1236,'FEBRE AMARELA'!$A$4:$C$38,3,FALSE),0)</f>
        <v>0</v>
      </c>
      <c r="P1236" s="2">
        <f>IFERROR(VLOOKUP(C1236,DENGUE!$A$5:$C$4097,3,FALSE),0)</f>
        <v>199</v>
      </c>
      <c r="Q1236" s="2">
        <f>IFERROR(VLOOKUP(C1236,'HEPATITE VIRAL'!$A$5:$C$3162,3,FALSE),0)</f>
        <v>1</v>
      </c>
      <c r="R1236" s="2">
        <f>IFERROR(VLOOKUP(C1236,'FEBRE MACULOSA'!$A$5:$C$181,3,FALSE),0)</f>
        <v>0</v>
      </c>
      <c r="S1236" s="2">
        <f>IFERROR(VLOOKUP(C1236,LEPTOSPIROSE!$A$5:$C$1176,3,FALSE),0)</f>
        <v>0</v>
      </c>
      <c r="T1236" s="2">
        <f>IFERROR(VLOOKUP(C1236,'DOENÇA DE CHAGAS'!$A$5:$C$100,3,FALSE),0)</f>
        <v>0</v>
      </c>
      <c r="U1236" s="2">
        <f>IFERROR(VLOOKUP(C1236,'PICADAS DE COBRAS'!$A$6:$C$4645,3,FALSE),0)</f>
        <v>212</v>
      </c>
      <c r="V1236">
        <f>IFERROR(VLOOKUP(C1236,'ZIKA VIRUS'!$A$5:$C$2399,3,FALSE),0)</f>
        <v>22</v>
      </c>
      <c r="W1236">
        <f>IFERROR(VLOOKUP(C1236,'FEBRE TIFÓIDE'!$A$5:$C$46,3,FALSE),0)</f>
        <v>0</v>
      </c>
      <c r="X1236">
        <f>IFERROR(VLOOKUP(C1236,HANTAVIROSE!$A$5:$C$153,3,FALSE),0)</f>
        <v>0</v>
      </c>
      <c r="Y1236">
        <f>IFERROR(VLOOKUP(C1236,MENINGITE!$A$5:$C$447,3,FALSE),0)</f>
        <v>0</v>
      </c>
      <c r="Z1236">
        <f>IFERROR(VLOOKUP(C1236,RAIVA!$A$5:$C$16,3,FALSE),0)</f>
        <v>0</v>
      </c>
    </row>
    <row r="1237" spans="1:26" x14ac:dyDescent="0.3">
      <c r="A1237" s="2" t="s">
        <v>4704</v>
      </c>
      <c r="B1237" s="2" t="s">
        <v>2131</v>
      </c>
      <c r="C1237" s="2">
        <v>210310</v>
      </c>
      <c r="D1237" s="2">
        <v>2103109</v>
      </c>
      <c r="E1237" s="2" t="s">
        <v>4704</v>
      </c>
      <c r="F1237" s="2" t="s">
        <v>2131</v>
      </c>
      <c r="G1237" s="2">
        <f>IFERROR(VLOOKUP(D1237,Coordenadas!$A$2:$D$5571,3,FALSE),0)</f>
        <v>-2.00027</v>
      </c>
      <c r="H1237" s="2">
        <f>IFERROR(VLOOKUP(D1237,Coordenadas!$A$2:$D$5571,4,FALSE),0)</f>
        <v>-44.528100000000002</v>
      </c>
      <c r="I1237" s="2" t="s">
        <v>5324</v>
      </c>
      <c r="J1237" s="2">
        <v>10297</v>
      </c>
      <c r="K1237" s="2" t="s">
        <v>5332</v>
      </c>
      <c r="L1237" s="2">
        <f>IFERROR(VLOOKUP(C1237,BOTULISMO!$A$3:$C$19,3,FALSE),0)</f>
        <v>0</v>
      </c>
      <c r="M1237" s="2">
        <f>IFERROR(VLOOKUP(C1237,'LEISHMANIOSE VISCERAL'!$A$4:$C$454,3,FALSE),0)</f>
        <v>0</v>
      </c>
      <c r="N1237" s="2">
        <f>IFERROR(VLOOKUP(C1237,'LEISHMANIOSE TEGUMENTAR'!$A$4:$C$1681,3,FALSE),0)</f>
        <v>2</v>
      </c>
      <c r="O1237" s="2">
        <f>IFERROR(VLOOKUP(C1237,'FEBRE AMARELA'!$A$4:$C$38,3,FALSE),0)</f>
        <v>0</v>
      </c>
      <c r="P1237" s="2">
        <f>IFERROR(VLOOKUP(C1237,DENGUE!$A$5:$C$4097,3,FALSE),0)</f>
        <v>0</v>
      </c>
      <c r="Q1237" s="2">
        <f>IFERROR(VLOOKUP(C1237,'HEPATITE VIRAL'!$A$5:$C$3162,3,FALSE),0)</f>
        <v>1</v>
      </c>
      <c r="R1237" s="2">
        <f>IFERROR(VLOOKUP(C1237,'FEBRE MACULOSA'!$A$5:$C$181,3,FALSE),0)</f>
        <v>0</v>
      </c>
      <c r="S1237" s="2">
        <f>IFERROR(VLOOKUP(C1237,LEPTOSPIROSE!$A$5:$C$1176,3,FALSE),0)</f>
        <v>0</v>
      </c>
      <c r="T1237" s="2">
        <f>IFERROR(VLOOKUP(C1237,'DOENÇA DE CHAGAS'!$A$5:$C$100,3,FALSE),0)</f>
        <v>0</v>
      </c>
      <c r="U1237" s="2">
        <f>IFERROR(VLOOKUP(C1237,'PICADAS DE COBRAS'!$A$6:$C$4645,3,FALSE),0)</f>
        <v>15</v>
      </c>
      <c r="V1237">
        <f>IFERROR(VLOOKUP(C1237,'ZIKA VIRUS'!$A$5:$C$2399,3,FALSE),0)</f>
        <v>0</v>
      </c>
      <c r="W1237">
        <f>IFERROR(VLOOKUP(C1237,'FEBRE TIFÓIDE'!$A$5:$C$46,3,FALSE),0)</f>
        <v>0</v>
      </c>
      <c r="X1237">
        <f>IFERROR(VLOOKUP(C1237,HANTAVIROSE!$A$5:$C$153,3,FALSE),0)</f>
        <v>0</v>
      </c>
      <c r="Y1237">
        <f>IFERROR(VLOOKUP(C1237,MENINGITE!$A$5:$C$447,3,FALSE),0)</f>
        <v>0</v>
      </c>
      <c r="Z1237">
        <f>IFERROR(VLOOKUP(C1237,RAIVA!$A$5:$C$16,3,FALSE),0)</f>
        <v>0</v>
      </c>
    </row>
    <row r="1238" spans="1:26" x14ac:dyDescent="0.3">
      <c r="A1238" s="2" t="s">
        <v>1637</v>
      </c>
      <c r="B1238" s="2" t="s">
        <v>2131</v>
      </c>
      <c r="C1238" s="2">
        <v>351130</v>
      </c>
      <c r="D1238" s="2">
        <v>3511300</v>
      </c>
      <c r="E1238" s="2" t="s">
        <v>1637</v>
      </c>
      <c r="F1238" s="2" t="s">
        <v>2131</v>
      </c>
      <c r="G1238" s="2">
        <f>IFERROR(VLOOKUP(D1238,Coordenadas!$A$2:$D$5571,3,FALSE),0)</f>
        <v>-20.9009</v>
      </c>
      <c r="H1238" s="2">
        <f>IFERROR(VLOOKUP(D1238,Coordenadas!$A$2:$D$5571,4,FALSE),0)</f>
        <v>-49.266399999999997</v>
      </c>
      <c r="I1238" s="2" t="s">
        <v>5325</v>
      </c>
      <c r="J1238" s="2">
        <v>7972</v>
      </c>
      <c r="K1238" s="2" t="s">
        <v>5332</v>
      </c>
      <c r="L1238" s="2">
        <f>IFERROR(VLOOKUP(C1238,BOTULISMO!$A$3:$C$19,3,FALSE),0)</f>
        <v>0</v>
      </c>
      <c r="M1238" s="2">
        <f>IFERROR(VLOOKUP(C1238,'LEISHMANIOSE VISCERAL'!$A$4:$C$454,3,FALSE),0)</f>
        <v>0</v>
      </c>
      <c r="N1238" s="2">
        <f>IFERROR(VLOOKUP(C1238,'LEISHMANIOSE TEGUMENTAR'!$A$4:$C$1681,3,FALSE),0)</f>
        <v>0</v>
      </c>
      <c r="O1238" s="2">
        <f>IFERROR(VLOOKUP(C1238,'FEBRE AMARELA'!$A$4:$C$38,3,FALSE),0)</f>
        <v>0</v>
      </c>
      <c r="P1238" s="2">
        <f>IFERROR(VLOOKUP(C1238,DENGUE!$A$5:$C$4097,3,FALSE),0)</f>
        <v>38</v>
      </c>
      <c r="Q1238" s="2">
        <f>IFERROR(VLOOKUP(C1238,'HEPATITE VIRAL'!$A$5:$C$3162,3,FALSE),0)</f>
        <v>4</v>
      </c>
      <c r="R1238" s="2">
        <f>IFERROR(VLOOKUP(C1238,'FEBRE MACULOSA'!$A$5:$C$181,3,FALSE),0)</f>
        <v>0</v>
      </c>
      <c r="S1238" s="2">
        <f>IFERROR(VLOOKUP(C1238,LEPTOSPIROSE!$A$5:$C$1176,3,FALSE),0)</f>
        <v>0</v>
      </c>
      <c r="T1238" s="2">
        <f>IFERROR(VLOOKUP(C1238,'DOENÇA DE CHAGAS'!$A$5:$C$100,3,FALSE),0)</f>
        <v>0</v>
      </c>
      <c r="U1238" s="2">
        <f>IFERROR(VLOOKUP(C1238,'PICADAS DE COBRAS'!$A$6:$C$4645,3,FALSE),0)</f>
        <v>35</v>
      </c>
      <c r="V1238">
        <f>IFERROR(VLOOKUP(C1238,'ZIKA VIRUS'!$A$5:$C$2399,3,FALSE),0)</f>
        <v>14</v>
      </c>
      <c r="W1238">
        <f>IFERROR(VLOOKUP(C1238,'FEBRE TIFÓIDE'!$A$5:$C$46,3,FALSE),0)</f>
        <v>0</v>
      </c>
      <c r="X1238">
        <f>IFERROR(VLOOKUP(C1238,HANTAVIROSE!$A$5:$C$153,3,FALSE),0)</f>
        <v>0</v>
      </c>
      <c r="Y1238">
        <f>IFERROR(VLOOKUP(C1238,MENINGITE!$A$5:$C$447,3,FALSE),0)</f>
        <v>0</v>
      </c>
      <c r="Z1238">
        <f>IFERROR(VLOOKUP(C1238,RAIVA!$A$5:$C$16,3,FALSE),0)</f>
        <v>0</v>
      </c>
    </row>
    <row r="1239" spans="1:26" x14ac:dyDescent="0.3">
      <c r="A1239" s="2" t="s">
        <v>4319</v>
      </c>
      <c r="B1239" s="2" t="s">
        <v>3942</v>
      </c>
      <c r="C1239" s="2">
        <v>230380</v>
      </c>
      <c r="D1239" s="2">
        <v>2303808</v>
      </c>
      <c r="E1239" s="2" t="s">
        <v>4319</v>
      </c>
      <c r="F1239" s="2" t="s">
        <v>3942</v>
      </c>
      <c r="G1239" s="2">
        <f>IFERROR(VLOOKUP(D1239,Coordenadas!$A$2:$D$5571,3,FALSE),0)</f>
        <v>-6.6003400000000001</v>
      </c>
      <c r="H1239" s="2">
        <f>IFERROR(VLOOKUP(D1239,Coordenadas!$A$2:$D$5571,4,FALSE),0)</f>
        <v>-39.060899999999997</v>
      </c>
      <c r="I1239" s="2" t="s">
        <v>5324</v>
      </c>
      <c r="J1239" s="2">
        <v>24527</v>
      </c>
      <c r="K1239" s="2" t="s">
        <v>5330</v>
      </c>
      <c r="L1239" s="2">
        <f>IFERROR(VLOOKUP(C1239,BOTULISMO!$A$3:$C$19,3,FALSE),0)</f>
        <v>0</v>
      </c>
      <c r="M1239" s="2">
        <f>IFERROR(VLOOKUP(C1239,'LEISHMANIOSE VISCERAL'!$A$4:$C$454,3,FALSE),0)</f>
        <v>0</v>
      </c>
      <c r="N1239" s="2">
        <f>IFERROR(VLOOKUP(C1239,'LEISHMANIOSE TEGUMENTAR'!$A$4:$C$1681,3,FALSE),0)</f>
        <v>0</v>
      </c>
      <c r="O1239" s="2">
        <f>IFERROR(VLOOKUP(C1239,'FEBRE AMARELA'!$A$4:$C$38,3,FALSE),0)</f>
        <v>0</v>
      </c>
      <c r="P1239" s="2">
        <f>IFERROR(VLOOKUP(C1239,DENGUE!$A$5:$C$4097,3,FALSE),0)</f>
        <v>79</v>
      </c>
      <c r="Q1239" s="2">
        <f>IFERROR(VLOOKUP(C1239,'HEPATITE VIRAL'!$A$5:$C$3162,3,FALSE),0)</f>
        <v>3</v>
      </c>
      <c r="R1239" s="2">
        <f>IFERROR(VLOOKUP(C1239,'FEBRE MACULOSA'!$A$5:$C$181,3,FALSE),0)</f>
        <v>0</v>
      </c>
      <c r="S1239" s="2">
        <f>IFERROR(VLOOKUP(C1239,LEPTOSPIROSE!$A$5:$C$1176,3,FALSE),0)</f>
        <v>0</v>
      </c>
      <c r="T1239" s="2">
        <f>IFERROR(VLOOKUP(C1239,'DOENÇA DE CHAGAS'!$A$5:$C$100,3,FALSE),0)</f>
        <v>0</v>
      </c>
      <c r="U1239" s="2">
        <f>IFERROR(VLOOKUP(C1239,'PICADAS DE COBRAS'!$A$6:$C$4645,3,FALSE),0)</f>
        <v>1</v>
      </c>
      <c r="V1239">
        <f>IFERROR(VLOOKUP(C1239,'ZIKA VIRUS'!$A$5:$C$2399,3,FALSE),0)</f>
        <v>4</v>
      </c>
      <c r="W1239">
        <f>IFERROR(VLOOKUP(C1239,'FEBRE TIFÓIDE'!$A$5:$C$46,3,FALSE),0)</f>
        <v>0</v>
      </c>
      <c r="X1239">
        <f>IFERROR(VLOOKUP(C1239,HANTAVIROSE!$A$5:$C$153,3,FALSE),0)</f>
        <v>0</v>
      </c>
      <c r="Y1239">
        <f>IFERROR(VLOOKUP(C1239,MENINGITE!$A$5:$C$447,3,FALSE),0)</f>
        <v>0</v>
      </c>
      <c r="Z1239">
        <f>IFERROR(VLOOKUP(C1239,RAIVA!$A$5:$C$16,3,FALSE),0)</f>
        <v>0</v>
      </c>
    </row>
    <row r="1240" spans="1:26" x14ac:dyDescent="0.3">
      <c r="A1240" s="2" t="s">
        <v>3816</v>
      </c>
      <c r="B1240" s="2" t="s">
        <v>3942</v>
      </c>
      <c r="C1240" s="2">
        <v>260430</v>
      </c>
      <c r="D1240" s="2">
        <v>2604304</v>
      </c>
      <c r="E1240" s="2" t="s">
        <v>3816</v>
      </c>
      <c r="F1240" s="2" t="s">
        <v>3942</v>
      </c>
      <c r="G1240" s="2">
        <f>IFERROR(VLOOKUP(D1240,Coordenadas!$A$2:$D$5571,3,FALSE),0)</f>
        <v>-7.7117899999999997</v>
      </c>
      <c r="H1240" s="2">
        <f>IFERROR(VLOOKUP(D1240,Coordenadas!$A$2:$D$5571,4,FALSE),0)</f>
        <v>-39.236699999999999</v>
      </c>
      <c r="I1240" s="2" t="s">
        <v>5324</v>
      </c>
      <c r="J1240" s="2">
        <v>10778</v>
      </c>
      <c r="K1240" s="2" t="s">
        <v>5332</v>
      </c>
      <c r="L1240" s="2">
        <f>IFERROR(VLOOKUP(C1240,BOTULISMO!$A$3:$C$19,3,FALSE),0)</f>
        <v>0</v>
      </c>
      <c r="M1240" s="2">
        <f>IFERROR(VLOOKUP(C1240,'LEISHMANIOSE VISCERAL'!$A$4:$C$454,3,FALSE),0)</f>
        <v>0</v>
      </c>
      <c r="N1240" s="2">
        <f>IFERROR(VLOOKUP(C1240,'LEISHMANIOSE TEGUMENTAR'!$A$4:$C$1681,3,FALSE),0)</f>
        <v>1</v>
      </c>
      <c r="O1240" s="2">
        <f>IFERROR(VLOOKUP(C1240,'FEBRE AMARELA'!$A$4:$C$38,3,FALSE),0)</f>
        <v>0</v>
      </c>
      <c r="P1240" s="2">
        <f>IFERROR(VLOOKUP(C1240,DENGUE!$A$5:$C$4097,3,FALSE),0)</f>
        <v>153</v>
      </c>
      <c r="Q1240" s="2">
        <f>IFERROR(VLOOKUP(C1240,'HEPATITE VIRAL'!$A$5:$C$3162,3,FALSE),0)</f>
        <v>1</v>
      </c>
      <c r="R1240" s="2">
        <f>IFERROR(VLOOKUP(C1240,'FEBRE MACULOSA'!$A$5:$C$181,3,FALSE),0)</f>
        <v>0</v>
      </c>
      <c r="S1240" s="2">
        <f>IFERROR(VLOOKUP(C1240,LEPTOSPIROSE!$A$5:$C$1176,3,FALSE),0)</f>
        <v>0</v>
      </c>
      <c r="T1240" s="2">
        <f>IFERROR(VLOOKUP(C1240,'DOENÇA DE CHAGAS'!$A$5:$C$100,3,FALSE),0)</f>
        <v>0</v>
      </c>
      <c r="U1240" s="2">
        <f>IFERROR(VLOOKUP(C1240,'PICADAS DE COBRAS'!$A$6:$C$4645,3,FALSE),0)</f>
        <v>20</v>
      </c>
      <c r="V1240">
        <f>IFERROR(VLOOKUP(C1240,'ZIKA VIRUS'!$A$5:$C$2399,3,FALSE),0)</f>
        <v>4</v>
      </c>
      <c r="W1240">
        <f>IFERROR(VLOOKUP(C1240,'FEBRE TIFÓIDE'!$A$5:$C$46,3,FALSE),0)</f>
        <v>0</v>
      </c>
      <c r="X1240">
        <f>IFERROR(VLOOKUP(C1240,HANTAVIROSE!$A$5:$C$153,3,FALSE),0)</f>
        <v>0</v>
      </c>
      <c r="Y1240">
        <f>IFERROR(VLOOKUP(C1240,MENINGITE!$A$5:$C$447,3,FALSE),0)</f>
        <v>0</v>
      </c>
      <c r="Z1240">
        <f>IFERROR(VLOOKUP(C1240,RAIVA!$A$5:$C$16,3,FALSE),0)</f>
        <v>0</v>
      </c>
    </row>
    <row r="1241" spans="1:26" x14ac:dyDescent="0.3">
      <c r="A1241" s="2" t="s">
        <v>3652</v>
      </c>
      <c r="B1241" s="2" t="s">
        <v>3708</v>
      </c>
      <c r="C1241" s="2">
        <v>280160</v>
      </c>
      <c r="D1241" s="2">
        <v>2801603</v>
      </c>
      <c r="E1241" s="2" t="s">
        <v>3652</v>
      </c>
      <c r="F1241" s="2" t="s">
        <v>3708</v>
      </c>
      <c r="G1241" s="2">
        <f>IFERROR(VLOOKUP(D1241,Coordenadas!$A$2:$D$5571,3,FALSE),0)</f>
        <v>-10.253399999999999</v>
      </c>
      <c r="H1241" s="2">
        <f>IFERROR(VLOOKUP(D1241,Coordenadas!$A$2:$D$5571,4,FALSE),0)</f>
        <v>-36.885599999999997</v>
      </c>
      <c r="I1241" s="2" t="s">
        <v>5324</v>
      </c>
      <c r="J1241" s="2">
        <v>5633</v>
      </c>
      <c r="K1241" s="2" t="s">
        <v>5332</v>
      </c>
      <c r="L1241" s="2">
        <f>IFERROR(VLOOKUP(C1241,BOTULISMO!$A$3:$C$19,3,FALSE),0)</f>
        <v>0</v>
      </c>
      <c r="M1241" s="2">
        <f>IFERROR(VLOOKUP(C1241,'LEISHMANIOSE VISCERAL'!$A$4:$C$454,3,FALSE),0)</f>
        <v>0</v>
      </c>
      <c r="N1241" s="2">
        <f>IFERROR(VLOOKUP(C1241,'LEISHMANIOSE TEGUMENTAR'!$A$4:$C$1681,3,FALSE),0)</f>
        <v>0</v>
      </c>
      <c r="O1241" s="2">
        <f>IFERROR(VLOOKUP(C1241,'FEBRE AMARELA'!$A$4:$C$38,3,FALSE),0)</f>
        <v>0</v>
      </c>
      <c r="P1241" s="2">
        <f>IFERROR(VLOOKUP(C1241,DENGUE!$A$5:$C$4097,3,FALSE),0)</f>
        <v>2</v>
      </c>
      <c r="Q1241" s="2">
        <f>IFERROR(VLOOKUP(C1241,'HEPATITE VIRAL'!$A$5:$C$3162,3,FALSE),0)</f>
        <v>3</v>
      </c>
      <c r="R1241" s="2">
        <f>IFERROR(VLOOKUP(C1241,'FEBRE MACULOSA'!$A$5:$C$181,3,FALSE),0)</f>
        <v>0</v>
      </c>
      <c r="S1241" s="2">
        <f>IFERROR(VLOOKUP(C1241,LEPTOSPIROSE!$A$5:$C$1176,3,FALSE),0)</f>
        <v>0</v>
      </c>
      <c r="T1241" s="2">
        <f>IFERROR(VLOOKUP(C1241,'DOENÇA DE CHAGAS'!$A$5:$C$100,3,FALSE),0)</f>
        <v>0</v>
      </c>
      <c r="U1241" s="2">
        <f>IFERROR(VLOOKUP(C1241,'PICADAS DE COBRAS'!$A$6:$C$4645,3,FALSE),0)</f>
        <v>0</v>
      </c>
      <c r="V1241">
        <f>IFERROR(VLOOKUP(C1241,'ZIKA VIRUS'!$A$5:$C$2399,3,FALSE),0)</f>
        <v>1</v>
      </c>
      <c r="W1241">
        <f>IFERROR(VLOOKUP(C1241,'FEBRE TIFÓIDE'!$A$5:$C$46,3,FALSE),0)</f>
        <v>0</v>
      </c>
      <c r="X1241">
        <f>IFERROR(VLOOKUP(C1241,HANTAVIROSE!$A$5:$C$153,3,FALSE),0)</f>
        <v>0</v>
      </c>
      <c r="Y1241">
        <f>IFERROR(VLOOKUP(C1241,MENINGITE!$A$5:$C$447,3,FALSE),0)</f>
        <v>0</v>
      </c>
      <c r="Z1241">
        <f>IFERROR(VLOOKUP(C1241,RAIVA!$A$5:$C$16,3,FALSE),0)</f>
        <v>0</v>
      </c>
    </row>
    <row r="1242" spans="1:26" x14ac:dyDescent="0.3">
      <c r="A1242" s="2" t="s">
        <v>2425</v>
      </c>
      <c r="B1242" s="2" t="s">
        <v>3090</v>
      </c>
      <c r="C1242" s="2">
        <v>311560</v>
      </c>
      <c r="D1242" s="2">
        <v>3115607</v>
      </c>
      <c r="E1242" s="2" t="s">
        <v>2425</v>
      </c>
      <c r="F1242" s="2" t="s">
        <v>3090</v>
      </c>
      <c r="G1242" s="2">
        <f>IFERROR(VLOOKUP(D1242,Coordenadas!$A$2:$D$5571,3,FALSE),0)</f>
        <v>-19.145800000000001</v>
      </c>
      <c r="H1242" s="2">
        <f>IFERROR(VLOOKUP(D1242,Coordenadas!$A$2:$D$5571,4,FALSE),0)</f>
        <v>-45.712000000000003</v>
      </c>
      <c r="I1242" s="2" t="s">
        <v>5325</v>
      </c>
      <c r="J1242" s="2">
        <v>1210</v>
      </c>
      <c r="K1242" s="2" t="s">
        <v>5332</v>
      </c>
      <c r="L1242" s="2">
        <f>IFERROR(VLOOKUP(C1242,BOTULISMO!$A$3:$C$19,3,FALSE),0)</f>
        <v>0</v>
      </c>
      <c r="M1242" s="2">
        <f>IFERROR(VLOOKUP(C1242,'LEISHMANIOSE VISCERAL'!$A$4:$C$454,3,FALSE),0)</f>
        <v>0</v>
      </c>
      <c r="N1242" s="2">
        <f>IFERROR(VLOOKUP(C1242,'LEISHMANIOSE TEGUMENTAR'!$A$4:$C$1681,3,FALSE),0)</f>
        <v>0</v>
      </c>
      <c r="O1242" s="2">
        <f>IFERROR(VLOOKUP(C1242,'FEBRE AMARELA'!$A$4:$C$38,3,FALSE),0)</f>
        <v>0</v>
      </c>
      <c r="P1242" s="2">
        <f>IFERROR(VLOOKUP(C1242,DENGUE!$A$5:$C$4097,3,FALSE),0)</f>
        <v>1</v>
      </c>
      <c r="Q1242" s="2">
        <f>IFERROR(VLOOKUP(C1242,'HEPATITE VIRAL'!$A$5:$C$3162,3,FALSE),0)</f>
        <v>0</v>
      </c>
      <c r="R1242" s="2">
        <f>IFERROR(VLOOKUP(C1242,'FEBRE MACULOSA'!$A$5:$C$181,3,FALSE),0)</f>
        <v>0</v>
      </c>
      <c r="S1242" s="2">
        <f>IFERROR(VLOOKUP(C1242,LEPTOSPIROSE!$A$5:$C$1176,3,FALSE),0)</f>
        <v>0</v>
      </c>
      <c r="T1242" s="2">
        <f>IFERROR(VLOOKUP(C1242,'DOENÇA DE CHAGAS'!$A$5:$C$100,3,FALSE),0)</f>
        <v>0</v>
      </c>
      <c r="U1242" s="2">
        <f>IFERROR(VLOOKUP(C1242,'PICADAS DE COBRAS'!$A$6:$C$4645,3,FALSE),0)</f>
        <v>4</v>
      </c>
      <c r="V1242">
        <f>IFERROR(VLOOKUP(C1242,'ZIKA VIRUS'!$A$5:$C$2399,3,FALSE),0)</f>
        <v>0</v>
      </c>
      <c r="W1242">
        <f>IFERROR(VLOOKUP(C1242,'FEBRE TIFÓIDE'!$A$5:$C$46,3,FALSE),0)</f>
        <v>0</v>
      </c>
      <c r="X1242">
        <f>IFERROR(VLOOKUP(C1242,HANTAVIROSE!$A$5:$C$153,3,FALSE),0)</f>
        <v>0</v>
      </c>
      <c r="Y1242">
        <f>IFERROR(VLOOKUP(C1242,MENINGITE!$A$5:$C$447,3,FALSE),0)</f>
        <v>0</v>
      </c>
      <c r="Z1242">
        <f>IFERROR(VLOOKUP(C1242,RAIVA!$A$5:$C$16,3,FALSE),0)</f>
        <v>0</v>
      </c>
    </row>
    <row r="1243" spans="1:26" x14ac:dyDescent="0.3">
      <c r="A1243" s="2" t="s">
        <v>967</v>
      </c>
      <c r="B1243" s="2" t="s">
        <v>1192</v>
      </c>
      <c r="C1243" s="2">
        <v>420415</v>
      </c>
      <c r="D1243" s="2">
        <v>4204152</v>
      </c>
      <c r="E1243" s="2" t="s">
        <v>967</v>
      </c>
      <c r="F1243" s="2" t="s">
        <v>1192</v>
      </c>
      <c r="G1243" s="2">
        <f>IFERROR(VLOOKUP(D1243,Coordenadas!$A$2:$D$5571,3,FALSE),0)</f>
        <v>-27.6327</v>
      </c>
      <c r="H1243" s="2">
        <f>IFERROR(VLOOKUP(D1243,Coordenadas!$A$2:$D$5571,4,FALSE),0)</f>
        <v>-51.335000000000001</v>
      </c>
      <c r="I1243" s="2" t="s">
        <v>5326</v>
      </c>
      <c r="J1243" s="2">
        <v>2771</v>
      </c>
      <c r="K1243" s="2" t="s">
        <v>5332</v>
      </c>
      <c r="L1243" s="2">
        <f>IFERROR(VLOOKUP(C1243,BOTULISMO!$A$3:$C$19,3,FALSE),0)</f>
        <v>0</v>
      </c>
      <c r="M1243" s="2">
        <f>IFERROR(VLOOKUP(C1243,'LEISHMANIOSE VISCERAL'!$A$4:$C$454,3,FALSE),0)</f>
        <v>0</v>
      </c>
      <c r="N1243" s="2">
        <f>IFERROR(VLOOKUP(C1243,'LEISHMANIOSE TEGUMENTAR'!$A$4:$C$1681,3,FALSE),0)</f>
        <v>0</v>
      </c>
      <c r="O1243" s="2">
        <f>IFERROR(VLOOKUP(C1243,'FEBRE AMARELA'!$A$4:$C$38,3,FALSE),0)</f>
        <v>0</v>
      </c>
      <c r="P1243" s="2">
        <f>IFERROR(VLOOKUP(C1243,DENGUE!$A$5:$C$4097,3,FALSE),0)</f>
        <v>0</v>
      </c>
      <c r="Q1243" s="2">
        <f>IFERROR(VLOOKUP(C1243,'HEPATITE VIRAL'!$A$5:$C$3162,3,FALSE),0)</f>
        <v>0</v>
      </c>
      <c r="R1243" s="2">
        <f>IFERROR(VLOOKUP(C1243,'FEBRE MACULOSA'!$A$5:$C$181,3,FALSE),0)</f>
        <v>0</v>
      </c>
      <c r="S1243" s="2">
        <f>IFERROR(VLOOKUP(C1243,LEPTOSPIROSE!$A$5:$C$1176,3,FALSE),0)</f>
        <v>0</v>
      </c>
      <c r="T1243" s="2">
        <f>IFERROR(VLOOKUP(C1243,'DOENÇA DE CHAGAS'!$A$5:$C$100,3,FALSE),0)</f>
        <v>0</v>
      </c>
      <c r="U1243" s="2">
        <f>IFERROR(VLOOKUP(C1243,'PICADAS DE COBRAS'!$A$6:$C$4645,3,FALSE),0)</f>
        <v>4</v>
      </c>
      <c r="V1243">
        <f>IFERROR(VLOOKUP(C1243,'ZIKA VIRUS'!$A$5:$C$2399,3,FALSE),0)</f>
        <v>0</v>
      </c>
      <c r="W1243">
        <f>IFERROR(VLOOKUP(C1243,'FEBRE TIFÓIDE'!$A$5:$C$46,3,FALSE),0)</f>
        <v>0</v>
      </c>
      <c r="X1243">
        <f>IFERROR(VLOOKUP(C1243,HANTAVIROSE!$A$5:$C$153,3,FALSE),0)</f>
        <v>0</v>
      </c>
      <c r="Y1243">
        <f>IFERROR(VLOOKUP(C1243,MENINGITE!$A$5:$C$447,3,FALSE),0)</f>
        <v>0</v>
      </c>
      <c r="Z1243">
        <f>IFERROR(VLOOKUP(C1243,RAIVA!$A$5:$C$16,3,FALSE),0)</f>
        <v>0</v>
      </c>
    </row>
    <row r="1244" spans="1:26" x14ac:dyDescent="0.3">
      <c r="A1244" s="2" t="s">
        <v>4903</v>
      </c>
      <c r="B1244" s="2" t="s">
        <v>869</v>
      </c>
      <c r="C1244" s="2">
        <v>170410</v>
      </c>
      <c r="D1244" s="2">
        <v>1704105</v>
      </c>
      <c r="E1244" s="2" t="s">
        <v>4903</v>
      </c>
      <c r="F1244" s="2" t="s">
        <v>869</v>
      </c>
      <c r="G1244" s="2">
        <f>IFERROR(VLOOKUP(D1244,Coordenadas!$A$2:$D$5571,3,FALSE),0)</f>
        <v>-8.9610299999999992</v>
      </c>
      <c r="H1244" s="2">
        <f>IFERROR(VLOOKUP(D1244,Coordenadas!$A$2:$D$5571,4,FALSE),0)</f>
        <v>-47.330399999999997</v>
      </c>
      <c r="I1244" s="2" t="s">
        <v>5323</v>
      </c>
      <c r="J1244" s="2">
        <v>2566</v>
      </c>
      <c r="K1244" s="2" t="s">
        <v>5332</v>
      </c>
      <c r="L1244" s="2">
        <f>IFERROR(VLOOKUP(C1244,BOTULISMO!$A$3:$C$19,3,FALSE),0)</f>
        <v>0</v>
      </c>
      <c r="M1244" s="2">
        <f>IFERROR(VLOOKUP(C1244,'LEISHMANIOSE VISCERAL'!$A$4:$C$454,3,FALSE),0)</f>
        <v>0</v>
      </c>
      <c r="N1244" s="2">
        <f>IFERROR(VLOOKUP(C1244,'LEISHMANIOSE TEGUMENTAR'!$A$4:$C$1681,3,FALSE),0)</f>
        <v>2</v>
      </c>
      <c r="O1244" s="2">
        <f>IFERROR(VLOOKUP(C1244,'FEBRE AMARELA'!$A$4:$C$38,3,FALSE),0)</f>
        <v>0</v>
      </c>
      <c r="P1244" s="2">
        <f>IFERROR(VLOOKUP(C1244,DENGUE!$A$5:$C$4097,3,FALSE),0)</f>
        <v>1</v>
      </c>
      <c r="Q1244" s="2">
        <f>IFERROR(VLOOKUP(C1244,'HEPATITE VIRAL'!$A$5:$C$3162,3,FALSE),0)</f>
        <v>0</v>
      </c>
      <c r="R1244" s="2">
        <f>IFERROR(VLOOKUP(C1244,'FEBRE MACULOSA'!$A$5:$C$181,3,FALSE),0)</f>
        <v>0</v>
      </c>
      <c r="S1244" s="2">
        <f>IFERROR(VLOOKUP(C1244,LEPTOSPIROSE!$A$5:$C$1176,3,FALSE),0)</f>
        <v>0</v>
      </c>
      <c r="T1244" s="2">
        <f>IFERROR(VLOOKUP(C1244,'DOENÇA DE CHAGAS'!$A$5:$C$100,3,FALSE),0)</f>
        <v>0</v>
      </c>
      <c r="U1244" s="2">
        <f>IFERROR(VLOOKUP(C1244,'PICADAS DE COBRAS'!$A$6:$C$4645,3,FALSE),0)</f>
        <v>12</v>
      </c>
      <c r="V1244">
        <f>IFERROR(VLOOKUP(C1244,'ZIKA VIRUS'!$A$5:$C$2399,3,FALSE),0)</f>
        <v>0</v>
      </c>
      <c r="W1244">
        <f>IFERROR(VLOOKUP(C1244,'FEBRE TIFÓIDE'!$A$5:$C$46,3,FALSE),0)</f>
        <v>0</v>
      </c>
      <c r="X1244">
        <f>IFERROR(VLOOKUP(C1244,HANTAVIROSE!$A$5:$C$153,3,FALSE),0)</f>
        <v>0</v>
      </c>
      <c r="Y1244">
        <f>IFERROR(VLOOKUP(C1244,MENINGITE!$A$5:$C$447,3,FALSE),0)</f>
        <v>0</v>
      </c>
      <c r="Z1244">
        <f>IFERROR(VLOOKUP(C1244,RAIVA!$A$5:$C$16,3,FALSE),0)</f>
        <v>0</v>
      </c>
    </row>
    <row r="1245" spans="1:26" x14ac:dyDescent="0.3">
      <c r="A1245" s="2" t="s">
        <v>470</v>
      </c>
      <c r="B1245" s="2" t="s">
        <v>869</v>
      </c>
      <c r="C1245" s="2">
        <v>430511</v>
      </c>
      <c r="D1245" s="2">
        <v>4305116</v>
      </c>
      <c r="E1245" s="2" t="s">
        <v>470</v>
      </c>
      <c r="F1245" s="2" t="s">
        <v>869</v>
      </c>
      <c r="G1245" s="2">
        <f>IFERROR(VLOOKUP(D1245,Coordenadas!$A$2:$D$5571,3,FALSE),0)</f>
        <v>-27.761500000000002</v>
      </c>
      <c r="H1245" s="2">
        <f>IFERROR(VLOOKUP(D1245,Coordenadas!$A$2:$D$5571,4,FALSE),0)</f>
        <v>-51.998399999999997</v>
      </c>
      <c r="I1245" s="2" t="s">
        <v>5326</v>
      </c>
      <c r="J1245" s="2">
        <v>2965</v>
      </c>
      <c r="K1245" s="2" t="s">
        <v>5332</v>
      </c>
      <c r="L1245" s="2">
        <f>IFERROR(VLOOKUP(C1245,BOTULISMO!$A$3:$C$19,3,FALSE),0)</f>
        <v>0</v>
      </c>
      <c r="M1245" s="2">
        <f>IFERROR(VLOOKUP(C1245,'LEISHMANIOSE VISCERAL'!$A$4:$C$454,3,FALSE),0)</f>
        <v>0</v>
      </c>
      <c r="N1245" s="2">
        <f>IFERROR(VLOOKUP(C1245,'LEISHMANIOSE TEGUMENTAR'!$A$4:$C$1681,3,FALSE),0)</f>
        <v>0</v>
      </c>
      <c r="O1245" s="2">
        <f>IFERROR(VLOOKUP(C1245,'FEBRE AMARELA'!$A$4:$C$38,3,FALSE),0)</f>
        <v>0</v>
      </c>
      <c r="P1245" s="2">
        <f>IFERROR(VLOOKUP(C1245,DENGUE!$A$5:$C$4097,3,FALSE),0)</f>
        <v>0</v>
      </c>
      <c r="Q1245" s="2">
        <f>IFERROR(VLOOKUP(C1245,'HEPATITE VIRAL'!$A$5:$C$3162,3,FALSE),0)</f>
        <v>1</v>
      </c>
      <c r="R1245" s="2">
        <f>IFERROR(VLOOKUP(C1245,'FEBRE MACULOSA'!$A$5:$C$181,3,FALSE),0)</f>
        <v>0</v>
      </c>
      <c r="S1245" s="2">
        <f>IFERROR(VLOOKUP(C1245,LEPTOSPIROSE!$A$5:$C$1176,3,FALSE),0)</f>
        <v>0</v>
      </c>
      <c r="T1245" s="2">
        <f>IFERROR(VLOOKUP(C1245,'DOENÇA DE CHAGAS'!$A$5:$C$100,3,FALSE),0)</f>
        <v>0</v>
      </c>
      <c r="U1245" s="2">
        <f>IFERROR(VLOOKUP(C1245,'PICADAS DE COBRAS'!$A$6:$C$4645,3,FALSE),0)</f>
        <v>3</v>
      </c>
      <c r="V1245">
        <f>IFERROR(VLOOKUP(C1245,'ZIKA VIRUS'!$A$5:$C$2399,3,FALSE),0)</f>
        <v>0</v>
      </c>
      <c r="W1245">
        <f>IFERROR(VLOOKUP(C1245,'FEBRE TIFÓIDE'!$A$5:$C$46,3,FALSE),0)</f>
        <v>0</v>
      </c>
      <c r="X1245">
        <f>IFERROR(VLOOKUP(C1245,HANTAVIROSE!$A$5:$C$153,3,FALSE),0)</f>
        <v>0</v>
      </c>
      <c r="Y1245">
        <f>IFERROR(VLOOKUP(C1245,MENINGITE!$A$5:$C$447,3,FALSE),0)</f>
        <v>0</v>
      </c>
      <c r="Z1245">
        <f>IFERROR(VLOOKUP(C1245,RAIVA!$A$5:$C$16,3,FALSE),0)</f>
        <v>0</v>
      </c>
    </row>
    <row r="1246" spans="1:26" x14ac:dyDescent="0.3">
      <c r="A1246" s="2" t="s">
        <v>1256</v>
      </c>
      <c r="B1246" s="2" t="s">
        <v>1567</v>
      </c>
      <c r="C1246" s="2">
        <v>410510</v>
      </c>
      <c r="D1246" s="2">
        <v>4105102</v>
      </c>
      <c r="E1246" s="2" t="s">
        <v>1256</v>
      </c>
      <c r="F1246" s="2" t="s">
        <v>1567</v>
      </c>
      <c r="G1246" s="2">
        <f>IFERROR(VLOOKUP(D1246,Coordenadas!$A$2:$D$5571,3,FALSE),0)</f>
        <v>-22.8188</v>
      </c>
      <c r="H1246" s="2">
        <f>IFERROR(VLOOKUP(D1246,Coordenadas!$A$2:$D$5571,4,FALSE),0)</f>
        <v>-51.597299999999997</v>
      </c>
      <c r="I1246" s="2" t="s">
        <v>5326</v>
      </c>
      <c r="J1246" s="2">
        <v>11190</v>
      </c>
      <c r="K1246" s="2" t="s">
        <v>5332</v>
      </c>
      <c r="L1246" s="2">
        <f>IFERROR(VLOOKUP(C1246,BOTULISMO!$A$3:$C$19,3,FALSE),0)</f>
        <v>0</v>
      </c>
      <c r="M1246" s="2">
        <f>IFERROR(VLOOKUP(C1246,'LEISHMANIOSE VISCERAL'!$A$4:$C$454,3,FALSE),0)</f>
        <v>0</v>
      </c>
      <c r="N1246" s="2">
        <f>IFERROR(VLOOKUP(C1246,'LEISHMANIOSE TEGUMENTAR'!$A$4:$C$1681,3,FALSE),0)</f>
        <v>0</v>
      </c>
      <c r="O1246" s="2">
        <f>IFERROR(VLOOKUP(C1246,'FEBRE AMARELA'!$A$4:$C$38,3,FALSE),0)</f>
        <v>0</v>
      </c>
      <c r="P1246" s="2">
        <f>IFERROR(VLOOKUP(C1246,DENGUE!$A$5:$C$4097,3,FALSE),0)</f>
        <v>885</v>
      </c>
      <c r="Q1246" s="2">
        <f>IFERROR(VLOOKUP(C1246,'HEPATITE VIRAL'!$A$5:$C$3162,3,FALSE),0)</f>
        <v>1</v>
      </c>
      <c r="R1246" s="2">
        <f>IFERROR(VLOOKUP(C1246,'FEBRE MACULOSA'!$A$5:$C$181,3,FALSE),0)</f>
        <v>0</v>
      </c>
      <c r="S1246" s="2">
        <f>IFERROR(VLOOKUP(C1246,LEPTOSPIROSE!$A$5:$C$1176,3,FALSE),0)</f>
        <v>0</v>
      </c>
      <c r="T1246" s="2">
        <f>IFERROR(VLOOKUP(C1246,'DOENÇA DE CHAGAS'!$A$5:$C$100,3,FALSE),0)</f>
        <v>0</v>
      </c>
      <c r="U1246" s="2">
        <f>IFERROR(VLOOKUP(C1246,'PICADAS DE COBRAS'!$A$6:$C$4645,3,FALSE),0)</f>
        <v>43</v>
      </c>
      <c r="V1246">
        <f>IFERROR(VLOOKUP(C1246,'ZIKA VIRUS'!$A$5:$C$2399,3,FALSE),0)</f>
        <v>0</v>
      </c>
      <c r="W1246">
        <f>IFERROR(VLOOKUP(C1246,'FEBRE TIFÓIDE'!$A$5:$C$46,3,FALSE),0)</f>
        <v>0</v>
      </c>
      <c r="X1246">
        <f>IFERROR(VLOOKUP(C1246,HANTAVIROSE!$A$5:$C$153,3,FALSE),0)</f>
        <v>0</v>
      </c>
      <c r="Y1246">
        <f>IFERROR(VLOOKUP(C1246,MENINGITE!$A$5:$C$447,3,FALSE),0)</f>
        <v>0</v>
      </c>
      <c r="Z1246">
        <f>IFERROR(VLOOKUP(C1246,RAIVA!$A$5:$C$16,3,FALSE),0)</f>
        <v>0</v>
      </c>
    </row>
    <row r="1247" spans="1:26" x14ac:dyDescent="0.3">
      <c r="A1247" s="2" t="s">
        <v>3257</v>
      </c>
      <c r="B1247" s="2" t="s">
        <v>3562</v>
      </c>
      <c r="C1247" s="2">
        <v>290760</v>
      </c>
      <c r="D1247" s="2">
        <v>2907608</v>
      </c>
      <c r="E1247" s="2" t="s">
        <v>3257</v>
      </c>
      <c r="F1247" s="2" t="s">
        <v>3562</v>
      </c>
      <c r="G1247" s="2">
        <f>IFERROR(VLOOKUP(D1247,Coordenadas!$A$2:$D$5571,3,FALSE),0)</f>
        <v>-11.137600000000001</v>
      </c>
      <c r="H1247" s="2">
        <f>IFERROR(VLOOKUP(D1247,Coordenadas!$A$2:$D$5571,4,FALSE),0)</f>
        <v>-42.111600000000003</v>
      </c>
      <c r="I1247" s="2" t="s">
        <v>5324</v>
      </c>
      <c r="J1247" s="2">
        <v>17013</v>
      </c>
      <c r="K1247" s="2" t="s">
        <v>5332</v>
      </c>
      <c r="L1247" s="2">
        <f>IFERROR(VLOOKUP(C1247,BOTULISMO!$A$3:$C$19,3,FALSE),0)</f>
        <v>0</v>
      </c>
      <c r="M1247" s="2">
        <f>IFERROR(VLOOKUP(C1247,'LEISHMANIOSE VISCERAL'!$A$4:$C$454,3,FALSE),0)</f>
        <v>4</v>
      </c>
      <c r="N1247" s="2">
        <f>IFERROR(VLOOKUP(C1247,'LEISHMANIOSE TEGUMENTAR'!$A$4:$C$1681,3,FALSE),0)</f>
        <v>0</v>
      </c>
      <c r="O1247" s="2">
        <f>IFERROR(VLOOKUP(C1247,'FEBRE AMARELA'!$A$4:$C$38,3,FALSE),0)</f>
        <v>0</v>
      </c>
      <c r="P1247" s="2">
        <f>IFERROR(VLOOKUP(C1247,DENGUE!$A$5:$C$4097,3,FALSE),0)</f>
        <v>87</v>
      </c>
      <c r="Q1247" s="2">
        <f>IFERROR(VLOOKUP(C1247,'HEPATITE VIRAL'!$A$5:$C$3162,3,FALSE),0)</f>
        <v>0</v>
      </c>
      <c r="R1247" s="2">
        <f>IFERROR(VLOOKUP(C1247,'FEBRE MACULOSA'!$A$5:$C$181,3,FALSE),0)</f>
        <v>0</v>
      </c>
      <c r="S1247" s="2">
        <f>IFERROR(VLOOKUP(C1247,LEPTOSPIROSE!$A$5:$C$1176,3,FALSE),0)</f>
        <v>0</v>
      </c>
      <c r="T1247" s="2">
        <f>IFERROR(VLOOKUP(C1247,'DOENÇA DE CHAGAS'!$A$5:$C$100,3,FALSE),0)</f>
        <v>0</v>
      </c>
      <c r="U1247" s="2">
        <f>IFERROR(VLOOKUP(C1247,'PICADAS DE COBRAS'!$A$6:$C$4645,3,FALSE),0)</f>
        <v>7</v>
      </c>
      <c r="V1247">
        <f>IFERROR(VLOOKUP(C1247,'ZIKA VIRUS'!$A$5:$C$2399,3,FALSE),0)</f>
        <v>2</v>
      </c>
      <c r="W1247">
        <f>IFERROR(VLOOKUP(C1247,'FEBRE TIFÓIDE'!$A$5:$C$46,3,FALSE),0)</f>
        <v>0</v>
      </c>
      <c r="X1247">
        <f>IFERROR(VLOOKUP(C1247,HANTAVIROSE!$A$5:$C$153,3,FALSE),0)</f>
        <v>0</v>
      </c>
      <c r="Y1247">
        <f>IFERROR(VLOOKUP(C1247,MENINGITE!$A$5:$C$447,3,FALSE),0)</f>
        <v>0</v>
      </c>
      <c r="Z1247">
        <f>IFERROR(VLOOKUP(C1247,RAIVA!$A$5:$C$16,3,FALSE),0)</f>
        <v>0</v>
      </c>
    </row>
    <row r="1248" spans="1:26" x14ac:dyDescent="0.3">
      <c r="A1248" s="2" t="s">
        <v>2425</v>
      </c>
      <c r="B1248" s="2" t="s">
        <v>3089</v>
      </c>
      <c r="C1248" s="2">
        <v>311570</v>
      </c>
      <c r="D1248" s="2">
        <v>3115706</v>
      </c>
      <c r="E1248" s="2" t="s">
        <v>2425</v>
      </c>
      <c r="F1248" s="2" t="s">
        <v>3089</v>
      </c>
      <c r="G1248" s="2">
        <f>IFERROR(VLOOKUP(D1248,Coordenadas!$A$2:$D$5571,3,FALSE),0)</f>
        <v>-18.761199999999999</v>
      </c>
      <c r="H1248" s="2">
        <f>IFERROR(VLOOKUP(D1248,Coordenadas!$A$2:$D$5571,4,FALSE),0)</f>
        <v>-41.314300000000003</v>
      </c>
      <c r="I1248" s="2" t="s">
        <v>5325</v>
      </c>
      <c r="J1248" s="2">
        <v>6772</v>
      </c>
      <c r="K1248" s="2" t="s">
        <v>5332</v>
      </c>
      <c r="L1248" s="2">
        <f>IFERROR(VLOOKUP(C1248,BOTULISMO!$A$3:$C$19,3,FALSE),0)</f>
        <v>0</v>
      </c>
      <c r="M1248" s="2">
        <f>IFERROR(VLOOKUP(C1248,'LEISHMANIOSE VISCERAL'!$A$4:$C$454,3,FALSE),0)</f>
        <v>0</v>
      </c>
      <c r="N1248" s="2">
        <f>IFERROR(VLOOKUP(C1248,'LEISHMANIOSE TEGUMENTAR'!$A$4:$C$1681,3,FALSE),0)</f>
        <v>0</v>
      </c>
      <c r="O1248" s="2">
        <f>IFERROR(VLOOKUP(C1248,'FEBRE AMARELA'!$A$4:$C$38,3,FALSE),0)</f>
        <v>0</v>
      </c>
      <c r="P1248" s="2">
        <f>IFERROR(VLOOKUP(C1248,DENGUE!$A$5:$C$4097,3,FALSE),0)</f>
        <v>117</v>
      </c>
      <c r="Q1248" s="2">
        <f>IFERROR(VLOOKUP(C1248,'HEPATITE VIRAL'!$A$5:$C$3162,3,FALSE),0)</f>
        <v>0</v>
      </c>
      <c r="R1248" s="2">
        <f>IFERROR(VLOOKUP(C1248,'FEBRE MACULOSA'!$A$5:$C$181,3,FALSE),0)</f>
        <v>0</v>
      </c>
      <c r="S1248" s="2">
        <f>IFERROR(VLOOKUP(C1248,LEPTOSPIROSE!$A$5:$C$1176,3,FALSE),0)</f>
        <v>0</v>
      </c>
      <c r="T1248" s="2">
        <f>IFERROR(VLOOKUP(C1248,'DOENÇA DE CHAGAS'!$A$5:$C$100,3,FALSE),0)</f>
        <v>0</v>
      </c>
      <c r="U1248" s="2">
        <f>IFERROR(VLOOKUP(C1248,'PICADAS DE COBRAS'!$A$6:$C$4645,3,FALSE),0)</f>
        <v>121</v>
      </c>
      <c r="V1248">
        <f>IFERROR(VLOOKUP(C1248,'ZIKA VIRUS'!$A$5:$C$2399,3,FALSE),0)</f>
        <v>13</v>
      </c>
      <c r="W1248">
        <f>IFERROR(VLOOKUP(C1248,'FEBRE TIFÓIDE'!$A$5:$C$46,3,FALSE),0)</f>
        <v>0</v>
      </c>
      <c r="X1248">
        <f>IFERROR(VLOOKUP(C1248,HANTAVIROSE!$A$5:$C$153,3,FALSE),0)</f>
        <v>0</v>
      </c>
      <c r="Y1248">
        <f>IFERROR(VLOOKUP(C1248,MENINGITE!$A$5:$C$447,3,FALSE),0)</f>
        <v>0</v>
      </c>
      <c r="Z1248">
        <f>IFERROR(VLOOKUP(C1248,RAIVA!$A$5:$C$16,3,FALSE),0)</f>
        <v>0</v>
      </c>
    </row>
    <row r="1249" spans="1:26" x14ac:dyDescent="0.3">
      <c r="A1249" s="2" t="s">
        <v>4704</v>
      </c>
      <c r="B1249" s="2" t="s">
        <v>4850</v>
      </c>
      <c r="C1249" s="2">
        <v>210312</v>
      </c>
      <c r="D1249" s="2">
        <v>2103125</v>
      </c>
      <c r="E1249" s="2" t="s">
        <v>4704</v>
      </c>
      <c r="F1249" s="2" t="s">
        <v>4850</v>
      </c>
      <c r="G1249" s="2">
        <f>IFERROR(VLOOKUP(D1249,Coordenadas!$A$2:$D$5571,3,FALSE),0)</f>
        <v>-2.1983100000000002</v>
      </c>
      <c r="H1249" s="2">
        <f>IFERROR(VLOOKUP(D1249,Coordenadas!$A$2:$D$5571,4,FALSE),0)</f>
        <v>-44.825400000000002</v>
      </c>
      <c r="I1249" s="2" t="s">
        <v>5324</v>
      </c>
      <c r="J1249" s="2">
        <v>7887</v>
      </c>
      <c r="K1249" s="2" t="s">
        <v>5332</v>
      </c>
      <c r="L1249" s="2">
        <f>IFERROR(VLOOKUP(C1249,BOTULISMO!$A$3:$C$19,3,FALSE),0)</f>
        <v>0</v>
      </c>
      <c r="M1249" s="2">
        <f>IFERROR(VLOOKUP(C1249,'LEISHMANIOSE VISCERAL'!$A$4:$C$454,3,FALSE),0)</f>
        <v>0</v>
      </c>
      <c r="N1249" s="2">
        <f>IFERROR(VLOOKUP(C1249,'LEISHMANIOSE TEGUMENTAR'!$A$4:$C$1681,3,FALSE),0)</f>
        <v>1</v>
      </c>
      <c r="O1249" s="2">
        <f>IFERROR(VLOOKUP(C1249,'FEBRE AMARELA'!$A$4:$C$38,3,FALSE),0)</f>
        <v>0</v>
      </c>
      <c r="P1249" s="2">
        <f>IFERROR(VLOOKUP(C1249,DENGUE!$A$5:$C$4097,3,FALSE),0)</f>
        <v>0</v>
      </c>
      <c r="Q1249" s="2">
        <f>IFERROR(VLOOKUP(C1249,'HEPATITE VIRAL'!$A$5:$C$3162,3,FALSE),0)</f>
        <v>0</v>
      </c>
      <c r="R1249" s="2">
        <f>IFERROR(VLOOKUP(C1249,'FEBRE MACULOSA'!$A$5:$C$181,3,FALSE),0)</f>
        <v>0</v>
      </c>
      <c r="S1249" s="2">
        <f>IFERROR(VLOOKUP(C1249,LEPTOSPIROSE!$A$5:$C$1176,3,FALSE),0)</f>
        <v>0</v>
      </c>
      <c r="T1249" s="2">
        <f>IFERROR(VLOOKUP(C1249,'DOENÇA DE CHAGAS'!$A$5:$C$100,3,FALSE),0)</f>
        <v>0</v>
      </c>
      <c r="U1249" s="2">
        <f>IFERROR(VLOOKUP(C1249,'PICADAS DE COBRAS'!$A$6:$C$4645,3,FALSE),0)</f>
        <v>5</v>
      </c>
      <c r="V1249">
        <f>IFERROR(VLOOKUP(C1249,'ZIKA VIRUS'!$A$5:$C$2399,3,FALSE),0)</f>
        <v>0</v>
      </c>
      <c r="W1249">
        <f>IFERROR(VLOOKUP(C1249,'FEBRE TIFÓIDE'!$A$5:$C$46,3,FALSE),0)</f>
        <v>0</v>
      </c>
      <c r="X1249">
        <f>IFERROR(VLOOKUP(C1249,HANTAVIROSE!$A$5:$C$153,3,FALSE),0)</f>
        <v>0</v>
      </c>
      <c r="Y1249">
        <f>IFERROR(VLOOKUP(C1249,MENINGITE!$A$5:$C$447,3,FALSE),0)</f>
        <v>0</v>
      </c>
      <c r="Z1249">
        <f>IFERROR(VLOOKUP(C1249,RAIVA!$A$5:$C$16,3,FALSE),0)</f>
        <v>0</v>
      </c>
    </row>
    <row r="1250" spans="1:26" x14ac:dyDescent="0.3">
      <c r="A1250" s="2" t="s">
        <v>2425</v>
      </c>
      <c r="B1250" s="2" t="s">
        <v>3088</v>
      </c>
      <c r="C1250" s="2">
        <v>311580</v>
      </c>
      <c r="D1250" s="2">
        <v>3115805</v>
      </c>
      <c r="E1250" s="2" t="s">
        <v>2425</v>
      </c>
      <c r="F1250" s="2" t="s">
        <v>3088</v>
      </c>
      <c r="G1250" s="2">
        <f>IFERROR(VLOOKUP(D1250,Coordenadas!$A$2:$D$5571,3,FALSE),0)</f>
        <v>-18.5852</v>
      </c>
      <c r="H1250" s="2">
        <f>IFERROR(VLOOKUP(D1250,Coordenadas!$A$2:$D$5571,4,FALSE),0)</f>
        <v>-49.2014</v>
      </c>
      <c r="I1250" s="2" t="s">
        <v>5325</v>
      </c>
      <c r="J1250" s="2">
        <v>10266</v>
      </c>
      <c r="K1250" s="2" t="s">
        <v>5332</v>
      </c>
      <c r="L1250" s="2">
        <f>IFERROR(VLOOKUP(C1250,BOTULISMO!$A$3:$C$19,3,FALSE),0)</f>
        <v>0</v>
      </c>
      <c r="M1250" s="2">
        <f>IFERROR(VLOOKUP(C1250,'LEISHMANIOSE VISCERAL'!$A$4:$C$454,3,FALSE),0)</f>
        <v>0</v>
      </c>
      <c r="N1250" s="2">
        <f>IFERROR(VLOOKUP(C1250,'LEISHMANIOSE TEGUMENTAR'!$A$4:$C$1681,3,FALSE),0)</f>
        <v>0</v>
      </c>
      <c r="O1250" s="2">
        <f>IFERROR(VLOOKUP(C1250,'FEBRE AMARELA'!$A$4:$C$38,3,FALSE),0)</f>
        <v>0</v>
      </c>
      <c r="P1250" s="2">
        <f>IFERROR(VLOOKUP(C1250,DENGUE!$A$5:$C$4097,3,FALSE),0)</f>
        <v>271</v>
      </c>
      <c r="Q1250" s="2">
        <f>IFERROR(VLOOKUP(C1250,'HEPATITE VIRAL'!$A$5:$C$3162,3,FALSE),0)</f>
        <v>0</v>
      </c>
      <c r="R1250" s="2">
        <f>IFERROR(VLOOKUP(C1250,'FEBRE MACULOSA'!$A$5:$C$181,3,FALSE),0)</f>
        <v>0</v>
      </c>
      <c r="S1250" s="2">
        <f>IFERROR(VLOOKUP(C1250,LEPTOSPIROSE!$A$5:$C$1176,3,FALSE),0)</f>
        <v>0</v>
      </c>
      <c r="T1250" s="2">
        <f>IFERROR(VLOOKUP(C1250,'DOENÇA DE CHAGAS'!$A$5:$C$100,3,FALSE),0)</f>
        <v>0</v>
      </c>
      <c r="U1250" s="2">
        <f>IFERROR(VLOOKUP(C1250,'PICADAS DE COBRAS'!$A$6:$C$4645,3,FALSE),0)</f>
        <v>87</v>
      </c>
      <c r="V1250">
        <f>IFERROR(VLOOKUP(C1250,'ZIKA VIRUS'!$A$5:$C$2399,3,FALSE),0)</f>
        <v>0</v>
      </c>
      <c r="W1250">
        <f>IFERROR(VLOOKUP(C1250,'FEBRE TIFÓIDE'!$A$5:$C$46,3,FALSE),0)</f>
        <v>0</v>
      </c>
      <c r="X1250">
        <f>IFERROR(VLOOKUP(C1250,HANTAVIROSE!$A$5:$C$153,3,FALSE),0)</f>
        <v>0</v>
      </c>
      <c r="Y1250">
        <f>IFERROR(VLOOKUP(C1250,MENINGITE!$A$5:$C$447,3,FALSE),0)</f>
        <v>0</v>
      </c>
      <c r="Z1250">
        <f>IFERROR(VLOOKUP(C1250,RAIVA!$A$5:$C$16,3,FALSE),0)</f>
        <v>0</v>
      </c>
    </row>
    <row r="1251" spans="1:26" x14ac:dyDescent="0.3">
      <c r="A1251" s="2" t="s">
        <v>4704</v>
      </c>
      <c r="B1251" s="2" t="s">
        <v>4849</v>
      </c>
      <c r="C1251" s="2">
        <v>210315</v>
      </c>
      <c r="D1251" s="2">
        <v>2103158</v>
      </c>
      <c r="E1251" s="2" t="s">
        <v>4704</v>
      </c>
      <c r="F1251" s="2" t="s">
        <v>4849</v>
      </c>
      <c r="G1251" s="2">
        <f>IFERROR(VLOOKUP(D1251,Coordenadas!$A$2:$D$5571,3,FALSE),0)</f>
        <v>-2.4489100000000001</v>
      </c>
      <c r="H1251" s="2">
        <f>IFERROR(VLOOKUP(D1251,Coordenadas!$A$2:$D$5571,4,FALSE),0)</f>
        <v>-46.034500000000001</v>
      </c>
      <c r="I1251" s="2" t="s">
        <v>5324</v>
      </c>
      <c r="J1251" s="2">
        <v>12565</v>
      </c>
      <c r="K1251" s="2" t="s">
        <v>5332</v>
      </c>
      <c r="L1251" s="2">
        <f>IFERROR(VLOOKUP(C1251,BOTULISMO!$A$3:$C$19,3,FALSE),0)</f>
        <v>0</v>
      </c>
      <c r="M1251" s="2">
        <f>IFERROR(VLOOKUP(C1251,'LEISHMANIOSE VISCERAL'!$A$4:$C$454,3,FALSE),0)</f>
        <v>0</v>
      </c>
      <c r="N1251" s="2">
        <f>IFERROR(VLOOKUP(C1251,'LEISHMANIOSE TEGUMENTAR'!$A$4:$C$1681,3,FALSE),0)</f>
        <v>8</v>
      </c>
      <c r="O1251" s="2">
        <f>IFERROR(VLOOKUP(C1251,'FEBRE AMARELA'!$A$4:$C$38,3,FALSE),0)</f>
        <v>0</v>
      </c>
      <c r="P1251" s="2">
        <f>IFERROR(VLOOKUP(C1251,DENGUE!$A$5:$C$4097,3,FALSE),0)</f>
        <v>0</v>
      </c>
      <c r="Q1251" s="2">
        <f>IFERROR(VLOOKUP(C1251,'HEPATITE VIRAL'!$A$5:$C$3162,3,FALSE),0)</f>
        <v>0</v>
      </c>
      <c r="R1251" s="2">
        <f>IFERROR(VLOOKUP(C1251,'FEBRE MACULOSA'!$A$5:$C$181,3,FALSE),0)</f>
        <v>0</v>
      </c>
      <c r="S1251" s="2">
        <f>IFERROR(VLOOKUP(C1251,LEPTOSPIROSE!$A$5:$C$1176,3,FALSE),0)</f>
        <v>0</v>
      </c>
      <c r="T1251" s="2">
        <f>IFERROR(VLOOKUP(C1251,'DOENÇA DE CHAGAS'!$A$5:$C$100,3,FALSE),0)</f>
        <v>0</v>
      </c>
      <c r="U1251" s="2">
        <f>IFERROR(VLOOKUP(C1251,'PICADAS DE COBRAS'!$A$6:$C$4645,3,FALSE),0)</f>
        <v>0</v>
      </c>
      <c r="V1251">
        <f>IFERROR(VLOOKUP(C1251,'ZIKA VIRUS'!$A$5:$C$2399,3,FALSE),0)</f>
        <v>2</v>
      </c>
      <c r="W1251">
        <f>IFERROR(VLOOKUP(C1251,'FEBRE TIFÓIDE'!$A$5:$C$46,3,FALSE),0)</f>
        <v>0</v>
      </c>
      <c r="X1251">
        <f>IFERROR(VLOOKUP(C1251,HANTAVIROSE!$A$5:$C$153,3,FALSE),0)</f>
        <v>0</v>
      </c>
      <c r="Y1251">
        <f>IFERROR(VLOOKUP(C1251,MENINGITE!$A$5:$C$447,3,FALSE),0)</f>
        <v>0</v>
      </c>
      <c r="Z1251">
        <f>IFERROR(VLOOKUP(C1251,RAIVA!$A$5:$C$16,3,FALSE),0)</f>
        <v>0</v>
      </c>
    </row>
    <row r="1252" spans="1:26" x14ac:dyDescent="0.3">
      <c r="A1252" s="2" t="s">
        <v>4704</v>
      </c>
      <c r="B1252" s="2" t="s">
        <v>4848</v>
      </c>
      <c r="C1252" s="2">
        <v>210317</v>
      </c>
      <c r="D1252" s="2">
        <v>2103174</v>
      </c>
      <c r="E1252" s="2" t="s">
        <v>4704</v>
      </c>
      <c r="F1252" s="2" t="s">
        <v>4848</v>
      </c>
      <c r="G1252" s="2">
        <f>IFERROR(VLOOKUP(D1252,Coordenadas!$A$2:$D$5571,3,FALSE),0)</f>
        <v>-2.12696</v>
      </c>
      <c r="H1252" s="2">
        <f>IFERROR(VLOOKUP(D1252,Coordenadas!$A$2:$D$5571,4,FALSE),0)</f>
        <v>-46.122799999999998</v>
      </c>
      <c r="I1252" s="2" t="s">
        <v>5324</v>
      </c>
      <c r="J1252" s="2">
        <v>17622</v>
      </c>
      <c r="K1252" s="2" t="s">
        <v>5332</v>
      </c>
      <c r="L1252" s="2">
        <f>IFERROR(VLOOKUP(C1252,BOTULISMO!$A$3:$C$19,3,FALSE),0)</f>
        <v>0</v>
      </c>
      <c r="M1252" s="2">
        <f>IFERROR(VLOOKUP(C1252,'LEISHMANIOSE VISCERAL'!$A$4:$C$454,3,FALSE),0)</f>
        <v>0</v>
      </c>
      <c r="N1252" s="2">
        <f>IFERROR(VLOOKUP(C1252,'LEISHMANIOSE TEGUMENTAR'!$A$4:$C$1681,3,FALSE),0)</f>
        <v>19</v>
      </c>
      <c r="O1252" s="2">
        <f>IFERROR(VLOOKUP(C1252,'FEBRE AMARELA'!$A$4:$C$38,3,FALSE),0)</f>
        <v>0</v>
      </c>
      <c r="P1252" s="2">
        <f>IFERROR(VLOOKUP(C1252,DENGUE!$A$5:$C$4097,3,FALSE),0)</f>
        <v>1</v>
      </c>
      <c r="Q1252" s="2">
        <f>IFERROR(VLOOKUP(C1252,'HEPATITE VIRAL'!$A$5:$C$3162,3,FALSE),0)</f>
        <v>0</v>
      </c>
      <c r="R1252" s="2">
        <f>IFERROR(VLOOKUP(C1252,'FEBRE MACULOSA'!$A$5:$C$181,3,FALSE),0)</f>
        <v>0</v>
      </c>
      <c r="S1252" s="2">
        <f>IFERROR(VLOOKUP(C1252,LEPTOSPIROSE!$A$5:$C$1176,3,FALSE),0)</f>
        <v>0</v>
      </c>
      <c r="T1252" s="2">
        <f>IFERROR(VLOOKUP(C1252,'DOENÇA DE CHAGAS'!$A$5:$C$100,3,FALSE),0)</f>
        <v>0</v>
      </c>
      <c r="U1252" s="2">
        <f>IFERROR(VLOOKUP(C1252,'PICADAS DE COBRAS'!$A$6:$C$4645,3,FALSE),0)</f>
        <v>0</v>
      </c>
      <c r="V1252">
        <f>IFERROR(VLOOKUP(C1252,'ZIKA VIRUS'!$A$5:$C$2399,3,FALSE),0)</f>
        <v>0</v>
      </c>
      <c r="W1252">
        <f>IFERROR(VLOOKUP(C1252,'FEBRE TIFÓIDE'!$A$5:$C$46,3,FALSE),0)</f>
        <v>0</v>
      </c>
      <c r="X1252">
        <f>IFERROR(VLOOKUP(C1252,HANTAVIROSE!$A$5:$C$153,3,FALSE),0)</f>
        <v>0</v>
      </c>
      <c r="Y1252">
        <f>IFERROR(VLOOKUP(C1252,MENINGITE!$A$5:$C$447,3,FALSE),0)</f>
        <v>0</v>
      </c>
      <c r="Z1252">
        <f>IFERROR(VLOOKUP(C1252,RAIVA!$A$5:$C$16,3,FALSE),0)</f>
        <v>0</v>
      </c>
    </row>
    <row r="1253" spans="1:26" x14ac:dyDescent="0.3">
      <c r="A1253" s="2" t="s">
        <v>5270</v>
      </c>
      <c r="B1253" s="2" t="s">
        <v>5314</v>
      </c>
      <c r="C1253" s="2">
        <v>110005</v>
      </c>
      <c r="D1253" s="2">
        <v>1100056</v>
      </c>
      <c r="E1253" s="2" t="s">
        <v>5270</v>
      </c>
      <c r="F1253" s="2" t="s">
        <v>5314</v>
      </c>
      <c r="G1253" s="2">
        <f>IFERROR(VLOOKUP(D1253,Coordenadas!$A$2:$D$5571,3,FALSE),0)</f>
        <v>-13.186999999999999</v>
      </c>
      <c r="H1253" s="2">
        <f>IFERROR(VLOOKUP(D1253,Coordenadas!$A$2:$D$5571,4,FALSE),0)</f>
        <v>-60.816800000000001</v>
      </c>
      <c r="I1253" s="2" t="s">
        <v>5323</v>
      </c>
      <c r="J1253" s="2">
        <v>17029</v>
      </c>
      <c r="K1253" s="2" t="s">
        <v>5332</v>
      </c>
      <c r="L1253" s="2">
        <f>IFERROR(VLOOKUP(C1253,BOTULISMO!$A$3:$C$19,3,FALSE),0)</f>
        <v>0</v>
      </c>
      <c r="M1253" s="2">
        <f>IFERROR(VLOOKUP(C1253,'LEISHMANIOSE VISCERAL'!$A$4:$C$454,3,FALSE),0)</f>
        <v>0</v>
      </c>
      <c r="N1253" s="2">
        <f>IFERROR(VLOOKUP(C1253,'LEISHMANIOSE TEGUMENTAR'!$A$4:$C$1681,3,FALSE),0)</f>
        <v>5</v>
      </c>
      <c r="O1253" s="2">
        <f>IFERROR(VLOOKUP(C1253,'FEBRE AMARELA'!$A$4:$C$38,3,FALSE),0)</f>
        <v>0</v>
      </c>
      <c r="P1253" s="2">
        <f>IFERROR(VLOOKUP(C1253,DENGUE!$A$5:$C$4097,3,FALSE),0)</f>
        <v>157</v>
      </c>
      <c r="Q1253" s="2">
        <f>IFERROR(VLOOKUP(C1253,'HEPATITE VIRAL'!$A$5:$C$3162,3,FALSE),0)</f>
        <v>16</v>
      </c>
      <c r="R1253" s="2">
        <f>IFERROR(VLOOKUP(C1253,'FEBRE MACULOSA'!$A$5:$C$181,3,FALSE),0)</f>
        <v>0</v>
      </c>
      <c r="S1253" s="2">
        <f>IFERROR(VLOOKUP(C1253,LEPTOSPIROSE!$A$5:$C$1176,3,FALSE),0)</f>
        <v>0</v>
      </c>
      <c r="T1253" s="2">
        <f>IFERROR(VLOOKUP(C1253,'DOENÇA DE CHAGAS'!$A$5:$C$100,3,FALSE),0)</f>
        <v>0</v>
      </c>
      <c r="U1253" s="2">
        <f>IFERROR(VLOOKUP(C1253,'PICADAS DE COBRAS'!$A$6:$C$4645,3,FALSE),0)</f>
        <v>17</v>
      </c>
      <c r="V1253">
        <f>IFERROR(VLOOKUP(C1253,'ZIKA VIRUS'!$A$5:$C$2399,3,FALSE),0)</f>
        <v>9</v>
      </c>
      <c r="W1253">
        <f>IFERROR(VLOOKUP(C1253,'FEBRE TIFÓIDE'!$A$5:$C$46,3,FALSE),0)</f>
        <v>0</v>
      </c>
      <c r="X1253">
        <f>IFERROR(VLOOKUP(C1253,HANTAVIROSE!$A$5:$C$153,3,FALSE),0)</f>
        <v>0</v>
      </c>
      <c r="Y1253">
        <f>IFERROR(VLOOKUP(C1253,MENINGITE!$A$5:$C$447,3,FALSE),0)</f>
        <v>0</v>
      </c>
      <c r="Z1253">
        <f>IFERROR(VLOOKUP(C1253,RAIVA!$A$5:$C$16,3,FALSE),0)</f>
        <v>0</v>
      </c>
    </row>
    <row r="1254" spans="1:26" x14ac:dyDescent="0.3">
      <c r="A1254" s="2" t="s">
        <v>3</v>
      </c>
      <c r="B1254" s="2" t="s">
        <v>187</v>
      </c>
      <c r="C1254" s="2">
        <v>520540</v>
      </c>
      <c r="D1254" s="2">
        <v>5205406</v>
      </c>
      <c r="E1254" s="2" t="s">
        <v>3</v>
      </c>
      <c r="F1254" s="2" t="s">
        <v>187</v>
      </c>
      <c r="G1254" s="2">
        <f>IFERROR(VLOOKUP(D1254,Coordenadas!$A$2:$D$5571,3,FALSE),0)</f>
        <v>-15.306100000000001</v>
      </c>
      <c r="H1254" s="2">
        <f>IFERROR(VLOOKUP(D1254,Coordenadas!$A$2:$D$5571,4,FALSE),0)</f>
        <v>-49.6</v>
      </c>
      <c r="I1254" s="2" t="s">
        <v>5327</v>
      </c>
      <c r="J1254" s="2">
        <v>20722</v>
      </c>
      <c r="K1254" s="2" t="s">
        <v>5330</v>
      </c>
      <c r="L1254" s="2">
        <f>IFERROR(VLOOKUP(C1254,BOTULISMO!$A$3:$C$19,3,FALSE),0)</f>
        <v>0</v>
      </c>
      <c r="M1254" s="2">
        <f>IFERROR(VLOOKUP(C1254,'LEISHMANIOSE VISCERAL'!$A$4:$C$454,3,FALSE),0)</f>
        <v>0</v>
      </c>
      <c r="N1254" s="2">
        <f>IFERROR(VLOOKUP(C1254,'LEISHMANIOSE TEGUMENTAR'!$A$4:$C$1681,3,FALSE),0)</f>
        <v>0</v>
      </c>
      <c r="O1254" s="2">
        <f>IFERROR(VLOOKUP(C1254,'FEBRE AMARELA'!$A$4:$C$38,3,FALSE),0)</f>
        <v>0</v>
      </c>
      <c r="P1254" s="2">
        <f>IFERROR(VLOOKUP(C1254,DENGUE!$A$5:$C$4097,3,FALSE),0)</f>
        <v>440</v>
      </c>
      <c r="Q1254" s="2">
        <f>IFERROR(VLOOKUP(C1254,'HEPATITE VIRAL'!$A$5:$C$3162,3,FALSE),0)</f>
        <v>1</v>
      </c>
      <c r="R1254" s="2">
        <f>IFERROR(VLOOKUP(C1254,'FEBRE MACULOSA'!$A$5:$C$181,3,FALSE),0)</f>
        <v>1</v>
      </c>
      <c r="S1254" s="2">
        <f>IFERROR(VLOOKUP(C1254,LEPTOSPIROSE!$A$5:$C$1176,3,FALSE),0)</f>
        <v>0</v>
      </c>
      <c r="T1254" s="2">
        <f>IFERROR(VLOOKUP(C1254,'DOENÇA DE CHAGAS'!$A$5:$C$100,3,FALSE),0)</f>
        <v>0</v>
      </c>
      <c r="U1254" s="2">
        <f>IFERROR(VLOOKUP(C1254,'PICADAS DE COBRAS'!$A$6:$C$4645,3,FALSE),0)</f>
        <v>66</v>
      </c>
      <c r="V1254">
        <f>IFERROR(VLOOKUP(C1254,'ZIKA VIRUS'!$A$5:$C$2399,3,FALSE),0)</f>
        <v>0</v>
      </c>
      <c r="W1254">
        <f>IFERROR(VLOOKUP(C1254,'FEBRE TIFÓIDE'!$A$5:$C$46,3,FALSE),0)</f>
        <v>0</v>
      </c>
      <c r="X1254">
        <f>IFERROR(VLOOKUP(C1254,HANTAVIROSE!$A$5:$C$153,3,FALSE),0)</f>
        <v>0</v>
      </c>
      <c r="Y1254">
        <f>IFERROR(VLOOKUP(C1254,MENINGITE!$A$5:$C$447,3,FALSE),0)</f>
        <v>2</v>
      </c>
      <c r="Z1254">
        <f>IFERROR(VLOOKUP(C1254,RAIVA!$A$5:$C$16,3,FALSE),0)</f>
        <v>0</v>
      </c>
    </row>
    <row r="1255" spans="1:26" x14ac:dyDescent="0.3">
      <c r="A1255" s="2" t="s">
        <v>1637</v>
      </c>
      <c r="B1255" s="2" t="s">
        <v>2130</v>
      </c>
      <c r="C1255" s="2">
        <v>351140</v>
      </c>
      <c r="D1255" s="2">
        <v>3511409</v>
      </c>
      <c r="E1255" s="2" t="s">
        <v>1637</v>
      </c>
      <c r="F1255" s="2" t="s">
        <v>2130</v>
      </c>
      <c r="G1255" s="2">
        <f>IFERROR(VLOOKUP(D1255,Coordenadas!$A$2:$D$5571,3,FALSE),0)</f>
        <v>-23.038</v>
      </c>
      <c r="H1255" s="2">
        <f>IFERROR(VLOOKUP(D1255,Coordenadas!$A$2:$D$5571,4,FALSE),0)</f>
        <v>-49.165500000000002</v>
      </c>
      <c r="I1255" s="2" t="s">
        <v>5325</v>
      </c>
      <c r="J1255" s="2">
        <v>17532</v>
      </c>
      <c r="K1255" s="2" t="s">
        <v>5332</v>
      </c>
      <c r="L1255" s="2">
        <f>IFERROR(VLOOKUP(C1255,BOTULISMO!$A$3:$C$19,3,FALSE),0)</f>
        <v>0</v>
      </c>
      <c r="M1255" s="2">
        <f>IFERROR(VLOOKUP(C1255,'LEISHMANIOSE VISCERAL'!$A$4:$C$454,3,FALSE),0)</f>
        <v>0</v>
      </c>
      <c r="N1255" s="2">
        <f>IFERROR(VLOOKUP(C1255,'LEISHMANIOSE TEGUMENTAR'!$A$4:$C$1681,3,FALSE),0)</f>
        <v>0</v>
      </c>
      <c r="O1255" s="2">
        <f>IFERROR(VLOOKUP(C1255,'FEBRE AMARELA'!$A$4:$C$38,3,FALSE),0)</f>
        <v>0</v>
      </c>
      <c r="P1255" s="2">
        <f>IFERROR(VLOOKUP(C1255,DENGUE!$A$5:$C$4097,3,FALSE),0)</f>
        <v>4</v>
      </c>
      <c r="Q1255" s="2">
        <f>IFERROR(VLOOKUP(C1255,'HEPATITE VIRAL'!$A$5:$C$3162,3,FALSE),0)</f>
        <v>0</v>
      </c>
      <c r="R1255" s="2">
        <f>IFERROR(VLOOKUP(C1255,'FEBRE MACULOSA'!$A$5:$C$181,3,FALSE),0)</f>
        <v>0</v>
      </c>
      <c r="S1255" s="2">
        <f>IFERROR(VLOOKUP(C1255,LEPTOSPIROSE!$A$5:$C$1176,3,FALSE),0)</f>
        <v>0</v>
      </c>
      <c r="T1255" s="2">
        <f>IFERROR(VLOOKUP(C1255,'DOENÇA DE CHAGAS'!$A$5:$C$100,3,FALSE),0)</f>
        <v>0</v>
      </c>
      <c r="U1255" s="2">
        <f>IFERROR(VLOOKUP(C1255,'PICADAS DE COBRAS'!$A$6:$C$4645,3,FALSE),0)</f>
        <v>15</v>
      </c>
      <c r="V1255">
        <f>IFERROR(VLOOKUP(C1255,'ZIKA VIRUS'!$A$5:$C$2399,3,FALSE),0)</f>
        <v>0</v>
      </c>
      <c r="W1255">
        <f>IFERROR(VLOOKUP(C1255,'FEBRE TIFÓIDE'!$A$5:$C$46,3,FALSE),0)</f>
        <v>0</v>
      </c>
      <c r="X1255">
        <f>IFERROR(VLOOKUP(C1255,HANTAVIROSE!$A$5:$C$153,3,FALSE),0)</f>
        <v>0</v>
      </c>
      <c r="Y1255">
        <f>IFERROR(VLOOKUP(C1255,MENINGITE!$A$5:$C$447,3,FALSE),0)</f>
        <v>0</v>
      </c>
      <c r="Z1255">
        <f>IFERROR(VLOOKUP(C1255,RAIVA!$A$5:$C$16,3,FALSE),0)</f>
        <v>0</v>
      </c>
    </row>
    <row r="1256" spans="1:26" x14ac:dyDescent="0.3">
      <c r="A1256" s="2" t="s">
        <v>1637</v>
      </c>
      <c r="B1256" s="2" t="s">
        <v>2129</v>
      </c>
      <c r="C1256" s="2">
        <v>351150</v>
      </c>
      <c r="D1256" s="2">
        <v>3511508</v>
      </c>
      <c r="E1256" s="2" t="s">
        <v>1637</v>
      </c>
      <c r="F1256" s="2" t="s">
        <v>2129</v>
      </c>
      <c r="G1256" s="2">
        <f>IFERROR(VLOOKUP(D1256,Coordenadas!$A$2:$D$5571,3,FALSE),0)</f>
        <v>-23.166499999999999</v>
      </c>
      <c r="H1256" s="2">
        <f>IFERROR(VLOOKUP(D1256,Coordenadas!$A$2:$D$5571,4,FALSE),0)</f>
        <v>-47.745899999999999</v>
      </c>
      <c r="I1256" s="2" t="s">
        <v>5325</v>
      </c>
      <c r="J1256" s="2">
        <v>39617</v>
      </c>
      <c r="K1256" s="2" t="s">
        <v>5330</v>
      </c>
      <c r="L1256" s="2">
        <f>IFERROR(VLOOKUP(C1256,BOTULISMO!$A$3:$C$19,3,FALSE),0)</f>
        <v>0</v>
      </c>
      <c r="M1256" s="2">
        <f>IFERROR(VLOOKUP(C1256,'LEISHMANIOSE VISCERAL'!$A$4:$C$454,3,FALSE),0)</f>
        <v>0</v>
      </c>
      <c r="N1256" s="2">
        <f>IFERROR(VLOOKUP(C1256,'LEISHMANIOSE TEGUMENTAR'!$A$4:$C$1681,3,FALSE),0)</f>
        <v>0</v>
      </c>
      <c r="O1256" s="2">
        <f>IFERROR(VLOOKUP(C1256,'FEBRE AMARELA'!$A$4:$C$38,3,FALSE),0)</f>
        <v>0</v>
      </c>
      <c r="P1256" s="2">
        <f>IFERROR(VLOOKUP(C1256,DENGUE!$A$5:$C$4097,3,FALSE),0)</f>
        <v>34</v>
      </c>
      <c r="Q1256" s="2">
        <f>IFERROR(VLOOKUP(C1256,'HEPATITE VIRAL'!$A$5:$C$3162,3,FALSE),0)</f>
        <v>17</v>
      </c>
      <c r="R1256" s="2">
        <f>IFERROR(VLOOKUP(C1256,'FEBRE MACULOSA'!$A$5:$C$181,3,FALSE),0)</f>
        <v>0</v>
      </c>
      <c r="S1256" s="2">
        <f>IFERROR(VLOOKUP(C1256,LEPTOSPIROSE!$A$5:$C$1176,3,FALSE),0)</f>
        <v>1</v>
      </c>
      <c r="T1256" s="2">
        <f>IFERROR(VLOOKUP(C1256,'DOENÇA DE CHAGAS'!$A$5:$C$100,3,FALSE),0)</f>
        <v>0</v>
      </c>
      <c r="U1256" s="2">
        <f>IFERROR(VLOOKUP(C1256,'PICADAS DE COBRAS'!$A$6:$C$4645,3,FALSE),0)</f>
        <v>23</v>
      </c>
      <c r="V1256">
        <f>IFERROR(VLOOKUP(C1256,'ZIKA VIRUS'!$A$5:$C$2399,3,FALSE),0)</f>
        <v>0</v>
      </c>
      <c r="W1256">
        <f>IFERROR(VLOOKUP(C1256,'FEBRE TIFÓIDE'!$A$5:$C$46,3,FALSE),0)</f>
        <v>0</v>
      </c>
      <c r="X1256">
        <f>IFERROR(VLOOKUP(C1256,HANTAVIROSE!$A$5:$C$153,3,FALSE),0)</f>
        <v>0</v>
      </c>
      <c r="Y1256">
        <f>IFERROR(VLOOKUP(C1256,MENINGITE!$A$5:$C$447,3,FALSE),0)</f>
        <v>0</v>
      </c>
      <c r="Z1256">
        <f>IFERROR(VLOOKUP(C1256,RAIVA!$A$5:$C$16,3,FALSE),0)</f>
        <v>0</v>
      </c>
    </row>
    <row r="1257" spans="1:26" x14ac:dyDescent="0.3">
      <c r="A1257" s="2" t="s">
        <v>470</v>
      </c>
      <c r="B1257" s="2" t="s">
        <v>868</v>
      </c>
      <c r="C1257" s="2">
        <v>430512</v>
      </c>
      <c r="D1257" s="2">
        <v>4305124</v>
      </c>
      <c r="E1257" s="2" t="s">
        <v>470</v>
      </c>
      <c r="F1257" s="2" t="s">
        <v>868</v>
      </c>
      <c r="G1257" s="2">
        <f>IFERROR(VLOOKUP(D1257,Coordenadas!$A$2:$D$5571,3,FALSE),0)</f>
        <v>-31.841899999999999</v>
      </c>
      <c r="H1257" s="2">
        <f>IFERROR(VLOOKUP(D1257,Coordenadas!$A$2:$D$5571,4,FALSE),0)</f>
        <v>-52.800400000000003</v>
      </c>
      <c r="I1257" s="2" t="s">
        <v>5326</v>
      </c>
      <c r="J1257" s="2">
        <v>6402</v>
      </c>
      <c r="K1257" s="2" t="s">
        <v>5332</v>
      </c>
      <c r="L1257" s="2">
        <f>IFERROR(VLOOKUP(C1257,BOTULISMO!$A$3:$C$19,3,FALSE),0)</f>
        <v>0</v>
      </c>
      <c r="M1257" s="2">
        <f>IFERROR(VLOOKUP(C1257,'LEISHMANIOSE VISCERAL'!$A$4:$C$454,3,FALSE),0)</f>
        <v>0</v>
      </c>
      <c r="N1257" s="2">
        <f>IFERROR(VLOOKUP(C1257,'LEISHMANIOSE TEGUMENTAR'!$A$4:$C$1681,3,FALSE),0)</f>
        <v>0</v>
      </c>
      <c r="O1257" s="2">
        <f>IFERROR(VLOOKUP(C1257,'FEBRE AMARELA'!$A$4:$C$38,3,FALSE),0)</f>
        <v>0</v>
      </c>
      <c r="P1257" s="2">
        <f>IFERROR(VLOOKUP(C1257,DENGUE!$A$5:$C$4097,3,FALSE),0)</f>
        <v>0</v>
      </c>
      <c r="Q1257" s="2">
        <f>IFERROR(VLOOKUP(C1257,'HEPATITE VIRAL'!$A$5:$C$3162,3,FALSE),0)</f>
        <v>0</v>
      </c>
      <c r="R1257" s="2">
        <f>IFERROR(VLOOKUP(C1257,'FEBRE MACULOSA'!$A$5:$C$181,3,FALSE),0)</f>
        <v>0</v>
      </c>
      <c r="S1257" s="2">
        <f>IFERROR(VLOOKUP(C1257,LEPTOSPIROSE!$A$5:$C$1176,3,FALSE),0)</f>
        <v>0</v>
      </c>
      <c r="T1257" s="2">
        <f>IFERROR(VLOOKUP(C1257,'DOENÇA DE CHAGAS'!$A$5:$C$100,3,FALSE),0)</f>
        <v>0</v>
      </c>
      <c r="U1257" s="2">
        <f>IFERROR(VLOOKUP(C1257,'PICADAS DE COBRAS'!$A$6:$C$4645,3,FALSE),0)</f>
        <v>0</v>
      </c>
      <c r="V1257">
        <f>IFERROR(VLOOKUP(C1257,'ZIKA VIRUS'!$A$5:$C$2399,3,FALSE),0)</f>
        <v>0</v>
      </c>
      <c r="W1257">
        <f>IFERROR(VLOOKUP(C1257,'FEBRE TIFÓIDE'!$A$5:$C$46,3,FALSE),0)</f>
        <v>0</v>
      </c>
      <c r="X1257">
        <f>IFERROR(VLOOKUP(C1257,HANTAVIROSE!$A$5:$C$153,3,FALSE),0)</f>
        <v>0</v>
      </c>
      <c r="Y1257">
        <f>IFERROR(VLOOKUP(C1257,MENINGITE!$A$5:$C$447,3,FALSE),0)</f>
        <v>0</v>
      </c>
      <c r="Z1257">
        <f>IFERROR(VLOOKUP(C1257,RAIVA!$A$5:$C$16,3,FALSE),0)</f>
        <v>0</v>
      </c>
    </row>
    <row r="1258" spans="1:26" x14ac:dyDescent="0.3">
      <c r="A1258" s="2" t="s">
        <v>1256</v>
      </c>
      <c r="B1258" s="2" t="s">
        <v>1566</v>
      </c>
      <c r="C1258" s="2">
        <v>410520</v>
      </c>
      <c r="D1258" s="2">
        <v>4105201</v>
      </c>
      <c r="E1258" s="2" t="s">
        <v>1256</v>
      </c>
      <c r="F1258" s="2" t="s">
        <v>1566</v>
      </c>
      <c r="G1258" s="2">
        <f>IFERROR(VLOOKUP(D1258,Coordenadas!$A$2:$D$5571,3,FALSE),0)</f>
        <v>-26.089099999999998</v>
      </c>
      <c r="H1258" s="2">
        <f>IFERROR(VLOOKUP(D1258,Coordenadas!$A$2:$D$5571,4,FALSE),0)</f>
        <v>-52.869100000000003</v>
      </c>
      <c r="I1258" s="2" t="s">
        <v>5326</v>
      </c>
      <c r="J1258" s="2">
        <v>16938</v>
      </c>
      <c r="K1258" s="2" t="s">
        <v>5332</v>
      </c>
      <c r="L1258" s="2">
        <f>IFERROR(VLOOKUP(C1258,BOTULISMO!$A$3:$C$19,3,FALSE),0)</f>
        <v>0</v>
      </c>
      <c r="M1258" s="2">
        <f>IFERROR(VLOOKUP(C1258,'LEISHMANIOSE VISCERAL'!$A$4:$C$454,3,FALSE),0)</f>
        <v>0</v>
      </c>
      <c r="N1258" s="2">
        <f>IFERROR(VLOOKUP(C1258,'LEISHMANIOSE TEGUMENTAR'!$A$4:$C$1681,3,FALSE),0)</f>
        <v>8</v>
      </c>
      <c r="O1258" s="2">
        <f>IFERROR(VLOOKUP(C1258,'FEBRE AMARELA'!$A$4:$C$38,3,FALSE),0)</f>
        <v>0</v>
      </c>
      <c r="P1258" s="2">
        <f>IFERROR(VLOOKUP(C1258,DENGUE!$A$5:$C$4097,3,FALSE),0)</f>
        <v>0</v>
      </c>
      <c r="Q1258" s="2">
        <f>IFERROR(VLOOKUP(C1258,'HEPATITE VIRAL'!$A$5:$C$3162,3,FALSE),0)</f>
        <v>3</v>
      </c>
      <c r="R1258" s="2">
        <f>IFERROR(VLOOKUP(C1258,'FEBRE MACULOSA'!$A$5:$C$181,3,FALSE),0)</f>
        <v>0</v>
      </c>
      <c r="S1258" s="2">
        <f>IFERROR(VLOOKUP(C1258,LEPTOSPIROSE!$A$5:$C$1176,3,FALSE),0)</f>
        <v>1</v>
      </c>
      <c r="T1258" s="2">
        <f>IFERROR(VLOOKUP(C1258,'DOENÇA DE CHAGAS'!$A$5:$C$100,3,FALSE),0)</f>
        <v>0</v>
      </c>
      <c r="U1258" s="2">
        <f>IFERROR(VLOOKUP(C1258,'PICADAS DE COBRAS'!$A$6:$C$4645,3,FALSE),0)</f>
        <v>43</v>
      </c>
      <c r="V1258">
        <f>IFERROR(VLOOKUP(C1258,'ZIKA VIRUS'!$A$5:$C$2399,3,FALSE),0)</f>
        <v>0</v>
      </c>
      <c r="W1258">
        <f>IFERROR(VLOOKUP(C1258,'FEBRE TIFÓIDE'!$A$5:$C$46,3,FALSE),0)</f>
        <v>0</v>
      </c>
      <c r="X1258">
        <f>IFERROR(VLOOKUP(C1258,HANTAVIROSE!$A$5:$C$153,3,FALSE),0)</f>
        <v>0</v>
      </c>
      <c r="Y1258">
        <f>IFERROR(VLOOKUP(C1258,MENINGITE!$A$5:$C$447,3,FALSE),0)</f>
        <v>0</v>
      </c>
      <c r="Z1258">
        <f>IFERROR(VLOOKUP(C1258,RAIVA!$A$5:$C$16,3,FALSE),0)</f>
        <v>0</v>
      </c>
    </row>
    <row r="1259" spans="1:26" x14ac:dyDescent="0.3">
      <c r="A1259" s="2" t="s">
        <v>470</v>
      </c>
      <c r="B1259" s="2" t="s">
        <v>867</v>
      </c>
      <c r="C1259" s="2">
        <v>430513</v>
      </c>
      <c r="D1259" s="2">
        <v>4305132</v>
      </c>
      <c r="E1259" s="2" t="s">
        <v>470</v>
      </c>
      <c r="F1259" s="2" t="s">
        <v>867</v>
      </c>
      <c r="G1259" s="2">
        <f>IFERROR(VLOOKUP(D1259,Coordenadas!$A$2:$D$5571,3,FALSE),0)</f>
        <v>-29.657</v>
      </c>
      <c r="H1259" s="2">
        <f>IFERROR(VLOOKUP(D1259,Coordenadas!$A$2:$D$5571,4,FALSE),0)</f>
        <v>-52.940600000000003</v>
      </c>
      <c r="I1259" s="2" t="s">
        <v>5326</v>
      </c>
      <c r="J1259" s="2">
        <v>4454</v>
      </c>
      <c r="K1259" s="2" t="s">
        <v>5332</v>
      </c>
      <c r="L1259" s="2">
        <f>IFERROR(VLOOKUP(C1259,BOTULISMO!$A$3:$C$19,3,FALSE),0)</f>
        <v>0</v>
      </c>
      <c r="M1259" s="2">
        <f>IFERROR(VLOOKUP(C1259,'LEISHMANIOSE VISCERAL'!$A$4:$C$454,3,FALSE),0)</f>
        <v>0</v>
      </c>
      <c r="N1259" s="2">
        <f>IFERROR(VLOOKUP(C1259,'LEISHMANIOSE TEGUMENTAR'!$A$4:$C$1681,3,FALSE),0)</f>
        <v>0</v>
      </c>
      <c r="O1259" s="2">
        <f>IFERROR(VLOOKUP(C1259,'FEBRE AMARELA'!$A$4:$C$38,3,FALSE),0)</f>
        <v>0</v>
      </c>
      <c r="P1259" s="2">
        <f>IFERROR(VLOOKUP(C1259,DENGUE!$A$5:$C$4097,3,FALSE),0)</f>
        <v>0</v>
      </c>
      <c r="Q1259" s="2">
        <f>IFERROR(VLOOKUP(C1259,'HEPATITE VIRAL'!$A$5:$C$3162,3,FALSE),0)</f>
        <v>0</v>
      </c>
      <c r="R1259" s="2">
        <f>IFERROR(VLOOKUP(C1259,'FEBRE MACULOSA'!$A$5:$C$181,3,FALSE),0)</f>
        <v>0</v>
      </c>
      <c r="S1259" s="2">
        <f>IFERROR(VLOOKUP(C1259,LEPTOSPIROSE!$A$5:$C$1176,3,FALSE),0)</f>
        <v>3</v>
      </c>
      <c r="T1259" s="2">
        <f>IFERROR(VLOOKUP(C1259,'DOENÇA DE CHAGAS'!$A$5:$C$100,3,FALSE),0)</f>
        <v>0</v>
      </c>
      <c r="U1259" s="2">
        <f>IFERROR(VLOOKUP(C1259,'PICADAS DE COBRAS'!$A$6:$C$4645,3,FALSE),0)</f>
        <v>2</v>
      </c>
      <c r="V1259">
        <f>IFERROR(VLOOKUP(C1259,'ZIKA VIRUS'!$A$5:$C$2399,3,FALSE),0)</f>
        <v>0</v>
      </c>
      <c r="W1259">
        <f>IFERROR(VLOOKUP(C1259,'FEBRE TIFÓIDE'!$A$5:$C$46,3,FALSE),0)</f>
        <v>0</v>
      </c>
      <c r="X1259">
        <f>IFERROR(VLOOKUP(C1259,HANTAVIROSE!$A$5:$C$153,3,FALSE),0)</f>
        <v>0</v>
      </c>
      <c r="Y1259">
        <f>IFERROR(VLOOKUP(C1259,MENINGITE!$A$5:$C$447,3,FALSE),0)</f>
        <v>0</v>
      </c>
      <c r="Z1259">
        <f>IFERROR(VLOOKUP(C1259,RAIVA!$A$5:$C$16,3,FALSE),0)</f>
        <v>0</v>
      </c>
    </row>
    <row r="1260" spans="1:26" x14ac:dyDescent="0.3">
      <c r="A1260" s="2" t="s">
        <v>4178</v>
      </c>
      <c r="B1260" s="2" t="s">
        <v>4293</v>
      </c>
      <c r="C1260" s="2">
        <v>240270</v>
      </c>
      <c r="D1260" s="2">
        <v>2402709</v>
      </c>
      <c r="E1260" s="2" t="s">
        <v>4178</v>
      </c>
      <c r="F1260" s="2" t="s">
        <v>4293</v>
      </c>
      <c r="G1260" s="2">
        <f>IFERROR(VLOOKUP(D1260,Coordenadas!$A$2:$D$5571,3,FALSE),0)</f>
        <v>-6.0350299999999999</v>
      </c>
      <c r="H1260" s="2">
        <f>IFERROR(VLOOKUP(D1260,Coordenadas!$A$2:$D$5571,4,FALSE),0)</f>
        <v>-36.350299999999997</v>
      </c>
      <c r="I1260" s="2" t="s">
        <v>5324</v>
      </c>
      <c r="J1260" s="2">
        <v>10916</v>
      </c>
      <c r="K1260" s="2" t="s">
        <v>5332</v>
      </c>
      <c r="L1260" s="2">
        <f>IFERROR(VLOOKUP(C1260,BOTULISMO!$A$3:$C$19,3,FALSE),0)</f>
        <v>0</v>
      </c>
      <c r="M1260" s="2">
        <f>IFERROR(VLOOKUP(C1260,'LEISHMANIOSE VISCERAL'!$A$4:$C$454,3,FALSE),0)</f>
        <v>0</v>
      </c>
      <c r="N1260" s="2">
        <f>IFERROR(VLOOKUP(C1260,'LEISHMANIOSE TEGUMENTAR'!$A$4:$C$1681,3,FALSE),0)</f>
        <v>0</v>
      </c>
      <c r="O1260" s="2">
        <f>IFERROR(VLOOKUP(C1260,'FEBRE AMARELA'!$A$4:$C$38,3,FALSE),0)</f>
        <v>0</v>
      </c>
      <c r="P1260" s="2">
        <f>IFERROR(VLOOKUP(C1260,DENGUE!$A$5:$C$4097,3,FALSE),0)</f>
        <v>8</v>
      </c>
      <c r="Q1260" s="2">
        <f>IFERROR(VLOOKUP(C1260,'HEPATITE VIRAL'!$A$5:$C$3162,3,FALSE),0)</f>
        <v>0</v>
      </c>
      <c r="R1260" s="2">
        <f>IFERROR(VLOOKUP(C1260,'FEBRE MACULOSA'!$A$5:$C$181,3,FALSE),0)</f>
        <v>0</v>
      </c>
      <c r="S1260" s="2">
        <f>IFERROR(VLOOKUP(C1260,LEPTOSPIROSE!$A$5:$C$1176,3,FALSE),0)</f>
        <v>0</v>
      </c>
      <c r="T1260" s="2">
        <f>IFERROR(VLOOKUP(C1260,'DOENÇA DE CHAGAS'!$A$5:$C$100,3,FALSE),0)</f>
        <v>0</v>
      </c>
      <c r="U1260" s="2">
        <f>IFERROR(VLOOKUP(C1260,'PICADAS DE COBRAS'!$A$6:$C$4645,3,FALSE),0)</f>
        <v>12</v>
      </c>
      <c r="V1260">
        <f>IFERROR(VLOOKUP(C1260,'ZIKA VIRUS'!$A$5:$C$2399,3,FALSE),0)</f>
        <v>1</v>
      </c>
      <c r="W1260">
        <f>IFERROR(VLOOKUP(C1260,'FEBRE TIFÓIDE'!$A$5:$C$46,3,FALSE),0)</f>
        <v>0</v>
      </c>
      <c r="X1260">
        <f>IFERROR(VLOOKUP(C1260,HANTAVIROSE!$A$5:$C$153,3,FALSE),0)</f>
        <v>0</v>
      </c>
      <c r="Y1260">
        <f>IFERROR(VLOOKUP(C1260,MENINGITE!$A$5:$C$447,3,FALSE),0)</f>
        <v>0</v>
      </c>
      <c r="Z1260">
        <f>IFERROR(VLOOKUP(C1260,RAIVA!$A$5:$C$16,3,FALSE),0)</f>
        <v>0</v>
      </c>
    </row>
    <row r="1261" spans="1:26" x14ac:dyDescent="0.3">
      <c r="A1261" s="2" t="s">
        <v>470</v>
      </c>
      <c r="B1261" s="2" t="s">
        <v>866</v>
      </c>
      <c r="C1261" s="2">
        <v>430515</v>
      </c>
      <c r="D1261" s="2">
        <v>4305157</v>
      </c>
      <c r="E1261" s="2" t="s">
        <v>470</v>
      </c>
      <c r="F1261" s="2" t="s">
        <v>866</v>
      </c>
      <c r="G1261" s="2">
        <f>IFERROR(VLOOKUP(D1261,Coordenadas!$A$2:$D$5571,3,FALSE),0)</f>
        <v>-27.610600000000002</v>
      </c>
      <c r="H1261" s="2">
        <f>IFERROR(VLOOKUP(D1261,Coordenadas!$A$2:$D$5571,4,FALSE),0)</f>
        <v>-53.167200000000001</v>
      </c>
      <c r="I1261" s="2" t="s">
        <v>5326</v>
      </c>
      <c r="J1261" s="2">
        <v>2417</v>
      </c>
      <c r="K1261" s="2" t="s">
        <v>5332</v>
      </c>
      <c r="L1261" s="2">
        <f>IFERROR(VLOOKUP(C1261,BOTULISMO!$A$3:$C$19,3,FALSE),0)</f>
        <v>0</v>
      </c>
      <c r="M1261" s="2">
        <f>IFERROR(VLOOKUP(C1261,'LEISHMANIOSE VISCERAL'!$A$4:$C$454,3,FALSE),0)</f>
        <v>0</v>
      </c>
      <c r="N1261" s="2">
        <f>IFERROR(VLOOKUP(C1261,'LEISHMANIOSE TEGUMENTAR'!$A$4:$C$1681,3,FALSE),0)</f>
        <v>0</v>
      </c>
      <c r="O1261" s="2">
        <f>IFERROR(VLOOKUP(C1261,'FEBRE AMARELA'!$A$4:$C$38,3,FALSE),0)</f>
        <v>0</v>
      </c>
      <c r="P1261" s="2">
        <f>IFERROR(VLOOKUP(C1261,DENGUE!$A$5:$C$4097,3,FALSE),0)</f>
        <v>0</v>
      </c>
      <c r="Q1261" s="2">
        <f>IFERROR(VLOOKUP(C1261,'HEPATITE VIRAL'!$A$5:$C$3162,3,FALSE),0)</f>
        <v>1</v>
      </c>
      <c r="R1261" s="2">
        <f>IFERROR(VLOOKUP(C1261,'FEBRE MACULOSA'!$A$5:$C$181,3,FALSE),0)</f>
        <v>0</v>
      </c>
      <c r="S1261" s="2">
        <f>IFERROR(VLOOKUP(C1261,LEPTOSPIROSE!$A$5:$C$1176,3,FALSE),0)</f>
        <v>0</v>
      </c>
      <c r="T1261" s="2">
        <f>IFERROR(VLOOKUP(C1261,'DOENÇA DE CHAGAS'!$A$5:$C$100,3,FALSE),0)</f>
        <v>0</v>
      </c>
      <c r="U1261" s="2">
        <f>IFERROR(VLOOKUP(C1261,'PICADAS DE COBRAS'!$A$6:$C$4645,3,FALSE),0)</f>
        <v>1</v>
      </c>
      <c r="V1261">
        <f>IFERROR(VLOOKUP(C1261,'ZIKA VIRUS'!$A$5:$C$2399,3,FALSE),0)</f>
        <v>0</v>
      </c>
      <c r="W1261">
        <f>IFERROR(VLOOKUP(C1261,'FEBRE TIFÓIDE'!$A$5:$C$46,3,FALSE),0)</f>
        <v>0</v>
      </c>
      <c r="X1261">
        <f>IFERROR(VLOOKUP(C1261,HANTAVIROSE!$A$5:$C$153,3,FALSE),0)</f>
        <v>0</v>
      </c>
      <c r="Y1261">
        <f>IFERROR(VLOOKUP(C1261,MENINGITE!$A$5:$C$447,3,FALSE),0)</f>
        <v>0</v>
      </c>
      <c r="Z1261">
        <f>IFERROR(VLOOKUP(C1261,RAIVA!$A$5:$C$16,3,FALSE),0)</f>
        <v>0</v>
      </c>
    </row>
    <row r="1262" spans="1:26" x14ac:dyDescent="0.3">
      <c r="A1262" s="2" t="s">
        <v>470</v>
      </c>
      <c r="B1262" s="2" t="s">
        <v>865</v>
      </c>
      <c r="C1262" s="2">
        <v>430517</v>
      </c>
      <c r="D1262" s="2">
        <v>4305173</v>
      </c>
      <c r="E1262" s="2" t="s">
        <v>470</v>
      </c>
      <c r="F1262" s="2" t="s">
        <v>865</v>
      </c>
      <c r="G1262" s="2">
        <f>IFERROR(VLOOKUP(D1262,Coordenadas!$A$2:$D$5571,3,FALSE),0)</f>
        <v>-30.590499999999999</v>
      </c>
      <c r="H1262" s="2">
        <f>IFERROR(VLOOKUP(D1262,Coordenadas!$A$2:$D$5571,4,FALSE),0)</f>
        <v>-51.741799999999998</v>
      </c>
      <c r="I1262" s="2" t="s">
        <v>5326</v>
      </c>
      <c r="J1262" s="2">
        <v>10268</v>
      </c>
      <c r="K1262" s="2" t="s">
        <v>5332</v>
      </c>
      <c r="L1262" s="2">
        <f>IFERROR(VLOOKUP(C1262,BOTULISMO!$A$3:$C$19,3,FALSE),0)</f>
        <v>0</v>
      </c>
      <c r="M1262" s="2">
        <f>IFERROR(VLOOKUP(C1262,'LEISHMANIOSE VISCERAL'!$A$4:$C$454,3,FALSE),0)</f>
        <v>0</v>
      </c>
      <c r="N1262" s="2">
        <f>IFERROR(VLOOKUP(C1262,'LEISHMANIOSE TEGUMENTAR'!$A$4:$C$1681,3,FALSE),0)</f>
        <v>0</v>
      </c>
      <c r="O1262" s="2">
        <f>IFERROR(VLOOKUP(C1262,'FEBRE AMARELA'!$A$4:$C$38,3,FALSE),0)</f>
        <v>0</v>
      </c>
      <c r="P1262" s="2">
        <f>IFERROR(VLOOKUP(C1262,DENGUE!$A$5:$C$4097,3,FALSE),0)</f>
        <v>0</v>
      </c>
      <c r="Q1262" s="2">
        <f>IFERROR(VLOOKUP(C1262,'HEPATITE VIRAL'!$A$5:$C$3162,3,FALSE),0)</f>
        <v>2</v>
      </c>
      <c r="R1262" s="2">
        <f>IFERROR(VLOOKUP(C1262,'FEBRE MACULOSA'!$A$5:$C$181,3,FALSE),0)</f>
        <v>0</v>
      </c>
      <c r="S1262" s="2">
        <f>IFERROR(VLOOKUP(C1262,LEPTOSPIROSE!$A$5:$C$1176,3,FALSE),0)</f>
        <v>1</v>
      </c>
      <c r="T1262" s="2">
        <f>IFERROR(VLOOKUP(C1262,'DOENÇA DE CHAGAS'!$A$5:$C$100,3,FALSE),0)</f>
        <v>0</v>
      </c>
      <c r="U1262" s="2">
        <f>IFERROR(VLOOKUP(C1262,'PICADAS DE COBRAS'!$A$6:$C$4645,3,FALSE),0)</f>
        <v>23</v>
      </c>
      <c r="V1262">
        <f>IFERROR(VLOOKUP(C1262,'ZIKA VIRUS'!$A$5:$C$2399,3,FALSE),0)</f>
        <v>0</v>
      </c>
      <c r="W1262">
        <f>IFERROR(VLOOKUP(C1262,'FEBRE TIFÓIDE'!$A$5:$C$46,3,FALSE),0)</f>
        <v>0</v>
      </c>
      <c r="X1262">
        <f>IFERROR(VLOOKUP(C1262,HANTAVIROSE!$A$5:$C$153,3,FALSE),0)</f>
        <v>0</v>
      </c>
      <c r="Y1262">
        <f>IFERROR(VLOOKUP(C1262,MENINGITE!$A$5:$C$447,3,FALSE),0)</f>
        <v>0</v>
      </c>
      <c r="Z1262">
        <f>IFERROR(VLOOKUP(C1262,RAIVA!$A$5:$C$16,3,FALSE),0)</f>
        <v>0</v>
      </c>
    </row>
    <row r="1263" spans="1:26" x14ac:dyDescent="0.3">
      <c r="A1263" s="2" t="s">
        <v>470</v>
      </c>
      <c r="B1263" s="2" t="s">
        <v>864</v>
      </c>
      <c r="C1263" s="2">
        <v>430520</v>
      </c>
      <c r="D1263" s="2">
        <v>4305207</v>
      </c>
      <c r="E1263" s="2" t="s">
        <v>470</v>
      </c>
      <c r="F1263" s="2" t="s">
        <v>864</v>
      </c>
      <c r="G1263" s="2">
        <f>IFERROR(VLOOKUP(D1263,Coordenadas!$A$2:$D$5571,3,FALSE),0)</f>
        <v>-28.1463</v>
      </c>
      <c r="H1263" s="2">
        <f>IFERROR(VLOOKUP(D1263,Coordenadas!$A$2:$D$5571,4,FALSE),0)</f>
        <v>-54.742800000000003</v>
      </c>
      <c r="I1263" s="2" t="s">
        <v>5326</v>
      </c>
      <c r="J1263" s="2">
        <v>13289</v>
      </c>
      <c r="K1263" s="2" t="s">
        <v>5332</v>
      </c>
      <c r="L1263" s="2">
        <f>IFERROR(VLOOKUP(C1263,BOTULISMO!$A$3:$C$19,3,FALSE),0)</f>
        <v>0</v>
      </c>
      <c r="M1263" s="2">
        <f>IFERROR(VLOOKUP(C1263,'LEISHMANIOSE VISCERAL'!$A$4:$C$454,3,FALSE),0)</f>
        <v>0</v>
      </c>
      <c r="N1263" s="2">
        <f>IFERROR(VLOOKUP(C1263,'LEISHMANIOSE TEGUMENTAR'!$A$4:$C$1681,3,FALSE),0)</f>
        <v>0</v>
      </c>
      <c r="O1263" s="2">
        <f>IFERROR(VLOOKUP(C1263,'FEBRE AMARELA'!$A$4:$C$38,3,FALSE),0)</f>
        <v>0</v>
      </c>
      <c r="P1263" s="2">
        <f>IFERROR(VLOOKUP(C1263,DENGUE!$A$5:$C$4097,3,FALSE),0)</f>
        <v>250</v>
      </c>
      <c r="Q1263" s="2">
        <f>IFERROR(VLOOKUP(C1263,'HEPATITE VIRAL'!$A$5:$C$3162,3,FALSE),0)</f>
        <v>3</v>
      </c>
      <c r="R1263" s="2">
        <f>IFERROR(VLOOKUP(C1263,'FEBRE MACULOSA'!$A$5:$C$181,3,FALSE),0)</f>
        <v>0</v>
      </c>
      <c r="S1263" s="2">
        <f>IFERROR(VLOOKUP(C1263,LEPTOSPIROSE!$A$5:$C$1176,3,FALSE),0)</f>
        <v>0</v>
      </c>
      <c r="T1263" s="2">
        <f>IFERROR(VLOOKUP(C1263,'DOENÇA DE CHAGAS'!$A$5:$C$100,3,FALSE),0)</f>
        <v>0</v>
      </c>
      <c r="U1263" s="2">
        <f>IFERROR(VLOOKUP(C1263,'PICADAS DE COBRAS'!$A$6:$C$4645,3,FALSE),0)</f>
        <v>2</v>
      </c>
      <c r="V1263">
        <f>IFERROR(VLOOKUP(C1263,'ZIKA VIRUS'!$A$5:$C$2399,3,FALSE),0)</f>
        <v>0</v>
      </c>
      <c r="W1263">
        <f>IFERROR(VLOOKUP(C1263,'FEBRE TIFÓIDE'!$A$5:$C$46,3,FALSE),0)</f>
        <v>0</v>
      </c>
      <c r="X1263">
        <f>IFERROR(VLOOKUP(C1263,HANTAVIROSE!$A$5:$C$153,3,FALSE),0)</f>
        <v>0</v>
      </c>
      <c r="Y1263">
        <f>IFERROR(VLOOKUP(C1263,MENINGITE!$A$5:$C$447,3,FALSE),0)</f>
        <v>0</v>
      </c>
      <c r="Z1263">
        <f>IFERROR(VLOOKUP(C1263,RAIVA!$A$5:$C$16,3,FALSE),0)</f>
        <v>0</v>
      </c>
    </row>
    <row r="1264" spans="1:26" x14ac:dyDescent="0.3">
      <c r="A1264" s="2" t="s">
        <v>967</v>
      </c>
      <c r="B1264" s="2" t="s">
        <v>1191</v>
      </c>
      <c r="C1264" s="2">
        <v>420417</v>
      </c>
      <c r="D1264" s="2">
        <v>4204178</v>
      </c>
      <c r="E1264" s="2" t="s">
        <v>967</v>
      </c>
      <c r="F1264" s="2" t="s">
        <v>1191</v>
      </c>
      <c r="G1264" s="2">
        <f>IFERROR(VLOOKUP(D1264,Coordenadas!$A$2:$D$5571,3,FALSE),0)</f>
        <v>-27.7942</v>
      </c>
      <c r="H1264" s="2">
        <f>IFERROR(VLOOKUP(D1264,Coordenadas!$A$2:$D$5571,4,FALSE),0)</f>
        <v>-50.8673</v>
      </c>
      <c r="I1264" s="2" t="s">
        <v>5326</v>
      </c>
      <c r="J1264" s="2">
        <v>3581</v>
      </c>
      <c r="K1264" s="2" t="s">
        <v>5332</v>
      </c>
      <c r="L1264" s="2">
        <f>IFERROR(VLOOKUP(C1264,BOTULISMO!$A$3:$C$19,3,FALSE),0)</f>
        <v>0</v>
      </c>
      <c r="M1264" s="2">
        <f>IFERROR(VLOOKUP(C1264,'LEISHMANIOSE VISCERAL'!$A$4:$C$454,3,FALSE),0)</f>
        <v>0</v>
      </c>
      <c r="N1264" s="2">
        <f>IFERROR(VLOOKUP(C1264,'LEISHMANIOSE TEGUMENTAR'!$A$4:$C$1681,3,FALSE),0)</f>
        <v>0</v>
      </c>
      <c r="O1264" s="2">
        <f>IFERROR(VLOOKUP(C1264,'FEBRE AMARELA'!$A$4:$C$38,3,FALSE),0)</f>
        <v>0</v>
      </c>
      <c r="P1264" s="2">
        <f>IFERROR(VLOOKUP(C1264,DENGUE!$A$5:$C$4097,3,FALSE),0)</f>
        <v>0</v>
      </c>
      <c r="Q1264" s="2">
        <f>IFERROR(VLOOKUP(C1264,'HEPATITE VIRAL'!$A$5:$C$3162,3,FALSE),0)</f>
        <v>0</v>
      </c>
      <c r="R1264" s="2">
        <f>IFERROR(VLOOKUP(C1264,'FEBRE MACULOSA'!$A$5:$C$181,3,FALSE),0)</f>
        <v>0</v>
      </c>
      <c r="S1264" s="2">
        <f>IFERROR(VLOOKUP(C1264,LEPTOSPIROSE!$A$5:$C$1176,3,FALSE),0)</f>
        <v>1</v>
      </c>
      <c r="T1264" s="2">
        <f>IFERROR(VLOOKUP(C1264,'DOENÇA DE CHAGAS'!$A$5:$C$100,3,FALSE),0)</f>
        <v>0</v>
      </c>
      <c r="U1264" s="2">
        <f>IFERROR(VLOOKUP(C1264,'PICADAS DE COBRAS'!$A$6:$C$4645,3,FALSE),0)</f>
        <v>0</v>
      </c>
      <c r="V1264">
        <f>IFERROR(VLOOKUP(C1264,'ZIKA VIRUS'!$A$5:$C$2399,3,FALSE),0)</f>
        <v>0</v>
      </c>
      <c r="W1264">
        <f>IFERROR(VLOOKUP(C1264,'FEBRE TIFÓIDE'!$A$5:$C$46,3,FALSE),0)</f>
        <v>0</v>
      </c>
      <c r="X1264">
        <f>IFERROR(VLOOKUP(C1264,HANTAVIROSE!$A$5:$C$153,3,FALSE),0)</f>
        <v>0</v>
      </c>
      <c r="Y1264">
        <f>IFERROR(VLOOKUP(C1264,MENINGITE!$A$5:$C$447,3,FALSE),0)</f>
        <v>0</v>
      </c>
      <c r="Z1264">
        <f>IFERROR(VLOOKUP(C1264,RAIVA!$A$5:$C$16,3,FALSE),0)</f>
        <v>0</v>
      </c>
    </row>
    <row r="1265" spans="1:26" x14ac:dyDescent="0.3">
      <c r="A1265" s="2" t="s">
        <v>1637</v>
      </c>
      <c r="B1265" s="2" t="s">
        <v>2128</v>
      </c>
      <c r="C1265" s="2">
        <v>351160</v>
      </c>
      <c r="D1265" s="2">
        <v>3511607</v>
      </c>
      <c r="E1265" s="2" t="s">
        <v>1637</v>
      </c>
      <c r="F1265" s="2" t="s">
        <v>2128</v>
      </c>
      <c r="G1265" s="2">
        <f>IFERROR(VLOOKUP(D1265,Coordenadas!$A$2:$D$5571,3,FALSE),0)</f>
        <v>-23.225999999999999</v>
      </c>
      <c r="H1265" s="2">
        <f>IFERROR(VLOOKUP(D1265,Coordenadas!$A$2:$D$5571,4,FALSE),0)</f>
        <v>-47.954500000000003</v>
      </c>
      <c r="I1265" s="2" t="s">
        <v>5325</v>
      </c>
      <c r="J1265" s="2">
        <v>15540</v>
      </c>
      <c r="K1265" s="2" t="s">
        <v>5332</v>
      </c>
      <c r="L1265" s="2">
        <f>IFERROR(VLOOKUP(C1265,BOTULISMO!$A$3:$C$19,3,FALSE),0)</f>
        <v>0</v>
      </c>
      <c r="M1265" s="2">
        <f>IFERROR(VLOOKUP(C1265,'LEISHMANIOSE VISCERAL'!$A$4:$C$454,3,FALSE),0)</f>
        <v>0</v>
      </c>
      <c r="N1265" s="2">
        <f>IFERROR(VLOOKUP(C1265,'LEISHMANIOSE TEGUMENTAR'!$A$4:$C$1681,3,FALSE),0)</f>
        <v>0</v>
      </c>
      <c r="O1265" s="2">
        <f>IFERROR(VLOOKUP(C1265,'FEBRE AMARELA'!$A$4:$C$38,3,FALSE),0)</f>
        <v>0</v>
      </c>
      <c r="P1265" s="2">
        <f>IFERROR(VLOOKUP(C1265,DENGUE!$A$5:$C$4097,3,FALSE),0)</f>
        <v>3</v>
      </c>
      <c r="Q1265" s="2">
        <f>IFERROR(VLOOKUP(C1265,'HEPATITE VIRAL'!$A$5:$C$3162,3,FALSE),0)</f>
        <v>0</v>
      </c>
      <c r="R1265" s="2">
        <f>IFERROR(VLOOKUP(C1265,'FEBRE MACULOSA'!$A$5:$C$181,3,FALSE),0)</f>
        <v>0</v>
      </c>
      <c r="S1265" s="2">
        <f>IFERROR(VLOOKUP(C1265,LEPTOSPIROSE!$A$5:$C$1176,3,FALSE),0)</f>
        <v>0</v>
      </c>
      <c r="T1265" s="2">
        <f>IFERROR(VLOOKUP(C1265,'DOENÇA DE CHAGAS'!$A$5:$C$100,3,FALSE),0)</f>
        <v>0</v>
      </c>
      <c r="U1265" s="2">
        <f>IFERROR(VLOOKUP(C1265,'PICADAS DE COBRAS'!$A$6:$C$4645,3,FALSE),0)</f>
        <v>5</v>
      </c>
      <c r="V1265">
        <f>IFERROR(VLOOKUP(C1265,'ZIKA VIRUS'!$A$5:$C$2399,3,FALSE),0)</f>
        <v>0</v>
      </c>
      <c r="W1265">
        <f>IFERROR(VLOOKUP(C1265,'FEBRE TIFÓIDE'!$A$5:$C$46,3,FALSE),0)</f>
        <v>0</v>
      </c>
      <c r="X1265">
        <f>IFERROR(VLOOKUP(C1265,HANTAVIROSE!$A$5:$C$153,3,FALSE),0)</f>
        <v>0</v>
      </c>
      <c r="Y1265">
        <f>IFERROR(VLOOKUP(C1265,MENINGITE!$A$5:$C$447,3,FALSE),0)</f>
        <v>0</v>
      </c>
      <c r="Z1265">
        <f>IFERROR(VLOOKUP(C1265,RAIVA!$A$5:$C$16,3,FALSE),0)</f>
        <v>0</v>
      </c>
    </row>
    <row r="1266" spans="1:26" x14ac:dyDescent="0.3">
      <c r="A1266" s="2" t="s">
        <v>1256</v>
      </c>
      <c r="B1266" s="2" t="s">
        <v>1565</v>
      </c>
      <c r="C1266" s="2">
        <v>410530</v>
      </c>
      <c r="D1266" s="2">
        <v>4105300</v>
      </c>
      <c r="E1266" s="2" t="s">
        <v>1256</v>
      </c>
      <c r="F1266" s="2" t="s">
        <v>1565</v>
      </c>
      <c r="G1266" s="2">
        <f>IFERROR(VLOOKUP(D1266,Coordenadas!$A$2:$D$5571,3,FALSE),0)</f>
        <v>-25.148900000000001</v>
      </c>
      <c r="H1266" s="2">
        <f>IFERROR(VLOOKUP(D1266,Coordenadas!$A$2:$D$5571,4,FALSE),0)</f>
        <v>-53.841500000000003</v>
      </c>
      <c r="I1266" s="2" t="s">
        <v>5326</v>
      </c>
      <c r="J1266" s="2">
        <v>11032</v>
      </c>
      <c r="K1266" s="2" t="s">
        <v>5332</v>
      </c>
      <c r="L1266" s="2">
        <f>IFERROR(VLOOKUP(C1266,BOTULISMO!$A$3:$C$19,3,FALSE),0)</f>
        <v>0</v>
      </c>
      <c r="M1266" s="2">
        <f>IFERROR(VLOOKUP(C1266,'LEISHMANIOSE VISCERAL'!$A$4:$C$454,3,FALSE),0)</f>
        <v>0</v>
      </c>
      <c r="N1266" s="2">
        <f>IFERROR(VLOOKUP(C1266,'LEISHMANIOSE TEGUMENTAR'!$A$4:$C$1681,3,FALSE),0)</f>
        <v>2</v>
      </c>
      <c r="O1266" s="2">
        <f>IFERROR(VLOOKUP(C1266,'FEBRE AMARELA'!$A$4:$C$38,3,FALSE),0)</f>
        <v>0</v>
      </c>
      <c r="P1266" s="2">
        <f>IFERROR(VLOOKUP(C1266,DENGUE!$A$5:$C$4097,3,FALSE),0)</f>
        <v>145</v>
      </c>
      <c r="Q1266" s="2">
        <f>IFERROR(VLOOKUP(C1266,'HEPATITE VIRAL'!$A$5:$C$3162,3,FALSE),0)</f>
        <v>0</v>
      </c>
      <c r="R1266" s="2">
        <f>IFERROR(VLOOKUP(C1266,'FEBRE MACULOSA'!$A$5:$C$181,3,FALSE),0)</f>
        <v>0</v>
      </c>
      <c r="S1266" s="2">
        <f>IFERROR(VLOOKUP(C1266,LEPTOSPIROSE!$A$5:$C$1176,3,FALSE),0)</f>
        <v>0</v>
      </c>
      <c r="T1266" s="2">
        <f>IFERROR(VLOOKUP(C1266,'DOENÇA DE CHAGAS'!$A$5:$C$100,3,FALSE),0)</f>
        <v>0</v>
      </c>
      <c r="U1266" s="2">
        <f>IFERROR(VLOOKUP(C1266,'PICADAS DE COBRAS'!$A$6:$C$4645,3,FALSE),0)</f>
        <v>26</v>
      </c>
      <c r="V1266">
        <f>IFERROR(VLOOKUP(C1266,'ZIKA VIRUS'!$A$5:$C$2399,3,FALSE),0)</f>
        <v>1</v>
      </c>
      <c r="W1266">
        <f>IFERROR(VLOOKUP(C1266,'FEBRE TIFÓIDE'!$A$5:$C$46,3,FALSE),0)</f>
        <v>0</v>
      </c>
      <c r="X1266">
        <f>IFERROR(VLOOKUP(C1266,HANTAVIROSE!$A$5:$C$153,3,FALSE),0)</f>
        <v>0</v>
      </c>
      <c r="Y1266">
        <f>IFERROR(VLOOKUP(C1266,MENINGITE!$A$5:$C$447,3,FALSE),0)</f>
        <v>0</v>
      </c>
      <c r="Z1266">
        <f>IFERROR(VLOOKUP(C1266,RAIVA!$A$5:$C$16,3,FALSE),0)</f>
        <v>0</v>
      </c>
    </row>
    <row r="1267" spans="1:26" x14ac:dyDescent="0.3">
      <c r="A1267" s="2" t="s">
        <v>3</v>
      </c>
      <c r="B1267" s="2" t="s">
        <v>186</v>
      </c>
      <c r="C1267" s="2">
        <v>520545</v>
      </c>
      <c r="D1267" s="2">
        <v>5205455</v>
      </c>
      <c r="E1267" s="2" t="s">
        <v>3</v>
      </c>
      <c r="F1267" s="2" t="s">
        <v>186</v>
      </c>
      <c r="G1267" s="2">
        <f>IFERROR(VLOOKUP(D1267,Coordenadas!$A$2:$D$5571,3,FALSE),0)</f>
        <v>-16.971800000000002</v>
      </c>
      <c r="H1267" s="2">
        <f>IFERROR(VLOOKUP(D1267,Coordenadas!$A$2:$D$5571,4,FALSE),0)</f>
        <v>-49.775799999999997</v>
      </c>
      <c r="I1267" s="2" t="s">
        <v>5327</v>
      </c>
      <c r="J1267" s="2">
        <v>7545</v>
      </c>
      <c r="K1267" s="2" t="s">
        <v>5332</v>
      </c>
      <c r="L1267" s="2">
        <f>IFERROR(VLOOKUP(C1267,BOTULISMO!$A$3:$C$19,3,FALSE),0)</f>
        <v>0</v>
      </c>
      <c r="M1267" s="2">
        <f>IFERROR(VLOOKUP(C1267,'LEISHMANIOSE VISCERAL'!$A$4:$C$454,3,FALSE),0)</f>
        <v>0</v>
      </c>
      <c r="N1267" s="2">
        <f>IFERROR(VLOOKUP(C1267,'LEISHMANIOSE TEGUMENTAR'!$A$4:$C$1681,3,FALSE),0)</f>
        <v>0</v>
      </c>
      <c r="O1267" s="2">
        <f>IFERROR(VLOOKUP(C1267,'FEBRE AMARELA'!$A$4:$C$38,3,FALSE),0)</f>
        <v>0</v>
      </c>
      <c r="P1267" s="2">
        <f>IFERROR(VLOOKUP(C1267,DENGUE!$A$5:$C$4097,3,FALSE),0)</f>
        <v>14</v>
      </c>
      <c r="Q1267" s="2">
        <f>IFERROR(VLOOKUP(C1267,'HEPATITE VIRAL'!$A$5:$C$3162,3,FALSE),0)</f>
        <v>0</v>
      </c>
      <c r="R1267" s="2">
        <f>IFERROR(VLOOKUP(C1267,'FEBRE MACULOSA'!$A$5:$C$181,3,FALSE),0)</f>
        <v>0</v>
      </c>
      <c r="S1267" s="2">
        <f>IFERROR(VLOOKUP(C1267,LEPTOSPIROSE!$A$5:$C$1176,3,FALSE),0)</f>
        <v>0</v>
      </c>
      <c r="T1267" s="2">
        <f>IFERROR(VLOOKUP(C1267,'DOENÇA DE CHAGAS'!$A$5:$C$100,3,FALSE),0)</f>
        <v>0</v>
      </c>
      <c r="U1267" s="2">
        <f>IFERROR(VLOOKUP(C1267,'PICADAS DE COBRAS'!$A$6:$C$4645,3,FALSE),0)</f>
        <v>17</v>
      </c>
      <c r="V1267">
        <f>IFERROR(VLOOKUP(C1267,'ZIKA VIRUS'!$A$5:$C$2399,3,FALSE),0)</f>
        <v>0</v>
      </c>
      <c r="W1267">
        <f>IFERROR(VLOOKUP(C1267,'FEBRE TIFÓIDE'!$A$5:$C$46,3,FALSE),0)</f>
        <v>0</v>
      </c>
      <c r="X1267">
        <f>IFERROR(VLOOKUP(C1267,HANTAVIROSE!$A$5:$C$153,3,FALSE),0)</f>
        <v>0</v>
      </c>
      <c r="Y1267">
        <f>IFERROR(VLOOKUP(C1267,MENINGITE!$A$5:$C$447,3,FALSE),0)</f>
        <v>0</v>
      </c>
      <c r="Z1267">
        <f>IFERROR(VLOOKUP(C1267,RAIVA!$A$5:$C$16,3,FALSE),0)</f>
        <v>0</v>
      </c>
    </row>
    <row r="1268" spans="1:26" x14ac:dyDescent="0.3">
      <c r="A1268" s="2" t="s">
        <v>3816</v>
      </c>
      <c r="B1268" s="2" t="s">
        <v>3941</v>
      </c>
      <c r="C1268" s="2">
        <v>260440</v>
      </c>
      <c r="D1268" s="2">
        <v>2604403</v>
      </c>
      <c r="E1268" s="2" t="s">
        <v>3816</v>
      </c>
      <c r="F1268" s="2" t="s">
        <v>3941</v>
      </c>
      <c r="G1268" s="2">
        <f>IFERROR(VLOOKUP(D1268,Coordenadas!$A$2:$D$5571,3,FALSE),0)</f>
        <v>-8.0067900000000005</v>
      </c>
      <c r="H1268" s="2">
        <f>IFERROR(VLOOKUP(D1268,Coordenadas!$A$2:$D$5571,4,FALSE),0)</f>
        <v>-35.204000000000001</v>
      </c>
      <c r="I1268" s="2" t="s">
        <v>5324</v>
      </c>
      <c r="J1268" s="2">
        <v>12404</v>
      </c>
      <c r="K1268" s="2" t="s">
        <v>5332</v>
      </c>
      <c r="L1268" s="2">
        <f>IFERROR(VLOOKUP(C1268,BOTULISMO!$A$3:$C$19,3,FALSE),0)</f>
        <v>0</v>
      </c>
      <c r="M1268" s="2">
        <f>IFERROR(VLOOKUP(C1268,'LEISHMANIOSE VISCERAL'!$A$4:$C$454,3,FALSE),0)</f>
        <v>0</v>
      </c>
      <c r="N1268" s="2">
        <f>IFERROR(VLOOKUP(C1268,'LEISHMANIOSE TEGUMENTAR'!$A$4:$C$1681,3,FALSE),0)</f>
        <v>3</v>
      </c>
      <c r="O1268" s="2">
        <f>IFERROR(VLOOKUP(C1268,'FEBRE AMARELA'!$A$4:$C$38,3,FALSE),0)</f>
        <v>0</v>
      </c>
      <c r="P1268" s="2">
        <f>IFERROR(VLOOKUP(C1268,DENGUE!$A$5:$C$4097,3,FALSE),0)</f>
        <v>2</v>
      </c>
      <c r="Q1268" s="2">
        <f>IFERROR(VLOOKUP(C1268,'HEPATITE VIRAL'!$A$5:$C$3162,3,FALSE),0)</f>
        <v>1</v>
      </c>
      <c r="R1268" s="2">
        <f>IFERROR(VLOOKUP(C1268,'FEBRE MACULOSA'!$A$5:$C$181,3,FALSE),0)</f>
        <v>0</v>
      </c>
      <c r="S1268" s="2">
        <f>IFERROR(VLOOKUP(C1268,LEPTOSPIROSE!$A$5:$C$1176,3,FALSE),0)</f>
        <v>0</v>
      </c>
      <c r="T1268" s="2">
        <f>IFERROR(VLOOKUP(C1268,'DOENÇA DE CHAGAS'!$A$5:$C$100,3,FALSE),0)</f>
        <v>0</v>
      </c>
      <c r="U1268" s="2">
        <f>IFERROR(VLOOKUP(C1268,'PICADAS DE COBRAS'!$A$6:$C$4645,3,FALSE),0)</f>
        <v>78</v>
      </c>
      <c r="V1268">
        <f>IFERROR(VLOOKUP(C1268,'ZIKA VIRUS'!$A$5:$C$2399,3,FALSE),0)</f>
        <v>2</v>
      </c>
      <c r="W1268">
        <f>IFERROR(VLOOKUP(C1268,'FEBRE TIFÓIDE'!$A$5:$C$46,3,FALSE),0)</f>
        <v>0</v>
      </c>
      <c r="X1268">
        <f>IFERROR(VLOOKUP(C1268,HANTAVIROSE!$A$5:$C$153,3,FALSE),0)</f>
        <v>0</v>
      </c>
      <c r="Y1268">
        <f>IFERROR(VLOOKUP(C1268,MENINGITE!$A$5:$C$447,3,FALSE),0)</f>
        <v>0</v>
      </c>
      <c r="Z1268">
        <f>IFERROR(VLOOKUP(C1268,RAIVA!$A$5:$C$16,3,FALSE),0)</f>
        <v>0</v>
      </c>
    </row>
    <row r="1269" spans="1:26" x14ac:dyDescent="0.3">
      <c r="A1269" s="2" t="s">
        <v>3816</v>
      </c>
      <c r="B1269" s="2" t="s">
        <v>3940</v>
      </c>
      <c r="C1269" s="2">
        <v>260450</v>
      </c>
      <c r="D1269" s="2">
        <v>2604502</v>
      </c>
      <c r="E1269" s="2" t="s">
        <v>3816</v>
      </c>
      <c r="F1269" s="2" t="s">
        <v>3940</v>
      </c>
      <c r="G1269" s="2">
        <f>IFERROR(VLOOKUP(D1269,Coordenadas!$A$2:$D$5571,3,FALSE),0)</f>
        <v>-8.23827</v>
      </c>
      <c r="H1269" s="2">
        <f>IFERROR(VLOOKUP(D1269,Coordenadas!$A$2:$D$5571,4,FALSE),0)</f>
        <v>-35.457099999999997</v>
      </c>
      <c r="I1269" s="2" t="s">
        <v>5324</v>
      </c>
      <c r="J1269" s="2">
        <v>20137</v>
      </c>
      <c r="K1269" s="2" t="s">
        <v>5330</v>
      </c>
      <c r="L1269" s="2">
        <f>IFERROR(VLOOKUP(C1269,BOTULISMO!$A$3:$C$19,3,FALSE),0)</f>
        <v>0</v>
      </c>
      <c r="M1269" s="2">
        <f>IFERROR(VLOOKUP(C1269,'LEISHMANIOSE VISCERAL'!$A$4:$C$454,3,FALSE),0)</f>
        <v>0</v>
      </c>
      <c r="N1269" s="2">
        <f>IFERROR(VLOOKUP(C1269,'LEISHMANIOSE TEGUMENTAR'!$A$4:$C$1681,3,FALSE),0)</f>
        <v>1</v>
      </c>
      <c r="O1269" s="2">
        <f>IFERROR(VLOOKUP(C1269,'FEBRE AMARELA'!$A$4:$C$38,3,FALSE),0)</f>
        <v>0</v>
      </c>
      <c r="P1269" s="2">
        <f>IFERROR(VLOOKUP(C1269,DENGUE!$A$5:$C$4097,3,FALSE),0)</f>
        <v>12</v>
      </c>
      <c r="Q1269" s="2">
        <f>IFERROR(VLOOKUP(C1269,'HEPATITE VIRAL'!$A$5:$C$3162,3,FALSE),0)</f>
        <v>1</v>
      </c>
      <c r="R1269" s="2">
        <f>IFERROR(VLOOKUP(C1269,'FEBRE MACULOSA'!$A$5:$C$181,3,FALSE),0)</f>
        <v>0</v>
      </c>
      <c r="S1269" s="2">
        <f>IFERROR(VLOOKUP(C1269,LEPTOSPIROSE!$A$5:$C$1176,3,FALSE),0)</f>
        <v>0</v>
      </c>
      <c r="T1269" s="2">
        <f>IFERROR(VLOOKUP(C1269,'DOENÇA DE CHAGAS'!$A$5:$C$100,3,FALSE),0)</f>
        <v>0</v>
      </c>
      <c r="U1269" s="2">
        <f>IFERROR(VLOOKUP(C1269,'PICADAS DE COBRAS'!$A$6:$C$4645,3,FALSE),0)</f>
        <v>5</v>
      </c>
      <c r="V1269">
        <f>IFERROR(VLOOKUP(C1269,'ZIKA VIRUS'!$A$5:$C$2399,3,FALSE),0)</f>
        <v>1</v>
      </c>
      <c r="W1269">
        <f>IFERROR(VLOOKUP(C1269,'FEBRE TIFÓIDE'!$A$5:$C$46,3,FALSE),0)</f>
        <v>0</v>
      </c>
      <c r="X1269">
        <f>IFERROR(VLOOKUP(C1269,HANTAVIROSE!$A$5:$C$153,3,FALSE),0)</f>
        <v>0</v>
      </c>
      <c r="Y1269">
        <f>IFERROR(VLOOKUP(C1269,MENINGITE!$A$5:$C$447,3,FALSE),0)</f>
        <v>0</v>
      </c>
      <c r="Z1269">
        <f>IFERROR(VLOOKUP(C1269,RAIVA!$A$5:$C$16,3,FALSE),0)</f>
        <v>0</v>
      </c>
    </row>
    <row r="1270" spans="1:26" x14ac:dyDescent="0.3">
      <c r="A1270" s="2" t="s">
        <v>3723</v>
      </c>
      <c r="B1270" s="2" t="s">
        <v>3800</v>
      </c>
      <c r="C1270" s="2">
        <v>270190</v>
      </c>
      <c r="D1270" s="2">
        <v>2701902</v>
      </c>
      <c r="E1270" s="2" t="s">
        <v>3723</v>
      </c>
      <c r="F1270" s="2" t="s">
        <v>3800</v>
      </c>
      <c r="G1270" s="2">
        <f>IFERROR(VLOOKUP(D1270,Coordenadas!$A$2:$D$5571,3,FALSE),0)</f>
        <v>-9.2555999999999994</v>
      </c>
      <c r="H1270" s="2">
        <f>IFERROR(VLOOKUP(D1270,Coordenadas!$A$2:$D$5571,4,FALSE),0)</f>
        <v>-36.298299999999998</v>
      </c>
      <c r="I1270" s="2" t="s">
        <v>5324</v>
      </c>
      <c r="J1270" s="2">
        <v>7146</v>
      </c>
      <c r="K1270" s="2" t="s">
        <v>5332</v>
      </c>
      <c r="L1270" s="2">
        <f>IFERROR(VLOOKUP(C1270,BOTULISMO!$A$3:$C$19,3,FALSE),0)</f>
        <v>0</v>
      </c>
      <c r="M1270" s="2">
        <f>IFERROR(VLOOKUP(C1270,'LEISHMANIOSE VISCERAL'!$A$4:$C$454,3,FALSE),0)</f>
        <v>0</v>
      </c>
      <c r="N1270" s="2">
        <f>IFERROR(VLOOKUP(C1270,'LEISHMANIOSE TEGUMENTAR'!$A$4:$C$1681,3,FALSE),0)</f>
        <v>0</v>
      </c>
      <c r="O1270" s="2">
        <f>IFERROR(VLOOKUP(C1270,'FEBRE AMARELA'!$A$4:$C$38,3,FALSE),0)</f>
        <v>0</v>
      </c>
      <c r="P1270" s="2">
        <f>IFERROR(VLOOKUP(C1270,DENGUE!$A$5:$C$4097,3,FALSE),0)</f>
        <v>28</v>
      </c>
      <c r="Q1270" s="2">
        <f>IFERROR(VLOOKUP(C1270,'HEPATITE VIRAL'!$A$5:$C$3162,3,FALSE),0)</f>
        <v>0</v>
      </c>
      <c r="R1270" s="2">
        <f>IFERROR(VLOOKUP(C1270,'FEBRE MACULOSA'!$A$5:$C$181,3,FALSE),0)</f>
        <v>0</v>
      </c>
      <c r="S1270" s="2">
        <f>IFERROR(VLOOKUP(C1270,LEPTOSPIROSE!$A$5:$C$1176,3,FALSE),0)</f>
        <v>0</v>
      </c>
      <c r="T1270" s="2">
        <f>IFERROR(VLOOKUP(C1270,'DOENÇA DE CHAGAS'!$A$5:$C$100,3,FALSE),0)</f>
        <v>0</v>
      </c>
      <c r="U1270" s="2">
        <f>IFERROR(VLOOKUP(C1270,'PICADAS DE COBRAS'!$A$6:$C$4645,3,FALSE),0)</f>
        <v>1</v>
      </c>
      <c r="V1270">
        <f>IFERROR(VLOOKUP(C1270,'ZIKA VIRUS'!$A$5:$C$2399,3,FALSE),0)</f>
        <v>13</v>
      </c>
      <c r="W1270">
        <f>IFERROR(VLOOKUP(C1270,'FEBRE TIFÓIDE'!$A$5:$C$46,3,FALSE),0)</f>
        <v>0</v>
      </c>
      <c r="X1270">
        <f>IFERROR(VLOOKUP(C1270,HANTAVIROSE!$A$5:$C$153,3,FALSE),0)</f>
        <v>0</v>
      </c>
      <c r="Y1270">
        <f>IFERROR(VLOOKUP(C1270,MENINGITE!$A$5:$C$447,3,FALSE),0)</f>
        <v>0</v>
      </c>
      <c r="Z1270">
        <f>IFERROR(VLOOKUP(C1270,RAIVA!$A$5:$C$16,3,FALSE),0)</f>
        <v>0</v>
      </c>
    </row>
    <row r="1271" spans="1:26" x14ac:dyDescent="0.3">
      <c r="A1271" s="2" t="s">
        <v>2425</v>
      </c>
      <c r="B1271" s="2" t="s">
        <v>3087</v>
      </c>
      <c r="C1271" s="2">
        <v>311590</v>
      </c>
      <c r="D1271" s="2">
        <v>3115904</v>
      </c>
      <c r="E1271" s="2" t="s">
        <v>2425</v>
      </c>
      <c r="F1271" s="2" t="s">
        <v>3087</v>
      </c>
      <c r="G1271" s="2">
        <f>IFERROR(VLOOKUP(D1271,Coordenadas!$A$2:$D$5571,3,FALSE),0)</f>
        <v>-21.673300000000001</v>
      </c>
      <c r="H1271" s="2">
        <f>IFERROR(VLOOKUP(D1271,Coordenadas!$A$2:$D$5571,4,FALSE),0)</f>
        <v>-43.215000000000003</v>
      </c>
      <c r="I1271" s="2" t="s">
        <v>5325</v>
      </c>
      <c r="J1271" s="2">
        <v>2792</v>
      </c>
      <c r="K1271" s="2" t="s">
        <v>5332</v>
      </c>
      <c r="L1271" s="2">
        <f>IFERROR(VLOOKUP(C1271,BOTULISMO!$A$3:$C$19,3,FALSE),0)</f>
        <v>0</v>
      </c>
      <c r="M1271" s="2">
        <f>IFERROR(VLOOKUP(C1271,'LEISHMANIOSE VISCERAL'!$A$4:$C$454,3,FALSE),0)</f>
        <v>0</v>
      </c>
      <c r="N1271" s="2">
        <f>IFERROR(VLOOKUP(C1271,'LEISHMANIOSE TEGUMENTAR'!$A$4:$C$1681,3,FALSE),0)</f>
        <v>0</v>
      </c>
      <c r="O1271" s="2">
        <f>IFERROR(VLOOKUP(C1271,'FEBRE AMARELA'!$A$4:$C$38,3,FALSE),0)</f>
        <v>0</v>
      </c>
      <c r="P1271" s="2">
        <f>IFERROR(VLOOKUP(C1271,DENGUE!$A$5:$C$4097,3,FALSE),0)</f>
        <v>2</v>
      </c>
      <c r="Q1271" s="2">
        <f>IFERROR(VLOOKUP(C1271,'HEPATITE VIRAL'!$A$5:$C$3162,3,FALSE),0)</f>
        <v>0</v>
      </c>
      <c r="R1271" s="2">
        <f>IFERROR(VLOOKUP(C1271,'FEBRE MACULOSA'!$A$5:$C$181,3,FALSE),0)</f>
        <v>0</v>
      </c>
      <c r="S1271" s="2">
        <f>IFERROR(VLOOKUP(C1271,LEPTOSPIROSE!$A$5:$C$1176,3,FALSE),0)</f>
        <v>0</v>
      </c>
      <c r="T1271" s="2">
        <f>IFERROR(VLOOKUP(C1271,'DOENÇA DE CHAGAS'!$A$5:$C$100,3,FALSE),0)</f>
        <v>0</v>
      </c>
      <c r="U1271" s="2">
        <f>IFERROR(VLOOKUP(C1271,'PICADAS DE COBRAS'!$A$6:$C$4645,3,FALSE),0)</f>
        <v>2</v>
      </c>
      <c r="V1271">
        <f>IFERROR(VLOOKUP(C1271,'ZIKA VIRUS'!$A$5:$C$2399,3,FALSE),0)</f>
        <v>0</v>
      </c>
      <c r="W1271">
        <f>IFERROR(VLOOKUP(C1271,'FEBRE TIFÓIDE'!$A$5:$C$46,3,FALSE),0)</f>
        <v>0</v>
      </c>
      <c r="X1271">
        <f>IFERROR(VLOOKUP(C1271,HANTAVIROSE!$A$5:$C$153,3,FALSE),0)</f>
        <v>0</v>
      </c>
      <c r="Y1271">
        <f>IFERROR(VLOOKUP(C1271,MENINGITE!$A$5:$C$447,3,FALSE),0)</f>
        <v>0</v>
      </c>
      <c r="Z1271">
        <f>IFERROR(VLOOKUP(C1271,RAIVA!$A$5:$C$16,3,FALSE),0)</f>
        <v>0</v>
      </c>
    </row>
    <row r="1272" spans="1:26" x14ac:dyDescent="0.3">
      <c r="A1272" s="2" t="s">
        <v>2425</v>
      </c>
      <c r="B1272" s="2" t="s">
        <v>3086</v>
      </c>
      <c r="C1272" s="2">
        <v>311600</v>
      </c>
      <c r="D1272" s="2">
        <v>3116001</v>
      </c>
      <c r="E1272" s="2" t="s">
        <v>2425</v>
      </c>
      <c r="F1272" s="2" t="s">
        <v>3086</v>
      </c>
      <c r="G1272" s="2">
        <f>IFERROR(VLOOKUP(D1272,Coordenadas!$A$2:$D$5571,3,FALSE),0)</f>
        <v>-20.045300000000001</v>
      </c>
      <c r="H1272" s="2">
        <f>IFERROR(VLOOKUP(D1272,Coordenadas!$A$2:$D$5571,4,FALSE),0)</f>
        <v>-41.689700000000002</v>
      </c>
      <c r="I1272" s="2" t="s">
        <v>5325</v>
      </c>
      <c r="J1272" s="2">
        <v>5645</v>
      </c>
      <c r="K1272" s="2" t="s">
        <v>5332</v>
      </c>
      <c r="L1272" s="2">
        <f>IFERROR(VLOOKUP(C1272,BOTULISMO!$A$3:$C$19,3,FALSE),0)</f>
        <v>0</v>
      </c>
      <c r="M1272" s="2">
        <f>IFERROR(VLOOKUP(C1272,'LEISHMANIOSE VISCERAL'!$A$4:$C$454,3,FALSE),0)</f>
        <v>0</v>
      </c>
      <c r="N1272" s="2">
        <f>IFERROR(VLOOKUP(C1272,'LEISHMANIOSE TEGUMENTAR'!$A$4:$C$1681,3,FALSE),0)</f>
        <v>13</v>
      </c>
      <c r="O1272" s="2">
        <f>IFERROR(VLOOKUP(C1272,'FEBRE AMARELA'!$A$4:$C$38,3,FALSE),0)</f>
        <v>0</v>
      </c>
      <c r="P1272" s="2">
        <f>IFERROR(VLOOKUP(C1272,DENGUE!$A$5:$C$4097,3,FALSE),0)</f>
        <v>2</v>
      </c>
      <c r="Q1272" s="2">
        <f>IFERROR(VLOOKUP(C1272,'HEPATITE VIRAL'!$A$5:$C$3162,3,FALSE),0)</f>
        <v>0</v>
      </c>
      <c r="R1272" s="2">
        <f>IFERROR(VLOOKUP(C1272,'FEBRE MACULOSA'!$A$5:$C$181,3,FALSE),0)</f>
        <v>0</v>
      </c>
      <c r="S1272" s="2">
        <f>IFERROR(VLOOKUP(C1272,LEPTOSPIROSE!$A$5:$C$1176,3,FALSE),0)</f>
        <v>0</v>
      </c>
      <c r="T1272" s="2">
        <f>IFERROR(VLOOKUP(C1272,'DOENÇA DE CHAGAS'!$A$5:$C$100,3,FALSE),0)</f>
        <v>0</v>
      </c>
      <c r="U1272" s="2">
        <f>IFERROR(VLOOKUP(C1272,'PICADAS DE COBRAS'!$A$6:$C$4645,3,FALSE),0)</f>
        <v>13</v>
      </c>
      <c r="V1272">
        <f>IFERROR(VLOOKUP(C1272,'ZIKA VIRUS'!$A$5:$C$2399,3,FALSE),0)</f>
        <v>0</v>
      </c>
      <c r="W1272">
        <f>IFERROR(VLOOKUP(C1272,'FEBRE TIFÓIDE'!$A$5:$C$46,3,FALSE),0)</f>
        <v>0</v>
      </c>
      <c r="X1272">
        <f>IFERROR(VLOOKUP(C1272,HANTAVIROSE!$A$5:$C$153,3,FALSE),0)</f>
        <v>0</v>
      </c>
      <c r="Y1272">
        <f>IFERROR(VLOOKUP(C1272,MENINGITE!$A$5:$C$447,3,FALSE),0)</f>
        <v>0</v>
      </c>
      <c r="Z1272">
        <f>IFERROR(VLOOKUP(C1272,RAIVA!$A$5:$C$16,3,FALSE),0)</f>
        <v>0</v>
      </c>
    </row>
    <row r="1273" spans="1:26" x14ac:dyDescent="0.3">
      <c r="A1273" s="2" t="s">
        <v>470</v>
      </c>
      <c r="B1273" s="2" t="s">
        <v>863</v>
      </c>
      <c r="C1273" s="2">
        <v>430530</v>
      </c>
      <c r="D1273" s="2">
        <v>4305306</v>
      </c>
      <c r="E1273" s="2" t="s">
        <v>470</v>
      </c>
      <c r="F1273" s="2" t="s">
        <v>863</v>
      </c>
      <c r="G1273" s="2">
        <f>IFERROR(VLOOKUP(D1273,Coordenadas!$A$2:$D$5571,3,FALSE),0)</f>
        <v>-28.055900000000001</v>
      </c>
      <c r="H1273" s="2">
        <f>IFERROR(VLOOKUP(D1273,Coordenadas!$A$2:$D$5571,4,FALSE),0)</f>
        <v>-53.066499999999998</v>
      </c>
      <c r="I1273" s="2" t="s">
        <v>5326</v>
      </c>
      <c r="J1273" s="2">
        <v>9377</v>
      </c>
      <c r="K1273" s="2" t="s">
        <v>5332</v>
      </c>
      <c r="L1273" s="2">
        <f>IFERROR(VLOOKUP(C1273,BOTULISMO!$A$3:$C$19,3,FALSE),0)</f>
        <v>0</v>
      </c>
      <c r="M1273" s="2">
        <f>IFERROR(VLOOKUP(C1273,'LEISHMANIOSE VISCERAL'!$A$4:$C$454,3,FALSE),0)</f>
        <v>0</v>
      </c>
      <c r="N1273" s="2">
        <f>IFERROR(VLOOKUP(C1273,'LEISHMANIOSE TEGUMENTAR'!$A$4:$C$1681,3,FALSE),0)</f>
        <v>0</v>
      </c>
      <c r="O1273" s="2">
        <f>IFERROR(VLOOKUP(C1273,'FEBRE AMARELA'!$A$4:$C$38,3,FALSE),0)</f>
        <v>0</v>
      </c>
      <c r="P1273" s="2">
        <f>IFERROR(VLOOKUP(C1273,DENGUE!$A$5:$C$4097,3,FALSE),0)</f>
        <v>0</v>
      </c>
      <c r="Q1273" s="2">
        <f>IFERROR(VLOOKUP(C1273,'HEPATITE VIRAL'!$A$5:$C$3162,3,FALSE),0)</f>
        <v>20</v>
      </c>
      <c r="R1273" s="2">
        <f>IFERROR(VLOOKUP(C1273,'FEBRE MACULOSA'!$A$5:$C$181,3,FALSE),0)</f>
        <v>0</v>
      </c>
      <c r="S1273" s="2">
        <f>IFERROR(VLOOKUP(C1273,LEPTOSPIROSE!$A$5:$C$1176,3,FALSE),0)</f>
        <v>0</v>
      </c>
      <c r="T1273" s="2">
        <f>IFERROR(VLOOKUP(C1273,'DOENÇA DE CHAGAS'!$A$5:$C$100,3,FALSE),0)</f>
        <v>0</v>
      </c>
      <c r="U1273" s="2">
        <f>IFERROR(VLOOKUP(C1273,'PICADAS DE COBRAS'!$A$6:$C$4645,3,FALSE),0)</f>
        <v>12</v>
      </c>
      <c r="V1273">
        <f>IFERROR(VLOOKUP(C1273,'ZIKA VIRUS'!$A$5:$C$2399,3,FALSE),0)</f>
        <v>1</v>
      </c>
      <c r="W1273">
        <f>IFERROR(VLOOKUP(C1273,'FEBRE TIFÓIDE'!$A$5:$C$46,3,FALSE),0)</f>
        <v>0</v>
      </c>
      <c r="X1273">
        <f>IFERROR(VLOOKUP(C1273,HANTAVIROSE!$A$5:$C$153,3,FALSE),0)</f>
        <v>0</v>
      </c>
      <c r="Y1273">
        <f>IFERROR(VLOOKUP(C1273,MENINGITE!$A$5:$C$447,3,FALSE),0)</f>
        <v>0</v>
      </c>
      <c r="Z1273">
        <f>IFERROR(VLOOKUP(C1273,RAIVA!$A$5:$C$16,3,FALSE),0)</f>
        <v>0</v>
      </c>
    </row>
    <row r="1274" spans="1:26" x14ac:dyDescent="0.3">
      <c r="A1274" s="2" t="s">
        <v>4903</v>
      </c>
      <c r="B1274" s="2" t="s">
        <v>4994</v>
      </c>
      <c r="C1274" s="2">
        <v>170510</v>
      </c>
      <c r="D1274" s="2">
        <v>1705102</v>
      </c>
      <c r="E1274" s="2" t="s">
        <v>4903</v>
      </c>
      <c r="F1274" s="2" t="s">
        <v>4994</v>
      </c>
      <c r="G1274" s="2">
        <f>IFERROR(VLOOKUP(D1274,Coordenadas!$A$2:$D$5571,3,FALSE),0)</f>
        <v>-11.6175</v>
      </c>
      <c r="H1274" s="2">
        <f>IFERROR(VLOOKUP(D1274,Coordenadas!$A$2:$D$5571,4,FALSE),0)</f>
        <v>-47.748600000000003</v>
      </c>
      <c r="I1274" s="2" t="s">
        <v>5323</v>
      </c>
      <c r="J1274" s="2">
        <v>3277</v>
      </c>
      <c r="K1274" s="2" t="s">
        <v>5332</v>
      </c>
      <c r="L1274" s="2">
        <f>IFERROR(VLOOKUP(C1274,BOTULISMO!$A$3:$C$19,3,FALSE),0)</f>
        <v>0</v>
      </c>
      <c r="M1274" s="2">
        <f>IFERROR(VLOOKUP(C1274,'LEISHMANIOSE VISCERAL'!$A$4:$C$454,3,FALSE),0)</f>
        <v>0</v>
      </c>
      <c r="N1274" s="2">
        <f>IFERROR(VLOOKUP(C1274,'LEISHMANIOSE TEGUMENTAR'!$A$4:$C$1681,3,FALSE),0)</f>
        <v>2</v>
      </c>
      <c r="O1274" s="2">
        <f>IFERROR(VLOOKUP(C1274,'FEBRE AMARELA'!$A$4:$C$38,3,FALSE),0)</f>
        <v>0</v>
      </c>
      <c r="P1274" s="2">
        <f>IFERROR(VLOOKUP(C1274,DENGUE!$A$5:$C$4097,3,FALSE),0)</f>
        <v>2</v>
      </c>
      <c r="Q1274" s="2">
        <f>IFERROR(VLOOKUP(C1274,'HEPATITE VIRAL'!$A$5:$C$3162,3,FALSE),0)</f>
        <v>0</v>
      </c>
      <c r="R1274" s="2">
        <f>IFERROR(VLOOKUP(C1274,'FEBRE MACULOSA'!$A$5:$C$181,3,FALSE),0)</f>
        <v>0</v>
      </c>
      <c r="S1274" s="2">
        <f>IFERROR(VLOOKUP(C1274,LEPTOSPIROSE!$A$5:$C$1176,3,FALSE),0)</f>
        <v>0</v>
      </c>
      <c r="T1274" s="2">
        <f>IFERROR(VLOOKUP(C1274,'DOENÇA DE CHAGAS'!$A$5:$C$100,3,FALSE),0)</f>
        <v>0</v>
      </c>
      <c r="U1274" s="2">
        <f>IFERROR(VLOOKUP(C1274,'PICADAS DE COBRAS'!$A$6:$C$4645,3,FALSE),0)</f>
        <v>6</v>
      </c>
      <c r="V1274">
        <f>IFERROR(VLOOKUP(C1274,'ZIKA VIRUS'!$A$5:$C$2399,3,FALSE),0)</f>
        <v>0</v>
      </c>
      <c r="W1274">
        <f>IFERROR(VLOOKUP(C1274,'FEBRE TIFÓIDE'!$A$5:$C$46,3,FALSE),0)</f>
        <v>0</v>
      </c>
      <c r="X1274">
        <f>IFERROR(VLOOKUP(C1274,HANTAVIROSE!$A$5:$C$153,3,FALSE),0)</f>
        <v>0</v>
      </c>
      <c r="Y1274">
        <f>IFERROR(VLOOKUP(C1274,MENINGITE!$A$5:$C$447,3,FALSE),0)</f>
        <v>0</v>
      </c>
      <c r="Z1274">
        <f>IFERROR(VLOOKUP(C1274,RAIVA!$A$5:$C$16,3,FALSE),0)</f>
        <v>0</v>
      </c>
    </row>
    <row r="1275" spans="1:26" x14ac:dyDescent="0.3">
      <c r="A1275" s="2" t="s">
        <v>4903</v>
      </c>
      <c r="B1275" s="2" t="s">
        <v>4995</v>
      </c>
      <c r="C1275" s="2">
        <v>170460</v>
      </c>
      <c r="D1275" s="2">
        <v>1704600</v>
      </c>
      <c r="E1275" s="2" t="s">
        <v>4903</v>
      </c>
      <c r="F1275" s="2" t="s">
        <v>4995</v>
      </c>
      <c r="G1275" s="2">
        <f>IFERROR(VLOOKUP(D1275,Coordenadas!$A$2:$D$5571,3,FALSE),0)</f>
        <v>-10.1419</v>
      </c>
      <c r="H1275" s="2">
        <f>IFERROR(VLOOKUP(D1275,Coordenadas!$A$2:$D$5571,4,FALSE),0)</f>
        <v>-49.140300000000003</v>
      </c>
      <c r="I1275" s="2" t="s">
        <v>5323</v>
      </c>
      <c r="J1275" s="2">
        <v>1335</v>
      </c>
      <c r="K1275" s="2" t="s">
        <v>5332</v>
      </c>
      <c r="L1275" s="2">
        <f>IFERROR(VLOOKUP(C1275,BOTULISMO!$A$3:$C$19,3,FALSE),0)</f>
        <v>0</v>
      </c>
      <c r="M1275" s="2">
        <f>IFERROR(VLOOKUP(C1275,'LEISHMANIOSE VISCERAL'!$A$4:$C$454,3,FALSE),0)</f>
        <v>0</v>
      </c>
      <c r="N1275" s="2">
        <f>IFERROR(VLOOKUP(C1275,'LEISHMANIOSE TEGUMENTAR'!$A$4:$C$1681,3,FALSE),0)</f>
        <v>1</v>
      </c>
      <c r="O1275" s="2">
        <f>IFERROR(VLOOKUP(C1275,'FEBRE AMARELA'!$A$4:$C$38,3,FALSE),0)</f>
        <v>0</v>
      </c>
      <c r="P1275" s="2">
        <f>IFERROR(VLOOKUP(C1275,DENGUE!$A$5:$C$4097,3,FALSE),0)</f>
        <v>0</v>
      </c>
      <c r="Q1275" s="2">
        <f>IFERROR(VLOOKUP(C1275,'HEPATITE VIRAL'!$A$5:$C$3162,3,FALSE),0)</f>
        <v>0</v>
      </c>
      <c r="R1275" s="2">
        <f>IFERROR(VLOOKUP(C1275,'FEBRE MACULOSA'!$A$5:$C$181,3,FALSE),0)</f>
        <v>0</v>
      </c>
      <c r="S1275" s="2">
        <f>IFERROR(VLOOKUP(C1275,LEPTOSPIROSE!$A$5:$C$1176,3,FALSE),0)</f>
        <v>0</v>
      </c>
      <c r="T1275" s="2">
        <f>IFERROR(VLOOKUP(C1275,'DOENÇA DE CHAGAS'!$A$5:$C$100,3,FALSE),0)</f>
        <v>0</v>
      </c>
      <c r="U1275" s="2">
        <f>IFERROR(VLOOKUP(C1275,'PICADAS DE COBRAS'!$A$6:$C$4645,3,FALSE),0)</f>
        <v>13</v>
      </c>
      <c r="V1275">
        <f>IFERROR(VLOOKUP(C1275,'ZIKA VIRUS'!$A$5:$C$2399,3,FALSE),0)</f>
        <v>1</v>
      </c>
      <c r="W1275">
        <f>IFERROR(VLOOKUP(C1275,'FEBRE TIFÓIDE'!$A$5:$C$46,3,FALSE),0)</f>
        <v>0</v>
      </c>
      <c r="X1275">
        <f>IFERROR(VLOOKUP(C1275,HANTAVIROSE!$A$5:$C$153,3,FALSE),0)</f>
        <v>0</v>
      </c>
      <c r="Y1275">
        <f>IFERROR(VLOOKUP(C1275,MENINGITE!$A$5:$C$447,3,FALSE),0)</f>
        <v>0</v>
      </c>
      <c r="Z1275">
        <f>IFERROR(VLOOKUP(C1275,RAIVA!$A$5:$C$16,3,FALSE),0)</f>
        <v>0</v>
      </c>
    </row>
    <row r="1276" spans="1:26" x14ac:dyDescent="0.3">
      <c r="A1276" s="2" t="s">
        <v>2425</v>
      </c>
      <c r="B1276" s="2" t="s">
        <v>3085</v>
      </c>
      <c r="C1276" s="2">
        <v>311610</v>
      </c>
      <c r="D1276" s="2">
        <v>3116100</v>
      </c>
      <c r="E1276" s="2" t="s">
        <v>2425</v>
      </c>
      <c r="F1276" s="2" t="s">
        <v>3085</v>
      </c>
      <c r="G1276" s="2">
        <f>IFERROR(VLOOKUP(D1276,Coordenadas!$A$2:$D$5571,3,FALSE),0)</f>
        <v>-17.088100000000001</v>
      </c>
      <c r="H1276" s="2">
        <f>IFERROR(VLOOKUP(D1276,Coordenadas!$A$2:$D$5571,4,FALSE),0)</f>
        <v>-42.539200000000001</v>
      </c>
      <c r="I1276" s="2" t="s">
        <v>5325</v>
      </c>
      <c r="J1276" s="2">
        <v>15189</v>
      </c>
      <c r="K1276" s="2" t="s">
        <v>5332</v>
      </c>
      <c r="L1276" s="2">
        <f>IFERROR(VLOOKUP(C1276,BOTULISMO!$A$3:$C$19,3,FALSE),0)</f>
        <v>0</v>
      </c>
      <c r="M1276" s="2">
        <f>IFERROR(VLOOKUP(C1276,'LEISHMANIOSE VISCERAL'!$A$4:$C$454,3,FALSE),0)</f>
        <v>0</v>
      </c>
      <c r="N1276" s="2">
        <f>IFERROR(VLOOKUP(C1276,'LEISHMANIOSE TEGUMENTAR'!$A$4:$C$1681,3,FALSE),0)</f>
        <v>6</v>
      </c>
      <c r="O1276" s="2">
        <f>IFERROR(VLOOKUP(C1276,'FEBRE AMARELA'!$A$4:$C$38,3,FALSE),0)</f>
        <v>0</v>
      </c>
      <c r="P1276" s="2">
        <f>IFERROR(VLOOKUP(C1276,DENGUE!$A$5:$C$4097,3,FALSE),0)</f>
        <v>300</v>
      </c>
      <c r="Q1276" s="2">
        <f>IFERROR(VLOOKUP(C1276,'HEPATITE VIRAL'!$A$5:$C$3162,3,FALSE),0)</f>
        <v>1</v>
      </c>
      <c r="R1276" s="2">
        <f>IFERROR(VLOOKUP(C1276,'FEBRE MACULOSA'!$A$5:$C$181,3,FALSE),0)</f>
        <v>0</v>
      </c>
      <c r="S1276" s="2">
        <f>IFERROR(VLOOKUP(C1276,LEPTOSPIROSE!$A$5:$C$1176,3,FALSE),0)</f>
        <v>0</v>
      </c>
      <c r="T1276" s="2">
        <f>IFERROR(VLOOKUP(C1276,'DOENÇA DE CHAGAS'!$A$5:$C$100,3,FALSE),0)</f>
        <v>0</v>
      </c>
      <c r="U1276" s="2">
        <f>IFERROR(VLOOKUP(C1276,'PICADAS DE COBRAS'!$A$6:$C$4645,3,FALSE),0)</f>
        <v>18</v>
      </c>
      <c r="V1276">
        <f>IFERROR(VLOOKUP(C1276,'ZIKA VIRUS'!$A$5:$C$2399,3,FALSE),0)</f>
        <v>0</v>
      </c>
      <c r="W1276">
        <f>IFERROR(VLOOKUP(C1276,'FEBRE TIFÓIDE'!$A$5:$C$46,3,FALSE),0)</f>
        <v>0</v>
      </c>
      <c r="X1276">
        <f>IFERROR(VLOOKUP(C1276,HANTAVIROSE!$A$5:$C$153,3,FALSE),0)</f>
        <v>0</v>
      </c>
      <c r="Y1276">
        <f>IFERROR(VLOOKUP(C1276,MENINGITE!$A$5:$C$447,3,FALSE),0)</f>
        <v>0</v>
      </c>
      <c r="Z1276">
        <f>IFERROR(VLOOKUP(C1276,RAIVA!$A$5:$C$16,3,FALSE),0)</f>
        <v>0</v>
      </c>
    </row>
    <row r="1277" spans="1:26" x14ac:dyDescent="0.3">
      <c r="A1277" s="2" t="s">
        <v>250</v>
      </c>
      <c r="B1277" s="2" t="s">
        <v>362</v>
      </c>
      <c r="C1277" s="2">
        <v>510300</v>
      </c>
      <c r="D1277" s="2">
        <v>5103007</v>
      </c>
      <c r="E1277" s="2" t="s">
        <v>250</v>
      </c>
      <c r="F1277" s="2" t="s">
        <v>362</v>
      </c>
      <c r="G1277" s="2">
        <f>IFERROR(VLOOKUP(D1277,Coordenadas!$A$2:$D$5571,3,FALSE),0)</f>
        <v>-15.4643</v>
      </c>
      <c r="H1277" s="2">
        <f>IFERROR(VLOOKUP(D1277,Coordenadas!$A$2:$D$5571,4,FALSE),0)</f>
        <v>-55.749899999999997</v>
      </c>
      <c r="I1277" s="2" t="s">
        <v>5327</v>
      </c>
      <c r="J1277" s="2">
        <v>17821</v>
      </c>
      <c r="K1277" s="2" t="s">
        <v>5332</v>
      </c>
      <c r="L1277" s="2">
        <f>IFERROR(VLOOKUP(C1277,BOTULISMO!$A$3:$C$19,3,FALSE),0)</f>
        <v>0</v>
      </c>
      <c r="M1277" s="2">
        <f>IFERROR(VLOOKUP(C1277,'LEISHMANIOSE VISCERAL'!$A$4:$C$454,3,FALSE),0)</f>
        <v>0</v>
      </c>
      <c r="N1277" s="2">
        <f>IFERROR(VLOOKUP(C1277,'LEISHMANIOSE TEGUMENTAR'!$A$4:$C$1681,3,FALSE),0)</f>
        <v>32</v>
      </c>
      <c r="O1277" s="2">
        <f>IFERROR(VLOOKUP(C1277,'FEBRE AMARELA'!$A$4:$C$38,3,FALSE),0)</f>
        <v>0</v>
      </c>
      <c r="P1277" s="2">
        <f>IFERROR(VLOOKUP(C1277,DENGUE!$A$5:$C$4097,3,FALSE),0)</f>
        <v>224</v>
      </c>
      <c r="Q1277" s="2">
        <f>IFERROR(VLOOKUP(C1277,'HEPATITE VIRAL'!$A$5:$C$3162,3,FALSE),0)</f>
        <v>2</v>
      </c>
      <c r="R1277" s="2">
        <f>IFERROR(VLOOKUP(C1277,'FEBRE MACULOSA'!$A$5:$C$181,3,FALSE),0)</f>
        <v>0</v>
      </c>
      <c r="S1277" s="2">
        <f>IFERROR(VLOOKUP(C1277,LEPTOSPIROSE!$A$5:$C$1176,3,FALSE),0)</f>
        <v>0</v>
      </c>
      <c r="T1277" s="2">
        <f>IFERROR(VLOOKUP(C1277,'DOENÇA DE CHAGAS'!$A$5:$C$100,3,FALSE),0)</f>
        <v>0</v>
      </c>
      <c r="U1277" s="2">
        <f>IFERROR(VLOOKUP(C1277,'PICADAS DE COBRAS'!$A$6:$C$4645,3,FALSE),0)</f>
        <v>41</v>
      </c>
      <c r="V1277">
        <f>IFERROR(VLOOKUP(C1277,'ZIKA VIRUS'!$A$5:$C$2399,3,FALSE),0)</f>
        <v>3</v>
      </c>
      <c r="W1277">
        <f>IFERROR(VLOOKUP(C1277,'FEBRE TIFÓIDE'!$A$5:$C$46,3,FALSE),0)</f>
        <v>0</v>
      </c>
      <c r="X1277">
        <f>IFERROR(VLOOKUP(C1277,HANTAVIROSE!$A$5:$C$153,3,FALSE),0)</f>
        <v>0</v>
      </c>
      <c r="Y1277">
        <f>IFERROR(VLOOKUP(C1277,MENINGITE!$A$5:$C$447,3,FALSE),0)</f>
        <v>0</v>
      </c>
      <c r="Z1277">
        <f>IFERROR(VLOOKUP(C1277,RAIVA!$A$5:$C$16,3,FALSE),0)</f>
        <v>0</v>
      </c>
    </row>
    <row r="1278" spans="1:26" x14ac:dyDescent="0.3">
      <c r="A1278" s="2" t="s">
        <v>2425</v>
      </c>
      <c r="B1278" s="2" t="s">
        <v>3084</v>
      </c>
      <c r="C1278" s="2">
        <v>311615</v>
      </c>
      <c r="D1278" s="2">
        <v>3116159</v>
      </c>
      <c r="E1278" s="2" t="s">
        <v>2425</v>
      </c>
      <c r="F1278" s="2" t="s">
        <v>3084</v>
      </c>
      <c r="G1278" s="2">
        <f>IFERROR(VLOOKUP(D1278,Coordenadas!$A$2:$D$5571,3,FALSE),0)</f>
        <v>-15.301399999999999</v>
      </c>
      <c r="H1278" s="2">
        <f>IFERROR(VLOOKUP(D1278,Coordenadas!$A$2:$D$5571,4,FALSE),0)</f>
        <v>-45.611600000000003</v>
      </c>
      <c r="I1278" s="2" t="s">
        <v>5325</v>
      </c>
      <c r="J1278" s="2">
        <v>10805</v>
      </c>
      <c r="K1278" s="2" t="s">
        <v>5332</v>
      </c>
      <c r="L1278" s="2">
        <f>IFERROR(VLOOKUP(C1278,BOTULISMO!$A$3:$C$19,3,FALSE),0)</f>
        <v>0</v>
      </c>
      <c r="M1278" s="2">
        <f>IFERROR(VLOOKUP(C1278,'LEISHMANIOSE VISCERAL'!$A$4:$C$454,3,FALSE),0)</f>
        <v>0</v>
      </c>
      <c r="N1278" s="2">
        <f>IFERROR(VLOOKUP(C1278,'LEISHMANIOSE TEGUMENTAR'!$A$4:$C$1681,3,FALSE),0)</f>
        <v>1</v>
      </c>
      <c r="O1278" s="2">
        <f>IFERROR(VLOOKUP(C1278,'FEBRE AMARELA'!$A$4:$C$38,3,FALSE),0)</f>
        <v>0</v>
      </c>
      <c r="P1278" s="2">
        <f>IFERROR(VLOOKUP(C1278,DENGUE!$A$5:$C$4097,3,FALSE),0)</f>
        <v>186</v>
      </c>
      <c r="Q1278" s="2">
        <f>IFERROR(VLOOKUP(C1278,'HEPATITE VIRAL'!$A$5:$C$3162,3,FALSE),0)</f>
        <v>7</v>
      </c>
      <c r="R1278" s="2">
        <f>IFERROR(VLOOKUP(C1278,'FEBRE MACULOSA'!$A$5:$C$181,3,FALSE),0)</f>
        <v>0</v>
      </c>
      <c r="S1278" s="2">
        <f>IFERROR(VLOOKUP(C1278,LEPTOSPIROSE!$A$5:$C$1176,3,FALSE),0)</f>
        <v>0</v>
      </c>
      <c r="T1278" s="2">
        <f>IFERROR(VLOOKUP(C1278,'DOENÇA DE CHAGAS'!$A$5:$C$100,3,FALSE),0)</f>
        <v>0</v>
      </c>
      <c r="U1278" s="2">
        <f>IFERROR(VLOOKUP(C1278,'PICADAS DE COBRAS'!$A$6:$C$4645,3,FALSE),0)</f>
        <v>44</v>
      </c>
      <c r="V1278">
        <f>IFERROR(VLOOKUP(C1278,'ZIKA VIRUS'!$A$5:$C$2399,3,FALSE),0)</f>
        <v>0</v>
      </c>
      <c r="W1278">
        <f>IFERROR(VLOOKUP(C1278,'FEBRE TIFÓIDE'!$A$5:$C$46,3,FALSE),0)</f>
        <v>0</v>
      </c>
      <c r="X1278">
        <f>IFERROR(VLOOKUP(C1278,HANTAVIROSE!$A$5:$C$153,3,FALSE),0)</f>
        <v>0</v>
      </c>
      <c r="Y1278">
        <f>IFERROR(VLOOKUP(C1278,MENINGITE!$A$5:$C$447,3,FALSE),0)</f>
        <v>0</v>
      </c>
      <c r="Z1278">
        <f>IFERROR(VLOOKUP(C1278,RAIVA!$A$5:$C$16,3,FALSE),0)</f>
        <v>0</v>
      </c>
    </row>
    <row r="1279" spans="1:26" x14ac:dyDescent="0.3">
      <c r="A1279" s="2" t="s">
        <v>3</v>
      </c>
      <c r="B1279" s="2" t="s">
        <v>185</v>
      </c>
      <c r="C1279" s="2">
        <v>520547</v>
      </c>
      <c r="D1279" s="2">
        <v>5205471</v>
      </c>
      <c r="E1279" s="2" t="s">
        <v>3</v>
      </c>
      <c r="F1279" s="2" t="s">
        <v>185</v>
      </c>
      <c r="G1279" s="2">
        <f>IFERROR(VLOOKUP(D1279,Coordenadas!$A$2:$D$5571,3,FALSE),0)</f>
        <v>-18.407299999999999</v>
      </c>
      <c r="H1279" s="2">
        <f>IFERROR(VLOOKUP(D1279,Coordenadas!$A$2:$D$5571,4,FALSE),0)</f>
        <v>-52.548999999999999</v>
      </c>
      <c r="I1279" s="2" t="s">
        <v>5327</v>
      </c>
      <c r="J1279" s="2">
        <v>7001</v>
      </c>
      <c r="K1279" s="2" t="s">
        <v>5332</v>
      </c>
      <c r="L1279" s="2">
        <f>IFERROR(VLOOKUP(C1279,BOTULISMO!$A$3:$C$19,3,FALSE),0)</f>
        <v>0</v>
      </c>
      <c r="M1279" s="2">
        <f>IFERROR(VLOOKUP(C1279,'LEISHMANIOSE VISCERAL'!$A$4:$C$454,3,FALSE),0)</f>
        <v>0</v>
      </c>
      <c r="N1279" s="2">
        <f>IFERROR(VLOOKUP(C1279,'LEISHMANIOSE TEGUMENTAR'!$A$4:$C$1681,3,FALSE),0)</f>
        <v>0</v>
      </c>
      <c r="O1279" s="2">
        <f>IFERROR(VLOOKUP(C1279,'FEBRE AMARELA'!$A$4:$C$38,3,FALSE),0)</f>
        <v>0</v>
      </c>
      <c r="P1279" s="2">
        <f>IFERROR(VLOOKUP(C1279,DENGUE!$A$5:$C$4097,3,FALSE),0)</f>
        <v>28</v>
      </c>
      <c r="Q1279" s="2">
        <f>IFERROR(VLOOKUP(C1279,'HEPATITE VIRAL'!$A$5:$C$3162,3,FALSE),0)</f>
        <v>11</v>
      </c>
      <c r="R1279" s="2">
        <f>IFERROR(VLOOKUP(C1279,'FEBRE MACULOSA'!$A$5:$C$181,3,FALSE),0)</f>
        <v>0</v>
      </c>
      <c r="S1279" s="2">
        <f>IFERROR(VLOOKUP(C1279,LEPTOSPIROSE!$A$5:$C$1176,3,FALSE),0)</f>
        <v>0</v>
      </c>
      <c r="T1279" s="2">
        <f>IFERROR(VLOOKUP(C1279,'DOENÇA DE CHAGAS'!$A$5:$C$100,3,FALSE),0)</f>
        <v>0</v>
      </c>
      <c r="U1279" s="2">
        <f>IFERROR(VLOOKUP(C1279,'PICADAS DE COBRAS'!$A$6:$C$4645,3,FALSE),0)</f>
        <v>14</v>
      </c>
      <c r="V1279">
        <f>IFERROR(VLOOKUP(C1279,'ZIKA VIRUS'!$A$5:$C$2399,3,FALSE),0)</f>
        <v>0</v>
      </c>
      <c r="W1279">
        <f>IFERROR(VLOOKUP(C1279,'FEBRE TIFÓIDE'!$A$5:$C$46,3,FALSE),0)</f>
        <v>0</v>
      </c>
      <c r="X1279">
        <f>IFERROR(VLOOKUP(C1279,HANTAVIROSE!$A$5:$C$153,3,FALSE),0)</f>
        <v>0</v>
      </c>
      <c r="Y1279">
        <f>IFERROR(VLOOKUP(C1279,MENINGITE!$A$5:$C$447,3,FALSE),0)</f>
        <v>0</v>
      </c>
      <c r="Z1279">
        <f>IFERROR(VLOOKUP(C1279,RAIVA!$A$5:$C$16,3,FALSE),0)</f>
        <v>0</v>
      </c>
    </row>
    <row r="1280" spans="1:26" x14ac:dyDescent="0.3">
      <c r="A1280" s="2" t="s">
        <v>967</v>
      </c>
      <c r="B1280" s="2" t="s">
        <v>1190</v>
      </c>
      <c r="C1280" s="2">
        <v>420419</v>
      </c>
      <c r="D1280" s="2">
        <v>4204194</v>
      </c>
      <c r="E1280" s="2" t="s">
        <v>967</v>
      </c>
      <c r="F1280" s="2" t="s">
        <v>1190</v>
      </c>
      <c r="G1280" s="2">
        <f>IFERROR(VLOOKUP(D1280,Coordenadas!$A$2:$D$5571,3,FALSE),0)</f>
        <v>-27.590499999999999</v>
      </c>
      <c r="H1280" s="2">
        <f>IFERROR(VLOOKUP(D1280,Coordenadas!$A$2:$D$5571,4,FALSE),0)</f>
        <v>-49.553899999999999</v>
      </c>
      <c r="I1280" s="2" t="s">
        <v>5326</v>
      </c>
      <c r="J1280" s="2">
        <v>2762</v>
      </c>
      <c r="K1280" s="2" t="s">
        <v>5332</v>
      </c>
      <c r="L1280" s="2">
        <f>IFERROR(VLOOKUP(C1280,BOTULISMO!$A$3:$C$19,3,FALSE),0)</f>
        <v>0</v>
      </c>
      <c r="M1280" s="2">
        <f>IFERROR(VLOOKUP(C1280,'LEISHMANIOSE VISCERAL'!$A$4:$C$454,3,FALSE),0)</f>
        <v>0</v>
      </c>
      <c r="N1280" s="2">
        <f>IFERROR(VLOOKUP(C1280,'LEISHMANIOSE TEGUMENTAR'!$A$4:$C$1681,3,FALSE),0)</f>
        <v>0</v>
      </c>
      <c r="O1280" s="2">
        <f>IFERROR(VLOOKUP(C1280,'FEBRE AMARELA'!$A$4:$C$38,3,FALSE),0)</f>
        <v>0</v>
      </c>
      <c r="P1280" s="2">
        <f>IFERROR(VLOOKUP(C1280,DENGUE!$A$5:$C$4097,3,FALSE),0)</f>
        <v>0</v>
      </c>
      <c r="Q1280" s="2">
        <f>IFERROR(VLOOKUP(C1280,'HEPATITE VIRAL'!$A$5:$C$3162,3,FALSE),0)</f>
        <v>0</v>
      </c>
      <c r="R1280" s="2">
        <f>IFERROR(VLOOKUP(C1280,'FEBRE MACULOSA'!$A$5:$C$181,3,FALSE),0)</f>
        <v>0</v>
      </c>
      <c r="S1280" s="2">
        <f>IFERROR(VLOOKUP(C1280,LEPTOSPIROSE!$A$5:$C$1176,3,FALSE),0)</f>
        <v>0</v>
      </c>
      <c r="T1280" s="2">
        <f>IFERROR(VLOOKUP(C1280,'DOENÇA DE CHAGAS'!$A$5:$C$100,3,FALSE),0)</f>
        <v>0</v>
      </c>
      <c r="U1280" s="2">
        <f>IFERROR(VLOOKUP(C1280,'PICADAS DE COBRAS'!$A$6:$C$4645,3,FALSE),0)</f>
        <v>3</v>
      </c>
      <c r="V1280">
        <f>IFERROR(VLOOKUP(C1280,'ZIKA VIRUS'!$A$5:$C$2399,3,FALSE),0)</f>
        <v>0</v>
      </c>
      <c r="W1280">
        <f>IFERROR(VLOOKUP(C1280,'FEBRE TIFÓIDE'!$A$5:$C$46,3,FALSE),0)</f>
        <v>0</v>
      </c>
      <c r="X1280">
        <f>IFERROR(VLOOKUP(C1280,HANTAVIROSE!$A$5:$C$153,3,FALSE),0)</f>
        <v>0</v>
      </c>
      <c r="Y1280">
        <f>IFERROR(VLOOKUP(C1280,MENINGITE!$A$5:$C$447,3,FALSE),0)</f>
        <v>0</v>
      </c>
      <c r="Z1280">
        <f>IFERROR(VLOOKUP(C1280,RAIVA!$A$5:$C$16,3,FALSE),0)</f>
        <v>0</v>
      </c>
    </row>
    <row r="1281" spans="1:26" x14ac:dyDescent="0.3">
      <c r="A1281" s="2" t="s">
        <v>392</v>
      </c>
      <c r="B1281" s="2" t="s">
        <v>446</v>
      </c>
      <c r="C1281" s="2">
        <v>500295</v>
      </c>
      <c r="D1281" s="2">
        <v>5002951</v>
      </c>
      <c r="E1281" s="2" t="s">
        <v>392</v>
      </c>
      <c r="F1281" s="2" t="s">
        <v>446</v>
      </c>
      <c r="G1281" s="2">
        <f>IFERROR(VLOOKUP(D1281,Coordenadas!$A$2:$D$5571,3,FALSE),0)</f>
        <v>-18.788</v>
      </c>
      <c r="H1281" s="2">
        <f>IFERROR(VLOOKUP(D1281,Coordenadas!$A$2:$D$5571,4,FALSE),0)</f>
        <v>-52.626300000000001</v>
      </c>
      <c r="I1281" s="2" t="s">
        <v>5327</v>
      </c>
      <c r="J1281" s="2">
        <v>19648</v>
      </c>
      <c r="K1281" s="2" t="s">
        <v>5332</v>
      </c>
      <c r="L1281" s="2">
        <f>IFERROR(VLOOKUP(C1281,BOTULISMO!$A$3:$C$19,3,FALSE),0)</f>
        <v>0</v>
      </c>
      <c r="M1281" s="2">
        <f>IFERROR(VLOOKUP(C1281,'LEISHMANIOSE VISCERAL'!$A$4:$C$454,3,FALSE),0)</f>
        <v>0</v>
      </c>
      <c r="N1281" s="2">
        <f>IFERROR(VLOOKUP(C1281,'LEISHMANIOSE TEGUMENTAR'!$A$4:$C$1681,3,FALSE),0)</f>
        <v>1</v>
      </c>
      <c r="O1281" s="2">
        <f>IFERROR(VLOOKUP(C1281,'FEBRE AMARELA'!$A$4:$C$38,3,FALSE),0)</f>
        <v>0</v>
      </c>
      <c r="P1281" s="2">
        <f>IFERROR(VLOOKUP(C1281,DENGUE!$A$5:$C$4097,3,FALSE),0)</f>
        <v>959</v>
      </c>
      <c r="Q1281" s="2">
        <f>IFERROR(VLOOKUP(C1281,'HEPATITE VIRAL'!$A$5:$C$3162,3,FALSE),0)</f>
        <v>8</v>
      </c>
      <c r="R1281" s="2">
        <f>IFERROR(VLOOKUP(C1281,'FEBRE MACULOSA'!$A$5:$C$181,3,FALSE),0)</f>
        <v>0</v>
      </c>
      <c r="S1281" s="2">
        <f>IFERROR(VLOOKUP(C1281,LEPTOSPIROSE!$A$5:$C$1176,3,FALSE),0)</f>
        <v>0</v>
      </c>
      <c r="T1281" s="2">
        <f>IFERROR(VLOOKUP(C1281,'DOENÇA DE CHAGAS'!$A$5:$C$100,3,FALSE),0)</f>
        <v>0</v>
      </c>
      <c r="U1281" s="2">
        <f>IFERROR(VLOOKUP(C1281,'PICADAS DE COBRAS'!$A$6:$C$4645,3,FALSE),0)</f>
        <v>42</v>
      </c>
      <c r="V1281">
        <f>IFERROR(VLOOKUP(C1281,'ZIKA VIRUS'!$A$5:$C$2399,3,FALSE),0)</f>
        <v>41</v>
      </c>
      <c r="W1281">
        <f>IFERROR(VLOOKUP(C1281,'FEBRE TIFÓIDE'!$A$5:$C$46,3,FALSE),0)</f>
        <v>0</v>
      </c>
      <c r="X1281">
        <f>IFERROR(VLOOKUP(C1281,HANTAVIROSE!$A$5:$C$153,3,FALSE),0)</f>
        <v>0</v>
      </c>
      <c r="Y1281">
        <f>IFERROR(VLOOKUP(C1281,MENINGITE!$A$5:$C$447,3,FALSE),0)</f>
        <v>0</v>
      </c>
      <c r="Z1281">
        <f>IFERROR(VLOOKUP(C1281,RAIVA!$A$5:$C$16,3,FALSE),0)</f>
        <v>0</v>
      </c>
    </row>
    <row r="1282" spans="1:26" x14ac:dyDescent="0.3">
      <c r="A1282" s="2" t="s">
        <v>4704</v>
      </c>
      <c r="B1282" s="2" t="s">
        <v>4847</v>
      </c>
      <c r="C1282" s="2">
        <v>210320</v>
      </c>
      <c r="D1282" s="2">
        <v>2103208</v>
      </c>
      <c r="E1282" s="2" t="s">
        <v>4704</v>
      </c>
      <c r="F1282" s="2" t="s">
        <v>4847</v>
      </c>
      <c r="G1282" s="2">
        <f>IFERROR(VLOOKUP(D1282,Coordenadas!$A$2:$D$5571,3,FALSE),0)</f>
        <v>-3.73875</v>
      </c>
      <c r="H1282" s="2">
        <f>IFERROR(VLOOKUP(D1282,Coordenadas!$A$2:$D$5571,4,FALSE),0)</f>
        <v>-43.3538</v>
      </c>
      <c r="I1282" s="2" t="s">
        <v>5324</v>
      </c>
      <c r="J1282" s="2">
        <v>73350</v>
      </c>
      <c r="K1282" s="2" t="s">
        <v>5331</v>
      </c>
      <c r="L1282" s="2">
        <f>IFERROR(VLOOKUP(C1282,BOTULISMO!$A$3:$C$19,3,FALSE),0)</f>
        <v>0</v>
      </c>
      <c r="M1282" s="2">
        <f>IFERROR(VLOOKUP(C1282,'LEISHMANIOSE VISCERAL'!$A$4:$C$454,3,FALSE),0)</f>
        <v>15</v>
      </c>
      <c r="N1282" s="2">
        <f>IFERROR(VLOOKUP(C1282,'LEISHMANIOSE TEGUMENTAR'!$A$4:$C$1681,3,FALSE),0)</f>
        <v>11</v>
      </c>
      <c r="O1282" s="2">
        <f>IFERROR(VLOOKUP(C1282,'FEBRE AMARELA'!$A$4:$C$38,3,FALSE),0)</f>
        <v>0</v>
      </c>
      <c r="P1282" s="2">
        <f>IFERROR(VLOOKUP(C1282,DENGUE!$A$5:$C$4097,3,FALSE),0)</f>
        <v>10</v>
      </c>
      <c r="Q1282" s="2">
        <f>IFERROR(VLOOKUP(C1282,'HEPATITE VIRAL'!$A$5:$C$3162,3,FALSE),0)</f>
        <v>11</v>
      </c>
      <c r="R1282" s="2">
        <f>IFERROR(VLOOKUP(C1282,'FEBRE MACULOSA'!$A$5:$C$181,3,FALSE),0)</f>
        <v>0</v>
      </c>
      <c r="S1282" s="2">
        <f>IFERROR(VLOOKUP(C1282,LEPTOSPIROSE!$A$5:$C$1176,3,FALSE),0)</f>
        <v>1</v>
      </c>
      <c r="T1282" s="2">
        <f>IFERROR(VLOOKUP(C1282,'DOENÇA DE CHAGAS'!$A$5:$C$100,3,FALSE),0)</f>
        <v>0</v>
      </c>
      <c r="U1282" s="2">
        <f>IFERROR(VLOOKUP(C1282,'PICADAS DE COBRAS'!$A$6:$C$4645,3,FALSE),0)</f>
        <v>119</v>
      </c>
      <c r="V1282">
        <f>IFERROR(VLOOKUP(C1282,'ZIKA VIRUS'!$A$5:$C$2399,3,FALSE),0)</f>
        <v>5</v>
      </c>
      <c r="W1282">
        <f>IFERROR(VLOOKUP(C1282,'FEBRE TIFÓIDE'!$A$5:$C$46,3,FALSE),0)</f>
        <v>0</v>
      </c>
      <c r="X1282">
        <f>IFERROR(VLOOKUP(C1282,HANTAVIROSE!$A$5:$C$153,3,FALSE),0)</f>
        <v>0</v>
      </c>
      <c r="Y1282">
        <f>IFERROR(VLOOKUP(C1282,MENINGITE!$A$5:$C$447,3,FALSE),0)</f>
        <v>0</v>
      </c>
      <c r="Z1282">
        <f>IFERROR(VLOOKUP(C1282,RAIVA!$A$5:$C$16,3,FALSE),0)</f>
        <v>0</v>
      </c>
    </row>
    <row r="1283" spans="1:26" x14ac:dyDescent="0.3">
      <c r="A1283" s="2" t="s">
        <v>967</v>
      </c>
      <c r="B1283" s="2" t="s">
        <v>1189</v>
      </c>
      <c r="C1283" s="2">
        <v>420420</v>
      </c>
      <c r="D1283" s="2">
        <v>4204202</v>
      </c>
      <c r="E1283" s="2" t="s">
        <v>967</v>
      </c>
      <c r="F1283" s="2" t="s">
        <v>1189</v>
      </c>
      <c r="G1283" s="2">
        <f>IFERROR(VLOOKUP(D1283,Coordenadas!$A$2:$D$5571,3,FALSE),0)</f>
        <v>-27.1004</v>
      </c>
      <c r="H1283" s="2">
        <f>IFERROR(VLOOKUP(D1283,Coordenadas!$A$2:$D$5571,4,FALSE),0)</f>
        <v>-52.615200000000002</v>
      </c>
      <c r="I1283" s="2" t="s">
        <v>5326</v>
      </c>
      <c r="J1283" s="2">
        <v>183530</v>
      </c>
      <c r="K1283" s="2" t="s">
        <v>5333</v>
      </c>
      <c r="L1283" s="2">
        <f>IFERROR(VLOOKUP(C1283,BOTULISMO!$A$3:$C$19,3,FALSE),0)</f>
        <v>0</v>
      </c>
      <c r="M1283" s="2">
        <f>IFERROR(VLOOKUP(C1283,'LEISHMANIOSE VISCERAL'!$A$4:$C$454,3,FALSE),0)</f>
        <v>0</v>
      </c>
      <c r="N1283" s="2">
        <f>IFERROR(VLOOKUP(C1283,'LEISHMANIOSE TEGUMENTAR'!$A$4:$C$1681,3,FALSE),0)</f>
        <v>0</v>
      </c>
      <c r="O1283" s="2">
        <f>IFERROR(VLOOKUP(C1283,'FEBRE AMARELA'!$A$4:$C$38,3,FALSE),0)</f>
        <v>0</v>
      </c>
      <c r="P1283" s="2">
        <f>IFERROR(VLOOKUP(C1283,DENGUE!$A$5:$C$4097,3,FALSE),0)</f>
        <v>177</v>
      </c>
      <c r="Q1283" s="2">
        <f>IFERROR(VLOOKUP(C1283,'HEPATITE VIRAL'!$A$5:$C$3162,3,FALSE),0)</f>
        <v>397</v>
      </c>
      <c r="R1283" s="2">
        <f>IFERROR(VLOOKUP(C1283,'FEBRE MACULOSA'!$A$5:$C$181,3,FALSE),0)</f>
        <v>1</v>
      </c>
      <c r="S1283" s="2">
        <f>IFERROR(VLOOKUP(C1283,LEPTOSPIROSE!$A$5:$C$1176,3,FALSE),0)</f>
        <v>18</v>
      </c>
      <c r="T1283" s="2">
        <f>IFERROR(VLOOKUP(C1283,'DOENÇA DE CHAGAS'!$A$5:$C$100,3,FALSE),0)</f>
        <v>0</v>
      </c>
      <c r="U1283" s="2">
        <f>IFERROR(VLOOKUP(C1283,'PICADAS DE COBRAS'!$A$6:$C$4645,3,FALSE),0)</f>
        <v>219</v>
      </c>
      <c r="V1283">
        <f>IFERROR(VLOOKUP(C1283,'ZIKA VIRUS'!$A$5:$C$2399,3,FALSE),0)</f>
        <v>19</v>
      </c>
      <c r="W1283">
        <f>IFERROR(VLOOKUP(C1283,'FEBRE TIFÓIDE'!$A$5:$C$46,3,FALSE),0)</f>
        <v>0</v>
      </c>
      <c r="X1283">
        <f>IFERROR(VLOOKUP(C1283,HANTAVIROSE!$A$5:$C$153,3,FALSE),0)</f>
        <v>5</v>
      </c>
      <c r="Y1283">
        <f>IFERROR(VLOOKUP(C1283,MENINGITE!$A$5:$C$447,3,FALSE),0)</f>
        <v>7</v>
      </c>
      <c r="Z1283">
        <f>IFERROR(VLOOKUP(C1283,RAIVA!$A$5:$C$16,3,FALSE),0)</f>
        <v>0</v>
      </c>
    </row>
    <row r="1284" spans="1:26" x14ac:dyDescent="0.3">
      <c r="A1284" s="2" t="s">
        <v>1637</v>
      </c>
      <c r="B1284" s="2" t="s">
        <v>2127</v>
      </c>
      <c r="C1284" s="2">
        <v>351170</v>
      </c>
      <c r="D1284" s="2">
        <v>3511706</v>
      </c>
      <c r="E1284" s="2" t="s">
        <v>1637</v>
      </c>
      <c r="F1284" s="2" t="s">
        <v>2127</v>
      </c>
      <c r="G1284" s="2">
        <f>IFERROR(VLOOKUP(D1284,Coordenadas!$A$2:$D$5571,3,FALSE),0)</f>
        <v>-22.509599999999999</v>
      </c>
      <c r="H1284" s="2">
        <f>IFERROR(VLOOKUP(D1284,Coordenadas!$A$2:$D$5571,4,FALSE),0)</f>
        <v>-47.775500000000001</v>
      </c>
      <c r="I1284" s="2" t="s">
        <v>5325</v>
      </c>
      <c r="J1284" s="2">
        <v>15085</v>
      </c>
      <c r="K1284" s="2" t="s">
        <v>5332</v>
      </c>
      <c r="L1284" s="2">
        <f>IFERROR(VLOOKUP(C1284,BOTULISMO!$A$3:$C$19,3,FALSE),0)</f>
        <v>0</v>
      </c>
      <c r="M1284" s="2">
        <f>IFERROR(VLOOKUP(C1284,'LEISHMANIOSE VISCERAL'!$A$4:$C$454,3,FALSE),0)</f>
        <v>0</v>
      </c>
      <c r="N1284" s="2">
        <f>IFERROR(VLOOKUP(C1284,'LEISHMANIOSE TEGUMENTAR'!$A$4:$C$1681,3,FALSE),0)</f>
        <v>0</v>
      </c>
      <c r="O1284" s="2">
        <f>IFERROR(VLOOKUP(C1284,'FEBRE AMARELA'!$A$4:$C$38,3,FALSE),0)</f>
        <v>0</v>
      </c>
      <c r="P1284" s="2">
        <f>IFERROR(VLOOKUP(C1284,DENGUE!$A$5:$C$4097,3,FALSE),0)</f>
        <v>84</v>
      </c>
      <c r="Q1284" s="2">
        <f>IFERROR(VLOOKUP(C1284,'HEPATITE VIRAL'!$A$5:$C$3162,3,FALSE),0)</f>
        <v>1</v>
      </c>
      <c r="R1284" s="2">
        <f>IFERROR(VLOOKUP(C1284,'FEBRE MACULOSA'!$A$5:$C$181,3,FALSE),0)</f>
        <v>0</v>
      </c>
      <c r="S1284" s="2">
        <f>IFERROR(VLOOKUP(C1284,LEPTOSPIROSE!$A$5:$C$1176,3,FALSE),0)</f>
        <v>0</v>
      </c>
      <c r="T1284" s="2">
        <f>IFERROR(VLOOKUP(C1284,'DOENÇA DE CHAGAS'!$A$5:$C$100,3,FALSE),0)</f>
        <v>0</v>
      </c>
      <c r="U1284" s="2">
        <f>IFERROR(VLOOKUP(C1284,'PICADAS DE COBRAS'!$A$6:$C$4645,3,FALSE),0)</f>
        <v>72</v>
      </c>
      <c r="V1284">
        <f>IFERROR(VLOOKUP(C1284,'ZIKA VIRUS'!$A$5:$C$2399,3,FALSE),0)</f>
        <v>1</v>
      </c>
      <c r="W1284">
        <f>IFERROR(VLOOKUP(C1284,'FEBRE TIFÓIDE'!$A$5:$C$46,3,FALSE),0)</f>
        <v>0</v>
      </c>
      <c r="X1284">
        <f>IFERROR(VLOOKUP(C1284,HANTAVIROSE!$A$5:$C$153,3,FALSE),0)</f>
        <v>0</v>
      </c>
      <c r="Y1284">
        <f>IFERROR(VLOOKUP(C1284,MENINGITE!$A$5:$C$447,3,FALSE),0)</f>
        <v>0</v>
      </c>
      <c r="Z1284">
        <f>IFERROR(VLOOKUP(C1284,RAIVA!$A$5:$C$16,3,FALSE),0)</f>
        <v>0</v>
      </c>
    </row>
    <row r="1285" spans="1:26" x14ac:dyDescent="0.3">
      <c r="A1285" s="2" t="s">
        <v>470</v>
      </c>
      <c r="B1285" s="2" t="s">
        <v>862</v>
      </c>
      <c r="C1285" s="2">
        <v>430535</v>
      </c>
      <c r="D1285" s="2">
        <v>4305355</v>
      </c>
      <c r="E1285" s="2" t="s">
        <v>470</v>
      </c>
      <c r="F1285" s="2" t="s">
        <v>862</v>
      </c>
      <c r="G1285" s="2">
        <f>IFERROR(VLOOKUP(D1285,Coordenadas!$A$2:$D$5571,3,FALSE),0)</f>
        <v>-29.962499999999999</v>
      </c>
      <c r="H1285" s="2">
        <f>IFERROR(VLOOKUP(D1285,Coordenadas!$A$2:$D$5571,4,FALSE),0)</f>
        <v>-51.628900000000002</v>
      </c>
      <c r="I1285" s="2" t="s">
        <v>5326</v>
      </c>
      <c r="J1285" s="2">
        <v>35320</v>
      </c>
      <c r="K1285" s="2" t="s">
        <v>5330</v>
      </c>
      <c r="L1285" s="2">
        <f>IFERROR(VLOOKUP(C1285,BOTULISMO!$A$3:$C$19,3,FALSE),0)</f>
        <v>0</v>
      </c>
      <c r="M1285" s="2">
        <f>IFERROR(VLOOKUP(C1285,'LEISHMANIOSE VISCERAL'!$A$4:$C$454,3,FALSE),0)</f>
        <v>0</v>
      </c>
      <c r="N1285" s="2">
        <f>IFERROR(VLOOKUP(C1285,'LEISHMANIOSE TEGUMENTAR'!$A$4:$C$1681,3,FALSE),0)</f>
        <v>0</v>
      </c>
      <c r="O1285" s="2">
        <f>IFERROR(VLOOKUP(C1285,'FEBRE AMARELA'!$A$4:$C$38,3,FALSE),0)</f>
        <v>0</v>
      </c>
      <c r="P1285" s="2">
        <f>IFERROR(VLOOKUP(C1285,DENGUE!$A$5:$C$4097,3,FALSE),0)</f>
        <v>0</v>
      </c>
      <c r="Q1285" s="2">
        <f>IFERROR(VLOOKUP(C1285,'HEPATITE VIRAL'!$A$5:$C$3162,3,FALSE),0)</f>
        <v>145</v>
      </c>
      <c r="R1285" s="2">
        <f>IFERROR(VLOOKUP(C1285,'FEBRE MACULOSA'!$A$5:$C$181,3,FALSE),0)</f>
        <v>0</v>
      </c>
      <c r="S1285" s="2">
        <f>IFERROR(VLOOKUP(C1285,LEPTOSPIROSE!$A$5:$C$1176,3,FALSE),0)</f>
        <v>6</v>
      </c>
      <c r="T1285" s="2">
        <f>IFERROR(VLOOKUP(C1285,'DOENÇA DE CHAGAS'!$A$5:$C$100,3,FALSE),0)</f>
        <v>0</v>
      </c>
      <c r="U1285" s="2">
        <f>IFERROR(VLOOKUP(C1285,'PICADAS DE COBRAS'!$A$6:$C$4645,3,FALSE),0)</f>
        <v>1</v>
      </c>
      <c r="V1285">
        <f>IFERROR(VLOOKUP(C1285,'ZIKA VIRUS'!$A$5:$C$2399,3,FALSE),0)</f>
        <v>5</v>
      </c>
      <c r="W1285">
        <f>IFERROR(VLOOKUP(C1285,'FEBRE TIFÓIDE'!$A$5:$C$46,3,FALSE),0)</f>
        <v>0</v>
      </c>
      <c r="X1285">
        <f>IFERROR(VLOOKUP(C1285,HANTAVIROSE!$A$5:$C$153,3,FALSE),0)</f>
        <v>0</v>
      </c>
      <c r="Y1285">
        <f>IFERROR(VLOOKUP(C1285,MENINGITE!$A$5:$C$447,3,FALSE),0)</f>
        <v>0</v>
      </c>
      <c r="Z1285">
        <f>IFERROR(VLOOKUP(C1285,RAIVA!$A$5:$C$16,3,FALSE),0)</f>
        <v>0</v>
      </c>
    </row>
    <row r="1286" spans="1:26" x14ac:dyDescent="0.3">
      <c r="A1286" s="2" t="s">
        <v>470</v>
      </c>
      <c r="B1286" s="2" t="s">
        <v>861</v>
      </c>
      <c r="C1286" s="2">
        <v>430537</v>
      </c>
      <c r="D1286" s="2">
        <v>4305371</v>
      </c>
      <c r="E1286" s="2" t="s">
        <v>470</v>
      </c>
      <c r="F1286" s="2" t="s">
        <v>861</v>
      </c>
      <c r="G1286" s="2">
        <f>IFERROR(VLOOKUP(D1286,Coordenadas!$A$2:$D$5571,3,FALSE),0)</f>
        <v>-27.949300000000001</v>
      </c>
      <c r="H1286" s="2">
        <f>IFERROR(VLOOKUP(D1286,Coordenadas!$A$2:$D$5571,4,FALSE),0)</f>
        <v>-52.015000000000001</v>
      </c>
      <c r="I1286" s="2" t="s">
        <v>5326</v>
      </c>
      <c r="J1286" s="2">
        <v>3471</v>
      </c>
      <c r="K1286" s="2" t="s">
        <v>5332</v>
      </c>
      <c r="L1286" s="2">
        <f>IFERROR(VLOOKUP(C1286,BOTULISMO!$A$3:$C$19,3,FALSE),0)</f>
        <v>0</v>
      </c>
      <c r="M1286" s="2">
        <f>IFERROR(VLOOKUP(C1286,'LEISHMANIOSE VISCERAL'!$A$4:$C$454,3,FALSE),0)</f>
        <v>0</v>
      </c>
      <c r="N1286" s="2">
        <f>IFERROR(VLOOKUP(C1286,'LEISHMANIOSE TEGUMENTAR'!$A$4:$C$1681,3,FALSE),0)</f>
        <v>0</v>
      </c>
      <c r="O1286" s="2">
        <f>IFERROR(VLOOKUP(C1286,'FEBRE AMARELA'!$A$4:$C$38,3,FALSE),0)</f>
        <v>0</v>
      </c>
      <c r="P1286" s="2">
        <f>IFERROR(VLOOKUP(C1286,DENGUE!$A$5:$C$4097,3,FALSE),0)</f>
        <v>0</v>
      </c>
      <c r="Q1286" s="2">
        <f>IFERROR(VLOOKUP(C1286,'HEPATITE VIRAL'!$A$5:$C$3162,3,FALSE),0)</f>
        <v>0</v>
      </c>
      <c r="R1286" s="2">
        <f>IFERROR(VLOOKUP(C1286,'FEBRE MACULOSA'!$A$5:$C$181,3,FALSE),0)</f>
        <v>0</v>
      </c>
      <c r="S1286" s="2">
        <f>IFERROR(VLOOKUP(C1286,LEPTOSPIROSE!$A$5:$C$1176,3,FALSE),0)</f>
        <v>1</v>
      </c>
      <c r="T1286" s="2">
        <f>IFERROR(VLOOKUP(C1286,'DOENÇA DE CHAGAS'!$A$5:$C$100,3,FALSE),0)</f>
        <v>0</v>
      </c>
      <c r="U1286" s="2">
        <f>IFERROR(VLOOKUP(C1286,'PICADAS DE COBRAS'!$A$6:$C$4645,3,FALSE),0)</f>
        <v>1</v>
      </c>
      <c r="V1286">
        <f>IFERROR(VLOOKUP(C1286,'ZIKA VIRUS'!$A$5:$C$2399,3,FALSE),0)</f>
        <v>0</v>
      </c>
      <c r="W1286">
        <f>IFERROR(VLOOKUP(C1286,'FEBRE TIFÓIDE'!$A$5:$C$46,3,FALSE),0)</f>
        <v>0</v>
      </c>
      <c r="X1286">
        <f>IFERROR(VLOOKUP(C1286,HANTAVIROSE!$A$5:$C$153,3,FALSE),0)</f>
        <v>0</v>
      </c>
      <c r="Y1286">
        <f>IFERROR(VLOOKUP(C1286,MENINGITE!$A$5:$C$447,3,FALSE),0)</f>
        <v>0</v>
      </c>
      <c r="Z1286">
        <f>IFERROR(VLOOKUP(C1286,RAIVA!$A$5:$C$16,3,FALSE),0)</f>
        <v>0</v>
      </c>
    </row>
    <row r="1287" spans="1:26" x14ac:dyDescent="0.3">
      <c r="A1287" s="2" t="s">
        <v>4319</v>
      </c>
      <c r="B1287" s="2" t="s">
        <v>4446</v>
      </c>
      <c r="C1287" s="2">
        <v>230390</v>
      </c>
      <c r="D1287" s="2">
        <v>2303907</v>
      </c>
      <c r="E1287" s="2" t="s">
        <v>4319</v>
      </c>
      <c r="F1287" s="2" t="s">
        <v>4446</v>
      </c>
      <c r="G1287" s="2">
        <f>IFERROR(VLOOKUP(D1287,Coordenadas!$A$2:$D$5571,3,FALSE),0)</f>
        <v>-3.0357099999999999</v>
      </c>
      <c r="H1287" s="2">
        <f>IFERROR(VLOOKUP(D1287,Coordenadas!$A$2:$D$5571,4,FALSE),0)</f>
        <v>-41.243499999999997</v>
      </c>
      <c r="I1287" s="2" t="s">
        <v>5324</v>
      </c>
      <c r="J1287" s="2">
        <v>12615</v>
      </c>
      <c r="K1287" s="2" t="s">
        <v>5332</v>
      </c>
      <c r="L1287" s="2">
        <f>IFERROR(VLOOKUP(C1287,BOTULISMO!$A$3:$C$19,3,FALSE),0)</f>
        <v>0</v>
      </c>
      <c r="M1287" s="2">
        <f>IFERROR(VLOOKUP(C1287,'LEISHMANIOSE VISCERAL'!$A$4:$C$454,3,FALSE),0)</f>
        <v>0</v>
      </c>
      <c r="N1287" s="2">
        <f>IFERROR(VLOOKUP(C1287,'LEISHMANIOSE TEGUMENTAR'!$A$4:$C$1681,3,FALSE),0)</f>
        <v>0</v>
      </c>
      <c r="O1287" s="2">
        <f>IFERROR(VLOOKUP(C1287,'FEBRE AMARELA'!$A$4:$C$38,3,FALSE),0)</f>
        <v>0</v>
      </c>
      <c r="P1287" s="2">
        <f>IFERROR(VLOOKUP(C1287,DENGUE!$A$5:$C$4097,3,FALSE),0)</f>
        <v>2</v>
      </c>
      <c r="Q1287" s="2">
        <f>IFERROR(VLOOKUP(C1287,'HEPATITE VIRAL'!$A$5:$C$3162,3,FALSE),0)</f>
        <v>0</v>
      </c>
      <c r="R1287" s="2">
        <f>IFERROR(VLOOKUP(C1287,'FEBRE MACULOSA'!$A$5:$C$181,3,FALSE),0)</f>
        <v>0</v>
      </c>
      <c r="S1287" s="2">
        <f>IFERROR(VLOOKUP(C1287,LEPTOSPIROSE!$A$5:$C$1176,3,FALSE),0)</f>
        <v>0</v>
      </c>
      <c r="T1287" s="2">
        <f>IFERROR(VLOOKUP(C1287,'DOENÇA DE CHAGAS'!$A$5:$C$100,3,FALSE),0)</f>
        <v>0</v>
      </c>
      <c r="U1287" s="2">
        <f>IFERROR(VLOOKUP(C1287,'PICADAS DE COBRAS'!$A$6:$C$4645,3,FALSE),0)</f>
        <v>2</v>
      </c>
      <c r="V1287">
        <f>IFERROR(VLOOKUP(C1287,'ZIKA VIRUS'!$A$5:$C$2399,3,FALSE),0)</f>
        <v>1</v>
      </c>
      <c r="W1287">
        <f>IFERROR(VLOOKUP(C1287,'FEBRE TIFÓIDE'!$A$5:$C$46,3,FALSE),0)</f>
        <v>0</v>
      </c>
      <c r="X1287">
        <f>IFERROR(VLOOKUP(C1287,HANTAVIROSE!$A$5:$C$153,3,FALSE),0)</f>
        <v>0</v>
      </c>
      <c r="Y1287">
        <f>IFERROR(VLOOKUP(C1287,MENINGITE!$A$5:$C$447,3,FALSE),0)</f>
        <v>0</v>
      </c>
      <c r="Z1287">
        <f>IFERROR(VLOOKUP(C1287,RAIVA!$A$5:$C$16,3,FALSE),0)</f>
        <v>0</v>
      </c>
    </row>
    <row r="1288" spans="1:26" x14ac:dyDescent="0.3">
      <c r="A1288" s="2" t="s">
        <v>1637</v>
      </c>
      <c r="B1288" s="2" t="s">
        <v>1638</v>
      </c>
      <c r="C1288" s="2">
        <v>355720</v>
      </c>
      <c r="D1288" s="2">
        <v>3557204</v>
      </c>
      <c r="E1288" s="2" t="s">
        <v>1637</v>
      </c>
      <c r="F1288" s="2" t="s">
        <v>1638</v>
      </c>
      <c r="G1288" s="2">
        <f>IFERROR(VLOOKUP(D1288,Coordenadas!$A$2:$D$5571,3,FALSE),0)</f>
        <v>-23.0366</v>
      </c>
      <c r="H1288" s="2">
        <f>IFERROR(VLOOKUP(D1288,Coordenadas!$A$2:$D$5571,4,FALSE),0)</f>
        <v>-49.709600000000002</v>
      </c>
      <c r="I1288" s="2" t="s">
        <v>5325</v>
      </c>
      <c r="J1288" s="2">
        <v>12114</v>
      </c>
      <c r="K1288" s="2" t="s">
        <v>5332</v>
      </c>
      <c r="L1288" s="2">
        <f>IFERROR(VLOOKUP(C1288,BOTULISMO!$A$3:$C$19,3,FALSE),0)</f>
        <v>0</v>
      </c>
      <c r="M1288" s="2">
        <f>IFERROR(VLOOKUP(C1288,'LEISHMANIOSE VISCERAL'!$A$4:$C$454,3,FALSE),0)</f>
        <v>0</v>
      </c>
      <c r="N1288" s="2">
        <f>IFERROR(VLOOKUP(C1288,'LEISHMANIOSE TEGUMENTAR'!$A$4:$C$1681,3,FALSE),0)</f>
        <v>0</v>
      </c>
      <c r="O1288" s="2">
        <f>IFERROR(VLOOKUP(C1288,'FEBRE AMARELA'!$A$4:$C$38,3,FALSE),0)</f>
        <v>0</v>
      </c>
      <c r="P1288" s="2">
        <f>IFERROR(VLOOKUP(C1288,DENGUE!$A$5:$C$4097,3,FALSE),0)</f>
        <v>15</v>
      </c>
      <c r="Q1288" s="2">
        <f>IFERROR(VLOOKUP(C1288,'HEPATITE VIRAL'!$A$5:$C$3162,3,FALSE),0)</f>
        <v>2</v>
      </c>
      <c r="R1288" s="2">
        <f>IFERROR(VLOOKUP(C1288,'FEBRE MACULOSA'!$A$5:$C$181,3,FALSE),0)</f>
        <v>0</v>
      </c>
      <c r="S1288" s="2">
        <f>IFERROR(VLOOKUP(C1288,LEPTOSPIROSE!$A$5:$C$1176,3,FALSE),0)</f>
        <v>1</v>
      </c>
      <c r="T1288" s="2">
        <f>IFERROR(VLOOKUP(C1288,'DOENÇA DE CHAGAS'!$A$5:$C$100,3,FALSE),0)</f>
        <v>0</v>
      </c>
      <c r="U1288" s="2">
        <f>IFERROR(VLOOKUP(C1288,'PICADAS DE COBRAS'!$A$6:$C$4645,3,FALSE),0)</f>
        <v>11</v>
      </c>
      <c r="V1288">
        <f>IFERROR(VLOOKUP(C1288,'ZIKA VIRUS'!$A$5:$C$2399,3,FALSE),0)</f>
        <v>0</v>
      </c>
      <c r="W1288">
        <f>IFERROR(VLOOKUP(C1288,'FEBRE TIFÓIDE'!$A$5:$C$46,3,FALSE),0)</f>
        <v>0</v>
      </c>
      <c r="X1288">
        <f>IFERROR(VLOOKUP(C1288,HANTAVIROSE!$A$5:$C$153,3,FALSE),0)</f>
        <v>0</v>
      </c>
      <c r="Y1288">
        <f>IFERROR(VLOOKUP(C1288,MENINGITE!$A$5:$C$447,3,FALSE),0)</f>
        <v>0</v>
      </c>
      <c r="Z1288">
        <f>IFERROR(VLOOKUP(C1288,RAIVA!$A$5:$C$16,3,FALSE),0)</f>
        <v>0</v>
      </c>
    </row>
    <row r="1289" spans="1:26" x14ac:dyDescent="0.3">
      <c r="A1289" s="2" t="s">
        <v>5044</v>
      </c>
      <c r="B1289" s="2" t="s">
        <v>5144</v>
      </c>
      <c r="C1289" s="2">
        <v>150250</v>
      </c>
      <c r="D1289" s="2">
        <v>1502509</v>
      </c>
      <c r="E1289" s="2" t="s">
        <v>5044</v>
      </c>
      <c r="F1289" s="2" t="s">
        <v>5144</v>
      </c>
      <c r="G1289" s="2">
        <f>IFERROR(VLOOKUP(D1289,Coordenadas!$A$2:$D$5571,3,FALSE),0)</f>
        <v>-0.16415399999999999</v>
      </c>
      <c r="H1289" s="2">
        <f>IFERROR(VLOOKUP(D1289,Coordenadas!$A$2:$D$5571,4,FALSE),0)</f>
        <v>-49.987000000000002</v>
      </c>
      <c r="I1289" s="2" t="s">
        <v>5323</v>
      </c>
      <c r="J1289" s="2">
        <v>21005</v>
      </c>
      <c r="K1289" s="2" t="s">
        <v>5330</v>
      </c>
      <c r="L1289" s="2">
        <f>IFERROR(VLOOKUP(C1289,BOTULISMO!$A$3:$C$19,3,FALSE),0)</f>
        <v>0</v>
      </c>
      <c r="M1289" s="2">
        <f>IFERROR(VLOOKUP(C1289,'LEISHMANIOSE VISCERAL'!$A$4:$C$454,3,FALSE),0)</f>
        <v>0</v>
      </c>
      <c r="N1289" s="2">
        <f>IFERROR(VLOOKUP(C1289,'LEISHMANIOSE TEGUMENTAR'!$A$4:$C$1681,3,FALSE),0)</f>
        <v>0</v>
      </c>
      <c r="O1289" s="2">
        <f>IFERROR(VLOOKUP(C1289,'FEBRE AMARELA'!$A$4:$C$38,3,FALSE),0)</f>
        <v>0</v>
      </c>
      <c r="P1289" s="2">
        <f>IFERROR(VLOOKUP(C1289,DENGUE!$A$5:$C$4097,3,FALSE),0)</f>
        <v>0</v>
      </c>
      <c r="Q1289" s="2">
        <f>IFERROR(VLOOKUP(C1289,'HEPATITE VIRAL'!$A$5:$C$3162,3,FALSE),0)</f>
        <v>0</v>
      </c>
      <c r="R1289" s="2">
        <f>IFERROR(VLOOKUP(C1289,'FEBRE MACULOSA'!$A$5:$C$181,3,FALSE),0)</f>
        <v>0</v>
      </c>
      <c r="S1289" s="2">
        <f>IFERROR(VLOOKUP(C1289,LEPTOSPIROSE!$A$5:$C$1176,3,FALSE),0)</f>
        <v>0</v>
      </c>
      <c r="T1289" s="2">
        <f>IFERROR(VLOOKUP(C1289,'DOENÇA DE CHAGAS'!$A$5:$C$100,3,FALSE),0)</f>
        <v>0</v>
      </c>
      <c r="U1289" s="2">
        <f>IFERROR(VLOOKUP(C1289,'PICADAS DE COBRAS'!$A$6:$C$4645,3,FALSE),0)</f>
        <v>108</v>
      </c>
      <c r="V1289">
        <f>IFERROR(VLOOKUP(C1289,'ZIKA VIRUS'!$A$5:$C$2399,3,FALSE),0)</f>
        <v>4</v>
      </c>
      <c r="W1289">
        <f>IFERROR(VLOOKUP(C1289,'FEBRE TIFÓIDE'!$A$5:$C$46,3,FALSE),0)</f>
        <v>0</v>
      </c>
      <c r="X1289">
        <f>IFERROR(VLOOKUP(C1289,HANTAVIROSE!$A$5:$C$153,3,FALSE),0)</f>
        <v>0</v>
      </c>
      <c r="Y1289">
        <f>IFERROR(VLOOKUP(C1289,MENINGITE!$A$5:$C$447,3,FALSE),0)</f>
        <v>0</v>
      </c>
      <c r="Z1289">
        <f>IFERROR(VLOOKUP(C1289,RAIVA!$A$5:$C$16,3,FALSE),0)</f>
        <v>0</v>
      </c>
    </row>
    <row r="1290" spans="1:26" x14ac:dyDescent="0.3">
      <c r="A1290" s="2" t="s">
        <v>2425</v>
      </c>
      <c r="B1290" s="2" t="s">
        <v>3083</v>
      </c>
      <c r="C1290" s="2">
        <v>311620</v>
      </c>
      <c r="D1290" s="2">
        <v>3116209</v>
      </c>
      <c r="E1290" s="2" t="s">
        <v>2425</v>
      </c>
      <c r="F1290" s="2" t="s">
        <v>3083</v>
      </c>
      <c r="G1290" s="2">
        <f>IFERROR(VLOOKUP(D1290,Coordenadas!$A$2:$D$5571,3,FALSE),0)</f>
        <v>-21.999600000000001</v>
      </c>
      <c r="H1290" s="2">
        <f>IFERROR(VLOOKUP(D1290,Coordenadas!$A$2:$D$5571,4,FALSE),0)</f>
        <v>-43.061700000000002</v>
      </c>
      <c r="I1290" s="2" t="s">
        <v>5325</v>
      </c>
      <c r="J1290" s="2">
        <v>2785</v>
      </c>
      <c r="K1290" s="2" t="s">
        <v>5332</v>
      </c>
      <c r="L1290" s="2">
        <f>IFERROR(VLOOKUP(C1290,BOTULISMO!$A$3:$C$19,3,FALSE),0)</f>
        <v>0</v>
      </c>
      <c r="M1290" s="2">
        <f>IFERROR(VLOOKUP(C1290,'LEISHMANIOSE VISCERAL'!$A$4:$C$454,3,FALSE),0)</f>
        <v>0</v>
      </c>
      <c r="N1290" s="2">
        <f>IFERROR(VLOOKUP(C1290,'LEISHMANIOSE TEGUMENTAR'!$A$4:$C$1681,3,FALSE),0)</f>
        <v>0</v>
      </c>
      <c r="O1290" s="2">
        <f>IFERROR(VLOOKUP(C1290,'FEBRE AMARELA'!$A$4:$C$38,3,FALSE),0)</f>
        <v>0</v>
      </c>
      <c r="P1290" s="2">
        <f>IFERROR(VLOOKUP(C1290,DENGUE!$A$5:$C$4097,3,FALSE),0)</f>
        <v>0</v>
      </c>
      <c r="Q1290" s="2">
        <f>IFERROR(VLOOKUP(C1290,'HEPATITE VIRAL'!$A$5:$C$3162,3,FALSE),0)</f>
        <v>0</v>
      </c>
      <c r="R1290" s="2">
        <f>IFERROR(VLOOKUP(C1290,'FEBRE MACULOSA'!$A$5:$C$181,3,FALSE),0)</f>
        <v>0</v>
      </c>
      <c r="S1290" s="2">
        <f>IFERROR(VLOOKUP(C1290,LEPTOSPIROSE!$A$5:$C$1176,3,FALSE),0)</f>
        <v>0</v>
      </c>
      <c r="T1290" s="2">
        <f>IFERROR(VLOOKUP(C1290,'DOENÇA DE CHAGAS'!$A$5:$C$100,3,FALSE),0)</f>
        <v>0</v>
      </c>
      <c r="U1290" s="2">
        <f>IFERROR(VLOOKUP(C1290,'PICADAS DE COBRAS'!$A$6:$C$4645,3,FALSE),0)</f>
        <v>0</v>
      </c>
      <c r="V1290">
        <f>IFERROR(VLOOKUP(C1290,'ZIKA VIRUS'!$A$5:$C$2399,3,FALSE),0)</f>
        <v>0</v>
      </c>
      <c r="W1290">
        <f>IFERROR(VLOOKUP(C1290,'FEBRE TIFÓIDE'!$A$5:$C$46,3,FALSE),0)</f>
        <v>0</v>
      </c>
      <c r="X1290">
        <f>IFERROR(VLOOKUP(C1290,HANTAVIROSE!$A$5:$C$153,3,FALSE),0)</f>
        <v>0</v>
      </c>
      <c r="Y1290">
        <f>IFERROR(VLOOKUP(C1290,MENINGITE!$A$5:$C$447,3,FALSE),0)</f>
        <v>0</v>
      </c>
      <c r="Z1290">
        <f>IFERROR(VLOOKUP(C1290,RAIVA!$A$5:$C$16,3,FALSE),0)</f>
        <v>0</v>
      </c>
    </row>
    <row r="1291" spans="1:26" x14ac:dyDescent="0.3">
      <c r="A1291" s="2" t="s">
        <v>470</v>
      </c>
      <c r="B1291" s="2" t="s">
        <v>860</v>
      </c>
      <c r="C1291" s="2">
        <v>430540</v>
      </c>
      <c r="D1291" s="2">
        <v>4305405</v>
      </c>
      <c r="E1291" s="2" t="s">
        <v>470</v>
      </c>
      <c r="F1291" s="2" t="s">
        <v>860</v>
      </c>
      <c r="G1291" s="2">
        <f>IFERROR(VLOOKUP(D1291,Coordenadas!$A$2:$D$5571,3,FALSE),0)</f>
        <v>-27.922999999999998</v>
      </c>
      <c r="H1291" s="2">
        <f>IFERROR(VLOOKUP(D1291,Coordenadas!$A$2:$D$5571,4,FALSE),0)</f>
        <v>-53.941899999999997</v>
      </c>
      <c r="I1291" s="2" t="s">
        <v>5326</v>
      </c>
      <c r="J1291" s="2">
        <v>4044</v>
      </c>
      <c r="K1291" s="2" t="s">
        <v>5332</v>
      </c>
      <c r="L1291" s="2">
        <f>IFERROR(VLOOKUP(C1291,BOTULISMO!$A$3:$C$19,3,FALSE),0)</f>
        <v>0</v>
      </c>
      <c r="M1291" s="2">
        <f>IFERROR(VLOOKUP(C1291,'LEISHMANIOSE VISCERAL'!$A$4:$C$454,3,FALSE),0)</f>
        <v>0</v>
      </c>
      <c r="N1291" s="2">
        <f>IFERROR(VLOOKUP(C1291,'LEISHMANIOSE TEGUMENTAR'!$A$4:$C$1681,3,FALSE),0)</f>
        <v>0</v>
      </c>
      <c r="O1291" s="2">
        <f>IFERROR(VLOOKUP(C1291,'FEBRE AMARELA'!$A$4:$C$38,3,FALSE),0)</f>
        <v>0</v>
      </c>
      <c r="P1291" s="2">
        <f>IFERROR(VLOOKUP(C1291,DENGUE!$A$5:$C$4097,3,FALSE),0)</f>
        <v>0</v>
      </c>
      <c r="Q1291" s="2">
        <f>IFERROR(VLOOKUP(C1291,'HEPATITE VIRAL'!$A$5:$C$3162,3,FALSE),0)</f>
        <v>0</v>
      </c>
      <c r="R1291" s="2">
        <f>IFERROR(VLOOKUP(C1291,'FEBRE MACULOSA'!$A$5:$C$181,3,FALSE),0)</f>
        <v>0</v>
      </c>
      <c r="S1291" s="2">
        <f>IFERROR(VLOOKUP(C1291,LEPTOSPIROSE!$A$5:$C$1176,3,FALSE),0)</f>
        <v>0</v>
      </c>
      <c r="T1291" s="2">
        <f>IFERROR(VLOOKUP(C1291,'DOENÇA DE CHAGAS'!$A$5:$C$100,3,FALSE),0)</f>
        <v>0</v>
      </c>
      <c r="U1291" s="2">
        <f>IFERROR(VLOOKUP(C1291,'PICADAS DE COBRAS'!$A$6:$C$4645,3,FALSE),0)</f>
        <v>0</v>
      </c>
      <c r="V1291">
        <f>IFERROR(VLOOKUP(C1291,'ZIKA VIRUS'!$A$5:$C$2399,3,FALSE),0)</f>
        <v>0</v>
      </c>
      <c r="W1291">
        <f>IFERROR(VLOOKUP(C1291,'FEBRE TIFÓIDE'!$A$5:$C$46,3,FALSE),0)</f>
        <v>0</v>
      </c>
      <c r="X1291">
        <f>IFERROR(VLOOKUP(C1291,HANTAVIROSE!$A$5:$C$153,3,FALSE),0)</f>
        <v>0</v>
      </c>
      <c r="Y1291">
        <f>IFERROR(VLOOKUP(C1291,MENINGITE!$A$5:$C$447,3,FALSE),0)</f>
        <v>0</v>
      </c>
      <c r="Z1291">
        <f>IFERROR(VLOOKUP(C1291,RAIVA!$A$5:$C$16,3,FALSE),0)</f>
        <v>0</v>
      </c>
    </row>
    <row r="1292" spans="1:26" x14ac:dyDescent="0.3">
      <c r="A1292" s="2" t="s">
        <v>1256</v>
      </c>
      <c r="B1292" s="2" t="s">
        <v>1564</v>
      </c>
      <c r="C1292" s="2">
        <v>410540</v>
      </c>
      <c r="D1292" s="2">
        <v>4105409</v>
      </c>
      <c r="E1292" s="2" t="s">
        <v>1256</v>
      </c>
      <c r="F1292" s="2" t="s">
        <v>1564</v>
      </c>
      <c r="G1292" s="2">
        <f>IFERROR(VLOOKUP(D1292,Coordenadas!$A$2:$D$5571,3,FALSE),0)</f>
        <v>-25.851500000000001</v>
      </c>
      <c r="H1292" s="2">
        <f>IFERROR(VLOOKUP(D1292,Coordenadas!$A$2:$D$5571,4,FALSE),0)</f>
        <v>-52.517299999999999</v>
      </c>
      <c r="I1292" s="2" t="s">
        <v>5326</v>
      </c>
      <c r="J1292" s="2">
        <v>19679</v>
      </c>
      <c r="K1292" s="2" t="s">
        <v>5332</v>
      </c>
      <c r="L1292" s="2">
        <f>IFERROR(VLOOKUP(C1292,BOTULISMO!$A$3:$C$19,3,FALSE),0)</f>
        <v>0</v>
      </c>
      <c r="M1292" s="2">
        <f>IFERROR(VLOOKUP(C1292,'LEISHMANIOSE VISCERAL'!$A$4:$C$454,3,FALSE),0)</f>
        <v>0</v>
      </c>
      <c r="N1292" s="2">
        <f>IFERROR(VLOOKUP(C1292,'LEISHMANIOSE TEGUMENTAR'!$A$4:$C$1681,3,FALSE),0)</f>
        <v>1</v>
      </c>
      <c r="O1292" s="2">
        <f>IFERROR(VLOOKUP(C1292,'FEBRE AMARELA'!$A$4:$C$38,3,FALSE),0)</f>
        <v>0</v>
      </c>
      <c r="P1292" s="2">
        <f>IFERROR(VLOOKUP(C1292,DENGUE!$A$5:$C$4097,3,FALSE),0)</f>
        <v>171</v>
      </c>
      <c r="Q1292" s="2">
        <f>IFERROR(VLOOKUP(C1292,'HEPATITE VIRAL'!$A$5:$C$3162,3,FALSE),0)</f>
        <v>38</v>
      </c>
      <c r="R1292" s="2">
        <f>IFERROR(VLOOKUP(C1292,'FEBRE MACULOSA'!$A$5:$C$181,3,FALSE),0)</f>
        <v>0</v>
      </c>
      <c r="S1292" s="2">
        <f>IFERROR(VLOOKUP(C1292,LEPTOSPIROSE!$A$5:$C$1176,3,FALSE),0)</f>
        <v>2</v>
      </c>
      <c r="T1292" s="2">
        <f>IFERROR(VLOOKUP(C1292,'DOENÇA DE CHAGAS'!$A$5:$C$100,3,FALSE),0)</f>
        <v>0</v>
      </c>
      <c r="U1292" s="2">
        <f>IFERROR(VLOOKUP(C1292,'PICADAS DE COBRAS'!$A$6:$C$4645,3,FALSE),0)</f>
        <v>93</v>
      </c>
      <c r="V1292">
        <f>IFERROR(VLOOKUP(C1292,'ZIKA VIRUS'!$A$5:$C$2399,3,FALSE),0)</f>
        <v>0</v>
      </c>
      <c r="W1292">
        <f>IFERROR(VLOOKUP(C1292,'FEBRE TIFÓIDE'!$A$5:$C$46,3,FALSE),0)</f>
        <v>0</v>
      </c>
      <c r="X1292">
        <f>IFERROR(VLOOKUP(C1292,HANTAVIROSE!$A$5:$C$153,3,FALSE),0)</f>
        <v>0</v>
      </c>
      <c r="Y1292">
        <f>IFERROR(VLOOKUP(C1292,MENINGITE!$A$5:$C$447,3,FALSE),0)</f>
        <v>0</v>
      </c>
      <c r="Z1292">
        <f>IFERROR(VLOOKUP(C1292,RAIVA!$A$5:$C$16,3,FALSE),0)</f>
        <v>0</v>
      </c>
    </row>
    <row r="1293" spans="1:26" x14ac:dyDescent="0.3">
      <c r="A1293" s="2" t="s">
        <v>4319</v>
      </c>
      <c r="B1293" s="2" t="s">
        <v>4445</v>
      </c>
      <c r="C1293" s="2">
        <v>230393</v>
      </c>
      <c r="D1293" s="2">
        <v>2303931</v>
      </c>
      <c r="E1293" s="2" t="s">
        <v>4319</v>
      </c>
      <c r="F1293" s="2" t="s">
        <v>4445</v>
      </c>
      <c r="G1293" s="2">
        <f>IFERROR(VLOOKUP(D1293,Coordenadas!$A$2:$D$5571,3,FALSE),0)</f>
        <v>-4.8390599999999999</v>
      </c>
      <c r="H1293" s="2">
        <f>IFERROR(VLOOKUP(D1293,Coordenadas!$A$2:$D$5571,4,FALSE),0)</f>
        <v>-39.134399999999999</v>
      </c>
      <c r="I1293" s="2" t="s">
        <v>5324</v>
      </c>
      <c r="J1293" s="2">
        <v>12853</v>
      </c>
      <c r="K1293" s="2" t="s">
        <v>5332</v>
      </c>
      <c r="L1293" s="2">
        <f>IFERROR(VLOOKUP(C1293,BOTULISMO!$A$3:$C$19,3,FALSE),0)</f>
        <v>0</v>
      </c>
      <c r="M1293" s="2">
        <f>IFERROR(VLOOKUP(C1293,'LEISHMANIOSE VISCERAL'!$A$4:$C$454,3,FALSE),0)</f>
        <v>0</v>
      </c>
      <c r="N1293" s="2">
        <f>IFERROR(VLOOKUP(C1293,'LEISHMANIOSE TEGUMENTAR'!$A$4:$C$1681,3,FALSE),0)</f>
        <v>0</v>
      </c>
      <c r="O1293" s="2">
        <f>IFERROR(VLOOKUP(C1293,'FEBRE AMARELA'!$A$4:$C$38,3,FALSE),0)</f>
        <v>0</v>
      </c>
      <c r="P1293" s="2">
        <f>IFERROR(VLOOKUP(C1293,DENGUE!$A$5:$C$4097,3,FALSE),0)</f>
        <v>35</v>
      </c>
      <c r="Q1293" s="2">
        <f>IFERROR(VLOOKUP(C1293,'HEPATITE VIRAL'!$A$5:$C$3162,3,FALSE),0)</f>
        <v>0</v>
      </c>
      <c r="R1293" s="2">
        <f>IFERROR(VLOOKUP(C1293,'FEBRE MACULOSA'!$A$5:$C$181,3,FALSE),0)</f>
        <v>0</v>
      </c>
      <c r="S1293" s="2">
        <f>IFERROR(VLOOKUP(C1293,LEPTOSPIROSE!$A$5:$C$1176,3,FALSE),0)</f>
        <v>0</v>
      </c>
      <c r="T1293" s="2">
        <f>IFERROR(VLOOKUP(C1293,'DOENÇA DE CHAGAS'!$A$5:$C$100,3,FALSE),0)</f>
        <v>0</v>
      </c>
      <c r="U1293" s="2">
        <f>IFERROR(VLOOKUP(C1293,'PICADAS DE COBRAS'!$A$6:$C$4645,3,FALSE),0)</f>
        <v>13</v>
      </c>
      <c r="V1293">
        <f>IFERROR(VLOOKUP(C1293,'ZIKA VIRUS'!$A$5:$C$2399,3,FALSE),0)</f>
        <v>0</v>
      </c>
      <c r="W1293">
        <f>IFERROR(VLOOKUP(C1293,'FEBRE TIFÓIDE'!$A$5:$C$46,3,FALSE),0)</f>
        <v>0</v>
      </c>
      <c r="X1293">
        <f>IFERROR(VLOOKUP(C1293,HANTAVIROSE!$A$5:$C$153,3,FALSE),0)</f>
        <v>0</v>
      </c>
      <c r="Y1293">
        <f>IFERROR(VLOOKUP(C1293,MENINGITE!$A$5:$C$447,3,FALSE),0)</f>
        <v>0</v>
      </c>
      <c r="Z1293">
        <f>IFERROR(VLOOKUP(C1293,RAIVA!$A$5:$C$16,3,FALSE),0)</f>
        <v>0</v>
      </c>
    </row>
    <row r="1294" spans="1:26" x14ac:dyDescent="0.3">
      <c r="A1294" s="2" t="s">
        <v>4319</v>
      </c>
      <c r="B1294" s="2" t="s">
        <v>4444</v>
      </c>
      <c r="C1294" s="2">
        <v>230395</v>
      </c>
      <c r="D1294" s="2">
        <v>2303956</v>
      </c>
      <c r="E1294" s="2" t="s">
        <v>4319</v>
      </c>
      <c r="F1294" s="2" t="s">
        <v>4444</v>
      </c>
      <c r="G1294" s="2">
        <f>IFERROR(VLOOKUP(D1294,Coordenadas!$A$2:$D$5571,3,FALSE),0)</f>
        <v>-4.2887300000000002</v>
      </c>
      <c r="H1294" s="2">
        <f>IFERROR(VLOOKUP(D1294,Coordenadas!$A$2:$D$5571,4,FALSE),0)</f>
        <v>-38.498600000000003</v>
      </c>
      <c r="I1294" s="2" t="s">
        <v>5324</v>
      </c>
      <c r="J1294" s="2">
        <v>18915</v>
      </c>
      <c r="K1294" s="2" t="s">
        <v>5332</v>
      </c>
      <c r="L1294" s="2">
        <f>IFERROR(VLOOKUP(C1294,BOTULISMO!$A$3:$C$19,3,FALSE),0)</f>
        <v>0</v>
      </c>
      <c r="M1294" s="2">
        <f>IFERROR(VLOOKUP(C1294,'LEISHMANIOSE VISCERAL'!$A$4:$C$454,3,FALSE),0)</f>
        <v>0</v>
      </c>
      <c r="N1294" s="2">
        <f>IFERROR(VLOOKUP(C1294,'LEISHMANIOSE TEGUMENTAR'!$A$4:$C$1681,3,FALSE),0)</f>
        <v>0</v>
      </c>
      <c r="O1294" s="2">
        <f>IFERROR(VLOOKUP(C1294,'FEBRE AMARELA'!$A$4:$C$38,3,FALSE),0)</f>
        <v>0</v>
      </c>
      <c r="P1294" s="2">
        <f>IFERROR(VLOOKUP(C1294,DENGUE!$A$5:$C$4097,3,FALSE),0)</f>
        <v>19</v>
      </c>
      <c r="Q1294" s="2">
        <f>IFERROR(VLOOKUP(C1294,'HEPATITE VIRAL'!$A$5:$C$3162,3,FALSE),0)</f>
        <v>0</v>
      </c>
      <c r="R1294" s="2">
        <f>IFERROR(VLOOKUP(C1294,'FEBRE MACULOSA'!$A$5:$C$181,3,FALSE),0)</f>
        <v>0</v>
      </c>
      <c r="S1294" s="2">
        <f>IFERROR(VLOOKUP(C1294,LEPTOSPIROSE!$A$5:$C$1176,3,FALSE),0)</f>
        <v>0</v>
      </c>
      <c r="T1294" s="2">
        <f>IFERROR(VLOOKUP(C1294,'DOENÇA DE CHAGAS'!$A$5:$C$100,3,FALSE),0)</f>
        <v>0</v>
      </c>
      <c r="U1294" s="2">
        <f>IFERROR(VLOOKUP(C1294,'PICADAS DE COBRAS'!$A$6:$C$4645,3,FALSE),0)</f>
        <v>3</v>
      </c>
      <c r="V1294">
        <f>IFERROR(VLOOKUP(C1294,'ZIKA VIRUS'!$A$5:$C$2399,3,FALSE),0)</f>
        <v>0</v>
      </c>
      <c r="W1294">
        <f>IFERROR(VLOOKUP(C1294,'FEBRE TIFÓIDE'!$A$5:$C$46,3,FALSE),0)</f>
        <v>0</v>
      </c>
      <c r="X1294">
        <f>IFERROR(VLOOKUP(C1294,HANTAVIROSE!$A$5:$C$153,3,FALSE),0)</f>
        <v>0</v>
      </c>
      <c r="Y1294">
        <f>IFERROR(VLOOKUP(C1294,MENINGITE!$A$5:$C$447,3,FALSE),0)</f>
        <v>0</v>
      </c>
      <c r="Z1294">
        <f>IFERROR(VLOOKUP(C1294,RAIVA!$A$5:$C$16,3,FALSE),0)</f>
        <v>0</v>
      </c>
    </row>
    <row r="1295" spans="1:26" x14ac:dyDescent="0.3">
      <c r="A1295" s="2" t="s">
        <v>3257</v>
      </c>
      <c r="B1295" s="2" t="s">
        <v>3561</v>
      </c>
      <c r="C1295" s="2">
        <v>290770</v>
      </c>
      <c r="D1295" s="2">
        <v>2907707</v>
      </c>
      <c r="E1295" s="2" t="s">
        <v>3257</v>
      </c>
      <c r="F1295" s="2" t="s">
        <v>3561</v>
      </c>
      <c r="G1295" s="2">
        <f>IFERROR(VLOOKUP(D1295,Coordenadas!$A$2:$D$5571,3,FALSE),0)</f>
        <v>-8.9695</v>
      </c>
      <c r="H1295" s="2">
        <f>IFERROR(VLOOKUP(D1295,Coordenadas!$A$2:$D$5571,4,FALSE),0)</f>
        <v>-39.097900000000003</v>
      </c>
      <c r="I1295" s="2" t="s">
        <v>5324</v>
      </c>
      <c r="J1295" s="2">
        <v>10734</v>
      </c>
      <c r="K1295" s="2" t="s">
        <v>5332</v>
      </c>
      <c r="L1295" s="2">
        <f>IFERROR(VLOOKUP(C1295,BOTULISMO!$A$3:$C$19,3,FALSE),0)</f>
        <v>0</v>
      </c>
      <c r="M1295" s="2">
        <f>IFERROR(VLOOKUP(C1295,'LEISHMANIOSE VISCERAL'!$A$4:$C$454,3,FALSE),0)</f>
        <v>0</v>
      </c>
      <c r="N1295" s="2">
        <f>IFERROR(VLOOKUP(C1295,'LEISHMANIOSE TEGUMENTAR'!$A$4:$C$1681,3,FALSE),0)</f>
        <v>0</v>
      </c>
      <c r="O1295" s="2">
        <f>IFERROR(VLOOKUP(C1295,'FEBRE AMARELA'!$A$4:$C$38,3,FALSE),0)</f>
        <v>0</v>
      </c>
      <c r="P1295" s="2">
        <f>IFERROR(VLOOKUP(C1295,DENGUE!$A$5:$C$4097,3,FALSE),0)</f>
        <v>15</v>
      </c>
      <c r="Q1295" s="2">
        <f>IFERROR(VLOOKUP(C1295,'HEPATITE VIRAL'!$A$5:$C$3162,3,FALSE),0)</f>
        <v>0</v>
      </c>
      <c r="R1295" s="2">
        <f>IFERROR(VLOOKUP(C1295,'FEBRE MACULOSA'!$A$5:$C$181,3,FALSE),0)</f>
        <v>0</v>
      </c>
      <c r="S1295" s="2">
        <f>IFERROR(VLOOKUP(C1295,LEPTOSPIROSE!$A$5:$C$1176,3,FALSE),0)</f>
        <v>0</v>
      </c>
      <c r="T1295" s="2">
        <f>IFERROR(VLOOKUP(C1295,'DOENÇA DE CHAGAS'!$A$5:$C$100,3,FALSE),0)</f>
        <v>0</v>
      </c>
      <c r="U1295" s="2">
        <f>IFERROR(VLOOKUP(C1295,'PICADAS DE COBRAS'!$A$6:$C$4645,3,FALSE),0)</f>
        <v>11</v>
      </c>
      <c r="V1295">
        <f>IFERROR(VLOOKUP(C1295,'ZIKA VIRUS'!$A$5:$C$2399,3,FALSE),0)</f>
        <v>1</v>
      </c>
      <c r="W1295">
        <f>IFERROR(VLOOKUP(C1295,'FEBRE TIFÓIDE'!$A$5:$C$46,3,FALSE),0)</f>
        <v>0</v>
      </c>
      <c r="X1295">
        <f>IFERROR(VLOOKUP(C1295,HANTAVIROSE!$A$5:$C$153,3,FALSE),0)</f>
        <v>0</v>
      </c>
      <c r="Y1295">
        <f>IFERROR(VLOOKUP(C1295,MENINGITE!$A$5:$C$447,3,FALSE),0)</f>
        <v>0</v>
      </c>
      <c r="Z1295">
        <f>IFERROR(VLOOKUP(C1295,RAIVA!$A$5:$C$16,3,FALSE),0)</f>
        <v>0</v>
      </c>
    </row>
    <row r="1296" spans="1:26" x14ac:dyDescent="0.3">
      <c r="A1296" s="2" t="s">
        <v>470</v>
      </c>
      <c r="B1296" s="2" t="s">
        <v>859</v>
      </c>
      <c r="C1296" s="2">
        <v>430543</v>
      </c>
      <c r="D1296" s="2">
        <v>4305439</v>
      </c>
      <c r="E1296" s="2" t="s">
        <v>470</v>
      </c>
      <c r="F1296" s="2" t="s">
        <v>859</v>
      </c>
      <c r="G1296" s="2">
        <f>IFERROR(VLOOKUP(D1296,Coordenadas!$A$2:$D$5571,3,FALSE),0)</f>
        <v>-33.686599999999999</v>
      </c>
      <c r="H1296" s="2">
        <f>IFERROR(VLOOKUP(D1296,Coordenadas!$A$2:$D$5571,4,FALSE),0)</f>
        <v>-53.459400000000002</v>
      </c>
      <c r="I1296" s="2" t="s">
        <v>5326</v>
      </c>
      <c r="J1296" s="2">
        <v>5917</v>
      </c>
      <c r="K1296" s="2" t="s">
        <v>5332</v>
      </c>
      <c r="L1296" s="2">
        <f>IFERROR(VLOOKUP(C1296,BOTULISMO!$A$3:$C$19,3,FALSE),0)</f>
        <v>0</v>
      </c>
      <c r="M1296" s="2">
        <f>IFERROR(VLOOKUP(C1296,'LEISHMANIOSE VISCERAL'!$A$4:$C$454,3,FALSE),0)</f>
        <v>0</v>
      </c>
      <c r="N1296" s="2">
        <f>IFERROR(VLOOKUP(C1296,'LEISHMANIOSE TEGUMENTAR'!$A$4:$C$1681,3,FALSE),0)</f>
        <v>0</v>
      </c>
      <c r="O1296" s="2">
        <f>IFERROR(VLOOKUP(C1296,'FEBRE AMARELA'!$A$4:$C$38,3,FALSE),0)</f>
        <v>0</v>
      </c>
      <c r="P1296" s="2">
        <f>IFERROR(VLOOKUP(C1296,DENGUE!$A$5:$C$4097,3,FALSE),0)</f>
        <v>0</v>
      </c>
      <c r="Q1296" s="2">
        <f>IFERROR(VLOOKUP(C1296,'HEPATITE VIRAL'!$A$5:$C$3162,3,FALSE),0)</f>
        <v>0</v>
      </c>
      <c r="R1296" s="2">
        <f>IFERROR(VLOOKUP(C1296,'FEBRE MACULOSA'!$A$5:$C$181,3,FALSE),0)</f>
        <v>0</v>
      </c>
      <c r="S1296" s="2">
        <f>IFERROR(VLOOKUP(C1296,LEPTOSPIROSE!$A$5:$C$1176,3,FALSE),0)</f>
        <v>0</v>
      </c>
      <c r="T1296" s="2">
        <f>IFERROR(VLOOKUP(C1296,'DOENÇA DE CHAGAS'!$A$5:$C$100,3,FALSE),0)</f>
        <v>0</v>
      </c>
      <c r="U1296" s="2">
        <f>IFERROR(VLOOKUP(C1296,'PICADAS DE COBRAS'!$A$6:$C$4645,3,FALSE),0)</f>
        <v>3</v>
      </c>
      <c r="V1296">
        <f>IFERROR(VLOOKUP(C1296,'ZIKA VIRUS'!$A$5:$C$2399,3,FALSE),0)</f>
        <v>0</v>
      </c>
      <c r="W1296">
        <f>IFERROR(VLOOKUP(C1296,'FEBRE TIFÓIDE'!$A$5:$C$46,3,FALSE),0)</f>
        <v>0</v>
      </c>
      <c r="X1296">
        <f>IFERROR(VLOOKUP(C1296,HANTAVIROSE!$A$5:$C$153,3,FALSE),0)</f>
        <v>0</v>
      </c>
      <c r="Y1296">
        <f>IFERROR(VLOOKUP(C1296,MENINGITE!$A$5:$C$447,3,FALSE),0)</f>
        <v>0</v>
      </c>
      <c r="Z1296">
        <f>IFERROR(VLOOKUP(C1296,RAIVA!$A$5:$C$16,3,FALSE),0)</f>
        <v>0</v>
      </c>
    </row>
    <row r="1297" spans="1:26" x14ac:dyDescent="0.3">
      <c r="A1297" s="2" t="s">
        <v>5270</v>
      </c>
      <c r="B1297" s="2" t="s">
        <v>5287</v>
      </c>
      <c r="C1297" s="2">
        <v>110092</v>
      </c>
      <c r="D1297" s="2">
        <v>1100924</v>
      </c>
      <c r="E1297" s="2" t="s">
        <v>5270</v>
      </c>
      <c r="F1297" s="2" t="s">
        <v>5287</v>
      </c>
      <c r="G1297" s="2">
        <f>IFERROR(VLOOKUP(D1297,Coordenadas!$A$2:$D$5571,3,FALSE),0)</f>
        <v>-12.5611</v>
      </c>
      <c r="H1297" s="2">
        <f>IFERROR(VLOOKUP(D1297,Coordenadas!$A$2:$D$5571,4,FALSE),0)</f>
        <v>-60.887700000000002</v>
      </c>
      <c r="I1297" s="2" t="s">
        <v>5323</v>
      </c>
      <c r="J1297" s="2">
        <v>8301</v>
      </c>
      <c r="K1297" s="2" t="s">
        <v>5332</v>
      </c>
      <c r="L1297" s="2">
        <f>IFERROR(VLOOKUP(C1297,BOTULISMO!$A$3:$C$19,3,FALSE),0)</f>
        <v>0</v>
      </c>
      <c r="M1297" s="2">
        <f>IFERROR(VLOOKUP(C1297,'LEISHMANIOSE VISCERAL'!$A$4:$C$454,3,FALSE),0)</f>
        <v>0</v>
      </c>
      <c r="N1297" s="2">
        <f>IFERROR(VLOOKUP(C1297,'LEISHMANIOSE TEGUMENTAR'!$A$4:$C$1681,3,FALSE),0)</f>
        <v>39</v>
      </c>
      <c r="O1297" s="2">
        <f>IFERROR(VLOOKUP(C1297,'FEBRE AMARELA'!$A$4:$C$38,3,FALSE),0)</f>
        <v>0</v>
      </c>
      <c r="P1297" s="2">
        <f>IFERROR(VLOOKUP(C1297,DENGUE!$A$5:$C$4097,3,FALSE),0)</f>
        <v>7</v>
      </c>
      <c r="Q1297" s="2">
        <f>IFERROR(VLOOKUP(C1297,'HEPATITE VIRAL'!$A$5:$C$3162,3,FALSE),0)</f>
        <v>2</v>
      </c>
      <c r="R1297" s="2">
        <f>IFERROR(VLOOKUP(C1297,'FEBRE MACULOSA'!$A$5:$C$181,3,FALSE),0)</f>
        <v>0</v>
      </c>
      <c r="S1297" s="2">
        <f>IFERROR(VLOOKUP(C1297,LEPTOSPIROSE!$A$5:$C$1176,3,FALSE),0)</f>
        <v>1</v>
      </c>
      <c r="T1297" s="2">
        <f>IFERROR(VLOOKUP(C1297,'DOENÇA DE CHAGAS'!$A$5:$C$100,3,FALSE),0)</f>
        <v>0</v>
      </c>
      <c r="U1297" s="2">
        <f>IFERROR(VLOOKUP(C1297,'PICADAS DE COBRAS'!$A$6:$C$4645,3,FALSE),0)</f>
        <v>3</v>
      </c>
      <c r="V1297">
        <f>IFERROR(VLOOKUP(C1297,'ZIKA VIRUS'!$A$5:$C$2399,3,FALSE),0)</f>
        <v>1</v>
      </c>
      <c r="W1297">
        <f>IFERROR(VLOOKUP(C1297,'FEBRE TIFÓIDE'!$A$5:$C$46,3,FALSE),0)</f>
        <v>0</v>
      </c>
      <c r="X1297">
        <f>IFERROR(VLOOKUP(C1297,HANTAVIROSE!$A$5:$C$153,3,FALSE),0)</f>
        <v>0</v>
      </c>
      <c r="Y1297">
        <f>IFERROR(VLOOKUP(C1297,MENINGITE!$A$5:$C$447,3,FALSE),0)</f>
        <v>0</v>
      </c>
      <c r="Z1297">
        <f>IFERROR(VLOOKUP(C1297,RAIVA!$A$5:$C$16,3,FALSE),0)</f>
        <v>0</v>
      </c>
    </row>
    <row r="1298" spans="1:26" x14ac:dyDescent="0.3">
      <c r="A1298" s="2" t="s">
        <v>470</v>
      </c>
      <c r="B1298" s="2" t="s">
        <v>858</v>
      </c>
      <c r="C1298" s="2">
        <v>430544</v>
      </c>
      <c r="D1298" s="2">
        <v>4305447</v>
      </c>
      <c r="E1298" s="2" t="s">
        <v>470</v>
      </c>
      <c r="F1298" s="2" t="s">
        <v>858</v>
      </c>
      <c r="G1298" s="2">
        <f>IFERROR(VLOOKUP(D1298,Coordenadas!$A$2:$D$5571,3,FALSE),0)</f>
        <v>-30.750399999999999</v>
      </c>
      <c r="H1298" s="2">
        <f>IFERROR(VLOOKUP(D1298,Coordenadas!$A$2:$D$5571,4,FALSE),0)</f>
        <v>-51.973700000000001</v>
      </c>
      <c r="I1298" s="2" t="s">
        <v>5326</v>
      </c>
      <c r="J1298" s="2">
        <v>4944</v>
      </c>
      <c r="K1298" s="2" t="s">
        <v>5332</v>
      </c>
      <c r="L1298" s="2">
        <f>IFERROR(VLOOKUP(C1298,BOTULISMO!$A$3:$C$19,3,FALSE),0)</f>
        <v>0</v>
      </c>
      <c r="M1298" s="2">
        <f>IFERROR(VLOOKUP(C1298,'LEISHMANIOSE VISCERAL'!$A$4:$C$454,3,FALSE),0)</f>
        <v>0</v>
      </c>
      <c r="N1298" s="2">
        <f>IFERROR(VLOOKUP(C1298,'LEISHMANIOSE TEGUMENTAR'!$A$4:$C$1681,3,FALSE),0)</f>
        <v>0</v>
      </c>
      <c r="O1298" s="2">
        <f>IFERROR(VLOOKUP(C1298,'FEBRE AMARELA'!$A$4:$C$38,3,FALSE),0)</f>
        <v>0</v>
      </c>
      <c r="P1298" s="2">
        <f>IFERROR(VLOOKUP(C1298,DENGUE!$A$5:$C$4097,3,FALSE),0)</f>
        <v>0</v>
      </c>
      <c r="Q1298" s="2">
        <f>IFERROR(VLOOKUP(C1298,'HEPATITE VIRAL'!$A$5:$C$3162,3,FALSE),0)</f>
        <v>1</v>
      </c>
      <c r="R1298" s="2">
        <f>IFERROR(VLOOKUP(C1298,'FEBRE MACULOSA'!$A$5:$C$181,3,FALSE),0)</f>
        <v>0</v>
      </c>
      <c r="S1298" s="2">
        <f>IFERROR(VLOOKUP(C1298,LEPTOSPIROSE!$A$5:$C$1176,3,FALSE),0)</f>
        <v>2</v>
      </c>
      <c r="T1298" s="2">
        <f>IFERROR(VLOOKUP(C1298,'DOENÇA DE CHAGAS'!$A$5:$C$100,3,FALSE),0)</f>
        <v>0</v>
      </c>
      <c r="U1298" s="2">
        <f>IFERROR(VLOOKUP(C1298,'PICADAS DE COBRAS'!$A$6:$C$4645,3,FALSE),0)</f>
        <v>0</v>
      </c>
      <c r="V1298">
        <f>IFERROR(VLOOKUP(C1298,'ZIKA VIRUS'!$A$5:$C$2399,3,FALSE),0)</f>
        <v>0</v>
      </c>
      <c r="W1298">
        <f>IFERROR(VLOOKUP(C1298,'FEBRE TIFÓIDE'!$A$5:$C$46,3,FALSE),0)</f>
        <v>0</v>
      </c>
      <c r="X1298">
        <f>IFERROR(VLOOKUP(C1298,HANTAVIROSE!$A$5:$C$153,3,FALSE),0)</f>
        <v>0</v>
      </c>
      <c r="Y1298">
        <f>IFERROR(VLOOKUP(C1298,MENINGITE!$A$5:$C$447,3,FALSE),0)</f>
        <v>0</v>
      </c>
      <c r="Z1298">
        <f>IFERROR(VLOOKUP(C1298,RAIVA!$A$5:$C$16,3,FALSE),0)</f>
        <v>0</v>
      </c>
    </row>
    <row r="1299" spans="1:26" x14ac:dyDescent="0.3">
      <c r="A1299" s="2" t="s">
        <v>1256</v>
      </c>
      <c r="B1299" s="2" t="s">
        <v>1563</v>
      </c>
      <c r="C1299" s="2">
        <v>410550</v>
      </c>
      <c r="D1299" s="2">
        <v>4105508</v>
      </c>
      <c r="E1299" s="2" t="s">
        <v>1256</v>
      </c>
      <c r="F1299" s="2" t="s">
        <v>1563</v>
      </c>
      <c r="G1299" s="2">
        <f>IFERROR(VLOOKUP(D1299,Coordenadas!$A$2:$D$5571,3,FALSE),0)</f>
        <v>-23.6599</v>
      </c>
      <c r="H1299" s="2">
        <f>IFERROR(VLOOKUP(D1299,Coordenadas!$A$2:$D$5571,4,FALSE),0)</f>
        <v>-52.605400000000003</v>
      </c>
      <c r="I1299" s="2" t="s">
        <v>5326</v>
      </c>
      <c r="J1299" s="2">
        <v>69958</v>
      </c>
      <c r="K1299" s="2" t="s">
        <v>5331</v>
      </c>
      <c r="L1299" s="2">
        <f>IFERROR(VLOOKUP(C1299,BOTULISMO!$A$3:$C$19,3,FALSE),0)</f>
        <v>0</v>
      </c>
      <c r="M1299" s="2">
        <f>IFERROR(VLOOKUP(C1299,'LEISHMANIOSE VISCERAL'!$A$4:$C$454,3,FALSE),0)</f>
        <v>0</v>
      </c>
      <c r="N1299" s="2">
        <f>IFERROR(VLOOKUP(C1299,'LEISHMANIOSE TEGUMENTAR'!$A$4:$C$1681,3,FALSE),0)</f>
        <v>21</v>
      </c>
      <c r="O1299" s="2">
        <f>IFERROR(VLOOKUP(C1299,'FEBRE AMARELA'!$A$4:$C$38,3,FALSE),0)</f>
        <v>0</v>
      </c>
      <c r="P1299" s="2">
        <f>IFERROR(VLOOKUP(C1299,DENGUE!$A$5:$C$4097,3,FALSE),0)</f>
        <v>4340</v>
      </c>
      <c r="Q1299" s="2">
        <f>IFERROR(VLOOKUP(C1299,'HEPATITE VIRAL'!$A$5:$C$3162,3,FALSE),0)</f>
        <v>52</v>
      </c>
      <c r="R1299" s="2">
        <f>IFERROR(VLOOKUP(C1299,'FEBRE MACULOSA'!$A$5:$C$181,3,FALSE),0)</f>
        <v>0</v>
      </c>
      <c r="S1299" s="2">
        <f>IFERROR(VLOOKUP(C1299,LEPTOSPIROSE!$A$5:$C$1176,3,FALSE),0)</f>
        <v>1</v>
      </c>
      <c r="T1299" s="2">
        <f>IFERROR(VLOOKUP(C1299,'DOENÇA DE CHAGAS'!$A$5:$C$100,3,FALSE),0)</f>
        <v>0</v>
      </c>
      <c r="U1299" s="2">
        <f>IFERROR(VLOOKUP(C1299,'PICADAS DE COBRAS'!$A$6:$C$4645,3,FALSE),0)</f>
        <v>58</v>
      </c>
      <c r="V1299">
        <f>IFERROR(VLOOKUP(C1299,'ZIKA VIRUS'!$A$5:$C$2399,3,FALSE),0)</f>
        <v>1</v>
      </c>
      <c r="W1299">
        <f>IFERROR(VLOOKUP(C1299,'FEBRE TIFÓIDE'!$A$5:$C$46,3,FALSE),0)</f>
        <v>0</v>
      </c>
      <c r="X1299">
        <f>IFERROR(VLOOKUP(C1299,HANTAVIROSE!$A$5:$C$153,3,FALSE),0)</f>
        <v>0</v>
      </c>
      <c r="Y1299">
        <f>IFERROR(VLOOKUP(C1299,MENINGITE!$A$5:$C$447,3,FALSE),0)</f>
        <v>0</v>
      </c>
      <c r="Z1299">
        <f>IFERROR(VLOOKUP(C1299,RAIVA!$A$5:$C$16,3,FALSE),0)</f>
        <v>0</v>
      </c>
    </row>
    <row r="1300" spans="1:26" x14ac:dyDescent="0.3">
      <c r="A1300" s="2" t="s">
        <v>3257</v>
      </c>
      <c r="B1300" s="2" t="s">
        <v>3560</v>
      </c>
      <c r="C1300" s="2">
        <v>290780</v>
      </c>
      <c r="D1300" s="2">
        <v>2907806</v>
      </c>
      <c r="E1300" s="2" t="s">
        <v>3257</v>
      </c>
      <c r="F1300" s="2" t="s">
        <v>3560</v>
      </c>
      <c r="G1300" s="2">
        <f>IFERROR(VLOOKUP(D1300,Coordenadas!$A$2:$D$5571,3,FALSE),0)</f>
        <v>-10.589700000000001</v>
      </c>
      <c r="H1300" s="2">
        <f>IFERROR(VLOOKUP(D1300,Coordenadas!$A$2:$D$5571,4,FALSE),0)</f>
        <v>-38.379399999999997</v>
      </c>
      <c r="I1300" s="2" t="s">
        <v>5324</v>
      </c>
      <c r="J1300" s="2">
        <v>32300</v>
      </c>
      <c r="K1300" s="2" t="s">
        <v>5330</v>
      </c>
      <c r="L1300" s="2">
        <f>IFERROR(VLOOKUP(C1300,BOTULISMO!$A$3:$C$19,3,FALSE),0)</f>
        <v>0</v>
      </c>
      <c r="M1300" s="2">
        <f>IFERROR(VLOOKUP(C1300,'LEISHMANIOSE VISCERAL'!$A$4:$C$454,3,FALSE),0)</f>
        <v>0</v>
      </c>
      <c r="N1300" s="2">
        <f>IFERROR(VLOOKUP(C1300,'LEISHMANIOSE TEGUMENTAR'!$A$4:$C$1681,3,FALSE),0)</f>
        <v>0</v>
      </c>
      <c r="O1300" s="2">
        <f>IFERROR(VLOOKUP(C1300,'FEBRE AMARELA'!$A$4:$C$38,3,FALSE),0)</f>
        <v>0</v>
      </c>
      <c r="P1300" s="2">
        <f>IFERROR(VLOOKUP(C1300,DENGUE!$A$5:$C$4097,3,FALSE),0)</f>
        <v>71</v>
      </c>
      <c r="Q1300" s="2">
        <f>IFERROR(VLOOKUP(C1300,'HEPATITE VIRAL'!$A$5:$C$3162,3,FALSE),0)</f>
        <v>2</v>
      </c>
      <c r="R1300" s="2">
        <f>IFERROR(VLOOKUP(C1300,'FEBRE MACULOSA'!$A$5:$C$181,3,FALSE),0)</f>
        <v>0</v>
      </c>
      <c r="S1300" s="2">
        <f>IFERROR(VLOOKUP(C1300,LEPTOSPIROSE!$A$5:$C$1176,3,FALSE),0)</f>
        <v>1</v>
      </c>
      <c r="T1300" s="2">
        <f>IFERROR(VLOOKUP(C1300,'DOENÇA DE CHAGAS'!$A$5:$C$100,3,FALSE),0)</f>
        <v>0</v>
      </c>
      <c r="U1300" s="2">
        <f>IFERROR(VLOOKUP(C1300,'PICADAS DE COBRAS'!$A$6:$C$4645,3,FALSE),0)</f>
        <v>22</v>
      </c>
      <c r="V1300">
        <f>IFERROR(VLOOKUP(C1300,'ZIKA VIRUS'!$A$5:$C$2399,3,FALSE),0)</f>
        <v>0</v>
      </c>
      <c r="W1300">
        <f>IFERROR(VLOOKUP(C1300,'FEBRE TIFÓIDE'!$A$5:$C$46,3,FALSE),0)</f>
        <v>0</v>
      </c>
      <c r="X1300">
        <f>IFERROR(VLOOKUP(C1300,HANTAVIROSE!$A$5:$C$153,3,FALSE),0)</f>
        <v>0</v>
      </c>
      <c r="Y1300">
        <f>IFERROR(VLOOKUP(C1300,MENINGITE!$A$5:$C$447,3,FALSE),0)</f>
        <v>0</v>
      </c>
      <c r="Z1300">
        <f>IFERROR(VLOOKUP(C1300,RAIVA!$A$5:$C$16,3,FALSE),0)</f>
        <v>0</v>
      </c>
    </row>
    <row r="1301" spans="1:26" x14ac:dyDescent="0.3">
      <c r="A1301" s="2" t="s">
        <v>1256</v>
      </c>
      <c r="B1301" s="2" t="s">
        <v>1562</v>
      </c>
      <c r="C1301" s="2">
        <v>410560</v>
      </c>
      <c r="D1301" s="2">
        <v>4105607</v>
      </c>
      <c r="E1301" s="2" t="s">
        <v>1256</v>
      </c>
      <c r="F1301" s="2" t="s">
        <v>1562</v>
      </c>
      <c r="G1301" s="2">
        <f>IFERROR(VLOOKUP(D1301,Coordenadas!$A$2:$D$5571,3,FALSE),0)</f>
        <v>-23.377199999999998</v>
      </c>
      <c r="H1301" s="2">
        <f>IFERROR(VLOOKUP(D1301,Coordenadas!$A$2:$D$5571,4,FALSE),0)</f>
        <v>-52.943600000000004</v>
      </c>
      <c r="I1301" s="2" t="s">
        <v>5326</v>
      </c>
      <c r="J1301" s="2">
        <v>11062</v>
      </c>
      <c r="K1301" s="2" t="s">
        <v>5332</v>
      </c>
      <c r="L1301" s="2">
        <f>IFERROR(VLOOKUP(C1301,BOTULISMO!$A$3:$C$19,3,FALSE),0)</f>
        <v>0</v>
      </c>
      <c r="M1301" s="2">
        <f>IFERROR(VLOOKUP(C1301,'LEISHMANIOSE VISCERAL'!$A$4:$C$454,3,FALSE),0)</f>
        <v>0</v>
      </c>
      <c r="N1301" s="2">
        <f>IFERROR(VLOOKUP(C1301,'LEISHMANIOSE TEGUMENTAR'!$A$4:$C$1681,3,FALSE),0)</f>
        <v>0</v>
      </c>
      <c r="O1301" s="2">
        <f>IFERROR(VLOOKUP(C1301,'FEBRE AMARELA'!$A$4:$C$38,3,FALSE),0)</f>
        <v>0</v>
      </c>
      <c r="P1301" s="2">
        <f>IFERROR(VLOOKUP(C1301,DENGUE!$A$5:$C$4097,3,FALSE),0)</f>
        <v>351</v>
      </c>
      <c r="Q1301" s="2">
        <f>IFERROR(VLOOKUP(C1301,'HEPATITE VIRAL'!$A$5:$C$3162,3,FALSE),0)</f>
        <v>1</v>
      </c>
      <c r="R1301" s="2">
        <f>IFERROR(VLOOKUP(C1301,'FEBRE MACULOSA'!$A$5:$C$181,3,FALSE),0)</f>
        <v>0</v>
      </c>
      <c r="S1301" s="2">
        <f>IFERROR(VLOOKUP(C1301,LEPTOSPIROSE!$A$5:$C$1176,3,FALSE),0)</f>
        <v>0</v>
      </c>
      <c r="T1301" s="2">
        <f>IFERROR(VLOOKUP(C1301,'DOENÇA DE CHAGAS'!$A$5:$C$100,3,FALSE),0)</f>
        <v>0</v>
      </c>
      <c r="U1301" s="2">
        <f>IFERROR(VLOOKUP(C1301,'PICADAS DE COBRAS'!$A$6:$C$4645,3,FALSE),0)</f>
        <v>9</v>
      </c>
      <c r="V1301">
        <f>IFERROR(VLOOKUP(C1301,'ZIKA VIRUS'!$A$5:$C$2399,3,FALSE),0)</f>
        <v>1</v>
      </c>
      <c r="W1301">
        <f>IFERROR(VLOOKUP(C1301,'FEBRE TIFÓIDE'!$A$5:$C$46,3,FALSE),0)</f>
        <v>0</v>
      </c>
      <c r="X1301">
        <f>IFERROR(VLOOKUP(C1301,HANTAVIROSE!$A$5:$C$153,3,FALSE),0)</f>
        <v>0</v>
      </c>
      <c r="Y1301">
        <f>IFERROR(VLOOKUP(C1301,MENINGITE!$A$5:$C$447,3,FALSE),0)</f>
        <v>0</v>
      </c>
      <c r="Z1301">
        <f>IFERROR(VLOOKUP(C1301,RAIVA!$A$5:$C$16,3,FALSE),0)</f>
        <v>0</v>
      </c>
    </row>
    <row r="1302" spans="1:26" x14ac:dyDescent="0.3">
      <c r="A1302" s="2" t="s">
        <v>3</v>
      </c>
      <c r="B1302" s="2" t="s">
        <v>184</v>
      </c>
      <c r="C1302" s="2">
        <v>520549</v>
      </c>
      <c r="D1302" s="2">
        <v>5205497</v>
      </c>
      <c r="E1302" s="2" t="s">
        <v>3</v>
      </c>
      <c r="F1302" s="2" t="s">
        <v>184</v>
      </c>
      <c r="G1302" s="2">
        <f>IFERROR(VLOOKUP(D1302,Coordenadas!$A$2:$D$5571,3,FALSE),0)</f>
        <v>-16.076499999999999</v>
      </c>
      <c r="H1302" s="2">
        <f>IFERROR(VLOOKUP(D1302,Coordenadas!$A$2:$D$5571,4,FALSE),0)</f>
        <v>-47.925199999999997</v>
      </c>
      <c r="I1302" s="2" t="s">
        <v>5327</v>
      </c>
      <c r="J1302" s="2">
        <v>55915</v>
      </c>
      <c r="K1302" s="2" t="s">
        <v>5331</v>
      </c>
      <c r="L1302" s="2">
        <f>IFERROR(VLOOKUP(C1302,BOTULISMO!$A$3:$C$19,3,FALSE),0)</f>
        <v>0</v>
      </c>
      <c r="M1302" s="2">
        <f>IFERROR(VLOOKUP(C1302,'LEISHMANIOSE VISCERAL'!$A$4:$C$454,3,FALSE),0)</f>
        <v>0</v>
      </c>
      <c r="N1302" s="2">
        <f>IFERROR(VLOOKUP(C1302,'LEISHMANIOSE TEGUMENTAR'!$A$4:$C$1681,3,FALSE),0)</f>
        <v>0</v>
      </c>
      <c r="O1302" s="2">
        <f>IFERROR(VLOOKUP(C1302,'FEBRE AMARELA'!$A$4:$C$38,3,FALSE),0)</f>
        <v>0</v>
      </c>
      <c r="P1302" s="2">
        <f>IFERROR(VLOOKUP(C1302,DENGUE!$A$5:$C$4097,3,FALSE),0)</f>
        <v>977</v>
      </c>
      <c r="Q1302" s="2">
        <f>IFERROR(VLOOKUP(C1302,'HEPATITE VIRAL'!$A$5:$C$3162,3,FALSE),0)</f>
        <v>5</v>
      </c>
      <c r="R1302" s="2">
        <f>IFERROR(VLOOKUP(C1302,'FEBRE MACULOSA'!$A$5:$C$181,3,FALSE),0)</f>
        <v>0</v>
      </c>
      <c r="S1302" s="2">
        <f>IFERROR(VLOOKUP(C1302,LEPTOSPIROSE!$A$5:$C$1176,3,FALSE),0)</f>
        <v>0</v>
      </c>
      <c r="T1302" s="2">
        <f>IFERROR(VLOOKUP(C1302,'DOENÇA DE CHAGAS'!$A$5:$C$100,3,FALSE),0)</f>
        <v>0</v>
      </c>
      <c r="U1302" s="2">
        <f>IFERROR(VLOOKUP(C1302,'PICADAS DE COBRAS'!$A$6:$C$4645,3,FALSE),0)</f>
        <v>49</v>
      </c>
      <c r="V1302">
        <f>IFERROR(VLOOKUP(C1302,'ZIKA VIRUS'!$A$5:$C$2399,3,FALSE),0)</f>
        <v>13</v>
      </c>
      <c r="W1302">
        <f>IFERROR(VLOOKUP(C1302,'FEBRE TIFÓIDE'!$A$5:$C$46,3,FALSE),0)</f>
        <v>0</v>
      </c>
      <c r="X1302">
        <f>IFERROR(VLOOKUP(C1302,HANTAVIROSE!$A$5:$C$153,3,FALSE),0)</f>
        <v>0</v>
      </c>
      <c r="Y1302">
        <f>IFERROR(VLOOKUP(C1302,MENINGITE!$A$5:$C$447,3,FALSE),0)</f>
        <v>0</v>
      </c>
      <c r="Z1302">
        <f>IFERROR(VLOOKUP(C1302,RAIVA!$A$5:$C$16,3,FALSE),0)</f>
        <v>0</v>
      </c>
    </row>
    <row r="1303" spans="1:26" x14ac:dyDescent="0.3">
      <c r="A1303" s="2" t="s">
        <v>4704</v>
      </c>
      <c r="B1303" s="2" t="s">
        <v>4846</v>
      </c>
      <c r="C1303" s="2">
        <v>210325</v>
      </c>
      <c r="D1303" s="2">
        <v>2103257</v>
      </c>
      <c r="E1303" s="2" t="s">
        <v>4704</v>
      </c>
      <c r="F1303" s="2" t="s">
        <v>4846</v>
      </c>
      <c r="G1303" s="2">
        <f>IFERROR(VLOOKUP(D1303,Coordenadas!$A$2:$D$5571,3,FALSE),0)</f>
        <v>-5.1746499999999997</v>
      </c>
      <c r="H1303" s="2">
        <f>IFERROR(VLOOKUP(D1303,Coordenadas!$A$2:$D$5571,4,FALSE),0)</f>
        <v>-47.778100000000002</v>
      </c>
      <c r="I1303" s="2" t="s">
        <v>5324</v>
      </c>
      <c r="J1303" s="2">
        <v>13681</v>
      </c>
      <c r="K1303" s="2" t="s">
        <v>5332</v>
      </c>
      <c r="L1303" s="2">
        <f>IFERROR(VLOOKUP(C1303,BOTULISMO!$A$3:$C$19,3,FALSE),0)</f>
        <v>0</v>
      </c>
      <c r="M1303" s="2">
        <f>IFERROR(VLOOKUP(C1303,'LEISHMANIOSE VISCERAL'!$A$4:$C$454,3,FALSE),0)</f>
        <v>0</v>
      </c>
      <c r="N1303" s="2">
        <f>IFERROR(VLOOKUP(C1303,'LEISHMANIOSE TEGUMENTAR'!$A$4:$C$1681,3,FALSE),0)</f>
        <v>9</v>
      </c>
      <c r="O1303" s="2">
        <f>IFERROR(VLOOKUP(C1303,'FEBRE AMARELA'!$A$4:$C$38,3,FALSE),0)</f>
        <v>0</v>
      </c>
      <c r="P1303" s="2">
        <f>IFERROR(VLOOKUP(C1303,DENGUE!$A$5:$C$4097,3,FALSE),0)</f>
        <v>0</v>
      </c>
      <c r="Q1303" s="2">
        <f>IFERROR(VLOOKUP(C1303,'HEPATITE VIRAL'!$A$5:$C$3162,3,FALSE),0)</f>
        <v>0</v>
      </c>
      <c r="R1303" s="2">
        <f>IFERROR(VLOOKUP(C1303,'FEBRE MACULOSA'!$A$5:$C$181,3,FALSE),0)</f>
        <v>0</v>
      </c>
      <c r="S1303" s="2">
        <f>IFERROR(VLOOKUP(C1303,LEPTOSPIROSE!$A$5:$C$1176,3,FALSE),0)</f>
        <v>0</v>
      </c>
      <c r="T1303" s="2">
        <f>IFERROR(VLOOKUP(C1303,'DOENÇA DE CHAGAS'!$A$5:$C$100,3,FALSE),0)</f>
        <v>0</v>
      </c>
      <c r="U1303" s="2">
        <f>IFERROR(VLOOKUP(C1303,'PICADAS DE COBRAS'!$A$6:$C$4645,3,FALSE),0)</f>
        <v>0</v>
      </c>
      <c r="V1303">
        <f>IFERROR(VLOOKUP(C1303,'ZIKA VIRUS'!$A$5:$C$2399,3,FALSE),0)</f>
        <v>0</v>
      </c>
      <c r="W1303">
        <f>IFERROR(VLOOKUP(C1303,'FEBRE TIFÓIDE'!$A$5:$C$46,3,FALSE),0)</f>
        <v>0</v>
      </c>
      <c r="X1303">
        <f>IFERROR(VLOOKUP(C1303,HANTAVIROSE!$A$5:$C$153,3,FALSE),0)</f>
        <v>0</v>
      </c>
      <c r="Y1303">
        <f>IFERROR(VLOOKUP(C1303,MENINGITE!$A$5:$C$447,3,FALSE),0)</f>
        <v>0</v>
      </c>
      <c r="Z1303">
        <f>IFERROR(VLOOKUP(C1303,RAIVA!$A$5:$C$16,3,FALSE),0)</f>
        <v>0</v>
      </c>
    </row>
    <row r="1304" spans="1:26" x14ac:dyDescent="0.3">
      <c r="A1304" s="2" t="s">
        <v>470</v>
      </c>
      <c r="B1304" s="2" t="s">
        <v>857</v>
      </c>
      <c r="C1304" s="2">
        <v>430545</v>
      </c>
      <c r="D1304" s="2">
        <v>4305454</v>
      </c>
      <c r="E1304" s="2" t="s">
        <v>470</v>
      </c>
      <c r="F1304" s="2" t="s">
        <v>857</v>
      </c>
      <c r="G1304" s="2">
        <f>IFERROR(VLOOKUP(D1304,Coordenadas!$A$2:$D$5571,3,FALSE),0)</f>
        <v>-30.160399999999999</v>
      </c>
      <c r="H1304" s="2">
        <f>IFERROR(VLOOKUP(D1304,Coordenadas!$A$2:$D$5571,4,FALSE),0)</f>
        <v>-50.233699999999999</v>
      </c>
      <c r="I1304" s="2" t="s">
        <v>5326</v>
      </c>
      <c r="J1304" s="2">
        <v>12668</v>
      </c>
      <c r="K1304" s="2" t="s">
        <v>5332</v>
      </c>
      <c r="L1304" s="2">
        <f>IFERROR(VLOOKUP(C1304,BOTULISMO!$A$3:$C$19,3,FALSE),0)</f>
        <v>0</v>
      </c>
      <c r="M1304" s="2">
        <f>IFERROR(VLOOKUP(C1304,'LEISHMANIOSE VISCERAL'!$A$4:$C$454,3,FALSE),0)</f>
        <v>0</v>
      </c>
      <c r="N1304" s="2">
        <f>IFERROR(VLOOKUP(C1304,'LEISHMANIOSE TEGUMENTAR'!$A$4:$C$1681,3,FALSE),0)</f>
        <v>0</v>
      </c>
      <c r="O1304" s="2">
        <f>IFERROR(VLOOKUP(C1304,'FEBRE AMARELA'!$A$4:$C$38,3,FALSE),0)</f>
        <v>0</v>
      </c>
      <c r="P1304" s="2">
        <f>IFERROR(VLOOKUP(C1304,DENGUE!$A$5:$C$4097,3,FALSE),0)</f>
        <v>0</v>
      </c>
      <c r="Q1304" s="2">
        <f>IFERROR(VLOOKUP(C1304,'HEPATITE VIRAL'!$A$5:$C$3162,3,FALSE),0)</f>
        <v>32</v>
      </c>
      <c r="R1304" s="2">
        <f>IFERROR(VLOOKUP(C1304,'FEBRE MACULOSA'!$A$5:$C$181,3,FALSE),0)</f>
        <v>0</v>
      </c>
      <c r="S1304" s="2">
        <f>IFERROR(VLOOKUP(C1304,LEPTOSPIROSE!$A$5:$C$1176,3,FALSE),0)</f>
        <v>0</v>
      </c>
      <c r="T1304" s="2">
        <f>IFERROR(VLOOKUP(C1304,'DOENÇA DE CHAGAS'!$A$5:$C$100,3,FALSE),0)</f>
        <v>0</v>
      </c>
      <c r="U1304" s="2">
        <f>IFERROR(VLOOKUP(C1304,'PICADAS DE COBRAS'!$A$6:$C$4645,3,FALSE),0)</f>
        <v>0</v>
      </c>
      <c r="V1304">
        <f>IFERROR(VLOOKUP(C1304,'ZIKA VIRUS'!$A$5:$C$2399,3,FALSE),0)</f>
        <v>0</v>
      </c>
      <c r="W1304">
        <f>IFERROR(VLOOKUP(C1304,'FEBRE TIFÓIDE'!$A$5:$C$46,3,FALSE),0)</f>
        <v>0</v>
      </c>
      <c r="X1304">
        <f>IFERROR(VLOOKUP(C1304,HANTAVIROSE!$A$5:$C$153,3,FALSE),0)</f>
        <v>0</v>
      </c>
      <c r="Y1304">
        <f>IFERROR(VLOOKUP(C1304,MENINGITE!$A$5:$C$447,3,FALSE),0)</f>
        <v>0</v>
      </c>
      <c r="Z1304">
        <f>IFERROR(VLOOKUP(C1304,RAIVA!$A$5:$C$16,3,FALSE),0)</f>
        <v>0</v>
      </c>
    </row>
    <row r="1305" spans="1:26" x14ac:dyDescent="0.3">
      <c r="A1305" s="2" t="s">
        <v>3257</v>
      </c>
      <c r="B1305" s="2" t="s">
        <v>3559</v>
      </c>
      <c r="C1305" s="2">
        <v>290790</v>
      </c>
      <c r="D1305" s="2">
        <v>2907905</v>
      </c>
      <c r="E1305" s="2" t="s">
        <v>3257</v>
      </c>
      <c r="F1305" s="2" t="s">
        <v>3559</v>
      </c>
      <c r="G1305" s="2">
        <f>IFERROR(VLOOKUP(D1305,Coordenadas!$A$2:$D$5571,3,FALSE),0)</f>
        <v>-11.103199999999999</v>
      </c>
      <c r="H1305" s="2">
        <f>IFERROR(VLOOKUP(D1305,Coordenadas!$A$2:$D$5571,4,FALSE),0)</f>
        <v>-38.517899999999997</v>
      </c>
      <c r="I1305" s="2" t="s">
        <v>5324</v>
      </c>
      <c r="J1305" s="2">
        <v>15755</v>
      </c>
      <c r="K1305" s="2" t="s">
        <v>5332</v>
      </c>
      <c r="L1305" s="2">
        <f>IFERROR(VLOOKUP(C1305,BOTULISMO!$A$3:$C$19,3,FALSE),0)</f>
        <v>0</v>
      </c>
      <c r="M1305" s="2">
        <f>IFERROR(VLOOKUP(C1305,'LEISHMANIOSE VISCERAL'!$A$4:$C$454,3,FALSE),0)</f>
        <v>0</v>
      </c>
      <c r="N1305" s="2">
        <f>IFERROR(VLOOKUP(C1305,'LEISHMANIOSE TEGUMENTAR'!$A$4:$C$1681,3,FALSE),0)</f>
        <v>0</v>
      </c>
      <c r="O1305" s="2">
        <f>IFERROR(VLOOKUP(C1305,'FEBRE AMARELA'!$A$4:$C$38,3,FALSE),0)</f>
        <v>0</v>
      </c>
      <c r="P1305" s="2">
        <f>IFERROR(VLOOKUP(C1305,DENGUE!$A$5:$C$4097,3,FALSE),0)</f>
        <v>47</v>
      </c>
      <c r="Q1305" s="2">
        <f>IFERROR(VLOOKUP(C1305,'HEPATITE VIRAL'!$A$5:$C$3162,3,FALSE),0)</f>
        <v>1</v>
      </c>
      <c r="R1305" s="2">
        <f>IFERROR(VLOOKUP(C1305,'FEBRE MACULOSA'!$A$5:$C$181,3,FALSE),0)</f>
        <v>0</v>
      </c>
      <c r="S1305" s="2">
        <f>IFERROR(VLOOKUP(C1305,LEPTOSPIROSE!$A$5:$C$1176,3,FALSE),0)</f>
        <v>0</v>
      </c>
      <c r="T1305" s="2">
        <f>IFERROR(VLOOKUP(C1305,'DOENÇA DE CHAGAS'!$A$5:$C$100,3,FALSE),0)</f>
        <v>0</v>
      </c>
      <c r="U1305" s="2">
        <f>IFERROR(VLOOKUP(C1305,'PICADAS DE COBRAS'!$A$6:$C$4645,3,FALSE),0)</f>
        <v>7</v>
      </c>
      <c r="V1305">
        <f>IFERROR(VLOOKUP(C1305,'ZIKA VIRUS'!$A$5:$C$2399,3,FALSE),0)</f>
        <v>1</v>
      </c>
      <c r="W1305">
        <f>IFERROR(VLOOKUP(C1305,'FEBRE TIFÓIDE'!$A$5:$C$46,3,FALSE),0)</f>
        <v>0</v>
      </c>
      <c r="X1305">
        <f>IFERROR(VLOOKUP(C1305,HANTAVIROSE!$A$5:$C$153,3,FALSE),0)</f>
        <v>0</v>
      </c>
      <c r="Y1305">
        <f>IFERROR(VLOOKUP(C1305,MENINGITE!$A$5:$C$447,3,FALSE),0)</f>
        <v>0</v>
      </c>
      <c r="Z1305">
        <f>IFERROR(VLOOKUP(C1305,RAIVA!$A$5:$C$16,3,FALSE),0)</f>
        <v>0</v>
      </c>
    </row>
    <row r="1306" spans="1:26" x14ac:dyDescent="0.3">
      <c r="A1306" s="2" t="s">
        <v>2425</v>
      </c>
      <c r="B1306" s="2" t="s">
        <v>3082</v>
      </c>
      <c r="C1306" s="2">
        <v>311630</v>
      </c>
      <c r="D1306" s="2">
        <v>3116308</v>
      </c>
      <c r="E1306" s="2" t="s">
        <v>2425</v>
      </c>
      <c r="F1306" s="2" t="s">
        <v>3082</v>
      </c>
      <c r="G1306" s="2">
        <f>IFERROR(VLOOKUP(D1306,Coordenadas!$A$2:$D$5571,3,FALSE),0)</f>
        <v>-20.9026</v>
      </c>
      <c r="H1306" s="2">
        <f>IFERROR(VLOOKUP(D1306,Coordenadas!$A$2:$D$5571,4,FALSE),0)</f>
        <v>-43.362900000000003</v>
      </c>
      <c r="I1306" s="2" t="s">
        <v>5325</v>
      </c>
      <c r="J1306" s="2">
        <v>6547</v>
      </c>
      <c r="K1306" s="2" t="s">
        <v>5332</v>
      </c>
      <c r="L1306" s="2">
        <f>IFERROR(VLOOKUP(C1306,BOTULISMO!$A$3:$C$19,3,FALSE),0)</f>
        <v>0</v>
      </c>
      <c r="M1306" s="2">
        <f>IFERROR(VLOOKUP(C1306,'LEISHMANIOSE VISCERAL'!$A$4:$C$454,3,FALSE),0)</f>
        <v>0</v>
      </c>
      <c r="N1306" s="2">
        <f>IFERROR(VLOOKUP(C1306,'LEISHMANIOSE TEGUMENTAR'!$A$4:$C$1681,3,FALSE),0)</f>
        <v>1</v>
      </c>
      <c r="O1306" s="2">
        <f>IFERROR(VLOOKUP(C1306,'FEBRE AMARELA'!$A$4:$C$38,3,FALSE),0)</f>
        <v>0</v>
      </c>
      <c r="P1306" s="2">
        <f>IFERROR(VLOOKUP(C1306,DENGUE!$A$5:$C$4097,3,FALSE),0)</f>
        <v>0</v>
      </c>
      <c r="Q1306" s="2">
        <f>IFERROR(VLOOKUP(C1306,'HEPATITE VIRAL'!$A$5:$C$3162,3,FALSE),0)</f>
        <v>0</v>
      </c>
      <c r="R1306" s="2">
        <f>IFERROR(VLOOKUP(C1306,'FEBRE MACULOSA'!$A$5:$C$181,3,FALSE),0)</f>
        <v>0</v>
      </c>
      <c r="S1306" s="2">
        <f>IFERROR(VLOOKUP(C1306,LEPTOSPIROSE!$A$5:$C$1176,3,FALSE),0)</f>
        <v>0</v>
      </c>
      <c r="T1306" s="2">
        <f>IFERROR(VLOOKUP(C1306,'DOENÇA DE CHAGAS'!$A$5:$C$100,3,FALSE),0)</f>
        <v>0</v>
      </c>
      <c r="U1306" s="2">
        <f>IFERROR(VLOOKUP(C1306,'PICADAS DE COBRAS'!$A$6:$C$4645,3,FALSE),0)</f>
        <v>34</v>
      </c>
      <c r="V1306">
        <f>IFERROR(VLOOKUP(C1306,'ZIKA VIRUS'!$A$5:$C$2399,3,FALSE),0)</f>
        <v>0</v>
      </c>
      <c r="W1306">
        <f>IFERROR(VLOOKUP(C1306,'FEBRE TIFÓIDE'!$A$5:$C$46,3,FALSE),0)</f>
        <v>0</v>
      </c>
      <c r="X1306">
        <f>IFERROR(VLOOKUP(C1306,HANTAVIROSE!$A$5:$C$153,3,FALSE),0)</f>
        <v>0</v>
      </c>
      <c r="Y1306">
        <f>IFERROR(VLOOKUP(C1306,MENINGITE!$A$5:$C$447,3,FALSE),0)</f>
        <v>0</v>
      </c>
      <c r="Z1306">
        <f>IFERROR(VLOOKUP(C1306,RAIVA!$A$5:$C$16,3,FALSE),0)</f>
        <v>0</v>
      </c>
    </row>
    <row r="1307" spans="1:26" x14ac:dyDescent="0.3">
      <c r="A1307" s="2" t="s">
        <v>470</v>
      </c>
      <c r="B1307" s="2" t="s">
        <v>856</v>
      </c>
      <c r="C1307" s="2">
        <v>430550</v>
      </c>
      <c r="D1307" s="2">
        <v>4305504</v>
      </c>
      <c r="E1307" s="2" t="s">
        <v>470</v>
      </c>
      <c r="F1307" s="2" t="s">
        <v>856</v>
      </c>
      <c r="G1307" s="2">
        <f>IFERROR(VLOOKUP(D1307,Coordenadas!$A$2:$D$5571,3,FALSE),0)</f>
        <v>-28.341899999999999</v>
      </c>
      <c r="H1307" s="2">
        <f>IFERROR(VLOOKUP(D1307,Coordenadas!$A$2:$D$5571,4,FALSE),0)</f>
        <v>-51.874099999999999</v>
      </c>
      <c r="I1307" s="2" t="s">
        <v>5326</v>
      </c>
      <c r="J1307" s="2">
        <v>4922</v>
      </c>
      <c r="K1307" s="2" t="s">
        <v>5332</v>
      </c>
      <c r="L1307" s="2">
        <f>IFERROR(VLOOKUP(C1307,BOTULISMO!$A$3:$C$19,3,FALSE),0)</f>
        <v>0</v>
      </c>
      <c r="M1307" s="2">
        <f>IFERROR(VLOOKUP(C1307,'LEISHMANIOSE VISCERAL'!$A$4:$C$454,3,FALSE),0)</f>
        <v>0</v>
      </c>
      <c r="N1307" s="2">
        <f>IFERROR(VLOOKUP(C1307,'LEISHMANIOSE TEGUMENTAR'!$A$4:$C$1681,3,FALSE),0)</f>
        <v>0</v>
      </c>
      <c r="O1307" s="2">
        <f>IFERROR(VLOOKUP(C1307,'FEBRE AMARELA'!$A$4:$C$38,3,FALSE),0)</f>
        <v>0</v>
      </c>
      <c r="P1307" s="2">
        <f>IFERROR(VLOOKUP(C1307,DENGUE!$A$5:$C$4097,3,FALSE),0)</f>
        <v>0</v>
      </c>
      <c r="Q1307" s="2">
        <f>IFERROR(VLOOKUP(C1307,'HEPATITE VIRAL'!$A$5:$C$3162,3,FALSE),0)</f>
        <v>0</v>
      </c>
      <c r="R1307" s="2">
        <f>IFERROR(VLOOKUP(C1307,'FEBRE MACULOSA'!$A$5:$C$181,3,FALSE),0)</f>
        <v>0</v>
      </c>
      <c r="S1307" s="2">
        <f>IFERROR(VLOOKUP(C1307,LEPTOSPIROSE!$A$5:$C$1176,3,FALSE),0)</f>
        <v>2</v>
      </c>
      <c r="T1307" s="2">
        <f>IFERROR(VLOOKUP(C1307,'DOENÇA DE CHAGAS'!$A$5:$C$100,3,FALSE),0)</f>
        <v>0</v>
      </c>
      <c r="U1307" s="2">
        <f>IFERROR(VLOOKUP(C1307,'PICADAS DE COBRAS'!$A$6:$C$4645,3,FALSE),0)</f>
        <v>5</v>
      </c>
      <c r="V1307">
        <f>IFERROR(VLOOKUP(C1307,'ZIKA VIRUS'!$A$5:$C$2399,3,FALSE),0)</f>
        <v>0</v>
      </c>
      <c r="W1307">
        <f>IFERROR(VLOOKUP(C1307,'FEBRE TIFÓIDE'!$A$5:$C$46,3,FALSE),0)</f>
        <v>0</v>
      </c>
      <c r="X1307">
        <f>IFERROR(VLOOKUP(C1307,HANTAVIROSE!$A$5:$C$153,3,FALSE),0)</f>
        <v>0</v>
      </c>
      <c r="Y1307">
        <f>IFERROR(VLOOKUP(C1307,MENINGITE!$A$5:$C$447,3,FALSE),0)</f>
        <v>0</v>
      </c>
      <c r="Z1307">
        <f>IFERROR(VLOOKUP(C1307,RAIVA!$A$5:$C$16,3,FALSE),0)</f>
        <v>0</v>
      </c>
    </row>
    <row r="1308" spans="1:26" x14ac:dyDescent="0.3">
      <c r="A1308" s="2" t="s">
        <v>2425</v>
      </c>
      <c r="B1308" s="2" t="s">
        <v>3081</v>
      </c>
      <c r="C1308" s="2">
        <v>311640</v>
      </c>
      <c r="D1308" s="2">
        <v>3116407</v>
      </c>
      <c r="E1308" s="2" t="s">
        <v>2425</v>
      </c>
      <c r="F1308" s="2" t="s">
        <v>3081</v>
      </c>
      <c r="G1308" s="2">
        <f>IFERROR(VLOOKUP(D1308,Coordenadas!$A$2:$D$5571,3,FALSE),0)</f>
        <v>-20.396999999999998</v>
      </c>
      <c r="H1308" s="2">
        <f>IFERROR(VLOOKUP(D1308,Coordenadas!$A$2:$D$5571,4,FALSE),0)</f>
        <v>-47.276800000000001</v>
      </c>
      <c r="I1308" s="2" t="s">
        <v>5325</v>
      </c>
      <c r="J1308" s="2">
        <v>4542</v>
      </c>
      <c r="K1308" s="2" t="s">
        <v>5332</v>
      </c>
      <c r="L1308" s="2">
        <f>IFERROR(VLOOKUP(C1308,BOTULISMO!$A$3:$C$19,3,FALSE),0)</f>
        <v>0</v>
      </c>
      <c r="M1308" s="2">
        <f>IFERROR(VLOOKUP(C1308,'LEISHMANIOSE VISCERAL'!$A$4:$C$454,3,FALSE),0)</f>
        <v>0</v>
      </c>
      <c r="N1308" s="2">
        <f>IFERROR(VLOOKUP(C1308,'LEISHMANIOSE TEGUMENTAR'!$A$4:$C$1681,3,FALSE),0)</f>
        <v>0</v>
      </c>
      <c r="O1308" s="2">
        <f>IFERROR(VLOOKUP(C1308,'FEBRE AMARELA'!$A$4:$C$38,3,FALSE),0)</f>
        <v>0</v>
      </c>
      <c r="P1308" s="2">
        <f>IFERROR(VLOOKUP(C1308,DENGUE!$A$5:$C$4097,3,FALSE),0)</f>
        <v>6</v>
      </c>
      <c r="Q1308" s="2">
        <f>IFERROR(VLOOKUP(C1308,'HEPATITE VIRAL'!$A$5:$C$3162,3,FALSE),0)</f>
        <v>0</v>
      </c>
      <c r="R1308" s="2">
        <f>IFERROR(VLOOKUP(C1308,'FEBRE MACULOSA'!$A$5:$C$181,3,FALSE),0)</f>
        <v>0</v>
      </c>
      <c r="S1308" s="2">
        <f>IFERROR(VLOOKUP(C1308,LEPTOSPIROSE!$A$5:$C$1176,3,FALSE),0)</f>
        <v>0</v>
      </c>
      <c r="T1308" s="2">
        <f>IFERROR(VLOOKUP(C1308,'DOENÇA DE CHAGAS'!$A$5:$C$100,3,FALSE),0)</f>
        <v>0</v>
      </c>
      <c r="U1308" s="2">
        <f>IFERROR(VLOOKUP(C1308,'PICADAS DE COBRAS'!$A$6:$C$4645,3,FALSE),0)</f>
        <v>4</v>
      </c>
      <c r="V1308">
        <f>IFERROR(VLOOKUP(C1308,'ZIKA VIRUS'!$A$5:$C$2399,3,FALSE),0)</f>
        <v>0</v>
      </c>
      <c r="W1308">
        <f>IFERROR(VLOOKUP(C1308,'FEBRE TIFÓIDE'!$A$5:$C$46,3,FALSE),0)</f>
        <v>0</v>
      </c>
      <c r="X1308">
        <f>IFERROR(VLOOKUP(C1308,HANTAVIROSE!$A$5:$C$153,3,FALSE),0)</f>
        <v>0</v>
      </c>
      <c r="Y1308">
        <f>IFERROR(VLOOKUP(C1308,MENINGITE!$A$5:$C$447,3,FALSE),0)</f>
        <v>0</v>
      </c>
      <c r="Z1308">
        <f>IFERROR(VLOOKUP(C1308,RAIVA!$A$5:$C$16,3,FALSE),0)</f>
        <v>0</v>
      </c>
    </row>
    <row r="1309" spans="1:26" x14ac:dyDescent="0.3">
      <c r="A1309" s="2" t="s">
        <v>2425</v>
      </c>
      <c r="B1309" s="2" t="s">
        <v>3080</v>
      </c>
      <c r="C1309" s="2">
        <v>311650</v>
      </c>
      <c r="D1309" s="2">
        <v>3116506</v>
      </c>
      <c r="E1309" s="2" t="s">
        <v>2425</v>
      </c>
      <c r="F1309" s="2" t="s">
        <v>3080</v>
      </c>
      <c r="G1309" s="2">
        <f>IFERROR(VLOOKUP(D1309,Coordenadas!$A$2:$D$5571,3,FALSE),0)</f>
        <v>-17.082000000000001</v>
      </c>
      <c r="H1309" s="2">
        <f>IFERROR(VLOOKUP(D1309,Coordenadas!$A$2:$D$5571,4,FALSE),0)</f>
        <v>-44.206099999999999</v>
      </c>
      <c r="I1309" s="2" t="s">
        <v>5325</v>
      </c>
      <c r="J1309" s="2">
        <v>7775</v>
      </c>
      <c r="K1309" s="2" t="s">
        <v>5332</v>
      </c>
      <c r="L1309" s="2">
        <f>IFERROR(VLOOKUP(C1309,BOTULISMO!$A$3:$C$19,3,FALSE),0)</f>
        <v>0</v>
      </c>
      <c r="M1309" s="2">
        <f>IFERROR(VLOOKUP(C1309,'LEISHMANIOSE VISCERAL'!$A$4:$C$454,3,FALSE),0)</f>
        <v>0</v>
      </c>
      <c r="N1309" s="2">
        <f>IFERROR(VLOOKUP(C1309,'LEISHMANIOSE TEGUMENTAR'!$A$4:$C$1681,3,FALSE),0)</f>
        <v>0</v>
      </c>
      <c r="O1309" s="2">
        <f>IFERROR(VLOOKUP(C1309,'FEBRE AMARELA'!$A$4:$C$38,3,FALSE),0)</f>
        <v>0</v>
      </c>
      <c r="P1309" s="2">
        <f>IFERROR(VLOOKUP(C1309,DENGUE!$A$5:$C$4097,3,FALSE),0)</f>
        <v>6</v>
      </c>
      <c r="Q1309" s="2">
        <f>IFERROR(VLOOKUP(C1309,'HEPATITE VIRAL'!$A$5:$C$3162,3,FALSE),0)</f>
        <v>0</v>
      </c>
      <c r="R1309" s="2">
        <f>IFERROR(VLOOKUP(C1309,'FEBRE MACULOSA'!$A$5:$C$181,3,FALSE),0)</f>
        <v>0</v>
      </c>
      <c r="S1309" s="2">
        <f>IFERROR(VLOOKUP(C1309,LEPTOSPIROSE!$A$5:$C$1176,3,FALSE),0)</f>
        <v>0</v>
      </c>
      <c r="T1309" s="2">
        <f>IFERROR(VLOOKUP(C1309,'DOENÇA DE CHAGAS'!$A$5:$C$100,3,FALSE),0)</f>
        <v>0</v>
      </c>
      <c r="U1309" s="2">
        <f>IFERROR(VLOOKUP(C1309,'PICADAS DE COBRAS'!$A$6:$C$4645,3,FALSE),0)</f>
        <v>41</v>
      </c>
      <c r="V1309">
        <f>IFERROR(VLOOKUP(C1309,'ZIKA VIRUS'!$A$5:$C$2399,3,FALSE),0)</f>
        <v>44</v>
      </c>
      <c r="W1309">
        <f>IFERROR(VLOOKUP(C1309,'FEBRE TIFÓIDE'!$A$5:$C$46,3,FALSE),0)</f>
        <v>0</v>
      </c>
      <c r="X1309">
        <f>IFERROR(VLOOKUP(C1309,HANTAVIROSE!$A$5:$C$153,3,FALSE),0)</f>
        <v>0</v>
      </c>
      <c r="Y1309">
        <f>IFERROR(VLOOKUP(C1309,MENINGITE!$A$5:$C$447,3,FALSE),0)</f>
        <v>0</v>
      </c>
      <c r="Z1309">
        <f>IFERROR(VLOOKUP(C1309,RAIVA!$A$5:$C$16,3,FALSE),0)</f>
        <v>0</v>
      </c>
    </row>
    <row r="1310" spans="1:26" x14ac:dyDescent="0.3">
      <c r="A1310" s="2" t="s">
        <v>250</v>
      </c>
      <c r="B1310" s="2" t="s">
        <v>361</v>
      </c>
      <c r="C1310" s="2">
        <v>510305</v>
      </c>
      <c r="D1310" s="2">
        <v>5103056</v>
      </c>
      <c r="E1310" s="2" t="s">
        <v>250</v>
      </c>
      <c r="F1310" s="2" t="s">
        <v>361</v>
      </c>
      <c r="G1310" s="2">
        <f>IFERROR(VLOOKUP(D1310,Coordenadas!$A$2:$D$5571,3,FALSE),0)</f>
        <v>-11.5075</v>
      </c>
      <c r="H1310" s="2">
        <f>IFERROR(VLOOKUP(D1310,Coordenadas!$A$2:$D$5571,4,FALSE),0)</f>
        <v>-54.883499999999998</v>
      </c>
      <c r="I1310" s="2" t="s">
        <v>5327</v>
      </c>
      <c r="J1310" s="2">
        <v>11028</v>
      </c>
      <c r="K1310" s="2" t="s">
        <v>5332</v>
      </c>
      <c r="L1310" s="2">
        <f>IFERROR(VLOOKUP(C1310,BOTULISMO!$A$3:$C$19,3,FALSE),0)</f>
        <v>0</v>
      </c>
      <c r="M1310" s="2">
        <f>IFERROR(VLOOKUP(C1310,'LEISHMANIOSE VISCERAL'!$A$4:$C$454,3,FALSE),0)</f>
        <v>0</v>
      </c>
      <c r="N1310" s="2">
        <f>IFERROR(VLOOKUP(C1310,'LEISHMANIOSE TEGUMENTAR'!$A$4:$C$1681,3,FALSE),0)</f>
        <v>7</v>
      </c>
      <c r="O1310" s="2">
        <f>IFERROR(VLOOKUP(C1310,'FEBRE AMARELA'!$A$4:$C$38,3,FALSE),0)</f>
        <v>0</v>
      </c>
      <c r="P1310" s="2">
        <f>IFERROR(VLOOKUP(C1310,DENGUE!$A$5:$C$4097,3,FALSE),0)</f>
        <v>316</v>
      </c>
      <c r="Q1310" s="2">
        <f>IFERROR(VLOOKUP(C1310,'HEPATITE VIRAL'!$A$5:$C$3162,3,FALSE),0)</f>
        <v>19</v>
      </c>
      <c r="R1310" s="2">
        <f>IFERROR(VLOOKUP(C1310,'FEBRE MACULOSA'!$A$5:$C$181,3,FALSE),0)</f>
        <v>0</v>
      </c>
      <c r="S1310" s="2">
        <f>IFERROR(VLOOKUP(C1310,LEPTOSPIROSE!$A$5:$C$1176,3,FALSE),0)</f>
        <v>0</v>
      </c>
      <c r="T1310" s="2">
        <f>IFERROR(VLOOKUP(C1310,'DOENÇA DE CHAGAS'!$A$5:$C$100,3,FALSE),0)</f>
        <v>0</v>
      </c>
      <c r="U1310" s="2">
        <f>IFERROR(VLOOKUP(C1310,'PICADAS DE COBRAS'!$A$6:$C$4645,3,FALSE),0)</f>
        <v>21</v>
      </c>
      <c r="V1310">
        <f>IFERROR(VLOOKUP(C1310,'ZIKA VIRUS'!$A$5:$C$2399,3,FALSE),0)</f>
        <v>0</v>
      </c>
      <c r="W1310">
        <f>IFERROR(VLOOKUP(C1310,'FEBRE TIFÓIDE'!$A$5:$C$46,3,FALSE),0)</f>
        <v>0</v>
      </c>
      <c r="X1310">
        <f>IFERROR(VLOOKUP(C1310,HANTAVIROSE!$A$5:$C$153,3,FALSE),0)</f>
        <v>0</v>
      </c>
      <c r="Y1310">
        <f>IFERROR(VLOOKUP(C1310,MENINGITE!$A$5:$C$447,3,FALSE),0)</f>
        <v>0</v>
      </c>
      <c r="Z1310">
        <f>IFERROR(VLOOKUP(C1310,RAIVA!$A$5:$C$16,3,FALSE),0)</f>
        <v>0</v>
      </c>
    </row>
    <row r="1311" spans="1:26" x14ac:dyDescent="0.3">
      <c r="A1311" s="2" t="s">
        <v>2425</v>
      </c>
      <c r="B1311" s="2" t="s">
        <v>3079</v>
      </c>
      <c r="C1311" s="2">
        <v>311660</v>
      </c>
      <c r="D1311" s="2">
        <v>3116605</v>
      </c>
      <c r="E1311" s="2" t="s">
        <v>2425</v>
      </c>
      <c r="F1311" s="2" t="s">
        <v>3079</v>
      </c>
      <c r="G1311" s="2">
        <f>IFERROR(VLOOKUP(D1311,Coordenadas!$A$2:$D$5571,3,FALSE),0)</f>
        <v>-20.4437</v>
      </c>
      <c r="H1311" s="2">
        <f>IFERROR(VLOOKUP(D1311,Coordenadas!$A$2:$D$5571,4,FALSE),0)</f>
        <v>-44.767299999999999</v>
      </c>
      <c r="I1311" s="2" t="s">
        <v>5325</v>
      </c>
      <c r="J1311" s="2">
        <v>25771</v>
      </c>
      <c r="K1311" s="2" t="s">
        <v>5330</v>
      </c>
      <c r="L1311" s="2">
        <f>IFERROR(VLOOKUP(C1311,BOTULISMO!$A$3:$C$19,3,FALSE),0)</f>
        <v>0</v>
      </c>
      <c r="M1311" s="2">
        <f>IFERROR(VLOOKUP(C1311,'LEISHMANIOSE VISCERAL'!$A$4:$C$454,3,FALSE),0)</f>
        <v>0</v>
      </c>
      <c r="N1311" s="2">
        <f>IFERROR(VLOOKUP(C1311,'LEISHMANIOSE TEGUMENTAR'!$A$4:$C$1681,3,FALSE),0)</f>
        <v>0</v>
      </c>
      <c r="O1311" s="2">
        <f>IFERROR(VLOOKUP(C1311,'FEBRE AMARELA'!$A$4:$C$38,3,FALSE),0)</f>
        <v>0</v>
      </c>
      <c r="P1311" s="2">
        <f>IFERROR(VLOOKUP(C1311,DENGUE!$A$5:$C$4097,3,FALSE),0)</f>
        <v>28</v>
      </c>
      <c r="Q1311" s="2">
        <f>IFERROR(VLOOKUP(C1311,'HEPATITE VIRAL'!$A$5:$C$3162,3,FALSE),0)</f>
        <v>0</v>
      </c>
      <c r="R1311" s="2">
        <f>IFERROR(VLOOKUP(C1311,'FEBRE MACULOSA'!$A$5:$C$181,3,FALSE),0)</f>
        <v>0</v>
      </c>
      <c r="S1311" s="2">
        <f>IFERROR(VLOOKUP(C1311,LEPTOSPIROSE!$A$5:$C$1176,3,FALSE),0)</f>
        <v>1</v>
      </c>
      <c r="T1311" s="2">
        <f>IFERROR(VLOOKUP(C1311,'DOENÇA DE CHAGAS'!$A$5:$C$100,3,FALSE),0)</f>
        <v>0</v>
      </c>
      <c r="U1311" s="2">
        <f>IFERROR(VLOOKUP(C1311,'PICADAS DE COBRAS'!$A$6:$C$4645,3,FALSE),0)</f>
        <v>98</v>
      </c>
      <c r="V1311">
        <f>IFERROR(VLOOKUP(C1311,'ZIKA VIRUS'!$A$5:$C$2399,3,FALSE),0)</f>
        <v>2</v>
      </c>
      <c r="W1311">
        <f>IFERROR(VLOOKUP(C1311,'FEBRE TIFÓIDE'!$A$5:$C$46,3,FALSE),0)</f>
        <v>0</v>
      </c>
      <c r="X1311">
        <f>IFERROR(VLOOKUP(C1311,HANTAVIROSE!$A$5:$C$153,3,FALSE),0)</f>
        <v>0</v>
      </c>
      <c r="Y1311">
        <f>IFERROR(VLOOKUP(C1311,MENINGITE!$A$5:$C$447,3,FALSE),0)</f>
        <v>0</v>
      </c>
      <c r="Z1311">
        <f>IFERROR(VLOOKUP(C1311,RAIVA!$A$5:$C$16,3,FALSE),0)</f>
        <v>0</v>
      </c>
    </row>
    <row r="1312" spans="1:26" x14ac:dyDescent="0.3">
      <c r="A1312" s="2" t="s">
        <v>1637</v>
      </c>
      <c r="B1312" s="2" t="s">
        <v>2126</v>
      </c>
      <c r="C1312" s="2">
        <v>351190</v>
      </c>
      <c r="D1312" s="2">
        <v>3511904</v>
      </c>
      <c r="E1312" s="2" t="s">
        <v>1637</v>
      </c>
      <c r="F1312" s="2" t="s">
        <v>2126</v>
      </c>
      <c r="G1312" s="2">
        <f>IFERROR(VLOOKUP(D1312,Coordenadas!$A$2:$D$5571,3,FALSE),0)</f>
        <v>-21.560400000000001</v>
      </c>
      <c r="H1312" s="2">
        <f>IFERROR(VLOOKUP(D1312,Coordenadas!$A$2:$D$5571,4,FALSE),0)</f>
        <v>-50.452500000000001</v>
      </c>
      <c r="I1312" s="2" t="s">
        <v>5325</v>
      </c>
      <c r="J1312" s="2">
        <v>7065</v>
      </c>
      <c r="K1312" s="2" t="s">
        <v>5332</v>
      </c>
      <c r="L1312" s="2">
        <f>IFERROR(VLOOKUP(C1312,BOTULISMO!$A$3:$C$19,3,FALSE),0)</f>
        <v>0</v>
      </c>
      <c r="M1312" s="2">
        <f>IFERROR(VLOOKUP(C1312,'LEISHMANIOSE VISCERAL'!$A$4:$C$454,3,FALSE),0)</f>
        <v>0</v>
      </c>
      <c r="N1312" s="2">
        <f>IFERROR(VLOOKUP(C1312,'LEISHMANIOSE TEGUMENTAR'!$A$4:$C$1681,3,FALSE),0)</f>
        <v>0</v>
      </c>
      <c r="O1312" s="2">
        <f>IFERROR(VLOOKUP(C1312,'FEBRE AMARELA'!$A$4:$C$38,3,FALSE),0)</f>
        <v>0</v>
      </c>
      <c r="P1312" s="2">
        <f>IFERROR(VLOOKUP(C1312,DENGUE!$A$5:$C$4097,3,FALSE),0)</f>
        <v>141</v>
      </c>
      <c r="Q1312" s="2">
        <f>IFERROR(VLOOKUP(C1312,'HEPATITE VIRAL'!$A$5:$C$3162,3,FALSE),0)</f>
        <v>0</v>
      </c>
      <c r="R1312" s="2">
        <f>IFERROR(VLOOKUP(C1312,'FEBRE MACULOSA'!$A$5:$C$181,3,FALSE),0)</f>
        <v>0</v>
      </c>
      <c r="S1312" s="2">
        <f>IFERROR(VLOOKUP(C1312,LEPTOSPIROSE!$A$5:$C$1176,3,FALSE),0)</f>
        <v>0</v>
      </c>
      <c r="T1312" s="2">
        <f>IFERROR(VLOOKUP(C1312,'DOENÇA DE CHAGAS'!$A$5:$C$100,3,FALSE),0)</f>
        <v>0</v>
      </c>
      <c r="U1312" s="2">
        <f>IFERROR(VLOOKUP(C1312,'PICADAS DE COBRAS'!$A$6:$C$4645,3,FALSE),0)</f>
        <v>55</v>
      </c>
      <c r="V1312">
        <f>IFERROR(VLOOKUP(C1312,'ZIKA VIRUS'!$A$5:$C$2399,3,FALSE),0)</f>
        <v>1</v>
      </c>
      <c r="W1312">
        <f>IFERROR(VLOOKUP(C1312,'FEBRE TIFÓIDE'!$A$5:$C$46,3,FALSE),0)</f>
        <v>0</v>
      </c>
      <c r="X1312">
        <f>IFERROR(VLOOKUP(C1312,HANTAVIROSE!$A$5:$C$153,3,FALSE),0)</f>
        <v>0</v>
      </c>
      <c r="Y1312">
        <f>IFERROR(VLOOKUP(C1312,MENINGITE!$A$5:$C$447,3,FALSE),0)</f>
        <v>1</v>
      </c>
      <c r="Z1312">
        <f>IFERROR(VLOOKUP(C1312,RAIVA!$A$5:$C$16,3,FALSE),0)</f>
        <v>0</v>
      </c>
    </row>
    <row r="1313" spans="1:26" x14ac:dyDescent="0.3">
      <c r="A1313" s="2" t="s">
        <v>1256</v>
      </c>
      <c r="B1313" s="2" t="s">
        <v>1561</v>
      </c>
      <c r="C1313" s="2">
        <v>410570</v>
      </c>
      <c r="D1313" s="2">
        <v>4105706</v>
      </c>
      <c r="E1313" s="2" t="s">
        <v>1256</v>
      </c>
      <c r="F1313" s="2" t="s">
        <v>1561</v>
      </c>
      <c r="G1313" s="2">
        <f>IFERROR(VLOOKUP(D1313,Coordenadas!$A$2:$D$5571,3,FALSE),0)</f>
        <v>-26.404299999999999</v>
      </c>
      <c r="H1313" s="2">
        <f>IFERROR(VLOOKUP(D1313,Coordenadas!$A$2:$D$5571,4,FALSE),0)</f>
        <v>-52.3508</v>
      </c>
      <c r="I1313" s="2" t="s">
        <v>5326</v>
      </c>
      <c r="J1313" s="2">
        <v>17240</v>
      </c>
      <c r="K1313" s="2" t="s">
        <v>5332</v>
      </c>
      <c r="L1313" s="2">
        <f>IFERROR(VLOOKUP(C1313,BOTULISMO!$A$3:$C$19,3,FALSE),0)</f>
        <v>0</v>
      </c>
      <c r="M1313" s="2">
        <f>IFERROR(VLOOKUP(C1313,'LEISHMANIOSE VISCERAL'!$A$4:$C$454,3,FALSE),0)</f>
        <v>0</v>
      </c>
      <c r="N1313" s="2">
        <f>IFERROR(VLOOKUP(C1313,'LEISHMANIOSE TEGUMENTAR'!$A$4:$C$1681,3,FALSE),0)</f>
        <v>0</v>
      </c>
      <c r="O1313" s="2">
        <f>IFERROR(VLOOKUP(C1313,'FEBRE AMARELA'!$A$4:$C$38,3,FALSE),0)</f>
        <v>0</v>
      </c>
      <c r="P1313" s="2">
        <f>IFERROR(VLOOKUP(C1313,DENGUE!$A$5:$C$4097,3,FALSE),0)</f>
        <v>1</v>
      </c>
      <c r="Q1313" s="2">
        <f>IFERROR(VLOOKUP(C1313,'HEPATITE VIRAL'!$A$5:$C$3162,3,FALSE),0)</f>
        <v>21</v>
      </c>
      <c r="R1313" s="2">
        <f>IFERROR(VLOOKUP(C1313,'FEBRE MACULOSA'!$A$5:$C$181,3,FALSE),0)</f>
        <v>0</v>
      </c>
      <c r="S1313" s="2">
        <f>IFERROR(VLOOKUP(C1313,LEPTOSPIROSE!$A$5:$C$1176,3,FALSE),0)</f>
        <v>1</v>
      </c>
      <c r="T1313" s="2">
        <f>IFERROR(VLOOKUP(C1313,'DOENÇA DE CHAGAS'!$A$5:$C$100,3,FALSE),0)</f>
        <v>0</v>
      </c>
      <c r="U1313" s="2">
        <f>IFERROR(VLOOKUP(C1313,'PICADAS DE COBRAS'!$A$6:$C$4645,3,FALSE),0)</f>
        <v>78</v>
      </c>
      <c r="V1313">
        <f>IFERROR(VLOOKUP(C1313,'ZIKA VIRUS'!$A$5:$C$2399,3,FALSE),0)</f>
        <v>0</v>
      </c>
      <c r="W1313">
        <f>IFERROR(VLOOKUP(C1313,'FEBRE TIFÓIDE'!$A$5:$C$46,3,FALSE),0)</f>
        <v>0</v>
      </c>
      <c r="X1313">
        <f>IFERROR(VLOOKUP(C1313,HANTAVIROSE!$A$5:$C$153,3,FALSE),0)</f>
        <v>0</v>
      </c>
      <c r="Y1313">
        <f>IFERROR(VLOOKUP(C1313,MENINGITE!$A$5:$C$447,3,FALSE),0)</f>
        <v>0</v>
      </c>
      <c r="Z1313">
        <f>IFERROR(VLOOKUP(C1313,RAIVA!$A$5:$C$16,3,FALSE),0)</f>
        <v>0</v>
      </c>
    </row>
    <row r="1314" spans="1:26" x14ac:dyDescent="0.3">
      <c r="A1314" s="2" t="s">
        <v>3257</v>
      </c>
      <c r="B1314" s="2" t="s">
        <v>3558</v>
      </c>
      <c r="C1314" s="2">
        <v>290800</v>
      </c>
      <c r="D1314" s="2">
        <v>2908002</v>
      </c>
      <c r="E1314" s="2" t="s">
        <v>3257</v>
      </c>
      <c r="F1314" s="2" t="s">
        <v>3558</v>
      </c>
      <c r="G1314" s="2">
        <f>IFERROR(VLOOKUP(D1314,Coordenadas!$A$2:$D$5571,3,FALSE),0)</f>
        <v>-14.637</v>
      </c>
      <c r="H1314" s="2">
        <f>IFERROR(VLOOKUP(D1314,Coordenadas!$A$2:$D$5571,4,FALSE),0)</f>
        <v>-39.555599999999998</v>
      </c>
      <c r="I1314" s="2" t="s">
        <v>5324</v>
      </c>
      <c r="J1314" s="2">
        <v>20964</v>
      </c>
      <c r="K1314" s="2" t="s">
        <v>5330</v>
      </c>
      <c r="L1314" s="2">
        <f>IFERROR(VLOOKUP(C1314,BOTULISMO!$A$3:$C$19,3,FALSE),0)</f>
        <v>0</v>
      </c>
      <c r="M1314" s="2">
        <f>IFERROR(VLOOKUP(C1314,'LEISHMANIOSE VISCERAL'!$A$4:$C$454,3,FALSE),0)</f>
        <v>0</v>
      </c>
      <c r="N1314" s="2">
        <f>IFERROR(VLOOKUP(C1314,'LEISHMANIOSE TEGUMENTAR'!$A$4:$C$1681,3,FALSE),0)</f>
        <v>5</v>
      </c>
      <c r="O1314" s="2">
        <f>IFERROR(VLOOKUP(C1314,'FEBRE AMARELA'!$A$4:$C$38,3,FALSE),0)</f>
        <v>0</v>
      </c>
      <c r="P1314" s="2">
        <f>IFERROR(VLOOKUP(C1314,DENGUE!$A$5:$C$4097,3,FALSE),0)</f>
        <v>53</v>
      </c>
      <c r="Q1314" s="2">
        <f>IFERROR(VLOOKUP(C1314,'HEPATITE VIRAL'!$A$5:$C$3162,3,FALSE),0)</f>
        <v>5</v>
      </c>
      <c r="R1314" s="2">
        <f>IFERROR(VLOOKUP(C1314,'FEBRE MACULOSA'!$A$5:$C$181,3,FALSE),0)</f>
        <v>0</v>
      </c>
      <c r="S1314" s="2">
        <f>IFERROR(VLOOKUP(C1314,LEPTOSPIROSE!$A$5:$C$1176,3,FALSE),0)</f>
        <v>0</v>
      </c>
      <c r="T1314" s="2">
        <f>IFERROR(VLOOKUP(C1314,'DOENÇA DE CHAGAS'!$A$5:$C$100,3,FALSE),0)</f>
        <v>0</v>
      </c>
      <c r="U1314" s="2">
        <f>IFERROR(VLOOKUP(C1314,'PICADAS DE COBRAS'!$A$6:$C$4645,3,FALSE),0)</f>
        <v>27</v>
      </c>
      <c r="V1314">
        <f>IFERROR(VLOOKUP(C1314,'ZIKA VIRUS'!$A$5:$C$2399,3,FALSE),0)</f>
        <v>20</v>
      </c>
      <c r="W1314">
        <f>IFERROR(VLOOKUP(C1314,'FEBRE TIFÓIDE'!$A$5:$C$46,3,FALSE),0)</f>
        <v>0</v>
      </c>
      <c r="X1314">
        <f>IFERROR(VLOOKUP(C1314,HANTAVIROSE!$A$5:$C$153,3,FALSE),0)</f>
        <v>0</v>
      </c>
      <c r="Y1314">
        <f>IFERROR(VLOOKUP(C1314,MENINGITE!$A$5:$C$447,3,FALSE),0)</f>
        <v>0</v>
      </c>
      <c r="Z1314">
        <f>IFERROR(VLOOKUP(C1314,RAIVA!$A$5:$C$16,3,FALSE),0)</f>
        <v>0</v>
      </c>
    </row>
    <row r="1315" spans="1:26" x14ac:dyDescent="0.3">
      <c r="A1315" s="2" t="s">
        <v>5190</v>
      </c>
      <c r="B1315" s="2" t="s">
        <v>5228</v>
      </c>
      <c r="C1315" s="2">
        <v>130120</v>
      </c>
      <c r="D1315" s="2">
        <v>1301209</v>
      </c>
      <c r="E1315" s="2" t="s">
        <v>5190</v>
      </c>
      <c r="F1315" s="2" t="s">
        <v>5228</v>
      </c>
      <c r="G1315" s="2">
        <f>IFERROR(VLOOKUP(D1315,Coordenadas!$A$2:$D$5571,3,FALSE),0)</f>
        <v>-4.0941200000000002</v>
      </c>
      <c r="H1315" s="2">
        <f>IFERROR(VLOOKUP(D1315,Coordenadas!$A$2:$D$5571,4,FALSE),0)</f>
        <v>-63.144100000000002</v>
      </c>
      <c r="I1315" s="2" t="s">
        <v>5323</v>
      </c>
      <c r="J1315" s="2">
        <v>75965</v>
      </c>
      <c r="K1315" s="2" t="s">
        <v>5331</v>
      </c>
      <c r="L1315" s="2">
        <f>IFERROR(VLOOKUP(C1315,BOTULISMO!$A$3:$C$19,3,FALSE),0)</f>
        <v>0</v>
      </c>
      <c r="M1315" s="2">
        <f>IFERROR(VLOOKUP(C1315,'LEISHMANIOSE VISCERAL'!$A$4:$C$454,3,FALSE),0)</f>
        <v>0</v>
      </c>
      <c r="N1315" s="2">
        <f>IFERROR(VLOOKUP(C1315,'LEISHMANIOSE TEGUMENTAR'!$A$4:$C$1681,3,FALSE),0)</f>
        <v>4</v>
      </c>
      <c r="O1315" s="2">
        <f>IFERROR(VLOOKUP(C1315,'FEBRE AMARELA'!$A$4:$C$38,3,FALSE),0)</f>
        <v>0</v>
      </c>
      <c r="P1315" s="2">
        <f>IFERROR(VLOOKUP(C1315,DENGUE!$A$5:$C$4097,3,FALSE),0)</f>
        <v>8</v>
      </c>
      <c r="Q1315" s="2">
        <f>IFERROR(VLOOKUP(C1315,'HEPATITE VIRAL'!$A$5:$C$3162,3,FALSE),0)</f>
        <v>77</v>
      </c>
      <c r="R1315" s="2">
        <f>IFERROR(VLOOKUP(C1315,'FEBRE MACULOSA'!$A$5:$C$181,3,FALSE),0)</f>
        <v>0</v>
      </c>
      <c r="S1315" s="2">
        <f>IFERROR(VLOOKUP(C1315,LEPTOSPIROSE!$A$5:$C$1176,3,FALSE),0)</f>
        <v>3</v>
      </c>
      <c r="T1315" s="2">
        <f>IFERROR(VLOOKUP(C1315,'DOENÇA DE CHAGAS'!$A$5:$C$100,3,FALSE),0)</f>
        <v>1</v>
      </c>
      <c r="U1315" s="2">
        <f>IFERROR(VLOOKUP(C1315,'PICADAS DE COBRAS'!$A$6:$C$4645,3,FALSE),0)</f>
        <v>97</v>
      </c>
      <c r="V1315">
        <f>IFERROR(VLOOKUP(C1315,'ZIKA VIRUS'!$A$5:$C$2399,3,FALSE),0)</f>
        <v>0</v>
      </c>
      <c r="W1315">
        <f>IFERROR(VLOOKUP(C1315,'FEBRE TIFÓIDE'!$A$5:$C$46,3,FALSE),0)</f>
        <v>0</v>
      </c>
      <c r="X1315">
        <f>IFERROR(VLOOKUP(C1315,HANTAVIROSE!$A$5:$C$153,3,FALSE),0)</f>
        <v>0</v>
      </c>
      <c r="Y1315">
        <f>IFERROR(VLOOKUP(C1315,MENINGITE!$A$5:$C$447,3,FALSE),0)</f>
        <v>0</v>
      </c>
      <c r="Z1315">
        <f>IFERROR(VLOOKUP(C1315,RAIVA!$A$5:$C$16,3,FALSE),0)</f>
        <v>0</v>
      </c>
    </row>
    <row r="1316" spans="1:26" x14ac:dyDescent="0.3">
      <c r="A1316" s="2" t="s">
        <v>4490</v>
      </c>
      <c r="B1316" s="2" t="s">
        <v>4651</v>
      </c>
      <c r="C1316" s="2">
        <v>220270</v>
      </c>
      <c r="D1316" s="2">
        <v>2202703</v>
      </c>
      <c r="E1316" s="2" t="s">
        <v>4490</v>
      </c>
      <c r="F1316" s="2" t="s">
        <v>4651</v>
      </c>
      <c r="G1316" s="2">
        <f>IFERROR(VLOOKUP(D1316,Coordenadas!$A$2:$D$5571,3,FALSE),0)</f>
        <v>-3.4727899999999998</v>
      </c>
      <c r="H1316" s="2">
        <f>IFERROR(VLOOKUP(D1316,Coordenadas!$A$2:$D$5571,4,FALSE),0)</f>
        <v>-41.554600000000001</v>
      </c>
      <c r="I1316" s="2" t="s">
        <v>5324</v>
      </c>
      <c r="J1316" s="2">
        <v>26036</v>
      </c>
      <c r="K1316" s="2" t="s">
        <v>5330</v>
      </c>
      <c r="L1316" s="2">
        <f>IFERROR(VLOOKUP(C1316,BOTULISMO!$A$3:$C$19,3,FALSE),0)</f>
        <v>0</v>
      </c>
      <c r="M1316" s="2">
        <f>IFERROR(VLOOKUP(C1316,'LEISHMANIOSE VISCERAL'!$A$4:$C$454,3,FALSE),0)</f>
        <v>0</v>
      </c>
      <c r="N1316" s="2">
        <f>IFERROR(VLOOKUP(C1316,'LEISHMANIOSE TEGUMENTAR'!$A$4:$C$1681,3,FALSE),0)</f>
        <v>0</v>
      </c>
      <c r="O1316" s="2">
        <f>IFERROR(VLOOKUP(C1316,'FEBRE AMARELA'!$A$4:$C$38,3,FALSE),0)</f>
        <v>0</v>
      </c>
      <c r="P1316" s="2">
        <f>IFERROR(VLOOKUP(C1316,DENGUE!$A$5:$C$4097,3,FALSE),0)</f>
        <v>0</v>
      </c>
      <c r="Q1316" s="2">
        <f>IFERROR(VLOOKUP(C1316,'HEPATITE VIRAL'!$A$5:$C$3162,3,FALSE),0)</f>
        <v>0</v>
      </c>
      <c r="R1316" s="2">
        <f>IFERROR(VLOOKUP(C1316,'FEBRE MACULOSA'!$A$5:$C$181,3,FALSE),0)</f>
        <v>0</v>
      </c>
      <c r="S1316" s="2">
        <f>IFERROR(VLOOKUP(C1316,LEPTOSPIROSE!$A$5:$C$1176,3,FALSE),0)</f>
        <v>0</v>
      </c>
      <c r="T1316" s="2">
        <f>IFERROR(VLOOKUP(C1316,'DOENÇA DE CHAGAS'!$A$5:$C$100,3,FALSE),0)</f>
        <v>0</v>
      </c>
      <c r="U1316" s="2">
        <f>IFERROR(VLOOKUP(C1316,'PICADAS DE COBRAS'!$A$6:$C$4645,3,FALSE),0)</f>
        <v>1</v>
      </c>
      <c r="V1316">
        <f>IFERROR(VLOOKUP(C1316,'ZIKA VIRUS'!$A$5:$C$2399,3,FALSE),0)</f>
        <v>1</v>
      </c>
      <c r="W1316">
        <f>IFERROR(VLOOKUP(C1316,'FEBRE TIFÓIDE'!$A$5:$C$46,3,FALSE),0)</f>
        <v>0</v>
      </c>
      <c r="X1316">
        <f>IFERROR(VLOOKUP(C1316,HANTAVIROSE!$A$5:$C$153,3,FALSE),0)</f>
        <v>0</v>
      </c>
      <c r="Y1316">
        <f>IFERROR(VLOOKUP(C1316,MENINGITE!$A$5:$C$447,3,FALSE),0)</f>
        <v>0</v>
      </c>
      <c r="Z1316">
        <f>IFERROR(VLOOKUP(C1316,RAIVA!$A$5:$C$16,3,FALSE),0)</f>
        <v>0</v>
      </c>
    </row>
    <row r="1317" spans="1:26" x14ac:dyDescent="0.3">
      <c r="A1317" s="2" t="s">
        <v>4490</v>
      </c>
      <c r="B1317" s="2" t="s">
        <v>4650</v>
      </c>
      <c r="C1317" s="2">
        <v>220271</v>
      </c>
      <c r="D1317" s="2">
        <v>2202711</v>
      </c>
      <c r="E1317" s="2" t="s">
        <v>4490</v>
      </c>
      <c r="F1317" s="2" t="s">
        <v>4650</v>
      </c>
      <c r="G1317" s="2">
        <f>IFERROR(VLOOKUP(D1317,Coordenadas!$A$2:$D$5571,3,FALSE),0)</f>
        <v>-4.5571000000000002</v>
      </c>
      <c r="H1317" s="2">
        <f>IFERROR(VLOOKUP(D1317,Coordenadas!$A$2:$D$5571,4,FALSE),0)</f>
        <v>-41.9587</v>
      </c>
      <c r="I1317" s="2" t="s">
        <v>5324</v>
      </c>
      <c r="J1317" s="2">
        <v>4525</v>
      </c>
      <c r="K1317" s="2" t="s">
        <v>5332</v>
      </c>
      <c r="L1317" s="2">
        <f>IFERROR(VLOOKUP(C1317,BOTULISMO!$A$3:$C$19,3,FALSE),0)</f>
        <v>0</v>
      </c>
      <c r="M1317" s="2">
        <f>IFERROR(VLOOKUP(C1317,'LEISHMANIOSE VISCERAL'!$A$4:$C$454,3,FALSE),0)</f>
        <v>0</v>
      </c>
      <c r="N1317" s="2">
        <f>IFERROR(VLOOKUP(C1317,'LEISHMANIOSE TEGUMENTAR'!$A$4:$C$1681,3,FALSE),0)</f>
        <v>0</v>
      </c>
      <c r="O1317" s="2">
        <f>IFERROR(VLOOKUP(C1317,'FEBRE AMARELA'!$A$4:$C$38,3,FALSE),0)</f>
        <v>0</v>
      </c>
      <c r="P1317" s="2">
        <f>IFERROR(VLOOKUP(C1317,DENGUE!$A$5:$C$4097,3,FALSE),0)</f>
        <v>5</v>
      </c>
      <c r="Q1317" s="2">
        <f>IFERROR(VLOOKUP(C1317,'HEPATITE VIRAL'!$A$5:$C$3162,3,FALSE),0)</f>
        <v>0</v>
      </c>
      <c r="R1317" s="2">
        <f>IFERROR(VLOOKUP(C1317,'FEBRE MACULOSA'!$A$5:$C$181,3,FALSE),0)</f>
        <v>0</v>
      </c>
      <c r="S1317" s="2">
        <f>IFERROR(VLOOKUP(C1317,LEPTOSPIROSE!$A$5:$C$1176,3,FALSE),0)</f>
        <v>0</v>
      </c>
      <c r="T1317" s="2">
        <f>IFERROR(VLOOKUP(C1317,'DOENÇA DE CHAGAS'!$A$5:$C$100,3,FALSE),0)</f>
        <v>0</v>
      </c>
      <c r="U1317" s="2">
        <f>IFERROR(VLOOKUP(C1317,'PICADAS DE COBRAS'!$A$6:$C$4645,3,FALSE),0)</f>
        <v>1</v>
      </c>
      <c r="V1317">
        <f>IFERROR(VLOOKUP(C1317,'ZIKA VIRUS'!$A$5:$C$2399,3,FALSE),0)</f>
        <v>0</v>
      </c>
      <c r="W1317">
        <f>IFERROR(VLOOKUP(C1317,'FEBRE TIFÓIDE'!$A$5:$C$46,3,FALSE),0)</f>
        <v>0</v>
      </c>
      <c r="X1317">
        <f>IFERROR(VLOOKUP(C1317,HANTAVIROSE!$A$5:$C$153,3,FALSE),0)</f>
        <v>0</v>
      </c>
      <c r="Y1317">
        <f>IFERROR(VLOOKUP(C1317,MENINGITE!$A$5:$C$447,3,FALSE),0)</f>
        <v>0</v>
      </c>
      <c r="Z1317">
        <f>IFERROR(VLOOKUP(C1317,RAIVA!$A$5:$C$16,3,FALSE),0)</f>
        <v>0</v>
      </c>
    </row>
    <row r="1318" spans="1:26" x14ac:dyDescent="0.3">
      <c r="A1318" s="2" t="s">
        <v>967</v>
      </c>
      <c r="B1318" s="2" t="s">
        <v>1188</v>
      </c>
      <c r="C1318" s="2">
        <v>420425</v>
      </c>
      <c r="D1318" s="2">
        <v>4204251</v>
      </c>
      <c r="E1318" s="2" t="s">
        <v>967</v>
      </c>
      <c r="F1318" s="2" t="s">
        <v>1188</v>
      </c>
      <c r="G1318" s="2">
        <f>IFERROR(VLOOKUP(D1318,Coordenadas!$A$2:$D$5571,3,FALSE),0)</f>
        <v>-28.598600000000001</v>
      </c>
      <c r="H1318" s="2">
        <f>IFERROR(VLOOKUP(D1318,Coordenadas!$A$2:$D$5571,4,FALSE),0)</f>
        <v>-49.333500000000001</v>
      </c>
      <c r="I1318" s="2" t="s">
        <v>5326</v>
      </c>
      <c r="J1318" s="2">
        <v>15159</v>
      </c>
      <c r="K1318" s="2" t="s">
        <v>5332</v>
      </c>
      <c r="L1318" s="2">
        <f>IFERROR(VLOOKUP(C1318,BOTULISMO!$A$3:$C$19,3,FALSE),0)</f>
        <v>0</v>
      </c>
      <c r="M1318" s="2">
        <f>IFERROR(VLOOKUP(C1318,'LEISHMANIOSE VISCERAL'!$A$4:$C$454,3,FALSE),0)</f>
        <v>0</v>
      </c>
      <c r="N1318" s="2">
        <f>IFERROR(VLOOKUP(C1318,'LEISHMANIOSE TEGUMENTAR'!$A$4:$C$1681,3,FALSE),0)</f>
        <v>0</v>
      </c>
      <c r="O1318" s="2">
        <f>IFERROR(VLOOKUP(C1318,'FEBRE AMARELA'!$A$4:$C$38,3,FALSE),0)</f>
        <v>0</v>
      </c>
      <c r="P1318" s="2">
        <f>IFERROR(VLOOKUP(C1318,DENGUE!$A$5:$C$4097,3,FALSE),0)</f>
        <v>0</v>
      </c>
      <c r="Q1318" s="2">
        <f>IFERROR(VLOOKUP(C1318,'HEPATITE VIRAL'!$A$5:$C$3162,3,FALSE),0)</f>
        <v>22</v>
      </c>
      <c r="R1318" s="2">
        <f>IFERROR(VLOOKUP(C1318,'FEBRE MACULOSA'!$A$5:$C$181,3,FALSE),0)</f>
        <v>0</v>
      </c>
      <c r="S1318" s="2">
        <f>IFERROR(VLOOKUP(C1318,LEPTOSPIROSE!$A$5:$C$1176,3,FALSE),0)</f>
        <v>0</v>
      </c>
      <c r="T1318" s="2">
        <f>IFERROR(VLOOKUP(C1318,'DOENÇA DE CHAGAS'!$A$5:$C$100,3,FALSE),0)</f>
        <v>0</v>
      </c>
      <c r="U1318" s="2">
        <f>IFERROR(VLOOKUP(C1318,'PICADAS DE COBRAS'!$A$6:$C$4645,3,FALSE),0)</f>
        <v>1</v>
      </c>
      <c r="V1318">
        <f>IFERROR(VLOOKUP(C1318,'ZIKA VIRUS'!$A$5:$C$2399,3,FALSE),0)</f>
        <v>2</v>
      </c>
      <c r="W1318">
        <f>IFERROR(VLOOKUP(C1318,'FEBRE TIFÓIDE'!$A$5:$C$46,3,FALSE),0)</f>
        <v>0</v>
      </c>
      <c r="X1318">
        <f>IFERROR(VLOOKUP(C1318,HANTAVIROSE!$A$5:$C$153,3,FALSE),0)</f>
        <v>0</v>
      </c>
      <c r="Y1318">
        <f>IFERROR(VLOOKUP(C1318,MENINGITE!$A$5:$C$447,3,FALSE),0)</f>
        <v>0</v>
      </c>
      <c r="Z1318">
        <f>IFERROR(VLOOKUP(C1318,RAIVA!$A$5:$C$16,3,FALSE),0)</f>
        <v>0</v>
      </c>
    </row>
    <row r="1319" spans="1:26" x14ac:dyDescent="0.3">
      <c r="A1319" s="2" t="s">
        <v>4490</v>
      </c>
      <c r="B1319" s="2" t="s">
        <v>4649</v>
      </c>
      <c r="C1319" s="2">
        <v>220272</v>
      </c>
      <c r="D1319" s="2">
        <v>2202729</v>
      </c>
      <c r="E1319" s="2" t="s">
        <v>4490</v>
      </c>
      <c r="F1319" s="2" t="s">
        <v>4649</v>
      </c>
      <c r="G1319" s="2">
        <f>IFERROR(VLOOKUP(D1319,Coordenadas!$A$2:$D$5571,3,FALSE),0)</f>
        <v>-3.6204700000000001</v>
      </c>
      <c r="H1319" s="2">
        <f>IFERROR(VLOOKUP(D1319,Coordenadas!$A$2:$D$5571,4,FALSE),0)</f>
        <v>-41.440199999999997</v>
      </c>
      <c r="I1319" s="2" t="s">
        <v>5324</v>
      </c>
      <c r="J1319" s="2">
        <v>5572</v>
      </c>
      <c r="K1319" s="2" t="s">
        <v>5332</v>
      </c>
      <c r="L1319" s="2">
        <f>IFERROR(VLOOKUP(C1319,BOTULISMO!$A$3:$C$19,3,FALSE),0)</f>
        <v>0</v>
      </c>
      <c r="M1319" s="2">
        <f>IFERROR(VLOOKUP(C1319,'LEISHMANIOSE VISCERAL'!$A$4:$C$454,3,FALSE),0)</f>
        <v>0</v>
      </c>
      <c r="N1319" s="2">
        <f>IFERROR(VLOOKUP(C1319,'LEISHMANIOSE TEGUMENTAR'!$A$4:$C$1681,3,FALSE),0)</f>
        <v>0</v>
      </c>
      <c r="O1319" s="2">
        <f>IFERROR(VLOOKUP(C1319,'FEBRE AMARELA'!$A$4:$C$38,3,FALSE),0)</f>
        <v>0</v>
      </c>
      <c r="P1319" s="2">
        <f>IFERROR(VLOOKUP(C1319,DENGUE!$A$5:$C$4097,3,FALSE),0)</f>
        <v>2</v>
      </c>
      <c r="Q1319" s="2">
        <f>IFERROR(VLOOKUP(C1319,'HEPATITE VIRAL'!$A$5:$C$3162,3,FALSE),0)</f>
        <v>0</v>
      </c>
      <c r="R1319" s="2">
        <f>IFERROR(VLOOKUP(C1319,'FEBRE MACULOSA'!$A$5:$C$181,3,FALSE),0)</f>
        <v>0</v>
      </c>
      <c r="S1319" s="2">
        <f>IFERROR(VLOOKUP(C1319,LEPTOSPIROSE!$A$5:$C$1176,3,FALSE),0)</f>
        <v>0</v>
      </c>
      <c r="T1319" s="2">
        <f>IFERROR(VLOOKUP(C1319,'DOENÇA DE CHAGAS'!$A$5:$C$100,3,FALSE),0)</f>
        <v>0</v>
      </c>
      <c r="U1319" s="2">
        <f>IFERROR(VLOOKUP(C1319,'PICADAS DE COBRAS'!$A$6:$C$4645,3,FALSE),0)</f>
        <v>6</v>
      </c>
      <c r="V1319">
        <f>IFERROR(VLOOKUP(C1319,'ZIKA VIRUS'!$A$5:$C$2399,3,FALSE),0)</f>
        <v>0</v>
      </c>
      <c r="W1319">
        <f>IFERROR(VLOOKUP(C1319,'FEBRE TIFÓIDE'!$A$5:$C$46,3,FALSE),0)</f>
        <v>0</v>
      </c>
      <c r="X1319">
        <f>IFERROR(VLOOKUP(C1319,HANTAVIROSE!$A$5:$C$153,3,FALSE),0)</f>
        <v>0</v>
      </c>
      <c r="Y1319">
        <f>IFERROR(VLOOKUP(C1319,MENINGITE!$A$5:$C$447,3,FALSE),0)</f>
        <v>0</v>
      </c>
      <c r="Z1319">
        <f>IFERROR(VLOOKUP(C1319,RAIVA!$A$5:$C$16,3,FALSE),0)</f>
        <v>0</v>
      </c>
    </row>
    <row r="1320" spans="1:26" x14ac:dyDescent="0.3">
      <c r="A1320" s="2" t="s">
        <v>250</v>
      </c>
      <c r="B1320" s="2" t="s">
        <v>360</v>
      </c>
      <c r="C1320" s="2">
        <v>510310</v>
      </c>
      <c r="D1320" s="2">
        <v>5103106</v>
      </c>
      <c r="E1320" s="2" t="s">
        <v>250</v>
      </c>
      <c r="F1320" s="2" t="s">
        <v>360</v>
      </c>
      <c r="G1320" s="2">
        <f>IFERROR(VLOOKUP(D1320,Coordenadas!$A$2:$D$5571,3,FALSE),0)</f>
        <v>-14.3903</v>
      </c>
      <c r="H1320" s="2">
        <f>IFERROR(VLOOKUP(D1320,Coordenadas!$A$2:$D$5571,4,FALSE),0)</f>
        <v>-51.000100000000003</v>
      </c>
      <c r="I1320" s="2" t="s">
        <v>5327</v>
      </c>
      <c r="J1320" s="2">
        <v>5490</v>
      </c>
      <c r="K1320" s="2" t="s">
        <v>5332</v>
      </c>
      <c r="L1320" s="2">
        <f>IFERROR(VLOOKUP(C1320,BOTULISMO!$A$3:$C$19,3,FALSE),0)</f>
        <v>0</v>
      </c>
      <c r="M1320" s="2">
        <f>IFERROR(VLOOKUP(C1320,'LEISHMANIOSE VISCERAL'!$A$4:$C$454,3,FALSE),0)</f>
        <v>0</v>
      </c>
      <c r="N1320" s="2">
        <f>IFERROR(VLOOKUP(C1320,'LEISHMANIOSE TEGUMENTAR'!$A$4:$C$1681,3,FALSE),0)</f>
        <v>0</v>
      </c>
      <c r="O1320" s="2">
        <f>IFERROR(VLOOKUP(C1320,'FEBRE AMARELA'!$A$4:$C$38,3,FALSE),0)</f>
        <v>0</v>
      </c>
      <c r="P1320" s="2">
        <f>IFERROR(VLOOKUP(C1320,DENGUE!$A$5:$C$4097,3,FALSE),0)</f>
        <v>24</v>
      </c>
      <c r="Q1320" s="2">
        <f>IFERROR(VLOOKUP(C1320,'HEPATITE VIRAL'!$A$5:$C$3162,3,FALSE),0)</f>
        <v>1</v>
      </c>
      <c r="R1320" s="2">
        <f>IFERROR(VLOOKUP(C1320,'FEBRE MACULOSA'!$A$5:$C$181,3,FALSE),0)</f>
        <v>0</v>
      </c>
      <c r="S1320" s="2">
        <f>IFERROR(VLOOKUP(C1320,LEPTOSPIROSE!$A$5:$C$1176,3,FALSE),0)</f>
        <v>0</v>
      </c>
      <c r="T1320" s="2">
        <f>IFERROR(VLOOKUP(C1320,'DOENÇA DE CHAGAS'!$A$5:$C$100,3,FALSE),0)</f>
        <v>0</v>
      </c>
      <c r="U1320" s="2">
        <f>IFERROR(VLOOKUP(C1320,'PICADAS DE COBRAS'!$A$6:$C$4645,3,FALSE),0)</f>
        <v>4</v>
      </c>
      <c r="V1320">
        <f>IFERROR(VLOOKUP(C1320,'ZIKA VIRUS'!$A$5:$C$2399,3,FALSE),0)</f>
        <v>0</v>
      </c>
      <c r="W1320">
        <f>IFERROR(VLOOKUP(C1320,'FEBRE TIFÓIDE'!$A$5:$C$46,3,FALSE),0)</f>
        <v>0</v>
      </c>
      <c r="X1320">
        <f>IFERROR(VLOOKUP(C1320,HANTAVIROSE!$A$5:$C$153,3,FALSE),0)</f>
        <v>0</v>
      </c>
      <c r="Y1320">
        <f>IFERROR(VLOOKUP(C1320,MENINGITE!$A$5:$C$447,3,FALSE),0)</f>
        <v>0</v>
      </c>
      <c r="Z1320">
        <f>IFERROR(VLOOKUP(C1320,RAIVA!$A$5:$C$16,3,FALSE),0)</f>
        <v>0</v>
      </c>
    </row>
    <row r="1321" spans="1:26" x14ac:dyDescent="0.3">
      <c r="A1321" s="2" t="s">
        <v>3</v>
      </c>
      <c r="B1321" s="2" t="s">
        <v>183</v>
      </c>
      <c r="C1321" s="2">
        <v>520551</v>
      </c>
      <c r="D1321" s="2">
        <v>5205513</v>
      </c>
      <c r="E1321" s="2" t="s">
        <v>3</v>
      </c>
      <c r="F1321" s="2" t="s">
        <v>183</v>
      </c>
      <c r="G1321" s="2">
        <f>IFERROR(VLOOKUP(D1321,Coordenadas!$A$2:$D$5571,3,FALSE),0)</f>
        <v>-15.791399999999999</v>
      </c>
      <c r="H1321" s="2">
        <f>IFERROR(VLOOKUP(D1321,Coordenadas!$A$2:$D$5571,4,FALSE),0)</f>
        <v>-48.774700000000003</v>
      </c>
      <c r="I1321" s="2" t="s">
        <v>5327</v>
      </c>
      <c r="J1321" s="2">
        <v>17407</v>
      </c>
      <c r="K1321" s="2" t="s">
        <v>5332</v>
      </c>
      <c r="L1321" s="2">
        <f>IFERROR(VLOOKUP(C1321,BOTULISMO!$A$3:$C$19,3,FALSE),0)</f>
        <v>0</v>
      </c>
      <c r="M1321" s="2">
        <f>IFERROR(VLOOKUP(C1321,'LEISHMANIOSE VISCERAL'!$A$4:$C$454,3,FALSE),0)</f>
        <v>0</v>
      </c>
      <c r="N1321" s="2">
        <f>IFERROR(VLOOKUP(C1321,'LEISHMANIOSE TEGUMENTAR'!$A$4:$C$1681,3,FALSE),0)</f>
        <v>3</v>
      </c>
      <c r="O1321" s="2">
        <f>IFERROR(VLOOKUP(C1321,'FEBRE AMARELA'!$A$4:$C$38,3,FALSE),0)</f>
        <v>0</v>
      </c>
      <c r="P1321" s="2">
        <f>IFERROR(VLOOKUP(C1321,DENGUE!$A$5:$C$4097,3,FALSE),0)</f>
        <v>227</v>
      </c>
      <c r="Q1321" s="2">
        <f>IFERROR(VLOOKUP(C1321,'HEPATITE VIRAL'!$A$5:$C$3162,3,FALSE),0)</f>
        <v>3</v>
      </c>
      <c r="R1321" s="2">
        <f>IFERROR(VLOOKUP(C1321,'FEBRE MACULOSA'!$A$5:$C$181,3,FALSE),0)</f>
        <v>0</v>
      </c>
      <c r="S1321" s="2">
        <f>IFERROR(VLOOKUP(C1321,LEPTOSPIROSE!$A$5:$C$1176,3,FALSE),0)</f>
        <v>0</v>
      </c>
      <c r="T1321" s="2">
        <f>IFERROR(VLOOKUP(C1321,'DOENÇA DE CHAGAS'!$A$5:$C$100,3,FALSE),0)</f>
        <v>0</v>
      </c>
      <c r="U1321" s="2">
        <f>IFERROR(VLOOKUP(C1321,'PICADAS DE COBRAS'!$A$6:$C$4645,3,FALSE),0)</f>
        <v>7</v>
      </c>
      <c r="V1321">
        <f>IFERROR(VLOOKUP(C1321,'ZIKA VIRUS'!$A$5:$C$2399,3,FALSE),0)</f>
        <v>1</v>
      </c>
      <c r="W1321">
        <f>IFERROR(VLOOKUP(C1321,'FEBRE TIFÓIDE'!$A$5:$C$46,3,FALSE),0)</f>
        <v>0</v>
      </c>
      <c r="X1321">
        <f>IFERROR(VLOOKUP(C1321,HANTAVIROSE!$A$5:$C$153,3,FALSE),0)</f>
        <v>0</v>
      </c>
      <c r="Y1321">
        <f>IFERROR(VLOOKUP(C1321,MENINGITE!$A$5:$C$447,3,FALSE),0)</f>
        <v>0</v>
      </c>
      <c r="Z1321">
        <f>IFERROR(VLOOKUP(C1321,RAIVA!$A$5:$C$16,3,FALSE),0)</f>
        <v>0</v>
      </c>
    </row>
    <row r="1322" spans="1:26" x14ac:dyDescent="0.3">
      <c r="A1322" s="2" t="s">
        <v>3257</v>
      </c>
      <c r="B1322" s="2" t="s">
        <v>3557</v>
      </c>
      <c r="C1322" s="2">
        <v>290810</v>
      </c>
      <c r="D1322" s="2">
        <v>2908101</v>
      </c>
      <c r="E1322" s="2" t="s">
        <v>3257</v>
      </c>
      <c r="F1322" s="2" t="s">
        <v>3557</v>
      </c>
      <c r="G1322" s="2">
        <f>IFERROR(VLOOKUP(D1322,Coordenadas!$A$2:$D$5571,3,FALSE),0)</f>
        <v>-14.1814</v>
      </c>
      <c r="H1322" s="2">
        <f>IFERROR(VLOOKUP(D1322,Coordenadas!$A$2:$D$5571,4,FALSE),0)</f>
        <v>-44.535200000000003</v>
      </c>
      <c r="I1322" s="2" t="s">
        <v>5324</v>
      </c>
      <c r="J1322" s="2">
        <v>18153</v>
      </c>
      <c r="K1322" s="2" t="s">
        <v>5332</v>
      </c>
      <c r="L1322" s="2">
        <f>IFERROR(VLOOKUP(C1322,BOTULISMO!$A$3:$C$19,3,FALSE),0)</f>
        <v>0</v>
      </c>
      <c r="M1322" s="2">
        <f>IFERROR(VLOOKUP(C1322,'LEISHMANIOSE VISCERAL'!$A$4:$C$454,3,FALSE),0)</f>
        <v>1</v>
      </c>
      <c r="N1322" s="2">
        <f>IFERROR(VLOOKUP(C1322,'LEISHMANIOSE TEGUMENTAR'!$A$4:$C$1681,3,FALSE),0)</f>
        <v>17</v>
      </c>
      <c r="O1322" s="2">
        <f>IFERROR(VLOOKUP(C1322,'FEBRE AMARELA'!$A$4:$C$38,3,FALSE),0)</f>
        <v>0</v>
      </c>
      <c r="P1322" s="2">
        <f>IFERROR(VLOOKUP(C1322,DENGUE!$A$5:$C$4097,3,FALSE),0)</f>
        <v>0</v>
      </c>
      <c r="Q1322" s="2">
        <f>IFERROR(VLOOKUP(C1322,'HEPATITE VIRAL'!$A$5:$C$3162,3,FALSE),0)</f>
        <v>1</v>
      </c>
      <c r="R1322" s="2">
        <f>IFERROR(VLOOKUP(C1322,'FEBRE MACULOSA'!$A$5:$C$181,3,FALSE),0)</f>
        <v>0</v>
      </c>
      <c r="S1322" s="2">
        <f>IFERROR(VLOOKUP(C1322,LEPTOSPIROSE!$A$5:$C$1176,3,FALSE),0)</f>
        <v>0</v>
      </c>
      <c r="T1322" s="2">
        <f>IFERROR(VLOOKUP(C1322,'DOENÇA DE CHAGAS'!$A$5:$C$100,3,FALSE),0)</f>
        <v>0</v>
      </c>
      <c r="U1322" s="2">
        <f>IFERROR(VLOOKUP(C1322,'PICADAS DE COBRAS'!$A$6:$C$4645,3,FALSE),0)</f>
        <v>49</v>
      </c>
      <c r="V1322">
        <f>IFERROR(VLOOKUP(C1322,'ZIKA VIRUS'!$A$5:$C$2399,3,FALSE),0)</f>
        <v>0</v>
      </c>
      <c r="W1322">
        <f>IFERROR(VLOOKUP(C1322,'FEBRE TIFÓIDE'!$A$5:$C$46,3,FALSE),0)</f>
        <v>0</v>
      </c>
      <c r="X1322">
        <f>IFERROR(VLOOKUP(C1322,HANTAVIROSE!$A$5:$C$153,3,FALSE),0)</f>
        <v>0</v>
      </c>
      <c r="Y1322">
        <f>IFERROR(VLOOKUP(C1322,MENINGITE!$A$5:$C$447,3,FALSE),0)</f>
        <v>0</v>
      </c>
      <c r="Z1322">
        <f>IFERROR(VLOOKUP(C1322,RAIVA!$A$5:$C$16,3,FALSE),0)</f>
        <v>0</v>
      </c>
    </row>
    <row r="1323" spans="1:26" x14ac:dyDescent="0.3">
      <c r="A1323" s="2" t="s">
        <v>5190</v>
      </c>
      <c r="B1323" s="2" t="s">
        <v>5227</v>
      </c>
      <c r="C1323" s="2">
        <v>130130</v>
      </c>
      <c r="D1323" s="2">
        <v>1301308</v>
      </c>
      <c r="E1323" s="2" t="s">
        <v>5190</v>
      </c>
      <c r="F1323" s="2" t="s">
        <v>5227</v>
      </c>
      <c r="G1323" s="2">
        <f>IFERROR(VLOOKUP(D1323,Coordenadas!$A$2:$D$5571,3,FALSE),0)</f>
        <v>-3.83053</v>
      </c>
      <c r="H1323" s="2">
        <f>IFERROR(VLOOKUP(D1323,Coordenadas!$A$2:$D$5571,4,FALSE),0)</f>
        <v>-62.065800000000003</v>
      </c>
      <c r="I1323" s="2" t="s">
        <v>5323</v>
      </c>
      <c r="J1323" s="2">
        <v>23206</v>
      </c>
      <c r="K1323" s="2" t="s">
        <v>5330</v>
      </c>
      <c r="L1323" s="2">
        <f>IFERROR(VLOOKUP(C1323,BOTULISMO!$A$3:$C$19,3,FALSE),0)</f>
        <v>0</v>
      </c>
      <c r="M1323" s="2">
        <f>IFERROR(VLOOKUP(C1323,'LEISHMANIOSE VISCERAL'!$A$4:$C$454,3,FALSE),0)</f>
        <v>0</v>
      </c>
      <c r="N1323" s="2">
        <f>IFERROR(VLOOKUP(C1323,'LEISHMANIOSE TEGUMENTAR'!$A$4:$C$1681,3,FALSE),0)</f>
        <v>1</v>
      </c>
      <c r="O1323" s="2">
        <f>IFERROR(VLOOKUP(C1323,'FEBRE AMARELA'!$A$4:$C$38,3,FALSE),0)</f>
        <v>0</v>
      </c>
      <c r="P1323" s="2">
        <f>IFERROR(VLOOKUP(C1323,DENGUE!$A$5:$C$4097,3,FALSE),0)</f>
        <v>7</v>
      </c>
      <c r="Q1323" s="2">
        <f>IFERROR(VLOOKUP(C1323,'HEPATITE VIRAL'!$A$5:$C$3162,3,FALSE),0)</f>
        <v>2</v>
      </c>
      <c r="R1323" s="2">
        <f>IFERROR(VLOOKUP(C1323,'FEBRE MACULOSA'!$A$5:$C$181,3,FALSE),0)</f>
        <v>0</v>
      </c>
      <c r="S1323" s="2">
        <f>IFERROR(VLOOKUP(C1323,LEPTOSPIROSE!$A$5:$C$1176,3,FALSE),0)</f>
        <v>0</v>
      </c>
      <c r="T1323" s="2">
        <f>IFERROR(VLOOKUP(C1323,'DOENÇA DE CHAGAS'!$A$5:$C$100,3,FALSE),0)</f>
        <v>0</v>
      </c>
      <c r="U1323" s="2">
        <f>IFERROR(VLOOKUP(C1323,'PICADAS DE COBRAS'!$A$6:$C$4645,3,FALSE),0)</f>
        <v>19</v>
      </c>
      <c r="V1323">
        <f>IFERROR(VLOOKUP(C1323,'ZIKA VIRUS'!$A$5:$C$2399,3,FALSE),0)</f>
        <v>0</v>
      </c>
      <c r="W1323">
        <f>IFERROR(VLOOKUP(C1323,'FEBRE TIFÓIDE'!$A$5:$C$46,3,FALSE),0)</f>
        <v>0</v>
      </c>
      <c r="X1323">
        <f>IFERROR(VLOOKUP(C1323,HANTAVIROSE!$A$5:$C$153,3,FALSE),0)</f>
        <v>0</v>
      </c>
      <c r="Y1323">
        <f>IFERROR(VLOOKUP(C1323,MENINGITE!$A$5:$C$447,3,FALSE),0)</f>
        <v>0</v>
      </c>
      <c r="Z1323">
        <f>IFERROR(VLOOKUP(C1323,RAIVA!$A$5:$C$16,3,FALSE),0)</f>
        <v>0</v>
      </c>
    </row>
    <row r="1324" spans="1:26" x14ac:dyDescent="0.3">
      <c r="A1324" s="2" t="s">
        <v>4704</v>
      </c>
      <c r="B1324" s="2" t="s">
        <v>4845</v>
      </c>
      <c r="C1324" s="2">
        <v>210330</v>
      </c>
      <c r="D1324" s="2">
        <v>2103307</v>
      </c>
      <c r="E1324" s="2" t="s">
        <v>4704</v>
      </c>
      <c r="F1324" s="2" t="s">
        <v>4845</v>
      </c>
      <c r="G1324" s="2">
        <f>IFERROR(VLOOKUP(D1324,Coordenadas!$A$2:$D$5571,3,FALSE),0)</f>
        <v>-4.4556199999999997</v>
      </c>
      <c r="H1324" s="2">
        <f>IFERROR(VLOOKUP(D1324,Coordenadas!$A$2:$D$5571,4,FALSE),0)</f>
        <v>-43.892400000000002</v>
      </c>
      <c r="I1324" s="2" t="s">
        <v>5324</v>
      </c>
      <c r="J1324" s="2">
        <v>118038</v>
      </c>
      <c r="K1324" s="2" t="s">
        <v>5333</v>
      </c>
      <c r="L1324" s="2">
        <f>IFERROR(VLOOKUP(C1324,BOTULISMO!$A$3:$C$19,3,FALSE),0)</f>
        <v>0</v>
      </c>
      <c r="M1324" s="2">
        <f>IFERROR(VLOOKUP(C1324,'LEISHMANIOSE VISCERAL'!$A$4:$C$454,3,FALSE),0)</f>
        <v>4</v>
      </c>
      <c r="N1324" s="2">
        <f>IFERROR(VLOOKUP(C1324,'LEISHMANIOSE TEGUMENTAR'!$A$4:$C$1681,3,FALSE),0)</f>
        <v>13</v>
      </c>
      <c r="O1324" s="2">
        <f>IFERROR(VLOOKUP(C1324,'FEBRE AMARELA'!$A$4:$C$38,3,FALSE),0)</f>
        <v>0</v>
      </c>
      <c r="P1324" s="2">
        <f>IFERROR(VLOOKUP(C1324,DENGUE!$A$5:$C$4097,3,FALSE),0)</f>
        <v>1</v>
      </c>
      <c r="Q1324" s="2">
        <f>IFERROR(VLOOKUP(C1324,'HEPATITE VIRAL'!$A$5:$C$3162,3,FALSE),0)</f>
        <v>12</v>
      </c>
      <c r="R1324" s="2">
        <f>IFERROR(VLOOKUP(C1324,'FEBRE MACULOSA'!$A$5:$C$181,3,FALSE),0)</f>
        <v>0</v>
      </c>
      <c r="S1324" s="2">
        <f>IFERROR(VLOOKUP(C1324,LEPTOSPIROSE!$A$5:$C$1176,3,FALSE),0)</f>
        <v>0</v>
      </c>
      <c r="T1324" s="2">
        <f>IFERROR(VLOOKUP(C1324,'DOENÇA DE CHAGAS'!$A$5:$C$100,3,FALSE),0)</f>
        <v>0</v>
      </c>
      <c r="U1324" s="2">
        <f>IFERROR(VLOOKUP(C1324,'PICADAS DE COBRAS'!$A$6:$C$4645,3,FALSE),0)</f>
        <v>134</v>
      </c>
      <c r="V1324">
        <f>IFERROR(VLOOKUP(C1324,'ZIKA VIRUS'!$A$5:$C$2399,3,FALSE),0)</f>
        <v>5</v>
      </c>
      <c r="W1324">
        <f>IFERROR(VLOOKUP(C1324,'FEBRE TIFÓIDE'!$A$5:$C$46,3,FALSE),0)</f>
        <v>0</v>
      </c>
      <c r="X1324">
        <f>IFERROR(VLOOKUP(C1324,HANTAVIROSE!$A$5:$C$153,3,FALSE),0)</f>
        <v>0</v>
      </c>
      <c r="Y1324">
        <f>IFERROR(VLOOKUP(C1324,MENINGITE!$A$5:$C$447,3,FALSE),0)</f>
        <v>0</v>
      </c>
      <c r="Z1324">
        <f>IFERROR(VLOOKUP(C1324,RAIVA!$A$5:$C$16,3,FALSE),0)</f>
        <v>0</v>
      </c>
    </row>
    <row r="1325" spans="1:26" x14ac:dyDescent="0.3">
      <c r="A1325" s="2" t="s">
        <v>4704</v>
      </c>
      <c r="B1325" s="2" t="s">
        <v>4844</v>
      </c>
      <c r="C1325" s="2">
        <v>210340</v>
      </c>
      <c r="D1325" s="2">
        <v>2103406</v>
      </c>
      <c r="E1325" s="2" t="s">
        <v>4704</v>
      </c>
      <c r="F1325" s="2" t="s">
        <v>4844</v>
      </c>
      <c r="G1325" s="2">
        <f>IFERROR(VLOOKUP(D1325,Coordenadas!$A$2:$D$5571,3,FALSE),0)</f>
        <v>-4.2524499999999996</v>
      </c>
      <c r="H1325" s="2">
        <f>IFERROR(VLOOKUP(D1325,Coordenadas!$A$2:$D$5571,4,FALSE),0)</f>
        <v>-43.010800000000003</v>
      </c>
      <c r="I1325" s="2" t="s">
        <v>5324</v>
      </c>
      <c r="J1325" s="2">
        <v>46750</v>
      </c>
      <c r="K1325" s="2" t="s">
        <v>5330</v>
      </c>
      <c r="L1325" s="2">
        <f>IFERROR(VLOOKUP(C1325,BOTULISMO!$A$3:$C$19,3,FALSE),0)</f>
        <v>0</v>
      </c>
      <c r="M1325" s="2">
        <f>IFERROR(VLOOKUP(C1325,'LEISHMANIOSE VISCERAL'!$A$4:$C$454,3,FALSE),0)</f>
        <v>4</v>
      </c>
      <c r="N1325" s="2">
        <f>IFERROR(VLOOKUP(C1325,'LEISHMANIOSE TEGUMENTAR'!$A$4:$C$1681,3,FALSE),0)</f>
        <v>0</v>
      </c>
      <c r="O1325" s="2">
        <f>IFERROR(VLOOKUP(C1325,'FEBRE AMARELA'!$A$4:$C$38,3,FALSE),0)</f>
        <v>0</v>
      </c>
      <c r="P1325" s="2">
        <f>IFERROR(VLOOKUP(C1325,DENGUE!$A$5:$C$4097,3,FALSE),0)</f>
        <v>0</v>
      </c>
      <c r="Q1325" s="2">
        <f>IFERROR(VLOOKUP(C1325,'HEPATITE VIRAL'!$A$5:$C$3162,3,FALSE),0)</f>
        <v>2</v>
      </c>
      <c r="R1325" s="2">
        <f>IFERROR(VLOOKUP(C1325,'FEBRE MACULOSA'!$A$5:$C$181,3,FALSE),0)</f>
        <v>0</v>
      </c>
      <c r="S1325" s="2">
        <f>IFERROR(VLOOKUP(C1325,LEPTOSPIROSE!$A$5:$C$1176,3,FALSE),0)</f>
        <v>0</v>
      </c>
      <c r="T1325" s="2">
        <f>IFERROR(VLOOKUP(C1325,'DOENÇA DE CHAGAS'!$A$5:$C$100,3,FALSE),0)</f>
        <v>0</v>
      </c>
      <c r="U1325" s="2">
        <f>IFERROR(VLOOKUP(C1325,'PICADAS DE COBRAS'!$A$6:$C$4645,3,FALSE),0)</f>
        <v>245</v>
      </c>
      <c r="V1325">
        <f>IFERROR(VLOOKUP(C1325,'ZIKA VIRUS'!$A$5:$C$2399,3,FALSE),0)</f>
        <v>5</v>
      </c>
      <c r="W1325">
        <f>IFERROR(VLOOKUP(C1325,'FEBRE TIFÓIDE'!$A$5:$C$46,3,FALSE),0)</f>
        <v>0</v>
      </c>
      <c r="X1325">
        <f>IFERROR(VLOOKUP(C1325,HANTAVIROSE!$A$5:$C$153,3,FALSE),0)</f>
        <v>0</v>
      </c>
      <c r="Y1325">
        <f>IFERROR(VLOOKUP(C1325,MENINGITE!$A$5:$C$447,3,FALSE),0)</f>
        <v>0</v>
      </c>
      <c r="Z1325">
        <f>IFERROR(VLOOKUP(C1325,RAIVA!$A$5:$C$16,3,FALSE),0)</f>
        <v>0</v>
      </c>
    </row>
    <row r="1326" spans="1:26" x14ac:dyDescent="0.3">
      <c r="A1326" s="2" t="s">
        <v>2425</v>
      </c>
      <c r="B1326" s="2" t="s">
        <v>3078</v>
      </c>
      <c r="C1326" s="2">
        <v>311670</v>
      </c>
      <c r="D1326" s="2">
        <v>3116704</v>
      </c>
      <c r="E1326" s="2" t="s">
        <v>2425</v>
      </c>
      <c r="F1326" s="2" t="s">
        <v>3078</v>
      </c>
      <c r="G1326" s="2">
        <f>IFERROR(VLOOKUP(D1326,Coordenadas!$A$2:$D$5571,3,FALSE),0)</f>
        <v>-20.8535</v>
      </c>
      <c r="H1326" s="2">
        <f>IFERROR(VLOOKUP(D1326,Coordenadas!$A$2:$D$5571,4,FALSE),0)</f>
        <v>-42.800800000000002</v>
      </c>
      <c r="I1326" s="2" t="s">
        <v>5325</v>
      </c>
      <c r="J1326" s="2">
        <v>7054</v>
      </c>
      <c r="K1326" s="2" t="s">
        <v>5332</v>
      </c>
      <c r="L1326" s="2">
        <f>IFERROR(VLOOKUP(C1326,BOTULISMO!$A$3:$C$19,3,FALSE),0)</f>
        <v>0</v>
      </c>
      <c r="M1326" s="2">
        <f>IFERROR(VLOOKUP(C1326,'LEISHMANIOSE VISCERAL'!$A$4:$C$454,3,FALSE),0)</f>
        <v>0</v>
      </c>
      <c r="N1326" s="2">
        <f>IFERROR(VLOOKUP(C1326,'LEISHMANIOSE TEGUMENTAR'!$A$4:$C$1681,3,FALSE),0)</f>
        <v>0</v>
      </c>
      <c r="O1326" s="2">
        <f>IFERROR(VLOOKUP(C1326,'FEBRE AMARELA'!$A$4:$C$38,3,FALSE),0)</f>
        <v>0</v>
      </c>
      <c r="P1326" s="2">
        <f>IFERROR(VLOOKUP(C1326,DENGUE!$A$5:$C$4097,3,FALSE),0)</f>
        <v>0</v>
      </c>
      <c r="Q1326" s="2">
        <f>IFERROR(VLOOKUP(C1326,'HEPATITE VIRAL'!$A$5:$C$3162,3,FALSE),0)</f>
        <v>0</v>
      </c>
      <c r="R1326" s="2">
        <f>IFERROR(VLOOKUP(C1326,'FEBRE MACULOSA'!$A$5:$C$181,3,FALSE),0)</f>
        <v>0</v>
      </c>
      <c r="S1326" s="2">
        <f>IFERROR(VLOOKUP(C1326,LEPTOSPIROSE!$A$5:$C$1176,3,FALSE),0)</f>
        <v>0</v>
      </c>
      <c r="T1326" s="2">
        <f>IFERROR(VLOOKUP(C1326,'DOENÇA DE CHAGAS'!$A$5:$C$100,3,FALSE),0)</f>
        <v>0</v>
      </c>
      <c r="U1326" s="2">
        <f>IFERROR(VLOOKUP(C1326,'PICADAS DE COBRAS'!$A$6:$C$4645,3,FALSE),0)</f>
        <v>7</v>
      </c>
      <c r="V1326">
        <f>IFERROR(VLOOKUP(C1326,'ZIKA VIRUS'!$A$5:$C$2399,3,FALSE),0)</f>
        <v>0</v>
      </c>
      <c r="W1326">
        <f>IFERROR(VLOOKUP(C1326,'FEBRE TIFÓIDE'!$A$5:$C$46,3,FALSE),0)</f>
        <v>0</v>
      </c>
      <c r="X1326">
        <f>IFERROR(VLOOKUP(C1326,HANTAVIROSE!$A$5:$C$153,3,FALSE),0)</f>
        <v>0</v>
      </c>
      <c r="Y1326">
        <f>IFERROR(VLOOKUP(C1326,MENINGITE!$A$5:$C$447,3,FALSE),0)</f>
        <v>0</v>
      </c>
      <c r="Z1326">
        <f>IFERROR(VLOOKUP(C1326,RAIVA!$A$5:$C$16,3,FALSE),0)</f>
        <v>0</v>
      </c>
    </row>
    <row r="1327" spans="1:26" x14ac:dyDescent="0.3">
      <c r="A1327" s="2" t="s">
        <v>3723</v>
      </c>
      <c r="B1327" s="2" t="s">
        <v>3799</v>
      </c>
      <c r="C1327" s="2">
        <v>270200</v>
      </c>
      <c r="D1327" s="2">
        <v>2702009</v>
      </c>
      <c r="E1327" s="2" t="s">
        <v>3723</v>
      </c>
      <c r="F1327" s="2" t="s">
        <v>3799</v>
      </c>
      <c r="G1327" s="2">
        <f>IFERROR(VLOOKUP(D1327,Coordenadas!$A$2:$D$5571,3,FALSE),0)</f>
        <v>-9.6334800000000005</v>
      </c>
      <c r="H1327" s="2">
        <f>IFERROR(VLOOKUP(D1327,Coordenadas!$A$2:$D$5571,4,FALSE),0)</f>
        <v>-36.584499999999998</v>
      </c>
      <c r="I1327" s="2" t="s">
        <v>5324</v>
      </c>
      <c r="J1327" s="2">
        <v>10926</v>
      </c>
      <c r="K1327" s="2" t="s">
        <v>5332</v>
      </c>
      <c r="L1327" s="2">
        <f>IFERROR(VLOOKUP(C1327,BOTULISMO!$A$3:$C$19,3,FALSE),0)</f>
        <v>0</v>
      </c>
      <c r="M1327" s="2">
        <f>IFERROR(VLOOKUP(C1327,'LEISHMANIOSE VISCERAL'!$A$4:$C$454,3,FALSE),0)</f>
        <v>0</v>
      </c>
      <c r="N1327" s="2">
        <f>IFERROR(VLOOKUP(C1327,'LEISHMANIOSE TEGUMENTAR'!$A$4:$C$1681,3,FALSE),0)</f>
        <v>0</v>
      </c>
      <c r="O1327" s="2">
        <f>IFERROR(VLOOKUP(C1327,'FEBRE AMARELA'!$A$4:$C$38,3,FALSE),0)</f>
        <v>0</v>
      </c>
      <c r="P1327" s="2">
        <f>IFERROR(VLOOKUP(C1327,DENGUE!$A$5:$C$4097,3,FALSE),0)</f>
        <v>4</v>
      </c>
      <c r="Q1327" s="2">
        <f>IFERROR(VLOOKUP(C1327,'HEPATITE VIRAL'!$A$5:$C$3162,3,FALSE),0)</f>
        <v>2</v>
      </c>
      <c r="R1327" s="2">
        <f>IFERROR(VLOOKUP(C1327,'FEBRE MACULOSA'!$A$5:$C$181,3,FALSE),0)</f>
        <v>0</v>
      </c>
      <c r="S1327" s="2">
        <f>IFERROR(VLOOKUP(C1327,LEPTOSPIROSE!$A$5:$C$1176,3,FALSE),0)</f>
        <v>0</v>
      </c>
      <c r="T1327" s="2">
        <f>IFERROR(VLOOKUP(C1327,'DOENÇA DE CHAGAS'!$A$5:$C$100,3,FALSE),0)</f>
        <v>0</v>
      </c>
      <c r="U1327" s="2">
        <f>IFERROR(VLOOKUP(C1327,'PICADAS DE COBRAS'!$A$6:$C$4645,3,FALSE),0)</f>
        <v>6</v>
      </c>
      <c r="V1327">
        <f>IFERROR(VLOOKUP(C1327,'ZIKA VIRUS'!$A$5:$C$2399,3,FALSE),0)</f>
        <v>4</v>
      </c>
      <c r="W1327">
        <f>IFERROR(VLOOKUP(C1327,'FEBRE TIFÓIDE'!$A$5:$C$46,3,FALSE),0)</f>
        <v>0</v>
      </c>
      <c r="X1327">
        <f>IFERROR(VLOOKUP(C1327,HANTAVIROSE!$A$5:$C$153,3,FALSE),0)</f>
        <v>0</v>
      </c>
      <c r="Y1327">
        <f>IFERROR(VLOOKUP(C1327,MENINGITE!$A$5:$C$447,3,FALSE),0)</f>
        <v>0</v>
      </c>
      <c r="Z1327">
        <f>IFERROR(VLOOKUP(C1327,RAIVA!$A$5:$C$16,3,FALSE),0)</f>
        <v>0</v>
      </c>
    </row>
    <row r="1328" spans="1:26" x14ac:dyDescent="0.3">
      <c r="A1328" s="2" t="s">
        <v>4490</v>
      </c>
      <c r="B1328" s="2" t="s">
        <v>4648</v>
      </c>
      <c r="C1328" s="2">
        <v>220273</v>
      </c>
      <c r="D1328" s="2">
        <v>2202737</v>
      </c>
      <c r="E1328" s="2" t="s">
        <v>4490</v>
      </c>
      <c r="F1328" s="2" t="s">
        <v>4648</v>
      </c>
      <c r="G1328" s="2">
        <f>IFERROR(VLOOKUP(D1328,Coordenadas!$A$2:$D$5571,3,FALSE),0)</f>
        <v>-5.0922400000000003</v>
      </c>
      <c r="H1328" s="2">
        <f>IFERROR(VLOOKUP(D1328,Coordenadas!$A$2:$D$5571,4,FALSE),0)</f>
        <v>-42.207999999999998</v>
      </c>
      <c r="I1328" s="2" t="s">
        <v>5324</v>
      </c>
      <c r="J1328" s="2">
        <v>3811</v>
      </c>
      <c r="K1328" s="2" t="s">
        <v>5332</v>
      </c>
      <c r="L1328" s="2">
        <f>IFERROR(VLOOKUP(C1328,BOTULISMO!$A$3:$C$19,3,FALSE),0)</f>
        <v>0</v>
      </c>
      <c r="M1328" s="2">
        <f>IFERROR(VLOOKUP(C1328,'LEISHMANIOSE VISCERAL'!$A$4:$C$454,3,FALSE),0)</f>
        <v>0</v>
      </c>
      <c r="N1328" s="2">
        <f>IFERROR(VLOOKUP(C1328,'LEISHMANIOSE TEGUMENTAR'!$A$4:$C$1681,3,FALSE),0)</f>
        <v>0</v>
      </c>
      <c r="O1328" s="2">
        <f>IFERROR(VLOOKUP(C1328,'FEBRE AMARELA'!$A$4:$C$38,3,FALSE),0)</f>
        <v>0</v>
      </c>
      <c r="P1328" s="2">
        <f>IFERROR(VLOOKUP(C1328,DENGUE!$A$5:$C$4097,3,FALSE),0)</f>
        <v>6</v>
      </c>
      <c r="Q1328" s="2">
        <f>IFERROR(VLOOKUP(C1328,'HEPATITE VIRAL'!$A$5:$C$3162,3,FALSE),0)</f>
        <v>0</v>
      </c>
      <c r="R1328" s="2">
        <f>IFERROR(VLOOKUP(C1328,'FEBRE MACULOSA'!$A$5:$C$181,3,FALSE),0)</f>
        <v>0</v>
      </c>
      <c r="S1328" s="2">
        <f>IFERROR(VLOOKUP(C1328,LEPTOSPIROSE!$A$5:$C$1176,3,FALSE),0)</f>
        <v>0</v>
      </c>
      <c r="T1328" s="2">
        <f>IFERROR(VLOOKUP(C1328,'DOENÇA DE CHAGAS'!$A$5:$C$100,3,FALSE),0)</f>
        <v>0</v>
      </c>
      <c r="U1328" s="2">
        <f>IFERROR(VLOOKUP(C1328,'PICADAS DE COBRAS'!$A$6:$C$4645,3,FALSE),0)</f>
        <v>11</v>
      </c>
      <c r="V1328">
        <f>IFERROR(VLOOKUP(C1328,'ZIKA VIRUS'!$A$5:$C$2399,3,FALSE),0)</f>
        <v>0</v>
      </c>
      <c r="W1328">
        <f>IFERROR(VLOOKUP(C1328,'FEBRE TIFÓIDE'!$A$5:$C$46,3,FALSE),0)</f>
        <v>0</v>
      </c>
      <c r="X1328">
        <f>IFERROR(VLOOKUP(C1328,HANTAVIROSE!$A$5:$C$153,3,FALSE),0)</f>
        <v>0</v>
      </c>
      <c r="Y1328">
        <f>IFERROR(VLOOKUP(C1328,MENINGITE!$A$5:$C$447,3,FALSE),0)</f>
        <v>0</v>
      </c>
      <c r="Z1328">
        <f>IFERROR(VLOOKUP(C1328,RAIVA!$A$5:$C$16,3,FALSE),0)</f>
        <v>0</v>
      </c>
    </row>
    <row r="1329" spans="1:26" x14ac:dyDescent="0.3">
      <c r="A1329" s="2" t="s">
        <v>5044</v>
      </c>
      <c r="B1329" s="2" t="s">
        <v>5143</v>
      </c>
      <c r="C1329" s="2">
        <v>150260</v>
      </c>
      <c r="D1329" s="2">
        <v>1502608</v>
      </c>
      <c r="E1329" s="2" t="s">
        <v>5044</v>
      </c>
      <c r="F1329" s="2" t="s">
        <v>5143</v>
      </c>
      <c r="G1329" s="2">
        <f>IFERROR(VLOOKUP(D1329,Coordenadas!$A$2:$D$5571,3,FALSE),0)</f>
        <v>-0.93642300000000001</v>
      </c>
      <c r="H1329" s="2">
        <f>IFERROR(VLOOKUP(D1329,Coordenadas!$A$2:$D$5571,4,FALSE),0)</f>
        <v>-48.280299999999997</v>
      </c>
      <c r="I1329" s="2" t="s">
        <v>5323</v>
      </c>
      <c r="J1329" s="2">
        <v>11381</v>
      </c>
      <c r="K1329" s="2" t="s">
        <v>5332</v>
      </c>
      <c r="L1329" s="2">
        <f>IFERROR(VLOOKUP(C1329,BOTULISMO!$A$3:$C$19,3,FALSE),0)</f>
        <v>0</v>
      </c>
      <c r="M1329" s="2">
        <f>IFERROR(VLOOKUP(C1329,'LEISHMANIOSE VISCERAL'!$A$4:$C$454,3,FALSE),0)</f>
        <v>0</v>
      </c>
      <c r="N1329" s="2">
        <f>IFERROR(VLOOKUP(C1329,'LEISHMANIOSE TEGUMENTAR'!$A$4:$C$1681,3,FALSE),0)</f>
        <v>2</v>
      </c>
      <c r="O1329" s="2">
        <f>IFERROR(VLOOKUP(C1329,'FEBRE AMARELA'!$A$4:$C$38,3,FALSE),0)</f>
        <v>0</v>
      </c>
      <c r="P1329" s="2">
        <f>IFERROR(VLOOKUP(C1329,DENGUE!$A$5:$C$4097,3,FALSE),0)</f>
        <v>0</v>
      </c>
      <c r="Q1329" s="2">
        <f>IFERROR(VLOOKUP(C1329,'HEPATITE VIRAL'!$A$5:$C$3162,3,FALSE),0)</f>
        <v>1</v>
      </c>
      <c r="R1329" s="2">
        <f>IFERROR(VLOOKUP(C1329,'FEBRE MACULOSA'!$A$5:$C$181,3,FALSE),0)</f>
        <v>0</v>
      </c>
      <c r="S1329" s="2">
        <f>IFERROR(VLOOKUP(C1329,LEPTOSPIROSE!$A$5:$C$1176,3,FALSE),0)</f>
        <v>0</v>
      </c>
      <c r="T1329" s="2">
        <f>IFERROR(VLOOKUP(C1329,'DOENÇA DE CHAGAS'!$A$5:$C$100,3,FALSE),0)</f>
        <v>0</v>
      </c>
      <c r="U1329" s="2">
        <f>IFERROR(VLOOKUP(C1329,'PICADAS DE COBRAS'!$A$6:$C$4645,3,FALSE),0)</f>
        <v>23</v>
      </c>
      <c r="V1329">
        <f>IFERROR(VLOOKUP(C1329,'ZIKA VIRUS'!$A$5:$C$2399,3,FALSE),0)</f>
        <v>0</v>
      </c>
      <c r="W1329">
        <f>IFERROR(VLOOKUP(C1329,'FEBRE TIFÓIDE'!$A$5:$C$46,3,FALSE),0)</f>
        <v>0</v>
      </c>
      <c r="X1329">
        <f>IFERROR(VLOOKUP(C1329,HANTAVIROSE!$A$5:$C$153,3,FALSE),0)</f>
        <v>0</v>
      </c>
      <c r="Y1329">
        <f>IFERROR(VLOOKUP(C1329,MENINGITE!$A$5:$C$447,3,FALSE),0)</f>
        <v>0</v>
      </c>
      <c r="Z1329">
        <f>IFERROR(VLOOKUP(C1329,RAIVA!$A$5:$C$16,3,FALSE),0)</f>
        <v>0</v>
      </c>
    </row>
    <row r="1330" spans="1:26" x14ac:dyDescent="0.3">
      <c r="A1330" s="2" t="s">
        <v>2349</v>
      </c>
      <c r="B1330" s="2" t="s">
        <v>2408</v>
      </c>
      <c r="C1330" s="2">
        <v>320150</v>
      </c>
      <c r="D1330" s="2">
        <v>3201506</v>
      </c>
      <c r="E1330" s="2" t="s">
        <v>2349</v>
      </c>
      <c r="F1330" s="2" t="s">
        <v>2408</v>
      </c>
      <c r="G1330" s="2">
        <f>IFERROR(VLOOKUP(D1330,Coordenadas!$A$2:$D$5571,3,FALSE),0)</f>
        <v>-19.549299999999999</v>
      </c>
      <c r="H1330" s="2">
        <f>IFERROR(VLOOKUP(D1330,Coordenadas!$A$2:$D$5571,4,FALSE),0)</f>
        <v>-40.626899999999999</v>
      </c>
      <c r="I1330" s="2" t="s">
        <v>5325</v>
      </c>
      <c r="J1330" s="2">
        <v>111788</v>
      </c>
      <c r="K1330" s="2" t="s">
        <v>5333</v>
      </c>
      <c r="L1330" s="2">
        <f>IFERROR(VLOOKUP(C1330,BOTULISMO!$A$3:$C$19,3,FALSE),0)</f>
        <v>0</v>
      </c>
      <c r="M1330" s="2">
        <f>IFERROR(VLOOKUP(C1330,'LEISHMANIOSE VISCERAL'!$A$4:$C$454,3,FALSE),0)</f>
        <v>1</v>
      </c>
      <c r="N1330" s="2">
        <f>IFERROR(VLOOKUP(C1330,'LEISHMANIOSE TEGUMENTAR'!$A$4:$C$1681,3,FALSE),0)</f>
        <v>0</v>
      </c>
      <c r="O1330" s="2">
        <f>IFERROR(VLOOKUP(C1330,'FEBRE AMARELA'!$A$4:$C$38,3,FALSE),0)</f>
        <v>0</v>
      </c>
      <c r="P1330" s="2">
        <f>IFERROR(VLOOKUP(C1330,DENGUE!$A$5:$C$4097,3,FALSE),0)</f>
        <v>9</v>
      </c>
      <c r="Q1330" s="2">
        <f>IFERROR(VLOOKUP(C1330,'HEPATITE VIRAL'!$A$5:$C$3162,3,FALSE),0)</f>
        <v>63</v>
      </c>
      <c r="R1330" s="2">
        <f>IFERROR(VLOOKUP(C1330,'FEBRE MACULOSA'!$A$5:$C$181,3,FALSE),0)</f>
        <v>0</v>
      </c>
      <c r="S1330" s="2">
        <f>IFERROR(VLOOKUP(C1330,LEPTOSPIROSE!$A$5:$C$1176,3,FALSE),0)</f>
        <v>3</v>
      </c>
      <c r="T1330" s="2">
        <f>IFERROR(VLOOKUP(C1330,'DOENÇA DE CHAGAS'!$A$5:$C$100,3,FALSE),0)</f>
        <v>0</v>
      </c>
      <c r="U1330" s="2">
        <f>IFERROR(VLOOKUP(C1330,'PICADAS DE COBRAS'!$A$6:$C$4645,3,FALSE),0)</f>
        <v>0</v>
      </c>
      <c r="V1330">
        <f>IFERROR(VLOOKUP(C1330,'ZIKA VIRUS'!$A$5:$C$2399,3,FALSE),0)</f>
        <v>5</v>
      </c>
      <c r="W1330">
        <f>IFERROR(VLOOKUP(C1330,'FEBRE TIFÓIDE'!$A$5:$C$46,3,FALSE),0)</f>
        <v>0</v>
      </c>
      <c r="X1330">
        <f>IFERROR(VLOOKUP(C1330,HANTAVIROSE!$A$5:$C$153,3,FALSE),0)</f>
        <v>0</v>
      </c>
      <c r="Y1330">
        <f>IFERROR(VLOOKUP(C1330,MENINGITE!$A$5:$C$447,3,FALSE),0)</f>
        <v>0</v>
      </c>
      <c r="Z1330">
        <f>IFERROR(VLOOKUP(C1330,RAIVA!$A$5:$C$16,3,FALSE),0)</f>
        <v>0</v>
      </c>
    </row>
    <row r="1331" spans="1:26" x14ac:dyDescent="0.3">
      <c r="A1331" s="2" t="s">
        <v>250</v>
      </c>
      <c r="B1331" s="2" t="s">
        <v>359</v>
      </c>
      <c r="C1331" s="2">
        <v>510320</v>
      </c>
      <c r="D1331" s="2">
        <v>5103205</v>
      </c>
      <c r="E1331" s="2" t="s">
        <v>250</v>
      </c>
      <c r="F1331" s="2" t="s">
        <v>359</v>
      </c>
      <c r="G1331" s="2">
        <f>IFERROR(VLOOKUP(D1331,Coordenadas!$A$2:$D$5571,3,FALSE),0)</f>
        <v>-10.813499999999999</v>
      </c>
      <c r="H1331" s="2">
        <f>IFERROR(VLOOKUP(D1331,Coordenadas!$A$2:$D$5571,4,FALSE),0)</f>
        <v>-55.460999999999999</v>
      </c>
      <c r="I1331" s="2" t="s">
        <v>5327</v>
      </c>
      <c r="J1331" s="2">
        <v>30766</v>
      </c>
      <c r="K1331" s="2" t="s">
        <v>5330</v>
      </c>
      <c r="L1331" s="2">
        <f>IFERROR(VLOOKUP(C1331,BOTULISMO!$A$3:$C$19,3,FALSE),0)</f>
        <v>0</v>
      </c>
      <c r="M1331" s="2">
        <f>IFERROR(VLOOKUP(C1331,'LEISHMANIOSE VISCERAL'!$A$4:$C$454,3,FALSE),0)</f>
        <v>0</v>
      </c>
      <c r="N1331" s="2">
        <f>IFERROR(VLOOKUP(C1331,'LEISHMANIOSE TEGUMENTAR'!$A$4:$C$1681,3,FALSE),0)</f>
        <v>19</v>
      </c>
      <c r="O1331" s="2">
        <f>IFERROR(VLOOKUP(C1331,'FEBRE AMARELA'!$A$4:$C$38,3,FALSE),0)</f>
        <v>0</v>
      </c>
      <c r="P1331" s="2">
        <f>IFERROR(VLOOKUP(C1331,DENGUE!$A$5:$C$4097,3,FALSE),0)</f>
        <v>254</v>
      </c>
      <c r="Q1331" s="2">
        <f>IFERROR(VLOOKUP(C1331,'HEPATITE VIRAL'!$A$5:$C$3162,3,FALSE),0)</f>
        <v>79</v>
      </c>
      <c r="R1331" s="2">
        <f>IFERROR(VLOOKUP(C1331,'FEBRE MACULOSA'!$A$5:$C$181,3,FALSE),0)</f>
        <v>0</v>
      </c>
      <c r="S1331" s="2">
        <f>IFERROR(VLOOKUP(C1331,LEPTOSPIROSE!$A$5:$C$1176,3,FALSE),0)</f>
        <v>1</v>
      </c>
      <c r="T1331" s="2">
        <f>IFERROR(VLOOKUP(C1331,'DOENÇA DE CHAGAS'!$A$5:$C$100,3,FALSE),0)</f>
        <v>0</v>
      </c>
      <c r="U1331" s="2">
        <f>IFERROR(VLOOKUP(C1331,'PICADAS DE COBRAS'!$A$6:$C$4645,3,FALSE),0)</f>
        <v>35</v>
      </c>
      <c r="V1331">
        <f>IFERROR(VLOOKUP(C1331,'ZIKA VIRUS'!$A$5:$C$2399,3,FALSE),0)</f>
        <v>4</v>
      </c>
      <c r="W1331">
        <f>IFERROR(VLOOKUP(C1331,'FEBRE TIFÓIDE'!$A$5:$C$46,3,FALSE),0)</f>
        <v>0</v>
      </c>
      <c r="X1331">
        <f>IFERROR(VLOOKUP(C1331,HANTAVIROSE!$A$5:$C$153,3,FALSE),0)</f>
        <v>7</v>
      </c>
      <c r="Y1331">
        <f>IFERROR(VLOOKUP(C1331,MENINGITE!$A$5:$C$447,3,FALSE),0)</f>
        <v>1</v>
      </c>
      <c r="Z1331">
        <f>IFERROR(VLOOKUP(C1331,RAIVA!$A$5:$C$16,3,FALSE),0)</f>
        <v>0</v>
      </c>
    </row>
    <row r="1332" spans="1:26" x14ac:dyDescent="0.3">
      <c r="A1332" s="2" t="s">
        <v>1637</v>
      </c>
      <c r="B1332" s="2" t="s">
        <v>2125</v>
      </c>
      <c r="C1332" s="2">
        <v>351200</v>
      </c>
      <c r="D1332" s="2">
        <v>3512001</v>
      </c>
      <c r="E1332" s="2" t="s">
        <v>1637</v>
      </c>
      <c r="F1332" s="2" t="s">
        <v>2125</v>
      </c>
      <c r="G1332" s="2">
        <f>IFERROR(VLOOKUP(D1332,Coordenadas!$A$2:$D$5571,3,FALSE),0)</f>
        <v>-20.711400000000001</v>
      </c>
      <c r="H1332" s="2">
        <f>IFERROR(VLOOKUP(D1332,Coordenadas!$A$2:$D$5571,4,FALSE),0)</f>
        <v>-48.538699999999999</v>
      </c>
      <c r="I1332" s="2" t="s">
        <v>5325</v>
      </c>
      <c r="J1332" s="2">
        <v>17371</v>
      </c>
      <c r="K1332" s="2" t="s">
        <v>5332</v>
      </c>
      <c r="L1332" s="2">
        <f>IFERROR(VLOOKUP(C1332,BOTULISMO!$A$3:$C$19,3,FALSE),0)</f>
        <v>0</v>
      </c>
      <c r="M1332" s="2">
        <f>IFERROR(VLOOKUP(C1332,'LEISHMANIOSE VISCERAL'!$A$4:$C$454,3,FALSE),0)</f>
        <v>0</v>
      </c>
      <c r="N1332" s="2">
        <f>IFERROR(VLOOKUP(C1332,'LEISHMANIOSE TEGUMENTAR'!$A$4:$C$1681,3,FALSE),0)</f>
        <v>0</v>
      </c>
      <c r="O1332" s="2">
        <f>IFERROR(VLOOKUP(C1332,'FEBRE AMARELA'!$A$4:$C$38,3,FALSE),0)</f>
        <v>0</v>
      </c>
      <c r="P1332" s="2">
        <f>IFERROR(VLOOKUP(C1332,DENGUE!$A$5:$C$4097,3,FALSE),0)</f>
        <v>13</v>
      </c>
      <c r="Q1332" s="2">
        <f>IFERROR(VLOOKUP(C1332,'HEPATITE VIRAL'!$A$5:$C$3162,3,FALSE),0)</f>
        <v>0</v>
      </c>
      <c r="R1332" s="2">
        <f>IFERROR(VLOOKUP(C1332,'FEBRE MACULOSA'!$A$5:$C$181,3,FALSE),0)</f>
        <v>0</v>
      </c>
      <c r="S1332" s="2">
        <f>IFERROR(VLOOKUP(C1332,LEPTOSPIROSE!$A$5:$C$1176,3,FALSE),0)</f>
        <v>0</v>
      </c>
      <c r="T1332" s="2">
        <f>IFERROR(VLOOKUP(C1332,'DOENÇA DE CHAGAS'!$A$5:$C$100,3,FALSE),0)</f>
        <v>0</v>
      </c>
      <c r="U1332" s="2">
        <f>IFERROR(VLOOKUP(C1332,'PICADAS DE COBRAS'!$A$6:$C$4645,3,FALSE),0)</f>
        <v>24</v>
      </c>
      <c r="V1332">
        <f>IFERROR(VLOOKUP(C1332,'ZIKA VIRUS'!$A$5:$C$2399,3,FALSE),0)</f>
        <v>6</v>
      </c>
      <c r="W1332">
        <f>IFERROR(VLOOKUP(C1332,'FEBRE TIFÓIDE'!$A$5:$C$46,3,FALSE),0)</f>
        <v>0</v>
      </c>
      <c r="X1332">
        <f>IFERROR(VLOOKUP(C1332,HANTAVIROSE!$A$5:$C$153,3,FALSE),0)</f>
        <v>0</v>
      </c>
      <c r="Y1332">
        <f>IFERROR(VLOOKUP(C1332,MENINGITE!$A$5:$C$447,3,FALSE),0)</f>
        <v>0</v>
      </c>
      <c r="Z1332">
        <f>IFERROR(VLOOKUP(C1332,RAIVA!$A$5:$C$16,3,FALSE),0)</f>
        <v>0</v>
      </c>
    </row>
    <row r="1333" spans="1:26" x14ac:dyDescent="0.3">
      <c r="A1333" s="2" t="s">
        <v>4704</v>
      </c>
      <c r="B1333" s="2" t="s">
        <v>855</v>
      </c>
      <c r="C1333" s="2">
        <v>210350</v>
      </c>
      <c r="D1333" s="2">
        <v>2103505</v>
      </c>
      <c r="E1333" s="2" t="s">
        <v>4704</v>
      </c>
      <c r="F1333" s="2" t="s">
        <v>855</v>
      </c>
      <c r="G1333" s="2">
        <f>IFERROR(VLOOKUP(D1333,Coordenadas!$A$2:$D$5571,3,FALSE),0)</f>
        <v>-6.0319900000000004</v>
      </c>
      <c r="H1333" s="2">
        <f>IFERROR(VLOOKUP(D1333,Coordenadas!$A$2:$D$5571,4,FALSE),0)</f>
        <v>-44.254300000000001</v>
      </c>
      <c r="I1333" s="2" t="s">
        <v>5324</v>
      </c>
      <c r="J1333" s="2">
        <v>39132</v>
      </c>
      <c r="K1333" s="2" t="s">
        <v>5330</v>
      </c>
      <c r="L1333" s="2">
        <f>IFERROR(VLOOKUP(C1333,BOTULISMO!$A$3:$C$19,3,FALSE),0)</f>
        <v>0</v>
      </c>
      <c r="M1333" s="2">
        <f>IFERROR(VLOOKUP(C1333,'LEISHMANIOSE VISCERAL'!$A$4:$C$454,3,FALSE),0)</f>
        <v>1</v>
      </c>
      <c r="N1333" s="2">
        <f>IFERROR(VLOOKUP(C1333,'LEISHMANIOSE TEGUMENTAR'!$A$4:$C$1681,3,FALSE),0)</f>
        <v>3</v>
      </c>
      <c r="O1333" s="2">
        <f>IFERROR(VLOOKUP(C1333,'FEBRE AMARELA'!$A$4:$C$38,3,FALSE),0)</f>
        <v>0</v>
      </c>
      <c r="P1333" s="2">
        <f>IFERROR(VLOOKUP(C1333,DENGUE!$A$5:$C$4097,3,FALSE),0)</f>
        <v>18</v>
      </c>
      <c r="Q1333" s="2">
        <f>IFERROR(VLOOKUP(C1333,'HEPATITE VIRAL'!$A$5:$C$3162,3,FALSE),0)</f>
        <v>0</v>
      </c>
      <c r="R1333" s="2">
        <f>IFERROR(VLOOKUP(C1333,'FEBRE MACULOSA'!$A$5:$C$181,3,FALSE),0)</f>
        <v>0</v>
      </c>
      <c r="S1333" s="2">
        <f>IFERROR(VLOOKUP(C1333,LEPTOSPIROSE!$A$5:$C$1176,3,FALSE),0)</f>
        <v>0</v>
      </c>
      <c r="T1333" s="2">
        <f>IFERROR(VLOOKUP(C1333,'DOENÇA DE CHAGAS'!$A$5:$C$100,3,FALSE),0)</f>
        <v>0</v>
      </c>
      <c r="U1333" s="2">
        <f>IFERROR(VLOOKUP(C1333,'PICADAS DE COBRAS'!$A$6:$C$4645,3,FALSE),0)</f>
        <v>42</v>
      </c>
      <c r="V1333">
        <f>IFERROR(VLOOKUP(C1333,'ZIKA VIRUS'!$A$5:$C$2399,3,FALSE),0)</f>
        <v>3</v>
      </c>
      <c r="W1333">
        <f>IFERROR(VLOOKUP(C1333,'FEBRE TIFÓIDE'!$A$5:$C$46,3,FALSE),0)</f>
        <v>0</v>
      </c>
      <c r="X1333">
        <f>IFERROR(VLOOKUP(C1333,HANTAVIROSE!$A$5:$C$153,3,FALSE),0)</f>
        <v>0</v>
      </c>
      <c r="Y1333">
        <f>IFERROR(VLOOKUP(C1333,MENINGITE!$A$5:$C$447,3,FALSE),0)</f>
        <v>0</v>
      </c>
      <c r="Z1333">
        <f>IFERROR(VLOOKUP(C1333,RAIVA!$A$5:$C$16,3,FALSE),0)</f>
        <v>0</v>
      </c>
    </row>
    <row r="1334" spans="1:26" x14ac:dyDescent="0.3">
      <c r="A1334" s="2" t="s">
        <v>470</v>
      </c>
      <c r="B1334" s="2" t="s">
        <v>855</v>
      </c>
      <c r="C1334" s="2">
        <v>430558</v>
      </c>
      <c r="D1334" s="2">
        <v>4305587</v>
      </c>
      <c r="E1334" s="2" t="s">
        <v>470</v>
      </c>
      <c r="F1334" s="2" t="s">
        <v>855</v>
      </c>
      <c r="G1334" s="2">
        <f>IFERROR(VLOOKUP(D1334,Coordenadas!$A$2:$D$5571,3,FALSE),0)</f>
        <v>-29.3948</v>
      </c>
      <c r="H1334" s="2">
        <f>IFERROR(VLOOKUP(D1334,Coordenadas!$A$2:$D$5571,4,FALSE),0)</f>
        <v>-51.855600000000003</v>
      </c>
      <c r="I1334" s="2" t="s">
        <v>5326</v>
      </c>
      <c r="J1334" s="2">
        <v>2420</v>
      </c>
      <c r="K1334" s="2" t="s">
        <v>5332</v>
      </c>
      <c r="L1334" s="2">
        <f>IFERROR(VLOOKUP(C1334,BOTULISMO!$A$3:$C$19,3,FALSE),0)</f>
        <v>0</v>
      </c>
      <c r="M1334" s="2">
        <f>IFERROR(VLOOKUP(C1334,'LEISHMANIOSE VISCERAL'!$A$4:$C$454,3,FALSE),0)</f>
        <v>0</v>
      </c>
      <c r="N1334" s="2">
        <f>IFERROR(VLOOKUP(C1334,'LEISHMANIOSE TEGUMENTAR'!$A$4:$C$1681,3,FALSE),0)</f>
        <v>0</v>
      </c>
      <c r="O1334" s="2">
        <f>IFERROR(VLOOKUP(C1334,'FEBRE AMARELA'!$A$4:$C$38,3,FALSE),0)</f>
        <v>0</v>
      </c>
      <c r="P1334" s="2">
        <f>IFERROR(VLOOKUP(C1334,DENGUE!$A$5:$C$4097,3,FALSE),0)</f>
        <v>0</v>
      </c>
      <c r="Q1334" s="2">
        <f>IFERROR(VLOOKUP(C1334,'HEPATITE VIRAL'!$A$5:$C$3162,3,FALSE),0)</f>
        <v>4</v>
      </c>
      <c r="R1334" s="2">
        <f>IFERROR(VLOOKUP(C1334,'FEBRE MACULOSA'!$A$5:$C$181,3,FALSE),0)</f>
        <v>0</v>
      </c>
      <c r="S1334" s="2">
        <f>IFERROR(VLOOKUP(C1334,LEPTOSPIROSE!$A$5:$C$1176,3,FALSE),0)</f>
        <v>1</v>
      </c>
      <c r="T1334" s="2">
        <f>IFERROR(VLOOKUP(C1334,'DOENÇA DE CHAGAS'!$A$5:$C$100,3,FALSE),0)</f>
        <v>0</v>
      </c>
      <c r="U1334" s="2">
        <f>IFERROR(VLOOKUP(C1334,'PICADAS DE COBRAS'!$A$6:$C$4645,3,FALSE),0)</f>
        <v>7</v>
      </c>
      <c r="V1334">
        <f>IFERROR(VLOOKUP(C1334,'ZIKA VIRUS'!$A$5:$C$2399,3,FALSE),0)</f>
        <v>0</v>
      </c>
      <c r="W1334">
        <f>IFERROR(VLOOKUP(C1334,'FEBRE TIFÓIDE'!$A$5:$C$46,3,FALSE),0)</f>
        <v>0</v>
      </c>
      <c r="X1334">
        <f>IFERROR(VLOOKUP(C1334,HANTAVIROSE!$A$5:$C$153,3,FALSE),0)</f>
        <v>0</v>
      </c>
      <c r="Y1334">
        <f>IFERROR(VLOOKUP(C1334,MENINGITE!$A$5:$C$447,3,FALSE),0)</f>
        <v>0</v>
      </c>
      <c r="Z1334">
        <f>IFERROR(VLOOKUP(C1334,RAIVA!$A$5:$C$16,3,FALSE),0)</f>
        <v>0</v>
      </c>
    </row>
    <row r="1335" spans="1:26" x14ac:dyDescent="0.3">
      <c r="A1335" s="2" t="s">
        <v>3</v>
      </c>
      <c r="B1335" s="2" t="s">
        <v>182</v>
      </c>
      <c r="C1335" s="2">
        <v>520552</v>
      </c>
      <c r="D1335" s="2">
        <v>5205521</v>
      </c>
      <c r="E1335" s="2" t="s">
        <v>3</v>
      </c>
      <c r="F1335" s="2" t="s">
        <v>182</v>
      </c>
      <c r="G1335" s="2">
        <f>IFERROR(VLOOKUP(D1335,Coordenadas!$A$2:$D$5571,3,FALSE),0)</f>
        <v>-14.152799999999999</v>
      </c>
      <c r="H1335" s="2">
        <f>IFERROR(VLOOKUP(D1335,Coordenadas!$A$2:$D$5571,4,FALSE),0)</f>
        <v>-48.076000000000001</v>
      </c>
      <c r="I1335" s="2" t="s">
        <v>5327</v>
      </c>
      <c r="J1335" s="2">
        <v>3523</v>
      </c>
      <c r="K1335" s="2" t="s">
        <v>5332</v>
      </c>
      <c r="L1335" s="2">
        <f>IFERROR(VLOOKUP(C1335,BOTULISMO!$A$3:$C$19,3,FALSE),0)</f>
        <v>0</v>
      </c>
      <c r="M1335" s="2">
        <f>IFERROR(VLOOKUP(C1335,'LEISHMANIOSE VISCERAL'!$A$4:$C$454,3,FALSE),0)</f>
        <v>0</v>
      </c>
      <c r="N1335" s="2">
        <f>IFERROR(VLOOKUP(C1335,'LEISHMANIOSE TEGUMENTAR'!$A$4:$C$1681,3,FALSE),0)</f>
        <v>19</v>
      </c>
      <c r="O1335" s="2">
        <f>IFERROR(VLOOKUP(C1335,'FEBRE AMARELA'!$A$4:$C$38,3,FALSE),0)</f>
        <v>0</v>
      </c>
      <c r="P1335" s="2">
        <f>IFERROR(VLOOKUP(C1335,DENGUE!$A$5:$C$4097,3,FALSE),0)</f>
        <v>0</v>
      </c>
      <c r="Q1335" s="2">
        <f>IFERROR(VLOOKUP(C1335,'HEPATITE VIRAL'!$A$5:$C$3162,3,FALSE),0)</f>
        <v>2</v>
      </c>
      <c r="R1335" s="2">
        <f>IFERROR(VLOOKUP(C1335,'FEBRE MACULOSA'!$A$5:$C$181,3,FALSE),0)</f>
        <v>0</v>
      </c>
      <c r="S1335" s="2">
        <f>IFERROR(VLOOKUP(C1335,LEPTOSPIROSE!$A$5:$C$1176,3,FALSE),0)</f>
        <v>0</v>
      </c>
      <c r="T1335" s="2">
        <f>IFERROR(VLOOKUP(C1335,'DOENÇA DE CHAGAS'!$A$5:$C$100,3,FALSE),0)</f>
        <v>0</v>
      </c>
      <c r="U1335" s="2">
        <f>IFERROR(VLOOKUP(C1335,'PICADAS DE COBRAS'!$A$6:$C$4645,3,FALSE),0)</f>
        <v>24</v>
      </c>
      <c r="V1335">
        <f>IFERROR(VLOOKUP(C1335,'ZIKA VIRUS'!$A$5:$C$2399,3,FALSE),0)</f>
        <v>0</v>
      </c>
      <c r="W1335">
        <f>IFERROR(VLOOKUP(C1335,'FEBRE TIFÓIDE'!$A$5:$C$46,3,FALSE),0)</f>
        <v>0</v>
      </c>
      <c r="X1335">
        <f>IFERROR(VLOOKUP(C1335,HANTAVIROSE!$A$5:$C$153,3,FALSE),0)</f>
        <v>0</v>
      </c>
      <c r="Y1335">
        <f>IFERROR(VLOOKUP(C1335,MENINGITE!$A$5:$C$447,3,FALSE),0)</f>
        <v>0</v>
      </c>
      <c r="Z1335">
        <f>IFERROR(VLOOKUP(C1335,RAIVA!$A$5:$C$16,3,FALSE),0)</f>
        <v>0</v>
      </c>
    </row>
    <row r="1336" spans="1:26" x14ac:dyDescent="0.3">
      <c r="A1336" s="2" t="s">
        <v>4903</v>
      </c>
      <c r="B1336" s="2" t="s">
        <v>4993</v>
      </c>
      <c r="C1336" s="2">
        <v>170550</v>
      </c>
      <c r="D1336" s="2">
        <v>1705508</v>
      </c>
      <c r="E1336" s="2" t="s">
        <v>4903</v>
      </c>
      <c r="F1336" s="2" t="s">
        <v>4993</v>
      </c>
      <c r="G1336" s="2">
        <f>IFERROR(VLOOKUP(D1336,Coordenadas!$A$2:$D$5571,3,FALSE),0)</f>
        <v>-8.0576399999999992</v>
      </c>
      <c r="H1336" s="2">
        <f>IFERROR(VLOOKUP(D1336,Coordenadas!$A$2:$D$5571,4,FALSE),0)</f>
        <v>-48.475700000000003</v>
      </c>
      <c r="I1336" s="2" t="s">
        <v>5323</v>
      </c>
      <c r="J1336" s="2">
        <v>30838</v>
      </c>
      <c r="K1336" s="2" t="s">
        <v>5330</v>
      </c>
      <c r="L1336" s="2">
        <f>IFERROR(VLOOKUP(C1336,BOTULISMO!$A$3:$C$19,3,FALSE),0)</f>
        <v>0</v>
      </c>
      <c r="M1336" s="2">
        <f>IFERROR(VLOOKUP(C1336,'LEISHMANIOSE VISCERAL'!$A$4:$C$454,3,FALSE),0)</f>
        <v>2</v>
      </c>
      <c r="N1336" s="2">
        <f>IFERROR(VLOOKUP(C1336,'LEISHMANIOSE TEGUMENTAR'!$A$4:$C$1681,3,FALSE),0)</f>
        <v>1</v>
      </c>
      <c r="O1336" s="2">
        <f>IFERROR(VLOOKUP(C1336,'FEBRE AMARELA'!$A$4:$C$38,3,FALSE),0)</f>
        <v>0</v>
      </c>
      <c r="P1336" s="2">
        <f>IFERROR(VLOOKUP(C1336,DENGUE!$A$5:$C$4097,3,FALSE),0)</f>
        <v>12</v>
      </c>
      <c r="Q1336" s="2">
        <f>IFERROR(VLOOKUP(C1336,'HEPATITE VIRAL'!$A$5:$C$3162,3,FALSE),0)</f>
        <v>4</v>
      </c>
      <c r="R1336" s="2">
        <f>IFERROR(VLOOKUP(C1336,'FEBRE MACULOSA'!$A$5:$C$181,3,FALSE),0)</f>
        <v>0</v>
      </c>
      <c r="S1336" s="2">
        <f>IFERROR(VLOOKUP(C1336,LEPTOSPIROSE!$A$5:$C$1176,3,FALSE),0)</f>
        <v>0</v>
      </c>
      <c r="T1336" s="2">
        <f>IFERROR(VLOOKUP(C1336,'DOENÇA DE CHAGAS'!$A$5:$C$100,3,FALSE),0)</f>
        <v>0</v>
      </c>
      <c r="U1336" s="2">
        <f>IFERROR(VLOOKUP(C1336,'PICADAS DE COBRAS'!$A$6:$C$4645,3,FALSE),0)</f>
        <v>93</v>
      </c>
      <c r="V1336">
        <f>IFERROR(VLOOKUP(C1336,'ZIKA VIRUS'!$A$5:$C$2399,3,FALSE),0)</f>
        <v>100</v>
      </c>
      <c r="W1336">
        <f>IFERROR(VLOOKUP(C1336,'FEBRE TIFÓIDE'!$A$5:$C$46,3,FALSE),0)</f>
        <v>0</v>
      </c>
      <c r="X1336">
        <f>IFERROR(VLOOKUP(C1336,HANTAVIROSE!$A$5:$C$153,3,FALSE),0)</f>
        <v>0</v>
      </c>
      <c r="Y1336">
        <f>IFERROR(VLOOKUP(C1336,MENINGITE!$A$5:$C$447,3,FALSE),0)</f>
        <v>0</v>
      </c>
      <c r="Z1336">
        <f>IFERROR(VLOOKUP(C1336,RAIVA!$A$5:$C$16,3,FALSE),0)</f>
        <v>0</v>
      </c>
    </row>
    <row r="1337" spans="1:26" x14ac:dyDescent="0.3">
      <c r="A1337" s="2" t="s">
        <v>4903</v>
      </c>
      <c r="B1337" s="2" t="s">
        <v>4942</v>
      </c>
      <c r="C1337" s="2">
        <v>171670</v>
      </c>
      <c r="D1337" s="2">
        <v>1716703</v>
      </c>
      <c r="E1337" s="2" t="s">
        <v>4903</v>
      </c>
      <c r="F1337" s="2" t="s">
        <v>4942</v>
      </c>
      <c r="G1337" s="2">
        <f>IFERROR(VLOOKUP(D1337,Coordenadas!$A$2:$D$5571,3,FALSE),0)</f>
        <v>-8.7246299999999994</v>
      </c>
      <c r="H1337" s="2">
        <f>IFERROR(VLOOKUP(D1337,Coordenadas!$A$2:$D$5571,4,FALSE),0)</f>
        <v>-48.763800000000003</v>
      </c>
      <c r="I1337" s="2" t="s">
        <v>5323</v>
      </c>
      <c r="J1337" s="2">
        <v>8611</v>
      </c>
      <c r="K1337" s="2" t="s">
        <v>5332</v>
      </c>
      <c r="L1337" s="2">
        <f>IFERROR(VLOOKUP(C1337,BOTULISMO!$A$3:$C$19,3,FALSE),0)</f>
        <v>0</v>
      </c>
      <c r="M1337" s="2">
        <f>IFERROR(VLOOKUP(C1337,'LEISHMANIOSE VISCERAL'!$A$4:$C$454,3,FALSE),0)</f>
        <v>0</v>
      </c>
      <c r="N1337" s="2">
        <f>IFERROR(VLOOKUP(C1337,'LEISHMANIOSE TEGUMENTAR'!$A$4:$C$1681,3,FALSE),0)</f>
        <v>2</v>
      </c>
      <c r="O1337" s="2">
        <f>IFERROR(VLOOKUP(C1337,'FEBRE AMARELA'!$A$4:$C$38,3,FALSE),0)</f>
        <v>0</v>
      </c>
      <c r="P1337" s="2">
        <f>IFERROR(VLOOKUP(C1337,DENGUE!$A$5:$C$4097,3,FALSE),0)</f>
        <v>0</v>
      </c>
      <c r="Q1337" s="2">
        <f>IFERROR(VLOOKUP(C1337,'HEPATITE VIRAL'!$A$5:$C$3162,3,FALSE),0)</f>
        <v>2</v>
      </c>
      <c r="R1337" s="2">
        <f>IFERROR(VLOOKUP(C1337,'FEBRE MACULOSA'!$A$5:$C$181,3,FALSE),0)</f>
        <v>0</v>
      </c>
      <c r="S1337" s="2">
        <f>IFERROR(VLOOKUP(C1337,LEPTOSPIROSE!$A$5:$C$1176,3,FALSE),0)</f>
        <v>0</v>
      </c>
      <c r="T1337" s="2">
        <f>IFERROR(VLOOKUP(C1337,'DOENÇA DE CHAGAS'!$A$5:$C$100,3,FALSE),0)</f>
        <v>0</v>
      </c>
      <c r="U1337" s="2">
        <f>IFERROR(VLOOKUP(C1337,'PICADAS DE COBRAS'!$A$6:$C$4645,3,FALSE),0)</f>
        <v>2</v>
      </c>
      <c r="V1337">
        <f>IFERROR(VLOOKUP(C1337,'ZIKA VIRUS'!$A$5:$C$2399,3,FALSE),0)</f>
        <v>2</v>
      </c>
      <c r="W1337">
        <f>IFERROR(VLOOKUP(C1337,'FEBRE TIFÓIDE'!$A$5:$C$46,3,FALSE),0)</f>
        <v>0</v>
      </c>
      <c r="X1337">
        <f>IFERROR(VLOOKUP(C1337,HANTAVIROSE!$A$5:$C$153,3,FALSE),0)</f>
        <v>0</v>
      </c>
      <c r="Y1337">
        <f>IFERROR(VLOOKUP(C1337,MENINGITE!$A$5:$C$447,3,FALSE),0)</f>
        <v>0</v>
      </c>
      <c r="Z1337">
        <f>IFERROR(VLOOKUP(C1337,RAIVA!$A$5:$C$16,3,FALSE),0)</f>
        <v>0</v>
      </c>
    </row>
    <row r="1338" spans="1:26" x14ac:dyDescent="0.3">
      <c r="A1338" s="2" t="s">
        <v>250</v>
      </c>
      <c r="B1338" s="2" t="s">
        <v>358</v>
      </c>
      <c r="C1338" s="2">
        <v>510325</v>
      </c>
      <c r="D1338" s="2">
        <v>5103254</v>
      </c>
      <c r="E1338" s="2" t="s">
        <v>250</v>
      </c>
      <c r="F1338" s="2" t="s">
        <v>358</v>
      </c>
      <c r="G1338" s="2">
        <f>IFERROR(VLOOKUP(D1338,Coordenadas!$A$2:$D$5571,3,FALSE),0)</f>
        <v>-9.4612099999999995</v>
      </c>
      <c r="H1338" s="2">
        <f>IFERROR(VLOOKUP(D1338,Coordenadas!$A$2:$D$5571,4,FALSE),0)</f>
        <v>-59.225200000000001</v>
      </c>
      <c r="I1338" s="2" t="s">
        <v>5327</v>
      </c>
      <c r="J1338" s="2">
        <v>26381</v>
      </c>
      <c r="K1338" s="2" t="s">
        <v>5330</v>
      </c>
      <c r="L1338" s="2">
        <f>IFERROR(VLOOKUP(C1338,BOTULISMO!$A$3:$C$19,3,FALSE),0)</f>
        <v>0</v>
      </c>
      <c r="M1338" s="2">
        <f>IFERROR(VLOOKUP(C1338,'LEISHMANIOSE VISCERAL'!$A$4:$C$454,3,FALSE),0)</f>
        <v>0</v>
      </c>
      <c r="N1338" s="2">
        <f>IFERROR(VLOOKUP(C1338,'LEISHMANIOSE TEGUMENTAR'!$A$4:$C$1681,3,FALSE),0)</f>
        <v>26</v>
      </c>
      <c r="O1338" s="2">
        <f>IFERROR(VLOOKUP(C1338,'FEBRE AMARELA'!$A$4:$C$38,3,FALSE),0)</f>
        <v>0</v>
      </c>
      <c r="P1338" s="2">
        <f>IFERROR(VLOOKUP(C1338,DENGUE!$A$5:$C$4097,3,FALSE),0)</f>
        <v>370</v>
      </c>
      <c r="Q1338" s="2">
        <f>IFERROR(VLOOKUP(C1338,'HEPATITE VIRAL'!$A$5:$C$3162,3,FALSE),0)</f>
        <v>18</v>
      </c>
      <c r="R1338" s="2">
        <f>IFERROR(VLOOKUP(C1338,'FEBRE MACULOSA'!$A$5:$C$181,3,FALSE),0)</f>
        <v>0</v>
      </c>
      <c r="S1338" s="2">
        <f>IFERROR(VLOOKUP(C1338,LEPTOSPIROSE!$A$5:$C$1176,3,FALSE),0)</f>
        <v>11</v>
      </c>
      <c r="T1338" s="2">
        <f>IFERROR(VLOOKUP(C1338,'DOENÇA DE CHAGAS'!$A$5:$C$100,3,FALSE),0)</f>
        <v>0</v>
      </c>
      <c r="U1338" s="2">
        <f>IFERROR(VLOOKUP(C1338,'PICADAS DE COBRAS'!$A$6:$C$4645,3,FALSE),0)</f>
        <v>67</v>
      </c>
      <c r="V1338">
        <f>IFERROR(VLOOKUP(C1338,'ZIKA VIRUS'!$A$5:$C$2399,3,FALSE),0)</f>
        <v>0</v>
      </c>
      <c r="W1338">
        <f>IFERROR(VLOOKUP(C1338,'FEBRE TIFÓIDE'!$A$5:$C$46,3,FALSE),0)</f>
        <v>0</v>
      </c>
      <c r="X1338">
        <f>IFERROR(VLOOKUP(C1338,HANTAVIROSE!$A$5:$C$153,3,FALSE),0)</f>
        <v>0</v>
      </c>
      <c r="Y1338">
        <f>IFERROR(VLOOKUP(C1338,MENINGITE!$A$5:$C$447,3,FALSE),0)</f>
        <v>0</v>
      </c>
      <c r="Z1338">
        <f>IFERROR(VLOOKUP(C1338,RAIVA!$A$5:$C$16,3,FALSE),0)</f>
        <v>0</v>
      </c>
    </row>
    <row r="1339" spans="1:26" x14ac:dyDescent="0.3">
      <c r="A1339" s="2" t="s">
        <v>1637</v>
      </c>
      <c r="B1339" s="2" t="s">
        <v>2124</v>
      </c>
      <c r="C1339" s="2">
        <v>351210</v>
      </c>
      <c r="D1339" s="2">
        <v>3512100</v>
      </c>
      <c r="E1339" s="2" t="s">
        <v>1637</v>
      </c>
      <c r="F1339" s="2" t="s">
        <v>2124</v>
      </c>
      <c r="G1339" s="2">
        <f>IFERROR(VLOOKUP(D1339,Coordenadas!$A$2:$D$5571,3,FALSE),0)</f>
        <v>-20.1768</v>
      </c>
      <c r="H1339" s="2">
        <f>IFERROR(VLOOKUP(D1339,Coordenadas!$A$2:$D$5571,4,FALSE),0)</f>
        <v>-48.686500000000002</v>
      </c>
      <c r="I1339" s="2" t="s">
        <v>5325</v>
      </c>
      <c r="J1339" s="2">
        <v>5994</v>
      </c>
      <c r="K1339" s="2" t="s">
        <v>5332</v>
      </c>
      <c r="L1339" s="2">
        <f>IFERROR(VLOOKUP(C1339,BOTULISMO!$A$3:$C$19,3,FALSE),0)</f>
        <v>0</v>
      </c>
      <c r="M1339" s="2">
        <f>IFERROR(VLOOKUP(C1339,'LEISHMANIOSE VISCERAL'!$A$4:$C$454,3,FALSE),0)</f>
        <v>0</v>
      </c>
      <c r="N1339" s="2">
        <f>IFERROR(VLOOKUP(C1339,'LEISHMANIOSE TEGUMENTAR'!$A$4:$C$1681,3,FALSE),0)</f>
        <v>0</v>
      </c>
      <c r="O1339" s="2">
        <f>IFERROR(VLOOKUP(C1339,'FEBRE AMARELA'!$A$4:$C$38,3,FALSE),0)</f>
        <v>0</v>
      </c>
      <c r="P1339" s="2">
        <f>IFERROR(VLOOKUP(C1339,DENGUE!$A$5:$C$4097,3,FALSE),0)</f>
        <v>9</v>
      </c>
      <c r="Q1339" s="2">
        <f>IFERROR(VLOOKUP(C1339,'HEPATITE VIRAL'!$A$5:$C$3162,3,FALSE),0)</f>
        <v>0</v>
      </c>
      <c r="R1339" s="2">
        <f>IFERROR(VLOOKUP(C1339,'FEBRE MACULOSA'!$A$5:$C$181,3,FALSE),0)</f>
        <v>0</v>
      </c>
      <c r="S1339" s="2">
        <f>IFERROR(VLOOKUP(C1339,LEPTOSPIROSE!$A$5:$C$1176,3,FALSE),0)</f>
        <v>0</v>
      </c>
      <c r="T1339" s="2">
        <f>IFERROR(VLOOKUP(C1339,'DOENÇA DE CHAGAS'!$A$5:$C$100,3,FALSE),0)</f>
        <v>0</v>
      </c>
      <c r="U1339" s="2">
        <f>IFERROR(VLOOKUP(C1339,'PICADAS DE COBRAS'!$A$6:$C$4645,3,FALSE),0)</f>
        <v>65</v>
      </c>
      <c r="V1339">
        <f>IFERROR(VLOOKUP(C1339,'ZIKA VIRUS'!$A$5:$C$2399,3,FALSE),0)</f>
        <v>0</v>
      </c>
      <c r="W1339">
        <f>IFERROR(VLOOKUP(C1339,'FEBRE TIFÓIDE'!$A$5:$C$46,3,FALSE),0)</f>
        <v>0</v>
      </c>
      <c r="X1339">
        <f>IFERROR(VLOOKUP(C1339,HANTAVIROSE!$A$5:$C$153,3,FALSE),0)</f>
        <v>0</v>
      </c>
      <c r="Y1339">
        <f>IFERROR(VLOOKUP(C1339,MENINGITE!$A$5:$C$447,3,FALSE),0)</f>
        <v>0</v>
      </c>
      <c r="Z1339">
        <f>IFERROR(VLOOKUP(C1339,RAIVA!$A$5:$C$16,3,FALSE),0)</f>
        <v>0</v>
      </c>
    </row>
    <row r="1340" spans="1:26" x14ac:dyDescent="0.3">
      <c r="A1340" s="2" t="s">
        <v>1256</v>
      </c>
      <c r="B1340" s="2" t="s">
        <v>1560</v>
      </c>
      <c r="C1340" s="2">
        <v>410580</v>
      </c>
      <c r="D1340" s="2">
        <v>4105805</v>
      </c>
      <c r="E1340" s="2" t="s">
        <v>1256</v>
      </c>
      <c r="F1340" s="2" t="s">
        <v>1560</v>
      </c>
      <c r="G1340" s="2">
        <f>IFERROR(VLOOKUP(D1340,Coordenadas!$A$2:$D$5571,3,FALSE),0)</f>
        <v>-25.2925</v>
      </c>
      <c r="H1340" s="2">
        <f>IFERROR(VLOOKUP(D1340,Coordenadas!$A$2:$D$5571,4,FALSE),0)</f>
        <v>-49.226199999999999</v>
      </c>
      <c r="I1340" s="2" t="s">
        <v>5326</v>
      </c>
      <c r="J1340" s="2">
        <v>212967</v>
      </c>
      <c r="K1340" s="2" t="s">
        <v>5333</v>
      </c>
      <c r="L1340" s="2">
        <f>IFERROR(VLOOKUP(C1340,BOTULISMO!$A$3:$C$19,3,FALSE),0)</f>
        <v>0</v>
      </c>
      <c r="M1340" s="2">
        <f>IFERROR(VLOOKUP(C1340,'LEISHMANIOSE VISCERAL'!$A$4:$C$454,3,FALSE),0)</f>
        <v>0</v>
      </c>
      <c r="N1340" s="2">
        <f>IFERROR(VLOOKUP(C1340,'LEISHMANIOSE TEGUMENTAR'!$A$4:$C$1681,3,FALSE),0)</f>
        <v>0</v>
      </c>
      <c r="O1340" s="2">
        <f>IFERROR(VLOOKUP(C1340,'FEBRE AMARELA'!$A$4:$C$38,3,FALSE),0)</f>
        <v>0</v>
      </c>
      <c r="P1340" s="2">
        <f>IFERROR(VLOOKUP(C1340,DENGUE!$A$5:$C$4097,3,FALSE),0)</f>
        <v>7</v>
      </c>
      <c r="Q1340" s="2">
        <f>IFERROR(VLOOKUP(C1340,'HEPATITE VIRAL'!$A$5:$C$3162,3,FALSE),0)</f>
        <v>62</v>
      </c>
      <c r="R1340" s="2">
        <f>IFERROR(VLOOKUP(C1340,'FEBRE MACULOSA'!$A$5:$C$181,3,FALSE),0)</f>
        <v>0</v>
      </c>
      <c r="S1340" s="2">
        <f>IFERROR(VLOOKUP(C1340,LEPTOSPIROSE!$A$5:$C$1176,3,FALSE),0)</f>
        <v>7</v>
      </c>
      <c r="T1340" s="2">
        <f>IFERROR(VLOOKUP(C1340,'DOENÇA DE CHAGAS'!$A$5:$C$100,3,FALSE),0)</f>
        <v>0</v>
      </c>
      <c r="U1340" s="2">
        <f>IFERROR(VLOOKUP(C1340,'PICADAS DE COBRAS'!$A$6:$C$4645,3,FALSE),0)</f>
        <v>67</v>
      </c>
      <c r="V1340">
        <f>IFERROR(VLOOKUP(C1340,'ZIKA VIRUS'!$A$5:$C$2399,3,FALSE),0)</f>
        <v>1</v>
      </c>
      <c r="W1340">
        <f>IFERROR(VLOOKUP(C1340,'FEBRE TIFÓIDE'!$A$5:$C$46,3,FALSE),0)</f>
        <v>0</v>
      </c>
      <c r="X1340">
        <f>IFERROR(VLOOKUP(C1340,HANTAVIROSE!$A$5:$C$153,3,FALSE),0)</f>
        <v>0</v>
      </c>
      <c r="Y1340">
        <f>IFERROR(VLOOKUP(C1340,MENINGITE!$A$5:$C$447,3,FALSE),0)</f>
        <v>0</v>
      </c>
      <c r="Z1340">
        <f>IFERROR(VLOOKUP(C1340,RAIVA!$A$5:$C$16,3,FALSE),0)</f>
        <v>0</v>
      </c>
    </row>
    <row r="1341" spans="1:26" x14ac:dyDescent="0.3">
      <c r="A1341" s="2" t="s">
        <v>4490</v>
      </c>
      <c r="B1341" s="2" t="s">
        <v>4647</v>
      </c>
      <c r="C1341" s="2">
        <v>220275</v>
      </c>
      <c r="D1341" s="2">
        <v>2202752</v>
      </c>
      <c r="E1341" s="2" t="s">
        <v>4490</v>
      </c>
      <c r="F1341" s="2" t="s">
        <v>4647</v>
      </c>
      <c r="G1341" s="2">
        <f>IFERROR(VLOOKUP(D1341,Coordenadas!$A$2:$D$5571,3,FALSE),0)</f>
        <v>-8.1837</v>
      </c>
      <c r="H1341" s="2">
        <f>IFERROR(VLOOKUP(D1341,Coordenadas!$A$2:$D$5571,4,FALSE),0)</f>
        <v>-43.793999999999997</v>
      </c>
      <c r="I1341" s="2" t="s">
        <v>5324</v>
      </c>
      <c r="J1341" s="2">
        <v>6036</v>
      </c>
      <c r="K1341" s="2" t="s">
        <v>5332</v>
      </c>
      <c r="L1341" s="2">
        <f>IFERROR(VLOOKUP(C1341,BOTULISMO!$A$3:$C$19,3,FALSE),0)</f>
        <v>0</v>
      </c>
      <c r="M1341" s="2">
        <f>IFERROR(VLOOKUP(C1341,'LEISHMANIOSE VISCERAL'!$A$4:$C$454,3,FALSE),0)</f>
        <v>0</v>
      </c>
      <c r="N1341" s="2">
        <f>IFERROR(VLOOKUP(C1341,'LEISHMANIOSE TEGUMENTAR'!$A$4:$C$1681,3,FALSE),0)</f>
        <v>0</v>
      </c>
      <c r="O1341" s="2">
        <f>IFERROR(VLOOKUP(C1341,'FEBRE AMARELA'!$A$4:$C$38,3,FALSE),0)</f>
        <v>0</v>
      </c>
      <c r="P1341" s="2">
        <f>IFERROR(VLOOKUP(C1341,DENGUE!$A$5:$C$4097,3,FALSE),0)</f>
        <v>0</v>
      </c>
      <c r="Q1341" s="2">
        <f>IFERROR(VLOOKUP(C1341,'HEPATITE VIRAL'!$A$5:$C$3162,3,FALSE),0)</f>
        <v>0</v>
      </c>
      <c r="R1341" s="2">
        <f>IFERROR(VLOOKUP(C1341,'FEBRE MACULOSA'!$A$5:$C$181,3,FALSE),0)</f>
        <v>0</v>
      </c>
      <c r="S1341" s="2">
        <f>IFERROR(VLOOKUP(C1341,LEPTOSPIROSE!$A$5:$C$1176,3,FALSE),0)</f>
        <v>0</v>
      </c>
      <c r="T1341" s="2">
        <f>IFERROR(VLOOKUP(C1341,'DOENÇA DE CHAGAS'!$A$5:$C$100,3,FALSE),0)</f>
        <v>0</v>
      </c>
      <c r="U1341" s="2">
        <f>IFERROR(VLOOKUP(C1341,'PICADAS DE COBRAS'!$A$6:$C$4645,3,FALSE),0)</f>
        <v>2</v>
      </c>
      <c r="V1341">
        <f>IFERROR(VLOOKUP(C1341,'ZIKA VIRUS'!$A$5:$C$2399,3,FALSE),0)</f>
        <v>0</v>
      </c>
      <c r="W1341">
        <f>IFERROR(VLOOKUP(C1341,'FEBRE TIFÓIDE'!$A$5:$C$46,3,FALSE),0)</f>
        <v>0</v>
      </c>
      <c r="X1341">
        <f>IFERROR(VLOOKUP(C1341,HANTAVIROSE!$A$5:$C$153,3,FALSE),0)</f>
        <v>0</v>
      </c>
      <c r="Y1341">
        <f>IFERROR(VLOOKUP(C1341,MENINGITE!$A$5:$C$447,3,FALSE),0)</f>
        <v>0</v>
      </c>
      <c r="Z1341">
        <f>IFERROR(VLOOKUP(C1341,RAIVA!$A$5:$C$16,3,FALSE),0)</f>
        <v>0</v>
      </c>
    </row>
    <row r="1342" spans="1:26" x14ac:dyDescent="0.3">
      <c r="A1342" s="2" t="s">
        <v>4490</v>
      </c>
      <c r="B1342" s="2" t="s">
        <v>4646</v>
      </c>
      <c r="C1342" s="2">
        <v>220277</v>
      </c>
      <c r="D1342" s="2">
        <v>2202778</v>
      </c>
      <c r="E1342" s="2" t="s">
        <v>4490</v>
      </c>
      <c r="F1342" s="2" t="s">
        <v>4646</v>
      </c>
      <c r="G1342" s="2">
        <f>IFERROR(VLOOKUP(D1342,Coordenadas!$A$2:$D$5571,3,FALSE),0)</f>
        <v>-7.2265100000000002</v>
      </c>
      <c r="H1342" s="2">
        <f>IFERROR(VLOOKUP(D1342,Coordenadas!$A$2:$D$5571,4,FALSE),0)</f>
        <v>-42.175600000000003</v>
      </c>
      <c r="I1342" s="2" t="s">
        <v>5324</v>
      </c>
      <c r="J1342" s="2">
        <v>7433</v>
      </c>
      <c r="K1342" s="2" t="s">
        <v>5332</v>
      </c>
      <c r="L1342" s="2">
        <f>IFERROR(VLOOKUP(C1342,BOTULISMO!$A$3:$C$19,3,FALSE),0)</f>
        <v>0</v>
      </c>
      <c r="M1342" s="2">
        <f>IFERROR(VLOOKUP(C1342,'LEISHMANIOSE VISCERAL'!$A$4:$C$454,3,FALSE),0)</f>
        <v>0</v>
      </c>
      <c r="N1342" s="2">
        <f>IFERROR(VLOOKUP(C1342,'LEISHMANIOSE TEGUMENTAR'!$A$4:$C$1681,3,FALSE),0)</f>
        <v>0</v>
      </c>
      <c r="O1342" s="2">
        <f>IFERROR(VLOOKUP(C1342,'FEBRE AMARELA'!$A$4:$C$38,3,FALSE),0)</f>
        <v>0</v>
      </c>
      <c r="P1342" s="2">
        <f>IFERROR(VLOOKUP(C1342,DENGUE!$A$5:$C$4097,3,FALSE),0)</f>
        <v>0</v>
      </c>
      <c r="Q1342" s="2">
        <f>IFERROR(VLOOKUP(C1342,'HEPATITE VIRAL'!$A$5:$C$3162,3,FALSE),0)</f>
        <v>0</v>
      </c>
      <c r="R1342" s="2">
        <f>IFERROR(VLOOKUP(C1342,'FEBRE MACULOSA'!$A$5:$C$181,3,FALSE),0)</f>
        <v>0</v>
      </c>
      <c r="S1342" s="2">
        <f>IFERROR(VLOOKUP(C1342,LEPTOSPIROSE!$A$5:$C$1176,3,FALSE),0)</f>
        <v>0</v>
      </c>
      <c r="T1342" s="2">
        <f>IFERROR(VLOOKUP(C1342,'DOENÇA DE CHAGAS'!$A$5:$C$100,3,FALSE),0)</f>
        <v>0</v>
      </c>
      <c r="U1342" s="2">
        <f>IFERROR(VLOOKUP(C1342,'PICADAS DE COBRAS'!$A$6:$C$4645,3,FALSE),0)</f>
        <v>0</v>
      </c>
      <c r="V1342">
        <f>IFERROR(VLOOKUP(C1342,'ZIKA VIRUS'!$A$5:$C$2399,3,FALSE),0)</f>
        <v>2</v>
      </c>
      <c r="W1342">
        <f>IFERROR(VLOOKUP(C1342,'FEBRE TIFÓIDE'!$A$5:$C$46,3,FALSE),0)</f>
        <v>0</v>
      </c>
      <c r="X1342">
        <f>IFERROR(VLOOKUP(C1342,HANTAVIROSE!$A$5:$C$153,3,FALSE),0)</f>
        <v>0</v>
      </c>
      <c r="Y1342">
        <f>IFERROR(VLOOKUP(C1342,MENINGITE!$A$5:$C$447,3,FALSE),0)</f>
        <v>0</v>
      </c>
      <c r="Z1342">
        <f>IFERROR(VLOOKUP(C1342,RAIVA!$A$5:$C$16,3,FALSE),0)</f>
        <v>0</v>
      </c>
    </row>
    <row r="1343" spans="1:26" x14ac:dyDescent="0.3">
      <c r="A1343" s="2" t="s">
        <v>3723</v>
      </c>
      <c r="B1343" s="2" t="s">
        <v>3798</v>
      </c>
      <c r="C1343" s="2">
        <v>270210</v>
      </c>
      <c r="D1343" s="2">
        <v>2702108</v>
      </c>
      <c r="E1343" s="2" t="s">
        <v>3723</v>
      </c>
      <c r="F1343" s="2" t="s">
        <v>3798</v>
      </c>
      <c r="G1343" s="2">
        <f>IFERROR(VLOOKUP(D1343,Coordenadas!$A$2:$D$5571,3,FALSE),0)</f>
        <v>-8.9180600000000005</v>
      </c>
      <c r="H1343" s="2">
        <f>IFERROR(VLOOKUP(D1343,Coordenadas!$A$2:$D$5571,4,FALSE),0)</f>
        <v>-35.721400000000003</v>
      </c>
      <c r="I1343" s="2" t="s">
        <v>5324</v>
      </c>
      <c r="J1343" s="2">
        <v>20019</v>
      </c>
      <c r="K1343" s="2" t="s">
        <v>5330</v>
      </c>
      <c r="L1343" s="2">
        <f>IFERROR(VLOOKUP(C1343,BOTULISMO!$A$3:$C$19,3,FALSE),0)</f>
        <v>0</v>
      </c>
      <c r="M1343" s="2">
        <f>IFERROR(VLOOKUP(C1343,'LEISHMANIOSE VISCERAL'!$A$4:$C$454,3,FALSE),0)</f>
        <v>0</v>
      </c>
      <c r="N1343" s="2">
        <f>IFERROR(VLOOKUP(C1343,'LEISHMANIOSE TEGUMENTAR'!$A$4:$C$1681,3,FALSE),0)</f>
        <v>0</v>
      </c>
      <c r="O1343" s="2">
        <f>IFERROR(VLOOKUP(C1343,'FEBRE AMARELA'!$A$4:$C$38,3,FALSE),0)</f>
        <v>0</v>
      </c>
      <c r="P1343" s="2">
        <f>IFERROR(VLOOKUP(C1343,DENGUE!$A$5:$C$4097,3,FALSE),0)</f>
        <v>0</v>
      </c>
      <c r="Q1343" s="2">
        <f>IFERROR(VLOOKUP(C1343,'HEPATITE VIRAL'!$A$5:$C$3162,3,FALSE),0)</f>
        <v>1</v>
      </c>
      <c r="R1343" s="2">
        <f>IFERROR(VLOOKUP(C1343,'FEBRE MACULOSA'!$A$5:$C$181,3,FALSE),0)</f>
        <v>0</v>
      </c>
      <c r="S1343" s="2">
        <f>IFERROR(VLOOKUP(C1343,LEPTOSPIROSE!$A$5:$C$1176,3,FALSE),0)</f>
        <v>0</v>
      </c>
      <c r="T1343" s="2">
        <f>IFERROR(VLOOKUP(C1343,'DOENÇA DE CHAGAS'!$A$5:$C$100,3,FALSE),0)</f>
        <v>0</v>
      </c>
      <c r="U1343" s="2">
        <f>IFERROR(VLOOKUP(C1343,'PICADAS DE COBRAS'!$A$6:$C$4645,3,FALSE),0)</f>
        <v>55</v>
      </c>
      <c r="V1343">
        <f>IFERROR(VLOOKUP(C1343,'ZIKA VIRUS'!$A$5:$C$2399,3,FALSE),0)</f>
        <v>3</v>
      </c>
      <c r="W1343">
        <f>IFERROR(VLOOKUP(C1343,'FEBRE TIFÓIDE'!$A$5:$C$46,3,FALSE),0)</f>
        <v>0</v>
      </c>
      <c r="X1343">
        <f>IFERROR(VLOOKUP(C1343,HANTAVIROSE!$A$5:$C$153,3,FALSE),0)</f>
        <v>0</v>
      </c>
      <c r="Y1343">
        <f>IFERROR(VLOOKUP(C1343,MENINGITE!$A$5:$C$447,3,FALSE),0)</f>
        <v>0</v>
      </c>
      <c r="Z1343">
        <f>IFERROR(VLOOKUP(C1343,RAIVA!$A$5:$C$16,3,FALSE),0)</f>
        <v>0</v>
      </c>
    </row>
    <row r="1344" spans="1:26" x14ac:dyDescent="0.3">
      <c r="A1344" s="2" t="s">
        <v>1256</v>
      </c>
      <c r="B1344" s="2" t="s">
        <v>854</v>
      </c>
      <c r="C1344" s="2">
        <v>410590</v>
      </c>
      <c r="D1344" s="2">
        <v>4105904</v>
      </c>
      <c r="E1344" s="2" t="s">
        <v>1256</v>
      </c>
      <c r="F1344" s="2" t="s">
        <v>854</v>
      </c>
      <c r="G1344" s="2">
        <f>IFERROR(VLOOKUP(D1344,Coordenadas!$A$2:$D$5571,3,FALSE),0)</f>
        <v>-22.837399999999999</v>
      </c>
      <c r="H1344" s="2">
        <f>IFERROR(VLOOKUP(D1344,Coordenadas!$A$2:$D$5571,4,FALSE),0)</f>
        <v>-51.974299999999999</v>
      </c>
      <c r="I1344" s="2" t="s">
        <v>5326</v>
      </c>
      <c r="J1344" s="2">
        <v>22345</v>
      </c>
      <c r="K1344" s="2" t="s">
        <v>5330</v>
      </c>
      <c r="L1344" s="2">
        <f>IFERROR(VLOOKUP(C1344,BOTULISMO!$A$3:$C$19,3,FALSE),0)</f>
        <v>0</v>
      </c>
      <c r="M1344" s="2">
        <f>IFERROR(VLOOKUP(C1344,'LEISHMANIOSE VISCERAL'!$A$4:$C$454,3,FALSE),0)</f>
        <v>0</v>
      </c>
      <c r="N1344" s="2">
        <f>IFERROR(VLOOKUP(C1344,'LEISHMANIOSE TEGUMENTAR'!$A$4:$C$1681,3,FALSE),0)</f>
        <v>0</v>
      </c>
      <c r="O1344" s="2">
        <f>IFERROR(VLOOKUP(C1344,'FEBRE AMARELA'!$A$4:$C$38,3,FALSE),0)</f>
        <v>0</v>
      </c>
      <c r="P1344" s="2">
        <f>IFERROR(VLOOKUP(C1344,DENGUE!$A$5:$C$4097,3,FALSE),0)</f>
        <v>2005</v>
      </c>
      <c r="Q1344" s="2">
        <f>IFERROR(VLOOKUP(C1344,'HEPATITE VIRAL'!$A$5:$C$3162,3,FALSE),0)</f>
        <v>2</v>
      </c>
      <c r="R1344" s="2">
        <f>IFERROR(VLOOKUP(C1344,'FEBRE MACULOSA'!$A$5:$C$181,3,FALSE),0)</f>
        <v>0</v>
      </c>
      <c r="S1344" s="2">
        <f>IFERROR(VLOOKUP(C1344,LEPTOSPIROSE!$A$5:$C$1176,3,FALSE),0)</f>
        <v>2</v>
      </c>
      <c r="T1344" s="2">
        <f>IFERROR(VLOOKUP(C1344,'DOENÇA DE CHAGAS'!$A$5:$C$100,3,FALSE),0)</f>
        <v>0</v>
      </c>
      <c r="U1344" s="2">
        <f>IFERROR(VLOOKUP(C1344,'PICADAS DE COBRAS'!$A$6:$C$4645,3,FALSE),0)</f>
        <v>263</v>
      </c>
      <c r="V1344">
        <f>IFERROR(VLOOKUP(C1344,'ZIKA VIRUS'!$A$5:$C$2399,3,FALSE),0)</f>
        <v>0</v>
      </c>
      <c r="W1344">
        <f>IFERROR(VLOOKUP(C1344,'FEBRE TIFÓIDE'!$A$5:$C$46,3,FALSE),0)</f>
        <v>0</v>
      </c>
      <c r="X1344">
        <f>IFERROR(VLOOKUP(C1344,HANTAVIROSE!$A$5:$C$153,3,FALSE),0)</f>
        <v>0</v>
      </c>
      <c r="Y1344">
        <f>IFERROR(VLOOKUP(C1344,MENINGITE!$A$5:$C$447,3,FALSE),0)</f>
        <v>1</v>
      </c>
      <c r="Z1344">
        <f>IFERROR(VLOOKUP(C1344,RAIVA!$A$5:$C$16,3,FALSE),0)</f>
        <v>0</v>
      </c>
    </row>
    <row r="1345" spans="1:26" x14ac:dyDescent="0.3">
      <c r="A1345" s="2" t="s">
        <v>470</v>
      </c>
      <c r="B1345" s="2" t="s">
        <v>854</v>
      </c>
      <c r="C1345" s="2">
        <v>430560</v>
      </c>
      <c r="D1345" s="2">
        <v>4305603</v>
      </c>
      <c r="E1345" s="2" t="s">
        <v>470</v>
      </c>
      <c r="F1345" s="2" t="s">
        <v>854</v>
      </c>
      <c r="G1345" s="2">
        <f>IFERROR(VLOOKUP(D1345,Coordenadas!$A$2:$D$5571,3,FALSE),0)</f>
        <v>-28.5258</v>
      </c>
      <c r="H1345" s="2">
        <f>IFERROR(VLOOKUP(D1345,Coordenadas!$A$2:$D$5571,4,FALSE),0)</f>
        <v>-52.992800000000003</v>
      </c>
      <c r="I1345" s="2" t="s">
        <v>5326</v>
      </c>
      <c r="J1345" s="2">
        <v>3550</v>
      </c>
      <c r="K1345" s="2" t="s">
        <v>5332</v>
      </c>
      <c r="L1345" s="2">
        <f>IFERROR(VLOOKUP(C1345,BOTULISMO!$A$3:$C$19,3,FALSE),0)</f>
        <v>0</v>
      </c>
      <c r="M1345" s="2">
        <f>IFERROR(VLOOKUP(C1345,'LEISHMANIOSE VISCERAL'!$A$4:$C$454,3,FALSE),0)</f>
        <v>0</v>
      </c>
      <c r="N1345" s="2">
        <f>IFERROR(VLOOKUP(C1345,'LEISHMANIOSE TEGUMENTAR'!$A$4:$C$1681,3,FALSE),0)</f>
        <v>0</v>
      </c>
      <c r="O1345" s="2">
        <f>IFERROR(VLOOKUP(C1345,'FEBRE AMARELA'!$A$4:$C$38,3,FALSE),0)</f>
        <v>0</v>
      </c>
      <c r="P1345" s="2">
        <f>IFERROR(VLOOKUP(C1345,DENGUE!$A$5:$C$4097,3,FALSE),0)</f>
        <v>0</v>
      </c>
      <c r="Q1345" s="2">
        <f>IFERROR(VLOOKUP(C1345,'HEPATITE VIRAL'!$A$5:$C$3162,3,FALSE),0)</f>
        <v>2</v>
      </c>
      <c r="R1345" s="2">
        <f>IFERROR(VLOOKUP(C1345,'FEBRE MACULOSA'!$A$5:$C$181,3,FALSE),0)</f>
        <v>0</v>
      </c>
      <c r="S1345" s="2">
        <f>IFERROR(VLOOKUP(C1345,LEPTOSPIROSE!$A$5:$C$1176,3,FALSE),0)</f>
        <v>0</v>
      </c>
      <c r="T1345" s="2">
        <f>IFERROR(VLOOKUP(C1345,'DOENÇA DE CHAGAS'!$A$5:$C$100,3,FALSE),0)</f>
        <v>0</v>
      </c>
      <c r="U1345" s="2">
        <f>IFERROR(VLOOKUP(C1345,'PICADAS DE COBRAS'!$A$6:$C$4645,3,FALSE),0)</f>
        <v>1</v>
      </c>
      <c r="V1345">
        <f>IFERROR(VLOOKUP(C1345,'ZIKA VIRUS'!$A$5:$C$2399,3,FALSE),0)</f>
        <v>0</v>
      </c>
      <c r="W1345">
        <f>IFERROR(VLOOKUP(C1345,'FEBRE TIFÓIDE'!$A$5:$C$46,3,FALSE),0)</f>
        <v>0</v>
      </c>
      <c r="X1345">
        <f>IFERROR(VLOOKUP(C1345,HANTAVIROSE!$A$5:$C$153,3,FALSE),0)</f>
        <v>0</v>
      </c>
      <c r="Y1345">
        <f>IFERROR(VLOOKUP(C1345,MENINGITE!$A$5:$C$447,3,FALSE),0)</f>
        <v>0</v>
      </c>
      <c r="Z1345">
        <f>IFERROR(VLOOKUP(C1345,RAIVA!$A$5:$C$16,3,FALSE),0)</f>
        <v>0</v>
      </c>
    </row>
    <row r="1346" spans="1:26" x14ac:dyDescent="0.3">
      <c r="A1346" s="2" t="s">
        <v>5270</v>
      </c>
      <c r="B1346" s="2" t="s">
        <v>5313</v>
      </c>
      <c r="C1346" s="2">
        <v>110006</v>
      </c>
      <c r="D1346" s="2">
        <v>1100064</v>
      </c>
      <c r="E1346" s="2" t="s">
        <v>5270</v>
      </c>
      <c r="F1346" s="2" t="s">
        <v>5313</v>
      </c>
      <c r="G1346" s="2">
        <f>IFERROR(VLOOKUP(D1346,Coordenadas!$A$2:$D$5571,3,FALSE),0)</f>
        <v>-13.1174</v>
      </c>
      <c r="H1346" s="2">
        <f>IFERROR(VLOOKUP(D1346,Coordenadas!$A$2:$D$5571,4,FALSE),0)</f>
        <v>-60.545400000000001</v>
      </c>
      <c r="I1346" s="2" t="s">
        <v>5323</v>
      </c>
      <c r="J1346" s="2">
        <v>18591</v>
      </c>
      <c r="K1346" s="2" t="s">
        <v>5332</v>
      </c>
      <c r="L1346" s="2">
        <f>IFERROR(VLOOKUP(C1346,BOTULISMO!$A$3:$C$19,3,FALSE),0)</f>
        <v>0</v>
      </c>
      <c r="M1346" s="2">
        <f>IFERROR(VLOOKUP(C1346,'LEISHMANIOSE VISCERAL'!$A$4:$C$454,3,FALSE),0)</f>
        <v>0</v>
      </c>
      <c r="N1346" s="2">
        <f>IFERROR(VLOOKUP(C1346,'LEISHMANIOSE TEGUMENTAR'!$A$4:$C$1681,3,FALSE),0)</f>
        <v>4</v>
      </c>
      <c r="O1346" s="2">
        <f>IFERROR(VLOOKUP(C1346,'FEBRE AMARELA'!$A$4:$C$38,3,FALSE),0)</f>
        <v>0</v>
      </c>
      <c r="P1346" s="2">
        <f>IFERROR(VLOOKUP(C1346,DENGUE!$A$5:$C$4097,3,FALSE),0)</f>
        <v>62</v>
      </c>
      <c r="Q1346" s="2">
        <f>IFERROR(VLOOKUP(C1346,'HEPATITE VIRAL'!$A$5:$C$3162,3,FALSE),0)</f>
        <v>3</v>
      </c>
      <c r="R1346" s="2">
        <f>IFERROR(VLOOKUP(C1346,'FEBRE MACULOSA'!$A$5:$C$181,3,FALSE),0)</f>
        <v>0</v>
      </c>
      <c r="S1346" s="2">
        <f>IFERROR(VLOOKUP(C1346,LEPTOSPIROSE!$A$5:$C$1176,3,FALSE),0)</f>
        <v>0</v>
      </c>
      <c r="T1346" s="2">
        <f>IFERROR(VLOOKUP(C1346,'DOENÇA DE CHAGAS'!$A$5:$C$100,3,FALSE),0)</f>
        <v>0</v>
      </c>
      <c r="U1346" s="2">
        <f>IFERROR(VLOOKUP(C1346,'PICADAS DE COBRAS'!$A$6:$C$4645,3,FALSE),0)</f>
        <v>24</v>
      </c>
      <c r="V1346">
        <f>IFERROR(VLOOKUP(C1346,'ZIKA VIRUS'!$A$5:$C$2399,3,FALSE),0)</f>
        <v>3</v>
      </c>
      <c r="W1346">
        <f>IFERROR(VLOOKUP(C1346,'FEBRE TIFÓIDE'!$A$5:$C$46,3,FALSE),0)</f>
        <v>0</v>
      </c>
      <c r="X1346">
        <f>IFERROR(VLOOKUP(C1346,HANTAVIROSE!$A$5:$C$153,3,FALSE),0)</f>
        <v>0</v>
      </c>
      <c r="Y1346">
        <f>IFERROR(VLOOKUP(C1346,MENINGITE!$A$5:$C$447,3,FALSE),0)</f>
        <v>0</v>
      </c>
      <c r="Z1346">
        <f>IFERROR(VLOOKUP(C1346,RAIVA!$A$5:$C$16,3,FALSE),0)</f>
        <v>0</v>
      </c>
    </row>
    <row r="1347" spans="1:26" x14ac:dyDescent="0.3">
      <c r="A1347" s="2" t="s">
        <v>2425</v>
      </c>
      <c r="B1347" s="2" t="s">
        <v>3077</v>
      </c>
      <c r="C1347" s="2">
        <v>311680</v>
      </c>
      <c r="D1347" s="2">
        <v>3116803</v>
      </c>
      <c r="E1347" s="2" t="s">
        <v>2425</v>
      </c>
      <c r="F1347" s="2" t="s">
        <v>3077</v>
      </c>
      <c r="G1347" s="2">
        <f>IFERROR(VLOOKUP(D1347,Coordenadas!$A$2:$D$5571,3,FALSE),0)</f>
        <v>-18.231100000000001</v>
      </c>
      <c r="H1347" s="2">
        <f>IFERROR(VLOOKUP(D1347,Coordenadas!$A$2:$D$5571,4,FALSE),0)</f>
        <v>-42.8352</v>
      </c>
      <c r="I1347" s="2" t="s">
        <v>5325</v>
      </c>
      <c r="J1347" s="2">
        <v>9024</v>
      </c>
      <c r="K1347" s="2" t="s">
        <v>5332</v>
      </c>
      <c r="L1347" s="2">
        <f>IFERROR(VLOOKUP(C1347,BOTULISMO!$A$3:$C$19,3,FALSE),0)</f>
        <v>0</v>
      </c>
      <c r="M1347" s="2">
        <f>IFERROR(VLOOKUP(C1347,'LEISHMANIOSE VISCERAL'!$A$4:$C$454,3,FALSE),0)</f>
        <v>0</v>
      </c>
      <c r="N1347" s="2">
        <f>IFERROR(VLOOKUP(C1347,'LEISHMANIOSE TEGUMENTAR'!$A$4:$C$1681,3,FALSE),0)</f>
        <v>2</v>
      </c>
      <c r="O1347" s="2">
        <f>IFERROR(VLOOKUP(C1347,'FEBRE AMARELA'!$A$4:$C$38,3,FALSE),0)</f>
        <v>0</v>
      </c>
      <c r="P1347" s="2">
        <f>IFERROR(VLOOKUP(C1347,DENGUE!$A$5:$C$4097,3,FALSE),0)</f>
        <v>5</v>
      </c>
      <c r="Q1347" s="2">
        <f>IFERROR(VLOOKUP(C1347,'HEPATITE VIRAL'!$A$5:$C$3162,3,FALSE),0)</f>
        <v>3</v>
      </c>
      <c r="R1347" s="2">
        <f>IFERROR(VLOOKUP(C1347,'FEBRE MACULOSA'!$A$5:$C$181,3,FALSE),0)</f>
        <v>0</v>
      </c>
      <c r="S1347" s="2">
        <f>IFERROR(VLOOKUP(C1347,LEPTOSPIROSE!$A$5:$C$1176,3,FALSE),0)</f>
        <v>1</v>
      </c>
      <c r="T1347" s="2">
        <f>IFERROR(VLOOKUP(C1347,'DOENÇA DE CHAGAS'!$A$5:$C$100,3,FALSE),0)</f>
        <v>0</v>
      </c>
      <c r="U1347" s="2">
        <f>IFERROR(VLOOKUP(C1347,'PICADAS DE COBRAS'!$A$6:$C$4645,3,FALSE),0)</f>
        <v>28</v>
      </c>
      <c r="V1347">
        <f>IFERROR(VLOOKUP(C1347,'ZIKA VIRUS'!$A$5:$C$2399,3,FALSE),0)</f>
        <v>0</v>
      </c>
      <c r="W1347">
        <f>IFERROR(VLOOKUP(C1347,'FEBRE TIFÓIDE'!$A$5:$C$46,3,FALSE),0)</f>
        <v>0</v>
      </c>
      <c r="X1347">
        <f>IFERROR(VLOOKUP(C1347,HANTAVIROSE!$A$5:$C$153,3,FALSE),0)</f>
        <v>0</v>
      </c>
      <c r="Y1347">
        <f>IFERROR(VLOOKUP(C1347,MENINGITE!$A$5:$C$447,3,FALSE),0)</f>
        <v>0</v>
      </c>
      <c r="Z1347">
        <f>IFERROR(VLOOKUP(C1347,RAIVA!$A$5:$C$16,3,FALSE),0)</f>
        <v>0</v>
      </c>
    </row>
    <row r="1348" spans="1:26" x14ac:dyDescent="0.3">
      <c r="A1348" s="2" t="s">
        <v>4903</v>
      </c>
      <c r="B1348" s="2" t="s">
        <v>4992</v>
      </c>
      <c r="C1348" s="2">
        <v>170555</v>
      </c>
      <c r="D1348" s="2">
        <v>1705557</v>
      </c>
      <c r="E1348" s="2" t="s">
        <v>4903</v>
      </c>
      <c r="F1348" s="2" t="s">
        <v>4992</v>
      </c>
      <c r="G1348" s="2">
        <f>IFERROR(VLOOKUP(D1348,Coordenadas!$A$2:$D$5571,3,FALSE),0)</f>
        <v>-12.791700000000001</v>
      </c>
      <c r="H1348" s="2">
        <f>IFERROR(VLOOKUP(D1348,Coordenadas!$A$2:$D$5571,4,FALSE),0)</f>
        <v>-46.538800000000002</v>
      </c>
      <c r="I1348" s="2" t="s">
        <v>5323</v>
      </c>
      <c r="J1348" s="2">
        <v>4669</v>
      </c>
      <c r="K1348" s="2" t="s">
        <v>5332</v>
      </c>
      <c r="L1348" s="2">
        <f>IFERROR(VLOOKUP(C1348,BOTULISMO!$A$3:$C$19,3,FALSE),0)</f>
        <v>0</v>
      </c>
      <c r="M1348" s="2">
        <f>IFERROR(VLOOKUP(C1348,'LEISHMANIOSE VISCERAL'!$A$4:$C$454,3,FALSE),0)</f>
        <v>0</v>
      </c>
      <c r="N1348" s="2">
        <f>IFERROR(VLOOKUP(C1348,'LEISHMANIOSE TEGUMENTAR'!$A$4:$C$1681,3,FALSE),0)</f>
        <v>3</v>
      </c>
      <c r="O1348" s="2">
        <f>IFERROR(VLOOKUP(C1348,'FEBRE AMARELA'!$A$4:$C$38,3,FALSE),0)</f>
        <v>0</v>
      </c>
      <c r="P1348" s="2">
        <f>IFERROR(VLOOKUP(C1348,DENGUE!$A$5:$C$4097,3,FALSE),0)</f>
        <v>18</v>
      </c>
      <c r="Q1348" s="2">
        <f>IFERROR(VLOOKUP(C1348,'HEPATITE VIRAL'!$A$5:$C$3162,3,FALSE),0)</f>
        <v>0</v>
      </c>
      <c r="R1348" s="2">
        <f>IFERROR(VLOOKUP(C1348,'FEBRE MACULOSA'!$A$5:$C$181,3,FALSE),0)</f>
        <v>0</v>
      </c>
      <c r="S1348" s="2">
        <f>IFERROR(VLOOKUP(C1348,LEPTOSPIROSE!$A$5:$C$1176,3,FALSE),0)</f>
        <v>0</v>
      </c>
      <c r="T1348" s="2">
        <f>IFERROR(VLOOKUP(C1348,'DOENÇA DE CHAGAS'!$A$5:$C$100,3,FALSE),0)</f>
        <v>0</v>
      </c>
      <c r="U1348" s="2">
        <f>IFERROR(VLOOKUP(C1348,'PICADAS DE COBRAS'!$A$6:$C$4645,3,FALSE),0)</f>
        <v>3</v>
      </c>
      <c r="V1348">
        <f>IFERROR(VLOOKUP(C1348,'ZIKA VIRUS'!$A$5:$C$2399,3,FALSE),0)</f>
        <v>0</v>
      </c>
      <c r="W1348">
        <f>IFERROR(VLOOKUP(C1348,'FEBRE TIFÓIDE'!$A$5:$C$46,3,FALSE),0)</f>
        <v>0</v>
      </c>
      <c r="X1348">
        <f>IFERROR(VLOOKUP(C1348,HANTAVIROSE!$A$5:$C$153,3,FALSE),0)</f>
        <v>0</v>
      </c>
      <c r="Y1348">
        <f>IFERROR(VLOOKUP(C1348,MENINGITE!$A$5:$C$447,3,FALSE),0)</f>
        <v>0</v>
      </c>
      <c r="Z1348">
        <f>IFERROR(VLOOKUP(C1348,RAIVA!$A$5:$C$16,3,FALSE),0)</f>
        <v>0</v>
      </c>
    </row>
    <row r="1349" spans="1:26" x14ac:dyDescent="0.3">
      <c r="A1349" s="2" t="s">
        <v>2425</v>
      </c>
      <c r="B1349" s="2" t="s">
        <v>3076</v>
      </c>
      <c r="C1349" s="2">
        <v>311690</v>
      </c>
      <c r="D1349" s="2">
        <v>3116902</v>
      </c>
      <c r="E1349" s="2" t="s">
        <v>2425</v>
      </c>
      <c r="F1349" s="2" t="s">
        <v>3076</v>
      </c>
      <c r="G1349" s="2">
        <f>IFERROR(VLOOKUP(D1349,Coordenadas!$A$2:$D$5571,3,FALSE),0)</f>
        <v>-19.697299999999998</v>
      </c>
      <c r="H1349" s="2">
        <f>IFERROR(VLOOKUP(D1349,Coordenadas!$A$2:$D$5571,4,FALSE),0)</f>
        <v>-49.078899999999997</v>
      </c>
      <c r="I1349" s="2" t="s">
        <v>5325</v>
      </c>
      <c r="J1349" s="2">
        <v>2972</v>
      </c>
      <c r="K1349" s="2" t="s">
        <v>5332</v>
      </c>
      <c r="L1349" s="2">
        <f>IFERROR(VLOOKUP(C1349,BOTULISMO!$A$3:$C$19,3,FALSE),0)</f>
        <v>0</v>
      </c>
      <c r="M1349" s="2">
        <f>IFERROR(VLOOKUP(C1349,'LEISHMANIOSE VISCERAL'!$A$4:$C$454,3,FALSE),0)</f>
        <v>0</v>
      </c>
      <c r="N1349" s="2">
        <f>IFERROR(VLOOKUP(C1349,'LEISHMANIOSE TEGUMENTAR'!$A$4:$C$1681,3,FALSE),0)</f>
        <v>0</v>
      </c>
      <c r="O1349" s="2">
        <f>IFERROR(VLOOKUP(C1349,'FEBRE AMARELA'!$A$4:$C$38,3,FALSE),0)</f>
        <v>0</v>
      </c>
      <c r="P1349" s="2">
        <f>IFERROR(VLOOKUP(C1349,DENGUE!$A$5:$C$4097,3,FALSE),0)</f>
        <v>29</v>
      </c>
      <c r="Q1349" s="2">
        <f>IFERROR(VLOOKUP(C1349,'HEPATITE VIRAL'!$A$5:$C$3162,3,FALSE),0)</f>
        <v>0</v>
      </c>
      <c r="R1349" s="2">
        <f>IFERROR(VLOOKUP(C1349,'FEBRE MACULOSA'!$A$5:$C$181,3,FALSE),0)</f>
        <v>0</v>
      </c>
      <c r="S1349" s="2">
        <f>IFERROR(VLOOKUP(C1349,LEPTOSPIROSE!$A$5:$C$1176,3,FALSE),0)</f>
        <v>0</v>
      </c>
      <c r="T1349" s="2">
        <f>IFERROR(VLOOKUP(C1349,'DOENÇA DE CHAGAS'!$A$5:$C$100,3,FALSE),0)</f>
        <v>0</v>
      </c>
      <c r="U1349" s="2">
        <f>IFERROR(VLOOKUP(C1349,'PICADAS DE COBRAS'!$A$6:$C$4645,3,FALSE),0)</f>
        <v>41</v>
      </c>
      <c r="V1349">
        <f>IFERROR(VLOOKUP(C1349,'ZIKA VIRUS'!$A$5:$C$2399,3,FALSE),0)</f>
        <v>0</v>
      </c>
      <c r="W1349">
        <f>IFERROR(VLOOKUP(C1349,'FEBRE TIFÓIDE'!$A$5:$C$46,3,FALSE),0)</f>
        <v>0</v>
      </c>
      <c r="X1349">
        <f>IFERROR(VLOOKUP(C1349,HANTAVIROSE!$A$5:$C$153,3,FALSE),0)</f>
        <v>0</v>
      </c>
      <c r="Y1349">
        <f>IFERROR(VLOOKUP(C1349,MENINGITE!$A$5:$C$447,3,FALSE),0)</f>
        <v>0</v>
      </c>
      <c r="Z1349">
        <f>IFERROR(VLOOKUP(C1349,RAIVA!$A$5:$C$16,3,FALSE),0)</f>
        <v>0</v>
      </c>
    </row>
    <row r="1350" spans="1:26" x14ac:dyDescent="0.3">
      <c r="A1350" s="2" t="s">
        <v>2258</v>
      </c>
      <c r="B1350" s="2" t="s">
        <v>2332</v>
      </c>
      <c r="C1350" s="2">
        <v>330095</v>
      </c>
      <c r="D1350" s="2">
        <v>3300951</v>
      </c>
      <c r="E1350" s="2" t="s">
        <v>2258</v>
      </c>
      <c r="F1350" s="2" t="s">
        <v>2332</v>
      </c>
      <c r="G1350" s="2">
        <f>IFERROR(VLOOKUP(D1350,Coordenadas!$A$2:$D$5571,3,FALSE),0)</f>
        <v>-22.040400000000002</v>
      </c>
      <c r="H1350" s="2">
        <f>IFERROR(VLOOKUP(D1350,Coordenadas!$A$2:$D$5571,4,FALSE),0)</f>
        <v>-43.213999999999999</v>
      </c>
      <c r="I1350" s="2" t="s">
        <v>5325</v>
      </c>
      <c r="J1350" s="2">
        <v>8180</v>
      </c>
      <c r="K1350" s="2" t="s">
        <v>5332</v>
      </c>
      <c r="L1350" s="2">
        <f>IFERROR(VLOOKUP(C1350,BOTULISMO!$A$3:$C$19,3,FALSE),0)</f>
        <v>0</v>
      </c>
      <c r="M1350" s="2">
        <f>IFERROR(VLOOKUP(C1350,'LEISHMANIOSE VISCERAL'!$A$4:$C$454,3,FALSE),0)</f>
        <v>0</v>
      </c>
      <c r="N1350" s="2">
        <f>IFERROR(VLOOKUP(C1350,'LEISHMANIOSE TEGUMENTAR'!$A$4:$C$1681,3,FALSE),0)</f>
        <v>0</v>
      </c>
      <c r="O1350" s="2">
        <f>IFERROR(VLOOKUP(C1350,'FEBRE AMARELA'!$A$4:$C$38,3,FALSE),0)</f>
        <v>0</v>
      </c>
      <c r="P1350" s="2">
        <f>IFERROR(VLOOKUP(C1350,DENGUE!$A$5:$C$4097,3,FALSE),0)</f>
        <v>0</v>
      </c>
      <c r="Q1350" s="2">
        <f>IFERROR(VLOOKUP(C1350,'HEPATITE VIRAL'!$A$5:$C$3162,3,FALSE),0)</f>
        <v>3</v>
      </c>
      <c r="R1350" s="2">
        <f>IFERROR(VLOOKUP(C1350,'FEBRE MACULOSA'!$A$5:$C$181,3,FALSE),0)</f>
        <v>0</v>
      </c>
      <c r="S1350" s="2">
        <f>IFERROR(VLOOKUP(C1350,LEPTOSPIROSE!$A$5:$C$1176,3,FALSE),0)</f>
        <v>0</v>
      </c>
      <c r="T1350" s="2">
        <f>IFERROR(VLOOKUP(C1350,'DOENÇA DE CHAGAS'!$A$5:$C$100,3,FALSE),0)</f>
        <v>0</v>
      </c>
      <c r="U1350" s="2">
        <f>IFERROR(VLOOKUP(C1350,'PICADAS DE COBRAS'!$A$6:$C$4645,3,FALSE),0)</f>
        <v>0</v>
      </c>
      <c r="V1350">
        <f>IFERROR(VLOOKUP(C1350,'ZIKA VIRUS'!$A$5:$C$2399,3,FALSE),0)</f>
        <v>0</v>
      </c>
      <c r="W1350">
        <f>IFERROR(VLOOKUP(C1350,'FEBRE TIFÓIDE'!$A$5:$C$46,3,FALSE),0)</f>
        <v>0</v>
      </c>
      <c r="X1350">
        <f>IFERROR(VLOOKUP(C1350,HANTAVIROSE!$A$5:$C$153,3,FALSE),0)</f>
        <v>0</v>
      </c>
      <c r="Y1350">
        <f>IFERROR(VLOOKUP(C1350,MENINGITE!$A$5:$C$447,3,FALSE),0)</f>
        <v>0</v>
      </c>
      <c r="Z1350">
        <f>IFERROR(VLOOKUP(C1350,RAIVA!$A$5:$C$16,3,FALSE),0)</f>
        <v>0</v>
      </c>
    </row>
    <row r="1351" spans="1:26" x14ac:dyDescent="0.3">
      <c r="A1351" s="2" t="s">
        <v>2425</v>
      </c>
      <c r="B1351" s="2" t="s">
        <v>3075</v>
      </c>
      <c r="C1351" s="2">
        <v>311700</v>
      </c>
      <c r="D1351" s="2">
        <v>3117009</v>
      </c>
      <c r="E1351" s="2" t="s">
        <v>2425</v>
      </c>
      <c r="F1351" s="2" t="s">
        <v>3075</v>
      </c>
      <c r="G1351" s="2">
        <f>IFERROR(VLOOKUP(D1351,Coordenadas!$A$2:$D$5571,3,FALSE),0)</f>
        <v>-16.296299999999999</v>
      </c>
      <c r="H1351" s="2">
        <f>IFERROR(VLOOKUP(D1351,Coordenadas!$A$2:$D$5571,4,FALSE),0)</f>
        <v>-41.794499999999999</v>
      </c>
      <c r="I1351" s="2" t="s">
        <v>5325</v>
      </c>
      <c r="J1351" s="2">
        <v>8298</v>
      </c>
      <c r="K1351" s="2" t="s">
        <v>5332</v>
      </c>
      <c r="L1351" s="2">
        <f>IFERROR(VLOOKUP(C1351,BOTULISMO!$A$3:$C$19,3,FALSE),0)</f>
        <v>0</v>
      </c>
      <c r="M1351" s="2">
        <f>IFERROR(VLOOKUP(C1351,'LEISHMANIOSE VISCERAL'!$A$4:$C$454,3,FALSE),0)</f>
        <v>0</v>
      </c>
      <c r="N1351" s="2">
        <f>IFERROR(VLOOKUP(C1351,'LEISHMANIOSE TEGUMENTAR'!$A$4:$C$1681,3,FALSE),0)</f>
        <v>3</v>
      </c>
      <c r="O1351" s="2">
        <f>IFERROR(VLOOKUP(C1351,'FEBRE AMARELA'!$A$4:$C$38,3,FALSE),0)</f>
        <v>0</v>
      </c>
      <c r="P1351" s="2">
        <f>IFERROR(VLOOKUP(C1351,DENGUE!$A$5:$C$4097,3,FALSE),0)</f>
        <v>3</v>
      </c>
      <c r="Q1351" s="2">
        <f>IFERROR(VLOOKUP(C1351,'HEPATITE VIRAL'!$A$5:$C$3162,3,FALSE),0)</f>
        <v>0</v>
      </c>
      <c r="R1351" s="2">
        <f>IFERROR(VLOOKUP(C1351,'FEBRE MACULOSA'!$A$5:$C$181,3,FALSE),0)</f>
        <v>0</v>
      </c>
      <c r="S1351" s="2">
        <f>IFERROR(VLOOKUP(C1351,LEPTOSPIROSE!$A$5:$C$1176,3,FALSE),0)</f>
        <v>0</v>
      </c>
      <c r="T1351" s="2">
        <f>IFERROR(VLOOKUP(C1351,'DOENÇA DE CHAGAS'!$A$5:$C$100,3,FALSE),0)</f>
        <v>0</v>
      </c>
      <c r="U1351" s="2">
        <f>IFERROR(VLOOKUP(C1351,'PICADAS DE COBRAS'!$A$6:$C$4645,3,FALSE),0)</f>
        <v>67</v>
      </c>
      <c r="V1351">
        <f>IFERROR(VLOOKUP(C1351,'ZIKA VIRUS'!$A$5:$C$2399,3,FALSE),0)</f>
        <v>0</v>
      </c>
      <c r="W1351">
        <f>IFERROR(VLOOKUP(C1351,'FEBRE TIFÓIDE'!$A$5:$C$46,3,FALSE),0)</f>
        <v>0</v>
      </c>
      <c r="X1351">
        <f>IFERROR(VLOOKUP(C1351,HANTAVIROSE!$A$5:$C$153,3,FALSE),0)</f>
        <v>0</v>
      </c>
      <c r="Y1351">
        <f>IFERROR(VLOOKUP(C1351,MENINGITE!$A$5:$C$447,3,FALSE),0)</f>
        <v>0</v>
      </c>
      <c r="Z1351">
        <f>IFERROR(VLOOKUP(C1351,RAIVA!$A$5:$C$16,3,FALSE),0)</f>
        <v>0</v>
      </c>
    </row>
    <row r="1352" spans="1:26" x14ac:dyDescent="0.3">
      <c r="A1352" s="2" t="s">
        <v>250</v>
      </c>
      <c r="B1352" s="2" t="s">
        <v>357</v>
      </c>
      <c r="C1352" s="2">
        <v>510330</v>
      </c>
      <c r="D1352" s="2">
        <v>5103304</v>
      </c>
      <c r="E1352" s="2" t="s">
        <v>250</v>
      </c>
      <c r="F1352" s="2" t="s">
        <v>357</v>
      </c>
      <c r="G1352" s="2">
        <f>IFERROR(VLOOKUP(D1352,Coordenadas!$A$2:$D$5571,3,FALSE),0)</f>
        <v>-13.6614</v>
      </c>
      <c r="H1352" s="2">
        <f>IFERROR(VLOOKUP(D1352,Coordenadas!$A$2:$D$5571,4,FALSE),0)</f>
        <v>-59.784799999999997</v>
      </c>
      <c r="I1352" s="2" t="s">
        <v>5327</v>
      </c>
      <c r="J1352" s="2">
        <v>18178</v>
      </c>
      <c r="K1352" s="2" t="s">
        <v>5332</v>
      </c>
      <c r="L1352" s="2">
        <f>IFERROR(VLOOKUP(C1352,BOTULISMO!$A$3:$C$19,3,FALSE),0)</f>
        <v>0</v>
      </c>
      <c r="M1352" s="2">
        <f>IFERROR(VLOOKUP(C1352,'LEISHMANIOSE VISCERAL'!$A$4:$C$454,3,FALSE),0)</f>
        <v>0</v>
      </c>
      <c r="N1352" s="2">
        <f>IFERROR(VLOOKUP(C1352,'LEISHMANIOSE TEGUMENTAR'!$A$4:$C$1681,3,FALSE),0)</f>
        <v>34</v>
      </c>
      <c r="O1352" s="2">
        <f>IFERROR(VLOOKUP(C1352,'FEBRE AMARELA'!$A$4:$C$38,3,FALSE),0)</f>
        <v>0</v>
      </c>
      <c r="P1352" s="2">
        <f>IFERROR(VLOOKUP(C1352,DENGUE!$A$5:$C$4097,3,FALSE),0)</f>
        <v>516</v>
      </c>
      <c r="Q1352" s="2">
        <f>IFERROR(VLOOKUP(C1352,'HEPATITE VIRAL'!$A$5:$C$3162,3,FALSE),0)</f>
        <v>4</v>
      </c>
      <c r="R1352" s="2">
        <f>IFERROR(VLOOKUP(C1352,'FEBRE MACULOSA'!$A$5:$C$181,3,FALSE),0)</f>
        <v>0</v>
      </c>
      <c r="S1352" s="2">
        <f>IFERROR(VLOOKUP(C1352,LEPTOSPIROSE!$A$5:$C$1176,3,FALSE),0)</f>
        <v>0</v>
      </c>
      <c r="T1352" s="2">
        <f>IFERROR(VLOOKUP(C1352,'DOENÇA DE CHAGAS'!$A$5:$C$100,3,FALSE),0)</f>
        <v>0</v>
      </c>
      <c r="U1352" s="2">
        <f>IFERROR(VLOOKUP(C1352,'PICADAS DE COBRAS'!$A$6:$C$4645,3,FALSE),0)</f>
        <v>16</v>
      </c>
      <c r="V1352">
        <f>IFERROR(VLOOKUP(C1352,'ZIKA VIRUS'!$A$5:$C$2399,3,FALSE),0)</f>
        <v>15</v>
      </c>
      <c r="W1352">
        <f>IFERROR(VLOOKUP(C1352,'FEBRE TIFÓIDE'!$A$5:$C$46,3,FALSE),0)</f>
        <v>0</v>
      </c>
      <c r="X1352">
        <f>IFERROR(VLOOKUP(C1352,HANTAVIROSE!$A$5:$C$153,3,FALSE),0)</f>
        <v>0</v>
      </c>
      <c r="Y1352">
        <f>IFERROR(VLOOKUP(C1352,MENINGITE!$A$5:$C$447,3,FALSE),0)</f>
        <v>0</v>
      </c>
      <c r="Z1352">
        <f>IFERROR(VLOOKUP(C1352,RAIVA!$A$5:$C$16,3,FALSE),0)</f>
        <v>0</v>
      </c>
    </row>
    <row r="1353" spans="1:26" x14ac:dyDescent="0.3">
      <c r="A1353" s="2" t="s">
        <v>3988</v>
      </c>
      <c r="B1353" s="2" t="s">
        <v>4128</v>
      </c>
      <c r="C1353" s="2">
        <v>250440</v>
      </c>
      <c r="D1353" s="2">
        <v>2504405</v>
      </c>
      <c r="E1353" s="2" t="s">
        <v>3988</v>
      </c>
      <c r="F1353" s="2" t="s">
        <v>4128</v>
      </c>
      <c r="G1353" s="2">
        <f>IFERROR(VLOOKUP(D1353,Coordenadas!$A$2:$D$5571,3,FALSE),0)</f>
        <v>-7.5510599999999997</v>
      </c>
      <c r="H1353" s="2">
        <f>IFERROR(VLOOKUP(D1353,Coordenadas!$A$2:$D$5571,4,FALSE),0)</f>
        <v>-38.501399999999997</v>
      </c>
      <c r="I1353" s="2" t="s">
        <v>5324</v>
      </c>
      <c r="J1353" s="2">
        <v>18363</v>
      </c>
      <c r="K1353" s="2" t="s">
        <v>5332</v>
      </c>
      <c r="L1353" s="2">
        <f>IFERROR(VLOOKUP(C1353,BOTULISMO!$A$3:$C$19,3,FALSE),0)</f>
        <v>0</v>
      </c>
      <c r="M1353" s="2">
        <f>IFERROR(VLOOKUP(C1353,'LEISHMANIOSE VISCERAL'!$A$4:$C$454,3,FALSE),0)</f>
        <v>0</v>
      </c>
      <c r="N1353" s="2">
        <f>IFERROR(VLOOKUP(C1353,'LEISHMANIOSE TEGUMENTAR'!$A$4:$C$1681,3,FALSE),0)</f>
        <v>0</v>
      </c>
      <c r="O1353" s="2">
        <f>IFERROR(VLOOKUP(C1353,'FEBRE AMARELA'!$A$4:$C$38,3,FALSE),0)</f>
        <v>0</v>
      </c>
      <c r="P1353" s="2">
        <f>IFERROR(VLOOKUP(C1353,DENGUE!$A$5:$C$4097,3,FALSE),0)</f>
        <v>0</v>
      </c>
      <c r="Q1353" s="2">
        <f>IFERROR(VLOOKUP(C1353,'HEPATITE VIRAL'!$A$5:$C$3162,3,FALSE),0)</f>
        <v>0</v>
      </c>
      <c r="R1353" s="2">
        <f>IFERROR(VLOOKUP(C1353,'FEBRE MACULOSA'!$A$5:$C$181,3,FALSE),0)</f>
        <v>0</v>
      </c>
      <c r="S1353" s="2">
        <f>IFERROR(VLOOKUP(C1353,LEPTOSPIROSE!$A$5:$C$1176,3,FALSE),0)</f>
        <v>0</v>
      </c>
      <c r="T1353" s="2">
        <f>IFERROR(VLOOKUP(C1353,'DOENÇA DE CHAGAS'!$A$5:$C$100,3,FALSE),0)</f>
        <v>0</v>
      </c>
      <c r="U1353" s="2">
        <f>IFERROR(VLOOKUP(C1353,'PICADAS DE COBRAS'!$A$6:$C$4645,3,FALSE),0)</f>
        <v>0</v>
      </c>
      <c r="V1353">
        <f>IFERROR(VLOOKUP(C1353,'ZIKA VIRUS'!$A$5:$C$2399,3,FALSE),0)</f>
        <v>1</v>
      </c>
      <c r="W1353">
        <f>IFERROR(VLOOKUP(C1353,'FEBRE TIFÓIDE'!$A$5:$C$46,3,FALSE),0)</f>
        <v>0</v>
      </c>
      <c r="X1353">
        <f>IFERROR(VLOOKUP(C1353,HANTAVIROSE!$A$5:$C$153,3,FALSE),0)</f>
        <v>0</v>
      </c>
      <c r="Y1353">
        <f>IFERROR(VLOOKUP(C1353,MENINGITE!$A$5:$C$447,3,FALSE),0)</f>
        <v>0</v>
      </c>
      <c r="Z1353">
        <f>IFERROR(VLOOKUP(C1353,RAIVA!$A$5:$C$16,3,FALSE),0)</f>
        <v>0</v>
      </c>
    </row>
    <row r="1354" spans="1:26" x14ac:dyDescent="0.3">
      <c r="A1354" s="2" t="s">
        <v>2425</v>
      </c>
      <c r="B1354" s="2" t="s">
        <v>3074</v>
      </c>
      <c r="C1354" s="2">
        <v>311710</v>
      </c>
      <c r="D1354" s="2">
        <v>3117108</v>
      </c>
      <c r="E1354" s="2" t="s">
        <v>2425</v>
      </c>
      <c r="F1354" s="2" t="s">
        <v>3074</v>
      </c>
      <c r="G1354" s="2">
        <f>IFERROR(VLOOKUP(D1354,Coordenadas!$A$2:$D$5571,3,FALSE),0)</f>
        <v>-21.096</v>
      </c>
      <c r="H1354" s="2">
        <f>IFERROR(VLOOKUP(D1354,Coordenadas!$A$2:$D$5571,4,FALSE),0)</f>
        <v>-46.204900000000002</v>
      </c>
      <c r="I1354" s="2" t="s">
        <v>5325</v>
      </c>
      <c r="J1354" s="2">
        <v>9820</v>
      </c>
      <c r="K1354" s="2" t="s">
        <v>5332</v>
      </c>
      <c r="L1354" s="2">
        <f>IFERROR(VLOOKUP(C1354,BOTULISMO!$A$3:$C$19,3,FALSE),0)</f>
        <v>0</v>
      </c>
      <c r="M1354" s="2">
        <f>IFERROR(VLOOKUP(C1354,'LEISHMANIOSE VISCERAL'!$A$4:$C$454,3,FALSE),0)</f>
        <v>0</v>
      </c>
      <c r="N1354" s="2">
        <f>IFERROR(VLOOKUP(C1354,'LEISHMANIOSE TEGUMENTAR'!$A$4:$C$1681,3,FALSE),0)</f>
        <v>0</v>
      </c>
      <c r="O1354" s="2">
        <f>IFERROR(VLOOKUP(C1354,'FEBRE AMARELA'!$A$4:$C$38,3,FALSE),0)</f>
        <v>0</v>
      </c>
      <c r="P1354" s="2">
        <f>IFERROR(VLOOKUP(C1354,DENGUE!$A$5:$C$4097,3,FALSE),0)</f>
        <v>6</v>
      </c>
      <c r="Q1354" s="2">
        <f>IFERROR(VLOOKUP(C1354,'HEPATITE VIRAL'!$A$5:$C$3162,3,FALSE),0)</f>
        <v>7</v>
      </c>
      <c r="R1354" s="2">
        <f>IFERROR(VLOOKUP(C1354,'FEBRE MACULOSA'!$A$5:$C$181,3,FALSE),0)</f>
        <v>0</v>
      </c>
      <c r="S1354" s="2">
        <f>IFERROR(VLOOKUP(C1354,LEPTOSPIROSE!$A$5:$C$1176,3,FALSE),0)</f>
        <v>0</v>
      </c>
      <c r="T1354" s="2">
        <f>IFERROR(VLOOKUP(C1354,'DOENÇA DE CHAGAS'!$A$5:$C$100,3,FALSE),0)</f>
        <v>0</v>
      </c>
      <c r="U1354" s="2">
        <f>IFERROR(VLOOKUP(C1354,'PICADAS DE COBRAS'!$A$6:$C$4645,3,FALSE),0)</f>
        <v>48</v>
      </c>
      <c r="V1354">
        <f>IFERROR(VLOOKUP(C1354,'ZIKA VIRUS'!$A$5:$C$2399,3,FALSE),0)</f>
        <v>0</v>
      </c>
      <c r="W1354">
        <f>IFERROR(VLOOKUP(C1354,'FEBRE TIFÓIDE'!$A$5:$C$46,3,FALSE),0)</f>
        <v>0</v>
      </c>
      <c r="X1354">
        <f>IFERROR(VLOOKUP(C1354,HANTAVIROSE!$A$5:$C$153,3,FALSE),0)</f>
        <v>0</v>
      </c>
      <c r="Y1354">
        <f>IFERROR(VLOOKUP(C1354,MENINGITE!$A$5:$C$447,3,FALSE),0)</f>
        <v>0</v>
      </c>
      <c r="Z1354">
        <f>IFERROR(VLOOKUP(C1354,RAIVA!$A$5:$C$16,3,FALSE),0)</f>
        <v>0</v>
      </c>
    </row>
    <row r="1355" spans="1:26" x14ac:dyDescent="0.3">
      <c r="A1355" s="2" t="s">
        <v>2349</v>
      </c>
      <c r="B1355" s="2" t="s">
        <v>2407</v>
      </c>
      <c r="C1355" s="2">
        <v>320160</v>
      </c>
      <c r="D1355" s="2">
        <v>3201605</v>
      </c>
      <c r="E1355" s="2" t="s">
        <v>2349</v>
      </c>
      <c r="F1355" s="2" t="s">
        <v>2407</v>
      </c>
      <c r="G1355" s="2">
        <f>IFERROR(VLOOKUP(D1355,Coordenadas!$A$2:$D$5571,3,FALSE),0)</f>
        <v>-18.5883</v>
      </c>
      <c r="H1355" s="2">
        <f>IFERROR(VLOOKUP(D1355,Coordenadas!$A$2:$D$5571,4,FALSE),0)</f>
        <v>-39.736199999999997</v>
      </c>
      <c r="I1355" s="2" t="s">
        <v>5325</v>
      </c>
      <c r="J1355" s="2">
        <v>28449</v>
      </c>
      <c r="K1355" s="2" t="s">
        <v>5330</v>
      </c>
      <c r="L1355" s="2">
        <f>IFERROR(VLOOKUP(C1355,BOTULISMO!$A$3:$C$19,3,FALSE),0)</f>
        <v>0</v>
      </c>
      <c r="M1355" s="2">
        <f>IFERROR(VLOOKUP(C1355,'LEISHMANIOSE VISCERAL'!$A$4:$C$454,3,FALSE),0)</f>
        <v>0</v>
      </c>
      <c r="N1355" s="2">
        <f>IFERROR(VLOOKUP(C1355,'LEISHMANIOSE TEGUMENTAR'!$A$4:$C$1681,3,FALSE),0)</f>
        <v>0</v>
      </c>
      <c r="O1355" s="2">
        <f>IFERROR(VLOOKUP(C1355,'FEBRE AMARELA'!$A$4:$C$38,3,FALSE),0)</f>
        <v>0</v>
      </c>
      <c r="P1355" s="2">
        <f>IFERROR(VLOOKUP(C1355,DENGUE!$A$5:$C$4097,3,FALSE),0)</f>
        <v>0</v>
      </c>
      <c r="Q1355" s="2">
        <f>IFERROR(VLOOKUP(C1355,'HEPATITE VIRAL'!$A$5:$C$3162,3,FALSE),0)</f>
        <v>6</v>
      </c>
      <c r="R1355" s="2">
        <f>IFERROR(VLOOKUP(C1355,'FEBRE MACULOSA'!$A$5:$C$181,3,FALSE),0)</f>
        <v>0</v>
      </c>
      <c r="S1355" s="2">
        <f>IFERROR(VLOOKUP(C1355,LEPTOSPIROSE!$A$5:$C$1176,3,FALSE),0)</f>
        <v>0</v>
      </c>
      <c r="T1355" s="2">
        <f>IFERROR(VLOOKUP(C1355,'DOENÇA DE CHAGAS'!$A$5:$C$100,3,FALSE),0)</f>
        <v>0</v>
      </c>
      <c r="U1355" s="2">
        <f>IFERROR(VLOOKUP(C1355,'PICADAS DE COBRAS'!$A$6:$C$4645,3,FALSE),0)</f>
        <v>1</v>
      </c>
      <c r="V1355">
        <f>IFERROR(VLOOKUP(C1355,'ZIKA VIRUS'!$A$5:$C$2399,3,FALSE),0)</f>
        <v>0</v>
      </c>
      <c r="W1355">
        <f>IFERROR(VLOOKUP(C1355,'FEBRE TIFÓIDE'!$A$5:$C$46,3,FALSE),0)</f>
        <v>0</v>
      </c>
      <c r="X1355">
        <f>IFERROR(VLOOKUP(C1355,HANTAVIROSE!$A$5:$C$153,3,FALSE),0)</f>
        <v>0</v>
      </c>
      <c r="Y1355">
        <f>IFERROR(VLOOKUP(C1355,MENINGITE!$A$5:$C$447,3,FALSE),0)</f>
        <v>0</v>
      </c>
      <c r="Z1355">
        <f>IFERROR(VLOOKUP(C1355,RAIVA!$A$5:$C$16,3,FALSE),0)</f>
        <v>0</v>
      </c>
    </row>
    <row r="1356" spans="1:26" x14ac:dyDescent="0.3">
      <c r="A1356" s="2" t="s">
        <v>2425</v>
      </c>
      <c r="B1356" s="2" t="s">
        <v>3097</v>
      </c>
      <c r="C1356" s="2">
        <v>311520</v>
      </c>
      <c r="D1356" s="2">
        <v>3115201</v>
      </c>
      <c r="E1356" s="2" t="s">
        <v>2425</v>
      </c>
      <c r="F1356" s="2" t="s">
        <v>3097</v>
      </c>
      <c r="G1356" s="2">
        <f>IFERROR(VLOOKUP(D1356,Coordenadas!$A$2:$D$5571,3,FALSE),0)</f>
        <v>-21.131599999999999</v>
      </c>
      <c r="H1356" s="2">
        <f>IFERROR(VLOOKUP(D1356,Coordenadas!$A$2:$D$5571,4,FALSE),0)</f>
        <v>-44.472900000000003</v>
      </c>
      <c r="I1356" s="2" t="s">
        <v>5325</v>
      </c>
      <c r="J1356" s="2">
        <v>3954</v>
      </c>
      <c r="K1356" s="2" t="s">
        <v>5332</v>
      </c>
      <c r="L1356" s="2">
        <f>IFERROR(VLOOKUP(C1356,BOTULISMO!$A$3:$C$19,3,FALSE),0)</f>
        <v>0</v>
      </c>
      <c r="M1356" s="2">
        <f>IFERROR(VLOOKUP(C1356,'LEISHMANIOSE VISCERAL'!$A$4:$C$454,3,FALSE),0)</f>
        <v>0</v>
      </c>
      <c r="N1356" s="2">
        <f>IFERROR(VLOOKUP(C1356,'LEISHMANIOSE TEGUMENTAR'!$A$4:$C$1681,3,FALSE),0)</f>
        <v>0</v>
      </c>
      <c r="O1356" s="2">
        <f>IFERROR(VLOOKUP(C1356,'FEBRE AMARELA'!$A$4:$C$38,3,FALSE),0)</f>
        <v>0</v>
      </c>
      <c r="P1356" s="2">
        <f>IFERROR(VLOOKUP(C1356,DENGUE!$A$5:$C$4097,3,FALSE),0)</f>
        <v>0</v>
      </c>
      <c r="Q1356" s="2">
        <f>IFERROR(VLOOKUP(C1356,'HEPATITE VIRAL'!$A$5:$C$3162,3,FALSE),0)</f>
        <v>0</v>
      </c>
      <c r="R1356" s="2">
        <f>IFERROR(VLOOKUP(C1356,'FEBRE MACULOSA'!$A$5:$C$181,3,FALSE),0)</f>
        <v>0</v>
      </c>
      <c r="S1356" s="2">
        <f>IFERROR(VLOOKUP(C1356,LEPTOSPIROSE!$A$5:$C$1176,3,FALSE),0)</f>
        <v>1</v>
      </c>
      <c r="T1356" s="2">
        <f>IFERROR(VLOOKUP(C1356,'DOENÇA DE CHAGAS'!$A$5:$C$100,3,FALSE),0)</f>
        <v>0</v>
      </c>
      <c r="U1356" s="2">
        <f>IFERROR(VLOOKUP(C1356,'PICADAS DE COBRAS'!$A$6:$C$4645,3,FALSE),0)</f>
        <v>0</v>
      </c>
      <c r="V1356">
        <f>IFERROR(VLOOKUP(C1356,'ZIKA VIRUS'!$A$5:$C$2399,3,FALSE),0)</f>
        <v>0</v>
      </c>
      <c r="W1356">
        <f>IFERROR(VLOOKUP(C1356,'FEBRE TIFÓIDE'!$A$5:$C$46,3,FALSE),0)</f>
        <v>0</v>
      </c>
      <c r="X1356">
        <f>IFERROR(VLOOKUP(C1356,HANTAVIROSE!$A$5:$C$153,3,FALSE),0)</f>
        <v>0</v>
      </c>
      <c r="Y1356">
        <f>IFERROR(VLOOKUP(C1356,MENINGITE!$A$5:$C$447,3,FALSE),0)</f>
        <v>0</v>
      </c>
      <c r="Z1356">
        <f>IFERROR(VLOOKUP(C1356,RAIVA!$A$5:$C$16,3,FALSE),0)</f>
        <v>0</v>
      </c>
    </row>
    <row r="1357" spans="1:26" x14ac:dyDescent="0.3">
      <c r="A1357" s="2" t="s">
        <v>3257</v>
      </c>
      <c r="B1357" s="2" t="s">
        <v>3556</v>
      </c>
      <c r="C1357" s="2">
        <v>290820</v>
      </c>
      <c r="D1357" s="2">
        <v>2908200</v>
      </c>
      <c r="E1357" s="2" t="s">
        <v>3257</v>
      </c>
      <c r="F1357" s="2" t="s">
        <v>3556</v>
      </c>
      <c r="G1357" s="2">
        <f>IFERROR(VLOOKUP(D1357,Coordenadas!$A$2:$D$5571,3,FALSE),0)</f>
        <v>-12.5078</v>
      </c>
      <c r="H1357" s="2">
        <f>IFERROR(VLOOKUP(D1357,Coordenadas!$A$2:$D$5571,4,FALSE),0)</f>
        <v>-38.997799999999998</v>
      </c>
      <c r="I1357" s="2" t="s">
        <v>5324</v>
      </c>
      <c r="J1357" s="2">
        <v>20391</v>
      </c>
      <c r="K1357" s="2" t="s">
        <v>5330</v>
      </c>
      <c r="L1357" s="2">
        <f>IFERROR(VLOOKUP(C1357,BOTULISMO!$A$3:$C$19,3,FALSE),0)</f>
        <v>0</v>
      </c>
      <c r="M1357" s="2">
        <f>IFERROR(VLOOKUP(C1357,'LEISHMANIOSE VISCERAL'!$A$4:$C$454,3,FALSE),0)</f>
        <v>0</v>
      </c>
      <c r="N1357" s="2">
        <f>IFERROR(VLOOKUP(C1357,'LEISHMANIOSE TEGUMENTAR'!$A$4:$C$1681,3,FALSE),0)</f>
        <v>0</v>
      </c>
      <c r="O1357" s="2">
        <f>IFERROR(VLOOKUP(C1357,'FEBRE AMARELA'!$A$4:$C$38,3,FALSE),0)</f>
        <v>0</v>
      </c>
      <c r="P1357" s="2">
        <f>IFERROR(VLOOKUP(C1357,DENGUE!$A$5:$C$4097,3,FALSE),0)</f>
        <v>557</v>
      </c>
      <c r="Q1357" s="2">
        <f>IFERROR(VLOOKUP(C1357,'HEPATITE VIRAL'!$A$5:$C$3162,3,FALSE),0)</f>
        <v>0</v>
      </c>
      <c r="R1357" s="2">
        <f>IFERROR(VLOOKUP(C1357,'FEBRE MACULOSA'!$A$5:$C$181,3,FALSE),0)</f>
        <v>0</v>
      </c>
      <c r="S1357" s="2">
        <f>IFERROR(VLOOKUP(C1357,LEPTOSPIROSE!$A$5:$C$1176,3,FALSE),0)</f>
        <v>0</v>
      </c>
      <c r="T1357" s="2">
        <f>IFERROR(VLOOKUP(C1357,'DOENÇA DE CHAGAS'!$A$5:$C$100,3,FALSE),0)</f>
        <v>0</v>
      </c>
      <c r="U1357" s="2">
        <f>IFERROR(VLOOKUP(C1357,'PICADAS DE COBRAS'!$A$6:$C$4645,3,FALSE),0)</f>
        <v>9</v>
      </c>
      <c r="V1357">
        <f>IFERROR(VLOOKUP(C1357,'ZIKA VIRUS'!$A$5:$C$2399,3,FALSE),0)</f>
        <v>0</v>
      </c>
      <c r="W1357">
        <f>IFERROR(VLOOKUP(C1357,'FEBRE TIFÓIDE'!$A$5:$C$46,3,FALSE),0)</f>
        <v>0</v>
      </c>
      <c r="X1357">
        <f>IFERROR(VLOOKUP(C1357,HANTAVIROSE!$A$5:$C$153,3,FALSE),0)</f>
        <v>0</v>
      </c>
      <c r="Y1357">
        <f>IFERROR(VLOOKUP(C1357,MENINGITE!$A$5:$C$447,3,FALSE),0)</f>
        <v>0</v>
      </c>
      <c r="Z1357">
        <f>IFERROR(VLOOKUP(C1357,RAIVA!$A$5:$C$16,3,FALSE),0)</f>
        <v>0</v>
      </c>
    </row>
    <row r="1358" spans="1:26" x14ac:dyDescent="0.3">
      <c r="A1358" s="2" t="s">
        <v>2425</v>
      </c>
      <c r="B1358" s="2" t="s">
        <v>3072</v>
      </c>
      <c r="C1358" s="2">
        <v>311730</v>
      </c>
      <c r="D1358" s="2">
        <v>3117306</v>
      </c>
      <c r="E1358" s="2" t="s">
        <v>2425</v>
      </c>
      <c r="F1358" s="2" t="s">
        <v>3072</v>
      </c>
      <c r="G1358" s="2">
        <f>IFERROR(VLOOKUP(D1358,Coordenadas!$A$2:$D$5571,3,FALSE),0)</f>
        <v>-19.917200000000001</v>
      </c>
      <c r="H1358" s="2">
        <f>IFERROR(VLOOKUP(D1358,Coordenadas!$A$2:$D$5571,4,FALSE),0)</f>
        <v>-48.383899999999997</v>
      </c>
      <c r="I1358" s="2" t="s">
        <v>5325</v>
      </c>
      <c r="J1358" s="2">
        <v>23043</v>
      </c>
      <c r="K1358" s="2" t="s">
        <v>5330</v>
      </c>
      <c r="L1358" s="2">
        <f>IFERROR(VLOOKUP(C1358,BOTULISMO!$A$3:$C$19,3,FALSE),0)</f>
        <v>0</v>
      </c>
      <c r="M1358" s="2">
        <f>IFERROR(VLOOKUP(C1358,'LEISHMANIOSE VISCERAL'!$A$4:$C$454,3,FALSE),0)</f>
        <v>0</v>
      </c>
      <c r="N1358" s="2">
        <f>IFERROR(VLOOKUP(C1358,'LEISHMANIOSE TEGUMENTAR'!$A$4:$C$1681,3,FALSE),0)</f>
        <v>0</v>
      </c>
      <c r="O1358" s="2">
        <f>IFERROR(VLOOKUP(C1358,'FEBRE AMARELA'!$A$4:$C$38,3,FALSE),0)</f>
        <v>0</v>
      </c>
      <c r="P1358" s="2">
        <f>IFERROR(VLOOKUP(C1358,DENGUE!$A$5:$C$4097,3,FALSE),0)</f>
        <v>42</v>
      </c>
      <c r="Q1358" s="2">
        <f>IFERROR(VLOOKUP(C1358,'HEPATITE VIRAL'!$A$5:$C$3162,3,FALSE),0)</f>
        <v>5</v>
      </c>
      <c r="R1358" s="2">
        <f>IFERROR(VLOOKUP(C1358,'FEBRE MACULOSA'!$A$5:$C$181,3,FALSE),0)</f>
        <v>0</v>
      </c>
      <c r="S1358" s="2">
        <f>IFERROR(VLOOKUP(C1358,LEPTOSPIROSE!$A$5:$C$1176,3,FALSE),0)</f>
        <v>0</v>
      </c>
      <c r="T1358" s="2">
        <f>IFERROR(VLOOKUP(C1358,'DOENÇA DE CHAGAS'!$A$5:$C$100,3,FALSE),0)</f>
        <v>0</v>
      </c>
      <c r="U1358" s="2">
        <f>IFERROR(VLOOKUP(C1358,'PICADAS DE COBRAS'!$A$6:$C$4645,3,FALSE),0)</f>
        <v>189</v>
      </c>
      <c r="V1358">
        <f>IFERROR(VLOOKUP(C1358,'ZIKA VIRUS'!$A$5:$C$2399,3,FALSE),0)</f>
        <v>1</v>
      </c>
      <c r="W1358">
        <f>IFERROR(VLOOKUP(C1358,'FEBRE TIFÓIDE'!$A$5:$C$46,3,FALSE),0)</f>
        <v>0</v>
      </c>
      <c r="X1358">
        <f>IFERROR(VLOOKUP(C1358,HANTAVIROSE!$A$5:$C$153,3,FALSE),0)</f>
        <v>0</v>
      </c>
      <c r="Y1358">
        <f>IFERROR(VLOOKUP(C1358,MENINGITE!$A$5:$C$447,3,FALSE),0)</f>
        <v>0</v>
      </c>
      <c r="Z1358">
        <f>IFERROR(VLOOKUP(C1358,RAIVA!$A$5:$C$16,3,FALSE),0)</f>
        <v>0</v>
      </c>
    </row>
    <row r="1359" spans="1:26" x14ac:dyDescent="0.3">
      <c r="A1359" s="2" t="s">
        <v>2425</v>
      </c>
      <c r="B1359" s="2" t="s">
        <v>3073</v>
      </c>
      <c r="C1359" s="2">
        <v>311720</v>
      </c>
      <c r="D1359" s="2">
        <v>3117207</v>
      </c>
      <c r="E1359" s="2" t="s">
        <v>2425</v>
      </c>
      <c r="F1359" s="2" t="s">
        <v>3073</v>
      </c>
      <c r="G1359" s="2">
        <f>IFERROR(VLOOKUP(D1359,Coordenadas!$A$2:$D$5571,3,FALSE),0)</f>
        <v>-22.157599999999999</v>
      </c>
      <c r="H1359" s="2">
        <f>IFERROR(VLOOKUP(D1359,Coordenadas!$A$2:$D$5571,4,FALSE),0)</f>
        <v>-45.456200000000003</v>
      </c>
      <c r="I1359" s="2" t="s">
        <v>5325</v>
      </c>
      <c r="J1359" s="2">
        <v>2749</v>
      </c>
      <c r="K1359" s="2" t="s">
        <v>5332</v>
      </c>
      <c r="L1359" s="2">
        <f>IFERROR(VLOOKUP(C1359,BOTULISMO!$A$3:$C$19,3,FALSE),0)</f>
        <v>0</v>
      </c>
      <c r="M1359" s="2">
        <f>IFERROR(VLOOKUP(C1359,'LEISHMANIOSE VISCERAL'!$A$4:$C$454,3,FALSE),0)</f>
        <v>0</v>
      </c>
      <c r="N1359" s="2">
        <f>IFERROR(VLOOKUP(C1359,'LEISHMANIOSE TEGUMENTAR'!$A$4:$C$1681,3,FALSE),0)</f>
        <v>0</v>
      </c>
      <c r="O1359" s="2">
        <f>IFERROR(VLOOKUP(C1359,'FEBRE AMARELA'!$A$4:$C$38,3,FALSE),0)</f>
        <v>0</v>
      </c>
      <c r="P1359" s="2">
        <f>IFERROR(VLOOKUP(C1359,DENGUE!$A$5:$C$4097,3,FALSE),0)</f>
        <v>1</v>
      </c>
      <c r="Q1359" s="2">
        <f>IFERROR(VLOOKUP(C1359,'HEPATITE VIRAL'!$A$5:$C$3162,3,FALSE),0)</f>
        <v>0</v>
      </c>
      <c r="R1359" s="2">
        <f>IFERROR(VLOOKUP(C1359,'FEBRE MACULOSA'!$A$5:$C$181,3,FALSE),0)</f>
        <v>0</v>
      </c>
      <c r="S1359" s="2">
        <f>IFERROR(VLOOKUP(C1359,LEPTOSPIROSE!$A$5:$C$1176,3,FALSE),0)</f>
        <v>2</v>
      </c>
      <c r="T1359" s="2">
        <f>IFERROR(VLOOKUP(C1359,'DOENÇA DE CHAGAS'!$A$5:$C$100,3,FALSE),0)</f>
        <v>0</v>
      </c>
      <c r="U1359" s="2">
        <f>IFERROR(VLOOKUP(C1359,'PICADAS DE COBRAS'!$A$6:$C$4645,3,FALSE),0)</f>
        <v>0</v>
      </c>
      <c r="V1359">
        <f>IFERROR(VLOOKUP(C1359,'ZIKA VIRUS'!$A$5:$C$2399,3,FALSE),0)</f>
        <v>0</v>
      </c>
      <c r="W1359">
        <f>IFERROR(VLOOKUP(C1359,'FEBRE TIFÓIDE'!$A$5:$C$46,3,FALSE),0)</f>
        <v>0</v>
      </c>
      <c r="X1359">
        <f>IFERROR(VLOOKUP(C1359,HANTAVIROSE!$A$5:$C$153,3,FALSE),0)</f>
        <v>0</v>
      </c>
      <c r="Y1359">
        <f>IFERROR(VLOOKUP(C1359,MENINGITE!$A$5:$C$447,3,FALSE),0)</f>
        <v>0</v>
      </c>
      <c r="Z1359">
        <f>IFERROR(VLOOKUP(C1359,RAIVA!$A$5:$C$16,3,FALSE),0)</f>
        <v>0</v>
      </c>
    </row>
    <row r="1360" spans="1:26" x14ac:dyDescent="0.3">
      <c r="A1360" s="2" t="s">
        <v>2425</v>
      </c>
      <c r="B1360" s="2" t="s">
        <v>3071</v>
      </c>
      <c r="C1360" s="2">
        <v>311740</v>
      </c>
      <c r="D1360" s="2">
        <v>3117405</v>
      </c>
      <c r="E1360" s="2" t="s">
        <v>2425</v>
      </c>
      <c r="F1360" s="2" t="s">
        <v>3071</v>
      </c>
      <c r="G1360" s="2">
        <f>IFERROR(VLOOKUP(D1360,Coordenadas!$A$2:$D$5571,3,FALSE),0)</f>
        <v>-19.932600000000001</v>
      </c>
      <c r="H1360" s="2">
        <f>IFERROR(VLOOKUP(D1360,Coordenadas!$A$2:$D$5571,4,FALSE),0)</f>
        <v>-41.690800000000003</v>
      </c>
      <c r="I1360" s="2" t="s">
        <v>5325</v>
      </c>
      <c r="J1360" s="2">
        <v>4456</v>
      </c>
      <c r="K1360" s="2" t="s">
        <v>5332</v>
      </c>
      <c r="L1360" s="2">
        <f>IFERROR(VLOOKUP(C1360,BOTULISMO!$A$3:$C$19,3,FALSE),0)</f>
        <v>0</v>
      </c>
      <c r="M1360" s="2">
        <f>IFERROR(VLOOKUP(C1360,'LEISHMANIOSE VISCERAL'!$A$4:$C$454,3,FALSE),0)</f>
        <v>0</v>
      </c>
      <c r="N1360" s="2">
        <f>IFERROR(VLOOKUP(C1360,'LEISHMANIOSE TEGUMENTAR'!$A$4:$C$1681,3,FALSE),0)</f>
        <v>2</v>
      </c>
      <c r="O1360" s="2">
        <f>IFERROR(VLOOKUP(C1360,'FEBRE AMARELA'!$A$4:$C$38,3,FALSE),0)</f>
        <v>0</v>
      </c>
      <c r="P1360" s="2">
        <f>IFERROR(VLOOKUP(C1360,DENGUE!$A$5:$C$4097,3,FALSE),0)</f>
        <v>3</v>
      </c>
      <c r="Q1360" s="2">
        <f>IFERROR(VLOOKUP(C1360,'HEPATITE VIRAL'!$A$5:$C$3162,3,FALSE),0)</f>
        <v>0</v>
      </c>
      <c r="R1360" s="2">
        <f>IFERROR(VLOOKUP(C1360,'FEBRE MACULOSA'!$A$5:$C$181,3,FALSE),0)</f>
        <v>0</v>
      </c>
      <c r="S1360" s="2">
        <f>IFERROR(VLOOKUP(C1360,LEPTOSPIROSE!$A$5:$C$1176,3,FALSE),0)</f>
        <v>1</v>
      </c>
      <c r="T1360" s="2">
        <f>IFERROR(VLOOKUP(C1360,'DOENÇA DE CHAGAS'!$A$5:$C$100,3,FALSE),0)</f>
        <v>0</v>
      </c>
      <c r="U1360" s="2">
        <f>IFERROR(VLOOKUP(C1360,'PICADAS DE COBRAS'!$A$6:$C$4645,3,FALSE),0)</f>
        <v>33</v>
      </c>
      <c r="V1360">
        <f>IFERROR(VLOOKUP(C1360,'ZIKA VIRUS'!$A$5:$C$2399,3,FALSE),0)</f>
        <v>0</v>
      </c>
      <c r="W1360">
        <f>IFERROR(VLOOKUP(C1360,'FEBRE TIFÓIDE'!$A$5:$C$46,3,FALSE),0)</f>
        <v>0</v>
      </c>
      <c r="X1360">
        <f>IFERROR(VLOOKUP(C1360,HANTAVIROSE!$A$5:$C$153,3,FALSE),0)</f>
        <v>0</v>
      </c>
      <c r="Y1360">
        <f>IFERROR(VLOOKUP(C1360,MENINGITE!$A$5:$C$447,3,FALSE),0)</f>
        <v>0</v>
      </c>
      <c r="Z1360">
        <f>IFERROR(VLOOKUP(C1360,RAIVA!$A$5:$C$16,3,FALSE),0)</f>
        <v>0</v>
      </c>
    </row>
    <row r="1361" spans="1:26" x14ac:dyDescent="0.3">
      <c r="A1361" s="2" t="s">
        <v>2258</v>
      </c>
      <c r="B1361" s="2" t="s">
        <v>2327</v>
      </c>
      <c r="C1361" s="2">
        <v>330140</v>
      </c>
      <c r="D1361" s="2">
        <v>3301405</v>
      </c>
      <c r="E1361" s="2" t="s">
        <v>2258</v>
      </c>
      <c r="F1361" s="2" t="s">
        <v>2327</v>
      </c>
      <c r="G1361" s="2">
        <f>IFERROR(VLOOKUP(D1361,Coordenadas!$A$2:$D$5571,3,FALSE),0)</f>
        <v>-22.083400000000001</v>
      </c>
      <c r="H1361" s="2">
        <f>IFERROR(VLOOKUP(D1361,Coordenadas!$A$2:$D$5571,4,FALSE),0)</f>
        <v>-41.871899999999997</v>
      </c>
      <c r="I1361" s="2" t="s">
        <v>5325</v>
      </c>
      <c r="J1361" s="2">
        <v>21211</v>
      </c>
      <c r="K1361" s="2" t="s">
        <v>5330</v>
      </c>
      <c r="L1361" s="2">
        <f>IFERROR(VLOOKUP(C1361,BOTULISMO!$A$3:$C$19,3,FALSE),0)</f>
        <v>0</v>
      </c>
      <c r="M1361" s="2">
        <f>IFERROR(VLOOKUP(C1361,'LEISHMANIOSE VISCERAL'!$A$4:$C$454,3,FALSE),0)</f>
        <v>0</v>
      </c>
      <c r="N1361" s="2">
        <f>IFERROR(VLOOKUP(C1361,'LEISHMANIOSE TEGUMENTAR'!$A$4:$C$1681,3,FALSE),0)</f>
        <v>0</v>
      </c>
      <c r="O1361" s="2">
        <f>IFERROR(VLOOKUP(C1361,'FEBRE AMARELA'!$A$4:$C$38,3,FALSE),0)</f>
        <v>0</v>
      </c>
      <c r="P1361" s="2">
        <f>IFERROR(VLOOKUP(C1361,DENGUE!$A$5:$C$4097,3,FALSE),0)</f>
        <v>6</v>
      </c>
      <c r="Q1361" s="2">
        <f>IFERROR(VLOOKUP(C1361,'HEPATITE VIRAL'!$A$5:$C$3162,3,FALSE),0)</f>
        <v>0</v>
      </c>
      <c r="R1361" s="2">
        <f>IFERROR(VLOOKUP(C1361,'FEBRE MACULOSA'!$A$5:$C$181,3,FALSE),0)</f>
        <v>0</v>
      </c>
      <c r="S1361" s="2">
        <f>IFERROR(VLOOKUP(C1361,LEPTOSPIROSE!$A$5:$C$1176,3,FALSE),0)</f>
        <v>1</v>
      </c>
      <c r="T1361" s="2">
        <f>IFERROR(VLOOKUP(C1361,'DOENÇA DE CHAGAS'!$A$5:$C$100,3,FALSE),0)</f>
        <v>0</v>
      </c>
      <c r="U1361" s="2">
        <f>IFERROR(VLOOKUP(C1361,'PICADAS DE COBRAS'!$A$6:$C$4645,3,FALSE),0)</f>
        <v>1</v>
      </c>
      <c r="V1361">
        <f>IFERROR(VLOOKUP(C1361,'ZIKA VIRUS'!$A$5:$C$2399,3,FALSE),0)</f>
        <v>1</v>
      </c>
      <c r="W1361">
        <f>IFERROR(VLOOKUP(C1361,'FEBRE TIFÓIDE'!$A$5:$C$46,3,FALSE),0)</f>
        <v>0</v>
      </c>
      <c r="X1361">
        <f>IFERROR(VLOOKUP(C1361,HANTAVIROSE!$A$5:$C$153,3,FALSE),0)</f>
        <v>0</v>
      </c>
      <c r="Y1361">
        <f>IFERROR(VLOOKUP(C1361,MENINGITE!$A$5:$C$447,3,FALSE),0)</f>
        <v>0</v>
      </c>
      <c r="Z1361">
        <f>IFERROR(VLOOKUP(C1361,RAIVA!$A$5:$C$16,3,FALSE),0)</f>
        <v>0</v>
      </c>
    </row>
    <row r="1362" spans="1:26" x14ac:dyDescent="0.3">
      <c r="A1362" s="2" t="s">
        <v>3257</v>
      </c>
      <c r="B1362" s="2" t="s">
        <v>3555</v>
      </c>
      <c r="C1362" s="2">
        <v>290830</v>
      </c>
      <c r="D1362" s="2">
        <v>2908309</v>
      </c>
      <c r="E1362" s="2" t="s">
        <v>3257</v>
      </c>
      <c r="F1362" s="2" t="s">
        <v>3555</v>
      </c>
      <c r="G1362" s="2">
        <f>IFERROR(VLOOKUP(D1362,Coordenadas!$A$2:$D$5571,3,FALSE),0)</f>
        <v>-12.7836</v>
      </c>
      <c r="H1362" s="2">
        <f>IFERROR(VLOOKUP(D1362,Coordenadas!$A$2:$D$5571,4,FALSE),0)</f>
        <v>-39.171500000000002</v>
      </c>
      <c r="I1362" s="2" t="s">
        <v>5324</v>
      </c>
      <c r="J1362" s="2">
        <v>17889</v>
      </c>
      <c r="K1362" s="2" t="s">
        <v>5332</v>
      </c>
      <c r="L1362" s="2">
        <f>IFERROR(VLOOKUP(C1362,BOTULISMO!$A$3:$C$19,3,FALSE),0)</f>
        <v>0</v>
      </c>
      <c r="M1362" s="2">
        <f>IFERROR(VLOOKUP(C1362,'LEISHMANIOSE VISCERAL'!$A$4:$C$454,3,FALSE),0)</f>
        <v>0</v>
      </c>
      <c r="N1362" s="2">
        <f>IFERROR(VLOOKUP(C1362,'LEISHMANIOSE TEGUMENTAR'!$A$4:$C$1681,3,FALSE),0)</f>
        <v>0</v>
      </c>
      <c r="O1362" s="2">
        <f>IFERROR(VLOOKUP(C1362,'FEBRE AMARELA'!$A$4:$C$38,3,FALSE),0)</f>
        <v>0</v>
      </c>
      <c r="P1362" s="2">
        <f>IFERROR(VLOOKUP(C1362,DENGUE!$A$5:$C$4097,3,FALSE),0)</f>
        <v>101</v>
      </c>
      <c r="Q1362" s="2">
        <f>IFERROR(VLOOKUP(C1362,'HEPATITE VIRAL'!$A$5:$C$3162,3,FALSE),0)</f>
        <v>3</v>
      </c>
      <c r="R1362" s="2">
        <f>IFERROR(VLOOKUP(C1362,'FEBRE MACULOSA'!$A$5:$C$181,3,FALSE),0)</f>
        <v>0</v>
      </c>
      <c r="S1362" s="2">
        <f>IFERROR(VLOOKUP(C1362,LEPTOSPIROSE!$A$5:$C$1176,3,FALSE),0)</f>
        <v>0</v>
      </c>
      <c r="T1362" s="2">
        <f>IFERROR(VLOOKUP(C1362,'DOENÇA DE CHAGAS'!$A$5:$C$100,3,FALSE),0)</f>
        <v>0</v>
      </c>
      <c r="U1362" s="2">
        <f>IFERROR(VLOOKUP(C1362,'PICADAS DE COBRAS'!$A$6:$C$4645,3,FALSE),0)</f>
        <v>24</v>
      </c>
      <c r="V1362">
        <f>IFERROR(VLOOKUP(C1362,'ZIKA VIRUS'!$A$5:$C$2399,3,FALSE),0)</f>
        <v>3</v>
      </c>
      <c r="W1362">
        <f>IFERROR(VLOOKUP(C1362,'FEBRE TIFÓIDE'!$A$5:$C$46,3,FALSE),0)</f>
        <v>0</v>
      </c>
      <c r="X1362">
        <f>IFERROR(VLOOKUP(C1362,HANTAVIROSE!$A$5:$C$153,3,FALSE),0)</f>
        <v>0</v>
      </c>
      <c r="Y1362">
        <f>IFERROR(VLOOKUP(C1362,MENINGITE!$A$5:$C$447,3,FALSE),0)</f>
        <v>0</v>
      </c>
      <c r="Z1362">
        <f>IFERROR(VLOOKUP(C1362,RAIVA!$A$5:$C$16,3,FALSE),0)</f>
        <v>0</v>
      </c>
    </row>
    <row r="1363" spans="1:26" x14ac:dyDescent="0.3">
      <c r="A1363" s="2" t="s">
        <v>5044</v>
      </c>
      <c r="B1363" s="2" t="s">
        <v>5142</v>
      </c>
      <c r="C1363" s="2">
        <v>150270</v>
      </c>
      <c r="D1363" s="2">
        <v>1502707</v>
      </c>
      <c r="E1363" s="2" t="s">
        <v>5044</v>
      </c>
      <c r="F1363" s="2" t="s">
        <v>5142</v>
      </c>
      <c r="G1363" s="2">
        <f>IFERROR(VLOOKUP(D1363,Coordenadas!$A$2:$D$5571,3,FALSE),0)</f>
        <v>-8.2613599999999998</v>
      </c>
      <c r="H1363" s="2">
        <f>IFERROR(VLOOKUP(D1363,Coordenadas!$A$2:$D$5571,4,FALSE),0)</f>
        <v>-49.268900000000002</v>
      </c>
      <c r="I1363" s="2" t="s">
        <v>5323</v>
      </c>
      <c r="J1363" s="2">
        <v>45557</v>
      </c>
      <c r="K1363" s="2" t="s">
        <v>5330</v>
      </c>
      <c r="L1363" s="2">
        <f>IFERROR(VLOOKUP(C1363,BOTULISMO!$A$3:$C$19,3,FALSE),0)</f>
        <v>0</v>
      </c>
      <c r="M1363" s="2">
        <f>IFERROR(VLOOKUP(C1363,'LEISHMANIOSE VISCERAL'!$A$4:$C$454,3,FALSE),0)</f>
        <v>3</v>
      </c>
      <c r="N1363" s="2">
        <f>IFERROR(VLOOKUP(C1363,'LEISHMANIOSE TEGUMENTAR'!$A$4:$C$1681,3,FALSE),0)</f>
        <v>9</v>
      </c>
      <c r="O1363" s="2">
        <f>IFERROR(VLOOKUP(C1363,'FEBRE AMARELA'!$A$4:$C$38,3,FALSE),0)</f>
        <v>0</v>
      </c>
      <c r="P1363" s="2">
        <f>IFERROR(VLOOKUP(C1363,DENGUE!$A$5:$C$4097,3,FALSE),0)</f>
        <v>52</v>
      </c>
      <c r="Q1363" s="2">
        <f>IFERROR(VLOOKUP(C1363,'HEPATITE VIRAL'!$A$5:$C$3162,3,FALSE),0)</f>
        <v>10</v>
      </c>
      <c r="R1363" s="2">
        <f>IFERROR(VLOOKUP(C1363,'FEBRE MACULOSA'!$A$5:$C$181,3,FALSE),0)</f>
        <v>0</v>
      </c>
      <c r="S1363" s="2">
        <f>IFERROR(VLOOKUP(C1363,LEPTOSPIROSE!$A$5:$C$1176,3,FALSE),0)</f>
        <v>0</v>
      </c>
      <c r="T1363" s="2">
        <f>IFERROR(VLOOKUP(C1363,'DOENÇA DE CHAGAS'!$A$5:$C$100,3,FALSE),0)</f>
        <v>0</v>
      </c>
      <c r="U1363" s="2">
        <f>IFERROR(VLOOKUP(C1363,'PICADAS DE COBRAS'!$A$6:$C$4645,3,FALSE),0)</f>
        <v>58</v>
      </c>
      <c r="V1363">
        <f>IFERROR(VLOOKUP(C1363,'ZIKA VIRUS'!$A$5:$C$2399,3,FALSE),0)</f>
        <v>30</v>
      </c>
      <c r="W1363">
        <f>IFERROR(VLOOKUP(C1363,'FEBRE TIFÓIDE'!$A$5:$C$46,3,FALSE),0)</f>
        <v>0</v>
      </c>
      <c r="X1363">
        <f>IFERROR(VLOOKUP(C1363,HANTAVIROSE!$A$5:$C$153,3,FALSE),0)</f>
        <v>0</v>
      </c>
      <c r="Y1363">
        <f>IFERROR(VLOOKUP(C1363,MENINGITE!$A$5:$C$447,3,FALSE),0)</f>
        <v>0</v>
      </c>
      <c r="Z1363">
        <f>IFERROR(VLOOKUP(C1363,RAIVA!$A$5:$C$16,3,FALSE),0)</f>
        <v>0</v>
      </c>
    </row>
    <row r="1364" spans="1:26" x14ac:dyDescent="0.3">
      <c r="A1364" s="2" t="s">
        <v>4490</v>
      </c>
      <c r="B1364" s="2" t="s">
        <v>4645</v>
      </c>
      <c r="C1364" s="2">
        <v>220280</v>
      </c>
      <c r="D1364" s="2">
        <v>2202802</v>
      </c>
      <c r="E1364" s="2" t="s">
        <v>4490</v>
      </c>
      <c r="F1364" s="2" t="s">
        <v>4645</v>
      </c>
      <c r="G1364" s="2">
        <f>IFERROR(VLOOKUP(D1364,Coordenadas!$A$2:$D$5571,3,FALSE),0)</f>
        <v>-7.8763800000000002</v>
      </c>
      <c r="H1364" s="2">
        <f>IFERROR(VLOOKUP(D1364,Coordenadas!$A$2:$D$5571,4,FALSE),0)</f>
        <v>-41.594200000000001</v>
      </c>
      <c r="I1364" s="2" t="s">
        <v>5324</v>
      </c>
      <c r="J1364" s="2">
        <v>4475</v>
      </c>
      <c r="K1364" s="2" t="s">
        <v>5332</v>
      </c>
      <c r="L1364" s="2">
        <f>IFERROR(VLOOKUP(C1364,BOTULISMO!$A$3:$C$19,3,FALSE),0)</f>
        <v>0</v>
      </c>
      <c r="M1364" s="2">
        <f>IFERROR(VLOOKUP(C1364,'LEISHMANIOSE VISCERAL'!$A$4:$C$454,3,FALSE),0)</f>
        <v>0</v>
      </c>
      <c r="N1364" s="2">
        <f>IFERROR(VLOOKUP(C1364,'LEISHMANIOSE TEGUMENTAR'!$A$4:$C$1681,3,FALSE),0)</f>
        <v>0</v>
      </c>
      <c r="O1364" s="2">
        <f>IFERROR(VLOOKUP(C1364,'FEBRE AMARELA'!$A$4:$C$38,3,FALSE),0)</f>
        <v>0</v>
      </c>
      <c r="P1364" s="2">
        <f>IFERROR(VLOOKUP(C1364,DENGUE!$A$5:$C$4097,3,FALSE),0)</f>
        <v>1</v>
      </c>
      <c r="Q1364" s="2">
        <f>IFERROR(VLOOKUP(C1364,'HEPATITE VIRAL'!$A$5:$C$3162,3,FALSE),0)</f>
        <v>0</v>
      </c>
      <c r="R1364" s="2">
        <f>IFERROR(VLOOKUP(C1364,'FEBRE MACULOSA'!$A$5:$C$181,3,FALSE),0)</f>
        <v>0</v>
      </c>
      <c r="S1364" s="2">
        <f>IFERROR(VLOOKUP(C1364,LEPTOSPIROSE!$A$5:$C$1176,3,FALSE),0)</f>
        <v>0</v>
      </c>
      <c r="T1364" s="2">
        <f>IFERROR(VLOOKUP(C1364,'DOENÇA DE CHAGAS'!$A$5:$C$100,3,FALSE),0)</f>
        <v>0</v>
      </c>
      <c r="U1364" s="2">
        <f>IFERROR(VLOOKUP(C1364,'PICADAS DE COBRAS'!$A$6:$C$4645,3,FALSE),0)</f>
        <v>3</v>
      </c>
      <c r="V1364">
        <f>IFERROR(VLOOKUP(C1364,'ZIKA VIRUS'!$A$5:$C$2399,3,FALSE),0)</f>
        <v>0</v>
      </c>
      <c r="W1364">
        <f>IFERROR(VLOOKUP(C1364,'FEBRE TIFÓIDE'!$A$5:$C$46,3,FALSE),0)</f>
        <v>0</v>
      </c>
      <c r="X1364">
        <f>IFERROR(VLOOKUP(C1364,HANTAVIROSE!$A$5:$C$153,3,FALSE),0)</f>
        <v>0</v>
      </c>
      <c r="Y1364">
        <f>IFERROR(VLOOKUP(C1364,MENINGITE!$A$5:$C$447,3,FALSE),0)</f>
        <v>0</v>
      </c>
      <c r="Z1364">
        <f>IFERROR(VLOOKUP(C1364,RAIVA!$A$5:$C$16,3,FALSE),0)</f>
        <v>0</v>
      </c>
    </row>
    <row r="1365" spans="1:26" x14ac:dyDescent="0.3">
      <c r="A1365" s="2" t="s">
        <v>2349</v>
      </c>
      <c r="B1365" s="2" t="s">
        <v>2406</v>
      </c>
      <c r="C1365" s="2">
        <v>320170</v>
      </c>
      <c r="D1365" s="2">
        <v>3201704</v>
      </c>
      <c r="E1365" s="2" t="s">
        <v>2349</v>
      </c>
      <c r="F1365" s="2" t="s">
        <v>2406</v>
      </c>
      <c r="G1365" s="2">
        <f>IFERROR(VLOOKUP(D1365,Coordenadas!$A$2:$D$5571,3,FALSE),0)</f>
        <v>-20.363900000000001</v>
      </c>
      <c r="H1365" s="2">
        <f>IFERROR(VLOOKUP(D1365,Coordenadas!$A$2:$D$5571,4,FALSE),0)</f>
        <v>-41.241700000000002</v>
      </c>
      <c r="I1365" s="2" t="s">
        <v>5325</v>
      </c>
      <c r="J1365" s="2">
        <v>11681</v>
      </c>
      <c r="K1365" s="2" t="s">
        <v>5332</v>
      </c>
      <c r="L1365" s="2">
        <f>IFERROR(VLOOKUP(C1365,BOTULISMO!$A$3:$C$19,3,FALSE),0)</f>
        <v>0</v>
      </c>
      <c r="M1365" s="2">
        <f>IFERROR(VLOOKUP(C1365,'LEISHMANIOSE VISCERAL'!$A$4:$C$454,3,FALSE),0)</f>
        <v>0</v>
      </c>
      <c r="N1365" s="2">
        <f>IFERROR(VLOOKUP(C1365,'LEISHMANIOSE TEGUMENTAR'!$A$4:$C$1681,3,FALSE),0)</f>
        <v>0</v>
      </c>
      <c r="O1365" s="2">
        <f>IFERROR(VLOOKUP(C1365,'FEBRE AMARELA'!$A$4:$C$38,3,FALSE),0)</f>
        <v>0</v>
      </c>
      <c r="P1365" s="2">
        <f>IFERROR(VLOOKUP(C1365,DENGUE!$A$5:$C$4097,3,FALSE),0)</f>
        <v>0</v>
      </c>
      <c r="Q1365" s="2">
        <f>IFERROR(VLOOKUP(C1365,'HEPATITE VIRAL'!$A$5:$C$3162,3,FALSE),0)</f>
        <v>1</v>
      </c>
      <c r="R1365" s="2">
        <f>IFERROR(VLOOKUP(C1365,'FEBRE MACULOSA'!$A$5:$C$181,3,FALSE),0)</f>
        <v>0</v>
      </c>
      <c r="S1365" s="2">
        <f>IFERROR(VLOOKUP(C1365,LEPTOSPIROSE!$A$5:$C$1176,3,FALSE),0)</f>
        <v>3</v>
      </c>
      <c r="T1365" s="2">
        <f>IFERROR(VLOOKUP(C1365,'DOENÇA DE CHAGAS'!$A$5:$C$100,3,FALSE),0)</f>
        <v>0</v>
      </c>
      <c r="U1365" s="2">
        <f>IFERROR(VLOOKUP(C1365,'PICADAS DE COBRAS'!$A$6:$C$4645,3,FALSE),0)</f>
        <v>0</v>
      </c>
      <c r="V1365">
        <f>IFERROR(VLOOKUP(C1365,'ZIKA VIRUS'!$A$5:$C$2399,3,FALSE),0)</f>
        <v>18</v>
      </c>
      <c r="W1365">
        <f>IFERROR(VLOOKUP(C1365,'FEBRE TIFÓIDE'!$A$5:$C$46,3,FALSE),0)</f>
        <v>0</v>
      </c>
      <c r="X1365">
        <f>IFERROR(VLOOKUP(C1365,HANTAVIROSE!$A$5:$C$153,3,FALSE),0)</f>
        <v>0</v>
      </c>
      <c r="Y1365">
        <f>IFERROR(VLOOKUP(C1365,MENINGITE!$A$5:$C$447,3,FALSE),0)</f>
        <v>0</v>
      </c>
      <c r="Z1365">
        <f>IFERROR(VLOOKUP(C1365,RAIVA!$A$5:$C$16,3,FALSE),0)</f>
        <v>0</v>
      </c>
    </row>
    <row r="1366" spans="1:26" x14ac:dyDescent="0.3">
      <c r="A1366" s="2" t="s">
        <v>3257</v>
      </c>
      <c r="B1366" s="2" t="s">
        <v>3554</v>
      </c>
      <c r="C1366" s="2">
        <v>290840</v>
      </c>
      <c r="D1366" s="2">
        <v>2908408</v>
      </c>
      <c r="E1366" s="2" t="s">
        <v>3257</v>
      </c>
      <c r="F1366" s="2" t="s">
        <v>3554</v>
      </c>
      <c r="G1366" s="2">
        <f>IFERROR(VLOOKUP(D1366,Coordenadas!$A$2:$D$5571,3,FALSE),0)</f>
        <v>-11.56</v>
      </c>
      <c r="H1366" s="2">
        <f>IFERROR(VLOOKUP(D1366,Coordenadas!$A$2:$D$5571,4,FALSE),0)</f>
        <v>-39.280799999999999</v>
      </c>
      <c r="I1366" s="2" t="s">
        <v>5324</v>
      </c>
      <c r="J1366" s="2">
        <v>62040</v>
      </c>
      <c r="K1366" s="2" t="s">
        <v>5331</v>
      </c>
      <c r="L1366" s="2">
        <f>IFERROR(VLOOKUP(C1366,BOTULISMO!$A$3:$C$19,3,FALSE),0)</f>
        <v>0</v>
      </c>
      <c r="M1366" s="2">
        <f>IFERROR(VLOOKUP(C1366,'LEISHMANIOSE VISCERAL'!$A$4:$C$454,3,FALSE),0)</f>
        <v>1</v>
      </c>
      <c r="N1366" s="2">
        <f>IFERROR(VLOOKUP(C1366,'LEISHMANIOSE TEGUMENTAR'!$A$4:$C$1681,3,FALSE),0)</f>
        <v>0</v>
      </c>
      <c r="O1366" s="2">
        <f>IFERROR(VLOOKUP(C1366,'FEBRE AMARELA'!$A$4:$C$38,3,FALSE),0)</f>
        <v>0</v>
      </c>
      <c r="P1366" s="2">
        <f>IFERROR(VLOOKUP(C1366,DENGUE!$A$5:$C$4097,3,FALSE),0)</f>
        <v>667</v>
      </c>
      <c r="Q1366" s="2">
        <f>IFERROR(VLOOKUP(C1366,'HEPATITE VIRAL'!$A$5:$C$3162,3,FALSE),0)</f>
        <v>2</v>
      </c>
      <c r="R1366" s="2">
        <f>IFERROR(VLOOKUP(C1366,'FEBRE MACULOSA'!$A$5:$C$181,3,FALSE),0)</f>
        <v>0</v>
      </c>
      <c r="S1366" s="2">
        <f>IFERROR(VLOOKUP(C1366,LEPTOSPIROSE!$A$5:$C$1176,3,FALSE),0)</f>
        <v>0</v>
      </c>
      <c r="T1366" s="2">
        <f>IFERROR(VLOOKUP(C1366,'DOENÇA DE CHAGAS'!$A$5:$C$100,3,FALSE),0)</f>
        <v>0</v>
      </c>
      <c r="U1366" s="2">
        <f>IFERROR(VLOOKUP(C1366,'PICADAS DE COBRAS'!$A$6:$C$4645,3,FALSE),0)</f>
        <v>98</v>
      </c>
      <c r="V1366">
        <f>IFERROR(VLOOKUP(C1366,'ZIKA VIRUS'!$A$5:$C$2399,3,FALSE),0)</f>
        <v>1</v>
      </c>
      <c r="W1366">
        <f>IFERROR(VLOOKUP(C1366,'FEBRE TIFÓIDE'!$A$5:$C$46,3,FALSE),0)</f>
        <v>0</v>
      </c>
      <c r="X1366">
        <f>IFERROR(VLOOKUP(C1366,HANTAVIROSE!$A$5:$C$153,3,FALSE),0)</f>
        <v>0</v>
      </c>
      <c r="Y1366">
        <f>IFERROR(VLOOKUP(C1366,MENINGITE!$A$5:$C$447,3,FALSE),0)</f>
        <v>0</v>
      </c>
      <c r="Z1366">
        <f>IFERROR(VLOOKUP(C1366,RAIVA!$A$5:$C$16,3,FALSE),0)</f>
        <v>0</v>
      </c>
    </row>
    <row r="1367" spans="1:26" x14ac:dyDescent="0.3">
      <c r="A1367" s="2" t="s">
        <v>3257</v>
      </c>
      <c r="B1367" s="2" t="s">
        <v>3553</v>
      </c>
      <c r="C1367" s="2">
        <v>290850</v>
      </c>
      <c r="D1367" s="2">
        <v>2908507</v>
      </c>
      <c r="E1367" s="2" t="s">
        <v>3257</v>
      </c>
      <c r="F1367" s="2" t="s">
        <v>3553</v>
      </c>
      <c r="G1367" s="2">
        <f>IFERROR(VLOOKUP(D1367,Coordenadas!$A$2:$D$5571,3,FALSE),0)</f>
        <v>-12.3268</v>
      </c>
      <c r="H1367" s="2">
        <f>IFERROR(VLOOKUP(D1367,Coordenadas!$A$2:$D$5571,4,FALSE),0)</f>
        <v>-38.7684</v>
      </c>
      <c r="I1367" s="2" t="s">
        <v>5324</v>
      </c>
      <c r="J1367" s="2">
        <v>30123</v>
      </c>
      <c r="K1367" s="2" t="s">
        <v>5330</v>
      </c>
      <c r="L1367" s="2">
        <f>IFERROR(VLOOKUP(C1367,BOTULISMO!$A$3:$C$19,3,FALSE),0)</f>
        <v>0</v>
      </c>
      <c r="M1367" s="2">
        <f>IFERROR(VLOOKUP(C1367,'LEISHMANIOSE VISCERAL'!$A$4:$C$454,3,FALSE),0)</f>
        <v>0</v>
      </c>
      <c r="N1367" s="2">
        <f>IFERROR(VLOOKUP(C1367,'LEISHMANIOSE TEGUMENTAR'!$A$4:$C$1681,3,FALSE),0)</f>
        <v>1</v>
      </c>
      <c r="O1367" s="2">
        <f>IFERROR(VLOOKUP(C1367,'FEBRE AMARELA'!$A$4:$C$38,3,FALSE),0)</f>
        <v>0</v>
      </c>
      <c r="P1367" s="2">
        <f>IFERROR(VLOOKUP(C1367,DENGUE!$A$5:$C$4097,3,FALSE),0)</f>
        <v>584</v>
      </c>
      <c r="Q1367" s="2">
        <f>IFERROR(VLOOKUP(C1367,'HEPATITE VIRAL'!$A$5:$C$3162,3,FALSE),0)</f>
        <v>2</v>
      </c>
      <c r="R1367" s="2">
        <f>IFERROR(VLOOKUP(C1367,'FEBRE MACULOSA'!$A$5:$C$181,3,FALSE),0)</f>
        <v>0</v>
      </c>
      <c r="S1367" s="2">
        <f>IFERROR(VLOOKUP(C1367,LEPTOSPIROSE!$A$5:$C$1176,3,FALSE),0)</f>
        <v>0</v>
      </c>
      <c r="T1367" s="2">
        <f>IFERROR(VLOOKUP(C1367,'DOENÇA DE CHAGAS'!$A$5:$C$100,3,FALSE),0)</f>
        <v>0</v>
      </c>
      <c r="U1367" s="2">
        <f>IFERROR(VLOOKUP(C1367,'PICADAS DE COBRAS'!$A$6:$C$4645,3,FALSE),0)</f>
        <v>13</v>
      </c>
      <c r="V1367">
        <f>IFERROR(VLOOKUP(C1367,'ZIKA VIRUS'!$A$5:$C$2399,3,FALSE),0)</f>
        <v>41</v>
      </c>
      <c r="W1367">
        <f>IFERROR(VLOOKUP(C1367,'FEBRE TIFÓIDE'!$A$5:$C$46,3,FALSE),0)</f>
        <v>0</v>
      </c>
      <c r="X1367">
        <f>IFERROR(VLOOKUP(C1367,HANTAVIROSE!$A$5:$C$153,3,FALSE),0)</f>
        <v>0</v>
      </c>
      <c r="Y1367">
        <f>IFERROR(VLOOKUP(C1367,MENINGITE!$A$5:$C$447,3,FALSE),0)</f>
        <v>0</v>
      </c>
      <c r="Z1367">
        <f>IFERROR(VLOOKUP(C1367,RAIVA!$A$5:$C$16,3,FALSE),0)</f>
        <v>0</v>
      </c>
    </row>
    <row r="1368" spans="1:26" x14ac:dyDescent="0.3">
      <c r="A1368" s="2" t="s">
        <v>4704</v>
      </c>
      <c r="B1368" s="2" t="s">
        <v>4843</v>
      </c>
      <c r="C1368" s="2">
        <v>210355</v>
      </c>
      <c r="D1368" s="2">
        <v>2103554</v>
      </c>
      <c r="E1368" s="2" t="s">
        <v>4704</v>
      </c>
      <c r="F1368" s="2" t="s">
        <v>4843</v>
      </c>
      <c r="G1368" s="2">
        <f>IFERROR(VLOOKUP(D1368,Coordenadas!$A$2:$D$5571,3,FALSE),0)</f>
        <v>-3.8514200000000001</v>
      </c>
      <c r="H1368" s="2">
        <f>IFERROR(VLOOKUP(D1368,Coordenadas!$A$2:$D$5571,4,FALSE),0)</f>
        <v>-44.889499999999998</v>
      </c>
      <c r="I1368" s="2" t="s">
        <v>5324</v>
      </c>
      <c r="J1368" s="2">
        <v>14436</v>
      </c>
      <c r="K1368" s="2" t="s">
        <v>5332</v>
      </c>
      <c r="L1368" s="2">
        <f>IFERROR(VLOOKUP(C1368,BOTULISMO!$A$3:$C$19,3,FALSE),0)</f>
        <v>0</v>
      </c>
      <c r="M1368" s="2">
        <f>IFERROR(VLOOKUP(C1368,'LEISHMANIOSE VISCERAL'!$A$4:$C$454,3,FALSE),0)</f>
        <v>0</v>
      </c>
      <c r="N1368" s="2">
        <f>IFERROR(VLOOKUP(C1368,'LEISHMANIOSE TEGUMENTAR'!$A$4:$C$1681,3,FALSE),0)</f>
        <v>0</v>
      </c>
      <c r="O1368" s="2">
        <f>IFERROR(VLOOKUP(C1368,'FEBRE AMARELA'!$A$4:$C$38,3,FALSE),0)</f>
        <v>0</v>
      </c>
      <c r="P1368" s="2">
        <f>IFERROR(VLOOKUP(C1368,DENGUE!$A$5:$C$4097,3,FALSE),0)</f>
        <v>0</v>
      </c>
      <c r="Q1368" s="2">
        <f>IFERROR(VLOOKUP(C1368,'HEPATITE VIRAL'!$A$5:$C$3162,3,FALSE),0)</f>
        <v>0</v>
      </c>
      <c r="R1368" s="2">
        <f>IFERROR(VLOOKUP(C1368,'FEBRE MACULOSA'!$A$5:$C$181,3,FALSE),0)</f>
        <v>0</v>
      </c>
      <c r="S1368" s="2">
        <f>IFERROR(VLOOKUP(C1368,LEPTOSPIROSE!$A$5:$C$1176,3,FALSE),0)</f>
        <v>0</v>
      </c>
      <c r="T1368" s="2">
        <f>IFERROR(VLOOKUP(C1368,'DOENÇA DE CHAGAS'!$A$5:$C$100,3,FALSE),0)</f>
        <v>0</v>
      </c>
      <c r="U1368" s="2">
        <f>IFERROR(VLOOKUP(C1368,'PICADAS DE COBRAS'!$A$6:$C$4645,3,FALSE),0)</f>
        <v>1</v>
      </c>
      <c r="V1368">
        <f>IFERROR(VLOOKUP(C1368,'ZIKA VIRUS'!$A$5:$C$2399,3,FALSE),0)</f>
        <v>1</v>
      </c>
      <c r="W1368">
        <f>IFERROR(VLOOKUP(C1368,'FEBRE TIFÓIDE'!$A$5:$C$46,3,FALSE),0)</f>
        <v>0</v>
      </c>
      <c r="X1368">
        <f>IFERROR(VLOOKUP(C1368,HANTAVIROSE!$A$5:$C$153,3,FALSE),0)</f>
        <v>0</v>
      </c>
      <c r="Y1368">
        <f>IFERROR(VLOOKUP(C1368,MENINGITE!$A$5:$C$447,3,FALSE),0)</f>
        <v>0</v>
      </c>
      <c r="Z1368">
        <f>IFERROR(VLOOKUP(C1368,RAIVA!$A$5:$C$16,3,FALSE),0)</f>
        <v>0</v>
      </c>
    </row>
    <row r="1369" spans="1:26" x14ac:dyDescent="0.3">
      <c r="A1369" s="2" t="s">
        <v>2425</v>
      </c>
      <c r="B1369" s="2" t="s">
        <v>3070</v>
      </c>
      <c r="C1369" s="2">
        <v>311750</v>
      </c>
      <c r="D1369" s="2">
        <v>3117504</v>
      </c>
      <c r="E1369" s="2" t="s">
        <v>2425</v>
      </c>
      <c r="F1369" s="2" t="s">
        <v>3070</v>
      </c>
      <c r="G1369" s="2">
        <f>IFERROR(VLOOKUP(D1369,Coordenadas!$A$2:$D$5571,3,FALSE),0)</f>
        <v>-19.034400000000002</v>
      </c>
      <c r="H1369" s="2">
        <f>IFERROR(VLOOKUP(D1369,Coordenadas!$A$2:$D$5571,4,FALSE),0)</f>
        <v>-43.4221</v>
      </c>
      <c r="I1369" s="2" t="s">
        <v>5325</v>
      </c>
      <c r="J1369" s="2">
        <v>17908</v>
      </c>
      <c r="K1369" s="2" t="s">
        <v>5332</v>
      </c>
      <c r="L1369" s="2">
        <f>IFERROR(VLOOKUP(C1369,BOTULISMO!$A$3:$C$19,3,FALSE),0)</f>
        <v>0</v>
      </c>
      <c r="M1369" s="2">
        <f>IFERROR(VLOOKUP(C1369,'LEISHMANIOSE VISCERAL'!$A$4:$C$454,3,FALSE),0)</f>
        <v>0</v>
      </c>
      <c r="N1369" s="2">
        <f>IFERROR(VLOOKUP(C1369,'LEISHMANIOSE TEGUMENTAR'!$A$4:$C$1681,3,FALSE),0)</f>
        <v>7</v>
      </c>
      <c r="O1369" s="2">
        <f>IFERROR(VLOOKUP(C1369,'FEBRE AMARELA'!$A$4:$C$38,3,FALSE),0)</f>
        <v>0</v>
      </c>
      <c r="P1369" s="2">
        <f>IFERROR(VLOOKUP(C1369,DENGUE!$A$5:$C$4097,3,FALSE),0)</f>
        <v>17</v>
      </c>
      <c r="Q1369" s="2">
        <f>IFERROR(VLOOKUP(C1369,'HEPATITE VIRAL'!$A$5:$C$3162,3,FALSE),0)</f>
        <v>1</v>
      </c>
      <c r="R1369" s="2">
        <f>IFERROR(VLOOKUP(C1369,'FEBRE MACULOSA'!$A$5:$C$181,3,FALSE),0)</f>
        <v>0</v>
      </c>
      <c r="S1369" s="2">
        <f>IFERROR(VLOOKUP(C1369,LEPTOSPIROSE!$A$5:$C$1176,3,FALSE),0)</f>
        <v>0</v>
      </c>
      <c r="T1369" s="2">
        <f>IFERROR(VLOOKUP(C1369,'DOENÇA DE CHAGAS'!$A$5:$C$100,3,FALSE),0)</f>
        <v>0</v>
      </c>
      <c r="U1369" s="2">
        <f>IFERROR(VLOOKUP(C1369,'PICADAS DE COBRAS'!$A$6:$C$4645,3,FALSE),0)</f>
        <v>199</v>
      </c>
      <c r="V1369">
        <f>IFERROR(VLOOKUP(C1369,'ZIKA VIRUS'!$A$5:$C$2399,3,FALSE),0)</f>
        <v>67</v>
      </c>
      <c r="W1369">
        <f>IFERROR(VLOOKUP(C1369,'FEBRE TIFÓIDE'!$A$5:$C$46,3,FALSE),0)</f>
        <v>0</v>
      </c>
      <c r="X1369">
        <f>IFERROR(VLOOKUP(C1369,HANTAVIROSE!$A$5:$C$153,3,FALSE),0)</f>
        <v>0</v>
      </c>
      <c r="Y1369">
        <f>IFERROR(VLOOKUP(C1369,MENINGITE!$A$5:$C$447,3,FALSE),0)</f>
        <v>0</v>
      </c>
      <c r="Z1369">
        <f>IFERROR(VLOOKUP(C1369,RAIVA!$A$5:$C$16,3,FALSE),0)</f>
        <v>0</v>
      </c>
    </row>
    <row r="1370" spans="1:26" x14ac:dyDescent="0.3">
      <c r="A1370" s="2" t="s">
        <v>2425</v>
      </c>
      <c r="B1370" s="2" t="s">
        <v>3069</v>
      </c>
      <c r="C1370" s="2">
        <v>311760</v>
      </c>
      <c r="D1370" s="2">
        <v>3117603</v>
      </c>
      <c r="E1370" s="2" t="s">
        <v>2425</v>
      </c>
      <c r="F1370" s="2" t="s">
        <v>3069</v>
      </c>
      <c r="G1370" s="2">
        <f>IFERROR(VLOOKUP(D1370,Coordenadas!$A$2:$D$5571,3,FALSE),0)</f>
        <v>-19.7456</v>
      </c>
      <c r="H1370" s="2">
        <f>IFERROR(VLOOKUP(D1370,Coordenadas!$A$2:$D$5571,4,FALSE),0)</f>
        <v>-44.894500000000001</v>
      </c>
      <c r="I1370" s="2" t="s">
        <v>5325</v>
      </c>
      <c r="J1370" s="2">
        <v>5158</v>
      </c>
      <c r="K1370" s="2" t="s">
        <v>5332</v>
      </c>
      <c r="L1370" s="2">
        <f>IFERROR(VLOOKUP(C1370,BOTULISMO!$A$3:$C$19,3,FALSE),0)</f>
        <v>0</v>
      </c>
      <c r="M1370" s="2">
        <f>IFERROR(VLOOKUP(C1370,'LEISHMANIOSE VISCERAL'!$A$4:$C$454,3,FALSE),0)</f>
        <v>0</v>
      </c>
      <c r="N1370" s="2">
        <f>IFERROR(VLOOKUP(C1370,'LEISHMANIOSE TEGUMENTAR'!$A$4:$C$1681,3,FALSE),0)</f>
        <v>0</v>
      </c>
      <c r="O1370" s="2">
        <f>IFERROR(VLOOKUP(C1370,'FEBRE AMARELA'!$A$4:$C$38,3,FALSE),0)</f>
        <v>0</v>
      </c>
      <c r="P1370" s="2">
        <f>IFERROR(VLOOKUP(C1370,DENGUE!$A$5:$C$4097,3,FALSE),0)</f>
        <v>30</v>
      </c>
      <c r="Q1370" s="2">
        <f>IFERROR(VLOOKUP(C1370,'HEPATITE VIRAL'!$A$5:$C$3162,3,FALSE),0)</f>
        <v>3</v>
      </c>
      <c r="R1370" s="2">
        <f>IFERROR(VLOOKUP(C1370,'FEBRE MACULOSA'!$A$5:$C$181,3,FALSE),0)</f>
        <v>0</v>
      </c>
      <c r="S1370" s="2">
        <f>IFERROR(VLOOKUP(C1370,LEPTOSPIROSE!$A$5:$C$1176,3,FALSE),0)</f>
        <v>1</v>
      </c>
      <c r="T1370" s="2">
        <f>IFERROR(VLOOKUP(C1370,'DOENÇA DE CHAGAS'!$A$5:$C$100,3,FALSE),0)</f>
        <v>0</v>
      </c>
      <c r="U1370" s="2">
        <f>IFERROR(VLOOKUP(C1370,'PICADAS DE COBRAS'!$A$6:$C$4645,3,FALSE),0)</f>
        <v>1</v>
      </c>
      <c r="V1370">
        <f>IFERROR(VLOOKUP(C1370,'ZIKA VIRUS'!$A$5:$C$2399,3,FALSE),0)</f>
        <v>0</v>
      </c>
      <c r="W1370">
        <f>IFERROR(VLOOKUP(C1370,'FEBRE TIFÓIDE'!$A$5:$C$46,3,FALSE),0)</f>
        <v>0</v>
      </c>
      <c r="X1370">
        <f>IFERROR(VLOOKUP(C1370,HANTAVIROSE!$A$5:$C$153,3,FALSE),0)</f>
        <v>0</v>
      </c>
      <c r="Y1370">
        <f>IFERROR(VLOOKUP(C1370,MENINGITE!$A$5:$C$447,3,FALSE),0)</f>
        <v>0</v>
      </c>
      <c r="Z1370">
        <f>IFERROR(VLOOKUP(C1370,RAIVA!$A$5:$C$16,3,FALSE),0)</f>
        <v>0</v>
      </c>
    </row>
    <row r="1371" spans="1:26" x14ac:dyDescent="0.3">
      <c r="A1371" s="2" t="s">
        <v>2425</v>
      </c>
      <c r="B1371" s="2" t="s">
        <v>3068</v>
      </c>
      <c r="C1371" s="2">
        <v>311770</v>
      </c>
      <c r="D1371" s="2">
        <v>3117702</v>
      </c>
      <c r="E1371" s="2" t="s">
        <v>2425</v>
      </c>
      <c r="F1371" s="2" t="s">
        <v>3068</v>
      </c>
      <c r="G1371" s="2">
        <f>IFERROR(VLOOKUP(D1371,Coordenadas!$A$2:$D$5571,3,FALSE),0)</f>
        <v>-21.877800000000001</v>
      </c>
      <c r="H1371" s="2">
        <f>IFERROR(VLOOKUP(D1371,Coordenadas!$A$2:$D$5571,4,FALSE),0)</f>
        <v>-45.087000000000003</v>
      </c>
      <c r="I1371" s="2" t="s">
        <v>5325</v>
      </c>
      <c r="J1371" s="2">
        <v>12949</v>
      </c>
      <c r="K1371" s="2" t="s">
        <v>5332</v>
      </c>
      <c r="L1371" s="2">
        <f>IFERROR(VLOOKUP(C1371,BOTULISMO!$A$3:$C$19,3,FALSE),0)</f>
        <v>0</v>
      </c>
      <c r="M1371" s="2">
        <f>IFERROR(VLOOKUP(C1371,'LEISHMANIOSE VISCERAL'!$A$4:$C$454,3,FALSE),0)</f>
        <v>0</v>
      </c>
      <c r="N1371" s="2">
        <f>IFERROR(VLOOKUP(C1371,'LEISHMANIOSE TEGUMENTAR'!$A$4:$C$1681,3,FALSE),0)</f>
        <v>0</v>
      </c>
      <c r="O1371" s="2">
        <f>IFERROR(VLOOKUP(C1371,'FEBRE AMARELA'!$A$4:$C$38,3,FALSE),0)</f>
        <v>0</v>
      </c>
      <c r="P1371" s="2">
        <f>IFERROR(VLOOKUP(C1371,DENGUE!$A$5:$C$4097,3,FALSE),0)</f>
        <v>1</v>
      </c>
      <c r="Q1371" s="2">
        <f>IFERROR(VLOOKUP(C1371,'HEPATITE VIRAL'!$A$5:$C$3162,3,FALSE),0)</f>
        <v>1</v>
      </c>
      <c r="R1371" s="2">
        <f>IFERROR(VLOOKUP(C1371,'FEBRE MACULOSA'!$A$5:$C$181,3,FALSE),0)</f>
        <v>0</v>
      </c>
      <c r="S1371" s="2">
        <f>IFERROR(VLOOKUP(C1371,LEPTOSPIROSE!$A$5:$C$1176,3,FALSE),0)</f>
        <v>0</v>
      </c>
      <c r="T1371" s="2">
        <f>IFERROR(VLOOKUP(C1371,'DOENÇA DE CHAGAS'!$A$5:$C$100,3,FALSE),0)</f>
        <v>0</v>
      </c>
      <c r="U1371" s="2">
        <f>IFERROR(VLOOKUP(C1371,'PICADAS DE COBRAS'!$A$6:$C$4645,3,FALSE),0)</f>
        <v>26</v>
      </c>
      <c r="V1371">
        <f>IFERROR(VLOOKUP(C1371,'ZIKA VIRUS'!$A$5:$C$2399,3,FALSE),0)</f>
        <v>0</v>
      </c>
      <c r="W1371">
        <f>IFERROR(VLOOKUP(C1371,'FEBRE TIFÓIDE'!$A$5:$C$46,3,FALSE),0)</f>
        <v>0</v>
      </c>
      <c r="X1371">
        <f>IFERROR(VLOOKUP(C1371,HANTAVIROSE!$A$5:$C$153,3,FALSE),0)</f>
        <v>0</v>
      </c>
      <c r="Y1371">
        <f>IFERROR(VLOOKUP(C1371,MENINGITE!$A$5:$C$447,3,FALSE),0)</f>
        <v>0</v>
      </c>
      <c r="Z1371">
        <f>IFERROR(VLOOKUP(C1371,RAIVA!$A$5:$C$16,3,FALSE),0)</f>
        <v>0</v>
      </c>
    </row>
    <row r="1372" spans="1:26" x14ac:dyDescent="0.3">
      <c r="A1372" s="2" t="s">
        <v>4903</v>
      </c>
      <c r="B1372" s="2" t="s">
        <v>4991</v>
      </c>
      <c r="C1372" s="2">
        <v>170560</v>
      </c>
      <c r="D1372" s="2">
        <v>1705607</v>
      </c>
      <c r="E1372" s="2" t="s">
        <v>4903</v>
      </c>
      <c r="F1372" s="2" t="s">
        <v>4991</v>
      </c>
      <c r="G1372" s="2">
        <f>IFERROR(VLOOKUP(D1372,Coordenadas!$A$2:$D$5571,3,FALSE),0)</f>
        <v>-12.2209</v>
      </c>
      <c r="H1372" s="2">
        <f>IFERROR(VLOOKUP(D1372,Coordenadas!$A$2:$D$5571,4,FALSE),0)</f>
        <v>-47.295099999999998</v>
      </c>
      <c r="I1372" s="2" t="s">
        <v>5323</v>
      </c>
      <c r="J1372" s="2">
        <v>4182</v>
      </c>
      <c r="K1372" s="2" t="s">
        <v>5332</v>
      </c>
      <c r="L1372" s="2">
        <f>IFERROR(VLOOKUP(C1372,BOTULISMO!$A$3:$C$19,3,FALSE),0)</f>
        <v>0</v>
      </c>
      <c r="M1372" s="2">
        <f>IFERROR(VLOOKUP(C1372,'LEISHMANIOSE VISCERAL'!$A$4:$C$454,3,FALSE),0)</f>
        <v>0</v>
      </c>
      <c r="N1372" s="2">
        <f>IFERROR(VLOOKUP(C1372,'LEISHMANIOSE TEGUMENTAR'!$A$4:$C$1681,3,FALSE),0)</f>
        <v>0</v>
      </c>
      <c r="O1372" s="2">
        <f>IFERROR(VLOOKUP(C1372,'FEBRE AMARELA'!$A$4:$C$38,3,FALSE),0)</f>
        <v>0</v>
      </c>
      <c r="P1372" s="2">
        <f>IFERROR(VLOOKUP(C1372,DENGUE!$A$5:$C$4097,3,FALSE),0)</f>
        <v>34</v>
      </c>
      <c r="Q1372" s="2">
        <f>IFERROR(VLOOKUP(C1372,'HEPATITE VIRAL'!$A$5:$C$3162,3,FALSE),0)</f>
        <v>1</v>
      </c>
      <c r="R1372" s="2">
        <f>IFERROR(VLOOKUP(C1372,'FEBRE MACULOSA'!$A$5:$C$181,3,FALSE),0)</f>
        <v>0</v>
      </c>
      <c r="S1372" s="2">
        <f>IFERROR(VLOOKUP(C1372,LEPTOSPIROSE!$A$5:$C$1176,3,FALSE),0)</f>
        <v>0</v>
      </c>
      <c r="T1372" s="2">
        <f>IFERROR(VLOOKUP(C1372,'DOENÇA DE CHAGAS'!$A$5:$C$100,3,FALSE),0)</f>
        <v>0</v>
      </c>
      <c r="U1372" s="2">
        <f>IFERROR(VLOOKUP(C1372,'PICADAS DE COBRAS'!$A$6:$C$4645,3,FALSE),0)</f>
        <v>65</v>
      </c>
      <c r="V1372">
        <f>IFERROR(VLOOKUP(C1372,'ZIKA VIRUS'!$A$5:$C$2399,3,FALSE),0)</f>
        <v>1</v>
      </c>
      <c r="W1372">
        <f>IFERROR(VLOOKUP(C1372,'FEBRE TIFÓIDE'!$A$5:$C$46,3,FALSE),0)</f>
        <v>0</v>
      </c>
      <c r="X1372">
        <f>IFERROR(VLOOKUP(C1372,HANTAVIROSE!$A$5:$C$153,3,FALSE),0)</f>
        <v>0</v>
      </c>
      <c r="Y1372">
        <f>IFERROR(VLOOKUP(C1372,MENINGITE!$A$5:$C$447,3,FALSE),0)</f>
        <v>0</v>
      </c>
      <c r="Z1372">
        <f>IFERROR(VLOOKUP(C1372,RAIVA!$A$5:$C$16,3,FALSE),0)</f>
        <v>0</v>
      </c>
    </row>
    <row r="1373" spans="1:26" x14ac:dyDescent="0.3">
      <c r="A1373" s="2" t="s">
        <v>2425</v>
      </c>
      <c r="B1373" s="2" t="s">
        <v>3067</v>
      </c>
      <c r="C1373" s="2">
        <v>311780</v>
      </c>
      <c r="D1373" s="2">
        <v>3117801</v>
      </c>
      <c r="E1373" s="2" t="s">
        <v>2425</v>
      </c>
      <c r="F1373" s="2" t="s">
        <v>3067</v>
      </c>
      <c r="G1373" s="2">
        <f>IFERROR(VLOOKUP(D1373,Coordenadas!$A$2:$D$5571,3,FALSE),0)</f>
        <v>-22.407800000000002</v>
      </c>
      <c r="H1373" s="2">
        <f>IFERROR(VLOOKUP(D1373,Coordenadas!$A$2:$D$5571,4,FALSE),0)</f>
        <v>-45.799599999999998</v>
      </c>
      <c r="I1373" s="2" t="s">
        <v>5325</v>
      </c>
      <c r="J1373" s="2">
        <v>10388</v>
      </c>
      <c r="K1373" s="2" t="s">
        <v>5332</v>
      </c>
      <c r="L1373" s="2">
        <f>IFERROR(VLOOKUP(C1373,BOTULISMO!$A$3:$C$19,3,FALSE),0)</f>
        <v>0</v>
      </c>
      <c r="M1373" s="2">
        <f>IFERROR(VLOOKUP(C1373,'LEISHMANIOSE VISCERAL'!$A$4:$C$454,3,FALSE),0)</f>
        <v>0</v>
      </c>
      <c r="N1373" s="2">
        <f>IFERROR(VLOOKUP(C1373,'LEISHMANIOSE TEGUMENTAR'!$A$4:$C$1681,3,FALSE),0)</f>
        <v>0</v>
      </c>
      <c r="O1373" s="2">
        <f>IFERROR(VLOOKUP(C1373,'FEBRE AMARELA'!$A$4:$C$38,3,FALSE),0)</f>
        <v>0</v>
      </c>
      <c r="P1373" s="2">
        <f>IFERROR(VLOOKUP(C1373,DENGUE!$A$5:$C$4097,3,FALSE),0)</f>
        <v>67</v>
      </c>
      <c r="Q1373" s="2">
        <f>IFERROR(VLOOKUP(C1373,'HEPATITE VIRAL'!$A$5:$C$3162,3,FALSE),0)</f>
        <v>0</v>
      </c>
      <c r="R1373" s="2">
        <f>IFERROR(VLOOKUP(C1373,'FEBRE MACULOSA'!$A$5:$C$181,3,FALSE),0)</f>
        <v>0</v>
      </c>
      <c r="S1373" s="2">
        <f>IFERROR(VLOOKUP(C1373,LEPTOSPIROSE!$A$5:$C$1176,3,FALSE),0)</f>
        <v>0</v>
      </c>
      <c r="T1373" s="2">
        <f>IFERROR(VLOOKUP(C1373,'DOENÇA DE CHAGAS'!$A$5:$C$100,3,FALSE),0)</f>
        <v>0</v>
      </c>
      <c r="U1373" s="2">
        <f>IFERROR(VLOOKUP(C1373,'PICADAS DE COBRAS'!$A$6:$C$4645,3,FALSE),0)</f>
        <v>13</v>
      </c>
      <c r="V1373">
        <f>IFERROR(VLOOKUP(C1373,'ZIKA VIRUS'!$A$5:$C$2399,3,FALSE),0)</f>
        <v>0</v>
      </c>
      <c r="W1373">
        <f>IFERROR(VLOOKUP(C1373,'FEBRE TIFÓIDE'!$A$5:$C$46,3,FALSE),0)</f>
        <v>0</v>
      </c>
      <c r="X1373">
        <f>IFERROR(VLOOKUP(C1373,HANTAVIROSE!$A$5:$C$153,3,FALSE),0)</f>
        <v>0</v>
      </c>
      <c r="Y1373">
        <f>IFERROR(VLOOKUP(C1373,MENINGITE!$A$5:$C$447,3,FALSE),0)</f>
        <v>0</v>
      </c>
      <c r="Z1373">
        <f>IFERROR(VLOOKUP(C1373,RAIVA!$A$5:$C$16,3,FALSE),0)</f>
        <v>0</v>
      </c>
    </row>
    <row r="1374" spans="1:26" x14ac:dyDescent="0.3">
      <c r="A1374" s="2" t="s">
        <v>1637</v>
      </c>
      <c r="B1374" s="2" t="s">
        <v>2123</v>
      </c>
      <c r="C1374" s="2">
        <v>351220</v>
      </c>
      <c r="D1374" s="2">
        <v>3512209</v>
      </c>
      <c r="E1374" s="2" t="s">
        <v>1637</v>
      </c>
      <c r="F1374" s="2" t="s">
        <v>2123</v>
      </c>
      <c r="G1374" s="2">
        <f>IFERROR(VLOOKUP(D1374,Coordenadas!$A$2:$D$5571,3,FALSE),0)</f>
        <v>-22.337499999999999</v>
      </c>
      <c r="H1374" s="2">
        <f>IFERROR(VLOOKUP(D1374,Coordenadas!$A$2:$D$5571,4,FALSE),0)</f>
        <v>-47.172899999999998</v>
      </c>
      <c r="I1374" s="2" t="s">
        <v>5325</v>
      </c>
      <c r="J1374" s="2">
        <v>25229</v>
      </c>
      <c r="K1374" s="2" t="s">
        <v>5330</v>
      </c>
      <c r="L1374" s="2">
        <f>IFERROR(VLOOKUP(C1374,BOTULISMO!$A$3:$C$19,3,FALSE),0)</f>
        <v>0</v>
      </c>
      <c r="M1374" s="2">
        <f>IFERROR(VLOOKUP(C1374,'LEISHMANIOSE VISCERAL'!$A$4:$C$454,3,FALSE),0)</f>
        <v>0</v>
      </c>
      <c r="N1374" s="2">
        <f>IFERROR(VLOOKUP(C1374,'LEISHMANIOSE TEGUMENTAR'!$A$4:$C$1681,3,FALSE),0)</f>
        <v>0</v>
      </c>
      <c r="O1374" s="2">
        <f>IFERROR(VLOOKUP(C1374,'FEBRE AMARELA'!$A$4:$C$38,3,FALSE),0)</f>
        <v>0</v>
      </c>
      <c r="P1374" s="2">
        <f>IFERROR(VLOOKUP(C1374,DENGUE!$A$5:$C$4097,3,FALSE),0)</f>
        <v>2142</v>
      </c>
      <c r="Q1374" s="2">
        <f>IFERROR(VLOOKUP(C1374,'HEPATITE VIRAL'!$A$5:$C$3162,3,FALSE),0)</f>
        <v>1</v>
      </c>
      <c r="R1374" s="2">
        <f>IFERROR(VLOOKUP(C1374,'FEBRE MACULOSA'!$A$5:$C$181,3,FALSE),0)</f>
        <v>0</v>
      </c>
      <c r="S1374" s="2">
        <f>IFERROR(VLOOKUP(C1374,LEPTOSPIROSE!$A$5:$C$1176,3,FALSE),0)</f>
        <v>2</v>
      </c>
      <c r="T1374" s="2">
        <f>IFERROR(VLOOKUP(C1374,'DOENÇA DE CHAGAS'!$A$5:$C$100,3,FALSE),0)</f>
        <v>0</v>
      </c>
      <c r="U1374" s="2">
        <f>IFERROR(VLOOKUP(C1374,'PICADAS DE COBRAS'!$A$6:$C$4645,3,FALSE),0)</f>
        <v>19</v>
      </c>
      <c r="V1374">
        <f>IFERROR(VLOOKUP(C1374,'ZIKA VIRUS'!$A$5:$C$2399,3,FALSE),0)</f>
        <v>31</v>
      </c>
      <c r="W1374">
        <f>IFERROR(VLOOKUP(C1374,'FEBRE TIFÓIDE'!$A$5:$C$46,3,FALSE),0)</f>
        <v>0</v>
      </c>
      <c r="X1374">
        <f>IFERROR(VLOOKUP(C1374,HANTAVIROSE!$A$5:$C$153,3,FALSE),0)</f>
        <v>0</v>
      </c>
      <c r="Y1374">
        <f>IFERROR(VLOOKUP(C1374,MENINGITE!$A$5:$C$447,3,FALSE),0)</f>
        <v>1</v>
      </c>
      <c r="Z1374">
        <f>IFERROR(VLOOKUP(C1374,RAIVA!$A$5:$C$16,3,FALSE),0)</f>
        <v>0</v>
      </c>
    </row>
    <row r="1375" spans="1:26" x14ac:dyDescent="0.3">
      <c r="A1375" s="2" t="s">
        <v>1637</v>
      </c>
      <c r="B1375" s="2" t="s">
        <v>2122</v>
      </c>
      <c r="C1375" s="2">
        <v>351230</v>
      </c>
      <c r="D1375" s="2">
        <v>3512308</v>
      </c>
      <c r="E1375" s="2" t="s">
        <v>1637</v>
      </c>
      <c r="F1375" s="2" t="s">
        <v>2122</v>
      </c>
      <c r="G1375" s="2">
        <f>IFERROR(VLOOKUP(D1375,Coordenadas!$A$2:$D$5571,3,FALSE),0)</f>
        <v>-23.0154</v>
      </c>
      <c r="H1375" s="2">
        <f>IFERROR(VLOOKUP(D1375,Coordenadas!$A$2:$D$5571,4,FALSE),0)</f>
        <v>-48.013399999999997</v>
      </c>
      <c r="I1375" s="2" t="s">
        <v>5325</v>
      </c>
      <c r="J1375" s="2">
        <v>16288</v>
      </c>
      <c r="K1375" s="2" t="s">
        <v>5332</v>
      </c>
      <c r="L1375" s="2">
        <f>IFERROR(VLOOKUP(C1375,BOTULISMO!$A$3:$C$19,3,FALSE),0)</f>
        <v>0</v>
      </c>
      <c r="M1375" s="2">
        <f>IFERROR(VLOOKUP(C1375,'LEISHMANIOSE VISCERAL'!$A$4:$C$454,3,FALSE),0)</f>
        <v>0</v>
      </c>
      <c r="N1375" s="2">
        <f>IFERROR(VLOOKUP(C1375,'LEISHMANIOSE TEGUMENTAR'!$A$4:$C$1681,3,FALSE),0)</f>
        <v>0</v>
      </c>
      <c r="O1375" s="2">
        <f>IFERROR(VLOOKUP(C1375,'FEBRE AMARELA'!$A$4:$C$38,3,FALSE),0)</f>
        <v>0</v>
      </c>
      <c r="P1375" s="2">
        <f>IFERROR(VLOOKUP(C1375,DENGUE!$A$5:$C$4097,3,FALSE),0)</f>
        <v>5</v>
      </c>
      <c r="Q1375" s="2">
        <f>IFERROR(VLOOKUP(C1375,'HEPATITE VIRAL'!$A$5:$C$3162,3,FALSE),0)</f>
        <v>0</v>
      </c>
      <c r="R1375" s="2">
        <f>IFERROR(VLOOKUP(C1375,'FEBRE MACULOSA'!$A$5:$C$181,3,FALSE),0)</f>
        <v>0</v>
      </c>
      <c r="S1375" s="2">
        <f>IFERROR(VLOOKUP(C1375,LEPTOSPIROSE!$A$5:$C$1176,3,FALSE),0)</f>
        <v>1</v>
      </c>
      <c r="T1375" s="2">
        <f>IFERROR(VLOOKUP(C1375,'DOENÇA DE CHAGAS'!$A$5:$C$100,3,FALSE),0)</f>
        <v>0</v>
      </c>
      <c r="U1375" s="2">
        <f>IFERROR(VLOOKUP(C1375,'PICADAS DE COBRAS'!$A$6:$C$4645,3,FALSE),0)</f>
        <v>79</v>
      </c>
      <c r="V1375">
        <f>IFERROR(VLOOKUP(C1375,'ZIKA VIRUS'!$A$5:$C$2399,3,FALSE),0)</f>
        <v>0</v>
      </c>
      <c r="W1375">
        <f>IFERROR(VLOOKUP(C1375,'FEBRE TIFÓIDE'!$A$5:$C$46,3,FALSE),0)</f>
        <v>0</v>
      </c>
      <c r="X1375">
        <f>IFERROR(VLOOKUP(C1375,HANTAVIROSE!$A$5:$C$153,3,FALSE),0)</f>
        <v>0</v>
      </c>
      <c r="Y1375">
        <f>IFERROR(VLOOKUP(C1375,MENINGITE!$A$5:$C$447,3,FALSE),0)</f>
        <v>0</v>
      </c>
      <c r="Z1375">
        <f>IFERROR(VLOOKUP(C1375,RAIVA!$A$5:$C$16,3,FALSE),0)</f>
        <v>0</v>
      </c>
    </row>
    <row r="1376" spans="1:26" x14ac:dyDescent="0.3">
      <c r="A1376" s="2" t="s">
        <v>967</v>
      </c>
      <c r="B1376" s="2" t="s">
        <v>1187</v>
      </c>
      <c r="C1376" s="2">
        <v>420430</v>
      </c>
      <c r="D1376" s="2">
        <v>4204301</v>
      </c>
      <c r="E1376" s="2" t="s">
        <v>967</v>
      </c>
      <c r="F1376" s="2" t="s">
        <v>1187</v>
      </c>
      <c r="G1376" s="2">
        <f>IFERROR(VLOOKUP(D1376,Coordenadas!$A$2:$D$5571,3,FALSE),0)</f>
        <v>-27.233499999999999</v>
      </c>
      <c r="H1376" s="2">
        <f>IFERROR(VLOOKUP(D1376,Coordenadas!$A$2:$D$5571,4,FALSE),0)</f>
        <v>-52.026000000000003</v>
      </c>
      <c r="I1376" s="2" t="s">
        <v>5326</v>
      </c>
      <c r="J1376" s="2">
        <v>68621</v>
      </c>
      <c r="K1376" s="2" t="s">
        <v>5331</v>
      </c>
      <c r="L1376" s="2">
        <f>IFERROR(VLOOKUP(C1376,BOTULISMO!$A$3:$C$19,3,FALSE),0)</f>
        <v>0</v>
      </c>
      <c r="M1376" s="2">
        <f>IFERROR(VLOOKUP(C1376,'LEISHMANIOSE VISCERAL'!$A$4:$C$454,3,FALSE),0)</f>
        <v>0</v>
      </c>
      <c r="N1376" s="2">
        <f>IFERROR(VLOOKUP(C1376,'LEISHMANIOSE TEGUMENTAR'!$A$4:$C$1681,3,FALSE),0)</f>
        <v>0</v>
      </c>
      <c r="O1376" s="2">
        <f>IFERROR(VLOOKUP(C1376,'FEBRE AMARELA'!$A$4:$C$38,3,FALSE),0)</f>
        <v>0</v>
      </c>
      <c r="P1376" s="2">
        <f>IFERROR(VLOOKUP(C1376,DENGUE!$A$5:$C$4097,3,FALSE),0)</f>
        <v>1</v>
      </c>
      <c r="Q1376" s="2">
        <f>IFERROR(VLOOKUP(C1376,'HEPATITE VIRAL'!$A$5:$C$3162,3,FALSE),0)</f>
        <v>87</v>
      </c>
      <c r="R1376" s="2">
        <f>IFERROR(VLOOKUP(C1376,'FEBRE MACULOSA'!$A$5:$C$181,3,FALSE),0)</f>
        <v>0</v>
      </c>
      <c r="S1376" s="2">
        <f>IFERROR(VLOOKUP(C1376,LEPTOSPIROSE!$A$5:$C$1176,3,FALSE),0)</f>
        <v>14</v>
      </c>
      <c r="T1376" s="2">
        <f>IFERROR(VLOOKUP(C1376,'DOENÇA DE CHAGAS'!$A$5:$C$100,3,FALSE),0)</f>
        <v>0</v>
      </c>
      <c r="U1376" s="2">
        <f>IFERROR(VLOOKUP(C1376,'PICADAS DE COBRAS'!$A$6:$C$4645,3,FALSE),0)</f>
        <v>125</v>
      </c>
      <c r="V1376">
        <f>IFERROR(VLOOKUP(C1376,'ZIKA VIRUS'!$A$5:$C$2399,3,FALSE),0)</f>
        <v>0</v>
      </c>
      <c r="W1376">
        <f>IFERROR(VLOOKUP(C1376,'FEBRE TIFÓIDE'!$A$5:$C$46,3,FALSE),0)</f>
        <v>0</v>
      </c>
      <c r="X1376">
        <f>IFERROR(VLOOKUP(C1376,HANTAVIROSE!$A$5:$C$153,3,FALSE),0)</f>
        <v>7</v>
      </c>
      <c r="Y1376">
        <f>IFERROR(VLOOKUP(C1376,MENINGITE!$A$5:$C$447,3,FALSE),0)</f>
        <v>2</v>
      </c>
      <c r="Z1376">
        <f>IFERROR(VLOOKUP(C1376,RAIVA!$A$5:$C$16,3,FALSE),0)</f>
        <v>0</v>
      </c>
    </row>
    <row r="1377" spans="1:26" x14ac:dyDescent="0.3">
      <c r="A1377" s="2" t="s">
        <v>5044</v>
      </c>
      <c r="B1377" s="2" t="s">
        <v>5141</v>
      </c>
      <c r="C1377" s="2">
        <v>150275</v>
      </c>
      <c r="D1377" s="2">
        <v>1502756</v>
      </c>
      <c r="E1377" s="2" t="s">
        <v>5044</v>
      </c>
      <c r="F1377" s="2" t="s">
        <v>5141</v>
      </c>
      <c r="G1377" s="2">
        <f>IFERROR(VLOOKUP(D1377,Coordenadas!$A$2:$D$5571,3,FALSE),0)</f>
        <v>-1.99238</v>
      </c>
      <c r="H1377" s="2">
        <f>IFERROR(VLOOKUP(D1377,Coordenadas!$A$2:$D$5571,4,FALSE),0)</f>
        <v>-47.9422</v>
      </c>
      <c r="I1377" s="2" t="s">
        <v>5323</v>
      </c>
      <c r="J1377" s="2">
        <v>28216</v>
      </c>
      <c r="K1377" s="2" t="s">
        <v>5330</v>
      </c>
      <c r="L1377" s="2">
        <f>IFERROR(VLOOKUP(C1377,BOTULISMO!$A$3:$C$19,3,FALSE),0)</f>
        <v>0</v>
      </c>
      <c r="M1377" s="2">
        <f>IFERROR(VLOOKUP(C1377,'LEISHMANIOSE VISCERAL'!$A$4:$C$454,3,FALSE),0)</f>
        <v>4</v>
      </c>
      <c r="N1377" s="2">
        <f>IFERROR(VLOOKUP(C1377,'LEISHMANIOSE TEGUMENTAR'!$A$4:$C$1681,3,FALSE),0)</f>
        <v>4</v>
      </c>
      <c r="O1377" s="2">
        <f>IFERROR(VLOOKUP(C1377,'FEBRE AMARELA'!$A$4:$C$38,3,FALSE),0)</f>
        <v>0</v>
      </c>
      <c r="P1377" s="2">
        <f>IFERROR(VLOOKUP(C1377,DENGUE!$A$5:$C$4097,3,FALSE),0)</f>
        <v>2</v>
      </c>
      <c r="Q1377" s="2">
        <f>IFERROR(VLOOKUP(C1377,'HEPATITE VIRAL'!$A$5:$C$3162,3,FALSE),0)</f>
        <v>3</v>
      </c>
      <c r="R1377" s="2">
        <f>IFERROR(VLOOKUP(C1377,'FEBRE MACULOSA'!$A$5:$C$181,3,FALSE),0)</f>
        <v>0</v>
      </c>
      <c r="S1377" s="2">
        <f>IFERROR(VLOOKUP(C1377,LEPTOSPIROSE!$A$5:$C$1176,3,FALSE),0)</f>
        <v>0</v>
      </c>
      <c r="T1377" s="2">
        <f>IFERROR(VLOOKUP(C1377,'DOENÇA DE CHAGAS'!$A$5:$C$100,3,FALSE),0)</f>
        <v>0</v>
      </c>
      <c r="U1377" s="2">
        <f>IFERROR(VLOOKUP(C1377,'PICADAS DE COBRAS'!$A$6:$C$4645,3,FALSE),0)</f>
        <v>116</v>
      </c>
      <c r="V1377">
        <f>IFERROR(VLOOKUP(C1377,'ZIKA VIRUS'!$A$5:$C$2399,3,FALSE),0)</f>
        <v>0</v>
      </c>
      <c r="W1377">
        <f>IFERROR(VLOOKUP(C1377,'FEBRE TIFÓIDE'!$A$5:$C$46,3,FALSE),0)</f>
        <v>0</v>
      </c>
      <c r="X1377">
        <f>IFERROR(VLOOKUP(C1377,HANTAVIROSE!$A$5:$C$153,3,FALSE),0)</f>
        <v>0</v>
      </c>
      <c r="Y1377">
        <f>IFERROR(VLOOKUP(C1377,MENINGITE!$A$5:$C$447,3,FALSE),0)</f>
        <v>0</v>
      </c>
      <c r="Z1377">
        <f>IFERROR(VLOOKUP(C1377,RAIVA!$A$5:$C$16,3,FALSE),0)</f>
        <v>0</v>
      </c>
    </row>
    <row r="1378" spans="1:26" x14ac:dyDescent="0.3">
      <c r="A1378" s="2" t="s">
        <v>3988</v>
      </c>
      <c r="B1378" s="2" t="s">
        <v>3939</v>
      </c>
      <c r="C1378" s="2">
        <v>250450</v>
      </c>
      <c r="D1378" s="2">
        <v>2504504</v>
      </c>
      <c r="E1378" s="2" t="s">
        <v>3988</v>
      </c>
      <c r="F1378" s="2" t="s">
        <v>3939</v>
      </c>
      <c r="G1378" s="2">
        <f>IFERROR(VLOOKUP(D1378,Coordenadas!$A$2:$D$5571,3,FALSE),0)</f>
        <v>-6.8983100000000004</v>
      </c>
      <c r="H1378" s="2">
        <f>IFERROR(VLOOKUP(D1378,Coordenadas!$A$2:$D$5571,4,FALSE),0)</f>
        <v>-37.606000000000002</v>
      </c>
      <c r="I1378" s="2" t="s">
        <v>5324</v>
      </c>
      <c r="J1378" s="2">
        <v>6584</v>
      </c>
      <c r="K1378" s="2" t="s">
        <v>5332</v>
      </c>
      <c r="L1378" s="2">
        <f>IFERROR(VLOOKUP(C1378,BOTULISMO!$A$3:$C$19,3,FALSE),0)</f>
        <v>0</v>
      </c>
      <c r="M1378" s="2">
        <f>IFERROR(VLOOKUP(C1378,'LEISHMANIOSE VISCERAL'!$A$4:$C$454,3,FALSE),0)</f>
        <v>0</v>
      </c>
      <c r="N1378" s="2">
        <f>IFERROR(VLOOKUP(C1378,'LEISHMANIOSE TEGUMENTAR'!$A$4:$C$1681,3,FALSE),0)</f>
        <v>0</v>
      </c>
      <c r="O1378" s="2">
        <f>IFERROR(VLOOKUP(C1378,'FEBRE AMARELA'!$A$4:$C$38,3,FALSE),0)</f>
        <v>0</v>
      </c>
      <c r="P1378" s="2">
        <f>IFERROR(VLOOKUP(C1378,DENGUE!$A$5:$C$4097,3,FALSE),0)</f>
        <v>2</v>
      </c>
      <c r="Q1378" s="2">
        <f>IFERROR(VLOOKUP(C1378,'HEPATITE VIRAL'!$A$5:$C$3162,3,FALSE),0)</f>
        <v>0</v>
      </c>
      <c r="R1378" s="2">
        <f>IFERROR(VLOOKUP(C1378,'FEBRE MACULOSA'!$A$5:$C$181,3,FALSE),0)</f>
        <v>0</v>
      </c>
      <c r="S1378" s="2">
        <f>IFERROR(VLOOKUP(C1378,LEPTOSPIROSE!$A$5:$C$1176,3,FALSE),0)</f>
        <v>0</v>
      </c>
      <c r="T1378" s="2">
        <f>IFERROR(VLOOKUP(C1378,'DOENÇA DE CHAGAS'!$A$5:$C$100,3,FALSE),0)</f>
        <v>0</v>
      </c>
      <c r="U1378" s="2">
        <f>IFERROR(VLOOKUP(C1378,'PICADAS DE COBRAS'!$A$6:$C$4645,3,FALSE),0)</f>
        <v>0</v>
      </c>
      <c r="V1378">
        <f>IFERROR(VLOOKUP(C1378,'ZIKA VIRUS'!$A$5:$C$2399,3,FALSE),0)</f>
        <v>2</v>
      </c>
      <c r="W1378">
        <f>IFERROR(VLOOKUP(C1378,'FEBRE TIFÓIDE'!$A$5:$C$46,3,FALSE),0)</f>
        <v>0</v>
      </c>
      <c r="X1378">
        <f>IFERROR(VLOOKUP(C1378,HANTAVIROSE!$A$5:$C$153,3,FALSE),0)</f>
        <v>0</v>
      </c>
      <c r="Y1378">
        <f>IFERROR(VLOOKUP(C1378,MENINGITE!$A$5:$C$447,3,FALSE),0)</f>
        <v>0</v>
      </c>
      <c r="Z1378">
        <f>IFERROR(VLOOKUP(C1378,RAIVA!$A$5:$C$16,3,FALSE),0)</f>
        <v>0</v>
      </c>
    </row>
    <row r="1379" spans="1:26" x14ac:dyDescent="0.3">
      <c r="A1379" s="2" t="s">
        <v>3816</v>
      </c>
      <c r="B1379" s="2" t="s">
        <v>3939</v>
      </c>
      <c r="C1379" s="2">
        <v>260460</v>
      </c>
      <c r="D1379" s="2">
        <v>2604601</v>
      </c>
      <c r="E1379" s="2" t="s">
        <v>3816</v>
      </c>
      <c r="F1379" s="2" t="s">
        <v>3939</v>
      </c>
      <c r="G1379" s="2">
        <f>IFERROR(VLOOKUP(D1379,Coordenadas!$A$2:$D$5571,3,FALSE),0)</f>
        <v>-7.5878699999999997</v>
      </c>
      <c r="H1379" s="2">
        <f>IFERROR(VLOOKUP(D1379,Coordenadas!$A$2:$D$5571,4,FALSE),0)</f>
        <v>-35.099899999999998</v>
      </c>
      <c r="I1379" s="2" t="s">
        <v>5324</v>
      </c>
      <c r="J1379" s="2">
        <v>24282</v>
      </c>
      <c r="K1379" s="2" t="s">
        <v>5330</v>
      </c>
      <c r="L1379" s="2">
        <f>IFERROR(VLOOKUP(C1379,BOTULISMO!$A$3:$C$19,3,FALSE),0)</f>
        <v>0</v>
      </c>
      <c r="M1379" s="2">
        <f>IFERROR(VLOOKUP(C1379,'LEISHMANIOSE VISCERAL'!$A$4:$C$454,3,FALSE),0)</f>
        <v>0</v>
      </c>
      <c r="N1379" s="2">
        <f>IFERROR(VLOOKUP(C1379,'LEISHMANIOSE TEGUMENTAR'!$A$4:$C$1681,3,FALSE),0)</f>
        <v>0</v>
      </c>
      <c r="O1379" s="2">
        <f>IFERROR(VLOOKUP(C1379,'FEBRE AMARELA'!$A$4:$C$38,3,FALSE),0)</f>
        <v>0</v>
      </c>
      <c r="P1379" s="2">
        <f>IFERROR(VLOOKUP(C1379,DENGUE!$A$5:$C$4097,3,FALSE),0)</f>
        <v>0</v>
      </c>
      <c r="Q1379" s="2">
        <f>IFERROR(VLOOKUP(C1379,'HEPATITE VIRAL'!$A$5:$C$3162,3,FALSE),0)</f>
        <v>0</v>
      </c>
      <c r="R1379" s="2">
        <f>IFERROR(VLOOKUP(C1379,'FEBRE MACULOSA'!$A$5:$C$181,3,FALSE),0)</f>
        <v>0</v>
      </c>
      <c r="S1379" s="2">
        <f>IFERROR(VLOOKUP(C1379,LEPTOSPIROSE!$A$5:$C$1176,3,FALSE),0)</f>
        <v>0</v>
      </c>
      <c r="T1379" s="2">
        <f>IFERROR(VLOOKUP(C1379,'DOENÇA DE CHAGAS'!$A$5:$C$100,3,FALSE),0)</f>
        <v>0</v>
      </c>
      <c r="U1379" s="2">
        <f>IFERROR(VLOOKUP(C1379,'PICADAS DE COBRAS'!$A$6:$C$4645,3,FALSE),0)</f>
        <v>148</v>
      </c>
      <c r="V1379">
        <f>IFERROR(VLOOKUP(C1379,'ZIKA VIRUS'!$A$5:$C$2399,3,FALSE),0)</f>
        <v>2</v>
      </c>
      <c r="W1379">
        <f>IFERROR(VLOOKUP(C1379,'FEBRE TIFÓIDE'!$A$5:$C$46,3,FALSE),0)</f>
        <v>0</v>
      </c>
      <c r="X1379">
        <f>IFERROR(VLOOKUP(C1379,HANTAVIROSE!$A$5:$C$153,3,FALSE),0)</f>
        <v>0</v>
      </c>
      <c r="Y1379">
        <f>IFERROR(VLOOKUP(C1379,MENINGITE!$A$5:$C$447,3,FALSE),0)</f>
        <v>0</v>
      </c>
      <c r="Z1379">
        <f>IFERROR(VLOOKUP(C1379,RAIVA!$A$5:$C$16,3,FALSE),0)</f>
        <v>0</v>
      </c>
    </row>
    <row r="1380" spans="1:26" x14ac:dyDescent="0.3">
      <c r="A1380" s="2" t="s">
        <v>3988</v>
      </c>
      <c r="B1380" s="2" t="s">
        <v>3552</v>
      </c>
      <c r="C1380" s="2">
        <v>250460</v>
      </c>
      <c r="D1380" s="2">
        <v>2504603</v>
      </c>
      <c r="E1380" s="2" t="s">
        <v>3988</v>
      </c>
      <c r="F1380" s="2" t="s">
        <v>3552</v>
      </c>
      <c r="G1380" s="2">
        <f>IFERROR(VLOOKUP(D1380,Coordenadas!$A$2:$D$5571,3,FALSE),0)</f>
        <v>-7.25746</v>
      </c>
      <c r="H1380" s="2">
        <f>IFERROR(VLOOKUP(D1380,Coordenadas!$A$2:$D$5571,4,FALSE),0)</f>
        <v>-34.899900000000002</v>
      </c>
      <c r="I1380" s="2" t="s">
        <v>5324</v>
      </c>
      <c r="J1380" s="2">
        <v>21400</v>
      </c>
      <c r="K1380" s="2" t="s">
        <v>5330</v>
      </c>
      <c r="L1380" s="2">
        <f>IFERROR(VLOOKUP(C1380,BOTULISMO!$A$3:$C$19,3,FALSE),0)</f>
        <v>0</v>
      </c>
      <c r="M1380" s="2">
        <f>IFERROR(VLOOKUP(C1380,'LEISHMANIOSE VISCERAL'!$A$4:$C$454,3,FALSE),0)</f>
        <v>0</v>
      </c>
      <c r="N1380" s="2">
        <f>IFERROR(VLOOKUP(C1380,'LEISHMANIOSE TEGUMENTAR'!$A$4:$C$1681,3,FALSE),0)</f>
        <v>0</v>
      </c>
      <c r="O1380" s="2">
        <f>IFERROR(VLOOKUP(C1380,'FEBRE AMARELA'!$A$4:$C$38,3,FALSE),0)</f>
        <v>0</v>
      </c>
      <c r="P1380" s="2">
        <f>IFERROR(VLOOKUP(C1380,DENGUE!$A$5:$C$4097,3,FALSE),0)</f>
        <v>6</v>
      </c>
      <c r="Q1380" s="2">
        <f>IFERROR(VLOOKUP(C1380,'HEPATITE VIRAL'!$A$5:$C$3162,3,FALSE),0)</f>
        <v>0</v>
      </c>
      <c r="R1380" s="2">
        <f>IFERROR(VLOOKUP(C1380,'FEBRE MACULOSA'!$A$5:$C$181,3,FALSE),0)</f>
        <v>0</v>
      </c>
      <c r="S1380" s="2">
        <f>IFERROR(VLOOKUP(C1380,LEPTOSPIROSE!$A$5:$C$1176,3,FALSE),0)</f>
        <v>0</v>
      </c>
      <c r="T1380" s="2">
        <f>IFERROR(VLOOKUP(C1380,'DOENÇA DE CHAGAS'!$A$5:$C$100,3,FALSE),0)</f>
        <v>0</v>
      </c>
      <c r="U1380" s="2">
        <f>IFERROR(VLOOKUP(C1380,'PICADAS DE COBRAS'!$A$6:$C$4645,3,FALSE),0)</f>
        <v>0</v>
      </c>
      <c r="V1380">
        <f>IFERROR(VLOOKUP(C1380,'ZIKA VIRUS'!$A$5:$C$2399,3,FALSE),0)</f>
        <v>9</v>
      </c>
      <c r="W1380">
        <f>IFERROR(VLOOKUP(C1380,'FEBRE TIFÓIDE'!$A$5:$C$46,3,FALSE),0)</f>
        <v>0</v>
      </c>
      <c r="X1380">
        <f>IFERROR(VLOOKUP(C1380,HANTAVIROSE!$A$5:$C$153,3,FALSE),0)</f>
        <v>0</v>
      </c>
      <c r="Y1380">
        <f>IFERROR(VLOOKUP(C1380,MENINGITE!$A$5:$C$447,3,FALSE),0)</f>
        <v>0</v>
      </c>
      <c r="Z1380">
        <f>IFERROR(VLOOKUP(C1380,RAIVA!$A$5:$C$16,3,FALSE),0)</f>
        <v>0</v>
      </c>
    </row>
    <row r="1381" spans="1:26" x14ac:dyDescent="0.3">
      <c r="A1381" s="2" t="s">
        <v>3257</v>
      </c>
      <c r="B1381" s="2" t="s">
        <v>3552</v>
      </c>
      <c r="C1381" s="2">
        <v>290860</v>
      </c>
      <c r="D1381" s="2">
        <v>2908606</v>
      </c>
      <c r="E1381" s="2" t="s">
        <v>3257</v>
      </c>
      <c r="F1381" s="2" t="s">
        <v>3552</v>
      </c>
      <c r="G1381" s="2">
        <f>IFERROR(VLOOKUP(D1381,Coordenadas!$A$2:$D$5571,3,FALSE),0)</f>
        <v>-11.8179</v>
      </c>
      <c r="H1381" s="2">
        <f>IFERROR(VLOOKUP(D1381,Coordenadas!$A$2:$D$5571,4,FALSE),0)</f>
        <v>-37.613100000000003</v>
      </c>
      <c r="I1381" s="2" t="s">
        <v>5324</v>
      </c>
      <c r="J1381" s="2">
        <v>23620</v>
      </c>
      <c r="K1381" s="2" t="s">
        <v>5330</v>
      </c>
      <c r="L1381" s="2">
        <f>IFERROR(VLOOKUP(C1381,BOTULISMO!$A$3:$C$19,3,FALSE),0)</f>
        <v>0</v>
      </c>
      <c r="M1381" s="2">
        <f>IFERROR(VLOOKUP(C1381,'LEISHMANIOSE VISCERAL'!$A$4:$C$454,3,FALSE),0)</f>
        <v>0</v>
      </c>
      <c r="N1381" s="2">
        <f>IFERROR(VLOOKUP(C1381,'LEISHMANIOSE TEGUMENTAR'!$A$4:$C$1681,3,FALSE),0)</f>
        <v>0</v>
      </c>
      <c r="O1381" s="2">
        <f>IFERROR(VLOOKUP(C1381,'FEBRE AMARELA'!$A$4:$C$38,3,FALSE),0)</f>
        <v>0</v>
      </c>
      <c r="P1381" s="2">
        <f>IFERROR(VLOOKUP(C1381,DENGUE!$A$5:$C$4097,3,FALSE),0)</f>
        <v>36</v>
      </c>
      <c r="Q1381" s="2">
        <f>IFERROR(VLOOKUP(C1381,'HEPATITE VIRAL'!$A$5:$C$3162,3,FALSE),0)</f>
        <v>10</v>
      </c>
      <c r="R1381" s="2">
        <f>IFERROR(VLOOKUP(C1381,'FEBRE MACULOSA'!$A$5:$C$181,3,FALSE),0)</f>
        <v>0</v>
      </c>
      <c r="S1381" s="2">
        <f>IFERROR(VLOOKUP(C1381,LEPTOSPIROSE!$A$5:$C$1176,3,FALSE),0)</f>
        <v>0</v>
      </c>
      <c r="T1381" s="2">
        <f>IFERROR(VLOOKUP(C1381,'DOENÇA DE CHAGAS'!$A$5:$C$100,3,FALSE),0)</f>
        <v>0</v>
      </c>
      <c r="U1381" s="2">
        <f>IFERROR(VLOOKUP(C1381,'PICADAS DE COBRAS'!$A$6:$C$4645,3,FALSE),0)</f>
        <v>8</v>
      </c>
      <c r="V1381">
        <f>IFERROR(VLOOKUP(C1381,'ZIKA VIRUS'!$A$5:$C$2399,3,FALSE),0)</f>
        <v>18</v>
      </c>
      <c r="W1381">
        <f>IFERROR(VLOOKUP(C1381,'FEBRE TIFÓIDE'!$A$5:$C$46,3,FALSE),0)</f>
        <v>0</v>
      </c>
      <c r="X1381">
        <f>IFERROR(VLOOKUP(C1381,HANTAVIROSE!$A$5:$C$153,3,FALSE),0)</f>
        <v>0</v>
      </c>
      <c r="Y1381">
        <f>IFERROR(VLOOKUP(C1381,MENINGITE!$A$5:$C$447,3,FALSE),0)</f>
        <v>0</v>
      </c>
      <c r="Z1381">
        <f>IFERROR(VLOOKUP(C1381,RAIVA!$A$5:$C$16,3,FALSE),0)</f>
        <v>0</v>
      </c>
    </row>
    <row r="1382" spans="1:26" x14ac:dyDescent="0.3">
      <c r="A1382" s="2" t="s">
        <v>3257</v>
      </c>
      <c r="B1382" s="2" t="s">
        <v>3551</v>
      </c>
      <c r="C1382" s="2">
        <v>290870</v>
      </c>
      <c r="D1382" s="2">
        <v>2908705</v>
      </c>
      <c r="E1382" s="2" t="s">
        <v>3257</v>
      </c>
      <c r="F1382" s="2" t="s">
        <v>3551</v>
      </c>
      <c r="G1382" s="2">
        <f>IFERROR(VLOOKUP(D1382,Coordenadas!$A$2:$D$5571,3,FALSE),0)</f>
        <v>-14.902200000000001</v>
      </c>
      <c r="H1382" s="2">
        <f>IFERROR(VLOOKUP(D1382,Coordenadas!$A$2:$D$5571,4,FALSE),0)</f>
        <v>-41.971800000000002</v>
      </c>
      <c r="I1382" s="2" t="s">
        <v>5324</v>
      </c>
      <c r="J1382" s="2">
        <v>16898</v>
      </c>
      <c r="K1382" s="2" t="s">
        <v>5332</v>
      </c>
      <c r="L1382" s="2">
        <f>IFERROR(VLOOKUP(C1382,BOTULISMO!$A$3:$C$19,3,FALSE),0)</f>
        <v>0</v>
      </c>
      <c r="M1382" s="2">
        <f>IFERROR(VLOOKUP(C1382,'LEISHMANIOSE VISCERAL'!$A$4:$C$454,3,FALSE),0)</f>
        <v>0</v>
      </c>
      <c r="N1382" s="2">
        <f>IFERROR(VLOOKUP(C1382,'LEISHMANIOSE TEGUMENTAR'!$A$4:$C$1681,3,FALSE),0)</f>
        <v>0</v>
      </c>
      <c r="O1382" s="2">
        <f>IFERROR(VLOOKUP(C1382,'FEBRE AMARELA'!$A$4:$C$38,3,FALSE),0)</f>
        <v>0</v>
      </c>
      <c r="P1382" s="2">
        <f>IFERROR(VLOOKUP(C1382,DENGUE!$A$5:$C$4097,3,FALSE),0)</f>
        <v>242</v>
      </c>
      <c r="Q1382" s="2">
        <f>IFERROR(VLOOKUP(C1382,'HEPATITE VIRAL'!$A$5:$C$3162,3,FALSE),0)</f>
        <v>0</v>
      </c>
      <c r="R1382" s="2">
        <f>IFERROR(VLOOKUP(C1382,'FEBRE MACULOSA'!$A$5:$C$181,3,FALSE),0)</f>
        <v>0</v>
      </c>
      <c r="S1382" s="2">
        <f>IFERROR(VLOOKUP(C1382,LEPTOSPIROSE!$A$5:$C$1176,3,FALSE),0)</f>
        <v>0</v>
      </c>
      <c r="T1382" s="2">
        <f>IFERROR(VLOOKUP(C1382,'DOENÇA DE CHAGAS'!$A$5:$C$100,3,FALSE),0)</f>
        <v>0</v>
      </c>
      <c r="U1382" s="2">
        <f>IFERROR(VLOOKUP(C1382,'PICADAS DE COBRAS'!$A$6:$C$4645,3,FALSE),0)</f>
        <v>253</v>
      </c>
      <c r="V1382">
        <f>IFERROR(VLOOKUP(C1382,'ZIKA VIRUS'!$A$5:$C$2399,3,FALSE),0)</f>
        <v>44</v>
      </c>
      <c r="W1382">
        <f>IFERROR(VLOOKUP(C1382,'FEBRE TIFÓIDE'!$A$5:$C$46,3,FALSE),0)</f>
        <v>0</v>
      </c>
      <c r="X1382">
        <f>IFERROR(VLOOKUP(C1382,HANTAVIROSE!$A$5:$C$153,3,FALSE),0)</f>
        <v>0</v>
      </c>
      <c r="Y1382">
        <f>IFERROR(VLOOKUP(C1382,MENINGITE!$A$5:$C$447,3,FALSE),0)</f>
        <v>0</v>
      </c>
      <c r="Z1382">
        <f>IFERROR(VLOOKUP(C1382,RAIVA!$A$5:$C$16,3,FALSE),0)</f>
        <v>0</v>
      </c>
    </row>
    <row r="1383" spans="1:26" x14ac:dyDescent="0.3">
      <c r="A1383" s="2" t="s">
        <v>470</v>
      </c>
      <c r="B1383" s="2" t="s">
        <v>853</v>
      </c>
      <c r="C1383" s="2">
        <v>430570</v>
      </c>
      <c r="D1383" s="2">
        <v>4305702</v>
      </c>
      <c r="E1383" s="2" t="s">
        <v>470</v>
      </c>
      <c r="F1383" s="2" t="s">
        <v>853</v>
      </c>
      <c r="G1383" s="2">
        <f>IFERROR(VLOOKUP(D1383,Coordenadas!$A$2:$D$5571,3,FALSE),0)</f>
        <v>-28.2075</v>
      </c>
      <c r="H1383" s="2">
        <f>IFERROR(VLOOKUP(D1383,Coordenadas!$A$2:$D$5571,4,FALSE),0)</f>
        <v>-53.490499999999997</v>
      </c>
      <c r="I1383" s="2" t="s">
        <v>5326</v>
      </c>
      <c r="J1383" s="2">
        <v>6552</v>
      </c>
      <c r="K1383" s="2" t="s">
        <v>5332</v>
      </c>
      <c r="L1383" s="2">
        <f>IFERROR(VLOOKUP(C1383,BOTULISMO!$A$3:$C$19,3,FALSE),0)</f>
        <v>0</v>
      </c>
      <c r="M1383" s="2">
        <f>IFERROR(VLOOKUP(C1383,'LEISHMANIOSE VISCERAL'!$A$4:$C$454,3,FALSE),0)</f>
        <v>0</v>
      </c>
      <c r="N1383" s="2">
        <f>IFERROR(VLOOKUP(C1383,'LEISHMANIOSE TEGUMENTAR'!$A$4:$C$1681,3,FALSE),0)</f>
        <v>0</v>
      </c>
      <c r="O1383" s="2">
        <f>IFERROR(VLOOKUP(C1383,'FEBRE AMARELA'!$A$4:$C$38,3,FALSE),0)</f>
        <v>0</v>
      </c>
      <c r="P1383" s="2">
        <f>IFERROR(VLOOKUP(C1383,DENGUE!$A$5:$C$4097,3,FALSE),0)</f>
        <v>0</v>
      </c>
      <c r="Q1383" s="2">
        <f>IFERROR(VLOOKUP(C1383,'HEPATITE VIRAL'!$A$5:$C$3162,3,FALSE),0)</f>
        <v>0</v>
      </c>
      <c r="R1383" s="2">
        <f>IFERROR(VLOOKUP(C1383,'FEBRE MACULOSA'!$A$5:$C$181,3,FALSE),0)</f>
        <v>0</v>
      </c>
      <c r="S1383" s="2">
        <f>IFERROR(VLOOKUP(C1383,LEPTOSPIROSE!$A$5:$C$1176,3,FALSE),0)</f>
        <v>4</v>
      </c>
      <c r="T1383" s="2">
        <f>IFERROR(VLOOKUP(C1383,'DOENÇA DE CHAGAS'!$A$5:$C$100,3,FALSE),0)</f>
        <v>0</v>
      </c>
      <c r="U1383" s="2">
        <f>IFERROR(VLOOKUP(C1383,'PICADAS DE COBRAS'!$A$6:$C$4645,3,FALSE),0)</f>
        <v>17</v>
      </c>
      <c r="V1383">
        <f>IFERROR(VLOOKUP(C1383,'ZIKA VIRUS'!$A$5:$C$2399,3,FALSE),0)</f>
        <v>0</v>
      </c>
      <c r="W1383">
        <f>IFERROR(VLOOKUP(C1383,'FEBRE TIFÓIDE'!$A$5:$C$46,3,FALSE),0)</f>
        <v>0</v>
      </c>
      <c r="X1383">
        <f>IFERROR(VLOOKUP(C1383,HANTAVIROSE!$A$5:$C$153,3,FALSE),0)</f>
        <v>0</v>
      </c>
      <c r="Y1383">
        <f>IFERROR(VLOOKUP(C1383,MENINGITE!$A$5:$C$447,3,FALSE),0)</f>
        <v>0</v>
      </c>
      <c r="Z1383">
        <f>IFERROR(VLOOKUP(C1383,RAIVA!$A$5:$C$16,3,FALSE),0)</f>
        <v>0</v>
      </c>
    </row>
    <row r="1384" spans="1:26" x14ac:dyDescent="0.3">
      <c r="A1384" s="2" t="s">
        <v>2425</v>
      </c>
      <c r="B1384" s="2" t="s">
        <v>3066</v>
      </c>
      <c r="C1384" s="2">
        <v>311783</v>
      </c>
      <c r="D1384" s="2">
        <v>3117836</v>
      </c>
      <c r="E1384" s="2" t="s">
        <v>2425</v>
      </c>
      <c r="F1384" s="2" t="s">
        <v>3066</v>
      </c>
      <c r="G1384" s="2">
        <f>IFERROR(VLOOKUP(D1384,Coordenadas!$A$2:$D$5571,3,FALSE),0)</f>
        <v>-15.289199999999999</v>
      </c>
      <c r="H1384" s="2">
        <f>IFERROR(VLOOKUP(D1384,Coordenadas!$A$2:$D$5571,4,FALSE),0)</f>
        <v>-44.418100000000003</v>
      </c>
      <c r="I1384" s="2" t="s">
        <v>5325</v>
      </c>
      <c r="J1384" s="2">
        <v>7101</v>
      </c>
      <c r="K1384" s="2" t="s">
        <v>5332</v>
      </c>
      <c r="L1384" s="2">
        <f>IFERROR(VLOOKUP(C1384,BOTULISMO!$A$3:$C$19,3,FALSE),0)</f>
        <v>0</v>
      </c>
      <c r="M1384" s="2">
        <f>IFERROR(VLOOKUP(C1384,'LEISHMANIOSE VISCERAL'!$A$4:$C$454,3,FALSE),0)</f>
        <v>0</v>
      </c>
      <c r="N1384" s="2">
        <f>IFERROR(VLOOKUP(C1384,'LEISHMANIOSE TEGUMENTAR'!$A$4:$C$1681,3,FALSE),0)</f>
        <v>5</v>
      </c>
      <c r="O1384" s="2">
        <f>IFERROR(VLOOKUP(C1384,'FEBRE AMARELA'!$A$4:$C$38,3,FALSE),0)</f>
        <v>0</v>
      </c>
      <c r="P1384" s="2">
        <f>IFERROR(VLOOKUP(C1384,DENGUE!$A$5:$C$4097,3,FALSE),0)</f>
        <v>4</v>
      </c>
      <c r="Q1384" s="2">
        <f>IFERROR(VLOOKUP(C1384,'HEPATITE VIRAL'!$A$5:$C$3162,3,FALSE),0)</f>
        <v>0</v>
      </c>
      <c r="R1384" s="2">
        <f>IFERROR(VLOOKUP(C1384,'FEBRE MACULOSA'!$A$5:$C$181,3,FALSE),0)</f>
        <v>0</v>
      </c>
      <c r="S1384" s="2">
        <f>IFERROR(VLOOKUP(C1384,LEPTOSPIROSE!$A$5:$C$1176,3,FALSE),0)</f>
        <v>0</v>
      </c>
      <c r="T1384" s="2">
        <f>IFERROR(VLOOKUP(C1384,'DOENÇA DE CHAGAS'!$A$5:$C$100,3,FALSE),0)</f>
        <v>0</v>
      </c>
      <c r="U1384" s="2">
        <f>IFERROR(VLOOKUP(C1384,'PICADAS DE COBRAS'!$A$6:$C$4645,3,FALSE),0)</f>
        <v>35</v>
      </c>
      <c r="V1384">
        <f>IFERROR(VLOOKUP(C1384,'ZIKA VIRUS'!$A$5:$C$2399,3,FALSE),0)</f>
        <v>1</v>
      </c>
      <c r="W1384">
        <f>IFERROR(VLOOKUP(C1384,'FEBRE TIFÓIDE'!$A$5:$C$46,3,FALSE),0)</f>
        <v>0</v>
      </c>
      <c r="X1384">
        <f>IFERROR(VLOOKUP(C1384,HANTAVIROSE!$A$5:$C$153,3,FALSE),0)</f>
        <v>0</v>
      </c>
      <c r="Y1384">
        <f>IFERROR(VLOOKUP(C1384,MENINGITE!$A$5:$C$447,3,FALSE),0)</f>
        <v>0</v>
      </c>
      <c r="Z1384">
        <f>IFERROR(VLOOKUP(C1384,RAIVA!$A$5:$C$16,3,FALSE),0)</f>
        <v>0</v>
      </c>
    </row>
    <row r="1385" spans="1:26" x14ac:dyDescent="0.3">
      <c r="A1385" s="2" t="s">
        <v>2425</v>
      </c>
      <c r="B1385" s="2" t="s">
        <v>3065</v>
      </c>
      <c r="C1385" s="2">
        <v>311787</v>
      </c>
      <c r="D1385" s="2">
        <v>3117876</v>
      </c>
      <c r="E1385" s="2" t="s">
        <v>2425</v>
      </c>
      <c r="F1385" s="2" t="s">
        <v>3065</v>
      </c>
      <c r="G1385" s="2">
        <f>IFERROR(VLOOKUP(D1385,Coordenadas!$A$2:$D$5571,3,FALSE),0)</f>
        <v>-19.6282</v>
      </c>
      <c r="H1385" s="2">
        <f>IFERROR(VLOOKUP(D1385,Coordenadas!$A$2:$D$5571,4,FALSE),0)</f>
        <v>-43.993099999999998</v>
      </c>
      <c r="I1385" s="2" t="s">
        <v>5325</v>
      </c>
      <c r="J1385" s="2">
        <v>5936</v>
      </c>
      <c r="K1385" s="2" t="s">
        <v>5332</v>
      </c>
      <c r="L1385" s="2">
        <f>IFERROR(VLOOKUP(C1385,BOTULISMO!$A$3:$C$19,3,FALSE),0)</f>
        <v>0</v>
      </c>
      <c r="M1385" s="2">
        <f>IFERROR(VLOOKUP(C1385,'LEISHMANIOSE VISCERAL'!$A$4:$C$454,3,FALSE),0)</f>
        <v>0</v>
      </c>
      <c r="N1385" s="2">
        <f>IFERROR(VLOOKUP(C1385,'LEISHMANIOSE TEGUMENTAR'!$A$4:$C$1681,3,FALSE),0)</f>
        <v>0</v>
      </c>
      <c r="O1385" s="2">
        <f>IFERROR(VLOOKUP(C1385,'FEBRE AMARELA'!$A$4:$C$38,3,FALSE),0)</f>
        <v>0</v>
      </c>
      <c r="P1385" s="2">
        <f>IFERROR(VLOOKUP(C1385,DENGUE!$A$5:$C$4097,3,FALSE),0)</f>
        <v>15</v>
      </c>
      <c r="Q1385" s="2">
        <f>IFERROR(VLOOKUP(C1385,'HEPATITE VIRAL'!$A$5:$C$3162,3,FALSE),0)</f>
        <v>2</v>
      </c>
      <c r="R1385" s="2">
        <f>IFERROR(VLOOKUP(C1385,'FEBRE MACULOSA'!$A$5:$C$181,3,FALSE),0)</f>
        <v>0</v>
      </c>
      <c r="S1385" s="2">
        <f>IFERROR(VLOOKUP(C1385,LEPTOSPIROSE!$A$5:$C$1176,3,FALSE),0)</f>
        <v>0</v>
      </c>
      <c r="T1385" s="2">
        <f>IFERROR(VLOOKUP(C1385,'DOENÇA DE CHAGAS'!$A$5:$C$100,3,FALSE),0)</f>
        <v>0</v>
      </c>
      <c r="U1385" s="2">
        <f>IFERROR(VLOOKUP(C1385,'PICADAS DE COBRAS'!$A$6:$C$4645,3,FALSE),0)</f>
        <v>15</v>
      </c>
      <c r="V1385">
        <f>IFERROR(VLOOKUP(C1385,'ZIKA VIRUS'!$A$5:$C$2399,3,FALSE),0)</f>
        <v>0</v>
      </c>
      <c r="W1385">
        <f>IFERROR(VLOOKUP(C1385,'FEBRE TIFÓIDE'!$A$5:$C$46,3,FALSE),0)</f>
        <v>0</v>
      </c>
      <c r="X1385">
        <f>IFERROR(VLOOKUP(C1385,HANTAVIROSE!$A$5:$C$153,3,FALSE),0)</f>
        <v>0</v>
      </c>
      <c r="Y1385">
        <f>IFERROR(VLOOKUP(C1385,MENINGITE!$A$5:$C$447,3,FALSE),0)</f>
        <v>0</v>
      </c>
      <c r="Z1385">
        <f>IFERROR(VLOOKUP(C1385,RAIVA!$A$5:$C$16,3,FALSE),0)</f>
        <v>0</v>
      </c>
    </row>
    <row r="1386" spans="1:26" x14ac:dyDescent="0.3">
      <c r="A1386" s="2" t="s">
        <v>250</v>
      </c>
      <c r="B1386" s="2" t="s">
        <v>356</v>
      </c>
      <c r="C1386" s="2">
        <v>510335</v>
      </c>
      <c r="D1386" s="2">
        <v>5103353</v>
      </c>
      <c r="E1386" s="2" t="s">
        <v>250</v>
      </c>
      <c r="F1386" s="2" t="s">
        <v>356</v>
      </c>
      <c r="G1386" s="2">
        <f>IFERROR(VLOOKUP(D1386,Coordenadas!$A$2:$D$5571,3,FALSE),0)</f>
        <v>-10.643700000000001</v>
      </c>
      <c r="H1386" s="2">
        <f>IFERROR(VLOOKUP(D1386,Coordenadas!$A$2:$D$5571,4,FALSE),0)</f>
        <v>-51.569899999999997</v>
      </c>
      <c r="I1386" s="2" t="s">
        <v>5327</v>
      </c>
      <c r="J1386" s="2">
        <v>25124</v>
      </c>
      <c r="K1386" s="2" t="s">
        <v>5330</v>
      </c>
      <c r="L1386" s="2">
        <f>IFERROR(VLOOKUP(C1386,BOTULISMO!$A$3:$C$19,3,FALSE),0)</f>
        <v>0</v>
      </c>
      <c r="M1386" s="2">
        <f>IFERROR(VLOOKUP(C1386,'LEISHMANIOSE VISCERAL'!$A$4:$C$454,3,FALSE),0)</f>
        <v>0</v>
      </c>
      <c r="N1386" s="2">
        <f>IFERROR(VLOOKUP(C1386,'LEISHMANIOSE TEGUMENTAR'!$A$4:$C$1681,3,FALSE),0)</f>
        <v>25</v>
      </c>
      <c r="O1386" s="2">
        <f>IFERROR(VLOOKUP(C1386,'FEBRE AMARELA'!$A$4:$C$38,3,FALSE),0)</f>
        <v>0</v>
      </c>
      <c r="P1386" s="2">
        <f>IFERROR(VLOOKUP(C1386,DENGUE!$A$5:$C$4097,3,FALSE),0)</f>
        <v>278</v>
      </c>
      <c r="Q1386" s="2">
        <f>IFERROR(VLOOKUP(C1386,'HEPATITE VIRAL'!$A$5:$C$3162,3,FALSE),0)</f>
        <v>34</v>
      </c>
      <c r="R1386" s="2">
        <f>IFERROR(VLOOKUP(C1386,'FEBRE MACULOSA'!$A$5:$C$181,3,FALSE),0)</f>
        <v>0</v>
      </c>
      <c r="S1386" s="2">
        <f>IFERROR(VLOOKUP(C1386,LEPTOSPIROSE!$A$5:$C$1176,3,FALSE),0)</f>
        <v>0</v>
      </c>
      <c r="T1386" s="2">
        <f>IFERROR(VLOOKUP(C1386,'DOENÇA DE CHAGAS'!$A$5:$C$100,3,FALSE),0)</f>
        <v>0</v>
      </c>
      <c r="U1386" s="2">
        <f>IFERROR(VLOOKUP(C1386,'PICADAS DE COBRAS'!$A$6:$C$4645,3,FALSE),0)</f>
        <v>57</v>
      </c>
      <c r="V1386">
        <f>IFERROR(VLOOKUP(C1386,'ZIKA VIRUS'!$A$5:$C$2399,3,FALSE),0)</f>
        <v>5</v>
      </c>
      <c r="W1386">
        <f>IFERROR(VLOOKUP(C1386,'FEBRE TIFÓIDE'!$A$5:$C$46,3,FALSE),0)</f>
        <v>0</v>
      </c>
      <c r="X1386">
        <f>IFERROR(VLOOKUP(C1386,HANTAVIROSE!$A$5:$C$153,3,FALSE),0)</f>
        <v>0</v>
      </c>
      <c r="Y1386">
        <f>IFERROR(VLOOKUP(C1386,MENINGITE!$A$5:$C$447,3,FALSE),0)</f>
        <v>0</v>
      </c>
      <c r="Z1386">
        <f>IFERROR(VLOOKUP(C1386,RAIVA!$A$5:$C$16,3,FALSE),0)</f>
        <v>0</v>
      </c>
    </row>
    <row r="1387" spans="1:26" x14ac:dyDescent="0.3">
      <c r="A1387" s="2" t="s">
        <v>3988</v>
      </c>
      <c r="B1387" s="2" t="s">
        <v>4127</v>
      </c>
      <c r="C1387" s="2">
        <v>250470</v>
      </c>
      <c r="D1387" s="2">
        <v>2504702</v>
      </c>
      <c r="E1387" s="2" t="s">
        <v>3988</v>
      </c>
      <c r="F1387" s="2" t="s">
        <v>4127</v>
      </c>
      <c r="G1387" s="2">
        <f>IFERROR(VLOOKUP(D1387,Coordenadas!$A$2:$D$5571,3,FALSE),0)</f>
        <v>-7.7907799999999998</v>
      </c>
      <c r="H1387" s="2">
        <f>IFERROR(VLOOKUP(D1387,Coordenadas!$A$2:$D$5571,4,FALSE),0)</f>
        <v>-36.658099999999997</v>
      </c>
      <c r="I1387" s="2" t="s">
        <v>5324</v>
      </c>
      <c r="J1387" s="2">
        <v>4687</v>
      </c>
      <c r="K1387" s="2" t="s">
        <v>5332</v>
      </c>
      <c r="L1387" s="2">
        <f>IFERROR(VLOOKUP(C1387,BOTULISMO!$A$3:$C$19,3,FALSE),0)</f>
        <v>0</v>
      </c>
      <c r="M1387" s="2">
        <f>IFERROR(VLOOKUP(C1387,'LEISHMANIOSE VISCERAL'!$A$4:$C$454,3,FALSE),0)</f>
        <v>0</v>
      </c>
      <c r="N1387" s="2">
        <f>IFERROR(VLOOKUP(C1387,'LEISHMANIOSE TEGUMENTAR'!$A$4:$C$1681,3,FALSE),0)</f>
        <v>0</v>
      </c>
      <c r="O1387" s="2">
        <f>IFERROR(VLOOKUP(C1387,'FEBRE AMARELA'!$A$4:$C$38,3,FALSE),0)</f>
        <v>0</v>
      </c>
      <c r="P1387" s="2">
        <f>IFERROR(VLOOKUP(C1387,DENGUE!$A$5:$C$4097,3,FALSE),0)</f>
        <v>43</v>
      </c>
      <c r="Q1387" s="2">
        <f>IFERROR(VLOOKUP(C1387,'HEPATITE VIRAL'!$A$5:$C$3162,3,FALSE),0)</f>
        <v>0</v>
      </c>
      <c r="R1387" s="2">
        <f>IFERROR(VLOOKUP(C1387,'FEBRE MACULOSA'!$A$5:$C$181,3,FALSE),0)</f>
        <v>0</v>
      </c>
      <c r="S1387" s="2">
        <f>IFERROR(VLOOKUP(C1387,LEPTOSPIROSE!$A$5:$C$1176,3,FALSE),0)</f>
        <v>0</v>
      </c>
      <c r="T1387" s="2">
        <f>IFERROR(VLOOKUP(C1387,'DOENÇA DE CHAGAS'!$A$5:$C$100,3,FALSE),0)</f>
        <v>0</v>
      </c>
      <c r="U1387" s="2">
        <f>IFERROR(VLOOKUP(C1387,'PICADAS DE COBRAS'!$A$6:$C$4645,3,FALSE),0)</f>
        <v>0</v>
      </c>
      <c r="V1387">
        <f>IFERROR(VLOOKUP(C1387,'ZIKA VIRUS'!$A$5:$C$2399,3,FALSE),0)</f>
        <v>2</v>
      </c>
      <c r="W1387">
        <f>IFERROR(VLOOKUP(C1387,'FEBRE TIFÓIDE'!$A$5:$C$46,3,FALSE),0)</f>
        <v>0</v>
      </c>
      <c r="X1387">
        <f>IFERROR(VLOOKUP(C1387,HANTAVIROSE!$A$5:$C$153,3,FALSE),0)</f>
        <v>0</v>
      </c>
      <c r="Y1387">
        <f>IFERROR(VLOOKUP(C1387,MENINGITE!$A$5:$C$447,3,FALSE),0)</f>
        <v>0</v>
      </c>
      <c r="Z1387">
        <f>IFERROR(VLOOKUP(C1387,RAIVA!$A$5:$C$16,3,FALSE),0)</f>
        <v>0</v>
      </c>
    </row>
    <row r="1388" spans="1:26" x14ac:dyDescent="0.3">
      <c r="A1388" s="2" t="s">
        <v>2425</v>
      </c>
      <c r="B1388" s="2" t="s">
        <v>3064</v>
      </c>
      <c r="C1388" s="2">
        <v>311790</v>
      </c>
      <c r="D1388" s="2">
        <v>3117900</v>
      </c>
      <c r="E1388" s="2" t="s">
        <v>2425</v>
      </c>
      <c r="F1388" s="2" t="s">
        <v>3064</v>
      </c>
      <c r="G1388" s="2">
        <f>IFERROR(VLOOKUP(D1388,Coordenadas!$A$2:$D$5571,3,FALSE),0)</f>
        <v>-22.148800000000001</v>
      </c>
      <c r="H1388" s="2">
        <f>IFERROR(VLOOKUP(D1388,Coordenadas!$A$2:$D$5571,4,FALSE),0)</f>
        <v>-46.042999999999999</v>
      </c>
      <c r="I1388" s="2" t="s">
        <v>5325</v>
      </c>
      <c r="J1388" s="2">
        <v>10468</v>
      </c>
      <c r="K1388" s="2" t="s">
        <v>5332</v>
      </c>
      <c r="L1388" s="2">
        <f>IFERROR(VLOOKUP(C1388,BOTULISMO!$A$3:$C$19,3,FALSE),0)</f>
        <v>0</v>
      </c>
      <c r="M1388" s="2">
        <f>IFERROR(VLOOKUP(C1388,'LEISHMANIOSE VISCERAL'!$A$4:$C$454,3,FALSE),0)</f>
        <v>0</v>
      </c>
      <c r="N1388" s="2">
        <f>IFERROR(VLOOKUP(C1388,'LEISHMANIOSE TEGUMENTAR'!$A$4:$C$1681,3,FALSE),0)</f>
        <v>0</v>
      </c>
      <c r="O1388" s="2">
        <f>IFERROR(VLOOKUP(C1388,'FEBRE AMARELA'!$A$4:$C$38,3,FALSE),0)</f>
        <v>0</v>
      </c>
      <c r="P1388" s="2">
        <f>IFERROR(VLOOKUP(C1388,DENGUE!$A$5:$C$4097,3,FALSE),0)</f>
        <v>11</v>
      </c>
      <c r="Q1388" s="2">
        <f>IFERROR(VLOOKUP(C1388,'HEPATITE VIRAL'!$A$5:$C$3162,3,FALSE),0)</f>
        <v>2</v>
      </c>
      <c r="R1388" s="2">
        <f>IFERROR(VLOOKUP(C1388,'FEBRE MACULOSA'!$A$5:$C$181,3,FALSE),0)</f>
        <v>0</v>
      </c>
      <c r="S1388" s="2">
        <f>IFERROR(VLOOKUP(C1388,LEPTOSPIROSE!$A$5:$C$1176,3,FALSE),0)</f>
        <v>0</v>
      </c>
      <c r="T1388" s="2">
        <f>IFERROR(VLOOKUP(C1388,'DOENÇA DE CHAGAS'!$A$5:$C$100,3,FALSE),0)</f>
        <v>0</v>
      </c>
      <c r="U1388" s="2">
        <f>IFERROR(VLOOKUP(C1388,'PICADAS DE COBRAS'!$A$6:$C$4645,3,FALSE),0)</f>
        <v>24</v>
      </c>
      <c r="V1388">
        <f>IFERROR(VLOOKUP(C1388,'ZIKA VIRUS'!$A$5:$C$2399,3,FALSE),0)</f>
        <v>0</v>
      </c>
      <c r="W1388">
        <f>IFERROR(VLOOKUP(C1388,'FEBRE TIFÓIDE'!$A$5:$C$46,3,FALSE),0)</f>
        <v>0</v>
      </c>
      <c r="X1388">
        <f>IFERROR(VLOOKUP(C1388,HANTAVIROSE!$A$5:$C$153,3,FALSE),0)</f>
        <v>0</v>
      </c>
      <c r="Y1388">
        <f>IFERROR(VLOOKUP(C1388,MENINGITE!$A$5:$C$447,3,FALSE),0)</f>
        <v>0</v>
      </c>
      <c r="Z1388">
        <f>IFERROR(VLOOKUP(C1388,RAIVA!$A$5:$C$16,3,FALSE),0)</f>
        <v>0</v>
      </c>
    </row>
    <row r="1389" spans="1:26" x14ac:dyDescent="0.3">
      <c r="A1389" s="2" t="s">
        <v>2425</v>
      </c>
      <c r="B1389" s="2" t="s">
        <v>3063</v>
      </c>
      <c r="C1389" s="2">
        <v>311800</v>
      </c>
      <c r="D1389" s="2">
        <v>3118007</v>
      </c>
      <c r="E1389" s="2" t="s">
        <v>2425</v>
      </c>
      <c r="F1389" s="2" t="s">
        <v>3063</v>
      </c>
      <c r="G1389" s="2">
        <f>IFERROR(VLOOKUP(D1389,Coordenadas!$A$2:$D$5571,3,FALSE),0)</f>
        <v>-20.495799999999999</v>
      </c>
      <c r="H1389" s="2">
        <f>IFERROR(VLOOKUP(D1389,Coordenadas!$A$2:$D$5571,4,FALSE),0)</f>
        <v>-43.850999999999999</v>
      </c>
      <c r="I1389" s="2" t="s">
        <v>5325</v>
      </c>
      <c r="J1389" s="2">
        <v>48519</v>
      </c>
      <c r="K1389" s="2" t="s">
        <v>5330</v>
      </c>
      <c r="L1389" s="2">
        <f>IFERROR(VLOOKUP(C1389,BOTULISMO!$A$3:$C$19,3,FALSE),0)</f>
        <v>0</v>
      </c>
      <c r="M1389" s="2">
        <f>IFERROR(VLOOKUP(C1389,'LEISHMANIOSE VISCERAL'!$A$4:$C$454,3,FALSE),0)</f>
        <v>0</v>
      </c>
      <c r="N1389" s="2">
        <f>IFERROR(VLOOKUP(C1389,'LEISHMANIOSE TEGUMENTAR'!$A$4:$C$1681,3,FALSE),0)</f>
        <v>1</v>
      </c>
      <c r="O1389" s="2">
        <f>IFERROR(VLOOKUP(C1389,'FEBRE AMARELA'!$A$4:$C$38,3,FALSE),0)</f>
        <v>0</v>
      </c>
      <c r="P1389" s="2">
        <f>IFERROR(VLOOKUP(C1389,DENGUE!$A$5:$C$4097,3,FALSE),0)</f>
        <v>27</v>
      </c>
      <c r="Q1389" s="2">
        <f>IFERROR(VLOOKUP(C1389,'HEPATITE VIRAL'!$A$5:$C$3162,3,FALSE),0)</f>
        <v>1</v>
      </c>
      <c r="R1389" s="2">
        <f>IFERROR(VLOOKUP(C1389,'FEBRE MACULOSA'!$A$5:$C$181,3,FALSE),0)</f>
        <v>0</v>
      </c>
      <c r="S1389" s="2">
        <f>IFERROR(VLOOKUP(C1389,LEPTOSPIROSE!$A$5:$C$1176,3,FALSE),0)</f>
        <v>1</v>
      </c>
      <c r="T1389" s="2">
        <f>IFERROR(VLOOKUP(C1389,'DOENÇA DE CHAGAS'!$A$5:$C$100,3,FALSE),0)</f>
        <v>0</v>
      </c>
      <c r="U1389" s="2">
        <f>IFERROR(VLOOKUP(C1389,'PICADAS DE COBRAS'!$A$6:$C$4645,3,FALSE),0)</f>
        <v>45</v>
      </c>
      <c r="V1389">
        <f>IFERROR(VLOOKUP(C1389,'ZIKA VIRUS'!$A$5:$C$2399,3,FALSE),0)</f>
        <v>0</v>
      </c>
      <c r="W1389">
        <f>IFERROR(VLOOKUP(C1389,'FEBRE TIFÓIDE'!$A$5:$C$46,3,FALSE),0)</f>
        <v>0</v>
      </c>
      <c r="X1389">
        <f>IFERROR(VLOOKUP(C1389,HANTAVIROSE!$A$5:$C$153,3,FALSE),0)</f>
        <v>0</v>
      </c>
      <c r="Y1389">
        <f>IFERROR(VLOOKUP(C1389,MENINGITE!$A$5:$C$447,3,FALSE),0)</f>
        <v>0</v>
      </c>
      <c r="Z1389">
        <f>IFERROR(VLOOKUP(C1389,RAIVA!$A$5:$C$16,3,FALSE),0)</f>
        <v>0</v>
      </c>
    </row>
    <row r="1390" spans="1:26" x14ac:dyDescent="0.3">
      <c r="A1390" s="2" t="s">
        <v>2425</v>
      </c>
      <c r="B1390" s="2" t="s">
        <v>3062</v>
      </c>
      <c r="C1390" s="2">
        <v>311810</v>
      </c>
      <c r="D1390" s="2">
        <v>3118106</v>
      </c>
      <c r="E1390" s="2" t="s">
        <v>2425</v>
      </c>
      <c r="F1390" s="2" t="s">
        <v>3062</v>
      </c>
      <c r="G1390" s="2">
        <f>IFERROR(VLOOKUP(D1390,Coordenadas!$A$2:$D$5571,3,FALSE),0)</f>
        <v>-18.802099999999999</v>
      </c>
      <c r="H1390" s="2">
        <f>IFERROR(VLOOKUP(D1390,Coordenadas!$A$2:$D$5571,4,FALSE),0)</f>
        <v>-43.676699999999997</v>
      </c>
      <c r="I1390" s="2" t="s">
        <v>5325</v>
      </c>
      <c r="J1390" s="2">
        <v>4943</v>
      </c>
      <c r="K1390" s="2" t="s">
        <v>5332</v>
      </c>
      <c r="L1390" s="2">
        <f>IFERROR(VLOOKUP(C1390,BOTULISMO!$A$3:$C$19,3,FALSE),0)</f>
        <v>0</v>
      </c>
      <c r="M1390" s="2">
        <f>IFERROR(VLOOKUP(C1390,'LEISHMANIOSE VISCERAL'!$A$4:$C$454,3,FALSE),0)</f>
        <v>0</v>
      </c>
      <c r="N1390" s="2">
        <f>IFERROR(VLOOKUP(C1390,'LEISHMANIOSE TEGUMENTAR'!$A$4:$C$1681,3,FALSE),0)</f>
        <v>0</v>
      </c>
      <c r="O1390" s="2">
        <f>IFERROR(VLOOKUP(C1390,'FEBRE AMARELA'!$A$4:$C$38,3,FALSE),0)</f>
        <v>0</v>
      </c>
      <c r="P1390" s="2">
        <f>IFERROR(VLOOKUP(C1390,DENGUE!$A$5:$C$4097,3,FALSE),0)</f>
        <v>0</v>
      </c>
      <c r="Q1390" s="2">
        <f>IFERROR(VLOOKUP(C1390,'HEPATITE VIRAL'!$A$5:$C$3162,3,FALSE),0)</f>
        <v>2</v>
      </c>
      <c r="R1390" s="2">
        <f>IFERROR(VLOOKUP(C1390,'FEBRE MACULOSA'!$A$5:$C$181,3,FALSE),0)</f>
        <v>0</v>
      </c>
      <c r="S1390" s="2">
        <f>IFERROR(VLOOKUP(C1390,LEPTOSPIROSE!$A$5:$C$1176,3,FALSE),0)</f>
        <v>0</v>
      </c>
      <c r="T1390" s="2">
        <f>IFERROR(VLOOKUP(C1390,'DOENÇA DE CHAGAS'!$A$5:$C$100,3,FALSE),0)</f>
        <v>0</v>
      </c>
      <c r="U1390" s="2">
        <f>IFERROR(VLOOKUP(C1390,'PICADAS DE COBRAS'!$A$6:$C$4645,3,FALSE),0)</f>
        <v>8</v>
      </c>
      <c r="V1390">
        <f>IFERROR(VLOOKUP(C1390,'ZIKA VIRUS'!$A$5:$C$2399,3,FALSE),0)</f>
        <v>0</v>
      </c>
      <c r="W1390">
        <f>IFERROR(VLOOKUP(C1390,'FEBRE TIFÓIDE'!$A$5:$C$46,3,FALSE),0)</f>
        <v>0</v>
      </c>
      <c r="X1390">
        <f>IFERROR(VLOOKUP(C1390,HANTAVIROSE!$A$5:$C$153,3,FALSE),0)</f>
        <v>0</v>
      </c>
      <c r="Y1390">
        <f>IFERROR(VLOOKUP(C1390,MENINGITE!$A$5:$C$447,3,FALSE),0)</f>
        <v>0</v>
      </c>
      <c r="Z1390">
        <f>IFERROR(VLOOKUP(C1390,RAIVA!$A$5:$C$16,3,FALSE),0)</f>
        <v>0</v>
      </c>
    </row>
    <row r="1391" spans="1:26" x14ac:dyDescent="0.3">
      <c r="A1391" s="2" t="s">
        <v>1256</v>
      </c>
      <c r="B1391" s="2" t="s">
        <v>1559</v>
      </c>
      <c r="C1391" s="2">
        <v>410600</v>
      </c>
      <c r="D1391" s="2">
        <v>4106001</v>
      </c>
      <c r="E1391" s="2" t="s">
        <v>1256</v>
      </c>
      <c r="F1391" s="2" t="s">
        <v>1559</v>
      </c>
      <c r="G1391" s="2">
        <f>IFERROR(VLOOKUP(D1391,Coordenadas!$A$2:$D$5571,3,FALSE),0)</f>
        <v>-23.549299999999999</v>
      </c>
      <c r="H1391" s="2">
        <f>IFERROR(VLOOKUP(D1391,Coordenadas!$A$2:$D$5571,4,FALSE),0)</f>
        <v>-50.556899999999999</v>
      </c>
      <c r="I1391" s="2" t="s">
        <v>5326</v>
      </c>
      <c r="J1391" s="2">
        <v>8279</v>
      </c>
      <c r="K1391" s="2" t="s">
        <v>5332</v>
      </c>
      <c r="L1391" s="2">
        <f>IFERROR(VLOOKUP(C1391,BOTULISMO!$A$3:$C$19,3,FALSE),0)</f>
        <v>0</v>
      </c>
      <c r="M1391" s="2">
        <f>IFERROR(VLOOKUP(C1391,'LEISHMANIOSE VISCERAL'!$A$4:$C$454,3,FALSE),0)</f>
        <v>0</v>
      </c>
      <c r="N1391" s="2">
        <f>IFERROR(VLOOKUP(C1391,'LEISHMANIOSE TEGUMENTAR'!$A$4:$C$1681,3,FALSE),0)</f>
        <v>0</v>
      </c>
      <c r="O1391" s="2">
        <f>IFERROR(VLOOKUP(C1391,'FEBRE AMARELA'!$A$4:$C$38,3,FALSE),0)</f>
        <v>0</v>
      </c>
      <c r="P1391" s="2">
        <f>IFERROR(VLOOKUP(C1391,DENGUE!$A$5:$C$4097,3,FALSE),0)</f>
        <v>71</v>
      </c>
      <c r="Q1391" s="2">
        <f>IFERROR(VLOOKUP(C1391,'HEPATITE VIRAL'!$A$5:$C$3162,3,FALSE),0)</f>
        <v>1</v>
      </c>
      <c r="R1391" s="2">
        <f>IFERROR(VLOOKUP(C1391,'FEBRE MACULOSA'!$A$5:$C$181,3,FALSE),0)</f>
        <v>0</v>
      </c>
      <c r="S1391" s="2">
        <f>IFERROR(VLOOKUP(C1391,LEPTOSPIROSE!$A$5:$C$1176,3,FALSE),0)</f>
        <v>1</v>
      </c>
      <c r="T1391" s="2">
        <f>IFERROR(VLOOKUP(C1391,'DOENÇA DE CHAGAS'!$A$5:$C$100,3,FALSE),0)</f>
        <v>0</v>
      </c>
      <c r="U1391" s="2">
        <f>IFERROR(VLOOKUP(C1391,'PICADAS DE COBRAS'!$A$6:$C$4645,3,FALSE),0)</f>
        <v>38</v>
      </c>
      <c r="V1391">
        <f>IFERROR(VLOOKUP(C1391,'ZIKA VIRUS'!$A$5:$C$2399,3,FALSE),0)</f>
        <v>0</v>
      </c>
      <c r="W1391">
        <f>IFERROR(VLOOKUP(C1391,'FEBRE TIFÓIDE'!$A$5:$C$46,3,FALSE),0)</f>
        <v>0</v>
      </c>
      <c r="X1391">
        <f>IFERROR(VLOOKUP(C1391,HANTAVIROSE!$A$5:$C$153,3,FALSE),0)</f>
        <v>0</v>
      </c>
      <c r="Y1391">
        <f>IFERROR(VLOOKUP(C1391,MENINGITE!$A$5:$C$447,3,FALSE),0)</f>
        <v>0</v>
      </c>
      <c r="Z1391">
        <f>IFERROR(VLOOKUP(C1391,RAIVA!$A$5:$C$16,3,FALSE),0)</f>
        <v>0</v>
      </c>
    </row>
    <row r="1392" spans="1:26" x14ac:dyDescent="0.3">
      <c r="A1392" s="2" t="s">
        <v>2425</v>
      </c>
      <c r="B1392" s="2" t="s">
        <v>3061</v>
      </c>
      <c r="C1392" s="2">
        <v>311820</v>
      </c>
      <c r="D1392" s="2">
        <v>3118205</v>
      </c>
      <c r="E1392" s="2" t="s">
        <v>2425</v>
      </c>
      <c r="F1392" s="2" t="s">
        <v>3061</v>
      </c>
      <c r="G1392" s="2">
        <f>IFERROR(VLOOKUP(D1392,Coordenadas!$A$2:$D$5571,3,FALSE),0)</f>
        <v>-19.9312</v>
      </c>
      <c r="H1392" s="2">
        <f>IFERROR(VLOOKUP(D1392,Coordenadas!$A$2:$D$5571,4,FALSE),0)</f>
        <v>-47.549199999999999</v>
      </c>
      <c r="I1392" s="2" t="s">
        <v>5325</v>
      </c>
      <c r="J1392" s="2">
        <v>6526</v>
      </c>
      <c r="K1392" s="2" t="s">
        <v>5332</v>
      </c>
      <c r="L1392" s="2">
        <f>IFERROR(VLOOKUP(C1392,BOTULISMO!$A$3:$C$19,3,FALSE),0)</f>
        <v>0</v>
      </c>
      <c r="M1392" s="2">
        <f>IFERROR(VLOOKUP(C1392,'LEISHMANIOSE VISCERAL'!$A$4:$C$454,3,FALSE),0)</f>
        <v>0</v>
      </c>
      <c r="N1392" s="2">
        <f>IFERROR(VLOOKUP(C1392,'LEISHMANIOSE TEGUMENTAR'!$A$4:$C$1681,3,FALSE),0)</f>
        <v>0</v>
      </c>
      <c r="O1392" s="2">
        <f>IFERROR(VLOOKUP(C1392,'FEBRE AMARELA'!$A$4:$C$38,3,FALSE),0)</f>
        <v>0</v>
      </c>
      <c r="P1392" s="2">
        <f>IFERROR(VLOOKUP(C1392,DENGUE!$A$5:$C$4097,3,FALSE),0)</f>
        <v>33</v>
      </c>
      <c r="Q1392" s="2">
        <f>IFERROR(VLOOKUP(C1392,'HEPATITE VIRAL'!$A$5:$C$3162,3,FALSE),0)</f>
        <v>1</v>
      </c>
      <c r="R1392" s="2">
        <f>IFERROR(VLOOKUP(C1392,'FEBRE MACULOSA'!$A$5:$C$181,3,FALSE),0)</f>
        <v>0</v>
      </c>
      <c r="S1392" s="2">
        <f>IFERROR(VLOOKUP(C1392,LEPTOSPIROSE!$A$5:$C$1176,3,FALSE),0)</f>
        <v>0</v>
      </c>
      <c r="T1392" s="2">
        <f>IFERROR(VLOOKUP(C1392,'DOENÇA DE CHAGAS'!$A$5:$C$100,3,FALSE),0)</f>
        <v>0</v>
      </c>
      <c r="U1392" s="2">
        <f>IFERROR(VLOOKUP(C1392,'PICADAS DE COBRAS'!$A$6:$C$4645,3,FALSE),0)</f>
        <v>50</v>
      </c>
      <c r="V1392">
        <f>IFERROR(VLOOKUP(C1392,'ZIKA VIRUS'!$A$5:$C$2399,3,FALSE),0)</f>
        <v>3</v>
      </c>
      <c r="W1392">
        <f>IFERROR(VLOOKUP(C1392,'FEBRE TIFÓIDE'!$A$5:$C$46,3,FALSE),0)</f>
        <v>0</v>
      </c>
      <c r="X1392">
        <f>IFERROR(VLOOKUP(C1392,HANTAVIROSE!$A$5:$C$153,3,FALSE),0)</f>
        <v>0</v>
      </c>
      <c r="Y1392">
        <f>IFERROR(VLOOKUP(C1392,MENINGITE!$A$5:$C$447,3,FALSE),0)</f>
        <v>0</v>
      </c>
      <c r="Z1392">
        <f>IFERROR(VLOOKUP(C1392,RAIVA!$A$5:$C$16,3,FALSE),0)</f>
        <v>0</v>
      </c>
    </row>
    <row r="1393" spans="1:26" x14ac:dyDescent="0.3">
      <c r="A1393" s="2" t="s">
        <v>250</v>
      </c>
      <c r="B1393" s="2" t="s">
        <v>5570</v>
      </c>
      <c r="C1393" s="2">
        <v>510336</v>
      </c>
      <c r="D1393" s="2">
        <v>5103361</v>
      </c>
      <c r="E1393" s="2" t="s">
        <v>250</v>
      </c>
      <c r="F1393" s="2" t="s">
        <v>355</v>
      </c>
      <c r="G1393" s="2">
        <f>IFERROR(VLOOKUP(D1393,Coordenadas!$A$2:$D$5571,3,FALSE),0)</f>
        <v>-14.5381</v>
      </c>
      <c r="H1393" s="2">
        <f>IFERROR(VLOOKUP(D1393,Coordenadas!$A$2:$D$5571,4,FALSE),0)</f>
        <v>-59.544400000000003</v>
      </c>
      <c r="I1393" s="2" t="s">
        <v>5327</v>
      </c>
      <c r="J1393" s="2">
        <v>3385</v>
      </c>
      <c r="K1393" s="2" t="s">
        <v>5332</v>
      </c>
      <c r="L1393" s="2">
        <f>IFERROR(VLOOKUP(C1393,BOTULISMO!$A$3:$C$19,3,FALSE),0)</f>
        <v>0</v>
      </c>
      <c r="M1393" s="2">
        <f>IFERROR(VLOOKUP(C1393,'LEISHMANIOSE VISCERAL'!$A$4:$C$454,3,FALSE),0)</f>
        <v>0</v>
      </c>
      <c r="N1393" s="2">
        <f>IFERROR(VLOOKUP(C1393,'LEISHMANIOSE TEGUMENTAR'!$A$4:$C$1681,3,FALSE),0)</f>
        <v>3</v>
      </c>
      <c r="O1393" s="2">
        <f>IFERROR(VLOOKUP(C1393,'FEBRE AMARELA'!$A$4:$C$38,3,FALSE),0)</f>
        <v>0</v>
      </c>
      <c r="P1393" s="2">
        <f>IFERROR(VLOOKUP(C1393,DENGUE!$A$5:$C$4097,3,FALSE),0)</f>
        <v>25</v>
      </c>
      <c r="Q1393" s="2">
        <f>IFERROR(VLOOKUP(C1393,'HEPATITE VIRAL'!$A$5:$C$3162,3,FALSE),0)</f>
        <v>0</v>
      </c>
      <c r="R1393" s="2">
        <f>IFERROR(VLOOKUP(C1393,'FEBRE MACULOSA'!$A$5:$C$181,3,FALSE),0)</f>
        <v>0</v>
      </c>
      <c r="S1393" s="2">
        <f>IFERROR(VLOOKUP(C1393,LEPTOSPIROSE!$A$5:$C$1176,3,FALSE),0)</f>
        <v>0</v>
      </c>
      <c r="T1393" s="2">
        <f>IFERROR(VLOOKUP(C1393,'DOENÇA DE CHAGAS'!$A$5:$C$100,3,FALSE),0)</f>
        <v>0</v>
      </c>
      <c r="U1393" s="2">
        <f>IFERROR(VLOOKUP(C1393,'PICADAS DE COBRAS'!$A$6:$C$4645,3,FALSE),0)</f>
        <v>0</v>
      </c>
      <c r="V1393">
        <f>IFERROR(VLOOKUP(C1393,'ZIKA VIRUS'!$A$5:$C$2399,3,FALSE),0)</f>
        <v>0</v>
      </c>
      <c r="W1393">
        <f>IFERROR(VLOOKUP(C1393,'FEBRE TIFÓIDE'!$A$5:$C$46,3,FALSE),0)</f>
        <v>0</v>
      </c>
      <c r="X1393">
        <f>IFERROR(VLOOKUP(C1393,HANTAVIROSE!$A$5:$C$153,3,FALSE),0)</f>
        <v>0</v>
      </c>
      <c r="Y1393">
        <f>IFERROR(VLOOKUP(C1393,MENINGITE!$A$5:$C$447,3,FALSE),0)</f>
        <v>0</v>
      </c>
      <c r="Z1393">
        <f>IFERROR(VLOOKUP(C1393,RAIVA!$A$5:$C$16,3,FALSE),0)</f>
        <v>0</v>
      </c>
    </row>
    <row r="1394" spans="1:26" x14ac:dyDescent="0.3">
      <c r="A1394" s="2" t="s">
        <v>2425</v>
      </c>
      <c r="B1394" s="2" t="s">
        <v>3060</v>
      </c>
      <c r="C1394" s="2">
        <v>311830</v>
      </c>
      <c r="D1394" s="2">
        <v>3118304</v>
      </c>
      <c r="E1394" s="2" t="s">
        <v>2425</v>
      </c>
      <c r="F1394" s="2" t="s">
        <v>3060</v>
      </c>
      <c r="G1394" s="2">
        <f>IFERROR(VLOOKUP(D1394,Coordenadas!$A$2:$D$5571,3,FALSE),0)</f>
        <v>-20.663399999999999</v>
      </c>
      <c r="H1394" s="2">
        <f>IFERROR(VLOOKUP(D1394,Coordenadas!$A$2:$D$5571,4,FALSE),0)</f>
        <v>-43.784599999999998</v>
      </c>
      <c r="I1394" s="2" t="s">
        <v>5325</v>
      </c>
      <c r="J1394" s="2">
        <v>116512</v>
      </c>
      <c r="K1394" s="2" t="s">
        <v>5333</v>
      </c>
      <c r="L1394" s="2">
        <f>IFERROR(VLOOKUP(C1394,BOTULISMO!$A$3:$C$19,3,FALSE),0)</f>
        <v>0</v>
      </c>
      <c r="M1394" s="2">
        <f>IFERROR(VLOOKUP(C1394,'LEISHMANIOSE VISCERAL'!$A$4:$C$454,3,FALSE),0)</f>
        <v>0</v>
      </c>
      <c r="N1394" s="2">
        <f>IFERROR(VLOOKUP(C1394,'LEISHMANIOSE TEGUMENTAR'!$A$4:$C$1681,3,FALSE),0)</f>
        <v>0</v>
      </c>
      <c r="O1394" s="2">
        <f>IFERROR(VLOOKUP(C1394,'FEBRE AMARELA'!$A$4:$C$38,3,FALSE),0)</f>
        <v>0</v>
      </c>
      <c r="P1394" s="2">
        <f>IFERROR(VLOOKUP(C1394,DENGUE!$A$5:$C$4097,3,FALSE),0)</f>
        <v>65</v>
      </c>
      <c r="Q1394" s="2">
        <f>IFERROR(VLOOKUP(C1394,'HEPATITE VIRAL'!$A$5:$C$3162,3,FALSE),0)</f>
        <v>29</v>
      </c>
      <c r="R1394" s="2">
        <f>IFERROR(VLOOKUP(C1394,'FEBRE MACULOSA'!$A$5:$C$181,3,FALSE),0)</f>
        <v>0</v>
      </c>
      <c r="S1394" s="2">
        <f>IFERROR(VLOOKUP(C1394,LEPTOSPIROSE!$A$5:$C$1176,3,FALSE),0)</f>
        <v>4</v>
      </c>
      <c r="T1394" s="2">
        <f>IFERROR(VLOOKUP(C1394,'DOENÇA DE CHAGAS'!$A$5:$C$100,3,FALSE),0)</f>
        <v>0</v>
      </c>
      <c r="U1394" s="2">
        <f>IFERROR(VLOOKUP(C1394,'PICADAS DE COBRAS'!$A$6:$C$4645,3,FALSE),0)</f>
        <v>30</v>
      </c>
      <c r="V1394">
        <f>IFERROR(VLOOKUP(C1394,'ZIKA VIRUS'!$A$5:$C$2399,3,FALSE),0)</f>
        <v>0</v>
      </c>
      <c r="W1394">
        <f>IFERROR(VLOOKUP(C1394,'FEBRE TIFÓIDE'!$A$5:$C$46,3,FALSE),0)</f>
        <v>0</v>
      </c>
      <c r="X1394">
        <f>IFERROR(VLOOKUP(C1394,HANTAVIROSE!$A$5:$C$153,3,FALSE),0)</f>
        <v>0</v>
      </c>
      <c r="Y1394">
        <f>IFERROR(VLOOKUP(C1394,MENINGITE!$A$5:$C$447,3,FALSE),0)</f>
        <v>4</v>
      </c>
      <c r="Z1394">
        <f>IFERROR(VLOOKUP(C1394,RAIVA!$A$5:$C$16,3,FALSE),0)</f>
        <v>0</v>
      </c>
    </row>
    <row r="1395" spans="1:26" x14ac:dyDescent="0.3">
      <c r="A1395" s="2" t="s">
        <v>1256</v>
      </c>
      <c r="B1395" s="2" t="s">
        <v>1558</v>
      </c>
      <c r="C1395" s="2">
        <v>410610</v>
      </c>
      <c r="D1395" s="2">
        <v>4106100</v>
      </c>
      <c r="E1395" s="2" t="s">
        <v>1256</v>
      </c>
      <c r="F1395" s="2" t="s">
        <v>1558</v>
      </c>
      <c r="G1395" s="2">
        <f>IFERROR(VLOOKUP(D1395,Coordenadas!$A$2:$D$5571,3,FALSE),0)</f>
        <v>-23.623000000000001</v>
      </c>
      <c r="H1395" s="2">
        <f>IFERROR(VLOOKUP(D1395,Coordenadas!$A$2:$D$5571,4,FALSE),0)</f>
        <v>-50.170699999999997</v>
      </c>
      <c r="I1395" s="2" t="s">
        <v>5326</v>
      </c>
      <c r="J1395" s="2">
        <v>3636</v>
      </c>
      <c r="K1395" s="2" t="s">
        <v>5332</v>
      </c>
      <c r="L1395" s="2">
        <f>IFERROR(VLOOKUP(C1395,BOTULISMO!$A$3:$C$19,3,FALSE),0)</f>
        <v>0</v>
      </c>
      <c r="M1395" s="2">
        <f>IFERROR(VLOOKUP(C1395,'LEISHMANIOSE VISCERAL'!$A$4:$C$454,3,FALSE),0)</f>
        <v>0</v>
      </c>
      <c r="N1395" s="2">
        <f>IFERROR(VLOOKUP(C1395,'LEISHMANIOSE TEGUMENTAR'!$A$4:$C$1681,3,FALSE),0)</f>
        <v>1</v>
      </c>
      <c r="O1395" s="2">
        <f>IFERROR(VLOOKUP(C1395,'FEBRE AMARELA'!$A$4:$C$38,3,FALSE),0)</f>
        <v>0</v>
      </c>
      <c r="P1395" s="2">
        <f>IFERROR(VLOOKUP(C1395,DENGUE!$A$5:$C$4097,3,FALSE),0)</f>
        <v>24</v>
      </c>
      <c r="Q1395" s="2">
        <f>IFERROR(VLOOKUP(C1395,'HEPATITE VIRAL'!$A$5:$C$3162,3,FALSE),0)</f>
        <v>0</v>
      </c>
      <c r="R1395" s="2">
        <f>IFERROR(VLOOKUP(C1395,'FEBRE MACULOSA'!$A$5:$C$181,3,FALSE),0)</f>
        <v>0</v>
      </c>
      <c r="S1395" s="2">
        <f>IFERROR(VLOOKUP(C1395,LEPTOSPIROSE!$A$5:$C$1176,3,FALSE),0)</f>
        <v>0</v>
      </c>
      <c r="T1395" s="2">
        <f>IFERROR(VLOOKUP(C1395,'DOENÇA DE CHAGAS'!$A$5:$C$100,3,FALSE),0)</f>
        <v>0</v>
      </c>
      <c r="U1395" s="2">
        <f>IFERROR(VLOOKUP(C1395,'PICADAS DE COBRAS'!$A$6:$C$4645,3,FALSE),0)</f>
        <v>1</v>
      </c>
      <c r="V1395">
        <f>IFERROR(VLOOKUP(C1395,'ZIKA VIRUS'!$A$5:$C$2399,3,FALSE),0)</f>
        <v>0</v>
      </c>
      <c r="W1395">
        <f>IFERROR(VLOOKUP(C1395,'FEBRE TIFÓIDE'!$A$5:$C$46,3,FALSE),0)</f>
        <v>0</v>
      </c>
      <c r="X1395">
        <f>IFERROR(VLOOKUP(C1395,HANTAVIROSE!$A$5:$C$153,3,FALSE),0)</f>
        <v>0</v>
      </c>
      <c r="Y1395">
        <f>IFERROR(VLOOKUP(C1395,MENINGITE!$A$5:$C$447,3,FALSE),0)</f>
        <v>0</v>
      </c>
      <c r="Z1395">
        <f>IFERROR(VLOOKUP(C1395,RAIVA!$A$5:$C$16,3,FALSE),0)</f>
        <v>0</v>
      </c>
    </row>
    <row r="1396" spans="1:26" x14ac:dyDescent="0.3">
      <c r="A1396" s="2" t="s">
        <v>2425</v>
      </c>
      <c r="B1396" s="2" t="s">
        <v>3059</v>
      </c>
      <c r="C1396" s="2">
        <v>311840</v>
      </c>
      <c r="D1396" s="2">
        <v>3118403</v>
      </c>
      <c r="E1396" s="2" t="s">
        <v>2425</v>
      </c>
      <c r="F1396" s="2" t="s">
        <v>3059</v>
      </c>
      <c r="G1396" s="2">
        <f>IFERROR(VLOOKUP(D1396,Coordenadas!$A$2:$D$5571,3,FALSE),0)</f>
        <v>-19.178899999999999</v>
      </c>
      <c r="H1396" s="2">
        <f>IFERROR(VLOOKUP(D1396,Coordenadas!$A$2:$D$5571,4,FALSE),0)</f>
        <v>-41.473599999999998</v>
      </c>
      <c r="I1396" s="2" t="s">
        <v>5325</v>
      </c>
      <c r="J1396" s="2">
        <v>22242</v>
      </c>
      <c r="K1396" s="2" t="s">
        <v>5330</v>
      </c>
      <c r="L1396" s="2">
        <f>IFERROR(VLOOKUP(C1396,BOTULISMO!$A$3:$C$19,3,FALSE),0)</f>
        <v>0</v>
      </c>
      <c r="M1396" s="2">
        <f>IFERROR(VLOOKUP(C1396,'LEISHMANIOSE VISCERAL'!$A$4:$C$454,3,FALSE),0)</f>
        <v>1</v>
      </c>
      <c r="N1396" s="2">
        <f>IFERROR(VLOOKUP(C1396,'LEISHMANIOSE TEGUMENTAR'!$A$4:$C$1681,3,FALSE),0)</f>
        <v>2</v>
      </c>
      <c r="O1396" s="2">
        <f>IFERROR(VLOOKUP(C1396,'FEBRE AMARELA'!$A$4:$C$38,3,FALSE),0)</f>
        <v>0</v>
      </c>
      <c r="P1396" s="2">
        <f>IFERROR(VLOOKUP(C1396,DENGUE!$A$5:$C$4097,3,FALSE),0)</f>
        <v>211</v>
      </c>
      <c r="Q1396" s="2">
        <f>IFERROR(VLOOKUP(C1396,'HEPATITE VIRAL'!$A$5:$C$3162,3,FALSE),0)</f>
        <v>2</v>
      </c>
      <c r="R1396" s="2">
        <f>IFERROR(VLOOKUP(C1396,'FEBRE MACULOSA'!$A$5:$C$181,3,FALSE),0)</f>
        <v>0</v>
      </c>
      <c r="S1396" s="2">
        <f>IFERROR(VLOOKUP(C1396,LEPTOSPIROSE!$A$5:$C$1176,3,FALSE),0)</f>
        <v>0</v>
      </c>
      <c r="T1396" s="2">
        <f>IFERROR(VLOOKUP(C1396,'DOENÇA DE CHAGAS'!$A$5:$C$100,3,FALSE),0)</f>
        <v>0</v>
      </c>
      <c r="U1396" s="2">
        <f>IFERROR(VLOOKUP(C1396,'PICADAS DE COBRAS'!$A$6:$C$4645,3,FALSE),0)</f>
        <v>133</v>
      </c>
      <c r="V1396">
        <f>IFERROR(VLOOKUP(C1396,'ZIKA VIRUS'!$A$5:$C$2399,3,FALSE),0)</f>
        <v>2</v>
      </c>
      <c r="W1396">
        <f>IFERROR(VLOOKUP(C1396,'FEBRE TIFÓIDE'!$A$5:$C$46,3,FALSE),0)</f>
        <v>0</v>
      </c>
      <c r="X1396">
        <f>IFERROR(VLOOKUP(C1396,HANTAVIROSE!$A$5:$C$153,3,FALSE),0)</f>
        <v>0</v>
      </c>
      <c r="Y1396">
        <f>IFERROR(VLOOKUP(C1396,MENINGITE!$A$5:$C$447,3,FALSE),0)</f>
        <v>0</v>
      </c>
      <c r="Z1396">
        <f>IFERROR(VLOOKUP(C1396,RAIVA!$A$5:$C$16,3,FALSE),0)</f>
        <v>0</v>
      </c>
    </row>
    <row r="1397" spans="1:26" x14ac:dyDescent="0.3">
      <c r="A1397" s="2" t="s">
        <v>2425</v>
      </c>
      <c r="B1397" s="2" t="s">
        <v>3058</v>
      </c>
      <c r="C1397" s="2">
        <v>311850</v>
      </c>
      <c r="D1397" s="2">
        <v>3118502</v>
      </c>
      <c r="E1397" s="2" t="s">
        <v>2425</v>
      </c>
      <c r="F1397" s="2" t="s">
        <v>3058</v>
      </c>
      <c r="G1397" s="2">
        <f>IFERROR(VLOOKUP(D1397,Coordenadas!$A$2:$D$5571,3,FALSE),0)</f>
        <v>-22.549299999999999</v>
      </c>
      <c r="H1397" s="2">
        <f>IFERROR(VLOOKUP(D1397,Coordenadas!$A$2:$D$5571,4,FALSE),0)</f>
        <v>-45.9255</v>
      </c>
      <c r="I1397" s="2" t="s">
        <v>5325</v>
      </c>
      <c r="J1397" s="2">
        <v>1727</v>
      </c>
      <c r="K1397" s="2" t="s">
        <v>5332</v>
      </c>
      <c r="L1397" s="2">
        <f>IFERROR(VLOOKUP(C1397,BOTULISMO!$A$3:$C$19,3,FALSE),0)</f>
        <v>0</v>
      </c>
      <c r="M1397" s="2">
        <f>IFERROR(VLOOKUP(C1397,'LEISHMANIOSE VISCERAL'!$A$4:$C$454,3,FALSE),0)</f>
        <v>0</v>
      </c>
      <c r="N1397" s="2">
        <f>IFERROR(VLOOKUP(C1397,'LEISHMANIOSE TEGUMENTAR'!$A$4:$C$1681,3,FALSE),0)</f>
        <v>0</v>
      </c>
      <c r="O1397" s="2">
        <f>IFERROR(VLOOKUP(C1397,'FEBRE AMARELA'!$A$4:$C$38,3,FALSE),0)</f>
        <v>0</v>
      </c>
      <c r="P1397" s="2">
        <f>IFERROR(VLOOKUP(C1397,DENGUE!$A$5:$C$4097,3,FALSE),0)</f>
        <v>0</v>
      </c>
      <c r="Q1397" s="2">
        <f>IFERROR(VLOOKUP(C1397,'HEPATITE VIRAL'!$A$5:$C$3162,3,FALSE),0)</f>
        <v>0</v>
      </c>
      <c r="R1397" s="2">
        <f>IFERROR(VLOOKUP(C1397,'FEBRE MACULOSA'!$A$5:$C$181,3,FALSE),0)</f>
        <v>0</v>
      </c>
      <c r="S1397" s="2">
        <f>IFERROR(VLOOKUP(C1397,LEPTOSPIROSE!$A$5:$C$1176,3,FALSE),0)</f>
        <v>0</v>
      </c>
      <c r="T1397" s="2">
        <f>IFERROR(VLOOKUP(C1397,'DOENÇA DE CHAGAS'!$A$5:$C$100,3,FALSE),0)</f>
        <v>0</v>
      </c>
      <c r="U1397" s="2">
        <f>IFERROR(VLOOKUP(C1397,'PICADAS DE COBRAS'!$A$6:$C$4645,3,FALSE),0)</f>
        <v>0</v>
      </c>
      <c r="V1397">
        <f>IFERROR(VLOOKUP(C1397,'ZIKA VIRUS'!$A$5:$C$2399,3,FALSE),0)</f>
        <v>0</v>
      </c>
      <c r="W1397">
        <f>IFERROR(VLOOKUP(C1397,'FEBRE TIFÓIDE'!$A$5:$C$46,3,FALSE),0)</f>
        <v>0</v>
      </c>
      <c r="X1397">
        <f>IFERROR(VLOOKUP(C1397,HANTAVIROSE!$A$5:$C$153,3,FALSE),0)</f>
        <v>0</v>
      </c>
      <c r="Y1397">
        <f>IFERROR(VLOOKUP(C1397,MENINGITE!$A$5:$C$447,3,FALSE),0)</f>
        <v>0</v>
      </c>
      <c r="Z1397">
        <f>IFERROR(VLOOKUP(C1397,RAIVA!$A$5:$C$16,3,FALSE),0)</f>
        <v>0</v>
      </c>
    </row>
    <row r="1398" spans="1:26" x14ac:dyDescent="0.3">
      <c r="A1398" s="2" t="s">
        <v>470</v>
      </c>
      <c r="B1398" s="2" t="s">
        <v>852</v>
      </c>
      <c r="C1398" s="2">
        <v>430580</v>
      </c>
      <c r="D1398" s="2">
        <v>4305801</v>
      </c>
      <c r="E1398" s="2" t="s">
        <v>470</v>
      </c>
      <c r="F1398" s="2" t="s">
        <v>852</v>
      </c>
      <c r="G1398" s="2">
        <f>IFERROR(VLOOKUP(D1398,Coordenadas!$A$2:$D$5571,3,FALSE),0)</f>
        <v>-27.731999999999999</v>
      </c>
      <c r="H1398" s="2">
        <f>IFERROR(VLOOKUP(D1398,Coordenadas!$A$2:$D$5571,4,FALSE),0)</f>
        <v>-52.9938</v>
      </c>
      <c r="I1398" s="2" t="s">
        <v>5326</v>
      </c>
      <c r="J1398" s="2">
        <v>9752</v>
      </c>
      <c r="K1398" s="2" t="s">
        <v>5332</v>
      </c>
      <c r="L1398" s="2">
        <f>IFERROR(VLOOKUP(C1398,BOTULISMO!$A$3:$C$19,3,FALSE),0)</f>
        <v>0</v>
      </c>
      <c r="M1398" s="2">
        <f>IFERROR(VLOOKUP(C1398,'LEISHMANIOSE VISCERAL'!$A$4:$C$454,3,FALSE),0)</f>
        <v>0</v>
      </c>
      <c r="N1398" s="2">
        <f>IFERROR(VLOOKUP(C1398,'LEISHMANIOSE TEGUMENTAR'!$A$4:$C$1681,3,FALSE),0)</f>
        <v>0</v>
      </c>
      <c r="O1398" s="2">
        <f>IFERROR(VLOOKUP(C1398,'FEBRE AMARELA'!$A$4:$C$38,3,FALSE),0)</f>
        <v>0</v>
      </c>
      <c r="P1398" s="2">
        <f>IFERROR(VLOOKUP(C1398,DENGUE!$A$5:$C$4097,3,FALSE),0)</f>
        <v>285</v>
      </c>
      <c r="Q1398" s="2">
        <f>IFERROR(VLOOKUP(C1398,'HEPATITE VIRAL'!$A$5:$C$3162,3,FALSE),0)</f>
        <v>29</v>
      </c>
      <c r="R1398" s="2">
        <f>IFERROR(VLOOKUP(C1398,'FEBRE MACULOSA'!$A$5:$C$181,3,FALSE),0)</f>
        <v>0</v>
      </c>
      <c r="S1398" s="2">
        <f>IFERROR(VLOOKUP(C1398,LEPTOSPIROSE!$A$5:$C$1176,3,FALSE),0)</f>
        <v>0</v>
      </c>
      <c r="T1398" s="2">
        <f>IFERROR(VLOOKUP(C1398,'DOENÇA DE CHAGAS'!$A$5:$C$100,3,FALSE),0)</f>
        <v>0</v>
      </c>
      <c r="U1398" s="2">
        <f>IFERROR(VLOOKUP(C1398,'PICADAS DE COBRAS'!$A$6:$C$4645,3,FALSE),0)</f>
        <v>0</v>
      </c>
      <c r="V1398">
        <f>IFERROR(VLOOKUP(C1398,'ZIKA VIRUS'!$A$5:$C$2399,3,FALSE),0)</f>
        <v>0</v>
      </c>
      <c r="W1398">
        <f>IFERROR(VLOOKUP(C1398,'FEBRE TIFÓIDE'!$A$5:$C$46,3,FALSE),0)</f>
        <v>0</v>
      </c>
      <c r="X1398">
        <f>IFERROR(VLOOKUP(C1398,HANTAVIROSE!$A$5:$C$153,3,FALSE),0)</f>
        <v>0</v>
      </c>
      <c r="Y1398">
        <f>IFERROR(VLOOKUP(C1398,MENINGITE!$A$5:$C$447,3,FALSE),0)</f>
        <v>0</v>
      </c>
      <c r="Z1398">
        <f>IFERROR(VLOOKUP(C1398,RAIVA!$A$5:$C$16,3,FALSE),0)</f>
        <v>0</v>
      </c>
    </row>
    <row r="1399" spans="1:26" x14ac:dyDescent="0.3">
      <c r="A1399" s="2" t="s">
        <v>2425</v>
      </c>
      <c r="B1399" s="2" t="s">
        <v>3057</v>
      </c>
      <c r="C1399" s="2">
        <v>311860</v>
      </c>
      <c r="D1399" s="2">
        <v>3118601</v>
      </c>
      <c r="E1399" s="2" t="s">
        <v>2425</v>
      </c>
      <c r="F1399" s="2" t="s">
        <v>3057</v>
      </c>
      <c r="G1399" s="2">
        <f>IFERROR(VLOOKUP(D1399,Coordenadas!$A$2:$D$5571,3,FALSE),0)</f>
        <v>-19.932099999999998</v>
      </c>
      <c r="H1399" s="2">
        <f>IFERROR(VLOOKUP(D1399,Coordenadas!$A$2:$D$5571,4,FALSE),0)</f>
        <v>-44.053899999999999</v>
      </c>
      <c r="I1399" s="2" t="s">
        <v>5325</v>
      </c>
      <c r="J1399" s="2">
        <v>603442</v>
      </c>
      <c r="K1399" s="2" t="s">
        <v>5333</v>
      </c>
      <c r="L1399" s="2">
        <f>IFERROR(VLOOKUP(C1399,BOTULISMO!$A$3:$C$19,3,FALSE),0)</f>
        <v>0</v>
      </c>
      <c r="M1399" s="2">
        <f>IFERROR(VLOOKUP(C1399,'LEISHMANIOSE VISCERAL'!$A$4:$C$454,3,FALSE),0)</f>
        <v>3</v>
      </c>
      <c r="N1399" s="2">
        <f>IFERROR(VLOOKUP(C1399,'LEISHMANIOSE TEGUMENTAR'!$A$4:$C$1681,3,FALSE),0)</f>
        <v>5</v>
      </c>
      <c r="O1399" s="2">
        <f>IFERROR(VLOOKUP(C1399,'FEBRE AMARELA'!$A$4:$C$38,3,FALSE),0)</f>
        <v>0</v>
      </c>
      <c r="P1399" s="2">
        <f>IFERROR(VLOOKUP(C1399,DENGUE!$A$5:$C$4097,3,FALSE),0)</f>
        <v>1787</v>
      </c>
      <c r="Q1399" s="2">
        <f>IFERROR(VLOOKUP(C1399,'HEPATITE VIRAL'!$A$5:$C$3162,3,FALSE),0)</f>
        <v>118</v>
      </c>
      <c r="R1399" s="2">
        <f>IFERROR(VLOOKUP(C1399,'FEBRE MACULOSA'!$A$5:$C$181,3,FALSE),0)</f>
        <v>8</v>
      </c>
      <c r="S1399" s="2">
        <f>IFERROR(VLOOKUP(C1399,LEPTOSPIROSE!$A$5:$C$1176,3,FALSE),0)</f>
        <v>10</v>
      </c>
      <c r="T1399" s="2">
        <f>IFERROR(VLOOKUP(C1399,'DOENÇA DE CHAGAS'!$A$5:$C$100,3,FALSE),0)</f>
        <v>0</v>
      </c>
      <c r="U1399" s="2">
        <f>IFERROR(VLOOKUP(C1399,'PICADAS DE COBRAS'!$A$6:$C$4645,3,FALSE),0)</f>
        <v>169</v>
      </c>
      <c r="V1399">
        <f>IFERROR(VLOOKUP(C1399,'ZIKA VIRUS'!$A$5:$C$2399,3,FALSE),0)</f>
        <v>170</v>
      </c>
      <c r="W1399">
        <f>IFERROR(VLOOKUP(C1399,'FEBRE TIFÓIDE'!$A$5:$C$46,3,FALSE),0)</f>
        <v>0</v>
      </c>
      <c r="X1399">
        <f>IFERROR(VLOOKUP(C1399,HANTAVIROSE!$A$5:$C$153,3,FALSE),0)</f>
        <v>1</v>
      </c>
      <c r="Y1399">
        <f>IFERROR(VLOOKUP(C1399,MENINGITE!$A$5:$C$447,3,FALSE),0)</f>
        <v>4</v>
      </c>
      <c r="Z1399">
        <f>IFERROR(VLOOKUP(C1399,RAIVA!$A$5:$C$16,3,FALSE),0)</f>
        <v>0</v>
      </c>
    </row>
    <row r="1400" spans="1:26" x14ac:dyDescent="0.3">
      <c r="A1400" s="2" t="s">
        <v>1256</v>
      </c>
      <c r="B1400" s="2" t="s">
        <v>1557</v>
      </c>
      <c r="C1400" s="2">
        <v>410620</v>
      </c>
      <c r="D1400" s="2">
        <v>4106209</v>
      </c>
      <c r="E1400" s="2" t="s">
        <v>1256</v>
      </c>
      <c r="F1400" s="2" t="s">
        <v>1557</v>
      </c>
      <c r="G1400" s="2">
        <f>IFERROR(VLOOKUP(D1400,Coordenadas!$A$2:$D$5571,3,FALSE),0)</f>
        <v>-25.678799999999999</v>
      </c>
      <c r="H1400" s="2">
        <f>IFERROR(VLOOKUP(D1400,Coordenadas!$A$2:$D$5571,4,FALSE),0)</f>
        <v>-49.534999999999997</v>
      </c>
      <c r="I1400" s="2" t="s">
        <v>5326</v>
      </c>
      <c r="J1400" s="2">
        <v>15891</v>
      </c>
      <c r="K1400" s="2" t="s">
        <v>5332</v>
      </c>
      <c r="L1400" s="2">
        <f>IFERROR(VLOOKUP(C1400,BOTULISMO!$A$3:$C$19,3,FALSE),0)</f>
        <v>0</v>
      </c>
      <c r="M1400" s="2">
        <f>IFERROR(VLOOKUP(C1400,'LEISHMANIOSE VISCERAL'!$A$4:$C$454,3,FALSE),0)</f>
        <v>0</v>
      </c>
      <c r="N1400" s="2">
        <f>IFERROR(VLOOKUP(C1400,'LEISHMANIOSE TEGUMENTAR'!$A$4:$C$1681,3,FALSE),0)</f>
        <v>0</v>
      </c>
      <c r="O1400" s="2">
        <f>IFERROR(VLOOKUP(C1400,'FEBRE AMARELA'!$A$4:$C$38,3,FALSE),0)</f>
        <v>0</v>
      </c>
      <c r="P1400" s="2">
        <f>IFERROR(VLOOKUP(C1400,DENGUE!$A$5:$C$4097,3,FALSE),0)</f>
        <v>0</v>
      </c>
      <c r="Q1400" s="2">
        <f>IFERROR(VLOOKUP(C1400,'HEPATITE VIRAL'!$A$5:$C$3162,3,FALSE),0)</f>
        <v>1</v>
      </c>
      <c r="R1400" s="2">
        <f>IFERROR(VLOOKUP(C1400,'FEBRE MACULOSA'!$A$5:$C$181,3,FALSE),0)</f>
        <v>0</v>
      </c>
      <c r="S1400" s="2">
        <f>IFERROR(VLOOKUP(C1400,LEPTOSPIROSE!$A$5:$C$1176,3,FALSE),0)</f>
        <v>0</v>
      </c>
      <c r="T1400" s="2">
        <f>IFERROR(VLOOKUP(C1400,'DOENÇA DE CHAGAS'!$A$5:$C$100,3,FALSE),0)</f>
        <v>0</v>
      </c>
      <c r="U1400" s="2">
        <f>IFERROR(VLOOKUP(C1400,'PICADAS DE COBRAS'!$A$6:$C$4645,3,FALSE),0)</f>
        <v>27</v>
      </c>
      <c r="V1400">
        <f>IFERROR(VLOOKUP(C1400,'ZIKA VIRUS'!$A$5:$C$2399,3,FALSE),0)</f>
        <v>0</v>
      </c>
      <c r="W1400">
        <f>IFERROR(VLOOKUP(C1400,'FEBRE TIFÓIDE'!$A$5:$C$46,3,FALSE),0)</f>
        <v>0</v>
      </c>
      <c r="X1400">
        <f>IFERROR(VLOOKUP(C1400,HANTAVIROSE!$A$5:$C$153,3,FALSE),0)</f>
        <v>0</v>
      </c>
      <c r="Y1400">
        <f>IFERROR(VLOOKUP(C1400,MENINGITE!$A$5:$C$447,3,FALSE),0)</f>
        <v>0</v>
      </c>
      <c r="Z1400">
        <f>IFERROR(VLOOKUP(C1400,RAIVA!$A$5:$C$16,3,FALSE),0)</f>
        <v>0</v>
      </c>
    </row>
    <row r="1401" spans="1:26" x14ac:dyDescent="0.3">
      <c r="A1401" s="2" t="s">
        <v>3257</v>
      </c>
      <c r="B1401" s="2" t="s">
        <v>3550</v>
      </c>
      <c r="C1401" s="2">
        <v>290880</v>
      </c>
      <c r="D1401" s="2">
        <v>2908804</v>
      </c>
      <c r="E1401" s="2" t="s">
        <v>3257</v>
      </c>
      <c r="F1401" s="2" t="s">
        <v>3550</v>
      </c>
      <c r="G1401" s="2">
        <f>IFERROR(VLOOKUP(D1401,Coordenadas!$A$2:$D$5571,3,FALSE),0)</f>
        <v>-13.7537</v>
      </c>
      <c r="H1401" s="2">
        <f>IFERROR(VLOOKUP(D1401,Coordenadas!$A$2:$D$5571,4,FALSE),0)</f>
        <v>-41.048000000000002</v>
      </c>
      <c r="I1401" s="2" t="s">
        <v>5324</v>
      </c>
      <c r="J1401" s="2">
        <v>4663</v>
      </c>
      <c r="K1401" s="2" t="s">
        <v>5332</v>
      </c>
      <c r="L1401" s="2">
        <f>IFERROR(VLOOKUP(C1401,BOTULISMO!$A$3:$C$19,3,FALSE),0)</f>
        <v>0</v>
      </c>
      <c r="M1401" s="2">
        <f>IFERROR(VLOOKUP(C1401,'LEISHMANIOSE VISCERAL'!$A$4:$C$454,3,FALSE),0)</f>
        <v>0</v>
      </c>
      <c r="N1401" s="2">
        <f>IFERROR(VLOOKUP(C1401,'LEISHMANIOSE TEGUMENTAR'!$A$4:$C$1681,3,FALSE),0)</f>
        <v>1</v>
      </c>
      <c r="O1401" s="2">
        <f>IFERROR(VLOOKUP(C1401,'FEBRE AMARELA'!$A$4:$C$38,3,FALSE),0)</f>
        <v>0</v>
      </c>
      <c r="P1401" s="2">
        <f>IFERROR(VLOOKUP(C1401,DENGUE!$A$5:$C$4097,3,FALSE),0)</f>
        <v>125</v>
      </c>
      <c r="Q1401" s="2">
        <f>IFERROR(VLOOKUP(C1401,'HEPATITE VIRAL'!$A$5:$C$3162,3,FALSE),0)</f>
        <v>2</v>
      </c>
      <c r="R1401" s="2">
        <f>IFERROR(VLOOKUP(C1401,'FEBRE MACULOSA'!$A$5:$C$181,3,FALSE),0)</f>
        <v>0</v>
      </c>
      <c r="S1401" s="2">
        <f>IFERROR(VLOOKUP(C1401,LEPTOSPIROSE!$A$5:$C$1176,3,FALSE),0)</f>
        <v>0</v>
      </c>
      <c r="T1401" s="2">
        <f>IFERROR(VLOOKUP(C1401,'DOENÇA DE CHAGAS'!$A$5:$C$100,3,FALSE),0)</f>
        <v>0</v>
      </c>
      <c r="U1401" s="2">
        <f>IFERROR(VLOOKUP(C1401,'PICADAS DE COBRAS'!$A$6:$C$4645,3,FALSE),0)</f>
        <v>7</v>
      </c>
      <c r="V1401">
        <f>IFERROR(VLOOKUP(C1401,'ZIKA VIRUS'!$A$5:$C$2399,3,FALSE),0)</f>
        <v>10</v>
      </c>
      <c r="W1401">
        <f>IFERROR(VLOOKUP(C1401,'FEBRE TIFÓIDE'!$A$5:$C$46,3,FALSE),0)</f>
        <v>0</v>
      </c>
      <c r="X1401">
        <f>IFERROR(VLOOKUP(C1401,HANTAVIROSE!$A$5:$C$153,3,FALSE),0)</f>
        <v>0</v>
      </c>
      <c r="Y1401">
        <f>IFERROR(VLOOKUP(C1401,MENINGITE!$A$5:$C$447,3,FALSE),0)</f>
        <v>0</v>
      </c>
      <c r="Z1401">
        <f>IFERROR(VLOOKUP(C1401,RAIVA!$A$5:$C$16,3,FALSE),0)</f>
        <v>0</v>
      </c>
    </row>
    <row r="1402" spans="1:26" x14ac:dyDescent="0.3">
      <c r="A1402" s="2" t="s">
        <v>2425</v>
      </c>
      <c r="B1402" s="2" t="s">
        <v>3056</v>
      </c>
      <c r="C1402" s="2">
        <v>311870</v>
      </c>
      <c r="D1402" s="2">
        <v>3118700</v>
      </c>
      <c r="E1402" s="2" t="s">
        <v>2425</v>
      </c>
      <c r="F1402" s="2" t="s">
        <v>3056</v>
      </c>
      <c r="G1402" s="2">
        <f>IFERROR(VLOOKUP(D1402,Coordenadas!$A$2:$D$5571,3,FALSE),0)</f>
        <v>-21.1858</v>
      </c>
      <c r="H1402" s="2">
        <f>IFERROR(VLOOKUP(D1402,Coordenadas!$A$2:$D$5571,4,FALSE),0)</f>
        <v>-45.436599999999999</v>
      </c>
      <c r="I1402" s="2" t="s">
        <v>5325</v>
      </c>
      <c r="J1402" s="2">
        <v>9289</v>
      </c>
      <c r="K1402" s="2" t="s">
        <v>5332</v>
      </c>
      <c r="L1402" s="2">
        <f>IFERROR(VLOOKUP(C1402,BOTULISMO!$A$3:$C$19,3,FALSE),0)</f>
        <v>0</v>
      </c>
      <c r="M1402" s="2">
        <f>IFERROR(VLOOKUP(C1402,'LEISHMANIOSE VISCERAL'!$A$4:$C$454,3,FALSE),0)</f>
        <v>0</v>
      </c>
      <c r="N1402" s="2">
        <f>IFERROR(VLOOKUP(C1402,'LEISHMANIOSE TEGUMENTAR'!$A$4:$C$1681,3,FALSE),0)</f>
        <v>0</v>
      </c>
      <c r="O1402" s="2">
        <f>IFERROR(VLOOKUP(C1402,'FEBRE AMARELA'!$A$4:$C$38,3,FALSE),0)</f>
        <v>0</v>
      </c>
      <c r="P1402" s="2">
        <f>IFERROR(VLOOKUP(C1402,DENGUE!$A$5:$C$4097,3,FALSE),0)</f>
        <v>0</v>
      </c>
      <c r="Q1402" s="2">
        <f>IFERROR(VLOOKUP(C1402,'HEPATITE VIRAL'!$A$5:$C$3162,3,FALSE),0)</f>
        <v>0</v>
      </c>
      <c r="R1402" s="2">
        <f>IFERROR(VLOOKUP(C1402,'FEBRE MACULOSA'!$A$5:$C$181,3,FALSE),0)</f>
        <v>0</v>
      </c>
      <c r="S1402" s="2">
        <f>IFERROR(VLOOKUP(C1402,LEPTOSPIROSE!$A$5:$C$1176,3,FALSE),0)</f>
        <v>0</v>
      </c>
      <c r="T1402" s="2">
        <f>IFERROR(VLOOKUP(C1402,'DOENÇA DE CHAGAS'!$A$5:$C$100,3,FALSE),0)</f>
        <v>0</v>
      </c>
      <c r="U1402" s="2">
        <f>IFERROR(VLOOKUP(C1402,'PICADAS DE COBRAS'!$A$6:$C$4645,3,FALSE),0)</f>
        <v>96</v>
      </c>
      <c r="V1402">
        <f>IFERROR(VLOOKUP(C1402,'ZIKA VIRUS'!$A$5:$C$2399,3,FALSE),0)</f>
        <v>2</v>
      </c>
      <c r="W1402">
        <f>IFERROR(VLOOKUP(C1402,'FEBRE TIFÓIDE'!$A$5:$C$46,3,FALSE),0)</f>
        <v>0</v>
      </c>
      <c r="X1402">
        <f>IFERROR(VLOOKUP(C1402,HANTAVIROSE!$A$5:$C$153,3,FALSE),0)</f>
        <v>0</v>
      </c>
      <c r="Y1402">
        <f>IFERROR(VLOOKUP(C1402,MENINGITE!$A$5:$C$447,3,FALSE),0)</f>
        <v>0</v>
      </c>
      <c r="Z1402">
        <f>IFERROR(VLOOKUP(C1402,RAIVA!$A$5:$C$16,3,FALSE),0)</f>
        <v>0</v>
      </c>
    </row>
    <row r="1403" spans="1:26" x14ac:dyDescent="0.3">
      <c r="A1403" s="2" t="s">
        <v>470</v>
      </c>
      <c r="B1403" s="2" t="s">
        <v>851</v>
      </c>
      <c r="C1403" s="2">
        <v>430583</v>
      </c>
      <c r="D1403" s="2">
        <v>4305835</v>
      </c>
      <c r="E1403" s="2" t="s">
        <v>470</v>
      </c>
      <c r="F1403" s="2" t="s">
        <v>851</v>
      </c>
      <c r="G1403" s="2">
        <f>IFERROR(VLOOKUP(D1403,Coordenadas!$A$2:$D$5571,3,FALSE),0)</f>
        <v>-29.180199999999999</v>
      </c>
      <c r="H1403" s="2">
        <f>IFERROR(VLOOKUP(D1403,Coordenadas!$A$2:$D$5571,4,FALSE),0)</f>
        <v>-52.094200000000001</v>
      </c>
      <c r="I1403" s="2" t="s">
        <v>5326</v>
      </c>
      <c r="J1403" s="2">
        <v>1528</v>
      </c>
      <c r="K1403" s="2" t="s">
        <v>5332</v>
      </c>
      <c r="L1403" s="2">
        <f>IFERROR(VLOOKUP(C1403,BOTULISMO!$A$3:$C$19,3,FALSE),0)</f>
        <v>0</v>
      </c>
      <c r="M1403" s="2">
        <f>IFERROR(VLOOKUP(C1403,'LEISHMANIOSE VISCERAL'!$A$4:$C$454,3,FALSE),0)</f>
        <v>0</v>
      </c>
      <c r="N1403" s="2">
        <f>IFERROR(VLOOKUP(C1403,'LEISHMANIOSE TEGUMENTAR'!$A$4:$C$1681,3,FALSE),0)</f>
        <v>0</v>
      </c>
      <c r="O1403" s="2">
        <f>IFERROR(VLOOKUP(C1403,'FEBRE AMARELA'!$A$4:$C$38,3,FALSE),0)</f>
        <v>0</v>
      </c>
      <c r="P1403" s="2">
        <f>IFERROR(VLOOKUP(C1403,DENGUE!$A$5:$C$4097,3,FALSE),0)</f>
        <v>0</v>
      </c>
      <c r="Q1403" s="2">
        <f>IFERROR(VLOOKUP(C1403,'HEPATITE VIRAL'!$A$5:$C$3162,3,FALSE),0)</f>
        <v>0</v>
      </c>
      <c r="R1403" s="2">
        <f>IFERROR(VLOOKUP(C1403,'FEBRE MACULOSA'!$A$5:$C$181,3,FALSE),0)</f>
        <v>0</v>
      </c>
      <c r="S1403" s="2">
        <f>IFERROR(VLOOKUP(C1403,LEPTOSPIROSE!$A$5:$C$1176,3,FALSE),0)</f>
        <v>0</v>
      </c>
      <c r="T1403" s="2">
        <f>IFERROR(VLOOKUP(C1403,'DOENÇA DE CHAGAS'!$A$5:$C$100,3,FALSE),0)</f>
        <v>0</v>
      </c>
      <c r="U1403" s="2">
        <f>IFERROR(VLOOKUP(C1403,'PICADAS DE COBRAS'!$A$6:$C$4645,3,FALSE),0)</f>
        <v>0</v>
      </c>
      <c r="V1403">
        <f>IFERROR(VLOOKUP(C1403,'ZIKA VIRUS'!$A$5:$C$2399,3,FALSE),0)</f>
        <v>0</v>
      </c>
      <c r="W1403">
        <f>IFERROR(VLOOKUP(C1403,'FEBRE TIFÓIDE'!$A$5:$C$46,3,FALSE),0)</f>
        <v>0</v>
      </c>
      <c r="X1403">
        <f>IFERROR(VLOOKUP(C1403,HANTAVIROSE!$A$5:$C$153,3,FALSE),0)</f>
        <v>0</v>
      </c>
      <c r="Y1403">
        <f>IFERROR(VLOOKUP(C1403,MENINGITE!$A$5:$C$447,3,FALSE),0)</f>
        <v>0</v>
      </c>
      <c r="Z1403">
        <f>IFERROR(VLOOKUP(C1403,RAIVA!$A$5:$C$16,3,FALSE),0)</f>
        <v>0</v>
      </c>
    </row>
    <row r="1404" spans="1:26" x14ac:dyDescent="0.3">
      <c r="A1404" s="2" t="s">
        <v>3723</v>
      </c>
      <c r="B1404" s="2" t="s">
        <v>3797</v>
      </c>
      <c r="C1404" s="2">
        <v>270220</v>
      </c>
      <c r="D1404" s="2">
        <v>2702207</v>
      </c>
      <c r="E1404" s="2" t="s">
        <v>3723</v>
      </c>
      <c r="F1404" s="2" t="s">
        <v>3797</v>
      </c>
      <c r="G1404" s="2">
        <f>IFERROR(VLOOKUP(D1404,Coordenadas!$A$2:$D$5571,3,FALSE),0)</f>
        <v>-9.6371500000000001</v>
      </c>
      <c r="H1404" s="2">
        <f>IFERROR(VLOOKUP(D1404,Coordenadas!$A$2:$D$5571,4,FALSE),0)</f>
        <v>-35.799399999999999</v>
      </c>
      <c r="I1404" s="2" t="s">
        <v>5324</v>
      </c>
      <c r="J1404" s="2">
        <v>5526</v>
      </c>
      <c r="K1404" s="2" t="s">
        <v>5332</v>
      </c>
      <c r="L1404" s="2">
        <f>IFERROR(VLOOKUP(C1404,BOTULISMO!$A$3:$C$19,3,FALSE),0)</f>
        <v>0</v>
      </c>
      <c r="M1404" s="2">
        <f>IFERROR(VLOOKUP(C1404,'LEISHMANIOSE VISCERAL'!$A$4:$C$454,3,FALSE),0)</f>
        <v>0</v>
      </c>
      <c r="N1404" s="2">
        <f>IFERROR(VLOOKUP(C1404,'LEISHMANIOSE TEGUMENTAR'!$A$4:$C$1681,3,FALSE),0)</f>
        <v>0</v>
      </c>
      <c r="O1404" s="2">
        <f>IFERROR(VLOOKUP(C1404,'FEBRE AMARELA'!$A$4:$C$38,3,FALSE),0)</f>
        <v>0</v>
      </c>
      <c r="P1404" s="2">
        <f>IFERROR(VLOOKUP(C1404,DENGUE!$A$5:$C$4097,3,FALSE),0)</f>
        <v>0</v>
      </c>
      <c r="Q1404" s="2">
        <f>IFERROR(VLOOKUP(C1404,'HEPATITE VIRAL'!$A$5:$C$3162,3,FALSE),0)</f>
        <v>1</v>
      </c>
      <c r="R1404" s="2">
        <f>IFERROR(VLOOKUP(C1404,'FEBRE MACULOSA'!$A$5:$C$181,3,FALSE),0)</f>
        <v>0</v>
      </c>
      <c r="S1404" s="2">
        <f>IFERROR(VLOOKUP(C1404,LEPTOSPIROSE!$A$5:$C$1176,3,FALSE),0)</f>
        <v>1</v>
      </c>
      <c r="T1404" s="2">
        <f>IFERROR(VLOOKUP(C1404,'DOENÇA DE CHAGAS'!$A$5:$C$100,3,FALSE),0)</f>
        <v>0</v>
      </c>
      <c r="U1404" s="2">
        <f>IFERROR(VLOOKUP(C1404,'PICADAS DE COBRAS'!$A$6:$C$4645,3,FALSE),0)</f>
        <v>13</v>
      </c>
      <c r="V1404">
        <f>IFERROR(VLOOKUP(C1404,'ZIKA VIRUS'!$A$5:$C$2399,3,FALSE),0)</f>
        <v>5</v>
      </c>
      <c r="W1404">
        <f>IFERROR(VLOOKUP(C1404,'FEBRE TIFÓIDE'!$A$5:$C$46,3,FALSE),0)</f>
        <v>0</v>
      </c>
      <c r="X1404">
        <f>IFERROR(VLOOKUP(C1404,HANTAVIROSE!$A$5:$C$153,3,FALSE),0)</f>
        <v>0</v>
      </c>
      <c r="Y1404">
        <f>IFERROR(VLOOKUP(C1404,MENINGITE!$A$5:$C$447,3,FALSE),0)</f>
        <v>0</v>
      </c>
      <c r="Z1404">
        <f>IFERROR(VLOOKUP(C1404,RAIVA!$A$5:$C$16,3,FALSE),0)</f>
        <v>0</v>
      </c>
    </row>
    <row r="1405" spans="1:26" x14ac:dyDescent="0.3">
      <c r="A1405" s="2" t="s">
        <v>470</v>
      </c>
      <c r="B1405" s="2" t="s">
        <v>850</v>
      </c>
      <c r="C1405" s="2">
        <v>430585</v>
      </c>
      <c r="D1405" s="2">
        <v>4305850</v>
      </c>
      <c r="E1405" s="2" t="s">
        <v>470</v>
      </c>
      <c r="F1405" s="2" t="s">
        <v>850</v>
      </c>
      <c r="G1405" s="2">
        <f>IFERROR(VLOOKUP(D1405,Coordenadas!$A$2:$D$5571,3,FALSE),0)</f>
        <v>-28.119399999999999</v>
      </c>
      <c r="H1405" s="2">
        <f>IFERROR(VLOOKUP(D1405,Coordenadas!$A$2:$D$5571,4,FALSE),0)</f>
        <v>-52.784199999999998</v>
      </c>
      <c r="I1405" s="2" t="s">
        <v>5326</v>
      </c>
      <c r="J1405" s="2">
        <v>2457</v>
      </c>
      <c r="K1405" s="2" t="s">
        <v>5332</v>
      </c>
      <c r="L1405" s="2">
        <f>IFERROR(VLOOKUP(C1405,BOTULISMO!$A$3:$C$19,3,FALSE),0)</f>
        <v>0</v>
      </c>
      <c r="M1405" s="2">
        <f>IFERROR(VLOOKUP(C1405,'LEISHMANIOSE VISCERAL'!$A$4:$C$454,3,FALSE),0)</f>
        <v>0</v>
      </c>
      <c r="N1405" s="2">
        <f>IFERROR(VLOOKUP(C1405,'LEISHMANIOSE TEGUMENTAR'!$A$4:$C$1681,3,FALSE),0)</f>
        <v>0</v>
      </c>
      <c r="O1405" s="2">
        <f>IFERROR(VLOOKUP(C1405,'FEBRE AMARELA'!$A$4:$C$38,3,FALSE),0)</f>
        <v>0</v>
      </c>
      <c r="P1405" s="2">
        <f>IFERROR(VLOOKUP(C1405,DENGUE!$A$5:$C$4097,3,FALSE),0)</f>
        <v>0</v>
      </c>
      <c r="Q1405" s="2">
        <f>IFERROR(VLOOKUP(C1405,'HEPATITE VIRAL'!$A$5:$C$3162,3,FALSE),0)</f>
        <v>0</v>
      </c>
      <c r="R1405" s="2">
        <f>IFERROR(VLOOKUP(C1405,'FEBRE MACULOSA'!$A$5:$C$181,3,FALSE),0)</f>
        <v>0</v>
      </c>
      <c r="S1405" s="2">
        <f>IFERROR(VLOOKUP(C1405,LEPTOSPIROSE!$A$5:$C$1176,3,FALSE),0)</f>
        <v>0</v>
      </c>
      <c r="T1405" s="2">
        <f>IFERROR(VLOOKUP(C1405,'DOENÇA DE CHAGAS'!$A$5:$C$100,3,FALSE),0)</f>
        <v>0</v>
      </c>
      <c r="U1405" s="2">
        <f>IFERROR(VLOOKUP(C1405,'PICADAS DE COBRAS'!$A$6:$C$4645,3,FALSE),0)</f>
        <v>10</v>
      </c>
      <c r="V1405">
        <f>IFERROR(VLOOKUP(C1405,'ZIKA VIRUS'!$A$5:$C$2399,3,FALSE),0)</f>
        <v>0</v>
      </c>
      <c r="W1405">
        <f>IFERROR(VLOOKUP(C1405,'FEBRE TIFÓIDE'!$A$5:$C$46,3,FALSE),0)</f>
        <v>0</v>
      </c>
      <c r="X1405">
        <f>IFERROR(VLOOKUP(C1405,HANTAVIROSE!$A$5:$C$153,3,FALSE),0)</f>
        <v>0</v>
      </c>
      <c r="Y1405">
        <f>IFERROR(VLOOKUP(C1405,MENINGITE!$A$5:$C$447,3,FALSE),0)</f>
        <v>0</v>
      </c>
      <c r="Z1405">
        <f>IFERROR(VLOOKUP(C1405,RAIVA!$A$5:$C$16,3,FALSE),0)</f>
        <v>0</v>
      </c>
    </row>
    <row r="1406" spans="1:26" x14ac:dyDescent="0.3">
      <c r="A1406" s="2" t="s">
        <v>2425</v>
      </c>
      <c r="B1406" s="2" t="s">
        <v>3055</v>
      </c>
      <c r="C1406" s="2">
        <v>311880</v>
      </c>
      <c r="D1406" s="2">
        <v>3118809</v>
      </c>
      <c r="E1406" s="2" t="s">
        <v>2425</v>
      </c>
      <c r="F1406" s="2" t="s">
        <v>3055</v>
      </c>
      <c r="G1406" s="2">
        <f>IFERROR(VLOOKUP(D1406,Coordenadas!$A$2:$D$5571,3,FALSE),0)</f>
        <v>-16.684100000000001</v>
      </c>
      <c r="H1406" s="2">
        <f>IFERROR(VLOOKUP(D1406,Coordenadas!$A$2:$D$5571,4,FALSE),0)</f>
        <v>-44.363500000000002</v>
      </c>
      <c r="I1406" s="2" t="s">
        <v>5325</v>
      </c>
      <c r="J1406" s="2">
        <v>26033</v>
      </c>
      <c r="K1406" s="2" t="s">
        <v>5330</v>
      </c>
      <c r="L1406" s="2">
        <f>IFERROR(VLOOKUP(C1406,BOTULISMO!$A$3:$C$19,3,FALSE),0)</f>
        <v>0</v>
      </c>
      <c r="M1406" s="2">
        <f>IFERROR(VLOOKUP(C1406,'LEISHMANIOSE VISCERAL'!$A$4:$C$454,3,FALSE),0)</f>
        <v>0</v>
      </c>
      <c r="N1406" s="2">
        <f>IFERROR(VLOOKUP(C1406,'LEISHMANIOSE TEGUMENTAR'!$A$4:$C$1681,3,FALSE),0)</f>
        <v>6</v>
      </c>
      <c r="O1406" s="2">
        <f>IFERROR(VLOOKUP(C1406,'FEBRE AMARELA'!$A$4:$C$38,3,FALSE),0)</f>
        <v>0</v>
      </c>
      <c r="P1406" s="2">
        <f>IFERROR(VLOOKUP(C1406,DENGUE!$A$5:$C$4097,3,FALSE),0)</f>
        <v>11</v>
      </c>
      <c r="Q1406" s="2">
        <f>IFERROR(VLOOKUP(C1406,'HEPATITE VIRAL'!$A$5:$C$3162,3,FALSE),0)</f>
        <v>1</v>
      </c>
      <c r="R1406" s="2">
        <f>IFERROR(VLOOKUP(C1406,'FEBRE MACULOSA'!$A$5:$C$181,3,FALSE),0)</f>
        <v>0</v>
      </c>
      <c r="S1406" s="2">
        <f>IFERROR(VLOOKUP(C1406,LEPTOSPIROSE!$A$5:$C$1176,3,FALSE),0)</f>
        <v>0</v>
      </c>
      <c r="T1406" s="2">
        <f>IFERROR(VLOOKUP(C1406,'DOENÇA DE CHAGAS'!$A$5:$C$100,3,FALSE),0)</f>
        <v>0</v>
      </c>
      <c r="U1406" s="2">
        <f>IFERROR(VLOOKUP(C1406,'PICADAS DE COBRAS'!$A$6:$C$4645,3,FALSE),0)</f>
        <v>305</v>
      </c>
      <c r="V1406">
        <f>IFERROR(VLOOKUP(C1406,'ZIKA VIRUS'!$A$5:$C$2399,3,FALSE),0)</f>
        <v>0</v>
      </c>
      <c r="W1406">
        <f>IFERROR(VLOOKUP(C1406,'FEBRE TIFÓIDE'!$A$5:$C$46,3,FALSE),0)</f>
        <v>0</v>
      </c>
      <c r="X1406">
        <f>IFERROR(VLOOKUP(C1406,HANTAVIROSE!$A$5:$C$153,3,FALSE),0)</f>
        <v>0</v>
      </c>
      <c r="Y1406">
        <f>IFERROR(VLOOKUP(C1406,MENINGITE!$A$5:$C$447,3,FALSE),0)</f>
        <v>0</v>
      </c>
      <c r="Z1406">
        <f>IFERROR(VLOOKUP(C1406,RAIVA!$A$5:$C$16,3,FALSE),0)</f>
        <v>0</v>
      </c>
    </row>
    <row r="1407" spans="1:26" x14ac:dyDescent="0.3">
      <c r="A1407" s="2" t="s">
        <v>3257</v>
      </c>
      <c r="B1407" s="2" t="s">
        <v>3549</v>
      </c>
      <c r="C1407" s="2">
        <v>290890</v>
      </c>
      <c r="D1407" s="2">
        <v>2908903</v>
      </c>
      <c r="E1407" s="2" t="s">
        <v>3257</v>
      </c>
      <c r="F1407" s="2" t="s">
        <v>3549</v>
      </c>
      <c r="G1407" s="2">
        <f>IFERROR(VLOOKUP(D1407,Coordenadas!$A$2:$D$5571,3,FALSE),0)</f>
        <v>-12.2333</v>
      </c>
      <c r="H1407" s="2">
        <f>IFERROR(VLOOKUP(D1407,Coordenadas!$A$2:$D$5571,4,FALSE),0)</f>
        <v>-38.748699999999999</v>
      </c>
      <c r="I1407" s="2" t="s">
        <v>5324</v>
      </c>
      <c r="J1407" s="2">
        <v>22401</v>
      </c>
      <c r="K1407" s="2" t="s">
        <v>5330</v>
      </c>
      <c r="L1407" s="2">
        <f>IFERROR(VLOOKUP(C1407,BOTULISMO!$A$3:$C$19,3,FALSE),0)</f>
        <v>0</v>
      </c>
      <c r="M1407" s="2">
        <f>IFERROR(VLOOKUP(C1407,'LEISHMANIOSE VISCERAL'!$A$4:$C$454,3,FALSE),0)</f>
        <v>0</v>
      </c>
      <c r="N1407" s="2">
        <f>IFERROR(VLOOKUP(C1407,'LEISHMANIOSE TEGUMENTAR'!$A$4:$C$1681,3,FALSE),0)</f>
        <v>0</v>
      </c>
      <c r="O1407" s="2">
        <f>IFERROR(VLOOKUP(C1407,'FEBRE AMARELA'!$A$4:$C$38,3,FALSE),0)</f>
        <v>0</v>
      </c>
      <c r="P1407" s="2">
        <f>IFERROR(VLOOKUP(C1407,DENGUE!$A$5:$C$4097,3,FALSE),0)</f>
        <v>306</v>
      </c>
      <c r="Q1407" s="2">
        <f>IFERROR(VLOOKUP(C1407,'HEPATITE VIRAL'!$A$5:$C$3162,3,FALSE),0)</f>
        <v>1</v>
      </c>
      <c r="R1407" s="2">
        <f>IFERROR(VLOOKUP(C1407,'FEBRE MACULOSA'!$A$5:$C$181,3,FALSE),0)</f>
        <v>0</v>
      </c>
      <c r="S1407" s="2">
        <f>IFERROR(VLOOKUP(C1407,LEPTOSPIROSE!$A$5:$C$1176,3,FALSE),0)</f>
        <v>0</v>
      </c>
      <c r="T1407" s="2">
        <f>IFERROR(VLOOKUP(C1407,'DOENÇA DE CHAGAS'!$A$5:$C$100,3,FALSE),0)</f>
        <v>0</v>
      </c>
      <c r="U1407" s="2">
        <f>IFERROR(VLOOKUP(C1407,'PICADAS DE COBRAS'!$A$6:$C$4645,3,FALSE),0)</f>
        <v>51</v>
      </c>
      <c r="V1407">
        <f>IFERROR(VLOOKUP(C1407,'ZIKA VIRUS'!$A$5:$C$2399,3,FALSE),0)</f>
        <v>0</v>
      </c>
      <c r="W1407">
        <f>IFERROR(VLOOKUP(C1407,'FEBRE TIFÓIDE'!$A$5:$C$46,3,FALSE),0)</f>
        <v>0</v>
      </c>
      <c r="X1407">
        <f>IFERROR(VLOOKUP(C1407,HANTAVIROSE!$A$5:$C$153,3,FALSE),0)</f>
        <v>0</v>
      </c>
      <c r="Y1407">
        <f>IFERROR(VLOOKUP(C1407,MENINGITE!$A$5:$C$447,3,FALSE),0)</f>
        <v>0</v>
      </c>
      <c r="Z1407">
        <f>IFERROR(VLOOKUP(C1407,RAIVA!$A$5:$C$16,3,FALSE),0)</f>
        <v>0</v>
      </c>
    </row>
    <row r="1408" spans="1:26" x14ac:dyDescent="0.3">
      <c r="A1408" s="2" t="s">
        <v>1256</v>
      </c>
      <c r="B1408" s="2" t="s">
        <v>1556</v>
      </c>
      <c r="C1408" s="2">
        <v>410630</v>
      </c>
      <c r="D1408" s="2">
        <v>4106308</v>
      </c>
      <c r="E1408" s="2" t="s">
        <v>1256</v>
      </c>
      <c r="F1408" s="2" t="s">
        <v>1556</v>
      </c>
      <c r="G1408" s="2">
        <f>IFERROR(VLOOKUP(D1408,Coordenadas!$A$2:$D$5571,3,FALSE),0)</f>
        <v>-24.7971</v>
      </c>
      <c r="H1408" s="2">
        <f>IFERROR(VLOOKUP(D1408,Coordenadas!$A$2:$D$5571,4,FALSE),0)</f>
        <v>-53.300600000000003</v>
      </c>
      <c r="I1408" s="2" t="s">
        <v>5326</v>
      </c>
      <c r="J1408" s="2">
        <v>16312</v>
      </c>
      <c r="K1408" s="2" t="s">
        <v>5332</v>
      </c>
      <c r="L1408" s="2">
        <f>IFERROR(VLOOKUP(C1408,BOTULISMO!$A$3:$C$19,3,FALSE),0)</f>
        <v>0</v>
      </c>
      <c r="M1408" s="2">
        <f>IFERROR(VLOOKUP(C1408,'LEISHMANIOSE VISCERAL'!$A$4:$C$454,3,FALSE),0)</f>
        <v>0</v>
      </c>
      <c r="N1408" s="2">
        <f>IFERROR(VLOOKUP(C1408,'LEISHMANIOSE TEGUMENTAR'!$A$4:$C$1681,3,FALSE),0)</f>
        <v>1</v>
      </c>
      <c r="O1408" s="2">
        <f>IFERROR(VLOOKUP(C1408,'FEBRE AMARELA'!$A$4:$C$38,3,FALSE),0)</f>
        <v>0</v>
      </c>
      <c r="P1408" s="2">
        <f>IFERROR(VLOOKUP(C1408,DENGUE!$A$5:$C$4097,3,FALSE),0)</f>
        <v>2602</v>
      </c>
      <c r="Q1408" s="2">
        <f>IFERROR(VLOOKUP(C1408,'HEPATITE VIRAL'!$A$5:$C$3162,3,FALSE),0)</f>
        <v>23</v>
      </c>
      <c r="R1408" s="2">
        <f>IFERROR(VLOOKUP(C1408,'FEBRE MACULOSA'!$A$5:$C$181,3,FALSE),0)</f>
        <v>0</v>
      </c>
      <c r="S1408" s="2">
        <f>IFERROR(VLOOKUP(C1408,LEPTOSPIROSE!$A$5:$C$1176,3,FALSE),0)</f>
        <v>0</v>
      </c>
      <c r="T1408" s="2">
        <f>IFERROR(VLOOKUP(C1408,'DOENÇA DE CHAGAS'!$A$5:$C$100,3,FALSE),0)</f>
        <v>0</v>
      </c>
      <c r="U1408" s="2">
        <f>IFERROR(VLOOKUP(C1408,'PICADAS DE COBRAS'!$A$6:$C$4645,3,FALSE),0)</f>
        <v>14</v>
      </c>
      <c r="V1408">
        <f>IFERROR(VLOOKUP(C1408,'ZIKA VIRUS'!$A$5:$C$2399,3,FALSE),0)</f>
        <v>6</v>
      </c>
      <c r="W1408">
        <f>IFERROR(VLOOKUP(C1408,'FEBRE TIFÓIDE'!$A$5:$C$46,3,FALSE),0)</f>
        <v>0</v>
      </c>
      <c r="X1408">
        <f>IFERROR(VLOOKUP(C1408,HANTAVIROSE!$A$5:$C$153,3,FALSE),0)</f>
        <v>0</v>
      </c>
      <c r="Y1408">
        <f>IFERROR(VLOOKUP(C1408,MENINGITE!$A$5:$C$447,3,FALSE),0)</f>
        <v>0</v>
      </c>
      <c r="Z1408">
        <f>IFERROR(VLOOKUP(C1408,RAIVA!$A$5:$C$16,3,FALSE),0)</f>
        <v>0</v>
      </c>
    </row>
    <row r="1409" spans="1:26" x14ac:dyDescent="0.3">
      <c r="A1409" s="2" t="s">
        <v>2258</v>
      </c>
      <c r="B1409" s="2" t="s">
        <v>2326</v>
      </c>
      <c r="C1409" s="2">
        <v>330150</v>
      </c>
      <c r="D1409" s="2">
        <v>3301504</v>
      </c>
      <c r="E1409" s="2" t="s">
        <v>2258</v>
      </c>
      <c r="F1409" s="2" t="s">
        <v>2326</v>
      </c>
      <c r="G1409" s="2">
        <f>IFERROR(VLOOKUP(D1409,Coordenadas!$A$2:$D$5571,3,FALSE),0)</f>
        <v>-22.026700000000002</v>
      </c>
      <c r="H1409" s="2">
        <f>IFERROR(VLOOKUP(D1409,Coordenadas!$A$2:$D$5571,4,FALSE),0)</f>
        <v>-42.364800000000002</v>
      </c>
      <c r="I1409" s="2" t="s">
        <v>5325</v>
      </c>
      <c r="J1409" s="2">
        <v>20430</v>
      </c>
      <c r="K1409" s="2" t="s">
        <v>5330</v>
      </c>
      <c r="L1409" s="2">
        <f>IFERROR(VLOOKUP(C1409,BOTULISMO!$A$3:$C$19,3,FALSE),0)</f>
        <v>0</v>
      </c>
      <c r="M1409" s="2">
        <f>IFERROR(VLOOKUP(C1409,'LEISHMANIOSE VISCERAL'!$A$4:$C$454,3,FALSE),0)</f>
        <v>0</v>
      </c>
      <c r="N1409" s="2">
        <f>IFERROR(VLOOKUP(C1409,'LEISHMANIOSE TEGUMENTAR'!$A$4:$C$1681,3,FALSE),0)</f>
        <v>0</v>
      </c>
      <c r="O1409" s="2">
        <f>IFERROR(VLOOKUP(C1409,'FEBRE AMARELA'!$A$4:$C$38,3,FALSE),0)</f>
        <v>0</v>
      </c>
      <c r="P1409" s="2">
        <f>IFERROR(VLOOKUP(C1409,DENGUE!$A$5:$C$4097,3,FALSE),0)</f>
        <v>6</v>
      </c>
      <c r="Q1409" s="2">
        <f>IFERROR(VLOOKUP(C1409,'HEPATITE VIRAL'!$A$5:$C$3162,3,FALSE),0)</f>
        <v>0</v>
      </c>
      <c r="R1409" s="2">
        <f>IFERROR(VLOOKUP(C1409,'FEBRE MACULOSA'!$A$5:$C$181,3,FALSE),0)</f>
        <v>0</v>
      </c>
      <c r="S1409" s="2">
        <f>IFERROR(VLOOKUP(C1409,LEPTOSPIROSE!$A$5:$C$1176,3,FALSE),0)</f>
        <v>0</v>
      </c>
      <c r="T1409" s="2">
        <f>IFERROR(VLOOKUP(C1409,'DOENÇA DE CHAGAS'!$A$5:$C$100,3,FALSE),0)</f>
        <v>0</v>
      </c>
      <c r="U1409" s="2">
        <f>IFERROR(VLOOKUP(C1409,'PICADAS DE COBRAS'!$A$6:$C$4645,3,FALSE),0)</f>
        <v>1</v>
      </c>
      <c r="V1409">
        <f>IFERROR(VLOOKUP(C1409,'ZIKA VIRUS'!$A$5:$C$2399,3,FALSE),0)</f>
        <v>1</v>
      </c>
      <c r="W1409">
        <f>IFERROR(VLOOKUP(C1409,'FEBRE TIFÓIDE'!$A$5:$C$46,3,FALSE),0)</f>
        <v>0</v>
      </c>
      <c r="X1409">
        <f>IFERROR(VLOOKUP(C1409,HANTAVIROSE!$A$5:$C$153,3,FALSE),0)</f>
        <v>0</v>
      </c>
      <c r="Y1409">
        <f>IFERROR(VLOOKUP(C1409,MENINGITE!$A$5:$C$447,3,FALSE),0)</f>
        <v>0</v>
      </c>
      <c r="Z1409">
        <f>IFERROR(VLOOKUP(C1409,RAIVA!$A$5:$C$16,3,FALSE),0)</f>
        <v>0</v>
      </c>
    </row>
    <row r="1410" spans="1:26" x14ac:dyDescent="0.3">
      <c r="A1410" s="2" t="s">
        <v>1637</v>
      </c>
      <c r="B1410" s="2" t="s">
        <v>2121</v>
      </c>
      <c r="C1410" s="2">
        <v>351240</v>
      </c>
      <c r="D1410" s="2">
        <v>3512407</v>
      </c>
      <c r="E1410" s="2" t="s">
        <v>1637</v>
      </c>
      <c r="F1410" s="2" t="s">
        <v>2121</v>
      </c>
      <c r="G1410" s="2">
        <f>IFERROR(VLOOKUP(D1410,Coordenadas!$A$2:$D$5571,3,FALSE),0)</f>
        <v>-22.477799999999998</v>
      </c>
      <c r="H1410" s="2">
        <f>IFERROR(VLOOKUP(D1410,Coordenadas!$A$2:$D$5571,4,FALSE),0)</f>
        <v>-47.451900000000002</v>
      </c>
      <c r="I1410" s="2" t="s">
        <v>5325</v>
      </c>
      <c r="J1410" s="2">
        <v>21080</v>
      </c>
      <c r="K1410" s="2" t="s">
        <v>5330</v>
      </c>
      <c r="L1410" s="2">
        <f>IFERROR(VLOOKUP(C1410,BOTULISMO!$A$3:$C$19,3,FALSE),0)</f>
        <v>0</v>
      </c>
      <c r="M1410" s="2">
        <f>IFERROR(VLOOKUP(C1410,'LEISHMANIOSE VISCERAL'!$A$4:$C$454,3,FALSE),0)</f>
        <v>0</v>
      </c>
      <c r="N1410" s="2">
        <f>IFERROR(VLOOKUP(C1410,'LEISHMANIOSE TEGUMENTAR'!$A$4:$C$1681,3,FALSE),0)</f>
        <v>0</v>
      </c>
      <c r="O1410" s="2">
        <f>IFERROR(VLOOKUP(C1410,'FEBRE AMARELA'!$A$4:$C$38,3,FALSE),0)</f>
        <v>0</v>
      </c>
      <c r="P1410" s="2">
        <f>IFERROR(VLOOKUP(C1410,DENGUE!$A$5:$C$4097,3,FALSE),0)</f>
        <v>511</v>
      </c>
      <c r="Q1410" s="2">
        <f>IFERROR(VLOOKUP(C1410,'HEPATITE VIRAL'!$A$5:$C$3162,3,FALSE),0)</f>
        <v>4</v>
      </c>
      <c r="R1410" s="2">
        <f>IFERROR(VLOOKUP(C1410,'FEBRE MACULOSA'!$A$5:$C$181,3,FALSE),0)</f>
        <v>0</v>
      </c>
      <c r="S1410" s="2">
        <f>IFERROR(VLOOKUP(C1410,LEPTOSPIROSE!$A$5:$C$1176,3,FALSE),0)</f>
        <v>1</v>
      </c>
      <c r="T1410" s="2">
        <f>IFERROR(VLOOKUP(C1410,'DOENÇA DE CHAGAS'!$A$5:$C$100,3,FALSE),0)</f>
        <v>0</v>
      </c>
      <c r="U1410" s="2">
        <f>IFERROR(VLOOKUP(C1410,'PICADAS DE COBRAS'!$A$6:$C$4645,3,FALSE),0)</f>
        <v>4</v>
      </c>
      <c r="V1410">
        <f>IFERROR(VLOOKUP(C1410,'ZIKA VIRUS'!$A$5:$C$2399,3,FALSE),0)</f>
        <v>3</v>
      </c>
      <c r="W1410">
        <f>IFERROR(VLOOKUP(C1410,'FEBRE TIFÓIDE'!$A$5:$C$46,3,FALSE),0)</f>
        <v>0</v>
      </c>
      <c r="X1410">
        <f>IFERROR(VLOOKUP(C1410,HANTAVIROSE!$A$5:$C$153,3,FALSE),0)</f>
        <v>0</v>
      </c>
      <c r="Y1410">
        <f>IFERROR(VLOOKUP(C1410,MENINGITE!$A$5:$C$447,3,FALSE),0)</f>
        <v>0</v>
      </c>
      <c r="Z1410">
        <f>IFERROR(VLOOKUP(C1410,RAIVA!$A$5:$C$16,3,FALSE),0)</f>
        <v>0</v>
      </c>
    </row>
    <row r="1411" spans="1:26" x14ac:dyDescent="0.3">
      <c r="A1411" s="2" t="s">
        <v>3257</v>
      </c>
      <c r="B1411" s="2" t="s">
        <v>3548</v>
      </c>
      <c r="C1411" s="2">
        <v>290900</v>
      </c>
      <c r="D1411" s="2">
        <v>2909000</v>
      </c>
      <c r="E1411" s="2" t="s">
        <v>3257</v>
      </c>
      <c r="F1411" s="2" t="s">
        <v>3548</v>
      </c>
      <c r="G1411" s="2">
        <f>IFERROR(VLOOKUP(D1411,Coordenadas!$A$2:$D$5571,3,FALSE),0)</f>
        <v>-15.035600000000001</v>
      </c>
      <c r="H1411" s="2">
        <f>IFERROR(VLOOKUP(D1411,Coordenadas!$A$2:$D$5571,4,FALSE),0)</f>
        <v>-41.930799999999998</v>
      </c>
      <c r="I1411" s="2" t="s">
        <v>5324</v>
      </c>
      <c r="J1411" s="2">
        <v>8168</v>
      </c>
      <c r="K1411" s="2" t="s">
        <v>5332</v>
      </c>
      <c r="L1411" s="2">
        <f>IFERROR(VLOOKUP(C1411,BOTULISMO!$A$3:$C$19,3,FALSE),0)</f>
        <v>0</v>
      </c>
      <c r="M1411" s="2">
        <f>IFERROR(VLOOKUP(C1411,'LEISHMANIOSE VISCERAL'!$A$4:$C$454,3,FALSE),0)</f>
        <v>0</v>
      </c>
      <c r="N1411" s="2">
        <f>IFERROR(VLOOKUP(C1411,'LEISHMANIOSE TEGUMENTAR'!$A$4:$C$1681,3,FALSE),0)</f>
        <v>0</v>
      </c>
      <c r="O1411" s="2">
        <f>IFERROR(VLOOKUP(C1411,'FEBRE AMARELA'!$A$4:$C$38,3,FALSE),0)</f>
        <v>0</v>
      </c>
      <c r="P1411" s="2">
        <f>IFERROR(VLOOKUP(C1411,DENGUE!$A$5:$C$4097,3,FALSE),0)</f>
        <v>2</v>
      </c>
      <c r="Q1411" s="2">
        <f>IFERROR(VLOOKUP(C1411,'HEPATITE VIRAL'!$A$5:$C$3162,3,FALSE),0)</f>
        <v>1</v>
      </c>
      <c r="R1411" s="2">
        <f>IFERROR(VLOOKUP(C1411,'FEBRE MACULOSA'!$A$5:$C$181,3,FALSE),0)</f>
        <v>0</v>
      </c>
      <c r="S1411" s="2">
        <f>IFERROR(VLOOKUP(C1411,LEPTOSPIROSE!$A$5:$C$1176,3,FALSE),0)</f>
        <v>0</v>
      </c>
      <c r="T1411" s="2">
        <f>IFERROR(VLOOKUP(C1411,'DOENÇA DE CHAGAS'!$A$5:$C$100,3,FALSE),0)</f>
        <v>0</v>
      </c>
      <c r="U1411" s="2">
        <f>IFERROR(VLOOKUP(C1411,'PICADAS DE COBRAS'!$A$6:$C$4645,3,FALSE),0)</f>
        <v>66</v>
      </c>
      <c r="V1411">
        <f>IFERROR(VLOOKUP(C1411,'ZIKA VIRUS'!$A$5:$C$2399,3,FALSE),0)</f>
        <v>0</v>
      </c>
      <c r="W1411">
        <f>IFERROR(VLOOKUP(C1411,'FEBRE TIFÓIDE'!$A$5:$C$46,3,FALSE),0)</f>
        <v>0</v>
      </c>
      <c r="X1411">
        <f>IFERROR(VLOOKUP(C1411,HANTAVIROSE!$A$5:$C$153,3,FALSE),0)</f>
        <v>0</v>
      </c>
      <c r="Y1411">
        <f>IFERROR(VLOOKUP(C1411,MENINGITE!$A$5:$C$447,3,FALSE),0)</f>
        <v>0</v>
      </c>
      <c r="Z1411">
        <f>IFERROR(VLOOKUP(C1411,RAIVA!$A$5:$C$16,3,FALSE),0)</f>
        <v>0</v>
      </c>
    </row>
    <row r="1412" spans="1:26" x14ac:dyDescent="0.3">
      <c r="A1412" s="2" t="s">
        <v>967</v>
      </c>
      <c r="B1412" s="2" t="s">
        <v>1186</v>
      </c>
      <c r="C1412" s="2">
        <v>420435</v>
      </c>
      <c r="D1412" s="2">
        <v>4204350</v>
      </c>
      <c r="E1412" s="2" t="s">
        <v>967</v>
      </c>
      <c r="F1412" s="2" t="s">
        <v>1186</v>
      </c>
      <c r="G1412" s="2">
        <f>IFERROR(VLOOKUP(D1412,Coordenadas!$A$2:$D$5571,3,FALSE),0)</f>
        <v>-26.984400000000001</v>
      </c>
      <c r="H1412" s="2">
        <f>IFERROR(VLOOKUP(D1412,Coordenadas!$A$2:$D$5571,4,FALSE),0)</f>
        <v>-52.605600000000003</v>
      </c>
      <c r="I1412" s="2" t="s">
        <v>5326</v>
      </c>
      <c r="J1412" s="2">
        <v>3767</v>
      </c>
      <c r="K1412" s="2" t="s">
        <v>5332</v>
      </c>
      <c r="L1412" s="2">
        <f>IFERROR(VLOOKUP(C1412,BOTULISMO!$A$3:$C$19,3,FALSE),0)</f>
        <v>0</v>
      </c>
      <c r="M1412" s="2">
        <f>IFERROR(VLOOKUP(C1412,'LEISHMANIOSE VISCERAL'!$A$4:$C$454,3,FALSE),0)</f>
        <v>0</v>
      </c>
      <c r="N1412" s="2">
        <f>IFERROR(VLOOKUP(C1412,'LEISHMANIOSE TEGUMENTAR'!$A$4:$C$1681,3,FALSE),0)</f>
        <v>0</v>
      </c>
      <c r="O1412" s="2">
        <f>IFERROR(VLOOKUP(C1412,'FEBRE AMARELA'!$A$4:$C$38,3,FALSE),0)</f>
        <v>0</v>
      </c>
      <c r="P1412" s="2">
        <f>IFERROR(VLOOKUP(C1412,DENGUE!$A$5:$C$4097,3,FALSE),0)</f>
        <v>2</v>
      </c>
      <c r="Q1412" s="2">
        <f>IFERROR(VLOOKUP(C1412,'HEPATITE VIRAL'!$A$5:$C$3162,3,FALSE),0)</f>
        <v>7</v>
      </c>
      <c r="R1412" s="2">
        <f>IFERROR(VLOOKUP(C1412,'FEBRE MACULOSA'!$A$5:$C$181,3,FALSE),0)</f>
        <v>0</v>
      </c>
      <c r="S1412" s="2">
        <f>IFERROR(VLOOKUP(C1412,LEPTOSPIROSE!$A$5:$C$1176,3,FALSE),0)</f>
        <v>0</v>
      </c>
      <c r="T1412" s="2">
        <f>IFERROR(VLOOKUP(C1412,'DOENÇA DE CHAGAS'!$A$5:$C$100,3,FALSE),0)</f>
        <v>0</v>
      </c>
      <c r="U1412" s="2">
        <f>IFERROR(VLOOKUP(C1412,'PICADAS DE COBRAS'!$A$6:$C$4645,3,FALSE),0)</f>
        <v>0</v>
      </c>
      <c r="V1412">
        <f>IFERROR(VLOOKUP(C1412,'ZIKA VIRUS'!$A$5:$C$2399,3,FALSE),0)</f>
        <v>0</v>
      </c>
      <c r="W1412">
        <f>IFERROR(VLOOKUP(C1412,'FEBRE TIFÓIDE'!$A$5:$C$46,3,FALSE),0)</f>
        <v>0</v>
      </c>
      <c r="X1412">
        <f>IFERROR(VLOOKUP(C1412,HANTAVIROSE!$A$5:$C$153,3,FALSE),0)</f>
        <v>0</v>
      </c>
      <c r="Y1412">
        <f>IFERROR(VLOOKUP(C1412,MENINGITE!$A$5:$C$447,3,FALSE),0)</f>
        <v>0</v>
      </c>
      <c r="Z1412">
        <f>IFERROR(VLOOKUP(C1412,RAIVA!$A$5:$C$16,3,FALSE),0)</f>
        <v>0</v>
      </c>
    </row>
    <row r="1413" spans="1:26" x14ac:dyDescent="0.3">
      <c r="A1413" s="2" t="s">
        <v>2425</v>
      </c>
      <c r="B1413" s="2" t="s">
        <v>3054</v>
      </c>
      <c r="C1413" s="2">
        <v>311890</v>
      </c>
      <c r="D1413" s="2">
        <v>3118908</v>
      </c>
      <c r="E1413" s="2" t="s">
        <v>2425</v>
      </c>
      <c r="F1413" s="2" t="s">
        <v>3054</v>
      </c>
      <c r="G1413" s="2">
        <f>IFERROR(VLOOKUP(D1413,Coordenadas!$A$2:$D$5571,3,FALSE),0)</f>
        <v>-19.122399999999999</v>
      </c>
      <c r="H1413" s="2">
        <f>IFERROR(VLOOKUP(D1413,Coordenadas!$A$2:$D$5571,4,FALSE),0)</f>
        <v>-44.322400000000002</v>
      </c>
      <c r="I1413" s="2" t="s">
        <v>5325</v>
      </c>
      <c r="J1413" s="2">
        <v>8667</v>
      </c>
      <c r="K1413" s="2" t="s">
        <v>5332</v>
      </c>
      <c r="L1413" s="2">
        <f>IFERROR(VLOOKUP(C1413,BOTULISMO!$A$3:$C$19,3,FALSE),0)</f>
        <v>0</v>
      </c>
      <c r="M1413" s="2">
        <f>IFERROR(VLOOKUP(C1413,'LEISHMANIOSE VISCERAL'!$A$4:$C$454,3,FALSE),0)</f>
        <v>0</v>
      </c>
      <c r="N1413" s="2">
        <f>IFERROR(VLOOKUP(C1413,'LEISHMANIOSE TEGUMENTAR'!$A$4:$C$1681,3,FALSE),0)</f>
        <v>0</v>
      </c>
      <c r="O1413" s="2">
        <f>IFERROR(VLOOKUP(C1413,'FEBRE AMARELA'!$A$4:$C$38,3,FALSE),0)</f>
        <v>0</v>
      </c>
      <c r="P1413" s="2">
        <f>IFERROR(VLOOKUP(C1413,DENGUE!$A$5:$C$4097,3,FALSE),0)</f>
        <v>60</v>
      </c>
      <c r="Q1413" s="2">
        <f>IFERROR(VLOOKUP(C1413,'HEPATITE VIRAL'!$A$5:$C$3162,3,FALSE),0)</f>
        <v>0</v>
      </c>
      <c r="R1413" s="2">
        <f>IFERROR(VLOOKUP(C1413,'FEBRE MACULOSA'!$A$5:$C$181,3,FALSE),0)</f>
        <v>0</v>
      </c>
      <c r="S1413" s="2">
        <f>IFERROR(VLOOKUP(C1413,LEPTOSPIROSE!$A$5:$C$1176,3,FALSE),0)</f>
        <v>0</v>
      </c>
      <c r="T1413" s="2">
        <f>IFERROR(VLOOKUP(C1413,'DOENÇA DE CHAGAS'!$A$5:$C$100,3,FALSE),0)</f>
        <v>0</v>
      </c>
      <c r="U1413" s="2">
        <f>IFERROR(VLOOKUP(C1413,'PICADAS DE COBRAS'!$A$6:$C$4645,3,FALSE),0)</f>
        <v>95</v>
      </c>
      <c r="V1413">
        <f>IFERROR(VLOOKUP(C1413,'ZIKA VIRUS'!$A$5:$C$2399,3,FALSE),0)</f>
        <v>2</v>
      </c>
      <c r="W1413">
        <f>IFERROR(VLOOKUP(C1413,'FEBRE TIFÓIDE'!$A$5:$C$46,3,FALSE),0)</f>
        <v>0</v>
      </c>
      <c r="X1413">
        <f>IFERROR(VLOOKUP(C1413,HANTAVIROSE!$A$5:$C$153,3,FALSE),0)</f>
        <v>0</v>
      </c>
      <c r="Y1413">
        <f>IFERROR(VLOOKUP(C1413,MENINGITE!$A$5:$C$447,3,FALSE),0)</f>
        <v>0</v>
      </c>
      <c r="Z1413">
        <f>IFERROR(VLOOKUP(C1413,RAIVA!$A$5:$C$16,3,FALSE),0)</f>
        <v>0</v>
      </c>
    </row>
    <row r="1414" spans="1:26" x14ac:dyDescent="0.3">
      <c r="A1414" s="2" t="s">
        <v>2425</v>
      </c>
      <c r="B1414" s="2" t="s">
        <v>3053</v>
      </c>
      <c r="C1414" s="2">
        <v>311900</v>
      </c>
      <c r="D1414" s="2">
        <v>3119005</v>
      </c>
      <c r="E1414" s="2" t="s">
        <v>2425</v>
      </c>
      <c r="F1414" s="2" t="s">
        <v>3053</v>
      </c>
      <c r="G1414" s="2">
        <f>IFERROR(VLOOKUP(D1414,Coordenadas!$A$2:$D$5571,3,FALSE),0)</f>
        <v>-21.789100000000001</v>
      </c>
      <c r="H1414" s="2">
        <f>IFERROR(VLOOKUP(D1414,Coordenadas!$A$2:$D$5571,4,FALSE),0)</f>
        <v>-45.6999</v>
      </c>
      <c r="I1414" s="2" t="s">
        <v>5325</v>
      </c>
      <c r="J1414" s="2">
        <v>3435</v>
      </c>
      <c r="K1414" s="2" t="s">
        <v>5332</v>
      </c>
      <c r="L1414" s="2">
        <f>IFERROR(VLOOKUP(C1414,BOTULISMO!$A$3:$C$19,3,FALSE),0)</f>
        <v>0</v>
      </c>
      <c r="M1414" s="2">
        <f>IFERROR(VLOOKUP(C1414,'LEISHMANIOSE VISCERAL'!$A$4:$C$454,3,FALSE),0)</f>
        <v>0</v>
      </c>
      <c r="N1414" s="2">
        <f>IFERROR(VLOOKUP(C1414,'LEISHMANIOSE TEGUMENTAR'!$A$4:$C$1681,3,FALSE),0)</f>
        <v>0</v>
      </c>
      <c r="O1414" s="2">
        <f>IFERROR(VLOOKUP(C1414,'FEBRE AMARELA'!$A$4:$C$38,3,FALSE),0)</f>
        <v>0</v>
      </c>
      <c r="P1414" s="2">
        <f>IFERROR(VLOOKUP(C1414,DENGUE!$A$5:$C$4097,3,FALSE),0)</f>
        <v>7</v>
      </c>
      <c r="Q1414" s="2">
        <f>IFERROR(VLOOKUP(C1414,'HEPATITE VIRAL'!$A$5:$C$3162,3,FALSE),0)</f>
        <v>4</v>
      </c>
      <c r="R1414" s="2">
        <f>IFERROR(VLOOKUP(C1414,'FEBRE MACULOSA'!$A$5:$C$181,3,FALSE),0)</f>
        <v>0</v>
      </c>
      <c r="S1414" s="2">
        <f>IFERROR(VLOOKUP(C1414,LEPTOSPIROSE!$A$5:$C$1176,3,FALSE),0)</f>
        <v>0</v>
      </c>
      <c r="T1414" s="2">
        <f>IFERROR(VLOOKUP(C1414,'DOENÇA DE CHAGAS'!$A$5:$C$100,3,FALSE),0)</f>
        <v>0</v>
      </c>
      <c r="U1414" s="2">
        <f>IFERROR(VLOOKUP(C1414,'PICADAS DE COBRAS'!$A$6:$C$4645,3,FALSE),0)</f>
        <v>10</v>
      </c>
      <c r="V1414">
        <f>IFERROR(VLOOKUP(C1414,'ZIKA VIRUS'!$A$5:$C$2399,3,FALSE),0)</f>
        <v>0</v>
      </c>
      <c r="W1414">
        <f>IFERROR(VLOOKUP(C1414,'FEBRE TIFÓIDE'!$A$5:$C$46,3,FALSE),0)</f>
        <v>0</v>
      </c>
      <c r="X1414">
        <f>IFERROR(VLOOKUP(C1414,HANTAVIROSE!$A$5:$C$153,3,FALSE),0)</f>
        <v>0</v>
      </c>
      <c r="Y1414">
        <f>IFERROR(VLOOKUP(C1414,MENINGITE!$A$5:$C$447,3,FALSE),0)</f>
        <v>0</v>
      </c>
      <c r="Z1414">
        <f>IFERROR(VLOOKUP(C1414,RAIVA!$A$5:$C$16,3,FALSE),0)</f>
        <v>0</v>
      </c>
    </row>
    <row r="1415" spans="1:26" x14ac:dyDescent="0.3">
      <c r="A1415" s="2" t="s">
        <v>3988</v>
      </c>
      <c r="B1415" s="2" t="s">
        <v>4126</v>
      </c>
      <c r="C1415" s="2">
        <v>250480</v>
      </c>
      <c r="D1415" s="2">
        <v>2504801</v>
      </c>
      <c r="E1415" s="2" t="s">
        <v>3988</v>
      </c>
      <c r="F1415" s="2" t="s">
        <v>4126</v>
      </c>
      <c r="G1415" s="2">
        <f>IFERROR(VLOOKUP(D1415,Coordenadas!$A$2:$D$5571,3,FALSE),0)</f>
        <v>-7.0071199999999996</v>
      </c>
      <c r="H1415" s="2">
        <f>IFERROR(VLOOKUP(D1415,Coordenadas!$A$2:$D$5571,4,FALSE),0)</f>
        <v>-37.934600000000003</v>
      </c>
      <c r="I1415" s="2" t="s">
        <v>5324</v>
      </c>
      <c r="J1415" s="2">
        <v>15149</v>
      </c>
      <c r="K1415" s="2" t="s">
        <v>5332</v>
      </c>
      <c r="L1415" s="2">
        <f>IFERROR(VLOOKUP(C1415,BOTULISMO!$A$3:$C$19,3,FALSE),0)</f>
        <v>0</v>
      </c>
      <c r="M1415" s="2">
        <f>IFERROR(VLOOKUP(C1415,'LEISHMANIOSE VISCERAL'!$A$4:$C$454,3,FALSE),0)</f>
        <v>0</v>
      </c>
      <c r="N1415" s="2">
        <f>IFERROR(VLOOKUP(C1415,'LEISHMANIOSE TEGUMENTAR'!$A$4:$C$1681,3,FALSE),0)</f>
        <v>0</v>
      </c>
      <c r="O1415" s="2">
        <f>IFERROR(VLOOKUP(C1415,'FEBRE AMARELA'!$A$4:$C$38,3,FALSE),0)</f>
        <v>0</v>
      </c>
      <c r="P1415" s="2">
        <f>IFERROR(VLOOKUP(C1415,DENGUE!$A$5:$C$4097,3,FALSE),0)</f>
        <v>12</v>
      </c>
      <c r="Q1415" s="2">
        <f>IFERROR(VLOOKUP(C1415,'HEPATITE VIRAL'!$A$5:$C$3162,3,FALSE),0)</f>
        <v>1</v>
      </c>
      <c r="R1415" s="2">
        <f>IFERROR(VLOOKUP(C1415,'FEBRE MACULOSA'!$A$5:$C$181,3,FALSE),0)</f>
        <v>0</v>
      </c>
      <c r="S1415" s="2">
        <f>IFERROR(VLOOKUP(C1415,LEPTOSPIROSE!$A$5:$C$1176,3,FALSE),0)</f>
        <v>0</v>
      </c>
      <c r="T1415" s="2">
        <f>IFERROR(VLOOKUP(C1415,'DOENÇA DE CHAGAS'!$A$5:$C$100,3,FALSE),0)</f>
        <v>0</v>
      </c>
      <c r="U1415" s="2">
        <f>IFERROR(VLOOKUP(C1415,'PICADAS DE COBRAS'!$A$6:$C$4645,3,FALSE),0)</f>
        <v>0</v>
      </c>
      <c r="V1415">
        <f>IFERROR(VLOOKUP(C1415,'ZIKA VIRUS'!$A$5:$C$2399,3,FALSE),0)</f>
        <v>1</v>
      </c>
      <c r="W1415">
        <f>IFERROR(VLOOKUP(C1415,'FEBRE TIFÓIDE'!$A$5:$C$46,3,FALSE),0)</f>
        <v>0</v>
      </c>
      <c r="X1415">
        <f>IFERROR(VLOOKUP(C1415,HANTAVIROSE!$A$5:$C$153,3,FALSE),0)</f>
        <v>0</v>
      </c>
      <c r="Y1415">
        <f>IFERROR(VLOOKUP(C1415,MENINGITE!$A$5:$C$447,3,FALSE),0)</f>
        <v>0</v>
      </c>
      <c r="Z1415">
        <f>IFERROR(VLOOKUP(C1415,RAIVA!$A$5:$C$16,3,FALSE),0)</f>
        <v>0</v>
      </c>
    </row>
    <row r="1416" spans="1:26" x14ac:dyDescent="0.3">
      <c r="A1416" s="2" t="s">
        <v>392</v>
      </c>
      <c r="B1416" s="2" t="s">
        <v>445</v>
      </c>
      <c r="C1416" s="2">
        <v>500310</v>
      </c>
      <c r="D1416" s="2">
        <v>5003108</v>
      </c>
      <c r="E1416" s="2" t="s">
        <v>392</v>
      </c>
      <c r="F1416" s="2" t="s">
        <v>445</v>
      </c>
      <c r="G1416" s="2">
        <f>IFERROR(VLOOKUP(D1416,Coordenadas!$A$2:$D$5571,3,FALSE),0)</f>
        <v>-19.824300000000001</v>
      </c>
      <c r="H1416" s="2">
        <f>IFERROR(VLOOKUP(D1416,Coordenadas!$A$2:$D$5571,4,FALSE),0)</f>
        <v>-54.828099999999999</v>
      </c>
      <c r="I1416" s="2" t="s">
        <v>5327</v>
      </c>
      <c r="J1416" s="2">
        <v>4862</v>
      </c>
      <c r="K1416" s="2" t="s">
        <v>5332</v>
      </c>
      <c r="L1416" s="2">
        <f>IFERROR(VLOOKUP(C1416,BOTULISMO!$A$3:$C$19,3,FALSE),0)</f>
        <v>0</v>
      </c>
      <c r="M1416" s="2">
        <f>IFERROR(VLOOKUP(C1416,'LEISHMANIOSE VISCERAL'!$A$4:$C$454,3,FALSE),0)</f>
        <v>1</v>
      </c>
      <c r="N1416" s="2">
        <f>IFERROR(VLOOKUP(C1416,'LEISHMANIOSE TEGUMENTAR'!$A$4:$C$1681,3,FALSE),0)</f>
        <v>2</v>
      </c>
      <c r="O1416" s="2">
        <f>IFERROR(VLOOKUP(C1416,'FEBRE AMARELA'!$A$4:$C$38,3,FALSE),0)</f>
        <v>0</v>
      </c>
      <c r="P1416" s="2">
        <f>IFERROR(VLOOKUP(C1416,DENGUE!$A$5:$C$4097,3,FALSE),0)</f>
        <v>53</v>
      </c>
      <c r="Q1416" s="2">
        <f>IFERROR(VLOOKUP(C1416,'HEPATITE VIRAL'!$A$5:$C$3162,3,FALSE),0)</f>
        <v>1</v>
      </c>
      <c r="R1416" s="2">
        <f>IFERROR(VLOOKUP(C1416,'FEBRE MACULOSA'!$A$5:$C$181,3,FALSE),0)</f>
        <v>0</v>
      </c>
      <c r="S1416" s="2">
        <f>IFERROR(VLOOKUP(C1416,LEPTOSPIROSE!$A$5:$C$1176,3,FALSE),0)</f>
        <v>0</v>
      </c>
      <c r="T1416" s="2">
        <f>IFERROR(VLOOKUP(C1416,'DOENÇA DE CHAGAS'!$A$5:$C$100,3,FALSE),0)</f>
        <v>0</v>
      </c>
      <c r="U1416" s="2">
        <f>IFERROR(VLOOKUP(C1416,'PICADAS DE COBRAS'!$A$6:$C$4645,3,FALSE),0)</f>
        <v>0</v>
      </c>
      <c r="V1416">
        <f>IFERROR(VLOOKUP(C1416,'ZIKA VIRUS'!$A$5:$C$2399,3,FALSE),0)</f>
        <v>0</v>
      </c>
      <c r="W1416">
        <f>IFERROR(VLOOKUP(C1416,'FEBRE TIFÓIDE'!$A$5:$C$46,3,FALSE),0)</f>
        <v>0</v>
      </c>
      <c r="X1416">
        <f>IFERROR(VLOOKUP(C1416,HANTAVIROSE!$A$5:$C$153,3,FALSE),0)</f>
        <v>0</v>
      </c>
      <c r="Y1416">
        <f>IFERROR(VLOOKUP(C1416,MENINGITE!$A$5:$C$447,3,FALSE),0)</f>
        <v>0</v>
      </c>
      <c r="Z1416">
        <f>IFERROR(VLOOKUP(C1416,RAIVA!$A$5:$C$16,3,FALSE),0)</f>
        <v>0</v>
      </c>
    </row>
    <row r="1417" spans="1:26" x14ac:dyDescent="0.3">
      <c r="A1417" s="2" t="s">
        <v>3257</v>
      </c>
      <c r="B1417" s="2" t="s">
        <v>3547</v>
      </c>
      <c r="C1417" s="2">
        <v>290910</v>
      </c>
      <c r="D1417" s="2">
        <v>2909109</v>
      </c>
      <c r="E1417" s="2" t="s">
        <v>3257</v>
      </c>
      <c r="F1417" s="2" t="s">
        <v>3547</v>
      </c>
      <c r="G1417" s="2">
        <f>IFERROR(VLOOKUP(D1417,Coordenadas!$A$2:$D$5571,3,FALSE),0)</f>
        <v>-13.8232</v>
      </c>
      <c r="H1417" s="2">
        <f>IFERROR(VLOOKUP(D1417,Coordenadas!$A$2:$D$5571,4,FALSE),0)</f>
        <v>-44.458599999999997</v>
      </c>
      <c r="I1417" s="2" t="s">
        <v>5324</v>
      </c>
      <c r="J1417" s="2">
        <v>14307</v>
      </c>
      <c r="K1417" s="2" t="s">
        <v>5332</v>
      </c>
      <c r="L1417" s="2">
        <f>IFERROR(VLOOKUP(C1417,BOTULISMO!$A$3:$C$19,3,FALSE),0)</f>
        <v>0</v>
      </c>
      <c r="M1417" s="2">
        <f>IFERROR(VLOOKUP(C1417,'LEISHMANIOSE VISCERAL'!$A$4:$C$454,3,FALSE),0)</f>
        <v>0</v>
      </c>
      <c r="N1417" s="2">
        <f>IFERROR(VLOOKUP(C1417,'LEISHMANIOSE TEGUMENTAR'!$A$4:$C$1681,3,FALSE),0)</f>
        <v>21</v>
      </c>
      <c r="O1417" s="2">
        <f>IFERROR(VLOOKUP(C1417,'FEBRE AMARELA'!$A$4:$C$38,3,FALSE),0)</f>
        <v>0</v>
      </c>
      <c r="P1417" s="2">
        <f>IFERROR(VLOOKUP(C1417,DENGUE!$A$5:$C$4097,3,FALSE),0)</f>
        <v>148</v>
      </c>
      <c r="Q1417" s="2">
        <f>IFERROR(VLOOKUP(C1417,'HEPATITE VIRAL'!$A$5:$C$3162,3,FALSE),0)</f>
        <v>1</v>
      </c>
      <c r="R1417" s="2">
        <f>IFERROR(VLOOKUP(C1417,'FEBRE MACULOSA'!$A$5:$C$181,3,FALSE),0)</f>
        <v>0</v>
      </c>
      <c r="S1417" s="2">
        <f>IFERROR(VLOOKUP(C1417,LEPTOSPIROSE!$A$5:$C$1176,3,FALSE),0)</f>
        <v>0</v>
      </c>
      <c r="T1417" s="2">
        <f>IFERROR(VLOOKUP(C1417,'DOENÇA DE CHAGAS'!$A$5:$C$100,3,FALSE),0)</f>
        <v>0</v>
      </c>
      <c r="U1417" s="2">
        <f>IFERROR(VLOOKUP(C1417,'PICADAS DE COBRAS'!$A$6:$C$4645,3,FALSE),0)</f>
        <v>65</v>
      </c>
      <c r="V1417">
        <f>IFERROR(VLOOKUP(C1417,'ZIKA VIRUS'!$A$5:$C$2399,3,FALSE),0)</f>
        <v>0</v>
      </c>
      <c r="W1417">
        <f>IFERROR(VLOOKUP(C1417,'FEBRE TIFÓIDE'!$A$5:$C$46,3,FALSE),0)</f>
        <v>0</v>
      </c>
      <c r="X1417">
        <f>IFERROR(VLOOKUP(C1417,HANTAVIROSE!$A$5:$C$153,3,FALSE),0)</f>
        <v>0</v>
      </c>
      <c r="Y1417">
        <f>IFERROR(VLOOKUP(C1417,MENINGITE!$A$5:$C$447,3,FALSE),0)</f>
        <v>0</v>
      </c>
      <c r="Z1417">
        <f>IFERROR(VLOOKUP(C1417,RAIVA!$A$5:$C$16,3,FALSE),0)</f>
        <v>0</v>
      </c>
    </row>
    <row r="1418" spans="1:26" x14ac:dyDescent="0.3">
      <c r="A1418" s="2" t="s">
        <v>2425</v>
      </c>
      <c r="B1418" s="2" t="s">
        <v>3052</v>
      </c>
      <c r="C1418" s="2">
        <v>311910</v>
      </c>
      <c r="D1418" s="2">
        <v>3119104</v>
      </c>
      <c r="E1418" s="2" t="s">
        <v>2425</v>
      </c>
      <c r="F1418" s="2" t="s">
        <v>3052</v>
      </c>
      <c r="G1418" s="2">
        <f>IFERROR(VLOOKUP(D1418,Coordenadas!$A$2:$D$5571,3,FALSE),0)</f>
        <v>-18.369</v>
      </c>
      <c r="H1418" s="2">
        <f>IFERROR(VLOOKUP(D1418,Coordenadas!$A$2:$D$5571,4,FALSE),0)</f>
        <v>-44.4542</v>
      </c>
      <c r="I1418" s="2" t="s">
        <v>5325</v>
      </c>
      <c r="J1418" s="2">
        <v>23914</v>
      </c>
      <c r="K1418" s="2" t="s">
        <v>5330</v>
      </c>
      <c r="L1418" s="2">
        <f>IFERROR(VLOOKUP(C1418,BOTULISMO!$A$3:$C$19,3,FALSE),0)</f>
        <v>0</v>
      </c>
      <c r="M1418" s="2">
        <f>IFERROR(VLOOKUP(C1418,'LEISHMANIOSE VISCERAL'!$A$4:$C$454,3,FALSE),0)</f>
        <v>0</v>
      </c>
      <c r="N1418" s="2">
        <f>IFERROR(VLOOKUP(C1418,'LEISHMANIOSE TEGUMENTAR'!$A$4:$C$1681,3,FALSE),0)</f>
        <v>10</v>
      </c>
      <c r="O1418" s="2">
        <f>IFERROR(VLOOKUP(C1418,'FEBRE AMARELA'!$A$4:$C$38,3,FALSE),0)</f>
        <v>0</v>
      </c>
      <c r="P1418" s="2">
        <f>IFERROR(VLOOKUP(C1418,DENGUE!$A$5:$C$4097,3,FALSE),0)</f>
        <v>19</v>
      </c>
      <c r="Q1418" s="2">
        <f>IFERROR(VLOOKUP(C1418,'HEPATITE VIRAL'!$A$5:$C$3162,3,FALSE),0)</f>
        <v>1</v>
      </c>
      <c r="R1418" s="2">
        <f>IFERROR(VLOOKUP(C1418,'FEBRE MACULOSA'!$A$5:$C$181,3,FALSE),0)</f>
        <v>0</v>
      </c>
      <c r="S1418" s="2">
        <f>IFERROR(VLOOKUP(C1418,LEPTOSPIROSE!$A$5:$C$1176,3,FALSE),0)</f>
        <v>0</v>
      </c>
      <c r="T1418" s="2">
        <f>IFERROR(VLOOKUP(C1418,'DOENÇA DE CHAGAS'!$A$5:$C$100,3,FALSE),0)</f>
        <v>0</v>
      </c>
      <c r="U1418" s="2">
        <f>IFERROR(VLOOKUP(C1418,'PICADAS DE COBRAS'!$A$6:$C$4645,3,FALSE),0)</f>
        <v>431</v>
      </c>
      <c r="V1418">
        <f>IFERROR(VLOOKUP(C1418,'ZIKA VIRUS'!$A$5:$C$2399,3,FALSE),0)</f>
        <v>0</v>
      </c>
      <c r="W1418">
        <f>IFERROR(VLOOKUP(C1418,'FEBRE TIFÓIDE'!$A$5:$C$46,3,FALSE),0)</f>
        <v>0</v>
      </c>
      <c r="X1418">
        <f>IFERROR(VLOOKUP(C1418,HANTAVIROSE!$A$5:$C$153,3,FALSE),0)</f>
        <v>0</v>
      </c>
      <c r="Y1418">
        <f>IFERROR(VLOOKUP(C1418,MENINGITE!$A$5:$C$447,3,FALSE),0)</f>
        <v>0</v>
      </c>
      <c r="Z1418">
        <f>IFERROR(VLOOKUP(C1418,RAIVA!$A$5:$C$16,3,FALSE),0)</f>
        <v>0</v>
      </c>
    </row>
    <row r="1419" spans="1:26" x14ac:dyDescent="0.3">
      <c r="A1419" s="2" t="s">
        <v>1256</v>
      </c>
      <c r="B1419" s="2" t="s">
        <v>1555</v>
      </c>
      <c r="C1419" s="2">
        <v>410640</v>
      </c>
      <c r="D1419" s="2">
        <v>4106407</v>
      </c>
      <c r="E1419" s="2" t="s">
        <v>1256</v>
      </c>
      <c r="F1419" s="2" t="s">
        <v>1555</v>
      </c>
      <c r="G1419" s="2">
        <f>IFERROR(VLOOKUP(D1419,Coordenadas!$A$2:$D$5571,3,FALSE),0)</f>
        <v>-23.1829</v>
      </c>
      <c r="H1419" s="2">
        <f>IFERROR(VLOOKUP(D1419,Coordenadas!$A$2:$D$5571,4,FALSE),0)</f>
        <v>-50.649799999999999</v>
      </c>
      <c r="I1419" s="2" t="s">
        <v>5326</v>
      </c>
      <c r="J1419" s="2">
        <v>46928</v>
      </c>
      <c r="K1419" s="2" t="s">
        <v>5330</v>
      </c>
      <c r="L1419" s="2">
        <f>IFERROR(VLOOKUP(C1419,BOTULISMO!$A$3:$C$19,3,FALSE),0)</f>
        <v>0</v>
      </c>
      <c r="M1419" s="2">
        <f>IFERROR(VLOOKUP(C1419,'LEISHMANIOSE VISCERAL'!$A$4:$C$454,3,FALSE),0)</f>
        <v>0</v>
      </c>
      <c r="N1419" s="2">
        <f>IFERROR(VLOOKUP(C1419,'LEISHMANIOSE TEGUMENTAR'!$A$4:$C$1681,3,FALSE),0)</f>
        <v>1</v>
      </c>
      <c r="O1419" s="2">
        <f>IFERROR(VLOOKUP(C1419,'FEBRE AMARELA'!$A$4:$C$38,3,FALSE),0)</f>
        <v>0</v>
      </c>
      <c r="P1419" s="2">
        <f>IFERROR(VLOOKUP(C1419,DENGUE!$A$5:$C$4097,3,FALSE),0)</f>
        <v>1065</v>
      </c>
      <c r="Q1419" s="2">
        <f>IFERROR(VLOOKUP(C1419,'HEPATITE VIRAL'!$A$5:$C$3162,3,FALSE),0)</f>
        <v>58</v>
      </c>
      <c r="R1419" s="2">
        <f>IFERROR(VLOOKUP(C1419,'FEBRE MACULOSA'!$A$5:$C$181,3,FALSE),0)</f>
        <v>0</v>
      </c>
      <c r="S1419" s="2">
        <f>IFERROR(VLOOKUP(C1419,LEPTOSPIROSE!$A$5:$C$1176,3,FALSE),0)</f>
        <v>2</v>
      </c>
      <c r="T1419" s="2">
        <f>IFERROR(VLOOKUP(C1419,'DOENÇA DE CHAGAS'!$A$5:$C$100,3,FALSE),0)</f>
        <v>0</v>
      </c>
      <c r="U1419" s="2">
        <f>IFERROR(VLOOKUP(C1419,'PICADAS DE COBRAS'!$A$6:$C$4645,3,FALSE),0)</f>
        <v>72</v>
      </c>
      <c r="V1419">
        <f>IFERROR(VLOOKUP(C1419,'ZIKA VIRUS'!$A$5:$C$2399,3,FALSE),0)</f>
        <v>0</v>
      </c>
      <c r="W1419">
        <f>IFERROR(VLOOKUP(C1419,'FEBRE TIFÓIDE'!$A$5:$C$46,3,FALSE),0)</f>
        <v>0</v>
      </c>
      <c r="X1419">
        <f>IFERROR(VLOOKUP(C1419,HANTAVIROSE!$A$5:$C$153,3,FALSE),0)</f>
        <v>0</v>
      </c>
      <c r="Y1419">
        <f>IFERROR(VLOOKUP(C1419,MENINGITE!$A$5:$C$447,3,FALSE),0)</f>
        <v>1</v>
      </c>
      <c r="Z1419">
        <f>IFERROR(VLOOKUP(C1419,RAIVA!$A$5:$C$16,3,FALSE),0)</f>
        <v>0</v>
      </c>
    </row>
    <row r="1420" spans="1:26" x14ac:dyDescent="0.3">
      <c r="A1420" s="2" t="s">
        <v>2425</v>
      </c>
      <c r="B1420" s="2" t="s">
        <v>3051</v>
      </c>
      <c r="C1420" s="2">
        <v>311920</v>
      </c>
      <c r="D1420" s="2">
        <v>3119203</v>
      </c>
      <c r="E1420" s="2" t="s">
        <v>2425</v>
      </c>
      <c r="F1420" s="2" t="s">
        <v>3051</v>
      </c>
      <c r="G1420" s="2">
        <f>IFERROR(VLOOKUP(D1420,Coordenadas!$A$2:$D$5571,3,FALSE),0)</f>
        <v>-18.615600000000001</v>
      </c>
      <c r="H1420" s="2">
        <f>IFERROR(VLOOKUP(D1420,Coordenadas!$A$2:$D$5571,4,FALSE),0)</f>
        <v>-42.2791</v>
      </c>
      <c r="I1420" s="2" t="s">
        <v>5325</v>
      </c>
      <c r="J1420" s="2">
        <v>10270</v>
      </c>
      <c r="K1420" s="2" t="s">
        <v>5332</v>
      </c>
      <c r="L1420" s="2">
        <f>IFERROR(VLOOKUP(C1420,BOTULISMO!$A$3:$C$19,3,FALSE),0)</f>
        <v>0</v>
      </c>
      <c r="M1420" s="2">
        <f>IFERROR(VLOOKUP(C1420,'LEISHMANIOSE VISCERAL'!$A$4:$C$454,3,FALSE),0)</f>
        <v>0</v>
      </c>
      <c r="N1420" s="2">
        <f>IFERROR(VLOOKUP(C1420,'LEISHMANIOSE TEGUMENTAR'!$A$4:$C$1681,3,FALSE),0)</f>
        <v>2</v>
      </c>
      <c r="O1420" s="2">
        <f>IFERROR(VLOOKUP(C1420,'FEBRE AMARELA'!$A$4:$C$38,3,FALSE),0)</f>
        <v>0</v>
      </c>
      <c r="P1420" s="2">
        <f>IFERROR(VLOOKUP(C1420,DENGUE!$A$5:$C$4097,3,FALSE),0)</f>
        <v>199</v>
      </c>
      <c r="Q1420" s="2">
        <f>IFERROR(VLOOKUP(C1420,'HEPATITE VIRAL'!$A$5:$C$3162,3,FALSE),0)</f>
        <v>1</v>
      </c>
      <c r="R1420" s="2">
        <f>IFERROR(VLOOKUP(C1420,'FEBRE MACULOSA'!$A$5:$C$181,3,FALSE),0)</f>
        <v>0</v>
      </c>
      <c r="S1420" s="2">
        <f>IFERROR(VLOOKUP(C1420,LEPTOSPIROSE!$A$5:$C$1176,3,FALSE),0)</f>
        <v>0</v>
      </c>
      <c r="T1420" s="2">
        <f>IFERROR(VLOOKUP(C1420,'DOENÇA DE CHAGAS'!$A$5:$C$100,3,FALSE),0)</f>
        <v>1</v>
      </c>
      <c r="U1420" s="2">
        <f>IFERROR(VLOOKUP(C1420,'PICADAS DE COBRAS'!$A$6:$C$4645,3,FALSE),0)</f>
        <v>123</v>
      </c>
      <c r="V1420">
        <f>IFERROR(VLOOKUP(C1420,'ZIKA VIRUS'!$A$5:$C$2399,3,FALSE),0)</f>
        <v>3</v>
      </c>
      <c r="W1420">
        <f>IFERROR(VLOOKUP(C1420,'FEBRE TIFÓIDE'!$A$5:$C$46,3,FALSE),0)</f>
        <v>0</v>
      </c>
      <c r="X1420">
        <f>IFERROR(VLOOKUP(C1420,HANTAVIROSE!$A$5:$C$153,3,FALSE),0)</f>
        <v>0</v>
      </c>
      <c r="Y1420">
        <f>IFERROR(VLOOKUP(C1420,MENINGITE!$A$5:$C$447,3,FALSE),0)</f>
        <v>0</v>
      </c>
      <c r="Z1420">
        <f>IFERROR(VLOOKUP(C1420,RAIVA!$A$5:$C$16,3,FALSE),0)</f>
        <v>0</v>
      </c>
    </row>
    <row r="1421" spans="1:26" x14ac:dyDescent="0.3">
      <c r="A1421" s="2" t="s">
        <v>1637</v>
      </c>
      <c r="B1421" s="2" t="s">
        <v>2120</v>
      </c>
      <c r="C1421" s="2">
        <v>351250</v>
      </c>
      <c r="D1421" s="2">
        <v>3512506</v>
      </c>
      <c r="E1421" s="2" t="s">
        <v>1637</v>
      </c>
      <c r="F1421" s="2" t="s">
        <v>2120</v>
      </c>
      <c r="G1421" s="2">
        <f>IFERROR(VLOOKUP(D1421,Coordenadas!$A$2:$D$5571,3,FALSE),0)</f>
        <v>-21.3521</v>
      </c>
      <c r="H1421" s="2">
        <f>IFERROR(VLOOKUP(D1421,Coordenadas!$A$2:$D$5571,4,FALSE),0)</f>
        <v>-50.285899999999998</v>
      </c>
      <c r="I1421" s="2" t="s">
        <v>5325</v>
      </c>
      <c r="J1421" s="2">
        <v>5238</v>
      </c>
      <c r="K1421" s="2" t="s">
        <v>5332</v>
      </c>
      <c r="L1421" s="2">
        <f>IFERROR(VLOOKUP(C1421,BOTULISMO!$A$3:$C$19,3,FALSE),0)</f>
        <v>0</v>
      </c>
      <c r="M1421" s="2">
        <f>IFERROR(VLOOKUP(C1421,'LEISHMANIOSE VISCERAL'!$A$4:$C$454,3,FALSE),0)</f>
        <v>0</v>
      </c>
      <c r="N1421" s="2">
        <f>IFERROR(VLOOKUP(C1421,'LEISHMANIOSE TEGUMENTAR'!$A$4:$C$1681,3,FALSE),0)</f>
        <v>0</v>
      </c>
      <c r="O1421" s="2">
        <f>IFERROR(VLOOKUP(C1421,'FEBRE AMARELA'!$A$4:$C$38,3,FALSE),0)</f>
        <v>0</v>
      </c>
      <c r="P1421" s="2">
        <f>IFERROR(VLOOKUP(C1421,DENGUE!$A$5:$C$4097,3,FALSE),0)</f>
        <v>18</v>
      </c>
      <c r="Q1421" s="2">
        <f>IFERROR(VLOOKUP(C1421,'HEPATITE VIRAL'!$A$5:$C$3162,3,FALSE),0)</f>
        <v>0</v>
      </c>
      <c r="R1421" s="2">
        <f>IFERROR(VLOOKUP(C1421,'FEBRE MACULOSA'!$A$5:$C$181,3,FALSE),0)</f>
        <v>0</v>
      </c>
      <c r="S1421" s="2">
        <f>IFERROR(VLOOKUP(C1421,LEPTOSPIROSE!$A$5:$C$1176,3,FALSE),0)</f>
        <v>0</v>
      </c>
      <c r="T1421" s="2">
        <f>IFERROR(VLOOKUP(C1421,'DOENÇA DE CHAGAS'!$A$5:$C$100,3,FALSE),0)</f>
        <v>0</v>
      </c>
      <c r="U1421" s="2">
        <f>IFERROR(VLOOKUP(C1421,'PICADAS DE COBRAS'!$A$6:$C$4645,3,FALSE),0)</f>
        <v>16</v>
      </c>
      <c r="V1421">
        <f>IFERROR(VLOOKUP(C1421,'ZIKA VIRUS'!$A$5:$C$2399,3,FALSE),0)</f>
        <v>2</v>
      </c>
      <c r="W1421">
        <f>IFERROR(VLOOKUP(C1421,'FEBRE TIFÓIDE'!$A$5:$C$46,3,FALSE),0)</f>
        <v>0</v>
      </c>
      <c r="X1421">
        <f>IFERROR(VLOOKUP(C1421,HANTAVIROSE!$A$5:$C$153,3,FALSE),0)</f>
        <v>0</v>
      </c>
      <c r="Y1421">
        <f>IFERROR(VLOOKUP(C1421,MENINGITE!$A$5:$C$447,3,FALSE),0)</f>
        <v>0</v>
      </c>
      <c r="Z1421">
        <f>IFERROR(VLOOKUP(C1421,RAIVA!$A$5:$C$16,3,FALSE),0)</f>
        <v>0</v>
      </c>
    </row>
    <row r="1422" spans="1:26" x14ac:dyDescent="0.3">
      <c r="A1422" s="2" t="s">
        <v>4704</v>
      </c>
      <c r="B1422" s="2" t="s">
        <v>4842</v>
      </c>
      <c r="C1422" s="2">
        <v>210360</v>
      </c>
      <c r="D1422" s="2">
        <v>2103604</v>
      </c>
      <c r="E1422" s="2" t="s">
        <v>4704</v>
      </c>
      <c r="F1422" s="2" t="s">
        <v>4842</v>
      </c>
      <c r="G1422" s="2">
        <f>IFERROR(VLOOKUP(D1422,Coordenadas!$A$2:$D$5571,3,FALSE),0)</f>
        <v>-4.1344200000000004</v>
      </c>
      <c r="H1422" s="2">
        <f>IFERROR(VLOOKUP(D1422,Coordenadas!$A$2:$D$5571,4,FALSE),0)</f>
        <v>-44.124400000000001</v>
      </c>
      <c r="I1422" s="2" t="s">
        <v>5324</v>
      </c>
      <c r="J1422" s="2">
        <v>61725</v>
      </c>
      <c r="K1422" s="2" t="s">
        <v>5331</v>
      </c>
      <c r="L1422" s="2">
        <f>IFERROR(VLOOKUP(C1422,BOTULISMO!$A$3:$C$19,3,FALSE),0)</f>
        <v>0</v>
      </c>
      <c r="M1422" s="2">
        <f>IFERROR(VLOOKUP(C1422,'LEISHMANIOSE VISCERAL'!$A$4:$C$454,3,FALSE),0)</f>
        <v>1</v>
      </c>
      <c r="N1422" s="2">
        <f>IFERROR(VLOOKUP(C1422,'LEISHMANIOSE TEGUMENTAR'!$A$4:$C$1681,3,FALSE),0)</f>
        <v>11</v>
      </c>
      <c r="O1422" s="2">
        <f>IFERROR(VLOOKUP(C1422,'FEBRE AMARELA'!$A$4:$C$38,3,FALSE),0)</f>
        <v>0</v>
      </c>
      <c r="P1422" s="2">
        <f>IFERROR(VLOOKUP(C1422,DENGUE!$A$5:$C$4097,3,FALSE),0)</f>
        <v>0</v>
      </c>
      <c r="Q1422" s="2">
        <f>IFERROR(VLOOKUP(C1422,'HEPATITE VIRAL'!$A$5:$C$3162,3,FALSE),0)</f>
        <v>8</v>
      </c>
      <c r="R1422" s="2">
        <f>IFERROR(VLOOKUP(C1422,'FEBRE MACULOSA'!$A$5:$C$181,3,FALSE),0)</f>
        <v>0</v>
      </c>
      <c r="S1422" s="2">
        <f>IFERROR(VLOOKUP(C1422,LEPTOSPIROSE!$A$5:$C$1176,3,FALSE),0)</f>
        <v>2</v>
      </c>
      <c r="T1422" s="2">
        <f>IFERROR(VLOOKUP(C1422,'DOENÇA DE CHAGAS'!$A$5:$C$100,3,FALSE),0)</f>
        <v>0</v>
      </c>
      <c r="U1422" s="2">
        <f>IFERROR(VLOOKUP(C1422,'PICADAS DE COBRAS'!$A$6:$C$4645,3,FALSE),0)</f>
        <v>51</v>
      </c>
      <c r="V1422">
        <f>IFERROR(VLOOKUP(C1422,'ZIKA VIRUS'!$A$5:$C$2399,3,FALSE),0)</f>
        <v>0</v>
      </c>
      <c r="W1422">
        <f>IFERROR(VLOOKUP(C1422,'FEBRE TIFÓIDE'!$A$5:$C$46,3,FALSE),0)</f>
        <v>0</v>
      </c>
      <c r="X1422">
        <f>IFERROR(VLOOKUP(C1422,HANTAVIROSE!$A$5:$C$153,3,FALSE),0)</f>
        <v>0</v>
      </c>
      <c r="Y1422">
        <f>IFERROR(VLOOKUP(C1422,MENINGITE!$A$5:$C$447,3,FALSE),0)</f>
        <v>0</v>
      </c>
      <c r="Z1422">
        <f>IFERROR(VLOOKUP(C1422,RAIVA!$A$5:$C$16,3,FALSE),0)</f>
        <v>0</v>
      </c>
    </row>
    <row r="1423" spans="1:26" x14ac:dyDescent="0.3">
      <c r="A1423" s="2" t="s">
        <v>2425</v>
      </c>
      <c r="B1423" s="2" t="s">
        <v>3050</v>
      </c>
      <c r="C1423" s="2">
        <v>311930</v>
      </c>
      <c r="D1423" s="2">
        <v>3119302</v>
      </c>
      <c r="E1423" s="2" t="s">
        <v>2425</v>
      </c>
      <c r="F1423" s="2" t="s">
        <v>3050</v>
      </c>
      <c r="G1423" s="2">
        <f>IFERROR(VLOOKUP(D1423,Coordenadas!$A$2:$D$5571,3,FALSE),0)</f>
        <v>-18.473400000000002</v>
      </c>
      <c r="H1423" s="2">
        <f>IFERROR(VLOOKUP(D1423,Coordenadas!$A$2:$D$5571,4,FALSE),0)</f>
        <v>-47.193300000000001</v>
      </c>
      <c r="I1423" s="2" t="s">
        <v>5325</v>
      </c>
      <c r="J1423" s="2">
        <v>27547</v>
      </c>
      <c r="K1423" s="2" t="s">
        <v>5330</v>
      </c>
      <c r="L1423" s="2">
        <f>IFERROR(VLOOKUP(C1423,BOTULISMO!$A$3:$C$19,3,FALSE),0)</f>
        <v>0</v>
      </c>
      <c r="M1423" s="2">
        <f>IFERROR(VLOOKUP(C1423,'LEISHMANIOSE VISCERAL'!$A$4:$C$454,3,FALSE),0)</f>
        <v>0</v>
      </c>
      <c r="N1423" s="2">
        <f>IFERROR(VLOOKUP(C1423,'LEISHMANIOSE TEGUMENTAR'!$A$4:$C$1681,3,FALSE),0)</f>
        <v>3</v>
      </c>
      <c r="O1423" s="2">
        <f>IFERROR(VLOOKUP(C1423,'FEBRE AMARELA'!$A$4:$C$38,3,FALSE),0)</f>
        <v>0</v>
      </c>
      <c r="P1423" s="2">
        <f>IFERROR(VLOOKUP(C1423,DENGUE!$A$5:$C$4097,3,FALSE),0)</f>
        <v>168</v>
      </c>
      <c r="Q1423" s="2">
        <f>IFERROR(VLOOKUP(C1423,'HEPATITE VIRAL'!$A$5:$C$3162,3,FALSE),0)</f>
        <v>2</v>
      </c>
      <c r="R1423" s="2">
        <f>IFERROR(VLOOKUP(C1423,'FEBRE MACULOSA'!$A$5:$C$181,3,FALSE),0)</f>
        <v>0</v>
      </c>
      <c r="S1423" s="2">
        <f>IFERROR(VLOOKUP(C1423,LEPTOSPIROSE!$A$5:$C$1176,3,FALSE),0)</f>
        <v>0</v>
      </c>
      <c r="T1423" s="2">
        <f>IFERROR(VLOOKUP(C1423,'DOENÇA DE CHAGAS'!$A$5:$C$100,3,FALSE),0)</f>
        <v>0</v>
      </c>
      <c r="U1423" s="2">
        <f>IFERROR(VLOOKUP(C1423,'PICADAS DE COBRAS'!$A$6:$C$4645,3,FALSE),0)</f>
        <v>100</v>
      </c>
      <c r="V1423">
        <f>IFERROR(VLOOKUP(C1423,'ZIKA VIRUS'!$A$5:$C$2399,3,FALSE),0)</f>
        <v>1</v>
      </c>
      <c r="W1423">
        <f>IFERROR(VLOOKUP(C1423,'FEBRE TIFÓIDE'!$A$5:$C$46,3,FALSE),0)</f>
        <v>0</v>
      </c>
      <c r="X1423">
        <f>IFERROR(VLOOKUP(C1423,HANTAVIROSE!$A$5:$C$153,3,FALSE),0)</f>
        <v>0</v>
      </c>
      <c r="Y1423">
        <f>IFERROR(VLOOKUP(C1423,MENINGITE!$A$5:$C$447,3,FALSE),0)</f>
        <v>0</v>
      </c>
      <c r="Z1423">
        <f>IFERROR(VLOOKUP(C1423,RAIVA!$A$5:$C$16,3,FALSE),0)</f>
        <v>0</v>
      </c>
    </row>
    <row r="1424" spans="1:26" x14ac:dyDescent="0.3">
      <c r="A1424" s="2" t="s">
        <v>470</v>
      </c>
      <c r="B1424" s="2" t="s">
        <v>849</v>
      </c>
      <c r="C1424" s="2">
        <v>430587</v>
      </c>
      <c r="D1424" s="2">
        <v>4305871</v>
      </c>
      <c r="E1424" s="2" t="s">
        <v>470</v>
      </c>
      <c r="F1424" s="2" t="s">
        <v>849</v>
      </c>
      <c r="G1424" s="2">
        <f>IFERROR(VLOOKUP(D1424,Coordenadas!$A$2:$D$5571,3,FALSE),0)</f>
        <v>-28.392099999999999</v>
      </c>
      <c r="H1424" s="2">
        <f>IFERROR(VLOOKUP(D1424,Coordenadas!$A$2:$D$5571,4,FALSE),0)</f>
        <v>-54.068600000000004</v>
      </c>
      <c r="I1424" s="2" t="s">
        <v>5326</v>
      </c>
      <c r="J1424" s="2">
        <v>2459</v>
      </c>
      <c r="K1424" s="2" t="s">
        <v>5332</v>
      </c>
      <c r="L1424" s="2">
        <f>IFERROR(VLOOKUP(C1424,BOTULISMO!$A$3:$C$19,3,FALSE),0)</f>
        <v>0</v>
      </c>
      <c r="M1424" s="2">
        <f>IFERROR(VLOOKUP(C1424,'LEISHMANIOSE VISCERAL'!$A$4:$C$454,3,FALSE),0)</f>
        <v>0</v>
      </c>
      <c r="N1424" s="2">
        <f>IFERROR(VLOOKUP(C1424,'LEISHMANIOSE TEGUMENTAR'!$A$4:$C$1681,3,FALSE),0)</f>
        <v>0</v>
      </c>
      <c r="O1424" s="2">
        <f>IFERROR(VLOOKUP(C1424,'FEBRE AMARELA'!$A$4:$C$38,3,FALSE),0)</f>
        <v>0</v>
      </c>
      <c r="P1424" s="2">
        <f>IFERROR(VLOOKUP(C1424,DENGUE!$A$5:$C$4097,3,FALSE),0)</f>
        <v>1</v>
      </c>
      <c r="Q1424" s="2">
        <f>IFERROR(VLOOKUP(C1424,'HEPATITE VIRAL'!$A$5:$C$3162,3,FALSE),0)</f>
        <v>0</v>
      </c>
      <c r="R1424" s="2">
        <f>IFERROR(VLOOKUP(C1424,'FEBRE MACULOSA'!$A$5:$C$181,3,FALSE),0)</f>
        <v>0</v>
      </c>
      <c r="S1424" s="2">
        <f>IFERROR(VLOOKUP(C1424,LEPTOSPIROSE!$A$5:$C$1176,3,FALSE),0)</f>
        <v>1</v>
      </c>
      <c r="T1424" s="2">
        <f>IFERROR(VLOOKUP(C1424,'DOENÇA DE CHAGAS'!$A$5:$C$100,3,FALSE),0)</f>
        <v>0</v>
      </c>
      <c r="U1424" s="2">
        <f>IFERROR(VLOOKUP(C1424,'PICADAS DE COBRAS'!$A$6:$C$4645,3,FALSE),0)</f>
        <v>0</v>
      </c>
      <c r="V1424">
        <f>IFERROR(VLOOKUP(C1424,'ZIKA VIRUS'!$A$5:$C$2399,3,FALSE),0)</f>
        <v>0</v>
      </c>
      <c r="W1424">
        <f>IFERROR(VLOOKUP(C1424,'FEBRE TIFÓIDE'!$A$5:$C$46,3,FALSE),0)</f>
        <v>0</v>
      </c>
      <c r="X1424">
        <f>IFERROR(VLOOKUP(C1424,HANTAVIROSE!$A$5:$C$153,3,FALSE),0)</f>
        <v>0</v>
      </c>
      <c r="Y1424">
        <f>IFERROR(VLOOKUP(C1424,MENINGITE!$A$5:$C$447,3,FALSE),0)</f>
        <v>0</v>
      </c>
      <c r="Z1424">
        <f>IFERROR(VLOOKUP(C1424,RAIVA!$A$5:$C$16,3,FALSE),0)</f>
        <v>0</v>
      </c>
    </row>
    <row r="1425" spans="1:26" x14ac:dyDescent="0.3">
      <c r="A1425" s="2" t="s">
        <v>470</v>
      </c>
      <c r="B1425" s="2" t="s">
        <v>848</v>
      </c>
      <c r="C1425" s="2">
        <v>430590</v>
      </c>
      <c r="D1425" s="2">
        <v>4305900</v>
      </c>
      <c r="E1425" s="2" t="s">
        <v>470</v>
      </c>
      <c r="F1425" s="2" t="s">
        <v>848</v>
      </c>
      <c r="G1425" s="2">
        <f>IFERROR(VLOOKUP(D1425,Coordenadas!$A$2:$D$5571,3,FALSE),0)</f>
        <v>-27.7197</v>
      </c>
      <c r="H1425" s="2">
        <f>IFERROR(VLOOKUP(D1425,Coordenadas!$A$2:$D$5571,4,FALSE),0)</f>
        <v>-53.702199999999998</v>
      </c>
      <c r="I1425" s="2" t="s">
        <v>5326</v>
      </c>
      <c r="J1425" s="2">
        <v>7748</v>
      </c>
      <c r="K1425" s="2" t="s">
        <v>5332</v>
      </c>
      <c r="L1425" s="2">
        <f>IFERROR(VLOOKUP(C1425,BOTULISMO!$A$3:$C$19,3,FALSE),0)</f>
        <v>0</v>
      </c>
      <c r="M1425" s="2">
        <f>IFERROR(VLOOKUP(C1425,'LEISHMANIOSE VISCERAL'!$A$4:$C$454,3,FALSE),0)</f>
        <v>0</v>
      </c>
      <c r="N1425" s="2">
        <f>IFERROR(VLOOKUP(C1425,'LEISHMANIOSE TEGUMENTAR'!$A$4:$C$1681,3,FALSE),0)</f>
        <v>0</v>
      </c>
      <c r="O1425" s="2">
        <f>IFERROR(VLOOKUP(C1425,'FEBRE AMARELA'!$A$4:$C$38,3,FALSE),0)</f>
        <v>0</v>
      </c>
      <c r="P1425" s="2">
        <f>IFERROR(VLOOKUP(C1425,DENGUE!$A$5:$C$4097,3,FALSE),0)</f>
        <v>261</v>
      </c>
      <c r="Q1425" s="2">
        <f>IFERROR(VLOOKUP(C1425,'HEPATITE VIRAL'!$A$5:$C$3162,3,FALSE),0)</f>
        <v>0</v>
      </c>
      <c r="R1425" s="2">
        <f>IFERROR(VLOOKUP(C1425,'FEBRE MACULOSA'!$A$5:$C$181,3,FALSE),0)</f>
        <v>0</v>
      </c>
      <c r="S1425" s="2">
        <f>IFERROR(VLOOKUP(C1425,LEPTOSPIROSE!$A$5:$C$1176,3,FALSE),0)</f>
        <v>0</v>
      </c>
      <c r="T1425" s="2">
        <f>IFERROR(VLOOKUP(C1425,'DOENÇA DE CHAGAS'!$A$5:$C$100,3,FALSE),0)</f>
        <v>0</v>
      </c>
      <c r="U1425" s="2">
        <f>IFERROR(VLOOKUP(C1425,'PICADAS DE COBRAS'!$A$6:$C$4645,3,FALSE),0)</f>
        <v>50</v>
      </c>
      <c r="V1425">
        <f>IFERROR(VLOOKUP(C1425,'ZIKA VIRUS'!$A$5:$C$2399,3,FALSE),0)</f>
        <v>4</v>
      </c>
      <c r="W1425">
        <f>IFERROR(VLOOKUP(C1425,'FEBRE TIFÓIDE'!$A$5:$C$46,3,FALSE),0)</f>
        <v>0</v>
      </c>
      <c r="X1425">
        <f>IFERROR(VLOOKUP(C1425,HANTAVIROSE!$A$5:$C$153,3,FALSE),0)</f>
        <v>0</v>
      </c>
      <c r="Y1425">
        <f>IFERROR(VLOOKUP(C1425,MENINGITE!$A$5:$C$447,3,FALSE),0)</f>
        <v>0</v>
      </c>
      <c r="Z1425">
        <f>IFERROR(VLOOKUP(C1425,RAIVA!$A$5:$C$16,3,FALSE),0)</f>
        <v>0</v>
      </c>
    </row>
    <row r="1426" spans="1:26" x14ac:dyDescent="0.3">
      <c r="A1426" s="2" t="s">
        <v>1256</v>
      </c>
      <c r="B1426" s="2" t="s">
        <v>1554</v>
      </c>
      <c r="C1426" s="2">
        <v>410645</v>
      </c>
      <c r="D1426" s="2">
        <v>4106456</v>
      </c>
      <c r="E1426" s="2" t="s">
        <v>1256</v>
      </c>
      <c r="F1426" s="2" t="s">
        <v>1554</v>
      </c>
      <c r="G1426" s="2">
        <f>IFERROR(VLOOKUP(D1426,Coordenadas!$A$2:$D$5571,3,FALSE),0)</f>
        <v>-26.227699999999999</v>
      </c>
      <c r="H1426" s="2">
        <f>IFERROR(VLOOKUP(D1426,Coordenadas!$A$2:$D$5571,4,FALSE),0)</f>
        <v>-52.035600000000002</v>
      </c>
      <c r="I1426" s="2" t="s">
        <v>5326</v>
      </c>
      <c r="J1426" s="2">
        <v>7238</v>
      </c>
      <c r="K1426" s="2" t="s">
        <v>5332</v>
      </c>
      <c r="L1426" s="2">
        <f>IFERROR(VLOOKUP(C1426,BOTULISMO!$A$3:$C$19,3,FALSE),0)</f>
        <v>0</v>
      </c>
      <c r="M1426" s="2">
        <f>IFERROR(VLOOKUP(C1426,'LEISHMANIOSE VISCERAL'!$A$4:$C$454,3,FALSE),0)</f>
        <v>0</v>
      </c>
      <c r="N1426" s="2">
        <f>IFERROR(VLOOKUP(C1426,'LEISHMANIOSE TEGUMENTAR'!$A$4:$C$1681,3,FALSE),0)</f>
        <v>0</v>
      </c>
      <c r="O1426" s="2">
        <f>IFERROR(VLOOKUP(C1426,'FEBRE AMARELA'!$A$4:$C$38,3,FALSE),0)</f>
        <v>0</v>
      </c>
      <c r="P1426" s="2">
        <f>IFERROR(VLOOKUP(C1426,DENGUE!$A$5:$C$4097,3,FALSE),0)</f>
        <v>1</v>
      </c>
      <c r="Q1426" s="2">
        <f>IFERROR(VLOOKUP(C1426,'HEPATITE VIRAL'!$A$5:$C$3162,3,FALSE),0)</f>
        <v>6</v>
      </c>
      <c r="R1426" s="2">
        <f>IFERROR(VLOOKUP(C1426,'FEBRE MACULOSA'!$A$5:$C$181,3,FALSE),0)</f>
        <v>0</v>
      </c>
      <c r="S1426" s="2">
        <f>IFERROR(VLOOKUP(C1426,LEPTOSPIROSE!$A$5:$C$1176,3,FALSE),0)</f>
        <v>0</v>
      </c>
      <c r="T1426" s="2">
        <f>IFERROR(VLOOKUP(C1426,'DOENÇA DE CHAGAS'!$A$5:$C$100,3,FALSE),0)</f>
        <v>0</v>
      </c>
      <c r="U1426" s="2">
        <f>IFERROR(VLOOKUP(C1426,'PICADAS DE COBRAS'!$A$6:$C$4645,3,FALSE),0)</f>
        <v>96</v>
      </c>
      <c r="V1426">
        <f>IFERROR(VLOOKUP(C1426,'ZIKA VIRUS'!$A$5:$C$2399,3,FALSE),0)</f>
        <v>0</v>
      </c>
      <c r="W1426">
        <f>IFERROR(VLOOKUP(C1426,'FEBRE TIFÓIDE'!$A$5:$C$46,3,FALSE),0)</f>
        <v>0</v>
      </c>
      <c r="X1426">
        <f>IFERROR(VLOOKUP(C1426,HANTAVIROSE!$A$5:$C$153,3,FALSE),0)</f>
        <v>1</v>
      </c>
      <c r="Y1426">
        <f>IFERROR(VLOOKUP(C1426,MENINGITE!$A$5:$C$447,3,FALSE),0)</f>
        <v>0</v>
      </c>
      <c r="Z1426">
        <f>IFERROR(VLOOKUP(C1426,RAIVA!$A$5:$C$16,3,FALSE),0)</f>
        <v>0</v>
      </c>
    </row>
    <row r="1427" spans="1:26" x14ac:dyDescent="0.3">
      <c r="A1427" s="2" t="s">
        <v>4178</v>
      </c>
      <c r="B1427" s="2" t="s">
        <v>4292</v>
      </c>
      <c r="C1427" s="2">
        <v>240280</v>
      </c>
      <c r="D1427" s="2">
        <v>2402808</v>
      </c>
      <c r="E1427" s="2" t="s">
        <v>4178</v>
      </c>
      <c r="F1427" s="2" t="s">
        <v>4292</v>
      </c>
      <c r="G1427" s="2">
        <f>IFERROR(VLOOKUP(D1427,Coordenadas!$A$2:$D$5571,3,FALSE),0)</f>
        <v>-6.3747999999999996</v>
      </c>
      <c r="H1427" s="2">
        <f>IFERROR(VLOOKUP(D1427,Coordenadas!$A$2:$D$5571,4,FALSE),0)</f>
        <v>-36.222299999999997</v>
      </c>
      <c r="I1427" s="2" t="s">
        <v>5324</v>
      </c>
      <c r="J1427" s="2">
        <v>5405</v>
      </c>
      <c r="K1427" s="2" t="s">
        <v>5332</v>
      </c>
      <c r="L1427" s="2">
        <f>IFERROR(VLOOKUP(C1427,BOTULISMO!$A$3:$C$19,3,FALSE),0)</f>
        <v>0</v>
      </c>
      <c r="M1427" s="2">
        <f>IFERROR(VLOOKUP(C1427,'LEISHMANIOSE VISCERAL'!$A$4:$C$454,3,FALSE),0)</f>
        <v>0</v>
      </c>
      <c r="N1427" s="2">
        <f>IFERROR(VLOOKUP(C1427,'LEISHMANIOSE TEGUMENTAR'!$A$4:$C$1681,3,FALSE),0)</f>
        <v>0</v>
      </c>
      <c r="O1427" s="2">
        <f>IFERROR(VLOOKUP(C1427,'FEBRE AMARELA'!$A$4:$C$38,3,FALSE),0)</f>
        <v>0</v>
      </c>
      <c r="P1427" s="2">
        <f>IFERROR(VLOOKUP(C1427,DENGUE!$A$5:$C$4097,3,FALSE),0)</f>
        <v>14</v>
      </c>
      <c r="Q1427" s="2">
        <f>IFERROR(VLOOKUP(C1427,'HEPATITE VIRAL'!$A$5:$C$3162,3,FALSE),0)</f>
        <v>0</v>
      </c>
      <c r="R1427" s="2">
        <f>IFERROR(VLOOKUP(C1427,'FEBRE MACULOSA'!$A$5:$C$181,3,FALSE),0)</f>
        <v>0</v>
      </c>
      <c r="S1427" s="2">
        <f>IFERROR(VLOOKUP(C1427,LEPTOSPIROSE!$A$5:$C$1176,3,FALSE),0)</f>
        <v>0</v>
      </c>
      <c r="T1427" s="2">
        <f>IFERROR(VLOOKUP(C1427,'DOENÇA DE CHAGAS'!$A$5:$C$100,3,FALSE),0)</f>
        <v>0</v>
      </c>
      <c r="U1427" s="2">
        <f>IFERROR(VLOOKUP(C1427,'PICADAS DE COBRAS'!$A$6:$C$4645,3,FALSE),0)</f>
        <v>0</v>
      </c>
      <c r="V1427">
        <f>IFERROR(VLOOKUP(C1427,'ZIKA VIRUS'!$A$5:$C$2399,3,FALSE),0)</f>
        <v>7</v>
      </c>
      <c r="W1427">
        <f>IFERROR(VLOOKUP(C1427,'FEBRE TIFÓIDE'!$A$5:$C$46,3,FALSE),0)</f>
        <v>0</v>
      </c>
      <c r="X1427">
        <f>IFERROR(VLOOKUP(C1427,HANTAVIROSE!$A$5:$C$153,3,FALSE),0)</f>
        <v>0</v>
      </c>
      <c r="Y1427">
        <f>IFERROR(VLOOKUP(C1427,MENINGITE!$A$5:$C$447,3,FALSE),0)</f>
        <v>0</v>
      </c>
      <c r="Z1427">
        <f>IFERROR(VLOOKUP(C1427,RAIVA!$A$5:$C$16,3,FALSE),0)</f>
        <v>0</v>
      </c>
    </row>
    <row r="1428" spans="1:26" x14ac:dyDescent="0.3">
      <c r="A1428" s="2" t="s">
        <v>2425</v>
      </c>
      <c r="B1428" s="2" t="s">
        <v>3049</v>
      </c>
      <c r="C1428" s="2">
        <v>311940</v>
      </c>
      <c r="D1428" s="2">
        <v>3119401</v>
      </c>
      <c r="E1428" s="2" t="s">
        <v>2425</v>
      </c>
      <c r="F1428" s="2" t="s">
        <v>3049</v>
      </c>
      <c r="G1428" s="2">
        <f>IFERROR(VLOOKUP(D1428,Coordenadas!$A$2:$D$5571,3,FALSE),0)</f>
        <v>-19.517900000000001</v>
      </c>
      <c r="H1428" s="2">
        <f>IFERROR(VLOOKUP(D1428,Coordenadas!$A$2:$D$5571,4,FALSE),0)</f>
        <v>-42.627600000000001</v>
      </c>
      <c r="I1428" s="2" t="s">
        <v>5325</v>
      </c>
      <c r="J1428" s="2">
        <v>103694</v>
      </c>
      <c r="K1428" s="2" t="s">
        <v>5333</v>
      </c>
      <c r="L1428" s="2">
        <f>IFERROR(VLOOKUP(C1428,BOTULISMO!$A$3:$C$19,3,FALSE),0)</f>
        <v>0</v>
      </c>
      <c r="M1428" s="2">
        <f>IFERROR(VLOOKUP(C1428,'LEISHMANIOSE VISCERAL'!$A$4:$C$454,3,FALSE),0)</f>
        <v>1</v>
      </c>
      <c r="N1428" s="2">
        <f>IFERROR(VLOOKUP(C1428,'LEISHMANIOSE TEGUMENTAR'!$A$4:$C$1681,3,FALSE),0)</f>
        <v>9</v>
      </c>
      <c r="O1428" s="2">
        <f>IFERROR(VLOOKUP(C1428,'FEBRE AMARELA'!$A$4:$C$38,3,FALSE),0)</f>
        <v>0</v>
      </c>
      <c r="P1428" s="2">
        <f>IFERROR(VLOOKUP(C1428,DENGUE!$A$5:$C$4097,3,FALSE),0)</f>
        <v>1013</v>
      </c>
      <c r="Q1428" s="2">
        <f>IFERROR(VLOOKUP(C1428,'HEPATITE VIRAL'!$A$5:$C$3162,3,FALSE),0)</f>
        <v>49</v>
      </c>
      <c r="R1428" s="2">
        <f>IFERROR(VLOOKUP(C1428,'FEBRE MACULOSA'!$A$5:$C$181,3,FALSE),0)</f>
        <v>0</v>
      </c>
      <c r="S1428" s="2">
        <f>IFERROR(VLOOKUP(C1428,LEPTOSPIROSE!$A$5:$C$1176,3,FALSE),0)</f>
        <v>1</v>
      </c>
      <c r="T1428" s="2">
        <f>IFERROR(VLOOKUP(C1428,'DOENÇA DE CHAGAS'!$A$5:$C$100,3,FALSE),0)</f>
        <v>0</v>
      </c>
      <c r="U1428" s="2">
        <f>IFERROR(VLOOKUP(C1428,'PICADAS DE COBRAS'!$A$6:$C$4645,3,FALSE),0)</f>
        <v>57</v>
      </c>
      <c r="V1428">
        <f>IFERROR(VLOOKUP(C1428,'ZIKA VIRUS'!$A$5:$C$2399,3,FALSE),0)</f>
        <v>11</v>
      </c>
      <c r="W1428">
        <f>IFERROR(VLOOKUP(C1428,'FEBRE TIFÓIDE'!$A$5:$C$46,3,FALSE),0)</f>
        <v>0</v>
      </c>
      <c r="X1428">
        <f>IFERROR(VLOOKUP(C1428,HANTAVIROSE!$A$5:$C$153,3,FALSE),0)</f>
        <v>0</v>
      </c>
      <c r="Y1428">
        <f>IFERROR(VLOOKUP(C1428,MENINGITE!$A$5:$C$447,3,FALSE),0)</f>
        <v>0</v>
      </c>
      <c r="Z1428">
        <f>IFERROR(VLOOKUP(C1428,RAIVA!$A$5:$C$16,3,FALSE),0)</f>
        <v>0</v>
      </c>
    </row>
    <row r="1429" spans="1:26" x14ac:dyDescent="0.3">
      <c r="A1429" s="2" t="s">
        <v>967</v>
      </c>
      <c r="B1429" s="2" t="s">
        <v>1185</v>
      </c>
      <c r="C1429" s="2">
        <v>420440</v>
      </c>
      <c r="D1429" s="2">
        <v>4204400</v>
      </c>
      <c r="E1429" s="2" t="s">
        <v>967</v>
      </c>
      <c r="F1429" s="2" t="s">
        <v>1185</v>
      </c>
      <c r="G1429" s="2">
        <f>IFERROR(VLOOKUP(D1429,Coordenadas!$A$2:$D$5571,3,FALSE),0)</f>
        <v>-26.9057</v>
      </c>
      <c r="H1429" s="2">
        <f>IFERROR(VLOOKUP(D1429,Coordenadas!$A$2:$D$5571,4,FALSE),0)</f>
        <v>-52.701099999999997</v>
      </c>
      <c r="I1429" s="2" t="s">
        <v>5326</v>
      </c>
      <c r="J1429" s="2">
        <v>10213</v>
      </c>
      <c r="K1429" s="2" t="s">
        <v>5332</v>
      </c>
      <c r="L1429" s="2">
        <f>IFERROR(VLOOKUP(C1429,BOTULISMO!$A$3:$C$19,3,FALSE),0)</f>
        <v>0</v>
      </c>
      <c r="M1429" s="2">
        <f>IFERROR(VLOOKUP(C1429,'LEISHMANIOSE VISCERAL'!$A$4:$C$454,3,FALSE),0)</f>
        <v>0</v>
      </c>
      <c r="N1429" s="2">
        <f>IFERROR(VLOOKUP(C1429,'LEISHMANIOSE TEGUMENTAR'!$A$4:$C$1681,3,FALSE),0)</f>
        <v>0</v>
      </c>
      <c r="O1429" s="2">
        <f>IFERROR(VLOOKUP(C1429,'FEBRE AMARELA'!$A$4:$C$38,3,FALSE),0)</f>
        <v>0</v>
      </c>
      <c r="P1429" s="2">
        <f>IFERROR(VLOOKUP(C1429,DENGUE!$A$5:$C$4097,3,FALSE),0)</f>
        <v>84</v>
      </c>
      <c r="Q1429" s="2">
        <f>IFERROR(VLOOKUP(C1429,'HEPATITE VIRAL'!$A$5:$C$3162,3,FALSE),0)</f>
        <v>51</v>
      </c>
      <c r="R1429" s="2">
        <f>IFERROR(VLOOKUP(C1429,'FEBRE MACULOSA'!$A$5:$C$181,3,FALSE),0)</f>
        <v>0</v>
      </c>
      <c r="S1429" s="2">
        <f>IFERROR(VLOOKUP(C1429,LEPTOSPIROSE!$A$5:$C$1176,3,FALSE),0)</f>
        <v>1</v>
      </c>
      <c r="T1429" s="2">
        <f>IFERROR(VLOOKUP(C1429,'DOENÇA DE CHAGAS'!$A$5:$C$100,3,FALSE),0)</f>
        <v>0</v>
      </c>
      <c r="U1429" s="2">
        <f>IFERROR(VLOOKUP(C1429,'PICADAS DE COBRAS'!$A$6:$C$4645,3,FALSE),0)</f>
        <v>65</v>
      </c>
      <c r="V1429">
        <f>IFERROR(VLOOKUP(C1429,'ZIKA VIRUS'!$A$5:$C$2399,3,FALSE),0)</f>
        <v>2</v>
      </c>
      <c r="W1429">
        <f>IFERROR(VLOOKUP(C1429,'FEBRE TIFÓIDE'!$A$5:$C$46,3,FALSE),0)</f>
        <v>0</v>
      </c>
      <c r="X1429">
        <f>IFERROR(VLOOKUP(C1429,HANTAVIROSE!$A$5:$C$153,3,FALSE),0)</f>
        <v>0</v>
      </c>
      <c r="Y1429">
        <f>IFERROR(VLOOKUP(C1429,MENINGITE!$A$5:$C$447,3,FALSE),0)</f>
        <v>0</v>
      </c>
      <c r="Z1429">
        <f>IFERROR(VLOOKUP(C1429,RAIVA!$A$5:$C$16,3,FALSE),0)</f>
        <v>0</v>
      </c>
    </row>
    <row r="1430" spans="1:26" x14ac:dyDescent="0.3">
      <c r="A1430" s="2" t="s">
        <v>4178</v>
      </c>
      <c r="B1430" s="2" t="s">
        <v>4291</v>
      </c>
      <c r="C1430" s="2">
        <v>240290</v>
      </c>
      <c r="D1430" s="2">
        <v>2402907</v>
      </c>
      <c r="E1430" s="2" t="s">
        <v>4178</v>
      </c>
      <c r="F1430" s="2" t="s">
        <v>4291</v>
      </c>
      <c r="G1430" s="2">
        <f>IFERROR(VLOOKUP(D1430,Coordenadas!$A$2:$D$5571,3,FALSE),0)</f>
        <v>-6.2497400000000001</v>
      </c>
      <c r="H1430" s="2">
        <f>IFERROR(VLOOKUP(D1430,Coordenadas!$A$2:$D$5571,4,FALSE),0)</f>
        <v>-38.444099999999999</v>
      </c>
      <c r="I1430" s="2" t="s">
        <v>5324</v>
      </c>
      <c r="J1430" s="2">
        <v>4772</v>
      </c>
      <c r="K1430" s="2" t="s">
        <v>5332</v>
      </c>
      <c r="L1430" s="2">
        <f>IFERROR(VLOOKUP(C1430,BOTULISMO!$A$3:$C$19,3,FALSE),0)</f>
        <v>0</v>
      </c>
      <c r="M1430" s="2">
        <f>IFERROR(VLOOKUP(C1430,'LEISHMANIOSE VISCERAL'!$A$4:$C$454,3,FALSE),0)</f>
        <v>0</v>
      </c>
      <c r="N1430" s="2">
        <f>IFERROR(VLOOKUP(C1430,'LEISHMANIOSE TEGUMENTAR'!$A$4:$C$1681,3,FALSE),0)</f>
        <v>0</v>
      </c>
      <c r="O1430" s="2">
        <f>IFERROR(VLOOKUP(C1430,'FEBRE AMARELA'!$A$4:$C$38,3,FALSE),0)</f>
        <v>0</v>
      </c>
      <c r="P1430" s="2">
        <f>IFERROR(VLOOKUP(C1430,DENGUE!$A$5:$C$4097,3,FALSE),0)</f>
        <v>13</v>
      </c>
      <c r="Q1430" s="2">
        <f>IFERROR(VLOOKUP(C1430,'HEPATITE VIRAL'!$A$5:$C$3162,3,FALSE),0)</f>
        <v>0</v>
      </c>
      <c r="R1430" s="2">
        <f>IFERROR(VLOOKUP(C1430,'FEBRE MACULOSA'!$A$5:$C$181,3,FALSE),0)</f>
        <v>0</v>
      </c>
      <c r="S1430" s="2">
        <f>IFERROR(VLOOKUP(C1430,LEPTOSPIROSE!$A$5:$C$1176,3,FALSE),0)</f>
        <v>0</v>
      </c>
      <c r="T1430" s="2">
        <f>IFERROR(VLOOKUP(C1430,'DOENÇA DE CHAGAS'!$A$5:$C$100,3,FALSE),0)</f>
        <v>0</v>
      </c>
      <c r="U1430" s="2">
        <f>IFERROR(VLOOKUP(C1430,'PICADAS DE COBRAS'!$A$6:$C$4645,3,FALSE),0)</f>
        <v>0</v>
      </c>
      <c r="V1430">
        <f>IFERROR(VLOOKUP(C1430,'ZIKA VIRUS'!$A$5:$C$2399,3,FALSE),0)</f>
        <v>0</v>
      </c>
      <c r="W1430">
        <f>IFERROR(VLOOKUP(C1430,'FEBRE TIFÓIDE'!$A$5:$C$46,3,FALSE),0)</f>
        <v>0</v>
      </c>
      <c r="X1430">
        <f>IFERROR(VLOOKUP(C1430,HANTAVIROSE!$A$5:$C$153,3,FALSE),0)</f>
        <v>0</v>
      </c>
      <c r="Y1430">
        <f>IFERROR(VLOOKUP(C1430,MENINGITE!$A$5:$C$447,3,FALSE),0)</f>
        <v>0</v>
      </c>
      <c r="Z1430">
        <f>IFERROR(VLOOKUP(C1430,RAIVA!$A$5:$C$16,3,FALSE),0)</f>
        <v>0</v>
      </c>
    </row>
    <row r="1431" spans="1:26" x14ac:dyDescent="0.3">
      <c r="A1431" s="2" t="s">
        <v>3257</v>
      </c>
      <c r="B1431" s="2" t="s">
        <v>3546</v>
      </c>
      <c r="C1431" s="2">
        <v>290920</v>
      </c>
      <c r="D1431" s="2">
        <v>2909208</v>
      </c>
      <c r="E1431" s="2" t="s">
        <v>3257</v>
      </c>
      <c r="F1431" s="2" t="s">
        <v>3546</v>
      </c>
      <c r="G1431" s="2">
        <f>IFERROR(VLOOKUP(D1431,Coordenadas!$A$2:$D$5571,3,FALSE),0)</f>
        <v>-10.284700000000001</v>
      </c>
      <c r="H1431" s="2">
        <f>IFERROR(VLOOKUP(D1431,Coordenadas!$A$2:$D$5571,4,FALSE),0)</f>
        <v>-37.919800000000002</v>
      </c>
      <c r="I1431" s="2" t="s">
        <v>5324</v>
      </c>
      <c r="J1431" s="2">
        <v>17066</v>
      </c>
      <c r="K1431" s="2" t="s">
        <v>5332</v>
      </c>
      <c r="L1431" s="2">
        <f>IFERROR(VLOOKUP(C1431,BOTULISMO!$A$3:$C$19,3,FALSE),0)</f>
        <v>0</v>
      </c>
      <c r="M1431" s="2">
        <f>IFERROR(VLOOKUP(C1431,'LEISHMANIOSE VISCERAL'!$A$4:$C$454,3,FALSE),0)</f>
        <v>0</v>
      </c>
      <c r="N1431" s="2">
        <f>IFERROR(VLOOKUP(C1431,'LEISHMANIOSE TEGUMENTAR'!$A$4:$C$1681,3,FALSE),0)</f>
        <v>0</v>
      </c>
      <c r="O1431" s="2">
        <f>IFERROR(VLOOKUP(C1431,'FEBRE AMARELA'!$A$4:$C$38,3,FALSE),0)</f>
        <v>0</v>
      </c>
      <c r="P1431" s="2">
        <f>IFERROR(VLOOKUP(C1431,DENGUE!$A$5:$C$4097,3,FALSE),0)</f>
        <v>84</v>
      </c>
      <c r="Q1431" s="2">
        <f>IFERROR(VLOOKUP(C1431,'HEPATITE VIRAL'!$A$5:$C$3162,3,FALSE),0)</f>
        <v>1</v>
      </c>
      <c r="R1431" s="2">
        <f>IFERROR(VLOOKUP(C1431,'FEBRE MACULOSA'!$A$5:$C$181,3,FALSE),0)</f>
        <v>0</v>
      </c>
      <c r="S1431" s="2">
        <f>IFERROR(VLOOKUP(C1431,LEPTOSPIROSE!$A$5:$C$1176,3,FALSE),0)</f>
        <v>0</v>
      </c>
      <c r="T1431" s="2">
        <f>IFERROR(VLOOKUP(C1431,'DOENÇA DE CHAGAS'!$A$5:$C$100,3,FALSE),0)</f>
        <v>0</v>
      </c>
      <c r="U1431" s="2">
        <f>IFERROR(VLOOKUP(C1431,'PICADAS DE COBRAS'!$A$6:$C$4645,3,FALSE),0)</f>
        <v>15</v>
      </c>
      <c r="V1431">
        <f>IFERROR(VLOOKUP(C1431,'ZIKA VIRUS'!$A$5:$C$2399,3,FALSE),0)</f>
        <v>4</v>
      </c>
      <c r="W1431">
        <f>IFERROR(VLOOKUP(C1431,'FEBRE TIFÓIDE'!$A$5:$C$46,3,FALSE),0)</f>
        <v>0</v>
      </c>
      <c r="X1431">
        <f>IFERROR(VLOOKUP(C1431,HANTAVIROSE!$A$5:$C$153,3,FALSE),0)</f>
        <v>0</v>
      </c>
      <c r="Y1431">
        <f>IFERROR(VLOOKUP(C1431,MENINGITE!$A$5:$C$447,3,FALSE),0)</f>
        <v>0</v>
      </c>
      <c r="Z1431">
        <f>IFERROR(VLOOKUP(C1431,RAIVA!$A$5:$C$16,3,FALSE),0)</f>
        <v>0</v>
      </c>
    </row>
    <row r="1432" spans="1:26" x14ac:dyDescent="0.3">
      <c r="A1432" s="2" t="s">
        <v>4490</v>
      </c>
      <c r="B1432" s="2" t="s">
        <v>4644</v>
      </c>
      <c r="C1432" s="2">
        <v>220285</v>
      </c>
      <c r="D1432" s="2">
        <v>2202851</v>
      </c>
      <c r="E1432" s="2" t="s">
        <v>4490</v>
      </c>
      <c r="F1432" s="2" t="s">
        <v>4644</v>
      </c>
      <c r="G1432" s="2">
        <f>IFERROR(VLOOKUP(D1432,Coordenadas!$A$2:$D$5571,3,FALSE),0)</f>
        <v>-8.8139699999999994</v>
      </c>
      <c r="H1432" s="2">
        <f>IFERROR(VLOOKUP(D1432,Coordenadas!$A$2:$D$5571,4,FALSE),0)</f>
        <v>-42.523200000000003</v>
      </c>
      <c r="I1432" s="2" t="s">
        <v>5324</v>
      </c>
      <c r="J1432" s="2">
        <v>4541</v>
      </c>
      <c r="K1432" s="2" t="s">
        <v>5332</v>
      </c>
      <c r="L1432" s="2">
        <f>IFERROR(VLOOKUP(C1432,BOTULISMO!$A$3:$C$19,3,FALSE),0)</f>
        <v>0</v>
      </c>
      <c r="M1432" s="2">
        <f>IFERROR(VLOOKUP(C1432,'LEISHMANIOSE VISCERAL'!$A$4:$C$454,3,FALSE),0)</f>
        <v>0</v>
      </c>
      <c r="N1432" s="2">
        <f>IFERROR(VLOOKUP(C1432,'LEISHMANIOSE TEGUMENTAR'!$A$4:$C$1681,3,FALSE),0)</f>
        <v>0</v>
      </c>
      <c r="O1432" s="2">
        <f>IFERROR(VLOOKUP(C1432,'FEBRE AMARELA'!$A$4:$C$38,3,FALSE),0)</f>
        <v>0</v>
      </c>
      <c r="P1432" s="2">
        <f>IFERROR(VLOOKUP(C1432,DENGUE!$A$5:$C$4097,3,FALSE),0)</f>
        <v>0</v>
      </c>
      <c r="Q1432" s="2">
        <f>IFERROR(VLOOKUP(C1432,'HEPATITE VIRAL'!$A$5:$C$3162,3,FALSE),0)</f>
        <v>0</v>
      </c>
      <c r="R1432" s="2">
        <f>IFERROR(VLOOKUP(C1432,'FEBRE MACULOSA'!$A$5:$C$181,3,FALSE),0)</f>
        <v>0</v>
      </c>
      <c r="S1432" s="2">
        <f>IFERROR(VLOOKUP(C1432,LEPTOSPIROSE!$A$5:$C$1176,3,FALSE),0)</f>
        <v>0</v>
      </c>
      <c r="T1432" s="2">
        <f>IFERROR(VLOOKUP(C1432,'DOENÇA DE CHAGAS'!$A$5:$C$100,3,FALSE),0)</f>
        <v>0</v>
      </c>
      <c r="U1432" s="2">
        <f>IFERROR(VLOOKUP(C1432,'PICADAS DE COBRAS'!$A$6:$C$4645,3,FALSE),0)</f>
        <v>5</v>
      </c>
      <c r="V1432">
        <f>IFERROR(VLOOKUP(C1432,'ZIKA VIRUS'!$A$5:$C$2399,3,FALSE),0)</f>
        <v>0</v>
      </c>
      <c r="W1432">
        <f>IFERROR(VLOOKUP(C1432,'FEBRE TIFÓIDE'!$A$5:$C$46,3,FALSE),0)</f>
        <v>0</v>
      </c>
      <c r="X1432">
        <f>IFERROR(VLOOKUP(C1432,HANTAVIROSE!$A$5:$C$153,3,FALSE),0)</f>
        <v>0</v>
      </c>
      <c r="Y1432">
        <f>IFERROR(VLOOKUP(C1432,MENINGITE!$A$5:$C$447,3,FALSE),0)</f>
        <v>0</v>
      </c>
      <c r="Z1432">
        <f>IFERROR(VLOOKUP(C1432,RAIVA!$A$5:$C$16,3,FALSE),0)</f>
        <v>0</v>
      </c>
    </row>
    <row r="1433" spans="1:26" x14ac:dyDescent="0.3">
      <c r="A1433" s="2" t="s">
        <v>1637</v>
      </c>
      <c r="B1433" s="2" t="s">
        <v>2119</v>
      </c>
      <c r="C1433" s="2">
        <v>351260</v>
      </c>
      <c r="D1433" s="2">
        <v>3512605</v>
      </c>
      <c r="E1433" s="2" t="s">
        <v>1637</v>
      </c>
      <c r="F1433" s="2" t="s">
        <v>2119</v>
      </c>
      <c r="G1433" s="2">
        <f>IFERROR(VLOOKUP(D1433,Coordenadas!$A$2:$D$5571,3,FALSE),0)</f>
        <v>-23.626100000000001</v>
      </c>
      <c r="H1433" s="2">
        <f>IFERROR(VLOOKUP(D1433,Coordenadas!$A$2:$D$5571,4,FALSE),0)</f>
        <v>-49.31</v>
      </c>
      <c r="I1433" s="2" t="s">
        <v>5325</v>
      </c>
      <c r="J1433" s="2">
        <v>5001</v>
      </c>
      <c r="K1433" s="2" t="s">
        <v>5332</v>
      </c>
      <c r="L1433" s="2">
        <f>IFERROR(VLOOKUP(C1433,BOTULISMO!$A$3:$C$19,3,FALSE),0)</f>
        <v>0</v>
      </c>
      <c r="M1433" s="2">
        <f>IFERROR(VLOOKUP(C1433,'LEISHMANIOSE VISCERAL'!$A$4:$C$454,3,FALSE),0)</f>
        <v>0</v>
      </c>
      <c r="N1433" s="2">
        <f>IFERROR(VLOOKUP(C1433,'LEISHMANIOSE TEGUMENTAR'!$A$4:$C$1681,3,FALSE),0)</f>
        <v>0</v>
      </c>
      <c r="O1433" s="2">
        <f>IFERROR(VLOOKUP(C1433,'FEBRE AMARELA'!$A$4:$C$38,3,FALSE),0)</f>
        <v>0</v>
      </c>
      <c r="P1433" s="2">
        <f>IFERROR(VLOOKUP(C1433,DENGUE!$A$5:$C$4097,3,FALSE),0)</f>
        <v>1</v>
      </c>
      <c r="Q1433" s="2">
        <f>IFERROR(VLOOKUP(C1433,'HEPATITE VIRAL'!$A$5:$C$3162,3,FALSE),0)</f>
        <v>0</v>
      </c>
      <c r="R1433" s="2">
        <f>IFERROR(VLOOKUP(C1433,'FEBRE MACULOSA'!$A$5:$C$181,3,FALSE),0)</f>
        <v>0</v>
      </c>
      <c r="S1433" s="2">
        <f>IFERROR(VLOOKUP(C1433,LEPTOSPIROSE!$A$5:$C$1176,3,FALSE),0)</f>
        <v>0</v>
      </c>
      <c r="T1433" s="2">
        <f>IFERROR(VLOOKUP(C1433,'DOENÇA DE CHAGAS'!$A$5:$C$100,3,FALSE),0)</f>
        <v>0</v>
      </c>
      <c r="U1433" s="2">
        <f>IFERROR(VLOOKUP(C1433,'PICADAS DE COBRAS'!$A$6:$C$4645,3,FALSE),0)</f>
        <v>10</v>
      </c>
      <c r="V1433">
        <f>IFERROR(VLOOKUP(C1433,'ZIKA VIRUS'!$A$5:$C$2399,3,FALSE),0)</f>
        <v>0</v>
      </c>
      <c r="W1433">
        <f>IFERROR(VLOOKUP(C1433,'FEBRE TIFÓIDE'!$A$5:$C$46,3,FALSE),0)</f>
        <v>0</v>
      </c>
      <c r="X1433">
        <f>IFERROR(VLOOKUP(C1433,HANTAVIROSE!$A$5:$C$153,3,FALSE),0)</f>
        <v>0</v>
      </c>
      <c r="Y1433">
        <f>IFERROR(VLOOKUP(C1433,MENINGITE!$A$5:$C$447,3,FALSE),0)</f>
        <v>0</v>
      </c>
      <c r="Z1433">
        <f>IFERROR(VLOOKUP(C1433,RAIVA!$A$5:$C$16,3,FALSE),0)</f>
        <v>0</v>
      </c>
    </row>
    <row r="1434" spans="1:26" x14ac:dyDescent="0.3">
      <c r="A1434" s="2" t="s">
        <v>967</v>
      </c>
      <c r="B1434" s="2" t="s">
        <v>1184</v>
      </c>
      <c r="C1434" s="2">
        <v>420445</v>
      </c>
      <c r="D1434" s="2">
        <v>4204459</v>
      </c>
      <c r="E1434" s="2" t="s">
        <v>967</v>
      </c>
      <c r="F1434" s="2" t="s">
        <v>1184</v>
      </c>
      <c r="G1434" s="2">
        <f>IFERROR(VLOOKUP(D1434,Coordenadas!$A$2:$D$5571,3,FALSE),0)</f>
        <v>-26.510999999999999</v>
      </c>
      <c r="H1434" s="2">
        <f>IFERROR(VLOOKUP(D1434,Coordenadas!$A$2:$D$5571,4,FALSE),0)</f>
        <v>-52.669400000000003</v>
      </c>
      <c r="I1434" s="2" t="s">
        <v>5326</v>
      </c>
      <c r="J1434" s="2">
        <v>2458</v>
      </c>
      <c r="K1434" s="2" t="s">
        <v>5332</v>
      </c>
      <c r="L1434" s="2">
        <f>IFERROR(VLOOKUP(C1434,BOTULISMO!$A$3:$C$19,3,FALSE),0)</f>
        <v>0</v>
      </c>
      <c r="M1434" s="2">
        <f>IFERROR(VLOOKUP(C1434,'LEISHMANIOSE VISCERAL'!$A$4:$C$454,3,FALSE),0)</f>
        <v>0</v>
      </c>
      <c r="N1434" s="2">
        <f>IFERROR(VLOOKUP(C1434,'LEISHMANIOSE TEGUMENTAR'!$A$4:$C$1681,3,FALSE),0)</f>
        <v>0</v>
      </c>
      <c r="O1434" s="2">
        <f>IFERROR(VLOOKUP(C1434,'FEBRE AMARELA'!$A$4:$C$38,3,FALSE),0)</f>
        <v>0</v>
      </c>
      <c r="P1434" s="2">
        <f>IFERROR(VLOOKUP(C1434,DENGUE!$A$5:$C$4097,3,FALSE),0)</f>
        <v>0</v>
      </c>
      <c r="Q1434" s="2">
        <f>IFERROR(VLOOKUP(C1434,'HEPATITE VIRAL'!$A$5:$C$3162,3,FALSE),0)</f>
        <v>1</v>
      </c>
      <c r="R1434" s="2">
        <f>IFERROR(VLOOKUP(C1434,'FEBRE MACULOSA'!$A$5:$C$181,3,FALSE),0)</f>
        <v>0</v>
      </c>
      <c r="S1434" s="2">
        <f>IFERROR(VLOOKUP(C1434,LEPTOSPIROSE!$A$5:$C$1176,3,FALSE),0)</f>
        <v>0</v>
      </c>
      <c r="T1434" s="2">
        <f>IFERROR(VLOOKUP(C1434,'DOENÇA DE CHAGAS'!$A$5:$C$100,3,FALSE),0)</f>
        <v>0</v>
      </c>
      <c r="U1434" s="2">
        <f>IFERROR(VLOOKUP(C1434,'PICADAS DE COBRAS'!$A$6:$C$4645,3,FALSE),0)</f>
        <v>15</v>
      </c>
      <c r="V1434">
        <f>IFERROR(VLOOKUP(C1434,'ZIKA VIRUS'!$A$5:$C$2399,3,FALSE),0)</f>
        <v>0</v>
      </c>
      <c r="W1434">
        <f>IFERROR(VLOOKUP(C1434,'FEBRE TIFÓIDE'!$A$5:$C$46,3,FALSE),0)</f>
        <v>0</v>
      </c>
      <c r="X1434">
        <f>IFERROR(VLOOKUP(C1434,HANTAVIROSE!$A$5:$C$153,3,FALSE),0)</f>
        <v>0</v>
      </c>
      <c r="Y1434">
        <f>IFERROR(VLOOKUP(C1434,MENINGITE!$A$5:$C$447,3,FALSE),0)</f>
        <v>0</v>
      </c>
      <c r="Z1434">
        <f>IFERROR(VLOOKUP(C1434,RAIVA!$A$5:$C$16,3,FALSE),0)</f>
        <v>0</v>
      </c>
    </row>
    <row r="1435" spans="1:26" x14ac:dyDescent="0.3">
      <c r="A1435" s="2" t="s">
        <v>2425</v>
      </c>
      <c r="B1435" s="2" t="s">
        <v>3048</v>
      </c>
      <c r="C1435" s="2">
        <v>311950</v>
      </c>
      <c r="D1435" s="2">
        <v>3119500</v>
      </c>
      <c r="E1435" s="2" t="s">
        <v>2425</v>
      </c>
      <c r="F1435" s="2" t="s">
        <v>3048</v>
      </c>
      <c r="G1435" s="2">
        <f>IFERROR(VLOOKUP(D1435,Coordenadas!$A$2:$D$5571,3,FALSE),0)</f>
        <v>-16.614799999999999</v>
      </c>
      <c r="H1435" s="2">
        <f>IFERROR(VLOOKUP(D1435,Coordenadas!$A$2:$D$5571,4,FALSE),0)</f>
        <v>-42.183999999999997</v>
      </c>
      <c r="I1435" s="2" t="s">
        <v>5325</v>
      </c>
      <c r="J1435" s="2">
        <v>9117</v>
      </c>
      <c r="K1435" s="2" t="s">
        <v>5332</v>
      </c>
      <c r="L1435" s="2">
        <f>IFERROR(VLOOKUP(C1435,BOTULISMO!$A$3:$C$19,3,FALSE),0)</f>
        <v>0</v>
      </c>
      <c r="M1435" s="2">
        <f>IFERROR(VLOOKUP(C1435,'LEISHMANIOSE VISCERAL'!$A$4:$C$454,3,FALSE),0)</f>
        <v>0</v>
      </c>
      <c r="N1435" s="2">
        <f>IFERROR(VLOOKUP(C1435,'LEISHMANIOSE TEGUMENTAR'!$A$4:$C$1681,3,FALSE),0)</f>
        <v>2</v>
      </c>
      <c r="O1435" s="2">
        <f>IFERROR(VLOOKUP(C1435,'FEBRE AMARELA'!$A$4:$C$38,3,FALSE),0)</f>
        <v>0</v>
      </c>
      <c r="P1435" s="2">
        <f>IFERROR(VLOOKUP(C1435,DENGUE!$A$5:$C$4097,3,FALSE),0)</f>
        <v>65</v>
      </c>
      <c r="Q1435" s="2">
        <f>IFERROR(VLOOKUP(C1435,'HEPATITE VIRAL'!$A$5:$C$3162,3,FALSE),0)</f>
        <v>0</v>
      </c>
      <c r="R1435" s="2">
        <f>IFERROR(VLOOKUP(C1435,'FEBRE MACULOSA'!$A$5:$C$181,3,FALSE),0)</f>
        <v>0</v>
      </c>
      <c r="S1435" s="2">
        <f>IFERROR(VLOOKUP(C1435,LEPTOSPIROSE!$A$5:$C$1176,3,FALSE),0)</f>
        <v>0</v>
      </c>
      <c r="T1435" s="2">
        <f>IFERROR(VLOOKUP(C1435,'DOENÇA DE CHAGAS'!$A$5:$C$100,3,FALSE),0)</f>
        <v>0</v>
      </c>
      <c r="U1435" s="2">
        <f>IFERROR(VLOOKUP(C1435,'PICADAS DE COBRAS'!$A$6:$C$4645,3,FALSE),0)</f>
        <v>1</v>
      </c>
      <c r="V1435">
        <f>IFERROR(VLOOKUP(C1435,'ZIKA VIRUS'!$A$5:$C$2399,3,FALSE),0)</f>
        <v>0</v>
      </c>
      <c r="W1435">
        <f>IFERROR(VLOOKUP(C1435,'FEBRE TIFÓIDE'!$A$5:$C$46,3,FALSE),0)</f>
        <v>0</v>
      </c>
      <c r="X1435">
        <f>IFERROR(VLOOKUP(C1435,HANTAVIROSE!$A$5:$C$153,3,FALSE),0)</f>
        <v>0</v>
      </c>
      <c r="Y1435">
        <f>IFERROR(VLOOKUP(C1435,MENINGITE!$A$5:$C$447,3,FALSE),0)</f>
        <v>0</v>
      </c>
      <c r="Z1435">
        <f>IFERROR(VLOOKUP(C1435,RAIVA!$A$5:$C$16,3,FALSE),0)</f>
        <v>0</v>
      </c>
    </row>
    <row r="1436" spans="1:26" x14ac:dyDescent="0.3">
      <c r="A1436" s="2" t="s">
        <v>2425</v>
      </c>
      <c r="B1436" s="2" t="s">
        <v>3047</v>
      </c>
      <c r="C1436" s="2">
        <v>311960</v>
      </c>
      <c r="D1436" s="2">
        <v>3119609</v>
      </c>
      <c r="E1436" s="2" t="s">
        <v>2425</v>
      </c>
      <c r="F1436" s="2" t="s">
        <v>3047</v>
      </c>
      <c r="G1436" s="2">
        <f>IFERROR(VLOOKUP(D1436,Coordenadas!$A$2:$D$5571,3,FALSE),0)</f>
        <v>-21.5898</v>
      </c>
      <c r="H1436" s="2">
        <f>IFERROR(VLOOKUP(D1436,Coordenadas!$A$2:$D$5571,4,FALSE),0)</f>
        <v>-43.256</v>
      </c>
      <c r="I1436" s="2" t="s">
        <v>5325</v>
      </c>
      <c r="J1436" s="2">
        <v>2983</v>
      </c>
      <c r="K1436" s="2" t="s">
        <v>5332</v>
      </c>
      <c r="L1436" s="2">
        <f>IFERROR(VLOOKUP(C1436,BOTULISMO!$A$3:$C$19,3,FALSE),0)</f>
        <v>0</v>
      </c>
      <c r="M1436" s="2">
        <f>IFERROR(VLOOKUP(C1436,'LEISHMANIOSE VISCERAL'!$A$4:$C$454,3,FALSE),0)</f>
        <v>0</v>
      </c>
      <c r="N1436" s="2">
        <f>IFERROR(VLOOKUP(C1436,'LEISHMANIOSE TEGUMENTAR'!$A$4:$C$1681,3,FALSE),0)</f>
        <v>0</v>
      </c>
      <c r="O1436" s="2">
        <f>IFERROR(VLOOKUP(C1436,'FEBRE AMARELA'!$A$4:$C$38,3,FALSE),0)</f>
        <v>0</v>
      </c>
      <c r="P1436" s="2">
        <f>IFERROR(VLOOKUP(C1436,DENGUE!$A$5:$C$4097,3,FALSE),0)</f>
        <v>2</v>
      </c>
      <c r="Q1436" s="2">
        <f>IFERROR(VLOOKUP(C1436,'HEPATITE VIRAL'!$A$5:$C$3162,3,FALSE),0)</f>
        <v>0</v>
      </c>
      <c r="R1436" s="2">
        <f>IFERROR(VLOOKUP(C1436,'FEBRE MACULOSA'!$A$5:$C$181,3,FALSE),0)</f>
        <v>0</v>
      </c>
      <c r="S1436" s="2">
        <f>IFERROR(VLOOKUP(C1436,LEPTOSPIROSE!$A$5:$C$1176,3,FALSE),0)</f>
        <v>0</v>
      </c>
      <c r="T1436" s="2">
        <f>IFERROR(VLOOKUP(C1436,'DOENÇA DE CHAGAS'!$A$5:$C$100,3,FALSE),0)</f>
        <v>0</v>
      </c>
      <c r="U1436" s="2">
        <f>IFERROR(VLOOKUP(C1436,'PICADAS DE COBRAS'!$A$6:$C$4645,3,FALSE),0)</f>
        <v>0</v>
      </c>
      <c r="V1436">
        <f>IFERROR(VLOOKUP(C1436,'ZIKA VIRUS'!$A$5:$C$2399,3,FALSE),0)</f>
        <v>1</v>
      </c>
      <c r="W1436">
        <f>IFERROR(VLOOKUP(C1436,'FEBRE TIFÓIDE'!$A$5:$C$46,3,FALSE),0)</f>
        <v>0</v>
      </c>
      <c r="X1436">
        <f>IFERROR(VLOOKUP(C1436,HANTAVIROSE!$A$5:$C$153,3,FALSE),0)</f>
        <v>0</v>
      </c>
      <c r="Y1436">
        <f>IFERROR(VLOOKUP(C1436,MENINGITE!$A$5:$C$447,3,FALSE),0)</f>
        <v>0</v>
      </c>
      <c r="Z1436">
        <f>IFERROR(VLOOKUP(C1436,RAIVA!$A$5:$C$16,3,FALSE),0)</f>
        <v>0</v>
      </c>
    </row>
    <row r="1437" spans="1:26" x14ac:dyDescent="0.3">
      <c r="A1437" s="2" t="s">
        <v>470</v>
      </c>
      <c r="B1437" s="2" t="s">
        <v>847</v>
      </c>
      <c r="C1437" s="2">
        <v>430593</v>
      </c>
      <c r="D1437" s="2">
        <v>4305934</v>
      </c>
      <c r="E1437" s="2" t="s">
        <v>470</v>
      </c>
      <c r="F1437" s="2" t="s">
        <v>847</v>
      </c>
      <c r="G1437" s="2">
        <f>IFERROR(VLOOKUP(D1437,Coordenadas!$A$2:$D$5571,3,FALSE),0)</f>
        <v>-29.269500000000001</v>
      </c>
      <c r="H1437" s="2">
        <f>IFERROR(VLOOKUP(D1437,Coordenadas!$A$2:$D$5571,4,FALSE),0)</f>
        <v>-51.684699999999999</v>
      </c>
      <c r="I1437" s="2" t="s">
        <v>5326</v>
      </c>
      <c r="J1437" s="2">
        <v>1725</v>
      </c>
      <c r="K1437" s="2" t="s">
        <v>5332</v>
      </c>
      <c r="L1437" s="2">
        <f>IFERROR(VLOOKUP(C1437,BOTULISMO!$A$3:$C$19,3,FALSE),0)</f>
        <v>0</v>
      </c>
      <c r="M1437" s="2">
        <f>IFERROR(VLOOKUP(C1437,'LEISHMANIOSE VISCERAL'!$A$4:$C$454,3,FALSE),0)</f>
        <v>0</v>
      </c>
      <c r="N1437" s="2">
        <f>IFERROR(VLOOKUP(C1437,'LEISHMANIOSE TEGUMENTAR'!$A$4:$C$1681,3,FALSE),0)</f>
        <v>0</v>
      </c>
      <c r="O1437" s="2">
        <f>IFERROR(VLOOKUP(C1437,'FEBRE AMARELA'!$A$4:$C$38,3,FALSE),0)</f>
        <v>0</v>
      </c>
      <c r="P1437" s="2">
        <f>IFERROR(VLOOKUP(C1437,DENGUE!$A$5:$C$4097,3,FALSE),0)</f>
        <v>0</v>
      </c>
      <c r="Q1437" s="2">
        <f>IFERROR(VLOOKUP(C1437,'HEPATITE VIRAL'!$A$5:$C$3162,3,FALSE),0)</f>
        <v>4</v>
      </c>
      <c r="R1437" s="2">
        <f>IFERROR(VLOOKUP(C1437,'FEBRE MACULOSA'!$A$5:$C$181,3,FALSE),0)</f>
        <v>0</v>
      </c>
      <c r="S1437" s="2">
        <f>IFERROR(VLOOKUP(C1437,LEPTOSPIROSE!$A$5:$C$1176,3,FALSE),0)</f>
        <v>0</v>
      </c>
      <c r="T1437" s="2">
        <f>IFERROR(VLOOKUP(C1437,'DOENÇA DE CHAGAS'!$A$5:$C$100,3,FALSE),0)</f>
        <v>0</v>
      </c>
      <c r="U1437" s="2">
        <f>IFERROR(VLOOKUP(C1437,'PICADAS DE COBRAS'!$A$6:$C$4645,3,FALSE),0)</f>
        <v>1</v>
      </c>
      <c r="V1437">
        <f>IFERROR(VLOOKUP(C1437,'ZIKA VIRUS'!$A$5:$C$2399,3,FALSE),0)</f>
        <v>0</v>
      </c>
      <c r="W1437">
        <f>IFERROR(VLOOKUP(C1437,'FEBRE TIFÓIDE'!$A$5:$C$46,3,FALSE),0)</f>
        <v>0</v>
      </c>
      <c r="X1437">
        <f>IFERROR(VLOOKUP(C1437,HANTAVIROSE!$A$5:$C$153,3,FALSE),0)</f>
        <v>0</v>
      </c>
      <c r="Y1437">
        <f>IFERROR(VLOOKUP(C1437,MENINGITE!$A$5:$C$447,3,FALSE),0)</f>
        <v>0</v>
      </c>
      <c r="Z1437">
        <f>IFERROR(VLOOKUP(C1437,RAIVA!$A$5:$C$16,3,FALSE),0)</f>
        <v>0</v>
      </c>
    </row>
    <row r="1438" spans="1:26" x14ac:dyDescent="0.3">
      <c r="A1438" s="2" t="s">
        <v>392</v>
      </c>
      <c r="B1438" s="2" t="s">
        <v>444</v>
      </c>
      <c r="C1438" s="2">
        <v>500315</v>
      </c>
      <c r="D1438" s="2">
        <v>5003157</v>
      </c>
      <c r="E1438" s="2" t="s">
        <v>392</v>
      </c>
      <c r="F1438" s="2" t="s">
        <v>444</v>
      </c>
      <c r="G1438" s="2">
        <f>IFERROR(VLOOKUP(D1438,Coordenadas!$A$2:$D$5571,3,FALSE),0)</f>
        <v>-23.272400000000001</v>
      </c>
      <c r="H1438" s="2">
        <f>IFERROR(VLOOKUP(D1438,Coordenadas!$A$2:$D$5571,4,FALSE),0)</f>
        <v>-55.527799999999999</v>
      </c>
      <c r="I1438" s="2" t="s">
        <v>5327</v>
      </c>
      <c r="J1438" s="2">
        <v>14064</v>
      </c>
      <c r="K1438" s="2" t="s">
        <v>5332</v>
      </c>
      <c r="L1438" s="2">
        <f>IFERROR(VLOOKUP(C1438,BOTULISMO!$A$3:$C$19,3,FALSE),0)</f>
        <v>0</v>
      </c>
      <c r="M1438" s="2">
        <f>IFERROR(VLOOKUP(C1438,'LEISHMANIOSE VISCERAL'!$A$4:$C$454,3,FALSE),0)</f>
        <v>0</v>
      </c>
      <c r="N1438" s="2">
        <f>IFERROR(VLOOKUP(C1438,'LEISHMANIOSE TEGUMENTAR'!$A$4:$C$1681,3,FALSE),0)</f>
        <v>0</v>
      </c>
      <c r="O1438" s="2">
        <f>IFERROR(VLOOKUP(C1438,'FEBRE AMARELA'!$A$4:$C$38,3,FALSE),0)</f>
        <v>0</v>
      </c>
      <c r="P1438" s="2">
        <f>IFERROR(VLOOKUP(C1438,DENGUE!$A$5:$C$4097,3,FALSE),0)</f>
        <v>328</v>
      </c>
      <c r="Q1438" s="2">
        <f>IFERROR(VLOOKUP(C1438,'HEPATITE VIRAL'!$A$5:$C$3162,3,FALSE),0)</f>
        <v>4</v>
      </c>
      <c r="R1438" s="2">
        <f>IFERROR(VLOOKUP(C1438,'FEBRE MACULOSA'!$A$5:$C$181,3,FALSE),0)</f>
        <v>0</v>
      </c>
      <c r="S1438" s="2">
        <f>IFERROR(VLOOKUP(C1438,LEPTOSPIROSE!$A$5:$C$1176,3,FALSE),0)</f>
        <v>0</v>
      </c>
      <c r="T1438" s="2">
        <f>IFERROR(VLOOKUP(C1438,'DOENÇA DE CHAGAS'!$A$5:$C$100,3,FALSE),0)</f>
        <v>0</v>
      </c>
      <c r="U1438" s="2">
        <f>IFERROR(VLOOKUP(C1438,'PICADAS DE COBRAS'!$A$6:$C$4645,3,FALSE),0)</f>
        <v>22</v>
      </c>
      <c r="V1438">
        <f>IFERROR(VLOOKUP(C1438,'ZIKA VIRUS'!$A$5:$C$2399,3,FALSE),0)</f>
        <v>7</v>
      </c>
      <c r="W1438">
        <f>IFERROR(VLOOKUP(C1438,'FEBRE TIFÓIDE'!$A$5:$C$46,3,FALSE),0)</f>
        <v>0</v>
      </c>
      <c r="X1438">
        <f>IFERROR(VLOOKUP(C1438,HANTAVIROSE!$A$5:$C$153,3,FALSE),0)</f>
        <v>0</v>
      </c>
      <c r="Y1438">
        <f>IFERROR(VLOOKUP(C1438,MENINGITE!$A$5:$C$447,3,FALSE),0)</f>
        <v>0</v>
      </c>
      <c r="Z1438">
        <f>IFERROR(VLOOKUP(C1438,RAIVA!$A$5:$C$16,3,FALSE),0)</f>
        <v>0</v>
      </c>
    </row>
    <row r="1439" spans="1:26" x14ac:dyDescent="0.3">
      <c r="A1439" s="2" t="s">
        <v>1256</v>
      </c>
      <c r="B1439" s="2" t="s">
        <v>1553</v>
      </c>
      <c r="C1439" s="2">
        <v>410650</v>
      </c>
      <c r="D1439" s="2">
        <v>4106506</v>
      </c>
      <c r="E1439" s="2" t="s">
        <v>1256</v>
      </c>
      <c r="F1439" s="2" t="s">
        <v>1553</v>
      </c>
      <c r="G1439" s="2">
        <f>IFERROR(VLOOKUP(D1439,Coordenadas!$A$2:$D$5571,3,FALSE),0)</f>
        <v>-25.976700000000001</v>
      </c>
      <c r="H1439" s="2">
        <f>IFERROR(VLOOKUP(D1439,Coordenadas!$A$2:$D$5571,4,FALSE),0)</f>
        <v>-52.564100000000003</v>
      </c>
      <c r="I1439" s="2" t="s">
        <v>5326</v>
      </c>
      <c r="J1439" s="2">
        <v>21749</v>
      </c>
      <c r="K1439" s="2" t="s">
        <v>5330</v>
      </c>
      <c r="L1439" s="2">
        <f>IFERROR(VLOOKUP(C1439,BOTULISMO!$A$3:$C$19,3,FALSE),0)</f>
        <v>0</v>
      </c>
      <c r="M1439" s="2">
        <f>IFERROR(VLOOKUP(C1439,'LEISHMANIOSE VISCERAL'!$A$4:$C$454,3,FALSE),0)</f>
        <v>0</v>
      </c>
      <c r="N1439" s="2">
        <f>IFERROR(VLOOKUP(C1439,'LEISHMANIOSE TEGUMENTAR'!$A$4:$C$1681,3,FALSE),0)</f>
        <v>0</v>
      </c>
      <c r="O1439" s="2">
        <f>IFERROR(VLOOKUP(C1439,'FEBRE AMARELA'!$A$4:$C$38,3,FALSE),0)</f>
        <v>0</v>
      </c>
      <c r="P1439" s="2">
        <f>IFERROR(VLOOKUP(C1439,DENGUE!$A$5:$C$4097,3,FALSE),0)</f>
        <v>18</v>
      </c>
      <c r="Q1439" s="2">
        <f>IFERROR(VLOOKUP(C1439,'HEPATITE VIRAL'!$A$5:$C$3162,3,FALSE),0)</f>
        <v>81</v>
      </c>
      <c r="R1439" s="2">
        <f>IFERROR(VLOOKUP(C1439,'FEBRE MACULOSA'!$A$5:$C$181,3,FALSE),0)</f>
        <v>0</v>
      </c>
      <c r="S1439" s="2">
        <f>IFERROR(VLOOKUP(C1439,LEPTOSPIROSE!$A$5:$C$1176,3,FALSE),0)</f>
        <v>4</v>
      </c>
      <c r="T1439" s="2">
        <f>IFERROR(VLOOKUP(C1439,'DOENÇA DE CHAGAS'!$A$5:$C$100,3,FALSE),0)</f>
        <v>0</v>
      </c>
      <c r="U1439" s="2">
        <f>IFERROR(VLOOKUP(C1439,'PICADAS DE COBRAS'!$A$6:$C$4645,3,FALSE),0)</f>
        <v>182</v>
      </c>
      <c r="V1439">
        <f>IFERROR(VLOOKUP(C1439,'ZIKA VIRUS'!$A$5:$C$2399,3,FALSE),0)</f>
        <v>0</v>
      </c>
      <c r="W1439">
        <f>IFERROR(VLOOKUP(C1439,'FEBRE TIFÓIDE'!$A$5:$C$46,3,FALSE),0)</f>
        <v>0</v>
      </c>
      <c r="X1439">
        <f>IFERROR(VLOOKUP(C1439,HANTAVIROSE!$A$5:$C$153,3,FALSE),0)</f>
        <v>0</v>
      </c>
      <c r="Y1439">
        <f>IFERROR(VLOOKUP(C1439,MENINGITE!$A$5:$C$447,3,FALSE),0)</f>
        <v>0</v>
      </c>
      <c r="Z1439">
        <f>IFERROR(VLOOKUP(C1439,RAIVA!$A$5:$C$16,3,FALSE),0)</f>
        <v>0</v>
      </c>
    </row>
    <row r="1440" spans="1:26" x14ac:dyDescent="0.3">
      <c r="A1440" s="2" t="s">
        <v>2425</v>
      </c>
      <c r="B1440" s="2" t="s">
        <v>3046</v>
      </c>
      <c r="C1440" s="2">
        <v>311970</v>
      </c>
      <c r="D1440" s="2">
        <v>3119708</v>
      </c>
      <c r="E1440" s="2" t="s">
        <v>2425</v>
      </c>
      <c r="F1440" s="2" t="s">
        <v>3046</v>
      </c>
      <c r="G1440" s="2">
        <f>IFERROR(VLOOKUP(D1440,Coordenadas!$A$2:$D$5571,3,FALSE),0)</f>
        <v>-21.027699999999999</v>
      </c>
      <c r="H1440" s="2">
        <f>IFERROR(VLOOKUP(D1440,Coordenadas!$A$2:$D$5571,4,FALSE),0)</f>
        <v>-44.220599999999997</v>
      </c>
      <c r="I1440" s="2" t="s">
        <v>5325</v>
      </c>
      <c r="J1440" s="2">
        <v>3301</v>
      </c>
      <c r="K1440" s="2" t="s">
        <v>5332</v>
      </c>
      <c r="L1440" s="2">
        <f>IFERROR(VLOOKUP(C1440,BOTULISMO!$A$3:$C$19,3,FALSE),0)</f>
        <v>0</v>
      </c>
      <c r="M1440" s="2">
        <f>IFERROR(VLOOKUP(C1440,'LEISHMANIOSE VISCERAL'!$A$4:$C$454,3,FALSE),0)</f>
        <v>0</v>
      </c>
      <c r="N1440" s="2">
        <f>IFERROR(VLOOKUP(C1440,'LEISHMANIOSE TEGUMENTAR'!$A$4:$C$1681,3,FALSE),0)</f>
        <v>0</v>
      </c>
      <c r="O1440" s="2">
        <f>IFERROR(VLOOKUP(C1440,'FEBRE AMARELA'!$A$4:$C$38,3,FALSE),0)</f>
        <v>0</v>
      </c>
      <c r="P1440" s="2">
        <f>IFERROR(VLOOKUP(C1440,DENGUE!$A$5:$C$4097,3,FALSE),0)</f>
        <v>0</v>
      </c>
      <c r="Q1440" s="2">
        <f>IFERROR(VLOOKUP(C1440,'HEPATITE VIRAL'!$A$5:$C$3162,3,FALSE),0)</f>
        <v>0</v>
      </c>
      <c r="R1440" s="2">
        <f>IFERROR(VLOOKUP(C1440,'FEBRE MACULOSA'!$A$5:$C$181,3,FALSE),0)</f>
        <v>0</v>
      </c>
      <c r="S1440" s="2">
        <f>IFERROR(VLOOKUP(C1440,LEPTOSPIROSE!$A$5:$C$1176,3,FALSE),0)</f>
        <v>0</v>
      </c>
      <c r="T1440" s="2">
        <f>IFERROR(VLOOKUP(C1440,'DOENÇA DE CHAGAS'!$A$5:$C$100,3,FALSE),0)</f>
        <v>0</v>
      </c>
      <c r="U1440" s="2">
        <f>IFERROR(VLOOKUP(C1440,'PICADAS DE COBRAS'!$A$6:$C$4645,3,FALSE),0)</f>
        <v>3</v>
      </c>
      <c r="V1440">
        <f>IFERROR(VLOOKUP(C1440,'ZIKA VIRUS'!$A$5:$C$2399,3,FALSE),0)</f>
        <v>0</v>
      </c>
      <c r="W1440">
        <f>IFERROR(VLOOKUP(C1440,'FEBRE TIFÓIDE'!$A$5:$C$46,3,FALSE),0)</f>
        <v>0</v>
      </c>
      <c r="X1440">
        <f>IFERROR(VLOOKUP(C1440,HANTAVIROSE!$A$5:$C$153,3,FALSE),0)</f>
        <v>0</v>
      </c>
      <c r="Y1440">
        <f>IFERROR(VLOOKUP(C1440,MENINGITE!$A$5:$C$447,3,FALSE),0)</f>
        <v>0</v>
      </c>
      <c r="Z1440">
        <f>IFERROR(VLOOKUP(C1440,RAIVA!$A$5:$C$16,3,FALSE),0)</f>
        <v>0</v>
      </c>
    </row>
    <row r="1441" spans="1:26" x14ac:dyDescent="0.3">
      <c r="A1441" s="2" t="s">
        <v>2425</v>
      </c>
      <c r="B1441" s="2" t="s">
        <v>3045</v>
      </c>
      <c r="C1441" s="2">
        <v>311980</v>
      </c>
      <c r="D1441" s="2">
        <v>3119807</v>
      </c>
      <c r="E1441" s="2" t="s">
        <v>2425</v>
      </c>
      <c r="F1441" s="2" t="s">
        <v>3045</v>
      </c>
      <c r="G1441" s="2">
        <f>IFERROR(VLOOKUP(D1441,Coordenadas!$A$2:$D$5571,3,FALSE),0)</f>
        <v>-19.819800000000001</v>
      </c>
      <c r="H1441" s="2">
        <f>IFERROR(VLOOKUP(D1441,Coordenadas!$A$2:$D$5571,4,FALSE),0)</f>
        <v>-45.903199999999998</v>
      </c>
      <c r="I1441" s="2" t="s">
        <v>5325</v>
      </c>
      <c r="J1441" s="2">
        <v>3391</v>
      </c>
      <c r="K1441" s="2" t="s">
        <v>5332</v>
      </c>
      <c r="L1441" s="2">
        <f>IFERROR(VLOOKUP(C1441,BOTULISMO!$A$3:$C$19,3,FALSE),0)</f>
        <v>0</v>
      </c>
      <c r="M1441" s="2">
        <f>IFERROR(VLOOKUP(C1441,'LEISHMANIOSE VISCERAL'!$A$4:$C$454,3,FALSE),0)</f>
        <v>0</v>
      </c>
      <c r="N1441" s="2">
        <f>IFERROR(VLOOKUP(C1441,'LEISHMANIOSE TEGUMENTAR'!$A$4:$C$1681,3,FALSE),0)</f>
        <v>1</v>
      </c>
      <c r="O1441" s="2">
        <f>IFERROR(VLOOKUP(C1441,'FEBRE AMARELA'!$A$4:$C$38,3,FALSE),0)</f>
        <v>0</v>
      </c>
      <c r="P1441" s="2">
        <f>IFERROR(VLOOKUP(C1441,DENGUE!$A$5:$C$4097,3,FALSE),0)</f>
        <v>0</v>
      </c>
      <c r="Q1441" s="2">
        <f>IFERROR(VLOOKUP(C1441,'HEPATITE VIRAL'!$A$5:$C$3162,3,FALSE),0)</f>
        <v>0</v>
      </c>
      <c r="R1441" s="2">
        <f>IFERROR(VLOOKUP(C1441,'FEBRE MACULOSA'!$A$5:$C$181,3,FALSE),0)</f>
        <v>0</v>
      </c>
      <c r="S1441" s="2">
        <f>IFERROR(VLOOKUP(C1441,LEPTOSPIROSE!$A$5:$C$1176,3,FALSE),0)</f>
        <v>0</v>
      </c>
      <c r="T1441" s="2">
        <f>IFERROR(VLOOKUP(C1441,'DOENÇA DE CHAGAS'!$A$5:$C$100,3,FALSE),0)</f>
        <v>0</v>
      </c>
      <c r="U1441" s="2">
        <f>IFERROR(VLOOKUP(C1441,'PICADAS DE COBRAS'!$A$6:$C$4645,3,FALSE),0)</f>
        <v>15</v>
      </c>
      <c r="V1441">
        <f>IFERROR(VLOOKUP(C1441,'ZIKA VIRUS'!$A$5:$C$2399,3,FALSE),0)</f>
        <v>0</v>
      </c>
      <c r="W1441">
        <f>IFERROR(VLOOKUP(C1441,'FEBRE TIFÓIDE'!$A$5:$C$46,3,FALSE),0)</f>
        <v>0</v>
      </c>
      <c r="X1441">
        <f>IFERROR(VLOOKUP(C1441,HANTAVIROSE!$A$5:$C$153,3,FALSE),0)</f>
        <v>0</v>
      </c>
      <c r="Y1441">
        <f>IFERROR(VLOOKUP(C1441,MENINGITE!$A$5:$C$447,3,FALSE),0)</f>
        <v>0</v>
      </c>
      <c r="Z1441">
        <f>IFERROR(VLOOKUP(C1441,RAIVA!$A$5:$C$16,3,FALSE),0)</f>
        <v>0</v>
      </c>
    </row>
    <row r="1442" spans="1:26" x14ac:dyDescent="0.3">
      <c r="A1442" s="2" t="s">
        <v>2425</v>
      </c>
      <c r="B1442" s="2" t="s">
        <v>3044</v>
      </c>
      <c r="C1442" s="2">
        <v>311990</v>
      </c>
      <c r="D1442" s="2">
        <v>3119906</v>
      </c>
      <c r="E1442" s="2" t="s">
        <v>2425</v>
      </c>
      <c r="F1442" s="2" t="s">
        <v>3044</v>
      </c>
      <c r="G1442" s="2">
        <f>IFERROR(VLOOKUP(D1442,Coordenadas!$A$2:$D$5571,3,FALSE),0)</f>
        <v>-22.626899999999999</v>
      </c>
      <c r="H1442" s="2">
        <f>IFERROR(VLOOKUP(D1442,Coordenadas!$A$2:$D$5571,4,FALSE),0)</f>
        <v>-46.024099999999997</v>
      </c>
      <c r="I1442" s="2" t="s">
        <v>5325</v>
      </c>
      <c r="J1442" s="2">
        <v>3730</v>
      </c>
      <c r="K1442" s="2" t="s">
        <v>5332</v>
      </c>
      <c r="L1442" s="2">
        <f>IFERROR(VLOOKUP(C1442,BOTULISMO!$A$3:$C$19,3,FALSE),0)</f>
        <v>0</v>
      </c>
      <c r="M1442" s="2">
        <f>IFERROR(VLOOKUP(C1442,'LEISHMANIOSE VISCERAL'!$A$4:$C$454,3,FALSE),0)</f>
        <v>0</v>
      </c>
      <c r="N1442" s="2">
        <f>IFERROR(VLOOKUP(C1442,'LEISHMANIOSE TEGUMENTAR'!$A$4:$C$1681,3,FALSE),0)</f>
        <v>0</v>
      </c>
      <c r="O1442" s="2">
        <f>IFERROR(VLOOKUP(C1442,'FEBRE AMARELA'!$A$4:$C$38,3,FALSE),0)</f>
        <v>0</v>
      </c>
      <c r="P1442" s="2">
        <f>IFERROR(VLOOKUP(C1442,DENGUE!$A$5:$C$4097,3,FALSE),0)</f>
        <v>0</v>
      </c>
      <c r="Q1442" s="2">
        <f>IFERROR(VLOOKUP(C1442,'HEPATITE VIRAL'!$A$5:$C$3162,3,FALSE),0)</f>
        <v>2</v>
      </c>
      <c r="R1442" s="2">
        <f>IFERROR(VLOOKUP(C1442,'FEBRE MACULOSA'!$A$5:$C$181,3,FALSE),0)</f>
        <v>0</v>
      </c>
      <c r="S1442" s="2">
        <f>IFERROR(VLOOKUP(C1442,LEPTOSPIROSE!$A$5:$C$1176,3,FALSE),0)</f>
        <v>1</v>
      </c>
      <c r="T1442" s="2">
        <f>IFERROR(VLOOKUP(C1442,'DOENÇA DE CHAGAS'!$A$5:$C$100,3,FALSE),0)</f>
        <v>0</v>
      </c>
      <c r="U1442" s="2">
        <f>IFERROR(VLOOKUP(C1442,'PICADAS DE COBRAS'!$A$6:$C$4645,3,FALSE),0)</f>
        <v>1</v>
      </c>
      <c r="V1442">
        <f>IFERROR(VLOOKUP(C1442,'ZIKA VIRUS'!$A$5:$C$2399,3,FALSE),0)</f>
        <v>0</v>
      </c>
      <c r="W1442">
        <f>IFERROR(VLOOKUP(C1442,'FEBRE TIFÓIDE'!$A$5:$C$46,3,FALSE),0)</f>
        <v>0</v>
      </c>
      <c r="X1442">
        <f>IFERROR(VLOOKUP(C1442,HANTAVIROSE!$A$5:$C$153,3,FALSE),0)</f>
        <v>0</v>
      </c>
      <c r="Y1442">
        <f>IFERROR(VLOOKUP(C1442,MENINGITE!$A$5:$C$447,3,FALSE),0)</f>
        <v>0</v>
      </c>
      <c r="Z1442">
        <f>IFERROR(VLOOKUP(C1442,RAIVA!$A$5:$C$16,3,FALSE),0)</f>
        <v>0</v>
      </c>
    </row>
    <row r="1443" spans="1:26" x14ac:dyDescent="0.3">
      <c r="A1443" s="2" t="s">
        <v>3</v>
      </c>
      <c r="B1443" s="2" t="s">
        <v>181</v>
      </c>
      <c r="C1443" s="2">
        <v>520570</v>
      </c>
      <c r="D1443" s="2">
        <v>5205703</v>
      </c>
      <c r="E1443" s="2" t="s">
        <v>3</v>
      </c>
      <c r="F1443" s="2" t="s">
        <v>181</v>
      </c>
      <c r="G1443" s="2">
        <f>IFERROR(VLOOKUP(D1443,Coordenadas!$A$2:$D$5571,3,FALSE),0)</f>
        <v>-16.291799999999999</v>
      </c>
      <c r="H1443" s="2">
        <f>IFERROR(VLOOKUP(D1443,Coordenadas!$A$2:$D$5571,4,FALSE),0)</f>
        <v>-50.5503</v>
      </c>
      <c r="I1443" s="2" t="s">
        <v>5327</v>
      </c>
      <c r="J1443" s="2">
        <v>2632</v>
      </c>
      <c r="K1443" s="2" t="s">
        <v>5332</v>
      </c>
      <c r="L1443" s="2">
        <f>IFERROR(VLOOKUP(C1443,BOTULISMO!$A$3:$C$19,3,FALSE),0)</f>
        <v>0</v>
      </c>
      <c r="M1443" s="2">
        <f>IFERROR(VLOOKUP(C1443,'LEISHMANIOSE VISCERAL'!$A$4:$C$454,3,FALSE),0)</f>
        <v>0</v>
      </c>
      <c r="N1443" s="2">
        <f>IFERROR(VLOOKUP(C1443,'LEISHMANIOSE TEGUMENTAR'!$A$4:$C$1681,3,FALSE),0)</f>
        <v>0</v>
      </c>
      <c r="O1443" s="2">
        <f>IFERROR(VLOOKUP(C1443,'FEBRE AMARELA'!$A$4:$C$38,3,FALSE),0)</f>
        <v>0</v>
      </c>
      <c r="P1443" s="2">
        <f>IFERROR(VLOOKUP(C1443,DENGUE!$A$5:$C$4097,3,FALSE),0)</f>
        <v>2</v>
      </c>
      <c r="Q1443" s="2">
        <f>IFERROR(VLOOKUP(C1443,'HEPATITE VIRAL'!$A$5:$C$3162,3,FALSE),0)</f>
        <v>0</v>
      </c>
      <c r="R1443" s="2">
        <f>IFERROR(VLOOKUP(C1443,'FEBRE MACULOSA'!$A$5:$C$181,3,FALSE),0)</f>
        <v>0</v>
      </c>
      <c r="S1443" s="2">
        <f>IFERROR(VLOOKUP(C1443,LEPTOSPIROSE!$A$5:$C$1176,3,FALSE),0)</f>
        <v>0</v>
      </c>
      <c r="T1443" s="2">
        <f>IFERROR(VLOOKUP(C1443,'DOENÇA DE CHAGAS'!$A$5:$C$100,3,FALSE),0)</f>
        <v>0</v>
      </c>
      <c r="U1443" s="2">
        <f>IFERROR(VLOOKUP(C1443,'PICADAS DE COBRAS'!$A$6:$C$4645,3,FALSE),0)</f>
        <v>1</v>
      </c>
      <c r="V1443">
        <f>IFERROR(VLOOKUP(C1443,'ZIKA VIRUS'!$A$5:$C$2399,3,FALSE),0)</f>
        <v>0</v>
      </c>
      <c r="W1443">
        <f>IFERROR(VLOOKUP(C1443,'FEBRE TIFÓIDE'!$A$5:$C$46,3,FALSE),0)</f>
        <v>0</v>
      </c>
      <c r="X1443">
        <f>IFERROR(VLOOKUP(C1443,HANTAVIROSE!$A$5:$C$153,3,FALSE),0)</f>
        <v>0</v>
      </c>
      <c r="Y1443">
        <f>IFERROR(VLOOKUP(C1443,MENINGITE!$A$5:$C$447,3,FALSE),0)</f>
        <v>0</v>
      </c>
      <c r="Z1443">
        <f>IFERROR(VLOOKUP(C1443,RAIVA!$A$5:$C$16,3,FALSE),0)</f>
        <v>0</v>
      </c>
    </row>
    <row r="1444" spans="1:26" x14ac:dyDescent="0.3">
      <c r="A1444" s="2" t="s">
        <v>2425</v>
      </c>
      <c r="B1444" s="2" t="s">
        <v>3043</v>
      </c>
      <c r="C1444" s="2">
        <v>311995</v>
      </c>
      <c r="D1444" s="2">
        <v>3119955</v>
      </c>
      <c r="E1444" s="2" t="s">
        <v>2425</v>
      </c>
      <c r="F1444" s="2" t="s">
        <v>3043</v>
      </c>
      <c r="G1444" s="2">
        <f>IFERROR(VLOOKUP(D1444,Coordenadas!$A$2:$D$5571,3,FALSE),0)</f>
        <v>-20.447399999999998</v>
      </c>
      <c r="H1444" s="2">
        <f>IFERROR(VLOOKUP(D1444,Coordenadas!$A$2:$D$5571,4,FALSE),0)</f>
        <v>-45.561700000000002</v>
      </c>
      <c r="I1444" s="2" t="s">
        <v>5325</v>
      </c>
      <c r="J1444" s="2">
        <v>5790</v>
      </c>
      <c r="K1444" s="2" t="s">
        <v>5332</v>
      </c>
      <c r="L1444" s="2">
        <f>IFERROR(VLOOKUP(C1444,BOTULISMO!$A$3:$C$19,3,FALSE),0)</f>
        <v>0</v>
      </c>
      <c r="M1444" s="2">
        <f>IFERROR(VLOOKUP(C1444,'LEISHMANIOSE VISCERAL'!$A$4:$C$454,3,FALSE),0)</f>
        <v>0</v>
      </c>
      <c r="N1444" s="2">
        <f>IFERROR(VLOOKUP(C1444,'LEISHMANIOSE TEGUMENTAR'!$A$4:$C$1681,3,FALSE),0)</f>
        <v>0</v>
      </c>
      <c r="O1444" s="2">
        <f>IFERROR(VLOOKUP(C1444,'FEBRE AMARELA'!$A$4:$C$38,3,FALSE),0)</f>
        <v>0</v>
      </c>
      <c r="P1444" s="2">
        <f>IFERROR(VLOOKUP(C1444,DENGUE!$A$5:$C$4097,3,FALSE),0)</f>
        <v>17</v>
      </c>
      <c r="Q1444" s="2">
        <f>IFERROR(VLOOKUP(C1444,'HEPATITE VIRAL'!$A$5:$C$3162,3,FALSE),0)</f>
        <v>2</v>
      </c>
      <c r="R1444" s="2">
        <f>IFERROR(VLOOKUP(C1444,'FEBRE MACULOSA'!$A$5:$C$181,3,FALSE),0)</f>
        <v>1</v>
      </c>
      <c r="S1444" s="2">
        <f>IFERROR(VLOOKUP(C1444,LEPTOSPIROSE!$A$5:$C$1176,3,FALSE),0)</f>
        <v>0</v>
      </c>
      <c r="T1444" s="2">
        <f>IFERROR(VLOOKUP(C1444,'DOENÇA DE CHAGAS'!$A$5:$C$100,3,FALSE),0)</f>
        <v>0</v>
      </c>
      <c r="U1444" s="2">
        <f>IFERROR(VLOOKUP(C1444,'PICADAS DE COBRAS'!$A$6:$C$4645,3,FALSE),0)</f>
        <v>23</v>
      </c>
      <c r="V1444">
        <f>IFERROR(VLOOKUP(C1444,'ZIKA VIRUS'!$A$5:$C$2399,3,FALSE),0)</f>
        <v>0</v>
      </c>
      <c r="W1444">
        <f>IFERROR(VLOOKUP(C1444,'FEBRE TIFÓIDE'!$A$5:$C$46,3,FALSE),0)</f>
        <v>0</v>
      </c>
      <c r="X1444">
        <f>IFERROR(VLOOKUP(C1444,HANTAVIROSE!$A$5:$C$153,3,FALSE),0)</f>
        <v>0</v>
      </c>
      <c r="Y1444">
        <f>IFERROR(VLOOKUP(C1444,MENINGITE!$A$5:$C$447,3,FALSE),0)</f>
        <v>0</v>
      </c>
      <c r="Z1444">
        <f>IFERROR(VLOOKUP(C1444,RAIVA!$A$5:$C$16,3,FALSE),0)</f>
        <v>0</v>
      </c>
    </row>
    <row r="1445" spans="1:26" x14ac:dyDescent="0.3">
      <c r="A1445" s="2" t="s">
        <v>2425</v>
      </c>
      <c r="B1445" s="2" t="s">
        <v>3042</v>
      </c>
      <c r="C1445" s="2">
        <v>312000</v>
      </c>
      <c r="D1445" s="2">
        <v>3120003</v>
      </c>
      <c r="E1445" s="2" t="s">
        <v>2425</v>
      </c>
      <c r="F1445" s="2" t="s">
        <v>3042</v>
      </c>
      <c r="G1445" s="2">
        <f>IFERROR(VLOOKUP(D1445,Coordenadas!$A$2:$D$5571,3,FALSE),0)</f>
        <v>-19.836099999999998</v>
      </c>
      <c r="H1445" s="2">
        <f>IFERROR(VLOOKUP(D1445,Coordenadas!$A$2:$D$5571,4,FALSE),0)</f>
        <v>-42.398800000000001</v>
      </c>
      <c r="I1445" s="2" t="s">
        <v>5325</v>
      </c>
      <c r="J1445" s="2">
        <v>3127</v>
      </c>
      <c r="K1445" s="2" t="s">
        <v>5332</v>
      </c>
      <c r="L1445" s="2">
        <f>IFERROR(VLOOKUP(C1445,BOTULISMO!$A$3:$C$19,3,FALSE),0)</f>
        <v>0</v>
      </c>
      <c r="M1445" s="2">
        <f>IFERROR(VLOOKUP(C1445,'LEISHMANIOSE VISCERAL'!$A$4:$C$454,3,FALSE),0)</f>
        <v>0</v>
      </c>
      <c r="N1445" s="2">
        <f>IFERROR(VLOOKUP(C1445,'LEISHMANIOSE TEGUMENTAR'!$A$4:$C$1681,3,FALSE),0)</f>
        <v>0</v>
      </c>
      <c r="O1445" s="2">
        <f>IFERROR(VLOOKUP(C1445,'FEBRE AMARELA'!$A$4:$C$38,3,FALSE),0)</f>
        <v>0</v>
      </c>
      <c r="P1445" s="2">
        <f>IFERROR(VLOOKUP(C1445,DENGUE!$A$5:$C$4097,3,FALSE),0)</f>
        <v>27</v>
      </c>
      <c r="Q1445" s="2">
        <f>IFERROR(VLOOKUP(C1445,'HEPATITE VIRAL'!$A$5:$C$3162,3,FALSE),0)</f>
        <v>0</v>
      </c>
      <c r="R1445" s="2">
        <f>IFERROR(VLOOKUP(C1445,'FEBRE MACULOSA'!$A$5:$C$181,3,FALSE),0)</f>
        <v>0</v>
      </c>
      <c r="S1445" s="2">
        <f>IFERROR(VLOOKUP(C1445,LEPTOSPIROSE!$A$5:$C$1176,3,FALSE),0)</f>
        <v>0</v>
      </c>
      <c r="T1445" s="2">
        <f>IFERROR(VLOOKUP(C1445,'DOENÇA DE CHAGAS'!$A$5:$C$100,3,FALSE),0)</f>
        <v>0</v>
      </c>
      <c r="U1445" s="2">
        <f>IFERROR(VLOOKUP(C1445,'PICADAS DE COBRAS'!$A$6:$C$4645,3,FALSE),0)</f>
        <v>5</v>
      </c>
      <c r="V1445">
        <f>IFERROR(VLOOKUP(C1445,'ZIKA VIRUS'!$A$5:$C$2399,3,FALSE),0)</f>
        <v>0</v>
      </c>
      <c r="W1445">
        <f>IFERROR(VLOOKUP(C1445,'FEBRE TIFÓIDE'!$A$5:$C$46,3,FALSE),0)</f>
        <v>0</v>
      </c>
      <c r="X1445">
        <f>IFERROR(VLOOKUP(C1445,HANTAVIROSE!$A$5:$C$153,3,FALSE),0)</f>
        <v>0</v>
      </c>
      <c r="Y1445">
        <f>IFERROR(VLOOKUP(C1445,MENINGITE!$A$5:$C$447,3,FALSE),0)</f>
        <v>0</v>
      </c>
      <c r="Z1445">
        <f>IFERROR(VLOOKUP(C1445,RAIVA!$A$5:$C$16,3,FALSE),0)</f>
        <v>0</v>
      </c>
    </row>
    <row r="1446" spans="1:26" x14ac:dyDescent="0.3">
      <c r="A1446" s="2" t="s">
        <v>967</v>
      </c>
      <c r="B1446" s="2" t="s">
        <v>1182</v>
      </c>
      <c r="C1446" s="2">
        <v>420455</v>
      </c>
      <c r="D1446" s="2">
        <v>4204558</v>
      </c>
      <c r="E1446" s="2" t="s">
        <v>967</v>
      </c>
      <c r="F1446" s="2" t="s">
        <v>1182</v>
      </c>
      <c r="G1446" s="2">
        <f>IFERROR(VLOOKUP(D1446,Coordenadas!$A$2:$D$5571,3,FALSE),0)</f>
        <v>-27.587700000000002</v>
      </c>
      <c r="H1446" s="2">
        <f>IFERROR(VLOOKUP(D1446,Coordenadas!$A$2:$D$5571,4,FALSE),0)</f>
        <v>-50.361400000000003</v>
      </c>
      <c r="I1446" s="2" t="s">
        <v>5326</v>
      </c>
      <c r="J1446" s="2">
        <v>14785</v>
      </c>
      <c r="K1446" s="2" t="s">
        <v>5332</v>
      </c>
      <c r="L1446" s="2">
        <f>IFERROR(VLOOKUP(C1446,BOTULISMO!$A$3:$C$19,3,FALSE),0)</f>
        <v>0</v>
      </c>
      <c r="M1446" s="2">
        <f>IFERROR(VLOOKUP(C1446,'LEISHMANIOSE VISCERAL'!$A$4:$C$454,3,FALSE),0)</f>
        <v>0</v>
      </c>
      <c r="N1446" s="2">
        <f>IFERROR(VLOOKUP(C1446,'LEISHMANIOSE TEGUMENTAR'!$A$4:$C$1681,3,FALSE),0)</f>
        <v>0</v>
      </c>
      <c r="O1446" s="2">
        <f>IFERROR(VLOOKUP(C1446,'FEBRE AMARELA'!$A$4:$C$38,3,FALSE),0)</f>
        <v>0</v>
      </c>
      <c r="P1446" s="2">
        <f>IFERROR(VLOOKUP(C1446,DENGUE!$A$5:$C$4097,3,FALSE),0)</f>
        <v>0</v>
      </c>
      <c r="Q1446" s="2">
        <f>IFERROR(VLOOKUP(C1446,'HEPATITE VIRAL'!$A$5:$C$3162,3,FALSE),0)</f>
        <v>6</v>
      </c>
      <c r="R1446" s="2">
        <f>IFERROR(VLOOKUP(C1446,'FEBRE MACULOSA'!$A$5:$C$181,3,FALSE),0)</f>
        <v>0</v>
      </c>
      <c r="S1446" s="2">
        <f>IFERROR(VLOOKUP(C1446,LEPTOSPIROSE!$A$5:$C$1176,3,FALSE),0)</f>
        <v>0</v>
      </c>
      <c r="T1446" s="2">
        <f>IFERROR(VLOOKUP(C1446,'DOENÇA DE CHAGAS'!$A$5:$C$100,3,FALSE),0)</f>
        <v>0</v>
      </c>
      <c r="U1446" s="2">
        <f>IFERROR(VLOOKUP(C1446,'PICADAS DE COBRAS'!$A$6:$C$4645,3,FALSE),0)</f>
        <v>10</v>
      </c>
      <c r="V1446">
        <f>IFERROR(VLOOKUP(C1446,'ZIKA VIRUS'!$A$5:$C$2399,3,FALSE),0)</f>
        <v>0</v>
      </c>
      <c r="W1446">
        <f>IFERROR(VLOOKUP(C1446,'FEBRE TIFÓIDE'!$A$5:$C$46,3,FALSE),0)</f>
        <v>0</v>
      </c>
      <c r="X1446">
        <f>IFERROR(VLOOKUP(C1446,HANTAVIROSE!$A$5:$C$153,3,FALSE),0)</f>
        <v>0</v>
      </c>
      <c r="Y1446">
        <f>IFERROR(VLOOKUP(C1446,MENINGITE!$A$5:$C$447,3,FALSE),0)</f>
        <v>0</v>
      </c>
      <c r="Z1446">
        <f>IFERROR(VLOOKUP(C1446,RAIVA!$A$5:$C$16,3,FALSE),0)</f>
        <v>0</v>
      </c>
    </row>
    <row r="1447" spans="1:26" x14ac:dyDescent="0.3">
      <c r="A1447" s="2" t="s">
        <v>4490</v>
      </c>
      <c r="B1447" s="2" t="s">
        <v>4643</v>
      </c>
      <c r="C1447" s="2">
        <v>220290</v>
      </c>
      <c r="D1447" s="2">
        <v>2202901</v>
      </c>
      <c r="E1447" s="2" t="s">
        <v>4490</v>
      </c>
      <c r="F1447" s="2" t="s">
        <v>4643</v>
      </c>
      <c r="G1447" s="2">
        <f>IFERROR(VLOOKUP(D1447,Coordenadas!$A$2:$D$5571,3,FALSE),0)</f>
        <v>-10.433299999999999</v>
      </c>
      <c r="H1447" s="2">
        <f>IFERROR(VLOOKUP(D1447,Coordenadas!$A$2:$D$5571,4,FALSE),0)</f>
        <v>-45.1633</v>
      </c>
      <c r="I1447" s="2" t="s">
        <v>5324</v>
      </c>
      <c r="J1447" s="2">
        <v>25407</v>
      </c>
      <c r="K1447" s="2" t="s">
        <v>5330</v>
      </c>
      <c r="L1447" s="2">
        <f>IFERROR(VLOOKUP(C1447,BOTULISMO!$A$3:$C$19,3,FALSE),0)</f>
        <v>0</v>
      </c>
      <c r="M1447" s="2">
        <f>IFERROR(VLOOKUP(C1447,'LEISHMANIOSE VISCERAL'!$A$4:$C$454,3,FALSE),0)</f>
        <v>1</v>
      </c>
      <c r="N1447" s="2">
        <f>IFERROR(VLOOKUP(C1447,'LEISHMANIOSE TEGUMENTAR'!$A$4:$C$1681,3,FALSE),0)</f>
        <v>2</v>
      </c>
      <c r="O1447" s="2">
        <f>IFERROR(VLOOKUP(C1447,'FEBRE AMARELA'!$A$4:$C$38,3,FALSE),0)</f>
        <v>0</v>
      </c>
      <c r="P1447" s="2">
        <f>IFERROR(VLOOKUP(C1447,DENGUE!$A$5:$C$4097,3,FALSE),0)</f>
        <v>17</v>
      </c>
      <c r="Q1447" s="2">
        <f>IFERROR(VLOOKUP(C1447,'HEPATITE VIRAL'!$A$5:$C$3162,3,FALSE),0)</f>
        <v>0</v>
      </c>
      <c r="R1447" s="2">
        <f>IFERROR(VLOOKUP(C1447,'FEBRE MACULOSA'!$A$5:$C$181,3,FALSE),0)</f>
        <v>0</v>
      </c>
      <c r="S1447" s="2">
        <f>IFERROR(VLOOKUP(C1447,LEPTOSPIROSE!$A$5:$C$1176,3,FALSE),0)</f>
        <v>0</v>
      </c>
      <c r="T1447" s="2">
        <f>IFERROR(VLOOKUP(C1447,'DOENÇA DE CHAGAS'!$A$5:$C$100,3,FALSE),0)</f>
        <v>0</v>
      </c>
      <c r="U1447" s="2">
        <f>IFERROR(VLOOKUP(C1447,'PICADAS DE COBRAS'!$A$6:$C$4645,3,FALSE),0)</f>
        <v>10</v>
      </c>
      <c r="V1447">
        <f>IFERROR(VLOOKUP(C1447,'ZIKA VIRUS'!$A$5:$C$2399,3,FALSE),0)</f>
        <v>0</v>
      </c>
      <c r="W1447">
        <f>IFERROR(VLOOKUP(C1447,'FEBRE TIFÓIDE'!$A$5:$C$46,3,FALSE),0)</f>
        <v>0</v>
      </c>
      <c r="X1447">
        <f>IFERROR(VLOOKUP(C1447,HANTAVIROSE!$A$5:$C$153,3,FALSE),0)</f>
        <v>0</v>
      </c>
      <c r="Y1447">
        <f>IFERROR(VLOOKUP(C1447,MENINGITE!$A$5:$C$447,3,FALSE),0)</f>
        <v>0</v>
      </c>
      <c r="Z1447">
        <f>IFERROR(VLOOKUP(C1447,RAIVA!$A$5:$C$16,3,FALSE),0)</f>
        <v>0</v>
      </c>
    </row>
    <row r="1448" spans="1:26" x14ac:dyDescent="0.3">
      <c r="A1448" s="2" t="s">
        <v>3816</v>
      </c>
      <c r="B1448" s="2" t="s">
        <v>3938</v>
      </c>
      <c r="C1448" s="2">
        <v>260470</v>
      </c>
      <c r="D1448" s="2">
        <v>2604700</v>
      </c>
      <c r="E1448" s="2" t="s">
        <v>3816</v>
      </c>
      <c r="F1448" s="2" t="s">
        <v>3938</v>
      </c>
      <c r="G1448" s="2">
        <f>IFERROR(VLOOKUP(D1448,Coordenadas!$A$2:$D$5571,3,FALSE),0)</f>
        <v>-9.1211699999999993</v>
      </c>
      <c r="H1448" s="2">
        <f>IFERROR(VLOOKUP(D1448,Coordenadas!$A$2:$D$5571,4,FALSE),0)</f>
        <v>-36.324399999999997</v>
      </c>
      <c r="I1448" s="2" t="s">
        <v>5324</v>
      </c>
      <c r="J1448" s="2">
        <v>17419</v>
      </c>
      <c r="K1448" s="2" t="s">
        <v>5332</v>
      </c>
      <c r="L1448" s="2">
        <f>IFERROR(VLOOKUP(C1448,BOTULISMO!$A$3:$C$19,3,FALSE),0)</f>
        <v>0</v>
      </c>
      <c r="M1448" s="2">
        <f>IFERROR(VLOOKUP(C1448,'LEISHMANIOSE VISCERAL'!$A$4:$C$454,3,FALSE),0)</f>
        <v>0</v>
      </c>
      <c r="N1448" s="2">
        <f>IFERROR(VLOOKUP(C1448,'LEISHMANIOSE TEGUMENTAR'!$A$4:$C$1681,3,FALSE),0)</f>
        <v>0</v>
      </c>
      <c r="O1448" s="2">
        <f>IFERROR(VLOOKUP(C1448,'FEBRE AMARELA'!$A$4:$C$38,3,FALSE),0)</f>
        <v>0</v>
      </c>
      <c r="P1448" s="2">
        <f>IFERROR(VLOOKUP(C1448,DENGUE!$A$5:$C$4097,3,FALSE),0)</f>
        <v>0</v>
      </c>
      <c r="Q1448" s="2">
        <f>IFERROR(VLOOKUP(C1448,'HEPATITE VIRAL'!$A$5:$C$3162,3,FALSE),0)</f>
        <v>0</v>
      </c>
      <c r="R1448" s="2">
        <f>IFERROR(VLOOKUP(C1448,'FEBRE MACULOSA'!$A$5:$C$181,3,FALSE),0)</f>
        <v>0</v>
      </c>
      <c r="S1448" s="2">
        <f>IFERROR(VLOOKUP(C1448,LEPTOSPIROSE!$A$5:$C$1176,3,FALSE),0)</f>
        <v>0</v>
      </c>
      <c r="T1448" s="2">
        <f>IFERROR(VLOOKUP(C1448,'DOENÇA DE CHAGAS'!$A$5:$C$100,3,FALSE),0)</f>
        <v>0</v>
      </c>
      <c r="U1448" s="2">
        <f>IFERROR(VLOOKUP(C1448,'PICADAS DE COBRAS'!$A$6:$C$4645,3,FALSE),0)</f>
        <v>14</v>
      </c>
      <c r="V1448">
        <f>IFERROR(VLOOKUP(C1448,'ZIKA VIRUS'!$A$5:$C$2399,3,FALSE),0)</f>
        <v>0</v>
      </c>
      <c r="W1448">
        <f>IFERROR(VLOOKUP(C1448,'FEBRE TIFÓIDE'!$A$5:$C$46,3,FALSE),0)</f>
        <v>0</v>
      </c>
      <c r="X1448">
        <f>IFERROR(VLOOKUP(C1448,HANTAVIROSE!$A$5:$C$153,3,FALSE),0)</f>
        <v>0</v>
      </c>
      <c r="Y1448">
        <f>IFERROR(VLOOKUP(C1448,MENINGITE!$A$5:$C$447,3,FALSE),0)</f>
        <v>0</v>
      </c>
      <c r="Z1448">
        <f>IFERROR(VLOOKUP(C1448,RAIVA!$A$5:$C$16,3,FALSE),0)</f>
        <v>0</v>
      </c>
    </row>
    <row r="1449" spans="1:26" x14ac:dyDescent="0.3">
      <c r="A1449" s="2" t="s">
        <v>3257</v>
      </c>
      <c r="B1449" s="2" t="s">
        <v>3545</v>
      </c>
      <c r="C1449" s="2">
        <v>290930</v>
      </c>
      <c r="D1449" s="2">
        <v>2909307</v>
      </c>
      <c r="E1449" s="2" t="s">
        <v>3257</v>
      </c>
      <c r="F1449" s="2" t="s">
        <v>3545</v>
      </c>
      <c r="G1449" s="2">
        <f>IFERROR(VLOOKUP(D1449,Coordenadas!$A$2:$D$5571,3,FALSE),0)</f>
        <v>-13.3477</v>
      </c>
      <c r="H1449" s="2">
        <f>IFERROR(VLOOKUP(D1449,Coordenadas!$A$2:$D$5571,4,FALSE),0)</f>
        <v>-44.633299999999998</v>
      </c>
      <c r="I1449" s="2" t="s">
        <v>5324</v>
      </c>
      <c r="J1449" s="2">
        <v>31249</v>
      </c>
      <c r="K1449" s="2" t="s">
        <v>5330</v>
      </c>
      <c r="L1449" s="2">
        <f>IFERROR(VLOOKUP(C1449,BOTULISMO!$A$3:$C$19,3,FALSE),0)</f>
        <v>0</v>
      </c>
      <c r="M1449" s="2">
        <f>IFERROR(VLOOKUP(C1449,'LEISHMANIOSE VISCERAL'!$A$4:$C$454,3,FALSE),0)</f>
        <v>1</v>
      </c>
      <c r="N1449" s="2">
        <f>IFERROR(VLOOKUP(C1449,'LEISHMANIOSE TEGUMENTAR'!$A$4:$C$1681,3,FALSE),0)</f>
        <v>1</v>
      </c>
      <c r="O1449" s="2">
        <f>IFERROR(VLOOKUP(C1449,'FEBRE AMARELA'!$A$4:$C$38,3,FALSE),0)</f>
        <v>0</v>
      </c>
      <c r="P1449" s="2">
        <f>IFERROR(VLOOKUP(C1449,DENGUE!$A$5:$C$4097,3,FALSE),0)</f>
        <v>312</v>
      </c>
      <c r="Q1449" s="2">
        <f>IFERROR(VLOOKUP(C1449,'HEPATITE VIRAL'!$A$5:$C$3162,3,FALSE),0)</f>
        <v>3</v>
      </c>
      <c r="R1449" s="2">
        <f>IFERROR(VLOOKUP(C1449,'FEBRE MACULOSA'!$A$5:$C$181,3,FALSE),0)</f>
        <v>0</v>
      </c>
      <c r="S1449" s="2">
        <f>IFERROR(VLOOKUP(C1449,LEPTOSPIROSE!$A$5:$C$1176,3,FALSE),0)</f>
        <v>0</v>
      </c>
      <c r="T1449" s="2">
        <f>IFERROR(VLOOKUP(C1449,'DOENÇA DE CHAGAS'!$A$5:$C$100,3,FALSE),0)</f>
        <v>0</v>
      </c>
      <c r="U1449" s="2">
        <f>IFERROR(VLOOKUP(C1449,'PICADAS DE COBRAS'!$A$6:$C$4645,3,FALSE),0)</f>
        <v>257</v>
      </c>
      <c r="V1449">
        <f>IFERROR(VLOOKUP(C1449,'ZIKA VIRUS'!$A$5:$C$2399,3,FALSE),0)</f>
        <v>0</v>
      </c>
      <c r="W1449">
        <f>IFERROR(VLOOKUP(C1449,'FEBRE TIFÓIDE'!$A$5:$C$46,3,FALSE),0)</f>
        <v>0</v>
      </c>
      <c r="X1449">
        <f>IFERROR(VLOOKUP(C1449,HANTAVIROSE!$A$5:$C$153,3,FALSE),0)</f>
        <v>0</v>
      </c>
      <c r="Y1449">
        <f>IFERROR(VLOOKUP(C1449,MENINGITE!$A$5:$C$447,3,FALSE),0)</f>
        <v>0</v>
      </c>
      <c r="Z1449">
        <f>IFERROR(VLOOKUP(C1449,RAIVA!$A$5:$C$16,3,FALSE),0)</f>
        <v>0</v>
      </c>
    </row>
    <row r="1450" spans="1:26" x14ac:dyDescent="0.3">
      <c r="A1450" s="2" t="s">
        <v>3816</v>
      </c>
      <c r="B1450" s="2" t="s">
        <v>3937</v>
      </c>
      <c r="C1450" s="2">
        <v>260480</v>
      </c>
      <c r="D1450" s="2">
        <v>2604809</v>
      </c>
      <c r="E1450" s="2" t="s">
        <v>3816</v>
      </c>
      <c r="F1450" s="2" t="s">
        <v>3937</v>
      </c>
      <c r="G1450" s="2">
        <f>IFERROR(VLOOKUP(D1450,Coordenadas!$A$2:$D$5571,3,FALSE),0)</f>
        <v>-8.4744299999999999</v>
      </c>
      <c r="H1450" s="2">
        <f>IFERROR(VLOOKUP(D1450,Coordenadas!$A$2:$D$5571,4,FALSE),0)</f>
        <v>-35.546799999999998</v>
      </c>
      <c r="I1450" s="2" t="s">
        <v>5324</v>
      </c>
      <c r="J1450" s="2">
        <v>12452</v>
      </c>
      <c r="K1450" s="2" t="s">
        <v>5332</v>
      </c>
      <c r="L1450" s="2">
        <f>IFERROR(VLOOKUP(C1450,BOTULISMO!$A$3:$C$19,3,FALSE),0)</f>
        <v>0</v>
      </c>
      <c r="M1450" s="2">
        <f>IFERROR(VLOOKUP(C1450,'LEISHMANIOSE VISCERAL'!$A$4:$C$454,3,FALSE),0)</f>
        <v>0</v>
      </c>
      <c r="N1450" s="2">
        <f>IFERROR(VLOOKUP(C1450,'LEISHMANIOSE TEGUMENTAR'!$A$4:$C$1681,3,FALSE),0)</f>
        <v>0</v>
      </c>
      <c r="O1450" s="2">
        <f>IFERROR(VLOOKUP(C1450,'FEBRE AMARELA'!$A$4:$C$38,3,FALSE),0)</f>
        <v>0</v>
      </c>
      <c r="P1450" s="2">
        <f>IFERROR(VLOOKUP(C1450,DENGUE!$A$5:$C$4097,3,FALSE),0)</f>
        <v>1</v>
      </c>
      <c r="Q1450" s="2">
        <f>IFERROR(VLOOKUP(C1450,'HEPATITE VIRAL'!$A$5:$C$3162,3,FALSE),0)</f>
        <v>1</v>
      </c>
      <c r="R1450" s="2">
        <f>IFERROR(VLOOKUP(C1450,'FEBRE MACULOSA'!$A$5:$C$181,3,FALSE),0)</f>
        <v>0</v>
      </c>
      <c r="S1450" s="2">
        <f>IFERROR(VLOOKUP(C1450,LEPTOSPIROSE!$A$5:$C$1176,3,FALSE),0)</f>
        <v>0</v>
      </c>
      <c r="T1450" s="2">
        <f>IFERROR(VLOOKUP(C1450,'DOENÇA DE CHAGAS'!$A$5:$C$100,3,FALSE),0)</f>
        <v>0</v>
      </c>
      <c r="U1450" s="2">
        <f>IFERROR(VLOOKUP(C1450,'PICADAS DE COBRAS'!$A$6:$C$4645,3,FALSE),0)</f>
        <v>52</v>
      </c>
      <c r="V1450">
        <f>IFERROR(VLOOKUP(C1450,'ZIKA VIRUS'!$A$5:$C$2399,3,FALSE),0)</f>
        <v>0</v>
      </c>
      <c r="W1450">
        <f>IFERROR(VLOOKUP(C1450,'FEBRE TIFÓIDE'!$A$5:$C$46,3,FALSE),0)</f>
        <v>0</v>
      </c>
      <c r="X1450">
        <f>IFERROR(VLOOKUP(C1450,HANTAVIROSE!$A$5:$C$153,3,FALSE),0)</f>
        <v>0</v>
      </c>
      <c r="Y1450">
        <f>IFERROR(VLOOKUP(C1450,MENINGITE!$A$5:$C$447,3,FALSE),0)</f>
        <v>0</v>
      </c>
      <c r="Z1450">
        <f>IFERROR(VLOOKUP(C1450,RAIVA!$A$5:$C$16,3,FALSE),0)</f>
        <v>0</v>
      </c>
    </row>
    <row r="1451" spans="1:26" x14ac:dyDescent="0.3">
      <c r="A1451" s="2" t="s">
        <v>392</v>
      </c>
      <c r="B1451" s="2" t="s">
        <v>443</v>
      </c>
      <c r="C1451" s="2">
        <v>500320</v>
      </c>
      <c r="D1451" s="2">
        <v>5003207</v>
      </c>
      <c r="E1451" s="2" t="s">
        <v>392</v>
      </c>
      <c r="F1451" s="2" t="s">
        <v>443</v>
      </c>
      <c r="G1451" s="2">
        <f>IFERROR(VLOOKUP(D1451,Coordenadas!$A$2:$D$5571,3,FALSE),0)</f>
        <v>-19.0077</v>
      </c>
      <c r="H1451" s="2">
        <f>IFERROR(VLOOKUP(D1451,Coordenadas!$A$2:$D$5571,4,FALSE),0)</f>
        <v>-57.651000000000003</v>
      </c>
      <c r="I1451" s="2" t="s">
        <v>5327</v>
      </c>
      <c r="J1451" s="2">
        <v>103703</v>
      </c>
      <c r="K1451" s="2" t="s">
        <v>5333</v>
      </c>
      <c r="L1451" s="2">
        <f>IFERROR(VLOOKUP(C1451,BOTULISMO!$A$3:$C$19,3,FALSE),0)</f>
        <v>0</v>
      </c>
      <c r="M1451" s="2">
        <f>IFERROR(VLOOKUP(C1451,'LEISHMANIOSE VISCERAL'!$A$4:$C$454,3,FALSE),0)</f>
        <v>14</v>
      </c>
      <c r="N1451" s="2">
        <f>IFERROR(VLOOKUP(C1451,'LEISHMANIOSE TEGUMENTAR'!$A$4:$C$1681,3,FALSE),0)</f>
        <v>5</v>
      </c>
      <c r="O1451" s="2">
        <f>IFERROR(VLOOKUP(C1451,'FEBRE AMARELA'!$A$4:$C$38,3,FALSE),0)</f>
        <v>0</v>
      </c>
      <c r="P1451" s="2">
        <f>IFERROR(VLOOKUP(C1451,DENGUE!$A$5:$C$4097,3,FALSE),0)</f>
        <v>2686</v>
      </c>
      <c r="Q1451" s="2">
        <f>IFERROR(VLOOKUP(C1451,'HEPATITE VIRAL'!$A$5:$C$3162,3,FALSE),0)</f>
        <v>9</v>
      </c>
      <c r="R1451" s="2">
        <f>IFERROR(VLOOKUP(C1451,'FEBRE MACULOSA'!$A$5:$C$181,3,FALSE),0)</f>
        <v>0</v>
      </c>
      <c r="S1451" s="2">
        <f>IFERROR(VLOOKUP(C1451,LEPTOSPIROSE!$A$5:$C$1176,3,FALSE),0)</f>
        <v>0</v>
      </c>
      <c r="T1451" s="2">
        <f>IFERROR(VLOOKUP(C1451,'DOENÇA DE CHAGAS'!$A$5:$C$100,3,FALSE),0)</f>
        <v>0</v>
      </c>
      <c r="U1451" s="2">
        <f>IFERROR(VLOOKUP(C1451,'PICADAS DE COBRAS'!$A$6:$C$4645,3,FALSE),0)</f>
        <v>231</v>
      </c>
      <c r="V1451">
        <f>IFERROR(VLOOKUP(C1451,'ZIKA VIRUS'!$A$5:$C$2399,3,FALSE),0)</f>
        <v>56</v>
      </c>
      <c r="W1451">
        <f>IFERROR(VLOOKUP(C1451,'FEBRE TIFÓIDE'!$A$5:$C$46,3,FALSE),0)</f>
        <v>0</v>
      </c>
      <c r="X1451">
        <f>IFERROR(VLOOKUP(C1451,HANTAVIROSE!$A$5:$C$153,3,FALSE),0)</f>
        <v>4</v>
      </c>
      <c r="Y1451">
        <f>IFERROR(VLOOKUP(C1451,MENINGITE!$A$5:$C$447,3,FALSE),0)</f>
        <v>1</v>
      </c>
      <c r="Z1451">
        <f>IFERROR(VLOOKUP(C1451,RAIVA!$A$5:$C$16,3,FALSE),0)</f>
        <v>0</v>
      </c>
    </row>
    <row r="1452" spans="1:26" x14ac:dyDescent="0.3">
      <c r="A1452" s="2" t="s">
        <v>3</v>
      </c>
      <c r="B1452" s="2" t="s">
        <v>180</v>
      </c>
      <c r="C1452" s="2">
        <v>520580</v>
      </c>
      <c r="D1452" s="2">
        <v>5205802</v>
      </c>
      <c r="E1452" s="2" t="s">
        <v>3</v>
      </c>
      <c r="F1452" s="2" t="s">
        <v>180</v>
      </c>
      <c r="G1452" s="2">
        <f>IFERROR(VLOOKUP(D1452,Coordenadas!$A$2:$D$5571,3,FALSE),0)</f>
        <v>-15.9245</v>
      </c>
      <c r="H1452" s="2">
        <f>IFERROR(VLOOKUP(D1452,Coordenadas!$A$2:$D$5571,4,FALSE),0)</f>
        <v>-48.811700000000002</v>
      </c>
      <c r="I1452" s="2" t="s">
        <v>5327</v>
      </c>
      <c r="J1452" s="2">
        <v>10361</v>
      </c>
      <c r="K1452" s="2" t="s">
        <v>5332</v>
      </c>
      <c r="L1452" s="2">
        <f>IFERROR(VLOOKUP(C1452,BOTULISMO!$A$3:$C$19,3,FALSE),0)</f>
        <v>0</v>
      </c>
      <c r="M1452" s="2">
        <f>IFERROR(VLOOKUP(C1452,'LEISHMANIOSE VISCERAL'!$A$4:$C$454,3,FALSE),0)</f>
        <v>0</v>
      </c>
      <c r="N1452" s="2">
        <f>IFERROR(VLOOKUP(C1452,'LEISHMANIOSE TEGUMENTAR'!$A$4:$C$1681,3,FALSE),0)</f>
        <v>0</v>
      </c>
      <c r="O1452" s="2">
        <f>IFERROR(VLOOKUP(C1452,'FEBRE AMARELA'!$A$4:$C$38,3,FALSE),0)</f>
        <v>0</v>
      </c>
      <c r="P1452" s="2">
        <f>IFERROR(VLOOKUP(C1452,DENGUE!$A$5:$C$4097,3,FALSE),0)</f>
        <v>25</v>
      </c>
      <c r="Q1452" s="2">
        <f>IFERROR(VLOOKUP(C1452,'HEPATITE VIRAL'!$A$5:$C$3162,3,FALSE),0)</f>
        <v>10</v>
      </c>
      <c r="R1452" s="2">
        <f>IFERROR(VLOOKUP(C1452,'FEBRE MACULOSA'!$A$5:$C$181,3,FALSE),0)</f>
        <v>1</v>
      </c>
      <c r="S1452" s="2">
        <f>IFERROR(VLOOKUP(C1452,LEPTOSPIROSE!$A$5:$C$1176,3,FALSE),0)</f>
        <v>0</v>
      </c>
      <c r="T1452" s="2">
        <f>IFERROR(VLOOKUP(C1452,'DOENÇA DE CHAGAS'!$A$5:$C$100,3,FALSE),0)</f>
        <v>0</v>
      </c>
      <c r="U1452" s="2">
        <f>IFERROR(VLOOKUP(C1452,'PICADAS DE COBRAS'!$A$6:$C$4645,3,FALSE),0)</f>
        <v>33</v>
      </c>
      <c r="V1452">
        <f>IFERROR(VLOOKUP(C1452,'ZIKA VIRUS'!$A$5:$C$2399,3,FALSE),0)</f>
        <v>2</v>
      </c>
      <c r="W1452">
        <f>IFERROR(VLOOKUP(C1452,'FEBRE TIFÓIDE'!$A$5:$C$46,3,FALSE),0)</f>
        <v>0</v>
      </c>
      <c r="X1452">
        <f>IFERROR(VLOOKUP(C1452,HANTAVIROSE!$A$5:$C$153,3,FALSE),0)</f>
        <v>0</v>
      </c>
      <c r="Y1452">
        <f>IFERROR(VLOOKUP(C1452,MENINGITE!$A$5:$C$447,3,FALSE),0)</f>
        <v>0</v>
      </c>
      <c r="Z1452">
        <f>IFERROR(VLOOKUP(C1452,RAIVA!$A$5:$C$16,3,FALSE),0)</f>
        <v>0</v>
      </c>
    </row>
    <row r="1453" spans="1:26" x14ac:dyDescent="0.3">
      <c r="A1453" s="2" t="s">
        <v>3</v>
      </c>
      <c r="B1453" s="2" t="s">
        <v>179</v>
      </c>
      <c r="C1453" s="2">
        <v>520590</v>
      </c>
      <c r="D1453" s="2">
        <v>5205901</v>
      </c>
      <c r="E1453" s="2" t="s">
        <v>3</v>
      </c>
      <c r="F1453" s="2" t="s">
        <v>179</v>
      </c>
      <c r="G1453" s="2">
        <f>IFERROR(VLOOKUP(D1453,Coordenadas!$A$2:$D$5571,3,FALSE),0)</f>
        <v>-18.141500000000001</v>
      </c>
      <c r="H1453" s="2">
        <f>IFERROR(VLOOKUP(D1453,Coordenadas!$A$2:$D$5571,4,FALSE),0)</f>
        <v>-48.562600000000003</v>
      </c>
      <c r="I1453" s="2" t="s">
        <v>5327</v>
      </c>
      <c r="J1453" s="2">
        <v>8181</v>
      </c>
      <c r="K1453" s="2" t="s">
        <v>5332</v>
      </c>
      <c r="L1453" s="2">
        <f>IFERROR(VLOOKUP(C1453,BOTULISMO!$A$3:$C$19,3,FALSE),0)</f>
        <v>0</v>
      </c>
      <c r="M1453" s="2">
        <f>IFERROR(VLOOKUP(C1453,'LEISHMANIOSE VISCERAL'!$A$4:$C$454,3,FALSE),0)</f>
        <v>0</v>
      </c>
      <c r="N1453" s="2">
        <f>IFERROR(VLOOKUP(C1453,'LEISHMANIOSE TEGUMENTAR'!$A$4:$C$1681,3,FALSE),0)</f>
        <v>0</v>
      </c>
      <c r="O1453" s="2">
        <f>IFERROR(VLOOKUP(C1453,'FEBRE AMARELA'!$A$4:$C$38,3,FALSE),0)</f>
        <v>0</v>
      </c>
      <c r="P1453" s="2">
        <f>IFERROR(VLOOKUP(C1453,DENGUE!$A$5:$C$4097,3,FALSE),0)</f>
        <v>302</v>
      </c>
      <c r="Q1453" s="2">
        <f>IFERROR(VLOOKUP(C1453,'HEPATITE VIRAL'!$A$5:$C$3162,3,FALSE),0)</f>
        <v>2</v>
      </c>
      <c r="R1453" s="2">
        <f>IFERROR(VLOOKUP(C1453,'FEBRE MACULOSA'!$A$5:$C$181,3,FALSE),0)</f>
        <v>0</v>
      </c>
      <c r="S1453" s="2">
        <f>IFERROR(VLOOKUP(C1453,LEPTOSPIROSE!$A$5:$C$1176,3,FALSE),0)</f>
        <v>0</v>
      </c>
      <c r="T1453" s="2">
        <f>IFERROR(VLOOKUP(C1453,'DOENÇA DE CHAGAS'!$A$5:$C$100,3,FALSE),0)</f>
        <v>0</v>
      </c>
      <c r="U1453" s="2">
        <f>IFERROR(VLOOKUP(C1453,'PICADAS DE COBRAS'!$A$6:$C$4645,3,FALSE),0)</f>
        <v>39</v>
      </c>
      <c r="V1453">
        <f>IFERROR(VLOOKUP(C1453,'ZIKA VIRUS'!$A$5:$C$2399,3,FALSE),0)</f>
        <v>0</v>
      </c>
      <c r="W1453">
        <f>IFERROR(VLOOKUP(C1453,'FEBRE TIFÓIDE'!$A$5:$C$46,3,FALSE),0)</f>
        <v>0</v>
      </c>
      <c r="X1453">
        <f>IFERROR(VLOOKUP(C1453,HANTAVIROSE!$A$5:$C$153,3,FALSE),0)</f>
        <v>0</v>
      </c>
      <c r="Y1453">
        <f>IFERROR(VLOOKUP(C1453,MENINGITE!$A$5:$C$447,3,FALSE),0)</f>
        <v>0</v>
      </c>
      <c r="Z1453">
        <f>IFERROR(VLOOKUP(C1453,RAIVA!$A$5:$C$16,3,FALSE),0)</f>
        <v>0</v>
      </c>
    </row>
    <row r="1454" spans="1:26" x14ac:dyDescent="0.3">
      <c r="A1454" s="2" t="s">
        <v>1637</v>
      </c>
      <c r="B1454" s="2" t="s">
        <v>2118</v>
      </c>
      <c r="C1454" s="2">
        <v>351270</v>
      </c>
      <c r="D1454" s="2">
        <v>3512704</v>
      </c>
      <c r="E1454" s="2" t="s">
        <v>1637</v>
      </c>
      <c r="F1454" s="2" t="s">
        <v>2118</v>
      </c>
      <c r="G1454" s="2">
        <f>IFERROR(VLOOKUP(D1454,Coordenadas!$A$2:$D$5571,3,FALSE),0)</f>
        <v>-22.221299999999999</v>
      </c>
      <c r="H1454" s="2">
        <f>IFERROR(VLOOKUP(D1454,Coordenadas!$A$2:$D$5571,4,FALSE),0)</f>
        <v>-47.621499999999997</v>
      </c>
      <c r="I1454" s="2" t="s">
        <v>5325</v>
      </c>
      <c r="J1454" s="2">
        <v>3874</v>
      </c>
      <c r="K1454" s="2" t="s">
        <v>5332</v>
      </c>
      <c r="L1454" s="2">
        <f>IFERROR(VLOOKUP(C1454,BOTULISMO!$A$3:$C$19,3,FALSE),0)</f>
        <v>0</v>
      </c>
      <c r="M1454" s="2">
        <f>IFERROR(VLOOKUP(C1454,'LEISHMANIOSE VISCERAL'!$A$4:$C$454,3,FALSE),0)</f>
        <v>0</v>
      </c>
      <c r="N1454" s="2">
        <f>IFERROR(VLOOKUP(C1454,'LEISHMANIOSE TEGUMENTAR'!$A$4:$C$1681,3,FALSE),0)</f>
        <v>0</v>
      </c>
      <c r="O1454" s="2">
        <f>IFERROR(VLOOKUP(C1454,'FEBRE AMARELA'!$A$4:$C$38,3,FALSE),0)</f>
        <v>0</v>
      </c>
      <c r="P1454" s="2">
        <f>IFERROR(VLOOKUP(C1454,DENGUE!$A$5:$C$4097,3,FALSE),0)</f>
        <v>4</v>
      </c>
      <c r="Q1454" s="2">
        <f>IFERROR(VLOOKUP(C1454,'HEPATITE VIRAL'!$A$5:$C$3162,3,FALSE),0)</f>
        <v>1</v>
      </c>
      <c r="R1454" s="2">
        <f>IFERROR(VLOOKUP(C1454,'FEBRE MACULOSA'!$A$5:$C$181,3,FALSE),0)</f>
        <v>0</v>
      </c>
      <c r="S1454" s="2">
        <f>IFERROR(VLOOKUP(C1454,LEPTOSPIROSE!$A$5:$C$1176,3,FALSE),0)</f>
        <v>0</v>
      </c>
      <c r="T1454" s="2">
        <f>IFERROR(VLOOKUP(C1454,'DOENÇA DE CHAGAS'!$A$5:$C$100,3,FALSE),0)</f>
        <v>0</v>
      </c>
      <c r="U1454" s="2">
        <f>IFERROR(VLOOKUP(C1454,'PICADAS DE COBRAS'!$A$6:$C$4645,3,FALSE),0)</f>
        <v>8</v>
      </c>
      <c r="V1454">
        <f>IFERROR(VLOOKUP(C1454,'ZIKA VIRUS'!$A$5:$C$2399,3,FALSE),0)</f>
        <v>1</v>
      </c>
      <c r="W1454">
        <f>IFERROR(VLOOKUP(C1454,'FEBRE TIFÓIDE'!$A$5:$C$46,3,FALSE),0)</f>
        <v>0</v>
      </c>
      <c r="X1454">
        <f>IFERROR(VLOOKUP(C1454,HANTAVIROSE!$A$5:$C$153,3,FALSE),0)</f>
        <v>0</v>
      </c>
      <c r="Y1454">
        <f>IFERROR(VLOOKUP(C1454,MENINGITE!$A$5:$C$447,3,FALSE),0)</f>
        <v>0</v>
      </c>
      <c r="Z1454">
        <f>IFERROR(VLOOKUP(C1454,RAIVA!$A$5:$C$16,3,FALSE),0)</f>
        <v>0</v>
      </c>
    </row>
    <row r="1455" spans="1:26" x14ac:dyDescent="0.3">
      <c r="A1455" s="2" t="s">
        <v>1256</v>
      </c>
      <c r="B1455" s="2" t="s">
        <v>1552</v>
      </c>
      <c r="C1455" s="2">
        <v>410655</v>
      </c>
      <c r="D1455" s="2">
        <v>4106555</v>
      </c>
      <c r="E1455" s="2" t="s">
        <v>1256</v>
      </c>
      <c r="F1455" s="2" t="s">
        <v>1552</v>
      </c>
      <c r="G1455" s="2">
        <f>IFERROR(VLOOKUP(D1455,Coordenadas!$A$2:$D$5571,3,FALSE),0)</f>
        <v>-24.100999999999999</v>
      </c>
      <c r="H1455" s="2">
        <f>IFERROR(VLOOKUP(D1455,Coordenadas!$A$2:$D$5571,4,FALSE),0)</f>
        <v>-52.117699999999999</v>
      </c>
      <c r="I1455" s="2" t="s">
        <v>5326</v>
      </c>
      <c r="J1455" s="2">
        <v>4002</v>
      </c>
      <c r="K1455" s="2" t="s">
        <v>5332</v>
      </c>
      <c r="L1455" s="2">
        <f>IFERROR(VLOOKUP(C1455,BOTULISMO!$A$3:$C$19,3,FALSE),0)</f>
        <v>0</v>
      </c>
      <c r="M1455" s="2">
        <f>IFERROR(VLOOKUP(C1455,'LEISHMANIOSE VISCERAL'!$A$4:$C$454,3,FALSE),0)</f>
        <v>0</v>
      </c>
      <c r="N1455" s="2">
        <f>IFERROR(VLOOKUP(C1455,'LEISHMANIOSE TEGUMENTAR'!$A$4:$C$1681,3,FALSE),0)</f>
        <v>0</v>
      </c>
      <c r="O1455" s="2">
        <f>IFERROR(VLOOKUP(C1455,'FEBRE AMARELA'!$A$4:$C$38,3,FALSE),0)</f>
        <v>0</v>
      </c>
      <c r="P1455" s="2">
        <f>IFERROR(VLOOKUP(C1455,DENGUE!$A$5:$C$4097,3,FALSE),0)</f>
        <v>97</v>
      </c>
      <c r="Q1455" s="2">
        <f>IFERROR(VLOOKUP(C1455,'HEPATITE VIRAL'!$A$5:$C$3162,3,FALSE),0)</f>
        <v>1</v>
      </c>
      <c r="R1455" s="2">
        <f>IFERROR(VLOOKUP(C1455,'FEBRE MACULOSA'!$A$5:$C$181,3,FALSE),0)</f>
        <v>0</v>
      </c>
      <c r="S1455" s="2">
        <f>IFERROR(VLOOKUP(C1455,LEPTOSPIROSE!$A$5:$C$1176,3,FALSE),0)</f>
        <v>0</v>
      </c>
      <c r="T1455" s="2">
        <f>IFERROR(VLOOKUP(C1455,'DOENÇA DE CHAGAS'!$A$5:$C$100,3,FALSE),0)</f>
        <v>0</v>
      </c>
      <c r="U1455" s="2">
        <f>IFERROR(VLOOKUP(C1455,'PICADAS DE COBRAS'!$A$6:$C$4645,3,FALSE),0)</f>
        <v>5</v>
      </c>
      <c r="V1455">
        <f>IFERROR(VLOOKUP(C1455,'ZIKA VIRUS'!$A$5:$C$2399,3,FALSE),0)</f>
        <v>0</v>
      </c>
      <c r="W1455">
        <f>IFERROR(VLOOKUP(C1455,'FEBRE TIFÓIDE'!$A$5:$C$46,3,FALSE),0)</f>
        <v>0</v>
      </c>
      <c r="X1455">
        <f>IFERROR(VLOOKUP(C1455,HANTAVIROSE!$A$5:$C$153,3,FALSE),0)</f>
        <v>0</v>
      </c>
      <c r="Y1455">
        <f>IFERROR(VLOOKUP(C1455,MENINGITE!$A$5:$C$447,3,FALSE),0)</f>
        <v>0</v>
      </c>
      <c r="Z1455">
        <f>IFERROR(VLOOKUP(C1455,RAIVA!$A$5:$C$16,3,FALSE),0)</f>
        <v>0</v>
      </c>
    </row>
    <row r="1456" spans="1:26" x14ac:dyDescent="0.3">
      <c r="A1456" s="2" t="s">
        <v>5270</v>
      </c>
      <c r="B1456" s="2" t="s">
        <v>5312</v>
      </c>
      <c r="C1456" s="2">
        <v>110007</v>
      </c>
      <c r="D1456" s="2">
        <v>1100072</v>
      </c>
      <c r="E1456" s="2" t="s">
        <v>5270</v>
      </c>
      <c r="F1456" s="2" t="s">
        <v>5312</v>
      </c>
      <c r="G1456" s="2">
        <f>IFERROR(VLOOKUP(D1456,Coordenadas!$A$2:$D$5571,3,FALSE),0)</f>
        <v>-12.9551</v>
      </c>
      <c r="H1456" s="2">
        <f>IFERROR(VLOOKUP(D1456,Coordenadas!$A$2:$D$5571,4,FALSE),0)</f>
        <v>-60.8947</v>
      </c>
      <c r="I1456" s="2" t="s">
        <v>5323</v>
      </c>
      <c r="J1456" s="2">
        <v>8783</v>
      </c>
      <c r="K1456" s="2" t="s">
        <v>5332</v>
      </c>
      <c r="L1456" s="2">
        <f>IFERROR(VLOOKUP(C1456,BOTULISMO!$A$3:$C$19,3,FALSE),0)</f>
        <v>0</v>
      </c>
      <c r="M1456" s="2">
        <f>IFERROR(VLOOKUP(C1456,'LEISHMANIOSE VISCERAL'!$A$4:$C$454,3,FALSE),0)</f>
        <v>0</v>
      </c>
      <c r="N1456" s="2">
        <f>IFERROR(VLOOKUP(C1456,'LEISHMANIOSE TEGUMENTAR'!$A$4:$C$1681,3,FALSE),0)</f>
        <v>8</v>
      </c>
      <c r="O1456" s="2">
        <f>IFERROR(VLOOKUP(C1456,'FEBRE AMARELA'!$A$4:$C$38,3,FALSE),0)</f>
        <v>0</v>
      </c>
      <c r="P1456" s="2">
        <f>IFERROR(VLOOKUP(C1456,DENGUE!$A$5:$C$4097,3,FALSE),0)</f>
        <v>37</v>
      </c>
      <c r="Q1456" s="2">
        <f>IFERROR(VLOOKUP(C1456,'HEPATITE VIRAL'!$A$5:$C$3162,3,FALSE),0)</f>
        <v>4</v>
      </c>
      <c r="R1456" s="2">
        <f>IFERROR(VLOOKUP(C1456,'FEBRE MACULOSA'!$A$5:$C$181,3,FALSE),0)</f>
        <v>0</v>
      </c>
      <c r="S1456" s="2">
        <f>IFERROR(VLOOKUP(C1456,LEPTOSPIROSE!$A$5:$C$1176,3,FALSE),0)</f>
        <v>0</v>
      </c>
      <c r="T1456" s="2">
        <f>IFERROR(VLOOKUP(C1456,'DOENÇA DE CHAGAS'!$A$5:$C$100,3,FALSE),0)</f>
        <v>0</v>
      </c>
      <c r="U1456" s="2">
        <f>IFERROR(VLOOKUP(C1456,'PICADAS DE COBRAS'!$A$6:$C$4645,3,FALSE),0)</f>
        <v>6</v>
      </c>
      <c r="V1456">
        <f>IFERROR(VLOOKUP(C1456,'ZIKA VIRUS'!$A$5:$C$2399,3,FALSE),0)</f>
        <v>1</v>
      </c>
      <c r="W1456">
        <f>IFERROR(VLOOKUP(C1456,'FEBRE TIFÓIDE'!$A$5:$C$46,3,FALSE),0)</f>
        <v>0</v>
      </c>
      <c r="X1456">
        <f>IFERROR(VLOOKUP(C1456,HANTAVIROSE!$A$5:$C$153,3,FALSE),0)</f>
        <v>0</v>
      </c>
      <c r="Y1456">
        <f>IFERROR(VLOOKUP(C1456,MENINGITE!$A$5:$C$447,3,FALSE),0)</f>
        <v>0</v>
      </c>
      <c r="Z1456">
        <f>IFERROR(VLOOKUP(C1456,RAIVA!$A$5:$C$16,3,FALSE),0)</f>
        <v>0</v>
      </c>
    </row>
    <row r="1457" spans="1:26" x14ac:dyDescent="0.3">
      <c r="A1457" s="2" t="s">
        <v>967</v>
      </c>
      <c r="B1457" s="2" t="s">
        <v>1183</v>
      </c>
      <c r="C1457" s="2">
        <v>420450</v>
      </c>
      <c r="D1457" s="2">
        <v>4204509</v>
      </c>
      <c r="E1457" s="2" t="s">
        <v>967</v>
      </c>
      <c r="F1457" s="2" t="s">
        <v>1183</v>
      </c>
      <c r="G1457" s="2">
        <f>IFERROR(VLOOKUP(D1457,Coordenadas!$A$2:$D$5571,3,FALSE),0)</f>
        <v>-26.424600000000002</v>
      </c>
      <c r="H1457" s="2">
        <f>IFERROR(VLOOKUP(D1457,Coordenadas!$A$2:$D$5571,4,FALSE),0)</f>
        <v>-49.246000000000002</v>
      </c>
      <c r="I1457" s="2" t="s">
        <v>5326</v>
      </c>
      <c r="J1457" s="2">
        <v>13852</v>
      </c>
      <c r="K1457" s="2" t="s">
        <v>5332</v>
      </c>
      <c r="L1457" s="2">
        <f>IFERROR(VLOOKUP(C1457,BOTULISMO!$A$3:$C$19,3,FALSE),0)</f>
        <v>0</v>
      </c>
      <c r="M1457" s="2">
        <f>IFERROR(VLOOKUP(C1457,'LEISHMANIOSE VISCERAL'!$A$4:$C$454,3,FALSE),0)</f>
        <v>0</v>
      </c>
      <c r="N1457" s="2">
        <f>IFERROR(VLOOKUP(C1457,'LEISHMANIOSE TEGUMENTAR'!$A$4:$C$1681,3,FALSE),0)</f>
        <v>0</v>
      </c>
      <c r="O1457" s="2">
        <f>IFERROR(VLOOKUP(C1457,'FEBRE AMARELA'!$A$4:$C$38,3,FALSE),0)</f>
        <v>0</v>
      </c>
      <c r="P1457" s="2">
        <f>IFERROR(VLOOKUP(C1457,DENGUE!$A$5:$C$4097,3,FALSE),0)</f>
        <v>0</v>
      </c>
      <c r="Q1457" s="2">
        <f>IFERROR(VLOOKUP(C1457,'HEPATITE VIRAL'!$A$5:$C$3162,3,FALSE),0)</f>
        <v>8</v>
      </c>
      <c r="R1457" s="2">
        <f>IFERROR(VLOOKUP(C1457,'FEBRE MACULOSA'!$A$5:$C$181,3,FALSE),0)</f>
        <v>0</v>
      </c>
      <c r="S1457" s="2">
        <f>IFERROR(VLOOKUP(C1457,LEPTOSPIROSE!$A$5:$C$1176,3,FALSE),0)</f>
        <v>2</v>
      </c>
      <c r="T1457" s="2">
        <f>IFERROR(VLOOKUP(C1457,'DOENÇA DE CHAGAS'!$A$5:$C$100,3,FALSE),0)</f>
        <v>0</v>
      </c>
      <c r="U1457" s="2">
        <f>IFERROR(VLOOKUP(C1457,'PICADAS DE COBRAS'!$A$6:$C$4645,3,FALSE),0)</f>
        <v>16</v>
      </c>
      <c r="V1457">
        <f>IFERROR(VLOOKUP(C1457,'ZIKA VIRUS'!$A$5:$C$2399,3,FALSE),0)</f>
        <v>0</v>
      </c>
      <c r="W1457">
        <f>IFERROR(VLOOKUP(C1457,'FEBRE TIFÓIDE'!$A$5:$C$46,3,FALSE),0)</f>
        <v>0</v>
      </c>
      <c r="X1457">
        <f>IFERROR(VLOOKUP(C1457,HANTAVIROSE!$A$5:$C$153,3,FALSE),0)</f>
        <v>0</v>
      </c>
      <c r="Y1457">
        <f>IFERROR(VLOOKUP(C1457,MENINGITE!$A$5:$C$447,3,FALSE),0)</f>
        <v>0</v>
      </c>
      <c r="Z1457">
        <f>IFERROR(VLOOKUP(C1457,RAIVA!$A$5:$C$16,3,FALSE),0)</f>
        <v>0</v>
      </c>
    </row>
    <row r="1458" spans="1:26" x14ac:dyDescent="0.3">
      <c r="A1458" s="2" t="s">
        <v>3723</v>
      </c>
      <c r="B1458" s="2" t="s">
        <v>3796</v>
      </c>
      <c r="C1458" s="2">
        <v>270230</v>
      </c>
      <c r="D1458" s="2">
        <v>2702306</v>
      </c>
      <c r="E1458" s="2" t="s">
        <v>3723</v>
      </c>
      <c r="F1458" s="2" t="s">
        <v>3796</v>
      </c>
      <c r="G1458" s="2">
        <f>IFERROR(VLOOKUP(D1458,Coordenadas!$A$2:$D$5571,3,FALSE),0)</f>
        <v>-10.127599999999999</v>
      </c>
      <c r="H1458" s="2">
        <f>IFERROR(VLOOKUP(D1458,Coordenadas!$A$2:$D$5571,4,FALSE),0)</f>
        <v>-36.171700000000001</v>
      </c>
      <c r="I1458" s="2" t="s">
        <v>5324</v>
      </c>
      <c r="J1458" s="2">
        <v>52130</v>
      </c>
      <c r="K1458" s="2" t="s">
        <v>5331</v>
      </c>
      <c r="L1458" s="2">
        <f>IFERROR(VLOOKUP(C1458,BOTULISMO!$A$3:$C$19,3,FALSE),0)</f>
        <v>0</v>
      </c>
      <c r="M1458" s="2">
        <f>IFERROR(VLOOKUP(C1458,'LEISHMANIOSE VISCERAL'!$A$4:$C$454,3,FALSE),0)</f>
        <v>0</v>
      </c>
      <c r="N1458" s="2">
        <f>IFERROR(VLOOKUP(C1458,'LEISHMANIOSE TEGUMENTAR'!$A$4:$C$1681,3,FALSE),0)</f>
        <v>1</v>
      </c>
      <c r="O1458" s="2">
        <f>IFERROR(VLOOKUP(C1458,'FEBRE AMARELA'!$A$4:$C$38,3,FALSE),0)</f>
        <v>0</v>
      </c>
      <c r="P1458" s="2">
        <f>IFERROR(VLOOKUP(C1458,DENGUE!$A$5:$C$4097,3,FALSE),0)</f>
        <v>2</v>
      </c>
      <c r="Q1458" s="2">
        <f>IFERROR(VLOOKUP(C1458,'HEPATITE VIRAL'!$A$5:$C$3162,3,FALSE),0)</f>
        <v>5</v>
      </c>
      <c r="R1458" s="2">
        <f>IFERROR(VLOOKUP(C1458,'FEBRE MACULOSA'!$A$5:$C$181,3,FALSE),0)</f>
        <v>0</v>
      </c>
      <c r="S1458" s="2">
        <f>IFERROR(VLOOKUP(C1458,LEPTOSPIROSE!$A$5:$C$1176,3,FALSE),0)</f>
        <v>0</v>
      </c>
      <c r="T1458" s="2">
        <f>IFERROR(VLOOKUP(C1458,'DOENÇA DE CHAGAS'!$A$5:$C$100,3,FALSE),0)</f>
        <v>0</v>
      </c>
      <c r="U1458" s="2">
        <f>IFERROR(VLOOKUP(C1458,'PICADAS DE COBRAS'!$A$6:$C$4645,3,FALSE),0)</f>
        <v>1</v>
      </c>
      <c r="V1458">
        <f>IFERROR(VLOOKUP(C1458,'ZIKA VIRUS'!$A$5:$C$2399,3,FALSE),0)</f>
        <v>25</v>
      </c>
      <c r="W1458">
        <f>IFERROR(VLOOKUP(C1458,'FEBRE TIFÓIDE'!$A$5:$C$46,3,FALSE),0)</f>
        <v>0</v>
      </c>
      <c r="X1458">
        <f>IFERROR(VLOOKUP(C1458,HANTAVIROSE!$A$5:$C$153,3,FALSE),0)</f>
        <v>0</v>
      </c>
      <c r="Y1458">
        <f>IFERROR(VLOOKUP(C1458,MENINGITE!$A$5:$C$447,3,FALSE),0)</f>
        <v>0</v>
      </c>
      <c r="Z1458">
        <f>IFERROR(VLOOKUP(C1458,RAIVA!$A$5:$C$16,3,FALSE),0)</f>
        <v>0</v>
      </c>
    </row>
    <row r="1459" spans="1:26" x14ac:dyDescent="0.3">
      <c r="A1459" s="2" t="s">
        <v>1637</v>
      </c>
      <c r="B1459" s="2" t="s">
        <v>2117</v>
      </c>
      <c r="C1459" s="2">
        <v>351280</v>
      </c>
      <c r="D1459" s="2">
        <v>3512803</v>
      </c>
      <c r="E1459" s="2" t="s">
        <v>1637</v>
      </c>
      <c r="F1459" s="2" t="s">
        <v>2117</v>
      </c>
      <c r="G1459" s="2">
        <f>IFERROR(VLOOKUP(D1459,Coordenadas!$A$2:$D$5571,3,FALSE),0)</f>
        <v>-22.6419</v>
      </c>
      <c r="H1459" s="2">
        <f>IFERROR(VLOOKUP(D1459,Coordenadas!$A$2:$D$5571,4,FALSE),0)</f>
        <v>-47.192599999999999</v>
      </c>
      <c r="I1459" s="2" t="s">
        <v>5325</v>
      </c>
      <c r="J1459" s="2">
        <v>58827</v>
      </c>
      <c r="K1459" s="2" t="s">
        <v>5331</v>
      </c>
      <c r="L1459" s="2">
        <f>IFERROR(VLOOKUP(C1459,BOTULISMO!$A$3:$C$19,3,FALSE),0)</f>
        <v>0</v>
      </c>
      <c r="M1459" s="2">
        <f>IFERROR(VLOOKUP(C1459,'LEISHMANIOSE VISCERAL'!$A$4:$C$454,3,FALSE),0)</f>
        <v>0</v>
      </c>
      <c r="N1459" s="2">
        <f>IFERROR(VLOOKUP(C1459,'LEISHMANIOSE TEGUMENTAR'!$A$4:$C$1681,3,FALSE),0)</f>
        <v>0</v>
      </c>
      <c r="O1459" s="2">
        <f>IFERROR(VLOOKUP(C1459,'FEBRE AMARELA'!$A$4:$C$38,3,FALSE),0)</f>
        <v>0</v>
      </c>
      <c r="P1459" s="2">
        <f>IFERROR(VLOOKUP(C1459,DENGUE!$A$5:$C$4097,3,FALSE),0)</f>
        <v>92</v>
      </c>
      <c r="Q1459" s="2">
        <f>IFERROR(VLOOKUP(C1459,'HEPATITE VIRAL'!$A$5:$C$3162,3,FALSE),0)</f>
        <v>3</v>
      </c>
      <c r="R1459" s="2">
        <f>IFERROR(VLOOKUP(C1459,'FEBRE MACULOSA'!$A$5:$C$181,3,FALSE),0)</f>
        <v>0</v>
      </c>
      <c r="S1459" s="2">
        <f>IFERROR(VLOOKUP(C1459,LEPTOSPIROSE!$A$5:$C$1176,3,FALSE),0)</f>
        <v>3</v>
      </c>
      <c r="T1459" s="2">
        <f>IFERROR(VLOOKUP(C1459,'DOENÇA DE CHAGAS'!$A$5:$C$100,3,FALSE),0)</f>
        <v>0</v>
      </c>
      <c r="U1459" s="2">
        <f>IFERROR(VLOOKUP(C1459,'PICADAS DE COBRAS'!$A$6:$C$4645,3,FALSE),0)</f>
        <v>36</v>
      </c>
      <c r="V1459">
        <f>IFERROR(VLOOKUP(C1459,'ZIKA VIRUS'!$A$5:$C$2399,3,FALSE),0)</f>
        <v>0</v>
      </c>
      <c r="W1459">
        <f>IFERROR(VLOOKUP(C1459,'FEBRE TIFÓIDE'!$A$5:$C$46,3,FALSE),0)</f>
        <v>0</v>
      </c>
      <c r="X1459">
        <f>IFERROR(VLOOKUP(C1459,HANTAVIROSE!$A$5:$C$153,3,FALSE),0)</f>
        <v>0</v>
      </c>
      <c r="Y1459">
        <f>IFERROR(VLOOKUP(C1459,MENINGITE!$A$5:$C$447,3,FALSE),0)</f>
        <v>0</v>
      </c>
      <c r="Z1459">
        <f>IFERROR(VLOOKUP(C1459,RAIVA!$A$5:$C$16,3,FALSE),0)</f>
        <v>0</v>
      </c>
    </row>
    <row r="1460" spans="1:26" x14ac:dyDescent="0.3">
      <c r="A1460" s="2" t="s">
        <v>1637</v>
      </c>
      <c r="B1460" s="2" t="s">
        <v>2116</v>
      </c>
      <c r="C1460" s="2">
        <v>351290</v>
      </c>
      <c r="D1460" s="2">
        <v>3512902</v>
      </c>
      <c r="E1460" s="2" t="s">
        <v>1637</v>
      </c>
      <c r="F1460" s="2" t="s">
        <v>2116</v>
      </c>
      <c r="G1460" s="2">
        <f>IFERROR(VLOOKUP(D1460,Coordenadas!$A$2:$D$5571,3,FALSE),0)</f>
        <v>-20.4755</v>
      </c>
      <c r="H1460" s="2">
        <f>IFERROR(VLOOKUP(D1460,Coordenadas!$A$2:$D$5571,4,FALSE),0)</f>
        <v>-49.782699999999998</v>
      </c>
      <c r="I1460" s="2" t="s">
        <v>5325</v>
      </c>
      <c r="J1460" s="2">
        <v>7214</v>
      </c>
      <c r="K1460" s="2" t="s">
        <v>5332</v>
      </c>
      <c r="L1460" s="2">
        <f>IFERROR(VLOOKUP(C1460,BOTULISMO!$A$3:$C$19,3,FALSE),0)</f>
        <v>0</v>
      </c>
      <c r="M1460" s="2">
        <f>IFERROR(VLOOKUP(C1460,'LEISHMANIOSE VISCERAL'!$A$4:$C$454,3,FALSE),0)</f>
        <v>0</v>
      </c>
      <c r="N1460" s="2">
        <f>IFERROR(VLOOKUP(C1460,'LEISHMANIOSE TEGUMENTAR'!$A$4:$C$1681,3,FALSE),0)</f>
        <v>0</v>
      </c>
      <c r="O1460" s="2">
        <f>IFERROR(VLOOKUP(C1460,'FEBRE AMARELA'!$A$4:$C$38,3,FALSE),0)</f>
        <v>0</v>
      </c>
      <c r="P1460" s="2">
        <f>IFERROR(VLOOKUP(C1460,DENGUE!$A$5:$C$4097,3,FALSE),0)</f>
        <v>61</v>
      </c>
      <c r="Q1460" s="2">
        <f>IFERROR(VLOOKUP(C1460,'HEPATITE VIRAL'!$A$5:$C$3162,3,FALSE),0)</f>
        <v>3</v>
      </c>
      <c r="R1460" s="2">
        <f>IFERROR(VLOOKUP(C1460,'FEBRE MACULOSA'!$A$5:$C$181,3,FALSE),0)</f>
        <v>0</v>
      </c>
      <c r="S1460" s="2">
        <f>IFERROR(VLOOKUP(C1460,LEPTOSPIROSE!$A$5:$C$1176,3,FALSE),0)</f>
        <v>0</v>
      </c>
      <c r="T1460" s="2">
        <f>IFERROR(VLOOKUP(C1460,'DOENÇA DE CHAGAS'!$A$5:$C$100,3,FALSE),0)</f>
        <v>0</v>
      </c>
      <c r="U1460" s="2">
        <f>IFERROR(VLOOKUP(C1460,'PICADAS DE COBRAS'!$A$6:$C$4645,3,FALSE),0)</f>
        <v>11</v>
      </c>
      <c r="V1460">
        <f>IFERROR(VLOOKUP(C1460,'ZIKA VIRUS'!$A$5:$C$2399,3,FALSE),0)</f>
        <v>0</v>
      </c>
      <c r="W1460">
        <f>IFERROR(VLOOKUP(C1460,'FEBRE TIFÓIDE'!$A$5:$C$46,3,FALSE),0)</f>
        <v>0</v>
      </c>
      <c r="X1460">
        <f>IFERROR(VLOOKUP(C1460,HANTAVIROSE!$A$5:$C$153,3,FALSE),0)</f>
        <v>0</v>
      </c>
      <c r="Y1460">
        <f>IFERROR(VLOOKUP(C1460,MENINGITE!$A$5:$C$447,3,FALSE),0)</f>
        <v>0</v>
      </c>
      <c r="Z1460">
        <f>IFERROR(VLOOKUP(C1460,RAIVA!$A$5:$C$16,3,FALSE),0)</f>
        <v>0</v>
      </c>
    </row>
    <row r="1461" spans="1:26" x14ac:dyDescent="0.3">
      <c r="A1461" s="2" t="s">
        <v>5270</v>
      </c>
      <c r="B1461" s="2" t="s">
        <v>5311</v>
      </c>
      <c r="C1461" s="2">
        <v>110008</v>
      </c>
      <c r="D1461" s="2">
        <v>1100080</v>
      </c>
      <c r="E1461" s="2" t="s">
        <v>5270</v>
      </c>
      <c r="F1461" s="2" t="s">
        <v>5311</v>
      </c>
      <c r="G1461" s="2">
        <f>IFERROR(VLOOKUP(D1461,Coordenadas!$A$2:$D$5571,3,FALSE),0)</f>
        <v>-12.4367</v>
      </c>
      <c r="H1461" s="2">
        <f>IFERROR(VLOOKUP(D1461,Coordenadas!$A$2:$D$5571,4,FALSE),0)</f>
        <v>-64.227999999999994</v>
      </c>
      <c r="I1461" s="2" t="s">
        <v>5323</v>
      </c>
      <c r="J1461" s="2">
        <v>13678</v>
      </c>
      <c r="K1461" s="2" t="s">
        <v>5332</v>
      </c>
      <c r="L1461" s="2">
        <f>IFERROR(VLOOKUP(C1461,BOTULISMO!$A$3:$C$19,3,FALSE),0)</f>
        <v>0</v>
      </c>
      <c r="M1461" s="2">
        <f>IFERROR(VLOOKUP(C1461,'LEISHMANIOSE VISCERAL'!$A$4:$C$454,3,FALSE),0)</f>
        <v>0</v>
      </c>
      <c r="N1461" s="2">
        <f>IFERROR(VLOOKUP(C1461,'LEISHMANIOSE TEGUMENTAR'!$A$4:$C$1681,3,FALSE),0)</f>
        <v>3</v>
      </c>
      <c r="O1461" s="2">
        <f>IFERROR(VLOOKUP(C1461,'FEBRE AMARELA'!$A$4:$C$38,3,FALSE),0)</f>
        <v>0</v>
      </c>
      <c r="P1461" s="2">
        <f>IFERROR(VLOOKUP(C1461,DENGUE!$A$5:$C$4097,3,FALSE),0)</f>
        <v>24</v>
      </c>
      <c r="Q1461" s="2">
        <f>IFERROR(VLOOKUP(C1461,'HEPATITE VIRAL'!$A$5:$C$3162,3,FALSE),0)</f>
        <v>2</v>
      </c>
      <c r="R1461" s="2">
        <f>IFERROR(VLOOKUP(C1461,'FEBRE MACULOSA'!$A$5:$C$181,3,FALSE),0)</f>
        <v>0</v>
      </c>
      <c r="S1461" s="2">
        <f>IFERROR(VLOOKUP(C1461,LEPTOSPIROSE!$A$5:$C$1176,3,FALSE),0)</f>
        <v>1</v>
      </c>
      <c r="T1461" s="2">
        <f>IFERROR(VLOOKUP(C1461,'DOENÇA DE CHAGAS'!$A$5:$C$100,3,FALSE),0)</f>
        <v>0</v>
      </c>
      <c r="U1461" s="2">
        <f>IFERROR(VLOOKUP(C1461,'PICADAS DE COBRAS'!$A$6:$C$4645,3,FALSE),0)</f>
        <v>8</v>
      </c>
      <c r="V1461">
        <f>IFERROR(VLOOKUP(C1461,'ZIKA VIRUS'!$A$5:$C$2399,3,FALSE),0)</f>
        <v>0</v>
      </c>
      <c r="W1461">
        <f>IFERROR(VLOOKUP(C1461,'FEBRE TIFÓIDE'!$A$5:$C$46,3,FALSE),0)</f>
        <v>0</v>
      </c>
      <c r="X1461">
        <f>IFERROR(VLOOKUP(C1461,HANTAVIROSE!$A$5:$C$153,3,FALSE),0)</f>
        <v>0</v>
      </c>
      <c r="Y1461">
        <f>IFERROR(VLOOKUP(C1461,MENINGITE!$A$5:$C$447,3,FALSE),0)</f>
        <v>0</v>
      </c>
      <c r="Z1461">
        <f>IFERROR(VLOOKUP(C1461,RAIVA!$A$5:$C$16,3,FALSE),0)</f>
        <v>0</v>
      </c>
    </row>
    <row r="1462" spans="1:26" x14ac:dyDescent="0.3">
      <c r="A1462" s="2" t="s">
        <v>392</v>
      </c>
      <c r="B1462" s="2" t="s">
        <v>442</v>
      </c>
      <c r="C1462" s="2">
        <v>500325</v>
      </c>
      <c r="D1462" s="2">
        <v>5003256</v>
      </c>
      <c r="E1462" s="2" t="s">
        <v>392</v>
      </c>
      <c r="F1462" s="2" t="s">
        <v>442</v>
      </c>
      <c r="G1462" s="2">
        <f>IFERROR(VLOOKUP(D1462,Coordenadas!$A$2:$D$5571,3,FALSE),0)</f>
        <v>-18.543199999999999</v>
      </c>
      <c r="H1462" s="2">
        <f>IFERROR(VLOOKUP(D1462,Coordenadas!$A$2:$D$5571,4,FALSE),0)</f>
        <v>-53.128700000000002</v>
      </c>
      <c r="I1462" s="2" t="s">
        <v>5327</v>
      </c>
      <c r="J1462" s="2">
        <v>19695</v>
      </c>
      <c r="K1462" s="2" t="s">
        <v>5332</v>
      </c>
      <c r="L1462" s="2">
        <f>IFERROR(VLOOKUP(C1462,BOTULISMO!$A$3:$C$19,3,FALSE),0)</f>
        <v>0</v>
      </c>
      <c r="M1462" s="2">
        <f>IFERROR(VLOOKUP(C1462,'LEISHMANIOSE VISCERAL'!$A$4:$C$454,3,FALSE),0)</f>
        <v>0</v>
      </c>
      <c r="N1462" s="2">
        <f>IFERROR(VLOOKUP(C1462,'LEISHMANIOSE TEGUMENTAR'!$A$4:$C$1681,3,FALSE),0)</f>
        <v>0</v>
      </c>
      <c r="O1462" s="2">
        <f>IFERROR(VLOOKUP(C1462,'FEBRE AMARELA'!$A$4:$C$38,3,FALSE),0)</f>
        <v>0</v>
      </c>
      <c r="P1462" s="2">
        <f>IFERROR(VLOOKUP(C1462,DENGUE!$A$5:$C$4097,3,FALSE),0)</f>
        <v>306</v>
      </c>
      <c r="Q1462" s="2">
        <f>IFERROR(VLOOKUP(C1462,'HEPATITE VIRAL'!$A$5:$C$3162,3,FALSE),0)</f>
        <v>14</v>
      </c>
      <c r="R1462" s="2">
        <f>IFERROR(VLOOKUP(C1462,'FEBRE MACULOSA'!$A$5:$C$181,3,FALSE),0)</f>
        <v>0</v>
      </c>
      <c r="S1462" s="2">
        <f>IFERROR(VLOOKUP(C1462,LEPTOSPIROSE!$A$5:$C$1176,3,FALSE),0)</f>
        <v>0</v>
      </c>
      <c r="T1462" s="2">
        <f>IFERROR(VLOOKUP(C1462,'DOENÇA DE CHAGAS'!$A$5:$C$100,3,FALSE),0)</f>
        <v>0</v>
      </c>
      <c r="U1462" s="2">
        <f>IFERROR(VLOOKUP(C1462,'PICADAS DE COBRAS'!$A$6:$C$4645,3,FALSE),0)</f>
        <v>26</v>
      </c>
      <c r="V1462">
        <f>IFERROR(VLOOKUP(C1462,'ZIKA VIRUS'!$A$5:$C$2399,3,FALSE),0)</f>
        <v>1</v>
      </c>
      <c r="W1462">
        <f>IFERROR(VLOOKUP(C1462,'FEBRE TIFÓIDE'!$A$5:$C$46,3,FALSE),0)</f>
        <v>0</v>
      </c>
      <c r="X1462">
        <f>IFERROR(VLOOKUP(C1462,HANTAVIROSE!$A$5:$C$153,3,FALSE),0)</f>
        <v>0</v>
      </c>
      <c r="Y1462">
        <f>IFERROR(VLOOKUP(C1462,MENINGITE!$A$5:$C$447,3,FALSE),0)</f>
        <v>1</v>
      </c>
      <c r="Z1462">
        <f>IFERROR(VLOOKUP(C1462,RAIVA!$A$5:$C$16,3,FALSE),0)</f>
        <v>0</v>
      </c>
    </row>
    <row r="1463" spans="1:26" x14ac:dyDescent="0.3">
      <c r="A1463" s="2" t="s">
        <v>3257</v>
      </c>
      <c r="B1463" s="2" t="s">
        <v>3544</v>
      </c>
      <c r="C1463" s="2">
        <v>290940</v>
      </c>
      <c r="D1463" s="2">
        <v>2909406</v>
      </c>
      <c r="E1463" s="2" t="s">
        <v>3257</v>
      </c>
      <c r="F1463" s="2" t="s">
        <v>3544</v>
      </c>
      <c r="G1463" s="2">
        <f>IFERROR(VLOOKUP(D1463,Coordenadas!$A$2:$D$5571,3,FALSE),0)</f>
        <v>-12.0228</v>
      </c>
      <c r="H1463" s="2">
        <f>IFERROR(VLOOKUP(D1463,Coordenadas!$A$2:$D$5571,4,FALSE),0)</f>
        <v>-44.256599999999999</v>
      </c>
      <c r="I1463" s="2" t="s">
        <v>5324</v>
      </c>
      <c r="J1463" s="2">
        <v>13636</v>
      </c>
      <c r="K1463" s="2" t="s">
        <v>5332</v>
      </c>
      <c r="L1463" s="2">
        <f>IFERROR(VLOOKUP(C1463,BOTULISMO!$A$3:$C$19,3,FALSE),0)</f>
        <v>0</v>
      </c>
      <c r="M1463" s="2">
        <f>IFERROR(VLOOKUP(C1463,'LEISHMANIOSE VISCERAL'!$A$4:$C$454,3,FALSE),0)</f>
        <v>0</v>
      </c>
      <c r="N1463" s="2">
        <f>IFERROR(VLOOKUP(C1463,'LEISHMANIOSE TEGUMENTAR'!$A$4:$C$1681,3,FALSE),0)</f>
        <v>0</v>
      </c>
      <c r="O1463" s="2">
        <f>IFERROR(VLOOKUP(C1463,'FEBRE AMARELA'!$A$4:$C$38,3,FALSE),0)</f>
        <v>0</v>
      </c>
      <c r="P1463" s="2">
        <f>IFERROR(VLOOKUP(C1463,DENGUE!$A$5:$C$4097,3,FALSE),0)</f>
        <v>45</v>
      </c>
      <c r="Q1463" s="2">
        <f>IFERROR(VLOOKUP(C1463,'HEPATITE VIRAL'!$A$5:$C$3162,3,FALSE),0)</f>
        <v>0</v>
      </c>
      <c r="R1463" s="2">
        <f>IFERROR(VLOOKUP(C1463,'FEBRE MACULOSA'!$A$5:$C$181,3,FALSE),0)</f>
        <v>0</v>
      </c>
      <c r="S1463" s="2">
        <f>IFERROR(VLOOKUP(C1463,LEPTOSPIROSE!$A$5:$C$1176,3,FALSE),0)</f>
        <v>0</v>
      </c>
      <c r="T1463" s="2">
        <f>IFERROR(VLOOKUP(C1463,'DOENÇA DE CHAGAS'!$A$5:$C$100,3,FALSE),0)</f>
        <v>0</v>
      </c>
      <c r="U1463" s="2">
        <f>IFERROR(VLOOKUP(C1463,'PICADAS DE COBRAS'!$A$6:$C$4645,3,FALSE),0)</f>
        <v>67</v>
      </c>
      <c r="V1463">
        <f>IFERROR(VLOOKUP(C1463,'ZIKA VIRUS'!$A$5:$C$2399,3,FALSE),0)</f>
        <v>19</v>
      </c>
      <c r="W1463">
        <f>IFERROR(VLOOKUP(C1463,'FEBRE TIFÓIDE'!$A$5:$C$46,3,FALSE),0)</f>
        <v>0</v>
      </c>
      <c r="X1463">
        <f>IFERROR(VLOOKUP(C1463,HANTAVIROSE!$A$5:$C$153,3,FALSE),0)</f>
        <v>0</v>
      </c>
      <c r="Y1463">
        <f>IFERROR(VLOOKUP(C1463,MENINGITE!$A$5:$C$447,3,FALSE),0)</f>
        <v>0</v>
      </c>
      <c r="Z1463">
        <f>IFERROR(VLOOKUP(C1463,RAIVA!$A$5:$C$16,3,FALSE),0)</f>
        <v>0</v>
      </c>
    </row>
    <row r="1464" spans="1:26" x14ac:dyDescent="0.3">
      <c r="A1464" s="2" t="s">
        <v>1637</v>
      </c>
      <c r="B1464" s="2" t="s">
        <v>2115</v>
      </c>
      <c r="C1464" s="2">
        <v>351300</v>
      </c>
      <c r="D1464" s="2">
        <v>3513009</v>
      </c>
      <c r="E1464" s="2" t="s">
        <v>1637</v>
      </c>
      <c r="F1464" s="2" t="s">
        <v>2115</v>
      </c>
      <c r="G1464" s="2">
        <f>IFERROR(VLOOKUP(D1464,Coordenadas!$A$2:$D$5571,3,FALSE),0)</f>
        <v>-23.6022</v>
      </c>
      <c r="H1464" s="2">
        <f>IFERROR(VLOOKUP(D1464,Coordenadas!$A$2:$D$5571,4,FALSE),0)</f>
        <v>-46.918999999999997</v>
      </c>
      <c r="I1464" s="2" t="s">
        <v>5325</v>
      </c>
      <c r="J1464" s="2">
        <v>201150</v>
      </c>
      <c r="K1464" s="2" t="s">
        <v>5333</v>
      </c>
      <c r="L1464" s="2">
        <f>IFERROR(VLOOKUP(C1464,BOTULISMO!$A$3:$C$19,3,FALSE),0)</f>
        <v>0</v>
      </c>
      <c r="M1464" s="2">
        <f>IFERROR(VLOOKUP(C1464,'LEISHMANIOSE VISCERAL'!$A$4:$C$454,3,FALSE),0)</f>
        <v>1</v>
      </c>
      <c r="N1464" s="2">
        <f>IFERROR(VLOOKUP(C1464,'LEISHMANIOSE TEGUMENTAR'!$A$4:$C$1681,3,FALSE),0)</f>
        <v>0</v>
      </c>
      <c r="O1464" s="2">
        <f>IFERROR(VLOOKUP(C1464,'FEBRE AMARELA'!$A$4:$C$38,3,FALSE),0)</f>
        <v>0</v>
      </c>
      <c r="P1464" s="2">
        <f>IFERROR(VLOOKUP(C1464,DENGUE!$A$5:$C$4097,3,FALSE),0)</f>
        <v>49</v>
      </c>
      <c r="Q1464" s="2">
        <f>IFERROR(VLOOKUP(C1464,'HEPATITE VIRAL'!$A$5:$C$3162,3,FALSE),0)</f>
        <v>96</v>
      </c>
      <c r="R1464" s="2">
        <f>IFERROR(VLOOKUP(C1464,'FEBRE MACULOSA'!$A$5:$C$181,3,FALSE),0)</f>
        <v>0</v>
      </c>
      <c r="S1464" s="2">
        <f>IFERROR(VLOOKUP(C1464,LEPTOSPIROSE!$A$5:$C$1176,3,FALSE),0)</f>
        <v>14</v>
      </c>
      <c r="T1464" s="2">
        <f>IFERROR(VLOOKUP(C1464,'DOENÇA DE CHAGAS'!$A$5:$C$100,3,FALSE),0)</f>
        <v>0</v>
      </c>
      <c r="U1464" s="2">
        <f>IFERROR(VLOOKUP(C1464,'PICADAS DE COBRAS'!$A$6:$C$4645,3,FALSE),0)</f>
        <v>208</v>
      </c>
      <c r="V1464">
        <f>IFERROR(VLOOKUP(C1464,'ZIKA VIRUS'!$A$5:$C$2399,3,FALSE),0)</f>
        <v>7</v>
      </c>
      <c r="W1464">
        <f>IFERROR(VLOOKUP(C1464,'FEBRE TIFÓIDE'!$A$5:$C$46,3,FALSE),0)</f>
        <v>0</v>
      </c>
      <c r="X1464">
        <f>IFERROR(VLOOKUP(C1464,HANTAVIROSE!$A$5:$C$153,3,FALSE),0)</f>
        <v>0</v>
      </c>
      <c r="Y1464">
        <f>IFERROR(VLOOKUP(C1464,MENINGITE!$A$5:$C$447,3,FALSE),0)</f>
        <v>8</v>
      </c>
      <c r="Z1464">
        <f>IFERROR(VLOOKUP(C1464,RAIVA!$A$5:$C$16,3,FALSE),0)</f>
        <v>0</v>
      </c>
    </row>
    <row r="1465" spans="1:26" x14ac:dyDescent="0.3">
      <c r="A1465" s="2" t="s">
        <v>470</v>
      </c>
      <c r="B1465" s="2" t="s">
        <v>846</v>
      </c>
      <c r="C1465" s="2">
        <v>430595</v>
      </c>
      <c r="D1465" s="2">
        <v>4305959</v>
      </c>
      <c r="E1465" s="2" t="s">
        <v>470</v>
      </c>
      <c r="F1465" s="2" t="s">
        <v>846</v>
      </c>
      <c r="G1465" s="2">
        <f>IFERROR(VLOOKUP(D1465,Coordenadas!$A$2:$D$5571,3,FALSE),0)</f>
        <v>-28.989100000000001</v>
      </c>
      <c r="H1465" s="2">
        <f>IFERROR(VLOOKUP(D1465,Coordenadas!$A$2:$D$5571,4,FALSE),0)</f>
        <v>-51.697099999999999</v>
      </c>
      <c r="I1465" s="2" t="s">
        <v>5326</v>
      </c>
      <c r="J1465" s="2">
        <v>3917</v>
      </c>
      <c r="K1465" s="2" t="s">
        <v>5332</v>
      </c>
      <c r="L1465" s="2">
        <f>IFERROR(VLOOKUP(C1465,BOTULISMO!$A$3:$C$19,3,FALSE),0)</f>
        <v>0</v>
      </c>
      <c r="M1465" s="2">
        <f>IFERROR(VLOOKUP(C1465,'LEISHMANIOSE VISCERAL'!$A$4:$C$454,3,FALSE),0)</f>
        <v>0</v>
      </c>
      <c r="N1465" s="2">
        <f>IFERROR(VLOOKUP(C1465,'LEISHMANIOSE TEGUMENTAR'!$A$4:$C$1681,3,FALSE),0)</f>
        <v>0</v>
      </c>
      <c r="O1465" s="2">
        <f>IFERROR(VLOOKUP(C1465,'FEBRE AMARELA'!$A$4:$C$38,3,FALSE),0)</f>
        <v>0</v>
      </c>
      <c r="P1465" s="2">
        <f>IFERROR(VLOOKUP(C1465,DENGUE!$A$5:$C$4097,3,FALSE),0)</f>
        <v>0</v>
      </c>
      <c r="Q1465" s="2">
        <f>IFERROR(VLOOKUP(C1465,'HEPATITE VIRAL'!$A$5:$C$3162,3,FALSE),0)</f>
        <v>3</v>
      </c>
      <c r="R1465" s="2">
        <f>IFERROR(VLOOKUP(C1465,'FEBRE MACULOSA'!$A$5:$C$181,3,FALSE),0)</f>
        <v>0</v>
      </c>
      <c r="S1465" s="2">
        <f>IFERROR(VLOOKUP(C1465,LEPTOSPIROSE!$A$5:$C$1176,3,FALSE),0)</f>
        <v>0</v>
      </c>
      <c r="T1465" s="2">
        <f>IFERROR(VLOOKUP(C1465,'DOENÇA DE CHAGAS'!$A$5:$C$100,3,FALSE),0)</f>
        <v>0</v>
      </c>
      <c r="U1465" s="2">
        <f>IFERROR(VLOOKUP(C1465,'PICADAS DE COBRAS'!$A$6:$C$4645,3,FALSE),0)</f>
        <v>25</v>
      </c>
      <c r="V1465">
        <f>IFERROR(VLOOKUP(C1465,'ZIKA VIRUS'!$A$5:$C$2399,3,FALSE),0)</f>
        <v>0</v>
      </c>
      <c r="W1465">
        <f>IFERROR(VLOOKUP(C1465,'FEBRE TIFÓIDE'!$A$5:$C$46,3,FALSE),0)</f>
        <v>0</v>
      </c>
      <c r="X1465">
        <f>IFERROR(VLOOKUP(C1465,HANTAVIROSE!$A$5:$C$153,3,FALSE),0)</f>
        <v>0</v>
      </c>
      <c r="Y1465">
        <f>IFERROR(VLOOKUP(C1465,MENINGITE!$A$5:$C$447,3,FALSE),0)</f>
        <v>0</v>
      </c>
      <c r="Z1465">
        <f>IFERROR(VLOOKUP(C1465,RAIVA!$A$5:$C$16,3,FALSE),0)</f>
        <v>0</v>
      </c>
    </row>
    <row r="1466" spans="1:26" x14ac:dyDescent="0.3">
      <c r="A1466" s="2" t="s">
        <v>250</v>
      </c>
      <c r="B1466" s="2" t="s">
        <v>354</v>
      </c>
      <c r="C1466" s="2">
        <v>510337</v>
      </c>
      <c r="D1466" s="2">
        <v>5103379</v>
      </c>
      <c r="E1466" s="2" t="s">
        <v>250</v>
      </c>
      <c r="F1466" s="2" t="s">
        <v>354</v>
      </c>
      <c r="G1466" s="2">
        <f>IFERROR(VLOOKUP(D1466,Coordenadas!$A$2:$D$5571,3,FALSE),0)</f>
        <v>-9.85656</v>
      </c>
      <c r="H1466" s="2">
        <f>IFERROR(VLOOKUP(D1466,Coordenadas!$A$2:$D$5571,4,FALSE),0)</f>
        <v>-58.419199999999996</v>
      </c>
      <c r="I1466" s="2" t="s">
        <v>5327</v>
      </c>
      <c r="J1466" s="2">
        <v>14983</v>
      </c>
      <c r="K1466" s="2" t="s">
        <v>5332</v>
      </c>
      <c r="L1466" s="2">
        <f>IFERROR(VLOOKUP(C1466,BOTULISMO!$A$3:$C$19,3,FALSE),0)</f>
        <v>0</v>
      </c>
      <c r="M1466" s="2">
        <f>IFERROR(VLOOKUP(C1466,'LEISHMANIOSE VISCERAL'!$A$4:$C$454,3,FALSE),0)</f>
        <v>0</v>
      </c>
      <c r="N1466" s="2">
        <f>IFERROR(VLOOKUP(C1466,'LEISHMANIOSE TEGUMENTAR'!$A$4:$C$1681,3,FALSE),0)</f>
        <v>27</v>
      </c>
      <c r="O1466" s="2">
        <f>IFERROR(VLOOKUP(C1466,'FEBRE AMARELA'!$A$4:$C$38,3,FALSE),0)</f>
        <v>0</v>
      </c>
      <c r="P1466" s="2">
        <f>IFERROR(VLOOKUP(C1466,DENGUE!$A$5:$C$4097,3,FALSE),0)</f>
        <v>115</v>
      </c>
      <c r="Q1466" s="2">
        <f>IFERROR(VLOOKUP(C1466,'HEPATITE VIRAL'!$A$5:$C$3162,3,FALSE),0)</f>
        <v>11</v>
      </c>
      <c r="R1466" s="2">
        <f>IFERROR(VLOOKUP(C1466,'FEBRE MACULOSA'!$A$5:$C$181,3,FALSE),0)</f>
        <v>0</v>
      </c>
      <c r="S1466" s="2">
        <f>IFERROR(VLOOKUP(C1466,LEPTOSPIROSE!$A$5:$C$1176,3,FALSE),0)</f>
        <v>0</v>
      </c>
      <c r="T1466" s="2">
        <f>IFERROR(VLOOKUP(C1466,'DOENÇA DE CHAGAS'!$A$5:$C$100,3,FALSE),0)</f>
        <v>0</v>
      </c>
      <c r="U1466" s="2">
        <f>IFERROR(VLOOKUP(C1466,'PICADAS DE COBRAS'!$A$6:$C$4645,3,FALSE),0)</f>
        <v>24</v>
      </c>
      <c r="V1466">
        <f>IFERROR(VLOOKUP(C1466,'ZIKA VIRUS'!$A$5:$C$2399,3,FALSE),0)</f>
        <v>0</v>
      </c>
      <c r="W1466">
        <f>IFERROR(VLOOKUP(C1466,'FEBRE TIFÓIDE'!$A$5:$C$46,3,FALSE),0)</f>
        <v>0</v>
      </c>
      <c r="X1466">
        <f>IFERROR(VLOOKUP(C1466,HANTAVIROSE!$A$5:$C$153,3,FALSE),0)</f>
        <v>0</v>
      </c>
      <c r="Y1466">
        <f>IFERROR(VLOOKUP(C1466,MENINGITE!$A$5:$C$447,3,FALSE),0)</f>
        <v>0</v>
      </c>
      <c r="Z1466">
        <f>IFERROR(VLOOKUP(C1466,RAIVA!$A$5:$C$16,3,FALSE),0)</f>
        <v>0</v>
      </c>
    </row>
    <row r="1467" spans="1:26" x14ac:dyDescent="0.3">
      <c r="A1467" s="2" t="s">
        <v>4903</v>
      </c>
      <c r="B1467" s="2" t="s">
        <v>4990</v>
      </c>
      <c r="C1467" s="2">
        <v>170600</v>
      </c>
      <c r="D1467" s="2">
        <v>1706001</v>
      </c>
      <c r="E1467" s="2" t="s">
        <v>4903</v>
      </c>
      <c r="F1467" s="2" t="s">
        <v>4990</v>
      </c>
      <c r="G1467" s="2">
        <f>IFERROR(VLOOKUP(D1467,Coordenadas!$A$2:$D$5571,3,FALSE),0)</f>
        <v>-8.2841100000000001</v>
      </c>
      <c r="H1467" s="2">
        <f>IFERROR(VLOOKUP(D1467,Coordenadas!$A$2:$D$5571,4,FALSE),0)</f>
        <v>-49.247300000000003</v>
      </c>
      <c r="I1467" s="2" t="s">
        <v>5323</v>
      </c>
      <c r="J1467" s="2">
        <v>5009</v>
      </c>
      <c r="K1467" s="2" t="s">
        <v>5332</v>
      </c>
      <c r="L1467" s="2">
        <f>IFERROR(VLOOKUP(C1467,BOTULISMO!$A$3:$C$19,3,FALSE),0)</f>
        <v>0</v>
      </c>
      <c r="M1467" s="2">
        <f>IFERROR(VLOOKUP(C1467,'LEISHMANIOSE VISCERAL'!$A$4:$C$454,3,FALSE),0)</f>
        <v>0</v>
      </c>
      <c r="N1467" s="2">
        <f>IFERROR(VLOOKUP(C1467,'LEISHMANIOSE TEGUMENTAR'!$A$4:$C$1681,3,FALSE),0)</f>
        <v>4</v>
      </c>
      <c r="O1467" s="2">
        <f>IFERROR(VLOOKUP(C1467,'FEBRE AMARELA'!$A$4:$C$38,3,FALSE),0)</f>
        <v>0</v>
      </c>
      <c r="P1467" s="2">
        <f>IFERROR(VLOOKUP(C1467,DENGUE!$A$5:$C$4097,3,FALSE),0)</f>
        <v>8</v>
      </c>
      <c r="Q1467" s="2">
        <f>IFERROR(VLOOKUP(C1467,'HEPATITE VIRAL'!$A$5:$C$3162,3,FALSE),0)</f>
        <v>1</v>
      </c>
      <c r="R1467" s="2">
        <f>IFERROR(VLOOKUP(C1467,'FEBRE MACULOSA'!$A$5:$C$181,3,FALSE),0)</f>
        <v>0</v>
      </c>
      <c r="S1467" s="2">
        <f>IFERROR(VLOOKUP(C1467,LEPTOSPIROSE!$A$5:$C$1176,3,FALSE),0)</f>
        <v>0</v>
      </c>
      <c r="T1467" s="2">
        <f>IFERROR(VLOOKUP(C1467,'DOENÇA DE CHAGAS'!$A$5:$C$100,3,FALSE),0)</f>
        <v>0</v>
      </c>
      <c r="U1467" s="2">
        <f>IFERROR(VLOOKUP(C1467,'PICADAS DE COBRAS'!$A$6:$C$4645,3,FALSE),0)</f>
        <v>0</v>
      </c>
      <c r="V1467">
        <f>IFERROR(VLOOKUP(C1467,'ZIKA VIRUS'!$A$5:$C$2399,3,FALSE),0)</f>
        <v>4</v>
      </c>
      <c r="W1467">
        <f>IFERROR(VLOOKUP(C1467,'FEBRE TIFÓIDE'!$A$5:$C$46,3,FALSE),0)</f>
        <v>0</v>
      </c>
      <c r="X1467">
        <f>IFERROR(VLOOKUP(C1467,HANTAVIROSE!$A$5:$C$153,3,FALSE),0)</f>
        <v>0</v>
      </c>
      <c r="Y1467">
        <f>IFERROR(VLOOKUP(C1467,MENINGITE!$A$5:$C$447,3,FALSE),0)</f>
        <v>0</v>
      </c>
      <c r="Z1467">
        <f>IFERROR(VLOOKUP(C1467,RAIVA!$A$5:$C$16,3,FALSE),0)</f>
        <v>0</v>
      </c>
    </row>
    <row r="1468" spans="1:26" x14ac:dyDescent="0.3">
      <c r="A1468" s="2" t="s">
        <v>2425</v>
      </c>
      <c r="B1468" s="2" t="s">
        <v>3041</v>
      </c>
      <c r="C1468" s="2">
        <v>312010</v>
      </c>
      <c r="D1468" s="2">
        <v>3120102</v>
      </c>
      <c r="E1468" s="2" t="s">
        <v>2425</v>
      </c>
      <c r="F1468" s="2" t="s">
        <v>3041</v>
      </c>
      <c r="G1468" s="2">
        <f>IFERROR(VLOOKUP(D1468,Coordenadas!$A$2:$D$5571,3,FALSE),0)</f>
        <v>-18.072700000000001</v>
      </c>
      <c r="H1468" s="2">
        <f>IFERROR(VLOOKUP(D1468,Coordenadas!$A$2:$D$5571,4,FALSE),0)</f>
        <v>-43.464799999999997</v>
      </c>
      <c r="I1468" s="2" t="s">
        <v>5325</v>
      </c>
      <c r="J1468" s="2">
        <v>4204</v>
      </c>
      <c r="K1468" s="2" t="s">
        <v>5332</v>
      </c>
      <c r="L1468" s="2">
        <f>IFERROR(VLOOKUP(C1468,BOTULISMO!$A$3:$C$19,3,FALSE),0)</f>
        <v>0</v>
      </c>
      <c r="M1468" s="2">
        <f>IFERROR(VLOOKUP(C1468,'LEISHMANIOSE VISCERAL'!$A$4:$C$454,3,FALSE),0)</f>
        <v>0</v>
      </c>
      <c r="N1468" s="2">
        <f>IFERROR(VLOOKUP(C1468,'LEISHMANIOSE TEGUMENTAR'!$A$4:$C$1681,3,FALSE),0)</f>
        <v>0</v>
      </c>
      <c r="O1468" s="2">
        <f>IFERROR(VLOOKUP(C1468,'FEBRE AMARELA'!$A$4:$C$38,3,FALSE),0)</f>
        <v>0</v>
      </c>
      <c r="P1468" s="2">
        <f>IFERROR(VLOOKUP(C1468,DENGUE!$A$5:$C$4097,3,FALSE),0)</f>
        <v>87</v>
      </c>
      <c r="Q1468" s="2">
        <f>IFERROR(VLOOKUP(C1468,'HEPATITE VIRAL'!$A$5:$C$3162,3,FALSE),0)</f>
        <v>0</v>
      </c>
      <c r="R1468" s="2">
        <f>IFERROR(VLOOKUP(C1468,'FEBRE MACULOSA'!$A$5:$C$181,3,FALSE),0)</f>
        <v>0</v>
      </c>
      <c r="S1468" s="2">
        <f>IFERROR(VLOOKUP(C1468,LEPTOSPIROSE!$A$5:$C$1176,3,FALSE),0)</f>
        <v>0</v>
      </c>
      <c r="T1468" s="2">
        <f>IFERROR(VLOOKUP(C1468,'DOENÇA DE CHAGAS'!$A$5:$C$100,3,FALSE),0)</f>
        <v>0</v>
      </c>
      <c r="U1468" s="2">
        <f>IFERROR(VLOOKUP(C1468,'PICADAS DE COBRAS'!$A$6:$C$4645,3,FALSE),0)</f>
        <v>10</v>
      </c>
      <c r="V1468">
        <f>IFERROR(VLOOKUP(C1468,'ZIKA VIRUS'!$A$5:$C$2399,3,FALSE),0)</f>
        <v>0</v>
      </c>
      <c r="W1468">
        <f>IFERROR(VLOOKUP(C1468,'FEBRE TIFÓIDE'!$A$5:$C$46,3,FALSE),0)</f>
        <v>0</v>
      </c>
      <c r="X1468">
        <f>IFERROR(VLOOKUP(C1468,HANTAVIROSE!$A$5:$C$153,3,FALSE),0)</f>
        <v>0</v>
      </c>
      <c r="Y1468">
        <f>IFERROR(VLOOKUP(C1468,MENINGITE!$A$5:$C$447,3,FALSE),0)</f>
        <v>0</v>
      </c>
      <c r="Z1468">
        <f>IFERROR(VLOOKUP(C1468,RAIVA!$A$5:$C$16,3,FALSE),0)</f>
        <v>0</v>
      </c>
    </row>
    <row r="1469" spans="1:26" x14ac:dyDescent="0.3">
      <c r="A1469" s="2" t="s">
        <v>470</v>
      </c>
      <c r="B1469" s="2" t="s">
        <v>845</v>
      </c>
      <c r="C1469" s="2">
        <v>430597</v>
      </c>
      <c r="D1469" s="2">
        <v>4305975</v>
      </c>
      <c r="E1469" s="2" t="s">
        <v>470</v>
      </c>
      <c r="F1469" s="2" t="s">
        <v>845</v>
      </c>
      <c r="G1469" s="2">
        <f>IFERROR(VLOOKUP(D1469,Coordenadas!$A$2:$D$5571,3,FALSE),0)</f>
        <v>-28.128</v>
      </c>
      <c r="H1469" s="2">
        <f>IFERROR(VLOOKUP(D1469,Coordenadas!$A$2:$D$5571,4,FALSE),0)</f>
        <v>-52.302300000000002</v>
      </c>
      <c r="I1469" s="2" t="s">
        <v>5326</v>
      </c>
      <c r="J1469" s="2">
        <v>2826</v>
      </c>
      <c r="K1469" s="2" t="s">
        <v>5332</v>
      </c>
      <c r="L1469" s="2">
        <f>IFERROR(VLOOKUP(C1469,BOTULISMO!$A$3:$C$19,3,FALSE),0)</f>
        <v>0</v>
      </c>
      <c r="M1469" s="2">
        <f>IFERROR(VLOOKUP(C1469,'LEISHMANIOSE VISCERAL'!$A$4:$C$454,3,FALSE),0)</f>
        <v>0</v>
      </c>
      <c r="N1469" s="2">
        <f>IFERROR(VLOOKUP(C1469,'LEISHMANIOSE TEGUMENTAR'!$A$4:$C$1681,3,FALSE),0)</f>
        <v>0</v>
      </c>
      <c r="O1469" s="2">
        <f>IFERROR(VLOOKUP(C1469,'FEBRE AMARELA'!$A$4:$C$38,3,FALSE),0)</f>
        <v>0</v>
      </c>
      <c r="P1469" s="2">
        <f>IFERROR(VLOOKUP(C1469,DENGUE!$A$5:$C$4097,3,FALSE),0)</f>
        <v>0</v>
      </c>
      <c r="Q1469" s="2">
        <f>IFERROR(VLOOKUP(C1469,'HEPATITE VIRAL'!$A$5:$C$3162,3,FALSE),0)</f>
        <v>2</v>
      </c>
      <c r="R1469" s="2">
        <f>IFERROR(VLOOKUP(C1469,'FEBRE MACULOSA'!$A$5:$C$181,3,FALSE),0)</f>
        <v>0</v>
      </c>
      <c r="S1469" s="2">
        <f>IFERROR(VLOOKUP(C1469,LEPTOSPIROSE!$A$5:$C$1176,3,FALSE),0)</f>
        <v>0</v>
      </c>
      <c r="T1469" s="2">
        <f>IFERROR(VLOOKUP(C1469,'DOENÇA DE CHAGAS'!$A$5:$C$100,3,FALSE),0)</f>
        <v>0</v>
      </c>
      <c r="U1469" s="2">
        <f>IFERROR(VLOOKUP(C1469,'PICADAS DE COBRAS'!$A$6:$C$4645,3,FALSE),0)</f>
        <v>1</v>
      </c>
      <c r="V1469">
        <f>IFERROR(VLOOKUP(C1469,'ZIKA VIRUS'!$A$5:$C$2399,3,FALSE),0)</f>
        <v>0</v>
      </c>
      <c r="W1469">
        <f>IFERROR(VLOOKUP(C1469,'FEBRE TIFÓIDE'!$A$5:$C$46,3,FALSE),0)</f>
        <v>0</v>
      </c>
      <c r="X1469">
        <f>IFERROR(VLOOKUP(C1469,HANTAVIROSE!$A$5:$C$153,3,FALSE),0)</f>
        <v>0</v>
      </c>
      <c r="Y1469">
        <f>IFERROR(VLOOKUP(C1469,MENINGITE!$A$5:$C$447,3,FALSE),0)</f>
        <v>0</v>
      </c>
      <c r="Z1469">
        <f>IFERROR(VLOOKUP(C1469,RAIVA!$A$5:$C$16,3,FALSE),0)</f>
        <v>0</v>
      </c>
    </row>
    <row r="1470" spans="1:26" x14ac:dyDescent="0.3">
      <c r="A1470" s="2" t="s">
        <v>392</v>
      </c>
      <c r="B1470" s="2" t="s">
        <v>441</v>
      </c>
      <c r="C1470" s="2">
        <v>500330</v>
      </c>
      <c r="D1470" s="2">
        <v>5003306</v>
      </c>
      <c r="E1470" s="2" t="s">
        <v>392</v>
      </c>
      <c r="F1470" s="2" t="s">
        <v>441</v>
      </c>
      <c r="G1470" s="2">
        <f>IFERROR(VLOOKUP(D1470,Coordenadas!$A$2:$D$5571,3,FALSE),0)</f>
        <v>-18.501300000000001</v>
      </c>
      <c r="H1470" s="2">
        <f>IFERROR(VLOOKUP(D1470,Coordenadas!$A$2:$D$5571,4,FALSE),0)</f>
        <v>-54.750999999999998</v>
      </c>
      <c r="I1470" s="2" t="s">
        <v>5327</v>
      </c>
      <c r="J1470" s="2">
        <v>32159</v>
      </c>
      <c r="K1470" s="2" t="s">
        <v>5330</v>
      </c>
      <c r="L1470" s="2">
        <f>IFERROR(VLOOKUP(C1470,BOTULISMO!$A$3:$C$19,3,FALSE),0)</f>
        <v>0</v>
      </c>
      <c r="M1470" s="2">
        <f>IFERROR(VLOOKUP(C1470,'LEISHMANIOSE VISCERAL'!$A$4:$C$454,3,FALSE),0)</f>
        <v>4</v>
      </c>
      <c r="N1470" s="2">
        <f>IFERROR(VLOOKUP(C1470,'LEISHMANIOSE TEGUMENTAR'!$A$4:$C$1681,3,FALSE),0)</f>
        <v>2</v>
      </c>
      <c r="O1470" s="2">
        <f>IFERROR(VLOOKUP(C1470,'FEBRE AMARELA'!$A$4:$C$38,3,FALSE),0)</f>
        <v>0</v>
      </c>
      <c r="P1470" s="2">
        <f>IFERROR(VLOOKUP(C1470,DENGUE!$A$5:$C$4097,3,FALSE),0)</f>
        <v>457</v>
      </c>
      <c r="Q1470" s="2">
        <f>IFERROR(VLOOKUP(C1470,'HEPATITE VIRAL'!$A$5:$C$3162,3,FALSE),0)</f>
        <v>13</v>
      </c>
      <c r="R1470" s="2">
        <f>IFERROR(VLOOKUP(C1470,'FEBRE MACULOSA'!$A$5:$C$181,3,FALSE),0)</f>
        <v>0</v>
      </c>
      <c r="S1470" s="2">
        <f>IFERROR(VLOOKUP(C1470,LEPTOSPIROSE!$A$5:$C$1176,3,FALSE),0)</f>
        <v>1</v>
      </c>
      <c r="T1470" s="2">
        <f>IFERROR(VLOOKUP(C1470,'DOENÇA DE CHAGAS'!$A$5:$C$100,3,FALSE),0)</f>
        <v>0</v>
      </c>
      <c r="U1470" s="2">
        <f>IFERROR(VLOOKUP(C1470,'PICADAS DE COBRAS'!$A$6:$C$4645,3,FALSE),0)</f>
        <v>87</v>
      </c>
      <c r="V1470">
        <f>IFERROR(VLOOKUP(C1470,'ZIKA VIRUS'!$A$5:$C$2399,3,FALSE),0)</f>
        <v>13</v>
      </c>
      <c r="W1470">
        <f>IFERROR(VLOOKUP(C1470,'FEBRE TIFÓIDE'!$A$5:$C$46,3,FALSE),0)</f>
        <v>0</v>
      </c>
      <c r="X1470">
        <f>IFERROR(VLOOKUP(C1470,HANTAVIROSE!$A$5:$C$153,3,FALSE),0)</f>
        <v>0</v>
      </c>
      <c r="Y1470">
        <f>IFERROR(VLOOKUP(C1470,MENINGITE!$A$5:$C$447,3,FALSE),0)</f>
        <v>1</v>
      </c>
      <c r="Z1470">
        <f>IFERROR(VLOOKUP(C1470,RAIVA!$A$5:$C$16,3,FALSE),0)</f>
        <v>0</v>
      </c>
    </row>
    <row r="1471" spans="1:26" x14ac:dyDescent="0.3">
      <c r="A1471" s="2" t="s">
        <v>3988</v>
      </c>
      <c r="B1471" s="2" t="s">
        <v>4125</v>
      </c>
      <c r="C1471" s="2">
        <v>250485</v>
      </c>
      <c r="D1471" s="2">
        <v>2504850</v>
      </c>
      <c r="E1471" s="2" t="s">
        <v>3988</v>
      </c>
      <c r="F1471" s="2" t="s">
        <v>4125</v>
      </c>
      <c r="G1471" s="2">
        <f>IFERROR(VLOOKUP(D1471,Coordenadas!$A$2:$D$5571,3,FALSE),0)</f>
        <v>-7.6236499999999996</v>
      </c>
      <c r="H1471" s="2">
        <f>IFERROR(VLOOKUP(D1471,Coordenadas!$A$2:$D$5571,4,FALSE),0)</f>
        <v>-36.606400000000001</v>
      </c>
      <c r="I1471" s="2" t="s">
        <v>5324</v>
      </c>
      <c r="J1471" s="2">
        <v>1771</v>
      </c>
      <c r="K1471" s="2" t="s">
        <v>5332</v>
      </c>
      <c r="L1471" s="2">
        <f>IFERROR(VLOOKUP(C1471,BOTULISMO!$A$3:$C$19,3,FALSE),0)</f>
        <v>0</v>
      </c>
      <c r="M1471" s="2">
        <f>IFERROR(VLOOKUP(C1471,'LEISHMANIOSE VISCERAL'!$A$4:$C$454,3,FALSE),0)</f>
        <v>0</v>
      </c>
      <c r="N1471" s="2">
        <f>IFERROR(VLOOKUP(C1471,'LEISHMANIOSE TEGUMENTAR'!$A$4:$C$1681,3,FALSE),0)</f>
        <v>0</v>
      </c>
      <c r="O1471" s="2">
        <f>IFERROR(VLOOKUP(C1471,'FEBRE AMARELA'!$A$4:$C$38,3,FALSE),0)</f>
        <v>0</v>
      </c>
      <c r="P1471" s="2">
        <f>IFERROR(VLOOKUP(C1471,DENGUE!$A$5:$C$4097,3,FALSE),0)</f>
        <v>1</v>
      </c>
      <c r="Q1471" s="2">
        <f>IFERROR(VLOOKUP(C1471,'HEPATITE VIRAL'!$A$5:$C$3162,3,FALSE),0)</f>
        <v>0</v>
      </c>
      <c r="R1471" s="2">
        <f>IFERROR(VLOOKUP(C1471,'FEBRE MACULOSA'!$A$5:$C$181,3,FALSE),0)</f>
        <v>0</v>
      </c>
      <c r="S1471" s="2">
        <f>IFERROR(VLOOKUP(C1471,LEPTOSPIROSE!$A$5:$C$1176,3,FALSE),0)</f>
        <v>0</v>
      </c>
      <c r="T1471" s="2">
        <f>IFERROR(VLOOKUP(C1471,'DOENÇA DE CHAGAS'!$A$5:$C$100,3,FALSE),0)</f>
        <v>0</v>
      </c>
      <c r="U1471" s="2">
        <f>IFERROR(VLOOKUP(C1471,'PICADAS DE COBRAS'!$A$6:$C$4645,3,FALSE),0)</f>
        <v>0</v>
      </c>
      <c r="V1471">
        <f>IFERROR(VLOOKUP(C1471,'ZIKA VIRUS'!$A$5:$C$2399,3,FALSE),0)</f>
        <v>0</v>
      </c>
      <c r="W1471">
        <f>IFERROR(VLOOKUP(C1471,'FEBRE TIFÓIDE'!$A$5:$C$46,3,FALSE),0)</f>
        <v>0</v>
      </c>
      <c r="X1471">
        <f>IFERROR(VLOOKUP(C1471,HANTAVIROSE!$A$5:$C$153,3,FALSE),0)</f>
        <v>0</v>
      </c>
      <c r="Y1471">
        <f>IFERROR(VLOOKUP(C1471,MENINGITE!$A$5:$C$447,3,FALSE),0)</f>
        <v>0</v>
      </c>
      <c r="Z1471">
        <f>IFERROR(VLOOKUP(C1471,RAIVA!$A$5:$C$16,3,FALSE),0)</f>
        <v>0</v>
      </c>
    </row>
    <row r="1472" spans="1:26" x14ac:dyDescent="0.3">
      <c r="A1472" s="2" t="s">
        <v>3723</v>
      </c>
      <c r="B1472" s="2" t="s">
        <v>3795</v>
      </c>
      <c r="C1472" s="2">
        <v>270235</v>
      </c>
      <c r="D1472" s="2">
        <v>2702355</v>
      </c>
      <c r="E1472" s="2" t="s">
        <v>3723</v>
      </c>
      <c r="F1472" s="2" t="s">
        <v>3795</v>
      </c>
      <c r="G1472" s="2">
        <f>IFERROR(VLOOKUP(D1472,Coordenadas!$A$2:$D$5571,3,FALSE),0)</f>
        <v>-9.6178000000000008</v>
      </c>
      <c r="H1472" s="2">
        <f>IFERROR(VLOOKUP(D1472,Coordenadas!$A$2:$D$5571,4,FALSE),0)</f>
        <v>-36.7697</v>
      </c>
      <c r="I1472" s="2" t="s">
        <v>5324</v>
      </c>
      <c r="J1472" s="2">
        <v>22641</v>
      </c>
      <c r="K1472" s="2" t="s">
        <v>5330</v>
      </c>
      <c r="L1472" s="2">
        <f>IFERROR(VLOOKUP(C1472,BOTULISMO!$A$3:$C$19,3,FALSE),0)</f>
        <v>0</v>
      </c>
      <c r="M1472" s="2">
        <f>IFERROR(VLOOKUP(C1472,'LEISHMANIOSE VISCERAL'!$A$4:$C$454,3,FALSE),0)</f>
        <v>0</v>
      </c>
      <c r="N1472" s="2">
        <f>IFERROR(VLOOKUP(C1472,'LEISHMANIOSE TEGUMENTAR'!$A$4:$C$1681,3,FALSE),0)</f>
        <v>0</v>
      </c>
      <c r="O1472" s="2">
        <f>IFERROR(VLOOKUP(C1472,'FEBRE AMARELA'!$A$4:$C$38,3,FALSE),0)</f>
        <v>0</v>
      </c>
      <c r="P1472" s="2">
        <f>IFERROR(VLOOKUP(C1472,DENGUE!$A$5:$C$4097,3,FALSE),0)</f>
        <v>18</v>
      </c>
      <c r="Q1472" s="2">
        <f>IFERROR(VLOOKUP(C1472,'HEPATITE VIRAL'!$A$5:$C$3162,3,FALSE),0)</f>
        <v>0</v>
      </c>
      <c r="R1472" s="2">
        <f>IFERROR(VLOOKUP(C1472,'FEBRE MACULOSA'!$A$5:$C$181,3,FALSE),0)</f>
        <v>0</v>
      </c>
      <c r="S1472" s="2">
        <f>IFERROR(VLOOKUP(C1472,LEPTOSPIROSE!$A$5:$C$1176,3,FALSE),0)</f>
        <v>0</v>
      </c>
      <c r="T1472" s="2">
        <f>IFERROR(VLOOKUP(C1472,'DOENÇA DE CHAGAS'!$A$5:$C$100,3,FALSE),0)</f>
        <v>0</v>
      </c>
      <c r="U1472" s="2">
        <f>IFERROR(VLOOKUP(C1472,'PICADAS DE COBRAS'!$A$6:$C$4645,3,FALSE),0)</f>
        <v>0</v>
      </c>
      <c r="V1472">
        <f>IFERROR(VLOOKUP(C1472,'ZIKA VIRUS'!$A$5:$C$2399,3,FALSE),0)</f>
        <v>2</v>
      </c>
      <c r="W1472">
        <f>IFERROR(VLOOKUP(C1472,'FEBRE TIFÓIDE'!$A$5:$C$46,3,FALSE),0)</f>
        <v>0</v>
      </c>
      <c r="X1472">
        <f>IFERROR(VLOOKUP(C1472,HANTAVIROSE!$A$5:$C$153,3,FALSE),0)</f>
        <v>0</v>
      </c>
      <c r="Y1472">
        <f>IFERROR(VLOOKUP(C1472,MENINGITE!$A$5:$C$447,3,FALSE),0)</f>
        <v>0</v>
      </c>
      <c r="Z1472">
        <f>IFERROR(VLOOKUP(C1472,RAIVA!$A$5:$C$16,3,FALSE),0)</f>
        <v>0</v>
      </c>
    </row>
    <row r="1473" spans="1:26" x14ac:dyDescent="0.3">
      <c r="A1473" s="2" t="s">
        <v>4319</v>
      </c>
      <c r="B1473" s="2" t="s">
        <v>4442</v>
      </c>
      <c r="C1473" s="2">
        <v>230410</v>
      </c>
      <c r="D1473" s="2">
        <v>2304103</v>
      </c>
      <c r="E1473" s="2" t="s">
        <v>4319</v>
      </c>
      <c r="F1473" s="2" t="s">
        <v>4442</v>
      </c>
      <c r="G1473" s="2">
        <f>IFERROR(VLOOKUP(D1473,Coordenadas!$A$2:$D$5571,3,FALSE),0)</f>
        <v>-5.1676799999999998</v>
      </c>
      <c r="H1473" s="2">
        <f>IFERROR(VLOOKUP(D1473,Coordenadas!$A$2:$D$5571,4,FALSE),0)</f>
        <v>-40.653599999999997</v>
      </c>
      <c r="I1473" s="2" t="s">
        <v>5324</v>
      </c>
      <c r="J1473" s="2">
        <v>72812</v>
      </c>
      <c r="K1473" s="2" t="s">
        <v>5331</v>
      </c>
      <c r="L1473" s="2">
        <f>IFERROR(VLOOKUP(C1473,BOTULISMO!$A$3:$C$19,3,FALSE),0)</f>
        <v>0</v>
      </c>
      <c r="M1473" s="2">
        <f>IFERROR(VLOOKUP(C1473,'LEISHMANIOSE VISCERAL'!$A$4:$C$454,3,FALSE),0)</f>
        <v>11</v>
      </c>
      <c r="N1473" s="2">
        <f>IFERROR(VLOOKUP(C1473,'LEISHMANIOSE TEGUMENTAR'!$A$4:$C$1681,3,FALSE),0)</f>
        <v>0</v>
      </c>
      <c r="O1473" s="2">
        <f>IFERROR(VLOOKUP(C1473,'FEBRE AMARELA'!$A$4:$C$38,3,FALSE),0)</f>
        <v>0</v>
      </c>
      <c r="P1473" s="2">
        <f>IFERROR(VLOOKUP(C1473,DENGUE!$A$5:$C$4097,3,FALSE),0)</f>
        <v>43</v>
      </c>
      <c r="Q1473" s="2">
        <f>IFERROR(VLOOKUP(C1473,'HEPATITE VIRAL'!$A$5:$C$3162,3,FALSE),0)</f>
        <v>3</v>
      </c>
      <c r="R1473" s="2">
        <f>IFERROR(VLOOKUP(C1473,'FEBRE MACULOSA'!$A$5:$C$181,3,FALSE),0)</f>
        <v>0</v>
      </c>
      <c r="S1473" s="2">
        <f>IFERROR(VLOOKUP(C1473,LEPTOSPIROSE!$A$5:$C$1176,3,FALSE),0)</f>
        <v>0</v>
      </c>
      <c r="T1473" s="2">
        <f>IFERROR(VLOOKUP(C1473,'DOENÇA DE CHAGAS'!$A$5:$C$100,3,FALSE),0)</f>
        <v>0</v>
      </c>
      <c r="U1473" s="2">
        <f>IFERROR(VLOOKUP(C1473,'PICADAS DE COBRAS'!$A$6:$C$4645,3,FALSE),0)</f>
        <v>131</v>
      </c>
      <c r="V1473">
        <f>IFERROR(VLOOKUP(C1473,'ZIKA VIRUS'!$A$5:$C$2399,3,FALSE),0)</f>
        <v>3</v>
      </c>
      <c r="W1473">
        <f>IFERROR(VLOOKUP(C1473,'FEBRE TIFÓIDE'!$A$5:$C$46,3,FALSE),0)</f>
        <v>0</v>
      </c>
      <c r="X1473">
        <f>IFERROR(VLOOKUP(C1473,HANTAVIROSE!$A$5:$C$153,3,FALSE),0)</f>
        <v>0</v>
      </c>
      <c r="Y1473">
        <f>IFERROR(VLOOKUP(C1473,MENINGITE!$A$5:$C$447,3,FALSE),0)</f>
        <v>0</v>
      </c>
      <c r="Z1473">
        <f>IFERROR(VLOOKUP(C1473,RAIVA!$A$5:$C$16,3,FALSE),0)</f>
        <v>0</v>
      </c>
    </row>
    <row r="1474" spans="1:26" x14ac:dyDescent="0.3">
      <c r="A1474" s="2" t="s">
        <v>4319</v>
      </c>
      <c r="B1474" s="2" t="s">
        <v>4441</v>
      </c>
      <c r="C1474" s="2">
        <v>230420</v>
      </c>
      <c r="D1474" s="2">
        <v>2304202</v>
      </c>
      <c r="E1474" s="2" t="s">
        <v>4319</v>
      </c>
      <c r="F1474" s="2" t="s">
        <v>4441</v>
      </c>
      <c r="G1474" s="2">
        <f>IFERROR(VLOOKUP(D1474,Coordenadas!$A$2:$D$5571,3,FALSE),0)</f>
        <v>-7.2153</v>
      </c>
      <c r="H1474" s="2">
        <f>IFERROR(VLOOKUP(D1474,Coordenadas!$A$2:$D$5571,4,FALSE),0)</f>
        <v>-39.410299999999999</v>
      </c>
      <c r="I1474" s="2" t="s">
        <v>5324</v>
      </c>
      <c r="J1474" s="2">
        <v>121428</v>
      </c>
      <c r="K1474" s="2" t="s">
        <v>5333</v>
      </c>
      <c r="L1474" s="2">
        <f>IFERROR(VLOOKUP(C1474,BOTULISMO!$A$3:$C$19,3,FALSE),0)</f>
        <v>0</v>
      </c>
      <c r="M1474" s="2">
        <f>IFERROR(VLOOKUP(C1474,'LEISHMANIOSE VISCERAL'!$A$4:$C$454,3,FALSE),0)</f>
        <v>8</v>
      </c>
      <c r="N1474" s="2">
        <f>IFERROR(VLOOKUP(C1474,'LEISHMANIOSE TEGUMENTAR'!$A$4:$C$1681,3,FALSE),0)</f>
        <v>48</v>
      </c>
      <c r="O1474" s="2">
        <f>IFERROR(VLOOKUP(C1474,'FEBRE AMARELA'!$A$4:$C$38,3,FALSE),0)</f>
        <v>0</v>
      </c>
      <c r="P1474" s="2">
        <f>IFERROR(VLOOKUP(C1474,DENGUE!$A$5:$C$4097,3,FALSE),0)</f>
        <v>1494</v>
      </c>
      <c r="Q1474" s="2">
        <f>IFERROR(VLOOKUP(C1474,'HEPATITE VIRAL'!$A$5:$C$3162,3,FALSE),0)</f>
        <v>9</v>
      </c>
      <c r="R1474" s="2">
        <f>IFERROR(VLOOKUP(C1474,'FEBRE MACULOSA'!$A$5:$C$181,3,FALSE),0)</f>
        <v>0</v>
      </c>
      <c r="S1474" s="2">
        <f>IFERROR(VLOOKUP(C1474,LEPTOSPIROSE!$A$5:$C$1176,3,FALSE),0)</f>
        <v>1</v>
      </c>
      <c r="T1474" s="2">
        <f>IFERROR(VLOOKUP(C1474,'DOENÇA DE CHAGAS'!$A$5:$C$100,3,FALSE),0)</f>
        <v>0</v>
      </c>
      <c r="U1474" s="2">
        <f>IFERROR(VLOOKUP(C1474,'PICADAS DE COBRAS'!$A$6:$C$4645,3,FALSE),0)</f>
        <v>355</v>
      </c>
      <c r="V1474">
        <f>IFERROR(VLOOKUP(C1474,'ZIKA VIRUS'!$A$5:$C$2399,3,FALSE),0)</f>
        <v>9</v>
      </c>
      <c r="W1474">
        <f>IFERROR(VLOOKUP(C1474,'FEBRE TIFÓIDE'!$A$5:$C$46,3,FALSE),0)</f>
        <v>0</v>
      </c>
      <c r="X1474">
        <f>IFERROR(VLOOKUP(C1474,HANTAVIROSE!$A$5:$C$153,3,FALSE),0)</f>
        <v>0</v>
      </c>
      <c r="Y1474">
        <f>IFERROR(VLOOKUP(C1474,MENINGITE!$A$5:$C$447,3,FALSE),0)</f>
        <v>0</v>
      </c>
      <c r="Z1474">
        <f>IFERROR(VLOOKUP(C1474,RAIVA!$A$5:$C$16,3,FALSE),0)</f>
        <v>0</v>
      </c>
    </row>
    <row r="1475" spans="1:26" x14ac:dyDescent="0.3">
      <c r="A1475" s="2" t="s">
        <v>1637</v>
      </c>
      <c r="B1475" s="2" t="s">
        <v>2114</v>
      </c>
      <c r="C1475" s="2">
        <v>351310</v>
      </c>
      <c r="D1475" s="2">
        <v>3513108</v>
      </c>
      <c r="E1475" s="2" t="s">
        <v>1637</v>
      </c>
      <c r="F1475" s="2" t="s">
        <v>2114</v>
      </c>
      <c r="G1475" s="2">
        <f>IFERROR(VLOOKUP(D1475,Coordenadas!$A$2:$D$5571,3,FALSE),0)</f>
        <v>-21.338000000000001</v>
      </c>
      <c r="H1475" s="2">
        <f>IFERROR(VLOOKUP(D1475,Coordenadas!$A$2:$D$5571,4,FALSE),0)</f>
        <v>-47.732399999999998</v>
      </c>
      <c r="I1475" s="2" t="s">
        <v>5325</v>
      </c>
      <c r="J1475" s="2">
        <v>31691</v>
      </c>
      <c r="K1475" s="2" t="s">
        <v>5330</v>
      </c>
      <c r="L1475" s="2">
        <f>IFERROR(VLOOKUP(C1475,BOTULISMO!$A$3:$C$19,3,FALSE),0)</f>
        <v>0</v>
      </c>
      <c r="M1475" s="2">
        <f>IFERROR(VLOOKUP(C1475,'LEISHMANIOSE VISCERAL'!$A$4:$C$454,3,FALSE),0)</f>
        <v>0</v>
      </c>
      <c r="N1475" s="2">
        <f>IFERROR(VLOOKUP(C1475,'LEISHMANIOSE TEGUMENTAR'!$A$4:$C$1681,3,FALSE),0)</f>
        <v>0</v>
      </c>
      <c r="O1475" s="2">
        <f>IFERROR(VLOOKUP(C1475,'FEBRE AMARELA'!$A$4:$C$38,3,FALSE),0)</f>
        <v>0</v>
      </c>
      <c r="P1475" s="2">
        <f>IFERROR(VLOOKUP(C1475,DENGUE!$A$5:$C$4097,3,FALSE),0)</f>
        <v>184</v>
      </c>
      <c r="Q1475" s="2">
        <f>IFERROR(VLOOKUP(C1475,'HEPATITE VIRAL'!$A$5:$C$3162,3,FALSE),0)</f>
        <v>2</v>
      </c>
      <c r="R1475" s="2">
        <f>IFERROR(VLOOKUP(C1475,'FEBRE MACULOSA'!$A$5:$C$181,3,FALSE),0)</f>
        <v>0</v>
      </c>
      <c r="S1475" s="2">
        <f>IFERROR(VLOOKUP(C1475,LEPTOSPIROSE!$A$5:$C$1176,3,FALSE),0)</f>
        <v>0</v>
      </c>
      <c r="T1475" s="2">
        <f>IFERROR(VLOOKUP(C1475,'DOENÇA DE CHAGAS'!$A$5:$C$100,3,FALSE),0)</f>
        <v>0</v>
      </c>
      <c r="U1475" s="2">
        <f>IFERROR(VLOOKUP(C1475,'PICADAS DE COBRAS'!$A$6:$C$4645,3,FALSE),0)</f>
        <v>10</v>
      </c>
      <c r="V1475">
        <f>IFERROR(VLOOKUP(C1475,'ZIKA VIRUS'!$A$5:$C$2399,3,FALSE),0)</f>
        <v>51</v>
      </c>
      <c r="W1475">
        <f>IFERROR(VLOOKUP(C1475,'FEBRE TIFÓIDE'!$A$5:$C$46,3,FALSE),0)</f>
        <v>0</v>
      </c>
      <c r="X1475">
        <f>IFERROR(VLOOKUP(C1475,HANTAVIROSE!$A$5:$C$153,3,FALSE),0)</f>
        <v>0</v>
      </c>
      <c r="Y1475">
        <f>IFERROR(VLOOKUP(C1475,MENINGITE!$A$5:$C$447,3,FALSE),0)</f>
        <v>0</v>
      </c>
      <c r="Z1475">
        <f>IFERROR(VLOOKUP(C1475,RAIVA!$A$5:$C$16,3,FALSE),0)</f>
        <v>0</v>
      </c>
    </row>
    <row r="1476" spans="1:26" x14ac:dyDescent="0.3">
      <c r="A1476" s="2" t="s">
        <v>3257</v>
      </c>
      <c r="B1476" s="2" t="s">
        <v>3543</v>
      </c>
      <c r="C1476" s="2">
        <v>290950</v>
      </c>
      <c r="D1476" s="2">
        <v>2909505</v>
      </c>
      <c r="E1476" s="2" t="s">
        <v>3257</v>
      </c>
      <c r="F1476" s="2" t="s">
        <v>3543</v>
      </c>
      <c r="G1476" s="2">
        <f>IFERROR(VLOOKUP(D1476,Coordenadas!$A$2:$D$5571,3,FALSE),0)</f>
        <v>-13.3531</v>
      </c>
      <c r="H1476" s="2">
        <f>IFERROR(VLOOKUP(D1476,Coordenadas!$A$2:$D$5571,4,FALSE),0)</f>
        <v>-39.803100000000001</v>
      </c>
      <c r="I1476" s="2" t="s">
        <v>5324</v>
      </c>
      <c r="J1476" s="2">
        <v>5041</v>
      </c>
      <c r="K1476" s="2" t="s">
        <v>5332</v>
      </c>
      <c r="L1476" s="2">
        <f>IFERROR(VLOOKUP(C1476,BOTULISMO!$A$3:$C$19,3,FALSE),0)</f>
        <v>0</v>
      </c>
      <c r="M1476" s="2">
        <f>IFERROR(VLOOKUP(C1476,'LEISHMANIOSE VISCERAL'!$A$4:$C$454,3,FALSE),0)</f>
        <v>0</v>
      </c>
      <c r="N1476" s="2">
        <f>IFERROR(VLOOKUP(C1476,'LEISHMANIOSE TEGUMENTAR'!$A$4:$C$1681,3,FALSE),0)</f>
        <v>5</v>
      </c>
      <c r="O1476" s="2">
        <f>IFERROR(VLOOKUP(C1476,'FEBRE AMARELA'!$A$4:$C$38,3,FALSE),0)</f>
        <v>0</v>
      </c>
      <c r="P1476" s="2">
        <f>IFERROR(VLOOKUP(C1476,DENGUE!$A$5:$C$4097,3,FALSE),0)</f>
        <v>46</v>
      </c>
      <c r="Q1476" s="2">
        <f>IFERROR(VLOOKUP(C1476,'HEPATITE VIRAL'!$A$5:$C$3162,3,FALSE),0)</f>
        <v>0</v>
      </c>
      <c r="R1476" s="2">
        <f>IFERROR(VLOOKUP(C1476,'FEBRE MACULOSA'!$A$5:$C$181,3,FALSE),0)</f>
        <v>0</v>
      </c>
      <c r="S1476" s="2">
        <f>IFERROR(VLOOKUP(C1476,LEPTOSPIROSE!$A$5:$C$1176,3,FALSE),0)</f>
        <v>0</v>
      </c>
      <c r="T1476" s="2">
        <f>IFERROR(VLOOKUP(C1476,'DOENÇA DE CHAGAS'!$A$5:$C$100,3,FALSE),0)</f>
        <v>0</v>
      </c>
      <c r="U1476" s="2">
        <f>IFERROR(VLOOKUP(C1476,'PICADAS DE COBRAS'!$A$6:$C$4645,3,FALSE),0)</f>
        <v>18</v>
      </c>
      <c r="V1476">
        <f>IFERROR(VLOOKUP(C1476,'ZIKA VIRUS'!$A$5:$C$2399,3,FALSE),0)</f>
        <v>1</v>
      </c>
      <c r="W1476">
        <f>IFERROR(VLOOKUP(C1476,'FEBRE TIFÓIDE'!$A$5:$C$46,3,FALSE),0)</f>
        <v>0</v>
      </c>
      <c r="X1476">
        <f>IFERROR(VLOOKUP(C1476,HANTAVIROSE!$A$5:$C$153,3,FALSE),0)</f>
        <v>0</v>
      </c>
      <c r="Y1476">
        <f>IFERROR(VLOOKUP(C1476,MENINGITE!$A$5:$C$447,3,FALSE),0)</f>
        <v>0</v>
      </c>
      <c r="Z1476">
        <f>IFERROR(VLOOKUP(C1476,RAIVA!$A$5:$C$16,3,FALSE),0)</f>
        <v>0</v>
      </c>
    </row>
    <row r="1477" spans="1:26" x14ac:dyDescent="0.3">
      <c r="A1477" s="2" t="s">
        <v>967</v>
      </c>
      <c r="B1477" s="2" t="s">
        <v>1181</v>
      </c>
      <c r="C1477" s="2">
        <v>420460</v>
      </c>
      <c r="D1477" s="2">
        <v>4204608</v>
      </c>
      <c r="E1477" s="2" t="s">
        <v>967</v>
      </c>
      <c r="F1477" s="2" t="s">
        <v>1181</v>
      </c>
      <c r="G1477" s="2">
        <f>IFERROR(VLOOKUP(D1477,Coordenadas!$A$2:$D$5571,3,FALSE),0)</f>
        <v>-28.6723</v>
      </c>
      <c r="H1477" s="2">
        <f>IFERROR(VLOOKUP(D1477,Coordenadas!$A$2:$D$5571,4,FALSE),0)</f>
        <v>-49.372900000000001</v>
      </c>
      <c r="I1477" s="2" t="s">
        <v>5326</v>
      </c>
      <c r="J1477" s="2">
        <v>192308</v>
      </c>
      <c r="K1477" s="2" t="s">
        <v>5333</v>
      </c>
      <c r="L1477" s="2">
        <f>IFERROR(VLOOKUP(C1477,BOTULISMO!$A$3:$C$19,3,FALSE),0)</f>
        <v>0</v>
      </c>
      <c r="M1477" s="2">
        <f>IFERROR(VLOOKUP(C1477,'LEISHMANIOSE VISCERAL'!$A$4:$C$454,3,FALSE),0)</f>
        <v>0</v>
      </c>
      <c r="N1477" s="2">
        <f>IFERROR(VLOOKUP(C1477,'LEISHMANIOSE TEGUMENTAR'!$A$4:$C$1681,3,FALSE),0)</f>
        <v>0</v>
      </c>
      <c r="O1477" s="2">
        <f>IFERROR(VLOOKUP(C1477,'FEBRE AMARELA'!$A$4:$C$38,3,FALSE),0)</f>
        <v>0</v>
      </c>
      <c r="P1477" s="2">
        <f>IFERROR(VLOOKUP(C1477,DENGUE!$A$5:$C$4097,3,FALSE),0)</f>
        <v>4</v>
      </c>
      <c r="Q1477" s="2">
        <f>IFERROR(VLOOKUP(C1477,'HEPATITE VIRAL'!$A$5:$C$3162,3,FALSE),0)</f>
        <v>367</v>
      </c>
      <c r="R1477" s="2">
        <f>IFERROR(VLOOKUP(C1477,'FEBRE MACULOSA'!$A$5:$C$181,3,FALSE),0)</f>
        <v>0</v>
      </c>
      <c r="S1477" s="2">
        <f>IFERROR(VLOOKUP(C1477,LEPTOSPIROSE!$A$5:$C$1176,3,FALSE),0)</f>
        <v>22</v>
      </c>
      <c r="T1477" s="2">
        <f>IFERROR(VLOOKUP(C1477,'DOENÇA DE CHAGAS'!$A$5:$C$100,3,FALSE),0)</f>
        <v>0</v>
      </c>
      <c r="U1477" s="2">
        <f>IFERROR(VLOOKUP(C1477,'PICADAS DE COBRAS'!$A$6:$C$4645,3,FALSE),0)</f>
        <v>128</v>
      </c>
      <c r="V1477">
        <f>IFERROR(VLOOKUP(C1477,'ZIKA VIRUS'!$A$5:$C$2399,3,FALSE),0)</f>
        <v>2</v>
      </c>
      <c r="W1477">
        <f>IFERROR(VLOOKUP(C1477,'FEBRE TIFÓIDE'!$A$5:$C$46,3,FALSE),0)</f>
        <v>0</v>
      </c>
      <c r="X1477">
        <f>IFERROR(VLOOKUP(C1477,HANTAVIROSE!$A$5:$C$153,3,FALSE),0)</f>
        <v>0</v>
      </c>
      <c r="Y1477">
        <f>IFERROR(VLOOKUP(C1477,MENINGITE!$A$5:$C$447,3,FALSE),0)</f>
        <v>53</v>
      </c>
      <c r="Z1477">
        <f>IFERROR(VLOOKUP(C1477,RAIVA!$A$5:$C$16,3,FALSE),0)</f>
        <v>0</v>
      </c>
    </row>
    <row r="1478" spans="1:26" x14ac:dyDescent="0.3">
      <c r="A1478" s="2" t="s">
        <v>2425</v>
      </c>
      <c r="B1478" s="2" t="s">
        <v>3040</v>
      </c>
      <c r="C1478" s="2">
        <v>312015</v>
      </c>
      <c r="D1478" s="2">
        <v>3120151</v>
      </c>
      <c r="E1478" s="2" t="s">
        <v>2425</v>
      </c>
      <c r="F1478" s="2" t="s">
        <v>3040</v>
      </c>
      <c r="G1478" s="2">
        <f>IFERROR(VLOOKUP(D1478,Coordenadas!$A$2:$D$5571,3,FALSE),0)</f>
        <v>-17.238099999999999</v>
      </c>
      <c r="H1478" s="2">
        <f>IFERROR(VLOOKUP(D1478,Coordenadas!$A$2:$D$5571,4,FALSE),0)</f>
        <v>-40.918399999999998</v>
      </c>
      <c r="I1478" s="2" t="s">
        <v>5325</v>
      </c>
      <c r="J1478" s="2">
        <v>6047</v>
      </c>
      <c r="K1478" s="2" t="s">
        <v>5332</v>
      </c>
      <c r="L1478" s="2">
        <f>IFERROR(VLOOKUP(C1478,BOTULISMO!$A$3:$C$19,3,FALSE),0)</f>
        <v>0</v>
      </c>
      <c r="M1478" s="2">
        <f>IFERROR(VLOOKUP(C1478,'LEISHMANIOSE VISCERAL'!$A$4:$C$454,3,FALSE),0)</f>
        <v>0</v>
      </c>
      <c r="N1478" s="2">
        <f>IFERROR(VLOOKUP(C1478,'LEISHMANIOSE TEGUMENTAR'!$A$4:$C$1681,3,FALSE),0)</f>
        <v>0</v>
      </c>
      <c r="O1478" s="2">
        <f>IFERROR(VLOOKUP(C1478,'FEBRE AMARELA'!$A$4:$C$38,3,FALSE),0)</f>
        <v>0</v>
      </c>
      <c r="P1478" s="2">
        <f>IFERROR(VLOOKUP(C1478,DENGUE!$A$5:$C$4097,3,FALSE),0)</f>
        <v>88</v>
      </c>
      <c r="Q1478" s="2">
        <f>IFERROR(VLOOKUP(C1478,'HEPATITE VIRAL'!$A$5:$C$3162,3,FALSE),0)</f>
        <v>0</v>
      </c>
      <c r="R1478" s="2">
        <f>IFERROR(VLOOKUP(C1478,'FEBRE MACULOSA'!$A$5:$C$181,3,FALSE),0)</f>
        <v>0</v>
      </c>
      <c r="S1478" s="2">
        <f>IFERROR(VLOOKUP(C1478,LEPTOSPIROSE!$A$5:$C$1176,3,FALSE),0)</f>
        <v>0</v>
      </c>
      <c r="T1478" s="2">
        <f>IFERROR(VLOOKUP(C1478,'DOENÇA DE CHAGAS'!$A$5:$C$100,3,FALSE),0)</f>
        <v>0</v>
      </c>
      <c r="U1478" s="2">
        <f>IFERROR(VLOOKUP(C1478,'PICADAS DE COBRAS'!$A$6:$C$4645,3,FALSE),0)</f>
        <v>0</v>
      </c>
      <c r="V1478">
        <f>IFERROR(VLOOKUP(C1478,'ZIKA VIRUS'!$A$5:$C$2399,3,FALSE),0)</f>
        <v>5</v>
      </c>
      <c r="W1478">
        <f>IFERROR(VLOOKUP(C1478,'FEBRE TIFÓIDE'!$A$5:$C$46,3,FALSE),0)</f>
        <v>0</v>
      </c>
      <c r="X1478">
        <f>IFERROR(VLOOKUP(C1478,HANTAVIROSE!$A$5:$C$153,3,FALSE),0)</f>
        <v>0</v>
      </c>
      <c r="Y1478">
        <f>IFERROR(VLOOKUP(C1478,MENINGITE!$A$5:$C$447,3,FALSE),0)</f>
        <v>0</v>
      </c>
      <c r="Z1478">
        <f>IFERROR(VLOOKUP(C1478,RAIVA!$A$5:$C$16,3,FALSE),0)</f>
        <v>0</v>
      </c>
    </row>
    <row r="1479" spans="1:26" x14ac:dyDescent="0.3">
      <c r="A1479" s="2" t="s">
        <v>3257</v>
      </c>
      <c r="B1479" s="2" t="s">
        <v>3542</v>
      </c>
      <c r="C1479" s="2">
        <v>290960</v>
      </c>
      <c r="D1479" s="2">
        <v>2909604</v>
      </c>
      <c r="E1479" s="2" t="s">
        <v>3257</v>
      </c>
      <c r="F1479" s="2" t="s">
        <v>3542</v>
      </c>
      <c r="G1479" s="2">
        <f>IFERROR(VLOOKUP(D1479,Coordenadas!$A$2:$D$5571,3,FALSE),0)</f>
        <v>-11.5059</v>
      </c>
      <c r="H1479" s="2">
        <f>IFERROR(VLOOKUP(D1479,Coordenadas!$A$2:$D$5571,4,FALSE),0)</f>
        <v>-38.151499999999999</v>
      </c>
      <c r="I1479" s="2" t="s">
        <v>5324</v>
      </c>
      <c r="J1479" s="2">
        <v>20046</v>
      </c>
      <c r="K1479" s="2" t="s">
        <v>5330</v>
      </c>
      <c r="L1479" s="2">
        <f>IFERROR(VLOOKUP(C1479,BOTULISMO!$A$3:$C$19,3,FALSE),0)</f>
        <v>0</v>
      </c>
      <c r="M1479" s="2">
        <f>IFERROR(VLOOKUP(C1479,'LEISHMANIOSE VISCERAL'!$A$4:$C$454,3,FALSE),0)</f>
        <v>0</v>
      </c>
      <c r="N1479" s="2">
        <f>IFERROR(VLOOKUP(C1479,'LEISHMANIOSE TEGUMENTAR'!$A$4:$C$1681,3,FALSE),0)</f>
        <v>0</v>
      </c>
      <c r="O1479" s="2">
        <f>IFERROR(VLOOKUP(C1479,'FEBRE AMARELA'!$A$4:$C$38,3,FALSE),0)</f>
        <v>0</v>
      </c>
      <c r="P1479" s="2">
        <f>IFERROR(VLOOKUP(C1479,DENGUE!$A$5:$C$4097,3,FALSE),0)</f>
        <v>14</v>
      </c>
      <c r="Q1479" s="2">
        <f>IFERROR(VLOOKUP(C1479,'HEPATITE VIRAL'!$A$5:$C$3162,3,FALSE),0)</f>
        <v>0</v>
      </c>
      <c r="R1479" s="2">
        <f>IFERROR(VLOOKUP(C1479,'FEBRE MACULOSA'!$A$5:$C$181,3,FALSE),0)</f>
        <v>0</v>
      </c>
      <c r="S1479" s="2">
        <f>IFERROR(VLOOKUP(C1479,LEPTOSPIROSE!$A$5:$C$1176,3,FALSE),0)</f>
        <v>0</v>
      </c>
      <c r="T1479" s="2">
        <f>IFERROR(VLOOKUP(C1479,'DOENÇA DE CHAGAS'!$A$5:$C$100,3,FALSE),0)</f>
        <v>0</v>
      </c>
      <c r="U1479" s="2">
        <f>IFERROR(VLOOKUP(C1479,'PICADAS DE COBRAS'!$A$6:$C$4645,3,FALSE),0)</f>
        <v>21</v>
      </c>
      <c r="V1479">
        <f>IFERROR(VLOOKUP(C1479,'ZIKA VIRUS'!$A$5:$C$2399,3,FALSE),0)</f>
        <v>13</v>
      </c>
      <c r="W1479">
        <f>IFERROR(VLOOKUP(C1479,'FEBRE TIFÓIDE'!$A$5:$C$46,3,FALSE),0)</f>
        <v>0</v>
      </c>
      <c r="X1479">
        <f>IFERROR(VLOOKUP(C1479,HANTAVIROSE!$A$5:$C$153,3,FALSE),0)</f>
        <v>0</v>
      </c>
      <c r="Y1479">
        <f>IFERROR(VLOOKUP(C1479,MENINGITE!$A$5:$C$447,3,FALSE),0)</f>
        <v>0</v>
      </c>
      <c r="Z1479">
        <f>IFERROR(VLOOKUP(C1479,RAIVA!$A$5:$C$16,3,FALSE),0)</f>
        <v>0</v>
      </c>
    </row>
    <row r="1480" spans="1:26" x14ac:dyDescent="0.3">
      <c r="A1480" s="2" t="s">
        <v>470</v>
      </c>
      <c r="B1480" s="2" t="s">
        <v>844</v>
      </c>
      <c r="C1480" s="2">
        <v>430600</v>
      </c>
      <c r="D1480" s="2">
        <v>4306007</v>
      </c>
      <c r="E1480" s="2" t="s">
        <v>470</v>
      </c>
      <c r="F1480" s="2" t="s">
        <v>844</v>
      </c>
      <c r="G1480" s="2">
        <f>IFERROR(VLOOKUP(D1480,Coordenadas!$A$2:$D$5571,3,FALSE),0)</f>
        <v>-27.4999</v>
      </c>
      <c r="H1480" s="2">
        <f>IFERROR(VLOOKUP(D1480,Coordenadas!$A$2:$D$5571,4,FALSE),0)</f>
        <v>-54.099400000000003</v>
      </c>
      <c r="I1480" s="2" t="s">
        <v>5326</v>
      </c>
      <c r="J1480" s="2">
        <v>14084</v>
      </c>
      <c r="K1480" s="2" t="s">
        <v>5332</v>
      </c>
      <c r="L1480" s="2">
        <f>IFERROR(VLOOKUP(C1480,BOTULISMO!$A$3:$C$19,3,FALSE),0)</f>
        <v>0</v>
      </c>
      <c r="M1480" s="2">
        <f>IFERROR(VLOOKUP(C1480,'LEISHMANIOSE VISCERAL'!$A$4:$C$454,3,FALSE),0)</f>
        <v>0</v>
      </c>
      <c r="N1480" s="2">
        <f>IFERROR(VLOOKUP(C1480,'LEISHMANIOSE TEGUMENTAR'!$A$4:$C$1681,3,FALSE),0)</f>
        <v>0</v>
      </c>
      <c r="O1480" s="2">
        <f>IFERROR(VLOOKUP(C1480,'FEBRE AMARELA'!$A$4:$C$38,3,FALSE),0)</f>
        <v>0</v>
      </c>
      <c r="P1480" s="2">
        <f>IFERROR(VLOOKUP(C1480,DENGUE!$A$5:$C$4097,3,FALSE),0)</f>
        <v>14</v>
      </c>
      <c r="Q1480" s="2">
        <f>IFERROR(VLOOKUP(C1480,'HEPATITE VIRAL'!$A$5:$C$3162,3,FALSE),0)</f>
        <v>0</v>
      </c>
      <c r="R1480" s="2">
        <f>IFERROR(VLOOKUP(C1480,'FEBRE MACULOSA'!$A$5:$C$181,3,FALSE),0)</f>
        <v>0</v>
      </c>
      <c r="S1480" s="2">
        <f>IFERROR(VLOOKUP(C1480,LEPTOSPIROSE!$A$5:$C$1176,3,FALSE),0)</f>
        <v>3</v>
      </c>
      <c r="T1480" s="2">
        <f>IFERROR(VLOOKUP(C1480,'DOENÇA DE CHAGAS'!$A$5:$C$100,3,FALSE),0)</f>
        <v>0</v>
      </c>
      <c r="U1480" s="2">
        <f>IFERROR(VLOOKUP(C1480,'PICADAS DE COBRAS'!$A$6:$C$4645,3,FALSE),0)</f>
        <v>55</v>
      </c>
      <c r="V1480">
        <f>IFERROR(VLOOKUP(C1480,'ZIKA VIRUS'!$A$5:$C$2399,3,FALSE),0)</f>
        <v>0</v>
      </c>
      <c r="W1480">
        <f>IFERROR(VLOOKUP(C1480,'FEBRE TIFÓIDE'!$A$5:$C$46,3,FALSE),0)</f>
        <v>0</v>
      </c>
      <c r="X1480">
        <f>IFERROR(VLOOKUP(C1480,HANTAVIROSE!$A$5:$C$153,3,FALSE),0)</f>
        <v>0</v>
      </c>
      <c r="Y1480">
        <f>IFERROR(VLOOKUP(C1480,MENINGITE!$A$5:$C$447,3,FALSE),0)</f>
        <v>0</v>
      </c>
      <c r="Z1480">
        <f>IFERROR(VLOOKUP(C1480,RAIVA!$A$5:$C$16,3,FALSE),0)</f>
        <v>0</v>
      </c>
    </row>
    <row r="1481" spans="1:26" x14ac:dyDescent="0.3">
      <c r="A1481" s="2" t="s">
        <v>2425</v>
      </c>
      <c r="B1481" s="2" t="s">
        <v>3039</v>
      </c>
      <c r="C1481" s="2">
        <v>312020</v>
      </c>
      <c r="D1481" s="2">
        <v>3120201</v>
      </c>
      <c r="E1481" s="2" t="s">
        <v>2425</v>
      </c>
      <c r="F1481" s="2" t="s">
        <v>3039</v>
      </c>
      <c r="G1481" s="2">
        <f>IFERROR(VLOOKUP(D1481,Coordenadas!$A$2:$D$5571,3,FALSE),0)</f>
        <v>-20.8733</v>
      </c>
      <c r="H1481" s="2">
        <f>IFERROR(VLOOKUP(D1481,Coordenadas!$A$2:$D$5571,4,FALSE),0)</f>
        <v>-45.5167</v>
      </c>
      <c r="I1481" s="2" t="s">
        <v>5325</v>
      </c>
      <c r="J1481" s="2">
        <v>11286</v>
      </c>
      <c r="K1481" s="2" t="s">
        <v>5332</v>
      </c>
      <c r="L1481" s="2">
        <f>IFERROR(VLOOKUP(C1481,BOTULISMO!$A$3:$C$19,3,FALSE),0)</f>
        <v>0</v>
      </c>
      <c r="M1481" s="2">
        <f>IFERROR(VLOOKUP(C1481,'LEISHMANIOSE VISCERAL'!$A$4:$C$454,3,FALSE),0)</f>
        <v>0</v>
      </c>
      <c r="N1481" s="2">
        <f>IFERROR(VLOOKUP(C1481,'LEISHMANIOSE TEGUMENTAR'!$A$4:$C$1681,3,FALSE),0)</f>
        <v>0</v>
      </c>
      <c r="O1481" s="2">
        <f>IFERROR(VLOOKUP(C1481,'FEBRE AMARELA'!$A$4:$C$38,3,FALSE),0)</f>
        <v>0</v>
      </c>
      <c r="P1481" s="2">
        <f>IFERROR(VLOOKUP(C1481,DENGUE!$A$5:$C$4097,3,FALSE),0)</f>
        <v>50</v>
      </c>
      <c r="Q1481" s="2">
        <f>IFERROR(VLOOKUP(C1481,'HEPATITE VIRAL'!$A$5:$C$3162,3,FALSE),0)</f>
        <v>0</v>
      </c>
      <c r="R1481" s="2">
        <f>IFERROR(VLOOKUP(C1481,'FEBRE MACULOSA'!$A$5:$C$181,3,FALSE),0)</f>
        <v>0</v>
      </c>
      <c r="S1481" s="2">
        <f>IFERROR(VLOOKUP(C1481,LEPTOSPIROSE!$A$5:$C$1176,3,FALSE),0)</f>
        <v>0</v>
      </c>
      <c r="T1481" s="2">
        <f>IFERROR(VLOOKUP(C1481,'DOENÇA DE CHAGAS'!$A$5:$C$100,3,FALSE),0)</f>
        <v>0</v>
      </c>
      <c r="U1481" s="2">
        <f>IFERROR(VLOOKUP(C1481,'PICADAS DE COBRAS'!$A$6:$C$4645,3,FALSE),0)</f>
        <v>7</v>
      </c>
      <c r="V1481">
        <f>IFERROR(VLOOKUP(C1481,'ZIKA VIRUS'!$A$5:$C$2399,3,FALSE),0)</f>
        <v>0</v>
      </c>
      <c r="W1481">
        <f>IFERROR(VLOOKUP(C1481,'FEBRE TIFÓIDE'!$A$5:$C$46,3,FALSE),0)</f>
        <v>0</v>
      </c>
      <c r="X1481">
        <f>IFERROR(VLOOKUP(C1481,HANTAVIROSE!$A$5:$C$153,3,FALSE),0)</f>
        <v>0</v>
      </c>
      <c r="Y1481">
        <f>IFERROR(VLOOKUP(C1481,MENINGITE!$A$5:$C$447,3,FALSE),0)</f>
        <v>0</v>
      </c>
      <c r="Z1481">
        <f>IFERROR(VLOOKUP(C1481,RAIVA!$A$5:$C$16,3,FALSE),0)</f>
        <v>0</v>
      </c>
    </row>
    <row r="1482" spans="1:26" x14ac:dyDescent="0.3">
      <c r="A1482" s="2" t="s">
        <v>1637</v>
      </c>
      <c r="B1482" s="2" t="s">
        <v>2113</v>
      </c>
      <c r="C1482" s="2">
        <v>351320</v>
      </c>
      <c r="D1482" s="2">
        <v>3513207</v>
      </c>
      <c r="E1482" s="2" t="s">
        <v>1637</v>
      </c>
      <c r="F1482" s="2" t="s">
        <v>2113</v>
      </c>
      <c r="G1482" s="2">
        <f>IFERROR(VLOOKUP(D1482,Coordenadas!$A$2:$D$5571,3,FALSE),0)</f>
        <v>-20.403600000000001</v>
      </c>
      <c r="H1482" s="2">
        <f>IFERROR(VLOOKUP(D1482,Coordenadas!$A$2:$D$5571,4,FALSE),0)</f>
        <v>-47.420900000000003</v>
      </c>
      <c r="I1482" s="2" t="s">
        <v>5325</v>
      </c>
      <c r="J1482" s="2">
        <v>7588</v>
      </c>
      <c r="K1482" s="2" t="s">
        <v>5332</v>
      </c>
      <c r="L1482" s="2">
        <f>IFERROR(VLOOKUP(C1482,BOTULISMO!$A$3:$C$19,3,FALSE),0)</f>
        <v>0</v>
      </c>
      <c r="M1482" s="2">
        <f>IFERROR(VLOOKUP(C1482,'LEISHMANIOSE VISCERAL'!$A$4:$C$454,3,FALSE),0)</f>
        <v>0</v>
      </c>
      <c r="N1482" s="2">
        <f>IFERROR(VLOOKUP(C1482,'LEISHMANIOSE TEGUMENTAR'!$A$4:$C$1681,3,FALSE),0)</f>
        <v>0</v>
      </c>
      <c r="O1482" s="2">
        <f>IFERROR(VLOOKUP(C1482,'FEBRE AMARELA'!$A$4:$C$38,3,FALSE),0)</f>
        <v>0</v>
      </c>
      <c r="P1482" s="2">
        <f>IFERROR(VLOOKUP(C1482,DENGUE!$A$5:$C$4097,3,FALSE),0)</f>
        <v>2</v>
      </c>
      <c r="Q1482" s="2">
        <f>IFERROR(VLOOKUP(C1482,'HEPATITE VIRAL'!$A$5:$C$3162,3,FALSE),0)</f>
        <v>0</v>
      </c>
      <c r="R1482" s="2">
        <f>IFERROR(VLOOKUP(C1482,'FEBRE MACULOSA'!$A$5:$C$181,3,FALSE),0)</f>
        <v>0</v>
      </c>
      <c r="S1482" s="2">
        <f>IFERROR(VLOOKUP(C1482,LEPTOSPIROSE!$A$5:$C$1176,3,FALSE),0)</f>
        <v>0</v>
      </c>
      <c r="T1482" s="2">
        <f>IFERROR(VLOOKUP(C1482,'DOENÇA DE CHAGAS'!$A$5:$C$100,3,FALSE),0)</f>
        <v>0</v>
      </c>
      <c r="U1482" s="2">
        <f>IFERROR(VLOOKUP(C1482,'PICADAS DE COBRAS'!$A$6:$C$4645,3,FALSE),0)</f>
        <v>7</v>
      </c>
      <c r="V1482">
        <f>IFERROR(VLOOKUP(C1482,'ZIKA VIRUS'!$A$5:$C$2399,3,FALSE),0)</f>
        <v>0</v>
      </c>
      <c r="W1482">
        <f>IFERROR(VLOOKUP(C1482,'FEBRE TIFÓIDE'!$A$5:$C$46,3,FALSE),0)</f>
        <v>0</v>
      </c>
      <c r="X1482">
        <f>IFERROR(VLOOKUP(C1482,HANTAVIROSE!$A$5:$C$153,3,FALSE),0)</f>
        <v>0</v>
      </c>
      <c r="Y1482">
        <f>IFERROR(VLOOKUP(C1482,MENINGITE!$A$5:$C$447,3,FALSE),0)</f>
        <v>0</v>
      </c>
      <c r="Z1482">
        <f>IFERROR(VLOOKUP(C1482,RAIVA!$A$5:$C$16,3,FALSE),0)</f>
        <v>0</v>
      </c>
    </row>
    <row r="1483" spans="1:26" x14ac:dyDescent="0.3">
      <c r="A1483" s="2" t="s">
        <v>470</v>
      </c>
      <c r="B1483" s="2" t="s">
        <v>843</v>
      </c>
      <c r="C1483" s="2">
        <v>430605</v>
      </c>
      <c r="D1483" s="2">
        <v>4306056</v>
      </c>
      <c r="E1483" s="2" t="s">
        <v>470</v>
      </c>
      <c r="F1483" s="2" t="s">
        <v>843</v>
      </c>
      <c r="G1483" s="2">
        <f>IFERROR(VLOOKUP(D1483,Coordenadas!$A$2:$D$5571,3,FALSE),0)</f>
        <v>-31.0046</v>
      </c>
      <c r="H1483" s="2">
        <f>IFERROR(VLOOKUP(D1483,Coordenadas!$A$2:$D$5571,4,FALSE),0)</f>
        <v>-52.043599999999998</v>
      </c>
      <c r="I1483" s="2" t="s">
        <v>5326</v>
      </c>
      <c r="J1483" s="2">
        <v>7280</v>
      </c>
      <c r="K1483" s="2" t="s">
        <v>5332</v>
      </c>
      <c r="L1483" s="2">
        <f>IFERROR(VLOOKUP(C1483,BOTULISMO!$A$3:$C$19,3,FALSE),0)</f>
        <v>0</v>
      </c>
      <c r="M1483" s="2">
        <f>IFERROR(VLOOKUP(C1483,'LEISHMANIOSE VISCERAL'!$A$4:$C$454,3,FALSE),0)</f>
        <v>0</v>
      </c>
      <c r="N1483" s="2">
        <f>IFERROR(VLOOKUP(C1483,'LEISHMANIOSE TEGUMENTAR'!$A$4:$C$1681,3,FALSE),0)</f>
        <v>0</v>
      </c>
      <c r="O1483" s="2">
        <f>IFERROR(VLOOKUP(C1483,'FEBRE AMARELA'!$A$4:$C$38,3,FALSE),0)</f>
        <v>0</v>
      </c>
      <c r="P1483" s="2">
        <f>IFERROR(VLOOKUP(C1483,DENGUE!$A$5:$C$4097,3,FALSE),0)</f>
        <v>0</v>
      </c>
      <c r="Q1483" s="2">
        <f>IFERROR(VLOOKUP(C1483,'HEPATITE VIRAL'!$A$5:$C$3162,3,FALSE),0)</f>
        <v>2</v>
      </c>
      <c r="R1483" s="2">
        <f>IFERROR(VLOOKUP(C1483,'FEBRE MACULOSA'!$A$5:$C$181,3,FALSE),0)</f>
        <v>0</v>
      </c>
      <c r="S1483" s="2">
        <f>IFERROR(VLOOKUP(C1483,LEPTOSPIROSE!$A$5:$C$1176,3,FALSE),0)</f>
        <v>0</v>
      </c>
      <c r="T1483" s="2">
        <f>IFERROR(VLOOKUP(C1483,'DOENÇA DE CHAGAS'!$A$5:$C$100,3,FALSE),0)</f>
        <v>0</v>
      </c>
      <c r="U1483" s="2">
        <f>IFERROR(VLOOKUP(C1483,'PICADAS DE COBRAS'!$A$6:$C$4645,3,FALSE),0)</f>
        <v>10</v>
      </c>
      <c r="V1483">
        <f>IFERROR(VLOOKUP(C1483,'ZIKA VIRUS'!$A$5:$C$2399,3,FALSE),0)</f>
        <v>0</v>
      </c>
      <c r="W1483">
        <f>IFERROR(VLOOKUP(C1483,'FEBRE TIFÓIDE'!$A$5:$C$46,3,FALSE),0)</f>
        <v>0</v>
      </c>
      <c r="X1483">
        <f>IFERROR(VLOOKUP(C1483,HANTAVIROSE!$A$5:$C$153,3,FALSE),0)</f>
        <v>0</v>
      </c>
      <c r="Y1483">
        <f>IFERROR(VLOOKUP(C1483,MENINGITE!$A$5:$C$447,3,FALSE),0)</f>
        <v>0</v>
      </c>
      <c r="Z1483">
        <f>IFERROR(VLOOKUP(C1483,RAIVA!$A$5:$C$16,3,FALSE),0)</f>
        <v>0</v>
      </c>
    </row>
    <row r="1484" spans="1:26" x14ac:dyDescent="0.3">
      <c r="A1484" s="2" t="s">
        <v>470</v>
      </c>
      <c r="B1484" s="2" t="s">
        <v>842</v>
      </c>
      <c r="C1484" s="2">
        <v>430607</v>
      </c>
      <c r="D1484" s="2">
        <v>4306072</v>
      </c>
      <c r="E1484" s="2" t="s">
        <v>470</v>
      </c>
      <c r="F1484" s="2" t="s">
        <v>842</v>
      </c>
      <c r="G1484" s="2">
        <f>IFERROR(VLOOKUP(D1484,Coordenadas!$A$2:$D$5571,3,FALSE),0)</f>
        <v>-27.452000000000002</v>
      </c>
      <c r="H1484" s="2">
        <f>IFERROR(VLOOKUP(D1484,Coordenadas!$A$2:$D$5571,4,FALSE),0)</f>
        <v>-53.242199999999997</v>
      </c>
      <c r="I1484" s="2" t="s">
        <v>5326</v>
      </c>
      <c r="J1484" s="2">
        <v>2826</v>
      </c>
      <c r="K1484" s="2" t="s">
        <v>5332</v>
      </c>
      <c r="L1484" s="2">
        <f>IFERROR(VLOOKUP(C1484,BOTULISMO!$A$3:$C$19,3,FALSE),0)</f>
        <v>0</v>
      </c>
      <c r="M1484" s="2">
        <f>IFERROR(VLOOKUP(C1484,'LEISHMANIOSE VISCERAL'!$A$4:$C$454,3,FALSE),0)</f>
        <v>0</v>
      </c>
      <c r="N1484" s="2">
        <f>IFERROR(VLOOKUP(C1484,'LEISHMANIOSE TEGUMENTAR'!$A$4:$C$1681,3,FALSE),0)</f>
        <v>0</v>
      </c>
      <c r="O1484" s="2">
        <f>IFERROR(VLOOKUP(C1484,'FEBRE AMARELA'!$A$4:$C$38,3,FALSE),0)</f>
        <v>0</v>
      </c>
      <c r="P1484" s="2">
        <f>IFERROR(VLOOKUP(C1484,DENGUE!$A$5:$C$4097,3,FALSE),0)</f>
        <v>0</v>
      </c>
      <c r="Q1484" s="2">
        <f>IFERROR(VLOOKUP(C1484,'HEPATITE VIRAL'!$A$5:$C$3162,3,FALSE),0)</f>
        <v>6</v>
      </c>
      <c r="R1484" s="2">
        <f>IFERROR(VLOOKUP(C1484,'FEBRE MACULOSA'!$A$5:$C$181,3,FALSE),0)</f>
        <v>0</v>
      </c>
      <c r="S1484" s="2">
        <f>IFERROR(VLOOKUP(C1484,LEPTOSPIROSE!$A$5:$C$1176,3,FALSE),0)</f>
        <v>2</v>
      </c>
      <c r="T1484" s="2">
        <f>IFERROR(VLOOKUP(C1484,'DOENÇA DE CHAGAS'!$A$5:$C$100,3,FALSE),0)</f>
        <v>0</v>
      </c>
      <c r="U1484" s="2">
        <f>IFERROR(VLOOKUP(C1484,'PICADAS DE COBRAS'!$A$6:$C$4645,3,FALSE),0)</f>
        <v>0</v>
      </c>
      <c r="V1484">
        <f>IFERROR(VLOOKUP(C1484,'ZIKA VIRUS'!$A$5:$C$2399,3,FALSE),0)</f>
        <v>0</v>
      </c>
      <c r="W1484">
        <f>IFERROR(VLOOKUP(C1484,'FEBRE TIFÓIDE'!$A$5:$C$46,3,FALSE),0)</f>
        <v>0</v>
      </c>
      <c r="X1484">
        <f>IFERROR(VLOOKUP(C1484,HANTAVIROSE!$A$5:$C$153,3,FALSE),0)</f>
        <v>0</v>
      </c>
      <c r="Y1484">
        <f>IFERROR(VLOOKUP(C1484,MENINGITE!$A$5:$C$447,3,FALSE),0)</f>
        <v>0</v>
      </c>
      <c r="Z1484">
        <f>IFERROR(VLOOKUP(C1484,RAIVA!$A$5:$C$16,3,FALSE),0)</f>
        <v>0</v>
      </c>
    </row>
    <row r="1485" spans="1:26" x14ac:dyDescent="0.3">
      <c r="A1485" s="2" t="s">
        <v>4903</v>
      </c>
      <c r="B1485" s="2" t="s">
        <v>4989</v>
      </c>
      <c r="C1485" s="2">
        <v>170610</v>
      </c>
      <c r="D1485" s="2">
        <v>1706100</v>
      </c>
      <c r="E1485" s="2" t="s">
        <v>4903</v>
      </c>
      <c r="F1485" s="2" t="s">
        <v>4989</v>
      </c>
      <c r="G1485" s="2">
        <f>IFERROR(VLOOKUP(D1485,Coordenadas!$A$2:$D$5571,3,FALSE),0)</f>
        <v>-10.5985</v>
      </c>
      <c r="H1485" s="2">
        <f>IFERROR(VLOOKUP(D1485,Coordenadas!$A$2:$D$5571,4,FALSE),0)</f>
        <v>-49.194200000000002</v>
      </c>
      <c r="I1485" s="2" t="s">
        <v>5323</v>
      </c>
      <c r="J1485" s="2">
        <v>7234</v>
      </c>
      <c r="K1485" s="2" t="s">
        <v>5332</v>
      </c>
      <c r="L1485" s="2">
        <f>IFERROR(VLOOKUP(C1485,BOTULISMO!$A$3:$C$19,3,FALSE),0)</f>
        <v>0</v>
      </c>
      <c r="M1485" s="2">
        <f>IFERROR(VLOOKUP(C1485,'LEISHMANIOSE VISCERAL'!$A$4:$C$454,3,FALSE),0)</f>
        <v>0</v>
      </c>
      <c r="N1485" s="2">
        <f>IFERROR(VLOOKUP(C1485,'LEISHMANIOSE TEGUMENTAR'!$A$4:$C$1681,3,FALSE),0)</f>
        <v>0</v>
      </c>
      <c r="O1485" s="2">
        <f>IFERROR(VLOOKUP(C1485,'FEBRE AMARELA'!$A$4:$C$38,3,FALSE),0)</f>
        <v>0</v>
      </c>
      <c r="P1485" s="2">
        <f>IFERROR(VLOOKUP(C1485,DENGUE!$A$5:$C$4097,3,FALSE),0)</f>
        <v>7</v>
      </c>
      <c r="Q1485" s="2">
        <f>IFERROR(VLOOKUP(C1485,'HEPATITE VIRAL'!$A$5:$C$3162,3,FALSE),0)</f>
        <v>0</v>
      </c>
      <c r="R1485" s="2">
        <f>IFERROR(VLOOKUP(C1485,'FEBRE MACULOSA'!$A$5:$C$181,3,FALSE),0)</f>
        <v>0</v>
      </c>
      <c r="S1485" s="2">
        <f>IFERROR(VLOOKUP(C1485,LEPTOSPIROSE!$A$5:$C$1176,3,FALSE),0)</f>
        <v>0</v>
      </c>
      <c r="T1485" s="2">
        <f>IFERROR(VLOOKUP(C1485,'DOENÇA DE CHAGAS'!$A$5:$C$100,3,FALSE),0)</f>
        <v>0</v>
      </c>
      <c r="U1485" s="2">
        <f>IFERROR(VLOOKUP(C1485,'PICADAS DE COBRAS'!$A$6:$C$4645,3,FALSE),0)</f>
        <v>53</v>
      </c>
      <c r="V1485">
        <f>IFERROR(VLOOKUP(C1485,'ZIKA VIRUS'!$A$5:$C$2399,3,FALSE),0)</f>
        <v>2</v>
      </c>
      <c r="W1485">
        <f>IFERROR(VLOOKUP(C1485,'FEBRE TIFÓIDE'!$A$5:$C$46,3,FALSE),0)</f>
        <v>0</v>
      </c>
      <c r="X1485">
        <f>IFERROR(VLOOKUP(C1485,HANTAVIROSE!$A$5:$C$153,3,FALSE),0)</f>
        <v>0</v>
      </c>
      <c r="Y1485">
        <f>IFERROR(VLOOKUP(C1485,MENINGITE!$A$5:$C$447,3,FALSE),0)</f>
        <v>0</v>
      </c>
      <c r="Z1485">
        <f>IFERROR(VLOOKUP(C1485,RAIVA!$A$5:$C$16,3,FALSE),0)</f>
        <v>0</v>
      </c>
    </row>
    <row r="1486" spans="1:26" x14ac:dyDescent="0.3">
      <c r="A1486" s="2" t="s">
        <v>4490</v>
      </c>
      <c r="B1486" s="2" t="s">
        <v>4642</v>
      </c>
      <c r="C1486" s="2">
        <v>220300</v>
      </c>
      <c r="D1486" s="2">
        <v>2203008</v>
      </c>
      <c r="E1486" s="2" t="s">
        <v>4490</v>
      </c>
      <c r="F1486" s="2" t="s">
        <v>4642</v>
      </c>
      <c r="G1486" s="2">
        <f>IFERROR(VLOOKUP(D1486,Coordenadas!$A$2:$D$5571,3,FALSE),0)</f>
        <v>-10.644299999999999</v>
      </c>
      <c r="H1486" s="2">
        <f>IFERROR(VLOOKUP(D1486,Coordenadas!$A$2:$D$5571,4,FALSE),0)</f>
        <v>-45.189300000000003</v>
      </c>
      <c r="I1486" s="2" t="s">
        <v>5324</v>
      </c>
      <c r="J1486" s="2">
        <v>7831</v>
      </c>
      <c r="K1486" s="2" t="s">
        <v>5332</v>
      </c>
      <c r="L1486" s="2">
        <f>IFERROR(VLOOKUP(C1486,BOTULISMO!$A$3:$C$19,3,FALSE),0)</f>
        <v>0</v>
      </c>
      <c r="M1486" s="2">
        <f>IFERROR(VLOOKUP(C1486,'LEISHMANIOSE VISCERAL'!$A$4:$C$454,3,FALSE),0)</f>
        <v>1</v>
      </c>
      <c r="N1486" s="2">
        <f>IFERROR(VLOOKUP(C1486,'LEISHMANIOSE TEGUMENTAR'!$A$4:$C$1681,3,FALSE),0)</f>
        <v>0</v>
      </c>
      <c r="O1486" s="2">
        <f>IFERROR(VLOOKUP(C1486,'FEBRE AMARELA'!$A$4:$C$38,3,FALSE),0)</f>
        <v>0</v>
      </c>
      <c r="P1486" s="2">
        <f>IFERROR(VLOOKUP(C1486,DENGUE!$A$5:$C$4097,3,FALSE),0)</f>
        <v>1</v>
      </c>
      <c r="Q1486" s="2">
        <f>IFERROR(VLOOKUP(C1486,'HEPATITE VIRAL'!$A$5:$C$3162,3,FALSE),0)</f>
        <v>0</v>
      </c>
      <c r="R1486" s="2">
        <f>IFERROR(VLOOKUP(C1486,'FEBRE MACULOSA'!$A$5:$C$181,3,FALSE),0)</f>
        <v>0</v>
      </c>
      <c r="S1486" s="2">
        <f>IFERROR(VLOOKUP(C1486,LEPTOSPIROSE!$A$5:$C$1176,3,FALSE),0)</f>
        <v>0</v>
      </c>
      <c r="T1486" s="2">
        <f>IFERROR(VLOOKUP(C1486,'DOENÇA DE CHAGAS'!$A$5:$C$100,3,FALSE),0)</f>
        <v>0</v>
      </c>
      <c r="U1486" s="2">
        <f>IFERROR(VLOOKUP(C1486,'PICADAS DE COBRAS'!$A$6:$C$4645,3,FALSE),0)</f>
        <v>4</v>
      </c>
      <c r="V1486">
        <f>IFERROR(VLOOKUP(C1486,'ZIKA VIRUS'!$A$5:$C$2399,3,FALSE),0)</f>
        <v>0</v>
      </c>
      <c r="W1486">
        <f>IFERROR(VLOOKUP(C1486,'FEBRE TIFÓIDE'!$A$5:$C$46,3,FALSE),0)</f>
        <v>0</v>
      </c>
      <c r="X1486">
        <f>IFERROR(VLOOKUP(C1486,HANTAVIROSE!$A$5:$C$153,3,FALSE),0)</f>
        <v>0</v>
      </c>
      <c r="Y1486">
        <f>IFERROR(VLOOKUP(C1486,MENINGITE!$A$5:$C$447,3,FALSE),0)</f>
        <v>0</v>
      </c>
      <c r="Z1486">
        <f>IFERROR(VLOOKUP(C1486,RAIVA!$A$5:$C$16,3,FALSE),0)</f>
        <v>0</v>
      </c>
    </row>
    <row r="1487" spans="1:26" x14ac:dyDescent="0.3">
      <c r="A1487" s="2" t="s">
        <v>2425</v>
      </c>
      <c r="B1487" s="2" t="s">
        <v>3038</v>
      </c>
      <c r="C1487" s="2">
        <v>312030</v>
      </c>
      <c r="D1487" s="2">
        <v>3120300</v>
      </c>
      <c r="E1487" s="2" t="s">
        <v>2425</v>
      </c>
      <c r="F1487" s="2" t="s">
        <v>3038</v>
      </c>
      <c r="G1487" s="2">
        <f>IFERROR(VLOOKUP(D1487,Coordenadas!$A$2:$D$5571,3,FALSE),0)</f>
        <v>-16.716000000000001</v>
      </c>
      <c r="H1487" s="2">
        <f>IFERROR(VLOOKUP(D1487,Coordenadas!$A$2:$D$5571,4,FALSE),0)</f>
        <v>-42.857100000000003</v>
      </c>
      <c r="I1487" s="2" t="s">
        <v>5325</v>
      </c>
      <c r="J1487" s="2">
        <v>5760</v>
      </c>
      <c r="K1487" s="2" t="s">
        <v>5332</v>
      </c>
      <c r="L1487" s="2">
        <f>IFERROR(VLOOKUP(C1487,BOTULISMO!$A$3:$C$19,3,FALSE),0)</f>
        <v>0</v>
      </c>
      <c r="M1487" s="2">
        <f>IFERROR(VLOOKUP(C1487,'LEISHMANIOSE VISCERAL'!$A$4:$C$454,3,FALSE),0)</f>
        <v>0</v>
      </c>
      <c r="N1487" s="2">
        <f>IFERROR(VLOOKUP(C1487,'LEISHMANIOSE TEGUMENTAR'!$A$4:$C$1681,3,FALSE),0)</f>
        <v>1</v>
      </c>
      <c r="O1487" s="2">
        <f>IFERROR(VLOOKUP(C1487,'FEBRE AMARELA'!$A$4:$C$38,3,FALSE),0)</f>
        <v>0</v>
      </c>
      <c r="P1487" s="2">
        <f>IFERROR(VLOOKUP(C1487,DENGUE!$A$5:$C$4097,3,FALSE),0)</f>
        <v>3</v>
      </c>
      <c r="Q1487" s="2">
        <f>IFERROR(VLOOKUP(C1487,'HEPATITE VIRAL'!$A$5:$C$3162,3,FALSE),0)</f>
        <v>0</v>
      </c>
      <c r="R1487" s="2">
        <f>IFERROR(VLOOKUP(C1487,'FEBRE MACULOSA'!$A$5:$C$181,3,FALSE),0)</f>
        <v>0</v>
      </c>
      <c r="S1487" s="2">
        <f>IFERROR(VLOOKUP(C1487,LEPTOSPIROSE!$A$5:$C$1176,3,FALSE),0)</f>
        <v>0</v>
      </c>
      <c r="T1487" s="2">
        <f>IFERROR(VLOOKUP(C1487,'DOENÇA DE CHAGAS'!$A$5:$C$100,3,FALSE),0)</f>
        <v>0</v>
      </c>
      <c r="U1487" s="2">
        <f>IFERROR(VLOOKUP(C1487,'PICADAS DE COBRAS'!$A$6:$C$4645,3,FALSE),0)</f>
        <v>30</v>
      </c>
      <c r="V1487">
        <f>IFERROR(VLOOKUP(C1487,'ZIKA VIRUS'!$A$5:$C$2399,3,FALSE),0)</f>
        <v>0</v>
      </c>
      <c r="W1487">
        <f>IFERROR(VLOOKUP(C1487,'FEBRE TIFÓIDE'!$A$5:$C$46,3,FALSE),0)</f>
        <v>0</v>
      </c>
      <c r="X1487">
        <f>IFERROR(VLOOKUP(C1487,HANTAVIROSE!$A$5:$C$153,3,FALSE),0)</f>
        <v>0</v>
      </c>
      <c r="Y1487">
        <f>IFERROR(VLOOKUP(C1487,MENINGITE!$A$5:$C$447,3,FALSE),0)</f>
        <v>0</v>
      </c>
      <c r="Z1487">
        <f>IFERROR(VLOOKUP(C1487,RAIVA!$A$5:$C$16,3,FALSE),0)</f>
        <v>0</v>
      </c>
    </row>
    <row r="1488" spans="1:26" x14ac:dyDescent="0.3">
      <c r="A1488" s="2" t="s">
        <v>3</v>
      </c>
      <c r="B1488" s="2" t="s">
        <v>178</v>
      </c>
      <c r="C1488" s="2">
        <v>520620</v>
      </c>
      <c r="D1488" s="2">
        <v>5206206</v>
      </c>
      <c r="E1488" s="2" t="s">
        <v>3</v>
      </c>
      <c r="F1488" s="2" t="s">
        <v>178</v>
      </c>
      <c r="G1488" s="2">
        <f>IFERROR(VLOOKUP(D1488,Coordenadas!$A$2:$D$5571,3,FALSE),0)</f>
        <v>-16.767600000000002</v>
      </c>
      <c r="H1488" s="2">
        <f>IFERROR(VLOOKUP(D1488,Coordenadas!$A$2:$D$5571,4,FALSE),0)</f>
        <v>-47.613100000000003</v>
      </c>
      <c r="I1488" s="2" t="s">
        <v>5327</v>
      </c>
      <c r="J1488" s="2">
        <v>46580</v>
      </c>
      <c r="K1488" s="2" t="s">
        <v>5330</v>
      </c>
      <c r="L1488" s="2">
        <f>IFERROR(VLOOKUP(C1488,BOTULISMO!$A$3:$C$19,3,FALSE),0)</f>
        <v>0</v>
      </c>
      <c r="M1488" s="2">
        <f>IFERROR(VLOOKUP(C1488,'LEISHMANIOSE VISCERAL'!$A$4:$C$454,3,FALSE),0)</f>
        <v>0</v>
      </c>
      <c r="N1488" s="2">
        <f>IFERROR(VLOOKUP(C1488,'LEISHMANIOSE TEGUMENTAR'!$A$4:$C$1681,3,FALSE),0)</f>
        <v>1</v>
      </c>
      <c r="O1488" s="2">
        <f>IFERROR(VLOOKUP(C1488,'FEBRE AMARELA'!$A$4:$C$38,3,FALSE),0)</f>
        <v>0</v>
      </c>
      <c r="P1488" s="2">
        <f>IFERROR(VLOOKUP(C1488,DENGUE!$A$5:$C$4097,3,FALSE),0)</f>
        <v>729</v>
      </c>
      <c r="Q1488" s="2">
        <f>IFERROR(VLOOKUP(C1488,'HEPATITE VIRAL'!$A$5:$C$3162,3,FALSE),0)</f>
        <v>8</v>
      </c>
      <c r="R1488" s="2">
        <f>IFERROR(VLOOKUP(C1488,'FEBRE MACULOSA'!$A$5:$C$181,3,FALSE),0)</f>
        <v>0</v>
      </c>
      <c r="S1488" s="2">
        <f>IFERROR(VLOOKUP(C1488,LEPTOSPIROSE!$A$5:$C$1176,3,FALSE),0)</f>
        <v>0</v>
      </c>
      <c r="T1488" s="2">
        <f>IFERROR(VLOOKUP(C1488,'DOENÇA DE CHAGAS'!$A$5:$C$100,3,FALSE),0)</f>
        <v>0</v>
      </c>
      <c r="U1488" s="2">
        <f>IFERROR(VLOOKUP(C1488,'PICADAS DE COBRAS'!$A$6:$C$4645,3,FALSE),0)</f>
        <v>292</v>
      </c>
      <c r="V1488">
        <f>IFERROR(VLOOKUP(C1488,'ZIKA VIRUS'!$A$5:$C$2399,3,FALSE),0)</f>
        <v>1</v>
      </c>
      <c r="W1488">
        <f>IFERROR(VLOOKUP(C1488,'FEBRE TIFÓIDE'!$A$5:$C$46,3,FALSE),0)</f>
        <v>0</v>
      </c>
      <c r="X1488">
        <f>IFERROR(VLOOKUP(C1488,HANTAVIROSE!$A$5:$C$153,3,FALSE),0)</f>
        <v>1</v>
      </c>
      <c r="Y1488">
        <f>IFERROR(VLOOKUP(C1488,MENINGITE!$A$5:$C$447,3,FALSE),0)</f>
        <v>0</v>
      </c>
      <c r="Z1488">
        <f>IFERROR(VLOOKUP(C1488,RAIVA!$A$5:$C$16,3,FALSE),0)</f>
        <v>0</v>
      </c>
    </row>
    <row r="1489" spans="1:26" x14ac:dyDescent="0.3">
      <c r="A1489" s="2" t="s">
        <v>2425</v>
      </c>
      <c r="B1489" s="2" t="s">
        <v>3037</v>
      </c>
      <c r="C1489" s="2">
        <v>312040</v>
      </c>
      <c r="D1489" s="2">
        <v>3120409</v>
      </c>
      <c r="E1489" s="2" t="s">
        <v>2425</v>
      </c>
      <c r="F1489" s="2" t="s">
        <v>3037</v>
      </c>
      <c r="G1489" s="2">
        <f>IFERROR(VLOOKUP(D1489,Coordenadas!$A$2:$D$5571,3,FALSE),0)</f>
        <v>-20.8324</v>
      </c>
      <c r="H1489" s="2">
        <f>IFERROR(VLOOKUP(D1489,Coordenadas!$A$2:$D$5571,4,FALSE),0)</f>
        <v>-43.816600000000001</v>
      </c>
      <c r="I1489" s="2" t="s">
        <v>5325</v>
      </c>
      <c r="J1489" s="2">
        <v>5007</v>
      </c>
      <c r="K1489" s="2" t="s">
        <v>5332</v>
      </c>
      <c r="L1489" s="2">
        <f>IFERROR(VLOOKUP(C1489,BOTULISMO!$A$3:$C$19,3,FALSE),0)</f>
        <v>0</v>
      </c>
      <c r="M1489" s="2">
        <f>IFERROR(VLOOKUP(C1489,'LEISHMANIOSE VISCERAL'!$A$4:$C$454,3,FALSE),0)</f>
        <v>0</v>
      </c>
      <c r="N1489" s="2">
        <f>IFERROR(VLOOKUP(C1489,'LEISHMANIOSE TEGUMENTAR'!$A$4:$C$1681,3,FALSE),0)</f>
        <v>0</v>
      </c>
      <c r="O1489" s="2">
        <f>IFERROR(VLOOKUP(C1489,'FEBRE AMARELA'!$A$4:$C$38,3,FALSE),0)</f>
        <v>0</v>
      </c>
      <c r="P1489" s="2">
        <f>IFERROR(VLOOKUP(C1489,DENGUE!$A$5:$C$4097,3,FALSE),0)</f>
        <v>0</v>
      </c>
      <c r="Q1489" s="2">
        <f>IFERROR(VLOOKUP(C1489,'HEPATITE VIRAL'!$A$5:$C$3162,3,FALSE),0)</f>
        <v>0</v>
      </c>
      <c r="R1489" s="2">
        <f>IFERROR(VLOOKUP(C1489,'FEBRE MACULOSA'!$A$5:$C$181,3,FALSE),0)</f>
        <v>0</v>
      </c>
      <c r="S1489" s="2">
        <f>IFERROR(VLOOKUP(C1489,LEPTOSPIROSE!$A$5:$C$1176,3,FALSE),0)</f>
        <v>0</v>
      </c>
      <c r="T1489" s="2">
        <f>IFERROR(VLOOKUP(C1489,'DOENÇA DE CHAGAS'!$A$5:$C$100,3,FALSE),0)</f>
        <v>0</v>
      </c>
      <c r="U1489" s="2">
        <f>IFERROR(VLOOKUP(C1489,'PICADAS DE COBRAS'!$A$6:$C$4645,3,FALSE),0)</f>
        <v>2</v>
      </c>
      <c r="V1489">
        <f>IFERROR(VLOOKUP(C1489,'ZIKA VIRUS'!$A$5:$C$2399,3,FALSE),0)</f>
        <v>0</v>
      </c>
      <c r="W1489">
        <f>IFERROR(VLOOKUP(C1489,'FEBRE TIFÓIDE'!$A$5:$C$46,3,FALSE),0)</f>
        <v>0</v>
      </c>
      <c r="X1489">
        <f>IFERROR(VLOOKUP(C1489,HANTAVIROSE!$A$5:$C$153,3,FALSE),0)</f>
        <v>0</v>
      </c>
      <c r="Y1489">
        <f>IFERROR(VLOOKUP(C1489,MENINGITE!$A$5:$C$447,3,FALSE),0)</f>
        <v>0</v>
      </c>
      <c r="Z1489">
        <f>IFERROR(VLOOKUP(C1489,RAIVA!$A$5:$C$16,3,FALSE),0)</f>
        <v>0</v>
      </c>
    </row>
    <row r="1490" spans="1:26" x14ac:dyDescent="0.3">
      <c r="A1490" s="2" t="s">
        <v>3</v>
      </c>
      <c r="B1490" s="2" t="s">
        <v>177</v>
      </c>
      <c r="C1490" s="2">
        <v>520630</v>
      </c>
      <c r="D1490" s="2">
        <v>5206305</v>
      </c>
      <c r="E1490" s="2" t="s">
        <v>3</v>
      </c>
      <c r="F1490" s="2" t="s">
        <v>177</v>
      </c>
      <c r="G1490" s="2">
        <f>IFERROR(VLOOKUP(D1490,Coordenadas!$A$2:$D$5571,3,FALSE),0)</f>
        <v>-17.198699999999999</v>
      </c>
      <c r="H1490" s="2">
        <f>IFERROR(VLOOKUP(D1490,Coordenadas!$A$2:$D$5571,4,FALSE),0)</f>
        <v>-48.703400000000002</v>
      </c>
      <c r="I1490" s="2" t="s">
        <v>5327</v>
      </c>
      <c r="J1490" s="2">
        <v>2932</v>
      </c>
      <c r="K1490" s="2" t="s">
        <v>5332</v>
      </c>
      <c r="L1490" s="2">
        <f>IFERROR(VLOOKUP(C1490,BOTULISMO!$A$3:$C$19,3,FALSE),0)</f>
        <v>0</v>
      </c>
      <c r="M1490" s="2">
        <f>IFERROR(VLOOKUP(C1490,'LEISHMANIOSE VISCERAL'!$A$4:$C$454,3,FALSE),0)</f>
        <v>0</v>
      </c>
      <c r="N1490" s="2">
        <f>IFERROR(VLOOKUP(C1490,'LEISHMANIOSE TEGUMENTAR'!$A$4:$C$1681,3,FALSE),0)</f>
        <v>0</v>
      </c>
      <c r="O1490" s="2">
        <f>IFERROR(VLOOKUP(C1490,'FEBRE AMARELA'!$A$4:$C$38,3,FALSE),0)</f>
        <v>0</v>
      </c>
      <c r="P1490" s="2">
        <f>IFERROR(VLOOKUP(C1490,DENGUE!$A$5:$C$4097,3,FALSE),0)</f>
        <v>91</v>
      </c>
      <c r="Q1490" s="2">
        <f>IFERROR(VLOOKUP(C1490,'HEPATITE VIRAL'!$A$5:$C$3162,3,FALSE),0)</f>
        <v>0</v>
      </c>
      <c r="R1490" s="2">
        <f>IFERROR(VLOOKUP(C1490,'FEBRE MACULOSA'!$A$5:$C$181,3,FALSE),0)</f>
        <v>0</v>
      </c>
      <c r="S1490" s="2">
        <f>IFERROR(VLOOKUP(C1490,LEPTOSPIROSE!$A$5:$C$1176,3,FALSE),0)</f>
        <v>0</v>
      </c>
      <c r="T1490" s="2">
        <f>IFERROR(VLOOKUP(C1490,'DOENÇA DE CHAGAS'!$A$5:$C$100,3,FALSE),0)</f>
        <v>0</v>
      </c>
      <c r="U1490" s="2">
        <f>IFERROR(VLOOKUP(C1490,'PICADAS DE COBRAS'!$A$6:$C$4645,3,FALSE),0)</f>
        <v>10</v>
      </c>
      <c r="V1490">
        <f>IFERROR(VLOOKUP(C1490,'ZIKA VIRUS'!$A$5:$C$2399,3,FALSE),0)</f>
        <v>0</v>
      </c>
      <c r="W1490">
        <f>IFERROR(VLOOKUP(C1490,'FEBRE TIFÓIDE'!$A$5:$C$46,3,FALSE),0)</f>
        <v>0</v>
      </c>
      <c r="X1490">
        <f>IFERROR(VLOOKUP(C1490,HANTAVIROSE!$A$5:$C$153,3,FALSE),0)</f>
        <v>0</v>
      </c>
      <c r="Y1490">
        <f>IFERROR(VLOOKUP(C1490,MENINGITE!$A$5:$C$447,3,FALSE),0)</f>
        <v>0</v>
      </c>
      <c r="Z1490">
        <f>IFERROR(VLOOKUP(C1490,RAIVA!$A$5:$C$16,3,FALSE),0)</f>
        <v>0</v>
      </c>
    </row>
    <row r="1491" spans="1:26" x14ac:dyDescent="0.3">
      <c r="A1491" s="2" t="s">
        <v>2425</v>
      </c>
      <c r="B1491" s="2" t="s">
        <v>3036</v>
      </c>
      <c r="C1491" s="2">
        <v>312050</v>
      </c>
      <c r="D1491" s="2">
        <v>3120508</v>
      </c>
      <c r="E1491" s="2" t="s">
        <v>2425</v>
      </c>
      <c r="F1491" s="2" t="s">
        <v>3036</v>
      </c>
      <c r="G1491" s="2">
        <f>IFERROR(VLOOKUP(D1491,Coordenadas!$A$2:$D$5571,3,FALSE),0)</f>
        <v>-22.207999999999998</v>
      </c>
      <c r="H1491" s="2">
        <f>IFERROR(VLOOKUP(D1491,Coordenadas!$A$2:$D$5571,4,FALSE),0)</f>
        <v>-45.267299999999999</v>
      </c>
      <c r="I1491" s="2" t="s">
        <v>5325</v>
      </c>
      <c r="J1491" s="2">
        <v>10210</v>
      </c>
      <c r="K1491" s="2" t="s">
        <v>5332</v>
      </c>
      <c r="L1491" s="2">
        <f>IFERROR(VLOOKUP(C1491,BOTULISMO!$A$3:$C$19,3,FALSE),0)</f>
        <v>0</v>
      </c>
      <c r="M1491" s="2">
        <f>IFERROR(VLOOKUP(C1491,'LEISHMANIOSE VISCERAL'!$A$4:$C$454,3,FALSE),0)</f>
        <v>0</v>
      </c>
      <c r="N1491" s="2">
        <f>IFERROR(VLOOKUP(C1491,'LEISHMANIOSE TEGUMENTAR'!$A$4:$C$1681,3,FALSE),0)</f>
        <v>0</v>
      </c>
      <c r="O1491" s="2">
        <f>IFERROR(VLOOKUP(C1491,'FEBRE AMARELA'!$A$4:$C$38,3,FALSE),0)</f>
        <v>0</v>
      </c>
      <c r="P1491" s="2">
        <f>IFERROR(VLOOKUP(C1491,DENGUE!$A$5:$C$4097,3,FALSE),0)</f>
        <v>4</v>
      </c>
      <c r="Q1491" s="2">
        <f>IFERROR(VLOOKUP(C1491,'HEPATITE VIRAL'!$A$5:$C$3162,3,FALSE),0)</f>
        <v>1</v>
      </c>
      <c r="R1491" s="2">
        <f>IFERROR(VLOOKUP(C1491,'FEBRE MACULOSA'!$A$5:$C$181,3,FALSE),0)</f>
        <v>0</v>
      </c>
      <c r="S1491" s="2">
        <f>IFERROR(VLOOKUP(C1491,LEPTOSPIROSE!$A$5:$C$1176,3,FALSE),0)</f>
        <v>0</v>
      </c>
      <c r="T1491" s="2">
        <f>IFERROR(VLOOKUP(C1491,'DOENÇA DE CHAGAS'!$A$5:$C$100,3,FALSE),0)</f>
        <v>0</v>
      </c>
      <c r="U1491" s="2">
        <f>IFERROR(VLOOKUP(C1491,'PICADAS DE COBRAS'!$A$6:$C$4645,3,FALSE),0)</f>
        <v>24</v>
      </c>
      <c r="V1491">
        <f>IFERROR(VLOOKUP(C1491,'ZIKA VIRUS'!$A$5:$C$2399,3,FALSE),0)</f>
        <v>0</v>
      </c>
      <c r="W1491">
        <f>IFERROR(VLOOKUP(C1491,'FEBRE TIFÓIDE'!$A$5:$C$46,3,FALSE),0)</f>
        <v>0</v>
      </c>
      <c r="X1491">
        <f>IFERROR(VLOOKUP(C1491,HANTAVIROSE!$A$5:$C$153,3,FALSE),0)</f>
        <v>0</v>
      </c>
      <c r="Y1491">
        <f>IFERROR(VLOOKUP(C1491,MENINGITE!$A$5:$C$447,3,FALSE),0)</f>
        <v>0</v>
      </c>
      <c r="Z1491">
        <f>IFERROR(VLOOKUP(C1491,RAIVA!$A$5:$C$16,3,FALSE),0)</f>
        <v>0</v>
      </c>
    </row>
    <row r="1492" spans="1:26" x14ac:dyDescent="0.3">
      <c r="A1492" s="2" t="s">
        <v>3652</v>
      </c>
      <c r="B1492" s="2" t="s">
        <v>3707</v>
      </c>
      <c r="C1492" s="2">
        <v>280170</v>
      </c>
      <c r="D1492" s="2">
        <v>2801702</v>
      </c>
      <c r="E1492" s="2" t="s">
        <v>3652</v>
      </c>
      <c r="F1492" s="2" t="s">
        <v>3707</v>
      </c>
      <c r="G1492" s="2">
        <f>IFERROR(VLOOKUP(D1492,Coordenadas!$A$2:$D$5571,3,FALSE),0)</f>
        <v>-11.466799999999999</v>
      </c>
      <c r="H1492" s="2">
        <f>IFERROR(VLOOKUP(D1492,Coordenadas!$A$2:$D$5571,4,FALSE),0)</f>
        <v>-37.758499999999998</v>
      </c>
      <c r="I1492" s="2" t="s">
        <v>5324</v>
      </c>
      <c r="J1492" s="2">
        <v>16519</v>
      </c>
      <c r="K1492" s="2" t="s">
        <v>5332</v>
      </c>
      <c r="L1492" s="2">
        <f>IFERROR(VLOOKUP(C1492,BOTULISMO!$A$3:$C$19,3,FALSE),0)</f>
        <v>0</v>
      </c>
      <c r="M1492" s="2">
        <f>IFERROR(VLOOKUP(C1492,'LEISHMANIOSE VISCERAL'!$A$4:$C$454,3,FALSE),0)</f>
        <v>0</v>
      </c>
      <c r="N1492" s="2">
        <f>IFERROR(VLOOKUP(C1492,'LEISHMANIOSE TEGUMENTAR'!$A$4:$C$1681,3,FALSE),0)</f>
        <v>0</v>
      </c>
      <c r="O1492" s="2">
        <f>IFERROR(VLOOKUP(C1492,'FEBRE AMARELA'!$A$4:$C$38,3,FALSE),0)</f>
        <v>0</v>
      </c>
      <c r="P1492" s="2">
        <f>IFERROR(VLOOKUP(C1492,DENGUE!$A$5:$C$4097,3,FALSE),0)</f>
        <v>3</v>
      </c>
      <c r="Q1492" s="2">
        <f>IFERROR(VLOOKUP(C1492,'HEPATITE VIRAL'!$A$5:$C$3162,3,FALSE),0)</f>
        <v>0</v>
      </c>
      <c r="R1492" s="2">
        <f>IFERROR(VLOOKUP(C1492,'FEBRE MACULOSA'!$A$5:$C$181,3,FALSE),0)</f>
        <v>0</v>
      </c>
      <c r="S1492" s="2">
        <f>IFERROR(VLOOKUP(C1492,LEPTOSPIROSE!$A$5:$C$1176,3,FALSE),0)</f>
        <v>0</v>
      </c>
      <c r="T1492" s="2">
        <f>IFERROR(VLOOKUP(C1492,'DOENÇA DE CHAGAS'!$A$5:$C$100,3,FALSE),0)</f>
        <v>0</v>
      </c>
      <c r="U1492" s="2">
        <f>IFERROR(VLOOKUP(C1492,'PICADAS DE COBRAS'!$A$6:$C$4645,3,FALSE),0)</f>
        <v>0</v>
      </c>
      <c r="V1492">
        <f>IFERROR(VLOOKUP(C1492,'ZIKA VIRUS'!$A$5:$C$2399,3,FALSE),0)</f>
        <v>38</v>
      </c>
      <c r="W1492">
        <f>IFERROR(VLOOKUP(C1492,'FEBRE TIFÓIDE'!$A$5:$C$46,3,FALSE),0)</f>
        <v>0</v>
      </c>
      <c r="X1492">
        <f>IFERROR(VLOOKUP(C1492,HANTAVIROSE!$A$5:$C$153,3,FALSE),0)</f>
        <v>0</v>
      </c>
      <c r="Y1492">
        <f>IFERROR(VLOOKUP(C1492,MENINGITE!$A$5:$C$447,3,FALSE),0)</f>
        <v>0</v>
      </c>
      <c r="Z1492">
        <f>IFERROR(VLOOKUP(C1492,RAIVA!$A$5:$C$16,3,FALSE),0)</f>
        <v>0</v>
      </c>
    </row>
    <row r="1493" spans="1:26" x14ac:dyDescent="0.3">
      <c r="A1493" s="2" t="s">
        <v>4490</v>
      </c>
      <c r="B1493" s="2" t="s">
        <v>4641</v>
      </c>
      <c r="C1493" s="2">
        <v>220310</v>
      </c>
      <c r="D1493" s="2">
        <v>2203107</v>
      </c>
      <c r="E1493" s="2" t="s">
        <v>4490</v>
      </c>
      <c r="F1493" s="2" t="s">
        <v>4641</v>
      </c>
      <c r="G1493" s="2">
        <f>IFERROR(VLOOKUP(D1493,Coordenadas!$A$2:$D$5571,3,FALSE),0)</f>
        <v>-8.82273</v>
      </c>
      <c r="H1493" s="2">
        <f>IFERROR(VLOOKUP(D1493,Coordenadas!$A$2:$D$5571,4,FALSE),0)</f>
        <v>-44.222999999999999</v>
      </c>
      <c r="I1493" s="2" t="s">
        <v>5324</v>
      </c>
      <c r="J1493" s="2">
        <v>9981</v>
      </c>
      <c r="K1493" s="2" t="s">
        <v>5332</v>
      </c>
      <c r="L1493" s="2">
        <f>IFERROR(VLOOKUP(C1493,BOTULISMO!$A$3:$C$19,3,FALSE),0)</f>
        <v>0</v>
      </c>
      <c r="M1493" s="2">
        <f>IFERROR(VLOOKUP(C1493,'LEISHMANIOSE VISCERAL'!$A$4:$C$454,3,FALSE),0)</f>
        <v>0</v>
      </c>
      <c r="N1493" s="2">
        <f>IFERROR(VLOOKUP(C1493,'LEISHMANIOSE TEGUMENTAR'!$A$4:$C$1681,3,FALSE),0)</f>
        <v>0</v>
      </c>
      <c r="O1493" s="2">
        <f>IFERROR(VLOOKUP(C1493,'FEBRE AMARELA'!$A$4:$C$38,3,FALSE),0)</f>
        <v>0</v>
      </c>
      <c r="P1493" s="2">
        <f>IFERROR(VLOOKUP(C1493,DENGUE!$A$5:$C$4097,3,FALSE),0)</f>
        <v>0</v>
      </c>
      <c r="Q1493" s="2">
        <f>IFERROR(VLOOKUP(C1493,'HEPATITE VIRAL'!$A$5:$C$3162,3,FALSE),0)</f>
        <v>0</v>
      </c>
      <c r="R1493" s="2">
        <f>IFERROR(VLOOKUP(C1493,'FEBRE MACULOSA'!$A$5:$C$181,3,FALSE),0)</f>
        <v>0</v>
      </c>
      <c r="S1493" s="2">
        <f>IFERROR(VLOOKUP(C1493,LEPTOSPIROSE!$A$5:$C$1176,3,FALSE),0)</f>
        <v>0</v>
      </c>
      <c r="T1493" s="2">
        <f>IFERROR(VLOOKUP(C1493,'DOENÇA DE CHAGAS'!$A$5:$C$100,3,FALSE),0)</f>
        <v>0</v>
      </c>
      <c r="U1493" s="2">
        <f>IFERROR(VLOOKUP(C1493,'PICADAS DE COBRAS'!$A$6:$C$4645,3,FALSE),0)</f>
        <v>0</v>
      </c>
      <c r="V1493">
        <f>IFERROR(VLOOKUP(C1493,'ZIKA VIRUS'!$A$5:$C$2399,3,FALSE),0)</f>
        <v>0</v>
      </c>
      <c r="W1493">
        <f>IFERROR(VLOOKUP(C1493,'FEBRE TIFÓIDE'!$A$5:$C$46,3,FALSE),0)</f>
        <v>0</v>
      </c>
      <c r="X1493">
        <f>IFERROR(VLOOKUP(C1493,HANTAVIROSE!$A$5:$C$153,3,FALSE),0)</f>
        <v>0</v>
      </c>
      <c r="Y1493">
        <f>IFERROR(VLOOKUP(C1493,MENINGITE!$A$5:$C$447,3,FALSE),0)</f>
        <v>0</v>
      </c>
      <c r="Z1493">
        <f>IFERROR(VLOOKUP(C1493,RAIVA!$A$5:$C$16,3,FALSE),0)</f>
        <v>0</v>
      </c>
    </row>
    <row r="1494" spans="1:26" x14ac:dyDescent="0.3">
      <c r="A1494" s="2" t="s">
        <v>3257</v>
      </c>
      <c r="B1494" s="2" t="s">
        <v>3541</v>
      </c>
      <c r="C1494" s="2">
        <v>290970</v>
      </c>
      <c r="D1494" s="2">
        <v>2909703</v>
      </c>
      <c r="E1494" s="2" t="s">
        <v>3257</v>
      </c>
      <c r="F1494" s="2" t="s">
        <v>3541</v>
      </c>
      <c r="G1494" s="2">
        <f>IFERROR(VLOOKUP(D1494,Coordenadas!$A$2:$D$5571,3,FALSE),0)</f>
        <v>-12.2249</v>
      </c>
      <c r="H1494" s="2">
        <f>IFERROR(VLOOKUP(D1494,Coordenadas!$A$2:$D$5571,4,FALSE),0)</f>
        <v>-44.421399999999998</v>
      </c>
      <c r="I1494" s="2" t="s">
        <v>5324</v>
      </c>
      <c r="J1494" s="2">
        <v>13280</v>
      </c>
      <c r="K1494" s="2" t="s">
        <v>5332</v>
      </c>
      <c r="L1494" s="2">
        <f>IFERROR(VLOOKUP(C1494,BOTULISMO!$A$3:$C$19,3,FALSE),0)</f>
        <v>0</v>
      </c>
      <c r="M1494" s="2">
        <f>IFERROR(VLOOKUP(C1494,'LEISHMANIOSE VISCERAL'!$A$4:$C$454,3,FALSE),0)</f>
        <v>0</v>
      </c>
      <c r="N1494" s="2">
        <f>IFERROR(VLOOKUP(C1494,'LEISHMANIOSE TEGUMENTAR'!$A$4:$C$1681,3,FALSE),0)</f>
        <v>0</v>
      </c>
      <c r="O1494" s="2">
        <f>IFERROR(VLOOKUP(C1494,'FEBRE AMARELA'!$A$4:$C$38,3,FALSE),0)</f>
        <v>0</v>
      </c>
      <c r="P1494" s="2">
        <f>IFERROR(VLOOKUP(C1494,DENGUE!$A$5:$C$4097,3,FALSE),0)</f>
        <v>5</v>
      </c>
      <c r="Q1494" s="2">
        <f>IFERROR(VLOOKUP(C1494,'HEPATITE VIRAL'!$A$5:$C$3162,3,FALSE),0)</f>
        <v>1</v>
      </c>
      <c r="R1494" s="2">
        <f>IFERROR(VLOOKUP(C1494,'FEBRE MACULOSA'!$A$5:$C$181,3,FALSE),0)</f>
        <v>0</v>
      </c>
      <c r="S1494" s="2">
        <f>IFERROR(VLOOKUP(C1494,LEPTOSPIROSE!$A$5:$C$1176,3,FALSE),0)</f>
        <v>0</v>
      </c>
      <c r="T1494" s="2">
        <f>IFERROR(VLOOKUP(C1494,'DOENÇA DE CHAGAS'!$A$5:$C$100,3,FALSE),0)</f>
        <v>0</v>
      </c>
      <c r="U1494" s="2">
        <f>IFERROR(VLOOKUP(C1494,'PICADAS DE COBRAS'!$A$6:$C$4645,3,FALSE),0)</f>
        <v>31</v>
      </c>
      <c r="V1494">
        <f>IFERROR(VLOOKUP(C1494,'ZIKA VIRUS'!$A$5:$C$2399,3,FALSE),0)</f>
        <v>0</v>
      </c>
      <c r="W1494">
        <f>IFERROR(VLOOKUP(C1494,'FEBRE TIFÓIDE'!$A$5:$C$46,3,FALSE),0)</f>
        <v>0</v>
      </c>
      <c r="X1494">
        <f>IFERROR(VLOOKUP(C1494,HANTAVIROSE!$A$5:$C$153,3,FALSE),0)</f>
        <v>0</v>
      </c>
      <c r="Y1494">
        <f>IFERROR(VLOOKUP(C1494,MENINGITE!$A$5:$C$447,3,FALSE),0)</f>
        <v>0</v>
      </c>
      <c r="Z1494">
        <f>IFERROR(VLOOKUP(C1494,RAIVA!$A$5:$C$16,3,FALSE),0)</f>
        <v>0</v>
      </c>
    </row>
    <row r="1495" spans="1:26" x14ac:dyDescent="0.3">
      <c r="A1495" s="2" t="s">
        <v>3</v>
      </c>
      <c r="B1495" s="2" t="s">
        <v>176</v>
      </c>
      <c r="C1495" s="2">
        <v>520640</v>
      </c>
      <c r="D1495" s="2">
        <v>5206404</v>
      </c>
      <c r="E1495" s="2" t="s">
        <v>3</v>
      </c>
      <c r="F1495" s="2" t="s">
        <v>176</v>
      </c>
      <c r="G1495" s="2">
        <f>IFERROR(VLOOKUP(D1495,Coordenadas!$A$2:$D$5571,3,FALSE),0)</f>
        <v>-14.5412</v>
      </c>
      <c r="H1495" s="2">
        <f>IFERROR(VLOOKUP(D1495,Coordenadas!$A$2:$D$5571,4,FALSE),0)</f>
        <v>-49.973999999999997</v>
      </c>
      <c r="I1495" s="2" t="s">
        <v>5327</v>
      </c>
      <c r="J1495" s="2">
        <v>15760</v>
      </c>
      <c r="K1495" s="2" t="s">
        <v>5332</v>
      </c>
      <c r="L1495" s="2">
        <f>IFERROR(VLOOKUP(C1495,BOTULISMO!$A$3:$C$19,3,FALSE),0)</f>
        <v>0</v>
      </c>
      <c r="M1495" s="2">
        <f>IFERROR(VLOOKUP(C1495,'LEISHMANIOSE VISCERAL'!$A$4:$C$454,3,FALSE),0)</f>
        <v>0</v>
      </c>
      <c r="N1495" s="2">
        <f>IFERROR(VLOOKUP(C1495,'LEISHMANIOSE TEGUMENTAR'!$A$4:$C$1681,3,FALSE),0)</f>
        <v>7</v>
      </c>
      <c r="O1495" s="2">
        <f>IFERROR(VLOOKUP(C1495,'FEBRE AMARELA'!$A$4:$C$38,3,FALSE),0)</f>
        <v>0</v>
      </c>
      <c r="P1495" s="2">
        <f>IFERROR(VLOOKUP(C1495,DENGUE!$A$5:$C$4097,3,FALSE),0)</f>
        <v>198</v>
      </c>
      <c r="Q1495" s="2">
        <f>IFERROR(VLOOKUP(C1495,'HEPATITE VIRAL'!$A$5:$C$3162,3,FALSE),0)</f>
        <v>38</v>
      </c>
      <c r="R1495" s="2">
        <f>IFERROR(VLOOKUP(C1495,'FEBRE MACULOSA'!$A$5:$C$181,3,FALSE),0)</f>
        <v>0</v>
      </c>
      <c r="S1495" s="2">
        <f>IFERROR(VLOOKUP(C1495,LEPTOSPIROSE!$A$5:$C$1176,3,FALSE),0)</f>
        <v>0</v>
      </c>
      <c r="T1495" s="2">
        <f>IFERROR(VLOOKUP(C1495,'DOENÇA DE CHAGAS'!$A$5:$C$100,3,FALSE),0)</f>
        <v>0</v>
      </c>
      <c r="U1495" s="2">
        <f>IFERROR(VLOOKUP(C1495,'PICADAS DE COBRAS'!$A$6:$C$4645,3,FALSE),0)</f>
        <v>48</v>
      </c>
      <c r="V1495">
        <f>IFERROR(VLOOKUP(C1495,'ZIKA VIRUS'!$A$5:$C$2399,3,FALSE),0)</f>
        <v>0</v>
      </c>
      <c r="W1495">
        <f>IFERROR(VLOOKUP(C1495,'FEBRE TIFÓIDE'!$A$5:$C$46,3,FALSE),0)</f>
        <v>0</v>
      </c>
      <c r="X1495">
        <f>IFERROR(VLOOKUP(C1495,HANTAVIROSE!$A$5:$C$153,3,FALSE),0)</f>
        <v>0</v>
      </c>
      <c r="Y1495">
        <f>IFERROR(VLOOKUP(C1495,MENINGITE!$A$5:$C$447,3,FALSE),0)</f>
        <v>0</v>
      </c>
      <c r="Z1495">
        <f>IFERROR(VLOOKUP(C1495,RAIVA!$A$5:$C$16,3,FALSE),0)</f>
        <v>0</v>
      </c>
    </row>
    <row r="1496" spans="1:26" x14ac:dyDescent="0.3">
      <c r="A1496" s="2" t="s">
        <v>4903</v>
      </c>
      <c r="B1496" s="2" t="s">
        <v>4988</v>
      </c>
      <c r="C1496" s="2">
        <v>170625</v>
      </c>
      <c r="D1496" s="2">
        <v>1706258</v>
      </c>
      <c r="E1496" s="2" t="s">
        <v>4903</v>
      </c>
      <c r="F1496" s="2" t="s">
        <v>4988</v>
      </c>
      <c r="G1496" s="2">
        <f>IFERROR(VLOOKUP(D1496,Coordenadas!$A$2:$D$5571,3,FALSE),0)</f>
        <v>-11.099399999999999</v>
      </c>
      <c r="H1496" s="2">
        <f>IFERROR(VLOOKUP(D1496,Coordenadas!$A$2:$D$5571,4,FALSE),0)</f>
        <v>-48.915199999999999</v>
      </c>
      <c r="I1496" s="2" t="s">
        <v>5323</v>
      </c>
      <c r="J1496" s="2">
        <v>1564</v>
      </c>
      <c r="K1496" s="2" t="s">
        <v>5332</v>
      </c>
      <c r="L1496" s="2">
        <f>IFERROR(VLOOKUP(C1496,BOTULISMO!$A$3:$C$19,3,FALSE),0)</f>
        <v>0</v>
      </c>
      <c r="M1496" s="2">
        <f>IFERROR(VLOOKUP(C1496,'LEISHMANIOSE VISCERAL'!$A$4:$C$454,3,FALSE),0)</f>
        <v>0</v>
      </c>
      <c r="N1496" s="2">
        <f>IFERROR(VLOOKUP(C1496,'LEISHMANIOSE TEGUMENTAR'!$A$4:$C$1681,3,FALSE),0)</f>
        <v>0</v>
      </c>
      <c r="O1496" s="2">
        <f>IFERROR(VLOOKUP(C1496,'FEBRE AMARELA'!$A$4:$C$38,3,FALSE),0)</f>
        <v>0</v>
      </c>
      <c r="P1496" s="2">
        <f>IFERROR(VLOOKUP(C1496,DENGUE!$A$5:$C$4097,3,FALSE),0)</f>
        <v>4</v>
      </c>
      <c r="Q1496" s="2">
        <f>IFERROR(VLOOKUP(C1496,'HEPATITE VIRAL'!$A$5:$C$3162,3,FALSE),0)</f>
        <v>0</v>
      </c>
      <c r="R1496" s="2">
        <f>IFERROR(VLOOKUP(C1496,'FEBRE MACULOSA'!$A$5:$C$181,3,FALSE),0)</f>
        <v>0</v>
      </c>
      <c r="S1496" s="2">
        <f>IFERROR(VLOOKUP(C1496,LEPTOSPIROSE!$A$5:$C$1176,3,FALSE),0)</f>
        <v>0</v>
      </c>
      <c r="T1496" s="2">
        <f>IFERROR(VLOOKUP(C1496,'DOENÇA DE CHAGAS'!$A$5:$C$100,3,FALSE),0)</f>
        <v>0</v>
      </c>
      <c r="U1496" s="2">
        <f>IFERROR(VLOOKUP(C1496,'PICADAS DE COBRAS'!$A$6:$C$4645,3,FALSE),0)</f>
        <v>33</v>
      </c>
      <c r="V1496">
        <f>IFERROR(VLOOKUP(C1496,'ZIKA VIRUS'!$A$5:$C$2399,3,FALSE),0)</f>
        <v>0</v>
      </c>
      <c r="W1496">
        <f>IFERROR(VLOOKUP(C1496,'FEBRE TIFÓIDE'!$A$5:$C$46,3,FALSE),0)</f>
        <v>0</v>
      </c>
      <c r="X1496">
        <f>IFERROR(VLOOKUP(C1496,HANTAVIROSE!$A$5:$C$153,3,FALSE),0)</f>
        <v>0</v>
      </c>
      <c r="Y1496">
        <f>IFERROR(VLOOKUP(C1496,MENINGITE!$A$5:$C$447,3,FALSE),0)</f>
        <v>0</v>
      </c>
      <c r="Z1496">
        <f>IFERROR(VLOOKUP(C1496,RAIVA!$A$5:$C$16,3,FALSE),0)</f>
        <v>0</v>
      </c>
    </row>
    <row r="1497" spans="1:26" x14ac:dyDescent="0.3">
      <c r="A1497" s="2" t="s">
        <v>4319</v>
      </c>
      <c r="B1497" s="2" t="s">
        <v>4440</v>
      </c>
      <c r="C1497" s="2">
        <v>230423</v>
      </c>
      <c r="D1497" s="2">
        <v>2304236</v>
      </c>
      <c r="E1497" s="2" t="s">
        <v>4319</v>
      </c>
      <c r="F1497" s="2" t="s">
        <v>4440</v>
      </c>
      <c r="G1497" s="2">
        <f>IFERROR(VLOOKUP(D1497,Coordenadas!$A$2:$D$5571,3,FALSE),0)</f>
        <v>-4.4048100000000003</v>
      </c>
      <c r="H1497" s="2">
        <f>IFERROR(VLOOKUP(D1497,Coordenadas!$A$2:$D$5571,4,FALSE),0)</f>
        <v>-40.902200000000001</v>
      </c>
      <c r="I1497" s="2" t="s">
        <v>5324</v>
      </c>
      <c r="J1497" s="2">
        <v>17069</v>
      </c>
      <c r="K1497" s="2" t="s">
        <v>5332</v>
      </c>
      <c r="L1497" s="2">
        <f>IFERROR(VLOOKUP(C1497,BOTULISMO!$A$3:$C$19,3,FALSE),0)</f>
        <v>0</v>
      </c>
      <c r="M1497" s="2">
        <f>IFERROR(VLOOKUP(C1497,'LEISHMANIOSE VISCERAL'!$A$4:$C$454,3,FALSE),0)</f>
        <v>0</v>
      </c>
      <c r="N1497" s="2">
        <f>IFERROR(VLOOKUP(C1497,'LEISHMANIOSE TEGUMENTAR'!$A$4:$C$1681,3,FALSE),0)</f>
        <v>4</v>
      </c>
      <c r="O1497" s="2">
        <f>IFERROR(VLOOKUP(C1497,'FEBRE AMARELA'!$A$4:$C$38,3,FALSE),0)</f>
        <v>0</v>
      </c>
      <c r="P1497" s="2">
        <f>IFERROR(VLOOKUP(C1497,DENGUE!$A$5:$C$4097,3,FALSE),0)</f>
        <v>0</v>
      </c>
      <c r="Q1497" s="2">
        <f>IFERROR(VLOOKUP(C1497,'HEPATITE VIRAL'!$A$5:$C$3162,3,FALSE),0)</f>
        <v>0</v>
      </c>
      <c r="R1497" s="2">
        <f>IFERROR(VLOOKUP(C1497,'FEBRE MACULOSA'!$A$5:$C$181,3,FALSE),0)</f>
        <v>0</v>
      </c>
      <c r="S1497" s="2">
        <f>IFERROR(VLOOKUP(C1497,LEPTOSPIROSE!$A$5:$C$1176,3,FALSE),0)</f>
        <v>0</v>
      </c>
      <c r="T1497" s="2">
        <f>IFERROR(VLOOKUP(C1497,'DOENÇA DE CHAGAS'!$A$5:$C$100,3,FALSE),0)</f>
        <v>0</v>
      </c>
      <c r="U1497" s="2">
        <f>IFERROR(VLOOKUP(C1497,'PICADAS DE COBRAS'!$A$6:$C$4645,3,FALSE),0)</f>
        <v>48</v>
      </c>
      <c r="V1497">
        <f>IFERROR(VLOOKUP(C1497,'ZIKA VIRUS'!$A$5:$C$2399,3,FALSE),0)</f>
        <v>0</v>
      </c>
      <c r="W1497">
        <f>IFERROR(VLOOKUP(C1497,'FEBRE TIFÓIDE'!$A$5:$C$46,3,FALSE),0)</f>
        <v>0</v>
      </c>
      <c r="X1497">
        <f>IFERROR(VLOOKUP(C1497,HANTAVIROSE!$A$5:$C$153,3,FALSE),0)</f>
        <v>0</v>
      </c>
      <c r="Y1497">
        <f>IFERROR(VLOOKUP(C1497,MENINGITE!$A$5:$C$447,3,FALSE),0)</f>
        <v>0</v>
      </c>
      <c r="Z1497">
        <f>IFERROR(VLOOKUP(C1497,RAIVA!$A$5:$C$16,3,FALSE),0)</f>
        <v>0</v>
      </c>
    </row>
    <row r="1498" spans="1:26" x14ac:dyDescent="0.3">
      <c r="A1498" s="2" t="s">
        <v>3</v>
      </c>
      <c r="B1498" s="2" t="s">
        <v>175</v>
      </c>
      <c r="C1498" s="2">
        <v>520650</v>
      </c>
      <c r="D1498" s="2">
        <v>5206503</v>
      </c>
      <c r="E1498" s="2" t="s">
        <v>3</v>
      </c>
      <c r="F1498" s="2" t="s">
        <v>175</v>
      </c>
      <c r="G1498" s="2">
        <f>IFERROR(VLOOKUP(D1498,Coordenadas!$A$2:$D$5571,3,FALSE),0)</f>
        <v>-17.2883</v>
      </c>
      <c r="H1498" s="2">
        <f>IFERROR(VLOOKUP(D1498,Coordenadas!$A$2:$D$5571,4,FALSE),0)</f>
        <v>-49.379800000000003</v>
      </c>
      <c r="I1498" s="2" t="s">
        <v>5327</v>
      </c>
      <c r="J1498" s="2">
        <v>3555</v>
      </c>
      <c r="K1498" s="2" t="s">
        <v>5332</v>
      </c>
      <c r="L1498" s="2">
        <f>IFERROR(VLOOKUP(C1498,BOTULISMO!$A$3:$C$19,3,FALSE),0)</f>
        <v>0</v>
      </c>
      <c r="M1498" s="2">
        <f>IFERROR(VLOOKUP(C1498,'LEISHMANIOSE VISCERAL'!$A$4:$C$454,3,FALSE),0)</f>
        <v>0</v>
      </c>
      <c r="N1498" s="2">
        <f>IFERROR(VLOOKUP(C1498,'LEISHMANIOSE TEGUMENTAR'!$A$4:$C$1681,3,FALSE),0)</f>
        <v>0</v>
      </c>
      <c r="O1498" s="2">
        <f>IFERROR(VLOOKUP(C1498,'FEBRE AMARELA'!$A$4:$C$38,3,FALSE),0)</f>
        <v>0</v>
      </c>
      <c r="P1498" s="2">
        <f>IFERROR(VLOOKUP(C1498,DENGUE!$A$5:$C$4097,3,FALSE),0)</f>
        <v>1</v>
      </c>
      <c r="Q1498" s="2">
        <f>IFERROR(VLOOKUP(C1498,'HEPATITE VIRAL'!$A$5:$C$3162,3,FALSE),0)</f>
        <v>0</v>
      </c>
      <c r="R1498" s="2">
        <f>IFERROR(VLOOKUP(C1498,'FEBRE MACULOSA'!$A$5:$C$181,3,FALSE),0)</f>
        <v>0</v>
      </c>
      <c r="S1498" s="2">
        <f>IFERROR(VLOOKUP(C1498,LEPTOSPIROSE!$A$5:$C$1176,3,FALSE),0)</f>
        <v>0</v>
      </c>
      <c r="T1498" s="2">
        <f>IFERROR(VLOOKUP(C1498,'DOENÇA DE CHAGAS'!$A$5:$C$100,3,FALSE),0)</f>
        <v>0</v>
      </c>
      <c r="U1498" s="2">
        <f>IFERROR(VLOOKUP(C1498,'PICADAS DE COBRAS'!$A$6:$C$4645,3,FALSE),0)</f>
        <v>1</v>
      </c>
      <c r="V1498">
        <f>IFERROR(VLOOKUP(C1498,'ZIKA VIRUS'!$A$5:$C$2399,3,FALSE),0)</f>
        <v>0</v>
      </c>
      <c r="W1498">
        <f>IFERROR(VLOOKUP(C1498,'FEBRE TIFÓIDE'!$A$5:$C$46,3,FALSE),0)</f>
        <v>0</v>
      </c>
      <c r="X1498">
        <f>IFERROR(VLOOKUP(C1498,HANTAVIROSE!$A$5:$C$153,3,FALSE),0)</f>
        <v>0</v>
      </c>
      <c r="Y1498">
        <f>IFERROR(VLOOKUP(C1498,MENINGITE!$A$5:$C$447,3,FALSE),0)</f>
        <v>0</v>
      </c>
      <c r="Z1498">
        <f>IFERROR(VLOOKUP(C1498,RAIVA!$A$5:$C$16,3,FALSE),0)</f>
        <v>0</v>
      </c>
    </row>
    <row r="1499" spans="1:26" x14ac:dyDescent="0.3">
      <c r="A1499" s="2" t="s">
        <v>2425</v>
      </c>
      <c r="B1499" s="2" t="s">
        <v>3035</v>
      </c>
      <c r="C1499" s="2">
        <v>312060</v>
      </c>
      <c r="D1499" s="2">
        <v>3120607</v>
      </c>
      <c r="E1499" s="2" t="s">
        <v>2425</v>
      </c>
      <c r="F1499" s="2" t="s">
        <v>3035</v>
      </c>
      <c r="G1499" s="2">
        <f>IFERROR(VLOOKUP(D1499,Coordenadas!$A$2:$D$5571,3,FALSE),0)</f>
        <v>-20.392299999999999</v>
      </c>
      <c r="H1499" s="2">
        <f>IFERROR(VLOOKUP(D1499,Coordenadas!$A$2:$D$5571,4,FALSE),0)</f>
        <v>-44.333399999999997</v>
      </c>
      <c r="I1499" s="2" t="s">
        <v>5325</v>
      </c>
      <c r="J1499" s="2">
        <v>4757</v>
      </c>
      <c r="K1499" s="2" t="s">
        <v>5332</v>
      </c>
      <c r="L1499" s="2">
        <f>IFERROR(VLOOKUP(C1499,BOTULISMO!$A$3:$C$19,3,FALSE),0)</f>
        <v>0</v>
      </c>
      <c r="M1499" s="2">
        <f>IFERROR(VLOOKUP(C1499,'LEISHMANIOSE VISCERAL'!$A$4:$C$454,3,FALSE),0)</f>
        <v>0</v>
      </c>
      <c r="N1499" s="2">
        <f>IFERROR(VLOOKUP(C1499,'LEISHMANIOSE TEGUMENTAR'!$A$4:$C$1681,3,FALSE),0)</f>
        <v>0</v>
      </c>
      <c r="O1499" s="2">
        <f>IFERROR(VLOOKUP(C1499,'FEBRE AMARELA'!$A$4:$C$38,3,FALSE),0)</f>
        <v>0</v>
      </c>
      <c r="P1499" s="2">
        <f>IFERROR(VLOOKUP(C1499,DENGUE!$A$5:$C$4097,3,FALSE),0)</f>
        <v>0</v>
      </c>
      <c r="Q1499" s="2">
        <f>IFERROR(VLOOKUP(C1499,'HEPATITE VIRAL'!$A$5:$C$3162,3,FALSE),0)</f>
        <v>0</v>
      </c>
      <c r="R1499" s="2">
        <f>IFERROR(VLOOKUP(C1499,'FEBRE MACULOSA'!$A$5:$C$181,3,FALSE),0)</f>
        <v>0</v>
      </c>
      <c r="S1499" s="2">
        <f>IFERROR(VLOOKUP(C1499,LEPTOSPIROSE!$A$5:$C$1176,3,FALSE),0)</f>
        <v>0</v>
      </c>
      <c r="T1499" s="2">
        <f>IFERROR(VLOOKUP(C1499,'DOENÇA DE CHAGAS'!$A$5:$C$100,3,FALSE),0)</f>
        <v>0</v>
      </c>
      <c r="U1499" s="2">
        <f>IFERROR(VLOOKUP(C1499,'PICADAS DE COBRAS'!$A$6:$C$4645,3,FALSE),0)</f>
        <v>8</v>
      </c>
      <c r="V1499">
        <f>IFERROR(VLOOKUP(C1499,'ZIKA VIRUS'!$A$5:$C$2399,3,FALSE),0)</f>
        <v>0</v>
      </c>
      <c r="W1499">
        <f>IFERROR(VLOOKUP(C1499,'FEBRE TIFÓIDE'!$A$5:$C$46,3,FALSE),0)</f>
        <v>0</v>
      </c>
      <c r="X1499">
        <f>IFERROR(VLOOKUP(C1499,HANTAVIROSE!$A$5:$C$153,3,FALSE),0)</f>
        <v>0</v>
      </c>
      <c r="Y1499">
        <f>IFERROR(VLOOKUP(C1499,MENINGITE!$A$5:$C$447,3,FALSE),0)</f>
        <v>0</v>
      </c>
      <c r="Z1499">
        <f>IFERROR(VLOOKUP(C1499,RAIVA!$A$5:$C$16,3,FALSE),0)</f>
        <v>0</v>
      </c>
    </row>
    <row r="1500" spans="1:26" x14ac:dyDescent="0.3">
      <c r="A1500" s="2" t="s">
        <v>4319</v>
      </c>
      <c r="B1500" s="2" t="s">
        <v>4439</v>
      </c>
      <c r="C1500" s="2">
        <v>230425</v>
      </c>
      <c r="D1500" s="2">
        <v>2304251</v>
      </c>
      <c r="E1500" s="2" t="s">
        <v>4319</v>
      </c>
      <c r="F1500" s="2" t="s">
        <v>4439</v>
      </c>
      <c r="G1500" s="2">
        <f>IFERROR(VLOOKUP(D1500,Coordenadas!$A$2:$D$5571,3,FALSE),0)</f>
        <v>-2.9181300000000001</v>
      </c>
      <c r="H1500" s="2">
        <f>IFERROR(VLOOKUP(D1500,Coordenadas!$A$2:$D$5571,4,FALSE),0)</f>
        <v>-40.176000000000002</v>
      </c>
      <c r="I1500" s="2" t="s">
        <v>5324</v>
      </c>
      <c r="J1500" s="2">
        <v>22479</v>
      </c>
      <c r="K1500" s="2" t="s">
        <v>5330</v>
      </c>
      <c r="L1500" s="2">
        <f>IFERROR(VLOOKUP(C1500,BOTULISMO!$A$3:$C$19,3,FALSE),0)</f>
        <v>0</v>
      </c>
      <c r="M1500" s="2">
        <f>IFERROR(VLOOKUP(C1500,'LEISHMANIOSE VISCERAL'!$A$4:$C$454,3,FALSE),0)</f>
        <v>1</v>
      </c>
      <c r="N1500" s="2">
        <f>IFERROR(VLOOKUP(C1500,'LEISHMANIOSE TEGUMENTAR'!$A$4:$C$1681,3,FALSE),0)</f>
        <v>0</v>
      </c>
      <c r="O1500" s="2">
        <f>IFERROR(VLOOKUP(C1500,'FEBRE AMARELA'!$A$4:$C$38,3,FALSE),0)</f>
        <v>0</v>
      </c>
      <c r="P1500" s="2">
        <f>IFERROR(VLOOKUP(C1500,DENGUE!$A$5:$C$4097,3,FALSE),0)</f>
        <v>2</v>
      </c>
      <c r="Q1500" s="2">
        <f>IFERROR(VLOOKUP(C1500,'HEPATITE VIRAL'!$A$5:$C$3162,3,FALSE),0)</f>
        <v>0</v>
      </c>
      <c r="R1500" s="2">
        <f>IFERROR(VLOOKUP(C1500,'FEBRE MACULOSA'!$A$5:$C$181,3,FALSE),0)</f>
        <v>0</v>
      </c>
      <c r="S1500" s="2">
        <f>IFERROR(VLOOKUP(C1500,LEPTOSPIROSE!$A$5:$C$1176,3,FALSE),0)</f>
        <v>0</v>
      </c>
      <c r="T1500" s="2">
        <f>IFERROR(VLOOKUP(C1500,'DOENÇA DE CHAGAS'!$A$5:$C$100,3,FALSE),0)</f>
        <v>0</v>
      </c>
      <c r="U1500" s="2">
        <f>IFERROR(VLOOKUP(C1500,'PICADAS DE COBRAS'!$A$6:$C$4645,3,FALSE),0)</f>
        <v>31</v>
      </c>
      <c r="V1500">
        <f>IFERROR(VLOOKUP(C1500,'ZIKA VIRUS'!$A$5:$C$2399,3,FALSE),0)</f>
        <v>6</v>
      </c>
      <c r="W1500">
        <f>IFERROR(VLOOKUP(C1500,'FEBRE TIFÓIDE'!$A$5:$C$46,3,FALSE),0)</f>
        <v>0</v>
      </c>
      <c r="X1500">
        <f>IFERROR(VLOOKUP(C1500,HANTAVIROSE!$A$5:$C$153,3,FALSE),0)</f>
        <v>0</v>
      </c>
      <c r="Y1500">
        <f>IFERROR(VLOOKUP(C1500,MENINGITE!$A$5:$C$447,3,FALSE),0)</f>
        <v>0</v>
      </c>
      <c r="Z1500">
        <f>IFERROR(VLOOKUP(C1500,RAIVA!$A$5:$C$16,3,FALSE),0)</f>
        <v>0</v>
      </c>
    </row>
    <row r="1501" spans="1:26" x14ac:dyDescent="0.3">
      <c r="A1501" s="2" t="s">
        <v>470</v>
      </c>
      <c r="B1501" s="2" t="s">
        <v>841</v>
      </c>
      <c r="C1501" s="2">
        <v>430610</v>
      </c>
      <c r="D1501" s="2">
        <v>4306106</v>
      </c>
      <c r="E1501" s="2" t="s">
        <v>470</v>
      </c>
      <c r="F1501" s="2" t="s">
        <v>841</v>
      </c>
      <c r="G1501" s="2">
        <f>IFERROR(VLOOKUP(D1501,Coordenadas!$A$2:$D$5571,3,FALSE),0)</f>
        <v>-28.645</v>
      </c>
      <c r="H1501" s="2">
        <f>IFERROR(VLOOKUP(D1501,Coordenadas!$A$2:$D$5571,4,FALSE),0)</f>
        <v>-53.604799999999997</v>
      </c>
      <c r="I1501" s="2" t="s">
        <v>5326</v>
      </c>
      <c r="J1501" s="2">
        <v>62821</v>
      </c>
      <c r="K1501" s="2" t="s">
        <v>5331</v>
      </c>
      <c r="L1501" s="2">
        <f>IFERROR(VLOOKUP(C1501,BOTULISMO!$A$3:$C$19,3,FALSE),0)</f>
        <v>0</v>
      </c>
      <c r="M1501" s="2">
        <f>IFERROR(VLOOKUP(C1501,'LEISHMANIOSE VISCERAL'!$A$4:$C$454,3,FALSE),0)</f>
        <v>0</v>
      </c>
      <c r="N1501" s="2">
        <f>IFERROR(VLOOKUP(C1501,'LEISHMANIOSE TEGUMENTAR'!$A$4:$C$1681,3,FALSE),0)</f>
        <v>0</v>
      </c>
      <c r="O1501" s="2">
        <f>IFERROR(VLOOKUP(C1501,'FEBRE AMARELA'!$A$4:$C$38,3,FALSE),0)</f>
        <v>0</v>
      </c>
      <c r="P1501" s="2">
        <f>IFERROR(VLOOKUP(C1501,DENGUE!$A$5:$C$4097,3,FALSE),0)</f>
        <v>13</v>
      </c>
      <c r="Q1501" s="2">
        <f>IFERROR(VLOOKUP(C1501,'HEPATITE VIRAL'!$A$5:$C$3162,3,FALSE),0)</f>
        <v>71</v>
      </c>
      <c r="R1501" s="2">
        <f>IFERROR(VLOOKUP(C1501,'FEBRE MACULOSA'!$A$5:$C$181,3,FALSE),0)</f>
        <v>0</v>
      </c>
      <c r="S1501" s="2">
        <f>IFERROR(VLOOKUP(C1501,LEPTOSPIROSE!$A$5:$C$1176,3,FALSE),0)</f>
        <v>5</v>
      </c>
      <c r="T1501" s="2">
        <f>IFERROR(VLOOKUP(C1501,'DOENÇA DE CHAGAS'!$A$5:$C$100,3,FALSE),0)</f>
        <v>0</v>
      </c>
      <c r="U1501" s="2">
        <f>IFERROR(VLOOKUP(C1501,'PICADAS DE COBRAS'!$A$6:$C$4645,3,FALSE),0)</f>
        <v>21</v>
      </c>
      <c r="V1501">
        <f>IFERROR(VLOOKUP(C1501,'ZIKA VIRUS'!$A$5:$C$2399,3,FALSE),0)</f>
        <v>34</v>
      </c>
      <c r="W1501">
        <f>IFERROR(VLOOKUP(C1501,'FEBRE TIFÓIDE'!$A$5:$C$46,3,FALSE),0)</f>
        <v>0</v>
      </c>
      <c r="X1501">
        <f>IFERROR(VLOOKUP(C1501,HANTAVIROSE!$A$5:$C$153,3,FALSE),0)</f>
        <v>0</v>
      </c>
      <c r="Y1501">
        <f>IFERROR(VLOOKUP(C1501,MENINGITE!$A$5:$C$447,3,FALSE),0)</f>
        <v>0</v>
      </c>
      <c r="Z1501">
        <f>IFERROR(VLOOKUP(C1501,RAIVA!$A$5:$C$16,3,FALSE),0)</f>
        <v>0</v>
      </c>
    </row>
    <row r="1502" spans="1:26" x14ac:dyDescent="0.3">
      <c r="A1502" s="2" t="s">
        <v>3257</v>
      </c>
      <c r="B1502" s="2" t="s">
        <v>3540</v>
      </c>
      <c r="C1502" s="2">
        <v>290980</v>
      </c>
      <c r="D1502" s="2">
        <v>2909802</v>
      </c>
      <c r="E1502" s="2" t="s">
        <v>3257</v>
      </c>
      <c r="F1502" s="2" t="s">
        <v>3540</v>
      </c>
      <c r="G1502" s="2">
        <f>IFERROR(VLOOKUP(D1502,Coordenadas!$A$2:$D$5571,3,FALSE),0)</f>
        <v>-12.6675</v>
      </c>
      <c r="H1502" s="2">
        <f>IFERROR(VLOOKUP(D1502,Coordenadas!$A$2:$D$5571,4,FALSE),0)</f>
        <v>-39.1008</v>
      </c>
      <c r="I1502" s="2" t="s">
        <v>5324</v>
      </c>
      <c r="J1502" s="2">
        <v>58606</v>
      </c>
      <c r="K1502" s="2" t="s">
        <v>5331</v>
      </c>
      <c r="L1502" s="2">
        <f>IFERROR(VLOOKUP(C1502,BOTULISMO!$A$3:$C$19,3,FALSE),0)</f>
        <v>0</v>
      </c>
      <c r="M1502" s="2">
        <f>IFERROR(VLOOKUP(C1502,'LEISHMANIOSE VISCERAL'!$A$4:$C$454,3,FALSE),0)</f>
        <v>0</v>
      </c>
      <c r="N1502" s="2">
        <f>IFERROR(VLOOKUP(C1502,'LEISHMANIOSE TEGUMENTAR'!$A$4:$C$1681,3,FALSE),0)</f>
        <v>1</v>
      </c>
      <c r="O1502" s="2">
        <f>IFERROR(VLOOKUP(C1502,'FEBRE AMARELA'!$A$4:$C$38,3,FALSE),0)</f>
        <v>0</v>
      </c>
      <c r="P1502" s="2">
        <f>IFERROR(VLOOKUP(C1502,DENGUE!$A$5:$C$4097,3,FALSE),0)</f>
        <v>336</v>
      </c>
      <c r="Q1502" s="2">
        <f>IFERROR(VLOOKUP(C1502,'HEPATITE VIRAL'!$A$5:$C$3162,3,FALSE),0)</f>
        <v>3</v>
      </c>
      <c r="R1502" s="2">
        <f>IFERROR(VLOOKUP(C1502,'FEBRE MACULOSA'!$A$5:$C$181,3,FALSE),0)</f>
        <v>0</v>
      </c>
      <c r="S1502" s="2">
        <f>IFERROR(VLOOKUP(C1502,LEPTOSPIROSE!$A$5:$C$1176,3,FALSE),0)</f>
        <v>0</v>
      </c>
      <c r="T1502" s="2">
        <f>IFERROR(VLOOKUP(C1502,'DOENÇA DE CHAGAS'!$A$5:$C$100,3,FALSE),0)</f>
        <v>0</v>
      </c>
      <c r="U1502" s="2">
        <f>IFERROR(VLOOKUP(C1502,'PICADAS DE COBRAS'!$A$6:$C$4645,3,FALSE),0)</f>
        <v>289</v>
      </c>
      <c r="V1502">
        <f>IFERROR(VLOOKUP(C1502,'ZIKA VIRUS'!$A$5:$C$2399,3,FALSE),0)</f>
        <v>116</v>
      </c>
      <c r="W1502">
        <f>IFERROR(VLOOKUP(C1502,'FEBRE TIFÓIDE'!$A$5:$C$46,3,FALSE),0)</f>
        <v>0</v>
      </c>
      <c r="X1502">
        <f>IFERROR(VLOOKUP(C1502,HANTAVIROSE!$A$5:$C$153,3,FALSE),0)</f>
        <v>0</v>
      </c>
      <c r="Y1502">
        <f>IFERROR(VLOOKUP(C1502,MENINGITE!$A$5:$C$447,3,FALSE),0)</f>
        <v>0</v>
      </c>
      <c r="Z1502">
        <f>IFERROR(VLOOKUP(C1502,RAIVA!$A$5:$C$16,3,FALSE),0)</f>
        <v>0</v>
      </c>
    </row>
    <row r="1503" spans="1:26" x14ac:dyDescent="0.3">
      <c r="A1503" s="2" t="s">
        <v>3988</v>
      </c>
      <c r="B1503" s="2" t="s">
        <v>4124</v>
      </c>
      <c r="C1503" s="2">
        <v>250490</v>
      </c>
      <c r="D1503" s="2">
        <v>2504900</v>
      </c>
      <c r="E1503" s="2" t="s">
        <v>3988</v>
      </c>
      <c r="F1503" s="2" t="s">
        <v>4124</v>
      </c>
      <c r="G1503" s="2">
        <f>IFERROR(VLOOKUP(D1503,Coordenadas!$A$2:$D$5571,3,FALSE),0)</f>
        <v>-7.1390200000000004</v>
      </c>
      <c r="H1503" s="2">
        <f>IFERROR(VLOOKUP(D1503,Coordenadas!$A$2:$D$5571,4,FALSE),0)</f>
        <v>-35.085700000000003</v>
      </c>
      <c r="I1503" s="2" t="s">
        <v>5324</v>
      </c>
      <c r="J1503" s="2">
        <v>16257</v>
      </c>
      <c r="K1503" s="2" t="s">
        <v>5332</v>
      </c>
      <c r="L1503" s="2">
        <f>IFERROR(VLOOKUP(C1503,BOTULISMO!$A$3:$C$19,3,FALSE),0)</f>
        <v>0</v>
      </c>
      <c r="M1503" s="2">
        <f>IFERROR(VLOOKUP(C1503,'LEISHMANIOSE VISCERAL'!$A$4:$C$454,3,FALSE),0)</f>
        <v>0</v>
      </c>
      <c r="N1503" s="2">
        <f>IFERROR(VLOOKUP(C1503,'LEISHMANIOSE TEGUMENTAR'!$A$4:$C$1681,3,FALSE),0)</f>
        <v>10</v>
      </c>
      <c r="O1503" s="2">
        <f>IFERROR(VLOOKUP(C1503,'FEBRE AMARELA'!$A$4:$C$38,3,FALSE),0)</f>
        <v>0</v>
      </c>
      <c r="P1503" s="2">
        <f>IFERROR(VLOOKUP(C1503,DENGUE!$A$5:$C$4097,3,FALSE),0)</f>
        <v>5</v>
      </c>
      <c r="Q1503" s="2">
        <f>IFERROR(VLOOKUP(C1503,'HEPATITE VIRAL'!$A$5:$C$3162,3,FALSE),0)</f>
        <v>1</v>
      </c>
      <c r="R1503" s="2">
        <f>IFERROR(VLOOKUP(C1503,'FEBRE MACULOSA'!$A$5:$C$181,3,FALSE),0)</f>
        <v>0</v>
      </c>
      <c r="S1503" s="2">
        <f>IFERROR(VLOOKUP(C1503,LEPTOSPIROSE!$A$5:$C$1176,3,FALSE),0)</f>
        <v>0</v>
      </c>
      <c r="T1503" s="2">
        <f>IFERROR(VLOOKUP(C1503,'DOENÇA DE CHAGAS'!$A$5:$C$100,3,FALSE),0)</f>
        <v>0</v>
      </c>
      <c r="U1503" s="2">
        <f>IFERROR(VLOOKUP(C1503,'PICADAS DE COBRAS'!$A$6:$C$4645,3,FALSE),0)</f>
        <v>0</v>
      </c>
      <c r="V1503">
        <f>IFERROR(VLOOKUP(C1503,'ZIKA VIRUS'!$A$5:$C$2399,3,FALSE),0)</f>
        <v>1</v>
      </c>
      <c r="W1503">
        <f>IFERROR(VLOOKUP(C1503,'FEBRE TIFÓIDE'!$A$5:$C$46,3,FALSE),0)</f>
        <v>0</v>
      </c>
      <c r="X1503">
        <f>IFERROR(VLOOKUP(C1503,HANTAVIROSE!$A$5:$C$153,3,FALSE),0)</f>
        <v>0</v>
      </c>
      <c r="Y1503">
        <f>IFERROR(VLOOKUP(C1503,MENINGITE!$A$5:$C$447,3,FALSE),0)</f>
        <v>0</v>
      </c>
      <c r="Z1503">
        <f>IFERROR(VLOOKUP(C1503,RAIVA!$A$5:$C$16,3,FALSE),0)</f>
        <v>0</v>
      </c>
    </row>
    <row r="1504" spans="1:26" x14ac:dyDescent="0.3">
      <c r="A1504" s="2" t="s">
        <v>1256</v>
      </c>
      <c r="B1504" s="2" t="s">
        <v>1549</v>
      </c>
      <c r="C1504" s="2">
        <v>410680</v>
      </c>
      <c r="D1504" s="2">
        <v>4106803</v>
      </c>
      <c r="E1504" s="2" t="s">
        <v>1256</v>
      </c>
      <c r="F1504" s="2" t="s">
        <v>1549</v>
      </c>
      <c r="G1504" s="2">
        <f>IFERROR(VLOOKUP(D1504,Coordenadas!$A$2:$D$5571,3,FALSE),0)</f>
        <v>-26.0166</v>
      </c>
      <c r="H1504" s="2">
        <f>IFERROR(VLOOKUP(D1504,Coordenadas!$A$2:$D$5571,4,FALSE),0)</f>
        <v>-51.343000000000004</v>
      </c>
      <c r="I1504" s="2" t="s">
        <v>5326</v>
      </c>
      <c r="J1504" s="2">
        <v>18040</v>
      </c>
      <c r="K1504" s="2" t="s">
        <v>5332</v>
      </c>
      <c r="L1504" s="2">
        <f>IFERROR(VLOOKUP(C1504,BOTULISMO!$A$3:$C$19,3,FALSE),0)</f>
        <v>0</v>
      </c>
      <c r="M1504" s="2">
        <f>IFERROR(VLOOKUP(C1504,'LEISHMANIOSE VISCERAL'!$A$4:$C$454,3,FALSE),0)</f>
        <v>0</v>
      </c>
      <c r="N1504" s="2">
        <f>IFERROR(VLOOKUP(C1504,'LEISHMANIOSE TEGUMENTAR'!$A$4:$C$1681,3,FALSE),0)</f>
        <v>0</v>
      </c>
      <c r="O1504" s="2">
        <f>IFERROR(VLOOKUP(C1504,'FEBRE AMARELA'!$A$4:$C$38,3,FALSE),0)</f>
        <v>0</v>
      </c>
      <c r="P1504" s="2">
        <f>IFERROR(VLOOKUP(C1504,DENGUE!$A$5:$C$4097,3,FALSE),0)</f>
        <v>0</v>
      </c>
      <c r="Q1504" s="2">
        <f>IFERROR(VLOOKUP(C1504,'HEPATITE VIRAL'!$A$5:$C$3162,3,FALSE),0)</f>
        <v>1</v>
      </c>
      <c r="R1504" s="2">
        <f>IFERROR(VLOOKUP(C1504,'FEBRE MACULOSA'!$A$5:$C$181,3,FALSE),0)</f>
        <v>0</v>
      </c>
      <c r="S1504" s="2">
        <f>IFERROR(VLOOKUP(C1504,LEPTOSPIROSE!$A$5:$C$1176,3,FALSE),0)</f>
        <v>3</v>
      </c>
      <c r="T1504" s="2">
        <f>IFERROR(VLOOKUP(C1504,'DOENÇA DE CHAGAS'!$A$5:$C$100,3,FALSE),0)</f>
        <v>0</v>
      </c>
      <c r="U1504" s="2">
        <f>IFERROR(VLOOKUP(C1504,'PICADAS DE COBRAS'!$A$6:$C$4645,3,FALSE),0)</f>
        <v>29</v>
      </c>
      <c r="V1504">
        <f>IFERROR(VLOOKUP(C1504,'ZIKA VIRUS'!$A$5:$C$2399,3,FALSE),0)</f>
        <v>0</v>
      </c>
      <c r="W1504">
        <f>IFERROR(VLOOKUP(C1504,'FEBRE TIFÓIDE'!$A$5:$C$46,3,FALSE),0)</f>
        <v>0</v>
      </c>
      <c r="X1504">
        <f>IFERROR(VLOOKUP(C1504,HANTAVIROSE!$A$5:$C$153,3,FALSE),0)</f>
        <v>3</v>
      </c>
      <c r="Y1504">
        <f>IFERROR(VLOOKUP(C1504,MENINGITE!$A$5:$C$447,3,FALSE),0)</f>
        <v>0</v>
      </c>
      <c r="Z1504">
        <f>IFERROR(VLOOKUP(C1504,RAIVA!$A$5:$C$16,3,FALSE),0)</f>
        <v>0</v>
      </c>
    </row>
    <row r="1505" spans="1:26" x14ac:dyDescent="0.3">
      <c r="A1505" s="2" t="s">
        <v>1637</v>
      </c>
      <c r="B1505" s="2" t="s">
        <v>2112</v>
      </c>
      <c r="C1505" s="2">
        <v>351330</v>
      </c>
      <c r="D1505" s="2">
        <v>3513306</v>
      </c>
      <c r="E1505" s="2" t="s">
        <v>1637</v>
      </c>
      <c r="F1505" s="2" t="s">
        <v>2112</v>
      </c>
      <c r="G1505" s="2">
        <f>IFERROR(VLOOKUP(D1505,Coordenadas!$A$2:$D$5571,3,FALSE),0)</f>
        <v>-22.737300000000001</v>
      </c>
      <c r="H1505" s="2">
        <f>IFERROR(VLOOKUP(D1505,Coordenadas!$A$2:$D$5571,4,FALSE),0)</f>
        <v>-50.790900000000001</v>
      </c>
      <c r="I1505" s="2" t="s">
        <v>5325</v>
      </c>
      <c r="J1505" s="2">
        <v>2274</v>
      </c>
      <c r="K1505" s="2" t="s">
        <v>5332</v>
      </c>
      <c r="L1505" s="2">
        <f>IFERROR(VLOOKUP(C1505,BOTULISMO!$A$3:$C$19,3,FALSE),0)</f>
        <v>0</v>
      </c>
      <c r="M1505" s="2">
        <f>IFERROR(VLOOKUP(C1505,'LEISHMANIOSE VISCERAL'!$A$4:$C$454,3,FALSE),0)</f>
        <v>0</v>
      </c>
      <c r="N1505" s="2">
        <f>IFERROR(VLOOKUP(C1505,'LEISHMANIOSE TEGUMENTAR'!$A$4:$C$1681,3,FALSE),0)</f>
        <v>0</v>
      </c>
      <c r="O1505" s="2">
        <f>IFERROR(VLOOKUP(C1505,'FEBRE AMARELA'!$A$4:$C$38,3,FALSE),0)</f>
        <v>0</v>
      </c>
      <c r="P1505" s="2">
        <f>IFERROR(VLOOKUP(C1505,DENGUE!$A$5:$C$4097,3,FALSE),0)</f>
        <v>95</v>
      </c>
      <c r="Q1505" s="2">
        <f>IFERROR(VLOOKUP(C1505,'HEPATITE VIRAL'!$A$5:$C$3162,3,FALSE),0)</f>
        <v>0</v>
      </c>
      <c r="R1505" s="2">
        <f>IFERROR(VLOOKUP(C1505,'FEBRE MACULOSA'!$A$5:$C$181,3,FALSE),0)</f>
        <v>0</v>
      </c>
      <c r="S1505" s="2">
        <f>IFERROR(VLOOKUP(C1505,LEPTOSPIROSE!$A$5:$C$1176,3,FALSE),0)</f>
        <v>0</v>
      </c>
      <c r="T1505" s="2">
        <f>IFERROR(VLOOKUP(C1505,'DOENÇA DE CHAGAS'!$A$5:$C$100,3,FALSE),0)</f>
        <v>0</v>
      </c>
      <c r="U1505" s="2">
        <f>IFERROR(VLOOKUP(C1505,'PICADAS DE COBRAS'!$A$6:$C$4645,3,FALSE),0)</f>
        <v>3</v>
      </c>
      <c r="V1505">
        <f>IFERROR(VLOOKUP(C1505,'ZIKA VIRUS'!$A$5:$C$2399,3,FALSE),0)</f>
        <v>0</v>
      </c>
      <c r="W1505">
        <f>IFERROR(VLOOKUP(C1505,'FEBRE TIFÓIDE'!$A$5:$C$46,3,FALSE),0)</f>
        <v>0</v>
      </c>
      <c r="X1505">
        <f>IFERROR(VLOOKUP(C1505,HANTAVIROSE!$A$5:$C$153,3,FALSE),0)</f>
        <v>0</v>
      </c>
      <c r="Y1505">
        <f>IFERROR(VLOOKUP(C1505,MENINGITE!$A$5:$C$447,3,FALSE),0)</f>
        <v>0</v>
      </c>
      <c r="Z1505">
        <f>IFERROR(VLOOKUP(C1505,RAIVA!$A$5:$C$16,3,FALSE),0)</f>
        <v>0</v>
      </c>
    </row>
    <row r="1506" spans="1:26" x14ac:dyDescent="0.3">
      <c r="A1506" s="2" t="s">
        <v>470</v>
      </c>
      <c r="B1506" s="2" t="s">
        <v>840</v>
      </c>
      <c r="C1506" s="2">
        <v>430613</v>
      </c>
      <c r="D1506" s="2">
        <v>4306130</v>
      </c>
      <c r="E1506" s="2" t="s">
        <v>470</v>
      </c>
      <c r="F1506" s="2" t="s">
        <v>840</v>
      </c>
      <c r="G1506" s="2">
        <f>IFERROR(VLOOKUP(D1506,Coordenadas!$A$2:$D$5571,3,FALSE),0)</f>
        <v>-27.667200000000001</v>
      </c>
      <c r="H1506" s="2">
        <f>IFERROR(VLOOKUP(D1506,Coordenadas!$A$2:$D$5571,4,FALSE),0)</f>
        <v>-52.652200000000001</v>
      </c>
      <c r="I1506" s="2" t="s">
        <v>5326</v>
      </c>
      <c r="J1506" s="2">
        <v>2141</v>
      </c>
      <c r="K1506" s="2" t="s">
        <v>5332</v>
      </c>
      <c r="L1506" s="2">
        <f>IFERROR(VLOOKUP(C1506,BOTULISMO!$A$3:$C$19,3,FALSE),0)</f>
        <v>0</v>
      </c>
      <c r="M1506" s="2">
        <f>IFERROR(VLOOKUP(C1506,'LEISHMANIOSE VISCERAL'!$A$4:$C$454,3,FALSE),0)</f>
        <v>0</v>
      </c>
      <c r="N1506" s="2">
        <f>IFERROR(VLOOKUP(C1506,'LEISHMANIOSE TEGUMENTAR'!$A$4:$C$1681,3,FALSE),0)</f>
        <v>0</v>
      </c>
      <c r="O1506" s="2">
        <f>IFERROR(VLOOKUP(C1506,'FEBRE AMARELA'!$A$4:$C$38,3,FALSE),0)</f>
        <v>0</v>
      </c>
      <c r="P1506" s="2">
        <f>IFERROR(VLOOKUP(C1506,DENGUE!$A$5:$C$4097,3,FALSE),0)</f>
        <v>0</v>
      </c>
      <c r="Q1506" s="2">
        <f>IFERROR(VLOOKUP(C1506,'HEPATITE VIRAL'!$A$5:$C$3162,3,FALSE),0)</f>
        <v>1</v>
      </c>
      <c r="R1506" s="2">
        <f>IFERROR(VLOOKUP(C1506,'FEBRE MACULOSA'!$A$5:$C$181,3,FALSE),0)</f>
        <v>0</v>
      </c>
      <c r="S1506" s="2">
        <f>IFERROR(VLOOKUP(C1506,LEPTOSPIROSE!$A$5:$C$1176,3,FALSE),0)</f>
        <v>0</v>
      </c>
      <c r="T1506" s="2">
        <f>IFERROR(VLOOKUP(C1506,'DOENÇA DE CHAGAS'!$A$5:$C$100,3,FALSE),0)</f>
        <v>0</v>
      </c>
      <c r="U1506" s="2">
        <f>IFERROR(VLOOKUP(C1506,'PICADAS DE COBRAS'!$A$6:$C$4645,3,FALSE),0)</f>
        <v>3</v>
      </c>
      <c r="V1506">
        <f>IFERROR(VLOOKUP(C1506,'ZIKA VIRUS'!$A$5:$C$2399,3,FALSE),0)</f>
        <v>0</v>
      </c>
      <c r="W1506">
        <f>IFERROR(VLOOKUP(C1506,'FEBRE TIFÓIDE'!$A$5:$C$46,3,FALSE),0)</f>
        <v>0</v>
      </c>
      <c r="X1506">
        <f>IFERROR(VLOOKUP(C1506,HANTAVIROSE!$A$5:$C$153,3,FALSE),0)</f>
        <v>0</v>
      </c>
      <c r="Y1506">
        <f>IFERROR(VLOOKUP(C1506,MENINGITE!$A$5:$C$447,3,FALSE),0)</f>
        <v>0</v>
      </c>
      <c r="Z1506">
        <f>IFERROR(VLOOKUP(C1506,RAIVA!$A$5:$C$16,3,FALSE),0)</f>
        <v>0</v>
      </c>
    </row>
    <row r="1507" spans="1:26" x14ac:dyDescent="0.3">
      <c r="A1507" s="2" t="s">
        <v>1637</v>
      </c>
      <c r="B1507" s="2" t="s">
        <v>2111</v>
      </c>
      <c r="C1507" s="2">
        <v>351340</v>
      </c>
      <c r="D1507" s="2">
        <v>3513405</v>
      </c>
      <c r="E1507" s="2" t="s">
        <v>1637</v>
      </c>
      <c r="F1507" s="2" t="s">
        <v>2111</v>
      </c>
      <c r="G1507" s="2">
        <f>IFERROR(VLOOKUP(D1507,Coordenadas!$A$2:$D$5571,3,FALSE),0)</f>
        <v>-22.572800000000001</v>
      </c>
      <c r="H1507" s="2">
        <f>IFERROR(VLOOKUP(D1507,Coordenadas!$A$2:$D$5571,4,FALSE),0)</f>
        <v>-44.969000000000001</v>
      </c>
      <c r="I1507" s="2" t="s">
        <v>5325</v>
      </c>
      <c r="J1507" s="2">
        <v>77039</v>
      </c>
      <c r="K1507" s="2" t="s">
        <v>5331</v>
      </c>
      <c r="L1507" s="2">
        <f>IFERROR(VLOOKUP(C1507,BOTULISMO!$A$3:$C$19,3,FALSE),0)</f>
        <v>0</v>
      </c>
      <c r="M1507" s="2">
        <f>IFERROR(VLOOKUP(C1507,'LEISHMANIOSE VISCERAL'!$A$4:$C$454,3,FALSE),0)</f>
        <v>0</v>
      </c>
      <c r="N1507" s="2">
        <f>IFERROR(VLOOKUP(C1507,'LEISHMANIOSE TEGUMENTAR'!$A$4:$C$1681,3,FALSE),0)</f>
        <v>0</v>
      </c>
      <c r="O1507" s="2">
        <f>IFERROR(VLOOKUP(C1507,'FEBRE AMARELA'!$A$4:$C$38,3,FALSE),0)</f>
        <v>0</v>
      </c>
      <c r="P1507" s="2">
        <f>IFERROR(VLOOKUP(C1507,DENGUE!$A$5:$C$4097,3,FALSE),0)</f>
        <v>4311</v>
      </c>
      <c r="Q1507" s="2">
        <f>IFERROR(VLOOKUP(C1507,'HEPATITE VIRAL'!$A$5:$C$3162,3,FALSE),0)</f>
        <v>21</v>
      </c>
      <c r="R1507" s="2">
        <f>IFERROR(VLOOKUP(C1507,'FEBRE MACULOSA'!$A$5:$C$181,3,FALSE),0)</f>
        <v>0</v>
      </c>
      <c r="S1507" s="2">
        <f>IFERROR(VLOOKUP(C1507,LEPTOSPIROSE!$A$5:$C$1176,3,FALSE),0)</f>
        <v>7</v>
      </c>
      <c r="T1507" s="2">
        <f>IFERROR(VLOOKUP(C1507,'DOENÇA DE CHAGAS'!$A$5:$C$100,3,FALSE),0)</f>
        <v>0</v>
      </c>
      <c r="U1507" s="2">
        <f>IFERROR(VLOOKUP(C1507,'PICADAS DE COBRAS'!$A$6:$C$4645,3,FALSE),0)</f>
        <v>75</v>
      </c>
      <c r="V1507">
        <f>IFERROR(VLOOKUP(C1507,'ZIKA VIRUS'!$A$5:$C$2399,3,FALSE),0)</f>
        <v>8</v>
      </c>
      <c r="W1507">
        <f>IFERROR(VLOOKUP(C1507,'FEBRE TIFÓIDE'!$A$5:$C$46,3,FALSE),0)</f>
        <v>0</v>
      </c>
      <c r="X1507">
        <f>IFERROR(VLOOKUP(C1507,HANTAVIROSE!$A$5:$C$153,3,FALSE),0)</f>
        <v>0</v>
      </c>
      <c r="Y1507">
        <f>IFERROR(VLOOKUP(C1507,MENINGITE!$A$5:$C$447,3,FALSE),0)</f>
        <v>0</v>
      </c>
      <c r="Z1507">
        <f>IFERROR(VLOOKUP(C1507,RAIVA!$A$5:$C$16,3,FALSE),0)</f>
        <v>0</v>
      </c>
    </row>
    <row r="1508" spans="1:26" x14ac:dyDescent="0.3">
      <c r="A1508" s="2" t="s">
        <v>2425</v>
      </c>
      <c r="B1508" s="2" t="s">
        <v>3034</v>
      </c>
      <c r="C1508" s="2">
        <v>312070</v>
      </c>
      <c r="D1508" s="2">
        <v>3120706</v>
      </c>
      <c r="E1508" s="2" t="s">
        <v>2425</v>
      </c>
      <c r="F1508" s="2" t="s">
        <v>3034</v>
      </c>
      <c r="G1508" s="2">
        <f>IFERROR(VLOOKUP(D1508,Coordenadas!$A$2:$D$5571,3,FALSE),0)</f>
        <v>-18.943999999999999</v>
      </c>
      <c r="H1508" s="2">
        <f>IFERROR(VLOOKUP(D1508,Coordenadas!$A$2:$D$5571,4,FALSE),0)</f>
        <v>-46.666899999999998</v>
      </c>
      <c r="I1508" s="2" t="s">
        <v>5325</v>
      </c>
      <c r="J1508" s="2">
        <v>3934</v>
      </c>
      <c r="K1508" s="2" t="s">
        <v>5332</v>
      </c>
      <c r="L1508" s="2">
        <f>IFERROR(VLOOKUP(C1508,BOTULISMO!$A$3:$C$19,3,FALSE),0)</f>
        <v>0</v>
      </c>
      <c r="M1508" s="2">
        <f>IFERROR(VLOOKUP(C1508,'LEISHMANIOSE VISCERAL'!$A$4:$C$454,3,FALSE),0)</f>
        <v>0</v>
      </c>
      <c r="N1508" s="2">
        <f>IFERROR(VLOOKUP(C1508,'LEISHMANIOSE TEGUMENTAR'!$A$4:$C$1681,3,FALSE),0)</f>
        <v>1</v>
      </c>
      <c r="O1508" s="2">
        <f>IFERROR(VLOOKUP(C1508,'FEBRE AMARELA'!$A$4:$C$38,3,FALSE),0)</f>
        <v>0</v>
      </c>
      <c r="P1508" s="2">
        <f>IFERROR(VLOOKUP(C1508,DENGUE!$A$5:$C$4097,3,FALSE),0)</f>
        <v>0</v>
      </c>
      <c r="Q1508" s="2">
        <f>IFERROR(VLOOKUP(C1508,'HEPATITE VIRAL'!$A$5:$C$3162,3,FALSE),0)</f>
        <v>0</v>
      </c>
      <c r="R1508" s="2">
        <f>IFERROR(VLOOKUP(C1508,'FEBRE MACULOSA'!$A$5:$C$181,3,FALSE),0)</f>
        <v>0</v>
      </c>
      <c r="S1508" s="2">
        <f>IFERROR(VLOOKUP(C1508,LEPTOSPIROSE!$A$5:$C$1176,3,FALSE),0)</f>
        <v>0</v>
      </c>
      <c r="T1508" s="2">
        <f>IFERROR(VLOOKUP(C1508,'DOENÇA DE CHAGAS'!$A$5:$C$100,3,FALSE),0)</f>
        <v>0</v>
      </c>
      <c r="U1508" s="2">
        <f>IFERROR(VLOOKUP(C1508,'PICADAS DE COBRAS'!$A$6:$C$4645,3,FALSE),0)</f>
        <v>16</v>
      </c>
      <c r="V1508">
        <f>IFERROR(VLOOKUP(C1508,'ZIKA VIRUS'!$A$5:$C$2399,3,FALSE),0)</f>
        <v>0</v>
      </c>
      <c r="W1508">
        <f>IFERROR(VLOOKUP(C1508,'FEBRE TIFÓIDE'!$A$5:$C$46,3,FALSE),0)</f>
        <v>0</v>
      </c>
      <c r="X1508">
        <f>IFERROR(VLOOKUP(C1508,HANTAVIROSE!$A$5:$C$153,3,FALSE),0)</f>
        <v>0</v>
      </c>
      <c r="Y1508">
        <f>IFERROR(VLOOKUP(C1508,MENINGITE!$A$5:$C$447,3,FALSE),0)</f>
        <v>0</v>
      </c>
      <c r="Z1508">
        <f>IFERROR(VLOOKUP(C1508,RAIVA!$A$5:$C$16,3,FALSE),0)</f>
        <v>0</v>
      </c>
    </row>
    <row r="1509" spans="1:26" x14ac:dyDescent="0.3">
      <c r="A1509" s="2" t="s">
        <v>1256</v>
      </c>
      <c r="B1509" s="2" t="s">
        <v>1551</v>
      </c>
      <c r="C1509" s="2">
        <v>410657</v>
      </c>
      <c r="D1509" s="2">
        <v>4106571</v>
      </c>
      <c r="E1509" s="2" t="s">
        <v>1256</v>
      </c>
      <c r="F1509" s="2" t="s">
        <v>1551</v>
      </c>
      <c r="G1509" s="2">
        <f>IFERROR(VLOOKUP(D1509,Coordenadas!$A$2:$D$5571,3,FALSE),0)</f>
        <v>-25.619199999999999</v>
      </c>
      <c r="H1509" s="2">
        <f>IFERROR(VLOOKUP(D1509,Coordenadas!$A$2:$D$5571,4,FALSE),0)</f>
        <v>-53.128500000000003</v>
      </c>
      <c r="I1509" s="2" t="s">
        <v>5326</v>
      </c>
      <c r="J1509" s="2">
        <v>4278</v>
      </c>
      <c r="K1509" s="2" t="s">
        <v>5332</v>
      </c>
      <c r="L1509" s="2">
        <f>IFERROR(VLOOKUP(C1509,BOTULISMO!$A$3:$C$19,3,FALSE),0)</f>
        <v>0</v>
      </c>
      <c r="M1509" s="2">
        <f>IFERROR(VLOOKUP(C1509,'LEISHMANIOSE VISCERAL'!$A$4:$C$454,3,FALSE),0)</f>
        <v>0</v>
      </c>
      <c r="N1509" s="2">
        <f>IFERROR(VLOOKUP(C1509,'LEISHMANIOSE TEGUMENTAR'!$A$4:$C$1681,3,FALSE),0)</f>
        <v>0</v>
      </c>
      <c r="O1509" s="2">
        <f>IFERROR(VLOOKUP(C1509,'FEBRE AMARELA'!$A$4:$C$38,3,FALSE),0)</f>
        <v>0</v>
      </c>
      <c r="P1509" s="2">
        <f>IFERROR(VLOOKUP(C1509,DENGUE!$A$5:$C$4097,3,FALSE),0)</f>
        <v>5</v>
      </c>
      <c r="Q1509" s="2">
        <f>IFERROR(VLOOKUP(C1509,'HEPATITE VIRAL'!$A$5:$C$3162,3,FALSE),0)</f>
        <v>14</v>
      </c>
      <c r="R1509" s="2">
        <f>IFERROR(VLOOKUP(C1509,'FEBRE MACULOSA'!$A$5:$C$181,3,FALSE),0)</f>
        <v>0</v>
      </c>
      <c r="S1509" s="2">
        <f>IFERROR(VLOOKUP(C1509,LEPTOSPIROSE!$A$5:$C$1176,3,FALSE),0)</f>
        <v>0</v>
      </c>
      <c r="T1509" s="2">
        <f>IFERROR(VLOOKUP(C1509,'DOENÇA DE CHAGAS'!$A$5:$C$100,3,FALSE),0)</f>
        <v>0</v>
      </c>
      <c r="U1509" s="2">
        <f>IFERROR(VLOOKUP(C1509,'PICADAS DE COBRAS'!$A$6:$C$4645,3,FALSE),0)</f>
        <v>16</v>
      </c>
      <c r="V1509">
        <f>IFERROR(VLOOKUP(C1509,'ZIKA VIRUS'!$A$5:$C$2399,3,FALSE),0)</f>
        <v>0</v>
      </c>
      <c r="W1509">
        <f>IFERROR(VLOOKUP(C1509,'FEBRE TIFÓIDE'!$A$5:$C$46,3,FALSE),0)</f>
        <v>0</v>
      </c>
      <c r="X1509">
        <f>IFERROR(VLOOKUP(C1509,HANTAVIROSE!$A$5:$C$153,3,FALSE),0)</f>
        <v>0</v>
      </c>
      <c r="Y1509">
        <f>IFERROR(VLOOKUP(C1509,MENINGITE!$A$5:$C$447,3,FALSE),0)</f>
        <v>0</v>
      </c>
      <c r="Z1509">
        <f>IFERROR(VLOOKUP(C1509,RAIVA!$A$5:$C$16,3,FALSE),0)</f>
        <v>0</v>
      </c>
    </row>
    <row r="1510" spans="1:26" x14ac:dyDescent="0.3">
      <c r="A1510" s="2" t="s">
        <v>1256</v>
      </c>
      <c r="B1510" s="2" t="s">
        <v>1550</v>
      </c>
      <c r="C1510" s="2">
        <v>410660</v>
      </c>
      <c r="D1510" s="2">
        <v>4106605</v>
      </c>
      <c r="E1510" s="2" t="s">
        <v>1256</v>
      </c>
      <c r="F1510" s="2" t="s">
        <v>1550</v>
      </c>
      <c r="G1510" s="2">
        <f>IFERROR(VLOOKUP(D1510,Coordenadas!$A$2:$D$5571,3,FALSE),0)</f>
        <v>-23.779900000000001</v>
      </c>
      <c r="H1510" s="2">
        <f>IFERROR(VLOOKUP(D1510,Coordenadas!$A$2:$D$5571,4,FALSE),0)</f>
        <v>-53.077399999999997</v>
      </c>
      <c r="I1510" s="2" t="s">
        <v>5326</v>
      </c>
      <c r="J1510" s="2">
        <v>20416</v>
      </c>
      <c r="K1510" s="2" t="s">
        <v>5330</v>
      </c>
      <c r="L1510" s="2">
        <f>IFERROR(VLOOKUP(C1510,BOTULISMO!$A$3:$C$19,3,FALSE),0)</f>
        <v>0</v>
      </c>
      <c r="M1510" s="2">
        <f>IFERROR(VLOOKUP(C1510,'LEISHMANIOSE VISCERAL'!$A$4:$C$454,3,FALSE),0)</f>
        <v>0</v>
      </c>
      <c r="N1510" s="2">
        <f>IFERROR(VLOOKUP(C1510,'LEISHMANIOSE TEGUMENTAR'!$A$4:$C$1681,3,FALSE),0)</f>
        <v>1</v>
      </c>
      <c r="O1510" s="2">
        <f>IFERROR(VLOOKUP(C1510,'FEBRE AMARELA'!$A$4:$C$38,3,FALSE),0)</f>
        <v>0</v>
      </c>
      <c r="P1510" s="2">
        <f>IFERROR(VLOOKUP(C1510,DENGUE!$A$5:$C$4097,3,FALSE),0)</f>
        <v>2436</v>
      </c>
      <c r="Q1510" s="2">
        <f>IFERROR(VLOOKUP(C1510,'HEPATITE VIRAL'!$A$5:$C$3162,3,FALSE),0)</f>
        <v>16</v>
      </c>
      <c r="R1510" s="2">
        <f>IFERROR(VLOOKUP(C1510,'FEBRE MACULOSA'!$A$5:$C$181,3,FALSE),0)</f>
        <v>0</v>
      </c>
      <c r="S1510" s="2">
        <f>IFERROR(VLOOKUP(C1510,LEPTOSPIROSE!$A$5:$C$1176,3,FALSE),0)</f>
        <v>0</v>
      </c>
      <c r="T1510" s="2">
        <f>IFERROR(VLOOKUP(C1510,'DOENÇA DE CHAGAS'!$A$5:$C$100,3,FALSE),0)</f>
        <v>0</v>
      </c>
      <c r="U1510" s="2">
        <f>IFERROR(VLOOKUP(C1510,'PICADAS DE COBRAS'!$A$6:$C$4645,3,FALSE),0)</f>
        <v>9</v>
      </c>
      <c r="V1510">
        <f>IFERROR(VLOOKUP(C1510,'ZIKA VIRUS'!$A$5:$C$2399,3,FALSE),0)</f>
        <v>5</v>
      </c>
      <c r="W1510">
        <f>IFERROR(VLOOKUP(C1510,'FEBRE TIFÓIDE'!$A$5:$C$46,3,FALSE),0)</f>
        <v>0</v>
      </c>
      <c r="X1510">
        <f>IFERROR(VLOOKUP(C1510,HANTAVIROSE!$A$5:$C$153,3,FALSE),0)</f>
        <v>0</v>
      </c>
      <c r="Y1510">
        <f>IFERROR(VLOOKUP(C1510,MENINGITE!$A$5:$C$447,3,FALSE),0)</f>
        <v>0</v>
      </c>
      <c r="Z1510">
        <f>IFERROR(VLOOKUP(C1510,RAIVA!$A$5:$C$16,3,FALSE),0)</f>
        <v>0</v>
      </c>
    </row>
    <row r="1511" spans="1:26" x14ac:dyDescent="0.3">
      <c r="A1511" s="2" t="s">
        <v>5249</v>
      </c>
      <c r="B1511" s="2" t="s">
        <v>839</v>
      </c>
      <c r="C1511" s="2">
        <v>120020</v>
      </c>
      <c r="D1511" s="2">
        <v>1200203</v>
      </c>
      <c r="E1511" s="2" t="s">
        <v>5249</v>
      </c>
      <c r="F1511" s="2" t="s">
        <v>839</v>
      </c>
      <c r="G1511" s="2">
        <f>IFERROR(VLOOKUP(D1511,Coordenadas!$A$2:$D$5571,3,FALSE),0)</f>
        <v>-7.6276200000000003</v>
      </c>
      <c r="H1511" s="2">
        <f>IFERROR(VLOOKUP(D1511,Coordenadas!$A$2:$D$5571,4,FALSE),0)</f>
        <v>-72.675600000000003</v>
      </c>
      <c r="I1511" s="2" t="s">
        <v>5323</v>
      </c>
      <c r="J1511" s="2">
        <v>78507</v>
      </c>
      <c r="K1511" s="2" t="s">
        <v>5331</v>
      </c>
      <c r="L1511" s="2">
        <f>IFERROR(VLOOKUP(C1511,BOTULISMO!$A$3:$C$19,3,FALSE),0)</f>
        <v>0</v>
      </c>
      <c r="M1511" s="2">
        <f>IFERROR(VLOOKUP(C1511,'LEISHMANIOSE VISCERAL'!$A$4:$C$454,3,FALSE),0)</f>
        <v>0</v>
      </c>
      <c r="N1511" s="2">
        <f>IFERROR(VLOOKUP(C1511,'LEISHMANIOSE TEGUMENTAR'!$A$4:$C$1681,3,FALSE),0)</f>
        <v>25</v>
      </c>
      <c r="O1511" s="2">
        <f>IFERROR(VLOOKUP(C1511,'FEBRE AMARELA'!$A$4:$C$38,3,FALSE),0)</f>
        <v>0</v>
      </c>
      <c r="P1511" s="2">
        <f>IFERROR(VLOOKUP(C1511,DENGUE!$A$5:$C$4097,3,FALSE),0)</f>
        <v>3091</v>
      </c>
      <c r="Q1511" s="2">
        <f>IFERROR(VLOOKUP(C1511,'HEPATITE VIRAL'!$A$5:$C$3162,3,FALSE),0)</f>
        <v>430</v>
      </c>
      <c r="R1511" s="2">
        <f>IFERROR(VLOOKUP(C1511,'FEBRE MACULOSA'!$A$5:$C$181,3,FALSE),0)</f>
        <v>0</v>
      </c>
      <c r="S1511" s="2">
        <f>IFERROR(VLOOKUP(C1511,LEPTOSPIROSE!$A$5:$C$1176,3,FALSE),0)</f>
        <v>178</v>
      </c>
      <c r="T1511" s="2">
        <f>IFERROR(VLOOKUP(C1511,'DOENÇA DE CHAGAS'!$A$5:$C$100,3,FALSE),0)</f>
        <v>23</v>
      </c>
      <c r="U1511" s="2">
        <f>IFERROR(VLOOKUP(C1511,'PICADAS DE COBRAS'!$A$6:$C$4645,3,FALSE),0)</f>
        <v>220</v>
      </c>
      <c r="V1511">
        <f>IFERROR(VLOOKUP(C1511,'ZIKA VIRUS'!$A$5:$C$2399,3,FALSE),0)</f>
        <v>24</v>
      </c>
      <c r="W1511">
        <f>IFERROR(VLOOKUP(C1511,'FEBRE TIFÓIDE'!$A$5:$C$46,3,FALSE),0)</f>
        <v>0</v>
      </c>
      <c r="X1511">
        <f>IFERROR(VLOOKUP(C1511,HANTAVIROSE!$A$5:$C$153,3,FALSE),0)</f>
        <v>0</v>
      </c>
      <c r="Y1511">
        <f>IFERROR(VLOOKUP(C1511,MENINGITE!$A$5:$C$447,3,FALSE),0)</f>
        <v>6</v>
      </c>
      <c r="Z1511">
        <f>IFERROR(VLOOKUP(C1511,RAIVA!$A$5:$C$16,3,FALSE),0)</f>
        <v>0</v>
      </c>
    </row>
    <row r="1512" spans="1:26" x14ac:dyDescent="0.3">
      <c r="A1512" s="2" t="s">
        <v>1256</v>
      </c>
      <c r="B1512" s="2" t="s">
        <v>839</v>
      </c>
      <c r="C1512" s="2">
        <v>410670</v>
      </c>
      <c r="D1512" s="2">
        <v>4106704</v>
      </c>
      <c r="E1512" s="2" t="s">
        <v>1256</v>
      </c>
      <c r="F1512" s="2" t="s">
        <v>839</v>
      </c>
      <c r="G1512" s="2">
        <f>IFERROR(VLOOKUP(D1512,Coordenadas!$A$2:$D$5571,3,FALSE),0)</f>
        <v>-22.962399999999999</v>
      </c>
      <c r="H1512" s="2">
        <f>IFERROR(VLOOKUP(D1512,Coordenadas!$A$2:$D$5571,4,FALSE),0)</f>
        <v>-52.162199999999999</v>
      </c>
      <c r="I1512" s="2" t="s">
        <v>5326</v>
      </c>
      <c r="J1512" s="2">
        <v>4563</v>
      </c>
      <c r="K1512" s="2" t="s">
        <v>5332</v>
      </c>
      <c r="L1512" s="2">
        <f>IFERROR(VLOOKUP(C1512,BOTULISMO!$A$3:$C$19,3,FALSE),0)</f>
        <v>0</v>
      </c>
      <c r="M1512" s="2">
        <f>IFERROR(VLOOKUP(C1512,'LEISHMANIOSE VISCERAL'!$A$4:$C$454,3,FALSE),0)</f>
        <v>0</v>
      </c>
      <c r="N1512" s="2">
        <f>IFERROR(VLOOKUP(C1512,'LEISHMANIOSE TEGUMENTAR'!$A$4:$C$1681,3,FALSE),0)</f>
        <v>0</v>
      </c>
      <c r="O1512" s="2">
        <f>IFERROR(VLOOKUP(C1512,'FEBRE AMARELA'!$A$4:$C$38,3,FALSE),0)</f>
        <v>0</v>
      </c>
      <c r="P1512" s="2">
        <f>IFERROR(VLOOKUP(C1512,DENGUE!$A$5:$C$4097,3,FALSE),0)</f>
        <v>361</v>
      </c>
      <c r="Q1512" s="2">
        <f>IFERROR(VLOOKUP(C1512,'HEPATITE VIRAL'!$A$5:$C$3162,3,FALSE),0)</f>
        <v>2</v>
      </c>
      <c r="R1512" s="2">
        <f>IFERROR(VLOOKUP(C1512,'FEBRE MACULOSA'!$A$5:$C$181,3,FALSE),0)</f>
        <v>0</v>
      </c>
      <c r="S1512" s="2">
        <f>IFERROR(VLOOKUP(C1512,LEPTOSPIROSE!$A$5:$C$1176,3,FALSE),0)</f>
        <v>0</v>
      </c>
      <c r="T1512" s="2">
        <f>IFERROR(VLOOKUP(C1512,'DOENÇA DE CHAGAS'!$A$5:$C$100,3,FALSE),0)</f>
        <v>0</v>
      </c>
      <c r="U1512" s="2">
        <f>IFERROR(VLOOKUP(C1512,'PICADAS DE COBRAS'!$A$6:$C$4645,3,FALSE),0)</f>
        <v>11</v>
      </c>
      <c r="V1512">
        <f>IFERROR(VLOOKUP(C1512,'ZIKA VIRUS'!$A$5:$C$2399,3,FALSE),0)</f>
        <v>0</v>
      </c>
      <c r="W1512">
        <f>IFERROR(VLOOKUP(C1512,'FEBRE TIFÓIDE'!$A$5:$C$46,3,FALSE),0)</f>
        <v>0</v>
      </c>
      <c r="X1512">
        <f>IFERROR(VLOOKUP(C1512,HANTAVIROSE!$A$5:$C$153,3,FALSE),0)</f>
        <v>0</v>
      </c>
      <c r="Y1512">
        <f>IFERROR(VLOOKUP(C1512,MENINGITE!$A$5:$C$447,3,FALSE),0)</f>
        <v>0</v>
      </c>
      <c r="Z1512">
        <f>IFERROR(VLOOKUP(C1512,RAIVA!$A$5:$C$16,3,FALSE),0)</f>
        <v>0</v>
      </c>
    </row>
    <row r="1513" spans="1:26" x14ac:dyDescent="0.3">
      <c r="A1513" s="2" t="s">
        <v>470</v>
      </c>
      <c r="B1513" s="2" t="s">
        <v>839</v>
      </c>
      <c r="C1513" s="2">
        <v>430620</v>
      </c>
      <c r="D1513" s="2">
        <v>4306205</v>
      </c>
      <c r="E1513" s="2" t="s">
        <v>470</v>
      </c>
      <c r="F1513" s="2" t="s">
        <v>839</v>
      </c>
      <c r="G1513" s="2">
        <f>IFERROR(VLOOKUP(D1513,Coordenadas!$A$2:$D$5571,3,FALSE),0)</f>
        <v>-29.514800000000001</v>
      </c>
      <c r="H1513" s="2">
        <f>IFERROR(VLOOKUP(D1513,Coordenadas!$A$2:$D$5571,4,FALSE),0)</f>
        <v>-51.992800000000003</v>
      </c>
      <c r="I1513" s="2" t="s">
        <v>5326</v>
      </c>
      <c r="J1513" s="2">
        <v>12320</v>
      </c>
      <c r="K1513" s="2" t="s">
        <v>5332</v>
      </c>
      <c r="L1513" s="2">
        <f>IFERROR(VLOOKUP(C1513,BOTULISMO!$A$3:$C$19,3,FALSE),0)</f>
        <v>0</v>
      </c>
      <c r="M1513" s="2">
        <f>IFERROR(VLOOKUP(C1513,'LEISHMANIOSE VISCERAL'!$A$4:$C$454,3,FALSE),0)</f>
        <v>0</v>
      </c>
      <c r="N1513" s="2">
        <f>IFERROR(VLOOKUP(C1513,'LEISHMANIOSE TEGUMENTAR'!$A$4:$C$1681,3,FALSE),0)</f>
        <v>0</v>
      </c>
      <c r="O1513" s="2">
        <f>IFERROR(VLOOKUP(C1513,'FEBRE AMARELA'!$A$4:$C$38,3,FALSE),0)</f>
        <v>0</v>
      </c>
      <c r="P1513" s="2">
        <f>IFERROR(VLOOKUP(C1513,DENGUE!$A$5:$C$4097,3,FALSE),0)</f>
        <v>0</v>
      </c>
      <c r="Q1513" s="2">
        <f>IFERROR(VLOOKUP(C1513,'HEPATITE VIRAL'!$A$5:$C$3162,3,FALSE),0)</f>
        <v>1</v>
      </c>
      <c r="R1513" s="2">
        <f>IFERROR(VLOOKUP(C1513,'FEBRE MACULOSA'!$A$5:$C$181,3,FALSE),0)</f>
        <v>0</v>
      </c>
      <c r="S1513" s="2">
        <f>IFERROR(VLOOKUP(C1513,LEPTOSPIROSE!$A$5:$C$1176,3,FALSE),0)</f>
        <v>4</v>
      </c>
      <c r="T1513" s="2">
        <f>IFERROR(VLOOKUP(C1513,'DOENÇA DE CHAGAS'!$A$5:$C$100,3,FALSE),0)</f>
        <v>0</v>
      </c>
      <c r="U1513" s="2">
        <f>IFERROR(VLOOKUP(C1513,'PICADAS DE COBRAS'!$A$6:$C$4645,3,FALSE),0)</f>
        <v>19</v>
      </c>
      <c r="V1513">
        <f>IFERROR(VLOOKUP(C1513,'ZIKA VIRUS'!$A$5:$C$2399,3,FALSE),0)</f>
        <v>0</v>
      </c>
      <c r="W1513">
        <f>IFERROR(VLOOKUP(C1513,'FEBRE TIFÓIDE'!$A$5:$C$46,3,FALSE),0)</f>
        <v>0</v>
      </c>
      <c r="X1513">
        <f>IFERROR(VLOOKUP(C1513,HANTAVIROSE!$A$5:$C$153,3,FALSE),0)</f>
        <v>0</v>
      </c>
      <c r="Y1513">
        <f>IFERROR(VLOOKUP(C1513,MENINGITE!$A$5:$C$447,3,FALSE),0)</f>
        <v>0</v>
      </c>
      <c r="Z1513">
        <f>IFERROR(VLOOKUP(C1513,RAIVA!$A$5:$C$16,3,FALSE),0)</f>
        <v>0</v>
      </c>
    </row>
    <row r="1514" spans="1:26" x14ac:dyDescent="0.3">
      <c r="A1514" s="2" t="s">
        <v>4178</v>
      </c>
      <c r="B1514" s="2" t="s">
        <v>4290</v>
      </c>
      <c r="C1514" s="2">
        <v>240300</v>
      </c>
      <c r="D1514" s="2">
        <v>2403004</v>
      </c>
      <c r="E1514" s="2" t="s">
        <v>4178</v>
      </c>
      <c r="F1514" s="2" t="s">
        <v>4290</v>
      </c>
      <c r="G1514" s="2">
        <f>IFERROR(VLOOKUP(D1514,Coordenadas!$A$2:$D$5571,3,FALSE),0)</f>
        <v>-6.4089400000000003</v>
      </c>
      <c r="H1514" s="2">
        <f>IFERROR(VLOOKUP(D1514,Coordenadas!$A$2:$D$5571,4,FALSE),0)</f>
        <v>-36.778199999999998</v>
      </c>
      <c r="I1514" s="2" t="s">
        <v>5324</v>
      </c>
      <c r="J1514" s="2">
        <v>7967</v>
      </c>
      <c r="K1514" s="2" t="s">
        <v>5332</v>
      </c>
      <c r="L1514" s="2">
        <f>IFERROR(VLOOKUP(C1514,BOTULISMO!$A$3:$C$19,3,FALSE),0)</f>
        <v>0</v>
      </c>
      <c r="M1514" s="2">
        <f>IFERROR(VLOOKUP(C1514,'LEISHMANIOSE VISCERAL'!$A$4:$C$454,3,FALSE),0)</f>
        <v>0</v>
      </c>
      <c r="N1514" s="2">
        <f>IFERROR(VLOOKUP(C1514,'LEISHMANIOSE TEGUMENTAR'!$A$4:$C$1681,3,FALSE),0)</f>
        <v>0</v>
      </c>
      <c r="O1514" s="2">
        <f>IFERROR(VLOOKUP(C1514,'FEBRE AMARELA'!$A$4:$C$38,3,FALSE),0)</f>
        <v>0</v>
      </c>
      <c r="P1514" s="2">
        <f>IFERROR(VLOOKUP(C1514,DENGUE!$A$5:$C$4097,3,FALSE),0)</f>
        <v>13</v>
      </c>
      <c r="Q1514" s="2">
        <f>IFERROR(VLOOKUP(C1514,'HEPATITE VIRAL'!$A$5:$C$3162,3,FALSE),0)</f>
        <v>0</v>
      </c>
      <c r="R1514" s="2">
        <f>IFERROR(VLOOKUP(C1514,'FEBRE MACULOSA'!$A$5:$C$181,3,FALSE),0)</f>
        <v>0</v>
      </c>
      <c r="S1514" s="2">
        <f>IFERROR(VLOOKUP(C1514,LEPTOSPIROSE!$A$5:$C$1176,3,FALSE),0)</f>
        <v>0</v>
      </c>
      <c r="T1514" s="2">
        <f>IFERROR(VLOOKUP(C1514,'DOENÇA DE CHAGAS'!$A$5:$C$100,3,FALSE),0)</f>
        <v>0</v>
      </c>
      <c r="U1514" s="2">
        <f>IFERROR(VLOOKUP(C1514,'PICADAS DE COBRAS'!$A$6:$C$4645,3,FALSE),0)</f>
        <v>4</v>
      </c>
      <c r="V1514">
        <f>IFERROR(VLOOKUP(C1514,'ZIKA VIRUS'!$A$5:$C$2399,3,FALSE),0)</f>
        <v>1</v>
      </c>
      <c r="W1514">
        <f>IFERROR(VLOOKUP(C1514,'FEBRE TIFÓIDE'!$A$5:$C$46,3,FALSE),0)</f>
        <v>0</v>
      </c>
      <c r="X1514">
        <f>IFERROR(VLOOKUP(C1514,HANTAVIROSE!$A$5:$C$153,3,FALSE),0)</f>
        <v>0</v>
      </c>
      <c r="Y1514">
        <f>IFERROR(VLOOKUP(C1514,MENINGITE!$A$5:$C$447,3,FALSE),0)</f>
        <v>0</v>
      </c>
      <c r="Z1514">
        <f>IFERROR(VLOOKUP(C1514,RAIVA!$A$5:$C$16,3,FALSE),0)</f>
        <v>0</v>
      </c>
    </row>
    <row r="1515" spans="1:26" x14ac:dyDescent="0.3">
      <c r="A1515" s="2" t="s">
        <v>2425</v>
      </c>
      <c r="B1515" s="2" t="s">
        <v>3033</v>
      </c>
      <c r="C1515" s="2">
        <v>312080</v>
      </c>
      <c r="D1515" s="2">
        <v>3120805</v>
      </c>
      <c r="E1515" s="2" t="s">
        <v>2425</v>
      </c>
      <c r="F1515" s="2" t="s">
        <v>3033</v>
      </c>
      <c r="G1515" s="2">
        <f>IFERROR(VLOOKUP(D1515,Coordenadas!$A$2:$D$5571,3,FALSE),0)</f>
        <v>-21.84</v>
      </c>
      <c r="H1515" s="2">
        <f>IFERROR(VLOOKUP(D1515,Coordenadas!$A$2:$D$5571,4,FALSE),0)</f>
        <v>-44.806699999999999</v>
      </c>
      <c r="I1515" s="2" t="s">
        <v>5325</v>
      </c>
      <c r="J1515" s="2">
        <v>14591</v>
      </c>
      <c r="K1515" s="2" t="s">
        <v>5332</v>
      </c>
      <c r="L1515" s="2">
        <f>IFERROR(VLOOKUP(C1515,BOTULISMO!$A$3:$C$19,3,FALSE),0)</f>
        <v>0</v>
      </c>
      <c r="M1515" s="2">
        <f>IFERROR(VLOOKUP(C1515,'LEISHMANIOSE VISCERAL'!$A$4:$C$454,3,FALSE),0)</f>
        <v>0</v>
      </c>
      <c r="N1515" s="2">
        <f>IFERROR(VLOOKUP(C1515,'LEISHMANIOSE TEGUMENTAR'!$A$4:$C$1681,3,FALSE),0)</f>
        <v>0</v>
      </c>
      <c r="O1515" s="2">
        <f>IFERROR(VLOOKUP(C1515,'FEBRE AMARELA'!$A$4:$C$38,3,FALSE),0)</f>
        <v>0</v>
      </c>
      <c r="P1515" s="2">
        <f>IFERROR(VLOOKUP(C1515,DENGUE!$A$5:$C$4097,3,FALSE),0)</f>
        <v>8</v>
      </c>
      <c r="Q1515" s="2">
        <f>IFERROR(VLOOKUP(C1515,'HEPATITE VIRAL'!$A$5:$C$3162,3,FALSE),0)</f>
        <v>2</v>
      </c>
      <c r="R1515" s="2">
        <f>IFERROR(VLOOKUP(C1515,'FEBRE MACULOSA'!$A$5:$C$181,3,FALSE),0)</f>
        <v>0</v>
      </c>
      <c r="S1515" s="2">
        <f>IFERROR(VLOOKUP(C1515,LEPTOSPIROSE!$A$5:$C$1176,3,FALSE),0)</f>
        <v>1</v>
      </c>
      <c r="T1515" s="2">
        <f>IFERROR(VLOOKUP(C1515,'DOENÇA DE CHAGAS'!$A$5:$C$100,3,FALSE),0)</f>
        <v>0</v>
      </c>
      <c r="U1515" s="2">
        <f>IFERROR(VLOOKUP(C1515,'PICADAS DE COBRAS'!$A$6:$C$4645,3,FALSE),0)</f>
        <v>13</v>
      </c>
      <c r="V1515">
        <f>IFERROR(VLOOKUP(C1515,'ZIKA VIRUS'!$A$5:$C$2399,3,FALSE),0)</f>
        <v>6</v>
      </c>
      <c r="W1515">
        <f>IFERROR(VLOOKUP(C1515,'FEBRE TIFÓIDE'!$A$5:$C$46,3,FALSE),0)</f>
        <v>0</v>
      </c>
      <c r="X1515">
        <f>IFERROR(VLOOKUP(C1515,HANTAVIROSE!$A$5:$C$153,3,FALSE),0)</f>
        <v>0</v>
      </c>
      <c r="Y1515">
        <f>IFERROR(VLOOKUP(C1515,MENINGITE!$A$5:$C$447,3,FALSE),0)</f>
        <v>0</v>
      </c>
      <c r="Z1515">
        <f>IFERROR(VLOOKUP(C1515,RAIVA!$A$5:$C$16,3,FALSE),0)</f>
        <v>0</v>
      </c>
    </row>
    <row r="1516" spans="1:26" x14ac:dyDescent="0.3">
      <c r="A1516" s="2" t="s">
        <v>1256</v>
      </c>
      <c r="B1516" s="2" t="s">
        <v>1548</v>
      </c>
      <c r="C1516" s="2">
        <v>410685</v>
      </c>
      <c r="D1516" s="2">
        <v>4106852</v>
      </c>
      <c r="E1516" s="2" t="s">
        <v>1256</v>
      </c>
      <c r="F1516" s="2" t="s">
        <v>1548</v>
      </c>
      <c r="G1516" s="2">
        <f>IFERROR(VLOOKUP(D1516,Coordenadas!$A$2:$D$5571,3,FALSE),0)</f>
        <v>-24.013200000000001</v>
      </c>
      <c r="H1516" s="2">
        <f>IFERROR(VLOOKUP(D1516,Coordenadas!$A$2:$D$5571,4,FALSE),0)</f>
        <v>-51.456299999999999</v>
      </c>
      <c r="I1516" s="2" t="s">
        <v>5326</v>
      </c>
      <c r="J1516" s="2">
        <v>3162</v>
      </c>
      <c r="K1516" s="2" t="s">
        <v>5332</v>
      </c>
      <c r="L1516" s="2">
        <f>IFERROR(VLOOKUP(C1516,BOTULISMO!$A$3:$C$19,3,FALSE),0)</f>
        <v>0</v>
      </c>
      <c r="M1516" s="2">
        <f>IFERROR(VLOOKUP(C1516,'LEISHMANIOSE VISCERAL'!$A$4:$C$454,3,FALSE),0)</f>
        <v>0</v>
      </c>
      <c r="N1516" s="2">
        <f>IFERROR(VLOOKUP(C1516,'LEISHMANIOSE TEGUMENTAR'!$A$4:$C$1681,3,FALSE),0)</f>
        <v>0</v>
      </c>
      <c r="O1516" s="2">
        <f>IFERROR(VLOOKUP(C1516,'FEBRE AMARELA'!$A$4:$C$38,3,FALSE),0)</f>
        <v>0</v>
      </c>
      <c r="P1516" s="2">
        <f>IFERROR(VLOOKUP(C1516,DENGUE!$A$5:$C$4097,3,FALSE),0)</f>
        <v>39</v>
      </c>
      <c r="Q1516" s="2">
        <f>IFERROR(VLOOKUP(C1516,'HEPATITE VIRAL'!$A$5:$C$3162,3,FALSE),0)</f>
        <v>3</v>
      </c>
      <c r="R1516" s="2">
        <f>IFERROR(VLOOKUP(C1516,'FEBRE MACULOSA'!$A$5:$C$181,3,FALSE),0)</f>
        <v>0</v>
      </c>
      <c r="S1516" s="2">
        <f>IFERROR(VLOOKUP(C1516,LEPTOSPIROSE!$A$5:$C$1176,3,FALSE),0)</f>
        <v>0</v>
      </c>
      <c r="T1516" s="2">
        <f>IFERROR(VLOOKUP(C1516,'DOENÇA DE CHAGAS'!$A$5:$C$100,3,FALSE),0)</f>
        <v>0</v>
      </c>
      <c r="U1516" s="2">
        <f>IFERROR(VLOOKUP(C1516,'PICADAS DE COBRAS'!$A$6:$C$4645,3,FALSE),0)</f>
        <v>12</v>
      </c>
      <c r="V1516">
        <f>IFERROR(VLOOKUP(C1516,'ZIKA VIRUS'!$A$5:$C$2399,3,FALSE),0)</f>
        <v>0</v>
      </c>
      <c r="W1516">
        <f>IFERROR(VLOOKUP(C1516,'FEBRE TIFÓIDE'!$A$5:$C$46,3,FALSE),0)</f>
        <v>0</v>
      </c>
      <c r="X1516">
        <f>IFERROR(VLOOKUP(C1516,HANTAVIROSE!$A$5:$C$153,3,FALSE),0)</f>
        <v>0</v>
      </c>
      <c r="Y1516">
        <f>IFERROR(VLOOKUP(C1516,MENINGITE!$A$5:$C$447,3,FALSE),0)</f>
        <v>0</v>
      </c>
      <c r="Z1516">
        <f>IFERROR(VLOOKUP(C1516,RAIVA!$A$5:$C$16,3,FALSE),0)</f>
        <v>0</v>
      </c>
    </row>
    <row r="1517" spans="1:26" x14ac:dyDescent="0.3">
      <c r="A1517" s="2" t="s">
        <v>1637</v>
      </c>
      <c r="B1517" s="2" t="s">
        <v>2110</v>
      </c>
      <c r="C1517" s="2">
        <v>351350</v>
      </c>
      <c r="D1517" s="2">
        <v>3513504</v>
      </c>
      <c r="E1517" s="2" t="s">
        <v>1637</v>
      </c>
      <c r="F1517" s="2" t="s">
        <v>2110</v>
      </c>
      <c r="G1517" s="2">
        <f>IFERROR(VLOOKUP(D1517,Coordenadas!$A$2:$D$5571,3,FALSE),0)</f>
        <v>-23.891100000000002</v>
      </c>
      <c r="H1517" s="2">
        <f>IFERROR(VLOOKUP(D1517,Coordenadas!$A$2:$D$5571,4,FALSE),0)</f>
        <v>-46.423999999999999</v>
      </c>
      <c r="I1517" s="2" t="s">
        <v>5325</v>
      </c>
      <c r="J1517" s="2">
        <v>118720</v>
      </c>
      <c r="K1517" s="2" t="s">
        <v>5333</v>
      </c>
      <c r="L1517" s="2">
        <f>IFERROR(VLOOKUP(C1517,BOTULISMO!$A$3:$C$19,3,FALSE),0)</f>
        <v>0</v>
      </c>
      <c r="M1517" s="2">
        <f>IFERROR(VLOOKUP(C1517,'LEISHMANIOSE VISCERAL'!$A$4:$C$454,3,FALSE),0)</f>
        <v>0</v>
      </c>
      <c r="N1517" s="2">
        <f>IFERROR(VLOOKUP(C1517,'LEISHMANIOSE TEGUMENTAR'!$A$4:$C$1681,3,FALSE),0)</f>
        <v>1</v>
      </c>
      <c r="O1517" s="2">
        <f>IFERROR(VLOOKUP(C1517,'FEBRE AMARELA'!$A$4:$C$38,3,FALSE),0)</f>
        <v>0</v>
      </c>
      <c r="P1517" s="2">
        <f>IFERROR(VLOOKUP(C1517,DENGUE!$A$5:$C$4097,3,FALSE),0)</f>
        <v>906</v>
      </c>
      <c r="Q1517" s="2">
        <f>IFERROR(VLOOKUP(C1517,'HEPATITE VIRAL'!$A$5:$C$3162,3,FALSE),0)</f>
        <v>130</v>
      </c>
      <c r="R1517" s="2">
        <f>IFERROR(VLOOKUP(C1517,'FEBRE MACULOSA'!$A$5:$C$181,3,FALSE),0)</f>
        <v>0</v>
      </c>
      <c r="S1517" s="2">
        <f>IFERROR(VLOOKUP(C1517,LEPTOSPIROSE!$A$5:$C$1176,3,FALSE),0)</f>
        <v>19</v>
      </c>
      <c r="T1517" s="2">
        <f>IFERROR(VLOOKUP(C1517,'DOENÇA DE CHAGAS'!$A$5:$C$100,3,FALSE),0)</f>
        <v>0</v>
      </c>
      <c r="U1517" s="2">
        <f>IFERROR(VLOOKUP(C1517,'PICADAS DE COBRAS'!$A$6:$C$4645,3,FALSE),0)</f>
        <v>11</v>
      </c>
      <c r="V1517">
        <f>IFERROR(VLOOKUP(C1517,'ZIKA VIRUS'!$A$5:$C$2399,3,FALSE),0)</f>
        <v>19</v>
      </c>
      <c r="W1517">
        <f>IFERROR(VLOOKUP(C1517,'FEBRE TIFÓIDE'!$A$5:$C$46,3,FALSE),0)</f>
        <v>0</v>
      </c>
      <c r="X1517">
        <f>IFERROR(VLOOKUP(C1517,HANTAVIROSE!$A$5:$C$153,3,FALSE),0)</f>
        <v>0</v>
      </c>
      <c r="Y1517">
        <f>IFERROR(VLOOKUP(C1517,MENINGITE!$A$5:$C$447,3,FALSE),0)</f>
        <v>6</v>
      </c>
      <c r="Z1517">
        <f>IFERROR(VLOOKUP(C1517,RAIVA!$A$5:$C$16,3,FALSE),0)</f>
        <v>0</v>
      </c>
    </row>
    <row r="1518" spans="1:26" x14ac:dyDescent="0.3">
      <c r="A1518" s="2" t="s">
        <v>3988</v>
      </c>
      <c r="B1518" s="2" t="s">
        <v>4123</v>
      </c>
      <c r="C1518" s="2">
        <v>250500</v>
      </c>
      <c r="D1518" s="2">
        <v>2505006</v>
      </c>
      <c r="E1518" s="2" t="s">
        <v>3988</v>
      </c>
      <c r="F1518" s="2" t="s">
        <v>4123</v>
      </c>
      <c r="G1518" s="2">
        <f>IFERROR(VLOOKUP(D1518,Coordenadas!$A$2:$D$5571,3,FALSE),0)</f>
        <v>-6.86686</v>
      </c>
      <c r="H1518" s="2">
        <f>IFERROR(VLOOKUP(D1518,Coordenadas!$A$2:$D$5571,4,FALSE),0)</f>
        <v>-36.361899999999999</v>
      </c>
      <c r="I1518" s="2" t="s">
        <v>5324</v>
      </c>
      <c r="J1518" s="2">
        <v>6866</v>
      </c>
      <c r="K1518" s="2" t="s">
        <v>5332</v>
      </c>
      <c r="L1518" s="2">
        <f>IFERROR(VLOOKUP(C1518,BOTULISMO!$A$3:$C$19,3,FALSE),0)</f>
        <v>0</v>
      </c>
      <c r="M1518" s="2">
        <f>IFERROR(VLOOKUP(C1518,'LEISHMANIOSE VISCERAL'!$A$4:$C$454,3,FALSE),0)</f>
        <v>0</v>
      </c>
      <c r="N1518" s="2">
        <f>IFERROR(VLOOKUP(C1518,'LEISHMANIOSE TEGUMENTAR'!$A$4:$C$1681,3,FALSE),0)</f>
        <v>0</v>
      </c>
      <c r="O1518" s="2">
        <f>IFERROR(VLOOKUP(C1518,'FEBRE AMARELA'!$A$4:$C$38,3,FALSE),0)</f>
        <v>0</v>
      </c>
      <c r="P1518" s="2">
        <f>IFERROR(VLOOKUP(C1518,DENGUE!$A$5:$C$4097,3,FALSE),0)</f>
        <v>11</v>
      </c>
      <c r="Q1518" s="2">
        <f>IFERROR(VLOOKUP(C1518,'HEPATITE VIRAL'!$A$5:$C$3162,3,FALSE),0)</f>
        <v>0</v>
      </c>
      <c r="R1518" s="2">
        <f>IFERROR(VLOOKUP(C1518,'FEBRE MACULOSA'!$A$5:$C$181,3,FALSE),0)</f>
        <v>0</v>
      </c>
      <c r="S1518" s="2">
        <f>IFERROR(VLOOKUP(C1518,LEPTOSPIROSE!$A$5:$C$1176,3,FALSE),0)</f>
        <v>0</v>
      </c>
      <c r="T1518" s="2">
        <f>IFERROR(VLOOKUP(C1518,'DOENÇA DE CHAGAS'!$A$5:$C$100,3,FALSE),0)</f>
        <v>0</v>
      </c>
      <c r="U1518" s="2">
        <f>IFERROR(VLOOKUP(C1518,'PICADAS DE COBRAS'!$A$6:$C$4645,3,FALSE),0)</f>
        <v>0</v>
      </c>
      <c r="V1518">
        <f>IFERROR(VLOOKUP(C1518,'ZIKA VIRUS'!$A$5:$C$2399,3,FALSE),0)</f>
        <v>4</v>
      </c>
      <c r="W1518">
        <f>IFERROR(VLOOKUP(C1518,'FEBRE TIFÓIDE'!$A$5:$C$46,3,FALSE),0)</f>
        <v>0</v>
      </c>
      <c r="X1518">
        <f>IFERROR(VLOOKUP(C1518,HANTAVIROSE!$A$5:$C$153,3,FALSE),0)</f>
        <v>0</v>
      </c>
      <c r="Y1518">
        <f>IFERROR(VLOOKUP(C1518,MENINGITE!$A$5:$C$447,3,FALSE),0)</f>
        <v>0</v>
      </c>
      <c r="Z1518">
        <f>IFERROR(VLOOKUP(C1518,RAIVA!$A$5:$C$16,3,FALSE),0)</f>
        <v>0</v>
      </c>
    </row>
    <row r="1519" spans="1:26" x14ac:dyDescent="0.3">
      <c r="A1519" s="2" t="s">
        <v>3988</v>
      </c>
      <c r="B1519" s="2" t="s">
        <v>4122</v>
      </c>
      <c r="C1519" s="2">
        <v>250510</v>
      </c>
      <c r="D1519" s="2">
        <v>2505105</v>
      </c>
      <c r="E1519" s="2" t="s">
        <v>3988</v>
      </c>
      <c r="F1519" s="2" t="s">
        <v>4122</v>
      </c>
      <c r="G1519" s="2">
        <f>IFERROR(VLOOKUP(D1519,Coordenadas!$A$2:$D$5571,3,FALSE),0)</f>
        <v>-6.4764699999999999</v>
      </c>
      <c r="H1519" s="2">
        <f>IFERROR(VLOOKUP(D1519,Coordenadas!$A$2:$D$5571,4,FALSE),0)</f>
        <v>-36.151499999999999</v>
      </c>
      <c r="I1519" s="2" t="s">
        <v>5324</v>
      </c>
      <c r="J1519" s="2">
        <v>19978</v>
      </c>
      <c r="K1519" s="2" t="s">
        <v>5332</v>
      </c>
      <c r="L1519" s="2">
        <f>IFERROR(VLOOKUP(C1519,BOTULISMO!$A$3:$C$19,3,FALSE),0)</f>
        <v>0</v>
      </c>
      <c r="M1519" s="2">
        <f>IFERROR(VLOOKUP(C1519,'LEISHMANIOSE VISCERAL'!$A$4:$C$454,3,FALSE),0)</f>
        <v>0</v>
      </c>
      <c r="N1519" s="2">
        <f>IFERROR(VLOOKUP(C1519,'LEISHMANIOSE TEGUMENTAR'!$A$4:$C$1681,3,FALSE),0)</f>
        <v>0</v>
      </c>
      <c r="O1519" s="2">
        <f>IFERROR(VLOOKUP(C1519,'FEBRE AMARELA'!$A$4:$C$38,3,FALSE),0)</f>
        <v>0</v>
      </c>
      <c r="P1519" s="2">
        <f>IFERROR(VLOOKUP(C1519,DENGUE!$A$5:$C$4097,3,FALSE),0)</f>
        <v>36</v>
      </c>
      <c r="Q1519" s="2">
        <f>IFERROR(VLOOKUP(C1519,'HEPATITE VIRAL'!$A$5:$C$3162,3,FALSE),0)</f>
        <v>0</v>
      </c>
      <c r="R1519" s="2">
        <f>IFERROR(VLOOKUP(C1519,'FEBRE MACULOSA'!$A$5:$C$181,3,FALSE),0)</f>
        <v>0</v>
      </c>
      <c r="S1519" s="2">
        <f>IFERROR(VLOOKUP(C1519,LEPTOSPIROSE!$A$5:$C$1176,3,FALSE),0)</f>
        <v>0</v>
      </c>
      <c r="T1519" s="2">
        <f>IFERROR(VLOOKUP(C1519,'DOENÇA DE CHAGAS'!$A$5:$C$100,3,FALSE),0)</f>
        <v>0</v>
      </c>
      <c r="U1519" s="2">
        <f>IFERROR(VLOOKUP(C1519,'PICADAS DE COBRAS'!$A$6:$C$4645,3,FALSE),0)</f>
        <v>1</v>
      </c>
      <c r="V1519">
        <f>IFERROR(VLOOKUP(C1519,'ZIKA VIRUS'!$A$5:$C$2399,3,FALSE),0)</f>
        <v>12</v>
      </c>
      <c r="W1519">
        <f>IFERROR(VLOOKUP(C1519,'FEBRE TIFÓIDE'!$A$5:$C$46,3,FALSE),0)</f>
        <v>0</v>
      </c>
      <c r="X1519">
        <f>IFERROR(VLOOKUP(C1519,HANTAVIROSE!$A$5:$C$153,3,FALSE),0)</f>
        <v>0</v>
      </c>
      <c r="Y1519">
        <f>IFERROR(VLOOKUP(C1519,MENINGITE!$A$5:$C$447,3,FALSE),0)</f>
        <v>0</v>
      </c>
      <c r="Z1519">
        <f>IFERROR(VLOOKUP(C1519,RAIVA!$A$5:$C$16,3,FALSE),0)</f>
        <v>0</v>
      </c>
    </row>
    <row r="1520" spans="1:26" x14ac:dyDescent="0.3">
      <c r="A1520" s="2" t="s">
        <v>3988</v>
      </c>
      <c r="B1520" s="2" t="s">
        <v>4120</v>
      </c>
      <c r="C1520" s="2">
        <v>250523</v>
      </c>
      <c r="D1520" s="2">
        <v>2505238</v>
      </c>
      <c r="E1520" s="2" t="s">
        <v>3988</v>
      </c>
      <c r="F1520" s="2" t="s">
        <v>4120</v>
      </c>
      <c r="G1520" s="2">
        <f>IFERROR(VLOOKUP(D1520,Coordenadas!$A$2:$D$5571,3,FALSE),0)</f>
        <v>-6.9129199999999997</v>
      </c>
      <c r="H1520" s="2">
        <f>IFERROR(VLOOKUP(D1520,Coordenadas!$A$2:$D$5571,4,FALSE),0)</f>
        <v>-35.2502</v>
      </c>
      <c r="I1520" s="2" t="s">
        <v>5324</v>
      </c>
      <c r="J1520" s="2">
        <v>6202</v>
      </c>
      <c r="K1520" s="2" t="s">
        <v>5332</v>
      </c>
      <c r="L1520" s="2">
        <f>IFERROR(VLOOKUP(C1520,BOTULISMO!$A$3:$C$19,3,FALSE),0)</f>
        <v>0</v>
      </c>
      <c r="M1520" s="2">
        <f>IFERROR(VLOOKUP(C1520,'LEISHMANIOSE VISCERAL'!$A$4:$C$454,3,FALSE),0)</f>
        <v>0</v>
      </c>
      <c r="N1520" s="2">
        <f>IFERROR(VLOOKUP(C1520,'LEISHMANIOSE TEGUMENTAR'!$A$4:$C$1681,3,FALSE),0)</f>
        <v>0</v>
      </c>
      <c r="O1520" s="2">
        <f>IFERROR(VLOOKUP(C1520,'FEBRE AMARELA'!$A$4:$C$38,3,FALSE),0)</f>
        <v>0</v>
      </c>
      <c r="P1520" s="2">
        <f>IFERROR(VLOOKUP(C1520,DENGUE!$A$5:$C$4097,3,FALSE),0)</f>
        <v>0</v>
      </c>
      <c r="Q1520" s="2">
        <f>IFERROR(VLOOKUP(C1520,'HEPATITE VIRAL'!$A$5:$C$3162,3,FALSE),0)</f>
        <v>0</v>
      </c>
      <c r="R1520" s="2">
        <f>IFERROR(VLOOKUP(C1520,'FEBRE MACULOSA'!$A$5:$C$181,3,FALSE),0)</f>
        <v>0</v>
      </c>
      <c r="S1520" s="2">
        <f>IFERROR(VLOOKUP(C1520,LEPTOSPIROSE!$A$5:$C$1176,3,FALSE),0)</f>
        <v>0</v>
      </c>
      <c r="T1520" s="2">
        <f>IFERROR(VLOOKUP(C1520,'DOENÇA DE CHAGAS'!$A$5:$C$100,3,FALSE),0)</f>
        <v>0</v>
      </c>
      <c r="U1520" s="2">
        <f>IFERROR(VLOOKUP(C1520,'PICADAS DE COBRAS'!$A$6:$C$4645,3,FALSE),0)</f>
        <v>0</v>
      </c>
      <c r="V1520">
        <f>IFERROR(VLOOKUP(C1520,'ZIKA VIRUS'!$A$5:$C$2399,3,FALSE),0)</f>
        <v>0</v>
      </c>
      <c r="W1520">
        <f>IFERROR(VLOOKUP(C1520,'FEBRE TIFÓIDE'!$A$5:$C$46,3,FALSE),0)</f>
        <v>0</v>
      </c>
      <c r="X1520">
        <f>IFERROR(VLOOKUP(C1520,HANTAVIROSE!$A$5:$C$153,3,FALSE),0)</f>
        <v>0</v>
      </c>
      <c r="Y1520">
        <f>IFERROR(VLOOKUP(C1520,MENINGITE!$A$5:$C$447,3,FALSE),0)</f>
        <v>0</v>
      </c>
      <c r="Z1520">
        <f>IFERROR(VLOOKUP(C1520,RAIVA!$A$5:$C$16,3,FALSE),0)</f>
        <v>0</v>
      </c>
    </row>
    <row r="1521" spans="1:26" x14ac:dyDescent="0.3">
      <c r="A1521" s="2" t="s">
        <v>3988</v>
      </c>
      <c r="B1521" s="2" t="s">
        <v>4121</v>
      </c>
      <c r="C1521" s="2">
        <v>250520</v>
      </c>
      <c r="D1521" s="2">
        <v>2505204</v>
      </c>
      <c r="E1521" s="2" t="s">
        <v>3988</v>
      </c>
      <c r="F1521" s="2" t="s">
        <v>4121</v>
      </c>
      <c r="G1521" s="2">
        <f>IFERROR(VLOOKUP(D1521,Coordenadas!$A$2:$D$5571,3,FALSE),0)</f>
        <v>-6.8905799999999999</v>
      </c>
      <c r="H1521" s="2">
        <f>IFERROR(VLOOKUP(D1521,Coordenadas!$A$2:$D$5571,4,FALSE),0)</f>
        <v>-35.521500000000003</v>
      </c>
      <c r="I1521" s="2" t="s">
        <v>5324</v>
      </c>
      <c r="J1521" s="2">
        <v>6889</v>
      </c>
      <c r="K1521" s="2" t="s">
        <v>5332</v>
      </c>
      <c r="L1521" s="2">
        <f>IFERROR(VLOOKUP(C1521,BOTULISMO!$A$3:$C$19,3,FALSE),0)</f>
        <v>0</v>
      </c>
      <c r="M1521" s="2">
        <f>IFERROR(VLOOKUP(C1521,'LEISHMANIOSE VISCERAL'!$A$4:$C$454,3,FALSE),0)</f>
        <v>0</v>
      </c>
      <c r="N1521" s="2">
        <f>IFERROR(VLOOKUP(C1521,'LEISHMANIOSE TEGUMENTAR'!$A$4:$C$1681,3,FALSE),0)</f>
        <v>0</v>
      </c>
      <c r="O1521" s="2">
        <f>IFERROR(VLOOKUP(C1521,'FEBRE AMARELA'!$A$4:$C$38,3,FALSE),0)</f>
        <v>0</v>
      </c>
      <c r="P1521" s="2">
        <f>IFERROR(VLOOKUP(C1521,DENGUE!$A$5:$C$4097,3,FALSE),0)</f>
        <v>0</v>
      </c>
      <c r="Q1521" s="2">
        <f>IFERROR(VLOOKUP(C1521,'HEPATITE VIRAL'!$A$5:$C$3162,3,FALSE),0)</f>
        <v>0</v>
      </c>
      <c r="R1521" s="2">
        <f>IFERROR(VLOOKUP(C1521,'FEBRE MACULOSA'!$A$5:$C$181,3,FALSE),0)</f>
        <v>0</v>
      </c>
      <c r="S1521" s="2">
        <f>IFERROR(VLOOKUP(C1521,LEPTOSPIROSE!$A$5:$C$1176,3,FALSE),0)</f>
        <v>0</v>
      </c>
      <c r="T1521" s="2">
        <f>IFERROR(VLOOKUP(C1521,'DOENÇA DE CHAGAS'!$A$5:$C$100,3,FALSE),0)</f>
        <v>0</v>
      </c>
      <c r="U1521" s="2">
        <f>IFERROR(VLOOKUP(C1521,'PICADAS DE COBRAS'!$A$6:$C$4645,3,FALSE),0)</f>
        <v>0</v>
      </c>
      <c r="V1521">
        <f>IFERROR(VLOOKUP(C1521,'ZIKA VIRUS'!$A$5:$C$2399,3,FALSE),0)</f>
        <v>2</v>
      </c>
      <c r="W1521">
        <f>IFERROR(VLOOKUP(C1521,'FEBRE TIFÓIDE'!$A$5:$C$46,3,FALSE),0)</f>
        <v>0</v>
      </c>
      <c r="X1521">
        <f>IFERROR(VLOOKUP(C1521,HANTAVIROSE!$A$5:$C$153,3,FALSE),0)</f>
        <v>0</v>
      </c>
      <c r="Y1521">
        <f>IFERROR(VLOOKUP(C1521,MENINGITE!$A$5:$C$447,3,FALSE),0)</f>
        <v>0</v>
      </c>
      <c r="Z1521">
        <f>IFERROR(VLOOKUP(C1521,RAIVA!$A$5:$C$16,3,FALSE),0)</f>
        <v>0</v>
      </c>
    </row>
    <row r="1522" spans="1:26" x14ac:dyDescent="0.3">
      <c r="A1522" s="2" t="s">
        <v>5270</v>
      </c>
      <c r="B1522" s="2" t="s">
        <v>5286</v>
      </c>
      <c r="C1522" s="2">
        <v>110094</v>
      </c>
      <c r="D1522" s="2">
        <v>1100940</v>
      </c>
      <c r="E1522" s="2" t="s">
        <v>5270</v>
      </c>
      <c r="F1522" s="2" t="s">
        <v>5286</v>
      </c>
      <c r="G1522" s="2">
        <f>IFERROR(VLOOKUP(D1522,Coordenadas!$A$2:$D$5571,3,FALSE),0)</f>
        <v>-9.3606499999999997</v>
      </c>
      <c r="H1522" s="2">
        <f>IFERROR(VLOOKUP(D1522,Coordenadas!$A$2:$D$5571,4,FALSE),0)</f>
        <v>-62.584600000000002</v>
      </c>
      <c r="I1522" s="2" t="s">
        <v>5323</v>
      </c>
      <c r="J1522" s="2">
        <v>15854</v>
      </c>
      <c r="K1522" s="2" t="s">
        <v>5332</v>
      </c>
      <c r="L1522" s="2">
        <f>IFERROR(VLOOKUP(C1522,BOTULISMO!$A$3:$C$19,3,FALSE),0)</f>
        <v>0</v>
      </c>
      <c r="M1522" s="2">
        <f>IFERROR(VLOOKUP(C1522,'LEISHMANIOSE VISCERAL'!$A$4:$C$454,3,FALSE),0)</f>
        <v>0</v>
      </c>
      <c r="N1522" s="2">
        <f>IFERROR(VLOOKUP(C1522,'LEISHMANIOSE TEGUMENTAR'!$A$4:$C$1681,3,FALSE),0)</f>
        <v>25</v>
      </c>
      <c r="O1522" s="2">
        <f>IFERROR(VLOOKUP(C1522,'FEBRE AMARELA'!$A$4:$C$38,3,FALSE),0)</f>
        <v>0</v>
      </c>
      <c r="P1522" s="2">
        <f>IFERROR(VLOOKUP(C1522,DENGUE!$A$5:$C$4097,3,FALSE),0)</f>
        <v>0</v>
      </c>
      <c r="Q1522" s="2">
        <f>IFERROR(VLOOKUP(C1522,'HEPATITE VIRAL'!$A$5:$C$3162,3,FALSE),0)</f>
        <v>4</v>
      </c>
      <c r="R1522" s="2">
        <f>IFERROR(VLOOKUP(C1522,'FEBRE MACULOSA'!$A$5:$C$181,3,FALSE),0)</f>
        <v>0</v>
      </c>
      <c r="S1522" s="2">
        <f>IFERROR(VLOOKUP(C1522,LEPTOSPIROSE!$A$5:$C$1176,3,FALSE),0)</f>
        <v>0</v>
      </c>
      <c r="T1522" s="2">
        <f>IFERROR(VLOOKUP(C1522,'DOENÇA DE CHAGAS'!$A$5:$C$100,3,FALSE),0)</f>
        <v>0</v>
      </c>
      <c r="U1522" s="2">
        <f>IFERROR(VLOOKUP(C1522,'PICADAS DE COBRAS'!$A$6:$C$4645,3,FALSE),0)</f>
        <v>55</v>
      </c>
      <c r="V1522">
        <f>IFERROR(VLOOKUP(C1522,'ZIKA VIRUS'!$A$5:$C$2399,3,FALSE),0)</f>
        <v>0</v>
      </c>
      <c r="W1522">
        <f>IFERROR(VLOOKUP(C1522,'FEBRE TIFÓIDE'!$A$5:$C$46,3,FALSE),0)</f>
        <v>0</v>
      </c>
      <c r="X1522">
        <f>IFERROR(VLOOKUP(C1522,HANTAVIROSE!$A$5:$C$153,3,FALSE),0)</f>
        <v>0</v>
      </c>
      <c r="Y1522">
        <f>IFERROR(VLOOKUP(C1522,MENINGITE!$A$5:$C$447,3,FALSE),0)</f>
        <v>0</v>
      </c>
      <c r="Z1522">
        <f>IFERROR(VLOOKUP(C1522,RAIVA!$A$5:$C$16,3,FALSE),0)</f>
        <v>0</v>
      </c>
    </row>
    <row r="1523" spans="1:26" x14ac:dyDescent="0.3">
      <c r="A1523" s="2" t="s">
        <v>3</v>
      </c>
      <c r="B1523" s="2" t="s">
        <v>174</v>
      </c>
      <c r="C1523" s="2">
        <v>520660</v>
      </c>
      <c r="D1523" s="2">
        <v>5206602</v>
      </c>
      <c r="E1523" s="2" t="s">
        <v>3</v>
      </c>
      <c r="F1523" s="2" t="s">
        <v>174</v>
      </c>
      <c r="G1523" s="2">
        <f>IFERROR(VLOOKUP(D1523,Coordenadas!$A$2:$D$5571,3,FALSE),0)</f>
        <v>-18.264399999999998</v>
      </c>
      <c r="H1523" s="2">
        <f>IFERROR(VLOOKUP(D1523,Coordenadas!$A$2:$D$5571,4,FALSE),0)</f>
        <v>-48.1511</v>
      </c>
      <c r="I1523" s="2" t="s">
        <v>5327</v>
      </c>
      <c r="J1523" s="2">
        <v>2964</v>
      </c>
      <c r="K1523" s="2" t="s">
        <v>5332</v>
      </c>
      <c r="L1523" s="2">
        <f>IFERROR(VLOOKUP(C1523,BOTULISMO!$A$3:$C$19,3,FALSE),0)</f>
        <v>0</v>
      </c>
      <c r="M1523" s="2">
        <f>IFERROR(VLOOKUP(C1523,'LEISHMANIOSE VISCERAL'!$A$4:$C$454,3,FALSE),0)</f>
        <v>0</v>
      </c>
      <c r="N1523" s="2">
        <f>IFERROR(VLOOKUP(C1523,'LEISHMANIOSE TEGUMENTAR'!$A$4:$C$1681,3,FALSE),0)</f>
        <v>0</v>
      </c>
      <c r="O1523" s="2">
        <f>IFERROR(VLOOKUP(C1523,'FEBRE AMARELA'!$A$4:$C$38,3,FALSE),0)</f>
        <v>0</v>
      </c>
      <c r="P1523" s="2">
        <f>IFERROR(VLOOKUP(C1523,DENGUE!$A$5:$C$4097,3,FALSE),0)</f>
        <v>5</v>
      </c>
      <c r="Q1523" s="2">
        <f>IFERROR(VLOOKUP(C1523,'HEPATITE VIRAL'!$A$5:$C$3162,3,FALSE),0)</f>
        <v>0</v>
      </c>
      <c r="R1523" s="2">
        <f>IFERROR(VLOOKUP(C1523,'FEBRE MACULOSA'!$A$5:$C$181,3,FALSE),0)</f>
        <v>0</v>
      </c>
      <c r="S1523" s="2">
        <f>IFERROR(VLOOKUP(C1523,LEPTOSPIROSE!$A$5:$C$1176,3,FALSE),0)</f>
        <v>0</v>
      </c>
      <c r="T1523" s="2">
        <f>IFERROR(VLOOKUP(C1523,'DOENÇA DE CHAGAS'!$A$5:$C$100,3,FALSE),0)</f>
        <v>0</v>
      </c>
      <c r="U1523" s="2">
        <f>IFERROR(VLOOKUP(C1523,'PICADAS DE COBRAS'!$A$6:$C$4645,3,FALSE),0)</f>
        <v>5</v>
      </c>
      <c r="V1523">
        <f>IFERROR(VLOOKUP(C1523,'ZIKA VIRUS'!$A$5:$C$2399,3,FALSE),0)</f>
        <v>0</v>
      </c>
      <c r="W1523">
        <f>IFERROR(VLOOKUP(C1523,'FEBRE TIFÓIDE'!$A$5:$C$46,3,FALSE),0)</f>
        <v>0</v>
      </c>
      <c r="X1523">
        <f>IFERROR(VLOOKUP(C1523,HANTAVIROSE!$A$5:$C$153,3,FALSE),0)</f>
        <v>0</v>
      </c>
      <c r="Y1523">
        <f>IFERROR(VLOOKUP(C1523,MENINGITE!$A$5:$C$447,3,FALSE),0)</f>
        <v>0</v>
      </c>
      <c r="Z1523">
        <f>IFERROR(VLOOKUP(C1523,RAIVA!$A$5:$C$16,3,FALSE),0)</f>
        <v>0</v>
      </c>
    </row>
    <row r="1524" spans="1:26" x14ac:dyDescent="0.3">
      <c r="A1524" s="2" t="s">
        <v>3816</v>
      </c>
      <c r="B1524" s="2" t="s">
        <v>3936</v>
      </c>
      <c r="C1524" s="2">
        <v>260490</v>
      </c>
      <c r="D1524" s="2">
        <v>2604908</v>
      </c>
      <c r="E1524" s="2" t="s">
        <v>3816</v>
      </c>
      <c r="F1524" s="2" t="s">
        <v>3936</v>
      </c>
      <c r="G1524" s="2">
        <f>IFERROR(VLOOKUP(D1524,Coordenadas!$A$2:$D$5571,3,FALSE),0)</f>
        <v>-8.0082699999999996</v>
      </c>
      <c r="H1524" s="2">
        <f>IFERROR(VLOOKUP(D1524,Coordenadas!$A$2:$D$5571,4,FALSE),0)</f>
        <v>-35.695700000000002</v>
      </c>
      <c r="I1524" s="2" t="s">
        <v>5324</v>
      </c>
      <c r="J1524" s="2">
        <v>17183</v>
      </c>
      <c r="K1524" s="2" t="s">
        <v>5332</v>
      </c>
      <c r="L1524" s="2">
        <f>IFERROR(VLOOKUP(C1524,BOTULISMO!$A$3:$C$19,3,FALSE),0)</f>
        <v>0</v>
      </c>
      <c r="M1524" s="2">
        <f>IFERROR(VLOOKUP(C1524,'LEISHMANIOSE VISCERAL'!$A$4:$C$454,3,FALSE),0)</f>
        <v>0</v>
      </c>
      <c r="N1524" s="2">
        <f>IFERROR(VLOOKUP(C1524,'LEISHMANIOSE TEGUMENTAR'!$A$4:$C$1681,3,FALSE),0)</f>
        <v>0</v>
      </c>
      <c r="O1524" s="2">
        <f>IFERROR(VLOOKUP(C1524,'FEBRE AMARELA'!$A$4:$C$38,3,FALSE),0)</f>
        <v>0</v>
      </c>
      <c r="P1524" s="2">
        <f>IFERROR(VLOOKUP(C1524,DENGUE!$A$5:$C$4097,3,FALSE),0)</f>
        <v>15</v>
      </c>
      <c r="Q1524" s="2">
        <f>IFERROR(VLOOKUP(C1524,'HEPATITE VIRAL'!$A$5:$C$3162,3,FALSE),0)</f>
        <v>0</v>
      </c>
      <c r="R1524" s="2">
        <f>IFERROR(VLOOKUP(C1524,'FEBRE MACULOSA'!$A$5:$C$181,3,FALSE),0)</f>
        <v>0</v>
      </c>
      <c r="S1524" s="2">
        <f>IFERROR(VLOOKUP(C1524,LEPTOSPIROSE!$A$5:$C$1176,3,FALSE),0)</f>
        <v>0</v>
      </c>
      <c r="T1524" s="2">
        <f>IFERROR(VLOOKUP(C1524,'DOENÇA DE CHAGAS'!$A$5:$C$100,3,FALSE),0)</f>
        <v>0</v>
      </c>
      <c r="U1524" s="2">
        <f>IFERROR(VLOOKUP(C1524,'PICADAS DE COBRAS'!$A$6:$C$4645,3,FALSE),0)</f>
        <v>33</v>
      </c>
      <c r="V1524">
        <f>IFERROR(VLOOKUP(C1524,'ZIKA VIRUS'!$A$5:$C$2399,3,FALSE),0)</f>
        <v>0</v>
      </c>
      <c r="W1524">
        <f>IFERROR(VLOOKUP(C1524,'FEBRE TIFÓIDE'!$A$5:$C$46,3,FALSE),0)</f>
        <v>0</v>
      </c>
      <c r="X1524">
        <f>IFERROR(VLOOKUP(C1524,HANTAVIROSE!$A$5:$C$153,3,FALSE),0)</f>
        <v>0</v>
      </c>
      <c r="Y1524">
        <f>IFERROR(VLOOKUP(C1524,MENINGITE!$A$5:$C$447,3,FALSE),0)</f>
        <v>0</v>
      </c>
      <c r="Z1524">
        <f>IFERROR(VLOOKUP(C1524,RAIVA!$A$5:$C$16,3,FALSE),0)</f>
        <v>0</v>
      </c>
    </row>
    <row r="1525" spans="1:26" x14ac:dyDescent="0.3">
      <c r="A1525" s="2" t="s">
        <v>5044</v>
      </c>
      <c r="B1525" s="2" t="s">
        <v>5140</v>
      </c>
      <c r="C1525" s="2">
        <v>150276</v>
      </c>
      <c r="D1525" s="2">
        <v>1502764</v>
      </c>
      <c r="E1525" s="2" t="s">
        <v>5044</v>
      </c>
      <c r="F1525" s="2" t="s">
        <v>5140</v>
      </c>
      <c r="G1525" s="2">
        <f>IFERROR(VLOOKUP(D1525,Coordenadas!$A$2:$D$5571,3,FALSE),0)</f>
        <v>-7.8109700000000002</v>
      </c>
      <c r="H1525" s="2">
        <f>IFERROR(VLOOKUP(D1525,Coordenadas!$A$2:$D$5571,4,FALSE),0)</f>
        <v>-50.769799999999996</v>
      </c>
      <c r="I1525" s="2" t="s">
        <v>5323</v>
      </c>
      <c r="J1525" s="2">
        <v>10466</v>
      </c>
      <c r="K1525" s="2" t="s">
        <v>5332</v>
      </c>
      <c r="L1525" s="2">
        <f>IFERROR(VLOOKUP(C1525,BOTULISMO!$A$3:$C$19,3,FALSE),0)</f>
        <v>0</v>
      </c>
      <c r="M1525" s="2">
        <f>IFERROR(VLOOKUP(C1525,'LEISHMANIOSE VISCERAL'!$A$4:$C$454,3,FALSE),0)</f>
        <v>0</v>
      </c>
      <c r="N1525" s="2">
        <f>IFERROR(VLOOKUP(C1525,'LEISHMANIOSE TEGUMENTAR'!$A$4:$C$1681,3,FALSE),0)</f>
        <v>17</v>
      </c>
      <c r="O1525" s="2">
        <f>IFERROR(VLOOKUP(C1525,'FEBRE AMARELA'!$A$4:$C$38,3,FALSE),0)</f>
        <v>0</v>
      </c>
      <c r="P1525" s="2">
        <f>IFERROR(VLOOKUP(C1525,DENGUE!$A$5:$C$4097,3,FALSE),0)</f>
        <v>23</v>
      </c>
      <c r="Q1525" s="2">
        <f>IFERROR(VLOOKUP(C1525,'HEPATITE VIRAL'!$A$5:$C$3162,3,FALSE),0)</f>
        <v>0</v>
      </c>
      <c r="R1525" s="2">
        <f>IFERROR(VLOOKUP(C1525,'FEBRE MACULOSA'!$A$5:$C$181,3,FALSE),0)</f>
        <v>0</v>
      </c>
      <c r="S1525" s="2">
        <f>IFERROR(VLOOKUP(C1525,LEPTOSPIROSE!$A$5:$C$1176,3,FALSE),0)</f>
        <v>0</v>
      </c>
      <c r="T1525" s="2">
        <f>IFERROR(VLOOKUP(C1525,'DOENÇA DE CHAGAS'!$A$5:$C$100,3,FALSE),0)</f>
        <v>0</v>
      </c>
      <c r="U1525" s="2">
        <f>IFERROR(VLOOKUP(C1525,'PICADAS DE COBRAS'!$A$6:$C$4645,3,FALSE),0)</f>
        <v>21</v>
      </c>
      <c r="V1525">
        <f>IFERROR(VLOOKUP(C1525,'ZIKA VIRUS'!$A$5:$C$2399,3,FALSE),0)</f>
        <v>0</v>
      </c>
      <c r="W1525">
        <f>IFERROR(VLOOKUP(C1525,'FEBRE TIFÓIDE'!$A$5:$C$46,3,FALSE),0)</f>
        <v>0</v>
      </c>
      <c r="X1525">
        <f>IFERROR(VLOOKUP(C1525,HANTAVIROSE!$A$5:$C$153,3,FALSE),0)</f>
        <v>0</v>
      </c>
      <c r="Y1525">
        <f>IFERROR(VLOOKUP(C1525,MENINGITE!$A$5:$C$447,3,FALSE),0)</f>
        <v>0</v>
      </c>
      <c r="Z1525">
        <f>IFERROR(VLOOKUP(C1525,RAIVA!$A$5:$C$16,3,FALSE),0)</f>
        <v>0</v>
      </c>
    </row>
    <row r="1526" spans="1:26" x14ac:dyDescent="0.3">
      <c r="A1526" s="2" t="s">
        <v>3652</v>
      </c>
      <c r="B1526" s="2" t="s">
        <v>3706</v>
      </c>
      <c r="C1526" s="2">
        <v>280190</v>
      </c>
      <c r="D1526" s="2">
        <v>2801900</v>
      </c>
      <c r="E1526" s="2" t="s">
        <v>3652</v>
      </c>
      <c r="F1526" s="2" t="s">
        <v>3706</v>
      </c>
      <c r="G1526" s="2">
        <f>IFERROR(VLOOKUP(D1526,Coordenadas!$A$2:$D$5571,3,FALSE),0)</f>
        <v>-10.352</v>
      </c>
      <c r="H1526" s="2">
        <f>IFERROR(VLOOKUP(D1526,Coordenadas!$A$2:$D$5571,4,FALSE),0)</f>
        <v>-37.184600000000003</v>
      </c>
      <c r="I1526" s="2" t="s">
        <v>5324</v>
      </c>
      <c r="J1526" s="2">
        <v>3813</v>
      </c>
      <c r="K1526" s="2" t="s">
        <v>5332</v>
      </c>
      <c r="L1526" s="2">
        <f>IFERROR(VLOOKUP(C1526,BOTULISMO!$A$3:$C$19,3,FALSE),0)</f>
        <v>0</v>
      </c>
      <c r="M1526" s="2">
        <f>IFERROR(VLOOKUP(C1526,'LEISHMANIOSE VISCERAL'!$A$4:$C$454,3,FALSE),0)</f>
        <v>0</v>
      </c>
      <c r="N1526" s="2">
        <f>IFERROR(VLOOKUP(C1526,'LEISHMANIOSE TEGUMENTAR'!$A$4:$C$1681,3,FALSE),0)</f>
        <v>0</v>
      </c>
      <c r="O1526" s="2">
        <f>IFERROR(VLOOKUP(C1526,'FEBRE AMARELA'!$A$4:$C$38,3,FALSE),0)</f>
        <v>0</v>
      </c>
      <c r="P1526" s="2">
        <f>IFERROR(VLOOKUP(C1526,DENGUE!$A$5:$C$4097,3,FALSE),0)</f>
        <v>0</v>
      </c>
      <c r="Q1526" s="2">
        <f>IFERROR(VLOOKUP(C1526,'HEPATITE VIRAL'!$A$5:$C$3162,3,FALSE),0)</f>
        <v>0</v>
      </c>
      <c r="R1526" s="2">
        <f>IFERROR(VLOOKUP(C1526,'FEBRE MACULOSA'!$A$5:$C$181,3,FALSE),0)</f>
        <v>0</v>
      </c>
      <c r="S1526" s="2">
        <f>IFERROR(VLOOKUP(C1526,LEPTOSPIROSE!$A$5:$C$1176,3,FALSE),0)</f>
        <v>0</v>
      </c>
      <c r="T1526" s="2">
        <f>IFERROR(VLOOKUP(C1526,'DOENÇA DE CHAGAS'!$A$5:$C$100,3,FALSE),0)</f>
        <v>0</v>
      </c>
      <c r="U1526" s="2">
        <f>IFERROR(VLOOKUP(C1526,'PICADAS DE COBRAS'!$A$6:$C$4645,3,FALSE),0)</f>
        <v>0</v>
      </c>
      <c r="V1526">
        <f>IFERROR(VLOOKUP(C1526,'ZIKA VIRUS'!$A$5:$C$2399,3,FALSE),0)</f>
        <v>0</v>
      </c>
      <c r="W1526">
        <f>IFERROR(VLOOKUP(C1526,'FEBRE TIFÓIDE'!$A$5:$C$46,3,FALSE),0)</f>
        <v>0</v>
      </c>
      <c r="X1526">
        <f>IFERROR(VLOOKUP(C1526,HANTAVIROSE!$A$5:$C$153,3,FALSE),0)</f>
        <v>0</v>
      </c>
      <c r="Y1526">
        <f>IFERROR(VLOOKUP(C1526,MENINGITE!$A$5:$C$447,3,FALSE),0)</f>
        <v>0</v>
      </c>
      <c r="Z1526">
        <f>IFERROR(VLOOKUP(C1526,RAIVA!$A$5:$C$16,3,FALSE),0)</f>
        <v>0</v>
      </c>
    </row>
    <row r="1527" spans="1:26" x14ac:dyDescent="0.3">
      <c r="A1527" s="2" t="s">
        <v>1637</v>
      </c>
      <c r="B1527" s="2" t="s">
        <v>2109</v>
      </c>
      <c r="C1527" s="2">
        <v>351360</v>
      </c>
      <c r="D1527" s="2">
        <v>3513603</v>
      </c>
      <c r="E1527" s="2" t="s">
        <v>1637</v>
      </c>
      <c r="F1527" s="2" t="s">
        <v>2109</v>
      </c>
      <c r="G1527" s="2">
        <f>IFERROR(VLOOKUP(D1527,Coordenadas!$A$2:$D$5571,3,FALSE),0)</f>
        <v>-23.0731</v>
      </c>
      <c r="H1527" s="2">
        <f>IFERROR(VLOOKUP(D1527,Coordenadas!$A$2:$D$5571,4,FALSE),0)</f>
        <v>-44.957599999999999</v>
      </c>
      <c r="I1527" s="2" t="s">
        <v>5325</v>
      </c>
      <c r="J1527" s="2">
        <v>21866</v>
      </c>
      <c r="K1527" s="2" t="s">
        <v>5330</v>
      </c>
      <c r="L1527" s="2">
        <f>IFERROR(VLOOKUP(C1527,BOTULISMO!$A$3:$C$19,3,FALSE),0)</f>
        <v>0</v>
      </c>
      <c r="M1527" s="2">
        <f>IFERROR(VLOOKUP(C1527,'LEISHMANIOSE VISCERAL'!$A$4:$C$454,3,FALSE),0)</f>
        <v>0</v>
      </c>
      <c r="N1527" s="2">
        <f>IFERROR(VLOOKUP(C1527,'LEISHMANIOSE TEGUMENTAR'!$A$4:$C$1681,3,FALSE),0)</f>
        <v>0</v>
      </c>
      <c r="O1527" s="2">
        <f>IFERROR(VLOOKUP(C1527,'FEBRE AMARELA'!$A$4:$C$38,3,FALSE),0)</f>
        <v>0</v>
      </c>
      <c r="P1527" s="2">
        <f>IFERROR(VLOOKUP(C1527,DENGUE!$A$5:$C$4097,3,FALSE),0)</f>
        <v>11</v>
      </c>
      <c r="Q1527" s="2">
        <f>IFERROR(VLOOKUP(C1527,'HEPATITE VIRAL'!$A$5:$C$3162,3,FALSE),0)</f>
        <v>1</v>
      </c>
      <c r="R1527" s="2">
        <f>IFERROR(VLOOKUP(C1527,'FEBRE MACULOSA'!$A$5:$C$181,3,FALSE),0)</f>
        <v>0</v>
      </c>
      <c r="S1527" s="2">
        <f>IFERROR(VLOOKUP(C1527,LEPTOSPIROSE!$A$5:$C$1176,3,FALSE),0)</f>
        <v>0</v>
      </c>
      <c r="T1527" s="2">
        <f>IFERROR(VLOOKUP(C1527,'DOENÇA DE CHAGAS'!$A$5:$C$100,3,FALSE),0)</f>
        <v>0</v>
      </c>
      <c r="U1527" s="2">
        <f>IFERROR(VLOOKUP(C1527,'PICADAS DE COBRAS'!$A$6:$C$4645,3,FALSE),0)</f>
        <v>32</v>
      </c>
      <c r="V1527">
        <f>IFERROR(VLOOKUP(C1527,'ZIKA VIRUS'!$A$5:$C$2399,3,FALSE),0)</f>
        <v>0</v>
      </c>
      <c r="W1527">
        <f>IFERROR(VLOOKUP(C1527,'FEBRE TIFÓIDE'!$A$5:$C$46,3,FALSE),0)</f>
        <v>0</v>
      </c>
      <c r="X1527">
        <f>IFERROR(VLOOKUP(C1527,HANTAVIROSE!$A$5:$C$153,3,FALSE),0)</f>
        <v>0</v>
      </c>
      <c r="Y1527">
        <f>IFERROR(VLOOKUP(C1527,MENINGITE!$A$5:$C$447,3,FALSE),0)</f>
        <v>0</v>
      </c>
      <c r="Z1527">
        <f>IFERROR(VLOOKUP(C1527,RAIVA!$A$5:$C$16,3,FALSE),0)</f>
        <v>0</v>
      </c>
    </row>
    <row r="1528" spans="1:26" x14ac:dyDescent="0.3">
      <c r="A1528" s="2" t="s">
        <v>967</v>
      </c>
      <c r="B1528" s="2" t="s">
        <v>1180</v>
      </c>
      <c r="C1528" s="2">
        <v>420470</v>
      </c>
      <c r="D1528" s="2">
        <v>4204707</v>
      </c>
      <c r="E1528" s="2" t="s">
        <v>967</v>
      </c>
      <c r="F1528" s="2" t="s">
        <v>1180</v>
      </c>
      <c r="G1528" s="2">
        <f>IFERROR(VLOOKUP(D1528,Coordenadas!$A$2:$D$5571,3,FALSE),0)</f>
        <v>-26.895</v>
      </c>
      <c r="H1528" s="2">
        <f>IFERROR(VLOOKUP(D1528,Coordenadas!$A$2:$D$5571,4,FALSE),0)</f>
        <v>-53.166200000000003</v>
      </c>
      <c r="I1528" s="2" t="s">
        <v>5326</v>
      </c>
      <c r="J1528" s="2">
        <v>10613</v>
      </c>
      <c r="K1528" s="2" t="s">
        <v>5332</v>
      </c>
      <c r="L1528" s="2">
        <f>IFERROR(VLOOKUP(C1528,BOTULISMO!$A$3:$C$19,3,FALSE),0)</f>
        <v>0</v>
      </c>
      <c r="M1528" s="2">
        <f>IFERROR(VLOOKUP(C1528,'LEISHMANIOSE VISCERAL'!$A$4:$C$454,3,FALSE),0)</f>
        <v>0</v>
      </c>
      <c r="N1528" s="2">
        <f>IFERROR(VLOOKUP(C1528,'LEISHMANIOSE TEGUMENTAR'!$A$4:$C$1681,3,FALSE),0)</f>
        <v>0</v>
      </c>
      <c r="O1528" s="2">
        <f>IFERROR(VLOOKUP(C1528,'FEBRE AMARELA'!$A$4:$C$38,3,FALSE),0)</f>
        <v>0</v>
      </c>
      <c r="P1528" s="2">
        <f>IFERROR(VLOOKUP(C1528,DENGUE!$A$5:$C$4097,3,FALSE),0)</f>
        <v>10</v>
      </c>
      <c r="Q1528" s="2">
        <f>IFERROR(VLOOKUP(C1528,'HEPATITE VIRAL'!$A$5:$C$3162,3,FALSE),0)</f>
        <v>13</v>
      </c>
      <c r="R1528" s="2">
        <f>IFERROR(VLOOKUP(C1528,'FEBRE MACULOSA'!$A$5:$C$181,3,FALSE),0)</f>
        <v>0</v>
      </c>
      <c r="S1528" s="2">
        <f>IFERROR(VLOOKUP(C1528,LEPTOSPIROSE!$A$5:$C$1176,3,FALSE),0)</f>
        <v>2</v>
      </c>
      <c r="T1528" s="2">
        <f>IFERROR(VLOOKUP(C1528,'DOENÇA DE CHAGAS'!$A$5:$C$100,3,FALSE),0)</f>
        <v>0</v>
      </c>
      <c r="U1528" s="2">
        <f>IFERROR(VLOOKUP(C1528,'PICADAS DE COBRAS'!$A$6:$C$4645,3,FALSE),0)</f>
        <v>59</v>
      </c>
      <c r="V1528">
        <f>IFERROR(VLOOKUP(C1528,'ZIKA VIRUS'!$A$5:$C$2399,3,FALSE),0)</f>
        <v>2</v>
      </c>
      <c r="W1528">
        <f>IFERROR(VLOOKUP(C1528,'FEBRE TIFÓIDE'!$A$5:$C$46,3,FALSE),0)</f>
        <v>0</v>
      </c>
      <c r="X1528">
        <f>IFERROR(VLOOKUP(C1528,HANTAVIROSE!$A$5:$C$153,3,FALSE),0)</f>
        <v>0</v>
      </c>
      <c r="Y1528">
        <f>IFERROR(VLOOKUP(C1528,MENINGITE!$A$5:$C$447,3,FALSE),0)</f>
        <v>0</v>
      </c>
      <c r="Z1528">
        <f>IFERROR(VLOOKUP(C1528,RAIVA!$A$5:$C$16,3,FALSE),0)</f>
        <v>0</v>
      </c>
    </row>
    <row r="1529" spans="1:26" x14ac:dyDescent="0.3">
      <c r="A1529" s="2" t="s">
        <v>967</v>
      </c>
      <c r="B1529" s="2" t="s">
        <v>1179</v>
      </c>
      <c r="C1529" s="2">
        <v>420475</v>
      </c>
      <c r="D1529" s="2">
        <v>4204756</v>
      </c>
      <c r="E1529" s="2" t="s">
        <v>967</v>
      </c>
      <c r="F1529" s="2" t="s">
        <v>1179</v>
      </c>
      <c r="G1529" s="2">
        <f>IFERROR(VLOOKUP(D1529,Coordenadas!$A$2:$D$5571,3,FALSE),0)</f>
        <v>-26.9709</v>
      </c>
      <c r="H1529" s="2">
        <f>IFERROR(VLOOKUP(D1529,Coordenadas!$A$2:$D$5571,4,FALSE),0)</f>
        <v>-53.089500000000001</v>
      </c>
      <c r="I1529" s="2" t="s">
        <v>5326</v>
      </c>
      <c r="J1529" s="2">
        <v>1882</v>
      </c>
      <c r="K1529" s="2" t="s">
        <v>5332</v>
      </c>
      <c r="L1529" s="2">
        <f>IFERROR(VLOOKUP(C1529,BOTULISMO!$A$3:$C$19,3,FALSE),0)</f>
        <v>0</v>
      </c>
      <c r="M1529" s="2">
        <f>IFERROR(VLOOKUP(C1529,'LEISHMANIOSE VISCERAL'!$A$4:$C$454,3,FALSE),0)</f>
        <v>0</v>
      </c>
      <c r="N1529" s="2">
        <f>IFERROR(VLOOKUP(C1529,'LEISHMANIOSE TEGUMENTAR'!$A$4:$C$1681,3,FALSE),0)</f>
        <v>0</v>
      </c>
      <c r="O1529" s="2">
        <f>IFERROR(VLOOKUP(C1529,'FEBRE AMARELA'!$A$4:$C$38,3,FALSE),0)</f>
        <v>0</v>
      </c>
      <c r="P1529" s="2">
        <f>IFERROR(VLOOKUP(C1529,DENGUE!$A$5:$C$4097,3,FALSE),0)</f>
        <v>1</v>
      </c>
      <c r="Q1529" s="2">
        <f>IFERROR(VLOOKUP(C1529,'HEPATITE VIRAL'!$A$5:$C$3162,3,FALSE),0)</f>
        <v>2</v>
      </c>
      <c r="R1529" s="2">
        <f>IFERROR(VLOOKUP(C1529,'FEBRE MACULOSA'!$A$5:$C$181,3,FALSE),0)</f>
        <v>0</v>
      </c>
      <c r="S1529" s="2">
        <f>IFERROR(VLOOKUP(C1529,LEPTOSPIROSE!$A$5:$C$1176,3,FALSE),0)</f>
        <v>0</v>
      </c>
      <c r="T1529" s="2">
        <f>IFERROR(VLOOKUP(C1529,'DOENÇA DE CHAGAS'!$A$5:$C$100,3,FALSE),0)</f>
        <v>0</v>
      </c>
      <c r="U1529" s="2">
        <f>IFERROR(VLOOKUP(C1529,'PICADAS DE COBRAS'!$A$6:$C$4645,3,FALSE),0)</f>
        <v>10</v>
      </c>
      <c r="V1529">
        <f>IFERROR(VLOOKUP(C1529,'ZIKA VIRUS'!$A$5:$C$2399,3,FALSE),0)</f>
        <v>0</v>
      </c>
      <c r="W1529">
        <f>IFERROR(VLOOKUP(C1529,'FEBRE TIFÓIDE'!$A$5:$C$46,3,FALSE),0)</f>
        <v>0</v>
      </c>
      <c r="X1529">
        <f>IFERROR(VLOOKUP(C1529,HANTAVIROSE!$A$5:$C$153,3,FALSE),0)</f>
        <v>0</v>
      </c>
      <c r="Y1529">
        <f>IFERROR(VLOOKUP(C1529,MENINGITE!$A$5:$C$447,3,FALSE),0)</f>
        <v>0</v>
      </c>
      <c r="Z1529">
        <f>IFERROR(VLOOKUP(C1529,RAIVA!$A$5:$C$16,3,FALSE),0)</f>
        <v>0</v>
      </c>
    </row>
    <row r="1530" spans="1:26" x14ac:dyDescent="0.3">
      <c r="A1530" s="2" t="s">
        <v>2425</v>
      </c>
      <c r="B1530" s="2" t="s">
        <v>3032</v>
      </c>
      <c r="C1530" s="2">
        <v>312083</v>
      </c>
      <c r="D1530" s="2">
        <v>3120839</v>
      </c>
      <c r="E1530" s="2" t="s">
        <v>2425</v>
      </c>
      <c r="F1530" s="2" t="s">
        <v>3032</v>
      </c>
      <c r="G1530" s="2">
        <f>IFERROR(VLOOKUP(D1530,Coordenadas!$A$2:$D$5571,3,FALSE),0)</f>
        <v>-18.9648</v>
      </c>
      <c r="H1530" s="2">
        <f>IFERROR(VLOOKUP(D1530,Coordenadas!$A$2:$D$5571,4,FALSE),0)</f>
        <v>-41.098599999999998</v>
      </c>
      <c r="I1530" s="2" t="s">
        <v>5325</v>
      </c>
      <c r="J1530" s="2">
        <v>4680</v>
      </c>
      <c r="K1530" s="2" t="s">
        <v>5332</v>
      </c>
      <c r="L1530" s="2">
        <f>IFERROR(VLOOKUP(C1530,BOTULISMO!$A$3:$C$19,3,FALSE),0)</f>
        <v>0</v>
      </c>
      <c r="M1530" s="2">
        <f>IFERROR(VLOOKUP(C1530,'LEISHMANIOSE VISCERAL'!$A$4:$C$454,3,FALSE),0)</f>
        <v>0</v>
      </c>
      <c r="N1530" s="2">
        <f>IFERROR(VLOOKUP(C1530,'LEISHMANIOSE TEGUMENTAR'!$A$4:$C$1681,3,FALSE),0)</f>
        <v>0</v>
      </c>
      <c r="O1530" s="2">
        <f>IFERROR(VLOOKUP(C1530,'FEBRE AMARELA'!$A$4:$C$38,3,FALSE),0)</f>
        <v>0</v>
      </c>
      <c r="P1530" s="2">
        <f>IFERROR(VLOOKUP(C1530,DENGUE!$A$5:$C$4097,3,FALSE),0)</f>
        <v>5</v>
      </c>
      <c r="Q1530" s="2">
        <f>IFERROR(VLOOKUP(C1530,'HEPATITE VIRAL'!$A$5:$C$3162,3,FALSE),0)</f>
        <v>0</v>
      </c>
      <c r="R1530" s="2">
        <f>IFERROR(VLOOKUP(C1530,'FEBRE MACULOSA'!$A$5:$C$181,3,FALSE),0)</f>
        <v>0</v>
      </c>
      <c r="S1530" s="2">
        <f>IFERROR(VLOOKUP(C1530,LEPTOSPIROSE!$A$5:$C$1176,3,FALSE),0)</f>
        <v>0</v>
      </c>
      <c r="T1530" s="2">
        <f>IFERROR(VLOOKUP(C1530,'DOENÇA DE CHAGAS'!$A$5:$C$100,3,FALSE),0)</f>
        <v>0</v>
      </c>
      <c r="U1530" s="2">
        <f>IFERROR(VLOOKUP(C1530,'PICADAS DE COBRAS'!$A$6:$C$4645,3,FALSE),0)</f>
        <v>12</v>
      </c>
      <c r="V1530">
        <f>IFERROR(VLOOKUP(C1530,'ZIKA VIRUS'!$A$5:$C$2399,3,FALSE),0)</f>
        <v>1</v>
      </c>
      <c r="W1530">
        <f>IFERROR(VLOOKUP(C1530,'FEBRE TIFÓIDE'!$A$5:$C$46,3,FALSE),0)</f>
        <v>0</v>
      </c>
      <c r="X1530">
        <f>IFERROR(VLOOKUP(C1530,HANTAVIROSE!$A$5:$C$153,3,FALSE),0)</f>
        <v>0</v>
      </c>
      <c r="Y1530">
        <f>IFERROR(VLOOKUP(C1530,MENINGITE!$A$5:$C$447,3,FALSE),0)</f>
        <v>0</v>
      </c>
      <c r="Z1530">
        <f>IFERROR(VLOOKUP(C1530,RAIVA!$A$5:$C$16,3,FALSE),0)</f>
        <v>0</v>
      </c>
    </row>
    <row r="1531" spans="1:26" x14ac:dyDescent="0.3">
      <c r="A1531" s="2" t="s">
        <v>3816</v>
      </c>
      <c r="B1531" s="2" t="s">
        <v>3935</v>
      </c>
      <c r="C1531" s="2">
        <v>260500</v>
      </c>
      <c r="D1531" s="2">
        <v>2605004</v>
      </c>
      <c r="E1531" s="2" t="s">
        <v>3816</v>
      </c>
      <c r="F1531" s="2" t="s">
        <v>3935</v>
      </c>
      <c r="G1531" s="2">
        <f>IFERROR(VLOOKUP(D1531,Coordenadas!$A$2:$D$5571,3,FALSE),0)</f>
        <v>-8.6243200000000009</v>
      </c>
      <c r="H1531" s="2">
        <f>IFERROR(VLOOKUP(D1531,Coordenadas!$A$2:$D$5571,4,FALSE),0)</f>
        <v>-35.951799999999999</v>
      </c>
      <c r="I1531" s="2" t="s">
        <v>5324</v>
      </c>
      <c r="J1531" s="2">
        <v>23390</v>
      </c>
      <c r="K1531" s="2" t="s">
        <v>5330</v>
      </c>
      <c r="L1531" s="2">
        <f>IFERROR(VLOOKUP(C1531,BOTULISMO!$A$3:$C$19,3,FALSE),0)</f>
        <v>0</v>
      </c>
      <c r="M1531" s="2">
        <f>IFERROR(VLOOKUP(C1531,'LEISHMANIOSE VISCERAL'!$A$4:$C$454,3,FALSE),0)</f>
        <v>0</v>
      </c>
      <c r="N1531" s="2">
        <f>IFERROR(VLOOKUP(C1531,'LEISHMANIOSE TEGUMENTAR'!$A$4:$C$1681,3,FALSE),0)</f>
        <v>0</v>
      </c>
      <c r="O1531" s="2">
        <f>IFERROR(VLOOKUP(C1531,'FEBRE AMARELA'!$A$4:$C$38,3,FALSE),0)</f>
        <v>0</v>
      </c>
      <c r="P1531" s="2">
        <f>IFERROR(VLOOKUP(C1531,DENGUE!$A$5:$C$4097,3,FALSE),0)</f>
        <v>12</v>
      </c>
      <c r="Q1531" s="2">
        <f>IFERROR(VLOOKUP(C1531,'HEPATITE VIRAL'!$A$5:$C$3162,3,FALSE),0)</f>
        <v>1</v>
      </c>
      <c r="R1531" s="2">
        <f>IFERROR(VLOOKUP(C1531,'FEBRE MACULOSA'!$A$5:$C$181,3,FALSE),0)</f>
        <v>0</v>
      </c>
      <c r="S1531" s="2">
        <f>IFERROR(VLOOKUP(C1531,LEPTOSPIROSE!$A$5:$C$1176,3,FALSE),0)</f>
        <v>0</v>
      </c>
      <c r="T1531" s="2">
        <f>IFERROR(VLOOKUP(C1531,'DOENÇA DE CHAGAS'!$A$5:$C$100,3,FALSE),0)</f>
        <v>0</v>
      </c>
      <c r="U1531" s="2">
        <f>IFERROR(VLOOKUP(C1531,'PICADAS DE COBRAS'!$A$6:$C$4645,3,FALSE),0)</f>
        <v>52</v>
      </c>
      <c r="V1531">
        <f>IFERROR(VLOOKUP(C1531,'ZIKA VIRUS'!$A$5:$C$2399,3,FALSE),0)</f>
        <v>5</v>
      </c>
      <c r="W1531">
        <f>IFERROR(VLOOKUP(C1531,'FEBRE TIFÓIDE'!$A$5:$C$46,3,FALSE),0)</f>
        <v>0</v>
      </c>
      <c r="X1531">
        <f>IFERROR(VLOOKUP(C1531,HANTAVIROSE!$A$5:$C$153,3,FALSE),0)</f>
        <v>0</v>
      </c>
      <c r="Y1531">
        <f>IFERROR(VLOOKUP(C1531,MENINGITE!$A$5:$C$447,3,FALSE),0)</f>
        <v>0</v>
      </c>
      <c r="Z1531">
        <f>IFERROR(VLOOKUP(C1531,RAIVA!$A$5:$C$16,3,FALSE),0)</f>
        <v>0</v>
      </c>
    </row>
    <row r="1532" spans="1:26" x14ac:dyDescent="0.3">
      <c r="A1532" s="2" t="s">
        <v>3257</v>
      </c>
      <c r="B1532" s="2" t="s">
        <v>3539</v>
      </c>
      <c r="C1532" s="2">
        <v>290990</v>
      </c>
      <c r="D1532" s="2">
        <v>2909901</v>
      </c>
      <c r="E1532" s="2" t="s">
        <v>3257</v>
      </c>
      <c r="F1532" s="2" t="s">
        <v>3539</v>
      </c>
      <c r="G1532" s="2">
        <f>IFERROR(VLOOKUP(D1532,Coordenadas!$A$2:$D$5571,3,FALSE),0)</f>
        <v>-8.9845799999999993</v>
      </c>
      <c r="H1532" s="2">
        <f>IFERROR(VLOOKUP(D1532,Coordenadas!$A$2:$D$5571,4,FALSE),0)</f>
        <v>-39.899700000000003</v>
      </c>
      <c r="I1532" s="2" t="s">
        <v>5324</v>
      </c>
      <c r="J1532" s="2">
        <v>32168</v>
      </c>
      <c r="K1532" s="2" t="s">
        <v>5330</v>
      </c>
      <c r="L1532" s="2">
        <f>IFERROR(VLOOKUP(C1532,BOTULISMO!$A$3:$C$19,3,FALSE),0)</f>
        <v>0</v>
      </c>
      <c r="M1532" s="2">
        <f>IFERROR(VLOOKUP(C1532,'LEISHMANIOSE VISCERAL'!$A$4:$C$454,3,FALSE),0)</f>
        <v>0</v>
      </c>
      <c r="N1532" s="2">
        <f>IFERROR(VLOOKUP(C1532,'LEISHMANIOSE TEGUMENTAR'!$A$4:$C$1681,3,FALSE),0)</f>
        <v>0</v>
      </c>
      <c r="O1532" s="2">
        <f>IFERROR(VLOOKUP(C1532,'FEBRE AMARELA'!$A$4:$C$38,3,FALSE),0)</f>
        <v>0</v>
      </c>
      <c r="P1532" s="2">
        <f>IFERROR(VLOOKUP(C1532,DENGUE!$A$5:$C$4097,3,FALSE),0)</f>
        <v>149</v>
      </c>
      <c r="Q1532" s="2">
        <f>IFERROR(VLOOKUP(C1532,'HEPATITE VIRAL'!$A$5:$C$3162,3,FALSE),0)</f>
        <v>0</v>
      </c>
      <c r="R1532" s="2">
        <f>IFERROR(VLOOKUP(C1532,'FEBRE MACULOSA'!$A$5:$C$181,3,FALSE),0)</f>
        <v>0</v>
      </c>
      <c r="S1532" s="2">
        <f>IFERROR(VLOOKUP(C1532,LEPTOSPIROSE!$A$5:$C$1176,3,FALSE),0)</f>
        <v>0</v>
      </c>
      <c r="T1532" s="2">
        <f>IFERROR(VLOOKUP(C1532,'DOENÇA DE CHAGAS'!$A$5:$C$100,3,FALSE),0)</f>
        <v>0</v>
      </c>
      <c r="U1532" s="2">
        <f>IFERROR(VLOOKUP(C1532,'PICADAS DE COBRAS'!$A$6:$C$4645,3,FALSE),0)</f>
        <v>28</v>
      </c>
      <c r="V1532">
        <f>IFERROR(VLOOKUP(C1532,'ZIKA VIRUS'!$A$5:$C$2399,3,FALSE),0)</f>
        <v>27</v>
      </c>
      <c r="W1532">
        <f>IFERROR(VLOOKUP(C1532,'FEBRE TIFÓIDE'!$A$5:$C$46,3,FALSE),0)</f>
        <v>0</v>
      </c>
      <c r="X1532">
        <f>IFERROR(VLOOKUP(C1532,HANTAVIROSE!$A$5:$C$153,3,FALSE),0)</f>
        <v>0</v>
      </c>
      <c r="Y1532">
        <f>IFERROR(VLOOKUP(C1532,MENINGITE!$A$5:$C$447,3,FALSE),0)</f>
        <v>0</v>
      </c>
      <c r="Z1532">
        <f>IFERROR(VLOOKUP(C1532,RAIVA!$A$5:$C$16,3,FALSE),0)</f>
        <v>0</v>
      </c>
    </row>
    <row r="1533" spans="1:26" x14ac:dyDescent="0.3">
      <c r="A1533" s="2" t="s">
        <v>4490</v>
      </c>
      <c r="B1533" s="2" t="s">
        <v>4640</v>
      </c>
      <c r="C1533" s="2">
        <v>220320</v>
      </c>
      <c r="D1533" s="2">
        <v>2203206</v>
      </c>
      <c r="E1533" s="2" t="s">
        <v>4490</v>
      </c>
      <c r="F1533" s="2" t="s">
        <v>4640</v>
      </c>
      <c r="G1533" s="2">
        <f>IFERROR(VLOOKUP(D1533,Coordenadas!$A$2:$D$5571,3,FALSE),0)</f>
        <v>-10.0326</v>
      </c>
      <c r="H1533" s="2">
        <f>IFERROR(VLOOKUP(D1533,Coordenadas!$A$2:$D$5571,4,FALSE),0)</f>
        <v>-44.300199999999997</v>
      </c>
      <c r="I1533" s="2" t="s">
        <v>5324</v>
      </c>
      <c r="J1533" s="2">
        <v>10761</v>
      </c>
      <c r="K1533" s="2" t="s">
        <v>5332</v>
      </c>
      <c r="L1533" s="2">
        <f>IFERROR(VLOOKUP(C1533,BOTULISMO!$A$3:$C$19,3,FALSE),0)</f>
        <v>0</v>
      </c>
      <c r="M1533" s="2">
        <f>IFERROR(VLOOKUP(C1533,'LEISHMANIOSE VISCERAL'!$A$4:$C$454,3,FALSE),0)</f>
        <v>0</v>
      </c>
      <c r="N1533" s="2">
        <f>IFERROR(VLOOKUP(C1533,'LEISHMANIOSE TEGUMENTAR'!$A$4:$C$1681,3,FALSE),0)</f>
        <v>0</v>
      </c>
      <c r="O1533" s="2">
        <f>IFERROR(VLOOKUP(C1533,'FEBRE AMARELA'!$A$4:$C$38,3,FALSE),0)</f>
        <v>0</v>
      </c>
      <c r="P1533" s="2">
        <f>IFERROR(VLOOKUP(C1533,DENGUE!$A$5:$C$4097,3,FALSE),0)</f>
        <v>7</v>
      </c>
      <c r="Q1533" s="2">
        <f>IFERROR(VLOOKUP(C1533,'HEPATITE VIRAL'!$A$5:$C$3162,3,FALSE),0)</f>
        <v>0</v>
      </c>
      <c r="R1533" s="2">
        <f>IFERROR(VLOOKUP(C1533,'FEBRE MACULOSA'!$A$5:$C$181,3,FALSE),0)</f>
        <v>0</v>
      </c>
      <c r="S1533" s="2">
        <f>IFERROR(VLOOKUP(C1533,LEPTOSPIROSE!$A$5:$C$1176,3,FALSE),0)</f>
        <v>1</v>
      </c>
      <c r="T1533" s="2">
        <f>IFERROR(VLOOKUP(C1533,'DOENÇA DE CHAGAS'!$A$5:$C$100,3,FALSE),0)</f>
        <v>0</v>
      </c>
      <c r="U1533" s="2">
        <f>IFERROR(VLOOKUP(C1533,'PICADAS DE COBRAS'!$A$6:$C$4645,3,FALSE),0)</f>
        <v>86</v>
      </c>
      <c r="V1533">
        <f>IFERROR(VLOOKUP(C1533,'ZIKA VIRUS'!$A$5:$C$2399,3,FALSE),0)</f>
        <v>0</v>
      </c>
      <c r="W1533">
        <f>IFERROR(VLOOKUP(C1533,'FEBRE TIFÓIDE'!$A$5:$C$46,3,FALSE),0)</f>
        <v>0</v>
      </c>
      <c r="X1533">
        <f>IFERROR(VLOOKUP(C1533,HANTAVIROSE!$A$5:$C$153,3,FALSE),0)</f>
        <v>0</v>
      </c>
      <c r="Y1533">
        <f>IFERROR(VLOOKUP(C1533,MENINGITE!$A$5:$C$447,3,FALSE),0)</f>
        <v>0</v>
      </c>
      <c r="Z1533">
        <f>IFERROR(VLOOKUP(C1533,RAIVA!$A$5:$C$16,3,FALSE),0)</f>
        <v>0</v>
      </c>
    </row>
    <row r="1534" spans="1:26" x14ac:dyDescent="0.3">
      <c r="A1534" s="2" t="s">
        <v>5044</v>
      </c>
      <c r="B1534" s="2" t="s">
        <v>5139</v>
      </c>
      <c r="C1534" s="2">
        <v>150277</v>
      </c>
      <c r="D1534" s="2">
        <v>1502772</v>
      </c>
      <c r="E1534" s="2" t="s">
        <v>5044</v>
      </c>
      <c r="F1534" s="2" t="s">
        <v>5139</v>
      </c>
      <c r="G1534" s="2">
        <f>IFERROR(VLOOKUP(D1534,Coordenadas!$A$2:$D$5571,3,FALSE),0)</f>
        <v>-6.0996499999999996</v>
      </c>
      <c r="H1534" s="2">
        <f>IFERROR(VLOOKUP(D1534,Coordenadas!$A$2:$D$5571,4,FALSE),0)</f>
        <v>-49.6068</v>
      </c>
      <c r="I1534" s="2" t="s">
        <v>5323</v>
      </c>
      <c r="J1534" s="2">
        <v>18288</v>
      </c>
      <c r="K1534" s="2" t="s">
        <v>5332</v>
      </c>
      <c r="L1534" s="2">
        <f>IFERROR(VLOOKUP(C1534,BOTULISMO!$A$3:$C$19,3,FALSE),0)</f>
        <v>0</v>
      </c>
      <c r="M1534" s="2">
        <f>IFERROR(VLOOKUP(C1534,'LEISHMANIOSE VISCERAL'!$A$4:$C$454,3,FALSE),0)</f>
        <v>5</v>
      </c>
      <c r="N1534" s="2">
        <f>IFERROR(VLOOKUP(C1534,'LEISHMANIOSE TEGUMENTAR'!$A$4:$C$1681,3,FALSE),0)</f>
        <v>3</v>
      </c>
      <c r="O1534" s="2">
        <f>IFERROR(VLOOKUP(C1534,'FEBRE AMARELA'!$A$4:$C$38,3,FALSE),0)</f>
        <v>0</v>
      </c>
      <c r="P1534" s="2">
        <f>IFERROR(VLOOKUP(C1534,DENGUE!$A$5:$C$4097,3,FALSE),0)</f>
        <v>0</v>
      </c>
      <c r="Q1534" s="2">
        <f>IFERROR(VLOOKUP(C1534,'HEPATITE VIRAL'!$A$5:$C$3162,3,FALSE),0)</f>
        <v>1</v>
      </c>
      <c r="R1534" s="2">
        <f>IFERROR(VLOOKUP(C1534,'FEBRE MACULOSA'!$A$5:$C$181,3,FALSE),0)</f>
        <v>0</v>
      </c>
      <c r="S1534" s="2">
        <f>IFERROR(VLOOKUP(C1534,LEPTOSPIROSE!$A$5:$C$1176,3,FALSE),0)</f>
        <v>0</v>
      </c>
      <c r="T1534" s="2">
        <f>IFERROR(VLOOKUP(C1534,'DOENÇA DE CHAGAS'!$A$5:$C$100,3,FALSE),0)</f>
        <v>0</v>
      </c>
      <c r="U1534" s="2">
        <f>IFERROR(VLOOKUP(C1534,'PICADAS DE COBRAS'!$A$6:$C$4645,3,FALSE),0)</f>
        <v>3</v>
      </c>
      <c r="V1534">
        <f>IFERROR(VLOOKUP(C1534,'ZIKA VIRUS'!$A$5:$C$2399,3,FALSE),0)</f>
        <v>0</v>
      </c>
      <c r="W1534">
        <f>IFERROR(VLOOKUP(C1534,'FEBRE TIFÓIDE'!$A$5:$C$46,3,FALSE),0)</f>
        <v>0</v>
      </c>
      <c r="X1534">
        <f>IFERROR(VLOOKUP(C1534,HANTAVIROSE!$A$5:$C$153,3,FALSE),0)</f>
        <v>0</v>
      </c>
      <c r="Y1534">
        <f>IFERROR(VLOOKUP(C1534,MENINGITE!$A$5:$C$447,3,FALSE),0)</f>
        <v>0</v>
      </c>
      <c r="Z1534">
        <f>IFERROR(VLOOKUP(C1534,RAIVA!$A$5:$C$16,3,FALSE),0)</f>
        <v>0</v>
      </c>
    </row>
    <row r="1535" spans="1:26" x14ac:dyDescent="0.3">
      <c r="A1535" s="2" t="s">
        <v>1256</v>
      </c>
      <c r="B1535" s="2" t="s">
        <v>1547</v>
      </c>
      <c r="C1535" s="2">
        <v>410690</v>
      </c>
      <c r="D1535" s="2">
        <v>4106902</v>
      </c>
      <c r="E1535" s="2" t="s">
        <v>1256</v>
      </c>
      <c r="F1535" s="2" t="s">
        <v>1547</v>
      </c>
      <c r="G1535" s="2">
        <f>IFERROR(VLOOKUP(D1535,Coordenadas!$A$2:$D$5571,3,FALSE),0)</f>
        <v>-25.419499999999999</v>
      </c>
      <c r="H1535" s="2">
        <f>IFERROR(VLOOKUP(D1535,Coordenadas!$A$2:$D$5571,4,FALSE),0)</f>
        <v>-49.264600000000002</v>
      </c>
      <c r="I1535" s="2" t="s">
        <v>5326</v>
      </c>
      <c r="J1535" s="2">
        <v>1751907</v>
      </c>
      <c r="K1535" s="2" t="s">
        <v>5334</v>
      </c>
      <c r="L1535" s="2">
        <f>IFERROR(VLOOKUP(C1535,BOTULISMO!$A$3:$C$19,3,FALSE),0)</f>
        <v>1</v>
      </c>
      <c r="M1535" s="2">
        <f>IFERROR(VLOOKUP(C1535,'LEISHMANIOSE VISCERAL'!$A$4:$C$454,3,FALSE),0)</f>
        <v>0</v>
      </c>
      <c r="N1535" s="2">
        <f>IFERROR(VLOOKUP(C1535,'LEISHMANIOSE TEGUMENTAR'!$A$4:$C$1681,3,FALSE),0)</f>
        <v>11</v>
      </c>
      <c r="O1535" s="2">
        <f>IFERROR(VLOOKUP(C1535,'FEBRE AMARELA'!$A$4:$C$38,3,FALSE),0)</f>
        <v>1</v>
      </c>
      <c r="P1535" s="2">
        <f>IFERROR(VLOOKUP(C1535,DENGUE!$A$5:$C$4097,3,FALSE),0)</f>
        <v>410</v>
      </c>
      <c r="Q1535" s="2">
        <f>IFERROR(VLOOKUP(C1535,'HEPATITE VIRAL'!$A$5:$C$3162,3,FALSE),0)</f>
        <v>2581</v>
      </c>
      <c r="R1535" s="2">
        <f>IFERROR(VLOOKUP(C1535,'FEBRE MACULOSA'!$A$5:$C$181,3,FALSE),0)</f>
        <v>4</v>
      </c>
      <c r="S1535" s="2">
        <f>IFERROR(VLOOKUP(C1535,LEPTOSPIROSE!$A$5:$C$1176,3,FALSE),0)</f>
        <v>361</v>
      </c>
      <c r="T1535" s="2">
        <f>IFERROR(VLOOKUP(C1535,'DOENÇA DE CHAGAS'!$A$5:$C$100,3,FALSE),0)</f>
        <v>0</v>
      </c>
      <c r="U1535" s="2">
        <f>IFERROR(VLOOKUP(C1535,'PICADAS DE COBRAS'!$A$6:$C$4645,3,FALSE),0)</f>
        <v>1296</v>
      </c>
      <c r="V1535">
        <f>IFERROR(VLOOKUP(C1535,'ZIKA VIRUS'!$A$5:$C$2399,3,FALSE),0)</f>
        <v>22</v>
      </c>
      <c r="W1535">
        <f>IFERROR(VLOOKUP(C1535,'FEBRE TIFÓIDE'!$A$5:$C$46,3,FALSE),0)</f>
        <v>0</v>
      </c>
      <c r="X1535">
        <f>IFERROR(VLOOKUP(C1535,HANTAVIROSE!$A$5:$C$153,3,FALSE),0)</f>
        <v>0</v>
      </c>
      <c r="Y1535">
        <f>IFERROR(VLOOKUP(C1535,MENINGITE!$A$5:$C$447,3,FALSE),0)</f>
        <v>191</v>
      </c>
      <c r="Z1535">
        <f>IFERROR(VLOOKUP(C1535,RAIVA!$A$5:$C$16,3,FALSE),0)</f>
        <v>0</v>
      </c>
    </row>
    <row r="1536" spans="1:26" x14ac:dyDescent="0.3">
      <c r="A1536" s="2" t="s">
        <v>967</v>
      </c>
      <c r="B1536" s="2" t="s">
        <v>1178</v>
      </c>
      <c r="C1536" s="2">
        <v>420480</v>
      </c>
      <c r="D1536" s="2">
        <v>4204806</v>
      </c>
      <c r="E1536" s="2" t="s">
        <v>967</v>
      </c>
      <c r="F1536" s="2" t="s">
        <v>1178</v>
      </c>
      <c r="G1536" s="2">
        <f>IFERROR(VLOOKUP(D1536,Coordenadas!$A$2:$D$5571,3,FALSE),0)</f>
        <v>-27.282399999999999</v>
      </c>
      <c r="H1536" s="2">
        <f>IFERROR(VLOOKUP(D1536,Coordenadas!$A$2:$D$5571,4,FALSE),0)</f>
        <v>-50.581600000000002</v>
      </c>
      <c r="I1536" s="2" t="s">
        <v>5326</v>
      </c>
      <c r="J1536" s="2">
        <v>37748</v>
      </c>
      <c r="K1536" s="2" t="s">
        <v>5330</v>
      </c>
      <c r="L1536" s="2">
        <f>IFERROR(VLOOKUP(C1536,BOTULISMO!$A$3:$C$19,3,FALSE),0)</f>
        <v>0</v>
      </c>
      <c r="M1536" s="2">
        <f>IFERROR(VLOOKUP(C1536,'LEISHMANIOSE VISCERAL'!$A$4:$C$454,3,FALSE),0)</f>
        <v>0</v>
      </c>
      <c r="N1536" s="2">
        <f>IFERROR(VLOOKUP(C1536,'LEISHMANIOSE TEGUMENTAR'!$A$4:$C$1681,3,FALSE),0)</f>
        <v>0</v>
      </c>
      <c r="O1536" s="2">
        <f>IFERROR(VLOOKUP(C1536,'FEBRE AMARELA'!$A$4:$C$38,3,FALSE),0)</f>
        <v>0</v>
      </c>
      <c r="P1536" s="2">
        <f>IFERROR(VLOOKUP(C1536,DENGUE!$A$5:$C$4097,3,FALSE),0)</f>
        <v>2</v>
      </c>
      <c r="Q1536" s="2">
        <f>IFERROR(VLOOKUP(C1536,'HEPATITE VIRAL'!$A$5:$C$3162,3,FALSE),0)</f>
        <v>20</v>
      </c>
      <c r="R1536" s="2">
        <f>IFERROR(VLOOKUP(C1536,'FEBRE MACULOSA'!$A$5:$C$181,3,FALSE),0)</f>
        <v>0</v>
      </c>
      <c r="S1536" s="2">
        <f>IFERROR(VLOOKUP(C1536,LEPTOSPIROSE!$A$5:$C$1176,3,FALSE),0)</f>
        <v>2</v>
      </c>
      <c r="T1536" s="2">
        <f>IFERROR(VLOOKUP(C1536,'DOENÇA DE CHAGAS'!$A$5:$C$100,3,FALSE),0)</f>
        <v>0</v>
      </c>
      <c r="U1536" s="2">
        <f>IFERROR(VLOOKUP(C1536,'PICADAS DE COBRAS'!$A$6:$C$4645,3,FALSE),0)</f>
        <v>276</v>
      </c>
      <c r="V1536">
        <f>IFERROR(VLOOKUP(C1536,'ZIKA VIRUS'!$A$5:$C$2399,3,FALSE),0)</f>
        <v>0</v>
      </c>
      <c r="W1536">
        <f>IFERROR(VLOOKUP(C1536,'FEBRE TIFÓIDE'!$A$5:$C$46,3,FALSE),0)</f>
        <v>0</v>
      </c>
      <c r="X1536">
        <f>IFERROR(VLOOKUP(C1536,HANTAVIROSE!$A$5:$C$153,3,FALSE),0)</f>
        <v>2</v>
      </c>
      <c r="Y1536">
        <f>IFERROR(VLOOKUP(C1536,MENINGITE!$A$5:$C$447,3,FALSE),0)</f>
        <v>0</v>
      </c>
      <c r="Z1536">
        <f>IFERROR(VLOOKUP(C1536,RAIVA!$A$5:$C$16,3,FALSE),0)</f>
        <v>0</v>
      </c>
    </row>
    <row r="1537" spans="1:26" x14ac:dyDescent="0.3">
      <c r="A1537" s="2" t="s">
        <v>1256</v>
      </c>
      <c r="B1537" s="2" t="s">
        <v>1546</v>
      </c>
      <c r="C1537" s="2">
        <v>410700</v>
      </c>
      <c r="D1537" s="2">
        <v>4107009</v>
      </c>
      <c r="E1537" s="2" t="s">
        <v>1256</v>
      </c>
      <c r="F1537" s="2" t="s">
        <v>1546</v>
      </c>
      <c r="G1537" s="2">
        <f>IFERROR(VLOOKUP(D1537,Coordenadas!$A$2:$D$5571,3,FALSE),0)</f>
        <v>-24.036200000000001</v>
      </c>
      <c r="H1537" s="2">
        <f>IFERROR(VLOOKUP(D1537,Coordenadas!$A$2:$D$5571,4,FALSE),0)</f>
        <v>-50.457599999999999</v>
      </c>
      <c r="I1537" s="2" t="s">
        <v>5326</v>
      </c>
      <c r="J1537" s="2">
        <v>13923</v>
      </c>
      <c r="K1537" s="2" t="s">
        <v>5332</v>
      </c>
      <c r="L1537" s="2">
        <f>IFERROR(VLOOKUP(C1537,BOTULISMO!$A$3:$C$19,3,FALSE),0)</f>
        <v>0</v>
      </c>
      <c r="M1537" s="2">
        <f>IFERROR(VLOOKUP(C1537,'LEISHMANIOSE VISCERAL'!$A$4:$C$454,3,FALSE),0)</f>
        <v>0</v>
      </c>
      <c r="N1537" s="2">
        <f>IFERROR(VLOOKUP(C1537,'LEISHMANIOSE TEGUMENTAR'!$A$4:$C$1681,3,FALSE),0)</f>
        <v>2</v>
      </c>
      <c r="O1537" s="2">
        <f>IFERROR(VLOOKUP(C1537,'FEBRE AMARELA'!$A$4:$C$38,3,FALSE),0)</f>
        <v>0</v>
      </c>
      <c r="P1537" s="2">
        <f>IFERROR(VLOOKUP(C1537,DENGUE!$A$5:$C$4097,3,FALSE),0)</f>
        <v>17</v>
      </c>
      <c r="Q1537" s="2">
        <f>IFERROR(VLOOKUP(C1537,'HEPATITE VIRAL'!$A$5:$C$3162,3,FALSE),0)</f>
        <v>2</v>
      </c>
      <c r="R1537" s="2">
        <f>IFERROR(VLOOKUP(C1537,'FEBRE MACULOSA'!$A$5:$C$181,3,FALSE),0)</f>
        <v>0</v>
      </c>
      <c r="S1537" s="2">
        <f>IFERROR(VLOOKUP(C1537,LEPTOSPIROSE!$A$5:$C$1176,3,FALSE),0)</f>
        <v>0</v>
      </c>
      <c r="T1537" s="2">
        <f>IFERROR(VLOOKUP(C1537,'DOENÇA DE CHAGAS'!$A$5:$C$100,3,FALSE),0)</f>
        <v>0</v>
      </c>
      <c r="U1537" s="2">
        <f>IFERROR(VLOOKUP(C1537,'PICADAS DE COBRAS'!$A$6:$C$4645,3,FALSE),0)</f>
        <v>6</v>
      </c>
      <c r="V1537">
        <f>IFERROR(VLOOKUP(C1537,'ZIKA VIRUS'!$A$5:$C$2399,3,FALSE),0)</f>
        <v>0</v>
      </c>
      <c r="W1537">
        <f>IFERROR(VLOOKUP(C1537,'FEBRE TIFÓIDE'!$A$5:$C$46,3,FALSE),0)</f>
        <v>0</v>
      </c>
      <c r="X1537">
        <f>IFERROR(VLOOKUP(C1537,HANTAVIROSE!$A$5:$C$153,3,FALSE),0)</f>
        <v>0</v>
      </c>
      <c r="Y1537">
        <f>IFERROR(VLOOKUP(C1537,MENINGITE!$A$5:$C$447,3,FALSE),0)</f>
        <v>0</v>
      </c>
      <c r="Z1537">
        <f>IFERROR(VLOOKUP(C1537,RAIVA!$A$5:$C$16,3,FALSE),0)</f>
        <v>0</v>
      </c>
    </row>
    <row r="1538" spans="1:26" x14ac:dyDescent="0.3">
      <c r="A1538" s="2" t="s">
        <v>4490</v>
      </c>
      <c r="B1538" s="2" t="s">
        <v>4639</v>
      </c>
      <c r="C1538" s="2">
        <v>220323</v>
      </c>
      <c r="D1538" s="2">
        <v>2203230</v>
      </c>
      <c r="E1538" s="2" t="s">
        <v>4490</v>
      </c>
      <c r="F1538" s="2" t="s">
        <v>4639</v>
      </c>
      <c r="G1538" s="2">
        <f>IFERROR(VLOOKUP(D1538,Coordenadas!$A$2:$D$5571,3,FALSE),0)</f>
        <v>-9.0117499999999993</v>
      </c>
      <c r="H1538" s="2">
        <f>IFERROR(VLOOKUP(D1538,Coordenadas!$A$2:$D$5571,4,FALSE),0)</f>
        <v>-44.406199999999998</v>
      </c>
      <c r="I1538" s="2" t="s">
        <v>5324</v>
      </c>
      <c r="J1538" s="2">
        <v>4704</v>
      </c>
      <c r="K1538" s="2" t="s">
        <v>5332</v>
      </c>
      <c r="L1538" s="2">
        <f>IFERROR(VLOOKUP(C1538,BOTULISMO!$A$3:$C$19,3,FALSE),0)</f>
        <v>0</v>
      </c>
      <c r="M1538" s="2">
        <f>IFERROR(VLOOKUP(C1538,'LEISHMANIOSE VISCERAL'!$A$4:$C$454,3,FALSE),0)</f>
        <v>0</v>
      </c>
      <c r="N1538" s="2">
        <f>IFERROR(VLOOKUP(C1538,'LEISHMANIOSE TEGUMENTAR'!$A$4:$C$1681,3,FALSE),0)</f>
        <v>0</v>
      </c>
      <c r="O1538" s="2">
        <f>IFERROR(VLOOKUP(C1538,'FEBRE AMARELA'!$A$4:$C$38,3,FALSE),0)</f>
        <v>0</v>
      </c>
      <c r="P1538" s="2">
        <f>IFERROR(VLOOKUP(C1538,DENGUE!$A$5:$C$4097,3,FALSE),0)</f>
        <v>0</v>
      </c>
      <c r="Q1538" s="2">
        <f>IFERROR(VLOOKUP(C1538,'HEPATITE VIRAL'!$A$5:$C$3162,3,FALSE),0)</f>
        <v>0</v>
      </c>
      <c r="R1538" s="2">
        <f>IFERROR(VLOOKUP(C1538,'FEBRE MACULOSA'!$A$5:$C$181,3,FALSE),0)</f>
        <v>0</v>
      </c>
      <c r="S1538" s="2">
        <f>IFERROR(VLOOKUP(C1538,LEPTOSPIROSE!$A$5:$C$1176,3,FALSE),0)</f>
        <v>0</v>
      </c>
      <c r="T1538" s="2">
        <f>IFERROR(VLOOKUP(C1538,'DOENÇA DE CHAGAS'!$A$5:$C$100,3,FALSE),0)</f>
        <v>0</v>
      </c>
      <c r="U1538" s="2">
        <f>IFERROR(VLOOKUP(C1538,'PICADAS DE COBRAS'!$A$6:$C$4645,3,FALSE),0)</f>
        <v>0</v>
      </c>
      <c r="V1538">
        <f>IFERROR(VLOOKUP(C1538,'ZIKA VIRUS'!$A$5:$C$2399,3,FALSE),0)</f>
        <v>0</v>
      </c>
      <c r="W1538">
        <f>IFERROR(VLOOKUP(C1538,'FEBRE TIFÓIDE'!$A$5:$C$46,3,FALSE),0)</f>
        <v>0</v>
      </c>
      <c r="X1538">
        <f>IFERROR(VLOOKUP(C1538,HANTAVIROSE!$A$5:$C$153,3,FALSE),0)</f>
        <v>0</v>
      </c>
      <c r="Y1538">
        <f>IFERROR(VLOOKUP(C1538,MENINGITE!$A$5:$C$447,3,FALSE),0)</f>
        <v>0</v>
      </c>
      <c r="Z1538">
        <f>IFERROR(VLOOKUP(C1538,RAIVA!$A$5:$C$16,3,FALSE),0)</f>
        <v>0</v>
      </c>
    </row>
    <row r="1539" spans="1:26" x14ac:dyDescent="0.3">
      <c r="A1539" s="2" t="s">
        <v>4178</v>
      </c>
      <c r="B1539" s="2" t="s">
        <v>4289</v>
      </c>
      <c r="C1539" s="2">
        <v>240310</v>
      </c>
      <c r="D1539" s="2">
        <v>2403103</v>
      </c>
      <c r="E1539" s="2" t="s">
        <v>4178</v>
      </c>
      <c r="F1539" s="2" t="s">
        <v>4289</v>
      </c>
      <c r="G1539" s="2">
        <f>IFERROR(VLOOKUP(D1539,Coordenadas!$A$2:$D$5571,3,FALSE),0)</f>
        <v>-6.2548399999999997</v>
      </c>
      <c r="H1539" s="2">
        <f>IFERROR(VLOOKUP(D1539,Coordenadas!$A$2:$D$5571,4,FALSE),0)</f>
        <v>-36.514600000000002</v>
      </c>
      <c r="I1539" s="2" t="s">
        <v>5324</v>
      </c>
      <c r="J1539" s="2">
        <v>42652</v>
      </c>
      <c r="K1539" s="2" t="s">
        <v>5330</v>
      </c>
      <c r="L1539" s="2">
        <f>IFERROR(VLOOKUP(C1539,BOTULISMO!$A$3:$C$19,3,FALSE),0)</f>
        <v>0</v>
      </c>
      <c r="M1539" s="2">
        <f>IFERROR(VLOOKUP(C1539,'LEISHMANIOSE VISCERAL'!$A$4:$C$454,3,FALSE),0)</f>
        <v>0</v>
      </c>
      <c r="N1539" s="2">
        <f>IFERROR(VLOOKUP(C1539,'LEISHMANIOSE TEGUMENTAR'!$A$4:$C$1681,3,FALSE),0)</f>
        <v>0</v>
      </c>
      <c r="O1539" s="2">
        <f>IFERROR(VLOOKUP(C1539,'FEBRE AMARELA'!$A$4:$C$38,3,FALSE),0)</f>
        <v>0</v>
      </c>
      <c r="P1539" s="2">
        <f>IFERROR(VLOOKUP(C1539,DENGUE!$A$5:$C$4097,3,FALSE),0)</f>
        <v>105</v>
      </c>
      <c r="Q1539" s="2">
        <f>IFERROR(VLOOKUP(C1539,'HEPATITE VIRAL'!$A$5:$C$3162,3,FALSE),0)</f>
        <v>9</v>
      </c>
      <c r="R1539" s="2">
        <f>IFERROR(VLOOKUP(C1539,'FEBRE MACULOSA'!$A$5:$C$181,3,FALSE),0)</f>
        <v>0</v>
      </c>
      <c r="S1539" s="2">
        <f>IFERROR(VLOOKUP(C1539,LEPTOSPIROSE!$A$5:$C$1176,3,FALSE),0)</f>
        <v>0</v>
      </c>
      <c r="T1539" s="2">
        <f>IFERROR(VLOOKUP(C1539,'DOENÇA DE CHAGAS'!$A$5:$C$100,3,FALSE),0)</f>
        <v>0</v>
      </c>
      <c r="U1539" s="2">
        <f>IFERROR(VLOOKUP(C1539,'PICADAS DE COBRAS'!$A$6:$C$4645,3,FALSE),0)</f>
        <v>158</v>
      </c>
      <c r="V1539">
        <f>IFERROR(VLOOKUP(C1539,'ZIKA VIRUS'!$A$5:$C$2399,3,FALSE),0)</f>
        <v>11</v>
      </c>
      <c r="W1539">
        <f>IFERROR(VLOOKUP(C1539,'FEBRE TIFÓIDE'!$A$5:$C$46,3,FALSE),0)</f>
        <v>0</v>
      </c>
      <c r="X1539">
        <f>IFERROR(VLOOKUP(C1539,HANTAVIROSE!$A$5:$C$153,3,FALSE),0)</f>
        <v>0</v>
      </c>
      <c r="Y1539">
        <f>IFERROR(VLOOKUP(C1539,MENINGITE!$A$5:$C$447,3,FALSE),0)</f>
        <v>1</v>
      </c>
      <c r="Z1539">
        <f>IFERROR(VLOOKUP(C1539,RAIVA!$A$5:$C$16,3,FALSE),0)</f>
        <v>0</v>
      </c>
    </row>
    <row r="1540" spans="1:26" x14ac:dyDescent="0.3">
      <c r="A1540" s="2" t="s">
        <v>3988</v>
      </c>
      <c r="B1540" s="2" t="s">
        <v>4119</v>
      </c>
      <c r="C1540" s="2">
        <v>250527</v>
      </c>
      <c r="D1540" s="2">
        <v>2505279</v>
      </c>
      <c r="E1540" s="2" t="s">
        <v>3988</v>
      </c>
      <c r="F1540" s="2" t="s">
        <v>4119</v>
      </c>
      <c r="G1540" s="2">
        <f>IFERROR(VLOOKUP(D1540,Coordenadas!$A$2:$D$5571,3,FALSE),0)</f>
        <v>-6.7232500000000002</v>
      </c>
      <c r="H1540" s="2">
        <f>IFERROR(VLOOKUP(D1540,Coordenadas!$A$2:$D$5571,4,FALSE),0)</f>
        <v>-35.2639</v>
      </c>
      <c r="I1540" s="2" t="s">
        <v>5324</v>
      </c>
      <c r="J1540" s="2">
        <v>5209</v>
      </c>
      <c r="K1540" s="2" t="s">
        <v>5332</v>
      </c>
      <c r="L1540" s="2">
        <f>IFERROR(VLOOKUP(C1540,BOTULISMO!$A$3:$C$19,3,FALSE),0)</f>
        <v>0</v>
      </c>
      <c r="M1540" s="2">
        <f>IFERROR(VLOOKUP(C1540,'LEISHMANIOSE VISCERAL'!$A$4:$C$454,3,FALSE),0)</f>
        <v>0</v>
      </c>
      <c r="N1540" s="2">
        <f>IFERROR(VLOOKUP(C1540,'LEISHMANIOSE TEGUMENTAR'!$A$4:$C$1681,3,FALSE),0)</f>
        <v>0</v>
      </c>
      <c r="O1540" s="2">
        <f>IFERROR(VLOOKUP(C1540,'FEBRE AMARELA'!$A$4:$C$38,3,FALSE),0)</f>
        <v>0</v>
      </c>
      <c r="P1540" s="2">
        <f>IFERROR(VLOOKUP(C1540,DENGUE!$A$5:$C$4097,3,FALSE),0)</f>
        <v>1</v>
      </c>
      <c r="Q1540" s="2">
        <f>IFERROR(VLOOKUP(C1540,'HEPATITE VIRAL'!$A$5:$C$3162,3,FALSE),0)</f>
        <v>0</v>
      </c>
      <c r="R1540" s="2">
        <f>IFERROR(VLOOKUP(C1540,'FEBRE MACULOSA'!$A$5:$C$181,3,FALSE),0)</f>
        <v>0</v>
      </c>
      <c r="S1540" s="2">
        <f>IFERROR(VLOOKUP(C1540,LEPTOSPIROSE!$A$5:$C$1176,3,FALSE),0)</f>
        <v>0</v>
      </c>
      <c r="T1540" s="2">
        <f>IFERROR(VLOOKUP(C1540,'DOENÇA DE CHAGAS'!$A$5:$C$100,3,FALSE),0)</f>
        <v>0</v>
      </c>
      <c r="U1540" s="2">
        <f>IFERROR(VLOOKUP(C1540,'PICADAS DE COBRAS'!$A$6:$C$4645,3,FALSE),0)</f>
        <v>0</v>
      </c>
      <c r="V1540">
        <f>IFERROR(VLOOKUP(C1540,'ZIKA VIRUS'!$A$5:$C$2399,3,FALSE),0)</f>
        <v>4</v>
      </c>
      <c r="W1540">
        <f>IFERROR(VLOOKUP(C1540,'FEBRE TIFÓIDE'!$A$5:$C$46,3,FALSE),0)</f>
        <v>0</v>
      </c>
      <c r="X1540">
        <f>IFERROR(VLOOKUP(C1540,HANTAVIROSE!$A$5:$C$153,3,FALSE),0)</f>
        <v>0</v>
      </c>
      <c r="Y1540">
        <f>IFERROR(VLOOKUP(C1540,MENINGITE!$A$5:$C$447,3,FALSE),0)</f>
        <v>0</v>
      </c>
      <c r="Z1540">
        <f>IFERROR(VLOOKUP(C1540,RAIVA!$A$5:$C$16,3,FALSE),0)</f>
        <v>0</v>
      </c>
    </row>
    <row r="1541" spans="1:26" x14ac:dyDescent="0.3">
      <c r="A1541" s="2" t="s">
        <v>2425</v>
      </c>
      <c r="B1541" s="2" t="s">
        <v>3031</v>
      </c>
      <c r="C1541" s="2">
        <v>312087</v>
      </c>
      <c r="D1541" s="2">
        <v>3120870</v>
      </c>
      <c r="E1541" s="2" t="s">
        <v>2425</v>
      </c>
      <c r="F1541" s="2" t="s">
        <v>3031</v>
      </c>
      <c r="G1541" s="2">
        <f>IFERROR(VLOOKUP(D1541,Coordenadas!$A$2:$D$5571,3,FALSE),0)</f>
        <v>-15.932700000000001</v>
      </c>
      <c r="H1541" s="2">
        <f>IFERROR(VLOOKUP(D1541,Coordenadas!$A$2:$D$5571,4,FALSE),0)</f>
        <v>-41.855699999999999</v>
      </c>
      <c r="I1541" s="2" t="s">
        <v>5325</v>
      </c>
      <c r="J1541" s="2">
        <v>6913</v>
      </c>
      <c r="K1541" s="2" t="s">
        <v>5332</v>
      </c>
      <c r="L1541" s="2">
        <f>IFERROR(VLOOKUP(C1541,BOTULISMO!$A$3:$C$19,3,FALSE),0)</f>
        <v>0</v>
      </c>
      <c r="M1541" s="2">
        <f>IFERROR(VLOOKUP(C1541,'LEISHMANIOSE VISCERAL'!$A$4:$C$454,3,FALSE),0)</f>
        <v>0</v>
      </c>
      <c r="N1541" s="2">
        <f>IFERROR(VLOOKUP(C1541,'LEISHMANIOSE TEGUMENTAR'!$A$4:$C$1681,3,FALSE),0)</f>
        <v>0</v>
      </c>
      <c r="O1541" s="2">
        <f>IFERROR(VLOOKUP(C1541,'FEBRE AMARELA'!$A$4:$C$38,3,FALSE),0)</f>
        <v>0</v>
      </c>
      <c r="P1541" s="2">
        <f>IFERROR(VLOOKUP(C1541,DENGUE!$A$5:$C$4097,3,FALSE),0)</f>
        <v>3</v>
      </c>
      <c r="Q1541" s="2">
        <f>IFERROR(VLOOKUP(C1541,'HEPATITE VIRAL'!$A$5:$C$3162,3,FALSE),0)</f>
        <v>0</v>
      </c>
      <c r="R1541" s="2">
        <f>IFERROR(VLOOKUP(C1541,'FEBRE MACULOSA'!$A$5:$C$181,3,FALSE),0)</f>
        <v>0</v>
      </c>
      <c r="S1541" s="2">
        <f>IFERROR(VLOOKUP(C1541,LEPTOSPIROSE!$A$5:$C$1176,3,FALSE),0)</f>
        <v>0</v>
      </c>
      <c r="T1541" s="2">
        <f>IFERROR(VLOOKUP(C1541,'DOENÇA DE CHAGAS'!$A$5:$C$100,3,FALSE),0)</f>
        <v>0</v>
      </c>
      <c r="U1541" s="2">
        <f>IFERROR(VLOOKUP(C1541,'PICADAS DE COBRAS'!$A$6:$C$4645,3,FALSE),0)</f>
        <v>14</v>
      </c>
      <c r="V1541">
        <f>IFERROR(VLOOKUP(C1541,'ZIKA VIRUS'!$A$5:$C$2399,3,FALSE),0)</f>
        <v>0</v>
      </c>
      <c r="W1541">
        <f>IFERROR(VLOOKUP(C1541,'FEBRE TIFÓIDE'!$A$5:$C$46,3,FALSE),0)</f>
        <v>0</v>
      </c>
      <c r="X1541">
        <f>IFERROR(VLOOKUP(C1541,HANTAVIROSE!$A$5:$C$153,3,FALSE),0)</f>
        <v>0</v>
      </c>
      <c r="Y1541">
        <f>IFERROR(VLOOKUP(C1541,MENINGITE!$A$5:$C$447,3,FALSE),0)</f>
        <v>0</v>
      </c>
      <c r="Z1541">
        <f>IFERROR(VLOOKUP(C1541,RAIVA!$A$5:$C$16,3,FALSE),0)</f>
        <v>0</v>
      </c>
    </row>
    <row r="1542" spans="1:26" x14ac:dyDescent="0.3">
      <c r="A1542" s="2" t="s">
        <v>4490</v>
      </c>
      <c r="B1542" s="2" t="s">
        <v>4637</v>
      </c>
      <c r="C1542" s="2">
        <v>220327</v>
      </c>
      <c r="D1542" s="2">
        <v>2203271</v>
      </c>
      <c r="E1542" s="2" t="s">
        <v>4490</v>
      </c>
      <c r="F1542" s="2" t="s">
        <v>4637</v>
      </c>
      <c r="G1542" s="2">
        <f>IFERROR(VLOOKUP(D1542,Coordenadas!$A$2:$D$5571,3,FALSE),0)</f>
        <v>-7.8312999999999997</v>
      </c>
      <c r="H1542" s="2">
        <f>IFERROR(VLOOKUP(D1542,Coordenadas!$A$2:$D$5571,4,FALSE),0)</f>
        <v>-40.895699999999998</v>
      </c>
      <c r="I1542" s="2" t="s">
        <v>5324</v>
      </c>
      <c r="J1542" s="2">
        <v>4869</v>
      </c>
      <c r="K1542" s="2" t="s">
        <v>5332</v>
      </c>
      <c r="L1542" s="2">
        <f>IFERROR(VLOOKUP(C1542,BOTULISMO!$A$3:$C$19,3,FALSE),0)</f>
        <v>0</v>
      </c>
      <c r="M1542" s="2">
        <f>IFERROR(VLOOKUP(C1542,'LEISHMANIOSE VISCERAL'!$A$4:$C$454,3,FALSE),0)</f>
        <v>0</v>
      </c>
      <c r="N1542" s="2">
        <f>IFERROR(VLOOKUP(C1542,'LEISHMANIOSE TEGUMENTAR'!$A$4:$C$1681,3,FALSE),0)</f>
        <v>0</v>
      </c>
      <c r="O1542" s="2">
        <f>IFERROR(VLOOKUP(C1542,'FEBRE AMARELA'!$A$4:$C$38,3,FALSE),0)</f>
        <v>0</v>
      </c>
      <c r="P1542" s="2">
        <f>IFERROR(VLOOKUP(C1542,DENGUE!$A$5:$C$4097,3,FALSE),0)</f>
        <v>7</v>
      </c>
      <c r="Q1542" s="2">
        <f>IFERROR(VLOOKUP(C1542,'HEPATITE VIRAL'!$A$5:$C$3162,3,FALSE),0)</f>
        <v>0</v>
      </c>
      <c r="R1542" s="2">
        <f>IFERROR(VLOOKUP(C1542,'FEBRE MACULOSA'!$A$5:$C$181,3,FALSE),0)</f>
        <v>0</v>
      </c>
      <c r="S1542" s="2">
        <f>IFERROR(VLOOKUP(C1542,LEPTOSPIROSE!$A$5:$C$1176,3,FALSE),0)</f>
        <v>0</v>
      </c>
      <c r="T1542" s="2">
        <f>IFERROR(VLOOKUP(C1542,'DOENÇA DE CHAGAS'!$A$5:$C$100,3,FALSE),0)</f>
        <v>0</v>
      </c>
      <c r="U1542" s="2">
        <f>IFERROR(VLOOKUP(C1542,'PICADAS DE COBRAS'!$A$6:$C$4645,3,FALSE),0)</f>
        <v>0</v>
      </c>
      <c r="V1542">
        <f>IFERROR(VLOOKUP(C1542,'ZIKA VIRUS'!$A$5:$C$2399,3,FALSE),0)</f>
        <v>0</v>
      </c>
      <c r="W1542">
        <f>IFERROR(VLOOKUP(C1542,'FEBRE TIFÓIDE'!$A$5:$C$46,3,FALSE),0)</f>
        <v>0</v>
      </c>
      <c r="X1542">
        <f>IFERROR(VLOOKUP(C1542,HANTAVIROSE!$A$5:$C$153,3,FALSE),0)</f>
        <v>0</v>
      </c>
      <c r="Y1542">
        <f>IFERROR(VLOOKUP(C1542,MENINGITE!$A$5:$C$447,3,FALSE),0)</f>
        <v>0</v>
      </c>
      <c r="Z1542">
        <f>IFERROR(VLOOKUP(C1542,RAIVA!$A$5:$C$16,3,FALSE),0)</f>
        <v>0</v>
      </c>
    </row>
    <row r="1543" spans="1:26" x14ac:dyDescent="0.3">
      <c r="A1543" s="2" t="s">
        <v>3988</v>
      </c>
      <c r="B1543" s="2" t="s">
        <v>4118</v>
      </c>
      <c r="C1543" s="2">
        <v>250530</v>
      </c>
      <c r="D1543" s="2">
        <v>2505303</v>
      </c>
      <c r="E1543" s="2" t="s">
        <v>3988</v>
      </c>
      <c r="F1543" s="2" t="s">
        <v>4118</v>
      </c>
      <c r="G1543" s="2">
        <f>IFERROR(VLOOKUP(D1543,Coordenadas!$A$2:$D$5571,3,FALSE),0)</f>
        <v>-7.5307500000000003</v>
      </c>
      <c r="H1543" s="2">
        <f>IFERROR(VLOOKUP(D1543,Coordenadas!$A$2:$D$5571,4,FALSE),0)</f>
        <v>-38.196199999999997</v>
      </c>
      <c r="I1543" s="2" t="s">
        <v>5324</v>
      </c>
      <c r="J1543" s="2">
        <v>2505</v>
      </c>
      <c r="K1543" s="2" t="s">
        <v>5332</v>
      </c>
      <c r="L1543" s="2">
        <f>IFERROR(VLOOKUP(C1543,BOTULISMO!$A$3:$C$19,3,FALSE),0)</f>
        <v>0</v>
      </c>
      <c r="M1543" s="2">
        <f>IFERROR(VLOOKUP(C1543,'LEISHMANIOSE VISCERAL'!$A$4:$C$454,3,FALSE),0)</f>
        <v>0</v>
      </c>
      <c r="N1543" s="2">
        <f>IFERROR(VLOOKUP(C1543,'LEISHMANIOSE TEGUMENTAR'!$A$4:$C$1681,3,FALSE),0)</f>
        <v>0</v>
      </c>
      <c r="O1543" s="2">
        <f>IFERROR(VLOOKUP(C1543,'FEBRE AMARELA'!$A$4:$C$38,3,FALSE),0)</f>
        <v>0</v>
      </c>
      <c r="P1543" s="2">
        <f>IFERROR(VLOOKUP(C1543,DENGUE!$A$5:$C$4097,3,FALSE),0)</f>
        <v>0</v>
      </c>
      <c r="Q1543" s="2">
        <f>IFERROR(VLOOKUP(C1543,'HEPATITE VIRAL'!$A$5:$C$3162,3,FALSE),0)</f>
        <v>0</v>
      </c>
      <c r="R1543" s="2">
        <f>IFERROR(VLOOKUP(C1543,'FEBRE MACULOSA'!$A$5:$C$181,3,FALSE),0)</f>
        <v>0</v>
      </c>
      <c r="S1543" s="2">
        <f>IFERROR(VLOOKUP(C1543,LEPTOSPIROSE!$A$5:$C$1176,3,FALSE),0)</f>
        <v>0</v>
      </c>
      <c r="T1543" s="2">
        <f>IFERROR(VLOOKUP(C1543,'DOENÇA DE CHAGAS'!$A$5:$C$100,3,FALSE),0)</f>
        <v>0</v>
      </c>
      <c r="U1543" s="2">
        <f>IFERROR(VLOOKUP(C1543,'PICADAS DE COBRAS'!$A$6:$C$4645,3,FALSE),0)</f>
        <v>0</v>
      </c>
      <c r="V1543">
        <f>IFERROR(VLOOKUP(C1543,'ZIKA VIRUS'!$A$5:$C$2399,3,FALSE),0)</f>
        <v>0</v>
      </c>
      <c r="W1543">
        <f>IFERROR(VLOOKUP(C1543,'FEBRE TIFÓIDE'!$A$5:$C$46,3,FALSE),0)</f>
        <v>0</v>
      </c>
      <c r="X1543">
        <f>IFERROR(VLOOKUP(C1543,HANTAVIROSE!$A$5:$C$153,3,FALSE),0)</f>
        <v>0</v>
      </c>
      <c r="Y1543">
        <f>IFERROR(VLOOKUP(C1543,MENINGITE!$A$5:$C$447,3,FALSE),0)</f>
        <v>0</v>
      </c>
      <c r="Z1543">
        <f>IFERROR(VLOOKUP(C1543,RAIVA!$A$5:$C$16,3,FALSE),0)</f>
        <v>0</v>
      </c>
    </row>
    <row r="1544" spans="1:26" x14ac:dyDescent="0.3">
      <c r="A1544" s="2" t="s">
        <v>5044</v>
      </c>
      <c r="B1544" s="2" t="s">
        <v>5138</v>
      </c>
      <c r="C1544" s="2">
        <v>150280</v>
      </c>
      <c r="D1544" s="2">
        <v>1502806</v>
      </c>
      <c r="E1544" s="2" t="s">
        <v>5044</v>
      </c>
      <c r="F1544" s="2" t="s">
        <v>5138</v>
      </c>
      <c r="G1544" s="2">
        <f>IFERROR(VLOOKUP(D1544,Coordenadas!$A$2:$D$5571,3,FALSE),0)</f>
        <v>-1.81179</v>
      </c>
      <c r="H1544" s="2">
        <f>IFERROR(VLOOKUP(D1544,Coordenadas!$A$2:$D$5571,4,FALSE),0)</f>
        <v>-49.795200000000001</v>
      </c>
      <c r="I1544" s="2" t="s">
        <v>5323</v>
      </c>
      <c r="J1544" s="2">
        <v>28549</v>
      </c>
      <c r="K1544" s="2" t="s">
        <v>5330</v>
      </c>
      <c r="L1544" s="2">
        <f>IFERROR(VLOOKUP(C1544,BOTULISMO!$A$3:$C$19,3,FALSE),0)</f>
        <v>0</v>
      </c>
      <c r="M1544" s="2">
        <f>IFERROR(VLOOKUP(C1544,'LEISHMANIOSE VISCERAL'!$A$4:$C$454,3,FALSE),0)</f>
        <v>0</v>
      </c>
      <c r="N1544" s="2">
        <f>IFERROR(VLOOKUP(C1544,'LEISHMANIOSE TEGUMENTAR'!$A$4:$C$1681,3,FALSE),0)</f>
        <v>6</v>
      </c>
      <c r="O1544" s="2">
        <f>IFERROR(VLOOKUP(C1544,'FEBRE AMARELA'!$A$4:$C$38,3,FALSE),0)</f>
        <v>0</v>
      </c>
      <c r="P1544" s="2">
        <f>IFERROR(VLOOKUP(C1544,DENGUE!$A$5:$C$4097,3,FALSE),0)</f>
        <v>3</v>
      </c>
      <c r="Q1544" s="2">
        <f>IFERROR(VLOOKUP(C1544,'HEPATITE VIRAL'!$A$5:$C$3162,3,FALSE),0)</f>
        <v>0</v>
      </c>
      <c r="R1544" s="2">
        <f>IFERROR(VLOOKUP(C1544,'FEBRE MACULOSA'!$A$5:$C$181,3,FALSE),0)</f>
        <v>0</v>
      </c>
      <c r="S1544" s="2">
        <f>IFERROR(VLOOKUP(C1544,LEPTOSPIROSE!$A$5:$C$1176,3,FALSE),0)</f>
        <v>0</v>
      </c>
      <c r="T1544" s="2">
        <f>IFERROR(VLOOKUP(C1544,'DOENÇA DE CHAGAS'!$A$5:$C$100,3,FALSE),0)</f>
        <v>27</v>
      </c>
      <c r="U1544" s="2">
        <f>IFERROR(VLOOKUP(C1544,'PICADAS DE COBRAS'!$A$6:$C$4645,3,FALSE),0)</f>
        <v>48</v>
      </c>
      <c r="V1544">
        <f>IFERROR(VLOOKUP(C1544,'ZIKA VIRUS'!$A$5:$C$2399,3,FALSE),0)</f>
        <v>2</v>
      </c>
      <c r="W1544">
        <f>IFERROR(VLOOKUP(C1544,'FEBRE TIFÓIDE'!$A$5:$C$46,3,FALSE),0)</f>
        <v>0</v>
      </c>
      <c r="X1544">
        <f>IFERROR(VLOOKUP(C1544,HANTAVIROSE!$A$5:$C$153,3,FALSE),0)</f>
        <v>0</v>
      </c>
      <c r="Y1544">
        <f>IFERROR(VLOOKUP(C1544,MENINGITE!$A$5:$C$447,3,FALSE),0)</f>
        <v>0</v>
      </c>
      <c r="Z1544">
        <f>IFERROR(VLOOKUP(C1544,RAIVA!$A$5:$C$16,3,FALSE),0)</f>
        <v>0</v>
      </c>
    </row>
    <row r="1545" spans="1:26" x14ac:dyDescent="0.3">
      <c r="A1545" s="2" t="s">
        <v>4490</v>
      </c>
      <c r="B1545" s="2" t="s">
        <v>4638</v>
      </c>
      <c r="C1545" s="2">
        <v>220325</v>
      </c>
      <c r="D1545" s="2">
        <v>2203255</v>
      </c>
      <c r="E1545" s="2" t="s">
        <v>4490</v>
      </c>
      <c r="F1545" s="2" t="s">
        <v>4638</v>
      </c>
      <c r="G1545" s="2">
        <f>IFERROR(VLOOKUP(D1545,Coordenadas!$A$2:$D$5571,3,FALSE),0)</f>
        <v>-5.60825</v>
      </c>
      <c r="H1545" s="2">
        <f>IFERROR(VLOOKUP(D1545,Coordenadas!$A$2:$D$5571,4,FALSE),0)</f>
        <v>-42.837600000000002</v>
      </c>
      <c r="I1545" s="2" t="s">
        <v>5324</v>
      </c>
      <c r="J1545" s="2">
        <v>4183</v>
      </c>
      <c r="K1545" s="2" t="s">
        <v>5332</v>
      </c>
      <c r="L1545" s="2">
        <f>IFERROR(VLOOKUP(C1545,BOTULISMO!$A$3:$C$19,3,FALSE),0)</f>
        <v>0</v>
      </c>
      <c r="M1545" s="2">
        <f>IFERROR(VLOOKUP(C1545,'LEISHMANIOSE VISCERAL'!$A$4:$C$454,3,FALSE),0)</f>
        <v>0</v>
      </c>
      <c r="N1545" s="2">
        <f>IFERROR(VLOOKUP(C1545,'LEISHMANIOSE TEGUMENTAR'!$A$4:$C$1681,3,FALSE),0)</f>
        <v>0</v>
      </c>
      <c r="O1545" s="2">
        <f>IFERROR(VLOOKUP(C1545,'FEBRE AMARELA'!$A$4:$C$38,3,FALSE),0)</f>
        <v>0</v>
      </c>
      <c r="P1545" s="2">
        <f>IFERROR(VLOOKUP(C1545,DENGUE!$A$5:$C$4097,3,FALSE),0)</f>
        <v>0</v>
      </c>
      <c r="Q1545" s="2">
        <f>IFERROR(VLOOKUP(C1545,'HEPATITE VIRAL'!$A$5:$C$3162,3,FALSE),0)</f>
        <v>0</v>
      </c>
      <c r="R1545" s="2">
        <f>IFERROR(VLOOKUP(C1545,'FEBRE MACULOSA'!$A$5:$C$181,3,FALSE),0)</f>
        <v>0</v>
      </c>
      <c r="S1545" s="2">
        <f>IFERROR(VLOOKUP(C1545,LEPTOSPIROSE!$A$5:$C$1176,3,FALSE),0)</f>
        <v>0</v>
      </c>
      <c r="T1545" s="2">
        <f>IFERROR(VLOOKUP(C1545,'DOENÇA DE CHAGAS'!$A$5:$C$100,3,FALSE),0)</f>
        <v>0</v>
      </c>
      <c r="U1545" s="2">
        <f>IFERROR(VLOOKUP(C1545,'PICADAS DE COBRAS'!$A$6:$C$4645,3,FALSE),0)</f>
        <v>0</v>
      </c>
      <c r="V1545">
        <f>IFERROR(VLOOKUP(C1545,'ZIKA VIRUS'!$A$5:$C$2399,3,FALSE),0)</f>
        <v>0</v>
      </c>
      <c r="W1545">
        <f>IFERROR(VLOOKUP(C1545,'FEBRE TIFÓIDE'!$A$5:$C$46,3,FALSE),0)</f>
        <v>0</v>
      </c>
      <c r="X1545">
        <f>IFERROR(VLOOKUP(C1545,HANTAVIROSE!$A$5:$C$153,3,FALSE),0)</f>
        <v>0</v>
      </c>
      <c r="Y1545">
        <f>IFERROR(VLOOKUP(C1545,MENINGITE!$A$5:$C$447,3,FALSE),0)</f>
        <v>0</v>
      </c>
      <c r="Z1545">
        <f>IFERROR(VLOOKUP(C1545,RAIVA!$A$5:$C$16,3,FALSE),0)</f>
        <v>0</v>
      </c>
    </row>
    <row r="1546" spans="1:26" x14ac:dyDescent="0.3">
      <c r="A1546" s="2" t="s">
        <v>5044</v>
      </c>
      <c r="B1546" s="2" t="s">
        <v>5137</v>
      </c>
      <c r="C1546" s="2">
        <v>150285</v>
      </c>
      <c r="D1546" s="2">
        <v>1502855</v>
      </c>
      <c r="E1546" s="2" t="s">
        <v>5044</v>
      </c>
      <c r="F1546" s="2" t="s">
        <v>5137</v>
      </c>
      <c r="G1546" s="2">
        <f>IFERROR(VLOOKUP(D1546,Coordenadas!$A$2:$D$5571,3,FALSE),0)</f>
        <v>-1.88775</v>
      </c>
      <c r="H1546" s="2">
        <f>IFERROR(VLOOKUP(D1546,Coordenadas!$A$2:$D$5571,4,FALSE),0)</f>
        <v>-55.116799999999998</v>
      </c>
      <c r="I1546" s="2" t="s">
        <v>5323</v>
      </c>
      <c r="J1546" s="2">
        <v>12254</v>
      </c>
      <c r="K1546" s="2" t="s">
        <v>5332</v>
      </c>
      <c r="L1546" s="2">
        <f>IFERROR(VLOOKUP(C1546,BOTULISMO!$A$3:$C$19,3,FALSE),0)</f>
        <v>0</v>
      </c>
      <c r="M1546" s="2">
        <f>IFERROR(VLOOKUP(C1546,'LEISHMANIOSE VISCERAL'!$A$4:$C$454,3,FALSE),0)</f>
        <v>0</v>
      </c>
      <c r="N1546" s="2">
        <f>IFERROR(VLOOKUP(C1546,'LEISHMANIOSE TEGUMENTAR'!$A$4:$C$1681,3,FALSE),0)</f>
        <v>5</v>
      </c>
      <c r="O1546" s="2">
        <f>IFERROR(VLOOKUP(C1546,'FEBRE AMARELA'!$A$4:$C$38,3,FALSE),0)</f>
        <v>0</v>
      </c>
      <c r="P1546" s="2">
        <f>IFERROR(VLOOKUP(C1546,DENGUE!$A$5:$C$4097,3,FALSE),0)</f>
        <v>0</v>
      </c>
      <c r="Q1546" s="2">
        <f>IFERROR(VLOOKUP(C1546,'HEPATITE VIRAL'!$A$5:$C$3162,3,FALSE),0)</f>
        <v>0</v>
      </c>
      <c r="R1546" s="2">
        <f>IFERROR(VLOOKUP(C1546,'FEBRE MACULOSA'!$A$5:$C$181,3,FALSE),0)</f>
        <v>0</v>
      </c>
      <c r="S1546" s="2">
        <f>IFERROR(VLOOKUP(C1546,LEPTOSPIROSE!$A$5:$C$1176,3,FALSE),0)</f>
        <v>0</v>
      </c>
      <c r="T1546" s="2">
        <f>IFERROR(VLOOKUP(C1546,'DOENÇA DE CHAGAS'!$A$5:$C$100,3,FALSE),0)</f>
        <v>2</v>
      </c>
      <c r="U1546" s="2">
        <f>IFERROR(VLOOKUP(C1546,'PICADAS DE COBRAS'!$A$6:$C$4645,3,FALSE),0)</f>
        <v>29</v>
      </c>
      <c r="V1546">
        <f>IFERROR(VLOOKUP(C1546,'ZIKA VIRUS'!$A$5:$C$2399,3,FALSE),0)</f>
        <v>0</v>
      </c>
      <c r="W1546">
        <f>IFERROR(VLOOKUP(C1546,'FEBRE TIFÓIDE'!$A$5:$C$46,3,FALSE),0)</f>
        <v>0</v>
      </c>
      <c r="X1546">
        <f>IFERROR(VLOOKUP(C1546,HANTAVIROSE!$A$5:$C$153,3,FALSE),0)</f>
        <v>0</v>
      </c>
      <c r="Y1546">
        <f>IFERROR(VLOOKUP(C1546,MENINGITE!$A$5:$C$447,3,FALSE),0)</f>
        <v>0</v>
      </c>
      <c r="Z1546">
        <f>IFERROR(VLOOKUP(C1546,RAIVA!$A$5:$C$16,3,FALSE),0)</f>
        <v>0</v>
      </c>
    </row>
    <row r="1547" spans="1:26" x14ac:dyDescent="0.3">
      <c r="A1547" s="2" t="s">
        <v>5044</v>
      </c>
      <c r="B1547" s="2" t="s">
        <v>5136</v>
      </c>
      <c r="C1547" s="2">
        <v>150290</v>
      </c>
      <c r="D1547" s="2">
        <v>1502905</v>
      </c>
      <c r="E1547" s="2" t="s">
        <v>5044</v>
      </c>
      <c r="F1547" s="2" t="s">
        <v>5136</v>
      </c>
      <c r="G1547" s="2">
        <f>IFERROR(VLOOKUP(D1547,Coordenadas!$A$2:$D$5571,3,FALSE),0)</f>
        <v>-0.73321400000000003</v>
      </c>
      <c r="H1547" s="2">
        <f>IFERROR(VLOOKUP(D1547,Coordenadas!$A$2:$D$5571,4,FALSE),0)</f>
        <v>-47.851500000000001</v>
      </c>
      <c r="I1547" s="2" t="s">
        <v>5323</v>
      </c>
      <c r="J1547" s="2">
        <v>34294</v>
      </c>
      <c r="K1547" s="2" t="s">
        <v>5330</v>
      </c>
      <c r="L1547" s="2">
        <f>IFERROR(VLOOKUP(C1547,BOTULISMO!$A$3:$C$19,3,FALSE),0)</f>
        <v>0</v>
      </c>
      <c r="M1547" s="2">
        <f>IFERROR(VLOOKUP(C1547,'LEISHMANIOSE VISCERAL'!$A$4:$C$454,3,FALSE),0)</f>
        <v>0</v>
      </c>
      <c r="N1547" s="2">
        <f>IFERROR(VLOOKUP(C1547,'LEISHMANIOSE TEGUMENTAR'!$A$4:$C$1681,3,FALSE),0)</f>
        <v>2</v>
      </c>
      <c r="O1547" s="2">
        <f>IFERROR(VLOOKUP(C1547,'FEBRE AMARELA'!$A$4:$C$38,3,FALSE),0)</f>
        <v>0</v>
      </c>
      <c r="P1547" s="2">
        <f>IFERROR(VLOOKUP(C1547,DENGUE!$A$5:$C$4097,3,FALSE),0)</f>
        <v>1</v>
      </c>
      <c r="Q1547" s="2">
        <f>IFERROR(VLOOKUP(C1547,'HEPATITE VIRAL'!$A$5:$C$3162,3,FALSE),0)</f>
        <v>3</v>
      </c>
      <c r="R1547" s="2">
        <f>IFERROR(VLOOKUP(C1547,'FEBRE MACULOSA'!$A$5:$C$181,3,FALSE),0)</f>
        <v>0</v>
      </c>
      <c r="S1547" s="2">
        <f>IFERROR(VLOOKUP(C1547,LEPTOSPIROSE!$A$5:$C$1176,3,FALSE),0)</f>
        <v>1</v>
      </c>
      <c r="T1547" s="2">
        <f>IFERROR(VLOOKUP(C1547,'DOENÇA DE CHAGAS'!$A$5:$C$100,3,FALSE),0)</f>
        <v>0</v>
      </c>
      <c r="U1547" s="2">
        <f>IFERROR(VLOOKUP(C1547,'PICADAS DE COBRAS'!$A$6:$C$4645,3,FALSE),0)</f>
        <v>54</v>
      </c>
      <c r="V1547">
        <f>IFERROR(VLOOKUP(C1547,'ZIKA VIRUS'!$A$5:$C$2399,3,FALSE),0)</f>
        <v>1</v>
      </c>
      <c r="W1547">
        <f>IFERROR(VLOOKUP(C1547,'FEBRE TIFÓIDE'!$A$5:$C$46,3,FALSE),0)</f>
        <v>0</v>
      </c>
      <c r="X1547">
        <f>IFERROR(VLOOKUP(C1547,HANTAVIROSE!$A$5:$C$153,3,FALSE),0)</f>
        <v>0</v>
      </c>
      <c r="Y1547">
        <f>IFERROR(VLOOKUP(C1547,MENINGITE!$A$5:$C$447,3,FALSE),0)</f>
        <v>0</v>
      </c>
      <c r="Z1547">
        <f>IFERROR(VLOOKUP(C1547,RAIVA!$A$5:$C$16,3,FALSE),0)</f>
        <v>0</v>
      </c>
    </row>
    <row r="1548" spans="1:26" x14ac:dyDescent="0.3">
      <c r="A1548" s="2" t="s">
        <v>4704</v>
      </c>
      <c r="B1548" s="2" t="s">
        <v>4841</v>
      </c>
      <c r="C1548" s="2">
        <v>210370</v>
      </c>
      <c r="D1548" s="2">
        <v>2103703</v>
      </c>
      <c r="E1548" s="2" t="s">
        <v>4704</v>
      </c>
      <c r="F1548" s="2" t="s">
        <v>4841</v>
      </c>
      <c r="G1548" s="2">
        <f>IFERROR(VLOOKUP(D1548,Coordenadas!$A$2:$D$5571,3,FALSE),0)</f>
        <v>-1.8147500000000001</v>
      </c>
      <c r="H1548" s="2">
        <f>IFERROR(VLOOKUP(D1548,Coordenadas!$A$2:$D$5571,4,FALSE),0)</f>
        <v>-44.864400000000003</v>
      </c>
      <c r="I1548" s="2" t="s">
        <v>5324</v>
      </c>
      <c r="J1548" s="2">
        <v>32652</v>
      </c>
      <c r="K1548" s="2" t="s">
        <v>5330</v>
      </c>
      <c r="L1548" s="2">
        <f>IFERROR(VLOOKUP(C1548,BOTULISMO!$A$3:$C$19,3,FALSE),0)</f>
        <v>0</v>
      </c>
      <c r="M1548" s="2">
        <f>IFERROR(VLOOKUP(C1548,'LEISHMANIOSE VISCERAL'!$A$4:$C$454,3,FALSE),0)</f>
        <v>0</v>
      </c>
      <c r="N1548" s="2">
        <f>IFERROR(VLOOKUP(C1548,'LEISHMANIOSE TEGUMENTAR'!$A$4:$C$1681,3,FALSE),0)</f>
        <v>4</v>
      </c>
      <c r="O1548" s="2">
        <f>IFERROR(VLOOKUP(C1548,'FEBRE AMARELA'!$A$4:$C$38,3,FALSE),0)</f>
        <v>0</v>
      </c>
      <c r="P1548" s="2">
        <f>IFERROR(VLOOKUP(C1548,DENGUE!$A$5:$C$4097,3,FALSE),0)</f>
        <v>12</v>
      </c>
      <c r="Q1548" s="2">
        <f>IFERROR(VLOOKUP(C1548,'HEPATITE VIRAL'!$A$5:$C$3162,3,FALSE),0)</f>
        <v>7</v>
      </c>
      <c r="R1548" s="2">
        <f>IFERROR(VLOOKUP(C1548,'FEBRE MACULOSA'!$A$5:$C$181,3,FALSE),0)</f>
        <v>0</v>
      </c>
      <c r="S1548" s="2">
        <f>IFERROR(VLOOKUP(C1548,LEPTOSPIROSE!$A$5:$C$1176,3,FALSE),0)</f>
        <v>0</v>
      </c>
      <c r="T1548" s="2">
        <f>IFERROR(VLOOKUP(C1548,'DOENÇA DE CHAGAS'!$A$5:$C$100,3,FALSE),0)</f>
        <v>0</v>
      </c>
      <c r="U1548" s="2">
        <f>IFERROR(VLOOKUP(C1548,'PICADAS DE COBRAS'!$A$6:$C$4645,3,FALSE),0)</f>
        <v>36</v>
      </c>
      <c r="V1548">
        <f>IFERROR(VLOOKUP(C1548,'ZIKA VIRUS'!$A$5:$C$2399,3,FALSE),0)</f>
        <v>1</v>
      </c>
      <c r="W1548">
        <f>IFERROR(VLOOKUP(C1548,'FEBRE TIFÓIDE'!$A$5:$C$46,3,FALSE),0)</f>
        <v>0</v>
      </c>
      <c r="X1548">
        <f>IFERROR(VLOOKUP(C1548,HANTAVIROSE!$A$5:$C$153,3,FALSE),0)</f>
        <v>0</v>
      </c>
      <c r="Y1548">
        <f>IFERROR(VLOOKUP(C1548,MENINGITE!$A$5:$C$447,3,FALSE),0)</f>
        <v>0</v>
      </c>
      <c r="Z1548">
        <f>IFERROR(VLOOKUP(C1548,RAIVA!$A$5:$C$16,3,FALSE),0)</f>
        <v>0</v>
      </c>
    </row>
    <row r="1549" spans="1:26" x14ac:dyDescent="0.3">
      <c r="A1549" s="2" t="s">
        <v>250</v>
      </c>
      <c r="B1549" s="2" t="s">
        <v>352</v>
      </c>
      <c r="C1549" s="2">
        <v>510343</v>
      </c>
      <c r="D1549" s="2">
        <v>5103437</v>
      </c>
      <c r="E1549" s="2" t="s">
        <v>250</v>
      </c>
      <c r="F1549" s="2" t="s">
        <v>352</v>
      </c>
      <c r="G1549" s="2">
        <f>IFERROR(VLOOKUP(D1549,Coordenadas!$A$2:$D$5571,3,FALSE),0)</f>
        <v>-15.6084</v>
      </c>
      <c r="H1549" s="2">
        <f>IFERROR(VLOOKUP(D1549,Coordenadas!$A$2:$D$5571,4,FALSE),0)</f>
        <v>-57.9133</v>
      </c>
      <c r="I1549" s="2" t="s">
        <v>5327</v>
      </c>
      <c r="J1549" s="2">
        <v>4866</v>
      </c>
      <c r="K1549" s="2" t="s">
        <v>5332</v>
      </c>
      <c r="L1549" s="2">
        <f>IFERROR(VLOOKUP(C1549,BOTULISMO!$A$3:$C$19,3,FALSE),0)</f>
        <v>0</v>
      </c>
      <c r="M1549" s="2">
        <f>IFERROR(VLOOKUP(C1549,'LEISHMANIOSE VISCERAL'!$A$4:$C$454,3,FALSE),0)</f>
        <v>0</v>
      </c>
      <c r="N1549" s="2">
        <f>IFERROR(VLOOKUP(C1549,'LEISHMANIOSE TEGUMENTAR'!$A$4:$C$1681,3,FALSE),0)</f>
        <v>3</v>
      </c>
      <c r="O1549" s="2">
        <f>IFERROR(VLOOKUP(C1549,'FEBRE AMARELA'!$A$4:$C$38,3,FALSE),0)</f>
        <v>0</v>
      </c>
      <c r="P1549" s="2">
        <f>IFERROR(VLOOKUP(C1549,DENGUE!$A$5:$C$4097,3,FALSE),0)</f>
        <v>35</v>
      </c>
      <c r="Q1549" s="2">
        <f>IFERROR(VLOOKUP(C1549,'HEPATITE VIRAL'!$A$5:$C$3162,3,FALSE),0)</f>
        <v>0</v>
      </c>
      <c r="R1549" s="2">
        <f>IFERROR(VLOOKUP(C1549,'FEBRE MACULOSA'!$A$5:$C$181,3,FALSE),0)</f>
        <v>0</v>
      </c>
      <c r="S1549" s="2">
        <f>IFERROR(VLOOKUP(C1549,LEPTOSPIROSE!$A$5:$C$1176,3,FALSE),0)</f>
        <v>0</v>
      </c>
      <c r="T1549" s="2">
        <f>IFERROR(VLOOKUP(C1549,'DOENÇA DE CHAGAS'!$A$5:$C$100,3,FALSE),0)</f>
        <v>0</v>
      </c>
      <c r="U1549" s="2">
        <f>IFERROR(VLOOKUP(C1549,'PICADAS DE COBRAS'!$A$6:$C$4645,3,FALSE),0)</f>
        <v>3</v>
      </c>
      <c r="V1549">
        <f>IFERROR(VLOOKUP(C1549,'ZIKA VIRUS'!$A$5:$C$2399,3,FALSE),0)</f>
        <v>0</v>
      </c>
      <c r="W1549">
        <f>IFERROR(VLOOKUP(C1549,'FEBRE TIFÓIDE'!$A$5:$C$46,3,FALSE),0)</f>
        <v>0</v>
      </c>
      <c r="X1549">
        <f>IFERROR(VLOOKUP(C1549,HANTAVIROSE!$A$5:$C$153,3,FALSE),0)</f>
        <v>0</v>
      </c>
      <c r="Y1549">
        <f>IFERROR(VLOOKUP(C1549,MENINGITE!$A$5:$C$447,3,FALSE),0)</f>
        <v>0</v>
      </c>
      <c r="Z1549">
        <f>IFERROR(VLOOKUP(C1549,RAIVA!$A$5:$C$16,3,FALSE),0)</f>
        <v>0</v>
      </c>
    </row>
    <row r="1550" spans="1:26" x14ac:dyDescent="0.3">
      <c r="A1550" s="2" t="s">
        <v>2425</v>
      </c>
      <c r="B1550" s="2" t="s">
        <v>3030</v>
      </c>
      <c r="C1550" s="2">
        <v>312090</v>
      </c>
      <c r="D1550" s="2">
        <v>3120904</v>
      </c>
      <c r="E1550" s="2" t="s">
        <v>2425</v>
      </c>
      <c r="F1550" s="2" t="s">
        <v>3030</v>
      </c>
      <c r="G1550" s="2">
        <f>IFERROR(VLOOKUP(D1550,Coordenadas!$A$2:$D$5571,3,FALSE),0)</f>
        <v>-18.752700000000001</v>
      </c>
      <c r="H1550" s="2">
        <f>IFERROR(VLOOKUP(D1550,Coordenadas!$A$2:$D$5571,4,FALSE),0)</f>
        <v>-44.430300000000003</v>
      </c>
      <c r="I1550" s="2" t="s">
        <v>5325</v>
      </c>
      <c r="J1550" s="2">
        <v>74219</v>
      </c>
      <c r="K1550" s="2" t="s">
        <v>5331</v>
      </c>
      <c r="L1550" s="2">
        <f>IFERROR(VLOOKUP(C1550,BOTULISMO!$A$3:$C$19,3,FALSE),0)</f>
        <v>0</v>
      </c>
      <c r="M1550" s="2">
        <f>IFERROR(VLOOKUP(C1550,'LEISHMANIOSE VISCERAL'!$A$4:$C$454,3,FALSE),0)</f>
        <v>4</v>
      </c>
      <c r="N1550" s="2">
        <f>IFERROR(VLOOKUP(C1550,'LEISHMANIOSE TEGUMENTAR'!$A$4:$C$1681,3,FALSE),0)</f>
        <v>5</v>
      </c>
      <c r="O1550" s="2">
        <f>IFERROR(VLOOKUP(C1550,'FEBRE AMARELA'!$A$4:$C$38,3,FALSE),0)</f>
        <v>0</v>
      </c>
      <c r="P1550" s="2">
        <f>IFERROR(VLOOKUP(C1550,DENGUE!$A$5:$C$4097,3,FALSE),0)</f>
        <v>56</v>
      </c>
      <c r="Q1550" s="2">
        <f>IFERROR(VLOOKUP(C1550,'HEPATITE VIRAL'!$A$5:$C$3162,3,FALSE),0)</f>
        <v>11</v>
      </c>
      <c r="R1550" s="2">
        <f>IFERROR(VLOOKUP(C1550,'FEBRE MACULOSA'!$A$5:$C$181,3,FALSE),0)</f>
        <v>1</v>
      </c>
      <c r="S1550" s="2">
        <f>IFERROR(VLOOKUP(C1550,LEPTOSPIROSE!$A$5:$C$1176,3,FALSE),0)</f>
        <v>2</v>
      </c>
      <c r="T1550" s="2">
        <f>IFERROR(VLOOKUP(C1550,'DOENÇA DE CHAGAS'!$A$5:$C$100,3,FALSE),0)</f>
        <v>0</v>
      </c>
      <c r="U1550" s="2">
        <f>IFERROR(VLOOKUP(C1550,'PICADAS DE COBRAS'!$A$6:$C$4645,3,FALSE),0)</f>
        <v>507</v>
      </c>
      <c r="V1550">
        <f>IFERROR(VLOOKUP(C1550,'ZIKA VIRUS'!$A$5:$C$2399,3,FALSE),0)</f>
        <v>35</v>
      </c>
      <c r="W1550">
        <f>IFERROR(VLOOKUP(C1550,'FEBRE TIFÓIDE'!$A$5:$C$46,3,FALSE),0)</f>
        <v>0</v>
      </c>
      <c r="X1550">
        <f>IFERROR(VLOOKUP(C1550,HANTAVIROSE!$A$5:$C$153,3,FALSE),0)</f>
        <v>0</v>
      </c>
      <c r="Y1550">
        <f>IFERROR(VLOOKUP(C1550,MENINGITE!$A$5:$C$447,3,FALSE),0)</f>
        <v>3</v>
      </c>
      <c r="Z1550">
        <f>IFERROR(VLOOKUP(C1550,RAIVA!$A$5:$C$16,3,FALSE),0)</f>
        <v>0</v>
      </c>
    </row>
    <row r="1551" spans="1:26" x14ac:dyDescent="0.3">
      <c r="A1551" s="2" t="s">
        <v>3816</v>
      </c>
      <c r="B1551" s="2" t="s">
        <v>3934</v>
      </c>
      <c r="C1551" s="2">
        <v>260510</v>
      </c>
      <c r="D1551" s="2">
        <v>2605103</v>
      </c>
      <c r="E1551" s="2" t="s">
        <v>3816</v>
      </c>
      <c r="F1551" s="2" t="s">
        <v>3934</v>
      </c>
      <c r="G1551" s="2">
        <f>IFERROR(VLOOKUP(D1551,Coordenadas!$A$2:$D$5571,3,FALSE),0)</f>
        <v>-8.0854599999999994</v>
      </c>
      <c r="H1551" s="2">
        <f>IFERROR(VLOOKUP(D1551,Coordenadas!$A$2:$D$5571,4,FALSE),0)</f>
        <v>-37.644300000000001</v>
      </c>
      <c r="I1551" s="2" t="s">
        <v>5324</v>
      </c>
      <c r="J1551" s="2">
        <v>33855</v>
      </c>
      <c r="K1551" s="2" t="s">
        <v>5330</v>
      </c>
      <c r="L1551" s="2">
        <f>IFERROR(VLOOKUP(C1551,BOTULISMO!$A$3:$C$19,3,FALSE),0)</f>
        <v>0</v>
      </c>
      <c r="M1551" s="2">
        <f>IFERROR(VLOOKUP(C1551,'LEISHMANIOSE VISCERAL'!$A$4:$C$454,3,FALSE),0)</f>
        <v>1</v>
      </c>
      <c r="N1551" s="2">
        <f>IFERROR(VLOOKUP(C1551,'LEISHMANIOSE TEGUMENTAR'!$A$4:$C$1681,3,FALSE),0)</f>
        <v>0</v>
      </c>
      <c r="O1551" s="2">
        <f>IFERROR(VLOOKUP(C1551,'FEBRE AMARELA'!$A$4:$C$38,3,FALSE),0)</f>
        <v>0</v>
      </c>
      <c r="P1551" s="2">
        <f>IFERROR(VLOOKUP(C1551,DENGUE!$A$5:$C$4097,3,FALSE),0)</f>
        <v>64</v>
      </c>
      <c r="Q1551" s="2">
        <f>IFERROR(VLOOKUP(C1551,'HEPATITE VIRAL'!$A$5:$C$3162,3,FALSE),0)</f>
        <v>0</v>
      </c>
      <c r="R1551" s="2">
        <f>IFERROR(VLOOKUP(C1551,'FEBRE MACULOSA'!$A$5:$C$181,3,FALSE),0)</f>
        <v>0</v>
      </c>
      <c r="S1551" s="2">
        <f>IFERROR(VLOOKUP(C1551,LEPTOSPIROSE!$A$5:$C$1176,3,FALSE),0)</f>
        <v>0</v>
      </c>
      <c r="T1551" s="2">
        <f>IFERROR(VLOOKUP(C1551,'DOENÇA DE CHAGAS'!$A$5:$C$100,3,FALSE),0)</f>
        <v>0</v>
      </c>
      <c r="U1551" s="2">
        <f>IFERROR(VLOOKUP(C1551,'PICADAS DE COBRAS'!$A$6:$C$4645,3,FALSE),0)</f>
        <v>145</v>
      </c>
      <c r="V1551">
        <f>IFERROR(VLOOKUP(C1551,'ZIKA VIRUS'!$A$5:$C$2399,3,FALSE),0)</f>
        <v>175</v>
      </c>
      <c r="W1551">
        <f>IFERROR(VLOOKUP(C1551,'FEBRE TIFÓIDE'!$A$5:$C$46,3,FALSE),0)</f>
        <v>0</v>
      </c>
      <c r="X1551">
        <f>IFERROR(VLOOKUP(C1551,HANTAVIROSE!$A$5:$C$153,3,FALSE),0)</f>
        <v>0</v>
      </c>
      <c r="Y1551">
        <f>IFERROR(VLOOKUP(C1551,MENINGITE!$A$5:$C$447,3,FALSE),0)</f>
        <v>0</v>
      </c>
      <c r="Z1551">
        <f>IFERROR(VLOOKUP(C1551,RAIVA!$A$5:$C$16,3,FALSE),0)</f>
        <v>0</v>
      </c>
    </row>
    <row r="1552" spans="1:26" x14ac:dyDescent="0.3">
      <c r="A1552" s="2" t="s">
        <v>5028</v>
      </c>
      <c r="B1552" s="2" t="s">
        <v>5038</v>
      </c>
      <c r="C1552" s="2">
        <v>160021</v>
      </c>
      <c r="D1552" s="2">
        <v>1600212</v>
      </c>
      <c r="E1552" s="2" t="s">
        <v>5028</v>
      </c>
      <c r="F1552" s="2" t="s">
        <v>5038</v>
      </c>
      <c r="G1552" s="2">
        <f>IFERROR(VLOOKUP(D1552,Coordenadas!$A$2:$D$5571,3,FALSE),0)</f>
        <v>0.97076099999999999</v>
      </c>
      <c r="H1552" s="2">
        <f>IFERROR(VLOOKUP(D1552,Coordenadas!$A$2:$D$5571,4,FALSE),0)</f>
        <v>-50.8005</v>
      </c>
      <c r="I1552" s="2" t="s">
        <v>5323</v>
      </c>
      <c r="J1552" s="2">
        <v>4696</v>
      </c>
      <c r="K1552" s="2" t="s">
        <v>5332</v>
      </c>
      <c r="L1552" s="2">
        <f>IFERROR(VLOOKUP(C1552,BOTULISMO!$A$3:$C$19,3,FALSE),0)</f>
        <v>0</v>
      </c>
      <c r="M1552" s="2">
        <f>IFERROR(VLOOKUP(C1552,'LEISHMANIOSE VISCERAL'!$A$4:$C$454,3,FALSE),0)</f>
        <v>0</v>
      </c>
      <c r="N1552" s="2">
        <f>IFERROR(VLOOKUP(C1552,'LEISHMANIOSE TEGUMENTAR'!$A$4:$C$1681,3,FALSE),0)</f>
        <v>0</v>
      </c>
      <c r="O1552" s="2">
        <f>IFERROR(VLOOKUP(C1552,'FEBRE AMARELA'!$A$4:$C$38,3,FALSE),0)</f>
        <v>0</v>
      </c>
      <c r="P1552" s="2">
        <f>IFERROR(VLOOKUP(C1552,DENGUE!$A$5:$C$4097,3,FALSE),0)</f>
        <v>0</v>
      </c>
      <c r="Q1552" s="2">
        <f>IFERROR(VLOOKUP(C1552,'HEPATITE VIRAL'!$A$5:$C$3162,3,FALSE),0)</f>
        <v>4</v>
      </c>
      <c r="R1552" s="2">
        <f>IFERROR(VLOOKUP(C1552,'FEBRE MACULOSA'!$A$5:$C$181,3,FALSE),0)</f>
        <v>0</v>
      </c>
      <c r="S1552" s="2">
        <f>IFERROR(VLOOKUP(C1552,LEPTOSPIROSE!$A$5:$C$1176,3,FALSE),0)</f>
        <v>0</v>
      </c>
      <c r="T1552" s="2">
        <f>IFERROR(VLOOKUP(C1552,'DOENÇA DE CHAGAS'!$A$5:$C$100,3,FALSE),0)</f>
        <v>0</v>
      </c>
      <c r="U1552" s="2">
        <f>IFERROR(VLOOKUP(C1552,'PICADAS DE COBRAS'!$A$6:$C$4645,3,FALSE),0)</f>
        <v>26</v>
      </c>
      <c r="V1552">
        <f>IFERROR(VLOOKUP(C1552,'ZIKA VIRUS'!$A$5:$C$2399,3,FALSE),0)</f>
        <v>0</v>
      </c>
      <c r="W1552">
        <f>IFERROR(VLOOKUP(C1552,'FEBRE TIFÓIDE'!$A$5:$C$46,3,FALSE),0)</f>
        <v>0</v>
      </c>
      <c r="X1552">
        <f>IFERROR(VLOOKUP(C1552,HANTAVIROSE!$A$5:$C$153,3,FALSE),0)</f>
        <v>0</v>
      </c>
      <c r="Y1552">
        <f>IFERROR(VLOOKUP(C1552,MENINGITE!$A$5:$C$447,3,FALSE),0)</f>
        <v>0</v>
      </c>
      <c r="Z1552">
        <f>IFERROR(VLOOKUP(C1552,RAIVA!$A$5:$C$16,3,FALSE),0)</f>
        <v>0</v>
      </c>
    </row>
    <row r="1553" spans="1:26" x14ac:dyDescent="0.3">
      <c r="A1553" s="2" t="s">
        <v>3</v>
      </c>
      <c r="B1553" s="2" t="s">
        <v>173</v>
      </c>
      <c r="C1553" s="2">
        <v>520670</v>
      </c>
      <c r="D1553" s="2">
        <v>5206701</v>
      </c>
      <c r="E1553" s="2" t="s">
        <v>3</v>
      </c>
      <c r="F1553" s="2" t="s">
        <v>173</v>
      </c>
      <c r="G1553" s="2">
        <f>IFERROR(VLOOKUP(D1553,Coordenadas!$A$2:$D$5571,3,FALSE),0)</f>
        <v>-14.5604</v>
      </c>
      <c r="H1553" s="2">
        <f>IFERROR(VLOOKUP(D1553,Coordenadas!$A$2:$D$5571,4,FALSE),0)</f>
        <v>-46.177999999999997</v>
      </c>
      <c r="I1553" s="2" t="s">
        <v>5327</v>
      </c>
      <c r="J1553" s="2">
        <v>3292</v>
      </c>
      <c r="K1553" s="2" t="s">
        <v>5332</v>
      </c>
      <c r="L1553" s="2">
        <f>IFERROR(VLOOKUP(C1553,BOTULISMO!$A$3:$C$19,3,FALSE),0)</f>
        <v>0</v>
      </c>
      <c r="M1553" s="2">
        <f>IFERROR(VLOOKUP(C1553,'LEISHMANIOSE VISCERAL'!$A$4:$C$454,3,FALSE),0)</f>
        <v>0</v>
      </c>
      <c r="N1553" s="2">
        <f>IFERROR(VLOOKUP(C1553,'LEISHMANIOSE TEGUMENTAR'!$A$4:$C$1681,3,FALSE),0)</f>
        <v>0</v>
      </c>
      <c r="O1553" s="2">
        <f>IFERROR(VLOOKUP(C1553,'FEBRE AMARELA'!$A$4:$C$38,3,FALSE),0)</f>
        <v>0</v>
      </c>
      <c r="P1553" s="2">
        <f>IFERROR(VLOOKUP(C1553,DENGUE!$A$5:$C$4097,3,FALSE),0)</f>
        <v>41</v>
      </c>
      <c r="Q1553" s="2">
        <f>IFERROR(VLOOKUP(C1553,'HEPATITE VIRAL'!$A$5:$C$3162,3,FALSE),0)</f>
        <v>0</v>
      </c>
      <c r="R1553" s="2">
        <f>IFERROR(VLOOKUP(C1553,'FEBRE MACULOSA'!$A$5:$C$181,3,FALSE),0)</f>
        <v>0</v>
      </c>
      <c r="S1553" s="2">
        <f>IFERROR(VLOOKUP(C1553,LEPTOSPIROSE!$A$5:$C$1176,3,FALSE),0)</f>
        <v>0</v>
      </c>
      <c r="T1553" s="2">
        <f>IFERROR(VLOOKUP(C1553,'DOENÇA DE CHAGAS'!$A$5:$C$100,3,FALSE),0)</f>
        <v>0</v>
      </c>
      <c r="U1553" s="2">
        <f>IFERROR(VLOOKUP(C1553,'PICADAS DE COBRAS'!$A$6:$C$4645,3,FALSE),0)</f>
        <v>6</v>
      </c>
      <c r="V1553">
        <f>IFERROR(VLOOKUP(C1553,'ZIKA VIRUS'!$A$5:$C$2399,3,FALSE),0)</f>
        <v>0</v>
      </c>
      <c r="W1553">
        <f>IFERROR(VLOOKUP(C1553,'FEBRE TIFÓIDE'!$A$5:$C$46,3,FALSE),0)</f>
        <v>0</v>
      </c>
      <c r="X1553">
        <f>IFERROR(VLOOKUP(C1553,HANTAVIROSE!$A$5:$C$153,3,FALSE),0)</f>
        <v>0</v>
      </c>
      <c r="Y1553">
        <f>IFERROR(VLOOKUP(C1553,MENINGITE!$A$5:$C$447,3,FALSE),0)</f>
        <v>0</v>
      </c>
      <c r="Z1553">
        <f>IFERROR(VLOOKUP(C1553,RAIVA!$A$5:$C$16,3,FALSE),0)</f>
        <v>0</v>
      </c>
    </row>
    <row r="1554" spans="1:26" x14ac:dyDescent="0.3">
      <c r="A1554" s="2" t="s">
        <v>3988</v>
      </c>
      <c r="B1554" s="2" t="s">
        <v>4117</v>
      </c>
      <c r="C1554" s="2">
        <v>250535</v>
      </c>
      <c r="D1554" s="2">
        <v>2505352</v>
      </c>
      <c r="E1554" s="2" t="s">
        <v>3988</v>
      </c>
      <c r="F1554" s="2" t="s">
        <v>4117</v>
      </c>
      <c r="G1554" s="2">
        <f>IFERROR(VLOOKUP(D1554,Coordenadas!$A$2:$D$5571,3,FALSE),0)</f>
        <v>-6.6316100000000002</v>
      </c>
      <c r="H1554" s="2">
        <f>IFERROR(VLOOKUP(D1554,Coordenadas!$A$2:$D$5571,4,FALSE),0)</f>
        <v>-35.9101</v>
      </c>
      <c r="I1554" s="2" t="s">
        <v>5324</v>
      </c>
      <c r="J1554" s="2">
        <v>4900</v>
      </c>
      <c r="K1554" s="2" t="s">
        <v>5332</v>
      </c>
      <c r="L1554" s="2">
        <f>IFERROR(VLOOKUP(C1554,BOTULISMO!$A$3:$C$19,3,FALSE),0)</f>
        <v>0</v>
      </c>
      <c r="M1554" s="2">
        <f>IFERROR(VLOOKUP(C1554,'LEISHMANIOSE VISCERAL'!$A$4:$C$454,3,FALSE),0)</f>
        <v>0</v>
      </c>
      <c r="N1554" s="2">
        <f>IFERROR(VLOOKUP(C1554,'LEISHMANIOSE TEGUMENTAR'!$A$4:$C$1681,3,FALSE),0)</f>
        <v>0</v>
      </c>
      <c r="O1554" s="2">
        <f>IFERROR(VLOOKUP(C1554,'FEBRE AMARELA'!$A$4:$C$38,3,FALSE),0)</f>
        <v>0</v>
      </c>
      <c r="P1554" s="2">
        <f>IFERROR(VLOOKUP(C1554,DENGUE!$A$5:$C$4097,3,FALSE),0)</f>
        <v>0</v>
      </c>
      <c r="Q1554" s="2">
        <f>IFERROR(VLOOKUP(C1554,'HEPATITE VIRAL'!$A$5:$C$3162,3,FALSE),0)</f>
        <v>0</v>
      </c>
      <c r="R1554" s="2">
        <f>IFERROR(VLOOKUP(C1554,'FEBRE MACULOSA'!$A$5:$C$181,3,FALSE),0)</f>
        <v>0</v>
      </c>
      <c r="S1554" s="2">
        <f>IFERROR(VLOOKUP(C1554,LEPTOSPIROSE!$A$5:$C$1176,3,FALSE),0)</f>
        <v>0</v>
      </c>
      <c r="T1554" s="2">
        <f>IFERROR(VLOOKUP(C1554,'DOENÇA DE CHAGAS'!$A$5:$C$100,3,FALSE),0)</f>
        <v>0</v>
      </c>
      <c r="U1554" s="2">
        <f>IFERROR(VLOOKUP(C1554,'PICADAS DE COBRAS'!$A$6:$C$4645,3,FALSE),0)</f>
        <v>4</v>
      </c>
      <c r="V1554">
        <f>IFERROR(VLOOKUP(C1554,'ZIKA VIRUS'!$A$5:$C$2399,3,FALSE),0)</f>
        <v>0</v>
      </c>
      <c r="W1554">
        <f>IFERROR(VLOOKUP(C1554,'FEBRE TIFÓIDE'!$A$5:$C$46,3,FALSE),0)</f>
        <v>0</v>
      </c>
      <c r="X1554">
        <f>IFERROR(VLOOKUP(C1554,HANTAVIROSE!$A$5:$C$153,3,FALSE),0)</f>
        <v>0</v>
      </c>
      <c r="Y1554">
        <f>IFERROR(VLOOKUP(C1554,MENINGITE!$A$5:$C$447,3,FALSE),0)</f>
        <v>0</v>
      </c>
      <c r="Z1554">
        <f>IFERROR(VLOOKUP(C1554,RAIVA!$A$5:$C$16,3,FALSE),0)</f>
        <v>0</v>
      </c>
    </row>
    <row r="1555" spans="1:26" x14ac:dyDescent="0.3">
      <c r="A1555" s="2" t="s">
        <v>3</v>
      </c>
      <c r="B1555" s="2" t="s">
        <v>172</v>
      </c>
      <c r="C1555" s="2">
        <v>520680</v>
      </c>
      <c r="D1555" s="2">
        <v>5206800</v>
      </c>
      <c r="E1555" s="2" t="s">
        <v>3</v>
      </c>
      <c r="F1555" s="2" t="s">
        <v>172</v>
      </c>
      <c r="G1555" s="2">
        <f>IFERROR(VLOOKUP(D1555,Coordenadas!$A$2:$D$5571,3,FALSE),0)</f>
        <v>-16.2544</v>
      </c>
      <c r="H1555" s="2">
        <f>IFERROR(VLOOKUP(D1555,Coordenadas!$A$2:$D$5571,4,FALSE),0)</f>
        <v>-49.363100000000003</v>
      </c>
      <c r="I1555" s="2" t="s">
        <v>5327</v>
      </c>
      <c r="J1555" s="2">
        <v>2747</v>
      </c>
      <c r="K1555" s="2" t="s">
        <v>5332</v>
      </c>
      <c r="L1555" s="2">
        <f>IFERROR(VLOOKUP(C1555,BOTULISMO!$A$3:$C$19,3,FALSE),0)</f>
        <v>0</v>
      </c>
      <c r="M1555" s="2">
        <f>IFERROR(VLOOKUP(C1555,'LEISHMANIOSE VISCERAL'!$A$4:$C$454,3,FALSE),0)</f>
        <v>0</v>
      </c>
      <c r="N1555" s="2">
        <f>IFERROR(VLOOKUP(C1555,'LEISHMANIOSE TEGUMENTAR'!$A$4:$C$1681,3,FALSE),0)</f>
        <v>0</v>
      </c>
      <c r="O1555" s="2">
        <f>IFERROR(VLOOKUP(C1555,'FEBRE AMARELA'!$A$4:$C$38,3,FALSE),0)</f>
        <v>0</v>
      </c>
      <c r="P1555" s="2">
        <f>IFERROR(VLOOKUP(C1555,DENGUE!$A$5:$C$4097,3,FALSE),0)</f>
        <v>7</v>
      </c>
      <c r="Q1555" s="2">
        <f>IFERROR(VLOOKUP(C1555,'HEPATITE VIRAL'!$A$5:$C$3162,3,FALSE),0)</f>
        <v>0</v>
      </c>
      <c r="R1555" s="2">
        <f>IFERROR(VLOOKUP(C1555,'FEBRE MACULOSA'!$A$5:$C$181,3,FALSE),0)</f>
        <v>0</v>
      </c>
      <c r="S1555" s="2">
        <f>IFERROR(VLOOKUP(C1555,LEPTOSPIROSE!$A$5:$C$1176,3,FALSE),0)</f>
        <v>0</v>
      </c>
      <c r="T1555" s="2">
        <f>IFERROR(VLOOKUP(C1555,'DOENÇA DE CHAGAS'!$A$5:$C$100,3,FALSE),0)</f>
        <v>0</v>
      </c>
      <c r="U1555" s="2">
        <f>IFERROR(VLOOKUP(C1555,'PICADAS DE COBRAS'!$A$6:$C$4645,3,FALSE),0)</f>
        <v>1</v>
      </c>
      <c r="V1555">
        <f>IFERROR(VLOOKUP(C1555,'ZIKA VIRUS'!$A$5:$C$2399,3,FALSE),0)</f>
        <v>0</v>
      </c>
      <c r="W1555">
        <f>IFERROR(VLOOKUP(C1555,'FEBRE TIFÓIDE'!$A$5:$C$46,3,FALSE),0)</f>
        <v>0</v>
      </c>
      <c r="X1555">
        <f>IFERROR(VLOOKUP(C1555,HANTAVIROSE!$A$5:$C$153,3,FALSE),0)</f>
        <v>0</v>
      </c>
      <c r="Y1555">
        <f>IFERROR(VLOOKUP(C1555,MENINGITE!$A$5:$C$447,3,FALSE),0)</f>
        <v>0</v>
      </c>
      <c r="Z1555">
        <f>IFERROR(VLOOKUP(C1555,RAIVA!$A$5:$C$16,3,FALSE),0)</f>
        <v>0</v>
      </c>
    </row>
    <row r="1556" spans="1:26" x14ac:dyDescent="0.3">
      <c r="A1556" s="2" t="s">
        <v>4903</v>
      </c>
      <c r="B1556" s="2" t="s">
        <v>4987</v>
      </c>
      <c r="C1556" s="2">
        <v>170650</v>
      </c>
      <c r="D1556" s="2">
        <v>1706506</v>
      </c>
      <c r="E1556" s="2" t="s">
        <v>4903</v>
      </c>
      <c r="F1556" s="2" t="s">
        <v>4987</v>
      </c>
      <c r="G1556" s="2">
        <f>IFERROR(VLOOKUP(D1556,Coordenadas!$A$2:$D$5571,3,FALSE),0)</f>
        <v>-6.71591</v>
      </c>
      <c r="H1556" s="2">
        <f>IFERROR(VLOOKUP(D1556,Coordenadas!$A$2:$D$5571,4,FALSE),0)</f>
        <v>-47.759700000000002</v>
      </c>
      <c r="I1556" s="2" t="s">
        <v>5323</v>
      </c>
      <c r="J1556" s="2">
        <v>5273</v>
      </c>
      <c r="K1556" s="2" t="s">
        <v>5332</v>
      </c>
      <c r="L1556" s="2">
        <f>IFERROR(VLOOKUP(C1556,BOTULISMO!$A$3:$C$19,3,FALSE),0)</f>
        <v>0</v>
      </c>
      <c r="M1556" s="2">
        <f>IFERROR(VLOOKUP(C1556,'LEISHMANIOSE VISCERAL'!$A$4:$C$454,3,FALSE),0)</f>
        <v>0</v>
      </c>
      <c r="N1556" s="2">
        <f>IFERROR(VLOOKUP(C1556,'LEISHMANIOSE TEGUMENTAR'!$A$4:$C$1681,3,FALSE),0)</f>
        <v>0</v>
      </c>
      <c r="O1556" s="2">
        <f>IFERROR(VLOOKUP(C1556,'FEBRE AMARELA'!$A$4:$C$38,3,FALSE),0)</f>
        <v>0</v>
      </c>
      <c r="P1556" s="2">
        <f>IFERROR(VLOOKUP(C1556,DENGUE!$A$5:$C$4097,3,FALSE),0)</f>
        <v>3</v>
      </c>
      <c r="Q1556" s="2">
        <f>IFERROR(VLOOKUP(C1556,'HEPATITE VIRAL'!$A$5:$C$3162,3,FALSE),0)</f>
        <v>0</v>
      </c>
      <c r="R1556" s="2">
        <f>IFERROR(VLOOKUP(C1556,'FEBRE MACULOSA'!$A$5:$C$181,3,FALSE),0)</f>
        <v>0</v>
      </c>
      <c r="S1556" s="2">
        <f>IFERROR(VLOOKUP(C1556,LEPTOSPIROSE!$A$5:$C$1176,3,FALSE),0)</f>
        <v>0</v>
      </c>
      <c r="T1556" s="2">
        <f>IFERROR(VLOOKUP(C1556,'DOENÇA DE CHAGAS'!$A$5:$C$100,3,FALSE),0)</f>
        <v>0</v>
      </c>
      <c r="U1556" s="2">
        <f>IFERROR(VLOOKUP(C1556,'PICADAS DE COBRAS'!$A$6:$C$4645,3,FALSE),0)</f>
        <v>34</v>
      </c>
      <c r="V1556">
        <f>IFERROR(VLOOKUP(C1556,'ZIKA VIRUS'!$A$5:$C$2399,3,FALSE),0)</f>
        <v>0</v>
      </c>
      <c r="W1556">
        <f>IFERROR(VLOOKUP(C1556,'FEBRE TIFÓIDE'!$A$5:$C$46,3,FALSE),0)</f>
        <v>0</v>
      </c>
      <c r="X1556">
        <f>IFERROR(VLOOKUP(C1556,HANTAVIROSE!$A$5:$C$153,3,FALSE),0)</f>
        <v>0</v>
      </c>
      <c r="Y1556">
        <f>IFERROR(VLOOKUP(C1556,MENINGITE!$A$5:$C$447,3,FALSE),0)</f>
        <v>0</v>
      </c>
      <c r="Z1556">
        <f>IFERROR(VLOOKUP(C1556,RAIVA!$A$5:$C$16,3,FALSE),0)</f>
        <v>0</v>
      </c>
    </row>
    <row r="1557" spans="1:26" x14ac:dyDescent="0.3">
      <c r="A1557" s="2" t="s">
        <v>3257</v>
      </c>
      <c r="B1557" s="2" t="s">
        <v>3538</v>
      </c>
      <c r="C1557" s="2">
        <v>291000</v>
      </c>
      <c r="D1557" s="2">
        <v>2910008</v>
      </c>
      <c r="E1557" s="2" t="s">
        <v>3257</v>
      </c>
      <c r="F1557" s="2" t="s">
        <v>3538</v>
      </c>
      <c r="G1557" s="2">
        <f>IFERROR(VLOOKUP(D1557,Coordenadas!$A$2:$D$5571,3,FALSE),0)</f>
        <v>-14.4229</v>
      </c>
      <c r="H1557" s="2">
        <f>IFERROR(VLOOKUP(D1557,Coordenadas!$A$2:$D$5571,4,FALSE),0)</f>
        <v>-39.903100000000002</v>
      </c>
      <c r="I1557" s="2" t="s">
        <v>5324</v>
      </c>
      <c r="J1557" s="2">
        <v>12836</v>
      </c>
      <c r="K1557" s="2" t="s">
        <v>5332</v>
      </c>
      <c r="L1557" s="2">
        <f>IFERROR(VLOOKUP(C1557,BOTULISMO!$A$3:$C$19,3,FALSE),0)</f>
        <v>0</v>
      </c>
      <c r="M1557" s="2">
        <f>IFERROR(VLOOKUP(C1557,'LEISHMANIOSE VISCERAL'!$A$4:$C$454,3,FALSE),0)</f>
        <v>0</v>
      </c>
      <c r="N1557" s="2">
        <f>IFERROR(VLOOKUP(C1557,'LEISHMANIOSE TEGUMENTAR'!$A$4:$C$1681,3,FALSE),0)</f>
        <v>6</v>
      </c>
      <c r="O1557" s="2">
        <f>IFERROR(VLOOKUP(C1557,'FEBRE AMARELA'!$A$4:$C$38,3,FALSE),0)</f>
        <v>0</v>
      </c>
      <c r="P1557" s="2">
        <f>IFERROR(VLOOKUP(C1557,DENGUE!$A$5:$C$4097,3,FALSE),0)</f>
        <v>66</v>
      </c>
      <c r="Q1557" s="2">
        <f>IFERROR(VLOOKUP(C1557,'HEPATITE VIRAL'!$A$5:$C$3162,3,FALSE),0)</f>
        <v>0</v>
      </c>
      <c r="R1557" s="2">
        <f>IFERROR(VLOOKUP(C1557,'FEBRE MACULOSA'!$A$5:$C$181,3,FALSE),0)</f>
        <v>0</v>
      </c>
      <c r="S1557" s="2">
        <f>IFERROR(VLOOKUP(C1557,LEPTOSPIROSE!$A$5:$C$1176,3,FALSE),0)</f>
        <v>0</v>
      </c>
      <c r="T1557" s="2">
        <f>IFERROR(VLOOKUP(C1557,'DOENÇA DE CHAGAS'!$A$5:$C$100,3,FALSE),0)</f>
        <v>0</v>
      </c>
      <c r="U1557" s="2">
        <f>IFERROR(VLOOKUP(C1557,'PICADAS DE COBRAS'!$A$6:$C$4645,3,FALSE),0)</f>
        <v>38</v>
      </c>
      <c r="V1557">
        <f>IFERROR(VLOOKUP(C1557,'ZIKA VIRUS'!$A$5:$C$2399,3,FALSE),0)</f>
        <v>3</v>
      </c>
      <c r="W1557">
        <f>IFERROR(VLOOKUP(C1557,'FEBRE TIFÓIDE'!$A$5:$C$46,3,FALSE),0)</f>
        <v>0</v>
      </c>
      <c r="X1557">
        <f>IFERROR(VLOOKUP(C1557,HANTAVIROSE!$A$5:$C$153,3,FALSE),0)</f>
        <v>0</v>
      </c>
      <c r="Y1557">
        <f>IFERROR(VLOOKUP(C1557,MENINGITE!$A$5:$C$447,3,FALSE),0)</f>
        <v>0</v>
      </c>
      <c r="Z1557">
        <f>IFERROR(VLOOKUP(C1557,RAIVA!$A$5:$C$16,3,FALSE),0)</f>
        <v>0</v>
      </c>
    </row>
    <row r="1558" spans="1:26" x14ac:dyDescent="0.3">
      <c r="A1558" s="2" t="s">
        <v>2425</v>
      </c>
      <c r="B1558" s="2" t="s">
        <v>3029</v>
      </c>
      <c r="C1558" s="2">
        <v>312100</v>
      </c>
      <c r="D1558" s="2">
        <v>3121001</v>
      </c>
      <c r="E1558" s="2" t="s">
        <v>2425</v>
      </c>
      <c r="F1558" s="2" t="s">
        <v>3029</v>
      </c>
      <c r="G1558" s="2">
        <f>IFERROR(VLOOKUP(D1558,Coordenadas!$A$2:$D$5571,3,FALSE),0)</f>
        <v>-18.447800000000001</v>
      </c>
      <c r="H1558" s="2">
        <f>IFERROR(VLOOKUP(D1558,Coordenadas!$A$2:$D$5571,4,FALSE),0)</f>
        <v>-43.659100000000002</v>
      </c>
      <c r="I1558" s="2" t="s">
        <v>5325</v>
      </c>
      <c r="J1558" s="2">
        <v>5211</v>
      </c>
      <c r="K1558" s="2" t="s">
        <v>5332</v>
      </c>
      <c r="L1558" s="2">
        <f>IFERROR(VLOOKUP(C1558,BOTULISMO!$A$3:$C$19,3,FALSE),0)</f>
        <v>0</v>
      </c>
      <c r="M1558" s="2">
        <f>IFERROR(VLOOKUP(C1558,'LEISHMANIOSE VISCERAL'!$A$4:$C$454,3,FALSE),0)</f>
        <v>0</v>
      </c>
      <c r="N1558" s="2">
        <f>IFERROR(VLOOKUP(C1558,'LEISHMANIOSE TEGUMENTAR'!$A$4:$C$1681,3,FALSE),0)</f>
        <v>0</v>
      </c>
      <c r="O1558" s="2">
        <f>IFERROR(VLOOKUP(C1558,'FEBRE AMARELA'!$A$4:$C$38,3,FALSE),0)</f>
        <v>0</v>
      </c>
      <c r="P1558" s="2">
        <f>IFERROR(VLOOKUP(C1558,DENGUE!$A$5:$C$4097,3,FALSE),0)</f>
        <v>12</v>
      </c>
      <c r="Q1558" s="2">
        <f>IFERROR(VLOOKUP(C1558,'HEPATITE VIRAL'!$A$5:$C$3162,3,FALSE),0)</f>
        <v>0</v>
      </c>
      <c r="R1558" s="2">
        <f>IFERROR(VLOOKUP(C1558,'FEBRE MACULOSA'!$A$5:$C$181,3,FALSE),0)</f>
        <v>0</v>
      </c>
      <c r="S1558" s="2">
        <f>IFERROR(VLOOKUP(C1558,LEPTOSPIROSE!$A$5:$C$1176,3,FALSE),0)</f>
        <v>0</v>
      </c>
      <c r="T1558" s="2">
        <f>IFERROR(VLOOKUP(C1558,'DOENÇA DE CHAGAS'!$A$5:$C$100,3,FALSE),0)</f>
        <v>0</v>
      </c>
      <c r="U1558" s="2">
        <f>IFERROR(VLOOKUP(C1558,'PICADAS DE COBRAS'!$A$6:$C$4645,3,FALSE),0)</f>
        <v>6</v>
      </c>
      <c r="V1558">
        <f>IFERROR(VLOOKUP(C1558,'ZIKA VIRUS'!$A$5:$C$2399,3,FALSE),0)</f>
        <v>0</v>
      </c>
      <c r="W1558">
        <f>IFERROR(VLOOKUP(C1558,'FEBRE TIFÓIDE'!$A$5:$C$46,3,FALSE),0)</f>
        <v>0</v>
      </c>
      <c r="X1558">
        <f>IFERROR(VLOOKUP(C1558,HANTAVIROSE!$A$5:$C$153,3,FALSE),0)</f>
        <v>0</v>
      </c>
      <c r="Y1558">
        <f>IFERROR(VLOOKUP(C1558,MENINGITE!$A$5:$C$447,3,FALSE),0)</f>
        <v>0</v>
      </c>
      <c r="Z1558">
        <f>IFERROR(VLOOKUP(C1558,RAIVA!$A$5:$C$16,3,FALSE),0)</f>
        <v>0</v>
      </c>
    </row>
    <row r="1559" spans="1:26" x14ac:dyDescent="0.3">
      <c r="A1559" s="2" t="s">
        <v>470</v>
      </c>
      <c r="B1559" s="2" t="s">
        <v>838</v>
      </c>
      <c r="C1559" s="2">
        <v>430630</v>
      </c>
      <c r="D1559" s="2">
        <v>4306304</v>
      </c>
      <c r="E1559" s="2" t="s">
        <v>470</v>
      </c>
      <c r="F1559" s="2" t="s">
        <v>838</v>
      </c>
      <c r="G1559" s="2">
        <f>IFERROR(VLOOKUP(D1559,Coordenadas!$A$2:$D$5571,3,FALSE),0)</f>
        <v>-28.384899999999998</v>
      </c>
      <c r="H1559" s="2">
        <f>IFERROR(VLOOKUP(D1559,Coordenadas!$A$2:$D$5571,4,FALSE),0)</f>
        <v>-51.848199999999999</v>
      </c>
      <c r="I1559" s="2" t="s">
        <v>5326</v>
      </c>
      <c r="J1559" s="2">
        <v>4683</v>
      </c>
      <c r="K1559" s="2" t="s">
        <v>5332</v>
      </c>
      <c r="L1559" s="2">
        <f>IFERROR(VLOOKUP(C1559,BOTULISMO!$A$3:$C$19,3,FALSE),0)</f>
        <v>0</v>
      </c>
      <c r="M1559" s="2">
        <f>IFERROR(VLOOKUP(C1559,'LEISHMANIOSE VISCERAL'!$A$4:$C$454,3,FALSE),0)</f>
        <v>0</v>
      </c>
      <c r="N1559" s="2">
        <f>IFERROR(VLOOKUP(C1559,'LEISHMANIOSE TEGUMENTAR'!$A$4:$C$1681,3,FALSE),0)</f>
        <v>0</v>
      </c>
      <c r="O1559" s="2">
        <f>IFERROR(VLOOKUP(C1559,'FEBRE AMARELA'!$A$4:$C$38,3,FALSE),0)</f>
        <v>0</v>
      </c>
      <c r="P1559" s="2">
        <f>IFERROR(VLOOKUP(C1559,DENGUE!$A$5:$C$4097,3,FALSE),0)</f>
        <v>0</v>
      </c>
      <c r="Q1559" s="2">
        <f>IFERROR(VLOOKUP(C1559,'HEPATITE VIRAL'!$A$5:$C$3162,3,FALSE),0)</f>
        <v>3</v>
      </c>
      <c r="R1559" s="2">
        <f>IFERROR(VLOOKUP(C1559,'FEBRE MACULOSA'!$A$5:$C$181,3,FALSE),0)</f>
        <v>0</v>
      </c>
      <c r="S1559" s="2">
        <f>IFERROR(VLOOKUP(C1559,LEPTOSPIROSE!$A$5:$C$1176,3,FALSE),0)</f>
        <v>0</v>
      </c>
      <c r="T1559" s="2">
        <f>IFERROR(VLOOKUP(C1559,'DOENÇA DE CHAGAS'!$A$5:$C$100,3,FALSE),0)</f>
        <v>0</v>
      </c>
      <c r="U1559" s="2">
        <f>IFERROR(VLOOKUP(C1559,'PICADAS DE COBRAS'!$A$6:$C$4645,3,FALSE),0)</f>
        <v>14</v>
      </c>
      <c r="V1559">
        <f>IFERROR(VLOOKUP(C1559,'ZIKA VIRUS'!$A$5:$C$2399,3,FALSE),0)</f>
        <v>0</v>
      </c>
      <c r="W1559">
        <f>IFERROR(VLOOKUP(C1559,'FEBRE TIFÓIDE'!$A$5:$C$46,3,FALSE),0)</f>
        <v>0</v>
      </c>
      <c r="X1559">
        <f>IFERROR(VLOOKUP(C1559,HANTAVIROSE!$A$5:$C$153,3,FALSE),0)</f>
        <v>0</v>
      </c>
      <c r="Y1559">
        <f>IFERROR(VLOOKUP(C1559,MENINGITE!$A$5:$C$447,3,FALSE),0)</f>
        <v>0</v>
      </c>
      <c r="Z1559">
        <f>IFERROR(VLOOKUP(C1559,RAIVA!$A$5:$C$16,3,FALSE),0)</f>
        <v>0</v>
      </c>
    </row>
    <row r="1560" spans="1:26" x14ac:dyDescent="0.3">
      <c r="A1560" s="2" t="s">
        <v>4704</v>
      </c>
      <c r="B1560" s="2" t="s">
        <v>171</v>
      </c>
      <c r="C1560" s="2">
        <v>210375</v>
      </c>
      <c r="D1560" s="2">
        <v>2103752</v>
      </c>
      <c r="E1560" s="2" t="s">
        <v>4704</v>
      </c>
      <c r="F1560" s="2" t="s">
        <v>171</v>
      </c>
      <c r="G1560" s="2">
        <f>IFERROR(VLOOKUP(D1560,Coordenadas!$A$2:$D$5571,3,FALSE),0)</f>
        <v>-5.5463699999999996</v>
      </c>
      <c r="H1560" s="2">
        <f>IFERROR(VLOOKUP(D1560,Coordenadas!$A$2:$D$5571,4,FALSE),0)</f>
        <v>-47.421700000000001</v>
      </c>
      <c r="I1560" s="2" t="s">
        <v>5324</v>
      </c>
      <c r="J1560" s="2">
        <v>12579</v>
      </c>
      <c r="K1560" s="2" t="s">
        <v>5332</v>
      </c>
      <c r="L1560" s="2">
        <f>IFERROR(VLOOKUP(C1560,BOTULISMO!$A$3:$C$19,3,FALSE),0)</f>
        <v>0</v>
      </c>
      <c r="M1560" s="2">
        <f>IFERROR(VLOOKUP(C1560,'LEISHMANIOSE VISCERAL'!$A$4:$C$454,3,FALSE),0)</f>
        <v>0</v>
      </c>
      <c r="N1560" s="2">
        <f>IFERROR(VLOOKUP(C1560,'LEISHMANIOSE TEGUMENTAR'!$A$4:$C$1681,3,FALSE),0)</f>
        <v>0</v>
      </c>
      <c r="O1560" s="2">
        <f>IFERROR(VLOOKUP(C1560,'FEBRE AMARELA'!$A$4:$C$38,3,FALSE),0)</f>
        <v>0</v>
      </c>
      <c r="P1560" s="2">
        <f>IFERROR(VLOOKUP(C1560,DENGUE!$A$5:$C$4097,3,FALSE),0)</f>
        <v>0</v>
      </c>
      <c r="Q1560" s="2">
        <f>IFERROR(VLOOKUP(C1560,'HEPATITE VIRAL'!$A$5:$C$3162,3,FALSE),0)</f>
        <v>1</v>
      </c>
      <c r="R1560" s="2">
        <f>IFERROR(VLOOKUP(C1560,'FEBRE MACULOSA'!$A$5:$C$181,3,FALSE),0)</f>
        <v>0</v>
      </c>
      <c r="S1560" s="2">
        <f>IFERROR(VLOOKUP(C1560,LEPTOSPIROSE!$A$5:$C$1176,3,FALSE),0)</f>
        <v>0</v>
      </c>
      <c r="T1560" s="2">
        <f>IFERROR(VLOOKUP(C1560,'DOENÇA DE CHAGAS'!$A$5:$C$100,3,FALSE),0)</f>
        <v>0</v>
      </c>
      <c r="U1560" s="2">
        <f>IFERROR(VLOOKUP(C1560,'PICADAS DE COBRAS'!$A$6:$C$4645,3,FALSE),0)</f>
        <v>0</v>
      </c>
      <c r="V1560">
        <f>IFERROR(VLOOKUP(C1560,'ZIKA VIRUS'!$A$5:$C$2399,3,FALSE),0)</f>
        <v>0</v>
      </c>
      <c r="W1560">
        <f>IFERROR(VLOOKUP(C1560,'FEBRE TIFÓIDE'!$A$5:$C$46,3,FALSE),0)</f>
        <v>0</v>
      </c>
      <c r="X1560">
        <f>IFERROR(VLOOKUP(C1560,HANTAVIROSE!$A$5:$C$153,3,FALSE),0)</f>
        <v>0</v>
      </c>
      <c r="Y1560">
        <f>IFERROR(VLOOKUP(C1560,MENINGITE!$A$5:$C$447,3,FALSE),0)</f>
        <v>0</v>
      </c>
      <c r="Z1560">
        <f>IFERROR(VLOOKUP(C1560,RAIVA!$A$5:$C$16,3,FALSE),0)</f>
        <v>0</v>
      </c>
    </row>
    <row r="1561" spans="1:26" x14ac:dyDescent="0.3">
      <c r="A1561" s="2" t="s">
        <v>3</v>
      </c>
      <c r="B1561" s="2" t="s">
        <v>171</v>
      </c>
      <c r="C1561" s="2">
        <v>520690</v>
      </c>
      <c r="D1561" s="2">
        <v>5206909</v>
      </c>
      <c r="E1561" s="2" t="s">
        <v>3</v>
      </c>
      <c r="F1561" s="2" t="s">
        <v>171</v>
      </c>
      <c r="G1561" s="2">
        <f>IFERROR(VLOOKUP(D1561,Coordenadas!$A$2:$D$5571,3,FALSE),0)</f>
        <v>-18.150099999999998</v>
      </c>
      <c r="H1561" s="2">
        <f>IFERROR(VLOOKUP(D1561,Coordenadas!$A$2:$D$5571,4,FALSE),0)</f>
        <v>-47.556800000000003</v>
      </c>
      <c r="I1561" s="2" t="s">
        <v>5327</v>
      </c>
      <c r="J1561" s="2">
        <v>2056</v>
      </c>
      <c r="K1561" s="2" t="s">
        <v>5332</v>
      </c>
      <c r="L1561" s="2">
        <f>IFERROR(VLOOKUP(C1561,BOTULISMO!$A$3:$C$19,3,FALSE),0)</f>
        <v>0</v>
      </c>
      <c r="M1561" s="2">
        <f>IFERROR(VLOOKUP(C1561,'LEISHMANIOSE VISCERAL'!$A$4:$C$454,3,FALSE),0)</f>
        <v>0</v>
      </c>
      <c r="N1561" s="2">
        <f>IFERROR(VLOOKUP(C1561,'LEISHMANIOSE TEGUMENTAR'!$A$4:$C$1681,3,FALSE),0)</f>
        <v>6</v>
      </c>
      <c r="O1561" s="2">
        <f>IFERROR(VLOOKUP(C1561,'FEBRE AMARELA'!$A$4:$C$38,3,FALSE),0)</f>
        <v>0</v>
      </c>
      <c r="P1561" s="2">
        <f>IFERROR(VLOOKUP(C1561,DENGUE!$A$5:$C$4097,3,FALSE),0)</f>
        <v>1</v>
      </c>
      <c r="Q1561" s="2">
        <f>IFERROR(VLOOKUP(C1561,'HEPATITE VIRAL'!$A$5:$C$3162,3,FALSE),0)</f>
        <v>0</v>
      </c>
      <c r="R1561" s="2">
        <f>IFERROR(VLOOKUP(C1561,'FEBRE MACULOSA'!$A$5:$C$181,3,FALSE),0)</f>
        <v>0</v>
      </c>
      <c r="S1561" s="2">
        <f>IFERROR(VLOOKUP(C1561,LEPTOSPIROSE!$A$5:$C$1176,3,FALSE),0)</f>
        <v>0</v>
      </c>
      <c r="T1561" s="2">
        <f>IFERROR(VLOOKUP(C1561,'DOENÇA DE CHAGAS'!$A$5:$C$100,3,FALSE),0)</f>
        <v>0</v>
      </c>
      <c r="U1561" s="2">
        <f>IFERROR(VLOOKUP(C1561,'PICADAS DE COBRAS'!$A$6:$C$4645,3,FALSE),0)</f>
        <v>2</v>
      </c>
      <c r="V1561">
        <f>IFERROR(VLOOKUP(C1561,'ZIKA VIRUS'!$A$5:$C$2399,3,FALSE),0)</f>
        <v>0</v>
      </c>
      <c r="W1561">
        <f>IFERROR(VLOOKUP(C1561,'FEBRE TIFÓIDE'!$A$5:$C$46,3,FALSE),0)</f>
        <v>0</v>
      </c>
      <c r="X1561">
        <f>IFERROR(VLOOKUP(C1561,HANTAVIROSE!$A$5:$C$153,3,FALSE),0)</f>
        <v>0</v>
      </c>
      <c r="Y1561">
        <f>IFERROR(VLOOKUP(C1561,MENINGITE!$A$5:$C$447,3,FALSE),0)</f>
        <v>0</v>
      </c>
      <c r="Z1561">
        <f>IFERROR(VLOOKUP(C1561,RAIVA!$A$5:$C$16,3,FALSE),0)</f>
        <v>0</v>
      </c>
    </row>
    <row r="1562" spans="1:26" x14ac:dyDescent="0.3">
      <c r="A1562" s="2" t="s">
        <v>2425</v>
      </c>
      <c r="B1562" s="2" t="s">
        <v>3028</v>
      </c>
      <c r="C1562" s="2">
        <v>312110</v>
      </c>
      <c r="D1562" s="2">
        <v>3121100</v>
      </c>
      <c r="E1562" s="2" t="s">
        <v>2425</v>
      </c>
      <c r="F1562" s="2" t="s">
        <v>3028</v>
      </c>
      <c r="G1562" s="2">
        <f>IFERROR(VLOOKUP(D1562,Coordenadas!$A$2:$D$5571,3,FALSE),0)</f>
        <v>-22.503599999999999</v>
      </c>
      <c r="H1562" s="2">
        <f>IFERROR(VLOOKUP(D1562,Coordenadas!$A$2:$D$5571,4,FALSE),0)</f>
        <v>-45.279200000000003</v>
      </c>
      <c r="I1562" s="2" t="s">
        <v>5325</v>
      </c>
      <c r="J1562" s="2">
        <v>7971</v>
      </c>
      <c r="K1562" s="2" t="s">
        <v>5332</v>
      </c>
      <c r="L1562" s="2">
        <f>IFERROR(VLOOKUP(C1562,BOTULISMO!$A$3:$C$19,3,FALSE),0)</f>
        <v>0</v>
      </c>
      <c r="M1562" s="2">
        <f>IFERROR(VLOOKUP(C1562,'LEISHMANIOSE VISCERAL'!$A$4:$C$454,3,FALSE),0)</f>
        <v>0</v>
      </c>
      <c r="N1562" s="2">
        <f>IFERROR(VLOOKUP(C1562,'LEISHMANIOSE TEGUMENTAR'!$A$4:$C$1681,3,FALSE),0)</f>
        <v>0</v>
      </c>
      <c r="O1562" s="2">
        <f>IFERROR(VLOOKUP(C1562,'FEBRE AMARELA'!$A$4:$C$38,3,FALSE),0)</f>
        <v>0</v>
      </c>
      <c r="P1562" s="2">
        <f>IFERROR(VLOOKUP(C1562,DENGUE!$A$5:$C$4097,3,FALSE),0)</f>
        <v>2</v>
      </c>
      <c r="Q1562" s="2">
        <f>IFERROR(VLOOKUP(C1562,'HEPATITE VIRAL'!$A$5:$C$3162,3,FALSE),0)</f>
        <v>0</v>
      </c>
      <c r="R1562" s="2">
        <f>IFERROR(VLOOKUP(C1562,'FEBRE MACULOSA'!$A$5:$C$181,3,FALSE),0)</f>
        <v>0</v>
      </c>
      <c r="S1562" s="2">
        <f>IFERROR(VLOOKUP(C1562,LEPTOSPIROSE!$A$5:$C$1176,3,FALSE),0)</f>
        <v>0</v>
      </c>
      <c r="T1562" s="2">
        <f>IFERROR(VLOOKUP(C1562,'DOENÇA DE CHAGAS'!$A$5:$C$100,3,FALSE),0)</f>
        <v>0</v>
      </c>
      <c r="U1562" s="2">
        <f>IFERROR(VLOOKUP(C1562,'PICADAS DE COBRAS'!$A$6:$C$4645,3,FALSE),0)</f>
        <v>2</v>
      </c>
      <c r="V1562">
        <f>IFERROR(VLOOKUP(C1562,'ZIKA VIRUS'!$A$5:$C$2399,3,FALSE),0)</f>
        <v>0</v>
      </c>
      <c r="W1562">
        <f>IFERROR(VLOOKUP(C1562,'FEBRE TIFÓIDE'!$A$5:$C$46,3,FALSE),0)</f>
        <v>0</v>
      </c>
      <c r="X1562">
        <f>IFERROR(VLOOKUP(C1562,HANTAVIROSE!$A$5:$C$153,3,FALSE),0)</f>
        <v>0</v>
      </c>
      <c r="Y1562">
        <f>IFERROR(VLOOKUP(C1562,MENINGITE!$A$5:$C$447,3,FALSE),0)</f>
        <v>2</v>
      </c>
      <c r="Z1562">
        <f>IFERROR(VLOOKUP(C1562,RAIVA!$A$5:$C$16,3,FALSE),0)</f>
        <v>0</v>
      </c>
    </row>
    <row r="1563" spans="1:26" x14ac:dyDescent="0.3">
      <c r="A1563" s="2" t="s">
        <v>2425</v>
      </c>
      <c r="B1563" s="2" t="s">
        <v>3027</v>
      </c>
      <c r="C1563" s="2">
        <v>312120</v>
      </c>
      <c r="D1563" s="2">
        <v>3121209</v>
      </c>
      <c r="E1563" s="2" t="s">
        <v>2425</v>
      </c>
      <c r="F1563" s="2" t="s">
        <v>3027</v>
      </c>
      <c r="G1563" s="2">
        <f>IFERROR(VLOOKUP(D1563,Coordenadas!$A$2:$D$5571,3,FALSE),0)</f>
        <v>-20.346800000000002</v>
      </c>
      <c r="H1563" s="2">
        <f>IFERROR(VLOOKUP(D1563,Coordenadas!$A$2:$D$5571,4,FALSE),0)</f>
        <v>-46.845599999999997</v>
      </c>
      <c r="I1563" s="2" t="s">
        <v>5325</v>
      </c>
      <c r="J1563" s="2">
        <v>6830</v>
      </c>
      <c r="K1563" s="2" t="s">
        <v>5332</v>
      </c>
      <c r="L1563" s="2">
        <f>IFERROR(VLOOKUP(C1563,BOTULISMO!$A$3:$C$19,3,FALSE),0)</f>
        <v>0</v>
      </c>
      <c r="M1563" s="2">
        <f>IFERROR(VLOOKUP(C1563,'LEISHMANIOSE VISCERAL'!$A$4:$C$454,3,FALSE),0)</f>
        <v>0</v>
      </c>
      <c r="N1563" s="2">
        <f>IFERROR(VLOOKUP(C1563,'LEISHMANIOSE TEGUMENTAR'!$A$4:$C$1681,3,FALSE),0)</f>
        <v>0</v>
      </c>
      <c r="O1563" s="2">
        <f>IFERROR(VLOOKUP(C1563,'FEBRE AMARELA'!$A$4:$C$38,3,FALSE),0)</f>
        <v>1</v>
      </c>
      <c r="P1563" s="2">
        <f>IFERROR(VLOOKUP(C1563,DENGUE!$A$5:$C$4097,3,FALSE),0)</f>
        <v>9</v>
      </c>
      <c r="Q1563" s="2">
        <f>IFERROR(VLOOKUP(C1563,'HEPATITE VIRAL'!$A$5:$C$3162,3,FALSE),0)</f>
        <v>4</v>
      </c>
      <c r="R1563" s="2">
        <f>IFERROR(VLOOKUP(C1563,'FEBRE MACULOSA'!$A$5:$C$181,3,FALSE),0)</f>
        <v>0</v>
      </c>
      <c r="S1563" s="2">
        <f>IFERROR(VLOOKUP(C1563,LEPTOSPIROSE!$A$5:$C$1176,3,FALSE),0)</f>
        <v>1</v>
      </c>
      <c r="T1563" s="2">
        <f>IFERROR(VLOOKUP(C1563,'DOENÇA DE CHAGAS'!$A$5:$C$100,3,FALSE),0)</f>
        <v>0</v>
      </c>
      <c r="U1563" s="2">
        <f>IFERROR(VLOOKUP(C1563,'PICADAS DE COBRAS'!$A$6:$C$4645,3,FALSE),0)</f>
        <v>61</v>
      </c>
      <c r="V1563">
        <f>IFERROR(VLOOKUP(C1563,'ZIKA VIRUS'!$A$5:$C$2399,3,FALSE),0)</f>
        <v>0</v>
      </c>
      <c r="W1563">
        <f>IFERROR(VLOOKUP(C1563,'FEBRE TIFÓIDE'!$A$5:$C$46,3,FALSE),0)</f>
        <v>0</v>
      </c>
      <c r="X1563">
        <f>IFERROR(VLOOKUP(C1563,HANTAVIROSE!$A$5:$C$153,3,FALSE),0)</f>
        <v>0</v>
      </c>
      <c r="Y1563">
        <f>IFERROR(VLOOKUP(C1563,MENINGITE!$A$5:$C$447,3,FALSE),0)</f>
        <v>0</v>
      </c>
      <c r="Z1563">
        <f>IFERROR(VLOOKUP(C1563,RAIVA!$A$5:$C$16,3,FALSE),0)</f>
        <v>0</v>
      </c>
    </row>
    <row r="1564" spans="1:26" x14ac:dyDescent="0.3">
      <c r="A1564" s="2" t="s">
        <v>3723</v>
      </c>
      <c r="B1564" s="2" t="s">
        <v>3794</v>
      </c>
      <c r="C1564" s="2">
        <v>270240</v>
      </c>
      <c r="D1564" s="2">
        <v>2702405</v>
      </c>
      <c r="E1564" s="2" t="s">
        <v>3723</v>
      </c>
      <c r="F1564" s="2" t="s">
        <v>3794</v>
      </c>
      <c r="G1564" s="2">
        <f>IFERROR(VLOOKUP(D1564,Coordenadas!$A$2:$D$5571,3,FALSE),0)</f>
        <v>-9.3853399999999993</v>
      </c>
      <c r="H1564" s="2">
        <f>IFERROR(VLOOKUP(D1564,Coordenadas!$A$2:$D$5571,4,FALSE),0)</f>
        <v>-37.998699999999999</v>
      </c>
      <c r="I1564" s="2" t="s">
        <v>5324</v>
      </c>
      <c r="J1564" s="2">
        <v>48096</v>
      </c>
      <c r="K1564" s="2" t="s">
        <v>5330</v>
      </c>
      <c r="L1564" s="2">
        <f>IFERROR(VLOOKUP(C1564,BOTULISMO!$A$3:$C$19,3,FALSE),0)</f>
        <v>0</v>
      </c>
      <c r="M1564" s="2">
        <f>IFERROR(VLOOKUP(C1564,'LEISHMANIOSE VISCERAL'!$A$4:$C$454,3,FALSE),0)</f>
        <v>0</v>
      </c>
      <c r="N1564" s="2">
        <f>IFERROR(VLOOKUP(C1564,'LEISHMANIOSE TEGUMENTAR'!$A$4:$C$1681,3,FALSE),0)</f>
        <v>0</v>
      </c>
      <c r="O1564" s="2">
        <f>IFERROR(VLOOKUP(C1564,'FEBRE AMARELA'!$A$4:$C$38,3,FALSE),0)</f>
        <v>0</v>
      </c>
      <c r="P1564" s="2">
        <f>IFERROR(VLOOKUP(C1564,DENGUE!$A$5:$C$4097,3,FALSE),0)</f>
        <v>221</v>
      </c>
      <c r="Q1564" s="2">
        <f>IFERROR(VLOOKUP(C1564,'HEPATITE VIRAL'!$A$5:$C$3162,3,FALSE),0)</f>
        <v>3</v>
      </c>
      <c r="R1564" s="2">
        <f>IFERROR(VLOOKUP(C1564,'FEBRE MACULOSA'!$A$5:$C$181,3,FALSE),0)</f>
        <v>0</v>
      </c>
      <c r="S1564" s="2">
        <f>IFERROR(VLOOKUP(C1564,LEPTOSPIROSE!$A$5:$C$1176,3,FALSE),0)</f>
        <v>0</v>
      </c>
      <c r="T1564" s="2">
        <f>IFERROR(VLOOKUP(C1564,'DOENÇA DE CHAGAS'!$A$5:$C$100,3,FALSE),0)</f>
        <v>0</v>
      </c>
      <c r="U1564" s="2">
        <f>IFERROR(VLOOKUP(C1564,'PICADAS DE COBRAS'!$A$6:$C$4645,3,FALSE),0)</f>
        <v>169</v>
      </c>
      <c r="V1564">
        <f>IFERROR(VLOOKUP(C1564,'ZIKA VIRUS'!$A$5:$C$2399,3,FALSE),0)</f>
        <v>27</v>
      </c>
      <c r="W1564">
        <f>IFERROR(VLOOKUP(C1564,'FEBRE TIFÓIDE'!$A$5:$C$46,3,FALSE),0)</f>
        <v>0</v>
      </c>
      <c r="X1564">
        <f>IFERROR(VLOOKUP(C1564,HANTAVIROSE!$A$5:$C$153,3,FALSE),0)</f>
        <v>0</v>
      </c>
      <c r="Y1564">
        <f>IFERROR(VLOOKUP(C1564,MENINGITE!$A$5:$C$447,3,FALSE),0)</f>
        <v>0</v>
      </c>
      <c r="Z1564">
        <f>IFERROR(VLOOKUP(C1564,RAIVA!$A$5:$C$16,3,FALSE),0)</f>
        <v>0</v>
      </c>
    </row>
    <row r="1565" spans="1:26" x14ac:dyDescent="0.3">
      <c r="A1565" s="2" t="s">
        <v>2425</v>
      </c>
      <c r="B1565" s="2" t="s">
        <v>3026</v>
      </c>
      <c r="C1565" s="2">
        <v>312125</v>
      </c>
      <c r="D1565" s="2">
        <v>3121258</v>
      </c>
      <c r="E1565" s="2" t="s">
        <v>2425</v>
      </c>
      <c r="F1565" s="2" t="s">
        <v>3026</v>
      </c>
      <c r="G1565" s="2">
        <f>IFERROR(VLOOKUP(D1565,Coordenadas!$A$2:$D$5571,3,FALSE),0)</f>
        <v>-19.972100000000001</v>
      </c>
      <c r="H1565" s="2">
        <f>IFERROR(VLOOKUP(D1565,Coordenadas!$A$2:$D$5571,4,FALSE),0)</f>
        <v>-47.784100000000002</v>
      </c>
      <c r="I1565" s="2" t="s">
        <v>5325</v>
      </c>
      <c r="J1565" s="2">
        <v>8089</v>
      </c>
      <c r="K1565" s="2" t="s">
        <v>5332</v>
      </c>
      <c r="L1565" s="2">
        <f>IFERROR(VLOOKUP(C1565,BOTULISMO!$A$3:$C$19,3,FALSE),0)</f>
        <v>0</v>
      </c>
      <c r="M1565" s="2">
        <f>IFERROR(VLOOKUP(C1565,'LEISHMANIOSE VISCERAL'!$A$4:$C$454,3,FALSE),0)</f>
        <v>0</v>
      </c>
      <c r="N1565" s="2">
        <f>IFERROR(VLOOKUP(C1565,'LEISHMANIOSE TEGUMENTAR'!$A$4:$C$1681,3,FALSE),0)</f>
        <v>0</v>
      </c>
      <c r="O1565" s="2">
        <f>IFERROR(VLOOKUP(C1565,'FEBRE AMARELA'!$A$4:$C$38,3,FALSE),0)</f>
        <v>0</v>
      </c>
      <c r="P1565" s="2">
        <f>IFERROR(VLOOKUP(C1565,DENGUE!$A$5:$C$4097,3,FALSE),0)</f>
        <v>105</v>
      </c>
      <c r="Q1565" s="2">
        <f>IFERROR(VLOOKUP(C1565,'HEPATITE VIRAL'!$A$5:$C$3162,3,FALSE),0)</f>
        <v>0</v>
      </c>
      <c r="R1565" s="2">
        <f>IFERROR(VLOOKUP(C1565,'FEBRE MACULOSA'!$A$5:$C$181,3,FALSE),0)</f>
        <v>0</v>
      </c>
      <c r="S1565" s="2">
        <f>IFERROR(VLOOKUP(C1565,LEPTOSPIROSE!$A$5:$C$1176,3,FALSE),0)</f>
        <v>0</v>
      </c>
      <c r="T1565" s="2">
        <f>IFERROR(VLOOKUP(C1565,'DOENÇA DE CHAGAS'!$A$5:$C$100,3,FALSE),0)</f>
        <v>0</v>
      </c>
      <c r="U1565" s="2">
        <f>IFERROR(VLOOKUP(C1565,'PICADAS DE COBRAS'!$A$6:$C$4645,3,FALSE),0)</f>
        <v>8</v>
      </c>
      <c r="V1565">
        <f>IFERROR(VLOOKUP(C1565,'ZIKA VIRUS'!$A$5:$C$2399,3,FALSE),0)</f>
        <v>1</v>
      </c>
      <c r="W1565">
        <f>IFERROR(VLOOKUP(C1565,'FEBRE TIFÓIDE'!$A$5:$C$46,3,FALSE),0)</f>
        <v>0</v>
      </c>
      <c r="X1565">
        <f>IFERROR(VLOOKUP(C1565,HANTAVIROSE!$A$5:$C$153,3,FALSE),0)</f>
        <v>0</v>
      </c>
      <c r="Y1565">
        <f>IFERROR(VLOOKUP(C1565,MENINGITE!$A$5:$C$447,3,FALSE),0)</f>
        <v>0</v>
      </c>
      <c r="Z1565">
        <f>IFERROR(VLOOKUP(C1565,RAIVA!$A$5:$C$16,3,FALSE),0)</f>
        <v>0</v>
      </c>
    </row>
    <row r="1566" spans="1:26" x14ac:dyDescent="0.3">
      <c r="A1566" s="2" t="s">
        <v>4490</v>
      </c>
      <c r="B1566" s="2" t="s">
        <v>4636</v>
      </c>
      <c r="C1566" s="2">
        <v>220330</v>
      </c>
      <c r="D1566" s="2">
        <v>2203305</v>
      </c>
      <c r="E1566" s="2" t="s">
        <v>4490</v>
      </c>
      <c r="F1566" s="2" t="s">
        <v>4636</v>
      </c>
      <c r="G1566" s="2">
        <f>IFERROR(VLOOKUP(D1566,Coordenadas!$A$2:$D$5571,3,FALSE),0)</f>
        <v>-5.3587499999999997</v>
      </c>
      <c r="H1566" s="2">
        <f>IFERROR(VLOOKUP(D1566,Coordenadas!$A$2:$D$5571,4,FALSE),0)</f>
        <v>-42.677599999999998</v>
      </c>
      <c r="I1566" s="2" t="s">
        <v>5324</v>
      </c>
      <c r="J1566" s="2">
        <v>13278</v>
      </c>
      <c r="K1566" s="2" t="s">
        <v>5332</v>
      </c>
      <c r="L1566" s="2">
        <f>IFERROR(VLOOKUP(C1566,BOTULISMO!$A$3:$C$19,3,FALSE),0)</f>
        <v>0</v>
      </c>
      <c r="M1566" s="2">
        <f>IFERROR(VLOOKUP(C1566,'LEISHMANIOSE VISCERAL'!$A$4:$C$454,3,FALSE),0)</f>
        <v>0</v>
      </c>
      <c r="N1566" s="2">
        <f>IFERROR(VLOOKUP(C1566,'LEISHMANIOSE TEGUMENTAR'!$A$4:$C$1681,3,FALSE),0)</f>
        <v>0</v>
      </c>
      <c r="O1566" s="2">
        <f>IFERROR(VLOOKUP(C1566,'FEBRE AMARELA'!$A$4:$C$38,3,FALSE),0)</f>
        <v>0</v>
      </c>
      <c r="P1566" s="2">
        <f>IFERROR(VLOOKUP(C1566,DENGUE!$A$5:$C$4097,3,FALSE),0)</f>
        <v>0</v>
      </c>
      <c r="Q1566" s="2">
        <f>IFERROR(VLOOKUP(C1566,'HEPATITE VIRAL'!$A$5:$C$3162,3,FALSE),0)</f>
        <v>0</v>
      </c>
      <c r="R1566" s="2">
        <f>IFERROR(VLOOKUP(C1566,'FEBRE MACULOSA'!$A$5:$C$181,3,FALSE),0)</f>
        <v>0</v>
      </c>
      <c r="S1566" s="2">
        <f>IFERROR(VLOOKUP(C1566,LEPTOSPIROSE!$A$5:$C$1176,3,FALSE),0)</f>
        <v>0</v>
      </c>
      <c r="T1566" s="2">
        <f>IFERROR(VLOOKUP(C1566,'DOENÇA DE CHAGAS'!$A$5:$C$100,3,FALSE),0)</f>
        <v>0</v>
      </c>
      <c r="U1566" s="2">
        <f>IFERROR(VLOOKUP(C1566,'PICADAS DE COBRAS'!$A$6:$C$4645,3,FALSE),0)</f>
        <v>2</v>
      </c>
      <c r="V1566">
        <f>IFERROR(VLOOKUP(C1566,'ZIKA VIRUS'!$A$5:$C$2399,3,FALSE),0)</f>
        <v>0</v>
      </c>
      <c r="W1566">
        <f>IFERROR(VLOOKUP(C1566,'FEBRE TIFÓIDE'!$A$5:$C$46,3,FALSE),0)</f>
        <v>0</v>
      </c>
      <c r="X1566">
        <f>IFERROR(VLOOKUP(C1566,HANTAVIROSE!$A$5:$C$153,3,FALSE),0)</f>
        <v>0</v>
      </c>
      <c r="Y1566">
        <f>IFERROR(VLOOKUP(C1566,MENINGITE!$A$5:$C$447,3,FALSE),0)</f>
        <v>0</v>
      </c>
      <c r="Z1566">
        <f>IFERROR(VLOOKUP(C1566,RAIVA!$A$5:$C$16,3,FALSE),0)</f>
        <v>0</v>
      </c>
    </row>
    <row r="1567" spans="1:26" x14ac:dyDescent="0.3">
      <c r="A1567" s="2" t="s">
        <v>250</v>
      </c>
      <c r="B1567" s="2" t="s">
        <v>351</v>
      </c>
      <c r="C1567" s="2">
        <v>510345</v>
      </c>
      <c r="D1567" s="2">
        <v>5103452</v>
      </c>
      <c r="E1567" s="2" t="s">
        <v>250</v>
      </c>
      <c r="F1567" s="2" t="s">
        <v>351</v>
      </c>
      <c r="G1567" s="2">
        <f>IFERROR(VLOOKUP(D1567,Coordenadas!$A$2:$D$5571,3,FALSE),0)</f>
        <v>-14.7324</v>
      </c>
      <c r="H1567" s="2">
        <f>IFERROR(VLOOKUP(D1567,Coordenadas!$A$2:$D$5571,4,FALSE),0)</f>
        <v>-57.058300000000003</v>
      </c>
      <c r="I1567" s="2" t="s">
        <v>5327</v>
      </c>
      <c r="J1567" s="2">
        <v>8523</v>
      </c>
      <c r="K1567" s="2" t="s">
        <v>5332</v>
      </c>
      <c r="L1567" s="2">
        <f>IFERROR(VLOOKUP(C1567,BOTULISMO!$A$3:$C$19,3,FALSE),0)</f>
        <v>0</v>
      </c>
      <c r="M1567" s="2">
        <f>IFERROR(VLOOKUP(C1567,'LEISHMANIOSE VISCERAL'!$A$4:$C$454,3,FALSE),0)</f>
        <v>1</v>
      </c>
      <c r="N1567" s="2">
        <f>IFERROR(VLOOKUP(C1567,'LEISHMANIOSE TEGUMENTAR'!$A$4:$C$1681,3,FALSE),0)</f>
        <v>1</v>
      </c>
      <c r="O1567" s="2">
        <f>IFERROR(VLOOKUP(C1567,'FEBRE AMARELA'!$A$4:$C$38,3,FALSE),0)</f>
        <v>0</v>
      </c>
      <c r="P1567" s="2">
        <f>IFERROR(VLOOKUP(C1567,DENGUE!$A$5:$C$4097,3,FALSE),0)</f>
        <v>0</v>
      </c>
      <c r="Q1567" s="2">
        <f>IFERROR(VLOOKUP(C1567,'HEPATITE VIRAL'!$A$5:$C$3162,3,FALSE),0)</f>
        <v>0</v>
      </c>
      <c r="R1567" s="2">
        <f>IFERROR(VLOOKUP(C1567,'FEBRE MACULOSA'!$A$5:$C$181,3,FALSE),0)</f>
        <v>0</v>
      </c>
      <c r="S1567" s="2">
        <f>IFERROR(VLOOKUP(C1567,LEPTOSPIROSE!$A$5:$C$1176,3,FALSE),0)</f>
        <v>0</v>
      </c>
      <c r="T1567" s="2">
        <f>IFERROR(VLOOKUP(C1567,'DOENÇA DE CHAGAS'!$A$5:$C$100,3,FALSE),0)</f>
        <v>0</v>
      </c>
      <c r="U1567" s="2">
        <f>IFERROR(VLOOKUP(C1567,'PICADAS DE COBRAS'!$A$6:$C$4645,3,FALSE),0)</f>
        <v>0</v>
      </c>
      <c r="V1567">
        <f>IFERROR(VLOOKUP(C1567,'ZIKA VIRUS'!$A$5:$C$2399,3,FALSE),0)</f>
        <v>0</v>
      </c>
      <c r="W1567">
        <f>IFERROR(VLOOKUP(C1567,'FEBRE TIFÓIDE'!$A$5:$C$46,3,FALSE),0)</f>
        <v>0</v>
      </c>
      <c r="X1567">
        <f>IFERROR(VLOOKUP(C1567,HANTAVIROSE!$A$5:$C$153,3,FALSE),0)</f>
        <v>0</v>
      </c>
      <c r="Y1567">
        <f>IFERROR(VLOOKUP(C1567,MENINGITE!$A$5:$C$447,3,FALSE),0)</f>
        <v>0</v>
      </c>
      <c r="Z1567">
        <f>IFERROR(VLOOKUP(C1567,RAIVA!$A$5:$C$16,3,FALSE),0)</f>
        <v>0</v>
      </c>
    </row>
    <row r="1568" spans="1:26" x14ac:dyDescent="0.3">
      <c r="A1568" s="2" t="s">
        <v>392</v>
      </c>
      <c r="B1568" s="2" t="s">
        <v>440</v>
      </c>
      <c r="C1568" s="2">
        <v>500345</v>
      </c>
      <c r="D1568" s="2">
        <v>5003454</v>
      </c>
      <c r="E1568" s="2" t="s">
        <v>392</v>
      </c>
      <c r="F1568" s="2" t="s">
        <v>440</v>
      </c>
      <c r="G1568" s="2">
        <f>IFERROR(VLOOKUP(D1568,Coordenadas!$A$2:$D$5571,3,FALSE),0)</f>
        <v>-22.276299999999999</v>
      </c>
      <c r="H1568" s="2">
        <f>IFERROR(VLOOKUP(D1568,Coordenadas!$A$2:$D$5571,4,FALSE),0)</f>
        <v>-54.168199999999999</v>
      </c>
      <c r="I1568" s="2" t="s">
        <v>5327</v>
      </c>
      <c r="J1568" s="2">
        <v>12139</v>
      </c>
      <c r="K1568" s="2" t="s">
        <v>5332</v>
      </c>
      <c r="L1568" s="2">
        <f>IFERROR(VLOOKUP(C1568,BOTULISMO!$A$3:$C$19,3,FALSE),0)</f>
        <v>0</v>
      </c>
      <c r="M1568" s="2">
        <f>IFERROR(VLOOKUP(C1568,'LEISHMANIOSE VISCERAL'!$A$4:$C$454,3,FALSE),0)</f>
        <v>0</v>
      </c>
      <c r="N1568" s="2">
        <f>IFERROR(VLOOKUP(C1568,'LEISHMANIOSE TEGUMENTAR'!$A$4:$C$1681,3,FALSE),0)</f>
        <v>0</v>
      </c>
      <c r="O1568" s="2">
        <f>IFERROR(VLOOKUP(C1568,'FEBRE AMARELA'!$A$4:$C$38,3,FALSE),0)</f>
        <v>0</v>
      </c>
      <c r="P1568" s="2">
        <f>IFERROR(VLOOKUP(C1568,DENGUE!$A$5:$C$4097,3,FALSE),0)</f>
        <v>518</v>
      </c>
      <c r="Q1568" s="2">
        <f>IFERROR(VLOOKUP(C1568,'HEPATITE VIRAL'!$A$5:$C$3162,3,FALSE),0)</f>
        <v>1</v>
      </c>
      <c r="R1568" s="2">
        <f>IFERROR(VLOOKUP(C1568,'FEBRE MACULOSA'!$A$5:$C$181,3,FALSE),0)</f>
        <v>0</v>
      </c>
      <c r="S1568" s="2">
        <f>IFERROR(VLOOKUP(C1568,LEPTOSPIROSE!$A$5:$C$1176,3,FALSE),0)</f>
        <v>0</v>
      </c>
      <c r="T1568" s="2">
        <f>IFERROR(VLOOKUP(C1568,'DOENÇA DE CHAGAS'!$A$5:$C$100,3,FALSE),0)</f>
        <v>0</v>
      </c>
      <c r="U1568" s="2">
        <f>IFERROR(VLOOKUP(C1568,'PICADAS DE COBRAS'!$A$6:$C$4645,3,FALSE),0)</f>
        <v>25</v>
      </c>
      <c r="V1568">
        <f>IFERROR(VLOOKUP(C1568,'ZIKA VIRUS'!$A$5:$C$2399,3,FALSE),0)</f>
        <v>8</v>
      </c>
      <c r="W1568">
        <f>IFERROR(VLOOKUP(C1568,'FEBRE TIFÓIDE'!$A$5:$C$46,3,FALSE),0)</f>
        <v>0</v>
      </c>
      <c r="X1568">
        <f>IFERROR(VLOOKUP(C1568,HANTAVIROSE!$A$5:$C$153,3,FALSE),0)</f>
        <v>0</v>
      </c>
      <c r="Y1568">
        <f>IFERROR(VLOOKUP(C1568,MENINGITE!$A$5:$C$447,3,FALSE),0)</f>
        <v>0</v>
      </c>
      <c r="Z1568">
        <f>IFERROR(VLOOKUP(C1568,RAIVA!$A$5:$C$16,3,FALSE),0)</f>
        <v>0</v>
      </c>
    </row>
    <row r="1569" spans="1:26" x14ac:dyDescent="0.3">
      <c r="A1569" s="2" t="s">
        <v>4319</v>
      </c>
      <c r="B1569" s="2" t="s">
        <v>4438</v>
      </c>
      <c r="C1569" s="2">
        <v>230426</v>
      </c>
      <c r="D1569" s="2">
        <v>2304269</v>
      </c>
      <c r="E1569" s="2" t="s">
        <v>4319</v>
      </c>
      <c r="F1569" s="2" t="s">
        <v>4438</v>
      </c>
      <c r="G1569" s="2">
        <f>IFERROR(VLOOKUP(D1569,Coordenadas!$A$2:$D$5571,3,FALSE),0)</f>
        <v>-5.9148500000000004</v>
      </c>
      <c r="H1569" s="2">
        <f>IFERROR(VLOOKUP(D1569,Coordenadas!$A$2:$D$5571,4,FALSE),0)</f>
        <v>-39.256999999999998</v>
      </c>
      <c r="I1569" s="2" t="s">
        <v>5324</v>
      </c>
      <c r="J1569" s="2">
        <v>9095</v>
      </c>
      <c r="K1569" s="2" t="s">
        <v>5332</v>
      </c>
      <c r="L1569" s="2">
        <f>IFERROR(VLOOKUP(C1569,BOTULISMO!$A$3:$C$19,3,FALSE),0)</f>
        <v>0</v>
      </c>
      <c r="M1569" s="2">
        <f>IFERROR(VLOOKUP(C1569,'LEISHMANIOSE VISCERAL'!$A$4:$C$454,3,FALSE),0)</f>
        <v>0</v>
      </c>
      <c r="N1569" s="2">
        <f>IFERROR(VLOOKUP(C1569,'LEISHMANIOSE TEGUMENTAR'!$A$4:$C$1681,3,FALSE),0)</f>
        <v>0</v>
      </c>
      <c r="O1569" s="2">
        <f>IFERROR(VLOOKUP(C1569,'FEBRE AMARELA'!$A$4:$C$38,3,FALSE),0)</f>
        <v>0</v>
      </c>
      <c r="P1569" s="2">
        <f>IFERROR(VLOOKUP(C1569,DENGUE!$A$5:$C$4097,3,FALSE),0)</f>
        <v>0</v>
      </c>
      <c r="Q1569" s="2">
        <f>IFERROR(VLOOKUP(C1569,'HEPATITE VIRAL'!$A$5:$C$3162,3,FALSE),0)</f>
        <v>0</v>
      </c>
      <c r="R1569" s="2">
        <f>IFERROR(VLOOKUP(C1569,'FEBRE MACULOSA'!$A$5:$C$181,3,FALSE),0)</f>
        <v>0</v>
      </c>
      <c r="S1569" s="2">
        <f>IFERROR(VLOOKUP(C1569,LEPTOSPIROSE!$A$5:$C$1176,3,FALSE),0)</f>
        <v>0</v>
      </c>
      <c r="T1569" s="2">
        <f>IFERROR(VLOOKUP(C1569,'DOENÇA DE CHAGAS'!$A$5:$C$100,3,FALSE),0)</f>
        <v>0</v>
      </c>
      <c r="U1569" s="2">
        <f>IFERROR(VLOOKUP(C1569,'PICADAS DE COBRAS'!$A$6:$C$4645,3,FALSE),0)</f>
        <v>9</v>
      </c>
      <c r="V1569">
        <f>IFERROR(VLOOKUP(C1569,'ZIKA VIRUS'!$A$5:$C$2399,3,FALSE),0)</f>
        <v>0</v>
      </c>
      <c r="W1569">
        <f>IFERROR(VLOOKUP(C1569,'FEBRE TIFÓIDE'!$A$5:$C$46,3,FALSE),0)</f>
        <v>0</v>
      </c>
      <c r="X1569">
        <f>IFERROR(VLOOKUP(C1569,HANTAVIROSE!$A$5:$C$153,3,FALSE),0)</f>
        <v>0</v>
      </c>
      <c r="Y1569">
        <f>IFERROR(VLOOKUP(C1569,MENINGITE!$A$5:$C$447,3,FALSE),0)</f>
        <v>0</v>
      </c>
      <c r="Z1569">
        <f>IFERROR(VLOOKUP(C1569,RAIVA!$A$5:$C$16,3,FALSE),0)</f>
        <v>0</v>
      </c>
    </row>
    <row r="1570" spans="1:26" x14ac:dyDescent="0.3">
      <c r="A1570" s="2" t="s">
        <v>470</v>
      </c>
      <c r="B1570" s="2" t="s">
        <v>837</v>
      </c>
      <c r="C1570" s="2">
        <v>430632</v>
      </c>
      <c r="D1570" s="2">
        <v>4306320</v>
      </c>
      <c r="E1570" s="2" t="s">
        <v>470</v>
      </c>
      <c r="F1570" s="2" t="s">
        <v>837</v>
      </c>
      <c r="G1570" s="2">
        <f>IFERROR(VLOOKUP(D1570,Coordenadas!$A$2:$D$5571,3,FALSE),0)</f>
        <v>-27.264199999999999</v>
      </c>
      <c r="H1570" s="2">
        <f>IFERROR(VLOOKUP(D1570,Coordenadas!$A$2:$D$5571,4,FALSE),0)</f>
        <v>-53.8645</v>
      </c>
      <c r="I1570" s="2" t="s">
        <v>5326</v>
      </c>
      <c r="J1570" s="2">
        <v>3190</v>
      </c>
      <c r="K1570" s="2" t="s">
        <v>5332</v>
      </c>
      <c r="L1570" s="2">
        <f>IFERROR(VLOOKUP(C1570,BOTULISMO!$A$3:$C$19,3,FALSE),0)</f>
        <v>0</v>
      </c>
      <c r="M1570" s="2">
        <f>IFERROR(VLOOKUP(C1570,'LEISHMANIOSE VISCERAL'!$A$4:$C$454,3,FALSE),0)</f>
        <v>0</v>
      </c>
      <c r="N1570" s="2">
        <f>IFERROR(VLOOKUP(C1570,'LEISHMANIOSE TEGUMENTAR'!$A$4:$C$1681,3,FALSE),0)</f>
        <v>0</v>
      </c>
      <c r="O1570" s="2">
        <f>IFERROR(VLOOKUP(C1570,'FEBRE AMARELA'!$A$4:$C$38,3,FALSE),0)</f>
        <v>0</v>
      </c>
      <c r="P1570" s="2">
        <f>IFERROR(VLOOKUP(C1570,DENGUE!$A$5:$C$4097,3,FALSE),0)</f>
        <v>0</v>
      </c>
      <c r="Q1570" s="2">
        <f>IFERROR(VLOOKUP(C1570,'HEPATITE VIRAL'!$A$5:$C$3162,3,FALSE),0)</f>
        <v>3</v>
      </c>
      <c r="R1570" s="2">
        <f>IFERROR(VLOOKUP(C1570,'FEBRE MACULOSA'!$A$5:$C$181,3,FALSE),0)</f>
        <v>0</v>
      </c>
      <c r="S1570" s="2">
        <f>IFERROR(VLOOKUP(C1570,LEPTOSPIROSE!$A$5:$C$1176,3,FALSE),0)</f>
        <v>0</v>
      </c>
      <c r="T1570" s="2">
        <f>IFERROR(VLOOKUP(C1570,'DOENÇA DE CHAGAS'!$A$5:$C$100,3,FALSE),0)</f>
        <v>0</v>
      </c>
      <c r="U1570" s="2">
        <f>IFERROR(VLOOKUP(C1570,'PICADAS DE COBRAS'!$A$6:$C$4645,3,FALSE),0)</f>
        <v>2</v>
      </c>
      <c r="V1570">
        <f>IFERROR(VLOOKUP(C1570,'ZIKA VIRUS'!$A$5:$C$2399,3,FALSE),0)</f>
        <v>0</v>
      </c>
      <c r="W1570">
        <f>IFERROR(VLOOKUP(C1570,'FEBRE TIFÓIDE'!$A$5:$C$46,3,FALSE),0)</f>
        <v>0</v>
      </c>
      <c r="X1570">
        <f>IFERROR(VLOOKUP(C1570,HANTAVIROSE!$A$5:$C$153,3,FALSE),0)</f>
        <v>0</v>
      </c>
      <c r="Y1570">
        <f>IFERROR(VLOOKUP(C1570,MENINGITE!$A$5:$C$447,3,FALSE),0)</f>
        <v>0</v>
      </c>
      <c r="Z1570">
        <f>IFERROR(VLOOKUP(C1570,RAIVA!$A$5:$C$16,3,FALSE),0)</f>
        <v>0</v>
      </c>
    </row>
    <row r="1571" spans="1:26" x14ac:dyDescent="0.3">
      <c r="A1571" s="2" t="s">
        <v>1637</v>
      </c>
      <c r="B1571" s="2" t="s">
        <v>2108</v>
      </c>
      <c r="C1571" s="2">
        <v>351370</v>
      </c>
      <c r="D1571" s="2">
        <v>3513702</v>
      </c>
      <c r="E1571" s="2" t="s">
        <v>1637</v>
      </c>
      <c r="F1571" s="2" t="s">
        <v>2108</v>
      </c>
      <c r="G1571" s="2">
        <f>IFERROR(VLOOKUP(D1571,Coordenadas!$A$2:$D$5571,3,FALSE),0)</f>
        <v>-21.900200000000002</v>
      </c>
      <c r="H1571" s="2">
        <f>IFERROR(VLOOKUP(D1571,Coordenadas!$A$2:$D$5571,4,FALSE),0)</f>
        <v>-47.618099999999998</v>
      </c>
      <c r="I1571" s="2" t="s">
        <v>5325</v>
      </c>
      <c r="J1571" s="2">
        <v>31056</v>
      </c>
      <c r="K1571" s="2" t="s">
        <v>5330</v>
      </c>
      <c r="L1571" s="2">
        <f>IFERROR(VLOOKUP(C1571,BOTULISMO!$A$3:$C$19,3,FALSE),0)</f>
        <v>0</v>
      </c>
      <c r="M1571" s="2">
        <f>IFERROR(VLOOKUP(C1571,'LEISHMANIOSE VISCERAL'!$A$4:$C$454,3,FALSE),0)</f>
        <v>0</v>
      </c>
      <c r="N1571" s="2">
        <f>IFERROR(VLOOKUP(C1571,'LEISHMANIOSE TEGUMENTAR'!$A$4:$C$1681,3,FALSE),0)</f>
        <v>0</v>
      </c>
      <c r="O1571" s="2">
        <f>IFERROR(VLOOKUP(C1571,'FEBRE AMARELA'!$A$4:$C$38,3,FALSE),0)</f>
        <v>0</v>
      </c>
      <c r="P1571" s="2">
        <f>IFERROR(VLOOKUP(C1571,DENGUE!$A$5:$C$4097,3,FALSE),0)</f>
        <v>37</v>
      </c>
      <c r="Q1571" s="2">
        <f>IFERROR(VLOOKUP(C1571,'HEPATITE VIRAL'!$A$5:$C$3162,3,FALSE),0)</f>
        <v>0</v>
      </c>
      <c r="R1571" s="2">
        <f>IFERROR(VLOOKUP(C1571,'FEBRE MACULOSA'!$A$5:$C$181,3,FALSE),0)</f>
        <v>0</v>
      </c>
      <c r="S1571" s="2">
        <f>IFERROR(VLOOKUP(C1571,LEPTOSPIROSE!$A$5:$C$1176,3,FALSE),0)</f>
        <v>0</v>
      </c>
      <c r="T1571" s="2">
        <f>IFERROR(VLOOKUP(C1571,'DOENÇA DE CHAGAS'!$A$5:$C$100,3,FALSE),0)</f>
        <v>0</v>
      </c>
      <c r="U1571" s="2">
        <f>IFERROR(VLOOKUP(C1571,'PICADAS DE COBRAS'!$A$6:$C$4645,3,FALSE),0)</f>
        <v>25</v>
      </c>
      <c r="V1571">
        <f>IFERROR(VLOOKUP(C1571,'ZIKA VIRUS'!$A$5:$C$2399,3,FALSE),0)</f>
        <v>0</v>
      </c>
      <c r="W1571">
        <f>IFERROR(VLOOKUP(C1571,'FEBRE TIFÓIDE'!$A$5:$C$46,3,FALSE),0)</f>
        <v>0</v>
      </c>
      <c r="X1571">
        <f>IFERROR(VLOOKUP(C1571,HANTAVIROSE!$A$5:$C$153,3,FALSE),0)</f>
        <v>0</v>
      </c>
      <c r="Y1571">
        <f>IFERROR(VLOOKUP(C1571,MENINGITE!$A$5:$C$447,3,FALSE),0)</f>
        <v>0</v>
      </c>
      <c r="Z1571">
        <f>IFERROR(VLOOKUP(C1571,RAIVA!$A$5:$C$16,3,FALSE),0)</f>
        <v>0</v>
      </c>
    </row>
    <row r="1572" spans="1:26" x14ac:dyDescent="0.3">
      <c r="A1572" s="2" t="s">
        <v>967</v>
      </c>
      <c r="B1572" s="2" t="s">
        <v>1177</v>
      </c>
      <c r="C1572" s="2">
        <v>420490</v>
      </c>
      <c r="D1572" s="2">
        <v>4204905</v>
      </c>
      <c r="E1572" s="2" t="s">
        <v>967</v>
      </c>
      <c r="F1572" s="2" t="s">
        <v>1177</v>
      </c>
      <c r="G1572" s="2">
        <f>IFERROR(VLOOKUP(D1572,Coordenadas!$A$2:$D$5571,3,FALSE),0)</f>
        <v>-26.827000000000002</v>
      </c>
      <c r="H1572" s="2">
        <f>IFERROR(VLOOKUP(D1572,Coordenadas!$A$2:$D$5571,4,FALSE),0)</f>
        <v>-53.503399999999999</v>
      </c>
      <c r="I1572" s="2" t="s">
        <v>5326</v>
      </c>
      <c r="J1572" s="2">
        <v>8634</v>
      </c>
      <c r="K1572" s="2" t="s">
        <v>5332</v>
      </c>
      <c r="L1572" s="2">
        <f>IFERROR(VLOOKUP(C1572,BOTULISMO!$A$3:$C$19,3,FALSE),0)</f>
        <v>0</v>
      </c>
      <c r="M1572" s="2">
        <f>IFERROR(VLOOKUP(C1572,'LEISHMANIOSE VISCERAL'!$A$4:$C$454,3,FALSE),0)</f>
        <v>0</v>
      </c>
      <c r="N1572" s="2">
        <f>IFERROR(VLOOKUP(C1572,'LEISHMANIOSE TEGUMENTAR'!$A$4:$C$1681,3,FALSE),0)</f>
        <v>0</v>
      </c>
      <c r="O1572" s="2">
        <f>IFERROR(VLOOKUP(C1572,'FEBRE AMARELA'!$A$4:$C$38,3,FALSE),0)</f>
        <v>0</v>
      </c>
      <c r="P1572" s="2">
        <f>IFERROR(VLOOKUP(C1572,DENGUE!$A$5:$C$4097,3,FALSE),0)</f>
        <v>1</v>
      </c>
      <c r="Q1572" s="2">
        <f>IFERROR(VLOOKUP(C1572,'HEPATITE VIRAL'!$A$5:$C$3162,3,FALSE),0)</f>
        <v>24</v>
      </c>
      <c r="R1572" s="2">
        <f>IFERROR(VLOOKUP(C1572,'FEBRE MACULOSA'!$A$5:$C$181,3,FALSE),0)</f>
        <v>0</v>
      </c>
      <c r="S1572" s="2">
        <f>IFERROR(VLOOKUP(C1572,LEPTOSPIROSE!$A$5:$C$1176,3,FALSE),0)</f>
        <v>3</v>
      </c>
      <c r="T1572" s="2">
        <f>IFERROR(VLOOKUP(C1572,'DOENÇA DE CHAGAS'!$A$5:$C$100,3,FALSE),0)</f>
        <v>0</v>
      </c>
      <c r="U1572" s="2">
        <f>IFERROR(VLOOKUP(C1572,'PICADAS DE COBRAS'!$A$6:$C$4645,3,FALSE),0)</f>
        <v>70</v>
      </c>
      <c r="V1572">
        <f>IFERROR(VLOOKUP(C1572,'ZIKA VIRUS'!$A$5:$C$2399,3,FALSE),0)</f>
        <v>0</v>
      </c>
      <c r="W1572">
        <f>IFERROR(VLOOKUP(C1572,'FEBRE TIFÓIDE'!$A$5:$C$46,3,FALSE),0)</f>
        <v>0</v>
      </c>
      <c r="X1572">
        <f>IFERROR(VLOOKUP(C1572,HANTAVIROSE!$A$5:$C$153,3,FALSE),0)</f>
        <v>2</v>
      </c>
      <c r="Y1572">
        <f>IFERROR(VLOOKUP(C1572,MENINGITE!$A$5:$C$447,3,FALSE),0)</f>
        <v>0</v>
      </c>
      <c r="Z1572">
        <f>IFERROR(VLOOKUP(C1572,RAIVA!$A$5:$C$16,3,FALSE),0)</f>
        <v>0</v>
      </c>
    </row>
    <row r="1573" spans="1:26" x14ac:dyDescent="0.3">
      <c r="A1573" s="2" t="s">
        <v>2425</v>
      </c>
      <c r="B1573" s="2" t="s">
        <v>3025</v>
      </c>
      <c r="C1573" s="2">
        <v>312130</v>
      </c>
      <c r="D1573" s="2">
        <v>3121308</v>
      </c>
      <c r="E1573" s="2" t="s">
        <v>2425</v>
      </c>
      <c r="F1573" s="2" t="s">
        <v>3025</v>
      </c>
      <c r="G1573" s="2">
        <f>IFERROR(VLOOKUP(D1573,Coordenadas!$A$2:$D$5571,3,FALSE),0)</f>
        <v>-21.46</v>
      </c>
      <c r="H1573" s="2">
        <f>IFERROR(VLOOKUP(D1573,Coordenadas!$A$2:$D$5571,4,FALSE),0)</f>
        <v>-42.961799999999997</v>
      </c>
      <c r="I1573" s="2" t="s">
        <v>5325</v>
      </c>
      <c r="J1573" s="2">
        <v>4768</v>
      </c>
      <c r="K1573" s="2" t="s">
        <v>5332</v>
      </c>
      <c r="L1573" s="2">
        <f>IFERROR(VLOOKUP(C1573,BOTULISMO!$A$3:$C$19,3,FALSE),0)</f>
        <v>0</v>
      </c>
      <c r="M1573" s="2">
        <f>IFERROR(VLOOKUP(C1573,'LEISHMANIOSE VISCERAL'!$A$4:$C$454,3,FALSE),0)</f>
        <v>0</v>
      </c>
      <c r="N1573" s="2">
        <f>IFERROR(VLOOKUP(C1573,'LEISHMANIOSE TEGUMENTAR'!$A$4:$C$1681,3,FALSE),0)</f>
        <v>0</v>
      </c>
      <c r="O1573" s="2">
        <f>IFERROR(VLOOKUP(C1573,'FEBRE AMARELA'!$A$4:$C$38,3,FALSE),0)</f>
        <v>0</v>
      </c>
      <c r="P1573" s="2">
        <f>IFERROR(VLOOKUP(C1573,DENGUE!$A$5:$C$4097,3,FALSE),0)</f>
        <v>3</v>
      </c>
      <c r="Q1573" s="2">
        <f>IFERROR(VLOOKUP(C1573,'HEPATITE VIRAL'!$A$5:$C$3162,3,FALSE),0)</f>
        <v>0</v>
      </c>
      <c r="R1573" s="2">
        <f>IFERROR(VLOOKUP(C1573,'FEBRE MACULOSA'!$A$5:$C$181,3,FALSE),0)</f>
        <v>0</v>
      </c>
      <c r="S1573" s="2">
        <f>IFERROR(VLOOKUP(C1573,LEPTOSPIROSE!$A$5:$C$1176,3,FALSE),0)</f>
        <v>0</v>
      </c>
      <c r="T1573" s="2">
        <f>IFERROR(VLOOKUP(C1573,'DOENÇA DE CHAGAS'!$A$5:$C$100,3,FALSE),0)</f>
        <v>0</v>
      </c>
      <c r="U1573" s="2">
        <f>IFERROR(VLOOKUP(C1573,'PICADAS DE COBRAS'!$A$6:$C$4645,3,FALSE),0)</f>
        <v>0</v>
      </c>
      <c r="V1573">
        <f>IFERROR(VLOOKUP(C1573,'ZIKA VIRUS'!$A$5:$C$2399,3,FALSE),0)</f>
        <v>0</v>
      </c>
      <c r="W1573">
        <f>IFERROR(VLOOKUP(C1573,'FEBRE TIFÓIDE'!$A$5:$C$46,3,FALSE),0)</f>
        <v>0</v>
      </c>
      <c r="X1573">
        <f>IFERROR(VLOOKUP(C1573,HANTAVIROSE!$A$5:$C$153,3,FALSE),0)</f>
        <v>0</v>
      </c>
      <c r="Y1573">
        <f>IFERROR(VLOOKUP(C1573,MENINGITE!$A$5:$C$447,3,FALSE),0)</f>
        <v>0</v>
      </c>
      <c r="Z1573">
        <f>IFERROR(VLOOKUP(C1573,RAIVA!$A$5:$C$16,3,FALSE),0)</f>
        <v>0</v>
      </c>
    </row>
    <row r="1574" spans="1:26" x14ac:dyDescent="0.3">
      <c r="A1574" s="2" t="s">
        <v>3988</v>
      </c>
      <c r="B1574" s="2" t="s">
        <v>4116</v>
      </c>
      <c r="C1574" s="2">
        <v>250540</v>
      </c>
      <c r="D1574" s="2">
        <v>2505402</v>
      </c>
      <c r="E1574" s="2" t="s">
        <v>3988</v>
      </c>
      <c r="F1574" s="2" t="s">
        <v>4116</v>
      </c>
      <c r="G1574" s="2">
        <f>IFERROR(VLOOKUP(D1574,Coordenadas!$A$2:$D$5571,3,FALSE),0)</f>
        <v>-7.2869999999999999</v>
      </c>
      <c r="H1574" s="2">
        <f>IFERROR(VLOOKUP(D1574,Coordenadas!$A$2:$D$5571,4,FALSE),0)</f>
        <v>-37.092500000000001</v>
      </c>
      <c r="I1574" s="2" t="s">
        <v>5324</v>
      </c>
      <c r="J1574" s="2">
        <v>7991</v>
      </c>
      <c r="K1574" s="2" t="s">
        <v>5332</v>
      </c>
      <c r="L1574" s="2">
        <f>IFERROR(VLOOKUP(C1574,BOTULISMO!$A$3:$C$19,3,FALSE),0)</f>
        <v>0</v>
      </c>
      <c r="M1574" s="2">
        <f>IFERROR(VLOOKUP(C1574,'LEISHMANIOSE VISCERAL'!$A$4:$C$454,3,FALSE),0)</f>
        <v>0</v>
      </c>
      <c r="N1574" s="2">
        <f>IFERROR(VLOOKUP(C1574,'LEISHMANIOSE TEGUMENTAR'!$A$4:$C$1681,3,FALSE),0)</f>
        <v>0</v>
      </c>
      <c r="O1574" s="2">
        <f>IFERROR(VLOOKUP(C1574,'FEBRE AMARELA'!$A$4:$C$38,3,FALSE),0)</f>
        <v>0</v>
      </c>
      <c r="P1574" s="2">
        <f>IFERROR(VLOOKUP(C1574,DENGUE!$A$5:$C$4097,3,FALSE),0)</f>
        <v>0</v>
      </c>
      <c r="Q1574" s="2">
        <f>IFERROR(VLOOKUP(C1574,'HEPATITE VIRAL'!$A$5:$C$3162,3,FALSE),0)</f>
        <v>1</v>
      </c>
      <c r="R1574" s="2">
        <f>IFERROR(VLOOKUP(C1574,'FEBRE MACULOSA'!$A$5:$C$181,3,FALSE),0)</f>
        <v>0</v>
      </c>
      <c r="S1574" s="2">
        <f>IFERROR(VLOOKUP(C1574,LEPTOSPIROSE!$A$5:$C$1176,3,FALSE),0)</f>
        <v>0</v>
      </c>
      <c r="T1574" s="2">
        <f>IFERROR(VLOOKUP(C1574,'DOENÇA DE CHAGAS'!$A$5:$C$100,3,FALSE),0)</f>
        <v>0</v>
      </c>
      <c r="U1574" s="2">
        <f>IFERROR(VLOOKUP(C1574,'PICADAS DE COBRAS'!$A$6:$C$4645,3,FALSE),0)</f>
        <v>0</v>
      </c>
      <c r="V1574">
        <f>IFERROR(VLOOKUP(C1574,'ZIKA VIRUS'!$A$5:$C$2399,3,FALSE),0)</f>
        <v>0</v>
      </c>
      <c r="W1574">
        <f>IFERROR(VLOOKUP(C1574,'FEBRE TIFÓIDE'!$A$5:$C$46,3,FALSE),0)</f>
        <v>0</v>
      </c>
      <c r="X1574">
        <f>IFERROR(VLOOKUP(C1574,HANTAVIROSE!$A$5:$C$153,3,FALSE),0)</f>
        <v>0</v>
      </c>
      <c r="Y1574">
        <f>IFERROR(VLOOKUP(C1574,MENINGITE!$A$5:$C$447,3,FALSE),0)</f>
        <v>0</v>
      </c>
      <c r="Z1574">
        <f>IFERROR(VLOOKUP(C1574,RAIVA!$A$5:$C$16,3,FALSE),0)</f>
        <v>0</v>
      </c>
    </row>
    <row r="1575" spans="1:26" x14ac:dyDescent="0.3">
      <c r="A1575" s="2" t="s">
        <v>2425</v>
      </c>
      <c r="B1575" s="2" t="s">
        <v>3024</v>
      </c>
      <c r="C1575" s="2">
        <v>312140</v>
      </c>
      <c r="D1575" s="2">
        <v>3121407</v>
      </c>
      <c r="E1575" s="2" t="s">
        <v>2425</v>
      </c>
      <c r="F1575" s="2" t="s">
        <v>3024</v>
      </c>
      <c r="G1575" s="2">
        <f>IFERROR(VLOOKUP(D1575,Coordenadas!$A$2:$D$5571,3,FALSE),0)</f>
        <v>-20.664999999999999</v>
      </c>
      <c r="H1575" s="2">
        <f>IFERROR(VLOOKUP(D1575,Coordenadas!$A$2:$D$5571,4,FALSE),0)</f>
        <v>-44.333399999999997</v>
      </c>
      <c r="I1575" s="2" t="s">
        <v>5325</v>
      </c>
      <c r="J1575" s="2">
        <v>7002</v>
      </c>
      <c r="K1575" s="2" t="s">
        <v>5332</v>
      </c>
      <c r="L1575" s="2">
        <f>IFERROR(VLOOKUP(C1575,BOTULISMO!$A$3:$C$19,3,FALSE),0)</f>
        <v>0</v>
      </c>
      <c r="M1575" s="2">
        <f>IFERROR(VLOOKUP(C1575,'LEISHMANIOSE VISCERAL'!$A$4:$C$454,3,FALSE),0)</f>
        <v>0</v>
      </c>
      <c r="N1575" s="2">
        <f>IFERROR(VLOOKUP(C1575,'LEISHMANIOSE TEGUMENTAR'!$A$4:$C$1681,3,FALSE),0)</f>
        <v>0</v>
      </c>
      <c r="O1575" s="2">
        <f>IFERROR(VLOOKUP(C1575,'FEBRE AMARELA'!$A$4:$C$38,3,FALSE),0)</f>
        <v>0</v>
      </c>
      <c r="P1575" s="2">
        <f>IFERROR(VLOOKUP(C1575,DENGUE!$A$5:$C$4097,3,FALSE),0)</f>
        <v>2</v>
      </c>
      <c r="Q1575" s="2">
        <f>IFERROR(VLOOKUP(C1575,'HEPATITE VIRAL'!$A$5:$C$3162,3,FALSE),0)</f>
        <v>1</v>
      </c>
      <c r="R1575" s="2">
        <f>IFERROR(VLOOKUP(C1575,'FEBRE MACULOSA'!$A$5:$C$181,3,FALSE),0)</f>
        <v>0</v>
      </c>
      <c r="S1575" s="2">
        <f>IFERROR(VLOOKUP(C1575,LEPTOSPIROSE!$A$5:$C$1176,3,FALSE),0)</f>
        <v>0</v>
      </c>
      <c r="T1575" s="2">
        <f>IFERROR(VLOOKUP(C1575,'DOENÇA DE CHAGAS'!$A$5:$C$100,3,FALSE),0)</f>
        <v>0</v>
      </c>
      <c r="U1575" s="2">
        <f>IFERROR(VLOOKUP(C1575,'PICADAS DE COBRAS'!$A$6:$C$4645,3,FALSE),0)</f>
        <v>5</v>
      </c>
      <c r="V1575">
        <f>IFERROR(VLOOKUP(C1575,'ZIKA VIRUS'!$A$5:$C$2399,3,FALSE),0)</f>
        <v>0</v>
      </c>
      <c r="W1575">
        <f>IFERROR(VLOOKUP(C1575,'FEBRE TIFÓIDE'!$A$5:$C$46,3,FALSE),0)</f>
        <v>0</v>
      </c>
      <c r="X1575">
        <f>IFERROR(VLOOKUP(C1575,HANTAVIROSE!$A$5:$C$153,3,FALSE),0)</f>
        <v>0</v>
      </c>
      <c r="Y1575">
        <f>IFERROR(VLOOKUP(C1575,MENINGITE!$A$5:$C$447,3,FALSE),0)</f>
        <v>0</v>
      </c>
      <c r="Z1575">
        <f>IFERROR(VLOOKUP(C1575,RAIVA!$A$5:$C$16,3,FALSE),0)</f>
        <v>0</v>
      </c>
    </row>
    <row r="1576" spans="1:26" x14ac:dyDescent="0.3">
      <c r="A1576" s="2" t="s">
        <v>2425</v>
      </c>
      <c r="B1576" s="2" t="s">
        <v>3023</v>
      </c>
      <c r="C1576" s="2">
        <v>312150</v>
      </c>
      <c r="D1576" s="2">
        <v>3121506</v>
      </c>
      <c r="E1576" s="2" t="s">
        <v>2425</v>
      </c>
      <c r="F1576" s="2" t="s">
        <v>3023</v>
      </c>
      <c r="G1576" s="2">
        <f>IFERROR(VLOOKUP(D1576,Coordenadas!$A$2:$D$5571,3,FALSE),0)</f>
        <v>-21.143000000000001</v>
      </c>
      <c r="H1576" s="2">
        <f>IFERROR(VLOOKUP(D1576,Coordenadas!$A$2:$D$5571,4,FALSE),0)</f>
        <v>-43.517800000000001</v>
      </c>
      <c r="I1576" s="2" t="s">
        <v>5325</v>
      </c>
      <c r="J1576" s="2">
        <v>3015</v>
      </c>
      <c r="K1576" s="2" t="s">
        <v>5332</v>
      </c>
      <c r="L1576" s="2">
        <f>IFERROR(VLOOKUP(C1576,BOTULISMO!$A$3:$C$19,3,FALSE),0)</f>
        <v>0</v>
      </c>
      <c r="M1576" s="2">
        <f>IFERROR(VLOOKUP(C1576,'LEISHMANIOSE VISCERAL'!$A$4:$C$454,3,FALSE),0)</f>
        <v>0</v>
      </c>
      <c r="N1576" s="2">
        <f>IFERROR(VLOOKUP(C1576,'LEISHMANIOSE TEGUMENTAR'!$A$4:$C$1681,3,FALSE),0)</f>
        <v>1</v>
      </c>
      <c r="O1576" s="2">
        <f>IFERROR(VLOOKUP(C1576,'FEBRE AMARELA'!$A$4:$C$38,3,FALSE),0)</f>
        <v>0</v>
      </c>
      <c r="P1576" s="2">
        <f>IFERROR(VLOOKUP(C1576,DENGUE!$A$5:$C$4097,3,FALSE),0)</f>
        <v>0</v>
      </c>
      <c r="Q1576" s="2">
        <f>IFERROR(VLOOKUP(C1576,'HEPATITE VIRAL'!$A$5:$C$3162,3,FALSE),0)</f>
        <v>0</v>
      </c>
      <c r="R1576" s="2">
        <f>IFERROR(VLOOKUP(C1576,'FEBRE MACULOSA'!$A$5:$C$181,3,FALSE),0)</f>
        <v>0</v>
      </c>
      <c r="S1576" s="2">
        <f>IFERROR(VLOOKUP(C1576,LEPTOSPIROSE!$A$5:$C$1176,3,FALSE),0)</f>
        <v>0</v>
      </c>
      <c r="T1576" s="2">
        <f>IFERROR(VLOOKUP(C1576,'DOENÇA DE CHAGAS'!$A$5:$C$100,3,FALSE),0)</f>
        <v>0</v>
      </c>
      <c r="U1576" s="2">
        <f>IFERROR(VLOOKUP(C1576,'PICADAS DE COBRAS'!$A$6:$C$4645,3,FALSE),0)</f>
        <v>12</v>
      </c>
      <c r="V1576">
        <f>IFERROR(VLOOKUP(C1576,'ZIKA VIRUS'!$A$5:$C$2399,3,FALSE),0)</f>
        <v>0</v>
      </c>
      <c r="W1576">
        <f>IFERROR(VLOOKUP(C1576,'FEBRE TIFÓIDE'!$A$5:$C$46,3,FALSE),0)</f>
        <v>0</v>
      </c>
      <c r="X1576">
        <f>IFERROR(VLOOKUP(C1576,HANTAVIROSE!$A$5:$C$153,3,FALSE),0)</f>
        <v>0</v>
      </c>
      <c r="Y1576">
        <f>IFERROR(VLOOKUP(C1576,MENINGITE!$A$5:$C$447,3,FALSE),0)</f>
        <v>0</v>
      </c>
      <c r="Z1576">
        <f>IFERROR(VLOOKUP(C1576,RAIVA!$A$5:$C$16,3,FALSE),0)</f>
        <v>0</v>
      </c>
    </row>
    <row r="1577" spans="1:26" x14ac:dyDescent="0.3">
      <c r="A1577" s="2" t="s">
        <v>470</v>
      </c>
      <c r="B1577" s="2" t="s">
        <v>836</v>
      </c>
      <c r="C1577" s="2">
        <v>430635</v>
      </c>
      <c r="D1577" s="2">
        <v>4306353</v>
      </c>
      <c r="E1577" s="2" t="s">
        <v>470</v>
      </c>
      <c r="F1577" s="2" t="s">
        <v>836</v>
      </c>
      <c r="G1577" s="2">
        <f>IFERROR(VLOOKUP(D1577,Coordenadas!$A$2:$D$5571,3,FALSE),0)</f>
        <v>-28.219000000000001</v>
      </c>
      <c r="H1577" s="2">
        <f>IFERROR(VLOOKUP(D1577,Coordenadas!$A$2:$D$5571,4,FALSE),0)</f>
        <v>-55.061700000000002</v>
      </c>
      <c r="I1577" s="2" t="s">
        <v>5326</v>
      </c>
      <c r="J1577" s="2">
        <v>2866</v>
      </c>
      <c r="K1577" s="2" t="s">
        <v>5332</v>
      </c>
      <c r="L1577" s="2">
        <f>IFERROR(VLOOKUP(C1577,BOTULISMO!$A$3:$C$19,3,FALSE),0)</f>
        <v>0</v>
      </c>
      <c r="M1577" s="2">
        <f>IFERROR(VLOOKUP(C1577,'LEISHMANIOSE VISCERAL'!$A$4:$C$454,3,FALSE),0)</f>
        <v>0</v>
      </c>
      <c r="N1577" s="2">
        <f>IFERROR(VLOOKUP(C1577,'LEISHMANIOSE TEGUMENTAR'!$A$4:$C$1681,3,FALSE),0)</f>
        <v>0</v>
      </c>
      <c r="O1577" s="2">
        <f>IFERROR(VLOOKUP(C1577,'FEBRE AMARELA'!$A$4:$C$38,3,FALSE),0)</f>
        <v>0</v>
      </c>
      <c r="P1577" s="2">
        <f>IFERROR(VLOOKUP(C1577,DENGUE!$A$5:$C$4097,3,FALSE),0)</f>
        <v>1</v>
      </c>
      <c r="Q1577" s="2">
        <f>IFERROR(VLOOKUP(C1577,'HEPATITE VIRAL'!$A$5:$C$3162,3,FALSE),0)</f>
        <v>0</v>
      </c>
      <c r="R1577" s="2">
        <f>IFERROR(VLOOKUP(C1577,'FEBRE MACULOSA'!$A$5:$C$181,3,FALSE),0)</f>
        <v>0</v>
      </c>
      <c r="S1577" s="2">
        <f>IFERROR(VLOOKUP(C1577,LEPTOSPIROSE!$A$5:$C$1176,3,FALSE),0)</f>
        <v>0</v>
      </c>
      <c r="T1577" s="2">
        <f>IFERROR(VLOOKUP(C1577,'DOENÇA DE CHAGAS'!$A$5:$C$100,3,FALSE),0)</f>
        <v>0</v>
      </c>
      <c r="U1577" s="2">
        <f>IFERROR(VLOOKUP(C1577,'PICADAS DE COBRAS'!$A$6:$C$4645,3,FALSE),0)</f>
        <v>0</v>
      </c>
      <c r="V1577">
        <f>IFERROR(VLOOKUP(C1577,'ZIKA VIRUS'!$A$5:$C$2399,3,FALSE),0)</f>
        <v>0</v>
      </c>
      <c r="W1577">
        <f>IFERROR(VLOOKUP(C1577,'FEBRE TIFÓIDE'!$A$5:$C$46,3,FALSE),0)</f>
        <v>0</v>
      </c>
      <c r="X1577">
        <f>IFERROR(VLOOKUP(C1577,HANTAVIROSE!$A$5:$C$153,3,FALSE),0)</f>
        <v>0</v>
      </c>
      <c r="Y1577">
        <f>IFERROR(VLOOKUP(C1577,MENINGITE!$A$5:$C$447,3,FALSE),0)</f>
        <v>0</v>
      </c>
      <c r="Z1577">
        <f>IFERROR(VLOOKUP(C1577,RAIVA!$A$5:$C$16,3,FALSE),0)</f>
        <v>0</v>
      </c>
    </row>
    <row r="1578" spans="1:26" x14ac:dyDescent="0.3">
      <c r="A1578" s="2" t="s">
        <v>1637</v>
      </c>
      <c r="B1578" s="2" t="s">
        <v>2107</v>
      </c>
      <c r="C1578" s="2">
        <v>351380</v>
      </c>
      <c r="D1578" s="2">
        <v>3513801</v>
      </c>
      <c r="E1578" s="2" t="s">
        <v>1637</v>
      </c>
      <c r="F1578" s="2" t="s">
        <v>2107</v>
      </c>
      <c r="G1578" s="2">
        <f>IFERROR(VLOOKUP(D1578,Coordenadas!$A$2:$D$5571,3,FALSE),0)</f>
        <v>-23.6813</v>
      </c>
      <c r="H1578" s="2">
        <f>IFERROR(VLOOKUP(D1578,Coordenadas!$A$2:$D$5571,4,FALSE),0)</f>
        <v>-46.6205</v>
      </c>
      <c r="I1578" s="2" t="s">
        <v>5325</v>
      </c>
      <c r="J1578" s="2">
        <v>386089</v>
      </c>
      <c r="K1578" s="2" t="s">
        <v>5333</v>
      </c>
      <c r="L1578" s="2">
        <f>IFERROR(VLOOKUP(C1578,BOTULISMO!$A$3:$C$19,3,FALSE),0)</f>
        <v>0</v>
      </c>
      <c r="M1578" s="2">
        <f>IFERROR(VLOOKUP(C1578,'LEISHMANIOSE VISCERAL'!$A$4:$C$454,3,FALSE),0)</f>
        <v>0</v>
      </c>
      <c r="N1578" s="2">
        <f>IFERROR(VLOOKUP(C1578,'LEISHMANIOSE TEGUMENTAR'!$A$4:$C$1681,3,FALSE),0)</f>
        <v>0</v>
      </c>
      <c r="O1578" s="2">
        <f>IFERROR(VLOOKUP(C1578,'FEBRE AMARELA'!$A$4:$C$38,3,FALSE),0)</f>
        <v>0</v>
      </c>
      <c r="P1578" s="2">
        <f>IFERROR(VLOOKUP(C1578,DENGUE!$A$5:$C$4097,3,FALSE),0)</f>
        <v>37</v>
      </c>
      <c r="Q1578" s="2">
        <f>IFERROR(VLOOKUP(C1578,'HEPATITE VIRAL'!$A$5:$C$3162,3,FALSE),0)</f>
        <v>195</v>
      </c>
      <c r="R1578" s="2">
        <f>IFERROR(VLOOKUP(C1578,'FEBRE MACULOSA'!$A$5:$C$181,3,FALSE),0)</f>
        <v>0</v>
      </c>
      <c r="S1578" s="2">
        <f>IFERROR(VLOOKUP(C1578,LEPTOSPIROSE!$A$5:$C$1176,3,FALSE),0)</f>
        <v>12</v>
      </c>
      <c r="T1578" s="2">
        <f>IFERROR(VLOOKUP(C1578,'DOENÇA DE CHAGAS'!$A$5:$C$100,3,FALSE),0)</f>
        <v>0</v>
      </c>
      <c r="U1578" s="2">
        <f>IFERROR(VLOOKUP(C1578,'PICADAS DE COBRAS'!$A$6:$C$4645,3,FALSE),0)</f>
        <v>6</v>
      </c>
      <c r="V1578">
        <f>IFERROR(VLOOKUP(C1578,'ZIKA VIRUS'!$A$5:$C$2399,3,FALSE),0)</f>
        <v>4</v>
      </c>
      <c r="W1578">
        <f>IFERROR(VLOOKUP(C1578,'FEBRE TIFÓIDE'!$A$5:$C$46,3,FALSE),0)</f>
        <v>0</v>
      </c>
      <c r="X1578">
        <f>IFERROR(VLOOKUP(C1578,HANTAVIROSE!$A$5:$C$153,3,FALSE),0)</f>
        <v>0</v>
      </c>
      <c r="Y1578">
        <f>IFERROR(VLOOKUP(C1578,MENINGITE!$A$5:$C$447,3,FALSE),0)</f>
        <v>2</v>
      </c>
      <c r="Z1578">
        <f>IFERROR(VLOOKUP(C1578,RAIVA!$A$5:$C$16,3,FALSE),0)</f>
        <v>0</v>
      </c>
    </row>
    <row r="1579" spans="1:26" x14ac:dyDescent="0.3">
      <c r="A1579" s="2" t="s">
        <v>3988</v>
      </c>
      <c r="B1579" s="2" t="s">
        <v>4114</v>
      </c>
      <c r="C1579" s="2">
        <v>250560</v>
      </c>
      <c r="D1579" s="2">
        <v>2505600</v>
      </c>
      <c r="E1579" s="2" t="s">
        <v>3988</v>
      </c>
      <c r="F1579" s="2" t="s">
        <v>4114</v>
      </c>
      <c r="G1579" s="2">
        <f>IFERROR(VLOOKUP(D1579,Coordenadas!$A$2:$D$5571,3,FALSE),0)</f>
        <v>-7.4173799999999996</v>
      </c>
      <c r="H1579" s="2">
        <f>IFERROR(VLOOKUP(D1579,Coordenadas!$A$2:$D$5571,4,FALSE),0)</f>
        <v>-38.261499999999998</v>
      </c>
      <c r="I1579" s="2" t="s">
        <v>5324</v>
      </c>
      <c r="J1579" s="2">
        <v>6616</v>
      </c>
      <c r="K1579" s="2" t="s">
        <v>5332</v>
      </c>
      <c r="L1579" s="2">
        <f>IFERROR(VLOOKUP(C1579,BOTULISMO!$A$3:$C$19,3,FALSE),0)</f>
        <v>0</v>
      </c>
      <c r="M1579" s="2">
        <f>IFERROR(VLOOKUP(C1579,'LEISHMANIOSE VISCERAL'!$A$4:$C$454,3,FALSE),0)</f>
        <v>0</v>
      </c>
      <c r="N1579" s="2">
        <f>IFERROR(VLOOKUP(C1579,'LEISHMANIOSE TEGUMENTAR'!$A$4:$C$1681,3,FALSE),0)</f>
        <v>0</v>
      </c>
      <c r="O1579" s="2">
        <f>IFERROR(VLOOKUP(C1579,'FEBRE AMARELA'!$A$4:$C$38,3,FALSE),0)</f>
        <v>0</v>
      </c>
      <c r="P1579" s="2">
        <f>IFERROR(VLOOKUP(C1579,DENGUE!$A$5:$C$4097,3,FALSE),0)</f>
        <v>13</v>
      </c>
      <c r="Q1579" s="2">
        <f>IFERROR(VLOOKUP(C1579,'HEPATITE VIRAL'!$A$5:$C$3162,3,FALSE),0)</f>
        <v>0</v>
      </c>
      <c r="R1579" s="2">
        <f>IFERROR(VLOOKUP(C1579,'FEBRE MACULOSA'!$A$5:$C$181,3,FALSE),0)</f>
        <v>0</v>
      </c>
      <c r="S1579" s="2">
        <f>IFERROR(VLOOKUP(C1579,LEPTOSPIROSE!$A$5:$C$1176,3,FALSE),0)</f>
        <v>0</v>
      </c>
      <c r="T1579" s="2">
        <f>IFERROR(VLOOKUP(C1579,'DOENÇA DE CHAGAS'!$A$5:$C$100,3,FALSE),0)</f>
        <v>0</v>
      </c>
      <c r="U1579" s="2">
        <f>IFERROR(VLOOKUP(C1579,'PICADAS DE COBRAS'!$A$6:$C$4645,3,FALSE),0)</f>
        <v>0</v>
      </c>
      <c r="V1579">
        <f>IFERROR(VLOOKUP(C1579,'ZIKA VIRUS'!$A$5:$C$2399,3,FALSE),0)</f>
        <v>0</v>
      </c>
      <c r="W1579">
        <f>IFERROR(VLOOKUP(C1579,'FEBRE TIFÓIDE'!$A$5:$C$46,3,FALSE),0)</f>
        <v>0</v>
      </c>
      <c r="X1579">
        <f>IFERROR(VLOOKUP(C1579,HANTAVIROSE!$A$5:$C$153,3,FALSE),0)</f>
        <v>0</v>
      </c>
      <c r="Y1579">
        <f>IFERROR(VLOOKUP(C1579,MENINGITE!$A$5:$C$447,3,FALSE),0)</f>
        <v>0</v>
      </c>
      <c r="Z1579">
        <f>IFERROR(VLOOKUP(C1579,RAIVA!$A$5:$C$16,3,FALSE),0)</f>
        <v>0</v>
      </c>
    </row>
    <row r="1580" spans="1:26" x14ac:dyDescent="0.3">
      <c r="A1580" s="2" t="s">
        <v>1256</v>
      </c>
      <c r="B1580" s="2" t="s">
        <v>5564</v>
      </c>
      <c r="C1580" s="2">
        <v>410715</v>
      </c>
      <c r="D1580" s="2">
        <v>4107157</v>
      </c>
      <c r="E1580" s="2" t="s">
        <v>1256</v>
      </c>
      <c r="F1580" s="2" t="s">
        <v>1543</v>
      </c>
      <c r="G1580" s="2">
        <f>IFERROR(VLOOKUP(D1580,Coordenadas!$A$2:$D$5571,3,FALSE),0)</f>
        <v>-24.9419</v>
      </c>
      <c r="H1580" s="2">
        <f>IFERROR(VLOOKUP(D1580,Coordenadas!$A$2:$D$5571,4,FALSE),0)</f>
        <v>-54.105200000000004</v>
      </c>
      <c r="I1580" s="2" t="s">
        <v>5326</v>
      </c>
      <c r="J1580" s="2">
        <v>5027</v>
      </c>
      <c r="K1580" s="2" t="s">
        <v>5332</v>
      </c>
      <c r="L1580" s="2">
        <f>IFERROR(VLOOKUP(C1580,BOTULISMO!$A$3:$C$19,3,FALSE),0)</f>
        <v>0</v>
      </c>
      <c r="M1580" s="2">
        <f>IFERROR(VLOOKUP(C1580,'LEISHMANIOSE VISCERAL'!$A$4:$C$454,3,FALSE),0)</f>
        <v>0</v>
      </c>
      <c r="N1580" s="2">
        <f>IFERROR(VLOOKUP(C1580,'LEISHMANIOSE TEGUMENTAR'!$A$4:$C$1681,3,FALSE),0)</f>
        <v>0</v>
      </c>
      <c r="O1580" s="2">
        <f>IFERROR(VLOOKUP(C1580,'FEBRE AMARELA'!$A$4:$C$38,3,FALSE),0)</f>
        <v>0</v>
      </c>
      <c r="P1580" s="2">
        <f>IFERROR(VLOOKUP(C1580,DENGUE!$A$5:$C$4097,3,FALSE),0)</f>
        <v>88</v>
      </c>
      <c r="Q1580" s="2">
        <f>IFERROR(VLOOKUP(C1580,'HEPATITE VIRAL'!$A$5:$C$3162,3,FALSE),0)</f>
        <v>10</v>
      </c>
      <c r="R1580" s="2">
        <f>IFERROR(VLOOKUP(C1580,'FEBRE MACULOSA'!$A$5:$C$181,3,FALSE),0)</f>
        <v>0</v>
      </c>
      <c r="S1580" s="2">
        <f>IFERROR(VLOOKUP(C1580,LEPTOSPIROSE!$A$5:$C$1176,3,FALSE),0)</f>
        <v>0</v>
      </c>
      <c r="T1580" s="2">
        <f>IFERROR(VLOOKUP(C1580,'DOENÇA DE CHAGAS'!$A$5:$C$100,3,FALSE),0)</f>
        <v>0</v>
      </c>
      <c r="U1580" s="2">
        <f>IFERROR(VLOOKUP(C1580,'PICADAS DE COBRAS'!$A$6:$C$4645,3,FALSE),0)</f>
        <v>2</v>
      </c>
      <c r="V1580">
        <f>IFERROR(VLOOKUP(C1580,'ZIKA VIRUS'!$A$5:$C$2399,3,FALSE),0)</f>
        <v>0</v>
      </c>
      <c r="W1580">
        <f>IFERROR(VLOOKUP(C1580,'FEBRE TIFÓIDE'!$A$5:$C$46,3,FALSE),0)</f>
        <v>0</v>
      </c>
      <c r="X1580">
        <f>IFERROR(VLOOKUP(C1580,HANTAVIROSE!$A$5:$C$153,3,FALSE),0)</f>
        <v>0</v>
      </c>
      <c r="Y1580">
        <f>IFERROR(VLOOKUP(C1580,MENINGITE!$A$5:$C$447,3,FALSE),0)</f>
        <v>0</v>
      </c>
      <c r="Z1580">
        <f>IFERROR(VLOOKUP(C1580,RAIVA!$A$5:$C$16,3,FALSE),0)</f>
        <v>0</v>
      </c>
    </row>
    <row r="1581" spans="1:26" x14ac:dyDescent="0.3">
      <c r="A1581" s="2" t="s">
        <v>1256</v>
      </c>
      <c r="B1581" s="2" t="s">
        <v>1545</v>
      </c>
      <c r="C1581" s="2">
        <v>410710</v>
      </c>
      <c r="D1581" s="2">
        <v>4107108</v>
      </c>
      <c r="E1581" s="2" t="s">
        <v>1256</v>
      </c>
      <c r="F1581" s="2" t="s">
        <v>1545</v>
      </c>
      <c r="G1581" s="2">
        <f>IFERROR(VLOOKUP(D1581,Coordenadas!$A$2:$D$5571,3,FALSE),0)</f>
        <v>-22.655000000000001</v>
      </c>
      <c r="H1581" s="2">
        <f>IFERROR(VLOOKUP(D1581,Coordenadas!$A$2:$D$5571,4,FALSE),0)</f>
        <v>-52.861699999999999</v>
      </c>
      <c r="I1581" s="2" t="s">
        <v>5326</v>
      </c>
      <c r="J1581" s="2">
        <v>5516</v>
      </c>
      <c r="K1581" s="2" t="s">
        <v>5332</v>
      </c>
      <c r="L1581" s="2">
        <f>IFERROR(VLOOKUP(C1581,BOTULISMO!$A$3:$C$19,3,FALSE),0)</f>
        <v>0</v>
      </c>
      <c r="M1581" s="2">
        <f>IFERROR(VLOOKUP(C1581,'LEISHMANIOSE VISCERAL'!$A$4:$C$454,3,FALSE),0)</f>
        <v>0</v>
      </c>
      <c r="N1581" s="2">
        <f>IFERROR(VLOOKUP(C1581,'LEISHMANIOSE TEGUMENTAR'!$A$4:$C$1681,3,FALSE),0)</f>
        <v>0</v>
      </c>
      <c r="O1581" s="2">
        <f>IFERROR(VLOOKUP(C1581,'FEBRE AMARELA'!$A$4:$C$38,3,FALSE),0)</f>
        <v>0</v>
      </c>
      <c r="P1581" s="2">
        <f>IFERROR(VLOOKUP(C1581,DENGUE!$A$5:$C$4097,3,FALSE),0)</f>
        <v>324</v>
      </c>
      <c r="Q1581" s="2">
        <f>IFERROR(VLOOKUP(C1581,'HEPATITE VIRAL'!$A$5:$C$3162,3,FALSE),0)</f>
        <v>2</v>
      </c>
      <c r="R1581" s="2">
        <f>IFERROR(VLOOKUP(C1581,'FEBRE MACULOSA'!$A$5:$C$181,3,FALSE),0)</f>
        <v>0</v>
      </c>
      <c r="S1581" s="2">
        <f>IFERROR(VLOOKUP(C1581,LEPTOSPIROSE!$A$5:$C$1176,3,FALSE),0)</f>
        <v>0</v>
      </c>
      <c r="T1581" s="2">
        <f>IFERROR(VLOOKUP(C1581,'DOENÇA DE CHAGAS'!$A$5:$C$100,3,FALSE),0)</f>
        <v>0</v>
      </c>
      <c r="U1581" s="2">
        <f>IFERROR(VLOOKUP(C1581,'PICADAS DE COBRAS'!$A$6:$C$4645,3,FALSE),0)</f>
        <v>17</v>
      </c>
      <c r="V1581">
        <f>IFERROR(VLOOKUP(C1581,'ZIKA VIRUS'!$A$5:$C$2399,3,FALSE),0)</f>
        <v>0</v>
      </c>
      <c r="W1581">
        <f>IFERROR(VLOOKUP(C1581,'FEBRE TIFÓIDE'!$A$5:$C$46,3,FALSE),0)</f>
        <v>0</v>
      </c>
      <c r="X1581">
        <f>IFERROR(VLOOKUP(C1581,HANTAVIROSE!$A$5:$C$153,3,FALSE),0)</f>
        <v>0</v>
      </c>
      <c r="Y1581">
        <f>IFERROR(VLOOKUP(C1581,MENINGITE!$A$5:$C$447,3,FALSE),0)</f>
        <v>0</v>
      </c>
      <c r="Z1581">
        <f>IFERROR(VLOOKUP(C1581,RAIVA!$A$5:$C$16,3,FALSE),0)</f>
        <v>0</v>
      </c>
    </row>
    <row r="1582" spans="1:26" x14ac:dyDescent="0.3">
      <c r="A1582" s="2" t="s">
        <v>1256</v>
      </c>
      <c r="B1582" s="2" t="s">
        <v>1544</v>
      </c>
      <c r="C1582" s="2">
        <v>410712</v>
      </c>
      <c r="D1582" s="2">
        <v>4107124</v>
      </c>
      <c r="E1582" s="2" t="s">
        <v>1256</v>
      </c>
      <c r="F1582" s="2" t="s">
        <v>1544</v>
      </c>
      <c r="G1582" s="2">
        <f>IFERROR(VLOOKUP(D1582,Coordenadas!$A$2:$D$5571,3,FALSE),0)</f>
        <v>-25.035</v>
      </c>
      <c r="H1582" s="2">
        <f>IFERROR(VLOOKUP(D1582,Coordenadas!$A$2:$D$5571,4,FALSE),0)</f>
        <v>-52.6768</v>
      </c>
      <c r="I1582" s="2" t="s">
        <v>5326</v>
      </c>
      <c r="J1582" s="2">
        <v>3510</v>
      </c>
      <c r="K1582" s="2" t="s">
        <v>5332</v>
      </c>
      <c r="L1582" s="2">
        <f>IFERROR(VLOOKUP(C1582,BOTULISMO!$A$3:$C$19,3,FALSE),0)</f>
        <v>0</v>
      </c>
      <c r="M1582" s="2">
        <f>IFERROR(VLOOKUP(C1582,'LEISHMANIOSE VISCERAL'!$A$4:$C$454,3,FALSE),0)</f>
        <v>0</v>
      </c>
      <c r="N1582" s="2">
        <f>IFERROR(VLOOKUP(C1582,'LEISHMANIOSE TEGUMENTAR'!$A$4:$C$1681,3,FALSE),0)</f>
        <v>0</v>
      </c>
      <c r="O1582" s="2">
        <f>IFERROR(VLOOKUP(C1582,'FEBRE AMARELA'!$A$4:$C$38,3,FALSE),0)</f>
        <v>0</v>
      </c>
      <c r="P1582" s="2">
        <f>IFERROR(VLOOKUP(C1582,DENGUE!$A$5:$C$4097,3,FALSE),0)</f>
        <v>3</v>
      </c>
      <c r="Q1582" s="2">
        <f>IFERROR(VLOOKUP(C1582,'HEPATITE VIRAL'!$A$5:$C$3162,3,FALSE),0)</f>
        <v>2</v>
      </c>
      <c r="R1582" s="2">
        <f>IFERROR(VLOOKUP(C1582,'FEBRE MACULOSA'!$A$5:$C$181,3,FALSE),0)</f>
        <v>0</v>
      </c>
      <c r="S1582" s="2">
        <f>IFERROR(VLOOKUP(C1582,LEPTOSPIROSE!$A$5:$C$1176,3,FALSE),0)</f>
        <v>0</v>
      </c>
      <c r="T1582" s="2">
        <f>IFERROR(VLOOKUP(C1582,'DOENÇA DE CHAGAS'!$A$5:$C$100,3,FALSE),0)</f>
        <v>0</v>
      </c>
      <c r="U1582" s="2">
        <f>IFERROR(VLOOKUP(C1582,'PICADAS DE COBRAS'!$A$6:$C$4645,3,FALSE),0)</f>
        <v>6</v>
      </c>
      <c r="V1582">
        <f>IFERROR(VLOOKUP(C1582,'ZIKA VIRUS'!$A$5:$C$2399,3,FALSE),0)</f>
        <v>0</v>
      </c>
      <c r="W1582">
        <f>IFERROR(VLOOKUP(C1582,'FEBRE TIFÓIDE'!$A$5:$C$46,3,FALSE),0)</f>
        <v>0</v>
      </c>
      <c r="X1582">
        <f>IFERROR(VLOOKUP(C1582,HANTAVIROSE!$A$5:$C$153,3,FALSE),0)</f>
        <v>0</v>
      </c>
      <c r="Y1582">
        <f>IFERROR(VLOOKUP(C1582,MENINGITE!$A$5:$C$447,3,FALSE),0)</f>
        <v>0</v>
      </c>
      <c r="Z1582">
        <f>IFERROR(VLOOKUP(C1582,RAIVA!$A$5:$C$16,3,FALSE),0)</f>
        <v>0</v>
      </c>
    </row>
    <row r="1583" spans="1:26" x14ac:dyDescent="0.3">
      <c r="A1583" s="2" t="s">
        <v>2425</v>
      </c>
      <c r="B1583" s="2" t="s">
        <v>3022</v>
      </c>
      <c r="C1583" s="2">
        <v>312160</v>
      </c>
      <c r="D1583" s="2">
        <v>3121605</v>
      </c>
      <c r="E1583" s="2" t="s">
        <v>2425</v>
      </c>
      <c r="F1583" s="2" t="s">
        <v>3022</v>
      </c>
      <c r="G1583" s="2">
        <f>IFERROR(VLOOKUP(D1583,Coordenadas!$A$2:$D$5571,3,FALSE),0)</f>
        <v>-18.241299999999999</v>
      </c>
      <c r="H1583" s="2">
        <f>IFERROR(VLOOKUP(D1583,Coordenadas!$A$2:$D$5571,4,FALSE),0)</f>
        <v>-43.603099999999998</v>
      </c>
      <c r="I1583" s="2" t="s">
        <v>5325</v>
      </c>
      <c r="J1583" s="2">
        <v>45880</v>
      </c>
      <c r="K1583" s="2" t="s">
        <v>5330</v>
      </c>
      <c r="L1583" s="2">
        <f>IFERROR(VLOOKUP(C1583,BOTULISMO!$A$3:$C$19,3,FALSE),0)</f>
        <v>0</v>
      </c>
      <c r="M1583" s="2">
        <f>IFERROR(VLOOKUP(C1583,'LEISHMANIOSE VISCERAL'!$A$4:$C$454,3,FALSE),0)</f>
        <v>1</v>
      </c>
      <c r="N1583" s="2">
        <f>IFERROR(VLOOKUP(C1583,'LEISHMANIOSE TEGUMENTAR'!$A$4:$C$1681,3,FALSE),0)</f>
        <v>4</v>
      </c>
      <c r="O1583" s="2">
        <f>IFERROR(VLOOKUP(C1583,'FEBRE AMARELA'!$A$4:$C$38,3,FALSE),0)</f>
        <v>0</v>
      </c>
      <c r="P1583" s="2">
        <f>IFERROR(VLOOKUP(C1583,DENGUE!$A$5:$C$4097,3,FALSE),0)</f>
        <v>583</v>
      </c>
      <c r="Q1583" s="2">
        <f>IFERROR(VLOOKUP(C1583,'HEPATITE VIRAL'!$A$5:$C$3162,3,FALSE),0)</f>
        <v>51</v>
      </c>
      <c r="R1583" s="2">
        <f>IFERROR(VLOOKUP(C1583,'FEBRE MACULOSA'!$A$5:$C$181,3,FALSE),0)</f>
        <v>3</v>
      </c>
      <c r="S1583" s="2">
        <f>IFERROR(VLOOKUP(C1583,LEPTOSPIROSE!$A$5:$C$1176,3,FALSE),0)</f>
        <v>1</v>
      </c>
      <c r="T1583" s="2">
        <f>IFERROR(VLOOKUP(C1583,'DOENÇA DE CHAGAS'!$A$5:$C$100,3,FALSE),0)</f>
        <v>0</v>
      </c>
      <c r="U1583" s="2">
        <f>IFERROR(VLOOKUP(C1583,'PICADAS DE COBRAS'!$A$6:$C$4645,3,FALSE),0)</f>
        <v>50</v>
      </c>
      <c r="V1583">
        <f>IFERROR(VLOOKUP(C1583,'ZIKA VIRUS'!$A$5:$C$2399,3,FALSE),0)</f>
        <v>3</v>
      </c>
      <c r="W1583">
        <f>IFERROR(VLOOKUP(C1583,'FEBRE TIFÓIDE'!$A$5:$C$46,3,FALSE),0)</f>
        <v>0</v>
      </c>
      <c r="X1583">
        <f>IFERROR(VLOOKUP(C1583,HANTAVIROSE!$A$5:$C$153,3,FALSE),0)</f>
        <v>1</v>
      </c>
      <c r="Y1583">
        <f>IFERROR(VLOOKUP(C1583,MENINGITE!$A$5:$C$447,3,FALSE),0)</f>
        <v>1</v>
      </c>
      <c r="Z1583">
        <f>IFERROR(VLOOKUP(C1583,RAIVA!$A$5:$C$16,3,FALSE),0)</f>
        <v>0</v>
      </c>
    </row>
    <row r="1584" spans="1:26" x14ac:dyDescent="0.3">
      <c r="A1584" s="2" t="s">
        <v>250</v>
      </c>
      <c r="B1584" s="2" t="s">
        <v>350</v>
      </c>
      <c r="C1584" s="2">
        <v>510350</v>
      </c>
      <c r="D1584" s="2">
        <v>5103502</v>
      </c>
      <c r="E1584" s="2" t="s">
        <v>250</v>
      </c>
      <c r="F1584" s="2" t="s">
        <v>350</v>
      </c>
      <c r="G1584" s="2">
        <f>IFERROR(VLOOKUP(D1584,Coordenadas!$A$2:$D$5571,3,FALSE),0)</f>
        <v>-14.403700000000001</v>
      </c>
      <c r="H1584" s="2">
        <f>IFERROR(VLOOKUP(D1584,Coordenadas!$A$2:$D$5571,4,FALSE),0)</f>
        <v>-56.436599999999999</v>
      </c>
      <c r="I1584" s="2" t="s">
        <v>5327</v>
      </c>
      <c r="J1584" s="2">
        <v>20341</v>
      </c>
      <c r="K1584" s="2" t="s">
        <v>5330</v>
      </c>
      <c r="L1584" s="2">
        <f>IFERROR(VLOOKUP(C1584,BOTULISMO!$A$3:$C$19,3,FALSE),0)</f>
        <v>0</v>
      </c>
      <c r="M1584" s="2">
        <f>IFERROR(VLOOKUP(C1584,'LEISHMANIOSE VISCERAL'!$A$4:$C$454,3,FALSE),0)</f>
        <v>0</v>
      </c>
      <c r="N1584" s="2">
        <f>IFERROR(VLOOKUP(C1584,'LEISHMANIOSE TEGUMENTAR'!$A$4:$C$1681,3,FALSE),0)</f>
        <v>17</v>
      </c>
      <c r="O1584" s="2">
        <f>IFERROR(VLOOKUP(C1584,'FEBRE AMARELA'!$A$4:$C$38,3,FALSE),0)</f>
        <v>0</v>
      </c>
      <c r="P1584" s="2">
        <f>IFERROR(VLOOKUP(C1584,DENGUE!$A$5:$C$4097,3,FALSE),0)</f>
        <v>258</v>
      </c>
      <c r="Q1584" s="2">
        <f>IFERROR(VLOOKUP(C1584,'HEPATITE VIRAL'!$A$5:$C$3162,3,FALSE),0)</f>
        <v>10</v>
      </c>
      <c r="R1584" s="2">
        <f>IFERROR(VLOOKUP(C1584,'FEBRE MACULOSA'!$A$5:$C$181,3,FALSE),0)</f>
        <v>0</v>
      </c>
      <c r="S1584" s="2">
        <f>IFERROR(VLOOKUP(C1584,LEPTOSPIROSE!$A$5:$C$1176,3,FALSE),0)</f>
        <v>0</v>
      </c>
      <c r="T1584" s="2">
        <f>IFERROR(VLOOKUP(C1584,'DOENÇA DE CHAGAS'!$A$5:$C$100,3,FALSE),0)</f>
        <v>0</v>
      </c>
      <c r="U1584" s="2">
        <f>IFERROR(VLOOKUP(C1584,'PICADAS DE COBRAS'!$A$6:$C$4645,3,FALSE),0)</f>
        <v>35</v>
      </c>
      <c r="V1584">
        <f>IFERROR(VLOOKUP(C1584,'ZIKA VIRUS'!$A$5:$C$2399,3,FALSE),0)</f>
        <v>12</v>
      </c>
      <c r="W1584">
        <f>IFERROR(VLOOKUP(C1584,'FEBRE TIFÓIDE'!$A$5:$C$46,3,FALSE),0)</f>
        <v>0</v>
      </c>
      <c r="X1584">
        <f>IFERROR(VLOOKUP(C1584,HANTAVIROSE!$A$5:$C$153,3,FALSE),0)</f>
        <v>0</v>
      </c>
      <c r="Y1584">
        <f>IFERROR(VLOOKUP(C1584,MENINGITE!$A$5:$C$447,3,FALSE),0)</f>
        <v>0</v>
      </c>
      <c r="Z1584">
        <f>IFERROR(VLOOKUP(C1584,RAIVA!$A$5:$C$16,3,FALSE),0)</f>
        <v>0</v>
      </c>
    </row>
    <row r="1585" spans="1:26" x14ac:dyDescent="0.3">
      <c r="A1585" s="2" t="s">
        <v>4903</v>
      </c>
      <c r="B1585" s="2" t="s">
        <v>4986</v>
      </c>
      <c r="C1585" s="2">
        <v>170700</v>
      </c>
      <c r="D1585" s="2">
        <v>1707009</v>
      </c>
      <c r="E1585" s="2" t="s">
        <v>4903</v>
      </c>
      <c r="F1585" s="2" t="s">
        <v>4986</v>
      </c>
      <c r="G1585" s="2">
        <f>IFERROR(VLOOKUP(D1585,Coordenadas!$A$2:$D$5571,3,FALSE),0)</f>
        <v>-11.624000000000001</v>
      </c>
      <c r="H1585" s="2">
        <f>IFERROR(VLOOKUP(D1585,Coordenadas!$A$2:$D$5571,4,FALSE),0)</f>
        <v>-46.819800000000001</v>
      </c>
      <c r="I1585" s="2" t="s">
        <v>5323</v>
      </c>
      <c r="J1585" s="2">
        <v>19112</v>
      </c>
      <c r="K1585" s="2" t="s">
        <v>5332</v>
      </c>
      <c r="L1585" s="2">
        <f>IFERROR(VLOOKUP(C1585,BOTULISMO!$A$3:$C$19,3,FALSE),0)</f>
        <v>0</v>
      </c>
      <c r="M1585" s="2">
        <f>IFERROR(VLOOKUP(C1585,'LEISHMANIOSE VISCERAL'!$A$4:$C$454,3,FALSE),0)</f>
        <v>2</v>
      </c>
      <c r="N1585" s="2">
        <f>IFERROR(VLOOKUP(C1585,'LEISHMANIOSE TEGUMENTAR'!$A$4:$C$1681,3,FALSE),0)</f>
        <v>9</v>
      </c>
      <c r="O1585" s="2">
        <f>IFERROR(VLOOKUP(C1585,'FEBRE AMARELA'!$A$4:$C$38,3,FALSE),0)</f>
        <v>0</v>
      </c>
      <c r="P1585" s="2">
        <f>IFERROR(VLOOKUP(C1585,DENGUE!$A$5:$C$4097,3,FALSE),0)</f>
        <v>22</v>
      </c>
      <c r="Q1585" s="2">
        <f>IFERROR(VLOOKUP(C1585,'HEPATITE VIRAL'!$A$5:$C$3162,3,FALSE),0)</f>
        <v>2</v>
      </c>
      <c r="R1585" s="2">
        <f>IFERROR(VLOOKUP(C1585,'FEBRE MACULOSA'!$A$5:$C$181,3,FALSE),0)</f>
        <v>0</v>
      </c>
      <c r="S1585" s="2">
        <f>IFERROR(VLOOKUP(C1585,LEPTOSPIROSE!$A$5:$C$1176,3,FALSE),0)</f>
        <v>0</v>
      </c>
      <c r="T1585" s="2">
        <f>IFERROR(VLOOKUP(C1585,'DOENÇA DE CHAGAS'!$A$5:$C$100,3,FALSE),0)</f>
        <v>0</v>
      </c>
      <c r="U1585" s="2">
        <f>IFERROR(VLOOKUP(C1585,'PICADAS DE COBRAS'!$A$6:$C$4645,3,FALSE),0)</f>
        <v>113</v>
      </c>
      <c r="V1585">
        <f>IFERROR(VLOOKUP(C1585,'ZIKA VIRUS'!$A$5:$C$2399,3,FALSE),0)</f>
        <v>6</v>
      </c>
      <c r="W1585">
        <f>IFERROR(VLOOKUP(C1585,'FEBRE TIFÓIDE'!$A$5:$C$46,3,FALSE),0)</f>
        <v>0</v>
      </c>
      <c r="X1585">
        <f>IFERROR(VLOOKUP(C1585,HANTAVIROSE!$A$5:$C$153,3,FALSE),0)</f>
        <v>0</v>
      </c>
      <c r="Y1585">
        <f>IFERROR(VLOOKUP(C1585,MENINGITE!$A$5:$C$447,3,FALSE),0)</f>
        <v>0</v>
      </c>
      <c r="Z1585">
        <f>IFERROR(VLOOKUP(C1585,RAIVA!$A$5:$C$16,3,FALSE),0)</f>
        <v>0</v>
      </c>
    </row>
    <row r="1586" spans="1:26" x14ac:dyDescent="0.3">
      <c r="A1586" s="2" t="s">
        <v>3257</v>
      </c>
      <c r="B1586" s="2" t="s">
        <v>5553</v>
      </c>
      <c r="C1586" s="2">
        <v>291005</v>
      </c>
      <c r="D1586" s="2">
        <v>2910057</v>
      </c>
      <c r="E1586" s="2" t="s">
        <v>3257</v>
      </c>
      <c r="F1586" s="2" t="s">
        <v>3537</v>
      </c>
      <c r="G1586" s="2">
        <f>IFERROR(VLOOKUP(D1586,Coordenadas!$A$2:$D$5571,3,FALSE),0)</f>
        <v>-12.6187</v>
      </c>
      <c r="H1586" s="2">
        <f>IFERROR(VLOOKUP(D1586,Coordenadas!$A$2:$D$5571,4,FALSE),0)</f>
        <v>-38.2926</v>
      </c>
      <c r="I1586" s="2" t="s">
        <v>5324</v>
      </c>
      <c r="J1586" s="2">
        <v>66440</v>
      </c>
      <c r="K1586" s="2" t="s">
        <v>5331</v>
      </c>
      <c r="L1586" s="2">
        <f>IFERROR(VLOOKUP(C1586,BOTULISMO!$A$3:$C$19,3,FALSE),0)</f>
        <v>0</v>
      </c>
      <c r="M1586" s="2">
        <f>IFERROR(VLOOKUP(C1586,'LEISHMANIOSE VISCERAL'!$A$4:$C$454,3,FALSE),0)</f>
        <v>1</v>
      </c>
      <c r="N1586" s="2">
        <f>IFERROR(VLOOKUP(C1586,'LEISHMANIOSE TEGUMENTAR'!$A$4:$C$1681,3,FALSE),0)</f>
        <v>0</v>
      </c>
      <c r="O1586" s="2">
        <f>IFERROR(VLOOKUP(C1586,'FEBRE AMARELA'!$A$4:$C$38,3,FALSE),0)</f>
        <v>0</v>
      </c>
      <c r="P1586" s="2">
        <f>IFERROR(VLOOKUP(C1586,DENGUE!$A$5:$C$4097,3,FALSE),0)</f>
        <v>44</v>
      </c>
      <c r="Q1586" s="2">
        <f>IFERROR(VLOOKUP(C1586,'HEPATITE VIRAL'!$A$5:$C$3162,3,FALSE),0)</f>
        <v>9</v>
      </c>
      <c r="R1586" s="2">
        <f>IFERROR(VLOOKUP(C1586,'FEBRE MACULOSA'!$A$5:$C$181,3,FALSE),0)</f>
        <v>0</v>
      </c>
      <c r="S1586" s="2">
        <f>IFERROR(VLOOKUP(C1586,LEPTOSPIROSE!$A$5:$C$1176,3,FALSE),0)</f>
        <v>0</v>
      </c>
      <c r="T1586" s="2">
        <f>IFERROR(VLOOKUP(C1586,'DOENÇA DE CHAGAS'!$A$5:$C$100,3,FALSE),0)</f>
        <v>0</v>
      </c>
      <c r="U1586" s="2">
        <f>IFERROR(VLOOKUP(C1586,'PICADAS DE COBRAS'!$A$6:$C$4645,3,FALSE),0)</f>
        <v>2</v>
      </c>
      <c r="V1586">
        <f>IFERROR(VLOOKUP(C1586,'ZIKA VIRUS'!$A$5:$C$2399,3,FALSE),0)</f>
        <v>21</v>
      </c>
      <c r="W1586">
        <f>IFERROR(VLOOKUP(C1586,'FEBRE TIFÓIDE'!$A$5:$C$46,3,FALSE),0)</f>
        <v>0</v>
      </c>
      <c r="X1586">
        <f>IFERROR(VLOOKUP(C1586,HANTAVIROSE!$A$5:$C$153,3,FALSE),0)</f>
        <v>0</v>
      </c>
      <c r="Y1586">
        <f>IFERROR(VLOOKUP(C1586,MENINGITE!$A$5:$C$447,3,FALSE),0)</f>
        <v>0</v>
      </c>
      <c r="Z1586">
        <f>IFERROR(VLOOKUP(C1586,RAIVA!$A$5:$C$16,3,FALSE),0)</f>
        <v>0</v>
      </c>
    </row>
    <row r="1587" spans="1:26" x14ac:dyDescent="0.3">
      <c r="A1587" s="2" t="s">
        <v>470</v>
      </c>
      <c r="B1587" s="2" t="s">
        <v>835</v>
      </c>
      <c r="C1587" s="2">
        <v>430637</v>
      </c>
      <c r="D1587" s="2">
        <v>4306379</v>
      </c>
      <c r="E1587" s="2" t="s">
        <v>470</v>
      </c>
      <c r="F1587" s="2" t="s">
        <v>835</v>
      </c>
      <c r="G1587" s="2">
        <f>IFERROR(VLOOKUP(D1587,Coordenadas!$A$2:$D$5571,3,FALSE),0)</f>
        <v>-29.705400000000001</v>
      </c>
      <c r="H1587" s="2">
        <f>IFERROR(VLOOKUP(D1587,Coordenadas!$A$2:$D$5571,4,FALSE),0)</f>
        <v>-54.212200000000003</v>
      </c>
      <c r="I1587" s="2" t="s">
        <v>5326</v>
      </c>
      <c r="J1587" s="2">
        <v>3064</v>
      </c>
      <c r="K1587" s="2" t="s">
        <v>5332</v>
      </c>
      <c r="L1587" s="2">
        <f>IFERROR(VLOOKUP(C1587,BOTULISMO!$A$3:$C$19,3,FALSE),0)</f>
        <v>0</v>
      </c>
      <c r="M1587" s="2">
        <f>IFERROR(VLOOKUP(C1587,'LEISHMANIOSE VISCERAL'!$A$4:$C$454,3,FALSE),0)</f>
        <v>0</v>
      </c>
      <c r="N1587" s="2">
        <f>IFERROR(VLOOKUP(C1587,'LEISHMANIOSE TEGUMENTAR'!$A$4:$C$1681,3,FALSE),0)</f>
        <v>0</v>
      </c>
      <c r="O1587" s="2">
        <f>IFERROR(VLOOKUP(C1587,'FEBRE AMARELA'!$A$4:$C$38,3,FALSE),0)</f>
        <v>0</v>
      </c>
      <c r="P1587" s="2">
        <f>IFERROR(VLOOKUP(C1587,DENGUE!$A$5:$C$4097,3,FALSE),0)</f>
        <v>0</v>
      </c>
      <c r="Q1587" s="2">
        <f>IFERROR(VLOOKUP(C1587,'HEPATITE VIRAL'!$A$5:$C$3162,3,FALSE),0)</f>
        <v>0</v>
      </c>
      <c r="R1587" s="2">
        <f>IFERROR(VLOOKUP(C1587,'FEBRE MACULOSA'!$A$5:$C$181,3,FALSE),0)</f>
        <v>0</v>
      </c>
      <c r="S1587" s="2">
        <f>IFERROR(VLOOKUP(C1587,LEPTOSPIROSE!$A$5:$C$1176,3,FALSE),0)</f>
        <v>0</v>
      </c>
      <c r="T1587" s="2">
        <f>IFERROR(VLOOKUP(C1587,'DOENÇA DE CHAGAS'!$A$5:$C$100,3,FALSE),0)</f>
        <v>0</v>
      </c>
      <c r="U1587" s="2">
        <f>IFERROR(VLOOKUP(C1587,'PICADAS DE COBRAS'!$A$6:$C$4645,3,FALSE),0)</f>
        <v>0</v>
      </c>
      <c r="V1587">
        <f>IFERROR(VLOOKUP(C1587,'ZIKA VIRUS'!$A$5:$C$2399,3,FALSE),0)</f>
        <v>0</v>
      </c>
      <c r="W1587">
        <f>IFERROR(VLOOKUP(C1587,'FEBRE TIFÓIDE'!$A$5:$C$46,3,FALSE),0)</f>
        <v>0</v>
      </c>
      <c r="X1587">
        <f>IFERROR(VLOOKUP(C1587,HANTAVIROSE!$A$5:$C$153,3,FALSE),0)</f>
        <v>0</v>
      </c>
      <c r="Y1587">
        <f>IFERROR(VLOOKUP(C1587,MENINGITE!$A$5:$C$447,3,FALSE),0)</f>
        <v>0</v>
      </c>
      <c r="Z1587">
        <f>IFERROR(VLOOKUP(C1587,RAIVA!$A$5:$C$16,3,FALSE),0)</f>
        <v>0</v>
      </c>
    </row>
    <row r="1588" spans="1:26" x14ac:dyDescent="0.3">
      <c r="A1588" s="2" t="s">
        <v>2425</v>
      </c>
      <c r="B1588" s="2" t="s">
        <v>3021</v>
      </c>
      <c r="C1588" s="2">
        <v>312170</v>
      </c>
      <c r="D1588" s="2">
        <v>3121704</v>
      </c>
      <c r="E1588" s="2" t="s">
        <v>2425</v>
      </c>
      <c r="F1588" s="2" t="s">
        <v>3021</v>
      </c>
      <c r="G1588" s="2">
        <f>IFERROR(VLOOKUP(D1588,Coordenadas!$A$2:$D$5571,3,FALSE),0)</f>
        <v>-20.4879</v>
      </c>
      <c r="H1588" s="2">
        <f>IFERROR(VLOOKUP(D1588,Coordenadas!$A$2:$D$5571,4,FALSE),0)</f>
        <v>-43.195300000000003</v>
      </c>
      <c r="I1588" s="2" t="s">
        <v>5325</v>
      </c>
      <c r="J1588" s="2">
        <v>3848</v>
      </c>
      <c r="K1588" s="2" t="s">
        <v>5332</v>
      </c>
      <c r="L1588" s="2">
        <f>IFERROR(VLOOKUP(C1588,BOTULISMO!$A$3:$C$19,3,FALSE),0)</f>
        <v>0</v>
      </c>
      <c r="M1588" s="2">
        <f>IFERROR(VLOOKUP(C1588,'LEISHMANIOSE VISCERAL'!$A$4:$C$454,3,FALSE),0)</f>
        <v>0</v>
      </c>
      <c r="N1588" s="2">
        <f>IFERROR(VLOOKUP(C1588,'LEISHMANIOSE TEGUMENTAR'!$A$4:$C$1681,3,FALSE),0)</f>
        <v>0</v>
      </c>
      <c r="O1588" s="2">
        <f>IFERROR(VLOOKUP(C1588,'FEBRE AMARELA'!$A$4:$C$38,3,FALSE),0)</f>
        <v>0</v>
      </c>
      <c r="P1588" s="2">
        <f>IFERROR(VLOOKUP(C1588,DENGUE!$A$5:$C$4097,3,FALSE),0)</f>
        <v>0</v>
      </c>
      <c r="Q1588" s="2">
        <f>IFERROR(VLOOKUP(C1588,'HEPATITE VIRAL'!$A$5:$C$3162,3,FALSE),0)</f>
        <v>0</v>
      </c>
      <c r="R1588" s="2">
        <f>IFERROR(VLOOKUP(C1588,'FEBRE MACULOSA'!$A$5:$C$181,3,FALSE),0)</f>
        <v>0</v>
      </c>
      <c r="S1588" s="2">
        <f>IFERROR(VLOOKUP(C1588,LEPTOSPIROSE!$A$5:$C$1176,3,FALSE),0)</f>
        <v>0</v>
      </c>
      <c r="T1588" s="2">
        <f>IFERROR(VLOOKUP(C1588,'DOENÇA DE CHAGAS'!$A$5:$C$100,3,FALSE),0)</f>
        <v>0</v>
      </c>
      <c r="U1588" s="2">
        <f>IFERROR(VLOOKUP(C1588,'PICADAS DE COBRAS'!$A$6:$C$4645,3,FALSE),0)</f>
        <v>15</v>
      </c>
      <c r="V1588">
        <f>IFERROR(VLOOKUP(C1588,'ZIKA VIRUS'!$A$5:$C$2399,3,FALSE),0)</f>
        <v>0</v>
      </c>
      <c r="W1588">
        <f>IFERROR(VLOOKUP(C1588,'FEBRE TIFÓIDE'!$A$5:$C$46,3,FALSE),0)</f>
        <v>0</v>
      </c>
      <c r="X1588">
        <f>IFERROR(VLOOKUP(C1588,HANTAVIROSE!$A$5:$C$153,3,FALSE),0)</f>
        <v>0</v>
      </c>
      <c r="Y1588">
        <f>IFERROR(VLOOKUP(C1588,MENINGITE!$A$5:$C$447,3,FALSE),0)</f>
        <v>0</v>
      </c>
      <c r="Z1588">
        <f>IFERROR(VLOOKUP(C1588,RAIVA!$A$5:$C$16,3,FALSE),0)</f>
        <v>0</v>
      </c>
    </row>
    <row r="1589" spans="1:26" x14ac:dyDescent="0.3">
      <c r="A1589" s="2" t="s">
        <v>2425</v>
      </c>
      <c r="B1589" s="2" t="s">
        <v>3020</v>
      </c>
      <c r="C1589" s="2">
        <v>312180</v>
      </c>
      <c r="D1589" s="2">
        <v>3121803</v>
      </c>
      <c r="E1589" s="2" t="s">
        <v>2425</v>
      </c>
      <c r="F1589" s="2" t="s">
        <v>3020</v>
      </c>
      <c r="G1589" s="2">
        <f>IFERROR(VLOOKUP(D1589,Coordenadas!$A$2:$D$5571,3,FALSE),0)</f>
        <v>-19.843299999999999</v>
      </c>
      <c r="H1589" s="2">
        <f>IFERROR(VLOOKUP(D1589,Coordenadas!$A$2:$D$5571,4,FALSE),0)</f>
        <v>-42.770099999999999</v>
      </c>
      <c r="I1589" s="2" t="s">
        <v>5325</v>
      </c>
      <c r="J1589" s="2">
        <v>8739</v>
      </c>
      <c r="K1589" s="2" t="s">
        <v>5332</v>
      </c>
      <c r="L1589" s="2">
        <f>IFERROR(VLOOKUP(C1589,BOTULISMO!$A$3:$C$19,3,FALSE),0)</f>
        <v>0</v>
      </c>
      <c r="M1589" s="2">
        <f>IFERROR(VLOOKUP(C1589,'LEISHMANIOSE VISCERAL'!$A$4:$C$454,3,FALSE),0)</f>
        <v>0</v>
      </c>
      <c r="N1589" s="2">
        <f>IFERROR(VLOOKUP(C1589,'LEISHMANIOSE TEGUMENTAR'!$A$4:$C$1681,3,FALSE),0)</f>
        <v>0</v>
      </c>
      <c r="O1589" s="2">
        <f>IFERROR(VLOOKUP(C1589,'FEBRE AMARELA'!$A$4:$C$38,3,FALSE),0)</f>
        <v>0</v>
      </c>
      <c r="P1589" s="2">
        <f>IFERROR(VLOOKUP(C1589,DENGUE!$A$5:$C$4097,3,FALSE),0)</f>
        <v>302</v>
      </c>
      <c r="Q1589" s="2">
        <f>IFERROR(VLOOKUP(C1589,'HEPATITE VIRAL'!$A$5:$C$3162,3,FALSE),0)</f>
        <v>0</v>
      </c>
      <c r="R1589" s="2">
        <f>IFERROR(VLOOKUP(C1589,'FEBRE MACULOSA'!$A$5:$C$181,3,FALSE),0)</f>
        <v>0</v>
      </c>
      <c r="S1589" s="2">
        <f>IFERROR(VLOOKUP(C1589,LEPTOSPIROSE!$A$5:$C$1176,3,FALSE),0)</f>
        <v>0</v>
      </c>
      <c r="T1589" s="2">
        <f>IFERROR(VLOOKUP(C1589,'DOENÇA DE CHAGAS'!$A$5:$C$100,3,FALSE),0)</f>
        <v>0</v>
      </c>
      <c r="U1589" s="2">
        <f>IFERROR(VLOOKUP(C1589,'PICADAS DE COBRAS'!$A$6:$C$4645,3,FALSE),0)</f>
        <v>36</v>
      </c>
      <c r="V1589">
        <f>IFERROR(VLOOKUP(C1589,'ZIKA VIRUS'!$A$5:$C$2399,3,FALSE),0)</f>
        <v>0</v>
      </c>
      <c r="W1589">
        <f>IFERROR(VLOOKUP(C1589,'FEBRE TIFÓIDE'!$A$5:$C$46,3,FALSE),0)</f>
        <v>0</v>
      </c>
      <c r="X1589">
        <f>IFERROR(VLOOKUP(C1589,HANTAVIROSE!$A$5:$C$153,3,FALSE),0)</f>
        <v>0</v>
      </c>
      <c r="Y1589">
        <f>IFERROR(VLOOKUP(C1589,MENINGITE!$A$5:$C$447,3,FALSE),0)</f>
        <v>0</v>
      </c>
      <c r="Z1589">
        <f>IFERROR(VLOOKUP(C1589,RAIVA!$A$5:$C$16,3,FALSE),0)</f>
        <v>0</v>
      </c>
    </row>
    <row r="1590" spans="1:26" x14ac:dyDescent="0.3">
      <c r="A1590" s="2" t="s">
        <v>967</v>
      </c>
      <c r="B1590" s="2" t="s">
        <v>1176</v>
      </c>
      <c r="C1590" s="2">
        <v>420500</v>
      </c>
      <c r="D1590" s="2">
        <v>4205001</v>
      </c>
      <c r="E1590" s="2" t="s">
        <v>967</v>
      </c>
      <c r="F1590" s="2" t="s">
        <v>1176</v>
      </c>
      <c r="G1590" s="2">
        <f>IFERROR(VLOOKUP(D1590,Coordenadas!$A$2:$D$5571,3,FALSE),0)</f>
        <v>-26.264800000000001</v>
      </c>
      <c r="H1590" s="2">
        <f>IFERROR(VLOOKUP(D1590,Coordenadas!$A$2:$D$5571,4,FALSE),0)</f>
        <v>-53.635100000000001</v>
      </c>
      <c r="I1590" s="2" t="s">
        <v>5326</v>
      </c>
      <c r="J1590" s="2">
        <v>14811</v>
      </c>
      <c r="K1590" s="2" t="s">
        <v>5332</v>
      </c>
      <c r="L1590" s="2">
        <f>IFERROR(VLOOKUP(C1590,BOTULISMO!$A$3:$C$19,3,FALSE),0)</f>
        <v>0</v>
      </c>
      <c r="M1590" s="2">
        <f>IFERROR(VLOOKUP(C1590,'LEISHMANIOSE VISCERAL'!$A$4:$C$454,3,FALSE),0)</f>
        <v>0</v>
      </c>
      <c r="N1590" s="2">
        <f>IFERROR(VLOOKUP(C1590,'LEISHMANIOSE TEGUMENTAR'!$A$4:$C$1681,3,FALSE),0)</f>
        <v>0</v>
      </c>
      <c r="O1590" s="2">
        <f>IFERROR(VLOOKUP(C1590,'FEBRE AMARELA'!$A$4:$C$38,3,FALSE),0)</f>
        <v>0</v>
      </c>
      <c r="P1590" s="2">
        <f>IFERROR(VLOOKUP(C1590,DENGUE!$A$5:$C$4097,3,FALSE),0)</f>
        <v>19</v>
      </c>
      <c r="Q1590" s="2">
        <f>IFERROR(VLOOKUP(C1590,'HEPATITE VIRAL'!$A$5:$C$3162,3,FALSE),0)</f>
        <v>26</v>
      </c>
      <c r="R1590" s="2">
        <f>IFERROR(VLOOKUP(C1590,'FEBRE MACULOSA'!$A$5:$C$181,3,FALSE),0)</f>
        <v>0</v>
      </c>
      <c r="S1590" s="2">
        <f>IFERROR(VLOOKUP(C1590,LEPTOSPIROSE!$A$5:$C$1176,3,FALSE),0)</f>
        <v>1</v>
      </c>
      <c r="T1590" s="2">
        <f>IFERROR(VLOOKUP(C1590,'DOENÇA DE CHAGAS'!$A$5:$C$100,3,FALSE),0)</f>
        <v>0</v>
      </c>
      <c r="U1590" s="2">
        <f>IFERROR(VLOOKUP(C1590,'PICADAS DE COBRAS'!$A$6:$C$4645,3,FALSE),0)</f>
        <v>72</v>
      </c>
      <c r="V1590">
        <f>IFERROR(VLOOKUP(C1590,'ZIKA VIRUS'!$A$5:$C$2399,3,FALSE),0)</f>
        <v>0</v>
      </c>
      <c r="W1590">
        <f>IFERROR(VLOOKUP(C1590,'FEBRE TIFÓIDE'!$A$5:$C$46,3,FALSE),0)</f>
        <v>0</v>
      </c>
      <c r="X1590">
        <f>IFERROR(VLOOKUP(C1590,HANTAVIROSE!$A$5:$C$153,3,FALSE),0)</f>
        <v>0</v>
      </c>
      <c r="Y1590">
        <f>IFERROR(VLOOKUP(C1590,MENINGITE!$A$5:$C$447,3,FALSE),0)</f>
        <v>0</v>
      </c>
      <c r="Z1590">
        <f>IFERROR(VLOOKUP(C1590,RAIVA!$A$5:$C$16,3,FALSE),0)</f>
        <v>0</v>
      </c>
    </row>
    <row r="1591" spans="1:26" x14ac:dyDescent="0.3">
      <c r="A1591" s="2" t="s">
        <v>3</v>
      </c>
      <c r="B1591" s="2" t="s">
        <v>170</v>
      </c>
      <c r="C1591" s="2">
        <v>520710</v>
      </c>
      <c r="D1591" s="2">
        <v>5207105</v>
      </c>
      <c r="E1591" s="2" t="s">
        <v>3</v>
      </c>
      <c r="F1591" s="2" t="s">
        <v>170</v>
      </c>
      <c r="G1591" s="2">
        <f>IFERROR(VLOOKUP(D1591,Coordenadas!$A$2:$D$5571,3,FALSE),0)</f>
        <v>-16.232900000000001</v>
      </c>
      <c r="H1591" s="2">
        <f>IFERROR(VLOOKUP(D1591,Coordenadas!$A$2:$D$5571,4,FALSE),0)</f>
        <v>-51.254300000000001</v>
      </c>
      <c r="I1591" s="2" t="s">
        <v>5327</v>
      </c>
      <c r="J1591" s="2">
        <v>2479</v>
      </c>
      <c r="K1591" s="2" t="s">
        <v>5332</v>
      </c>
      <c r="L1591" s="2">
        <f>IFERROR(VLOOKUP(C1591,BOTULISMO!$A$3:$C$19,3,FALSE),0)</f>
        <v>0</v>
      </c>
      <c r="M1591" s="2">
        <f>IFERROR(VLOOKUP(C1591,'LEISHMANIOSE VISCERAL'!$A$4:$C$454,3,FALSE),0)</f>
        <v>0</v>
      </c>
      <c r="N1591" s="2">
        <f>IFERROR(VLOOKUP(C1591,'LEISHMANIOSE TEGUMENTAR'!$A$4:$C$1681,3,FALSE),0)</f>
        <v>0</v>
      </c>
      <c r="O1591" s="2">
        <f>IFERROR(VLOOKUP(C1591,'FEBRE AMARELA'!$A$4:$C$38,3,FALSE),0)</f>
        <v>0</v>
      </c>
      <c r="P1591" s="2">
        <f>IFERROR(VLOOKUP(C1591,DENGUE!$A$5:$C$4097,3,FALSE),0)</f>
        <v>1</v>
      </c>
      <c r="Q1591" s="2">
        <f>IFERROR(VLOOKUP(C1591,'HEPATITE VIRAL'!$A$5:$C$3162,3,FALSE),0)</f>
        <v>0</v>
      </c>
      <c r="R1591" s="2">
        <f>IFERROR(VLOOKUP(C1591,'FEBRE MACULOSA'!$A$5:$C$181,3,FALSE),0)</f>
        <v>0</v>
      </c>
      <c r="S1591" s="2">
        <f>IFERROR(VLOOKUP(C1591,LEPTOSPIROSE!$A$5:$C$1176,3,FALSE),0)</f>
        <v>0</v>
      </c>
      <c r="T1591" s="2">
        <f>IFERROR(VLOOKUP(C1591,'DOENÇA DE CHAGAS'!$A$5:$C$100,3,FALSE),0)</f>
        <v>0</v>
      </c>
      <c r="U1591" s="2">
        <f>IFERROR(VLOOKUP(C1591,'PICADAS DE COBRAS'!$A$6:$C$4645,3,FALSE),0)</f>
        <v>0</v>
      </c>
      <c r="V1591">
        <f>IFERROR(VLOOKUP(C1591,'ZIKA VIRUS'!$A$5:$C$2399,3,FALSE),0)</f>
        <v>0</v>
      </c>
      <c r="W1591">
        <f>IFERROR(VLOOKUP(C1591,'FEBRE TIFÓIDE'!$A$5:$C$46,3,FALSE),0)</f>
        <v>0</v>
      </c>
      <c r="X1591">
        <f>IFERROR(VLOOKUP(C1591,HANTAVIROSE!$A$5:$C$153,3,FALSE),0)</f>
        <v>0</v>
      </c>
      <c r="Y1591">
        <f>IFERROR(VLOOKUP(C1591,MENINGITE!$A$5:$C$447,3,FALSE),0)</f>
        <v>0</v>
      </c>
      <c r="Z1591">
        <f>IFERROR(VLOOKUP(C1591,RAIVA!$A$5:$C$16,3,FALSE),0)</f>
        <v>0</v>
      </c>
    </row>
    <row r="1592" spans="1:26" x14ac:dyDescent="0.3">
      <c r="A1592" s="2" t="s">
        <v>1637</v>
      </c>
      <c r="B1592" s="2" t="s">
        <v>2106</v>
      </c>
      <c r="C1592" s="2">
        <v>351385</v>
      </c>
      <c r="D1592" s="2">
        <v>3513850</v>
      </c>
      <c r="E1592" s="2" t="s">
        <v>1637</v>
      </c>
      <c r="F1592" s="2" t="s">
        <v>2106</v>
      </c>
      <c r="G1592" s="2">
        <f>IFERROR(VLOOKUP(D1592,Coordenadas!$A$2:$D$5571,3,FALSE),0)</f>
        <v>-20.464200000000002</v>
      </c>
      <c r="H1592" s="2">
        <f>IFERROR(VLOOKUP(D1592,Coordenadas!$A$2:$D$5571,4,FALSE),0)</f>
        <v>-50.607300000000002</v>
      </c>
      <c r="I1592" s="2" t="s">
        <v>5325</v>
      </c>
      <c r="J1592" s="2">
        <v>1689</v>
      </c>
      <c r="K1592" s="2" t="s">
        <v>5332</v>
      </c>
      <c r="L1592" s="2">
        <f>IFERROR(VLOOKUP(C1592,BOTULISMO!$A$3:$C$19,3,FALSE),0)</f>
        <v>0</v>
      </c>
      <c r="M1592" s="2">
        <f>IFERROR(VLOOKUP(C1592,'LEISHMANIOSE VISCERAL'!$A$4:$C$454,3,FALSE),0)</f>
        <v>0</v>
      </c>
      <c r="N1592" s="2">
        <f>IFERROR(VLOOKUP(C1592,'LEISHMANIOSE TEGUMENTAR'!$A$4:$C$1681,3,FALSE),0)</f>
        <v>0</v>
      </c>
      <c r="O1592" s="2">
        <f>IFERROR(VLOOKUP(C1592,'FEBRE AMARELA'!$A$4:$C$38,3,FALSE),0)</f>
        <v>0</v>
      </c>
      <c r="P1592" s="2">
        <f>IFERROR(VLOOKUP(C1592,DENGUE!$A$5:$C$4097,3,FALSE),0)</f>
        <v>34</v>
      </c>
      <c r="Q1592" s="2">
        <f>IFERROR(VLOOKUP(C1592,'HEPATITE VIRAL'!$A$5:$C$3162,3,FALSE),0)</f>
        <v>0</v>
      </c>
      <c r="R1592" s="2">
        <f>IFERROR(VLOOKUP(C1592,'FEBRE MACULOSA'!$A$5:$C$181,3,FALSE),0)</f>
        <v>0</v>
      </c>
      <c r="S1592" s="2">
        <f>IFERROR(VLOOKUP(C1592,LEPTOSPIROSE!$A$5:$C$1176,3,FALSE),0)</f>
        <v>0</v>
      </c>
      <c r="T1592" s="2">
        <f>IFERROR(VLOOKUP(C1592,'DOENÇA DE CHAGAS'!$A$5:$C$100,3,FALSE),0)</f>
        <v>0</v>
      </c>
      <c r="U1592" s="2">
        <f>IFERROR(VLOOKUP(C1592,'PICADAS DE COBRAS'!$A$6:$C$4645,3,FALSE),0)</f>
        <v>1</v>
      </c>
      <c r="V1592">
        <f>IFERROR(VLOOKUP(C1592,'ZIKA VIRUS'!$A$5:$C$2399,3,FALSE),0)</f>
        <v>0</v>
      </c>
      <c r="W1592">
        <f>IFERROR(VLOOKUP(C1592,'FEBRE TIFÓIDE'!$A$5:$C$46,3,FALSE),0)</f>
        <v>0</v>
      </c>
      <c r="X1592">
        <f>IFERROR(VLOOKUP(C1592,HANTAVIROSE!$A$5:$C$153,3,FALSE),0)</f>
        <v>0</v>
      </c>
      <c r="Y1592">
        <f>IFERROR(VLOOKUP(C1592,MENINGITE!$A$5:$C$447,3,FALSE),0)</f>
        <v>0</v>
      </c>
      <c r="Z1592">
        <f>IFERROR(VLOOKUP(C1592,RAIVA!$A$5:$C$16,3,FALSE),0)</f>
        <v>0</v>
      </c>
    </row>
    <row r="1593" spans="1:26" x14ac:dyDescent="0.3">
      <c r="A1593" s="2" t="s">
        <v>4490</v>
      </c>
      <c r="B1593" s="2" t="s">
        <v>4635</v>
      </c>
      <c r="C1593" s="2">
        <v>220335</v>
      </c>
      <c r="D1593" s="2">
        <v>2203354</v>
      </c>
      <c r="E1593" s="2" t="s">
        <v>4490</v>
      </c>
      <c r="F1593" s="2" t="s">
        <v>4635</v>
      </c>
      <c r="G1593" s="2">
        <f>IFERROR(VLOOKUP(D1593,Coordenadas!$A$2:$D$5571,3,FALSE),0)</f>
        <v>-9.3393899999999999</v>
      </c>
      <c r="H1593" s="2">
        <f>IFERROR(VLOOKUP(D1593,Coordenadas!$A$2:$D$5571,4,FALSE),0)</f>
        <v>-42.434800000000003</v>
      </c>
      <c r="I1593" s="2" t="s">
        <v>5324</v>
      </c>
      <c r="J1593" s="2">
        <v>6675</v>
      </c>
      <c r="K1593" s="2" t="s">
        <v>5332</v>
      </c>
      <c r="L1593" s="2">
        <f>IFERROR(VLOOKUP(C1593,BOTULISMO!$A$3:$C$19,3,FALSE),0)</f>
        <v>0</v>
      </c>
      <c r="M1593" s="2">
        <f>IFERROR(VLOOKUP(C1593,'LEISHMANIOSE VISCERAL'!$A$4:$C$454,3,FALSE),0)</f>
        <v>0</v>
      </c>
      <c r="N1593" s="2">
        <f>IFERROR(VLOOKUP(C1593,'LEISHMANIOSE TEGUMENTAR'!$A$4:$C$1681,3,FALSE),0)</f>
        <v>0</v>
      </c>
      <c r="O1593" s="2">
        <f>IFERROR(VLOOKUP(C1593,'FEBRE AMARELA'!$A$4:$C$38,3,FALSE),0)</f>
        <v>0</v>
      </c>
      <c r="P1593" s="2">
        <f>IFERROR(VLOOKUP(C1593,DENGUE!$A$5:$C$4097,3,FALSE),0)</f>
        <v>0</v>
      </c>
      <c r="Q1593" s="2">
        <f>IFERROR(VLOOKUP(C1593,'HEPATITE VIRAL'!$A$5:$C$3162,3,FALSE),0)</f>
        <v>0</v>
      </c>
      <c r="R1593" s="2">
        <f>IFERROR(VLOOKUP(C1593,'FEBRE MACULOSA'!$A$5:$C$181,3,FALSE),0)</f>
        <v>0</v>
      </c>
      <c r="S1593" s="2">
        <f>IFERROR(VLOOKUP(C1593,LEPTOSPIROSE!$A$5:$C$1176,3,FALSE),0)</f>
        <v>0</v>
      </c>
      <c r="T1593" s="2">
        <f>IFERROR(VLOOKUP(C1593,'DOENÇA DE CHAGAS'!$A$5:$C$100,3,FALSE),0)</f>
        <v>0</v>
      </c>
      <c r="U1593" s="2">
        <f>IFERROR(VLOOKUP(C1593,'PICADAS DE COBRAS'!$A$6:$C$4645,3,FALSE),0)</f>
        <v>0</v>
      </c>
      <c r="V1593">
        <f>IFERROR(VLOOKUP(C1593,'ZIKA VIRUS'!$A$5:$C$2399,3,FALSE),0)</f>
        <v>0</v>
      </c>
      <c r="W1593">
        <f>IFERROR(VLOOKUP(C1593,'FEBRE TIFÓIDE'!$A$5:$C$46,3,FALSE),0)</f>
        <v>0</v>
      </c>
      <c r="X1593">
        <f>IFERROR(VLOOKUP(C1593,HANTAVIROSE!$A$5:$C$153,3,FALSE),0)</f>
        <v>0</v>
      </c>
      <c r="Y1593">
        <f>IFERROR(VLOOKUP(C1593,MENINGITE!$A$5:$C$447,3,FALSE),0)</f>
        <v>0</v>
      </c>
      <c r="Z1593">
        <f>IFERROR(VLOOKUP(C1593,RAIVA!$A$5:$C$16,3,FALSE),0)</f>
        <v>0</v>
      </c>
    </row>
    <row r="1594" spans="1:26" x14ac:dyDescent="0.3">
      <c r="A1594" s="2" t="s">
        <v>3652</v>
      </c>
      <c r="B1594" s="2" t="s">
        <v>3705</v>
      </c>
      <c r="C1594" s="2">
        <v>280200</v>
      </c>
      <c r="D1594" s="2">
        <v>2802007</v>
      </c>
      <c r="E1594" s="2" t="s">
        <v>3652</v>
      </c>
      <c r="F1594" s="2" t="s">
        <v>3705</v>
      </c>
      <c r="G1594" s="2">
        <f>IFERROR(VLOOKUP(D1594,Coordenadas!$A$2:$D$5571,3,FALSE),0)</f>
        <v>-10.6782</v>
      </c>
      <c r="H1594" s="2">
        <f>IFERROR(VLOOKUP(D1594,Coordenadas!$A$2:$D$5571,4,FALSE),0)</f>
        <v>-37.150599999999997</v>
      </c>
      <c r="I1594" s="2" t="s">
        <v>5324</v>
      </c>
      <c r="J1594" s="2">
        <v>4326</v>
      </c>
      <c r="K1594" s="2" t="s">
        <v>5332</v>
      </c>
      <c r="L1594" s="2">
        <f>IFERROR(VLOOKUP(C1594,BOTULISMO!$A$3:$C$19,3,FALSE),0)</f>
        <v>0</v>
      </c>
      <c r="M1594" s="2">
        <f>IFERROR(VLOOKUP(C1594,'LEISHMANIOSE VISCERAL'!$A$4:$C$454,3,FALSE),0)</f>
        <v>0</v>
      </c>
      <c r="N1594" s="2">
        <f>IFERROR(VLOOKUP(C1594,'LEISHMANIOSE TEGUMENTAR'!$A$4:$C$1681,3,FALSE),0)</f>
        <v>0</v>
      </c>
      <c r="O1594" s="2">
        <f>IFERROR(VLOOKUP(C1594,'FEBRE AMARELA'!$A$4:$C$38,3,FALSE),0)</f>
        <v>0</v>
      </c>
      <c r="P1594" s="2">
        <f>IFERROR(VLOOKUP(C1594,DENGUE!$A$5:$C$4097,3,FALSE),0)</f>
        <v>0</v>
      </c>
      <c r="Q1594" s="2">
        <f>IFERROR(VLOOKUP(C1594,'HEPATITE VIRAL'!$A$5:$C$3162,3,FALSE),0)</f>
        <v>1</v>
      </c>
      <c r="R1594" s="2">
        <f>IFERROR(VLOOKUP(C1594,'FEBRE MACULOSA'!$A$5:$C$181,3,FALSE),0)</f>
        <v>0</v>
      </c>
      <c r="S1594" s="2">
        <f>IFERROR(VLOOKUP(C1594,LEPTOSPIROSE!$A$5:$C$1176,3,FALSE),0)</f>
        <v>0</v>
      </c>
      <c r="T1594" s="2">
        <f>IFERROR(VLOOKUP(C1594,'DOENÇA DE CHAGAS'!$A$5:$C$100,3,FALSE),0)</f>
        <v>0</v>
      </c>
      <c r="U1594" s="2">
        <f>IFERROR(VLOOKUP(C1594,'PICADAS DE COBRAS'!$A$6:$C$4645,3,FALSE),0)</f>
        <v>0</v>
      </c>
      <c r="V1594">
        <f>IFERROR(VLOOKUP(C1594,'ZIKA VIRUS'!$A$5:$C$2399,3,FALSE),0)</f>
        <v>0</v>
      </c>
      <c r="W1594">
        <f>IFERROR(VLOOKUP(C1594,'FEBRE TIFÓIDE'!$A$5:$C$46,3,FALSE),0)</f>
        <v>0</v>
      </c>
      <c r="X1594">
        <f>IFERROR(VLOOKUP(C1594,HANTAVIROSE!$A$5:$C$153,3,FALSE),0)</f>
        <v>0</v>
      </c>
      <c r="Y1594">
        <f>IFERROR(VLOOKUP(C1594,MENINGITE!$A$5:$C$447,3,FALSE),0)</f>
        <v>0</v>
      </c>
      <c r="Z1594">
        <f>IFERROR(VLOOKUP(C1594,RAIVA!$A$5:$C$16,3,FALSE),0)</f>
        <v>0</v>
      </c>
    </row>
    <row r="1595" spans="1:26" x14ac:dyDescent="0.3">
      <c r="A1595" s="2" t="s">
        <v>2425</v>
      </c>
      <c r="B1595" s="2" t="s">
        <v>3019</v>
      </c>
      <c r="C1595" s="2">
        <v>312190</v>
      </c>
      <c r="D1595" s="2">
        <v>3121902</v>
      </c>
      <c r="E1595" s="2" t="s">
        <v>2425</v>
      </c>
      <c r="F1595" s="2" t="s">
        <v>3019</v>
      </c>
      <c r="G1595" s="2">
        <f>IFERROR(VLOOKUP(D1595,Coordenadas!$A$2:$D$5571,3,FALSE),0)</f>
        <v>-20.991700000000002</v>
      </c>
      <c r="H1595" s="2">
        <f>IFERROR(VLOOKUP(D1595,Coordenadas!$A$2:$D$5571,4,FALSE),0)</f>
        <v>-43.000300000000003</v>
      </c>
      <c r="I1595" s="2" t="s">
        <v>5325</v>
      </c>
      <c r="J1595" s="2">
        <v>3293</v>
      </c>
      <c r="K1595" s="2" t="s">
        <v>5332</v>
      </c>
      <c r="L1595" s="2">
        <f>IFERROR(VLOOKUP(C1595,BOTULISMO!$A$3:$C$19,3,FALSE),0)</f>
        <v>0</v>
      </c>
      <c r="M1595" s="2">
        <f>IFERROR(VLOOKUP(C1595,'LEISHMANIOSE VISCERAL'!$A$4:$C$454,3,FALSE),0)</f>
        <v>0</v>
      </c>
      <c r="N1595" s="2">
        <f>IFERROR(VLOOKUP(C1595,'LEISHMANIOSE TEGUMENTAR'!$A$4:$C$1681,3,FALSE),0)</f>
        <v>0</v>
      </c>
      <c r="O1595" s="2">
        <f>IFERROR(VLOOKUP(C1595,'FEBRE AMARELA'!$A$4:$C$38,3,FALSE),0)</f>
        <v>0</v>
      </c>
      <c r="P1595" s="2">
        <f>IFERROR(VLOOKUP(C1595,DENGUE!$A$5:$C$4097,3,FALSE),0)</f>
        <v>2</v>
      </c>
      <c r="Q1595" s="2">
        <f>IFERROR(VLOOKUP(C1595,'HEPATITE VIRAL'!$A$5:$C$3162,3,FALSE),0)</f>
        <v>0</v>
      </c>
      <c r="R1595" s="2">
        <f>IFERROR(VLOOKUP(C1595,'FEBRE MACULOSA'!$A$5:$C$181,3,FALSE),0)</f>
        <v>0</v>
      </c>
      <c r="S1595" s="2">
        <f>IFERROR(VLOOKUP(C1595,LEPTOSPIROSE!$A$5:$C$1176,3,FALSE),0)</f>
        <v>0</v>
      </c>
      <c r="T1595" s="2">
        <f>IFERROR(VLOOKUP(C1595,'DOENÇA DE CHAGAS'!$A$5:$C$100,3,FALSE),0)</f>
        <v>0</v>
      </c>
      <c r="U1595" s="2">
        <f>IFERROR(VLOOKUP(C1595,'PICADAS DE COBRAS'!$A$6:$C$4645,3,FALSE),0)</f>
        <v>11</v>
      </c>
      <c r="V1595">
        <f>IFERROR(VLOOKUP(C1595,'ZIKA VIRUS'!$A$5:$C$2399,3,FALSE),0)</f>
        <v>1</v>
      </c>
      <c r="W1595">
        <f>IFERROR(VLOOKUP(C1595,'FEBRE TIFÓIDE'!$A$5:$C$46,3,FALSE),0)</f>
        <v>0</v>
      </c>
      <c r="X1595">
        <f>IFERROR(VLOOKUP(C1595,HANTAVIROSE!$A$5:$C$153,3,FALSE),0)</f>
        <v>0</v>
      </c>
      <c r="Y1595">
        <f>IFERROR(VLOOKUP(C1595,MENINGITE!$A$5:$C$447,3,FALSE),0)</f>
        <v>0</v>
      </c>
      <c r="Z1595">
        <f>IFERROR(VLOOKUP(C1595,RAIVA!$A$5:$C$16,3,FALSE),0)</f>
        <v>0</v>
      </c>
    </row>
    <row r="1596" spans="1:26" x14ac:dyDescent="0.3">
      <c r="A1596" s="2" t="s">
        <v>2425</v>
      </c>
      <c r="B1596" s="2" t="s">
        <v>3018</v>
      </c>
      <c r="C1596" s="2">
        <v>312200</v>
      </c>
      <c r="D1596" s="2">
        <v>3122009</v>
      </c>
      <c r="E1596" s="2" t="s">
        <v>2425</v>
      </c>
      <c r="F1596" s="2" t="s">
        <v>3018</v>
      </c>
      <c r="G1596" s="2">
        <f>IFERROR(VLOOKUP(D1596,Coordenadas!$A$2:$D$5571,3,FALSE),0)</f>
        <v>-20.613399999999999</v>
      </c>
      <c r="H1596" s="2">
        <f>IFERROR(VLOOKUP(D1596,Coordenadas!$A$2:$D$5571,4,FALSE),0)</f>
        <v>-42.143799999999999</v>
      </c>
      <c r="I1596" s="2" t="s">
        <v>5325</v>
      </c>
      <c r="J1596" s="2">
        <v>19133</v>
      </c>
      <c r="K1596" s="2" t="s">
        <v>5332</v>
      </c>
      <c r="L1596" s="2">
        <f>IFERROR(VLOOKUP(C1596,BOTULISMO!$A$3:$C$19,3,FALSE),0)</f>
        <v>0</v>
      </c>
      <c r="M1596" s="2">
        <f>IFERROR(VLOOKUP(C1596,'LEISHMANIOSE VISCERAL'!$A$4:$C$454,3,FALSE),0)</f>
        <v>0</v>
      </c>
      <c r="N1596" s="2">
        <f>IFERROR(VLOOKUP(C1596,'LEISHMANIOSE TEGUMENTAR'!$A$4:$C$1681,3,FALSE),0)</f>
        <v>0</v>
      </c>
      <c r="O1596" s="2">
        <f>IFERROR(VLOOKUP(C1596,'FEBRE AMARELA'!$A$4:$C$38,3,FALSE),0)</f>
        <v>0</v>
      </c>
      <c r="P1596" s="2">
        <f>IFERROR(VLOOKUP(C1596,DENGUE!$A$5:$C$4097,3,FALSE),0)</f>
        <v>1</v>
      </c>
      <c r="Q1596" s="2">
        <f>IFERROR(VLOOKUP(C1596,'HEPATITE VIRAL'!$A$5:$C$3162,3,FALSE),0)</f>
        <v>4</v>
      </c>
      <c r="R1596" s="2">
        <f>IFERROR(VLOOKUP(C1596,'FEBRE MACULOSA'!$A$5:$C$181,3,FALSE),0)</f>
        <v>0</v>
      </c>
      <c r="S1596" s="2">
        <f>IFERROR(VLOOKUP(C1596,LEPTOSPIROSE!$A$5:$C$1176,3,FALSE),0)</f>
        <v>0</v>
      </c>
      <c r="T1596" s="2">
        <f>IFERROR(VLOOKUP(C1596,'DOENÇA DE CHAGAS'!$A$5:$C$100,3,FALSE),0)</f>
        <v>0</v>
      </c>
      <c r="U1596" s="2">
        <f>IFERROR(VLOOKUP(C1596,'PICADAS DE COBRAS'!$A$6:$C$4645,3,FALSE),0)</f>
        <v>107</v>
      </c>
      <c r="V1596">
        <f>IFERROR(VLOOKUP(C1596,'ZIKA VIRUS'!$A$5:$C$2399,3,FALSE),0)</f>
        <v>2</v>
      </c>
      <c r="W1596">
        <f>IFERROR(VLOOKUP(C1596,'FEBRE TIFÓIDE'!$A$5:$C$46,3,FALSE),0)</f>
        <v>0</v>
      </c>
      <c r="X1596">
        <f>IFERROR(VLOOKUP(C1596,HANTAVIROSE!$A$5:$C$153,3,FALSE),0)</f>
        <v>0</v>
      </c>
      <c r="Y1596">
        <f>IFERROR(VLOOKUP(C1596,MENINGITE!$A$5:$C$447,3,FALSE),0)</f>
        <v>0</v>
      </c>
      <c r="Z1596">
        <f>IFERROR(VLOOKUP(C1596,RAIVA!$A$5:$C$16,3,FALSE),0)</f>
        <v>0</v>
      </c>
    </row>
    <row r="1597" spans="1:26" x14ac:dyDescent="0.3">
      <c r="A1597" s="2" t="s">
        <v>2425</v>
      </c>
      <c r="B1597" s="2" t="s">
        <v>3017</v>
      </c>
      <c r="C1597" s="2">
        <v>312210</v>
      </c>
      <c r="D1597" s="2">
        <v>3122108</v>
      </c>
      <c r="E1597" s="2" t="s">
        <v>2425</v>
      </c>
      <c r="F1597" s="2" t="s">
        <v>3017</v>
      </c>
      <c r="G1597" s="2">
        <f>IFERROR(VLOOKUP(D1597,Coordenadas!$A$2:$D$5571,3,FALSE),0)</f>
        <v>-18.775500000000001</v>
      </c>
      <c r="H1597" s="2">
        <f>IFERROR(VLOOKUP(D1597,Coordenadas!$A$2:$D$5571,4,FALSE),0)</f>
        <v>-41.478099999999998</v>
      </c>
      <c r="I1597" s="2" t="s">
        <v>5325</v>
      </c>
      <c r="J1597" s="2">
        <v>4937</v>
      </c>
      <c r="K1597" s="2" t="s">
        <v>5332</v>
      </c>
      <c r="L1597" s="2">
        <f>IFERROR(VLOOKUP(C1597,BOTULISMO!$A$3:$C$19,3,FALSE),0)</f>
        <v>0</v>
      </c>
      <c r="M1597" s="2">
        <f>IFERROR(VLOOKUP(C1597,'LEISHMANIOSE VISCERAL'!$A$4:$C$454,3,FALSE),0)</f>
        <v>0</v>
      </c>
      <c r="N1597" s="2">
        <f>IFERROR(VLOOKUP(C1597,'LEISHMANIOSE TEGUMENTAR'!$A$4:$C$1681,3,FALSE),0)</f>
        <v>0</v>
      </c>
      <c r="O1597" s="2">
        <f>IFERROR(VLOOKUP(C1597,'FEBRE AMARELA'!$A$4:$C$38,3,FALSE),0)</f>
        <v>0</v>
      </c>
      <c r="P1597" s="2">
        <f>IFERROR(VLOOKUP(C1597,DENGUE!$A$5:$C$4097,3,FALSE),0)</f>
        <v>36</v>
      </c>
      <c r="Q1597" s="2">
        <f>IFERROR(VLOOKUP(C1597,'HEPATITE VIRAL'!$A$5:$C$3162,3,FALSE),0)</f>
        <v>0</v>
      </c>
      <c r="R1597" s="2">
        <f>IFERROR(VLOOKUP(C1597,'FEBRE MACULOSA'!$A$5:$C$181,3,FALSE),0)</f>
        <v>0</v>
      </c>
      <c r="S1597" s="2">
        <f>IFERROR(VLOOKUP(C1597,LEPTOSPIROSE!$A$5:$C$1176,3,FALSE),0)</f>
        <v>0</v>
      </c>
      <c r="T1597" s="2">
        <f>IFERROR(VLOOKUP(C1597,'DOENÇA DE CHAGAS'!$A$5:$C$100,3,FALSE),0)</f>
        <v>0</v>
      </c>
      <c r="U1597" s="2">
        <f>IFERROR(VLOOKUP(C1597,'PICADAS DE COBRAS'!$A$6:$C$4645,3,FALSE),0)</f>
        <v>86</v>
      </c>
      <c r="V1597">
        <f>IFERROR(VLOOKUP(C1597,'ZIKA VIRUS'!$A$5:$C$2399,3,FALSE),0)</f>
        <v>1</v>
      </c>
      <c r="W1597">
        <f>IFERROR(VLOOKUP(C1597,'FEBRE TIFÓIDE'!$A$5:$C$46,3,FALSE),0)</f>
        <v>0</v>
      </c>
      <c r="X1597">
        <f>IFERROR(VLOOKUP(C1597,HANTAVIROSE!$A$5:$C$153,3,FALSE),0)</f>
        <v>0</v>
      </c>
      <c r="Y1597">
        <f>IFERROR(VLOOKUP(C1597,MENINGITE!$A$5:$C$447,3,FALSE),0)</f>
        <v>0</v>
      </c>
      <c r="Z1597">
        <f>IFERROR(VLOOKUP(C1597,RAIVA!$A$5:$C$16,3,FALSE),0)</f>
        <v>0</v>
      </c>
    </row>
    <row r="1598" spans="1:26" x14ac:dyDescent="0.3">
      <c r="A1598" s="2" t="s">
        <v>2349</v>
      </c>
      <c r="B1598" s="2" t="s">
        <v>2405</v>
      </c>
      <c r="C1598" s="2">
        <v>320180</v>
      </c>
      <c r="D1598" s="2">
        <v>3201803</v>
      </c>
      <c r="E1598" s="2" t="s">
        <v>2349</v>
      </c>
      <c r="F1598" s="2" t="s">
        <v>2405</v>
      </c>
      <c r="G1598" s="2">
        <f>IFERROR(VLOOKUP(D1598,Coordenadas!$A$2:$D$5571,3,FALSE),0)</f>
        <v>-20.622900000000001</v>
      </c>
      <c r="H1598" s="2">
        <f>IFERROR(VLOOKUP(D1598,Coordenadas!$A$2:$D$5571,4,FALSE),0)</f>
        <v>-41.6937</v>
      </c>
      <c r="I1598" s="2" t="s">
        <v>5325</v>
      </c>
      <c r="J1598" s="2">
        <v>4516</v>
      </c>
      <c r="K1598" s="2" t="s">
        <v>5332</v>
      </c>
      <c r="L1598" s="2">
        <f>IFERROR(VLOOKUP(C1598,BOTULISMO!$A$3:$C$19,3,FALSE),0)</f>
        <v>0</v>
      </c>
      <c r="M1598" s="2">
        <f>IFERROR(VLOOKUP(C1598,'LEISHMANIOSE VISCERAL'!$A$4:$C$454,3,FALSE),0)</f>
        <v>1</v>
      </c>
      <c r="N1598" s="2">
        <f>IFERROR(VLOOKUP(C1598,'LEISHMANIOSE TEGUMENTAR'!$A$4:$C$1681,3,FALSE),0)</f>
        <v>0</v>
      </c>
      <c r="O1598" s="2">
        <f>IFERROR(VLOOKUP(C1598,'FEBRE AMARELA'!$A$4:$C$38,3,FALSE),0)</f>
        <v>0</v>
      </c>
      <c r="P1598" s="2">
        <f>IFERROR(VLOOKUP(C1598,DENGUE!$A$5:$C$4097,3,FALSE),0)</f>
        <v>0</v>
      </c>
      <c r="Q1598" s="2">
        <f>IFERROR(VLOOKUP(C1598,'HEPATITE VIRAL'!$A$5:$C$3162,3,FALSE),0)</f>
        <v>0</v>
      </c>
      <c r="R1598" s="2">
        <f>IFERROR(VLOOKUP(C1598,'FEBRE MACULOSA'!$A$5:$C$181,3,FALSE),0)</f>
        <v>0</v>
      </c>
      <c r="S1598" s="2">
        <f>IFERROR(VLOOKUP(C1598,LEPTOSPIROSE!$A$5:$C$1176,3,FALSE),0)</f>
        <v>0</v>
      </c>
      <c r="T1598" s="2">
        <f>IFERROR(VLOOKUP(C1598,'DOENÇA DE CHAGAS'!$A$5:$C$100,3,FALSE),0)</f>
        <v>0</v>
      </c>
      <c r="U1598" s="2">
        <f>IFERROR(VLOOKUP(C1598,'PICADAS DE COBRAS'!$A$6:$C$4645,3,FALSE),0)</f>
        <v>0</v>
      </c>
      <c r="V1598">
        <f>IFERROR(VLOOKUP(C1598,'ZIKA VIRUS'!$A$5:$C$2399,3,FALSE),0)</f>
        <v>0</v>
      </c>
      <c r="W1598">
        <f>IFERROR(VLOOKUP(C1598,'FEBRE TIFÓIDE'!$A$5:$C$46,3,FALSE),0)</f>
        <v>0</v>
      </c>
      <c r="X1598">
        <f>IFERROR(VLOOKUP(C1598,HANTAVIROSE!$A$5:$C$153,3,FALSE),0)</f>
        <v>0</v>
      </c>
      <c r="Y1598">
        <f>IFERROR(VLOOKUP(C1598,MENINGITE!$A$5:$C$447,3,FALSE),0)</f>
        <v>0</v>
      </c>
      <c r="Z1598">
        <f>IFERROR(VLOOKUP(C1598,RAIVA!$A$5:$C$16,3,FALSE),0)</f>
        <v>0</v>
      </c>
    </row>
    <row r="1599" spans="1:26" x14ac:dyDescent="0.3">
      <c r="A1599" s="2" t="s">
        <v>1637</v>
      </c>
      <c r="B1599" s="2" t="s">
        <v>2105</v>
      </c>
      <c r="C1599" s="2">
        <v>351390</v>
      </c>
      <c r="D1599" s="2">
        <v>3513900</v>
      </c>
      <c r="E1599" s="2" t="s">
        <v>1637</v>
      </c>
      <c r="F1599" s="2" t="s">
        <v>2105</v>
      </c>
      <c r="G1599" s="2">
        <f>IFERROR(VLOOKUP(D1599,Coordenadas!$A$2:$D$5571,3,FALSE),0)</f>
        <v>-21.663699999999999</v>
      </c>
      <c r="H1599" s="2">
        <f>IFERROR(VLOOKUP(D1599,Coordenadas!$A$2:$D$5571,4,FALSE),0)</f>
        <v>-46.7361</v>
      </c>
      <c r="I1599" s="2" t="s">
        <v>5325</v>
      </c>
      <c r="J1599" s="2">
        <v>11208</v>
      </c>
      <c r="K1599" s="2" t="s">
        <v>5332</v>
      </c>
      <c r="L1599" s="2">
        <f>IFERROR(VLOOKUP(C1599,BOTULISMO!$A$3:$C$19,3,FALSE),0)</f>
        <v>0</v>
      </c>
      <c r="M1599" s="2">
        <f>IFERROR(VLOOKUP(C1599,'LEISHMANIOSE VISCERAL'!$A$4:$C$454,3,FALSE),0)</f>
        <v>0</v>
      </c>
      <c r="N1599" s="2">
        <f>IFERROR(VLOOKUP(C1599,'LEISHMANIOSE TEGUMENTAR'!$A$4:$C$1681,3,FALSE),0)</f>
        <v>0</v>
      </c>
      <c r="O1599" s="2">
        <f>IFERROR(VLOOKUP(C1599,'FEBRE AMARELA'!$A$4:$C$38,3,FALSE),0)</f>
        <v>0</v>
      </c>
      <c r="P1599" s="2">
        <f>IFERROR(VLOOKUP(C1599,DENGUE!$A$5:$C$4097,3,FALSE),0)</f>
        <v>7</v>
      </c>
      <c r="Q1599" s="2">
        <f>IFERROR(VLOOKUP(C1599,'HEPATITE VIRAL'!$A$5:$C$3162,3,FALSE),0)</f>
        <v>2</v>
      </c>
      <c r="R1599" s="2">
        <f>IFERROR(VLOOKUP(C1599,'FEBRE MACULOSA'!$A$5:$C$181,3,FALSE),0)</f>
        <v>0</v>
      </c>
      <c r="S1599" s="2">
        <f>IFERROR(VLOOKUP(C1599,LEPTOSPIROSE!$A$5:$C$1176,3,FALSE),0)</f>
        <v>0</v>
      </c>
      <c r="T1599" s="2">
        <f>IFERROR(VLOOKUP(C1599,'DOENÇA DE CHAGAS'!$A$5:$C$100,3,FALSE),0)</f>
        <v>0</v>
      </c>
      <c r="U1599" s="2">
        <f>IFERROR(VLOOKUP(C1599,'PICADAS DE COBRAS'!$A$6:$C$4645,3,FALSE),0)</f>
        <v>7</v>
      </c>
      <c r="V1599">
        <f>IFERROR(VLOOKUP(C1599,'ZIKA VIRUS'!$A$5:$C$2399,3,FALSE),0)</f>
        <v>0</v>
      </c>
      <c r="W1599">
        <f>IFERROR(VLOOKUP(C1599,'FEBRE TIFÓIDE'!$A$5:$C$46,3,FALSE),0)</f>
        <v>0</v>
      </c>
      <c r="X1599">
        <f>IFERROR(VLOOKUP(C1599,HANTAVIROSE!$A$5:$C$153,3,FALSE),0)</f>
        <v>0</v>
      </c>
      <c r="Y1599">
        <f>IFERROR(VLOOKUP(C1599,MENINGITE!$A$5:$C$447,3,FALSE),0)</f>
        <v>0</v>
      </c>
      <c r="Z1599">
        <f>IFERROR(VLOOKUP(C1599,RAIVA!$A$5:$C$16,3,FALSE),0)</f>
        <v>0</v>
      </c>
    </row>
    <row r="1600" spans="1:26" x14ac:dyDescent="0.3">
      <c r="A1600" s="2" t="s">
        <v>2425</v>
      </c>
      <c r="B1600" s="2" t="s">
        <v>3016</v>
      </c>
      <c r="C1600" s="2">
        <v>312220</v>
      </c>
      <c r="D1600" s="2">
        <v>3122207</v>
      </c>
      <c r="E1600" s="2" t="s">
        <v>2425</v>
      </c>
      <c r="F1600" s="2" t="s">
        <v>3016</v>
      </c>
      <c r="G1600" s="2">
        <f>IFERROR(VLOOKUP(D1600,Coordenadas!$A$2:$D$5571,3,FALSE),0)</f>
        <v>-18.8004</v>
      </c>
      <c r="H1600" s="2">
        <f>IFERROR(VLOOKUP(D1600,Coordenadas!$A$2:$D$5571,4,FALSE),0)</f>
        <v>-42.610300000000002</v>
      </c>
      <c r="I1600" s="2" t="s">
        <v>5325</v>
      </c>
      <c r="J1600" s="2">
        <v>7024</v>
      </c>
      <c r="K1600" s="2" t="s">
        <v>5332</v>
      </c>
      <c r="L1600" s="2">
        <f>IFERROR(VLOOKUP(C1600,BOTULISMO!$A$3:$C$19,3,FALSE),0)</f>
        <v>0</v>
      </c>
      <c r="M1600" s="2">
        <f>IFERROR(VLOOKUP(C1600,'LEISHMANIOSE VISCERAL'!$A$4:$C$454,3,FALSE),0)</f>
        <v>0</v>
      </c>
      <c r="N1600" s="2">
        <f>IFERROR(VLOOKUP(C1600,'LEISHMANIOSE TEGUMENTAR'!$A$4:$C$1681,3,FALSE),0)</f>
        <v>0</v>
      </c>
      <c r="O1600" s="2">
        <f>IFERROR(VLOOKUP(C1600,'FEBRE AMARELA'!$A$4:$C$38,3,FALSE),0)</f>
        <v>0</v>
      </c>
      <c r="P1600" s="2">
        <f>IFERROR(VLOOKUP(C1600,DENGUE!$A$5:$C$4097,3,FALSE),0)</f>
        <v>64</v>
      </c>
      <c r="Q1600" s="2">
        <f>IFERROR(VLOOKUP(C1600,'HEPATITE VIRAL'!$A$5:$C$3162,3,FALSE),0)</f>
        <v>1</v>
      </c>
      <c r="R1600" s="2">
        <f>IFERROR(VLOOKUP(C1600,'FEBRE MACULOSA'!$A$5:$C$181,3,FALSE),0)</f>
        <v>0</v>
      </c>
      <c r="S1600" s="2">
        <f>IFERROR(VLOOKUP(C1600,LEPTOSPIROSE!$A$5:$C$1176,3,FALSE),0)</f>
        <v>0</v>
      </c>
      <c r="T1600" s="2">
        <f>IFERROR(VLOOKUP(C1600,'DOENÇA DE CHAGAS'!$A$5:$C$100,3,FALSE),0)</f>
        <v>0</v>
      </c>
      <c r="U1600" s="2">
        <f>IFERROR(VLOOKUP(C1600,'PICADAS DE COBRAS'!$A$6:$C$4645,3,FALSE),0)</f>
        <v>19</v>
      </c>
      <c r="V1600">
        <f>IFERROR(VLOOKUP(C1600,'ZIKA VIRUS'!$A$5:$C$2399,3,FALSE),0)</f>
        <v>0</v>
      </c>
      <c r="W1600">
        <f>IFERROR(VLOOKUP(C1600,'FEBRE TIFÓIDE'!$A$5:$C$46,3,FALSE),0)</f>
        <v>0</v>
      </c>
      <c r="X1600">
        <f>IFERROR(VLOOKUP(C1600,HANTAVIROSE!$A$5:$C$153,3,FALSE),0)</f>
        <v>0</v>
      </c>
      <c r="Y1600">
        <f>IFERROR(VLOOKUP(C1600,MENINGITE!$A$5:$C$447,3,FALSE),0)</f>
        <v>0</v>
      </c>
      <c r="Z1600">
        <f>IFERROR(VLOOKUP(C1600,RAIVA!$A$5:$C$16,3,FALSE),0)</f>
        <v>0</v>
      </c>
    </row>
    <row r="1601" spans="1:26" x14ac:dyDescent="0.3">
      <c r="A1601" s="2" t="s">
        <v>2425</v>
      </c>
      <c r="B1601" s="2" t="s">
        <v>3015</v>
      </c>
      <c r="C1601" s="2">
        <v>312230</v>
      </c>
      <c r="D1601" s="2">
        <v>3122306</v>
      </c>
      <c r="E1601" s="2" t="s">
        <v>2425</v>
      </c>
      <c r="F1601" s="2" t="s">
        <v>3015</v>
      </c>
      <c r="G1601" s="2">
        <f>IFERROR(VLOOKUP(D1601,Coordenadas!$A$2:$D$5571,3,FALSE),0)</f>
        <v>-20.144600000000001</v>
      </c>
      <c r="H1601" s="2">
        <f>IFERROR(VLOOKUP(D1601,Coordenadas!$A$2:$D$5571,4,FALSE),0)</f>
        <v>-44.891199999999998</v>
      </c>
      <c r="I1601" s="2" t="s">
        <v>5325</v>
      </c>
      <c r="J1601" s="2">
        <v>213016</v>
      </c>
      <c r="K1601" s="2" t="s">
        <v>5333</v>
      </c>
      <c r="L1601" s="2">
        <f>IFERROR(VLOOKUP(C1601,BOTULISMO!$A$3:$C$19,3,FALSE),0)</f>
        <v>0</v>
      </c>
      <c r="M1601" s="2">
        <f>IFERROR(VLOOKUP(C1601,'LEISHMANIOSE VISCERAL'!$A$4:$C$454,3,FALSE),0)</f>
        <v>1</v>
      </c>
      <c r="N1601" s="2">
        <f>IFERROR(VLOOKUP(C1601,'LEISHMANIOSE TEGUMENTAR'!$A$4:$C$1681,3,FALSE),0)</f>
        <v>1</v>
      </c>
      <c r="O1601" s="2">
        <f>IFERROR(VLOOKUP(C1601,'FEBRE AMARELA'!$A$4:$C$38,3,FALSE),0)</f>
        <v>0</v>
      </c>
      <c r="P1601" s="2">
        <f>IFERROR(VLOOKUP(C1601,DENGUE!$A$5:$C$4097,3,FALSE),0)</f>
        <v>705</v>
      </c>
      <c r="Q1601" s="2">
        <f>IFERROR(VLOOKUP(C1601,'HEPATITE VIRAL'!$A$5:$C$3162,3,FALSE),0)</f>
        <v>146</v>
      </c>
      <c r="R1601" s="2">
        <f>IFERROR(VLOOKUP(C1601,'FEBRE MACULOSA'!$A$5:$C$181,3,FALSE),0)</f>
        <v>3</v>
      </c>
      <c r="S1601" s="2">
        <f>IFERROR(VLOOKUP(C1601,LEPTOSPIROSE!$A$5:$C$1176,3,FALSE),0)</f>
        <v>6</v>
      </c>
      <c r="T1601" s="2">
        <f>IFERROR(VLOOKUP(C1601,'DOENÇA DE CHAGAS'!$A$5:$C$100,3,FALSE),0)</f>
        <v>0</v>
      </c>
      <c r="U1601" s="2">
        <f>IFERROR(VLOOKUP(C1601,'PICADAS DE COBRAS'!$A$6:$C$4645,3,FALSE),0)</f>
        <v>4</v>
      </c>
      <c r="V1601">
        <f>IFERROR(VLOOKUP(C1601,'ZIKA VIRUS'!$A$5:$C$2399,3,FALSE),0)</f>
        <v>20</v>
      </c>
      <c r="W1601">
        <f>IFERROR(VLOOKUP(C1601,'FEBRE TIFÓIDE'!$A$5:$C$46,3,FALSE),0)</f>
        <v>0</v>
      </c>
      <c r="X1601">
        <f>IFERROR(VLOOKUP(C1601,HANTAVIROSE!$A$5:$C$153,3,FALSE),0)</f>
        <v>0</v>
      </c>
      <c r="Y1601">
        <f>IFERROR(VLOOKUP(C1601,MENINGITE!$A$5:$C$447,3,FALSE),0)</f>
        <v>12</v>
      </c>
      <c r="Z1601">
        <f>IFERROR(VLOOKUP(C1601,RAIVA!$A$5:$C$16,3,FALSE),0)</f>
        <v>0</v>
      </c>
    </row>
    <row r="1602" spans="1:26" x14ac:dyDescent="0.3">
      <c r="A1602" s="2" t="s">
        <v>3</v>
      </c>
      <c r="B1602" s="2" t="s">
        <v>158</v>
      </c>
      <c r="C1602" s="2">
        <v>520830</v>
      </c>
      <c r="D1602" s="2">
        <v>5208301</v>
      </c>
      <c r="E1602" s="2" t="s">
        <v>3</v>
      </c>
      <c r="F1602" s="2" t="s">
        <v>158</v>
      </c>
      <c r="G1602" s="2">
        <f>IFERROR(VLOOKUP(D1602,Coordenadas!$A$2:$D$5571,3,FALSE),0)</f>
        <v>-13.285299999999999</v>
      </c>
      <c r="H1602" s="2">
        <f>IFERROR(VLOOKUP(D1602,Coordenadas!$A$2:$D$5571,4,FALSE),0)</f>
        <v>-46.399900000000002</v>
      </c>
      <c r="I1602" s="2" t="s">
        <v>5327</v>
      </c>
      <c r="J1602" s="2">
        <v>4962</v>
      </c>
      <c r="K1602" s="2" t="s">
        <v>5332</v>
      </c>
      <c r="L1602" s="2">
        <f>IFERROR(VLOOKUP(C1602,BOTULISMO!$A$3:$C$19,3,FALSE),0)</f>
        <v>0</v>
      </c>
      <c r="M1602" s="2">
        <f>IFERROR(VLOOKUP(C1602,'LEISHMANIOSE VISCERAL'!$A$4:$C$454,3,FALSE),0)</f>
        <v>0</v>
      </c>
      <c r="N1602" s="2">
        <f>IFERROR(VLOOKUP(C1602,'LEISHMANIOSE TEGUMENTAR'!$A$4:$C$1681,3,FALSE),0)</f>
        <v>2</v>
      </c>
      <c r="O1602" s="2">
        <f>IFERROR(VLOOKUP(C1602,'FEBRE AMARELA'!$A$4:$C$38,3,FALSE),0)</f>
        <v>0</v>
      </c>
      <c r="P1602" s="2">
        <f>IFERROR(VLOOKUP(C1602,DENGUE!$A$5:$C$4097,3,FALSE),0)</f>
        <v>4</v>
      </c>
      <c r="Q1602" s="2">
        <f>IFERROR(VLOOKUP(C1602,'HEPATITE VIRAL'!$A$5:$C$3162,3,FALSE),0)</f>
        <v>0</v>
      </c>
      <c r="R1602" s="2">
        <f>IFERROR(VLOOKUP(C1602,'FEBRE MACULOSA'!$A$5:$C$181,3,FALSE),0)</f>
        <v>0</v>
      </c>
      <c r="S1602" s="2">
        <f>IFERROR(VLOOKUP(C1602,LEPTOSPIROSE!$A$5:$C$1176,3,FALSE),0)</f>
        <v>0</v>
      </c>
      <c r="T1602" s="2">
        <f>IFERROR(VLOOKUP(C1602,'DOENÇA DE CHAGAS'!$A$5:$C$100,3,FALSE),0)</f>
        <v>0</v>
      </c>
      <c r="U1602" s="2">
        <f>IFERROR(VLOOKUP(C1602,'PICADAS DE COBRAS'!$A$6:$C$4645,3,FALSE),0)</f>
        <v>5</v>
      </c>
      <c r="V1602">
        <f>IFERROR(VLOOKUP(C1602,'ZIKA VIRUS'!$A$5:$C$2399,3,FALSE),0)</f>
        <v>0</v>
      </c>
      <c r="W1602">
        <f>IFERROR(VLOOKUP(C1602,'FEBRE TIFÓIDE'!$A$5:$C$46,3,FALSE),0)</f>
        <v>0</v>
      </c>
      <c r="X1602">
        <f>IFERROR(VLOOKUP(C1602,HANTAVIROSE!$A$5:$C$153,3,FALSE),0)</f>
        <v>0</v>
      </c>
      <c r="Y1602">
        <f>IFERROR(VLOOKUP(C1602,MENINGITE!$A$5:$C$447,3,FALSE),0)</f>
        <v>0</v>
      </c>
      <c r="Z1602">
        <f>IFERROR(VLOOKUP(C1602,RAIVA!$A$5:$C$16,3,FALSE),0)</f>
        <v>0</v>
      </c>
    </row>
    <row r="1603" spans="1:26" x14ac:dyDescent="0.3">
      <c r="A1603" s="2" t="s">
        <v>4903</v>
      </c>
      <c r="B1603" s="2" t="s">
        <v>4985</v>
      </c>
      <c r="C1603" s="2">
        <v>170710</v>
      </c>
      <c r="D1603" s="2">
        <v>1707108</v>
      </c>
      <c r="E1603" s="2" t="s">
        <v>4903</v>
      </c>
      <c r="F1603" s="2" t="s">
        <v>4985</v>
      </c>
      <c r="G1603" s="2">
        <f>IFERROR(VLOOKUP(D1603,Coordenadas!$A$2:$D$5571,3,FALSE),0)</f>
        <v>-9.8001799999999992</v>
      </c>
      <c r="H1603" s="2">
        <f>IFERROR(VLOOKUP(D1603,Coordenadas!$A$2:$D$5571,4,FALSE),0)</f>
        <v>-49.216900000000003</v>
      </c>
      <c r="I1603" s="2" t="s">
        <v>5323</v>
      </c>
      <c r="J1603" s="2">
        <v>6363</v>
      </c>
      <c r="K1603" s="2" t="s">
        <v>5332</v>
      </c>
      <c r="L1603" s="2">
        <f>IFERROR(VLOOKUP(C1603,BOTULISMO!$A$3:$C$19,3,FALSE),0)</f>
        <v>0</v>
      </c>
      <c r="M1603" s="2">
        <f>IFERROR(VLOOKUP(C1603,'LEISHMANIOSE VISCERAL'!$A$4:$C$454,3,FALSE),0)</f>
        <v>0</v>
      </c>
      <c r="N1603" s="2">
        <f>IFERROR(VLOOKUP(C1603,'LEISHMANIOSE TEGUMENTAR'!$A$4:$C$1681,3,FALSE),0)</f>
        <v>4</v>
      </c>
      <c r="O1603" s="2">
        <f>IFERROR(VLOOKUP(C1603,'FEBRE AMARELA'!$A$4:$C$38,3,FALSE),0)</f>
        <v>0</v>
      </c>
      <c r="P1603" s="2">
        <f>IFERROR(VLOOKUP(C1603,DENGUE!$A$5:$C$4097,3,FALSE),0)</f>
        <v>6</v>
      </c>
      <c r="Q1603" s="2">
        <f>IFERROR(VLOOKUP(C1603,'HEPATITE VIRAL'!$A$5:$C$3162,3,FALSE),0)</f>
        <v>0</v>
      </c>
      <c r="R1603" s="2">
        <f>IFERROR(VLOOKUP(C1603,'FEBRE MACULOSA'!$A$5:$C$181,3,FALSE),0)</f>
        <v>0</v>
      </c>
      <c r="S1603" s="2">
        <f>IFERROR(VLOOKUP(C1603,LEPTOSPIROSE!$A$5:$C$1176,3,FALSE),0)</f>
        <v>0</v>
      </c>
      <c r="T1603" s="2">
        <f>IFERROR(VLOOKUP(C1603,'DOENÇA DE CHAGAS'!$A$5:$C$100,3,FALSE),0)</f>
        <v>0</v>
      </c>
      <c r="U1603" s="2">
        <f>IFERROR(VLOOKUP(C1603,'PICADAS DE COBRAS'!$A$6:$C$4645,3,FALSE),0)</f>
        <v>21</v>
      </c>
      <c r="V1603">
        <f>IFERROR(VLOOKUP(C1603,'ZIKA VIRUS'!$A$5:$C$2399,3,FALSE),0)</f>
        <v>9</v>
      </c>
      <c r="W1603">
        <f>IFERROR(VLOOKUP(C1603,'FEBRE TIFÓIDE'!$A$5:$C$46,3,FALSE),0)</f>
        <v>0</v>
      </c>
      <c r="X1603">
        <f>IFERROR(VLOOKUP(C1603,HANTAVIROSE!$A$5:$C$153,3,FALSE),0)</f>
        <v>0</v>
      </c>
      <c r="Y1603">
        <f>IFERROR(VLOOKUP(C1603,MENINGITE!$A$5:$C$447,3,FALSE),0)</f>
        <v>0</v>
      </c>
      <c r="Z1603">
        <f>IFERROR(VLOOKUP(C1603,RAIVA!$A$5:$C$16,3,FALSE),0)</f>
        <v>0</v>
      </c>
    </row>
    <row r="1604" spans="1:26" x14ac:dyDescent="0.3">
      <c r="A1604" s="2" t="s">
        <v>2425</v>
      </c>
      <c r="B1604" s="2" t="s">
        <v>3014</v>
      </c>
      <c r="C1604" s="2">
        <v>312235</v>
      </c>
      <c r="D1604" s="2">
        <v>3122355</v>
      </c>
      <c r="E1604" s="2" t="s">
        <v>2425</v>
      </c>
      <c r="F1604" s="2" t="s">
        <v>3014</v>
      </c>
      <c r="G1604" s="2">
        <f>IFERROR(VLOOKUP(D1604,Coordenadas!$A$2:$D$5571,3,FALSE),0)</f>
        <v>-15.722099999999999</v>
      </c>
      <c r="H1604" s="2">
        <f>IFERROR(VLOOKUP(D1604,Coordenadas!$A$2:$D$5571,4,FALSE),0)</f>
        <v>-41.346299999999999</v>
      </c>
      <c r="I1604" s="2" t="s">
        <v>5325</v>
      </c>
      <c r="J1604" s="2">
        <v>5884</v>
      </c>
      <c r="K1604" s="2" t="s">
        <v>5332</v>
      </c>
      <c r="L1604" s="2">
        <f>IFERROR(VLOOKUP(C1604,BOTULISMO!$A$3:$C$19,3,FALSE),0)</f>
        <v>0</v>
      </c>
      <c r="M1604" s="2">
        <f>IFERROR(VLOOKUP(C1604,'LEISHMANIOSE VISCERAL'!$A$4:$C$454,3,FALSE),0)</f>
        <v>0</v>
      </c>
      <c r="N1604" s="2">
        <f>IFERROR(VLOOKUP(C1604,'LEISHMANIOSE TEGUMENTAR'!$A$4:$C$1681,3,FALSE),0)</f>
        <v>0</v>
      </c>
      <c r="O1604" s="2">
        <f>IFERROR(VLOOKUP(C1604,'FEBRE AMARELA'!$A$4:$C$38,3,FALSE),0)</f>
        <v>0</v>
      </c>
      <c r="P1604" s="2">
        <f>IFERROR(VLOOKUP(C1604,DENGUE!$A$5:$C$4097,3,FALSE),0)</f>
        <v>20</v>
      </c>
      <c r="Q1604" s="2">
        <f>IFERROR(VLOOKUP(C1604,'HEPATITE VIRAL'!$A$5:$C$3162,3,FALSE),0)</f>
        <v>1</v>
      </c>
      <c r="R1604" s="2">
        <f>IFERROR(VLOOKUP(C1604,'FEBRE MACULOSA'!$A$5:$C$181,3,FALSE),0)</f>
        <v>0</v>
      </c>
      <c r="S1604" s="2">
        <f>IFERROR(VLOOKUP(C1604,LEPTOSPIROSE!$A$5:$C$1176,3,FALSE),0)</f>
        <v>0</v>
      </c>
      <c r="T1604" s="2">
        <f>IFERROR(VLOOKUP(C1604,'DOENÇA DE CHAGAS'!$A$5:$C$100,3,FALSE),0)</f>
        <v>0</v>
      </c>
      <c r="U1604" s="2">
        <f>IFERROR(VLOOKUP(C1604,'PICADAS DE COBRAS'!$A$6:$C$4645,3,FALSE),0)</f>
        <v>7</v>
      </c>
      <c r="V1604">
        <f>IFERROR(VLOOKUP(C1604,'ZIKA VIRUS'!$A$5:$C$2399,3,FALSE),0)</f>
        <v>0</v>
      </c>
      <c r="W1604">
        <f>IFERROR(VLOOKUP(C1604,'FEBRE TIFÓIDE'!$A$5:$C$46,3,FALSE),0)</f>
        <v>0</v>
      </c>
      <c r="X1604">
        <f>IFERROR(VLOOKUP(C1604,HANTAVIROSE!$A$5:$C$153,3,FALSE),0)</f>
        <v>0</v>
      </c>
      <c r="Y1604">
        <f>IFERROR(VLOOKUP(C1604,MENINGITE!$A$5:$C$447,3,FALSE),0)</f>
        <v>0</v>
      </c>
      <c r="Z1604">
        <f>IFERROR(VLOOKUP(C1604,RAIVA!$A$5:$C$16,3,FALSE),0)</f>
        <v>0</v>
      </c>
    </row>
    <row r="1605" spans="1:26" x14ac:dyDescent="0.3">
      <c r="A1605" s="2" t="s">
        <v>2425</v>
      </c>
      <c r="B1605" s="2" t="s">
        <v>3013</v>
      </c>
      <c r="C1605" s="2">
        <v>312240</v>
      </c>
      <c r="D1605" s="2">
        <v>3122405</v>
      </c>
      <c r="E1605" s="2" t="s">
        <v>2425</v>
      </c>
      <c r="F1605" s="2" t="s">
        <v>3013</v>
      </c>
      <c r="G1605" s="2">
        <f>IFERROR(VLOOKUP(D1605,Coordenadas!$A$2:$D$5571,3,FALSE),0)</f>
        <v>-21.5092</v>
      </c>
      <c r="H1605" s="2">
        <f>IFERROR(VLOOKUP(D1605,Coordenadas!$A$2:$D$5571,4,FALSE),0)</f>
        <v>-46.190399999999997</v>
      </c>
      <c r="I1605" s="2" t="s">
        <v>5325</v>
      </c>
      <c r="J1605" s="2">
        <v>5763</v>
      </c>
      <c r="K1605" s="2" t="s">
        <v>5332</v>
      </c>
      <c r="L1605" s="2">
        <f>IFERROR(VLOOKUP(C1605,BOTULISMO!$A$3:$C$19,3,FALSE),0)</f>
        <v>0</v>
      </c>
      <c r="M1605" s="2">
        <f>IFERROR(VLOOKUP(C1605,'LEISHMANIOSE VISCERAL'!$A$4:$C$454,3,FALSE),0)</f>
        <v>0</v>
      </c>
      <c r="N1605" s="2">
        <f>IFERROR(VLOOKUP(C1605,'LEISHMANIOSE TEGUMENTAR'!$A$4:$C$1681,3,FALSE),0)</f>
        <v>1</v>
      </c>
      <c r="O1605" s="2">
        <f>IFERROR(VLOOKUP(C1605,'FEBRE AMARELA'!$A$4:$C$38,3,FALSE),0)</f>
        <v>0</v>
      </c>
      <c r="P1605" s="2">
        <f>IFERROR(VLOOKUP(C1605,DENGUE!$A$5:$C$4097,3,FALSE),0)</f>
        <v>4</v>
      </c>
      <c r="Q1605" s="2">
        <f>IFERROR(VLOOKUP(C1605,'HEPATITE VIRAL'!$A$5:$C$3162,3,FALSE),0)</f>
        <v>0</v>
      </c>
      <c r="R1605" s="2">
        <f>IFERROR(VLOOKUP(C1605,'FEBRE MACULOSA'!$A$5:$C$181,3,FALSE),0)</f>
        <v>0</v>
      </c>
      <c r="S1605" s="2">
        <f>IFERROR(VLOOKUP(C1605,LEPTOSPIROSE!$A$5:$C$1176,3,FALSE),0)</f>
        <v>0</v>
      </c>
      <c r="T1605" s="2">
        <f>IFERROR(VLOOKUP(C1605,'DOENÇA DE CHAGAS'!$A$5:$C$100,3,FALSE),0)</f>
        <v>0</v>
      </c>
      <c r="U1605" s="2">
        <f>IFERROR(VLOOKUP(C1605,'PICADAS DE COBRAS'!$A$6:$C$4645,3,FALSE),0)</f>
        <v>38</v>
      </c>
      <c r="V1605">
        <f>IFERROR(VLOOKUP(C1605,'ZIKA VIRUS'!$A$5:$C$2399,3,FALSE),0)</f>
        <v>0</v>
      </c>
      <c r="W1605">
        <f>IFERROR(VLOOKUP(C1605,'FEBRE TIFÓIDE'!$A$5:$C$46,3,FALSE),0)</f>
        <v>0</v>
      </c>
      <c r="X1605">
        <f>IFERROR(VLOOKUP(C1605,HANTAVIROSE!$A$5:$C$153,3,FALSE),0)</f>
        <v>0</v>
      </c>
      <c r="Y1605">
        <f>IFERROR(VLOOKUP(C1605,MENINGITE!$A$5:$C$447,3,FALSE),0)</f>
        <v>0</v>
      </c>
      <c r="Z1605">
        <f>IFERROR(VLOOKUP(C1605,RAIVA!$A$5:$C$16,3,FALSE),0)</f>
        <v>0</v>
      </c>
    </row>
    <row r="1606" spans="1:26" x14ac:dyDescent="0.3">
      <c r="A1606" s="2" t="s">
        <v>2425</v>
      </c>
      <c r="B1606" s="2" t="s">
        <v>3012</v>
      </c>
      <c r="C1606" s="2">
        <v>312245</v>
      </c>
      <c r="D1606" s="2">
        <v>3122454</v>
      </c>
      <c r="E1606" s="2" t="s">
        <v>2425</v>
      </c>
      <c r="F1606" s="2" t="s">
        <v>3012</v>
      </c>
      <c r="G1606" s="2">
        <f>IFERROR(VLOOKUP(D1606,Coordenadas!$A$2:$D$5571,3,FALSE),0)</f>
        <v>-15.7254</v>
      </c>
      <c r="H1606" s="2">
        <f>IFERROR(VLOOKUP(D1606,Coordenadas!$A$2:$D$5571,4,FALSE),0)</f>
        <v>-40.999699999999997</v>
      </c>
      <c r="I1606" s="2" t="s">
        <v>5325</v>
      </c>
      <c r="J1606" s="2">
        <v>8974</v>
      </c>
      <c r="K1606" s="2" t="s">
        <v>5332</v>
      </c>
      <c r="L1606" s="2">
        <f>IFERROR(VLOOKUP(C1606,BOTULISMO!$A$3:$C$19,3,FALSE),0)</f>
        <v>0</v>
      </c>
      <c r="M1606" s="2">
        <f>IFERROR(VLOOKUP(C1606,'LEISHMANIOSE VISCERAL'!$A$4:$C$454,3,FALSE),0)</f>
        <v>0</v>
      </c>
      <c r="N1606" s="2">
        <f>IFERROR(VLOOKUP(C1606,'LEISHMANIOSE TEGUMENTAR'!$A$4:$C$1681,3,FALSE),0)</f>
        <v>4</v>
      </c>
      <c r="O1606" s="2">
        <f>IFERROR(VLOOKUP(C1606,'FEBRE AMARELA'!$A$4:$C$38,3,FALSE),0)</f>
        <v>0</v>
      </c>
      <c r="P1606" s="2">
        <f>IFERROR(VLOOKUP(C1606,DENGUE!$A$5:$C$4097,3,FALSE),0)</f>
        <v>6</v>
      </c>
      <c r="Q1606" s="2">
        <f>IFERROR(VLOOKUP(C1606,'HEPATITE VIRAL'!$A$5:$C$3162,3,FALSE),0)</f>
        <v>0</v>
      </c>
      <c r="R1606" s="2">
        <f>IFERROR(VLOOKUP(C1606,'FEBRE MACULOSA'!$A$5:$C$181,3,FALSE),0)</f>
        <v>0</v>
      </c>
      <c r="S1606" s="2">
        <f>IFERROR(VLOOKUP(C1606,LEPTOSPIROSE!$A$5:$C$1176,3,FALSE),0)</f>
        <v>0</v>
      </c>
      <c r="T1606" s="2">
        <f>IFERROR(VLOOKUP(C1606,'DOENÇA DE CHAGAS'!$A$5:$C$100,3,FALSE),0)</f>
        <v>0</v>
      </c>
      <c r="U1606" s="2">
        <f>IFERROR(VLOOKUP(C1606,'PICADAS DE COBRAS'!$A$6:$C$4645,3,FALSE),0)</f>
        <v>24</v>
      </c>
      <c r="V1606">
        <f>IFERROR(VLOOKUP(C1606,'ZIKA VIRUS'!$A$5:$C$2399,3,FALSE),0)</f>
        <v>0</v>
      </c>
      <c r="W1606">
        <f>IFERROR(VLOOKUP(C1606,'FEBRE TIFÓIDE'!$A$5:$C$46,3,FALSE),0)</f>
        <v>0</v>
      </c>
      <c r="X1606">
        <f>IFERROR(VLOOKUP(C1606,HANTAVIROSE!$A$5:$C$153,3,FALSE),0)</f>
        <v>0</v>
      </c>
      <c r="Y1606">
        <f>IFERROR(VLOOKUP(C1606,MENINGITE!$A$5:$C$447,3,FALSE),0)</f>
        <v>0</v>
      </c>
      <c r="Z1606">
        <f>IFERROR(VLOOKUP(C1606,RAIVA!$A$5:$C$16,3,FALSE),0)</f>
        <v>0</v>
      </c>
    </row>
    <row r="1607" spans="1:26" x14ac:dyDescent="0.3">
      <c r="A1607" s="2" t="s">
        <v>1637</v>
      </c>
      <c r="B1607" s="2" t="s">
        <v>2104</v>
      </c>
      <c r="C1607" s="2">
        <v>351400</v>
      </c>
      <c r="D1607" s="2">
        <v>3514007</v>
      </c>
      <c r="E1607" s="2" t="s">
        <v>1637</v>
      </c>
      <c r="F1607" s="2" t="s">
        <v>2104</v>
      </c>
      <c r="G1607" s="2">
        <f>IFERROR(VLOOKUP(D1607,Coordenadas!$A$2:$D$5571,3,FALSE),0)</f>
        <v>-21.515499999999999</v>
      </c>
      <c r="H1607" s="2">
        <f>IFERROR(VLOOKUP(D1607,Coordenadas!$A$2:$D$5571,4,FALSE),0)</f>
        <v>-48.393500000000003</v>
      </c>
      <c r="I1607" s="2" t="s">
        <v>5325</v>
      </c>
      <c r="J1607" s="2">
        <v>7939</v>
      </c>
      <c r="K1607" s="2" t="s">
        <v>5332</v>
      </c>
      <c r="L1607" s="2">
        <f>IFERROR(VLOOKUP(C1607,BOTULISMO!$A$3:$C$19,3,FALSE),0)</f>
        <v>0</v>
      </c>
      <c r="M1607" s="2">
        <f>IFERROR(VLOOKUP(C1607,'LEISHMANIOSE VISCERAL'!$A$4:$C$454,3,FALSE),0)</f>
        <v>0</v>
      </c>
      <c r="N1607" s="2">
        <f>IFERROR(VLOOKUP(C1607,'LEISHMANIOSE TEGUMENTAR'!$A$4:$C$1681,3,FALSE),0)</f>
        <v>0</v>
      </c>
      <c r="O1607" s="2">
        <f>IFERROR(VLOOKUP(C1607,'FEBRE AMARELA'!$A$4:$C$38,3,FALSE),0)</f>
        <v>0</v>
      </c>
      <c r="P1607" s="2">
        <f>IFERROR(VLOOKUP(C1607,DENGUE!$A$5:$C$4097,3,FALSE),0)</f>
        <v>36</v>
      </c>
      <c r="Q1607" s="2">
        <f>IFERROR(VLOOKUP(C1607,'HEPATITE VIRAL'!$A$5:$C$3162,3,FALSE),0)</f>
        <v>0</v>
      </c>
      <c r="R1607" s="2">
        <f>IFERROR(VLOOKUP(C1607,'FEBRE MACULOSA'!$A$5:$C$181,3,FALSE),0)</f>
        <v>0</v>
      </c>
      <c r="S1607" s="2">
        <f>IFERROR(VLOOKUP(C1607,LEPTOSPIROSE!$A$5:$C$1176,3,FALSE),0)</f>
        <v>0</v>
      </c>
      <c r="T1607" s="2">
        <f>IFERROR(VLOOKUP(C1607,'DOENÇA DE CHAGAS'!$A$5:$C$100,3,FALSE),0)</f>
        <v>0</v>
      </c>
      <c r="U1607" s="2">
        <f>IFERROR(VLOOKUP(C1607,'PICADAS DE COBRAS'!$A$6:$C$4645,3,FALSE),0)</f>
        <v>2</v>
      </c>
      <c r="V1607">
        <f>IFERROR(VLOOKUP(C1607,'ZIKA VIRUS'!$A$5:$C$2399,3,FALSE),0)</f>
        <v>0</v>
      </c>
      <c r="W1607">
        <f>IFERROR(VLOOKUP(C1607,'FEBRE TIFÓIDE'!$A$5:$C$46,3,FALSE),0)</f>
        <v>0</v>
      </c>
      <c r="X1607">
        <f>IFERROR(VLOOKUP(C1607,HANTAVIROSE!$A$5:$C$153,3,FALSE),0)</f>
        <v>0</v>
      </c>
      <c r="Y1607">
        <f>IFERROR(VLOOKUP(C1607,MENINGITE!$A$5:$C$447,3,FALSE),0)</f>
        <v>0</v>
      </c>
      <c r="Z1607">
        <f>IFERROR(VLOOKUP(C1607,RAIVA!$A$5:$C$16,3,FALSE),0)</f>
        <v>0</v>
      </c>
    </row>
    <row r="1608" spans="1:26" x14ac:dyDescent="0.3">
      <c r="A1608" s="2" t="s">
        <v>1637</v>
      </c>
      <c r="B1608" s="2" t="s">
        <v>2103</v>
      </c>
      <c r="C1608" s="2">
        <v>351410</v>
      </c>
      <c r="D1608" s="2">
        <v>3514106</v>
      </c>
      <c r="E1608" s="2" t="s">
        <v>1637</v>
      </c>
      <c r="F1608" s="2" t="s">
        <v>2103</v>
      </c>
      <c r="G1608" s="2">
        <f>IFERROR(VLOOKUP(D1608,Coordenadas!$A$2:$D$5571,3,FALSE),0)</f>
        <v>-22.3673</v>
      </c>
      <c r="H1608" s="2">
        <f>IFERROR(VLOOKUP(D1608,Coordenadas!$A$2:$D$5571,4,FALSE),0)</f>
        <v>-48.381900000000002</v>
      </c>
      <c r="I1608" s="2" t="s">
        <v>5325</v>
      </c>
      <c r="J1608" s="2">
        <v>24761</v>
      </c>
      <c r="K1608" s="2" t="s">
        <v>5330</v>
      </c>
      <c r="L1608" s="2">
        <f>IFERROR(VLOOKUP(C1608,BOTULISMO!$A$3:$C$19,3,FALSE),0)</f>
        <v>0</v>
      </c>
      <c r="M1608" s="2">
        <f>IFERROR(VLOOKUP(C1608,'LEISHMANIOSE VISCERAL'!$A$4:$C$454,3,FALSE),0)</f>
        <v>0</v>
      </c>
      <c r="N1608" s="2">
        <f>IFERROR(VLOOKUP(C1608,'LEISHMANIOSE TEGUMENTAR'!$A$4:$C$1681,3,FALSE),0)</f>
        <v>0</v>
      </c>
      <c r="O1608" s="2">
        <f>IFERROR(VLOOKUP(C1608,'FEBRE AMARELA'!$A$4:$C$38,3,FALSE),0)</f>
        <v>0</v>
      </c>
      <c r="P1608" s="2">
        <f>IFERROR(VLOOKUP(C1608,DENGUE!$A$5:$C$4097,3,FALSE),0)</f>
        <v>110</v>
      </c>
      <c r="Q1608" s="2">
        <f>IFERROR(VLOOKUP(C1608,'HEPATITE VIRAL'!$A$5:$C$3162,3,FALSE),0)</f>
        <v>1</v>
      </c>
      <c r="R1608" s="2">
        <f>IFERROR(VLOOKUP(C1608,'FEBRE MACULOSA'!$A$5:$C$181,3,FALSE),0)</f>
        <v>0</v>
      </c>
      <c r="S1608" s="2">
        <f>IFERROR(VLOOKUP(C1608,LEPTOSPIROSE!$A$5:$C$1176,3,FALSE),0)</f>
        <v>0</v>
      </c>
      <c r="T1608" s="2">
        <f>IFERROR(VLOOKUP(C1608,'DOENÇA DE CHAGAS'!$A$5:$C$100,3,FALSE),0)</f>
        <v>0</v>
      </c>
      <c r="U1608" s="2">
        <f>IFERROR(VLOOKUP(C1608,'PICADAS DE COBRAS'!$A$6:$C$4645,3,FALSE),0)</f>
        <v>8</v>
      </c>
      <c r="V1608">
        <f>IFERROR(VLOOKUP(C1608,'ZIKA VIRUS'!$A$5:$C$2399,3,FALSE),0)</f>
        <v>0</v>
      </c>
      <c r="W1608">
        <f>IFERROR(VLOOKUP(C1608,'FEBRE TIFÓIDE'!$A$5:$C$46,3,FALSE),0)</f>
        <v>0</v>
      </c>
      <c r="X1608">
        <f>IFERROR(VLOOKUP(C1608,HANTAVIROSE!$A$5:$C$153,3,FALSE),0)</f>
        <v>0</v>
      </c>
      <c r="Y1608">
        <f>IFERROR(VLOOKUP(C1608,MENINGITE!$A$5:$C$447,3,FALSE),0)</f>
        <v>0</v>
      </c>
      <c r="Z1608">
        <f>IFERROR(VLOOKUP(C1608,RAIVA!$A$5:$C$16,3,FALSE),0)</f>
        <v>0</v>
      </c>
    </row>
    <row r="1609" spans="1:26" x14ac:dyDescent="0.3">
      <c r="A1609" s="2" t="s">
        <v>470</v>
      </c>
      <c r="B1609" s="2" t="s">
        <v>834</v>
      </c>
      <c r="C1609" s="2">
        <v>430640</v>
      </c>
      <c r="D1609" s="2">
        <v>4306403</v>
      </c>
      <c r="E1609" s="2" t="s">
        <v>470</v>
      </c>
      <c r="F1609" s="2" t="s">
        <v>834</v>
      </c>
      <c r="G1609" s="2">
        <f>IFERROR(VLOOKUP(D1609,Coordenadas!$A$2:$D$5571,3,FALSE),0)</f>
        <v>-29.583600000000001</v>
      </c>
      <c r="H1609" s="2">
        <f>IFERROR(VLOOKUP(D1609,Coordenadas!$A$2:$D$5571,4,FALSE),0)</f>
        <v>-51.089799999999997</v>
      </c>
      <c r="I1609" s="2" t="s">
        <v>5326</v>
      </c>
      <c r="J1609" s="2">
        <v>27572</v>
      </c>
      <c r="K1609" s="2" t="s">
        <v>5330</v>
      </c>
      <c r="L1609" s="2">
        <f>IFERROR(VLOOKUP(C1609,BOTULISMO!$A$3:$C$19,3,FALSE),0)</f>
        <v>0</v>
      </c>
      <c r="M1609" s="2">
        <f>IFERROR(VLOOKUP(C1609,'LEISHMANIOSE VISCERAL'!$A$4:$C$454,3,FALSE),0)</f>
        <v>0</v>
      </c>
      <c r="N1609" s="2">
        <f>IFERROR(VLOOKUP(C1609,'LEISHMANIOSE TEGUMENTAR'!$A$4:$C$1681,3,FALSE),0)</f>
        <v>0</v>
      </c>
      <c r="O1609" s="2">
        <f>IFERROR(VLOOKUP(C1609,'FEBRE AMARELA'!$A$4:$C$38,3,FALSE),0)</f>
        <v>0</v>
      </c>
      <c r="P1609" s="2">
        <f>IFERROR(VLOOKUP(C1609,DENGUE!$A$5:$C$4097,3,FALSE),0)</f>
        <v>0</v>
      </c>
      <c r="Q1609" s="2">
        <f>IFERROR(VLOOKUP(C1609,'HEPATITE VIRAL'!$A$5:$C$3162,3,FALSE),0)</f>
        <v>20</v>
      </c>
      <c r="R1609" s="2">
        <f>IFERROR(VLOOKUP(C1609,'FEBRE MACULOSA'!$A$5:$C$181,3,FALSE),0)</f>
        <v>0</v>
      </c>
      <c r="S1609" s="2">
        <f>IFERROR(VLOOKUP(C1609,LEPTOSPIROSE!$A$5:$C$1176,3,FALSE),0)</f>
        <v>7</v>
      </c>
      <c r="T1609" s="2">
        <f>IFERROR(VLOOKUP(C1609,'DOENÇA DE CHAGAS'!$A$5:$C$100,3,FALSE),0)</f>
        <v>0</v>
      </c>
      <c r="U1609" s="2">
        <f>IFERROR(VLOOKUP(C1609,'PICADAS DE COBRAS'!$A$6:$C$4645,3,FALSE),0)</f>
        <v>11</v>
      </c>
      <c r="V1609">
        <f>IFERROR(VLOOKUP(C1609,'ZIKA VIRUS'!$A$5:$C$2399,3,FALSE),0)</f>
        <v>0</v>
      </c>
      <c r="W1609">
        <f>IFERROR(VLOOKUP(C1609,'FEBRE TIFÓIDE'!$A$5:$C$46,3,FALSE),0)</f>
        <v>0</v>
      </c>
      <c r="X1609">
        <f>IFERROR(VLOOKUP(C1609,HANTAVIROSE!$A$5:$C$153,3,FALSE),0)</f>
        <v>0</v>
      </c>
      <c r="Y1609">
        <f>IFERROR(VLOOKUP(C1609,MENINGITE!$A$5:$C$447,3,FALSE),0)</f>
        <v>0</v>
      </c>
      <c r="Z1609">
        <f>IFERROR(VLOOKUP(C1609,RAIVA!$A$5:$C$16,3,FALSE),0)</f>
        <v>0</v>
      </c>
    </row>
    <row r="1610" spans="1:26" x14ac:dyDescent="0.3">
      <c r="A1610" s="2" t="s">
        <v>470</v>
      </c>
      <c r="B1610" s="2" t="s">
        <v>833</v>
      </c>
      <c r="C1610" s="2">
        <v>430642</v>
      </c>
      <c r="D1610" s="2">
        <v>4306429</v>
      </c>
      <c r="E1610" s="2" t="s">
        <v>470</v>
      </c>
      <c r="F1610" s="2" t="s">
        <v>833</v>
      </c>
      <c r="G1610" s="2">
        <f>IFERROR(VLOOKUP(D1610,Coordenadas!$A$2:$D$5571,3,FALSE),0)</f>
        <v>-27.662099999999999</v>
      </c>
      <c r="H1610" s="2">
        <f>IFERROR(VLOOKUP(D1610,Coordenadas!$A$2:$D$5571,4,FALSE),0)</f>
        <v>-53.5304</v>
      </c>
      <c r="I1610" s="2" t="s">
        <v>5326</v>
      </c>
      <c r="J1610" s="2">
        <v>2157</v>
      </c>
      <c r="K1610" s="2" t="s">
        <v>5332</v>
      </c>
      <c r="L1610" s="2">
        <f>IFERROR(VLOOKUP(C1610,BOTULISMO!$A$3:$C$19,3,FALSE),0)</f>
        <v>0</v>
      </c>
      <c r="M1610" s="2">
        <f>IFERROR(VLOOKUP(C1610,'LEISHMANIOSE VISCERAL'!$A$4:$C$454,3,FALSE),0)</f>
        <v>0</v>
      </c>
      <c r="N1610" s="2">
        <f>IFERROR(VLOOKUP(C1610,'LEISHMANIOSE TEGUMENTAR'!$A$4:$C$1681,3,FALSE),0)</f>
        <v>0</v>
      </c>
      <c r="O1610" s="2">
        <f>IFERROR(VLOOKUP(C1610,'FEBRE AMARELA'!$A$4:$C$38,3,FALSE),0)</f>
        <v>0</v>
      </c>
      <c r="P1610" s="2">
        <f>IFERROR(VLOOKUP(C1610,DENGUE!$A$5:$C$4097,3,FALSE),0)</f>
        <v>0</v>
      </c>
      <c r="Q1610" s="2">
        <f>IFERROR(VLOOKUP(C1610,'HEPATITE VIRAL'!$A$5:$C$3162,3,FALSE),0)</f>
        <v>0</v>
      </c>
      <c r="R1610" s="2">
        <f>IFERROR(VLOOKUP(C1610,'FEBRE MACULOSA'!$A$5:$C$181,3,FALSE),0)</f>
        <v>0</v>
      </c>
      <c r="S1610" s="2">
        <f>IFERROR(VLOOKUP(C1610,LEPTOSPIROSE!$A$5:$C$1176,3,FALSE),0)</f>
        <v>0</v>
      </c>
      <c r="T1610" s="2">
        <f>IFERROR(VLOOKUP(C1610,'DOENÇA DE CHAGAS'!$A$5:$C$100,3,FALSE),0)</f>
        <v>0</v>
      </c>
      <c r="U1610" s="2">
        <f>IFERROR(VLOOKUP(C1610,'PICADAS DE COBRAS'!$A$6:$C$4645,3,FALSE),0)</f>
        <v>3</v>
      </c>
      <c r="V1610">
        <f>IFERROR(VLOOKUP(C1610,'ZIKA VIRUS'!$A$5:$C$2399,3,FALSE),0)</f>
        <v>0</v>
      </c>
      <c r="W1610">
        <f>IFERROR(VLOOKUP(C1610,'FEBRE TIFÓIDE'!$A$5:$C$46,3,FALSE),0)</f>
        <v>0</v>
      </c>
      <c r="X1610">
        <f>IFERROR(VLOOKUP(C1610,HANTAVIROSE!$A$5:$C$153,3,FALSE),0)</f>
        <v>0</v>
      </c>
      <c r="Y1610">
        <f>IFERROR(VLOOKUP(C1610,MENINGITE!$A$5:$C$447,3,FALSE),0)</f>
        <v>0</v>
      </c>
      <c r="Z1610">
        <f>IFERROR(VLOOKUP(C1610,RAIVA!$A$5:$C$16,3,FALSE),0)</f>
        <v>0</v>
      </c>
    </row>
    <row r="1611" spans="1:26" x14ac:dyDescent="0.3">
      <c r="A1611" s="2" t="s">
        <v>392</v>
      </c>
      <c r="B1611" s="2" t="s">
        <v>439</v>
      </c>
      <c r="C1611" s="2">
        <v>500348</v>
      </c>
      <c r="D1611" s="2">
        <v>5003488</v>
      </c>
      <c r="E1611" s="2" t="s">
        <v>392</v>
      </c>
      <c r="F1611" s="2" t="s">
        <v>439</v>
      </c>
      <c r="G1611" s="2">
        <f>IFERROR(VLOOKUP(D1611,Coordenadas!$A$2:$D$5571,3,FALSE),0)</f>
        <v>-20.684799999999999</v>
      </c>
      <c r="H1611" s="2">
        <f>IFERROR(VLOOKUP(D1611,Coordenadas!$A$2:$D$5571,4,FALSE),0)</f>
        <v>-55.291499999999999</v>
      </c>
      <c r="I1611" s="2" t="s">
        <v>5327</v>
      </c>
      <c r="J1611" s="2">
        <v>10363</v>
      </c>
      <c r="K1611" s="2" t="s">
        <v>5332</v>
      </c>
      <c r="L1611" s="2">
        <f>IFERROR(VLOOKUP(C1611,BOTULISMO!$A$3:$C$19,3,FALSE),0)</f>
        <v>0</v>
      </c>
      <c r="M1611" s="2">
        <f>IFERROR(VLOOKUP(C1611,'LEISHMANIOSE VISCERAL'!$A$4:$C$454,3,FALSE),0)</f>
        <v>0</v>
      </c>
      <c r="N1611" s="2">
        <f>IFERROR(VLOOKUP(C1611,'LEISHMANIOSE TEGUMENTAR'!$A$4:$C$1681,3,FALSE),0)</f>
        <v>0</v>
      </c>
      <c r="O1611" s="2">
        <f>IFERROR(VLOOKUP(C1611,'FEBRE AMARELA'!$A$4:$C$38,3,FALSE),0)</f>
        <v>0</v>
      </c>
      <c r="P1611" s="2">
        <f>IFERROR(VLOOKUP(C1611,DENGUE!$A$5:$C$4097,3,FALSE),0)</f>
        <v>33</v>
      </c>
      <c r="Q1611" s="2">
        <f>IFERROR(VLOOKUP(C1611,'HEPATITE VIRAL'!$A$5:$C$3162,3,FALSE),0)</f>
        <v>1</v>
      </c>
      <c r="R1611" s="2">
        <f>IFERROR(VLOOKUP(C1611,'FEBRE MACULOSA'!$A$5:$C$181,3,FALSE),0)</f>
        <v>0</v>
      </c>
      <c r="S1611" s="2">
        <f>IFERROR(VLOOKUP(C1611,LEPTOSPIROSE!$A$5:$C$1176,3,FALSE),0)</f>
        <v>0</v>
      </c>
      <c r="T1611" s="2">
        <f>IFERROR(VLOOKUP(C1611,'DOENÇA DE CHAGAS'!$A$5:$C$100,3,FALSE),0)</f>
        <v>0</v>
      </c>
      <c r="U1611" s="2">
        <f>IFERROR(VLOOKUP(C1611,'PICADAS DE COBRAS'!$A$6:$C$4645,3,FALSE),0)</f>
        <v>9</v>
      </c>
      <c r="V1611">
        <f>IFERROR(VLOOKUP(C1611,'ZIKA VIRUS'!$A$5:$C$2399,3,FALSE),0)</f>
        <v>27</v>
      </c>
      <c r="W1611">
        <f>IFERROR(VLOOKUP(C1611,'FEBRE TIFÓIDE'!$A$5:$C$46,3,FALSE),0)</f>
        <v>0</v>
      </c>
      <c r="X1611">
        <f>IFERROR(VLOOKUP(C1611,HANTAVIROSE!$A$5:$C$153,3,FALSE),0)</f>
        <v>0</v>
      </c>
      <c r="Y1611">
        <f>IFERROR(VLOOKUP(C1611,MENINGITE!$A$5:$C$447,3,FALSE),0)</f>
        <v>0</v>
      </c>
      <c r="Z1611">
        <f>IFERROR(VLOOKUP(C1611,RAIVA!$A$5:$C$16,3,FALSE),0)</f>
        <v>0</v>
      </c>
    </row>
    <row r="1612" spans="1:26" x14ac:dyDescent="0.3">
      <c r="A1612" s="2" t="s">
        <v>4903</v>
      </c>
      <c r="B1612" s="2" t="s">
        <v>4984</v>
      </c>
      <c r="C1612" s="2">
        <v>170720</v>
      </c>
      <c r="D1612" s="2">
        <v>1707207</v>
      </c>
      <c r="E1612" s="2" t="s">
        <v>4903</v>
      </c>
      <c r="F1612" s="2" t="s">
        <v>4984</v>
      </c>
      <c r="G1612" s="2">
        <f>IFERROR(VLOOKUP(D1612,Coordenadas!$A$2:$D$5571,3,FALSE),0)</f>
        <v>-9.2553400000000003</v>
      </c>
      <c r="H1612" s="2">
        <f>IFERROR(VLOOKUP(D1612,Coordenadas!$A$2:$D$5571,4,FALSE),0)</f>
        <v>-49.063800000000001</v>
      </c>
      <c r="I1612" s="2" t="s">
        <v>5323</v>
      </c>
      <c r="J1612" s="2">
        <v>7161</v>
      </c>
      <c r="K1612" s="2" t="s">
        <v>5332</v>
      </c>
      <c r="L1612" s="2">
        <f>IFERROR(VLOOKUP(C1612,BOTULISMO!$A$3:$C$19,3,FALSE),0)</f>
        <v>0</v>
      </c>
      <c r="M1612" s="2">
        <f>IFERROR(VLOOKUP(C1612,'LEISHMANIOSE VISCERAL'!$A$4:$C$454,3,FALSE),0)</f>
        <v>0</v>
      </c>
      <c r="N1612" s="2">
        <f>IFERROR(VLOOKUP(C1612,'LEISHMANIOSE TEGUMENTAR'!$A$4:$C$1681,3,FALSE),0)</f>
        <v>8</v>
      </c>
      <c r="O1612" s="2">
        <f>IFERROR(VLOOKUP(C1612,'FEBRE AMARELA'!$A$4:$C$38,3,FALSE),0)</f>
        <v>0</v>
      </c>
      <c r="P1612" s="2">
        <f>IFERROR(VLOOKUP(C1612,DENGUE!$A$5:$C$4097,3,FALSE),0)</f>
        <v>0</v>
      </c>
      <c r="Q1612" s="2">
        <f>IFERROR(VLOOKUP(C1612,'HEPATITE VIRAL'!$A$5:$C$3162,3,FALSE),0)</f>
        <v>0</v>
      </c>
      <c r="R1612" s="2">
        <f>IFERROR(VLOOKUP(C1612,'FEBRE MACULOSA'!$A$5:$C$181,3,FALSE),0)</f>
        <v>0</v>
      </c>
      <c r="S1612" s="2">
        <f>IFERROR(VLOOKUP(C1612,LEPTOSPIROSE!$A$5:$C$1176,3,FALSE),0)</f>
        <v>0</v>
      </c>
      <c r="T1612" s="2">
        <f>IFERROR(VLOOKUP(C1612,'DOENÇA DE CHAGAS'!$A$5:$C$100,3,FALSE),0)</f>
        <v>0</v>
      </c>
      <c r="U1612" s="2">
        <f>IFERROR(VLOOKUP(C1612,'PICADAS DE COBRAS'!$A$6:$C$4645,3,FALSE),0)</f>
        <v>15</v>
      </c>
      <c r="V1612">
        <f>IFERROR(VLOOKUP(C1612,'ZIKA VIRUS'!$A$5:$C$2399,3,FALSE),0)</f>
        <v>2</v>
      </c>
      <c r="W1612">
        <f>IFERROR(VLOOKUP(C1612,'FEBRE TIFÓIDE'!$A$5:$C$46,3,FALSE),0)</f>
        <v>0</v>
      </c>
      <c r="X1612">
        <f>IFERROR(VLOOKUP(C1612,HANTAVIROSE!$A$5:$C$153,3,FALSE),0)</f>
        <v>0</v>
      </c>
      <c r="Y1612">
        <f>IFERROR(VLOOKUP(C1612,MENINGITE!$A$5:$C$447,3,FALSE),0)</f>
        <v>0</v>
      </c>
      <c r="Z1612">
        <f>IFERROR(VLOOKUP(C1612,RAIVA!$A$5:$C$16,3,FALSE),0)</f>
        <v>0</v>
      </c>
    </row>
    <row r="1613" spans="1:26" x14ac:dyDescent="0.3">
      <c r="A1613" s="2" t="s">
        <v>470</v>
      </c>
      <c r="B1613" s="2" t="s">
        <v>832</v>
      </c>
      <c r="C1613" s="2">
        <v>430645</v>
      </c>
      <c r="D1613" s="2">
        <v>4306452</v>
      </c>
      <c r="E1613" s="2" t="s">
        <v>470</v>
      </c>
      <c r="F1613" s="2" t="s">
        <v>832</v>
      </c>
      <c r="G1613" s="2">
        <f>IFERROR(VLOOKUP(D1613,Coordenadas!$A$2:$D$5571,3,FALSE),0)</f>
        <v>-28.983000000000001</v>
      </c>
      <c r="H1613" s="2">
        <f>IFERROR(VLOOKUP(D1613,Coordenadas!$A$2:$D$5571,4,FALSE),0)</f>
        <v>-51.839599999999997</v>
      </c>
      <c r="I1613" s="2" t="s">
        <v>5326</v>
      </c>
      <c r="J1613" s="2">
        <v>3278</v>
      </c>
      <c r="K1613" s="2" t="s">
        <v>5332</v>
      </c>
      <c r="L1613" s="2">
        <f>IFERROR(VLOOKUP(C1613,BOTULISMO!$A$3:$C$19,3,FALSE),0)</f>
        <v>0</v>
      </c>
      <c r="M1613" s="2">
        <f>IFERROR(VLOOKUP(C1613,'LEISHMANIOSE VISCERAL'!$A$4:$C$454,3,FALSE),0)</f>
        <v>0</v>
      </c>
      <c r="N1613" s="2">
        <f>IFERROR(VLOOKUP(C1613,'LEISHMANIOSE TEGUMENTAR'!$A$4:$C$1681,3,FALSE),0)</f>
        <v>0</v>
      </c>
      <c r="O1613" s="2">
        <f>IFERROR(VLOOKUP(C1613,'FEBRE AMARELA'!$A$4:$C$38,3,FALSE),0)</f>
        <v>0</v>
      </c>
      <c r="P1613" s="2">
        <f>IFERROR(VLOOKUP(C1613,DENGUE!$A$5:$C$4097,3,FALSE),0)</f>
        <v>0</v>
      </c>
      <c r="Q1613" s="2">
        <f>IFERROR(VLOOKUP(C1613,'HEPATITE VIRAL'!$A$5:$C$3162,3,FALSE),0)</f>
        <v>0</v>
      </c>
      <c r="R1613" s="2">
        <f>IFERROR(VLOOKUP(C1613,'FEBRE MACULOSA'!$A$5:$C$181,3,FALSE),0)</f>
        <v>0</v>
      </c>
      <c r="S1613" s="2">
        <f>IFERROR(VLOOKUP(C1613,LEPTOSPIROSE!$A$5:$C$1176,3,FALSE),0)</f>
        <v>0</v>
      </c>
      <c r="T1613" s="2">
        <f>IFERROR(VLOOKUP(C1613,'DOENÇA DE CHAGAS'!$A$5:$C$100,3,FALSE),0)</f>
        <v>0</v>
      </c>
      <c r="U1613" s="2">
        <f>IFERROR(VLOOKUP(C1613,'PICADAS DE COBRAS'!$A$6:$C$4645,3,FALSE),0)</f>
        <v>0</v>
      </c>
      <c r="V1613">
        <f>IFERROR(VLOOKUP(C1613,'ZIKA VIRUS'!$A$5:$C$2399,3,FALSE),0)</f>
        <v>0</v>
      </c>
      <c r="W1613">
        <f>IFERROR(VLOOKUP(C1613,'FEBRE TIFÓIDE'!$A$5:$C$46,3,FALSE),0)</f>
        <v>0</v>
      </c>
      <c r="X1613">
        <f>IFERROR(VLOOKUP(C1613,HANTAVIROSE!$A$5:$C$153,3,FALSE),0)</f>
        <v>0</v>
      </c>
      <c r="Y1613">
        <f>IFERROR(VLOOKUP(C1613,MENINGITE!$A$5:$C$447,3,FALSE),0)</f>
        <v>0</v>
      </c>
      <c r="Z1613">
        <f>IFERROR(VLOOKUP(C1613,RAIVA!$A$5:$C$16,3,FALSE),0)</f>
        <v>0</v>
      </c>
    </row>
    <row r="1614" spans="1:26" x14ac:dyDescent="0.3">
      <c r="A1614" s="2" t="s">
        <v>3723</v>
      </c>
      <c r="B1614" s="2" t="s">
        <v>3793</v>
      </c>
      <c r="C1614" s="2">
        <v>270250</v>
      </c>
      <c r="D1614" s="2">
        <v>2702504</v>
      </c>
      <c r="E1614" s="2" t="s">
        <v>3723</v>
      </c>
      <c r="F1614" s="2" t="s">
        <v>3793</v>
      </c>
      <c r="G1614" s="2">
        <f>IFERROR(VLOOKUP(D1614,Coordenadas!$A$2:$D$5571,3,FALSE),0)</f>
        <v>-9.3846500000000006</v>
      </c>
      <c r="H1614" s="2">
        <f>IFERROR(VLOOKUP(D1614,Coordenadas!$A$2:$D$5571,4,FALSE),0)</f>
        <v>-37.096499999999999</v>
      </c>
      <c r="I1614" s="2" t="s">
        <v>5324</v>
      </c>
      <c r="J1614" s="2">
        <v>10880</v>
      </c>
      <c r="K1614" s="2" t="s">
        <v>5332</v>
      </c>
      <c r="L1614" s="2">
        <f>IFERROR(VLOOKUP(C1614,BOTULISMO!$A$3:$C$19,3,FALSE),0)</f>
        <v>0</v>
      </c>
      <c r="M1614" s="2">
        <f>IFERROR(VLOOKUP(C1614,'LEISHMANIOSE VISCERAL'!$A$4:$C$454,3,FALSE),0)</f>
        <v>0</v>
      </c>
      <c r="N1614" s="2">
        <f>IFERROR(VLOOKUP(C1614,'LEISHMANIOSE TEGUMENTAR'!$A$4:$C$1681,3,FALSE),0)</f>
        <v>0</v>
      </c>
      <c r="O1614" s="2">
        <f>IFERROR(VLOOKUP(C1614,'FEBRE AMARELA'!$A$4:$C$38,3,FALSE),0)</f>
        <v>0</v>
      </c>
      <c r="P1614" s="2">
        <f>IFERROR(VLOOKUP(C1614,DENGUE!$A$5:$C$4097,3,FALSE),0)</f>
        <v>0</v>
      </c>
      <c r="Q1614" s="2">
        <f>IFERROR(VLOOKUP(C1614,'HEPATITE VIRAL'!$A$5:$C$3162,3,FALSE),0)</f>
        <v>1</v>
      </c>
      <c r="R1614" s="2">
        <f>IFERROR(VLOOKUP(C1614,'FEBRE MACULOSA'!$A$5:$C$181,3,FALSE),0)</f>
        <v>0</v>
      </c>
      <c r="S1614" s="2">
        <f>IFERROR(VLOOKUP(C1614,LEPTOSPIROSE!$A$5:$C$1176,3,FALSE),0)</f>
        <v>0</v>
      </c>
      <c r="T1614" s="2">
        <f>IFERROR(VLOOKUP(C1614,'DOENÇA DE CHAGAS'!$A$5:$C$100,3,FALSE),0)</f>
        <v>0</v>
      </c>
      <c r="U1614" s="2">
        <f>IFERROR(VLOOKUP(C1614,'PICADAS DE COBRAS'!$A$6:$C$4645,3,FALSE),0)</f>
        <v>6</v>
      </c>
      <c r="V1614">
        <f>IFERROR(VLOOKUP(C1614,'ZIKA VIRUS'!$A$5:$C$2399,3,FALSE),0)</f>
        <v>0</v>
      </c>
      <c r="W1614">
        <f>IFERROR(VLOOKUP(C1614,'FEBRE TIFÓIDE'!$A$5:$C$46,3,FALSE),0)</f>
        <v>0</v>
      </c>
      <c r="X1614">
        <f>IFERROR(VLOOKUP(C1614,HANTAVIROSE!$A$5:$C$153,3,FALSE),0)</f>
        <v>0</v>
      </c>
      <c r="Y1614">
        <f>IFERROR(VLOOKUP(C1614,MENINGITE!$A$5:$C$447,3,FALSE),0)</f>
        <v>0</v>
      </c>
      <c r="Z1614">
        <f>IFERROR(VLOOKUP(C1614,RAIVA!$A$5:$C$16,3,FALSE),0)</f>
        <v>0</v>
      </c>
    </row>
    <row r="1615" spans="1:26" x14ac:dyDescent="0.3">
      <c r="A1615" s="2" t="s">
        <v>1256</v>
      </c>
      <c r="B1615" s="2" t="s">
        <v>1542</v>
      </c>
      <c r="C1615" s="2">
        <v>410720</v>
      </c>
      <c r="D1615" s="2">
        <v>4107207</v>
      </c>
      <c r="E1615" s="2" t="s">
        <v>1256</v>
      </c>
      <c r="F1615" s="2" t="s">
        <v>1542</v>
      </c>
      <c r="G1615" s="2">
        <f>IFERROR(VLOOKUP(D1615,Coordenadas!$A$2:$D$5571,3,FALSE),0)</f>
        <v>-25.7407</v>
      </c>
      <c r="H1615" s="2">
        <f>IFERROR(VLOOKUP(D1615,Coordenadas!$A$2:$D$5571,4,FALSE),0)</f>
        <v>-53.057000000000002</v>
      </c>
      <c r="I1615" s="2" t="s">
        <v>5326</v>
      </c>
      <c r="J1615" s="2">
        <v>36179</v>
      </c>
      <c r="K1615" s="2" t="s">
        <v>5330</v>
      </c>
      <c r="L1615" s="2">
        <f>IFERROR(VLOOKUP(C1615,BOTULISMO!$A$3:$C$19,3,FALSE),0)</f>
        <v>0</v>
      </c>
      <c r="M1615" s="2">
        <f>IFERROR(VLOOKUP(C1615,'LEISHMANIOSE VISCERAL'!$A$4:$C$454,3,FALSE),0)</f>
        <v>0</v>
      </c>
      <c r="N1615" s="2">
        <f>IFERROR(VLOOKUP(C1615,'LEISHMANIOSE TEGUMENTAR'!$A$4:$C$1681,3,FALSE),0)</f>
        <v>0</v>
      </c>
      <c r="O1615" s="2">
        <f>IFERROR(VLOOKUP(C1615,'FEBRE AMARELA'!$A$4:$C$38,3,FALSE),0)</f>
        <v>0</v>
      </c>
      <c r="P1615" s="2">
        <f>IFERROR(VLOOKUP(C1615,DENGUE!$A$5:$C$4097,3,FALSE),0)</f>
        <v>52</v>
      </c>
      <c r="Q1615" s="2">
        <f>IFERROR(VLOOKUP(C1615,'HEPATITE VIRAL'!$A$5:$C$3162,3,FALSE),0)</f>
        <v>200</v>
      </c>
      <c r="R1615" s="2">
        <f>IFERROR(VLOOKUP(C1615,'FEBRE MACULOSA'!$A$5:$C$181,3,FALSE),0)</f>
        <v>0</v>
      </c>
      <c r="S1615" s="2">
        <f>IFERROR(VLOOKUP(C1615,LEPTOSPIROSE!$A$5:$C$1176,3,FALSE),0)</f>
        <v>1</v>
      </c>
      <c r="T1615" s="2">
        <f>IFERROR(VLOOKUP(C1615,'DOENÇA DE CHAGAS'!$A$5:$C$100,3,FALSE),0)</f>
        <v>0</v>
      </c>
      <c r="U1615" s="2">
        <f>IFERROR(VLOOKUP(C1615,'PICADAS DE COBRAS'!$A$6:$C$4645,3,FALSE),0)</f>
        <v>107</v>
      </c>
      <c r="V1615">
        <f>IFERROR(VLOOKUP(C1615,'ZIKA VIRUS'!$A$5:$C$2399,3,FALSE),0)</f>
        <v>4</v>
      </c>
      <c r="W1615">
        <f>IFERROR(VLOOKUP(C1615,'FEBRE TIFÓIDE'!$A$5:$C$46,3,FALSE),0)</f>
        <v>0</v>
      </c>
      <c r="X1615">
        <f>IFERROR(VLOOKUP(C1615,HANTAVIROSE!$A$5:$C$153,3,FALSE),0)</f>
        <v>0</v>
      </c>
      <c r="Y1615">
        <f>IFERROR(VLOOKUP(C1615,MENINGITE!$A$5:$C$447,3,FALSE),0)</f>
        <v>0</v>
      </c>
      <c r="Z1615">
        <f>IFERROR(VLOOKUP(C1615,RAIVA!$A$5:$C$16,3,FALSE),0)</f>
        <v>0</v>
      </c>
    </row>
    <row r="1616" spans="1:26" x14ac:dyDescent="0.3">
      <c r="A1616" s="2" t="s">
        <v>1637</v>
      </c>
      <c r="B1616" s="2" t="s">
        <v>2102</v>
      </c>
      <c r="C1616" s="2">
        <v>351420</v>
      </c>
      <c r="D1616" s="2">
        <v>3514205</v>
      </c>
      <c r="E1616" s="2" t="s">
        <v>1637</v>
      </c>
      <c r="F1616" s="2" t="s">
        <v>2102</v>
      </c>
      <c r="G1616" s="2">
        <f>IFERROR(VLOOKUP(D1616,Coordenadas!$A$2:$D$5571,3,FALSE),0)</f>
        <v>-20.123999999999999</v>
      </c>
      <c r="H1616" s="2">
        <f>IFERROR(VLOOKUP(D1616,Coordenadas!$A$2:$D$5571,4,FALSE),0)</f>
        <v>-50.514899999999997</v>
      </c>
      <c r="I1616" s="2" t="s">
        <v>5325</v>
      </c>
      <c r="J1616" s="2">
        <v>2096</v>
      </c>
      <c r="K1616" s="2" t="s">
        <v>5332</v>
      </c>
      <c r="L1616" s="2">
        <f>IFERROR(VLOOKUP(C1616,BOTULISMO!$A$3:$C$19,3,FALSE),0)</f>
        <v>0</v>
      </c>
      <c r="M1616" s="2">
        <f>IFERROR(VLOOKUP(C1616,'LEISHMANIOSE VISCERAL'!$A$4:$C$454,3,FALSE),0)</f>
        <v>0</v>
      </c>
      <c r="N1616" s="2">
        <f>IFERROR(VLOOKUP(C1616,'LEISHMANIOSE TEGUMENTAR'!$A$4:$C$1681,3,FALSE),0)</f>
        <v>0</v>
      </c>
      <c r="O1616" s="2">
        <f>IFERROR(VLOOKUP(C1616,'FEBRE AMARELA'!$A$4:$C$38,3,FALSE),0)</f>
        <v>0</v>
      </c>
      <c r="P1616" s="2">
        <f>IFERROR(VLOOKUP(C1616,DENGUE!$A$5:$C$4097,3,FALSE),0)</f>
        <v>39</v>
      </c>
      <c r="Q1616" s="2">
        <f>IFERROR(VLOOKUP(C1616,'HEPATITE VIRAL'!$A$5:$C$3162,3,FALSE),0)</f>
        <v>0</v>
      </c>
      <c r="R1616" s="2">
        <f>IFERROR(VLOOKUP(C1616,'FEBRE MACULOSA'!$A$5:$C$181,3,FALSE),0)</f>
        <v>0</v>
      </c>
      <c r="S1616" s="2">
        <f>IFERROR(VLOOKUP(C1616,LEPTOSPIROSE!$A$5:$C$1176,3,FALSE),0)</f>
        <v>0</v>
      </c>
      <c r="T1616" s="2">
        <f>IFERROR(VLOOKUP(C1616,'DOENÇA DE CHAGAS'!$A$5:$C$100,3,FALSE),0)</f>
        <v>0</v>
      </c>
      <c r="U1616" s="2">
        <f>IFERROR(VLOOKUP(C1616,'PICADAS DE COBRAS'!$A$6:$C$4645,3,FALSE),0)</f>
        <v>3</v>
      </c>
      <c r="V1616">
        <f>IFERROR(VLOOKUP(C1616,'ZIKA VIRUS'!$A$5:$C$2399,3,FALSE),0)</f>
        <v>0</v>
      </c>
      <c r="W1616">
        <f>IFERROR(VLOOKUP(C1616,'FEBRE TIFÓIDE'!$A$5:$C$46,3,FALSE),0)</f>
        <v>0</v>
      </c>
      <c r="X1616">
        <f>IFERROR(VLOOKUP(C1616,HANTAVIROSE!$A$5:$C$153,3,FALSE),0)</f>
        <v>0</v>
      </c>
      <c r="Y1616">
        <f>IFERROR(VLOOKUP(C1616,MENINGITE!$A$5:$C$447,3,FALSE),0)</f>
        <v>0</v>
      </c>
      <c r="Z1616">
        <f>IFERROR(VLOOKUP(C1616,RAIVA!$A$5:$C$16,3,FALSE),0)</f>
        <v>0</v>
      </c>
    </row>
    <row r="1617" spans="1:26" x14ac:dyDescent="0.3">
      <c r="A1617" s="2" t="s">
        <v>250</v>
      </c>
      <c r="B1617" s="2" t="s">
        <v>349</v>
      </c>
      <c r="C1617" s="2">
        <v>510360</v>
      </c>
      <c r="D1617" s="2">
        <v>5103601</v>
      </c>
      <c r="E1617" s="2" t="s">
        <v>250</v>
      </c>
      <c r="F1617" s="2" t="s">
        <v>349</v>
      </c>
      <c r="G1617" s="2">
        <f>IFERROR(VLOOKUP(D1617,Coordenadas!$A$2:$D$5571,3,FALSE),0)</f>
        <v>-15.809900000000001</v>
      </c>
      <c r="H1617" s="2">
        <f>IFERROR(VLOOKUP(D1617,Coordenadas!$A$2:$D$5571,4,FALSE),0)</f>
        <v>-54.9223</v>
      </c>
      <c r="I1617" s="2" t="s">
        <v>5327</v>
      </c>
      <c r="J1617" s="2">
        <v>8171</v>
      </c>
      <c r="K1617" s="2" t="s">
        <v>5332</v>
      </c>
      <c r="L1617" s="2">
        <f>IFERROR(VLOOKUP(C1617,BOTULISMO!$A$3:$C$19,3,FALSE),0)</f>
        <v>0</v>
      </c>
      <c r="M1617" s="2">
        <f>IFERROR(VLOOKUP(C1617,'LEISHMANIOSE VISCERAL'!$A$4:$C$454,3,FALSE),0)</f>
        <v>0</v>
      </c>
      <c r="N1617" s="2">
        <f>IFERROR(VLOOKUP(C1617,'LEISHMANIOSE TEGUMENTAR'!$A$4:$C$1681,3,FALSE),0)</f>
        <v>0</v>
      </c>
      <c r="O1617" s="2">
        <f>IFERROR(VLOOKUP(C1617,'FEBRE AMARELA'!$A$4:$C$38,3,FALSE),0)</f>
        <v>0</v>
      </c>
      <c r="P1617" s="2">
        <f>IFERROR(VLOOKUP(C1617,DENGUE!$A$5:$C$4097,3,FALSE),0)</f>
        <v>74</v>
      </c>
      <c r="Q1617" s="2">
        <f>IFERROR(VLOOKUP(C1617,'HEPATITE VIRAL'!$A$5:$C$3162,3,FALSE),0)</f>
        <v>0</v>
      </c>
      <c r="R1617" s="2">
        <f>IFERROR(VLOOKUP(C1617,'FEBRE MACULOSA'!$A$5:$C$181,3,FALSE),0)</f>
        <v>0</v>
      </c>
      <c r="S1617" s="2">
        <f>IFERROR(VLOOKUP(C1617,LEPTOSPIROSE!$A$5:$C$1176,3,FALSE),0)</f>
        <v>0</v>
      </c>
      <c r="T1617" s="2">
        <f>IFERROR(VLOOKUP(C1617,'DOENÇA DE CHAGAS'!$A$5:$C$100,3,FALSE),0)</f>
        <v>0</v>
      </c>
      <c r="U1617" s="2">
        <f>IFERROR(VLOOKUP(C1617,'PICADAS DE COBRAS'!$A$6:$C$4645,3,FALSE),0)</f>
        <v>2</v>
      </c>
      <c r="V1617">
        <f>IFERROR(VLOOKUP(C1617,'ZIKA VIRUS'!$A$5:$C$2399,3,FALSE),0)</f>
        <v>11</v>
      </c>
      <c r="W1617">
        <f>IFERROR(VLOOKUP(C1617,'FEBRE TIFÓIDE'!$A$5:$C$46,3,FALSE),0)</f>
        <v>0</v>
      </c>
      <c r="X1617">
        <f>IFERROR(VLOOKUP(C1617,HANTAVIROSE!$A$5:$C$153,3,FALSE),0)</f>
        <v>0</v>
      </c>
      <c r="Y1617">
        <f>IFERROR(VLOOKUP(C1617,MENINGITE!$A$5:$C$447,3,FALSE),0)</f>
        <v>0</v>
      </c>
      <c r="Z1617">
        <f>IFERROR(VLOOKUP(C1617,RAIVA!$A$5:$C$16,3,FALSE),0)</f>
        <v>0</v>
      </c>
    </row>
    <row r="1618" spans="1:26" x14ac:dyDescent="0.3">
      <c r="A1618" s="2" t="s">
        <v>3257</v>
      </c>
      <c r="B1618" s="2" t="s">
        <v>3536</v>
      </c>
      <c r="C1618" s="2">
        <v>291010</v>
      </c>
      <c r="D1618" s="2">
        <v>2910107</v>
      </c>
      <c r="E1618" s="2" t="s">
        <v>3257</v>
      </c>
      <c r="F1618" s="2" t="s">
        <v>3536</v>
      </c>
      <c r="G1618" s="2">
        <f>IFERROR(VLOOKUP(D1618,Coordenadas!$A$2:$D$5571,3,FALSE),0)</f>
        <v>-13.756500000000001</v>
      </c>
      <c r="H1618" s="2">
        <f>IFERROR(VLOOKUP(D1618,Coordenadas!$A$2:$D$5571,4,FALSE),0)</f>
        <v>-41.767699999999998</v>
      </c>
      <c r="I1618" s="2" t="s">
        <v>5324</v>
      </c>
      <c r="J1618" s="2">
        <v>11355</v>
      </c>
      <c r="K1618" s="2" t="s">
        <v>5332</v>
      </c>
      <c r="L1618" s="2">
        <f>IFERROR(VLOOKUP(C1618,BOTULISMO!$A$3:$C$19,3,FALSE),0)</f>
        <v>0</v>
      </c>
      <c r="M1618" s="2">
        <f>IFERROR(VLOOKUP(C1618,'LEISHMANIOSE VISCERAL'!$A$4:$C$454,3,FALSE),0)</f>
        <v>0</v>
      </c>
      <c r="N1618" s="2">
        <f>IFERROR(VLOOKUP(C1618,'LEISHMANIOSE TEGUMENTAR'!$A$4:$C$1681,3,FALSE),0)</f>
        <v>0</v>
      </c>
      <c r="O1618" s="2">
        <f>IFERROR(VLOOKUP(C1618,'FEBRE AMARELA'!$A$4:$C$38,3,FALSE),0)</f>
        <v>0</v>
      </c>
      <c r="P1618" s="2">
        <f>IFERROR(VLOOKUP(C1618,DENGUE!$A$5:$C$4097,3,FALSE),0)</f>
        <v>40</v>
      </c>
      <c r="Q1618" s="2">
        <f>IFERROR(VLOOKUP(C1618,'HEPATITE VIRAL'!$A$5:$C$3162,3,FALSE),0)</f>
        <v>2</v>
      </c>
      <c r="R1618" s="2">
        <f>IFERROR(VLOOKUP(C1618,'FEBRE MACULOSA'!$A$5:$C$181,3,FALSE),0)</f>
        <v>0</v>
      </c>
      <c r="S1618" s="2">
        <f>IFERROR(VLOOKUP(C1618,LEPTOSPIROSE!$A$5:$C$1176,3,FALSE),0)</f>
        <v>0</v>
      </c>
      <c r="T1618" s="2">
        <f>IFERROR(VLOOKUP(C1618,'DOENÇA DE CHAGAS'!$A$5:$C$100,3,FALSE),0)</f>
        <v>0</v>
      </c>
      <c r="U1618" s="2">
        <f>IFERROR(VLOOKUP(C1618,'PICADAS DE COBRAS'!$A$6:$C$4645,3,FALSE),0)</f>
        <v>71</v>
      </c>
      <c r="V1618">
        <f>IFERROR(VLOOKUP(C1618,'ZIKA VIRUS'!$A$5:$C$2399,3,FALSE),0)</f>
        <v>3</v>
      </c>
      <c r="W1618">
        <f>IFERROR(VLOOKUP(C1618,'FEBRE TIFÓIDE'!$A$5:$C$46,3,FALSE),0)</f>
        <v>0</v>
      </c>
      <c r="X1618">
        <f>IFERROR(VLOOKUP(C1618,HANTAVIROSE!$A$5:$C$153,3,FALSE),0)</f>
        <v>0</v>
      </c>
      <c r="Y1618">
        <f>IFERROR(VLOOKUP(C1618,MENINGITE!$A$5:$C$447,3,FALSE),0)</f>
        <v>0</v>
      </c>
      <c r="Z1618">
        <f>IFERROR(VLOOKUP(C1618,RAIVA!$A$5:$C$16,3,FALSE),0)</f>
        <v>0</v>
      </c>
    </row>
    <row r="1619" spans="1:26" x14ac:dyDescent="0.3">
      <c r="A1619" s="2" t="s">
        <v>2425</v>
      </c>
      <c r="B1619" s="2" t="s">
        <v>3011</v>
      </c>
      <c r="C1619" s="2">
        <v>312247</v>
      </c>
      <c r="D1619" s="2">
        <v>3122470</v>
      </c>
      <c r="E1619" s="2" t="s">
        <v>2425</v>
      </c>
      <c r="F1619" s="2" t="s">
        <v>3011</v>
      </c>
      <c r="G1619" s="2">
        <f>IFERROR(VLOOKUP(D1619,Coordenadas!$A$2:$D$5571,3,FALSE),0)</f>
        <v>-16.652000000000001</v>
      </c>
      <c r="H1619" s="2">
        <f>IFERROR(VLOOKUP(D1619,Coordenadas!$A$2:$D$5571,4,FALSE),0)</f>
        <v>-46.259700000000002</v>
      </c>
      <c r="I1619" s="2" t="s">
        <v>5325</v>
      </c>
      <c r="J1619" s="2">
        <v>3814</v>
      </c>
      <c r="K1619" s="2" t="s">
        <v>5332</v>
      </c>
      <c r="L1619" s="2">
        <f>IFERROR(VLOOKUP(C1619,BOTULISMO!$A$3:$C$19,3,FALSE),0)</f>
        <v>0</v>
      </c>
      <c r="M1619" s="2">
        <f>IFERROR(VLOOKUP(C1619,'LEISHMANIOSE VISCERAL'!$A$4:$C$454,3,FALSE),0)</f>
        <v>0</v>
      </c>
      <c r="N1619" s="2">
        <f>IFERROR(VLOOKUP(C1619,'LEISHMANIOSE TEGUMENTAR'!$A$4:$C$1681,3,FALSE),0)</f>
        <v>0</v>
      </c>
      <c r="O1619" s="2">
        <f>IFERROR(VLOOKUP(C1619,'FEBRE AMARELA'!$A$4:$C$38,3,FALSE),0)</f>
        <v>0</v>
      </c>
      <c r="P1619" s="2">
        <f>IFERROR(VLOOKUP(C1619,DENGUE!$A$5:$C$4097,3,FALSE),0)</f>
        <v>82</v>
      </c>
      <c r="Q1619" s="2">
        <f>IFERROR(VLOOKUP(C1619,'HEPATITE VIRAL'!$A$5:$C$3162,3,FALSE),0)</f>
        <v>3</v>
      </c>
      <c r="R1619" s="2">
        <f>IFERROR(VLOOKUP(C1619,'FEBRE MACULOSA'!$A$5:$C$181,3,FALSE),0)</f>
        <v>0</v>
      </c>
      <c r="S1619" s="2">
        <f>IFERROR(VLOOKUP(C1619,LEPTOSPIROSE!$A$5:$C$1176,3,FALSE),0)</f>
        <v>0</v>
      </c>
      <c r="T1619" s="2">
        <f>IFERROR(VLOOKUP(C1619,'DOENÇA DE CHAGAS'!$A$5:$C$100,3,FALSE),0)</f>
        <v>0</v>
      </c>
      <c r="U1619" s="2">
        <f>IFERROR(VLOOKUP(C1619,'PICADAS DE COBRAS'!$A$6:$C$4645,3,FALSE),0)</f>
        <v>8</v>
      </c>
      <c r="V1619">
        <f>IFERROR(VLOOKUP(C1619,'ZIKA VIRUS'!$A$5:$C$2399,3,FALSE),0)</f>
        <v>0</v>
      </c>
      <c r="W1619">
        <f>IFERROR(VLOOKUP(C1619,'FEBRE TIFÓIDE'!$A$5:$C$46,3,FALSE),0)</f>
        <v>0</v>
      </c>
      <c r="X1619">
        <f>IFERROR(VLOOKUP(C1619,HANTAVIROSE!$A$5:$C$153,3,FALSE),0)</f>
        <v>0</v>
      </c>
      <c r="Y1619">
        <f>IFERROR(VLOOKUP(C1619,MENINGITE!$A$5:$C$447,3,FALSE),0)</f>
        <v>0</v>
      </c>
      <c r="Z1619">
        <f>IFERROR(VLOOKUP(C1619,RAIVA!$A$5:$C$16,3,FALSE),0)</f>
        <v>0</v>
      </c>
    </row>
    <row r="1620" spans="1:26" x14ac:dyDescent="0.3">
      <c r="A1620" s="2" t="s">
        <v>2425</v>
      </c>
      <c r="B1620" s="2" t="s">
        <v>3010</v>
      </c>
      <c r="C1620" s="2">
        <v>312250</v>
      </c>
      <c r="D1620" s="2">
        <v>3122504</v>
      </c>
      <c r="E1620" s="2" t="s">
        <v>2425</v>
      </c>
      <c r="F1620" s="2" t="s">
        <v>3010</v>
      </c>
      <c r="G1620" s="2">
        <f>IFERROR(VLOOKUP(D1620,Coordenadas!$A$2:$D$5571,3,FALSE),0)</f>
        <v>-19.3735</v>
      </c>
      <c r="H1620" s="2">
        <f>IFERROR(VLOOKUP(D1620,Coordenadas!$A$2:$D$5571,4,FALSE),0)</f>
        <v>-42.112099999999998</v>
      </c>
      <c r="I1620" s="2" t="s">
        <v>5325</v>
      </c>
      <c r="J1620" s="2">
        <v>5209</v>
      </c>
      <c r="K1620" s="2" t="s">
        <v>5332</v>
      </c>
      <c r="L1620" s="2">
        <f>IFERROR(VLOOKUP(C1620,BOTULISMO!$A$3:$C$19,3,FALSE),0)</f>
        <v>0</v>
      </c>
      <c r="M1620" s="2">
        <f>IFERROR(VLOOKUP(C1620,'LEISHMANIOSE VISCERAL'!$A$4:$C$454,3,FALSE),0)</f>
        <v>0</v>
      </c>
      <c r="N1620" s="2">
        <f>IFERROR(VLOOKUP(C1620,'LEISHMANIOSE TEGUMENTAR'!$A$4:$C$1681,3,FALSE),0)</f>
        <v>0</v>
      </c>
      <c r="O1620" s="2">
        <f>IFERROR(VLOOKUP(C1620,'FEBRE AMARELA'!$A$4:$C$38,3,FALSE),0)</f>
        <v>0</v>
      </c>
      <c r="P1620" s="2">
        <f>IFERROR(VLOOKUP(C1620,DENGUE!$A$5:$C$4097,3,FALSE),0)</f>
        <v>5</v>
      </c>
      <c r="Q1620" s="2">
        <f>IFERROR(VLOOKUP(C1620,'HEPATITE VIRAL'!$A$5:$C$3162,3,FALSE),0)</f>
        <v>0</v>
      </c>
      <c r="R1620" s="2">
        <f>IFERROR(VLOOKUP(C1620,'FEBRE MACULOSA'!$A$5:$C$181,3,FALSE),0)</f>
        <v>0</v>
      </c>
      <c r="S1620" s="2">
        <f>IFERROR(VLOOKUP(C1620,LEPTOSPIROSE!$A$5:$C$1176,3,FALSE),0)</f>
        <v>0</v>
      </c>
      <c r="T1620" s="2">
        <f>IFERROR(VLOOKUP(C1620,'DOENÇA DE CHAGAS'!$A$5:$C$100,3,FALSE),0)</f>
        <v>0</v>
      </c>
      <c r="U1620" s="2">
        <f>IFERROR(VLOOKUP(C1620,'PICADAS DE COBRAS'!$A$6:$C$4645,3,FALSE),0)</f>
        <v>0</v>
      </c>
      <c r="V1620">
        <f>IFERROR(VLOOKUP(C1620,'ZIKA VIRUS'!$A$5:$C$2399,3,FALSE),0)</f>
        <v>0</v>
      </c>
      <c r="W1620">
        <f>IFERROR(VLOOKUP(C1620,'FEBRE TIFÓIDE'!$A$5:$C$46,3,FALSE),0)</f>
        <v>0</v>
      </c>
      <c r="X1620">
        <f>IFERROR(VLOOKUP(C1620,HANTAVIROSE!$A$5:$C$153,3,FALSE),0)</f>
        <v>0</v>
      </c>
      <c r="Y1620">
        <f>IFERROR(VLOOKUP(C1620,MENINGITE!$A$5:$C$447,3,FALSE),0)</f>
        <v>0</v>
      </c>
      <c r="Z1620">
        <f>IFERROR(VLOOKUP(C1620,RAIVA!$A$5:$C$16,3,FALSE),0)</f>
        <v>0</v>
      </c>
    </row>
    <row r="1621" spans="1:26" x14ac:dyDescent="0.3">
      <c r="A1621" s="2" t="s">
        <v>5044</v>
      </c>
      <c r="B1621" s="2" t="s">
        <v>5135</v>
      </c>
      <c r="C1621" s="2">
        <v>150293</v>
      </c>
      <c r="D1621" s="2">
        <v>1502939</v>
      </c>
      <c r="E1621" s="2" t="s">
        <v>5044</v>
      </c>
      <c r="F1621" s="2" t="s">
        <v>5135</v>
      </c>
      <c r="G1621" s="2">
        <f>IFERROR(VLOOKUP(D1621,Coordenadas!$A$2:$D$5571,3,FALSE),0)</f>
        <v>-4.1994400000000001</v>
      </c>
      <c r="H1621" s="2">
        <f>IFERROR(VLOOKUP(D1621,Coordenadas!$A$2:$D$5571,4,FALSE),0)</f>
        <v>-47.8245</v>
      </c>
      <c r="I1621" s="2" t="s">
        <v>5323</v>
      </c>
      <c r="J1621" s="2">
        <v>51319</v>
      </c>
      <c r="K1621" s="2" t="s">
        <v>5331</v>
      </c>
      <c r="L1621" s="2">
        <f>IFERROR(VLOOKUP(C1621,BOTULISMO!$A$3:$C$19,3,FALSE),0)</f>
        <v>0</v>
      </c>
      <c r="M1621" s="2">
        <f>IFERROR(VLOOKUP(C1621,'LEISHMANIOSE VISCERAL'!$A$4:$C$454,3,FALSE),0)</f>
        <v>1</v>
      </c>
      <c r="N1621" s="2">
        <f>IFERROR(VLOOKUP(C1621,'LEISHMANIOSE TEGUMENTAR'!$A$4:$C$1681,3,FALSE),0)</f>
        <v>34</v>
      </c>
      <c r="O1621" s="2">
        <f>IFERROR(VLOOKUP(C1621,'FEBRE AMARELA'!$A$4:$C$38,3,FALSE),0)</f>
        <v>0</v>
      </c>
      <c r="P1621" s="2">
        <f>IFERROR(VLOOKUP(C1621,DENGUE!$A$5:$C$4097,3,FALSE),0)</f>
        <v>8</v>
      </c>
      <c r="Q1621" s="2">
        <f>IFERROR(VLOOKUP(C1621,'HEPATITE VIRAL'!$A$5:$C$3162,3,FALSE),0)</f>
        <v>4</v>
      </c>
      <c r="R1621" s="2">
        <f>IFERROR(VLOOKUP(C1621,'FEBRE MACULOSA'!$A$5:$C$181,3,FALSE),0)</f>
        <v>0</v>
      </c>
      <c r="S1621" s="2">
        <f>IFERROR(VLOOKUP(C1621,LEPTOSPIROSE!$A$5:$C$1176,3,FALSE),0)</f>
        <v>0</v>
      </c>
      <c r="T1621" s="2">
        <f>IFERROR(VLOOKUP(C1621,'DOENÇA DE CHAGAS'!$A$5:$C$100,3,FALSE),0)</f>
        <v>0</v>
      </c>
      <c r="U1621" s="2">
        <f>IFERROR(VLOOKUP(C1621,'PICADAS DE COBRAS'!$A$6:$C$4645,3,FALSE),0)</f>
        <v>47</v>
      </c>
      <c r="V1621">
        <f>IFERROR(VLOOKUP(C1621,'ZIKA VIRUS'!$A$5:$C$2399,3,FALSE),0)</f>
        <v>7</v>
      </c>
      <c r="W1621">
        <f>IFERROR(VLOOKUP(C1621,'FEBRE TIFÓIDE'!$A$5:$C$46,3,FALSE),0)</f>
        <v>0</v>
      </c>
      <c r="X1621">
        <f>IFERROR(VLOOKUP(C1621,HANTAVIROSE!$A$5:$C$153,3,FALSE),0)</f>
        <v>0</v>
      </c>
      <c r="Y1621">
        <f>IFERROR(VLOOKUP(C1621,MENINGITE!$A$5:$C$447,3,FALSE),0)</f>
        <v>0</v>
      </c>
      <c r="Z1621">
        <f>IFERROR(VLOOKUP(C1621,RAIVA!$A$5:$C$16,3,FALSE),0)</f>
        <v>0</v>
      </c>
    </row>
    <row r="1622" spans="1:26" x14ac:dyDescent="0.3">
      <c r="A1622" s="2" t="s">
        <v>4490</v>
      </c>
      <c r="B1622" s="2" t="s">
        <v>4634</v>
      </c>
      <c r="C1622" s="2">
        <v>220340</v>
      </c>
      <c r="D1622" s="2">
        <v>2203404</v>
      </c>
      <c r="E1622" s="2" t="s">
        <v>4490</v>
      </c>
      <c r="F1622" s="2" t="s">
        <v>4634</v>
      </c>
      <c r="G1622" s="2">
        <f>IFERROR(VLOOKUP(D1622,Coordenadas!$A$2:$D$5571,3,FALSE),0)</f>
        <v>-6.9533199999999997</v>
      </c>
      <c r="H1622" s="2">
        <f>IFERROR(VLOOKUP(D1622,Coordenadas!$A$2:$D$5571,4,FALSE),0)</f>
        <v>-41.639600000000002</v>
      </c>
      <c r="I1622" s="2" t="s">
        <v>5324</v>
      </c>
      <c r="J1622" s="2">
        <v>6569</v>
      </c>
      <c r="K1622" s="2" t="s">
        <v>5332</v>
      </c>
      <c r="L1622" s="2">
        <f>IFERROR(VLOOKUP(C1622,BOTULISMO!$A$3:$C$19,3,FALSE),0)</f>
        <v>0</v>
      </c>
      <c r="M1622" s="2">
        <f>IFERROR(VLOOKUP(C1622,'LEISHMANIOSE VISCERAL'!$A$4:$C$454,3,FALSE),0)</f>
        <v>0</v>
      </c>
      <c r="N1622" s="2">
        <f>IFERROR(VLOOKUP(C1622,'LEISHMANIOSE TEGUMENTAR'!$A$4:$C$1681,3,FALSE),0)</f>
        <v>0</v>
      </c>
      <c r="O1622" s="2">
        <f>IFERROR(VLOOKUP(C1622,'FEBRE AMARELA'!$A$4:$C$38,3,FALSE),0)</f>
        <v>0</v>
      </c>
      <c r="P1622" s="2">
        <f>IFERROR(VLOOKUP(C1622,DENGUE!$A$5:$C$4097,3,FALSE),0)</f>
        <v>0</v>
      </c>
      <c r="Q1622" s="2">
        <f>IFERROR(VLOOKUP(C1622,'HEPATITE VIRAL'!$A$5:$C$3162,3,FALSE),0)</f>
        <v>0</v>
      </c>
      <c r="R1622" s="2">
        <f>IFERROR(VLOOKUP(C1622,'FEBRE MACULOSA'!$A$5:$C$181,3,FALSE),0)</f>
        <v>0</v>
      </c>
      <c r="S1622" s="2">
        <f>IFERROR(VLOOKUP(C1622,LEPTOSPIROSE!$A$5:$C$1176,3,FALSE),0)</f>
        <v>0</v>
      </c>
      <c r="T1622" s="2">
        <f>IFERROR(VLOOKUP(C1622,'DOENÇA DE CHAGAS'!$A$5:$C$100,3,FALSE),0)</f>
        <v>0</v>
      </c>
      <c r="U1622" s="2">
        <f>IFERROR(VLOOKUP(C1622,'PICADAS DE COBRAS'!$A$6:$C$4645,3,FALSE),0)</f>
        <v>0</v>
      </c>
      <c r="V1622">
        <f>IFERROR(VLOOKUP(C1622,'ZIKA VIRUS'!$A$5:$C$2399,3,FALSE),0)</f>
        <v>0</v>
      </c>
      <c r="W1622">
        <f>IFERROR(VLOOKUP(C1622,'FEBRE TIFÓIDE'!$A$5:$C$46,3,FALSE),0)</f>
        <v>0</v>
      </c>
      <c r="X1622">
        <f>IFERROR(VLOOKUP(C1622,HANTAVIROSE!$A$5:$C$153,3,FALSE),0)</f>
        <v>0</v>
      </c>
      <c r="Y1622">
        <f>IFERROR(VLOOKUP(C1622,MENINGITE!$A$5:$C$447,3,FALSE),0)</f>
        <v>0</v>
      </c>
      <c r="Z1622">
        <f>IFERROR(VLOOKUP(C1622,RAIVA!$A$5:$C$16,3,FALSE),0)</f>
        <v>0</v>
      </c>
    </row>
    <row r="1623" spans="1:26" x14ac:dyDescent="0.3">
      <c r="A1623" s="2" t="s">
        <v>470</v>
      </c>
      <c r="B1623" s="2" t="s">
        <v>831</v>
      </c>
      <c r="C1623" s="2">
        <v>430650</v>
      </c>
      <c r="D1623" s="2">
        <v>4306502</v>
      </c>
      <c r="E1623" s="2" t="s">
        <v>470</v>
      </c>
      <c r="F1623" s="2" t="s">
        <v>831</v>
      </c>
      <c r="G1623" s="2">
        <f>IFERROR(VLOOKUP(D1623,Coordenadas!$A$2:$D$5571,3,FALSE),0)</f>
        <v>-30.700399999999998</v>
      </c>
      <c r="H1623" s="2">
        <f>IFERROR(VLOOKUP(D1623,Coordenadas!$A$2:$D$5571,4,FALSE),0)</f>
        <v>-52.102600000000002</v>
      </c>
      <c r="I1623" s="2" t="s">
        <v>5326</v>
      </c>
      <c r="J1623" s="2">
        <v>14380</v>
      </c>
      <c r="K1623" s="2" t="s">
        <v>5332</v>
      </c>
      <c r="L1623" s="2">
        <f>IFERROR(VLOOKUP(C1623,BOTULISMO!$A$3:$C$19,3,FALSE),0)</f>
        <v>0</v>
      </c>
      <c r="M1623" s="2">
        <f>IFERROR(VLOOKUP(C1623,'LEISHMANIOSE VISCERAL'!$A$4:$C$454,3,FALSE),0)</f>
        <v>0</v>
      </c>
      <c r="N1623" s="2">
        <f>IFERROR(VLOOKUP(C1623,'LEISHMANIOSE TEGUMENTAR'!$A$4:$C$1681,3,FALSE),0)</f>
        <v>0</v>
      </c>
      <c r="O1623" s="2">
        <f>IFERROR(VLOOKUP(C1623,'FEBRE AMARELA'!$A$4:$C$38,3,FALSE),0)</f>
        <v>0</v>
      </c>
      <c r="P1623" s="2">
        <f>IFERROR(VLOOKUP(C1623,DENGUE!$A$5:$C$4097,3,FALSE),0)</f>
        <v>0</v>
      </c>
      <c r="Q1623" s="2">
        <f>IFERROR(VLOOKUP(C1623,'HEPATITE VIRAL'!$A$5:$C$3162,3,FALSE),0)</f>
        <v>3</v>
      </c>
      <c r="R1623" s="2">
        <f>IFERROR(VLOOKUP(C1623,'FEBRE MACULOSA'!$A$5:$C$181,3,FALSE),0)</f>
        <v>0</v>
      </c>
      <c r="S1623" s="2">
        <f>IFERROR(VLOOKUP(C1623,LEPTOSPIROSE!$A$5:$C$1176,3,FALSE),0)</f>
        <v>3</v>
      </c>
      <c r="T1623" s="2">
        <f>IFERROR(VLOOKUP(C1623,'DOENÇA DE CHAGAS'!$A$5:$C$100,3,FALSE),0)</f>
        <v>0</v>
      </c>
      <c r="U1623" s="2">
        <f>IFERROR(VLOOKUP(C1623,'PICADAS DE COBRAS'!$A$6:$C$4645,3,FALSE),0)</f>
        <v>2</v>
      </c>
      <c r="V1623">
        <f>IFERROR(VLOOKUP(C1623,'ZIKA VIRUS'!$A$5:$C$2399,3,FALSE),0)</f>
        <v>0</v>
      </c>
      <c r="W1623">
        <f>IFERROR(VLOOKUP(C1623,'FEBRE TIFÓIDE'!$A$5:$C$46,3,FALSE),0)</f>
        <v>0</v>
      </c>
      <c r="X1623">
        <f>IFERROR(VLOOKUP(C1623,HANTAVIROSE!$A$5:$C$153,3,FALSE),0)</f>
        <v>1</v>
      </c>
      <c r="Y1623">
        <f>IFERROR(VLOOKUP(C1623,MENINGITE!$A$5:$C$447,3,FALSE),0)</f>
        <v>0</v>
      </c>
      <c r="Z1623">
        <f>IFERROR(VLOOKUP(C1623,RAIVA!$A$5:$C$16,3,FALSE),0)</f>
        <v>0</v>
      </c>
    </row>
    <row r="1624" spans="1:26" x14ac:dyDescent="0.3">
      <c r="A1624" s="2" t="s">
        <v>4490</v>
      </c>
      <c r="B1624" s="2" t="s">
        <v>4632</v>
      </c>
      <c r="C1624" s="2">
        <v>220345</v>
      </c>
      <c r="D1624" s="2">
        <v>2203453</v>
      </c>
      <c r="E1624" s="2" t="s">
        <v>4490</v>
      </c>
      <c r="F1624" s="2" t="s">
        <v>4632</v>
      </c>
      <c r="G1624" s="2">
        <f>IFERROR(VLOOKUP(D1624,Coordenadas!$A$2:$D$5571,3,FALSE),0)</f>
        <v>-9.0051600000000001</v>
      </c>
      <c r="H1624" s="2">
        <f>IFERROR(VLOOKUP(D1624,Coordenadas!$A$2:$D$5571,4,FALSE),0)</f>
        <v>-41.969700000000003</v>
      </c>
      <c r="I1624" s="2" t="s">
        <v>5324</v>
      </c>
      <c r="J1624" s="2">
        <v>9245</v>
      </c>
      <c r="K1624" s="2" t="s">
        <v>5332</v>
      </c>
      <c r="L1624" s="2">
        <f>IFERROR(VLOOKUP(C1624,BOTULISMO!$A$3:$C$19,3,FALSE),0)</f>
        <v>0</v>
      </c>
      <c r="M1624" s="2">
        <f>IFERROR(VLOOKUP(C1624,'LEISHMANIOSE VISCERAL'!$A$4:$C$454,3,FALSE),0)</f>
        <v>0</v>
      </c>
      <c r="N1624" s="2">
        <f>IFERROR(VLOOKUP(C1624,'LEISHMANIOSE TEGUMENTAR'!$A$4:$C$1681,3,FALSE),0)</f>
        <v>0</v>
      </c>
      <c r="O1624" s="2">
        <f>IFERROR(VLOOKUP(C1624,'FEBRE AMARELA'!$A$4:$C$38,3,FALSE),0)</f>
        <v>0</v>
      </c>
      <c r="P1624" s="2">
        <f>IFERROR(VLOOKUP(C1624,DENGUE!$A$5:$C$4097,3,FALSE),0)</f>
        <v>0</v>
      </c>
      <c r="Q1624" s="2">
        <f>IFERROR(VLOOKUP(C1624,'HEPATITE VIRAL'!$A$5:$C$3162,3,FALSE),0)</f>
        <v>0</v>
      </c>
      <c r="R1624" s="2">
        <f>IFERROR(VLOOKUP(C1624,'FEBRE MACULOSA'!$A$5:$C$181,3,FALSE),0)</f>
        <v>0</v>
      </c>
      <c r="S1624" s="2">
        <f>IFERROR(VLOOKUP(C1624,LEPTOSPIROSE!$A$5:$C$1176,3,FALSE),0)</f>
        <v>0</v>
      </c>
      <c r="T1624" s="2">
        <f>IFERROR(VLOOKUP(C1624,'DOENÇA DE CHAGAS'!$A$5:$C$100,3,FALSE),0)</f>
        <v>0</v>
      </c>
      <c r="U1624" s="2">
        <f>IFERROR(VLOOKUP(C1624,'PICADAS DE COBRAS'!$A$6:$C$4645,3,FALSE),0)</f>
        <v>24</v>
      </c>
      <c r="V1624">
        <f>IFERROR(VLOOKUP(C1624,'ZIKA VIRUS'!$A$5:$C$2399,3,FALSE),0)</f>
        <v>0</v>
      </c>
      <c r="W1624">
        <f>IFERROR(VLOOKUP(C1624,'FEBRE TIFÓIDE'!$A$5:$C$46,3,FALSE),0)</f>
        <v>0</v>
      </c>
      <c r="X1624">
        <f>IFERROR(VLOOKUP(C1624,HANTAVIROSE!$A$5:$C$153,3,FALSE),0)</f>
        <v>0</v>
      </c>
      <c r="Y1624">
        <f>IFERROR(VLOOKUP(C1624,MENINGITE!$A$5:$C$447,3,FALSE),0)</f>
        <v>0</v>
      </c>
      <c r="Z1624">
        <f>IFERROR(VLOOKUP(C1624,RAIVA!$A$5:$C$16,3,FALSE),0)</f>
        <v>0</v>
      </c>
    </row>
    <row r="1625" spans="1:26" x14ac:dyDescent="0.3">
      <c r="A1625" s="2" t="s">
        <v>2425</v>
      </c>
      <c r="B1625" s="2" t="s">
        <v>3009</v>
      </c>
      <c r="C1625" s="2">
        <v>312260</v>
      </c>
      <c r="D1625" s="2">
        <v>3122603</v>
      </c>
      <c r="E1625" s="2" t="s">
        <v>2425</v>
      </c>
      <c r="F1625" s="2" t="s">
        <v>3009</v>
      </c>
      <c r="G1625" s="2">
        <f>IFERROR(VLOOKUP(D1625,Coordenadas!$A$2:$D$5571,3,FALSE),0)</f>
        <v>-18.960999999999999</v>
      </c>
      <c r="H1625" s="2">
        <f>IFERROR(VLOOKUP(D1625,Coordenadas!$A$2:$D$5571,4,FALSE),0)</f>
        <v>-43.254399999999997</v>
      </c>
      <c r="I1625" s="2" t="s">
        <v>5325</v>
      </c>
      <c r="J1625" s="2">
        <v>4535</v>
      </c>
      <c r="K1625" s="2" t="s">
        <v>5332</v>
      </c>
      <c r="L1625" s="2">
        <f>IFERROR(VLOOKUP(C1625,BOTULISMO!$A$3:$C$19,3,FALSE),0)</f>
        <v>0</v>
      </c>
      <c r="M1625" s="2">
        <f>IFERROR(VLOOKUP(C1625,'LEISHMANIOSE VISCERAL'!$A$4:$C$454,3,FALSE),0)</f>
        <v>0</v>
      </c>
      <c r="N1625" s="2">
        <f>IFERROR(VLOOKUP(C1625,'LEISHMANIOSE TEGUMENTAR'!$A$4:$C$1681,3,FALSE),0)</f>
        <v>0</v>
      </c>
      <c r="O1625" s="2">
        <f>IFERROR(VLOOKUP(C1625,'FEBRE AMARELA'!$A$4:$C$38,3,FALSE),0)</f>
        <v>0</v>
      </c>
      <c r="P1625" s="2">
        <f>IFERROR(VLOOKUP(C1625,DENGUE!$A$5:$C$4097,3,FALSE),0)</f>
        <v>0</v>
      </c>
      <c r="Q1625" s="2">
        <f>IFERROR(VLOOKUP(C1625,'HEPATITE VIRAL'!$A$5:$C$3162,3,FALSE),0)</f>
        <v>0</v>
      </c>
      <c r="R1625" s="2">
        <f>IFERROR(VLOOKUP(C1625,'FEBRE MACULOSA'!$A$5:$C$181,3,FALSE),0)</f>
        <v>0</v>
      </c>
      <c r="S1625" s="2">
        <f>IFERROR(VLOOKUP(C1625,LEPTOSPIROSE!$A$5:$C$1176,3,FALSE),0)</f>
        <v>0</v>
      </c>
      <c r="T1625" s="2">
        <f>IFERROR(VLOOKUP(C1625,'DOENÇA DE CHAGAS'!$A$5:$C$100,3,FALSE),0)</f>
        <v>0</v>
      </c>
      <c r="U1625" s="2">
        <f>IFERROR(VLOOKUP(C1625,'PICADAS DE COBRAS'!$A$6:$C$4645,3,FALSE),0)</f>
        <v>57</v>
      </c>
      <c r="V1625">
        <f>IFERROR(VLOOKUP(C1625,'ZIKA VIRUS'!$A$5:$C$2399,3,FALSE),0)</f>
        <v>0</v>
      </c>
      <c r="W1625">
        <f>IFERROR(VLOOKUP(C1625,'FEBRE TIFÓIDE'!$A$5:$C$46,3,FALSE),0)</f>
        <v>0</v>
      </c>
      <c r="X1625">
        <f>IFERROR(VLOOKUP(C1625,HANTAVIROSE!$A$5:$C$153,3,FALSE),0)</f>
        <v>0</v>
      </c>
      <c r="Y1625">
        <f>IFERROR(VLOOKUP(C1625,MENINGITE!$A$5:$C$447,3,FALSE),0)</f>
        <v>0</v>
      </c>
      <c r="Z1625">
        <f>IFERROR(VLOOKUP(C1625,RAIVA!$A$5:$C$16,3,FALSE),0)</f>
        <v>0</v>
      </c>
    </row>
    <row r="1626" spans="1:26" x14ac:dyDescent="0.3">
      <c r="A1626" s="2" t="s">
        <v>3257</v>
      </c>
      <c r="B1626" s="2" t="s">
        <v>3535</v>
      </c>
      <c r="C1626" s="2">
        <v>291020</v>
      </c>
      <c r="D1626" s="2">
        <v>2910206</v>
      </c>
      <c r="E1626" s="2" t="s">
        <v>3257</v>
      </c>
      <c r="F1626" s="2" t="s">
        <v>3535</v>
      </c>
      <c r="G1626" s="2">
        <f>IFERROR(VLOOKUP(D1626,Coordenadas!$A$2:$D$5571,3,FALSE),0)</f>
        <v>-12.9016</v>
      </c>
      <c r="H1626" s="2">
        <f>IFERROR(VLOOKUP(D1626,Coordenadas!$A$2:$D$5571,4,FALSE),0)</f>
        <v>-39.192300000000003</v>
      </c>
      <c r="I1626" s="2" t="s">
        <v>5324</v>
      </c>
      <c r="J1626" s="2">
        <v>3874</v>
      </c>
      <c r="K1626" s="2" t="s">
        <v>5332</v>
      </c>
      <c r="L1626" s="2">
        <f>IFERROR(VLOOKUP(C1626,BOTULISMO!$A$3:$C$19,3,FALSE),0)</f>
        <v>0</v>
      </c>
      <c r="M1626" s="2">
        <f>IFERROR(VLOOKUP(C1626,'LEISHMANIOSE VISCERAL'!$A$4:$C$454,3,FALSE),0)</f>
        <v>0</v>
      </c>
      <c r="N1626" s="2">
        <f>IFERROR(VLOOKUP(C1626,'LEISHMANIOSE TEGUMENTAR'!$A$4:$C$1681,3,FALSE),0)</f>
        <v>0</v>
      </c>
      <c r="O1626" s="2">
        <f>IFERROR(VLOOKUP(C1626,'FEBRE AMARELA'!$A$4:$C$38,3,FALSE),0)</f>
        <v>0</v>
      </c>
      <c r="P1626" s="2">
        <f>IFERROR(VLOOKUP(C1626,DENGUE!$A$5:$C$4097,3,FALSE),0)</f>
        <v>30</v>
      </c>
      <c r="Q1626" s="2">
        <f>IFERROR(VLOOKUP(C1626,'HEPATITE VIRAL'!$A$5:$C$3162,3,FALSE),0)</f>
        <v>0</v>
      </c>
      <c r="R1626" s="2">
        <f>IFERROR(VLOOKUP(C1626,'FEBRE MACULOSA'!$A$5:$C$181,3,FALSE),0)</f>
        <v>0</v>
      </c>
      <c r="S1626" s="2">
        <f>IFERROR(VLOOKUP(C1626,LEPTOSPIROSE!$A$5:$C$1176,3,FALSE),0)</f>
        <v>0</v>
      </c>
      <c r="T1626" s="2">
        <f>IFERROR(VLOOKUP(C1626,'DOENÇA DE CHAGAS'!$A$5:$C$100,3,FALSE),0)</f>
        <v>0</v>
      </c>
      <c r="U1626" s="2">
        <f>IFERROR(VLOOKUP(C1626,'PICADAS DE COBRAS'!$A$6:$C$4645,3,FALSE),0)</f>
        <v>0</v>
      </c>
      <c r="V1626">
        <f>IFERROR(VLOOKUP(C1626,'ZIKA VIRUS'!$A$5:$C$2399,3,FALSE),0)</f>
        <v>0</v>
      </c>
      <c r="W1626">
        <f>IFERROR(VLOOKUP(C1626,'FEBRE TIFÓIDE'!$A$5:$C$46,3,FALSE),0)</f>
        <v>0</v>
      </c>
      <c r="X1626">
        <f>IFERROR(VLOOKUP(C1626,HANTAVIROSE!$A$5:$C$153,3,FALSE),0)</f>
        <v>0</v>
      </c>
      <c r="Y1626">
        <f>IFERROR(VLOOKUP(C1626,MENINGITE!$A$5:$C$447,3,FALSE),0)</f>
        <v>0</v>
      </c>
      <c r="Z1626">
        <f>IFERROR(VLOOKUP(C1626,RAIVA!$A$5:$C$16,3,FALSE),0)</f>
        <v>0</v>
      </c>
    </row>
    <row r="1627" spans="1:26" x14ac:dyDescent="0.3">
      <c r="A1627" s="2" t="s">
        <v>470</v>
      </c>
      <c r="B1627" s="2" t="s">
        <v>829</v>
      </c>
      <c r="C1627" s="2">
        <v>430660</v>
      </c>
      <c r="D1627" s="2">
        <v>4306601</v>
      </c>
      <c r="E1627" s="2" t="s">
        <v>470</v>
      </c>
      <c r="F1627" s="2" t="s">
        <v>829</v>
      </c>
      <c r="G1627" s="2">
        <f>IFERROR(VLOOKUP(D1627,Coordenadas!$A$2:$D$5571,3,FALSE),0)</f>
        <v>-30.9756</v>
      </c>
      <c r="H1627" s="2">
        <f>IFERROR(VLOOKUP(D1627,Coordenadas!$A$2:$D$5571,4,FALSE),0)</f>
        <v>-54.669400000000003</v>
      </c>
      <c r="I1627" s="2" t="s">
        <v>5326</v>
      </c>
      <c r="J1627" s="2">
        <v>38898</v>
      </c>
      <c r="K1627" s="2" t="s">
        <v>5330</v>
      </c>
      <c r="L1627" s="2">
        <f>IFERROR(VLOOKUP(C1627,BOTULISMO!$A$3:$C$19,3,FALSE),0)</f>
        <v>0</v>
      </c>
      <c r="M1627" s="2">
        <f>IFERROR(VLOOKUP(C1627,'LEISHMANIOSE VISCERAL'!$A$4:$C$454,3,FALSE),0)</f>
        <v>0</v>
      </c>
      <c r="N1627" s="2">
        <f>IFERROR(VLOOKUP(C1627,'LEISHMANIOSE TEGUMENTAR'!$A$4:$C$1681,3,FALSE),0)</f>
        <v>0</v>
      </c>
      <c r="O1627" s="2">
        <f>IFERROR(VLOOKUP(C1627,'FEBRE AMARELA'!$A$4:$C$38,3,FALSE),0)</f>
        <v>0</v>
      </c>
      <c r="P1627" s="2">
        <f>IFERROR(VLOOKUP(C1627,DENGUE!$A$5:$C$4097,3,FALSE),0)</f>
        <v>10</v>
      </c>
      <c r="Q1627" s="2">
        <f>IFERROR(VLOOKUP(C1627,'HEPATITE VIRAL'!$A$5:$C$3162,3,FALSE),0)</f>
        <v>23</v>
      </c>
      <c r="R1627" s="2">
        <f>IFERROR(VLOOKUP(C1627,'FEBRE MACULOSA'!$A$5:$C$181,3,FALSE),0)</f>
        <v>0</v>
      </c>
      <c r="S1627" s="2">
        <f>IFERROR(VLOOKUP(C1627,LEPTOSPIROSE!$A$5:$C$1176,3,FALSE),0)</f>
        <v>1</v>
      </c>
      <c r="T1627" s="2">
        <f>IFERROR(VLOOKUP(C1627,'DOENÇA DE CHAGAS'!$A$5:$C$100,3,FALSE),0)</f>
        <v>0</v>
      </c>
      <c r="U1627" s="2">
        <f>IFERROR(VLOOKUP(C1627,'PICADAS DE COBRAS'!$A$6:$C$4645,3,FALSE),0)</f>
        <v>16</v>
      </c>
      <c r="V1627">
        <f>IFERROR(VLOOKUP(C1627,'ZIKA VIRUS'!$A$5:$C$2399,3,FALSE),0)</f>
        <v>40</v>
      </c>
      <c r="W1627">
        <f>IFERROR(VLOOKUP(C1627,'FEBRE TIFÓIDE'!$A$5:$C$46,3,FALSE),0)</f>
        <v>0</v>
      </c>
      <c r="X1627">
        <f>IFERROR(VLOOKUP(C1627,HANTAVIROSE!$A$5:$C$153,3,FALSE),0)</f>
        <v>0</v>
      </c>
      <c r="Y1627">
        <f>IFERROR(VLOOKUP(C1627,MENINGITE!$A$5:$C$447,3,FALSE),0)</f>
        <v>0</v>
      </c>
      <c r="Z1627">
        <f>IFERROR(VLOOKUP(C1627,RAIVA!$A$5:$C$16,3,FALSE),0)</f>
        <v>0</v>
      </c>
    </row>
    <row r="1628" spans="1:26" x14ac:dyDescent="0.3">
      <c r="A1628" s="2" t="s">
        <v>4704</v>
      </c>
      <c r="B1628" s="2" t="s">
        <v>4840</v>
      </c>
      <c r="C1628" s="2">
        <v>210380</v>
      </c>
      <c r="D1628" s="2">
        <v>2103802</v>
      </c>
      <c r="E1628" s="2" t="s">
        <v>4704</v>
      </c>
      <c r="F1628" s="2" t="s">
        <v>4840</v>
      </c>
      <c r="G1628" s="2">
        <f>IFERROR(VLOOKUP(D1628,Coordenadas!$A$2:$D$5571,3,FALSE),0)</f>
        <v>-5.0351800000000004</v>
      </c>
      <c r="H1628" s="2">
        <f>IFERROR(VLOOKUP(D1628,Coordenadas!$A$2:$D$5571,4,FALSE),0)</f>
        <v>-44.440899999999999</v>
      </c>
      <c r="I1628" s="2" t="s">
        <v>5324</v>
      </c>
      <c r="J1628" s="2">
        <v>22681</v>
      </c>
      <c r="K1628" s="2" t="s">
        <v>5330</v>
      </c>
      <c r="L1628" s="2">
        <f>IFERROR(VLOOKUP(C1628,BOTULISMO!$A$3:$C$19,3,FALSE),0)</f>
        <v>0</v>
      </c>
      <c r="M1628" s="2">
        <f>IFERROR(VLOOKUP(C1628,'LEISHMANIOSE VISCERAL'!$A$4:$C$454,3,FALSE),0)</f>
        <v>0</v>
      </c>
      <c r="N1628" s="2">
        <f>IFERROR(VLOOKUP(C1628,'LEISHMANIOSE TEGUMENTAR'!$A$4:$C$1681,3,FALSE),0)</f>
        <v>1</v>
      </c>
      <c r="O1628" s="2">
        <f>IFERROR(VLOOKUP(C1628,'FEBRE AMARELA'!$A$4:$C$38,3,FALSE),0)</f>
        <v>0</v>
      </c>
      <c r="P1628" s="2">
        <f>IFERROR(VLOOKUP(C1628,DENGUE!$A$5:$C$4097,3,FALSE),0)</f>
        <v>0</v>
      </c>
      <c r="Q1628" s="2">
        <f>IFERROR(VLOOKUP(C1628,'HEPATITE VIRAL'!$A$5:$C$3162,3,FALSE),0)</f>
        <v>1</v>
      </c>
      <c r="R1628" s="2">
        <f>IFERROR(VLOOKUP(C1628,'FEBRE MACULOSA'!$A$5:$C$181,3,FALSE),0)</f>
        <v>0</v>
      </c>
      <c r="S1628" s="2">
        <f>IFERROR(VLOOKUP(C1628,LEPTOSPIROSE!$A$5:$C$1176,3,FALSE),0)</f>
        <v>0</v>
      </c>
      <c r="T1628" s="2">
        <f>IFERROR(VLOOKUP(C1628,'DOENÇA DE CHAGAS'!$A$5:$C$100,3,FALSE),0)</f>
        <v>0</v>
      </c>
      <c r="U1628" s="2">
        <f>IFERROR(VLOOKUP(C1628,'PICADAS DE COBRAS'!$A$6:$C$4645,3,FALSE),0)</f>
        <v>2</v>
      </c>
      <c r="V1628">
        <f>IFERROR(VLOOKUP(C1628,'ZIKA VIRUS'!$A$5:$C$2399,3,FALSE),0)</f>
        <v>1</v>
      </c>
      <c r="W1628">
        <f>IFERROR(VLOOKUP(C1628,'FEBRE TIFÓIDE'!$A$5:$C$46,3,FALSE),0)</f>
        <v>0</v>
      </c>
      <c r="X1628">
        <f>IFERROR(VLOOKUP(C1628,HANTAVIROSE!$A$5:$C$153,3,FALSE),0)</f>
        <v>0</v>
      </c>
      <c r="Y1628">
        <f>IFERROR(VLOOKUP(C1628,MENINGITE!$A$5:$C$447,3,FALSE),0)</f>
        <v>0</v>
      </c>
      <c r="Z1628">
        <f>IFERROR(VLOOKUP(C1628,RAIVA!$A$5:$C$16,3,FALSE),0)</f>
        <v>0</v>
      </c>
    </row>
    <row r="1629" spans="1:26" x14ac:dyDescent="0.3">
      <c r="A1629" s="2" t="s">
        <v>470</v>
      </c>
      <c r="B1629" s="2" t="s">
        <v>830</v>
      </c>
      <c r="C1629" s="2">
        <v>430655</v>
      </c>
      <c r="D1629" s="2">
        <v>4306551</v>
      </c>
      <c r="E1629" s="2" t="s">
        <v>470</v>
      </c>
      <c r="F1629" s="2" t="s">
        <v>830</v>
      </c>
      <c r="G1629" s="2">
        <f>IFERROR(VLOOKUP(D1629,Coordenadas!$A$2:$D$5571,3,FALSE),0)</f>
        <v>-29.363900000000001</v>
      </c>
      <c r="H1629" s="2">
        <f>IFERROR(VLOOKUP(D1629,Coordenadas!$A$2:$D$5571,4,FALSE),0)</f>
        <v>-49.853000000000002</v>
      </c>
      <c r="I1629" s="2" t="s">
        <v>5326</v>
      </c>
      <c r="J1629" s="2">
        <v>2550</v>
      </c>
      <c r="K1629" s="2" t="s">
        <v>5332</v>
      </c>
      <c r="L1629" s="2">
        <f>IFERROR(VLOOKUP(C1629,BOTULISMO!$A$3:$C$19,3,FALSE),0)</f>
        <v>0</v>
      </c>
      <c r="M1629" s="2">
        <f>IFERROR(VLOOKUP(C1629,'LEISHMANIOSE VISCERAL'!$A$4:$C$454,3,FALSE),0)</f>
        <v>0</v>
      </c>
      <c r="N1629" s="2">
        <f>IFERROR(VLOOKUP(C1629,'LEISHMANIOSE TEGUMENTAR'!$A$4:$C$1681,3,FALSE),0)</f>
        <v>0</v>
      </c>
      <c r="O1629" s="2">
        <f>IFERROR(VLOOKUP(C1629,'FEBRE AMARELA'!$A$4:$C$38,3,FALSE),0)</f>
        <v>0</v>
      </c>
      <c r="P1629" s="2">
        <f>IFERROR(VLOOKUP(C1629,DENGUE!$A$5:$C$4097,3,FALSE),0)</f>
        <v>1</v>
      </c>
      <c r="Q1629" s="2">
        <f>IFERROR(VLOOKUP(C1629,'HEPATITE VIRAL'!$A$5:$C$3162,3,FALSE),0)</f>
        <v>0</v>
      </c>
      <c r="R1629" s="2">
        <f>IFERROR(VLOOKUP(C1629,'FEBRE MACULOSA'!$A$5:$C$181,3,FALSE),0)</f>
        <v>0</v>
      </c>
      <c r="S1629" s="2">
        <f>IFERROR(VLOOKUP(C1629,LEPTOSPIROSE!$A$5:$C$1176,3,FALSE),0)</f>
        <v>1</v>
      </c>
      <c r="T1629" s="2">
        <f>IFERROR(VLOOKUP(C1629,'DOENÇA DE CHAGAS'!$A$5:$C$100,3,FALSE),0)</f>
        <v>0</v>
      </c>
      <c r="U1629" s="2">
        <f>IFERROR(VLOOKUP(C1629,'PICADAS DE COBRAS'!$A$6:$C$4645,3,FALSE),0)</f>
        <v>2</v>
      </c>
      <c r="V1629">
        <f>IFERROR(VLOOKUP(C1629,'ZIKA VIRUS'!$A$5:$C$2399,3,FALSE),0)</f>
        <v>0</v>
      </c>
      <c r="W1629">
        <f>IFERROR(VLOOKUP(C1629,'FEBRE TIFÓIDE'!$A$5:$C$46,3,FALSE),0)</f>
        <v>0</v>
      </c>
      <c r="X1629">
        <f>IFERROR(VLOOKUP(C1629,HANTAVIROSE!$A$5:$C$153,3,FALSE),0)</f>
        <v>0</v>
      </c>
      <c r="Y1629">
        <f>IFERROR(VLOOKUP(C1629,MENINGITE!$A$5:$C$447,3,FALSE),0)</f>
        <v>0</v>
      </c>
      <c r="Z1629">
        <f>IFERROR(VLOOKUP(C1629,RAIVA!$A$5:$C$16,3,FALSE),0)</f>
        <v>0</v>
      </c>
    </row>
    <row r="1630" spans="1:26" x14ac:dyDescent="0.3">
      <c r="A1630" s="2" t="s">
        <v>2425</v>
      </c>
      <c r="B1630" s="2" t="s">
        <v>3008</v>
      </c>
      <c r="C1630" s="2">
        <v>312270</v>
      </c>
      <c r="D1630" s="2">
        <v>3122702</v>
      </c>
      <c r="E1630" s="2" t="s">
        <v>2425</v>
      </c>
      <c r="F1630" s="2" t="s">
        <v>3008</v>
      </c>
      <c r="G1630" s="2">
        <f>IFERROR(VLOOKUP(D1630,Coordenadas!$A$2:$D$5571,3,FALSE),0)</f>
        <v>-20.162700000000001</v>
      </c>
      <c r="H1630" s="2">
        <f>IFERROR(VLOOKUP(D1630,Coordenadas!$A$2:$D$5571,4,FALSE),0)</f>
        <v>-42.962699999999998</v>
      </c>
      <c r="I1630" s="2" t="s">
        <v>5325</v>
      </c>
      <c r="J1630" s="2">
        <v>5196</v>
      </c>
      <c r="K1630" s="2" t="s">
        <v>5332</v>
      </c>
      <c r="L1630" s="2">
        <f>IFERROR(VLOOKUP(C1630,BOTULISMO!$A$3:$C$19,3,FALSE),0)</f>
        <v>0</v>
      </c>
      <c r="M1630" s="2">
        <f>IFERROR(VLOOKUP(C1630,'LEISHMANIOSE VISCERAL'!$A$4:$C$454,3,FALSE),0)</f>
        <v>0</v>
      </c>
      <c r="N1630" s="2">
        <f>IFERROR(VLOOKUP(C1630,'LEISHMANIOSE TEGUMENTAR'!$A$4:$C$1681,3,FALSE),0)</f>
        <v>0</v>
      </c>
      <c r="O1630" s="2">
        <f>IFERROR(VLOOKUP(C1630,'FEBRE AMARELA'!$A$4:$C$38,3,FALSE),0)</f>
        <v>0</v>
      </c>
      <c r="P1630" s="2">
        <f>IFERROR(VLOOKUP(C1630,DENGUE!$A$5:$C$4097,3,FALSE),0)</f>
        <v>2</v>
      </c>
      <c r="Q1630" s="2">
        <f>IFERROR(VLOOKUP(C1630,'HEPATITE VIRAL'!$A$5:$C$3162,3,FALSE),0)</f>
        <v>0</v>
      </c>
      <c r="R1630" s="2">
        <f>IFERROR(VLOOKUP(C1630,'FEBRE MACULOSA'!$A$5:$C$181,3,FALSE),0)</f>
        <v>0</v>
      </c>
      <c r="S1630" s="2">
        <f>IFERROR(VLOOKUP(C1630,LEPTOSPIROSE!$A$5:$C$1176,3,FALSE),0)</f>
        <v>0</v>
      </c>
      <c r="T1630" s="2">
        <f>IFERROR(VLOOKUP(C1630,'DOENÇA DE CHAGAS'!$A$5:$C$100,3,FALSE),0)</f>
        <v>0</v>
      </c>
      <c r="U1630" s="2">
        <f>IFERROR(VLOOKUP(C1630,'PICADAS DE COBRAS'!$A$6:$C$4645,3,FALSE),0)</f>
        <v>64</v>
      </c>
      <c r="V1630">
        <f>IFERROR(VLOOKUP(C1630,'ZIKA VIRUS'!$A$5:$C$2399,3,FALSE),0)</f>
        <v>0</v>
      </c>
      <c r="W1630">
        <f>IFERROR(VLOOKUP(C1630,'FEBRE TIFÓIDE'!$A$5:$C$46,3,FALSE),0)</f>
        <v>0</v>
      </c>
      <c r="X1630">
        <f>IFERROR(VLOOKUP(C1630,HANTAVIROSE!$A$5:$C$153,3,FALSE),0)</f>
        <v>0</v>
      </c>
      <c r="Y1630">
        <f>IFERROR(VLOOKUP(C1630,MENINGITE!$A$5:$C$447,3,FALSE),0)</f>
        <v>0</v>
      </c>
      <c r="Z1630">
        <f>IFERROR(VLOOKUP(C1630,RAIVA!$A$5:$C$16,3,FALSE),0)</f>
        <v>0</v>
      </c>
    </row>
    <row r="1631" spans="1:26" x14ac:dyDescent="0.3">
      <c r="A1631" s="2" t="s">
        <v>2425</v>
      </c>
      <c r="B1631" s="2" t="s">
        <v>3007</v>
      </c>
      <c r="C1631" s="2">
        <v>312280</v>
      </c>
      <c r="D1631" s="2">
        <v>3122801</v>
      </c>
      <c r="E1631" s="2" t="s">
        <v>2425</v>
      </c>
      <c r="F1631" s="2" t="s">
        <v>3007</v>
      </c>
      <c r="G1631" s="2">
        <f>IFERROR(VLOOKUP(D1631,Coordenadas!$A$2:$D$5571,3,FALSE),0)</f>
        <v>-22.251100000000001</v>
      </c>
      <c r="H1631" s="2">
        <f>IFERROR(VLOOKUP(D1631,Coordenadas!$A$2:$D$5571,4,FALSE),0)</f>
        <v>-45.164299999999997</v>
      </c>
      <c r="I1631" s="2" t="s">
        <v>5325</v>
      </c>
      <c r="J1631" s="2">
        <v>2994</v>
      </c>
      <c r="K1631" s="2" t="s">
        <v>5332</v>
      </c>
      <c r="L1631" s="2">
        <f>IFERROR(VLOOKUP(C1631,BOTULISMO!$A$3:$C$19,3,FALSE),0)</f>
        <v>0</v>
      </c>
      <c r="M1631" s="2">
        <f>IFERROR(VLOOKUP(C1631,'LEISHMANIOSE VISCERAL'!$A$4:$C$454,3,FALSE),0)</f>
        <v>0</v>
      </c>
      <c r="N1631" s="2">
        <f>IFERROR(VLOOKUP(C1631,'LEISHMANIOSE TEGUMENTAR'!$A$4:$C$1681,3,FALSE),0)</f>
        <v>0</v>
      </c>
      <c r="O1631" s="2">
        <f>IFERROR(VLOOKUP(C1631,'FEBRE AMARELA'!$A$4:$C$38,3,FALSE),0)</f>
        <v>0</v>
      </c>
      <c r="P1631" s="2">
        <f>IFERROR(VLOOKUP(C1631,DENGUE!$A$5:$C$4097,3,FALSE),0)</f>
        <v>1</v>
      </c>
      <c r="Q1631" s="2">
        <f>IFERROR(VLOOKUP(C1631,'HEPATITE VIRAL'!$A$5:$C$3162,3,FALSE),0)</f>
        <v>5</v>
      </c>
      <c r="R1631" s="2">
        <f>IFERROR(VLOOKUP(C1631,'FEBRE MACULOSA'!$A$5:$C$181,3,FALSE),0)</f>
        <v>0</v>
      </c>
      <c r="S1631" s="2">
        <f>IFERROR(VLOOKUP(C1631,LEPTOSPIROSE!$A$5:$C$1176,3,FALSE),0)</f>
        <v>0</v>
      </c>
      <c r="T1631" s="2">
        <f>IFERROR(VLOOKUP(C1631,'DOENÇA DE CHAGAS'!$A$5:$C$100,3,FALSE),0)</f>
        <v>0</v>
      </c>
      <c r="U1631" s="2">
        <f>IFERROR(VLOOKUP(C1631,'PICADAS DE COBRAS'!$A$6:$C$4645,3,FALSE),0)</f>
        <v>0</v>
      </c>
      <c r="V1631">
        <f>IFERROR(VLOOKUP(C1631,'ZIKA VIRUS'!$A$5:$C$2399,3,FALSE),0)</f>
        <v>0</v>
      </c>
      <c r="W1631">
        <f>IFERROR(VLOOKUP(C1631,'FEBRE TIFÓIDE'!$A$5:$C$46,3,FALSE),0)</f>
        <v>0</v>
      </c>
      <c r="X1631">
        <f>IFERROR(VLOOKUP(C1631,HANTAVIROSE!$A$5:$C$153,3,FALSE),0)</f>
        <v>0</v>
      </c>
      <c r="Y1631">
        <f>IFERROR(VLOOKUP(C1631,MENINGITE!$A$5:$C$447,3,FALSE),0)</f>
        <v>0</v>
      </c>
      <c r="Z1631">
        <f>IFERROR(VLOOKUP(C1631,RAIVA!$A$5:$C$16,3,FALSE),0)</f>
        <v>0</v>
      </c>
    </row>
    <row r="1632" spans="1:26" x14ac:dyDescent="0.3">
      <c r="A1632" s="2" t="s">
        <v>2349</v>
      </c>
      <c r="B1632" s="2" t="s">
        <v>2404</v>
      </c>
      <c r="C1632" s="2">
        <v>320190</v>
      </c>
      <c r="D1632" s="2">
        <v>3201902</v>
      </c>
      <c r="E1632" s="2" t="s">
        <v>2349</v>
      </c>
      <c r="F1632" s="2" t="s">
        <v>2404</v>
      </c>
      <c r="G1632" s="2">
        <f>IFERROR(VLOOKUP(D1632,Coordenadas!$A$2:$D$5571,3,FALSE),0)</f>
        <v>-20.360299999999999</v>
      </c>
      <c r="H1632" s="2">
        <f>IFERROR(VLOOKUP(D1632,Coordenadas!$A$2:$D$5571,4,FALSE),0)</f>
        <v>-40.659399999999998</v>
      </c>
      <c r="I1632" s="2" t="s">
        <v>5325</v>
      </c>
      <c r="J1632" s="2">
        <v>31847</v>
      </c>
      <c r="K1632" s="2" t="s">
        <v>5330</v>
      </c>
      <c r="L1632" s="2">
        <f>IFERROR(VLOOKUP(C1632,BOTULISMO!$A$3:$C$19,3,FALSE),0)</f>
        <v>0</v>
      </c>
      <c r="M1632" s="2">
        <f>IFERROR(VLOOKUP(C1632,'LEISHMANIOSE VISCERAL'!$A$4:$C$454,3,FALSE),0)</f>
        <v>0</v>
      </c>
      <c r="N1632" s="2">
        <f>IFERROR(VLOOKUP(C1632,'LEISHMANIOSE TEGUMENTAR'!$A$4:$C$1681,3,FALSE),0)</f>
        <v>4</v>
      </c>
      <c r="O1632" s="2">
        <f>IFERROR(VLOOKUP(C1632,'FEBRE AMARELA'!$A$4:$C$38,3,FALSE),0)</f>
        <v>0</v>
      </c>
      <c r="P1632" s="2">
        <f>IFERROR(VLOOKUP(C1632,DENGUE!$A$5:$C$4097,3,FALSE),0)</f>
        <v>0</v>
      </c>
      <c r="Q1632" s="2">
        <f>IFERROR(VLOOKUP(C1632,'HEPATITE VIRAL'!$A$5:$C$3162,3,FALSE),0)</f>
        <v>4</v>
      </c>
      <c r="R1632" s="2">
        <f>IFERROR(VLOOKUP(C1632,'FEBRE MACULOSA'!$A$5:$C$181,3,FALSE),0)</f>
        <v>0</v>
      </c>
      <c r="S1632" s="2">
        <f>IFERROR(VLOOKUP(C1632,LEPTOSPIROSE!$A$5:$C$1176,3,FALSE),0)</f>
        <v>0</v>
      </c>
      <c r="T1632" s="2">
        <f>IFERROR(VLOOKUP(C1632,'DOENÇA DE CHAGAS'!$A$5:$C$100,3,FALSE),0)</f>
        <v>0</v>
      </c>
      <c r="U1632" s="2">
        <f>IFERROR(VLOOKUP(C1632,'PICADAS DE COBRAS'!$A$6:$C$4645,3,FALSE),0)</f>
        <v>0</v>
      </c>
      <c r="V1632">
        <f>IFERROR(VLOOKUP(C1632,'ZIKA VIRUS'!$A$5:$C$2399,3,FALSE),0)</f>
        <v>2</v>
      </c>
      <c r="W1632">
        <f>IFERROR(VLOOKUP(C1632,'FEBRE TIFÓIDE'!$A$5:$C$46,3,FALSE),0)</f>
        <v>0</v>
      </c>
      <c r="X1632">
        <f>IFERROR(VLOOKUP(C1632,HANTAVIROSE!$A$5:$C$153,3,FALSE),0)</f>
        <v>0</v>
      </c>
      <c r="Y1632">
        <f>IFERROR(VLOOKUP(C1632,MENINGITE!$A$5:$C$447,3,FALSE),0)</f>
        <v>0</v>
      </c>
      <c r="Z1632">
        <f>IFERROR(VLOOKUP(C1632,RAIVA!$A$5:$C$16,3,FALSE),0)</f>
        <v>0</v>
      </c>
    </row>
    <row r="1633" spans="1:26" x14ac:dyDescent="0.3">
      <c r="A1633" s="2" t="s">
        <v>4490</v>
      </c>
      <c r="B1633" s="2" t="s">
        <v>4633</v>
      </c>
      <c r="C1633" s="2">
        <v>220342</v>
      </c>
      <c r="D1633" s="2">
        <v>2203420</v>
      </c>
      <c r="E1633" s="2" t="s">
        <v>4490</v>
      </c>
      <c r="F1633" s="2" t="s">
        <v>4633</v>
      </c>
      <c r="G1633" s="2">
        <f>IFERROR(VLOOKUP(D1633,Coordenadas!$A$2:$D$5571,3,FALSE),0)</f>
        <v>-4.2495000000000003</v>
      </c>
      <c r="H1633" s="2">
        <f>IFERROR(VLOOKUP(D1633,Coordenadas!$A$2:$D$5571,4,FALSE),0)</f>
        <v>-41.268300000000004</v>
      </c>
      <c r="I1633" s="2" t="s">
        <v>5324</v>
      </c>
      <c r="J1633" s="2">
        <v>4264</v>
      </c>
      <c r="K1633" s="2" t="s">
        <v>5332</v>
      </c>
      <c r="L1633" s="2">
        <f>IFERROR(VLOOKUP(C1633,BOTULISMO!$A$3:$C$19,3,FALSE),0)</f>
        <v>0</v>
      </c>
      <c r="M1633" s="2">
        <f>IFERROR(VLOOKUP(C1633,'LEISHMANIOSE VISCERAL'!$A$4:$C$454,3,FALSE),0)</f>
        <v>0</v>
      </c>
      <c r="N1633" s="2">
        <f>IFERROR(VLOOKUP(C1633,'LEISHMANIOSE TEGUMENTAR'!$A$4:$C$1681,3,FALSE),0)</f>
        <v>0</v>
      </c>
      <c r="O1633" s="2">
        <f>IFERROR(VLOOKUP(C1633,'FEBRE AMARELA'!$A$4:$C$38,3,FALSE),0)</f>
        <v>0</v>
      </c>
      <c r="P1633" s="2">
        <f>IFERROR(VLOOKUP(C1633,DENGUE!$A$5:$C$4097,3,FALSE),0)</f>
        <v>0</v>
      </c>
      <c r="Q1633" s="2">
        <f>IFERROR(VLOOKUP(C1633,'HEPATITE VIRAL'!$A$5:$C$3162,3,FALSE),0)</f>
        <v>0</v>
      </c>
      <c r="R1633" s="2">
        <f>IFERROR(VLOOKUP(C1633,'FEBRE MACULOSA'!$A$5:$C$181,3,FALSE),0)</f>
        <v>0</v>
      </c>
      <c r="S1633" s="2">
        <f>IFERROR(VLOOKUP(C1633,LEPTOSPIROSE!$A$5:$C$1176,3,FALSE),0)</f>
        <v>0</v>
      </c>
      <c r="T1633" s="2">
        <f>IFERROR(VLOOKUP(C1633,'DOENÇA DE CHAGAS'!$A$5:$C$100,3,FALSE),0)</f>
        <v>0</v>
      </c>
      <c r="U1633" s="2">
        <f>IFERROR(VLOOKUP(C1633,'PICADAS DE COBRAS'!$A$6:$C$4645,3,FALSE),0)</f>
        <v>2</v>
      </c>
      <c r="V1633">
        <f>IFERROR(VLOOKUP(C1633,'ZIKA VIRUS'!$A$5:$C$2399,3,FALSE),0)</f>
        <v>0</v>
      </c>
      <c r="W1633">
        <f>IFERROR(VLOOKUP(C1633,'FEBRE TIFÓIDE'!$A$5:$C$46,3,FALSE),0)</f>
        <v>0</v>
      </c>
      <c r="X1633">
        <f>IFERROR(VLOOKUP(C1633,HANTAVIROSE!$A$5:$C$153,3,FALSE),0)</f>
        <v>0</v>
      </c>
      <c r="Y1633">
        <f>IFERROR(VLOOKUP(C1633,MENINGITE!$A$5:$C$447,3,FALSE),0)</f>
        <v>0</v>
      </c>
      <c r="Z1633">
        <f>IFERROR(VLOOKUP(C1633,RAIVA!$A$5:$C$16,3,FALSE),0)</f>
        <v>0</v>
      </c>
    </row>
    <row r="1634" spans="1:26" x14ac:dyDescent="0.3">
      <c r="A1634" s="2" t="s">
        <v>967</v>
      </c>
      <c r="B1634" s="2" t="s">
        <v>1175</v>
      </c>
      <c r="C1634" s="2">
        <v>420510</v>
      </c>
      <c r="D1634" s="2">
        <v>4205100</v>
      </c>
      <c r="E1634" s="2" t="s">
        <v>967</v>
      </c>
      <c r="F1634" s="2" t="s">
        <v>1175</v>
      </c>
      <c r="G1634" s="2">
        <f>IFERROR(VLOOKUP(D1634,Coordenadas!$A$2:$D$5571,3,FALSE),0)</f>
        <v>-26.981000000000002</v>
      </c>
      <c r="H1634" s="2">
        <f>IFERROR(VLOOKUP(D1634,Coordenadas!$A$2:$D$5571,4,FALSE),0)</f>
        <v>-49.726100000000002</v>
      </c>
      <c r="I1634" s="2" t="s">
        <v>5326</v>
      </c>
      <c r="J1634" s="2">
        <v>3721</v>
      </c>
      <c r="K1634" s="2" t="s">
        <v>5332</v>
      </c>
      <c r="L1634" s="2">
        <f>IFERROR(VLOOKUP(C1634,BOTULISMO!$A$3:$C$19,3,FALSE),0)</f>
        <v>0</v>
      </c>
      <c r="M1634" s="2">
        <f>IFERROR(VLOOKUP(C1634,'LEISHMANIOSE VISCERAL'!$A$4:$C$454,3,FALSE),0)</f>
        <v>0</v>
      </c>
      <c r="N1634" s="2">
        <f>IFERROR(VLOOKUP(C1634,'LEISHMANIOSE TEGUMENTAR'!$A$4:$C$1681,3,FALSE),0)</f>
        <v>0</v>
      </c>
      <c r="O1634" s="2">
        <f>IFERROR(VLOOKUP(C1634,'FEBRE AMARELA'!$A$4:$C$38,3,FALSE),0)</f>
        <v>0</v>
      </c>
      <c r="P1634" s="2">
        <f>IFERROR(VLOOKUP(C1634,DENGUE!$A$5:$C$4097,3,FALSE),0)</f>
        <v>0</v>
      </c>
      <c r="Q1634" s="2">
        <f>IFERROR(VLOOKUP(C1634,'HEPATITE VIRAL'!$A$5:$C$3162,3,FALSE),0)</f>
        <v>2</v>
      </c>
      <c r="R1634" s="2">
        <f>IFERROR(VLOOKUP(C1634,'FEBRE MACULOSA'!$A$5:$C$181,3,FALSE),0)</f>
        <v>0</v>
      </c>
      <c r="S1634" s="2">
        <f>IFERROR(VLOOKUP(C1634,LEPTOSPIROSE!$A$5:$C$1176,3,FALSE),0)</f>
        <v>0</v>
      </c>
      <c r="T1634" s="2">
        <f>IFERROR(VLOOKUP(C1634,'DOENÇA DE CHAGAS'!$A$5:$C$100,3,FALSE),0)</f>
        <v>0</v>
      </c>
      <c r="U1634" s="2">
        <f>IFERROR(VLOOKUP(C1634,'PICADAS DE COBRAS'!$A$6:$C$4645,3,FALSE),0)</f>
        <v>12</v>
      </c>
      <c r="V1634">
        <f>IFERROR(VLOOKUP(C1634,'ZIKA VIRUS'!$A$5:$C$2399,3,FALSE),0)</f>
        <v>0</v>
      </c>
      <c r="W1634">
        <f>IFERROR(VLOOKUP(C1634,'FEBRE TIFÓIDE'!$A$5:$C$46,3,FALSE),0)</f>
        <v>0</v>
      </c>
      <c r="X1634">
        <f>IFERROR(VLOOKUP(C1634,HANTAVIROSE!$A$5:$C$153,3,FALSE),0)</f>
        <v>0</v>
      </c>
      <c r="Y1634">
        <f>IFERROR(VLOOKUP(C1634,MENINGITE!$A$5:$C$447,3,FALSE),0)</f>
        <v>0</v>
      </c>
      <c r="Z1634">
        <f>IFERROR(VLOOKUP(C1634,RAIVA!$A$5:$C$16,3,FALSE),0)</f>
        <v>0</v>
      </c>
    </row>
    <row r="1635" spans="1:26" x14ac:dyDescent="0.3">
      <c r="A1635" s="2" t="s">
        <v>2425</v>
      </c>
      <c r="B1635" s="2" t="s">
        <v>3006</v>
      </c>
      <c r="C1635" s="2">
        <v>312290</v>
      </c>
      <c r="D1635" s="2">
        <v>3122900</v>
      </c>
      <c r="E1635" s="2" t="s">
        <v>2425</v>
      </c>
      <c r="F1635" s="2" t="s">
        <v>3006</v>
      </c>
      <c r="G1635" s="2">
        <f>IFERROR(VLOOKUP(D1635,Coordenadas!$A$2:$D$5571,3,FALSE),0)</f>
        <v>-21.318999999999999</v>
      </c>
      <c r="H1635" s="2">
        <f>IFERROR(VLOOKUP(D1635,Coordenadas!$A$2:$D$5571,4,FALSE),0)</f>
        <v>-42.807000000000002</v>
      </c>
      <c r="I1635" s="2" t="s">
        <v>5325</v>
      </c>
      <c r="J1635" s="2">
        <v>6001</v>
      </c>
      <c r="K1635" s="2" t="s">
        <v>5332</v>
      </c>
      <c r="L1635" s="2">
        <f>IFERROR(VLOOKUP(C1635,BOTULISMO!$A$3:$C$19,3,FALSE),0)</f>
        <v>0</v>
      </c>
      <c r="M1635" s="2">
        <f>IFERROR(VLOOKUP(C1635,'LEISHMANIOSE VISCERAL'!$A$4:$C$454,3,FALSE),0)</f>
        <v>0</v>
      </c>
      <c r="N1635" s="2">
        <f>IFERROR(VLOOKUP(C1635,'LEISHMANIOSE TEGUMENTAR'!$A$4:$C$1681,3,FALSE),0)</f>
        <v>0</v>
      </c>
      <c r="O1635" s="2">
        <f>IFERROR(VLOOKUP(C1635,'FEBRE AMARELA'!$A$4:$C$38,3,FALSE),0)</f>
        <v>0</v>
      </c>
      <c r="P1635" s="2">
        <f>IFERROR(VLOOKUP(C1635,DENGUE!$A$5:$C$4097,3,FALSE),0)</f>
        <v>52</v>
      </c>
      <c r="Q1635" s="2">
        <f>IFERROR(VLOOKUP(C1635,'HEPATITE VIRAL'!$A$5:$C$3162,3,FALSE),0)</f>
        <v>0</v>
      </c>
      <c r="R1635" s="2">
        <f>IFERROR(VLOOKUP(C1635,'FEBRE MACULOSA'!$A$5:$C$181,3,FALSE),0)</f>
        <v>0</v>
      </c>
      <c r="S1635" s="2">
        <f>IFERROR(VLOOKUP(C1635,LEPTOSPIROSE!$A$5:$C$1176,3,FALSE),0)</f>
        <v>0</v>
      </c>
      <c r="T1635" s="2">
        <f>IFERROR(VLOOKUP(C1635,'DOENÇA DE CHAGAS'!$A$5:$C$100,3,FALSE),0)</f>
        <v>0</v>
      </c>
      <c r="U1635" s="2">
        <f>IFERROR(VLOOKUP(C1635,'PICADAS DE COBRAS'!$A$6:$C$4645,3,FALSE),0)</f>
        <v>1</v>
      </c>
      <c r="V1635">
        <f>IFERROR(VLOOKUP(C1635,'ZIKA VIRUS'!$A$5:$C$2399,3,FALSE),0)</f>
        <v>0</v>
      </c>
      <c r="W1635">
        <f>IFERROR(VLOOKUP(C1635,'FEBRE TIFÓIDE'!$A$5:$C$46,3,FALSE),0)</f>
        <v>0</v>
      </c>
      <c r="X1635">
        <f>IFERROR(VLOOKUP(C1635,HANTAVIROSE!$A$5:$C$153,3,FALSE),0)</f>
        <v>0</v>
      </c>
      <c r="Y1635">
        <f>IFERROR(VLOOKUP(C1635,MENINGITE!$A$5:$C$447,3,FALSE),0)</f>
        <v>0</v>
      </c>
      <c r="Z1635">
        <f>IFERROR(VLOOKUP(C1635,RAIVA!$A$5:$C$16,3,FALSE),0)</f>
        <v>0</v>
      </c>
    </row>
    <row r="1636" spans="1:26" x14ac:dyDescent="0.3">
      <c r="A1636" s="2" t="s">
        <v>470</v>
      </c>
      <c r="B1636" s="2" t="s">
        <v>828</v>
      </c>
      <c r="C1636" s="2">
        <v>430670</v>
      </c>
      <c r="D1636" s="2">
        <v>4306700</v>
      </c>
      <c r="E1636" s="2" t="s">
        <v>470</v>
      </c>
      <c r="F1636" s="2" t="s">
        <v>828</v>
      </c>
      <c r="G1636" s="2">
        <f>IFERROR(VLOOKUP(D1636,Coordenadas!$A$2:$D$5571,3,FALSE),0)</f>
        <v>-29.619499999999999</v>
      </c>
      <c r="H1636" s="2">
        <f>IFERROR(VLOOKUP(D1636,Coordenadas!$A$2:$D$5571,4,FALSE),0)</f>
        <v>-53.361699999999999</v>
      </c>
      <c r="I1636" s="2" t="s">
        <v>5326</v>
      </c>
      <c r="J1636" s="2">
        <v>3401</v>
      </c>
      <c r="K1636" s="2" t="s">
        <v>5332</v>
      </c>
      <c r="L1636" s="2">
        <f>IFERROR(VLOOKUP(C1636,BOTULISMO!$A$3:$C$19,3,FALSE),0)</f>
        <v>0</v>
      </c>
      <c r="M1636" s="2">
        <f>IFERROR(VLOOKUP(C1636,'LEISHMANIOSE VISCERAL'!$A$4:$C$454,3,FALSE),0)</f>
        <v>0</v>
      </c>
      <c r="N1636" s="2">
        <f>IFERROR(VLOOKUP(C1636,'LEISHMANIOSE TEGUMENTAR'!$A$4:$C$1681,3,FALSE),0)</f>
        <v>0</v>
      </c>
      <c r="O1636" s="2">
        <f>IFERROR(VLOOKUP(C1636,'FEBRE AMARELA'!$A$4:$C$38,3,FALSE),0)</f>
        <v>0</v>
      </c>
      <c r="P1636" s="2">
        <f>IFERROR(VLOOKUP(C1636,DENGUE!$A$5:$C$4097,3,FALSE),0)</f>
        <v>0</v>
      </c>
      <c r="Q1636" s="2">
        <f>IFERROR(VLOOKUP(C1636,'HEPATITE VIRAL'!$A$5:$C$3162,3,FALSE),0)</f>
        <v>1</v>
      </c>
      <c r="R1636" s="2">
        <f>IFERROR(VLOOKUP(C1636,'FEBRE MACULOSA'!$A$5:$C$181,3,FALSE),0)</f>
        <v>0</v>
      </c>
      <c r="S1636" s="2">
        <f>IFERROR(VLOOKUP(C1636,LEPTOSPIROSE!$A$5:$C$1176,3,FALSE),0)</f>
        <v>1</v>
      </c>
      <c r="T1636" s="2">
        <f>IFERROR(VLOOKUP(C1636,'DOENÇA DE CHAGAS'!$A$5:$C$100,3,FALSE),0)</f>
        <v>0</v>
      </c>
      <c r="U1636" s="2">
        <f>IFERROR(VLOOKUP(C1636,'PICADAS DE COBRAS'!$A$6:$C$4645,3,FALSE),0)</f>
        <v>3</v>
      </c>
      <c r="V1636">
        <f>IFERROR(VLOOKUP(C1636,'ZIKA VIRUS'!$A$5:$C$2399,3,FALSE),0)</f>
        <v>0</v>
      </c>
      <c r="W1636">
        <f>IFERROR(VLOOKUP(C1636,'FEBRE TIFÓIDE'!$A$5:$C$46,3,FALSE),0)</f>
        <v>0</v>
      </c>
      <c r="X1636">
        <f>IFERROR(VLOOKUP(C1636,HANTAVIROSE!$A$5:$C$153,3,FALSE),0)</f>
        <v>0</v>
      </c>
      <c r="Y1636">
        <f>IFERROR(VLOOKUP(C1636,MENINGITE!$A$5:$C$447,3,FALSE),0)</f>
        <v>0</v>
      </c>
      <c r="Z1636">
        <f>IFERROR(VLOOKUP(C1636,RAIVA!$A$5:$C$16,3,FALSE),0)</f>
        <v>0</v>
      </c>
    </row>
    <row r="1637" spans="1:26" x14ac:dyDescent="0.3">
      <c r="A1637" s="2" t="s">
        <v>3988</v>
      </c>
      <c r="B1637" s="2" t="s">
        <v>4113</v>
      </c>
      <c r="C1637" s="2">
        <v>250570</v>
      </c>
      <c r="D1637" s="2">
        <v>2505709</v>
      </c>
      <c r="E1637" s="2" t="s">
        <v>3988</v>
      </c>
      <c r="F1637" s="2" t="s">
        <v>4113</v>
      </c>
      <c r="G1637" s="2">
        <f>IFERROR(VLOOKUP(D1637,Coordenadas!$A$2:$D$5571,3,FALSE),0)</f>
        <v>-6.6156600000000001</v>
      </c>
      <c r="H1637" s="2">
        <f>IFERROR(VLOOKUP(D1637,Coordenadas!$A$2:$D$5571,4,FALSE),0)</f>
        <v>-35.6205</v>
      </c>
      <c r="I1637" s="2" t="s">
        <v>5324</v>
      </c>
      <c r="J1637" s="2">
        <v>10517</v>
      </c>
      <c r="K1637" s="2" t="s">
        <v>5332</v>
      </c>
      <c r="L1637" s="2">
        <f>IFERROR(VLOOKUP(C1637,BOTULISMO!$A$3:$C$19,3,FALSE),0)</f>
        <v>0</v>
      </c>
      <c r="M1637" s="2">
        <f>IFERROR(VLOOKUP(C1637,'LEISHMANIOSE VISCERAL'!$A$4:$C$454,3,FALSE),0)</f>
        <v>0</v>
      </c>
      <c r="N1637" s="2">
        <f>IFERROR(VLOOKUP(C1637,'LEISHMANIOSE TEGUMENTAR'!$A$4:$C$1681,3,FALSE),0)</f>
        <v>0</v>
      </c>
      <c r="O1637" s="2">
        <f>IFERROR(VLOOKUP(C1637,'FEBRE AMARELA'!$A$4:$C$38,3,FALSE),0)</f>
        <v>0</v>
      </c>
      <c r="P1637" s="2">
        <f>IFERROR(VLOOKUP(C1637,DENGUE!$A$5:$C$4097,3,FALSE),0)</f>
        <v>8</v>
      </c>
      <c r="Q1637" s="2">
        <f>IFERROR(VLOOKUP(C1637,'HEPATITE VIRAL'!$A$5:$C$3162,3,FALSE),0)</f>
        <v>0</v>
      </c>
      <c r="R1637" s="2">
        <f>IFERROR(VLOOKUP(C1637,'FEBRE MACULOSA'!$A$5:$C$181,3,FALSE),0)</f>
        <v>0</v>
      </c>
      <c r="S1637" s="2">
        <f>IFERROR(VLOOKUP(C1637,LEPTOSPIROSE!$A$5:$C$1176,3,FALSE),0)</f>
        <v>0</v>
      </c>
      <c r="T1637" s="2">
        <f>IFERROR(VLOOKUP(C1637,'DOENÇA DE CHAGAS'!$A$5:$C$100,3,FALSE),0)</f>
        <v>0</v>
      </c>
      <c r="U1637" s="2">
        <f>IFERROR(VLOOKUP(C1637,'PICADAS DE COBRAS'!$A$6:$C$4645,3,FALSE),0)</f>
        <v>12</v>
      </c>
      <c r="V1637">
        <f>IFERROR(VLOOKUP(C1637,'ZIKA VIRUS'!$A$5:$C$2399,3,FALSE),0)</f>
        <v>0</v>
      </c>
      <c r="W1637">
        <f>IFERROR(VLOOKUP(C1637,'FEBRE TIFÓIDE'!$A$5:$C$46,3,FALSE),0)</f>
        <v>0</v>
      </c>
      <c r="X1637">
        <f>IFERROR(VLOOKUP(C1637,HANTAVIROSE!$A$5:$C$153,3,FALSE),0)</f>
        <v>0</v>
      </c>
      <c r="Y1637">
        <f>IFERROR(VLOOKUP(C1637,MENINGITE!$A$5:$C$447,3,FALSE),0)</f>
        <v>0</v>
      </c>
      <c r="Z1637">
        <f>IFERROR(VLOOKUP(C1637,RAIVA!$A$5:$C$16,3,FALSE),0)</f>
        <v>0</v>
      </c>
    </row>
    <row r="1638" spans="1:26" x14ac:dyDescent="0.3">
      <c r="A1638" s="2" t="s">
        <v>2425</v>
      </c>
      <c r="B1638" s="2" t="s">
        <v>3005</v>
      </c>
      <c r="C1638" s="2">
        <v>312300</v>
      </c>
      <c r="D1638" s="2">
        <v>3123007</v>
      </c>
      <c r="E1638" s="2" t="s">
        <v>2425</v>
      </c>
      <c r="F1638" s="2" t="s">
        <v>3005</v>
      </c>
      <c r="G1638" s="2">
        <f>IFERROR(VLOOKUP(D1638,Coordenadas!$A$2:$D$5571,3,FALSE),0)</f>
        <v>-21.113900000000001</v>
      </c>
      <c r="H1638" s="2">
        <f>IFERROR(VLOOKUP(D1638,Coordenadas!$A$2:$D$5571,4,FALSE),0)</f>
        <v>-44.020699999999998</v>
      </c>
      <c r="I1638" s="2" t="s">
        <v>5325</v>
      </c>
      <c r="J1638" s="2">
        <v>9299</v>
      </c>
      <c r="K1638" s="2" t="s">
        <v>5332</v>
      </c>
      <c r="L1638" s="2">
        <f>IFERROR(VLOOKUP(C1638,BOTULISMO!$A$3:$C$19,3,FALSE),0)</f>
        <v>0</v>
      </c>
      <c r="M1638" s="2">
        <f>IFERROR(VLOOKUP(C1638,'LEISHMANIOSE VISCERAL'!$A$4:$C$454,3,FALSE),0)</f>
        <v>0</v>
      </c>
      <c r="N1638" s="2">
        <f>IFERROR(VLOOKUP(C1638,'LEISHMANIOSE TEGUMENTAR'!$A$4:$C$1681,3,FALSE),0)</f>
        <v>0</v>
      </c>
      <c r="O1638" s="2">
        <f>IFERROR(VLOOKUP(C1638,'FEBRE AMARELA'!$A$4:$C$38,3,FALSE),0)</f>
        <v>0</v>
      </c>
      <c r="P1638" s="2">
        <f>IFERROR(VLOOKUP(C1638,DENGUE!$A$5:$C$4097,3,FALSE),0)</f>
        <v>14</v>
      </c>
      <c r="Q1638" s="2">
        <f>IFERROR(VLOOKUP(C1638,'HEPATITE VIRAL'!$A$5:$C$3162,3,FALSE),0)</f>
        <v>0</v>
      </c>
      <c r="R1638" s="2">
        <f>IFERROR(VLOOKUP(C1638,'FEBRE MACULOSA'!$A$5:$C$181,3,FALSE),0)</f>
        <v>0</v>
      </c>
      <c r="S1638" s="2">
        <f>IFERROR(VLOOKUP(C1638,LEPTOSPIROSE!$A$5:$C$1176,3,FALSE),0)</f>
        <v>0</v>
      </c>
      <c r="T1638" s="2">
        <f>IFERROR(VLOOKUP(C1638,'DOENÇA DE CHAGAS'!$A$5:$C$100,3,FALSE),0)</f>
        <v>0</v>
      </c>
      <c r="U1638" s="2">
        <f>IFERROR(VLOOKUP(C1638,'PICADAS DE COBRAS'!$A$6:$C$4645,3,FALSE),0)</f>
        <v>0</v>
      </c>
      <c r="V1638">
        <f>IFERROR(VLOOKUP(C1638,'ZIKA VIRUS'!$A$5:$C$2399,3,FALSE),0)</f>
        <v>3</v>
      </c>
      <c r="W1638">
        <f>IFERROR(VLOOKUP(C1638,'FEBRE TIFÓIDE'!$A$5:$C$46,3,FALSE),0)</f>
        <v>0</v>
      </c>
      <c r="X1638">
        <f>IFERROR(VLOOKUP(C1638,HANTAVIROSE!$A$5:$C$153,3,FALSE),0)</f>
        <v>0</v>
      </c>
      <c r="Y1638">
        <f>IFERROR(VLOOKUP(C1638,MENINGITE!$A$5:$C$447,3,FALSE),0)</f>
        <v>0</v>
      </c>
      <c r="Z1638">
        <f>IFERROR(VLOOKUP(C1638,RAIVA!$A$5:$C$16,3,FALSE),0)</f>
        <v>0</v>
      </c>
    </row>
    <row r="1639" spans="1:26" x14ac:dyDescent="0.3">
      <c r="A1639" s="2" t="s">
        <v>2425</v>
      </c>
      <c r="B1639" s="2" t="s">
        <v>3004</v>
      </c>
      <c r="C1639" s="2">
        <v>312310</v>
      </c>
      <c r="D1639" s="2">
        <v>3123106</v>
      </c>
      <c r="E1639" s="2" t="s">
        <v>2425</v>
      </c>
      <c r="F1639" s="2" t="s">
        <v>3004</v>
      </c>
      <c r="G1639" s="2">
        <f>IFERROR(VLOOKUP(D1639,Coordenadas!$A$2:$D$5571,3,FALSE),0)</f>
        <v>-19.051600000000001</v>
      </c>
      <c r="H1639" s="2">
        <f>IFERROR(VLOOKUP(D1639,Coordenadas!$A$2:$D$5571,4,FALSE),0)</f>
        <v>-42.925400000000003</v>
      </c>
      <c r="I1639" s="2" t="s">
        <v>5325</v>
      </c>
      <c r="J1639" s="2">
        <v>5223</v>
      </c>
      <c r="K1639" s="2" t="s">
        <v>5332</v>
      </c>
      <c r="L1639" s="2">
        <f>IFERROR(VLOOKUP(C1639,BOTULISMO!$A$3:$C$19,3,FALSE),0)</f>
        <v>0</v>
      </c>
      <c r="M1639" s="2">
        <f>IFERROR(VLOOKUP(C1639,'LEISHMANIOSE VISCERAL'!$A$4:$C$454,3,FALSE),0)</f>
        <v>0</v>
      </c>
      <c r="N1639" s="2">
        <f>IFERROR(VLOOKUP(C1639,'LEISHMANIOSE TEGUMENTAR'!$A$4:$C$1681,3,FALSE),0)</f>
        <v>0</v>
      </c>
      <c r="O1639" s="2">
        <f>IFERROR(VLOOKUP(C1639,'FEBRE AMARELA'!$A$4:$C$38,3,FALSE),0)</f>
        <v>0</v>
      </c>
      <c r="P1639" s="2">
        <f>IFERROR(VLOOKUP(C1639,DENGUE!$A$5:$C$4097,3,FALSE),0)</f>
        <v>13</v>
      </c>
      <c r="Q1639" s="2">
        <f>IFERROR(VLOOKUP(C1639,'HEPATITE VIRAL'!$A$5:$C$3162,3,FALSE),0)</f>
        <v>0</v>
      </c>
      <c r="R1639" s="2">
        <f>IFERROR(VLOOKUP(C1639,'FEBRE MACULOSA'!$A$5:$C$181,3,FALSE),0)</f>
        <v>0</v>
      </c>
      <c r="S1639" s="2">
        <f>IFERROR(VLOOKUP(C1639,LEPTOSPIROSE!$A$5:$C$1176,3,FALSE),0)</f>
        <v>0</v>
      </c>
      <c r="T1639" s="2">
        <f>IFERROR(VLOOKUP(C1639,'DOENÇA DE CHAGAS'!$A$5:$C$100,3,FALSE),0)</f>
        <v>0</v>
      </c>
      <c r="U1639" s="2">
        <f>IFERROR(VLOOKUP(C1639,'PICADAS DE COBRAS'!$A$6:$C$4645,3,FALSE),0)</f>
        <v>32</v>
      </c>
      <c r="V1639">
        <f>IFERROR(VLOOKUP(C1639,'ZIKA VIRUS'!$A$5:$C$2399,3,FALSE),0)</f>
        <v>0</v>
      </c>
      <c r="W1639">
        <f>IFERROR(VLOOKUP(C1639,'FEBRE TIFÓIDE'!$A$5:$C$46,3,FALSE),0)</f>
        <v>0</v>
      </c>
      <c r="X1639">
        <f>IFERROR(VLOOKUP(C1639,HANTAVIROSE!$A$5:$C$153,3,FALSE),0)</f>
        <v>0</v>
      </c>
      <c r="Y1639">
        <f>IFERROR(VLOOKUP(C1639,MENINGITE!$A$5:$C$447,3,FALSE),0)</f>
        <v>0</v>
      </c>
      <c r="Z1639">
        <f>IFERROR(VLOOKUP(C1639,RAIVA!$A$5:$C$16,3,FALSE),0)</f>
        <v>0</v>
      </c>
    </row>
    <row r="1640" spans="1:26" x14ac:dyDescent="0.3">
      <c r="A1640" s="2" t="s">
        <v>2425</v>
      </c>
      <c r="B1640" s="2" t="s">
        <v>3003</v>
      </c>
      <c r="C1640" s="2">
        <v>312320</v>
      </c>
      <c r="D1640" s="2">
        <v>3123205</v>
      </c>
      <c r="E1640" s="2" t="s">
        <v>2425</v>
      </c>
      <c r="F1640" s="2" t="s">
        <v>3003</v>
      </c>
      <c r="G1640" s="2">
        <f>IFERROR(VLOOKUP(D1640,Coordenadas!$A$2:$D$5571,3,FALSE),0)</f>
        <v>-19.462800000000001</v>
      </c>
      <c r="H1640" s="2">
        <f>IFERROR(VLOOKUP(D1640,Coordenadas!$A$2:$D$5571,4,FALSE),0)</f>
        <v>-45.592700000000001</v>
      </c>
      <c r="I1640" s="2" t="s">
        <v>5325</v>
      </c>
      <c r="J1640" s="2">
        <v>13778</v>
      </c>
      <c r="K1640" s="2" t="s">
        <v>5332</v>
      </c>
      <c r="L1640" s="2">
        <f>IFERROR(VLOOKUP(C1640,BOTULISMO!$A$3:$C$19,3,FALSE),0)</f>
        <v>0</v>
      </c>
      <c r="M1640" s="2">
        <f>IFERROR(VLOOKUP(C1640,'LEISHMANIOSE VISCERAL'!$A$4:$C$454,3,FALSE),0)</f>
        <v>0</v>
      </c>
      <c r="N1640" s="2">
        <f>IFERROR(VLOOKUP(C1640,'LEISHMANIOSE TEGUMENTAR'!$A$4:$C$1681,3,FALSE),0)</f>
        <v>1</v>
      </c>
      <c r="O1640" s="2">
        <f>IFERROR(VLOOKUP(C1640,'FEBRE AMARELA'!$A$4:$C$38,3,FALSE),0)</f>
        <v>0</v>
      </c>
      <c r="P1640" s="2">
        <f>IFERROR(VLOOKUP(C1640,DENGUE!$A$5:$C$4097,3,FALSE),0)</f>
        <v>25</v>
      </c>
      <c r="Q1640" s="2">
        <f>IFERROR(VLOOKUP(C1640,'HEPATITE VIRAL'!$A$5:$C$3162,3,FALSE),0)</f>
        <v>1</v>
      </c>
      <c r="R1640" s="2">
        <f>IFERROR(VLOOKUP(C1640,'FEBRE MACULOSA'!$A$5:$C$181,3,FALSE),0)</f>
        <v>0</v>
      </c>
      <c r="S1640" s="2">
        <f>IFERROR(VLOOKUP(C1640,LEPTOSPIROSE!$A$5:$C$1176,3,FALSE),0)</f>
        <v>0</v>
      </c>
      <c r="T1640" s="2">
        <f>IFERROR(VLOOKUP(C1640,'DOENÇA DE CHAGAS'!$A$5:$C$100,3,FALSE),0)</f>
        <v>0</v>
      </c>
      <c r="U1640" s="2">
        <f>IFERROR(VLOOKUP(C1640,'PICADAS DE COBRAS'!$A$6:$C$4645,3,FALSE),0)</f>
        <v>7</v>
      </c>
      <c r="V1640">
        <f>IFERROR(VLOOKUP(C1640,'ZIKA VIRUS'!$A$5:$C$2399,3,FALSE),0)</f>
        <v>0</v>
      </c>
      <c r="W1640">
        <f>IFERROR(VLOOKUP(C1640,'FEBRE TIFÓIDE'!$A$5:$C$46,3,FALSE),0)</f>
        <v>0</v>
      </c>
      <c r="X1640">
        <f>IFERROR(VLOOKUP(C1640,HANTAVIROSE!$A$5:$C$153,3,FALSE),0)</f>
        <v>0</v>
      </c>
      <c r="Y1640">
        <f>IFERROR(VLOOKUP(C1640,MENINGITE!$A$5:$C$447,3,FALSE),0)</f>
        <v>0</v>
      </c>
      <c r="Z1640">
        <f>IFERROR(VLOOKUP(C1640,RAIVA!$A$5:$C$16,3,FALSE),0)</f>
        <v>0</v>
      </c>
    </row>
    <row r="1641" spans="1:26" x14ac:dyDescent="0.3">
      <c r="A1641" s="2" t="s">
        <v>2349</v>
      </c>
      <c r="B1641" s="2" t="s">
        <v>2403</v>
      </c>
      <c r="C1641" s="2">
        <v>320200</v>
      </c>
      <c r="D1641" s="2">
        <v>3202009</v>
      </c>
      <c r="E1641" s="2" t="s">
        <v>2349</v>
      </c>
      <c r="F1641" s="2" t="s">
        <v>2403</v>
      </c>
      <c r="G1641" s="2">
        <f>IFERROR(VLOOKUP(D1641,Coordenadas!$A$2:$D$5571,3,FALSE),0)</f>
        <v>-20.693100000000001</v>
      </c>
      <c r="H1641" s="2">
        <f>IFERROR(VLOOKUP(D1641,Coordenadas!$A$2:$D$5571,4,FALSE),0)</f>
        <v>-41.840499999999999</v>
      </c>
      <c r="I1641" s="2" t="s">
        <v>5325</v>
      </c>
      <c r="J1641" s="2">
        <v>6397</v>
      </c>
      <c r="K1641" s="2" t="s">
        <v>5332</v>
      </c>
      <c r="L1641" s="2">
        <f>IFERROR(VLOOKUP(C1641,BOTULISMO!$A$3:$C$19,3,FALSE),0)</f>
        <v>0</v>
      </c>
      <c r="M1641" s="2">
        <f>IFERROR(VLOOKUP(C1641,'LEISHMANIOSE VISCERAL'!$A$4:$C$454,3,FALSE),0)</f>
        <v>0</v>
      </c>
      <c r="N1641" s="2">
        <f>IFERROR(VLOOKUP(C1641,'LEISHMANIOSE TEGUMENTAR'!$A$4:$C$1681,3,FALSE),0)</f>
        <v>0</v>
      </c>
      <c r="O1641" s="2">
        <f>IFERROR(VLOOKUP(C1641,'FEBRE AMARELA'!$A$4:$C$38,3,FALSE),0)</f>
        <v>0</v>
      </c>
      <c r="P1641" s="2">
        <f>IFERROR(VLOOKUP(C1641,DENGUE!$A$5:$C$4097,3,FALSE),0)</f>
        <v>0</v>
      </c>
      <c r="Q1641" s="2">
        <f>IFERROR(VLOOKUP(C1641,'HEPATITE VIRAL'!$A$5:$C$3162,3,FALSE),0)</f>
        <v>0</v>
      </c>
      <c r="R1641" s="2">
        <f>IFERROR(VLOOKUP(C1641,'FEBRE MACULOSA'!$A$5:$C$181,3,FALSE),0)</f>
        <v>0</v>
      </c>
      <c r="S1641" s="2">
        <f>IFERROR(VLOOKUP(C1641,LEPTOSPIROSE!$A$5:$C$1176,3,FALSE),0)</f>
        <v>0</v>
      </c>
      <c r="T1641" s="2">
        <f>IFERROR(VLOOKUP(C1641,'DOENÇA DE CHAGAS'!$A$5:$C$100,3,FALSE),0)</f>
        <v>0</v>
      </c>
      <c r="U1641" s="2">
        <f>IFERROR(VLOOKUP(C1641,'PICADAS DE COBRAS'!$A$6:$C$4645,3,FALSE),0)</f>
        <v>0</v>
      </c>
      <c r="V1641">
        <f>IFERROR(VLOOKUP(C1641,'ZIKA VIRUS'!$A$5:$C$2399,3,FALSE),0)</f>
        <v>0</v>
      </c>
      <c r="W1641">
        <f>IFERROR(VLOOKUP(C1641,'FEBRE TIFÓIDE'!$A$5:$C$46,3,FALSE),0)</f>
        <v>0</v>
      </c>
      <c r="X1641">
        <f>IFERROR(VLOOKUP(C1641,HANTAVIROSE!$A$5:$C$153,3,FALSE),0)</f>
        <v>0</v>
      </c>
      <c r="Y1641">
        <f>IFERROR(VLOOKUP(C1641,MENINGITE!$A$5:$C$447,3,FALSE),0)</f>
        <v>0</v>
      </c>
      <c r="Z1641">
        <f>IFERROR(VLOOKUP(C1641,RAIVA!$A$5:$C$16,3,FALSE),0)</f>
        <v>0</v>
      </c>
    </row>
    <row r="1642" spans="1:26" x14ac:dyDescent="0.3">
      <c r="A1642" s="2" t="s">
        <v>2425</v>
      </c>
      <c r="B1642" s="2" t="s">
        <v>3002</v>
      </c>
      <c r="C1642" s="2">
        <v>312330</v>
      </c>
      <c r="D1642" s="2">
        <v>3123304</v>
      </c>
      <c r="E1642" s="2" t="s">
        <v>2425</v>
      </c>
      <c r="F1642" s="2" t="s">
        <v>3002</v>
      </c>
      <c r="G1642" s="2">
        <f>IFERROR(VLOOKUP(D1642,Coordenadas!$A$2:$D$5571,3,FALSE),0)</f>
        <v>-20.9785</v>
      </c>
      <c r="H1642" s="2">
        <f>IFERROR(VLOOKUP(D1642,Coordenadas!$A$2:$D$5571,4,FALSE),0)</f>
        <v>-43.183399999999999</v>
      </c>
      <c r="I1642" s="2" t="s">
        <v>5325</v>
      </c>
      <c r="J1642" s="2">
        <v>4462</v>
      </c>
      <c r="K1642" s="2" t="s">
        <v>5332</v>
      </c>
      <c r="L1642" s="2">
        <f>IFERROR(VLOOKUP(C1642,BOTULISMO!$A$3:$C$19,3,FALSE),0)</f>
        <v>0</v>
      </c>
      <c r="M1642" s="2">
        <f>IFERROR(VLOOKUP(C1642,'LEISHMANIOSE VISCERAL'!$A$4:$C$454,3,FALSE),0)</f>
        <v>0</v>
      </c>
      <c r="N1642" s="2">
        <f>IFERROR(VLOOKUP(C1642,'LEISHMANIOSE TEGUMENTAR'!$A$4:$C$1681,3,FALSE),0)</f>
        <v>0</v>
      </c>
      <c r="O1642" s="2">
        <f>IFERROR(VLOOKUP(C1642,'FEBRE AMARELA'!$A$4:$C$38,3,FALSE),0)</f>
        <v>0</v>
      </c>
      <c r="P1642" s="2">
        <f>IFERROR(VLOOKUP(C1642,DENGUE!$A$5:$C$4097,3,FALSE),0)</f>
        <v>0</v>
      </c>
      <c r="Q1642" s="2">
        <f>IFERROR(VLOOKUP(C1642,'HEPATITE VIRAL'!$A$5:$C$3162,3,FALSE),0)</f>
        <v>0</v>
      </c>
      <c r="R1642" s="2">
        <f>IFERROR(VLOOKUP(C1642,'FEBRE MACULOSA'!$A$5:$C$181,3,FALSE),0)</f>
        <v>0</v>
      </c>
      <c r="S1642" s="2">
        <f>IFERROR(VLOOKUP(C1642,LEPTOSPIROSE!$A$5:$C$1176,3,FALSE),0)</f>
        <v>0</v>
      </c>
      <c r="T1642" s="2">
        <f>IFERROR(VLOOKUP(C1642,'DOENÇA DE CHAGAS'!$A$5:$C$100,3,FALSE),0)</f>
        <v>0</v>
      </c>
      <c r="U1642" s="2">
        <f>IFERROR(VLOOKUP(C1642,'PICADAS DE COBRAS'!$A$6:$C$4645,3,FALSE),0)</f>
        <v>14</v>
      </c>
      <c r="V1642">
        <f>IFERROR(VLOOKUP(C1642,'ZIKA VIRUS'!$A$5:$C$2399,3,FALSE),0)</f>
        <v>0</v>
      </c>
      <c r="W1642">
        <f>IFERROR(VLOOKUP(C1642,'FEBRE TIFÓIDE'!$A$5:$C$46,3,FALSE),0)</f>
        <v>0</v>
      </c>
      <c r="X1642">
        <f>IFERROR(VLOOKUP(C1642,HANTAVIROSE!$A$5:$C$153,3,FALSE),0)</f>
        <v>0</v>
      </c>
      <c r="Y1642">
        <f>IFERROR(VLOOKUP(C1642,MENINGITE!$A$5:$C$447,3,FALSE),0)</f>
        <v>0</v>
      </c>
      <c r="Z1642">
        <f>IFERROR(VLOOKUP(C1642,RAIVA!$A$5:$C$16,3,FALSE),0)</f>
        <v>0</v>
      </c>
    </row>
    <row r="1643" spans="1:26" x14ac:dyDescent="0.3">
      <c r="A1643" s="2" t="s">
        <v>2425</v>
      </c>
      <c r="B1643" s="2" t="s">
        <v>3001</v>
      </c>
      <c r="C1643" s="2">
        <v>312340</v>
      </c>
      <c r="D1643" s="2">
        <v>3123403</v>
      </c>
      <c r="E1643" s="2" t="s">
        <v>2425</v>
      </c>
      <c r="F1643" s="2" t="s">
        <v>3001</v>
      </c>
      <c r="G1643" s="2">
        <f>IFERROR(VLOOKUP(D1643,Coordenadas!$A$2:$D$5571,3,FALSE),0)</f>
        <v>-20.286799999999999</v>
      </c>
      <c r="H1643" s="2">
        <f>IFERROR(VLOOKUP(D1643,Coordenadas!$A$2:$D$5571,4,FALSE),0)</f>
        <v>-45.900700000000001</v>
      </c>
      <c r="I1643" s="2" t="s">
        <v>5325</v>
      </c>
      <c r="J1643" s="2">
        <v>1440</v>
      </c>
      <c r="K1643" s="2" t="s">
        <v>5332</v>
      </c>
      <c r="L1643" s="2">
        <f>IFERROR(VLOOKUP(C1643,BOTULISMO!$A$3:$C$19,3,FALSE),0)</f>
        <v>0</v>
      </c>
      <c r="M1643" s="2">
        <f>IFERROR(VLOOKUP(C1643,'LEISHMANIOSE VISCERAL'!$A$4:$C$454,3,FALSE),0)</f>
        <v>0</v>
      </c>
      <c r="N1643" s="2">
        <f>IFERROR(VLOOKUP(C1643,'LEISHMANIOSE TEGUMENTAR'!$A$4:$C$1681,3,FALSE),0)</f>
        <v>0</v>
      </c>
      <c r="O1643" s="2">
        <f>IFERROR(VLOOKUP(C1643,'FEBRE AMARELA'!$A$4:$C$38,3,FALSE),0)</f>
        <v>0</v>
      </c>
      <c r="P1643" s="2">
        <f>IFERROR(VLOOKUP(C1643,DENGUE!$A$5:$C$4097,3,FALSE),0)</f>
        <v>1</v>
      </c>
      <c r="Q1643" s="2">
        <f>IFERROR(VLOOKUP(C1643,'HEPATITE VIRAL'!$A$5:$C$3162,3,FALSE),0)</f>
        <v>0</v>
      </c>
      <c r="R1643" s="2">
        <f>IFERROR(VLOOKUP(C1643,'FEBRE MACULOSA'!$A$5:$C$181,3,FALSE),0)</f>
        <v>0</v>
      </c>
      <c r="S1643" s="2">
        <f>IFERROR(VLOOKUP(C1643,LEPTOSPIROSE!$A$5:$C$1176,3,FALSE),0)</f>
        <v>0</v>
      </c>
      <c r="T1643" s="2">
        <f>IFERROR(VLOOKUP(C1643,'DOENÇA DE CHAGAS'!$A$5:$C$100,3,FALSE),0)</f>
        <v>0</v>
      </c>
      <c r="U1643" s="2">
        <f>IFERROR(VLOOKUP(C1643,'PICADAS DE COBRAS'!$A$6:$C$4645,3,FALSE),0)</f>
        <v>0</v>
      </c>
      <c r="V1643">
        <f>IFERROR(VLOOKUP(C1643,'ZIKA VIRUS'!$A$5:$C$2399,3,FALSE),0)</f>
        <v>1</v>
      </c>
      <c r="W1643">
        <f>IFERROR(VLOOKUP(C1643,'FEBRE TIFÓIDE'!$A$5:$C$46,3,FALSE),0)</f>
        <v>0</v>
      </c>
      <c r="X1643">
        <f>IFERROR(VLOOKUP(C1643,HANTAVIROSE!$A$5:$C$153,3,FALSE),0)</f>
        <v>0</v>
      </c>
      <c r="Y1643">
        <f>IFERROR(VLOOKUP(C1643,MENINGITE!$A$5:$C$447,3,FALSE),0)</f>
        <v>0</v>
      </c>
      <c r="Z1643">
        <f>IFERROR(VLOOKUP(C1643,RAIVA!$A$5:$C$16,3,FALSE),0)</f>
        <v>0</v>
      </c>
    </row>
    <row r="1644" spans="1:26" x14ac:dyDescent="0.3">
      <c r="A1644" s="2" t="s">
        <v>3816</v>
      </c>
      <c r="B1644" s="2" t="s">
        <v>3933</v>
      </c>
      <c r="C1644" s="2">
        <v>260515</v>
      </c>
      <c r="D1644" s="2">
        <v>2605152</v>
      </c>
      <c r="E1644" s="2" t="s">
        <v>3816</v>
      </c>
      <c r="F1644" s="2" t="s">
        <v>3933</v>
      </c>
      <c r="G1644" s="2">
        <f>IFERROR(VLOOKUP(D1644,Coordenadas!$A$2:$D$5571,3,FALSE),0)</f>
        <v>-8.44116</v>
      </c>
      <c r="H1644" s="2">
        <f>IFERROR(VLOOKUP(D1644,Coordenadas!$A$2:$D$5571,4,FALSE),0)</f>
        <v>-40.766199999999998</v>
      </c>
      <c r="I1644" s="2" t="s">
        <v>5324</v>
      </c>
      <c r="J1644" s="2">
        <v>16917</v>
      </c>
      <c r="K1644" s="2" t="s">
        <v>5332</v>
      </c>
      <c r="L1644" s="2">
        <f>IFERROR(VLOOKUP(C1644,BOTULISMO!$A$3:$C$19,3,FALSE),0)</f>
        <v>0</v>
      </c>
      <c r="M1644" s="2">
        <f>IFERROR(VLOOKUP(C1644,'LEISHMANIOSE VISCERAL'!$A$4:$C$454,3,FALSE),0)</f>
        <v>0</v>
      </c>
      <c r="N1644" s="2">
        <f>IFERROR(VLOOKUP(C1644,'LEISHMANIOSE TEGUMENTAR'!$A$4:$C$1681,3,FALSE),0)</f>
        <v>0</v>
      </c>
      <c r="O1644" s="2">
        <f>IFERROR(VLOOKUP(C1644,'FEBRE AMARELA'!$A$4:$C$38,3,FALSE),0)</f>
        <v>0</v>
      </c>
      <c r="P1644" s="2">
        <f>IFERROR(VLOOKUP(C1644,DENGUE!$A$5:$C$4097,3,FALSE),0)</f>
        <v>286</v>
      </c>
      <c r="Q1644" s="2">
        <f>IFERROR(VLOOKUP(C1644,'HEPATITE VIRAL'!$A$5:$C$3162,3,FALSE),0)</f>
        <v>0</v>
      </c>
      <c r="R1644" s="2">
        <f>IFERROR(VLOOKUP(C1644,'FEBRE MACULOSA'!$A$5:$C$181,3,FALSE),0)</f>
        <v>0</v>
      </c>
      <c r="S1644" s="2">
        <f>IFERROR(VLOOKUP(C1644,LEPTOSPIROSE!$A$5:$C$1176,3,FALSE),0)</f>
        <v>0</v>
      </c>
      <c r="T1644" s="2">
        <f>IFERROR(VLOOKUP(C1644,'DOENÇA DE CHAGAS'!$A$5:$C$100,3,FALSE),0)</f>
        <v>0</v>
      </c>
      <c r="U1644" s="2">
        <f>IFERROR(VLOOKUP(C1644,'PICADAS DE COBRAS'!$A$6:$C$4645,3,FALSE),0)</f>
        <v>106</v>
      </c>
      <c r="V1644">
        <f>IFERROR(VLOOKUP(C1644,'ZIKA VIRUS'!$A$5:$C$2399,3,FALSE),0)</f>
        <v>23</v>
      </c>
      <c r="W1644">
        <f>IFERROR(VLOOKUP(C1644,'FEBRE TIFÓIDE'!$A$5:$C$46,3,FALSE),0)</f>
        <v>0</v>
      </c>
      <c r="X1644">
        <f>IFERROR(VLOOKUP(C1644,HANTAVIROSE!$A$5:$C$153,3,FALSE),0)</f>
        <v>0</v>
      </c>
      <c r="Y1644">
        <f>IFERROR(VLOOKUP(C1644,MENINGITE!$A$5:$C$447,3,FALSE),0)</f>
        <v>0</v>
      </c>
      <c r="Z1644">
        <f>IFERROR(VLOOKUP(C1644,RAIVA!$A$5:$C$16,3,FALSE),0)</f>
        <v>0</v>
      </c>
    </row>
    <row r="1645" spans="1:26" x14ac:dyDescent="0.3">
      <c r="A1645" s="2" t="s">
        <v>1256</v>
      </c>
      <c r="B1645" s="2" t="s">
        <v>438</v>
      </c>
      <c r="C1645" s="2">
        <v>410725</v>
      </c>
      <c r="D1645" s="2">
        <v>4107256</v>
      </c>
      <c r="E1645" s="2" t="s">
        <v>1256</v>
      </c>
      <c r="F1645" s="2" t="s">
        <v>438</v>
      </c>
      <c r="G1645" s="2">
        <f>IFERROR(VLOOKUP(D1645,Coordenadas!$A$2:$D$5571,3,FALSE),0)</f>
        <v>-23.380700000000001</v>
      </c>
      <c r="H1645" s="2">
        <f>IFERROR(VLOOKUP(D1645,Coordenadas!$A$2:$D$5571,4,FALSE),0)</f>
        <v>-53.291800000000002</v>
      </c>
      <c r="I1645" s="2" t="s">
        <v>5326</v>
      </c>
      <c r="J1645" s="2">
        <v>7445</v>
      </c>
      <c r="K1645" s="2" t="s">
        <v>5332</v>
      </c>
      <c r="L1645" s="2">
        <f>IFERROR(VLOOKUP(C1645,BOTULISMO!$A$3:$C$19,3,FALSE),0)</f>
        <v>0</v>
      </c>
      <c r="M1645" s="2">
        <f>IFERROR(VLOOKUP(C1645,'LEISHMANIOSE VISCERAL'!$A$4:$C$454,3,FALSE),0)</f>
        <v>0</v>
      </c>
      <c r="N1645" s="2">
        <f>IFERROR(VLOOKUP(C1645,'LEISHMANIOSE TEGUMENTAR'!$A$4:$C$1681,3,FALSE),0)</f>
        <v>0</v>
      </c>
      <c r="O1645" s="2">
        <f>IFERROR(VLOOKUP(C1645,'FEBRE AMARELA'!$A$4:$C$38,3,FALSE),0)</f>
        <v>0</v>
      </c>
      <c r="P1645" s="2">
        <f>IFERROR(VLOOKUP(C1645,DENGUE!$A$5:$C$4097,3,FALSE),0)</f>
        <v>771</v>
      </c>
      <c r="Q1645" s="2">
        <f>IFERROR(VLOOKUP(C1645,'HEPATITE VIRAL'!$A$5:$C$3162,3,FALSE),0)</f>
        <v>3</v>
      </c>
      <c r="R1645" s="2">
        <f>IFERROR(VLOOKUP(C1645,'FEBRE MACULOSA'!$A$5:$C$181,3,FALSE),0)</f>
        <v>1</v>
      </c>
      <c r="S1645" s="2">
        <f>IFERROR(VLOOKUP(C1645,LEPTOSPIROSE!$A$5:$C$1176,3,FALSE),0)</f>
        <v>1</v>
      </c>
      <c r="T1645" s="2">
        <f>IFERROR(VLOOKUP(C1645,'DOENÇA DE CHAGAS'!$A$5:$C$100,3,FALSE),0)</f>
        <v>0</v>
      </c>
      <c r="U1645" s="2">
        <f>IFERROR(VLOOKUP(C1645,'PICADAS DE COBRAS'!$A$6:$C$4645,3,FALSE),0)</f>
        <v>18</v>
      </c>
      <c r="V1645">
        <f>IFERROR(VLOOKUP(C1645,'ZIKA VIRUS'!$A$5:$C$2399,3,FALSE),0)</f>
        <v>0</v>
      </c>
      <c r="W1645">
        <f>IFERROR(VLOOKUP(C1645,'FEBRE TIFÓIDE'!$A$5:$C$46,3,FALSE),0)</f>
        <v>0</v>
      </c>
      <c r="X1645">
        <f>IFERROR(VLOOKUP(C1645,HANTAVIROSE!$A$5:$C$153,3,FALSE),0)</f>
        <v>0</v>
      </c>
      <c r="Y1645">
        <f>IFERROR(VLOOKUP(C1645,MENINGITE!$A$5:$C$447,3,FALSE),0)</f>
        <v>0</v>
      </c>
      <c r="Z1645">
        <f>IFERROR(VLOOKUP(C1645,RAIVA!$A$5:$C$16,3,FALSE),0)</f>
        <v>0</v>
      </c>
    </row>
    <row r="1646" spans="1:26" x14ac:dyDescent="0.3">
      <c r="A1646" s="2" t="s">
        <v>392</v>
      </c>
      <c r="B1646" s="2" t="s">
        <v>438</v>
      </c>
      <c r="C1646" s="2">
        <v>500350</v>
      </c>
      <c r="D1646" s="2">
        <v>5003504</v>
      </c>
      <c r="E1646" s="2" t="s">
        <v>392</v>
      </c>
      <c r="F1646" s="2" t="s">
        <v>438</v>
      </c>
      <c r="G1646" s="2">
        <f>IFERROR(VLOOKUP(D1646,Coordenadas!$A$2:$D$5571,3,FALSE),0)</f>
        <v>-22.040500000000002</v>
      </c>
      <c r="H1646" s="2">
        <f>IFERROR(VLOOKUP(D1646,Coordenadas!$A$2:$D$5571,4,FALSE),0)</f>
        <v>-54.6158</v>
      </c>
      <c r="I1646" s="2" t="s">
        <v>5327</v>
      </c>
      <c r="J1646" s="2">
        <v>5364</v>
      </c>
      <c r="K1646" s="2" t="s">
        <v>5332</v>
      </c>
      <c r="L1646" s="2">
        <f>IFERROR(VLOOKUP(C1646,BOTULISMO!$A$3:$C$19,3,FALSE),0)</f>
        <v>0</v>
      </c>
      <c r="M1646" s="2">
        <f>IFERROR(VLOOKUP(C1646,'LEISHMANIOSE VISCERAL'!$A$4:$C$454,3,FALSE),0)</f>
        <v>0</v>
      </c>
      <c r="N1646" s="2">
        <f>IFERROR(VLOOKUP(C1646,'LEISHMANIOSE TEGUMENTAR'!$A$4:$C$1681,3,FALSE),0)</f>
        <v>0</v>
      </c>
      <c r="O1646" s="2">
        <f>IFERROR(VLOOKUP(C1646,'FEBRE AMARELA'!$A$4:$C$38,3,FALSE),0)</f>
        <v>0</v>
      </c>
      <c r="P1646" s="2">
        <f>IFERROR(VLOOKUP(C1646,DENGUE!$A$5:$C$4097,3,FALSE),0)</f>
        <v>333</v>
      </c>
      <c r="Q1646" s="2">
        <f>IFERROR(VLOOKUP(C1646,'HEPATITE VIRAL'!$A$5:$C$3162,3,FALSE),0)</f>
        <v>2</v>
      </c>
      <c r="R1646" s="2">
        <f>IFERROR(VLOOKUP(C1646,'FEBRE MACULOSA'!$A$5:$C$181,3,FALSE),0)</f>
        <v>0</v>
      </c>
      <c r="S1646" s="2">
        <f>IFERROR(VLOOKUP(C1646,LEPTOSPIROSE!$A$5:$C$1176,3,FALSE),0)</f>
        <v>0</v>
      </c>
      <c r="T1646" s="2">
        <f>IFERROR(VLOOKUP(C1646,'DOENÇA DE CHAGAS'!$A$5:$C$100,3,FALSE),0)</f>
        <v>0</v>
      </c>
      <c r="U1646" s="2">
        <f>IFERROR(VLOOKUP(C1646,'PICADAS DE COBRAS'!$A$6:$C$4645,3,FALSE),0)</f>
        <v>0</v>
      </c>
      <c r="V1646">
        <f>IFERROR(VLOOKUP(C1646,'ZIKA VIRUS'!$A$5:$C$2399,3,FALSE),0)</f>
        <v>0</v>
      </c>
      <c r="W1646">
        <f>IFERROR(VLOOKUP(C1646,'FEBRE TIFÓIDE'!$A$5:$C$46,3,FALSE),0)</f>
        <v>0</v>
      </c>
      <c r="X1646">
        <f>IFERROR(VLOOKUP(C1646,HANTAVIROSE!$A$5:$C$153,3,FALSE),0)</f>
        <v>0</v>
      </c>
      <c r="Y1646">
        <f>IFERROR(VLOOKUP(C1646,MENINGITE!$A$5:$C$447,3,FALSE),0)</f>
        <v>0</v>
      </c>
      <c r="Z1646">
        <f>IFERROR(VLOOKUP(C1646,RAIVA!$A$5:$C$16,3,FALSE),0)</f>
        <v>0</v>
      </c>
    </row>
    <row r="1647" spans="1:26" x14ac:dyDescent="0.3">
      <c r="A1647" s="2" t="s">
        <v>1637</v>
      </c>
      <c r="B1647" s="2" t="s">
        <v>2101</v>
      </c>
      <c r="C1647" s="2">
        <v>351430</v>
      </c>
      <c r="D1647" s="2">
        <v>3514304</v>
      </c>
      <c r="E1647" s="2" t="s">
        <v>1637</v>
      </c>
      <c r="F1647" s="2" t="s">
        <v>2101</v>
      </c>
      <c r="G1647" s="2">
        <f>IFERROR(VLOOKUP(D1647,Coordenadas!$A$2:$D$5571,3,FALSE),0)</f>
        <v>-22.104399999999998</v>
      </c>
      <c r="H1647" s="2">
        <f>IFERROR(VLOOKUP(D1647,Coordenadas!$A$2:$D$5571,4,FALSE),0)</f>
        <v>-48.317799999999998</v>
      </c>
      <c r="I1647" s="2" t="s">
        <v>5325</v>
      </c>
      <c r="J1647" s="2">
        <v>8609</v>
      </c>
      <c r="K1647" s="2" t="s">
        <v>5332</v>
      </c>
      <c r="L1647" s="2">
        <f>IFERROR(VLOOKUP(C1647,BOTULISMO!$A$3:$C$19,3,FALSE),0)</f>
        <v>0</v>
      </c>
      <c r="M1647" s="2">
        <f>IFERROR(VLOOKUP(C1647,'LEISHMANIOSE VISCERAL'!$A$4:$C$454,3,FALSE),0)</f>
        <v>0</v>
      </c>
      <c r="N1647" s="2">
        <f>IFERROR(VLOOKUP(C1647,'LEISHMANIOSE TEGUMENTAR'!$A$4:$C$1681,3,FALSE),0)</f>
        <v>0</v>
      </c>
      <c r="O1647" s="2">
        <f>IFERROR(VLOOKUP(C1647,'FEBRE AMARELA'!$A$4:$C$38,3,FALSE),0)</f>
        <v>0</v>
      </c>
      <c r="P1647" s="2">
        <f>IFERROR(VLOOKUP(C1647,DENGUE!$A$5:$C$4097,3,FALSE),0)</f>
        <v>3</v>
      </c>
      <c r="Q1647" s="2">
        <f>IFERROR(VLOOKUP(C1647,'HEPATITE VIRAL'!$A$5:$C$3162,3,FALSE),0)</f>
        <v>1</v>
      </c>
      <c r="R1647" s="2">
        <f>IFERROR(VLOOKUP(C1647,'FEBRE MACULOSA'!$A$5:$C$181,3,FALSE),0)</f>
        <v>0</v>
      </c>
      <c r="S1647" s="2">
        <f>IFERROR(VLOOKUP(C1647,LEPTOSPIROSE!$A$5:$C$1176,3,FALSE),0)</f>
        <v>0</v>
      </c>
      <c r="T1647" s="2">
        <f>IFERROR(VLOOKUP(C1647,'DOENÇA DE CHAGAS'!$A$5:$C$100,3,FALSE),0)</f>
        <v>0</v>
      </c>
      <c r="U1647" s="2">
        <f>IFERROR(VLOOKUP(C1647,'PICADAS DE COBRAS'!$A$6:$C$4645,3,FALSE),0)</f>
        <v>36</v>
      </c>
      <c r="V1647">
        <f>IFERROR(VLOOKUP(C1647,'ZIKA VIRUS'!$A$5:$C$2399,3,FALSE),0)</f>
        <v>1</v>
      </c>
      <c r="W1647">
        <f>IFERROR(VLOOKUP(C1647,'FEBRE TIFÓIDE'!$A$5:$C$46,3,FALSE),0)</f>
        <v>0</v>
      </c>
      <c r="X1647">
        <f>IFERROR(VLOOKUP(C1647,HANTAVIROSE!$A$5:$C$153,3,FALSE),0)</f>
        <v>0</v>
      </c>
      <c r="Y1647">
        <f>IFERROR(VLOOKUP(C1647,MENINGITE!$A$5:$C$447,3,FALSE),0)</f>
        <v>0</v>
      </c>
      <c r="Z1647">
        <f>IFERROR(VLOOKUP(C1647,RAIVA!$A$5:$C$16,3,FALSE),0)</f>
        <v>0</v>
      </c>
    </row>
    <row r="1648" spans="1:26" x14ac:dyDescent="0.3">
      <c r="A1648" s="2" t="s">
        <v>2425</v>
      </c>
      <c r="B1648" s="2" t="s">
        <v>3000</v>
      </c>
      <c r="C1648" s="2">
        <v>312350</v>
      </c>
      <c r="D1648" s="2">
        <v>3123502</v>
      </c>
      <c r="E1648" s="2" t="s">
        <v>2425</v>
      </c>
      <c r="F1648" s="2" t="s">
        <v>3000</v>
      </c>
      <c r="G1648" s="2">
        <f>IFERROR(VLOOKUP(D1648,Coordenadas!$A$2:$D$5571,3,FALSE),0)</f>
        <v>-18.433800000000002</v>
      </c>
      <c r="H1648" s="2">
        <f>IFERROR(VLOOKUP(D1648,Coordenadas!$A$2:$D$5571,4,FALSE),0)</f>
        <v>-47.599299999999999</v>
      </c>
      <c r="I1648" s="2" t="s">
        <v>5325</v>
      </c>
      <c r="J1648" s="2">
        <v>1841</v>
      </c>
      <c r="K1648" s="2" t="s">
        <v>5332</v>
      </c>
      <c r="L1648" s="2">
        <f>IFERROR(VLOOKUP(C1648,BOTULISMO!$A$3:$C$19,3,FALSE),0)</f>
        <v>0</v>
      </c>
      <c r="M1648" s="2">
        <f>IFERROR(VLOOKUP(C1648,'LEISHMANIOSE VISCERAL'!$A$4:$C$454,3,FALSE),0)</f>
        <v>0</v>
      </c>
      <c r="N1648" s="2">
        <f>IFERROR(VLOOKUP(C1648,'LEISHMANIOSE TEGUMENTAR'!$A$4:$C$1681,3,FALSE),0)</f>
        <v>0</v>
      </c>
      <c r="O1648" s="2">
        <f>IFERROR(VLOOKUP(C1648,'FEBRE AMARELA'!$A$4:$C$38,3,FALSE),0)</f>
        <v>0</v>
      </c>
      <c r="P1648" s="2">
        <f>IFERROR(VLOOKUP(C1648,DENGUE!$A$5:$C$4097,3,FALSE),0)</f>
        <v>1</v>
      </c>
      <c r="Q1648" s="2">
        <f>IFERROR(VLOOKUP(C1648,'HEPATITE VIRAL'!$A$5:$C$3162,3,FALSE),0)</f>
        <v>1</v>
      </c>
      <c r="R1648" s="2">
        <f>IFERROR(VLOOKUP(C1648,'FEBRE MACULOSA'!$A$5:$C$181,3,FALSE),0)</f>
        <v>0</v>
      </c>
      <c r="S1648" s="2">
        <f>IFERROR(VLOOKUP(C1648,LEPTOSPIROSE!$A$5:$C$1176,3,FALSE),0)</f>
        <v>0</v>
      </c>
      <c r="T1648" s="2">
        <f>IFERROR(VLOOKUP(C1648,'DOENÇA DE CHAGAS'!$A$5:$C$100,3,FALSE),0)</f>
        <v>0</v>
      </c>
      <c r="U1648" s="2">
        <f>IFERROR(VLOOKUP(C1648,'PICADAS DE COBRAS'!$A$6:$C$4645,3,FALSE),0)</f>
        <v>2</v>
      </c>
      <c r="V1648">
        <f>IFERROR(VLOOKUP(C1648,'ZIKA VIRUS'!$A$5:$C$2399,3,FALSE),0)</f>
        <v>0</v>
      </c>
      <c r="W1648">
        <f>IFERROR(VLOOKUP(C1648,'FEBRE TIFÓIDE'!$A$5:$C$46,3,FALSE),0)</f>
        <v>0</v>
      </c>
      <c r="X1648">
        <f>IFERROR(VLOOKUP(C1648,HANTAVIROSE!$A$5:$C$153,3,FALSE),0)</f>
        <v>0</v>
      </c>
      <c r="Y1648">
        <f>IFERROR(VLOOKUP(C1648,MENINGITE!$A$5:$C$447,3,FALSE),0)</f>
        <v>0</v>
      </c>
      <c r="Z1648">
        <f>IFERROR(VLOOKUP(C1648,RAIVA!$A$5:$C$16,3,FALSE),0)</f>
        <v>0</v>
      </c>
    </row>
    <row r="1649" spans="1:26" x14ac:dyDescent="0.3">
      <c r="A1649" s="2" t="s">
        <v>392</v>
      </c>
      <c r="B1649" s="2" t="s">
        <v>437</v>
      </c>
      <c r="C1649" s="2">
        <v>500370</v>
      </c>
      <c r="D1649" s="2">
        <v>5003702</v>
      </c>
      <c r="E1649" s="2" t="s">
        <v>392</v>
      </c>
      <c r="F1649" s="2" t="s">
        <v>437</v>
      </c>
      <c r="G1649" s="2">
        <f>IFERROR(VLOOKUP(D1649,Coordenadas!$A$2:$D$5571,3,FALSE),0)</f>
        <v>-22.223099999999999</v>
      </c>
      <c r="H1649" s="2">
        <f>IFERROR(VLOOKUP(D1649,Coordenadas!$A$2:$D$5571,4,FALSE),0)</f>
        <v>-54.811999999999998</v>
      </c>
      <c r="I1649" s="2" t="s">
        <v>5327</v>
      </c>
      <c r="J1649" s="2">
        <v>196035</v>
      </c>
      <c r="K1649" s="2" t="s">
        <v>5333</v>
      </c>
      <c r="L1649" s="2">
        <f>IFERROR(VLOOKUP(C1649,BOTULISMO!$A$3:$C$19,3,FALSE),0)</f>
        <v>0</v>
      </c>
      <c r="M1649" s="2">
        <f>IFERROR(VLOOKUP(C1649,'LEISHMANIOSE VISCERAL'!$A$4:$C$454,3,FALSE),0)</f>
        <v>3</v>
      </c>
      <c r="N1649" s="2">
        <f>IFERROR(VLOOKUP(C1649,'LEISHMANIOSE TEGUMENTAR'!$A$4:$C$1681,3,FALSE),0)</f>
        <v>8</v>
      </c>
      <c r="O1649" s="2">
        <f>IFERROR(VLOOKUP(C1649,'FEBRE AMARELA'!$A$4:$C$38,3,FALSE),0)</f>
        <v>0</v>
      </c>
      <c r="P1649" s="2">
        <f>IFERROR(VLOOKUP(C1649,DENGUE!$A$5:$C$4097,3,FALSE),0)</f>
        <v>1607</v>
      </c>
      <c r="Q1649" s="2">
        <f>IFERROR(VLOOKUP(C1649,'HEPATITE VIRAL'!$A$5:$C$3162,3,FALSE),0)</f>
        <v>215</v>
      </c>
      <c r="R1649" s="2">
        <f>IFERROR(VLOOKUP(C1649,'FEBRE MACULOSA'!$A$5:$C$181,3,FALSE),0)</f>
        <v>0</v>
      </c>
      <c r="S1649" s="2">
        <f>IFERROR(VLOOKUP(C1649,LEPTOSPIROSE!$A$5:$C$1176,3,FALSE),0)</f>
        <v>7</v>
      </c>
      <c r="T1649" s="2">
        <f>IFERROR(VLOOKUP(C1649,'DOENÇA DE CHAGAS'!$A$5:$C$100,3,FALSE),0)</f>
        <v>0</v>
      </c>
      <c r="U1649" s="2">
        <f>IFERROR(VLOOKUP(C1649,'PICADAS DE COBRAS'!$A$6:$C$4645,3,FALSE),0)</f>
        <v>91</v>
      </c>
      <c r="V1649">
        <f>IFERROR(VLOOKUP(C1649,'ZIKA VIRUS'!$A$5:$C$2399,3,FALSE),0)</f>
        <v>24</v>
      </c>
      <c r="W1649">
        <f>IFERROR(VLOOKUP(C1649,'FEBRE TIFÓIDE'!$A$5:$C$46,3,FALSE),0)</f>
        <v>0</v>
      </c>
      <c r="X1649">
        <f>IFERROR(VLOOKUP(C1649,HANTAVIROSE!$A$5:$C$153,3,FALSE),0)</f>
        <v>0</v>
      </c>
      <c r="Y1649">
        <f>IFERROR(VLOOKUP(C1649,MENINGITE!$A$5:$C$447,3,FALSE),0)</f>
        <v>30</v>
      </c>
      <c r="Z1649">
        <f>IFERROR(VLOOKUP(C1649,RAIVA!$A$5:$C$16,3,FALSE),0)</f>
        <v>0</v>
      </c>
    </row>
    <row r="1650" spans="1:26" x14ac:dyDescent="0.3">
      <c r="A1650" s="2" t="s">
        <v>1256</v>
      </c>
      <c r="B1650" s="2" t="s">
        <v>1541</v>
      </c>
      <c r="C1650" s="2">
        <v>410730</v>
      </c>
      <c r="D1650" s="2">
        <v>4107306</v>
      </c>
      <c r="E1650" s="2" t="s">
        <v>1256</v>
      </c>
      <c r="F1650" s="2" t="s">
        <v>1541</v>
      </c>
      <c r="G1650" s="2">
        <f>IFERROR(VLOOKUP(D1650,Coordenadas!$A$2:$D$5571,3,FALSE),0)</f>
        <v>-23.558199999999999</v>
      </c>
      <c r="H1650" s="2">
        <f>IFERROR(VLOOKUP(D1650,Coordenadas!$A$2:$D$5571,4,FALSE),0)</f>
        <v>-52.217799999999997</v>
      </c>
      <c r="I1650" s="2" t="s">
        <v>5326</v>
      </c>
      <c r="J1650" s="2">
        <v>5828</v>
      </c>
      <c r="K1650" s="2" t="s">
        <v>5332</v>
      </c>
      <c r="L1650" s="2">
        <f>IFERROR(VLOOKUP(C1650,BOTULISMO!$A$3:$C$19,3,FALSE),0)</f>
        <v>0</v>
      </c>
      <c r="M1650" s="2">
        <f>IFERROR(VLOOKUP(C1650,'LEISHMANIOSE VISCERAL'!$A$4:$C$454,3,FALSE),0)</f>
        <v>0</v>
      </c>
      <c r="N1650" s="2">
        <f>IFERROR(VLOOKUP(C1650,'LEISHMANIOSE TEGUMENTAR'!$A$4:$C$1681,3,FALSE),0)</f>
        <v>1</v>
      </c>
      <c r="O1650" s="2">
        <f>IFERROR(VLOOKUP(C1650,'FEBRE AMARELA'!$A$4:$C$38,3,FALSE),0)</f>
        <v>0</v>
      </c>
      <c r="P1650" s="2">
        <f>IFERROR(VLOOKUP(C1650,DENGUE!$A$5:$C$4097,3,FALSE),0)</f>
        <v>237</v>
      </c>
      <c r="Q1650" s="2">
        <f>IFERROR(VLOOKUP(C1650,'HEPATITE VIRAL'!$A$5:$C$3162,3,FALSE),0)</f>
        <v>5</v>
      </c>
      <c r="R1650" s="2">
        <f>IFERROR(VLOOKUP(C1650,'FEBRE MACULOSA'!$A$5:$C$181,3,FALSE),0)</f>
        <v>0</v>
      </c>
      <c r="S1650" s="2">
        <f>IFERROR(VLOOKUP(C1650,LEPTOSPIROSE!$A$5:$C$1176,3,FALSE),0)</f>
        <v>0</v>
      </c>
      <c r="T1650" s="2">
        <f>IFERROR(VLOOKUP(C1650,'DOENÇA DE CHAGAS'!$A$5:$C$100,3,FALSE),0)</f>
        <v>0</v>
      </c>
      <c r="U1650" s="2">
        <f>IFERROR(VLOOKUP(C1650,'PICADAS DE COBRAS'!$A$6:$C$4645,3,FALSE),0)</f>
        <v>4</v>
      </c>
      <c r="V1650">
        <f>IFERROR(VLOOKUP(C1650,'ZIKA VIRUS'!$A$5:$C$2399,3,FALSE),0)</f>
        <v>0</v>
      </c>
      <c r="W1650">
        <f>IFERROR(VLOOKUP(C1650,'FEBRE TIFÓIDE'!$A$5:$C$46,3,FALSE),0)</f>
        <v>0</v>
      </c>
      <c r="X1650">
        <f>IFERROR(VLOOKUP(C1650,HANTAVIROSE!$A$5:$C$153,3,FALSE),0)</f>
        <v>0</v>
      </c>
      <c r="Y1650">
        <f>IFERROR(VLOOKUP(C1650,MENINGITE!$A$5:$C$447,3,FALSE),0)</f>
        <v>0</v>
      </c>
      <c r="Z1650">
        <f>IFERROR(VLOOKUP(C1650,RAIVA!$A$5:$C$16,3,FALSE),0)</f>
        <v>0</v>
      </c>
    </row>
    <row r="1651" spans="1:26" x14ac:dyDescent="0.3">
      <c r="A1651" s="2" t="s">
        <v>470</v>
      </c>
      <c r="B1651" s="2" t="s">
        <v>827</v>
      </c>
      <c r="C1651" s="2">
        <v>430673</v>
      </c>
      <c r="D1651" s="2">
        <v>4306734</v>
      </c>
      <c r="E1651" s="2" t="s">
        <v>470</v>
      </c>
      <c r="F1651" s="2" t="s">
        <v>827</v>
      </c>
      <c r="G1651" s="2">
        <f>IFERROR(VLOOKUP(D1651,Coordenadas!$A$2:$D$5571,3,FALSE),0)</f>
        <v>-27.510300000000001</v>
      </c>
      <c r="H1651" s="2">
        <f>IFERROR(VLOOKUP(D1651,Coordenadas!$A$2:$D$5571,4,FALSE),0)</f>
        <v>-54.357700000000001</v>
      </c>
      <c r="I1651" s="2" t="s">
        <v>5326</v>
      </c>
      <c r="J1651" s="2">
        <v>5313</v>
      </c>
      <c r="K1651" s="2" t="s">
        <v>5332</v>
      </c>
      <c r="L1651" s="2">
        <f>IFERROR(VLOOKUP(C1651,BOTULISMO!$A$3:$C$19,3,FALSE),0)</f>
        <v>0</v>
      </c>
      <c r="M1651" s="2">
        <f>IFERROR(VLOOKUP(C1651,'LEISHMANIOSE VISCERAL'!$A$4:$C$454,3,FALSE),0)</f>
        <v>0</v>
      </c>
      <c r="N1651" s="2">
        <f>IFERROR(VLOOKUP(C1651,'LEISHMANIOSE TEGUMENTAR'!$A$4:$C$1681,3,FALSE),0)</f>
        <v>0</v>
      </c>
      <c r="O1651" s="2">
        <f>IFERROR(VLOOKUP(C1651,'FEBRE AMARELA'!$A$4:$C$38,3,FALSE),0)</f>
        <v>0</v>
      </c>
      <c r="P1651" s="2">
        <f>IFERROR(VLOOKUP(C1651,DENGUE!$A$5:$C$4097,3,FALSE),0)</f>
        <v>0</v>
      </c>
      <c r="Q1651" s="2">
        <f>IFERROR(VLOOKUP(C1651,'HEPATITE VIRAL'!$A$5:$C$3162,3,FALSE),0)</f>
        <v>6</v>
      </c>
      <c r="R1651" s="2">
        <f>IFERROR(VLOOKUP(C1651,'FEBRE MACULOSA'!$A$5:$C$181,3,FALSE),0)</f>
        <v>0</v>
      </c>
      <c r="S1651" s="2">
        <f>IFERROR(VLOOKUP(C1651,LEPTOSPIROSE!$A$5:$C$1176,3,FALSE),0)</f>
        <v>3</v>
      </c>
      <c r="T1651" s="2">
        <f>IFERROR(VLOOKUP(C1651,'DOENÇA DE CHAGAS'!$A$5:$C$100,3,FALSE),0)</f>
        <v>0</v>
      </c>
      <c r="U1651" s="2">
        <f>IFERROR(VLOOKUP(C1651,'PICADAS DE COBRAS'!$A$6:$C$4645,3,FALSE),0)</f>
        <v>4</v>
      </c>
      <c r="V1651">
        <f>IFERROR(VLOOKUP(C1651,'ZIKA VIRUS'!$A$5:$C$2399,3,FALSE),0)</f>
        <v>0</v>
      </c>
      <c r="W1651">
        <f>IFERROR(VLOOKUP(C1651,'FEBRE TIFÓIDE'!$A$5:$C$46,3,FALSE),0)</f>
        <v>0</v>
      </c>
      <c r="X1651">
        <f>IFERROR(VLOOKUP(C1651,HANTAVIROSE!$A$5:$C$153,3,FALSE),0)</f>
        <v>0</v>
      </c>
      <c r="Y1651">
        <f>IFERROR(VLOOKUP(C1651,MENINGITE!$A$5:$C$447,3,FALSE),0)</f>
        <v>0</v>
      </c>
      <c r="Z1651">
        <f>IFERROR(VLOOKUP(C1651,RAIVA!$A$5:$C$16,3,FALSE),0)</f>
        <v>0</v>
      </c>
    </row>
    <row r="1652" spans="1:26" x14ac:dyDescent="0.3">
      <c r="A1652" s="2" t="s">
        <v>967</v>
      </c>
      <c r="B1652" s="2" t="s">
        <v>1174</v>
      </c>
      <c r="C1652" s="2">
        <v>420515</v>
      </c>
      <c r="D1652" s="2">
        <v>4205159</v>
      </c>
      <c r="E1652" s="2" t="s">
        <v>967</v>
      </c>
      <c r="F1652" s="2" t="s">
        <v>1174</v>
      </c>
      <c r="G1652" s="2">
        <f>IFERROR(VLOOKUP(D1652,Coordenadas!$A$2:$D$5571,3,FALSE),0)</f>
        <v>-26.717400000000001</v>
      </c>
      <c r="H1652" s="2">
        <f>IFERROR(VLOOKUP(D1652,Coordenadas!$A$2:$D$5571,4,FALSE),0)</f>
        <v>-49.479500000000002</v>
      </c>
      <c r="I1652" s="2" t="s">
        <v>5326</v>
      </c>
      <c r="J1652" s="2">
        <v>3604</v>
      </c>
      <c r="K1652" s="2" t="s">
        <v>5332</v>
      </c>
      <c r="L1652" s="2">
        <f>IFERROR(VLOOKUP(C1652,BOTULISMO!$A$3:$C$19,3,FALSE),0)</f>
        <v>0</v>
      </c>
      <c r="M1652" s="2">
        <f>IFERROR(VLOOKUP(C1652,'LEISHMANIOSE VISCERAL'!$A$4:$C$454,3,FALSE),0)</f>
        <v>0</v>
      </c>
      <c r="N1652" s="2">
        <f>IFERROR(VLOOKUP(C1652,'LEISHMANIOSE TEGUMENTAR'!$A$4:$C$1681,3,FALSE),0)</f>
        <v>0</v>
      </c>
      <c r="O1652" s="2">
        <f>IFERROR(VLOOKUP(C1652,'FEBRE AMARELA'!$A$4:$C$38,3,FALSE),0)</f>
        <v>0</v>
      </c>
      <c r="P1652" s="2">
        <f>IFERROR(VLOOKUP(C1652,DENGUE!$A$5:$C$4097,3,FALSE),0)</f>
        <v>0</v>
      </c>
      <c r="Q1652" s="2">
        <f>IFERROR(VLOOKUP(C1652,'HEPATITE VIRAL'!$A$5:$C$3162,3,FALSE),0)</f>
        <v>0</v>
      </c>
      <c r="R1652" s="2">
        <f>IFERROR(VLOOKUP(C1652,'FEBRE MACULOSA'!$A$5:$C$181,3,FALSE),0)</f>
        <v>0</v>
      </c>
      <c r="S1652" s="2">
        <f>IFERROR(VLOOKUP(C1652,LEPTOSPIROSE!$A$5:$C$1176,3,FALSE),0)</f>
        <v>1</v>
      </c>
      <c r="T1652" s="2">
        <f>IFERROR(VLOOKUP(C1652,'DOENÇA DE CHAGAS'!$A$5:$C$100,3,FALSE),0)</f>
        <v>0</v>
      </c>
      <c r="U1652" s="2">
        <f>IFERROR(VLOOKUP(C1652,'PICADAS DE COBRAS'!$A$6:$C$4645,3,FALSE),0)</f>
        <v>2</v>
      </c>
      <c r="V1652">
        <f>IFERROR(VLOOKUP(C1652,'ZIKA VIRUS'!$A$5:$C$2399,3,FALSE),0)</f>
        <v>0</v>
      </c>
      <c r="W1652">
        <f>IFERROR(VLOOKUP(C1652,'FEBRE TIFÓIDE'!$A$5:$C$46,3,FALSE),0)</f>
        <v>0</v>
      </c>
      <c r="X1652">
        <f>IFERROR(VLOOKUP(C1652,HANTAVIROSE!$A$5:$C$153,3,FALSE),0)</f>
        <v>0</v>
      </c>
      <c r="Y1652">
        <f>IFERROR(VLOOKUP(C1652,MENINGITE!$A$5:$C$447,3,FALSE),0)</f>
        <v>0</v>
      </c>
      <c r="Z1652">
        <f>IFERROR(VLOOKUP(C1652,RAIVA!$A$5:$C$16,3,FALSE),0)</f>
        <v>0</v>
      </c>
    </row>
    <row r="1653" spans="1:26" x14ac:dyDescent="0.3">
      <c r="A1653" s="2" t="s">
        <v>470</v>
      </c>
      <c r="B1653" s="2" t="s">
        <v>826</v>
      </c>
      <c r="C1653" s="2">
        <v>430675</v>
      </c>
      <c r="D1653" s="2">
        <v>4306759</v>
      </c>
      <c r="E1653" s="2" t="s">
        <v>470</v>
      </c>
      <c r="F1653" s="2" t="s">
        <v>826</v>
      </c>
      <c r="G1653" s="2">
        <f>IFERROR(VLOOKUP(D1653,Coordenadas!$A$2:$D$5571,3,FALSE),0)</f>
        <v>-29.084</v>
      </c>
      <c r="H1653" s="2">
        <f>IFERROR(VLOOKUP(D1653,Coordenadas!$A$2:$D$5571,4,FALSE),0)</f>
        <v>-51.997199999999999</v>
      </c>
      <c r="I1653" s="2" t="s">
        <v>5326</v>
      </c>
      <c r="J1653" s="2">
        <v>2030</v>
      </c>
      <c r="K1653" s="2" t="s">
        <v>5332</v>
      </c>
      <c r="L1653" s="2">
        <f>IFERROR(VLOOKUP(C1653,BOTULISMO!$A$3:$C$19,3,FALSE),0)</f>
        <v>0</v>
      </c>
      <c r="M1653" s="2">
        <f>IFERROR(VLOOKUP(C1653,'LEISHMANIOSE VISCERAL'!$A$4:$C$454,3,FALSE),0)</f>
        <v>0</v>
      </c>
      <c r="N1653" s="2">
        <f>IFERROR(VLOOKUP(C1653,'LEISHMANIOSE TEGUMENTAR'!$A$4:$C$1681,3,FALSE),0)</f>
        <v>0</v>
      </c>
      <c r="O1653" s="2">
        <f>IFERROR(VLOOKUP(C1653,'FEBRE AMARELA'!$A$4:$C$38,3,FALSE),0)</f>
        <v>0</v>
      </c>
      <c r="P1653" s="2">
        <f>IFERROR(VLOOKUP(C1653,DENGUE!$A$5:$C$4097,3,FALSE),0)</f>
        <v>0</v>
      </c>
      <c r="Q1653" s="2">
        <f>IFERROR(VLOOKUP(C1653,'HEPATITE VIRAL'!$A$5:$C$3162,3,FALSE),0)</f>
        <v>2</v>
      </c>
      <c r="R1653" s="2">
        <f>IFERROR(VLOOKUP(C1653,'FEBRE MACULOSA'!$A$5:$C$181,3,FALSE),0)</f>
        <v>0</v>
      </c>
      <c r="S1653" s="2">
        <f>IFERROR(VLOOKUP(C1653,LEPTOSPIROSE!$A$5:$C$1176,3,FALSE),0)</f>
        <v>0</v>
      </c>
      <c r="T1653" s="2">
        <f>IFERROR(VLOOKUP(C1653,'DOENÇA DE CHAGAS'!$A$5:$C$100,3,FALSE),0)</f>
        <v>0</v>
      </c>
      <c r="U1653" s="2">
        <f>IFERROR(VLOOKUP(C1653,'PICADAS DE COBRAS'!$A$6:$C$4645,3,FALSE),0)</f>
        <v>2</v>
      </c>
      <c r="V1653">
        <f>IFERROR(VLOOKUP(C1653,'ZIKA VIRUS'!$A$5:$C$2399,3,FALSE),0)</f>
        <v>0</v>
      </c>
      <c r="W1653">
        <f>IFERROR(VLOOKUP(C1653,'FEBRE TIFÓIDE'!$A$5:$C$46,3,FALSE),0)</f>
        <v>0</v>
      </c>
      <c r="X1653">
        <f>IFERROR(VLOOKUP(C1653,HANTAVIROSE!$A$5:$C$153,3,FALSE),0)</f>
        <v>0</v>
      </c>
      <c r="Y1653">
        <f>IFERROR(VLOOKUP(C1653,MENINGITE!$A$5:$C$447,3,FALSE),0)</f>
        <v>0</v>
      </c>
      <c r="Z1653">
        <f>IFERROR(VLOOKUP(C1653,RAIVA!$A$5:$C$16,3,FALSE),0)</f>
        <v>0</v>
      </c>
    </row>
    <row r="1654" spans="1:26" x14ac:dyDescent="0.3">
      <c r="A1654" s="2" t="s">
        <v>4178</v>
      </c>
      <c r="B1654" s="2" t="s">
        <v>4288</v>
      </c>
      <c r="C1654" s="2">
        <v>240320</v>
      </c>
      <c r="D1654" s="2">
        <v>2403202</v>
      </c>
      <c r="E1654" s="2" t="s">
        <v>4178</v>
      </c>
      <c r="F1654" s="2" t="s">
        <v>4288</v>
      </c>
      <c r="G1654" s="2">
        <f>IFERROR(VLOOKUP(D1654,Coordenadas!$A$2:$D$5571,3,FALSE),0)</f>
        <v>-6.0808200000000001</v>
      </c>
      <c r="H1654" s="2">
        <f>IFERROR(VLOOKUP(D1654,Coordenadas!$A$2:$D$5571,4,FALSE),0)</f>
        <v>-38.379399999999997</v>
      </c>
      <c r="I1654" s="2" t="s">
        <v>5324</v>
      </c>
      <c r="J1654" s="2">
        <v>6492</v>
      </c>
      <c r="K1654" s="2" t="s">
        <v>5332</v>
      </c>
      <c r="L1654" s="2">
        <f>IFERROR(VLOOKUP(C1654,BOTULISMO!$A$3:$C$19,3,FALSE),0)</f>
        <v>0</v>
      </c>
      <c r="M1654" s="2">
        <f>IFERROR(VLOOKUP(C1654,'LEISHMANIOSE VISCERAL'!$A$4:$C$454,3,FALSE),0)</f>
        <v>0</v>
      </c>
      <c r="N1654" s="2">
        <f>IFERROR(VLOOKUP(C1654,'LEISHMANIOSE TEGUMENTAR'!$A$4:$C$1681,3,FALSE),0)</f>
        <v>0</v>
      </c>
      <c r="O1654" s="2">
        <f>IFERROR(VLOOKUP(C1654,'FEBRE AMARELA'!$A$4:$C$38,3,FALSE),0)</f>
        <v>0</v>
      </c>
      <c r="P1654" s="2">
        <f>IFERROR(VLOOKUP(C1654,DENGUE!$A$5:$C$4097,3,FALSE),0)</f>
        <v>2</v>
      </c>
      <c r="Q1654" s="2">
        <f>IFERROR(VLOOKUP(C1654,'HEPATITE VIRAL'!$A$5:$C$3162,3,FALSE),0)</f>
        <v>0</v>
      </c>
      <c r="R1654" s="2">
        <f>IFERROR(VLOOKUP(C1654,'FEBRE MACULOSA'!$A$5:$C$181,3,FALSE),0)</f>
        <v>0</v>
      </c>
      <c r="S1654" s="2">
        <f>IFERROR(VLOOKUP(C1654,LEPTOSPIROSE!$A$5:$C$1176,3,FALSE),0)</f>
        <v>0</v>
      </c>
      <c r="T1654" s="2">
        <f>IFERROR(VLOOKUP(C1654,'DOENÇA DE CHAGAS'!$A$5:$C$100,3,FALSE),0)</f>
        <v>0</v>
      </c>
      <c r="U1654" s="2">
        <f>IFERROR(VLOOKUP(C1654,'PICADAS DE COBRAS'!$A$6:$C$4645,3,FALSE),0)</f>
        <v>3</v>
      </c>
      <c r="V1654">
        <f>IFERROR(VLOOKUP(C1654,'ZIKA VIRUS'!$A$5:$C$2399,3,FALSE),0)</f>
        <v>1</v>
      </c>
      <c r="W1654">
        <f>IFERROR(VLOOKUP(C1654,'FEBRE TIFÓIDE'!$A$5:$C$46,3,FALSE),0)</f>
        <v>0</v>
      </c>
      <c r="X1654">
        <f>IFERROR(VLOOKUP(C1654,HANTAVIROSE!$A$5:$C$153,3,FALSE),0)</f>
        <v>0</v>
      </c>
      <c r="Y1654">
        <f>IFERROR(VLOOKUP(C1654,MENINGITE!$A$5:$C$447,3,FALSE),0)</f>
        <v>0</v>
      </c>
      <c r="Z1654">
        <f>IFERROR(VLOOKUP(C1654,RAIVA!$A$5:$C$16,3,FALSE),0)</f>
        <v>0</v>
      </c>
    </row>
    <row r="1655" spans="1:26" x14ac:dyDescent="0.3">
      <c r="A1655" s="2" t="s">
        <v>1256</v>
      </c>
      <c r="B1655" s="2" t="s">
        <v>1259</v>
      </c>
      <c r="C1655" s="2">
        <v>412863</v>
      </c>
      <c r="D1655" s="2">
        <v>4128633</v>
      </c>
      <c r="E1655" s="2" t="s">
        <v>1256</v>
      </c>
      <c r="F1655" s="2" t="s">
        <v>1259</v>
      </c>
      <c r="G1655" s="2">
        <f>IFERROR(VLOOKUP(D1655,Coordenadas!$A$2:$D$5571,3,FALSE),0)</f>
        <v>-24.566500000000001</v>
      </c>
      <c r="H1655" s="2">
        <f>IFERROR(VLOOKUP(D1655,Coordenadas!$A$2:$D$5571,4,FALSE),0)</f>
        <v>-49.421900000000001</v>
      </c>
      <c r="I1655" s="2" t="s">
        <v>5326</v>
      </c>
      <c r="J1655" s="2">
        <v>5727</v>
      </c>
      <c r="K1655" s="2" t="s">
        <v>5332</v>
      </c>
      <c r="L1655" s="2">
        <f>IFERROR(VLOOKUP(C1655,BOTULISMO!$A$3:$C$19,3,FALSE),0)</f>
        <v>0</v>
      </c>
      <c r="M1655" s="2">
        <f>IFERROR(VLOOKUP(C1655,'LEISHMANIOSE VISCERAL'!$A$4:$C$454,3,FALSE),0)</f>
        <v>0</v>
      </c>
      <c r="N1655" s="2">
        <f>IFERROR(VLOOKUP(C1655,'LEISHMANIOSE TEGUMENTAR'!$A$4:$C$1681,3,FALSE),0)</f>
        <v>1</v>
      </c>
      <c r="O1655" s="2">
        <f>IFERROR(VLOOKUP(C1655,'FEBRE AMARELA'!$A$4:$C$38,3,FALSE),0)</f>
        <v>0</v>
      </c>
      <c r="P1655" s="2">
        <f>IFERROR(VLOOKUP(C1655,DENGUE!$A$5:$C$4097,3,FALSE),0)</f>
        <v>0</v>
      </c>
      <c r="Q1655" s="2">
        <f>IFERROR(VLOOKUP(C1655,'HEPATITE VIRAL'!$A$5:$C$3162,3,FALSE),0)</f>
        <v>0</v>
      </c>
      <c r="R1655" s="2">
        <f>IFERROR(VLOOKUP(C1655,'FEBRE MACULOSA'!$A$5:$C$181,3,FALSE),0)</f>
        <v>0</v>
      </c>
      <c r="S1655" s="2">
        <f>IFERROR(VLOOKUP(C1655,LEPTOSPIROSE!$A$5:$C$1176,3,FALSE),0)</f>
        <v>0</v>
      </c>
      <c r="T1655" s="2">
        <f>IFERROR(VLOOKUP(C1655,'DOENÇA DE CHAGAS'!$A$5:$C$100,3,FALSE),0)</f>
        <v>0</v>
      </c>
      <c r="U1655" s="2">
        <f>IFERROR(VLOOKUP(C1655,'PICADAS DE COBRAS'!$A$6:$C$4645,3,FALSE),0)</f>
        <v>1</v>
      </c>
      <c r="V1655">
        <f>IFERROR(VLOOKUP(C1655,'ZIKA VIRUS'!$A$5:$C$2399,3,FALSE),0)</f>
        <v>0</v>
      </c>
      <c r="W1655">
        <f>IFERROR(VLOOKUP(C1655,'FEBRE TIFÓIDE'!$A$5:$C$46,3,FALSE),0)</f>
        <v>0</v>
      </c>
      <c r="X1655">
        <f>IFERROR(VLOOKUP(C1655,HANTAVIROSE!$A$5:$C$153,3,FALSE),0)</f>
        <v>0</v>
      </c>
      <c r="Y1655">
        <f>IFERROR(VLOOKUP(C1655,MENINGITE!$A$5:$C$447,3,FALSE),0)</f>
        <v>0</v>
      </c>
      <c r="Z1655">
        <f>IFERROR(VLOOKUP(C1655,RAIVA!$A$5:$C$16,3,FALSE),0)</f>
        <v>0</v>
      </c>
    </row>
    <row r="1656" spans="1:26" x14ac:dyDescent="0.3">
      <c r="A1656" s="2" t="s">
        <v>3</v>
      </c>
      <c r="B1656" s="2" t="s">
        <v>169</v>
      </c>
      <c r="C1656" s="2">
        <v>520725</v>
      </c>
      <c r="D1656" s="2">
        <v>5207253</v>
      </c>
      <c r="E1656" s="2" t="s">
        <v>3</v>
      </c>
      <c r="F1656" s="2" t="s">
        <v>169</v>
      </c>
      <c r="G1656" s="2">
        <f>IFERROR(VLOOKUP(D1656,Coordenadas!$A$2:$D$5571,3,FALSE),0)</f>
        <v>-16.718800000000002</v>
      </c>
      <c r="H1656" s="2">
        <f>IFERROR(VLOOKUP(D1656,Coordenadas!$A$2:$D$5571,4,FALSE),0)</f>
        <v>-52.318899999999999</v>
      </c>
      <c r="I1656" s="2" t="s">
        <v>5327</v>
      </c>
      <c r="J1656" s="2">
        <v>7892</v>
      </c>
      <c r="K1656" s="2" t="s">
        <v>5332</v>
      </c>
      <c r="L1656" s="2">
        <f>IFERROR(VLOOKUP(C1656,BOTULISMO!$A$3:$C$19,3,FALSE),0)</f>
        <v>0</v>
      </c>
      <c r="M1656" s="2">
        <f>IFERROR(VLOOKUP(C1656,'LEISHMANIOSE VISCERAL'!$A$4:$C$454,3,FALSE),0)</f>
        <v>0</v>
      </c>
      <c r="N1656" s="2">
        <f>IFERROR(VLOOKUP(C1656,'LEISHMANIOSE TEGUMENTAR'!$A$4:$C$1681,3,FALSE),0)</f>
        <v>5</v>
      </c>
      <c r="O1656" s="2">
        <f>IFERROR(VLOOKUP(C1656,'FEBRE AMARELA'!$A$4:$C$38,3,FALSE),0)</f>
        <v>0</v>
      </c>
      <c r="P1656" s="2">
        <f>IFERROR(VLOOKUP(C1656,DENGUE!$A$5:$C$4097,3,FALSE),0)</f>
        <v>26</v>
      </c>
      <c r="Q1656" s="2">
        <f>IFERROR(VLOOKUP(C1656,'HEPATITE VIRAL'!$A$5:$C$3162,3,FALSE),0)</f>
        <v>1</v>
      </c>
      <c r="R1656" s="2">
        <f>IFERROR(VLOOKUP(C1656,'FEBRE MACULOSA'!$A$5:$C$181,3,FALSE),0)</f>
        <v>0</v>
      </c>
      <c r="S1656" s="2">
        <f>IFERROR(VLOOKUP(C1656,LEPTOSPIROSE!$A$5:$C$1176,3,FALSE),0)</f>
        <v>0</v>
      </c>
      <c r="T1656" s="2">
        <f>IFERROR(VLOOKUP(C1656,'DOENÇA DE CHAGAS'!$A$5:$C$100,3,FALSE),0)</f>
        <v>0</v>
      </c>
      <c r="U1656" s="2">
        <f>IFERROR(VLOOKUP(C1656,'PICADAS DE COBRAS'!$A$6:$C$4645,3,FALSE),0)</f>
        <v>13</v>
      </c>
      <c r="V1656">
        <f>IFERROR(VLOOKUP(C1656,'ZIKA VIRUS'!$A$5:$C$2399,3,FALSE),0)</f>
        <v>1</v>
      </c>
      <c r="W1656">
        <f>IFERROR(VLOOKUP(C1656,'FEBRE TIFÓIDE'!$A$5:$C$46,3,FALSE),0)</f>
        <v>0</v>
      </c>
      <c r="X1656">
        <f>IFERROR(VLOOKUP(C1656,HANTAVIROSE!$A$5:$C$153,3,FALSE),0)</f>
        <v>0</v>
      </c>
      <c r="Y1656">
        <f>IFERROR(VLOOKUP(C1656,MENINGITE!$A$5:$C$447,3,FALSE),0)</f>
        <v>0</v>
      </c>
      <c r="Z1656">
        <f>IFERROR(VLOOKUP(C1656,RAIVA!$A$5:$C$16,3,FALSE),0)</f>
        <v>0</v>
      </c>
    </row>
    <row r="1657" spans="1:26" x14ac:dyDescent="0.3">
      <c r="A1657" s="2" t="s">
        <v>1637</v>
      </c>
      <c r="B1657" s="2" t="s">
        <v>2100</v>
      </c>
      <c r="C1657" s="2">
        <v>351440</v>
      </c>
      <c r="D1657" s="2">
        <v>3514403</v>
      </c>
      <c r="E1657" s="2" t="s">
        <v>1637</v>
      </c>
      <c r="F1657" s="2" t="s">
        <v>2100</v>
      </c>
      <c r="G1657" s="2">
        <f>IFERROR(VLOOKUP(D1657,Coordenadas!$A$2:$D$5571,3,FALSE),0)</f>
        <v>-21.484300000000001</v>
      </c>
      <c r="H1657" s="2">
        <f>IFERROR(VLOOKUP(D1657,Coordenadas!$A$2:$D$5571,4,FALSE),0)</f>
        <v>-51.534999999999997</v>
      </c>
      <c r="I1657" s="2" t="s">
        <v>5325</v>
      </c>
      <c r="J1657" s="2">
        <v>43258</v>
      </c>
      <c r="K1657" s="2" t="s">
        <v>5330</v>
      </c>
      <c r="L1657" s="2">
        <f>IFERROR(VLOOKUP(C1657,BOTULISMO!$A$3:$C$19,3,FALSE),0)</f>
        <v>0</v>
      </c>
      <c r="M1657" s="2">
        <f>IFERROR(VLOOKUP(C1657,'LEISHMANIOSE VISCERAL'!$A$4:$C$454,3,FALSE),0)</f>
        <v>0</v>
      </c>
      <c r="N1657" s="2">
        <f>IFERROR(VLOOKUP(C1657,'LEISHMANIOSE TEGUMENTAR'!$A$4:$C$1681,3,FALSE),0)</f>
        <v>2</v>
      </c>
      <c r="O1657" s="2">
        <f>IFERROR(VLOOKUP(C1657,'FEBRE AMARELA'!$A$4:$C$38,3,FALSE),0)</f>
        <v>0</v>
      </c>
      <c r="P1657" s="2">
        <f>IFERROR(VLOOKUP(C1657,DENGUE!$A$5:$C$4097,3,FALSE),0)</f>
        <v>2648</v>
      </c>
      <c r="Q1657" s="2">
        <f>IFERROR(VLOOKUP(C1657,'HEPATITE VIRAL'!$A$5:$C$3162,3,FALSE),0)</f>
        <v>16</v>
      </c>
      <c r="R1657" s="2">
        <f>IFERROR(VLOOKUP(C1657,'FEBRE MACULOSA'!$A$5:$C$181,3,FALSE),0)</f>
        <v>0</v>
      </c>
      <c r="S1657" s="2">
        <f>IFERROR(VLOOKUP(C1657,LEPTOSPIROSE!$A$5:$C$1176,3,FALSE),0)</f>
        <v>0</v>
      </c>
      <c r="T1657" s="2">
        <f>IFERROR(VLOOKUP(C1657,'DOENÇA DE CHAGAS'!$A$5:$C$100,3,FALSE),0)</f>
        <v>0</v>
      </c>
      <c r="U1657" s="2">
        <f>IFERROR(VLOOKUP(C1657,'PICADAS DE COBRAS'!$A$6:$C$4645,3,FALSE),0)</f>
        <v>214</v>
      </c>
      <c r="V1657">
        <f>IFERROR(VLOOKUP(C1657,'ZIKA VIRUS'!$A$5:$C$2399,3,FALSE),0)</f>
        <v>0</v>
      </c>
      <c r="W1657">
        <f>IFERROR(VLOOKUP(C1657,'FEBRE TIFÓIDE'!$A$5:$C$46,3,FALSE),0)</f>
        <v>0</v>
      </c>
      <c r="X1657">
        <f>IFERROR(VLOOKUP(C1657,HANTAVIROSE!$A$5:$C$153,3,FALSE),0)</f>
        <v>2</v>
      </c>
      <c r="Y1657">
        <f>IFERROR(VLOOKUP(C1657,MENINGITE!$A$5:$C$447,3,FALSE),0)</f>
        <v>0</v>
      </c>
      <c r="Z1657">
        <f>IFERROR(VLOOKUP(C1657,RAIVA!$A$5:$C$16,3,FALSE),0)</f>
        <v>0</v>
      </c>
    </row>
    <row r="1658" spans="1:26" x14ac:dyDescent="0.3">
      <c r="A1658" s="2" t="s">
        <v>1637</v>
      </c>
      <c r="B1658" s="2" t="s">
        <v>2099</v>
      </c>
      <c r="C1658" s="2">
        <v>351450</v>
      </c>
      <c r="D1658" s="2">
        <v>3514502</v>
      </c>
      <c r="E1658" s="2" t="s">
        <v>1637</v>
      </c>
      <c r="F1658" s="2" t="s">
        <v>2099</v>
      </c>
      <c r="G1658" s="2">
        <f>IFERROR(VLOOKUP(D1658,Coordenadas!$A$2:$D$5571,3,FALSE),0)</f>
        <v>-22.4146</v>
      </c>
      <c r="H1658" s="2">
        <f>IFERROR(VLOOKUP(D1658,Coordenadas!$A$2:$D$5571,4,FALSE),0)</f>
        <v>-49.4084</v>
      </c>
      <c r="I1658" s="2" t="s">
        <v>5325</v>
      </c>
      <c r="J1658" s="2">
        <v>12251</v>
      </c>
      <c r="K1658" s="2" t="s">
        <v>5332</v>
      </c>
      <c r="L1658" s="2">
        <f>IFERROR(VLOOKUP(C1658,BOTULISMO!$A$3:$C$19,3,FALSE),0)</f>
        <v>0</v>
      </c>
      <c r="M1658" s="2">
        <f>IFERROR(VLOOKUP(C1658,'LEISHMANIOSE VISCERAL'!$A$4:$C$454,3,FALSE),0)</f>
        <v>0</v>
      </c>
      <c r="N1658" s="2">
        <f>IFERROR(VLOOKUP(C1658,'LEISHMANIOSE TEGUMENTAR'!$A$4:$C$1681,3,FALSE),0)</f>
        <v>0</v>
      </c>
      <c r="O1658" s="2">
        <f>IFERROR(VLOOKUP(C1658,'FEBRE AMARELA'!$A$4:$C$38,3,FALSE),0)</f>
        <v>0</v>
      </c>
      <c r="P1658" s="2">
        <f>IFERROR(VLOOKUP(C1658,DENGUE!$A$5:$C$4097,3,FALSE),0)</f>
        <v>44</v>
      </c>
      <c r="Q1658" s="2">
        <f>IFERROR(VLOOKUP(C1658,'HEPATITE VIRAL'!$A$5:$C$3162,3,FALSE),0)</f>
        <v>1</v>
      </c>
      <c r="R1658" s="2">
        <f>IFERROR(VLOOKUP(C1658,'FEBRE MACULOSA'!$A$5:$C$181,3,FALSE),0)</f>
        <v>0</v>
      </c>
      <c r="S1658" s="2">
        <f>IFERROR(VLOOKUP(C1658,LEPTOSPIROSE!$A$5:$C$1176,3,FALSE),0)</f>
        <v>0</v>
      </c>
      <c r="T1658" s="2">
        <f>IFERROR(VLOOKUP(C1658,'DOENÇA DE CHAGAS'!$A$5:$C$100,3,FALSE),0)</f>
        <v>0</v>
      </c>
      <c r="U1658" s="2">
        <f>IFERROR(VLOOKUP(C1658,'PICADAS DE COBRAS'!$A$6:$C$4645,3,FALSE),0)</f>
        <v>102</v>
      </c>
      <c r="V1658">
        <f>IFERROR(VLOOKUP(C1658,'ZIKA VIRUS'!$A$5:$C$2399,3,FALSE),0)</f>
        <v>0</v>
      </c>
      <c r="W1658">
        <f>IFERROR(VLOOKUP(C1658,'FEBRE TIFÓIDE'!$A$5:$C$46,3,FALSE),0)</f>
        <v>0</v>
      </c>
      <c r="X1658">
        <f>IFERROR(VLOOKUP(C1658,HANTAVIROSE!$A$5:$C$153,3,FALSE),0)</f>
        <v>0</v>
      </c>
      <c r="Y1658">
        <f>IFERROR(VLOOKUP(C1658,MENINGITE!$A$5:$C$447,3,FALSE),0)</f>
        <v>0</v>
      </c>
      <c r="Z1658">
        <f>IFERROR(VLOOKUP(C1658,RAIVA!$A$5:$C$16,3,FALSE),0)</f>
        <v>0</v>
      </c>
    </row>
    <row r="1659" spans="1:26" x14ac:dyDescent="0.3">
      <c r="A1659" s="2" t="s">
        <v>2258</v>
      </c>
      <c r="B1659" s="2" t="s">
        <v>2325</v>
      </c>
      <c r="C1659" s="2">
        <v>330160</v>
      </c>
      <c r="D1659" s="2">
        <v>3301603</v>
      </c>
      <c r="E1659" s="2" t="s">
        <v>2258</v>
      </c>
      <c r="F1659" s="2" t="s">
        <v>2325</v>
      </c>
      <c r="G1659" s="2">
        <f>IFERROR(VLOOKUP(D1659,Coordenadas!$A$2:$D$5571,3,FALSE),0)</f>
        <v>-22.053599999999999</v>
      </c>
      <c r="H1659" s="2">
        <f>IFERROR(VLOOKUP(D1659,Coordenadas!$A$2:$D$5571,4,FALSE),0)</f>
        <v>-42.523200000000003</v>
      </c>
      <c r="I1659" s="2" t="s">
        <v>5325</v>
      </c>
      <c r="J1659" s="2">
        <v>10930</v>
      </c>
      <c r="K1659" s="2" t="s">
        <v>5332</v>
      </c>
      <c r="L1659" s="2">
        <f>IFERROR(VLOOKUP(C1659,BOTULISMO!$A$3:$C$19,3,FALSE),0)</f>
        <v>0</v>
      </c>
      <c r="M1659" s="2">
        <f>IFERROR(VLOOKUP(C1659,'LEISHMANIOSE VISCERAL'!$A$4:$C$454,3,FALSE),0)</f>
        <v>0</v>
      </c>
      <c r="N1659" s="2">
        <f>IFERROR(VLOOKUP(C1659,'LEISHMANIOSE TEGUMENTAR'!$A$4:$C$1681,3,FALSE),0)</f>
        <v>0</v>
      </c>
      <c r="O1659" s="2">
        <f>IFERROR(VLOOKUP(C1659,'FEBRE AMARELA'!$A$4:$C$38,3,FALSE),0)</f>
        <v>0</v>
      </c>
      <c r="P1659" s="2">
        <f>IFERROR(VLOOKUP(C1659,DENGUE!$A$5:$C$4097,3,FALSE),0)</f>
        <v>12</v>
      </c>
      <c r="Q1659" s="2">
        <f>IFERROR(VLOOKUP(C1659,'HEPATITE VIRAL'!$A$5:$C$3162,3,FALSE),0)</f>
        <v>1</v>
      </c>
      <c r="R1659" s="2">
        <f>IFERROR(VLOOKUP(C1659,'FEBRE MACULOSA'!$A$5:$C$181,3,FALSE),0)</f>
        <v>0</v>
      </c>
      <c r="S1659" s="2">
        <f>IFERROR(VLOOKUP(C1659,LEPTOSPIROSE!$A$5:$C$1176,3,FALSE),0)</f>
        <v>0</v>
      </c>
      <c r="T1659" s="2">
        <f>IFERROR(VLOOKUP(C1659,'DOENÇA DE CHAGAS'!$A$5:$C$100,3,FALSE),0)</f>
        <v>0</v>
      </c>
      <c r="U1659" s="2">
        <f>IFERROR(VLOOKUP(C1659,'PICADAS DE COBRAS'!$A$6:$C$4645,3,FALSE),0)</f>
        <v>3</v>
      </c>
      <c r="V1659">
        <f>IFERROR(VLOOKUP(C1659,'ZIKA VIRUS'!$A$5:$C$2399,3,FALSE),0)</f>
        <v>3</v>
      </c>
      <c r="W1659">
        <f>IFERROR(VLOOKUP(C1659,'FEBRE TIFÓIDE'!$A$5:$C$46,3,FALSE),0)</f>
        <v>0</v>
      </c>
      <c r="X1659">
        <f>IFERROR(VLOOKUP(C1659,HANTAVIROSE!$A$5:$C$153,3,FALSE),0)</f>
        <v>0</v>
      </c>
      <c r="Y1659">
        <f>IFERROR(VLOOKUP(C1659,MENINGITE!$A$5:$C$447,3,FALSE),0)</f>
        <v>0</v>
      </c>
      <c r="Z1659">
        <f>IFERROR(VLOOKUP(C1659,RAIVA!$A$5:$C$16,3,FALSE),0)</f>
        <v>0</v>
      </c>
    </row>
    <row r="1660" spans="1:26" x14ac:dyDescent="0.3">
      <c r="A1660" s="2" t="s">
        <v>3988</v>
      </c>
      <c r="B1660" s="2" t="s">
        <v>4112</v>
      </c>
      <c r="C1660" s="2">
        <v>250580</v>
      </c>
      <c r="D1660" s="2">
        <v>2505808</v>
      </c>
      <c r="E1660" s="2" t="s">
        <v>3988</v>
      </c>
      <c r="F1660" s="2" t="s">
        <v>4112</v>
      </c>
      <c r="G1660" s="2">
        <f>IFERROR(VLOOKUP(D1660,Coordenadas!$A$2:$D$5571,3,FALSE),0)</f>
        <v>-6.68499</v>
      </c>
      <c r="H1660" s="2">
        <f>IFERROR(VLOOKUP(D1660,Coordenadas!$A$2:$D$5571,4,FALSE),0)</f>
        <v>-35.417999999999999</v>
      </c>
      <c r="I1660" s="2" t="s">
        <v>5324</v>
      </c>
      <c r="J1660" s="2">
        <v>3638</v>
      </c>
      <c r="K1660" s="2" t="s">
        <v>5332</v>
      </c>
      <c r="L1660" s="2">
        <f>IFERROR(VLOOKUP(C1660,BOTULISMO!$A$3:$C$19,3,FALSE),0)</f>
        <v>0</v>
      </c>
      <c r="M1660" s="2">
        <f>IFERROR(VLOOKUP(C1660,'LEISHMANIOSE VISCERAL'!$A$4:$C$454,3,FALSE),0)</f>
        <v>0</v>
      </c>
      <c r="N1660" s="2">
        <f>IFERROR(VLOOKUP(C1660,'LEISHMANIOSE TEGUMENTAR'!$A$4:$C$1681,3,FALSE),0)</f>
        <v>0</v>
      </c>
      <c r="O1660" s="2">
        <f>IFERROR(VLOOKUP(C1660,'FEBRE AMARELA'!$A$4:$C$38,3,FALSE),0)</f>
        <v>0</v>
      </c>
      <c r="P1660" s="2">
        <f>IFERROR(VLOOKUP(C1660,DENGUE!$A$5:$C$4097,3,FALSE),0)</f>
        <v>0</v>
      </c>
      <c r="Q1660" s="2">
        <f>IFERROR(VLOOKUP(C1660,'HEPATITE VIRAL'!$A$5:$C$3162,3,FALSE),0)</f>
        <v>0</v>
      </c>
      <c r="R1660" s="2">
        <f>IFERROR(VLOOKUP(C1660,'FEBRE MACULOSA'!$A$5:$C$181,3,FALSE),0)</f>
        <v>0</v>
      </c>
      <c r="S1660" s="2">
        <f>IFERROR(VLOOKUP(C1660,LEPTOSPIROSE!$A$5:$C$1176,3,FALSE),0)</f>
        <v>0</v>
      </c>
      <c r="T1660" s="2">
        <f>IFERROR(VLOOKUP(C1660,'DOENÇA DE CHAGAS'!$A$5:$C$100,3,FALSE),0)</f>
        <v>0</v>
      </c>
      <c r="U1660" s="2">
        <f>IFERROR(VLOOKUP(C1660,'PICADAS DE COBRAS'!$A$6:$C$4645,3,FALSE),0)</f>
        <v>0</v>
      </c>
      <c r="V1660">
        <f>IFERROR(VLOOKUP(C1660,'ZIKA VIRUS'!$A$5:$C$2399,3,FALSE),0)</f>
        <v>2</v>
      </c>
      <c r="W1660">
        <f>IFERROR(VLOOKUP(C1660,'FEBRE TIFÓIDE'!$A$5:$C$46,3,FALSE),0)</f>
        <v>0</v>
      </c>
      <c r="X1660">
        <f>IFERROR(VLOOKUP(C1660,HANTAVIROSE!$A$5:$C$153,3,FALSE),0)</f>
        <v>0</v>
      </c>
      <c r="Y1660">
        <f>IFERROR(VLOOKUP(C1660,MENINGITE!$A$5:$C$447,3,FALSE),0)</f>
        <v>0</v>
      </c>
      <c r="Z1660">
        <f>IFERROR(VLOOKUP(C1660,RAIVA!$A$5:$C$16,3,FALSE),0)</f>
        <v>0</v>
      </c>
    </row>
    <row r="1661" spans="1:26" x14ac:dyDescent="0.3">
      <c r="A1661" s="2" t="s">
        <v>4903</v>
      </c>
      <c r="B1661" s="2" t="s">
        <v>4983</v>
      </c>
      <c r="C1661" s="2">
        <v>170730</v>
      </c>
      <c r="D1661" s="2">
        <v>1707306</v>
      </c>
      <c r="E1661" s="2" t="s">
        <v>4903</v>
      </c>
      <c r="F1661" s="2" t="s">
        <v>4983</v>
      </c>
      <c r="G1661" s="2">
        <f>IFERROR(VLOOKUP(D1661,Coordenadas!$A$2:$D$5571,3,FALSE),0)</f>
        <v>-11.3416</v>
      </c>
      <c r="H1661" s="2">
        <f>IFERROR(VLOOKUP(D1661,Coordenadas!$A$2:$D$5571,4,FALSE),0)</f>
        <v>-49.271599999999999</v>
      </c>
      <c r="I1661" s="2" t="s">
        <v>5323</v>
      </c>
      <c r="J1661" s="2">
        <v>4592</v>
      </c>
      <c r="K1661" s="2" t="s">
        <v>5332</v>
      </c>
      <c r="L1661" s="2">
        <f>IFERROR(VLOOKUP(C1661,BOTULISMO!$A$3:$C$19,3,FALSE),0)</f>
        <v>0</v>
      </c>
      <c r="M1661" s="2">
        <f>IFERROR(VLOOKUP(C1661,'LEISHMANIOSE VISCERAL'!$A$4:$C$454,3,FALSE),0)</f>
        <v>0</v>
      </c>
      <c r="N1661" s="2">
        <f>IFERROR(VLOOKUP(C1661,'LEISHMANIOSE TEGUMENTAR'!$A$4:$C$1681,3,FALSE),0)</f>
        <v>2</v>
      </c>
      <c r="O1661" s="2">
        <f>IFERROR(VLOOKUP(C1661,'FEBRE AMARELA'!$A$4:$C$38,3,FALSE),0)</f>
        <v>0</v>
      </c>
      <c r="P1661" s="2">
        <f>IFERROR(VLOOKUP(C1661,DENGUE!$A$5:$C$4097,3,FALSE),0)</f>
        <v>6</v>
      </c>
      <c r="Q1661" s="2">
        <f>IFERROR(VLOOKUP(C1661,'HEPATITE VIRAL'!$A$5:$C$3162,3,FALSE),0)</f>
        <v>0</v>
      </c>
      <c r="R1661" s="2">
        <f>IFERROR(VLOOKUP(C1661,'FEBRE MACULOSA'!$A$5:$C$181,3,FALSE),0)</f>
        <v>0</v>
      </c>
      <c r="S1661" s="2">
        <f>IFERROR(VLOOKUP(C1661,LEPTOSPIROSE!$A$5:$C$1176,3,FALSE),0)</f>
        <v>0</v>
      </c>
      <c r="T1661" s="2">
        <f>IFERROR(VLOOKUP(C1661,'DOENÇA DE CHAGAS'!$A$5:$C$100,3,FALSE),0)</f>
        <v>0</v>
      </c>
      <c r="U1661" s="2">
        <f>IFERROR(VLOOKUP(C1661,'PICADAS DE COBRAS'!$A$6:$C$4645,3,FALSE),0)</f>
        <v>47</v>
      </c>
      <c r="V1661">
        <f>IFERROR(VLOOKUP(C1661,'ZIKA VIRUS'!$A$5:$C$2399,3,FALSE),0)</f>
        <v>0</v>
      </c>
      <c r="W1661">
        <f>IFERROR(VLOOKUP(C1661,'FEBRE TIFÓIDE'!$A$5:$C$46,3,FALSE),0)</f>
        <v>0</v>
      </c>
      <c r="X1661">
        <f>IFERROR(VLOOKUP(C1661,HANTAVIROSE!$A$5:$C$153,3,FALSE),0)</f>
        <v>0</v>
      </c>
      <c r="Y1661">
        <f>IFERROR(VLOOKUP(C1661,MENINGITE!$A$5:$C$447,3,FALSE),0)</f>
        <v>0</v>
      </c>
      <c r="Z1661">
        <f>IFERROR(VLOOKUP(C1661,RAIVA!$A$5:$C$16,3,FALSE),0)</f>
        <v>0</v>
      </c>
    </row>
    <row r="1662" spans="1:26" x14ac:dyDescent="0.3">
      <c r="A1662" s="2" t="s">
        <v>1637</v>
      </c>
      <c r="B1662" s="2" t="s">
        <v>2098</v>
      </c>
      <c r="C1662" s="2">
        <v>351460</v>
      </c>
      <c r="D1662" s="2">
        <v>3514601</v>
      </c>
      <c r="E1662" s="2" t="s">
        <v>1637</v>
      </c>
      <c r="F1662" s="2" t="s">
        <v>2098</v>
      </c>
      <c r="G1662" s="2">
        <f>IFERROR(VLOOKUP(D1662,Coordenadas!$A$2:$D$5571,3,FALSE),0)</f>
        <v>-21.232399999999998</v>
      </c>
      <c r="H1662" s="2">
        <f>IFERROR(VLOOKUP(D1662,Coordenadas!$A$2:$D$5571,4,FALSE),0)</f>
        <v>-47.9756</v>
      </c>
      <c r="I1662" s="2" t="s">
        <v>5325</v>
      </c>
      <c r="J1662" s="2">
        <v>8143</v>
      </c>
      <c r="K1662" s="2" t="s">
        <v>5332</v>
      </c>
      <c r="L1662" s="2">
        <f>IFERROR(VLOOKUP(C1662,BOTULISMO!$A$3:$C$19,3,FALSE),0)</f>
        <v>0</v>
      </c>
      <c r="M1662" s="2">
        <f>IFERROR(VLOOKUP(C1662,'LEISHMANIOSE VISCERAL'!$A$4:$C$454,3,FALSE),0)</f>
        <v>0</v>
      </c>
      <c r="N1662" s="2">
        <f>IFERROR(VLOOKUP(C1662,'LEISHMANIOSE TEGUMENTAR'!$A$4:$C$1681,3,FALSE),0)</f>
        <v>0</v>
      </c>
      <c r="O1662" s="2">
        <f>IFERROR(VLOOKUP(C1662,'FEBRE AMARELA'!$A$4:$C$38,3,FALSE),0)</f>
        <v>0</v>
      </c>
      <c r="P1662" s="2">
        <f>IFERROR(VLOOKUP(C1662,DENGUE!$A$5:$C$4097,3,FALSE),0)</f>
        <v>156</v>
      </c>
      <c r="Q1662" s="2">
        <f>IFERROR(VLOOKUP(C1662,'HEPATITE VIRAL'!$A$5:$C$3162,3,FALSE),0)</f>
        <v>0</v>
      </c>
      <c r="R1662" s="2">
        <f>IFERROR(VLOOKUP(C1662,'FEBRE MACULOSA'!$A$5:$C$181,3,FALSE),0)</f>
        <v>0</v>
      </c>
      <c r="S1662" s="2">
        <f>IFERROR(VLOOKUP(C1662,LEPTOSPIROSE!$A$5:$C$1176,3,FALSE),0)</f>
        <v>0</v>
      </c>
      <c r="T1662" s="2">
        <f>IFERROR(VLOOKUP(C1662,'DOENÇA DE CHAGAS'!$A$5:$C$100,3,FALSE),0)</f>
        <v>0</v>
      </c>
      <c r="U1662" s="2">
        <f>IFERROR(VLOOKUP(C1662,'PICADAS DE COBRAS'!$A$6:$C$4645,3,FALSE),0)</f>
        <v>38</v>
      </c>
      <c r="V1662">
        <f>IFERROR(VLOOKUP(C1662,'ZIKA VIRUS'!$A$5:$C$2399,3,FALSE),0)</f>
        <v>2</v>
      </c>
      <c r="W1662">
        <f>IFERROR(VLOOKUP(C1662,'FEBRE TIFÓIDE'!$A$5:$C$46,3,FALSE),0)</f>
        <v>0</v>
      </c>
      <c r="X1662">
        <f>IFERROR(VLOOKUP(C1662,HANTAVIROSE!$A$5:$C$153,3,FALSE),0)</f>
        <v>0</v>
      </c>
      <c r="Y1662">
        <f>IFERROR(VLOOKUP(C1662,MENINGITE!$A$5:$C$447,3,FALSE),0)</f>
        <v>0</v>
      </c>
      <c r="Z1662">
        <f>IFERROR(VLOOKUP(C1662,RAIVA!$A$5:$C$16,3,FALSE),0)</f>
        <v>0</v>
      </c>
    </row>
    <row r="1663" spans="1:26" x14ac:dyDescent="0.3">
      <c r="A1663" s="2" t="s">
        <v>4704</v>
      </c>
      <c r="B1663" s="2" t="s">
        <v>4839</v>
      </c>
      <c r="C1663" s="2">
        <v>210390</v>
      </c>
      <c r="D1663" s="2">
        <v>2103901</v>
      </c>
      <c r="E1663" s="2" t="s">
        <v>4704</v>
      </c>
      <c r="F1663" s="2" t="s">
        <v>4839</v>
      </c>
      <c r="G1663" s="2">
        <f>IFERROR(VLOOKUP(D1663,Coordenadas!$A$2:$D$5571,3,FALSE),0)</f>
        <v>-4.1500199999999996</v>
      </c>
      <c r="H1663" s="2">
        <f>IFERROR(VLOOKUP(D1663,Coordenadas!$A$2:$D$5571,4,FALSE),0)</f>
        <v>-42.947699999999998</v>
      </c>
      <c r="I1663" s="2" t="s">
        <v>5324</v>
      </c>
      <c r="J1663" s="2">
        <v>10649</v>
      </c>
      <c r="K1663" s="2" t="s">
        <v>5332</v>
      </c>
      <c r="L1663" s="2">
        <f>IFERROR(VLOOKUP(C1663,BOTULISMO!$A$3:$C$19,3,FALSE),0)</f>
        <v>0</v>
      </c>
      <c r="M1663" s="2">
        <f>IFERROR(VLOOKUP(C1663,'LEISHMANIOSE VISCERAL'!$A$4:$C$454,3,FALSE),0)</f>
        <v>1</v>
      </c>
      <c r="N1663" s="2">
        <f>IFERROR(VLOOKUP(C1663,'LEISHMANIOSE TEGUMENTAR'!$A$4:$C$1681,3,FALSE),0)</f>
        <v>0</v>
      </c>
      <c r="O1663" s="2">
        <f>IFERROR(VLOOKUP(C1663,'FEBRE AMARELA'!$A$4:$C$38,3,FALSE),0)</f>
        <v>0</v>
      </c>
      <c r="P1663" s="2">
        <f>IFERROR(VLOOKUP(C1663,DENGUE!$A$5:$C$4097,3,FALSE),0)</f>
        <v>0</v>
      </c>
      <c r="Q1663" s="2">
        <f>IFERROR(VLOOKUP(C1663,'HEPATITE VIRAL'!$A$5:$C$3162,3,FALSE),0)</f>
        <v>0</v>
      </c>
      <c r="R1663" s="2">
        <f>IFERROR(VLOOKUP(C1663,'FEBRE MACULOSA'!$A$5:$C$181,3,FALSE),0)</f>
        <v>0</v>
      </c>
      <c r="S1663" s="2">
        <f>IFERROR(VLOOKUP(C1663,LEPTOSPIROSE!$A$5:$C$1176,3,FALSE),0)</f>
        <v>0</v>
      </c>
      <c r="T1663" s="2">
        <f>IFERROR(VLOOKUP(C1663,'DOENÇA DE CHAGAS'!$A$5:$C$100,3,FALSE),0)</f>
        <v>0</v>
      </c>
      <c r="U1663" s="2">
        <f>IFERROR(VLOOKUP(C1663,'PICADAS DE COBRAS'!$A$6:$C$4645,3,FALSE),0)</f>
        <v>13</v>
      </c>
      <c r="V1663">
        <f>IFERROR(VLOOKUP(C1663,'ZIKA VIRUS'!$A$5:$C$2399,3,FALSE),0)</f>
        <v>0</v>
      </c>
      <c r="W1663">
        <f>IFERROR(VLOOKUP(C1663,'FEBRE TIFÓIDE'!$A$5:$C$46,3,FALSE),0)</f>
        <v>0</v>
      </c>
      <c r="X1663">
        <f>IFERROR(VLOOKUP(C1663,HANTAVIROSE!$A$5:$C$153,3,FALSE),0)</f>
        <v>0</v>
      </c>
      <c r="Y1663">
        <f>IFERROR(VLOOKUP(C1663,MENINGITE!$A$5:$C$447,3,FALSE),0)</f>
        <v>0</v>
      </c>
      <c r="Z1663">
        <f>IFERROR(VLOOKUP(C1663,RAIVA!$A$5:$C$16,3,FALSE),0)</f>
        <v>0</v>
      </c>
    </row>
    <row r="1664" spans="1:26" x14ac:dyDescent="0.3">
      <c r="A1664" s="2" t="s">
        <v>2258</v>
      </c>
      <c r="B1664" s="2" t="s">
        <v>2324</v>
      </c>
      <c r="C1664" s="2">
        <v>330170</v>
      </c>
      <c r="D1664" s="2">
        <v>3301702</v>
      </c>
      <c r="E1664" s="2" t="s">
        <v>2258</v>
      </c>
      <c r="F1664" s="2" t="s">
        <v>2324</v>
      </c>
      <c r="G1664" s="2">
        <f>IFERROR(VLOOKUP(D1664,Coordenadas!$A$2:$D$5571,3,FALSE),0)</f>
        <v>-22.785799999999998</v>
      </c>
      <c r="H1664" s="2">
        <f>IFERROR(VLOOKUP(D1664,Coordenadas!$A$2:$D$5571,4,FALSE),0)</f>
        <v>-43.304900000000004</v>
      </c>
      <c r="I1664" s="2" t="s">
        <v>5325</v>
      </c>
      <c r="J1664" s="2">
        <v>855048</v>
      </c>
      <c r="K1664" s="2" t="s">
        <v>5333</v>
      </c>
      <c r="L1664" s="2">
        <f>IFERROR(VLOOKUP(C1664,BOTULISMO!$A$3:$C$19,3,FALSE),0)</f>
        <v>0</v>
      </c>
      <c r="M1664" s="2">
        <f>IFERROR(VLOOKUP(C1664,'LEISHMANIOSE VISCERAL'!$A$4:$C$454,3,FALSE),0)</f>
        <v>0</v>
      </c>
      <c r="N1664" s="2">
        <f>IFERROR(VLOOKUP(C1664,'LEISHMANIOSE TEGUMENTAR'!$A$4:$C$1681,3,FALSE),0)</f>
        <v>0</v>
      </c>
      <c r="O1664" s="2">
        <f>IFERROR(VLOOKUP(C1664,'FEBRE AMARELA'!$A$4:$C$38,3,FALSE),0)</f>
        <v>0</v>
      </c>
      <c r="P1664" s="2">
        <f>IFERROR(VLOOKUP(C1664,DENGUE!$A$5:$C$4097,3,FALSE),0)</f>
        <v>51</v>
      </c>
      <c r="Q1664" s="2">
        <f>IFERROR(VLOOKUP(C1664,'HEPATITE VIRAL'!$A$5:$C$3162,3,FALSE),0)</f>
        <v>138</v>
      </c>
      <c r="R1664" s="2">
        <f>IFERROR(VLOOKUP(C1664,'FEBRE MACULOSA'!$A$5:$C$181,3,FALSE),0)</f>
        <v>1</v>
      </c>
      <c r="S1664" s="2">
        <f>IFERROR(VLOOKUP(C1664,LEPTOSPIROSE!$A$5:$C$1176,3,FALSE),0)</f>
        <v>38</v>
      </c>
      <c r="T1664" s="2">
        <f>IFERROR(VLOOKUP(C1664,'DOENÇA DE CHAGAS'!$A$5:$C$100,3,FALSE),0)</f>
        <v>0</v>
      </c>
      <c r="U1664" s="2">
        <f>IFERROR(VLOOKUP(C1664,'PICADAS DE COBRAS'!$A$6:$C$4645,3,FALSE),0)</f>
        <v>1</v>
      </c>
      <c r="V1664">
        <f>IFERROR(VLOOKUP(C1664,'ZIKA VIRUS'!$A$5:$C$2399,3,FALSE),0)</f>
        <v>44</v>
      </c>
      <c r="W1664">
        <f>IFERROR(VLOOKUP(C1664,'FEBRE TIFÓIDE'!$A$5:$C$46,3,FALSE),0)</f>
        <v>0</v>
      </c>
      <c r="X1664">
        <f>IFERROR(VLOOKUP(C1664,HANTAVIROSE!$A$5:$C$153,3,FALSE),0)</f>
        <v>0</v>
      </c>
      <c r="Y1664">
        <f>IFERROR(VLOOKUP(C1664,MENINGITE!$A$5:$C$447,3,FALSE),0)</f>
        <v>23</v>
      </c>
      <c r="Z1664">
        <f>IFERROR(VLOOKUP(C1664,RAIVA!$A$5:$C$16,3,FALSE),0)</f>
        <v>0</v>
      </c>
    </row>
    <row r="1665" spans="1:26" x14ac:dyDescent="0.3">
      <c r="A1665" s="2" t="s">
        <v>2425</v>
      </c>
      <c r="B1665" s="2" t="s">
        <v>2999</v>
      </c>
      <c r="C1665" s="2">
        <v>312352</v>
      </c>
      <c r="D1665" s="2">
        <v>3123528</v>
      </c>
      <c r="E1665" s="2" t="s">
        <v>2425</v>
      </c>
      <c r="F1665" s="2" t="s">
        <v>2999</v>
      </c>
      <c r="G1665" s="2">
        <f>IFERROR(VLOOKUP(D1665,Coordenadas!$A$2:$D$5571,3,FALSE),0)</f>
        <v>-20.2058</v>
      </c>
      <c r="H1665" s="2">
        <f>IFERROR(VLOOKUP(D1665,Coordenadas!$A$2:$D$5571,4,FALSE),0)</f>
        <v>-41.797699999999999</v>
      </c>
      <c r="I1665" s="2" t="s">
        <v>5325</v>
      </c>
      <c r="J1665" s="2">
        <v>7423</v>
      </c>
      <c r="K1665" s="2" t="s">
        <v>5332</v>
      </c>
      <c r="L1665" s="2">
        <f>IFERROR(VLOOKUP(C1665,BOTULISMO!$A$3:$C$19,3,FALSE),0)</f>
        <v>0</v>
      </c>
      <c r="M1665" s="2">
        <f>IFERROR(VLOOKUP(C1665,'LEISHMANIOSE VISCERAL'!$A$4:$C$454,3,FALSE),0)</f>
        <v>0</v>
      </c>
      <c r="N1665" s="2">
        <f>IFERROR(VLOOKUP(C1665,'LEISHMANIOSE TEGUMENTAR'!$A$4:$C$1681,3,FALSE),0)</f>
        <v>3</v>
      </c>
      <c r="O1665" s="2">
        <f>IFERROR(VLOOKUP(C1665,'FEBRE AMARELA'!$A$4:$C$38,3,FALSE),0)</f>
        <v>0</v>
      </c>
      <c r="P1665" s="2">
        <f>IFERROR(VLOOKUP(C1665,DENGUE!$A$5:$C$4097,3,FALSE),0)</f>
        <v>2</v>
      </c>
      <c r="Q1665" s="2">
        <f>IFERROR(VLOOKUP(C1665,'HEPATITE VIRAL'!$A$5:$C$3162,3,FALSE),0)</f>
        <v>0</v>
      </c>
      <c r="R1665" s="2">
        <f>IFERROR(VLOOKUP(C1665,'FEBRE MACULOSA'!$A$5:$C$181,3,FALSE),0)</f>
        <v>0</v>
      </c>
      <c r="S1665" s="2">
        <f>IFERROR(VLOOKUP(C1665,LEPTOSPIROSE!$A$5:$C$1176,3,FALSE),0)</f>
        <v>0</v>
      </c>
      <c r="T1665" s="2">
        <f>IFERROR(VLOOKUP(C1665,'DOENÇA DE CHAGAS'!$A$5:$C$100,3,FALSE),0)</f>
        <v>0</v>
      </c>
      <c r="U1665" s="2">
        <f>IFERROR(VLOOKUP(C1665,'PICADAS DE COBRAS'!$A$6:$C$4645,3,FALSE),0)</f>
        <v>46</v>
      </c>
      <c r="V1665">
        <f>IFERROR(VLOOKUP(C1665,'ZIKA VIRUS'!$A$5:$C$2399,3,FALSE),0)</f>
        <v>0</v>
      </c>
      <c r="W1665">
        <f>IFERROR(VLOOKUP(C1665,'FEBRE TIFÓIDE'!$A$5:$C$46,3,FALSE),0)</f>
        <v>0</v>
      </c>
      <c r="X1665">
        <f>IFERROR(VLOOKUP(C1665,HANTAVIROSE!$A$5:$C$153,3,FALSE),0)</f>
        <v>0</v>
      </c>
      <c r="Y1665">
        <f>IFERROR(VLOOKUP(C1665,MENINGITE!$A$5:$C$447,3,FALSE),0)</f>
        <v>0</v>
      </c>
      <c r="Z1665">
        <f>IFERROR(VLOOKUP(C1665,RAIVA!$A$5:$C$16,3,FALSE),0)</f>
        <v>0</v>
      </c>
    </row>
    <row r="1666" spans="1:26" x14ac:dyDescent="0.3">
      <c r="A1666" s="2" t="s">
        <v>1637</v>
      </c>
      <c r="B1666" s="2" t="s">
        <v>2097</v>
      </c>
      <c r="C1666" s="2">
        <v>351470</v>
      </c>
      <c r="D1666" s="2">
        <v>3514700</v>
      </c>
      <c r="E1666" s="2" t="s">
        <v>1637</v>
      </c>
      <c r="F1666" s="2" t="s">
        <v>2097</v>
      </c>
      <c r="G1666" s="2">
        <f>IFERROR(VLOOKUP(D1666,Coordenadas!$A$2:$D$5571,3,FALSE),0)</f>
        <v>-22.432600000000001</v>
      </c>
      <c r="H1666" s="2">
        <f>IFERROR(VLOOKUP(D1666,Coordenadas!$A$2:$D$5571,4,FALSE),0)</f>
        <v>-50.203800000000001</v>
      </c>
      <c r="I1666" s="2" t="s">
        <v>5325</v>
      </c>
      <c r="J1666" s="2">
        <v>6318</v>
      </c>
      <c r="K1666" s="2" t="s">
        <v>5332</v>
      </c>
      <c r="L1666" s="2">
        <f>IFERROR(VLOOKUP(C1666,BOTULISMO!$A$3:$C$19,3,FALSE),0)</f>
        <v>0</v>
      </c>
      <c r="M1666" s="2">
        <f>IFERROR(VLOOKUP(C1666,'LEISHMANIOSE VISCERAL'!$A$4:$C$454,3,FALSE),0)</f>
        <v>0</v>
      </c>
      <c r="N1666" s="2">
        <f>IFERROR(VLOOKUP(C1666,'LEISHMANIOSE TEGUMENTAR'!$A$4:$C$1681,3,FALSE),0)</f>
        <v>0</v>
      </c>
      <c r="O1666" s="2">
        <f>IFERROR(VLOOKUP(C1666,'FEBRE AMARELA'!$A$4:$C$38,3,FALSE),0)</f>
        <v>0</v>
      </c>
      <c r="P1666" s="2">
        <f>IFERROR(VLOOKUP(C1666,DENGUE!$A$5:$C$4097,3,FALSE),0)</f>
        <v>23</v>
      </c>
      <c r="Q1666" s="2">
        <f>IFERROR(VLOOKUP(C1666,'HEPATITE VIRAL'!$A$5:$C$3162,3,FALSE),0)</f>
        <v>0</v>
      </c>
      <c r="R1666" s="2">
        <f>IFERROR(VLOOKUP(C1666,'FEBRE MACULOSA'!$A$5:$C$181,3,FALSE),0)</f>
        <v>0</v>
      </c>
      <c r="S1666" s="2">
        <f>IFERROR(VLOOKUP(C1666,LEPTOSPIROSE!$A$5:$C$1176,3,FALSE),0)</f>
        <v>0</v>
      </c>
      <c r="T1666" s="2">
        <f>IFERROR(VLOOKUP(C1666,'DOENÇA DE CHAGAS'!$A$5:$C$100,3,FALSE),0)</f>
        <v>0</v>
      </c>
      <c r="U1666" s="2">
        <f>IFERROR(VLOOKUP(C1666,'PICADAS DE COBRAS'!$A$6:$C$4645,3,FALSE),0)</f>
        <v>8</v>
      </c>
      <c r="V1666">
        <f>IFERROR(VLOOKUP(C1666,'ZIKA VIRUS'!$A$5:$C$2399,3,FALSE),0)</f>
        <v>0</v>
      </c>
      <c r="W1666">
        <f>IFERROR(VLOOKUP(C1666,'FEBRE TIFÓIDE'!$A$5:$C$46,3,FALSE),0)</f>
        <v>0</v>
      </c>
      <c r="X1666">
        <f>IFERROR(VLOOKUP(C1666,HANTAVIROSE!$A$5:$C$153,3,FALSE),0)</f>
        <v>0</v>
      </c>
      <c r="Y1666">
        <f>IFERROR(VLOOKUP(C1666,MENINGITE!$A$5:$C$447,3,FALSE),0)</f>
        <v>0</v>
      </c>
      <c r="Z1666">
        <f>IFERROR(VLOOKUP(C1666,RAIVA!$A$5:$C$16,3,FALSE),0)</f>
        <v>0</v>
      </c>
    </row>
    <row r="1667" spans="1:26" x14ac:dyDescent="0.3">
      <c r="A1667" s="2" t="s">
        <v>2349</v>
      </c>
      <c r="B1667" s="2" t="s">
        <v>2402</v>
      </c>
      <c r="C1667" s="2">
        <v>320210</v>
      </c>
      <c r="D1667" s="2">
        <v>3202108</v>
      </c>
      <c r="E1667" s="2" t="s">
        <v>2349</v>
      </c>
      <c r="F1667" s="2" t="s">
        <v>2402</v>
      </c>
      <c r="G1667" s="2">
        <f>IFERROR(VLOOKUP(D1667,Coordenadas!$A$2:$D$5571,3,FALSE),0)</f>
        <v>-18.370200000000001</v>
      </c>
      <c r="H1667" s="2">
        <f>IFERROR(VLOOKUP(D1667,Coordenadas!$A$2:$D$5571,4,FALSE),0)</f>
        <v>-4.0835999999999997</v>
      </c>
      <c r="I1667" s="2" t="s">
        <v>5325</v>
      </c>
      <c r="J1667" s="2">
        <v>23212</v>
      </c>
      <c r="K1667" s="2" t="s">
        <v>5330</v>
      </c>
      <c r="L1667" s="2">
        <f>IFERROR(VLOOKUP(C1667,BOTULISMO!$A$3:$C$19,3,FALSE),0)</f>
        <v>0</v>
      </c>
      <c r="M1667" s="2">
        <f>IFERROR(VLOOKUP(C1667,'LEISHMANIOSE VISCERAL'!$A$4:$C$454,3,FALSE),0)</f>
        <v>0</v>
      </c>
      <c r="N1667" s="2">
        <f>IFERROR(VLOOKUP(C1667,'LEISHMANIOSE TEGUMENTAR'!$A$4:$C$1681,3,FALSE),0)</f>
        <v>0</v>
      </c>
      <c r="O1667" s="2">
        <f>IFERROR(VLOOKUP(C1667,'FEBRE AMARELA'!$A$4:$C$38,3,FALSE),0)</f>
        <v>0</v>
      </c>
      <c r="P1667" s="2">
        <f>IFERROR(VLOOKUP(C1667,DENGUE!$A$5:$C$4097,3,FALSE),0)</f>
        <v>0</v>
      </c>
      <c r="Q1667" s="2">
        <f>IFERROR(VLOOKUP(C1667,'HEPATITE VIRAL'!$A$5:$C$3162,3,FALSE),0)</f>
        <v>7</v>
      </c>
      <c r="R1667" s="2">
        <f>IFERROR(VLOOKUP(C1667,'FEBRE MACULOSA'!$A$5:$C$181,3,FALSE),0)</f>
        <v>0</v>
      </c>
      <c r="S1667" s="2">
        <f>IFERROR(VLOOKUP(C1667,LEPTOSPIROSE!$A$5:$C$1176,3,FALSE),0)</f>
        <v>0</v>
      </c>
      <c r="T1667" s="2">
        <f>IFERROR(VLOOKUP(C1667,'DOENÇA DE CHAGAS'!$A$5:$C$100,3,FALSE),0)</f>
        <v>0</v>
      </c>
      <c r="U1667" s="2">
        <f>IFERROR(VLOOKUP(C1667,'PICADAS DE COBRAS'!$A$6:$C$4645,3,FALSE),0)</f>
        <v>0</v>
      </c>
      <c r="V1667">
        <f>IFERROR(VLOOKUP(C1667,'ZIKA VIRUS'!$A$5:$C$2399,3,FALSE),0)</f>
        <v>0</v>
      </c>
      <c r="W1667">
        <f>IFERROR(VLOOKUP(C1667,'FEBRE TIFÓIDE'!$A$5:$C$46,3,FALSE),0)</f>
        <v>0</v>
      </c>
      <c r="X1667">
        <f>IFERROR(VLOOKUP(C1667,HANTAVIROSE!$A$5:$C$153,3,FALSE),0)</f>
        <v>0</v>
      </c>
      <c r="Y1667">
        <f>IFERROR(VLOOKUP(C1667,MENINGITE!$A$5:$C$447,3,FALSE),0)</f>
        <v>0</v>
      </c>
      <c r="Z1667">
        <f>IFERROR(VLOOKUP(C1667,RAIVA!$A$5:$C$16,3,FALSE),0)</f>
        <v>0</v>
      </c>
    </row>
    <row r="1668" spans="1:26" x14ac:dyDescent="0.3">
      <c r="A1668" s="2" t="s">
        <v>3</v>
      </c>
      <c r="B1668" s="2" t="s">
        <v>168</v>
      </c>
      <c r="C1668" s="2">
        <v>520735</v>
      </c>
      <c r="D1668" s="2">
        <v>5207352</v>
      </c>
      <c r="E1668" s="2" t="s">
        <v>3</v>
      </c>
      <c r="F1668" s="2" t="s">
        <v>168</v>
      </c>
      <c r="G1668" s="2">
        <f>IFERROR(VLOOKUP(D1668,Coordenadas!$A$2:$D$5571,3,FALSE),0)</f>
        <v>-17.4239</v>
      </c>
      <c r="H1668" s="2">
        <f>IFERROR(VLOOKUP(D1668,Coordenadas!$A$2:$D$5571,4,FALSE),0)</f>
        <v>-49.664400000000001</v>
      </c>
      <c r="I1668" s="2" t="s">
        <v>5327</v>
      </c>
      <c r="J1668" s="2">
        <v>3733</v>
      </c>
      <c r="K1668" s="2" t="s">
        <v>5332</v>
      </c>
      <c r="L1668" s="2">
        <f>IFERROR(VLOOKUP(C1668,BOTULISMO!$A$3:$C$19,3,FALSE),0)</f>
        <v>0</v>
      </c>
      <c r="M1668" s="2">
        <f>IFERROR(VLOOKUP(C1668,'LEISHMANIOSE VISCERAL'!$A$4:$C$454,3,FALSE),0)</f>
        <v>0</v>
      </c>
      <c r="N1668" s="2">
        <f>IFERROR(VLOOKUP(C1668,'LEISHMANIOSE TEGUMENTAR'!$A$4:$C$1681,3,FALSE),0)</f>
        <v>1</v>
      </c>
      <c r="O1668" s="2">
        <f>IFERROR(VLOOKUP(C1668,'FEBRE AMARELA'!$A$4:$C$38,3,FALSE),0)</f>
        <v>0</v>
      </c>
      <c r="P1668" s="2">
        <f>IFERROR(VLOOKUP(C1668,DENGUE!$A$5:$C$4097,3,FALSE),0)</f>
        <v>55</v>
      </c>
      <c r="Q1668" s="2">
        <f>IFERROR(VLOOKUP(C1668,'HEPATITE VIRAL'!$A$5:$C$3162,3,FALSE),0)</f>
        <v>3</v>
      </c>
      <c r="R1668" s="2">
        <f>IFERROR(VLOOKUP(C1668,'FEBRE MACULOSA'!$A$5:$C$181,3,FALSE),0)</f>
        <v>0</v>
      </c>
      <c r="S1668" s="2">
        <f>IFERROR(VLOOKUP(C1668,LEPTOSPIROSE!$A$5:$C$1176,3,FALSE),0)</f>
        <v>0</v>
      </c>
      <c r="T1668" s="2">
        <f>IFERROR(VLOOKUP(C1668,'DOENÇA DE CHAGAS'!$A$5:$C$100,3,FALSE),0)</f>
        <v>0</v>
      </c>
      <c r="U1668" s="2">
        <f>IFERROR(VLOOKUP(C1668,'PICADAS DE COBRAS'!$A$6:$C$4645,3,FALSE),0)</f>
        <v>13</v>
      </c>
      <c r="V1668">
        <f>IFERROR(VLOOKUP(C1668,'ZIKA VIRUS'!$A$5:$C$2399,3,FALSE),0)</f>
        <v>0</v>
      </c>
      <c r="W1668">
        <f>IFERROR(VLOOKUP(C1668,'FEBRE TIFÓIDE'!$A$5:$C$46,3,FALSE),0)</f>
        <v>0</v>
      </c>
      <c r="X1668">
        <f>IFERROR(VLOOKUP(C1668,HANTAVIROSE!$A$5:$C$153,3,FALSE),0)</f>
        <v>0</v>
      </c>
      <c r="Y1668">
        <f>IFERROR(VLOOKUP(C1668,MENINGITE!$A$5:$C$447,3,FALSE),0)</f>
        <v>0</v>
      </c>
      <c r="Z1668">
        <f>IFERROR(VLOOKUP(C1668,RAIVA!$A$5:$C$16,3,FALSE),0)</f>
        <v>0</v>
      </c>
    </row>
    <row r="1669" spans="1:26" x14ac:dyDescent="0.3">
      <c r="A1669" s="2" t="s">
        <v>3</v>
      </c>
      <c r="B1669" s="2" t="s">
        <v>167</v>
      </c>
      <c r="C1669" s="2">
        <v>520740</v>
      </c>
      <c r="D1669" s="2">
        <v>5207402</v>
      </c>
      <c r="E1669" s="2" t="s">
        <v>3</v>
      </c>
      <c r="F1669" s="2" t="s">
        <v>167</v>
      </c>
      <c r="G1669" s="2">
        <f>IFERROR(VLOOKUP(D1669,Coordenadas!$A$2:$D$5571,3,FALSE),0)</f>
        <v>-17.340599999999998</v>
      </c>
      <c r="H1669" s="2">
        <f>IFERROR(VLOOKUP(D1669,Coordenadas!$A$2:$D$5571,4,FALSE),0)</f>
        <v>-49.929499999999997</v>
      </c>
      <c r="I1669" s="2" t="s">
        <v>5327</v>
      </c>
      <c r="J1669" s="2">
        <v>11266</v>
      </c>
      <c r="K1669" s="2" t="s">
        <v>5332</v>
      </c>
      <c r="L1669" s="2">
        <f>IFERROR(VLOOKUP(C1669,BOTULISMO!$A$3:$C$19,3,FALSE),0)</f>
        <v>0</v>
      </c>
      <c r="M1669" s="2">
        <f>IFERROR(VLOOKUP(C1669,'LEISHMANIOSE VISCERAL'!$A$4:$C$454,3,FALSE),0)</f>
        <v>0</v>
      </c>
      <c r="N1669" s="2">
        <f>IFERROR(VLOOKUP(C1669,'LEISHMANIOSE TEGUMENTAR'!$A$4:$C$1681,3,FALSE),0)</f>
        <v>0</v>
      </c>
      <c r="O1669" s="2">
        <f>IFERROR(VLOOKUP(C1669,'FEBRE AMARELA'!$A$4:$C$38,3,FALSE),0)</f>
        <v>0</v>
      </c>
      <c r="P1669" s="2">
        <f>IFERROR(VLOOKUP(C1669,DENGUE!$A$5:$C$4097,3,FALSE),0)</f>
        <v>278</v>
      </c>
      <c r="Q1669" s="2">
        <f>IFERROR(VLOOKUP(C1669,'HEPATITE VIRAL'!$A$5:$C$3162,3,FALSE),0)</f>
        <v>0</v>
      </c>
      <c r="R1669" s="2">
        <f>IFERROR(VLOOKUP(C1669,'FEBRE MACULOSA'!$A$5:$C$181,3,FALSE),0)</f>
        <v>0</v>
      </c>
      <c r="S1669" s="2">
        <f>IFERROR(VLOOKUP(C1669,LEPTOSPIROSE!$A$5:$C$1176,3,FALSE),0)</f>
        <v>0</v>
      </c>
      <c r="T1669" s="2">
        <f>IFERROR(VLOOKUP(C1669,'DOENÇA DE CHAGAS'!$A$5:$C$100,3,FALSE),0)</f>
        <v>0</v>
      </c>
      <c r="U1669" s="2">
        <f>IFERROR(VLOOKUP(C1669,'PICADAS DE COBRAS'!$A$6:$C$4645,3,FALSE),0)</f>
        <v>2</v>
      </c>
      <c r="V1669">
        <f>IFERROR(VLOOKUP(C1669,'ZIKA VIRUS'!$A$5:$C$2399,3,FALSE),0)</f>
        <v>11</v>
      </c>
      <c r="W1669">
        <f>IFERROR(VLOOKUP(C1669,'FEBRE TIFÓIDE'!$A$5:$C$46,3,FALSE),0)</f>
        <v>0</v>
      </c>
      <c r="X1669">
        <f>IFERROR(VLOOKUP(C1669,HANTAVIROSE!$A$5:$C$153,3,FALSE),0)</f>
        <v>0</v>
      </c>
      <c r="Y1669">
        <f>IFERROR(VLOOKUP(C1669,MENINGITE!$A$5:$C$447,3,FALSE),0)</f>
        <v>0</v>
      </c>
      <c r="Z1669">
        <f>IFERROR(VLOOKUP(C1669,RAIVA!$A$5:$C$16,3,FALSE),0)</f>
        <v>0</v>
      </c>
    </row>
    <row r="1670" spans="1:26" x14ac:dyDescent="0.3">
      <c r="A1670" s="2" t="s">
        <v>5190</v>
      </c>
      <c r="B1670" s="2" t="s">
        <v>5226</v>
      </c>
      <c r="C1670" s="2">
        <v>130140</v>
      </c>
      <c r="D1670" s="2">
        <v>1301407</v>
      </c>
      <c r="E1670" s="2" t="s">
        <v>5190</v>
      </c>
      <c r="F1670" s="2" t="s">
        <v>5226</v>
      </c>
      <c r="G1670" s="2">
        <f>IFERROR(VLOOKUP(D1670,Coordenadas!$A$2:$D$5571,3,FALSE),0)</f>
        <v>-6.6567699999999999</v>
      </c>
      <c r="H1670" s="2">
        <f>IFERROR(VLOOKUP(D1670,Coordenadas!$A$2:$D$5571,4,FALSE),0)</f>
        <v>-69.866200000000006</v>
      </c>
      <c r="I1670" s="2" t="s">
        <v>5323</v>
      </c>
      <c r="J1670" s="2">
        <v>30665</v>
      </c>
      <c r="K1670" s="2" t="s">
        <v>5330</v>
      </c>
      <c r="L1670" s="2">
        <f>IFERROR(VLOOKUP(C1670,BOTULISMO!$A$3:$C$19,3,FALSE),0)</f>
        <v>0</v>
      </c>
      <c r="M1670" s="2">
        <f>IFERROR(VLOOKUP(C1670,'LEISHMANIOSE VISCERAL'!$A$4:$C$454,3,FALSE),0)</f>
        <v>0</v>
      </c>
      <c r="N1670" s="2">
        <f>IFERROR(VLOOKUP(C1670,'LEISHMANIOSE TEGUMENTAR'!$A$4:$C$1681,3,FALSE),0)</f>
        <v>32</v>
      </c>
      <c r="O1670" s="2">
        <f>IFERROR(VLOOKUP(C1670,'FEBRE AMARELA'!$A$4:$C$38,3,FALSE),0)</f>
        <v>0</v>
      </c>
      <c r="P1670" s="2">
        <f>IFERROR(VLOOKUP(C1670,DENGUE!$A$5:$C$4097,3,FALSE),0)</f>
        <v>282</v>
      </c>
      <c r="Q1670" s="2">
        <f>IFERROR(VLOOKUP(C1670,'HEPATITE VIRAL'!$A$5:$C$3162,3,FALSE),0)</f>
        <v>54</v>
      </c>
      <c r="R1670" s="2">
        <f>IFERROR(VLOOKUP(C1670,'FEBRE MACULOSA'!$A$5:$C$181,3,FALSE),0)</f>
        <v>0</v>
      </c>
      <c r="S1670" s="2">
        <f>IFERROR(VLOOKUP(C1670,LEPTOSPIROSE!$A$5:$C$1176,3,FALSE),0)</f>
        <v>0</v>
      </c>
      <c r="T1670" s="2">
        <f>IFERROR(VLOOKUP(C1670,'DOENÇA DE CHAGAS'!$A$5:$C$100,3,FALSE),0)</f>
        <v>1</v>
      </c>
      <c r="U1670" s="2">
        <f>IFERROR(VLOOKUP(C1670,'PICADAS DE COBRAS'!$A$6:$C$4645,3,FALSE),0)</f>
        <v>44</v>
      </c>
      <c r="V1670">
        <f>IFERROR(VLOOKUP(C1670,'ZIKA VIRUS'!$A$5:$C$2399,3,FALSE),0)</f>
        <v>1</v>
      </c>
      <c r="W1670">
        <f>IFERROR(VLOOKUP(C1670,'FEBRE TIFÓIDE'!$A$5:$C$46,3,FALSE),0)</f>
        <v>0</v>
      </c>
      <c r="X1670">
        <f>IFERROR(VLOOKUP(C1670,HANTAVIROSE!$A$5:$C$153,3,FALSE),0)</f>
        <v>0</v>
      </c>
      <c r="Y1670">
        <f>IFERROR(VLOOKUP(C1670,MENINGITE!$A$5:$C$447,3,FALSE),0)</f>
        <v>0</v>
      </c>
      <c r="Z1670">
        <f>IFERROR(VLOOKUP(C1670,RAIVA!$A$5:$C$16,3,FALSE),0)</f>
        <v>0</v>
      </c>
    </row>
    <row r="1671" spans="1:26" x14ac:dyDescent="0.3">
      <c r="A1671" s="2" t="s">
        <v>1637</v>
      </c>
      <c r="B1671" s="2" t="s">
        <v>436</v>
      </c>
      <c r="C1671" s="2">
        <v>351480</v>
      </c>
      <c r="D1671" s="2">
        <v>3514809</v>
      </c>
      <c r="E1671" s="2" t="s">
        <v>1637</v>
      </c>
      <c r="F1671" s="2" t="s">
        <v>436</v>
      </c>
      <c r="G1671" s="2">
        <f>IFERROR(VLOOKUP(D1671,Coordenadas!$A$2:$D$5571,3,FALSE),0)</f>
        <v>-24.528099999999998</v>
      </c>
      <c r="H1671" s="2">
        <f>IFERROR(VLOOKUP(D1671,Coordenadas!$A$2:$D$5571,4,FALSE),0)</f>
        <v>-48.114100000000001</v>
      </c>
      <c r="I1671" s="2" t="s">
        <v>5325</v>
      </c>
      <c r="J1671" s="2">
        <v>14641</v>
      </c>
      <c r="K1671" s="2" t="s">
        <v>5332</v>
      </c>
      <c r="L1671" s="2">
        <f>IFERROR(VLOOKUP(C1671,BOTULISMO!$A$3:$C$19,3,FALSE),0)</f>
        <v>0</v>
      </c>
      <c r="M1671" s="2">
        <f>IFERROR(VLOOKUP(C1671,'LEISHMANIOSE VISCERAL'!$A$4:$C$454,3,FALSE),0)</f>
        <v>0</v>
      </c>
      <c r="N1671" s="2">
        <f>IFERROR(VLOOKUP(C1671,'LEISHMANIOSE TEGUMENTAR'!$A$4:$C$1681,3,FALSE),0)</f>
        <v>17</v>
      </c>
      <c r="O1671" s="2">
        <f>IFERROR(VLOOKUP(C1671,'FEBRE AMARELA'!$A$4:$C$38,3,FALSE),0)</f>
        <v>0</v>
      </c>
      <c r="P1671" s="2">
        <f>IFERROR(VLOOKUP(C1671,DENGUE!$A$5:$C$4097,3,FALSE),0)</f>
        <v>102</v>
      </c>
      <c r="Q1671" s="2">
        <f>IFERROR(VLOOKUP(C1671,'HEPATITE VIRAL'!$A$5:$C$3162,3,FALSE),0)</f>
        <v>2</v>
      </c>
      <c r="R1671" s="2">
        <f>IFERROR(VLOOKUP(C1671,'FEBRE MACULOSA'!$A$5:$C$181,3,FALSE),0)</f>
        <v>0</v>
      </c>
      <c r="S1671" s="2">
        <f>IFERROR(VLOOKUP(C1671,LEPTOSPIROSE!$A$5:$C$1176,3,FALSE),0)</f>
        <v>0</v>
      </c>
      <c r="T1671" s="2">
        <f>IFERROR(VLOOKUP(C1671,'DOENÇA DE CHAGAS'!$A$5:$C$100,3,FALSE),0)</f>
        <v>0</v>
      </c>
      <c r="U1671" s="2">
        <f>IFERROR(VLOOKUP(C1671,'PICADAS DE COBRAS'!$A$6:$C$4645,3,FALSE),0)</f>
        <v>47</v>
      </c>
      <c r="V1671">
        <f>IFERROR(VLOOKUP(C1671,'ZIKA VIRUS'!$A$5:$C$2399,3,FALSE),0)</f>
        <v>2</v>
      </c>
      <c r="W1671">
        <f>IFERROR(VLOOKUP(C1671,'FEBRE TIFÓIDE'!$A$5:$C$46,3,FALSE),0)</f>
        <v>0</v>
      </c>
      <c r="X1671">
        <f>IFERROR(VLOOKUP(C1671,HANTAVIROSE!$A$5:$C$153,3,FALSE),0)</f>
        <v>0</v>
      </c>
      <c r="Y1671">
        <f>IFERROR(VLOOKUP(C1671,MENINGITE!$A$5:$C$447,3,FALSE),0)</f>
        <v>0</v>
      </c>
      <c r="Z1671">
        <f>IFERROR(VLOOKUP(C1671,RAIVA!$A$5:$C$16,3,FALSE),0)</f>
        <v>0</v>
      </c>
    </row>
    <row r="1672" spans="1:26" x14ac:dyDescent="0.3">
      <c r="A1672" s="2" t="s">
        <v>392</v>
      </c>
      <c r="B1672" s="2" t="s">
        <v>436</v>
      </c>
      <c r="C1672" s="2">
        <v>500375</v>
      </c>
      <c r="D1672" s="2">
        <v>5003751</v>
      </c>
      <c r="E1672" s="2" t="s">
        <v>392</v>
      </c>
      <c r="F1672" s="2" t="s">
        <v>436</v>
      </c>
      <c r="G1672" s="2">
        <f>IFERROR(VLOOKUP(D1672,Coordenadas!$A$2:$D$5571,3,FALSE),0)</f>
        <v>-23.786799999999999</v>
      </c>
      <c r="H1672" s="2">
        <f>IFERROR(VLOOKUP(D1672,Coordenadas!$A$2:$D$5571,4,FALSE),0)</f>
        <v>-54.283799999999999</v>
      </c>
      <c r="I1672" s="2" t="s">
        <v>5327</v>
      </c>
      <c r="J1672" s="2">
        <v>11694</v>
      </c>
      <c r="K1672" s="2" t="s">
        <v>5332</v>
      </c>
      <c r="L1672" s="2">
        <f>IFERROR(VLOOKUP(C1672,BOTULISMO!$A$3:$C$19,3,FALSE),0)</f>
        <v>0</v>
      </c>
      <c r="M1672" s="2">
        <f>IFERROR(VLOOKUP(C1672,'LEISHMANIOSE VISCERAL'!$A$4:$C$454,3,FALSE),0)</f>
        <v>0</v>
      </c>
      <c r="N1672" s="2">
        <f>IFERROR(VLOOKUP(C1672,'LEISHMANIOSE TEGUMENTAR'!$A$4:$C$1681,3,FALSE),0)</f>
        <v>0</v>
      </c>
      <c r="O1672" s="2">
        <f>IFERROR(VLOOKUP(C1672,'FEBRE AMARELA'!$A$4:$C$38,3,FALSE),0)</f>
        <v>0</v>
      </c>
      <c r="P1672" s="2">
        <f>IFERROR(VLOOKUP(C1672,DENGUE!$A$5:$C$4097,3,FALSE),0)</f>
        <v>254</v>
      </c>
      <c r="Q1672" s="2">
        <f>IFERROR(VLOOKUP(C1672,'HEPATITE VIRAL'!$A$5:$C$3162,3,FALSE),0)</f>
        <v>1</v>
      </c>
      <c r="R1672" s="2">
        <f>IFERROR(VLOOKUP(C1672,'FEBRE MACULOSA'!$A$5:$C$181,3,FALSE),0)</f>
        <v>0</v>
      </c>
      <c r="S1672" s="2">
        <f>IFERROR(VLOOKUP(C1672,LEPTOSPIROSE!$A$5:$C$1176,3,FALSE),0)</f>
        <v>0</v>
      </c>
      <c r="T1672" s="2">
        <f>IFERROR(VLOOKUP(C1672,'DOENÇA DE CHAGAS'!$A$5:$C$100,3,FALSE),0)</f>
        <v>0</v>
      </c>
      <c r="U1672" s="2">
        <f>IFERROR(VLOOKUP(C1672,'PICADAS DE COBRAS'!$A$6:$C$4645,3,FALSE),0)</f>
        <v>8</v>
      </c>
      <c r="V1672">
        <f>IFERROR(VLOOKUP(C1672,'ZIKA VIRUS'!$A$5:$C$2399,3,FALSE),0)</f>
        <v>1</v>
      </c>
      <c r="W1672">
        <f>IFERROR(VLOOKUP(C1672,'FEBRE TIFÓIDE'!$A$5:$C$46,3,FALSE),0)</f>
        <v>0</v>
      </c>
      <c r="X1672">
        <f>IFERROR(VLOOKUP(C1672,HANTAVIROSE!$A$5:$C$153,3,FALSE),0)</f>
        <v>0</v>
      </c>
      <c r="Y1672">
        <f>IFERROR(VLOOKUP(C1672,MENINGITE!$A$5:$C$447,3,FALSE),0)</f>
        <v>0</v>
      </c>
      <c r="Z1672">
        <f>IFERROR(VLOOKUP(C1672,RAIVA!$A$5:$C$16,3,FALSE),0)</f>
        <v>0</v>
      </c>
    </row>
    <row r="1673" spans="1:26" x14ac:dyDescent="0.3">
      <c r="A1673" s="2" t="s">
        <v>470</v>
      </c>
      <c r="B1673" s="2" t="s">
        <v>825</v>
      </c>
      <c r="C1673" s="2">
        <v>430676</v>
      </c>
      <c r="D1673" s="2">
        <v>4306767</v>
      </c>
      <c r="E1673" s="2" t="s">
        <v>470</v>
      </c>
      <c r="F1673" s="2" t="s">
        <v>825</v>
      </c>
      <c r="G1673" s="2">
        <f>IFERROR(VLOOKUP(D1673,Coordenadas!$A$2:$D$5571,3,FALSE),0)</f>
        <v>-30.084700000000002</v>
      </c>
      <c r="H1673" s="2">
        <f>IFERROR(VLOOKUP(D1673,Coordenadas!$A$2:$D$5571,4,FALSE),0)</f>
        <v>-51.618699999999997</v>
      </c>
      <c r="I1673" s="2" t="s">
        <v>5326</v>
      </c>
      <c r="J1673" s="2">
        <v>34343</v>
      </c>
      <c r="K1673" s="2" t="s">
        <v>5330</v>
      </c>
      <c r="L1673" s="2">
        <f>IFERROR(VLOOKUP(C1673,BOTULISMO!$A$3:$C$19,3,FALSE),0)</f>
        <v>0</v>
      </c>
      <c r="M1673" s="2">
        <f>IFERROR(VLOOKUP(C1673,'LEISHMANIOSE VISCERAL'!$A$4:$C$454,3,FALSE),0)</f>
        <v>0</v>
      </c>
      <c r="N1673" s="2">
        <f>IFERROR(VLOOKUP(C1673,'LEISHMANIOSE TEGUMENTAR'!$A$4:$C$1681,3,FALSE),0)</f>
        <v>0</v>
      </c>
      <c r="O1673" s="2">
        <f>IFERROR(VLOOKUP(C1673,'FEBRE AMARELA'!$A$4:$C$38,3,FALSE),0)</f>
        <v>0</v>
      </c>
      <c r="P1673" s="2">
        <f>IFERROR(VLOOKUP(C1673,DENGUE!$A$5:$C$4097,3,FALSE),0)</f>
        <v>0</v>
      </c>
      <c r="Q1673" s="2">
        <f>IFERROR(VLOOKUP(C1673,'HEPATITE VIRAL'!$A$5:$C$3162,3,FALSE),0)</f>
        <v>35</v>
      </c>
      <c r="R1673" s="2">
        <f>IFERROR(VLOOKUP(C1673,'FEBRE MACULOSA'!$A$5:$C$181,3,FALSE),0)</f>
        <v>0</v>
      </c>
      <c r="S1673" s="2">
        <f>IFERROR(VLOOKUP(C1673,LEPTOSPIROSE!$A$5:$C$1176,3,FALSE),0)</f>
        <v>0</v>
      </c>
      <c r="T1673" s="2">
        <f>IFERROR(VLOOKUP(C1673,'DOENÇA DE CHAGAS'!$A$5:$C$100,3,FALSE),0)</f>
        <v>0</v>
      </c>
      <c r="U1673" s="2">
        <f>IFERROR(VLOOKUP(C1673,'PICADAS DE COBRAS'!$A$6:$C$4645,3,FALSE),0)</f>
        <v>4</v>
      </c>
      <c r="V1673">
        <f>IFERROR(VLOOKUP(C1673,'ZIKA VIRUS'!$A$5:$C$2399,3,FALSE),0)</f>
        <v>1</v>
      </c>
      <c r="W1673">
        <f>IFERROR(VLOOKUP(C1673,'FEBRE TIFÓIDE'!$A$5:$C$46,3,FALSE),0)</f>
        <v>0</v>
      </c>
      <c r="X1673">
        <f>IFERROR(VLOOKUP(C1673,HANTAVIROSE!$A$5:$C$153,3,FALSE),0)</f>
        <v>0</v>
      </c>
      <c r="Y1673">
        <f>IFERROR(VLOOKUP(C1673,MENINGITE!$A$5:$C$447,3,FALSE),0)</f>
        <v>0</v>
      </c>
      <c r="Z1673">
        <f>IFERROR(VLOOKUP(C1673,RAIVA!$A$5:$C$16,3,FALSE),0)</f>
        <v>0</v>
      </c>
    </row>
    <row r="1674" spans="1:26" x14ac:dyDescent="0.3">
      <c r="A1674" s="2" t="s">
        <v>5044</v>
      </c>
      <c r="B1674" s="2" t="s">
        <v>5134</v>
      </c>
      <c r="C1674" s="2">
        <v>150295</v>
      </c>
      <c r="D1674" s="2">
        <v>1502954</v>
      </c>
      <c r="E1674" s="2" t="s">
        <v>5044</v>
      </c>
      <c r="F1674" s="2" t="s">
        <v>5134</v>
      </c>
      <c r="G1674" s="2">
        <f>IFERROR(VLOOKUP(D1674,Coordenadas!$A$2:$D$5571,3,FALSE),0)</f>
        <v>-6.1038899999999998</v>
      </c>
      <c r="H1674" s="2">
        <f>IFERROR(VLOOKUP(D1674,Coordenadas!$A$2:$D$5571,4,FALSE),0)</f>
        <v>-49.3553</v>
      </c>
      <c r="I1674" s="2" t="s">
        <v>5323</v>
      </c>
      <c r="J1674" s="2">
        <v>31786</v>
      </c>
      <c r="K1674" s="2" t="s">
        <v>5330</v>
      </c>
      <c r="L1674" s="2">
        <f>IFERROR(VLOOKUP(C1674,BOTULISMO!$A$3:$C$19,3,FALSE),0)</f>
        <v>0</v>
      </c>
      <c r="M1674" s="2">
        <f>IFERROR(VLOOKUP(C1674,'LEISHMANIOSE VISCERAL'!$A$4:$C$454,3,FALSE),0)</f>
        <v>13</v>
      </c>
      <c r="N1674" s="2">
        <f>IFERROR(VLOOKUP(C1674,'LEISHMANIOSE TEGUMENTAR'!$A$4:$C$1681,3,FALSE),0)</f>
        <v>10</v>
      </c>
      <c r="O1674" s="2">
        <f>IFERROR(VLOOKUP(C1674,'FEBRE AMARELA'!$A$4:$C$38,3,FALSE),0)</f>
        <v>0</v>
      </c>
      <c r="P1674" s="2">
        <f>IFERROR(VLOOKUP(C1674,DENGUE!$A$5:$C$4097,3,FALSE),0)</f>
        <v>0</v>
      </c>
      <c r="Q1674" s="2">
        <f>IFERROR(VLOOKUP(C1674,'HEPATITE VIRAL'!$A$5:$C$3162,3,FALSE),0)</f>
        <v>0</v>
      </c>
      <c r="R1674" s="2">
        <f>IFERROR(VLOOKUP(C1674,'FEBRE MACULOSA'!$A$5:$C$181,3,FALSE),0)</f>
        <v>0</v>
      </c>
      <c r="S1674" s="2">
        <f>IFERROR(VLOOKUP(C1674,LEPTOSPIROSE!$A$5:$C$1176,3,FALSE),0)</f>
        <v>0</v>
      </c>
      <c r="T1674" s="2">
        <f>IFERROR(VLOOKUP(C1674,'DOENÇA DE CHAGAS'!$A$5:$C$100,3,FALSE),0)</f>
        <v>0</v>
      </c>
      <c r="U1674" s="2">
        <f>IFERROR(VLOOKUP(C1674,'PICADAS DE COBRAS'!$A$6:$C$4645,3,FALSE),0)</f>
        <v>33</v>
      </c>
      <c r="V1674">
        <f>IFERROR(VLOOKUP(C1674,'ZIKA VIRUS'!$A$5:$C$2399,3,FALSE),0)</f>
        <v>0</v>
      </c>
      <c r="W1674">
        <f>IFERROR(VLOOKUP(C1674,'FEBRE TIFÓIDE'!$A$5:$C$46,3,FALSE),0)</f>
        <v>0</v>
      </c>
      <c r="X1674">
        <f>IFERROR(VLOOKUP(C1674,HANTAVIROSE!$A$5:$C$153,3,FALSE),0)</f>
        <v>0</v>
      </c>
      <c r="Y1674">
        <f>IFERROR(VLOOKUP(C1674,MENINGITE!$A$5:$C$447,3,FALSE),0)</f>
        <v>0</v>
      </c>
      <c r="Z1674">
        <f>IFERROR(VLOOKUP(C1674,RAIVA!$A$5:$C$16,3,FALSE),0)</f>
        <v>0</v>
      </c>
    </row>
    <row r="1675" spans="1:26" x14ac:dyDescent="0.3">
      <c r="A1675" s="2" t="s">
        <v>4490</v>
      </c>
      <c r="B1675" s="2" t="s">
        <v>4631</v>
      </c>
      <c r="C1675" s="2">
        <v>220350</v>
      </c>
      <c r="D1675" s="2">
        <v>2203503</v>
      </c>
      <c r="E1675" s="2" t="s">
        <v>4490</v>
      </c>
      <c r="F1675" s="2" t="s">
        <v>4631</v>
      </c>
      <c r="G1675" s="2">
        <f>IFERROR(VLOOKUP(D1675,Coordenadas!$A$2:$D$5571,3,FALSE),0)</f>
        <v>-6.1994699999999998</v>
      </c>
      <c r="H1675" s="2">
        <f>IFERROR(VLOOKUP(D1675,Coordenadas!$A$2:$D$5571,4,FALSE),0)</f>
        <v>-42.1355</v>
      </c>
      <c r="I1675" s="2" t="s">
        <v>5324</v>
      </c>
      <c r="J1675" s="2">
        <v>14512</v>
      </c>
      <c r="K1675" s="2" t="s">
        <v>5332</v>
      </c>
      <c r="L1675" s="2">
        <f>IFERROR(VLOOKUP(C1675,BOTULISMO!$A$3:$C$19,3,FALSE),0)</f>
        <v>0</v>
      </c>
      <c r="M1675" s="2">
        <f>IFERROR(VLOOKUP(C1675,'LEISHMANIOSE VISCERAL'!$A$4:$C$454,3,FALSE),0)</f>
        <v>1</v>
      </c>
      <c r="N1675" s="2">
        <f>IFERROR(VLOOKUP(C1675,'LEISHMANIOSE TEGUMENTAR'!$A$4:$C$1681,3,FALSE),0)</f>
        <v>0</v>
      </c>
      <c r="O1675" s="2">
        <f>IFERROR(VLOOKUP(C1675,'FEBRE AMARELA'!$A$4:$C$38,3,FALSE),0)</f>
        <v>0</v>
      </c>
      <c r="P1675" s="2">
        <f>IFERROR(VLOOKUP(C1675,DENGUE!$A$5:$C$4097,3,FALSE),0)</f>
        <v>1</v>
      </c>
      <c r="Q1675" s="2">
        <f>IFERROR(VLOOKUP(C1675,'HEPATITE VIRAL'!$A$5:$C$3162,3,FALSE),0)</f>
        <v>0</v>
      </c>
      <c r="R1675" s="2">
        <f>IFERROR(VLOOKUP(C1675,'FEBRE MACULOSA'!$A$5:$C$181,3,FALSE),0)</f>
        <v>0</v>
      </c>
      <c r="S1675" s="2">
        <f>IFERROR(VLOOKUP(C1675,LEPTOSPIROSE!$A$5:$C$1176,3,FALSE),0)</f>
        <v>0</v>
      </c>
      <c r="T1675" s="2">
        <f>IFERROR(VLOOKUP(C1675,'DOENÇA DE CHAGAS'!$A$5:$C$100,3,FALSE),0)</f>
        <v>0</v>
      </c>
      <c r="U1675" s="2">
        <f>IFERROR(VLOOKUP(C1675,'PICADAS DE COBRAS'!$A$6:$C$4645,3,FALSE),0)</f>
        <v>107</v>
      </c>
      <c r="V1675">
        <f>IFERROR(VLOOKUP(C1675,'ZIKA VIRUS'!$A$5:$C$2399,3,FALSE),0)</f>
        <v>0</v>
      </c>
      <c r="W1675">
        <f>IFERROR(VLOOKUP(C1675,'FEBRE TIFÓIDE'!$A$5:$C$46,3,FALSE),0)</f>
        <v>0</v>
      </c>
      <c r="X1675">
        <f>IFERROR(VLOOKUP(C1675,HANTAVIROSE!$A$5:$C$153,3,FALSE),0)</f>
        <v>0</v>
      </c>
      <c r="Y1675">
        <f>IFERROR(VLOOKUP(C1675,MENINGITE!$A$5:$C$447,3,FALSE),0)</f>
        <v>0</v>
      </c>
      <c r="Z1675">
        <f>IFERROR(VLOOKUP(C1675,RAIVA!$A$5:$C$16,3,FALSE),0)</f>
        <v>0</v>
      </c>
    </row>
    <row r="1676" spans="1:26" x14ac:dyDescent="0.3">
      <c r="A1676" s="2" t="s">
        <v>1637</v>
      </c>
      <c r="B1676" s="2" t="s">
        <v>2096</v>
      </c>
      <c r="C1676" s="2">
        <v>351490</v>
      </c>
      <c r="D1676" s="2">
        <v>3514908</v>
      </c>
      <c r="E1676" s="2" t="s">
        <v>1637</v>
      </c>
      <c r="F1676" s="2" t="s">
        <v>2096</v>
      </c>
      <c r="G1676" s="2">
        <f>IFERROR(VLOOKUP(D1676,Coordenadas!$A$2:$D$5571,3,FALSE),0)</f>
        <v>-23.0428</v>
      </c>
      <c r="H1676" s="2">
        <f>IFERROR(VLOOKUP(D1676,Coordenadas!$A$2:$D$5571,4,FALSE),0)</f>
        <v>-47.368200000000002</v>
      </c>
      <c r="I1676" s="2" t="s">
        <v>5325</v>
      </c>
      <c r="J1676" s="2">
        <v>15775</v>
      </c>
      <c r="K1676" s="2" t="s">
        <v>5332</v>
      </c>
      <c r="L1676" s="2">
        <f>IFERROR(VLOOKUP(C1676,BOTULISMO!$A$3:$C$19,3,FALSE),0)</f>
        <v>0</v>
      </c>
      <c r="M1676" s="2">
        <f>IFERROR(VLOOKUP(C1676,'LEISHMANIOSE VISCERAL'!$A$4:$C$454,3,FALSE),0)</f>
        <v>0</v>
      </c>
      <c r="N1676" s="2">
        <f>IFERROR(VLOOKUP(C1676,'LEISHMANIOSE TEGUMENTAR'!$A$4:$C$1681,3,FALSE),0)</f>
        <v>0</v>
      </c>
      <c r="O1676" s="2">
        <f>IFERROR(VLOOKUP(C1676,'FEBRE AMARELA'!$A$4:$C$38,3,FALSE),0)</f>
        <v>0</v>
      </c>
      <c r="P1676" s="2">
        <f>IFERROR(VLOOKUP(C1676,DENGUE!$A$5:$C$4097,3,FALSE),0)</f>
        <v>2</v>
      </c>
      <c r="Q1676" s="2">
        <f>IFERROR(VLOOKUP(C1676,'HEPATITE VIRAL'!$A$5:$C$3162,3,FALSE),0)</f>
        <v>0</v>
      </c>
      <c r="R1676" s="2">
        <f>IFERROR(VLOOKUP(C1676,'FEBRE MACULOSA'!$A$5:$C$181,3,FALSE),0)</f>
        <v>0</v>
      </c>
      <c r="S1676" s="2">
        <f>IFERROR(VLOOKUP(C1676,LEPTOSPIROSE!$A$5:$C$1176,3,FALSE),0)</f>
        <v>0</v>
      </c>
      <c r="T1676" s="2">
        <f>IFERROR(VLOOKUP(C1676,'DOENÇA DE CHAGAS'!$A$5:$C$100,3,FALSE),0)</f>
        <v>0</v>
      </c>
      <c r="U1676" s="2">
        <f>IFERROR(VLOOKUP(C1676,'PICADAS DE COBRAS'!$A$6:$C$4645,3,FALSE),0)</f>
        <v>13</v>
      </c>
      <c r="V1676">
        <f>IFERROR(VLOOKUP(C1676,'ZIKA VIRUS'!$A$5:$C$2399,3,FALSE),0)</f>
        <v>2</v>
      </c>
      <c r="W1676">
        <f>IFERROR(VLOOKUP(C1676,'FEBRE TIFÓIDE'!$A$5:$C$46,3,FALSE),0)</f>
        <v>0</v>
      </c>
      <c r="X1676">
        <f>IFERROR(VLOOKUP(C1676,HANTAVIROSE!$A$5:$C$153,3,FALSE),0)</f>
        <v>0</v>
      </c>
      <c r="Y1676">
        <f>IFERROR(VLOOKUP(C1676,MENINGITE!$A$5:$C$447,3,FALSE),0)</f>
        <v>0</v>
      </c>
      <c r="Z1676">
        <f>IFERROR(VLOOKUP(C1676,RAIVA!$A$5:$C$16,3,FALSE),0)</f>
        <v>0</v>
      </c>
    </row>
    <row r="1677" spans="1:26" x14ac:dyDescent="0.3">
      <c r="A1677" s="2" t="s">
        <v>4490</v>
      </c>
      <c r="B1677" s="2" t="s">
        <v>4630</v>
      </c>
      <c r="C1677" s="2">
        <v>220360</v>
      </c>
      <c r="D1677" s="2">
        <v>2203602</v>
      </c>
      <c r="E1677" s="2" t="s">
        <v>4490</v>
      </c>
      <c r="F1677" s="2" t="s">
        <v>4630</v>
      </c>
      <c r="G1677" s="2">
        <f>IFERROR(VLOOKUP(D1677,Coordenadas!$A$2:$D$5571,3,FALSE),0)</f>
        <v>-8.0962899999999998</v>
      </c>
      <c r="H1677" s="2">
        <f>IFERROR(VLOOKUP(D1677,Coordenadas!$A$2:$D$5571,4,FALSE),0)</f>
        <v>-43.670499999999997</v>
      </c>
      <c r="I1677" s="2" t="s">
        <v>5324</v>
      </c>
      <c r="J1677" s="2">
        <v>4665</v>
      </c>
      <c r="K1677" s="2" t="s">
        <v>5332</v>
      </c>
      <c r="L1677" s="2">
        <f>IFERROR(VLOOKUP(C1677,BOTULISMO!$A$3:$C$19,3,FALSE),0)</f>
        <v>0</v>
      </c>
      <c r="M1677" s="2">
        <f>IFERROR(VLOOKUP(C1677,'LEISHMANIOSE VISCERAL'!$A$4:$C$454,3,FALSE),0)</f>
        <v>0</v>
      </c>
      <c r="N1677" s="2">
        <f>IFERROR(VLOOKUP(C1677,'LEISHMANIOSE TEGUMENTAR'!$A$4:$C$1681,3,FALSE),0)</f>
        <v>0</v>
      </c>
      <c r="O1677" s="2">
        <f>IFERROR(VLOOKUP(C1677,'FEBRE AMARELA'!$A$4:$C$38,3,FALSE),0)</f>
        <v>0</v>
      </c>
      <c r="P1677" s="2">
        <f>IFERROR(VLOOKUP(C1677,DENGUE!$A$5:$C$4097,3,FALSE),0)</f>
        <v>0</v>
      </c>
      <c r="Q1677" s="2">
        <f>IFERROR(VLOOKUP(C1677,'HEPATITE VIRAL'!$A$5:$C$3162,3,FALSE),0)</f>
        <v>0</v>
      </c>
      <c r="R1677" s="2">
        <f>IFERROR(VLOOKUP(C1677,'FEBRE MACULOSA'!$A$5:$C$181,3,FALSE),0)</f>
        <v>0</v>
      </c>
      <c r="S1677" s="2">
        <f>IFERROR(VLOOKUP(C1677,LEPTOSPIROSE!$A$5:$C$1176,3,FALSE),0)</f>
        <v>0</v>
      </c>
      <c r="T1677" s="2">
        <f>IFERROR(VLOOKUP(C1677,'DOENÇA DE CHAGAS'!$A$5:$C$100,3,FALSE),0)</f>
        <v>0</v>
      </c>
      <c r="U1677" s="2">
        <f>IFERROR(VLOOKUP(C1677,'PICADAS DE COBRAS'!$A$6:$C$4645,3,FALSE),0)</f>
        <v>1</v>
      </c>
      <c r="V1677">
        <f>IFERROR(VLOOKUP(C1677,'ZIKA VIRUS'!$A$5:$C$2399,3,FALSE),0)</f>
        <v>0</v>
      </c>
      <c r="W1677">
        <f>IFERROR(VLOOKUP(C1677,'FEBRE TIFÓIDE'!$A$5:$C$46,3,FALSE),0)</f>
        <v>0</v>
      </c>
      <c r="X1677">
        <f>IFERROR(VLOOKUP(C1677,HANTAVIROSE!$A$5:$C$153,3,FALSE),0)</f>
        <v>0</v>
      </c>
      <c r="Y1677">
        <f>IFERROR(VLOOKUP(C1677,MENINGITE!$A$5:$C$447,3,FALSE),0)</f>
        <v>0</v>
      </c>
      <c r="Z1677">
        <f>IFERROR(VLOOKUP(C1677,RAIVA!$A$5:$C$16,3,FALSE),0)</f>
        <v>0</v>
      </c>
    </row>
    <row r="1678" spans="1:26" x14ac:dyDescent="0.3">
      <c r="A1678" s="2" t="s">
        <v>1637</v>
      </c>
      <c r="B1678" s="2" t="s">
        <v>2095</v>
      </c>
      <c r="C1678" s="2">
        <v>351492</v>
      </c>
      <c r="D1678" s="2">
        <v>3514924</v>
      </c>
      <c r="E1678" s="2" t="s">
        <v>1637</v>
      </c>
      <c r="F1678" s="2" t="s">
        <v>2095</v>
      </c>
      <c r="G1678" s="2">
        <f>IFERROR(VLOOKUP(D1678,Coordenadas!$A$2:$D$5571,3,FALSE),0)</f>
        <v>-21.1678</v>
      </c>
      <c r="H1678" s="2">
        <f>IFERROR(VLOOKUP(D1678,Coordenadas!$A$2:$D$5571,4,FALSE),0)</f>
        <v>-49.114600000000003</v>
      </c>
      <c r="I1678" s="2" t="s">
        <v>5325</v>
      </c>
      <c r="J1678" s="2">
        <v>3120</v>
      </c>
      <c r="K1678" s="2" t="s">
        <v>5332</v>
      </c>
      <c r="L1678" s="2">
        <f>IFERROR(VLOOKUP(C1678,BOTULISMO!$A$3:$C$19,3,FALSE),0)</f>
        <v>0</v>
      </c>
      <c r="M1678" s="2">
        <f>IFERROR(VLOOKUP(C1678,'LEISHMANIOSE VISCERAL'!$A$4:$C$454,3,FALSE),0)</f>
        <v>0</v>
      </c>
      <c r="N1678" s="2">
        <f>IFERROR(VLOOKUP(C1678,'LEISHMANIOSE TEGUMENTAR'!$A$4:$C$1681,3,FALSE),0)</f>
        <v>0</v>
      </c>
      <c r="O1678" s="2">
        <f>IFERROR(VLOOKUP(C1678,'FEBRE AMARELA'!$A$4:$C$38,3,FALSE),0)</f>
        <v>0</v>
      </c>
      <c r="P1678" s="2">
        <f>IFERROR(VLOOKUP(C1678,DENGUE!$A$5:$C$4097,3,FALSE),0)</f>
        <v>36</v>
      </c>
      <c r="Q1678" s="2">
        <f>IFERROR(VLOOKUP(C1678,'HEPATITE VIRAL'!$A$5:$C$3162,3,FALSE),0)</f>
        <v>0</v>
      </c>
      <c r="R1678" s="2">
        <f>IFERROR(VLOOKUP(C1678,'FEBRE MACULOSA'!$A$5:$C$181,3,FALSE),0)</f>
        <v>0</v>
      </c>
      <c r="S1678" s="2">
        <f>IFERROR(VLOOKUP(C1678,LEPTOSPIROSE!$A$5:$C$1176,3,FALSE),0)</f>
        <v>0</v>
      </c>
      <c r="T1678" s="2">
        <f>IFERROR(VLOOKUP(C1678,'DOENÇA DE CHAGAS'!$A$5:$C$100,3,FALSE),0)</f>
        <v>0</v>
      </c>
      <c r="U1678" s="2">
        <f>IFERROR(VLOOKUP(C1678,'PICADAS DE COBRAS'!$A$6:$C$4645,3,FALSE),0)</f>
        <v>16</v>
      </c>
      <c r="V1678">
        <f>IFERROR(VLOOKUP(C1678,'ZIKA VIRUS'!$A$5:$C$2399,3,FALSE),0)</f>
        <v>0</v>
      </c>
      <c r="W1678">
        <f>IFERROR(VLOOKUP(C1678,'FEBRE TIFÓIDE'!$A$5:$C$46,3,FALSE),0)</f>
        <v>0</v>
      </c>
      <c r="X1678">
        <f>IFERROR(VLOOKUP(C1678,HANTAVIROSE!$A$5:$C$153,3,FALSE),0)</f>
        <v>0</v>
      </c>
      <c r="Y1678">
        <f>IFERROR(VLOOKUP(C1678,MENINGITE!$A$5:$C$447,3,FALSE),0)</f>
        <v>0</v>
      </c>
      <c r="Z1678">
        <f>IFERROR(VLOOKUP(C1678,RAIVA!$A$5:$C$16,3,FALSE),0)</f>
        <v>0</v>
      </c>
    </row>
    <row r="1679" spans="1:26" x14ac:dyDescent="0.3">
      <c r="A1679" s="2" t="s">
        <v>3257</v>
      </c>
      <c r="B1679" s="2" t="s">
        <v>3534</v>
      </c>
      <c r="C1679" s="2">
        <v>291030</v>
      </c>
      <c r="D1679" s="2">
        <v>2910305</v>
      </c>
      <c r="E1679" s="2" t="s">
        <v>3257</v>
      </c>
      <c r="F1679" s="2" t="s">
        <v>3534</v>
      </c>
      <c r="G1679" s="2">
        <f>IFERROR(VLOOKUP(D1679,Coordenadas!$A$2:$D$5571,3,FALSE),0)</f>
        <v>-12.941700000000001</v>
      </c>
      <c r="H1679" s="2">
        <f>IFERROR(VLOOKUP(D1679,Coordenadas!$A$2:$D$5571,4,FALSE),0)</f>
        <v>-39.519100000000002</v>
      </c>
      <c r="I1679" s="2" t="s">
        <v>5324</v>
      </c>
      <c r="J1679" s="2">
        <v>7947</v>
      </c>
      <c r="K1679" s="2" t="s">
        <v>5332</v>
      </c>
      <c r="L1679" s="2">
        <f>IFERROR(VLOOKUP(C1679,BOTULISMO!$A$3:$C$19,3,FALSE),0)</f>
        <v>0</v>
      </c>
      <c r="M1679" s="2">
        <f>IFERROR(VLOOKUP(C1679,'LEISHMANIOSE VISCERAL'!$A$4:$C$454,3,FALSE),0)</f>
        <v>0</v>
      </c>
      <c r="N1679" s="2">
        <f>IFERROR(VLOOKUP(C1679,'LEISHMANIOSE TEGUMENTAR'!$A$4:$C$1681,3,FALSE),0)</f>
        <v>0</v>
      </c>
      <c r="O1679" s="2">
        <f>IFERROR(VLOOKUP(C1679,'FEBRE AMARELA'!$A$4:$C$38,3,FALSE),0)</f>
        <v>0</v>
      </c>
      <c r="P1679" s="2">
        <f>IFERROR(VLOOKUP(C1679,DENGUE!$A$5:$C$4097,3,FALSE),0)</f>
        <v>22</v>
      </c>
      <c r="Q1679" s="2">
        <f>IFERROR(VLOOKUP(C1679,'HEPATITE VIRAL'!$A$5:$C$3162,3,FALSE),0)</f>
        <v>0</v>
      </c>
      <c r="R1679" s="2">
        <f>IFERROR(VLOOKUP(C1679,'FEBRE MACULOSA'!$A$5:$C$181,3,FALSE),0)</f>
        <v>0</v>
      </c>
      <c r="S1679" s="2">
        <f>IFERROR(VLOOKUP(C1679,LEPTOSPIROSE!$A$5:$C$1176,3,FALSE),0)</f>
        <v>0</v>
      </c>
      <c r="T1679" s="2">
        <f>IFERROR(VLOOKUP(C1679,'DOENÇA DE CHAGAS'!$A$5:$C$100,3,FALSE),0)</f>
        <v>0</v>
      </c>
      <c r="U1679" s="2">
        <f>IFERROR(VLOOKUP(C1679,'PICADAS DE COBRAS'!$A$6:$C$4645,3,FALSE),0)</f>
        <v>51</v>
      </c>
      <c r="V1679">
        <f>IFERROR(VLOOKUP(C1679,'ZIKA VIRUS'!$A$5:$C$2399,3,FALSE),0)</f>
        <v>0</v>
      </c>
      <c r="W1679">
        <f>IFERROR(VLOOKUP(C1679,'FEBRE TIFÓIDE'!$A$5:$C$46,3,FALSE),0)</f>
        <v>0</v>
      </c>
      <c r="X1679">
        <f>IFERROR(VLOOKUP(C1679,HANTAVIROSE!$A$5:$C$153,3,FALSE),0)</f>
        <v>0</v>
      </c>
      <c r="Y1679">
        <f>IFERROR(VLOOKUP(C1679,MENINGITE!$A$5:$C$447,3,FALSE),0)</f>
        <v>0</v>
      </c>
      <c r="Z1679">
        <f>IFERROR(VLOOKUP(C1679,RAIVA!$A$5:$C$16,3,FALSE),0)</f>
        <v>0</v>
      </c>
    </row>
    <row r="1680" spans="1:26" x14ac:dyDescent="0.3">
      <c r="A1680" s="2" t="s">
        <v>2425</v>
      </c>
      <c r="B1680" s="2" t="s">
        <v>2998</v>
      </c>
      <c r="C1680" s="2">
        <v>312360</v>
      </c>
      <c r="D1680" s="2">
        <v>3123601</v>
      </c>
      <c r="E1680" s="2" t="s">
        <v>2425</v>
      </c>
      <c r="F1680" s="2" t="s">
        <v>2998</v>
      </c>
      <c r="G1680" s="2">
        <f>IFERROR(VLOOKUP(D1680,Coordenadas!$A$2:$D$5571,3,FALSE),0)</f>
        <v>-21.608799999999999</v>
      </c>
      <c r="H1680" s="2">
        <f>IFERROR(VLOOKUP(D1680,Coordenadas!$A$2:$D$5571,4,FALSE),0)</f>
        <v>-45.569099999999999</v>
      </c>
      <c r="I1680" s="2" t="s">
        <v>5325</v>
      </c>
      <c r="J1680" s="2">
        <v>25220</v>
      </c>
      <c r="K1680" s="2" t="s">
        <v>5330</v>
      </c>
      <c r="L1680" s="2">
        <f>IFERROR(VLOOKUP(C1680,BOTULISMO!$A$3:$C$19,3,FALSE),0)</f>
        <v>0</v>
      </c>
      <c r="M1680" s="2">
        <f>IFERROR(VLOOKUP(C1680,'LEISHMANIOSE VISCERAL'!$A$4:$C$454,3,FALSE),0)</f>
        <v>0</v>
      </c>
      <c r="N1680" s="2">
        <f>IFERROR(VLOOKUP(C1680,'LEISHMANIOSE TEGUMENTAR'!$A$4:$C$1681,3,FALSE),0)</f>
        <v>0</v>
      </c>
      <c r="O1680" s="2">
        <f>IFERROR(VLOOKUP(C1680,'FEBRE AMARELA'!$A$4:$C$38,3,FALSE),0)</f>
        <v>0</v>
      </c>
      <c r="P1680" s="2">
        <f>IFERROR(VLOOKUP(C1680,DENGUE!$A$5:$C$4097,3,FALSE),0)</f>
        <v>9</v>
      </c>
      <c r="Q1680" s="2">
        <f>IFERROR(VLOOKUP(C1680,'HEPATITE VIRAL'!$A$5:$C$3162,3,FALSE),0)</f>
        <v>1</v>
      </c>
      <c r="R1680" s="2">
        <f>IFERROR(VLOOKUP(C1680,'FEBRE MACULOSA'!$A$5:$C$181,3,FALSE),0)</f>
        <v>0</v>
      </c>
      <c r="S1680" s="2">
        <f>IFERROR(VLOOKUP(C1680,LEPTOSPIROSE!$A$5:$C$1176,3,FALSE),0)</f>
        <v>0</v>
      </c>
      <c r="T1680" s="2">
        <f>IFERROR(VLOOKUP(C1680,'DOENÇA DE CHAGAS'!$A$5:$C$100,3,FALSE),0)</f>
        <v>0</v>
      </c>
      <c r="U1680" s="2">
        <f>IFERROR(VLOOKUP(C1680,'PICADAS DE COBRAS'!$A$6:$C$4645,3,FALSE),0)</f>
        <v>70</v>
      </c>
      <c r="V1680">
        <f>IFERROR(VLOOKUP(C1680,'ZIKA VIRUS'!$A$5:$C$2399,3,FALSE),0)</f>
        <v>0</v>
      </c>
      <c r="W1680">
        <f>IFERROR(VLOOKUP(C1680,'FEBRE TIFÓIDE'!$A$5:$C$46,3,FALSE),0)</f>
        <v>0</v>
      </c>
      <c r="X1680">
        <f>IFERROR(VLOOKUP(C1680,HANTAVIROSE!$A$5:$C$153,3,FALSE),0)</f>
        <v>0</v>
      </c>
      <c r="Y1680">
        <f>IFERROR(VLOOKUP(C1680,MENINGITE!$A$5:$C$447,3,FALSE),0)</f>
        <v>0</v>
      </c>
      <c r="Z1680">
        <f>IFERROR(VLOOKUP(C1680,RAIVA!$A$5:$C$16,3,FALSE),0)</f>
        <v>0</v>
      </c>
    </row>
    <row r="1681" spans="1:26" x14ac:dyDescent="0.3">
      <c r="A1681" s="2" t="s">
        <v>3988</v>
      </c>
      <c r="B1681" s="2" t="s">
        <v>4111</v>
      </c>
      <c r="C1681" s="2">
        <v>250590</v>
      </c>
      <c r="D1681" s="2">
        <v>2505907</v>
      </c>
      <c r="E1681" s="2" t="s">
        <v>3988</v>
      </c>
      <c r="F1681" s="2" t="s">
        <v>4111</v>
      </c>
      <c r="G1681" s="2">
        <f>IFERROR(VLOOKUP(D1681,Coordenadas!$A$2:$D$5571,3,FALSE),0)</f>
        <v>-7.09964</v>
      </c>
      <c r="H1681" s="2">
        <f>IFERROR(VLOOKUP(D1681,Coordenadas!$A$2:$D$5571,4,FALSE),0)</f>
        <v>-37.716299999999997</v>
      </c>
      <c r="I1681" s="2" t="s">
        <v>5324</v>
      </c>
      <c r="J1681" s="2">
        <v>3317</v>
      </c>
      <c r="K1681" s="2" t="s">
        <v>5332</v>
      </c>
      <c r="L1681" s="2">
        <f>IFERROR(VLOOKUP(C1681,BOTULISMO!$A$3:$C$19,3,FALSE),0)</f>
        <v>0</v>
      </c>
      <c r="M1681" s="2">
        <f>IFERROR(VLOOKUP(C1681,'LEISHMANIOSE VISCERAL'!$A$4:$C$454,3,FALSE),0)</f>
        <v>0</v>
      </c>
      <c r="N1681" s="2">
        <f>IFERROR(VLOOKUP(C1681,'LEISHMANIOSE TEGUMENTAR'!$A$4:$C$1681,3,FALSE),0)</f>
        <v>0</v>
      </c>
      <c r="O1681" s="2">
        <f>IFERROR(VLOOKUP(C1681,'FEBRE AMARELA'!$A$4:$C$38,3,FALSE),0)</f>
        <v>0</v>
      </c>
      <c r="P1681" s="2">
        <f>IFERROR(VLOOKUP(C1681,DENGUE!$A$5:$C$4097,3,FALSE),0)</f>
        <v>0</v>
      </c>
      <c r="Q1681" s="2">
        <f>IFERROR(VLOOKUP(C1681,'HEPATITE VIRAL'!$A$5:$C$3162,3,FALSE),0)</f>
        <v>0</v>
      </c>
      <c r="R1681" s="2">
        <f>IFERROR(VLOOKUP(C1681,'FEBRE MACULOSA'!$A$5:$C$181,3,FALSE),0)</f>
        <v>0</v>
      </c>
      <c r="S1681" s="2">
        <f>IFERROR(VLOOKUP(C1681,LEPTOSPIROSE!$A$5:$C$1176,3,FALSE),0)</f>
        <v>0</v>
      </c>
      <c r="T1681" s="2">
        <f>IFERROR(VLOOKUP(C1681,'DOENÇA DE CHAGAS'!$A$5:$C$100,3,FALSE),0)</f>
        <v>0</v>
      </c>
      <c r="U1681" s="2">
        <f>IFERROR(VLOOKUP(C1681,'PICADAS DE COBRAS'!$A$6:$C$4645,3,FALSE),0)</f>
        <v>0</v>
      </c>
      <c r="V1681">
        <f>IFERROR(VLOOKUP(C1681,'ZIKA VIRUS'!$A$5:$C$2399,3,FALSE),0)</f>
        <v>0</v>
      </c>
      <c r="W1681">
        <f>IFERROR(VLOOKUP(C1681,'FEBRE TIFÓIDE'!$A$5:$C$46,3,FALSE),0)</f>
        <v>0</v>
      </c>
      <c r="X1681">
        <f>IFERROR(VLOOKUP(C1681,HANTAVIROSE!$A$5:$C$153,3,FALSE),0)</f>
        <v>0</v>
      </c>
      <c r="Y1681">
        <f>IFERROR(VLOOKUP(C1681,MENINGITE!$A$5:$C$447,3,FALSE),0)</f>
        <v>0</v>
      </c>
      <c r="Z1681">
        <f>IFERROR(VLOOKUP(C1681,RAIVA!$A$5:$C$16,3,FALSE),0)</f>
        <v>0</v>
      </c>
    </row>
    <row r="1682" spans="1:26" x14ac:dyDescent="0.3">
      <c r="A1682" s="2" t="s">
        <v>1637</v>
      </c>
      <c r="B1682" s="2" t="s">
        <v>2094</v>
      </c>
      <c r="C1682" s="2">
        <v>351495</v>
      </c>
      <c r="D1682" s="2">
        <v>3514957</v>
      </c>
      <c r="E1682" s="2" t="s">
        <v>1637</v>
      </c>
      <c r="F1682" s="2" t="s">
        <v>2094</v>
      </c>
      <c r="G1682" s="2">
        <f>IFERROR(VLOOKUP(D1682,Coordenadas!$A$2:$D$5571,3,FALSE),0)</f>
        <v>-20.979600000000001</v>
      </c>
      <c r="H1682" s="2">
        <f>IFERROR(VLOOKUP(D1682,Coordenadas!$A$2:$D$5571,4,FALSE),0)</f>
        <v>-48.832500000000003</v>
      </c>
      <c r="I1682" s="2" t="s">
        <v>5325</v>
      </c>
      <c r="J1682" s="2">
        <v>2423</v>
      </c>
      <c r="K1682" s="2" t="s">
        <v>5332</v>
      </c>
      <c r="L1682" s="2">
        <f>IFERROR(VLOOKUP(C1682,BOTULISMO!$A$3:$C$19,3,FALSE),0)</f>
        <v>0</v>
      </c>
      <c r="M1682" s="2">
        <f>IFERROR(VLOOKUP(C1682,'LEISHMANIOSE VISCERAL'!$A$4:$C$454,3,FALSE),0)</f>
        <v>0</v>
      </c>
      <c r="N1682" s="2">
        <f>IFERROR(VLOOKUP(C1682,'LEISHMANIOSE TEGUMENTAR'!$A$4:$C$1681,3,FALSE),0)</f>
        <v>0</v>
      </c>
      <c r="O1682" s="2">
        <f>IFERROR(VLOOKUP(C1682,'FEBRE AMARELA'!$A$4:$C$38,3,FALSE),0)</f>
        <v>0</v>
      </c>
      <c r="P1682" s="2">
        <f>IFERROR(VLOOKUP(C1682,DENGUE!$A$5:$C$4097,3,FALSE),0)</f>
        <v>23</v>
      </c>
      <c r="Q1682" s="2">
        <f>IFERROR(VLOOKUP(C1682,'HEPATITE VIRAL'!$A$5:$C$3162,3,FALSE),0)</f>
        <v>0</v>
      </c>
      <c r="R1682" s="2">
        <f>IFERROR(VLOOKUP(C1682,'FEBRE MACULOSA'!$A$5:$C$181,3,FALSE),0)</f>
        <v>0</v>
      </c>
      <c r="S1682" s="2">
        <f>IFERROR(VLOOKUP(C1682,LEPTOSPIROSE!$A$5:$C$1176,3,FALSE),0)</f>
        <v>0</v>
      </c>
      <c r="T1682" s="2">
        <f>IFERROR(VLOOKUP(C1682,'DOENÇA DE CHAGAS'!$A$5:$C$100,3,FALSE),0)</f>
        <v>0</v>
      </c>
      <c r="U1682" s="2">
        <f>IFERROR(VLOOKUP(C1682,'PICADAS DE COBRAS'!$A$6:$C$4645,3,FALSE),0)</f>
        <v>10</v>
      </c>
      <c r="V1682">
        <f>IFERROR(VLOOKUP(C1682,'ZIKA VIRUS'!$A$5:$C$2399,3,FALSE),0)</f>
        <v>0</v>
      </c>
      <c r="W1682">
        <f>IFERROR(VLOOKUP(C1682,'FEBRE TIFÓIDE'!$A$5:$C$46,3,FALSE),0)</f>
        <v>0</v>
      </c>
      <c r="X1682">
        <f>IFERROR(VLOOKUP(C1682,HANTAVIROSE!$A$5:$C$153,3,FALSE),0)</f>
        <v>0</v>
      </c>
      <c r="Y1682">
        <f>IFERROR(VLOOKUP(C1682,MENINGITE!$A$5:$C$447,3,FALSE),0)</f>
        <v>0</v>
      </c>
      <c r="Z1682">
        <f>IFERROR(VLOOKUP(C1682,RAIVA!$A$5:$C$16,3,FALSE),0)</f>
        <v>0</v>
      </c>
    </row>
    <row r="1683" spans="1:26" x14ac:dyDescent="0.3">
      <c r="A1683" s="2" t="s">
        <v>1637</v>
      </c>
      <c r="B1683" s="2" t="s">
        <v>2093</v>
      </c>
      <c r="C1683" s="2">
        <v>351500</v>
      </c>
      <c r="D1683" s="2">
        <v>3515004</v>
      </c>
      <c r="E1683" s="2" t="s">
        <v>1637</v>
      </c>
      <c r="F1683" s="2" t="s">
        <v>2093</v>
      </c>
      <c r="G1683" s="2">
        <f>IFERROR(VLOOKUP(D1683,Coordenadas!$A$2:$D$5571,3,FALSE),0)</f>
        <v>-23.643699999999999</v>
      </c>
      <c r="H1683" s="2">
        <f>IFERROR(VLOOKUP(D1683,Coordenadas!$A$2:$D$5571,4,FALSE),0)</f>
        <v>-46.857900000000001</v>
      </c>
      <c r="I1683" s="2" t="s">
        <v>5325</v>
      </c>
      <c r="J1683" s="2">
        <v>240230</v>
      </c>
      <c r="K1683" s="2" t="s">
        <v>5333</v>
      </c>
      <c r="L1683" s="2">
        <f>IFERROR(VLOOKUP(C1683,BOTULISMO!$A$3:$C$19,3,FALSE),0)</f>
        <v>0</v>
      </c>
      <c r="M1683" s="2">
        <f>IFERROR(VLOOKUP(C1683,'LEISHMANIOSE VISCERAL'!$A$4:$C$454,3,FALSE),0)</f>
        <v>0</v>
      </c>
      <c r="N1683" s="2">
        <f>IFERROR(VLOOKUP(C1683,'LEISHMANIOSE TEGUMENTAR'!$A$4:$C$1681,3,FALSE),0)</f>
        <v>0</v>
      </c>
      <c r="O1683" s="2">
        <f>IFERROR(VLOOKUP(C1683,'FEBRE AMARELA'!$A$4:$C$38,3,FALSE),0)</f>
        <v>0</v>
      </c>
      <c r="P1683" s="2">
        <f>IFERROR(VLOOKUP(C1683,DENGUE!$A$5:$C$4097,3,FALSE),0)</f>
        <v>4</v>
      </c>
      <c r="Q1683" s="2">
        <f>IFERROR(VLOOKUP(C1683,'HEPATITE VIRAL'!$A$5:$C$3162,3,FALSE),0)</f>
        <v>29</v>
      </c>
      <c r="R1683" s="2">
        <f>IFERROR(VLOOKUP(C1683,'FEBRE MACULOSA'!$A$5:$C$181,3,FALSE),0)</f>
        <v>0</v>
      </c>
      <c r="S1683" s="2">
        <f>IFERROR(VLOOKUP(C1683,LEPTOSPIROSE!$A$5:$C$1176,3,FALSE),0)</f>
        <v>0</v>
      </c>
      <c r="T1683" s="2">
        <f>IFERROR(VLOOKUP(C1683,'DOENÇA DE CHAGAS'!$A$5:$C$100,3,FALSE),0)</f>
        <v>0</v>
      </c>
      <c r="U1683" s="2">
        <f>IFERROR(VLOOKUP(C1683,'PICADAS DE COBRAS'!$A$6:$C$4645,3,FALSE),0)</f>
        <v>24</v>
      </c>
      <c r="V1683">
        <f>IFERROR(VLOOKUP(C1683,'ZIKA VIRUS'!$A$5:$C$2399,3,FALSE),0)</f>
        <v>3</v>
      </c>
      <c r="W1683">
        <f>IFERROR(VLOOKUP(C1683,'FEBRE TIFÓIDE'!$A$5:$C$46,3,FALSE),0)</f>
        <v>0</v>
      </c>
      <c r="X1683">
        <f>IFERROR(VLOOKUP(C1683,HANTAVIROSE!$A$5:$C$153,3,FALSE),0)</f>
        <v>0</v>
      </c>
      <c r="Y1683">
        <f>IFERROR(VLOOKUP(C1683,MENINGITE!$A$5:$C$447,3,FALSE),0)</f>
        <v>4</v>
      </c>
      <c r="Z1683">
        <f>IFERROR(VLOOKUP(C1683,RAIVA!$A$5:$C$16,3,FALSE),0)</f>
        <v>0</v>
      </c>
    </row>
    <row r="1684" spans="1:26" x14ac:dyDescent="0.3">
      <c r="A1684" s="2" t="s">
        <v>1637</v>
      </c>
      <c r="B1684" s="2" t="s">
        <v>2092</v>
      </c>
      <c r="C1684" s="2">
        <v>351510</v>
      </c>
      <c r="D1684" s="2">
        <v>3515103</v>
      </c>
      <c r="E1684" s="2" t="s">
        <v>1637</v>
      </c>
      <c r="F1684" s="2" t="s">
        <v>2092</v>
      </c>
      <c r="G1684" s="2">
        <f>IFERROR(VLOOKUP(D1684,Coordenadas!$A$2:$D$5571,3,FALSE),0)</f>
        <v>-23.829699999999999</v>
      </c>
      <c r="H1684" s="2">
        <f>IFERROR(VLOOKUP(D1684,Coordenadas!$A$2:$D$5571,4,FALSE),0)</f>
        <v>-46.813600000000001</v>
      </c>
      <c r="I1684" s="2" t="s">
        <v>5325</v>
      </c>
      <c r="J1684" s="2">
        <v>62769</v>
      </c>
      <c r="K1684" s="2" t="s">
        <v>5331</v>
      </c>
      <c r="L1684" s="2">
        <f>IFERROR(VLOOKUP(C1684,BOTULISMO!$A$3:$C$19,3,FALSE),0)</f>
        <v>0</v>
      </c>
      <c r="M1684" s="2">
        <f>IFERROR(VLOOKUP(C1684,'LEISHMANIOSE VISCERAL'!$A$4:$C$454,3,FALSE),0)</f>
        <v>0</v>
      </c>
      <c r="N1684" s="2">
        <f>IFERROR(VLOOKUP(C1684,'LEISHMANIOSE TEGUMENTAR'!$A$4:$C$1681,3,FALSE),0)</f>
        <v>1</v>
      </c>
      <c r="O1684" s="2">
        <f>IFERROR(VLOOKUP(C1684,'FEBRE AMARELA'!$A$4:$C$38,3,FALSE),0)</f>
        <v>0</v>
      </c>
      <c r="P1684" s="2">
        <f>IFERROR(VLOOKUP(C1684,DENGUE!$A$5:$C$4097,3,FALSE),0)</f>
        <v>3</v>
      </c>
      <c r="Q1684" s="2">
        <f>IFERROR(VLOOKUP(C1684,'HEPATITE VIRAL'!$A$5:$C$3162,3,FALSE),0)</f>
        <v>11</v>
      </c>
      <c r="R1684" s="2">
        <f>IFERROR(VLOOKUP(C1684,'FEBRE MACULOSA'!$A$5:$C$181,3,FALSE),0)</f>
        <v>0</v>
      </c>
      <c r="S1684" s="2">
        <f>IFERROR(VLOOKUP(C1684,LEPTOSPIROSE!$A$5:$C$1176,3,FALSE),0)</f>
        <v>1</v>
      </c>
      <c r="T1684" s="2">
        <f>IFERROR(VLOOKUP(C1684,'DOENÇA DE CHAGAS'!$A$5:$C$100,3,FALSE),0)</f>
        <v>0</v>
      </c>
      <c r="U1684" s="2">
        <f>IFERROR(VLOOKUP(C1684,'PICADAS DE COBRAS'!$A$6:$C$4645,3,FALSE),0)</f>
        <v>63</v>
      </c>
      <c r="V1684">
        <f>IFERROR(VLOOKUP(C1684,'ZIKA VIRUS'!$A$5:$C$2399,3,FALSE),0)</f>
        <v>0</v>
      </c>
      <c r="W1684">
        <f>IFERROR(VLOOKUP(C1684,'FEBRE TIFÓIDE'!$A$5:$C$46,3,FALSE),0)</f>
        <v>0</v>
      </c>
      <c r="X1684">
        <f>IFERROR(VLOOKUP(C1684,HANTAVIROSE!$A$5:$C$153,3,FALSE),0)</f>
        <v>0</v>
      </c>
      <c r="Y1684">
        <f>IFERROR(VLOOKUP(C1684,MENINGITE!$A$5:$C$447,3,FALSE),0)</f>
        <v>0</v>
      </c>
      <c r="Z1684">
        <f>IFERROR(VLOOKUP(C1684,RAIVA!$A$5:$C$16,3,FALSE),0)</f>
        <v>0</v>
      </c>
    </row>
    <row r="1685" spans="1:26" x14ac:dyDescent="0.3">
      <c r="A1685" s="2" t="s">
        <v>1637</v>
      </c>
      <c r="B1685" s="2" t="s">
        <v>2091</v>
      </c>
      <c r="C1685" s="2">
        <v>351512</v>
      </c>
      <c r="D1685" s="2">
        <v>3515129</v>
      </c>
      <c r="E1685" s="2" t="s">
        <v>1637</v>
      </c>
      <c r="F1685" s="2" t="s">
        <v>2091</v>
      </c>
      <c r="G1685" s="2">
        <f>IFERROR(VLOOKUP(D1685,Coordenadas!$A$2:$D$5571,3,FALSE),0)</f>
        <v>-21.831399999999999</v>
      </c>
      <c r="H1685" s="2">
        <f>IFERROR(VLOOKUP(D1685,Coordenadas!$A$2:$D$5571,4,FALSE),0)</f>
        <v>-51.483199999999997</v>
      </c>
      <c r="I1685" s="2" t="s">
        <v>5325</v>
      </c>
      <c r="J1685" s="2">
        <v>3020</v>
      </c>
      <c r="K1685" s="2" t="s">
        <v>5332</v>
      </c>
      <c r="L1685" s="2">
        <f>IFERROR(VLOOKUP(C1685,BOTULISMO!$A$3:$C$19,3,FALSE),0)</f>
        <v>0</v>
      </c>
      <c r="M1685" s="2">
        <f>IFERROR(VLOOKUP(C1685,'LEISHMANIOSE VISCERAL'!$A$4:$C$454,3,FALSE),0)</f>
        <v>0</v>
      </c>
      <c r="N1685" s="2">
        <f>IFERROR(VLOOKUP(C1685,'LEISHMANIOSE TEGUMENTAR'!$A$4:$C$1681,3,FALSE),0)</f>
        <v>0</v>
      </c>
      <c r="O1685" s="2">
        <f>IFERROR(VLOOKUP(C1685,'FEBRE AMARELA'!$A$4:$C$38,3,FALSE),0)</f>
        <v>0</v>
      </c>
      <c r="P1685" s="2">
        <f>IFERROR(VLOOKUP(C1685,DENGUE!$A$5:$C$4097,3,FALSE),0)</f>
        <v>15</v>
      </c>
      <c r="Q1685" s="2">
        <f>IFERROR(VLOOKUP(C1685,'HEPATITE VIRAL'!$A$5:$C$3162,3,FALSE),0)</f>
        <v>5</v>
      </c>
      <c r="R1685" s="2">
        <f>IFERROR(VLOOKUP(C1685,'FEBRE MACULOSA'!$A$5:$C$181,3,FALSE),0)</f>
        <v>0</v>
      </c>
      <c r="S1685" s="2">
        <f>IFERROR(VLOOKUP(C1685,LEPTOSPIROSE!$A$5:$C$1176,3,FALSE),0)</f>
        <v>0</v>
      </c>
      <c r="T1685" s="2">
        <f>IFERROR(VLOOKUP(C1685,'DOENÇA DE CHAGAS'!$A$5:$C$100,3,FALSE),0)</f>
        <v>0</v>
      </c>
      <c r="U1685" s="2">
        <f>IFERROR(VLOOKUP(C1685,'PICADAS DE COBRAS'!$A$6:$C$4645,3,FALSE),0)</f>
        <v>8</v>
      </c>
      <c r="V1685">
        <f>IFERROR(VLOOKUP(C1685,'ZIKA VIRUS'!$A$5:$C$2399,3,FALSE),0)</f>
        <v>0</v>
      </c>
      <c r="W1685">
        <f>IFERROR(VLOOKUP(C1685,'FEBRE TIFÓIDE'!$A$5:$C$46,3,FALSE),0)</f>
        <v>0</v>
      </c>
      <c r="X1685">
        <f>IFERROR(VLOOKUP(C1685,HANTAVIROSE!$A$5:$C$153,3,FALSE),0)</f>
        <v>0</v>
      </c>
      <c r="Y1685">
        <f>IFERROR(VLOOKUP(C1685,MENINGITE!$A$5:$C$447,3,FALSE),0)</f>
        <v>0</v>
      </c>
      <c r="Z1685">
        <f>IFERROR(VLOOKUP(C1685,RAIVA!$A$5:$C$16,3,FALSE),0)</f>
        <v>0</v>
      </c>
    </row>
    <row r="1686" spans="1:26" x14ac:dyDescent="0.3">
      <c r="A1686" s="2" t="s">
        <v>470</v>
      </c>
      <c r="B1686" s="2" t="s">
        <v>824</v>
      </c>
      <c r="C1686" s="2">
        <v>430680</v>
      </c>
      <c r="D1686" s="2">
        <v>4306809</v>
      </c>
      <c r="E1686" s="2" t="s">
        <v>470</v>
      </c>
      <c r="F1686" s="2" t="s">
        <v>824</v>
      </c>
      <c r="G1686" s="2">
        <f>IFERROR(VLOOKUP(D1686,Coordenadas!$A$2:$D$5571,3,FALSE),0)</f>
        <v>-29.235099999999999</v>
      </c>
      <c r="H1686" s="2">
        <f>IFERROR(VLOOKUP(D1686,Coordenadas!$A$2:$D$5571,4,FALSE),0)</f>
        <v>-51.8703</v>
      </c>
      <c r="I1686" s="2" t="s">
        <v>5326</v>
      </c>
      <c r="J1686" s="2">
        <v>20510</v>
      </c>
      <c r="K1686" s="2" t="s">
        <v>5330</v>
      </c>
      <c r="L1686" s="2">
        <f>IFERROR(VLOOKUP(C1686,BOTULISMO!$A$3:$C$19,3,FALSE),0)</f>
        <v>0</v>
      </c>
      <c r="M1686" s="2">
        <f>IFERROR(VLOOKUP(C1686,'LEISHMANIOSE VISCERAL'!$A$4:$C$454,3,FALSE),0)</f>
        <v>0</v>
      </c>
      <c r="N1686" s="2">
        <f>IFERROR(VLOOKUP(C1686,'LEISHMANIOSE TEGUMENTAR'!$A$4:$C$1681,3,FALSE),0)</f>
        <v>0</v>
      </c>
      <c r="O1686" s="2">
        <f>IFERROR(VLOOKUP(C1686,'FEBRE AMARELA'!$A$4:$C$38,3,FALSE),0)</f>
        <v>0</v>
      </c>
      <c r="P1686" s="2">
        <f>IFERROR(VLOOKUP(C1686,DENGUE!$A$5:$C$4097,3,FALSE),0)</f>
        <v>0</v>
      </c>
      <c r="Q1686" s="2">
        <f>IFERROR(VLOOKUP(C1686,'HEPATITE VIRAL'!$A$5:$C$3162,3,FALSE),0)</f>
        <v>31</v>
      </c>
      <c r="R1686" s="2">
        <f>IFERROR(VLOOKUP(C1686,'FEBRE MACULOSA'!$A$5:$C$181,3,FALSE),0)</f>
        <v>0</v>
      </c>
      <c r="S1686" s="2">
        <f>IFERROR(VLOOKUP(C1686,LEPTOSPIROSE!$A$5:$C$1176,3,FALSE),0)</f>
        <v>3</v>
      </c>
      <c r="T1686" s="2">
        <f>IFERROR(VLOOKUP(C1686,'DOENÇA DE CHAGAS'!$A$5:$C$100,3,FALSE),0)</f>
        <v>0</v>
      </c>
      <c r="U1686" s="2">
        <f>IFERROR(VLOOKUP(C1686,'PICADAS DE COBRAS'!$A$6:$C$4645,3,FALSE),0)</f>
        <v>8</v>
      </c>
      <c r="V1686">
        <f>IFERROR(VLOOKUP(C1686,'ZIKA VIRUS'!$A$5:$C$2399,3,FALSE),0)</f>
        <v>0</v>
      </c>
      <c r="W1686">
        <f>IFERROR(VLOOKUP(C1686,'FEBRE TIFÓIDE'!$A$5:$C$46,3,FALSE),0)</f>
        <v>0</v>
      </c>
      <c r="X1686">
        <f>IFERROR(VLOOKUP(C1686,HANTAVIROSE!$A$5:$C$153,3,FALSE),0)</f>
        <v>0</v>
      </c>
      <c r="Y1686">
        <f>IFERROR(VLOOKUP(C1686,MENINGITE!$A$5:$C$447,3,FALSE),0)</f>
        <v>1</v>
      </c>
      <c r="Z1686">
        <f>IFERROR(VLOOKUP(C1686,RAIVA!$A$5:$C$16,3,FALSE),0)</f>
        <v>0</v>
      </c>
    </row>
    <row r="1687" spans="1:26" x14ac:dyDescent="0.3">
      <c r="A1687" s="2" t="s">
        <v>4178</v>
      </c>
      <c r="B1687" s="2" t="s">
        <v>4287</v>
      </c>
      <c r="C1687" s="2">
        <v>240330</v>
      </c>
      <c r="D1687" s="2">
        <v>2403301</v>
      </c>
      <c r="E1687" s="2" t="s">
        <v>4178</v>
      </c>
      <c r="F1687" s="2" t="s">
        <v>4287</v>
      </c>
      <c r="G1687" s="2">
        <f>IFERROR(VLOOKUP(D1687,Coordenadas!$A$2:$D$5571,3,FALSE),0)</f>
        <v>-6.1069100000000001</v>
      </c>
      <c r="H1687" s="2">
        <f>IFERROR(VLOOKUP(D1687,Coordenadas!$A$2:$D$5571,4,FALSE),0)</f>
        <v>-38.3033</v>
      </c>
      <c r="I1687" s="2" t="s">
        <v>5324</v>
      </c>
      <c r="J1687" s="2">
        <v>5231</v>
      </c>
      <c r="K1687" s="2" t="s">
        <v>5332</v>
      </c>
      <c r="L1687" s="2">
        <f>IFERROR(VLOOKUP(C1687,BOTULISMO!$A$3:$C$19,3,FALSE),0)</f>
        <v>0</v>
      </c>
      <c r="M1687" s="2">
        <f>IFERROR(VLOOKUP(C1687,'LEISHMANIOSE VISCERAL'!$A$4:$C$454,3,FALSE),0)</f>
        <v>0</v>
      </c>
      <c r="N1687" s="2">
        <f>IFERROR(VLOOKUP(C1687,'LEISHMANIOSE TEGUMENTAR'!$A$4:$C$1681,3,FALSE),0)</f>
        <v>0</v>
      </c>
      <c r="O1687" s="2">
        <f>IFERROR(VLOOKUP(C1687,'FEBRE AMARELA'!$A$4:$C$38,3,FALSE),0)</f>
        <v>0</v>
      </c>
      <c r="P1687" s="2">
        <f>IFERROR(VLOOKUP(C1687,DENGUE!$A$5:$C$4097,3,FALSE),0)</f>
        <v>0</v>
      </c>
      <c r="Q1687" s="2">
        <f>IFERROR(VLOOKUP(C1687,'HEPATITE VIRAL'!$A$5:$C$3162,3,FALSE),0)</f>
        <v>0</v>
      </c>
      <c r="R1687" s="2">
        <f>IFERROR(VLOOKUP(C1687,'FEBRE MACULOSA'!$A$5:$C$181,3,FALSE),0)</f>
        <v>0</v>
      </c>
      <c r="S1687" s="2">
        <f>IFERROR(VLOOKUP(C1687,LEPTOSPIROSE!$A$5:$C$1176,3,FALSE),0)</f>
        <v>0</v>
      </c>
      <c r="T1687" s="2">
        <f>IFERROR(VLOOKUP(C1687,'DOENÇA DE CHAGAS'!$A$5:$C$100,3,FALSE),0)</f>
        <v>0</v>
      </c>
      <c r="U1687" s="2">
        <f>IFERROR(VLOOKUP(C1687,'PICADAS DE COBRAS'!$A$6:$C$4645,3,FALSE),0)</f>
        <v>0</v>
      </c>
      <c r="V1687">
        <f>IFERROR(VLOOKUP(C1687,'ZIKA VIRUS'!$A$5:$C$2399,3,FALSE),0)</f>
        <v>0</v>
      </c>
      <c r="W1687">
        <f>IFERROR(VLOOKUP(C1687,'FEBRE TIFÓIDE'!$A$5:$C$46,3,FALSE),0)</f>
        <v>0</v>
      </c>
      <c r="X1687">
        <f>IFERROR(VLOOKUP(C1687,HANTAVIROSE!$A$5:$C$153,3,FALSE),0)</f>
        <v>0</v>
      </c>
      <c r="Y1687">
        <f>IFERROR(VLOOKUP(C1687,MENINGITE!$A$5:$C$447,3,FALSE),0)</f>
        <v>0</v>
      </c>
      <c r="Z1687">
        <f>IFERROR(VLOOKUP(C1687,RAIVA!$A$5:$C$16,3,FALSE),0)</f>
        <v>0</v>
      </c>
    </row>
    <row r="1688" spans="1:26" x14ac:dyDescent="0.3">
      <c r="A1688" s="2" t="s">
        <v>3257</v>
      </c>
      <c r="B1688" s="2" t="s">
        <v>3533</v>
      </c>
      <c r="C1688" s="2">
        <v>291040</v>
      </c>
      <c r="D1688" s="2">
        <v>2910404</v>
      </c>
      <c r="E1688" s="2" t="s">
        <v>3257</v>
      </c>
      <c r="F1688" s="2" t="s">
        <v>3533</v>
      </c>
      <c r="G1688" s="2">
        <f>IFERROR(VLOOKUP(D1688,Coordenadas!$A$2:$D$5571,3,FALSE),0)</f>
        <v>-15.530200000000001</v>
      </c>
      <c r="H1688" s="2">
        <f>IFERROR(VLOOKUP(D1688,Coordenadas!$A$2:$D$5571,4,FALSE),0)</f>
        <v>-40.912399999999998</v>
      </c>
      <c r="I1688" s="2" t="s">
        <v>5324</v>
      </c>
      <c r="J1688" s="2">
        <v>23766</v>
      </c>
      <c r="K1688" s="2" t="s">
        <v>5330</v>
      </c>
      <c r="L1688" s="2">
        <f>IFERROR(VLOOKUP(C1688,BOTULISMO!$A$3:$C$19,3,FALSE),0)</f>
        <v>0</v>
      </c>
      <c r="M1688" s="2">
        <f>IFERROR(VLOOKUP(C1688,'LEISHMANIOSE VISCERAL'!$A$4:$C$454,3,FALSE),0)</f>
        <v>0</v>
      </c>
      <c r="N1688" s="2">
        <f>IFERROR(VLOOKUP(C1688,'LEISHMANIOSE TEGUMENTAR'!$A$4:$C$1681,3,FALSE),0)</f>
        <v>1</v>
      </c>
      <c r="O1688" s="2">
        <f>IFERROR(VLOOKUP(C1688,'FEBRE AMARELA'!$A$4:$C$38,3,FALSE),0)</f>
        <v>0</v>
      </c>
      <c r="P1688" s="2">
        <f>IFERROR(VLOOKUP(C1688,DENGUE!$A$5:$C$4097,3,FALSE),0)</f>
        <v>123</v>
      </c>
      <c r="Q1688" s="2">
        <f>IFERROR(VLOOKUP(C1688,'HEPATITE VIRAL'!$A$5:$C$3162,3,FALSE),0)</f>
        <v>2</v>
      </c>
      <c r="R1688" s="2">
        <f>IFERROR(VLOOKUP(C1688,'FEBRE MACULOSA'!$A$5:$C$181,3,FALSE),0)</f>
        <v>0</v>
      </c>
      <c r="S1688" s="2">
        <f>IFERROR(VLOOKUP(C1688,LEPTOSPIROSE!$A$5:$C$1176,3,FALSE),0)</f>
        <v>0</v>
      </c>
      <c r="T1688" s="2">
        <f>IFERROR(VLOOKUP(C1688,'DOENÇA DE CHAGAS'!$A$5:$C$100,3,FALSE),0)</f>
        <v>0</v>
      </c>
      <c r="U1688" s="2">
        <f>IFERROR(VLOOKUP(C1688,'PICADAS DE COBRAS'!$A$6:$C$4645,3,FALSE),0)</f>
        <v>132</v>
      </c>
      <c r="V1688">
        <f>IFERROR(VLOOKUP(C1688,'ZIKA VIRUS'!$A$5:$C$2399,3,FALSE),0)</f>
        <v>4</v>
      </c>
      <c r="W1688">
        <f>IFERROR(VLOOKUP(C1688,'FEBRE TIFÓIDE'!$A$5:$C$46,3,FALSE),0)</f>
        <v>0</v>
      </c>
      <c r="X1688">
        <f>IFERROR(VLOOKUP(C1688,HANTAVIROSE!$A$5:$C$153,3,FALSE),0)</f>
        <v>0</v>
      </c>
      <c r="Y1688">
        <f>IFERROR(VLOOKUP(C1688,MENINGITE!$A$5:$C$447,3,FALSE),0)</f>
        <v>0</v>
      </c>
      <c r="Z1688">
        <f>IFERROR(VLOOKUP(C1688,RAIVA!$A$5:$C$16,3,FALSE),0)</f>
        <v>0</v>
      </c>
    </row>
    <row r="1689" spans="1:26" x14ac:dyDescent="0.3">
      <c r="A1689" s="2" t="s">
        <v>470</v>
      </c>
      <c r="B1689" s="2" t="s">
        <v>823</v>
      </c>
      <c r="C1689" s="2">
        <v>430690</v>
      </c>
      <c r="D1689" s="2">
        <v>4306908</v>
      </c>
      <c r="E1689" s="2" t="s">
        <v>470</v>
      </c>
      <c r="F1689" s="2" t="s">
        <v>823</v>
      </c>
      <c r="G1689" s="2">
        <f>IFERROR(VLOOKUP(D1689,Coordenadas!$A$2:$D$5571,3,FALSE),0)</f>
        <v>-30.542999999999999</v>
      </c>
      <c r="H1689" s="2">
        <f>IFERROR(VLOOKUP(D1689,Coordenadas!$A$2:$D$5571,4,FALSE),0)</f>
        <v>-52.520400000000002</v>
      </c>
      <c r="I1689" s="2" t="s">
        <v>5326</v>
      </c>
      <c r="J1689" s="2">
        <v>24534</v>
      </c>
      <c r="K1689" s="2" t="s">
        <v>5330</v>
      </c>
      <c r="L1689" s="2">
        <f>IFERROR(VLOOKUP(C1689,BOTULISMO!$A$3:$C$19,3,FALSE),0)</f>
        <v>0</v>
      </c>
      <c r="M1689" s="2">
        <f>IFERROR(VLOOKUP(C1689,'LEISHMANIOSE VISCERAL'!$A$4:$C$454,3,FALSE),0)</f>
        <v>0</v>
      </c>
      <c r="N1689" s="2">
        <f>IFERROR(VLOOKUP(C1689,'LEISHMANIOSE TEGUMENTAR'!$A$4:$C$1681,3,FALSE),0)</f>
        <v>0</v>
      </c>
      <c r="O1689" s="2">
        <f>IFERROR(VLOOKUP(C1689,'FEBRE AMARELA'!$A$4:$C$38,3,FALSE),0)</f>
        <v>0</v>
      </c>
      <c r="P1689" s="2">
        <f>IFERROR(VLOOKUP(C1689,DENGUE!$A$5:$C$4097,3,FALSE),0)</f>
        <v>3</v>
      </c>
      <c r="Q1689" s="2">
        <f>IFERROR(VLOOKUP(C1689,'HEPATITE VIRAL'!$A$5:$C$3162,3,FALSE),0)</f>
        <v>13</v>
      </c>
      <c r="R1689" s="2">
        <f>IFERROR(VLOOKUP(C1689,'FEBRE MACULOSA'!$A$5:$C$181,3,FALSE),0)</f>
        <v>0</v>
      </c>
      <c r="S1689" s="2">
        <f>IFERROR(VLOOKUP(C1689,LEPTOSPIROSE!$A$5:$C$1176,3,FALSE),0)</f>
        <v>2</v>
      </c>
      <c r="T1689" s="2">
        <f>IFERROR(VLOOKUP(C1689,'DOENÇA DE CHAGAS'!$A$5:$C$100,3,FALSE),0)</f>
        <v>0</v>
      </c>
      <c r="U1689" s="2">
        <f>IFERROR(VLOOKUP(C1689,'PICADAS DE COBRAS'!$A$6:$C$4645,3,FALSE),0)</f>
        <v>77</v>
      </c>
      <c r="V1689">
        <f>IFERROR(VLOOKUP(C1689,'ZIKA VIRUS'!$A$5:$C$2399,3,FALSE),0)</f>
        <v>0</v>
      </c>
      <c r="W1689">
        <f>IFERROR(VLOOKUP(C1689,'FEBRE TIFÓIDE'!$A$5:$C$46,3,FALSE),0)</f>
        <v>0</v>
      </c>
      <c r="X1689">
        <f>IFERROR(VLOOKUP(C1689,HANTAVIROSE!$A$5:$C$153,3,FALSE),0)</f>
        <v>0</v>
      </c>
      <c r="Y1689">
        <f>IFERROR(VLOOKUP(C1689,MENINGITE!$A$5:$C$447,3,FALSE),0)</f>
        <v>0</v>
      </c>
      <c r="Z1689">
        <f>IFERROR(VLOOKUP(C1689,RAIVA!$A$5:$C$16,3,FALSE),0)</f>
        <v>0</v>
      </c>
    </row>
    <row r="1690" spans="1:26" x14ac:dyDescent="0.3">
      <c r="A1690" s="2" t="s">
        <v>1256</v>
      </c>
      <c r="B1690" s="2" t="s">
        <v>1540</v>
      </c>
      <c r="C1690" s="2">
        <v>410740</v>
      </c>
      <c r="D1690" s="2">
        <v>4107405</v>
      </c>
      <c r="E1690" s="2" t="s">
        <v>1256</v>
      </c>
      <c r="F1690" s="2" t="s">
        <v>1540</v>
      </c>
      <c r="G1690" s="2">
        <f>IFERROR(VLOOKUP(D1690,Coordenadas!$A$2:$D$5571,3,FALSE),0)</f>
        <v>-25.944500000000001</v>
      </c>
      <c r="H1690" s="2">
        <f>IFERROR(VLOOKUP(D1690,Coordenadas!$A$2:$D$5571,4,FALSE),0)</f>
        <v>-53.165900000000001</v>
      </c>
      <c r="I1690" s="2" t="s">
        <v>5326</v>
      </c>
      <c r="J1690" s="2">
        <v>6103</v>
      </c>
      <c r="K1690" s="2" t="s">
        <v>5332</v>
      </c>
      <c r="L1690" s="2">
        <f>IFERROR(VLOOKUP(C1690,BOTULISMO!$A$3:$C$19,3,FALSE),0)</f>
        <v>0</v>
      </c>
      <c r="M1690" s="2">
        <f>IFERROR(VLOOKUP(C1690,'LEISHMANIOSE VISCERAL'!$A$4:$C$454,3,FALSE),0)</f>
        <v>0</v>
      </c>
      <c r="N1690" s="2">
        <f>IFERROR(VLOOKUP(C1690,'LEISHMANIOSE TEGUMENTAR'!$A$4:$C$1681,3,FALSE),0)</f>
        <v>0</v>
      </c>
      <c r="O1690" s="2">
        <f>IFERROR(VLOOKUP(C1690,'FEBRE AMARELA'!$A$4:$C$38,3,FALSE),0)</f>
        <v>0</v>
      </c>
      <c r="P1690" s="2">
        <f>IFERROR(VLOOKUP(C1690,DENGUE!$A$5:$C$4097,3,FALSE),0)</f>
        <v>0</v>
      </c>
      <c r="Q1690" s="2">
        <f>IFERROR(VLOOKUP(C1690,'HEPATITE VIRAL'!$A$5:$C$3162,3,FALSE),0)</f>
        <v>2</v>
      </c>
      <c r="R1690" s="2">
        <f>IFERROR(VLOOKUP(C1690,'FEBRE MACULOSA'!$A$5:$C$181,3,FALSE),0)</f>
        <v>0</v>
      </c>
      <c r="S1690" s="2">
        <f>IFERROR(VLOOKUP(C1690,LEPTOSPIROSE!$A$5:$C$1176,3,FALSE),0)</f>
        <v>0</v>
      </c>
      <c r="T1690" s="2">
        <f>IFERROR(VLOOKUP(C1690,'DOENÇA DE CHAGAS'!$A$5:$C$100,3,FALSE),0)</f>
        <v>0</v>
      </c>
      <c r="U1690" s="2">
        <f>IFERROR(VLOOKUP(C1690,'PICADAS DE COBRAS'!$A$6:$C$4645,3,FALSE),0)</f>
        <v>19</v>
      </c>
      <c r="V1690">
        <f>IFERROR(VLOOKUP(C1690,'ZIKA VIRUS'!$A$5:$C$2399,3,FALSE),0)</f>
        <v>0</v>
      </c>
      <c r="W1690">
        <f>IFERROR(VLOOKUP(C1690,'FEBRE TIFÓIDE'!$A$5:$C$46,3,FALSE),0)</f>
        <v>0</v>
      </c>
      <c r="X1690">
        <f>IFERROR(VLOOKUP(C1690,HANTAVIROSE!$A$5:$C$153,3,FALSE),0)</f>
        <v>0</v>
      </c>
      <c r="Y1690">
        <f>IFERROR(VLOOKUP(C1690,MENINGITE!$A$5:$C$447,3,FALSE),0)</f>
        <v>0</v>
      </c>
      <c r="Z1690">
        <f>IFERROR(VLOOKUP(C1690,RAIVA!$A$5:$C$16,3,FALSE),0)</f>
        <v>0</v>
      </c>
    </row>
    <row r="1691" spans="1:26" x14ac:dyDescent="0.3">
      <c r="A1691" s="2" t="s">
        <v>1256</v>
      </c>
      <c r="B1691" s="2" t="s">
        <v>1539</v>
      </c>
      <c r="C1691" s="2">
        <v>410750</v>
      </c>
      <c r="D1691" s="2">
        <v>4107504</v>
      </c>
      <c r="E1691" s="2" t="s">
        <v>1256</v>
      </c>
      <c r="F1691" s="2" t="s">
        <v>1539</v>
      </c>
      <c r="G1691" s="2">
        <f>IFERROR(VLOOKUP(D1691,Coordenadas!$A$2:$D$5571,3,FALSE),0)</f>
        <v>-23.797000000000001</v>
      </c>
      <c r="H1691" s="2">
        <f>IFERROR(VLOOKUP(D1691,Coordenadas!$A$2:$D$5571,4,FALSE),0)</f>
        <v>-52.265900000000002</v>
      </c>
      <c r="I1691" s="2" t="s">
        <v>5326</v>
      </c>
      <c r="J1691" s="2">
        <v>13906</v>
      </c>
      <c r="K1691" s="2" t="s">
        <v>5332</v>
      </c>
      <c r="L1691" s="2">
        <f>IFERROR(VLOOKUP(C1691,BOTULISMO!$A$3:$C$19,3,FALSE),0)</f>
        <v>0</v>
      </c>
      <c r="M1691" s="2">
        <f>IFERROR(VLOOKUP(C1691,'LEISHMANIOSE VISCERAL'!$A$4:$C$454,3,FALSE),0)</f>
        <v>0</v>
      </c>
      <c r="N1691" s="2">
        <f>IFERROR(VLOOKUP(C1691,'LEISHMANIOSE TEGUMENTAR'!$A$4:$C$1681,3,FALSE),0)</f>
        <v>1</v>
      </c>
      <c r="O1691" s="2">
        <f>IFERROR(VLOOKUP(C1691,'FEBRE AMARELA'!$A$4:$C$38,3,FALSE),0)</f>
        <v>0</v>
      </c>
      <c r="P1691" s="2">
        <f>IFERROR(VLOOKUP(C1691,DENGUE!$A$5:$C$4097,3,FALSE),0)</f>
        <v>945</v>
      </c>
      <c r="Q1691" s="2">
        <f>IFERROR(VLOOKUP(C1691,'HEPATITE VIRAL'!$A$5:$C$3162,3,FALSE),0)</f>
        <v>10</v>
      </c>
      <c r="R1691" s="2">
        <f>IFERROR(VLOOKUP(C1691,'FEBRE MACULOSA'!$A$5:$C$181,3,FALSE),0)</f>
        <v>0</v>
      </c>
      <c r="S1691" s="2">
        <f>IFERROR(VLOOKUP(C1691,LEPTOSPIROSE!$A$5:$C$1176,3,FALSE),0)</f>
        <v>0</v>
      </c>
      <c r="T1691" s="2">
        <f>IFERROR(VLOOKUP(C1691,'DOENÇA DE CHAGAS'!$A$5:$C$100,3,FALSE),0)</f>
        <v>0</v>
      </c>
      <c r="U1691" s="2">
        <f>IFERROR(VLOOKUP(C1691,'PICADAS DE COBRAS'!$A$6:$C$4645,3,FALSE),0)</f>
        <v>16</v>
      </c>
      <c r="V1691">
        <f>IFERROR(VLOOKUP(C1691,'ZIKA VIRUS'!$A$5:$C$2399,3,FALSE),0)</f>
        <v>1</v>
      </c>
      <c r="W1691">
        <f>IFERROR(VLOOKUP(C1691,'FEBRE TIFÓIDE'!$A$5:$C$46,3,FALSE),0)</f>
        <v>0</v>
      </c>
      <c r="X1691">
        <f>IFERROR(VLOOKUP(C1691,HANTAVIROSE!$A$5:$C$153,3,FALSE),0)</f>
        <v>0</v>
      </c>
      <c r="Y1691">
        <f>IFERROR(VLOOKUP(C1691,MENINGITE!$A$5:$C$447,3,FALSE),0)</f>
        <v>0</v>
      </c>
      <c r="Z1691">
        <f>IFERROR(VLOOKUP(C1691,RAIVA!$A$5:$C$16,3,FALSE),0)</f>
        <v>0</v>
      </c>
    </row>
    <row r="1692" spans="1:26" x14ac:dyDescent="0.3">
      <c r="A1692" s="2" t="s">
        <v>2425</v>
      </c>
      <c r="B1692" s="2" t="s">
        <v>2997</v>
      </c>
      <c r="C1692" s="2">
        <v>312370</v>
      </c>
      <c r="D1692" s="2">
        <v>3123700</v>
      </c>
      <c r="E1692" s="2" t="s">
        <v>2425</v>
      </c>
      <c r="F1692" s="2" t="s">
        <v>2997</v>
      </c>
      <c r="G1692" s="2">
        <f>IFERROR(VLOOKUP(D1692,Coordenadas!$A$2:$D$5571,3,FALSE),0)</f>
        <v>-19.206499999999998</v>
      </c>
      <c r="H1692" s="2">
        <f>IFERROR(VLOOKUP(D1692,Coordenadas!$A$2:$D$5571,4,FALSE),0)</f>
        <v>-42.0503</v>
      </c>
      <c r="I1692" s="2" t="s">
        <v>5325</v>
      </c>
      <c r="J1692" s="2">
        <v>10280</v>
      </c>
      <c r="K1692" s="2" t="s">
        <v>5332</v>
      </c>
      <c r="L1692" s="2">
        <f>IFERROR(VLOOKUP(C1692,BOTULISMO!$A$3:$C$19,3,FALSE),0)</f>
        <v>0</v>
      </c>
      <c r="M1692" s="2">
        <f>IFERROR(VLOOKUP(C1692,'LEISHMANIOSE VISCERAL'!$A$4:$C$454,3,FALSE),0)</f>
        <v>0</v>
      </c>
      <c r="N1692" s="2">
        <f>IFERROR(VLOOKUP(C1692,'LEISHMANIOSE TEGUMENTAR'!$A$4:$C$1681,3,FALSE),0)</f>
        <v>0</v>
      </c>
      <c r="O1692" s="2">
        <f>IFERROR(VLOOKUP(C1692,'FEBRE AMARELA'!$A$4:$C$38,3,FALSE),0)</f>
        <v>0</v>
      </c>
      <c r="P1692" s="2">
        <f>IFERROR(VLOOKUP(C1692,DENGUE!$A$5:$C$4097,3,FALSE),0)</f>
        <v>15</v>
      </c>
      <c r="Q1692" s="2">
        <f>IFERROR(VLOOKUP(C1692,'HEPATITE VIRAL'!$A$5:$C$3162,3,FALSE),0)</f>
        <v>0</v>
      </c>
      <c r="R1692" s="2">
        <f>IFERROR(VLOOKUP(C1692,'FEBRE MACULOSA'!$A$5:$C$181,3,FALSE),0)</f>
        <v>0</v>
      </c>
      <c r="S1692" s="2">
        <f>IFERROR(VLOOKUP(C1692,LEPTOSPIROSE!$A$5:$C$1176,3,FALSE),0)</f>
        <v>0</v>
      </c>
      <c r="T1692" s="2">
        <f>IFERROR(VLOOKUP(C1692,'DOENÇA DE CHAGAS'!$A$5:$C$100,3,FALSE),0)</f>
        <v>0</v>
      </c>
      <c r="U1692" s="2">
        <f>IFERROR(VLOOKUP(C1692,'PICADAS DE COBRAS'!$A$6:$C$4645,3,FALSE),0)</f>
        <v>34</v>
      </c>
      <c r="V1692">
        <f>IFERROR(VLOOKUP(C1692,'ZIKA VIRUS'!$A$5:$C$2399,3,FALSE),0)</f>
        <v>0</v>
      </c>
      <c r="W1692">
        <f>IFERROR(VLOOKUP(C1692,'FEBRE TIFÓIDE'!$A$5:$C$46,3,FALSE),0)</f>
        <v>0</v>
      </c>
      <c r="X1692">
        <f>IFERROR(VLOOKUP(C1692,HANTAVIROSE!$A$5:$C$153,3,FALSE),0)</f>
        <v>0</v>
      </c>
      <c r="Y1692">
        <f>IFERROR(VLOOKUP(C1692,MENINGITE!$A$5:$C$447,3,FALSE),0)</f>
        <v>0</v>
      </c>
      <c r="Z1692">
        <f>IFERROR(VLOOKUP(C1692,RAIVA!$A$5:$C$16,3,FALSE),0)</f>
        <v>0</v>
      </c>
    </row>
    <row r="1693" spans="1:26" x14ac:dyDescent="0.3">
      <c r="A1693" s="2" t="s">
        <v>1637</v>
      </c>
      <c r="B1693" s="2" t="s">
        <v>2090</v>
      </c>
      <c r="C1693" s="2">
        <v>351515</v>
      </c>
      <c r="D1693" s="2">
        <v>3515152</v>
      </c>
      <c r="E1693" s="2" t="s">
        <v>1637</v>
      </c>
      <c r="F1693" s="2" t="s">
        <v>2090</v>
      </c>
      <c r="G1693" s="2">
        <f>IFERROR(VLOOKUP(D1693,Coordenadas!$A$2:$D$5571,3,FALSE),0)</f>
        <v>-22.483599999999999</v>
      </c>
      <c r="H1693" s="2">
        <f>IFERROR(VLOOKUP(D1693,Coordenadas!$A$2:$D$5571,4,FALSE),0)</f>
        <v>-47.210999999999999</v>
      </c>
      <c r="I1693" s="2" t="s">
        <v>5325</v>
      </c>
      <c r="J1693" s="2">
        <v>15721</v>
      </c>
      <c r="K1693" s="2" t="s">
        <v>5332</v>
      </c>
      <c r="L1693" s="2">
        <f>IFERROR(VLOOKUP(C1693,BOTULISMO!$A$3:$C$19,3,FALSE),0)</f>
        <v>0</v>
      </c>
      <c r="M1693" s="2">
        <f>IFERROR(VLOOKUP(C1693,'LEISHMANIOSE VISCERAL'!$A$4:$C$454,3,FALSE),0)</f>
        <v>0</v>
      </c>
      <c r="N1693" s="2">
        <f>IFERROR(VLOOKUP(C1693,'LEISHMANIOSE TEGUMENTAR'!$A$4:$C$1681,3,FALSE),0)</f>
        <v>0</v>
      </c>
      <c r="O1693" s="2">
        <f>IFERROR(VLOOKUP(C1693,'FEBRE AMARELA'!$A$4:$C$38,3,FALSE),0)</f>
        <v>0</v>
      </c>
      <c r="P1693" s="2">
        <f>IFERROR(VLOOKUP(C1693,DENGUE!$A$5:$C$4097,3,FALSE),0)</f>
        <v>131</v>
      </c>
      <c r="Q1693" s="2">
        <f>IFERROR(VLOOKUP(C1693,'HEPATITE VIRAL'!$A$5:$C$3162,3,FALSE),0)</f>
        <v>4</v>
      </c>
      <c r="R1693" s="2">
        <f>IFERROR(VLOOKUP(C1693,'FEBRE MACULOSA'!$A$5:$C$181,3,FALSE),0)</f>
        <v>0</v>
      </c>
      <c r="S1693" s="2">
        <f>IFERROR(VLOOKUP(C1693,LEPTOSPIROSE!$A$5:$C$1176,3,FALSE),0)</f>
        <v>0</v>
      </c>
      <c r="T1693" s="2">
        <f>IFERROR(VLOOKUP(C1693,'DOENÇA DE CHAGAS'!$A$5:$C$100,3,FALSE),0)</f>
        <v>0</v>
      </c>
      <c r="U1693" s="2">
        <f>IFERROR(VLOOKUP(C1693,'PICADAS DE COBRAS'!$A$6:$C$4645,3,FALSE),0)</f>
        <v>18</v>
      </c>
      <c r="V1693">
        <f>IFERROR(VLOOKUP(C1693,'ZIKA VIRUS'!$A$5:$C$2399,3,FALSE),0)</f>
        <v>5</v>
      </c>
      <c r="W1693">
        <f>IFERROR(VLOOKUP(C1693,'FEBRE TIFÓIDE'!$A$5:$C$46,3,FALSE),0)</f>
        <v>0</v>
      </c>
      <c r="X1693">
        <f>IFERROR(VLOOKUP(C1693,HANTAVIROSE!$A$5:$C$153,3,FALSE),0)</f>
        <v>0</v>
      </c>
      <c r="Y1693">
        <f>IFERROR(VLOOKUP(C1693,MENINGITE!$A$5:$C$447,3,FALSE),0)</f>
        <v>0</v>
      </c>
      <c r="Z1693">
        <f>IFERROR(VLOOKUP(C1693,RAIVA!$A$5:$C$16,3,FALSE),0)</f>
        <v>0</v>
      </c>
    </row>
    <row r="1694" spans="1:26" x14ac:dyDescent="0.3">
      <c r="A1694" s="2" t="s">
        <v>2425</v>
      </c>
      <c r="B1694" s="2" t="s">
        <v>2996</v>
      </c>
      <c r="C1694" s="2">
        <v>312380</v>
      </c>
      <c r="D1694" s="2">
        <v>3123809</v>
      </c>
      <c r="E1694" s="2" t="s">
        <v>2425</v>
      </c>
      <c r="F1694" s="2" t="s">
        <v>2996</v>
      </c>
      <c r="G1694" s="2">
        <f>IFERROR(VLOOKUP(D1694,Coordenadas!$A$2:$D$5571,3,FALSE),0)</f>
        <v>-17.283100000000001</v>
      </c>
      <c r="H1694" s="2">
        <f>IFERROR(VLOOKUP(D1694,Coordenadas!$A$2:$D$5571,4,FALSE),0)</f>
        <v>-43.947000000000003</v>
      </c>
      <c r="I1694" s="2" t="s">
        <v>5325</v>
      </c>
      <c r="J1694" s="2">
        <v>7122</v>
      </c>
      <c r="K1694" s="2" t="s">
        <v>5332</v>
      </c>
      <c r="L1694" s="2">
        <f>IFERROR(VLOOKUP(C1694,BOTULISMO!$A$3:$C$19,3,FALSE),0)</f>
        <v>0</v>
      </c>
      <c r="M1694" s="2">
        <f>IFERROR(VLOOKUP(C1694,'LEISHMANIOSE VISCERAL'!$A$4:$C$454,3,FALSE),0)</f>
        <v>0</v>
      </c>
      <c r="N1694" s="2">
        <f>IFERROR(VLOOKUP(C1694,'LEISHMANIOSE TEGUMENTAR'!$A$4:$C$1681,3,FALSE),0)</f>
        <v>1</v>
      </c>
      <c r="O1694" s="2">
        <f>IFERROR(VLOOKUP(C1694,'FEBRE AMARELA'!$A$4:$C$38,3,FALSE),0)</f>
        <v>0</v>
      </c>
      <c r="P1694" s="2">
        <f>IFERROR(VLOOKUP(C1694,DENGUE!$A$5:$C$4097,3,FALSE),0)</f>
        <v>7</v>
      </c>
      <c r="Q1694" s="2">
        <f>IFERROR(VLOOKUP(C1694,'HEPATITE VIRAL'!$A$5:$C$3162,3,FALSE),0)</f>
        <v>0</v>
      </c>
      <c r="R1694" s="2">
        <f>IFERROR(VLOOKUP(C1694,'FEBRE MACULOSA'!$A$5:$C$181,3,FALSE),0)</f>
        <v>0</v>
      </c>
      <c r="S1694" s="2">
        <f>IFERROR(VLOOKUP(C1694,LEPTOSPIROSE!$A$5:$C$1176,3,FALSE),0)</f>
        <v>0</v>
      </c>
      <c r="T1694" s="2">
        <f>IFERROR(VLOOKUP(C1694,'DOENÇA DE CHAGAS'!$A$5:$C$100,3,FALSE),0)</f>
        <v>0</v>
      </c>
      <c r="U1694" s="2">
        <f>IFERROR(VLOOKUP(C1694,'PICADAS DE COBRAS'!$A$6:$C$4645,3,FALSE),0)</f>
        <v>52</v>
      </c>
      <c r="V1694">
        <f>IFERROR(VLOOKUP(C1694,'ZIKA VIRUS'!$A$5:$C$2399,3,FALSE),0)</f>
        <v>0</v>
      </c>
      <c r="W1694">
        <f>IFERROR(VLOOKUP(C1694,'FEBRE TIFÓIDE'!$A$5:$C$46,3,FALSE),0)</f>
        <v>0</v>
      </c>
      <c r="X1694">
        <f>IFERROR(VLOOKUP(C1694,HANTAVIROSE!$A$5:$C$153,3,FALSE),0)</f>
        <v>0</v>
      </c>
      <c r="Y1694">
        <f>IFERROR(VLOOKUP(C1694,MENINGITE!$A$5:$C$447,3,FALSE),0)</f>
        <v>1</v>
      </c>
      <c r="Z1694">
        <f>IFERROR(VLOOKUP(C1694,RAIVA!$A$5:$C$16,3,FALSE),0)</f>
        <v>0</v>
      </c>
    </row>
    <row r="1695" spans="1:26" x14ac:dyDescent="0.3">
      <c r="A1695" s="2" t="s">
        <v>2258</v>
      </c>
      <c r="B1695" s="2" t="s">
        <v>2323</v>
      </c>
      <c r="C1695" s="2">
        <v>330180</v>
      </c>
      <c r="D1695" s="2">
        <v>3301801</v>
      </c>
      <c r="E1695" s="2" t="s">
        <v>2258</v>
      </c>
      <c r="F1695" s="2" t="s">
        <v>2323</v>
      </c>
      <c r="G1695" s="2">
        <f>IFERROR(VLOOKUP(D1695,Coordenadas!$A$2:$D$5571,3,FALSE),0)</f>
        <v>-22.549800000000001</v>
      </c>
      <c r="H1695" s="2">
        <f>IFERROR(VLOOKUP(D1695,Coordenadas!$A$2:$D$5571,4,FALSE),0)</f>
        <v>-43.682699999999997</v>
      </c>
      <c r="I1695" s="2" t="s">
        <v>5325</v>
      </c>
      <c r="J1695" s="2">
        <v>13237</v>
      </c>
      <c r="K1695" s="2" t="s">
        <v>5332</v>
      </c>
      <c r="L1695" s="2">
        <f>IFERROR(VLOOKUP(C1695,BOTULISMO!$A$3:$C$19,3,FALSE),0)</f>
        <v>0</v>
      </c>
      <c r="M1695" s="2">
        <f>IFERROR(VLOOKUP(C1695,'LEISHMANIOSE VISCERAL'!$A$4:$C$454,3,FALSE),0)</f>
        <v>0</v>
      </c>
      <c r="N1695" s="2">
        <f>IFERROR(VLOOKUP(C1695,'LEISHMANIOSE TEGUMENTAR'!$A$4:$C$1681,3,FALSE),0)</f>
        <v>0</v>
      </c>
      <c r="O1695" s="2">
        <f>IFERROR(VLOOKUP(C1695,'FEBRE AMARELA'!$A$4:$C$38,3,FALSE),0)</f>
        <v>0</v>
      </c>
      <c r="P1695" s="2">
        <f>IFERROR(VLOOKUP(C1695,DENGUE!$A$5:$C$4097,3,FALSE),0)</f>
        <v>17</v>
      </c>
      <c r="Q1695" s="2">
        <f>IFERROR(VLOOKUP(C1695,'HEPATITE VIRAL'!$A$5:$C$3162,3,FALSE),0)</f>
        <v>1</v>
      </c>
      <c r="R1695" s="2">
        <f>IFERROR(VLOOKUP(C1695,'FEBRE MACULOSA'!$A$5:$C$181,3,FALSE),0)</f>
        <v>0</v>
      </c>
      <c r="S1695" s="2">
        <f>IFERROR(VLOOKUP(C1695,LEPTOSPIROSE!$A$5:$C$1176,3,FALSE),0)</f>
        <v>0</v>
      </c>
      <c r="T1695" s="2">
        <f>IFERROR(VLOOKUP(C1695,'DOENÇA DE CHAGAS'!$A$5:$C$100,3,FALSE),0)</f>
        <v>0</v>
      </c>
      <c r="U1695" s="2">
        <f>IFERROR(VLOOKUP(C1695,'PICADAS DE COBRAS'!$A$6:$C$4645,3,FALSE),0)</f>
        <v>6</v>
      </c>
      <c r="V1695">
        <f>IFERROR(VLOOKUP(C1695,'ZIKA VIRUS'!$A$5:$C$2399,3,FALSE),0)</f>
        <v>0</v>
      </c>
      <c r="W1695">
        <f>IFERROR(VLOOKUP(C1695,'FEBRE TIFÓIDE'!$A$5:$C$46,3,FALSE),0)</f>
        <v>0</v>
      </c>
      <c r="X1695">
        <f>IFERROR(VLOOKUP(C1695,HANTAVIROSE!$A$5:$C$153,3,FALSE),0)</f>
        <v>0</v>
      </c>
      <c r="Y1695">
        <f>IFERROR(VLOOKUP(C1695,MENINGITE!$A$5:$C$447,3,FALSE),0)</f>
        <v>0</v>
      </c>
      <c r="Z1695">
        <f>IFERROR(VLOOKUP(C1695,RAIVA!$A$5:$C$16,3,FALSE),0)</f>
        <v>0</v>
      </c>
    </row>
    <row r="1696" spans="1:26" x14ac:dyDescent="0.3">
      <c r="A1696" s="2" t="s">
        <v>470</v>
      </c>
      <c r="B1696" s="2" t="s">
        <v>822</v>
      </c>
      <c r="C1696" s="2">
        <v>430692</v>
      </c>
      <c r="D1696" s="2">
        <v>4306924</v>
      </c>
      <c r="E1696" s="2" t="s">
        <v>470</v>
      </c>
      <c r="F1696" s="2" t="s">
        <v>822</v>
      </c>
      <c r="G1696" s="2">
        <f>IFERROR(VLOOKUP(D1696,Coordenadas!$A$2:$D$5571,3,FALSE),0)</f>
        <v>-27.706</v>
      </c>
      <c r="H1696" s="2">
        <f>IFERROR(VLOOKUP(D1696,Coordenadas!$A$2:$D$5571,4,FALSE),0)</f>
        <v>-52.914499999999997</v>
      </c>
      <c r="I1696" s="2" t="s">
        <v>5326</v>
      </c>
      <c r="J1696" s="2">
        <v>1527</v>
      </c>
      <c r="K1696" s="2" t="s">
        <v>5332</v>
      </c>
      <c r="L1696" s="2">
        <f>IFERROR(VLOOKUP(C1696,BOTULISMO!$A$3:$C$19,3,FALSE),0)</f>
        <v>0</v>
      </c>
      <c r="M1696" s="2">
        <f>IFERROR(VLOOKUP(C1696,'LEISHMANIOSE VISCERAL'!$A$4:$C$454,3,FALSE),0)</f>
        <v>0</v>
      </c>
      <c r="N1696" s="2">
        <f>IFERROR(VLOOKUP(C1696,'LEISHMANIOSE TEGUMENTAR'!$A$4:$C$1681,3,FALSE),0)</f>
        <v>0</v>
      </c>
      <c r="O1696" s="2">
        <f>IFERROR(VLOOKUP(C1696,'FEBRE AMARELA'!$A$4:$C$38,3,FALSE),0)</f>
        <v>0</v>
      </c>
      <c r="P1696" s="2">
        <f>IFERROR(VLOOKUP(C1696,DENGUE!$A$5:$C$4097,3,FALSE),0)</f>
        <v>1</v>
      </c>
      <c r="Q1696" s="2">
        <f>IFERROR(VLOOKUP(C1696,'HEPATITE VIRAL'!$A$5:$C$3162,3,FALSE),0)</f>
        <v>0</v>
      </c>
      <c r="R1696" s="2">
        <f>IFERROR(VLOOKUP(C1696,'FEBRE MACULOSA'!$A$5:$C$181,3,FALSE),0)</f>
        <v>0</v>
      </c>
      <c r="S1696" s="2">
        <f>IFERROR(VLOOKUP(C1696,LEPTOSPIROSE!$A$5:$C$1176,3,FALSE),0)</f>
        <v>0</v>
      </c>
      <c r="T1696" s="2">
        <f>IFERROR(VLOOKUP(C1696,'DOENÇA DE CHAGAS'!$A$5:$C$100,3,FALSE),0)</f>
        <v>0</v>
      </c>
      <c r="U1696" s="2">
        <f>IFERROR(VLOOKUP(C1696,'PICADAS DE COBRAS'!$A$6:$C$4645,3,FALSE),0)</f>
        <v>4</v>
      </c>
      <c r="V1696">
        <f>IFERROR(VLOOKUP(C1696,'ZIKA VIRUS'!$A$5:$C$2399,3,FALSE),0)</f>
        <v>0</v>
      </c>
      <c r="W1696">
        <f>IFERROR(VLOOKUP(C1696,'FEBRE TIFÓIDE'!$A$5:$C$46,3,FALSE),0)</f>
        <v>0</v>
      </c>
      <c r="X1696">
        <f>IFERROR(VLOOKUP(C1696,HANTAVIROSE!$A$5:$C$153,3,FALSE),0)</f>
        <v>0</v>
      </c>
      <c r="Y1696">
        <f>IFERROR(VLOOKUP(C1696,MENINGITE!$A$5:$C$447,3,FALSE),0)</f>
        <v>0</v>
      </c>
      <c r="Z1696">
        <f>IFERROR(VLOOKUP(C1696,RAIVA!$A$5:$C$16,3,FALSE),0)</f>
        <v>0</v>
      </c>
    </row>
    <row r="1697" spans="1:26" x14ac:dyDescent="0.3">
      <c r="A1697" s="2" t="s">
        <v>2425</v>
      </c>
      <c r="B1697" s="2" t="s">
        <v>2995</v>
      </c>
      <c r="C1697" s="2">
        <v>312385</v>
      </c>
      <c r="D1697" s="2">
        <v>3123858</v>
      </c>
      <c r="E1697" s="2" t="s">
        <v>2425</v>
      </c>
      <c r="F1697" s="2" t="s">
        <v>2995</v>
      </c>
      <c r="G1697" s="2">
        <f>IFERROR(VLOOKUP(D1697,Coordenadas!$A$2:$D$5571,3,FALSE),0)</f>
        <v>-19.6218</v>
      </c>
      <c r="H1697" s="2">
        <f>IFERROR(VLOOKUP(D1697,Coordenadas!$A$2:$D$5571,4,FALSE),0)</f>
        <v>-42.230600000000003</v>
      </c>
      <c r="I1697" s="2" t="s">
        <v>5325</v>
      </c>
      <c r="J1697" s="2">
        <v>5175</v>
      </c>
      <c r="K1697" s="2" t="s">
        <v>5332</v>
      </c>
      <c r="L1697" s="2">
        <f>IFERROR(VLOOKUP(C1697,BOTULISMO!$A$3:$C$19,3,FALSE),0)</f>
        <v>0</v>
      </c>
      <c r="M1697" s="2">
        <f>IFERROR(VLOOKUP(C1697,'LEISHMANIOSE VISCERAL'!$A$4:$C$454,3,FALSE),0)</f>
        <v>0</v>
      </c>
      <c r="N1697" s="2">
        <f>IFERROR(VLOOKUP(C1697,'LEISHMANIOSE TEGUMENTAR'!$A$4:$C$1681,3,FALSE),0)</f>
        <v>18</v>
      </c>
      <c r="O1697" s="2">
        <f>IFERROR(VLOOKUP(C1697,'FEBRE AMARELA'!$A$4:$C$38,3,FALSE),0)</f>
        <v>1</v>
      </c>
      <c r="P1697" s="2">
        <f>IFERROR(VLOOKUP(C1697,DENGUE!$A$5:$C$4097,3,FALSE),0)</f>
        <v>18</v>
      </c>
      <c r="Q1697" s="2">
        <f>IFERROR(VLOOKUP(C1697,'HEPATITE VIRAL'!$A$5:$C$3162,3,FALSE),0)</f>
        <v>0</v>
      </c>
      <c r="R1697" s="2">
        <f>IFERROR(VLOOKUP(C1697,'FEBRE MACULOSA'!$A$5:$C$181,3,FALSE),0)</f>
        <v>0</v>
      </c>
      <c r="S1697" s="2">
        <f>IFERROR(VLOOKUP(C1697,LEPTOSPIROSE!$A$5:$C$1176,3,FALSE),0)</f>
        <v>0</v>
      </c>
      <c r="T1697" s="2">
        <f>IFERROR(VLOOKUP(C1697,'DOENÇA DE CHAGAS'!$A$5:$C$100,3,FALSE),0)</f>
        <v>0</v>
      </c>
      <c r="U1697" s="2">
        <f>IFERROR(VLOOKUP(C1697,'PICADAS DE COBRAS'!$A$6:$C$4645,3,FALSE),0)</f>
        <v>9</v>
      </c>
      <c r="V1697">
        <f>IFERROR(VLOOKUP(C1697,'ZIKA VIRUS'!$A$5:$C$2399,3,FALSE),0)</f>
        <v>0</v>
      </c>
      <c r="W1697">
        <f>IFERROR(VLOOKUP(C1697,'FEBRE TIFÓIDE'!$A$5:$C$46,3,FALSE),0)</f>
        <v>0</v>
      </c>
      <c r="X1697">
        <f>IFERROR(VLOOKUP(C1697,HANTAVIROSE!$A$5:$C$153,3,FALSE),0)</f>
        <v>0</v>
      </c>
      <c r="Y1697">
        <f>IFERROR(VLOOKUP(C1697,MENINGITE!$A$5:$C$447,3,FALSE),0)</f>
        <v>0</v>
      </c>
      <c r="Z1697">
        <f>IFERROR(VLOOKUP(C1697,RAIVA!$A$5:$C$16,3,FALSE),0)</f>
        <v>0</v>
      </c>
    </row>
    <row r="1698" spans="1:26" x14ac:dyDescent="0.3">
      <c r="A1698" s="2" t="s">
        <v>3257</v>
      </c>
      <c r="B1698" s="2" t="s">
        <v>1173</v>
      </c>
      <c r="C1698" s="2">
        <v>291050</v>
      </c>
      <c r="D1698" s="2">
        <v>2910503</v>
      </c>
      <c r="E1698" s="2" t="s">
        <v>3257</v>
      </c>
      <c r="F1698" s="2" t="s">
        <v>1173</v>
      </c>
      <c r="G1698" s="2">
        <f>IFERROR(VLOOKUP(D1698,Coordenadas!$A$2:$D$5571,3,FALSE),0)</f>
        <v>-11.9392</v>
      </c>
      <c r="H1698" s="2">
        <f>IFERROR(VLOOKUP(D1698,Coordenadas!$A$2:$D$5571,4,FALSE),0)</f>
        <v>-38.0871</v>
      </c>
      <c r="I1698" s="2" t="s">
        <v>5324</v>
      </c>
      <c r="J1698" s="2">
        <v>39872</v>
      </c>
      <c r="K1698" s="2" t="s">
        <v>5330</v>
      </c>
      <c r="L1698" s="2">
        <f>IFERROR(VLOOKUP(C1698,BOTULISMO!$A$3:$C$19,3,FALSE),0)</f>
        <v>0</v>
      </c>
      <c r="M1698" s="2">
        <f>IFERROR(VLOOKUP(C1698,'LEISHMANIOSE VISCERAL'!$A$4:$C$454,3,FALSE),0)</f>
        <v>0</v>
      </c>
      <c r="N1698" s="2">
        <f>IFERROR(VLOOKUP(C1698,'LEISHMANIOSE TEGUMENTAR'!$A$4:$C$1681,3,FALSE),0)</f>
        <v>0</v>
      </c>
      <c r="O1698" s="2">
        <f>IFERROR(VLOOKUP(C1698,'FEBRE AMARELA'!$A$4:$C$38,3,FALSE),0)</f>
        <v>0</v>
      </c>
      <c r="P1698" s="2">
        <f>IFERROR(VLOOKUP(C1698,DENGUE!$A$5:$C$4097,3,FALSE),0)</f>
        <v>205</v>
      </c>
      <c r="Q1698" s="2">
        <f>IFERROR(VLOOKUP(C1698,'HEPATITE VIRAL'!$A$5:$C$3162,3,FALSE),0)</f>
        <v>1</v>
      </c>
      <c r="R1698" s="2">
        <f>IFERROR(VLOOKUP(C1698,'FEBRE MACULOSA'!$A$5:$C$181,3,FALSE),0)</f>
        <v>0</v>
      </c>
      <c r="S1698" s="2">
        <f>IFERROR(VLOOKUP(C1698,LEPTOSPIROSE!$A$5:$C$1176,3,FALSE),0)</f>
        <v>0</v>
      </c>
      <c r="T1698" s="2">
        <f>IFERROR(VLOOKUP(C1698,'DOENÇA DE CHAGAS'!$A$5:$C$100,3,FALSE),0)</f>
        <v>0</v>
      </c>
      <c r="U1698" s="2">
        <f>IFERROR(VLOOKUP(C1698,'PICADAS DE COBRAS'!$A$6:$C$4645,3,FALSE),0)</f>
        <v>38</v>
      </c>
      <c r="V1698">
        <f>IFERROR(VLOOKUP(C1698,'ZIKA VIRUS'!$A$5:$C$2399,3,FALSE),0)</f>
        <v>19</v>
      </c>
      <c r="W1698">
        <f>IFERROR(VLOOKUP(C1698,'FEBRE TIFÓIDE'!$A$5:$C$46,3,FALSE),0)</f>
        <v>0</v>
      </c>
      <c r="X1698">
        <f>IFERROR(VLOOKUP(C1698,HANTAVIROSE!$A$5:$C$153,3,FALSE),0)</f>
        <v>0</v>
      </c>
      <c r="Y1698">
        <f>IFERROR(VLOOKUP(C1698,MENINGITE!$A$5:$C$447,3,FALSE),0)</f>
        <v>0</v>
      </c>
      <c r="Z1698">
        <f>IFERROR(VLOOKUP(C1698,RAIVA!$A$5:$C$16,3,FALSE),0)</f>
        <v>0</v>
      </c>
    </row>
    <row r="1699" spans="1:26" x14ac:dyDescent="0.3">
      <c r="A1699" s="2" t="s">
        <v>967</v>
      </c>
      <c r="B1699" s="2" t="s">
        <v>1173</v>
      </c>
      <c r="C1699" s="2">
        <v>420517</v>
      </c>
      <c r="D1699" s="2">
        <v>4205175</v>
      </c>
      <c r="E1699" s="2" t="s">
        <v>967</v>
      </c>
      <c r="F1699" s="2" t="s">
        <v>1173</v>
      </c>
      <c r="G1699" s="2">
        <f>IFERROR(VLOOKUP(D1699,Coordenadas!$A$2:$D$5571,3,FALSE),0)</f>
        <v>-26.7225</v>
      </c>
      <c r="H1699" s="2">
        <f>IFERROR(VLOOKUP(D1699,Coordenadas!$A$2:$D$5571,4,FALSE),0)</f>
        <v>-52.558500000000002</v>
      </c>
      <c r="I1699" s="2" t="s">
        <v>5326</v>
      </c>
      <c r="J1699" s="2">
        <v>3018</v>
      </c>
      <c r="K1699" s="2" t="s">
        <v>5332</v>
      </c>
      <c r="L1699" s="2">
        <f>IFERROR(VLOOKUP(C1699,BOTULISMO!$A$3:$C$19,3,FALSE),0)</f>
        <v>0</v>
      </c>
      <c r="M1699" s="2">
        <f>IFERROR(VLOOKUP(C1699,'LEISHMANIOSE VISCERAL'!$A$4:$C$454,3,FALSE),0)</f>
        <v>0</v>
      </c>
      <c r="N1699" s="2">
        <f>IFERROR(VLOOKUP(C1699,'LEISHMANIOSE TEGUMENTAR'!$A$4:$C$1681,3,FALSE),0)</f>
        <v>0</v>
      </c>
      <c r="O1699" s="2">
        <f>IFERROR(VLOOKUP(C1699,'FEBRE AMARELA'!$A$4:$C$38,3,FALSE),0)</f>
        <v>0</v>
      </c>
      <c r="P1699" s="2">
        <f>IFERROR(VLOOKUP(C1699,DENGUE!$A$5:$C$4097,3,FALSE),0)</f>
        <v>5</v>
      </c>
      <c r="Q1699" s="2">
        <f>IFERROR(VLOOKUP(C1699,'HEPATITE VIRAL'!$A$5:$C$3162,3,FALSE),0)</f>
        <v>2</v>
      </c>
      <c r="R1699" s="2">
        <f>IFERROR(VLOOKUP(C1699,'FEBRE MACULOSA'!$A$5:$C$181,3,FALSE),0)</f>
        <v>0</v>
      </c>
      <c r="S1699" s="2">
        <f>IFERROR(VLOOKUP(C1699,LEPTOSPIROSE!$A$5:$C$1176,3,FALSE),0)</f>
        <v>0</v>
      </c>
      <c r="T1699" s="2">
        <f>IFERROR(VLOOKUP(C1699,'DOENÇA DE CHAGAS'!$A$5:$C$100,3,FALSE),0)</f>
        <v>0</v>
      </c>
      <c r="U1699" s="2">
        <f>IFERROR(VLOOKUP(C1699,'PICADAS DE COBRAS'!$A$6:$C$4645,3,FALSE),0)</f>
        <v>1</v>
      </c>
      <c r="V1699">
        <f>IFERROR(VLOOKUP(C1699,'ZIKA VIRUS'!$A$5:$C$2399,3,FALSE),0)</f>
        <v>0</v>
      </c>
      <c r="W1699">
        <f>IFERROR(VLOOKUP(C1699,'FEBRE TIFÓIDE'!$A$5:$C$46,3,FALSE),0)</f>
        <v>0</v>
      </c>
      <c r="X1699">
        <f>IFERROR(VLOOKUP(C1699,HANTAVIROSE!$A$5:$C$153,3,FALSE),0)</f>
        <v>0</v>
      </c>
      <c r="Y1699">
        <f>IFERROR(VLOOKUP(C1699,MENINGITE!$A$5:$C$447,3,FALSE),0)</f>
        <v>0</v>
      </c>
      <c r="Z1699">
        <f>IFERROR(VLOOKUP(C1699,RAIVA!$A$5:$C$16,3,FALSE),0)</f>
        <v>0</v>
      </c>
    </row>
    <row r="1700" spans="1:26" x14ac:dyDescent="0.3">
      <c r="A1700" s="2" t="s">
        <v>2425</v>
      </c>
      <c r="B1700" s="2" t="s">
        <v>2994</v>
      </c>
      <c r="C1700" s="2">
        <v>312390</v>
      </c>
      <c r="D1700" s="2">
        <v>3123908</v>
      </c>
      <c r="E1700" s="2" t="s">
        <v>2425</v>
      </c>
      <c r="F1700" s="2" t="s">
        <v>2994</v>
      </c>
      <c r="G1700" s="2">
        <f>IFERROR(VLOOKUP(D1700,Coordenadas!$A$2:$D$5571,3,FALSE),0)</f>
        <v>-20.6706</v>
      </c>
      <c r="H1700" s="2">
        <f>IFERROR(VLOOKUP(D1700,Coordenadas!$A$2:$D$5571,4,FALSE),0)</f>
        <v>-44.065399999999997</v>
      </c>
      <c r="I1700" s="2" t="s">
        <v>5325</v>
      </c>
      <c r="J1700" s="2">
        <v>14242</v>
      </c>
      <c r="K1700" s="2" t="s">
        <v>5332</v>
      </c>
      <c r="L1700" s="2">
        <f>IFERROR(VLOOKUP(C1700,BOTULISMO!$A$3:$C$19,3,FALSE),0)</f>
        <v>0</v>
      </c>
      <c r="M1700" s="2">
        <f>IFERROR(VLOOKUP(C1700,'LEISHMANIOSE VISCERAL'!$A$4:$C$454,3,FALSE),0)</f>
        <v>0</v>
      </c>
      <c r="N1700" s="2">
        <f>IFERROR(VLOOKUP(C1700,'LEISHMANIOSE TEGUMENTAR'!$A$4:$C$1681,3,FALSE),0)</f>
        <v>1</v>
      </c>
      <c r="O1700" s="2">
        <f>IFERROR(VLOOKUP(C1700,'FEBRE AMARELA'!$A$4:$C$38,3,FALSE),0)</f>
        <v>0</v>
      </c>
      <c r="P1700" s="2">
        <f>IFERROR(VLOOKUP(C1700,DENGUE!$A$5:$C$4097,3,FALSE),0)</f>
        <v>4</v>
      </c>
      <c r="Q1700" s="2">
        <f>IFERROR(VLOOKUP(C1700,'HEPATITE VIRAL'!$A$5:$C$3162,3,FALSE),0)</f>
        <v>0</v>
      </c>
      <c r="R1700" s="2">
        <f>IFERROR(VLOOKUP(C1700,'FEBRE MACULOSA'!$A$5:$C$181,3,FALSE),0)</f>
        <v>0</v>
      </c>
      <c r="S1700" s="2">
        <f>IFERROR(VLOOKUP(C1700,LEPTOSPIROSE!$A$5:$C$1176,3,FALSE),0)</f>
        <v>0</v>
      </c>
      <c r="T1700" s="2">
        <f>IFERROR(VLOOKUP(C1700,'DOENÇA DE CHAGAS'!$A$5:$C$100,3,FALSE),0)</f>
        <v>0</v>
      </c>
      <c r="U1700" s="2">
        <f>IFERROR(VLOOKUP(C1700,'PICADAS DE COBRAS'!$A$6:$C$4645,3,FALSE),0)</f>
        <v>20</v>
      </c>
      <c r="V1700">
        <f>IFERROR(VLOOKUP(C1700,'ZIKA VIRUS'!$A$5:$C$2399,3,FALSE),0)</f>
        <v>0</v>
      </c>
      <c r="W1700">
        <f>IFERROR(VLOOKUP(C1700,'FEBRE TIFÓIDE'!$A$5:$C$46,3,FALSE),0)</f>
        <v>0</v>
      </c>
      <c r="X1700">
        <f>IFERROR(VLOOKUP(C1700,HANTAVIROSE!$A$5:$C$153,3,FALSE),0)</f>
        <v>0</v>
      </c>
      <c r="Y1700">
        <f>IFERROR(VLOOKUP(C1700,MENINGITE!$A$5:$C$447,3,FALSE),0)</f>
        <v>0</v>
      </c>
      <c r="Z1700">
        <f>IFERROR(VLOOKUP(C1700,RAIVA!$A$5:$C$16,3,FALSE),0)</f>
        <v>0</v>
      </c>
    </row>
    <row r="1701" spans="1:26" x14ac:dyDescent="0.3">
      <c r="A1701" s="2" t="s">
        <v>1256</v>
      </c>
      <c r="B1701" s="2" t="s">
        <v>1537</v>
      </c>
      <c r="C1701" s="2">
        <v>410753</v>
      </c>
      <c r="D1701" s="2">
        <v>4107538</v>
      </c>
      <c r="E1701" s="2" t="s">
        <v>1256</v>
      </c>
      <c r="F1701" s="2" t="s">
        <v>1537</v>
      </c>
      <c r="G1701" s="2">
        <f>IFERROR(VLOOKUP(D1701,Coordenadas!$A$2:$D$5571,3,FALSE),0)</f>
        <v>-24.7042</v>
      </c>
      <c r="H1701" s="2">
        <f>IFERROR(VLOOKUP(D1701,Coordenadas!$A$2:$D$5571,4,FALSE),0)</f>
        <v>-54.238500000000002</v>
      </c>
      <c r="I1701" s="2" t="s">
        <v>5326</v>
      </c>
      <c r="J1701" s="2">
        <v>3926</v>
      </c>
      <c r="K1701" s="2" t="s">
        <v>5332</v>
      </c>
      <c r="L1701" s="2">
        <f>IFERROR(VLOOKUP(C1701,BOTULISMO!$A$3:$C$19,3,FALSE),0)</f>
        <v>0</v>
      </c>
      <c r="M1701" s="2">
        <f>IFERROR(VLOOKUP(C1701,'LEISHMANIOSE VISCERAL'!$A$4:$C$454,3,FALSE),0)</f>
        <v>0</v>
      </c>
      <c r="N1701" s="2">
        <f>IFERROR(VLOOKUP(C1701,'LEISHMANIOSE TEGUMENTAR'!$A$4:$C$1681,3,FALSE),0)</f>
        <v>0</v>
      </c>
      <c r="O1701" s="2">
        <f>IFERROR(VLOOKUP(C1701,'FEBRE AMARELA'!$A$4:$C$38,3,FALSE),0)</f>
        <v>0</v>
      </c>
      <c r="P1701" s="2">
        <f>IFERROR(VLOOKUP(C1701,DENGUE!$A$5:$C$4097,3,FALSE),0)</f>
        <v>76</v>
      </c>
      <c r="Q1701" s="2">
        <f>IFERROR(VLOOKUP(C1701,'HEPATITE VIRAL'!$A$5:$C$3162,3,FALSE),0)</f>
        <v>1</v>
      </c>
      <c r="R1701" s="2">
        <f>IFERROR(VLOOKUP(C1701,'FEBRE MACULOSA'!$A$5:$C$181,3,FALSE),0)</f>
        <v>1</v>
      </c>
      <c r="S1701" s="2">
        <f>IFERROR(VLOOKUP(C1701,LEPTOSPIROSE!$A$5:$C$1176,3,FALSE),0)</f>
        <v>0</v>
      </c>
      <c r="T1701" s="2">
        <f>IFERROR(VLOOKUP(C1701,'DOENÇA DE CHAGAS'!$A$5:$C$100,3,FALSE),0)</f>
        <v>0</v>
      </c>
      <c r="U1701" s="2">
        <f>IFERROR(VLOOKUP(C1701,'PICADAS DE COBRAS'!$A$6:$C$4645,3,FALSE),0)</f>
        <v>0</v>
      </c>
      <c r="V1701">
        <f>IFERROR(VLOOKUP(C1701,'ZIKA VIRUS'!$A$5:$C$2399,3,FALSE),0)</f>
        <v>0</v>
      </c>
      <c r="W1701">
        <f>IFERROR(VLOOKUP(C1701,'FEBRE TIFÓIDE'!$A$5:$C$46,3,FALSE),0)</f>
        <v>0</v>
      </c>
      <c r="X1701">
        <f>IFERROR(VLOOKUP(C1701,HANTAVIROSE!$A$5:$C$153,3,FALSE),0)</f>
        <v>0</v>
      </c>
      <c r="Y1701">
        <f>IFERROR(VLOOKUP(C1701,MENINGITE!$A$5:$C$447,3,FALSE),0)</f>
        <v>0</v>
      </c>
      <c r="Z1701">
        <f>IFERROR(VLOOKUP(C1701,RAIVA!$A$5:$C$16,3,FALSE),0)</f>
        <v>0</v>
      </c>
    </row>
    <row r="1702" spans="1:26" x14ac:dyDescent="0.3">
      <c r="A1702" s="2" t="s">
        <v>470</v>
      </c>
      <c r="B1702" s="2" t="s">
        <v>820</v>
      </c>
      <c r="C1702" s="2">
        <v>430695</v>
      </c>
      <c r="D1702" s="2">
        <v>4306957</v>
      </c>
      <c r="E1702" s="2" t="s">
        <v>470</v>
      </c>
      <c r="F1702" s="2" t="s">
        <v>820</v>
      </c>
      <c r="G1702" s="2">
        <f>IFERROR(VLOOKUP(D1702,Coordenadas!$A$2:$D$5571,3,FALSE),0)</f>
        <v>-27.529800000000002</v>
      </c>
      <c r="H1702" s="2">
        <f>IFERROR(VLOOKUP(D1702,Coordenadas!$A$2:$D$5571,4,FALSE),0)</f>
        <v>-52.734699999999997</v>
      </c>
      <c r="I1702" s="2" t="s">
        <v>5326</v>
      </c>
      <c r="J1702" s="2">
        <v>3080</v>
      </c>
      <c r="K1702" s="2" t="s">
        <v>5332</v>
      </c>
      <c r="L1702" s="2">
        <f>IFERROR(VLOOKUP(C1702,BOTULISMO!$A$3:$C$19,3,FALSE),0)</f>
        <v>0</v>
      </c>
      <c r="M1702" s="2">
        <f>IFERROR(VLOOKUP(C1702,'LEISHMANIOSE VISCERAL'!$A$4:$C$454,3,FALSE),0)</f>
        <v>0</v>
      </c>
      <c r="N1702" s="2">
        <f>IFERROR(VLOOKUP(C1702,'LEISHMANIOSE TEGUMENTAR'!$A$4:$C$1681,3,FALSE),0)</f>
        <v>0</v>
      </c>
      <c r="O1702" s="2">
        <f>IFERROR(VLOOKUP(C1702,'FEBRE AMARELA'!$A$4:$C$38,3,FALSE),0)</f>
        <v>0</v>
      </c>
      <c r="P1702" s="2">
        <f>IFERROR(VLOOKUP(C1702,DENGUE!$A$5:$C$4097,3,FALSE),0)</f>
        <v>0</v>
      </c>
      <c r="Q1702" s="2">
        <f>IFERROR(VLOOKUP(C1702,'HEPATITE VIRAL'!$A$5:$C$3162,3,FALSE),0)</f>
        <v>8</v>
      </c>
      <c r="R1702" s="2">
        <f>IFERROR(VLOOKUP(C1702,'FEBRE MACULOSA'!$A$5:$C$181,3,FALSE),0)</f>
        <v>0</v>
      </c>
      <c r="S1702" s="2">
        <f>IFERROR(VLOOKUP(C1702,LEPTOSPIROSE!$A$5:$C$1176,3,FALSE),0)</f>
        <v>0</v>
      </c>
      <c r="T1702" s="2">
        <f>IFERROR(VLOOKUP(C1702,'DOENÇA DE CHAGAS'!$A$5:$C$100,3,FALSE),0)</f>
        <v>0</v>
      </c>
      <c r="U1702" s="2">
        <f>IFERROR(VLOOKUP(C1702,'PICADAS DE COBRAS'!$A$6:$C$4645,3,FALSE),0)</f>
        <v>1</v>
      </c>
      <c r="V1702">
        <f>IFERROR(VLOOKUP(C1702,'ZIKA VIRUS'!$A$5:$C$2399,3,FALSE),0)</f>
        <v>0</v>
      </c>
      <c r="W1702">
        <f>IFERROR(VLOOKUP(C1702,'FEBRE TIFÓIDE'!$A$5:$C$46,3,FALSE),0)</f>
        <v>0</v>
      </c>
      <c r="X1702">
        <f>IFERROR(VLOOKUP(C1702,HANTAVIROSE!$A$5:$C$153,3,FALSE),0)</f>
        <v>0</v>
      </c>
      <c r="Y1702">
        <f>IFERROR(VLOOKUP(C1702,MENINGITE!$A$5:$C$447,3,FALSE),0)</f>
        <v>0</v>
      </c>
      <c r="Z1702">
        <f>IFERROR(VLOOKUP(C1702,RAIVA!$A$5:$C$16,3,FALSE),0)</f>
        <v>0</v>
      </c>
    </row>
    <row r="1703" spans="1:26" x14ac:dyDescent="0.3">
      <c r="A1703" s="2" t="s">
        <v>470</v>
      </c>
      <c r="B1703" s="2" t="s">
        <v>821</v>
      </c>
      <c r="C1703" s="2">
        <v>430693</v>
      </c>
      <c r="D1703" s="2">
        <v>4306932</v>
      </c>
      <c r="E1703" s="2" t="s">
        <v>470</v>
      </c>
      <c r="F1703" s="2" t="s">
        <v>821</v>
      </c>
      <c r="G1703" s="2">
        <f>IFERROR(VLOOKUP(D1703,Coordenadas!$A$2:$D$5571,3,FALSE),0)</f>
        <v>-28.368600000000001</v>
      </c>
      <c r="H1703" s="2">
        <f>IFERROR(VLOOKUP(D1703,Coordenadas!$A$2:$D$5571,4,FALSE),0)</f>
        <v>-54.268599999999999</v>
      </c>
      <c r="I1703" s="2" t="s">
        <v>5326</v>
      </c>
      <c r="J1703" s="2">
        <v>8938</v>
      </c>
      <c r="K1703" s="2" t="s">
        <v>5332</v>
      </c>
      <c r="L1703" s="2">
        <f>IFERROR(VLOOKUP(C1703,BOTULISMO!$A$3:$C$19,3,FALSE),0)</f>
        <v>0</v>
      </c>
      <c r="M1703" s="2">
        <f>IFERROR(VLOOKUP(C1703,'LEISHMANIOSE VISCERAL'!$A$4:$C$454,3,FALSE),0)</f>
        <v>0</v>
      </c>
      <c r="N1703" s="2">
        <f>IFERROR(VLOOKUP(C1703,'LEISHMANIOSE TEGUMENTAR'!$A$4:$C$1681,3,FALSE),0)</f>
        <v>0</v>
      </c>
      <c r="O1703" s="2">
        <f>IFERROR(VLOOKUP(C1703,'FEBRE AMARELA'!$A$4:$C$38,3,FALSE),0)</f>
        <v>0</v>
      </c>
      <c r="P1703" s="2">
        <f>IFERROR(VLOOKUP(C1703,DENGUE!$A$5:$C$4097,3,FALSE),0)</f>
        <v>14</v>
      </c>
      <c r="Q1703" s="2">
        <f>IFERROR(VLOOKUP(C1703,'HEPATITE VIRAL'!$A$5:$C$3162,3,FALSE),0)</f>
        <v>1</v>
      </c>
      <c r="R1703" s="2">
        <f>IFERROR(VLOOKUP(C1703,'FEBRE MACULOSA'!$A$5:$C$181,3,FALSE),0)</f>
        <v>0</v>
      </c>
      <c r="S1703" s="2">
        <f>IFERROR(VLOOKUP(C1703,LEPTOSPIROSE!$A$5:$C$1176,3,FALSE),0)</f>
        <v>0</v>
      </c>
      <c r="T1703" s="2">
        <f>IFERROR(VLOOKUP(C1703,'DOENÇA DE CHAGAS'!$A$5:$C$100,3,FALSE),0)</f>
        <v>0</v>
      </c>
      <c r="U1703" s="2">
        <f>IFERROR(VLOOKUP(C1703,'PICADAS DE COBRAS'!$A$6:$C$4645,3,FALSE),0)</f>
        <v>5</v>
      </c>
      <c r="V1703">
        <f>IFERROR(VLOOKUP(C1703,'ZIKA VIRUS'!$A$5:$C$2399,3,FALSE),0)</f>
        <v>0</v>
      </c>
      <c r="W1703">
        <f>IFERROR(VLOOKUP(C1703,'FEBRE TIFÓIDE'!$A$5:$C$46,3,FALSE),0)</f>
        <v>0</v>
      </c>
      <c r="X1703">
        <f>IFERROR(VLOOKUP(C1703,HANTAVIROSE!$A$5:$C$153,3,FALSE),0)</f>
        <v>0</v>
      </c>
      <c r="Y1703">
        <f>IFERROR(VLOOKUP(C1703,MENINGITE!$A$5:$C$447,3,FALSE),0)</f>
        <v>0</v>
      </c>
      <c r="Z1703">
        <f>IFERROR(VLOOKUP(C1703,RAIVA!$A$5:$C$16,3,FALSE),0)</f>
        <v>0</v>
      </c>
    </row>
    <row r="1704" spans="1:26" x14ac:dyDescent="0.3">
      <c r="A1704" s="2" t="s">
        <v>5190</v>
      </c>
      <c r="B1704" s="2" t="s">
        <v>5225</v>
      </c>
      <c r="C1704" s="2">
        <v>130150</v>
      </c>
      <c r="D1704" s="2">
        <v>1301506</v>
      </c>
      <c r="E1704" s="2" t="s">
        <v>5190</v>
      </c>
      <c r="F1704" s="2" t="s">
        <v>5225</v>
      </c>
      <c r="G1704" s="2">
        <f>IFERROR(VLOOKUP(D1704,Coordenadas!$A$2:$D$5571,3,FALSE),0)</f>
        <v>-7.4378900000000003</v>
      </c>
      <c r="H1704" s="2">
        <f>IFERROR(VLOOKUP(D1704,Coordenadas!$A$2:$D$5571,4,FALSE),0)</f>
        <v>-70.028099999999995</v>
      </c>
      <c r="I1704" s="2" t="s">
        <v>5323</v>
      </c>
      <c r="J1704" s="2">
        <v>16338</v>
      </c>
      <c r="K1704" s="2" t="s">
        <v>5332</v>
      </c>
      <c r="L1704" s="2">
        <f>IFERROR(VLOOKUP(C1704,BOTULISMO!$A$3:$C$19,3,FALSE),0)</f>
        <v>0</v>
      </c>
      <c r="M1704" s="2">
        <f>IFERROR(VLOOKUP(C1704,'LEISHMANIOSE VISCERAL'!$A$4:$C$454,3,FALSE),0)</f>
        <v>0</v>
      </c>
      <c r="N1704" s="2">
        <f>IFERROR(VLOOKUP(C1704,'LEISHMANIOSE TEGUMENTAR'!$A$4:$C$1681,3,FALSE),0)</f>
        <v>41</v>
      </c>
      <c r="O1704" s="2">
        <f>IFERROR(VLOOKUP(C1704,'FEBRE AMARELA'!$A$4:$C$38,3,FALSE),0)</f>
        <v>0</v>
      </c>
      <c r="P1704" s="2">
        <f>IFERROR(VLOOKUP(C1704,DENGUE!$A$5:$C$4097,3,FALSE),0)</f>
        <v>24</v>
      </c>
      <c r="Q1704" s="2">
        <f>IFERROR(VLOOKUP(C1704,'HEPATITE VIRAL'!$A$5:$C$3162,3,FALSE),0)</f>
        <v>23</v>
      </c>
      <c r="R1704" s="2">
        <f>IFERROR(VLOOKUP(C1704,'FEBRE MACULOSA'!$A$5:$C$181,3,FALSE),0)</f>
        <v>0</v>
      </c>
      <c r="S1704" s="2">
        <f>IFERROR(VLOOKUP(C1704,LEPTOSPIROSE!$A$5:$C$1176,3,FALSE),0)</f>
        <v>0</v>
      </c>
      <c r="T1704" s="2">
        <f>IFERROR(VLOOKUP(C1704,'DOENÇA DE CHAGAS'!$A$5:$C$100,3,FALSE),0)</f>
        <v>0</v>
      </c>
      <c r="U1704" s="2">
        <f>IFERROR(VLOOKUP(C1704,'PICADAS DE COBRAS'!$A$6:$C$4645,3,FALSE),0)</f>
        <v>42</v>
      </c>
      <c r="V1704">
        <f>IFERROR(VLOOKUP(C1704,'ZIKA VIRUS'!$A$5:$C$2399,3,FALSE),0)</f>
        <v>0</v>
      </c>
      <c r="W1704">
        <f>IFERROR(VLOOKUP(C1704,'FEBRE TIFÓIDE'!$A$5:$C$46,3,FALSE),0)</f>
        <v>0</v>
      </c>
      <c r="X1704">
        <f>IFERROR(VLOOKUP(C1704,HANTAVIROSE!$A$5:$C$153,3,FALSE),0)</f>
        <v>0</v>
      </c>
      <c r="Y1704">
        <f>IFERROR(VLOOKUP(C1704,MENINGITE!$A$5:$C$447,3,FALSE),0)</f>
        <v>0</v>
      </c>
      <c r="Z1704">
        <f>IFERROR(VLOOKUP(C1704,RAIVA!$A$5:$C$16,3,FALSE),0)</f>
        <v>0</v>
      </c>
    </row>
    <row r="1705" spans="1:26" x14ac:dyDescent="0.3">
      <c r="A1705" s="2" t="s">
        <v>5249</v>
      </c>
      <c r="B1705" s="2" t="s">
        <v>5263</v>
      </c>
      <c r="C1705" s="2">
        <v>120025</v>
      </c>
      <c r="D1705" s="2">
        <v>1200252</v>
      </c>
      <c r="E1705" s="2" t="s">
        <v>5249</v>
      </c>
      <c r="F1705" s="2" t="s">
        <v>5263</v>
      </c>
      <c r="G1705" s="2">
        <f>IFERROR(VLOOKUP(D1705,Coordenadas!$A$2:$D$5571,3,FALSE),0)</f>
        <v>-11.018800000000001</v>
      </c>
      <c r="H1705" s="2">
        <f>IFERROR(VLOOKUP(D1705,Coordenadas!$A$2:$D$5571,4,FALSE),0)</f>
        <v>-68.734099999999998</v>
      </c>
      <c r="I1705" s="2" t="s">
        <v>5323</v>
      </c>
      <c r="J1705" s="2">
        <v>15100</v>
      </c>
      <c r="K1705" s="2" t="s">
        <v>5332</v>
      </c>
      <c r="L1705" s="2">
        <f>IFERROR(VLOOKUP(C1705,BOTULISMO!$A$3:$C$19,3,FALSE),0)</f>
        <v>0</v>
      </c>
      <c r="M1705" s="2">
        <f>IFERROR(VLOOKUP(C1705,'LEISHMANIOSE VISCERAL'!$A$4:$C$454,3,FALSE),0)</f>
        <v>0</v>
      </c>
      <c r="N1705" s="2">
        <f>IFERROR(VLOOKUP(C1705,'LEISHMANIOSE TEGUMENTAR'!$A$4:$C$1681,3,FALSE),0)</f>
        <v>54</v>
      </c>
      <c r="O1705" s="2">
        <f>IFERROR(VLOOKUP(C1705,'FEBRE AMARELA'!$A$4:$C$38,3,FALSE),0)</f>
        <v>0</v>
      </c>
      <c r="P1705" s="2">
        <f>IFERROR(VLOOKUP(C1705,DENGUE!$A$5:$C$4097,3,FALSE),0)</f>
        <v>83</v>
      </c>
      <c r="Q1705" s="2">
        <f>IFERROR(VLOOKUP(C1705,'HEPATITE VIRAL'!$A$5:$C$3162,3,FALSE),0)</f>
        <v>28</v>
      </c>
      <c r="R1705" s="2">
        <f>IFERROR(VLOOKUP(C1705,'FEBRE MACULOSA'!$A$5:$C$181,3,FALSE),0)</f>
        <v>0</v>
      </c>
      <c r="S1705" s="2">
        <f>IFERROR(VLOOKUP(C1705,LEPTOSPIROSE!$A$5:$C$1176,3,FALSE),0)</f>
        <v>0</v>
      </c>
      <c r="T1705" s="2">
        <f>IFERROR(VLOOKUP(C1705,'DOENÇA DE CHAGAS'!$A$5:$C$100,3,FALSE),0)</f>
        <v>0</v>
      </c>
      <c r="U1705" s="2">
        <f>IFERROR(VLOOKUP(C1705,'PICADAS DE COBRAS'!$A$6:$C$4645,3,FALSE),0)</f>
        <v>0</v>
      </c>
      <c r="V1705">
        <f>IFERROR(VLOOKUP(C1705,'ZIKA VIRUS'!$A$5:$C$2399,3,FALSE),0)</f>
        <v>0</v>
      </c>
      <c r="W1705">
        <f>IFERROR(VLOOKUP(C1705,'FEBRE TIFÓIDE'!$A$5:$C$46,3,FALSE),0)</f>
        <v>0</v>
      </c>
      <c r="X1705">
        <f>IFERROR(VLOOKUP(C1705,HANTAVIROSE!$A$5:$C$153,3,FALSE),0)</f>
        <v>0</v>
      </c>
      <c r="Y1705">
        <f>IFERROR(VLOOKUP(C1705,MENINGITE!$A$5:$C$447,3,FALSE),0)</f>
        <v>0</v>
      </c>
      <c r="Z1705">
        <f>IFERROR(VLOOKUP(C1705,RAIVA!$A$5:$C$16,3,FALSE),0)</f>
        <v>0</v>
      </c>
    </row>
    <row r="1706" spans="1:26" x14ac:dyDescent="0.3">
      <c r="A1706" s="2" t="s">
        <v>4178</v>
      </c>
      <c r="B1706" s="2" t="s">
        <v>4286</v>
      </c>
      <c r="C1706" s="2">
        <v>240340</v>
      </c>
      <c r="D1706" s="2">
        <v>2403400</v>
      </c>
      <c r="E1706" s="2" t="s">
        <v>4178</v>
      </c>
      <c r="F1706" s="2" t="s">
        <v>4286</v>
      </c>
      <c r="G1706" s="2">
        <f>IFERROR(VLOOKUP(D1706,Coordenadas!$A$2:$D$5571,3,FALSE),0)</f>
        <v>-6.9383499999999998</v>
      </c>
      <c r="H1706" s="2">
        <f>IFERROR(VLOOKUP(D1706,Coordenadas!$A$2:$D$5571,4,FALSE),0)</f>
        <v>-36.716999999999999</v>
      </c>
      <c r="I1706" s="2" t="s">
        <v>5324</v>
      </c>
      <c r="J1706" s="2">
        <v>5822</v>
      </c>
      <c r="K1706" s="2" t="s">
        <v>5332</v>
      </c>
      <c r="L1706" s="2">
        <f>IFERROR(VLOOKUP(C1706,BOTULISMO!$A$3:$C$19,3,FALSE),0)</f>
        <v>0</v>
      </c>
      <c r="M1706" s="2">
        <f>IFERROR(VLOOKUP(C1706,'LEISHMANIOSE VISCERAL'!$A$4:$C$454,3,FALSE),0)</f>
        <v>0</v>
      </c>
      <c r="N1706" s="2">
        <f>IFERROR(VLOOKUP(C1706,'LEISHMANIOSE TEGUMENTAR'!$A$4:$C$1681,3,FALSE),0)</f>
        <v>0</v>
      </c>
      <c r="O1706" s="2">
        <f>IFERROR(VLOOKUP(C1706,'FEBRE AMARELA'!$A$4:$C$38,3,FALSE),0)</f>
        <v>0</v>
      </c>
      <c r="P1706" s="2">
        <f>IFERROR(VLOOKUP(C1706,DENGUE!$A$5:$C$4097,3,FALSE),0)</f>
        <v>5</v>
      </c>
      <c r="Q1706" s="2">
        <f>IFERROR(VLOOKUP(C1706,'HEPATITE VIRAL'!$A$5:$C$3162,3,FALSE),0)</f>
        <v>0</v>
      </c>
      <c r="R1706" s="2">
        <f>IFERROR(VLOOKUP(C1706,'FEBRE MACULOSA'!$A$5:$C$181,3,FALSE),0)</f>
        <v>0</v>
      </c>
      <c r="S1706" s="2">
        <f>IFERROR(VLOOKUP(C1706,LEPTOSPIROSE!$A$5:$C$1176,3,FALSE),0)</f>
        <v>0</v>
      </c>
      <c r="T1706" s="2">
        <f>IFERROR(VLOOKUP(C1706,'DOENÇA DE CHAGAS'!$A$5:$C$100,3,FALSE),0)</f>
        <v>0</v>
      </c>
      <c r="U1706" s="2">
        <f>IFERROR(VLOOKUP(C1706,'PICADAS DE COBRAS'!$A$6:$C$4645,3,FALSE),0)</f>
        <v>1</v>
      </c>
      <c r="V1706">
        <f>IFERROR(VLOOKUP(C1706,'ZIKA VIRUS'!$A$5:$C$2399,3,FALSE),0)</f>
        <v>0</v>
      </c>
      <c r="W1706">
        <f>IFERROR(VLOOKUP(C1706,'FEBRE TIFÓIDE'!$A$5:$C$46,3,FALSE),0)</f>
        <v>0</v>
      </c>
      <c r="X1706">
        <f>IFERROR(VLOOKUP(C1706,HANTAVIROSE!$A$5:$C$153,3,FALSE),0)</f>
        <v>0</v>
      </c>
      <c r="Y1706">
        <f>IFERROR(VLOOKUP(C1706,MENINGITE!$A$5:$C$447,3,FALSE),0)</f>
        <v>0</v>
      </c>
      <c r="Z1706">
        <f>IFERROR(VLOOKUP(C1706,RAIVA!$A$5:$C$16,3,FALSE),0)</f>
        <v>0</v>
      </c>
    </row>
    <row r="1707" spans="1:26" x14ac:dyDescent="0.3">
      <c r="A1707" s="2" t="s">
        <v>470</v>
      </c>
      <c r="B1707" s="2" t="s">
        <v>819</v>
      </c>
      <c r="C1707" s="2">
        <v>430697</v>
      </c>
      <c r="D1707" s="2">
        <v>4306973</v>
      </c>
      <c r="E1707" s="2" t="s">
        <v>470</v>
      </c>
      <c r="F1707" s="2" t="s">
        <v>819</v>
      </c>
      <c r="G1707" s="2">
        <f>IFERROR(VLOOKUP(D1707,Coordenadas!$A$2:$D$5571,3,FALSE),0)</f>
        <v>-27.854399999999998</v>
      </c>
      <c r="H1707" s="2">
        <f>IFERROR(VLOOKUP(D1707,Coordenadas!$A$2:$D$5571,4,FALSE),0)</f>
        <v>-52.3005</v>
      </c>
      <c r="I1707" s="2" t="s">
        <v>5326</v>
      </c>
      <c r="J1707" s="2">
        <v>2970</v>
      </c>
      <c r="K1707" s="2" t="s">
        <v>5332</v>
      </c>
      <c r="L1707" s="2">
        <f>IFERROR(VLOOKUP(C1707,BOTULISMO!$A$3:$C$19,3,FALSE),0)</f>
        <v>0</v>
      </c>
      <c r="M1707" s="2">
        <f>IFERROR(VLOOKUP(C1707,'LEISHMANIOSE VISCERAL'!$A$4:$C$454,3,FALSE),0)</f>
        <v>0</v>
      </c>
      <c r="N1707" s="2">
        <f>IFERROR(VLOOKUP(C1707,'LEISHMANIOSE TEGUMENTAR'!$A$4:$C$1681,3,FALSE),0)</f>
        <v>0</v>
      </c>
      <c r="O1707" s="2">
        <f>IFERROR(VLOOKUP(C1707,'FEBRE AMARELA'!$A$4:$C$38,3,FALSE),0)</f>
        <v>0</v>
      </c>
      <c r="P1707" s="2">
        <f>IFERROR(VLOOKUP(C1707,DENGUE!$A$5:$C$4097,3,FALSE),0)</f>
        <v>0</v>
      </c>
      <c r="Q1707" s="2">
        <f>IFERROR(VLOOKUP(C1707,'HEPATITE VIRAL'!$A$5:$C$3162,3,FALSE),0)</f>
        <v>1</v>
      </c>
      <c r="R1707" s="2">
        <f>IFERROR(VLOOKUP(C1707,'FEBRE MACULOSA'!$A$5:$C$181,3,FALSE),0)</f>
        <v>0</v>
      </c>
      <c r="S1707" s="2">
        <f>IFERROR(VLOOKUP(C1707,LEPTOSPIROSE!$A$5:$C$1176,3,FALSE),0)</f>
        <v>0</v>
      </c>
      <c r="T1707" s="2">
        <f>IFERROR(VLOOKUP(C1707,'DOENÇA DE CHAGAS'!$A$5:$C$100,3,FALSE),0)</f>
        <v>0</v>
      </c>
      <c r="U1707" s="2">
        <f>IFERROR(VLOOKUP(C1707,'PICADAS DE COBRAS'!$A$6:$C$4645,3,FALSE),0)</f>
        <v>0</v>
      </c>
      <c r="V1707">
        <f>IFERROR(VLOOKUP(C1707,'ZIKA VIRUS'!$A$5:$C$2399,3,FALSE),0)</f>
        <v>0</v>
      </c>
      <c r="W1707">
        <f>IFERROR(VLOOKUP(C1707,'FEBRE TIFÓIDE'!$A$5:$C$46,3,FALSE),0)</f>
        <v>0</v>
      </c>
      <c r="X1707">
        <f>IFERROR(VLOOKUP(C1707,HANTAVIROSE!$A$5:$C$153,3,FALSE),0)</f>
        <v>0</v>
      </c>
      <c r="Y1707">
        <f>IFERROR(VLOOKUP(C1707,MENINGITE!$A$5:$C$447,3,FALSE),0)</f>
        <v>0</v>
      </c>
      <c r="Z1707">
        <f>IFERROR(VLOOKUP(C1707,RAIVA!$A$5:$C$16,3,FALSE),0)</f>
        <v>0</v>
      </c>
    </row>
    <row r="1708" spans="1:26" x14ac:dyDescent="0.3">
      <c r="A1708" s="2" t="s">
        <v>470</v>
      </c>
      <c r="B1708" s="2" t="s">
        <v>818</v>
      </c>
      <c r="C1708" s="2">
        <v>430700</v>
      </c>
      <c r="D1708" s="2">
        <v>4307005</v>
      </c>
      <c r="E1708" s="2" t="s">
        <v>470</v>
      </c>
      <c r="F1708" s="2" t="s">
        <v>818</v>
      </c>
      <c r="G1708" s="2">
        <f>IFERROR(VLOOKUP(D1708,Coordenadas!$A$2:$D$5571,3,FALSE),0)</f>
        <v>-27.636399999999998</v>
      </c>
      <c r="H1708" s="2">
        <f>IFERROR(VLOOKUP(D1708,Coordenadas!$A$2:$D$5571,4,FALSE),0)</f>
        <v>-52.2697</v>
      </c>
      <c r="I1708" s="2" t="s">
        <v>5326</v>
      </c>
      <c r="J1708" s="2">
        <v>96087</v>
      </c>
      <c r="K1708" s="2" t="s">
        <v>5331</v>
      </c>
      <c r="L1708" s="2">
        <f>IFERROR(VLOOKUP(C1708,BOTULISMO!$A$3:$C$19,3,FALSE),0)</f>
        <v>0</v>
      </c>
      <c r="M1708" s="2">
        <f>IFERROR(VLOOKUP(C1708,'LEISHMANIOSE VISCERAL'!$A$4:$C$454,3,FALSE),0)</f>
        <v>0</v>
      </c>
      <c r="N1708" s="2">
        <f>IFERROR(VLOOKUP(C1708,'LEISHMANIOSE TEGUMENTAR'!$A$4:$C$1681,3,FALSE),0)</f>
        <v>0</v>
      </c>
      <c r="O1708" s="2">
        <f>IFERROR(VLOOKUP(C1708,'FEBRE AMARELA'!$A$4:$C$38,3,FALSE),0)</f>
        <v>0</v>
      </c>
      <c r="P1708" s="2">
        <f>IFERROR(VLOOKUP(C1708,DENGUE!$A$5:$C$4097,3,FALSE),0)</f>
        <v>1</v>
      </c>
      <c r="Q1708" s="2">
        <f>IFERROR(VLOOKUP(C1708,'HEPATITE VIRAL'!$A$5:$C$3162,3,FALSE),0)</f>
        <v>102</v>
      </c>
      <c r="R1708" s="2">
        <f>IFERROR(VLOOKUP(C1708,'FEBRE MACULOSA'!$A$5:$C$181,3,FALSE),0)</f>
        <v>0</v>
      </c>
      <c r="S1708" s="2">
        <f>IFERROR(VLOOKUP(C1708,LEPTOSPIROSE!$A$5:$C$1176,3,FALSE),0)</f>
        <v>18</v>
      </c>
      <c r="T1708" s="2">
        <f>IFERROR(VLOOKUP(C1708,'DOENÇA DE CHAGAS'!$A$5:$C$100,3,FALSE),0)</f>
        <v>0</v>
      </c>
      <c r="U1708" s="2">
        <f>IFERROR(VLOOKUP(C1708,'PICADAS DE COBRAS'!$A$6:$C$4645,3,FALSE),0)</f>
        <v>155</v>
      </c>
      <c r="V1708">
        <f>IFERROR(VLOOKUP(C1708,'ZIKA VIRUS'!$A$5:$C$2399,3,FALSE),0)</f>
        <v>0</v>
      </c>
      <c r="W1708">
        <f>IFERROR(VLOOKUP(C1708,'FEBRE TIFÓIDE'!$A$5:$C$46,3,FALSE),0)</f>
        <v>0</v>
      </c>
      <c r="X1708">
        <f>IFERROR(VLOOKUP(C1708,HANTAVIROSE!$A$5:$C$153,3,FALSE),0)</f>
        <v>4</v>
      </c>
      <c r="Y1708">
        <f>IFERROR(VLOOKUP(C1708,MENINGITE!$A$5:$C$447,3,FALSE),0)</f>
        <v>4</v>
      </c>
      <c r="Z1708">
        <f>IFERROR(VLOOKUP(C1708,RAIVA!$A$5:$C$16,3,FALSE),0)</f>
        <v>0</v>
      </c>
    </row>
    <row r="1709" spans="1:26" x14ac:dyDescent="0.3">
      <c r="A1709" s="2" t="s">
        <v>4319</v>
      </c>
      <c r="B1709" s="2" t="s">
        <v>4437</v>
      </c>
      <c r="C1709" s="2">
        <v>230427</v>
      </c>
      <c r="D1709" s="2">
        <v>2304277</v>
      </c>
      <c r="E1709" s="2" t="s">
        <v>4319</v>
      </c>
      <c r="F1709" s="2" t="s">
        <v>4437</v>
      </c>
      <c r="G1709" s="2">
        <f>IFERROR(VLOOKUP(D1709,Coordenadas!$A$2:$D$5571,3,FALSE),0)</f>
        <v>-6.0275100000000004</v>
      </c>
      <c r="H1709" s="2">
        <f>IFERROR(VLOOKUP(D1709,Coordenadas!$A$2:$D$5571,4,FALSE),0)</f>
        <v>-38.3461</v>
      </c>
      <c r="I1709" s="2" t="s">
        <v>5324</v>
      </c>
      <c r="J1709" s="2">
        <v>6840</v>
      </c>
      <c r="K1709" s="2" t="s">
        <v>5332</v>
      </c>
      <c r="L1709" s="2">
        <f>IFERROR(VLOOKUP(C1709,BOTULISMO!$A$3:$C$19,3,FALSE),0)</f>
        <v>0</v>
      </c>
      <c r="M1709" s="2">
        <f>IFERROR(VLOOKUP(C1709,'LEISHMANIOSE VISCERAL'!$A$4:$C$454,3,FALSE),0)</f>
        <v>0</v>
      </c>
      <c r="N1709" s="2">
        <f>IFERROR(VLOOKUP(C1709,'LEISHMANIOSE TEGUMENTAR'!$A$4:$C$1681,3,FALSE),0)</f>
        <v>0</v>
      </c>
      <c r="O1709" s="2">
        <f>IFERROR(VLOOKUP(C1709,'FEBRE AMARELA'!$A$4:$C$38,3,FALSE),0)</f>
        <v>0</v>
      </c>
      <c r="P1709" s="2">
        <f>IFERROR(VLOOKUP(C1709,DENGUE!$A$5:$C$4097,3,FALSE),0)</f>
        <v>0</v>
      </c>
      <c r="Q1709" s="2">
        <f>IFERROR(VLOOKUP(C1709,'HEPATITE VIRAL'!$A$5:$C$3162,3,FALSE),0)</f>
        <v>0</v>
      </c>
      <c r="R1709" s="2">
        <f>IFERROR(VLOOKUP(C1709,'FEBRE MACULOSA'!$A$5:$C$181,3,FALSE),0)</f>
        <v>0</v>
      </c>
      <c r="S1709" s="2">
        <f>IFERROR(VLOOKUP(C1709,LEPTOSPIROSE!$A$5:$C$1176,3,FALSE),0)</f>
        <v>2</v>
      </c>
      <c r="T1709" s="2">
        <f>IFERROR(VLOOKUP(C1709,'DOENÇA DE CHAGAS'!$A$5:$C$100,3,FALSE),0)</f>
        <v>0</v>
      </c>
      <c r="U1709" s="2">
        <f>IFERROR(VLOOKUP(C1709,'PICADAS DE COBRAS'!$A$6:$C$4645,3,FALSE),0)</f>
        <v>5</v>
      </c>
      <c r="V1709">
        <f>IFERROR(VLOOKUP(C1709,'ZIKA VIRUS'!$A$5:$C$2399,3,FALSE),0)</f>
        <v>0</v>
      </c>
      <c r="W1709">
        <f>IFERROR(VLOOKUP(C1709,'FEBRE TIFÓIDE'!$A$5:$C$46,3,FALSE),0)</f>
        <v>0</v>
      </c>
      <c r="X1709">
        <f>IFERROR(VLOOKUP(C1709,HANTAVIROSE!$A$5:$C$153,3,FALSE),0)</f>
        <v>0</v>
      </c>
      <c r="Y1709">
        <f>IFERROR(VLOOKUP(C1709,MENINGITE!$A$5:$C$447,3,FALSE),0)</f>
        <v>0</v>
      </c>
      <c r="Z1709">
        <f>IFERROR(VLOOKUP(C1709,RAIVA!$A$5:$C$16,3,FALSE),0)</f>
        <v>0</v>
      </c>
    </row>
    <row r="1710" spans="1:26" x14ac:dyDescent="0.3">
      <c r="A1710" s="2" t="s">
        <v>3257</v>
      </c>
      <c r="B1710" s="2" t="s">
        <v>3645</v>
      </c>
      <c r="C1710" s="2">
        <v>290050</v>
      </c>
      <c r="D1710" s="2">
        <v>2900504</v>
      </c>
      <c r="E1710" s="2" t="s">
        <v>3257</v>
      </c>
      <c r="F1710" s="2" t="s">
        <v>3645</v>
      </c>
      <c r="G1710" s="2">
        <f>IFERROR(VLOOKUP(D1710,Coordenadas!$A$2:$D$5571,3,FALSE),0)</f>
        <v>-13.4215</v>
      </c>
      <c r="H1710" s="2">
        <f>IFERROR(VLOOKUP(D1710,Coordenadas!$A$2:$D$5571,4,FALSE),0)</f>
        <v>-42.135199999999998</v>
      </c>
      <c r="I1710" s="2" t="s">
        <v>5324</v>
      </c>
      <c r="J1710" s="2">
        <v>10859</v>
      </c>
      <c r="K1710" s="2" t="s">
        <v>5332</v>
      </c>
      <c r="L1710" s="2">
        <f>IFERROR(VLOOKUP(C1710,BOTULISMO!$A$3:$C$19,3,FALSE),0)</f>
        <v>0</v>
      </c>
      <c r="M1710" s="2">
        <f>IFERROR(VLOOKUP(C1710,'LEISHMANIOSE VISCERAL'!$A$4:$C$454,3,FALSE),0)</f>
        <v>0</v>
      </c>
      <c r="N1710" s="2">
        <f>IFERROR(VLOOKUP(C1710,'LEISHMANIOSE TEGUMENTAR'!$A$4:$C$1681,3,FALSE),0)</f>
        <v>0</v>
      </c>
      <c r="O1710" s="2">
        <f>IFERROR(VLOOKUP(C1710,'FEBRE AMARELA'!$A$4:$C$38,3,FALSE),0)</f>
        <v>0</v>
      </c>
      <c r="P1710" s="2">
        <f>IFERROR(VLOOKUP(C1710,DENGUE!$A$5:$C$4097,3,FALSE),0)</f>
        <v>58</v>
      </c>
      <c r="Q1710" s="2">
        <f>IFERROR(VLOOKUP(C1710,'HEPATITE VIRAL'!$A$5:$C$3162,3,FALSE),0)</f>
        <v>0</v>
      </c>
      <c r="R1710" s="2">
        <f>IFERROR(VLOOKUP(C1710,'FEBRE MACULOSA'!$A$5:$C$181,3,FALSE),0)</f>
        <v>0</v>
      </c>
      <c r="S1710" s="2">
        <f>IFERROR(VLOOKUP(C1710,LEPTOSPIROSE!$A$5:$C$1176,3,FALSE),0)</f>
        <v>0</v>
      </c>
      <c r="T1710" s="2">
        <f>IFERROR(VLOOKUP(C1710,'DOENÇA DE CHAGAS'!$A$5:$C$100,3,FALSE),0)</f>
        <v>0</v>
      </c>
      <c r="U1710" s="2">
        <f>IFERROR(VLOOKUP(C1710,'PICADAS DE COBRAS'!$A$6:$C$4645,3,FALSE),0)</f>
        <v>97</v>
      </c>
      <c r="V1710">
        <f>IFERROR(VLOOKUP(C1710,'ZIKA VIRUS'!$A$5:$C$2399,3,FALSE),0)</f>
        <v>6</v>
      </c>
      <c r="W1710">
        <f>IFERROR(VLOOKUP(C1710,'FEBRE TIFÓIDE'!$A$5:$C$46,3,FALSE),0)</f>
        <v>0</v>
      </c>
      <c r="X1710">
        <f>IFERROR(VLOOKUP(C1710,HANTAVIROSE!$A$5:$C$153,3,FALSE),0)</f>
        <v>0</v>
      </c>
      <c r="Y1710">
        <f>IFERROR(VLOOKUP(C1710,MENINGITE!$A$5:$C$447,3,FALSE),0)</f>
        <v>0</v>
      </c>
      <c r="Z1710">
        <f>IFERROR(VLOOKUP(C1710,RAIVA!$A$5:$C$16,3,FALSE),0)</f>
        <v>0</v>
      </c>
    </row>
    <row r="1711" spans="1:26" x14ac:dyDescent="0.3">
      <c r="A1711" s="2" t="s">
        <v>967</v>
      </c>
      <c r="B1711" s="2" t="s">
        <v>1172</v>
      </c>
      <c r="C1711" s="2">
        <v>420519</v>
      </c>
      <c r="D1711" s="2">
        <v>4205191</v>
      </c>
      <c r="E1711" s="2" t="s">
        <v>967</v>
      </c>
      <c r="F1711" s="2" t="s">
        <v>1172</v>
      </c>
      <c r="G1711" s="2">
        <f>IFERROR(VLOOKUP(D1711,Coordenadas!$A$2:$D$5571,3,FALSE),0)</f>
        <v>-28.986899999999999</v>
      </c>
      <c r="H1711" s="2">
        <f>IFERROR(VLOOKUP(D1711,Coordenadas!$A$2:$D$5571,4,FALSE),0)</f>
        <v>-49.643000000000001</v>
      </c>
      <c r="I1711" s="2" t="s">
        <v>5326</v>
      </c>
      <c r="J1711" s="2">
        <v>2050</v>
      </c>
      <c r="K1711" s="2" t="s">
        <v>5332</v>
      </c>
      <c r="L1711" s="2">
        <f>IFERROR(VLOOKUP(C1711,BOTULISMO!$A$3:$C$19,3,FALSE),0)</f>
        <v>0</v>
      </c>
      <c r="M1711" s="2">
        <f>IFERROR(VLOOKUP(C1711,'LEISHMANIOSE VISCERAL'!$A$4:$C$454,3,FALSE),0)</f>
        <v>0</v>
      </c>
      <c r="N1711" s="2">
        <f>IFERROR(VLOOKUP(C1711,'LEISHMANIOSE TEGUMENTAR'!$A$4:$C$1681,3,FALSE),0)</f>
        <v>0</v>
      </c>
      <c r="O1711" s="2">
        <f>IFERROR(VLOOKUP(C1711,'FEBRE AMARELA'!$A$4:$C$38,3,FALSE),0)</f>
        <v>0</v>
      </c>
      <c r="P1711" s="2">
        <f>IFERROR(VLOOKUP(C1711,DENGUE!$A$5:$C$4097,3,FALSE),0)</f>
        <v>0</v>
      </c>
      <c r="Q1711" s="2">
        <f>IFERROR(VLOOKUP(C1711,'HEPATITE VIRAL'!$A$5:$C$3162,3,FALSE),0)</f>
        <v>2</v>
      </c>
      <c r="R1711" s="2">
        <f>IFERROR(VLOOKUP(C1711,'FEBRE MACULOSA'!$A$5:$C$181,3,FALSE),0)</f>
        <v>0</v>
      </c>
      <c r="S1711" s="2">
        <f>IFERROR(VLOOKUP(C1711,LEPTOSPIROSE!$A$5:$C$1176,3,FALSE),0)</f>
        <v>0</v>
      </c>
      <c r="T1711" s="2">
        <f>IFERROR(VLOOKUP(C1711,'DOENÇA DE CHAGAS'!$A$5:$C$100,3,FALSE),0)</f>
        <v>0</v>
      </c>
      <c r="U1711" s="2">
        <f>IFERROR(VLOOKUP(C1711,'PICADAS DE COBRAS'!$A$6:$C$4645,3,FALSE),0)</f>
        <v>1</v>
      </c>
      <c r="V1711">
        <f>IFERROR(VLOOKUP(C1711,'ZIKA VIRUS'!$A$5:$C$2399,3,FALSE),0)</f>
        <v>0</v>
      </c>
      <c r="W1711">
        <f>IFERROR(VLOOKUP(C1711,'FEBRE TIFÓIDE'!$A$5:$C$46,3,FALSE),0)</f>
        <v>0</v>
      </c>
      <c r="X1711">
        <f>IFERROR(VLOOKUP(C1711,HANTAVIROSE!$A$5:$C$153,3,FALSE),0)</f>
        <v>0</v>
      </c>
      <c r="Y1711">
        <f>IFERROR(VLOOKUP(C1711,MENINGITE!$A$5:$C$447,3,FALSE),0)</f>
        <v>0</v>
      </c>
      <c r="Z1711">
        <f>IFERROR(VLOOKUP(C1711,RAIVA!$A$5:$C$16,3,FALSE),0)</f>
        <v>0</v>
      </c>
    </row>
    <row r="1712" spans="1:26" x14ac:dyDescent="0.3">
      <c r="A1712" s="2" t="s">
        <v>470</v>
      </c>
      <c r="B1712" s="2" t="s">
        <v>817</v>
      </c>
      <c r="C1712" s="2">
        <v>430705</v>
      </c>
      <c r="D1712" s="2">
        <v>4307054</v>
      </c>
      <c r="E1712" s="2" t="s">
        <v>470</v>
      </c>
      <c r="F1712" s="2" t="s">
        <v>817</v>
      </c>
      <c r="G1712" s="2">
        <f>IFERROR(VLOOKUP(D1712,Coordenadas!$A$2:$D$5571,3,FALSE),0)</f>
        <v>-28.497699999999998</v>
      </c>
      <c r="H1712" s="2">
        <f>IFERROR(VLOOKUP(D1712,Coordenadas!$A$2:$D$5571,4,FALSE),0)</f>
        <v>-52.583599999999997</v>
      </c>
      <c r="I1712" s="2" t="s">
        <v>5326</v>
      </c>
      <c r="J1712" s="2">
        <v>3088</v>
      </c>
      <c r="K1712" s="2" t="s">
        <v>5332</v>
      </c>
      <c r="L1712" s="2">
        <f>IFERROR(VLOOKUP(C1712,BOTULISMO!$A$3:$C$19,3,FALSE),0)</f>
        <v>0</v>
      </c>
      <c r="M1712" s="2">
        <f>IFERROR(VLOOKUP(C1712,'LEISHMANIOSE VISCERAL'!$A$4:$C$454,3,FALSE),0)</f>
        <v>0</v>
      </c>
      <c r="N1712" s="2">
        <f>IFERROR(VLOOKUP(C1712,'LEISHMANIOSE TEGUMENTAR'!$A$4:$C$1681,3,FALSE),0)</f>
        <v>0</v>
      </c>
      <c r="O1712" s="2">
        <f>IFERROR(VLOOKUP(C1712,'FEBRE AMARELA'!$A$4:$C$38,3,FALSE),0)</f>
        <v>0</v>
      </c>
      <c r="P1712" s="2">
        <f>IFERROR(VLOOKUP(C1712,DENGUE!$A$5:$C$4097,3,FALSE),0)</f>
        <v>0</v>
      </c>
      <c r="Q1712" s="2">
        <f>IFERROR(VLOOKUP(C1712,'HEPATITE VIRAL'!$A$5:$C$3162,3,FALSE),0)</f>
        <v>1</v>
      </c>
      <c r="R1712" s="2">
        <f>IFERROR(VLOOKUP(C1712,'FEBRE MACULOSA'!$A$5:$C$181,3,FALSE),0)</f>
        <v>0</v>
      </c>
      <c r="S1712" s="2">
        <f>IFERROR(VLOOKUP(C1712,LEPTOSPIROSE!$A$5:$C$1176,3,FALSE),0)</f>
        <v>0</v>
      </c>
      <c r="T1712" s="2">
        <f>IFERROR(VLOOKUP(C1712,'DOENÇA DE CHAGAS'!$A$5:$C$100,3,FALSE),0)</f>
        <v>0</v>
      </c>
      <c r="U1712" s="2">
        <f>IFERROR(VLOOKUP(C1712,'PICADAS DE COBRAS'!$A$6:$C$4645,3,FALSE),0)</f>
        <v>0</v>
      </c>
      <c r="V1712">
        <f>IFERROR(VLOOKUP(C1712,'ZIKA VIRUS'!$A$5:$C$2399,3,FALSE),0)</f>
        <v>0</v>
      </c>
      <c r="W1712">
        <f>IFERROR(VLOOKUP(C1712,'FEBRE TIFÓIDE'!$A$5:$C$46,3,FALSE),0)</f>
        <v>0</v>
      </c>
      <c r="X1712">
        <f>IFERROR(VLOOKUP(C1712,HANTAVIROSE!$A$5:$C$153,3,FALSE),0)</f>
        <v>0</v>
      </c>
      <c r="Y1712">
        <f>IFERROR(VLOOKUP(C1712,MENINGITE!$A$5:$C$447,3,FALSE),0)</f>
        <v>0</v>
      </c>
      <c r="Z1712">
        <f>IFERROR(VLOOKUP(C1712,RAIVA!$A$5:$C$16,3,FALSE),0)</f>
        <v>0</v>
      </c>
    </row>
    <row r="1713" spans="1:26" x14ac:dyDescent="0.3">
      <c r="A1713" s="2" t="s">
        <v>470</v>
      </c>
      <c r="B1713" s="2" t="s">
        <v>815</v>
      </c>
      <c r="C1713" s="2">
        <v>430720</v>
      </c>
      <c r="D1713" s="2">
        <v>4307203</v>
      </c>
      <c r="E1713" s="2" t="s">
        <v>470</v>
      </c>
      <c r="F1713" s="2" t="s">
        <v>815</v>
      </c>
      <c r="G1713" s="2">
        <f>IFERROR(VLOOKUP(D1713,Coordenadas!$A$2:$D$5571,3,FALSE),0)</f>
        <v>-27.392600000000002</v>
      </c>
      <c r="H1713" s="2">
        <f>IFERROR(VLOOKUP(D1713,Coordenadas!$A$2:$D$5571,4,FALSE),0)</f>
        <v>-52.573999999999998</v>
      </c>
      <c r="I1713" s="2" t="s">
        <v>5326</v>
      </c>
      <c r="J1713" s="2">
        <v>5163</v>
      </c>
      <c r="K1713" s="2" t="s">
        <v>5332</v>
      </c>
      <c r="L1713" s="2">
        <f>IFERROR(VLOOKUP(C1713,BOTULISMO!$A$3:$C$19,3,FALSE),0)</f>
        <v>0</v>
      </c>
      <c r="M1713" s="2">
        <f>IFERROR(VLOOKUP(C1713,'LEISHMANIOSE VISCERAL'!$A$4:$C$454,3,FALSE),0)</f>
        <v>0</v>
      </c>
      <c r="N1713" s="2">
        <f>IFERROR(VLOOKUP(C1713,'LEISHMANIOSE TEGUMENTAR'!$A$4:$C$1681,3,FALSE),0)</f>
        <v>0</v>
      </c>
      <c r="O1713" s="2">
        <f>IFERROR(VLOOKUP(C1713,'FEBRE AMARELA'!$A$4:$C$38,3,FALSE),0)</f>
        <v>0</v>
      </c>
      <c r="P1713" s="2">
        <f>IFERROR(VLOOKUP(C1713,DENGUE!$A$5:$C$4097,3,FALSE),0)</f>
        <v>0</v>
      </c>
      <c r="Q1713" s="2">
        <f>IFERROR(VLOOKUP(C1713,'HEPATITE VIRAL'!$A$5:$C$3162,3,FALSE),0)</f>
        <v>5</v>
      </c>
      <c r="R1713" s="2">
        <f>IFERROR(VLOOKUP(C1713,'FEBRE MACULOSA'!$A$5:$C$181,3,FALSE),0)</f>
        <v>0</v>
      </c>
      <c r="S1713" s="2">
        <f>IFERROR(VLOOKUP(C1713,LEPTOSPIROSE!$A$5:$C$1176,3,FALSE),0)</f>
        <v>0</v>
      </c>
      <c r="T1713" s="2">
        <f>IFERROR(VLOOKUP(C1713,'DOENÇA DE CHAGAS'!$A$5:$C$100,3,FALSE),0)</f>
        <v>0</v>
      </c>
      <c r="U1713" s="2">
        <f>IFERROR(VLOOKUP(C1713,'PICADAS DE COBRAS'!$A$6:$C$4645,3,FALSE),0)</f>
        <v>23</v>
      </c>
      <c r="V1713">
        <f>IFERROR(VLOOKUP(C1713,'ZIKA VIRUS'!$A$5:$C$2399,3,FALSE),0)</f>
        <v>0</v>
      </c>
      <c r="W1713">
        <f>IFERROR(VLOOKUP(C1713,'FEBRE TIFÓIDE'!$A$5:$C$46,3,FALSE),0)</f>
        <v>0</v>
      </c>
      <c r="X1713">
        <f>IFERROR(VLOOKUP(C1713,HANTAVIROSE!$A$5:$C$153,3,FALSE),0)</f>
        <v>0</v>
      </c>
      <c r="Y1713">
        <f>IFERROR(VLOOKUP(C1713,MENINGITE!$A$5:$C$447,3,FALSE),0)</f>
        <v>0</v>
      </c>
      <c r="Z1713">
        <f>IFERROR(VLOOKUP(C1713,RAIVA!$A$5:$C$16,3,FALSE),0)</f>
        <v>0</v>
      </c>
    </row>
    <row r="1714" spans="1:26" x14ac:dyDescent="0.3">
      <c r="A1714" s="2" t="s">
        <v>470</v>
      </c>
      <c r="B1714" s="2" t="s">
        <v>814</v>
      </c>
      <c r="C1714" s="2">
        <v>430730</v>
      </c>
      <c r="D1714" s="2">
        <v>4307302</v>
      </c>
      <c r="E1714" s="2" t="s">
        <v>470</v>
      </c>
      <c r="F1714" s="2" t="s">
        <v>814</v>
      </c>
      <c r="G1714" s="2">
        <f>IFERROR(VLOOKUP(D1714,Coordenadas!$A$2:$D$5571,3,FALSE),0)</f>
        <v>-27.5443</v>
      </c>
      <c r="H1714" s="2">
        <f>IFERROR(VLOOKUP(D1714,Coordenadas!$A$2:$D$5571,4,FALSE),0)</f>
        <v>-53.500500000000002</v>
      </c>
      <c r="I1714" s="2" t="s">
        <v>5326</v>
      </c>
      <c r="J1714" s="2">
        <v>7878</v>
      </c>
      <c r="K1714" s="2" t="s">
        <v>5332</v>
      </c>
      <c r="L1714" s="2">
        <f>IFERROR(VLOOKUP(C1714,BOTULISMO!$A$3:$C$19,3,FALSE),0)</f>
        <v>0</v>
      </c>
      <c r="M1714" s="2">
        <f>IFERROR(VLOOKUP(C1714,'LEISHMANIOSE VISCERAL'!$A$4:$C$454,3,FALSE),0)</f>
        <v>0</v>
      </c>
      <c r="N1714" s="2">
        <f>IFERROR(VLOOKUP(C1714,'LEISHMANIOSE TEGUMENTAR'!$A$4:$C$1681,3,FALSE),0)</f>
        <v>0</v>
      </c>
      <c r="O1714" s="2">
        <f>IFERROR(VLOOKUP(C1714,'FEBRE AMARELA'!$A$4:$C$38,3,FALSE),0)</f>
        <v>0</v>
      </c>
      <c r="P1714" s="2">
        <f>IFERROR(VLOOKUP(C1714,DENGUE!$A$5:$C$4097,3,FALSE),0)</f>
        <v>1</v>
      </c>
      <c r="Q1714" s="2">
        <f>IFERROR(VLOOKUP(C1714,'HEPATITE VIRAL'!$A$5:$C$3162,3,FALSE),0)</f>
        <v>3</v>
      </c>
      <c r="R1714" s="2">
        <f>IFERROR(VLOOKUP(C1714,'FEBRE MACULOSA'!$A$5:$C$181,3,FALSE),0)</f>
        <v>0</v>
      </c>
      <c r="S1714" s="2">
        <f>IFERROR(VLOOKUP(C1714,LEPTOSPIROSE!$A$5:$C$1176,3,FALSE),0)</f>
        <v>5</v>
      </c>
      <c r="T1714" s="2">
        <f>IFERROR(VLOOKUP(C1714,'DOENÇA DE CHAGAS'!$A$5:$C$100,3,FALSE),0)</f>
        <v>0</v>
      </c>
      <c r="U1714" s="2">
        <f>IFERROR(VLOOKUP(C1714,'PICADAS DE COBRAS'!$A$6:$C$4645,3,FALSE),0)</f>
        <v>22</v>
      </c>
      <c r="V1714">
        <f>IFERROR(VLOOKUP(C1714,'ZIKA VIRUS'!$A$5:$C$2399,3,FALSE),0)</f>
        <v>0</v>
      </c>
      <c r="W1714">
        <f>IFERROR(VLOOKUP(C1714,'FEBRE TIFÓIDE'!$A$5:$C$46,3,FALSE),0)</f>
        <v>0</v>
      </c>
      <c r="X1714">
        <f>IFERROR(VLOOKUP(C1714,HANTAVIROSE!$A$5:$C$153,3,FALSE),0)</f>
        <v>0</v>
      </c>
      <c r="Y1714">
        <f>IFERROR(VLOOKUP(C1714,MENINGITE!$A$5:$C$447,3,FALSE),0)</f>
        <v>0</v>
      </c>
      <c r="Z1714">
        <f>IFERROR(VLOOKUP(C1714,RAIVA!$A$5:$C$16,3,FALSE),0)</f>
        <v>0</v>
      </c>
    </row>
    <row r="1715" spans="1:26" x14ac:dyDescent="0.3">
      <c r="A1715" s="2" t="s">
        <v>967</v>
      </c>
      <c r="B1715" s="2" t="s">
        <v>1171</v>
      </c>
      <c r="C1715" s="2">
        <v>420520</v>
      </c>
      <c r="D1715" s="2">
        <v>4205209</v>
      </c>
      <c r="E1715" s="2" t="s">
        <v>967</v>
      </c>
      <c r="F1715" s="2" t="s">
        <v>1171</v>
      </c>
      <c r="G1715" s="2">
        <f>IFERROR(VLOOKUP(D1715,Coordenadas!$A$2:$D$5571,3,FALSE),0)</f>
        <v>-27.2743</v>
      </c>
      <c r="H1715" s="2">
        <f>IFERROR(VLOOKUP(D1715,Coordenadas!$A$2:$D$5571,4,FALSE),0)</f>
        <v>-51.442999999999998</v>
      </c>
      <c r="I1715" s="2" t="s">
        <v>5326</v>
      </c>
      <c r="J1715" s="2">
        <v>4352</v>
      </c>
      <c r="K1715" s="2" t="s">
        <v>5332</v>
      </c>
      <c r="L1715" s="2">
        <f>IFERROR(VLOOKUP(C1715,BOTULISMO!$A$3:$C$19,3,FALSE),0)</f>
        <v>0</v>
      </c>
      <c r="M1715" s="2">
        <f>IFERROR(VLOOKUP(C1715,'LEISHMANIOSE VISCERAL'!$A$4:$C$454,3,FALSE),0)</f>
        <v>0</v>
      </c>
      <c r="N1715" s="2">
        <f>IFERROR(VLOOKUP(C1715,'LEISHMANIOSE TEGUMENTAR'!$A$4:$C$1681,3,FALSE),0)</f>
        <v>0</v>
      </c>
      <c r="O1715" s="2">
        <f>IFERROR(VLOOKUP(C1715,'FEBRE AMARELA'!$A$4:$C$38,3,FALSE),0)</f>
        <v>0</v>
      </c>
      <c r="P1715" s="2">
        <f>IFERROR(VLOOKUP(C1715,DENGUE!$A$5:$C$4097,3,FALSE),0)</f>
        <v>0</v>
      </c>
      <c r="Q1715" s="2">
        <f>IFERROR(VLOOKUP(C1715,'HEPATITE VIRAL'!$A$5:$C$3162,3,FALSE),0)</f>
        <v>5</v>
      </c>
      <c r="R1715" s="2">
        <f>IFERROR(VLOOKUP(C1715,'FEBRE MACULOSA'!$A$5:$C$181,3,FALSE),0)</f>
        <v>0</v>
      </c>
      <c r="S1715" s="2">
        <f>IFERROR(VLOOKUP(C1715,LEPTOSPIROSE!$A$5:$C$1176,3,FALSE),0)</f>
        <v>0</v>
      </c>
      <c r="T1715" s="2">
        <f>IFERROR(VLOOKUP(C1715,'DOENÇA DE CHAGAS'!$A$5:$C$100,3,FALSE),0)</f>
        <v>0</v>
      </c>
      <c r="U1715" s="2">
        <f>IFERROR(VLOOKUP(C1715,'PICADAS DE COBRAS'!$A$6:$C$4645,3,FALSE),0)</f>
        <v>2</v>
      </c>
      <c r="V1715">
        <f>IFERROR(VLOOKUP(C1715,'ZIKA VIRUS'!$A$5:$C$2399,3,FALSE),0)</f>
        <v>0</v>
      </c>
      <c r="W1715">
        <f>IFERROR(VLOOKUP(C1715,'FEBRE TIFÓIDE'!$A$5:$C$46,3,FALSE),0)</f>
        <v>0</v>
      </c>
      <c r="X1715">
        <f>IFERROR(VLOOKUP(C1715,HANTAVIROSE!$A$5:$C$153,3,FALSE),0)</f>
        <v>0</v>
      </c>
      <c r="Y1715">
        <f>IFERROR(VLOOKUP(C1715,MENINGITE!$A$5:$C$447,3,FALSE),0)</f>
        <v>0</v>
      </c>
      <c r="Z1715">
        <f>IFERROR(VLOOKUP(C1715,RAIVA!$A$5:$C$16,3,FALSE),0)</f>
        <v>0</v>
      </c>
    </row>
    <row r="1716" spans="1:26" x14ac:dyDescent="0.3">
      <c r="A1716" s="2" t="s">
        <v>2425</v>
      </c>
      <c r="B1716" s="2" t="s">
        <v>2993</v>
      </c>
      <c r="C1716" s="2">
        <v>312400</v>
      </c>
      <c r="D1716" s="2">
        <v>3124005</v>
      </c>
      <c r="E1716" s="2" t="s">
        <v>2425</v>
      </c>
      <c r="F1716" s="2" t="s">
        <v>2993</v>
      </c>
      <c r="G1716" s="2">
        <f>IFERROR(VLOOKUP(D1716,Coordenadas!$A$2:$D$5571,3,FALSE),0)</f>
        <v>-20.840299999999999</v>
      </c>
      <c r="H1716" s="2">
        <f>IFERROR(VLOOKUP(D1716,Coordenadas!$A$2:$D$5571,4,FALSE),0)</f>
        <v>-42.654400000000003</v>
      </c>
      <c r="I1716" s="2" t="s">
        <v>5325</v>
      </c>
      <c r="J1716" s="2">
        <v>17946</v>
      </c>
      <c r="K1716" s="2" t="s">
        <v>5332</v>
      </c>
      <c r="L1716" s="2">
        <f>IFERROR(VLOOKUP(C1716,BOTULISMO!$A$3:$C$19,3,FALSE),0)</f>
        <v>0</v>
      </c>
      <c r="M1716" s="2">
        <f>IFERROR(VLOOKUP(C1716,'LEISHMANIOSE VISCERAL'!$A$4:$C$454,3,FALSE),0)</f>
        <v>0</v>
      </c>
      <c r="N1716" s="2">
        <f>IFERROR(VLOOKUP(C1716,'LEISHMANIOSE TEGUMENTAR'!$A$4:$C$1681,3,FALSE),0)</f>
        <v>5</v>
      </c>
      <c r="O1716" s="2">
        <f>IFERROR(VLOOKUP(C1716,'FEBRE AMARELA'!$A$4:$C$38,3,FALSE),0)</f>
        <v>0</v>
      </c>
      <c r="P1716" s="2">
        <f>IFERROR(VLOOKUP(C1716,DENGUE!$A$5:$C$4097,3,FALSE),0)</f>
        <v>1</v>
      </c>
      <c r="Q1716" s="2">
        <f>IFERROR(VLOOKUP(C1716,'HEPATITE VIRAL'!$A$5:$C$3162,3,FALSE),0)</f>
        <v>2</v>
      </c>
      <c r="R1716" s="2">
        <f>IFERROR(VLOOKUP(C1716,'FEBRE MACULOSA'!$A$5:$C$181,3,FALSE),0)</f>
        <v>0</v>
      </c>
      <c r="S1716" s="2">
        <f>IFERROR(VLOOKUP(C1716,LEPTOSPIROSE!$A$5:$C$1176,3,FALSE),0)</f>
        <v>2</v>
      </c>
      <c r="T1716" s="2">
        <f>IFERROR(VLOOKUP(C1716,'DOENÇA DE CHAGAS'!$A$5:$C$100,3,FALSE),0)</f>
        <v>0</v>
      </c>
      <c r="U1716" s="2">
        <f>IFERROR(VLOOKUP(C1716,'PICADAS DE COBRAS'!$A$6:$C$4645,3,FALSE),0)</f>
        <v>27</v>
      </c>
      <c r="V1716">
        <f>IFERROR(VLOOKUP(C1716,'ZIKA VIRUS'!$A$5:$C$2399,3,FALSE),0)</f>
        <v>0</v>
      </c>
      <c r="W1716">
        <f>IFERROR(VLOOKUP(C1716,'FEBRE TIFÓIDE'!$A$5:$C$46,3,FALSE),0)</f>
        <v>0</v>
      </c>
      <c r="X1716">
        <f>IFERROR(VLOOKUP(C1716,HANTAVIROSE!$A$5:$C$153,3,FALSE),0)</f>
        <v>0</v>
      </c>
      <c r="Y1716">
        <f>IFERROR(VLOOKUP(C1716,MENINGITE!$A$5:$C$447,3,FALSE),0)</f>
        <v>0</v>
      </c>
      <c r="Z1716">
        <f>IFERROR(VLOOKUP(C1716,RAIVA!$A$5:$C$16,3,FALSE),0)</f>
        <v>0</v>
      </c>
    </row>
    <row r="1717" spans="1:26" x14ac:dyDescent="0.3">
      <c r="A1717" s="2" t="s">
        <v>3816</v>
      </c>
      <c r="B1717" s="2" t="s">
        <v>3932</v>
      </c>
      <c r="C1717" s="2">
        <v>260520</v>
      </c>
      <c r="D1717" s="2">
        <v>2605202</v>
      </c>
      <c r="E1717" s="2" t="s">
        <v>3816</v>
      </c>
      <c r="F1717" s="2" t="s">
        <v>3932</v>
      </c>
      <c r="G1717" s="2">
        <f>IFERROR(VLOOKUP(D1717,Coordenadas!$A$2:$D$5571,3,FALSE),0)</f>
        <v>-8.3567199999999993</v>
      </c>
      <c r="H1717" s="2">
        <f>IFERROR(VLOOKUP(D1717,Coordenadas!$A$2:$D$5571,4,FALSE),0)</f>
        <v>-35.2241</v>
      </c>
      <c r="I1717" s="2" t="s">
        <v>5324</v>
      </c>
      <c r="J1717" s="2">
        <v>63517</v>
      </c>
      <c r="K1717" s="2" t="s">
        <v>5331</v>
      </c>
      <c r="L1717" s="2">
        <f>IFERROR(VLOOKUP(C1717,BOTULISMO!$A$3:$C$19,3,FALSE),0)</f>
        <v>0</v>
      </c>
      <c r="M1717" s="2">
        <f>IFERROR(VLOOKUP(C1717,'LEISHMANIOSE VISCERAL'!$A$4:$C$454,3,FALSE),0)</f>
        <v>0</v>
      </c>
      <c r="N1717" s="2">
        <f>IFERROR(VLOOKUP(C1717,'LEISHMANIOSE TEGUMENTAR'!$A$4:$C$1681,3,FALSE),0)</f>
        <v>67</v>
      </c>
      <c r="O1717" s="2">
        <f>IFERROR(VLOOKUP(C1717,'FEBRE AMARELA'!$A$4:$C$38,3,FALSE),0)</f>
        <v>0</v>
      </c>
      <c r="P1717" s="2">
        <f>IFERROR(VLOOKUP(C1717,DENGUE!$A$5:$C$4097,3,FALSE),0)</f>
        <v>88</v>
      </c>
      <c r="Q1717" s="2">
        <f>IFERROR(VLOOKUP(C1717,'HEPATITE VIRAL'!$A$5:$C$3162,3,FALSE),0)</f>
        <v>0</v>
      </c>
      <c r="R1717" s="2">
        <f>IFERROR(VLOOKUP(C1717,'FEBRE MACULOSA'!$A$5:$C$181,3,FALSE),0)</f>
        <v>0</v>
      </c>
      <c r="S1717" s="2">
        <f>IFERROR(VLOOKUP(C1717,LEPTOSPIROSE!$A$5:$C$1176,3,FALSE),0)</f>
        <v>1</v>
      </c>
      <c r="T1717" s="2">
        <f>IFERROR(VLOOKUP(C1717,'DOENÇA DE CHAGAS'!$A$5:$C$100,3,FALSE),0)</f>
        <v>0</v>
      </c>
      <c r="U1717" s="2">
        <f>IFERROR(VLOOKUP(C1717,'PICADAS DE COBRAS'!$A$6:$C$4645,3,FALSE),0)</f>
        <v>11</v>
      </c>
      <c r="V1717">
        <f>IFERROR(VLOOKUP(C1717,'ZIKA VIRUS'!$A$5:$C$2399,3,FALSE),0)</f>
        <v>8</v>
      </c>
      <c r="W1717">
        <f>IFERROR(VLOOKUP(C1717,'FEBRE TIFÓIDE'!$A$5:$C$46,3,FALSE),0)</f>
        <v>0</v>
      </c>
      <c r="X1717">
        <f>IFERROR(VLOOKUP(C1717,HANTAVIROSE!$A$5:$C$153,3,FALSE),0)</f>
        <v>0</v>
      </c>
      <c r="Y1717">
        <f>IFERROR(VLOOKUP(C1717,MENINGITE!$A$5:$C$447,3,FALSE),0)</f>
        <v>0</v>
      </c>
      <c r="Z1717">
        <f>IFERROR(VLOOKUP(C1717,RAIVA!$A$5:$C$16,3,FALSE),0)</f>
        <v>0</v>
      </c>
    </row>
    <row r="1718" spans="1:26" x14ac:dyDescent="0.3">
      <c r="A1718" s="2" t="s">
        <v>470</v>
      </c>
      <c r="B1718" s="2" t="s">
        <v>813</v>
      </c>
      <c r="C1718" s="2">
        <v>430740</v>
      </c>
      <c r="D1718" s="2">
        <v>4307401</v>
      </c>
      <c r="E1718" s="2" t="s">
        <v>470</v>
      </c>
      <c r="F1718" s="2" t="s">
        <v>813</v>
      </c>
      <c r="G1718" s="2">
        <f>IFERROR(VLOOKUP(D1718,Coordenadas!$A$2:$D$5571,3,FALSE),0)</f>
        <v>-28.0518</v>
      </c>
      <c r="H1718" s="2">
        <f>IFERROR(VLOOKUP(D1718,Coordenadas!$A$2:$D$5571,4,FALSE),0)</f>
        <v>-51.193300000000001</v>
      </c>
      <c r="I1718" s="2" t="s">
        <v>5326</v>
      </c>
      <c r="J1718" s="2">
        <v>3168</v>
      </c>
      <c r="K1718" s="2" t="s">
        <v>5332</v>
      </c>
      <c r="L1718" s="2">
        <f>IFERROR(VLOOKUP(C1718,BOTULISMO!$A$3:$C$19,3,FALSE),0)</f>
        <v>0</v>
      </c>
      <c r="M1718" s="2">
        <f>IFERROR(VLOOKUP(C1718,'LEISHMANIOSE VISCERAL'!$A$4:$C$454,3,FALSE),0)</f>
        <v>0</v>
      </c>
      <c r="N1718" s="2">
        <f>IFERROR(VLOOKUP(C1718,'LEISHMANIOSE TEGUMENTAR'!$A$4:$C$1681,3,FALSE),0)</f>
        <v>0</v>
      </c>
      <c r="O1718" s="2">
        <f>IFERROR(VLOOKUP(C1718,'FEBRE AMARELA'!$A$4:$C$38,3,FALSE),0)</f>
        <v>0</v>
      </c>
      <c r="P1718" s="2">
        <f>IFERROR(VLOOKUP(C1718,DENGUE!$A$5:$C$4097,3,FALSE),0)</f>
        <v>0</v>
      </c>
      <c r="Q1718" s="2">
        <f>IFERROR(VLOOKUP(C1718,'HEPATITE VIRAL'!$A$5:$C$3162,3,FALSE),0)</f>
        <v>0</v>
      </c>
      <c r="R1718" s="2">
        <f>IFERROR(VLOOKUP(C1718,'FEBRE MACULOSA'!$A$5:$C$181,3,FALSE),0)</f>
        <v>0</v>
      </c>
      <c r="S1718" s="2">
        <f>IFERROR(VLOOKUP(C1718,LEPTOSPIROSE!$A$5:$C$1176,3,FALSE),0)</f>
        <v>0</v>
      </c>
      <c r="T1718" s="2">
        <f>IFERROR(VLOOKUP(C1718,'DOENÇA DE CHAGAS'!$A$5:$C$100,3,FALSE),0)</f>
        <v>0</v>
      </c>
      <c r="U1718" s="2">
        <f>IFERROR(VLOOKUP(C1718,'PICADAS DE COBRAS'!$A$6:$C$4645,3,FALSE),0)</f>
        <v>1</v>
      </c>
      <c r="V1718">
        <f>IFERROR(VLOOKUP(C1718,'ZIKA VIRUS'!$A$5:$C$2399,3,FALSE),0)</f>
        <v>0</v>
      </c>
      <c r="W1718">
        <f>IFERROR(VLOOKUP(C1718,'FEBRE TIFÓIDE'!$A$5:$C$46,3,FALSE),0)</f>
        <v>0</v>
      </c>
      <c r="X1718">
        <f>IFERROR(VLOOKUP(C1718,HANTAVIROSE!$A$5:$C$153,3,FALSE),0)</f>
        <v>0</v>
      </c>
      <c r="Y1718">
        <f>IFERROR(VLOOKUP(C1718,MENINGITE!$A$5:$C$447,3,FALSE),0)</f>
        <v>0</v>
      </c>
      <c r="Z1718">
        <f>IFERROR(VLOOKUP(C1718,RAIVA!$A$5:$C$16,3,FALSE),0)</f>
        <v>0</v>
      </c>
    </row>
    <row r="1719" spans="1:26" x14ac:dyDescent="0.3">
      <c r="A1719" s="2" t="s">
        <v>2425</v>
      </c>
      <c r="B1719" s="2" t="s">
        <v>2992</v>
      </c>
      <c r="C1719" s="2">
        <v>312410</v>
      </c>
      <c r="D1719" s="2">
        <v>3124104</v>
      </c>
      <c r="E1719" s="2" t="s">
        <v>2425</v>
      </c>
      <c r="F1719" s="2" t="s">
        <v>2992</v>
      </c>
      <c r="G1719" s="2">
        <f>IFERROR(VLOOKUP(D1719,Coordenadas!$A$2:$D$5571,3,FALSE),0)</f>
        <v>-19.763999999999999</v>
      </c>
      <c r="H1719" s="2">
        <f>IFERROR(VLOOKUP(D1719,Coordenadas!$A$2:$D$5571,4,FALSE),0)</f>
        <v>-44.3065</v>
      </c>
      <c r="I1719" s="2" t="s">
        <v>5325</v>
      </c>
      <c r="J1719" s="2">
        <v>60271</v>
      </c>
      <c r="K1719" s="2" t="s">
        <v>5331</v>
      </c>
      <c r="L1719" s="2">
        <f>IFERROR(VLOOKUP(C1719,BOTULISMO!$A$3:$C$19,3,FALSE),0)</f>
        <v>0</v>
      </c>
      <c r="M1719" s="2">
        <f>IFERROR(VLOOKUP(C1719,'LEISHMANIOSE VISCERAL'!$A$4:$C$454,3,FALSE),0)</f>
        <v>0</v>
      </c>
      <c r="N1719" s="2">
        <f>IFERROR(VLOOKUP(C1719,'LEISHMANIOSE TEGUMENTAR'!$A$4:$C$1681,3,FALSE),0)</f>
        <v>0</v>
      </c>
      <c r="O1719" s="2">
        <f>IFERROR(VLOOKUP(C1719,'FEBRE AMARELA'!$A$4:$C$38,3,FALSE),0)</f>
        <v>0</v>
      </c>
      <c r="P1719" s="2">
        <f>IFERROR(VLOOKUP(C1719,DENGUE!$A$5:$C$4097,3,FALSE),0)</f>
        <v>58</v>
      </c>
      <c r="Q1719" s="2">
        <f>IFERROR(VLOOKUP(C1719,'HEPATITE VIRAL'!$A$5:$C$3162,3,FALSE),0)</f>
        <v>3</v>
      </c>
      <c r="R1719" s="2">
        <f>IFERROR(VLOOKUP(C1719,'FEBRE MACULOSA'!$A$5:$C$181,3,FALSE),0)</f>
        <v>0</v>
      </c>
      <c r="S1719" s="2">
        <f>IFERROR(VLOOKUP(C1719,LEPTOSPIROSE!$A$5:$C$1176,3,FALSE),0)</f>
        <v>0</v>
      </c>
      <c r="T1719" s="2">
        <f>IFERROR(VLOOKUP(C1719,'DOENÇA DE CHAGAS'!$A$5:$C$100,3,FALSE),0)</f>
        <v>0</v>
      </c>
      <c r="U1719" s="2">
        <f>IFERROR(VLOOKUP(C1719,'PICADAS DE COBRAS'!$A$6:$C$4645,3,FALSE),0)</f>
        <v>27</v>
      </c>
      <c r="V1719">
        <f>IFERROR(VLOOKUP(C1719,'ZIKA VIRUS'!$A$5:$C$2399,3,FALSE),0)</f>
        <v>6</v>
      </c>
      <c r="W1719">
        <f>IFERROR(VLOOKUP(C1719,'FEBRE TIFÓIDE'!$A$5:$C$46,3,FALSE),0)</f>
        <v>0</v>
      </c>
      <c r="X1719">
        <f>IFERROR(VLOOKUP(C1719,HANTAVIROSE!$A$5:$C$153,3,FALSE),0)</f>
        <v>0</v>
      </c>
      <c r="Y1719">
        <f>IFERROR(VLOOKUP(C1719,MENINGITE!$A$5:$C$447,3,FALSE),0)</f>
        <v>0</v>
      </c>
      <c r="Z1719">
        <f>IFERROR(VLOOKUP(C1719,RAIVA!$A$5:$C$16,3,FALSE),0)</f>
        <v>0</v>
      </c>
    </row>
    <row r="1720" spans="1:26" x14ac:dyDescent="0.3">
      <c r="A1720" s="2" t="s">
        <v>2425</v>
      </c>
      <c r="B1720" s="2" t="s">
        <v>2991</v>
      </c>
      <c r="C1720" s="2">
        <v>312420</v>
      </c>
      <c r="D1720" s="2">
        <v>3124203</v>
      </c>
      <c r="E1720" s="2" t="s">
        <v>2425</v>
      </c>
      <c r="F1720" s="2" t="s">
        <v>2991</v>
      </c>
      <c r="G1720" s="2">
        <f>IFERROR(VLOOKUP(D1720,Coordenadas!$A$2:$D$5571,3,FALSE),0)</f>
        <v>-20.6508</v>
      </c>
      <c r="H1720" s="2">
        <f>IFERROR(VLOOKUP(D1720,Coordenadas!$A$2:$D$5571,4,FALSE),0)</f>
        <v>-41.911900000000003</v>
      </c>
      <c r="I1720" s="2" t="s">
        <v>5325</v>
      </c>
      <c r="J1720" s="2">
        <v>22856</v>
      </c>
      <c r="K1720" s="2" t="s">
        <v>5330</v>
      </c>
      <c r="L1720" s="2">
        <f>IFERROR(VLOOKUP(C1720,BOTULISMO!$A$3:$C$19,3,FALSE),0)</f>
        <v>0</v>
      </c>
      <c r="M1720" s="2">
        <f>IFERROR(VLOOKUP(C1720,'LEISHMANIOSE VISCERAL'!$A$4:$C$454,3,FALSE),0)</f>
        <v>0</v>
      </c>
      <c r="N1720" s="2">
        <f>IFERROR(VLOOKUP(C1720,'LEISHMANIOSE TEGUMENTAR'!$A$4:$C$1681,3,FALSE),0)</f>
        <v>3</v>
      </c>
      <c r="O1720" s="2">
        <f>IFERROR(VLOOKUP(C1720,'FEBRE AMARELA'!$A$4:$C$38,3,FALSE),0)</f>
        <v>0</v>
      </c>
      <c r="P1720" s="2">
        <f>IFERROR(VLOOKUP(C1720,DENGUE!$A$5:$C$4097,3,FALSE),0)</f>
        <v>2</v>
      </c>
      <c r="Q1720" s="2">
        <f>IFERROR(VLOOKUP(C1720,'HEPATITE VIRAL'!$A$5:$C$3162,3,FALSE),0)</f>
        <v>3</v>
      </c>
      <c r="R1720" s="2">
        <f>IFERROR(VLOOKUP(C1720,'FEBRE MACULOSA'!$A$5:$C$181,3,FALSE),0)</f>
        <v>0</v>
      </c>
      <c r="S1720" s="2">
        <f>IFERROR(VLOOKUP(C1720,LEPTOSPIROSE!$A$5:$C$1176,3,FALSE),0)</f>
        <v>1</v>
      </c>
      <c r="T1720" s="2">
        <f>IFERROR(VLOOKUP(C1720,'DOENÇA DE CHAGAS'!$A$5:$C$100,3,FALSE),0)</f>
        <v>0</v>
      </c>
      <c r="U1720" s="2">
        <f>IFERROR(VLOOKUP(C1720,'PICADAS DE COBRAS'!$A$6:$C$4645,3,FALSE),0)</f>
        <v>116</v>
      </c>
      <c r="V1720">
        <f>IFERROR(VLOOKUP(C1720,'ZIKA VIRUS'!$A$5:$C$2399,3,FALSE),0)</f>
        <v>2</v>
      </c>
      <c r="W1720">
        <f>IFERROR(VLOOKUP(C1720,'FEBRE TIFÓIDE'!$A$5:$C$46,3,FALSE),0)</f>
        <v>0</v>
      </c>
      <c r="X1720">
        <f>IFERROR(VLOOKUP(C1720,HANTAVIROSE!$A$5:$C$153,3,FALSE),0)</f>
        <v>0</v>
      </c>
      <c r="Y1720">
        <f>IFERROR(VLOOKUP(C1720,MENINGITE!$A$5:$C$447,3,FALSE),0)</f>
        <v>0</v>
      </c>
      <c r="Z1720">
        <f>IFERROR(VLOOKUP(C1720,RAIVA!$A$5:$C$16,3,FALSE),0)</f>
        <v>0</v>
      </c>
    </row>
    <row r="1721" spans="1:26" x14ac:dyDescent="0.3">
      <c r="A1721" s="2" t="s">
        <v>3988</v>
      </c>
      <c r="B1721" s="2" t="s">
        <v>4110</v>
      </c>
      <c r="C1721" s="2">
        <v>250600</v>
      </c>
      <c r="D1721" s="2">
        <v>2506004</v>
      </c>
      <c r="E1721" s="2" t="s">
        <v>3988</v>
      </c>
      <c r="F1721" s="2" t="s">
        <v>4110</v>
      </c>
      <c r="G1721" s="2">
        <f>IFERROR(VLOOKUP(D1721,Coordenadas!$A$2:$D$5571,3,FALSE),0)</f>
        <v>-7.02278</v>
      </c>
      <c r="H1721" s="2">
        <f>IFERROR(VLOOKUP(D1721,Coordenadas!$A$2:$D$5571,4,FALSE),0)</f>
        <v>-35.859699999999997</v>
      </c>
      <c r="I1721" s="2" t="s">
        <v>5324</v>
      </c>
      <c r="J1721" s="2">
        <v>31095</v>
      </c>
      <c r="K1721" s="2" t="s">
        <v>5330</v>
      </c>
      <c r="L1721" s="2">
        <f>IFERROR(VLOOKUP(C1721,BOTULISMO!$A$3:$C$19,3,FALSE),0)</f>
        <v>0</v>
      </c>
      <c r="M1721" s="2">
        <f>IFERROR(VLOOKUP(C1721,'LEISHMANIOSE VISCERAL'!$A$4:$C$454,3,FALSE),0)</f>
        <v>0</v>
      </c>
      <c r="N1721" s="2">
        <f>IFERROR(VLOOKUP(C1721,'LEISHMANIOSE TEGUMENTAR'!$A$4:$C$1681,3,FALSE),0)</f>
        <v>0</v>
      </c>
      <c r="O1721" s="2">
        <f>IFERROR(VLOOKUP(C1721,'FEBRE AMARELA'!$A$4:$C$38,3,FALSE),0)</f>
        <v>0</v>
      </c>
      <c r="P1721" s="2">
        <f>IFERROR(VLOOKUP(C1721,DENGUE!$A$5:$C$4097,3,FALSE),0)</f>
        <v>92</v>
      </c>
      <c r="Q1721" s="2">
        <f>IFERROR(VLOOKUP(C1721,'HEPATITE VIRAL'!$A$5:$C$3162,3,FALSE),0)</f>
        <v>0</v>
      </c>
      <c r="R1721" s="2">
        <f>IFERROR(VLOOKUP(C1721,'FEBRE MACULOSA'!$A$5:$C$181,3,FALSE),0)</f>
        <v>0</v>
      </c>
      <c r="S1721" s="2">
        <f>IFERROR(VLOOKUP(C1721,LEPTOSPIROSE!$A$5:$C$1176,3,FALSE),0)</f>
        <v>0</v>
      </c>
      <c r="T1721" s="2">
        <f>IFERROR(VLOOKUP(C1721,'DOENÇA DE CHAGAS'!$A$5:$C$100,3,FALSE),0)</f>
        <v>0</v>
      </c>
      <c r="U1721" s="2">
        <f>IFERROR(VLOOKUP(C1721,'PICADAS DE COBRAS'!$A$6:$C$4645,3,FALSE),0)</f>
        <v>26</v>
      </c>
      <c r="V1721">
        <f>IFERROR(VLOOKUP(C1721,'ZIKA VIRUS'!$A$5:$C$2399,3,FALSE),0)</f>
        <v>4</v>
      </c>
      <c r="W1721">
        <f>IFERROR(VLOOKUP(C1721,'FEBRE TIFÓIDE'!$A$5:$C$46,3,FALSE),0)</f>
        <v>0</v>
      </c>
      <c r="X1721">
        <f>IFERROR(VLOOKUP(C1721,HANTAVIROSE!$A$5:$C$153,3,FALSE),0)</f>
        <v>0</v>
      </c>
      <c r="Y1721">
        <f>IFERROR(VLOOKUP(C1721,MENINGITE!$A$5:$C$447,3,FALSE),0)</f>
        <v>0</v>
      </c>
      <c r="Z1721">
        <f>IFERROR(VLOOKUP(C1721,RAIVA!$A$5:$C$16,3,FALSE),0)</f>
        <v>0</v>
      </c>
    </row>
    <row r="1722" spans="1:26" x14ac:dyDescent="0.3">
      <c r="A1722" s="2" t="s">
        <v>470</v>
      </c>
      <c r="B1722" s="2" t="s">
        <v>812</v>
      </c>
      <c r="C1722" s="2">
        <v>430745</v>
      </c>
      <c r="D1722" s="2">
        <v>4307450</v>
      </c>
      <c r="E1722" s="2" t="s">
        <v>470</v>
      </c>
      <c r="F1722" s="2" t="s">
        <v>812</v>
      </c>
      <c r="G1722" s="2">
        <f>IFERROR(VLOOKUP(D1722,Coordenadas!$A$2:$D$5571,3,FALSE),0)</f>
        <v>-27.360299999999999</v>
      </c>
      <c r="H1722" s="2">
        <f>IFERROR(VLOOKUP(D1722,Coordenadas!$A$2:$D$5571,4,FALSE),0)</f>
        <v>-53.989100000000001</v>
      </c>
      <c r="I1722" s="2" t="s">
        <v>5326</v>
      </c>
      <c r="J1722" s="2">
        <v>3272</v>
      </c>
      <c r="K1722" s="2" t="s">
        <v>5332</v>
      </c>
      <c r="L1722" s="2">
        <f>IFERROR(VLOOKUP(C1722,BOTULISMO!$A$3:$C$19,3,FALSE),0)</f>
        <v>0</v>
      </c>
      <c r="M1722" s="2">
        <f>IFERROR(VLOOKUP(C1722,'LEISHMANIOSE VISCERAL'!$A$4:$C$454,3,FALSE),0)</f>
        <v>0</v>
      </c>
      <c r="N1722" s="2">
        <f>IFERROR(VLOOKUP(C1722,'LEISHMANIOSE TEGUMENTAR'!$A$4:$C$1681,3,FALSE),0)</f>
        <v>0</v>
      </c>
      <c r="O1722" s="2">
        <f>IFERROR(VLOOKUP(C1722,'FEBRE AMARELA'!$A$4:$C$38,3,FALSE),0)</f>
        <v>0</v>
      </c>
      <c r="P1722" s="2">
        <f>IFERROR(VLOOKUP(C1722,DENGUE!$A$5:$C$4097,3,FALSE),0)</f>
        <v>11</v>
      </c>
      <c r="Q1722" s="2">
        <f>IFERROR(VLOOKUP(C1722,'HEPATITE VIRAL'!$A$5:$C$3162,3,FALSE),0)</f>
        <v>3</v>
      </c>
      <c r="R1722" s="2">
        <f>IFERROR(VLOOKUP(C1722,'FEBRE MACULOSA'!$A$5:$C$181,3,FALSE),0)</f>
        <v>0</v>
      </c>
      <c r="S1722" s="2">
        <f>IFERROR(VLOOKUP(C1722,LEPTOSPIROSE!$A$5:$C$1176,3,FALSE),0)</f>
        <v>0</v>
      </c>
      <c r="T1722" s="2">
        <f>IFERROR(VLOOKUP(C1722,'DOENÇA DE CHAGAS'!$A$5:$C$100,3,FALSE),0)</f>
        <v>0</v>
      </c>
      <c r="U1722" s="2">
        <f>IFERROR(VLOOKUP(C1722,'PICADAS DE COBRAS'!$A$6:$C$4645,3,FALSE),0)</f>
        <v>1</v>
      </c>
      <c r="V1722">
        <f>IFERROR(VLOOKUP(C1722,'ZIKA VIRUS'!$A$5:$C$2399,3,FALSE),0)</f>
        <v>0</v>
      </c>
      <c r="W1722">
        <f>IFERROR(VLOOKUP(C1722,'FEBRE TIFÓIDE'!$A$5:$C$46,3,FALSE),0)</f>
        <v>0</v>
      </c>
      <c r="X1722">
        <f>IFERROR(VLOOKUP(C1722,HANTAVIROSE!$A$5:$C$153,3,FALSE),0)</f>
        <v>0</v>
      </c>
      <c r="Y1722">
        <f>IFERROR(VLOOKUP(C1722,MENINGITE!$A$5:$C$447,3,FALSE),0)</f>
        <v>0</v>
      </c>
      <c r="Z1722">
        <f>IFERROR(VLOOKUP(C1722,RAIVA!$A$5:$C$16,3,FALSE),0)</f>
        <v>0</v>
      </c>
    </row>
    <row r="1723" spans="1:26" x14ac:dyDescent="0.3">
      <c r="A1723" s="2" t="s">
        <v>1256</v>
      </c>
      <c r="B1723" s="2" t="s">
        <v>1538</v>
      </c>
      <c r="C1723" s="2">
        <v>410752</v>
      </c>
      <c r="D1723" s="2">
        <v>4107520</v>
      </c>
      <c r="E1723" s="2" t="s">
        <v>1256</v>
      </c>
      <c r="F1723" s="2" t="s">
        <v>1538</v>
      </c>
      <c r="G1723" s="2">
        <f>IFERROR(VLOOKUP(D1723,Coordenadas!$A$2:$D$5571,3,FALSE),0)</f>
        <v>-23.723800000000001</v>
      </c>
      <c r="H1723" s="2">
        <f>IFERROR(VLOOKUP(D1723,Coordenadas!$A$2:$D$5571,4,FALSE),0)</f>
        <v>-53.811</v>
      </c>
      <c r="I1723" s="2" t="s">
        <v>5326</v>
      </c>
      <c r="J1723" s="2">
        <v>1970</v>
      </c>
      <c r="K1723" s="2" t="s">
        <v>5332</v>
      </c>
      <c r="L1723" s="2">
        <f>IFERROR(VLOOKUP(C1723,BOTULISMO!$A$3:$C$19,3,FALSE),0)</f>
        <v>0</v>
      </c>
      <c r="M1723" s="2">
        <f>IFERROR(VLOOKUP(C1723,'LEISHMANIOSE VISCERAL'!$A$4:$C$454,3,FALSE),0)</f>
        <v>0</v>
      </c>
      <c r="N1723" s="2">
        <f>IFERROR(VLOOKUP(C1723,'LEISHMANIOSE TEGUMENTAR'!$A$4:$C$1681,3,FALSE),0)</f>
        <v>0</v>
      </c>
      <c r="O1723" s="2">
        <f>IFERROR(VLOOKUP(C1723,'FEBRE AMARELA'!$A$4:$C$38,3,FALSE),0)</f>
        <v>0</v>
      </c>
      <c r="P1723" s="2">
        <f>IFERROR(VLOOKUP(C1723,DENGUE!$A$5:$C$4097,3,FALSE),0)</f>
        <v>111</v>
      </c>
      <c r="Q1723" s="2">
        <f>IFERROR(VLOOKUP(C1723,'HEPATITE VIRAL'!$A$5:$C$3162,3,FALSE),0)</f>
        <v>0</v>
      </c>
      <c r="R1723" s="2">
        <f>IFERROR(VLOOKUP(C1723,'FEBRE MACULOSA'!$A$5:$C$181,3,FALSE),0)</f>
        <v>0</v>
      </c>
      <c r="S1723" s="2">
        <f>IFERROR(VLOOKUP(C1723,LEPTOSPIROSE!$A$5:$C$1176,3,FALSE),0)</f>
        <v>0</v>
      </c>
      <c r="T1723" s="2">
        <f>IFERROR(VLOOKUP(C1723,'DOENÇA DE CHAGAS'!$A$5:$C$100,3,FALSE),0)</f>
        <v>0</v>
      </c>
      <c r="U1723" s="2">
        <f>IFERROR(VLOOKUP(C1723,'PICADAS DE COBRAS'!$A$6:$C$4645,3,FALSE),0)</f>
        <v>2</v>
      </c>
      <c r="V1723">
        <f>IFERROR(VLOOKUP(C1723,'ZIKA VIRUS'!$A$5:$C$2399,3,FALSE),0)</f>
        <v>0</v>
      </c>
      <c r="W1723">
        <f>IFERROR(VLOOKUP(C1723,'FEBRE TIFÓIDE'!$A$5:$C$46,3,FALSE),0)</f>
        <v>0</v>
      </c>
      <c r="X1723">
        <f>IFERROR(VLOOKUP(C1723,HANTAVIROSE!$A$5:$C$153,3,FALSE),0)</f>
        <v>0</v>
      </c>
      <c r="Y1723">
        <f>IFERROR(VLOOKUP(C1723,MENINGITE!$A$5:$C$447,3,FALSE),0)</f>
        <v>0</v>
      </c>
      <c r="Z1723">
        <f>IFERROR(VLOOKUP(C1723,RAIVA!$A$5:$C$16,3,FALSE),0)</f>
        <v>0</v>
      </c>
    </row>
    <row r="1724" spans="1:26" x14ac:dyDescent="0.3">
      <c r="A1724" s="2" t="s">
        <v>4903</v>
      </c>
      <c r="B1724" s="2" t="s">
        <v>4629</v>
      </c>
      <c r="C1724" s="2">
        <v>170740</v>
      </c>
      <c r="D1724" s="2">
        <v>1707405</v>
      </c>
      <c r="E1724" s="2" t="s">
        <v>4903</v>
      </c>
      <c r="F1724" s="2" t="s">
        <v>4629</v>
      </c>
      <c r="G1724" s="2">
        <f>IFERROR(VLOOKUP(D1724,Coordenadas!$A$2:$D$5571,3,FALSE),0)</f>
        <v>-5.3659299999999996</v>
      </c>
      <c r="H1724" s="2">
        <f>IFERROR(VLOOKUP(D1724,Coordenadas!$A$2:$D$5571,4,FALSE),0)</f>
        <v>-48.537799999999997</v>
      </c>
      <c r="I1724" s="2" t="s">
        <v>5323</v>
      </c>
      <c r="J1724" s="2">
        <v>9476</v>
      </c>
      <c r="K1724" s="2" t="s">
        <v>5332</v>
      </c>
      <c r="L1724" s="2">
        <f>IFERROR(VLOOKUP(C1724,BOTULISMO!$A$3:$C$19,3,FALSE),0)</f>
        <v>0</v>
      </c>
      <c r="M1724" s="2">
        <f>IFERROR(VLOOKUP(C1724,'LEISHMANIOSE VISCERAL'!$A$4:$C$454,3,FALSE),0)</f>
        <v>0</v>
      </c>
      <c r="N1724" s="2">
        <f>IFERROR(VLOOKUP(C1724,'LEISHMANIOSE TEGUMENTAR'!$A$4:$C$1681,3,FALSE),0)</f>
        <v>6</v>
      </c>
      <c r="O1724" s="2">
        <f>IFERROR(VLOOKUP(C1724,'FEBRE AMARELA'!$A$4:$C$38,3,FALSE),0)</f>
        <v>0</v>
      </c>
      <c r="P1724" s="2">
        <f>IFERROR(VLOOKUP(C1724,DENGUE!$A$5:$C$4097,3,FALSE),0)</f>
        <v>0</v>
      </c>
      <c r="Q1724" s="2">
        <f>IFERROR(VLOOKUP(C1724,'HEPATITE VIRAL'!$A$5:$C$3162,3,FALSE),0)</f>
        <v>0</v>
      </c>
      <c r="R1724" s="2">
        <f>IFERROR(VLOOKUP(C1724,'FEBRE MACULOSA'!$A$5:$C$181,3,FALSE),0)</f>
        <v>0</v>
      </c>
      <c r="S1724" s="2">
        <f>IFERROR(VLOOKUP(C1724,LEPTOSPIROSE!$A$5:$C$1176,3,FALSE),0)</f>
        <v>0</v>
      </c>
      <c r="T1724" s="2">
        <f>IFERROR(VLOOKUP(C1724,'DOENÇA DE CHAGAS'!$A$5:$C$100,3,FALSE),0)</f>
        <v>0</v>
      </c>
      <c r="U1724" s="2">
        <f>IFERROR(VLOOKUP(C1724,'PICADAS DE COBRAS'!$A$6:$C$4645,3,FALSE),0)</f>
        <v>9</v>
      </c>
      <c r="V1724">
        <f>IFERROR(VLOOKUP(C1724,'ZIKA VIRUS'!$A$5:$C$2399,3,FALSE),0)</f>
        <v>0</v>
      </c>
      <c r="W1724">
        <f>IFERROR(VLOOKUP(C1724,'FEBRE TIFÓIDE'!$A$5:$C$46,3,FALSE),0)</f>
        <v>0</v>
      </c>
      <c r="X1724">
        <f>IFERROR(VLOOKUP(C1724,HANTAVIROSE!$A$5:$C$153,3,FALSE),0)</f>
        <v>0</v>
      </c>
      <c r="Y1724">
        <f>IFERROR(VLOOKUP(C1724,MENINGITE!$A$5:$C$447,3,FALSE),0)</f>
        <v>0</v>
      </c>
      <c r="Z1724">
        <f>IFERROR(VLOOKUP(C1724,RAIVA!$A$5:$C$16,3,FALSE),0)</f>
        <v>0</v>
      </c>
    </row>
    <row r="1725" spans="1:26" x14ac:dyDescent="0.3">
      <c r="A1725" s="2" t="s">
        <v>4490</v>
      </c>
      <c r="B1725" s="2" t="s">
        <v>4629</v>
      </c>
      <c r="C1725" s="2">
        <v>220370</v>
      </c>
      <c r="D1725" s="2">
        <v>2203701</v>
      </c>
      <c r="E1725" s="2" t="s">
        <v>4490</v>
      </c>
      <c r="F1725" s="2" t="s">
        <v>4629</v>
      </c>
      <c r="G1725" s="2">
        <f>IFERROR(VLOOKUP(D1725,Coordenadas!$A$2:$D$5571,3,FALSE),0)</f>
        <v>-3.88863</v>
      </c>
      <c r="H1725" s="2">
        <f>IFERROR(VLOOKUP(D1725,Coordenadas!$A$2:$D$5571,4,FALSE),0)</f>
        <v>-42.232399999999998</v>
      </c>
      <c r="I1725" s="2" t="s">
        <v>5324</v>
      </c>
      <c r="J1725" s="2">
        <v>37767</v>
      </c>
      <c r="K1725" s="2" t="s">
        <v>5330</v>
      </c>
      <c r="L1725" s="2">
        <f>IFERROR(VLOOKUP(C1725,BOTULISMO!$A$3:$C$19,3,FALSE),0)</f>
        <v>0</v>
      </c>
      <c r="M1725" s="2">
        <f>IFERROR(VLOOKUP(C1725,'LEISHMANIOSE VISCERAL'!$A$4:$C$454,3,FALSE),0)</f>
        <v>0</v>
      </c>
      <c r="N1725" s="2">
        <f>IFERROR(VLOOKUP(C1725,'LEISHMANIOSE TEGUMENTAR'!$A$4:$C$1681,3,FALSE),0)</f>
        <v>0</v>
      </c>
      <c r="O1725" s="2">
        <f>IFERROR(VLOOKUP(C1725,'FEBRE AMARELA'!$A$4:$C$38,3,FALSE),0)</f>
        <v>0</v>
      </c>
      <c r="P1725" s="2">
        <f>IFERROR(VLOOKUP(C1725,DENGUE!$A$5:$C$4097,3,FALSE),0)</f>
        <v>3</v>
      </c>
      <c r="Q1725" s="2">
        <f>IFERROR(VLOOKUP(C1725,'HEPATITE VIRAL'!$A$5:$C$3162,3,FALSE),0)</f>
        <v>1</v>
      </c>
      <c r="R1725" s="2">
        <f>IFERROR(VLOOKUP(C1725,'FEBRE MACULOSA'!$A$5:$C$181,3,FALSE),0)</f>
        <v>0</v>
      </c>
      <c r="S1725" s="2">
        <f>IFERROR(VLOOKUP(C1725,LEPTOSPIROSE!$A$5:$C$1176,3,FALSE),0)</f>
        <v>0</v>
      </c>
      <c r="T1725" s="2">
        <f>IFERROR(VLOOKUP(C1725,'DOENÇA DE CHAGAS'!$A$5:$C$100,3,FALSE),0)</f>
        <v>0</v>
      </c>
      <c r="U1725" s="2">
        <f>IFERROR(VLOOKUP(C1725,'PICADAS DE COBRAS'!$A$6:$C$4645,3,FALSE),0)</f>
        <v>64</v>
      </c>
      <c r="V1725">
        <f>IFERROR(VLOOKUP(C1725,'ZIKA VIRUS'!$A$5:$C$2399,3,FALSE),0)</f>
        <v>1</v>
      </c>
      <c r="W1725">
        <f>IFERROR(VLOOKUP(C1725,'FEBRE TIFÓIDE'!$A$5:$C$46,3,FALSE),0)</f>
        <v>0</v>
      </c>
      <c r="X1725">
        <f>IFERROR(VLOOKUP(C1725,HANTAVIROSE!$A$5:$C$153,3,FALSE),0)</f>
        <v>0</v>
      </c>
      <c r="Y1725">
        <f>IFERROR(VLOOKUP(C1725,MENINGITE!$A$5:$C$447,3,FALSE),0)</f>
        <v>0</v>
      </c>
      <c r="Z1725">
        <f>IFERROR(VLOOKUP(C1725,RAIVA!$A$5:$C$16,3,FALSE),0)</f>
        <v>0</v>
      </c>
    </row>
    <row r="1726" spans="1:26" x14ac:dyDescent="0.3">
      <c r="A1726" s="2" t="s">
        <v>4704</v>
      </c>
      <c r="B1726" s="2" t="s">
        <v>4838</v>
      </c>
      <c r="C1726" s="2">
        <v>210400</v>
      </c>
      <c r="D1726" s="2">
        <v>2104008</v>
      </c>
      <c r="E1726" s="2" t="s">
        <v>4704</v>
      </c>
      <c r="F1726" s="2" t="s">
        <v>4838</v>
      </c>
      <c r="G1726" s="2">
        <f>IFERROR(VLOOKUP(D1726,Coordenadas!$A$2:$D$5571,3,FALSE),0)</f>
        <v>-4.8793800000000003</v>
      </c>
      <c r="H1726" s="2">
        <f>IFERROR(VLOOKUP(D1726,Coordenadas!$A$2:$D$5571,4,FALSE),0)</f>
        <v>-44.692599999999999</v>
      </c>
      <c r="I1726" s="2" t="s">
        <v>5324</v>
      </c>
      <c r="J1726" s="2">
        <v>18452</v>
      </c>
      <c r="K1726" s="2" t="s">
        <v>5332</v>
      </c>
      <c r="L1726" s="2">
        <f>IFERROR(VLOOKUP(C1726,BOTULISMO!$A$3:$C$19,3,FALSE),0)</f>
        <v>0</v>
      </c>
      <c r="M1726" s="2">
        <f>IFERROR(VLOOKUP(C1726,'LEISHMANIOSE VISCERAL'!$A$4:$C$454,3,FALSE),0)</f>
        <v>0</v>
      </c>
      <c r="N1726" s="2">
        <f>IFERROR(VLOOKUP(C1726,'LEISHMANIOSE TEGUMENTAR'!$A$4:$C$1681,3,FALSE),0)</f>
        <v>5</v>
      </c>
      <c r="O1726" s="2">
        <f>IFERROR(VLOOKUP(C1726,'FEBRE AMARELA'!$A$4:$C$38,3,FALSE),0)</f>
        <v>0</v>
      </c>
      <c r="P1726" s="2">
        <f>IFERROR(VLOOKUP(C1726,DENGUE!$A$5:$C$4097,3,FALSE),0)</f>
        <v>0</v>
      </c>
      <c r="Q1726" s="2">
        <f>IFERROR(VLOOKUP(C1726,'HEPATITE VIRAL'!$A$5:$C$3162,3,FALSE),0)</f>
        <v>0</v>
      </c>
      <c r="R1726" s="2">
        <f>IFERROR(VLOOKUP(C1726,'FEBRE MACULOSA'!$A$5:$C$181,3,FALSE),0)</f>
        <v>0</v>
      </c>
      <c r="S1726" s="2">
        <f>IFERROR(VLOOKUP(C1726,LEPTOSPIROSE!$A$5:$C$1176,3,FALSE),0)</f>
        <v>0</v>
      </c>
      <c r="T1726" s="2">
        <f>IFERROR(VLOOKUP(C1726,'DOENÇA DE CHAGAS'!$A$5:$C$100,3,FALSE),0)</f>
        <v>0</v>
      </c>
      <c r="U1726" s="2">
        <f>IFERROR(VLOOKUP(C1726,'PICADAS DE COBRAS'!$A$6:$C$4645,3,FALSE),0)</f>
        <v>15</v>
      </c>
      <c r="V1726">
        <f>IFERROR(VLOOKUP(C1726,'ZIKA VIRUS'!$A$5:$C$2399,3,FALSE),0)</f>
        <v>0</v>
      </c>
      <c r="W1726">
        <f>IFERROR(VLOOKUP(C1726,'FEBRE TIFÓIDE'!$A$5:$C$46,3,FALSE),0)</f>
        <v>0</v>
      </c>
      <c r="X1726">
        <f>IFERROR(VLOOKUP(C1726,HANTAVIROSE!$A$5:$C$153,3,FALSE),0)</f>
        <v>0</v>
      </c>
      <c r="Y1726">
        <f>IFERROR(VLOOKUP(C1726,MENINGITE!$A$5:$C$447,3,FALSE),0)</f>
        <v>0</v>
      </c>
      <c r="Z1726">
        <f>IFERROR(VLOOKUP(C1726,RAIVA!$A$5:$C$16,3,FALSE),0)</f>
        <v>0</v>
      </c>
    </row>
    <row r="1727" spans="1:26" x14ac:dyDescent="0.3">
      <c r="A1727" s="2" t="s">
        <v>1256</v>
      </c>
      <c r="B1727" s="2" t="s">
        <v>1536</v>
      </c>
      <c r="C1727" s="2">
        <v>410754</v>
      </c>
      <c r="D1727" s="2">
        <v>4107546</v>
      </c>
      <c r="E1727" s="2" t="s">
        <v>1256</v>
      </c>
      <c r="F1727" s="2" t="s">
        <v>1536</v>
      </c>
      <c r="G1727" s="2">
        <f>IFERROR(VLOOKUP(D1727,Coordenadas!$A$2:$D$5571,3,FALSE),0)</f>
        <v>-25.421600000000002</v>
      </c>
      <c r="H1727" s="2">
        <f>IFERROR(VLOOKUP(D1727,Coordenadas!$A$2:$D$5571,4,FALSE),0)</f>
        <v>-52.834800000000001</v>
      </c>
      <c r="I1727" s="2" t="s">
        <v>5326</v>
      </c>
      <c r="J1727" s="2">
        <v>4677</v>
      </c>
      <c r="K1727" s="2" t="s">
        <v>5332</v>
      </c>
      <c r="L1727" s="2">
        <f>IFERROR(VLOOKUP(C1727,BOTULISMO!$A$3:$C$19,3,FALSE),0)</f>
        <v>0</v>
      </c>
      <c r="M1727" s="2">
        <f>IFERROR(VLOOKUP(C1727,'LEISHMANIOSE VISCERAL'!$A$4:$C$454,3,FALSE),0)</f>
        <v>0</v>
      </c>
      <c r="N1727" s="2">
        <f>IFERROR(VLOOKUP(C1727,'LEISHMANIOSE TEGUMENTAR'!$A$4:$C$1681,3,FALSE),0)</f>
        <v>0</v>
      </c>
      <c r="O1727" s="2">
        <f>IFERROR(VLOOKUP(C1727,'FEBRE AMARELA'!$A$4:$C$38,3,FALSE),0)</f>
        <v>0</v>
      </c>
      <c r="P1727" s="2">
        <f>IFERROR(VLOOKUP(C1727,DENGUE!$A$5:$C$4097,3,FALSE),0)</f>
        <v>112</v>
      </c>
      <c r="Q1727" s="2">
        <f>IFERROR(VLOOKUP(C1727,'HEPATITE VIRAL'!$A$5:$C$3162,3,FALSE),0)</f>
        <v>3</v>
      </c>
      <c r="R1727" s="2">
        <f>IFERROR(VLOOKUP(C1727,'FEBRE MACULOSA'!$A$5:$C$181,3,FALSE),0)</f>
        <v>0</v>
      </c>
      <c r="S1727" s="2">
        <f>IFERROR(VLOOKUP(C1727,LEPTOSPIROSE!$A$5:$C$1176,3,FALSE),0)</f>
        <v>1</v>
      </c>
      <c r="T1727" s="2">
        <f>IFERROR(VLOOKUP(C1727,'DOENÇA DE CHAGAS'!$A$5:$C$100,3,FALSE),0)</f>
        <v>0</v>
      </c>
      <c r="U1727" s="2">
        <f>IFERROR(VLOOKUP(C1727,'PICADAS DE COBRAS'!$A$6:$C$4645,3,FALSE),0)</f>
        <v>14</v>
      </c>
      <c r="V1727">
        <f>IFERROR(VLOOKUP(C1727,'ZIKA VIRUS'!$A$5:$C$2399,3,FALSE),0)</f>
        <v>0</v>
      </c>
      <c r="W1727">
        <f>IFERROR(VLOOKUP(C1727,'FEBRE TIFÓIDE'!$A$5:$C$46,3,FALSE),0)</f>
        <v>0</v>
      </c>
      <c r="X1727">
        <f>IFERROR(VLOOKUP(C1727,HANTAVIROSE!$A$5:$C$153,3,FALSE),0)</f>
        <v>0</v>
      </c>
      <c r="Y1727">
        <f>IFERROR(VLOOKUP(C1727,MENINGITE!$A$5:$C$447,3,FALSE),0)</f>
        <v>0</v>
      </c>
      <c r="Z1727">
        <f>IFERROR(VLOOKUP(C1727,RAIVA!$A$5:$C$16,3,FALSE),0)</f>
        <v>0</v>
      </c>
    </row>
    <row r="1728" spans="1:26" x14ac:dyDescent="0.3">
      <c r="A1728" s="2" t="s">
        <v>5270</v>
      </c>
      <c r="B1728" s="2" t="s">
        <v>5533</v>
      </c>
      <c r="C1728" s="2">
        <v>110009</v>
      </c>
      <c r="D1728" s="2">
        <v>1100098</v>
      </c>
      <c r="E1728" s="2" t="s">
        <v>5270</v>
      </c>
      <c r="F1728" s="2" t="s">
        <v>5310</v>
      </c>
      <c r="G1728" s="2">
        <f>IFERROR(VLOOKUP(D1728,Coordenadas!$A$2:$D$5571,3,FALSE),0)</f>
        <v>-11.5266</v>
      </c>
      <c r="H1728" s="2">
        <f>IFERROR(VLOOKUP(D1728,Coordenadas!$A$2:$D$5571,4,FALSE),0)</f>
        <v>-61.025199999999998</v>
      </c>
      <c r="I1728" s="2" t="s">
        <v>5323</v>
      </c>
      <c r="J1728" s="2">
        <v>28729</v>
      </c>
      <c r="K1728" s="2" t="s">
        <v>5330</v>
      </c>
      <c r="L1728" s="2">
        <f>IFERROR(VLOOKUP(C1728,BOTULISMO!$A$3:$C$19,3,FALSE),0)</f>
        <v>0</v>
      </c>
      <c r="M1728" s="2">
        <f>IFERROR(VLOOKUP(C1728,'LEISHMANIOSE VISCERAL'!$A$4:$C$454,3,FALSE),0)</f>
        <v>0</v>
      </c>
      <c r="N1728" s="2">
        <f>IFERROR(VLOOKUP(C1728,'LEISHMANIOSE TEGUMENTAR'!$A$4:$C$1681,3,FALSE),0)</f>
        <v>41</v>
      </c>
      <c r="O1728" s="2">
        <f>IFERROR(VLOOKUP(C1728,'FEBRE AMARELA'!$A$4:$C$38,3,FALSE),0)</f>
        <v>0</v>
      </c>
      <c r="P1728" s="2">
        <f>IFERROR(VLOOKUP(C1728,DENGUE!$A$5:$C$4097,3,FALSE),0)</f>
        <v>124</v>
      </c>
      <c r="Q1728" s="2">
        <f>IFERROR(VLOOKUP(C1728,'HEPATITE VIRAL'!$A$5:$C$3162,3,FALSE),0)</f>
        <v>30</v>
      </c>
      <c r="R1728" s="2">
        <f>IFERROR(VLOOKUP(C1728,'FEBRE MACULOSA'!$A$5:$C$181,3,FALSE),0)</f>
        <v>0</v>
      </c>
      <c r="S1728" s="2">
        <f>IFERROR(VLOOKUP(C1728,LEPTOSPIROSE!$A$5:$C$1176,3,FALSE),0)</f>
        <v>3</v>
      </c>
      <c r="T1728" s="2">
        <f>IFERROR(VLOOKUP(C1728,'DOENÇA DE CHAGAS'!$A$5:$C$100,3,FALSE),0)</f>
        <v>0</v>
      </c>
      <c r="U1728" s="2">
        <f>IFERROR(VLOOKUP(C1728,'PICADAS DE COBRAS'!$A$6:$C$4645,3,FALSE),0)</f>
        <v>45</v>
      </c>
      <c r="V1728">
        <f>IFERROR(VLOOKUP(C1728,'ZIKA VIRUS'!$A$5:$C$2399,3,FALSE),0)</f>
        <v>3</v>
      </c>
      <c r="W1728">
        <f>IFERROR(VLOOKUP(C1728,'FEBRE TIFÓIDE'!$A$5:$C$46,3,FALSE),0)</f>
        <v>0</v>
      </c>
      <c r="X1728">
        <f>IFERROR(VLOOKUP(C1728,HANTAVIROSE!$A$5:$C$153,3,FALSE),0)</f>
        <v>0</v>
      </c>
      <c r="Y1728">
        <f>IFERROR(VLOOKUP(C1728,MENINGITE!$A$5:$C$447,3,FALSE),0)</f>
        <v>0</v>
      </c>
      <c r="Z1728">
        <f>IFERROR(VLOOKUP(C1728,RAIVA!$A$5:$C$16,3,FALSE),0)</f>
        <v>0</v>
      </c>
    </row>
    <row r="1729" spans="1:26" x14ac:dyDescent="0.3">
      <c r="A1729" s="2" t="s">
        <v>2425</v>
      </c>
      <c r="B1729" s="2" t="s">
        <v>2990</v>
      </c>
      <c r="C1729" s="2">
        <v>312430</v>
      </c>
      <c r="D1729" s="2">
        <v>3124302</v>
      </c>
      <c r="E1729" s="2" t="s">
        <v>2425</v>
      </c>
      <c r="F1729" s="2" t="s">
        <v>2990</v>
      </c>
      <c r="G1729" s="2">
        <f>IFERROR(VLOOKUP(D1729,Coordenadas!$A$2:$D$5571,3,FALSE),0)</f>
        <v>-14.924899999999999</v>
      </c>
      <c r="H1729" s="2">
        <f>IFERROR(VLOOKUP(D1729,Coordenadas!$A$2:$D$5571,4,FALSE),0)</f>
        <v>-42.808999999999997</v>
      </c>
      <c r="I1729" s="2" t="s">
        <v>5325</v>
      </c>
      <c r="J1729" s="2">
        <v>31113</v>
      </c>
      <c r="K1729" s="2" t="s">
        <v>5330</v>
      </c>
      <c r="L1729" s="2">
        <f>IFERROR(VLOOKUP(C1729,BOTULISMO!$A$3:$C$19,3,FALSE),0)</f>
        <v>0</v>
      </c>
      <c r="M1729" s="2">
        <f>IFERROR(VLOOKUP(C1729,'LEISHMANIOSE VISCERAL'!$A$4:$C$454,3,FALSE),0)</f>
        <v>0</v>
      </c>
      <c r="N1729" s="2">
        <f>IFERROR(VLOOKUP(C1729,'LEISHMANIOSE TEGUMENTAR'!$A$4:$C$1681,3,FALSE),0)</f>
        <v>0</v>
      </c>
      <c r="O1729" s="2">
        <f>IFERROR(VLOOKUP(C1729,'FEBRE AMARELA'!$A$4:$C$38,3,FALSE),0)</f>
        <v>0</v>
      </c>
      <c r="P1729" s="2">
        <f>IFERROR(VLOOKUP(C1729,DENGUE!$A$5:$C$4097,3,FALSE),0)</f>
        <v>88</v>
      </c>
      <c r="Q1729" s="2">
        <f>IFERROR(VLOOKUP(C1729,'HEPATITE VIRAL'!$A$5:$C$3162,3,FALSE),0)</f>
        <v>1</v>
      </c>
      <c r="R1729" s="2">
        <f>IFERROR(VLOOKUP(C1729,'FEBRE MACULOSA'!$A$5:$C$181,3,FALSE),0)</f>
        <v>0</v>
      </c>
      <c r="S1729" s="2">
        <f>IFERROR(VLOOKUP(C1729,LEPTOSPIROSE!$A$5:$C$1176,3,FALSE),0)</f>
        <v>0</v>
      </c>
      <c r="T1729" s="2">
        <f>IFERROR(VLOOKUP(C1729,'DOENÇA DE CHAGAS'!$A$5:$C$100,3,FALSE),0)</f>
        <v>0</v>
      </c>
      <c r="U1729" s="2">
        <f>IFERROR(VLOOKUP(C1729,'PICADAS DE COBRAS'!$A$6:$C$4645,3,FALSE),0)</f>
        <v>149</v>
      </c>
      <c r="V1729">
        <f>IFERROR(VLOOKUP(C1729,'ZIKA VIRUS'!$A$5:$C$2399,3,FALSE),0)</f>
        <v>6</v>
      </c>
      <c r="W1729">
        <f>IFERROR(VLOOKUP(C1729,'FEBRE TIFÓIDE'!$A$5:$C$46,3,FALSE),0)</f>
        <v>0</v>
      </c>
      <c r="X1729">
        <f>IFERROR(VLOOKUP(C1729,HANTAVIROSE!$A$5:$C$153,3,FALSE),0)</f>
        <v>0</v>
      </c>
      <c r="Y1729">
        <f>IFERROR(VLOOKUP(C1729,MENINGITE!$A$5:$C$447,3,FALSE),0)</f>
        <v>0</v>
      </c>
      <c r="Z1729">
        <f>IFERROR(VLOOKUP(C1729,RAIVA!$A$5:$C$16,3,FALSE),0)</f>
        <v>0</v>
      </c>
    </row>
    <row r="1730" spans="1:26" x14ac:dyDescent="0.3">
      <c r="A1730" s="2" t="s">
        <v>4178</v>
      </c>
      <c r="B1730" s="2" t="s">
        <v>4285</v>
      </c>
      <c r="C1730" s="2">
        <v>240350</v>
      </c>
      <c r="D1730" s="2">
        <v>2403509</v>
      </c>
      <c r="E1730" s="2" t="s">
        <v>4178</v>
      </c>
      <c r="F1730" s="2" t="s">
        <v>4285</v>
      </c>
      <c r="G1730" s="2">
        <f>IFERROR(VLOOKUP(D1730,Coordenadas!$A$2:$D$5571,3,FALSE),0)</f>
        <v>-6.3356300000000001</v>
      </c>
      <c r="H1730" s="2">
        <f>IFERROR(VLOOKUP(D1730,Coordenadas!$A$2:$D$5571,4,FALSE),0)</f>
        <v>-35.305199999999999</v>
      </c>
      <c r="I1730" s="2" t="s">
        <v>5324</v>
      </c>
      <c r="J1730" s="2">
        <v>10475</v>
      </c>
      <c r="K1730" s="2" t="s">
        <v>5332</v>
      </c>
      <c r="L1730" s="2">
        <f>IFERROR(VLOOKUP(C1730,BOTULISMO!$A$3:$C$19,3,FALSE),0)</f>
        <v>0</v>
      </c>
      <c r="M1730" s="2">
        <f>IFERROR(VLOOKUP(C1730,'LEISHMANIOSE VISCERAL'!$A$4:$C$454,3,FALSE),0)</f>
        <v>0</v>
      </c>
      <c r="N1730" s="2">
        <f>IFERROR(VLOOKUP(C1730,'LEISHMANIOSE TEGUMENTAR'!$A$4:$C$1681,3,FALSE),0)</f>
        <v>0</v>
      </c>
      <c r="O1730" s="2">
        <f>IFERROR(VLOOKUP(C1730,'FEBRE AMARELA'!$A$4:$C$38,3,FALSE),0)</f>
        <v>0</v>
      </c>
      <c r="P1730" s="2">
        <f>IFERROR(VLOOKUP(C1730,DENGUE!$A$5:$C$4097,3,FALSE),0)</f>
        <v>0</v>
      </c>
      <c r="Q1730" s="2">
        <f>IFERROR(VLOOKUP(C1730,'HEPATITE VIRAL'!$A$5:$C$3162,3,FALSE),0)</f>
        <v>0</v>
      </c>
      <c r="R1730" s="2">
        <f>IFERROR(VLOOKUP(C1730,'FEBRE MACULOSA'!$A$5:$C$181,3,FALSE),0)</f>
        <v>0</v>
      </c>
      <c r="S1730" s="2">
        <f>IFERROR(VLOOKUP(C1730,LEPTOSPIROSE!$A$5:$C$1176,3,FALSE),0)</f>
        <v>0</v>
      </c>
      <c r="T1730" s="2">
        <f>IFERROR(VLOOKUP(C1730,'DOENÇA DE CHAGAS'!$A$5:$C$100,3,FALSE),0)</f>
        <v>0</v>
      </c>
      <c r="U1730" s="2">
        <f>IFERROR(VLOOKUP(C1730,'PICADAS DE COBRAS'!$A$6:$C$4645,3,FALSE),0)</f>
        <v>1</v>
      </c>
      <c r="V1730">
        <f>IFERROR(VLOOKUP(C1730,'ZIKA VIRUS'!$A$5:$C$2399,3,FALSE),0)</f>
        <v>3</v>
      </c>
      <c r="W1730">
        <f>IFERROR(VLOOKUP(C1730,'FEBRE TIFÓIDE'!$A$5:$C$46,3,FALSE),0)</f>
        <v>0</v>
      </c>
      <c r="X1730">
        <f>IFERROR(VLOOKUP(C1730,HANTAVIROSE!$A$5:$C$153,3,FALSE),0)</f>
        <v>0</v>
      </c>
      <c r="Y1730">
        <f>IFERROR(VLOOKUP(C1730,MENINGITE!$A$5:$C$447,3,FALSE),0)</f>
        <v>0</v>
      </c>
      <c r="Z1730">
        <f>IFERROR(VLOOKUP(C1730,RAIVA!$A$5:$C$16,3,FALSE),0)</f>
        <v>0</v>
      </c>
    </row>
    <row r="1731" spans="1:26" x14ac:dyDescent="0.3">
      <c r="A1731" s="2" t="s">
        <v>2425</v>
      </c>
      <c r="B1731" s="2" t="s">
        <v>2989</v>
      </c>
      <c r="C1731" s="2">
        <v>312440</v>
      </c>
      <c r="D1731" s="2">
        <v>3124401</v>
      </c>
      <c r="E1731" s="2" t="s">
        <v>2425</v>
      </c>
      <c r="F1731" s="2" t="s">
        <v>2989</v>
      </c>
      <c r="G1731" s="2">
        <f>IFERROR(VLOOKUP(D1731,Coordenadas!$A$2:$D$5571,3,FALSE),0)</f>
        <v>-22.045400000000001</v>
      </c>
      <c r="H1731" s="2">
        <f>IFERROR(VLOOKUP(D1731,Coordenadas!$A$2:$D$5571,4,FALSE),0)</f>
        <v>-45.954799999999999</v>
      </c>
      <c r="I1731" s="2" t="s">
        <v>5325</v>
      </c>
      <c r="J1731" s="2">
        <v>4429</v>
      </c>
      <c r="K1731" s="2" t="s">
        <v>5332</v>
      </c>
      <c r="L1731" s="2">
        <f>IFERROR(VLOOKUP(C1731,BOTULISMO!$A$3:$C$19,3,FALSE),0)</f>
        <v>0</v>
      </c>
      <c r="M1731" s="2">
        <f>IFERROR(VLOOKUP(C1731,'LEISHMANIOSE VISCERAL'!$A$4:$C$454,3,FALSE),0)</f>
        <v>0</v>
      </c>
      <c r="N1731" s="2">
        <f>IFERROR(VLOOKUP(C1731,'LEISHMANIOSE TEGUMENTAR'!$A$4:$C$1681,3,FALSE),0)</f>
        <v>1</v>
      </c>
      <c r="O1731" s="2">
        <f>IFERROR(VLOOKUP(C1731,'FEBRE AMARELA'!$A$4:$C$38,3,FALSE),0)</f>
        <v>0</v>
      </c>
      <c r="P1731" s="2">
        <f>IFERROR(VLOOKUP(C1731,DENGUE!$A$5:$C$4097,3,FALSE),0)</f>
        <v>0</v>
      </c>
      <c r="Q1731" s="2">
        <f>IFERROR(VLOOKUP(C1731,'HEPATITE VIRAL'!$A$5:$C$3162,3,FALSE),0)</f>
        <v>0</v>
      </c>
      <c r="R1731" s="2">
        <f>IFERROR(VLOOKUP(C1731,'FEBRE MACULOSA'!$A$5:$C$181,3,FALSE),0)</f>
        <v>0</v>
      </c>
      <c r="S1731" s="2">
        <f>IFERROR(VLOOKUP(C1731,LEPTOSPIROSE!$A$5:$C$1176,3,FALSE),0)</f>
        <v>1</v>
      </c>
      <c r="T1731" s="2">
        <f>IFERROR(VLOOKUP(C1731,'DOENÇA DE CHAGAS'!$A$5:$C$100,3,FALSE),0)</f>
        <v>0</v>
      </c>
      <c r="U1731" s="2">
        <f>IFERROR(VLOOKUP(C1731,'PICADAS DE COBRAS'!$A$6:$C$4645,3,FALSE),0)</f>
        <v>0</v>
      </c>
      <c r="V1731">
        <f>IFERROR(VLOOKUP(C1731,'ZIKA VIRUS'!$A$5:$C$2399,3,FALSE),0)</f>
        <v>1</v>
      </c>
      <c r="W1731">
        <f>IFERROR(VLOOKUP(C1731,'FEBRE TIFÓIDE'!$A$5:$C$46,3,FALSE),0)</f>
        <v>0</v>
      </c>
      <c r="X1731">
        <f>IFERROR(VLOOKUP(C1731,HANTAVIROSE!$A$5:$C$153,3,FALSE),0)</f>
        <v>0</v>
      </c>
      <c r="Y1731">
        <f>IFERROR(VLOOKUP(C1731,MENINGITE!$A$5:$C$447,3,FALSE),0)</f>
        <v>0</v>
      </c>
      <c r="Z1731">
        <f>IFERROR(VLOOKUP(C1731,RAIVA!$A$5:$C$16,3,FALSE),0)</f>
        <v>0</v>
      </c>
    </row>
    <row r="1732" spans="1:26" x14ac:dyDescent="0.3">
      <c r="A1732" s="2" t="s">
        <v>1637</v>
      </c>
      <c r="B1732" s="2" t="s">
        <v>2089</v>
      </c>
      <c r="C1732" s="2">
        <v>351518</v>
      </c>
      <c r="D1732" s="2">
        <v>3515186</v>
      </c>
      <c r="E1732" s="2" t="s">
        <v>1637</v>
      </c>
      <c r="F1732" s="2" t="s">
        <v>2089</v>
      </c>
      <c r="G1732" s="2">
        <f>IFERROR(VLOOKUP(D1732,Coordenadas!$A$2:$D$5571,3,FALSE),0)</f>
        <v>-22.190899999999999</v>
      </c>
      <c r="H1732" s="2">
        <f>IFERROR(VLOOKUP(D1732,Coordenadas!$A$2:$D$5571,4,FALSE),0)</f>
        <v>-46.747700000000002</v>
      </c>
      <c r="I1732" s="2" t="s">
        <v>5325</v>
      </c>
      <c r="J1732" s="2">
        <v>41907</v>
      </c>
      <c r="K1732" s="2" t="s">
        <v>5330</v>
      </c>
      <c r="L1732" s="2">
        <f>IFERROR(VLOOKUP(C1732,BOTULISMO!$A$3:$C$19,3,FALSE),0)</f>
        <v>0</v>
      </c>
      <c r="M1732" s="2">
        <f>IFERROR(VLOOKUP(C1732,'LEISHMANIOSE VISCERAL'!$A$4:$C$454,3,FALSE),0)</f>
        <v>0</v>
      </c>
      <c r="N1732" s="2">
        <f>IFERROR(VLOOKUP(C1732,'LEISHMANIOSE TEGUMENTAR'!$A$4:$C$1681,3,FALSE),0)</f>
        <v>1</v>
      </c>
      <c r="O1732" s="2">
        <f>IFERROR(VLOOKUP(C1732,'FEBRE AMARELA'!$A$4:$C$38,3,FALSE),0)</f>
        <v>0</v>
      </c>
      <c r="P1732" s="2">
        <f>IFERROR(VLOOKUP(C1732,DENGUE!$A$5:$C$4097,3,FALSE),0)</f>
        <v>94</v>
      </c>
      <c r="Q1732" s="2">
        <f>IFERROR(VLOOKUP(C1732,'HEPATITE VIRAL'!$A$5:$C$3162,3,FALSE),0)</f>
        <v>13</v>
      </c>
      <c r="R1732" s="2">
        <f>IFERROR(VLOOKUP(C1732,'FEBRE MACULOSA'!$A$5:$C$181,3,FALSE),0)</f>
        <v>0</v>
      </c>
      <c r="S1732" s="2">
        <f>IFERROR(VLOOKUP(C1732,LEPTOSPIROSE!$A$5:$C$1176,3,FALSE),0)</f>
        <v>0</v>
      </c>
      <c r="T1732" s="2">
        <f>IFERROR(VLOOKUP(C1732,'DOENÇA DE CHAGAS'!$A$5:$C$100,3,FALSE),0)</f>
        <v>0</v>
      </c>
      <c r="U1732" s="2">
        <f>IFERROR(VLOOKUP(C1732,'PICADAS DE COBRAS'!$A$6:$C$4645,3,FALSE),0)</f>
        <v>155</v>
      </c>
      <c r="V1732">
        <f>IFERROR(VLOOKUP(C1732,'ZIKA VIRUS'!$A$5:$C$2399,3,FALSE),0)</f>
        <v>2</v>
      </c>
      <c r="W1732">
        <f>IFERROR(VLOOKUP(C1732,'FEBRE TIFÓIDE'!$A$5:$C$46,3,FALSE),0)</f>
        <v>0</v>
      </c>
      <c r="X1732">
        <f>IFERROR(VLOOKUP(C1732,HANTAVIROSE!$A$5:$C$153,3,FALSE),0)</f>
        <v>0</v>
      </c>
      <c r="Y1732">
        <f>IFERROR(VLOOKUP(C1732,MENINGITE!$A$5:$C$447,3,FALSE),0)</f>
        <v>1</v>
      </c>
      <c r="Z1732">
        <f>IFERROR(VLOOKUP(C1732,RAIVA!$A$5:$C$16,3,FALSE),0)</f>
        <v>0</v>
      </c>
    </row>
    <row r="1733" spans="1:26" x14ac:dyDescent="0.3">
      <c r="A1733" s="2" t="s">
        <v>1637</v>
      </c>
      <c r="B1733" s="2" t="s">
        <v>2088</v>
      </c>
      <c r="C1733" s="2">
        <v>351519</v>
      </c>
      <c r="D1733" s="2">
        <v>3515194</v>
      </c>
      <c r="E1733" s="2" t="s">
        <v>1637</v>
      </c>
      <c r="F1733" s="2" t="s">
        <v>2088</v>
      </c>
      <c r="G1733" s="2">
        <f>IFERROR(VLOOKUP(D1733,Coordenadas!$A$2:$D$5571,3,FALSE),0)</f>
        <v>-22.692499999999999</v>
      </c>
      <c r="H1733" s="2">
        <f>IFERROR(VLOOKUP(D1733,Coordenadas!$A$2:$D$5571,4,FALSE),0)</f>
        <v>-49.434100000000001</v>
      </c>
      <c r="I1733" s="2" t="s">
        <v>5325</v>
      </c>
      <c r="J1733" s="2">
        <v>4244</v>
      </c>
      <c r="K1733" s="2" t="s">
        <v>5332</v>
      </c>
      <c r="L1733" s="2">
        <f>IFERROR(VLOOKUP(C1733,BOTULISMO!$A$3:$C$19,3,FALSE),0)</f>
        <v>0</v>
      </c>
      <c r="M1733" s="2">
        <f>IFERROR(VLOOKUP(C1733,'LEISHMANIOSE VISCERAL'!$A$4:$C$454,3,FALSE),0)</f>
        <v>0</v>
      </c>
      <c r="N1733" s="2">
        <f>IFERROR(VLOOKUP(C1733,'LEISHMANIOSE TEGUMENTAR'!$A$4:$C$1681,3,FALSE),0)</f>
        <v>0</v>
      </c>
      <c r="O1733" s="2">
        <f>IFERROR(VLOOKUP(C1733,'FEBRE AMARELA'!$A$4:$C$38,3,FALSE),0)</f>
        <v>0</v>
      </c>
      <c r="P1733" s="2">
        <f>IFERROR(VLOOKUP(C1733,DENGUE!$A$5:$C$4097,3,FALSE),0)</f>
        <v>2</v>
      </c>
      <c r="Q1733" s="2">
        <f>IFERROR(VLOOKUP(C1733,'HEPATITE VIRAL'!$A$5:$C$3162,3,FALSE),0)</f>
        <v>0</v>
      </c>
      <c r="R1733" s="2">
        <f>IFERROR(VLOOKUP(C1733,'FEBRE MACULOSA'!$A$5:$C$181,3,FALSE),0)</f>
        <v>0</v>
      </c>
      <c r="S1733" s="2">
        <f>IFERROR(VLOOKUP(C1733,LEPTOSPIROSE!$A$5:$C$1176,3,FALSE),0)</f>
        <v>0</v>
      </c>
      <c r="T1733" s="2">
        <f>IFERROR(VLOOKUP(C1733,'DOENÇA DE CHAGAS'!$A$5:$C$100,3,FALSE),0)</f>
        <v>0</v>
      </c>
      <c r="U1733" s="2">
        <f>IFERROR(VLOOKUP(C1733,'PICADAS DE COBRAS'!$A$6:$C$4645,3,FALSE),0)</f>
        <v>0</v>
      </c>
      <c r="V1733">
        <f>IFERROR(VLOOKUP(C1733,'ZIKA VIRUS'!$A$5:$C$2399,3,FALSE),0)</f>
        <v>0</v>
      </c>
      <c r="W1733">
        <f>IFERROR(VLOOKUP(C1733,'FEBRE TIFÓIDE'!$A$5:$C$46,3,FALSE),0)</f>
        <v>0</v>
      </c>
      <c r="X1733">
        <f>IFERROR(VLOOKUP(C1733,HANTAVIROSE!$A$5:$C$153,3,FALSE),0)</f>
        <v>0</v>
      </c>
      <c r="Y1733">
        <f>IFERROR(VLOOKUP(C1733,MENINGITE!$A$5:$C$447,3,FALSE),0)</f>
        <v>0</v>
      </c>
      <c r="Z1733">
        <f>IFERROR(VLOOKUP(C1733,RAIVA!$A$5:$C$16,3,FALSE),0)</f>
        <v>0</v>
      </c>
    </row>
    <row r="1734" spans="1:26" x14ac:dyDescent="0.3">
      <c r="A1734" s="2" t="s">
        <v>3257</v>
      </c>
      <c r="B1734" s="2" t="s">
        <v>3532</v>
      </c>
      <c r="C1734" s="2">
        <v>291060</v>
      </c>
      <c r="D1734" s="2">
        <v>2910602</v>
      </c>
      <c r="E1734" s="2" t="s">
        <v>3257</v>
      </c>
      <c r="F1734" s="2" t="s">
        <v>3532</v>
      </c>
      <c r="G1734" s="2">
        <f>IFERROR(VLOOKUP(D1734,Coordenadas!$A$2:$D$5571,3,FALSE),0)</f>
        <v>-11.7942</v>
      </c>
      <c r="H1734" s="2">
        <f>IFERROR(VLOOKUP(D1734,Coordenadas!$A$2:$D$5571,4,FALSE),0)</f>
        <v>-37.943199999999997</v>
      </c>
      <c r="I1734" s="2" t="s">
        <v>5324</v>
      </c>
      <c r="J1734" s="2">
        <v>32802</v>
      </c>
      <c r="K1734" s="2" t="s">
        <v>5330</v>
      </c>
      <c r="L1734" s="2">
        <f>IFERROR(VLOOKUP(C1734,BOTULISMO!$A$3:$C$19,3,FALSE),0)</f>
        <v>0</v>
      </c>
      <c r="M1734" s="2">
        <f>IFERROR(VLOOKUP(C1734,'LEISHMANIOSE VISCERAL'!$A$4:$C$454,3,FALSE),0)</f>
        <v>0</v>
      </c>
      <c r="N1734" s="2">
        <f>IFERROR(VLOOKUP(C1734,'LEISHMANIOSE TEGUMENTAR'!$A$4:$C$1681,3,FALSE),0)</f>
        <v>2</v>
      </c>
      <c r="O1734" s="2">
        <f>IFERROR(VLOOKUP(C1734,'FEBRE AMARELA'!$A$4:$C$38,3,FALSE),0)</f>
        <v>0</v>
      </c>
      <c r="P1734" s="2">
        <f>IFERROR(VLOOKUP(C1734,DENGUE!$A$5:$C$4097,3,FALSE),0)</f>
        <v>205</v>
      </c>
      <c r="Q1734" s="2">
        <f>IFERROR(VLOOKUP(C1734,'HEPATITE VIRAL'!$A$5:$C$3162,3,FALSE),0)</f>
        <v>0</v>
      </c>
      <c r="R1734" s="2">
        <f>IFERROR(VLOOKUP(C1734,'FEBRE MACULOSA'!$A$5:$C$181,3,FALSE),0)</f>
        <v>0</v>
      </c>
      <c r="S1734" s="2">
        <f>IFERROR(VLOOKUP(C1734,LEPTOSPIROSE!$A$5:$C$1176,3,FALSE),0)</f>
        <v>0</v>
      </c>
      <c r="T1734" s="2">
        <f>IFERROR(VLOOKUP(C1734,'DOENÇA DE CHAGAS'!$A$5:$C$100,3,FALSE),0)</f>
        <v>0</v>
      </c>
      <c r="U1734" s="2">
        <f>IFERROR(VLOOKUP(C1734,'PICADAS DE COBRAS'!$A$6:$C$4645,3,FALSE),0)</f>
        <v>48</v>
      </c>
      <c r="V1734">
        <f>IFERROR(VLOOKUP(C1734,'ZIKA VIRUS'!$A$5:$C$2399,3,FALSE),0)</f>
        <v>381</v>
      </c>
      <c r="W1734">
        <f>IFERROR(VLOOKUP(C1734,'FEBRE TIFÓIDE'!$A$5:$C$46,3,FALSE),0)</f>
        <v>0</v>
      </c>
      <c r="X1734">
        <f>IFERROR(VLOOKUP(C1734,HANTAVIROSE!$A$5:$C$153,3,FALSE),0)</f>
        <v>0</v>
      </c>
      <c r="Y1734">
        <f>IFERROR(VLOOKUP(C1734,MENINGITE!$A$5:$C$447,3,FALSE),0)</f>
        <v>0</v>
      </c>
      <c r="Z1734">
        <f>IFERROR(VLOOKUP(C1734,RAIVA!$A$5:$C$16,3,FALSE),0)</f>
        <v>0</v>
      </c>
    </row>
    <row r="1735" spans="1:26" x14ac:dyDescent="0.3">
      <c r="A1735" s="2" t="s">
        <v>470</v>
      </c>
      <c r="B1735" s="2" t="s">
        <v>811</v>
      </c>
      <c r="C1735" s="2">
        <v>430750</v>
      </c>
      <c r="D1735" s="2">
        <v>4307500</v>
      </c>
      <c r="E1735" s="2" t="s">
        <v>470</v>
      </c>
      <c r="F1735" s="2" t="s">
        <v>811</v>
      </c>
      <c r="G1735" s="2">
        <f>IFERROR(VLOOKUP(D1735,Coordenadas!$A$2:$D$5571,3,FALSE),0)</f>
        <v>-28.7286</v>
      </c>
      <c r="H1735" s="2">
        <f>IFERROR(VLOOKUP(D1735,Coordenadas!$A$2:$D$5571,4,FALSE),0)</f>
        <v>-52.8461</v>
      </c>
      <c r="I1735" s="2" t="s">
        <v>5326</v>
      </c>
      <c r="J1735" s="2">
        <v>15240</v>
      </c>
      <c r="K1735" s="2" t="s">
        <v>5332</v>
      </c>
      <c r="L1735" s="2">
        <f>IFERROR(VLOOKUP(C1735,BOTULISMO!$A$3:$C$19,3,FALSE),0)</f>
        <v>0</v>
      </c>
      <c r="M1735" s="2">
        <f>IFERROR(VLOOKUP(C1735,'LEISHMANIOSE VISCERAL'!$A$4:$C$454,3,FALSE),0)</f>
        <v>0</v>
      </c>
      <c r="N1735" s="2">
        <f>IFERROR(VLOOKUP(C1735,'LEISHMANIOSE TEGUMENTAR'!$A$4:$C$1681,3,FALSE),0)</f>
        <v>0</v>
      </c>
      <c r="O1735" s="2">
        <f>IFERROR(VLOOKUP(C1735,'FEBRE AMARELA'!$A$4:$C$38,3,FALSE),0)</f>
        <v>0</v>
      </c>
      <c r="P1735" s="2">
        <f>IFERROR(VLOOKUP(C1735,DENGUE!$A$5:$C$4097,3,FALSE),0)</f>
        <v>20</v>
      </c>
      <c r="Q1735" s="2">
        <f>IFERROR(VLOOKUP(C1735,'HEPATITE VIRAL'!$A$5:$C$3162,3,FALSE),0)</f>
        <v>9</v>
      </c>
      <c r="R1735" s="2">
        <f>IFERROR(VLOOKUP(C1735,'FEBRE MACULOSA'!$A$5:$C$181,3,FALSE),0)</f>
        <v>0</v>
      </c>
      <c r="S1735" s="2">
        <f>IFERROR(VLOOKUP(C1735,LEPTOSPIROSE!$A$5:$C$1176,3,FALSE),0)</f>
        <v>0</v>
      </c>
      <c r="T1735" s="2">
        <f>IFERROR(VLOOKUP(C1735,'DOENÇA DE CHAGAS'!$A$5:$C$100,3,FALSE),0)</f>
        <v>0</v>
      </c>
      <c r="U1735" s="2">
        <f>IFERROR(VLOOKUP(C1735,'PICADAS DE COBRAS'!$A$6:$C$4645,3,FALSE),0)</f>
        <v>7</v>
      </c>
      <c r="V1735">
        <f>IFERROR(VLOOKUP(C1735,'ZIKA VIRUS'!$A$5:$C$2399,3,FALSE),0)</f>
        <v>0</v>
      </c>
      <c r="W1735">
        <f>IFERROR(VLOOKUP(C1735,'FEBRE TIFÓIDE'!$A$5:$C$46,3,FALSE),0)</f>
        <v>0</v>
      </c>
      <c r="X1735">
        <f>IFERROR(VLOOKUP(C1735,HANTAVIROSE!$A$5:$C$153,3,FALSE),0)</f>
        <v>0</v>
      </c>
      <c r="Y1735">
        <f>IFERROR(VLOOKUP(C1735,MENINGITE!$A$5:$C$447,3,FALSE),0)</f>
        <v>0</v>
      </c>
      <c r="Z1735">
        <f>IFERROR(VLOOKUP(C1735,RAIVA!$A$5:$C$16,3,FALSE),0)</f>
        <v>0</v>
      </c>
    </row>
    <row r="1736" spans="1:26" x14ac:dyDescent="0.3">
      <c r="A1736" s="2" t="s">
        <v>470</v>
      </c>
      <c r="B1736" s="2" t="s">
        <v>810</v>
      </c>
      <c r="C1736" s="2">
        <v>430755</v>
      </c>
      <c r="D1736" s="2">
        <v>4307559</v>
      </c>
      <c r="E1736" s="2" t="s">
        <v>470</v>
      </c>
      <c r="F1736" s="2" t="s">
        <v>810</v>
      </c>
      <c r="G1736" s="2">
        <f>IFERROR(VLOOKUP(D1736,Coordenadas!$A$2:$D$5571,3,FALSE),0)</f>
        <v>-27.913499999999999</v>
      </c>
      <c r="H1736" s="2">
        <f>IFERROR(VLOOKUP(D1736,Coordenadas!$A$2:$D$5571,4,FALSE),0)</f>
        <v>-52.263500000000001</v>
      </c>
      <c r="I1736" s="2" t="s">
        <v>5326</v>
      </c>
      <c r="J1736" s="2">
        <v>6011</v>
      </c>
      <c r="K1736" s="2" t="s">
        <v>5332</v>
      </c>
      <c r="L1736" s="2">
        <f>IFERROR(VLOOKUP(C1736,BOTULISMO!$A$3:$C$19,3,FALSE),0)</f>
        <v>0</v>
      </c>
      <c r="M1736" s="2">
        <f>IFERROR(VLOOKUP(C1736,'LEISHMANIOSE VISCERAL'!$A$4:$C$454,3,FALSE),0)</f>
        <v>0</v>
      </c>
      <c r="N1736" s="2">
        <f>IFERROR(VLOOKUP(C1736,'LEISHMANIOSE TEGUMENTAR'!$A$4:$C$1681,3,FALSE),0)</f>
        <v>0</v>
      </c>
      <c r="O1736" s="2">
        <f>IFERROR(VLOOKUP(C1736,'FEBRE AMARELA'!$A$4:$C$38,3,FALSE),0)</f>
        <v>0</v>
      </c>
      <c r="P1736" s="2">
        <f>IFERROR(VLOOKUP(C1736,DENGUE!$A$5:$C$4097,3,FALSE),0)</f>
        <v>1</v>
      </c>
      <c r="Q1736" s="2">
        <f>IFERROR(VLOOKUP(C1736,'HEPATITE VIRAL'!$A$5:$C$3162,3,FALSE),0)</f>
        <v>6</v>
      </c>
      <c r="R1736" s="2">
        <f>IFERROR(VLOOKUP(C1736,'FEBRE MACULOSA'!$A$5:$C$181,3,FALSE),0)</f>
        <v>0</v>
      </c>
      <c r="S1736" s="2">
        <f>IFERROR(VLOOKUP(C1736,LEPTOSPIROSE!$A$5:$C$1176,3,FALSE),0)</f>
        <v>0</v>
      </c>
      <c r="T1736" s="2">
        <f>IFERROR(VLOOKUP(C1736,'DOENÇA DE CHAGAS'!$A$5:$C$100,3,FALSE),0)</f>
        <v>0</v>
      </c>
      <c r="U1736" s="2">
        <f>IFERROR(VLOOKUP(C1736,'PICADAS DE COBRAS'!$A$6:$C$4645,3,FALSE),0)</f>
        <v>0</v>
      </c>
      <c r="V1736">
        <f>IFERROR(VLOOKUP(C1736,'ZIKA VIRUS'!$A$5:$C$2399,3,FALSE),0)</f>
        <v>0</v>
      </c>
      <c r="W1736">
        <f>IFERROR(VLOOKUP(C1736,'FEBRE TIFÓIDE'!$A$5:$C$46,3,FALSE),0)</f>
        <v>0</v>
      </c>
      <c r="X1736">
        <f>IFERROR(VLOOKUP(C1736,HANTAVIROSE!$A$5:$C$153,3,FALSE),0)</f>
        <v>0</v>
      </c>
      <c r="Y1736">
        <f>IFERROR(VLOOKUP(C1736,MENINGITE!$A$5:$C$447,3,FALSE),0)</f>
        <v>0</v>
      </c>
      <c r="Z1736">
        <f>IFERROR(VLOOKUP(C1736,RAIVA!$A$5:$C$16,3,FALSE),0)</f>
        <v>0</v>
      </c>
    </row>
    <row r="1737" spans="1:26" x14ac:dyDescent="0.3">
      <c r="A1737" s="2" t="s">
        <v>3652</v>
      </c>
      <c r="B1737" s="2" t="s">
        <v>3704</v>
      </c>
      <c r="C1737" s="2">
        <v>280210</v>
      </c>
      <c r="D1737" s="2">
        <v>2802106</v>
      </c>
      <c r="E1737" s="2" t="s">
        <v>3652</v>
      </c>
      <c r="F1737" s="2" t="s">
        <v>3704</v>
      </c>
      <c r="G1737" s="2">
        <f>IFERROR(VLOOKUP(D1737,Coordenadas!$A$2:$D$5571,3,FALSE),0)</f>
        <v>-11.2659</v>
      </c>
      <c r="H1737" s="2">
        <f>IFERROR(VLOOKUP(D1737,Coordenadas!$A$2:$D$5571,4,FALSE),0)</f>
        <v>-37.448399999999999</v>
      </c>
      <c r="I1737" s="2" t="s">
        <v>5324</v>
      </c>
      <c r="J1737" s="2">
        <v>64409</v>
      </c>
      <c r="K1737" s="2" t="s">
        <v>5331</v>
      </c>
      <c r="L1737" s="2">
        <f>IFERROR(VLOOKUP(C1737,BOTULISMO!$A$3:$C$19,3,FALSE),0)</f>
        <v>0</v>
      </c>
      <c r="M1737" s="2">
        <f>IFERROR(VLOOKUP(C1737,'LEISHMANIOSE VISCERAL'!$A$4:$C$454,3,FALSE),0)</f>
        <v>1</v>
      </c>
      <c r="N1737" s="2">
        <f>IFERROR(VLOOKUP(C1737,'LEISHMANIOSE TEGUMENTAR'!$A$4:$C$1681,3,FALSE),0)</f>
        <v>0</v>
      </c>
      <c r="O1737" s="2">
        <f>IFERROR(VLOOKUP(C1737,'FEBRE AMARELA'!$A$4:$C$38,3,FALSE),0)</f>
        <v>0</v>
      </c>
      <c r="P1737" s="2">
        <f>IFERROR(VLOOKUP(C1737,DENGUE!$A$5:$C$4097,3,FALSE),0)</f>
        <v>73</v>
      </c>
      <c r="Q1737" s="2">
        <f>IFERROR(VLOOKUP(C1737,'HEPATITE VIRAL'!$A$5:$C$3162,3,FALSE),0)</f>
        <v>14</v>
      </c>
      <c r="R1737" s="2">
        <f>IFERROR(VLOOKUP(C1737,'FEBRE MACULOSA'!$A$5:$C$181,3,FALSE),0)</f>
        <v>0</v>
      </c>
      <c r="S1737" s="2">
        <f>IFERROR(VLOOKUP(C1737,LEPTOSPIROSE!$A$5:$C$1176,3,FALSE),0)</f>
        <v>2</v>
      </c>
      <c r="T1737" s="2">
        <f>IFERROR(VLOOKUP(C1737,'DOENÇA DE CHAGAS'!$A$5:$C$100,3,FALSE),0)</f>
        <v>0</v>
      </c>
      <c r="U1737" s="2">
        <f>IFERROR(VLOOKUP(C1737,'PICADAS DE COBRAS'!$A$6:$C$4645,3,FALSE),0)</f>
        <v>134</v>
      </c>
      <c r="V1737">
        <f>IFERROR(VLOOKUP(C1737,'ZIKA VIRUS'!$A$5:$C$2399,3,FALSE),0)</f>
        <v>36</v>
      </c>
      <c r="W1737">
        <f>IFERROR(VLOOKUP(C1737,'FEBRE TIFÓIDE'!$A$5:$C$46,3,FALSE),0)</f>
        <v>0</v>
      </c>
      <c r="X1737">
        <f>IFERROR(VLOOKUP(C1737,HANTAVIROSE!$A$5:$C$153,3,FALSE),0)</f>
        <v>0</v>
      </c>
      <c r="Y1737">
        <f>IFERROR(VLOOKUP(C1737,MENINGITE!$A$5:$C$447,3,FALSE),0)</f>
        <v>1</v>
      </c>
      <c r="Z1737">
        <f>IFERROR(VLOOKUP(C1737,RAIVA!$A$5:$C$16,3,FALSE),0)</f>
        <v>0</v>
      </c>
    </row>
    <row r="1738" spans="1:26" x14ac:dyDescent="0.3">
      <c r="A1738" s="2" t="s">
        <v>470</v>
      </c>
      <c r="B1738" s="2" t="s">
        <v>809</v>
      </c>
      <c r="C1738" s="2">
        <v>430760</v>
      </c>
      <c r="D1738" s="2">
        <v>4307609</v>
      </c>
      <c r="E1738" s="2" t="s">
        <v>470</v>
      </c>
      <c r="F1738" s="2" t="s">
        <v>809</v>
      </c>
      <c r="G1738" s="2">
        <f>IFERROR(VLOOKUP(D1738,Coordenadas!$A$2:$D$5571,3,FALSE),0)</f>
        <v>-29.653500000000001</v>
      </c>
      <c r="H1738" s="2">
        <f>IFERROR(VLOOKUP(D1738,Coordenadas!$A$2:$D$5571,4,FALSE),0)</f>
        <v>-51.1843</v>
      </c>
      <c r="I1738" s="2" t="s">
        <v>5326</v>
      </c>
      <c r="J1738" s="2">
        <v>42574</v>
      </c>
      <c r="K1738" s="2" t="s">
        <v>5330</v>
      </c>
      <c r="L1738" s="2">
        <f>IFERROR(VLOOKUP(C1738,BOTULISMO!$A$3:$C$19,3,FALSE),0)</f>
        <v>0</v>
      </c>
      <c r="M1738" s="2">
        <f>IFERROR(VLOOKUP(C1738,'LEISHMANIOSE VISCERAL'!$A$4:$C$454,3,FALSE),0)</f>
        <v>0</v>
      </c>
      <c r="N1738" s="2">
        <f>IFERROR(VLOOKUP(C1738,'LEISHMANIOSE TEGUMENTAR'!$A$4:$C$1681,3,FALSE),0)</f>
        <v>0</v>
      </c>
      <c r="O1738" s="2">
        <f>IFERROR(VLOOKUP(C1738,'FEBRE AMARELA'!$A$4:$C$38,3,FALSE),0)</f>
        <v>0</v>
      </c>
      <c r="P1738" s="2">
        <f>IFERROR(VLOOKUP(C1738,DENGUE!$A$5:$C$4097,3,FALSE),0)</f>
        <v>52</v>
      </c>
      <c r="Q1738" s="2">
        <f>IFERROR(VLOOKUP(C1738,'HEPATITE VIRAL'!$A$5:$C$3162,3,FALSE),0)</f>
        <v>73</v>
      </c>
      <c r="R1738" s="2">
        <f>IFERROR(VLOOKUP(C1738,'FEBRE MACULOSA'!$A$5:$C$181,3,FALSE),0)</f>
        <v>0</v>
      </c>
      <c r="S1738" s="2">
        <f>IFERROR(VLOOKUP(C1738,LEPTOSPIROSE!$A$5:$C$1176,3,FALSE),0)</f>
        <v>3</v>
      </c>
      <c r="T1738" s="2">
        <f>IFERROR(VLOOKUP(C1738,'DOENÇA DE CHAGAS'!$A$5:$C$100,3,FALSE),0)</f>
        <v>0</v>
      </c>
      <c r="U1738" s="2">
        <f>IFERROR(VLOOKUP(C1738,'PICADAS DE COBRAS'!$A$6:$C$4645,3,FALSE),0)</f>
        <v>7</v>
      </c>
      <c r="V1738">
        <f>IFERROR(VLOOKUP(C1738,'ZIKA VIRUS'!$A$5:$C$2399,3,FALSE),0)</f>
        <v>5</v>
      </c>
      <c r="W1738">
        <f>IFERROR(VLOOKUP(C1738,'FEBRE TIFÓIDE'!$A$5:$C$46,3,FALSE),0)</f>
        <v>0</v>
      </c>
      <c r="X1738">
        <f>IFERROR(VLOOKUP(C1738,HANTAVIROSE!$A$5:$C$153,3,FALSE),0)</f>
        <v>0</v>
      </c>
      <c r="Y1738">
        <f>IFERROR(VLOOKUP(C1738,MENINGITE!$A$5:$C$447,3,FALSE),0)</f>
        <v>1</v>
      </c>
      <c r="Z1738">
        <f>IFERROR(VLOOKUP(C1738,RAIVA!$A$5:$C$16,3,FALSE),0)</f>
        <v>0</v>
      </c>
    </row>
    <row r="1739" spans="1:26" x14ac:dyDescent="0.3">
      <c r="A1739" s="2" t="s">
        <v>470</v>
      </c>
      <c r="B1739" s="2" t="s">
        <v>808</v>
      </c>
      <c r="C1739" s="2">
        <v>430770</v>
      </c>
      <c r="D1739" s="2">
        <v>4307708</v>
      </c>
      <c r="E1739" s="2" t="s">
        <v>470</v>
      </c>
      <c r="F1739" s="2" t="s">
        <v>808</v>
      </c>
      <c r="G1739" s="2">
        <f>IFERROR(VLOOKUP(D1739,Coordenadas!$A$2:$D$5571,3,FALSE),0)</f>
        <v>-29.852</v>
      </c>
      <c r="H1739" s="2">
        <f>IFERROR(VLOOKUP(D1739,Coordenadas!$A$2:$D$5571,4,FALSE),0)</f>
        <v>-51.184100000000001</v>
      </c>
      <c r="I1739" s="2" t="s">
        <v>5326</v>
      </c>
      <c r="J1739" s="2">
        <v>80755</v>
      </c>
      <c r="K1739" s="2" t="s">
        <v>5331</v>
      </c>
      <c r="L1739" s="2">
        <f>IFERROR(VLOOKUP(C1739,BOTULISMO!$A$3:$C$19,3,FALSE),0)</f>
        <v>0</v>
      </c>
      <c r="M1739" s="2">
        <f>IFERROR(VLOOKUP(C1739,'LEISHMANIOSE VISCERAL'!$A$4:$C$454,3,FALSE),0)</f>
        <v>0</v>
      </c>
      <c r="N1739" s="2">
        <f>IFERROR(VLOOKUP(C1739,'LEISHMANIOSE TEGUMENTAR'!$A$4:$C$1681,3,FALSE),0)</f>
        <v>0</v>
      </c>
      <c r="O1739" s="2">
        <f>IFERROR(VLOOKUP(C1739,'FEBRE AMARELA'!$A$4:$C$38,3,FALSE),0)</f>
        <v>0</v>
      </c>
      <c r="P1739" s="2">
        <f>IFERROR(VLOOKUP(C1739,DENGUE!$A$5:$C$4097,3,FALSE),0)</f>
        <v>7</v>
      </c>
      <c r="Q1739" s="2">
        <f>IFERROR(VLOOKUP(C1739,'HEPATITE VIRAL'!$A$5:$C$3162,3,FALSE),0)</f>
        <v>23</v>
      </c>
      <c r="R1739" s="2">
        <f>IFERROR(VLOOKUP(C1739,'FEBRE MACULOSA'!$A$5:$C$181,3,FALSE),0)</f>
        <v>0</v>
      </c>
      <c r="S1739" s="2">
        <f>IFERROR(VLOOKUP(C1739,LEPTOSPIROSE!$A$5:$C$1176,3,FALSE),0)</f>
        <v>6</v>
      </c>
      <c r="T1739" s="2">
        <f>IFERROR(VLOOKUP(C1739,'DOENÇA DE CHAGAS'!$A$5:$C$100,3,FALSE),0)</f>
        <v>0</v>
      </c>
      <c r="U1739" s="2">
        <f>IFERROR(VLOOKUP(C1739,'PICADAS DE COBRAS'!$A$6:$C$4645,3,FALSE),0)</f>
        <v>10</v>
      </c>
      <c r="V1739">
        <f>IFERROR(VLOOKUP(C1739,'ZIKA VIRUS'!$A$5:$C$2399,3,FALSE),0)</f>
        <v>0</v>
      </c>
      <c r="W1739">
        <f>IFERROR(VLOOKUP(C1739,'FEBRE TIFÓIDE'!$A$5:$C$46,3,FALSE),0)</f>
        <v>0</v>
      </c>
      <c r="X1739">
        <f>IFERROR(VLOOKUP(C1739,HANTAVIROSE!$A$5:$C$153,3,FALSE),0)</f>
        <v>0</v>
      </c>
      <c r="Y1739">
        <f>IFERROR(VLOOKUP(C1739,MENINGITE!$A$5:$C$447,3,FALSE),0)</f>
        <v>1</v>
      </c>
      <c r="Z1739">
        <f>IFERROR(VLOOKUP(C1739,RAIVA!$A$5:$C$16,3,FALSE),0)</f>
        <v>0</v>
      </c>
    </row>
    <row r="1740" spans="1:26" x14ac:dyDescent="0.3">
      <c r="A1740" s="2" t="s">
        <v>2425</v>
      </c>
      <c r="B1740" s="2" t="s">
        <v>2988</v>
      </c>
      <c r="C1740" s="2">
        <v>312450</v>
      </c>
      <c r="D1740" s="2">
        <v>3124500</v>
      </c>
      <c r="E1740" s="2" t="s">
        <v>2425</v>
      </c>
      <c r="F1740" s="2" t="s">
        <v>2988</v>
      </c>
      <c r="G1740" s="2">
        <f>IFERROR(VLOOKUP(D1740,Coordenadas!$A$2:$D$5571,3,FALSE),0)</f>
        <v>-22.457699999999999</v>
      </c>
      <c r="H1740" s="2">
        <f>IFERROR(VLOOKUP(D1740,Coordenadas!$A$2:$D$5571,4,FALSE),0)</f>
        <v>-46.019100000000002</v>
      </c>
      <c r="I1740" s="2" t="s">
        <v>5325</v>
      </c>
      <c r="J1740" s="2">
        <v>10845</v>
      </c>
      <c r="K1740" s="2" t="s">
        <v>5332</v>
      </c>
      <c r="L1740" s="2">
        <f>IFERROR(VLOOKUP(C1740,BOTULISMO!$A$3:$C$19,3,FALSE),0)</f>
        <v>0</v>
      </c>
      <c r="M1740" s="2">
        <f>IFERROR(VLOOKUP(C1740,'LEISHMANIOSE VISCERAL'!$A$4:$C$454,3,FALSE),0)</f>
        <v>0</v>
      </c>
      <c r="N1740" s="2">
        <f>IFERROR(VLOOKUP(C1740,'LEISHMANIOSE TEGUMENTAR'!$A$4:$C$1681,3,FALSE),0)</f>
        <v>0</v>
      </c>
      <c r="O1740" s="2">
        <f>IFERROR(VLOOKUP(C1740,'FEBRE AMARELA'!$A$4:$C$38,3,FALSE),0)</f>
        <v>0</v>
      </c>
      <c r="P1740" s="2">
        <f>IFERROR(VLOOKUP(C1740,DENGUE!$A$5:$C$4097,3,FALSE),0)</f>
        <v>0</v>
      </c>
      <c r="Q1740" s="2">
        <f>IFERROR(VLOOKUP(C1740,'HEPATITE VIRAL'!$A$5:$C$3162,3,FALSE),0)</f>
        <v>1</v>
      </c>
      <c r="R1740" s="2">
        <f>IFERROR(VLOOKUP(C1740,'FEBRE MACULOSA'!$A$5:$C$181,3,FALSE),0)</f>
        <v>0</v>
      </c>
      <c r="S1740" s="2">
        <f>IFERROR(VLOOKUP(C1740,LEPTOSPIROSE!$A$5:$C$1176,3,FALSE),0)</f>
        <v>0</v>
      </c>
      <c r="T1740" s="2">
        <f>IFERROR(VLOOKUP(C1740,'DOENÇA DE CHAGAS'!$A$5:$C$100,3,FALSE),0)</f>
        <v>0</v>
      </c>
      <c r="U1740" s="2">
        <f>IFERROR(VLOOKUP(C1740,'PICADAS DE COBRAS'!$A$6:$C$4645,3,FALSE),0)</f>
        <v>34</v>
      </c>
      <c r="V1740">
        <f>IFERROR(VLOOKUP(C1740,'ZIKA VIRUS'!$A$5:$C$2399,3,FALSE),0)</f>
        <v>0</v>
      </c>
      <c r="W1740">
        <f>IFERROR(VLOOKUP(C1740,'FEBRE TIFÓIDE'!$A$5:$C$46,3,FALSE),0)</f>
        <v>0</v>
      </c>
      <c r="X1740">
        <f>IFERROR(VLOOKUP(C1740,HANTAVIROSE!$A$5:$C$153,3,FALSE),0)</f>
        <v>0</v>
      </c>
      <c r="Y1740">
        <f>IFERROR(VLOOKUP(C1740,MENINGITE!$A$5:$C$447,3,FALSE),0)</f>
        <v>0</v>
      </c>
      <c r="Z1740">
        <f>IFERROR(VLOOKUP(C1740,RAIVA!$A$5:$C$16,3,FALSE),0)</f>
        <v>0</v>
      </c>
    </row>
    <row r="1741" spans="1:26" x14ac:dyDescent="0.3">
      <c r="A1741" s="2" t="s">
        <v>1637</v>
      </c>
      <c r="B1741" s="2" t="s">
        <v>1636</v>
      </c>
      <c r="C1741" s="2">
        <v>355730</v>
      </c>
      <c r="D1741" s="2">
        <v>3557303</v>
      </c>
      <c r="E1741" s="2" t="s">
        <v>1637</v>
      </c>
      <c r="F1741" s="2" t="s">
        <v>1636</v>
      </c>
      <c r="G1741" s="2">
        <f>IFERROR(VLOOKUP(D1741,Coordenadas!$A$2:$D$5571,3,FALSE),0)</f>
        <v>-22.2713</v>
      </c>
      <c r="H1741" s="2">
        <f>IFERROR(VLOOKUP(D1741,Coordenadas!$A$2:$D$5571,4,FALSE),0)</f>
        <v>-46.948099999999997</v>
      </c>
      <c r="I1741" s="2" t="s">
        <v>5325</v>
      </c>
      <c r="J1741" s="2">
        <v>10044</v>
      </c>
      <c r="K1741" s="2" t="s">
        <v>5332</v>
      </c>
      <c r="L1741" s="2">
        <f>IFERROR(VLOOKUP(C1741,BOTULISMO!$A$3:$C$19,3,FALSE),0)</f>
        <v>0</v>
      </c>
      <c r="M1741" s="2">
        <f>IFERROR(VLOOKUP(C1741,'LEISHMANIOSE VISCERAL'!$A$4:$C$454,3,FALSE),0)</f>
        <v>0</v>
      </c>
      <c r="N1741" s="2">
        <f>IFERROR(VLOOKUP(C1741,'LEISHMANIOSE TEGUMENTAR'!$A$4:$C$1681,3,FALSE),0)</f>
        <v>0</v>
      </c>
      <c r="O1741" s="2">
        <f>IFERROR(VLOOKUP(C1741,'FEBRE AMARELA'!$A$4:$C$38,3,FALSE),0)</f>
        <v>0</v>
      </c>
      <c r="P1741" s="2">
        <f>IFERROR(VLOOKUP(C1741,DENGUE!$A$5:$C$4097,3,FALSE),0)</f>
        <v>20</v>
      </c>
      <c r="Q1741" s="2">
        <f>IFERROR(VLOOKUP(C1741,'HEPATITE VIRAL'!$A$5:$C$3162,3,FALSE),0)</f>
        <v>3</v>
      </c>
      <c r="R1741" s="2">
        <f>IFERROR(VLOOKUP(C1741,'FEBRE MACULOSA'!$A$5:$C$181,3,FALSE),0)</f>
        <v>0</v>
      </c>
      <c r="S1741" s="2">
        <f>IFERROR(VLOOKUP(C1741,LEPTOSPIROSE!$A$5:$C$1176,3,FALSE),0)</f>
        <v>0</v>
      </c>
      <c r="T1741" s="2">
        <f>IFERROR(VLOOKUP(C1741,'DOENÇA DE CHAGAS'!$A$5:$C$100,3,FALSE),0)</f>
        <v>0</v>
      </c>
      <c r="U1741" s="2">
        <f>IFERROR(VLOOKUP(C1741,'PICADAS DE COBRAS'!$A$6:$C$4645,3,FALSE),0)</f>
        <v>19</v>
      </c>
      <c r="V1741">
        <f>IFERROR(VLOOKUP(C1741,'ZIKA VIRUS'!$A$5:$C$2399,3,FALSE),0)</f>
        <v>0</v>
      </c>
      <c r="W1741">
        <f>IFERROR(VLOOKUP(C1741,'FEBRE TIFÓIDE'!$A$5:$C$46,3,FALSE),0)</f>
        <v>0</v>
      </c>
      <c r="X1741">
        <f>IFERROR(VLOOKUP(C1741,HANTAVIROSE!$A$5:$C$153,3,FALSE),0)</f>
        <v>0</v>
      </c>
      <c r="Y1741">
        <f>IFERROR(VLOOKUP(C1741,MENINGITE!$A$5:$C$447,3,FALSE),0)</f>
        <v>0</v>
      </c>
      <c r="Z1741">
        <f>IFERROR(VLOOKUP(C1741,RAIVA!$A$5:$C$16,3,FALSE),0)</f>
        <v>0</v>
      </c>
    </row>
    <row r="1742" spans="1:26" x14ac:dyDescent="0.3">
      <c r="A1742" s="2" t="s">
        <v>4704</v>
      </c>
      <c r="B1742" s="2" t="s">
        <v>4837</v>
      </c>
      <c r="C1742" s="2">
        <v>210405</v>
      </c>
      <c r="D1742" s="2">
        <v>2104057</v>
      </c>
      <c r="E1742" s="2" t="s">
        <v>4704</v>
      </c>
      <c r="F1742" s="2" t="s">
        <v>4837</v>
      </c>
      <c r="G1742" s="2">
        <f>IFERROR(VLOOKUP(D1742,Coordenadas!$A$2:$D$5571,3,FALSE),0)</f>
        <v>-6.5607699999999998</v>
      </c>
      <c r="H1742" s="2">
        <f>IFERROR(VLOOKUP(D1742,Coordenadas!$A$2:$D$5571,4,FALSE),0)</f>
        <v>-47.443100000000001</v>
      </c>
      <c r="I1742" s="2" t="s">
        <v>5324</v>
      </c>
      <c r="J1742" s="2">
        <v>35835</v>
      </c>
      <c r="K1742" s="2" t="s">
        <v>5330</v>
      </c>
      <c r="L1742" s="2">
        <f>IFERROR(VLOOKUP(C1742,BOTULISMO!$A$3:$C$19,3,FALSE),0)</f>
        <v>0</v>
      </c>
      <c r="M1742" s="2">
        <f>IFERROR(VLOOKUP(C1742,'LEISHMANIOSE VISCERAL'!$A$4:$C$454,3,FALSE),0)</f>
        <v>1</v>
      </c>
      <c r="N1742" s="2">
        <f>IFERROR(VLOOKUP(C1742,'LEISHMANIOSE TEGUMENTAR'!$A$4:$C$1681,3,FALSE),0)</f>
        <v>1</v>
      </c>
      <c r="O1742" s="2">
        <f>IFERROR(VLOOKUP(C1742,'FEBRE AMARELA'!$A$4:$C$38,3,FALSE),0)</f>
        <v>0</v>
      </c>
      <c r="P1742" s="2">
        <f>IFERROR(VLOOKUP(C1742,DENGUE!$A$5:$C$4097,3,FALSE),0)</f>
        <v>11</v>
      </c>
      <c r="Q1742" s="2">
        <f>IFERROR(VLOOKUP(C1742,'HEPATITE VIRAL'!$A$5:$C$3162,3,FALSE),0)</f>
        <v>2</v>
      </c>
      <c r="R1742" s="2">
        <f>IFERROR(VLOOKUP(C1742,'FEBRE MACULOSA'!$A$5:$C$181,3,FALSE),0)</f>
        <v>0</v>
      </c>
      <c r="S1742" s="2">
        <f>IFERROR(VLOOKUP(C1742,LEPTOSPIROSE!$A$5:$C$1176,3,FALSE),0)</f>
        <v>0</v>
      </c>
      <c r="T1742" s="2">
        <f>IFERROR(VLOOKUP(C1742,'DOENÇA DE CHAGAS'!$A$5:$C$100,3,FALSE),0)</f>
        <v>0</v>
      </c>
      <c r="U1742" s="2">
        <f>IFERROR(VLOOKUP(C1742,'PICADAS DE COBRAS'!$A$6:$C$4645,3,FALSE),0)</f>
        <v>43</v>
      </c>
      <c r="V1742">
        <f>IFERROR(VLOOKUP(C1742,'ZIKA VIRUS'!$A$5:$C$2399,3,FALSE),0)</f>
        <v>1</v>
      </c>
      <c r="W1742">
        <f>IFERROR(VLOOKUP(C1742,'FEBRE TIFÓIDE'!$A$5:$C$46,3,FALSE),0)</f>
        <v>0</v>
      </c>
      <c r="X1742">
        <f>IFERROR(VLOOKUP(C1742,HANTAVIROSE!$A$5:$C$153,3,FALSE),0)</f>
        <v>0</v>
      </c>
      <c r="Y1742">
        <f>IFERROR(VLOOKUP(C1742,MENINGITE!$A$5:$C$447,3,FALSE),0)</f>
        <v>0</v>
      </c>
      <c r="Z1742">
        <f>IFERROR(VLOOKUP(C1742,RAIVA!$A$5:$C$16,3,FALSE),0)</f>
        <v>0</v>
      </c>
    </row>
    <row r="1743" spans="1:26" x14ac:dyDescent="0.3">
      <c r="A1743" s="2" t="s">
        <v>470</v>
      </c>
      <c r="B1743" s="2" t="s">
        <v>807</v>
      </c>
      <c r="C1743" s="2">
        <v>430780</v>
      </c>
      <c r="D1743" s="2">
        <v>4307807</v>
      </c>
      <c r="E1743" s="2" t="s">
        <v>470</v>
      </c>
      <c r="F1743" s="2" t="s">
        <v>807</v>
      </c>
      <c r="G1743" s="2">
        <f>IFERROR(VLOOKUP(D1743,Coordenadas!$A$2:$D$5571,3,FALSE),0)</f>
        <v>-29.5002</v>
      </c>
      <c r="H1743" s="2">
        <f>IFERROR(VLOOKUP(D1743,Coordenadas!$A$2:$D$5571,4,FALSE),0)</f>
        <v>-51.9495</v>
      </c>
      <c r="I1743" s="2" t="s">
        <v>5326</v>
      </c>
      <c r="J1743" s="2">
        <v>30619</v>
      </c>
      <c r="K1743" s="2" t="s">
        <v>5330</v>
      </c>
      <c r="L1743" s="2">
        <f>IFERROR(VLOOKUP(C1743,BOTULISMO!$A$3:$C$19,3,FALSE),0)</f>
        <v>0</v>
      </c>
      <c r="M1743" s="2">
        <f>IFERROR(VLOOKUP(C1743,'LEISHMANIOSE VISCERAL'!$A$4:$C$454,3,FALSE),0)</f>
        <v>0</v>
      </c>
      <c r="N1743" s="2">
        <f>IFERROR(VLOOKUP(C1743,'LEISHMANIOSE TEGUMENTAR'!$A$4:$C$1681,3,FALSE),0)</f>
        <v>0</v>
      </c>
      <c r="O1743" s="2">
        <f>IFERROR(VLOOKUP(C1743,'FEBRE AMARELA'!$A$4:$C$38,3,FALSE),0)</f>
        <v>0</v>
      </c>
      <c r="P1743" s="2">
        <f>IFERROR(VLOOKUP(C1743,DENGUE!$A$5:$C$4097,3,FALSE),0)</f>
        <v>0</v>
      </c>
      <c r="Q1743" s="2">
        <f>IFERROR(VLOOKUP(C1743,'HEPATITE VIRAL'!$A$5:$C$3162,3,FALSE),0)</f>
        <v>41</v>
      </c>
      <c r="R1743" s="2">
        <f>IFERROR(VLOOKUP(C1743,'FEBRE MACULOSA'!$A$5:$C$181,3,FALSE),0)</f>
        <v>0</v>
      </c>
      <c r="S1743" s="2">
        <f>IFERROR(VLOOKUP(C1743,LEPTOSPIROSE!$A$5:$C$1176,3,FALSE),0)</f>
        <v>15</v>
      </c>
      <c r="T1743" s="2">
        <f>IFERROR(VLOOKUP(C1743,'DOENÇA DE CHAGAS'!$A$5:$C$100,3,FALSE),0)</f>
        <v>0</v>
      </c>
      <c r="U1743" s="2">
        <f>IFERROR(VLOOKUP(C1743,'PICADAS DE COBRAS'!$A$6:$C$4645,3,FALSE),0)</f>
        <v>33</v>
      </c>
      <c r="V1743">
        <f>IFERROR(VLOOKUP(C1743,'ZIKA VIRUS'!$A$5:$C$2399,3,FALSE),0)</f>
        <v>0</v>
      </c>
      <c r="W1743">
        <f>IFERROR(VLOOKUP(C1743,'FEBRE TIFÓIDE'!$A$5:$C$46,3,FALSE),0)</f>
        <v>0</v>
      </c>
      <c r="X1743">
        <f>IFERROR(VLOOKUP(C1743,HANTAVIROSE!$A$5:$C$153,3,FALSE),0)</f>
        <v>0</v>
      </c>
      <c r="Y1743">
        <f>IFERROR(VLOOKUP(C1743,MENINGITE!$A$5:$C$447,3,FALSE),0)</f>
        <v>0</v>
      </c>
      <c r="Z1743">
        <f>IFERROR(VLOOKUP(C1743,RAIVA!$A$5:$C$16,3,FALSE),0)</f>
        <v>0</v>
      </c>
    </row>
    <row r="1744" spans="1:26" x14ac:dyDescent="0.3">
      <c r="A1744" s="2" t="s">
        <v>1637</v>
      </c>
      <c r="B1744" s="2" t="s">
        <v>5557</v>
      </c>
      <c r="C1744" s="2">
        <v>351520</v>
      </c>
      <c r="D1744" s="2">
        <v>3515202</v>
      </c>
      <c r="E1744" s="2" t="s">
        <v>1637</v>
      </c>
      <c r="F1744" s="2" t="s">
        <v>2087</v>
      </c>
      <c r="G1744" s="2">
        <f>IFERROR(VLOOKUP(D1744,Coordenadas!$A$2:$D$5571,3,FALSE),0)</f>
        <v>-20.287500000000001</v>
      </c>
      <c r="H1744" s="2">
        <f>IFERROR(VLOOKUP(D1744,Coordenadas!$A$2:$D$5571,4,FALSE),0)</f>
        <v>-50.404899999999998</v>
      </c>
      <c r="I1744" s="2" t="s">
        <v>5325</v>
      </c>
      <c r="J1744" s="2">
        <v>8208</v>
      </c>
      <c r="K1744" s="2" t="s">
        <v>5332</v>
      </c>
      <c r="L1744" s="2">
        <f>IFERROR(VLOOKUP(C1744,BOTULISMO!$A$3:$C$19,3,FALSE),0)</f>
        <v>0</v>
      </c>
      <c r="M1744" s="2">
        <f>IFERROR(VLOOKUP(C1744,'LEISHMANIOSE VISCERAL'!$A$4:$C$454,3,FALSE),0)</f>
        <v>0</v>
      </c>
      <c r="N1744" s="2">
        <f>IFERROR(VLOOKUP(C1744,'LEISHMANIOSE TEGUMENTAR'!$A$4:$C$1681,3,FALSE),0)</f>
        <v>0</v>
      </c>
      <c r="O1744" s="2">
        <f>IFERROR(VLOOKUP(C1744,'FEBRE AMARELA'!$A$4:$C$38,3,FALSE),0)</f>
        <v>0</v>
      </c>
      <c r="P1744" s="2">
        <f>IFERROR(VLOOKUP(C1744,DENGUE!$A$5:$C$4097,3,FALSE),0)</f>
        <v>767</v>
      </c>
      <c r="Q1744" s="2">
        <f>IFERROR(VLOOKUP(C1744,'HEPATITE VIRAL'!$A$5:$C$3162,3,FALSE),0)</f>
        <v>0</v>
      </c>
      <c r="R1744" s="2">
        <f>IFERROR(VLOOKUP(C1744,'FEBRE MACULOSA'!$A$5:$C$181,3,FALSE),0)</f>
        <v>0</v>
      </c>
      <c r="S1744" s="2">
        <f>IFERROR(VLOOKUP(C1744,LEPTOSPIROSE!$A$5:$C$1176,3,FALSE),0)</f>
        <v>0</v>
      </c>
      <c r="T1744" s="2">
        <f>IFERROR(VLOOKUP(C1744,'DOENÇA DE CHAGAS'!$A$5:$C$100,3,FALSE),0)</f>
        <v>0</v>
      </c>
      <c r="U1744" s="2">
        <f>IFERROR(VLOOKUP(C1744,'PICADAS DE COBRAS'!$A$6:$C$4645,3,FALSE),0)</f>
        <v>38</v>
      </c>
      <c r="V1744">
        <f>IFERROR(VLOOKUP(C1744,'ZIKA VIRUS'!$A$5:$C$2399,3,FALSE),0)</f>
        <v>2</v>
      </c>
      <c r="W1744">
        <f>IFERROR(VLOOKUP(C1744,'FEBRE TIFÓIDE'!$A$5:$C$46,3,FALSE),0)</f>
        <v>0</v>
      </c>
      <c r="X1744">
        <f>IFERROR(VLOOKUP(C1744,HANTAVIROSE!$A$5:$C$153,3,FALSE),0)</f>
        <v>0</v>
      </c>
      <c r="Y1744">
        <f>IFERROR(VLOOKUP(C1744,MENINGITE!$A$5:$C$447,3,FALSE),0)</f>
        <v>0</v>
      </c>
      <c r="Z1744">
        <f>IFERROR(VLOOKUP(C1744,RAIVA!$A$5:$C$16,3,FALSE),0)</f>
        <v>0</v>
      </c>
    </row>
    <row r="1745" spans="1:26" x14ac:dyDescent="0.3">
      <c r="A1745" s="2" t="s">
        <v>2425</v>
      </c>
      <c r="B1745" s="2" t="s">
        <v>2987</v>
      </c>
      <c r="C1745" s="2">
        <v>312460</v>
      </c>
      <c r="D1745" s="2">
        <v>3124609</v>
      </c>
      <c r="E1745" s="2" t="s">
        <v>2425</v>
      </c>
      <c r="F1745" s="2" t="s">
        <v>2987</v>
      </c>
      <c r="G1745" s="2">
        <f>IFERROR(VLOOKUP(D1745,Coordenadas!$A$2:$D$5571,3,FALSE),0)</f>
        <v>-21.741199999999999</v>
      </c>
      <c r="H1745" s="2">
        <f>IFERROR(VLOOKUP(D1745,Coordenadas!$A$2:$D$5571,4,FALSE),0)</f>
        <v>-42.4574</v>
      </c>
      <c r="I1745" s="2" t="s">
        <v>5325</v>
      </c>
      <c r="J1745" s="2">
        <v>2470</v>
      </c>
      <c r="K1745" s="2" t="s">
        <v>5332</v>
      </c>
      <c r="L1745" s="2">
        <f>IFERROR(VLOOKUP(C1745,BOTULISMO!$A$3:$C$19,3,FALSE),0)</f>
        <v>0</v>
      </c>
      <c r="M1745" s="2">
        <f>IFERROR(VLOOKUP(C1745,'LEISHMANIOSE VISCERAL'!$A$4:$C$454,3,FALSE),0)</f>
        <v>0</v>
      </c>
      <c r="N1745" s="2">
        <f>IFERROR(VLOOKUP(C1745,'LEISHMANIOSE TEGUMENTAR'!$A$4:$C$1681,3,FALSE),0)</f>
        <v>0</v>
      </c>
      <c r="O1745" s="2">
        <f>IFERROR(VLOOKUP(C1745,'FEBRE AMARELA'!$A$4:$C$38,3,FALSE),0)</f>
        <v>0</v>
      </c>
      <c r="P1745" s="2">
        <f>IFERROR(VLOOKUP(C1745,DENGUE!$A$5:$C$4097,3,FALSE),0)</f>
        <v>0</v>
      </c>
      <c r="Q1745" s="2">
        <f>IFERROR(VLOOKUP(C1745,'HEPATITE VIRAL'!$A$5:$C$3162,3,FALSE),0)</f>
        <v>0</v>
      </c>
      <c r="R1745" s="2">
        <f>IFERROR(VLOOKUP(C1745,'FEBRE MACULOSA'!$A$5:$C$181,3,FALSE),0)</f>
        <v>0</v>
      </c>
      <c r="S1745" s="2">
        <f>IFERROR(VLOOKUP(C1745,LEPTOSPIROSE!$A$5:$C$1176,3,FALSE),0)</f>
        <v>1</v>
      </c>
      <c r="T1745" s="2">
        <f>IFERROR(VLOOKUP(C1745,'DOENÇA DE CHAGAS'!$A$5:$C$100,3,FALSE),0)</f>
        <v>0</v>
      </c>
      <c r="U1745" s="2">
        <f>IFERROR(VLOOKUP(C1745,'PICADAS DE COBRAS'!$A$6:$C$4645,3,FALSE),0)</f>
        <v>5</v>
      </c>
      <c r="V1745">
        <f>IFERROR(VLOOKUP(C1745,'ZIKA VIRUS'!$A$5:$C$2399,3,FALSE),0)</f>
        <v>0</v>
      </c>
      <c r="W1745">
        <f>IFERROR(VLOOKUP(C1745,'FEBRE TIFÓIDE'!$A$5:$C$46,3,FALSE),0)</f>
        <v>0</v>
      </c>
      <c r="X1745">
        <f>IFERROR(VLOOKUP(C1745,HANTAVIROSE!$A$5:$C$153,3,FALSE),0)</f>
        <v>0</v>
      </c>
      <c r="Y1745">
        <f>IFERROR(VLOOKUP(C1745,MENINGITE!$A$5:$C$447,3,FALSE),0)</f>
        <v>0</v>
      </c>
      <c r="Z1745">
        <f>IFERROR(VLOOKUP(C1745,RAIVA!$A$5:$C$16,3,FALSE),0)</f>
        <v>0</v>
      </c>
    </row>
    <row r="1746" spans="1:26" x14ac:dyDescent="0.3">
      <c r="A1746" s="2" t="s">
        <v>3723</v>
      </c>
      <c r="B1746" s="2" t="s">
        <v>3792</v>
      </c>
      <c r="C1746" s="2">
        <v>270255</v>
      </c>
      <c r="D1746" s="2">
        <v>2702553</v>
      </c>
      <c r="E1746" s="2" t="s">
        <v>3723</v>
      </c>
      <c r="F1746" s="2" t="s">
        <v>3792</v>
      </c>
      <c r="G1746" s="2">
        <f>IFERROR(VLOOKUP(D1746,Coordenadas!$A$2:$D$5571,3,FALSE),0)</f>
        <v>-9.3908900000000006</v>
      </c>
      <c r="H1746" s="2">
        <f>IFERROR(VLOOKUP(D1746,Coordenadas!$A$2:$D$5571,4,FALSE),0)</f>
        <v>-36.764400000000002</v>
      </c>
      <c r="I1746" s="2" t="s">
        <v>5324</v>
      </c>
      <c r="J1746" s="2">
        <v>17251</v>
      </c>
      <c r="K1746" s="2" t="s">
        <v>5332</v>
      </c>
      <c r="L1746" s="2">
        <f>IFERROR(VLOOKUP(C1746,BOTULISMO!$A$3:$C$19,3,FALSE),0)</f>
        <v>0</v>
      </c>
      <c r="M1746" s="2">
        <f>IFERROR(VLOOKUP(C1746,'LEISHMANIOSE VISCERAL'!$A$4:$C$454,3,FALSE),0)</f>
        <v>0</v>
      </c>
      <c r="N1746" s="2">
        <f>IFERROR(VLOOKUP(C1746,'LEISHMANIOSE TEGUMENTAR'!$A$4:$C$1681,3,FALSE),0)</f>
        <v>0</v>
      </c>
      <c r="O1746" s="2">
        <f>IFERROR(VLOOKUP(C1746,'FEBRE AMARELA'!$A$4:$C$38,3,FALSE),0)</f>
        <v>0</v>
      </c>
      <c r="P1746" s="2">
        <f>IFERROR(VLOOKUP(C1746,DENGUE!$A$5:$C$4097,3,FALSE),0)</f>
        <v>0</v>
      </c>
      <c r="Q1746" s="2">
        <f>IFERROR(VLOOKUP(C1746,'HEPATITE VIRAL'!$A$5:$C$3162,3,FALSE),0)</f>
        <v>0</v>
      </c>
      <c r="R1746" s="2">
        <f>IFERROR(VLOOKUP(C1746,'FEBRE MACULOSA'!$A$5:$C$181,3,FALSE),0)</f>
        <v>0</v>
      </c>
      <c r="S1746" s="2">
        <f>IFERROR(VLOOKUP(C1746,LEPTOSPIROSE!$A$5:$C$1176,3,FALSE),0)</f>
        <v>0</v>
      </c>
      <c r="T1746" s="2">
        <f>IFERROR(VLOOKUP(C1746,'DOENÇA DE CHAGAS'!$A$5:$C$100,3,FALSE),0)</f>
        <v>0</v>
      </c>
      <c r="U1746" s="2">
        <f>IFERROR(VLOOKUP(C1746,'PICADAS DE COBRAS'!$A$6:$C$4645,3,FALSE),0)</f>
        <v>0</v>
      </c>
      <c r="V1746">
        <f>IFERROR(VLOOKUP(C1746,'ZIKA VIRUS'!$A$5:$C$2399,3,FALSE),0)</f>
        <v>0</v>
      </c>
      <c r="W1746">
        <f>IFERROR(VLOOKUP(C1746,'FEBRE TIFÓIDE'!$A$5:$C$46,3,FALSE),0)</f>
        <v>0</v>
      </c>
      <c r="X1746">
        <f>IFERROR(VLOOKUP(C1746,HANTAVIROSE!$A$5:$C$153,3,FALSE),0)</f>
        <v>0</v>
      </c>
      <c r="Y1746">
        <f>IFERROR(VLOOKUP(C1746,MENINGITE!$A$5:$C$447,3,FALSE),0)</f>
        <v>0</v>
      </c>
      <c r="Z1746">
        <f>IFERROR(VLOOKUP(C1746,RAIVA!$A$5:$C$16,3,FALSE),0)</f>
        <v>0</v>
      </c>
    </row>
    <row r="1747" spans="1:26" x14ac:dyDescent="0.3">
      <c r="A1747" s="2" t="s">
        <v>2425</v>
      </c>
      <c r="B1747" s="2" t="s">
        <v>2986</v>
      </c>
      <c r="C1747" s="2">
        <v>312470</v>
      </c>
      <c r="D1747" s="2">
        <v>3124708</v>
      </c>
      <c r="E1747" s="2" t="s">
        <v>2425</v>
      </c>
      <c r="F1747" s="2" t="s">
        <v>2986</v>
      </c>
      <c r="G1747" s="2">
        <f>IFERROR(VLOOKUP(D1747,Coordenadas!$A$2:$D$5571,3,FALSE),0)</f>
        <v>-19.5169</v>
      </c>
      <c r="H1747" s="2">
        <f>IFERROR(VLOOKUP(D1747,Coordenadas!$A$2:$D$5571,4,FALSE),0)</f>
        <v>-45.785899999999998</v>
      </c>
      <c r="I1747" s="2" t="s">
        <v>5325</v>
      </c>
      <c r="J1747" s="2">
        <v>3516</v>
      </c>
      <c r="K1747" s="2" t="s">
        <v>5332</v>
      </c>
      <c r="L1747" s="2">
        <f>IFERROR(VLOOKUP(C1747,BOTULISMO!$A$3:$C$19,3,FALSE),0)</f>
        <v>0</v>
      </c>
      <c r="M1747" s="2">
        <f>IFERROR(VLOOKUP(C1747,'LEISHMANIOSE VISCERAL'!$A$4:$C$454,3,FALSE),0)</f>
        <v>0</v>
      </c>
      <c r="N1747" s="2">
        <f>IFERROR(VLOOKUP(C1747,'LEISHMANIOSE TEGUMENTAR'!$A$4:$C$1681,3,FALSE),0)</f>
        <v>1</v>
      </c>
      <c r="O1747" s="2">
        <f>IFERROR(VLOOKUP(C1747,'FEBRE AMARELA'!$A$4:$C$38,3,FALSE),0)</f>
        <v>0</v>
      </c>
      <c r="P1747" s="2">
        <f>IFERROR(VLOOKUP(C1747,DENGUE!$A$5:$C$4097,3,FALSE),0)</f>
        <v>6</v>
      </c>
      <c r="Q1747" s="2">
        <f>IFERROR(VLOOKUP(C1747,'HEPATITE VIRAL'!$A$5:$C$3162,3,FALSE),0)</f>
        <v>0</v>
      </c>
      <c r="R1747" s="2">
        <f>IFERROR(VLOOKUP(C1747,'FEBRE MACULOSA'!$A$5:$C$181,3,FALSE),0)</f>
        <v>1</v>
      </c>
      <c r="S1747" s="2">
        <f>IFERROR(VLOOKUP(C1747,LEPTOSPIROSE!$A$5:$C$1176,3,FALSE),0)</f>
        <v>1</v>
      </c>
      <c r="T1747" s="2">
        <f>IFERROR(VLOOKUP(C1747,'DOENÇA DE CHAGAS'!$A$5:$C$100,3,FALSE),0)</f>
        <v>0</v>
      </c>
      <c r="U1747" s="2">
        <f>IFERROR(VLOOKUP(C1747,'PICADAS DE COBRAS'!$A$6:$C$4645,3,FALSE),0)</f>
        <v>26</v>
      </c>
      <c r="V1747">
        <f>IFERROR(VLOOKUP(C1747,'ZIKA VIRUS'!$A$5:$C$2399,3,FALSE),0)</f>
        <v>0</v>
      </c>
      <c r="W1747">
        <f>IFERROR(VLOOKUP(C1747,'FEBRE TIFÓIDE'!$A$5:$C$46,3,FALSE),0)</f>
        <v>0</v>
      </c>
      <c r="X1747">
        <f>IFERROR(VLOOKUP(C1747,HANTAVIROSE!$A$5:$C$153,3,FALSE),0)</f>
        <v>0</v>
      </c>
      <c r="Y1747">
        <f>IFERROR(VLOOKUP(C1747,MENINGITE!$A$5:$C$447,3,FALSE),0)</f>
        <v>0</v>
      </c>
      <c r="Z1747">
        <f>IFERROR(VLOOKUP(C1747,RAIVA!$A$5:$C$16,3,FALSE),0)</f>
        <v>0</v>
      </c>
    </row>
    <row r="1748" spans="1:26" x14ac:dyDescent="0.3">
      <c r="A1748" s="2" t="s">
        <v>1637</v>
      </c>
      <c r="B1748" s="2" t="s">
        <v>166</v>
      </c>
      <c r="C1748" s="2">
        <v>351530</v>
      </c>
      <c r="D1748" s="2">
        <v>3515301</v>
      </c>
      <c r="E1748" s="2" t="s">
        <v>1637</v>
      </c>
      <c r="F1748" s="2" t="s">
        <v>166</v>
      </c>
      <c r="G1748" s="2">
        <f>IFERROR(VLOOKUP(D1748,Coordenadas!$A$2:$D$5571,3,FALSE),0)</f>
        <v>-22.485900000000001</v>
      </c>
      <c r="H1748" s="2">
        <f>IFERROR(VLOOKUP(D1748,Coordenadas!$A$2:$D$5571,4,FALSE),0)</f>
        <v>-51.663200000000003</v>
      </c>
      <c r="I1748" s="2" t="s">
        <v>5325</v>
      </c>
      <c r="J1748" s="2">
        <v>2658</v>
      </c>
      <c r="K1748" s="2" t="s">
        <v>5332</v>
      </c>
      <c r="L1748" s="2">
        <f>IFERROR(VLOOKUP(C1748,BOTULISMO!$A$3:$C$19,3,FALSE),0)</f>
        <v>0</v>
      </c>
      <c r="M1748" s="2">
        <f>IFERROR(VLOOKUP(C1748,'LEISHMANIOSE VISCERAL'!$A$4:$C$454,3,FALSE),0)</f>
        <v>0</v>
      </c>
      <c r="N1748" s="2">
        <f>IFERROR(VLOOKUP(C1748,'LEISHMANIOSE TEGUMENTAR'!$A$4:$C$1681,3,FALSE),0)</f>
        <v>0</v>
      </c>
      <c r="O1748" s="2">
        <f>IFERROR(VLOOKUP(C1748,'FEBRE AMARELA'!$A$4:$C$38,3,FALSE),0)</f>
        <v>0</v>
      </c>
      <c r="P1748" s="2">
        <f>IFERROR(VLOOKUP(C1748,DENGUE!$A$5:$C$4097,3,FALSE),0)</f>
        <v>58</v>
      </c>
      <c r="Q1748" s="2">
        <f>IFERROR(VLOOKUP(C1748,'HEPATITE VIRAL'!$A$5:$C$3162,3,FALSE),0)</f>
        <v>1</v>
      </c>
      <c r="R1748" s="2">
        <f>IFERROR(VLOOKUP(C1748,'FEBRE MACULOSA'!$A$5:$C$181,3,FALSE),0)</f>
        <v>0</v>
      </c>
      <c r="S1748" s="2">
        <f>IFERROR(VLOOKUP(C1748,LEPTOSPIROSE!$A$5:$C$1176,3,FALSE),0)</f>
        <v>0</v>
      </c>
      <c r="T1748" s="2">
        <f>IFERROR(VLOOKUP(C1748,'DOENÇA DE CHAGAS'!$A$5:$C$100,3,FALSE),0)</f>
        <v>0</v>
      </c>
      <c r="U1748" s="2">
        <f>IFERROR(VLOOKUP(C1748,'PICADAS DE COBRAS'!$A$6:$C$4645,3,FALSE),0)</f>
        <v>14</v>
      </c>
      <c r="V1748">
        <f>IFERROR(VLOOKUP(C1748,'ZIKA VIRUS'!$A$5:$C$2399,3,FALSE),0)</f>
        <v>0</v>
      </c>
      <c r="W1748">
        <f>IFERROR(VLOOKUP(C1748,'FEBRE TIFÓIDE'!$A$5:$C$46,3,FALSE),0)</f>
        <v>0</v>
      </c>
      <c r="X1748">
        <f>IFERROR(VLOOKUP(C1748,HANTAVIROSE!$A$5:$C$153,3,FALSE),0)</f>
        <v>0</v>
      </c>
      <c r="Y1748">
        <f>IFERROR(VLOOKUP(C1748,MENINGITE!$A$5:$C$447,3,FALSE),0)</f>
        <v>0</v>
      </c>
      <c r="Z1748">
        <f>IFERROR(VLOOKUP(C1748,RAIVA!$A$5:$C$16,3,FALSE),0)</f>
        <v>0</v>
      </c>
    </row>
    <row r="1749" spans="1:26" x14ac:dyDescent="0.3">
      <c r="A1749" s="2" t="s">
        <v>3</v>
      </c>
      <c r="B1749" s="2" t="s">
        <v>166</v>
      </c>
      <c r="C1749" s="2">
        <v>520750</v>
      </c>
      <c r="D1749" s="2">
        <v>5207501</v>
      </c>
      <c r="E1749" s="2" t="s">
        <v>3</v>
      </c>
      <c r="F1749" s="2" t="s">
        <v>166</v>
      </c>
      <c r="G1749" s="2">
        <f>IFERROR(VLOOKUP(D1749,Coordenadas!$A$2:$D$5571,3,FALSE),0)</f>
        <v>-13.8665</v>
      </c>
      <c r="H1749" s="2">
        <f>IFERROR(VLOOKUP(D1749,Coordenadas!$A$2:$D$5571,4,FALSE),0)</f>
        <v>-49.071599999999997</v>
      </c>
      <c r="I1749" s="2" t="s">
        <v>5327</v>
      </c>
      <c r="J1749" s="2">
        <v>3320</v>
      </c>
      <c r="K1749" s="2" t="s">
        <v>5332</v>
      </c>
      <c r="L1749" s="2">
        <f>IFERROR(VLOOKUP(C1749,BOTULISMO!$A$3:$C$19,3,FALSE),0)</f>
        <v>0</v>
      </c>
      <c r="M1749" s="2">
        <f>IFERROR(VLOOKUP(C1749,'LEISHMANIOSE VISCERAL'!$A$4:$C$454,3,FALSE),0)</f>
        <v>0</v>
      </c>
      <c r="N1749" s="2">
        <f>IFERROR(VLOOKUP(C1749,'LEISHMANIOSE TEGUMENTAR'!$A$4:$C$1681,3,FALSE),0)</f>
        <v>0</v>
      </c>
      <c r="O1749" s="2">
        <f>IFERROR(VLOOKUP(C1749,'FEBRE AMARELA'!$A$4:$C$38,3,FALSE),0)</f>
        <v>0</v>
      </c>
      <c r="P1749" s="2">
        <f>IFERROR(VLOOKUP(C1749,DENGUE!$A$5:$C$4097,3,FALSE),0)</f>
        <v>20</v>
      </c>
      <c r="Q1749" s="2">
        <f>IFERROR(VLOOKUP(C1749,'HEPATITE VIRAL'!$A$5:$C$3162,3,FALSE),0)</f>
        <v>0</v>
      </c>
      <c r="R1749" s="2">
        <f>IFERROR(VLOOKUP(C1749,'FEBRE MACULOSA'!$A$5:$C$181,3,FALSE),0)</f>
        <v>0</v>
      </c>
      <c r="S1749" s="2">
        <f>IFERROR(VLOOKUP(C1749,LEPTOSPIROSE!$A$5:$C$1176,3,FALSE),0)</f>
        <v>0</v>
      </c>
      <c r="T1749" s="2">
        <f>IFERROR(VLOOKUP(C1749,'DOENÇA DE CHAGAS'!$A$5:$C$100,3,FALSE),0)</f>
        <v>0</v>
      </c>
      <c r="U1749" s="2">
        <f>IFERROR(VLOOKUP(C1749,'PICADAS DE COBRAS'!$A$6:$C$4645,3,FALSE),0)</f>
        <v>1</v>
      </c>
      <c r="V1749">
        <f>IFERROR(VLOOKUP(C1749,'ZIKA VIRUS'!$A$5:$C$2399,3,FALSE),0)</f>
        <v>0</v>
      </c>
      <c r="W1749">
        <f>IFERROR(VLOOKUP(C1749,'FEBRE TIFÓIDE'!$A$5:$C$46,3,FALSE),0)</f>
        <v>0</v>
      </c>
      <c r="X1749">
        <f>IFERROR(VLOOKUP(C1749,HANTAVIROSE!$A$5:$C$153,3,FALSE),0)</f>
        <v>0</v>
      </c>
      <c r="Y1749">
        <f>IFERROR(VLOOKUP(C1749,MENINGITE!$A$5:$C$447,3,FALSE),0)</f>
        <v>0</v>
      </c>
      <c r="Z1749">
        <f>IFERROR(VLOOKUP(C1749,RAIVA!$A$5:$C$16,3,FALSE),0)</f>
        <v>0</v>
      </c>
    </row>
    <row r="1750" spans="1:26" x14ac:dyDescent="0.3">
      <c r="A1750" s="2" t="s">
        <v>2425</v>
      </c>
      <c r="B1750" s="2" t="s">
        <v>2985</v>
      </c>
      <c r="C1750" s="2">
        <v>312480</v>
      </c>
      <c r="D1750" s="2">
        <v>3124807</v>
      </c>
      <c r="E1750" s="2" t="s">
        <v>2425</v>
      </c>
      <c r="F1750" s="2" t="s">
        <v>2985</v>
      </c>
      <c r="G1750" s="2">
        <f>IFERROR(VLOOKUP(D1750,Coordenadas!$A$2:$D$5571,3,FALSE),0)</f>
        <v>-18.739899999999999</v>
      </c>
      <c r="H1750" s="2">
        <f>IFERROR(VLOOKUP(D1750,Coordenadas!$A$2:$D$5571,4,FALSE),0)</f>
        <v>-47.695599999999999</v>
      </c>
      <c r="I1750" s="2" t="s">
        <v>5325</v>
      </c>
      <c r="J1750" s="2">
        <v>7446</v>
      </c>
      <c r="K1750" s="2" t="s">
        <v>5332</v>
      </c>
      <c r="L1750" s="2">
        <f>IFERROR(VLOOKUP(C1750,BOTULISMO!$A$3:$C$19,3,FALSE),0)</f>
        <v>0</v>
      </c>
      <c r="M1750" s="2">
        <f>IFERROR(VLOOKUP(C1750,'LEISHMANIOSE VISCERAL'!$A$4:$C$454,3,FALSE),0)</f>
        <v>0</v>
      </c>
      <c r="N1750" s="2">
        <f>IFERROR(VLOOKUP(C1750,'LEISHMANIOSE TEGUMENTAR'!$A$4:$C$1681,3,FALSE),0)</f>
        <v>0</v>
      </c>
      <c r="O1750" s="2">
        <f>IFERROR(VLOOKUP(C1750,'FEBRE AMARELA'!$A$4:$C$38,3,FALSE),0)</f>
        <v>0</v>
      </c>
      <c r="P1750" s="2">
        <f>IFERROR(VLOOKUP(C1750,DENGUE!$A$5:$C$4097,3,FALSE),0)</f>
        <v>7</v>
      </c>
      <c r="Q1750" s="2">
        <f>IFERROR(VLOOKUP(C1750,'HEPATITE VIRAL'!$A$5:$C$3162,3,FALSE),0)</f>
        <v>0</v>
      </c>
      <c r="R1750" s="2">
        <f>IFERROR(VLOOKUP(C1750,'FEBRE MACULOSA'!$A$5:$C$181,3,FALSE),0)</f>
        <v>0</v>
      </c>
      <c r="S1750" s="2">
        <f>IFERROR(VLOOKUP(C1750,LEPTOSPIROSE!$A$5:$C$1176,3,FALSE),0)</f>
        <v>0</v>
      </c>
      <c r="T1750" s="2">
        <f>IFERROR(VLOOKUP(C1750,'DOENÇA DE CHAGAS'!$A$5:$C$100,3,FALSE),0)</f>
        <v>0</v>
      </c>
      <c r="U1750" s="2">
        <f>IFERROR(VLOOKUP(C1750,'PICADAS DE COBRAS'!$A$6:$C$4645,3,FALSE),0)</f>
        <v>82</v>
      </c>
      <c r="V1750">
        <f>IFERROR(VLOOKUP(C1750,'ZIKA VIRUS'!$A$5:$C$2399,3,FALSE),0)</f>
        <v>0</v>
      </c>
      <c r="W1750">
        <f>IFERROR(VLOOKUP(C1750,'FEBRE TIFÓIDE'!$A$5:$C$46,3,FALSE),0)</f>
        <v>0</v>
      </c>
      <c r="X1750">
        <f>IFERROR(VLOOKUP(C1750,HANTAVIROSE!$A$5:$C$153,3,FALSE),0)</f>
        <v>0</v>
      </c>
      <c r="Y1750">
        <f>IFERROR(VLOOKUP(C1750,MENINGITE!$A$5:$C$447,3,FALSE),0)</f>
        <v>0</v>
      </c>
      <c r="Z1750">
        <f>IFERROR(VLOOKUP(C1750,RAIVA!$A$5:$C$16,3,FALSE),0)</f>
        <v>0</v>
      </c>
    </row>
    <row r="1751" spans="1:26" x14ac:dyDescent="0.3">
      <c r="A1751" s="2" t="s">
        <v>470</v>
      </c>
      <c r="B1751" s="2" t="s">
        <v>806</v>
      </c>
      <c r="C1751" s="2">
        <v>430781</v>
      </c>
      <c r="D1751" s="2">
        <v>4307815</v>
      </c>
      <c r="E1751" s="2" t="s">
        <v>470</v>
      </c>
      <c r="F1751" s="2" t="s">
        <v>806</v>
      </c>
      <c r="G1751" s="2">
        <f>IFERROR(VLOOKUP(D1751,Coordenadas!$A$2:$D$5571,3,FALSE),0)</f>
        <v>-29.171299999999999</v>
      </c>
      <c r="H1751" s="2">
        <f>IFERROR(VLOOKUP(D1751,Coordenadas!$A$2:$D$5571,4,FALSE),0)</f>
        <v>-53.163899999999998</v>
      </c>
      <c r="I1751" s="2" t="s">
        <v>5326</v>
      </c>
      <c r="J1751" s="2">
        <v>3628</v>
      </c>
      <c r="K1751" s="2" t="s">
        <v>5332</v>
      </c>
      <c r="L1751" s="2">
        <f>IFERROR(VLOOKUP(C1751,BOTULISMO!$A$3:$C$19,3,FALSE),0)</f>
        <v>0</v>
      </c>
      <c r="M1751" s="2">
        <f>IFERROR(VLOOKUP(C1751,'LEISHMANIOSE VISCERAL'!$A$4:$C$454,3,FALSE),0)</f>
        <v>0</v>
      </c>
      <c r="N1751" s="2">
        <f>IFERROR(VLOOKUP(C1751,'LEISHMANIOSE TEGUMENTAR'!$A$4:$C$1681,3,FALSE),0)</f>
        <v>0</v>
      </c>
      <c r="O1751" s="2">
        <f>IFERROR(VLOOKUP(C1751,'FEBRE AMARELA'!$A$4:$C$38,3,FALSE),0)</f>
        <v>0</v>
      </c>
      <c r="P1751" s="2">
        <f>IFERROR(VLOOKUP(C1751,DENGUE!$A$5:$C$4097,3,FALSE),0)</f>
        <v>0</v>
      </c>
      <c r="Q1751" s="2">
        <f>IFERROR(VLOOKUP(C1751,'HEPATITE VIRAL'!$A$5:$C$3162,3,FALSE),0)</f>
        <v>1</v>
      </c>
      <c r="R1751" s="2">
        <f>IFERROR(VLOOKUP(C1751,'FEBRE MACULOSA'!$A$5:$C$181,3,FALSE),0)</f>
        <v>0</v>
      </c>
      <c r="S1751" s="2">
        <f>IFERROR(VLOOKUP(C1751,LEPTOSPIROSE!$A$5:$C$1176,3,FALSE),0)</f>
        <v>0</v>
      </c>
      <c r="T1751" s="2">
        <f>IFERROR(VLOOKUP(C1751,'DOENÇA DE CHAGAS'!$A$5:$C$100,3,FALSE),0)</f>
        <v>0</v>
      </c>
      <c r="U1751" s="2">
        <f>IFERROR(VLOOKUP(C1751,'PICADAS DE COBRAS'!$A$6:$C$4645,3,FALSE),0)</f>
        <v>3</v>
      </c>
      <c r="V1751">
        <f>IFERROR(VLOOKUP(C1751,'ZIKA VIRUS'!$A$5:$C$2399,3,FALSE),0)</f>
        <v>0</v>
      </c>
      <c r="W1751">
        <f>IFERROR(VLOOKUP(C1751,'FEBRE TIFÓIDE'!$A$5:$C$46,3,FALSE),0)</f>
        <v>0</v>
      </c>
      <c r="X1751">
        <f>IFERROR(VLOOKUP(C1751,HANTAVIROSE!$A$5:$C$153,3,FALSE),0)</f>
        <v>0</v>
      </c>
      <c r="Y1751">
        <f>IFERROR(VLOOKUP(C1751,MENINGITE!$A$5:$C$447,3,FALSE),0)</f>
        <v>0</v>
      </c>
      <c r="Z1751">
        <f>IFERROR(VLOOKUP(C1751,RAIVA!$A$5:$C$16,3,FALSE),0)</f>
        <v>0</v>
      </c>
    </row>
    <row r="1752" spans="1:26" x14ac:dyDescent="0.3">
      <c r="A1752" s="2" t="s">
        <v>3257</v>
      </c>
      <c r="B1752" s="2" t="s">
        <v>3531</v>
      </c>
      <c r="C1752" s="2">
        <v>291070</v>
      </c>
      <c r="D1752" s="2">
        <v>2910701</v>
      </c>
      <c r="E1752" s="2" t="s">
        <v>3257</v>
      </c>
      <c r="F1752" s="2" t="s">
        <v>3531</v>
      </c>
      <c r="G1752" s="2">
        <f>IFERROR(VLOOKUP(D1752,Coordenadas!$A$2:$D$5571,3,FALSE),0)</f>
        <v>-10.5078</v>
      </c>
      <c r="H1752" s="2">
        <f>IFERROR(VLOOKUP(D1752,Coordenadas!$A$2:$D$5571,4,FALSE),0)</f>
        <v>-39.015300000000003</v>
      </c>
      <c r="I1752" s="2" t="s">
        <v>5324</v>
      </c>
      <c r="J1752" s="2">
        <v>56289</v>
      </c>
      <c r="K1752" s="2" t="s">
        <v>5331</v>
      </c>
      <c r="L1752" s="2">
        <f>IFERROR(VLOOKUP(C1752,BOTULISMO!$A$3:$C$19,3,FALSE),0)</f>
        <v>0</v>
      </c>
      <c r="M1752" s="2">
        <f>IFERROR(VLOOKUP(C1752,'LEISHMANIOSE VISCERAL'!$A$4:$C$454,3,FALSE),0)</f>
        <v>0</v>
      </c>
      <c r="N1752" s="2">
        <f>IFERROR(VLOOKUP(C1752,'LEISHMANIOSE TEGUMENTAR'!$A$4:$C$1681,3,FALSE),0)</f>
        <v>0</v>
      </c>
      <c r="O1752" s="2">
        <f>IFERROR(VLOOKUP(C1752,'FEBRE AMARELA'!$A$4:$C$38,3,FALSE),0)</f>
        <v>0</v>
      </c>
      <c r="P1752" s="2">
        <f>IFERROR(VLOOKUP(C1752,DENGUE!$A$5:$C$4097,3,FALSE),0)</f>
        <v>401</v>
      </c>
      <c r="Q1752" s="2">
        <f>IFERROR(VLOOKUP(C1752,'HEPATITE VIRAL'!$A$5:$C$3162,3,FALSE),0)</f>
        <v>1</v>
      </c>
      <c r="R1752" s="2">
        <f>IFERROR(VLOOKUP(C1752,'FEBRE MACULOSA'!$A$5:$C$181,3,FALSE),0)</f>
        <v>0</v>
      </c>
      <c r="S1752" s="2">
        <f>IFERROR(VLOOKUP(C1752,LEPTOSPIROSE!$A$5:$C$1176,3,FALSE),0)</f>
        <v>0</v>
      </c>
      <c r="T1752" s="2">
        <f>IFERROR(VLOOKUP(C1752,'DOENÇA DE CHAGAS'!$A$5:$C$100,3,FALSE),0)</f>
        <v>0</v>
      </c>
      <c r="U1752" s="2">
        <f>IFERROR(VLOOKUP(C1752,'PICADAS DE COBRAS'!$A$6:$C$4645,3,FALSE),0)</f>
        <v>168</v>
      </c>
      <c r="V1752">
        <f>IFERROR(VLOOKUP(C1752,'ZIKA VIRUS'!$A$5:$C$2399,3,FALSE),0)</f>
        <v>17</v>
      </c>
      <c r="W1752">
        <f>IFERROR(VLOOKUP(C1752,'FEBRE TIFÓIDE'!$A$5:$C$46,3,FALSE),0)</f>
        <v>0</v>
      </c>
      <c r="X1752">
        <f>IFERROR(VLOOKUP(C1752,HANTAVIROSE!$A$5:$C$153,3,FALSE),0)</f>
        <v>0</v>
      </c>
      <c r="Y1752">
        <f>IFERROR(VLOOKUP(C1752,MENINGITE!$A$5:$C$447,3,FALSE),0)</f>
        <v>0</v>
      </c>
      <c r="Z1752">
        <f>IFERROR(VLOOKUP(C1752,RAIVA!$A$5:$C$16,3,FALSE),0)</f>
        <v>0</v>
      </c>
    </row>
    <row r="1753" spans="1:26" x14ac:dyDescent="0.3">
      <c r="A1753" s="2" t="s">
        <v>1637</v>
      </c>
      <c r="B1753" s="2" t="s">
        <v>2086</v>
      </c>
      <c r="C1753" s="2">
        <v>351535</v>
      </c>
      <c r="D1753" s="2">
        <v>3515350</v>
      </c>
      <c r="E1753" s="2" t="s">
        <v>1637</v>
      </c>
      <c r="F1753" s="2" t="s">
        <v>2086</v>
      </c>
      <c r="G1753" s="2">
        <f>IFERROR(VLOOKUP(D1753,Coordenadas!$A$2:$D$5571,3,FALSE),0)</f>
        <v>-22.554500000000001</v>
      </c>
      <c r="H1753" s="2">
        <f>IFERROR(VLOOKUP(D1753,Coordenadas!$A$2:$D$5571,4,FALSE),0)</f>
        <v>-52.592799999999997</v>
      </c>
      <c r="I1753" s="2" t="s">
        <v>5325</v>
      </c>
      <c r="J1753" s="2">
        <v>9585</v>
      </c>
      <c r="K1753" s="2" t="s">
        <v>5332</v>
      </c>
      <c r="L1753" s="2">
        <f>IFERROR(VLOOKUP(C1753,BOTULISMO!$A$3:$C$19,3,FALSE),0)</f>
        <v>0</v>
      </c>
      <c r="M1753" s="2">
        <f>IFERROR(VLOOKUP(C1753,'LEISHMANIOSE VISCERAL'!$A$4:$C$454,3,FALSE),0)</f>
        <v>0</v>
      </c>
      <c r="N1753" s="2">
        <f>IFERROR(VLOOKUP(C1753,'LEISHMANIOSE TEGUMENTAR'!$A$4:$C$1681,3,FALSE),0)</f>
        <v>0</v>
      </c>
      <c r="O1753" s="2">
        <f>IFERROR(VLOOKUP(C1753,'FEBRE AMARELA'!$A$4:$C$38,3,FALSE),0)</f>
        <v>0</v>
      </c>
      <c r="P1753" s="2">
        <f>IFERROR(VLOOKUP(C1753,DENGUE!$A$5:$C$4097,3,FALSE),0)</f>
        <v>191</v>
      </c>
      <c r="Q1753" s="2">
        <f>IFERROR(VLOOKUP(C1753,'HEPATITE VIRAL'!$A$5:$C$3162,3,FALSE),0)</f>
        <v>1</v>
      </c>
      <c r="R1753" s="2">
        <f>IFERROR(VLOOKUP(C1753,'FEBRE MACULOSA'!$A$5:$C$181,3,FALSE),0)</f>
        <v>0</v>
      </c>
      <c r="S1753" s="2">
        <f>IFERROR(VLOOKUP(C1753,LEPTOSPIROSE!$A$5:$C$1176,3,FALSE),0)</f>
        <v>0</v>
      </c>
      <c r="T1753" s="2">
        <f>IFERROR(VLOOKUP(C1753,'DOENÇA DE CHAGAS'!$A$5:$C$100,3,FALSE),0)</f>
        <v>0</v>
      </c>
      <c r="U1753" s="2">
        <f>IFERROR(VLOOKUP(C1753,'PICADAS DE COBRAS'!$A$6:$C$4645,3,FALSE),0)</f>
        <v>43</v>
      </c>
      <c r="V1753">
        <f>IFERROR(VLOOKUP(C1753,'ZIKA VIRUS'!$A$5:$C$2399,3,FALSE),0)</f>
        <v>0</v>
      </c>
      <c r="W1753">
        <f>IFERROR(VLOOKUP(C1753,'FEBRE TIFÓIDE'!$A$5:$C$46,3,FALSE),0)</f>
        <v>0</v>
      </c>
      <c r="X1753">
        <f>IFERROR(VLOOKUP(C1753,HANTAVIROSE!$A$5:$C$153,3,FALSE),0)</f>
        <v>0</v>
      </c>
      <c r="Y1753">
        <f>IFERROR(VLOOKUP(C1753,MENINGITE!$A$5:$C$447,3,FALSE),0)</f>
        <v>0</v>
      </c>
      <c r="Z1753">
        <f>IFERROR(VLOOKUP(C1753,RAIVA!$A$5:$C$16,3,FALSE),0)</f>
        <v>0</v>
      </c>
    </row>
    <row r="1754" spans="1:26" x14ac:dyDescent="0.3">
      <c r="A1754" s="2" t="s">
        <v>470</v>
      </c>
      <c r="B1754" s="2" t="s">
        <v>805</v>
      </c>
      <c r="C1754" s="2">
        <v>430783</v>
      </c>
      <c r="D1754" s="2">
        <v>4307831</v>
      </c>
      <c r="E1754" s="2" t="s">
        <v>470</v>
      </c>
      <c r="F1754" s="2" t="s">
        <v>805</v>
      </c>
      <c r="G1754" s="2">
        <f>IFERROR(VLOOKUP(D1754,Coordenadas!$A$2:$D$5571,3,FALSE),0)</f>
        <v>-28.531500000000001</v>
      </c>
      <c r="H1754" s="2">
        <f>IFERROR(VLOOKUP(D1754,Coordenadas!$A$2:$D$5571,4,FALSE),0)</f>
        <v>-54.150599999999997</v>
      </c>
      <c r="I1754" s="2" t="s">
        <v>5326</v>
      </c>
      <c r="J1754" s="2">
        <v>2798</v>
      </c>
      <c r="K1754" s="2" t="s">
        <v>5332</v>
      </c>
      <c r="L1754" s="2">
        <f>IFERROR(VLOOKUP(C1754,BOTULISMO!$A$3:$C$19,3,FALSE),0)</f>
        <v>0</v>
      </c>
      <c r="M1754" s="2">
        <f>IFERROR(VLOOKUP(C1754,'LEISHMANIOSE VISCERAL'!$A$4:$C$454,3,FALSE),0)</f>
        <v>0</v>
      </c>
      <c r="N1754" s="2">
        <f>IFERROR(VLOOKUP(C1754,'LEISHMANIOSE TEGUMENTAR'!$A$4:$C$1681,3,FALSE),0)</f>
        <v>0</v>
      </c>
      <c r="O1754" s="2">
        <f>IFERROR(VLOOKUP(C1754,'FEBRE AMARELA'!$A$4:$C$38,3,FALSE),0)</f>
        <v>0</v>
      </c>
      <c r="P1754" s="2">
        <f>IFERROR(VLOOKUP(C1754,DENGUE!$A$5:$C$4097,3,FALSE),0)</f>
        <v>3</v>
      </c>
      <c r="Q1754" s="2">
        <f>IFERROR(VLOOKUP(C1754,'HEPATITE VIRAL'!$A$5:$C$3162,3,FALSE),0)</f>
        <v>0</v>
      </c>
      <c r="R1754" s="2">
        <f>IFERROR(VLOOKUP(C1754,'FEBRE MACULOSA'!$A$5:$C$181,3,FALSE),0)</f>
        <v>0</v>
      </c>
      <c r="S1754" s="2">
        <f>IFERROR(VLOOKUP(C1754,LEPTOSPIROSE!$A$5:$C$1176,3,FALSE),0)</f>
        <v>1</v>
      </c>
      <c r="T1754" s="2">
        <f>IFERROR(VLOOKUP(C1754,'DOENÇA DE CHAGAS'!$A$5:$C$100,3,FALSE),0)</f>
        <v>0</v>
      </c>
      <c r="U1754" s="2">
        <f>IFERROR(VLOOKUP(C1754,'PICADAS DE COBRAS'!$A$6:$C$4645,3,FALSE),0)</f>
        <v>1</v>
      </c>
      <c r="V1754">
        <f>IFERROR(VLOOKUP(C1754,'ZIKA VIRUS'!$A$5:$C$2399,3,FALSE),0)</f>
        <v>0</v>
      </c>
      <c r="W1754">
        <f>IFERROR(VLOOKUP(C1754,'FEBRE TIFÓIDE'!$A$5:$C$46,3,FALSE),0)</f>
        <v>0</v>
      </c>
      <c r="X1754">
        <f>IFERROR(VLOOKUP(C1754,HANTAVIROSE!$A$5:$C$153,3,FALSE),0)</f>
        <v>0</v>
      </c>
      <c r="Y1754">
        <f>IFERROR(VLOOKUP(C1754,MENINGITE!$A$5:$C$447,3,FALSE),0)</f>
        <v>0</v>
      </c>
      <c r="Z1754">
        <f>IFERROR(VLOOKUP(C1754,RAIVA!$A$5:$C$16,3,FALSE),0)</f>
        <v>0</v>
      </c>
    </row>
    <row r="1755" spans="1:26" x14ac:dyDescent="0.3">
      <c r="A1755" s="2" t="s">
        <v>2425</v>
      </c>
      <c r="B1755" s="2" t="s">
        <v>2984</v>
      </c>
      <c r="C1755" s="2">
        <v>312490</v>
      </c>
      <c r="D1755" s="2">
        <v>3124906</v>
      </c>
      <c r="E1755" s="2" t="s">
        <v>2425</v>
      </c>
      <c r="F1755" s="2" t="s">
        <v>2984</v>
      </c>
      <c r="G1755" s="2">
        <f>IFERROR(VLOOKUP(D1755,Coordenadas!$A$2:$D$5571,3,FALSE),0)</f>
        <v>-21.100200000000001</v>
      </c>
      <c r="H1755" s="2">
        <f>IFERROR(VLOOKUP(D1755,Coordenadas!$A$2:$D$5571,4,FALSE),0)</f>
        <v>-42.187800000000003</v>
      </c>
      <c r="I1755" s="2" t="s">
        <v>5325</v>
      </c>
      <c r="J1755" s="2">
        <v>10540</v>
      </c>
      <c r="K1755" s="2" t="s">
        <v>5332</v>
      </c>
      <c r="L1755" s="2">
        <f>IFERROR(VLOOKUP(C1755,BOTULISMO!$A$3:$C$19,3,FALSE),0)</f>
        <v>0</v>
      </c>
      <c r="M1755" s="2">
        <f>IFERROR(VLOOKUP(C1755,'LEISHMANIOSE VISCERAL'!$A$4:$C$454,3,FALSE),0)</f>
        <v>0</v>
      </c>
      <c r="N1755" s="2">
        <f>IFERROR(VLOOKUP(C1755,'LEISHMANIOSE TEGUMENTAR'!$A$4:$C$1681,3,FALSE),0)</f>
        <v>0</v>
      </c>
      <c r="O1755" s="2">
        <f>IFERROR(VLOOKUP(C1755,'FEBRE AMARELA'!$A$4:$C$38,3,FALSE),0)</f>
        <v>0</v>
      </c>
      <c r="P1755" s="2">
        <f>IFERROR(VLOOKUP(C1755,DENGUE!$A$5:$C$4097,3,FALSE),0)</f>
        <v>6</v>
      </c>
      <c r="Q1755" s="2">
        <f>IFERROR(VLOOKUP(C1755,'HEPATITE VIRAL'!$A$5:$C$3162,3,FALSE),0)</f>
        <v>0</v>
      </c>
      <c r="R1755" s="2">
        <f>IFERROR(VLOOKUP(C1755,'FEBRE MACULOSA'!$A$5:$C$181,3,FALSE),0)</f>
        <v>0</v>
      </c>
      <c r="S1755" s="2">
        <f>IFERROR(VLOOKUP(C1755,LEPTOSPIROSE!$A$5:$C$1176,3,FALSE),0)</f>
        <v>0</v>
      </c>
      <c r="T1755" s="2">
        <f>IFERROR(VLOOKUP(C1755,'DOENÇA DE CHAGAS'!$A$5:$C$100,3,FALSE),0)</f>
        <v>0</v>
      </c>
      <c r="U1755" s="2">
        <f>IFERROR(VLOOKUP(C1755,'PICADAS DE COBRAS'!$A$6:$C$4645,3,FALSE),0)</f>
        <v>9</v>
      </c>
      <c r="V1755">
        <f>IFERROR(VLOOKUP(C1755,'ZIKA VIRUS'!$A$5:$C$2399,3,FALSE),0)</f>
        <v>0</v>
      </c>
      <c r="W1755">
        <f>IFERROR(VLOOKUP(C1755,'FEBRE TIFÓIDE'!$A$5:$C$46,3,FALSE),0)</f>
        <v>0</v>
      </c>
      <c r="X1755">
        <f>IFERROR(VLOOKUP(C1755,HANTAVIROSE!$A$5:$C$153,3,FALSE),0)</f>
        <v>0</v>
      </c>
      <c r="Y1755">
        <f>IFERROR(VLOOKUP(C1755,MENINGITE!$A$5:$C$447,3,FALSE),0)</f>
        <v>0</v>
      </c>
      <c r="Z1755">
        <f>IFERROR(VLOOKUP(C1755,RAIVA!$A$5:$C$16,3,FALSE),0)</f>
        <v>0</v>
      </c>
    </row>
    <row r="1756" spans="1:26" x14ac:dyDescent="0.3">
      <c r="A1756" s="2" t="s">
        <v>3257</v>
      </c>
      <c r="B1756" s="2" t="s">
        <v>3530</v>
      </c>
      <c r="C1756" s="2">
        <v>291072</v>
      </c>
      <c r="D1756" s="2">
        <v>2910727</v>
      </c>
      <c r="E1756" s="2" t="s">
        <v>3257</v>
      </c>
      <c r="F1756" s="2" t="s">
        <v>3530</v>
      </c>
      <c r="G1756" s="2">
        <f>IFERROR(VLOOKUP(D1756,Coordenadas!$A$2:$D$5571,3,FALSE),0)</f>
        <v>-16.371500000000001</v>
      </c>
      <c r="H1756" s="2">
        <f>IFERROR(VLOOKUP(D1756,Coordenadas!$A$2:$D$5571,4,FALSE),0)</f>
        <v>-39.582099999999997</v>
      </c>
      <c r="I1756" s="2" t="s">
        <v>5324</v>
      </c>
      <c r="J1756" s="2">
        <v>100196</v>
      </c>
      <c r="K1756" s="2" t="s">
        <v>5333</v>
      </c>
      <c r="L1756" s="2">
        <f>IFERROR(VLOOKUP(C1756,BOTULISMO!$A$3:$C$19,3,FALSE),0)</f>
        <v>0</v>
      </c>
      <c r="M1756" s="2">
        <f>IFERROR(VLOOKUP(C1756,'LEISHMANIOSE VISCERAL'!$A$4:$C$454,3,FALSE),0)</f>
        <v>1</v>
      </c>
      <c r="N1756" s="2">
        <f>IFERROR(VLOOKUP(C1756,'LEISHMANIOSE TEGUMENTAR'!$A$4:$C$1681,3,FALSE),0)</f>
        <v>9</v>
      </c>
      <c r="O1756" s="2">
        <f>IFERROR(VLOOKUP(C1756,'FEBRE AMARELA'!$A$4:$C$38,3,FALSE),0)</f>
        <v>0</v>
      </c>
      <c r="P1756" s="2">
        <f>IFERROR(VLOOKUP(C1756,DENGUE!$A$5:$C$4097,3,FALSE),0)</f>
        <v>676</v>
      </c>
      <c r="Q1756" s="2">
        <f>IFERROR(VLOOKUP(C1756,'HEPATITE VIRAL'!$A$5:$C$3162,3,FALSE),0)</f>
        <v>64</v>
      </c>
      <c r="R1756" s="2">
        <f>IFERROR(VLOOKUP(C1756,'FEBRE MACULOSA'!$A$5:$C$181,3,FALSE),0)</f>
        <v>0</v>
      </c>
      <c r="S1756" s="2">
        <f>IFERROR(VLOOKUP(C1756,LEPTOSPIROSE!$A$5:$C$1176,3,FALSE),0)</f>
        <v>1</v>
      </c>
      <c r="T1756" s="2">
        <f>IFERROR(VLOOKUP(C1756,'DOENÇA DE CHAGAS'!$A$5:$C$100,3,FALSE),0)</f>
        <v>0</v>
      </c>
      <c r="U1756" s="2">
        <f>IFERROR(VLOOKUP(C1756,'PICADAS DE COBRAS'!$A$6:$C$4645,3,FALSE),0)</f>
        <v>337</v>
      </c>
      <c r="V1756">
        <f>IFERROR(VLOOKUP(C1756,'ZIKA VIRUS'!$A$5:$C$2399,3,FALSE),0)</f>
        <v>18</v>
      </c>
      <c r="W1756">
        <f>IFERROR(VLOOKUP(C1756,'FEBRE TIFÓIDE'!$A$5:$C$46,3,FALSE),0)</f>
        <v>0</v>
      </c>
      <c r="X1756">
        <f>IFERROR(VLOOKUP(C1756,HANTAVIROSE!$A$5:$C$153,3,FALSE),0)</f>
        <v>0</v>
      </c>
      <c r="Y1756">
        <f>IFERROR(VLOOKUP(C1756,MENINGITE!$A$5:$C$447,3,FALSE),0)</f>
        <v>0</v>
      </c>
      <c r="Z1756">
        <f>IFERROR(VLOOKUP(C1756,RAIVA!$A$5:$C$16,3,FALSE),0)</f>
        <v>0</v>
      </c>
    </row>
    <row r="1757" spans="1:26" x14ac:dyDescent="0.3">
      <c r="A1757" s="2" t="s">
        <v>4319</v>
      </c>
      <c r="B1757" s="2" t="s">
        <v>4436</v>
      </c>
      <c r="C1757" s="2">
        <v>230428</v>
      </c>
      <c r="D1757" s="2">
        <v>2304285</v>
      </c>
      <c r="E1757" s="2" t="s">
        <v>4319</v>
      </c>
      <c r="F1757" s="2" t="s">
        <v>4436</v>
      </c>
      <c r="G1757" s="2">
        <f>IFERROR(VLOOKUP(D1757,Coordenadas!$A$2:$D$5571,3,FALSE),0)</f>
        <v>-3.8925000000000001</v>
      </c>
      <c r="H1757" s="2">
        <f>IFERROR(VLOOKUP(D1757,Coordenadas!$A$2:$D$5571,4,FALSE),0)</f>
        <v>-38.4559</v>
      </c>
      <c r="I1757" s="2" t="s">
        <v>5324</v>
      </c>
      <c r="J1757" s="2">
        <v>46033</v>
      </c>
      <c r="K1757" s="2" t="s">
        <v>5330</v>
      </c>
      <c r="L1757" s="2">
        <f>IFERROR(VLOOKUP(C1757,BOTULISMO!$A$3:$C$19,3,FALSE),0)</f>
        <v>0</v>
      </c>
      <c r="M1757" s="2">
        <f>IFERROR(VLOOKUP(C1757,'LEISHMANIOSE VISCERAL'!$A$4:$C$454,3,FALSE),0)</f>
        <v>0</v>
      </c>
      <c r="N1757" s="2">
        <f>IFERROR(VLOOKUP(C1757,'LEISHMANIOSE TEGUMENTAR'!$A$4:$C$1681,3,FALSE),0)</f>
        <v>0</v>
      </c>
      <c r="O1757" s="2">
        <f>IFERROR(VLOOKUP(C1757,'FEBRE AMARELA'!$A$4:$C$38,3,FALSE),0)</f>
        <v>0</v>
      </c>
      <c r="P1757" s="2">
        <f>IFERROR(VLOOKUP(C1757,DENGUE!$A$5:$C$4097,3,FALSE),0)</f>
        <v>9</v>
      </c>
      <c r="Q1757" s="2">
        <f>IFERROR(VLOOKUP(C1757,'HEPATITE VIRAL'!$A$5:$C$3162,3,FALSE),0)</f>
        <v>2</v>
      </c>
      <c r="R1757" s="2">
        <f>IFERROR(VLOOKUP(C1757,'FEBRE MACULOSA'!$A$5:$C$181,3,FALSE),0)</f>
        <v>0</v>
      </c>
      <c r="S1757" s="2">
        <f>IFERROR(VLOOKUP(C1757,LEPTOSPIROSE!$A$5:$C$1176,3,FALSE),0)</f>
        <v>1</v>
      </c>
      <c r="T1757" s="2">
        <f>IFERROR(VLOOKUP(C1757,'DOENÇA DE CHAGAS'!$A$5:$C$100,3,FALSE),0)</f>
        <v>0</v>
      </c>
      <c r="U1757" s="2">
        <f>IFERROR(VLOOKUP(C1757,'PICADAS DE COBRAS'!$A$6:$C$4645,3,FALSE),0)</f>
        <v>53</v>
      </c>
      <c r="V1757">
        <f>IFERROR(VLOOKUP(C1757,'ZIKA VIRUS'!$A$5:$C$2399,3,FALSE),0)</f>
        <v>4</v>
      </c>
      <c r="W1757">
        <f>IFERROR(VLOOKUP(C1757,'FEBRE TIFÓIDE'!$A$5:$C$46,3,FALSE),0)</f>
        <v>0</v>
      </c>
      <c r="X1757">
        <f>IFERROR(VLOOKUP(C1757,HANTAVIROSE!$A$5:$C$153,3,FALSE),0)</f>
        <v>0</v>
      </c>
      <c r="Y1757">
        <f>IFERROR(VLOOKUP(C1757,MENINGITE!$A$5:$C$447,3,FALSE),0)</f>
        <v>0</v>
      </c>
      <c r="Z1757">
        <f>IFERROR(VLOOKUP(C1757,RAIVA!$A$5:$C$16,3,FALSE),0)</f>
        <v>0</v>
      </c>
    </row>
    <row r="1758" spans="1:26" x14ac:dyDescent="0.3">
      <c r="A1758" s="2" t="s">
        <v>2425</v>
      </c>
      <c r="B1758" s="2" t="s">
        <v>2983</v>
      </c>
      <c r="C1758" s="2">
        <v>312500</v>
      </c>
      <c r="D1758" s="2">
        <v>3125002</v>
      </c>
      <c r="E1758" s="2" t="s">
        <v>2425</v>
      </c>
      <c r="F1758" s="2" t="s">
        <v>2983</v>
      </c>
      <c r="G1758" s="2">
        <f>IFERROR(VLOOKUP(D1758,Coordenadas!$A$2:$D$5571,3,FALSE),0)</f>
        <v>-21.549800000000001</v>
      </c>
      <c r="H1758" s="2">
        <f>IFERROR(VLOOKUP(D1758,Coordenadas!$A$2:$D$5571,4,FALSE),0)</f>
        <v>-43.506799999999998</v>
      </c>
      <c r="I1758" s="2" t="s">
        <v>5325</v>
      </c>
      <c r="J1758" s="2">
        <v>3753</v>
      </c>
      <c r="K1758" s="2" t="s">
        <v>5332</v>
      </c>
      <c r="L1758" s="2">
        <f>IFERROR(VLOOKUP(C1758,BOTULISMO!$A$3:$C$19,3,FALSE),0)</f>
        <v>0</v>
      </c>
      <c r="M1758" s="2">
        <f>IFERROR(VLOOKUP(C1758,'LEISHMANIOSE VISCERAL'!$A$4:$C$454,3,FALSE),0)</f>
        <v>0</v>
      </c>
      <c r="N1758" s="2">
        <f>IFERROR(VLOOKUP(C1758,'LEISHMANIOSE TEGUMENTAR'!$A$4:$C$1681,3,FALSE),0)</f>
        <v>0</v>
      </c>
      <c r="O1758" s="2">
        <f>IFERROR(VLOOKUP(C1758,'FEBRE AMARELA'!$A$4:$C$38,3,FALSE),0)</f>
        <v>0</v>
      </c>
      <c r="P1758" s="2">
        <f>IFERROR(VLOOKUP(C1758,DENGUE!$A$5:$C$4097,3,FALSE),0)</f>
        <v>1</v>
      </c>
      <c r="Q1758" s="2">
        <f>IFERROR(VLOOKUP(C1758,'HEPATITE VIRAL'!$A$5:$C$3162,3,FALSE),0)</f>
        <v>0</v>
      </c>
      <c r="R1758" s="2">
        <f>IFERROR(VLOOKUP(C1758,'FEBRE MACULOSA'!$A$5:$C$181,3,FALSE),0)</f>
        <v>0</v>
      </c>
      <c r="S1758" s="2">
        <f>IFERROR(VLOOKUP(C1758,LEPTOSPIROSE!$A$5:$C$1176,3,FALSE),0)</f>
        <v>0</v>
      </c>
      <c r="T1758" s="2">
        <f>IFERROR(VLOOKUP(C1758,'DOENÇA DE CHAGAS'!$A$5:$C$100,3,FALSE),0)</f>
        <v>0</v>
      </c>
      <c r="U1758" s="2">
        <f>IFERROR(VLOOKUP(C1758,'PICADAS DE COBRAS'!$A$6:$C$4645,3,FALSE),0)</f>
        <v>0</v>
      </c>
      <c r="V1758">
        <f>IFERROR(VLOOKUP(C1758,'ZIKA VIRUS'!$A$5:$C$2399,3,FALSE),0)</f>
        <v>0</v>
      </c>
      <c r="W1758">
        <f>IFERROR(VLOOKUP(C1758,'FEBRE TIFÓIDE'!$A$5:$C$46,3,FALSE),0)</f>
        <v>0</v>
      </c>
      <c r="X1758">
        <f>IFERROR(VLOOKUP(C1758,HANTAVIROSE!$A$5:$C$153,3,FALSE),0)</f>
        <v>0</v>
      </c>
      <c r="Y1758">
        <f>IFERROR(VLOOKUP(C1758,MENINGITE!$A$5:$C$447,3,FALSE),0)</f>
        <v>0</v>
      </c>
      <c r="Z1758">
        <f>IFERROR(VLOOKUP(C1758,RAIVA!$A$5:$C$16,3,FALSE),0)</f>
        <v>0</v>
      </c>
    </row>
    <row r="1759" spans="1:26" x14ac:dyDescent="0.3">
      <c r="A1759" s="2" t="s">
        <v>2425</v>
      </c>
      <c r="B1759" s="2" t="s">
        <v>2982</v>
      </c>
      <c r="C1759" s="2">
        <v>312510</v>
      </c>
      <c r="D1759" s="2">
        <v>3125101</v>
      </c>
      <c r="E1759" s="2" t="s">
        <v>2425</v>
      </c>
      <c r="F1759" s="2" t="s">
        <v>2982</v>
      </c>
      <c r="G1759" s="2">
        <f>IFERROR(VLOOKUP(D1759,Coordenadas!$A$2:$D$5571,3,FALSE),0)</f>
        <v>-22.853999999999999</v>
      </c>
      <c r="H1759" s="2">
        <f>IFERROR(VLOOKUP(D1759,Coordenadas!$A$2:$D$5571,4,FALSE),0)</f>
        <v>-46.317799999999998</v>
      </c>
      <c r="I1759" s="2" t="s">
        <v>5325</v>
      </c>
      <c r="J1759" s="2">
        <v>28599</v>
      </c>
      <c r="K1759" s="2" t="s">
        <v>5330</v>
      </c>
      <c r="L1759" s="2">
        <f>IFERROR(VLOOKUP(C1759,BOTULISMO!$A$3:$C$19,3,FALSE),0)</f>
        <v>0</v>
      </c>
      <c r="M1759" s="2">
        <f>IFERROR(VLOOKUP(C1759,'LEISHMANIOSE VISCERAL'!$A$4:$C$454,3,FALSE),0)</f>
        <v>0</v>
      </c>
      <c r="N1759" s="2">
        <f>IFERROR(VLOOKUP(C1759,'LEISHMANIOSE TEGUMENTAR'!$A$4:$C$1681,3,FALSE),0)</f>
        <v>4</v>
      </c>
      <c r="O1759" s="2">
        <f>IFERROR(VLOOKUP(C1759,'FEBRE AMARELA'!$A$4:$C$38,3,FALSE),0)</f>
        <v>0</v>
      </c>
      <c r="P1759" s="2">
        <f>IFERROR(VLOOKUP(C1759,DENGUE!$A$5:$C$4097,3,FALSE),0)</f>
        <v>2</v>
      </c>
      <c r="Q1759" s="2">
        <f>IFERROR(VLOOKUP(C1759,'HEPATITE VIRAL'!$A$5:$C$3162,3,FALSE),0)</f>
        <v>46</v>
      </c>
      <c r="R1759" s="2">
        <f>IFERROR(VLOOKUP(C1759,'FEBRE MACULOSA'!$A$5:$C$181,3,FALSE),0)</f>
        <v>0</v>
      </c>
      <c r="S1759" s="2">
        <f>IFERROR(VLOOKUP(C1759,LEPTOSPIROSE!$A$5:$C$1176,3,FALSE),0)</f>
        <v>1</v>
      </c>
      <c r="T1759" s="2">
        <f>IFERROR(VLOOKUP(C1759,'DOENÇA DE CHAGAS'!$A$5:$C$100,3,FALSE),0)</f>
        <v>0</v>
      </c>
      <c r="U1759" s="2">
        <f>IFERROR(VLOOKUP(C1759,'PICADAS DE COBRAS'!$A$6:$C$4645,3,FALSE),0)</f>
        <v>21</v>
      </c>
      <c r="V1759">
        <f>IFERROR(VLOOKUP(C1759,'ZIKA VIRUS'!$A$5:$C$2399,3,FALSE),0)</f>
        <v>0</v>
      </c>
      <c r="W1759">
        <f>IFERROR(VLOOKUP(C1759,'FEBRE TIFÓIDE'!$A$5:$C$46,3,FALSE),0)</f>
        <v>0</v>
      </c>
      <c r="X1759">
        <f>IFERROR(VLOOKUP(C1759,HANTAVIROSE!$A$5:$C$153,3,FALSE),0)</f>
        <v>0</v>
      </c>
      <c r="Y1759">
        <f>IFERROR(VLOOKUP(C1759,MENINGITE!$A$5:$C$447,3,FALSE),0)</f>
        <v>0</v>
      </c>
      <c r="Z1759">
        <f>IFERROR(VLOOKUP(C1759,RAIVA!$A$5:$C$16,3,FALSE),0)</f>
        <v>0</v>
      </c>
    </row>
    <row r="1760" spans="1:26" x14ac:dyDescent="0.3">
      <c r="A1760" s="2" t="s">
        <v>4178</v>
      </c>
      <c r="B1760" s="2" t="s">
        <v>4284</v>
      </c>
      <c r="C1760" s="2">
        <v>240360</v>
      </c>
      <c r="D1760" s="2">
        <v>2403608</v>
      </c>
      <c r="E1760" s="2" t="s">
        <v>4178</v>
      </c>
      <c r="F1760" s="2" t="s">
        <v>4284</v>
      </c>
      <c r="G1760" s="2">
        <f>IFERROR(VLOOKUP(D1760,Coordenadas!$A$2:$D$5571,3,FALSE),0)</f>
        <v>-5.7014300000000002</v>
      </c>
      <c r="H1760" s="2">
        <f>IFERROR(VLOOKUP(D1760,Coordenadas!$A$2:$D$5571,4,FALSE),0)</f>
        <v>-35.3048</v>
      </c>
      <c r="I1760" s="2" t="s">
        <v>5324</v>
      </c>
      <c r="J1760" s="2">
        <v>24569</v>
      </c>
      <c r="K1760" s="2" t="s">
        <v>5330</v>
      </c>
      <c r="L1760" s="2">
        <f>IFERROR(VLOOKUP(C1760,BOTULISMO!$A$3:$C$19,3,FALSE),0)</f>
        <v>0</v>
      </c>
      <c r="M1760" s="2">
        <f>IFERROR(VLOOKUP(C1760,'LEISHMANIOSE VISCERAL'!$A$4:$C$454,3,FALSE),0)</f>
        <v>0</v>
      </c>
      <c r="N1760" s="2">
        <f>IFERROR(VLOOKUP(C1760,'LEISHMANIOSE TEGUMENTAR'!$A$4:$C$1681,3,FALSE),0)</f>
        <v>0</v>
      </c>
      <c r="O1760" s="2">
        <f>IFERROR(VLOOKUP(C1760,'FEBRE AMARELA'!$A$4:$C$38,3,FALSE),0)</f>
        <v>0</v>
      </c>
      <c r="P1760" s="2">
        <f>IFERROR(VLOOKUP(C1760,DENGUE!$A$5:$C$4097,3,FALSE),0)</f>
        <v>5</v>
      </c>
      <c r="Q1760" s="2">
        <f>IFERROR(VLOOKUP(C1760,'HEPATITE VIRAL'!$A$5:$C$3162,3,FALSE),0)</f>
        <v>2</v>
      </c>
      <c r="R1760" s="2">
        <f>IFERROR(VLOOKUP(C1760,'FEBRE MACULOSA'!$A$5:$C$181,3,FALSE),0)</f>
        <v>0</v>
      </c>
      <c r="S1760" s="2">
        <f>IFERROR(VLOOKUP(C1760,LEPTOSPIROSE!$A$5:$C$1176,3,FALSE),0)</f>
        <v>0</v>
      </c>
      <c r="T1760" s="2">
        <f>IFERROR(VLOOKUP(C1760,'DOENÇA DE CHAGAS'!$A$5:$C$100,3,FALSE),0)</f>
        <v>0</v>
      </c>
      <c r="U1760" s="2">
        <f>IFERROR(VLOOKUP(C1760,'PICADAS DE COBRAS'!$A$6:$C$4645,3,FALSE),0)</f>
        <v>0</v>
      </c>
      <c r="V1760">
        <f>IFERROR(VLOOKUP(C1760,'ZIKA VIRUS'!$A$5:$C$2399,3,FALSE),0)</f>
        <v>11</v>
      </c>
      <c r="W1760">
        <f>IFERROR(VLOOKUP(C1760,'FEBRE TIFÓIDE'!$A$5:$C$46,3,FALSE),0)</f>
        <v>0</v>
      </c>
      <c r="X1760">
        <f>IFERROR(VLOOKUP(C1760,HANTAVIROSE!$A$5:$C$153,3,FALSE),0)</f>
        <v>0</v>
      </c>
      <c r="Y1760">
        <f>IFERROR(VLOOKUP(C1760,MENINGITE!$A$5:$C$447,3,FALSE),0)</f>
        <v>0</v>
      </c>
      <c r="Z1760">
        <f>IFERROR(VLOOKUP(C1760,RAIVA!$A$5:$C$16,3,FALSE),0)</f>
        <v>0</v>
      </c>
    </row>
    <row r="1761" spans="1:26" x14ac:dyDescent="0.3">
      <c r="A1761" s="2" t="s">
        <v>3816</v>
      </c>
      <c r="B1761" s="2" t="s">
        <v>3931</v>
      </c>
      <c r="C1761" s="2">
        <v>260530</v>
      </c>
      <c r="D1761" s="2">
        <v>2605301</v>
      </c>
      <c r="E1761" s="2" t="s">
        <v>3816</v>
      </c>
      <c r="F1761" s="2" t="s">
        <v>3931</v>
      </c>
      <c r="G1761" s="2">
        <f>IFERROR(VLOOKUP(D1761,Coordenadas!$A$2:$D$5571,3,FALSE),0)</f>
        <v>-7.5036399999999999</v>
      </c>
      <c r="H1761" s="2">
        <f>IFERROR(VLOOKUP(D1761,Coordenadas!$A$2:$D$5571,4,FALSE),0)</f>
        <v>-39.723799999999997</v>
      </c>
      <c r="I1761" s="2" t="s">
        <v>5324</v>
      </c>
      <c r="J1761" s="2">
        <v>31636</v>
      </c>
      <c r="K1761" s="2" t="s">
        <v>5330</v>
      </c>
      <c r="L1761" s="2">
        <f>IFERROR(VLOOKUP(C1761,BOTULISMO!$A$3:$C$19,3,FALSE),0)</f>
        <v>0</v>
      </c>
      <c r="M1761" s="2">
        <f>IFERROR(VLOOKUP(C1761,'LEISHMANIOSE VISCERAL'!$A$4:$C$454,3,FALSE),0)</f>
        <v>1</v>
      </c>
      <c r="N1761" s="2">
        <f>IFERROR(VLOOKUP(C1761,'LEISHMANIOSE TEGUMENTAR'!$A$4:$C$1681,3,FALSE),0)</f>
        <v>0</v>
      </c>
      <c r="O1761" s="2">
        <f>IFERROR(VLOOKUP(C1761,'FEBRE AMARELA'!$A$4:$C$38,3,FALSE),0)</f>
        <v>0</v>
      </c>
      <c r="P1761" s="2">
        <f>IFERROR(VLOOKUP(C1761,DENGUE!$A$5:$C$4097,3,FALSE),0)</f>
        <v>64</v>
      </c>
      <c r="Q1761" s="2">
        <f>IFERROR(VLOOKUP(C1761,'HEPATITE VIRAL'!$A$5:$C$3162,3,FALSE),0)</f>
        <v>1</v>
      </c>
      <c r="R1761" s="2">
        <f>IFERROR(VLOOKUP(C1761,'FEBRE MACULOSA'!$A$5:$C$181,3,FALSE),0)</f>
        <v>0</v>
      </c>
      <c r="S1761" s="2">
        <f>IFERROR(VLOOKUP(C1761,LEPTOSPIROSE!$A$5:$C$1176,3,FALSE),0)</f>
        <v>0</v>
      </c>
      <c r="T1761" s="2">
        <f>IFERROR(VLOOKUP(C1761,'DOENÇA DE CHAGAS'!$A$5:$C$100,3,FALSE),0)</f>
        <v>0</v>
      </c>
      <c r="U1761" s="2">
        <f>IFERROR(VLOOKUP(C1761,'PICADAS DE COBRAS'!$A$6:$C$4645,3,FALSE),0)</f>
        <v>193</v>
      </c>
      <c r="V1761">
        <f>IFERROR(VLOOKUP(C1761,'ZIKA VIRUS'!$A$5:$C$2399,3,FALSE),0)</f>
        <v>0</v>
      </c>
      <c r="W1761">
        <f>IFERROR(VLOOKUP(C1761,'FEBRE TIFÓIDE'!$A$5:$C$46,3,FALSE),0)</f>
        <v>0</v>
      </c>
      <c r="X1761">
        <f>IFERROR(VLOOKUP(C1761,HANTAVIROSE!$A$5:$C$153,3,FALSE),0)</f>
        <v>0</v>
      </c>
      <c r="Y1761">
        <f>IFERROR(VLOOKUP(C1761,MENINGITE!$A$5:$C$447,3,FALSE),0)</f>
        <v>0</v>
      </c>
      <c r="Z1761">
        <f>IFERROR(VLOOKUP(C1761,RAIVA!$A$5:$C$16,3,FALSE),0)</f>
        <v>0</v>
      </c>
    </row>
    <row r="1762" spans="1:26" x14ac:dyDescent="0.3">
      <c r="A1762" s="2" t="s">
        <v>3988</v>
      </c>
      <c r="B1762" s="2" t="s">
        <v>4109</v>
      </c>
      <c r="C1762" s="2">
        <v>250610</v>
      </c>
      <c r="D1762" s="2">
        <v>2506103</v>
      </c>
      <c r="E1762" s="2" t="s">
        <v>3988</v>
      </c>
      <c r="F1762" s="2" t="s">
        <v>4109</v>
      </c>
      <c r="G1762" s="2">
        <f>IFERROR(VLOOKUP(D1762,Coordenadas!$A$2:$D$5571,3,FALSE),0)</f>
        <v>-7.3445400000000003</v>
      </c>
      <c r="H1762" s="2">
        <f>IFERROR(VLOOKUP(D1762,Coordenadas!$A$2:$D$5571,4,FALSE),0)</f>
        <v>-35.793100000000003</v>
      </c>
      <c r="I1762" s="2" t="s">
        <v>5324</v>
      </c>
      <c r="J1762" s="2">
        <v>11405</v>
      </c>
      <c r="K1762" s="2" t="s">
        <v>5332</v>
      </c>
      <c r="L1762" s="2">
        <f>IFERROR(VLOOKUP(C1762,BOTULISMO!$A$3:$C$19,3,FALSE),0)</f>
        <v>0</v>
      </c>
      <c r="M1762" s="2">
        <f>IFERROR(VLOOKUP(C1762,'LEISHMANIOSE VISCERAL'!$A$4:$C$454,3,FALSE),0)</f>
        <v>0</v>
      </c>
      <c r="N1762" s="2">
        <f>IFERROR(VLOOKUP(C1762,'LEISHMANIOSE TEGUMENTAR'!$A$4:$C$1681,3,FALSE),0)</f>
        <v>0</v>
      </c>
      <c r="O1762" s="2">
        <f>IFERROR(VLOOKUP(C1762,'FEBRE AMARELA'!$A$4:$C$38,3,FALSE),0)</f>
        <v>0</v>
      </c>
      <c r="P1762" s="2">
        <f>IFERROR(VLOOKUP(C1762,DENGUE!$A$5:$C$4097,3,FALSE),0)</f>
        <v>0</v>
      </c>
      <c r="Q1762" s="2">
        <f>IFERROR(VLOOKUP(C1762,'HEPATITE VIRAL'!$A$5:$C$3162,3,FALSE),0)</f>
        <v>0</v>
      </c>
      <c r="R1762" s="2">
        <f>IFERROR(VLOOKUP(C1762,'FEBRE MACULOSA'!$A$5:$C$181,3,FALSE),0)</f>
        <v>0</v>
      </c>
      <c r="S1762" s="2">
        <f>IFERROR(VLOOKUP(C1762,LEPTOSPIROSE!$A$5:$C$1176,3,FALSE),0)</f>
        <v>0</v>
      </c>
      <c r="T1762" s="2">
        <f>IFERROR(VLOOKUP(C1762,'DOENÇA DE CHAGAS'!$A$5:$C$100,3,FALSE),0)</f>
        <v>0</v>
      </c>
      <c r="U1762" s="2">
        <f>IFERROR(VLOOKUP(C1762,'PICADAS DE COBRAS'!$A$6:$C$4645,3,FALSE),0)</f>
        <v>0</v>
      </c>
      <c r="V1762">
        <f>IFERROR(VLOOKUP(C1762,'ZIKA VIRUS'!$A$5:$C$2399,3,FALSE),0)</f>
        <v>2</v>
      </c>
      <c r="W1762">
        <f>IFERROR(VLOOKUP(C1762,'FEBRE TIFÓIDE'!$A$5:$C$46,3,FALSE),0)</f>
        <v>0</v>
      </c>
      <c r="X1762">
        <f>IFERROR(VLOOKUP(C1762,HANTAVIROSE!$A$5:$C$153,3,FALSE),0)</f>
        <v>0</v>
      </c>
      <c r="Y1762">
        <f>IFERROR(VLOOKUP(C1762,MENINGITE!$A$5:$C$447,3,FALSE),0)</f>
        <v>0</v>
      </c>
      <c r="Z1762">
        <f>IFERROR(VLOOKUP(C1762,RAIVA!$A$5:$C$16,3,FALSE),0)</f>
        <v>0</v>
      </c>
    </row>
    <row r="1763" spans="1:26" x14ac:dyDescent="0.3">
      <c r="A1763" s="2" t="s">
        <v>470</v>
      </c>
      <c r="B1763" s="2" t="s">
        <v>804</v>
      </c>
      <c r="C1763" s="2">
        <v>430786</v>
      </c>
      <c r="D1763" s="2">
        <v>4307864</v>
      </c>
      <c r="E1763" s="2" t="s">
        <v>470</v>
      </c>
      <c r="F1763" s="2" t="s">
        <v>804</v>
      </c>
      <c r="G1763" s="2">
        <f>IFERROR(VLOOKUP(D1763,Coordenadas!$A$2:$D$5571,3,FALSE),0)</f>
        <v>-28.8794</v>
      </c>
      <c r="H1763" s="2">
        <f>IFERROR(VLOOKUP(D1763,Coordenadas!$A$2:$D$5571,4,FALSE),0)</f>
        <v>-51.7014</v>
      </c>
      <c r="I1763" s="2" t="s">
        <v>5326</v>
      </c>
      <c r="J1763" s="2">
        <v>2579</v>
      </c>
      <c r="K1763" s="2" t="s">
        <v>5332</v>
      </c>
      <c r="L1763" s="2">
        <f>IFERROR(VLOOKUP(C1763,BOTULISMO!$A$3:$C$19,3,FALSE),0)</f>
        <v>0</v>
      </c>
      <c r="M1763" s="2">
        <f>IFERROR(VLOOKUP(C1763,'LEISHMANIOSE VISCERAL'!$A$4:$C$454,3,FALSE),0)</f>
        <v>0</v>
      </c>
      <c r="N1763" s="2">
        <f>IFERROR(VLOOKUP(C1763,'LEISHMANIOSE TEGUMENTAR'!$A$4:$C$1681,3,FALSE),0)</f>
        <v>0</v>
      </c>
      <c r="O1763" s="2">
        <f>IFERROR(VLOOKUP(C1763,'FEBRE AMARELA'!$A$4:$C$38,3,FALSE),0)</f>
        <v>0</v>
      </c>
      <c r="P1763" s="2">
        <f>IFERROR(VLOOKUP(C1763,DENGUE!$A$5:$C$4097,3,FALSE),0)</f>
        <v>0</v>
      </c>
      <c r="Q1763" s="2">
        <f>IFERROR(VLOOKUP(C1763,'HEPATITE VIRAL'!$A$5:$C$3162,3,FALSE),0)</f>
        <v>7</v>
      </c>
      <c r="R1763" s="2">
        <f>IFERROR(VLOOKUP(C1763,'FEBRE MACULOSA'!$A$5:$C$181,3,FALSE),0)</f>
        <v>0</v>
      </c>
      <c r="S1763" s="2">
        <f>IFERROR(VLOOKUP(C1763,LEPTOSPIROSE!$A$5:$C$1176,3,FALSE),0)</f>
        <v>1</v>
      </c>
      <c r="T1763" s="2">
        <f>IFERROR(VLOOKUP(C1763,'DOENÇA DE CHAGAS'!$A$5:$C$100,3,FALSE),0)</f>
        <v>0</v>
      </c>
      <c r="U1763" s="2">
        <f>IFERROR(VLOOKUP(C1763,'PICADAS DE COBRAS'!$A$6:$C$4645,3,FALSE),0)</f>
        <v>6</v>
      </c>
      <c r="V1763">
        <f>IFERROR(VLOOKUP(C1763,'ZIKA VIRUS'!$A$5:$C$2399,3,FALSE),0)</f>
        <v>0</v>
      </c>
      <c r="W1763">
        <f>IFERROR(VLOOKUP(C1763,'FEBRE TIFÓIDE'!$A$5:$C$46,3,FALSE),0)</f>
        <v>0</v>
      </c>
      <c r="X1763">
        <f>IFERROR(VLOOKUP(C1763,HANTAVIROSE!$A$5:$C$153,3,FALSE),0)</f>
        <v>0</v>
      </c>
      <c r="Y1763">
        <f>IFERROR(VLOOKUP(C1763,MENINGITE!$A$5:$C$447,3,FALSE),0)</f>
        <v>0</v>
      </c>
      <c r="Z1763">
        <f>IFERROR(VLOOKUP(C1763,RAIVA!$A$5:$C$16,3,FALSE),0)</f>
        <v>0</v>
      </c>
    </row>
    <row r="1764" spans="1:26" x14ac:dyDescent="0.3">
      <c r="A1764" s="2" t="s">
        <v>3</v>
      </c>
      <c r="B1764" s="2" t="s">
        <v>165</v>
      </c>
      <c r="C1764" s="2">
        <v>520753</v>
      </c>
      <c r="D1764" s="2">
        <v>5207535</v>
      </c>
      <c r="E1764" s="2" t="s">
        <v>3</v>
      </c>
      <c r="F1764" s="2" t="s">
        <v>165</v>
      </c>
      <c r="G1764" s="2">
        <f>IFERROR(VLOOKUP(D1764,Coordenadas!$A$2:$D$5571,3,FALSE),0)</f>
        <v>-15.4473</v>
      </c>
      <c r="H1764" s="2">
        <f>IFERROR(VLOOKUP(D1764,Coordenadas!$A$2:$D$5571,4,FALSE),0)</f>
        <v>-50.362200000000001</v>
      </c>
      <c r="I1764" s="2" t="s">
        <v>5327</v>
      </c>
      <c r="J1764" s="2">
        <v>6983</v>
      </c>
      <c r="K1764" s="2" t="s">
        <v>5332</v>
      </c>
      <c r="L1764" s="2">
        <f>IFERROR(VLOOKUP(C1764,BOTULISMO!$A$3:$C$19,3,FALSE),0)</f>
        <v>0</v>
      </c>
      <c r="M1764" s="2">
        <f>IFERROR(VLOOKUP(C1764,'LEISHMANIOSE VISCERAL'!$A$4:$C$454,3,FALSE),0)</f>
        <v>0</v>
      </c>
      <c r="N1764" s="2">
        <f>IFERROR(VLOOKUP(C1764,'LEISHMANIOSE TEGUMENTAR'!$A$4:$C$1681,3,FALSE),0)</f>
        <v>1</v>
      </c>
      <c r="O1764" s="2">
        <f>IFERROR(VLOOKUP(C1764,'FEBRE AMARELA'!$A$4:$C$38,3,FALSE),0)</f>
        <v>0</v>
      </c>
      <c r="P1764" s="2">
        <f>IFERROR(VLOOKUP(C1764,DENGUE!$A$5:$C$4097,3,FALSE),0)</f>
        <v>11</v>
      </c>
      <c r="Q1764" s="2">
        <f>IFERROR(VLOOKUP(C1764,'HEPATITE VIRAL'!$A$5:$C$3162,3,FALSE),0)</f>
        <v>1</v>
      </c>
      <c r="R1764" s="2">
        <f>IFERROR(VLOOKUP(C1764,'FEBRE MACULOSA'!$A$5:$C$181,3,FALSE),0)</f>
        <v>0</v>
      </c>
      <c r="S1764" s="2">
        <f>IFERROR(VLOOKUP(C1764,LEPTOSPIROSE!$A$5:$C$1176,3,FALSE),0)</f>
        <v>0</v>
      </c>
      <c r="T1764" s="2">
        <f>IFERROR(VLOOKUP(C1764,'DOENÇA DE CHAGAS'!$A$5:$C$100,3,FALSE),0)</f>
        <v>0</v>
      </c>
      <c r="U1764" s="2">
        <f>IFERROR(VLOOKUP(C1764,'PICADAS DE COBRAS'!$A$6:$C$4645,3,FALSE),0)</f>
        <v>32</v>
      </c>
      <c r="V1764">
        <f>IFERROR(VLOOKUP(C1764,'ZIKA VIRUS'!$A$5:$C$2399,3,FALSE),0)</f>
        <v>0</v>
      </c>
      <c r="W1764">
        <f>IFERROR(VLOOKUP(C1764,'FEBRE TIFÓIDE'!$A$5:$C$46,3,FALSE),0)</f>
        <v>0</v>
      </c>
      <c r="X1764">
        <f>IFERROR(VLOOKUP(C1764,HANTAVIROSE!$A$5:$C$153,3,FALSE),0)</f>
        <v>0</v>
      </c>
      <c r="Y1764">
        <f>IFERROR(VLOOKUP(C1764,MENINGITE!$A$5:$C$447,3,FALSE),0)</f>
        <v>0</v>
      </c>
      <c r="Z1764">
        <f>IFERROR(VLOOKUP(C1764,RAIVA!$A$5:$C$16,3,FALSE),0)</f>
        <v>0</v>
      </c>
    </row>
    <row r="1765" spans="1:26" x14ac:dyDescent="0.3">
      <c r="A1765" s="2" t="s">
        <v>2425</v>
      </c>
      <c r="B1765" s="2" t="s">
        <v>2981</v>
      </c>
      <c r="C1765" s="2">
        <v>312520</v>
      </c>
      <c r="D1765" s="2">
        <v>3125200</v>
      </c>
      <c r="E1765" s="2" t="s">
        <v>2425</v>
      </c>
      <c r="F1765" s="2" t="s">
        <v>2981</v>
      </c>
      <c r="G1765" s="2">
        <f>IFERROR(VLOOKUP(D1765,Coordenadas!$A$2:$D$5571,3,FALSE),0)</f>
        <v>-21.408899999999999</v>
      </c>
      <c r="H1765" s="2">
        <f>IFERROR(VLOOKUP(D1765,Coordenadas!$A$2:$D$5571,4,FALSE),0)</f>
        <v>-45.828600000000002</v>
      </c>
      <c r="I1765" s="2" t="s">
        <v>5325</v>
      </c>
      <c r="J1765" s="2">
        <v>2350</v>
      </c>
      <c r="K1765" s="2" t="s">
        <v>5332</v>
      </c>
      <c r="L1765" s="2">
        <f>IFERROR(VLOOKUP(C1765,BOTULISMO!$A$3:$C$19,3,FALSE),0)</f>
        <v>0</v>
      </c>
      <c r="M1765" s="2">
        <f>IFERROR(VLOOKUP(C1765,'LEISHMANIOSE VISCERAL'!$A$4:$C$454,3,FALSE),0)</f>
        <v>0</v>
      </c>
      <c r="N1765" s="2">
        <f>IFERROR(VLOOKUP(C1765,'LEISHMANIOSE TEGUMENTAR'!$A$4:$C$1681,3,FALSE),0)</f>
        <v>0</v>
      </c>
      <c r="O1765" s="2">
        <f>IFERROR(VLOOKUP(C1765,'FEBRE AMARELA'!$A$4:$C$38,3,FALSE),0)</f>
        <v>0</v>
      </c>
      <c r="P1765" s="2">
        <f>IFERROR(VLOOKUP(C1765,DENGUE!$A$5:$C$4097,3,FALSE),0)</f>
        <v>13</v>
      </c>
      <c r="Q1765" s="2">
        <f>IFERROR(VLOOKUP(C1765,'HEPATITE VIRAL'!$A$5:$C$3162,3,FALSE),0)</f>
        <v>0</v>
      </c>
      <c r="R1765" s="2">
        <f>IFERROR(VLOOKUP(C1765,'FEBRE MACULOSA'!$A$5:$C$181,3,FALSE),0)</f>
        <v>0</v>
      </c>
      <c r="S1765" s="2">
        <f>IFERROR(VLOOKUP(C1765,LEPTOSPIROSE!$A$5:$C$1176,3,FALSE),0)</f>
        <v>0</v>
      </c>
      <c r="T1765" s="2">
        <f>IFERROR(VLOOKUP(C1765,'DOENÇA DE CHAGAS'!$A$5:$C$100,3,FALSE),0)</f>
        <v>0</v>
      </c>
      <c r="U1765" s="2">
        <f>IFERROR(VLOOKUP(C1765,'PICADAS DE COBRAS'!$A$6:$C$4645,3,FALSE),0)</f>
        <v>0</v>
      </c>
      <c r="V1765">
        <f>IFERROR(VLOOKUP(C1765,'ZIKA VIRUS'!$A$5:$C$2399,3,FALSE),0)</f>
        <v>0</v>
      </c>
      <c r="W1765">
        <f>IFERROR(VLOOKUP(C1765,'FEBRE TIFÓIDE'!$A$5:$C$46,3,FALSE),0)</f>
        <v>0</v>
      </c>
      <c r="X1765">
        <f>IFERROR(VLOOKUP(C1765,HANTAVIROSE!$A$5:$C$153,3,FALSE),0)</f>
        <v>0</v>
      </c>
      <c r="Y1765">
        <f>IFERROR(VLOOKUP(C1765,MENINGITE!$A$5:$C$447,3,FALSE),0)</f>
        <v>0</v>
      </c>
      <c r="Z1765">
        <f>IFERROR(VLOOKUP(C1765,RAIVA!$A$5:$C$16,3,FALSE),0)</f>
        <v>0</v>
      </c>
    </row>
    <row r="1766" spans="1:26" x14ac:dyDescent="0.3">
      <c r="A1766" s="2" t="s">
        <v>2425</v>
      </c>
      <c r="B1766" s="2" t="s">
        <v>2980</v>
      </c>
      <c r="C1766" s="2">
        <v>312530</v>
      </c>
      <c r="D1766" s="2">
        <v>3125309</v>
      </c>
      <c r="E1766" s="2" t="s">
        <v>2425</v>
      </c>
      <c r="F1766" s="2" t="s">
        <v>2980</v>
      </c>
      <c r="G1766" s="2">
        <f>IFERROR(VLOOKUP(D1766,Coordenadas!$A$2:$D$5571,3,FALSE),0)</f>
        <v>-20.809699999999999</v>
      </c>
      <c r="H1766" s="2">
        <f>IFERROR(VLOOKUP(D1766,Coordenadas!$A$2:$D$5571,4,FALSE),0)</f>
        <v>-42.021299999999997</v>
      </c>
      <c r="I1766" s="2" t="s">
        <v>5325</v>
      </c>
      <c r="J1766" s="2">
        <v>3376</v>
      </c>
      <c r="K1766" s="2" t="s">
        <v>5332</v>
      </c>
      <c r="L1766" s="2">
        <f>IFERROR(VLOOKUP(C1766,BOTULISMO!$A$3:$C$19,3,FALSE),0)</f>
        <v>0</v>
      </c>
      <c r="M1766" s="2">
        <f>IFERROR(VLOOKUP(C1766,'LEISHMANIOSE VISCERAL'!$A$4:$C$454,3,FALSE),0)</f>
        <v>0</v>
      </c>
      <c r="N1766" s="2">
        <f>IFERROR(VLOOKUP(C1766,'LEISHMANIOSE TEGUMENTAR'!$A$4:$C$1681,3,FALSE),0)</f>
        <v>0</v>
      </c>
      <c r="O1766" s="2">
        <f>IFERROR(VLOOKUP(C1766,'FEBRE AMARELA'!$A$4:$C$38,3,FALSE),0)</f>
        <v>0</v>
      </c>
      <c r="P1766" s="2">
        <f>IFERROR(VLOOKUP(C1766,DENGUE!$A$5:$C$4097,3,FALSE),0)</f>
        <v>0</v>
      </c>
      <c r="Q1766" s="2">
        <f>IFERROR(VLOOKUP(C1766,'HEPATITE VIRAL'!$A$5:$C$3162,3,FALSE),0)</f>
        <v>0</v>
      </c>
      <c r="R1766" s="2">
        <f>IFERROR(VLOOKUP(C1766,'FEBRE MACULOSA'!$A$5:$C$181,3,FALSE),0)</f>
        <v>0</v>
      </c>
      <c r="S1766" s="2">
        <f>IFERROR(VLOOKUP(C1766,LEPTOSPIROSE!$A$5:$C$1176,3,FALSE),0)</f>
        <v>0</v>
      </c>
      <c r="T1766" s="2">
        <f>IFERROR(VLOOKUP(C1766,'DOENÇA DE CHAGAS'!$A$5:$C$100,3,FALSE),0)</f>
        <v>0</v>
      </c>
      <c r="U1766" s="2">
        <f>IFERROR(VLOOKUP(C1766,'PICADAS DE COBRAS'!$A$6:$C$4645,3,FALSE),0)</f>
        <v>0</v>
      </c>
      <c r="V1766">
        <f>IFERROR(VLOOKUP(C1766,'ZIKA VIRUS'!$A$5:$C$2399,3,FALSE),0)</f>
        <v>0</v>
      </c>
      <c r="W1766">
        <f>IFERROR(VLOOKUP(C1766,'FEBRE TIFÓIDE'!$A$5:$C$46,3,FALSE),0)</f>
        <v>0</v>
      </c>
      <c r="X1766">
        <f>IFERROR(VLOOKUP(C1766,HANTAVIROSE!$A$5:$C$153,3,FALSE),0)</f>
        <v>0</v>
      </c>
      <c r="Y1766">
        <f>IFERROR(VLOOKUP(C1766,MENINGITE!$A$5:$C$447,3,FALSE),0)</f>
        <v>0</v>
      </c>
      <c r="Z1766">
        <f>IFERROR(VLOOKUP(C1766,RAIVA!$A$5:$C$16,3,FALSE),0)</f>
        <v>0</v>
      </c>
    </row>
    <row r="1767" spans="1:26" x14ac:dyDescent="0.3">
      <c r="A1767" s="2" t="s">
        <v>4319</v>
      </c>
      <c r="B1767" s="2" t="s">
        <v>4435</v>
      </c>
      <c r="C1767" s="2">
        <v>230430</v>
      </c>
      <c r="D1767" s="2">
        <v>2304301</v>
      </c>
      <c r="E1767" s="2" t="s">
        <v>4319</v>
      </c>
      <c r="F1767" s="2" t="s">
        <v>4435</v>
      </c>
      <c r="G1767" s="2">
        <f>IFERROR(VLOOKUP(D1767,Coordenadas!$A$2:$D$5571,3,FALSE),0)</f>
        <v>-6.9214599999999997</v>
      </c>
      <c r="H1767" s="2">
        <f>IFERROR(VLOOKUP(D1767,Coordenadas!$A$2:$D$5571,4,FALSE),0)</f>
        <v>-39.565100000000001</v>
      </c>
      <c r="I1767" s="2" t="s">
        <v>5324</v>
      </c>
      <c r="J1767" s="2">
        <v>19007</v>
      </c>
      <c r="K1767" s="2" t="s">
        <v>5332</v>
      </c>
      <c r="L1767" s="2">
        <f>IFERROR(VLOOKUP(C1767,BOTULISMO!$A$3:$C$19,3,FALSE),0)</f>
        <v>0</v>
      </c>
      <c r="M1767" s="2">
        <f>IFERROR(VLOOKUP(C1767,'LEISHMANIOSE VISCERAL'!$A$4:$C$454,3,FALSE),0)</f>
        <v>0</v>
      </c>
      <c r="N1767" s="2">
        <f>IFERROR(VLOOKUP(C1767,'LEISHMANIOSE TEGUMENTAR'!$A$4:$C$1681,3,FALSE),0)</f>
        <v>1</v>
      </c>
      <c r="O1767" s="2">
        <f>IFERROR(VLOOKUP(C1767,'FEBRE AMARELA'!$A$4:$C$38,3,FALSE),0)</f>
        <v>0</v>
      </c>
      <c r="P1767" s="2">
        <f>IFERROR(VLOOKUP(C1767,DENGUE!$A$5:$C$4097,3,FALSE),0)</f>
        <v>121</v>
      </c>
      <c r="Q1767" s="2">
        <f>IFERROR(VLOOKUP(C1767,'HEPATITE VIRAL'!$A$5:$C$3162,3,FALSE),0)</f>
        <v>0</v>
      </c>
      <c r="R1767" s="2">
        <f>IFERROR(VLOOKUP(C1767,'FEBRE MACULOSA'!$A$5:$C$181,3,FALSE),0)</f>
        <v>0</v>
      </c>
      <c r="S1767" s="2">
        <f>IFERROR(VLOOKUP(C1767,LEPTOSPIROSE!$A$5:$C$1176,3,FALSE),0)</f>
        <v>0</v>
      </c>
      <c r="T1767" s="2">
        <f>IFERROR(VLOOKUP(C1767,'DOENÇA DE CHAGAS'!$A$5:$C$100,3,FALSE),0)</f>
        <v>0</v>
      </c>
      <c r="U1767" s="2">
        <f>IFERROR(VLOOKUP(C1767,'PICADAS DE COBRAS'!$A$6:$C$4645,3,FALSE),0)</f>
        <v>22</v>
      </c>
      <c r="V1767">
        <f>IFERROR(VLOOKUP(C1767,'ZIKA VIRUS'!$A$5:$C$2399,3,FALSE),0)</f>
        <v>3</v>
      </c>
      <c r="W1767">
        <f>IFERROR(VLOOKUP(C1767,'FEBRE TIFÓIDE'!$A$5:$C$46,3,FALSE),0)</f>
        <v>0</v>
      </c>
      <c r="X1767">
        <f>IFERROR(VLOOKUP(C1767,HANTAVIROSE!$A$5:$C$153,3,FALSE),0)</f>
        <v>0</v>
      </c>
      <c r="Y1767">
        <f>IFERROR(VLOOKUP(C1767,MENINGITE!$A$5:$C$447,3,FALSE),0)</f>
        <v>0</v>
      </c>
      <c r="Z1767">
        <f>IFERROR(VLOOKUP(C1767,RAIVA!$A$5:$C$16,3,FALSE),0)</f>
        <v>0</v>
      </c>
    </row>
    <row r="1768" spans="1:26" x14ac:dyDescent="0.3">
      <c r="A1768" s="2" t="s">
        <v>5044</v>
      </c>
      <c r="B1768" s="2" t="s">
        <v>5133</v>
      </c>
      <c r="C1768" s="2">
        <v>150300</v>
      </c>
      <c r="D1768" s="2">
        <v>1503002</v>
      </c>
      <c r="E1768" s="2" t="s">
        <v>5044</v>
      </c>
      <c r="F1768" s="2" t="s">
        <v>5133</v>
      </c>
      <c r="G1768" s="2">
        <f>IFERROR(VLOOKUP(D1768,Coordenadas!$A$2:$D$5571,3,FALSE),0)</f>
        <v>-2.16805</v>
      </c>
      <c r="H1768" s="2">
        <f>IFERROR(VLOOKUP(D1768,Coordenadas!$A$2:$D$5571,4,FALSE),0)</f>
        <v>-56.740499999999997</v>
      </c>
      <c r="I1768" s="2" t="s">
        <v>5323</v>
      </c>
      <c r="J1768" s="2">
        <v>8177</v>
      </c>
      <c r="K1768" s="2" t="s">
        <v>5332</v>
      </c>
      <c r="L1768" s="2">
        <f>IFERROR(VLOOKUP(C1768,BOTULISMO!$A$3:$C$19,3,FALSE),0)</f>
        <v>0</v>
      </c>
      <c r="M1768" s="2">
        <f>IFERROR(VLOOKUP(C1768,'LEISHMANIOSE VISCERAL'!$A$4:$C$454,3,FALSE),0)</f>
        <v>0</v>
      </c>
      <c r="N1768" s="2">
        <f>IFERROR(VLOOKUP(C1768,'LEISHMANIOSE TEGUMENTAR'!$A$4:$C$1681,3,FALSE),0)</f>
        <v>9</v>
      </c>
      <c r="O1768" s="2">
        <f>IFERROR(VLOOKUP(C1768,'FEBRE AMARELA'!$A$4:$C$38,3,FALSE),0)</f>
        <v>0</v>
      </c>
      <c r="P1768" s="2">
        <f>IFERROR(VLOOKUP(C1768,DENGUE!$A$5:$C$4097,3,FALSE),0)</f>
        <v>1</v>
      </c>
      <c r="Q1768" s="2">
        <f>IFERROR(VLOOKUP(C1768,'HEPATITE VIRAL'!$A$5:$C$3162,3,FALSE),0)</f>
        <v>0</v>
      </c>
      <c r="R1768" s="2">
        <f>IFERROR(VLOOKUP(C1768,'FEBRE MACULOSA'!$A$5:$C$181,3,FALSE),0)</f>
        <v>0</v>
      </c>
      <c r="S1768" s="2">
        <f>IFERROR(VLOOKUP(C1768,LEPTOSPIROSE!$A$5:$C$1176,3,FALSE),0)</f>
        <v>0</v>
      </c>
      <c r="T1768" s="2">
        <f>IFERROR(VLOOKUP(C1768,'DOENÇA DE CHAGAS'!$A$5:$C$100,3,FALSE),0)</f>
        <v>0</v>
      </c>
      <c r="U1768" s="2">
        <f>IFERROR(VLOOKUP(C1768,'PICADAS DE COBRAS'!$A$6:$C$4645,3,FALSE),0)</f>
        <v>7</v>
      </c>
      <c r="V1768">
        <f>IFERROR(VLOOKUP(C1768,'ZIKA VIRUS'!$A$5:$C$2399,3,FALSE),0)</f>
        <v>0</v>
      </c>
      <c r="W1768">
        <f>IFERROR(VLOOKUP(C1768,'FEBRE TIFÓIDE'!$A$5:$C$46,3,FALSE),0)</f>
        <v>0</v>
      </c>
      <c r="X1768">
        <f>IFERROR(VLOOKUP(C1768,HANTAVIROSE!$A$5:$C$153,3,FALSE),0)</f>
        <v>0</v>
      </c>
      <c r="Y1768">
        <f>IFERROR(VLOOKUP(C1768,MENINGITE!$A$5:$C$447,3,FALSE),0)</f>
        <v>0</v>
      </c>
      <c r="Z1768">
        <f>IFERROR(VLOOKUP(C1768,RAIVA!$A$5:$C$16,3,FALSE),0)</f>
        <v>0</v>
      </c>
    </row>
    <row r="1769" spans="1:26" x14ac:dyDescent="0.3">
      <c r="A1769" s="2" t="s">
        <v>1256</v>
      </c>
      <c r="B1769" s="2" t="s">
        <v>1535</v>
      </c>
      <c r="C1769" s="2">
        <v>410755</v>
      </c>
      <c r="D1769" s="2">
        <v>4107553</v>
      </c>
      <c r="E1769" s="2" t="s">
        <v>1256</v>
      </c>
      <c r="F1769" s="2" t="s">
        <v>1535</v>
      </c>
      <c r="G1769" s="2">
        <f>IFERROR(VLOOKUP(D1769,Coordenadas!$A$2:$D$5571,3,FALSE),0)</f>
        <v>-24.095800000000001</v>
      </c>
      <c r="H1769" s="2">
        <f>IFERROR(VLOOKUP(D1769,Coordenadas!$A$2:$D$5571,4,FALSE),0)</f>
        <v>-52.621699999999997</v>
      </c>
      <c r="I1769" s="2" t="s">
        <v>5326</v>
      </c>
      <c r="J1769" s="2">
        <v>3472</v>
      </c>
      <c r="K1769" s="2" t="s">
        <v>5332</v>
      </c>
      <c r="L1769" s="2">
        <f>IFERROR(VLOOKUP(C1769,BOTULISMO!$A$3:$C$19,3,FALSE),0)</f>
        <v>0</v>
      </c>
      <c r="M1769" s="2">
        <f>IFERROR(VLOOKUP(C1769,'LEISHMANIOSE VISCERAL'!$A$4:$C$454,3,FALSE),0)</f>
        <v>0</v>
      </c>
      <c r="N1769" s="2">
        <f>IFERROR(VLOOKUP(C1769,'LEISHMANIOSE TEGUMENTAR'!$A$4:$C$1681,3,FALSE),0)</f>
        <v>0</v>
      </c>
      <c r="O1769" s="2">
        <f>IFERROR(VLOOKUP(C1769,'FEBRE AMARELA'!$A$4:$C$38,3,FALSE),0)</f>
        <v>0</v>
      </c>
      <c r="P1769" s="2">
        <f>IFERROR(VLOOKUP(C1769,DENGUE!$A$5:$C$4097,3,FALSE),0)</f>
        <v>60</v>
      </c>
      <c r="Q1769" s="2">
        <f>IFERROR(VLOOKUP(C1769,'HEPATITE VIRAL'!$A$5:$C$3162,3,FALSE),0)</f>
        <v>1</v>
      </c>
      <c r="R1769" s="2">
        <f>IFERROR(VLOOKUP(C1769,'FEBRE MACULOSA'!$A$5:$C$181,3,FALSE),0)</f>
        <v>0</v>
      </c>
      <c r="S1769" s="2">
        <f>IFERROR(VLOOKUP(C1769,LEPTOSPIROSE!$A$5:$C$1176,3,FALSE),0)</f>
        <v>0</v>
      </c>
      <c r="T1769" s="2">
        <f>IFERROR(VLOOKUP(C1769,'DOENÇA DE CHAGAS'!$A$5:$C$100,3,FALSE),0)</f>
        <v>0</v>
      </c>
      <c r="U1769" s="2">
        <f>IFERROR(VLOOKUP(C1769,'PICADAS DE COBRAS'!$A$6:$C$4645,3,FALSE),0)</f>
        <v>6</v>
      </c>
      <c r="V1769">
        <f>IFERROR(VLOOKUP(C1769,'ZIKA VIRUS'!$A$5:$C$2399,3,FALSE),0)</f>
        <v>0</v>
      </c>
      <c r="W1769">
        <f>IFERROR(VLOOKUP(C1769,'FEBRE TIFÓIDE'!$A$5:$C$46,3,FALSE),0)</f>
        <v>0</v>
      </c>
      <c r="X1769">
        <f>IFERROR(VLOOKUP(C1769,HANTAVIROSE!$A$5:$C$153,3,FALSE),0)</f>
        <v>0</v>
      </c>
      <c r="Y1769">
        <f>IFERROR(VLOOKUP(C1769,MENINGITE!$A$5:$C$447,3,FALSE),0)</f>
        <v>0</v>
      </c>
      <c r="Z1769">
        <f>IFERROR(VLOOKUP(C1769,RAIVA!$A$5:$C$16,3,FALSE),0)</f>
        <v>0</v>
      </c>
    </row>
    <row r="1770" spans="1:26" x14ac:dyDescent="0.3">
      <c r="A1770" s="2" t="s">
        <v>470</v>
      </c>
      <c r="B1770" s="2" t="s">
        <v>803</v>
      </c>
      <c r="C1770" s="2">
        <v>430790</v>
      </c>
      <c r="D1770" s="2">
        <v>4307906</v>
      </c>
      <c r="E1770" s="2" t="s">
        <v>470</v>
      </c>
      <c r="F1770" s="2" t="s">
        <v>803</v>
      </c>
      <c r="G1770" s="2">
        <f>IFERROR(VLOOKUP(D1770,Coordenadas!$A$2:$D$5571,3,FALSE),0)</f>
        <v>-29.2227</v>
      </c>
      <c r="H1770" s="2">
        <f>IFERROR(VLOOKUP(D1770,Coordenadas!$A$2:$D$5571,4,FALSE),0)</f>
        <v>-51.341900000000003</v>
      </c>
      <c r="I1770" s="2" t="s">
        <v>5326</v>
      </c>
      <c r="J1770" s="2">
        <v>63635</v>
      </c>
      <c r="K1770" s="2" t="s">
        <v>5331</v>
      </c>
      <c r="L1770" s="2">
        <f>IFERROR(VLOOKUP(C1770,BOTULISMO!$A$3:$C$19,3,FALSE),0)</f>
        <v>0</v>
      </c>
      <c r="M1770" s="2">
        <f>IFERROR(VLOOKUP(C1770,'LEISHMANIOSE VISCERAL'!$A$4:$C$454,3,FALSE),0)</f>
        <v>0</v>
      </c>
      <c r="N1770" s="2">
        <f>IFERROR(VLOOKUP(C1770,'LEISHMANIOSE TEGUMENTAR'!$A$4:$C$1681,3,FALSE),0)</f>
        <v>0</v>
      </c>
      <c r="O1770" s="2">
        <f>IFERROR(VLOOKUP(C1770,'FEBRE AMARELA'!$A$4:$C$38,3,FALSE),0)</f>
        <v>0</v>
      </c>
      <c r="P1770" s="2">
        <f>IFERROR(VLOOKUP(C1770,DENGUE!$A$5:$C$4097,3,FALSE),0)</f>
        <v>0</v>
      </c>
      <c r="Q1770" s="2">
        <f>IFERROR(VLOOKUP(C1770,'HEPATITE VIRAL'!$A$5:$C$3162,3,FALSE),0)</f>
        <v>66</v>
      </c>
      <c r="R1770" s="2">
        <f>IFERROR(VLOOKUP(C1770,'FEBRE MACULOSA'!$A$5:$C$181,3,FALSE),0)</f>
        <v>0</v>
      </c>
      <c r="S1770" s="2">
        <f>IFERROR(VLOOKUP(C1770,LEPTOSPIROSE!$A$5:$C$1176,3,FALSE),0)</f>
        <v>2</v>
      </c>
      <c r="T1770" s="2">
        <f>IFERROR(VLOOKUP(C1770,'DOENÇA DE CHAGAS'!$A$5:$C$100,3,FALSE),0)</f>
        <v>0</v>
      </c>
      <c r="U1770" s="2">
        <f>IFERROR(VLOOKUP(C1770,'PICADAS DE COBRAS'!$A$6:$C$4645,3,FALSE),0)</f>
        <v>54</v>
      </c>
      <c r="V1770">
        <f>IFERROR(VLOOKUP(C1770,'ZIKA VIRUS'!$A$5:$C$2399,3,FALSE),0)</f>
        <v>2</v>
      </c>
      <c r="W1770">
        <f>IFERROR(VLOOKUP(C1770,'FEBRE TIFÓIDE'!$A$5:$C$46,3,FALSE),0)</f>
        <v>0</v>
      </c>
      <c r="X1770">
        <f>IFERROR(VLOOKUP(C1770,HANTAVIROSE!$A$5:$C$153,3,FALSE),0)</f>
        <v>0</v>
      </c>
      <c r="Y1770">
        <f>IFERROR(VLOOKUP(C1770,MENINGITE!$A$5:$C$447,3,FALSE),0)</f>
        <v>2</v>
      </c>
      <c r="Z1770">
        <f>IFERROR(VLOOKUP(C1770,RAIVA!$A$5:$C$16,3,FALSE),0)</f>
        <v>0</v>
      </c>
    </row>
    <row r="1771" spans="1:26" x14ac:dyDescent="0.3">
      <c r="A1771" s="2" t="s">
        <v>1637</v>
      </c>
      <c r="B1771" s="2" t="s">
        <v>2085</v>
      </c>
      <c r="C1771" s="2">
        <v>351540</v>
      </c>
      <c r="D1771" s="2">
        <v>3515400</v>
      </c>
      <c r="E1771" s="2" t="s">
        <v>1637</v>
      </c>
      <c r="F1771" s="2" t="s">
        <v>2085</v>
      </c>
      <c r="G1771" s="2">
        <f>IFERROR(VLOOKUP(D1771,Coordenadas!$A$2:$D$5571,3,FALSE),0)</f>
        <v>-23.3916</v>
      </c>
      <c r="H1771" s="2">
        <f>IFERROR(VLOOKUP(D1771,Coordenadas!$A$2:$D$5571,4,FALSE),0)</f>
        <v>-49.5124</v>
      </c>
      <c r="I1771" s="2" t="s">
        <v>5325</v>
      </c>
      <c r="J1771" s="2">
        <v>15320</v>
      </c>
      <c r="K1771" s="2" t="s">
        <v>5332</v>
      </c>
      <c r="L1771" s="2">
        <f>IFERROR(VLOOKUP(C1771,BOTULISMO!$A$3:$C$19,3,FALSE),0)</f>
        <v>0</v>
      </c>
      <c r="M1771" s="2">
        <f>IFERROR(VLOOKUP(C1771,'LEISHMANIOSE VISCERAL'!$A$4:$C$454,3,FALSE),0)</f>
        <v>0</v>
      </c>
      <c r="N1771" s="2">
        <f>IFERROR(VLOOKUP(C1771,'LEISHMANIOSE TEGUMENTAR'!$A$4:$C$1681,3,FALSE),0)</f>
        <v>0</v>
      </c>
      <c r="O1771" s="2">
        <f>IFERROR(VLOOKUP(C1771,'FEBRE AMARELA'!$A$4:$C$38,3,FALSE),0)</f>
        <v>0</v>
      </c>
      <c r="P1771" s="2">
        <f>IFERROR(VLOOKUP(C1771,DENGUE!$A$5:$C$4097,3,FALSE),0)</f>
        <v>6</v>
      </c>
      <c r="Q1771" s="2">
        <f>IFERROR(VLOOKUP(C1771,'HEPATITE VIRAL'!$A$5:$C$3162,3,FALSE),0)</f>
        <v>1</v>
      </c>
      <c r="R1771" s="2">
        <f>IFERROR(VLOOKUP(C1771,'FEBRE MACULOSA'!$A$5:$C$181,3,FALSE),0)</f>
        <v>0</v>
      </c>
      <c r="S1771" s="2">
        <f>IFERROR(VLOOKUP(C1771,LEPTOSPIROSE!$A$5:$C$1176,3,FALSE),0)</f>
        <v>0</v>
      </c>
      <c r="T1771" s="2">
        <f>IFERROR(VLOOKUP(C1771,'DOENÇA DE CHAGAS'!$A$5:$C$100,3,FALSE),0)</f>
        <v>0</v>
      </c>
      <c r="U1771" s="2">
        <f>IFERROR(VLOOKUP(C1771,'PICADAS DE COBRAS'!$A$6:$C$4645,3,FALSE),0)</f>
        <v>36</v>
      </c>
      <c r="V1771">
        <f>IFERROR(VLOOKUP(C1771,'ZIKA VIRUS'!$A$5:$C$2399,3,FALSE),0)</f>
        <v>1</v>
      </c>
      <c r="W1771">
        <f>IFERROR(VLOOKUP(C1771,'FEBRE TIFÓIDE'!$A$5:$C$46,3,FALSE),0)</f>
        <v>0</v>
      </c>
      <c r="X1771">
        <f>IFERROR(VLOOKUP(C1771,HANTAVIROSE!$A$5:$C$153,3,FALSE),0)</f>
        <v>0</v>
      </c>
      <c r="Y1771">
        <f>IFERROR(VLOOKUP(C1771,MENINGITE!$A$5:$C$447,3,FALSE),0)</f>
        <v>0</v>
      </c>
      <c r="Z1771">
        <f>IFERROR(VLOOKUP(C1771,RAIVA!$A$5:$C$16,3,FALSE),0)</f>
        <v>0</v>
      </c>
    </row>
    <row r="1772" spans="1:26" x14ac:dyDescent="0.3">
      <c r="A1772" s="2" t="s">
        <v>4490</v>
      </c>
      <c r="B1772" s="2" t="s">
        <v>4628</v>
      </c>
      <c r="C1772" s="2">
        <v>220375</v>
      </c>
      <c r="D1772" s="2">
        <v>2203750</v>
      </c>
      <c r="E1772" s="2" t="s">
        <v>4490</v>
      </c>
      <c r="F1772" s="2" t="s">
        <v>4628</v>
      </c>
      <c r="G1772" s="2">
        <f>IFERROR(VLOOKUP(D1772,Coordenadas!$A$2:$D$5571,3,FALSE),0)</f>
        <v>-9.4834200000000006</v>
      </c>
      <c r="H1772" s="2">
        <f>IFERROR(VLOOKUP(D1772,Coordenadas!$A$2:$D$5571,4,FALSE),0)</f>
        <v>-42.791200000000003</v>
      </c>
      <c r="I1772" s="2" t="s">
        <v>5324</v>
      </c>
      <c r="J1772" s="2">
        <v>5074</v>
      </c>
      <c r="K1772" s="2" t="s">
        <v>5332</v>
      </c>
      <c r="L1772" s="2">
        <f>IFERROR(VLOOKUP(C1772,BOTULISMO!$A$3:$C$19,3,FALSE),0)</f>
        <v>0</v>
      </c>
      <c r="M1772" s="2">
        <f>IFERROR(VLOOKUP(C1772,'LEISHMANIOSE VISCERAL'!$A$4:$C$454,3,FALSE),0)</f>
        <v>0</v>
      </c>
      <c r="N1772" s="2">
        <f>IFERROR(VLOOKUP(C1772,'LEISHMANIOSE TEGUMENTAR'!$A$4:$C$1681,3,FALSE),0)</f>
        <v>0</v>
      </c>
      <c r="O1772" s="2">
        <f>IFERROR(VLOOKUP(C1772,'FEBRE AMARELA'!$A$4:$C$38,3,FALSE),0)</f>
        <v>0</v>
      </c>
      <c r="P1772" s="2">
        <f>IFERROR(VLOOKUP(C1772,DENGUE!$A$5:$C$4097,3,FALSE),0)</f>
        <v>0</v>
      </c>
      <c r="Q1772" s="2">
        <f>IFERROR(VLOOKUP(C1772,'HEPATITE VIRAL'!$A$5:$C$3162,3,FALSE),0)</f>
        <v>0</v>
      </c>
      <c r="R1772" s="2">
        <f>IFERROR(VLOOKUP(C1772,'FEBRE MACULOSA'!$A$5:$C$181,3,FALSE),0)</f>
        <v>0</v>
      </c>
      <c r="S1772" s="2">
        <f>IFERROR(VLOOKUP(C1772,LEPTOSPIROSE!$A$5:$C$1176,3,FALSE),0)</f>
        <v>0</v>
      </c>
      <c r="T1772" s="2">
        <f>IFERROR(VLOOKUP(C1772,'DOENÇA DE CHAGAS'!$A$5:$C$100,3,FALSE),0)</f>
        <v>0</v>
      </c>
      <c r="U1772" s="2">
        <f>IFERROR(VLOOKUP(C1772,'PICADAS DE COBRAS'!$A$6:$C$4645,3,FALSE),0)</f>
        <v>5</v>
      </c>
      <c r="V1772">
        <f>IFERROR(VLOOKUP(C1772,'ZIKA VIRUS'!$A$5:$C$2399,3,FALSE),0)</f>
        <v>0</v>
      </c>
      <c r="W1772">
        <f>IFERROR(VLOOKUP(C1772,'FEBRE TIFÓIDE'!$A$5:$C$46,3,FALSE),0)</f>
        <v>0</v>
      </c>
      <c r="X1772">
        <f>IFERROR(VLOOKUP(C1772,HANTAVIROSE!$A$5:$C$153,3,FALSE),0)</f>
        <v>0</v>
      </c>
      <c r="Y1772">
        <f>IFERROR(VLOOKUP(C1772,MENINGITE!$A$5:$C$447,3,FALSE),0)</f>
        <v>0</v>
      </c>
      <c r="Z1772">
        <f>IFERROR(VLOOKUP(C1772,RAIVA!$A$5:$C$16,3,FALSE),0)</f>
        <v>0</v>
      </c>
    </row>
    <row r="1773" spans="1:26" x14ac:dyDescent="0.3">
      <c r="A1773" s="2" t="s">
        <v>4903</v>
      </c>
      <c r="B1773" s="2" t="s">
        <v>3529</v>
      </c>
      <c r="C1773" s="2">
        <v>170755</v>
      </c>
      <c r="D1773" s="2">
        <v>1707553</v>
      </c>
      <c r="E1773" s="2" t="s">
        <v>4903</v>
      </c>
      <c r="F1773" s="2" t="s">
        <v>3529</v>
      </c>
      <c r="G1773" s="2">
        <f>IFERROR(VLOOKUP(D1773,Coordenadas!$A$2:$D$5571,3,FALSE),0)</f>
        <v>-10.760300000000001</v>
      </c>
      <c r="H1773" s="2">
        <f>IFERROR(VLOOKUP(D1773,Coordenadas!$A$2:$D$5571,4,FALSE),0)</f>
        <v>-48.907600000000002</v>
      </c>
      <c r="I1773" s="2" t="s">
        <v>5323</v>
      </c>
      <c r="J1773" s="2">
        <v>3805</v>
      </c>
      <c r="K1773" s="2" t="s">
        <v>5332</v>
      </c>
      <c r="L1773" s="2">
        <f>IFERROR(VLOOKUP(C1773,BOTULISMO!$A$3:$C$19,3,FALSE),0)</f>
        <v>0</v>
      </c>
      <c r="M1773" s="2">
        <f>IFERROR(VLOOKUP(C1773,'LEISHMANIOSE VISCERAL'!$A$4:$C$454,3,FALSE),0)</f>
        <v>0</v>
      </c>
      <c r="N1773" s="2">
        <f>IFERROR(VLOOKUP(C1773,'LEISHMANIOSE TEGUMENTAR'!$A$4:$C$1681,3,FALSE),0)</f>
        <v>0</v>
      </c>
      <c r="O1773" s="2">
        <f>IFERROR(VLOOKUP(C1773,'FEBRE AMARELA'!$A$4:$C$38,3,FALSE),0)</f>
        <v>0</v>
      </c>
      <c r="P1773" s="2">
        <f>IFERROR(VLOOKUP(C1773,DENGUE!$A$5:$C$4097,3,FALSE),0)</f>
        <v>3</v>
      </c>
      <c r="Q1773" s="2">
        <f>IFERROR(VLOOKUP(C1773,'HEPATITE VIRAL'!$A$5:$C$3162,3,FALSE),0)</f>
        <v>0</v>
      </c>
      <c r="R1773" s="2">
        <f>IFERROR(VLOOKUP(C1773,'FEBRE MACULOSA'!$A$5:$C$181,3,FALSE),0)</f>
        <v>0</v>
      </c>
      <c r="S1773" s="2">
        <f>IFERROR(VLOOKUP(C1773,LEPTOSPIROSE!$A$5:$C$1176,3,FALSE),0)</f>
        <v>0</v>
      </c>
      <c r="T1773" s="2">
        <f>IFERROR(VLOOKUP(C1773,'DOENÇA DE CHAGAS'!$A$5:$C$100,3,FALSE),0)</f>
        <v>0</v>
      </c>
      <c r="U1773" s="2">
        <f>IFERROR(VLOOKUP(C1773,'PICADAS DE COBRAS'!$A$6:$C$4645,3,FALSE),0)</f>
        <v>17</v>
      </c>
      <c r="V1773">
        <f>IFERROR(VLOOKUP(C1773,'ZIKA VIRUS'!$A$5:$C$2399,3,FALSE),0)</f>
        <v>0</v>
      </c>
      <c r="W1773">
        <f>IFERROR(VLOOKUP(C1773,'FEBRE TIFÓIDE'!$A$5:$C$46,3,FALSE),0)</f>
        <v>0</v>
      </c>
      <c r="X1773">
        <f>IFERROR(VLOOKUP(C1773,HANTAVIROSE!$A$5:$C$153,3,FALSE),0)</f>
        <v>0</v>
      </c>
      <c r="Y1773">
        <f>IFERROR(VLOOKUP(C1773,MENINGITE!$A$5:$C$447,3,FALSE),0)</f>
        <v>0</v>
      </c>
      <c r="Z1773">
        <f>IFERROR(VLOOKUP(C1773,RAIVA!$A$5:$C$16,3,FALSE),0)</f>
        <v>0</v>
      </c>
    </row>
    <row r="1774" spans="1:26" x14ac:dyDescent="0.3">
      <c r="A1774" s="2" t="s">
        <v>3257</v>
      </c>
      <c r="B1774" s="2" t="s">
        <v>3529</v>
      </c>
      <c r="C1774" s="2">
        <v>291075</v>
      </c>
      <c r="D1774" s="2">
        <v>2910750</v>
      </c>
      <c r="E1774" s="2" t="s">
        <v>3257</v>
      </c>
      <c r="F1774" s="2" t="s">
        <v>3529</v>
      </c>
      <c r="G1774" s="2">
        <f>IFERROR(VLOOKUP(D1774,Coordenadas!$A$2:$D$5571,3,FALSE),0)</f>
        <v>-10.616</v>
      </c>
      <c r="H1774" s="2">
        <f>IFERROR(VLOOKUP(D1774,Coordenadas!$A$2:$D$5571,4,FALSE),0)</f>
        <v>-38.2239</v>
      </c>
      <c r="I1774" s="2" t="s">
        <v>5324</v>
      </c>
      <c r="J1774" s="2">
        <v>17652</v>
      </c>
      <c r="K1774" s="2" t="s">
        <v>5332</v>
      </c>
      <c r="L1774" s="2">
        <f>IFERROR(VLOOKUP(C1774,BOTULISMO!$A$3:$C$19,3,FALSE),0)</f>
        <v>0</v>
      </c>
      <c r="M1774" s="2">
        <f>IFERROR(VLOOKUP(C1774,'LEISHMANIOSE VISCERAL'!$A$4:$C$454,3,FALSE),0)</f>
        <v>0</v>
      </c>
      <c r="N1774" s="2">
        <f>IFERROR(VLOOKUP(C1774,'LEISHMANIOSE TEGUMENTAR'!$A$4:$C$1681,3,FALSE),0)</f>
        <v>0</v>
      </c>
      <c r="O1774" s="2">
        <f>IFERROR(VLOOKUP(C1774,'FEBRE AMARELA'!$A$4:$C$38,3,FALSE),0)</f>
        <v>0</v>
      </c>
      <c r="P1774" s="2">
        <f>IFERROR(VLOOKUP(C1774,DENGUE!$A$5:$C$4097,3,FALSE),0)</f>
        <v>99</v>
      </c>
      <c r="Q1774" s="2">
        <f>IFERROR(VLOOKUP(C1774,'HEPATITE VIRAL'!$A$5:$C$3162,3,FALSE),0)</f>
        <v>0</v>
      </c>
      <c r="R1774" s="2">
        <f>IFERROR(VLOOKUP(C1774,'FEBRE MACULOSA'!$A$5:$C$181,3,FALSE),0)</f>
        <v>0</v>
      </c>
      <c r="S1774" s="2">
        <f>IFERROR(VLOOKUP(C1774,LEPTOSPIROSE!$A$5:$C$1176,3,FALSE),0)</f>
        <v>0</v>
      </c>
      <c r="T1774" s="2">
        <f>IFERROR(VLOOKUP(C1774,'DOENÇA DE CHAGAS'!$A$5:$C$100,3,FALSE),0)</f>
        <v>0</v>
      </c>
      <c r="U1774" s="2">
        <f>IFERROR(VLOOKUP(C1774,'PICADAS DE COBRAS'!$A$6:$C$4645,3,FALSE),0)</f>
        <v>35</v>
      </c>
      <c r="V1774">
        <f>IFERROR(VLOOKUP(C1774,'ZIKA VIRUS'!$A$5:$C$2399,3,FALSE),0)</f>
        <v>0</v>
      </c>
      <c r="W1774">
        <f>IFERROR(VLOOKUP(C1774,'FEBRE TIFÓIDE'!$A$5:$C$46,3,FALSE),0)</f>
        <v>0</v>
      </c>
      <c r="X1774">
        <f>IFERROR(VLOOKUP(C1774,HANTAVIROSE!$A$5:$C$153,3,FALSE),0)</f>
        <v>0</v>
      </c>
      <c r="Y1774">
        <f>IFERROR(VLOOKUP(C1774,MENINGITE!$A$5:$C$447,3,FALSE),0)</f>
        <v>0</v>
      </c>
      <c r="Z1774">
        <f>IFERROR(VLOOKUP(C1774,RAIVA!$A$5:$C$16,3,FALSE),0)</f>
        <v>0</v>
      </c>
    </row>
    <row r="1775" spans="1:26" x14ac:dyDescent="0.3">
      <c r="A1775" s="2" t="s">
        <v>392</v>
      </c>
      <c r="B1775" s="2" t="s">
        <v>435</v>
      </c>
      <c r="C1775" s="2">
        <v>500380</v>
      </c>
      <c r="D1775" s="2">
        <v>5003801</v>
      </c>
      <c r="E1775" s="2" t="s">
        <v>392</v>
      </c>
      <c r="F1775" s="2" t="s">
        <v>435</v>
      </c>
      <c r="G1775" s="2">
        <f>IFERROR(VLOOKUP(D1775,Coordenadas!$A$2:$D$5571,3,FALSE),0)</f>
        <v>-22.378900000000002</v>
      </c>
      <c r="H1775" s="2">
        <f>IFERROR(VLOOKUP(D1775,Coordenadas!$A$2:$D$5571,4,FALSE),0)</f>
        <v>-54.513100000000001</v>
      </c>
      <c r="I1775" s="2" t="s">
        <v>5327</v>
      </c>
      <c r="J1775" s="2">
        <v>19035</v>
      </c>
      <c r="K1775" s="2" t="s">
        <v>5332</v>
      </c>
      <c r="L1775" s="2">
        <f>IFERROR(VLOOKUP(C1775,BOTULISMO!$A$3:$C$19,3,FALSE),0)</f>
        <v>0</v>
      </c>
      <c r="M1775" s="2">
        <f>IFERROR(VLOOKUP(C1775,'LEISHMANIOSE VISCERAL'!$A$4:$C$454,3,FALSE),0)</f>
        <v>0</v>
      </c>
      <c r="N1775" s="2">
        <f>IFERROR(VLOOKUP(C1775,'LEISHMANIOSE TEGUMENTAR'!$A$4:$C$1681,3,FALSE),0)</f>
        <v>0</v>
      </c>
      <c r="O1775" s="2">
        <f>IFERROR(VLOOKUP(C1775,'FEBRE AMARELA'!$A$4:$C$38,3,FALSE),0)</f>
        <v>0</v>
      </c>
      <c r="P1775" s="2">
        <f>IFERROR(VLOOKUP(C1775,DENGUE!$A$5:$C$4097,3,FALSE),0)</f>
        <v>352</v>
      </c>
      <c r="Q1775" s="2">
        <f>IFERROR(VLOOKUP(C1775,'HEPATITE VIRAL'!$A$5:$C$3162,3,FALSE),0)</f>
        <v>1</v>
      </c>
      <c r="R1775" s="2">
        <f>IFERROR(VLOOKUP(C1775,'FEBRE MACULOSA'!$A$5:$C$181,3,FALSE),0)</f>
        <v>0</v>
      </c>
      <c r="S1775" s="2">
        <f>IFERROR(VLOOKUP(C1775,LEPTOSPIROSE!$A$5:$C$1176,3,FALSE),0)</f>
        <v>0</v>
      </c>
      <c r="T1775" s="2">
        <f>IFERROR(VLOOKUP(C1775,'DOENÇA DE CHAGAS'!$A$5:$C$100,3,FALSE),0)</f>
        <v>0</v>
      </c>
      <c r="U1775" s="2">
        <f>IFERROR(VLOOKUP(C1775,'PICADAS DE COBRAS'!$A$6:$C$4645,3,FALSE),0)</f>
        <v>14</v>
      </c>
      <c r="V1775">
        <f>IFERROR(VLOOKUP(C1775,'ZIKA VIRUS'!$A$5:$C$2399,3,FALSE),0)</f>
        <v>16</v>
      </c>
      <c r="W1775">
        <f>IFERROR(VLOOKUP(C1775,'FEBRE TIFÓIDE'!$A$5:$C$46,3,FALSE),0)</f>
        <v>0</v>
      </c>
      <c r="X1775">
        <f>IFERROR(VLOOKUP(C1775,HANTAVIROSE!$A$5:$C$153,3,FALSE),0)</f>
        <v>0</v>
      </c>
      <c r="Y1775">
        <f>IFERROR(VLOOKUP(C1775,MENINGITE!$A$5:$C$447,3,FALSE),0)</f>
        <v>0</v>
      </c>
      <c r="Z1775">
        <f>IFERROR(VLOOKUP(C1775,RAIVA!$A$5:$C$16,3,FALSE),0)</f>
        <v>0</v>
      </c>
    </row>
    <row r="1776" spans="1:26" x14ac:dyDescent="0.3">
      <c r="A1776" s="2" t="s">
        <v>1256</v>
      </c>
      <c r="B1776" s="2" t="s">
        <v>1534</v>
      </c>
      <c r="C1776" s="2">
        <v>410760</v>
      </c>
      <c r="D1776" s="2">
        <v>4107603</v>
      </c>
      <c r="E1776" s="2" t="s">
        <v>1256</v>
      </c>
      <c r="F1776" s="2" t="s">
        <v>1534</v>
      </c>
      <c r="G1776" s="2">
        <f>IFERROR(VLOOKUP(D1776,Coordenadas!$A$2:$D$5571,3,FALSE),0)</f>
        <v>-24.0077</v>
      </c>
      <c r="H1776" s="2">
        <f>IFERROR(VLOOKUP(D1776,Coordenadas!$A$2:$D$5571,4,FALSE),0)</f>
        <v>-51.322699999999998</v>
      </c>
      <c r="I1776" s="2" t="s">
        <v>5326</v>
      </c>
      <c r="J1776" s="2">
        <v>16314</v>
      </c>
      <c r="K1776" s="2" t="s">
        <v>5332</v>
      </c>
      <c r="L1776" s="2">
        <f>IFERROR(VLOOKUP(C1776,BOTULISMO!$A$3:$C$19,3,FALSE),0)</f>
        <v>0</v>
      </c>
      <c r="M1776" s="2">
        <f>IFERROR(VLOOKUP(C1776,'LEISHMANIOSE VISCERAL'!$A$4:$C$454,3,FALSE),0)</f>
        <v>0</v>
      </c>
      <c r="N1776" s="2">
        <f>IFERROR(VLOOKUP(C1776,'LEISHMANIOSE TEGUMENTAR'!$A$4:$C$1681,3,FALSE),0)</f>
        <v>0</v>
      </c>
      <c r="O1776" s="2">
        <f>IFERROR(VLOOKUP(C1776,'FEBRE AMARELA'!$A$4:$C$38,3,FALSE),0)</f>
        <v>0</v>
      </c>
      <c r="P1776" s="2">
        <f>IFERROR(VLOOKUP(C1776,DENGUE!$A$5:$C$4097,3,FALSE),0)</f>
        <v>398</v>
      </c>
      <c r="Q1776" s="2">
        <f>IFERROR(VLOOKUP(C1776,'HEPATITE VIRAL'!$A$5:$C$3162,3,FALSE),0)</f>
        <v>1</v>
      </c>
      <c r="R1776" s="2">
        <f>IFERROR(VLOOKUP(C1776,'FEBRE MACULOSA'!$A$5:$C$181,3,FALSE),0)</f>
        <v>0</v>
      </c>
      <c r="S1776" s="2">
        <f>IFERROR(VLOOKUP(C1776,LEPTOSPIROSE!$A$5:$C$1176,3,FALSE),0)</f>
        <v>0</v>
      </c>
      <c r="T1776" s="2">
        <f>IFERROR(VLOOKUP(C1776,'DOENÇA DE CHAGAS'!$A$5:$C$100,3,FALSE),0)</f>
        <v>0</v>
      </c>
      <c r="U1776" s="2">
        <f>IFERROR(VLOOKUP(C1776,'PICADAS DE COBRAS'!$A$6:$C$4645,3,FALSE),0)</f>
        <v>16</v>
      </c>
      <c r="V1776">
        <f>IFERROR(VLOOKUP(C1776,'ZIKA VIRUS'!$A$5:$C$2399,3,FALSE),0)</f>
        <v>0</v>
      </c>
      <c r="W1776">
        <f>IFERROR(VLOOKUP(C1776,'FEBRE TIFÓIDE'!$A$5:$C$46,3,FALSE),0)</f>
        <v>0</v>
      </c>
      <c r="X1776">
        <f>IFERROR(VLOOKUP(C1776,HANTAVIROSE!$A$5:$C$153,3,FALSE),0)</f>
        <v>0</v>
      </c>
      <c r="Y1776">
        <f>IFERROR(VLOOKUP(C1776,MENINGITE!$A$5:$C$447,3,FALSE),0)</f>
        <v>0</v>
      </c>
      <c r="Z1776">
        <f>IFERROR(VLOOKUP(C1776,RAIVA!$A$5:$C$16,3,FALSE),0)</f>
        <v>0</v>
      </c>
    </row>
    <row r="1777" spans="1:26" x14ac:dyDescent="0.3">
      <c r="A1777" s="2" t="s">
        <v>470</v>
      </c>
      <c r="B1777" s="2" t="s">
        <v>802</v>
      </c>
      <c r="C1777" s="2">
        <v>430800</v>
      </c>
      <c r="D1777" s="2">
        <v>4308003</v>
      </c>
      <c r="E1777" s="2" t="s">
        <v>470</v>
      </c>
      <c r="F1777" s="2" t="s">
        <v>802</v>
      </c>
      <c r="G1777" s="2">
        <f>IFERROR(VLOOKUP(D1777,Coordenadas!$A$2:$D$5571,3,FALSE),0)</f>
        <v>-29.578800000000001</v>
      </c>
      <c r="H1777" s="2">
        <f>IFERROR(VLOOKUP(D1777,Coordenadas!$A$2:$D$5571,4,FALSE),0)</f>
        <v>-53.448399999999999</v>
      </c>
      <c r="I1777" s="2" t="s">
        <v>5326</v>
      </c>
      <c r="J1777" s="2">
        <v>6672</v>
      </c>
      <c r="K1777" s="2" t="s">
        <v>5332</v>
      </c>
      <c r="L1777" s="2">
        <f>IFERROR(VLOOKUP(C1777,BOTULISMO!$A$3:$C$19,3,FALSE),0)</f>
        <v>0</v>
      </c>
      <c r="M1777" s="2">
        <f>IFERROR(VLOOKUP(C1777,'LEISHMANIOSE VISCERAL'!$A$4:$C$454,3,FALSE),0)</f>
        <v>0</v>
      </c>
      <c r="N1777" s="2">
        <f>IFERROR(VLOOKUP(C1777,'LEISHMANIOSE TEGUMENTAR'!$A$4:$C$1681,3,FALSE),0)</f>
        <v>0</v>
      </c>
      <c r="O1777" s="2">
        <f>IFERROR(VLOOKUP(C1777,'FEBRE AMARELA'!$A$4:$C$38,3,FALSE),0)</f>
        <v>0</v>
      </c>
      <c r="P1777" s="2">
        <f>IFERROR(VLOOKUP(C1777,DENGUE!$A$5:$C$4097,3,FALSE),0)</f>
        <v>0</v>
      </c>
      <c r="Q1777" s="2">
        <f>IFERROR(VLOOKUP(C1777,'HEPATITE VIRAL'!$A$5:$C$3162,3,FALSE),0)</f>
        <v>2</v>
      </c>
      <c r="R1777" s="2">
        <f>IFERROR(VLOOKUP(C1777,'FEBRE MACULOSA'!$A$5:$C$181,3,FALSE),0)</f>
        <v>0</v>
      </c>
      <c r="S1777" s="2">
        <f>IFERROR(VLOOKUP(C1777,LEPTOSPIROSE!$A$5:$C$1176,3,FALSE),0)</f>
        <v>7</v>
      </c>
      <c r="T1777" s="2">
        <f>IFERROR(VLOOKUP(C1777,'DOENÇA DE CHAGAS'!$A$5:$C$100,3,FALSE),0)</f>
        <v>0</v>
      </c>
      <c r="U1777" s="2">
        <f>IFERROR(VLOOKUP(C1777,'PICADAS DE COBRAS'!$A$6:$C$4645,3,FALSE),0)</f>
        <v>5</v>
      </c>
      <c r="V1777">
        <f>IFERROR(VLOOKUP(C1777,'ZIKA VIRUS'!$A$5:$C$2399,3,FALSE),0)</f>
        <v>0</v>
      </c>
      <c r="W1777">
        <f>IFERROR(VLOOKUP(C1777,'FEBRE TIFÓIDE'!$A$5:$C$46,3,FALSE),0)</f>
        <v>0</v>
      </c>
      <c r="X1777">
        <f>IFERROR(VLOOKUP(C1777,HANTAVIROSE!$A$5:$C$153,3,FALSE),0)</f>
        <v>0</v>
      </c>
      <c r="Y1777">
        <f>IFERROR(VLOOKUP(C1777,MENINGITE!$A$5:$C$447,3,FALSE),0)</f>
        <v>0</v>
      </c>
      <c r="Z1777">
        <f>IFERROR(VLOOKUP(C1777,RAIVA!$A$5:$C$16,3,FALSE),0)</f>
        <v>0</v>
      </c>
    </row>
    <row r="1778" spans="1:26" x14ac:dyDescent="0.3">
      <c r="A1778" s="2" t="s">
        <v>967</v>
      </c>
      <c r="B1778" s="2" t="s">
        <v>1170</v>
      </c>
      <c r="C1778" s="2">
        <v>420530</v>
      </c>
      <c r="D1778" s="2">
        <v>4205308</v>
      </c>
      <c r="E1778" s="2" t="s">
        <v>967</v>
      </c>
      <c r="F1778" s="2" t="s">
        <v>1170</v>
      </c>
      <c r="G1778" s="2">
        <f>IFERROR(VLOOKUP(D1778,Coordenadas!$A$2:$D$5571,3,FALSE),0)</f>
        <v>-26.845099999999999</v>
      </c>
      <c r="H1778" s="2">
        <f>IFERROR(VLOOKUP(D1778,Coordenadas!$A$2:$D$5571,4,FALSE),0)</f>
        <v>-52.259599999999999</v>
      </c>
      <c r="I1778" s="2" t="s">
        <v>5326</v>
      </c>
      <c r="J1778" s="2">
        <v>10661</v>
      </c>
      <c r="K1778" s="2" t="s">
        <v>5332</v>
      </c>
      <c r="L1778" s="2">
        <f>IFERROR(VLOOKUP(C1778,BOTULISMO!$A$3:$C$19,3,FALSE),0)</f>
        <v>0</v>
      </c>
      <c r="M1778" s="2">
        <f>IFERROR(VLOOKUP(C1778,'LEISHMANIOSE VISCERAL'!$A$4:$C$454,3,FALSE),0)</f>
        <v>0</v>
      </c>
      <c r="N1778" s="2">
        <f>IFERROR(VLOOKUP(C1778,'LEISHMANIOSE TEGUMENTAR'!$A$4:$C$1681,3,FALSE),0)</f>
        <v>0</v>
      </c>
      <c r="O1778" s="2">
        <f>IFERROR(VLOOKUP(C1778,'FEBRE AMARELA'!$A$4:$C$38,3,FALSE),0)</f>
        <v>0</v>
      </c>
      <c r="P1778" s="2">
        <f>IFERROR(VLOOKUP(C1778,DENGUE!$A$5:$C$4097,3,FALSE),0)</f>
        <v>0</v>
      </c>
      <c r="Q1778" s="2">
        <f>IFERROR(VLOOKUP(C1778,'HEPATITE VIRAL'!$A$5:$C$3162,3,FALSE),0)</f>
        <v>7</v>
      </c>
      <c r="R1778" s="2">
        <f>IFERROR(VLOOKUP(C1778,'FEBRE MACULOSA'!$A$5:$C$181,3,FALSE),0)</f>
        <v>0</v>
      </c>
      <c r="S1778" s="2">
        <f>IFERROR(VLOOKUP(C1778,LEPTOSPIROSE!$A$5:$C$1176,3,FALSE),0)</f>
        <v>0</v>
      </c>
      <c r="T1778" s="2">
        <f>IFERROR(VLOOKUP(C1778,'DOENÇA DE CHAGAS'!$A$5:$C$100,3,FALSE),0)</f>
        <v>0</v>
      </c>
      <c r="U1778" s="2">
        <f>IFERROR(VLOOKUP(C1778,'PICADAS DE COBRAS'!$A$6:$C$4645,3,FALSE),0)</f>
        <v>18</v>
      </c>
      <c r="V1778">
        <f>IFERROR(VLOOKUP(C1778,'ZIKA VIRUS'!$A$5:$C$2399,3,FALSE),0)</f>
        <v>0</v>
      </c>
      <c r="W1778">
        <f>IFERROR(VLOOKUP(C1778,'FEBRE TIFÓIDE'!$A$5:$C$46,3,FALSE),0)</f>
        <v>0</v>
      </c>
      <c r="X1778">
        <f>IFERROR(VLOOKUP(C1778,HANTAVIROSE!$A$5:$C$153,3,FALSE),0)</f>
        <v>0</v>
      </c>
      <c r="Y1778">
        <f>IFERROR(VLOOKUP(C1778,MENINGITE!$A$5:$C$447,3,FALSE),0)</f>
        <v>0</v>
      </c>
      <c r="Z1778">
        <f>IFERROR(VLOOKUP(C1778,RAIVA!$A$5:$C$16,3,FALSE),0)</f>
        <v>0</v>
      </c>
    </row>
    <row r="1779" spans="1:26" x14ac:dyDescent="0.3">
      <c r="A1779" s="2" t="s">
        <v>470</v>
      </c>
      <c r="B1779" s="2" t="s">
        <v>801</v>
      </c>
      <c r="C1779" s="2">
        <v>430805</v>
      </c>
      <c r="D1779" s="2">
        <v>4308052</v>
      </c>
      <c r="E1779" s="2" t="s">
        <v>470</v>
      </c>
      <c r="F1779" s="2" t="s">
        <v>801</v>
      </c>
      <c r="G1779" s="2">
        <f>IFERROR(VLOOKUP(D1779,Coordenadas!$A$2:$D$5571,3,FALSE),0)</f>
        <v>-27.4238</v>
      </c>
      <c r="H1779" s="2">
        <f>IFERROR(VLOOKUP(D1779,Coordenadas!$A$2:$D$5571,4,FALSE),0)</f>
        <v>-52.678899999999999</v>
      </c>
      <c r="I1779" s="2" t="s">
        <v>5326</v>
      </c>
      <c r="J1779" s="2">
        <v>2567</v>
      </c>
      <c r="K1779" s="2" t="s">
        <v>5332</v>
      </c>
      <c r="L1779" s="2">
        <f>IFERROR(VLOOKUP(C1779,BOTULISMO!$A$3:$C$19,3,FALSE),0)</f>
        <v>0</v>
      </c>
      <c r="M1779" s="2">
        <f>IFERROR(VLOOKUP(C1779,'LEISHMANIOSE VISCERAL'!$A$4:$C$454,3,FALSE),0)</f>
        <v>0</v>
      </c>
      <c r="N1779" s="2">
        <f>IFERROR(VLOOKUP(C1779,'LEISHMANIOSE TEGUMENTAR'!$A$4:$C$1681,3,FALSE),0)</f>
        <v>0</v>
      </c>
      <c r="O1779" s="2">
        <f>IFERROR(VLOOKUP(C1779,'FEBRE AMARELA'!$A$4:$C$38,3,FALSE),0)</f>
        <v>0</v>
      </c>
      <c r="P1779" s="2">
        <f>IFERROR(VLOOKUP(C1779,DENGUE!$A$5:$C$4097,3,FALSE),0)</f>
        <v>0</v>
      </c>
      <c r="Q1779" s="2">
        <f>IFERROR(VLOOKUP(C1779,'HEPATITE VIRAL'!$A$5:$C$3162,3,FALSE),0)</f>
        <v>0</v>
      </c>
      <c r="R1779" s="2">
        <f>IFERROR(VLOOKUP(C1779,'FEBRE MACULOSA'!$A$5:$C$181,3,FALSE),0)</f>
        <v>0</v>
      </c>
      <c r="S1779" s="2">
        <f>IFERROR(VLOOKUP(C1779,LEPTOSPIROSE!$A$5:$C$1176,3,FALSE),0)</f>
        <v>0</v>
      </c>
      <c r="T1779" s="2">
        <f>IFERROR(VLOOKUP(C1779,'DOENÇA DE CHAGAS'!$A$5:$C$100,3,FALSE),0)</f>
        <v>0</v>
      </c>
      <c r="U1779" s="2">
        <f>IFERROR(VLOOKUP(C1779,'PICADAS DE COBRAS'!$A$6:$C$4645,3,FALSE),0)</f>
        <v>0</v>
      </c>
      <c r="V1779">
        <f>IFERROR(VLOOKUP(C1779,'ZIKA VIRUS'!$A$5:$C$2399,3,FALSE),0)</f>
        <v>0</v>
      </c>
      <c r="W1779">
        <f>IFERROR(VLOOKUP(C1779,'FEBRE TIFÓIDE'!$A$5:$C$46,3,FALSE),0)</f>
        <v>0</v>
      </c>
      <c r="X1779">
        <f>IFERROR(VLOOKUP(C1779,HANTAVIROSE!$A$5:$C$153,3,FALSE),0)</f>
        <v>0</v>
      </c>
      <c r="Y1779">
        <f>IFERROR(VLOOKUP(C1779,MENINGITE!$A$5:$C$447,3,FALSE),0)</f>
        <v>0</v>
      </c>
      <c r="Z1779">
        <f>IFERROR(VLOOKUP(C1779,RAIVA!$A$5:$C$16,3,FALSE),0)</f>
        <v>0</v>
      </c>
    </row>
    <row r="1780" spans="1:26" x14ac:dyDescent="0.3">
      <c r="A1780" s="2" t="s">
        <v>3</v>
      </c>
      <c r="B1780" s="2" t="s">
        <v>164</v>
      </c>
      <c r="C1780" s="2">
        <v>520760</v>
      </c>
      <c r="D1780" s="2">
        <v>5207600</v>
      </c>
      <c r="E1780" s="2" t="s">
        <v>3</v>
      </c>
      <c r="F1780" s="2" t="s">
        <v>164</v>
      </c>
      <c r="G1780" s="2">
        <f>IFERROR(VLOOKUP(D1780,Coordenadas!$A$2:$D$5571,3,FALSE),0)</f>
        <v>-16.183399999999999</v>
      </c>
      <c r="H1780" s="2">
        <f>IFERROR(VLOOKUP(D1780,Coordenadas!$A$2:$D$5571,4,FALSE),0)</f>
        <v>-50.778100000000002</v>
      </c>
      <c r="I1780" s="2" t="s">
        <v>5327</v>
      </c>
      <c r="J1780" s="2">
        <v>6322</v>
      </c>
      <c r="K1780" s="2" t="s">
        <v>5332</v>
      </c>
      <c r="L1780" s="2">
        <f>IFERROR(VLOOKUP(C1780,BOTULISMO!$A$3:$C$19,3,FALSE),0)</f>
        <v>0</v>
      </c>
      <c r="M1780" s="2">
        <f>IFERROR(VLOOKUP(C1780,'LEISHMANIOSE VISCERAL'!$A$4:$C$454,3,FALSE),0)</f>
        <v>0</v>
      </c>
      <c r="N1780" s="2">
        <f>IFERROR(VLOOKUP(C1780,'LEISHMANIOSE TEGUMENTAR'!$A$4:$C$1681,3,FALSE),0)</f>
        <v>1</v>
      </c>
      <c r="O1780" s="2">
        <f>IFERROR(VLOOKUP(C1780,'FEBRE AMARELA'!$A$4:$C$38,3,FALSE),0)</f>
        <v>0</v>
      </c>
      <c r="P1780" s="2">
        <f>IFERROR(VLOOKUP(C1780,DENGUE!$A$5:$C$4097,3,FALSE),0)</f>
        <v>0</v>
      </c>
      <c r="Q1780" s="2">
        <f>IFERROR(VLOOKUP(C1780,'HEPATITE VIRAL'!$A$5:$C$3162,3,FALSE),0)</f>
        <v>2</v>
      </c>
      <c r="R1780" s="2">
        <f>IFERROR(VLOOKUP(C1780,'FEBRE MACULOSA'!$A$5:$C$181,3,FALSE),0)</f>
        <v>0</v>
      </c>
      <c r="S1780" s="2">
        <f>IFERROR(VLOOKUP(C1780,LEPTOSPIROSE!$A$5:$C$1176,3,FALSE),0)</f>
        <v>0</v>
      </c>
      <c r="T1780" s="2">
        <f>IFERROR(VLOOKUP(C1780,'DOENÇA DE CHAGAS'!$A$5:$C$100,3,FALSE),0)</f>
        <v>0</v>
      </c>
      <c r="U1780" s="2">
        <f>IFERROR(VLOOKUP(C1780,'PICADAS DE COBRAS'!$A$6:$C$4645,3,FALSE),0)</f>
        <v>0</v>
      </c>
      <c r="V1780">
        <f>IFERROR(VLOOKUP(C1780,'ZIKA VIRUS'!$A$5:$C$2399,3,FALSE),0)</f>
        <v>0</v>
      </c>
      <c r="W1780">
        <f>IFERROR(VLOOKUP(C1780,'FEBRE TIFÓIDE'!$A$5:$C$46,3,FALSE),0)</f>
        <v>0</v>
      </c>
      <c r="X1780">
        <f>IFERROR(VLOOKUP(C1780,HANTAVIROSE!$A$5:$C$153,3,FALSE),0)</f>
        <v>0</v>
      </c>
      <c r="Y1780">
        <f>IFERROR(VLOOKUP(C1780,MENINGITE!$A$5:$C$447,3,FALSE),0)</f>
        <v>0</v>
      </c>
      <c r="Z1780">
        <f>IFERROR(VLOOKUP(C1780,RAIVA!$A$5:$C$16,3,FALSE),0)</f>
        <v>0</v>
      </c>
    </row>
    <row r="1781" spans="1:26" x14ac:dyDescent="0.3">
      <c r="A1781" s="2" t="s">
        <v>1256</v>
      </c>
      <c r="B1781" s="2" t="s">
        <v>1533</v>
      </c>
      <c r="C1781" s="2">
        <v>410765</v>
      </c>
      <c r="D1781" s="2">
        <v>4107652</v>
      </c>
      <c r="E1781" s="2" t="s">
        <v>1256</v>
      </c>
      <c r="F1781" s="2" t="s">
        <v>1533</v>
      </c>
      <c r="G1781" s="2">
        <f>IFERROR(VLOOKUP(D1781,Coordenadas!$A$2:$D$5571,3,FALSE),0)</f>
        <v>-25.662400000000002</v>
      </c>
      <c r="H1781" s="2">
        <f>IFERROR(VLOOKUP(D1781,Coordenadas!$A$2:$D$5571,4,FALSE),0)</f>
        <v>-49.307299999999998</v>
      </c>
      <c r="I1781" s="2" t="s">
        <v>5326</v>
      </c>
      <c r="J1781" s="2">
        <v>81675</v>
      </c>
      <c r="K1781" s="2" t="s">
        <v>5331</v>
      </c>
      <c r="L1781" s="2">
        <f>IFERROR(VLOOKUP(C1781,BOTULISMO!$A$3:$C$19,3,FALSE),0)</f>
        <v>0</v>
      </c>
      <c r="M1781" s="2">
        <f>IFERROR(VLOOKUP(C1781,'LEISHMANIOSE VISCERAL'!$A$4:$C$454,3,FALSE),0)</f>
        <v>0</v>
      </c>
      <c r="N1781" s="2">
        <f>IFERROR(VLOOKUP(C1781,'LEISHMANIOSE TEGUMENTAR'!$A$4:$C$1681,3,FALSE),0)</f>
        <v>0</v>
      </c>
      <c r="O1781" s="2">
        <f>IFERROR(VLOOKUP(C1781,'FEBRE AMARELA'!$A$4:$C$38,3,FALSE),0)</f>
        <v>0</v>
      </c>
      <c r="P1781" s="2">
        <f>IFERROR(VLOOKUP(C1781,DENGUE!$A$5:$C$4097,3,FALSE),0)</f>
        <v>2</v>
      </c>
      <c r="Q1781" s="2">
        <f>IFERROR(VLOOKUP(C1781,'HEPATITE VIRAL'!$A$5:$C$3162,3,FALSE),0)</f>
        <v>6</v>
      </c>
      <c r="R1781" s="2">
        <f>IFERROR(VLOOKUP(C1781,'FEBRE MACULOSA'!$A$5:$C$181,3,FALSE),0)</f>
        <v>0</v>
      </c>
      <c r="S1781" s="2">
        <f>IFERROR(VLOOKUP(C1781,LEPTOSPIROSE!$A$5:$C$1176,3,FALSE),0)</f>
        <v>2</v>
      </c>
      <c r="T1781" s="2">
        <f>IFERROR(VLOOKUP(C1781,'DOENÇA DE CHAGAS'!$A$5:$C$100,3,FALSE),0)</f>
        <v>0</v>
      </c>
      <c r="U1781" s="2">
        <f>IFERROR(VLOOKUP(C1781,'PICADAS DE COBRAS'!$A$6:$C$4645,3,FALSE),0)</f>
        <v>34</v>
      </c>
      <c r="V1781">
        <f>IFERROR(VLOOKUP(C1781,'ZIKA VIRUS'!$A$5:$C$2399,3,FALSE),0)</f>
        <v>0</v>
      </c>
      <c r="W1781">
        <f>IFERROR(VLOOKUP(C1781,'FEBRE TIFÓIDE'!$A$5:$C$46,3,FALSE),0)</f>
        <v>0</v>
      </c>
      <c r="X1781">
        <f>IFERROR(VLOOKUP(C1781,HANTAVIROSE!$A$5:$C$153,3,FALSE),0)</f>
        <v>0</v>
      </c>
      <c r="Y1781">
        <f>IFERROR(VLOOKUP(C1781,MENINGITE!$A$5:$C$447,3,FALSE),0)</f>
        <v>0</v>
      </c>
      <c r="Z1781">
        <f>IFERROR(VLOOKUP(C1781,RAIVA!$A$5:$C$16,3,FALSE),0)</f>
        <v>0</v>
      </c>
    </row>
    <row r="1782" spans="1:26" x14ac:dyDescent="0.3">
      <c r="A1782" s="2" t="s">
        <v>470</v>
      </c>
      <c r="B1782" s="2" t="s">
        <v>800</v>
      </c>
      <c r="C1782" s="2">
        <v>430807</v>
      </c>
      <c r="D1782" s="2">
        <v>4308078</v>
      </c>
      <c r="E1782" s="2" t="s">
        <v>470</v>
      </c>
      <c r="F1782" s="2" t="s">
        <v>800</v>
      </c>
      <c r="G1782" s="2">
        <f>IFERROR(VLOOKUP(D1782,Coordenadas!$A$2:$D$5571,3,FALSE),0)</f>
        <v>-29.5885</v>
      </c>
      <c r="H1782" s="2">
        <f>IFERROR(VLOOKUP(D1782,Coordenadas!$A$2:$D$5571,4,FALSE),0)</f>
        <v>-51.8217</v>
      </c>
      <c r="I1782" s="2" t="s">
        <v>5326</v>
      </c>
      <c r="J1782" s="2">
        <v>3697</v>
      </c>
      <c r="K1782" s="2" t="s">
        <v>5332</v>
      </c>
      <c r="L1782" s="2">
        <f>IFERROR(VLOOKUP(C1782,BOTULISMO!$A$3:$C$19,3,FALSE),0)</f>
        <v>0</v>
      </c>
      <c r="M1782" s="2">
        <f>IFERROR(VLOOKUP(C1782,'LEISHMANIOSE VISCERAL'!$A$4:$C$454,3,FALSE),0)</f>
        <v>0</v>
      </c>
      <c r="N1782" s="2">
        <f>IFERROR(VLOOKUP(C1782,'LEISHMANIOSE TEGUMENTAR'!$A$4:$C$1681,3,FALSE),0)</f>
        <v>0</v>
      </c>
      <c r="O1782" s="2">
        <f>IFERROR(VLOOKUP(C1782,'FEBRE AMARELA'!$A$4:$C$38,3,FALSE),0)</f>
        <v>0</v>
      </c>
      <c r="P1782" s="2">
        <f>IFERROR(VLOOKUP(C1782,DENGUE!$A$5:$C$4097,3,FALSE),0)</f>
        <v>0</v>
      </c>
      <c r="Q1782" s="2">
        <f>IFERROR(VLOOKUP(C1782,'HEPATITE VIRAL'!$A$5:$C$3162,3,FALSE),0)</f>
        <v>1</v>
      </c>
      <c r="R1782" s="2">
        <f>IFERROR(VLOOKUP(C1782,'FEBRE MACULOSA'!$A$5:$C$181,3,FALSE),0)</f>
        <v>0</v>
      </c>
      <c r="S1782" s="2">
        <f>IFERROR(VLOOKUP(C1782,LEPTOSPIROSE!$A$5:$C$1176,3,FALSE),0)</f>
        <v>1</v>
      </c>
      <c r="T1782" s="2">
        <f>IFERROR(VLOOKUP(C1782,'DOENÇA DE CHAGAS'!$A$5:$C$100,3,FALSE),0)</f>
        <v>0</v>
      </c>
      <c r="U1782" s="2">
        <f>IFERROR(VLOOKUP(C1782,'PICADAS DE COBRAS'!$A$6:$C$4645,3,FALSE),0)</f>
        <v>1</v>
      </c>
      <c r="V1782">
        <f>IFERROR(VLOOKUP(C1782,'ZIKA VIRUS'!$A$5:$C$2399,3,FALSE),0)</f>
        <v>0</v>
      </c>
      <c r="W1782">
        <f>IFERROR(VLOOKUP(C1782,'FEBRE TIFÓIDE'!$A$5:$C$46,3,FALSE),0)</f>
        <v>0</v>
      </c>
      <c r="X1782">
        <f>IFERROR(VLOOKUP(C1782,HANTAVIROSE!$A$5:$C$153,3,FALSE),0)</f>
        <v>0</v>
      </c>
      <c r="Y1782">
        <f>IFERROR(VLOOKUP(C1782,MENINGITE!$A$5:$C$447,3,FALSE),0)</f>
        <v>0</v>
      </c>
      <c r="Z1782">
        <f>IFERROR(VLOOKUP(C1782,RAIVA!$A$5:$C$16,3,FALSE),0)</f>
        <v>0</v>
      </c>
    </row>
    <row r="1783" spans="1:26" x14ac:dyDescent="0.3">
      <c r="A1783" s="2" t="s">
        <v>5249</v>
      </c>
      <c r="B1783" s="2" t="s">
        <v>5262</v>
      </c>
      <c r="C1783" s="2">
        <v>120030</v>
      </c>
      <c r="D1783" s="2">
        <v>1200302</v>
      </c>
      <c r="E1783" s="2" t="s">
        <v>5249</v>
      </c>
      <c r="F1783" s="2" t="s">
        <v>5262</v>
      </c>
      <c r="G1783" s="2">
        <f>IFERROR(VLOOKUP(D1783,Coordenadas!$A$2:$D$5571,3,FALSE),0)</f>
        <v>-8.1705400000000008</v>
      </c>
      <c r="H1783" s="2">
        <f>IFERROR(VLOOKUP(D1783,Coordenadas!$A$2:$D$5571,4,FALSE),0)</f>
        <v>-70.350999999999999</v>
      </c>
      <c r="I1783" s="2" t="s">
        <v>5323</v>
      </c>
      <c r="J1783" s="2">
        <v>32412</v>
      </c>
      <c r="K1783" s="2" t="s">
        <v>5330</v>
      </c>
      <c r="L1783" s="2">
        <f>IFERROR(VLOOKUP(C1783,BOTULISMO!$A$3:$C$19,3,FALSE),0)</f>
        <v>0</v>
      </c>
      <c r="M1783" s="2">
        <f>IFERROR(VLOOKUP(C1783,'LEISHMANIOSE VISCERAL'!$A$4:$C$454,3,FALSE),0)</f>
        <v>0</v>
      </c>
      <c r="N1783" s="2">
        <f>IFERROR(VLOOKUP(C1783,'LEISHMANIOSE TEGUMENTAR'!$A$4:$C$1681,3,FALSE),0)</f>
        <v>51</v>
      </c>
      <c r="O1783" s="2">
        <f>IFERROR(VLOOKUP(C1783,'FEBRE AMARELA'!$A$4:$C$38,3,FALSE),0)</f>
        <v>0</v>
      </c>
      <c r="P1783" s="2">
        <f>IFERROR(VLOOKUP(C1783,DENGUE!$A$5:$C$4097,3,FALSE),0)</f>
        <v>48</v>
      </c>
      <c r="Q1783" s="2">
        <f>IFERROR(VLOOKUP(C1783,'HEPATITE VIRAL'!$A$5:$C$3162,3,FALSE),0)</f>
        <v>54</v>
      </c>
      <c r="R1783" s="2">
        <f>IFERROR(VLOOKUP(C1783,'FEBRE MACULOSA'!$A$5:$C$181,3,FALSE),0)</f>
        <v>0</v>
      </c>
      <c r="S1783" s="2">
        <f>IFERROR(VLOOKUP(C1783,LEPTOSPIROSE!$A$5:$C$1176,3,FALSE),0)</f>
        <v>8</v>
      </c>
      <c r="T1783" s="2">
        <f>IFERROR(VLOOKUP(C1783,'DOENÇA DE CHAGAS'!$A$5:$C$100,3,FALSE),0)</f>
        <v>2</v>
      </c>
      <c r="U1783" s="2">
        <f>IFERROR(VLOOKUP(C1783,'PICADAS DE COBRAS'!$A$6:$C$4645,3,FALSE),0)</f>
        <v>9</v>
      </c>
      <c r="V1783">
        <f>IFERROR(VLOOKUP(C1783,'ZIKA VIRUS'!$A$5:$C$2399,3,FALSE),0)</f>
        <v>5</v>
      </c>
      <c r="W1783">
        <f>IFERROR(VLOOKUP(C1783,'FEBRE TIFÓIDE'!$A$5:$C$46,3,FALSE),0)</f>
        <v>0</v>
      </c>
      <c r="X1783">
        <f>IFERROR(VLOOKUP(C1783,HANTAVIROSE!$A$5:$C$153,3,FALSE),0)</f>
        <v>0</v>
      </c>
      <c r="Y1783">
        <f>IFERROR(VLOOKUP(C1783,MENINGITE!$A$5:$C$447,3,FALSE),0)</f>
        <v>0</v>
      </c>
      <c r="Z1783">
        <f>IFERROR(VLOOKUP(C1783,RAIVA!$A$5:$C$16,3,FALSE),0)</f>
        <v>0</v>
      </c>
    </row>
    <row r="1784" spans="1:26" x14ac:dyDescent="0.3">
      <c r="A1784" s="2" t="s">
        <v>3257</v>
      </c>
      <c r="B1784" s="2" t="s">
        <v>3528</v>
      </c>
      <c r="C1784" s="2">
        <v>291077</v>
      </c>
      <c r="D1784" s="2">
        <v>2910776</v>
      </c>
      <c r="E1784" s="2" t="s">
        <v>3257</v>
      </c>
      <c r="F1784" s="2" t="s">
        <v>3528</v>
      </c>
      <c r="G1784" s="2">
        <f>IFERROR(VLOOKUP(D1784,Coordenadas!$A$2:$D$5571,3,FALSE),0)</f>
        <v>-14.2044</v>
      </c>
      <c r="H1784" s="2">
        <f>IFERROR(VLOOKUP(D1784,Coordenadas!$A$2:$D$5571,4,FALSE),0)</f>
        <v>-44.2744</v>
      </c>
      <c r="I1784" s="2" t="s">
        <v>5324</v>
      </c>
      <c r="J1784" s="2">
        <v>6184</v>
      </c>
      <c r="K1784" s="2" t="s">
        <v>5332</v>
      </c>
      <c r="L1784" s="2">
        <f>IFERROR(VLOOKUP(C1784,BOTULISMO!$A$3:$C$19,3,FALSE),0)</f>
        <v>0</v>
      </c>
      <c r="M1784" s="2">
        <f>IFERROR(VLOOKUP(C1784,'LEISHMANIOSE VISCERAL'!$A$4:$C$454,3,FALSE),0)</f>
        <v>0</v>
      </c>
      <c r="N1784" s="2">
        <f>IFERROR(VLOOKUP(C1784,'LEISHMANIOSE TEGUMENTAR'!$A$4:$C$1681,3,FALSE),0)</f>
        <v>6</v>
      </c>
      <c r="O1784" s="2">
        <f>IFERROR(VLOOKUP(C1784,'FEBRE AMARELA'!$A$4:$C$38,3,FALSE),0)</f>
        <v>0</v>
      </c>
      <c r="P1784" s="2">
        <f>IFERROR(VLOOKUP(C1784,DENGUE!$A$5:$C$4097,3,FALSE),0)</f>
        <v>8</v>
      </c>
      <c r="Q1784" s="2">
        <f>IFERROR(VLOOKUP(C1784,'HEPATITE VIRAL'!$A$5:$C$3162,3,FALSE),0)</f>
        <v>2</v>
      </c>
      <c r="R1784" s="2">
        <f>IFERROR(VLOOKUP(C1784,'FEBRE MACULOSA'!$A$5:$C$181,3,FALSE),0)</f>
        <v>0</v>
      </c>
      <c r="S1784" s="2">
        <f>IFERROR(VLOOKUP(C1784,LEPTOSPIROSE!$A$5:$C$1176,3,FALSE),0)</f>
        <v>0</v>
      </c>
      <c r="T1784" s="2">
        <f>IFERROR(VLOOKUP(C1784,'DOENÇA DE CHAGAS'!$A$5:$C$100,3,FALSE),0)</f>
        <v>0</v>
      </c>
      <c r="U1784" s="2">
        <f>IFERROR(VLOOKUP(C1784,'PICADAS DE COBRAS'!$A$6:$C$4645,3,FALSE),0)</f>
        <v>8</v>
      </c>
      <c r="V1784">
        <f>IFERROR(VLOOKUP(C1784,'ZIKA VIRUS'!$A$5:$C$2399,3,FALSE),0)</f>
        <v>0</v>
      </c>
      <c r="W1784">
        <f>IFERROR(VLOOKUP(C1784,'FEBRE TIFÓIDE'!$A$5:$C$46,3,FALSE),0)</f>
        <v>0</v>
      </c>
      <c r="X1784">
        <f>IFERROR(VLOOKUP(C1784,HANTAVIROSE!$A$5:$C$153,3,FALSE),0)</f>
        <v>0</v>
      </c>
      <c r="Y1784">
        <f>IFERROR(VLOOKUP(C1784,MENINGITE!$A$5:$C$447,3,FALSE),0)</f>
        <v>0</v>
      </c>
      <c r="Z1784">
        <f>IFERROR(VLOOKUP(C1784,RAIVA!$A$5:$C$16,3,FALSE),0)</f>
        <v>0</v>
      </c>
    </row>
    <row r="1785" spans="1:26" x14ac:dyDescent="0.3">
      <c r="A1785" s="2" t="s">
        <v>3257</v>
      </c>
      <c r="B1785" s="2" t="s">
        <v>3527</v>
      </c>
      <c r="C1785" s="2">
        <v>291080</v>
      </c>
      <c r="D1785" s="2">
        <v>2910800</v>
      </c>
      <c r="E1785" s="2" t="s">
        <v>3257</v>
      </c>
      <c r="F1785" s="2" t="s">
        <v>3527</v>
      </c>
      <c r="G1785" s="2">
        <f>IFERROR(VLOOKUP(D1785,Coordenadas!$A$2:$D$5571,3,FALSE),0)</f>
        <v>-12.266400000000001</v>
      </c>
      <c r="H1785" s="2">
        <f>IFERROR(VLOOKUP(D1785,Coordenadas!$A$2:$D$5571,4,FALSE),0)</f>
        <v>-38.966299999999997</v>
      </c>
      <c r="I1785" s="2" t="s">
        <v>5324</v>
      </c>
      <c r="J1785" s="2">
        <v>556642</v>
      </c>
      <c r="K1785" s="2" t="s">
        <v>5333</v>
      </c>
      <c r="L1785" s="2">
        <f>IFERROR(VLOOKUP(C1785,BOTULISMO!$A$3:$C$19,3,FALSE),0)</f>
        <v>0</v>
      </c>
      <c r="M1785" s="2">
        <f>IFERROR(VLOOKUP(C1785,'LEISHMANIOSE VISCERAL'!$A$4:$C$454,3,FALSE),0)</f>
        <v>29</v>
      </c>
      <c r="N1785" s="2">
        <f>IFERROR(VLOOKUP(C1785,'LEISHMANIOSE TEGUMENTAR'!$A$4:$C$1681,3,FALSE),0)</f>
        <v>3</v>
      </c>
      <c r="O1785" s="2">
        <f>IFERROR(VLOOKUP(C1785,'FEBRE AMARELA'!$A$4:$C$38,3,FALSE),0)</f>
        <v>0</v>
      </c>
      <c r="P1785" s="2">
        <f>IFERROR(VLOOKUP(C1785,DENGUE!$A$5:$C$4097,3,FALSE),0)</f>
        <v>3501</v>
      </c>
      <c r="Q1785" s="2">
        <f>IFERROR(VLOOKUP(C1785,'HEPATITE VIRAL'!$A$5:$C$3162,3,FALSE),0)</f>
        <v>513</v>
      </c>
      <c r="R1785" s="2">
        <f>IFERROR(VLOOKUP(C1785,'FEBRE MACULOSA'!$A$5:$C$181,3,FALSE),0)</f>
        <v>0</v>
      </c>
      <c r="S1785" s="2">
        <f>IFERROR(VLOOKUP(C1785,LEPTOSPIROSE!$A$5:$C$1176,3,FALSE),0)</f>
        <v>10</v>
      </c>
      <c r="T1785" s="2">
        <f>IFERROR(VLOOKUP(C1785,'DOENÇA DE CHAGAS'!$A$5:$C$100,3,FALSE),0)</f>
        <v>0</v>
      </c>
      <c r="U1785" s="2">
        <f>IFERROR(VLOOKUP(C1785,'PICADAS DE COBRAS'!$A$6:$C$4645,3,FALSE),0)</f>
        <v>854</v>
      </c>
      <c r="V1785">
        <f>IFERROR(VLOOKUP(C1785,'ZIKA VIRUS'!$A$5:$C$2399,3,FALSE),0)</f>
        <v>159</v>
      </c>
      <c r="W1785">
        <f>IFERROR(VLOOKUP(C1785,'FEBRE TIFÓIDE'!$A$5:$C$46,3,FALSE),0)</f>
        <v>0</v>
      </c>
      <c r="X1785">
        <f>IFERROR(VLOOKUP(C1785,HANTAVIROSE!$A$5:$C$153,3,FALSE),0)</f>
        <v>0</v>
      </c>
      <c r="Y1785">
        <f>IFERROR(VLOOKUP(C1785,MENINGITE!$A$5:$C$447,3,FALSE),0)</f>
        <v>7</v>
      </c>
      <c r="Z1785">
        <f>IFERROR(VLOOKUP(C1785,RAIVA!$A$5:$C$16,3,FALSE),0)</f>
        <v>0</v>
      </c>
    </row>
    <row r="1786" spans="1:26" x14ac:dyDescent="0.3">
      <c r="A1786" s="2" t="s">
        <v>3723</v>
      </c>
      <c r="B1786" s="2" t="s">
        <v>3791</v>
      </c>
      <c r="C1786" s="2">
        <v>270260</v>
      </c>
      <c r="D1786" s="2">
        <v>2702603</v>
      </c>
      <c r="E1786" s="2" t="s">
        <v>3723</v>
      </c>
      <c r="F1786" s="2" t="s">
        <v>3791</v>
      </c>
      <c r="G1786" s="2">
        <f>IFERROR(VLOOKUP(D1786,Coordenadas!$A$2:$D$5571,3,FALSE),0)</f>
        <v>-9.8985900000000004</v>
      </c>
      <c r="H1786" s="2">
        <f>IFERROR(VLOOKUP(D1786,Coordenadas!$A$2:$D$5571,4,FALSE),0)</f>
        <v>-36.6815</v>
      </c>
      <c r="I1786" s="2" t="s">
        <v>5324</v>
      </c>
      <c r="J1786" s="2">
        <v>21321</v>
      </c>
      <c r="K1786" s="2" t="s">
        <v>5330</v>
      </c>
      <c r="L1786" s="2">
        <f>IFERROR(VLOOKUP(C1786,BOTULISMO!$A$3:$C$19,3,FALSE),0)</f>
        <v>0</v>
      </c>
      <c r="M1786" s="2">
        <f>IFERROR(VLOOKUP(C1786,'LEISHMANIOSE VISCERAL'!$A$4:$C$454,3,FALSE),0)</f>
        <v>0</v>
      </c>
      <c r="N1786" s="2">
        <f>IFERROR(VLOOKUP(C1786,'LEISHMANIOSE TEGUMENTAR'!$A$4:$C$1681,3,FALSE),0)</f>
        <v>0</v>
      </c>
      <c r="O1786" s="2">
        <f>IFERROR(VLOOKUP(C1786,'FEBRE AMARELA'!$A$4:$C$38,3,FALSE),0)</f>
        <v>0</v>
      </c>
      <c r="P1786" s="2">
        <f>IFERROR(VLOOKUP(C1786,DENGUE!$A$5:$C$4097,3,FALSE),0)</f>
        <v>44</v>
      </c>
      <c r="Q1786" s="2">
        <f>IFERROR(VLOOKUP(C1786,'HEPATITE VIRAL'!$A$5:$C$3162,3,FALSE),0)</f>
        <v>1</v>
      </c>
      <c r="R1786" s="2">
        <f>IFERROR(VLOOKUP(C1786,'FEBRE MACULOSA'!$A$5:$C$181,3,FALSE),0)</f>
        <v>0</v>
      </c>
      <c r="S1786" s="2">
        <f>IFERROR(VLOOKUP(C1786,LEPTOSPIROSE!$A$5:$C$1176,3,FALSE),0)</f>
        <v>0</v>
      </c>
      <c r="T1786" s="2">
        <f>IFERROR(VLOOKUP(C1786,'DOENÇA DE CHAGAS'!$A$5:$C$100,3,FALSE),0)</f>
        <v>0</v>
      </c>
      <c r="U1786" s="2">
        <f>IFERROR(VLOOKUP(C1786,'PICADAS DE COBRAS'!$A$6:$C$4645,3,FALSE),0)</f>
        <v>62</v>
      </c>
      <c r="V1786">
        <f>IFERROR(VLOOKUP(C1786,'ZIKA VIRUS'!$A$5:$C$2399,3,FALSE),0)</f>
        <v>31</v>
      </c>
      <c r="W1786">
        <f>IFERROR(VLOOKUP(C1786,'FEBRE TIFÓIDE'!$A$5:$C$46,3,FALSE),0)</f>
        <v>0</v>
      </c>
      <c r="X1786">
        <f>IFERROR(VLOOKUP(C1786,HANTAVIROSE!$A$5:$C$153,3,FALSE),0)</f>
        <v>0</v>
      </c>
      <c r="Y1786">
        <f>IFERROR(VLOOKUP(C1786,MENINGITE!$A$5:$C$447,3,FALSE),0)</f>
        <v>0</v>
      </c>
      <c r="Z1786">
        <f>IFERROR(VLOOKUP(C1786,RAIVA!$A$5:$C$16,3,FALSE),0)</f>
        <v>0</v>
      </c>
    </row>
    <row r="1787" spans="1:26" x14ac:dyDescent="0.3">
      <c r="A1787" s="2" t="s">
        <v>3816</v>
      </c>
      <c r="B1787" s="2" t="s">
        <v>3703</v>
      </c>
      <c r="C1787" s="2">
        <v>260540</v>
      </c>
      <c r="D1787" s="2">
        <v>2605400</v>
      </c>
      <c r="E1787" s="2" t="s">
        <v>3816</v>
      </c>
      <c r="F1787" s="2" t="s">
        <v>3703</v>
      </c>
      <c r="G1787" s="2">
        <f>IFERROR(VLOOKUP(D1787,Coordenadas!$A$2:$D$5571,3,FALSE),0)</f>
        <v>-7.9470400000000003</v>
      </c>
      <c r="H1787" s="2">
        <f>IFERROR(VLOOKUP(D1787,Coordenadas!$A$2:$D$5571,4,FALSE),0)</f>
        <v>-35.380099999999999</v>
      </c>
      <c r="I1787" s="2" t="s">
        <v>5324</v>
      </c>
      <c r="J1787" s="2">
        <v>20571</v>
      </c>
      <c r="K1787" s="2" t="s">
        <v>5330</v>
      </c>
      <c r="L1787" s="2">
        <f>IFERROR(VLOOKUP(C1787,BOTULISMO!$A$3:$C$19,3,FALSE),0)</f>
        <v>0</v>
      </c>
      <c r="M1787" s="2">
        <f>IFERROR(VLOOKUP(C1787,'LEISHMANIOSE VISCERAL'!$A$4:$C$454,3,FALSE),0)</f>
        <v>0</v>
      </c>
      <c r="N1787" s="2">
        <f>IFERROR(VLOOKUP(C1787,'LEISHMANIOSE TEGUMENTAR'!$A$4:$C$1681,3,FALSE),0)</f>
        <v>0</v>
      </c>
      <c r="O1787" s="2">
        <f>IFERROR(VLOOKUP(C1787,'FEBRE AMARELA'!$A$4:$C$38,3,FALSE),0)</f>
        <v>0</v>
      </c>
      <c r="P1787" s="2">
        <f>IFERROR(VLOOKUP(C1787,DENGUE!$A$5:$C$4097,3,FALSE),0)</f>
        <v>3</v>
      </c>
      <c r="Q1787" s="2">
        <f>IFERROR(VLOOKUP(C1787,'HEPATITE VIRAL'!$A$5:$C$3162,3,FALSE),0)</f>
        <v>0</v>
      </c>
      <c r="R1787" s="2">
        <f>IFERROR(VLOOKUP(C1787,'FEBRE MACULOSA'!$A$5:$C$181,3,FALSE),0)</f>
        <v>0</v>
      </c>
      <c r="S1787" s="2">
        <f>IFERROR(VLOOKUP(C1787,LEPTOSPIROSE!$A$5:$C$1176,3,FALSE),0)</f>
        <v>0</v>
      </c>
      <c r="T1787" s="2">
        <f>IFERROR(VLOOKUP(C1787,'DOENÇA DE CHAGAS'!$A$5:$C$100,3,FALSE),0)</f>
        <v>0</v>
      </c>
      <c r="U1787" s="2">
        <f>IFERROR(VLOOKUP(C1787,'PICADAS DE COBRAS'!$A$6:$C$4645,3,FALSE),0)</f>
        <v>89</v>
      </c>
      <c r="V1787">
        <f>IFERROR(VLOOKUP(C1787,'ZIKA VIRUS'!$A$5:$C$2399,3,FALSE),0)</f>
        <v>4</v>
      </c>
      <c r="W1787">
        <f>IFERROR(VLOOKUP(C1787,'FEBRE TIFÓIDE'!$A$5:$C$46,3,FALSE),0)</f>
        <v>0</v>
      </c>
      <c r="X1787">
        <f>IFERROR(VLOOKUP(C1787,HANTAVIROSE!$A$5:$C$153,3,FALSE),0)</f>
        <v>0</v>
      </c>
      <c r="Y1787">
        <f>IFERROR(VLOOKUP(C1787,MENINGITE!$A$5:$C$447,3,FALSE),0)</f>
        <v>0</v>
      </c>
      <c r="Z1787">
        <f>IFERROR(VLOOKUP(C1787,RAIVA!$A$5:$C$16,3,FALSE),0)</f>
        <v>0</v>
      </c>
    </row>
    <row r="1788" spans="1:26" x14ac:dyDescent="0.3">
      <c r="A1788" s="2" t="s">
        <v>3652</v>
      </c>
      <c r="B1788" s="2" t="s">
        <v>3703</v>
      </c>
      <c r="C1788" s="2">
        <v>280220</v>
      </c>
      <c r="D1788" s="2">
        <v>2802205</v>
      </c>
      <c r="E1788" s="2" t="s">
        <v>3652</v>
      </c>
      <c r="F1788" s="2" t="s">
        <v>3703</v>
      </c>
      <c r="G1788" s="2">
        <f>IFERROR(VLOOKUP(D1788,Coordenadas!$A$2:$D$5571,3,FALSE),0)</f>
        <v>-10.2616</v>
      </c>
      <c r="H1788" s="2">
        <f>IFERROR(VLOOKUP(D1788,Coordenadas!$A$2:$D$5571,4,FALSE),0)</f>
        <v>-37.314700000000002</v>
      </c>
      <c r="I1788" s="2" t="s">
        <v>5324</v>
      </c>
      <c r="J1788" s="2">
        <v>5324</v>
      </c>
      <c r="K1788" s="2" t="s">
        <v>5332</v>
      </c>
      <c r="L1788" s="2">
        <f>IFERROR(VLOOKUP(C1788,BOTULISMO!$A$3:$C$19,3,FALSE),0)</f>
        <v>0</v>
      </c>
      <c r="M1788" s="2">
        <f>IFERROR(VLOOKUP(C1788,'LEISHMANIOSE VISCERAL'!$A$4:$C$454,3,FALSE),0)</f>
        <v>0</v>
      </c>
      <c r="N1788" s="2">
        <f>IFERROR(VLOOKUP(C1788,'LEISHMANIOSE TEGUMENTAR'!$A$4:$C$1681,3,FALSE),0)</f>
        <v>0</v>
      </c>
      <c r="O1788" s="2">
        <f>IFERROR(VLOOKUP(C1788,'FEBRE AMARELA'!$A$4:$C$38,3,FALSE),0)</f>
        <v>0</v>
      </c>
      <c r="P1788" s="2">
        <f>IFERROR(VLOOKUP(C1788,DENGUE!$A$5:$C$4097,3,FALSE),0)</f>
        <v>0</v>
      </c>
      <c r="Q1788" s="2">
        <f>IFERROR(VLOOKUP(C1788,'HEPATITE VIRAL'!$A$5:$C$3162,3,FALSE),0)</f>
        <v>0</v>
      </c>
      <c r="R1788" s="2">
        <f>IFERROR(VLOOKUP(C1788,'FEBRE MACULOSA'!$A$5:$C$181,3,FALSE),0)</f>
        <v>0</v>
      </c>
      <c r="S1788" s="2">
        <f>IFERROR(VLOOKUP(C1788,LEPTOSPIROSE!$A$5:$C$1176,3,FALSE),0)</f>
        <v>0</v>
      </c>
      <c r="T1788" s="2">
        <f>IFERROR(VLOOKUP(C1788,'DOENÇA DE CHAGAS'!$A$5:$C$100,3,FALSE),0)</f>
        <v>0</v>
      </c>
      <c r="U1788" s="2">
        <f>IFERROR(VLOOKUP(C1788,'PICADAS DE COBRAS'!$A$6:$C$4645,3,FALSE),0)</f>
        <v>0</v>
      </c>
      <c r="V1788">
        <f>IFERROR(VLOOKUP(C1788,'ZIKA VIRUS'!$A$5:$C$2399,3,FALSE),0)</f>
        <v>0</v>
      </c>
      <c r="W1788">
        <f>IFERROR(VLOOKUP(C1788,'FEBRE TIFÓIDE'!$A$5:$C$46,3,FALSE),0)</f>
        <v>0</v>
      </c>
      <c r="X1788">
        <f>IFERROR(VLOOKUP(C1788,HANTAVIROSE!$A$5:$C$153,3,FALSE),0)</f>
        <v>0</v>
      </c>
      <c r="Y1788">
        <f>IFERROR(VLOOKUP(C1788,MENINGITE!$A$5:$C$447,3,FALSE),0)</f>
        <v>0</v>
      </c>
      <c r="Z1788">
        <f>IFERROR(VLOOKUP(C1788,RAIVA!$A$5:$C$16,3,FALSE),0)</f>
        <v>0</v>
      </c>
    </row>
    <row r="1789" spans="1:26" x14ac:dyDescent="0.3">
      <c r="A1789" s="2" t="s">
        <v>4704</v>
      </c>
      <c r="B1789" s="2" t="s">
        <v>4836</v>
      </c>
      <c r="C1789" s="2">
        <v>210407</v>
      </c>
      <c r="D1789" s="2">
        <v>2104073</v>
      </c>
      <c r="E1789" s="2" t="s">
        <v>4704</v>
      </c>
      <c r="F1789" s="2" t="s">
        <v>4836</v>
      </c>
      <c r="G1789" s="2">
        <f>IFERROR(VLOOKUP(D1789,Coordenadas!$A$2:$D$5571,3,FALSE),0)</f>
        <v>-6.9650800000000004</v>
      </c>
      <c r="H1789" s="2">
        <f>IFERROR(VLOOKUP(D1789,Coordenadas!$A$2:$D$5571,4,FALSE),0)</f>
        <v>-46.678600000000003</v>
      </c>
      <c r="I1789" s="2" t="s">
        <v>5324</v>
      </c>
      <c r="J1789" s="2">
        <v>8126</v>
      </c>
      <c r="K1789" s="2" t="s">
        <v>5332</v>
      </c>
      <c r="L1789" s="2">
        <f>IFERROR(VLOOKUP(C1789,BOTULISMO!$A$3:$C$19,3,FALSE),0)</f>
        <v>0</v>
      </c>
      <c r="M1789" s="2">
        <f>IFERROR(VLOOKUP(C1789,'LEISHMANIOSE VISCERAL'!$A$4:$C$454,3,FALSE),0)</f>
        <v>0</v>
      </c>
      <c r="N1789" s="2">
        <f>IFERROR(VLOOKUP(C1789,'LEISHMANIOSE TEGUMENTAR'!$A$4:$C$1681,3,FALSE),0)</f>
        <v>2</v>
      </c>
      <c r="O1789" s="2">
        <f>IFERROR(VLOOKUP(C1789,'FEBRE AMARELA'!$A$4:$C$38,3,FALSE),0)</f>
        <v>0</v>
      </c>
      <c r="P1789" s="2">
        <f>IFERROR(VLOOKUP(C1789,DENGUE!$A$5:$C$4097,3,FALSE),0)</f>
        <v>18</v>
      </c>
      <c r="Q1789" s="2">
        <f>IFERROR(VLOOKUP(C1789,'HEPATITE VIRAL'!$A$5:$C$3162,3,FALSE),0)</f>
        <v>0</v>
      </c>
      <c r="R1789" s="2">
        <f>IFERROR(VLOOKUP(C1789,'FEBRE MACULOSA'!$A$5:$C$181,3,FALSE),0)</f>
        <v>0</v>
      </c>
      <c r="S1789" s="2">
        <f>IFERROR(VLOOKUP(C1789,LEPTOSPIROSE!$A$5:$C$1176,3,FALSE),0)</f>
        <v>0</v>
      </c>
      <c r="T1789" s="2">
        <f>IFERROR(VLOOKUP(C1789,'DOENÇA DE CHAGAS'!$A$5:$C$100,3,FALSE),0)</f>
        <v>0</v>
      </c>
      <c r="U1789" s="2">
        <f>IFERROR(VLOOKUP(C1789,'PICADAS DE COBRAS'!$A$6:$C$4645,3,FALSE),0)</f>
        <v>19</v>
      </c>
      <c r="V1789">
        <f>IFERROR(VLOOKUP(C1789,'ZIKA VIRUS'!$A$5:$C$2399,3,FALSE),0)</f>
        <v>0</v>
      </c>
      <c r="W1789">
        <f>IFERROR(VLOOKUP(C1789,'FEBRE TIFÓIDE'!$A$5:$C$46,3,FALSE),0)</f>
        <v>0</v>
      </c>
      <c r="X1789">
        <f>IFERROR(VLOOKUP(C1789,HANTAVIROSE!$A$5:$C$153,3,FALSE),0)</f>
        <v>0</v>
      </c>
      <c r="Y1789">
        <f>IFERROR(VLOOKUP(C1789,MENINGITE!$A$5:$C$447,3,FALSE),0)</f>
        <v>0</v>
      </c>
      <c r="Z1789">
        <f>IFERROR(VLOOKUP(C1789,RAIVA!$A$5:$C$16,3,FALSE),0)</f>
        <v>0</v>
      </c>
    </row>
    <row r="1790" spans="1:26" x14ac:dyDescent="0.3">
      <c r="A1790" s="2" t="s">
        <v>2425</v>
      </c>
      <c r="B1790" s="2" t="s">
        <v>2979</v>
      </c>
      <c r="C1790" s="2">
        <v>312540</v>
      </c>
      <c r="D1790" s="2">
        <v>3125408</v>
      </c>
      <c r="E1790" s="2" t="s">
        <v>2425</v>
      </c>
      <c r="F1790" s="2" t="s">
        <v>2979</v>
      </c>
      <c r="G1790" s="2">
        <f>IFERROR(VLOOKUP(D1790,Coordenadas!$A$2:$D$5571,3,FALSE),0)</f>
        <v>-18.075500000000002</v>
      </c>
      <c r="H1790" s="2">
        <f>IFERROR(VLOOKUP(D1790,Coordenadas!$A$2:$D$5571,4,FALSE),0)</f>
        <v>-43.242199999999997</v>
      </c>
      <c r="I1790" s="2" t="s">
        <v>5325</v>
      </c>
      <c r="J1790" s="2">
        <v>5142</v>
      </c>
      <c r="K1790" s="2" t="s">
        <v>5332</v>
      </c>
      <c r="L1790" s="2">
        <f>IFERROR(VLOOKUP(C1790,BOTULISMO!$A$3:$C$19,3,FALSE),0)</f>
        <v>0</v>
      </c>
      <c r="M1790" s="2">
        <f>IFERROR(VLOOKUP(C1790,'LEISHMANIOSE VISCERAL'!$A$4:$C$454,3,FALSE),0)</f>
        <v>0</v>
      </c>
      <c r="N1790" s="2">
        <f>IFERROR(VLOOKUP(C1790,'LEISHMANIOSE TEGUMENTAR'!$A$4:$C$1681,3,FALSE),0)</f>
        <v>2</v>
      </c>
      <c r="O1790" s="2">
        <f>IFERROR(VLOOKUP(C1790,'FEBRE AMARELA'!$A$4:$C$38,3,FALSE),0)</f>
        <v>0</v>
      </c>
      <c r="P1790" s="2">
        <f>IFERROR(VLOOKUP(C1790,DENGUE!$A$5:$C$4097,3,FALSE),0)</f>
        <v>3</v>
      </c>
      <c r="Q1790" s="2">
        <f>IFERROR(VLOOKUP(C1790,'HEPATITE VIRAL'!$A$5:$C$3162,3,FALSE),0)</f>
        <v>2</v>
      </c>
      <c r="R1790" s="2">
        <f>IFERROR(VLOOKUP(C1790,'FEBRE MACULOSA'!$A$5:$C$181,3,FALSE),0)</f>
        <v>0</v>
      </c>
      <c r="S1790" s="2">
        <f>IFERROR(VLOOKUP(C1790,LEPTOSPIROSE!$A$5:$C$1176,3,FALSE),0)</f>
        <v>0</v>
      </c>
      <c r="T1790" s="2">
        <f>IFERROR(VLOOKUP(C1790,'DOENÇA DE CHAGAS'!$A$5:$C$100,3,FALSE),0)</f>
        <v>0</v>
      </c>
      <c r="U1790" s="2">
        <f>IFERROR(VLOOKUP(C1790,'PICADAS DE COBRAS'!$A$6:$C$4645,3,FALSE),0)</f>
        <v>16</v>
      </c>
      <c r="V1790">
        <f>IFERROR(VLOOKUP(C1790,'ZIKA VIRUS'!$A$5:$C$2399,3,FALSE),0)</f>
        <v>0</v>
      </c>
      <c r="W1790">
        <f>IFERROR(VLOOKUP(C1790,'FEBRE TIFÓIDE'!$A$5:$C$46,3,FALSE),0)</f>
        <v>0</v>
      </c>
      <c r="X1790">
        <f>IFERROR(VLOOKUP(C1790,HANTAVIROSE!$A$5:$C$153,3,FALSE),0)</f>
        <v>0</v>
      </c>
      <c r="Y1790">
        <f>IFERROR(VLOOKUP(C1790,MENINGITE!$A$5:$C$447,3,FALSE),0)</f>
        <v>0</v>
      </c>
      <c r="Z1790">
        <f>IFERROR(VLOOKUP(C1790,RAIVA!$A$5:$C$16,3,FALSE),0)</f>
        <v>0</v>
      </c>
    </row>
    <row r="1791" spans="1:26" x14ac:dyDescent="0.3">
      <c r="A1791" s="2" t="s">
        <v>4178</v>
      </c>
      <c r="B1791" s="2" t="s">
        <v>4283</v>
      </c>
      <c r="C1791" s="2">
        <v>240370</v>
      </c>
      <c r="D1791" s="2">
        <v>2403707</v>
      </c>
      <c r="E1791" s="2" t="s">
        <v>4178</v>
      </c>
      <c r="F1791" s="2" t="s">
        <v>4283</v>
      </c>
      <c r="G1791" s="2">
        <f>IFERROR(VLOOKUP(D1791,Coordenadas!$A$2:$D$5571,3,FALSE),0)</f>
        <v>-5.59274</v>
      </c>
      <c r="H1791" s="2">
        <f>IFERROR(VLOOKUP(D1791,Coordenadas!$A$2:$D$5571,4,FALSE),0)</f>
        <v>-37.6875</v>
      </c>
      <c r="I1791" s="2" t="s">
        <v>5324</v>
      </c>
      <c r="J1791" s="2">
        <v>5734</v>
      </c>
      <c r="K1791" s="2" t="s">
        <v>5332</v>
      </c>
      <c r="L1791" s="2">
        <f>IFERROR(VLOOKUP(C1791,BOTULISMO!$A$3:$C$19,3,FALSE),0)</f>
        <v>0</v>
      </c>
      <c r="M1791" s="2">
        <f>IFERROR(VLOOKUP(C1791,'LEISHMANIOSE VISCERAL'!$A$4:$C$454,3,FALSE),0)</f>
        <v>0</v>
      </c>
      <c r="N1791" s="2">
        <f>IFERROR(VLOOKUP(C1791,'LEISHMANIOSE TEGUMENTAR'!$A$4:$C$1681,3,FALSE),0)</f>
        <v>0</v>
      </c>
      <c r="O1791" s="2">
        <f>IFERROR(VLOOKUP(C1791,'FEBRE AMARELA'!$A$4:$C$38,3,FALSE),0)</f>
        <v>0</v>
      </c>
      <c r="P1791" s="2">
        <f>IFERROR(VLOOKUP(C1791,DENGUE!$A$5:$C$4097,3,FALSE),0)</f>
        <v>0</v>
      </c>
      <c r="Q1791" s="2">
        <f>IFERROR(VLOOKUP(C1791,'HEPATITE VIRAL'!$A$5:$C$3162,3,FALSE),0)</f>
        <v>0</v>
      </c>
      <c r="R1791" s="2">
        <f>IFERROR(VLOOKUP(C1791,'FEBRE MACULOSA'!$A$5:$C$181,3,FALSE),0)</f>
        <v>0</v>
      </c>
      <c r="S1791" s="2">
        <f>IFERROR(VLOOKUP(C1791,LEPTOSPIROSE!$A$5:$C$1176,3,FALSE),0)</f>
        <v>0</v>
      </c>
      <c r="T1791" s="2">
        <f>IFERROR(VLOOKUP(C1791,'DOENÇA DE CHAGAS'!$A$5:$C$100,3,FALSE),0)</f>
        <v>0</v>
      </c>
      <c r="U1791" s="2">
        <f>IFERROR(VLOOKUP(C1791,'PICADAS DE COBRAS'!$A$6:$C$4645,3,FALSE),0)</f>
        <v>15</v>
      </c>
      <c r="V1791">
        <f>IFERROR(VLOOKUP(C1791,'ZIKA VIRUS'!$A$5:$C$2399,3,FALSE),0)</f>
        <v>0</v>
      </c>
      <c r="W1791">
        <f>IFERROR(VLOOKUP(C1791,'FEBRE TIFÓIDE'!$A$5:$C$46,3,FALSE),0)</f>
        <v>0</v>
      </c>
      <c r="X1791">
        <f>IFERROR(VLOOKUP(C1791,HANTAVIROSE!$A$5:$C$153,3,FALSE),0)</f>
        <v>0</v>
      </c>
      <c r="Y1791">
        <f>IFERROR(VLOOKUP(C1791,MENINGITE!$A$5:$C$447,3,FALSE),0)</f>
        <v>0</v>
      </c>
      <c r="Z1791">
        <f>IFERROR(VLOOKUP(C1791,RAIVA!$A$5:$C$16,3,FALSE),0)</f>
        <v>0</v>
      </c>
    </row>
    <row r="1792" spans="1:26" x14ac:dyDescent="0.3">
      <c r="A1792" s="2" t="s">
        <v>2425</v>
      </c>
      <c r="B1792" s="2" t="s">
        <v>2977</v>
      </c>
      <c r="C1792" s="2">
        <v>312560</v>
      </c>
      <c r="D1792" s="2">
        <v>3125606</v>
      </c>
      <c r="E1792" s="2" t="s">
        <v>2425</v>
      </c>
      <c r="F1792" s="2" t="s">
        <v>2977</v>
      </c>
      <c r="G1792" s="2">
        <f>IFERROR(VLOOKUP(D1792,Coordenadas!$A$2:$D$5571,3,FALSE),0)</f>
        <v>-16.634799999999998</v>
      </c>
      <c r="H1792" s="2">
        <f>IFERROR(VLOOKUP(D1792,Coordenadas!$A$2:$D$5571,4,FALSE),0)</f>
        <v>-40.7605</v>
      </c>
      <c r="I1792" s="2" t="s">
        <v>5325</v>
      </c>
      <c r="J1792" s="2">
        <v>6877</v>
      </c>
      <c r="K1792" s="2" t="s">
        <v>5332</v>
      </c>
      <c r="L1792" s="2">
        <f>IFERROR(VLOOKUP(C1792,BOTULISMO!$A$3:$C$19,3,FALSE),0)</f>
        <v>0</v>
      </c>
      <c r="M1792" s="2">
        <f>IFERROR(VLOOKUP(C1792,'LEISHMANIOSE VISCERAL'!$A$4:$C$454,3,FALSE),0)</f>
        <v>0</v>
      </c>
      <c r="N1792" s="2">
        <f>IFERROR(VLOOKUP(C1792,'LEISHMANIOSE TEGUMENTAR'!$A$4:$C$1681,3,FALSE),0)</f>
        <v>7</v>
      </c>
      <c r="O1792" s="2">
        <f>IFERROR(VLOOKUP(C1792,'FEBRE AMARELA'!$A$4:$C$38,3,FALSE),0)</f>
        <v>0</v>
      </c>
      <c r="P1792" s="2">
        <f>IFERROR(VLOOKUP(C1792,DENGUE!$A$5:$C$4097,3,FALSE),0)</f>
        <v>130</v>
      </c>
      <c r="Q1792" s="2">
        <f>IFERROR(VLOOKUP(C1792,'HEPATITE VIRAL'!$A$5:$C$3162,3,FALSE),0)</f>
        <v>0</v>
      </c>
      <c r="R1792" s="2">
        <f>IFERROR(VLOOKUP(C1792,'FEBRE MACULOSA'!$A$5:$C$181,3,FALSE),0)</f>
        <v>0</v>
      </c>
      <c r="S1792" s="2">
        <f>IFERROR(VLOOKUP(C1792,LEPTOSPIROSE!$A$5:$C$1176,3,FALSE),0)</f>
        <v>0</v>
      </c>
      <c r="T1792" s="2">
        <f>IFERROR(VLOOKUP(C1792,'DOENÇA DE CHAGAS'!$A$5:$C$100,3,FALSE),0)</f>
        <v>0</v>
      </c>
      <c r="U1792" s="2">
        <f>IFERROR(VLOOKUP(C1792,'PICADAS DE COBRAS'!$A$6:$C$4645,3,FALSE),0)</f>
        <v>24</v>
      </c>
      <c r="V1792">
        <f>IFERROR(VLOOKUP(C1792,'ZIKA VIRUS'!$A$5:$C$2399,3,FALSE),0)</f>
        <v>0</v>
      </c>
      <c r="W1792">
        <f>IFERROR(VLOOKUP(C1792,'FEBRE TIFÓIDE'!$A$5:$C$46,3,FALSE),0)</f>
        <v>0</v>
      </c>
      <c r="X1792">
        <f>IFERROR(VLOOKUP(C1792,HANTAVIROSE!$A$5:$C$153,3,FALSE),0)</f>
        <v>0</v>
      </c>
      <c r="Y1792">
        <f>IFERROR(VLOOKUP(C1792,MENINGITE!$A$5:$C$447,3,FALSE),0)</f>
        <v>0</v>
      </c>
      <c r="Z1792">
        <f>IFERROR(VLOOKUP(C1792,RAIVA!$A$5:$C$16,3,FALSE),0)</f>
        <v>0</v>
      </c>
    </row>
    <row r="1793" spans="1:26" x14ac:dyDescent="0.3">
      <c r="A1793" s="2" t="s">
        <v>2425</v>
      </c>
      <c r="B1793" s="2" t="s">
        <v>2976</v>
      </c>
      <c r="C1793" s="2">
        <v>312570</v>
      </c>
      <c r="D1793" s="2">
        <v>3125705</v>
      </c>
      <c r="E1793" s="2" t="s">
        <v>2425</v>
      </c>
      <c r="F1793" s="2" t="s">
        <v>2976</v>
      </c>
      <c r="G1793" s="2">
        <f>IFERROR(VLOOKUP(D1793,Coordenadas!$A$2:$D$5571,3,FALSE),0)</f>
        <v>-18.750699999999998</v>
      </c>
      <c r="H1793" s="2">
        <f>IFERROR(VLOOKUP(D1793,Coordenadas!$A$2:$D$5571,4,FALSE),0)</f>
        <v>-44.900399999999998</v>
      </c>
      <c r="I1793" s="2" t="s">
        <v>5325</v>
      </c>
      <c r="J1793" s="2">
        <v>14121</v>
      </c>
      <c r="K1793" s="2" t="s">
        <v>5332</v>
      </c>
      <c r="L1793" s="2">
        <f>IFERROR(VLOOKUP(C1793,BOTULISMO!$A$3:$C$19,3,FALSE),0)</f>
        <v>0</v>
      </c>
      <c r="M1793" s="2">
        <f>IFERROR(VLOOKUP(C1793,'LEISHMANIOSE VISCERAL'!$A$4:$C$454,3,FALSE),0)</f>
        <v>1</v>
      </c>
      <c r="N1793" s="2">
        <f>IFERROR(VLOOKUP(C1793,'LEISHMANIOSE TEGUMENTAR'!$A$4:$C$1681,3,FALSE),0)</f>
        <v>4</v>
      </c>
      <c r="O1793" s="2">
        <f>IFERROR(VLOOKUP(C1793,'FEBRE AMARELA'!$A$4:$C$38,3,FALSE),0)</f>
        <v>0</v>
      </c>
      <c r="P1793" s="2">
        <f>IFERROR(VLOOKUP(C1793,DENGUE!$A$5:$C$4097,3,FALSE),0)</f>
        <v>148</v>
      </c>
      <c r="Q1793" s="2">
        <f>IFERROR(VLOOKUP(C1793,'HEPATITE VIRAL'!$A$5:$C$3162,3,FALSE),0)</f>
        <v>4</v>
      </c>
      <c r="R1793" s="2">
        <f>IFERROR(VLOOKUP(C1793,'FEBRE MACULOSA'!$A$5:$C$181,3,FALSE),0)</f>
        <v>0</v>
      </c>
      <c r="S1793" s="2">
        <f>IFERROR(VLOOKUP(C1793,LEPTOSPIROSE!$A$5:$C$1176,3,FALSE),0)</f>
        <v>0</v>
      </c>
      <c r="T1793" s="2">
        <f>IFERROR(VLOOKUP(C1793,'DOENÇA DE CHAGAS'!$A$5:$C$100,3,FALSE),0)</f>
        <v>0</v>
      </c>
      <c r="U1793" s="2">
        <f>IFERROR(VLOOKUP(C1793,'PICADAS DE COBRAS'!$A$6:$C$4645,3,FALSE),0)</f>
        <v>195</v>
      </c>
      <c r="V1793">
        <f>IFERROR(VLOOKUP(C1793,'ZIKA VIRUS'!$A$5:$C$2399,3,FALSE),0)</f>
        <v>1</v>
      </c>
      <c r="W1793">
        <f>IFERROR(VLOOKUP(C1793,'FEBRE TIFÓIDE'!$A$5:$C$46,3,FALSE),0)</f>
        <v>0</v>
      </c>
      <c r="X1793">
        <f>IFERROR(VLOOKUP(C1793,HANTAVIROSE!$A$5:$C$153,3,FALSE),0)</f>
        <v>0</v>
      </c>
      <c r="Y1793">
        <f>IFERROR(VLOOKUP(C1793,MENINGITE!$A$5:$C$447,3,FALSE),0)</f>
        <v>0</v>
      </c>
      <c r="Z1793">
        <f>IFERROR(VLOOKUP(C1793,RAIVA!$A$5:$C$16,3,FALSE),0)</f>
        <v>0</v>
      </c>
    </row>
    <row r="1794" spans="1:26" x14ac:dyDescent="0.3">
      <c r="A1794" s="2" t="s">
        <v>470</v>
      </c>
      <c r="B1794" s="2" t="s">
        <v>799</v>
      </c>
      <c r="C1794" s="2">
        <v>430810</v>
      </c>
      <c r="D1794" s="2">
        <v>4308102</v>
      </c>
      <c r="E1794" s="2" t="s">
        <v>470</v>
      </c>
      <c r="F1794" s="2" t="s">
        <v>799</v>
      </c>
      <c r="G1794" s="2">
        <f>IFERROR(VLOOKUP(D1794,Coordenadas!$A$2:$D$5571,3,FALSE),0)</f>
        <v>-29.4527</v>
      </c>
      <c r="H1794" s="2">
        <f>IFERROR(VLOOKUP(D1794,Coordenadas!$A$2:$D$5571,4,FALSE),0)</f>
        <v>-51.303199999999997</v>
      </c>
      <c r="I1794" s="2" t="s">
        <v>5326</v>
      </c>
      <c r="J1794" s="2">
        <v>12359</v>
      </c>
      <c r="K1794" s="2" t="s">
        <v>5332</v>
      </c>
      <c r="L1794" s="2">
        <f>IFERROR(VLOOKUP(C1794,BOTULISMO!$A$3:$C$19,3,FALSE),0)</f>
        <v>0</v>
      </c>
      <c r="M1794" s="2">
        <f>IFERROR(VLOOKUP(C1794,'LEISHMANIOSE VISCERAL'!$A$4:$C$454,3,FALSE),0)</f>
        <v>0</v>
      </c>
      <c r="N1794" s="2">
        <f>IFERROR(VLOOKUP(C1794,'LEISHMANIOSE TEGUMENTAR'!$A$4:$C$1681,3,FALSE),0)</f>
        <v>0</v>
      </c>
      <c r="O1794" s="2">
        <f>IFERROR(VLOOKUP(C1794,'FEBRE AMARELA'!$A$4:$C$38,3,FALSE),0)</f>
        <v>0</v>
      </c>
      <c r="P1794" s="2">
        <f>IFERROR(VLOOKUP(C1794,DENGUE!$A$5:$C$4097,3,FALSE),0)</f>
        <v>1</v>
      </c>
      <c r="Q1794" s="2">
        <f>IFERROR(VLOOKUP(C1794,'HEPATITE VIRAL'!$A$5:$C$3162,3,FALSE),0)</f>
        <v>19</v>
      </c>
      <c r="R1794" s="2">
        <f>IFERROR(VLOOKUP(C1794,'FEBRE MACULOSA'!$A$5:$C$181,3,FALSE),0)</f>
        <v>0</v>
      </c>
      <c r="S1794" s="2">
        <f>IFERROR(VLOOKUP(C1794,LEPTOSPIROSE!$A$5:$C$1176,3,FALSE),0)</f>
        <v>7</v>
      </c>
      <c r="T1794" s="2">
        <f>IFERROR(VLOOKUP(C1794,'DOENÇA DE CHAGAS'!$A$5:$C$100,3,FALSE),0)</f>
        <v>0</v>
      </c>
      <c r="U1794" s="2">
        <f>IFERROR(VLOOKUP(C1794,'PICADAS DE COBRAS'!$A$6:$C$4645,3,FALSE),0)</f>
        <v>25</v>
      </c>
      <c r="V1794">
        <f>IFERROR(VLOOKUP(C1794,'ZIKA VIRUS'!$A$5:$C$2399,3,FALSE),0)</f>
        <v>0</v>
      </c>
      <c r="W1794">
        <f>IFERROR(VLOOKUP(C1794,'FEBRE TIFÓIDE'!$A$5:$C$46,3,FALSE),0)</f>
        <v>0</v>
      </c>
      <c r="X1794">
        <f>IFERROR(VLOOKUP(C1794,HANTAVIROSE!$A$5:$C$153,3,FALSE),0)</f>
        <v>0</v>
      </c>
      <c r="Y1794">
        <f>IFERROR(VLOOKUP(C1794,MENINGITE!$A$5:$C$447,3,FALSE),0)</f>
        <v>0</v>
      </c>
      <c r="Z1794">
        <f>IFERROR(VLOOKUP(C1794,RAIVA!$A$5:$C$16,3,FALSE),0)</f>
        <v>0</v>
      </c>
    </row>
    <row r="1795" spans="1:26" x14ac:dyDescent="0.3">
      <c r="A1795" s="2" t="s">
        <v>3723</v>
      </c>
      <c r="B1795" s="2" t="s">
        <v>3790</v>
      </c>
      <c r="C1795" s="2">
        <v>270270</v>
      </c>
      <c r="D1795" s="2">
        <v>2702702</v>
      </c>
      <c r="E1795" s="2" t="s">
        <v>3723</v>
      </c>
      <c r="F1795" s="2" t="s">
        <v>3790</v>
      </c>
      <c r="G1795" s="2">
        <f>IFERROR(VLOOKUP(D1795,Coordenadas!$A$2:$D$5571,3,FALSE),0)</f>
        <v>-10.2935</v>
      </c>
      <c r="H1795" s="2">
        <f>IFERROR(VLOOKUP(D1795,Coordenadas!$A$2:$D$5571,4,FALSE),0)</f>
        <v>-36.302799999999998</v>
      </c>
      <c r="I1795" s="2" t="s">
        <v>5324</v>
      </c>
      <c r="J1795" s="2">
        <v>4345</v>
      </c>
      <c r="K1795" s="2" t="s">
        <v>5332</v>
      </c>
      <c r="L1795" s="2">
        <f>IFERROR(VLOOKUP(C1795,BOTULISMO!$A$3:$C$19,3,FALSE),0)</f>
        <v>0</v>
      </c>
      <c r="M1795" s="2">
        <f>IFERROR(VLOOKUP(C1795,'LEISHMANIOSE VISCERAL'!$A$4:$C$454,3,FALSE),0)</f>
        <v>0</v>
      </c>
      <c r="N1795" s="2">
        <f>IFERROR(VLOOKUP(C1795,'LEISHMANIOSE TEGUMENTAR'!$A$4:$C$1681,3,FALSE),0)</f>
        <v>0</v>
      </c>
      <c r="O1795" s="2">
        <f>IFERROR(VLOOKUP(C1795,'FEBRE AMARELA'!$A$4:$C$38,3,FALSE),0)</f>
        <v>0</v>
      </c>
      <c r="P1795" s="2">
        <f>IFERROR(VLOOKUP(C1795,DENGUE!$A$5:$C$4097,3,FALSE),0)</f>
        <v>1</v>
      </c>
      <c r="Q1795" s="2">
        <f>IFERROR(VLOOKUP(C1795,'HEPATITE VIRAL'!$A$5:$C$3162,3,FALSE),0)</f>
        <v>0</v>
      </c>
      <c r="R1795" s="2">
        <f>IFERROR(VLOOKUP(C1795,'FEBRE MACULOSA'!$A$5:$C$181,3,FALSE),0)</f>
        <v>0</v>
      </c>
      <c r="S1795" s="2">
        <f>IFERROR(VLOOKUP(C1795,LEPTOSPIROSE!$A$5:$C$1176,3,FALSE),0)</f>
        <v>0</v>
      </c>
      <c r="T1795" s="2">
        <f>IFERROR(VLOOKUP(C1795,'DOENÇA DE CHAGAS'!$A$5:$C$100,3,FALSE),0)</f>
        <v>0</v>
      </c>
      <c r="U1795" s="2">
        <f>IFERROR(VLOOKUP(C1795,'PICADAS DE COBRAS'!$A$6:$C$4645,3,FALSE),0)</f>
        <v>4</v>
      </c>
      <c r="V1795">
        <f>IFERROR(VLOOKUP(C1795,'ZIKA VIRUS'!$A$5:$C$2399,3,FALSE),0)</f>
        <v>0</v>
      </c>
      <c r="W1795">
        <f>IFERROR(VLOOKUP(C1795,'FEBRE TIFÓIDE'!$A$5:$C$46,3,FALSE),0)</f>
        <v>0</v>
      </c>
      <c r="X1795">
        <f>IFERROR(VLOOKUP(C1795,HANTAVIROSE!$A$5:$C$153,3,FALSE),0)</f>
        <v>0</v>
      </c>
      <c r="Y1795">
        <f>IFERROR(VLOOKUP(C1795,MENINGITE!$A$5:$C$447,3,FALSE),0)</f>
        <v>0</v>
      </c>
      <c r="Z1795">
        <f>IFERROR(VLOOKUP(C1795,RAIVA!$A$5:$C$16,3,FALSE),0)</f>
        <v>0</v>
      </c>
    </row>
    <row r="1796" spans="1:26" x14ac:dyDescent="0.3">
      <c r="A1796" s="2" t="s">
        <v>250</v>
      </c>
      <c r="B1796" s="2" t="s">
        <v>348</v>
      </c>
      <c r="C1796" s="2">
        <v>510370</v>
      </c>
      <c r="D1796" s="2">
        <v>5103700</v>
      </c>
      <c r="E1796" s="2" t="s">
        <v>250</v>
      </c>
      <c r="F1796" s="2" t="s">
        <v>348</v>
      </c>
      <c r="G1796" s="2">
        <f>IFERROR(VLOOKUP(D1796,Coordenadas!$A$2:$D$5571,3,FALSE),0)</f>
        <v>-12.385</v>
      </c>
      <c r="H1796" s="2">
        <f>IFERROR(VLOOKUP(D1796,Coordenadas!$A$2:$D$5571,4,FALSE),0)</f>
        <v>-54.922699999999999</v>
      </c>
      <c r="I1796" s="2" t="s">
        <v>5327</v>
      </c>
      <c r="J1796" s="2">
        <v>10933</v>
      </c>
      <c r="K1796" s="2" t="s">
        <v>5332</v>
      </c>
      <c r="L1796" s="2">
        <f>IFERROR(VLOOKUP(C1796,BOTULISMO!$A$3:$C$19,3,FALSE),0)</f>
        <v>0</v>
      </c>
      <c r="M1796" s="2">
        <f>IFERROR(VLOOKUP(C1796,'LEISHMANIOSE VISCERAL'!$A$4:$C$454,3,FALSE),0)</f>
        <v>0</v>
      </c>
      <c r="N1796" s="2">
        <f>IFERROR(VLOOKUP(C1796,'LEISHMANIOSE TEGUMENTAR'!$A$4:$C$1681,3,FALSE),0)</f>
        <v>47</v>
      </c>
      <c r="O1796" s="2">
        <f>IFERROR(VLOOKUP(C1796,'FEBRE AMARELA'!$A$4:$C$38,3,FALSE),0)</f>
        <v>0</v>
      </c>
      <c r="P1796" s="2">
        <f>IFERROR(VLOOKUP(C1796,DENGUE!$A$5:$C$4097,3,FALSE),0)</f>
        <v>676</v>
      </c>
      <c r="Q1796" s="2">
        <f>IFERROR(VLOOKUP(C1796,'HEPATITE VIRAL'!$A$5:$C$3162,3,FALSE),0)</f>
        <v>3</v>
      </c>
      <c r="R1796" s="2">
        <f>IFERROR(VLOOKUP(C1796,'FEBRE MACULOSA'!$A$5:$C$181,3,FALSE),0)</f>
        <v>0</v>
      </c>
      <c r="S1796" s="2">
        <f>IFERROR(VLOOKUP(C1796,LEPTOSPIROSE!$A$5:$C$1176,3,FALSE),0)</f>
        <v>0</v>
      </c>
      <c r="T1796" s="2">
        <f>IFERROR(VLOOKUP(C1796,'DOENÇA DE CHAGAS'!$A$5:$C$100,3,FALSE),0)</f>
        <v>0</v>
      </c>
      <c r="U1796" s="2">
        <f>IFERROR(VLOOKUP(C1796,'PICADAS DE COBRAS'!$A$6:$C$4645,3,FALSE),0)</f>
        <v>8</v>
      </c>
      <c r="V1796">
        <f>IFERROR(VLOOKUP(C1796,'ZIKA VIRUS'!$A$5:$C$2399,3,FALSE),0)</f>
        <v>7</v>
      </c>
      <c r="W1796">
        <f>IFERROR(VLOOKUP(C1796,'FEBRE TIFÓIDE'!$A$5:$C$46,3,FALSE),0)</f>
        <v>0</v>
      </c>
      <c r="X1796">
        <f>IFERROR(VLOOKUP(C1796,HANTAVIROSE!$A$5:$C$153,3,FALSE),0)</f>
        <v>0</v>
      </c>
      <c r="Y1796">
        <f>IFERROR(VLOOKUP(C1796,MENINGITE!$A$5:$C$447,3,FALSE),0)</f>
        <v>0</v>
      </c>
      <c r="Z1796">
        <f>IFERROR(VLOOKUP(C1796,RAIVA!$A$5:$C$16,3,FALSE),0)</f>
        <v>0</v>
      </c>
    </row>
    <row r="1797" spans="1:26" x14ac:dyDescent="0.3">
      <c r="A1797" s="2" t="s">
        <v>1256</v>
      </c>
      <c r="B1797" s="2" t="s">
        <v>1532</v>
      </c>
      <c r="C1797" s="2">
        <v>410770</v>
      </c>
      <c r="D1797" s="2">
        <v>4107702</v>
      </c>
      <c r="E1797" s="2" t="s">
        <v>1256</v>
      </c>
      <c r="F1797" s="2" t="s">
        <v>1532</v>
      </c>
      <c r="G1797" s="2">
        <f>IFERROR(VLOOKUP(D1797,Coordenadas!$A$2:$D$5571,3,FALSE),0)</f>
        <v>-23.913499999999999</v>
      </c>
      <c r="H1797" s="2">
        <f>IFERROR(VLOOKUP(D1797,Coordenadas!$A$2:$D$5571,4,FALSE),0)</f>
        <v>-51.980499999999999</v>
      </c>
      <c r="I1797" s="2" t="s">
        <v>5326</v>
      </c>
      <c r="J1797" s="2">
        <v>4802</v>
      </c>
      <c r="K1797" s="2" t="s">
        <v>5332</v>
      </c>
      <c r="L1797" s="2">
        <f>IFERROR(VLOOKUP(C1797,BOTULISMO!$A$3:$C$19,3,FALSE),0)</f>
        <v>0</v>
      </c>
      <c r="M1797" s="2">
        <f>IFERROR(VLOOKUP(C1797,'LEISHMANIOSE VISCERAL'!$A$4:$C$454,3,FALSE),0)</f>
        <v>0</v>
      </c>
      <c r="N1797" s="2">
        <f>IFERROR(VLOOKUP(C1797,'LEISHMANIOSE TEGUMENTAR'!$A$4:$C$1681,3,FALSE),0)</f>
        <v>0</v>
      </c>
      <c r="O1797" s="2">
        <f>IFERROR(VLOOKUP(C1797,'FEBRE AMARELA'!$A$4:$C$38,3,FALSE),0)</f>
        <v>0</v>
      </c>
      <c r="P1797" s="2">
        <f>IFERROR(VLOOKUP(C1797,DENGUE!$A$5:$C$4097,3,FALSE),0)</f>
        <v>528</v>
      </c>
      <c r="Q1797" s="2">
        <f>IFERROR(VLOOKUP(C1797,'HEPATITE VIRAL'!$A$5:$C$3162,3,FALSE),0)</f>
        <v>3</v>
      </c>
      <c r="R1797" s="2">
        <f>IFERROR(VLOOKUP(C1797,'FEBRE MACULOSA'!$A$5:$C$181,3,FALSE),0)</f>
        <v>0</v>
      </c>
      <c r="S1797" s="2">
        <f>IFERROR(VLOOKUP(C1797,LEPTOSPIROSE!$A$5:$C$1176,3,FALSE),0)</f>
        <v>0</v>
      </c>
      <c r="T1797" s="2">
        <f>IFERROR(VLOOKUP(C1797,'DOENÇA DE CHAGAS'!$A$5:$C$100,3,FALSE),0)</f>
        <v>0</v>
      </c>
      <c r="U1797" s="2">
        <f>IFERROR(VLOOKUP(C1797,'PICADAS DE COBRAS'!$A$6:$C$4645,3,FALSE),0)</f>
        <v>8</v>
      </c>
      <c r="V1797">
        <f>IFERROR(VLOOKUP(C1797,'ZIKA VIRUS'!$A$5:$C$2399,3,FALSE),0)</f>
        <v>0</v>
      </c>
      <c r="W1797">
        <f>IFERROR(VLOOKUP(C1797,'FEBRE TIFÓIDE'!$A$5:$C$46,3,FALSE),0)</f>
        <v>0</v>
      </c>
      <c r="X1797">
        <f>IFERROR(VLOOKUP(C1797,HANTAVIROSE!$A$5:$C$153,3,FALSE),0)</f>
        <v>0</v>
      </c>
      <c r="Y1797">
        <f>IFERROR(VLOOKUP(C1797,MENINGITE!$A$5:$C$447,3,FALSE),0)</f>
        <v>0</v>
      </c>
      <c r="Z1797">
        <f>IFERROR(VLOOKUP(C1797,RAIVA!$A$5:$C$16,3,FALSE),0)</f>
        <v>0</v>
      </c>
    </row>
    <row r="1798" spans="1:26" x14ac:dyDescent="0.3">
      <c r="A1798" s="2" t="s">
        <v>1256</v>
      </c>
      <c r="B1798" s="2" t="s">
        <v>1531</v>
      </c>
      <c r="C1798" s="2">
        <v>410773</v>
      </c>
      <c r="D1798" s="2">
        <v>4107736</v>
      </c>
      <c r="E1798" s="2" t="s">
        <v>1256</v>
      </c>
      <c r="F1798" s="2" t="s">
        <v>1531</v>
      </c>
      <c r="G1798" s="2">
        <f>IFERROR(VLOOKUP(D1798,Coordenadas!$A$2:$D$5571,3,FALSE),0)</f>
        <v>-25.410699999999999</v>
      </c>
      <c r="H1798" s="2">
        <f>IFERROR(VLOOKUP(D1798,Coordenadas!$A$2:$D$5571,4,FALSE),0)</f>
        <v>-50.5456</v>
      </c>
      <c r="I1798" s="2" t="s">
        <v>5326</v>
      </c>
      <c r="J1798" s="2">
        <v>5932</v>
      </c>
      <c r="K1798" s="2" t="s">
        <v>5332</v>
      </c>
      <c r="L1798" s="2">
        <f>IFERROR(VLOOKUP(C1798,BOTULISMO!$A$3:$C$19,3,FALSE),0)</f>
        <v>0</v>
      </c>
      <c r="M1798" s="2">
        <f>IFERROR(VLOOKUP(C1798,'LEISHMANIOSE VISCERAL'!$A$4:$C$454,3,FALSE),0)</f>
        <v>0</v>
      </c>
      <c r="N1798" s="2">
        <f>IFERROR(VLOOKUP(C1798,'LEISHMANIOSE TEGUMENTAR'!$A$4:$C$1681,3,FALSE),0)</f>
        <v>0</v>
      </c>
      <c r="O1798" s="2">
        <f>IFERROR(VLOOKUP(C1798,'FEBRE AMARELA'!$A$4:$C$38,3,FALSE),0)</f>
        <v>0</v>
      </c>
      <c r="P1798" s="2">
        <f>IFERROR(VLOOKUP(C1798,DENGUE!$A$5:$C$4097,3,FALSE),0)</f>
        <v>0</v>
      </c>
      <c r="Q1798" s="2">
        <f>IFERROR(VLOOKUP(C1798,'HEPATITE VIRAL'!$A$5:$C$3162,3,FALSE),0)</f>
        <v>1</v>
      </c>
      <c r="R1798" s="2">
        <f>IFERROR(VLOOKUP(C1798,'FEBRE MACULOSA'!$A$5:$C$181,3,FALSE),0)</f>
        <v>0</v>
      </c>
      <c r="S1798" s="2">
        <f>IFERROR(VLOOKUP(C1798,LEPTOSPIROSE!$A$5:$C$1176,3,FALSE),0)</f>
        <v>1</v>
      </c>
      <c r="T1798" s="2">
        <f>IFERROR(VLOOKUP(C1798,'DOENÇA DE CHAGAS'!$A$5:$C$100,3,FALSE),0)</f>
        <v>0</v>
      </c>
      <c r="U1798" s="2">
        <f>IFERROR(VLOOKUP(C1798,'PICADAS DE COBRAS'!$A$6:$C$4645,3,FALSE),0)</f>
        <v>16</v>
      </c>
      <c r="V1798">
        <f>IFERROR(VLOOKUP(C1798,'ZIKA VIRUS'!$A$5:$C$2399,3,FALSE),0)</f>
        <v>0</v>
      </c>
      <c r="W1798">
        <f>IFERROR(VLOOKUP(C1798,'FEBRE TIFÓIDE'!$A$5:$C$46,3,FALSE),0)</f>
        <v>0</v>
      </c>
      <c r="X1798">
        <f>IFERROR(VLOOKUP(C1798,HANTAVIROSE!$A$5:$C$153,3,FALSE),0)</f>
        <v>0</v>
      </c>
      <c r="Y1798">
        <f>IFERROR(VLOOKUP(C1798,MENINGITE!$A$5:$C$447,3,FALSE),0)</f>
        <v>0</v>
      </c>
      <c r="Z1798">
        <f>IFERROR(VLOOKUP(C1798,RAIVA!$A$5:$C$16,3,FALSE),0)</f>
        <v>0</v>
      </c>
    </row>
    <row r="1799" spans="1:26" x14ac:dyDescent="0.3">
      <c r="A1799" s="2" t="s">
        <v>2425</v>
      </c>
      <c r="B1799" s="2" t="s">
        <v>2975</v>
      </c>
      <c r="C1799" s="2">
        <v>312580</v>
      </c>
      <c r="D1799" s="2">
        <v>3125804</v>
      </c>
      <c r="E1799" s="2" t="s">
        <v>2425</v>
      </c>
      <c r="F1799" s="2" t="s">
        <v>2975</v>
      </c>
      <c r="G1799" s="2">
        <f>IFERROR(VLOOKUP(D1799,Coordenadas!$A$2:$D$5571,3,FALSE),0)</f>
        <v>-19.1541</v>
      </c>
      <c r="H1799" s="2">
        <f>IFERROR(VLOOKUP(D1799,Coordenadas!$A$2:$D$5571,4,FALSE),0)</f>
        <v>-42.080300000000001</v>
      </c>
      <c r="I1799" s="2" t="s">
        <v>5325</v>
      </c>
      <c r="J1799" s="2">
        <v>3030</v>
      </c>
      <c r="K1799" s="2" t="s">
        <v>5332</v>
      </c>
      <c r="L1799" s="2">
        <f>IFERROR(VLOOKUP(C1799,BOTULISMO!$A$3:$C$19,3,FALSE),0)</f>
        <v>0</v>
      </c>
      <c r="M1799" s="2">
        <f>IFERROR(VLOOKUP(C1799,'LEISHMANIOSE VISCERAL'!$A$4:$C$454,3,FALSE),0)</f>
        <v>0</v>
      </c>
      <c r="N1799" s="2">
        <f>IFERROR(VLOOKUP(C1799,'LEISHMANIOSE TEGUMENTAR'!$A$4:$C$1681,3,FALSE),0)</f>
        <v>0</v>
      </c>
      <c r="O1799" s="2">
        <f>IFERROR(VLOOKUP(C1799,'FEBRE AMARELA'!$A$4:$C$38,3,FALSE),0)</f>
        <v>0</v>
      </c>
      <c r="P1799" s="2">
        <f>IFERROR(VLOOKUP(C1799,DENGUE!$A$5:$C$4097,3,FALSE),0)</f>
        <v>0</v>
      </c>
      <c r="Q1799" s="2">
        <f>IFERROR(VLOOKUP(C1799,'HEPATITE VIRAL'!$A$5:$C$3162,3,FALSE),0)</f>
        <v>0</v>
      </c>
      <c r="R1799" s="2">
        <f>IFERROR(VLOOKUP(C1799,'FEBRE MACULOSA'!$A$5:$C$181,3,FALSE),0)</f>
        <v>0</v>
      </c>
      <c r="S1799" s="2">
        <f>IFERROR(VLOOKUP(C1799,LEPTOSPIROSE!$A$5:$C$1176,3,FALSE),0)</f>
        <v>0</v>
      </c>
      <c r="T1799" s="2">
        <f>IFERROR(VLOOKUP(C1799,'DOENÇA DE CHAGAS'!$A$5:$C$100,3,FALSE),0)</f>
        <v>0</v>
      </c>
      <c r="U1799" s="2">
        <f>IFERROR(VLOOKUP(C1799,'PICADAS DE COBRAS'!$A$6:$C$4645,3,FALSE),0)</f>
        <v>0</v>
      </c>
      <c r="V1799">
        <f>IFERROR(VLOOKUP(C1799,'ZIKA VIRUS'!$A$5:$C$2399,3,FALSE),0)</f>
        <v>0</v>
      </c>
      <c r="W1799">
        <f>IFERROR(VLOOKUP(C1799,'FEBRE TIFÓIDE'!$A$5:$C$46,3,FALSE),0)</f>
        <v>0</v>
      </c>
      <c r="X1799">
        <f>IFERROR(VLOOKUP(C1799,HANTAVIROSE!$A$5:$C$153,3,FALSE),0)</f>
        <v>0</v>
      </c>
      <c r="Y1799">
        <f>IFERROR(VLOOKUP(C1799,MENINGITE!$A$5:$C$447,3,FALSE),0)</f>
        <v>0</v>
      </c>
      <c r="Z1799">
        <f>IFERROR(VLOOKUP(C1799,RAIVA!$A$5:$C$16,3,FALSE),0)</f>
        <v>0</v>
      </c>
    </row>
    <row r="1800" spans="1:26" x14ac:dyDescent="0.3">
      <c r="A1800" s="2" t="s">
        <v>3816</v>
      </c>
      <c r="B1800" s="2" t="s">
        <v>3930</v>
      </c>
      <c r="C1800" s="2">
        <v>260545</v>
      </c>
      <c r="D1800" s="2">
        <v>2605459</v>
      </c>
      <c r="E1800" s="2" t="s">
        <v>3816</v>
      </c>
      <c r="F1800" s="2" t="s">
        <v>3930</v>
      </c>
      <c r="G1800" s="2">
        <f>IFERROR(VLOOKUP(D1800,Coordenadas!$A$2:$D$5571,3,FALSE),0)</f>
        <v>-3.8395999999999999</v>
      </c>
      <c r="H1800" s="2">
        <f>IFERROR(VLOOKUP(D1800,Coordenadas!$A$2:$D$5571,4,FALSE),0)</f>
        <v>-32.410699999999999</v>
      </c>
      <c r="I1800" s="2" t="s">
        <v>5324</v>
      </c>
      <c r="J1800" s="2">
        <v>2630</v>
      </c>
      <c r="K1800" s="2" t="s">
        <v>5332</v>
      </c>
      <c r="L1800" s="2">
        <f>IFERROR(VLOOKUP(C1800,BOTULISMO!$A$3:$C$19,3,FALSE),0)</f>
        <v>0</v>
      </c>
      <c r="M1800" s="2">
        <f>IFERROR(VLOOKUP(C1800,'LEISHMANIOSE VISCERAL'!$A$4:$C$454,3,FALSE),0)</f>
        <v>0</v>
      </c>
      <c r="N1800" s="2">
        <f>IFERROR(VLOOKUP(C1800,'LEISHMANIOSE TEGUMENTAR'!$A$4:$C$1681,3,FALSE),0)</f>
        <v>0</v>
      </c>
      <c r="O1800" s="2">
        <f>IFERROR(VLOOKUP(C1800,'FEBRE AMARELA'!$A$4:$C$38,3,FALSE),0)</f>
        <v>0</v>
      </c>
      <c r="P1800" s="2">
        <f>IFERROR(VLOOKUP(C1800,DENGUE!$A$5:$C$4097,3,FALSE),0)</f>
        <v>8</v>
      </c>
      <c r="Q1800" s="2">
        <f>IFERROR(VLOOKUP(C1800,'HEPATITE VIRAL'!$A$5:$C$3162,3,FALSE),0)</f>
        <v>1</v>
      </c>
      <c r="R1800" s="2">
        <f>IFERROR(VLOOKUP(C1800,'FEBRE MACULOSA'!$A$5:$C$181,3,FALSE),0)</f>
        <v>0</v>
      </c>
      <c r="S1800" s="2">
        <f>IFERROR(VLOOKUP(C1800,LEPTOSPIROSE!$A$5:$C$1176,3,FALSE),0)</f>
        <v>0</v>
      </c>
      <c r="T1800" s="2">
        <f>IFERROR(VLOOKUP(C1800,'DOENÇA DE CHAGAS'!$A$5:$C$100,3,FALSE),0)</f>
        <v>0</v>
      </c>
      <c r="U1800" s="2">
        <f>IFERROR(VLOOKUP(C1800,'PICADAS DE COBRAS'!$A$6:$C$4645,3,FALSE),0)</f>
        <v>0</v>
      </c>
      <c r="V1800">
        <f>IFERROR(VLOOKUP(C1800,'ZIKA VIRUS'!$A$5:$C$2399,3,FALSE),0)</f>
        <v>20</v>
      </c>
      <c r="W1800">
        <f>IFERROR(VLOOKUP(C1800,'FEBRE TIFÓIDE'!$A$5:$C$46,3,FALSE),0)</f>
        <v>0</v>
      </c>
      <c r="X1800">
        <f>IFERROR(VLOOKUP(C1800,HANTAVIROSE!$A$5:$C$153,3,FALSE),0)</f>
        <v>0</v>
      </c>
      <c r="Y1800">
        <f>IFERROR(VLOOKUP(C1800,MENINGITE!$A$5:$C$447,3,FALSE),0)</f>
        <v>0</v>
      </c>
      <c r="Z1800">
        <f>IFERROR(VLOOKUP(C1800,RAIVA!$A$5:$C$16,3,FALSE),0)</f>
        <v>0</v>
      </c>
    </row>
    <row r="1801" spans="1:26" x14ac:dyDescent="0.3">
      <c r="A1801" s="2" t="s">
        <v>4704</v>
      </c>
      <c r="B1801" s="2" t="s">
        <v>4835</v>
      </c>
      <c r="C1801" s="2">
        <v>210408</v>
      </c>
      <c r="D1801" s="2">
        <v>2104081</v>
      </c>
      <c r="E1801" s="2" t="s">
        <v>4704</v>
      </c>
      <c r="F1801" s="2" t="s">
        <v>4835</v>
      </c>
      <c r="G1801" s="2">
        <f>IFERROR(VLOOKUP(D1801,Coordenadas!$A$2:$D$5571,3,FALSE),0)</f>
        <v>-6.1620699999999999</v>
      </c>
      <c r="H1801" s="2">
        <f>IFERROR(VLOOKUP(D1801,Coordenadas!$A$2:$D$5571,4,FALSE),0)</f>
        <v>-44.8979</v>
      </c>
      <c r="I1801" s="2" t="s">
        <v>5324</v>
      </c>
      <c r="J1801" s="2">
        <v>9241</v>
      </c>
      <c r="K1801" s="2" t="s">
        <v>5332</v>
      </c>
      <c r="L1801" s="2">
        <f>IFERROR(VLOOKUP(C1801,BOTULISMO!$A$3:$C$19,3,FALSE),0)</f>
        <v>0</v>
      </c>
      <c r="M1801" s="2">
        <f>IFERROR(VLOOKUP(C1801,'LEISHMANIOSE VISCERAL'!$A$4:$C$454,3,FALSE),0)</f>
        <v>0</v>
      </c>
      <c r="N1801" s="2">
        <f>IFERROR(VLOOKUP(C1801,'LEISHMANIOSE TEGUMENTAR'!$A$4:$C$1681,3,FALSE),0)</f>
        <v>7</v>
      </c>
      <c r="O1801" s="2">
        <f>IFERROR(VLOOKUP(C1801,'FEBRE AMARELA'!$A$4:$C$38,3,FALSE),0)</f>
        <v>0</v>
      </c>
      <c r="P1801" s="2">
        <f>IFERROR(VLOOKUP(C1801,DENGUE!$A$5:$C$4097,3,FALSE),0)</f>
        <v>0</v>
      </c>
      <c r="Q1801" s="2">
        <f>IFERROR(VLOOKUP(C1801,'HEPATITE VIRAL'!$A$5:$C$3162,3,FALSE),0)</f>
        <v>0</v>
      </c>
      <c r="R1801" s="2">
        <f>IFERROR(VLOOKUP(C1801,'FEBRE MACULOSA'!$A$5:$C$181,3,FALSE),0)</f>
        <v>0</v>
      </c>
      <c r="S1801" s="2">
        <f>IFERROR(VLOOKUP(C1801,LEPTOSPIROSE!$A$5:$C$1176,3,FALSE),0)</f>
        <v>0</v>
      </c>
      <c r="T1801" s="2">
        <f>IFERROR(VLOOKUP(C1801,'DOENÇA DE CHAGAS'!$A$5:$C$100,3,FALSE),0)</f>
        <v>0</v>
      </c>
      <c r="U1801" s="2">
        <f>IFERROR(VLOOKUP(C1801,'PICADAS DE COBRAS'!$A$6:$C$4645,3,FALSE),0)</f>
        <v>3</v>
      </c>
      <c r="V1801">
        <f>IFERROR(VLOOKUP(C1801,'ZIKA VIRUS'!$A$5:$C$2399,3,FALSE),0)</f>
        <v>0</v>
      </c>
      <c r="W1801">
        <f>IFERROR(VLOOKUP(C1801,'FEBRE TIFÓIDE'!$A$5:$C$46,3,FALSE),0)</f>
        <v>0</v>
      </c>
      <c r="X1801">
        <f>IFERROR(VLOOKUP(C1801,HANTAVIROSE!$A$5:$C$153,3,FALSE),0)</f>
        <v>0</v>
      </c>
      <c r="Y1801">
        <f>IFERROR(VLOOKUP(C1801,MENINGITE!$A$5:$C$447,3,FALSE),0)</f>
        <v>0</v>
      </c>
      <c r="Z1801">
        <f>IFERROR(VLOOKUP(C1801,RAIVA!$A$5:$C$16,3,FALSE),0)</f>
        <v>0</v>
      </c>
    </row>
    <row r="1802" spans="1:26" x14ac:dyDescent="0.3">
      <c r="A1802" s="2" t="s">
        <v>4178</v>
      </c>
      <c r="B1802" s="2" t="s">
        <v>4282</v>
      </c>
      <c r="C1802" s="2">
        <v>240375</v>
      </c>
      <c r="D1802" s="2">
        <v>2403756</v>
      </c>
      <c r="E1802" s="2" t="s">
        <v>4178</v>
      </c>
      <c r="F1802" s="2" t="s">
        <v>4282</v>
      </c>
      <c r="G1802" s="2">
        <f>IFERROR(VLOOKUP(D1802,Coordenadas!$A$2:$D$5571,3,FALSE),0)</f>
        <v>-5.6909599999999996</v>
      </c>
      <c r="H1802" s="2">
        <f>IFERROR(VLOOKUP(D1802,Coordenadas!$A$2:$D$5571,4,FALSE),0)</f>
        <v>-36.528199999999998</v>
      </c>
      <c r="I1802" s="2" t="s">
        <v>5324</v>
      </c>
      <c r="J1802" s="2">
        <v>2854</v>
      </c>
      <c r="K1802" s="2" t="s">
        <v>5332</v>
      </c>
      <c r="L1802" s="2">
        <f>IFERROR(VLOOKUP(C1802,BOTULISMO!$A$3:$C$19,3,FALSE),0)</f>
        <v>0</v>
      </c>
      <c r="M1802" s="2">
        <f>IFERROR(VLOOKUP(C1802,'LEISHMANIOSE VISCERAL'!$A$4:$C$454,3,FALSE),0)</f>
        <v>0</v>
      </c>
      <c r="N1802" s="2">
        <f>IFERROR(VLOOKUP(C1802,'LEISHMANIOSE TEGUMENTAR'!$A$4:$C$1681,3,FALSE),0)</f>
        <v>0</v>
      </c>
      <c r="O1802" s="2">
        <f>IFERROR(VLOOKUP(C1802,'FEBRE AMARELA'!$A$4:$C$38,3,FALSE),0)</f>
        <v>0</v>
      </c>
      <c r="P1802" s="2">
        <f>IFERROR(VLOOKUP(C1802,DENGUE!$A$5:$C$4097,3,FALSE),0)</f>
        <v>27</v>
      </c>
      <c r="Q1802" s="2">
        <f>IFERROR(VLOOKUP(C1802,'HEPATITE VIRAL'!$A$5:$C$3162,3,FALSE),0)</f>
        <v>0</v>
      </c>
      <c r="R1802" s="2">
        <f>IFERROR(VLOOKUP(C1802,'FEBRE MACULOSA'!$A$5:$C$181,3,FALSE),0)</f>
        <v>0</v>
      </c>
      <c r="S1802" s="2">
        <f>IFERROR(VLOOKUP(C1802,LEPTOSPIROSE!$A$5:$C$1176,3,FALSE),0)</f>
        <v>0</v>
      </c>
      <c r="T1802" s="2">
        <f>IFERROR(VLOOKUP(C1802,'DOENÇA DE CHAGAS'!$A$5:$C$100,3,FALSE),0)</f>
        <v>0</v>
      </c>
      <c r="U1802" s="2">
        <f>IFERROR(VLOOKUP(C1802,'PICADAS DE COBRAS'!$A$6:$C$4645,3,FALSE),0)</f>
        <v>0</v>
      </c>
      <c r="V1802">
        <f>IFERROR(VLOOKUP(C1802,'ZIKA VIRUS'!$A$5:$C$2399,3,FALSE),0)</f>
        <v>16</v>
      </c>
      <c r="W1802">
        <f>IFERROR(VLOOKUP(C1802,'FEBRE TIFÓIDE'!$A$5:$C$46,3,FALSE),0)</f>
        <v>0</v>
      </c>
      <c r="X1802">
        <f>IFERROR(VLOOKUP(C1802,HANTAVIROSE!$A$5:$C$153,3,FALSE),0)</f>
        <v>0</v>
      </c>
      <c r="Y1802">
        <f>IFERROR(VLOOKUP(C1802,MENINGITE!$A$5:$C$447,3,FALSE),0)</f>
        <v>0</v>
      </c>
      <c r="Z1802">
        <f>IFERROR(VLOOKUP(C1802,RAIVA!$A$5:$C$16,3,FALSE),0)</f>
        <v>0</v>
      </c>
    </row>
    <row r="1803" spans="1:26" x14ac:dyDescent="0.3">
      <c r="A1803" s="2" t="s">
        <v>1637</v>
      </c>
      <c r="B1803" s="2" t="s">
        <v>2083</v>
      </c>
      <c r="C1803" s="2">
        <v>351560</v>
      </c>
      <c r="D1803" s="2">
        <v>3515608</v>
      </c>
      <c r="E1803" s="2" t="s">
        <v>1637</v>
      </c>
      <c r="F1803" s="2" t="s">
        <v>2083</v>
      </c>
      <c r="G1803" s="2">
        <f>IFERROR(VLOOKUP(D1803,Coordenadas!$A$2:$D$5571,3,FALSE),0)</f>
        <v>-21.266100000000002</v>
      </c>
      <c r="H1803" s="2">
        <f>IFERROR(VLOOKUP(D1803,Coordenadas!$A$2:$D$5571,4,FALSE),0)</f>
        <v>-48.687399999999997</v>
      </c>
      <c r="I1803" s="2" t="s">
        <v>5325</v>
      </c>
      <c r="J1803" s="2">
        <v>5534</v>
      </c>
      <c r="K1803" s="2" t="s">
        <v>5332</v>
      </c>
      <c r="L1803" s="2">
        <f>IFERROR(VLOOKUP(C1803,BOTULISMO!$A$3:$C$19,3,FALSE),0)</f>
        <v>0</v>
      </c>
      <c r="M1803" s="2">
        <f>IFERROR(VLOOKUP(C1803,'LEISHMANIOSE VISCERAL'!$A$4:$C$454,3,FALSE),0)</f>
        <v>0</v>
      </c>
      <c r="N1803" s="2">
        <f>IFERROR(VLOOKUP(C1803,'LEISHMANIOSE TEGUMENTAR'!$A$4:$C$1681,3,FALSE),0)</f>
        <v>0</v>
      </c>
      <c r="O1803" s="2">
        <f>IFERROR(VLOOKUP(C1803,'FEBRE AMARELA'!$A$4:$C$38,3,FALSE),0)</f>
        <v>0</v>
      </c>
      <c r="P1803" s="2">
        <f>IFERROR(VLOOKUP(C1803,DENGUE!$A$5:$C$4097,3,FALSE),0)</f>
        <v>15</v>
      </c>
      <c r="Q1803" s="2">
        <f>IFERROR(VLOOKUP(C1803,'HEPATITE VIRAL'!$A$5:$C$3162,3,FALSE),0)</f>
        <v>0</v>
      </c>
      <c r="R1803" s="2">
        <f>IFERROR(VLOOKUP(C1803,'FEBRE MACULOSA'!$A$5:$C$181,3,FALSE),0)</f>
        <v>0</v>
      </c>
      <c r="S1803" s="2">
        <f>IFERROR(VLOOKUP(C1803,LEPTOSPIROSE!$A$5:$C$1176,3,FALSE),0)</f>
        <v>0</v>
      </c>
      <c r="T1803" s="2">
        <f>IFERROR(VLOOKUP(C1803,'DOENÇA DE CHAGAS'!$A$5:$C$100,3,FALSE),0)</f>
        <v>0</v>
      </c>
      <c r="U1803" s="2">
        <f>IFERROR(VLOOKUP(C1803,'PICADAS DE COBRAS'!$A$6:$C$4645,3,FALSE),0)</f>
        <v>16</v>
      </c>
      <c r="V1803">
        <f>IFERROR(VLOOKUP(C1803,'ZIKA VIRUS'!$A$5:$C$2399,3,FALSE),0)</f>
        <v>0</v>
      </c>
      <c r="W1803">
        <f>IFERROR(VLOOKUP(C1803,'FEBRE TIFÓIDE'!$A$5:$C$46,3,FALSE),0)</f>
        <v>0</v>
      </c>
      <c r="X1803">
        <f>IFERROR(VLOOKUP(C1803,HANTAVIROSE!$A$5:$C$153,3,FALSE),0)</f>
        <v>0</v>
      </c>
      <c r="Y1803">
        <f>IFERROR(VLOOKUP(C1803,MENINGITE!$A$5:$C$447,3,FALSE),0)</f>
        <v>0</v>
      </c>
      <c r="Z1803">
        <f>IFERROR(VLOOKUP(C1803,RAIVA!$A$5:$C$16,3,FALSE),0)</f>
        <v>0</v>
      </c>
    </row>
    <row r="1804" spans="1:26" x14ac:dyDescent="0.3">
      <c r="A1804" s="2" t="s">
        <v>1637</v>
      </c>
      <c r="B1804" s="2" t="s">
        <v>2084</v>
      </c>
      <c r="C1804" s="2">
        <v>351550</v>
      </c>
      <c r="D1804" s="2">
        <v>3515509</v>
      </c>
      <c r="E1804" s="2" t="s">
        <v>1637</v>
      </c>
      <c r="F1804" s="2" t="s">
        <v>2084</v>
      </c>
      <c r="G1804" s="2">
        <f>IFERROR(VLOOKUP(D1804,Coordenadas!$A$2:$D$5571,3,FALSE),0)</f>
        <v>-20.2806</v>
      </c>
      <c r="H1804" s="2">
        <f>IFERROR(VLOOKUP(D1804,Coordenadas!$A$2:$D$5571,4,FALSE),0)</f>
        <v>-50.247100000000003</v>
      </c>
      <c r="I1804" s="2" t="s">
        <v>5325</v>
      </c>
      <c r="J1804" s="2">
        <v>64696</v>
      </c>
      <c r="K1804" s="2" t="s">
        <v>5331</v>
      </c>
      <c r="L1804" s="2">
        <f>IFERROR(VLOOKUP(C1804,BOTULISMO!$A$3:$C$19,3,FALSE),0)</f>
        <v>0</v>
      </c>
      <c r="M1804" s="2">
        <f>IFERROR(VLOOKUP(C1804,'LEISHMANIOSE VISCERAL'!$A$4:$C$454,3,FALSE),0)</f>
        <v>2</v>
      </c>
      <c r="N1804" s="2">
        <f>IFERROR(VLOOKUP(C1804,'LEISHMANIOSE TEGUMENTAR'!$A$4:$C$1681,3,FALSE),0)</f>
        <v>1</v>
      </c>
      <c r="O1804" s="2">
        <f>IFERROR(VLOOKUP(C1804,'FEBRE AMARELA'!$A$4:$C$38,3,FALSE),0)</f>
        <v>0</v>
      </c>
      <c r="P1804" s="2">
        <f>IFERROR(VLOOKUP(C1804,DENGUE!$A$5:$C$4097,3,FALSE),0)</f>
        <v>1066</v>
      </c>
      <c r="Q1804" s="2">
        <f>IFERROR(VLOOKUP(C1804,'HEPATITE VIRAL'!$A$5:$C$3162,3,FALSE),0)</f>
        <v>46</v>
      </c>
      <c r="R1804" s="2">
        <f>IFERROR(VLOOKUP(C1804,'FEBRE MACULOSA'!$A$5:$C$181,3,FALSE),0)</f>
        <v>0</v>
      </c>
      <c r="S1804" s="2">
        <f>IFERROR(VLOOKUP(C1804,LEPTOSPIROSE!$A$5:$C$1176,3,FALSE),0)</f>
        <v>6</v>
      </c>
      <c r="T1804" s="2">
        <f>IFERROR(VLOOKUP(C1804,'DOENÇA DE CHAGAS'!$A$5:$C$100,3,FALSE),0)</f>
        <v>0</v>
      </c>
      <c r="U1804" s="2">
        <f>IFERROR(VLOOKUP(C1804,'PICADAS DE COBRAS'!$A$6:$C$4645,3,FALSE),0)</f>
        <v>389</v>
      </c>
      <c r="V1804">
        <f>IFERROR(VLOOKUP(C1804,'ZIKA VIRUS'!$A$5:$C$2399,3,FALSE),0)</f>
        <v>97</v>
      </c>
      <c r="W1804">
        <f>IFERROR(VLOOKUP(C1804,'FEBRE TIFÓIDE'!$A$5:$C$46,3,FALSE),0)</f>
        <v>0</v>
      </c>
      <c r="X1804">
        <f>IFERROR(VLOOKUP(C1804,HANTAVIROSE!$A$5:$C$153,3,FALSE),0)</f>
        <v>0</v>
      </c>
      <c r="Y1804">
        <f>IFERROR(VLOOKUP(C1804,MENINGITE!$A$5:$C$447,3,FALSE),0)</f>
        <v>2</v>
      </c>
      <c r="Z1804">
        <f>IFERROR(VLOOKUP(C1804,RAIVA!$A$5:$C$16,3,FALSE),0)</f>
        <v>0</v>
      </c>
    </row>
    <row r="1805" spans="1:26" x14ac:dyDescent="0.3">
      <c r="A1805" s="2" t="s">
        <v>1637</v>
      </c>
      <c r="B1805" s="2" t="s">
        <v>2082</v>
      </c>
      <c r="C1805" s="2">
        <v>351565</v>
      </c>
      <c r="D1805" s="2">
        <v>3515657</v>
      </c>
      <c r="E1805" s="2" t="s">
        <v>1637</v>
      </c>
      <c r="F1805" s="2" t="s">
        <v>2082</v>
      </c>
      <c r="G1805" s="2">
        <f>IFERROR(VLOOKUP(D1805,Coordenadas!$A$2:$D$5571,3,FALSE),0)</f>
        <v>-22.360700000000001</v>
      </c>
      <c r="H1805" s="2">
        <f>IFERROR(VLOOKUP(D1805,Coordenadas!$A$2:$D$5571,4,FALSE),0)</f>
        <v>-49.518700000000003</v>
      </c>
      <c r="I1805" s="2" t="s">
        <v>5325</v>
      </c>
      <c r="J1805" s="2">
        <v>1563</v>
      </c>
      <c r="K1805" s="2" t="s">
        <v>5332</v>
      </c>
      <c r="L1805" s="2">
        <f>IFERROR(VLOOKUP(C1805,BOTULISMO!$A$3:$C$19,3,FALSE),0)</f>
        <v>0</v>
      </c>
      <c r="M1805" s="2">
        <f>IFERROR(VLOOKUP(C1805,'LEISHMANIOSE VISCERAL'!$A$4:$C$454,3,FALSE),0)</f>
        <v>0</v>
      </c>
      <c r="N1805" s="2">
        <f>IFERROR(VLOOKUP(C1805,'LEISHMANIOSE TEGUMENTAR'!$A$4:$C$1681,3,FALSE),0)</f>
        <v>0</v>
      </c>
      <c r="O1805" s="2">
        <f>IFERROR(VLOOKUP(C1805,'FEBRE AMARELA'!$A$4:$C$38,3,FALSE),0)</f>
        <v>0</v>
      </c>
      <c r="P1805" s="2">
        <f>IFERROR(VLOOKUP(C1805,DENGUE!$A$5:$C$4097,3,FALSE),0)</f>
        <v>34</v>
      </c>
      <c r="Q1805" s="2">
        <f>IFERROR(VLOOKUP(C1805,'HEPATITE VIRAL'!$A$5:$C$3162,3,FALSE),0)</f>
        <v>0</v>
      </c>
      <c r="R1805" s="2">
        <f>IFERROR(VLOOKUP(C1805,'FEBRE MACULOSA'!$A$5:$C$181,3,FALSE),0)</f>
        <v>0</v>
      </c>
      <c r="S1805" s="2">
        <f>IFERROR(VLOOKUP(C1805,LEPTOSPIROSE!$A$5:$C$1176,3,FALSE),0)</f>
        <v>0</v>
      </c>
      <c r="T1805" s="2">
        <f>IFERROR(VLOOKUP(C1805,'DOENÇA DE CHAGAS'!$A$5:$C$100,3,FALSE),0)</f>
        <v>0</v>
      </c>
      <c r="U1805" s="2">
        <f>IFERROR(VLOOKUP(C1805,'PICADAS DE COBRAS'!$A$6:$C$4645,3,FALSE),0)</f>
        <v>6</v>
      </c>
      <c r="V1805">
        <f>IFERROR(VLOOKUP(C1805,'ZIKA VIRUS'!$A$5:$C$2399,3,FALSE),0)</f>
        <v>0</v>
      </c>
      <c r="W1805">
        <f>IFERROR(VLOOKUP(C1805,'FEBRE TIFÓIDE'!$A$5:$C$46,3,FALSE),0)</f>
        <v>0</v>
      </c>
      <c r="X1805">
        <f>IFERROR(VLOOKUP(C1805,HANTAVIROSE!$A$5:$C$153,3,FALSE),0)</f>
        <v>0</v>
      </c>
      <c r="Y1805">
        <f>IFERROR(VLOOKUP(C1805,MENINGITE!$A$5:$C$447,3,FALSE),0)</f>
        <v>0</v>
      </c>
      <c r="Z1805">
        <f>IFERROR(VLOOKUP(C1805,RAIVA!$A$5:$C$16,3,FALSE),0)</f>
        <v>0</v>
      </c>
    </row>
    <row r="1806" spans="1:26" x14ac:dyDescent="0.3">
      <c r="A1806" s="2" t="s">
        <v>1637</v>
      </c>
      <c r="B1806" s="2" t="s">
        <v>2081</v>
      </c>
      <c r="C1806" s="2">
        <v>351570</v>
      </c>
      <c r="D1806" s="2">
        <v>3515707</v>
      </c>
      <c r="E1806" s="2" t="s">
        <v>1637</v>
      </c>
      <c r="F1806" s="2" t="s">
        <v>2081</v>
      </c>
      <c r="G1806" s="2">
        <f>IFERROR(VLOOKUP(D1806,Coordenadas!$A$2:$D$5571,3,FALSE),0)</f>
        <v>-23.5411</v>
      </c>
      <c r="H1806" s="2">
        <f>IFERROR(VLOOKUP(D1806,Coordenadas!$A$2:$D$5571,4,FALSE),0)</f>
        <v>-46.371000000000002</v>
      </c>
      <c r="I1806" s="2" t="s">
        <v>5325</v>
      </c>
      <c r="J1806" s="2">
        <v>168306</v>
      </c>
      <c r="K1806" s="2" t="s">
        <v>5333</v>
      </c>
      <c r="L1806" s="2">
        <f>IFERROR(VLOOKUP(C1806,BOTULISMO!$A$3:$C$19,3,FALSE),0)</f>
        <v>0</v>
      </c>
      <c r="M1806" s="2">
        <f>IFERROR(VLOOKUP(C1806,'LEISHMANIOSE VISCERAL'!$A$4:$C$454,3,FALSE),0)</f>
        <v>0</v>
      </c>
      <c r="N1806" s="2">
        <f>IFERROR(VLOOKUP(C1806,'LEISHMANIOSE TEGUMENTAR'!$A$4:$C$1681,3,FALSE),0)</f>
        <v>0</v>
      </c>
      <c r="O1806" s="2">
        <f>IFERROR(VLOOKUP(C1806,'FEBRE AMARELA'!$A$4:$C$38,3,FALSE),0)</f>
        <v>0</v>
      </c>
      <c r="P1806" s="2">
        <f>IFERROR(VLOOKUP(C1806,DENGUE!$A$5:$C$4097,3,FALSE),0)</f>
        <v>15</v>
      </c>
      <c r="Q1806" s="2">
        <f>IFERROR(VLOOKUP(C1806,'HEPATITE VIRAL'!$A$5:$C$3162,3,FALSE),0)</f>
        <v>39</v>
      </c>
      <c r="R1806" s="2">
        <f>IFERROR(VLOOKUP(C1806,'FEBRE MACULOSA'!$A$5:$C$181,3,FALSE),0)</f>
        <v>0</v>
      </c>
      <c r="S1806" s="2">
        <f>IFERROR(VLOOKUP(C1806,LEPTOSPIROSE!$A$5:$C$1176,3,FALSE),0)</f>
        <v>10</v>
      </c>
      <c r="T1806" s="2">
        <f>IFERROR(VLOOKUP(C1806,'DOENÇA DE CHAGAS'!$A$5:$C$100,3,FALSE),0)</f>
        <v>0</v>
      </c>
      <c r="U1806" s="2">
        <f>IFERROR(VLOOKUP(C1806,'PICADAS DE COBRAS'!$A$6:$C$4645,3,FALSE),0)</f>
        <v>29</v>
      </c>
      <c r="V1806">
        <f>IFERROR(VLOOKUP(C1806,'ZIKA VIRUS'!$A$5:$C$2399,3,FALSE),0)</f>
        <v>6</v>
      </c>
      <c r="W1806">
        <f>IFERROR(VLOOKUP(C1806,'FEBRE TIFÓIDE'!$A$5:$C$46,3,FALSE),0)</f>
        <v>0</v>
      </c>
      <c r="X1806">
        <f>IFERROR(VLOOKUP(C1806,HANTAVIROSE!$A$5:$C$153,3,FALSE),0)</f>
        <v>0</v>
      </c>
      <c r="Y1806">
        <f>IFERROR(VLOOKUP(C1806,MENINGITE!$A$5:$C$447,3,FALSE),0)</f>
        <v>1</v>
      </c>
      <c r="Z1806">
        <f>IFERROR(VLOOKUP(C1806,RAIVA!$A$5:$C$16,3,FALSE),0)</f>
        <v>0</v>
      </c>
    </row>
    <row r="1807" spans="1:26" x14ac:dyDescent="0.3">
      <c r="A1807" s="2" t="s">
        <v>5028</v>
      </c>
      <c r="B1807" s="2" t="s">
        <v>5037</v>
      </c>
      <c r="C1807" s="2">
        <v>160023</v>
      </c>
      <c r="D1807" s="2">
        <v>1600238</v>
      </c>
      <c r="E1807" s="2" t="s">
        <v>5028</v>
      </c>
      <c r="F1807" s="2" t="s">
        <v>5037</v>
      </c>
      <c r="G1807" s="2">
        <f>IFERROR(VLOOKUP(D1807,Coordenadas!$A$2:$D$5571,3,FALSE),0)</f>
        <v>0.85725600000000002</v>
      </c>
      <c r="H1807" s="2">
        <f>IFERROR(VLOOKUP(D1807,Coordenadas!$A$2:$D$5571,4,FALSE),0)</f>
        <v>-51.179499999999997</v>
      </c>
      <c r="I1807" s="2" t="s">
        <v>5323</v>
      </c>
      <c r="J1807" s="2">
        <v>5802</v>
      </c>
      <c r="K1807" s="2" t="s">
        <v>5332</v>
      </c>
      <c r="L1807" s="2">
        <f>IFERROR(VLOOKUP(C1807,BOTULISMO!$A$3:$C$19,3,FALSE),0)</f>
        <v>0</v>
      </c>
      <c r="M1807" s="2">
        <f>IFERROR(VLOOKUP(C1807,'LEISHMANIOSE VISCERAL'!$A$4:$C$454,3,FALSE),0)</f>
        <v>0</v>
      </c>
      <c r="N1807" s="2">
        <f>IFERROR(VLOOKUP(C1807,'LEISHMANIOSE TEGUMENTAR'!$A$4:$C$1681,3,FALSE),0)</f>
        <v>2</v>
      </c>
      <c r="O1807" s="2">
        <f>IFERROR(VLOOKUP(C1807,'FEBRE AMARELA'!$A$4:$C$38,3,FALSE),0)</f>
        <v>0</v>
      </c>
      <c r="P1807" s="2">
        <f>IFERROR(VLOOKUP(C1807,DENGUE!$A$5:$C$4097,3,FALSE),0)</f>
        <v>4</v>
      </c>
      <c r="Q1807" s="2">
        <f>IFERROR(VLOOKUP(C1807,'HEPATITE VIRAL'!$A$5:$C$3162,3,FALSE),0)</f>
        <v>0</v>
      </c>
      <c r="R1807" s="2">
        <f>IFERROR(VLOOKUP(C1807,'FEBRE MACULOSA'!$A$5:$C$181,3,FALSE),0)</f>
        <v>0</v>
      </c>
      <c r="S1807" s="2">
        <f>IFERROR(VLOOKUP(C1807,LEPTOSPIROSE!$A$5:$C$1176,3,FALSE),0)</f>
        <v>0</v>
      </c>
      <c r="T1807" s="2">
        <f>IFERROR(VLOOKUP(C1807,'DOENÇA DE CHAGAS'!$A$5:$C$100,3,FALSE),0)</f>
        <v>0</v>
      </c>
      <c r="U1807" s="2">
        <f>IFERROR(VLOOKUP(C1807,'PICADAS DE COBRAS'!$A$6:$C$4645,3,FALSE),0)</f>
        <v>10</v>
      </c>
      <c r="V1807">
        <f>IFERROR(VLOOKUP(C1807,'ZIKA VIRUS'!$A$5:$C$2399,3,FALSE),0)</f>
        <v>22</v>
      </c>
      <c r="W1807">
        <f>IFERROR(VLOOKUP(C1807,'FEBRE TIFÓIDE'!$A$5:$C$46,3,FALSE),0)</f>
        <v>0</v>
      </c>
      <c r="X1807">
        <f>IFERROR(VLOOKUP(C1807,HANTAVIROSE!$A$5:$C$153,3,FALSE),0)</f>
        <v>0</v>
      </c>
      <c r="Y1807">
        <f>IFERROR(VLOOKUP(C1807,MENINGITE!$A$5:$C$447,3,FALSE),0)</f>
        <v>0</v>
      </c>
      <c r="Z1807">
        <f>IFERROR(VLOOKUP(C1807,RAIVA!$A$5:$C$16,3,FALSE),0)</f>
        <v>0</v>
      </c>
    </row>
    <row r="1808" spans="1:26" x14ac:dyDescent="0.3">
      <c r="A1808" s="2" t="s">
        <v>3816</v>
      </c>
      <c r="B1808" s="2" t="s">
        <v>3929</v>
      </c>
      <c r="C1808" s="2">
        <v>260550</v>
      </c>
      <c r="D1808" s="2">
        <v>2605509</v>
      </c>
      <c r="E1808" s="2" t="s">
        <v>3816</v>
      </c>
      <c r="F1808" s="2" t="s">
        <v>3929</v>
      </c>
      <c r="G1808" s="2">
        <f>IFERROR(VLOOKUP(D1808,Coordenadas!$A$2:$D$5571,3,FALSE),0)</f>
        <v>-7.4466599999999996</v>
      </c>
      <c r="H1808" s="2">
        <f>IFERROR(VLOOKUP(D1808,Coordenadas!$A$2:$D$5571,4,FALSE),0)</f>
        <v>-35.237299999999998</v>
      </c>
      <c r="I1808" s="2" t="s">
        <v>5324</v>
      </c>
      <c r="J1808" s="2">
        <v>11430</v>
      </c>
      <c r="K1808" s="2" t="s">
        <v>5332</v>
      </c>
      <c r="L1808" s="2">
        <f>IFERROR(VLOOKUP(C1808,BOTULISMO!$A$3:$C$19,3,FALSE),0)</f>
        <v>0</v>
      </c>
      <c r="M1808" s="2">
        <f>IFERROR(VLOOKUP(C1808,'LEISHMANIOSE VISCERAL'!$A$4:$C$454,3,FALSE),0)</f>
        <v>0</v>
      </c>
      <c r="N1808" s="2">
        <f>IFERROR(VLOOKUP(C1808,'LEISHMANIOSE TEGUMENTAR'!$A$4:$C$1681,3,FALSE),0)</f>
        <v>0</v>
      </c>
      <c r="O1808" s="2">
        <f>IFERROR(VLOOKUP(C1808,'FEBRE AMARELA'!$A$4:$C$38,3,FALSE),0)</f>
        <v>0</v>
      </c>
      <c r="P1808" s="2">
        <f>IFERROR(VLOOKUP(C1808,DENGUE!$A$5:$C$4097,3,FALSE),0)</f>
        <v>0</v>
      </c>
      <c r="Q1808" s="2">
        <f>IFERROR(VLOOKUP(C1808,'HEPATITE VIRAL'!$A$5:$C$3162,3,FALSE),0)</f>
        <v>0</v>
      </c>
      <c r="R1808" s="2">
        <f>IFERROR(VLOOKUP(C1808,'FEBRE MACULOSA'!$A$5:$C$181,3,FALSE),0)</f>
        <v>0</v>
      </c>
      <c r="S1808" s="2">
        <f>IFERROR(VLOOKUP(C1808,LEPTOSPIROSE!$A$5:$C$1176,3,FALSE),0)</f>
        <v>0</v>
      </c>
      <c r="T1808" s="2">
        <f>IFERROR(VLOOKUP(C1808,'DOENÇA DE CHAGAS'!$A$5:$C$100,3,FALSE),0)</f>
        <v>0</v>
      </c>
      <c r="U1808" s="2">
        <f>IFERROR(VLOOKUP(C1808,'PICADAS DE COBRAS'!$A$6:$C$4645,3,FALSE),0)</f>
        <v>3</v>
      </c>
      <c r="V1808">
        <f>IFERROR(VLOOKUP(C1808,'ZIKA VIRUS'!$A$5:$C$2399,3,FALSE),0)</f>
        <v>0</v>
      </c>
      <c r="W1808">
        <f>IFERROR(VLOOKUP(C1808,'FEBRE TIFÓIDE'!$A$5:$C$46,3,FALSE),0)</f>
        <v>0</v>
      </c>
      <c r="X1808">
        <f>IFERROR(VLOOKUP(C1808,HANTAVIROSE!$A$5:$C$153,3,FALSE),0)</f>
        <v>0</v>
      </c>
      <c r="Y1808">
        <f>IFERROR(VLOOKUP(C1808,MENINGITE!$A$5:$C$447,3,FALSE),0)</f>
        <v>0</v>
      </c>
      <c r="Z1808">
        <f>IFERROR(VLOOKUP(C1808,RAIVA!$A$5:$C$16,3,FALSE),0)</f>
        <v>0</v>
      </c>
    </row>
    <row r="1809" spans="1:26" x14ac:dyDescent="0.3">
      <c r="A1809" s="2" t="s">
        <v>2425</v>
      </c>
      <c r="B1809" s="2" t="s">
        <v>2974</v>
      </c>
      <c r="C1809" s="2">
        <v>312590</v>
      </c>
      <c r="D1809" s="2">
        <v>3125903</v>
      </c>
      <c r="E1809" s="2" t="s">
        <v>2425</v>
      </c>
      <c r="F1809" s="2" t="s">
        <v>2974</v>
      </c>
      <c r="G1809" s="2">
        <f>IFERROR(VLOOKUP(D1809,Coordenadas!$A$2:$D$5571,3,FALSE),0)</f>
        <v>-19.234300000000001</v>
      </c>
      <c r="H1809" s="2">
        <f>IFERROR(VLOOKUP(D1809,Coordenadas!$A$2:$D$5571,4,FALSE),0)</f>
        <v>-43.019199999999998</v>
      </c>
      <c r="I1809" s="2" t="s">
        <v>5325</v>
      </c>
      <c r="J1809" s="2">
        <v>10837</v>
      </c>
      <c r="K1809" s="2" t="s">
        <v>5332</v>
      </c>
      <c r="L1809" s="2">
        <f>IFERROR(VLOOKUP(C1809,BOTULISMO!$A$3:$C$19,3,FALSE),0)</f>
        <v>0</v>
      </c>
      <c r="M1809" s="2">
        <f>IFERROR(VLOOKUP(C1809,'LEISHMANIOSE VISCERAL'!$A$4:$C$454,3,FALSE),0)</f>
        <v>0</v>
      </c>
      <c r="N1809" s="2">
        <f>IFERROR(VLOOKUP(C1809,'LEISHMANIOSE TEGUMENTAR'!$A$4:$C$1681,3,FALSE),0)</f>
        <v>6</v>
      </c>
      <c r="O1809" s="2">
        <f>IFERROR(VLOOKUP(C1809,'FEBRE AMARELA'!$A$4:$C$38,3,FALSE),0)</f>
        <v>0</v>
      </c>
      <c r="P1809" s="2">
        <f>IFERROR(VLOOKUP(C1809,DENGUE!$A$5:$C$4097,3,FALSE),0)</f>
        <v>4</v>
      </c>
      <c r="Q1809" s="2">
        <f>IFERROR(VLOOKUP(C1809,'HEPATITE VIRAL'!$A$5:$C$3162,3,FALSE),0)</f>
        <v>1</v>
      </c>
      <c r="R1809" s="2">
        <f>IFERROR(VLOOKUP(C1809,'FEBRE MACULOSA'!$A$5:$C$181,3,FALSE),0)</f>
        <v>0</v>
      </c>
      <c r="S1809" s="2">
        <f>IFERROR(VLOOKUP(C1809,LEPTOSPIROSE!$A$5:$C$1176,3,FALSE),0)</f>
        <v>0</v>
      </c>
      <c r="T1809" s="2">
        <f>IFERROR(VLOOKUP(C1809,'DOENÇA DE CHAGAS'!$A$5:$C$100,3,FALSE),0)</f>
        <v>0</v>
      </c>
      <c r="U1809" s="2">
        <f>IFERROR(VLOOKUP(C1809,'PICADAS DE COBRAS'!$A$6:$C$4645,3,FALSE),0)</f>
        <v>109</v>
      </c>
      <c r="V1809">
        <f>IFERROR(VLOOKUP(C1809,'ZIKA VIRUS'!$A$5:$C$2399,3,FALSE),0)</f>
        <v>0</v>
      </c>
      <c r="W1809">
        <f>IFERROR(VLOOKUP(C1809,'FEBRE TIFÓIDE'!$A$5:$C$46,3,FALSE),0)</f>
        <v>0</v>
      </c>
      <c r="X1809">
        <f>IFERROR(VLOOKUP(C1809,HANTAVIROSE!$A$5:$C$153,3,FALSE),0)</f>
        <v>0</v>
      </c>
      <c r="Y1809">
        <f>IFERROR(VLOOKUP(C1809,MENINGITE!$A$5:$C$447,3,FALSE),0)</f>
        <v>0</v>
      </c>
      <c r="Z1809">
        <f>IFERROR(VLOOKUP(C1809,RAIVA!$A$5:$C$16,3,FALSE),0)</f>
        <v>0</v>
      </c>
    </row>
    <row r="1810" spans="1:26" x14ac:dyDescent="0.3">
      <c r="A1810" s="2" t="s">
        <v>2425</v>
      </c>
      <c r="B1810" s="2" t="s">
        <v>2973</v>
      </c>
      <c r="C1810" s="2">
        <v>312595</v>
      </c>
      <c r="D1810" s="2">
        <v>3125952</v>
      </c>
      <c r="E1810" s="2" t="s">
        <v>2425</v>
      </c>
      <c r="F1810" s="2" t="s">
        <v>2973</v>
      </c>
      <c r="G1810" s="2">
        <f>IFERROR(VLOOKUP(D1810,Coordenadas!$A$2:$D$5571,3,FALSE),0)</f>
        <v>-20.725999999999999</v>
      </c>
      <c r="H1810" s="2">
        <f>IFERROR(VLOOKUP(D1810,Coordenadas!$A$2:$D$5571,4,FALSE),0)</f>
        <v>-42.279000000000003</v>
      </c>
      <c r="I1810" s="2" t="s">
        <v>5325</v>
      </c>
      <c r="J1810" s="2">
        <v>10349</v>
      </c>
      <c r="K1810" s="2" t="s">
        <v>5332</v>
      </c>
      <c r="L1810" s="2">
        <f>IFERROR(VLOOKUP(C1810,BOTULISMO!$A$3:$C$19,3,FALSE),0)</f>
        <v>0</v>
      </c>
      <c r="M1810" s="2">
        <f>IFERROR(VLOOKUP(C1810,'LEISHMANIOSE VISCERAL'!$A$4:$C$454,3,FALSE),0)</f>
        <v>0</v>
      </c>
      <c r="N1810" s="2">
        <f>IFERROR(VLOOKUP(C1810,'LEISHMANIOSE TEGUMENTAR'!$A$4:$C$1681,3,FALSE),0)</f>
        <v>0</v>
      </c>
      <c r="O1810" s="2">
        <f>IFERROR(VLOOKUP(C1810,'FEBRE AMARELA'!$A$4:$C$38,3,FALSE),0)</f>
        <v>0</v>
      </c>
      <c r="P1810" s="2">
        <f>IFERROR(VLOOKUP(C1810,DENGUE!$A$5:$C$4097,3,FALSE),0)</f>
        <v>0</v>
      </c>
      <c r="Q1810" s="2">
        <f>IFERROR(VLOOKUP(C1810,'HEPATITE VIRAL'!$A$5:$C$3162,3,FALSE),0)</f>
        <v>2</v>
      </c>
      <c r="R1810" s="2">
        <f>IFERROR(VLOOKUP(C1810,'FEBRE MACULOSA'!$A$5:$C$181,3,FALSE),0)</f>
        <v>0</v>
      </c>
      <c r="S1810" s="2">
        <f>IFERROR(VLOOKUP(C1810,LEPTOSPIROSE!$A$5:$C$1176,3,FALSE),0)</f>
        <v>0</v>
      </c>
      <c r="T1810" s="2">
        <f>IFERROR(VLOOKUP(C1810,'DOENÇA DE CHAGAS'!$A$5:$C$100,3,FALSE),0)</f>
        <v>0</v>
      </c>
      <c r="U1810" s="2">
        <f>IFERROR(VLOOKUP(C1810,'PICADAS DE COBRAS'!$A$6:$C$4645,3,FALSE),0)</f>
        <v>22</v>
      </c>
      <c r="V1810">
        <f>IFERROR(VLOOKUP(C1810,'ZIKA VIRUS'!$A$5:$C$2399,3,FALSE),0)</f>
        <v>0</v>
      </c>
      <c r="W1810">
        <f>IFERROR(VLOOKUP(C1810,'FEBRE TIFÓIDE'!$A$5:$C$46,3,FALSE),0)</f>
        <v>0</v>
      </c>
      <c r="X1810">
        <f>IFERROR(VLOOKUP(C1810,HANTAVIROSE!$A$5:$C$153,3,FALSE),0)</f>
        <v>0</v>
      </c>
      <c r="Y1810">
        <f>IFERROR(VLOOKUP(C1810,MENINGITE!$A$5:$C$447,3,FALSE),0)</f>
        <v>0</v>
      </c>
      <c r="Z1810">
        <f>IFERROR(VLOOKUP(C1810,RAIVA!$A$5:$C$16,3,FALSE),0)</f>
        <v>0</v>
      </c>
    </row>
    <row r="1811" spans="1:26" x14ac:dyDescent="0.3">
      <c r="A1811" s="2" t="s">
        <v>1256</v>
      </c>
      <c r="B1811" s="2" t="s">
        <v>1530</v>
      </c>
      <c r="C1811" s="2">
        <v>410775</v>
      </c>
      <c r="D1811" s="2">
        <v>4107751</v>
      </c>
      <c r="E1811" s="2" t="s">
        <v>1256</v>
      </c>
      <c r="F1811" s="2" t="s">
        <v>1530</v>
      </c>
      <c r="G1811" s="2">
        <f>IFERROR(VLOOKUP(D1811,Coordenadas!$A$2:$D$5571,3,FALSE),0)</f>
        <v>-23.845500000000001</v>
      </c>
      <c r="H1811" s="2">
        <f>IFERROR(VLOOKUP(D1811,Coordenadas!$A$2:$D$5571,4,FALSE),0)</f>
        <v>-50.403100000000002</v>
      </c>
      <c r="I1811" s="2" t="s">
        <v>5326</v>
      </c>
      <c r="J1811" s="2">
        <v>8293</v>
      </c>
      <c r="K1811" s="2" t="s">
        <v>5332</v>
      </c>
      <c r="L1811" s="2">
        <f>IFERROR(VLOOKUP(C1811,BOTULISMO!$A$3:$C$19,3,FALSE),0)</f>
        <v>0</v>
      </c>
      <c r="M1811" s="2">
        <f>IFERROR(VLOOKUP(C1811,'LEISHMANIOSE VISCERAL'!$A$4:$C$454,3,FALSE),0)</f>
        <v>0</v>
      </c>
      <c r="N1811" s="2">
        <f>IFERROR(VLOOKUP(C1811,'LEISHMANIOSE TEGUMENTAR'!$A$4:$C$1681,3,FALSE),0)</f>
        <v>0</v>
      </c>
      <c r="O1811" s="2">
        <f>IFERROR(VLOOKUP(C1811,'FEBRE AMARELA'!$A$4:$C$38,3,FALSE),0)</f>
        <v>0</v>
      </c>
      <c r="P1811" s="2">
        <f>IFERROR(VLOOKUP(C1811,DENGUE!$A$5:$C$4097,3,FALSE),0)</f>
        <v>144</v>
      </c>
      <c r="Q1811" s="2">
        <f>IFERROR(VLOOKUP(C1811,'HEPATITE VIRAL'!$A$5:$C$3162,3,FALSE),0)</f>
        <v>0</v>
      </c>
      <c r="R1811" s="2">
        <f>IFERROR(VLOOKUP(C1811,'FEBRE MACULOSA'!$A$5:$C$181,3,FALSE),0)</f>
        <v>0</v>
      </c>
      <c r="S1811" s="2">
        <f>IFERROR(VLOOKUP(C1811,LEPTOSPIROSE!$A$5:$C$1176,3,FALSE),0)</f>
        <v>0</v>
      </c>
      <c r="T1811" s="2">
        <f>IFERROR(VLOOKUP(C1811,'DOENÇA DE CHAGAS'!$A$5:$C$100,3,FALSE),0)</f>
        <v>0</v>
      </c>
      <c r="U1811" s="2">
        <f>IFERROR(VLOOKUP(C1811,'PICADAS DE COBRAS'!$A$6:$C$4645,3,FALSE),0)</f>
        <v>32</v>
      </c>
      <c r="V1811">
        <f>IFERROR(VLOOKUP(C1811,'ZIKA VIRUS'!$A$5:$C$2399,3,FALSE),0)</f>
        <v>0</v>
      </c>
      <c r="W1811">
        <f>IFERROR(VLOOKUP(C1811,'FEBRE TIFÓIDE'!$A$5:$C$46,3,FALSE),0)</f>
        <v>0</v>
      </c>
      <c r="X1811">
        <f>IFERROR(VLOOKUP(C1811,HANTAVIROSE!$A$5:$C$153,3,FALSE),0)</f>
        <v>0</v>
      </c>
      <c r="Y1811">
        <f>IFERROR(VLOOKUP(C1811,MENINGITE!$A$5:$C$447,3,FALSE),0)</f>
        <v>0</v>
      </c>
      <c r="Z1811">
        <f>IFERROR(VLOOKUP(C1811,RAIVA!$A$5:$C$16,3,FALSE),0)</f>
        <v>0</v>
      </c>
    </row>
    <row r="1812" spans="1:26" x14ac:dyDescent="0.3">
      <c r="A1812" s="2" t="s">
        <v>392</v>
      </c>
      <c r="B1812" s="2" t="s">
        <v>434</v>
      </c>
      <c r="C1812" s="2">
        <v>500390</v>
      </c>
      <c r="D1812" s="2">
        <v>5003900</v>
      </c>
      <c r="E1812" s="2" t="s">
        <v>392</v>
      </c>
      <c r="F1812" s="2" t="s">
        <v>434</v>
      </c>
      <c r="G1812" s="2">
        <f>IFERROR(VLOOKUP(D1812,Coordenadas!$A$2:$D$5571,3,FALSE),0)</f>
        <v>-18.6782</v>
      </c>
      <c r="H1812" s="2">
        <f>IFERROR(VLOOKUP(D1812,Coordenadas!$A$2:$D$5571,4,FALSE),0)</f>
        <v>-53.637999999999998</v>
      </c>
      <c r="I1812" s="2" t="s">
        <v>5327</v>
      </c>
      <c r="J1812" s="2">
        <v>2928</v>
      </c>
      <c r="K1812" s="2" t="s">
        <v>5332</v>
      </c>
      <c r="L1812" s="2">
        <f>IFERROR(VLOOKUP(C1812,BOTULISMO!$A$3:$C$19,3,FALSE),0)</f>
        <v>0</v>
      </c>
      <c r="M1812" s="2">
        <f>IFERROR(VLOOKUP(C1812,'LEISHMANIOSE VISCERAL'!$A$4:$C$454,3,FALSE),0)</f>
        <v>0</v>
      </c>
      <c r="N1812" s="2">
        <f>IFERROR(VLOOKUP(C1812,'LEISHMANIOSE TEGUMENTAR'!$A$4:$C$1681,3,FALSE),0)</f>
        <v>0</v>
      </c>
      <c r="O1812" s="2">
        <f>IFERROR(VLOOKUP(C1812,'FEBRE AMARELA'!$A$4:$C$38,3,FALSE),0)</f>
        <v>0</v>
      </c>
      <c r="P1812" s="2">
        <f>IFERROR(VLOOKUP(C1812,DENGUE!$A$5:$C$4097,3,FALSE),0)</f>
        <v>26</v>
      </c>
      <c r="Q1812" s="2">
        <f>IFERROR(VLOOKUP(C1812,'HEPATITE VIRAL'!$A$5:$C$3162,3,FALSE),0)</f>
        <v>0</v>
      </c>
      <c r="R1812" s="2">
        <f>IFERROR(VLOOKUP(C1812,'FEBRE MACULOSA'!$A$5:$C$181,3,FALSE),0)</f>
        <v>0</v>
      </c>
      <c r="S1812" s="2">
        <f>IFERROR(VLOOKUP(C1812,LEPTOSPIROSE!$A$5:$C$1176,3,FALSE),0)</f>
        <v>0</v>
      </c>
      <c r="T1812" s="2">
        <f>IFERROR(VLOOKUP(C1812,'DOENÇA DE CHAGAS'!$A$5:$C$100,3,FALSE),0)</f>
        <v>0</v>
      </c>
      <c r="U1812" s="2">
        <f>IFERROR(VLOOKUP(C1812,'PICADAS DE COBRAS'!$A$6:$C$4645,3,FALSE),0)</f>
        <v>10</v>
      </c>
      <c r="V1812">
        <f>IFERROR(VLOOKUP(C1812,'ZIKA VIRUS'!$A$5:$C$2399,3,FALSE),0)</f>
        <v>0</v>
      </c>
      <c r="W1812">
        <f>IFERROR(VLOOKUP(C1812,'FEBRE TIFÓIDE'!$A$5:$C$46,3,FALSE),0)</f>
        <v>0</v>
      </c>
      <c r="X1812">
        <f>IFERROR(VLOOKUP(C1812,HANTAVIROSE!$A$5:$C$153,3,FALSE),0)</f>
        <v>0</v>
      </c>
      <c r="Y1812">
        <f>IFERROR(VLOOKUP(C1812,MENINGITE!$A$5:$C$447,3,FALSE),0)</f>
        <v>0</v>
      </c>
      <c r="Z1812">
        <f>IFERROR(VLOOKUP(C1812,RAIVA!$A$5:$C$16,3,FALSE),0)</f>
        <v>0</v>
      </c>
    </row>
    <row r="1813" spans="1:26" x14ac:dyDescent="0.3">
      <c r="A1813" s="2" t="s">
        <v>4903</v>
      </c>
      <c r="B1813" s="2" t="s">
        <v>4982</v>
      </c>
      <c r="C1813" s="2">
        <v>170765</v>
      </c>
      <c r="D1813" s="2">
        <v>1707652</v>
      </c>
      <c r="E1813" s="2" t="s">
        <v>4903</v>
      </c>
      <c r="F1813" s="2" t="s">
        <v>4982</v>
      </c>
      <c r="G1813" s="2">
        <f>IFERROR(VLOOKUP(D1813,Coordenadas!$A$2:$D$5571,3,FALSE),0)</f>
        <v>-12.1312</v>
      </c>
      <c r="H1813" s="2">
        <f>IFERROR(VLOOKUP(D1813,Coordenadas!$A$2:$D$5571,4,FALSE),0)</f>
        <v>-49.174799999999998</v>
      </c>
      <c r="I1813" s="2" t="s">
        <v>5323</v>
      </c>
      <c r="J1813" s="2">
        <v>5340</v>
      </c>
      <c r="K1813" s="2" t="s">
        <v>5332</v>
      </c>
      <c r="L1813" s="2">
        <f>IFERROR(VLOOKUP(C1813,BOTULISMO!$A$3:$C$19,3,FALSE),0)</f>
        <v>0</v>
      </c>
      <c r="M1813" s="2">
        <f>IFERROR(VLOOKUP(C1813,'LEISHMANIOSE VISCERAL'!$A$4:$C$454,3,FALSE),0)</f>
        <v>0</v>
      </c>
      <c r="N1813" s="2">
        <f>IFERROR(VLOOKUP(C1813,'LEISHMANIOSE TEGUMENTAR'!$A$4:$C$1681,3,FALSE),0)</f>
        <v>1</v>
      </c>
      <c r="O1813" s="2">
        <f>IFERROR(VLOOKUP(C1813,'FEBRE AMARELA'!$A$4:$C$38,3,FALSE),0)</f>
        <v>0</v>
      </c>
      <c r="P1813" s="2">
        <f>IFERROR(VLOOKUP(C1813,DENGUE!$A$5:$C$4097,3,FALSE),0)</f>
        <v>2</v>
      </c>
      <c r="Q1813" s="2">
        <f>IFERROR(VLOOKUP(C1813,'HEPATITE VIRAL'!$A$5:$C$3162,3,FALSE),0)</f>
        <v>0</v>
      </c>
      <c r="R1813" s="2">
        <f>IFERROR(VLOOKUP(C1813,'FEBRE MACULOSA'!$A$5:$C$181,3,FALSE),0)</f>
        <v>0</v>
      </c>
      <c r="S1813" s="2">
        <f>IFERROR(VLOOKUP(C1813,LEPTOSPIROSE!$A$5:$C$1176,3,FALSE),0)</f>
        <v>0</v>
      </c>
      <c r="T1813" s="2">
        <f>IFERROR(VLOOKUP(C1813,'DOENÇA DE CHAGAS'!$A$5:$C$100,3,FALSE),0)</f>
        <v>0</v>
      </c>
      <c r="U1813" s="2">
        <f>IFERROR(VLOOKUP(C1813,'PICADAS DE COBRAS'!$A$6:$C$4645,3,FALSE),0)</f>
        <v>3</v>
      </c>
      <c r="V1813">
        <f>IFERROR(VLOOKUP(C1813,'ZIKA VIRUS'!$A$5:$C$2399,3,FALSE),0)</f>
        <v>0</v>
      </c>
      <c r="W1813">
        <f>IFERROR(VLOOKUP(C1813,'FEBRE TIFÓIDE'!$A$5:$C$46,3,FALSE),0)</f>
        <v>0</v>
      </c>
      <c r="X1813">
        <f>IFERROR(VLOOKUP(C1813,HANTAVIROSE!$A$5:$C$153,3,FALSE),0)</f>
        <v>0</v>
      </c>
      <c r="Y1813">
        <f>IFERROR(VLOOKUP(C1813,MENINGITE!$A$5:$C$447,3,FALSE),0)</f>
        <v>0</v>
      </c>
      <c r="Z1813">
        <f>IFERROR(VLOOKUP(C1813,RAIVA!$A$5:$C$16,3,FALSE),0)</f>
        <v>0</v>
      </c>
    </row>
    <row r="1814" spans="1:26" x14ac:dyDescent="0.3">
      <c r="A1814" s="2" t="s">
        <v>250</v>
      </c>
      <c r="B1814" s="2" t="s">
        <v>5571</v>
      </c>
      <c r="C1814" s="2">
        <v>510380</v>
      </c>
      <c r="D1814" s="2">
        <v>5103809</v>
      </c>
      <c r="E1814" s="2" t="s">
        <v>250</v>
      </c>
      <c r="F1814" s="2" t="s">
        <v>347</v>
      </c>
      <c r="G1814" s="2">
        <f>IFERROR(VLOOKUP(D1814,Coordenadas!$A$2:$D$5571,3,FALSE),0)</f>
        <v>-15.443899999999999</v>
      </c>
      <c r="H1814" s="2">
        <f>IFERROR(VLOOKUP(D1814,Coordenadas!$A$2:$D$5571,4,FALSE),0)</f>
        <v>-58.739100000000001</v>
      </c>
      <c r="I1814" s="2" t="s">
        <v>5327</v>
      </c>
      <c r="J1814" s="2">
        <v>3796</v>
      </c>
      <c r="K1814" s="2" t="s">
        <v>5332</v>
      </c>
      <c r="L1814" s="2">
        <f>IFERROR(VLOOKUP(C1814,BOTULISMO!$A$3:$C$19,3,FALSE),0)</f>
        <v>0</v>
      </c>
      <c r="M1814" s="2">
        <f>IFERROR(VLOOKUP(C1814,'LEISHMANIOSE VISCERAL'!$A$4:$C$454,3,FALSE),0)</f>
        <v>0</v>
      </c>
      <c r="N1814" s="2">
        <f>IFERROR(VLOOKUP(C1814,'LEISHMANIOSE TEGUMENTAR'!$A$4:$C$1681,3,FALSE),0)</f>
        <v>0</v>
      </c>
      <c r="O1814" s="2">
        <f>IFERROR(VLOOKUP(C1814,'FEBRE AMARELA'!$A$4:$C$38,3,FALSE),0)</f>
        <v>0</v>
      </c>
      <c r="P1814" s="2">
        <f>IFERROR(VLOOKUP(C1814,DENGUE!$A$5:$C$4097,3,FALSE),0)</f>
        <v>37</v>
      </c>
      <c r="Q1814" s="2">
        <f>IFERROR(VLOOKUP(C1814,'HEPATITE VIRAL'!$A$5:$C$3162,3,FALSE),0)</f>
        <v>0</v>
      </c>
      <c r="R1814" s="2">
        <f>IFERROR(VLOOKUP(C1814,'FEBRE MACULOSA'!$A$5:$C$181,3,FALSE),0)</f>
        <v>0</v>
      </c>
      <c r="S1814" s="2">
        <f>IFERROR(VLOOKUP(C1814,LEPTOSPIROSE!$A$5:$C$1176,3,FALSE),0)</f>
        <v>0</v>
      </c>
      <c r="T1814" s="2">
        <f>IFERROR(VLOOKUP(C1814,'DOENÇA DE CHAGAS'!$A$5:$C$100,3,FALSE),0)</f>
        <v>0</v>
      </c>
      <c r="U1814" s="2">
        <f>IFERROR(VLOOKUP(C1814,'PICADAS DE COBRAS'!$A$6:$C$4645,3,FALSE),0)</f>
        <v>0</v>
      </c>
      <c r="V1814">
        <f>IFERROR(VLOOKUP(C1814,'ZIKA VIRUS'!$A$5:$C$2399,3,FALSE),0)</f>
        <v>1</v>
      </c>
      <c r="W1814">
        <f>IFERROR(VLOOKUP(C1814,'FEBRE TIFÓIDE'!$A$5:$C$46,3,FALSE),0)</f>
        <v>0</v>
      </c>
      <c r="X1814">
        <f>IFERROR(VLOOKUP(C1814,HANTAVIROSE!$A$5:$C$153,3,FALSE),0)</f>
        <v>0</v>
      </c>
      <c r="Y1814">
        <f>IFERROR(VLOOKUP(C1814,MENINGITE!$A$5:$C$447,3,FALSE),0)</f>
        <v>0</v>
      </c>
      <c r="Z1814">
        <f>IFERROR(VLOOKUP(C1814,RAIVA!$A$5:$C$16,3,FALSE),0)</f>
        <v>0</v>
      </c>
    </row>
    <row r="1815" spans="1:26" x14ac:dyDescent="0.3">
      <c r="A1815" s="2" t="s">
        <v>4903</v>
      </c>
      <c r="B1815" s="2" t="s">
        <v>3526</v>
      </c>
      <c r="C1815" s="2">
        <v>170770</v>
      </c>
      <c r="D1815" s="2">
        <v>1707702</v>
      </c>
      <c r="E1815" s="2" t="s">
        <v>4903</v>
      </c>
      <c r="F1815" s="2" t="s">
        <v>3526</v>
      </c>
      <c r="G1815" s="2">
        <f>IFERROR(VLOOKUP(D1815,Coordenadas!$A$2:$D$5571,3,FALSE),0)</f>
        <v>-7.3350099999999996</v>
      </c>
      <c r="H1815" s="2">
        <f>IFERROR(VLOOKUP(D1815,Coordenadas!$A$2:$D$5571,4,FALSE),0)</f>
        <v>-47.495399999999997</v>
      </c>
      <c r="I1815" s="2" t="s">
        <v>5323</v>
      </c>
      <c r="J1815" s="2">
        <v>8505</v>
      </c>
      <c r="K1815" s="2" t="s">
        <v>5332</v>
      </c>
      <c r="L1815" s="2">
        <f>IFERROR(VLOOKUP(C1815,BOTULISMO!$A$3:$C$19,3,FALSE),0)</f>
        <v>0</v>
      </c>
      <c r="M1815" s="2">
        <f>IFERROR(VLOOKUP(C1815,'LEISHMANIOSE VISCERAL'!$A$4:$C$454,3,FALSE),0)</f>
        <v>0</v>
      </c>
      <c r="N1815" s="2">
        <f>IFERROR(VLOOKUP(C1815,'LEISHMANIOSE TEGUMENTAR'!$A$4:$C$1681,3,FALSE),0)</f>
        <v>2</v>
      </c>
      <c r="O1815" s="2">
        <f>IFERROR(VLOOKUP(C1815,'FEBRE AMARELA'!$A$4:$C$38,3,FALSE),0)</f>
        <v>0</v>
      </c>
      <c r="P1815" s="2">
        <f>IFERROR(VLOOKUP(C1815,DENGUE!$A$5:$C$4097,3,FALSE),0)</f>
        <v>1</v>
      </c>
      <c r="Q1815" s="2">
        <f>IFERROR(VLOOKUP(C1815,'HEPATITE VIRAL'!$A$5:$C$3162,3,FALSE),0)</f>
        <v>0</v>
      </c>
      <c r="R1815" s="2">
        <f>IFERROR(VLOOKUP(C1815,'FEBRE MACULOSA'!$A$5:$C$181,3,FALSE),0)</f>
        <v>0</v>
      </c>
      <c r="S1815" s="2">
        <f>IFERROR(VLOOKUP(C1815,LEPTOSPIROSE!$A$5:$C$1176,3,FALSE),0)</f>
        <v>0</v>
      </c>
      <c r="T1815" s="2">
        <f>IFERROR(VLOOKUP(C1815,'DOENÇA DE CHAGAS'!$A$5:$C$100,3,FALSE),0)</f>
        <v>0</v>
      </c>
      <c r="U1815" s="2">
        <f>IFERROR(VLOOKUP(C1815,'PICADAS DE COBRAS'!$A$6:$C$4645,3,FALSE),0)</f>
        <v>5</v>
      </c>
      <c r="V1815">
        <f>IFERROR(VLOOKUP(C1815,'ZIKA VIRUS'!$A$5:$C$2399,3,FALSE),0)</f>
        <v>2</v>
      </c>
      <c r="W1815">
        <f>IFERROR(VLOOKUP(C1815,'FEBRE TIFÓIDE'!$A$5:$C$46,3,FALSE),0)</f>
        <v>0</v>
      </c>
      <c r="X1815">
        <f>IFERROR(VLOOKUP(C1815,HANTAVIROSE!$A$5:$C$153,3,FALSE),0)</f>
        <v>0</v>
      </c>
      <c r="Y1815">
        <f>IFERROR(VLOOKUP(C1815,MENINGITE!$A$5:$C$447,3,FALSE),0)</f>
        <v>0</v>
      </c>
      <c r="Z1815">
        <f>IFERROR(VLOOKUP(C1815,RAIVA!$A$5:$C$16,3,FALSE),0)</f>
        <v>0</v>
      </c>
    </row>
    <row r="1816" spans="1:26" x14ac:dyDescent="0.3">
      <c r="A1816" s="2" t="s">
        <v>3257</v>
      </c>
      <c r="B1816" s="2" t="s">
        <v>3526</v>
      </c>
      <c r="C1816" s="2">
        <v>291085</v>
      </c>
      <c r="D1816" s="2">
        <v>2910859</v>
      </c>
      <c r="E1816" s="2" t="s">
        <v>3257</v>
      </c>
      <c r="F1816" s="2" t="s">
        <v>3526</v>
      </c>
      <c r="G1816" s="2">
        <f>IFERROR(VLOOKUP(D1816,Coordenadas!$A$2:$D$5571,3,FALSE),0)</f>
        <v>-10.740500000000001</v>
      </c>
      <c r="H1816" s="2">
        <f>IFERROR(VLOOKUP(D1816,Coordenadas!$A$2:$D$5571,4,FALSE),0)</f>
        <v>-40.143700000000003</v>
      </c>
      <c r="I1816" s="2" t="s">
        <v>5324</v>
      </c>
      <c r="J1816" s="2">
        <v>16740</v>
      </c>
      <c r="K1816" s="2" t="s">
        <v>5332</v>
      </c>
      <c r="L1816" s="2">
        <f>IFERROR(VLOOKUP(C1816,BOTULISMO!$A$3:$C$19,3,FALSE),0)</f>
        <v>0</v>
      </c>
      <c r="M1816" s="2">
        <f>IFERROR(VLOOKUP(C1816,'LEISHMANIOSE VISCERAL'!$A$4:$C$454,3,FALSE),0)</f>
        <v>0</v>
      </c>
      <c r="N1816" s="2">
        <f>IFERROR(VLOOKUP(C1816,'LEISHMANIOSE TEGUMENTAR'!$A$4:$C$1681,3,FALSE),0)</f>
        <v>0</v>
      </c>
      <c r="O1816" s="2">
        <f>IFERROR(VLOOKUP(C1816,'FEBRE AMARELA'!$A$4:$C$38,3,FALSE),0)</f>
        <v>0</v>
      </c>
      <c r="P1816" s="2">
        <f>IFERROR(VLOOKUP(C1816,DENGUE!$A$5:$C$4097,3,FALSE),0)</f>
        <v>44</v>
      </c>
      <c r="Q1816" s="2">
        <f>IFERROR(VLOOKUP(C1816,'HEPATITE VIRAL'!$A$5:$C$3162,3,FALSE),0)</f>
        <v>0</v>
      </c>
      <c r="R1816" s="2">
        <f>IFERROR(VLOOKUP(C1816,'FEBRE MACULOSA'!$A$5:$C$181,3,FALSE),0)</f>
        <v>0</v>
      </c>
      <c r="S1816" s="2">
        <f>IFERROR(VLOOKUP(C1816,LEPTOSPIROSE!$A$5:$C$1176,3,FALSE),0)</f>
        <v>0</v>
      </c>
      <c r="T1816" s="2">
        <f>IFERROR(VLOOKUP(C1816,'DOENÇA DE CHAGAS'!$A$5:$C$100,3,FALSE),0)</f>
        <v>0</v>
      </c>
      <c r="U1816" s="2">
        <f>IFERROR(VLOOKUP(C1816,'PICADAS DE COBRAS'!$A$6:$C$4645,3,FALSE),0)</f>
        <v>22</v>
      </c>
      <c r="V1816">
        <f>IFERROR(VLOOKUP(C1816,'ZIKA VIRUS'!$A$5:$C$2399,3,FALSE),0)</f>
        <v>12</v>
      </c>
      <c r="W1816">
        <f>IFERROR(VLOOKUP(C1816,'FEBRE TIFÓIDE'!$A$5:$C$46,3,FALSE),0)</f>
        <v>0</v>
      </c>
      <c r="X1816">
        <f>IFERROR(VLOOKUP(C1816,HANTAVIROSE!$A$5:$C$153,3,FALSE),0)</f>
        <v>0</v>
      </c>
      <c r="Y1816">
        <f>IFERROR(VLOOKUP(C1816,MENINGITE!$A$5:$C$447,3,FALSE),0)</f>
        <v>0</v>
      </c>
      <c r="Z1816">
        <f>IFERROR(VLOOKUP(C1816,RAIVA!$A$5:$C$16,3,FALSE),0)</f>
        <v>0</v>
      </c>
    </row>
    <row r="1817" spans="1:26" x14ac:dyDescent="0.3">
      <c r="A1817" s="2" t="s">
        <v>3257</v>
      </c>
      <c r="B1817" s="2" t="s">
        <v>3525</v>
      </c>
      <c r="C1817" s="2">
        <v>291090</v>
      </c>
      <c r="D1817" s="2">
        <v>2910909</v>
      </c>
      <c r="E1817" s="2" t="s">
        <v>3257</v>
      </c>
      <c r="F1817" s="2" t="s">
        <v>3525</v>
      </c>
      <c r="G1817" s="2">
        <f>IFERROR(VLOOKUP(D1817,Coordenadas!$A$2:$D$5571,3,FALSE),0)</f>
        <v>-14.9823</v>
      </c>
      <c r="H1817" s="2">
        <f>IFERROR(VLOOKUP(D1817,Coordenadas!$A$2:$D$5571,4,FALSE),0)</f>
        <v>-39.926900000000003</v>
      </c>
      <c r="I1817" s="2" t="s">
        <v>5324</v>
      </c>
      <c r="J1817" s="2">
        <v>5384</v>
      </c>
      <c r="K1817" s="2" t="s">
        <v>5332</v>
      </c>
      <c r="L1817" s="2">
        <f>IFERROR(VLOOKUP(C1817,BOTULISMO!$A$3:$C$19,3,FALSE),0)</f>
        <v>0</v>
      </c>
      <c r="M1817" s="2">
        <f>IFERROR(VLOOKUP(C1817,'LEISHMANIOSE VISCERAL'!$A$4:$C$454,3,FALSE),0)</f>
        <v>0</v>
      </c>
      <c r="N1817" s="2">
        <f>IFERROR(VLOOKUP(C1817,'LEISHMANIOSE TEGUMENTAR'!$A$4:$C$1681,3,FALSE),0)</f>
        <v>1</v>
      </c>
      <c r="O1817" s="2">
        <f>IFERROR(VLOOKUP(C1817,'FEBRE AMARELA'!$A$4:$C$38,3,FALSE),0)</f>
        <v>0</v>
      </c>
      <c r="P1817" s="2">
        <f>IFERROR(VLOOKUP(C1817,DENGUE!$A$5:$C$4097,3,FALSE),0)</f>
        <v>84</v>
      </c>
      <c r="Q1817" s="2">
        <f>IFERROR(VLOOKUP(C1817,'HEPATITE VIRAL'!$A$5:$C$3162,3,FALSE),0)</f>
        <v>0</v>
      </c>
      <c r="R1817" s="2">
        <f>IFERROR(VLOOKUP(C1817,'FEBRE MACULOSA'!$A$5:$C$181,3,FALSE),0)</f>
        <v>0</v>
      </c>
      <c r="S1817" s="2">
        <f>IFERROR(VLOOKUP(C1817,LEPTOSPIROSE!$A$5:$C$1176,3,FALSE),0)</f>
        <v>0</v>
      </c>
      <c r="T1817" s="2">
        <f>IFERROR(VLOOKUP(C1817,'DOENÇA DE CHAGAS'!$A$5:$C$100,3,FALSE),0)</f>
        <v>0</v>
      </c>
      <c r="U1817" s="2">
        <f>IFERROR(VLOOKUP(C1817,'PICADAS DE COBRAS'!$A$6:$C$4645,3,FALSE),0)</f>
        <v>0</v>
      </c>
      <c r="V1817">
        <f>IFERROR(VLOOKUP(C1817,'ZIKA VIRUS'!$A$5:$C$2399,3,FALSE),0)</f>
        <v>0</v>
      </c>
      <c r="W1817">
        <f>IFERROR(VLOOKUP(C1817,'FEBRE TIFÓIDE'!$A$5:$C$46,3,FALSE),0)</f>
        <v>0</v>
      </c>
      <c r="X1817">
        <f>IFERROR(VLOOKUP(C1817,HANTAVIROSE!$A$5:$C$153,3,FALSE),0)</f>
        <v>0</v>
      </c>
      <c r="Y1817">
        <f>IFERROR(VLOOKUP(C1817,MENINGITE!$A$5:$C$447,3,FALSE),0)</f>
        <v>0</v>
      </c>
      <c r="Z1817">
        <f>IFERROR(VLOOKUP(C1817,RAIVA!$A$5:$C$16,3,FALSE),0)</f>
        <v>0</v>
      </c>
    </row>
    <row r="1818" spans="1:26" x14ac:dyDescent="0.3">
      <c r="A1818" s="2" t="s">
        <v>3</v>
      </c>
      <c r="B1818" s="2" t="s">
        <v>163</v>
      </c>
      <c r="C1818" s="2">
        <v>520780</v>
      </c>
      <c r="D1818" s="2">
        <v>5207808</v>
      </c>
      <c r="E1818" s="2" t="s">
        <v>3</v>
      </c>
      <c r="F1818" s="2" t="s">
        <v>163</v>
      </c>
      <c r="G1818" s="2">
        <f>IFERROR(VLOOKUP(D1818,Coordenadas!$A$2:$D$5571,3,FALSE),0)</f>
        <v>-16.5778</v>
      </c>
      <c r="H1818" s="2">
        <f>IFERROR(VLOOKUP(D1818,Coordenadas!$A$2:$D$5571,4,FALSE),0)</f>
        <v>-50.304000000000002</v>
      </c>
      <c r="I1818" s="2" t="s">
        <v>5327</v>
      </c>
      <c r="J1818" s="2">
        <v>11580</v>
      </c>
      <c r="K1818" s="2" t="s">
        <v>5332</v>
      </c>
      <c r="L1818" s="2">
        <f>IFERROR(VLOOKUP(C1818,BOTULISMO!$A$3:$C$19,3,FALSE),0)</f>
        <v>0</v>
      </c>
      <c r="M1818" s="2">
        <f>IFERROR(VLOOKUP(C1818,'LEISHMANIOSE VISCERAL'!$A$4:$C$454,3,FALSE),0)</f>
        <v>0</v>
      </c>
      <c r="N1818" s="2">
        <f>IFERROR(VLOOKUP(C1818,'LEISHMANIOSE TEGUMENTAR'!$A$4:$C$1681,3,FALSE),0)</f>
        <v>0</v>
      </c>
      <c r="O1818" s="2">
        <f>IFERROR(VLOOKUP(C1818,'FEBRE AMARELA'!$A$4:$C$38,3,FALSE),0)</f>
        <v>0</v>
      </c>
      <c r="P1818" s="2">
        <f>IFERROR(VLOOKUP(C1818,DENGUE!$A$5:$C$4097,3,FALSE),0)</f>
        <v>26</v>
      </c>
      <c r="Q1818" s="2">
        <f>IFERROR(VLOOKUP(C1818,'HEPATITE VIRAL'!$A$5:$C$3162,3,FALSE),0)</f>
        <v>0</v>
      </c>
      <c r="R1818" s="2">
        <f>IFERROR(VLOOKUP(C1818,'FEBRE MACULOSA'!$A$5:$C$181,3,FALSE),0)</f>
        <v>0</v>
      </c>
      <c r="S1818" s="2">
        <f>IFERROR(VLOOKUP(C1818,LEPTOSPIROSE!$A$5:$C$1176,3,FALSE),0)</f>
        <v>0</v>
      </c>
      <c r="T1818" s="2">
        <f>IFERROR(VLOOKUP(C1818,'DOENÇA DE CHAGAS'!$A$5:$C$100,3,FALSE),0)</f>
        <v>0</v>
      </c>
      <c r="U1818" s="2">
        <f>IFERROR(VLOOKUP(C1818,'PICADAS DE COBRAS'!$A$6:$C$4645,3,FALSE),0)</f>
        <v>5</v>
      </c>
      <c r="V1818">
        <f>IFERROR(VLOOKUP(C1818,'ZIKA VIRUS'!$A$5:$C$2399,3,FALSE),0)</f>
        <v>1</v>
      </c>
      <c r="W1818">
        <f>IFERROR(VLOOKUP(C1818,'FEBRE TIFÓIDE'!$A$5:$C$46,3,FALSE),0)</f>
        <v>0</v>
      </c>
      <c r="X1818">
        <f>IFERROR(VLOOKUP(C1818,HANTAVIROSE!$A$5:$C$153,3,FALSE),0)</f>
        <v>0</v>
      </c>
      <c r="Y1818">
        <f>IFERROR(VLOOKUP(C1818,MENINGITE!$A$5:$C$447,3,FALSE),0)</f>
        <v>0</v>
      </c>
      <c r="Z1818">
        <f>IFERROR(VLOOKUP(C1818,RAIVA!$A$5:$C$16,3,FALSE),0)</f>
        <v>0</v>
      </c>
    </row>
    <row r="1819" spans="1:26" x14ac:dyDescent="0.3">
      <c r="A1819" s="2" t="s">
        <v>3723</v>
      </c>
      <c r="B1819" s="2" t="s">
        <v>3789</v>
      </c>
      <c r="C1819" s="2">
        <v>270280</v>
      </c>
      <c r="D1819" s="2">
        <v>2702801</v>
      </c>
      <c r="E1819" s="2" t="s">
        <v>3723</v>
      </c>
      <c r="F1819" s="2" t="s">
        <v>3789</v>
      </c>
      <c r="G1819" s="2">
        <f>IFERROR(VLOOKUP(D1819,Coordenadas!$A$2:$D$5571,3,FALSE),0)</f>
        <v>-9.2728099999999998</v>
      </c>
      <c r="H1819" s="2">
        <f>IFERROR(VLOOKUP(D1819,Coordenadas!$A$2:$D$5571,4,FALSE),0)</f>
        <v>-35.713900000000002</v>
      </c>
      <c r="I1819" s="2" t="s">
        <v>5324</v>
      </c>
      <c r="J1819" s="2">
        <v>12325</v>
      </c>
      <c r="K1819" s="2" t="s">
        <v>5332</v>
      </c>
      <c r="L1819" s="2">
        <f>IFERROR(VLOOKUP(C1819,BOTULISMO!$A$3:$C$19,3,FALSE),0)</f>
        <v>0</v>
      </c>
      <c r="M1819" s="2">
        <f>IFERROR(VLOOKUP(C1819,'LEISHMANIOSE VISCERAL'!$A$4:$C$454,3,FALSE),0)</f>
        <v>0</v>
      </c>
      <c r="N1819" s="2">
        <f>IFERROR(VLOOKUP(C1819,'LEISHMANIOSE TEGUMENTAR'!$A$4:$C$1681,3,FALSE),0)</f>
        <v>0</v>
      </c>
      <c r="O1819" s="2">
        <f>IFERROR(VLOOKUP(C1819,'FEBRE AMARELA'!$A$4:$C$38,3,FALSE),0)</f>
        <v>0</v>
      </c>
      <c r="P1819" s="2">
        <f>IFERROR(VLOOKUP(C1819,DENGUE!$A$5:$C$4097,3,FALSE),0)</f>
        <v>1</v>
      </c>
      <c r="Q1819" s="2">
        <f>IFERROR(VLOOKUP(C1819,'HEPATITE VIRAL'!$A$5:$C$3162,3,FALSE),0)</f>
        <v>3</v>
      </c>
      <c r="R1819" s="2">
        <f>IFERROR(VLOOKUP(C1819,'FEBRE MACULOSA'!$A$5:$C$181,3,FALSE),0)</f>
        <v>0</v>
      </c>
      <c r="S1819" s="2">
        <f>IFERROR(VLOOKUP(C1819,LEPTOSPIROSE!$A$5:$C$1176,3,FALSE),0)</f>
        <v>0</v>
      </c>
      <c r="T1819" s="2">
        <f>IFERROR(VLOOKUP(C1819,'DOENÇA DE CHAGAS'!$A$5:$C$100,3,FALSE),0)</f>
        <v>0</v>
      </c>
      <c r="U1819" s="2">
        <f>IFERROR(VLOOKUP(C1819,'PICADAS DE COBRAS'!$A$6:$C$4645,3,FALSE),0)</f>
        <v>3</v>
      </c>
      <c r="V1819">
        <f>IFERROR(VLOOKUP(C1819,'ZIKA VIRUS'!$A$5:$C$2399,3,FALSE),0)</f>
        <v>2</v>
      </c>
      <c r="W1819">
        <f>IFERROR(VLOOKUP(C1819,'FEBRE TIFÓIDE'!$A$5:$C$46,3,FALSE),0)</f>
        <v>0</v>
      </c>
      <c r="X1819">
        <f>IFERROR(VLOOKUP(C1819,HANTAVIROSE!$A$5:$C$153,3,FALSE),0)</f>
        <v>0</v>
      </c>
      <c r="Y1819">
        <f>IFERROR(VLOOKUP(C1819,MENINGITE!$A$5:$C$447,3,FALSE),0)</f>
        <v>0</v>
      </c>
      <c r="Z1819">
        <f>IFERROR(VLOOKUP(C1819,RAIVA!$A$5:$C$16,3,FALSE),0)</f>
        <v>0</v>
      </c>
    </row>
    <row r="1820" spans="1:26" x14ac:dyDescent="0.3">
      <c r="A1820" s="2" t="s">
        <v>1256</v>
      </c>
      <c r="B1820" s="2" t="s">
        <v>1528</v>
      </c>
      <c r="C1820" s="2">
        <v>410785</v>
      </c>
      <c r="D1820" s="2">
        <v>4107850</v>
      </c>
      <c r="E1820" s="2" t="s">
        <v>1256</v>
      </c>
      <c r="F1820" s="2" t="s">
        <v>1528</v>
      </c>
      <c r="G1820" s="2">
        <f>IFERROR(VLOOKUP(D1820,Coordenadas!$A$2:$D$5571,3,FALSE),0)</f>
        <v>-26.252300000000002</v>
      </c>
      <c r="H1820" s="2">
        <f>IFERROR(VLOOKUP(D1820,Coordenadas!$A$2:$D$5571,4,FALSE),0)</f>
        <v>-53.309199999999997</v>
      </c>
      <c r="I1820" s="2" t="s">
        <v>5326</v>
      </c>
      <c r="J1820" s="2">
        <v>4726</v>
      </c>
      <c r="K1820" s="2" t="s">
        <v>5332</v>
      </c>
      <c r="L1820" s="2">
        <f>IFERROR(VLOOKUP(C1820,BOTULISMO!$A$3:$C$19,3,FALSE),0)</f>
        <v>0</v>
      </c>
      <c r="M1820" s="2">
        <f>IFERROR(VLOOKUP(C1820,'LEISHMANIOSE VISCERAL'!$A$4:$C$454,3,FALSE),0)</f>
        <v>0</v>
      </c>
      <c r="N1820" s="2">
        <f>IFERROR(VLOOKUP(C1820,'LEISHMANIOSE TEGUMENTAR'!$A$4:$C$1681,3,FALSE),0)</f>
        <v>0</v>
      </c>
      <c r="O1820" s="2">
        <f>IFERROR(VLOOKUP(C1820,'FEBRE AMARELA'!$A$4:$C$38,3,FALSE),0)</f>
        <v>0</v>
      </c>
      <c r="P1820" s="2">
        <f>IFERROR(VLOOKUP(C1820,DENGUE!$A$5:$C$4097,3,FALSE),0)</f>
        <v>0</v>
      </c>
      <c r="Q1820" s="2">
        <f>IFERROR(VLOOKUP(C1820,'HEPATITE VIRAL'!$A$5:$C$3162,3,FALSE),0)</f>
        <v>7</v>
      </c>
      <c r="R1820" s="2">
        <f>IFERROR(VLOOKUP(C1820,'FEBRE MACULOSA'!$A$5:$C$181,3,FALSE),0)</f>
        <v>0</v>
      </c>
      <c r="S1820" s="2">
        <f>IFERROR(VLOOKUP(C1820,LEPTOSPIROSE!$A$5:$C$1176,3,FALSE),0)</f>
        <v>0</v>
      </c>
      <c r="T1820" s="2">
        <f>IFERROR(VLOOKUP(C1820,'DOENÇA DE CHAGAS'!$A$5:$C$100,3,FALSE),0)</f>
        <v>0</v>
      </c>
      <c r="U1820" s="2">
        <f>IFERROR(VLOOKUP(C1820,'PICADAS DE COBRAS'!$A$6:$C$4645,3,FALSE),0)</f>
        <v>10</v>
      </c>
      <c r="V1820">
        <f>IFERROR(VLOOKUP(C1820,'ZIKA VIRUS'!$A$5:$C$2399,3,FALSE),0)</f>
        <v>1</v>
      </c>
      <c r="W1820">
        <f>IFERROR(VLOOKUP(C1820,'FEBRE TIFÓIDE'!$A$5:$C$46,3,FALSE),0)</f>
        <v>0</v>
      </c>
      <c r="X1820">
        <f>IFERROR(VLOOKUP(C1820,HANTAVIROSE!$A$5:$C$153,3,FALSE),0)</f>
        <v>0</v>
      </c>
      <c r="Y1820">
        <f>IFERROR(VLOOKUP(C1820,MENINGITE!$A$5:$C$447,3,FALSE),0)</f>
        <v>0</v>
      </c>
      <c r="Z1820">
        <f>IFERROR(VLOOKUP(C1820,RAIVA!$A$5:$C$16,3,FALSE),0)</f>
        <v>0</v>
      </c>
    </row>
    <row r="1821" spans="1:26" x14ac:dyDescent="0.3">
      <c r="A1821" s="2" t="s">
        <v>967</v>
      </c>
      <c r="B1821" s="2" t="s">
        <v>1169</v>
      </c>
      <c r="C1821" s="2">
        <v>420535</v>
      </c>
      <c r="D1821" s="2">
        <v>4205357</v>
      </c>
      <c r="E1821" s="2" t="s">
        <v>967</v>
      </c>
      <c r="F1821" s="2" t="s">
        <v>1169</v>
      </c>
      <c r="G1821" s="2">
        <f>IFERROR(VLOOKUP(D1821,Coordenadas!$A$2:$D$5571,3,FALSE),0)</f>
        <v>-26.781099999999999</v>
      </c>
      <c r="H1821" s="2">
        <f>IFERROR(VLOOKUP(D1821,Coordenadas!$A$2:$D$5571,4,FALSE),0)</f>
        <v>-53.350499999999997</v>
      </c>
      <c r="I1821" s="2" t="s">
        <v>5326</v>
      </c>
      <c r="J1821" s="2">
        <v>1588</v>
      </c>
      <c r="K1821" s="2" t="s">
        <v>5332</v>
      </c>
      <c r="L1821" s="2">
        <f>IFERROR(VLOOKUP(C1821,BOTULISMO!$A$3:$C$19,3,FALSE),0)</f>
        <v>0</v>
      </c>
      <c r="M1821" s="2">
        <f>IFERROR(VLOOKUP(C1821,'LEISHMANIOSE VISCERAL'!$A$4:$C$454,3,FALSE),0)</f>
        <v>0</v>
      </c>
      <c r="N1821" s="2">
        <f>IFERROR(VLOOKUP(C1821,'LEISHMANIOSE TEGUMENTAR'!$A$4:$C$1681,3,FALSE),0)</f>
        <v>0</v>
      </c>
      <c r="O1821" s="2">
        <f>IFERROR(VLOOKUP(C1821,'FEBRE AMARELA'!$A$4:$C$38,3,FALSE),0)</f>
        <v>0</v>
      </c>
      <c r="P1821" s="2">
        <f>IFERROR(VLOOKUP(C1821,DENGUE!$A$5:$C$4097,3,FALSE),0)</f>
        <v>2</v>
      </c>
      <c r="Q1821" s="2">
        <f>IFERROR(VLOOKUP(C1821,'HEPATITE VIRAL'!$A$5:$C$3162,3,FALSE),0)</f>
        <v>16</v>
      </c>
      <c r="R1821" s="2">
        <f>IFERROR(VLOOKUP(C1821,'FEBRE MACULOSA'!$A$5:$C$181,3,FALSE),0)</f>
        <v>0</v>
      </c>
      <c r="S1821" s="2">
        <f>IFERROR(VLOOKUP(C1821,LEPTOSPIROSE!$A$5:$C$1176,3,FALSE),0)</f>
        <v>3</v>
      </c>
      <c r="T1821" s="2">
        <f>IFERROR(VLOOKUP(C1821,'DOENÇA DE CHAGAS'!$A$5:$C$100,3,FALSE),0)</f>
        <v>0</v>
      </c>
      <c r="U1821" s="2">
        <f>IFERROR(VLOOKUP(C1821,'PICADAS DE COBRAS'!$A$6:$C$4645,3,FALSE),0)</f>
        <v>4</v>
      </c>
      <c r="V1821">
        <f>IFERROR(VLOOKUP(C1821,'ZIKA VIRUS'!$A$5:$C$2399,3,FALSE),0)</f>
        <v>0</v>
      </c>
      <c r="W1821">
        <f>IFERROR(VLOOKUP(C1821,'FEBRE TIFÓIDE'!$A$5:$C$46,3,FALSE),0)</f>
        <v>0</v>
      </c>
      <c r="X1821">
        <f>IFERROR(VLOOKUP(C1821,HANTAVIROSE!$A$5:$C$153,3,FALSE),0)</f>
        <v>0</v>
      </c>
      <c r="Y1821">
        <f>IFERROR(VLOOKUP(C1821,MENINGITE!$A$5:$C$447,3,FALSE),0)</f>
        <v>0</v>
      </c>
      <c r="Z1821">
        <f>IFERROR(VLOOKUP(C1821,RAIVA!$A$5:$C$16,3,FALSE),0)</f>
        <v>0</v>
      </c>
    </row>
    <row r="1822" spans="1:26" x14ac:dyDescent="0.3">
      <c r="A1822" s="2" t="s">
        <v>1637</v>
      </c>
      <c r="B1822" s="2" t="s">
        <v>2080</v>
      </c>
      <c r="C1822" s="2">
        <v>351580</v>
      </c>
      <c r="D1822" s="2">
        <v>3515806</v>
      </c>
      <c r="E1822" s="2" t="s">
        <v>1637</v>
      </c>
      <c r="F1822" s="2" t="s">
        <v>2080</v>
      </c>
      <c r="G1822" s="2">
        <f>IFERROR(VLOOKUP(D1822,Coordenadas!$A$2:$D$5571,3,FALSE),0)</f>
        <v>-21.672699999999999</v>
      </c>
      <c r="H1822" s="2">
        <f>IFERROR(VLOOKUP(D1822,Coordenadas!$A$2:$D$5571,4,FALSE),0)</f>
        <v>-51.382100000000001</v>
      </c>
      <c r="I1822" s="2" t="s">
        <v>5325</v>
      </c>
      <c r="J1822" s="2">
        <v>1752</v>
      </c>
      <c r="K1822" s="2" t="s">
        <v>5332</v>
      </c>
      <c r="L1822" s="2">
        <f>IFERROR(VLOOKUP(C1822,BOTULISMO!$A$3:$C$19,3,FALSE),0)</f>
        <v>0</v>
      </c>
      <c r="M1822" s="2">
        <f>IFERROR(VLOOKUP(C1822,'LEISHMANIOSE VISCERAL'!$A$4:$C$454,3,FALSE),0)</f>
        <v>0</v>
      </c>
      <c r="N1822" s="2">
        <f>IFERROR(VLOOKUP(C1822,'LEISHMANIOSE TEGUMENTAR'!$A$4:$C$1681,3,FALSE),0)</f>
        <v>0</v>
      </c>
      <c r="O1822" s="2">
        <f>IFERROR(VLOOKUP(C1822,'FEBRE AMARELA'!$A$4:$C$38,3,FALSE),0)</f>
        <v>0</v>
      </c>
      <c r="P1822" s="2">
        <f>IFERROR(VLOOKUP(C1822,DENGUE!$A$5:$C$4097,3,FALSE),0)</f>
        <v>35</v>
      </c>
      <c r="Q1822" s="2">
        <f>IFERROR(VLOOKUP(C1822,'HEPATITE VIRAL'!$A$5:$C$3162,3,FALSE),0)</f>
        <v>0</v>
      </c>
      <c r="R1822" s="2">
        <f>IFERROR(VLOOKUP(C1822,'FEBRE MACULOSA'!$A$5:$C$181,3,FALSE),0)</f>
        <v>0</v>
      </c>
      <c r="S1822" s="2">
        <f>IFERROR(VLOOKUP(C1822,LEPTOSPIROSE!$A$5:$C$1176,3,FALSE),0)</f>
        <v>0</v>
      </c>
      <c r="T1822" s="2">
        <f>IFERROR(VLOOKUP(C1822,'DOENÇA DE CHAGAS'!$A$5:$C$100,3,FALSE),0)</f>
        <v>0</v>
      </c>
      <c r="U1822" s="2">
        <f>IFERROR(VLOOKUP(C1822,'PICADAS DE COBRAS'!$A$6:$C$4645,3,FALSE),0)</f>
        <v>2</v>
      </c>
      <c r="V1822">
        <f>IFERROR(VLOOKUP(C1822,'ZIKA VIRUS'!$A$5:$C$2399,3,FALSE),0)</f>
        <v>0</v>
      </c>
      <c r="W1822">
        <f>IFERROR(VLOOKUP(C1822,'FEBRE TIFÓIDE'!$A$5:$C$46,3,FALSE),0)</f>
        <v>0</v>
      </c>
      <c r="X1822">
        <f>IFERROR(VLOOKUP(C1822,HANTAVIROSE!$A$5:$C$153,3,FALSE),0)</f>
        <v>0</v>
      </c>
      <c r="Y1822">
        <f>IFERROR(VLOOKUP(C1822,MENINGITE!$A$5:$C$447,3,FALSE),0)</f>
        <v>0</v>
      </c>
      <c r="Z1822">
        <f>IFERROR(VLOOKUP(C1822,RAIVA!$A$5:$C$16,3,FALSE),0)</f>
        <v>0</v>
      </c>
    </row>
    <row r="1823" spans="1:26" x14ac:dyDescent="0.3">
      <c r="A1823" s="2" t="s">
        <v>1256</v>
      </c>
      <c r="B1823" s="2" t="s">
        <v>1529</v>
      </c>
      <c r="C1823" s="2">
        <v>410780</v>
      </c>
      <c r="D1823" s="2">
        <v>4107801</v>
      </c>
      <c r="E1823" s="2" t="s">
        <v>1256</v>
      </c>
      <c r="F1823" s="2" t="s">
        <v>1529</v>
      </c>
      <c r="G1823" s="2">
        <f>IFERROR(VLOOKUP(D1823,Coordenadas!$A$2:$D$5571,3,FALSE),0)</f>
        <v>-23.317799999999998</v>
      </c>
      <c r="H1823" s="2">
        <f>IFERROR(VLOOKUP(D1823,Coordenadas!$A$2:$D$5571,4,FALSE),0)</f>
        <v>-52.302900000000001</v>
      </c>
      <c r="I1823" s="2" t="s">
        <v>5326</v>
      </c>
      <c r="J1823" s="2">
        <v>5050</v>
      </c>
      <c r="K1823" s="2" t="s">
        <v>5332</v>
      </c>
      <c r="L1823" s="2">
        <f>IFERROR(VLOOKUP(C1823,BOTULISMO!$A$3:$C$19,3,FALSE),0)</f>
        <v>0</v>
      </c>
      <c r="M1823" s="2">
        <f>IFERROR(VLOOKUP(C1823,'LEISHMANIOSE VISCERAL'!$A$4:$C$454,3,FALSE),0)</f>
        <v>0</v>
      </c>
      <c r="N1823" s="2">
        <f>IFERROR(VLOOKUP(C1823,'LEISHMANIOSE TEGUMENTAR'!$A$4:$C$1681,3,FALSE),0)</f>
        <v>0</v>
      </c>
      <c r="O1823" s="2">
        <f>IFERROR(VLOOKUP(C1823,'FEBRE AMARELA'!$A$4:$C$38,3,FALSE),0)</f>
        <v>0</v>
      </c>
      <c r="P1823" s="2">
        <f>IFERROR(VLOOKUP(C1823,DENGUE!$A$5:$C$4097,3,FALSE),0)</f>
        <v>404</v>
      </c>
      <c r="Q1823" s="2">
        <f>IFERROR(VLOOKUP(C1823,'HEPATITE VIRAL'!$A$5:$C$3162,3,FALSE),0)</f>
        <v>1</v>
      </c>
      <c r="R1823" s="2">
        <f>IFERROR(VLOOKUP(C1823,'FEBRE MACULOSA'!$A$5:$C$181,3,FALSE),0)</f>
        <v>0</v>
      </c>
      <c r="S1823" s="2">
        <f>IFERROR(VLOOKUP(C1823,LEPTOSPIROSE!$A$5:$C$1176,3,FALSE),0)</f>
        <v>1</v>
      </c>
      <c r="T1823" s="2">
        <f>IFERROR(VLOOKUP(C1823,'DOENÇA DE CHAGAS'!$A$5:$C$100,3,FALSE),0)</f>
        <v>0</v>
      </c>
      <c r="U1823" s="2">
        <f>IFERROR(VLOOKUP(C1823,'PICADAS DE COBRAS'!$A$6:$C$4645,3,FALSE),0)</f>
        <v>13</v>
      </c>
      <c r="V1823">
        <f>IFERROR(VLOOKUP(C1823,'ZIKA VIRUS'!$A$5:$C$2399,3,FALSE),0)</f>
        <v>0</v>
      </c>
      <c r="W1823">
        <f>IFERROR(VLOOKUP(C1823,'FEBRE TIFÓIDE'!$A$5:$C$46,3,FALSE),0)</f>
        <v>0</v>
      </c>
      <c r="X1823">
        <f>IFERROR(VLOOKUP(C1823,HANTAVIROSE!$A$5:$C$153,3,FALSE),0)</f>
        <v>0</v>
      </c>
      <c r="Y1823">
        <f>IFERROR(VLOOKUP(C1823,MENINGITE!$A$5:$C$447,3,FALSE),0)</f>
        <v>0</v>
      </c>
      <c r="Z1823">
        <f>IFERROR(VLOOKUP(C1823,RAIVA!$A$5:$C$16,3,FALSE),0)</f>
        <v>0</v>
      </c>
    </row>
    <row r="1824" spans="1:26" x14ac:dyDescent="0.3">
      <c r="A1824" s="2" t="s">
        <v>4178</v>
      </c>
      <c r="B1824" s="2" t="s">
        <v>4281</v>
      </c>
      <c r="C1824" s="2">
        <v>240380</v>
      </c>
      <c r="D1824" s="2">
        <v>2403806</v>
      </c>
      <c r="E1824" s="2" t="s">
        <v>4178</v>
      </c>
      <c r="F1824" s="2" t="s">
        <v>4281</v>
      </c>
      <c r="G1824" s="2">
        <f>IFERROR(VLOOKUP(D1824,Coordenadas!$A$2:$D$5571,3,FALSE),0)</f>
        <v>-6.1226399999999996</v>
      </c>
      <c r="H1824" s="2">
        <f>IFERROR(VLOOKUP(D1824,Coordenadas!$A$2:$D$5571,4,FALSE),0)</f>
        <v>-36.822600000000001</v>
      </c>
      <c r="I1824" s="2" t="s">
        <v>5324</v>
      </c>
      <c r="J1824" s="2">
        <v>8959</v>
      </c>
      <c r="K1824" s="2" t="s">
        <v>5332</v>
      </c>
      <c r="L1824" s="2">
        <f>IFERROR(VLOOKUP(C1824,BOTULISMO!$A$3:$C$19,3,FALSE),0)</f>
        <v>0</v>
      </c>
      <c r="M1824" s="2">
        <f>IFERROR(VLOOKUP(C1824,'LEISHMANIOSE VISCERAL'!$A$4:$C$454,3,FALSE),0)</f>
        <v>0</v>
      </c>
      <c r="N1824" s="2">
        <f>IFERROR(VLOOKUP(C1824,'LEISHMANIOSE TEGUMENTAR'!$A$4:$C$1681,3,FALSE),0)</f>
        <v>0</v>
      </c>
      <c r="O1824" s="2">
        <f>IFERROR(VLOOKUP(C1824,'FEBRE AMARELA'!$A$4:$C$38,3,FALSE),0)</f>
        <v>0</v>
      </c>
      <c r="P1824" s="2">
        <f>IFERROR(VLOOKUP(C1824,DENGUE!$A$5:$C$4097,3,FALSE),0)</f>
        <v>14</v>
      </c>
      <c r="Q1824" s="2">
        <f>IFERROR(VLOOKUP(C1824,'HEPATITE VIRAL'!$A$5:$C$3162,3,FALSE),0)</f>
        <v>0</v>
      </c>
      <c r="R1824" s="2">
        <f>IFERROR(VLOOKUP(C1824,'FEBRE MACULOSA'!$A$5:$C$181,3,FALSE),0)</f>
        <v>0</v>
      </c>
      <c r="S1824" s="2">
        <f>IFERROR(VLOOKUP(C1824,LEPTOSPIROSE!$A$5:$C$1176,3,FALSE),0)</f>
        <v>0</v>
      </c>
      <c r="T1824" s="2">
        <f>IFERROR(VLOOKUP(C1824,'DOENÇA DE CHAGAS'!$A$5:$C$100,3,FALSE),0)</f>
        <v>0</v>
      </c>
      <c r="U1824" s="2">
        <f>IFERROR(VLOOKUP(C1824,'PICADAS DE COBRAS'!$A$6:$C$4645,3,FALSE),0)</f>
        <v>4</v>
      </c>
      <c r="V1824">
        <f>IFERROR(VLOOKUP(C1824,'ZIKA VIRUS'!$A$5:$C$2399,3,FALSE),0)</f>
        <v>4</v>
      </c>
      <c r="W1824">
        <f>IFERROR(VLOOKUP(C1824,'FEBRE TIFÓIDE'!$A$5:$C$46,3,FALSE),0)</f>
        <v>0</v>
      </c>
      <c r="X1824">
        <f>IFERROR(VLOOKUP(C1824,HANTAVIROSE!$A$5:$C$153,3,FALSE),0)</f>
        <v>0</v>
      </c>
      <c r="Y1824">
        <f>IFERROR(VLOOKUP(C1824,MENINGITE!$A$5:$C$447,3,FALSE),0)</f>
        <v>0</v>
      </c>
      <c r="Z1824">
        <f>IFERROR(VLOOKUP(C1824,RAIVA!$A$5:$C$16,3,FALSE),0)</f>
        <v>0</v>
      </c>
    </row>
    <row r="1825" spans="1:26" x14ac:dyDescent="0.3">
      <c r="A1825" s="2" t="s">
        <v>1637</v>
      </c>
      <c r="B1825" s="2" t="s">
        <v>2079</v>
      </c>
      <c r="C1825" s="2">
        <v>351590</v>
      </c>
      <c r="D1825" s="2">
        <v>3515905</v>
      </c>
      <c r="E1825" s="2" t="s">
        <v>1637</v>
      </c>
      <c r="F1825" s="2" t="s">
        <v>2079</v>
      </c>
      <c r="G1825" s="2">
        <f>IFERROR(VLOOKUP(D1825,Coordenadas!$A$2:$D$5571,3,FALSE),0)</f>
        <v>-20.6752</v>
      </c>
      <c r="H1825" s="2">
        <f>IFERROR(VLOOKUP(D1825,Coordenadas!$A$2:$D$5571,4,FALSE),0)</f>
        <v>-50.151299999999999</v>
      </c>
      <c r="I1825" s="2" t="s">
        <v>5325</v>
      </c>
      <c r="J1825" s="2">
        <v>3003</v>
      </c>
      <c r="K1825" s="2" t="s">
        <v>5332</v>
      </c>
      <c r="L1825" s="2">
        <f>IFERROR(VLOOKUP(C1825,BOTULISMO!$A$3:$C$19,3,FALSE),0)</f>
        <v>0</v>
      </c>
      <c r="M1825" s="2">
        <f>IFERROR(VLOOKUP(C1825,'LEISHMANIOSE VISCERAL'!$A$4:$C$454,3,FALSE),0)</f>
        <v>0</v>
      </c>
      <c r="N1825" s="2">
        <f>IFERROR(VLOOKUP(C1825,'LEISHMANIOSE TEGUMENTAR'!$A$4:$C$1681,3,FALSE),0)</f>
        <v>0</v>
      </c>
      <c r="O1825" s="2">
        <f>IFERROR(VLOOKUP(C1825,'FEBRE AMARELA'!$A$4:$C$38,3,FALSE),0)</f>
        <v>0</v>
      </c>
      <c r="P1825" s="2">
        <f>IFERROR(VLOOKUP(C1825,DENGUE!$A$5:$C$4097,3,FALSE),0)</f>
        <v>19</v>
      </c>
      <c r="Q1825" s="2">
        <f>IFERROR(VLOOKUP(C1825,'HEPATITE VIRAL'!$A$5:$C$3162,3,FALSE),0)</f>
        <v>0</v>
      </c>
      <c r="R1825" s="2">
        <f>IFERROR(VLOOKUP(C1825,'FEBRE MACULOSA'!$A$5:$C$181,3,FALSE),0)</f>
        <v>0</v>
      </c>
      <c r="S1825" s="2">
        <f>IFERROR(VLOOKUP(C1825,LEPTOSPIROSE!$A$5:$C$1176,3,FALSE),0)</f>
        <v>0</v>
      </c>
      <c r="T1825" s="2">
        <f>IFERROR(VLOOKUP(C1825,'DOENÇA DE CHAGAS'!$A$5:$C$100,3,FALSE),0)</f>
        <v>0</v>
      </c>
      <c r="U1825" s="2">
        <f>IFERROR(VLOOKUP(C1825,'PICADAS DE COBRAS'!$A$6:$C$4645,3,FALSE),0)</f>
        <v>4</v>
      </c>
      <c r="V1825">
        <f>IFERROR(VLOOKUP(C1825,'ZIKA VIRUS'!$A$5:$C$2399,3,FALSE),0)</f>
        <v>1</v>
      </c>
      <c r="W1825">
        <f>IFERROR(VLOOKUP(C1825,'FEBRE TIFÓIDE'!$A$5:$C$46,3,FALSE),0)</f>
        <v>0</v>
      </c>
      <c r="X1825">
        <f>IFERROR(VLOOKUP(C1825,HANTAVIROSE!$A$5:$C$153,3,FALSE),0)</f>
        <v>0</v>
      </c>
      <c r="Y1825">
        <f>IFERROR(VLOOKUP(C1825,MENINGITE!$A$5:$C$447,3,FALSE),0)</f>
        <v>0</v>
      </c>
      <c r="Z1825">
        <f>IFERROR(VLOOKUP(C1825,RAIVA!$A$5:$C$16,3,FALSE),0)</f>
        <v>0</v>
      </c>
    </row>
    <row r="1826" spans="1:26" x14ac:dyDescent="0.3">
      <c r="A1826" s="2" t="s">
        <v>3816</v>
      </c>
      <c r="B1826" s="2" t="s">
        <v>3928</v>
      </c>
      <c r="C1826" s="2">
        <v>260560</v>
      </c>
      <c r="D1826" s="2">
        <v>2605608</v>
      </c>
      <c r="E1826" s="2" t="s">
        <v>3816</v>
      </c>
      <c r="F1826" s="2" t="s">
        <v>3928</v>
      </c>
      <c r="G1826" s="2">
        <f>IFERROR(VLOOKUP(D1826,Coordenadas!$A$2:$D$5571,3,FALSE),0)</f>
        <v>-7.8584199999999997</v>
      </c>
      <c r="H1826" s="2">
        <f>IFERROR(VLOOKUP(D1826,Coordenadas!$A$2:$D$5571,4,FALSE),0)</f>
        <v>-37.971499999999999</v>
      </c>
      <c r="I1826" s="2" t="s">
        <v>5324</v>
      </c>
      <c r="J1826" s="2">
        <v>22169</v>
      </c>
      <c r="K1826" s="2" t="s">
        <v>5330</v>
      </c>
      <c r="L1826" s="2">
        <f>IFERROR(VLOOKUP(C1826,BOTULISMO!$A$3:$C$19,3,FALSE),0)</f>
        <v>0</v>
      </c>
      <c r="M1826" s="2">
        <f>IFERROR(VLOOKUP(C1826,'LEISHMANIOSE VISCERAL'!$A$4:$C$454,3,FALSE),0)</f>
        <v>0</v>
      </c>
      <c r="N1826" s="2">
        <f>IFERROR(VLOOKUP(C1826,'LEISHMANIOSE TEGUMENTAR'!$A$4:$C$1681,3,FALSE),0)</f>
        <v>0</v>
      </c>
      <c r="O1826" s="2">
        <f>IFERROR(VLOOKUP(C1826,'FEBRE AMARELA'!$A$4:$C$38,3,FALSE),0)</f>
        <v>0</v>
      </c>
      <c r="P1826" s="2">
        <f>IFERROR(VLOOKUP(C1826,DENGUE!$A$5:$C$4097,3,FALSE),0)</f>
        <v>0</v>
      </c>
      <c r="Q1826" s="2">
        <f>IFERROR(VLOOKUP(C1826,'HEPATITE VIRAL'!$A$5:$C$3162,3,FALSE),0)</f>
        <v>0</v>
      </c>
      <c r="R1826" s="2">
        <f>IFERROR(VLOOKUP(C1826,'FEBRE MACULOSA'!$A$5:$C$181,3,FALSE),0)</f>
        <v>0</v>
      </c>
      <c r="S1826" s="2">
        <f>IFERROR(VLOOKUP(C1826,LEPTOSPIROSE!$A$5:$C$1176,3,FALSE),0)</f>
        <v>0</v>
      </c>
      <c r="T1826" s="2">
        <f>IFERROR(VLOOKUP(C1826,'DOENÇA DE CHAGAS'!$A$5:$C$100,3,FALSE),0)</f>
        <v>0</v>
      </c>
      <c r="U1826" s="2">
        <f>IFERROR(VLOOKUP(C1826,'PICADAS DE COBRAS'!$A$6:$C$4645,3,FALSE),0)</f>
        <v>0</v>
      </c>
      <c r="V1826">
        <f>IFERROR(VLOOKUP(C1826,'ZIKA VIRUS'!$A$5:$C$2399,3,FALSE),0)</f>
        <v>0</v>
      </c>
      <c r="W1826">
        <f>IFERROR(VLOOKUP(C1826,'FEBRE TIFÓIDE'!$A$5:$C$46,3,FALSE),0)</f>
        <v>0</v>
      </c>
      <c r="X1826">
        <f>IFERROR(VLOOKUP(C1826,HANTAVIROSE!$A$5:$C$153,3,FALSE),0)</f>
        <v>0</v>
      </c>
      <c r="Y1826">
        <f>IFERROR(VLOOKUP(C1826,MENINGITE!$A$5:$C$447,3,FALSE),0)</f>
        <v>0</v>
      </c>
      <c r="Z1826">
        <f>IFERROR(VLOOKUP(C1826,RAIVA!$A$5:$C$16,3,FALSE),0)</f>
        <v>0</v>
      </c>
    </row>
    <row r="1827" spans="1:26" x14ac:dyDescent="0.3">
      <c r="A1827" s="2" t="s">
        <v>470</v>
      </c>
      <c r="B1827" s="2" t="s">
        <v>798</v>
      </c>
      <c r="C1827" s="2">
        <v>430820</v>
      </c>
      <c r="D1827" s="2">
        <v>4308201</v>
      </c>
      <c r="E1827" s="2" t="s">
        <v>470</v>
      </c>
      <c r="F1827" s="2" t="s">
        <v>798</v>
      </c>
      <c r="G1827" s="2">
        <f>IFERROR(VLOOKUP(D1827,Coordenadas!$A$2:$D$5571,3,FALSE),0)</f>
        <v>-29.0261</v>
      </c>
      <c r="H1827" s="2">
        <f>IFERROR(VLOOKUP(D1827,Coordenadas!$A$2:$D$5571,4,FALSE),0)</f>
        <v>-51.1875</v>
      </c>
      <c r="I1827" s="2" t="s">
        <v>5326</v>
      </c>
      <c r="J1827" s="2">
        <v>27126</v>
      </c>
      <c r="K1827" s="2" t="s">
        <v>5330</v>
      </c>
      <c r="L1827" s="2">
        <f>IFERROR(VLOOKUP(C1827,BOTULISMO!$A$3:$C$19,3,FALSE),0)</f>
        <v>0</v>
      </c>
      <c r="M1827" s="2">
        <f>IFERROR(VLOOKUP(C1827,'LEISHMANIOSE VISCERAL'!$A$4:$C$454,3,FALSE),0)</f>
        <v>0</v>
      </c>
      <c r="N1827" s="2">
        <f>IFERROR(VLOOKUP(C1827,'LEISHMANIOSE TEGUMENTAR'!$A$4:$C$1681,3,FALSE),0)</f>
        <v>0</v>
      </c>
      <c r="O1827" s="2">
        <f>IFERROR(VLOOKUP(C1827,'FEBRE AMARELA'!$A$4:$C$38,3,FALSE),0)</f>
        <v>0</v>
      </c>
      <c r="P1827" s="2">
        <f>IFERROR(VLOOKUP(C1827,DENGUE!$A$5:$C$4097,3,FALSE),0)</f>
        <v>0</v>
      </c>
      <c r="Q1827" s="2">
        <f>IFERROR(VLOOKUP(C1827,'HEPATITE VIRAL'!$A$5:$C$3162,3,FALSE),0)</f>
        <v>40</v>
      </c>
      <c r="R1827" s="2">
        <f>IFERROR(VLOOKUP(C1827,'FEBRE MACULOSA'!$A$5:$C$181,3,FALSE),0)</f>
        <v>0</v>
      </c>
      <c r="S1827" s="2">
        <f>IFERROR(VLOOKUP(C1827,LEPTOSPIROSE!$A$5:$C$1176,3,FALSE),0)</f>
        <v>0</v>
      </c>
      <c r="T1827" s="2">
        <f>IFERROR(VLOOKUP(C1827,'DOENÇA DE CHAGAS'!$A$5:$C$100,3,FALSE),0)</f>
        <v>0</v>
      </c>
      <c r="U1827" s="2">
        <f>IFERROR(VLOOKUP(C1827,'PICADAS DE COBRAS'!$A$6:$C$4645,3,FALSE),0)</f>
        <v>35</v>
      </c>
      <c r="V1827">
        <f>IFERROR(VLOOKUP(C1827,'ZIKA VIRUS'!$A$5:$C$2399,3,FALSE),0)</f>
        <v>0</v>
      </c>
      <c r="W1827">
        <f>IFERROR(VLOOKUP(C1827,'FEBRE TIFÓIDE'!$A$5:$C$46,3,FALSE),0)</f>
        <v>0</v>
      </c>
      <c r="X1827">
        <f>IFERROR(VLOOKUP(C1827,HANTAVIROSE!$A$5:$C$153,3,FALSE),0)</f>
        <v>0</v>
      </c>
      <c r="Y1827">
        <f>IFERROR(VLOOKUP(C1827,MENINGITE!$A$5:$C$447,3,FALSE),0)</f>
        <v>0</v>
      </c>
      <c r="Z1827">
        <f>IFERROR(VLOOKUP(C1827,RAIVA!$A$5:$C$16,3,FALSE),0)</f>
        <v>0</v>
      </c>
    </row>
    <row r="1828" spans="1:26" x14ac:dyDescent="0.3">
      <c r="A1828" s="2" t="s">
        <v>3</v>
      </c>
      <c r="B1828" s="2" t="s">
        <v>162</v>
      </c>
      <c r="C1828" s="2">
        <v>520790</v>
      </c>
      <c r="D1828" s="2">
        <v>5207907</v>
      </c>
      <c r="E1828" s="2" t="s">
        <v>3</v>
      </c>
      <c r="F1828" s="2" t="s">
        <v>162</v>
      </c>
      <c r="G1828" s="2">
        <f>IFERROR(VLOOKUP(D1828,Coordenadas!$A$2:$D$5571,3,FALSE),0)</f>
        <v>-14.4451</v>
      </c>
      <c r="H1828" s="2">
        <f>IFERROR(VLOOKUP(D1828,Coordenadas!$A$2:$D$5571,4,FALSE),0)</f>
        <v>-47.041699999999999</v>
      </c>
      <c r="I1828" s="2" t="s">
        <v>5327</v>
      </c>
      <c r="J1828" s="2">
        <v>12066</v>
      </c>
      <c r="K1828" s="2" t="s">
        <v>5332</v>
      </c>
      <c r="L1828" s="2">
        <f>IFERROR(VLOOKUP(C1828,BOTULISMO!$A$3:$C$19,3,FALSE),0)</f>
        <v>0</v>
      </c>
      <c r="M1828" s="2">
        <f>IFERROR(VLOOKUP(C1828,'LEISHMANIOSE VISCERAL'!$A$4:$C$454,3,FALSE),0)</f>
        <v>0</v>
      </c>
      <c r="N1828" s="2">
        <f>IFERROR(VLOOKUP(C1828,'LEISHMANIOSE TEGUMENTAR'!$A$4:$C$1681,3,FALSE),0)</f>
        <v>0</v>
      </c>
      <c r="O1828" s="2">
        <f>IFERROR(VLOOKUP(C1828,'FEBRE AMARELA'!$A$4:$C$38,3,FALSE),0)</f>
        <v>0</v>
      </c>
      <c r="P1828" s="2">
        <f>IFERROR(VLOOKUP(C1828,DENGUE!$A$5:$C$4097,3,FALSE),0)</f>
        <v>25</v>
      </c>
      <c r="Q1828" s="2">
        <f>IFERROR(VLOOKUP(C1828,'HEPATITE VIRAL'!$A$5:$C$3162,3,FALSE),0)</f>
        <v>7</v>
      </c>
      <c r="R1828" s="2">
        <f>IFERROR(VLOOKUP(C1828,'FEBRE MACULOSA'!$A$5:$C$181,3,FALSE),0)</f>
        <v>0</v>
      </c>
      <c r="S1828" s="2">
        <f>IFERROR(VLOOKUP(C1828,LEPTOSPIROSE!$A$5:$C$1176,3,FALSE),0)</f>
        <v>0</v>
      </c>
      <c r="T1828" s="2">
        <f>IFERROR(VLOOKUP(C1828,'DOENÇA DE CHAGAS'!$A$5:$C$100,3,FALSE),0)</f>
        <v>0</v>
      </c>
      <c r="U1828" s="2">
        <f>IFERROR(VLOOKUP(C1828,'PICADAS DE COBRAS'!$A$6:$C$4645,3,FALSE),0)</f>
        <v>63</v>
      </c>
      <c r="V1828">
        <f>IFERROR(VLOOKUP(C1828,'ZIKA VIRUS'!$A$5:$C$2399,3,FALSE),0)</f>
        <v>0</v>
      </c>
      <c r="W1828">
        <f>IFERROR(VLOOKUP(C1828,'FEBRE TIFÓIDE'!$A$5:$C$46,3,FALSE),0)</f>
        <v>0</v>
      </c>
      <c r="X1828">
        <f>IFERROR(VLOOKUP(C1828,HANTAVIROSE!$A$5:$C$153,3,FALSE),0)</f>
        <v>0</v>
      </c>
      <c r="Y1828">
        <f>IFERROR(VLOOKUP(C1828,MENINGITE!$A$5:$C$447,3,FALSE),0)</f>
        <v>0</v>
      </c>
      <c r="Z1828">
        <f>IFERROR(VLOOKUP(C1828,RAIVA!$A$5:$C$16,3,FALSE),0)</f>
        <v>0</v>
      </c>
    </row>
    <row r="1829" spans="1:26" x14ac:dyDescent="0.3">
      <c r="A1829" s="2" t="s">
        <v>4490</v>
      </c>
      <c r="B1829" s="2" t="s">
        <v>4627</v>
      </c>
      <c r="C1829" s="2">
        <v>220380</v>
      </c>
      <c r="D1829" s="2">
        <v>2203800</v>
      </c>
      <c r="E1829" s="2" t="s">
        <v>4490</v>
      </c>
      <c r="F1829" s="2" t="s">
        <v>4627</v>
      </c>
      <c r="G1829" s="2">
        <f>IFERROR(VLOOKUP(D1829,Coordenadas!$A$2:$D$5571,3,FALSE),0)</f>
        <v>-7.7879300000000002</v>
      </c>
      <c r="H1829" s="2">
        <f>IFERROR(VLOOKUP(D1829,Coordenadas!$A$2:$D$5571,4,FALSE),0)</f>
        <v>-42.917999999999999</v>
      </c>
      <c r="I1829" s="2" t="s">
        <v>5324</v>
      </c>
      <c r="J1829" s="2">
        <v>4366</v>
      </c>
      <c r="K1829" s="2" t="s">
        <v>5332</v>
      </c>
      <c r="L1829" s="2">
        <f>IFERROR(VLOOKUP(C1829,BOTULISMO!$A$3:$C$19,3,FALSE),0)</f>
        <v>0</v>
      </c>
      <c r="M1829" s="2">
        <f>IFERROR(VLOOKUP(C1829,'LEISHMANIOSE VISCERAL'!$A$4:$C$454,3,FALSE),0)</f>
        <v>0</v>
      </c>
      <c r="N1829" s="2">
        <f>IFERROR(VLOOKUP(C1829,'LEISHMANIOSE TEGUMENTAR'!$A$4:$C$1681,3,FALSE),0)</f>
        <v>0</v>
      </c>
      <c r="O1829" s="2">
        <f>IFERROR(VLOOKUP(C1829,'FEBRE AMARELA'!$A$4:$C$38,3,FALSE),0)</f>
        <v>0</v>
      </c>
      <c r="P1829" s="2">
        <f>IFERROR(VLOOKUP(C1829,DENGUE!$A$5:$C$4097,3,FALSE),0)</f>
        <v>0</v>
      </c>
      <c r="Q1829" s="2">
        <f>IFERROR(VLOOKUP(C1829,'HEPATITE VIRAL'!$A$5:$C$3162,3,FALSE),0)</f>
        <v>0</v>
      </c>
      <c r="R1829" s="2">
        <f>IFERROR(VLOOKUP(C1829,'FEBRE MACULOSA'!$A$5:$C$181,3,FALSE),0)</f>
        <v>0</v>
      </c>
      <c r="S1829" s="2">
        <f>IFERROR(VLOOKUP(C1829,LEPTOSPIROSE!$A$5:$C$1176,3,FALSE),0)</f>
        <v>0</v>
      </c>
      <c r="T1829" s="2">
        <f>IFERROR(VLOOKUP(C1829,'DOENÇA DE CHAGAS'!$A$5:$C$100,3,FALSE),0)</f>
        <v>0</v>
      </c>
      <c r="U1829" s="2">
        <f>IFERROR(VLOOKUP(C1829,'PICADAS DE COBRAS'!$A$6:$C$4645,3,FALSE),0)</f>
        <v>1</v>
      </c>
      <c r="V1829">
        <f>IFERROR(VLOOKUP(C1829,'ZIKA VIRUS'!$A$5:$C$2399,3,FALSE),0)</f>
        <v>0</v>
      </c>
      <c r="W1829">
        <f>IFERROR(VLOOKUP(C1829,'FEBRE TIFÓIDE'!$A$5:$C$46,3,FALSE),0)</f>
        <v>0</v>
      </c>
      <c r="X1829">
        <f>IFERROR(VLOOKUP(C1829,HANTAVIROSE!$A$5:$C$153,3,FALSE),0)</f>
        <v>0</v>
      </c>
      <c r="Y1829">
        <f>IFERROR(VLOOKUP(C1829,MENINGITE!$A$5:$C$447,3,FALSE),0)</f>
        <v>0</v>
      </c>
      <c r="Z1829">
        <f>IFERROR(VLOOKUP(C1829,RAIVA!$A$5:$C$16,3,FALSE),0)</f>
        <v>0</v>
      </c>
    </row>
    <row r="1830" spans="1:26" x14ac:dyDescent="0.3">
      <c r="A1830" s="2" t="s">
        <v>3816</v>
      </c>
      <c r="B1830" s="2" t="s">
        <v>1527</v>
      </c>
      <c r="C1830" s="2">
        <v>260570</v>
      </c>
      <c r="D1830" s="2">
        <v>2605707</v>
      </c>
      <c r="E1830" s="2" t="s">
        <v>3816</v>
      </c>
      <c r="F1830" s="2" t="s">
        <v>1527</v>
      </c>
      <c r="G1830" s="2">
        <f>IFERROR(VLOOKUP(D1830,Coordenadas!$A$2:$D$5571,3,FALSE),0)</f>
        <v>-8.6030700000000007</v>
      </c>
      <c r="H1830" s="2">
        <f>IFERROR(VLOOKUP(D1830,Coordenadas!$A$2:$D$5571,4,FALSE),0)</f>
        <v>-38.5687</v>
      </c>
      <c r="I1830" s="2" t="s">
        <v>5324</v>
      </c>
      <c r="J1830" s="2">
        <v>29285</v>
      </c>
      <c r="K1830" s="2" t="s">
        <v>5330</v>
      </c>
      <c r="L1830" s="2">
        <f>IFERROR(VLOOKUP(C1830,BOTULISMO!$A$3:$C$19,3,FALSE),0)</f>
        <v>0</v>
      </c>
      <c r="M1830" s="2">
        <f>IFERROR(VLOOKUP(C1830,'LEISHMANIOSE VISCERAL'!$A$4:$C$454,3,FALSE),0)</f>
        <v>1</v>
      </c>
      <c r="N1830" s="2">
        <f>IFERROR(VLOOKUP(C1830,'LEISHMANIOSE TEGUMENTAR'!$A$4:$C$1681,3,FALSE),0)</f>
        <v>1</v>
      </c>
      <c r="O1830" s="2">
        <f>IFERROR(VLOOKUP(C1830,'FEBRE AMARELA'!$A$4:$C$38,3,FALSE),0)</f>
        <v>0</v>
      </c>
      <c r="P1830" s="2">
        <f>IFERROR(VLOOKUP(C1830,DENGUE!$A$5:$C$4097,3,FALSE),0)</f>
        <v>2</v>
      </c>
      <c r="Q1830" s="2">
        <f>IFERROR(VLOOKUP(C1830,'HEPATITE VIRAL'!$A$5:$C$3162,3,FALSE),0)</f>
        <v>3</v>
      </c>
      <c r="R1830" s="2">
        <f>IFERROR(VLOOKUP(C1830,'FEBRE MACULOSA'!$A$5:$C$181,3,FALSE),0)</f>
        <v>0</v>
      </c>
      <c r="S1830" s="2">
        <f>IFERROR(VLOOKUP(C1830,LEPTOSPIROSE!$A$5:$C$1176,3,FALSE),0)</f>
        <v>0</v>
      </c>
      <c r="T1830" s="2">
        <f>IFERROR(VLOOKUP(C1830,'DOENÇA DE CHAGAS'!$A$5:$C$100,3,FALSE),0)</f>
        <v>0</v>
      </c>
      <c r="U1830" s="2">
        <f>IFERROR(VLOOKUP(C1830,'PICADAS DE COBRAS'!$A$6:$C$4645,3,FALSE),0)</f>
        <v>6</v>
      </c>
      <c r="V1830">
        <f>IFERROR(VLOOKUP(C1830,'ZIKA VIRUS'!$A$5:$C$2399,3,FALSE),0)</f>
        <v>9</v>
      </c>
      <c r="W1830">
        <f>IFERROR(VLOOKUP(C1830,'FEBRE TIFÓIDE'!$A$5:$C$46,3,FALSE),0)</f>
        <v>0</v>
      </c>
      <c r="X1830">
        <f>IFERROR(VLOOKUP(C1830,HANTAVIROSE!$A$5:$C$153,3,FALSE),0)</f>
        <v>0</v>
      </c>
      <c r="Y1830">
        <f>IFERROR(VLOOKUP(C1830,MENINGITE!$A$5:$C$447,3,FALSE),0)</f>
        <v>0</v>
      </c>
      <c r="Z1830">
        <f>IFERROR(VLOOKUP(C1830,RAIVA!$A$5:$C$16,3,FALSE),0)</f>
        <v>0</v>
      </c>
    </row>
    <row r="1831" spans="1:26" x14ac:dyDescent="0.3">
      <c r="A1831" s="2" t="s">
        <v>1256</v>
      </c>
      <c r="B1831" s="2" t="s">
        <v>1527</v>
      </c>
      <c r="C1831" s="2">
        <v>410790</v>
      </c>
      <c r="D1831" s="2">
        <v>4107900</v>
      </c>
      <c r="E1831" s="2" t="s">
        <v>1256</v>
      </c>
      <c r="F1831" s="2" t="s">
        <v>1527</v>
      </c>
      <c r="G1831" s="2">
        <f>IFERROR(VLOOKUP(D1831,Coordenadas!$A$2:$D$5571,3,FALSE),0)</f>
        <v>-23.603100000000001</v>
      </c>
      <c r="H1831" s="2">
        <f>IFERROR(VLOOKUP(D1831,Coordenadas!$A$2:$D$5571,4,FALSE),0)</f>
        <v>-52.0807</v>
      </c>
      <c r="I1831" s="2" t="s">
        <v>5326</v>
      </c>
      <c r="J1831" s="2">
        <v>5931</v>
      </c>
      <c r="K1831" s="2" t="s">
        <v>5332</v>
      </c>
      <c r="L1831" s="2">
        <f>IFERROR(VLOOKUP(C1831,BOTULISMO!$A$3:$C$19,3,FALSE),0)</f>
        <v>0</v>
      </c>
      <c r="M1831" s="2">
        <f>IFERROR(VLOOKUP(C1831,'LEISHMANIOSE VISCERAL'!$A$4:$C$454,3,FALSE),0)</f>
        <v>0</v>
      </c>
      <c r="N1831" s="2">
        <f>IFERROR(VLOOKUP(C1831,'LEISHMANIOSE TEGUMENTAR'!$A$4:$C$1681,3,FALSE),0)</f>
        <v>0</v>
      </c>
      <c r="O1831" s="2">
        <f>IFERROR(VLOOKUP(C1831,'FEBRE AMARELA'!$A$4:$C$38,3,FALSE),0)</f>
        <v>0</v>
      </c>
      <c r="P1831" s="2">
        <f>IFERROR(VLOOKUP(C1831,DENGUE!$A$5:$C$4097,3,FALSE),0)</f>
        <v>806</v>
      </c>
      <c r="Q1831" s="2">
        <f>IFERROR(VLOOKUP(C1831,'HEPATITE VIRAL'!$A$5:$C$3162,3,FALSE),0)</f>
        <v>5</v>
      </c>
      <c r="R1831" s="2">
        <f>IFERROR(VLOOKUP(C1831,'FEBRE MACULOSA'!$A$5:$C$181,3,FALSE),0)</f>
        <v>0</v>
      </c>
      <c r="S1831" s="2">
        <f>IFERROR(VLOOKUP(C1831,LEPTOSPIROSE!$A$5:$C$1176,3,FALSE),0)</f>
        <v>0</v>
      </c>
      <c r="T1831" s="2">
        <f>IFERROR(VLOOKUP(C1831,'DOENÇA DE CHAGAS'!$A$5:$C$100,3,FALSE),0)</f>
        <v>0</v>
      </c>
      <c r="U1831" s="2">
        <f>IFERROR(VLOOKUP(C1831,'PICADAS DE COBRAS'!$A$6:$C$4645,3,FALSE),0)</f>
        <v>13</v>
      </c>
      <c r="V1831">
        <f>IFERROR(VLOOKUP(C1831,'ZIKA VIRUS'!$A$5:$C$2399,3,FALSE),0)</f>
        <v>0</v>
      </c>
      <c r="W1831">
        <f>IFERROR(VLOOKUP(C1831,'FEBRE TIFÓIDE'!$A$5:$C$46,3,FALSE),0)</f>
        <v>0</v>
      </c>
      <c r="X1831">
        <f>IFERROR(VLOOKUP(C1831,HANTAVIROSE!$A$5:$C$153,3,FALSE),0)</f>
        <v>0</v>
      </c>
      <c r="Y1831">
        <f>IFERROR(VLOOKUP(C1831,MENINGITE!$A$5:$C$447,3,FALSE),0)</f>
        <v>1</v>
      </c>
      <c r="Z1831">
        <f>IFERROR(VLOOKUP(C1831,RAIVA!$A$5:$C$16,3,FALSE),0)</f>
        <v>0</v>
      </c>
    </row>
    <row r="1832" spans="1:26" x14ac:dyDescent="0.3">
      <c r="A1832" s="2" t="s">
        <v>3257</v>
      </c>
      <c r="B1832" s="2" t="s">
        <v>3524</v>
      </c>
      <c r="C1832" s="2">
        <v>291100</v>
      </c>
      <c r="D1832" s="2">
        <v>2911006</v>
      </c>
      <c r="E1832" s="2" t="s">
        <v>3257</v>
      </c>
      <c r="F1832" s="2" t="s">
        <v>3524</v>
      </c>
      <c r="G1832" s="2">
        <f>IFERROR(VLOOKUP(D1832,Coordenadas!$A$2:$D$5571,3,FALSE),0)</f>
        <v>-14.8629</v>
      </c>
      <c r="H1832" s="2">
        <f>IFERROR(VLOOKUP(D1832,Coordenadas!$A$2:$D$5571,4,FALSE),0)</f>
        <v>-39.657899999999998</v>
      </c>
      <c r="I1832" s="2" t="s">
        <v>5324</v>
      </c>
      <c r="J1832" s="2">
        <v>10660</v>
      </c>
      <c r="K1832" s="2" t="s">
        <v>5332</v>
      </c>
      <c r="L1832" s="2">
        <f>IFERROR(VLOOKUP(C1832,BOTULISMO!$A$3:$C$19,3,FALSE),0)</f>
        <v>0</v>
      </c>
      <c r="M1832" s="2">
        <f>IFERROR(VLOOKUP(C1832,'LEISHMANIOSE VISCERAL'!$A$4:$C$454,3,FALSE),0)</f>
        <v>0</v>
      </c>
      <c r="N1832" s="2">
        <f>IFERROR(VLOOKUP(C1832,'LEISHMANIOSE TEGUMENTAR'!$A$4:$C$1681,3,FALSE),0)</f>
        <v>7</v>
      </c>
      <c r="O1832" s="2">
        <f>IFERROR(VLOOKUP(C1832,'FEBRE AMARELA'!$A$4:$C$38,3,FALSE),0)</f>
        <v>0</v>
      </c>
      <c r="P1832" s="2">
        <f>IFERROR(VLOOKUP(C1832,DENGUE!$A$5:$C$4097,3,FALSE),0)</f>
        <v>10</v>
      </c>
      <c r="Q1832" s="2">
        <f>IFERROR(VLOOKUP(C1832,'HEPATITE VIRAL'!$A$5:$C$3162,3,FALSE),0)</f>
        <v>0</v>
      </c>
      <c r="R1832" s="2">
        <f>IFERROR(VLOOKUP(C1832,'FEBRE MACULOSA'!$A$5:$C$181,3,FALSE),0)</f>
        <v>0</v>
      </c>
      <c r="S1832" s="2">
        <f>IFERROR(VLOOKUP(C1832,LEPTOSPIROSE!$A$5:$C$1176,3,FALSE),0)</f>
        <v>0</v>
      </c>
      <c r="T1832" s="2">
        <f>IFERROR(VLOOKUP(C1832,'DOENÇA DE CHAGAS'!$A$5:$C$100,3,FALSE),0)</f>
        <v>0</v>
      </c>
      <c r="U1832" s="2">
        <f>IFERROR(VLOOKUP(C1832,'PICADAS DE COBRAS'!$A$6:$C$4645,3,FALSE),0)</f>
        <v>16</v>
      </c>
      <c r="V1832">
        <f>IFERROR(VLOOKUP(C1832,'ZIKA VIRUS'!$A$5:$C$2399,3,FALSE),0)</f>
        <v>0</v>
      </c>
      <c r="W1832">
        <f>IFERROR(VLOOKUP(C1832,'FEBRE TIFÓIDE'!$A$5:$C$46,3,FALSE),0)</f>
        <v>0</v>
      </c>
      <c r="X1832">
        <f>IFERROR(VLOOKUP(C1832,HANTAVIROSE!$A$5:$C$153,3,FALSE),0)</f>
        <v>0</v>
      </c>
      <c r="Y1832">
        <f>IFERROR(VLOOKUP(C1832,MENINGITE!$A$5:$C$447,3,FALSE),0)</f>
        <v>0</v>
      </c>
      <c r="Z1832">
        <f>IFERROR(VLOOKUP(C1832,RAIVA!$A$5:$C$16,3,FALSE),0)</f>
        <v>0</v>
      </c>
    </row>
    <row r="1833" spans="1:26" x14ac:dyDescent="0.3">
      <c r="A1833" s="2" t="s">
        <v>5044</v>
      </c>
      <c r="B1833" s="2" t="s">
        <v>5132</v>
      </c>
      <c r="C1833" s="2">
        <v>150304</v>
      </c>
      <c r="D1833" s="2">
        <v>1503044</v>
      </c>
      <c r="E1833" s="2" t="s">
        <v>5044</v>
      </c>
      <c r="F1833" s="2" t="s">
        <v>5132</v>
      </c>
      <c r="G1833" s="2">
        <f>IFERROR(VLOOKUP(D1833,Coordenadas!$A$2:$D$5571,3,FALSE),0)</f>
        <v>-7.55335</v>
      </c>
      <c r="H1833" s="2">
        <f>IFERROR(VLOOKUP(D1833,Coordenadas!$A$2:$D$5571,4,FALSE),0)</f>
        <v>-49.712499999999999</v>
      </c>
      <c r="I1833" s="2" t="s">
        <v>5323</v>
      </c>
      <c r="J1833" s="2">
        <v>17768</v>
      </c>
      <c r="K1833" s="2" t="s">
        <v>5332</v>
      </c>
      <c r="L1833" s="2">
        <f>IFERROR(VLOOKUP(C1833,BOTULISMO!$A$3:$C$19,3,FALSE),0)</f>
        <v>0</v>
      </c>
      <c r="M1833" s="2">
        <f>IFERROR(VLOOKUP(C1833,'LEISHMANIOSE VISCERAL'!$A$4:$C$454,3,FALSE),0)</f>
        <v>2</v>
      </c>
      <c r="N1833" s="2">
        <f>IFERROR(VLOOKUP(C1833,'LEISHMANIOSE TEGUMENTAR'!$A$4:$C$1681,3,FALSE),0)</f>
        <v>9</v>
      </c>
      <c r="O1833" s="2">
        <f>IFERROR(VLOOKUP(C1833,'FEBRE AMARELA'!$A$4:$C$38,3,FALSE),0)</f>
        <v>0</v>
      </c>
      <c r="P1833" s="2">
        <f>IFERROR(VLOOKUP(C1833,DENGUE!$A$5:$C$4097,3,FALSE),0)</f>
        <v>2</v>
      </c>
      <c r="Q1833" s="2">
        <f>IFERROR(VLOOKUP(C1833,'HEPATITE VIRAL'!$A$5:$C$3162,3,FALSE),0)</f>
        <v>0</v>
      </c>
      <c r="R1833" s="2">
        <f>IFERROR(VLOOKUP(C1833,'FEBRE MACULOSA'!$A$5:$C$181,3,FALSE),0)</f>
        <v>0</v>
      </c>
      <c r="S1833" s="2">
        <f>IFERROR(VLOOKUP(C1833,LEPTOSPIROSE!$A$5:$C$1176,3,FALSE),0)</f>
        <v>0</v>
      </c>
      <c r="T1833" s="2">
        <f>IFERROR(VLOOKUP(C1833,'DOENÇA DE CHAGAS'!$A$5:$C$100,3,FALSE),0)</f>
        <v>0</v>
      </c>
      <c r="U1833" s="2">
        <f>IFERROR(VLOOKUP(C1833,'PICADAS DE COBRAS'!$A$6:$C$4645,3,FALSE),0)</f>
        <v>12</v>
      </c>
      <c r="V1833">
        <f>IFERROR(VLOOKUP(C1833,'ZIKA VIRUS'!$A$5:$C$2399,3,FALSE),0)</f>
        <v>0</v>
      </c>
      <c r="W1833">
        <f>IFERROR(VLOOKUP(C1833,'FEBRE TIFÓIDE'!$A$5:$C$46,3,FALSE),0)</f>
        <v>0</v>
      </c>
      <c r="X1833">
        <f>IFERROR(VLOOKUP(C1833,HANTAVIROSE!$A$5:$C$153,3,FALSE),0)</f>
        <v>0</v>
      </c>
      <c r="Y1833">
        <f>IFERROR(VLOOKUP(C1833,MENINGITE!$A$5:$C$447,3,FALSE),0)</f>
        <v>0</v>
      </c>
      <c r="Z1833">
        <f>IFERROR(VLOOKUP(C1833,RAIVA!$A$5:$C$16,3,FALSE),0)</f>
        <v>0</v>
      </c>
    </row>
    <row r="1834" spans="1:26" x14ac:dyDescent="0.3">
      <c r="A1834" s="2" t="s">
        <v>4490</v>
      </c>
      <c r="B1834" s="2" t="s">
        <v>4626</v>
      </c>
      <c r="C1834" s="2">
        <v>220385</v>
      </c>
      <c r="D1834" s="2">
        <v>2203859</v>
      </c>
      <c r="E1834" s="2" t="s">
        <v>4490</v>
      </c>
      <c r="F1834" s="2" t="s">
        <v>4626</v>
      </c>
      <c r="G1834" s="2">
        <f>IFERROR(VLOOKUP(D1834,Coordenadas!$A$2:$D$5571,3,FALSE),0)</f>
        <v>-7.4668200000000002</v>
      </c>
      <c r="H1834" s="2">
        <f>IFERROR(VLOOKUP(D1834,Coordenadas!$A$2:$D$5571,4,FALSE),0)</f>
        <v>-41.7883</v>
      </c>
      <c r="I1834" s="2" t="s">
        <v>5324</v>
      </c>
      <c r="J1834" s="2">
        <v>2482</v>
      </c>
      <c r="K1834" s="2" t="s">
        <v>5332</v>
      </c>
      <c r="L1834" s="2">
        <f>IFERROR(VLOOKUP(C1834,BOTULISMO!$A$3:$C$19,3,FALSE),0)</f>
        <v>0</v>
      </c>
      <c r="M1834" s="2">
        <f>IFERROR(VLOOKUP(C1834,'LEISHMANIOSE VISCERAL'!$A$4:$C$454,3,FALSE),0)</f>
        <v>0</v>
      </c>
      <c r="N1834" s="2">
        <f>IFERROR(VLOOKUP(C1834,'LEISHMANIOSE TEGUMENTAR'!$A$4:$C$1681,3,FALSE),0)</f>
        <v>0</v>
      </c>
      <c r="O1834" s="2">
        <f>IFERROR(VLOOKUP(C1834,'FEBRE AMARELA'!$A$4:$C$38,3,FALSE),0)</f>
        <v>0</v>
      </c>
      <c r="P1834" s="2">
        <f>IFERROR(VLOOKUP(C1834,DENGUE!$A$5:$C$4097,3,FALSE),0)</f>
        <v>0</v>
      </c>
      <c r="Q1834" s="2">
        <f>IFERROR(VLOOKUP(C1834,'HEPATITE VIRAL'!$A$5:$C$3162,3,FALSE),0)</f>
        <v>0</v>
      </c>
      <c r="R1834" s="2">
        <f>IFERROR(VLOOKUP(C1834,'FEBRE MACULOSA'!$A$5:$C$181,3,FALSE),0)</f>
        <v>0</v>
      </c>
      <c r="S1834" s="2">
        <f>IFERROR(VLOOKUP(C1834,LEPTOSPIROSE!$A$5:$C$1176,3,FALSE),0)</f>
        <v>0</v>
      </c>
      <c r="T1834" s="2">
        <f>IFERROR(VLOOKUP(C1834,'DOENÇA DE CHAGAS'!$A$5:$C$100,3,FALSE),0)</f>
        <v>0</v>
      </c>
      <c r="U1834" s="2">
        <f>IFERROR(VLOOKUP(C1834,'PICADAS DE COBRAS'!$A$6:$C$4645,3,FALSE),0)</f>
        <v>0</v>
      </c>
      <c r="V1834">
        <f>IFERROR(VLOOKUP(C1834,'ZIKA VIRUS'!$A$5:$C$2399,3,FALSE),0)</f>
        <v>0</v>
      </c>
      <c r="W1834">
        <f>IFERROR(VLOOKUP(C1834,'FEBRE TIFÓIDE'!$A$5:$C$46,3,FALSE),0)</f>
        <v>0</v>
      </c>
      <c r="X1834">
        <f>IFERROR(VLOOKUP(C1834,HANTAVIROSE!$A$5:$C$153,3,FALSE),0)</f>
        <v>0</v>
      </c>
      <c r="Y1834">
        <f>IFERROR(VLOOKUP(C1834,MENINGITE!$A$5:$C$447,3,FALSE),0)</f>
        <v>0</v>
      </c>
      <c r="Z1834">
        <f>IFERROR(VLOOKUP(C1834,RAIVA!$A$5:$C$16,3,FALSE),0)</f>
        <v>0</v>
      </c>
    </row>
    <row r="1835" spans="1:26" x14ac:dyDescent="0.3">
      <c r="A1835" s="2" t="s">
        <v>2425</v>
      </c>
      <c r="B1835" s="2" t="s">
        <v>2972</v>
      </c>
      <c r="C1835" s="2">
        <v>312600</v>
      </c>
      <c r="D1835" s="2">
        <v>3126000</v>
      </c>
      <c r="E1835" s="2" t="s">
        <v>2425</v>
      </c>
      <c r="F1835" s="2" t="s">
        <v>2972</v>
      </c>
      <c r="G1835" s="2">
        <f>IFERROR(VLOOKUP(D1835,Coordenadas!$A$2:$D$5571,3,FALSE),0)</f>
        <v>-19.888000000000002</v>
      </c>
      <c r="H1835" s="2">
        <f>IFERROR(VLOOKUP(D1835,Coordenadas!$A$2:$D$5571,4,FALSE),0)</f>
        <v>-44.431800000000003</v>
      </c>
      <c r="I1835" s="2" t="s">
        <v>5325</v>
      </c>
      <c r="J1835" s="2">
        <v>6600</v>
      </c>
      <c r="K1835" s="2" t="s">
        <v>5332</v>
      </c>
      <c r="L1835" s="2">
        <f>IFERROR(VLOOKUP(C1835,BOTULISMO!$A$3:$C$19,3,FALSE),0)</f>
        <v>0</v>
      </c>
      <c r="M1835" s="2">
        <f>IFERROR(VLOOKUP(C1835,'LEISHMANIOSE VISCERAL'!$A$4:$C$454,3,FALSE),0)</f>
        <v>0</v>
      </c>
      <c r="N1835" s="2">
        <f>IFERROR(VLOOKUP(C1835,'LEISHMANIOSE TEGUMENTAR'!$A$4:$C$1681,3,FALSE),0)</f>
        <v>0</v>
      </c>
      <c r="O1835" s="2">
        <f>IFERROR(VLOOKUP(C1835,'FEBRE AMARELA'!$A$4:$C$38,3,FALSE),0)</f>
        <v>0</v>
      </c>
      <c r="P1835" s="2">
        <f>IFERROR(VLOOKUP(C1835,DENGUE!$A$5:$C$4097,3,FALSE),0)</f>
        <v>34</v>
      </c>
      <c r="Q1835" s="2">
        <f>IFERROR(VLOOKUP(C1835,'HEPATITE VIRAL'!$A$5:$C$3162,3,FALSE),0)</f>
        <v>0</v>
      </c>
      <c r="R1835" s="2">
        <f>IFERROR(VLOOKUP(C1835,'FEBRE MACULOSA'!$A$5:$C$181,3,FALSE),0)</f>
        <v>0</v>
      </c>
      <c r="S1835" s="2">
        <f>IFERROR(VLOOKUP(C1835,LEPTOSPIROSE!$A$5:$C$1176,3,FALSE),0)</f>
        <v>0</v>
      </c>
      <c r="T1835" s="2">
        <f>IFERROR(VLOOKUP(C1835,'DOENÇA DE CHAGAS'!$A$5:$C$100,3,FALSE),0)</f>
        <v>0</v>
      </c>
      <c r="U1835" s="2">
        <f>IFERROR(VLOOKUP(C1835,'PICADAS DE COBRAS'!$A$6:$C$4645,3,FALSE),0)</f>
        <v>19</v>
      </c>
      <c r="V1835">
        <f>IFERROR(VLOOKUP(C1835,'ZIKA VIRUS'!$A$5:$C$2399,3,FALSE),0)</f>
        <v>0</v>
      </c>
      <c r="W1835">
        <f>IFERROR(VLOOKUP(C1835,'FEBRE TIFÓIDE'!$A$5:$C$46,3,FALSE),0)</f>
        <v>0</v>
      </c>
      <c r="X1835">
        <f>IFERROR(VLOOKUP(C1835,HANTAVIROSE!$A$5:$C$153,3,FALSE),0)</f>
        <v>0</v>
      </c>
      <c r="Y1835">
        <f>IFERROR(VLOOKUP(C1835,MENINGITE!$A$5:$C$447,3,FALSE),0)</f>
        <v>0</v>
      </c>
      <c r="Z1835">
        <f>IFERROR(VLOOKUP(C1835,RAIVA!$A$5:$C$16,3,FALSE),0)</f>
        <v>0</v>
      </c>
    </row>
    <row r="1836" spans="1:26" x14ac:dyDescent="0.3">
      <c r="A1836" s="2" t="s">
        <v>1256</v>
      </c>
      <c r="B1836" s="2" t="s">
        <v>1526</v>
      </c>
      <c r="C1836" s="2">
        <v>410800</v>
      </c>
      <c r="D1836" s="2">
        <v>4108007</v>
      </c>
      <c r="E1836" s="2" t="s">
        <v>1256</v>
      </c>
      <c r="F1836" s="2" t="s">
        <v>1526</v>
      </c>
      <c r="G1836" s="2">
        <f>IFERROR(VLOOKUP(D1836,Coordenadas!$A$2:$D$5571,3,FALSE),0)</f>
        <v>-22.862300000000001</v>
      </c>
      <c r="H1836" s="2">
        <f>IFERROR(VLOOKUP(D1836,Coordenadas!$A$2:$D$5571,4,FALSE),0)</f>
        <v>-51.388199999999998</v>
      </c>
      <c r="I1836" s="2" t="s">
        <v>5326</v>
      </c>
      <c r="J1836" s="2">
        <v>11222</v>
      </c>
      <c r="K1836" s="2" t="s">
        <v>5332</v>
      </c>
      <c r="L1836" s="2">
        <f>IFERROR(VLOOKUP(C1836,BOTULISMO!$A$3:$C$19,3,FALSE),0)</f>
        <v>0</v>
      </c>
      <c r="M1836" s="2">
        <f>IFERROR(VLOOKUP(C1836,'LEISHMANIOSE VISCERAL'!$A$4:$C$454,3,FALSE),0)</f>
        <v>0</v>
      </c>
      <c r="N1836" s="2">
        <f>IFERROR(VLOOKUP(C1836,'LEISHMANIOSE TEGUMENTAR'!$A$4:$C$1681,3,FALSE),0)</f>
        <v>0</v>
      </c>
      <c r="O1836" s="2">
        <f>IFERROR(VLOOKUP(C1836,'FEBRE AMARELA'!$A$4:$C$38,3,FALSE),0)</f>
        <v>0</v>
      </c>
      <c r="P1836" s="2">
        <f>IFERROR(VLOOKUP(C1836,DENGUE!$A$5:$C$4097,3,FALSE),0)</f>
        <v>558</v>
      </c>
      <c r="Q1836" s="2">
        <f>IFERROR(VLOOKUP(C1836,'HEPATITE VIRAL'!$A$5:$C$3162,3,FALSE),0)</f>
        <v>2</v>
      </c>
      <c r="R1836" s="2">
        <f>IFERROR(VLOOKUP(C1836,'FEBRE MACULOSA'!$A$5:$C$181,3,FALSE),0)</f>
        <v>0</v>
      </c>
      <c r="S1836" s="2">
        <f>IFERROR(VLOOKUP(C1836,LEPTOSPIROSE!$A$5:$C$1176,3,FALSE),0)</f>
        <v>0</v>
      </c>
      <c r="T1836" s="2">
        <f>IFERROR(VLOOKUP(C1836,'DOENÇA DE CHAGAS'!$A$5:$C$100,3,FALSE),0)</f>
        <v>0</v>
      </c>
      <c r="U1836" s="2">
        <f>IFERROR(VLOOKUP(C1836,'PICADAS DE COBRAS'!$A$6:$C$4645,3,FALSE),0)</f>
        <v>11</v>
      </c>
      <c r="V1836">
        <f>IFERROR(VLOOKUP(C1836,'ZIKA VIRUS'!$A$5:$C$2399,3,FALSE),0)</f>
        <v>1</v>
      </c>
      <c r="W1836">
        <f>IFERROR(VLOOKUP(C1836,'FEBRE TIFÓIDE'!$A$5:$C$46,3,FALSE),0)</f>
        <v>0</v>
      </c>
      <c r="X1836">
        <f>IFERROR(VLOOKUP(C1836,HANTAVIROSE!$A$5:$C$153,3,FALSE),0)</f>
        <v>0</v>
      </c>
      <c r="Y1836">
        <f>IFERROR(VLOOKUP(C1836,MENINGITE!$A$5:$C$447,3,FALSE),0)</f>
        <v>0</v>
      </c>
      <c r="Z1836">
        <f>IFERROR(VLOOKUP(C1836,RAIVA!$A$5:$C$16,3,FALSE),0)</f>
        <v>0</v>
      </c>
    </row>
    <row r="1837" spans="1:26" x14ac:dyDescent="0.3">
      <c r="A1837" s="2" t="s">
        <v>4490</v>
      </c>
      <c r="B1837" s="2" t="s">
        <v>4625</v>
      </c>
      <c r="C1837" s="2">
        <v>220390</v>
      </c>
      <c r="D1837" s="2">
        <v>2203909</v>
      </c>
      <c r="E1837" s="2" t="s">
        <v>4490</v>
      </c>
      <c r="F1837" s="2" t="s">
        <v>4625</v>
      </c>
      <c r="G1837" s="2">
        <f>IFERROR(VLOOKUP(D1837,Coordenadas!$A$2:$D$5571,3,FALSE),0)</f>
        <v>-6.77182</v>
      </c>
      <c r="H1837" s="2">
        <f>IFERROR(VLOOKUP(D1837,Coordenadas!$A$2:$D$5571,4,FALSE),0)</f>
        <v>-43.024099999999997</v>
      </c>
      <c r="I1837" s="2" t="s">
        <v>5324</v>
      </c>
      <c r="J1837" s="2">
        <v>57690</v>
      </c>
      <c r="K1837" s="2" t="s">
        <v>5331</v>
      </c>
      <c r="L1837" s="2">
        <f>IFERROR(VLOOKUP(C1837,BOTULISMO!$A$3:$C$19,3,FALSE),0)</f>
        <v>0</v>
      </c>
      <c r="M1837" s="2">
        <f>IFERROR(VLOOKUP(C1837,'LEISHMANIOSE VISCERAL'!$A$4:$C$454,3,FALSE),0)</f>
        <v>1</v>
      </c>
      <c r="N1837" s="2">
        <f>IFERROR(VLOOKUP(C1837,'LEISHMANIOSE TEGUMENTAR'!$A$4:$C$1681,3,FALSE),0)</f>
        <v>2</v>
      </c>
      <c r="O1837" s="2">
        <f>IFERROR(VLOOKUP(C1837,'FEBRE AMARELA'!$A$4:$C$38,3,FALSE),0)</f>
        <v>0</v>
      </c>
      <c r="P1837" s="2">
        <f>IFERROR(VLOOKUP(C1837,DENGUE!$A$5:$C$4097,3,FALSE),0)</f>
        <v>6</v>
      </c>
      <c r="Q1837" s="2">
        <f>IFERROR(VLOOKUP(C1837,'HEPATITE VIRAL'!$A$5:$C$3162,3,FALSE),0)</f>
        <v>13</v>
      </c>
      <c r="R1837" s="2">
        <f>IFERROR(VLOOKUP(C1837,'FEBRE MACULOSA'!$A$5:$C$181,3,FALSE),0)</f>
        <v>0</v>
      </c>
      <c r="S1837" s="2">
        <f>IFERROR(VLOOKUP(C1837,LEPTOSPIROSE!$A$5:$C$1176,3,FALSE),0)</f>
        <v>1</v>
      </c>
      <c r="T1837" s="2">
        <f>IFERROR(VLOOKUP(C1837,'DOENÇA DE CHAGAS'!$A$5:$C$100,3,FALSE),0)</f>
        <v>0</v>
      </c>
      <c r="U1837" s="2">
        <f>IFERROR(VLOOKUP(C1837,'PICADAS DE COBRAS'!$A$6:$C$4645,3,FALSE),0)</f>
        <v>151</v>
      </c>
      <c r="V1837">
        <f>IFERROR(VLOOKUP(C1837,'ZIKA VIRUS'!$A$5:$C$2399,3,FALSE),0)</f>
        <v>3</v>
      </c>
      <c r="W1837">
        <f>IFERROR(VLOOKUP(C1837,'FEBRE TIFÓIDE'!$A$5:$C$46,3,FALSE),0)</f>
        <v>0</v>
      </c>
      <c r="X1837">
        <f>IFERROR(VLOOKUP(C1837,HANTAVIROSE!$A$5:$C$153,3,FALSE),0)</f>
        <v>0</v>
      </c>
      <c r="Y1837">
        <f>IFERROR(VLOOKUP(C1837,MENINGITE!$A$5:$C$447,3,FALSE),0)</f>
        <v>0</v>
      </c>
      <c r="Z1837">
        <f>IFERROR(VLOOKUP(C1837,RAIVA!$A$5:$C$16,3,FALSE),0)</f>
        <v>0</v>
      </c>
    </row>
    <row r="1838" spans="1:26" x14ac:dyDescent="0.3">
      <c r="A1838" s="2" t="s">
        <v>470</v>
      </c>
      <c r="B1838" s="2" t="s">
        <v>797</v>
      </c>
      <c r="C1838" s="2">
        <v>430825</v>
      </c>
      <c r="D1838" s="2">
        <v>4308250</v>
      </c>
      <c r="E1838" s="2" t="s">
        <v>470</v>
      </c>
      <c r="F1838" s="2" t="s">
        <v>797</v>
      </c>
      <c r="G1838" s="2">
        <f>IFERROR(VLOOKUP(D1838,Coordenadas!$A$2:$D$5571,3,FALSE),0)</f>
        <v>-27.8614</v>
      </c>
      <c r="H1838" s="2">
        <f>IFERROR(VLOOKUP(D1838,Coordenadas!$A$2:$D$5571,4,FALSE),0)</f>
        <v>-52.083799999999997</v>
      </c>
      <c r="I1838" s="2" t="s">
        <v>5326</v>
      </c>
      <c r="J1838" s="2">
        <v>2018</v>
      </c>
      <c r="K1838" s="2" t="s">
        <v>5332</v>
      </c>
      <c r="L1838" s="2">
        <f>IFERROR(VLOOKUP(C1838,BOTULISMO!$A$3:$C$19,3,FALSE),0)</f>
        <v>0</v>
      </c>
      <c r="M1838" s="2">
        <f>IFERROR(VLOOKUP(C1838,'LEISHMANIOSE VISCERAL'!$A$4:$C$454,3,FALSE),0)</f>
        <v>0</v>
      </c>
      <c r="N1838" s="2">
        <f>IFERROR(VLOOKUP(C1838,'LEISHMANIOSE TEGUMENTAR'!$A$4:$C$1681,3,FALSE),0)</f>
        <v>0</v>
      </c>
      <c r="O1838" s="2">
        <f>IFERROR(VLOOKUP(C1838,'FEBRE AMARELA'!$A$4:$C$38,3,FALSE),0)</f>
        <v>0</v>
      </c>
      <c r="P1838" s="2">
        <f>IFERROR(VLOOKUP(C1838,DENGUE!$A$5:$C$4097,3,FALSE),0)</f>
        <v>0</v>
      </c>
      <c r="Q1838" s="2">
        <f>IFERROR(VLOOKUP(C1838,'HEPATITE VIRAL'!$A$5:$C$3162,3,FALSE),0)</f>
        <v>5</v>
      </c>
      <c r="R1838" s="2">
        <f>IFERROR(VLOOKUP(C1838,'FEBRE MACULOSA'!$A$5:$C$181,3,FALSE),0)</f>
        <v>0</v>
      </c>
      <c r="S1838" s="2">
        <f>IFERROR(VLOOKUP(C1838,LEPTOSPIROSE!$A$5:$C$1176,3,FALSE),0)</f>
        <v>0</v>
      </c>
      <c r="T1838" s="2">
        <f>IFERROR(VLOOKUP(C1838,'DOENÇA DE CHAGAS'!$A$5:$C$100,3,FALSE),0)</f>
        <v>0</v>
      </c>
      <c r="U1838" s="2">
        <f>IFERROR(VLOOKUP(C1838,'PICADAS DE COBRAS'!$A$6:$C$4645,3,FALSE),0)</f>
        <v>5</v>
      </c>
      <c r="V1838">
        <f>IFERROR(VLOOKUP(C1838,'ZIKA VIRUS'!$A$5:$C$2399,3,FALSE),0)</f>
        <v>0</v>
      </c>
      <c r="W1838">
        <f>IFERROR(VLOOKUP(C1838,'FEBRE TIFÓIDE'!$A$5:$C$46,3,FALSE),0)</f>
        <v>0</v>
      </c>
      <c r="X1838">
        <f>IFERROR(VLOOKUP(C1838,HANTAVIROSE!$A$5:$C$153,3,FALSE),0)</f>
        <v>0</v>
      </c>
      <c r="Y1838">
        <f>IFERROR(VLOOKUP(C1838,MENINGITE!$A$5:$C$447,3,FALSE),0)</f>
        <v>0</v>
      </c>
      <c r="Z1838">
        <f>IFERROR(VLOOKUP(C1838,RAIVA!$A$5:$C$16,3,FALSE),0)</f>
        <v>0</v>
      </c>
    </row>
    <row r="1839" spans="1:26" x14ac:dyDescent="0.3">
      <c r="A1839" s="2" t="s">
        <v>967</v>
      </c>
      <c r="B1839" s="2" t="s">
        <v>1168</v>
      </c>
      <c r="C1839" s="2">
        <v>420540</v>
      </c>
      <c r="D1839" s="2">
        <v>4205407</v>
      </c>
      <c r="E1839" s="2" t="s">
        <v>967</v>
      </c>
      <c r="F1839" s="2" t="s">
        <v>1168</v>
      </c>
      <c r="G1839" s="2">
        <f>IFERROR(VLOOKUP(D1839,Coordenadas!$A$2:$D$5571,3,FALSE),0)</f>
        <v>-27.5945</v>
      </c>
      <c r="H1839" s="2">
        <f>IFERROR(VLOOKUP(D1839,Coordenadas!$A$2:$D$5571,4,FALSE),0)</f>
        <v>-48.547699999999999</v>
      </c>
      <c r="I1839" s="2" t="s">
        <v>5326</v>
      </c>
      <c r="J1839" s="2">
        <v>421240</v>
      </c>
      <c r="K1839" s="2" t="s">
        <v>5333</v>
      </c>
      <c r="L1839" s="2">
        <f>IFERROR(VLOOKUP(C1839,BOTULISMO!$A$3:$C$19,3,FALSE),0)</f>
        <v>0</v>
      </c>
      <c r="M1839" s="2">
        <f>IFERROR(VLOOKUP(C1839,'LEISHMANIOSE VISCERAL'!$A$4:$C$454,3,FALSE),0)</f>
        <v>0</v>
      </c>
      <c r="N1839" s="2">
        <f>IFERROR(VLOOKUP(C1839,'LEISHMANIOSE TEGUMENTAR'!$A$4:$C$1681,3,FALSE),0)</f>
        <v>9</v>
      </c>
      <c r="O1839" s="2">
        <f>IFERROR(VLOOKUP(C1839,'FEBRE AMARELA'!$A$4:$C$38,3,FALSE),0)</f>
        <v>0</v>
      </c>
      <c r="P1839" s="2">
        <f>IFERROR(VLOOKUP(C1839,DENGUE!$A$5:$C$4097,3,FALSE),0)</f>
        <v>218</v>
      </c>
      <c r="Q1839" s="2">
        <f>IFERROR(VLOOKUP(C1839,'HEPATITE VIRAL'!$A$5:$C$3162,3,FALSE),0)</f>
        <v>975</v>
      </c>
      <c r="R1839" s="2">
        <f>IFERROR(VLOOKUP(C1839,'FEBRE MACULOSA'!$A$5:$C$181,3,FALSE),0)</f>
        <v>3</v>
      </c>
      <c r="S1839" s="2">
        <f>IFERROR(VLOOKUP(C1839,LEPTOSPIROSE!$A$5:$C$1176,3,FALSE),0)</f>
        <v>91</v>
      </c>
      <c r="T1839" s="2">
        <f>IFERROR(VLOOKUP(C1839,'DOENÇA DE CHAGAS'!$A$5:$C$100,3,FALSE),0)</f>
        <v>0</v>
      </c>
      <c r="U1839" s="2">
        <f>IFERROR(VLOOKUP(C1839,'PICADAS DE COBRAS'!$A$6:$C$4645,3,FALSE),0)</f>
        <v>179</v>
      </c>
      <c r="V1839">
        <f>IFERROR(VLOOKUP(C1839,'ZIKA VIRUS'!$A$5:$C$2399,3,FALSE),0)</f>
        <v>40</v>
      </c>
      <c r="W1839">
        <f>IFERROR(VLOOKUP(C1839,'FEBRE TIFÓIDE'!$A$5:$C$46,3,FALSE),0)</f>
        <v>0</v>
      </c>
      <c r="X1839">
        <f>IFERROR(VLOOKUP(C1839,HANTAVIROSE!$A$5:$C$153,3,FALSE),0)</f>
        <v>4</v>
      </c>
      <c r="Y1839">
        <f>IFERROR(VLOOKUP(C1839,MENINGITE!$A$5:$C$447,3,FALSE),0)</f>
        <v>56</v>
      </c>
      <c r="Z1839">
        <f>IFERROR(VLOOKUP(C1839,RAIVA!$A$5:$C$16,3,FALSE),0)</f>
        <v>0</v>
      </c>
    </row>
    <row r="1840" spans="1:26" x14ac:dyDescent="0.3">
      <c r="A1840" s="2" t="s">
        <v>1256</v>
      </c>
      <c r="B1840" s="2" t="s">
        <v>1525</v>
      </c>
      <c r="C1840" s="2">
        <v>410810</v>
      </c>
      <c r="D1840" s="2">
        <v>4108106</v>
      </c>
      <c r="E1840" s="2" t="s">
        <v>1256</v>
      </c>
      <c r="F1840" s="2" t="s">
        <v>1525</v>
      </c>
      <c r="G1840" s="2">
        <f>IFERROR(VLOOKUP(D1840,Coordenadas!$A$2:$D$5571,3,FALSE),0)</f>
        <v>-23.084700000000002</v>
      </c>
      <c r="H1840" s="2">
        <f>IFERROR(VLOOKUP(D1840,Coordenadas!$A$2:$D$5571,4,FALSE),0)</f>
        <v>-51.954599999999999</v>
      </c>
      <c r="I1840" s="2" t="s">
        <v>5326</v>
      </c>
      <c r="J1840" s="2">
        <v>2543</v>
      </c>
      <c r="K1840" s="2" t="s">
        <v>5332</v>
      </c>
      <c r="L1840" s="2">
        <f>IFERROR(VLOOKUP(C1840,BOTULISMO!$A$3:$C$19,3,FALSE),0)</f>
        <v>0</v>
      </c>
      <c r="M1840" s="2">
        <f>IFERROR(VLOOKUP(C1840,'LEISHMANIOSE VISCERAL'!$A$4:$C$454,3,FALSE),0)</f>
        <v>0</v>
      </c>
      <c r="N1840" s="2">
        <f>IFERROR(VLOOKUP(C1840,'LEISHMANIOSE TEGUMENTAR'!$A$4:$C$1681,3,FALSE),0)</f>
        <v>0</v>
      </c>
      <c r="O1840" s="2">
        <f>IFERROR(VLOOKUP(C1840,'FEBRE AMARELA'!$A$4:$C$38,3,FALSE),0)</f>
        <v>0</v>
      </c>
      <c r="P1840" s="2">
        <f>IFERROR(VLOOKUP(C1840,DENGUE!$A$5:$C$4097,3,FALSE),0)</f>
        <v>149</v>
      </c>
      <c r="Q1840" s="2">
        <f>IFERROR(VLOOKUP(C1840,'HEPATITE VIRAL'!$A$5:$C$3162,3,FALSE),0)</f>
        <v>1</v>
      </c>
      <c r="R1840" s="2">
        <f>IFERROR(VLOOKUP(C1840,'FEBRE MACULOSA'!$A$5:$C$181,3,FALSE),0)</f>
        <v>0</v>
      </c>
      <c r="S1840" s="2">
        <f>IFERROR(VLOOKUP(C1840,LEPTOSPIROSE!$A$5:$C$1176,3,FALSE),0)</f>
        <v>0</v>
      </c>
      <c r="T1840" s="2">
        <f>IFERROR(VLOOKUP(C1840,'DOENÇA DE CHAGAS'!$A$5:$C$100,3,FALSE),0)</f>
        <v>0</v>
      </c>
      <c r="U1840" s="2">
        <f>IFERROR(VLOOKUP(C1840,'PICADAS DE COBRAS'!$A$6:$C$4645,3,FALSE),0)</f>
        <v>16</v>
      </c>
      <c r="V1840">
        <f>IFERROR(VLOOKUP(C1840,'ZIKA VIRUS'!$A$5:$C$2399,3,FALSE),0)</f>
        <v>0</v>
      </c>
      <c r="W1840">
        <f>IFERROR(VLOOKUP(C1840,'FEBRE TIFÓIDE'!$A$5:$C$46,3,FALSE),0)</f>
        <v>0</v>
      </c>
      <c r="X1840">
        <f>IFERROR(VLOOKUP(C1840,HANTAVIROSE!$A$5:$C$153,3,FALSE),0)</f>
        <v>0</v>
      </c>
      <c r="Y1840">
        <f>IFERROR(VLOOKUP(C1840,MENINGITE!$A$5:$C$447,3,FALSE),0)</f>
        <v>0</v>
      </c>
      <c r="Z1840">
        <f>IFERROR(VLOOKUP(C1840,RAIVA!$A$5:$C$16,3,FALSE),0)</f>
        <v>0</v>
      </c>
    </row>
    <row r="1841" spans="1:26" x14ac:dyDescent="0.3">
      <c r="A1841" s="2" t="s">
        <v>1637</v>
      </c>
      <c r="B1841" s="2" t="s">
        <v>2078</v>
      </c>
      <c r="C1841" s="2">
        <v>351600</v>
      </c>
      <c r="D1841" s="2">
        <v>3516002</v>
      </c>
      <c r="E1841" s="2" t="s">
        <v>1637</v>
      </c>
      <c r="F1841" s="2" t="s">
        <v>2078</v>
      </c>
      <c r="G1841" s="2">
        <f>IFERROR(VLOOKUP(D1841,Coordenadas!$A$2:$D$5571,3,FALSE),0)</f>
        <v>-21.6127</v>
      </c>
      <c r="H1841" s="2">
        <f>IFERROR(VLOOKUP(D1841,Coordenadas!$A$2:$D$5571,4,FALSE),0)</f>
        <v>-51.172400000000003</v>
      </c>
      <c r="I1841" s="2" t="s">
        <v>5325</v>
      </c>
      <c r="J1841" s="2">
        <v>12848</v>
      </c>
      <c r="K1841" s="2" t="s">
        <v>5332</v>
      </c>
      <c r="L1841" s="2">
        <f>IFERROR(VLOOKUP(C1841,BOTULISMO!$A$3:$C$19,3,FALSE),0)</f>
        <v>0</v>
      </c>
      <c r="M1841" s="2">
        <f>IFERROR(VLOOKUP(C1841,'LEISHMANIOSE VISCERAL'!$A$4:$C$454,3,FALSE),0)</f>
        <v>1</v>
      </c>
      <c r="N1841" s="2">
        <f>IFERROR(VLOOKUP(C1841,'LEISHMANIOSE TEGUMENTAR'!$A$4:$C$1681,3,FALSE),0)</f>
        <v>0</v>
      </c>
      <c r="O1841" s="2">
        <f>IFERROR(VLOOKUP(C1841,'FEBRE AMARELA'!$A$4:$C$38,3,FALSE),0)</f>
        <v>0</v>
      </c>
      <c r="P1841" s="2">
        <f>IFERROR(VLOOKUP(C1841,DENGUE!$A$5:$C$4097,3,FALSE),0)</f>
        <v>195</v>
      </c>
      <c r="Q1841" s="2">
        <f>IFERROR(VLOOKUP(C1841,'HEPATITE VIRAL'!$A$5:$C$3162,3,FALSE),0)</f>
        <v>0</v>
      </c>
      <c r="R1841" s="2">
        <f>IFERROR(VLOOKUP(C1841,'FEBRE MACULOSA'!$A$5:$C$181,3,FALSE),0)</f>
        <v>0</v>
      </c>
      <c r="S1841" s="2">
        <f>IFERROR(VLOOKUP(C1841,LEPTOSPIROSE!$A$5:$C$1176,3,FALSE),0)</f>
        <v>6</v>
      </c>
      <c r="T1841" s="2">
        <f>IFERROR(VLOOKUP(C1841,'DOENÇA DE CHAGAS'!$A$5:$C$100,3,FALSE),0)</f>
        <v>0</v>
      </c>
      <c r="U1841" s="2">
        <f>IFERROR(VLOOKUP(C1841,'PICADAS DE COBRAS'!$A$6:$C$4645,3,FALSE),0)</f>
        <v>96</v>
      </c>
      <c r="V1841">
        <f>IFERROR(VLOOKUP(C1841,'ZIKA VIRUS'!$A$5:$C$2399,3,FALSE),0)</f>
        <v>0</v>
      </c>
      <c r="W1841">
        <f>IFERROR(VLOOKUP(C1841,'FEBRE TIFÓIDE'!$A$5:$C$46,3,FALSE),0)</f>
        <v>0</v>
      </c>
      <c r="X1841">
        <f>IFERROR(VLOOKUP(C1841,HANTAVIROSE!$A$5:$C$153,3,FALSE),0)</f>
        <v>0</v>
      </c>
      <c r="Y1841">
        <f>IFERROR(VLOOKUP(C1841,MENINGITE!$A$5:$C$447,3,FALSE),0)</f>
        <v>0</v>
      </c>
      <c r="Z1841">
        <f>IFERROR(VLOOKUP(C1841,RAIVA!$A$5:$C$16,3,FALSE),0)</f>
        <v>0</v>
      </c>
    </row>
    <row r="1842" spans="1:26" x14ac:dyDescent="0.3">
      <c r="A1842" s="2" t="s">
        <v>1637</v>
      </c>
      <c r="B1842" s="2" t="s">
        <v>2077</v>
      </c>
      <c r="C1842" s="2">
        <v>351610</v>
      </c>
      <c r="D1842" s="2">
        <v>3516101</v>
      </c>
      <c r="E1842" s="2" t="s">
        <v>1637</v>
      </c>
      <c r="F1842" s="2" t="s">
        <v>2077</v>
      </c>
      <c r="G1842" s="2">
        <f>IFERROR(VLOOKUP(D1842,Coordenadas!$A$2:$D$5571,3,FALSE),0)</f>
        <v>-22.867999999999999</v>
      </c>
      <c r="H1842" s="2">
        <f>IFERROR(VLOOKUP(D1842,Coordenadas!$A$2:$D$5571,4,FALSE),0)</f>
        <v>-50.681399999999996</v>
      </c>
      <c r="I1842" s="2" t="s">
        <v>5325</v>
      </c>
      <c r="J1842" s="2">
        <v>2829</v>
      </c>
      <c r="K1842" s="2" t="s">
        <v>5332</v>
      </c>
      <c r="L1842" s="2">
        <f>IFERROR(VLOOKUP(C1842,BOTULISMO!$A$3:$C$19,3,FALSE),0)</f>
        <v>0</v>
      </c>
      <c r="M1842" s="2">
        <f>IFERROR(VLOOKUP(C1842,'LEISHMANIOSE VISCERAL'!$A$4:$C$454,3,FALSE),0)</f>
        <v>0</v>
      </c>
      <c r="N1842" s="2">
        <f>IFERROR(VLOOKUP(C1842,'LEISHMANIOSE TEGUMENTAR'!$A$4:$C$1681,3,FALSE),0)</f>
        <v>0</v>
      </c>
      <c r="O1842" s="2">
        <f>IFERROR(VLOOKUP(C1842,'FEBRE AMARELA'!$A$4:$C$38,3,FALSE),0)</f>
        <v>0</v>
      </c>
      <c r="P1842" s="2">
        <f>IFERROR(VLOOKUP(C1842,DENGUE!$A$5:$C$4097,3,FALSE),0)</f>
        <v>3</v>
      </c>
      <c r="Q1842" s="2">
        <f>IFERROR(VLOOKUP(C1842,'HEPATITE VIRAL'!$A$5:$C$3162,3,FALSE),0)</f>
        <v>0</v>
      </c>
      <c r="R1842" s="2">
        <f>IFERROR(VLOOKUP(C1842,'FEBRE MACULOSA'!$A$5:$C$181,3,FALSE),0)</f>
        <v>1</v>
      </c>
      <c r="S1842" s="2">
        <f>IFERROR(VLOOKUP(C1842,LEPTOSPIROSE!$A$5:$C$1176,3,FALSE),0)</f>
        <v>0</v>
      </c>
      <c r="T1842" s="2">
        <f>IFERROR(VLOOKUP(C1842,'DOENÇA DE CHAGAS'!$A$5:$C$100,3,FALSE),0)</f>
        <v>0</v>
      </c>
      <c r="U1842" s="2">
        <f>IFERROR(VLOOKUP(C1842,'PICADAS DE COBRAS'!$A$6:$C$4645,3,FALSE),0)</f>
        <v>1</v>
      </c>
      <c r="V1842">
        <f>IFERROR(VLOOKUP(C1842,'ZIKA VIRUS'!$A$5:$C$2399,3,FALSE),0)</f>
        <v>0</v>
      </c>
      <c r="W1842">
        <f>IFERROR(VLOOKUP(C1842,'FEBRE TIFÓIDE'!$A$5:$C$46,3,FALSE),0)</f>
        <v>0</v>
      </c>
      <c r="X1842">
        <f>IFERROR(VLOOKUP(C1842,HANTAVIROSE!$A$5:$C$153,3,FALSE),0)</f>
        <v>0</v>
      </c>
      <c r="Y1842">
        <f>IFERROR(VLOOKUP(C1842,MENINGITE!$A$5:$C$447,3,FALSE),0)</f>
        <v>0</v>
      </c>
      <c r="Z1842">
        <f>IFERROR(VLOOKUP(C1842,RAIVA!$A$5:$C$16,3,FALSE),0)</f>
        <v>0</v>
      </c>
    </row>
    <row r="1843" spans="1:26" x14ac:dyDescent="0.3">
      <c r="A1843" s="2" t="s">
        <v>5190</v>
      </c>
      <c r="B1843" s="2" t="s">
        <v>5224</v>
      </c>
      <c r="C1843" s="2">
        <v>130160</v>
      </c>
      <c r="D1843" s="2">
        <v>1301605</v>
      </c>
      <c r="E1843" s="2" t="s">
        <v>5190</v>
      </c>
      <c r="F1843" s="2" t="s">
        <v>5224</v>
      </c>
      <c r="G1843" s="2">
        <f>IFERROR(VLOOKUP(D1843,Coordenadas!$A$2:$D$5571,3,FALSE),0)</f>
        <v>-2.5234200000000002</v>
      </c>
      <c r="H1843" s="2">
        <f>IFERROR(VLOOKUP(D1843,Coordenadas!$A$2:$D$5571,4,FALSE),0)</f>
        <v>-66.094200000000001</v>
      </c>
      <c r="I1843" s="2" t="s">
        <v>5323</v>
      </c>
      <c r="J1843" s="2">
        <v>22817</v>
      </c>
      <c r="K1843" s="2" t="s">
        <v>5330</v>
      </c>
      <c r="L1843" s="2">
        <f>IFERROR(VLOOKUP(C1843,BOTULISMO!$A$3:$C$19,3,FALSE),0)</f>
        <v>0</v>
      </c>
      <c r="M1843" s="2">
        <f>IFERROR(VLOOKUP(C1843,'LEISHMANIOSE VISCERAL'!$A$4:$C$454,3,FALSE),0)</f>
        <v>0</v>
      </c>
      <c r="N1843" s="2">
        <f>IFERROR(VLOOKUP(C1843,'LEISHMANIOSE TEGUMENTAR'!$A$4:$C$1681,3,FALSE),0)</f>
        <v>0</v>
      </c>
      <c r="O1843" s="2">
        <f>IFERROR(VLOOKUP(C1843,'FEBRE AMARELA'!$A$4:$C$38,3,FALSE),0)</f>
        <v>0</v>
      </c>
      <c r="P1843" s="2">
        <f>IFERROR(VLOOKUP(C1843,DENGUE!$A$5:$C$4097,3,FALSE),0)</f>
        <v>1</v>
      </c>
      <c r="Q1843" s="2">
        <f>IFERROR(VLOOKUP(C1843,'HEPATITE VIRAL'!$A$5:$C$3162,3,FALSE),0)</f>
        <v>51</v>
      </c>
      <c r="R1843" s="2">
        <f>IFERROR(VLOOKUP(C1843,'FEBRE MACULOSA'!$A$5:$C$181,3,FALSE),0)</f>
        <v>0</v>
      </c>
      <c r="S1843" s="2">
        <f>IFERROR(VLOOKUP(C1843,LEPTOSPIROSE!$A$5:$C$1176,3,FALSE),0)</f>
        <v>1</v>
      </c>
      <c r="T1843" s="2">
        <f>IFERROR(VLOOKUP(C1843,'DOENÇA DE CHAGAS'!$A$5:$C$100,3,FALSE),0)</f>
        <v>1</v>
      </c>
      <c r="U1843" s="2">
        <f>IFERROR(VLOOKUP(C1843,'PICADAS DE COBRAS'!$A$6:$C$4645,3,FALSE),0)</f>
        <v>27</v>
      </c>
      <c r="V1843">
        <f>IFERROR(VLOOKUP(C1843,'ZIKA VIRUS'!$A$5:$C$2399,3,FALSE),0)</f>
        <v>0</v>
      </c>
      <c r="W1843">
        <f>IFERROR(VLOOKUP(C1843,'FEBRE TIFÓIDE'!$A$5:$C$46,3,FALSE),0)</f>
        <v>0</v>
      </c>
      <c r="X1843">
        <f>IFERROR(VLOOKUP(C1843,HANTAVIROSE!$A$5:$C$153,3,FALSE),0)</f>
        <v>0</v>
      </c>
      <c r="Y1843">
        <f>IFERROR(VLOOKUP(C1843,MENINGITE!$A$5:$C$447,3,FALSE),0)</f>
        <v>0</v>
      </c>
      <c r="Z1843">
        <f>IFERROR(VLOOKUP(C1843,RAIVA!$A$5:$C$16,3,FALSE),0)</f>
        <v>0</v>
      </c>
    </row>
    <row r="1844" spans="1:26" x14ac:dyDescent="0.3">
      <c r="A1844" s="2" t="s">
        <v>470</v>
      </c>
      <c r="B1844" s="2" t="s">
        <v>796</v>
      </c>
      <c r="C1844" s="2">
        <v>430830</v>
      </c>
      <c r="D1844" s="2">
        <v>4308300</v>
      </c>
      <c r="E1844" s="2" t="s">
        <v>470</v>
      </c>
      <c r="F1844" s="2" t="s">
        <v>796</v>
      </c>
      <c r="G1844" s="2">
        <f>IFERROR(VLOOKUP(D1844,Coordenadas!$A$2:$D$5571,3,FALSE),0)</f>
        <v>-28.9817</v>
      </c>
      <c r="H1844" s="2">
        <f>IFERROR(VLOOKUP(D1844,Coordenadas!$A$2:$D$5571,4,FALSE),0)</f>
        <v>-52.344499999999996</v>
      </c>
      <c r="I1844" s="2" t="s">
        <v>5326</v>
      </c>
      <c r="J1844" s="2">
        <v>10719</v>
      </c>
      <c r="K1844" s="2" t="s">
        <v>5332</v>
      </c>
      <c r="L1844" s="2">
        <f>IFERROR(VLOOKUP(C1844,BOTULISMO!$A$3:$C$19,3,FALSE),0)</f>
        <v>0</v>
      </c>
      <c r="M1844" s="2">
        <f>IFERROR(VLOOKUP(C1844,'LEISHMANIOSE VISCERAL'!$A$4:$C$454,3,FALSE),0)</f>
        <v>0</v>
      </c>
      <c r="N1844" s="2">
        <f>IFERROR(VLOOKUP(C1844,'LEISHMANIOSE TEGUMENTAR'!$A$4:$C$1681,3,FALSE),0)</f>
        <v>0</v>
      </c>
      <c r="O1844" s="2">
        <f>IFERROR(VLOOKUP(C1844,'FEBRE AMARELA'!$A$4:$C$38,3,FALSE),0)</f>
        <v>0</v>
      </c>
      <c r="P1844" s="2">
        <f>IFERROR(VLOOKUP(C1844,DENGUE!$A$5:$C$4097,3,FALSE),0)</f>
        <v>0</v>
      </c>
      <c r="Q1844" s="2">
        <f>IFERROR(VLOOKUP(C1844,'HEPATITE VIRAL'!$A$5:$C$3162,3,FALSE),0)</f>
        <v>0</v>
      </c>
      <c r="R1844" s="2">
        <f>IFERROR(VLOOKUP(C1844,'FEBRE MACULOSA'!$A$5:$C$181,3,FALSE),0)</f>
        <v>0</v>
      </c>
      <c r="S1844" s="2">
        <f>IFERROR(VLOOKUP(C1844,LEPTOSPIROSE!$A$5:$C$1176,3,FALSE),0)</f>
        <v>0</v>
      </c>
      <c r="T1844" s="2">
        <f>IFERROR(VLOOKUP(C1844,'DOENÇA DE CHAGAS'!$A$5:$C$100,3,FALSE),0)</f>
        <v>0</v>
      </c>
      <c r="U1844" s="2">
        <f>IFERROR(VLOOKUP(C1844,'PICADAS DE COBRAS'!$A$6:$C$4645,3,FALSE),0)</f>
        <v>3</v>
      </c>
      <c r="V1844">
        <f>IFERROR(VLOOKUP(C1844,'ZIKA VIRUS'!$A$5:$C$2399,3,FALSE),0)</f>
        <v>0</v>
      </c>
      <c r="W1844">
        <f>IFERROR(VLOOKUP(C1844,'FEBRE TIFÓIDE'!$A$5:$C$46,3,FALSE),0)</f>
        <v>0</v>
      </c>
      <c r="X1844">
        <f>IFERROR(VLOOKUP(C1844,HANTAVIROSE!$A$5:$C$153,3,FALSE),0)</f>
        <v>0</v>
      </c>
      <c r="Y1844">
        <f>IFERROR(VLOOKUP(C1844,MENINGITE!$A$5:$C$447,3,FALSE),0)</f>
        <v>0</v>
      </c>
      <c r="Z1844">
        <f>IFERROR(VLOOKUP(C1844,RAIVA!$A$5:$C$16,3,FALSE),0)</f>
        <v>0</v>
      </c>
    </row>
    <row r="1845" spans="1:26" x14ac:dyDescent="0.3">
      <c r="A1845" s="2" t="s">
        <v>2425</v>
      </c>
      <c r="B1845" s="2" t="s">
        <v>2971</v>
      </c>
      <c r="C1845" s="2">
        <v>312610</v>
      </c>
      <c r="D1845" s="2">
        <v>3126109</v>
      </c>
      <c r="E1845" s="2" t="s">
        <v>2425</v>
      </c>
      <c r="F1845" s="2" t="s">
        <v>2971</v>
      </c>
      <c r="G1845" s="2">
        <f>IFERROR(VLOOKUP(D1845,Coordenadas!$A$2:$D$5571,3,FALSE),0)</f>
        <v>-20.4618</v>
      </c>
      <c r="H1845" s="2">
        <f>IFERROR(VLOOKUP(D1845,Coordenadas!$A$2:$D$5571,4,FALSE),0)</f>
        <v>-45.4268</v>
      </c>
      <c r="I1845" s="2" t="s">
        <v>5325</v>
      </c>
      <c r="J1845" s="2">
        <v>65128</v>
      </c>
      <c r="K1845" s="2" t="s">
        <v>5331</v>
      </c>
      <c r="L1845" s="2">
        <f>IFERROR(VLOOKUP(C1845,BOTULISMO!$A$3:$C$19,3,FALSE),0)</f>
        <v>0</v>
      </c>
      <c r="M1845" s="2">
        <f>IFERROR(VLOOKUP(C1845,'LEISHMANIOSE VISCERAL'!$A$4:$C$454,3,FALSE),0)</f>
        <v>0</v>
      </c>
      <c r="N1845" s="2">
        <f>IFERROR(VLOOKUP(C1845,'LEISHMANIOSE TEGUMENTAR'!$A$4:$C$1681,3,FALSE),0)</f>
        <v>0</v>
      </c>
      <c r="O1845" s="2">
        <f>IFERROR(VLOOKUP(C1845,'FEBRE AMARELA'!$A$4:$C$38,3,FALSE),0)</f>
        <v>0</v>
      </c>
      <c r="P1845" s="2">
        <f>IFERROR(VLOOKUP(C1845,DENGUE!$A$5:$C$4097,3,FALSE),0)</f>
        <v>595</v>
      </c>
      <c r="Q1845" s="2">
        <f>IFERROR(VLOOKUP(C1845,'HEPATITE VIRAL'!$A$5:$C$3162,3,FALSE),0)</f>
        <v>16</v>
      </c>
      <c r="R1845" s="2">
        <f>IFERROR(VLOOKUP(C1845,'FEBRE MACULOSA'!$A$5:$C$181,3,FALSE),0)</f>
        <v>0</v>
      </c>
      <c r="S1845" s="2">
        <f>IFERROR(VLOOKUP(C1845,LEPTOSPIROSE!$A$5:$C$1176,3,FALSE),0)</f>
        <v>5</v>
      </c>
      <c r="T1845" s="2">
        <f>IFERROR(VLOOKUP(C1845,'DOENÇA DE CHAGAS'!$A$5:$C$100,3,FALSE),0)</f>
        <v>0</v>
      </c>
      <c r="U1845" s="2">
        <f>IFERROR(VLOOKUP(C1845,'PICADAS DE COBRAS'!$A$6:$C$4645,3,FALSE),0)</f>
        <v>177</v>
      </c>
      <c r="V1845">
        <f>IFERROR(VLOOKUP(C1845,'ZIKA VIRUS'!$A$5:$C$2399,3,FALSE),0)</f>
        <v>20</v>
      </c>
      <c r="W1845">
        <f>IFERROR(VLOOKUP(C1845,'FEBRE TIFÓIDE'!$A$5:$C$46,3,FALSE),0)</f>
        <v>0</v>
      </c>
      <c r="X1845">
        <f>IFERROR(VLOOKUP(C1845,HANTAVIROSE!$A$5:$C$153,3,FALSE),0)</f>
        <v>0</v>
      </c>
      <c r="Y1845">
        <f>IFERROR(VLOOKUP(C1845,MENINGITE!$A$5:$C$447,3,FALSE),0)</f>
        <v>3</v>
      </c>
      <c r="Z1845">
        <f>IFERROR(VLOOKUP(C1845,RAIVA!$A$5:$C$16,3,FALSE),0)</f>
        <v>0</v>
      </c>
    </row>
    <row r="1846" spans="1:26" x14ac:dyDescent="0.3">
      <c r="A1846" s="2" t="s">
        <v>470</v>
      </c>
      <c r="B1846" s="2" t="s">
        <v>795</v>
      </c>
      <c r="C1846" s="2">
        <v>430840</v>
      </c>
      <c r="D1846" s="2">
        <v>4308409</v>
      </c>
      <c r="E1846" s="2" t="s">
        <v>470</v>
      </c>
      <c r="F1846" s="2" t="s">
        <v>795</v>
      </c>
      <c r="G1846" s="2">
        <f>IFERROR(VLOOKUP(D1846,Coordenadas!$A$2:$D$5571,3,FALSE),0)</f>
        <v>-30.003499999999999</v>
      </c>
      <c r="H1846" s="2">
        <f>IFERROR(VLOOKUP(D1846,Coordenadas!$A$2:$D$5571,4,FALSE),0)</f>
        <v>-53.495899999999999</v>
      </c>
      <c r="I1846" s="2" t="s">
        <v>5326</v>
      </c>
      <c r="J1846" s="2">
        <v>7014</v>
      </c>
      <c r="K1846" s="2" t="s">
        <v>5332</v>
      </c>
      <c r="L1846" s="2">
        <f>IFERROR(VLOOKUP(C1846,BOTULISMO!$A$3:$C$19,3,FALSE),0)</f>
        <v>0</v>
      </c>
      <c r="M1846" s="2">
        <f>IFERROR(VLOOKUP(C1846,'LEISHMANIOSE VISCERAL'!$A$4:$C$454,3,FALSE),0)</f>
        <v>0</v>
      </c>
      <c r="N1846" s="2">
        <f>IFERROR(VLOOKUP(C1846,'LEISHMANIOSE TEGUMENTAR'!$A$4:$C$1681,3,FALSE),0)</f>
        <v>0</v>
      </c>
      <c r="O1846" s="2">
        <f>IFERROR(VLOOKUP(C1846,'FEBRE AMARELA'!$A$4:$C$38,3,FALSE),0)</f>
        <v>0</v>
      </c>
      <c r="P1846" s="2">
        <f>IFERROR(VLOOKUP(C1846,DENGUE!$A$5:$C$4097,3,FALSE),0)</f>
        <v>0</v>
      </c>
      <c r="Q1846" s="2">
        <f>IFERROR(VLOOKUP(C1846,'HEPATITE VIRAL'!$A$5:$C$3162,3,FALSE),0)</f>
        <v>2</v>
      </c>
      <c r="R1846" s="2">
        <f>IFERROR(VLOOKUP(C1846,'FEBRE MACULOSA'!$A$5:$C$181,3,FALSE),0)</f>
        <v>0</v>
      </c>
      <c r="S1846" s="2">
        <f>IFERROR(VLOOKUP(C1846,LEPTOSPIROSE!$A$5:$C$1176,3,FALSE),0)</f>
        <v>0</v>
      </c>
      <c r="T1846" s="2">
        <f>IFERROR(VLOOKUP(C1846,'DOENÇA DE CHAGAS'!$A$5:$C$100,3,FALSE),0)</f>
        <v>0</v>
      </c>
      <c r="U1846" s="2">
        <f>IFERROR(VLOOKUP(C1846,'PICADAS DE COBRAS'!$A$6:$C$4645,3,FALSE),0)</f>
        <v>0</v>
      </c>
      <c r="V1846">
        <f>IFERROR(VLOOKUP(C1846,'ZIKA VIRUS'!$A$5:$C$2399,3,FALSE),0)</f>
        <v>0</v>
      </c>
      <c r="W1846">
        <f>IFERROR(VLOOKUP(C1846,'FEBRE TIFÓIDE'!$A$5:$C$46,3,FALSE),0)</f>
        <v>0</v>
      </c>
      <c r="X1846">
        <f>IFERROR(VLOOKUP(C1846,HANTAVIROSE!$A$5:$C$153,3,FALSE),0)</f>
        <v>0</v>
      </c>
      <c r="Y1846">
        <f>IFERROR(VLOOKUP(C1846,MENINGITE!$A$5:$C$447,3,FALSE),0)</f>
        <v>0</v>
      </c>
      <c r="Z1846">
        <f>IFERROR(VLOOKUP(C1846,RAIVA!$A$5:$C$16,3,FALSE),0)</f>
        <v>0</v>
      </c>
    </row>
    <row r="1847" spans="1:26" x14ac:dyDescent="0.3">
      <c r="A1847" s="2" t="s">
        <v>3</v>
      </c>
      <c r="B1847" s="2" t="s">
        <v>161</v>
      </c>
      <c r="C1847" s="2">
        <v>520800</v>
      </c>
      <c r="D1847" s="2">
        <v>5208004</v>
      </c>
      <c r="E1847" s="2" t="s">
        <v>3</v>
      </c>
      <c r="F1847" s="2" t="s">
        <v>161</v>
      </c>
      <c r="G1847" s="2">
        <f>IFERROR(VLOOKUP(D1847,Coordenadas!$A$2:$D$5571,3,FALSE),0)</f>
        <v>-15.54</v>
      </c>
      <c r="H1847" s="2">
        <f>IFERROR(VLOOKUP(D1847,Coordenadas!$A$2:$D$5571,4,FALSE),0)</f>
        <v>-47.337000000000003</v>
      </c>
      <c r="I1847" s="2" t="s">
        <v>5327</v>
      </c>
      <c r="J1847" s="2">
        <v>100085</v>
      </c>
      <c r="K1847" s="2" t="s">
        <v>5333</v>
      </c>
      <c r="L1847" s="2">
        <f>IFERROR(VLOOKUP(C1847,BOTULISMO!$A$3:$C$19,3,FALSE),0)</f>
        <v>0</v>
      </c>
      <c r="M1847" s="2">
        <f>IFERROR(VLOOKUP(C1847,'LEISHMANIOSE VISCERAL'!$A$4:$C$454,3,FALSE),0)</f>
        <v>0</v>
      </c>
      <c r="N1847" s="2">
        <f>IFERROR(VLOOKUP(C1847,'LEISHMANIOSE TEGUMENTAR'!$A$4:$C$1681,3,FALSE),0)</f>
        <v>4</v>
      </c>
      <c r="O1847" s="2">
        <f>IFERROR(VLOOKUP(C1847,'FEBRE AMARELA'!$A$4:$C$38,3,FALSE),0)</f>
        <v>0</v>
      </c>
      <c r="P1847" s="2">
        <f>IFERROR(VLOOKUP(C1847,DENGUE!$A$5:$C$4097,3,FALSE),0)</f>
        <v>1769</v>
      </c>
      <c r="Q1847" s="2">
        <f>IFERROR(VLOOKUP(C1847,'HEPATITE VIRAL'!$A$5:$C$3162,3,FALSE),0)</f>
        <v>6</v>
      </c>
      <c r="R1847" s="2">
        <f>IFERROR(VLOOKUP(C1847,'FEBRE MACULOSA'!$A$5:$C$181,3,FALSE),0)</f>
        <v>0</v>
      </c>
      <c r="S1847" s="2">
        <f>IFERROR(VLOOKUP(C1847,LEPTOSPIROSE!$A$5:$C$1176,3,FALSE),0)</f>
        <v>0</v>
      </c>
      <c r="T1847" s="2">
        <f>IFERROR(VLOOKUP(C1847,'DOENÇA DE CHAGAS'!$A$5:$C$100,3,FALSE),0)</f>
        <v>0</v>
      </c>
      <c r="U1847" s="2">
        <f>IFERROR(VLOOKUP(C1847,'PICADAS DE COBRAS'!$A$6:$C$4645,3,FALSE),0)</f>
        <v>478</v>
      </c>
      <c r="V1847">
        <f>IFERROR(VLOOKUP(C1847,'ZIKA VIRUS'!$A$5:$C$2399,3,FALSE),0)</f>
        <v>15</v>
      </c>
      <c r="W1847">
        <f>IFERROR(VLOOKUP(C1847,'FEBRE TIFÓIDE'!$A$5:$C$46,3,FALSE),0)</f>
        <v>0</v>
      </c>
      <c r="X1847">
        <f>IFERROR(VLOOKUP(C1847,HANTAVIROSE!$A$5:$C$153,3,FALSE),0)</f>
        <v>0</v>
      </c>
      <c r="Y1847">
        <f>IFERROR(VLOOKUP(C1847,MENINGITE!$A$5:$C$447,3,FALSE),0)</f>
        <v>0</v>
      </c>
      <c r="Z1847">
        <f>IFERROR(VLOOKUP(C1847,RAIVA!$A$5:$C$16,3,FALSE),0)</f>
        <v>0</v>
      </c>
    </row>
    <row r="1848" spans="1:26" x14ac:dyDescent="0.3">
      <c r="A1848" s="2" t="s">
        <v>4704</v>
      </c>
      <c r="B1848" s="2" t="s">
        <v>4834</v>
      </c>
      <c r="C1848" s="2">
        <v>210409</v>
      </c>
      <c r="D1848" s="2">
        <v>2104099</v>
      </c>
      <c r="E1848" s="2" t="s">
        <v>4704</v>
      </c>
      <c r="F1848" s="2" t="s">
        <v>4834</v>
      </c>
      <c r="G1848" s="2">
        <f>IFERROR(VLOOKUP(D1848,Coordenadas!$A$2:$D$5571,3,FALSE),0)</f>
        <v>-6.4401700000000002</v>
      </c>
      <c r="H1848" s="2">
        <f>IFERROR(VLOOKUP(D1848,Coordenadas!$A$2:$D$5571,4,FALSE),0)</f>
        <v>-46.191600000000001</v>
      </c>
      <c r="I1848" s="2" t="s">
        <v>5324</v>
      </c>
      <c r="J1848" s="2">
        <v>17757</v>
      </c>
      <c r="K1848" s="2" t="s">
        <v>5332</v>
      </c>
      <c r="L1848" s="2">
        <f>IFERROR(VLOOKUP(C1848,BOTULISMO!$A$3:$C$19,3,FALSE),0)</f>
        <v>0</v>
      </c>
      <c r="M1848" s="2">
        <f>IFERROR(VLOOKUP(C1848,'LEISHMANIOSE VISCERAL'!$A$4:$C$454,3,FALSE),0)</f>
        <v>0</v>
      </c>
      <c r="N1848" s="2">
        <f>IFERROR(VLOOKUP(C1848,'LEISHMANIOSE TEGUMENTAR'!$A$4:$C$1681,3,FALSE),0)</f>
        <v>3</v>
      </c>
      <c r="O1848" s="2">
        <f>IFERROR(VLOOKUP(C1848,'FEBRE AMARELA'!$A$4:$C$38,3,FALSE),0)</f>
        <v>0</v>
      </c>
      <c r="P1848" s="2">
        <f>IFERROR(VLOOKUP(C1848,DENGUE!$A$5:$C$4097,3,FALSE),0)</f>
        <v>82</v>
      </c>
      <c r="Q1848" s="2">
        <f>IFERROR(VLOOKUP(C1848,'HEPATITE VIRAL'!$A$5:$C$3162,3,FALSE),0)</f>
        <v>3</v>
      </c>
      <c r="R1848" s="2">
        <f>IFERROR(VLOOKUP(C1848,'FEBRE MACULOSA'!$A$5:$C$181,3,FALSE),0)</f>
        <v>0</v>
      </c>
      <c r="S1848" s="2">
        <f>IFERROR(VLOOKUP(C1848,LEPTOSPIROSE!$A$5:$C$1176,3,FALSE),0)</f>
        <v>0</v>
      </c>
      <c r="T1848" s="2">
        <f>IFERROR(VLOOKUP(C1848,'DOENÇA DE CHAGAS'!$A$5:$C$100,3,FALSE),0)</f>
        <v>0</v>
      </c>
      <c r="U1848" s="2">
        <f>IFERROR(VLOOKUP(C1848,'PICADAS DE COBRAS'!$A$6:$C$4645,3,FALSE),0)</f>
        <v>42</v>
      </c>
      <c r="V1848">
        <f>IFERROR(VLOOKUP(C1848,'ZIKA VIRUS'!$A$5:$C$2399,3,FALSE),0)</f>
        <v>0</v>
      </c>
      <c r="W1848">
        <f>IFERROR(VLOOKUP(C1848,'FEBRE TIFÓIDE'!$A$5:$C$46,3,FALSE),0)</f>
        <v>0</v>
      </c>
      <c r="X1848">
        <f>IFERROR(VLOOKUP(C1848,HANTAVIROSE!$A$5:$C$153,3,FALSE),0)</f>
        <v>0</v>
      </c>
      <c r="Y1848">
        <f>IFERROR(VLOOKUP(C1848,MENINGITE!$A$5:$C$447,3,FALSE),0)</f>
        <v>1</v>
      </c>
      <c r="Z1848">
        <f>IFERROR(VLOOKUP(C1848,RAIVA!$A$5:$C$16,3,FALSE),0)</f>
        <v>0</v>
      </c>
    </row>
    <row r="1849" spans="1:26" x14ac:dyDescent="0.3">
      <c r="A1849" s="2" t="s">
        <v>1256</v>
      </c>
      <c r="B1849" s="2" t="s">
        <v>1524</v>
      </c>
      <c r="C1849" s="2">
        <v>410820</v>
      </c>
      <c r="D1849" s="2">
        <v>4108205</v>
      </c>
      <c r="E1849" s="2" t="s">
        <v>1256</v>
      </c>
      <c r="F1849" s="2" t="s">
        <v>1524</v>
      </c>
      <c r="G1849" s="2">
        <f>IFERROR(VLOOKUP(D1849,Coordenadas!$A$2:$D$5571,3,FALSE),0)</f>
        <v>-24.295100000000001</v>
      </c>
      <c r="H1849" s="2">
        <f>IFERROR(VLOOKUP(D1849,Coordenadas!$A$2:$D$5571,4,FALSE),0)</f>
        <v>-53.311399999999999</v>
      </c>
      <c r="I1849" s="2" t="s">
        <v>5326</v>
      </c>
      <c r="J1849" s="2">
        <v>7541</v>
      </c>
      <c r="K1849" s="2" t="s">
        <v>5332</v>
      </c>
      <c r="L1849" s="2">
        <f>IFERROR(VLOOKUP(C1849,BOTULISMO!$A$3:$C$19,3,FALSE),0)</f>
        <v>0</v>
      </c>
      <c r="M1849" s="2">
        <f>IFERROR(VLOOKUP(C1849,'LEISHMANIOSE VISCERAL'!$A$4:$C$454,3,FALSE),0)</f>
        <v>0</v>
      </c>
      <c r="N1849" s="2">
        <f>IFERROR(VLOOKUP(C1849,'LEISHMANIOSE TEGUMENTAR'!$A$4:$C$1681,3,FALSE),0)</f>
        <v>0</v>
      </c>
      <c r="O1849" s="2">
        <f>IFERROR(VLOOKUP(C1849,'FEBRE AMARELA'!$A$4:$C$38,3,FALSE),0)</f>
        <v>0</v>
      </c>
      <c r="P1849" s="2">
        <f>IFERROR(VLOOKUP(C1849,DENGUE!$A$5:$C$4097,3,FALSE),0)</f>
        <v>320</v>
      </c>
      <c r="Q1849" s="2">
        <f>IFERROR(VLOOKUP(C1849,'HEPATITE VIRAL'!$A$5:$C$3162,3,FALSE),0)</f>
        <v>2</v>
      </c>
      <c r="R1849" s="2">
        <f>IFERROR(VLOOKUP(C1849,'FEBRE MACULOSA'!$A$5:$C$181,3,FALSE),0)</f>
        <v>0</v>
      </c>
      <c r="S1849" s="2">
        <f>IFERROR(VLOOKUP(C1849,LEPTOSPIROSE!$A$5:$C$1176,3,FALSE),0)</f>
        <v>0</v>
      </c>
      <c r="T1849" s="2">
        <f>IFERROR(VLOOKUP(C1849,'DOENÇA DE CHAGAS'!$A$5:$C$100,3,FALSE),0)</f>
        <v>0</v>
      </c>
      <c r="U1849" s="2">
        <f>IFERROR(VLOOKUP(C1849,'PICADAS DE COBRAS'!$A$6:$C$4645,3,FALSE),0)</f>
        <v>18</v>
      </c>
      <c r="V1849">
        <f>IFERROR(VLOOKUP(C1849,'ZIKA VIRUS'!$A$5:$C$2399,3,FALSE),0)</f>
        <v>0</v>
      </c>
      <c r="W1849">
        <f>IFERROR(VLOOKUP(C1849,'FEBRE TIFÓIDE'!$A$5:$C$46,3,FALSE),0)</f>
        <v>0</v>
      </c>
      <c r="X1849">
        <f>IFERROR(VLOOKUP(C1849,HANTAVIROSE!$A$5:$C$153,3,FALSE),0)</f>
        <v>0</v>
      </c>
      <c r="Y1849">
        <f>IFERROR(VLOOKUP(C1849,MENINGITE!$A$5:$C$447,3,FALSE),0)</f>
        <v>0</v>
      </c>
      <c r="Z1849">
        <f>IFERROR(VLOOKUP(C1849,RAIVA!$A$5:$C$16,3,FALSE),0)</f>
        <v>0</v>
      </c>
    </row>
    <row r="1850" spans="1:26" x14ac:dyDescent="0.3">
      <c r="A1850" s="2" t="s">
        <v>3257</v>
      </c>
      <c r="B1850" s="2" t="s">
        <v>3523</v>
      </c>
      <c r="C1850" s="2">
        <v>291110</v>
      </c>
      <c r="D1850" s="2">
        <v>2911105</v>
      </c>
      <c r="E1850" s="2" t="s">
        <v>3257</v>
      </c>
      <c r="F1850" s="2" t="s">
        <v>3523</v>
      </c>
      <c r="G1850" s="2">
        <f>IFERROR(VLOOKUP(D1850,Coordenadas!$A$2:$D$5571,3,FALSE),0)</f>
        <v>-11.0328</v>
      </c>
      <c r="H1850" s="2">
        <f>IFERROR(VLOOKUP(D1850,Coordenadas!$A$2:$D$5571,4,FALSE),0)</f>
        <v>-45.192999999999998</v>
      </c>
      <c r="I1850" s="2" t="s">
        <v>5324</v>
      </c>
      <c r="J1850" s="2">
        <v>22528</v>
      </c>
      <c r="K1850" s="2" t="s">
        <v>5330</v>
      </c>
      <c r="L1850" s="2">
        <f>IFERROR(VLOOKUP(C1850,BOTULISMO!$A$3:$C$19,3,FALSE),0)</f>
        <v>0</v>
      </c>
      <c r="M1850" s="2">
        <f>IFERROR(VLOOKUP(C1850,'LEISHMANIOSE VISCERAL'!$A$4:$C$454,3,FALSE),0)</f>
        <v>1</v>
      </c>
      <c r="N1850" s="2">
        <f>IFERROR(VLOOKUP(C1850,'LEISHMANIOSE TEGUMENTAR'!$A$4:$C$1681,3,FALSE),0)</f>
        <v>0</v>
      </c>
      <c r="O1850" s="2">
        <f>IFERROR(VLOOKUP(C1850,'FEBRE AMARELA'!$A$4:$C$38,3,FALSE),0)</f>
        <v>0</v>
      </c>
      <c r="P1850" s="2">
        <f>IFERROR(VLOOKUP(C1850,DENGUE!$A$5:$C$4097,3,FALSE),0)</f>
        <v>0</v>
      </c>
      <c r="Q1850" s="2">
        <f>IFERROR(VLOOKUP(C1850,'HEPATITE VIRAL'!$A$5:$C$3162,3,FALSE),0)</f>
        <v>1</v>
      </c>
      <c r="R1850" s="2">
        <f>IFERROR(VLOOKUP(C1850,'FEBRE MACULOSA'!$A$5:$C$181,3,FALSE),0)</f>
        <v>0</v>
      </c>
      <c r="S1850" s="2">
        <f>IFERROR(VLOOKUP(C1850,LEPTOSPIROSE!$A$5:$C$1176,3,FALSE),0)</f>
        <v>0</v>
      </c>
      <c r="T1850" s="2">
        <f>IFERROR(VLOOKUP(C1850,'DOENÇA DE CHAGAS'!$A$5:$C$100,3,FALSE),0)</f>
        <v>0</v>
      </c>
      <c r="U1850" s="2">
        <f>IFERROR(VLOOKUP(C1850,'PICADAS DE COBRAS'!$A$6:$C$4645,3,FALSE),0)</f>
        <v>29</v>
      </c>
      <c r="V1850">
        <f>IFERROR(VLOOKUP(C1850,'ZIKA VIRUS'!$A$5:$C$2399,3,FALSE),0)</f>
        <v>1</v>
      </c>
      <c r="W1850">
        <f>IFERROR(VLOOKUP(C1850,'FEBRE TIFÓIDE'!$A$5:$C$46,3,FALSE),0)</f>
        <v>0</v>
      </c>
      <c r="X1850">
        <f>IFERROR(VLOOKUP(C1850,HANTAVIROSE!$A$5:$C$153,3,FALSE),0)</f>
        <v>0</v>
      </c>
      <c r="Y1850">
        <f>IFERROR(VLOOKUP(C1850,MENINGITE!$A$5:$C$447,3,FALSE),0)</f>
        <v>0</v>
      </c>
      <c r="Z1850">
        <f>IFERROR(VLOOKUP(C1850,RAIVA!$A$5:$C$16,3,FALSE),0)</f>
        <v>0</v>
      </c>
    </row>
    <row r="1851" spans="1:26" x14ac:dyDescent="0.3">
      <c r="A1851" s="2" t="s">
        <v>967</v>
      </c>
      <c r="B1851" s="2" t="s">
        <v>1167</v>
      </c>
      <c r="C1851" s="2">
        <v>420543</v>
      </c>
      <c r="D1851" s="2">
        <v>4205431</v>
      </c>
      <c r="E1851" s="2" t="s">
        <v>967</v>
      </c>
      <c r="F1851" s="2" t="s">
        <v>1167</v>
      </c>
      <c r="G1851" s="2">
        <f>IFERROR(VLOOKUP(D1851,Coordenadas!$A$2:$D$5571,3,FALSE),0)</f>
        <v>-26.645299999999999</v>
      </c>
      <c r="H1851" s="2">
        <f>IFERROR(VLOOKUP(D1851,Coordenadas!$A$2:$D$5571,4,FALSE),0)</f>
        <v>-52.794600000000003</v>
      </c>
      <c r="I1851" s="2" t="s">
        <v>5326</v>
      </c>
      <c r="J1851" s="2">
        <v>2601</v>
      </c>
      <c r="K1851" s="2" t="s">
        <v>5332</v>
      </c>
      <c r="L1851" s="2">
        <f>IFERROR(VLOOKUP(C1851,BOTULISMO!$A$3:$C$19,3,FALSE),0)</f>
        <v>0</v>
      </c>
      <c r="M1851" s="2">
        <f>IFERROR(VLOOKUP(C1851,'LEISHMANIOSE VISCERAL'!$A$4:$C$454,3,FALSE),0)</f>
        <v>0</v>
      </c>
      <c r="N1851" s="2">
        <f>IFERROR(VLOOKUP(C1851,'LEISHMANIOSE TEGUMENTAR'!$A$4:$C$1681,3,FALSE),0)</f>
        <v>0</v>
      </c>
      <c r="O1851" s="2">
        <f>IFERROR(VLOOKUP(C1851,'FEBRE AMARELA'!$A$4:$C$38,3,FALSE),0)</f>
        <v>0</v>
      </c>
      <c r="P1851" s="2">
        <f>IFERROR(VLOOKUP(C1851,DENGUE!$A$5:$C$4097,3,FALSE),0)</f>
        <v>46</v>
      </c>
      <c r="Q1851" s="2">
        <f>IFERROR(VLOOKUP(C1851,'HEPATITE VIRAL'!$A$5:$C$3162,3,FALSE),0)</f>
        <v>9</v>
      </c>
      <c r="R1851" s="2">
        <f>IFERROR(VLOOKUP(C1851,'FEBRE MACULOSA'!$A$5:$C$181,3,FALSE),0)</f>
        <v>0</v>
      </c>
      <c r="S1851" s="2">
        <f>IFERROR(VLOOKUP(C1851,LEPTOSPIROSE!$A$5:$C$1176,3,FALSE),0)</f>
        <v>0</v>
      </c>
      <c r="T1851" s="2">
        <f>IFERROR(VLOOKUP(C1851,'DOENÇA DE CHAGAS'!$A$5:$C$100,3,FALSE),0)</f>
        <v>0</v>
      </c>
      <c r="U1851" s="2">
        <f>IFERROR(VLOOKUP(C1851,'PICADAS DE COBRAS'!$A$6:$C$4645,3,FALSE),0)</f>
        <v>4</v>
      </c>
      <c r="V1851">
        <f>IFERROR(VLOOKUP(C1851,'ZIKA VIRUS'!$A$5:$C$2399,3,FALSE),0)</f>
        <v>1</v>
      </c>
      <c r="W1851">
        <f>IFERROR(VLOOKUP(C1851,'FEBRE TIFÓIDE'!$A$5:$C$46,3,FALSE),0)</f>
        <v>0</v>
      </c>
      <c r="X1851">
        <f>IFERROR(VLOOKUP(C1851,HANTAVIROSE!$A$5:$C$153,3,FALSE),0)</f>
        <v>0</v>
      </c>
      <c r="Y1851">
        <f>IFERROR(VLOOKUP(C1851,MENINGITE!$A$5:$C$447,3,FALSE),0)</f>
        <v>0</v>
      </c>
      <c r="Z1851">
        <f>IFERROR(VLOOKUP(C1851,RAIVA!$A$5:$C$16,3,FALSE),0)</f>
        <v>0</v>
      </c>
    </row>
    <row r="1852" spans="1:26" x14ac:dyDescent="0.3">
      <c r="A1852" s="2" t="s">
        <v>2425</v>
      </c>
      <c r="B1852" s="2" t="s">
        <v>160</v>
      </c>
      <c r="C1852" s="2">
        <v>312620</v>
      </c>
      <c r="D1852" s="2">
        <v>3126208</v>
      </c>
      <c r="E1852" s="2" t="s">
        <v>2425</v>
      </c>
      <c r="F1852" s="2" t="s">
        <v>160</v>
      </c>
      <c r="G1852" s="2">
        <f>IFERROR(VLOOKUP(D1852,Coordenadas!$A$2:$D$5571,3,FALSE),0)</f>
        <v>-14.944599999999999</v>
      </c>
      <c r="H1852" s="2">
        <f>IFERROR(VLOOKUP(D1852,Coordenadas!$A$2:$D$5571,4,FALSE),0)</f>
        <v>-46.237099999999998</v>
      </c>
      <c r="I1852" s="2" t="s">
        <v>5325</v>
      </c>
      <c r="J1852" s="2">
        <v>8177</v>
      </c>
      <c r="K1852" s="2" t="s">
        <v>5332</v>
      </c>
      <c r="L1852" s="2">
        <f>IFERROR(VLOOKUP(C1852,BOTULISMO!$A$3:$C$19,3,FALSE),0)</f>
        <v>0</v>
      </c>
      <c r="M1852" s="2">
        <f>IFERROR(VLOOKUP(C1852,'LEISHMANIOSE VISCERAL'!$A$4:$C$454,3,FALSE),0)</f>
        <v>0</v>
      </c>
      <c r="N1852" s="2">
        <f>IFERROR(VLOOKUP(C1852,'LEISHMANIOSE TEGUMENTAR'!$A$4:$C$1681,3,FALSE),0)</f>
        <v>0</v>
      </c>
      <c r="O1852" s="2">
        <f>IFERROR(VLOOKUP(C1852,'FEBRE AMARELA'!$A$4:$C$38,3,FALSE),0)</f>
        <v>0</v>
      </c>
      <c r="P1852" s="2">
        <f>IFERROR(VLOOKUP(C1852,DENGUE!$A$5:$C$4097,3,FALSE),0)</f>
        <v>4</v>
      </c>
      <c r="Q1852" s="2">
        <f>IFERROR(VLOOKUP(C1852,'HEPATITE VIRAL'!$A$5:$C$3162,3,FALSE),0)</f>
        <v>0</v>
      </c>
      <c r="R1852" s="2">
        <f>IFERROR(VLOOKUP(C1852,'FEBRE MACULOSA'!$A$5:$C$181,3,FALSE),0)</f>
        <v>0</v>
      </c>
      <c r="S1852" s="2">
        <f>IFERROR(VLOOKUP(C1852,LEPTOSPIROSE!$A$5:$C$1176,3,FALSE),0)</f>
        <v>0</v>
      </c>
      <c r="T1852" s="2">
        <f>IFERROR(VLOOKUP(C1852,'DOENÇA DE CHAGAS'!$A$5:$C$100,3,FALSE),0)</f>
        <v>0</v>
      </c>
      <c r="U1852" s="2">
        <f>IFERROR(VLOOKUP(C1852,'PICADAS DE COBRAS'!$A$6:$C$4645,3,FALSE),0)</f>
        <v>56</v>
      </c>
      <c r="V1852">
        <f>IFERROR(VLOOKUP(C1852,'ZIKA VIRUS'!$A$5:$C$2399,3,FALSE),0)</f>
        <v>1</v>
      </c>
      <c r="W1852">
        <f>IFERROR(VLOOKUP(C1852,'FEBRE TIFÓIDE'!$A$5:$C$46,3,FALSE),0)</f>
        <v>0</v>
      </c>
      <c r="X1852">
        <f>IFERROR(VLOOKUP(C1852,HANTAVIROSE!$A$5:$C$153,3,FALSE),0)</f>
        <v>0</v>
      </c>
      <c r="Y1852">
        <f>IFERROR(VLOOKUP(C1852,MENINGITE!$A$5:$C$447,3,FALSE),0)</f>
        <v>0</v>
      </c>
      <c r="Z1852">
        <f>IFERROR(VLOOKUP(C1852,RAIVA!$A$5:$C$16,3,FALSE),0)</f>
        <v>0</v>
      </c>
    </row>
    <row r="1853" spans="1:26" x14ac:dyDescent="0.3">
      <c r="A1853" s="2" t="s">
        <v>3</v>
      </c>
      <c r="B1853" s="2" t="s">
        <v>160</v>
      </c>
      <c r="C1853" s="2">
        <v>520810</v>
      </c>
      <c r="D1853" s="2">
        <v>5208103</v>
      </c>
      <c r="E1853" s="2" t="s">
        <v>3</v>
      </c>
      <c r="F1853" s="2" t="s">
        <v>160</v>
      </c>
      <c r="G1853" s="2">
        <f>IFERROR(VLOOKUP(D1853,Coordenadas!$A$2:$D$5571,3,FALSE),0)</f>
        <v>-13.649900000000001</v>
      </c>
      <c r="H1853" s="2">
        <f>IFERROR(VLOOKUP(D1853,Coordenadas!$A$2:$D$5571,4,FALSE),0)</f>
        <v>-48.877499999999998</v>
      </c>
      <c r="I1853" s="2" t="s">
        <v>5327</v>
      </c>
      <c r="J1853" s="2">
        <v>4883</v>
      </c>
      <c r="K1853" s="2" t="s">
        <v>5332</v>
      </c>
      <c r="L1853" s="2">
        <f>IFERROR(VLOOKUP(C1853,BOTULISMO!$A$3:$C$19,3,FALSE),0)</f>
        <v>0</v>
      </c>
      <c r="M1853" s="2">
        <f>IFERROR(VLOOKUP(C1853,'LEISHMANIOSE VISCERAL'!$A$4:$C$454,3,FALSE),0)</f>
        <v>0</v>
      </c>
      <c r="N1853" s="2">
        <f>IFERROR(VLOOKUP(C1853,'LEISHMANIOSE TEGUMENTAR'!$A$4:$C$1681,3,FALSE),0)</f>
        <v>6</v>
      </c>
      <c r="O1853" s="2">
        <f>IFERROR(VLOOKUP(C1853,'FEBRE AMARELA'!$A$4:$C$38,3,FALSE),0)</f>
        <v>0</v>
      </c>
      <c r="P1853" s="2">
        <f>IFERROR(VLOOKUP(C1853,DENGUE!$A$5:$C$4097,3,FALSE),0)</f>
        <v>1</v>
      </c>
      <c r="Q1853" s="2">
        <f>IFERROR(VLOOKUP(C1853,'HEPATITE VIRAL'!$A$5:$C$3162,3,FALSE),0)</f>
        <v>0</v>
      </c>
      <c r="R1853" s="2">
        <f>IFERROR(VLOOKUP(C1853,'FEBRE MACULOSA'!$A$5:$C$181,3,FALSE),0)</f>
        <v>0</v>
      </c>
      <c r="S1853" s="2">
        <f>IFERROR(VLOOKUP(C1853,LEPTOSPIROSE!$A$5:$C$1176,3,FALSE),0)</f>
        <v>0</v>
      </c>
      <c r="T1853" s="2">
        <f>IFERROR(VLOOKUP(C1853,'DOENÇA DE CHAGAS'!$A$5:$C$100,3,FALSE),0)</f>
        <v>0</v>
      </c>
      <c r="U1853" s="2">
        <f>IFERROR(VLOOKUP(C1853,'PICADAS DE COBRAS'!$A$6:$C$4645,3,FALSE),0)</f>
        <v>0</v>
      </c>
      <c r="V1853">
        <f>IFERROR(VLOOKUP(C1853,'ZIKA VIRUS'!$A$5:$C$2399,3,FALSE),0)</f>
        <v>0</v>
      </c>
      <c r="W1853">
        <f>IFERROR(VLOOKUP(C1853,'FEBRE TIFÓIDE'!$A$5:$C$46,3,FALSE),0)</f>
        <v>0</v>
      </c>
      <c r="X1853">
        <f>IFERROR(VLOOKUP(C1853,HANTAVIROSE!$A$5:$C$153,3,FALSE),0)</f>
        <v>0</v>
      </c>
      <c r="Y1853">
        <f>IFERROR(VLOOKUP(C1853,MENINGITE!$A$5:$C$447,3,FALSE),0)</f>
        <v>0</v>
      </c>
      <c r="Z1853">
        <f>IFERROR(VLOOKUP(C1853,RAIVA!$A$5:$C$16,3,FALSE),0)</f>
        <v>0</v>
      </c>
    </row>
    <row r="1854" spans="1:26" x14ac:dyDescent="0.3">
      <c r="A1854" s="2" t="s">
        <v>4903</v>
      </c>
      <c r="B1854" s="2" t="s">
        <v>4981</v>
      </c>
      <c r="C1854" s="2">
        <v>170820</v>
      </c>
      <c r="D1854" s="2">
        <v>1708205</v>
      </c>
      <c r="E1854" s="2" t="s">
        <v>4903</v>
      </c>
      <c r="F1854" s="2" t="s">
        <v>4981</v>
      </c>
      <c r="G1854" s="2">
        <f>IFERROR(VLOOKUP(D1854,Coordenadas!$A$2:$D$5571,3,FALSE),0)</f>
        <v>-11.797599999999999</v>
      </c>
      <c r="H1854" s="2">
        <f>IFERROR(VLOOKUP(D1854,Coordenadas!$A$2:$D$5571,4,FALSE),0)</f>
        <v>-49.531599999999997</v>
      </c>
      <c r="I1854" s="2" t="s">
        <v>5323</v>
      </c>
      <c r="J1854" s="2">
        <v>18427</v>
      </c>
      <c r="K1854" s="2" t="s">
        <v>5332</v>
      </c>
      <c r="L1854" s="2">
        <f>IFERROR(VLOOKUP(C1854,BOTULISMO!$A$3:$C$19,3,FALSE),0)</f>
        <v>0</v>
      </c>
      <c r="M1854" s="2">
        <f>IFERROR(VLOOKUP(C1854,'LEISHMANIOSE VISCERAL'!$A$4:$C$454,3,FALSE),0)</f>
        <v>0</v>
      </c>
      <c r="N1854" s="2">
        <f>IFERROR(VLOOKUP(C1854,'LEISHMANIOSE TEGUMENTAR'!$A$4:$C$1681,3,FALSE),0)</f>
        <v>0</v>
      </c>
      <c r="O1854" s="2">
        <f>IFERROR(VLOOKUP(C1854,'FEBRE AMARELA'!$A$4:$C$38,3,FALSE),0)</f>
        <v>0</v>
      </c>
      <c r="P1854" s="2">
        <f>IFERROR(VLOOKUP(C1854,DENGUE!$A$5:$C$4097,3,FALSE),0)</f>
        <v>17</v>
      </c>
      <c r="Q1854" s="2">
        <f>IFERROR(VLOOKUP(C1854,'HEPATITE VIRAL'!$A$5:$C$3162,3,FALSE),0)</f>
        <v>1</v>
      </c>
      <c r="R1854" s="2">
        <f>IFERROR(VLOOKUP(C1854,'FEBRE MACULOSA'!$A$5:$C$181,3,FALSE),0)</f>
        <v>0</v>
      </c>
      <c r="S1854" s="2">
        <f>IFERROR(VLOOKUP(C1854,LEPTOSPIROSE!$A$5:$C$1176,3,FALSE),0)</f>
        <v>0</v>
      </c>
      <c r="T1854" s="2">
        <f>IFERROR(VLOOKUP(C1854,'DOENÇA DE CHAGAS'!$A$5:$C$100,3,FALSE),0)</f>
        <v>0</v>
      </c>
      <c r="U1854" s="2">
        <f>IFERROR(VLOOKUP(C1854,'PICADAS DE COBRAS'!$A$6:$C$4645,3,FALSE),0)</f>
        <v>54</v>
      </c>
      <c r="V1854">
        <f>IFERROR(VLOOKUP(C1854,'ZIKA VIRUS'!$A$5:$C$2399,3,FALSE),0)</f>
        <v>6</v>
      </c>
      <c r="W1854">
        <f>IFERROR(VLOOKUP(C1854,'FEBRE TIFÓIDE'!$A$5:$C$46,3,FALSE),0)</f>
        <v>0</v>
      </c>
      <c r="X1854">
        <f>IFERROR(VLOOKUP(C1854,HANTAVIROSE!$A$5:$C$153,3,FALSE),0)</f>
        <v>0</v>
      </c>
      <c r="Y1854">
        <f>IFERROR(VLOOKUP(C1854,MENINGITE!$A$5:$C$447,3,FALSE),0)</f>
        <v>0</v>
      </c>
      <c r="Z1854">
        <f>IFERROR(VLOOKUP(C1854,RAIVA!$A$5:$C$16,3,FALSE),0)</f>
        <v>0</v>
      </c>
    </row>
    <row r="1855" spans="1:26" x14ac:dyDescent="0.3">
      <c r="A1855" s="2" t="s">
        <v>470</v>
      </c>
      <c r="B1855" s="2" t="s">
        <v>794</v>
      </c>
      <c r="C1855" s="2">
        <v>430843</v>
      </c>
      <c r="D1855" s="2">
        <v>4308433</v>
      </c>
      <c r="E1855" s="2" t="s">
        <v>470</v>
      </c>
      <c r="F1855" s="2" t="s">
        <v>794</v>
      </c>
      <c r="G1855" s="2">
        <f>IFERROR(VLOOKUP(D1855,Coordenadas!$A$2:$D$5571,3,FALSE),0)</f>
        <v>-29.3828</v>
      </c>
      <c r="H1855" s="2">
        <f>IFERROR(VLOOKUP(D1855,Coordenadas!$A$2:$D$5571,4,FALSE),0)</f>
        <v>-52.098100000000002</v>
      </c>
      <c r="I1855" s="2" t="s">
        <v>5326</v>
      </c>
      <c r="J1855" s="2">
        <v>2479</v>
      </c>
      <c r="K1855" s="2" t="s">
        <v>5332</v>
      </c>
      <c r="L1855" s="2">
        <f>IFERROR(VLOOKUP(C1855,BOTULISMO!$A$3:$C$19,3,FALSE),0)</f>
        <v>0</v>
      </c>
      <c r="M1855" s="2">
        <f>IFERROR(VLOOKUP(C1855,'LEISHMANIOSE VISCERAL'!$A$4:$C$454,3,FALSE),0)</f>
        <v>0</v>
      </c>
      <c r="N1855" s="2">
        <f>IFERROR(VLOOKUP(C1855,'LEISHMANIOSE TEGUMENTAR'!$A$4:$C$1681,3,FALSE),0)</f>
        <v>0</v>
      </c>
      <c r="O1855" s="2">
        <f>IFERROR(VLOOKUP(C1855,'FEBRE AMARELA'!$A$4:$C$38,3,FALSE),0)</f>
        <v>0</v>
      </c>
      <c r="P1855" s="2">
        <f>IFERROR(VLOOKUP(C1855,DENGUE!$A$5:$C$4097,3,FALSE),0)</f>
        <v>0</v>
      </c>
      <c r="Q1855" s="2">
        <f>IFERROR(VLOOKUP(C1855,'HEPATITE VIRAL'!$A$5:$C$3162,3,FALSE),0)</f>
        <v>3</v>
      </c>
      <c r="R1855" s="2">
        <f>IFERROR(VLOOKUP(C1855,'FEBRE MACULOSA'!$A$5:$C$181,3,FALSE),0)</f>
        <v>0</v>
      </c>
      <c r="S1855" s="2">
        <f>IFERROR(VLOOKUP(C1855,LEPTOSPIROSE!$A$5:$C$1176,3,FALSE),0)</f>
        <v>0</v>
      </c>
      <c r="T1855" s="2">
        <f>IFERROR(VLOOKUP(C1855,'DOENÇA DE CHAGAS'!$A$5:$C$100,3,FALSE),0)</f>
        <v>0</v>
      </c>
      <c r="U1855" s="2">
        <f>IFERROR(VLOOKUP(C1855,'PICADAS DE COBRAS'!$A$6:$C$4645,3,FALSE),0)</f>
        <v>8</v>
      </c>
      <c r="V1855">
        <f>IFERROR(VLOOKUP(C1855,'ZIKA VIRUS'!$A$5:$C$2399,3,FALSE),0)</f>
        <v>0</v>
      </c>
      <c r="W1855">
        <f>IFERROR(VLOOKUP(C1855,'FEBRE TIFÓIDE'!$A$5:$C$46,3,FALSE),0)</f>
        <v>0</v>
      </c>
      <c r="X1855">
        <f>IFERROR(VLOOKUP(C1855,HANTAVIROSE!$A$5:$C$153,3,FALSE),0)</f>
        <v>0</v>
      </c>
      <c r="Y1855">
        <f>IFERROR(VLOOKUP(C1855,MENINGITE!$A$5:$C$447,3,FALSE),0)</f>
        <v>0</v>
      </c>
      <c r="Z1855">
        <f>IFERROR(VLOOKUP(C1855,RAIVA!$A$5:$C$16,3,FALSE),0)</f>
        <v>0</v>
      </c>
    </row>
    <row r="1856" spans="1:26" x14ac:dyDescent="0.3">
      <c r="A1856" s="2" t="s">
        <v>4319</v>
      </c>
      <c r="B1856" s="2" t="s">
        <v>4434</v>
      </c>
      <c r="C1856" s="2">
        <v>230435</v>
      </c>
      <c r="D1856" s="2">
        <v>2304350</v>
      </c>
      <c r="E1856" s="2" t="s">
        <v>4319</v>
      </c>
      <c r="F1856" s="2" t="s">
        <v>4434</v>
      </c>
      <c r="G1856" s="2">
        <f>IFERROR(VLOOKUP(D1856,Coordenadas!$A$2:$D$5571,3,FALSE),0)</f>
        <v>-3.7994500000000002</v>
      </c>
      <c r="H1856" s="2">
        <f>IFERROR(VLOOKUP(D1856,Coordenadas!$A$2:$D$5571,4,FALSE),0)</f>
        <v>-40.263399999999997</v>
      </c>
      <c r="I1856" s="2" t="s">
        <v>5324</v>
      </c>
      <c r="J1856" s="2">
        <v>21786</v>
      </c>
      <c r="K1856" s="2" t="s">
        <v>5330</v>
      </c>
      <c r="L1856" s="2">
        <f>IFERROR(VLOOKUP(C1856,BOTULISMO!$A$3:$C$19,3,FALSE),0)</f>
        <v>0</v>
      </c>
      <c r="M1856" s="2">
        <f>IFERROR(VLOOKUP(C1856,'LEISHMANIOSE VISCERAL'!$A$4:$C$454,3,FALSE),0)</f>
        <v>0</v>
      </c>
      <c r="N1856" s="2">
        <f>IFERROR(VLOOKUP(C1856,'LEISHMANIOSE TEGUMENTAR'!$A$4:$C$1681,3,FALSE),0)</f>
        <v>1</v>
      </c>
      <c r="O1856" s="2">
        <f>IFERROR(VLOOKUP(C1856,'FEBRE AMARELA'!$A$4:$C$38,3,FALSE),0)</f>
        <v>0</v>
      </c>
      <c r="P1856" s="2">
        <f>IFERROR(VLOOKUP(C1856,DENGUE!$A$5:$C$4097,3,FALSE),0)</f>
        <v>11</v>
      </c>
      <c r="Q1856" s="2">
        <f>IFERROR(VLOOKUP(C1856,'HEPATITE VIRAL'!$A$5:$C$3162,3,FALSE),0)</f>
        <v>0</v>
      </c>
      <c r="R1856" s="2">
        <f>IFERROR(VLOOKUP(C1856,'FEBRE MACULOSA'!$A$5:$C$181,3,FALSE),0)</f>
        <v>0</v>
      </c>
      <c r="S1856" s="2">
        <f>IFERROR(VLOOKUP(C1856,LEPTOSPIROSE!$A$5:$C$1176,3,FALSE),0)</f>
        <v>0</v>
      </c>
      <c r="T1856" s="2">
        <f>IFERROR(VLOOKUP(C1856,'DOENÇA DE CHAGAS'!$A$5:$C$100,3,FALSE),0)</f>
        <v>0</v>
      </c>
      <c r="U1856" s="2">
        <f>IFERROR(VLOOKUP(C1856,'PICADAS DE COBRAS'!$A$6:$C$4645,3,FALSE),0)</f>
        <v>0</v>
      </c>
      <c r="V1856">
        <f>IFERROR(VLOOKUP(C1856,'ZIKA VIRUS'!$A$5:$C$2399,3,FALSE),0)</f>
        <v>0</v>
      </c>
      <c r="W1856">
        <f>IFERROR(VLOOKUP(C1856,'FEBRE TIFÓIDE'!$A$5:$C$46,3,FALSE),0)</f>
        <v>0</v>
      </c>
      <c r="X1856">
        <f>IFERROR(VLOOKUP(C1856,HANTAVIROSE!$A$5:$C$153,3,FALSE),0)</f>
        <v>0</v>
      </c>
      <c r="Y1856">
        <f>IFERROR(VLOOKUP(C1856,MENINGITE!$A$5:$C$447,3,FALSE),0)</f>
        <v>0</v>
      </c>
      <c r="Z1856">
        <f>IFERROR(VLOOKUP(C1856,RAIVA!$A$5:$C$16,3,FALSE),0)</f>
        <v>0</v>
      </c>
    </row>
    <row r="1857" spans="1:26" x14ac:dyDescent="0.3">
      <c r="A1857" s="2" t="s">
        <v>967</v>
      </c>
      <c r="B1857" s="2" t="s">
        <v>1166</v>
      </c>
      <c r="C1857" s="2">
        <v>420545</v>
      </c>
      <c r="D1857" s="2">
        <v>4205456</v>
      </c>
      <c r="E1857" s="2" t="s">
        <v>967</v>
      </c>
      <c r="F1857" s="2" t="s">
        <v>1166</v>
      </c>
      <c r="G1857" s="2">
        <f>IFERROR(VLOOKUP(D1857,Coordenadas!$A$2:$D$5571,3,FALSE),0)</f>
        <v>-28.7454</v>
      </c>
      <c r="H1857" s="2">
        <f>IFERROR(VLOOKUP(D1857,Coordenadas!$A$2:$D$5571,4,FALSE),0)</f>
        <v>-49.478499999999997</v>
      </c>
      <c r="I1857" s="2" t="s">
        <v>5326</v>
      </c>
      <c r="J1857" s="2">
        <v>22548</v>
      </c>
      <c r="K1857" s="2" t="s">
        <v>5330</v>
      </c>
      <c r="L1857" s="2">
        <f>IFERROR(VLOOKUP(C1857,BOTULISMO!$A$3:$C$19,3,FALSE),0)</f>
        <v>0</v>
      </c>
      <c r="M1857" s="2">
        <f>IFERROR(VLOOKUP(C1857,'LEISHMANIOSE VISCERAL'!$A$4:$C$454,3,FALSE),0)</f>
        <v>0</v>
      </c>
      <c r="N1857" s="2">
        <f>IFERROR(VLOOKUP(C1857,'LEISHMANIOSE TEGUMENTAR'!$A$4:$C$1681,3,FALSE),0)</f>
        <v>0</v>
      </c>
      <c r="O1857" s="2">
        <f>IFERROR(VLOOKUP(C1857,'FEBRE AMARELA'!$A$4:$C$38,3,FALSE),0)</f>
        <v>0</v>
      </c>
      <c r="P1857" s="2">
        <f>IFERROR(VLOOKUP(C1857,DENGUE!$A$5:$C$4097,3,FALSE),0)</f>
        <v>0</v>
      </c>
      <c r="Q1857" s="2">
        <f>IFERROR(VLOOKUP(C1857,'HEPATITE VIRAL'!$A$5:$C$3162,3,FALSE),0)</f>
        <v>26</v>
      </c>
      <c r="R1857" s="2">
        <f>IFERROR(VLOOKUP(C1857,'FEBRE MACULOSA'!$A$5:$C$181,3,FALSE),0)</f>
        <v>0</v>
      </c>
      <c r="S1857" s="2">
        <f>IFERROR(VLOOKUP(C1857,LEPTOSPIROSE!$A$5:$C$1176,3,FALSE),0)</f>
        <v>2</v>
      </c>
      <c r="T1857" s="2">
        <f>IFERROR(VLOOKUP(C1857,'DOENÇA DE CHAGAS'!$A$5:$C$100,3,FALSE),0)</f>
        <v>0</v>
      </c>
      <c r="U1857" s="2">
        <f>IFERROR(VLOOKUP(C1857,'PICADAS DE COBRAS'!$A$6:$C$4645,3,FALSE),0)</f>
        <v>16</v>
      </c>
      <c r="V1857">
        <f>IFERROR(VLOOKUP(C1857,'ZIKA VIRUS'!$A$5:$C$2399,3,FALSE),0)</f>
        <v>3</v>
      </c>
      <c r="W1857">
        <f>IFERROR(VLOOKUP(C1857,'FEBRE TIFÓIDE'!$A$5:$C$46,3,FALSE),0)</f>
        <v>0</v>
      </c>
      <c r="X1857">
        <f>IFERROR(VLOOKUP(C1857,HANTAVIROSE!$A$5:$C$153,3,FALSE),0)</f>
        <v>0</v>
      </c>
      <c r="Y1857">
        <f>IFERROR(VLOOKUP(C1857,MENINGITE!$A$5:$C$447,3,FALSE),0)</f>
        <v>0</v>
      </c>
      <c r="Z1857">
        <f>IFERROR(VLOOKUP(C1857,RAIVA!$A$5:$C$16,3,FALSE),0)</f>
        <v>0</v>
      </c>
    </row>
    <row r="1858" spans="1:26" x14ac:dyDescent="0.3">
      <c r="A1858" s="2" t="s">
        <v>2425</v>
      </c>
      <c r="B1858" s="2" t="s">
        <v>2970</v>
      </c>
      <c r="C1858" s="2">
        <v>312630</v>
      </c>
      <c r="D1858" s="2">
        <v>3126307</v>
      </c>
      <c r="E1858" s="2" t="s">
        <v>2425</v>
      </c>
      <c r="F1858" s="2" t="s">
        <v>2970</v>
      </c>
      <c r="G1858" s="2">
        <f>IFERROR(VLOOKUP(D1858,Coordenadas!$A$2:$D$5571,3,FALSE),0)</f>
        <v>-20.8508</v>
      </c>
      <c r="H1858" s="2">
        <f>IFERROR(VLOOKUP(D1858,Coordenadas!$A$2:$D$5571,4,FALSE),0)</f>
        <v>-46.712000000000003</v>
      </c>
      <c r="I1858" s="2" t="s">
        <v>5325</v>
      </c>
      <c r="J1858" s="2">
        <v>4098</v>
      </c>
      <c r="K1858" s="2" t="s">
        <v>5332</v>
      </c>
      <c r="L1858" s="2">
        <f>IFERROR(VLOOKUP(C1858,BOTULISMO!$A$3:$C$19,3,FALSE),0)</f>
        <v>0</v>
      </c>
      <c r="M1858" s="2">
        <f>IFERROR(VLOOKUP(C1858,'LEISHMANIOSE VISCERAL'!$A$4:$C$454,3,FALSE),0)</f>
        <v>0</v>
      </c>
      <c r="N1858" s="2">
        <f>IFERROR(VLOOKUP(C1858,'LEISHMANIOSE TEGUMENTAR'!$A$4:$C$1681,3,FALSE),0)</f>
        <v>0</v>
      </c>
      <c r="O1858" s="2">
        <f>IFERROR(VLOOKUP(C1858,'FEBRE AMARELA'!$A$4:$C$38,3,FALSE),0)</f>
        <v>0</v>
      </c>
      <c r="P1858" s="2">
        <f>IFERROR(VLOOKUP(C1858,DENGUE!$A$5:$C$4097,3,FALSE),0)</f>
        <v>2</v>
      </c>
      <c r="Q1858" s="2">
        <f>IFERROR(VLOOKUP(C1858,'HEPATITE VIRAL'!$A$5:$C$3162,3,FALSE),0)</f>
        <v>0</v>
      </c>
      <c r="R1858" s="2">
        <f>IFERROR(VLOOKUP(C1858,'FEBRE MACULOSA'!$A$5:$C$181,3,FALSE),0)</f>
        <v>0</v>
      </c>
      <c r="S1858" s="2">
        <f>IFERROR(VLOOKUP(C1858,LEPTOSPIROSE!$A$5:$C$1176,3,FALSE),0)</f>
        <v>0</v>
      </c>
      <c r="T1858" s="2">
        <f>IFERROR(VLOOKUP(C1858,'DOENÇA DE CHAGAS'!$A$5:$C$100,3,FALSE),0)</f>
        <v>0</v>
      </c>
      <c r="U1858" s="2">
        <f>IFERROR(VLOOKUP(C1858,'PICADAS DE COBRAS'!$A$6:$C$4645,3,FALSE),0)</f>
        <v>1</v>
      </c>
      <c r="V1858">
        <f>IFERROR(VLOOKUP(C1858,'ZIKA VIRUS'!$A$5:$C$2399,3,FALSE),0)</f>
        <v>0</v>
      </c>
      <c r="W1858">
        <f>IFERROR(VLOOKUP(C1858,'FEBRE TIFÓIDE'!$A$5:$C$46,3,FALSE),0)</f>
        <v>0</v>
      </c>
      <c r="X1858">
        <f>IFERROR(VLOOKUP(C1858,HANTAVIROSE!$A$5:$C$153,3,FALSE),0)</f>
        <v>0</v>
      </c>
      <c r="Y1858">
        <f>IFERROR(VLOOKUP(C1858,MENINGITE!$A$5:$C$447,3,FALSE),0)</f>
        <v>0</v>
      </c>
      <c r="Z1858">
        <f>IFERROR(VLOOKUP(C1858,RAIVA!$A$5:$C$16,3,FALSE),0)</f>
        <v>0</v>
      </c>
    </row>
    <row r="1859" spans="1:26" x14ac:dyDescent="0.3">
      <c r="A1859" s="2" t="s">
        <v>4903</v>
      </c>
      <c r="B1859" s="2" t="s">
        <v>4980</v>
      </c>
      <c r="C1859" s="2">
        <v>170825</v>
      </c>
      <c r="D1859" s="2">
        <v>1708254</v>
      </c>
      <c r="E1859" s="2" t="s">
        <v>4903</v>
      </c>
      <c r="F1859" s="2" t="s">
        <v>4980</v>
      </c>
      <c r="G1859" s="2">
        <f>IFERROR(VLOOKUP(D1859,Coordenadas!$A$2:$D$5571,3,FALSE),0)</f>
        <v>-9.0561100000000003</v>
      </c>
      <c r="H1859" s="2">
        <f>IFERROR(VLOOKUP(D1859,Coordenadas!$A$2:$D$5571,4,FALSE),0)</f>
        <v>-48.520600000000002</v>
      </c>
      <c r="I1859" s="2" t="s">
        <v>5323</v>
      </c>
      <c r="J1859" s="2">
        <v>2419</v>
      </c>
      <c r="K1859" s="2" t="s">
        <v>5332</v>
      </c>
      <c r="L1859" s="2">
        <f>IFERROR(VLOOKUP(C1859,BOTULISMO!$A$3:$C$19,3,FALSE),0)</f>
        <v>0</v>
      </c>
      <c r="M1859" s="2">
        <f>IFERROR(VLOOKUP(C1859,'LEISHMANIOSE VISCERAL'!$A$4:$C$454,3,FALSE),0)</f>
        <v>0</v>
      </c>
      <c r="N1859" s="2">
        <f>IFERROR(VLOOKUP(C1859,'LEISHMANIOSE TEGUMENTAR'!$A$4:$C$1681,3,FALSE),0)</f>
        <v>7</v>
      </c>
      <c r="O1859" s="2">
        <f>IFERROR(VLOOKUP(C1859,'FEBRE AMARELA'!$A$4:$C$38,3,FALSE),0)</f>
        <v>0</v>
      </c>
      <c r="P1859" s="2">
        <f>IFERROR(VLOOKUP(C1859,DENGUE!$A$5:$C$4097,3,FALSE),0)</f>
        <v>8</v>
      </c>
      <c r="Q1859" s="2">
        <f>IFERROR(VLOOKUP(C1859,'HEPATITE VIRAL'!$A$5:$C$3162,3,FALSE),0)</f>
        <v>1</v>
      </c>
      <c r="R1859" s="2">
        <f>IFERROR(VLOOKUP(C1859,'FEBRE MACULOSA'!$A$5:$C$181,3,FALSE),0)</f>
        <v>0</v>
      </c>
      <c r="S1859" s="2">
        <f>IFERROR(VLOOKUP(C1859,LEPTOSPIROSE!$A$5:$C$1176,3,FALSE),0)</f>
        <v>0</v>
      </c>
      <c r="T1859" s="2">
        <f>IFERROR(VLOOKUP(C1859,'DOENÇA DE CHAGAS'!$A$5:$C$100,3,FALSE),0)</f>
        <v>0</v>
      </c>
      <c r="U1859" s="2">
        <f>IFERROR(VLOOKUP(C1859,'PICADAS DE COBRAS'!$A$6:$C$4645,3,FALSE),0)</f>
        <v>38</v>
      </c>
      <c r="V1859">
        <f>IFERROR(VLOOKUP(C1859,'ZIKA VIRUS'!$A$5:$C$2399,3,FALSE),0)</f>
        <v>5</v>
      </c>
      <c r="W1859">
        <f>IFERROR(VLOOKUP(C1859,'FEBRE TIFÓIDE'!$A$5:$C$46,3,FALSE),0)</f>
        <v>0</v>
      </c>
      <c r="X1859">
        <f>IFERROR(VLOOKUP(C1859,HANTAVIROSE!$A$5:$C$153,3,FALSE),0)</f>
        <v>0</v>
      </c>
      <c r="Y1859">
        <f>IFERROR(VLOOKUP(C1859,MENINGITE!$A$5:$C$447,3,FALSE),0)</f>
        <v>0</v>
      </c>
      <c r="Z1859">
        <f>IFERROR(VLOOKUP(C1859,RAIVA!$A$5:$C$16,3,FALSE),0)</f>
        <v>0</v>
      </c>
    </row>
    <row r="1860" spans="1:26" x14ac:dyDescent="0.3">
      <c r="A1860" s="2" t="s">
        <v>4704</v>
      </c>
      <c r="B1860" s="2" t="s">
        <v>4833</v>
      </c>
      <c r="C1860" s="2">
        <v>210410</v>
      </c>
      <c r="D1860" s="2">
        <v>2104107</v>
      </c>
      <c r="E1860" s="2" t="s">
        <v>4704</v>
      </c>
      <c r="F1860" s="2" t="s">
        <v>4833</v>
      </c>
      <c r="G1860" s="2">
        <f>IFERROR(VLOOKUP(D1860,Coordenadas!$A$2:$D$5571,3,FALSE),0)</f>
        <v>-6.9598300000000002</v>
      </c>
      <c r="H1860" s="2">
        <f>IFERROR(VLOOKUP(D1860,Coordenadas!$A$2:$D$5571,4,FALSE),0)</f>
        <v>-46.174900000000001</v>
      </c>
      <c r="I1860" s="2" t="s">
        <v>5324</v>
      </c>
      <c r="J1860" s="2">
        <v>11646</v>
      </c>
      <c r="K1860" s="2" t="s">
        <v>5332</v>
      </c>
      <c r="L1860" s="2">
        <f>IFERROR(VLOOKUP(C1860,BOTULISMO!$A$3:$C$19,3,FALSE),0)</f>
        <v>0</v>
      </c>
      <c r="M1860" s="2">
        <f>IFERROR(VLOOKUP(C1860,'LEISHMANIOSE VISCERAL'!$A$4:$C$454,3,FALSE),0)</f>
        <v>0</v>
      </c>
      <c r="N1860" s="2">
        <f>IFERROR(VLOOKUP(C1860,'LEISHMANIOSE TEGUMENTAR'!$A$4:$C$1681,3,FALSE),0)</f>
        <v>0</v>
      </c>
      <c r="O1860" s="2">
        <f>IFERROR(VLOOKUP(C1860,'FEBRE AMARELA'!$A$4:$C$38,3,FALSE),0)</f>
        <v>0</v>
      </c>
      <c r="P1860" s="2">
        <f>IFERROR(VLOOKUP(C1860,DENGUE!$A$5:$C$4097,3,FALSE),0)</f>
        <v>139</v>
      </c>
      <c r="Q1860" s="2">
        <f>IFERROR(VLOOKUP(C1860,'HEPATITE VIRAL'!$A$5:$C$3162,3,FALSE),0)</f>
        <v>0</v>
      </c>
      <c r="R1860" s="2">
        <f>IFERROR(VLOOKUP(C1860,'FEBRE MACULOSA'!$A$5:$C$181,3,FALSE),0)</f>
        <v>0</v>
      </c>
      <c r="S1860" s="2">
        <f>IFERROR(VLOOKUP(C1860,LEPTOSPIROSE!$A$5:$C$1176,3,FALSE),0)</f>
        <v>0</v>
      </c>
      <c r="T1860" s="2">
        <f>IFERROR(VLOOKUP(C1860,'DOENÇA DE CHAGAS'!$A$5:$C$100,3,FALSE),0)</f>
        <v>0</v>
      </c>
      <c r="U1860" s="2">
        <f>IFERROR(VLOOKUP(C1860,'PICADAS DE COBRAS'!$A$6:$C$4645,3,FALSE),0)</f>
        <v>61</v>
      </c>
      <c r="V1860">
        <f>IFERROR(VLOOKUP(C1860,'ZIKA VIRUS'!$A$5:$C$2399,3,FALSE),0)</f>
        <v>0</v>
      </c>
      <c r="W1860">
        <f>IFERROR(VLOOKUP(C1860,'FEBRE TIFÓIDE'!$A$5:$C$46,3,FALSE),0)</f>
        <v>0</v>
      </c>
      <c r="X1860">
        <f>IFERROR(VLOOKUP(C1860,HANTAVIROSE!$A$5:$C$153,3,FALSE),0)</f>
        <v>0</v>
      </c>
      <c r="Y1860">
        <f>IFERROR(VLOOKUP(C1860,MENINGITE!$A$5:$C$447,3,FALSE),0)</f>
        <v>0</v>
      </c>
      <c r="Z1860">
        <f>IFERROR(VLOOKUP(C1860,RAIVA!$A$5:$C$16,3,FALSE),0)</f>
        <v>0</v>
      </c>
    </row>
    <row r="1861" spans="1:26" x14ac:dyDescent="0.3">
      <c r="A1861" s="2" t="s">
        <v>470</v>
      </c>
      <c r="B1861" s="2" t="s">
        <v>793</v>
      </c>
      <c r="C1861" s="2">
        <v>430845</v>
      </c>
      <c r="D1861" s="2">
        <v>4308458</v>
      </c>
      <c r="E1861" s="2" t="s">
        <v>470</v>
      </c>
      <c r="F1861" s="2" t="s">
        <v>793</v>
      </c>
      <c r="G1861" s="2">
        <f>IFERROR(VLOOKUP(D1861,Coordenadas!$A$2:$D$5571,3,FALSE),0)</f>
        <v>-28.7986</v>
      </c>
      <c r="H1861" s="2">
        <f>IFERROR(VLOOKUP(D1861,Coordenadas!$A$2:$D$5571,4,FALSE),0)</f>
        <v>-53.224899999999998</v>
      </c>
      <c r="I1861" s="2" t="s">
        <v>5326</v>
      </c>
      <c r="J1861" s="2">
        <v>4575</v>
      </c>
      <c r="K1861" s="2" t="s">
        <v>5332</v>
      </c>
      <c r="L1861" s="2">
        <f>IFERROR(VLOOKUP(C1861,BOTULISMO!$A$3:$C$19,3,FALSE),0)</f>
        <v>0</v>
      </c>
      <c r="M1861" s="2">
        <f>IFERROR(VLOOKUP(C1861,'LEISHMANIOSE VISCERAL'!$A$4:$C$454,3,FALSE),0)</f>
        <v>0</v>
      </c>
      <c r="N1861" s="2">
        <f>IFERROR(VLOOKUP(C1861,'LEISHMANIOSE TEGUMENTAR'!$A$4:$C$1681,3,FALSE),0)</f>
        <v>0</v>
      </c>
      <c r="O1861" s="2">
        <f>IFERROR(VLOOKUP(C1861,'FEBRE AMARELA'!$A$4:$C$38,3,FALSE),0)</f>
        <v>0</v>
      </c>
      <c r="P1861" s="2">
        <f>IFERROR(VLOOKUP(C1861,DENGUE!$A$5:$C$4097,3,FALSE),0)</f>
        <v>0</v>
      </c>
      <c r="Q1861" s="2">
        <f>IFERROR(VLOOKUP(C1861,'HEPATITE VIRAL'!$A$5:$C$3162,3,FALSE),0)</f>
        <v>4</v>
      </c>
      <c r="R1861" s="2">
        <f>IFERROR(VLOOKUP(C1861,'FEBRE MACULOSA'!$A$5:$C$181,3,FALSE),0)</f>
        <v>0</v>
      </c>
      <c r="S1861" s="2">
        <f>IFERROR(VLOOKUP(C1861,LEPTOSPIROSE!$A$5:$C$1176,3,FALSE),0)</f>
        <v>4</v>
      </c>
      <c r="T1861" s="2">
        <f>IFERROR(VLOOKUP(C1861,'DOENÇA DE CHAGAS'!$A$5:$C$100,3,FALSE),0)</f>
        <v>0</v>
      </c>
      <c r="U1861" s="2">
        <f>IFERROR(VLOOKUP(C1861,'PICADAS DE COBRAS'!$A$6:$C$4645,3,FALSE),0)</f>
        <v>0</v>
      </c>
      <c r="V1861">
        <f>IFERROR(VLOOKUP(C1861,'ZIKA VIRUS'!$A$5:$C$2399,3,FALSE),0)</f>
        <v>0</v>
      </c>
      <c r="W1861">
        <f>IFERROR(VLOOKUP(C1861,'FEBRE TIFÓIDE'!$A$5:$C$46,3,FALSE),0)</f>
        <v>0</v>
      </c>
      <c r="X1861">
        <f>IFERROR(VLOOKUP(C1861,HANTAVIROSE!$A$5:$C$153,3,FALSE),0)</f>
        <v>0</v>
      </c>
      <c r="Y1861">
        <f>IFERROR(VLOOKUP(C1861,MENINGITE!$A$5:$C$447,3,FALSE),0)</f>
        <v>0</v>
      </c>
      <c r="Z1861">
        <f>IFERROR(VLOOKUP(C1861,RAIVA!$A$5:$C$16,3,FALSE),0)</f>
        <v>0</v>
      </c>
    </row>
    <row r="1862" spans="1:26" x14ac:dyDescent="0.3">
      <c r="A1862" s="2" t="s">
        <v>4319</v>
      </c>
      <c r="B1862" s="2" t="s">
        <v>4432</v>
      </c>
      <c r="C1862" s="2">
        <v>230445</v>
      </c>
      <c r="D1862" s="2">
        <v>2304459</v>
      </c>
      <c r="E1862" s="2" t="s">
        <v>4319</v>
      </c>
      <c r="F1862" s="2" t="s">
        <v>4432</v>
      </c>
      <c r="G1862" s="2">
        <f>IFERROR(VLOOKUP(D1862,Coordenadas!$A$2:$D$5571,3,FALSE),0)</f>
        <v>-4.4512600000000004</v>
      </c>
      <c r="H1862" s="2">
        <f>IFERROR(VLOOKUP(D1862,Coordenadas!$A$2:$D$5571,4,FALSE),0)</f>
        <v>-37.798099999999998</v>
      </c>
      <c r="I1862" s="2" t="s">
        <v>5324</v>
      </c>
      <c r="J1862" s="2">
        <v>14817</v>
      </c>
      <c r="K1862" s="2" t="s">
        <v>5332</v>
      </c>
      <c r="L1862" s="2">
        <f>IFERROR(VLOOKUP(C1862,BOTULISMO!$A$3:$C$19,3,FALSE),0)</f>
        <v>0</v>
      </c>
      <c r="M1862" s="2">
        <f>IFERROR(VLOOKUP(C1862,'LEISHMANIOSE VISCERAL'!$A$4:$C$454,3,FALSE),0)</f>
        <v>0</v>
      </c>
      <c r="N1862" s="2">
        <f>IFERROR(VLOOKUP(C1862,'LEISHMANIOSE TEGUMENTAR'!$A$4:$C$1681,3,FALSE),0)</f>
        <v>0</v>
      </c>
      <c r="O1862" s="2">
        <f>IFERROR(VLOOKUP(C1862,'FEBRE AMARELA'!$A$4:$C$38,3,FALSE),0)</f>
        <v>0</v>
      </c>
      <c r="P1862" s="2">
        <f>IFERROR(VLOOKUP(C1862,DENGUE!$A$5:$C$4097,3,FALSE),0)</f>
        <v>10</v>
      </c>
      <c r="Q1862" s="2">
        <f>IFERROR(VLOOKUP(C1862,'HEPATITE VIRAL'!$A$5:$C$3162,3,FALSE),0)</f>
        <v>2</v>
      </c>
      <c r="R1862" s="2">
        <f>IFERROR(VLOOKUP(C1862,'FEBRE MACULOSA'!$A$5:$C$181,3,FALSE),0)</f>
        <v>0</v>
      </c>
      <c r="S1862" s="2">
        <f>IFERROR(VLOOKUP(C1862,LEPTOSPIROSE!$A$5:$C$1176,3,FALSE),0)</f>
        <v>0</v>
      </c>
      <c r="T1862" s="2">
        <f>IFERROR(VLOOKUP(C1862,'DOENÇA DE CHAGAS'!$A$5:$C$100,3,FALSE),0)</f>
        <v>0</v>
      </c>
      <c r="U1862" s="2">
        <f>IFERROR(VLOOKUP(C1862,'PICADAS DE COBRAS'!$A$6:$C$4645,3,FALSE),0)</f>
        <v>21</v>
      </c>
      <c r="V1862">
        <f>IFERROR(VLOOKUP(C1862,'ZIKA VIRUS'!$A$5:$C$2399,3,FALSE),0)</f>
        <v>15</v>
      </c>
      <c r="W1862">
        <f>IFERROR(VLOOKUP(C1862,'FEBRE TIFÓIDE'!$A$5:$C$46,3,FALSE),0)</f>
        <v>0</v>
      </c>
      <c r="X1862">
        <f>IFERROR(VLOOKUP(C1862,HANTAVIROSE!$A$5:$C$153,3,FALSE),0)</f>
        <v>0</v>
      </c>
      <c r="Y1862">
        <f>IFERROR(VLOOKUP(C1862,MENINGITE!$A$5:$C$447,3,FALSE),0)</f>
        <v>0</v>
      </c>
      <c r="Z1862">
        <f>IFERROR(VLOOKUP(C1862,RAIVA!$A$5:$C$16,3,FALSE),0)</f>
        <v>0</v>
      </c>
    </row>
    <row r="1863" spans="1:26" x14ac:dyDescent="0.3">
      <c r="A1863" s="2" t="s">
        <v>4704</v>
      </c>
      <c r="B1863" s="2" t="s">
        <v>4832</v>
      </c>
      <c r="C1863" s="2">
        <v>210420</v>
      </c>
      <c r="D1863" s="2">
        <v>2104206</v>
      </c>
      <c r="E1863" s="2" t="s">
        <v>4704</v>
      </c>
      <c r="F1863" s="2" t="s">
        <v>4832</v>
      </c>
      <c r="G1863" s="2">
        <f>IFERROR(VLOOKUP(D1863,Coordenadas!$A$2:$D$5571,3,FALSE),0)</f>
        <v>-5.7279200000000001</v>
      </c>
      <c r="H1863" s="2">
        <f>IFERROR(VLOOKUP(D1863,Coordenadas!$A$2:$D$5571,4,FALSE),0)</f>
        <v>-44.156500000000001</v>
      </c>
      <c r="I1863" s="2" t="s">
        <v>5324</v>
      </c>
      <c r="J1863" s="2">
        <v>15098</v>
      </c>
      <c r="K1863" s="2" t="s">
        <v>5332</v>
      </c>
      <c r="L1863" s="2">
        <f>IFERROR(VLOOKUP(C1863,BOTULISMO!$A$3:$C$19,3,FALSE),0)</f>
        <v>0</v>
      </c>
      <c r="M1863" s="2">
        <f>IFERROR(VLOOKUP(C1863,'LEISHMANIOSE VISCERAL'!$A$4:$C$454,3,FALSE),0)</f>
        <v>1</v>
      </c>
      <c r="N1863" s="2">
        <f>IFERROR(VLOOKUP(C1863,'LEISHMANIOSE TEGUMENTAR'!$A$4:$C$1681,3,FALSE),0)</f>
        <v>3</v>
      </c>
      <c r="O1863" s="2">
        <f>IFERROR(VLOOKUP(C1863,'FEBRE AMARELA'!$A$4:$C$38,3,FALSE),0)</f>
        <v>0</v>
      </c>
      <c r="P1863" s="2">
        <f>IFERROR(VLOOKUP(C1863,DENGUE!$A$5:$C$4097,3,FALSE),0)</f>
        <v>1</v>
      </c>
      <c r="Q1863" s="2">
        <f>IFERROR(VLOOKUP(C1863,'HEPATITE VIRAL'!$A$5:$C$3162,3,FALSE),0)</f>
        <v>0</v>
      </c>
      <c r="R1863" s="2">
        <f>IFERROR(VLOOKUP(C1863,'FEBRE MACULOSA'!$A$5:$C$181,3,FALSE),0)</f>
        <v>0</v>
      </c>
      <c r="S1863" s="2">
        <f>IFERROR(VLOOKUP(C1863,LEPTOSPIROSE!$A$5:$C$1176,3,FALSE),0)</f>
        <v>0</v>
      </c>
      <c r="T1863" s="2">
        <f>IFERROR(VLOOKUP(C1863,'DOENÇA DE CHAGAS'!$A$5:$C$100,3,FALSE),0)</f>
        <v>0</v>
      </c>
      <c r="U1863" s="2">
        <f>IFERROR(VLOOKUP(C1863,'PICADAS DE COBRAS'!$A$6:$C$4645,3,FALSE),0)</f>
        <v>15</v>
      </c>
      <c r="V1863">
        <f>IFERROR(VLOOKUP(C1863,'ZIKA VIRUS'!$A$5:$C$2399,3,FALSE),0)</f>
        <v>2</v>
      </c>
      <c r="W1863">
        <f>IFERROR(VLOOKUP(C1863,'FEBRE TIFÓIDE'!$A$5:$C$46,3,FALSE),0)</f>
        <v>0</v>
      </c>
      <c r="X1863">
        <f>IFERROR(VLOOKUP(C1863,HANTAVIROSE!$A$5:$C$153,3,FALSE),0)</f>
        <v>0</v>
      </c>
      <c r="Y1863">
        <f>IFERROR(VLOOKUP(C1863,MENINGITE!$A$5:$C$447,3,FALSE),0)</f>
        <v>0</v>
      </c>
      <c r="Z1863">
        <f>IFERROR(VLOOKUP(C1863,RAIVA!$A$5:$C$16,3,FALSE),0)</f>
        <v>0</v>
      </c>
    </row>
    <row r="1864" spans="1:26" x14ac:dyDescent="0.3">
      <c r="A1864" s="2" t="s">
        <v>2425</v>
      </c>
      <c r="B1864" s="2" t="s">
        <v>2969</v>
      </c>
      <c r="C1864" s="2">
        <v>312640</v>
      </c>
      <c r="D1864" s="2">
        <v>3126406</v>
      </c>
      <c r="E1864" s="2" t="s">
        <v>2425</v>
      </c>
      <c r="F1864" s="2" t="s">
        <v>2969</v>
      </c>
      <c r="G1864" s="2">
        <f>IFERROR(VLOOKUP(D1864,Coordenadas!$A$2:$D$5571,3,FALSE),0)</f>
        <v>-19.5578</v>
      </c>
      <c r="H1864" s="2">
        <f>IFERROR(VLOOKUP(D1864,Coordenadas!$A$2:$D$5571,4,FALSE),0)</f>
        <v>-44.447200000000002</v>
      </c>
      <c r="I1864" s="2" t="s">
        <v>5325</v>
      </c>
      <c r="J1864" s="2">
        <v>2705</v>
      </c>
      <c r="K1864" s="2" t="s">
        <v>5332</v>
      </c>
      <c r="L1864" s="2">
        <f>IFERROR(VLOOKUP(C1864,BOTULISMO!$A$3:$C$19,3,FALSE),0)</f>
        <v>0</v>
      </c>
      <c r="M1864" s="2">
        <f>IFERROR(VLOOKUP(C1864,'LEISHMANIOSE VISCERAL'!$A$4:$C$454,3,FALSE),0)</f>
        <v>0</v>
      </c>
      <c r="N1864" s="2">
        <f>IFERROR(VLOOKUP(C1864,'LEISHMANIOSE TEGUMENTAR'!$A$4:$C$1681,3,FALSE),0)</f>
        <v>0</v>
      </c>
      <c r="O1864" s="2">
        <f>IFERROR(VLOOKUP(C1864,'FEBRE AMARELA'!$A$4:$C$38,3,FALSE),0)</f>
        <v>0</v>
      </c>
      <c r="P1864" s="2">
        <f>IFERROR(VLOOKUP(C1864,DENGUE!$A$5:$C$4097,3,FALSE),0)</f>
        <v>15</v>
      </c>
      <c r="Q1864" s="2">
        <f>IFERROR(VLOOKUP(C1864,'HEPATITE VIRAL'!$A$5:$C$3162,3,FALSE),0)</f>
        <v>1</v>
      </c>
      <c r="R1864" s="2">
        <f>IFERROR(VLOOKUP(C1864,'FEBRE MACULOSA'!$A$5:$C$181,3,FALSE),0)</f>
        <v>0</v>
      </c>
      <c r="S1864" s="2">
        <f>IFERROR(VLOOKUP(C1864,LEPTOSPIROSE!$A$5:$C$1176,3,FALSE),0)</f>
        <v>0</v>
      </c>
      <c r="T1864" s="2">
        <f>IFERROR(VLOOKUP(C1864,'DOENÇA DE CHAGAS'!$A$5:$C$100,3,FALSE),0)</f>
        <v>0</v>
      </c>
      <c r="U1864" s="2">
        <f>IFERROR(VLOOKUP(C1864,'PICADAS DE COBRAS'!$A$6:$C$4645,3,FALSE),0)</f>
        <v>10</v>
      </c>
      <c r="V1864">
        <f>IFERROR(VLOOKUP(C1864,'ZIKA VIRUS'!$A$5:$C$2399,3,FALSE),0)</f>
        <v>0</v>
      </c>
      <c r="W1864">
        <f>IFERROR(VLOOKUP(C1864,'FEBRE TIFÓIDE'!$A$5:$C$46,3,FALSE),0)</f>
        <v>0</v>
      </c>
      <c r="X1864">
        <f>IFERROR(VLOOKUP(C1864,HANTAVIROSE!$A$5:$C$153,3,FALSE),0)</f>
        <v>0</v>
      </c>
      <c r="Y1864">
        <f>IFERROR(VLOOKUP(C1864,MENINGITE!$A$5:$C$447,3,FALSE),0)</f>
        <v>0</v>
      </c>
      <c r="Z1864">
        <f>IFERROR(VLOOKUP(C1864,RAIVA!$A$5:$C$16,3,FALSE),0)</f>
        <v>0</v>
      </c>
    </row>
    <row r="1865" spans="1:26" x14ac:dyDescent="0.3">
      <c r="A1865" s="2" t="s">
        <v>1256</v>
      </c>
      <c r="B1865" s="2" t="s">
        <v>1523</v>
      </c>
      <c r="C1865" s="2">
        <v>410830</v>
      </c>
      <c r="D1865" s="2">
        <v>4108304</v>
      </c>
      <c r="E1865" s="2" t="s">
        <v>1256</v>
      </c>
      <c r="F1865" s="2" t="s">
        <v>1523</v>
      </c>
      <c r="G1865" s="2">
        <f>IFERROR(VLOOKUP(D1865,Coordenadas!$A$2:$D$5571,3,FALSE),0)</f>
        <v>-25.5427</v>
      </c>
      <c r="H1865" s="2">
        <f>IFERROR(VLOOKUP(D1865,Coordenadas!$A$2:$D$5571,4,FALSE),0)</f>
        <v>-54.582700000000003</v>
      </c>
      <c r="I1865" s="2" t="s">
        <v>5326</v>
      </c>
      <c r="J1865" s="2">
        <v>256088</v>
      </c>
      <c r="K1865" s="2" t="s">
        <v>5333</v>
      </c>
      <c r="L1865" s="2">
        <f>IFERROR(VLOOKUP(C1865,BOTULISMO!$A$3:$C$19,3,FALSE),0)</f>
        <v>0</v>
      </c>
      <c r="M1865" s="2">
        <f>IFERROR(VLOOKUP(C1865,'LEISHMANIOSE VISCERAL'!$A$4:$C$454,3,FALSE),0)</f>
        <v>4</v>
      </c>
      <c r="N1865" s="2">
        <f>IFERROR(VLOOKUP(C1865,'LEISHMANIOSE TEGUMENTAR'!$A$4:$C$1681,3,FALSE),0)</f>
        <v>8</v>
      </c>
      <c r="O1865" s="2">
        <f>IFERROR(VLOOKUP(C1865,'FEBRE AMARELA'!$A$4:$C$38,3,FALSE),0)</f>
        <v>0</v>
      </c>
      <c r="P1865" s="2">
        <f>IFERROR(VLOOKUP(C1865,DENGUE!$A$5:$C$4097,3,FALSE),0)</f>
        <v>21493</v>
      </c>
      <c r="Q1865" s="2">
        <f>IFERROR(VLOOKUP(C1865,'HEPATITE VIRAL'!$A$5:$C$3162,3,FALSE),0)</f>
        <v>433</v>
      </c>
      <c r="R1865" s="2">
        <f>IFERROR(VLOOKUP(C1865,'FEBRE MACULOSA'!$A$5:$C$181,3,FALSE),0)</f>
        <v>1</v>
      </c>
      <c r="S1865" s="2">
        <f>IFERROR(VLOOKUP(C1865,LEPTOSPIROSE!$A$5:$C$1176,3,FALSE),0)</f>
        <v>9</v>
      </c>
      <c r="T1865" s="2">
        <f>IFERROR(VLOOKUP(C1865,'DOENÇA DE CHAGAS'!$A$5:$C$100,3,FALSE),0)</f>
        <v>0</v>
      </c>
      <c r="U1865" s="2">
        <f>IFERROR(VLOOKUP(C1865,'PICADAS DE COBRAS'!$A$6:$C$4645,3,FALSE),0)</f>
        <v>297</v>
      </c>
      <c r="V1865">
        <f>IFERROR(VLOOKUP(C1865,'ZIKA VIRUS'!$A$5:$C$2399,3,FALSE),0)</f>
        <v>33</v>
      </c>
      <c r="W1865">
        <f>IFERROR(VLOOKUP(C1865,'FEBRE TIFÓIDE'!$A$5:$C$46,3,FALSE),0)</f>
        <v>0</v>
      </c>
      <c r="X1865">
        <f>IFERROR(VLOOKUP(C1865,HANTAVIROSE!$A$5:$C$153,3,FALSE),0)</f>
        <v>0</v>
      </c>
      <c r="Y1865">
        <f>IFERROR(VLOOKUP(C1865,MENINGITE!$A$5:$C$447,3,FALSE),0)</f>
        <v>48</v>
      </c>
      <c r="Z1865">
        <f>IFERROR(VLOOKUP(C1865,RAIVA!$A$5:$C$16,3,FALSE),0)</f>
        <v>0</v>
      </c>
    </row>
    <row r="1866" spans="1:26" x14ac:dyDescent="0.3">
      <c r="A1866" s="2" t="s">
        <v>1256</v>
      </c>
      <c r="B1866" s="2" t="s">
        <v>1520</v>
      </c>
      <c r="C1866" s="2">
        <v>410845</v>
      </c>
      <c r="D1866" s="2">
        <v>4108452</v>
      </c>
      <c r="E1866" s="2" t="s">
        <v>1256</v>
      </c>
      <c r="F1866" s="2" t="s">
        <v>1520</v>
      </c>
      <c r="G1866" s="2">
        <f>IFERROR(VLOOKUP(D1866,Coordenadas!$A$2:$D$5571,3,FALSE),0)</f>
        <v>-25.737100000000002</v>
      </c>
      <c r="H1866" s="2">
        <f>IFERROR(VLOOKUP(D1866,Coordenadas!$A$2:$D$5571,4,FALSE),0)</f>
        <v>-52.1188</v>
      </c>
      <c r="I1866" s="2" t="s">
        <v>5326</v>
      </c>
      <c r="J1866" s="2">
        <v>5420</v>
      </c>
      <c r="K1866" s="2" t="s">
        <v>5332</v>
      </c>
      <c r="L1866" s="2">
        <f>IFERROR(VLOOKUP(C1866,BOTULISMO!$A$3:$C$19,3,FALSE),0)</f>
        <v>0</v>
      </c>
      <c r="M1866" s="2">
        <f>IFERROR(VLOOKUP(C1866,'LEISHMANIOSE VISCERAL'!$A$4:$C$454,3,FALSE),0)</f>
        <v>0</v>
      </c>
      <c r="N1866" s="2">
        <f>IFERROR(VLOOKUP(C1866,'LEISHMANIOSE TEGUMENTAR'!$A$4:$C$1681,3,FALSE),0)</f>
        <v>0</v>
      </c>
      <c r="O1866" s="2">
        <f>IFERROR(VLOOKUP(C1866,'FEBRE AMARELA'!$A$4:$C$38,3,FALSE),0)</f>
        <v>0</v>
      </c>
      <c r="P1866" s="2">
        <f>IFERROR(VLOOKUP(C1866,DENGUE!$A$5:$C$4097,3,FALSE),0)</f>
        <v>26</v>
      </c>
      <c r="Q1866" s="2">
        <f>IFERROR(VLOOKUP(C1866,'HEPATITE VIRAL'!$A$5:$C$3162,3,FALSE),0)</f>
        <v>4</v>
      </c>
      <c r="R1866" s="2">
        <f>IFERROR(VLOOKUP(C1866,'FEBRE MACULOSA'!$A$5:$C$181,3,FALSE),0)</f>
        <v>0</v>
      </c>
      <c r="S1866" s="2">
        <f>IFERROR(VLOOKUP(C1866,LEPTOSPIROSE!$A$5:$C$1176,3,FALSE),0)</f>
        <v>0</v>
      </c>
      <c r="T1866" s="2">
        <f>IFERROR(VLOOKUP(C1866,'DOENÇA DE CHAGAS'!$A$5:$C$100,3,FALSE),0)</f>
        <v>0</v>
      </c>
      <c r="U1866" s="2">
        <f>IFERROR(VLOOKUP(C1866,'PICADAS DE COBRAS'!$A$6:$C$4645,3,FALSE),0)</f>
        <v>10</v>
      </c>
      <c r="V1866">
        <f>IFERROR(VLOOKUP(C1866,'ZIKA VIRUS'!$A$5:$C$2399,3,FALSE),0)</f>
        <v>0</v>
      </c>
      <c r="W1866">
        <f>IFERROR(VLOOKUP(C1866,'FEBRE TIFÓIDE'!$A$5:$C$46,3,FALSE),0)</f>
        <v>0</v>
      </c>
      <c r="X1866">
        <f>IFERROR(VLOOKUP(C1866,HANTAVIROSE!$A$5:$C$153,3,FALSE),0)</f>
        <v>0</v>
      </c>
      <c r="Y1866">
        <f>IFERROR(VLOOKUP(C1866,MENINGITE!$A$5:$C$447,3,FALSE),0)</f>
        <v>0</v>
      </c>
      <c r="Z1866">
        <f>IFERROR(VLOOKUP(C1866,RAIVA!$A$5:$C$16,3,FALSE),0)</f>
        <v>0</v>
      </c>
    </row>
    <row r="1867" spans="1:26" x14ac:dyDescent="0.3">
      <c r="A1867" s="2" t="s">
        <v>967</v>
      </c>
      <c r="B1867" s="2" t="s">
        <v>1165</v>
      </c>
      <c r="C1867" s="2">
        <v>420550</v>
      </c>
      <c r="D1867" s="2">
        <v>4205506</v>
      </c>
      <c r="E1867" s="2" t="s">
        <v>967</v>
      </c>
      <c r="F1867" s="2" t="s">
        <v>1165</v>
      </c>
      <c r="G1867" s="2">
        <f>IFERROR(VLOOKUP(D1867,Coordenadas!$A$2:$D$5571,3,FALSE),0)</f>
        <v>-27.023299999999999</v>
      </c>
      <c r="H1867" s="2">
        <f>IFERROR(VLOOKUP(D1867,Coordenadas!$A$2:$D$5571,4,FALSE),0)</f>
        <v>-50.92</v>
      </c>
      <c r="I1867" s="2" t="s">
        <v>5326</v>
      </c>
      <c r="J1867" s="2">
        <v>34553</v>
      </c>
      <c r="K1867" s="2" t="s">
        <v>5330</v>
      </c>
      <c r="L1867" s="2">
        <f>IFERROR(VLOOKUP(C1867,BOTULISMO!$A$3:$C$19,3,FALSE),0)</f>
        <v>0</v>
      </c>
      <c r="M1867" s="2">
        <f>IFERROR(VLOOKUP(C1867,'LEISHMANIOSE VISCERAL'!$A$4:$C$454,3,FALSE),0)</f>
        <v>0</v>
      </c>
      <c r="N1867" s="2">
        <f>IFERROR(VLOOKUP(C1867,'LEISHMANIOSE TEGUMENTAR'!$A$4:$C$1681,3,FALSE),0)</f>
        <v>0</v>
      </c>
      <c r="O1867" s="2">
        <f>IFERROR(VLOOKUP(C1867,'FEBRE AMARELA'!$A$4:$C$38,3,FALSE),0)</f>
        <v>0</v>
      </c>
      <c r="P1867" s="2">
        <f>IFERROR(VLOOKUP(C1867,DENGUE!$A$5:$C$4097,3,FALSE),0)</f>
        <v>2</v>
      </c>
      <c r="Q1867" s="2">
        <f>IFERROR(VLOOKUP(C1867,'HEPATITE VIRAL'!$A$5:$C$3162,3,FALSE),0)</f>
        <v>15</v>
      </c>
      <c r="R1867" s="2">
        <f>IFERROR(VLOOKUP(C1867,'FEBRE MACULOSA'!$A$5:$C$181,3,FALSE),0)</f>
        <v>0</v>
      </c>
      <c r="S1867" s="2">
        <f>IFERROR(VLOOKUP(C1867,LEPTOSPIROSE!$A$5:$C$1176,3,FALSE),0)</f>
        <v>0</v>
      </c>
      <c r="T1867" s="2">
        <f>IFERROR(VLOOKUP(C1867,'DOENÇA DE CHAGAS'!$A$5:$C$100,3,FALSE),0)</f>
        <v>0</v>
      </c>
      <c r="U1867" s="2">
        <f>IFERROR(VLOOKUP(C1867,'PICADAS DE COBRAS'!$A$6:$C$4645,3,FALSE),0)</f>
        <v>76</v>
      </c>
      <c r="V1867">
        <f>IFERROR(VLOOKUP(C1867,'ZIKA VIRUS'!$A$5:$C$2399,3,FALSE),0)</f>
        <v>0</v>
      </c>
      <c r="W1867">
        <f>IFERROR(VLOOKUP(C1867,'FEBRE TIFÓIDE'!$A$5:$C$46,3,FALSE),0)</f>
        <v>0</v>
      </c>
      <c r="X1867">
        <f>IFERROR(VLOOKUP(C1867,HANTAVIROSE!$A$5:$C$153,3,FALSE),0)</f>
        <v>0</v>
      </c>
      <c r="Y1867">
        <f>IFERROR(VLOOKUP(C1867,MENINGITE!$A$5:$C$447,3,FALSE),0)</f>
        <v>2</v>
      </c>
      <c r="Z1867">
        <f>IFERROR(VLOOKUP(C1867,RAIVA!$A$5:$C$16,3,FALSE),0)</f>
        <v>0</v>
      </c>
    </row>
    <row r="1868" spans="1:26" x14ac:dyDescent="0.3">
      <c r="A1868" s="2" t="s">
        <v>1637</v>
      </c>
      <c r="B1868" s="2" t="s">
        <v>2076</v>
      </c>
      <c r="C1868" s="2">
        <v>351620</v>
      </c>
      <c r="D1868" s="2">
        <v>3516200</v>
      </c>
      <c r="E1868" s="2" t="s">
        <v>1637</v>
      </c>
      <c r="F1868" s="2" t="s">
        <v>2076</v>
      </c>
      <c r="G1868" s="2">
        <f>IFERROR(VLOOKUP(D1868,Coordenadas!$A$2:$D$5571,3,FALSE),0)</f>
        <v>-20.5352</v>
      </c>
      <c r="H1868" s="2">
        <f>IFERROR(VLOOKUP(D1868,Coordenadas!$A$2:$D$5571,4,FALSE),0)</f>
        <v>-47.4039</v>
      </c>
      <c r="I1868" s="2" t="s">
        <v>5325</v>
      </c>
      <c r="J1868" s="2">
        <v>318640</v>
      </c>
      <c r="K1868" s="2" t="s">
        <v>5333</v>
      </c>
      <c r="L1868" s="2">
        <f>IFERROR(VLOOKUP(C1868,BOTULISMO!$A$3:$C$19,3,FALSE),0)</f>
        <v>0</v>
      </c>
      <c r="M1868" s="2">
        <f>IFERROR(VLOOKUP(C1868,'LEISHMANIOSE VISCERAL'!$A$4:$C$454,3,FALSE),0)</f>
        <v>1</v>
      </c>
      <c r="N1868" s="2">
        <f>IFERROR(VLOOKUP(C1868,'LEISHMANIOSE TEGUMENTAR'!$A$4:$C$1681,3,FALSE),0)</f>
        <v>2</v>
      </c>
      <c r="O1868" s="2">
        <f>IFERROR(VLOOKUP(C1868,'FEBRE AMARELA'!$A$4:$C$38,3,FALSE),0)</f>
        <v>0</v>
      </c>
      <c r="P1868" s="2">
        <f>IFERROR(VLOOKUP(C1868,DENGUE!$A$5:$C$4097,3,FALSE),0)</f>
        <v>371</v>
      </c>
      <c r="Q1868" s="2">
        <f>IFERROR(VLOOKUP(C1868,'HEPATITE VIRAL'!$A$5:$C$3162,3,FALSE),0)</f>
        <v>221</v>
      </c>
      <c r="R1868" s="2">
        <f>IFERROR(VLOOKUP(C1868,'FEBRE MACULOSA'!$A$5:$C$181,3,FALSE),0)</f>
        <v>0</v>
      </c>
      <c r="S1868" s="2">
        <f>IFERROR(VLOOKUP(C1868,LEPTOSPIROSE!$A$5:$C$1176,3,FALSE),0)</f>
        <v>2</v>
      </c>
      <c r="T1868" s="2">
        <f>IFERROR(VLOOKUP(C1868,'DOENÇA DE CHAGAS'!$A$5:$C$100,3,FALSE),0)</f>
        <v>0</v>
      </c>
      <c r="U1868" s="2">
        <f>IFERROR(VLOOKUP(C1868,'PICADAS DE COBRAS'!$A$6:$C$4645,3,FALSE),0)</f>
        <v>402</v>
      </c>
      <c r="V1868">
        <f>IFERROR(VLOOKUP(C1868,'ZIKA VIRUS'!$A$5:$C$2399,3,FALSE),0)</f>
        <v>105</v>
      </c>
      <c r="W1868">
        <f>IFERROR(VLOOKUP(C1868,'FEBRE TIFÓIDE'!$A$5:$C$46,3,FALSE),0)</f>
        <v>0</v>
      </c>
      <c r="X1868">
        <f>IFERROR(VLOOKUP(C1868,HANTAVIROSE!$A$5:$C$153,3,FALSE),0)</f>
        <v>0</v>
      </c>
      <c r="Y1868">
        <f>IFERROR(VLOOKUP(C1868,MENINGITE!$A$5:$C$447,3,FALSE),0)</f>
        <v>4</v>
      </c>
      <c r="Z1868">
        <f>IFERROR(VLOOKUP(C1868,RAIVA!$A$5:$C$16,3,FALSE),0)</f>
        <v>0</v>
      </c>
    </row>
    <row r="1869" spans="1:26" x14ac:dyDescent="0.3">
      <c r="A1869" s="2" t="s">
        <v>4490</v>
      </c>
      <c r="B1869" s="2" t="s">
        <v>4624</v>
      </c>
      <c r="C1869" s="2">
        <v>220400</v>
      </c>
      <c r="D1869" s="2">
        <v>2204006</v>
      </c>
      <c r="E1869" s="2" t="s">
        <v>4490</v>
      </c>
      <c r="F1869" s="2" t="s">
        <v>4624</v>
      </c>
      <c r="G1869" s="2">
        <f>IFERROR(VLOOKUP(D1869,Coordenadas!$A$2:$D$5571,3,FALSE),0)</f>
        <v>-6.3933400000000002</v>
      </c>
      <c r="H1869" s="2">
        <f>IFERROR(VLOOKUP(D1869,Coordenadas!$A$2:$D$5571,4,FALSE),0)</f>
        <v>-42.259099999999997</v>
      </c>
      <c r="I1869" s="2" t="s">
        <v>5324</v>
      </c>
      <c r="J1869" s="2">
        <v>5235</v>
      </c>
      <c r="K1869" s="2" t="s">
        <v>5332</v>
      </c>
      <c r="L1869" s="2">
        <f>IFERROR(VLOOKUP(C1869,BOTULISMO!$A$3:$C$19,3,FALSE),0)</f>
        <v>0</v>
      </c>
      <c r="M1869" s="2">
        <f>IFERROR(VLOOKUP(C1869,'LEISHMANIOSE VISCERAL'!$A$4:$C$454,3,FALSE),0)</f>
        <v>0</v>
      </c>
      <c r="N1869" s="2">
        <f>IFERROR(VLOOKUP(C1869,'LEISHMANIOSE TEGUMENTAR'!$A$4:$C$1681,3,FALSE),0)</f>
        <v>0</v>
      </c>
      <c r="O1869" s="2">
        <f>IFERROR(VLOOKUP(C1869,'FEBRE AMARELA'!$A$4:$C$38,3,FALSE),0)</f>
        <v>0</v>
      </c>
      <c r="P1869" s="2">
        <f>IFERROR(VLOOKUP(C1869,DENGUE!$A$5:$C$4097,3,FALSE),0)</f>
        <v>0</v>
      </c>
      <c r="Q1869" s="2">
        <f>IFERROR(VLOOKUP(C1869,'HEPATITE VIRAL'!$A$5:$C$3162,3,FALSE),0)</f>
        <v>0</v>
      </c>
      <c r="R1869" s="2">
        <f>IFERROR(VLOOKUP(C1869,'FEBRE MACULOSA'!$A$5:$C$181,3,FALSE),0)</f>
        <v>0</v>
      </c>
      <c r="S1869" s="2">
        <f>IFERROR(VLOOKUP(C1869,LEPTOSPIROSE!$A$5:$C$1176,3,FALSE),0)</f>
        <v>0</v>
      </c>
      <c r="T1869" s="2">
        <f>IFERROR(VLOOKUP(C1869,'DOENÇA DE CHAGAS'!$A$5:$C$100,3,FALSE),0)</f>
        <v>0</v>
      </c>
      <c r="U1869" s="2">
        <f>IFERROR(VLOOKUP(C1869,'PICADAS DE COBRAS'!$A$6:$C$4645,3,FALSE),0)</f>
        <v>0</v>
      </c>
      <c r="V1869">
        <f>IFERROR(VLOOKUP(C1869,'ZIKA VIRUS'!$A$5:$C$2399,3,FALSE),0)</f>
        <v>0</v>
      </c>
      <c r="W1869">
        <f>IFERROR(VLOOKUP(C1869,'FEBRE TIFÓIDE'!$A$5:$C$46,3,FALSE),0)</f>
        <v>0</v>
      </c>
      <c r="X1869">
        <f>IFERROR(VLOOKUP(C1869,HANTAVIROSE!$A$5:$C$153,3,FALSE),0)</f>
        <v>0</v>
      </c>
      <c r="Y1869">
        <f>IFERROR(VLOOKUP(C1869,MENINGITE!$A$5:$C$447,3,FALSE),0)</f>
        <v>0</v>
      </c>
      <c r="Z1869">
        <f>IFERROR(VLOOKUP(C1869,RAIVA!$A$5:$C$16,3,FALSE),0)</f>
        <v>0</v>
      </c>
    </row>
    <row r="1870" spans="1:26" x14ac:dyDescent="0.3">
      <c r="A1870" s="2" t="s">
        <v>1256</v>
      </c>
      <c r="B1870" s="2" t="s">
        <v>1522</v>
      </c>
      <c r="C1870" s="2">
        <v>410832</v>
      </c>
      <c r="D1870" s="2">
        <v>4108320</v>
      </c>
      <c r="E1870" s="2" t="s">
        <v>1256</v>
      </c>
      <c r="F1870" s="2" t="s">
        <v>1522</v>
      </c>
      <c r="G1870" s="2">
        <f>IFERROR(VLOOKUP(D1870,Coordenadas!$A$2:$D$5571,3,FALSE),0)</f>
        <v>-24.066700000000001</v>
      </c>
      <c r="H1870" s="2">
        <f>IFERROR(VLOOKUP(D1870,Coordenadas!$A$2:$D$5571,4,FALSE),0)</f>
        <v>-53.8461</v>
      </c>
      <c r="I1870" s="2" t="s">
        <v>5326</v>
      </c>
      <c r="J1870" s="2">
        <v>6418</v>
      </c>
      <c r="K1870" s="2" t="s">
        <v>5332</v>
      </c>
      <c r="L1870" s="2">
        <f>IFERROR(VLOOKUP(C1870,BOTULISMO!$A$3:$C$19,3,FALSE),0)</f>
        <v>0</v>
      </c>
      <c r="M1870" s="2">
        <f>IFERROR(VLOOKUP(C1870,'LEISHMANIOSE VISCERAL'!$A$4:$C$454,3,FALSE),0)</f>
        <v>0</v>
      </c>
      <c r="N1870" s="2">
        <f>IFERROR(VLOOKUP(C1870,'LEISHMANIOSE TEGUMENTAR'!$A$4:$C$1681,3,FALSE),0)</f>
        <v>0</v>
      </c>
      <c r="O1870" s="2">
        <f>IFERROR(VLOOKUP(C1870,'FEBRE AMARELA'!$A$4:$C$38,3,FALSE),0)</f>
        <v>0</v>
      </c>
      <c r="P1870" s="2">
        <f>IFERROR(VLOOKUP(C1870,DENGUE!$A$5:$C$4097,3,FALSE),0)</f>
        <v>202</v>
      </c>
      <c r="Q1870" s="2">
        <f>IFERROR(VLOOKUP(C1870,'HEPATITE VIRAL'!$A$5:$C$3162,3,FALSE),0)</f>
        <v>0</v>
      </c>
      <c r="R1870" s="2">
        <f>IFERROR(VLOOKUP(C1870,'FEBRE MACULOSA'!$A$5:$C$181,3,FALSE),0)</f>
        <v>0</v>
      </c>
      <c r="S1870" s="2">
        <f>IFERROR(VLOOKUP(C1870,LEPTOSPIROSE!$A$5:$C$1176,3,FALSE),0)</f>
        <v>0</v>
      </c>
      <c r="T1870" s="2">
        <f>IFERROR(VLOOKUP(C1870,'DOENÇA DE CHAGAS'!$A$5:$C$100,3,FALSE),0)</f>
        <v>0</v>
      </c>
      <c r="U1870" s="2">
        <f>IFERROR(VLOOKUP(C1870,'PICADAS DE COBRAS'!$A$6:$C$4645,3,FALSE),0)</f>
        <v>4</v>
      </c>
      <c r="V1870">
        <f>IFERROR(VLOOKUP(C1870,'ZIKA VIRUS'!$A$5:$C$2399,3,FALSE),0)</f>
        <v>0</v>
      </c>
      <c r="W1870">
        <f>IFERROR(VLOOKUP(C1870,'FEBRE TIFÓIDE'!$A$5:$C$46,3,FALSE),0)</f>
        <v>0</v>
      </c>
      <c r="X1870">
        <f>IFERROR(VLOOKUP(C1870,HANTAVIROSE!$A$5:$C$153,3,FALSE),0)</f>
        <v>0</v>
      </c>
      <c r="Y1870">
        <f>IFERROR(VLOOKUP(C1870,MENINGITE!$A$5:$C$447,3,FALSE),0)</f>
        <v>0</v>
      </c>
      <c r="Z1870">
        <f>IFERROR(VLOOKUP(C1870,RAIVA!$A$5:$C$16,3,FALSE),0)</f>
        <v>0</v>
      </c>
    </row>
    <row r="1871" spans="1:26" x14ac:dyDescent="0.3">
      <c r="A1871" s="2" t="s">
        <v>4490</v>
      </c>
      <c r="B1871" s="2" t="s">
        <v>4623</v>
      </c>
      <c r="C1871" s="2">
        <v>220410</v>
      </c>
      <c r="D1871" s="2">
        <v>2204105</v>
      </c>
      <c r="E1871" s="2" t="s">
        <v>4490</v>
      </c>
      <c r="F1871" s="2" t="s">
        <v>4623</v>
      </c>
      <c r="G1871" s="2">
        <f>IFERROR(VLOOKUP(D1871,Coordenadas!$A$2:$D$5571,3,FALSE),0)</f>
        <v>-6.6260599999999998</v>
      </c>
      <c r="H1871" s="2">
        <f>IFERROR(VLOOKUP(D1871,Coordenadas!$A$2:$D$5571,4,FALSE),0)</f>
        <v>-42.688099999999999</v>
      </c>
      <c r="I1871" s="2" t="s">
        <v>5324</v>
      </c>
      <c r="J1871" s="2">
        <v>4477</v>
      </c>
      <c r="K1871" s="2" t="s">
        <v>5332</v>
      </c>
      <c r="L1871" s="2">
        <f>IFERROR(VLOOKUP(C1871,BOTULISMO!$A$3:$C$19,3,FALSE),0)</f>
        <v>0</v>
      </c>
      <c r="M1871" s="2">
        <f>IFERROR(VLOOKUP(C1871,'LEISHMANIOSE VISCERAL'!$A$4:$C$454,3,FALSE),0)</f>
        <v>0</v>
      </c>
      <c r="N1871" s="2">
        <f>IFERROR(VLOOKUP(C1871,'LEISHMANIOSE TEGUMENTAR'!$A$4:$C$1681,3,FALSE),0)</f>
        <v>0</v>
      </c>
      <c r="O1871" s="2">
        <f>IFERROR(VLOOKUP(C1871,'FEBRE AMARELA'!$A$4:$C$38,3,FALSE),0)</f>
        <v>0</v>
      </c>
      <c r="P1871" s="2">
        <f>IFERROR(VLOOKUP(C1871,DENGUE!$A$5:$C$4097,3,FALSE),0)</f>
        <v>1</v>
      </c>
      <c r="Q1871" s="2">
        <f>IFERROR(VLOOKUP(C1871,'HEPATITE VIRAL'!$A$5:$C$3162,3,FALSE),0)</f>
        <v>0</v>
      </c>
      <c r="R1871" s="2">
        <f>IFERROR(VLOOKUP(C1871,'FEBRE MACULOSA'!$A$5:$C$181,3,FALSE),0)</f>
        <v>0</v>
      </c>
      <c r="S1871" s="2">
        <f>IFERROR(VLOOKUP(C1871,LEPTOSPIROSE!$A$5:$C$1176,3,FALSE),0)</f>
        <v>0</v>
      </c>
      <c r="T1871" s="2">
        <f>IFERROR(VLOOKUP(C1871,'DOENÇA DE CHAGAS'!$A$5:$C$100,3,FALSE),0)</f>
        <v>0</v>
      </c>
      <c r="U1871" s="2">
        <f>IFERROR(VLOOKUP(C1871,'PICADAS DE COBRAS'!$A$6:$C$4645,3,FALSE),0)</f>
        <v>0</v>
      </c>
      <c r="V1871">
        <f>IFERROR(VLOOKUP(C1871,'ZIKA VIRUS'!$A$5:$C$2399,3,FALSE),0)</f>
        <v>0</v>
      </c>
      <c r="W1871">
        <f>IFERROR(VLOOKUP(C1871,'FEBRE TIFÓIDE'!$A$5:$C$46,3,FALSE),0)</f>
        <v>0</v>
      </c>
      <c r="X1871">
        <f>IFERROR(VLOOKUP(C1871,HANTAVIROSE!$A$5:$C$153,3,FALSE),0)</f>
        <v>0</v>
      </c>
      <c r="Y1871">
        <f>IFERROR(VLOOKUP(C1871,MENINGITE!$A$5:$C$447,3,FALSE),0)</f>
        <v>0</v>
      </c>
      <c r="Z1871">
        <f>IFERROR(VLOOKUP(C1871,RAIVA!$A$5:$C$16,3,FALSE),0)</f>
        <v>0</v>
      </c>
    </row>
    <row r="1872" spans="1:26" x14ac:dyDescent="0.3">
      <c r="A1872" s="2" t="s">
        <v>2425</v>
      </c>
      <c r="B1872" s="2" t="s">
        <v>2968</v>
      </c>
      <c r="C1872" s="2">
        <v>312650</v>
      </c>
      <c r="D1872" s="2">
        <v>3126505</v>
      </c>
      <c r="E1872" s="2" t="s">
        <v>2425</v>
      </c>
      <c r="F1872" s="2" t="s">
        <v>2968</v>
      </c>
      <c r="G1872" s="2">
        <f>IFERROR(VLOOKUP(D1872,Coordenadas!$A$2:$D$5571,3,FALSE),0)</f>
        <v>-16.988299999999999</v>
      </c>
      <c r="H1872" s="2">
        <f>IFERROR(VLOOKUP(D1872,Coordenadas!$A$2:$D$5571,4,FALSE),0)</f>
        <v>-42.3568</v>
      </c>
      <c r="I1872" s="2" t="s">
        <v>5325</v>
      </c>
      <c r="J1872" s="2">
        <v>10248</v>
      </c>
      <c r="K1872" s="2" t="s">
        <v>5332</v>
      </c>
      <c r="L1872" s="2">
        <f>IFERROR(VLOOKUP(C1872,BOTULISMO!$A$3:$C$19,3,FALSE),0)</f>
        <v>0</v>
      </c>
      <c r="M1872" s="2">
        <f>IFERROR(VLOOKUP(C1872,'LEISHMANIOSE VISCERAL'!$A$4:$C$454,3,FALSE),0)</f>
        <v>0</v>
      </c>
      <c r="N1872" s="2">
        <f>IFERROR(VLOOKUP(C1872,'LEISHMANIOSE TEGUMENTAR'!$A$4:$C$1681,3,FALSE),0)</f>
        <v>7</v>
      </c>
      <c r="O1872" s="2">
        <f>IFERROR(VLOOKUP(C1872,'FEBRE AMARELA'!$A$4:$C$38,3,FALSE),0)</f>
        <v>0</v>
      </c>
      <c r="P1872" s="2">
        <f>IFERROR(VLOOKUP(C1872,DENGUE!$A$5:$C$4097,3,FALSE),0)</f>
        <v>100</v>
      </c>
      <c r="Q1872" s="2">
        <f>IFERROR(VLOOKUP(C1872,'HEPATITE VIRAL'!$A$5:$C$3162,3,FALSE),0)</f>
        <v>32</v>
      </c>
      <c r="R1872" s="2">
        <f>IFERROR(VLOOKUP(C1872,'FEBRE MACULOSA'!$A$5:$C$181,3,FALSE),0)</f>
        <v>0</v>
      </c>
      <c r="S1872" s="2">
        <f>IFERROR(VLOOKUP(C1872,LEPTOSPIROSE!$A$5:$C$1176,3,FALSE),0)</f>
        <v>0</v>
      </c>
      <c r="T1872" s="2">
        <f>IFERROR(VLOOKUP(C1872,'DOENÇA DE CHAGAS'!$A$5:$C$100,3,FALSE),0)</f>
        <v>0</v>
      </c>
      <c r="U1872" s="2">
        <f>IFERROR(VLOOKUP(C1872,'PICADAS DE COBRAS'!$A$6:$C$4645,3,FALSE),0)</f>
        <v>88</v>
      </c>
      <c r="V1872">
        <f>IFERROR(VLOOKUP(C1872,'ZIKA VIRUS'!$A$5:$C$2399,3,FALSE),0)</f>
        <v>2</v>
      </c>
      <c r="W1872">
        <f>IFERROR(VLOOKUP(C1872,'FEBRE TIFÓIDE'!$A$5:$C$46,3,FALSE),0)</f>
        <v>0</v>
      </c>
      <c r="X1872">
        <f>IFERROR(VLOOKUP(C1872,HANTAVIROSE!$A$5:$C$153,3,FALSE),0)</f>
        <v>0</v>
      </c>
      <c r="Y1872">
        <f>IFERROR(VLOOKUP(C1872,MENINGITE!$A$5:$C$447,3,FALSE),0)</f>
        <v>0</v>
      </c>
      <c r="Z1872">
        <f>IFERROR(VLOOKUP(C1872,RAIVA!$A$5:$C$16,3,FALSE),0)</f>
        <v>0</v>
      </c>
    </row>
    <row r="1873" spans="1:26" x14ac:dyDescent="0.3">
      <c r="A1873" s="2" t="s">
        <v>1256</v>
      </c>
      <c r="B1873" s="2" t="s">
        <v>1521</v>
      </c>
      <c r="C1873" s="2">
        <v>410840</v>
      </c>
      <c r="D1873" s="2">
        <v>4108403</v>
      </c>
      <c r="E1873" s="2" t="s">
        <v>1256</v>
      </c>
      <c r="F1873" s="2" t="s">
        <v>1521</v>
      </c>
      <c r="G1873" s="2">
        <f>IFERROR(VLOOKUP(D1873,Coordenadas!$A$2:$D$5571,3,FALSE),0)</f>
        <v>-26.081700000000001</v>
      </c>
      <c r="H1873" s="2">
        <f>IFERROR(VLOOKUP(D1873,Coordenadas!$A$2:$D$5571,4,FALSE),0)</f>
        <v>-53.0535</v>
      </c>
      <c r="I1873" s="2" t="s">
        <v>5326</v>
      </c>
      <c r="J1873" s="2">
        <v>78943</v>
      </c>
      <c r="K1873" s="2" t="s">
        <v>5331</v>
      </c>
      <c r="L1873" s="2">
        <f>IFERROR(VLOOKUP(C1873,BOTULISMO!$A$3:$C$19,3,FALSE),0)</f>
        <v>0</v>
      </c>
      <c r="M1873" s="2">
        <f>IFERROR(VLOOKUP(C1873,'LEISHMANIOSE VISCERAL'!$A$4:$C$454,3,FALSE),0)</f>
        <v>0</v>
      </c>
      <c r="N1873" s="2">
        <f>IFERROR(VLOOKUP(C1873,'LEISHMANIOSE TEGUMENTAR'!$A$4:$C$1681,3,FALSE),0)</f>
        <v>3</v>
      </c>
      <c r="O1873" s="2">
        <f>IFERROR(VLOOKUP(C1873,'FEBRE AMARELA'!$A$4:$C$38,3,FALSE),0)</f>
        <v>0</v>
      </c>
      <c r="P1873" s="2">
        <f>IFERROR(VLOOKUP(C1873,DENGUE!$A$5:$C$4097,3,FALSE),0)</f>
        <v>81</v>
      </c>
      <c r="Q1873" s="2">
        <f>IFERROR(VLOOKUP(C1873,'HEPATITE VIRAL'!$A$5:$C$3162,3,FALSE),0)</f>
        <v>91</v>
      </c>
      <c r="R1873" s="2">
        <f>IFERROR(VLOOKUP(C1873,'FEBRE MACULOSA'!$A$5:$C$181,3,FALSE),0)</f>
        <v>0</v>
      </c>
      <c r="S1873" s="2">
        <f>IFERROR(VLOOKUP(C1873,LEPTOSPIROSE!$A$5:$C$1176,3,FALSE),0)</f>
        <v>11</v>
      </c>
      <c r="T1873" s="2">
        <f>IFERROR(VLOOKUP(C1873,'DOENÇA DE CHAGAS'!$A$5:$C$100,3,FALSE),0)</f>
        <v>0</v>
      </c>
      <c r="U1873" s="2">
        <f>IFERROR(VLOOKUP(C1873,'PICADAS DE COBRAS'!$A$6:$C$4645,3,FALSE),0)</f>
        <v>164</v>
      </c>
      <c r="V1873">
        <f>IFERROR(VLOOKUP(C1873,'ZIKA VIRUS'!$A$5:$C$2399,3,FALSE),0)</f>
        <v>8</v>
      </c>
      <c r="W1873">
        <f>IFERROR(VLOOKUP(C1873,'FEBRE TIFÓIDE'!$A$5:$C$46,3,FALSE),0)</f>
        <v>0</v>
      </c>
      <c r="X1873">
        <f>IFERROR(VLOOKUP(C1873,HANTAVIROSE!$A$5:$C$153,3,FALSE),0)</f>
        <v>0</v>
      </c>
      <c r="Y1873">
        <f>IFERROR(VLOOKUP(C1873,MENINGITE!$A$5:$C$447,3,FALSE),0)</f>
        <v>3</v>
      </c>
      <c r="Z1873">
        <f>IFERROR(VLOOKUP(C1873,RAIVA!$A$5:$C$16,3,FALSE),0)</f>
        <v>0</v>
      </c>
    </row>
    <row r="1874" spans="1:26" x14ac:dyDescent="0.3">
      <c r="A1874" s="2" t="s">
        <v>4178</v>
      </c>
      <c r="B1874" s="2" t="s">
        <v>4280</v>
      </c>
      <c r="C1874" s="2">
        <v>240390</v>
      </c>
      <c r="D1874" s="2">
        <v>2403905</v>
      </c>
      <c r="E1874" s="2" t="s">
        <v>4178</v>
      </c>
      <c r="F1874" s="2" t="s">
        <v>4280</v>
      </c>
      <c r="G1874" s="2">
        <f>IFERROR(VLOOKUP(D1874,Coordenadas!$A$2:$D$5571,3,FALSE),0)</f>
        <v>-6.0723399999999996</v>
      </c>
      <c r="H1874" s="2">
        <f>IFERROR(VLOOKUP(D1874,Coordenadas!$A$2:$D$5571,4,FALSE),0)</f>
        <v>-38.121200000000002</v>
      </c>
      <c r="I1874" s="2" t="s">
        <v>5324</v>
      </c>
      <c r="J1874" s="2">
        <v>2874</v>
      </c>
      <c r="K1874" s="2" t="s">
        <v>5332</v>
      </c>
      <c r="L1874" s="2">
        <f>IFERROR(VLOOKUP(C1874,BOTULISMO!$A$3:$C$19,3,FALSE),0)</f>
        <v>0</v>
      </c>
      <c r="M1874" s="2">
        <f>IFERROR(VLOOKUP(C1874,'LEISHMANIOSE VISCERAL'!$A$4:$C$454,3,FALSE),0)</f>
        <v>0</v>
      </c>
      <c r="N1874" s="2">
        <f>IFERROR(VLOOKUP(C1874,'LEISHMANIOSE TEGUMENTAR'!$A$4:$C$1681,3,FALSE),0)</f>
        <v>0</v>
      </c>
      <c r="O1874" s="2">
        <f>IFERROR(VLOOKUP(C1874,'FEBRE AMARELA'!$A$4:$C$38,3,FALSE),0)</f>
        <v>0</v>
      </c>
      <c r="P1874" s="2">
        <f>IFERROR(VLOOKUP(C1874,DENGUE!$A$5:$C$4097,3,FALSE),0)</f>
        <v>4</v>
      </c>
      <c r="Q1874" s="2">
        <f>IFERROR(VLOOKUP(C1874,'HEPATITE VIRAL'!$A$5:$C$3162,3,FALSE),0)</f>
        <v>0</v>
      </c>
      <c r="R1874" s="2">
        <f>IFERROR(VLOOKUP(C1874,'FEBRE MACULOSA'!$A$5:$C$181,3,FALSE),0)</f>
        <v>0</v>
      </c>
      <c r="S1874" s="2">
        <f>IFERROR(VLOOKUP(C1874,LEPTOSPIROSE!$A$5:$C$1176,3,FALSE),0)</f>
        <v>0</v>
      </c>
      <c r="T1874" s="2">
        <f>IFERROR(VLOOKUP(C1874,'DOENÇA DE CHAGAS'!$A$5:$C$100,3,FALSE),0)</f>
        <v>0</v>
      </c>
      <c r="U1874" s="2">
        <f>IFERROR(VLOOKUP(C1874,'PICADAS DE COBRAS'!$A$6:$C$4645,3,FALSE),0)</f>
        <v>0</v>
      </c>
      <c r="V1874">
        <f>IFERROR(VLOOKUP(C1874,'ZIKA VIRUS'!$A$5:$C$2399,3,FALSE),0)</f>
        <v>0</v>
      </c>
      <c r="W1874">
        <f>IFERROR(VLOOKUP(C1874,'FEBRE TIFÓIDE'!$A$5:$C$46,3,FALSE),0)</f>
        <v>0</v>
      </c>
      <c r="X1874">
        <f>IFERROR(VLOOKUP(C1874,HANTAVIROSE!$A$5:$C$153,3,FALSE),0)</f>
        <v>0</v>
      </c>
      <c r="Y1874">
        <f>IFERROR(VLOOKUP(C1874,MENINGITE!$A$5:$C$447,3,FALSE),0)</f>
        <v>0</v>
      </c>
      <c r="Z1874">
        <f>IFERROR(VLOOKUP(C1874,RAIVA!$A$5:$C$16,3,FALSE),0)</f>
        <v>0</v>
      </c>
    </row>
    <row r="1875" spans="1:26" x14ac:dyDescent="0.3">
      <c r="A1875" s="2" t="s">
        <v>2425</v>
      </c>
      <c r="B1875" s="2" t="s">
        <v>2967</v>
      </c>
      <c r="C1875" s="2">
        <v>312660</v>
      </c>
      <c r="D1875" s="2">
        <v>3126604</v>
      </c>
      <c r="E1875" s="2" t="s">
        <v>2425</v>
      </c>
      <c r="F1875" s="2" t="s">
        <v>2967</v>
      </c>
      <c r="G1875" s="2">
        <f>IFERROR(VLOOKUP(D1875,Coordenadas!$A$2:$D$5571,3,FALSE),0)</f>
        <v>-17.310700000000001</v>
      </c>
      <c r="H1875" s="2">
        <f>IFERROR(VLOOKUP(D1875,Coordenadas!$A$2:$D$5571,4,FALSE),0)</f>
        <v>-44.231699999999996</v>
      </c>
      <c r="I1875" s="2" t="s">
        <v>5325</v>
      </c>
      <c r="J1875" s="2">
        <v>4863</v>
      </c>
      <c r="K1875" s="2" t="s">
        <v>5332</v>
      </c>
      <c r="L1875" s="2">
        <f>IFERROR(VLOOKUP(C1875,BOTULISMO!$A$3:$C$19,3,FALSE),0)</f>
        <v>0</v>
      </c>
      <c r="M1875" s="2">
        <f>IFERROR(VLOOKUP(C1875,'LEISHMANIOSE VISCERAL'!$A$4:$C$454,3,FALSE),0)</f>
        <v>0</v>
      </c>
      <c r="N1875" s="2">
        <f>IFERROR(VLOOKUP(C1875,'LEISHMANIOSE TEGUMENTAR'!$A$4:$C$1681,3,FALSE),0)</f>
        <v>0</v>
      </c>
      <c r="O1875" s="2">
        <f>IFERROR(VLOOKUP(C1875,'FEBRE AMARELA'!$A$4:$C$38,3,FALSE),0)</f>
        <v>0</v>
      </c>
      <c r="P1875" s="2">
        <f>IFERROR(VLOOKUP(C1875,DENGUE!$A$5:$C$4097,3,FALSE),0)</f>
        <v>3</v>
      </c>
      <c r="Q1875" s="2">
        <f>IFERROR(VLOOKUP(C1875,'HEPATITE VIRAL'!$A$5:$C$3162,3,FALSE),0)</f>
        <v>2</v>
      </c>
      <c r="R1875" s="2">
        <f>IFERROR(VLOOKUP(C1875,'FEBRE MACULOSA'!$A$5:$C$181,3,FALSE),0)</f>
        <v>0</v>
      </c>
      <c r="S1875" s="2">
        <f>IFERROR(VLOOKUP(C1875,LEPTOSPIROSE!$A$5:$C$1176,3,FALSE),0)</f>
        <v>0</v>
      </c>
      <c r="T1875" s="2">
        <f>IFERROR(VLOOKUP(C1875,'DOENÇA DE CHAGAS'!$A$5:$C$100,3,FALSE),0)</f>
        <v>0</v>
      </c>
      <c r="U1875" s="2">
        <f>IFERROR(VLOOKUP(C1875,'PICADAS DE COBRAS'!$A$6:$C$4645,3,FALSE),0)</f>
        <v>25</v>
      </c>
      <c r="V1875">
        <f>IFERROR(VLOOKUP(C1875,'ZIKA VIRUS'!$A$5:$C$2399,3,FALSE),0)</f>
        <v>14</v>
      </c>
      <c r="W1875">
        <f>IFERROR(VLOOKUP(C1875,'FEBRE TIFÓIDE'!$A$5:$C$46,3,FALSE),0)</f>
        <v>0</v>
      </c>
      <c r="X1875">
        <f>IFERROR(VLOOKUP(C1875,HANTAVIROSE!$A$5:$C$153,3,FALSE),0)</f>
        <v>0</v>
      </c>
      <c r="Y1875">
        <f>IFERROR(VLOOKUP(C1875,MENINGITE!$A$5:$C$447,3,FALSE),0)</f>
        <v>0</v>
      </c>
      <c r="Z1875">
        <f>IFERROR(VLOOKUP(C1875,RAIVA!$A$5:$C$16,3,FALSE),0)</f>
        <v>0</v>
      </c>
    </row>
    <row r="1876" spans="1:26" x14ac:dyDescent="0.3">
      <c r="A1876" s="2" t="s">
        <v>4490</v>
      </c>
      <c r="B1876" s="2" t="s">
        <v>4622</v>
      </c>
      <c r="C1876" s="2">
        <v>220415</v>
      </c>
      <c r="D1876" s="2">
        <v>2204154</v>
      </c>
      <c r="E1876" s="2" t="s">
        <v>4490</v>
      </c>
      <c r="F1876" s="2" t="s">
        <v>4622</v>
      </c>
      <c r="G1876" s="2">
        <f>IFERROR(VLOOKUP(D1876,Coordenadas!$A$2:$D$5571,3,FALSE),0)</f>
        <v>-7.3310000000000004</v>
      </c>
      <c r="H1876" s="2">
        <f>IFERROR(VLOOKUP(D1876,Coordenadas!$A$2:$D$5571,4,FALSE),0)</f>
        <v>-40.787999999999997</v>
      </c>
      <c r="I1876" s="2" t="s">
        <v>5324</v>
      </c>
      <c r="J1876" s="2">
        <v>2879</v>
      </c>
      <c r="K1876" s="2" t="s">
        <v>5332</v>
      </c>
      <c r="L1876" s="2">
        <f>IFERROR(VLOOKUP(C1876,BOTULISMO!$A$3:$C$19,3,FALSE),0)</f>
        <v>0</v>
      </c>
      <c r="M1876" s="2">
        <f>IFERROR(VLOOKUP(C1876,'LEISHMANIOSE VISCERAL'!$A$4:$C$454,3,FALSE),0)</f>
        <v>0</v>
      </c>
      <c r="N1876" s="2">
        <f>IFERROR(VLOOKUP(C1876,'LEISHMANIOSE TEGUMENTAR'!$A$4:$C$1681,3,FALSE),0)</f>
        <v>0</v>
      </c>
      <c r="O1876" s="2">
        <f>IFERROR(VLOOKUP(C1876,'FEBRE AMARELA'!$A$4:$C$38,3,FALSE),0)</f>
        <v>0</v>
      </c>
      <c r="P1876" s="2">
        <f>IFERROR(VLOOKUP(C1876,DENGUE!$A$5:$C$4097,3,FALSE),0)</f>
        <v>6</v>
      </c>
      <c r="Q1876" s="2">
        <f>IFERROR(VLOOKUP(C1876,'HEPATITE VIRAL'!$A$5:$C$3162,3,FALSE),0)</f>
        <v>0</v>
      </c>
      <c r="R1876" s="2">
        <f>IFERROR(VLOOKUP(C1876,'FEBRE MACULOSA'!$A$5:$C$181,3,FALSE),0)</f>
        <v>0</v>
      </c>
      <c r="S1876" s="2">
        <f>IFERROR(VLOOKUP(C1876,LEPTOSPIROSE!$A$5:$C$1176,3,FALSE),0)</f>
        <v>0</v>
      </c>
      <c r="T1876" s="2">
        <f>IFERROR(VLOOKUP(C1876,'DOENÇA DE CHAGAS'!$A$5:$C$100,3,FALSE),0)</f>
        <v>0</v>
      </c>
      <c r="U1876" s="2">
        <f>IFERROR(VLOOKUP(C1876,'PICADAS DE COBRAS'!$A$6:$C$4645,3,FALSE),0)</f>
        <v>0</v>
      </c>
      <c r="V1876">
        <f>IFERROR(VLOOKUP(C1876,'ZIKA VIRUS'!$A$5:$C$2399,3,FALSE),0)</f>
        <v>0</v>
      </c>
      <c r="W1876">
        <f>IFERROR(VLOOKUP(C1876,'FEBRE TIFÓIDE'!$A$5:$C$46,3,FALSE),0)</f>
        <v>0</v>
      </c>
      <c r="X1876">
        <f>IFERROR(VLOOKUP(C1876,HANTAVIROSE!$A$5:$C$153,3,FALSE),0)</f>
        <v>0</v>
      </c>
      <c r="Y1876">
        <f>IFERROR(VLOOKUP(C1876,MENINGITE!$A$5:$C$447,3,FALSE),0)</f>
        <v>0</v>
      </c>
      <c r="Z1876">
        <f>IFERROR(VLOOKUP(C1876,RAIVA!$A$5:$C$16,3,FALSE),0)</f>
        <v>0</v>
      </c>
    </row>
    <row r="1877" spans="1:26" x14ac:dyDescent="0.3">
      <c r="A1877" s="2" t="s">
        <v>1637</v>
      </c>
      <c r="B1877" s="2" t="s">
        <v>2075</v>
      </c>
      <c r="C1877" s="2">
        <v>351630</v>
      </c>
      <c r="D1877" s="2">
        <v>3516309</v>
      </c>
      <c r="E1877" s="2" t="s">
        <v>1637</v>
      </c>
      <c r="F1877" s="2" t="s">
        <v>2075</v>
      </c>
      <c r="G1877" s="2">
        <f>IFERROR(VLOOKUP(D1877,Coordenadas!$A$2:$D$5571,3,FALSE),0)</f>
        <v>-23.279199999999999</v>
      </c>
      <c r="H1877" s="2">
        <f>IFERROR(VLOOKUP(D1877,Coordenadas!$A$2:$D$5571,4,FALSE),0)</f>
        <v>-46.744799999999998</v>
      </c>
      <c r="I1877" s="2" t="s">
        <v>5325</v>
      </c>
      <c r="J1877" s="2">
        <v>154472</v>
      </c>
      <c r="K1877" s="2" t="s">
        <v>5333</v>
      </c>
      <c r="L1877" s="2">
        <f>IFERROR(VLOOKUP(C1877,BOTULISMO!$A$3:$C$19,3,FALSE),0)</f>
        <v>0</v>
      </c>
      <c r="M1877" s="2">
        <f>IFERROR(VLOOKUP(C1877,'LEISHMANIOSE VISCERAL'!$A$4:$C$454,3,FALSE),0)</f>
        <v>0</v>
      </c>
      <c r="N1877" s="2">
        <f>IFERROR(VLOOKUP(C1877,'LEISHMANIOSE TEGUMENTAR'!$A$4:$C$1681,3,FALSE),0)</f>
        <v>2</v>
      </c>
      <c r="O1877" s="2">
        <f>IFERROR(VLOOKUP(C1877,'FEBRE AMARELA'!$A$4:$C$38,3,FALSE),0)</f>
        <v>0</v>
      </c>
      <c r="P1877" s="2">
        <f>IFERROR(VLOOKUP(C1877,DENGUE!$A$5:$C$4097,3,FALSE),0)</f>
        <v>34</v>
      </c>
      <c r="Q1877" s="2">
        <f>IFERROR(VLOOKUP(C1877,'HEPATITE VIRAL'!$A$5:$C$3162,3,FALSE),0)</f>
        <v>35</v>
      </c>
      <c r="R1877" s="2">
        <f>IFERROR(VLOOKUP(C1877,'FEBRE MACULOSA'!$A$5:$C$181,3,FALSE),0)</f>
        <v>0</v>
      </c>
      <c r="S1877" s="2">
        <f>IFERROR(VLOOKUP(C1877,LEPTOSPIROSE!$A$5:$C$1176,3,FALSE),0)</f>
        <v>6</v>
      </c>
      <c r="T1877" s="2">
        <f>IFERROR(VLOOKUP(C1877,'DOENÇA DE CHAGAS'!$A$5:$C$100,3,FALSE),0)</f>
        <v>0</v>
      </c>
      <c r="U1877" s="2">
        <f>IFERROR(VLOOKUP(C1877,'PICADAS DE COBRAS'!$A$6:$C$4645,3,FALSE),0)</f>
        <v>169</v>
      </c>
      <c r="V1877">
        <f>IFERROR(VLOOKUP(C1877,'ZIKA VIRUS'!$A$5:$C$2399,3,FALSE),0)</f>
        <v>1</v>
      </c>
      <c r="W1877">
        <f>IFERROR(VLOOKUP(C1877,'FEBRE TIFÓIDE'!$A$5:$C$46,3,FALSE),0)</f>
        <v>0</v>
      </c>
      <c r="X1877">
        <f>IFERROR(VLOOKUP(C1877,HANTAVIROSE!$A$5:$C$153,3,FALSE),0)</f>
        <v>0</v>
      </c>
      <c r="Y1877">
        <f>IFERROR(VLOOKUP(C1877,MENINGITE!$A$5:$C$447,3,FALSE),0)</f>
        <v>5</v>
      </c>
      <c r="Z1877">
        <f>IFERROR(VLOOKUP(C1877,RAIVA!$A$5:$C$16,3,FALSE),0)</f>
        <v>0</v>
      </c>
    </row>
    <row r="1878" spans="1:26" x14ac:dyDescent="0.3">
      <c r="A1878" s="2" t="s">
        <v>2425</v>
      </c>
      <c r="B1878" s="2" t="s">
        <v>2966</v>
      </c>
      <c r="C1878" s="2">
        <v>312670</v>
      </c>
      <c r="D1878" s="2">
        <v>3126703</v>
      </c>
      <c r="E1878" s="2" t="s">
        <v>2425</v>
      </c>
      <c r="F1878" s="2" t="s">
        <v>2966</v>
      </c>
      <c r="G1878" s="2">
        <f>IFERROR(VLOOKUP(D1878,Coordenadas!$A$2:$D$5571,3,FALSE),0)</f>
        <v>-16.482700000000001</v>
      </c>
      <c r="H1878" s="2">
        <f>IFERROR(VLOOKUP(D1878,Coordenadas!$A$2:$D$5571,4,FALSE),0)</f>
        <v>-43.489600000000003</v>
      </c>
      <c r="I1878" s="2" t="s">
        <v>5325</v>
      </c>
      <c r="J1878" s="2">
        <v>24912</v>
      </c>
      <c r="K1878" s="2" t="s">
        <v>5330</v>
      </c>
      <c r="L1878" s="2">
        <f>IFERROR(VLOOKUP(C1878,BOTULISMO!$A$3:$C$19,3,FALSE),0)</f>
        <v>0</v>
      </c>
      <c r="M1878" s="2">
        <f>IFERROR(VLOOKUP(C1878,'LEISHMANIOSE VISCERAL'!$A$4:$C$454,3,FALSE),0)</f>
        <v>0</v>
      </c>
      <c r="N1878" s="2">
        <f>IFERROR(VLOOKUP(C1878,'LEISHMANIOSE TEGUMENTAR'!$A$4:$C$1681,3,FALSE),0)</f>
        <v>5</v>
      </c>
      <c r="O1878" s="2">
        <f>IFERROR(VLOOKUP(C1878,'FEBRE AMARELA'!$A$4:$C$38,3,FALSE),0)</f>
        <v>0</v>
      </c>
      <c r="P1878" s="2">
        <f>IFERROR(VLOOKUP(C1878,DENGUE!$A$5:$C$4097,3,FALSE),0)</f>
        <v>27</v>
      </c>
      <c r="Q1878" s="2">
        <f>IFERROR(VLOOKUP(C1878,'HEPATITE VIRAL'!$A$5:$C$3162,3,FALSE),0)</f>
        <v>3</v>
      </c>
      <c r="R1878" s="2">
        <f>IFERROR(VLOOKUP(C1878,'FEBRE MACULOSA'!$A$5:$C$181,3,FALSE),0)</f>
        <v>0</v>
      </c>
      <c r="S1878" s="2">
        <f>IFERROR(VLOOKUP(C1878,LEPTOSPIROSE!$A$5:$C$1176,3,FALSE),0)</f>
        <v>0</v>
      </c>
      <c r="T1878" s="2">
        <f>IFERROR(VLOOKUP(C1878,'DOENÇA DE CHAGAS'!$A$5:$C$100,3,FALSE),0)</f>
        <v>0</v>
      </c>
      <c r="U1878" s="2">
        <f>IFERROR(VLOOKUP(C1878,'PICADAS DE COBRAS'!$A$6:$C$4645,3,FALSE),0)</f>
        <v>188</v>
      </c>
      <c r="V1878">
        <f>IFERROR(VLOOKUP(C1878,'ZIKA VIRUS'!$A$5:$C$2399,3,FALSE),0)</f>
        <v>13</v>
      </c>
      <c r="W1878">
        <f>IFERROR(VLOOKUP(C1878,'FEBRE TIFÓIDE'!$A$5:$C$46,3,FALSE),0)</f>
        <v>0</v>
      </c>
      <c r="X1878">
        <f>IFERROR(VLOOKUP(C1878,HANTAVIROSE!$A$5:$C$153,3,FALSE),0)</f>
        <v>0</v>
      </c>
      <c r="Y1878">
        <f>IFERROR(VLOOKUP(C1878,MENINGITE!$A$5:$C$447,3,FALSE),0)</f>
        <v>0</v>
      </c>
      <c r="Z1878">
        <f>IFERROR(VLOOKUP(C1878,RAIVA!$A$5:$C$16,3,FALSE),0)</f>
        <v>0</v>
      </c>
    </row>
    <row r="1879" spans="1:26" x14ac:dyDescent="0.3">
      <c r="A1879" s="2" t="s">
        <v>4490</v>
      </c>
      <c r="B1879" s="2" t="s">
        <v>4621</v>
      </c>
      <c r="C1879" s="2">
        <v>220420</v>
      </c>
      <c r="D1879" s="2">
        <v>2204204</v>
      </c>
      <c r="E1879" s="2" t="s">
        <v>4490</v>
      </c>
      <c r="F1879" s="2" t="s">
        <v>4621</v>
      </c>
      <c r="G1879" s="2">
        <f>IFERROR(VLOOKUP(D1879,Coordenadas!$A$2:$D$5571,3,FALSE),0)</f>
        <v>-6.99491</v>
      </c>
      <c r="H1879" s="2">
        <f>IFERROR(VLOOKUP(D1879,Coordenadas!$A$2:$D$5571,4,FALSE),0)</f>
        <v>-41.128799999999998</v>
      </c>
      <c r="I1879" s="2" t="s">
        <v>5324</v>
      </c>
      <c r="J1879" s="2">
        <v>8592</v>
      </c>
      <c r="K1879" s="2" t="s">
        <v>5332</v>
      </c>
      <c r="L1879" s="2">
        <f>IFERROR(VLOOKUP(C1879,BOTULISMO!$A$3:$C$19,3,FALSE),0)</f>
        <v>0</v>
      </c>
      <c r="M1879" s="2">
        <f>IFERROR(VLOOKUP(C1879,'LEISHMANIOSE VISCERAL'!$A$4:$C$454,3,FALSE),0)</f>
        <v>0</v>
      </c>
      <c r="N1879" s="2">
        <f>IFERROR(VLOOKUP(C1879,'LEISHMANIOSE TEGUMENTAR'!$A$4:$C$1681,3,FALSE),0)</f>
        <v>0</v>
      </c>
      <c r="O1879" s="2">
        <f>IFERROR(VLOOKUP(C1879,'FEBRE AMARELA'!$A$4:$C$38,3,FALSE),0)</f>
        <v>0</v>
      </c>
      <c r="P1879" s="2">
        <f>IFERROR(VLOOKUP(C1879,DENGUE!$A$5:$C$4097,3,FALSE),0)</f>
        <v>0</v>
      </c>
      <c r="Q1879" s="2">
        <f>IFERROR(VLOOKUP(C1879,'HEPATITE VIRAL'!$A$5:$C$3162,3,FALSE),0)</f>
        <v>0</v>
      </c>
      <c r="R1879" s="2">
        <f>IFERROR(VLOOKUP(C1879,'FEBRE MACULOSA'!$A$5:$C$181,3,FALSE),0)</f>
        <v>0</v>
      </c>
      <c r="S1879" s="2">
        <f>IFERROR(VLOOKUP(C1879,LEPTOSPIROSE!$A$5:$C$1176,3,FALSE),0)</f>
        <v>0</v>
      </c>
      <c r="T1879" s="2">
        <f>IFERROR(VLOOKUP(C1879,'DOENÇA DE CHAGAS'!$A$5:$C$100,3,FALSE),0)</f>
        <v>0</v>
      </c>
      <c r="U1879" s="2">
        <f>IFERROR(VLOOKUP(C1879,'PICADAS DE COBRAS'!$A$6:$C$4645,3,FALSE),0)</f>
        <v>0</v>
      </c>
      <c r="V1879">
        <f>IFERROR(VLOOKUP(C1879,'ZIKA VIRUS'!$A$5:$C$2399,3,FALSE),0)</f>
        <v>0</v>
      </c>
      <c r="W1879">
        <f>IFERROR(VLOOKUP(C1879,'FEBRE TIFÓIDE'!$A$5:$C$46,3,FALSE),0)</f>
        <v>0</v>
      </c>
      <c r="X1879">
        <f>IFERROR(VLOOKUP(C1879,HANTAVIROSE!$A$5:$C$153,3,FALSE),0)</f>
        <v>0</v>
      </c>
      <c r="Y1879">
        <f>IFERROR(VLOOKUP(C1879,MENINGITE!$A$5:$C$447,3,FALSE),0)</f>
        <v>0</v>
      </c>
      <c r="Z1879">
        <f>IFERROR(VLOOKUP(C1879,RAIVA!$A$5:$C$16,3,FALSE),0)</f>
        <v>0</v>
      </c>
    </row>
    <row r="1880" spans="1:26" x14ac:dyDescent="0.3">
      <c r="A1880" s="2" t="s">
        <v>2425</v>
      </c>
      <c r="B1880" s="2" t="s">
        <v>2965</v>
      </c>
      <c r="C1880" s="2">
        <v>312675</v>
      </c>
      <c r="D1880" s="2">
        <v>3126752</v>
      </c>
      <c r="E1880" s="2" t="s">
        <v>2425</v>
      </c>
      <c r="F1880" s="2" t="s">
        <v>2965</v>
      </c>
      <c r="G1880" s="2">
        <f>IFERROR(VLOOKUP(D1880,Coordenadas!$A$2:$D$5571,3,FALSE),0)</f>
        <v>-17.957799999999999</v>
      </c>
      <c r="H1880" s="2">
        <f>IFERROR(VLOOKUP(D1880,Coordenadas!$A$2:$D$5571,4,FALSE),0)</f>
        <v>-42.009399999999999</v>
      </c>
      <c r="I1880" s="2" t="s">
        <v>5325</v>
      </c>
      <c r="J1880" s="2">
        <v>5800</v>
      </c>
      <c r="K1880" s="2" t="s">
        <v>5332</v>
      </c>
      <c r="L1880" s="2">
        <f>IFERROR(VLOOKUP(C1880,BOTULISMO!$A$3:$C$19,3,FALSE),0)</f>
        <v>0</v>
      </c>
      <c r="M1880" s="2">
        <f>IFERROR(VLOOKUP(C1880,'LEISHMANIOSE VISCERAL'!$A$4:$C$454,3,FALSE),0)</f>
        <v>0</v>
      </c>
      <c r="N1880" s="2">
        <f>IFERROR(VLOOKUP(C1880,'LEISHMANIOSE TEGUMENTAR'!$A$4:$C$1681,3,FALSE),0)</f>
        <v>8</v>
      </c>
      <c r="O1880" s="2">
        <f>IFERROR(VLOOKUP(C1880,'FEBRE AMARELA'!$A$4:$C$38,3,FALSE),0)</f>
        <v>0</v>
      </c>
      <c r="P1880" s="2">
        <f>IFERROR(VLOOKUP(C1880,DENGUE!$A$5:$C$4097,3,FALSE),0)</f>
        <v>35</v>
      </c>
      <c r="Q1880" s="2">
        <f>IFERROR(VLOOKUP(C1880,'HEPATITE VIRAL'!$A$5:$C$3162,3,FALSE),0)</f>
        <v>14</v>
      </c>
      <c r="R1880" s="2">
        <f>IFERROR(VLOOKUP(C1880,'FEBRE MACULOSA'!$A$5:$C$181,3,FALSE),0)</f>
        <v>0</v>
      </c>
      <c r="S1880" s="2">
        <f>IFERROR(VLOOKUP(C1880,LEPTOSPIROSE!$A$5:$C$1176,3,FALSE),0)</f>
        <v>0</v>
      </c>
      <c r="T1880" s="2">
        <f>IFERROR(VLOOKUP(C1880,'DOENÇA DE CHAGAS'!$A$5:$C$100,3,FALSE),0)</f>
        <v>0</v>
      </c>
      <c r="U1880" s="2">
        <f>IFERROR(VLOOKUP(C1880,'PICADAS DE COBRAS'!$A$6:$C$4645,3,FALSE),0)</f>
        <v>93</v>
      </c>
      <c r="V1880">
        <f>IFERROR(VLOOKUP(C1880,'ZIKA VIRUS'!$A$5:$C$2399,3,FALSE),0)</f>
        <v>1</v>
      </c>
      <c r="W1880">
        <f>IFERROR(VLOOKUP(C1880,'FEBRE TIFÓIDE'!$A$5:$C$46,3,FALSE),0)</f>
        <v>0</v>
      </c>
      <c r="X1880">
        <f>IFERROR(VLOOKUP(C1880,HANTAVIROSE!$A$5:$C$153,3,FALSE),0)</f>
        <v>0</v>
      </c>
      <c r="Y1880">
        <f>IFERROR(VLOOKUP(C1880,MENINGITE!$A$5:$C$447,3,FALSE),0)</f>
        <v>0</v>
      </c>
      <c r="Z1880">
        <f>IFERROR(VLOOKUP(C1880,RAIVA!$A$5:$C$16,3,FALSE),0)</f>
        <v>0</v>
      </c>
    </row>
    <row r="1881" spans="1:26" x14ac:dyDescent="0.3">
      <c r="A1881" s="2" t="s">
        <v>1637</v>
      </c>
      <c r="B1881" s="2" t="s">
        <v>2074</v>
      </c>
      <c r="C1881" s="2">
        <v>351640</v>
      </c>
      <c r="D1881" s="2">
        <v>3516408</v>
      </c>
      <c r="E1881" s="2" t="s">
        <v>1637</v>
      </c>
      <c r="F1881" s="2" t="s">
        <v>2074</v>
      </c>
      <c r="G1881" s="2">
        <f>IFERROR(VLOOKUP(D1881,Coordenadas!$A$2:$D$5571,3,FALSE),0)</f>
        <v>-23.322900000000001</v>
      </c>
      <c r="H1881" s="2">
        <f>IFERROR(VLOOKUP(D1881,Coordenadas!$A$2:$D$5571,4,FALSE),0)</f>
        <v>-46.728999999999999</v>
      </c>
      <c r="I1881" s="2" t="s">
        <v>5325</v>
      </c>
      <c r="J1881" s="2">
        <v>131604</v>
      </c>
      <c r="K1881" s="2" t="s">
        <v>5333</v>
      </c>
      <c r="L1881" s="2">
        <f>IFERROR(VLOOKUP(C1881,BOTULISMO!$A$3:$C$19,3,FALSE),0)</f>
        <v>0</v>
      </c>
      <c r="M1881" s="2">
        <f>IFERROR(VLOOKUP(C1881,'LEISHMANIOSE VISCERAL'!$A$4:$C$454,3,FALSE),0)</f>
        <v>0</v>
      </c>
      <c r="N1881" s="2">
        <f>IFERROR(VLOOKUP(C1881,'LEISHMANIOSE TEGUMENTAR'!$A$4:$C$1681,3,FALSE),0)</f>
        <v>0</v>
      </c>
      <c r="O1881" s="2">
        <f>IFERROR(VLOOKUP(C1881,'FEBRE AMARELA'!$A$4:$C$38,3,FALSE),0)</f>
        <v>0</v>
      </c>
      <c r="P1881" s="2">
        <f>IFERROR(VLOOKUP(C1881,DENGUE!$A$5:$C$4097,3,FALSE),0)</f>
        <v>82</v>
      </c>
      <c r="Q1881" s="2">
        <f>IFERROR(VLOOKUP(C1881,'HEPATITE VIRAL'!$A$5:$C$3162,3,FALSE),0)</f>
        <v>84</v>
      </c>
      <c r="R1881" s="2">
        <f>IFERROR(VLOOKUP(C1881,'FEBRE MACULOSA'!$A$5:$C$181,3,FALSE),0)</f>
        <v>0</v>
      </c>
      <c r="S1881" s="2">
        <f>IFERROR(VLOOKUP(C1881,LEPTOSPIROSE!$A$5:$C$1176,3,FALSE),0)</f>
        <v>12</v>
      </c>
      <c r="T1881" s="2">
        <f>IFERROR(VLOOKUP(C1881,'DOENÇA DE CHAGAS'!$A$5:$C$100,3,FALSE),0)</f>
        <v>0</v>
      </c>
      <c r="U1881" s="2">
        <f>IFERROR(VLOOKUP(C1881,'PICADAS DE COBRAS'!$A$6:$C$4645,3,FALSE),0)</f>
        <v>230</v>
      </c>
      <c r="V1881">
        <f>IFERROR(VLOOKUP(C1881,'ZIKA VIRUS'!$A$5:$C$2399,3,FALSE),0)</f>
        <v>2</v>
      </c>
      <c r="W1881">
        <f>IFERROR(VLOOKUP(C1881,'FEBRE TIFÓIDE'!$A$5:$C$46,3,FALSE),0)</f>
        <v>0</v>
      </c>
      <c r="X1881">
        <f>IFERROR(VLOOKUP(C1881,HANTAVIROSE!$A$5:$C$153,3,FALSE),0)</f>
        <v>0</v>
      </c>
      <c r="Y1881">
        <f>IFERROR(VLOOKUP(C1881,MENINGITE!$A$5:$C$447,3,FALSE),0)</f>
        <v>6</v>
      </c>
      <c r="Z1881">
        <f>IFERROR(VLOOKUP(C1881,RAIVA!$A$5:$C$16,3,FALSE),0)</f>
        <v>0</v>
      </c>
    </row>
    <row r="1882" spans="1:26" x14ac:dyDescent="0.3">
      <c r="A1882" s="2" t="s">
        <v>4319</v>
      </c>
      <c r="B1882" s="2" t="s">
        <v>4431</v>
      </c>
      <c r="C1882" s="2">
        <v>230450</v>
      </c>
      <c r="D1882" s="2">
        <v>2304509</v>
      </c>
      <c r="E1882" s="2" t="s">
        <v>4319</v>
      </c>
      <c r="F1882" s="2" t="s">
        <v>4431</v>
      </c>
      <c r="G1882" s="2">
        <f>IFERROR(VLOOKUP(D1882,Coordenadas!$A$2:$D$5571,3,FALSE),0)</f>
        <v>-3.7555700000000001</v>
      </c>
      <c r="H1882" s="2">
        <f>IFERROR(VLOOKUP(D1882,Coordenadas!$A$2:$D$5571,4,FALSE),0)</f>
        <v>-40.817999999999998</v>
      </c>
      <c r="I1882" s="2" t="s">
        <v>5324</v>
      </c>
      <c r="J1882" s="2">
        <v>12991</v>
      </c>
      <c r="K1882" s="2" t="s">
        <v>5332</v>
      </c>
      <c r="L1882" s="2">
        <f>IFERROR(VLOOKUP(C1882,BOTULISMO!$A$3:$C$19,3,FALSE),0)</f>
        <v>0</v>
      </c>
      <c r="M1882" s="2">
        <f>IFERROR(VLOOKUP(C1882,'LEISHMANIOSE VISCERAL'!$A$4:$C$454,3,FALSE),0)</f>
        <v>0</v>
      </c>
      <c r="N1882" s="2">
        <f>IFERROR(VLOOKUP(C1882,'LEISHMANIOSE TEGUMENTAR'!$A$4:$C$1681,3,FALSE),0)</f>
        <v>2</v>
      </c>
      <c r="O1882" s="2">
        <f>IFERROR(VLOOKUP(C1882,'FEBRE AMARELA'!$A$4:$C$38,3,FALSE),0)</f>
        <v>0</v>
      </c>
      <c r="P1882" s="2">
        <f>IFERROR(VLOOKUP(C1882,DENGUE!$A$5:$C$4097,3,FALSE),0)</f>
        <v>0</v>
      </c>
      <c r="Q1882" s="2">
        <f>IFERROR(VLOOKUP(C1882,'HEPATITE VIRAL'!$A$5:$C$3162,3,FALSE),0)</f>
        <v>0</v>
      </c>
      <c r="R1882" s="2">
        <f>IFERROR(VLOOKUP(C1882,'FEBRE MACULOSA'!$A$5:$C$181,3,FALSE),0)</f>
        <v>0</v>
      </c>
      <c r="S1882" s="2">
        <f>IFERROR(VLOOKUP(C1882,LEPTOSPIROSE!$A$5:$C$1176,3,FALSE),0)</f>
        <v>0</v>
      </c>
      <c r="T1882" s="2">
        <f>IFERROR(VLOOKUP(C1882,'DOENÇA DE CHAGAS'!$A$5:$C$100,3,FALSE),0)</f>
        <v>0</v>
      </c>
      <c r="U1882" s="2">
        <f>IFERROR(VLOOKUP(C1882,'PICADAS DE COBRAS'!$A$6:$C$4645,3,FALSE),0)</f>
        <v>42</v>
      </c>
      <c r="V1882">
        <f>IFERROR(VLOOKUP(C1882,'ZIKA VIRUS'!$A$5:$C$2399,3,FALSE),0)</f>
        <v>1</v>
      </c>
      <c r="W1882">
        <f>IFERROR(VLOOKUP(C1882,'FEBRE TIFÓIDE'!$A$5:$C$46,3,FALSE),0)</f>
        <v>0</v>
      </c>
      <c r="X1882">
        <f>IFERROR(VLOOKUP(C1882,HANTAVIROSE!$A$5:$C$153,3,FALSE),0)</f>
        <v>0</v>
      </c>
      <c r="Y1882">
        <f>IFERROR(VLOOKUP(C1882,MENINGITE!$A$5:$C$447,3,FALSE),0)</f>
        <v>0</v>
      </c>
      <c r="Z1882">
        <f>IFERROR(VLOOKUP(C1882,RAIVA!$A$5:$C$16,3,FALSE),0)</f>
        <v>0</v>
      </c>
    </row>
    <row r="1883" spans="1:26" x14ac:dyDescent="0.3">
      <c r="A1883" s="2" t="s">
        <v>470</v>
      </c>
      <c r="B1883" s="2" t="s">
        <v>792</v>
      </c>
      <c r="C1883" s="2">
        <v>430850</v>
      </c>
      <c r="D1883" s="2">
        <v>4308508</v>
      </c>
      <c r="E1883" s="2" t="s">
        <v>470</v>
      </c>
      <c r="F1883" s="2" t="s">
        <v>792</v>
      </c>
      <c r="G1883" s="2">
        <f>IFERROR(VLOOKUP(D1883,Coordenadas!$A$2:$D$5571,3,FALSE),0)</f>
        <v>-27.358599999999999</v>
      </c>
      <c r="H1883" s="2">
        <f>IFERROR(VLOOKUP(D1883,Coordenadas!$A$2:$D$5571,4,FALSE),0)</f>
        <v>-53.395800000000001</v>
      </c>
      <c r="I1883" s="2" t="s">
        <v>5326</v>
      </c>
      <c r="J1883" s="2">
        <v>28843</v>
      </c>
      <c r="K1883" s="2" t="s">
        <v>5330</v>
      </c>
      <c r="L1883" s="2">
        <f>IFERROR(VLOOKUP(C1883,BOTULISMO!$A$3:$C$19,3,FALSE),0)</f>
        <v>0</v>
      </c>
      <c r="M1883" s="2">
        <f>IFERROR(VLOOKUP(C1883,'LEISHMANIOSE VISCERAL'!$A$4:$C$454,3,FALSE),0)</f>
        <v>0</v>
      </c>
      <c r="N1883" s="2">
        <f>IFERROR(VLOOKUP(C1883,'LEISHMANIOSE TEGUMENTAR'!$A$4:$C$1681,3,FALSE),0)</f>
        <v>0</v>
      </c>
      <c r="O1883" s="2">
        <f>IFERROR(VLOOKUP(C1883,'FEBRE AMARELA'!$A$4:$C$38,3,FALSE),0)</f>
        <v>0</v>
      </c>
      <c r="P1883" s="2">
        <f>IFERROR(VLOOKUP(C1883,DENGUE!$A$5:$C$4097,3,FALSE),0)</f>
        <v>31</v>
      </c>
      <c r="Q1883" s="2">
        <f>IFERROR(VLOOKUP(C1883,'HEPATITE VIRAL'!$A$5:$C$3162,3,FALSE),0)</f>
        <v>86</v>
      </c>
      <c r="R1883" s="2">
        <f>IFERROR(VLOOKUP(C1883,'FEBRE MACULOSA'!$A$5:$C$181,3,FALSE),0)</f>
        <v>0</v>
      </c>
      <c r="S1883" s="2">
        <f>IFERROR(VLOOKUP(C1883,LEPTOSPIROSE!$A$5:$C$1176,3,FALSE),0)</f>
        <v>9</v>
      </c>
      <c r="T1883" s="2">
        <f>IFERROR(VLOOKUP(C1883,'DOENÇA DE CHAGAS'!$A$5:$C$100,3,FALSE),0)</f>
        <v>0</v>
      </c>
      <c r="U1883" s="2">
        <f>IFERROR(VLOOKUP(C1883,'PICADAS DE COBRAS'!$A$6:$C$4645,3,FALSE),0)</f>
        <v>38</v>
      </c>
      <c r="V1883">
        <f>IFERROR(VLOOKUP(C1883,'ZIKA VIRUS'!$A$5:$C$2399,3,FALSE),0)</f>
        <v>0</v>
      </c>
      <c r="W1883">
        <f>IFERROR(VLOOKUP(C1883,'FEBRE TIFÓIDE'!$A$5:$C$46,3,FALSE),0)</f>
        <v>0</v>
      </c>
      <c r="X1883">
        <f>IFERROR(VLOOKUP(C1883,HANTAVIROSE!$A$5:$C$153,3,FALSE),0)</f>
        <v>0</v>
      </c>
      <c r="Y1883">
        <f>IFERROR(VLOOKUP(C1883,MENINGITE!$A$5:$C$447,3,FALSE),0)</f>
        <v>0</v>
      </c>
      <c r="Z1883">
        <f>IFERROR(VLOOKUP(C1883,RAIVA!$A$5:$C$16,3,FALSE),0)</f>
        <v>0</v>
      </c>
    </row>
    <row r="1884" spans="1:26" x14ac:dyDescent="0.3">
      <c r="A1884" s="2" t="s">
        <v>2425</v>
      </c>
      <c r="B1884" s="2" t="s">
        <v>2964</v>
      </c>
      <c r="C1884" s="2">
        <v>312680</v>
      </c>
      <c r="D1884" s="2">
        <v>3126802</v>
      </c>
      <c r="E1884" s="2" t="s">
        <v>2425</v>
      </c>
      <c r="F1884" s="2" t="s">
        <v>2964</v>
      </c>
      <c r="G1884" s="2">
        <f>IFERROR(VLOOKUP(D1884,Coordenadas!$A$2:$D$5571,3,FALSE),0)</f>
        <v>-18.070900000000002</v>
      </c>
      <c r="H1884" s="2">
        <f>IFERROR(VLOOKUP(D1884,Coordenadas!$A$2:$D$5571,4,FALSE),0)</f>
        <v>-41.432499999999997</v>
      </c>
      <c r="I1884" s="2" t="s">
        <v>5325</v>
      </c>
      <c r="J1884" s="2">
        <v>5879</v>
      </c>
      <c r="K1884" s="2" t="s">
        <v>5332</v>
      </c>
      <c r="L1884" s="2">
        <f>IFERROR(VLOOKUP(C1884,BOTULISMO!$A$3:$C$19,3,FALSE),0)</f>
        <v>0</v>
      </c>
      <c r="M1884" s="2">
        <f>IFERROR(VLOOKUP(C1884,'LEISHMANIOSE VISCERAL'!$A$4:$C$454,3,FALSE),0)</f>
        <v>0</v>
      </c>
      <c r="N1884" s="2">
        <f>IFERROR(VLOOKUP(C1884,'LEISHMANIOSE TEGUMENTAR'!$A$4:$C$1681,3,FALSE),0)</f>
        <v>3</v>
      </c>
      <c r="O1884" s="2">
        <f>IFERROR(VLOOKUP(C1884,'FEBRE AMARELA'!$A$4:$C$38,3,FALSE),0)</f>
        <v>0</v>
      </c>
      <c r="P1884" s="2">
        <f>IFERROR(VLOOKUP(C1884,DENGUE!$A$5:$C$4097,3,FALSE),0)</f>
        <v>126</v>
      </c>
      <c r="Q1884" s="2">
        <f>IFERROR(VLOOKUP(C1884,'HEPATITE VIRAL'!$A$5:$C$3162,3,FALSE),0)</f>
        <v>1</v>
      </c>
      <c r="R1884" s="2">
        <f>IFERROR(VLOOKUP(C1884,'FEBRE MACULOSA'!$A$5:$C$181,3,FALSE),0)</f>
        <v>0</v>
      </c>
      <c r="S1884" s="2">
        <f>IFERROR(VLOOKUP(C1884,LEPTOSPIROSE!$A$5:$C$1176,3,FALSE),0)</f>
        <v>0</v>
      </c>
      <c r="T1884" s="2">
        <f>IFERROR(VLOOKUP(C1884,'DOENÇA DE CHAGAS'!$A$5:$C$100,3,FALSE),0)</f>
        <v>0</v>
      </c>
      <c r="U1884" s="2">
        <f>IFERROR(VLOOKUP(C1884,'PICADAS DE COBRAS'!$A$6:$C$4645,3,FALSE),0)</f>
        <v>10</v>
      </c>
      <c r="V1884">
        <f>IFERROR(VLOOKUP(C1884,'ZIKA VIRUS'!$A$5:$C$2399,3,FALSE),0)</f>
        <v>1</v>
      </c>
      <c r="W1884">
        <f>IFERROR(VLOOKUP(C1884,'FEBRE TIFÓIDE'!$A$5:$C$46,3,FALSE),0)</f>
        <v>0</v>
      </c>
      <c r="X1884">
        <f>IFERROR(VLOOKUP(C1884,HANTAVIROSE!$A$5:$C$153,3,FALSE),0)</f>
        <v>0</v>
      </c>
      <c r="Y1884">
        <f>IFERROR(VLOOKUP(C1884,MENINGITE!$A$5:$C$447,3,FALSE),0)</f>
        <v>0</v>
      </c>
      <c r="Z1884">
        <f>IFERROR(VLOOKUP(C1884,RAIVA!$A$5:$C$16,3,FALSE),0)</f>
        <v>0</v>
      </c>
    </row>
    <row r="1885" spans="1:26" x14ac:dyDescent="0.3">
      <c r="A1885" s="2" t="s">
        <v>2425</v>
      </c>
      <c r="B1885" s="2" t="s">
        <v>2963</v>
      </c>
      <c r="C1885" s="2">
        <v>312690</v>
      </c>
      <c r="D1885" s="2">
        <v>3126901</v>
      </c>
      <c r="E1885" s="2" t="s">
        <v>2425</v>
      </c>
      <c r="F1885" s="2" t="s">
        <v>2963</v>
      </c>
      <c r="G1885" s="2">
        <f>IFERROR(VLOOKUP(D1885,Coordenadas!$A$2:$D$5571,3,FALSE),0)</f>
        <v>-18.555599999999998</v>
      </c>
      <c r="H1885" s="2">
        <f>IFERROR(VLOOKUP(D1885,Coordenadas!$A$2:$D$5571,4,FALSE),0)</f>
        <v>-41.912100000000002</v>
      </c>
      <c r="I1885" s="2" t="s">
        <v>5325</v>
      </c>
      <c r="J1885" s="2">
        <v>8920</v>
      </c>
      <c r="K1885" s="2" t="s">
        <v>5332</v>
      </c>
      <c r="L1885" s="2">
        <f>IFERROR(VLOOKUP(C1885,BOTULISMO!$A$3:$C$19,3,FALSE),0)</f>
        <v>0</v>
      </c>
      <c r="M1885" s="2">
        <f>IFERROR(VLOOKUP(C1885,'LEISHMANIOSE VISCERAL'!$A$4:$C$454,3,FALSE),0)</f>
        <v>0</v>
      </c>
      <c r="N1885" s="2">
        <f>IFERROR(VLOOKUP(C1885,'LEISHMANIOSE TEGUMENTAR'!$A$4:$C$1681,3,FALSE),0)</f>
        <v>0</v>
      </c>
      <c r="O1885" s="2">
        <f>IFERROR(VLOOKUP(C1885,'FEBRE AMARELA'!$A$4:$C$38,3,FALSE),0)</f>
        <v>0</v>
      </c>
      <c r="P1885" s="2">
        <f>IFERROR(VLOOKUP(C1885,DENGUE!$A$5:$C$4097,3,FALSE),0)</f>
        <v>0</v>
      </c>
      <c r="Q1885" s="2">
        <f>IFERROR(VLOOKUP(C1885,'HEPATITE VIRAL'!$A$5:$C$3162,3,FALSE),0)</f>
        <v>0</v>
      </c>
      <c r="R1885" s="2">
        <f>IFERROR(VLOOKUP(C1885,'FEBRE MACULOSA'!$A$5:$C$181,3,FALSE),0)</f>
        <v>0</v>
      </c>
      <c r="S1885" s="2">
        <f>IFERROR(VLOOKUP(C1885,LEPTOSPIROSE!$A$5:$C$1176,3,FALSE),0)</f>
        <v>0</v>
      </c>
      <c r="T1885" s="2">
        <f>IFERROR(VLOOKUP(C1885,'DOENÇA DE CHAGAS'!$A$5:$C$100,3,FALSE),0)</f>
        <v>0</v>
      </c>
      <c r="U1885" s="2">
        <f>IFERROR(VLOOKUP(C1885,'PICADAS DE COBRAS'!$A$6:$C$4645,3,FALSE),0)</f>
        <v>37</v>
      </c>
      <c r="V1885">
        <f>IFERROR(VLOOKUP(C1885,'ZIKA VIRUS'!$A$5:$C$2399,3,FALSE),0)</f>
        <v>0</v>
      </c>
      <c r="W1885">
        <f>IFERROR(VLOOKUP(C1885,'FEBRE TIFÓIDE'!$A$5:$C$46,3,FALSE),0)</f>
        <v>0</v>
      </c>
      <c r="X1885">
        <f>IFERROR(VLOOKUP(C1885,HANTAVIROSE!$A$5:$C$153,3,FALSE),0)</f>
        <v>0</v>
      </c>
      <c r="Y1885">
        <f>IFERROR(VLOOKUP(C1885,MENINGITE!$A$5:$C$447,3,FALSE),0)</f>
        <v>0</v>
      </c>
      <c r="Z1885">
        <f>IFERROR(VLOOKUP(C1885,RAIVA!$A$5:$C$16,3,FALSE),0)</f>
        <v>0</v>
      </c>
    </row>
    <row r="1886" spans="1:26" x14ac:dyDescent="0.3">
      <c r="A1886" s="2" t="s">
        <v>2425</v>
      </c>
      <c r="B1886" s="2" t="s">
        <v>2962</v>
      </c>
      <c r="C1886" s="2">
        <v>312695</v>
      </c>
      <c r="D1886" s="2">
        <v>3126950</v>
      </c>
      <c r="E1886" s="2" t="s">
        <v>2425</v>
      </c>
      <c r="F1886" s="2" t="s">
        <v>2962</v>
      </c>
      <c r="G1886" s="2">
        <f>IFERROR(VLOOKUP(D1886,Coordenadas!$A$2:$D$5571,3,FALSE),0)</f>
        <v>-18.1751</v>
      </c>
      <c r="H1886" s="2">
        <f>IFERROR(VLOOKUP(D1886,Coordenadas!$A$2:$D$5571,4,FALSE),0)</f>
        <v>-42.761699999999998</v>
      </c>
      <c r="I1886" s="2" t="s">
        <v>5325</v>
      </c>
      <c r="J1886" s="2">
        <v>3329</v>
      </c>
      <c r="K1886" s="2" t="s">
        <v>5332</v>
      </c>
      <c r="L1886" s="2">
        <f>IFERROR(VLOOKUP(C1886,BOTULISMO!$A$3:$C$19,3,FALSE),0)</f>
        <v>0</v>
      </c>
      <c r="M1886" s="2">
        <f>IFERROR(VLOOKUP(C1886,'LEISHMANIOSE VISCERAL'!$A$4:$C$454,3,FALSE),0)</f>
        <v>0</v>
      </c>
      <c r="N1886" s="2">
        <f>IFERROR(VLOOKUP(C1886,'LEISHMANIOSE TEGUMENTAR'!$A$4:$C$1681,3,FALSE),0)</f>
        <v>0</v>
      </c>
      <c r="O1886" s="2">
        <f>IFERROR(VLOOKUP(C1886,'FEBRE AMARELA'!$A$4:$C$38,3,FALSE),0)</f>
        <v>0</v>
      </c>
      <c r="P1886" s="2">
        <f>IFERROR(VLOOKUP(C1886,DENGUE!$A$5:$C$4097,3,FALSE),0)</f>
        <v>0</v>
      </c>
      <c r="Q1886" s="2">
        <f>IFERROR(VLOOKUP(C1886,'HEPATITE VIRAL'!$A$5:$C$3162,3,FALSE),0)</f>
        <v>0</v>
      </c>
      <c r="R1886" s="2">
        <f>IFERROR(VLOOKUP(C1886,'FEBRE MACULOSA'!$A$5:$C$181,3,FALSE),0)</f>
        <v>0</v>
      </c>
      <c r="S1886" s="2">
        <f>IFERROR(VLOOKUP(C1886,LEPTOSPIROSE!$A$5:$C$1176,3,FALSE),0)</f>
        <v>0</v>
      </c>
      <c r="T1886" s="2">
        <f>IFERROR(VLOOKUP(C1886,'DOENÇA DE CHAGAS'!$A$5:$C$100,3,FALSE),0)</f>
        <v>0</v>
      </c>
      <c r="U1886" s="2">
        <f>IFERROR(VLOOKUP(C1886,'PICADAS DE COBRAS'!$A$6:$C$4645,3,FALSE),0)</f>
        <v>0</v>
      </c>
      <c r="V1886">
        <f>IFERROR(VLOOKUP(C1886,'ZIKA VIRUS'!$A$5:$C$2399,3,FALSE),0)</f>
        <v>0</v>
      </c>
      <c r="W1886">
        <f>IFERROR(VLOOKUP(C1886,'FEBRE TIFÓIDE'!$A$5:$C$46,3,FALSE),0)</f>
        <v>0</v>
      </c>
      <c r="X1886">
        <f>IFERROR(VLOOKUP(C1886,HANTAVIROSE!$A$5:$C$153,3,FALSE),0)</f>
        <v>0</v>
      </c>
      <c r="Y1886">
        <f>IFERROR(VLOOKUP(C1886,MENINGITE!$A$5:$C$447,3,FALSE),0)</f>
        <v>0</v>
      </c>
      <c r="Z1886">
        <f>IFERROR(VLOOKUP(C1886,RAIVA!$A$5:$C$16,3,FALSE),0)</f>
        <v>0</v>
      </c>
    </row>
    <row r="1887" spans="1:26" x14ac:dyDescent="0.3">
      <c r="A1887" s="2" t="s">
        <v>3988</v>
      </c>
      <c r="B1887" s="2" t="s">
        <v>4108</v>
      </c>
      <c r="C1887" s="2">
        <v>250620</v>
      </c>
      <c r="D1887" s="2">
        <v>2506202</v>
      </c>
      <c r="E1887" s="2" t="s">
        <v>3988</v>
      </c>
      <c r="F1887" s="2" t="s">
        <v>4108</v>
      </c>
      <c r="G1887" s="2">
        <f>IFERROR(VLOOKUP(D1887,Coordenadas!$A$2:$D$5571,3,FALSE),0)</f>
        <v>-6.3975900000000001</v>
      </c>
      <c r="H1887" s="2">
        <f>IFERROR(VLOOKUP(D1887,Coordenadas!$A$2:$D$5571,4,FALSE),0)</f>
        <v>-36.452599999999997</v>
      </c>
      <c r="I1887" s="2" t="s">
        <v>5324</v>
      </c>
      <c r="J1887" s="2">
        <v>2933</v>
      </c>
      <c r="K1887" s="2" t="s">
        <v>5332</v>
      </c>
      <c r="L1887" s="2">
        <f>IFERROR(VLOOKUP(C1887,BOTULISMO!$A$3:$C$19,3,FALSE),0)</f>
        <v>0</v>
      </c>
      <c r="M1887" s="2">
        <f>IFERROR(VLOOKUP(C1887,'LEISHMANIOSE VISCERAL'!$A$4:$C$454,3,FALSE),0)</f>
        <v>0</v>
      </c>
      <c r="N1887" s="2">
        <f>IFERROR(VLOOKUP(C1887,'LEISHMANIOSE TEGUMENTAR'!$A$4:$C$1681,3,FALSE),0)</f>
        <v>0</v>
      </c>
      <c r="O1887" s="2">
        <f>IFERROR(VLOOKUP(C1887,'FEBRE AMARELA'!$A$4:$C$38,3,FALSE),0)</f>
        <v>0</v>
      </c>
      <c r="P1887" s="2">
        <f>IFERROR(VLOOKUP(C1887,DENGUE!$A$5:$C$4097,3,FALSE),0)</f>
        <v>2</v>
      </c>
      <c r="Q1887" s="2">
        <f>IFERROR(VLOOKUP(C1887,'HEPATITE VIRAL'!$A$5:$C$3162,3,FALSE),0)</f>
        <v>0</v>
      </c>
      <c r="R1887" s="2">
        <f>IFERROR(VLOOKUP(C1887,'FEBRE MACULOSA'!$A$5:$C$181,3,FALSE),0)</f>
        <v>0</v>
      </c>
      <c r="S1887" s="2">
        <f>IFERROR(VLOOKUP(C1887,LEPTOSPIROSE!$A$5:$C$1176,3,FALSE),0)</f>
        <v>0</v>
      </c>
      <c r="T1887" s="2">
        <f>IFERROR(VLOOKUP(C1887,'DOENÇA DE CHAGAS'!$A$5:$C$100,3,FALSE),0)</f>
        <v>0</v>
      </c>
      <c r="U1887" s="2">
        <f>IFERROR(VLOOKUP(C1887,'PICADAS DE COBRAS'!$A$6:$C$4645,3,FALSE),0)</f>
        <v>0</v>
      </c>
      <c r="V1887">
        <f>IFERROR(VLOOKUP(C1887,'ZIKA VIRUS'!$A$5:$C$2399,3,FALSE),0)</f>
        <v>0</v>
      </c>
      <c r="W1887">
        <f>IFERROR(VLOOKUP(C1887,'FEBRE TIFÓIDE'!$A$5:$C$46,3,FALSE),0)</f>
        <v>0</v>
      </c>
      <c r="X1887">
        <f>IFERROR(VLOOKUP(C1887,HANTAVIROSE!$A$5:$C$153,3,FALSE),0)</f>
        <v>0</v>
      </c>
      <c r="Y1887">
        <f>IFERROR(VLOOKUP(C1887,MENINGITE!$A$5:$C$447,3,FALSE),0)</f>
        <v>0</v>
      </c>
      <c r="Z1887">
        <f>IFERROR(VLOOKUP(C1887,RAIVA!$A$5:$C$16,3,FALSE),0)</f>
        <v>0</v>
      </c>
    </row>
    <row r="1888" spans="1:26" x14ac:dyDescent="0.3">
      <c r="A1888" s="2" t="s">
        <v>3816</v>
      </c>
      <c r="B1888" s="2" t="s">
        <v>3927</v>
      </c>
      <c r="C1888" s="2">
        <v>260580</v>
      </c>
      <c r="D1888" s="2">
        <v>2605806</v>
      </c>
      <c r="E1888" s="2" t="s">
        <v>3816</v>
      </c>
      <c r="F1888" s="2" t="s">
        <v>3927</v>
      </c>
      <c r="G1888" s="2">
        <f>IFERROR(VLOOKUP(D1888,Coordenadas!$A$2:$D$5571,3,FALSE),0)</f>
        <v>-7.9391800000000003</v>
      </c>
      <c r="H1888" s="2">
        <f>IFERROR(VLOOKUP(D1888,Coordenadas!$A$2:$D$5571,4,FALSE),0)</f>
        <v>-35.911299999999997</v>
      </c>
      <c r="I1888" s="2" t="s">
        <v>5324</v>
      </c>
      <c r="J1888" s="2">
        <v>14293</v>
      </c>
      <c r="K1888" s="2" t="s">
        <v>5332</v>
      </c>
      <c r="L1888" s="2">
        <f>IFERROR(VLOOKUP(C1888,BOTULISMO!$A$3:$C$19,3,FALSE),0)</f>
        <v>0</v>
      </c>
      <c r="M1888" s="2">
        <f>IFERROR(VLOOKUP(C1888,'LEISHMANIOSE VISCERAL'!$A$4:$C$454,3,FALSE),0)</f>
        <v>0</v>
      </c>
      <c r="N1888" s="2">
        <f>IFERROR(VLOOKUP(C1888,'LEISHMANIOSE TEGUMENTAR'!$A$4:$C$1681,3,FALSE),0)</f>
        <v>0</v>
      </c>
      <c r="O1888" s="2">
        <f>IFERROR(VLOOKUP(C1888,'FEBRE AMARELA'!$A$4:$C$38,3,FALSE),0)</f>
        <v>0</v>
      </c>
      <c r="P1888" s="2">
        <f>IFERROR(VLOOKUP(C1888,DENGUE!$A$5:$C$4097,3,FALSE),0)</f>
        <v>17</v>
      </c>
      <c r="Q1888" s="2">
        <f>IFERROR(VLOOKUP(C1888,'HEPATITE VIRAL'!$A$5:$C$3162,3,FALSE),0)</f>
        <v>0</v>
      </c>
      <c r="R1888" s="2">
        <f>IFERROR(VLOOKUP(C1888,'FEBRE MACULOSA'!$A$5:$C$181,3,FALSE),0)</f>
        <v>0</v>
      </c>
      <c r="S1888" s="2">
        <f>IFERROR(VLOOKUP(C1888,LEPTOSPIROSE!$A$5:$C$1176,3,FALSE),0)</f>
        <v>0</v>
      </c>
      <c r="T1888" s="2">
        <f>IFERROR(VLOOKUP(C1888,'DOENÇA DE CHAGAS'!$A$5:$C$100,3,FALSE),0)</f>
        <v>0</v>
      </c>
      <c r="U1888" s="2">
        <f>IFERROR(VLOOKUP(C1888,'PICADAS DE COBRAS'!$A$6:$C$4645,3,FALSE),0)</f>
        <v>0</v>
      </c>
      <c r="V1888">
        <f>IFERROR(VLOOKUP(C1888,'ZIKA VIRUS'!$A$5:$C$2399,3,FALSE),0)</f>
        <v>0</v>
      </c>
      <c r="W1888">
        <f>IFERROR(VLOOKUP(C1888,'FEBRE TIFÓIDE'!$A$5:$C$46,3,FALSE),0)</f>
        <v>0</v>
      </c>
      <c r="X1888">
        <f>IFERROR(VLOOKUP(C1888,HANTAVIROSE!$A$5:$C$153,3,FALSE),0)</f>
        <v>0</v>
      </c>
      <c r="Y1888">
        <f>IFERROR(VLOOKUP(C1888,MENINGITE!$A$5:$C$447,3,FALSE),0)</f>
        <v>0</v>
      </c>
      <c r="Z1888">
        <f>IFERROR(VLOOKUP(C1888,RAIVA!$A$5:$C$16,3,FALSE),0)</f>
        <v>0</v>
      </c>
    </row>
    <row r="1889" spans="1:26" x14ac:dyDescent="0.3">
      <c r="A1889" s="2" t="s">
        <v>3652</v>
      </c>
      <c r="B1889" s="2" t="s">
        <v>3702</v>
      </c>
      <c r="C1889" s="2">
        <v>280230</v>
      </c>
      <c r="D1889" s="2">
        <v>2802304</v>
      </c>
      <c r="E1889" s="2" t="s">
        <v>3652</v>
      </c>
      <c r="F1889" s="2" t="s">
        <v>3702</v>
      </c>
      <c r="G1889" s="2">
        <f>IFERROR(VLOOKUP(D1889,Coordenadas!$A$2:$D$5571,3,FALSE),0)</f>
        <v>-10.551299999999999</v>
      </c>
      <c r="H1889" s="2">
        <f>IFERROR(VLOOKUP(D1889,Coordenadas!$A$2:$D$5571,4,FALSE),0)</f>
        <v>-37.527900000000002</v>
      </c>
      <c r="I1889" s="2" t="s">
        <v>5324</v>
      </c>
      <c r="J1889" s="2">
        <v>13874</v>
      </c>
      <c r="K1889" s="2" t="s">
        <v>5332</v>
      </c>
      <c r="L1889" s="2">
        <f>IFERROR(VLOOKUP(C1889,BOTULISMO!$A$3:$C$19,3,FALSE),0)</f>
        <v>0</v>
      </c>
      <c r="M1889" s="2">
        <f>IFERROR(VLOOKUP(C1889,'LEISHMANIOSE VISCERAL'!$A$4:$C$454,3,FALSE),0)</f>
        <v>0</v>
      </c>
      <c r="N1889" s="2">
        <f>IFERROR(VLOOKUP(C1889,'LEISHMANIOSE TEGUMENTAR'!$A$4:$C$1681,3,FALSE),0)</f>
        <v>0</v>
      </c>
      <c r="O1889" s="2">
        <f>IFERROR(VLOOKUP(C1889,'FEBRE AMARELA'!$A$4:$C$38,3,FALSE),0)</f>
        <v>0</v>
      </c>
      <c r="P1889" s="2">
        <f>IFERROR(VLOOKUP(C1889,DENGUE!$A$5:$C$4097,3,FALSE),0)</f>
        <v>0</v>
      </c>
      <c r="Q1889" s="2">
        <f>IFERROR(VLOOKUP(C1889,'HEPATITE VIRAL'!$A$5:$C$3162,3,FALSE),0)</f>
        <v>0</v>
      </c>
      <c r="R1889" s="2">
        <f>IFERROR(VLOOKUP(C1889,'FEBRE MACULOSA'!$A$5:$C$181,3,FALSE),0)</f>
        <v>0</v>
      </c>
      <c r="S1889" s="2">
        <f>IFERROR(VLOOKUP(C1889,LEPTOSPIROSE!$A$5:$C$1176,3,FALSE),0)</f>
        <v>0</v>
      </c>
      <c r="T1889" s="2">
        <f>IFERROR(VLOOKUP(C1889,'DOENÇA DE CHAGAS'!$A$5:$C$100,3,FALSE),0)</f>
        <v>0</v>
      </c>
      <c r="U1889" s="2">
        <f>IFERROR(VLOOKUP(C1889,'PICADAS DE COBRAS'!$A$6:$C$4645,3,FALSE),0)</f>
        <v>0</v>
      </c>
      <c r="V1889">
        <f>IFERROR(VLOOKUP(C1889,'ZIKA VIRUS'!$A$5:$C$2399,3,FALSE),0)</f>
        <v>0</v>
      </c>
      <c r="W1889">
        <f>IFERROR(VLOOKUP(C1889,'FEBRE TIFÓIDE'!$A$5:$C$46,3,FALSE),0)</f>
        <v>0</v>
      </c>
      <c r="X1889">
        <f>IFERROR(VLOOKUP(C1889,HANTAVIROSE!$A$5:$C$153,3,FALSE),0)</f>
        <v>0</v>
      </c>
      <c r="Y1889">
        <f>IFERROR(VLOOKUP(C1889,MENINGITE!$A$5:$C$447,3,FALSE),0)</f>
        <v>0</v>
      </c>
      <c r="Z1889">
        <f>IFERROR(VLOOKUP(C1889,RAIVA!$A$5:$C$16,3,FALSE),0)</f>
        <v>0</v>
      </c>
    </row>
    <row r="1890" spans="1:26" x14ac:dyDescent="0.3">
      <c r="A1890" s="2" t="s">
        <v>967</v>
      </c>
      <c r="B1890" s="2" t="s">
        <v>1164</v>
      </c>
      <c r="C1890" s="2">
        <v>420555</v>
      </c>
      <c r="D1890" s="2">
        <v>4205555</v>
      </c>
      <c r="E1890" s="2" t="s">
        <v>967</v>
      </c>
      <c r="F1890" s="2" t="s">
        <v>1164</v>
      </c>
      <c r="G1890" s="2">
        <f>IFERROR(VLOOKUP(D1890,Coordenadas!$A$2:$D$5571,3,FALSE),0)</f>
        <v>-27.175000000000001</v>
      </c>
      <c r="H1890" s="2">
        <f>IFERROR(VLOOKUP(D1890,Coordenadas!$A$2:$D$5571,4,FALSE),0)</f>
        <v>-50.807600000000001</v>
      </c>
      <c r="I1890" s="2" t="s">
        <v>5326</v>
      </c>
      <c r="J1890" s="2">
        <v>2474</v>
      </c>
      <c r="K1890" s="2" t="s">
        <v>5332</v>
      </c>
      <c r="L1890" s="2">
        <f>IFERROR(VLOOKUP(C1890,BOTULISMO!$A$3:$C$19,3,FALSE),0)</f>
        <v>0</v>
      </c>
      <c r="M1890" s="2">
        <f>IFERROR(VLOOKUP(C1890,'LEISHMANIOSE VISCERAL'!$A$4:$C$454,3,FALSE),0)</f>
        <v>0</v>
      </c>
      <c r="N1890" s="2">
        <f>IFERROR(VLOOKUP(C1890,'LEISHMANIOSE TEGUMENTAR'!$A$4:$C$1681,3,FALSE),0)</f>
        <v>0</v>
      </c>
      <c r="O1890" s="2">
        <f>IFERROR(VLOOKUP(C1890,'FEBRE AMARELA'!$A$4:$C$38,3,FALSE),0)</f>
        <v>0</v>
      </c>
      <c r="P1890" s="2">
        <f>IFERROR(VLOOKUP(C1890,DENGUE!$A$5:$C$4097,3,FALSE),0)</f>
        <v>0</v>
      </c>
      <c r="Q1890" s="2">
        <f>IFERROR(VLOOKUP(C1890,'HEPATITE VIRAL'!$A$5:$C$3162,3,FALSE),0)</f>
        <v>0</v>
      </c>
      <c r="R1890" s="2">
        <f>IFERROR(VLOOKUP(C1890,'FEBRE MACULOSA'!$A$5:$C$181,3,FALSE),0)</f>
        <v>0</v>
      </c>
      <c r="S1890" s="2">
        <f>IFERROR(VLOOKUP(C1890,LEPTOSPIROSE!$A$5:$C$1176,3,FALSE),0)</f>
        <v>0</v>
      </c>
      <c r="T1890" s="2">
        <f>IFERROR(VLOOKUP(C1890,'DOENÇA DE CHAGAS'!$A$5:$C$100,3,FALSE),0)</f>
        <v>0</v>
      </c>
      <c r="U1890" s="2">
        <f>IFERROR(VLOOKUP(C1890,'PICADAS DE COBRAS'!$A$6:$C$4645,3,FALSE),0)</f>
        <v>4</v>
      </c>
      <c r="V1890">
        <f>IFERROR(VLOOKUP(C1890,'ZIKA VIRUS'!$A$5:$C$2399,3,FALSE),0)</f>
        <v>0</v>
      </c>
      <c r="W1890">
        <f>IFERROR(VLOOKUP(C1890,'FEBRE TIFÓIDE'!$A$5:$C$46,3,FALSE),0)</f>
        <v>0</v>
      </c>
      <c r="X1890">
        <f>IFERROR(VLOOKUP(C1890,HANTAVIROSE!$A$5:$C$153,3,FALSE),0)</f>
        <v>0</v>
      </c>
      <c r="Y1890">
        <f>IFERROR(VLOOKUP(C1890,MENINGITE!$A$5:$C$447,3,FALSE),0)</f>
        <v>0</v>
      </c>
      <c r="Z1890">
        <f>IFERROR(VLOOKUP(C1890,RAIVA!$A$5:$C$16,3,FALSE),0)</f>
        <v>0</v>
      </c>
    </row>
    <row r="1891" spans="1:26" x14ac:dyDescent="0.3">
      <c r="A1891" s="2" t="s">
        <v>2425</v>
      </c>
      <c r="B1891" s="2" t="s">
        <v>2961</v>
      </c>
      <c r="C1891" s="2">
        <v>312700</v>
      </c>
      <c r="D1891" s="2">
        <v>3127008</v>
      </c>
      <c r="E1891" s="2" t="s">
        <v>2425</v>
      </c>
      <c r="F1891" s="2" t="s">
        <v>2961</v>
      </c>
      <c r="G1891" s="2">
        <f>IFERROR(VLOOKUP(D1891,Coordenadas!$A$2:$D$5571,3,FALSE),0)</f>
        <v>-20.274799999999999</v>
      </c>
      <c r="H1891" s="2">
        <f>IFERROR(VLOOKUP(D1891,Coordenadas!$A$2:$D$5571,4,FALSE),0)</f>
        <v>-49.198399999999999</v>
      </c>
      <c r="I1891" s="2" t="s">
        <v>5325</v>
      </c>
      <c r="J1891" s="2">
        <v>14041</v>
      </c>
      <c r="K1891" s="2" t="s">
        <v>5332</v>
      </c>
      <c r="L1891" s="2">
        <f>IFERROR(VLOOKUP(C1891,BOTULISMO!$A$3:$C$19,3,FALSE),0)</f>
        <v>0</v>
      </c>
      <c r="M1891" s="2">
        <f>IFERROR(VLOOKUP(C1891,'LEISHMANIOSE VISCERAL'!$A$4:$C$454,3,FALSE),0)</f>
        <v>0</v>
      </c>
      <c r="N1891" s="2">
        <f>IFERROR(VLOOKUP(C1891,'LEISHMANIOSE TEGUMENTAR'!$A$4:$C$1681,3,FALSE),0)</f>
        <v>0</v>
      </c>
      <c r="O1891" s="2">
        <f>IFERROR(VLOOKUP(C1891,'FEBRE AMARELA'!$A$4:$C$38,3,FALSE),0)</f>
        <v>0</v>
      </c>
      <c r="P1891" s="2">
        <f>IFERROR(VLOOKUP(C1891,DENGUE!$A$5:$C$4097,3,FALSE),0)</f>
        <v>69</v>
      </c>
      <c r="Q1891" s="2">
        <f>IFERROR(VLOOKUP(C1891,'HEPATITE VIRAL'!$A$5:$C$3162,3,FALSE),0)</f>
        <v>3</v>
      </c>
      <c r="R1891" s="2">
        <f>IFERROR(VLOOKUP(C1891,'FEBRE MACULOSA'!$A$5:$C$181,3,FALSE),0)</f>
        <v>0</v>
      </c>
      <c r="S1891" s="2">
        <f>IFERROR(VLOOKUP(C1891,LEPTOSPIROSE!$A$5:$C$1176,3,FALSE),0)</f>
        <v>0</v>
      </c>
      <c r="T1891" s="2">
        <f>IFERROR(VLOOKUP(C1891,'DOENÇA DE CHAGAS'!$A$5:$C$100,3,FALSE),0)</f>
        <v>0</v>
      </c>
      <c r="U1891" s="2">
        <f>IFERROR(VLOOKUP(C1891,'PICADAS DE COBRAS'!$A$6:$C$4645,3,FALSE),0)</f>
        <v>54</v>
      </c>
      <c r="V1891">
        <f>IFERROR(VLOOKUP(C1891,'ZIKA VIRUS'!$A$5:$C$2399,3,FALSE),0)</f>
        <v>1</v>
      </c>
      <c r="W1891">
        <f>IFERROR(VLOOKUP(C1891,'FEBRE TIFÓIDE'!$A$5:$C$46,3,FALSE),0)</f>
        <v>0</v>
      </c>
      <c r="X1891">
        <f>IFERROR(VLOOKUP(C1891,HANTAVIROSE!$A$5:$C$153,3,FALSE),0)</f>
        <v>0</v>
      </c>
      <c r="Y1891">
        <f>IFERROR(VLOOKUP(C1891,MENINGITE!$A$5:$C$447,3,FALSE),0)</f>
        <v>0</v>
      </c>
      <c r="Z1891">
        <f>IFERROR(VLOOKUP(C1891,RAIVA!$A$5:$C$16,3,FALSE),0)</f>
        <v>0</v>
      </c>
    </row>
    <row r="1892" spans="1:26" x14ac:dyDescent="0.3">
      <c r="A1892" s="2" t="s">
        <v>2425</v>
      </c>
      <c r="B1892" s="2" t="s">
        <v>2960</v>
      </c>
      <c r="C1892" s="2">
        <v>312705</v>
      </c>
      <c r="D1892" s="2">
        <v>3127057</v>
      </c>
      <c r="E1892" s="2" t="s">
        <v>2425</v>
      </c>
      <c r="F1892" s="2" t="s">
        <v>2960</v>
      </c>
      <c r="G1892" s="2">
        <f>IFERROR(VLOOKUP(D1892,Coordenadas!$A$2:$D$5571,3,FALSE),0)</f>
        <v>-16.889800000000001</v>
      </c>
      <c r="H1892" s="2">
        <f>IFERROR(VLOOKUP(D1892,Coordenadas!$A$2:$D$5571,4,FALSE),0)</f>
        <v>-40.923000000000002</v>
      </c>
      <c r="I1892" s="2" t="s">
        <v>5325</v>
      </c>
      <c r="J1892" s="2">
        <v>4687</v>
      </c>
      <c r="K1892" s="2" t="s">
        <v>5332</v>
      </c>
      <c r="L1892" s="2">
        <f>IFERROR(VLOOKUP(C1892,BOTULISMO!$A$3:$C$19,3,FALSE),0)</f>
        <v>0</v>
      </c>
      <c r="M1892" s="2">
        <f>IFERROR(VLOOKUP(C1892,'LEISHMANIOSE VISCERAL'!$A$4:$C$454,3,FALSE),0)</f>
        <v>0</v>
      </c>
      <c r="N1892" s="2">
        <f>IFERROR(VLOOKUP(C1892,'LEISHMANIOSE TEGUMENTAR'!$A$4:$C$1681,3,FALSE),0)</f>
        <v>1</v>
      </c>
      <c r="O1892" s="2">
        <f>IFERROR(VLOOKUP(C1892,'FEBRE AMARELA'!$A$4:$C$38,3,FALSE),0)</f>
        <v>0</v>
      </c>
      <c r="P1892" s="2">
        <f>IFERROR(VLOOKUP(C1892,DENGUE!$A$5:$C$4097,3,FALSE),0)</f>
        <v>12</v>
      </c>
      <c r="Q1892" s="2">
        <f>IFERROR(VLOOKUP(C1892,'HEPATITE VIRAL'!$A$5:$C$3162,3,FALSE),0)</f>
        <v>1</v>
      </c>
      <c r="R1892" s="2">
        <f>IFERROR(VLOOKUP(C1892,'FEBRE MACULOSA'!$A$5:$C$181,3,FALSE),0)</f>
        <v>0</v>
      </c>
      <c r="S1892" s="2">
        <f>IFERROR(VLOOKUP(C1892,LEPTOSPIROSE!$A$5:$C$1176,3,FALSE),0)</f>
        <v>0</v>
      </c>
      <c r="T1892" s="2">
        <f>IFERROR(VLOOKUP(C1892,'DOENÇA DE CHAGAS'!$A$5:$C$100,3,FALSE),0)</f>
        <v>0</v>
      </c>
      <c r="U1892" s="2">
        <f>IFERROR(VLOOKUP(C1892,'PICADAS DE COBRAS'!$A$6:$C$4645,3,FALSE),0)</f>
        <v>0</v>
      </c>
      <c r="V1892">
        <f>IFERROR(VLOOKUP(C1892,'ZIKA VIRUS'!$A$5:$C$2399,3,FALSE),0)</f>
        <v>0</v>
      </c>
      <c r="W1892">
        <f>IFERROR(VLOOKUP(C1892,'FEBRE TIFÓIDE'!$A$5:$C$46,3,FALSE),0)</f>
        <v>0</v>
      </c>
      <c r="X1892">
        <f>IFERROR(VLOOKUP(C1892,HANTAVIROSE!$A$5:$C$153,3,FALSE),0)</f>
        <v>0</v>
      </c>
      <c r="Y1892">
        <f>IFERROR(VLOOKUP(C1892,MENINGITE!$A$5:$C$447,3,FALSE),0)</f>
        <v>0</v>
      </c>
      <c r="Z1892">
        <f>IFERROR(VLOOKUP(C1892,RAIVA!$A$5:$C$16,3,FALSE),0)</f>
        <v>0</v>
      </c>
    </row>
    <row r="1893" spans="1:26" x14ac:dyDescent="0.3">
      <c r="A1893" s="2" t="s">
        <v>4490</v>
      </c>
      <c r="B1893" s="2" t="s">
        <v>4620</v>
      </c>
      <c r="C1893" s="2">
        <v>220430</v>
      </c>
      <c r="D1893" s="2">
        <v>2204303</v>
      </c>
      <c r="E1893" s="2" t="s">
        <v>4490</v>
      </c>
      <c r="F1893" s="2" t="s">
        <v>4620</v>
      </c>
      <c r="G1893" s="2">
        <f>IFERROR(VLOOKUP(D1893,Coordenadas!$A$2:$D$5571,3,FALSE),0)</f>
        <v>-7.0817300000000003</v>
      </c>
      <c r="H1893" s="2">
        <f>IFERROR(VLOOKUP(D1893,Coordenadas!$A$2:$D$5571,4,FALSE),0)</f>
        <v>-40.614600000000003</v>
      </c>
      <c r="I1893" s="2" t="s">
        <v>5324</v>
      </c>
      <c r="J1893" s="2">
        <v>11117</v>
      </c>
      <c r="K1893" s="2" t="s">
        <v>5332</v>
      </c>
      <c r="L1893" s="2">
        <f>IFERROR(VLOOKUP(C1893,BOTULISMO!$A$3:$C$19,3,FALSE),0)</f>
        <v>0</v>
      </c>
      <c r="M1893" s="2">
        <f>IFERROR(VLOOKUP(C1893,'LEISHMANIOSE VISCERAL'!$A$4:$C$454,3,FALSE),0)</f>
        <v>0</v>
      </c>
      <c r="N1893" s="2">
        <f>IFERROR(VLOOKUP(C1893,'LEISHMANIOSE TEGUMENTAR'!$A$4:$C$1681,3,FALSE),0)</f>
        <v>0</v>
      </c>
      <c r="O1893" s="2">
        <f>IFERROR(VLOOKUP(C1893,'FEBRE AMARELA'!$A$4:$C$38,3,FALSE),0)</f>
        <v>0</v>
      </c>
      <c r="P1893" s="2">
        <f>IFERROR(VLOOKUP(C1893,DENGUE!$A$5:$C$4097,3,FALSE),0)</f>
        <v>18</v>
      </c>
      <c r="Q1893" s="2">
        <f>IFERROR(VLOOKUP(C1893,'HEPATITE VIRAL'!$A$5:$C$3162,3,FALSE),0)</f>
        <v>0</v>
      </c>
      <c r="R1893" s="2">
        <f>IFERROR(VLOOKUP(C1893,'FEBRE MACULOSA'!$A$5:$C$181,3,FALSE),0)</f>
        <v>0</v>
      </c>
      <c r="S1893" s="2">
        <f>IFERROR(VLOOKUP(C1893,LEPTOSPIROSE!$A$5:$C$1176,3,FALSE),0)</f>
        <v>0</v>
      </c>
      <c r="T1893" s="2">
        <f>IFERROR(VLOOKUP(C1893,'DOENÇA DE CHAGAS'!$A$5:$C$100,3,FALSE),0)</f>
        <v>0</v>
      </c>
      <c r="U1893" s="2">
        <f>IFERROR(VLOOKUP(C1893,'PICADAS DE COBRAS'!$A$6:$C$4645,3,FALSE),0)</f>
        <v>8</v>
      </c>
      <c r="V1893">
        <f>IFERROR(VLOOKUP(C1893,'ZIKA VIRUS'!$A$5:$C$2399,3,FALSE),0)</f>
        <v>0</v>
      </c>
      <c r="W1893">
        <f>IFERROR(VLOOKUP(C1893,'FEBRE TIFÓIDE'!$A$5:$C$46,3,FALSE),0)</f>
        <v>0</v>
      </c>
      <c r="X1893">
        <f>IFERROR(VLOOKUP(C1893,HANTAVIROSE!$A$5:$C$153,3,FALSE),0)</f>
        <v>0</v>
      </c>
      <c r="Y1893">
        <f>IFERROR(VLOOKUP(C1893,MENINGITE!$A$5:$C$447,3,FALSE),0)</f>
        <v>0</v>
      </c>
      <c r="Z1893">
        <f>IFERROR(VLOOKUP(C1893,RAIVA!$A$5:$C$16,3,FALSE),0)</f>
        <v>0</v>
      </c>
    </row>
    <row r="1894" spans="1:26" x14ac:dyDescent="0.3">
      <c r="A1894" s="2" t="s">
        <v>2425</v>
      </c>
      <c r="B1894" s="2" t="s">
        <v>2959</v>
      </c>
      <c r="C1894" s="2">
        <v>312707</v>
      </c>
      <c r="D1894" s="2">
        <v>3127073</v>
      </c>
      <c r="E1894" s="2" t="s">
        <v>2425</v>
      </c>
      <c r="F1894" s="2" t="s">
        <v>2959</v>
      </c>
      <c r="G1894" s="2">
        <f>IFERROR(VLOOKUP(D1894,Coordenadas!$A$2:$D$5571,3,FALSE),0)</f>
        <v>-16.122499999999999</v>
      </c>
      <c r="H1894" s="2">
        <f>IFERROR(VLOOKUP(D1894,Coordenadas!$A$2:$D$5571,4,FALSE),0)</f>
        <v>-42.528799999999997</v>
      </c>
      <c r="I1894" s="2" t="s">
        <v>5325</v>
      </c>
      <c r="J1894" s="2">
        <v>5940</v>
      </c>
      <c r="K1894" s="2" t="s">
        <v>5332</v>
      </c>
      <c r="L1894" s="2">
        <f>IFERROR(VLOOKUP(C1894,BOTULISMO!$A$3:$C$19,3,FALSE),0)</f>
        <v>0</v>
      </c>
      <c r="M1894" s="2">
        <f>IFERROR(VLOOKUP(C1894,'LEISHMANIOSE VISCERAL'!$A$4:$C$454,3,FALSE),0)</f>
        <v>0</v>
      </c>
      <c r="N1894" s="2">
        <f>IFERROR(VLOOKUP(C1894,'LEISHMANIOSE TEGUMENTAR'!$A$4:$C$1681,3,FALSE),0)</f>
        <v>7</v>
      </c>
      <c r="O1894" s="2">
        <f>IFERROR(VLOOKUP(C1894,'FEBRE AMARELA'!$A$4:$C$38,3,FALSE),0)</f>
        <v>0</v>
      </c>
      <c r="P1894" s="2">
        <f>IFERROR(VLOOKUP(C1894,DENGUE!$A$5:$C$4097,3,FALSE),0)</f>
        <v>5</v>
      </c>
      <c r="Q1894" s="2">
        <f>IFERROR(VLOOKUP(C1894,'HEPATITE VIRAL'!$A$5:$C$3162,3,FALSE),0)</f>
        <v>0</v>
      </c>
      <c r="R1894" s="2">
        <f>IFERROR(VLOOKUP(C1894,'FEBRE MACULOSA'!$A$5:$C$181,3,FALSE),0)</f>
        <v>0</v>
      </c>
      <c r="S1894" s="2">
        <f>IFERROR(VLOOKUP(C1894,LEPTOSPIROSE!$A$5:$C$1176,3,FALSE),0)</f>
        <v>0</v>
      </c>
      <c r="T1894" s="2">
        <f>IFERROR(VLOOKUP(C1894,'DOENÇA DE CHAGAS'!$A$5:$C$100,3,FALSE),0)</f>
        <v>0</v>
      </c>
      <c r="U1894" s="2">
        <f>IFERROR(VLOOKUP(C1894,'PICADAS DE COBRAS'!$A$6:$C$4645,3,FALSE),0)</f>
        <v>20</v>
      </c>
      <c r="V1894">
        <f>IFERROR(VLOOKUP(C1894,'ZIKA VIRUS'!$A$5:$C$2399,3,FALSE),0)</f>
        <v>1</v>
      </c>
      <c r="W1894">
        <f>IFERROR(VLOOKUP(C1894,'FEBRE TIFÓIDE'!$A$5:$C$46,3,FALSE),0)</f>
        <v>0</v>
      </c>
      <c r="X1894">
        <f>IFERROR(VLOOKUP(C1894,HANTAVIROSE!$A$5:$C$153,3,FALSE),0)</f>
        <v>0</v>
      </c>
      <c r="Y1894">
        <f>IFERROR(VLOOKUP(C1894,MENINGITE!$A$5:$C$447,3,FALSE),0)</f>
        <v>0</v>
      </c>
      <c r="Z1894">
        <f>IFERROR(VLOOKUP(C1894,RAIVA!$A$5:$C$16,3,FALSE),0)</f>
        <v>0</v>
      </c>
    </row>
    <row r="1895" spans="1:26" x14ac:dyDescent="0.3">
      <c r="A1895" s="2" t="s">
        <v>2425</v>
      </c>
      <c r="B1895" s="2" t="s">
        <v>2958</v>
      </c>
      <c r="C1895" s="2">
        <v>312710</v>
      </c>
      <c r="D1895" s="2">
        <v>3127107</v>
      </c>
      <c r="E1895" s="2" t="s">
        <v>2425</v>
      </c>
      <c r="F1895" s="2" t="s">
        <v>2958</v>
      </c>
      <c r="G1895" s="2">
        <f>IFERROR(VLOOKUP(D1895,Coordenadas!$A$2:$D$5571,3,FALSE),0)</f>
        <v>-20.0259</v>
      </c>
      <c r="H1895" s="2">
        <f>IFERROR(VLOOKUP(D1895,Coordenadas!$A$2:$D$5571,4,FALSE),0)</f>
        <v>-48.935499999999998</v>
      </c>
      <c r="I1895" s="2" t="s">
        <v>5325</v>
      </c>
      <c r="J1895" s="2">
        <v>53468</v>
      </c>
      <c r="K1895" s="2" t="s">
        <v>5331</v>
      </c>
      <c r="L1895" s="2">
        <f>IFERROR(VLOOKUP(C1895,BOTULISMO!$A$3:$C$19,3,FALSE),0)</f>
        <v>0</v>
      </c>
      <c r="M1895" s="2">
        <f>IFERROR(VLOOKUP(C1895,'LEISHMANIOSE VISCERAL'!$A$4:$C$454,3,FALSE),0)</f>
        <v>0</v>
      </c>
      <c r="N1895" s="2">
        <f>IFERROR(VLOOKUP(C1895,'LEISHMANIOSE TEGUMENTAR'!$A$4:$C$1681,3,FALSE),0)</f>
        <v>1</v>
      </c>
      <c r="O1895" s="2">
        <f>IFERROR(VLOOKUP(C1895,'FEBRE AMARELA'!$A$4:$C$38,3,FALSE),0)</f>
        <v>0</v>
      </c>
      <c r="P1895" s="2">
        <f>IFERROR(VLOOKUP(C1895,DENGUE!$A$5:$C$4097,3,FALSE),0)</f>
        <v>611</v>
      </c>
      <c r="Q1895" s="2">
        <f>IFERROR(VLOOKUP(C1895,'HEPATITE VIRAL'!$A$5:$C$3162,3,FALSE),0)</f>
        <v>52</v>
      </c>
      <c r="R1895" s="2">
        <f>IFERROR(VLOOKUP(C1895,'FEBRE MACULOSA'!$A$5:$C$181,3,FALSE),0)</f>
        <v>0</v>
      </c>
      <c r="S1895" s="2">
        <f>IFERROR(VLOOKUP(C1895,LEPTOSPIROSE!$A$5:$C$1176,3,FALSE),0)</f>
        <v>1</v>
      </c>
      <c r="T1895" s="2">
        <f>IFERROR(VLOOKUP(C1895,'DOENÇA DE CHAGAS'!$A$5:$C$100,3,FALSE),0)</f>
        <v>0</v>
      </c>
      <c r="U1895" s="2">
        <f>IFERROR(VLOOKUP(C1895,'PICADAS DE COBRAS'!$A$6:$C$4645,3,FALSE),0)</f>
        <v>425</v>
      </c>
      <c r="V1895">
        <f>IFERROR(VLOOKUP(C1895,'ZIKA VIRUS'!$A$5:$C$2399,3,FALSE),0)</f>
        <v>48</v>
      </c>
      <c r="W1895">
        <f>IFERROR(VLOOKUP(C1895,'FEBRE TIFÓIDE'!$A$5:$C$46,3,FALSE),0)</f>
        <v>0</v>
      </c>
      <c r="X1895">
        <f>IFERROR(VLOOKUP(C1895,HANTAVIROSE!$A$5:$C$153,3,FALSE),0)</f>
        <v>0</v>
      </c>
      <c r="Y1895">
        <f>IFERROR(VLOOKUP(C1895,MENINGITE!$A$5:$C$447,3,FALSE),0)</f>
        <v>1</v>
      </c>
      <c r="Z1895">
        <f>IFERROR(VLOOKUP(C1895,RAIVA!$A$5:$C$16,3,FALSE),0)</f>
        <v>0</v>
      </c>
    </row>
    <row r="1896" spans="1:26" x14ac:dyDescent="0.3">
      <c r="A1896" s="2" t="s">
        <v>4178</v>
      </c>
      <c r="B1896" s="2" t="s">
        <v>4279</v>
      </c>
      <c r="C1896" s="2">
        <v>240400</v>
      </c>
      <c r="D1896" s="2">
        <v>2404002</v>
      </c>
      <c r="E1896" s="2" t="s">
        <v>4178</v>
      </c>
      <c r="F1896" s="2" t="s">
        <v>4279</v>
      </c>
      <c r="G1896" s="2">
        <f>IFERROR(VLOOKUP(D1896,Coordenadas!$A$2:$D$5571,3,FALSE),0)</f>
        <v>-6.1566900000000002</v>
      </c>
      <c r="H1896" s="2">
        <f>IFERROR(VLOOKUP(D1896,Coordenadas!$A$2:$D$5571,4,FALSE),0)</f>
        <v>-37.837499999999999</v>
      </c>
      <c r="I1896" s="2" t="s">
        <v>5324</v>
      </c>
      <c r="J1896" s="2">
        <v>4233</v>
      </c>
      <c r="K1896" s="2" t="s">
        <v>5332</v>
      </c>
      <c r="L1896" s="2">
        <f>IFERROR(VLOOKUP(C1896,BOTULISMO!$A$3:$C$19,3,FALSE),0)</f>
        <v>0</v>
      </c>
      <c r="M1896" s="2">
        <f>IFERROR(VLOOKUP(C1896,'LEISHMANIOSE VISCERAL'!$A$4:$C$454,3,FALSE),0)</f>
        <v>0</v>
      </c>
      <c r="N1896" s="2">
        <f>IFERROR(VLOOKUP(C1896,'LEISHMANIOSE TEGUMENTAR'!$A$4:$C$1681,3,FALSE),0)</f>
        <v>0</v>
      </c>
      <c r="O1896" s="2">
        <f>IFERROR(VLOOKUP(C1896,'FEBRE AMARELA'!$A$4:$C$38,3,FALSE),0)</f>
        <v>0</v>
      </c>
      <c r="P1896" s="2">
        <f>IFERROR(VLOOKUP(C1896,DENGUE!$A$5:$C$4097,3,FALSE),0)</f>
        <v>0</v>
      </c>
      <c r="Q1896" s="2">
        <f>IFERROR(VLOOKUP(C1896,'HEPATITE VIRAL'!$A$5:$C$3162,3,FALSE),0)</f>
        <v>0</v>
      </c>
      <c r="R1896" s="2">
        <f>IFERROR(VLOOKUP(C1896,'FEBRE MACULOSA'!$A$5:$C$181,3,FALSE),0)</f>
        <v>0</v>
      </c>
      <c r="S1896" s="2">
        <f>IFERROR(VLOOKUP(C1896,LEPTOSPIROSE!$A$5:$C$1176,3,FALSE),0)</f>
        <v>0</v>
      </c>
      <c r="T1896" s="2">
        <f>IFERROR(VLOOKUP(C1896,'DOENÇA DE CHAGAS'!$A$5:$C$100,3,FALSE),0)</f>
        <v>0</v>
      </c>
      <c r="U1896" s="2">
        <f>IFERROR(VLOOKUP(C1896,'PICADAS DE COBRAS'!$A$6:$C$4645,3,FALSE),0)</f>
        <v>0</v>
      </c>
      <c r="V1896">
        <f>IFERROR(VLOOKUP(C1896,'ZIKA VIRUS'!$A$5:$C$2399,3,FALSE),0)</f>
        <v>0</v>
      </c>
      <c r="W1896">
        <f>IFERROR(VLOOKUP(C1896,'FEBRE TIFÓIDE'!$A$5:$C$46,3,FALSE),0)</f>
        <v>0</v>
      </c>
      <c r="X1896">
        <f>IFERROR(VLOOKUP(C1896,HANTAVIROSE!$A$5:$C$153,3,FALSE),0)</f>
        <v>0</v>
      </c>
      <c r="Y1896">
        <f>IFERROR(VLOOKUP(C1896,MENINGITE!$A$5:$C$447,3,FALSE),0)</f>
        <v>0</v>
      </c>
      <c r="Z1896">
        <f>IFERROR(VLOOKUP(C1896,RAIVA!$A$5:$C$16,3,FALSE),0)</f>
        <v>0</v>
      </c>
    </row>
    <row r="1897" spans="1:26" x14ac:dyDescent="0.3">
      <c r="A1897" s="2" t="s">
        <v>2349</v>
      </c>
      <c r="B1897" s="2" t="s">
        <v>2401</v>
      </c>
      <c r="C1897" s="2">
        <v>320220</v>
      </c>
      <c r="D1897" s="2">
        <v>3202207</v>
      </c>
      <c r="E1897" s="2" t="s">
        <v>2349</v>
      </c>
      <c r="F1897" s="2" t="s">
        <v>2401</v>
      </c>
      <c r="G1897" s="2">
        <f>IFERROR(VLOOKUP(D1897,Coordenadas!$A$2:$D$5571,3,FALSE),0)</f>
        <v>-19.937000000000001</v>
      </c>
      <c r="H1897" s="2">
        <f>IFERROR(VLOOKUP(D1897,Coordenadas!$A$2:$D$5571,4,FALSE),0)</f>
        <v>-40.407800000000002</v>
      </c>
      <c r="I1897" s="2" t="s">
        <v>5325</v>
      </c>
      <c r="J1897" s="2">
        <v>17025</v>
      </c>
      <c r="K1897" s="2" t="s">
        <v>5332</v>
      </c>
      <c r="L1897" s="2">
        <f>IFERROR(VLOOKUP(C1897,BOTULISMO!$A$3:$C$19,3,FALSE),0)</f>
        <v>0</v>
      </c>
      <c r="M1897" s="2">
        <f>IFERROR(VLOOKUP(C1897,'LEISHMANIOSE VISCERAL'!$A$4:$C$454,3,FALSE),0)</f>
        <v>0</v>
      </c>
      <c r="N1897" s="2">
        <f>IFERROR(VLOOKUP(C1897,'LEISHMANIOSE TEGUMENTAR'!$A$4:$C$1681,3,FALSE),0)</f>
        <v>3</v>
      </c>
      <c r="O1897" s="2">
        <f>IFERROR(VLOOKUP(C1897,'FEBRE AMARELA'!$A$4:$C$38,3,FALSE),0)</f>
        <v>0</v>
      </c>
      <c r="P1897" s="2">
        <f>IFERROR(VLOOKUP(C1897,DENGUE!$A$5:$C$4097,3,FALSE),0)</f>
        <v>2</v>
      </c>
      <c r="Q1897" s="2">
        <f>IFERROR(VLOOKUP(C1897,'HEPATITE VIRAL'!$A$5:$C$3162,3,FALSE),0)</f>
        <v>11</v>
      </c>
      <c r="R1897" s="2">
        <f>IFERROR(VLOOKUP(C1897,'FEBRE MACULOSA'!$A$5:$C$181,3,FALSE),0)</f>
        <v>0</v>
      </c>
      <c r="S1897" s="2">
        <f>IFERROR(VLOOKUP(C1897,LEPTOSPIROSE!$A$5:$C$1176,3,FALSE),0)</f>
        <v>0</v>
      </c>
      <c r="T1897" s="2">
        <f>IFERROR(VLOOKUP(C1897,'DOENÇA DE CHAGAS'!$A$5:$C$100,3,FALSE),0)</f>
        <v>0</v>
      </c>
      <c r="U1897" s="2">
        <f>IFERROR(VLOOKUP(C1897,'PICADAS DE COBRAS'!$A$6:$C$4645,3,FALSE),0)</f>
        <v>4</v>
      </c>
      <c r="V1897">
        <f>IFERROR(VLOOKUP(C1897,'ZIKA VIRUS'!$A$5:$C$2399,3,FALSE),0)</f>
        <v>0</v>
      </c>
      <c r="W1897">
        <f>IFERROR(VLOOKUP(C1897,'FEBRE TIFÓIDE'!$A$5:$C$46,3,FALSE),0)</f>
        <v>0</v>
      </c>
      <c r="X1897">
        <f>IFERROR(VLOOKUP(C1897,HANTAVIROSE!$A$5:$C$153,3,FALSE),0)</f>
        <v>0</v>
      </c>
      <c r="Y1897">
        <f>IFERROR(VLOOKUP(C1897,MENINGITE!$A$5:$C$447,3,FALSE),0)</f>
        <v>0</v>
      </c>
      <c r="Z1897">
        <f>IFERROR(VLOOKUP(C1897,RAIVA!$A$5:$C$16,3,FALSE),0)</f>
        <v>0</v>
      </c>
    </row>
    <row r="1898" spans="1:26" x14ac:dyDescent="0.3">
      <c r="A1898" s="2" t="s">
        <v>2425</v>
      </c>
      <c r="B1898" s="2" t="s">
        <v>2957</v>
      </c>
      <c r="C1898" s="2">
        <v>312720</v>
      </c>
      <c r="D1898" s="2">
        <v>3127206</v>
      </c>
      <c r="E1898" s="2" t="s">
        <v>2425</v>
      </c>
      <c r="F1898" s="2" t="s">
        <v>2957</v>
      </c>
      <c r="G1898" s="2">
        <f>IFERROR(VLOOKUP(D1898,Coordenadas!$A$2:$D$5571,3,FALSE),0)</f>
        <v>-19.366099999999999</v>
      </c>
      <c r="H1898" s="2">
        <f>IFERROR(VLOOKUP(D1898,Coordenadas!$A$2:$D$5571,4,FALSE),0)</f>
        <v>-44.061</v>
      </c>
      <c r="I1898" s="2" t="s">
        <v>5325</v>
      </c>
      <c r="J1898" s="2">
        <v>3855</v>
      </c>
      <c r="K1898" s="2" t="s">
        <v>5332</v>
      </c>
      <c r="L1898" s="2">
        <f>IFERROR(VLOOKUP(C1898,BOTULISMO!$A$3:$C$19,3,FALSE),0)</f>
        <v>0</v>
      </c>
      <c r="M1898" s="2">
        <f>IFERROR(VLOOKUP(C1898,'LEISHMANIOSE VISCERAL'!$A$4:$C$454,3,FALSE),0)</f>
        <v>0</v>
      </c>
      <c r="N1898" s="2">
        <f>IFERROR(VLOOKUP(C1898,'LEISHMANIOSE TEGUMENTAR'!$A$4:$C$1681,3,FALSE),0)</f>
        <v>1</v>
      </c>
      <c r="O1898" s="2">
        <f>IFERROR(VLOOKUP(C1898,'FEBRE AMARELA'!$A$4:$C$38,3,FALSE),0)</f>
        <v>0</v>
      </c>
      <c r="P1898" s="2">
        <f>IFERROR(VLOOKUP(C1898,DENGUE!$A$5:$C$4097,3,FALSE),0)</f>
        <v>34</v>
      </c>
      <c r="Q1898" s="2">
        <f>IFERROR(VLOOKUP(C1898,'HEPATITE VIRAL'!$A$5:$C$3162,3,FALSE),0)</f>
        <v>0</v>
      </c>
      <c r="R1898" s="2">
        <f>IFERROR(VLOOKUP(C1898,'FEBRE MACULOSA'!$A$5:$C$181,3,FALSE),0)</f>
        <v>0</v>
      </c>
      <c r="S1898" s="2">
        <f>IFERROR(VLOOKUP(C1898,LEPTOSPIROSE!$A$5:$C$1176,3,FALSE),0)</f>
        <v>0</v>
      </c>
      <c r="T1898" s="2">
        <f>IFERROR(VLOOKUP(C1898,'DOENÇA DE CHAGAS'!$A$5:$C$100,3,FALSE),0)</f>
        <v>0</v>
      </c>
      <c r="U1898" s="2">
        <f>IFERROR(VLOOKUP(C1898,'PICADAS DE COBRAS'!$A$6:$C$4645,3,FALSE),0)</f>
        <v>12</v>
      </c>
      <c r="V1898">
        <f>IFERROR(VLOOKUP(C1898,'ZIKA VIRUS'!$A$5:$C$2399,3,FALSE),0)</f>
        <v>1</v>
      </c>
      <c r="W1898">
        <f>IFERROR(VLOOKUP(C1898,'FEBRE TIFÓIDE'!$A$5:$C$46,3,FALSE),0)</f>
        <v>0</v>
      </c>
      <c r="X1898">
        <f>IFERROR(VLOOKUP(C1898,HANTAVIROSE!$A$5:$C$153,3,FALSE),0)</f>
        <v>0</v>
      </c>
      <c r="Y1898">
        <f>IFERROR(VLOOKUP(C1898,MENINGITE!$A$5:$C$447,3,FALSE),0)</f>
        <v>0</v>
      </c>
      <c r="Z1898">
        <f>IFERROR(VLOOKUP(C1898,RAIVA!$A$5:$C$16,3,FALSE),0)</f>
        <v>0</v>
      </c>
    </row>
    <row r="1899" spans="1:26" x14ac:dyDescent="0.3">
      <c r="A1899" s="2" t="s">
        <v>1637</v>
      </c>
      <c r="B1899" s="2" t="s">
        <v>2073</v>
      </c>
      <c r="C1899" s="2">
        <v>351650</v>
      </c>
      <c r="D1899" s="2">
        <v>3516507</v>
      </c>
      <c r="E1899" s="2" t="s">
        <v>1637</v>
      </c>
      <c r="F1899" s="2" t="s">
        <v>2073</v>
      </c>
      <c r="G1899" s="2">
        <f>IFERROR(VLOOKUP(D1899,Coordenadas!$A$2:$D$5571,3,FALSE),0)</f>
        <v>-21.529399999999999</v>
      </c>
      <c r="H1899" s="2">
        <f>IFERROR(VLOOKUP(D1899,Coordenadas!$A$2:$D$5571,4,FALSE),0)</f>
        <v>-50.557299999999998</v>
      </c>
      <c r="I1899" s="2" t="s">
        <v>5325</v>
      </c>
      <c r="J1899" s="2">
        <v>2708</v>
      </c>
      <c r="K1899" s="2" t="s">
        <v>5332</v>
      </c>
      <c r="L1899" s="2">
        <f>IFERROR(VLOOKUP(C1899,BOTULISMO!$A$3:$C$19,3,FALSE),0)</f>
        <v>0</v>
      </c>
      <c r="M1899" s="2">
        <f>IFERROR(VLOOKUP(C1899,'LEISHMANIOSE VISCERAL'!$A$4:$C$454,3,FALSE),0)</f>
        <v>0</v>
      </c>
      <c r="N1899" s="2">
        <f>IFERROR(VLOOKUP(C1899,'LEISHMANIOSE TEGUMENTAR'!$A$4:$C$1681,3,FALSE),0)</f>
        <v>0</v>
      </c>
      <c r="O1899" s="2">
        <f>IFERROR(VLOOKUP(C1899,'FEBRE AMARELA'!$A$4:$C$38,3,FALSE),0)</f>
        <v>0</v>
      </c>
      <c r="P1899" s="2">
        <f>IFERROR(VLOOKUP(C1899,DENGUE!$A$5:$C$4097,3,FALSE),0)</f>
        <v>49</v>
      </c>
      <c r="Q1899" s="2">
        <f>IFERROR(VLOOKUP(C1899,'HEPATITE VIRAL'!$A$5:$C$3162,3,FALSE),0)</f>
        <v>0</v>
      </c>
      <c r="R1899" s="2">
        <f>IFERROR(VLOOKUP(C1899,'FEBRE MACULOSA'!$A$5:$C$181,3,FALSE),0)</f>
        <v>0</v>
      </c>
      <c r="S1899" s="2">
        <f>IFERROR(VLOOKUP(C1899,LEPTOSPIROSE!$A$5:$C$1176,3,FALSE),0)</f>
        <v>0</v>
      </c>
      <c r="T1899" s="2">
        <f>IFERROR(VLOOKUP(C1899,'DOENÇA DE CHAGAS'!$A$5:$C$100,3,FALSE),0)</f>
        <v>0</v>
      </c>
      <c r="U1899" s="2">
        <f>IFERROR(VLOOKUP(C1899,'PICADAS DE COBRAS'!$A$6:$C$4645,3,FALSE),0)</f>
        <v>10</v>
      </c>
      <c r="V1899">
        <f>IFERROR(VLOOKUP(C1899,'ZIKA VIRUS'!$A$5:$C$2399,3,FALSE),0)</f>
        <v>0</v>
      </c>
      <c r="W1899">
        <f>IFERROR(VLOOKUP(C1899,'FEBRE TIFÓIDE'!$A$5:$C$46,3,FALSE),0)</f>
        <v>0</v>
      </c>
      <c r="X1899">
        <f>IFERROR(VLOOKUP(C1899,HANTAVIROSE!$A$5:$C$153,3,FALSE),0)</f>
        <v>0</v>
      </c>
      <c r="Y1899">
        <f>IFERROR(VLOOKUP(C1899,MENINGITE!$A$5:$C$447,3,FALSE),0)</f>
        <v>0</v>
      </c>
      <c r="Z1899">
        <f>IFERROR(VLOOKUP(C1899,RAIVA!$A$5:$C$16,3,FALSE),0)</f>
        <v>0</v>
      </c>
    </row>
    <row r="1900" spans="1:26" x14ac:dyDescent="0.3">
      <c r="A1900" s="2" t="s">
        <v>3988</v>
      </c>
      <c r="B1900" s="2" t="s">
        <v>4107</v>
      </c>
      <c r="C1900" s="2">
        <v>250625</v>
      </c>
      <c r="D1900" s="2">
        <v>2506251</v>
      </c>
      <c r="E1900" s="2" t="s">
        <v>3988</v>
      </c>
      <c r="F1900" s="2" t="s">
        <v>4107</v>
      </c>
      <c r="G1900" s="2">
        <f>IFERROR(VLOOKUP(D1900,Coordenadas!$A$2:$D$5571,3,FALSE),0)</f>
        <v>-7.5827900000000001</v>
      </c>
      <c r="H1900" s="2">
        <f>IFERROR(VLOOKUP(D1900,Coordenadas!$A$2:$D$5571,4,FALSE),0)</f>
        <v>-35.789900000000003</v>
      </c>
      <c r="I1900" s="2" t="s">
        <v>5324</v>
      </c>
      <c r="J1900" s="2">
        <v>8376</v>
      </c>
      <c r="K1900" s="2" t="s">
        <v>5332</v>
      </c>
      <c r="L1900" s="2">
        <f>IFERROR(VLOOKUP(C1900,BOTULISMO!$A$3:$C$19,3,FALSE),0)</f>
        <v>0</v>
      </c>
      <c r="M1900" s="2">
        <f>IFERROR(VLOOKUP(C1900,'LEISHMANIOSE VISCERAL'!$A$4:$C$454,3,FALSE),0)</f>
        <v>0</v>
      </c>
      <c r="N1900" s="2">
        <f>IFERROR(VLOOKUP(C1900,'LEISHMANIOSE TEGUMENTAR'!$A$4:$C$1681,3,FALSE),0)</f>
        <v>0</v>
      </c>
      <c r="O1900" s="2">
        <f>IFERROR(VLOOKUP(C1900,'FEBRE AMARELA'!$A$4:$C$38,3,FALSE),0)</f>
        <v>0</v>
      </c>
      <c r="P1900" s="2">
        <f>IFERROR(VLOOKUP(C1900,DENGUE!$A$5:$C$4097,3,FALSE),0)</f>
        <v>1</v>
      </c>
      <c r="Q1900" s="2">
        <f>IFERROR(VLOOKUP(C1900,'HEPATITE VIRAL'!$A$5:$C$3162,3,FALSE),0)</f>
        <v>0</v>
      </c>
      <c r="R1900" s="2">
        <f>IFERROR(VLOOKUP(C1900,'FEBRE MACULOSA'!$A$5:$C$181,3,FALSE),0)</f>
        <v>0</v>
      </c>
      <c r="S1900" s="2">
        <f>IFERROR(VLOOKUP(C1900,LEPTOSPIROSE!$A$5:$C$1176,3,FALSE),0)</f>
        <v>0</v>
      </c>
      <c r="T1900" s="2">
        <f>IFERROR(VLOOKUP(C1900,'DOENÇA DE CHAGAS'!$A$5:$C$100,3,FALSE),0)</f>
        <v>0</v>
      </c>
      <c r="U1900" s="2">
        <f>IFERROR(VLOOKUP(C1900,'PICADAS DE COBRAS'!$A$6:$C$4645,3,FALSE),0)</f>
        <v>0</v>
      </c>
      <c r="V1900">
        <f>IFERROR(VLOOKUP(C1900,'ZIKA VIRUS'!$A$5:$C$2399,3,FALSE),0)</f>
        <v>0</v>
      </c>
      <c r="W1900">
        <f>IFERROR(VLOOKUP(C1900,'FEBRE TIFÓIDE'!$A$5:$C$46,3,FALSE),0)</f>
        <v>0</v>
      </c>
      <c r="X1900">
        <f>IFERROR(VLOOKUP(C1900,HANTAVIROSE!$A$5:$C$153,3,FALSE),0)</f>
        <v>0</v>
      </c>
      <c r="Y1900">
        <f>IFERROR(VLOOKUP(C1900,MENINGITE!$A$5:$C$447,3,FALSE),0)</f>
        <v>0</v>
      </c>
      <c r="Z1900">
        <f>IFERROR(VLOOKUP(C1900,RAIVA!$A$5:$C$16,3,FALSE),0)</f>
        <v>0</v>
      </c>
    </row>
    <row r="1901" spans="1:26" x14ac:dyDescent="0.3">
      <c r="A1901" s="2" t="s">
        <v>1637</v>
      </c>
      <c r="B1901" s="2" t="s">
        <v>2072</v>
      </c>
      <c r="C1901" s="2">
        <v>351660</v>
      </c>
      <c r="D1901" s="2">
        <v>3516606</v>
      </c>
      <c r="E1901" s="2" t="s">
        <v>1637</v>
      </c>
      <c r="F1901" s="2" t="s">
        <v>2072</v>
      </c>
      <c r="G1901" s="2">
        <f>IFERROR(VLOOKUP(D1901,Coordenadas!$A$2:$D$5571,3,FALSE),0)</f>
        <v>-22.291799999999999</v>
      </c>
      <c r="H1901" s="2">
        <f>IFERROR(VLOOKUP(D1901,Coordenadas!$A$2:$D$5571,4,FALSE),0)</f>
        <v>-49.550400000000003</v>
      </c>
      <c r="I1901" s="2" t="s">
        <v>5325</v>
      </c>
      <c r="J1901" s="2">
        <v>7011</v>
      </c>
      <c r="K1901" s="2" t="s">
        <v>5332</v>
      </c>
      <c r="L1901" s="2">
        <f>IFERROR(VLOOKUP(C1901,BOTULISMO!$A$3:$C$19,3,FALSE),0)</f>
        <v>0</v>
      </c>
      <c r="M1901" s="2">
        <f>IFERROR(VLOOKUP(C1901,'LEISHMANIOSE VISCERAL'!$A$4:$C$454,3,FALSE),0)</f>
        <v>0</v>
      </c>
      <c r="N1901" s="2">
        <f>IFERROR(VLOOKUP(C1901,'LEISHMANIOSE TEGUMENTAR'!$A$4:$C$1681,3,FALSE),0)</f>
        <v>0</v>
      </c>
      <c r="O1901" s="2">
        <f>IFERROR(VLOOKUP(C1901,'FEBRE AMARELA'!$A$4:$C$38,3,FALSE),0)</f>
        <v>0</v>
      </c>
      <c r="P1901" s="2">
        <f>IFERROR(VLOOKUP(C1901,DENGUE!$A$5:$C$4097,3,FALSE),0)</f>
        <v>6</v>
      </c>
      <c r="Q1901" s="2">
        <f>IFERROR(VLOOKUP(C1901,'HEPATITE VIRAL'!$A$5:$C$3162,3,FALSE),0)</f>
        <v>1</v>
      </c>
      <c r="R1901" s="2">
        <f>IFERROR(VLOOKUP(C1901,'FEBRE MACULOSA'!$A$5:$C$181,3,FALSE),0)</f>
        <v>0</v>
      </c>
      <c r="S1901" s="2">
        <f>IFERROR(VLOOKUP(C1901,LEPTOSPIROSE!$A$5:$C$1176,3,FALSE),0)</f>
        <v>0</v>
      </c>
      <c r="T1901" s="2">
        <f>IFERROR(VLOOKUP(C1901,'DOENÇA DE CHAGAS'!$A$5:$C$100,3,FALSE),0)</f>
        <v>0</v>
      </c>
      <c r="U1901" s="2">
        <f>IFERROR(VLOOKUP(C1901,'PICADAS DE COBRAS'!$A$6:$C$4645,3,FALSE),0)</f>
        <v>0</v>
      </c>
      <c r="V1901">
        <f>IFERROR(VLOOKUP(C1901,'ZIKA VIRUS'!$A$5:$C$2399,3,FALSE),0)</f>
        <v>0</v>
      </c>
      <c r="W1901">
        <f>IFERROR(VLOOKUP(C1901,'FEBRE TIFÓIDE'!$A$5:$C$46,3,FALSE),0)</f>
        <v>0</v>
      </c>
      <c r="X1901">
        <f>IFERROR(VLOOKUP(C1901,HANTAVIROSE!$A$5:$C$153,3,FALSE),0)</f>
        <v>0</v>
      </c>
      <c r="Y1901">
        <f>IFERROR(VLOOKUP(C1901,MENINGITE!$A$5:$C$447,3,FALSE),0)</f>
        <v>0</v>
      </c>
      <c r="Z1901">
        <f>IFERROR(VLOOKUP(C1901,RAIVA!$A$5:$C$16,3,FALSE),0)</f>
        <v>0</v>
      </c>
    </row>
    <row r="1902" spans="1:26" x14ac:dyDescent="0.3">
      <c r="A1902" s="2" t="s">
        <v>2425</v>
      </c>
      <c r="B1902" s="2" t="s">
        <v>2956</v>
      </c>
      <c r="C1902" s="2">
        <v>312730</v>
      </c>
      <c r="D1902" s="2">
        <v>3127305</v>
      </c>
      <c r="E1902" s="2" t="s">
        <v>2425</v>
      </c>
      <c r="F1902" s="2" t="s">
        <v>2956</v>
      </c>
      <c r="G1902" s="2">
        <f>IFERROR(VLOOKUP(D1902,Coordenadas!$A$2:$D$5571,3,FALSE),0)</f>
        <v>-19.000499999999999</v>
      </c>
      <c r="H1902" s="2">
        <f>IFERROR(VLOOKUP(D1902,Coordenadas!$A$2:$D$5571,4,FALSE),0)</f>
        <v>-41.538699999999999</v>
      </c>
      <c r="I1902" s="2" t="s">
        <v>5325</v>
      </c>
      <c r="J1902" s="2">
        <v>6951</v>
      </c>
      <c r="K1902" s="2" t="s">
        <v>5332</v>
      </c>
      <c r="L1902" s="2">
        <f>IFERROR(VLOOKUP(C1902,BOTULISMO!$A$3:$C$19,3,FALSE),0)</f>
        <v>0</v>
      </c>
      <c r="M1902" s="2">
        <f>IFERROR(VLOOKUP(C1902,'LEISHMANIOSE VISCERAL'!$A$4:$C$454,3,FALSE),0)</f>
        <v>0</v>
      </c>
      <c r="N1902" s="2">
        <f>IFERROR(VLOOKUP(C1902,'LEISHMANIOSE TEGUMENTAR'!$A$4:$C$1681,3,FALSE),0)</f>
        <v>0</v>
      </c>
      <c r="O1902" s="2">
        <f>IFERROR(VLOOKUP(C1902,'FEBRE AMARELA'!$A$4:$C$38,3,FALSE),0)</f>
        <v>0</v>
      </c>
      <c r="P1902" s="2">
        <f>IFERROR(VLOOKUP(C1902,DENGUE!$A$5:$C$4097,3,FALSE),0)</f>
        <v>42</v>
      </c>
      <c r="Q1902" s="2">
        <f>IFERROR(VLOOKUP(C1902,'HEPATITE VIRAL'!$A$5:$C$3162,3,FALSE),0)</f>
        <v>0</v>
      </c>
      <c r="R1902" s="2">
        <f>IFERROR(VLOOKUP(C1902,'FEBRE MACULOSA'!$A$5:$C$181,3,FALSE),0)</f>
        <v>0</v>
      </c>
      <c r="S1902" s="2">
        <f>IFERROR(VLOOKUP(C1902,LEPTOSPIROSE!$A$5:$C$1176,3,FALSE),0)</f>
        <v>0</v>
      </c>
      <c r="T1902" s="2">
        <f>IFERROR(VLOOKUP(C1902,'DOENÇA DE CHAGAS'!$A$5:$C$100,3,FALSE),0)</f>
        <v>0</v>
      </c>
      <c r="U1902" s="2">
        <f>IFERROR(VLOOKUP(C1902,'PICADAS DE COBRAS'!$A$6:$C$4645,3,FALSE),0)</f>
        <v>86</v>
      </c>
      <c r="V1902">
        <f>IFERROR(VLOOKUP(C1902,'ZIKA VIRUS'!$A$5:$C$2399,3,FALSE),0)</f>
        <v>0</v>
      </c>
      <c r="W1902">
        <f>IFERROR(VLOOKUP(C1902,'FEBRE TIFÓIDE'!$A$5:$C$46,3,FALSE),0)</f>
        <v>0</v>
      </c>
      <c r="X1902">
        <f>IFERROR(VLOOKUP(C1902,HANTAVIROSE!$A$5:$C$153,3,FALSE),0)</f>
        <v>0</v>
      </c>
      <c r="Y1902">
        <f>IFERROR(VLOOKUP(C1902,MENINGITE!$A$5:$C$447,3,FALSE),0)</f>
        <v>0</v>
      </c>
      <c r="Z1902">
        <f>IFERROR(VLOOKUP(C1902,RAIVA!$A$5:$C$16,3,FALSE),0)</f>
        <v>0</v>
      </c>
    </row>
    <row r="1903" spans="1:26" x14ac:dyDescent="0.3">
      <c r="A1903" s="2" t="s">
        <v>4178</v>
      </c>
      <c r="B1903" s="2" t="s">
        <v>4278</v>
      </c>
      <c r="C1903" s="2">
        <v>240410</v>
      </c>
      <c r="D1903" s="2">
        <v>2404101</v>
      </c>
      <c r="E1903" s="2" t="s">
        <v>4178</v>
      </c>
      <c r="F1903" s="2" t="s">
        <v>4278</v>
      </c>
      <c r="G1903" s="2">
        <f>IFERROR(VLOOKUP(D1903,Coordenadas!$A$2:$D$5571,3,FALSE),0)</f>
        <v>-5.0909000000000004</v>
      </c>
      <c r="H1903" s="2">
        <f>IFERROR(VLOOKUP(D1903,Coordenadas!$A$2:$D$5571,4,FALSE),0)</f>
        <v>-36.275399999999998</v>
      </c>
      <c r="I1903" s="2" t="s">
        <v>5324</v>
      </c>
      <c r="J1903" s="2">
        <v>2159</v>
      </c>
      <c r="K1903" s="2" t="s">
        <v>5332</v>
      </c>
      <c r="L1903" s="2">
        <f>IFERROR(VLOOKUP(C1903,BOTULISMO!$A$3:$C$19,3,FALSE),0)</f>
        <v>0</v>
      </c>
      <c r="M1903" s="2">
        <f>IFERROR(VLOOKUP(C1903,'LEISHMANIOSE VISCERAL'!$A$4:$C$454,3,FALSE),0)</f>
        <v>0</v>
      </c>
      <c r="N1903" s="2">
        <f>IFERROR(VLOOKUP(C1903,'LEISHMANIOSE TEGUMENTAR'!$A$4:$C$1681,3,FALSE),0)</f>
        <v>0</v>
      </c>
      <c r="O1903" s="2">
        <f>IFERROR(VLOOKUP(C1903,'FEBRE AMARELA'!$A$4:$C$38,3,FALSE),0)</f>
        <v>0</v>
      </c>
      <c r="P1903" s="2">
        <f>IFERROR(VLOOKUP(C1903,DENGUE!$A$5:$C$4097,3,FALSE),0)</f>
        <v>7</v>
      </c>
      <c r="Q1903" s="2">
        <f>IFERROR(VLOOKUP(C1903,'HEPATITE VIRAL'!$A$5:$C$3162,3,FALSE),0)</f>
        <v>0</v>
      </c>
      <c r="R1903" s="2">
        <f>IFERROR(VLOOKUP(C1903,'FEBRE MACULOSA'!$A$5:$C$181,3,FALSE),0)</f>
        <v>0</v>
      </c>
      <c r="S1903" s="2">
        <f>IFERROR(VLOOKUP(C1903,LEPTOSPIROSE!$A$5:$C$1176,3,FALSE),0)</f>
        <v>0</v>
      </c>
      <c r="T1903" s="2">
        <f>IFERROR(VLOOKUP(C1903,'DOENÇA DE CHAGAS'!$A$5:$C$100,3,FALSE),0)</f>
        <v>0</v>
      </c>
      <c r="U1903" s="2">
        <f>IFERROR(VLOOKUP(C1903,'PICADAS DE COBRAS'!$A$6:$C$4645,3,FALSE),0)</f>
        <v>0</v>
      </c>
      <c r="V1903">
        <f>IFERROR(VLOOKUP(C1903,'ZIKA VIRUS'!$A$5:$C$2399,3,FALSE),0)</f>
        <v>0</v>
      </c>
      <c r="W1903">
        <f>IFERROR(VLOOKUP(C1903,'FEBRE TIFÓIDE'!$A$5:$C$46,3,FALSE),0)</f>
        <v>0</v>
      </c>
      <c r="X1903">
        <f>IFERROR(VLOOKUP(C1903,HANTAVIROSE!$A$5:$C$153,3,FALSE),0)</f>
        <v>0</v>
      </c>
      <c r="Y1903">
        <f>IFERROR(VLOOKUP(C1903,MENINGITE!$A$5:$C$447,3,FALSE),0)</f>
        <v>0</v>
      </c>
      <c r="Z1903">
        <f>IFERROR(VLOOKUP(C1903,RAIVA!$A$5:$C$16,3,FALSE),0)</f>
        <v>0</v>
      </c>
    </row>
    <row r="1904" spans="1:26" x14ac:dyDescent="0.3">
      <c r="A1904" s="2" t="s">
        <v>967</v>
      </c>
      <c r="B1904" s="2" t="s">
        <v>1163</v>
      </c>
      <c r="C1904" s="2">
        <v>420560</v>
      </c>
      <c r="D1904" s="2">
        <v>4205605</v>
      </c>
      <c r="E1904" s="2" t="s">
        <v>967</v>
      </c>
      <c r="F1904" s="2" t="s">
        <v>1163</v>
      </c>
      <c r="G1904" s="2">
        <f>IFERROR(VLOOKUP(D1904,Coordenadas!$A$2:$D$5571,3,FALSE),0)</f>
        <v>-26.454899999999999</v>
      </c>
      <c r="H1904" s="2">
        <f>IFERROR(VLOOKUP(D1904,Coordenadas!$A$2:$D$5571,4,FALSE),0)</f>
        <v>-52.6875</v>
      </c>
      <c r="I1904" s="2" t="s">
        <v>5326</v>
      </c>
      <c r="J1904" s="2">
        <v>3472</v>
      </c>
      <c r="K1904" s="2" t="s">
        <v>5332</v>
      </c>
      <c r="L1904" s="2">
        <f>IFERROR(VLOOKUP(C1904,BOTULISMO!$A$3:$C$19,3,FALSE),0)</f>
        <v>0</v>
      </c>
      <c r="M1904" s="2">
        <f>IFERROR(VLOOKUP(C1904,'LEISHMANIOSE VISCERAL'!$A$4:$C$454,3,FALSE),0)</f>
        <v>0</v>
      </c>
      <c r="N1904" s="2">
        <f>IFERROR(VLOOKUP(C1904,'LEISHMANIOSE TEGUMENTAR'!$A$4:$C$1681,3,FALSE),0)</f>
        <v>0</v>
      </c>
      <c r="O1904" s="2">
        <f>IFERROR(VLOOKUP(C1904,'FEBRE AMARELA'!$A$4:$C$38,3,FALSE),0)</f>
        <v>0</v>
      </c>
      <c r="P1904" s="2">
        <f>IFERROR(VLOOKUP(C1904,DENGUE!$A$5:$C$4097,3,FALSE),0)</f>
        <v>0</v>
      </c>
      <c r="Q1904" s="2">
        <f>IFERROR(VLOOKUP(C1904,'HEPATITE VIRAL'!$A$5:$C$3162,3,FALSE),0)</f>
        <v>11</v>
      </c>
      <c r="R1904" s="2">
        <f>IFERROR(VLOOKUP(C1904,'FEBRE MACULOSA'!$A$5:$C$181,3,FALSE),0)</f>
        <v>0</v>
      </c>
      <c r="S1904" s="2">
        <f>IFERROR(VLOOKUP(C1904,LEPTOSPIROSE!$A$5:$C$1176,3,FALSE),0)</f>
        <v>1</v>
      </c>
      <c r="T1904" s="2">
        <f>IFERROR(VLOOKUP(C1904,'DOENÇA DE CHAGAS'!$A$5:$C$100,3,FALSE),0)</f>
        <v>0</v>
      </c>
      <c r="U1904" s="2">
        <f>IFERROR(VLOOKUP(C1904,'PICADAS DE COBRAS'!$A$6:$C$4645,3,FALSE),0)</f>
        <v>50</v>
      </c>
      <c r="V1904">
        <f>IFERROR(VLOOKUP(C1904,'ZIKA VIRUS'!$A$5:$C$2399,3,FALSE),0)</f>
        <v>0</v>
      </c>
      <c r="W1904">
        <f>IFERROR(VLOOKUP(C1904,'FEBRE TIFÓIDE'!$A$5:$C$46,3,FALSE),0)</f>
        <v>0</v>
      </c>
      <c r="X1904">
        <f>IFERROR(VLOOKUP(C1904,HANTAVIROSE!$A$5:$C$153,3,FALSE),0)</f>
        <v>0</v>
      </c>
      <c r="Y1904">
        <f>IFERROR(VLOOKUP(C1904,MENINGITE!$A$5:$C$447,3,FALSE),0)</f>
        <v>0</v>
      </c>
      <c r="Z1904">
        <f>IFERROR(VLOOKUP(C1904,RAIVA!$A$5:$C$16,3,FALSE),0)</f>
        <v>0</v>
      </c>
    </row>
    <row r="1905" spans="1:26" x14ac:dyDescent="0.3">
      <c r="A1905" s="2" t="s">
        <v>3816</v>
      </c>
      <c r="B1905" s="2" t="s">
        <v>3926</v>
      </c>
      <c r="C1905" s="2">
        <v>260590</v>
      </c>
      <c r="D1905" s="2">
        <v>2605905</v>
      </c>
      <c r="E1905" s="2" t="s">
        <v>3816</v>
      </c>
      <c r="F1905" s="2" t="s">
        <v>3926</v>
      </c>
      <c r="G1905" s="2">
        <f>IFERROR(VLOOKUP(D1905,Coordenadas!$A$2:$D$5571,3,FALSE),0)</f>
        <v>-8.5798000000000005</v>
      </c>
      <c r="H1905" s="2">
        <f>IFERROR(VLOOKUP(D1905,Coordenadas!$A$2:$D$5571,4,FALSE),0)</f>
        <v>-35.384599999999999</v>
      </c>
      <c r="I1905" s="2" t="s">
        <v>5324</v>
      </c>
      <c r="J1905" s="2">
        <v>27912</v>
      </c>
      <c r="K1905" s="2" t="s">
        <v>5330</v>
      </c>
      <c r="L1905" s="2">
        <f>IFERROR(VLOOKUP(C1905,BOTULISMO!$A$3:$C$19,3,FALSE),0)</f>
        <v>0</v>
      </c>
      <c r="M1905" s="2">
        <f>IFERROR(VLOOKUP(C1905,'LEISHMANIOSE VISCERAL'!$A$4:$C$454,3,FALSE),0)</f>
        <v>0</v>
      </c>
      <c r="N1905" s="2">
        <f>IFERROR(VLOOKUP(C1905,'LEISHMANIOSE TEGUMENTAR'!$A$4:$C$1681,3,FALSE),0)</f>
        <v>0</v>
      </c>
      <c r="O1905" s="2">
        <f>IFERROR(VLOOKUP(C1905,'FEBRE AMARELA'!$A$4:$C$38,3,FALSE),0)</f>
        <v>0</v>
      </c>
      <c r="P1905" s="2">
        <f>IFERROR(VLOOKUP(C1905,DENGUE!$A$5:$C$4097,3,FALSE),0)</f>
        <v>25</v>
      </c>
      <c r="Q1905" s="2">
        <f>IFERROR(VLOOKUP(C1905,'HEPATITE VIRAL'!$A$5:$C$3162,3,FALSE),0)</f>
        <v>1</v>
      </c>
      <c r="R1905" s="2">
        <f>IFERROR(VLOOKUP(C1905,'FEBRE MACULOSA'!$A$5:$C$181,3,FALSE),0)</f>
        <v>0</v>
      </c>
      <c r="S1905" s="2">
        <f>IFERROR(VLOOKUP(C1905,LEPTOSPIROSE!$A$5:$C$1176,3,FALSE),0)</f>
        <v>0</v>
      </c>
      <c r="T1905" s="2">
        <f>IFERROR(VLOOKUP(C1905,'DOENÇA DE CHAGAS'!$A$5:$C$100,3,FALSE),0)</f>
        <v>0</v>
      </c>
      <c r="U1905" s="2">
        <f>IFERROR(VLOOKUP(C1905,'PICADAS DE COBRAS'!$A$6:$C$4645,3,FALSE),0)</f>
        <v>76</v>
      </c>
      <c r="V1905">
        <f>IFERROR(VLOOKUP(C1905,'ZIKA VIRUS'!$A$5:$C$2399,3,FALSE),0)</f>
        <v>0</v>
      </c>
      <c r="W1905">
        <f>IFERROR(VLOOKUP(C1905,'FEBRE TIFÓIDE'!$A$5:$C$46,3,FALSE),0)</f>
        <v>0</v>
      </c>
      <c r="X1905">
        <f>IFERROR(VLOOKUP(C1905,HANTAVIROSE!$A$5:$C$153,3,FALSE),0)</f>
        <v>0</v>
      </c>
      <c r="Y1905">
        <f>IFERROR(VLOOKUP(C1905,MENINGITE!$A$5:$C$447,3,FALSE),0)</f>
        <v>0</v>
      </c>
      <c r="Z1905">
        <f>IFERROR(VLOOKUP(C1905,RAIVA!$A$5:$C$16,3,FALSE),0)</f>
        <v>0</v>
      </c>
    </row>
    <row r="1906" spans="1:26" x14ac:dyDescent="0.3">
      <c r="A1906" s="2" t="s">
        <v>3</v>
      </c>
      <c r="B1906" s="2" t="s">
        <v>159</v>
      </c>
      <c r="C1906" s="2">
        <v>520815</v>
      </c>
      <c r="D1906" s="2">
        <v>5208152</v>
      </c>
      <c r="E1906" s="2" t="s">
        <v>3</v>
      </c>
      <c r="F1906" s="2" t="s">
        <v>159</v>
      </c>
      <c r="G1906" s="2">
        <f>IFERROR(VLOOKUP(D1906,Coordenadas!$A$2:$D$5571,3,FALSE),0)</f>
        <v>-16.485399999999998</v>
      </c>
      <c r="H1906" s="2">
        <f>IFERROR(VLOOKUP(D1906,Coordenadas!$A$2:$D$5571,4,FALSE),0)</f>
        <v>-48.645400000000002</v>
      </c>
      <c r="I1906" s="2" t="s">
        <v>5327</v>
      </c>
      <c r="J1906" s="2">
        <v>3275</v>
      </c>
      <c r="K1906" s="2" t="s">
        <v>5332</v>
      </c>
      <c r="L1906" s="2">
        <f>IFERROR(VLOOKUP(C1906,BOTULISMO!$A$3:$C$19,3,FALSE),0)</f>
        <v>0</v>
      </c>
      <c r="M1906" s="2">
        <f>IFERROR(VLOOKUP(C1906,'LEISHMANIOSE VISCERAL'!$A$4:$C$454,3,FALSE),0)</f>
        <v>0</v>
      </c>
      <c r="N1906" s="2">
        <f>IFERROR(VLOOKUP(C1906,'LEISHMANIOSE TEGUMENTAR'!$A$4:$C$1681,3,FALSE),0)</f>
        <v>0</v>
      </c>
      <c r="O1906" s="2">
        <f>IFERROR(VLOOKUP(C1906,'FEBRE AMARELA'!$A$4:$C$38,3,FALSE),0)</f>
        <v>0</v>
      </c>
      <c r="P1906" s="2">
        <f>IFERROR(VLOOKUP(C1906,DENGUE!$A$5:$C$4097,3,FALSE),0)</f>
        <v>5</v>
      </c>
      <c r="Q1906" s="2">
        <f>IFERROR(VLOOKUP(C1906,'HEPATITE VIRAL'!$A$5:$C$3162,3,FALSE),0)</f>
        <v>0</v>
      </c>
      <c r="R1906" s="2">
        <f>IFERROR(VLOOKUP(C1906,'FEBRE MACULOSA'!$A$5:$C$181,3,FALSE),0)</f>
        <v>0</v>
      </c>
      <c r="S1906" s="2">
        <f>IFERROR(VLOOKUP(C1906,LEPTOSPIROSE!$A$5:$C$1176,3,FALSE),0)</f>
        <v>0</v>
      </c>
      <c r="T1906" s="2">
        <f>IFERROR(VLOOKUP(C1906,'DOENÇA DE CHAGAS'!$A$5:$C$100,3,FALSE),0)</f>
        <v>0</v>
      </c>
      <c r="U1906" s="2">
        <f>IFERROR(VLOOKUP(C1906,'PICADAS DE COBRAS'!$A$6:$C$4645,3,FALSE),0)</f>
        <v>4</v>
      </c>
      <c r="V1906">
        <f>IFERROR(VLOOKUP(C1906,'ZIKA VIRUS'!$A$5:$C$2399,3,FALSE),0)</f>
        <v>2</v>
      </c>
      <c r="W1906">
        <f>IFERROR(VLOOKUP(C1906,'FEBRE TIFÓIDE'!$A$5:$C$46,3,FALSE),0)</f>
        <v>0</v>
      </c>
      <c r="X1906">
        <f>IFERROR(VLOOKUP(C1906,HANTAVIROSE!$A$5:$C$153,3,FALSE),0)</f>
        <v>0</v>
      </c>
      <c r="Y1906">
        <f>IFERROR(VLOOKUP(C1906,MENINGITE!$A$5:$C$447,3,FALSE),0)</f>
        <v>0</v>
      </c>
      <c r="Z1906">
        <f>IFERROR(VLOOKUP(C1906,RAIVA!$A$5:$C$16,3,FALSE),0)</f>
        <v>0</v>
      </c>
    </row>
    <row r="1907" spans="1:26" x14ac:dyDescent="0.3">
      <c r="A1907" s="2" t="s">
        <v>2425</v>
      </c>
      <c r="B1907" s="2" t="s">
        <v>2955</v>
      </c>
      <c r="C1907" s="2">
        <v>312733</v>
      </c>
      <c r="D1907" s="2">
        <v>3127339</v>
      </c>
      <c r="E1907" s="2" t="s">
        <v>2425</v>
      </c>
      <c r="F1907" s="2" t="s">
        <v>2955</v>
      </c>
      <c r="G1907" s="2">
        <f>IFERROR(VLOOKUP(D1907,Coordenadas!$A$2:$D$5571,3,FALSE),0)</f>
        <v>-15.0829</v>
      </c>
      <c r="H1907" s="2">
        <f>IFERROR(VLOOKUP(D1907,Coordenadas!$A$2:$D$5571,4,FALSE),0)</f>
        <v>-43.125</v>
      </c>
      <c r="I1907" s="2" t="s">
        <v>5325</v>
      </c>
      <c r="J1907" s="2">
        <v>5139</v>
      </c>
      <c r="K1907" s="2" t="s">
        <v>5332</v>
      </c>
      <c r="L1907" s="2">
        <f>IFERROR(VLOOKUP(C1907,BOTULISMO!$A$3:$C$19,3,FALSE),0)</f>
        <v>0</v>
      </c>
      <c r="M1907" s="2">
        <f>IFERROR(VLOOKUP(C1907,'LEISHMANIOSE VISCERAL'!$A$4:$C$454,3,FALSE),0)</f>
        <v>0</v>
      </c>
      <c r="N1907" s="2">
        <f>IFERROR(VLOOKUP(C1907,'LEISHMANIOSE TEGUMENTAR'!$A$4:$C$1681,3,FALSE),0)</f>
        <v>0</v>
      </c>
      <c r="O1907" s="2">
        <f>IFERROR(VLOOKUP(C1907,'FEBRE AMARELA'!$A$4:$C$38,3,FALSE),0)</f>
        <v>0</v>
      </c>
      <c r="P1907" s="2">
        <f>IFERROR(VLOOKUP(C1907,DENGUE!$A$5:$C$4097,3,FALSE),0)</f>
        <v>4</v>
      </c>
      <c r="Q1907" s="2">
        <f>IFERROR(VLOOKUP(C1907,'HEPATITE VIRAL'!$A$5:$C$3162,3,FALSE),0)</f>
        <v>1</v>
      </c>
      <c r="R1907" s="2">
        <f>IFERROR(VLOOKUP(C1907,'FEBRE MACULOSA'!$A$5:$C$181,3,FALSE),0)</f>
        <v>0</v>
      </c>
      <c r="S1907" s="2">
        <f>IFERROR(VLOOKUP(C1907,LEPTOSPIROSE!$A$5:$C$1176,3,FALSE),0)</f>
        <v>0</v>
      </c>
      <c r="T1907" s="2">
        <f>IFERROR(VLOOKUP(C1907,'DOENÇA DE CHAGAS'!$A$5:$C$100,3,FALSE),0)</f>
        <v>0</v>
      </c>
      <c r="U1907" s="2">
        <f>IFERROR(VLOOKUP(C1907,'PICADAS DE COBRAS'!$A$6:$C$4645,3,FALSE),0)</f>
        <v>22</v>
      </c>
      <c r="V1907">
        <f>IFERROR(VLOOKUP(C1907,'ZIKA VIRUS'!$A$5:$C$2399,3,FALSE),0)</f>
        <v>22</v>
      </c>
      <c r="W1907">
        <f>IFERROR(VLOOKUP(C1907,'FEBRE TIFÓIDE'!$A$5:$C$46,3,FALSE),0)</f>
        <v>0</v>
      </c>
      <c r="X1907">
        <f>IFERROR(VLOOKUP(C1907,HANTAVIROSE!$A$5:$C$153,3,FALSE),0)</f>
        <v>0</v>
      </c>
      <c r="Y1907">
        <f>IFERROR(VLOOKUP(C1907,MENINGITE!$A$5:$C$447,3,FALSE),0)</f>
        <v>0</v>
      </c>
      <c r="Z1907">
        <f>IFERROR(VLOOKUP(C1907,RAIVA!$A$5:$C$16,3,FALSE),0)</f>
        <v>0</v>
      </c>
    </row>
    <row r="1908" spans="1:26" x14ac:dyDescent="0.3">
      <c r="A1908" s="2" t="s">
        <v>3257</v>
      </c>
      <c r="B1908" s="2" t="s">
        <v>3522</v>
      </c>
      <c r="C1908" s="2">
        <v>291120</v>
      </c>
      <c r="D1908" s="2">
        <v>2911204</v>
      </c>
      <c r="E1908" s="2" t="s">
        <v>3257</v>
      </c>
      <c r="F1908" s="2" t="s">
        <v>3522</v>
      </c>
      <c r="G1908" s="2">
        <f>IFERROR(VLOOKUP(D1908,Coordenadas!$A$2:$D$5571,3,FALSE),0)</f>
        <v>-13.7441</v>
      </c>
      <c r="H1908" s="2">
        <f>IFERROR(VLOOKUP(D1908,Coordenadas!$A$2:$D$5571,4,FALSE),0)</f>
        <v>-39.474699999999999</v>
      </c>
      <c r="I1908" s="2" t="s">
        <v>5324</v>
      </c>
      <c r="J1908" s="2">
        <v>30336</v>
      </c>
      <c r="K1908" s="2" t="s">
        <v>5330</v>
      </c>
      <c r="L1908" s="2">
        <f>IFERROR(VLOOKUP(C1908,BOTULISMO!$A$3:$C$19,3,FALSE),0)</f>
        <v>0</v>
      </c>
      <c r="M1908" s="2">
        <f>IFERROR(VLOOKUP(C1908,'LEISHMANIOSE VISCERAL'!$A$4:$C$454,3,FALSE),0)</f>
        <v>0</v>
      </c>
      <c r="N1908" s="2">
        <f>IFERROR(VLOOKUP(C1908,'LEISHMANIOSE TEGUMENTAR'!$A$4:$C$1681,3,FALSE),0)</f>
        <v>0</v>
      </c>
      <c r="O1908" s="2">
        <f>IFERROR(VLOOKUP(C1908,'FEBRE AMARELA'!$A$4:$C$38,3,FALSE),0)</f>
        <v>0</v>
      </c>
      <c r="P1908" s="2">
        <f>IFERROR(VLOOKUP(C1908,DENGUE!$A$5:$C$4097,3,FALSE),0)</f>
        <v>114</v>
      </c>
      <c r="Q1908" s="2">
        <f>IFERROR(VLOOKUP(C1908,'HEPATITE VIRAL'!$A$5:$C$3162,3,FALSE),0)</f>
        <v>2</v>
      </c>
      <c r="R1908" s="2">
        <f>IFERROR(VLOOKUP(C1908,'FEBRE MACULOSA'!$A$5:$C$181,3,FALSE),0)</f>
        <v>0</v>
      </c>
      <c r="S1908" s="2">
        <f>IFERROR(VLOOKUP(C1908,LEPTOSPIROSE!$A$5:$C$1176,3,FALSE),0)</f>
        <v>0</v>
      </c>
      <c r="T1908" s="2">
        <f>IFERROR(VLOOKUP(C1908,'DOENÇA DE CHAGAS'!$A$5:$C$100,3,FALSE),0)</f>
        <v>0</v>
      </c>
      <c r="U1908" s="2">
        <f>IFERROR(VLOOKUP(C1908,'PICADAS DE COBRAS'!$A$6:$C$4645,3,FALSE),0)</f>
        <v>10</v>
      </c>
      <c r="V1908">
        <f>IFERROR(VLOOKUP(C1908,'ZIKA VIRUS'!$A$5:$C$2399,3,FALSE),0)</f>
        <v>0</v>
      </c>
      <c r="W1908">
        <f>IFERROR(VLOOKUP(C1908,'FEBRE TIFÓIDE'!$A$5:$C$46,3,FALSE),0)</f>
        <v>0</v>
      </c>
      <c r="X1908">
        <f>IFERROR(VLOOKUP(C1908,HANTAVIROSE!$A$5:$C$153,3,FALSE),0)</f>
        <v>0</v>
      </c>
      <c r="Y1908">
        <f>IFERROR(VLOOKUP(C1908,MENINGITE!$A$5:$C$447,3,FALSE),0)</f>
        <v>0</v>
      </c>
      <c r="Z1908">
        <f>IFERROR(VLOOKUP(C1908,RAIVA!$A$5:$C$16,3,FALSE),0)</f>
        <v>0</v>
      </c>
    </row>
    <row r="1909" spans="1:26" x14ac:dyDescent="0.3">
      <c r="A1909" s="2" t="s">
        <v>3816</v>
      </c>
      <c r="B1909" s="2" t="s">
        <v>3925</v>
      </c>
      <c r="C1909" s="2">
        <v>260600</v>
      </c>
      <c r="D1909" s="2">
        <v>2606002</v>
      </c>
      <c r="E1909" s="2" t="s">
        <v>3816</v>
      </c>
      <c r="F1909" s="2" t="s">
        <v>3925</v>
      </c>
      <c r="G1909" s="2">
        <f>IFERROR(VLOOKUP(D1909,Coordenadas!$A$2:$D$5571,3,FALSE),0)</f>
        <v>-8.8824299999999994</v>
      </c>
      <c r="H1909" s="2">
        <f>IFERROR(VLOOKUP(D1909,Coordenadas!$A$2:$D$5571,4,FALSE),0)</f>
        <v>-36.496600000000001</v>
      </c>
      <c r="I1909" s="2" t="s">
        <v>5324</v>
      </c>
      <c r="J1909" s="2">
        <v>129408</v>
      </c>
      <c r="K1909" s="2" t="s">
        <v>5333</v>
      </c>
      <c r="L1909" s="2">
        <f>IFERROR(VLOOKUP(C1909,BOTULISMO!$A$3:$C$19,3,FALSE),0)</f>
        <v>0</v>
      </c>
      <c r="M1909" s="2">
        <f>IFERROR(VLOOKUP(C1909,'LEISHMANIOSE VISCERAL'!$A$4:$C$454,3,FALSE),0)</f>
        <v>0</v>
      </c>
      <c r="N1909" s="2">
        <f>IFERROR(VLOOKUP(C1909,'LEISHMANIOSE TEGUMENTAR'!$A$4:$C$1681,3,FALSE),0)</f>
        <v>0</v>
      </c>
      <c r="O1909" s="2">
        <f>IFERROR(VLOOKUP(C1909,'FEBRE AMARELA'!$A$4:$C$38,3,FALSE),0)</f>
        <v>0</v>
      </c>
      <c r="P1909" s="2">
        <f>IFERROR(VLOOKUP(C1909,DENGUE!$A$5:$C$4097,3,FALSE),0)</f>
        <v>1164</v>
      </c>
      <c r="Q1909" s="2">
        <f>IFERROR(VLOOKUP(C1909,'HEPATITE VIRAL'!$A$5:$C$3162,3,FALSE),0)</f>
        <v>15</v>
      </c>
      <c r="R1909" s="2">
        <f>IFERROR(VLOOKUP(C1909,'FEBRE MACULOSA'!$A$5:$C$181,3,FALSE),0)</f>
        <v>0</v>
      </c>
      <c r="S1909" s="2">
        <f>IFERROR(VLOOKUP(C1909,LEPTOSPIROSE!$A$5:$C$1176,3,FALSE),0)</f>
        <v>2</v>
      </c>
      <c r="T1909" s="2">
        <f>IFERROR(VLOOKUP(C1909,'DOENÇA DE CHAGAS'!$A$5:$C$100,3,FALSE),0)</f>
        <v>0</v>
      </c>
      <c r="U1909" s="2">
        <f>IFERROR(VLOOKUP(C1909,'PICADAS DE COBRAS'!$A$6:$C$4645,3,FALSE),0)</f>
        <v>595</v>
      </c>
      <c r="V1909">
        <f>IFERROR(VLOOKUP(C1909,'ZIKA VIRUS'!$A$5:$C$2399,3,FALSE),0)</f>
        <v>53</v>
      </c>
      <c r="W1909">
        <f>IFERROR(VLOOKUP(C1909,'FEBRE TIFÓIDE'!$A$5:$C$46,3,FALSE),0)</f>
        <v>0</v>
      </c>
      <c r="X1909">
        <f>IFERROR(VLOOKUP(C1909,HANTAVIROSE!$A$5:$C$153,3,FALSE),0)</f>
        <v>0</v>
      </c>
      <c r="Y1909">
        <f>IFERROR(VLOOKUP(C1909,MENINGITE!$A$5:$C$447,3,FALSE),0)</f>
        <v>1</v>
      </c>
      <c r="Z1909">
        <f>IFERROR(VLOOKUP(C1909,RAIVA!$A$5:$C$16,3,FALSE),0)</f>
        <v>0</v>
      </c>
    </row>
    <row r="1910" spans="1:26" x14ac:dyDescent="0.3">
      <c r="A1910" s="2" t="s">
        <v>3652</v>
      </c>
      <c r="B1910" s="2" t="s">
        <v>3701</v>
      </c>
      <c r="C1910" s="2">
        <v>280240</v>
      </c>
      <c r="D1910" s="2">
        <v>2802403</v>
      </c>
      <c r="E1910" s="2" t="s">
        <v>3652</v>
      </c>
      <c r="F1910" s="2" t="s">
        <v>3701</v>
      </c>
      <c r="G1910" s="2">
        <f>IFERROR(VLOOKUP(D1910,Coordenadas!$A$2:$D$5571,3,FALSE),0)</f>
        <v>-9.9722000000000008</v>
      </c>
      <c r="H1910" s="2">
        <f>IFERROR(VLOOKUP(D1910,Coordenadas!$A$2:$D$5571,4,FALSE),0)</f>
        <v>-37.0869</v>
      </c>
      <c r="I1910" s="2" t="s">
        <v>5324</v>
      </c>
      <c r="J1910" s="2">
        <v>11405</v>
      </c>
      <c r="K1910" s="2" t="s">
        <v>5332</v>
      </c>
      <c r="L1910" s="2">
        <f>IFERROR(VLOOKUP(C1910,BOTULISMO!$A$3:$C$19,3,FALSE),0)</f>
        <v>0</v>
      </c>
      <c r="M1910" s="2">
        <f>IFERROR(VLOOKUP(C1910,'LEISHMANIOSE VISCERAL'!$A$4:$C$454,3,FALSE),0)</f>
        <v>0</v>
      </c>
      <c r="N1910" s="2">
        <f>IFERROR(VLOOKUP(C1910,'LEISHMANIOSE TEGUMENTAR'!$A$4:$C$1681,3,FALSE),0)</f>
        <v>0</v>
      </c>
      <c r="O1910" s="2">
        <f>IFERROR(VLOOKUP(C1910,'FEBRE AMARELA'!$A$4:$C$38,3,FALSE),0)</f>
        <v>0</v>
      </c>
      <c r="P1910" s="2">
        <f>IFERROR(VLOOKUP(C1910,DENGUE!$A$5:$C$4097,3,FALSE),0)</f>
        <v>4</v>
      </c>
      <c r="Q1910" s="2">
        <f>IFERROR(VLOOKUP(C1910,'HEPATITE VIRAL'!$A$5:$C$3162,3,FALSE),0)</f>
        <v>1</v>
      </c>
      <c r="R1910" s="2">
        <f>IFERROR(VLOOKUP(C1910,'FEBRE MACULOSA'!$A$5:$C$181,3,FALSE),0)</f>
        <v>0</v>
      </c>
      <c r="S1910" s="2">
        <f>IFERROR(VLOOKUP(C1910,LEPTOSPIROSE!$A$5:$C$1176,3,FALSE),0)</f>
        <v>0</v>
      </c>
      <c r="T1910" s="2">
        <f>IFERROR(VLOOKUP(C1910,'DOENÇA DE CHAGAS'!$A$5:$C$100,3,FALSE),0)</f>
        <v>0</v>
      </c>
      <c r="U1910" s="2">
        <f>IFERROR(VLOOKUP(C1910,'PICADAS DE COBRAS'!$A$6:$C$4645,3,FALSE),0)</f>
        <v>0</v>
      </c>
      <c r="V1910">
        <f>IFERROR(VLOOKUP(C1910,'ZIKA VIRUS'!$A$5:$C$2399,3,FALSE),0)</f>
        <v>0</v>
      </c>
      <c r="W1910">
        <f>IFERROR(VLOOKUP(C1910,'FEBRE TIFÓIDE'!$A$5:$C$46,3,FALSE),0)</f>
        <v>0</v>
      </c>
      <c r="X1910">
        <f>IFERROR(VLOOKUP(C1910,HANTAVIROSE!$A$5:$C$153,3,FALSE),0)</f>
        <v>0</v>
      </c>
      <c r="Y1910">
        <f>IFERROR(VLOOKUP(C1910,MENINGITE!$A$5:$C$447,3,FALSE),0)</f>
        <v>0</v>
      </c>
      <c r="Z1910">
        <f>IFERROR(VLOOKUP(C1910,RAIVA!$A$5:$C$16,3,FALSE),0)</f>
        <v>0</v>
      </c>
    </row>
    <row r="1911" spans="1:26" x14ac:dyDescent="0.3">
      <c r="A1911" s="2" t="s">
        <v>1637</v>
      </c>
      <c r="B1911" s="2" t="s">
        <v>2071</v>
      </c>
      <c r="C1911" s="2">
        <v>351670</v>
      </c>
      <c r="D1911" s="2">
        <v>3516705</v>
      </c>
      <c r="E1911" s="2" t="s">
        <v>1637</v>
      </c>
      <c r="F1911" s="2" t="s">
        <v>2071</v>
      </c>
      <c r="G1911" s="2">
        <f>IFERROR(VLOOKUP(D1911,Coordenadas!$A$2:$D$5571,3,FALSE),0)</f>
        <v>-22.212499999999999</v>
      </c>
      <c r="H1911" s="2">
        <f>IFERROR(VLOOKUP(D1911,Coordenadas!$A$2:$D$5571,4,FALSE),0)</f>
        <v>-49.654600000000002</v>
      </c>
      <c r="I1911" s="2" t="s">
        <v>5325</v>
      </c>
      <c r="J1911" s="2">
        <v>43115</v>
      </c>
      <c r="K1911" s="2" t="s">
        <v>5330</v>
      </c>
      <c r="L1911" s="2">
        <f>IFERROR(VLOOKUP(C1911,BOTULISMO!$A$3:$C$19,3,FALSE),0)</f>
        <v>0</v>
      </c>
      <c r="M1911" s="2">
        <f>IFERROR(VLOOKUP(C1911,'LEISHMANIOSE VISCERAL'!$A$4:$C$454,3,FALSE),0)</f>
        <v>0</v>
      </c>
      <c r="N1911" s="2">
        <f>IFERROR(VLOOKUP(C1911,'LEISHMANIOSE TEGUMENTAR'!$A$4:$C$1681,3,FALSE),0)</f>
        <v>1</v>
      </c>
      <c r="O1911" s="2">
        <f>IFERROR(VLOOKUP(C1911,'FEBRE AMARELA'!$A$4:$C$38,3,FALSE),0)</f>
        <v>0</v>
      </c>
      <c r="P1911" s="2">
        <f>IFERROR(VLOOKUP(C1911,DENGUE!$A$5:$C$4097,3,FALSE),0)</f>
        <v>764</v>
      </c>
      <c r="Q1911" s="2">
        <f>IFERROR(VLOOKUP(C1911,'HEPATITE VIRAL'!$A$5:$C$3162,3,FALSE),0)</f>
        <v>3</v>
      </c>
      <c r="R1911" s="2">
        <f>IFERROR(VLOOKUP(C1911,'FEBRE MACULOSA'!$A$5:$C$181,3,FALSE),0)</f>
        <v>0</v>
      </c>
      <c r="S1911" s="2">
        <f>IFERROR(VLOOKUP(C1911,LEPTOSPIROSE!$A$5:$C$1176,3,FALSE),0)</f>
        <v>0</v>
      </c>
      <c r="T1911" s="2">
        <f>IFERROR(VLOOKUP(C1911,'DOENÇA DE CHAGAS'!$A$5:$C$100,3,FALSE),0)</f>
        <v>0</v>
      </c>
      <c r="U1911" s="2">
        <f>IFERROR(VLOOKUP(C1911,'PICADAS DE COBRAS'!$A$6:$C$4645,3,FALSE),0)</f>
        <v>136</v>
      </c>
      <c r="V1911">
        <f>IFERROR(VLOOKUP(C1911,'ZIKA VIRUS'!$A$5:$C$2399,3,FALSE),0)</f>
        <v>0</v>
      </c>
      <c r="W1911">
        <f>IFERROR(VLOOKUP(C1911,'FEBRE TIFÓIDE'!$A$5:$C$46,3,FALSE),0)</f>
        <v>0</v>
      </c>
      <c r="X1911">
        <f>IFERROR(VLOOKUP(C1911,HANTAVIROSE!$A$5:$C$153,3,FALSE),0)</f>
        <v>0</v>
      </c>
      <c r="Y1911">
        <f>IFERROR(VLOOKUP(C1911,MENINGITE!$A$5:$C$447,3,FALSE),0)</f>
        <v>0</v>
      </c>
      <c r="Z1911">
        <f>IFERROR(VLOOKUP(C1911,RAIVA!$A$5:$C$16,3,FALSE),0)</f>
        <v>0</v>
      </c>
    </row>
    <row r="1912" spans="1:26" x14ac:dyDescent="0.3">
      <c r="A1912" s="2" t="s">
        <v>470</v>
      </c>
      <c r="B1912" s="2" t="s">
        <v>791</v>
      </c>
      <c r="C1912" s="2">
        <v>430860</v>
      </c>
      <c r="D1912" s="2">
        <v>4308607</v>
      </c>
      <c r="E1912" s="2" t="s">
        <v>470</v>
      </c>
      <c r="F1912" s="2" t="s">
        <v>791</v>
      </c>
      <c r="G1912" s="2">
        <f>IFERROR(VLOOKUP(D1912,Coordenadas!$A$2:$D$5571,3,FALSE),0)</f>
        <v>-29.259</v>
      </c>
      <c r="H1912" s="2">
        <f>IFERROR(VLOOKUP(D1912,Coordenadas!$A$2:$D$5571,4,FALSE),0)</f>
        <v>-51.535200000000003</v>
      </c>
      <c r="I1912" s="2" t="s">
        <v>5326</v>
      </c>
      <c r="J1912" s="2">
        <v>30689</v>
      </c>
      <c r="K1912" s="2" t="s">
        <v>5330</v>
      </c>
      <c r="L1912" s="2">
        <f>IFERROR(VLOOKUP(C1912,BOTULISMO!$A$3:$C$19,3,FALSE),0)</f>
        <v>0</v>
      </c>
      <c r="M1912" s="2">
        <f>IFERROR(VLOOKUP(C1912,'LEISHMANIOSE VISCERAL'!$A$4:$C$454,3,FALSE),0)</f>
        <v>0</v>
      </c>
      <c r="N1912" s="2">
        <f>IFERROR(VLOOKUP(C1912,'LEISHMANIOSE TEGUMENTAR'!$A$4:$C$1681,3,FALSE),0)</f>
        <v>0</v>
      </c>
      <c r="O1912" s="2">
        <f>IFERROR(VLOOKUP(C1912,'FEBRE AMARELA'!$A$4:$C$38,3,FALSE),0)</f>
        <v>0</v>
      </c>
      <c r="P1912" s="2">
        <f>IFERROR(VLOOKUP(C1912,DENGUE!$A$5:$C$4097,3,FALSE),0)</f>
        <v>0</v>
      </c>
      <c r="Q1912" s="2">
        <f>IFERROR(VLOOKUP(C1912,'HEPATITE VIRAL'!$A$5:$C$3162,3,FALSE),0)</f>
        <v>42</v>
      </c>
      <c r="R1912" s="2">
        <f>IFERROR(VLOOKUP(C1912,'FEBRE MACULOSA'!$A$5:$C$181,3,FALSE),0)</f>
        <v>0</v>
      </c>
      <c r="S1912" s="2">
        <f>IFERROR(VLOOKUP(C1912,LEPTOSPIROSE!$A$5:$C$1176,3,FALSE),0)</f>
        <v>3</v>
      </c>
      <c r="T1912" s="2">
        <f>IFERROR(VLOOKUP(C1912,'DOENÇA DE CHAGAS'!$A$5:$C$100,3,FALSE),0)</f>
        <v>0</v>
      </c>
      <c r="U1912" s="2">
        <f>IFERROR(VLOOKUP(C1912,'PICADAS DE COBRAS'!$A$6:$C$4645,3,FALSE),0)</f>
        <v>35</v>
      </c>
      <c r="V1912">
        <f>IFERROR(VLOOKUP(C1912,'ZIKA VIRUS'!$A$5:$C$2399,3,FALSE),0)</f>
        <v>0</v>
      </c>
      <c r="W1912">
        <f>IFERROR(VLOOKUP(C1912,'FEBRE TIFÓIDE'!$A$5:$C$46,3,FALSE),0)</f>
        <v>0</v>
      </c>
      <c r="X1912">
        <f>IFERROR(VLOOKUP(C1912,HANTAVIROSE!$A$5:$C$153,3,FALSE),0)</f>
        <v>0</v>
      </c>
      <c r="Y1912">
        <f>IFERROR(VLOOKUP(C1912,MENINGITE!$A$5:$C$447,3,FALSE),0)</f>
        <v>0</v>
      </c>
      <c r="Z1912">
        <f>IFERROR(VLOOKUP(C1912,RAIVA!$A$5:$C$16,3,FALSE),0)</f>
        <v>0</v>
      </c>
    </row>
    <row r="1913" spans="1:26" x14ac:dyDescent="0.3">
      <c r="A1913" s="2" t="s">
        <v>967</v>
      </c>
      <c r="B1913" s="2" t="s">
        <v>1162</v>
      </c>
      <c r="C1913" s="2">
        <v>420570</v>
      </c>
      <c r="D1913" s="2">
        <v>4205704</v>
      </c>
      <c r="E1913" s="2" t="s">
        <v>967</v>
      </c>
      <c r="F1913" s="2" t="s">
        <v>1162</v>
      </c>
      <c r="G1913" s="2">
        <f>IFERROR(VLOOKUP(D1913,Coordenadas!$A$2:$D$5571,3,FALSE),0)</f>
        <v>-28.0275</v>
      </c>
      <c r="H1913" s="2">
        <f>IFERROR(VLOOKUP(D1913,Coordenadas!$A$2:$D$5571,4,FALSE),0)</f>
        <v>-48.619199999999999</v>
      </c>
      <c r="I1913" s="2" t="s">
        <v>5326</v>
      </c>
      <c r="J1913" s="2">
        <v>18138</v>
      </c>
      <c r="K1913" s="2" t="s">
        <v>5332</v>
      </c>
      <c r="L1913" s="2">
        <f>IFERROR(VLOOKUP(C1913,BOTULISMO!$A$3:$C$19,3,FALSE),0)</f>
        <v>0</v>
      </c>
      <c r="M1913" s="2">
        <f>IFERROR(VLOOKUP(C1913,'LEISHMANIOSE VISCERAL'!$A$4:$C$454,3,FALSE),0)</f>
        <v>0</v>
      </c>
      <c r="N1913" s="2">
        <f>IFERROR(VLOOKUP(C1913,'LEISHMANIOSE TEGUMENTAR'!$A$4:$C$1681,3,FALSE),0)</f>
        <v>0</v>
      </c>
      <c r="O1913" s="2">
        <f>IFERROR(VLOOKUP(C1913,'FEBRE AMARELA'!$A$4:$C$38,3,FALSE),0)</f>
        <v>0</v>
      </c>
      <c r="P1913" s="2">
        <f>IFERROR(VLOOKUP(C1913,DENGUE!$A$5:$C$4097,3,FALSE),0)</f>
        <v>1</v>
      </c>
      <c r="Q1913" s="2">
        <f>IFERROR(VLOOKUP(C1913,'HEPATITE VIRAL'!$A$5:$C$3162,3,FALSE),0)</f>
        <v>41</v>
      </c>
      <c r="R1913" s="2">
        <f>IFERROR(VLOOKUP(C1913,'FEBRE MACULOSA'!$A$5:$C$181,3,FALSE),0)</f>
        <v>0</v>
      </c>
      <c r="S1913" s="2">
        <f>IFERROR(VLOOKUP(C1913,LEPTOSPIROSE!$A$5:$C$1176,3,FALSE),0)</f>
        <v>3</v>
      </c>
      <c r="T1913" s="2">
        <f>IFERROR(VLOOKUP(C1913,'DOENÇA DE CHAGAS'!$A$5:$C$100,3,FALSE),0)</f>
        <v>0</v>
      </c>
      <c r="U1913" s="2">
        <f>IFERROR(VLOOKUP(C1913,'PICADAS DE COBRAS'!$A$6:$C$4645,3,FALSE),0)</f>
        <v>13</v>
      </c>
      <c r="V1913">
        <f>IFERROR(VLOOKUP(C1913,'ZIKA VIRUS'!$A$5:$C$2399,3,FALSE),0)</f>
        <v>7</v>
      </c>
      <c r="W1913">
        <f>IFERROR(VLOOKUP(C1913,'FEBRE TIFÓIDE'!$A$5:$C$46,3,FALSE),0)</f>
        <v>0</v>
      </c>
      <c r="X1913">
        <f>IFERROR(VLOOKUP(C1913,HANTAVIROSE!$A$5:$C$153,3,FALSE),0)</f>
        <v>0</v>
      </c>
      <c r="Y1913">
        <f>IFERROR(VLOOKUP(C1913,MENINGITE!$A$5:$C$447,3,FALSE),0)</f>
        <v>0</v>
      </c>
      <c r="Z1913">
        <f>IFERROR(VLOOKUP(C1913,RAIVA!$A$5:$C$16,3,FALSE),0)</f>
        <v>0</v>
      </c>
    </row>
    <row r="1914" spans="1:26" x14ac:dyDescent="0.3">
      <c r="A1914" s="2" t="s">
        <v>5044</v>
      </c>
      <c r="B1914" s="2" t="s">
        <v>5131</v>
      </c>
      <c r="C1914" s="2">
        <v>150307</v>
      </c>
      <c r="D1914" s="2">
        <v>1503077</v>
      </c>
      <c r="E1914" s="2" t="s">
        <v>5044</v>
      </c>
      <c r="F1914" s="2" t="s">
        <v>5131</v>
      </c>
      <c r="G1914" s="2">
        <f>IFERROR(VLOOKUP(D1914,Coordenadas!$A$2:$D$5571,3,FALSE),0)</f>
        <v>-1.9298599999999999</v>
      </c>
      <c r="H1914" s="2">
        <f>IFERROR(VLOOKUP(D1914,Coordenadas!$A$2:$D$5571,4,FALSE),0)</f>
        <v>-47.0505</v>
      </c>
      <c r="I1914" s="2" t="s">
        <v>5323</v>
      </c>
      <c r="J1914" s="2">
        <v>25034</v>
      </c>
      <c r="K1914" s="2" t="s">
        <v>5330</v>
      </c>
      <c r="L1914" s="2">
        <f>IFERROR(VLOOKUP(C1914,BOTULISMO!$A$3:$C$19,3,FALSE),0)</f>
        <v>0</v>
      </c>
      <c r="M1914" s="2">
        <f>IFERROR(VLOOKUP(C1914,'LEISHMANIOSE VISCERAL'!$A$4:$C$454,3,FALSE),0)</f>
        <v>1</v>
      </c>
      <c r="N1914" s="2">
        <f>IFERROR(VLOOKUP(C1914,'LEISHMANIOSE TEGUMENTAR'!$A$4:$C$1681,3,FALSE),0)</f>
        <v>17</v>
      </c>
      <c r="O1914" s="2">
        <f>IFERROR(VLOOKUP(C1914,'FEBRE AMARELA'!$A$4:$C$38,3,FALSE),0)</f>
        <v>0</v>
      </c>
      <c r="P1914" s="2">
        <f>IFERROR(VLOOKUP(C1914,DENGUE!$A$5:$C$4097,3,FALSE),0)</f>
        <v>0</v>
      </c>
      <c r="Q1914" s="2">
        <f>IFERROR(VLOOKUP(C1914,'HEPATITE VIRAL'!$A$5:$C$3162,3,FALSE),0)</f>
        <v>1</v>
      </c>
      <c r="R1914" s="2">
        <f>IFERROR(VLOOKUP(C1914,'FEBRE MACULOSA'!$A$5:$C$181,3,FALSE),0)</f>
        <v>0</v>
      </c>
      <c r="S1914" s="2">
        <f>IFERROR(VLOOKUP(C1914,LEPTOSPIROSE!$A$5:$C$1176,3,FALSE),0)</f>
        <v>0</v>
      </c>
      <c r="T1914" s="2">
        <f>IFERROR(VLOOKUP(C1914,'DOENÇA DE CHAGAS'!$A$5:$C$100,3,FALSE),0)</f>
        <v>1</v>
      </c>
      <c r="U1914" s="2">
        <f>IFERROR(VLOOKUP(C1914,'PICADAS DE COBRAS'!$A$6:$C$4645,3,FALSE),0)</f>
        <v>51</v>
      </c>
      <c r="V1914">
        <f>IFERROR(VLOOKUP(C1914,'ZIKA VIRUS'!$A$5:$C$2399,3,FALSE),0)</f>
        <v>0</v>
      </c>
      <c r="W1914">
        <f>IFERROR(VLOOKUP(C1914,'FEBRE TIFÓIDE'!$A$5:$C$46,3,FALSE),0)</f>
        <v>0</v>
      </c>
      <c r="X1914">
        <f>IFERROR(VLOOKUP(C1914,HANTAVIROSE!$A$5:$C$153,3,FALSE),0)</f>
        <v>0</v>
      </c>
      <c r="Y1914">
        <f>IFERROR(VLOOKUP(C1914,MENINGITE!$A$5:$C$447,3,FALSE),0)</f>
        <v>0</v>
      </c>
      <c r="Z1914">
        <f>IFERROR(VLOOKUP(C1914,RAIVA!$A$5:$C$16,3,FALSE),0)</f>
        <v>0</v>
      </c>
    </row>
    <row r="1915" spans="1:26" x14ac:dyDescent="0.3">
      <c r="A1915" s="2" t="s">
        <v>470</v>
      </c>
      <c r="B1915" s="2" t="s">
        <v>790</v>
      </c>
      <c r="C1915" s="2">
        <v>430865</v>
      </c>
      <c r="D1915" s="2">
        <v>4308656</v>
      </c>
      <c r="E1915" s="2" t="s">
        <v>470</v>
      </c>
      <c r="F1915" s="2" t="s">
        <v>790</v>
      </c>
      <c r="G1915" s="2">
        <f>IFERROR(VLOOKUP(D1915,Coordenadas!$A$2:$D$5571,3,FALSE),0)</f>
        <v>-28.194400000000002</v>
      </c>
      <c r="H1915" s="2">
        <f>IFERROR(VLOOKUP(D1915,Coordenadas!$A$2:$D$5571,4,FALSE),0)</f>
        <v>-55.638300000000001</v>
      </c>
      <c r="I1915" s="2" t="s">
        <v>5326</v>
      </c>
      <c r="J1915" s="2">
        <v>3234</v>
      </c>
      <c r="K1915" s="2" t="s">
        <v>5332</v>
      </c>
      <c r="L1915" s="2">
        <f>IFERROR(VLOOKUP(C1915,BOTULISMO!$A$3:$C$19,3,FALSE),0)</f>
        <v>0</v>
      </c>
      <c r="M1915" s="2">
        <f>IFERROR(VLOOKUP(C1915,'LEISHMANIOSE VISCERAL'!$A$4:$C$454,3,FALSE),0)</f>
        <v>0</v>
      </c>
      <c r="N1915" s="2">
        <f>IFERROR(VLOOKUP(C1915,'LEISHMANIOSE TEGUMENTAR'!$A$4:$C$1681,3,FALSE),0)</f>
        <v>0</v>
      </c>
      <c r="O1915" s="2">
        <f>IFERROR(VLOOKUP(C1915,'FEBRE AMARELA'!$A$4:$C$38,3,FALSE),0)</f>
        <v>0</v>
      </c>
      <c r="P1915" s="2">
        <f>IFERROR(VLOOKUP(C1915,DENGUE!$A$5:$C$4097,3,FALSE),0)</f>
        <v>0</v>
      </c>
      <c r="Q1915" s="2">
        <f>IFERROR(VLOOKUP(C1915,'HEPATITE VIRAL'!$A$5:$C$3162,3,FALSE),0)</f>
        <v>0</v>
      </c>
      <c r="R1915" s="2">
        <f>IFERROR(VLOOKUP(C1915,'FEBRE MACULOSA'!$A$5:$C$181,3,FALSE),0)</f>
        <v>0</v>
      </c>
      <c r="S1915" s="2">
        <f>IFERROR(VLOOKUP(C1915,LEPTOSPIROSE!$A$5:$C$1176,3,FALSE),0)</f>
        <v>0</v>
      </c>
      <c r="T1915" s="2">
        <f>IFERROR(VLOOKUP(C1915,'DOENÇA DE CHAGAS'!$A$5:$C$100,3,FALSE),0)</f>
        <v>0</v>
      </c>
      <c r="U1915" s="2">
        <f>IFERROR(VLOOKUP(C1915,'PICADAS DE COBRAS'!$A$6:$C$4645,3,FALSE),0)</f>
        <v>4</v>
      </c>
      <c r="V1915">
        <f>IFERROR(VLOOKUP(C1915,'ZIKA VIRUS'!$A$5:$C$2399,3,FALSE),0)</f>
        <v>0</v>
      </c>
      <c r="W1915">
        <f>IFERROR(VLOOKUP(C1915,'FEBRE TIFÓIDE'!$A$5:$C$46,3,FALSE),0)</f>
        <v>0</v>
      </c>
      <c r="X1915">
        <f>IFERROR(VLOOKUP(C1915,HANTAVIROSE!$A$5:$C$153,3,FALSE),0)</f>
        <v>0</v>
      </c>
      <c r="Y1915">
        <f>IFERROR(VLOOKUP(C1915,MENINGITE!$A$5:$C$447,3,FALSE),0)</f>
        <v>0</v>
      </c>
      <c r="Z1915">
        <f>IFERROR(VLOOKUP(C1915,RAIVA!$A$5:$C$16,3,FALSE),0)</f>
        <v>0</v>
      </c>
    </row>
    <row r="1916" spans="1:26" x14ac:dyDescent="0.3">
      <c r="A1916" s="2" t="s">
        <v>967</v>
      </c>
      <c r="B1916" s="2" t="s">
        <v>1161</v>
      </c>
      <c r="C1916" s="2">
        <v>420580</v>
      </c>
      <c r="D1916" s="2">
        <v>4205803</v>
      </c>
      <c r="E1916" s="2" t="s">
        <v>967</v>
      </c>
      <c r="F1916" s="2" t="s">
        <v>1161</v>
      </c>
      <c r="G1916" s="2">
        <f>IFERROR(VLOOKUP(D1916,Coordenadas!$A$2:$D$5571,3,FALSE),0)</f>
        <v>-26.029199999999999</v>
      </c>
      <c r="H1916" s="2">
        <f>IFERROR(VLOOKUP(D1916,Coordenadas!$A$2:$D$5571,4,FALSE),0)</f>
        <v>-48.851999999999997</v>
      </c>
      <c r="I1916" s="2" t="s">
        <v>5326</v>
      </c>
      <c r="J1916" s="2">
        <v>14761</v>
      </c>
      <c r="K1916" s="2" t="s">
        <v>5332</v>
      </c>
      <c r="L1916" s="2">
        <f>IFERROR(VLOOKUP(C1916,BOTULISMO!$A$3:$C$19,3,FALSE),0)</f>
        <v>0</v>
      </c>
      <c r="M1916" s="2">
        <f>IFERROR(VLOOKUP(C1916,'LEISHMANIOSE VISCERAL'!$A$4:$C$454,3,FALSE),0)</f>
        <v>0</v>
      </c>
      <c r="N1916" s="2">
        <f>IFERROR(VLOOKUP(C1916,'LEISHMANIOSE TEGUMENTAR'!$A$4:$C$1681,3,FALSE),0)</f>
        <v>0</v>
      </c>
      <c r="O1916" s="2">
        <f>IFERROR(VLOOKUP(C1916,'FEBRE AMARELA'!$A$4:$C$38,3,FALSE),0)</f>
        <v>0</v>
      </c>
      <c r="P1916" s="2">
        <f>IFERROR(VLOOKUP(C1916,DENGUE!$A$5:$C$4097,3,FALSE),0)</f>
        <v>7</v>
      </c>
      <c r="Q1916" s="2">
        <f>IFERROR(VLOOKUP(C1916,'HEPATITE VIRAL'!$A$5:$C$3162,3,FALSE),0)</f>
        <v>1</v>
      </c>
      <c r="R1916" s="2">
        <f>IFERROR(VLOOKUP(C1916,'FEBRE MACULOSA'!$A$5:$C$181,3,FALSE),0)</f>
        <v>1</v>
      </c>
      <c r="S1916" s="2">
        <f>IFERROR(VLOOKUP(C1916,LEPTOSPIROSE!$A$5:$C$1176,3,FALSE),0)</f>
        <v>1</v>
      </c>
      <c r="T1916" s="2">
        <f>IFERROR(VLOOKUP(C1916,'DOENÇA DE CHAGAS'!$A$5:$C$100,3,FALSE),0)</f>
        <v>0</v>
      </c>
      <c r="U1916" s="2">
        <f>IFERROR(VLOOKUP(C1916,'PICADAS DE COBRAS'!$A$6:$C$4645,3,FALSE),0)</f>
        <v>13</v>
      </c>
      <c r="V1916">
        <f>IFERROR(VLOOKUP(C1916,'ZIKA VIRUS'!$A$5:$C$2399,3,FALSE),0)</f>
        <v>0</v>
      </c>
      <c r="W1916">
        <f>IFERROR(VLOOKUP(C1916,'FEBRE TIFÓIDE'!$A$5:$C$46,3,FALSE),0)</f>
        <v>0</v>
      </c>
      <c r="X1916">
        <f>IFERROR(VLOOKUP(C1916,HANTAVIROSE!$A$5:$C$153,3,FALSE),0)</f>
        <v>0</v>
      </c>
      <c r="Y1916">
        <f>IFERROR(VLOOKUP(C1916,MENINGITE!$A$5:$C$447,3,FALSE),0)</f>
        <v>0</v>
      </c>
      <c r="Z1916">
        <f>IFERROR(VLOOKUP(C1916,RAIVA!$A$5:$C$16,3,FALSE),0)</f>
        <v>0</v>
      </c>
    </row>
    <row r="1917" spans="1:26" x14ac:dyDescent="0.3">
      <c r="A1917" s="2" t="s">
        <v>967</v>
      </c>
      <c r="B1917" s="2" t="s">
        <v>1160</v>
      </c>
      <c r="C1917" s="2">
        <v>420590</v>
      </c>
      <c r="D1917" s="2">
        <v>4205902</v>
      </c>
      <c r="E1917" s="2" t="s">
        <v>967</v>
      </c>
      <c r="F1917" s="2" t="s">
        <v>1160</v>
      </c>
      <c r="G1917" s="2">
        <f>IFERROR(VLOOKUP(D1917,Coordenadas!$A$2:$D$5571,3,FALSE),0)</f>
        <v>-26.933599999999998</v>
      </c>
      <c r="H1917" s="2">
        <f>IFERROR(VLOOKUP(D1917,Coordenadas!$A$2:$D$5571,4,FALSE),0)</f>
        <v>-48.953400000000002</v>
      </c>
      <c r="I1917" s="2" t="s">
        <v>5326</v>
      </c>
      <c r="J1917" s="2">
        <v>57981</v>
      </c>
      <c r="K1917" s="2" t="s">
        <v>5331</v>
      </c>
      <c r="L1917" s="2">
        <f>IFERROR(VLOOKUP(C1917,BOTULISMO!$A$3:$C$19,3,FALSE),0)</f>
        <v>0</v>
      </c>
      <c r="M1917" s="2">
        <f>IFERROR(VLOOKUP(C1917,'LEISHMANIOSE VISCERAL'!$A$4:$C$454,3,FALSE),0)</f>
        <v>0</v>
      </c>
      <c r="N1917" s="2">
        <f>IFERROR(VLOOKUP(C1917,'LEISHMANIOSE TEGUMENTAR'!$A$4:$C$1681,3,FALSE),0)</f>
        <v>0</v>
      </c>
      <c r="O1917" s="2">
        <f>IFERROR(VLOOKUP(C1917,'FEBRE AMARELA'!$A$4:$C$38,3,FALSE),0)</f>
        <v>0</v>
      </c>
      <c r="P1917" s="2">
        <f>IFERROR(VLOOKUP(C1917,DENGUE!$A$5:$C$4097,3,FALSE),0)</f>
        <v>4</v>
      </c>
      <c r="Q1917" s="2">
        <f>IFERROR(VLOOKUP(C1917,'HEPATITE VIRAL'!$A$5:$C$3162,3,FALSE),0)</f>
        <v>36</v>
      </c>
      <c r="R1917" s="2">
        <f>IFERROR(VLOOKUP(C1917,'FEBRE MACULOSA'!$A$5:$C$181,3,FALSE),0)</f>
        <v>2</v>
      </c>
      <c r="S1917" s="2">
        <f>IFERROR(VLOOKUP(C1917,LEPTOSPIROSE!$A$5:$C$1176,3,FALSE),0)</f>
        <v>3</v>
      </c>
      <c r="T1917" s="2">
        <f>IFERROR(VLOOKUP(C1917,'DOENÇA DE CHAGAS'!$A$5:$C$100,3,FALSE),0)</f>
        <v>0</v>
      </c>
      <c r="U1917" s="2">
        <f>IFERROR(VLOOKUP(C1917,'PICADAS DE COBRAS'!$A$6:$C$4645,3,FALSE),0)</f>
        <v>31</v>
      </c>
      <c r="V1917">
        <f>IFERROR(VLOOKUP(C1917,'ZIKA VIRUS'!$A$5:$C$2399,3,FALSE),0)</f>
        <v>0</v>
      </c>
      <c r="W1917">
        <f>IFERROR(VLOOKUP(C1917,'FEBRE TIFÓIDE'!$A$5:$C$46,3,FALSE),0)</f>
        <v>0</v>
      </c>
      <c r="X1917">
        <f>IFERROR(VLOOKUP(C1917,HANTAVIROSE!$A$5:$C$153,3,FALSE),0)</f>
        <v>0</v>
      </c>
      <c r="Y1917">
        <f>IFERROR(VLOOKUP(C1917,MENINGITE!$A$5:$C$447,3,FALSE),0)</f>
        <v>0</v>
      </c>
      <c r="Z1917">
        <f>IFERROR(VLOOKUP(C1917,RAIVA!$A$5:$C$16,3,FALSE),0)</f>
        <v>0</v>
      </c>
    </row>
    <row r="1918" spans="1:26" x14ac:dyDescent="0.3">
      <c r="A1918" s="2" t="s">
        <v>1637</v>
      </c>
      <c r="B1918" s="2" t="s">
        <v>2070</v>
      </c>
      <c r="C1918" s="2">
        <v>351680</v>
      </c>
      <c r="D1918" s="2">
        <v>3516804</v>
      </c>
      <c r="E1918" s="2" t="s">
        <v>1637</v>
      </c>
      <c r="F1918" s="2" t="s">
        <v>2070</v>
      </c>
      <c r="G1918" s="2">
        <f>IFERROR(VLOOKUP(D1918,Coordenadas!$A$2:$D$5571,3,FALSE),0)</f>
        <v>-20.794799999999999</v>
      </c>
      <c r="H1918" s="2">
        <f>IFERROR(VLOOKUP(D1918,Coordenadas!$A$2:$D$5571,4,FALSE),0)</f>
        <v>-50.191200000000002</v>
      </c>
      <c r="I1918" s="2" t="s">
        <v>5325</v>
      </c>
      <c r="J1918" s="2">
        <v>4193</v>
      </c>
      <c r="K1918" s="2" t="s">
        <v>5332</v>
      </c>
      <c r="L1918" s="2">
        <f>IFERROR(VLOOKUP(C1918,BOTULISMO!$A$3:$C$19,3,FALSE),0)</f>
        <v>0</v>
      </c>
      <c r="M1918" s="2">
        <f>IFERROR(VLOOKUP(C1918,'LEISHMANIOSE VISCERAL'!$A$4:$C$454,3,FALSE),0)</f>
        <v>0</v>
      </c>
      <c r="N1918" s="2">
        <f>IFERROR(VLOOKUP(C1918,'LEISHMANIOSE TEGUMENTAR'!$A$4:$C$1681,3,FALSE),0)</f>
        <v>0</v>
      </c>
      <c r="O1918" s="2">
        <f>IFERROR(VLOOKUP(C1918,'FEBRE AMARELA'!$A$4:$C$38,3,FALSE),0)</f>
        <v>0</v>
      </c>
      <c r="P1918" s="2">
        <f>IFERROR(VLOOKUP(C1918,DENGUE!$A$5:$C$4097,3,FALSE),0)</f>
        <v>151</v>
      </c>
      <c r="Q1918" s="2">
        <f>IFERROR(VLOOKUP(C1918,'HEPATITE VIRAL'!$A$5:$C$3162,3,FALSE),0)</f>
        <v>0</v>
      </c>
      <c r="R1918" s="2">
        <f>IFERROR(VLOOKUP(C1918,'FEBRE MACULOSA'!$A$5:$C$181,3,FALSE),0)</f>
        <v>0</v>
      </c>
      <c r="S1918" s="2">
        <f>IFERROR(VLOOKUP(C1918,LEPTOSPIROSE!$A$5:$C$1176,3,FALSE),0)</f>
        <v>0</v>
      </c>
      <c r="T1918" s="2">
        <f>IFERROR(VLOOKUP(C1918,'DOENÇA DE CHAGAS'!$A$5:$C$100,3,FALSE),0)</f>
        <v>0</v>
      </c>
      <c r="U1918" s="2">
        <f>IFERROR(VLOOKUP(C1918,'PICADAS DE COBRAS'!$A$6:$C$4645,3,FALSE),0)</f>
        <v>2</v>
      </c>
      <c r="V1918">
        <f>IFERROR(VLOOKUP(C1918,'ZIKA VIRUS'!$A$5:$C$2399,3,FALSE),0)</f>
        <v>0</v>
      </c>
      <c r="W1918">
        <f>IFERROR(VLOOKUP(C1918,'FEBRE TIFÓIDE'!$A$5:$C$46,3,FALSE),0)</f>
        <v>0</v>
      </c>
      <c r="X1918">
        <f>IFERROR(VLOOKUP(C1918,HANTAVIROSE!$A$5:$C$153,3,FALSE),0)</f>
        <v>0</v>
      </c>
      <c r="Y1918">
        <f>IFERROR(VLOOKUP(C1918,MENINGITE!$A$5:$C$447,3,FALSE),0)</f>
        <v>0</v>
      </c>
      <c r="Z1918">
        <f>IFERROR(VLOOKUP(C1918,RAIVA!$A$5:$C$16,3,FALSE),0)</f>
        <v>0</v>
      </c>
    </row>
    <row r="1919" spans="1:26" x14ac:dyDescent="0.3">
      <c r="A1919" s="2" t="s">
        <v>250</v>
      </c>
      <c r="B1919" s="2" t="s">
        <v>346</v>
      </c>
      <c r="C1919" s="2">
        <v>510385</v>
      </c>
      <c r="D1919" s="2">
        <v>5103858</v>
      </c>
      <c r="E1919" s="2" t="s">
        <v>250</v>
      </c>
      <c r="F1919" s="2" t="s">
        <v>346</v>
      </c>
      <c r="G1919" s="2">
        <f>IFERROR(VLOOKUP(D1919,Coordenadas!$A$2:$D$5571,3,FALSE),0)</f>
        <v>-13.244300000000001</v>
      </c>
      <c r="H1919" s="2">
        <f>IFERROR(VLOOKUP(D1919,Coordenadas!$A$2:$D$5571,4,FALSE),0)</f>
        <v>-53.0809</v>
      </c>
      <c r="I1919" s="2" t="s">
        <v>5327</v>
      </c>
      <c r="J1919" s="2">
        <v>6293</v>
      </c>
      <c r="K1919" s="2" t="s">
        <v>5332</v>
      </c>
      <c r="L1919" s="2">
        <f>IFERROR(VLOOKUP(C1919,BOTULISMO!$A$3:$C$19,3,FALSE),0)</f>
        <v>0</v>
      </c>
      <c r="M1919" s="2">
        <f>IFERROR(VLOOKUP(C1919,'LEISHMANIOSE VISCERAL'!$A$4:$C$454,3,FALSE),0)</f>
        <v>0</v>
      </c>
      <c r="N1919" s="2">
        <f>IFERROR(VLOOKUP(C1919,'LEISHMANIOSE TEGUMENTAR'!$A$4:$C$1681,3,FALSE),0)</f>
        <v>16</v>
      </c>
      <c r="O1919" s="2">
        <f>IFERROR(VLOOKUP(C1919,'FEBRE AMARELA'!$A$4:$C$38,3,FALSE),0)</f>
        <v>0</v>
      </c>
      <c r="P1919" s="2">
        <f>IFERROR(VLOOKUP(C1919,DENGUE!$A$5:$C$4097,3,FALSE),0)</f>
        <v>70</v>
      </c>
      <c r="Q1919" s="2">
        <f>IFERROR(VLOOKUP(C1919,'HEPATITE VIRAL'!$A$5:$C$3162,3,FALSE),0)</f>
        <v>1</v>
      </c>
      <c r="R1919" s="2">
        <f>IFERROR(VLOOKUP(C1919,'FEBRE MACULOSA'!$A$5:$C$181,3,FALSE),0)</f>
        <v>0</v>
      </c>
      <c r="S1919" s="2">
        <f>IFERROR(VLOOKUP(C1919,LEPTOSPIROSE!$A$5:$C$1176,3,FALSE),0)</f>
        <v>0</v>
      </c>
      <c r="T1919" s="2">
        <f>IFERROR(VLOOKUP(C1919,'DOENÇA DE CHAGAS'!$A$5:$C$100,3,FALSE),0)</f>
        <v>0</v>
      </c>
      <c r="U1919" s="2">
        <f>IFERROR(VLOOKUP(C1919,'PICADAS DE COBRAS'!$A$6:$C$4645,3,FALSE),0)</f>
        <v>9</v>
      </c>
      <c r="V1919">
        <f>IFERROR(VLOOKUP(C1919,'ZIKA VIRUS'!$A$5:$C$2399,3,FALSE),0)</f>
        <v>0</v>
      </c>
      <c r="W1919">
        <f>IFERROR(VLOOKUP(C1919,'FEBRE TIFÓIDE'!$A$5:$C$46,3,FALSE),0)</f>
        <v>0</v>
      </c>
      <c r="X1919">
        <f>IFERROR(VLOOKUP(C1919,HANTAVIROSE!$A$5:$C$153,3,FALSE),0)</f>
        <v>0</v>
      </c>
      <c r="Y1919">
        <f>IFERROR(VLOOKUP(C1919,MENINGITE!$A$5:$C$447,3,FALSE),0)</f>
        <v>0</v>
      </c>
      <c r="Z1919">
        <f>IFERROR(VLOOKUP(C1919,RAIVA!$A$5:$C$16,3,FALSE),0)</f>
        <v>0</v>
      </c>
    </row>
    <row r="1920" spans="1:26" x14ac:dyDescent="0.3">
      <c r="A1920" s="2" t="s">
        <v>470</v>
      </c>
      <c r="B1920" s="2" t="s">
        <v>789</v>
      </c>
      <c r="C1920" s="2">
        <v>430870</v>
      </c>
      <c r="D1920" s="2">
        <v>4308706</v>
      </c>
      <c r="E1920" s="2" t="s">
        <v>470</v>
      </c>
      <c r="F1920" s="2" t="s">
        <v>789</v>
      </c>
      <c r="G1920" s="2">
        <f>IFERROR(VLOOKUP(D1920,Coordenadas!$A$2:$D$5571,3,FALSE),0)</f>
        <v>-27.585599999999999</v>
      </c>
      <c r="H1920" s="2">
        <f>IFERROR(VLOOKUP(D1920,Coordenadas!$A$2:$D$5571,4,FALSE),0)</f>
        <v>-52.091500000000003</v>
      </c>
      <c r="I1920" s="2" t="s">
        <v>5326</v>
      </c>
      <c r="J1920" s="2">
        <v>5862</v>
      </c>
      <c r="K1920" s="2" t="s">
        <v>5332</v>
      </c>
      <c r="L1920" s="2">
        <f>IFERROR(VLOOKUP(C1920,BOTULISMO!$A$3:$C$19,3,FALSE),0)</f>
        <v>0</v>
      </c>
      <c r="M1920" s="2">
        <f>IFERROR(VLOOKUP(C1920,'LEISHMANIOSE VISCERAL'!$A$4:$C$454,3,FALSE),0)</f>
        <v>0</v>
      </c>
      <c r="N1920" s="2">
        <f>IFERROR(VLOOKUP(C1920,'LEISHMANIOSE TEGUMENTAR'!$A$4:$C$1681,3,FALSE),0)</f>
        <v>0</v>
      </c>
      <c r="O1920" s="2">
        <f>IFERROR(VLOOKUP(C1920,'FEBRE AMARELA'!$A$4:$C$38,3,FALSE),0)</f>
        <v>0</v>
      </c>
      <c r="P1920" s="2">
        <f>IFERROR(VLOOKUP(C1920,DENGUE!$A$5:$C$4097,3,FALSE),0)</f>
        <v>0</v>
      </c>
      <c r="Q1920" s="2">
        <f>IFERROR(VLOOKUP(C1920,'HEPATITE VIRAL'!$A$5:$C$3162,3,FALSE),0)</f>
        <v>3</v>
      </c>
      <c r="R1920" s="2">
        <f>IFERROR(VLOOKUP(C1920,'FEBRE MACULOSA'!$A$5:$C$181,3,FALSE),0)</f>
        <v>0</v>
      </c>
      <c r="S1920" s="2">
        <f>IFERROR(VLOOKUP(C1920,LEPTOSPIROSE!$A$5:$C$1176,3,FALSE),0)</f>
        <v>0</v>
      </c>
      <c r="T1920" s="2">
        <f>IFERROR(VLOOKUP(C1920,'DOENÇA DE CHAGAS'!$A$5:$C$100,3,FALSE),0)</f>
        <v>0</v>
      </c>
      <c r="U1920" s="2">
        <f>IFERROR(VLOOKUP(C1920,'PICADAS DE COBRAS'!$A$6:$C$4645,3,FALSE),0)</f>
        <v>3</v>
      </c>
      <c r="V1920">
        <f>IFERROR(VLOOKUP(C1920,'ZIKA VIRUS'!$A$5:$C$2399,3,FALSE),0)</f>
        <v>0</v>
      </c>
      <c r="W1920">
        <f>IFERROR(VLOOKUP(C1920,'FEBRE TIFÓIDE'!$A$5:$C$46,3,FALSE),0)</f>
        <v>0</v>
      </c>
      <c r="X1920">
        <f>IFERROR(VLOOKUP(C1920,HANTAVIROSE!$A$5:$C$153,3,FALSE),0)</f>
        <v>0</v>
      </c>
      <c r="Y1920">
        <f>IFERROR(VLOOKUP(C1920,MENINGITE!$A$5:$C$447,3,FALSE),0)</f>
        <v>0</v>
      </c>
      <c r="Z1920">
        <f>IFERROR(VLOOKUP(C1920,RAIVA!$A$5:$C$16,3,FALSE),0)</f>
        <v>0</v>
      </c>
    </row>
    <row r="1921" spans="1:26" x14ac:dyDescent="0.3">
      <c r="A1921" s="2" t="s">
        <v>3257</v>
      </c>
      <c r="B1921" s="2" t="s">
        <v>3521</v>
      </c>
      <c r="C1921" s="2">
        <v>291125</v>
      </c>
      <c r="D1921" s="2">
        <v>2911253</v>
      </c>
      <c r="E1921" s="2" t="s">
        <v>3257</v>
      </c>
      <c r="F1921" s="2" t="s">
        <v>3521</v>
      </c>
      <c r="G1921" s="2">
        <f>IFERROR(VLOOKUP(D1921,Coordenadas!$A$2:$D$5571,3,FALSE),0)</f>
        <v>-11.4688</v>
      </c>
      <c r="H1921" s="2">
        <f>IFERROR(VLOOKUP(D1921,Coordenadas!$A$2:$D$5571,4,FALSE),0)</f>
        <v>-39.775700000000001</v>
      </c>
      <c r="I1921" s="2" t="s">
        <v>5324</v>
      </c>
      <c r="J1921" s="2">
        <v>4561</v>
      </c>
      <c r="K1921" s="2" t="s">
        <v>5332</v>
      </c>
      <c r="L1921" s="2">
        <f>IFERROR(VLOOKUP(C1921,BOTULISMO!$A$3:$C$19,3,FALSE),0)</f>
        <v>0</v>
      </c>
      <c r="M1921" s="2">
        <f>IFERROR(VLOOKUP(C1921,'LEISHMANIOSE VISCERAL'!$A$4:$C$454,3,FALSE),0)</f>
        <v>0</v>
      </c>
      <c r="N1921" s="2">
        <f>IFERROR(VLOOKUP(C1921,'LEISHMANIOSE TEGUMENTAR'!$A$4:$C$1681,3,FALSE),0)</f>
        <v>0</v>
      </c>
      <c r="O1921" s="2">
        <f>IFERROR(VLOOKUP(C1921,'FEBRE AMARELA'!$A$4:$C$38,3,FALSE),0)</f>
        <v>0</v>
      </c>
      <c r="P1921" s="2">
        <f>IFERROR(VLOOKUP(C1921,DENGUE!$A$5:$C$4097,3,FALSE),0)</f>
        <v>37</v>
      </c>
      <c r="Q1921" s="2">
        <f>IFERROR(VLOOKUP(C1921,'HEPATITE VIRAL'!$A$5:$C$3162,3,FALSE),0)</f>
        <v>0</v>
      </c>
      <c r="R1921" s="2">
        <f>IFERROR(VLOOKUP(C1921,'FEBRE MACULOSA'!$A$5:$C$181,3,FALSE),0)</f>
        <v>0</v>
      </c>
      <c r="S1921" s="2">
        <f>IFERROR(VLOOKUP(C1921,LEPTOSPIROSE!$A$5:$C$1176,3,FALSE),0)</f>
        <v>0</v>
      </c>
      <c r="T1921" s="2">
        <f>IFERROR(VLOOKUP(C1921,'DOENÇA DE CHAGAS'!$A$5:$C$100,3,FALSE),0)</f>
        <v>0</v>
      </c>
      <c r="U1921" s="2">
        <f>IFERROR(VLOOKUP(C1921,'PICADAS DE COBRAS'!$A$6:$C$4645,3,FALSE),0)</f>
        <v>8</v>
      </c>
      <c r="V1921">
        <f>IFERROR(VLOOKUP(C1921,'ZIKA VIRUS'!$A$5:$C$2399,3,FALSE),0)</f>
        <v>38</v>
      </c>
      <c r="W1921">
        <f>IFERROR(VLOOKUP(C1921,'FEBRE TIFÓIDE'!$A$5:$C$46,3,FALSE),0)</f>
        <v>0</v>
      </c>
      <c r="X1921">
        <f>IFERROR(VLOOKUP(C1921,HANTAVIROSE!$A$5:$C$153,3,FALSE),0)</f>
        <v>0</v>
      </c>
      <c r="Y1921">
        <f>IFERROR(VLOOKUP(C1921,MENINGITE!$A$5:$C$447,3,FALSE),0)</f>
        <v>0</v>
      </c>
      <c r="Z1921">
        <f>IFERROR(VLOOKUP(C1921,RAIVA!$A$5:$C$16,3,FALSE),0)</f>
        <v>0</v>
      </c>
    </row>
    <row r="1922" spans="1:26" x14ac:dyDescent="0.3">
      <c r="A1922" s="2" t="s">
        <v>1637</v>
      </c>
      <c r="B1922" s="2" t="s">
        <v>2069</v>
      </c>
      <c r="C1922" s="2">
        <v>351685</v>
      </c>
      <c r="D1922" s="2">
        <v>3516853</v>
      </c>
      <c r="E1922" s="2" t="s">
        <v>1637</v>
      </c>
      <c r="F1922" s="2" t="s">
        <v>2069</v>
      </c>
      <c r="G1922" s="2">
        <f>IFERROR(VLOOKUP(D1922,Coordenadas!$A$2:$D$5571,3,FALSE),0)</f>
        <v>-21.8367</v>
      </c>
      <c r="H1922" s="2">
        <f>IFERROR(VLOOKUP(D1922,Coordenadas!$A$2:$D$5571,4,FALSE),0)</f>
        <v>-48.495699999999999</v>
      </c>
      <c r="I1922" s="2" t="s">
        <v>5325</v>
      </c>
      <c r="J1922" s="2">
        <v>4419</v>
      </c>
      <c r="K1922" s="2" t="s">
        <v>5332</v>
      </c>
      <c r="L1922" s="2">
        <f>IFERROR(VLOOKUP(C1922,BOTULISMO!$A$3:$C$19,3,FALSE),0)</f>
        <v>0</v>
      </c>
      <c r="M1922" s="2">
        <f>IFERROR(VLOOKUP(C1922,'LEISHMANIOSE VISCERAL'!$A$4:$C$454,3,FALSE),0)</f>
        <v>0</v>
      </c>
      <c r="N1922" s="2">
        <f>IFERROR(VLOOKUP(C1922,'LEISHMANIOSE TEGUMENTAR'!$A$4:$C$1681,3,FALSE),0)</f>
        <v>0</v>
      </c>
      <c r="O1922" s="2">
        <f>IFERROR(VLOOKUP(C1922,'FEBRE AMARELA'!$A$4:$C$38,3,FALSE),0)</f>
        <v>0</v>
      </c>
      <c r="P1922" s="2">
        <f>IFERROR(VLOOKUP(C1922,DENGUE!$A$5:$C$4097,3,FALSE),0)</f>
        <v>10</v>
      </c>
      <c r="Q1922" s="2">
        <f>IFERROR(VLOOKUP(C1922,'HEPATITE VIRAL'!$A$5:$C$3162,3,FALSE),0)</f>
        <v>2</v>
      </c>
      <c r="R1922" s="2">
        <f>IFERROR(VLOOKUP(C1922,'FEBRE MACULOSA'!$A$5:$C$181,3,FALSE),0)</f>
        <v>0</v>
      </c>
      <c r="S1922" s="2">
        <f>IFERROR(VLOOKUP(C1922,LEPTOSPIROSE!$A$5:$C$1176,3,FALSE),0)</f>
        <v>0</v>
      </c>
      <c r="T1922" s="2">
        <f>IFERROR(VLOOKUP(C1922,'DOENÇA DE CHAGAS'!$A$5:$C$100,3,FALSE),0)</f>
        <v>0</v>
      </c>
      <c r="U1922" s="2">
        <f>IFERROR(VLOOKUP(C1922,'PICADAS DE COBRAS'!$A$6:$C$4645,3,FALSE),0)</f>
        <v>30</v>
      </c>
      <c r="V1922">
        <f>IFERROR(VLOOKUP(C1922,'ZIKA VIRUS'!$A$5:$C$2399,3,FALSE),0)</f>
        <v>0</v>
      </c>
      <c r="W1922">
        <f>IFERROR(VLOOKUP(C1922,'FEBRE TIFÓIDE'!$A$5:$C$46,3,FALSE),0)</f>
        <v>0</v>
      </c>
      <c r="X1922">
        <f>IFERROR(VLOOKUP(C1922,HANTAVIROSE!$A$5:$C$153,3,FALSE),0)</f>
        <v>0</v>
      </c>
      <c r="Y1922">
        <f>IFERROR(VLOOKUP(C1922,MENINGITE!$A$5:$C$447,3,FALSE),0)</f>
        <v>0</v>
      </c>
      <c r="Z1922">
        <f>IFERROR(VLOOKUP(C1922,RAIVA!$A$5:$C$16,3,FALSE),0)</f>
        <v>0</v>
      </c>
    </row>
    <row r="1923" spans="1:26" x14ac:dyDescent="0.3">
      <c r="A1923" s="2" t="s">
        <v>4490</v>
      </c>
      <c r="B1923" s="2" t="s">
        <v>4619</v>
      </c>
      <c r="C1923" s="2">
        <v>220435</v>
      </c>
      <c r="D1923" s="2">
        <v>2204352</v>
      </c>
      <c r="E1923" s="2" t="s">
        <v>4490</v>
      </c>
      <c r="F1923" s="2" t="s">
        <v>4619</v>
      </c>
      <c r="G1923" s="2">
        <f>IFERROR(VLOOKUP(D1923,Coordenadas!$A$2:$D$5571,3,FALSE),0)</f>
        <v>-7.1547599999999996</v>
      </c>
      <c r="H1923" s="2">
        <f>IFERROR(VLOOKUP(D1923,Coordenadas!$A$2:$D$5571,4,FALSE),0)</f>
        <v>-41.340899999999998</v>
      </c>
      <c r="I1923" s="2" t="s">
        <v>5324</v>
      </c>
      <c r="J1923" s="2">
        <v>5475</v>
      </c>
      <c r="K1923" s="2" t="s">
        <v>5332</v>
      </c>
      <c r="L1923" s="2">
        <f>IFERROR(VLOOKUP(C1923,BOTULISMO!$A$3:$C$19,3,FALSE),0)</f>
        <v>0</v>
      </c>
      <c r="M1923" s="2">
        <f>IFERROR(VLOOKUP(C1923,'LEISHMANIOSE VISCERAL'!$A$4:$C$454,3,FALSE),0)</f>
        <v>0</v>
      </c>
      <c r="N1923" s="2">
        <f>IFERROR(VLOOKUP(C1923,'LEISHMANIOSE TEGUMENTAR'!$A$4:$C$1681,3,FALSE),0)</f>
        <v>0</v>
      </c>
      <c r="O1923" s="2">
        <f>IFERROR(VLOOKUP(C1923,'FEBRE AMARELA'!$A$4:$C$38,3,FALSE),0)</f>
        <v>0</v>
      </c>
      <c r="P1923" s="2">
        <f>IFERROR(VLOOKUP(C1923,DENGUE!$A$5:$C$4097,3,FALSE),0)</f>
        <v>3</v>
      </c>
      <c r="Q1923" s="2">
        <f>IFERROR(VLOOKUP(C1923,'HEPATITE VIRAL'!$A$5:$C$3162,3,FALSE),0)</f>
        <v>0</v>
      </c>
      <c r="R1923" s="2">
        <f>IFERROR(VLOOKUP(C1923,'FEBRE MACULOSA'!$A$5:$C$181,3,FALSE),0)</f>
        <v>0</v>
      </c>
      <c r="S1923" s="2">
        <f>IFERROR(VLOOKUP(C1923,LEPTOSPIROSE!$A$5:$C$1176,3,FALSE),0)</f>
        <v>0</v>
      </c>
      <c r="T1923" s="2">
        <f>IFERROR(VLOOKUP(C1923,'DOENÇA DE CHAGAS'!$A$5:$C$100,3,FALSE),0)</f>
        <v>0</v>
      </c>
      <c r="U1923" s="2">
        <f>IFERROR(VLOOKUP(C1923,'PICADAS DE COBRAS'!$A$6:$C$4645,3,FALSE),0)</f>
        <v>0</v>
      </c>
      <c r="V1923">
        <f>IFERROR(VLOOKUP(C1923,'ZIKA VIRUS'!$A$5:$C$2399,3,FALSE),0)</f>
        <v>0</v>
      </c>
      <c r="W1923">
        <f>IFERROR(VLOOKUP(C1923,'FEBRE TIFÓIDE'!$A$5:$C$46,3,FALSE),0)</f>
        <v>0</v>
      </c>
      <c r="X1923">
        <f>IFERROR(VLOOKUP(C1923,HANTAVIROSE!$A$5:$C$153,3,FALSE),0)</f>
        <v>0</v>
      </c>
      <c r="Y1923">
        <f>IFERROR(VLOOKUP(C1923,MENINGITE!$A$5:$C$447,3,FALSE),0)</f>
        <v>0</v>
      </c>
      <c r="Z1923">
        <f>IFERROR(VLOOKUP(C1923,RAIVA!$A$5:$C$16,3,FALSE),0)</f>
        <v>0</v>
      </c>
    </row>
    <row r="1924" spans="1:26" x14ac:dyDescent="0.3">
      <c r="A1924" s="2" t="s">
        <v>470</v>
      </c>
      <c r="B1924" s="2" t="s">
        <v>788</v>
      </c>
      <c r="C1924" s="2">
        <v>430880</v>
      </c>
      <c r="D1924" s="2">
        <v>4308805</v>
      </c>
      <c r="E1924" s="2" t="s">
        <v>470</v>
      </c>
      <c r="F1924" s="2" t="s">
        <v>788</v>
      </c>
      <c r="G1924" s="2">
        <f>IFERROR(VLOOKUP(D1924,Coordenadas!$A$2:$D$5571,3,FALSE),0)</f>
        <v>-29.903199999999998</v>
      </c>
      <c r="H1924" s="2">
        <f>IFERROR(VLOOKUP(D1924,Coordenadas!$A$2:$D$5571,4,FALSE),0)</f>
        <v>-51.761200000000002</v>
      </c>
      <c r="I1924" s="2" t="s">
        <v>5326</v>
      </c>
      <c r="J1924" s="2">
        <v>8447</v>
      </c>
      <c r="K1924" s="2" t="s">
        <v>5332</v>
      </c>
      <c r="L1924" s="2">
        <f>IFERROR(VLOOKUP(C1924,BOTULISMO!$A$3:$C$19,3,FALSE),0)</f>
        <v>0</v>
      </c>
      <c r="M1924" s="2">
        <f>IFERROR(VLOOKUP(C1924,'LEISHMANIOSE VISCERAL'!$A$4:$C$454,3,FALSE),0)</f>
        <v>0</v>
      </c>
      <c r="N1924" s="2">
        <f>IFERROR(VLOOKUP(C1924,'LEISHMANIOSE TEGUMENTAR'!$A$4:$C$1681,3,FALSE),0)</f>
        <v>0</v>
      </c>
      <c r="O1924" s="2">
        <f>IFERROR(VLOOKUP(C1924,'FEBRE AMARELA'!$A$4:$C$38,3,FALSE),0)</f>
        <v>0</v>
      </c>
      <c r="P1924" s="2">
        <f>IFERROR(VLOOKUP(C1924,DENGUE!$A$5:$C$4097,3,FALSE),0)</f>
        <v>1</v>
      </c>
      <c r="Q1924" s="2">
        <f>IFERROR(VLOOKUP(C1924,'HEPATITE VIRAL'!$A$5:$C$3162,3,FALSE),0)</f>
        <v>0</v>
      </c>
      <c r="R1924" s="2">
        <f>IFERROR(VLOOKUP(C1924,'FEBRE MACULOSA'!$A$5:$C$181,3,FALSE),0)</f>
        <v>0</v>
      </c>
      <c r="S1924" s="2">
        <f>IFERROR(VLOOKUP(C1924,LEPTOSPIROSE!$A$5:$C$1176,3,FALSE),0)</f>
        <v>0</v>
      </c>
      <c r="T1924" s="2">
        <f>IFERROR(VLOOKUP(C1924,'DOENÇA DE CHAGAS'!$A$5:$C$100,3,FALSE),0)</f>
        <v>0</v>
      </c>
      <c r="U1924" s="2">
        <f>IFERROR(VLOOKUP(C1924,'PICADAS DE COBRAS'!$A$6:$C$4645,3,FALSE),0)</f>
        <v>1</v>
      </c>
      <c r="V1924">
        <f>IFERROR(VLOOKUP(C1924,'ZIKA VIRUS'!$A$5:$C$2399,3,FALSE),0)</f>
        <v>0</v>
      </c>
      <c r="W1924">
        <f>IFERROR(VLOOKUP(C1924,'FEBRE TIFÓIDE'!$A$5:$C$46,3,FALSE),0)</f>
        <v>0</v>
      </c>
      <c r="X1924">
        <f>IFERROR(VLOOKUP(C1924,HANTAVIROSE!$A$5:$C$153,3,FALSE),0)</f>
        <v>0</v>
      </c>
      <c r="Y1924">
        <f>IFERROR(VLOOKUP(C1924,MENINGITE!$A$5:$C$447,3,FALSE),0)</f>
        <v>0</v>
      </c>
      <c r="Z1924">
        <f>IFERROR(VLOOKUP(C1924,RAIVA!$A$5:$C$16,3,FALSE),0)</f>
        <v>0</v>
      </c>
    </row>
    <row r="1925" spans="1:26" x14ac:dyDescent="0.3">
      <c r="A1925" s="2" t="s">
        <v>1256</v>
      </c>
      <c r="B1925" s="2" t="s">
        <v>345</v>
      </c>
      <c r="C1925" s="2">
        <v>410850</v>
      </c>
      <c r="D1925" s="2">
        <v>4108502</v>
      </c>
      <c r="E1925" s="2" t="s">
        <v>1256</v>
      </c>
      <c r="F1925" s="2" t="s">
        <v>345</v>
      </c>
      <c r="G1925" s="2">
        <f>IFERROR(VLOOKUP(D1925,Coordenadas!$A$2:$D$5571,3,FALSE),0)</f>
        <v>-26.425000000000001</v>
      </c>
      <c r="H1925" s="2">
        <f>IFERROR(VLOOKUP(D1925,Coordenadas!$A$2:$D$5571,4,FALSE),0)</f>
        <v>-51.3172</v>
      </c>
      <c r="I1925" s="2" t="s">
        <v>5326</v>
      </c>
      <c r="J1925" s="2">
        <v>13669</v>
      </c>
      <c r="K1925" s="2" t="s">
        <v>5332</v>
      </c>
      <c r="L1925" s="2">
        <f>IFERROR(VLOOKUP(C1925,BOTULISMO!$A$3:$C$19,3,FALSE),0)</f>
        <v>0</v>
      </c>
      <c r="M1925" s="2">
        <f>IFERROR(VLOOKUP(C1925,'LEISHMANIOSE VISCERAL'!$A$4:$C$454,3,FALSE),0)</f>
        <v>0</v>
      </c>
      <c r="N1925" s="2">
        <f>IFERROR(VLOOKUP(C1925,'LEISHMANIOSE TEGUMENTAR'!$A$4:$C$1681,3,FALSE),0)</f>
        <v>0</v>
      </c>
      <c r="O1925" s="2">
        <f>IFERROR(VLOOKUP(C1925,'FEBRE AMARELA'!$A$4:$C$38,3,FALSE),0)</f>
        <v>0</v>
      </c>
      <c r="P1925" s="2">
        <f>IFERROR(VLOOKUP(C1925,DENGUE!$A$5:$C$4097,3,FALSE),0)</f>
        <v>1</v>
      </c>
      <c r="Q1925" s="2">
        <f>IFERROR(VLOOKUP(C1925,'HEPATITE VIRAL'!$A$5:$C$3162,3,FALSE),0)</f>
        <v>2</v>
      </c>
      <c r="R1925" s="2">
        <f>IFERROR(VLOOKUP(C1925,'FEBRE MACULOSA'!$A$5:$C$181,3,FALSE),0)</f>
        <v>0</v>
      </c>
      <c r="S1925" s="2">
        <f>IFERROR(VLOOKUP(C1925,LEPTOSPIROSE!$A$5:$C$1176,3,FALSE),0)</f>
        <v>1</v>
      </c>
      <c r="T1925" s="2">
        <f>IFERROR(VLOOKUP(C1925,'DOENÇA DE CHAGAS'!$A$5:$C$100,3,FALSE),0)</f>
        <v>0</v>
      </c>
      <c r="U1925" s="2">
        <f>IFERROR(VLOOKUP(C1925,'PICADAS DE COBRAS'!$A$6:$C$4645,3,FALSE),0)</f>
        <v>69</v>
      </c>
      <c r="V1925">
        <f>IFERROR(VLOOKUP(C1925,'ZIKA VIRUS'!$A$5:$C$2399,3,FALSE),0)</f>
        <v>0</v>
      </c>
      <c r="W1925">
        <f>IFERROR(VLOOKUP(C1925,'FEBRE TIFÓIDE'!$A$5:$C$46,3,FALSE),0)</f>
        <v>0</v>
      </c>
      <c r="X1925">
        <f>IFERROR(VLOOKUP(C1925,HANTAVIROSE!$A$5:$C$153,3,FALSE),0)</f>
        <v>3</v>
      </c>
      <c r="Y1925">
        <f>IFERROR(VLOOKUP(C1925,MENINGITE!$A$5:$C$447,3,FALSE),0)</f>
        <v>0</v>
      </c>
      <c r="Z1925">
        <f>IFERROR(VLOOKUP(C1925,RAIVA!$A$5:$C$16,3,FALSE),0)</f>
        <v>0</v>
      </c>
    </row>
    <row r="1926" spans="1:26" x14ac:dyDescent="0.3">
      <c r="A1926" s="2" t="s">
        <v>250</v>
      </c>
      <c r="B1926" s="2" t="s">
        <v>345</v>
      </c>
      <c r="C1926" s="2">
        <v>510390</v>
      </c>
      <c r="D1926" s="2">
        <v>5103908</v>
      </c>
      <c r="E1926" s="2" t="s">
        <v>250</v>
      </c>
      <c r="F1926" s="2" t="s">
        <v>345</v>
      </c>
      <c r="G1926" s="2">
        <f>IFERROR(VLOOKUP(D1926,Coordenadas!$A$2:$D$5571,3,FALSE),0)</f>
        <v>-15.7094</v>
      </c>
      <c r="H1926" s="2">
        <f>IFERROR(VLOOKUP(D1926,Coordenadas!$A$2:$D$5571,4,FALSE),0)</f>
        <v>-52.757399999999997</v>
      </c>
      <c r="I1926" s="2" t="s">
        <v>5327</v>
      </c>
      <c r="J1926" s="2">
        <v>5027</v>
      </c>
      <c r="K1926" s="2" t="s">
        <v>5332</v>
      </c>
      <c r="L1926" s="2">
        <f>IFERROR(VLOOKUP(C1926,BOTULISMO!$A$3:$C$19,3,FALSE),0)</f>
        <v>0</v>
      </c>
      <c r="M1926" s="2">
        <f>IFERROR(VLOOKUP(C1926,'LEISHMANIOSE VISCERAL'!$A$4:$C$454,3,FALSE),0)</f>
        <v>0</v>
      </c>
      <c r="N1926" s="2">
        <f>IFERROR(VLOOKUP(C1926,'LEISHMANIOSE TEGUMENTAR'!$A$4:$C$1681,3,FALSE),0)</f>
        <v>21</v>
      </c>
      <c r="O1926" s="2">
        <f>IFERROR(VLOOKUP(C1926,'FEBRE AMARELA'!$A$4:$C$38,3,FALSE),0)</f>
        <v>0</v>
      </c>
      <c r="P1926" s="2">
        <f>IFERROR(VLOOKUP(C1926,DENGUE!$A$5:$C$4097,3,FALSE),0)</f>
        <v>13</v>
      </c>
      <c r="Q1926" s="2">
        <f>IFERROR(VLOOKUP(C1926,'HEPATITE VIRAL'!$A$5:$C$3162,3,FALSE),0)</f>
        <v>0</v>
      </c>
      <c r="R1926" s="2">
        <f>IFERROR(VLOOKUP(C1926,'FEBRE MACULOSA'!$A$5:$C$181,3,FALSE),0)</f>
        <v>0</v>
      </c>
      <c r="S1926" s="2">
        <f>IFERROR(VLOOKUP(C1926,LEPTOSPIROSE!$A$5:$C$1176,3,FALSE),0)</f>
        <v>0</v>
      </c>
      <c r="T1926" s="2">
        <f>IFERROR(VLOOKUP(C1926,'DOENÇA DE CHAGAS'!$A$5:$C$100,3,FALSE),0)</f>
        <v>0</v>
      </c>
      <c r="U1926" s="2">
        <f>IFERROR(VLOOKUP(C1926,'PICADAS DE COBRAS'!$A$6:$C$4645,3,FALSE),0)</f>
        <v>13</v>
      </c>
      <c r="V1926">
        <f>IFERROR(VLOOKUP(C1926,'ZIKA VIRUS'!$A$5:$C$2399,3,FALSE),0)</f>
        <v>1</v>
      </c>
      <c r="W1926">
        <f>IFERROR(VLOOKUP(C1926,'FEBRE TIFÓIDE'!$A$5:$C$46,3,FALSE),0)</f>
        <v>0</v>
      </c>
      <c r="X1926">
        <f>IFERROR(VLOOKUP(C1926,HANTAVIROSE!$A$5:$C$153,3,FALSE),0)</f>
        <v>0</v>
      </c>
      <c r="Y1926">
        <f>IFERROR(VLOOKUP(C1926,MENINGITE!$A$5:$C$447,3,FALSE),0)</f>
        <v>0</v>
      </c>
      <c r="Z1926">
        <f>IFERROR(VLOOKUP(C1926,RAIVA!$A$5:$C$16,3,FALSE),0)</f>
        <v>0</v>
      </c>
    </row>
    <row r="1927" spans="1:26" x14ac:dyDescent="0.3">
      <c r="A1927" s="2" t="s">
        <v>3652</v>
      </c>
      <c r="B1927" s="2" t="s">
        <v>3700</v>
      </c>
      <c r="C1927" s="2">
        <v>280250</v>
      </c>
      <c r="D1927" s="2">
        <v>2802502</v>
      </c>
      <c r="E1927" s="2" t="s">
        <v>3652</v>
      </c>
      <c r="F1927" s="2" t="s">
        <v>3700</v>
      </c>
      <c r="G1927" s="2">
        <f>IFERROR(VLOOKUP(D1927,Coordenadas!$A$2:$D$5571,3,FALSE),0)</f>
        <v>-10.6835</v>
      </c>
      <c r="H1927" s="2">
        <f>IFERROR(VLOOKUP(D1927,Coordenadas!$A$2:$D$5571,4,FALSE),0)</f>
        <v>-36.983800000000002</v>
      </c>
      <c r="I1927" s="2" t="s">
        <v>5324</v>
      </c>
      <c r="J1927" s="2">
        <v>2929</v>
      </c>
      <c r="K1927" s="2" t="s">
        <v>5332</v>
      </c>
      <c r="L1927" s="2">
        <f>IFERROR(VLOOKUP(C1927,BOTULISMO!$A$3:$C$19,3,FALSE),0)</f>
        <v>0</v>
      </c>
      <c r="M1927" s="2">
        <f>IFERROR(VLOOKUP(C1927,'LEISHMANIOSE VISCERAL'!$A$4:$C$454,3,FALSE),0)</f>
        <v>0</v>
      </c>
      <c r="N1927" s="2">
        <f>IFERROR(VLOOKUP(C1927,'LEISHMANIOSE TEGUMENTAR'!$A$4:$C$1681,3,FALSE),0)</f>
        <v>0</v>
      </c>
      <c r="O1927" s="2">
        <f>IFERROR(VLOOKUP(C1927,'FEBRE AMARELA'!$A$4:$C$38,3,FALSE),0)</f>
        <v>0</v>
      </c>
      <c r="P1927" s="2">
        <f>IFERROR(VLOOKUP(C1927,DENGUE!$A$5:$C$4097,3,FALSE),0)</f>
        <v>0</v>
      </c>
      <c r="Q1927" s="2">
        <f>IFERROR(VLOOKUP(C1927,'HEPATITE VIRAL'!$A$5:$C$3162,3,FALSE),0)</f>
        <v>3</v>
      </c>
      <c r="R1927" s="2">
        <f>IFERROR(VLOOKUP(C1927,'FEBRE MACULOSA'!$A$5:$C$181,3,FALSE),0)</f>
        <v>0</v>
      </c>
      <c r="S1927" s="2">
        <f>IFERROR(VLOOKUP(C1927,LEPTOSPIROSE!$A$5:$C$1176,3,FALSE),0)</f>
        <v>0</v>
      </c>
      <c r="T1927" s="2">
        <f>IFERROR(VLOOKUP(C1927,'DOENÇA DE CHAGAS'!$A$5:$C$100,3,FALSE),0)</f>
        <v>0</v>
      </c>
      <c r="U1927" s="2">
        <f>IFERROR(VLOOKUP(C1927,'PICADAS DE COBRAS'!$A$6:$C$4645,3,FALSE),0)</f>
        <v>1</v>
      </c>
      <c r="V1927">
        <f>IFERROR(VLOOKUP(C1927,'ZIKA VIRUS'!$A$5:$C$2399,3,FALSE),0)</f>
        <v>0</v>
      </c>
      <c r="W1927">
        <f>IFERROR(VLOOKUP(C1927,'FEBRE TIFÓIDE'!$A$5:$C$46,3,FALSE),0)</f>
        <v>0</v>
      </c>
      <c r="X1927">
        <f>IFERROR(VLOOKUP(C1927,HANTAVIROSE!$A$5:$C$153,3,FALSE),0)</f>
        <v>0</v>
      </c>
      <c r="Y1927">
        <f>IFERROR(VLOOKUP(C1927,MENINGITE!$A$5:$C$447,3,FALSE),0)</f>
        <v>0</v>
      </c>
      <c r="Z1927">
        <f>IFERROR(VLOOKUP(C1927,RAIVA!$A$5:$C$16,3,FALSE),0)</f>
        <v>0</v>
      </c>
    </row>
    <row r="1928" spans="1:26" x14ac:dyDescent="0.3">
      <c r="A1928" s="2" t="s">
        <v>1637</v>
      </c>
      <c r="B1928" s="2" t="s">
        <v>2068</v>
      </c>
      <c r="C1928" s="2">
        <v>351690</v>
      </c>
      <c r="D1928" s="2">
        <v>3516903</v>
      </c>
      <c r="E1928" s="2" t="s">
        <v>1637</v>
      </c>
      <c r="F1928" s="2" t="s">
        <v>2068</v>
      </c>
      <c r="G1928" s="2">
        <f>IFERROR(VLOOKUP(D1928,Coordenadas!$A$2:$D$5571,3,FALSE),0)</f>
        <v>-20.648499999999999</v>
      </c>
      <c r="H1928" s="2">
        <f>IFERROR(VLOOKUP(D1928,Coordenadas!$A$2:$D$5571,4,FALSE),0)</f>
        <v>-50.363999999999997</v>
      </c>
      <c r="I1928" s="2" t="s">
        <v>5325</v>
      </c>
      <c r="J1928" s="2">
        <v>10669</v>
      </c>
      <c r="K1928" s="2" t="s">
        <v>5332</v>
      </c>
      <c r="L1928" s="2">
        <f>IFERROR(VLOOKUP(C1928,BOTULISMO!$A$3:$C$19,3,FALSE),0)</f>
        <v>0</v>
      </c>
      <c r="M1928" s="2">
        <f>IFERROR(VLOOKUP(C1928,'LEISHMANIOSE VISCERAL'!$A$4:$C$454,3,FALSE),0)</f>
        <v>0</v>
      </c>
      <c r="N1928" s="2">
        <f>IFERROR(VLOOKUP(C1928,'LEISHMANIOSE TEGUMENTAR'!$A$4:$C$1681,3,FALSE),0)</f>
        <v>0</v>
      </c>
      <c r="O1928" s="2">
        <f>IFERROR(VLOOKUP(C1928,'FEBRE AMARELA'!$A$4:$C$38,3,FALSE),0)</f>
        <v>0</v>
      </c>
      <c r="P1928" s="2">
        <f>IFERROR(VLOOKUP(C1928,DENGUE!$A$5:$C$4097,3,FALSE),0)</f>
        <v>331</v>
      </c>
      <c r="Q1928" s="2">
        <f>IFERROR(VLOOKUP(C1928,'HEPATITE VIRAL'!$A$5:$C$3162,3,FALSE),0)</f>
        <v>1</v>
      </c>
      <c r="R1928" s="2">
        <f>IFERROR(VLOOKUP(C1928,'FEBRE MACULOSA'!$A$5:$C$181,3,FALSE),0)</f>
        <v>0</v>
      </c>
      <c r="S1928" s="2">
        <f>IFERROR(VLOOKUP(C1928,LEPTOSPIROSE!$A$5:$C$1176,3,FALSE),0)</f>
        <v>0</v>
      </c>
      <c r="T1928" s="2">
        <f>IFERROR(VLOOKUP(C1928,'DOENÇA DE CHAGAS'!$A$5:$C$100,3,FALSE),0)</f>
        <v>0</v>
      </c>
      <c r="U1928" s="2">
        <f>IFERROR(VLOOKUP(C1928,'PICADAS DE COBRAS'!$A$6:$C$4645,3,FALSE),0)</f>
        <v>139</v>
      </c>
      <c r="V1928">
        <f>IFERROR(VLOOKUP(C1928,'ZIKA VIRUS'!$A$5:$C$2399,3,FALSE),0)</f>
        <v>1</v>
      </c>
      <c r="W1928">
        <f>IFERROR(VLOOKUP(C1928,'FEBRE TIFÓIDE'!$A$5:$C$46,3,FALSE),0)</f>
        <v>0</v>
      </c>
      <c r="X1928">
        <f>IFERROR(VLOOKUP(C1928,HANTAVIROSE!$A$5:$C$153,3,FALSE),0)</f>
        <v>0</v>
      </c>
      <c r="Y1928">
        <f>IFERROR(VLOOKUP(C1928,MENINGITE!$A$5:$C$447,3,FALSE),0)</f>
        <v>0</v>
      </c>
      <c r="Z1928">
        <f>IFERROR(VLOOKUP(C1928,RAIVA!$A$5:$C$16,3,FALSE),0)</f>
        <v>0</v>
      </c>
    </row>
    <row r="1929" spans="1:26" x14ac:dyDescent="0.3">
      <c r="A1929" s="2" t="s">
        <v>4319</v>
      </c>
      <c r="B1929" s="2" t="s">
        <v>4430</v>
      </c>
      <c r="C1929" s="2">
        <v>230460</v>
      </c>
      <c r="D1929" s="2">
        <v>2304608</v>
      </c>
      <c r="E1929" s="2" t="s">
        <v>4319</v>
      </c>
      <c r="F1929" s="2" t="s">
        <v>4430</v>
      </c>
      <c r="G1929" s="2">
        <f>IFERROR(VLOOKUP(D1929,Coordenadas!$A$2:$D$5571,3,FALSE),0)</f>
        <v>-4.0435100000000004</v>
      </c>
      <c r="H1929" s="2">
        <f>IFERROR(VLOOKUP(D1929,Coordenadas!$A$2:$D$5571,4,FALSE),0)</f>
        <v>-39.454000000000001</v>
      </c>
      <c r="I1929" s="2" t="s">
        <v>5324</v>
      </c>
      <c r="J1929" s="2">
        <v>6218</v>
      </c>
      <c r="K1929" s="2" t="s">
        <v>5332</v>
      </c>
      <c r="L1929" s="2">
        <f>IFERROR(VLOOKUP(C1929,BOTULISMO!$A$3:$C$19,3,FALSE),0)</f>
        <v>0</v>
      </c>
      <c r="M1929" s="2">
        <f>IFERROR(VLOOKUP(C1929,'LEISHMANIOSE VISCERAL'!$A$4:$C$454,3,FALSE),0)</f>
        <v>0</v>
      </c>
      <c r="N1929" s="2">
        <f>IFERROR(VLOOKUP(C1929,'LEISHMANIOSE TEGUMENTAR'!$A$4:$C$1681,3,FALSE),0)</f>
        <v>0</v>
      </c>
      <c r="O1929" s="2">
        <f>IFERROR(VLOOKUP(C1929,'FEBRE AMARELA'!$A$4:$C$38,3,FALSE),0)</f>
        <v>0</v>
      </c>
      <c r="P1929" s="2">
        <f>IFERROR(VLOOKUP(C1929,DENGUE!$A$5:$C$4097,3,FALSE),0)</f>
        <v>0</v>
      </c>
      <c r="Q1929" s="2">
        <f>IFERROR(VLOOKUP(C1929,'HEPATITE VIRAL'!$A$5:$C$3162,3,FALSE),0)</f>
        <v>0</v>
      </c>
      <c r="R1929" s="2">
        <f>IFERROR(VLOOKUP(C1929,'FEBRE MACULOSA'!$A$5:$C$181,3,FALSE),0)</f>
        <v>0</v>
      </c>
      <c r="S1929" s="2">
        <f>IFERROR(VLOOKUP(C1929,LEPTOSPIROSE!$A$5:$C$1176,3,FALSE),0)</f>
        <v>0</v>
      </c>
      <c r="T1929" s="2">
        <f>IFERROR(VLOOKUP(C1929,'DOENÇA DE CHAGAS'!$A$5:$C$100,3,FALSE),0)</f>
        <v>0</v>
      </c>
      <c r="U1929" s="2">
        <f>IFERROR(VLOOKUP(C1929,'PICADAS DE COBRAS'!$A$6:$C$4645,3,FALSE),0)</f>
        <v>0</v>
      </c>
      <c r="V1929">
        <f>IFERROR(VLOOKUP(C1929,'ZIKA VIRUS'!$A$5:$C$2399,3,FALSE),0)</f>
        <v>0</v>
      </c>
      <c r="W1929">
        <f>IFERROR(VLOOKUP(C1929,'FEBRE TIFÓIDE'!$A$5:$C$46,3,FALSE),0)</f>
        <v>0</v>
      </c>
      <c r="X1929">
        <f>IFERROR(VLOOKUP(C1929,HANTAVIROSE!$A$5:$C$153,3,FALSE),0)</f>
        <v>0</v>
      </c>
      <c r="Y1929">
        <f>IFERROR(VLOOKUP(C1929,MENINGITE!$A$5:$C$447,3,FALSE),0)</f>
        <v>0</v>
      </c>
      <c r="Z1929">
        <f>IFERROR(VLOOKUP(C1929,RAIVA!$A$5:$C$16,3,FALSE),0)</f>
        <v>0</v>
      </c>
    </row>
    <row r="1930" spans="1:26" x14ac:dyDescent="0.3">
      <c r="A1930" s="2" t="s">
        <v>470</v>
      </c>
      <c r="B1930" s="2" t="s">
        <v>787</v>
      </c>
      <c r="C1930" s="2">
        <v>430885</v>
      </c>
      <c r="D1930" s="2">
        <v>4308854</v>
      </c>
      <c r="E1930" s="2" t="s">
        <v>470</v>
      </c>
      <c r="F1930" s="2" t="s">
        <v>787</v>
      </c>
      <c r="G1930" s="2">
        <f>IFERROR(VLOOKUP(D1930,Coordenadas!$A$2:$D$5571,3,FALSE),0)</f>
        <v>-28.4316</v>
      </c>
      <c r="H1930" s="2">
        <f>IFERROR(VLOOKUP(D1930,Coordenadas!$A$2:$D$5571,4,FALSE),0)</f>
        <v>-52.033700000000003</v>
      </c>
      <c r="I1930" s="2" t="s">
        <v>5326</v>
      </c>
      <c r="J1930" s="2">
        <v>1677</v>
      </c>
      <c r="K1930" s="2" t="s">
        <v>5332</v>
      </c>
      <c r="L1930" s="2">
        <f>IFERROR(VLOOKUP(C1930,BOTULISMO!$A$3:$C$19,3,FALSE),0)</f>
        <v>0</v>
      </c>
      <c r="M1930" s="2">
        <f>IFERROR(VLOOKUP(C1930,'LEISHMANIOSE VISCERAL'!$A$4:$C$454,3,FALSE),0)</f>
        <v>0</v>
      </c>
      <c r="N1930" s="2">
        <f>IFERROR(VLOOKUP(C1930,'LEISHMANIOSE TEGUMENTAR'!$A$4:$C$1681,3,FALSE),0)</f>
        <v>0</v>
      </c>
      <c r="O1930" s="2">
        <f>IFERROR(VLOOKUP(C1930,'FEBRE AMARELA'!$A$4:$C$38,3,FALSE),0)</f>
        <v>0</v>
      </c>
      <c r="P1930" s="2">
        <f>IFERROR(VLOOKUP(C1930,DENGUE!$A$5:$C$4097,3,FALSE),0)</f>
        <v>0</v>
      </c>
      <c r="Q1930" s="2">
        <f>IFERROR(VLOOKUP(C1930,'HEPATITE VIRAL'!$A$5:$C$3162,3,FALSE),0)</f>
        <v>1</v>
      </c>
      <c r="R1930" s="2">
        <f>IFERROR(VLOOKUP(C1930,'FEBRE MACULOSA'!$A$5:$C$181,3,FALSE),0)</f>
        <v>0</v>
      </c>
      <c r="S1930" s="2">
        <f>IFERROR(VLOOKUP(C1930,LEPTOSPIROSE!$A$5:$C$1176,3,FALSE),0)</f>
        <v>0</v>
      </c>
      <c r="T1930" s="2">
        <f>IFERROR(VLOOKUP(C1930,'DOENÇA DE CHAGAS'!$A$5:$C$100,3,FALSE),0)</f>
        <v>0</v>
      </c>
      <c r="U1930" s="2">
        <f>IFERROR(VLOOKUP(C1930,'PICADAS DE COBRAS'!$A$6:$C$4645,3,FALSE),0)</f>
        <v>3</v>
      </c>
      <c r="V1930">
        <f>IFERROR(VLOOKUP(C1930,'ZIKA VIRUS'!$A$5:$C$2399,3,FALSE),0)</f>
        <v>0</v>
      </c>
      <c r="W1930">
        <f>IFERROR(VLOOKUP(C1930,'FEBRE TIFÓIDE'!$A$5:$C$46,3,FALSE),0)</f>
        <v>0</v>
      </c>
      <c r="X1930">
        <f>IFERROR(VLOOKUP(C1930,HANTAVIROSE!$A$5:$C$153,3,FALSE),0)</f>
        <v>0</v>
      </c>
      <c r="Y1930">
        <f>IFERROR(VLOOKUP(C1930,MENINGITE!$A$5:$C$447,3,FALSE),0)</f>
        <v>0</v>
      </c>
      <c r="Z1930">
        <f>IFERROR(VLOOKUP(C1930,RAIVA!$A$5:$C$16,3,FALSE),0)</f>
        <v>0</v>
      </c>
    </row>
    <row r="1931" spans="1:26" x14ac:dyDescent="0.3">
      <c r="A1931" s="2" t="s">
        <v>3257</v>
      </c>
      <c r="B1931" s="2" t="s">
        <v>3520</v>
      </c>
      <c r="C1931" s="2">
        <v>291130</v>
      </c>
      <c r="D1931" s="2">
        <v>2911303</v>
      </c>
      <c r="E1931" s="2" t="s">
        <v>3257</v>
      </c>
      <c r="F1931" s="2" t="s">
        <v>3520</v>
      </c>
      <c r="G1931" s="2">
        <f>IFERROR(VLOOKUP(D1931,Coordenadas!$A$2:$D$5571,3,FALSE),0)</f>
        <v>-11.434200000000001</v>
      </c>
      <c r="H1931" s="2">
        <f>IFERROR(VLOOKUP(D1931,Coordenadas!$A$2:$D$5571,4,FALSE),0)</f>
        <v>-42.5077</v>
      </c>
      <c r="I1931" s="2" t="s">
        <v>5324</v>
      </c>
      <c r="J1931" s="2">
        <v>10622</v>
      </c>
      <c r="K1931" s="2" t="s">
        <v>5332</v>
      </c>
      <c r="L1931" s="2">
        <f>IFERROR(VLOOKUP(C1931,BOTULISMO!$A$3:$C$19,3,FALSE),0)</f>
        <v>0</v>
      </c>
      <c r="M1931" s="2">
        <f>IFERROR(VLOOKUP(C1931,'LEISHMANIOSE VISCERAL'!$A$4:$C$454,3,FALSE),0)</f>
        <v>0</v>
      </c>
      <c r="N1931" s="2">
        <f>IFERROR(VLOOKUP(C1931,'LEISHMANIOSE TEGUMENTAR'!$A$4:$C$1681,3,FALSE),0)</f>
        <v>0</v>
      </c>
      <c r="O1931" s="2">
        <f>IFERROR(VLOOKUP(C1931,'FEBRE AMARELA'!$A$4:$C$38,3,FALSE),0)</f>
        <v>0</v>
      </c>
      <c r="P1931" s="2">
        <f>IFERROR(VLOOKUP(C1931,DENGUE!$A$5:$C$4097,3,FALSE),0)</f>
        <v>12</v>
      </c>
      <c r="Q1931" s="2">
        <f>IFERROR(VLOOKUP(C1931,'HEPATITE VIRAL'!$A$5:$C$3162,3,FALSE),0)</f>
        <v>3</v>
      </c>
      <c r="R1931" s="2">
        <f>IFERROR(VLOOKUP(C1931,'FEBRE MACULOSA'!$A$5:$C$181,3,FALSE),0)</f>
        <v>0</v>
      </c>
      <c r="S1931" s="2">
        <f>IFERROR(VLOOKUP(C1931,LEPTOSPIROSE!$A$5:$C$1176,3,FALSE),0)</f>
        <v>0</v>
      </c>
      <c r="T1931" s="2">
        <f>IFERROR(VLOOKUP(C1931,'DOENÇA DE CHAGAS'!$A$5:$C$100,3,FALSE),0)</f>
        <v>0</v>
      </c>
      <c r="U1931" s="2">
        <f>IFERROR(VLOOKUP(C1931,'PICADAS DE COBRAS'!$A$6:$C$4645,3,FALSE),0)</f>
        <v>3</v>
      </c>
      <c r="V1931">
        <f>IFERROR(VLOOKUP(C1931,'ZIKA VIRUS'!$A$5:$C$2399,3,FALSE),0)</f>
        <v>0</v>
      </c>
      <c r="W1931">
        <f>IFERROR(VLOOKUP(C1931,'FEBRE TIFÓIDE'!$A$5:$C$46,3,FALSE),0)</f>
        <v>0</v>
      </c>
      <c r="X1931">
        <f>IFERROR(VLOOKUP(C1931,HANTAVIROSE!$A$5:$C$153,3,FALSE),0)</f>
        <v>0</v>
      </c>
      <c r="Y1931">
        <f>IFERROR(VLOOKUP(C1931,MENINGITE!$A$5:$C$447,3,FALSE),0)</f>
        <v>0</v>
      </c>
      <c r="Z1931">
        <f>IFERROR(VLOOKUP(C1931,RAIVA!$A$5:$C$16,3,FALSE),0)</f>
        <v>0</v>
      </c>
    </row>
    <row r="1932" spans="1:26" x14ac:dyDescent="0.3">
      <c r="A1932" s="2" t="s">
        <v>1637</v>
      </c>
      <c r="B1932" s="2" t="s">
        <v>2067</v>
      </c>
      <c r="C1932" s="2">
        <v>351700</v>
      </c>
      <c r="D1932" s="2">
        <v>3517000</v>
      </c>
      <c r="E1932" s="2" t="s">
        <v>1637</v>
      </c>
      <c r="F1932" s="2" t="s">
        <v>2067</v>
      </c>
      <c r="G1932" s="2">
        <f>IFERROR(VLOOKUP(D1932,Coordenadas!$A$2:$D$5571,3,FALSE),0)</f>
        <v>-21.796099999999999</v>
      </c>
      <c r="H1932" s="2">
        <f>IFERROR(VLOOKUP(D1932,Coordenadas!$A$2:$D$5571,4,FALSE),0)</f>
        <v>-49.931199999999997</v>
      </c>
      <c r="I1932" s="2" t="s">
        <v>5325</v>
      </c>
      <c r="J1932" s="2">
        <v>10765</v>
      </c>
      <c r="K1932" s="2" t="s">
        <v>5332</v>
      </c>
      <c r="L1932" s="2">
        <f>IFERROR(VLOOKUP(C1932,BOTULISMO!$A$3:$C$19,3,FALSE),0)</f>
        <v>0</v>
      </c>
      <c r="M1932" s="2">
        <f>IFERROR(VLOOKUP(C1932,'LEISHMANIOSE VISCERAL'!$A$4:$C$454,3,FALSE),0)</f>
        <v>0</v>
      </c>
      <c r="N1932" s="2">
        <f>IFERROR(VLOOKUP(C1932,'LEISHMANIOSE TEGUMENTAR'!$A$4:$C$1681,3,FALSE),0)</f>
        <v>0</v>
      </c>
      <c r="O1932" s="2">
        <f>IFERROR(VLOOKUP(C1932,'FEBRE AMARELA'!$A$4:$C$38,3,FALSE),0)</f>
        <v>0</v>
      </c>
      <c r="P1932" s="2">
        <f>IFERROR(VLOOKUP(C1932,DENGUE!$A$5:$C$4097,3,FALSE),0)</f>
        <v>45</v>
      </c>
      <c r="Q1932" s="2">
        <f>IFERROR(VLOOKUP(C1932,'HEPATITE VIRAL'!$A$5:$C$3162,3,FALSE),0)</f>
        <v>8</v>
      </c>
      <c r="R1932" s="2">
        <f>IFERROR(VLOOKUP(C1932,'FEBRE MACULOSA'!$A$5:$C$181,3,FALSE),0)</f>
        <v>0</v>
      </c>
      <c r="S1932" s="2">
        <f>IFERROR(VLOOKUP(C1932,LEPTOSPIROSE!$A$5:$C$1176,3,FALSE),0)</f>
        <v>0</v>
      </c>
      <c r="T1932" s="2">
        <f>IFERROR(VLOOKUP(C1932,'DOENÇA DE CHAGAS'!$A$5:$C$100,3,FALSE),0)</f>
        <v>0</v>
      </c>
      <c r="U1932" s="2">
        <f>IFERROR(VLOOKUP(C1932,'PICADAS DE COBRAS'!$A$6:$C$4645,3,FALSE),0)</f>
        <v>58</v>
      </c>
      <c r="V1932">
        <f>IFERROR(VLOOKUP(C1932,'ZIKA VIRUS'!$A$5:$C$2399,3,FALSE),0)</f>
        <v>0</v>
      </c>
      <c r="W1932">
        <f>IFERROR(VLOOKUP(C1932,'FEBRE TIFÓIDE'!$A$5:$C$46,3,FALSE),0)</f>
        <v>0</v>
      </c>
      <c r="X1932">
        <f>IFERROR(VLOOKUP(C1932,HANTAVIROSE!$A$5:$C$153,3,FALSE),0)</f>
        <v>0</v>
      </c>
      <c r="Y1932">
        <f>IFERROR(VLOOKUP(C1932,MENINGITE!$A$5:$C$447,3,FALSE),0)</f>
        <v>0</v>
      </c>
      <c r="Z1932">
        <f>IFERROR(VLOOKUP(C1932,RAIVA!$A$5:$C$16,3,FALSE),0)</f>
        <v>0</v>
      </c>
    </row>
    <row r="1933" spans="1:26" x14ac:dyDescent="0.3">
      <c r="A1933" s="2" t="s">
        <v>470</v>
      </c>
      <c r="B1933" s="2" t="s">
        <v>786</v>
      </c>
      <c r="C1933" s="2">
        <v>430890</v>
      </c>
      <c r="D1933" s="2">
        <v>4308904</v>
      </c>
      <c r="E1933" s="2" t="s">
        <v>470</v>
      </c>
      <c r="F1933" s="2" t="s">
        <v>786</v>
      </c>
      <c r="G1933" s="2">
        <f>IFERROR(VLOOKUP(D1933,Coordenadas!$A$2:$D$5571,3,FALSE),0)</f>
        <v>-27.891100000000002</v>
      </c>
      <c r="H1933" s="2">
        <f>IFERROR(VLOOKUP(D1933,Coordenadas!$A$2:$D$5571,4,FALSE),0)</f>
        <v>-52.229399999999998</v>
      </c>
      <c r="I1933" s="2" t="s">
        <v>5326</v>
      </c>
      <c r="J1933" s="2">
        <v>16154</v>
      </c>
      <c r="K1933" s="2" t="s">
        <v>5332</v>
      </c>
      <c r="L1933" s="2">
        <f>IFERROR(VLOOKUP(C1933,BOTULISMO!$A$3:$C$19,3,FALSE),0)</f>
        <v>0</v>
      </c>
      <c r="M1933" s="2">
        <f>IFERROR(VLOOKUP(C1933,'LEISHMANIOSE VISCERAL'!$A$4:$C$454,3,FALSE),0)</f>
        <v>0</v>
      </c>
      <c r="N1933" s="2">
        <f>IFERROR(VLOOKUP(C1933,'LEISHMANIOSE TEGUMENTAR'!$A$4:$C$1681,3,FALSE),0)</f>
        <v>0</v>
      </c>
      <c r="O1933" s="2">
        <f>IFERROR(VLOOKUP(C1933,'FEBRE AMARELA'!$A$4:$C$38,3,FALSE),0)</f>
        <v>0</v>
      </c>
      <c r="P1933" s="2">
        <f>IFERROR(VLOOKUP(C1933,DENGUE!$A$5:$C$4097,3,FALSE),0)</f>
        <v>0</v>
      </c>
      <c r="Q1933" s="2">
        <f>IFERROR(VLOOKUP(C1933,'HEPATITE VIRAL'!$A$5:$C$3162,3,FALSE),0)</f>
        <v>7</v>
      </c>
      <c r="R1933" s="2">
        <f>IFERROR(VLOOKUP(C1933,'FEBRE MACULOSA'!$A$5:$C$181,3,FALSE),0)</f>
        <v>0</v>
      </c>
      <c r="S1933" s="2">
        <f>IFERROR(VLOOKUP(C1933,LEPTOSPIROSE!$A$5:$C$1176,3,FALSE),0)</f>
        <v>0</v>
      </c>
      <c r="T1933" s="2">
        <f>IFERROR(VLOOKUP(C1933,'DOENÇA DE CHAGAS'!$A$5:$C$100,3,FALSE),0)</f>
        <v>0</v>
      </c>
      <c r="U1933" s="2">
        <f>IFERROR(VLOOKUP(C1933,'PICADAS DE COBRAS'!$A$6:$C$4645,3,FALSE),0)</f>
        <v>79</v>
      </c>
      <c r="V1933">
        <f>IFERROR(VLOOKUP(C1933,'ZIKA VIRUS'!$A$5:$C$2399,3,FALSE),0)</f>
        <v>0</v>
      </c>
      <c r="W1933">
        <f>IFERROR(VLOOKUP(C1933,'FEBRE TIFÓIDE'!$A$5:$C$46,3,FALSE),0)</f>
        <v>0</v>
      </c>
      <c r="X1933">
        <f>IFERROR(VLOOKUP(C1933,HANTAVIROSE!$A$5:$C$153,3,FALSE),0)</f>
        <v>0</v>
      </c>
      <c r="Y1933">
        <f>IFERROR(VLOOKUP(C1933,MENINGITE!$A$5:$C$447,3,FALSE),0)</f>
        <v>1</v>
      </c>
      <c r="Z1933">
        <f>IFERROR(VLOOKUP(C1933,RAIVA!$A$5:$C$16,3,FALSE),0)</f>
        <v>0</v>
      </c>
    </row>
    <row r="1934" spans="1:26" x14ac:dyDescent="0.3">
      <c r="A1934" s="2" t="s">
        <v>4490</v>
      </c>
      <c r="B1934" s="2" t="s">
        <v>4618</v>
      </c>
      <c r="C1934" s="2">
        <v>220440</v>
      </c>
      <c r="D1934" s="2">
        <v>2204402</v>
      </c>
      <c r="E1934" s="2" t="s">
        <v>4490</v>
      </c>
      <c r="F1934" s="2" t="s">
        <v>4618</v>
      </c>
      <c r="G1934" s="2">
        <f>IFERROR(VLOOKUP(D1934,Coordenadas!$A$2:$D$5571,3,FALSE),0)</f>
        <v>-9.8300099999999997</v>
      </c>
      <c r="H1934" s="2">
        <f>IFERROR(VLOOKUP(D1934,Coordenadas!$A$2:$D$5571,4,FALSE),0)</f>
        <v>-45.342300000000002</v>
      </c>
      <c r="I1934" s="2" t="s">
        <v>5324</v>
      </c>
      <c r="J1934" s="2">
        <v>10402</v>
      </c>
      <c r="K1934" s="2" t="s">
        <v>5332</v>
      </c>
      <c r="L1934" s="2">
        <f>IFERROR(VLOOKUP(C1934,BOTULISMO!$A$3:$C$19,3,FALSE),0)</f>
        <v>0</v>
      </c>
      <c r="M1934" s="2">
        <f>IFERROR(VLOOKUP(C1934,'LEISHMANIOSE VISCERAL'!$A$4:$C$454,3,FALSE),0)</f>
        <v>0</v>
      </c>
      <c r="N1934" s="2">
        <f>IFERROR(VLOOKUP(C1934,'LEISHMANIOSE TEGUMENTAR'!$A$4:$C$1681,3,FALSE),0)</f>
        <v>0</v>
      </c>
      <c r="O1934" s="2">
        <f>IFERROR(VLOOKUP(C1934,'FEBRE AMARELA'!$A$4:$C$38,3,FALSE),0)</f>
        <v>0</v>
      </c>
      <c r="P1934" s="2">
        <f>IFERROR(VLOOKUP(C1934,DENGUE!$A$5:$C$4097,3,FALSE),0)</f>
        <v>11</v>
      </c>
      <c r="Q1934" s="2">
        <f>IFERROR(VLOOKUP(C1934,'HEPATITE VIRAL'!$A$5:$C$3162,3,FALSE),0)</f>
        <v>0</v>
      </c>
      <c r="R1934" s="2">
        <f>IFERROR(VLOOKUP(C1934,'FEBRE MACULOSA'!$A$5:$C$181,3,FALSE),0)</f>
        <v>0</v>
      </c>
      <c r="S1934" s="2">
        <f>IFERROR(VLOOKUP(C1934,LEPTOSPIROSE!$A$5:$C$1176,3,FALSE),0)</f>
        <v>0</v>
      </c>
      <c r="T1934" s="2">
        <f>IFERROR(VLOOKUP(C1934,'DOENÇA DE CHAGAS'!$A$5:$C$100,3,FALSE),0)</f>
        <v>0</v>
      </c>
      <c r="U1934" s="2">
        <f>IFERROR(VLOOKUP(C1934,'PICADAS DE COBRAS'!$A$6:$C$4645,3,FALSE),0)</f>
        <v>0</v>
      </c>
      <c r="V1934">
        <f>IFERROR(VLOOKUP(C1934,'ZIKA VIRUS'!$A$5:$C$2399,3,FALSE),0)</f>
        <v>0</v>
      </c>
      <c r="W1934">
        <f>IFERROR(VLOOKUP(C1934,'FEBRE TIFÓIDE'!$A$5:$C$46,3,FALSE),0)</f>
        <v>0</v>
      </c>
      <c r="X1934">
        <f>IFERROR(VLOOKUP(C1934,HANTAVIROSE!$A$5:$C$153,3,FALSE),0)</f>
        <v>0</v>
      </c>
      <c r="Y1934">
        <f>IFERROR(VLOOKUP(C1934,MENINGITE!$A$5:$C$447,3,FALSE),0)</f>
        <v>0</v>
      </c>
      <c r="Z1934">
        <f>IFERROR(VLOOKUP(C1934,RAIVA!$A$5:$C$16,3,FALSE),0)</f>
        <v>0</v>
      </c>
    </row>
    <row r="1935" spans="1:26" x14ac:dyDescent="0.3">
      <c r="A1935" s="2" t="s">
        <v>3723</v>
      </c>
      <c r="B1935" s="2" t="s">
        <v>3788</v>
      </c>
      <c r="C1935" s="2">
        <v>270290</v>
      </c>
      <c r="D1935" s="2">
        <v>2702900</v>
      </c>
      <c r="E1935" s="2" t="s">
        <v>3723</v>
      </c>
      <c r="F1935" s="2" t="s">
        <v>3788</v>
      </c>
      <c r="G1935" s="2">
        <f>IFERROR(VLOOKUP(D1935,Coordenadas!$A$2:$D$5571,3,FALSE),0)</f>
        <v>-9.8840400000000006</v>
      </c>
      <c r="H1935" s="2">
        <f>IFERROR(VLOOKUP(D1935,Coordenadas!$A$2:$D$5571,4,FALSE),0)</f>
        <v>-36.831600000000002</v>
      </c>
      <c r="I1935" s="2" t="s">
        <v>5324</v>
      </c>
      <c r="J1935" s="2">
        <v>36600</v>
      </c>
      <c r="K1935" s="2" t="s">
        <v>5330</v>
      </c>
      <c r="L1935" s="2">
        <f>IFERROR(VLOOKUP(C1935,BOTULISMO!$A$3:$C$19,3,FALSE),0)</f>
        <v>0</v>
      </c>
      <c r="M1935" s="2">
        <f>IFERROR(VLOOKUP(C1935,'LEISHMANIOSE VISCERAL'!$A$4:$C$454,3,FALSE),0)</f>
        <v>0</v>
      </c>
      <c r="N1935" s="2">
        <f>IFERROR(VLOOKUP(C1935,'LEISHMANIOSE TEGUMENTAR'!$A$4:$C$1681,3,FALSE),0)</f>
        <v>0</v>
      </c>
      <c r="O1935" s="2">
        <f>IFERROR(VLOOKUP(C1935,'FEBRE AMARELA'!$A$4:$C$38,3,FALSE),0)</f>
        <v>0</v>
      </c>
      <c r="P1935" s="2">
        <f>IFERROR(VLOOKUP(C1935,DENGUE!$A$5:$C$4097,3,FALSE),0)</f>
        <v>4</v>
      </c>
      <c r="Q1935" s="2">
        <f>IFERROR(VLOOKUP(C1935,'HEPATITE VIRAL'!$A$5:$C$3162,3,FALSE),0)</f>
        <v>2</v>
      </c>
      <c r="R1935" s="2">
        <f>IFERROR(VLOOKUP(C1935,'FEBRE MACULOSA'!$A$5:$C$181,3,FALSE),0)</f>
        <v>0</v>
      </c>
      <c r="S1935" s="2">
        <f>IFERROR(VLOOKUP(C1935,LEPTOSPIROSE!$A$5:$C$1176,3,FALSE),0)</f>
        <v>0</v>
      </c>
      <c r="T1935" s="2">
        <f>IFERROR(VLOOKUP(C1935,'DOENÇA DE CHAGAS'!$A$5:$C$100,3,FALSE),0)</f>
        <v>0</v>
      </c>
      <c r="U1935" s="2">
        <f>IFERROR(VLOOKUP(C1935,'PICADAS DE COBRAS'!$A$6:$C$4645,3,FALSE),0)</f>
        <v>57</v>
      </c>
      <c r="V1935">
        <f>IFERROR(VLOOKUP(C1935,'ZIKA VIRUS'!$A$5:$C$2399,3,FALSE),0)</f>
        <v>4</v>
      </c>
      <c r="W1935">
        <f>IFERROR(VLOOKUP(C1935,'FEBRE TIFÓIDE'!$A$5:$C$46,3,FALSE),0)</f>
        <v>0</v>
      </c>
      <c r="X1935">
        <f>IFERROR(VLOOKUP(C1935,HANTAVIROSE!$A$5:$C$153,3,FALSE),0)</f>
        <v>0</v>
      </c>
      <c r="Y1935">
        <f>IFERROR(VLOOKUP(C1935,MENINGITE!$A$5:$C$447,3,FALSE),0)</f>
        <v>0</v>
      </c>
      <c r="Z1935">
        <f>IFERROR(VLOOKUP(C1935,RAIVA!$A$5:$C$16,3,FALSE),0)</f>
        <v>0</v>
      </c>
    </row>
    <row r="1936" spans="1:26" x14ac:dyDescent="0.3">
      <c r="A1936" s="2" t="s">
        <v>470</v>
      </c>
      <c r="B1936" s="2" t="s">
        <v>785</v>
      </c>
      <c r="C1936" s="2">
        <v>430900</v>
      </c>
      <c r="D1936" s="2">
        <v>4309001</v>
      </c>
      <c r="E1936" s="2" t="s">
        <v>470</v>
      </c>
      <c r="F1936" s="2" t="s">
        <v>785</v>
      </c>
      <c r="G1936" s="2">
        <f>IFERROR(VLOOKUP(D1936,Coordenadas!$A$2:$D$5571,3,FALSE),0)</f>
        <v>-28.029699999999998</v>
      </c>
      <c r="H1936" s="2">
        <f>IFERROR(VLOOKUP(D1936,Coordenadas!$A$2:$D$5571,4,FALSE),0)</f>
        <v>-54.351700000000001</v>
      </c>
      <c r="I1936" s="2" t="s">
        <v>5326</v>
      </c>
      <c r="J1936" s="2">
        <v>17075</v>
      </c>
      <c r="K1936" s="2" t="s">
        <v>5332</v>
      </c>
      <c r="L1936" s="2">
        <f>IFERROR(VLOOKUP(C1936,BOTULISMO!$A$3:$C$19,3,FALSE),0)</f>
        <v>0</v>
      </c>
      <c r="M1936" s="2">
        <f>IFERROR(VLOOKUP(C1936,'LEISHMANIOSE VISCERAL'!$A$4:$C$454,3,FALSE),0)</f>
        <v>0</v>
      </c>
      <c r="N1936" s="2">
        <f>IFERROR(VLOOKUP(C1936,'LEISHMANIOSE TEGUMENTAR'!$A$4:$C$1681,3,FALSE),0)</f>
        <v>0</v>
      </c>
      <c r="O1936" s="2">
        <f>IFERROR(VLOOKUP(C1936,'FEBRE AMARELA'!$A$4:$C$38,3,FALSE),0)</f>
        <v>0</v>
      </c>
      <c r="P1936" s="2">
        <f>IFERROR(VLOOKUP(C1936,DENGUE!$A$5:$C$4097,3,FALSE),0)</f>
        <v>19</v>
      </c>
      <c r="Q1936" s="2">
        <f>IFERROR(VLOOKUP(C1936,'HEPATITE VIRAL'!$A$5:$C$3162,3,FALSE),0)</f>
        <v>6</v>
      </c>
      <c r="R1936" s="2">
        <f>IFERROR(VLOOKUP(C1936,'FEBRE MACULOSA'!$A$5:$C$181,3,FALSE),0)</f>
        <v>0</v>
      </c>
      <c r="S1936" s="2">
        <f>IFERROR(VLOOKUP(C1936,LEPTOSPIROSE!$A$5:$C$1176,3,FALSE),0)</f>
        <v>4</v>
      </c>
      <c r="T1936" s="2">
        <f>IFERROR(VLOOKUP(C1936,'DOENÇA DE CHAGAS'!$A$5:$C$100,3,FALSE),0)</f>
        <v>0</v>
      </c>
      <c r="U1936" s="2">
        <f>IFERROR(VLOOKUP(C1936,'PICADAS DE COBRAS'!$A$6:$C$4645,3,FALSE),0)</f>
        <v>1</v>
      </c>
      <c r="V1936">
        <f>IFERROR(VLOOKUP(C1936,'ZIKA VIRUS'!$A$5:$C$2399,3,FALSE),0)</f>
        <v>1</v>
      </c>
      <c r="W1936">
        <f>IFERROR(VLOOKUP(C1936,'FEBRE TIFÓIDE'!$A$5:$C$46,3,FALSE),0)</f>
        <v>0</v>
      </c>
      <c r="X1936">
        <f>IFERROR(VLOOKUP(C1936,HANTAVIROSE!$A$5:$C$153,3,FALSE),0)</f>
        <v>0</v>
      </c>
      <c r="Y1936">
        <f>IFERROR(VLOOKUP(C1936,MENINGITE!$A$5:$C$447,3,FALSE),0)</f>
        <v>0</v>
      </c>
      <c r="Z1936">
        <f>IFERROR(VLOOKUP(C1936,RAIVA!$A$5:$C$16,3,FALSE),0)</f>
        <v>0</v>
      </c>
    </row>
    <row r="1937" spans="1:26" x14ac:dyDescent="0.3">
      <c r="A1937" s="2" t="s">
        <v>2425</v>
      </c>
      <c r="B1937" s="2" t="s">
        <v>2954</v>
      </c>
      <c r="C1937" s="2">
        <v>312735</v>
      </c>
      <c r="D1937" s="2">
        <v>3127354</v>
      </c>
      <c r="E1937" s="2" t="s">
        <v>2425</v>
      </c>
      <c r="F1937" s="2" t="s">
        <v>2954</v>
      </c>
      <c r="G1937" s="2">
        <f>IFERROR(VLOOKUP(D1937,Coordenadas!$A$2:$D$5571,3,FALSE),0)</f>
        <v>-16.848099999999999</v>
      </c>
      <c r="H1937" s="2">
        <f>IFERROR(VLOOKUP(D1937,Coordenadas!$A$2:$D$5571,4,FALSE),0)</f>
        <v>-43.692</v>
      </c>
      <c r="I1937" s="2" t="s">
        <v>5325</v>
      </c>
      <c r="J1937" s="2">
        <v>2962</v>
      </c>
      <c r="K1937" s="2" t="s">
        <v>5332</v>
      </c>
      <c r="L1937" s="2">
        <f>IFERROR(VLOOKUP(C1937,BOTULISMO!$A$3:$C$19,3,FALSE),0)</f>
        <v>0</v>
      </c>
      <c r="M1937" s="2">
        <f>IFERROR(VLOOKUP(C1937,'LEISHMANIOSE VISCERAL'!$A$4:$C$454,3,FALSE),0)</f>
        <v>0</v>
      </c>
      <c r="N1937" s="2">
        <f>IFERROR(VLOOKUP(C1937,'LEISHMANIOSE TEGUMENTAR'!$A$4:$C$1681,3,FALSE),0)</f>
        <v>3</v>
      </c>
      <c r="O1937" s="2">
        <f>IFERROR(VLOOKUP(C1937,'FEBRE AMARELA'!$A$4:$C$38,3,FALSE),0)</f>
        <v>0</v>
      </c>
      <c r="P1937" s="2">
        <f>IFERROR(VLOOKUP(C1937,DENGUE!$A$5:$C$4097,3,FALSE),0)</f>
        <v>9</v>
      </c>
      <c r="Q1937" s="2">
        <f>IFERROR(VLOOKUP(C1937,'HEPATITE VIRAL'!$A$5:$C$3162,3,FALSE),0)</f>
        <v>0</v>
      </c>
      <c r="R1937" s="2">
        <f>IFERROR(VLOOKUP(C1937,'FEBRE MACULOSA'!$A$5:$C$181,3,FALSE),0)</f>
        <v>0</v>
      </c>
      <c r="S1937" s="2">
        <f>IFERROR(VLOOKUP(C1937,LEPTOSPIROSE!$A$5:$C$1176,3,FALSE),0)</f>
        <v>0</v>
      </c>
      <c r="T1937" s="2">
        <f>IFERROR(VLOOKUP(C1937,'DOENÇA DE CHAGAS'!$A$5:$C$100,3,FALSE),0)</f>
        <v>0</v>
      </c>
      <c r="U1937" s="2">
        <f>IFERROR(VLOOKUP(C1937,'PICADAS DE COBRAS'!$A$6:$C$4645,3,FALSE),0)</f>
        <v>16</v>
      </c>
      <c r="V1937">
        <f>IFERROR(VLOOKUP(C1937,'ZIKA VIRUS'!$A$5:$C$2399,3,FALSE),0)</f>
        <v>0</v>
      </c>
      <c r="W1937">
        <f>IFERROR(VLOOKUP(C1937,'FEBRE TIFÓIDE'!$A$5:$C$46,3,FALSE),0)</f>
        <v>0</v>
      </c>
      <c r="X1937">
        <f>IFERROR(VLOOKUP(C1937,HANTAVIROSE!$A$5:$C$153,3,FALSE),0)</f>
        <v>0</v>
      </c>
      <c r="Y1937">
        <f>IFERROR(VLOOKUP(C1937,MENINGITE!$A$5:$C$447,3,FALSE),0)</f>
        <v>0</v>
      </c>
      <c r="Z1937">
        <f>IFERROR(VLOOKUP(C1937,RAIVA!$A$5:$C$16,3,FALSE),0)</f>
        <v>0</v>
      </c>
    </row>
    <row r="1938" spans="1:26" x14ac:dyDescent="0.3">
      <c r="A1938" s="2" t="s">
        <v>1637</v>
      </c>
      <c r="B1938" s="2" t="s">
        <v>2066</v>
      </c>
      <c r="C1938" s="2">
        <v>351710</v>
      </c>
      <c r="D1938" s="2">
        <v>3517109</v>
      </c>
      <c r="E1938" s="2" t="s">
        <v>1637</v>
      </c>
      <c r="F1938" s="2" t="s">
        <v>2066</v>
      </c>
      <c r="G1938" s="2">
        <f>IFERROR(VLOOKUP(D1938,Coordenadas!$A$2:$D$5571,3,FALSE),0)</f>
        <v>-21.3812</v>
      </c>
      <c r="H1938" s="2">
        <f>IFERROR(VLOOKUP(D1938,Coordenadas!$A$2:$D$5571,4,FALSE),0)</f>
        <v>-50.212299999999999</v>
      </c>
      <c r="I1938" s="2" t="s">
        <v>5325</v>
      </c>
      <c r="J1938" s="2">
        <v>4565</v>
      </c>
      <c r="K1938" s="2" t="s">
        <v>5332</v>
      </c>
      <c r="L1938" s="2">
        <f>IFERROR(VLOOKUP(C1938,BOTULISMO!$A$3:$C$19,3,FALSE),0)</f>
        <v>0</v>
      </c>
      <c r="M1938" s="2">
        <f>IFERROR(VLOOKUP(C1938,'LEISHMANIOSE VISCERAL'!$A$4:$C$454,3,FALSE),0)</f>
        <v>0</v>
      </c>
      <c r="N1938" s="2">
        <f>IFERROR(VLOOKUP(C1938,'LEISHMANIOSE TEGUMENTAR'!$A$4:$C$1681,3,FALSE),0)</f>
        <v>0</v>
      </c>
      <c r="O1938" s="2">
        <f>IFERROR(VLOOKUP(C1938,'FEBRE AMARELA'!$A$4:$C$38,3,FALSE),0)</f>
        <v>0</v>
      </c>
      <c r="P1938" s="2">
        <f>IFERROR(VLOOKUP(C1938,DENGUE!$A$5:$C$4097,3,FALSE),0)</f>
        <v>20</v>
      </c>
      <c r="Q1938" s="2">
        <f>IFERROR(VLOOKUP(C1938,'HEPATITE VIRAL'!$A$5:$C$3162,3,FALSE),0)</f>
        <v>1</v>
      </c>
      <c r="R1938" s="2">
        <f>IFERROR(VLOOKUP(C1938,'FEBRE MACULOSA'!$A$5:$C$181,3,FALSE),0)</f>
        <v>0</v>
      </c>
      <c r="S1938" s="2">
        <f>IFERROR(VLOOKUP(C1938,LEPTOSPIROSE!$A$5:$C$1176,3,FALSE),0)</f>
        <v>0</v>
      </c>
      <c r="T1938" s="2">
        <f>IFERROR(VLOOKUP(C1938,'DOENÇA DE CHAGAS'!$A$5:$C$100,3,FALSE),0)</f>
        <v>0</v>
      </c>
      <c r="U1938" s="2">
        <f>IFERROR(VLOOKUP(C1938,'PICADAS DE COBRAS'!$A$6:$C$4645,3,FALSE),0)</f>
        <v>19</v>
      </c>
      <c r="V1938">
        <f>IFERROR(VLOOKUP(C1938,'ZIKA VIRUS'!$A$5:$C$2399,3,FALSE),0)</f>
        <v>2</v>
      </c>
      <c r="W1938">
        <f>IFERROR(VLOOKUP(C1938,'FEBRE TIFÓIDE'!$A$5:$C$46,3,FALSE),0)</f>
        <v>0</v>
      </c>
      <c r="X1938">
        <f>IFERROR(VLOOKUP(C1938,HANTAVIROSE!$A$5:$C$153,3,FALSE),0)</f>
        <v>0</v>
      </c>
      <c r="Y1938">
        <f>IFERROR(VLOOKUP(C1938,MENINGITE!$A$5:$C$447,3,FALSE),0)</f>
        <v>0</v>
      </c>
      <c r="Z1938">
        <f>IFERROR(VLOOKUP(C1938,RAIVA!$A$5:$C$16,3,FALSE),0)</f>
        <v>0</v>
      </c>
    </row>
    <row r="1939" spans="1:26" x14ac:dyDescent="0.3">
      <c r="A1939" s="2" t="s">
        <v>3257</v>
      </c>
      <c r="B1939" s="2" t="s">
        <v>3519</v>
      </c>
      <c r="C1939" s="2">
        <v>291140</v>
      </c>
      <c r="D1939" s="2">
        <v>2911402</v>
      </c>
      <c r="E1939" s="2" t="s">
        <v>3257</v>
      </c>
      <c r="F1939" s="2" t="s">
        <v>3519</v>
      </c>
      <c r="G1939" s="2">
        <f>IFERROR(VLOOKUP(D1939,Coordenadas!$A$2:$D$5571,3,FALSE),0)</f>
        <v>-9.3438199999999991</v>
      </c>
      <c r="H1939" s="2">
        <f>IFERROR(VLOOKUP(D1939,Coordenadas!$A$2:$D$5571,4,FALSE),0)</f>
        <v>-38.254399999999997</v>
      </c>
      <c r="I1939" s="2" t="s">
        <v>5324</v>
      </c>
      <c r="J1939" s="2">
        <v>15076</v>
      </c>
      <c r="K1939" s="2" t="s">
        <v>5332</v>
      </c>
      <c r="L1939" s="2">
        <f>IFERROR(VLOOKUP(C1939,BOTULISMO!$A$3:$C$19,3,FALSE),0)</f>
        <v>0</v>
      </c>
      <c r="M1939" s="2">
        <f>IFERROR(VLOOKUP(C1939,'LEISHMANIOSE VISCERAL'!$A$4:$C$454,3,FALSE),0)</f>
        <v>0</v>
      </c>
      <c r="N1939" s="2">
        <f>IFERROR(VLOOKUP(C1939,'LEISHMANIOSE TEGUMENTAR'!$A$4:$C$1681,3,FALSE),0)</f>
        <v>0</v>
      </c>
      <c r="O1939" s="2">
        <f>IFERROR(VLOOKUP(C1939,'FEBRE AMARELA'!$A$4:$C$38,3,FALSE),0)</f>
        <v>0</v>
      </c>
      <c r="P1939" s="2">
        <f>IFERROR(VLOOKUP(C1939,DENGUE!$A$5:$C$4097,3,FALSE),0)</f>
        <v>28</v>
      </c>
      <c r="Q1939" s="2">
        <f>IFERROR(VLOOKUP(C1939,'HEPATITE VIRAL'!$A$5:$C$3162,3,FALSE),0)</f>
        <v>5</v>
      </c>
      <c r="R1939" s="2">
        <f>IFERROR(VLOOKUP(C1939,'FEBRE MACULOSA'!$A$5:$C$181,3,FALSE),0)</f>
        <v>0</v>
      </c>
      <c r="S1939" s="2">
        <f>IFERROR(VLOOKUP(C1939,LEPTOSPIROSE!$A$5:$C$1176,3,FALSE),0)</f>
        <v>0</v>
      </c>
      <c r="T1939" s="2">
        <f>IFERROR(VLOOKUP(C1939,'DOENÇA DE CHAGAS'!$A$5:$C$100,3,FALSE),0)</f>
        <v>0</v>
      </c>
      <c r="U1939" s="2">
        <f>IFERROR(VLOOKUP(C1939,'PICADAS DE COBRAS'!$A$6:$C$4645,3,FALSE),0)</f>
        <v>0</v>
      </c>
      <c r="V1939">
        <f>IFERROR(VLOOKUP(C1939,'ZIKA VIRUS'!$A$5:$C$2399,3,FALSE),0)</f>
        <v>1</v>
      </c>
      <c r="W1939">
        <f>IFERROR(VLOOKUP(C1939,'FEBRE TIFÓIDE'!$A$5:$C$46,3,FALSE),0)</f>
        <v>0</v>
      </c>
      <c r="X1939">
        <f>IFERROR(VLOOKUP(C1939,HANTAVIROSE!$A$5:$C$153,3,FALSE),0)</f>
        <v>0</v>
      </c>
      <c r="Y1939">
        <f>IFERROR(VLOOKUP(C1939,MENINGITE!$A$5:$C$447,3,FALSE),0)</f>
        <v>0</v>
      </c>
      <c r="Z1939">
        <f>IFERROR(VLOOKUP(C1939,RAIVA!$A$5:$C$16,3,FALSE),0)</f>
        <v>0</v>
      </c>
    </row>
    <row r="1940" spans="1:26" x14ac:dyDescent="0.3">
      <c r="A1940" s="2" t="s">
        <v>250</v>
      </c>
      <c r="B1940" s="2" t="s">
        <v>5572</v>
      </c>
      <c r="C1940" s="2">
        <v>510395</v>
      </c>
      <c r="D1940" s="2">
        <v>5103957</v>
      </c>
      <c r="E1940" s="2" t="s">
        <v>250</v>
      </c>
      <c r="F1940" s="2" t="s">
        <v>344</v>
      </c>
      <c r="G1940" s="2">
        <f>IFERROR(VLOOKUP(D1940,Coordenadas!$A$2:$D$5571,3,FALSE),0)</f>
        <v>-15.768000000000001</v>
      </c>
      <c r="H1940" s="2">
        <f>IFERROR(VLOOKUP(D1940,Coordenadas!$A$2:$D$5571,4,FALSE),0)</f>
        <v>-58.3108</v>
      </c>
      <c r="I1940" s="2" t="s">
        <v>5327</v>
      </c>
      <c r="J1940" s="2">
        <v>3135</v>
      </c>
      <c r="K1940" s="2" t="s">
        <v>5332</v>
      </c>
      <c r="L1940" s="2">
        <f>IFERROR(VLOOKUP(C1940,BOTULISMO!$A$3:$C$19,3,FALSE),0)</f>
        <v>0</v>
      </c>
      <c r="M1940" s="2">
        <f>IFERROR(VLOOKUP(C1940,'LEISHMANIOSE VISCERAL'!$A$4:$C$454,3,FALSE),0)</f>
        <v>0</v>
      </c>
      <c r="N1940" s="2">
        <f>IFERROR(VLOOKUP(C1940,'LEISHMANIOSE TEGUMENTAR'!$A$4:$C$1681,3,FALSE),0)</f>
        <v>0</v>
      </c>
      <c r="O1940" s="2">
        <f>IFERROR(VLOOKUP(C1940,'FEBRE AMARELA'!$A$4:$C$38,3,FALSE),0)</f>
        <v>0</v>
      </c>
      <c r="P1940" s="2">
        <f>IFERROR(VLOOKUP(C1940,DENGUE!$A$5:$C$4097,3,FALSE),0)</f>
        <v>1</v>
      </c>
      <c r="Q1940" s="2">
        <f>IFERROR(VLOOKUP(C1940,'HEPATITE VIRAL'!$A$5:$C$3162,3,FALSE),0)</f>
        <v>0</v>
      </c>
      <c r="R1940" s="2">
        <f>IFERROR(VLOOKUP(C1940,'FEBRE MACULOSA'!$A$5:$C$181,3,FALSE),0)</f>
        <v>0</v>
      </c>
      <c r="S1940" s="2">
        <f>IFERROR(VLOOKUP(C1940,LEPTOSPIROSE!$A$5:$C$1176,3,FALSE),0)</f>
        <v>0</v>
      </c>
      <c r="T1940" s="2">
        <f>IFERROR(VLOOKUP(C1940,'DOENÇA DE CHAGAS'!$A$5:$C$100,3,FALSE),0)</f>
        <v>0</v>
      </c>
      <c r="U1940" s="2">
        <f>IFERROR(VLOOKUP(C1940,'PICADAS DE COBRAS'!$A$6:$C$4645,3,FALSE),0)</f>
        <v>0</v>
      </c>
      <c r="V1940">
        <f>IFERROR(VLOOKUP(C1940,'ZIKA VIRUS'!$A$5:$C$2399,3,FALSE),0)</f>
        <v>0</v>
      </c>
      <c r="W1940">
        <f>IFERROR(VLOOKUP(C1940,'FEBRE TIFÓIDE'!$A$5:$C$46,3,FALSE),0)</f>
        <v>0</v>
      </c>
      <c r="X1940">
        <f>IFERROR(VLOOKUP(C1940,HANTAVIROSE!$A$5:$C$153,3,FALSE),0)</f>
        <v>0</v>
      </c>
      <c r="Y1940">
        <f>IFERROR(VLOOKUP(C1940,MENINGITE!$A$5:$C$447,3,FALSE),0)</f>
        <v>0</v>
      </c>
      <c r="Z1940">
        <f>IFERROR(VLOOKUP(C1940,RAIVA!$A$5:$C$16,3,FALSE),0)</f>
        <v>0</v>
      </c>
    </row>
    <row r="1941" spans="1:26" x14ac:dyDescent="0.3">
      <c r="A1941" s="2" t="s">
        <v>392</v>
      </c>
      <c r="B1941" s="2" t="s">
        <v>433</v>
      </c>
      <c r="C1941" s="2">
        <v>500400</v>
      </c>
      <c r="D1941" s="2">
        <v>5004007</v>
      </c>
      <c r="E1941" s="2" t="s">
        <v>392</v>
      </c>
      <c r="F1941" s="2" t="s">
        <v>433</v>
      </c>
      <c r="G1941" s="2">
        <f>IFERROR(VLOOKUP(D1941,Coordenadas!$A$2:$D$5571,3,FALSE),0)</f>
        <v>-22.413599999999999</v>
      </c>
      <c r="H1941" s="2">
        <f>IFERROR(VLOOKUP(D1941,Coordenadas!$A$2:$D$5571,4,FALSE),0)</f>
        <v>-54.233499999999999</v>
      </c>
      <c r="I1941" s="2" t="s">
        <v>5327</v>
      </c>
      <c r="J1941" s="2">
        <v>9927</v>
      </c>
      <c r="K1941" s="2" t="s">
        <v>5332</v>
      </c>
      <c r="L1941" s="2">
        <f>IFERROR(VLOOKUP(C1941,BOTULISMO!$A$3:$C$19,3,FALSE),0)</f>
        <v>0</v>
      </c>
      <c r="M1941" s="2">
        <f>IFERROR(VLOOKUP(C1941,'LEISHMANIOSE VISCERAL'!$A$4:$C$454,3,FALSE),0)</f>
        <v>0</v>
      </c>
      <c r="N1941" s="2">
        <f>IFERROR(VLOOKUP(C1941,'LEISHMANIOSE TEGUMENTAR'!$A$4:$C$1681,3,FALSE),0)</f>
        <v>0</v>
      </c>
      <c r="O1941" s="2">
        <f>IFERROR(VLOOKUP(C1941,'FEBRE AMARELA'!$A$4:$C$38,3,FALSE),0)</f>
        <v>0</v>
      </c>
      <c r="P1941" s="2">
        <f>IFERROR(VLOOKUP(C1941,DENGUE!$A$5:$C$4097,3,FALSE),0)</f>
        <v>525</v>
      </c>
      <c r="Q1941" s="2">
        <f>IFERROR(VLOOKUP(C1941,'HEPATITE VIRAL'!$A$5:$C$3162,3,FALSE),0)</f>
        <v>1</v>
      </c>
      <c r="R1941" s="2">
        <f>IFERROR(VLOOKUP(C1941,'FEBRE MACULOSA'!$A$5:$C$181,3,FALSE),0)</f>
        <v>0</v>
      </c>
      <c r="S1941" s="2">
        <f>IFERROR(VLOOKUP(C1941,LEPTOSPIROSE!$A$5:$C$1176,3,FALSE),0)</f>
        <v>0</v>
      </c>
      <c r="T1941" s="2">
        <f>IFERROR(VLOOKUP(C1941,'DOENÇA DE CHAGAS'!$A$5:$C$100,3,FALSE),0)</f>
        <v>0</v>
      </c>
      <c r="U1941" s="2">
        <f>IFERROR(VLOOKUP(C1941,'PICADAS DE COBRAS'!$A$6:$C$4645,3,FALSE),0)</f>
        <v>1</v>
      </c>
      <c r="V1941">
        <f>IFERROR(VLOOKUP(C1941,'ZIKA VIRUS'!$A$5:$C$2399,3,FALSE),0)</f>
        <v>0</v>
      </c>
      <c r="W1941">
        <f>IFERROR(VLOOKUP(C1941,'FEBRE TIFÓIDE'!$A$5:$C$46,3,FALSE),0)</f>
        <v>0</v>
      </c>
      <c r="X1941">
        <f>IFERROR(VLOOKUP(C1941,HANTAVIROSE!$A$5:$C$153,3,FALSE),0)</f>
        <v>0</v>
      </c>
      <c r="Y1941">
        <f>IFERROR(VLOOKUP(C1941,MENINGITE!$A$5:$C$447,3,FALSE),0)</f>
        <v>0</v>
      </c>
      <c r="Z1941">
        <f>IFERROR(VLOOKUP(C1941,RAIVA!$A$5:$C$16,3,FALSE),0)</f>
        <v>0</v>
      </c>
    </row>
    <row r="1942" spans="1:26" x14ac:dyDescent="0.3">
      <c r="A1942" s="2" t="s">
        <v>3816</v>
      </c>
      <c r="B1942" s="2" t="s">
        <v>3924</v>
      </c>
      <c r="C1942" s="2">
        <v>260610</v>
      </c>
      <c r="D1942" s="2">
        <v>2606101</v>
      </c>
      <c r="E1942" s="2" t="s">
        <v>3816</v>
      </c>
      <c r="F1942" s="2" t="s">
        <v>3924</v>
      </c>
      <c r="G1942" s="2">
        <f>IFERROR(VLOOKUP(D1942,Coordenadas!$A$2:$D$5571,3,FALSE),0)</f>
        <v>-8.0056799999999999</v>
      </c>
      <c r="H1942" s="2">
        <f>IFERROR(VLOOKUP(D1942,Coordenadas!$A$2:$D$5571,4,FALSE),0)</f>
        <v>-35.290399999999998</v>
      </c>
      <c r="I1942" s="2" t="s">
        <v>5324</v>
      </c>
      <c r="J1942" s="2">
        <v>29019</v>
      </c>
      <c r="K1942" s="2" t="s">
        <v>5330</v>
      </c>
      <c r="L1942" s="2">
        <f>IFERROR(VLOOKUP(C1942,BOTULISMO!$A$3:$C$19,3,FALSE),0)</f>
        <v>0</v>
      </c>
      <c r="M1942" s="2">
        <f>IFERROR(VLOOKUP(C1942,'LEISHMANIOSE VISCERAL'!$A$4:$C$454,3,FALSE),0)</f>
        <v>0</v>
      </c>
      <c r="N1942" s="2">
        <f>IFERROR(VLOOKUP(C1942,'LEISHMANIOSE TEGUMENTAR'!$A$4:$C$1681,3,FALSE),0)</f>
        <v>3</v>
      </c>
      <c r="O1942" s="2">
        <f>IFERROR(VLOOKUP(C1942,'FEBRE AMARELA'!$A$4:$C$38,3,FALSE),0)</f>
        <v>0</v>
      </c>
      <c r="P1942" s="2">
        <f>IFERROR(VLOOKUP(C1942,DENGUE!$A$5:$C$4097,3,FALSE),0)</f>
        <v>0</v>
      </c>
      <c r="Q1942" s="2">
        <f>IFERROR(VLOOKUP(C1942,'HEPATITE VIRAL'!$A$5:$C$3162,3,FALSE),0)</f>
        <v>0</v>
      </c>
      <c r="R1942" s="2">
        <f>IFERROR(VLOOKUP(C1942,'FEBRE MACULOSA'!$A$5:$C$181,3,FALSE),0)</f>
        <v>0</v>
      </c>
      <c r="S1942" s="2">
        <f>IFERROR(VLOOKUP(C1942,LEPTOSPIROSE!$A$5:$C$1176,3,FALSE),0)</f>
        <v>0</v>
      </c>
      <c r="T1942" s="2">
        <f>IFERROR(VLOOKUP(C1942,'DOENÇA DE CHAGAS'!$A$5:$C$100,3,FALSE),0)</f>
        <v>0</v>
      </c>
      <c r="U1942" s="2">
        <f>IFERROR(VLOOKUP(C1942,'PICADAS DE COBRAS'!$A$6:$C$4645,3,FALSE),0)</f>
        <v>171</v>
      </c>
      <c r="V1942">
        <f>IFERROR(VLOOKUP(C1942,'ZIKA VIRUS'!$A$5:$C$2399,3,FALSE),0)</f>
        <v>3</v>
      </c>
      <c r="W1942">
        <f>IFERROR(VLOOKUP(C1942,'FEBRE TIFÓIDE'!$A$5:$C$46,3,FALSE),0)</f>
        <v>0</v>
      </c>
      <c r="X1942">
        <f>IFERROR(VLOOKUP(C1942,HANTAVIROSE!$A$5:$C$153,3,FALSE),0)</f>
        <v>0</v>
      </c>
      <c r="Y1942">
        <f>IFERROR(VLOOKUP(C1942,MENINGITE!$A$5:$C$447,3,FALSE),0)</f>
        <v>0</v>
      </c>
      <c r="Z1942">
        <f>IFERROR(VLOOKUP(C1942,RAIVA!$A$5:$C$16,3,FALSE),0)</f>
        <v>0</v>
      </c>
    </row>
    <row r="1943" spans="1:26" x14ac:dyDescent="0.3">
      <c r="A1943" s="2" t="s">
        <v>470</v>
      </c>
      <c r="B1943" s="2" t="s">
        <v>784</v>
      </c>
      <c r="C1943" s="2">
        <v>430905</v>
      </c>
      <c r="D1943" s="2">
        <v>4309050</v>
      </c>
      <c r="E1943" s="2" t="s">
        <v>470</v>
      </c>
      <c r="F1943" s="2" t="s">
        <v>784</v>
      </c>
      <c r="G1943" s="2">
        <f>IFERROR(VLOOKUP(D1943,Coordenadas!$A$2:$D$5571,3,FALSE),0)</f>
        <v>-29.879799999999999</v>
      </c>
      <c r="H1943" s="2">
        <f>IFERROR(VLOOKUP(D1943,Coordenadas!$A$2:$D$5571,4,FALSE),0)</f>
        <v>-50.773400000000002</v>
      </c>
      <c r="I1943" s="2" t="s">
        <v>5326</v>
      </c>
      <c r="J1943" s="2">
        <v>6891</v>
      </c>
      <c r="K1943" s="2" t="s">
        <v>5332</v>
      </c>
      <c r="L1943" s="2">
        <f>IFERROR(VLOOKUP(C1943,BOTULISMO!$A$3:$C$19,3,FALSE),0)</f>
        <v>0</v>
      </c>
      <c r="M1943" s="2">
        <f>IFERROR(VLOOKUP(C1943,'LEISHMANIOSE VISCERAL'!$A$4:$C$454,3,FALSE),0)</f>
        <v>0</v>
      </c>
      <c r="N1943" s="2">
        <f>IFERROR(VLOOKUP(C1943,'LEISHMANIOSE TEGUMENTAR'!$A$4:$C$1681,3,FALSE),0)</f>
        <v>0</v>
      </c>
      <c r="O1943" s="2">
        <f>IFERROR(VLOOKUP(C1943,'FEBRE AMARELA'!$A$4:$C$38,3,FALSE),0)</f>
        <v>0</v>
      </c>
      <c r="P1943" s="2">
        <f>IFERROR(VLOOKUP(C1943,DENGUE!$A$5:$C$4097,3,FALSE),0)</f>
        <v>0</v>
      </c>
      <c r="Q1943" s="2">
        <f>IFERROR(VLOOKUP(C1943,'HEPATITE VIRAL'!$A$5:$C$3162,3,FALSE),0)</f>
        <v>9</v>
      </c>
      <c r="R1943" s="2">
        <f>IFERROR(VLOOKUP(C1943,'FEBRE MACULOSA'!$A$5:$C$181,3,FALSE),0)</f>
        <v>0</v>
      </c>
      <c r="S1943" s="2">
        <f>IFERROR(VLOOKUP(C1943,LEPTOSPIROSE!$A$5:$C$1176,3,FALSE),0)</f>
        <v>0</v>
      </c>
      <c r="T1943" s="2">
        <f>IFERROR(VLOOKUP(C1943,'DOENÇA DE CHAGAS'!$A$5:$C$100,3,FALSE),0)</f>
        <v>0</v>
      </c>
      <c r="U1943" s="2">
        <f>IFERROR(VLOOKUP(C1943,'PICADAS DE COBRAS'!$A$6:$C$4645,3,FALSE),0)</f>
        <v>5</v>
      </c>
      <c r="V1943">
        <f>IFERROR(VLOOKUP(C1943,'ZIKA VIRUS'!$A$5:$C$2399,3,FALSE),0)</f>
        <v>0</v>
      </c>
      <c r="W1943">
        <f>IFERROR(VLOOKUP(C1943,'FEBRE TIFÓIDE'!$A$5:$C$46,3,FALSE),0)</f>
        <v>0</v>
      </c>
      <c r="X1943">
        <f>IFERROR(VLOOKUP(C1943,HANTAVIROSE!$A$5:$C$153,3,FALSE),0)</f>
        <v>0</v>
      </c>
      <c r="Y1943">
        <f>IFERROR(VLOOKUP(C1943,MENINGITE!$A$5:$C$447,3,FALSE),0)</f>
        <v>0</v>
      </c>
      <c r="Z1943">
        <f>IFERROR(VLOOKUP(C1943,RAIVA!$A$5:$C$16,3,FALSE),0)</f>
        <v>0</v>
      </c>
    </row>
    <row r="1944" spans="1:26" x14ac:dyDescent="0.3">
      <c r="A1944" s="2" t="s">
        <v>4704</v>
      </c>
      <c r="B1944" s="2" t="s">
        <v>4831</v>
      </c>
      <c r="C1944" s="2">
        <v>210430</v>
      </c>
      <c r="D1944" s="2">
        <v>2104305</v>
      </c>
      <c r="E1944" s="2" t="s">
        <v>4704</v>
      </c>
      <c r="F1944" s="2" t="s">
        <v>4831</v>
      </c>
      <c r="G1944" s="2">
        <f>IFERROR(VLOOKUP(D1944,Coordenadas!$A$2:$D$5571,3,FALSE),0)</f>
        <v>-1.40259</v>
      </c>
      <c r="H1944" s="2">
        <f>IFERROR(VLOOKUP(D1944,Coordenadas!$A$2:$D$5571,4,FALSE),0)</f>
        <v>-45.779499999999999</v>
      </c>
      <c r="I1944" s="2" t="s">
        <v>5324</v>
      </c>
      <c r="J1944" s="2">
        <v>10635</v>
      </c>
      <c r="K1944" s="2" t="s">
        <v>5332</v>
      </c>
      <c r="L1944" s="2">
        <f>IFERROR(VLOOKUP(C1944,BOTULISMO!$A$3:$C$19,3,FALSE),0)</f>
        <v>0</v>
      </c>
      <c r="M1944" s="2">
        <f>IFERROR(VLOOKUP(C1944,'LEISHMANIOSE VISCERAL'!$A$4:$C$454,3,FALSE),0)</f>
        <v>0</v>
      </c>
      <c r="N1944" s="2">
        <f>IFERROR(VLOOKUP(C1944,'LEISHMANIOSE TEGUMENTAR'!$A$4:$C$1681,3,FALSE),0)</f>
        <v>3</v>
      </c>
      <c r="O1944" s="2">
        <f>IFERROR(VLOOKUP(C1944,'FEBRE AMARELA'!$A$4:$C$38,3,FALSE),0)</f>
        <v>0</v>
      </c>
      <c r="P1944" s="2">
        <f>IFERROR(VLOOKUP(C1944,DENGUE!$A$5:$C$4097,3,FALSE),0)</f>
        <v>0</v>
      </c>
      <c r="Q1944" s="2">
        <f>IFERROR(VLOOKUP(C1944,'HEPATITE VIRAL'!$A$5:$C$3162,3,FALSE),0)</f>
        <v>0</v>
      </c>
      <c r="R1944" s="2">
        <f>IFERROR(VLOOKUP(C1944,'FEBRE MACULOSA'!$A$5:$C$181,3,FALSE),0)</f>
        <v>0</v>
      </c>
      <c r="S1944" s="2">
        <f>IFERROR(VLOOKUP(C1944,LEPTOSPIROSE!$A$5:$C$1176,3,FALSE),0)</f>
        <v>0</v>
      </c>
      <c r="T1944" s="2">
        <f>IFERROR(VLOOKUP(C1944,'DOENÇA DE CHAGAS'!$A$5:$C$100,3,FALSE),0)</f>
        <v>0</v>
      </c>
      <c r="U1944" s="2">
        <f>IFERROR(VLOOKUP(C1944,'PICADAS DE COBRAS'!$A$6:$C$4645,3,FALSE),0)</f>
        <v>1</v>
      </c>
      <c r="V1944">
        <f>IFERROR(VLOOKUP(C1944,'ZIKA VIRUS'!$A$5:$C$2399,3,FALSE),0)</f>
        <v>0</v>
      </c>
      <c r="W1944">
        <f>IFERROR(VLOOKUP(C1944,'FEBRE TIFÓIDE'!$A$5:$C$46,3,FALSE),0)</f>
        <v>0</v>
      </c>
      <c r="X1944">
        <f>IFERROR(VLOOKUP(C1944,HANTAVIROSE!$A$5:$C$153,3,FALSE),0)</f>
        <v>0</v>
      </c>
      <c r="Y1944">
        <f>IFERROR(VLOOKUP(C1944,MENINGITE!$A$5:$C$447,3,FALSE),0)</f>
        <v>0</v>
      </c>
      <c r="Z1944">
        <f>IFERROR(VLOOKUP(C1944,RAIVA!$A$5:$C$16,3,FALSE),0)</f>
        <v>0</v>
      </c>
    </row>
    <row r="1945" spans="1:26" x14ac:dyDescent="0.3">
      <c r="A1945" s="2" t="s">
        <v>1256</v>
      </c>
      <c r="B1945" s="2" t="s">
        <v>1519</v>
      </c>
      <c r="C1945" s="2">
        <v>410855</v>
      </c>
      <c r="D1945" s="2">
        <v>4108551</v>
      </c>
      <c r="E1945" s="2" t="s">
        <v>1256</v>
      </c>
      <c r="F1945" s="2" t="s">
        <v>1519</v>
      </c>
      <c r="G1945" s="2">
        <f>IFERROR(VLOOKUP(D1945,Coordenadas!$A$2:$D$5571,3,FALSE),0)</f>
        <v>-24.172999999999998</v>
      </c>
      <c r="H1945" s="2">
        <f>IFERROR(VLOOKUP(D1945,Coordenadas!$A$2:$D$5571,4,FALSE),0)</f>
        <v>-51.924599999999998</v>
      </c>
      <c r="I1945" s="2" t="s">
        <v>5326</v>
      </c>
      <c r="J1945" s="2">
        <v>3337</v>
      </c>
      <c r="K1945" s="2" t="s">
        <v>5332</v>
      </c>
      <c r="L1945" s="2">
        <f>IFERROR(VLOOKUP(C1945,BOTULISMO!$A$3:$C$19,3,FALSE),0)</f>
        <v>0</v>
      </c>
      <c r="M1945" s="2">
        <f>IFERROR(VLOOKUP(C1945,'LEISHMANIOSE VISCERAL'!$A$4:$C$454,3,FALSE),0)</f>
        <v>0</v>
      </c>
      <c r="N1945" s="2">
        <f>IFERROR(VLOOKUP(C1945,'LEISHMANIOSE TEGUMENTAR'!$A$4:$C$1681,3,FALSE),0)</f>
        <v>0</v>
      </c>
      <c r="O1945" s="2">
        <f>IFERROR(VLOOKUP(C1945,'FEBRE AMARELA'!$A$4:$C$38,3,FALSE),0)</f>
        <v>0</v>
      </c>
      <c r="P1945" s="2">
        <f>IFERROR(VLOOKUP(C1945,DENGUE!$A$5:$C$4097,3,FALSE),0)</f>
        <v>183</v>
      </c>
      <c r="Q1945" s="2">
        <f>IFERROR(VLOOKUP(C1945,'HEPATITE VIRAL'!$A$5:$C$3162,3,FALSE),0)</f>
        <v>1</v>
      </c>
      <c r="R1945" s="2">
        <f>IFERROR(VLOOKUP(C1945,'FEBRE MACULOSA'!$A$5:$C$181,3,FALSE),0)</f>
        <v>0</v>
      </c>
      <c r="S1945" s="2">
        <f>IFERROR(VLOOKUP(C1945,LEPTOSPIROSE!$A$5:$C$1176,3,FALSE),0)</f>
        <v>2</v>
      </c>
      <c r="T1945" s="2">
        <f>IFERROR(VLOOKUP(C1945,'DOENÇA DE CHAGAS'!$A$5:$C$100,3,FALSE),0)</f>
        <v>0</v>
      </c>
      <c r="U1945" s="2">
        <f>IFERROR(VLOOKUP(C1945,'PICADAS DE COBRAS'!$A$6:$C$4645,3,FALSE),0)</f>
        <v>12</v>
      </c>
      <c r="V1945">
        <f>IFERROR(VLOOKUP(C1945,'ZIKA VIRUS'!$A$5:$C$2399,3,FALSE),0)</f>
        <v>0</v>
      </c>
      <c r="W1945">
        <f>IFERROR(VLOOKUP(C1945,'FEBRE TIFÓIDE'!$A$5:$C$46,3,FALSE),0)</f>
        <v>0</v>
      </c>
      <c r="X1945">
        <f>IFERROR(VLOOKUP(C1945,HANTAVIROSE!$A$5:$C$153,3,FALSE),0)</f>
        <v>0</v>
      </c>
      <c r="Y1945">
        <f>IFERROR(VLOOKUP(C1945,MENINGITE!$A$5:$C$447,3,FALSE),0)</f>
        <v>0</v>
      </c>
      <c r="Z1945">
        <f>IFERROR(VLOOKUP(C1945,RAIVA!$A$5:$C$16,3,FALSE),0)</f>
        <v>0</v>
      </c>
    </row>
    <row r="1946" spans="1:26" x14ac:dyDescent="0.3">
      <c r="A1946" s="2" t="s">
        <v>2425</v>
      </c>
      <c r="B1946" s="2" t="s">
        <v>2953</v>
      </c>
      <c r="C1946" s="2">
        <v>312737</v>
      </c>
      <c r="D1946" s="2">
        <v>3127370</v>
      </c>
      <c r="E1946" s="2" t="s">
        <v>2425</v>
      </c>
      <c r="F1946" s="2" t="s">
        <v>2953</v>
      </c>
      <c r="G1946" s="2">
        <f>IFERROR(VLOOKUP(D1946,Coordenadas!$A$2:$D$5571,3,FALSE),0)</f>
        <v>-18.980699999999999</v>
      </c>
      <c r="H1946" s="2">
        <f>IFERROR(VLOOKUP(D1946,Coordenadas!$A$2:$D$5571,4,FALSE),0)</f>
        <v>-41.223500000000001</v>
      </c>
      <c r="I1946" s="2" t="s">
        <v>5325</v>
      </c>
      <c r="J1946" s="2">
        <v>3053</v>
      </c>
      <c r="K1946" s="2" t="s">
        <v>5332</v>
      </c>
      <c r="L1946" s="2">
        <f>IFERROR(VLOOKUP(C1946,BOTULISMO!$A$3:$C$19,3,FALSE),0)</f>
        <v>0</v>
      </c>
      <c r="M1946" s="2">
        <f>IFERROR(VLOOKUP(C1946,'LEISHMANIOSE VISCERAL'!$A$4:$C$454,3,FALSE),0)</f>
        <v>0</v>
      </c>
      <c r="N1946" s="2">
        <f>IFERROR(VLOOKUP(C1946,'LEISHMANIOSE TEGUMENTAR'!$A$4:$C$1681,3,FALSE),0)</f>
        <v>0</v>
      </c>
      <c r="O1946" s="2">
        <f>IFERROR(VLOOKUP(C1946,'FEBRE AMARELA'!$A$4:$C$38,3,FALSE),0)</f>
        <v>0</v>
      </c>
      <c r="P1946" s="2">
        <f>IFERROR(VLOOKUP(C1946,DENGUE!$A$5:$C$4097,3,FALSE),0)</f>
        <v>1</v>
      </c>
      <c r="Q1946" s="2">
        <f>IFERROR(VLOOKUP(C1946,'HEPATITE VIRAL'!$A$5:$C$3162,3,FALSE),0)</f>
        <v>1</v>
      </c>
      <c r="R1946" s="2">
        <f>IFERROR(VLOOKUP(C1946,'FEBRE MACULOSA'!$A$5:$C$181,3,FALSE),0)</f>
        <v>0</v>
      </c>
      <c r="S1946" s="2">
        <f>IFERROR(VLOOKUP(C1946,LEPTOSPIROSE!$A$5:$C$1176,3,FALSE),0)</f>
        <v>0</v>
      </c>
      <c r="T1946" s="2">
        <f>IFERROR(VLOOKUP(C1946,'DOENÇA DE CHAGAS'!$A$5:$C$100,3,FALSE),0)</f>
        <v>0</v>
      </c>
      <c r="U1946" s="2">
        <f>IFERROR(VLOOKUP(C1946,'PICADAS DE COBRAS'!$A$6:$C$4645,3,FALSE),0)</f>
        <v>23</v>
      </c>
      <c r="V1946">
        <f>IFERROR(VLOOKUP(C1946,'ZIKA VIRUS'!$A$5:$C$2399,3,FALSE),0)</f>
        <v>0</v>
      </c>
      <c r="W1946">
        <f>IFERROR(VLOOKUP(C1946,'FEBRE TIFÓIDE'!$A$5:$C$46,3,FALSE),0)</f>
        <v>0</v>
      </c>
      <c r="X1946">
        <f>IFERROR(VLOOKUP(C1946,HANTAVIROSE!$A$5:$C$153,3,FALSE),0)</f>
        <v>0</v>
      </c>
      <c r="Y1946">
        <f>IFERROR(VLOOKUP(C1946,MENINGITE!$A$5:$C$447,3,FALSE),0)</f>
        <v>0</v>
      </c>
      <c r="Z1946">
        <f>IFERROR(VLOOKUP(C1946,RAIVA!$A$5:$C$16,3,FALSE),0)</f>
        <v>0</v>
      </c>
    </row>
    <row r="1947" spans="1:26" x14ac:dyDescent="0.3">
      <c r="A1947" s="2" t="s">
        <v>3816</v>
      </c>
      <c r="B1947" s="2" t="s">
        <v>3923</v>
      </c>
      <c r="C1947" s="2">
        <v>260620</v>
      </c>
      <c r="D1947" s="2">
        <v>2606200</v>
      </c>
      <c r="E1947" s="2" t="s">
        <v>3816</v>
      </c>
      <c r="F1947" s="2" t="s">
        <v>3923</v>
      </c>
      <c r="G1947" s="2">
        <f>IFERROR(VLOOKUP(D1947,Coordenadas!$A$2:$D$5571,3,FALSE),0)</f>
        <v>-7.5606</v>
      </c>
      <c r="H1947" s="2">
        <f>IFERROR(VLOOKUP(D1947,Coordenadas!$A$2:$D$5571,4,FALSE),0)</f>
        <v>-34.995899999999999</v>
      </c>
      <c r="I1947" s="2" t="s">
        <v>5324</v>
      </c>
      <c r="J1947" s="2">
        <v>75644</v>
      </c>
      <c r="K1947" s="2" t="s">
        <v>5331</v>
      </c>
      <c r="L1947" s="2">
        <f>IFERROR(VLOOKUP(C1947,BOTULISMO!$A$3:$C$19,3,FALSE),0)</f>
        <v>0</v>
      </c>
      <c r="M1947" s="2">
        <f>IFERROR(VLOOKUP(C1947,'LEISHMANIOSE VISCERAL'!$A$4:$C$454,3,FALSE),0)</f>
        <v>0</v>
      </c>
      <c r="N1947" s="2">
        <f>IFERROR(VLOOKUP(C1947,'LEISHMANIOSE TEGUMENTAR'!$A$4:$C$1681,3,FALSE),0)</f>
        <v>1</v>
      </c>
      <c r="O1947" s="2">
        <f>IFERROR(VLOOKUP(C1947,'FEBRE AMARELA'!$A$4:$C$38,3,FALSE),0)</f>
        <v>0</v>
      </c>
      <c r="P1947" s="2">
        <f>IFERROR(VLOOKUP(C1947,DENGUE!$A$5:$C$4097,3,FALSE),0)</f>
        <v>143</v>
      </c>
      <c r="Q1947" s="2">
        <f>IFERROR(VLOOKUP(C1947,'HEPATITE VIRAL'!$A$5:$C$3162,3,FALSE),0)</f>
        <v>10</v>
      </c>
      <c r="R1947" s="2">
        <f>IFERROR(VLOOKUP(C1947,'FEBRE MACULOSA'!$A$5:$C$181,3,FALSE),0)</f>
        <v>0</v>
      </c>
      <c r="S1947" s="2">
        <f>IFERROR(VLOOKUP(C1947,LEPTOSPIROSE!$A$5:$C$1176,3,FALSE),0)</f>
        <v>2</v>
      </c>
      <c r="T1947" s="2">
        <f>IFERROR(VLOOKUP(C1947,'DOENÇA DE CHAGAS'!$A$5:$C$100,3,FALSE),0)</f>
        <v>0</v>
      </c>
      <c r="U1947" s="2">
        <f>IFERROR(VLOOKUP(C1947,'PICADAS DE COBRAS'!$A$6:$C$4645,3,FALSE),0)</f>
        <v>425</v>
      </c>
      <c r="V1947">
        <f>IFERROR(VLOOKUP(C1947,'ZIKA VIRUS'!$A$5:$C$2399,3,FALSE),0)</f>
        <v>11</v>
      </c>
      <c r="W1947">
        <f>IFERROR(VLOOKUP(C1947,'FEBRE TIFÓIDE'!$A$5:$C$46,3,FALSE),0)</f>
        <v>0</v>
      </c>
      <c r="X1947">
        <f>IFERROR(VLOOKUP(C1947,HANTAVIROSE!$A$5:$C$153,3,FALSE),0)</f>
        <v>0</v>
      </c>
      <c r="Y1947">
        <f>IFERROR(VLOOKUP(C1947,MENINGITE!$A$5:$C$447,3,FALSE),0)</f>
        <v>3</v>
      </c>
      <c r="Z1947">
        <f>IFERROR(VLOOKUP(C1947,RAIVA!$A$5:$C$16,3,FALSE),0)</f>
        <v>0</v>
      </c>
    </row>
    <row r="1948" spans="1:26" x14ac:dyDescent="0.3">
      <c r="A1948" s="2" t="s">
        <v>2425</v>
      </c>
      <c r="B1948" s="2" t="s">
        <v>2952</v>
      </c>
      <c r="C1948" s="2">
        <v>312738</v>
      </c>
      <c r="D1948" s="2">
        <v>3127388</v>
      </c>
      <c r="E1948" s="2" t="s">
        <v>2425</v>
      </c>
      <c r="F1948" s="2" t="s">
        <v>2952</v>
      </c>
      <c r="G1948" s="2">
        <f>IFERROR(VLOOKUP(D1948,Coordenadas!$A$2:$D$5571,3,FALSE),0)</f>
        <v>-21.536000000000001</v>
      </c>
      <c r="H1948" s="2">
        <f>IFERROR(VLOOKUP(D1948,Coordenadas!$A$2:$D$5571,4,FALSE),0)</f>
        <v>-43.195700000000002</v>
      </c>
      <c r="I1948" s="2" t="s">
        <v>5325</v>
      </c>
      <c r="J1948" s="2">
        <v>3659</v>
      </c>
      <c r="K1948" s="2" t="s">
        <v>5332</v>
      </c>
      <c r="L1948" s="2">
        <f>IFERROR(VLOOKUP(C1948,BOTULISMO!$A$3:$C$19,3,FALSE),0)</f>
        <v>0</v>
      </c>
      <c r="M1948" s="2">
        <f>IFERROR(VLOOKUP(C1948,'LEISHMANIOSE VISCERAL'!$A$4:$C$454,3,FALSE),0)</f>
        <v>0</v>
      </c>
      <c r="N1948" s="2">
        <f>IFERROR(VLOOKUP(C1948,'LEISHMANIOSE TEGUMENTAR'!$A$4:$C$1681,3,FALSE),0)</f>
        <v>0</v>
      </c>
      <c r="O1948" s="2">
        <f>IFERROR(VLOOKUP(C1948,'FEBRE AMARELA'!$A$4:$C$38,3,FALSE),0)</f>
        <v>0</v>
      </c>
      <c r="P1948" s="2">
        <f>IFERROR(VLOOKUP(C1948,DENGUE!$A$5:$C$4097,3,FALSE),0)</f>
        <v>0</v>
      </c>
      <c r="Q1948" s="2">
        <f>IFERROR(VLOOKUP(C1948,'HEPATITE VIRAL'!$A$5:$C$3162,3,FALSE),0)</f>
        <v>0</v>
      </c>
      <c r="R1948" s="2">
        <f>IFERROR(VLOOKUP(C1948,'FEBRE MACULOSA'!$A$5:$C$181,3,FALSE),0)</f>
        <v>0</v>
      </c>
      <c r="S1948" s="2">
        <f>IFERROR(VLOOKUP(C1948,LEPTOSPIROSE!$A$5:$C$1176,3,FALSE),0)</f>
        <v>0</v>
      </c>
      <c r="T1948" s="2">
        <f>IFERROR(VLOOKUP(C1948,'DOENÇA DE CHAGAS'!$A$5:$C$100,3,FALSE),0)</f>
        <v>0</v>
      </c>
      <c r="U1948" s="2">
        <f>IFERROR(VLOOKUP(C1948,'PICADAS DE COBRAS'!$A$6:$C$4645,3,FALSE),0)</f>
        <v>0</v>
      </c>
      <c r="V1948">
        <f>IFERROR(VLOOKUP(C1948,'ZIKA VIRUS'!$A$5:$C$2399,3,FALSE),0)</f>
        <v>0</v>
      </c>
      <c r="W1948">
        <f>IFERROR(VLOOKUP(C1948,'FEBRE TIFÓIDE'!$A$5:$C$46,3,FALSE),0)</f>
        <v>0</v>
      </c>
      <c r="X1948">
        <f>IFERROR(VLOOKUP(C1948,HANTAVIROSE!$A$5:$C$153,3,FALSE),0)</f>
        <v>0</v>
      </c>
      <c r="Y1948">
        <f>IFERROR(VLOOKUP(C1948,MENINGITE!$A$5:$C$447,3,FALSE),0)</f>
        <v>0</v>
      </c>
      <c r="Z1948">
        <f>IFERROR(VLOOKUP(C1948,RAIVA!$A$5:$C$16,3,FALSE),0)</f>
        <v>0</v>
      </c>
    </row>
    <row r="1949" spans="1:26" x14ac:dyDescent="0.3">
      <c r="A1949" s="2" t="s">
        <v>3</v>
      </c>
      <c r="B1949" s="2" t="s">
        <v>157</v>
      </c>
      <c r="C1949" s="2">
        <v>520840</v>
      </c>
      <c r="D1949" s="2">
        <v>5208400</v>
      </c>
      <c r="E1949" s="2" t="s">
        <v>3</v>
      </c>
      <c r="F1949" s="2" t="s">
        <v>157</v>
      </c>
      <c r="G1949" s="2">
        <f>IFERROR(VLOOKUP(D1949,Coordenadas!$A$2:$D$5571,3,FALSE),0)</f>
        <v>-16.509799999999998</v>
      </c>
      <c r="H1949" s="2">
        <f>IFERROR(VLOOKUP(D1949,Coordenadas!$A$2:$D$5571,4,FALSE),0)</f>
        <v>-49.023400000000002</v>
      </c>
      <c r="I1949" s="2" t="s">
        <v>5327</v>
      </c>
      <c r="J1949" s="2">
        <v>10695</v>
      </c>
      <c r="K1949" s="2" t="s">
        <v>5332</v>
      </c>
      <c r="L1949" s="2">
        <f>IFERROR(VLOOKUP(C1949,BOTULISMO!$A$3:$C$19,3,FALSE),0)</f>
        <v>0</v>
      </c>
      <c r="M1949" s="2">
        <f>IFERROR(VLOOKUP(C1949,'LEISHMANIOSE VISCERAL'!$A$4:$C$454,3,FALSE),0)</f>
        <v>0</v>
      </c>
      <c r="N1949" s="2">
        <f>IFERROR(VLOOKUP(C1949,'LEISHMANIOSE TEGUMENTAR'!$A$4:$C$1681,3,FALSE),0)</f>
        <v>1</v>
      </c>
      <c r="O1949" s="2">
        <f>IFERROR(VLOOKUP(C1949,'FEBRE AMARELA'!$A$4:$C$38,3,FALSE),0)</f>
        <v>0</v>
      </c>
      <c r="P1949" s="2">
        <f>IFERROR(VLOOKUP(C1949,DENGUE!$A$5:$C$4097,3,FALSE),0)</f>
        <v>20</v>
      </c>
      <c r="Q1949" s="2">
        <f>IFERROR(VLOOKUP(C1949,'HEPATITE VIRAL'!$A$5:$C$3162,3,FALSE),0)</f>
        <v>1</v>
      </c>
      <c r="R1949" s="2">
        <f>IFERROR(VLOOKUP(C1949,'FEBRE MACULOSA'!$A$5:$C$181,3,FALSE),0)</f>
        <v>0</v>
      </c>
      <c r="S1949" s="2">
        <f>IFERROR(VLOOKUP(C1949,LEPTOSPIROSE!$A$5:$C$1176,3,FALSE),0)</f>
        <v>1</v>
      </c>
      <c r="T1949" s="2">
        <f>IFERROR(VLOOKUP(C1949,'DOENÇA DE CHAGAS'!$A$5:$C$100,3,FALSE),0)</f>
        <v>0</v>
      </c>
      <c r="U1949" s="2">
        <f>IFERROR(VLOOKUP(C1949,'PICADAS DE COBRAS'!$A$6:$C$4645,3,FALSE),0)</f>
        <v>7</v>
      </c>
      <c r="V1949">
        <f>IFERROR(VLOOKUP(C1949,'ZIKA VIRUS'!$A$5:$C$2399,3,FALSE),0)</f>
        <v>2</v>
      </c>
      <c r="W1949">
        <f>IFERROR(VLOOKUP(C1949,'FEBRE TIFÓIDE'!$A$5:$C$46,3,FALSE),0)</f>
        <v>0</v>
      </c>
      <c r="X1949">
        <f>IFERROR(VLOOKUP(C1949,HANTAVIROSE!$A$5:$C$153,3,FALSE),0)</f>
        <v>0</v>
      </c>
      <c r="Y1949">
        <f>IFERROR(VLOOKUP(C1949,MENINGITE!$A$5:$C$447,3,FALSE),0)</f>
        <v>0</v>
      </c>
      <c r="Z1949">
        <f>IFERROR(VLOOKUP(C1949,RAIVA!$A$5:$C$16,3,FALSE),0)</f>
        <v>0</v>
      </c>
    </row>
    <row r="1950" spans="1:26" x14ac:dyDescent="0.3">
      <c r="A1950" s="2" t="s">
        <v>3</v>
      </c>
      <c r="B1950" s="2" t="s">
        <v>156</v>
      </c>
      <c r="C1950" s="2">
        <v>520850</v>
      </c>
      <c r="D1950" s="2">
        <v>5208509</v>
      </c>
      <c r="E1950" s="2" t="s">
        <v>3</v>
      </c>
      <c r="F1950" s="2" t="s">
        <v>156</v>
      </c>
      <c r="G1950" s="2">
        <f>IFERROR(VLOOKUP(D1950,Coordenadas!$A$2:$D$5571,3,FALSE),0)</f>
        <v>-18.135200000000001</v>
      </c>
      <c r="H1950" s="2">
        <f>IFERROR(VLOOKUP(D1950,Coordenadas!$A$2:$D$5571,4,FALSE),0)</f>
        <v>-48.087499999999999</v>
      </c>
      <c r="I1950" s="2" t="s">
        <v>5327</v>
      </c>
      <c r="J1950" s="2">
        <v>5265</v>
      </c>
      <c r="K1950" s="2" t="s">
        <v>5332</v>
      </c>
      <c r="L1950" s="2">
        <f>IFERROR(VLOOKUP(C1950,BOTULISMO!$A$3:$C$19,3,FALSE),0)</f>
        <v>0</v>
      </c>
      <c r="M1950" s="2">
        <f>IFERROR(VLOOKUP(C1950,'LEISHMANIOSE VISCERAL'!$A$4:$C$454,3,FALSE),0)</f>
        <v>0</v>
      </c>
      <c r="N1950" s="2">
        <f>IFERROR(VLOOKUP(C1950,'LEISHMANIOSE TEGUMENTAR'!$A$4:$C$1681,3,FALSE),0)</f>
        <v>0</v>
      </c>
      <c r="O1950" s="2">
        <f>IFERROR(VLOOKUP(C1950,'FEBRE AMARELA'!$A$4:$C$38,3,FALSE),0)</f>
        <v>0</v>
      </c>
      <c r="P1950" s="2">
        <f>IFERROR(VLOOKUP(C1950,DENGUE!$A$5:$C$4097,3,FALSE),0)</f>
        <v>4</v>
      </c>
      <c r="Q1950" s="2">
        <f>IFERROR(VLOOKUP(C1950,'HEPATITE VIRAL'!$A$5:$C$3162,3,FALSE),0)</f>
        <v>1</v>
      </c>
      <c r="R1950" s="2">
        <f>IFERROR(VLOOKUP(C1950,'FEBRE MACULOSA'!$A$5:$C$181,3,FALSE),0)</f>
        <v>0</v>
      </c>
      <c r="S1950" s="2">
        <f>IFERROR(VLOOKUP(C1950,LEPTOSPIROSE!$A$5:$C$1176,3,FALSE),0)</f>
        <v>0</v>
      </c>
      <c r="T1950" s="2">
        <f>IFERROR(VLOOKUP(C1950,'DOENÇA DE CHAGAS'!$A$5:$C$100,3,FALSE),0)</f>
        <v>0</v>
      </c>
      <c r="U1950" s="2">
        <f>IFERROR(VLOOKUP(C1950,'PICADAS DE COBRAS'!$A$6:$C$4645,3,FALSE),0)</f>
        <v>2</v>
      </c>
      <c r="V1950">
        <f>IFERROR(VLOOKUP(C1950,'ZIKA VIRUS'!$A$5:$C$2399,3,FALSE),0)</f>
        <v>0</v>
      </c>
      <c r="W1950">
        <f>IFERROR(VLOOKUP(C1950,'FEBRE TIFÓIDE'!$A$5:$C$46,3,FALSE),0)</f>
        <v>0</v>
      </c>
      <c r="X1950">
        <f>IFERROR(VLOOKUP(C1950,HANTAVIROSE!$A$5:$C$153,3,FALSE),0)</f>
        <v>0</v>
      </c>
      <c r="Y1950">
        <f>IFERROR(VLOOKUP(C1950,MENINGITE!$A$5:$C$447,3,FALSE),0)</f>
        <v>0</v>
      </c>
      <c r="Z1950">
        <f>IFERROR(VLOOKUP(C1950,RAIVA!$A$5:$C$16,3,FALSE),0)</f>
        <v>0</v>
      </c>
    </row>
    <row r="1951" spans="1:26" x14ac:dyDescent="0.3">
      <c r="A1951" s="2" t="s">
        <v>3</v>
      </c>
      <c r="B1951" s="2" t="s">
        <v>155</v>
      </c>
      <c r="C1951" s="2">
        <v>520860</v>
      </c>
      <c r="D1951" s="2">
        <v>5208608</v>
      </c>
      <c r="E1951" s="2" t="s">
        <v>3</v>
      </c>
      <c r="F1951" s="2" t="s">
        <v>155</v>
      </c>
      <c r="G1951" s="2">
        <f>IFERROR(VLOOKUP(D1951,Coordenadas!$A$2:$D$5571,3,FALSE),0)</f>
        <v>-15.3118</v>
      </c>
      <c r="H1951" s="2">
        <f>IFERROR(VLOOKUP(D1951,Coordenadas!$A$2:$D$5571,4,FALSE),0)</f>
        <v>-49.116199999999999</v>
      </c>
      <c r="I1951" s="2" t="s">
        <v>5327</v>
      </c>
      <c r="J1951" s="2">
        <v>59549</v>
      </c>
      <c r="K1951" s="2" t="s">
        <v>5331</v>
      </c>
      <c r="L1951" s="2">
        <f>IFERROR(VLOOKUP(C1951,BOTULISMO!$A$3:$C$19,3,FALSE),0)</f>
        <v>0</v>
      </c>
      <c r="M1951" s="2">
        <f>IFERROR(VLOOKUP(C1951,'LEISHMANIOSE VISCERAL'!$A$4:$C$454,3,FALSE),0)</f>
        <v>0</v>
      </c>
      <c r="N1951" s="2">
        <f>IFERROR(VLOOKUP(C1951,'LEISHMANIOSE TEGUMENTAR'!$A$4:$C$1681,3,FALSE),0)</f>
        <v>1</v>
      </c>
      <c r="O1951" s="2">
        <f>IFERROR(VLOOKUP(C1951,'FEBRE AMARELA'!$A$4:$C$38,3,FALSE),0)</f>
        <v>0</v>
      </c>
      <c r="P1951" s="2">
        <f>IFERROR(VLOOKUP(C1951,DENGUE!$A$5:$C$4097,3,FALSE),0)</f>
        <v>752</v>
      </c>
      <c r="Q1951" s="2">
        <f>IFERROR(VLOOKUP(C1951,'HEPATITE VIRAL'!$A$5:$C$3162,3,FALSE),0)</f>
        <v>7</v>
      </c>
      <c r="R1951" s="2">
        <f>IFERROR(VLOOKUP(C1951,'FEBRE MACULOSA'!$A$5:$C$181,3,FALSE),0)</f>
        <v>0</v>
      </c>
      <c r="S1951" s="2">
        <f>IFERROR(VLOOKUP(C1951,LEPTOSPIROSE!$A$5:$C$1176,3,FALSE),0)</f>
        <v>0</v>
      </c>
      <c r="T1951" s="2">
        <f>IFERROR(VLOOKUP(C1951,'DOENÇA DE CHAGAS'!$A$5:$C$100,3,FALSE),0)</f>
        <v>0</v>
      </c>
      <c r="U1951" s="2">
        <f>IFERROR(VLOOKUP(C1951,'PICADAS DE COBRAS'!$A$6:$C$4645,3,FALSE),0)</f>
        <v>38</v>
      </c>
      <c r="V1951">
        <f>IFERROR(VLOOKUP(C1951,'ZIKA VIRUS'!$A$5:$C$2399,3,FALSE),0)</f>
        <v>37</v>
      </c>
      <c r="W1951">
        <f>IFERROR(VLOOKUP(C1951,'FEBRE TIFÓIDE'!$A$5:$C$46,3,FALSE),0)</f>
        <v>0</v>
      </c>
      <c r="X1951">
        <f>IFERROR(VLOOKUP(C1951,HANTAVIROSE!$A$5:$C$153,3,FALSE),0)</f>
        <v>0</v>
      </c>
      <c r="Y1951">
        <f>IFERROR(VLOOKUP(C1951,MENINGITE!$A$5:$C$447,3,FALSE),0)</f>
        <v>0</v>
      </c>
      <c r="Z1951">
        <f>IFERROR(VLOOKUP(C1951,RAIVA!$A$5:$C$16,3,FALSE),0)</f>
        <v>0</v>
      </c>
    </row>
    <row r="1952" spans="1:26" x14ac:dyDescent="0.3">
      <c r="A1952" s="2" t="s">
        <v>5044</v>
      </c>
      <c r="B1952" s="2" t="s">
        <v>5130</v>
      </c>
      <c r="C1952" s="2">
        <v>150309</v>
      </c>
      <c r="D1952" s="2">
        <v>1503093</v>
      </c>
      <c r="E1952" s="2" t="s">
        <v>5044</v>
      </c>
      <c r="F1952" s="2" t="s">
        <v>5130</v>
      </c>
      <c r="G1952" s="2">
        <f>IFERROR(VLOOKUP(D1952,Coordenadas!$A$2:$D$5571,3,FALSE),0)</f>
        <v>-3.8433799999999998</v>
      </c>
      <c r="H1952" s="2">
        <f>IFERROR(VLOOKUP(D1952,Coordenadas!$A$2:$D$5571,4,FALSE),0)</f>
        <v>-49.0974</v>
      </c>
      <c r="I1952" s="2" t="s">
        <v>5323</v>
      </c>
      <c r="J1952" s="2">
        <v>30436</v>
      </c>
      <c r="K1952" s="2" t="s">
        <v>5330</v>
      </c>
      <c r="L1952" s="2">
        <f>IFERROR(VLOOKUP(C1952,BOTULISMO!$A$3:$C$19,3,FALSE),0)</f>
        <v>0</v>
      </c>
      <c r="M1952" s="2">
        <f>IFERROR(VLOOKUP(C1952,'LEISHMANIOSE VISCERAL'!$A$4:$C$454,3,FALSE),0)</f>
        <v>0</v>
      </c>
      <c r="N1952" s="2">
        <f>IFERROR(VLOOKUP(C1952,'LEISHMANIOSE TEGUMENTAR'!$A$4:$C$1681,3,FALSE),0)</f>
        <v>71</v>
      </c>
      <c r="O1952" s="2">
        <f>IFERROR(VLOOKUP(C1952,'FEBRE AMARELA'!$A$4:$C$38,3,FALSE),0)</f>
        <v>0</v>
      </c>
      <c r="P1952" s="2">
        <f>IFERROR(VLOOKUP(C1952,DENGUE!$A$5:$C$4097,3,FALSE),0)</f>
        <v>37</v>
      </c>
      <c r="Q1952" s="2">
        <f>IFERROR(VLOOKUP(C1952,'HEPATITE VIRAL'!$A$5:$C$3162,3,FALSE),0)</f>
        <v>4</v>
      </c>
      <c r="R1952" s="2">
        <f>IFERROR(VLOOKUP(C1952,'FEBRE MACULOSA'!$A$5:$C$181,3,FALSE),0)</f>
        <v>0</v>
      </c>
      <c r="S1952" s="2">
        <f>IFERROR(VLOOKUP(C1952,LEPTOSPIROSE!$A$5:$C$1176,3,FALSE),0)</f>
        <v>0</v>
      </c>
      <c r="T1952" s="2">
        <f>IFERROR(VLOOKUP(C1952,'DOENÇA DE CHAGAS'!$A$5:$C$100,3,FALSE),0)</f>
        <v>0</v>
      </c>
      <c r="U1952" s="2">
        <f>IFERROR(VLOOKUP(C1952,'PICADAS DE COBRAS'!$A$6:$C$4645,3,FALSE),0)</f>
        <v>36</v>
      </c>
      <c r="V1952">
        <f>IFERROR(VLOOKUP(C1952,'ZIKA VIRUS'!$A$5:$C$2399,3,FALSE),0)</f>
        <v>0</v>
      </c>
      <c r="W1952">
        <f>IFERROR(VLOOKUP(C1952,'FEBRE TIFÓIDE'!$A$5:$C$46,3,FALSE),0)</f>
        <v>0</v>
      </c>
      <c r="X1952">
        <f>IFERROR(VLOOKUP(C1952,HANTAVIROSE!$A$5:$C$153,3,FALSE),0)</f>
        <v>0</v>
      </c>
      <c r="Y1952">
        <f>IFERROR(VLOOKUP(C1952,MENINGITE!$A$5:$C$447,3,FALSE),0)</f>
        <v>0</v>
      </c>
      <c r="Z1952">
        <f>IFERROR(VLOOKUP(C1952,RAIVA!$A$5:$C$16,3,FALSE),0)</f>
        <v>0</v>
      </c>
    </row>
    <row r="1953" spans="1:26" x14ac:dyDescent="0.3">
      <c r="A1953" s="2" t="s">
        <v>3</v>
      </c>
      <c r="B1953" s="2" t="s">
        <v>154</v>
      </c>
      <c r="C1953" s="2">
        <v>520870</v>
      </c>
      <c r="D1953" s="2">
        <v>5208707</v>
      </c>
      <c r="E1953" s="2" t="s">
        <v>3</v>
      </c>
      <c r="F1953" s="2" t="s">
        <v>154</v>
      </c>
      <c r="G1953" s="2">
        <f>IFERROR(VLOOKUP(D1953,Coordenadas!$A$2:$D$5571,3,FALSE),0)</f>
        <v>-16.686399999999999</v>
      </c>
      <c r="H1953" s="2">
        <f>IFERROR(VLOOKUP(D1953,Coordenadas!$A$2:$D$5571,4,FALSE),0)</f>
        <v>-49.264299999999999</v>
      </c>
      <c r="I1953" s="2" t="s">
        <v>5327</v>
      </c>
      <c r="J1953" s="2">
        <v>1302001</v>
      </c>
      <c r="K1953" s="2" t="s">
        <v>5334</v>
      </c>
      <c r="L1953" s="2">
        <f>IFERROR(VLOOKUP(C1953,BOTULISMO!$A$3:$C$19,3,FALSE),0)</f>
        <v>0</v>
      </c>
      <c r="M1953" s="2">
        <f>IFERROR(VLOOKUP(C1953,'LEISHMANIOSE VISCERAL'!$A$4:$C$454,3,FALSE),0)</f>
        <v>34</v>
      </c>
      <c r="N1953" s="2">
        <f>IFERROR(VLOOKUP(C1953,'LEISHMANIOSE TEGUMENTAR'!$A$4:$C$1681,3,FALSE),0)</f>
        <v>78</v>
      </c>
      <c r="O1953" s="2">
        <f>IFERROR(VLOOKUP(C1953,'FEBRE AMARELA'!$A$4:$C$38,3,FALSE),0)</f>
        <v>1</v>
      </c>
      <c r="P1953" s="2">
        <f>IFERROR(VLOOKUP(C1953,DENGUE!$A$5:$C$4097,3,FALSE),0)</f>
        <v>13482</v>
      </c>
      <c r="Q1953" s="2">
        <f>IFERROR(VLOOKUP(C1953,'HEPATITE VIRAL'!$A$5:$C$3162,3,FALSE),0)</f>
        <v>1407</v>
      </c>
      <c r="R1953" s="2">
        <f>IFERROR(VLOOKUP(C1953,'FEBRE MACULOSA'!$A$5:$C$181,3,FALSE),0)</f>
        <v>1</v>
      </c>
      <c r="S1953" s="2">
        <f>IFERROR(VLOOKUP(C1953,LEPTOSPIROSE!$A$5:$C$1176,3,FALSE),0)</f>
        <v>33</v>
      </c>
      <c r="T1953" s="2">
        <f>IFERROR(VLOOKUP(C1953,'DOENÇA DE CHAGAS'!$A$5:$C$100,3,FALSE),0)</f>
        <v>0</v>
      </c>
      <c r="U1953" s="2">
        <f>IFERROR(VLOOKUP(C1953,'PICADAS DE COBRAS'!$A$6:$C$4645,3,FALSE),0)</f>
        <v>1037</v>
      </c>
      <c r="V1953">
        <f>IFERROR(VLOOKUP(C1953,'ZIKA VIRUS'!$A$5:$C$2399,3,FALSE),0)</f>
        <v>362</v>
      </c>
      <c r="W1953">
        <f>IFERROR(VLOOKUP(C1953,'FEBRE TIFÓIDE'!$A$5:$C$46,3,FALSE),0)</f>
        <v>0</v>
      </c>
      <c r="X1953">
        <f>IFERROR(VLOOKUP(C1953,HANTAVIROSE!$A$5:$C$153,3,FALSE),0)</f>
        <v>8</v>
      </c>
      <c r="Y1953">
        <f>IFERROR(VLOOKUP(C1953,MENINGITE!$A$5:$C$447,3,FALSE),0)</f>
        <v>81</v>
      </c>
      <c r="Z1953">
        <f>IFERROR(VLOOKUP(C1953,RAIVA!$A$5:$C$16,3,FALSE),0)</f>
        <v>0</v>
      </c>
    </row>
    <row r="1954" spans="1:26" x14ac:dyDescent="0.3">
      <c r="A1954" s="2" t="s">
        <v>4178</v>
      </c>
      <c r="B1954" s="2" t="s">
        <v>4277</v>
      </c>
      <c r="C1954" s="2">
        <v>240420</v>
      </c>
      <c r="D1954" s="2">
        <v>2404200</v>
      </c>
      <c r="E1954" s="2" t="s">
        <v>4178</v>
      </c>
      <c r="F1954" s="2" t="s">
        <v>4277</v>
      </c>
      <c r="G1954" s="2">
        <f>IFERROR(VLOOKUP(D1954,Coordenadas!$A$2:$D$5571,3,FALSE),0)</f>
        <v>-6.2648599999999997</v>
      </c>
      <c r="H1954" s="2">
        <f>IFERROR(VLOOKUP(D1954,Coordenadas!$A$2:$D$5571,4,FALSE),0)</f>
        <v>-35.194299999999998</v>
      </c>
      <c r="I1954" s="2" t="s">
        <v>5324</v>
      </c>
      <c r="J1954" s="2">
        <v>22481</v>
      </c>
      <c r="K1954" s="2" t="s">
        <v>5330</v>
      </c>
      <c r="L1954" s="2">
        <f>IFERROR(VLOOKUP(C1954,BOTULISMO!$A$3:$C$19,3,FALSE),0)</f>
        <v>0</v>
      </c>
      <c r="M1954" s="2">
        <f>IFERROR(VLOOKUP(C1954,'LEISHMANIOSE VISCERAL'!$A$4:$C$454,3,FALSE),0)</f>
        <v>0</v>
      </c>
      <c r="N1954" s="2">
        <f>IFERROR(VLOOKUP(C1954,'LEISHMANIOSE TEGUMENTAR'!$A$4:$C$1681,3,FALSE),0)</f>
        <v>0</v>
      </c>
      <c r="O1954" s="2">
        <f>IFERROR(VLOOKUP(C1954,'FEBRE AMARELA'!$A$4:$C$38,3,FALSE),0)</f>
        <v>0</v>
      </c>
      <c r="P1954" s="2">
        <f>IFERROR(VLOOKUP(C1954,DENGUE!$A$5:$C$4097,3,FALSE),0)</f>
        <v>24</v>
      </c>
      <c r="Q1954" s="2">
        <f>IFERROR(VLOOKUP(C1954,'HEPATITE VIRAL'!$A$5:$C$3162,3,FALSE),0)</f>
        <v>2</v>
      </c>
      <c r="R1954" s="2">
        <f>IFERROR(VLOOKUP(C1954,'FEBRE MACULOSA'!$A$5:$C$181,3,FALSE),0)</f>
        <v>0</v>
      </c>
      <c r="S1954" s="2">
        <f>IFERROR(VLOOKUP(C1954,LEPTOSPIROSE!$A$5:$C$1176,3,FALSE),0)</f>
        <v>0</v>
      </c>
      <c r="T1954" s="2">
        <f>IFERROR(VLOOKUP(C1954,'DOENÇA DE CHAGAS'!$A$5:$C$100,3,FALSE),0)</f>
        <v>0</v>
      </c>
      <c r="U1954" s="2">
        <f>IFERROR(VLOOKUP(C1954,'PICADAS DE COBRAS'!$A$6:$C$4645,3,FALSE),0)</f>
        <v>10</v>
      </c>
      <c r="V1954">
        <f>IFERROR(VLOOKUP(C1954,'ZIKA VIRUS'!$A$5:$C$2399,3,FALSE),0)</f>
        <v>8</v>
      </c>
      <c r="W1954">
        <f>IFERROR(VLOOKUP(C1954,'FEBRE TIFÓIDE'!$A$5:$C$46,3,FALSE),0)</f>
        <v>0</v>
      </c>
      <c r="X1954">
        <f>IFERROR(VLOOKUP(C1954,HANTAVIROSE!$A$5:$C$153,3,FALSE),0)</f>
        <v>0</v>
      </c>
      <c r="Y1954">
        <f>IFERROR(VLOOKUP(C1954,MENINGITE!$A$5:$C$447,3,FALSE),0)</f>
        <v>0</v>
      </c>
      <c r="Z1954">
        <f>IFERROR(VLOOKUP(C1954,RAIVA!$A$5:$C$16,3,FALSE),0)</f>
        <v>0</v>
      </c>
    </row>
    <row r="1955" spans="1:26" x14ac:dyDescent="0.3">
      <c r="A1955" s="2" t="s">
        <v>3</v>
      </c>
      <c r="B1955" s="2" t="s">
        <v>153</v>
      </c>
      <c r="C1955" s="2">
        <v>520880</v>
      </c>
      <c r="D1955" s="2">
        <v>5208806</v>
      </c>
      <c r="E1955" s="2" t="s">
        <v>3</v>
      </c>
      <c r="F1955" s="2" t="s">
        <v>153</v>
      </c>
      <c r="G1955" s="2">
        <f>IFERROR(VLOOKUP(D1955,Coordenadas!$A$2:$D$5571,3,FALSE),0)</f>
        <v>-16.494700000000002</v>
      </c>
      <c r="H1955" s="2">
        <f>IFERROR(VLOOKUP(D1955,Coordenadas!$A$2:$D$5571,4,FALSE),0)</f>
        <v>-49.427</v>
      </c>
      <c r="I1955" s="2" t="s">
        <v>5327</v>
      </c>
      <c r="J1955" s="2">
        <v>34060</v>
      </c>
      <c r="K1955" s="2" t="s">
        <v>5330</v>
      </c>
      <c r="L1955" s="2">
        <f>IFERROR(VLOOKUP(C1955,BOTULISMO!$A$3:$C$19,3,FALSE),0)</f>
        <v>0</v>
      </c>
      <c r="M1955" s="2">
        <f>IFERROR(VLOOKUP(C1955,'LEISHMANIOSE VISCERAL'!$A$4:$C$454,3,FALSE),0)</f>
        <v>0</v>
      </c>
      <c r="N1955" s="2">
        <f>IFERROR(VLOOKUP(C1955,'LEISHMANIOSE TEGUMENTAR'!$A$4:$C$1681,3,FALSE),0)</f>
        <v>2</v>
      </c>
      <c r="O1955" s="2">
        <f>IFERROR(VLOOKUP(C1955,'FEBRE AMARELA'!$A$4:$C$38,3,FALSE),0)</f>
        <v>0</v>
      </c>
      <c r="P1955" s="2">
        <f>IFERROR(VLOOKUP(C1955,DENGUE!$A$5:$C$4097,3,FALSE),0)</f>
        <v>310</v>
      </c>
      <c r="Q1955" s="2">
        <f>IFERROR(VLOOKUP(C1955,'HEPATITE VIRAL'!$A$5:$C$3162,3,FALSE),0)</f>
        <v>14</v>
      </c>
      <c r="R1955" s="2">
        <f>IFERROR(VLOOKUP(C1955,'FEBRE MACULOSA'!$A$5:$C$181,3,FALSE),0)</f>
        <v>0</v>
      </c>
      <c r="S1955" s="2">
        <f>IFERROR(VLOOKUP(C1955,LEPTOSPIROSE!$A$5:$C$1176,3,FALSE),0)</f>
        <v>0</v>
      </c>
      <c r="T1955" s="2">
        <f>IFERROR(VLOOKUP(C1955,'DOENÇA DE CHAGAS'!$A$5:$C$100,3,FALSE),0)</f>
        <v>0</v>
      </c>
      <c r="U1955" s="2">
        <f>IFERROR(VLOOKUP(C1955,'PICADAS DE COBRAS'!$A$6:$C$4645,3,FALSE),0)</f>
        <v>2</v>
      </c>
      <c r="V1955">
        <f>IFERROR(VLOOKUP(C1955,'ZIKA VIRUS'!$A$5:$C$2399,3,FALSE),0)</f>
        <v>19</v>
      </c>
      <c r="W1955">
        <f>IFERROR(VLOOKUP(C1955,'FEBRE TIFÓIDE'!$A$5:$C$46,3,FALSE),0)</f>
        <v>0</v>
      </c>
      <c r="X1955">
        <f>IFERROR(VLOOKUP(C1955,HANTAVIROSE!$A$5:$C$153,3,FALSE),0)</f>
        <v>0</v>
      </c>
      <c r="Y1955">
        <f>IFERROR(VLOOKUP(C1955,MENINGITE!$A$5:$C$447,3,FALSE),0)</f>
        <v>0</v>
      </c>
      <c r="Z1955">
        <f>IFERROR(VLOOKUP(C1955,RAIVA!$A$5:$C$16,3,FALSE),0)</f>
        <v>0</v>
      </c>
    </row>
    <row r="1956" spans="1:26" x14ac:dyDescent="0.3">
      <c r="A1956" s="2" t="s">
        <v>4903</v>
      </c>
      <c r="B1956" s="2" t="s">
        <v>4979</v>
      </c>
      <c r="C1956" s="2">
        <v>170830</v>
      </c>
      <c r="D1956" s="2">
        <v>1708304</v>
      </c>
      <c r="E1956" s="2" t="s">
        <v>4903</v>
      </c>
      <c r="F1956" s="2" t="s">
        <v>4979</v>
      </c>
      <c r="G1956" s="2">
        <f>IFERROR(VLOOKUP(D1956,Coordenadas!$A$2:$D$5571,3,FALSE),0)</f>
        <v>-8.7741299999999995</v>
      </c>
      <c r="H1956" s="2">
        <f>IFERROR(VLOOKUP(D1956,Coordenadas!$A$2:$D$5571,4,FALSE),0)</f>
        <v>-48.9313</v>
      </c>
      <c r="I1956" s="2" t="s">
        <v>5323</v>
      </c>
      <c r="J1956" s="2">
        <v>4956</v>
      </c>
      <c r="K1956" s="2" t="s">
        <v>5332</v>
      </c>
      <c r="L1956" s="2">
        <f>IFERROR(VLOOKUP(C1956,BOTULISMO!$A$3:$C$19,3,FALSE),0)</f>
        <v>0</v>
      </c>
      <c r="M1956" s="2">
        <f>IFERROR(VLOOKUP(C1956,'LEISHMANIOSE VISCERAL'!$A$4:$C$454,3,FALSE),0)</f>
        <v>0</v>
      </c>
      <c r="N1956" s="2">
        <f>IFERROR(VLOOKUP(C1956,'LEISHMANIOSE TEGUMENTAR'!$A$4:$C$1681,3,FALSE),0)</f>
        <v>1</v>
      </c>
      <c r="O1956" s="2">
        <f>IFERROR(VLOOKUP(C1956,'FEBRE AMARELA'!$A$4:$C$38,3,FALSE),0)</f>
        <v>0</v>
      </c>
      <c r="P1956" s="2">
        <f>IFERROR(VLOOKUP(C1956,DENGUE!$A$5:$C$4097,3,FALSE),0)</f>
        <v>1</v>
      </c>
      <c r="Q1956" s="2">
        <f>IFERROR(VLOOKUP(C1956,'HEPATITE VIRAL'!$A$5:$C$3162,3,FALSE),0)</f>
        <v>1</v>
      </c>
      <c r="R1956" s="2">
        <f>IFERROR(VLOOKUP(C1956,'FEBRE MACULOSA'!$A$5:$C$181,3,FALSE),0)</f>
        <v>0</v>
      </c>
      <c r="S1956" s="2">
        <f>IFERROR(VLOOKUP(C1956,LEPTOSPIROSE!$A$5:$C$1176,3,FALSE),0)</f>
        <v>0</v>
      </c>
      <c r="T1956" s="2">
        <f>IFERROR(VLOOKUP(C1956,'DOENÇA DE CHAGAS'!$A$5:$C$100,3,FALSE),0)</f>
        <v>0</v>
      </c>
      <c r="U1956" s="2">
        <f>IFERROR(VLOOKUP(C1956,'PICADAS DE COBRAS'!$A$6:$C$4645,3,FALSE),0)</f>
        <v>8</v>
      </c>
      <c r="V1956">
        <f>IFERROR(VLOOKUP(C1956,'ZIKA VIRUS'!$A$5:$C$2399,3,FALSE),0)</f>
        <v>0</v>
      </c>
      <c r="W1956">
        <f>IFERROR(VLOOKUP(C1956,'FEBRE TIFÓIDE'!$A$5:$C$46,3,FALSE),0)</f>
        <v>0</v>
      </c>
      <c r="X1956">
        <f>IFERROR(VLOOKUP(C1956,HANTAVIROSE!$A$5:$C$153,3,FALSE),0)</f>
        <v>0</v>
      </c>
      <c r="Y1956">
        <f>IFERROR(VLOOKUP(C1956,MENINGITE!$A$5:$C$447,3,FALSE),0)</f>
        <v>1</v>
      </c>
      <c r="Z1956">
        <f>IFERROR(VLOOKUP(C1956,RAIVA!$A$5:$C$16,3,FALSE),0)</f>
        <v>0</v>
      </c>
    </row>
    <row r="1957" spans="1:26" x14ac:dyDescent="0.3">
      <c r="A1957" s="2" t="s">
        <v>3</v>
      </c>
      <c r="B1957" s="2" t="s">
        <v>152</v>
      </c>
      <c r="C1957" s="2">
        <v>520890</v>
      </c>
      <c r="D1957" s="2">
        <v>5208905</v>
      </c>
      <c r="E1957" s="2" t="s">
        <v>3</v>
      </c>
      <c r="F1957" s="2" t="s">
        <v>152</v>
      </c>
      <c r="G1957" s="2">
        <f>IFERROR(VLOOKUP(D1957,Coordenadas!$A$2:$D$5571,3,FALSE),0)</f>
        <v>-15.933299999999999</v>
      </c>
      <c r="H1957" s="2">
        <f>IFERROR(VLOOKUP(D1957,Coordenadas!$A$2:$D$5571,4,FALSE),0)</f>
        <v>-50.14</v>
      </c>
      <c r="I1957" s="2" t="s">
        <v>5327</v>
      </c>
      <c r="J1957" s="2">
        <v>24727</v>
      </c>
      <c r="K1957" s="2" t="s">
        <v>5330</v>
      </c>
      <c r="L1957" s="2">
        <f>IFERROR(VLOOKUP(C1957,BOTULISMO!$A$3:$C$19,3,FALSE),0)</f>
        <v>0</v>
      </c>
      <c r="M1957" s="2">
        <f>IFERROR(VLOOKUP(C1957,'LEISHMANIOSE VISCERAL'!$A$4:$C$454,3,FALSE),0)</f>
        <v>0</v>
      </c>
      <c r="N1957" s="2">
        <f>IFERROR(VLOOKUP(C1957,'LEISHMANIOSE TEGUMENTAR'!$A$4:$C$1681,3,FALSE),0)</f>
        <v>2</v>
      </c>
      <c r="O1957" s="2">
        <f>IFERROR(VLOOKUP(C1957,'FEBRE AMARELA'!$A$4:$C$38,3,FALSE),0)</f>
        <v>0</v>
      </c>
      <c r="P1957" s="2">
        <f>IFERROR(VLOOKUP(C1957,DENGUE!$A$5:$C$4097,3,FALSE),0)</f>
        <v>68</v>
      </c>
      <c r="Q1957" s="2">
        <f>IFERROR(VLOOKUP(C1957,'HEPATITE VIRAL'!$A$5:$C$3162,3,FALSE),0)</f>
        <v>0</v>
      </c>
      <c r="R1957" s="2">
        <f>IFERROR(VLOOKUP(C1957,'FEBRE MACULOSA'!$A$5:$C$181,3,FALSE),0)</f>
        <v>0</v>
      </c>
      <c r="S1957" s="2">
        <f>IFERROR(VLOOKUP(C1957,LEPTOSPIROSE!$A$5:$C$1176,3,FALSE),0)</f>
        <v>0</v>
      </c>
      <c r="T1957" s="2">
        <f>IFERROR(VLOOKUP(C1957,'DOENÇA DE CHAGAS'!$A$5:$C$100,3,FALSE),0)</f>
        <v>0</v>
      </c>
      <c r="U1957" s="2">
        <f>IFERROR(VLOOKUP(C1957,'PICADAS DE COBRAS'!$A$6:$C$4645,3,FALSE),0)</f>
        <v>67</v>
      </c>
      <c r="V1957">
        <f>IFERROR(VLOOKUP(C1957,'ZIKA VIRUS'!$A$5:$C$2399,3,FALSE),0)</f>
        <v>2</v>
      </c>
      <c r="W1957">
        <f>IFERROR(VLOOKUP(C1957,'FEBRE TIFÓIDE'!$A$5:$C$46,3,FALSE),0)</f>
        <v>0</v>
      </c>
      <c r="X1957">
        <f>IFERROR(VLOOKUP(C1957,HANTAVIROSE!$A$5:$C$153,3,FALSE),0)</f>
        <v>0</v>
      </c>
      <c r="Y1957">
        <f>IFERROR(VLOOKUP(C1957,MENINGITE!$A$5:$C$447,3,FALSE),0)</f>
        <v>0</v>
      </c>
      <c r="Z1957">
        <f>IFERROR(VLOOKUP(C1957,RAIVA!$A$5:$C$16,3,FALSE),0)</f>
        <v>0</v>
      </c>
    </row>
    <row r="1958" spans="1:26" x14ac:dyDescent="0.3">
      <c r="A1958" s="2" t="s">
        <v>4903</v>
      </c>
      <c r="B1958" s="2" t="s">
        <v>4978</v>
      </c>
      <c r="C1958" s="2">
        <v>170900</v>
      </c>
      <c r="D1958" s="2">
        <v>1709005</v>
      </c>
      <c r="E1958" s="2" t="s">
        <v>4903</v>
      </c>
      <c r="F1958" s="2" t="s">
        <v>4978</v>
      </c>
      <c r="G1958" s="2">
        <f>IFERROR(VLOOKUP(D1958,Coordenadas!$A$2:$D$5571,3,FALSE),0)</f>
        <v>-7.7147800000000002</v>
      </c>
      <c r="H1958" s="2">
        <f>IFERROR(VLOOKUP(D1958,Coordenadas!$A$2:$D$5571,4,FALSE),0)</f>
        <v>-47.325200000000002</v>
      </c>
      <c r="I1958" s="2" t="s">
        <v>5323</v>
      </c>
      <c r="J1958" s="2">
        <v>12064</v>
      </c>
      <c r="K1958" s="2" t="s">
        <v>5332</v>
      </c>
      <c r="L1958" s="2">
        <f>IFERROR(VLOOKUP(C1958,BOTULISMO!$A$3:$C$19,3,FALSE),0)</f>
        <v>0</v>
      </c>
      <c r="M1958" s="2">
        <f>IFERROR(VLOOKUP(C1958,'LEISHMANIOSE VISCERAL'!$A$4:$C$454,3,FALSE),0)</f>
        <v>0</v>
      </c>
      <c r="N1958" s="2">
        <f>IFERROR(VLOOKUP(C1958,'LEISHMANIOSE TEGUMENTAR'!$A$4:$C$1681,3,FALSE),0)</f>
        <v>2</v>
      </c>
      <c r="O1958" s="2">
        <f>IFERROR(VLOOKUP(C1958,'FEBRE AMARELA'!$A$4:$C$38,3,FALSE),0)</f>
        <v>0</v>
      </c>
      <c r="P1958" s="2">
        <f>IFERROR(VLOOKUP(C1958,DENGUE!$A$5:$C$4097,3,FALSE),0)</f>
        <v>0</v>
      </c>
      <c r="Q1958" s="2">
        <f>IFERROR(VLOOKUP(C1958,'HEPATITE VIRAL'!$A$5:$C$3162,3,FALSE),0)</f>
        <v>2</v>
      </c>
      <c r="R1958" s="2">
        <f>IFERROR(VLOOKUP(C1958,'FEBRE MACULOSA'!$A$5:$C$181,3,FALSE),0)</f>
        <v>0</v>
      </c>
      <c r="S1958" s="2">
        <f>IFERROR(VLOOKUP(C1958,LEPTOSPIROSE!$A$5:$C$1176,3,FALSE),0)</f>
        <v>0</v>
      </c>
      <c r="T1958" s="2">
        <f>IFERROR(VLOOKUP(C1958,'DOENÇA DE CHAGAS'!$A$5:$C$100,3,FALSE),0)</f>
        <v>0</v>
      </c>
      <c r="U1958" s="2">
        <f>IFERROR(VLOOKUP(C1958,'PICADAS DE COBRAS'!$A$6:$C$4645,3,FALSE),0)</f>
        <v>24</v>
      </c>
      <c r="V1958">
        <f>IFERROR(VLOOKUP(C1958,'ZIKA VIRUS'!$A$5:$C$2399,3,FALSE),0)</f>
        <v>22</v>
      </c>
      <c r="W1958">
        <f>IFERROR(VLOOKUP(C1958,'FEBRE TIFÓIDE'!$A$5:$C$46,3,FALSE),0)</f>
        <v>0</v>
      </c>
      <c r="X1958">
        <f>IFERROR(VLOOKUP(C1958,HANTAVIROSE!$A$5:$C$153,3,FALSE),0)</f>
        <v>0</v>
      </c>
      <c r="Y1958">
        <f>IFERROR(VLOOKUP(C1958,MENINGITE!$A$5:$C$447,3,FALSE),0)</f>
        <v>0</v>
      </c>
      <c r="Z1958">
        <f>IFERROR(VLOOKUP(C1958,RAIVA!$A$5:$C$16,3,FALSE),0)</f>
        <v>0</v>
      </c>
    </row>
    <row r="1959" spans="1:26" x14ac:dyDescent="0.3">
      <c r="A1959" s="2" t="s">
        <v>3</v>
      </c>
      <c r="B1959" s="2" t="s">
        <v>151</v>
      </c>
      <c r="C1959" s="2">
        <v>520910</v>
      </c>
      <c r="D1959" s="2">
        <v>5209101</v>
      </c>
      <c r="E1959" s="2" t="s">
        <v>3</v>
      </c>
      <c r="F1959" s="2" t="s">
        <v>151</v>
      </c>
      <c r="G1959" s="2">
        <f>IFERROR(VLOOKUP(D1959,Coordenadas!$A$2:$D$5571,3,FALSE),0)</f>
        <v>-18.0105</v>
      </c>
      <c r="H1959" s="2">
        <f>IFERROR(VLOOKUP(D1959,Coordenadas!$A$2:$D$5571,4,FALSE),0)</f>
        <v>-49.3658</v>
      </c>
      <c r="I1959" s="2" t="s">
        <v>5327</v>
      </c>
      <c r="J1959" s="2">
        <v>32492</v>
      </c>
      <c r="K1959" s="2" t="s">
        <v>5330</v>
      </c>
      <c r="L1959" s="2">
        <f>IFERROR(VLOOKUP(C1959,BOTULISMO!$A$3:$C$19,3,FALSE),0)</f>
        <v>0</v>
      </c>
      <c r="M1959" s="2">
        <f>IFERROR(VLOOKUP(C1959,'LEISHMANIOSE VISCERAL'!$A$4:$C$454,3,FALSE),0)</f>
        <v>0</v>
      </c>
      <c r="N1959" s="2">
        <f>IFERROR(VLOOKUP(C1959,'LEISHMANIOSE TEGUMENTAR'!$A$4:$C$1681,3,FALSE),0)</f>
        <v>0</v>
      </c>
      <c r="O1959" s="2">
        <f>IFERROR(VLOOKUP(C1959,'FEBRE AMARELA'!$A$4:$C$38,3,FALSE),0)</f>
        <v>0</v>
      </c>
      <c r="P1959" s="2">
        <f>IFERROR(VLOOKUP(C1959,DENGUE!$A$5:$C$4097,3,FALSE),0)</f>
        <v>1014</v>
      </c>
      <c r="Q1959" s="2">
        <f>IFERROR(VLOOKUP(C1959,'HEPATITE VIRAL'!$A$5:$C$3162,3,FALSE),0)</f>
        <v>11</v>
      </c>
      <c r="R1959" s="2">
        <f>IFERROR(VLOOKUP(C1959,'FEBRE MACULOSA'!$A$5:$C$181,3,FALSE),0)</f>
        <v>0</v>
      </c>
      <c r="S1959" s="2">
        <f>IFERROR(VLOOKUP(C1959,LEPTOSPIROSE!$A$5:$C$1176,3,FALSE),0)</f>
        <v>1</v>
      </c>
      <c r="T1959" s="2">
        <f>IFERROR(VLOOKUP(C1959,'DOENÇA DE CHAGAS'!$A$5:$C$100,3,FALSE),0)</f>
        <v>0</v>
      </c>
      <c r="U1959" s="2">
        <f>IFERROR(VLOOKUP(C1959,'PICADAS DE COBRAS'!$A$6:$C$4645,3,FALSE),0)</f>
        <v>225</v>
      </c>
      <c r="V1959">
        <f>IFERROR(VLOOKUP(C1959,'ZIKA VIRUS'!$A$5:$C$2399,3,FALSE),0)</f>
        <v>23</v>
      </c>
      <c r="W1959">
        <f>IFERROR(VLOOKUP(C1959,'FEBRE TIFÓIDE'!$A$5:$C$46,3,FALSE),0)</f>
        <v>0</v>
      </c>
      <c r="X1959">
        <f>IFERROR(VLOOKUP(C1959,HANTAVIROSE!$A$5:$C$153,3,FALSE),0)</f>
        <v>0</v>
      </c>
      <c r="Y1959">
        <f>IFERROR(VLOOKUP(C1959,MENINGITE!$A$5:$C$447,3,FALSE),0)</f>
        <v>0</v>
      </c>
      <c r="Z1959">
        <f>IFERROR(VLOOKUP(C1959,RAIVA!$A$5:$C$16,3,FALSE),0)</f>
        <v>0</v>
      </c>
    </row>
    <row r="1960" spans="1:26" x14ac:dyDescent="0.3">
      <c r="A1960" s="2" t="s">
        <v>1256</v>
      </c>
      <c r="B1960" s="2" t="s">
        <v>1518</v>
      </c>
      <c r="C1960" s="2">
        <v>410860</v>
      </c>
      <c r="D1960" s="2">
        <v>4108601</v>
      </c>
      <c r="E1960" s="2" t="s">
        <v>1256</v>
      </c>
      <c r="F1960" s="2" t="s">
        <v>1518</v>
      </c>
      <c r="G1960" s="2">
        <f>IFERROR(VLOOKUP(D1960,Coordenadas!$A$2:$D$5571,3,FALSE),0)</f>
        <v>-24.183499999999999</v>
      </c>
      <c r="H1960" s="2">
        <f>IFERROR(VLOOKUP(D1960,Coordenadas!$A$2:$D$5571,4,FALSE),0)</f>
        <v>-53.024799999999999</v>
      </c>
      <c r="I1960" s="2" t="s">
        <v>5326</v>
      </c>
      <c r="J1960" s="2">
        <v>29018</v>
      </c>
      <c r="K1960" s="2" t="s">
        <v>5330</v>
      </c>
      <c r="L1960" s="2">
        <f>IFERROR(VLOOKUP(C1960,BOTULISMO!$A$3:$C$19,3,FALSE),0)</f>
        <v>0</v>
      </c>
      <c r="M1960" s="2">
        <f>IFERROR(VLOOKUP(C1960,'LEISHMANIOSE VISCERAL'!$A$4:$C$454,3,FALSE),0)</f>
        <v>0</v>
      </c>
      <c r="N1960" s="2">
        <f>IFERROR(VLOOKUP(C1960,'LEISHMANIOSE TEGUMENTAR'!$A$4:$C$1681,3,FALSE),0)</f>
        <v>2</v>
      </c>
      <c r="O1960" s="2">
        <f>IFERROR(VLOOKUP(C1960,'FEBRE AMARELA'!$A$4:$C$38,3,FALSE),0)</f>
        <v>0</v>
      </c>
      <c r="P1960" s="2">
        <f>IFERROR(VLOOKUP(C1960,DENGUE!$A$5:$C$4097,3,FALSE),0)</f>
        <v>1259</v>
      </c>
      <c r="Q1960" s="2">
        <f>IFERROR(VLOOKUP(C1960,'HEPATITE VIRAL'!$A$5:$C$3162,3,FALSE),0)</f>
        <v>8</v>
      </c>
      <c r="R1960" s="2">
        <f>IFERROR(VLOOKUP(C1960,'FEBRE MACULOSA'!$A$5:$C$181,3,FALSE),0)</f>
        <v>0</v>
      </c>
      <c r="S1960" s="2">
        <f>IFERROR(VLOOKUP(C1960,LEPTOSPIROSE!$A$5:$C$1176,3,FALSE),0)</f>
        <v>0</v>
      </c>
      <c r="T1960" s="2">
        <f>IFERROR(VLOOKUP(C1960,'DOENÇA DE CHAGAS'!$A$5:$C$100,3,FALSE),0)</f>
        <v>0</v>
      </c>
      <c r="U1960" s="2">
        <f>IFERROR(VLOOKUP(C1960,'PICADAS DE COBRAS'!$A$6:$C$4645,3,FALSE),0)</f>
        <v>39</v>
      </c>
      <c r="V1960">
        <f>IFERROR(VLOOKUP(C1960,'ZIKA VIRUS'!$A$5:$C$2399,3,FALSE),0)</f>
        <v>4</v>
      </c>
      <c r="W1960">
        <f>IFERROR(VLOOKUP(C1960,'FEBRE TIFÓIDE'!$A$5:$C$46,3,FALSE),0)</f>
        <v>0</v>
      </c>
      <c r="X1960">
        <f>IFERROR(VLOOKUP(C1960,HANTAVIROSE!$A$5:$C$153,3,FALSE),0)</f>
        <v>0</v>
      </c>
      <c r="Y1960">
        <f>IFERROR(VLOOKUP(C1960,MENINGITE!$A$5:$C$447,3,FALSE),0)</f>
        <v>0</v>
      </c>
      <c r="Z1960">
        <f>IFERROR(VLOOKUP(C1960,RAIVA!$A$5:$C$16,3,FALSE),0)</f>
        <v>0</v>
      </c>
    </row>
    <row r="1961" spans="1:26" x14ac:dyDescent="0.3">
      <c r="A1961" s="2" t="s">
        <v>1256</v>
      </c>
      <c r="B1961" s="2" t="s">
        <v>1517</v>
      </c>
      <c r="C1961" s="2">
        <v>410865</v>
      </c>
      <c r="D1961" s="2">
        <v>4108650</v>
      </c>
      <c r="E1961" s="2" t="s">
        <v>1256</v>
      </c>
      <c r="F1961" s="2" t="s">
        <v>1517</v>
      </c>
      <c r="G1961" s="2">
        <f>IFERROR(VLOOKUP(D1961,Coordenadas!$A$2:$D$5571,3,FALSE),0)</f>
        <v>-25.192699999999999</v>
      </c>
      <c r="H1961" s="2">
        <f>IFERROR(VLOOKUP(D1961,Coordenadas!$A$2:$D$5571,4,FALSE),0)</f>
        <v>-51.991100000000003</v>
      </c>
      <c r="I1961" s="2" t="s">
        <v>5326</v>
      </c>
      <c r="J1961" s="2">
        <v>7503</v>
      </c>
      <c r="K1961" s="2" t="s">
        <v>5332</v>
      </c>
      <c r="L1961" s="2">
        <f>IFERROR(VLOOKUP(C1961,BOTULISMO!$A$3:$C$19,3,FALSE),0)</f>
        <v>0</v>
      </c>
      <c r="M1961" s="2">
        <f>IFERROR(VLOOKUP(C1961,'LEISHMANIOSE VISCERAL'!$A$4:$C$454,3,FALSE),0)</f>
        <v>0</v>
      </c>
      <c r="N1961" s="2">
        <f>IFERROR(VLOOKUP(C1961,'LEISHMANIOSE TEGUMENTAR'!$A$4:$C$1681,3,FALSE),0)</f>
        <v>0</v>
      </c>
      <c r="O1961" s="2">
        <f>IFERROR(VLOOKUP(C1961,'FEBRE AMARELA'!$A$4:$C$38,3,FALSE),0)</f>
        <v>0</v>
      </c>
      <c r="P1961" s="2">
        <f>IFERROR(VLOOKUP(C1961,DENGUE!$A$5:$C$4097,3,FALSE),0)</f>
        <v>0</v>
      </c>
      <c r="Q1961" s="2">
        <f>IFERROR(VLOOKUP(C1961,'HEPATITE VIRAL'!$A$5:$C$3162,3,FALSE),0)</f>
        <v>8</v>
      </c>
      <c r="R1961" s="2">
        <f>IFERROR(VLOOKUP(C1961,'FEBRE MACULOSA'!$A$5:$C$181,3,FALSE),0)</f>
        <v>0</v>
      </c>
      <c r="S1961" s="2">
        <f>IFERROR(VLOOKUP(C1961,LEPTOSPIROSE!$A$5:$C$1176,3,FALSE),0)</f>
        <v>0</v>
      </c>
      <c r="T1961" s="2">
        <f>IFERROR(VLOOKUP(C1961,'DOENÇA DE CHAGAS'!$A$5:$C$100,3,FALSE),0)</f>
        <v>0</v>
      </c>
      <c r="U1961" s="2">
        <f>IFERROR(VLOOKUP(C1961,'PICADAS DE COBRAS'!$A$6:$C$4645,3,FALSE),0)</f>
        <v>8</v>
      </c>
      <c r="V1961">
        <f>IFERROR(VLOOKUP(C1961,'ZIKA VIRUS'!$A$5:$C$2399,3,FALSE),0)</f>
        <v>0</v>
      </c>
      <c r="W1961">
        <f>IFERROR(VLOOKUP(C1961,'FEBRE TIFÓIDE'!$A$5:$C$46,3,FALSE),0)</f>
        <v>0</v>
      </c>
      <c r="X1961">
        <f>IFERROR(VLOOKUP(C1961,HANTAVIROSE!$A$5:$C$153,3,FALSE),0)</f>
        <v>0</v>
      </c>
      <c r="Y1961">
        <f>IFERROR(VLOOKUP(C1961,MENINGITE!$A$5:$C$447,3,FALSE),0)</f>
        <v>0</v>
      </c>
      <c r="Z1961">
        <f>IFERROR(VLOOKUP(C1961,RAIVA!$A$5:$C$16,3,FALSE),0)</f>
        <v>0</v>
      </c>
    </row>
    <row r="1962" spans="1:26" x14ac:dyDescent="0.3">
      <c r="A1962" s="2" t="s">
        <v>2425</v>
      </c>
      <c r="B1962" s="2" t="s">
        <v>2951</v>
      </c>
      <c r="C1962" s="2">
        <v>312740</v>
      </c>
      <c r="D1962" s="2">
        <v>3127404</v>
      </c>
      <c r="E1962" s="2" t="s">
        <v>2425</v>
      </c>
      <c r="F1962" s="2" t="s">
        <v>2951</v>
      </c>
      <c r="G1962" s="2">
        <f>IFERROR(VLOOKUP(D1962,Coordenadas!$A$2:$D$5571,3,FALSE),0)</f>
        <v>-22.654499999999999</v>
      </c>
      <c r="H1962" s="2">
        <f>IFERROR(VLOOKUP(D1962,Coordenadas!$A$2:$D$5571,4,FALSE),0)</f>
        <v>-45.855600000000003</v>
      </c>
      <c r="I1962" s="2" t="s">
        <v>5325</v>
      </c>
      <c r="J1962" s="2">
        <v>4220</v>
      </c>
      <c r="K1962" s="2" t="s">
        <v>5332</v>
      </c>
      <c r="L1962" s="2">
        <f>IFERROR(VLOOKUP(C1962,BOTULISMO!$A$3:$C$19,3,FALSE),0)</f>
        <v>0</v>
      </c>
      <c r="M1962" s="2">
        <f>IFERROR(VLOOKUP(C1962,'LEISHMANIOSE VISCERAL'!$A$4:$C$454,3,FALSE),0)</f>
        <v>0</v>
      </c>
      <c r="N1962" s="2">
        <f>IFERROR(VLOOKUP(C1962,'LEISHMANIOSE TEGUMENTAR'!$A$4:$C$1681,3,FALSE),0)</f>
        <v>0</v>
      </c>
      <c r="O1962" s="2">
        <f>IFERROR(VLOOKUP(C1962,'FEBRE AMARELA'!$A$4:$C$38,3,FALSE),0)</f>
        <v>0</v>
      </c>
      <c r="P1962" s="2">
        <f>IFERROR(VLOOKUP(C1962,DENGUE!$A$5:$C$4097,3,FALSE),0)</f>
        <v>1</v>
      </c>
      <c r="Q1962" s="2">
        <f>IFERROR(VLOOKUP(C1962,'HEPATITE VIRAL'!$A$5:$C$3162,3,FALSE),0)</f>
        <v>0</v>
      </c>
      <c r="R1962" s="2">
        <f>IFERROR(VLOOKUP(C1962,'FEBRE MACULOSA'!$A$5:$C$181,3,FALSE),0)</f>
        <v>0</v>
      </c>
      <c r="S1962" s="2">
        <f>IFERROR(VLOOKUP(C1962,LEPTOSPIROSE!$A$5:$C$1176,3,FALSE),0)</f>
        <v>0</v>
      </c>
      <c r="T1962" s="2">
        <f>IFERROR(VLOOKUP(C1962,'DOENÇA DE CHAGAS'!$A$5:$C$100,3,FALSE),0)</f>
        <v>0</v>
      </c>
      <c r="U1962" s="2">
        <f>IFERROR(VLOOKUP(C1962,'PICADAS DE COBRAS'!$A$6:$C$4645,3,FALSE),0)</f>
        <v>0</v>
      </c>
      <c r="V1962">
        <f>IFERROR(VLOOKUP(C1962,'ZIKA VIRUS'!$A$5:$C$2399,3,FALSE),0)</f>
        <v>0</v>
      </c>
      <c r="W1962">
        <f>IFERROR(VLOOKUP(C1962,'FEBRE TIFÓIDE'!$A$5:$C$46,3,FALSE),0)</f>
        <v>0</v>
      </c>
      <c r="X1962">
        <f>IFERROR(VLOOKUP(C1962,HANTAVIROSE!$A$5:$C$153,3,FALSE),0)</f>
        <v>0</v>
      </c>
      <c r="Y1962">
        <f>IFERROR(VLOOKUP(C1962,MENINGITE!$A$5:$C$447,3,FALSE),0)</f>
        <v>0</v>
      </c>
      <c r="Z1962">
        <f>IFERROR(VLOOKUP(C1962,RAIVA!$A$5:$C$16,3,FALSE),0)</f>
        <v>0</v>
      </c>
    </row>
    <row r="1963" spans="1:26" x14ac:dyDescent="0.3">
      <c r="A1963" s="2" t="s">
        <v>4704</v>
      </c>
      <c r="B1963" s="2" t="s">
        <v>4830</v>
      </c>
      <c r="C1963" s="2">
        <v>210440</v>
      </c>
      <c r="D1963" s="2">
        <v>2104404</v>
      </c>
      <c r="E1963" s="2" t="s">
        <v>4704</v>
      </c>
      <c r="F1963" s="2" t="s">
        <v>4830</v>
      </c>
      <c r="G1963" s="2">
        <f>IFERROR(VLOOKUP(D1963,Coordenadas!$A$2:$D$5571,3,FALSE),0)</f>
        <v>-5.1475</v>
      </c>
      <c r="H1963" s="2">
        <f>IFERROR(VLOOKUP(D1963,Coordenadas!$A$2:$D$5571,4,FALSE),0)</f>
        <v>-44.301299999999998</v>
      </c>
      <c r="I1963" s="2" t="s">
        <v>5324</v>
      </c>
      <c r="J1963" s="2">
        <v>17482</v>
      </c>
      <c r="K1963" s="2" t="s">
        <v>5332</v>
      </c>
      <c r="L1963" s="2">
        <f>IFERROR(VLOOKUP(C1963,BOTULISMO!$A$3:$C$19,3,FALSE),0)</f>
        <v>0</v>
      </c>
      <c r="M1963" s="2">
        <f>IFERROR(VLOOKUP(C1963,'LEISHMANIOSE VISCERAL'!$A$4:$C$454,3,FALSE),0)</f>
        <v>0</v>
      </c>
      <c r="N1963" s="2">
        <f>IFERROR(VLOOKUP(C1963,'LEISHMANIOSE TEGUMENTAR'!$A$4:$C$1681,3,FALSE),0)</f>
        <v>2</v>
      </c>
      <c r="O1963" s="2">
        <f>IFERROR(VLOOKUP(C1963,'FEBRE AMARELA'!$A$4:$C$38,3,FALSE),0)</f>
        <v>0</v>
      </c>
      <c r="P1963" s="2">
        <f>IFERROR(VLOOKUP(C1963,DENGUE!$A$5:$C$4097,3,FALSE),0)</f>
        <v>0</v>
      </c>
      <c r="Q1963" s="2">
        <f>IFERROR(VLOOKUP(C1963,'HEPATITE VIRAL'!$A$5:$C$3162,3,FALSE),0)</f>
        <v>0</v>
      </c>
      <c r="R1963" s="2">
        <f>IFERROR(VLOOKUP(C1963,'FEBRE MACULOSA'!$A$5:$C$181,3,FALSE),0)</f>
        <v>0</v>
      </c>
      <c r="S1963" s="2">
        <f>IFERROR(VLOOKUP(C1963,LEPTOSPIROSE!$A$5:$C$1176,3,FALSE),0)</f>
        <v>0</v>
      </c>
      <c r="T1963" s="2">
        <f>IFERROR(VLOOKUP(C1963,'DOENÇA DE CHAGAS'!$A$5:$C$100,3,FALSE),0)</f>
        <v>0</v>
      </c>
      <c r="U1963" s="2">
        <f>IFERROR(VLOOKUP(C1963,'PICADAS DE COBRAS'!$A$6:$C$4645,3,FALSE),0)</f>
        <v>2</v>
      </c>
      <c r="V1963">
        <f>IFERROR(VLOOKUP(C1963,'ZIKA VIRUS'!$A$5:$C$2399,3,FALSE),0)</f>
        <v>0</v>
      </c>
      <c r="W1963">
        <f>IFERROR(VLOOKUP(C1963,'FEBRE TIFÓIDE'!$A$5:$C$46,3,FALSE),0)</f>
        <v>0</v>
      </c>
      <c r="X1963">
        <f>IFERROR(VLOOKUP(C1963,HANTAVIROSE!$A$5:$C$153,3,FALSE),0)</f>
        <v>0</v>
      </c>
      <c r="Y1963">
        <f>IFERROR(VLOOKUP(C1963,MENINGITE!$A$5:$C$447,3,FALSE),0)</f>
        <v>0</v>
      </c>
      <c r="Z1963">
        <f>IFERROR(VLOOKUP(C1963,RAIVA!$A$5:$C$16,3,FALSE),0)</f>
        <v>0</v>
      </c>
    </row>
    <row r="1964" spans="1:26" x14ac:dyDescent="0.3">
      <c r="A1964" s="2" t="s">
        <v>3257</v>
      </c>
      <c r="B1964" s="2" t="s">
        <v>3518</v>
      </c>
      <c r="C1964" s="2">
        <v>291150</v>
      </c>
      <c r="D1964" s="2">
        <v>2911501</v>
      </c>
      <c r="E1964" s="2" t="s">
        <v>3257</v>
      </c>
      <c r="F1964" s="2" t="s">
        <v>3518</v>
      </c>
      <c r="G1964" s="2">
        <f>IFERROR(VLOOKUP(D1964,Coordenadas!$A$2:$D$5571,3,FALSE),0)</f>
        <v>-14.3195</v>
      </c>
      <c r="H1964" s="2">
        <f>IFERROR(VLOOKUP(D1964,Coordenadas!$A$2:$D$5571,4,FALSE),0)</f>
        <v>-39.469000000000001</v>
      </c>
      <c r="I1964" s="2" t="s">
        <v>5324</v>
      </c>
      <c r="J1964" s="2">
        <v>8357</v>
      </c>
      <c r="K1964" s="2" t="s">
        <v>5332</v>
      </c>
      <c r="L1964" s="2">
        <f>IFERROR(VLOOKUP(C1964,BOTULISMO!$A$3:$C$19,3,FALSE),0)</f>
        <v>0</v>
      </c>
      <c r="M1964" s="2">
        <f>IFERROR(VLOOKUP(C1964,'LEISHMANIOSE VISCERAL'!$A$4:$C$454,3,FALSE),0)</f>
        <v>0</v>
      </c>
      <c r="N1964" s="2">
        <f>IFERROR(VLOOKUP(C1964,'LEISHMANIOSE TEGUMENTAR'!$A$4:$C$1681,3,FALSE),0)</f>
        <v>1</v>
      </c>
      <c r="O1964" s="2">
        <f>IFERROR(VLOOKUP(C1964,'FEBRE AMARELA'!$A$4:$C$38,3,FALSE),0)</f>
        <v>0</v>
      </c>
      <c r="P1964" s="2">
        <f>IFERROR(VLOOKUP(C1964,DENGUE!$A$5:$C$4097,3,FALSE),0)</f>
        <v>17</v>
      </c>
      <c r="Q1964" s="2">
        <f>IFERROR(VLOOKUP(C1964,'HEPATITE VIRAL'!$A$5:$C$3162,3,FALSE),0)</f>
        <v>0</v>
      </c>
      <c r="R1964" s="2">
        <f>IFERROR(VLOOKUP(C1964,'FEBRE MACULOSA'!$A$5:$C$181,3,FALSE),0)</f>
        <v>0</v>
      </c>
      <c r="S1964" s="2">
        <f>IFERROR(VLOOKUP(C1964,LEPTOSPIROSE!$A$5:$C$1176,3,FALSE),0)</f>
        <v>0</v>
      </c>
      <c r="T1964" s="2">
        <f>IFERROR(VLOOKUP(C1964,'DOENÇA DE CHAGAS'!$A$5:$C$100,3,FALSE),0)</f>
        <v>0</v>
      </c>
      <c r="U1964" s="2">
        <f>IFERROR(VLOOKUP(C1964,'PICADAS DE COBRAS'!$A$6:$C$4645,3,FALSE),0)</f>
        <v>4</v>
      </c>
      <c r="V1964">
        <f>IFERROR(VLOOKUP(C1964,'ZIKA VIRUS'!$A$5:$C$2399,3,FALSE),0)</f>
        <v>1</v>
      </c>
      <c r="W1964">
        <f>IFERROR(VLOOKUP(C1964,'FEBRE TIFÓIDE'!$A$5:$C$46,3,FALSE),0)</f>
        <v>0</v>
      </c>
      <c r="X1964">
        <f>IFERROR(VLOOKUP(C1964,HANTAVIROSE!$A$5:$C$153,3,FALSE),0)</f>
        <v>0</v>
      </c>
      <c r="Y1964">
        <f>IFERROR(VLOOKUP(C1964,MENINGITE!$A$5:$C$447,3,FALSE),0)</f>
        <v>0</v>
      </c>
      <c r="Z1964">
        <f>IFERROR(VLOOKUP(C1964,RAIVA!$A$5:$C$16,3,FALSE),0)</f>
        <v>0</v>
      </c>
    </row>
    <row r="1965" spans="1:26" x14ac:dyDescent="0.3">
      <c r="A1965" s="2" t="s">
        <v>2425</v>
      </c>
      <c r="B1965" s="2" t="s">
        <v>2950</v>
      </c>
      <c r="C1965" s="2">
        <v>312750</v>
      </c>
      <c r="D1965" s="2">
        <v>3127503</v>
      </c>
      <c r="E1965" s="2" t="s">
        <v>2425</v>
      </c>
      <c r="F1965" s="2" t="s">
        <v>2950</v>
      </c>
      <c r="G1965" s="2">
        <f>IFERROR(VLOOKUP(D1965,Coordenadas!$A$2:$D$5571,3,FALSE),0)</f>
        <v>-18.819600000000001</v>
      </c>
      <c r="H1965" s="2">
        <f>IFERROR(VLOOKUP(D1965,Coordenadas!$A$2:$D$5571,4,FALSE),0)</f>
        <v>-42.476900000000001</v>
      </c>
      <c r="I1965" s="2" t="s">
        <v>5325</v>
      </c>
      <c r="J1965" s="2">
        <v>5921</v>
      </c>
      <c r="K1965" s="2" t="s">
        <v>5332</v>
      </c>
      <c r="L1965" s="2">
        <f>IFERROR(VLOOKUP(C1965,BOTULISMO!$A$3:$C$19,3,FALSE),0)</f>
        <v>0</v>
      </c>
      <c r="M1965" s="2">
        <f>IFERROR(VLOOKUP(C1965,'LEISHMANIOSE VISCERAL'!$A$4:$C$454,3,FALSE),0)</f>
        <v>0</v>
      </c>
      <c r="N1965" s="2">
        <f>IFERROR(VLOOKUP(C1965,'LEISHMANIOSE TEGUMENTAR'!$A$4:$C$1681,3,FALSE),0)</f>
        <v>0</v>
      </c>
      <c r="O1965" s="2">
        <f>IFERROR(VLOOKUP(C1965,'FEBRE AMARELA'!$A$4:$C$38,3,FALSE),0)</f>
        <v>0</v>
      </c>
      <c r="P1965" s="2">
        <f>IFERROR(VLOOKUP(C1965,DENGUE!$A$5:$C$4097,3,FALSE),0)</f>
        <v>2</v>
      </c>
      <c r="Q1965" s="2">
        <f>IFERROR(VLOOKUP(C1965,'HEPATITE VIRAL'!$A$5:$C$3162,3,FALSE),0)</f>
        <v>0</v>
      </c>
      <c r="R1965" s="2">
        <f>IFERROR(VLOOKUP(C1965,'FEBRE MACULOSA'!$A$5:$C$181,3,FALSE),0)</f>
        <v>0</v>
      </c>
      <c r="S1965" s="2">
        <f>IFERROR(VLOOKUP(C1965,LEPTOSPIROSE!$A$5:$C$1176,3,FALSE),0)</f>
        <v>0</v>
      </c>
      <c r="T1965" s="2">
        <f>IFERROR(VLOOKUP(C1965,'DOENÇA DE CHAGAS'!$A$5:$C$100,3,FALSE),0)</f>
        <v>0</v>
      </c>
      <c r="U1965" s="2">
        <f>IFERROR(VLOOKUP(C1965,'PICADAS DE COBRAS'!$A$6:$C$4645,3,FALSE),0)</f>
        <v>13</v>
      </c>
      <c r="V1965">
        <f>IFERROR(VLOOKUP(C1965,'ZIKA VIRUS'!$A$5:$C$2399,3,FALSE),0)</f>
        <v>0</v>
      </c>
      <c r="W1965">
        <f>IFERROR(VLOOKUP(C1965,'FEBRE TIFÓIDE'!$A$5:$C$46,3,FALSE),0)</f>
        <v>0</v>
      </c>
      <c r="X1965">
        <f>IFERROR(VLOOKUP(C1965,HANTAVIROSE!$A$5:$C$153,3,FALSE),0)</f>
        <v>0</v>
      </c>
      <c r="Y1965">
        <f>IFERROR(VLOOKUP(C1965,MENINGITE!$A$5:$C$447,3,FALSE),0)</f>
        <v>0</v>
      </c>
      <c r="Z1965">
        <f>IFERROR(VLOOKUP(C1965,RAIVA!$A$5:$C$16,3,FALSE),0)</f>
        <v>0</v>
      </c>
    </row>
    <row r="1966" spans="1:26" x14ac:dyDescent="0.3">
      <c r="A1966" s="2" t="s">
        <v>2425</v>
      </c>
      <c r="B1966" s="2" t="s">
        <v>2949</v>
      </c>
      <c r="C1966" s="2">
        <v>312760</v>
      </c>
      <c r="D1966" s="2">
        <v>3127602</v>
      </c>
      <c r="E1966" s="2" t="s">
        <v>2425</v>
      </c>
      <c r="F1966" s="2" t="s">
        <v>2949</v>
      </c>
      <c r="G1966" s="2">
        <f>IFERROR(VLOOKUP(D1966,Coordenadas!$A$2:$D$5571,3,FALSE),0)</f>
        <v>-18.451899999999998</v>
      </c>
      <c r="H1966" s="2">
        <f>IFERROR(VLOOKUP(D1966,Coordenadas!$A$2:$D$5571,4,FALSE),0)</f>
        <v>-43.7423</v>
      </c>
      <c r="I1966" s="2" t="s">
        <v>5325</v>
      </c>
      <c r="J1966" s="2">
        <v>11681</v>
      </c>
      <c r="K1966" s="2" t="s">
        <v>5332</v>
      </c>
      <c r="L1966" s="2">
        <f>IFERROR(VLOOKUP(C1966,BOTULISMO!$A$3:$C$19,3,FALSE),0)</f>
        <v>0</v>
      </c>
      <c r="M1966" s="2">
        <f>IFERROR(VLOOKUP(C1966,'LEISHMANIOSE VISCERAL'!$A$4:$C$454,3,FALSE),0)</f>
        <v>1</v>
      </c>
      <c r="N1966" s="2">
        <f>IFERROR(VLOOKUP(C1966,'LEISHMANIOSE TEGUMENTAR'!$A$4:$C$1681,3,FALSE),0)</f>
        <v>1</v>
      </c>
      <c r="O1966" s="2">
        <f>IFERROR(VLOOKUP(C1966,'FEBRE AMARELA'!$A$4:$C$38,3,FALSE),0)</f>
        <v>0</v>
      </c>
      <c r="P1966" s="2">
        <f>IFERROR(VLOOKUP(C1966,DENGUE!$A$5:$C$4097,3,FALSE),0)</f>
        <v>16</v>
      </c>
      <c r="Q1966" s="2">
        <f>IFERROR(VLOOKUP(C1966,'HEPATITE VIRAL'!$A$5:$C$3162,3,FALSE),0)</f>
        <v>0</v>
      </c>
      <c r="R1966" s="2">
        <f>IFERROR(VLOOKUP(C1966,'FEBRE MACULOSA'!$A$5:$C$181,3,FALSE),0)</f>
        <v>0</v>
      </c>
      <c r="S1966" s="2">
        <f>IFERROR(VLOOKUP(C1966,LEPTOSPIROSE!$A$5:$C$1176,3,FALSE),0)</f>
        <v>0</v>
      </c>
      <c r="T1966" s="2">
        <f>IFERROR(VLOOKUP(C1966,'DOENÇA DE CHAGAS'!$A$5:$C$100,3,FALSE),0)</f>
        <v>0</v>
      </c>
      <c r="U1966" s="2">
        <f>IFERROR(VLOOKUP(C1966,'PICADAS DE COBRAS'!$A$6:$C$4645,3,FALSE),0)</f>
        <v>53</v>
      </c>
      <c r="V1966">
        <f>IFERROR(VLOOKUP(C1966,'ZIKA VIRUS'!$A$5:$C$2399,3,FALSE),0)</f>
        <v>9</v>
      </c>
      <c r="W1966">
        <f>IFERROR(VLOOKUP(C1966,'FEBRE TIFÓIDE'!$A$5:$C$46,3,FALSE),0)</f>
        <v>0</v>
      </c>
      <c r="X1966">
        <f>IFERROR(VLOOKUP(C1966,HANTAVIROSE!$A$5:$C$153,3,FALSE),0)</f>
        <v>0</v>
      </c>
      <c r="Y1966">
        <f>IFERROR(VLOOKUP(C1966,MENINGITE!$A$5:$C$447,3,FALSE),0)</f>
        <v>0</v>
      </c>
      <c r="Z1966">
        <f>IFERROR(VLOOKUP(C1966,RAIVA!$A$5:$C$16,3,FALSE),0)</f>
        <v>0</v>
      </c>
    </row>
    <row r="1967" spans="1:26" x14ac:dyDescent="0.3">
      <c r="A1967" s="2" t="s">
        <v>3</v>
      </c>
      <c r="B1967" s="2" t="s">
        <v>150</v>
      </c>
      <c r="C1967" s="2">
        <v>520915</v>
      </c>
      <c r="D1967" s="2">
        <v>5209150</v>
      </c>
      <c r="E1967" s="2" t="s">
        <v>3</v>
      </c>
      <c r="F1967" s="2" t="s">
        <v>150</v>
      </c>
      <c r="G1967" s="2">
        <f>IFERROR(VLOOKUP(D1967,Coordenadas!$A$2:$D$5571,3,FALSE),0)</f>
        <v>-18.623799999999999</v>
      </c>
      <c r="H1967" s="2">
        <f>IFERROR(VLOOKUP(D1967,Coordenadas!$A$2:$D$5571,4,FALSE),0)</f>
        <v>-50.080500000000001</v>
      </c>
      <c r="I1967" s="2" t="s">
        <v>5327</v>
      </c>
      <c r="J1967" s="2">
        <v>4949</v>
      </c>
      <c r="K1967" s="2" t="s">
        <v>5332</v>
      </c>
      <c r="L1967" s="2">
        <f>IFERROR(VLOOKUP(C1967,BOTULISMO!$A$3:$C$19,3,FALSE),0)</f>
        <v>0</v>
      </c>
      <c r="M1967" s="2">
        <f>IFERROR(VLOOKUP(C1967,'LEISHMANIOSE VISCERAL'!$A$4:$C$454,3,FALSE),0)</f>
        <v>0</v>
      </c>
      <c r="N1967" s="2">
        <f>IFERROR(VLOOKUP(C1967,'LEISHMANIOSE TEGUMENTAR'!$A$4:$C$1681,3,FALSE),0)</f>
        <v>0</v>
      </c>
      <c r="O1967" s="2">
        <f>IFERROR(VLOOKUP(C1967,'FEBRE AMARELA'!$A$4:$C$38,3,FALSE),0)</f>
        <v>0</v>
      </c>
      <c r="P1967" s="2">
        <f>IFERROR(VLOOKUP(C1967,DENGUE!$A$5:$C$4097,3,FALSE),0)</f>
        <v>4</v>
      </c>
      <c r="Q1967" s="2">
        <f>IFERROR(VLOOKUP(C1967,'HEPATITE VIRAL'!$A$5:$C$3162,3,FALSE),0)</f>
        <v>1</v>
      </c>
      <c r="R1967" s="2">
        <f>IFERROR(VLOOKUP(C1967,'FEBRE MACULOSA'!$A$5:$C$181,3,FALSE),0)</f>
        <v>0</v>
      </c>
      <c r="S1967" s="2">
        <f>IFERROR(VLOOKUP(C1967,LEPTOSPIROSE!$A$5:$C$1176,3,FALSE),0)</f>
        <v>0</v>
      </c>
      <c r="T1967" s="2">
        <f>IFERROR(VLOOKUP(C1967,'DOENÇA DE CHAGAS'!$A$5:$C$100,3,FALSE),0)</f>
        <v>0</v>
      </c>
      <c r="U1967" s="2">
        <f>IFERROR(VLOOKUP(C1967,'PICADAS DE COBRAS'!$A$6:$C$4645,3,FALSE),0)</f>
        <v>96</v>
      </c>
      <c r="V1967">
        <f>IFERROR(VLOOKUP(C1967,'ZIKA VIRUS'!$A$5:$C$2399,3,FALSE),0)</f>
        <v>0</v>
      </c>
      <c r="W1967">
        <f>IFERROR(VLOOKUP(C1967,'FEBRE TIFÓIDE'!$A$5:$C$46,3,FALSE),0)</f>
        <v>0</v>
      </c>
      <c r="X1967">
        <f>IFERROR(VLOOKUP(C1967,HANTAVIROSE!$A$5:$C$153,3,FALSE),0)</f>
        <v>0</v>
      </c>
      <c r="Y1967">
        <f>IFERROR(VLOOKUP(C1967,MENINGITE!$A$5:$C$447,3,FALSE),0)</f>
        <v>0</v>
      </c>
      <c r="Z1967">
        <f>IFERROR(VLOOKUP(C1967,RAIVA!$A$5:$C$16,3,FALSE),0)</f>
        <v>0</v>
      </c>
    </row>
    <row r="1968" spans="1:26" x14ac:dyDescent="0.3">
      <c r="A1968" s="2" t="s">
        <v>4704</v>
      </c>
      <c r="B1968" s="2" t="s">
        <v>4829</v>
      </c>
      <c r="C1968" s="2">
        <v>210450</v>
      </c>
      <c r="D1968" s="2">
        <v>2104503</v>
      </c>
      <c r="E1968" s="2" t="s">
        <v>4704</v>
      </c>
      <c r="F1968" s="2" t="s">
        <v>4829</v>
      </c>
      <c r="G1968" s="2">
        <f>IFERROR(VLOOKUP(D1968,Coordenadas!$A$2:$D$5571,3,FALSE),0)</f>
        <v>-5.0207800000000002</v>
      </c>
      <c r="H1968" s="2">
        <f>IFERROR(VLOOKUP(D1968,Coordenadas!$A$2:$D$5571,4,FALSE),0)</f>
        <v>-44.275399999999998</v>
      </c>
      <c r="I1968" s="2" t="s">
        <v>5324</v>
      </c>
      <c r="J1968" s="2">
        <v>10205</v>
      </c>
      <c r="K1968" s="2" t="s">
        <v>5332</v>
      </c>
      <c r="L1968" s="2">
        <f>IFERROR(VLOOKUP(C1968,BOTULISMO!$A$3:$C$19,3,FALSE),0)</f>
        <v>0</v>
      </c>
      <c r="M1968" s="2">
        <f>IFERROR(VLOOKUP(C1968,'LEISHMANIOSE VISCERAL'!$A$4:$C$454,3,FALSE),0)</f>
        <v>0</v>
      </c>
      <c r="N1968" s="2">
        <f>IFERROR(VLOOKUP(C1968,'LEISHMANIOSE TEGUMENTAR'!$A$4:$C$1681,3,FALSE),0)</f>
        <v>2</v>
      </c>
      <c r="O1968" s="2">
        <f>IFERROR(VLOOKUP(C1968,'FEBRE AMARELA'!$A$4:$C$38,3,FALSE),0)</f>
        <v>0</v>
      </c>
      <c r="P1968" s="2">
        <f>IFERROR(VLOOKUP(C1968,DENGUE!$A$5:$C$4097,3,FALSE),0)</f>
        <v>0</v>
      </c>
      <c r="Q1968" s="2">
        <f>IFERROR(VLOOKUP(C1968,'HEPATITE VIRAL'!$A$5:$C$3162,3,FALSE),0)</f>
        <v>0</v>
      </c>
      <c r="R1968" s="2">
        <f>IFERROR(VLOOKUP(C1968,'FEBRE MACULOSA'!$A$5:$C$181,3,FALSE),0)</f>
        <v>0</v>
      </c>
      <c r="S1968" s="2">
        <f>IFERROR(VLOOKUP(C1968,LEPTOSPIROSE!$A$5:$C$1176,3,FALSE),0)</f>
        <v>0</v>
      </c>
      <c r="T1968" s="2">
        <f>IFERROR(VLOOKUP(C1968,'DOENÇA DE CHAGAS'!$A$5:$C$100,3,FALSE),0)</f>
        <v>0</v>
      </c>
      <c r="U1968" s="2">
        <f>IFERROR(VLOOKUP(C1968,'PICADAS DE COBRAS'!$A$6:$C$4645,3,FALSE),0)</f>
        <v>0</v>
      </c>
      <c r="V1968">
        <f>IFERROR(VLOOKUP(C1968,'ZIKA VIRUS'!$A$5:$C$2399,3,FALSE),0)</f>
        <v>1</v>
      </c>
      <c r="W1968">
        <f>IFERROR(VLOOKUP(C1968,'FEBRE TIFÓIDE'!$A$5:$C$46,3,FALSE),0)</f>
        <v>0</v>
      </c>
      <c r="X1968">
        <f>IFERROR(VLOOKUP(C1968,HANTAVIROSE!$A$5:$C$153,3,FALSE),0)</f>
        <v>0</v>
      </c>
      <c r="Y1968">
        <f>IFERROR(VLOOKUP(C1968,MENINGITE!$A$5:$C$447,3,FALSE),0)</f>
        <v>0</v>
      </c>
      <c r="Z1968">
        <f>IFERROR(VLOOKUP(C1968,RAIVA!$A$5:$C$16,3,FALSE),0)</f>
        <v>0</v>
      </c>
    </row>
    <row r="1969" spans="1:26" x14ac:dyDescent="0.3">
      <c r="A1969" s="2" t="s">
        <v>967</v>
      </c>
      <c r="B1969" s="2" t="s">
        <v>1159</v>
      </c>
      <c r="C1969" s="2">
        <v>420600</v>
      </c>
      <c r="D1969" s="2">
        <v>4206009</v>
      </c>
      <c r="E1969" s="2" t="s">
        <v>967</v>
      </c>
      <c r="F1969" s="2" t="s">
        <v>1159</v>
      </c>
      <c r="G1969" s="2">
        <f>IFERROR(VLOOKUP(D1969,Coordenadas!$A$2:$D$5571,3,FALSE),0)</f>
        <v>-27.3172</v>
      </c>
      <c r="H1969" s="2">
        <f>IFERROR(VLOOKUP(D1969,Coordenadas!$A$2:$D$5571,4,FALSE),0)</f>
        <v>-48.557600000000001</v>
      </c>
      <c r="I1969" s="2" t="s">
        <v>5326</v>
      </c>
      <c r="J1969" s="2">
        <v>12999</v>
      </c>
      <c r="K1969" s="2" t="s">
        <v>5332</v>
      </c>
      <c r="L1969" s="2">
        <f>IFERROR(VLOOKUP(C1969,BOTULISMO!$A$3:$C$19,3,FALSE),0)</f>
        <v>0</v>
      </c>
      <c r="M1969" s="2">
        <f>IFERROR(VLOOKUP(C1969,'LEISHMANIOSE VISCERAL'!$A$4:$C$454,3,FALSE),0)</f>
        <v>0</v>
      </c>
      <c r="N1969" s="2">
        <f>IFERROR(VLOOKUP(C1969,'LEISHMANIOSE TEGUMENTAR'!$A$4:$C$1681,3,FALSE),0)</f>
        <v>0</v>
      </c>
      <c r="O1969" s="2">
        <f>IFERROR(VLOOKUP(C1969,'FEBRE AMARELA'!$A$4:$C$38,3,FALSE),0)</f>
        <v>0</v>
      </c>
      <c r="P1969" s="2">
        <f>IFERROR(VLOOKUP(C1969,DENGUE!$A$5:$C$4097,3,FALSE),0)</f>
        <v>0</v>
      </c>
      <c r="Q1969" s="2">
        <f>IFERROR(VLOOKUP(C1969,'HEPATITE VIRAL'!$A$5:$C$3162,3,FALSE),0)</f>
        <v>0</v>
      </c>
      <c r="R1969" s="2">
        <f>IFERROR(VLOOKUP(C1969,'FEBRE MACULOSA'!$A$5:$C$181,3,FALSE),0)</f>
        <v>0</v>
      </c>
      <c r="S1969" s="2">
        <f>IFERROR(VLOOKUP(C1969,LEPTOSPIROSE!$A$5:$C$1176,3,FALSE),0)</f>
        <v>0</v>
      </c>
      <c r="T1969" s="2">
        <f>IFERROR(VLOOKUP(C1969,'DOENÇA DE CHAGAS'!$A$5:$C$100,3,FALSE),0)</f>
        <v>0</v>
      </c>
      <c r="U1969" s="2">
        <f>IFERROR(VLOOKUP(C1969,'PICADAS DE COBRAS'!$A$6:$C$4645,3,FALSE),0)</f>
        <v>1</v>
      </c>
      <c r="V1969">
        <f>IFERROR(VLOOKUP(C1969,'ZIKA VIRUS'!$A$5:$C$2399,3,FALSE),0)</f>
        <v>0</v>
      </c>
      <c r="W1969">
        <f>IFERROR(VLOOKUP(C1969,'FEBRE TIFÓIDE'!$A$5:$C$46,3,FALSE),0)</f>
        <v>0</v>
      </c>
      <c r="X1969">
        <f>IFERROR(VLOOKUP(C1969,HANTAVIROSE!$A$5:$C$153,3,FALSE),0)</f>
        <v>0</v>
      </c>
      <c r="Y1969">
        <f>IFERROR(VLOOKUP(C1969,MENINGITE!$A$5:$C$447,3,FALSE),0)</f>
        <v>0</v>
      </c>
      <c r="Z1969">
        <f>IFERROR(VLOOKUP(C1969,RAIVA!$A$5:$C$16,3,FALSE),0)</f>
        <v>0</v>
      </c>
    </row>
    <row r="1970" spans="1:26" x14ac:dyDescent="0.3">
      <c r="A1970" s="2" t="s">
        <v>4178</v>
      </c>
      <c r="B1970" s="2" t="s">
        <v>4276</v>
      </c>
      <c r="C1970" s="2">
        <v>240430</v>
      </c>
      <c r="D1970" s="2">
        <v>2404309</v>
      </c>
      <c r="E1970" s="2" t="s">
        <v>4178</v>
      </c>
      <c r="F1970" s="2" t="s">
        <v>4276</v>
      </c>
      <c r="G1970" s="2">
        <f>IFERROR(VLOOKUP(D1970,Coordenadas!$A$2:$D$5571,3,FALSE),0)</f>
        <v>-5.4488700000000003</v>
      </c>
      <c r="H1970" s="2">
        <f>IFERROR(VLOOKUP(D1970,Coordenadas!$A$2:$D$5571,4,FALSE),0)</f>
        <v>-37.518300000000004</v>
      </c>
      <c r="I1970" s="2" t="s">
        <v>5324</v>
      </c>
      <c r="J1970" s="2">
        <v>12374</v>
      </c>
      <c r="K1970" s="2" t="s">
        <v>5332</v>
      </c>
      <c r="L1970" s="2">
        <f>IFERROR(VLOOKUP(C1970,BOTULISMO!$A$3:$C$19,3,FALSE),0)</f>
        <v>0</v>
      </c>
      <c r="M1970" s="2">
        <f>IFERROR(VLOOKUP(C1970,'LEISHMANIOSE VISCERAL'!$A$4:$C$454,3,FALSE),0)</f>
        <v>0</v>
      </c>
      <c r="N1970" s="2">
        <f>IFERROR(VLOOKUP(C1970,'LEISHMANIOSE TEGUMENTAR'!$A$4:$C$1681,3,FALSE),0)</f>
        <v>0</v>
      </c>
      <c r="O1970" s="2">
        <f>IFERROR(VLOOKUP(C1970,'FEBRE AMARELA'!$A$4:$C$38,3,FALSE),0)</f>
        <v>0</v>
      </c>
      <c r="P1970" s="2">
        <f>IFERROR(VLOOKUP(C1970,DENGUE!$A$5:$C$4097,3,FALSE),0)</f>
        <v>19</v>
      </c>
      <c r="Q1970" s="2">
        <f>IFERROR(VLOOKUP(C1970,'HEPATITE VIRAL'!$A$5:$C$3162,3,FALSE),0)</f>
        <v>1</v>
      </c>
      <c r="R1970" s="2">
        <f>IFERROR(VLOOKUP(C1970,'FEBRE MACULOSA'!$A$5:$C$181,3,FALSE),0)</f>
        <v>0</v>
      </c>
      <c r="S1970" s="2">
        <f>IFERROR(VLOOKUP(C1970,LEPTOSPIROSE!$A$5:$C$1176,3,FALSE),0)</f>
        <v>0</v>
      </c>
      <c r="T1970" s="2">
        <f>IFERROR(VLOOKUP(C1970,'DOENÇA DE CHAGAS'!$A$5:$C$100,3,FALSE),0)</f>
        <v>0</v>
      </c>
      <c r="U1970" s="2">
        <f>IFERROR(VLOOKUP(C1970,'PICADAS DE COBRAS'!$A$6:$C$4645,3,FALSE),0)</f>
        <v>62</v>
      </c>
      <c r="V1970">
        <f>IFERROR(VLOOKUP(C1970,'ZIKA VIRUS'!$A$5:$C$2399,3,FALSE),0)</f>
        <v>0</v>
      </c>
      <c r="W1970">
        <f>IFERROR(VLOOKUP(C1970,'FEBRE TIFÓIDE'!$A$5:$C$46,3,FALSE),0)</f>
        <v>0</v>
      </c>
      <c r="X1970">
        <f>IFERROR(VLOOKUP(C1970,HANTAVIROSE!$A$5:$C$153,3,FALSE),0)</f>
        <v>0</v>
      </c>
      <c r="Y1970">
        <f>IFERROR(VLOOKUP(C1970,MENINGITE!$A$5:$C$447,3,FALSE),0)</f>
        <v>0</v>
      </c>
      <c r="Z1970">
        <f>IFERROR(VLOOKUP(C1970,RAIVA!$A$5:$C$16,3,FALSE),0)</f>
        <v>0</v>
      </c>
    </row>
    <row r="1971" spans="1:26" x14ac:dyDescent="0.3">
      <c r="A1971" s="2" t="s">
        <v>4704</v>
      </c>
      <c r="B1971" s="2" t="s">
        <v>4828</v>
      </c>
      <c r="C1971" s="2">
        <v>210455</v>
      </c>
      <c r="D1971" s="2">
        <v>2104552</v>
      </c>
      <c r="E1971" s="2" t="s">
        <v>4704</v>
      </c>
      <c r="F1971" s="2" t="s">
        <v>4828</v>
      </c>
      <c r="G1971" s="2">
        <f>IFERROR(VLOOKUP(D1971,Coordenadas!$A$2:$D$5571,3,FALSE),0)</f>
        <v>-5.7497299999999996</v>
      </c>
      <c r="H1971" s="2">
        <f>IFERROR(VLOOKUP(D1971,Coordenadas!$A$2:$D$5571,4,FALSE),0)</f>
        <v>-47.364600000000003</v>
      </c>
      <c r="I1971" s="2" t="s">
        <v>5324</v>
      </c>
      <c r="J1971" s="2">
        <v>15895</v>
      </c>
      <c r="K1971" s="2" t="s">
        <v>5332</v>
      </c>
      <c r="L1971" s="2">
        <f>IFERROR(VLOOKUP(C1971,BOTULISMO!$A$3:$C$19,3,FALSE),0)</f>
        <v>0</v>
      </c>
      <c r="M1971" s="2">
        <f>IFERROR(VLOOKUP(C1971,'LEISHMANIOSE VISCERAL'!$A$4:$C$454,3,FALSE),0)</f>
        <v>1</v>
      </c>
      <c r="N1971" s="2">
        <f>IFERROR(VLOOKUP(C1971,'LEISHMANIOSE TEGUMENTAR'!$A$4:$C$1681,3,FALSE),0)</f>
        <v>0</v>
      </c>
      <c r="O1971" s="2">
        <f>IFERROR(VLOOKUP(C1971,'FEBRE AMARELA'!$A$4:$C$38,3,FALSE),0)</f>
        <v>0</v>
      </c>
      <c r="P1971" s="2">
        <f>IFERROR(VLOOKUP(C1971,DENGUE!$A$5:$C$4097,3,FALSE),0)</f>
        <v>15</v>
      </c>
      <c r="Q1971" s="2">
        <f>IFERROR(VLOOKUP(C1971,'HEPATITE VIRAL'!$A$5:$C$3162,3,FALSE),0)</f>
        <v>1</v>
      </c>
      <c r="R1971" s="2">
        <f>IFERROR(VLOOKUP(C1971,'FEBRE MACULOSA'!$A$5:$C$181,3,FALSE),0)</f>
        <v>0</v>
      </c>
      <c r="S1971" s="2">
        <f>IFERROR(VLOOKUP(C1971,LEPTOSPIROSE!$A$5:$C$1176,3,FALSE),0)</f>
        <v>0</v>
      </c>
      <c r="T1971" s="2">
        <f>IFERROR(VLOOKUP(C1971,'DOENÇA DE CHAGAS'!$A$5:$C$100,3,FALSE),0)</f>
        <v>0</v>
      </c>
      <c r="U1971" s="2">
        <f>IFERROR(VLOOKUP(C1971,'PICADAS DE COBRAS'!$A$6:$C$4645,3,FALSE),0)</f>
        <v>0</v>
      </c>
      <c r="V1971">
        <f>IFERROR(VLOOKUP(C1971,'ZIKA VIRUS'!$A$5:$C$2399,3,FALSE),0)</f>
        <v>0</v>
      </c>
      <c r="W1971">
        <f>IFERROR(VLOOKUP(C1971,'FEBRE TIFÓIDE'!$A$5:$C$46,3,FALSE),0)</f>
        <v>0</v>
      </c>
      <c r="X1971">
        <f>IFERROR(VLOOKUP(C1971,HANTAVIROSE!$A$5:$C$153,3,FALSE),0)</f>
        <v>0</v>
      </c>
      <c r="Y1971">
        <f>IFERROR(VLOOKUP(C1971,MENINGITE!$A$5:$C$447,3,FALSE),0)</f>
        <v>0</v>
      </c>
      <c r="Z1971">
        <f>IFERROR(VLOOKUP(C1971,RAIVA!$A$5:$C$16,3,FALSE),0)</f>
        <v>0</v>
      </c>
    </row>
    <row r="1972" spans="1:26" x14ac:dyDescent="0.3">
      <c r="A1972" s="2" t="s">
        <v>4704</v>
      </c>
      <c r="B1972" s="2" t="s">
        <v>4827</v>
      </c>
      <c r="C1972" s="2">
        <v>210460</v>
      </c>
      <c r="D1972" s="2">
        <v>2104602</v>
      </c>
      <c r="E1972" s="2" t="s">
        <v>4704</v>
      </c>
      <c r="F1972" s="2" t="s">
        <v>4827</v>
      </c>
      <c r="G1972" s="2">
        <f>IFERROR(VLOOKUP(D1972,Coordenadas!$A$2:$D$5571,3,FALSE),0)</f>
        <v>-5.3189700000000002</v>
      </c>
      <c r="H1972" s="2">
        <f>IFERROR(VLOOKUP(D1972,Coordenadas!$A$2:$D$5571,4,FALSE),0)</f>
        <v>-44.246899999999997</v>
      </c>
      <c r="I1972" s="2" t="s">
        <v>5324</v>
      </c>
      <c r="J1972" s="2">
        <v>15991</v>
      </c>
      <c r="K1972" s="2" t="s">
        <v>5332</v>
      </c>
      <c r="L1972" s="2">
        <f>IFERROR(VLOOKUP(C1972,BOTULISMO!$A$3:$C$19,3,FALSE),0)</f>
        <v>0</v>
      </c>
      <c r="M1972" s="2">
        <f>IFERROR(VLOOKUP(C1972,'LEISHMANIOSE VISCERAL'!$A$4:$C$454,3,FALSE),0)</f>
        <v>0</v>
      </c>
      <c r="N1972" s="2">
        <f>IFERROR(VLOOKUP(C1972,'LEISHMANIOSE TEGUMENTAR'!$A$4:$C$1681,3,FALSE),0)</f>
        <v>0</v>
      </c>
      <c r="O1972" s="2">
        <f>IFERROR(VLOOKUP(C1972,'FEBRE AMARELA'!$A$4:$C$38,3,FALSE),0)</f>
        <v>0</v>
      </c>
      <c r="P1972" s="2">
        <f>IFERROR(VLOOKUP(C1972,DENGUE!$A$5:$C$4097,3,FALSE),0)</f>
        <v>0</v>
      </c>
      <c r="Q1972" s="2">
        <f>IFERROR(VLOOKUP(C1972,'HEPATITE VIRAL'!$A$5:$C$3162,3,FALSE),0)</f>
        <v>0</v>
      </c>
      <c r="R1972" s="2">
        <f>IFERROR(VLOOKUP(C1972,'FEBRE MACULOSA'!$A$5:$C$181,3,FALSE),0)</f>
        <v>0</v>
      </c>
      <c r="S1972" s="2">
        <f>IFERROR(VLOOKUP(C1972,LEPTOSPIROSE!$A$5:$C$1176,3,FALSE),0)</f>
        <v>0</v>
      </c>
      <c r="T1972" s="2">
        <f>IFERROR(VLOOKUP(C1972,'DOENÇA DE CHAGAS'!$A$5:$C$100,3,FALSE),0)</f>
        <v>0</v>
      </c>
      <c r="U1972" s="2">
        <f>IFERROR(VLOOKUP(C1972,'PICADAS DE COBRAS'!$A$6:$C$4645,3,FALSE),0)</f>
        <v>6</v>
      </c>
      <c r="V1972">
        <f>IFERROR(VLOOKUP(C1972,'ZIKA VIRUS'!$A$5:$C$2399,3,FALSE),0)</f>
        <v>0</v>
      </c>
      <c r="W1972">
        <f>IFERROR(VLOOKUP(C1972,'FEBRE TIFÓIDE'!$A$5:$C$46,3,FALSE),0)</f>
        <v>0</v>
      </c>
      <c r="X1972">
        <f>IFERROR(VLOOKUP(C1972,HANTAVIROSE!$A$5:$C$153,3,FALSE),0)</f>
        <v>0</v>
      </c>
      <c r="Y1972">
        <f>IFERROR(VLOOKUP(C1972,MENINGITE!$A$5:$C$447,3,FALSE),0)</f>
        <v>0</v>
      </c>
      <c r="Z1972">
        <f>IFERROR(VLOOKUP(C1972,RAIVA!$A$5:$C$16,3,FALSE),0)</f>
        <v>0</v>
      </c>
    </row>
    <row r="1973" spans="1:26" x14ac:dyDescent="0.3">
      <c r="A1973" s="2" t="s">
        <v>5270</v>
      </c>
      <c r="B1973" s="2" t="s">
        <v>5285</v>
      </c>
      <c r="C1973" s="2">
        <v>110100</v>
      </c>
      <c r="D1973" s="2">
        <v>1101005</v>
      </c>
      <c r="E1973" s="2" t="s">
        <v>5270</v>
      </c>
      <c r="F1973" s="2" t="s">
        <v>5285</v>
      </c>
      <c r="G1973" s="2">
        <f>IFERROR(VLOOKUP(D1973,Coordenadas!$A$2:$D$5571,3,FALSE),0)</f>
        <v>-10.61</v>
      </c>
      <c r="H1973" s="2">
        <f>IFERROR(VLOOKUP(D1973,Coordenadas!$A$2:$D$5571,4,FALSE),0)</f>
        <v>-62.737099999999998</v>
      </c>
      <c r="I1973" s="2" t="s">
        <v>5323</v>
      </c>
      <c r="J1973" s="2">
        <v>10512</v>
      </c>
      <c r="K1973" s="2" t="s">
        <v>5332</v>
      </c>
      <c r="L1973" s="2">
        <f>IFERROR(VLOOKUP(C1973,BOTULISMO!$A$3:$C$19,3,FALSE),0)</f>
        <v>0</v>
      </c>
      <c r="M1973" s="2">
        <f>IFERROR(VLOOKUP(C1973,'LEISHMANIOSE VISCERAL'!$A$4:$C$454,3,FALSE),0)</f>
        <v>0</v>
      </c>
      <c r="N1973" s="2">
        <f>IFERROR(VLOOKUP(C1973,'LEISHMANIOSE TEGUMENTAR'!$A$4:$C$1681,3,FALSE),0)</f>
        <v>9</v>
      </c>
      <c r="O1973" s="2">
        <f>IFERROR(VLOOKUP(C1973,'FEBRE AMARELA'!$A$4:$C$38,3,FALSE),0)</f>
        <v>0</v>
      </c>
      <c r="P1973" s="2">
        <f>IFERROR(VLOOKUP(C1973,DENGUE!$A$5:$C$4097,3,FALSE),0)</f>
        <v>9</v>
      </c>
      <c r="Q1973" s="2">
        <f>IFERROR(VLOOKUP(C1973,'HEPATITE VIRAL'!$A$5:$C$3162,3,FALSE),0)</f>
        <v>17</v>
      </c>
      <c r="R1973" s="2">
        <f>IFERROR(VLOOKUP(C1973,'FEBRE MACULOSA'!$A$5:$C$181,3,FALSE),0)</f>
        <v>0</v>
      </c>
      <c r="S1973" s="2">
        <f>IFERROR(VLOOKUP(C1973,LEPTOSPIROSE!$A$5:$C$1176,3,FALSE),0)</f>
        <v>0</v>
      </c>
      <c r="T1973" s="2">
        <f>IFERROR(VLOOKUP(C1973,'DOENÇA DE CHAGAS'!$A$5:$C$100,3,FALSE),0)</f>
        <v>0</v>
      </c>
      <c r="U1973" s="2">
        <f>IFERROR(VLOOKUP(C1973,'PICADAS DE COBRAS'!$A$6:$C$4645,3,FALSE),0)</f>
        <v>8</v>
      </c>
      <c r="V1973">
        <f>IFERROR(VLOOKUP(C1973,'ZIKA VIRUS'!$A$5:$C$2399,3,FALSE),0)</f>
        <v>0</v>
      </c>
      <c r="W1973">
        <f>IFERROR(VLOOKUP(C1973,'FEBRE TIFÓIDE'!$A$5:$C$46,3,FALSE),0)</f>
        <v>0</v>
      </c>
      <c r="X1973">
        <f>IFERROR(VLOOKUP(C1973,HANTAVIROSE!$A$5:$C$153,3,FALSE),0)</f>
        <v>0</v>
      </c>
      <c r="Y1973">
        <f>IFERROR(VLOOKUP(C1973,MENINGITE!$A$5:$C$447,3,FALSE),0)</f>
        <v>0</v>
      </c>
      <c r="Z1973">
        <f>IFERROR(VLOOKUP(C1973,RAIVA!$A$5:$C$16,3,FALSE),0)</f>
        <v>0</v>
      </c>
    </row>
    <row r="1974" spans="1:26" x14ac:dyDescent="0.3">
      <c r="A1974" s="2" t="s">
        <v>2349</v>
      </c>
      <c r="B1974" s="2" t="s">
        <v>2400</v>
      </c>
      <c r="C1974" s="2">
        <v>320225</v>
      </c>
      <c r="D1974" s="2">
        <v>3202256</v>
      </c>
      <c r="E1974" s="2" t="s">
        <v>2349</v>
      </c>
      <c r="F1974" s="2" t="s">
        <v>2400</v>
      </c>
      <c r="G1974" s="2">
        <f>IFERROR(VLOOKUP(D1974,Coordenadas!$A$2:$D$5571,3,FALSE),0)</f>
        <v>-19.186399999999999</v>
      </c>
      <c r="H1974" s="2">
        <f>IFERROR(VLOOKUP(D1974,Coordenadas!$A$2:$D$5571,4,FALSE),0)</f>
        <v>-40.447299999999998</v>
      </c>
      <c r="I1974" s="2" t="s">
        <v>5325</v>
      </c>
      <c r="J1974" s="2">
        <v>10869</v>
      </c>
      <c r="K1974" s="2" t="s">
        <v>5332</v>
      </c>
      <c r="L1974" s="2">
        <f>IFERROR(VLOOKUP(C1974,BOTULISMO!$A$3:$C$19,3,FALSE),0)</f>
        <v>0</v>
      </c>
      <c r="M1974" s="2">
        <f>IFERROR(VLOOKUP(C1974,'LEISHMANIOSE VISCERAL'!$A$4:$C$454,3,FALSE),0)</f>
        <v>0</v>
      </c>
      <c r="N1974" s="2">
        <f>IFERROR(VLOOKUP(C1974,'LEISHMANIOSE TEGUMENTAR'!$A$4:$C$1681,3,FALSE),0)</f>
        <v>1</v>
      </c>
      <c r="O1974" s="2">
        <f>IFERROR(VLOOKUP(C1974,'FEBRE AMARELA'!$A$4:$C$38,3,FALSE),0)</f>
        <v>0</v>
      </c>
      <c r="P1974" s="2">
        <f>IFERROR(VLOOKUP(C1974,DENGUE!$A$5:$C$4097,3,FALSE),0)</f>
        <v>0</v>
      </c>
      <c r="Q1974" s="2">
        <f>IFERROR(VLOOKUP(C1974,'HEPATITE VIRAL'!$A$5:$C$3162,3,FALSE),0)</f>
        <v>8</v>
      </c>
      <c r="R1974" s="2">
        <f>IFERROR(VLOOKUP(C1974,'FEBRE MACULOSA'!$A$5:$C$181,3,FALSE),0)</f>
        <v>0</v>
      </c>
      <c r="S1974" s="2">
        <f>IFERROR(VLOOKUP(C1974,LEPTOSPIROSE!$A$5:$C$1176,3,FALSE),0)</f>
        <v>0</v>
      </c>
      <c r="T1974" s="2">
        <f>IFERROR(VLOOKUP(C1974,'DOENÇA DE CHAGAS'!$A$5:$C$100,3,FALSE),0)</f>
        <v>0</v>
      </c>
      <c r="U1974" s="2">
        <f>IFERROR(VLOOKUP(C1974,'PICADAS DE COBRAS'!$A$6:$C$4645,3,FALSE),0)</f>
        <v>0</v>
      </c>
      <c r="V1974">
        <f>IFERROR(VLOOKUP(C1974,'ZIKA VIRUS'!$A$5:$C$2399,3,FALSE),0)</f>
        <v>3</v>
      </c>
      <c r="W1974">
        <f>IFERROR(VLOOKUP(C1974,'FEBRE TIFÓIDE'!$A$5:$C$46,3,FALSE),0)</f>
        <v>0</v>
      </c>
      <c r="X1974">
        <f>IFERROR(VLOOKUP(C1974,HANTAVIROSE!$A$5:$C$153,3,FALSE),0)</f>
        <v>0</v>
      </c>
      <c r="Y1974">
        <f>IFERROR(VLOOKUP(C1974,MENINGITE!$A$5:$C$447,3,FALSE),0)</f>
        <v>0</v>
      </c>
      <c r="Z1974">
        <f>IFERROR(VLOOKUP(C1974,RAIVA!$A$5:$C$16,3,FALSE),0)</f>
        <v>0</v>
      </c>
    </row>
    <row r="1975" spans="1:26" x14ac:dyDescent="0.3">
      <c r="A1975" s="2" t="s">
        <v>3257</v>
      </c>
      <c r="B1975" s="2" t="s">
        <v>3610</v>
      </c>
      <c r="C1975" s="2">
        <v>290330</v>
      </c>
      <c r="D1975" s="2">
        <v>2903300</v>
      </c>
      <c r="E1975" s="2" t="s">
        <v>3257</v>
      </c>
      <c r="F1975" s="2" t="s">
        <v>3610</v>
      </c>
      <c r="G1975" s="2">
        <f>IFERROR(VLOOKUP(D1975,Coordenadas!$A$2:$D$5571,3,FALSE),0)</f>
        <v>-14.7948</v>
      </c>
      <c r="H1975" s="2">
        <f>IFERROR(VLOOKUP(D1975,Coordenadas!$A$2:$D$5571,4,FALSE),0)</f>
        <v>-39.475999999999999</v>
      </c>
      <c r="I1975" s="2" t="s">
        <v>5324</v>
      </c>
      <c r="J1975" s="2">
        <v>6453</v>
      </c>
      <c r="K1975" s="2" t="s">
        <v>5332</v>
      </c>
      <c r="L1975" s="2">
        <f>IFERROR(VLOOKUP(C1975,BOTULISMO!$A$3:$C$19,3,FALSE),0)</f>
        <v>0</v>
      </c>
      <c r="M1975" s="2">
        <f>IFERROR(VLOOKUP(C1975,'LEISHMANIOSE VISCERAL'!$A$4:$C$454,3,FALSE),0)</f>
        <v>0</v>
      </c>
      <c r="N1975" s="2">
        <f>IFERROR(VLOOKUP(C1975,'LEISHMANIOSE TEGUMENTAR'!$A$4:$C$1681,3,FALSE),0)</f>
        <v>2</v>
      </c>
      <c r="O1975" s="2">
        <f>IFERROR(VLOOKUP(C1975,'FEBRE AMARELA'!$A$4:$C$38,3,FALSE),0)</f>
        <v>0</v>
      </c>
      <c r="P1975" s="2">
        <f>IFERROR(VLOOKUP(C1975,DENGUE!$A$5:$C$4097,3,FALSE),0)</f>
        <v>51</v>
      </c>
      <c r="Q1975" s="2">
        <f>IFERROR(VLOOKUP(C1975,'HEPATITE VIRAL'!$A$5:$C$3162,3,FALSE),0)</f>
        <v>0</v>
      </c>
      <c r="R1975" s="2">
        <f>IFERROR(VLOOKUP(C1975,'FEBRE MACULOSA'!$A$5:$C$181,3,FALSE),0)</f>
        <v>0</v>
      </c>
      <c r="S1975" s="2">
        <f>IFERROR(VLOOKUP(C1975,LEPTOSPIROSE!$A$5:$C$1176,3,FALSE),0)</f>
        <v>0</v>
      </c>
      <c r="T1975" s="2">
        <f>IFERROR(VLOOKUP(C1975,'DOENÇA DE CHAGAS'!$A$5:$C$100,3,FALSE),0)</f>
        <v>0</v>
      </c>
      <c r="U1975" s="2">
        <f>IFERROR(VLOOKUP(C1975,'PICADAS DE COBRAS'!$A$6:$C$4645,3,FALSE),0)</f>
        <v>8</v>
      </c>
      <c r="V1975">
        <f>IFERROR(VLOOKUP(C1975,'ZIKA VIRUS'!$A$5:$C$2399,3,FALSE),0)</f>
        <v>16</v>
      </c>
      <c r="W1975">
        <f>IFERROR(VLOOKUP(C1975,'FEBRE TIFÓIDE'!$A$5:$C$46,3,FALSE),0)</f>
        <v>0</v>
      </c>
      <c r="X1975">
        <f>IFERROR(VLOOKUP(C1975,HANTAVIROSE!$A$5:$C$153,3,FALSE),0)</f>
        <v>0</v>
      </c>
      <c r="Y1975">
        <f>IFERROR(VLOOKUP(C1975,MENINGITE!$A$5:$C$447,3,FALSE),0)</f>
        <v>0</v>
      </c>
      <c r="Z1975">
        <f>IFERROR(VLOOKUP(C1975,RAIVA!$A$5:$C$16,3,FALSE),0)</f>
        <v>0</v>
      </c>
    </row>
    <row r="1976" spans="1:26" x14ac:dyDescent="0.3">
      <c r="A1976" s="2" t="s">
        <v>4704</v>
      </c>
      <c r="B1976" s="2" t="s">
        <v>4826</v>
      </c>
      <c r="C1976" s="2">
        <v>210462</v>
      </c>
      <c r="D1976" s="2">
        <v>2104628</v>
      </c>
      <c r="E1976" s="2" t="s">
        <v>4704</v>
      </c>
      <c r="F1976" s="2" t="s">
        <v>4826</v>
      </c>
      <c r="G1976" s="2">
        <f>IFERROR(VLOOKUP(D1976,Coordenadas!$A$2:$D$5571,3,FALSE),0)</f>
        <v>-5.4783499999999998</v>
      </c>
      <c r="H1976" s="2">
        <f>IFERROR(VLOOKUP(D1976,Coordenadas!$A$2:$D$5571,4,FALSE),0)</f>
        <v>-44.077399999999997</v>
      </c>
      <c r="I1976" s="2" t="s">
        <v>5324</v>
      </c>
      <c r="J1976" s="2">
        <v>7337</v>
      </c>
      <c r="K1976" s="2" t="s">
        <v>5332</v>
      </c>
      <c r="L1976" s="2">
        <f>IFERROR(VLOOKUP(C1976,BOTULISMO!$A$3:$C$19,3,FALSE),0)</f>
        <v>0</v>
      </c>
      <c r="M1976" s="2">
        <f>IFERROR(VLOOKUP(C1976,'LEISHMANIOSE VISCERAL'!$A$4:$C$454,3,FALSE),0)</f>
        <v>0</v>
      </c>
      <c r="N1976" s="2">
        <f>IFERROR(VLOOKUP(C1976,'LEISHMANIOSE TEGUMENTAR'!$A$4:$C$1681,3,FALSE),0)</f>
        <v>1</v>
      </c>
      <c r="O1976" s="2">
        <f>IFERROR(VLOOKUP(C1976,'FEBRE AMARELA'!$A$4:$C$38,3,FALSE),0)</f>
        <v>0</v>
      </c>
      <c r="P1976" s="2">
        <f>IFERROR(VLOOKUP(C1976,DENGUE!$A$5:$C$4097,3,FALSE),0)</f>
        <v>1</v>
      </c>
      <c r="Q1976" s="2">
        <f>IFERROR(VLOOKUP(C1976,'HEPATITE VIRAL'!$A$5:$C$3162,3,FALSE),0)</f>
        <v>0</v>
      </c>
      <c r="R1976" s="2">
        <f>IFERROR(VLOOKUP(C1976,'FEBRE MACULOSA'!$A$5:$C$181,3,FALSE),0)</f>
        <v>0</v>
      </c>
      <c r="S1976" s="2">
        <f>IFERROR(VLOOKUP(C1976,LEPTOSPIROSE!$A$5:$C$1176,3,FALSE),0)</f>
        <v>0</v>
      </c>
      <c r="T1976" s="2">
        <f>IFERROR(VLOOKUP(C1976,'DOENÇA DE CHAGAS'!$A$5:$C$100,3,FALSE),0)</f>
        <v>0</v>
      </c>
      <c r="U1976" s="2">
        <f>IFERROR(VLOOKUP(C1976,'PICADAS DE COBRAS'!$A$6:$C$4645,3,FALSE),0)</f>
        <v>8</v>
      </c>
      <c r="V1976">
        <f>IFERROR(VLOOKUP(C1976,'ZIKA VIRUS'!$A$5:$C$2399,3,FALSE),0)</f>
        <v>0</v>
      </c>
      <c r="W1976">
        <f>IFERROR(VLOOKUP(C1976,'FEBRE TIFÓIDE'!$A$5:$C$46,3,FALSE),0)</f>
        <v>0</v>
      </c>
      <c r="X1976">
        <f>IFERROR(VLOOKUP(C1976,HANTAVIROSE!$A$5:$C$153,3,FALSE),0)</f>
        <v>0</v>
      </c>
      <c r="Y1976">
        <f>IFERROR(VLOOKUP(C1976,MENINGITE!$A$5:$C$447,3,FALSE),0)</f>
        <v>0</v>
      </c>
      <c r="Z1976">
        <f>IFERROR(VLOOKUP(C1976,RAIVA!$A$5:$C$16,3,FALSE),0)</f>
        <v>0</v>
      </c>
    </row>
    <row r="1977" spans="1:26" x14ac:dyDescent="0.3">
      <c r="A1977" s="2" t="s">
        <v>3257</v>
      </c>
      <c r="B1977" s="2" t="s">
        <v>3517</v>
      </c>
      <c r="C1977" s="2">
        <v>291160</v>
      </c>
      <c r="D1977" s="2">
        <v>2911600</v>
      </c>
      <c r="E1977" s="2" t="s">
        <v>3257</v>
      </c>
      <c r="F1977" s="2" t="s">
        <v>3517</v>
      </c>
      <c r="G1977" s="2">
        <f>IFERROR(VLOOKUP(D1977,Coordenadas!$A$2:$D$5571,3,FALSE),0)</f>
        <v>-12.599399999999999</v>
      </c>
      <c r="H1977" s="2">
        <f>IFERROR(VLOOKUP(D1977,Coordenadas!$A$2:$D$5571,4,FALSE),0)</f>
        <v>-39.041200000000003</v>
      </c>
      <c r="I1977" s="2" t="s">
        <v>5324</v>
      </c>
      <c r="J1977" s="2">
        <v>19818</v>
      </c>
      <c r="K1977" s="2" t="s">
        <v>5332</v>
      </c>
      <c r="L1977" s="2">
        <f>IFERROR(VLOOKUP(C1977,BOTULISMO!$A$3:$C$19,3,FALSE),0)</f>
        <v>0</v>
      </c>
      <c r="M1977" s="2">
        <f>IFERROR(VLOOKUP(C1977,'LEISHMANIOSE VISCERAL'!$A$4:$C$454,3,FALSE),0)</f>
        <v>0</v>
      </c>
      <c r="N1977" s="2">
        <f>IFERROR(VLOOKUP(C1977,'LEISHMANIOSE TEGUMENTAR'!$A$4:$C$1681,3,FALSE),0)</f>
        <v>0</v>
      </c>
      <c r="O1977" s="2">
        <f>IFERROR(VLOOKUP(C1977,'FEBRE AMARELA'!$A$4:$C$38,3,FALSE),0)</f>
        <v>0</v>
      </c>
      <c r="P1977" s="2">
        <f>IFERROR(VLOOKUP(C1977,DENGUE!$A$5:$C$4097,3,FALSE),0)</f>
        <v>157</v>
      </c>
      <c r="Q1977" s="2">
        <f>IFERROR(VLOOKUP(C1977,'HEPATITE VIRAL'!$A$5:$C$3162,3,FALSE),0)</f>
        <v>0</v>
      </c>
      <c r="R1977" s="2">
        <f>IFERROR(VLOOKUP(C1977,'FEBRE MACULOSA'!$A$5:$C$181,3,FALSE),0)</f>
        <v>0</v>
      </c>
      <c r="S1977" s="2">
        <f>IFERROR(VLOOKUP(C1977,LEPTOSPIROSE!$A$5:$C$1176,3,FALSE),0)</f>
        <v>0</v>
      </c>
      <c r="T1977" s="2">
        <f>IFERROR(VLOOKUP(C1977,'DOENÇA DE CHAGAS'!$A$5:$C$100,3,FALSE),0)</f>
        <v>0</v>
      </c>
      <c r="U1977" s="2">
        <f>IFERROR(VLOOKUP(C1977,'PICADAS DE COBRAS'!$A$6:$C$4645,3,FALSE),0)</f>
        <v>93</v>
      </c>
      <c r="V1977">
        <f>IFERROR(VLOOKUP(C1977,'ZIKA VIRUS'!$A$5:$C$2399,3,FALSE),0)</f>
        <v>5</v>
      </c>
      <c r="W1977">
        <f>IFERROR(VLOOKUP(C1977,'FEBRE TIFÓIDE'!$A$5:$C$46,3,FALSE),0)</f>
        <v>0</v>
      </c>
      <c r="X1977">
        <f>IFERROR(VLOOKUP(C1977,HANTAVIROSE!$A$5:$C$153,3,FALSE),0)</f>
        <v>0</v>
      </c>
      <c r="Y1977">
        <f>IFERROR(VLOOKUP(C1977,MENINGITE!$A$5:$C$447,3,FALSE),0)</f>
        <v>0</v>
      </c>
      <c r="Z1977">
        <f>IFERROR(VLOOKUP(C1977,RAIVA!$A$5:$C$16,3,FALSE),0)</f>
        <v>0</v>
      </c>
    </row>
    <row r="1978" spans="1:26" x14ac:dyDescent="0.3">
      <c r="A1978" s="2" t="s">
        <v>4704</v>
      </c>
      <c r="B1978" s="2" t="s">
        <v>4825</v>
      </c>
      <c r="C1978" s="2">
        <v>210465</v>
      </c>
      <c r="D1978" s="2">
        <v>2104651</v>
      </c>
      <c r="E1978" s="2" t="s">
        <v>4704</v>
      </c>
      <c r="F1978" s="2" t="s">
        <v>4825</v>
      </c>
      <c r="G1978" s="2">
        <f>IFERROR(VLOOKUP(D1978,Coordenadas!$A$2:$D$5571,3,FALSE),0)</f>
        <v>-3.4324499999999998</v>
      </c>
      <c r="H1978" s="2">
        <f>IFERROR(VLOOKUP(D1978,Coordenadas!$A$2:$D$5571,4,FALSE),0)</f>
        <v>-45.661900000000003</v>
      </c>
      <c r="I1978" s="2" t="s">
        <v>5324</v>
      </c>
      <c r="J1978" s="2">
        <v>11921</v>
      </c>
      <c r="K1978" s="2" t="s">
        <v>5332</v>
      </c>
      <c r="L1978" s="2">
        <f>IFERROR(VLOOKUP(C1978,BOTULISMO!$A$3:$C$19,3,FALSE),0)</f>
        <v>0</v>
      </c>
      <c r="M1978" s="2">
        <f>IFERROR(VLOOKUP(C1978,'LEISHMANIOSE VISCERAL'!$A$4:$C$454,3,FALSE),0)</f>
        <v>0</v>
      </c>
      <c r="N1978" s="2">
        <f>IFERROR(VLOOKUP(C1978,'LEISHMANIOSE TEGUMENTAR'!$A$4:$C$1681,3,FALSE),0)</f>
        <v>10</v>
      </c>
      <c r="O1978" s="2">
        <f>IFERROR(VLOOKUP(C1978,'FEBRE AMARELA'!$A$4:$C$38,3,FALSE),0)</f>
        <v>0</v>
      </c>
      <c r="P1978" s="2">
        <f>IFERROR(VLOOKUP(C1978,DENGUE!$A$5:$C$4097,3,FALSE),0)</f>
        <v>0</v>
      </c>
      <c r="Q1978" s="2">
        <f>IFERROR(VLOOKUP(C1978,'HEPATITE VIRAL'!$A$5:$C$3162,3,FALSE),0)</f>
        <v>0</v>
      </c>
      <c r="R1978" s="2">
        <f>IFERROR(VLOOKUP(C1978,'FEBRE MACULOSA'!$A$5:$C$181,3,FALSE),0)</f>
        <v>0</v>
      </c>
      <c r="S1978" s="2">
        <f>IFERROR(VLOOKUP(C1978,LEPTOSPIROSE!$A$5:$C$1176,3,FALSE),0)</f>
        <v>0</v>
      </c>
      <c r="T1978" s="2">
        <f>IFERROR(VLOOKUP(C1978,'DOENÇA DE CHAGAS'!$A$5:$C$100,3,FALSE),0)</f>
        <v>0</v>
      </c>
      <c r="U1978" s="2">
        <f>IFERROR(VLOOKUP(C1978,'PICADAS DE COBRAS'!$A$6:$C$4645,3,FALSE),0)</f>
        <v>0</v>
      </c>
      <c r="V1978">
        <f>IFERROR(VLOOKUP(C1978,'ZIKA VIRUS'!$A$5:$C$2399,3,FALSE),0)</f>
        <v>0</v>
      </c>
      <c r="W1978">
        <f>IFERROR(VLOOKUP(C1978,'FEBRE TIFÓIDE'!$A$5:$C$46,3,FALSE),0)</f>
        <v>0</v>
      </c>
      <c r="X1978">
        <f>IFERROR(VLOOKUP(C1978,HANTAVIROSE!$A$5:$C$153,3,FALSE),0)</f>
        <v>0</v>
      </c>
      <c r="Y1978">
        <f>IFERROR(VLOOKUP(C1978,MENINGITE!$A$5:$C$447,3,FALSE),0)</f>
        <v>0</v>
      </c>
      <c r="Z1978">
        <f>IFERROR(VLOOKUP(C1978,RAIVA!$A$5:$C$16,3,FALSE),0)</f>
        <v>0</v>
      </c>
    </row>
    <row r="1979" spans="1:26" x14ac:dyDescent="0.3">
      <c r="A1979" s="2" t="s">
        <v>4704</v>
      </c>
      <c r="B1979" s="2" t="s">
        <v>4824</v>
      </c>
      <c r="C1979" s="2">
        <v>210467</v>
      </c>
      <c r="D1979" s="2">
        <v>2104677</v>
      </c>
      <c r="E1979" s="2" t="s">
        <v>4704</v>
      </c>
      <c r="F1979" s="2" t="s">
        <v>4824</v>
      </c>
      <c r="G1979" s="2">
        <f>IFERROR(VLOOKUP(D1979,Coordenadas!$A$2:$D$5571,3,FALSE),0)</f>
        <v>-2.1289899999999999</v>
      </c>
      <c r="H1979" s="2">
        <f>IFERROR(VLOOKUP(D1979,Coordenadas!$A$2:$D$5571,4,FALSE),0)</f>
        <v>-45.877699999999997</v>
      </c>
      <c r="I1979" s="2" t="s">
        <v>5324</v>
      </c>
      <c r="J1979" s="2">
        <v>25401</v>
      </c>
      <c r="K1979" s="2" t="s">
        <v>5330</v>
      </c>
      <c r="L1979" s="2">
        <f>IFERROR(VLOOKUP(C1979,BOTULISMO!$A$3:$C$19,3,FALSE),0)</f>
        <v>0</v>
      </c>
      <c r="M1979" s="2">
        <f>IFERROR(VLOOKUP(C1979,'LEISHMANIOSE VISCERAL'!$A$4:$C$454,3,FALSE),0)</f>
        <v>0</v>
      </c>
      <c r="N1979" s="2">
        <f>IFERROR(VLOOKUP(C1979,'LEISHMANIOSE TEGUMENTAR'!$A$4:$C$1681,3,FALSE),0)</f>
        <v>13</v>
      </c>
      <c r="O1979" s="2">
        <f>IFERROR(VLOOKUP(C1979,'FEBRE AMARELA'!$A$4:$C$38,3,FALSE),0)</f>
        <v>0</v>
      </c>
      <c r="P1979" s="2">
        <f>IFERROR(VLOOKUP(C1979,DENGUE!$A$5:$C$4097,3,FALSE),0)</f>
        <v>0</v>
      </c>
      <c r="Q1979" s="2">
        <f>IFERROR(VLOOKUP(C1979,'HEPATITE VIRAL'!$A$5:$C$3162,3,FALSE),0)</f>
        <v>4</v>
      </c>
      <c r="R1979" s="2">
        <f>IFERROR(VLOOKUP(C1979,'FEBRE MACULOSA'!$A$5:$C$181,3,FALSE),0)</f>
        <v>0</v>
      </c>
      <c r="S1979" s="2">
        <f>IFERROR(VLOOKUP(C1979,LEPTOSPIROSE!$A$5:$C$1176,3,FALSE),0)</f>
        <v>0</v>
      </c>
      <c r="T1979" s="2">
        <f>IFERROR(VLOOKUP(C1979,'DOENÇA DE CHAGAS'!$A$5:$C$100,3,FALSE),0)</f>
        <v>0</v>
      </c>
      <c r="U1979" s="2">
        <f>IFERROR(VLOOKUP(C1979,'PICADAS DE COBRAS'!$A$6:$C$4645,3,FALSE),0)</f>
        <v>98</v>
      </c>
      <c r="V1979">
        <f>IFERROR(VLOOKUP(C1979,'ZIKA VIRUS'!$A$5:$C$2399,3,FALSE),0)</f>
        <v>2</v>
      </c>
      <c r="W1979">
        <f>IFERROR(VLOOKUP(C1979,'FEBRE TIFÓIDE'!$A$5:$C$46,3,FALSE),0)</f>
        <v>0</v>
      </c>
      <c r="X1979">
        <f>IFERROR(VLOOKUP(C1979,HANTAVIROSE!$A$5:$C$153,3,FALSE),0)</f>
        <v>0</v>
      </c>
      <c r="Y1979">
        <f>IFERROR(VLOOKUP(C1979,MENINGITE!$A$5:$C$447,3,FALSE),0)</f>
        <v>0</v>
      </c>
      <c r="Z1979">
        <f>IFERROR(VLOOKUP(C1979,RAIVA!$A$5:$C$16,3,FALSE),0)</f>
        <v>0</v>
      </c>
    </row>
    <row r="1980" spans="1:26" x14ac:dyDescent="0.3">
      <c r="A1980" s="2" t="s">
        <v>4319</v>
      </c>
      <c r="B1980" s="2" t="s">
        <v>4429</v>
      </c>
      <c r="C1980" s="2">
        <v>230465</v>
      </c>
      <c r="D1980" s="2">
        <v>2304657</v>
      </c>
      <c r="E1980" s="2" t="s">
        <v>4319</v>
      </c>
      <c r="F1980" s="2" t="s">
        <v>4429</v>
      </c>
      <c r="G1980" s="2">
        <f>IFERROR(VLOOKUP(D1980,Coordenadas!$A$2:$D$5571,3,FALSE),0)</f>
        <v>-4.0442200000000001</v>
      </c>
      <c r="H1980" s="2">
        <f>IFERROR(VLOOKUP(D1980,Coordenadas!$A$2:$D$5571,4,FALSE),0)</f>
        <v>-40.749000000000002</v>
      </c>
      <c r="I1980" s="2" t="s">
        <v>5324</v>
      </c>
      <c r="J1980" s="2">
        <v>15049</v>
      </c>
      <c r="K1980" s="2" t="s">
        <v>5332</v>
      </c>
      <c r="L1980" s="2">
        <f>IFERROR(VLOOKUP(C1980,BOTULISMO!$A$3:$C$19,3,FALSE),0)</f>
        <v>0</v>
      </c>
      <c r="M1980" s="2">
        <f>IFERROR(VLOOKUP(C1980,'LEISHMANIOSE VISCERAL'!$A$4:$C$454,3,FALSE),0)</f>
        <v>0</v>
      </c>
      <c r="N1980" s="2">
        <f>IFERROR(VLOOKUP(C1980,'LEISHMANIOSE TEGUMENTAR'!$A$4:$C$1681,3,FALSE),0)</f>
        <v>9</v>
      </c>
      <c r="O1980" s="2">
        <f>IFERROR(VLOOKUP(C1980,'FEBRE AMARELA'!$A$4:$C$38,3,FALSE),0)</f>
        <v>0</v>
      </c>
      <c r="P1980" s="2">
        <f>IFERROR(VLOOKUP(C1980,DENGUE!$A$5:$C$4097,3,FALSE),0)</f>
        <v>0</v>
      </c>
      <c r="Q1980" s="2">
        <f>IFERROR(VLOOKUP(C1980,'HEPATITE VIRAL'!$A$5:$C$3162,3,FALSE),0)</f>
        <v>1</v>
      </c>
      <c r="R1980" s="2">
        <f>IFERROR(VLOOKUP(C1980,'FEBRE MACULOSA'!$A$5:$C$181,3,FALSE),0)</f>
        <v>0</v>
      </c>
      <c r="S1980" s="2">
        <f>IFERROR(VLOOKUP(C1980,LEPTOSPIROSE!$A$5:$C$1176,3,FALSE),0)</f>
        <v>0</v>
      </c>
      <c r="T1980" s="2">
        <f>IFERROR(VLOOKUP(C1980,'DOENÇA DE CHAGAS'!$A$5:$C$100,3,FALSE),0)</f>
        <v>0</v>
      </c>
      <c r="U1980" s="2">
        <f>IFERROR(VLOOKUP(C1980,'PICADAS DE COBRAS'!$A$6:$C$4645,3,FALSE),0)</f>
        <v>3</v>
      </c>
      <c r="V1980">
        <f>IFERROR(VLOOKUP(C1980,'ZIKA VIRUS'!$A$5:$C$2399,3,FALSE),0)</f>
        <v>0</v>
      </c>
      <c r="W1980">
        <f>IFERROR(VLOOKUP(C1980,'FEBRE TIFÓIDE'!$A$5:$C$46,3,FALSE),0)</f>
        <v>0</v>
      </c>
      <c r="X1980">
        <f>IFERROR(VLOOKUP(C1980,HANTAVIROSE!$A$5:$C$153,3,FALSE),0)</f>
        <v>0</v>
      </c>
      <c r="Y1980">
        <f>IFERROR(VLOOKUP(C1980,MENINGITE!$A$5:$C$447,3,FALSE),0)</f>
        <v>0</v>
      </c>
      <c r="Z1980">
        <f>IFERROR(VLOOKUP(C1980,RAIVA!$A$5:$C$16,3,FALSE),0)</f>
        <v>0</v>
      </c>
    </row>
    <row r="1981" spans="1:26" x14ac:dyDescent="0.3">
      <c r="A1981" s="2" t="s">
        <v>4704</v>
      </c>
      <c r="B1981" s="2" t="s">
        <v>4823</v>
      </c>
      <c r="C1981" s="2">
        <v>210470</v>
      </c>
      <c r="D1981" s="2">
        <v>2104701</v>
      </c>
      <c r="E1981" s="2" t="s">
        <v>4704</v>
      </c>
      <c r="F1981" s="2" t="s">
        <v>4823</v>
      </c>
      <c r="G1981" s="2">
        <f>IFERROR(VLOOKUP(D1981,Coordenadas!$A$2:$D$5571,3,FALSE),0)</f>
        <v>-5.4054700000000002</v>
      </c>
      <c r="H1981" s="2">
        <f>IFERROR(VLOOKUP(D1981,Coordenadas!$A$2:$D$5571,4,FALSE),0)</f>
        <v>-44.335799999999999</v>
      </c>
      <c r="I1981" s="2" t="s">
        <v>5324</v>
      </c>
      <c r="J1981" s="2">
        <v>6140</v>
      </c>
      <c r="K1981" s="2" t="s">
        <v>5332</v>
      </c>
      <c r="L1981" s="2">
        <f>IFERROR(VLOOKUP(C1981,BOTULISMO!$A$3:$C$19,3,FALSE),0)</f>
        <v>0</v>
      </c>
      <c r="M1981" s="2">
        <f>IFERROR(VLOOKUP(C1981,'LEISHMANIOSE VISCERAL'!$A$4:$C$454,3,FALSE),0)</f>
        <v>0</v>
      </c>
      <c r="N1981" s="2">
        <f>IFERROR(VLOOKUP(C1981,'LEISHMANIOSE TEGUMENTAR'!$A$4:$C$1681,3,FALSE),0)</f>
        <v>0</v>
      </c>
      <c r="O1981" s="2">
        <f>IFERROR(VLOOKUP(C1981,'FEBRE AMARELA'!$A$4:$C$38,3,FALSE),0)</f>
        <v>0</v>
      </c>
      <c r="P1981" s="2">
        <f>IFERROR(VLOOKUP(C1981,DENGUE!$A$5:$C$4097,3,FALSE),0)</f>
        <v>0</v>
      </c>
      <c r="Q1981" s="2">
        <f>IFERROR(VLOOKUP(C1981,'HEPATITE VIRAL'!$A$5:$C$3162,3,FALSE),0)</f>
        <v>0</v>
      </c>
      <c r="R1981" s="2">
        <f>IFERROR(VLOOKUP(C1981,'FEBRE MACULOSA'!$A$5:$C$181,3,FALSE),0)</f>
        <v>0</v>
      </c>
      <c r="S1981" s="2">
        <f>IFERROR(VLOOKUP(C1981,LEPTOSPIROSE!$A$5:$C$1176,3,FALSE),0)</f>
        <v>0</v>
      </c>
      <c r="T1981" s="2">
        <f>IFERROR(VLOOKUP(C1981,'DOENÇA DE CHAGAS'!$A$5:$C$100,3,FALSE),0)</f>
        <v>0</v>
      </c>
      <c r="U1981" s="2">
        <f>IFERROR(VLOOKUP(C1981,'PICADAS DE COBRAS'!$A$6:$C$4645,3,FALSE),0)</f>
        <v>0</v>
      </c>
      <c r="V1981">
        <f>IFERROR(VLOOKUP(C1981,'ZIKA VIRUS'!$A$5:$C$2399,3,FALSE),0)</f>
        <v>0</v>
      </c>
      <c r="W1981">
        <f>IFERROR(VLOOKUP(C1981,'FEBRE TIFÓIDE'!$A$5:$C$46,3,FALSE),0)</f>
        <v>0</v>
      </c>
      <c r="X1981">
        <f>IFERROR(VLOOKUP(C1981,HANTAVIROSE!$A$5:$C$153,3,FALSE),0)</f>
        <v>0</v>
      </c>
      <c r="Y1981">
        <f>IFERROR(VLOOKUP(C1981,MENINGITE!$A$5:$C$447,3,FALSE),0)</f>
        <v>0</v>
      </c>
      <c r="Z1981">
        <f>IFERROR(VLOOKUP(C1981,RAIVA!$A$5:$C$16,3,FALSE),0)</f>
        <v>0</v>
      </c>
    </row>
    <row r="1982" spans="1:26" x14ac:dyDescent="0.3">
      <c r="A1982" s="2" t="s">
        <v>3652</v>
      </c>
      <c r="B1982" s="2" t="s">
        <v>3699</v>
      </c>
      <c r="C1982" s="2">
        <v>280260</v>
      </c>
      <c r="D1982" s="2">
        <v>2802601</v>
      </c>
      <c r="E1982" s="2" t="s">
        <v>3652</v>
      </c>
      <c r="F1982" s="2" t="s">
        <v>3699</v>
      </c>
      <c r="G1982" s="2">
        <f>IFERROR(VLOOKUP(D1982,Coordenadas!$A$2:$D$5571,3,FALSE),0)</f>
        <v>-10.225199999999999</v>
      </c>
      <c r="H1982" s="2">
        <f>IFERROR(VLOOKUP(D1982,Coordenadas!$A$2:$D$5571,4,FALSE),0)</f>
        <v>-37.200600000000001</v>
      </c>
      <c r="I1982" s="2" t="s">
        <v>5324</v>
      </c>
      <c r="J1982" s="2">
        <v>5645</v>
      </c>
      <c r="K1982" s="2" t="s">
        <v>5332</v>
      </c>
      <c r="L1982" s="2">
        <f>IFERROR(VLOOKUP(C1982,BOTULISMO!$A$3:$C$19,3,FALSE),0)</f>
        <v>0</v>
      </c>
      <c r="M1982" s="2">
        <f>IFERROR(VLOOKUP(C1982,'LEISHMANIOSE VISCERAL'!$A$4:$C$454,3,FALSE),0)</f>
        <v>0</v>
      </c>
      <c r="N1982" s="2">
        <f>IFERROR(VLOOKUP(C1982,'LEISHMANIOSE TEGUMENTAR'!$A$4:$C$1681,3,FALSE),0)</f>
        <v>0</v>
      </c>
      <c r="O1982" s="2">
        <f>IFERROR(VLOOKUP(C1982,'FEBRE AMARELA'!$A$4:$C$38,3,FALSE),0)</f>
        <v>0</v>
      </c>
      <c r="P1982" s="2">
        <f>IFERROR(VLOOKUP(C1982,DENGUE!$A$5:$C$4097,3,FALSE),0)</f>
        <v>0</v>
      </c>
      <c r="Q1982" s="2">
        <f>IFERROR(VLOOKUP(C1982,'HEPATITE VIRAL'!$A$5:$C$3162,3,FALSE),0)</f>
        <v>0</v>
      </c>
      <c r="R1982" s="2">
        <f>IFERROR(VLOOKUP(C1982,'FEBRE MACULOSA'!$A$5:$C$181,3,FALSE),0)</f>
        <v>0</v>
      </c>
      <c r="S1982" s="2">
        <f>IFERROR(VLOOKUP(C1982,LEPTOSPIROSE!$A$5:$C$1176,3,FALSE),0)</f>
        <v>0</v>
      </c>
      <c r="T1982" s="2">
        <f>IFERROR(VLOOKUP(C1982,'DOENÇA DE CHAGAS'!$A$5:$C$100,3,FALSE),0)</f>
        <v>0</v>
      </c>
      <c r="U1982" s="2">
        <f>IFERROR(VLOOKUP(C1982,'PICADAS DE COBRAS'!$A$6:$C$4645,3,FALSE),0)</f>
        <v>0</v>
      </c>
      <c r="V1982">
        <f>IFERROR(VLOOKUP(C1982,'ZIKA VIRUS'!$A$5:$C$2399,3,FALSE),0)</f>
        <v>0</v>
      </c>
      <c r="W1982">
        <f>IFERROR(VLOOKUP(C1982,'FEBRE TIFÓIDE'!$A$5:$C$46,3,FALSE),0)</f>
        <v>0</v>
      </c>
      <c r="X1982">
        <f>IFERROR(VLOOKUP(C1982,HANTAVIROSE!$A$5:$C$153,3,FALSE),0)</f>
        <v>0</v>
      </c>
      <c r="Y1982">
        <f>IFERROR(VLOOKUP(C1982,MENINGITE!$A$5:$C$447,3,FALSE),0)</f>
        <v>0</v>
      </c>
      <c r="Z1982">
        <f>IFERROR(VLOOKUP(C1982,RAIVA!$A$5:$C$16,3,FALSE),0)</f>
        <v>0</v>
      </c>
    </row>
    <row r="1983" spans="1:26" x14ac:dyDescent="0.3">
      <c r="A1983" s="2" t="s">
        <v>4704</v>
      </c>
      <c r="B1983" s="2" t="s">
        <v>4822</v>
      </c>
      <c r="C1983" s="2">
        <v>210480</v>
      </c>
      <c r="D1983" s="2">
        <v>2104800</v>
      </c>
      <c r="E1983" s="2" t="s">
        <v>4704</v>
      </c>
      <c r="F1983" s="2" t="s">
        <v>4822</v>
      </c>
      <c r="G1983" s="2">
        <f>IFERROR(VLOOKUP(D1983,Coordenadas!$A$2:$D$5571,3,FALSE),0)</f>
        <v>-5.8136700000000001</v>
      </c>
      <c r="H1983" s="2">
        <f>IFERROR(VLOOKUP(D1983,Coordenadas!$A$2:$D$5571,4,FALSE),0)</f>
        <v>-46.1462</v>
      </c>
      <c r="I1983" s="2" t="s">
        <v>5324</v>
      </c>
      <c r="J1983" s="2">
        <v>62093</v>
      </c>
      <c r="K1983" s="2" t="s">
        <v>5331</v>
      </c>
      <c r="L1983" s="2">
        <f>IFERROR(VLOOKUP(C1983,BOTULISMO!$A$3:$C$19,3,FALSE),0)</f>
        <v>0</v>
      </c>
      <c r="M1983" s="2">
        <f>IFERROR(VLOOKUP(C1983,'LEISHMANIOSE VISCERAL'!$A$4:$C$454,3,FALSE),0)</f>
        <v>5</v>
      </c>
      <c r="N1983" s="2">
        <f>IFERROR(VLOOKUP(C1983,'LEISHMANIOSE TEGUMENTAR'!$A$4:$C$1681,3,FALSE),0)</f>
        <v>5</v>
      </c>
      <c r="O1983" s="2">
        <f>IFERROR(VLOOKUP(C1983,'FEBRE AMARELA'!$A$4:$C$38,3,FALSE),0)</f>
        <v>0</v>
      </c>
      <c r="P1983" s="2">
        <f>IFERROR(VLOOKUP(C1983,DENGUE!$A$5:$C$4097,3,FALSE),0)</f>
        <v>0</v>
      </c>
      <c r="Q1983" s="2">
        <f>IFERROR(VLOOKUP(C1983,'HEPATITE VIRAL'!$A$5:$C$3162,3,FALSE),0)</f>
        <v>0</v>
      </c>
      <c r="R1983" s="2">
        <f>IFERROR(VLOOKUP(C1983,'FEBRE MACULOSA'!$A$5:$C$181,3,FALSE),0)</f>
        <v>0</v>
      </c>
      <c r="S1983" s="2">
        <f>IFERROR(VLOOKUP(C1983,LEPTOSPIROSE!$A$5:$C$1176,3,FALSE),0)</f>
        <v>0</v>
      </c>
      <c r="T1983" s="2">
        <f>IFERROR(VLOOKUP(C1983,'DOENÇA DE CHAGAS'!$A$5:$C$100,3,FALSE),0)</f>
        <v>0</v>
      </c>
      <c r="U1983" s="2">
        <f>IFERROR(VLOOKUP(C1983,'PICADAS DE COBRAS'!$A$6:$C$4645,3,FALSE),0)</f>
        <v>212</v>
      </c>
      <c r="V1983">
        <f>IFERROR(VLOOKUP(C1983,'ZIKA VIRUS'!$A$5:$C$2399,3,FALSE),0)</f>
        <v>0</v>
      </c>
      <c r="W1983">
        <f>IFERROR(VLOOKUP(C1983,'FEBRE TIFÓIDE'!$A$5:$C$46,3,FALSE),0)</f>
        <v>0</v>
      </c>
      <c r="X1983">
        <f>IFERROR(VLOOKUP(C1983,HANTAVIROSE!$A$5:$C$153,3,FALSE),0)</f>
        <v>0</v>
      </c>
      <c r="Y1983">
        <f>IFERROR(VLOOKUP(C1983,MENINGITE!$A$5:$C$447,3,FALSE),0)</f>
        <v>0</v>
      </c>
      <c r="Z1983">
        <f>IFERROR(VLOOKUP(C1983,RAIVA!$A$5:$C$16,3,FALSE),0)</f>
        <v>0</v>
      </c>
    </row>
    <row r="1984" spans="1:26" x14ac:dyDescent="0.3">
      <c r="A1984" s="2" t="s">
        <v>470</v>
      </c>
      <c r="B1984" s="2" t="s">
        <v>783</v>
      </c>
      <c r="C1984" s="2">
        <v>430910</v>
      </c>
      <c r="D1984" s="2">
        <v>4309100</v>
      </c>
      <c r="E1984" s="2" t="s">
        <v>470</v>
      </c>
      <c r="F1984" s="2" t="s">
        <v>783</v>
      </c>
      <c r="G1984" s="2">
        <f>IFERROR(VLOOKUP(D1984,Coordenadas!$A$2:$D$5571,3,FALSE),0)</f>
        <v>-29.3734</v>
      </c>
      <c r="H1984" s="2">
        <f>IFERROR(VLOOKUP(D1984,Coordenadas!$A$2:$D$5571,4,FALSE),0)</f>
        <v>-50.876199999999997</v>
      </c>
      <c r="I1984" s="2" t="s">
        <v>5326</v>
      </c>
      <c r="J1984" s="2">
        <v>32273</v>
      </c>
      <c r="K1984" s="2" t="s">
        <v>5330</v>
      </c>
      <c r="L1984" s="2">
        <f>IFERROR(VLOOKUP(C1984,BOTULISMO!$A$3:$C$19,3,FALSE),0)</f>
        <v>0</v>
      </c>
      <c r="M1984" s="2">
        <f>IFERROR(VLOOKUP(C1984,'LEISHMANIOSE VISCERAL'!$A$4:$C$454,3,FALSE),0)</f>
        <v>0</v>
      </c>
      <c r="N1984" s="2">
        <f>IFERROR(VLOOKUP(C1984,'LEISHMANIOSE TEGUMENTAR'!$A$4:$C$1681,3,FALSE),0)</f>
        <v>0</v>
      </c>
      <c r="O1984" s="2">
        <f>IFERROR(VLOOKUP(C1984,'FEBRE AMARELA'!$A$4:$C$38,3,FALSE),0)</f>
        <v>0</v>
      </c>
      <c r="P1984" s="2">
        <f>IFERROR(VLOOKUP(C1984,DENGUE!$A$5:$C$4097,3,FALSE),0)</f>
        <v>1</v>
      </c>
      <c r="Q1984" s="2">
        <f>IFERROR(VLOOKUP(C1984,'HEPATITE VIRAL'!$A$5:$C$3162,3,FALSE),0)</f>
        <v>46</v>
      </c>
      <c r="R1984" s="2">
        <f>IFERROR(VLOOKUP(C1984,'FEBRE MACULOSA'!$A$5:$C$181,3,FALSE),0)</f>
        <v>0</v>
      </c>
      <c r="S1984" s="2">
        <f>IFERROR(VLOOKUP(C1984,LEPTOSPIROSE!$A$5:$C$1176,3,FALSE),0)</f>
        <v>6</v>
      </c>
      <c r="T1984" s="2">
        <f>IFERROR(VLOOKUP(C1984,'DOENÇA DE CHAGAS'!$A$5:$C$100,3,FALSE),0)</f>
        <v>0</v>
      </c>
      <c r="U1984" s="2">
        <f>IFERROR(VLOOKUP(C1984,'PICADAS DE COBRAS'!$A$6:$C$4645,3,FALSE),0)</f>
        <v>62</v>
      </c>
      <c r="V1984">
        <f>IFERROR(VLOOKUP(C1984,'ZIKA VIRUS'!$A$5:$C$2399,3,FALSE),0)</f>
        <v>2</v>
      </c>
      <c r="W1984">
        <f>IFERROR(VLOOKUP(C1984,'FEBRE TIFÓIDE'!$A$5:$C$46,3,FALSE),0)</f>
        <v>0</v>
      </c>
      <c r="X1984">
        <f>IFERROR(VLOOKUP(C1984,HANTAVIROSE!$A$5:$C$153,3,FALSE),0)</f>
        <v>0</v>
      </c>
      <c r="Y1984">
        <f>IFERROR(VLOOKUP(C1984,MENINGITE!$A$5:$C$447,3,FALSE),0)</f>
        <v>1</v>
      </c>
      <c r="Z1984">
        <f>IFERROR(VLOOKUP(C1984,RAIVA!$A$5:$C$16,3,FALSE),0)</f>
        <v>0</v>
      </c>
    </row>
    <row r="1985" spans="1:26" x14ac:dyDescent="0.3">
      <c r="A1985" s="2" t="s">
        <v>470</v>
      </c>
      <c r="B1985" s="2" t="s">
        <v>782</v>
      </c>
      <c r="C1985" s="2">
        <v>430912</v>
      </c>
      <c r="D1985" s="2">
        <v>4309126</v>
      </c>
      <c r="E1985" s="2" t="s">
        <v>470</v>
      </c>
      <c r="F1985" s="2" t="s">
        <v>782</v>
      </c>
      <c r="G1985" s="2">
        <f>IFERROR(VLOOKUP(D1985,Coordenadas!$A$2:$D$5571,3,FALSE),0)</f>
        <v>-27.442900000000002</v>
      </c>
      <c r="H1985" s="2">
        <f>IFERROR(VLOOKUP(D1985,Coordenadas!$A$2:$D$5571,4,FALSE),0)</f>
        <v>-52.914900000000003</v>
      </c>
      <c r="I1985" s="2" t="s">
        <v>5326</v>
      </c>
      <c r="J1985" s="2">
        <v>2269</v>
      </c>
      <c r="K1985" s="2" t="s">
        <v>5332</v>
      </c>
      <c r="L1985" s="2">
        <f>IFERROR(VLOOKUP(C1985,BOTULISMO!$A$3:$C$19,3,FALSE),0)</f>
        <v>0</v>
      </c>
      <c r="M1985" s="2">
        <f>IFERROR(VLOOKUP(C1985,'LEISHMANIOSE VISCERAL'!$A$4:$C$454,3,FALSE),0)</f>
        <v>0</v>
      </c>
      <c r="N1985" s="2">
        <f>IFERROR(VLOOKUP(C1985,'LEISHMANIOSE TEGUMENTAR'!$A$4:$C$1681,3,FALSE),0)</f>
        <v>0</v>
      </c>
      <c r="O1985" s="2">
        <f>IFERROR(VLOOKUP(C1985,'FEBRE AMARELA'!$A$4:$C$38,3,FALSE),0)</f>
        <v>0</v>
      </c>
      <c r="P1985" s="2">
        <f>IFERROR(VLOOKUP(C1985,DENGUE!$A$5:$C$4097,3,FALSE),0)</f>
        <v>0</v>
      </c>
      <c r="Q1985" s="2">
        <f>IFERROR(VLOOKUP(C1985,'HEPATITE VIRAL'!$A$5:$C$3162,3,FALSE),0)</f>
        <v>0</v>
      </c>
      <c r="R1985" s="2">
        <f>IFERROR(VLOOKUP(C1985,'FEBRE MACULOSA'!$A$5:$C$181,3,FALSE),0)</f>
        <v>0</v>
      </c>
      <c r="S1985" s="2">
        <f>IFERROR(VLOOKUP(C1985,LEPTOSPIROSE!$A$5:$C$1176,3,FALSE),0)</f>
        <v>0</v>
      </c>
      <c r="T1985" s="2">
        <f>IFERROR(VLOOKUP(C1985,'DOENÇA DE CHAGAS'!$A$5:$C$100,3,FALSE),0)</f>
        <v>0</v>
      </c>
      <c r="U1985" s="2">
        <f>IFERROR(VLOOKUP(C1985,'PICADAS DE COBRAS'!$A$6:$C$4645,3,FALSE),0)</f>
        <v>3</v>
      </c>
      <c r="V1985">
        <f>IFERROR(VLOOKUP(C1985,'ZIKA VIRUS'!$A$5:$C$2399,3,FALSE),0)</f>
        <v>0</v>
      </c>
      <c r="W1985">
        <f>IFERROR(VLOOKUP(C1985,'FEBRE TIFÓIDE'!$A$5:$C$46,3,FALSE),0)</f>
        <v>0</v>
      </c>
      <c r="X1985">
        <f>IFERROR(VLOOKUP(C1985,HANTAVIROSE!$A$5:$C$153,3,FALSE),0)</f>
        <v>0</v>
      </c>
      <c r="Y1985">
        <f>IFERROR(VLOOKUP(C1985,MENINGITE!$A$5:$C$447,3,FALSE),0)</f>
        <v>0</v>
      </c>
      <c r="Z1985">
        <f>IFERROR(VLOOKUP(C1985,RAIVA!$A$5:$C$16,3,FALSE),0)</f>
        <v>0</v>
      </c>
    </row>
    <row r="1986" spans="1:26" x14ac:dyDescent="0.3">
      <c r="A1986" s="2" t="s">
        <v>470</v>
      </c>
      <c r="B1986" s="2" t="s">
        <v>781</v>
      </c>
      <c r="C1986" s="2">
        <v>430915</v>
      </c>
      <c r="D1986" s="2">
        <v>4309159</v>
      </c>
      <c r="E1986" s="2" t="s">
        <v>470</v>
      </c>
      <c r="F1986" s="2" t="s">
        <v>781</v>
      </c>
      <c r="G1986" s="2">
        <f>IFERROR(VLOOKUP(D1986,Coordenadas!$A$2:$D$5571,3,FALSE),0)</f>
        <v>-29.270600000000002</v>
      </c>
      <c r="H1986" s="2">
        <f>IFERROR(VLOOKUP(D1986,Coordenadas!$A$2:$D$5571,4,FALSE),0)</f>
        <v>-52.579500000000003</v>
      </c>
      <c r="I1986" s="2" t="s">
        <v>5326</v>
      </c>
      <c r="J1986" s="2">
        <v>3970</v>
      </c>
      <c r="K1986" s="2" t="s">
        <v>5332</v>
      </c>
      <c r="L1986" s="2">
        <f>IFERROR(VLOOKUP(C1986,BOTULISMO!$A$3:$C$19,3,FALSE),0)</f>
        <v>0</v>
      </c>
      <c r="M1986" s="2">
        <f>IFERROR(VLOOKUP(C1986,'LEISHMANIOSE VISCERAL'!$A$4:$C$454,3,FALSE),0)</f>
        <v>0</v>
      </c>
      <c r="N1986" s="2">
        <f>IFERROR(VLOOKUP(C1986,'LEISHMANIOSE TEGUMENTAR'!$A$4:$C$1681,3,FALSE),0)</f>
        <v>0</v>
      </c>
      <c r="O1986" s="2">
        <f>IFERROR(VLOOKUP(C1986,'FEBRE AMARELA'!$A$4:$C$38,3,FALSE),0)</f>
        <v>0</v>
      </c>
      <c r="P1986" s="2">
        <f>IFERROR(VLOOKUP(C1986,DENGUE!$A$5:$C$4097,3,FALSE),0)</f>
        <v>0</v>
      </c>
      <c r="Q1986" s="2">
        <f>IFERROR(VLOOKUP(C1986,'HEPATITE VIRAL'!$A$5:$C$3162,3,FALSE),0)</f>
        <v>0</v>
      </c>
      <c r="R1986" s="2">
        <f>IFERROR(VLOOKUP(C1986,'FEBRE MACULOSA'!$A$5:$C$181,3,FALSE),0)</f>
        <v>0</v>
      </c>
      <c r="S1986" s="2">
        <f>IFERROR(VLOOKUP(C1986,LEPTOSPIROSE!$A$5:$C$1176,3,FALSE),0)</f>
        <v>0</v>
      </c>
      <c r="T1986" s="2">
        <f>IFERROR(VLOOKUP(C1986,'DOENÇA DE CHAGAS'!$A$5:$C$100,3,FALSE),0)</f>
        <v>0</v>
      </c>
      <c r="U1986" s="2">
        <f>IFERROR(VLOOKUP(C1986,'PICADAS DE COBRAS'!$A$6:$C$4645,3,FALSE),0)</f>
        <v>2</v>
      </c>
      <c r="V1986">
        <f>IFERROR(VLOOKUP(C1986,'ZIKA VIRUS'!$A$5:$C$2399,3,FALSE),0)</f>
        <v>0</v>
      </c>
      <c r="W1986">
        <f>IFERROR(VLOOKUP(C1986,'FEBRE TIFÓIDE'!$A$5:$C$46,3,FALSE),0)</f>
        <v>0</v>
      </c>
      <c r="X1986">
        <f>IFERROR(VLOOKUP(C1986,HANTAVIROSE!$A$5:$C$153,3,FALSE),0)</f>
        <v>0</v>
      </c>
      <c r="Y1986">
        <f>IFERROR(VLOOKUP(C1986,MENINGITE!$A$5:$C$447,3,FALSE),0)</f>
        <v>0</v>
      </c>
      <c r="Z1986">
        <f>IFERROR(VLOOKUP(C1986,RAIVA!$A$5:$C$16,3,FALSE),0)</f>
        <v>0</v>
      </c>
    </row>
    <row r="1987" spans="1:26" x14ac:dyDescent="0.3">
      <c r="A1987" s="2" t="s">
        <v>1256</v>
      </c>
      <c r="B1987" s="2" t="s">
        <v>1516</v>
      </c>
      <c r="C1987" s="2">
        <v>410870</v>
      </c>
      <c r="D1987" s="2">
        <v>4108700</v>
      </c>
      <c r="E1987" s="2" t="s">
        <v>1256</v>
      </c>
      <c r="F1987" s="2" t="s">
        <v>1516</v>
      </c>
      <c r="G1987" s="2">
        <f>IFERROR(VLOOKUP(D1987,Coordenadas!$A$2:$D$5571,3,FALSE),0)</f>
        <v>-24.146599999999999</v>
      </c>
      <c r="H1987" s="2">
        <f>IFERROR(VLOOKUP(D1987,Coordenadas!$A$2:$D$5571,4,FALSE),0)</f>
        <v>-51.509399999999999</v>
      </c>
      <c r="I1987" s="2" t="s">
        <v>5326</v>
      </c>
      <c r="J1987" s="2">
        <v>6625</v>
      </c>
      <c r="K1987" s="2" t="s">
        <v>5332</v>
      </c>
      <c r="L1987" s="2">
        <f>IFERROR(VLOOKUP(C1987,BOTULISMO!$A$3:$C$19,3,FALSE),0)</f>
        <v>0</v>
      </c>
      <c r="M1987" s="2">
        <f>IFERROR(VLOOKUP(C1987,'LEISHMANIOSE VISCERAL'!$A$4:$C$454,3,FALSE),0)</f>
        <v>0</v>
      </c>
      <c r="N1987" s="2">
        <f>IFERROR(VLOOKUP(C1987,'LEISHMANIOSE TEGUMENTAR'!$A$4:$C$1681,3,FALSE),0)</f>
        <v>0</v>
      </c>
      <c r="O1987" s="2">
        <f>IFERROR(VLOOKUP(C1987,'FEBRE AMARELA'!$A$4:$C$38,3,FALSE),0)</f>
        <v>0</v>
      </c>
      <c r="P1987" s="2">
        <f>IFERROR(VLOOKUP(C1987,DENGUE!$A$5:$C$4097,3,FALSE),0)</f>
        <v>14</v>
      </c>
      <c r="Q1987" s="2">
        <f>IFERROR(VLOOKUP(C1987,'HEPATITE VIRAL'!$A$5:$C$3162,3,FALSE),0)</f>
        <v>1</v>
      </c>
      <c r="R1987" s="2">
        <f>IFERROR(VLOOKUP(C1987,'FEBRE MACULOSA'!$A$5:$C$181,3,FALSE),0)</f>
        <v>0</v>
      </c>
      <c r="S1987" s="2">
        <f>IFERROR(VLOOKUP(C1987,LEPTOSPIROSE!$A$5:$C$1176,3,FALSE),0)</f>
        <v>0</v>
      </c>
      <c r="T1987" s="2">
        <f>IFERROR(VLOOKUP(C1987,'DOENÇA DE CHAGAS'!$A$5:$C$100,3,FALSE),0)</f>
        <v>0</v>
      </c>
      <c r="U1987" s="2">
        <f>IFERROR(VLOOKUP(C1987,'PICADAS DE COBRAS'!$A$6:$C$4645,3,FALSE),0)</f>
        <v>9</v>
      </c>
      <c r="V1987">
        <f>IFERROR(VLOOKUP(C1987,'ZIKA VIRUS'!$A$5:$C$2399,3,FALSE),0)</f>
        <v>0</v>
      </c>
      <c r="W1987">
        <f>IFERROR(VLOOKUP(C1987,'FEBRE TIFÓIDE'!$A$5:$C$46,3,FALSE),0)</f>
        <v>0</v>
      </c>
      <c r="X1987">
        <f>IFERROR(VLOOKUP(C1987,HANTAVIROSE!$A$5:$C$153,3,FALSE),0)</f>
        <v>0</v>
      </c>
      <c r="Y1987">
        <f>IFERROR(VLOOKUP(C1987,MENINGITE!$A$5:$C$447,3,FALSE),0)</f>
        <v>0</v>
      </c>
      <c r="Z1987">
        <f>IFERROR(VLOOKUP(C1987,RAIVA!$A$5:$C$16,3,FALSE),0)</f>
        <v>0</v>
      </c>
    </row>
    <row r="1988" spans="1:26" x14ac:dyDescent="0.3">
      <c r="A1988" s="2" t="s">
        <v>3816</v>
      </c>
      <c r="B1988" s="2" t="s">
        <v>3922</v>
      </c>
      <c r="C1988" s="2">
        <v>260630</v>
      </c>
      <c r="D1988" s="2">
        <v>2606309</v>
      </c>
      <c r="E1988" s="2" t="s">
        <v>3816</v>
      </c>
      <c r="F1988" s="2" t="s">
        <v>3922</v>
      </c>
      <c r="G1988" s="2">
        <f>IFERROR(VLOOKUP(D1988,Coordenadas!$A$2:$D$5571,3,FALSE),0)</f>
        <v>-7.7071100000000001</v>
      </c>
      <c r="H1988" s="2">
        <f>IFERROR(VLOOKUP(D1988,Coordenadas!$A$2:$D$5571,4,FALSE),0)</f>
        <v>-39.615000000000002</v>
      </c>
      <c r="I1988" s="2" t="s">
        <v>5324</v>
      </c>
      <c r="J1988" s="2">
        <v>6855</v>
      </c>
      <c r="K1988" s="2" t="s">
        <v>5332</v>
      </c>
      <c r="L1988" s="2">
        <f>IFERROR(VLOOKUP(C1988,BOTULISMO!$A$3:$C$19,3,FALSE),0)</f>
        <v>0</v>
      </c>
      <c r="M1988" s="2">
        <f>IFERROR(VLOOKUP(C1988,'LEISHMANIOSE VISCERAL'!$A$4:$C$454,3,FALSE),0)</f>
        <v>0</v>
      </c>
      <c r="N1988" s="2">
        <f>IFERROR(VLOOKUP(C1988,'LEISHMANIOSE TEGUMENTAR'!$A$4:$C$1681,3,FALSE),0)</f>
        <v>0</v>
      </c>
      <c r="O1988" s="2">
        <f>IFERROR(VLOOKUP(C1988,'FEBRE AMARELA'!$A$4:$C$38,3,FALSE),0)</f>
        <v>0</v>
      </c>
      <c r="P1988" s="2">
        <f>IFERROR(VLOOKUP(C1988,DENGUE!$A$5:$C$4097,3,FALSE),0)</f>
        <v>6</v>
      </c>
      <c r="Q1988" s="2">
        <f>IFERROR(VLOOKUP(C1988,'HEPATITE VIRAL'!$A$5:$C$3162,3,FALSE),0)</f>
        <v>0</v>
      </c>
      <c r="R1988" s="2">
        <f>IFERROR(VLOOKUP(C1988,'FEBRE MACULOSA'!$A$5:$C$181,3,FALSE),0)</f>
        <v>0</v>
      </c>
      <c r="S1988" s="2">
        <f>IFERROR(VLOOKUP(C1988,LEPTOSPIROSE!$A$5:$C$1176,3,FALSE),0)</f>
        <v>0</v>
      </c>
      <c r="T1988" s="2">
        <f>IFERROR(VLOOKUP(C1988,'DOENÇA DE CHAGAS'!$A$5:$C$100,3,FALSE),0)</f>
        <v>0</v>
      </c>
      <c r="U1988" s="2">
        <f>IFERROR(VLOOKUP(C1988,'PICADAS DE COBRAS'!$A$6:$C$4645,3,FALSE),0)</f>
        <v>11</v>
      </c>
      <c r="V1988">
        <f>IFERROR(VLOOKUP(C1988,'ZIKA VIRUS'!$A$5:$C$2399,3,FALSE),0)</f>
        <v>0</v>
      </c>
      <c r="W1988">
        <f>IFERROR(VLOOKUP(C1988,'FEBRE TIFÓIDE'!$A$5:$C$46,3,FALSE),0)</f>
        <v>0</v>
      </c>
      <c r="X1988">
        <f>IFERROR(VLOOKUP(C1988,HANTAVIROSE!$A$5:$C$153,3,FALSE),0)</f>
        <v>0</v>
      </c>
      <c r="Y1988">
        <f>IFERROR(VLOOKUP(C1988,MENINGITE!$A$5:$C$447,3,FALSE),0)</f>
        <v>0</v>
      </c>
      <c r="Z1988">
        <f>IFERROR(VLOOKUP(C1988,RAIVA!$A$5:$C$16,3,FALSE),0)</f>
        <v>0</v>
      </c>
    </row>
    <row r="1989" spans="1:26" x14ac:dyDescent="0.3">
      <c r="A1989" s="2" t="s">
        <v>4319</v>
      </c>
      <c r="B1989" s="2" t="s">
        <v>4428</v>
      </c>
      <c r="C1989" s="2">
        <v>230470</v>
      </c>
      <c r="D1989" s="2">
        <v>2304707</v>
      </c>
      <c r="E1989" s="2" t="s">
        <v>4319</v>
      </c>
      <c r="F1989" s="2" t="s">
        <v>4428</v>
      </c>
      <c r="G1989" s="2">
        <f>IFERROR(VLOOKUP(D1989,Coordenadas!$A$2:$D$5571,3,FALSE),0)</f>
        <v>-3.1278800000000002</v>
      </c>
      <c r="H1989" s="2">
        <f>IFERROR(VLOOKUP(D1989,Coordenadas!$A$2:$D$5571,4,FALSE),0)</f>
        <v>-40.837200000000003</v>
      </c>
      <c r="I1989" s="2" t="s">
        <v>5324</v>
      </c>
      <c r="J1989" s="2">
        <v>52645</v>
      </c>
      <c r="K1989" s="2" t="s">
        <v>5331</v>
      </c>
      <c r="L1989" s="2">
        <f>IFERROR(VLOOKUP(C1989,BOTULISMO!$A$3:$C$19,3,FALSE),0)</f>
        <v>0</v>
      </c>
      <c r="M1989" s="2">
        <f>IFERROR(VLOOKUP(C1989,'LEISHMANIOSE VISCERAL'!$A$4:$C$454,3,FALSE),0)</f>
        <v>2</v>
      </c>
      <c r="N1989" s="2">
        <f>IFERROR(VLOOKUP(C1989,'LEISHMANIOSE TEGUMENTAR'!$A$4:$C$1681,3,FALSE),0)</f>
        <v>0</v>
      </c>
      <c r="O1989" s="2">
        <f>IFERROR(VLOOKUP(C1989,'FEBRE AMARELA'!$A$4:$C$38,3,FALSE),0)</f>
        <v>0</v>
      </c>
      <c r="P1989" s="2">
        <f>IFERROR(VLOOKUP(C1989,DENGUE!$A$5:$C$4097,3,FALSE),0)</f>
        <v>2</v>
      </c>
      <c r="Q1989" s="2">
        <f>IFERROR(VLOOKUP(C1989,'HEPATITE VIRAL'!$A$5:$C$3162,3,FALSE),0)</f>
        <v>0</v>
      </c>
      <c r="R1989" s="2">
        <f>IFERROR(VLOOKUP(C1989,'FEBRE MACULOSA'!$A$5:$C$181,3,FALSE),0)</f>
        <v>0</v>
      </c>
      <c r="S1989" s="2">
        <f>IFERROR(VLOOKUP(C1989,LEPTOSPIROSE!$A$5:$C$1176,3,FALSE),0)</f>
        <v>0</v>
      </c>
      <c r="T1989" s="2">
        <f>IFERROR(VLOOKUP(C1989,'DOENÇA DE CHAGAS'!$A$5:$C$100,3,FALSE),0)</f>
        <v>0</v>
      </c>
      <c r="U1989" s="2">
        <f>IFERROR(VLOOKUP(C1989,'PICADAS DE COBRAS'!$A$6:$C$4645,3,FALSE),0)</f>
        <v>24</v>
      </c>
      <c r="V1989">
        <f>IFERROR(VLOOKUP(C1989,'ZIKA VIRUS'!$A$5:$C$2399,3,FALSE),0)</f>
        <v>1</v>
      </c>
      <c r="W1989">
        <f>IFERROR(VLOOKUP(C1989,'FEBRE TIFÓIDE'!$A$5:$C$46,3,FALSE),0)</f>
        <v>0</v>
      </c>
      <c r="X1989">
        <f>IFERROR(VLOOKUP(C1989,HANTAVIROSE!$A$5:$C$153,3,FALSE),0)</f>
        <v>0</v>
      </c>
      <c r="Y1989">
        <f>IFERROR(VLOOKUP(C1989,MENINGITE!$A$5:$C$447,3,FALSE),0)</f>
        <v>0</v>
      </c>
      <c r="Z1989">
        <f>IFERROR(VLOOKUP(C1989,RAIVA!$A$5:$C$16,3,FALSE),0)</f>
        <v>0</v>
      </c>
    </row>
    <row r="1990" spans="1:26" x14ac:dyDescent="0.3">
      <c r="A1990" s="2" t="s">
        <v>4319</v>
      </c>
      <c r="B1990" s="2" t="s">
        <v>4427</v>
      </c>
      <c r="C1990" s="2">
        <v>230480</v>
      </c>
      <c r="D1990" s="2">
        <v>2304806</v>
      </c>
      <c r="E1990" s="2" t="s">
        <v>4319</v>
      </c>
      <c r="F1990" s="2" t="s">
        <v>4427</v>
      </c>
      <c r="G1990" s="2">
        <f>IFERROR(VLOOKUP(D1990,Coordenadas!$A$2:$D$5571,3,FALSE),0)</f>
        <v>-6.8813399999999998</v>
      </c>
      <c r="H1990" s="2">
        <f>IFERROR(VLOOKUP(D1990,Coordenadas!$A$2:$D$5571,4,FALSE),0)</f>
        <v>-39.214399999999998</v>
      </c>
      <c r="I1990" s="2" t="s">
        <v>5324</v>
      </c>
      <c r="J1990" s="2">
        <v>4629</v>
      </c>
      <c r="K1990" s="2" t="s">
        <v>5332</v>
      </c>
      <c r="L1990" s="2">
        <f>IFERROR(VLOOKUP(C1990,BOTULISMO!$A$3:$C$19,3,FALSE),0)</f>
        <v>0</v>
      </c>
      <c r="M1990" s="2">
        <f>IFERROR(VLOOKUP(C1990,'LEISHMANIOSE VISCERAL'!$A$4:$C$454,3,FALSE),0)</f>
        <v>1</v>
      </c>
      <c r="N1990" s="2">
        <f>IFERROR(VLOOKUP(C1990,'LEISHMANIOSE TEGUMENTAR'!$A$4:$C$1681,3,FALSE),0)</f>
        <v>0</v>
      </c>
      <c r="O1990" s="2">
        <f>IFERROR(VLOOKUP(C1990,'FEBRE AMARELA'!$A$4:$C$38,3,FALSE),0)</f>
        <v>0</v>
      </c>
      <c r="P1990" s="2">
        <f>IFERROR(VLOOKUP(C1990,DENGUE!$A$5:$C$4097,3,FALSE),0)</f>
        <v>150</v>
      </c>
      <c r="Q1990" s="2">
        <f>IFERROR(VLOOKUP(C1990,'HEPATITE VIRAL'!$A$5:$C$3162,3,FALSE),0)</f>
        <v>0</v>
      </c>
      <c r="R1990" s="2">
        <f>IFERROR(VLOOKUP(C1990,'FEBRE MACULOSA'!$A$5:$C$181,3,FALSE),0)</f>
        <v>0</v>
      </c>
      <c r="S1990" s="2">
        <f>IFERROR(VLOOKUP(C1990,LEPTOSPIROSE!$A$5:$C$1176,3,FALSE),0)</f>
        <v>0</v>
      </c>
      <c r="T1990" s="2">
        <f>IFERROR(VLOOKUP(C1990,'DOENÇA DE CHAGAS'!$A$5:$C$100,3,FALSE),0)</f>
        <v>0</v>
      </c>
      <c r="U1990" s="2">
        <f>IFERROR(VLOOKUP(C1990,'PICADAS DE COBRAS'!$A$6:$C$4645,3,FALSE),0)</f>
        <v>6</v>
      </c>
      <c r="V1990">
        <f>IFERROR(VLOOKUP(C1990,'ZIKA VIRUS'!$A$5:$C$2399,3,FALSE),0)</f>
        <v>1</v>
      </c>
      <c r="W1990">
        <f>IFERROR(VLOOKUP(C1990,'FEBRE TIFÓIDE'!$A$5:$C$46,3,FALSE),0)</f>
        <v>0</v>
      </c>
      <c r="X1990">
        <f>IFERROR(VLOOKUP(C1990,HANTAVIROSE!$A$5:$C$153,3,FALSE),0)</f>
        <v>0</v>
      </c>
      <c r="Y1990">
        <f>IFERROR(VLOOKUP(C1990,MENINGITE!$A$5:$C$447,3,FALSE),0)</f>
        <v>0</v>
      </c>
      <c r="Z1990">
        <f>IFERROR(VLOOKUP(C1990,RAIVA!$A$5:$C$16,3,FALSE),0)</f>
        <v>0</v>
      </c>
    </row>
    <row r="1991" spans="1:26" x14ac:dyDescent="0.3">
      <c r="A1991" s="2" t="s">
        <v>2425</v>
      </c>
      <c r="B1991" s="2" t="s">
        <v>2947</v>
      </c>
      <c r="C1991" s="2">
        <v>312780</v>
      </c>
      <c r="D1991" s="2">
        <v>3127800</v>
      </c>
      <c r="E1991" s="2" t="s">
        <v>2425</v>
      </c>
      <c r="F1991" s="2" t="s">
        <v>2947</v>
      </c>
      <c r="G1991" s="2">
        <f>IFERROR(VLOOKUP(D1991,Coordenadas!$A$2:$D$5571,3,FALSE),0)</f>
        <v>-16.566199999999998</v>
      </c>
      <c r="H1991" s="2">
        <f>IFERROR(VLOOKUP(D1991,Coordenadas!$A$2:$D$5571,4,FALSE),0)</f>
        <v>-42.892299999999999</v>
      </c>
      <c r="I1991" s="2" t="s">
        <v>5325</v>
      </c>
      <c r="J1991" s="2">
        <v>15024</v>
      </c>
      <c r="K1991" s="2" t="s">
        <v>5332</v>
      </c>
      <c r="L1991" s="2">
        <f>IFERROR(VLOOKUP(C1991,BOTULISMO!$A$3:$C$19,3,FALSE),0)</f>
        <v>0</v>
      </c>
      <c r="M1991" s="2">
        <f>IFERROR(VLOOKUP(C1991,'LEISHMANIOSE VISCERAL'!$A$4:$C$454,3,FALSE),0)</f>
        <v>1</v>
      </c>
      <c r="N1991" s="2">
        <f>IFERROR(VLOOKUP(C1991,'LEISHMANIOSE TEGUMENTAR'!$A$4:$C$1681,3,FALSE),0)</f>
        <v>6</v>
      </c>
      <c r="O1991" s="2">
        <f>IFERROR(VLOOKUP(C1991,'FEBRE AMARELA'!$A$4:$C$38,3,FALSE),0)</f>
        <v>0</v>
      </c>
      <c r="P1991" s="2">
        <f>IFERROR(VLOOKUP(C1991,DENGUE!$A$5:$C$4097,3,FALSE),0)</f>
        <v>0</v>
      </c>
      <c r="Q1991" s="2">
        <f>IFERROR(VLOOKUP(C1991,'HEPATITE VIRAL'!$A$5:$C$3162,3,FALSE),0)</f>
        <v>0</v>
      </c>
      <c r="R1991" s="2">
        <f>IFERROR(VLOOKUP(C1991,'FEBRE MACULOSA'!$A$5:$C$181,3,FALSE),0)</f>
        <v>0</v>
      </c>
      <c r="S1991" s="2">
        <f>IFERROR(VLOOKUP(C1991,LEPTOSPIROSE!$A$5:$C$1176,3,FALSE),0)</f>
        <v>0</v>
      </c>
      <c r="T1991" s="2">
        <f>IFERROR(VLOOKUP(C1991,'DOENÇA DE CHAGAS'!$A$5:$C$100,3,FALSE),0)</f>
        <v>0</v>
      </c>
      <c r="U1991" s="2">
        <f>IFERROR(VLOOKUP(C1991,'PICADAS DE COBRAS'!$A$6:$C$4645,3,FALSE),0)</f>
        <v>54</v>
      </c>
      <c r="V1991">
        <f>IFERROR(VLOOKUP(C1991,'ZIKA VIRUS'!$A$5:$C$2399,3,FALSE),0)</f>
        <v>0</v>
      </c>
      <c r="W1991">
        <f>IFERROR(VLOOKUP(C1991,'FEBRE TIFÓIDE'!$A$5:$C$46,3,FALSE),0)</f>
        <v>0</v>
      </c>
      <c r="X1991">
        <f>IFERROR(VLOOKUP(C1991,HANTAVIROSE!$A$5:$C$153,3,FALSE),0)</f>
        <v>0</v>
      </c>
      <c r="Y1991">
        <f>IFERROR(VLOOKUP(C1991,MENINGITE!$A$5:$C$447,3,FALSE),0)</f>
        <v>0</v>
      </c>
      <c r="Z1991">
        <f>IFERROR(VLOOKUP(C1991,RAIVA!$A$5:$C$16,3,FALSE),0)</f>
        <v>0</v>
      </c>
    </row>
    <row r="1992" spans="1:26" x14ac:dyDescent="0.3">
      <c r="A1992" s="2" t="s">
        <v>967</v>
      </c>
      <c r="B1992" s="2" t="s">
        <v>1158</v>
      </c>
      <c r="C1992" s="2">
        <v>420610</v>
      </c>
      <c r="D1992" s="2">
        <v>4206108</v>
      </c>
      <c r="E1992" s="2" t="s">
        <v>967</v>
      </c>
      <c r="F1992" s="2" t="s">
        <v>1158</v>
      </c>
      <c r="G1992" s="2">
        <f>IFERROR(VLOOKUP(D1992,Coordenadas!$A$2:$D$5571,3,FALSE),0)</f>
        <v>-28.180900000000001</v>
      </c>
      <c r="H1992" s="2">
        <f>IFERROR(VLOOKUP(D1992,Coordenadas!$A$2:$D$5571,4,FALSE),0)</f>
        <v>-49.225200000000001</v>
      </c>
      <c r="I1992" s="2" t="s">
        <v>5326</v>
      </c>
      <c r="J1992" s="2">
        <v>6223</v>
      </c>
      <c r="K1992" s="2" t="s">
        <v>5332</v>
      </c>
      <c r="L1992" s="2">
        <f>IFERROR(VLOOKUP(C1992,BOTULISMO!$A$3:$C$19,3,FALSE),0)</f>
        <v>0</v>
      </c>
      <c r="M1992" s="2">
        <f>IFERROR(VLOOKUP(C1992,'LEISHMANIOSE VISCERAL'!$A$4:$C$454,3,FALSE),0)</f>
        <v>0</v>
      </c>
      <c r="N1992" s="2">
        <f>IFERROR(VLOOKUP(C1992,'LEISHMANIOSE TEGUMENTAR'!$A$4:$C$1681,3,FALSE),0)</f>
        <v>0</v>
      </c>
      <c r="O1992" s="2">
        <f>IFERROR(VLOOKUP(C1992,'FEBRE AMARELA'!$A$4:$C$38,3,FALSE),0)</f>
        <v>0</v>
      </c>
      <c r="P1992" s="2">
        <f>IFERROR(VLOOKUP(C1992,DENGUE!$A$5:$C$4097,3,FALSE),0)</f>
        <v>0</v>
      </c>
      <c r="Q1992" s="2">
        <f>IFERROR(VLOOKUP(C1992,'HEPATITE VIRAL'!$A$5:$C$3162,3,FALSE),0)</f>
        <v>2</v>
      </c>
      <c r="R1992" s="2">
        <f>IFERROR(VLOOKUP(C1992,'FEBRE MACULOSA'!$A$5:$C$181,3,FALSE),0)</f>
        <v>0</v>
      </c>
      <c r="S1992" s="2">
        <f>IFERROR(VLOOKUP(C1992,LEPTOSPIROSE!$A$5:$C$1176,3,FALSE),0)</f>
        <v>3</v>
      </c>
      <c r="T1992" s="2">
        <f>IFERROR(VLOOKUP(C1992,'DOENÇA DE CHAGAS'!$A$5:$C$100,3,FALSE),0)</f>
        <v>0</v>
      </c>
      <c r="U1992" s="2">
        <f>IFERROR(VLOOKUP(C1992,'PICADAS DE COBRAS'!$A$6:$C$4645,3,FALSE),0)</f>
        <v>2</v>
      </c>
      <c r="V1992">
        <f>IFERROR(VLOOKUP(C1992,'ZIKA VIRUS'!$A$5:$C$2399,3,FALSE),0)</f>
        <v>0</v>
      </c>
      <c r="W1992">
        <f>IFERROR(VLOOKUP(C1992,'FEBRE TIFÓIDE'!$A$5:$C$46,3,FALSE),0)</f>
        <v>0</v>
      </c>
      <c r="X1992">
        <f>IFERROR(VLOOKUP(C1992,HANTAVIROSE!$A$5:$C$153,3,FALSE),0)</f>
        <v>0</v>
      </c>
      <c r="Y1992">
        <f>IFERROR(VLOOKUP(C1992,MENINGITE!$A$5:$C$447,3,FALSE),0)</f>
        <v>0</v>
      </c>
      <c r="Z1992">
        <f>IFERROR(VLOOKUP(C1992,RAIVA!$A$5:$C$16,3,FALSE),0)</f>
        <v>0</v>
      </c>
    </row>
    <row r="1993" spans="1:26" x14ac:dyDescent="0.3">
      <c r="A1993" s="2" t="s">
        <v>3816</v>
      </c>
      <c r="B1993" s="2" t="s">
        <v>3921</v>
      </c>
      <c r="C1993" s="2">
        <v>260640</v>
      </c>
      <c r="D1993" s="2">
        <v>2606408</v>
      </c>
      <c r="E1993" s="2" t="s">
        <v>3816</v>
      </c>
      <c r="F1993" s="2" t="s">
        <v>3921</v>
      </c>
      <c r="G1993" s="2">
        <f>IFERROR(VLOOKUP(D1993,Coordenadas!$A$2:$D$5571,3,FALSE),0)</f>
        <v>-8.2111800000000006</v>
      </c>
      <c r="H1993" s="2">
        <f>IFERROR(VLOOKUP(D1993,Coordenadas!$A$2:$D$5571,4,FALSE),0)</f>
        <v>-35.567500000000003</v>
      </c>
      <c r="I1993" s="2" t="s">
        <v>5324</v>
      </c>
      <c r="J1993" s="2">
        <v>76458</v>
      </c>
      <c r="K1993" s="2" t="s">
        <v>5331</v>
      </c>
      <c r="L1993" s="2">
        <f>IFERROR(VLOOKUP(C1993,BOTULISMO!$A$3:$C$19,3,FALSE),0)</f>
        <v>0</v>
      </c>
      <c r="M1993" s="2">
        <f>IFERROR(VLOOKUP(C1993,'LEISHMANIOSE VISCERAL'!$A$4:$C$454,3,FALSE),0)</f>
        <v>0</v>
      </c>
      <c r="N1993" s="2">
        <f>IFERROR(VLOOKUP(C1993,'LEISHMANIOSE TEGUMENTAR'!$A$4:$C$1681,3,FALSE),0)</f>
        <v>0</v>
      </c>
      <c r="O1993" s="2">
        <f>IFERROR(VLOOKUP(C1993,'FEBRE AMARELA'!$A$4:$C$38,3,FALSE),0)</f>
        <v>0</v>
      </c>
      <c r="P1993" s="2">
        <f>IFERROR(VLOOKUP(C1993,DENGUE!$A$5:$C$4097,3,FALSE),0)</f>
        <v>197</v>
      </c>
      <c r="Q1993" s="2">
        <f>IFERROR(VLOOKUP(C1993,'HEPATITE VIRAL'!$A$5:$C$3162,3,FALSE),0)</f>
        <v>4</v>
      </c>
      <c r="R1993" s="2">
        <f>IFERROR(VLOOKUP(C1993,'FEBRE MACULOSA'!$A$5:$C$181,3,FALSE),0)</f>
        <v>0</v>
      </c>
      <c r="S1993" s="2">
        <f>IFERROR(VLOOKUP(C1993,LEPTOSPIROSE!$A$5:$C$1176,3,FALSE),0)</f>
        <v>0</v>
      </c>
      <c r="T1993" s="2">
        <f>IFERROR(VLOOKUP(C1993,'DOENÇA DE CHAGAS'!$A$5:$C$100,3,FALSE),0)</f>
        <v>0</v>
      </c>
      <c r="U1993" s="2">
        <f>IFERROR(VLOOKUP(C1993,'PICADAS DE COBRAS'!$A$6:$C$4645,3,FALSE),0)</f>
        <v>255</v>
      </c>
      <c r="V1993">
        <f>IFERROR(VLOOKUP(C1993,'ZIKA VIRUS'!$A$5:$C$2399,3,FALSE),0)</f>
        <v>6</v>
      </c>
      <c r="W1993">
        <f>IFERROR(VLOOKUP(C1993,'FEBRE TIFÓIDE'!$A$5:$C$46,3,FALSE),0)</f>
        <v>0</v>
      </c>
      <c r="X1993">
        <f>IFERROR(VLOOKUP(C1993,HANTAVIROSE!$A$5:$C$153,3,FALSE),0)</f>
        <v>0</v>
      </c>
      <c r="Y1993">
        <f>IFERROR(VLOOKUP(C1993,MENINGITE!$A$5:$C$447,3,FALSE),0)</f>
        <v>0</v>
      </c>
      <c r="Z1993">
        <f>IFERROR(VLOOKUP(C1993,RAIVA!$A$5:$C$16,3,FALSE),0)</f>
        <v>0</v>
      </c>
    </row>
    <row r="1994" spans="1:26" x14ac:dyDescent="0.3">
      <c r="A1994" s="2" t="s">
        <v>470</v>
      </c>
      <c r="B1994" s="2" t="s">
        <v>780</v>
      </c>
      <c r="C1994" s="2">
        <v>430920</v>
      </c>
      <c r="D1994" s="2">
        <v>4309209</v>
      </c>
      <c r="E1994" s="2" t="s">
        <v>470</v>
      </c>
      <c r="F1994" s="2" t="s">
        <v>780</v>
      </c>
      <c r="G1994" s="2">
        <f>IFERROR(VLOOKUP(D1994,Coordenadas!$A$2:$D$5571,3,FALSE),0)</f>
        <v>-29.941299999999998</v>
      </c>
      <c r="H1994" s="2">
        <f>IFERROR(VLOOKUP(D1994,Coordenadas!$A$2:$D$5571,4,FALSE),0)</f>
        <v>-50.986899999999999</v>
      </c>
      <c r="I1994" s="2" t="s">
        <v>5326</v>
      </c>
      <c r="J1994" s="2">
        <v>255660</v>
      </c>
      <c r="K1994" s="2" t="s">
        <v>5333</v>
      </c>
      <c r="L1994" s="2">
        <f>IFERROR(VLOOKUP(C1994,BOTULISMO!$A$3:$C$19,3,FALSE),0)</f>
        <v>0</v>
      </c>
      <c r="M1994" s="2">
        <f>IFERROR(VLOOKUP(C1994,'LEISHMANIOSE VISCERAL'!$A$4:$C$454,3,FALSE),0)</f>
        <v>0</v>
      </c>
      <c r="N1994" s="2">
        <f>IFERROR(VLOOKUP(C1994,'LEISHMANIOSE TEGUMENTAR'!$A$4:$C$1681,3,FALSE),0)</f>
        <v>0</v>
      </c>
      <c r="O1994" s="2">
        <f>IFERROR(VLOOKUP(C1994,'FEBRE AMARELA'!$A$4:$C$38,3,FALSE),0)</f>
        <v>0</v>
      </c>
      <c r="P1994" s="2">
        <f>IFERROR(VLOOKUP(C1994,DENGUE!$A$5:$C$4097,3,FALSE),0)</f>
        <v>2</v>
      </c>
      <c r="Q1994" s="2">
        <f>IFERROR(VLOOKUP(C1994,'HEPATITE VIRAL'!$A$5:$C$3162,3,FALSE),0)</f>
        <v>547</v>
      </c>
      <c r="R1994" s="2">
        <f>IFERROR(VLOOKUP(C1994,'FEBRE MACULOSA'!$A$5:$C$181,3,FALSE),0)</f>
        <v>0</v>
      </c>
      <c r="S1994" s="2">
        <f>IFERROR(VLOOKUP(C1994,LEPTOSPIROSE!$A$5:$C$1176,3,FALSE),0)</f>
        <v>33</v>
      </c>
      <c r="T1994" s="2">
        <f>IFERROR(VLOOKUP(C1994,'DOENÇA DE CHAGAS'!$A$5:$C$100,3,FALSE),0)</f>
        <v>0</v>
      </c>
      <c r="U1994" s="2">
        <f>IFERROR(VLOOKUP(C1994,'PICADAS DE COBRAS'!$A$6:$C$4645,3,FALSE),0)</f>
        <v>27</v>
      </c>
      <c r="V1994">
        <f>IFERROR(VLOOKUP(C1994,'ZIKA VIRUS'!$A$5:$C$2399,3,FALSE),0)</f>
        <v>9</v>
      </c>
      <c r="W1994">
        <f>IFERROR(VLOOKUP(C1994,'FEBRE TIFÓIDE'!$A$5:$C$46,3,FALSE),0)</f>
        <v>0</v>
      </c>
      <c r="X1994">
        <f>IFERROR(VLOOKUP(C1994,HANTAVIROSE!$A$5:$C$153,3,FALSE),0)</f>
        <v>0</v>
      </c>
      <c r="Y1994">
        <f>IFERROR(VLOOKUP(C1994,MENINGITE!$A$5:$C$447,3,FALSE),0)</f>
        <v>9</v>
      </c>
      <c r="Z1994">
        <f>IFERROR(VLOOKUP(C1994,RAIVA!$A$5:$C$16,3,FALSE),0)</f>
        <v>0</v>
      </c>
    </row>
    <row r="1995" spans="1:26" x14ac:dyDescent="0.3">
      <c r="A1995" s="2" t="s">
        <v>967</v>
      </c>
      <c r="B1995" s="2" t="s">
        <v>1157</v>
      </c>
      <c r="C1995" s="2">
        <v>420620</v>
      </c>
      <c r="D1995" s="2">
        <v>4206207</v>
      </c>
      <c r="E1995" s="2" t="s">
        <v>967</v>
      </c>
      <c r="F1995" s="2" t="s">
        <v>1157</v>
      </c>
      <c r="G1995" s="2">
        <f>IFERROR(VLOOKUP(D1995,Coordenadas!$A$2:$D$5571,3,FALSE),0)</f>
        <v>-28.320799999999998</v>
      </c>
      <c r="H1995" s="2">
        <f>IFERROR(VLOOKUP(D1995,Coordenadas!$A$2:$D$5571,4,FALSE),0)</f>
        <v>-49.042700000000004</v>
      </c>
      <c r="I1995" s="2" t="s">
        <v>5326</v>
      </c>
      <c r="J1995" s="2">
        <v>10635</v>
      </c>
      <c r="K1995" s="2" t="s">
        <v>5332</v>
      </c>
      <c r="L1995" s="2">
        <f>IFERROR(VLOOKUP(C1995,BOTULISMO!$A$3:$C$19,3,FALSE),0)</f>
        <v>0</v>
      </c>
      <c r="M1995" s="2">
        <f>IFERROR(VLOOKUP(C1995,'LEISHMANIOSE VISCERAL'!$A$4:$C$454,3,FALSE),0)</f>
        <v>0</v>
      </c>
      <c r="N1995" s="2">
        <f>IFERROR(VLOOKUP(C1995,'LEISHMANIOSE TEGUMENTAR'!$A$4:$C$1681,3,FALSE),0)</f>
        <v>0</v>
      </c>
      <c r="O1995" s="2">
        <f>IFERROR(VLOOKUP(C1995,'FEBRE AMARELA'!$A$4:$C$38,3,FALSE),0)</f>
        <v>0</v>
      </c>
      <c r="P1995" s="2">
        <f>IFERROR(VLOOKUP(C1995,DENGUE!$A$5:$C$4097,3,FALSE),0)</f>
        <v>0</v>
      </c>
      <c r="Q1995" s="2">
        <f>IFERROR(VLOOKUP(C1995,'HEPATITE VIRAL'!$A$5:$C$3162,3,FALSE),0)</f>
        <v>7</v>
      </c>
      <c r="R1995" s="2">
        <f>IFERROR(VLOOKUP(C1995,'FEBRE MACULOSA'!$A$5:$C$181,3,FALSE),0)</f>
        <v>0</v>
      </c>
      <c r="S1995" s="2">
        <f>IFERROR(VLOOKUP(C1995,LEPTOSPIROSE!$A$5:$C$1176,3,FALSE),0)</f>
        <v>0</v>
      </c>
      <c r="T1995" s="2">
        <f>IFERROR(VLOOKUP(C1995,'DOENÇA DE CHAGAS'!$A$5:$C$100,3,FALSE),0)</f>
        <v>0</v>
      </c>
      <c r="U1995" s="2">
        <f>IFERROR(VLOOKUP(C1995,'PICADAS DE COBRAS'!$A$6:$C$4645,3,FALSE),0)</f>
        <v>1</v>
      </c>
      <c r="V1995">
        <f>IFERROR(VLOOKUP(C1995,'ZIKA VIRUS'!$A$5:$C$2399,3,FALSE),0)</f>
        <v>1</v>
      </c>
      <c r="W1995">
        <f>IFERROR(VLOOKUP(C1995,'FEBRE TIFÓIDE'!$A$5:$C$46,3,FALSE),0)</f>
        <v>0</v>
      </c>
      <c r="X1995">
        <f>IFERROR(VLOOKUP(C1995,HANTAVIROSE!$A$5:$C$153,3,FALSE),0)</f>
        <v>0</v>
      </c>
      <c r="Y1995">
        <f>IFERROR(VLOOKUP(C1995,MENINGITE!$A$5:$C$447,3,FALSE),0)</f>
        <v>0</v>
      </c>
      <c r="Z1995">
        <f>IFERROR(VLOOKUP(C1995,RAIVA!$A$5:$C$16,3,FALSE),0)</f>
        <v>0</v>
      </c>
    </row>
    <row r="1996" spans="1:26" x14ac:dyDescent="0.3">
      <c r="A1996" s="2" t="s">
        <v>4319</v>
      </c>
      <c r="B1996" s="2" t="s">
        <v>4426</v>
      </c>
      <c r="C1996" s="2">
        <v>230490</v>
      </c>
      <c r="D1996" s="2">
        <v>2304905</v>
      </c>
      <c r="E1996" s="2" t="s">
        <v>4319</v>
      </c>
      <c r="F1996" s="2" t="s">
        <v>4426</v>
      </c>
      <c r="G1996" s="2">
        <f>IFERROR(VLOOKUP(D1996,Coordenadas!$A$2:$D$5571,3,FALSE),0)</f>
        <v>-3.9178700000000002</v>
      </c>
      <c r="H1996" s="2">
        <f>IFERROR(VLOOKUP(D1996,Coordenadas!$A$2:$D$5571,4,FALSE),0)</f>
        <v>-40.385199999999998</v>
      </c>
      <c r="I1996" s="2" t="s">
        <v>5324</v>
      </c>
      <c r="J1996" s="2">
        <v>10228</v>
      </c>
      <c r="K1996" s="2" t="s">
        <v>5332</v>
      </c>
      <c r="L1996" s="2">
        <f>IFERROR(VLOOKUP(C1996,BOTULISMO!$A$3:$C$19,3,FALSE),0)</f>
        <v>0</v>
      </c>
      <c r="M1996" s="2">
        <f>IFERROR(VLOOKUP(C1996,'LEISHMANIOSE VISCERAL'!$A$4:$C$454,3,FALSE),0)</f>
        <v>0</v>
      </c>
      <c r="N1996" s="2">
        <f>IFERROR(VLOOKUP(C1996,'LEISHMANIOSE TEGUMENTAR'!$A$4:$C$1681,3,FALSE),0)</f>
        <v>0</v>
      </c>
      <c r="O1996" s="2">
        <f>IFERROR(VLOOKUP(C1996,'FEBRE AMARELA'!$A$4:$C$38,3,FALSE),0)</f>
        <v>0</v>
      </c>
      <c r="P1996" s="2">
        <f>IFERROR(VLOOKUP(C1996,DENGUE!$A$5:$C$4097,3,FALSE),0)</f>
        <v>2</v>
      </c>
      <c r="Q1996" s="2">
        <f>IFERROR(VLOOKUP(C1996,'HEPATITE VIRAL'!$A$5:$C$3162,3,FALSE),0)</f>
        <v>0</v>
      </c>
      <c r="R1996" s="2">
        <f>IFERROR(VLOOKUP(C1996,'FEBRE MACULOSA'!$A$5:$C$181,3,FALSE),0)</f>
        <v>0</v>
      </c>
      <c r="S1996" s="2">
        <f>IFERROR(VLOOKUP(C1996,LEPTOSPIROSE!$A$5:$C$1176,3,FALSE),0)</f>
        <v>0</v>
      </c>
      <c r="T1996" s="2">
        <f>IFERROR(VLOOKUP(C1996,'DOENÇA DE CHAGAS'!$A$5:$C$100,3,FALSE),0)</f>
        <v>0</v>
      </c>
      <c r="U1996" s="2">
        <f>IFERROR(VLOOKUP(C1996,'PICADAS DE COBRAS'!$A$6:$C$4645,3,FALSE),0)</f>
        <v>5</v>
      </c>
      <c r="V1996">
        <f>IFERROR(VLOOKUP(C1996,'ZIKA VIRUS'!$A$5:$C$2399,3,FALSE),0)</f>
        <v>0</v>
      </c>
      <c r="W1996">
        <f>IFERROR(VLOOKUP(C1996,'FEBRE TIFÓIDE'!$A$5:$C$46,3,FALSE),0)</f>
        <v>0</v>
      </c>
      <c r="X1996">
        <f>IFERROR(VLOOKUP(C1996,HANTAVIROSE!$A$5:$C$153,3,FALSE),0)</f>
        <v>0</v>
      </c>
      <c r="Y1996">
        <f>IFERROR(VLOOKUP(C1996,MENINGITE!$A$5:$C$447,3,FALSE),0)</f>
        <v>0</v>
      </c>
      <c r="Z1996">
        <f>IFERROR(VLOOKUP(C1996,RAIVA!$A$5:$C$16,3,FALSE),0)</f>
        <v>0</v>
      </c>
    </row>
    <row r="1997" spans="1:26" x14ac:dyDescent="0.3">
      <c r="A1997" s="2" t="s">
        <v>4178</v>
      </c>
      <c r="B1997" s="2" t="s">
        <v>4275</v>
      </c>
      <c r="C1997" s="2">
        <v>240440</v>
      </c>
      <c r="D1997" s="2">
        <v>2404408</v>
      </c>
      <c r="E1997" s="2" t="s">
        <v>4178</v>
      </c>
      <c r="F1997" s="2" t="s">
        <v>4275</v>
      </c>
      <c r="G1997" s="2">
        <f>IFERROR(VLOOKUP(D1997,Coordenadas!$A$2:$D$5571,3,FALSE),0)</f>
        <v>-4.9806800000000004</v>
      </c>
      <c r="H1997" s="2">
        <f>IFERROR(VLOOKUP(D1997,Coordenadas!$A$2:$D$5571,4,FALSE),0)</f>
        <v>-37.162100000000002</v>
      </c>
      <c r="I1997" s="2" t="s">
        <v>5324</v>
      </c>
      <c r="J1997" s="2">
        <v>9393</v>
      </c>
      <c r="K1997" s="2" t="s">
        <v>5332</v>
      </c>
      <c r="L1997" s="2">
        <f>IFERROR(VLOOKUP(C1997,BOTULISMO!$A$3:$C$19,3,FALSE),0)</f>
        <v>0</v>
      </c>
      <c r="M1997" s="2">
        <f>IFERROR(VLOOKUP(C1997,'LEISHMANIOSE VISCERAL'!$A$4:$C$454,3,FALSE),0)</f>
        <v>0</v>
      </c>
      <c r="N1997" s="2">
        <f>IFERROR(VLOOKUP(C1997,'LEISHMANIOSE TEGUMENTAR'!$A$4:$C$1681,3,FALSE),0)</f>
        <v>0</v>
      </c>
      <c r="O1997" s="2">
        <f>IFERROR(VLOOKUP(C1997,'FEBRE AMARELA'!$A$4:$C$38,3,FALSE),0)</f>
        <v>0</v>
      </c>
      <c r="P1997" s="2">
        <f>IFERROR(VLOOKUP(C1997,DENGUE!$A$5:$C$4097,3,FALSE),0)</f>
        <v>15</v>
      </c>
      <c r="Q1997" s="2">
        <f>IFERROR(VLOOKUP(C1997,'HEPATITE VIRAL'!$A$5:$C$3162,3,FALSE),0)</f>
        <v>0</v>
      </c>
      <c r="R1997" s="2">
        <f>IFERROR(VLOOKUP(C1997,'FEBRE MACULOSA'!$A$5:$C$181,3,FALSE),0)</f>
        <v>0</v>
      </c>
      <c r="S1997" s="2">
        <f>IFERROR(VLOOKUP(C1997,LEPTOSPIROSE!$A$5:$C$1176,3,FALSE),0)</f>
        <v>0</v>
      </c>
      <c r="T1997" s="2">
        <f>IFERROR(VLOOKUP(C1997,'DOENÇA DE CHAGAS'!$A$5:$C$100,3,FALSE),0)</f>
        <v>0</v>
      </c>
      <c r="U1997" s="2">
        <f>IFERROR(VLOOKUP(C1997,'PICADAS DE COBRAS'!$A$6:$C$4645,3,FALSE),0)</f>
        <v>1</v>
      </c>
      <c r="V1997">
        <f>IFERROR(VLOOKUP(C1997,'ZIKA VIRUS'!$A$5:$C$2399,3,FALSE),0)</f>
        <v>3</v>
      </c>
      <c r="W1997">
        <f>IFERROR(VLOOKUP(C1997,'FEBRE TIFÓIDE'!$A$5:$C$46,3,FALSE),0)</f>
        <v>0</v>
      </c>
      <c r="X1997">
        <f>IFERROR(VLOOKUP(C1997,HANTAVIROSE!$A$5:$C$153,3,FALSE),0)</f>
        <v>0</v>
      </c>
      <c r="Y1997">
        <f>IFERROR(VLOOKUP(C1997,MENINGITE!$A$5:$C$447,3,FALSE),0)</f>
        <v>0</v>
      </c>
      <c r="Z1997">
        <f>IFERROR(VLOOKUP(C1997,RAIVA!$A$5:$C$16,3,FALSE),0)</f>
        <v>0</v>
      </c>
    </row>
    <row r="1998" spans="1:26" x14ac:dyDescent="0.3">
      <c r="A1998" s="2" t="s">
        <v>2425</v>
      </c>
      <c r="B1998" s="2" t="s">
        <v>2946</v>
      </c>
      <c r="C1998" s="2">
        <v>312790</v>
      </c>
      <c r="D1998" s="2">
        <v>3127909</v>
      </c>
      <c r="E1998" s="2" t="s">
        <v>2425</v>
      </c>
      <c r="F1998" s="2" t="s">
        <v>2946</v>
      </c>
      <c r="G1998" s="2">
        <f>IFERROR(VLOOKUP(D1998,Coordenadas!$A$2:$D$5571,3,FALSE),0)</f>
        <v>-18.500299999999999</v>
      </c>
      <c r="H1998" s="2">
        <f>IFERROR(VLOOKUP(D1998,Coordenadas!$A$2:$D$5571,4,FALSE),0)</f>
        <v>-47.7318</v>
      </c>
      <c r="I1998" s="2" t="s">
        <v>5325</v>
      </c>
      <c r="J1998" s="2">
        <v>1373</v>
      </c>
      <c r="K1998" s="2" t="s">
        <v>5332</v>
      </c>
      <c r="L1998" s="2">
        <f>IFERROR(VLOOKUP(C1998,BOTULISMO!$A$3:$C$19,3,FALSE),0)</f>
        <v>0</v>
      </c>
      <c r="M1998" s="2">
        <f>IFERROR(VLOOKUP(C1998,'LEISHMANIOSE VISCERAL'!$A$4:$C$454,3,FALSE),0)</f>
        <v>0</v>
      </c>
      <c r="N1998" s="2">
        <f>IFERROR(VLOOKUP(C1998,'LEISHMANIOSE TEGUMENTAR'!$A$4:$C$1681,3,FALSE),0)</f>
        <v>0</v>
      </c>
      <c r="O1998" s="2">
        <f>IFERROR(VLOOKUP(C1998,'FEBRE AMARELA'!$A$4:$C$38,3,FALSE),0)</f>
        <v>0</v>
      </c>
      <c r="P1998" s="2">
        <f>IFERROR(VLOOKUP(C1998,DENGUE!$A$5:$C$4097,3,FALSE),0)</f>
        <v>11</v>
      </c>
      <c r="Q1998" s="2">
        <f>IFERROR(VLOOKUP(C1998,'HEPATITE VIRAL'!$A$5:$C$3162,3,FALSE),0)</f>
        <v>0</v>
      </c>
      <c r="R1998" s="2">
        <f>IFERROR(VLOOKUP(C1998,'FEBRE MACULOSA'!$A$5:$C$181,3,FALSE),0)</f>
        <v>0</v>
      </c>
      <c r="S1998" s="2">
        <f>IFERROR(VLOOKUP(C1998,LEPTOSPIROSE!$A$5:$C$1176,3,FALSE),0)</f>
        <v>0</v>
      </c>
      <c r="T1998" s="2">
        <f>IFERROR(VLOOKUP(C1998,'DOENÇA DE CHAGAS'!$A$5:$C$100,3,FALSE),0)</f>
        <v>0</v>
      </c>
      <c r="U1998" s="2">
        <f>IFERROR(VLOOKUP(C1998,'PICADAS DE COBRAS'!$A$6:$C$4645,3,FALSE),0)</f>
        <v>7</v>
      </c>
      <c r="V1998">
        <f>IFERROR(VLOOKUP(C1998,'ZIKA VIRUS'!$A$5:$C$2399,3,FALSE),0)</f>
        <v>0</v>
      </c>
      <c r="W1998">
        <f>IFERROR(VLOOKUP(C1998,'FEBRE TIFÓIDE'!$A$5:$C$46,3,FALSE),0)</f>
        <v>0</v>
      </c>
      <c r="X1998">
        <f>IFERROR(VLOOKUP(C1998,HANTAVIROSE!$A$5:$C$153,3,FALSE),0)</f>
        <v>0</v>
      </c>
      <c r="Y1998">
        <f>IFERROR(VLOOKUP(C1998,MENINGITE!$A$5:$C$447,3,FALSE),0)</f>
        <v>0</v>
      </c>
      <c r="Z1998">
        <f>IFERROR(VLOOKUP(C1998,RAIVA!$A$5:$C$16,3,FALSE),0)</f>
        <v>0</v>
      </c>
    </row>
    <row r="1999" spans="1:26" x14ac:dyDescent="0.3">
      <c r="A1999" s="2" t="s">
        <v>470</v>
      </c>
      <c r="B1999" s="2" t="s">
        <v>779</v>
      </c>
      <c r="C1999" s="2">
        <v>430925</v>
      </c>
      <c r="D1999" s="2">
        <v>4309258</v>
      </c>
      <c r="E1999" s="2" t="s">
        <v>470</v>
      </c>
      <c r="F1999" s="2" t="s">
        <v>779</v>
      </c>
      <c r="G1999" s="2">
        <f>IFERROR(VLOOKUP(D1999,Coordenadas!$A$2:$D$5571,3,FALSE),0)</f>
        <v>-28.542100000000001</v>
      </c>
      <c r="H1999" s="2">
        <f>IFERROR(VLOOKUP(D1999,Coordenadas!$A$2:$D$5571,4,FALSE),0)</f>
        <v>-51.694800000000001</v>
      </c>
      <c r="I1999" s="2" t="s">
        <v>5326</v>
      </c>
      <c r="J1999" s="2">
        <v>1598</v>
      </c>
      <c r="K1999" s="2" t="s">
        <v>5332</v>
      </c>
      <c r="L1999" s="2">
        <f>IFERROR(VLOOKUP(C1999,BOTULISMO!$A$3:$C$19,3,FALSE),0)</f>
        <v>0</v>
      </c>
      <c r="M1999" s="2">
        <f>IFERROR(VLOOKUP(C1999,'LEISHMANIOSE VISCERAL'!$A$4:$C$454,3,FALSE),0)</f>
        <v>0</v>
      </c>
      <c r="N1999" s="2">
        <f>IFERROR(VLOOKUP(C1999,'LEISHMANIOSE TEGUMENTAR'!$A$4:$C$1681,3,FALSE),0)</f>
        <v>0</v>
      </c>
      <c r="O1999" s="2">
        <f>IFERROR(VLOOKUP(C1999,'FEBRE AMARELA'!$A$4:$C$38,3,FALSE),0)</f>
        <v>0</v>
      </c>
      <c r="P1999" s="2">
        <f>IFERROR(VLOOKUP(C1999,DENGUE!$A$5:$C$4097,3,FALSE),0)</f>
        <v>0</v>
      </c>
      <c r="Q1999" s="2">
        <f>IFERROR(VLOOKUP(C1999,'HEPATITE VIRAL'!$A$5:$C$3162,3,FALSE),0)</f>
        <v>0</v>
      </c>
      <c r="R1999" s="2">
        <f>IFERROR(VLOOKUP(C1999,'FEBRE MACULOSA'!$A$5:$C$181,3,FALSE),0)</f>
        <v>0</v>
      </c>
      <c r="S1999" s="2">
        <f>IFERROR(VLOOKUP(C1999,LEPTOSPIROSE!$A$5:$C$1176,3,FALSE),0)</f>
        <v>0</v>
      </c>
      <c r="T1999" s="2">
        <f>IFERROR(VLOOKUP(C1999,'DOENÇA DE CHAGAS'!$A$5:$C$100,3,FALSE),0)</f>
        <v>0</v>
      </c>
      <c r="U1999" s="2">
        <f>IFERROR(VLOOKUP(C1999,'PICADAS DE COBRAS'!$A$6:$C$4645,3,FALSE),0)</f>
        <v>0</v>
      </c>
      <c r="V1999">
        <f>IFERROR(VLOOKUP(C1999,'ZIKA VIRUS'!$A$5:$C$2399,3,FALSE),0)</f>
        <v>0</v>
      </c>
      <c r="W1999">
        <f>IFERROR(VLOOKUP(C1999,'FEBRE TIFÓIDE'!$A$5:$C$46,3,FALSE),0)</f>
        <v>0</v>
      </c>
      <c r="X1999">
        <f>IFERROR(VLOOKUP(C1999,HANTAVIROSE!$A$5:$C$153,3,FALSE),0)</f>
        <v>0</v>
      </c>
      <c r="Y1999">
        <f>IFERROR(VLOOKUP(C1999,MENINGITE!$A$5:$C$447,3,FALSE),0)</f>
        <v>0</v>
      </c>
      <c r="Z1999">
        <f>IFERROR(VLOOKUP(C1999,RAIVA!$A$5:$C$16,3,FALSE),0)</f>
        <v>0</v>
      </c>
    </row>
    <row r="2000" spans="1:26" x14ac:dyDescent="0.3">
      <c r="A2000" s="2" t="s">
        <v>967</v>
      </c>
      <c r="B2000" s="2" t="s">
        <v>1156</v>
      </c>
      <c r="C2000" s="2">
        <v>420630</v>
      </c>
      <c r="D2000" s="2">
        <v>4206306</v>
      </c>
      <c r="E2000" s="2" t="s">
        <v>967</v>
      </c>
      <c r="F2000" s="2" t="s">
        <v>1156</v>
      </c>
      <c r="G2000" s="2">
        <f>IFERROR(VLOOKUP(D2000,Coordenadas!$A$2:$D$5571,3,FALSE),0)</f>
        <v>-27.0808</v>
      </c>
      <c r="H2000" s="2">
        <f>IFERROR(VLOOKUP(D2000,Coordenadas!$A$2:$D$5571,4,FALSE),0)</f>
        <v>-48.980400000000003</v>
      </c>
      <c r="I2000" s="2" t="s">
        <v>5326</v>
      </c>
      <c r="J2000" s="2">
        <v>18430</v>
      </c>
      <c r="K2000" s="2" t="s">
        <v>5332</v>
      </c>
      <c r="L2000" s="2">
        <f>IFERROR(VLOOKUP(C2000,BOTULISMO!$A$3:$C$19,3,FALSE),0)</f>
        <v>0</v>
      </c>
      <c r="M2000" s="2">
        <f>IFERROR(VLOOKUP(C2000,'LEISHMANIOSE VISCERAL'!$A$4:$C$454,3,FALSE),0)</f>
        <v>0</v>
      </c>
      <c r="N2000" s="2">
        <f>IFERROR(VLOOKUP(C2000,'LEISHMANIOSE TEGUMENTAR'!$A$4:$C$1681,3,FALSE),0)</f>
        <v>0</v>
      </c>
      <c r="O2000" s="2">
        <f>IFERROR(VLOOKUP(C2000,'FEBRE AMARELA'!$A$4:$C$38,3,FALSE),0)</f>
        <v>0</v>
      </c>
      <c r="P2000" s="2">
        <f>IFERROR(VLOOKUP(C2000,DENGUE!$A$5:$C$4097,3,FALSE),0)</f>
        <v>1</v>
      </c>
      <c r="Q2000" s="2">
        <f>IFERROR(VLOOKUP(C2000,'HEPATITE VIRAL'!$A$5:$C$3162,3,FALSE),0)</f>
        <v>6</v>
      </c>
      <c r="R2000" s="2">
        <f>IFERROR(VLOOKUP(C2000,'FEBRE MACULOSA'!$A$5:$C$181,3,FALSE),0)</f>
        <v>4</v>
      </c>
      <c r="S2000" s="2">
        <f>IFERROR(VLOOKUP(C2000,LEPTOSPIROSE!$A$5:$C$1176,3,FALSE),0)</f>
        <v>0</v>
      </c>
      <c r="T2000" s="2">
        <f>IFERROR(VLOOKUP(C2000,'DOENÇA DE CHAGAS'!$A$5:$C$100,3,FALSE),0)</f>
        <v>0</v>
      </c>
      <c r="U2000" s="2">
        <f>IFERROR(VLOOKUP(C2000,'PICADAS DE COBRAS'!$A$6:$C$4645,3,FALSE),0)</f>
        <v>13</v>
      </c>
      <c r="V2000">
        <f>IFERROR(VLOOKUP(C2000,'ZIKA VIRUS'!$A$5:$C$2399,3,FALSE),0)</f>
        <v>3</v>
      </c>
      <c r="W2000">
        <f>IFERROR(VLOOKUP(C2000,'FEBRE TIFÓIDE'!$A$5:$C$46,3,FALSE),0)</f>
        <v>0</v>
      </c>
      <c r="X2000">
        <f>IFERROR(VLOOKUP(C2000,HANTAVIROSE!$A$5:$C$153,3,FALSE),0)</f>
        <v>0</v>
      </c>
      <c r="Y2000">
        <f>IFERROR(VLOOKUP(C2000,MENINGITE!$A$5:$C$447,3,FALSE),0)</f>
        <v>0</v>
      </c>
      <c r="Z2000">
        <f>IFERROR(VLOOKUP(C2000,RAIVA!$A$5:$C$16,3,FALSE),0)</f>
        <v>0</v>
      </c>
    </row>
    <row r="2001" spans="1:26" x14ac:dyDescent="0.3">
      <c r="A2001" s="2" t="s">
        <v>2349</v>
      </c>
      <c r="B2001" s="2" t="s">
        <v>2399</v>
      </c>
      <c r="C2001" s="2">
        <v>320230</v>
      </c>
      <c r="D2001" s="2">
        <v>3202306</v>
      </c>
      <c r="E2001" s="2" t="s">
        <v>2349</v>
      </c>
      <c r="F2001" s="2" t="s">
        <v>2399</v>
      </c>
      <c r="G2001" s="2">
        <f>IFERROR(VLOOKUP(D2001,Coordenadas!$A$2:$D$5571,3,FALSE),0)</f>
        <v>-20.7668</v>
      </c>
      <c r="H2001" s="2">
        <f>IFERROR(VLOOKUP(D2001,Coordenadas!$A$2:$D$5571,4,FALSE),0)</f>
        <v>-41.673400000000001</v>
      </c>
      <c r="I2001" s="2" t="s">
        <v>5325</v>
      </c>
      <c r="J2001" s="2">
        <v>27851</v>
      </c>
      <c r="K2001" s="2" t="s">
        <v>5330</v>
      </c>
      <c r="L2001" s="2">
        <f>IFERROR(VLOOKUP(C2001,BOTULISMO!$A$3:$C$19,3,FALSE),0)</f>
        <v>0</v>
      </c>
      <c r="M2001" s="2">
        <f>IFERROR(VLOOKUP(C2001,'LEISHMANIOSE VISCERAL'!$A$4:$C$454,3,FALSE),0)</f>
        <v>0</v>
      </c>
      <c r="N2001" s="2">
        <f>IFERROR(VLOOKUP(C2001,'LEISHMANIOSE TEGUMENTAR'!$A$4:$C$1681,3,FALSE),0)</f>
        <v>0</v>
      </c>
      <c r="O2001" s="2">
        <f>IFERROR(VLOOKUP(C2001,'FEBRE AMARELA'!$A$4:$C$38,3,FALSE),0)</f>
        <v>0</v>
      </c>
      <c r="P2001" s="2">
        <f>IFERROR(VLOOKUP(C2001,DENGUE!$A$5:$C$4097,3,FALSE),0)</f>
        <v>0</v>
      </c>
      <c r="Q2001" s="2">
        <f>IFERROR(VLOOKUP(C2001,'HEPATITE VIRAL'!$A$5:$C$3162,3,FALSE),0)</f>
        <v>10</v>
      </c>
      <c r="R2001" s="2">
        <f>IFERROR(VLOOKUP(C2001,'FEBRE MACULOSA'!$A$5:$C$181,3,FALSE),0)</f>
        <v>0</v>
      </c>
      <c r="S2001" s="2">
        <f>IFERROR(VLOOKUP(C2001,LEPTOSPIROSE!$A$5:$C$1176,3,FALSE),0)</f>
        <v>0</v>
      </c>
      <c r="T2001" s="2">
        <f>IFERROR(VLOOKUP(C2001,'DOENÇA DE CHAGAS'!$A$5:$C$100,3,FALSE),0)</f>
        <v>0</v>
      </c>
      <c r="U2001" s="2">
        <f>IFERROR(VLOOKUP(C2001,'PICADAS DE COBRAS'!$A$6:$C$4645,3,FALSE),0)</f>
        <v>0</v>
      </c>
      <c r="V2001">
        <f>IFERROR(VLOOKUP(C2001,'ZIKA VIRUS'!$A$5:$C$2399,3,FALSE),0)</f>
        <v>0</v>
      </c>
      <c r="W2001">
        <f>IFERROR(VLOOKUP(C2001,'FEBRE TIFÓIDE'!$A$5:$C$46,3,FALSE),0)</f>
        <v>0</v>
      </c>
      <c r="X2001">
        <f>IFERROR(VLOOKUP(C2001,HANTAVIROSE!$A$5:$C$153,3,FALSE),0)</f>
        <v>0</v>
      </c>
      <c r="Y2001">
        <f>IFERROR(VLOOKUP(C2001,MENINGITE!$A$5:$C$447,3,FALSE),0)</f>
        <v>0</v>
      </c>
      <c r="Z2001">
        <f>IFERROR(VLOOKUP(C2001,RAIVA!$A$5:$C$16,3,FALSE),0)</f>
        <v>0</v>
      </c>
    </row>
    <row r="2002" spans="1:26" x14ac:dyDescent="0.3">
      <c r="A2002" s="2" t="s">
        <v>4490</v>
      </c>
      <c r="B2002" s="2" t="s">
        <v>4617</v>
      </c>
      <c r="C2002" s="2">
        <v>220450</v>
      </c>
      <c r="D2002" s="2">
        <v>2204501</v>
      </c>
      <c r="E2002" s="2" t="s">
        <v>4490</v>
      </c>
      <c r="F2002" s="2" t="s">
        <v>4617</v>
      </c>
      <c r="G2002" s="2">
        <f>IFERROR(VLOOKUP(D2002,Coordenadas!$A$2:$D$5571,3,FALSE),0)</f>
        <v>-6.7828499999999998</v>
      </c>
      <c r="H2002" s="2">
        <f>IFERROR(VLOOKUP(D2002,Coordenadas!$A$2:$D$5571,4,FALSE),0)</f>
        <v>-43.559399999999997</v>
      </c>
      <c r="I2002" s="2" t="s">
        <v>5324</v>
      </c>
      <c r="J2002" s="2">
        <v>10268</v>
      </c>
      <c r="K2002" s="2" t="s">
        <v>5332</v>
      </c>
      <c r="L2002" s="2">
        <f>IFERROR(VLOOKUP(C2002,BOTULISMO!$A$3:$C$19,3,FALSE),0)</f>
        <v>0</v>
      </c>
      <c r="M2002" s="2">
        <f>IFERROR(VLOOKUP(C2002,'LEISHMANIOSE VISCERAL'!$A$4:$C$454,3,FALSE),0)</f>
        <v>0</v>
      </c>
      <c r="N2002" s="2">
        <f>IFERROR(VLOOKUP(C2002,'LEISHMANIOSE TEGUMENTAR'!$A$4:$C$1681,3,FALSE),0)</f>
        <v>0</v>
      </c>
      <c r="O2002" s="2">
        <f>IFERROR(VLOOKUP(C2002,'FEBRE AMARELA'!$A$4:$C$38,3,FALSE),0)</f>
        <v>0</v>
      </c>
      <c r="P2002" s="2">
        <f>IFERROR(VLOOKUP(C2002,DENGUE!$A$5:$C$4097,3,FALSE),0)</f>
        <v>3</v>
      </c>
      <c r="Q2002" s="2">
        <f>IFERROR(VLOOKUP(C2002,'HEPATITE VIRAL'!$A$5:$C$3162,3,FALSE),0)</f>
        <v>1</v>
      </c>
      <c r="R2002" s="2">
        <f>IFERROR(VLOOKUP(C2002,'FEBRE MACULOSA'!$A$5:$C$181,3,FALSE),0)</f>
        <v>0</v>
      </c>
      <c r="S2002" s="2">
        <f>IFERROR(VLOOKUP(C2002,LEPTOSPIROSE!$A$5:$C$1176,3,FALSE),0)</f>
        <v>0</v>
      </c>
      <c r="T2002" s="2">
        <f>IFERROR(VLOOKUP(C2002,'DOENÇA DE CHAGAS'!$A$5:$C$100,3,FALSE),0)</f>
        <v>0</v>
      </c>
      <c r="U2002" s="2">
        <f>IFERROR(VLOOKUP(C2002,'PICADAS DE COBRAS'!$A$6:$C$4645,3,FALSE),0)</f>
        <v>4</v>
      </c>
      <c r="V2002">
        <f>IFERROR(VLOOKUP(C2002,'ZIKA VIRUS'!$A$5:$C$2399,3,FALSE),0)</f>
        <v>0</v>
      </c>
      <c r="W2002">
        <f>IFERROR(VLOOKUP(C2002,'FEBRE TIFÓIDE'!$A$5:$C$46,3,FALSE),0)</f>
        <v>0</v>
      </c>
      <c r="X2002">
        <f>IFERROR(VLOOKUP(C2002,HANTAVIROSE!$A$5:$C$153,3,FALSE),0)</f>
        <v>0</v>
      </c>
      <c r="Y2002">
        <f>IFERROR(VLOOKUP(C2002,MENINGITE!$A$5:$C$447,3,FALSE),0)</f>
        <v>0</v>
      </c>
      <c r="Z2002">
        <f>IFERROR(VLOOKUP(C2002,RAIVA!$A$5:$C$16,3,FALSE),0)</f>
        <v>0</v>
      </c>
    </row>
    <row r="2003" spans="1:26" x14ac:dyDescent="0.3">
      <c r="A2003" s="2" t="s">
        <v>470</v>
      </c>
      <c r="B2003" s="2" t="s">
        <v>778</v>
      </c>
      <c r="C2003" s="2">
        <v>430930</v>
      </c>
      <c r="D2003" s="2">
        <v>4309308</v>
      </c>
      <c r="E2003" s="2" t="s">
        <v>470</v>
      </c>
      <c r="F2003" s="2" t="s">
        <v>778</v>
      </c>
      <c r="G2003" s="2">
        <f>IFERROR(VLOOKUP(D2003,Coordenadas!$A$2:$D$5571,3,FALSE),0)</f>
        <v>-30.108599999999999</v>
      </c>
      <c r="H2003" s="2">
        <f>IFERROR(VLOOKUP(D2003,Coordenadas!$A$2:$D$5571,4,FALSE),0)</f>
        <v>-51.323300000000003</v>
      </c>
      <c r="I2003" s="2" t="s">
        <v>5326</v>
      </c>
      <c r="J2003" s="2">
        <v>95204</v>
      </c>
      <c r="K2003" s="2" t="s">
        <v>5331</v>
      </c>
      <c r="L2003" s="2">
        <f>IFERROR(VLOOKUP(C2003,BOTULISMO!$A$3:$C$19,3,FALSE),0)</f>
        <v>0</v>
      </c>
      <c r="M2003" s="2">
        <f>IFERROR(VLOOKUP(C2003,'LEISHMANIOSE VISCERAL'!$A$4:$C$454,3,FALSE),0)</f>
        <v>0</v>
      </c>
      <c r="N2003" s="2">
        <f>IFERROR(VLOOKUP(C2003,'LEISHMANIOSE TEGUMENTAR'!$A$4:$C$1681,3,FALSE),0)</f>
        <v>0</v>
      </c>
      <c r="O2003" s="2">
        <f>IFERROR(VLOOKUP(C2003,'FEBRE AMARELA'!$A$4:$C$38,3,FALSE),0)</f>
        <v>0</v>
      </c>
      <c r="P2003" s="2">
        <f>IFERROR(VLOOKUP(C2003,DENGUE!$A$5:$C$4097,3,FALSE),0)</f>
        <v>2</v>
      </c>
      <c r="Q2003" s="2">
        <f>IFERROR(VLOOKUP(C2003,'HEPATITE VIRAL'!$A$5:$C$3162,3,FALSE),0)</f>
        <v>79</v>
      </c>
      <c r="R2003" s="2">
        <f>IFERROR(VLOOKUP(C2003,'FEBRE MACULOSA'!$A$5:$C$181,3,FALSE),0)</f>
        <v>0</v>
      </c>
      <c r="S2003" s="2">
        <f>IFERROR(VLOOKUP(C2003,LEPTOSPIROSE!$A$5:$C$1176,3,FALSE),0)</f>
        <v>1</v>
      </c>
      <c r="T2003" s="2">
        <f>IFERROR(VLOOKUP(C2003,'DOENÇA DE CHAGAS'!$A$5:$C$100,3,FALSE),0)</f>
        <v>0</v>
      </c>
      <c r="U2003" s="2">
        <f>IFERROR(VLOOKUP(C2003,'PICADAS DE COBRAS'!$A$6:$C$4645,3,FALSE),0)</f>
        <v>3</v>
      </c>
      <c r="V2003">
        <f>IFERROR(VLOOKUP(C2003,'ZIKA VIRUS'!$A$5:$C$2399,3,FALSE),0)</f>
        <v>0</v>
      </c>
      <c r="W2003">
        <f>IFERROR(VLOOKUP(C2003,'FEBRE TIFÓIDE'!$A$5:$C$46,3,FALSE),0)</f>
        <v>0</v>
      </c>
      <c r="X2003">
        <f>IFERROR(VLOOKUP(C2003,HANTAVIROSE!$A$5:$C$153,3,FALSE),0)</f>
        <v>0</v>
      </c>
      <c r="Y2003">
        <f>IFERROR(VLOOKUP(C2003,MENINGITE!$A$5:$C$447,3,FALSE),0)</f>
        <v>0</v>
      </c>
      <c r="Z2003">
        <f>IFERROR(VLOOKUP(C2003,RAIVA!$A$5:$C$16,3,FALSE),0)</f>
        <v>0</v>
      </c>
    </row>
    <row r="2004" spans="1:26" x14ac:dyDescent="0.3">
      <c r="A2004" s="2" t="s">
        <v>1637</v>
      </c>
      <c r="B2004" s="2" t="s">
        <v>2065</v>
      </c>
      <c r="C2004" s="2">
        <v>351720</v>
      </c>
      <c r="D2004" s="2">
        <v>3517208</v>
      </c>
      <c r="E2004" s="2" t="s">
        <v>1637</v>
      </c>
      <c r="F2004" s="2" t="s">
        <v>2065</v>
      </c>
      <c r="G2004" s="2">
        <f>IFERROR(VLOOKUP(D2004,Coordenadas!$A$2:$D$5571,3,FALSE),0)</f>
        <v>-21.619499999999999</v>
      </c>
      <c r="H2004" s="2">
        <f>IFERROR(VLOOKUP(D2004,Coordenadas!$A$2:$D$5571,4,FALSE),0)</f>
        <v>-49.801299999999998</v>
      </c>
      <c r="I2004" s="2" t="s">
        <v>5325</v>
      </c>
      <c r="J2004" s="2">
        <v>10670</v>
      </c>
      <c r="K2004" s="2" t="s">
        <v>5332</v>
      </c>
      <c r="L2004" s="2">
        <f>IFERROR(VLOOKUP(C2004,BOTULISMO!$A$3:$C$19,3,FALSE),0)</f>
        <v>0</v>
      </c>
      <c r="M2004" s="2">
        <f>IFERROR(VLOOKUP(C2004,'LEISHMANIOSE VISCERAL'!$A$4:$C$454,3,FALSE),0)</f>
        <v>0</v>
      </c>
      <c r="N2004" s="2">
        <f>IFERROR(VLOOKUP(C2004,'LEISHMANIOSE TEGUMENTAR'!$A$4:$C$1681,3,FALSE),0)</f>
        <v>0</v>
      </c>
      <c r="O2004" s="2">
        <f>IFERROR(VLOOKUP(C2004,'FEBRE AMARELA'!$A$4:$C$38,3,FALSE),0)</f>
        <v>0</v>
      </c>
      <c r="P2004" s="2">
        <f>IFERROR(VLOOKUP(C2004,DENGUE!$A$5:$C$4097,3,FALSE),0)</f>
        <v>33</v>
      </c>
      <c r="Q2004" s="2">
        <f>IFERROR(VLOOKUP(C2004,'HEPATITE VIRAL'!$A$5:$C$3162,3,FALSE),0)</f>
        <v>0</v>
      </c>
      <c r="R2004" s="2">
        <f>IFERROR(VLOOKUP(C2004,'FEBRE MACULOSA'!$A$5:$C$181,3,FALSE),0)</f>
        <v>0</v>
      </c>
      <c r="S2004" s="2">
        <f>IFERROR(VLOOKUP(C2004,LEPTOSPIROSE!$A$5:$C$1176,3,FALSE),0)</f>
        <v>0</v>
      </c>
      <c r="T2004" s="2">
        <f>IFERROR(VLOOKUP(C2004,'DOENÇA DE CHAGAS'!$A$5:$C$100,3,FALSE),0)</f>
        <v>0</v>
      </c>
      <c r="U2004" s="2">
        <f>IFERROR(VLOOKUP(C2004,'PICADAS DE COBRAS'!$A$6:$C$4645,3,FALSE),0)</f>
        <v>0</v>
      </c>
      <c r="V2004">
        <f>IFERROR(VLOOKUP(C2004,'ZIKA VIRUS'!$A$5:$C$2399,3,FALSE),0)</f>
        <v>0</v>
      </c>
      <c r="W2004">
        <f>IFERROR(VLOOKUP(C2004,'FEBRE TIFÓIDE'!$A$5:$C$46,3,FALSE),0)</f>
        <v>0</v>
      </c>
      <c r="X2004">
        <f>IFERROR(VLOOKUP(C2004,HANTAVIROSE!$A$5:$C$153,3,FALSE),0)</f>
        <v>0</v>
      </c>
      <c r="Y2004">
        <f>IFERROR(VLOOKUP(C2004,MENINGITE!$A$5:$C$447,3,FALSE),0)</f>
        <v>0</v>
      </c>
      <c r="Z2004">
        <f>IFERROR(VLOOKUP(C2004,RAIVA!$A$5:$C$16,3,FALSE),0)</f>
        <v>0</v>
      </c>
    </row>
    <row r="2005" spans="1:26" x14ac:dyDescent="0.3">
      <c r="A2005" s="2" t="s">
        <v>1637</v>
      </c>
      <c r="B2005" s="2" t="s">
        <v>2064</v>
      </c>
      <c r="C2005" s="2">
        <v>351730</v>
      </c>
      <c r="D2005" s="2">
        <v>3517307</v>
      </c>
      <c r="E2005" s="2" t="s">
        <v>1637</v>
      </c>
      <c r="F2005" s="2" t="s">
        <v>2064</v>
      </c>
      <c r="G2005" s="2">
        <f>IFERROR(VLOOKUP(D2005,Coordenadas!$A$2:$D$5571,3,FALSE),0)</f>
        <v>-21.909099999999999</v>
      </c>
      <c r="H2005" s="2">
        <f>IFERROR(VLOOKUP(D2005,Coordenadas!$A$2:$D$5571,4,FALSE),0)</f>
        <v>-49.898600000000002</v>
      </c>
      <c r="I2005" s="2" t="s">
        <v>5325</v>
      </c>
      <c r="J2005" s="2">
        <v>5425</v>
      </c>
      <c r="K2005" s="2" t="s">
        <v>5332</v>
      </c>
      <c r="L2005" s="2">
        <f>IFERROR(VLOOKUP(C2005,BOTULISMO!$A$3:$C$19,3,FALSE),0)</f>
        <v>0</v>
      </c>
      <c r="M2005" s="2">
        <f>IFERROR(VLOOKUP(C2005,'LEISHMANIOSE VISCERAL'!$A$4:$C$454,3,FALSE),0)</f>
        <v>0</v>
      </c>
      <c r="N2005" s="2">
        <f>IFERROR(VLOOKUP(C2005,'LEISHMANIOSE TEGUMENTAR'!$A$4:$C$1681,3,FALSE),0)</f>
        <v>0</v>
      </c>
      <c r="O2005" s="2">
        <f>IFERROR(VLOOKUP(C2005,'FEBRE AMARELA'!$A$4:$C$38,3,FALSE),0)</f>
        <v>0</v>
      </c>
      <c r="P2005" s="2">
        <f>IFERROR(VLOOKUP(C2005,DENGUE!$A$5:$C$4097,3,FALSE),0)</f>
        <v>214</v>
      </c>
      <c r="Q2005" s="2">
        <f>IFERROR(VLOOKUP(C2005,'HEPATITE VIRAL'!$A$5:$C$3162,3,FALSE),0)</f>
        <v>0</v>
      </c>
      <c r="R2005" s="2">
        <f>IFERROR(VLOOKUP(C2005,'FEBRE MACULOSA'!$A$5:$C$181,3,FALSE),0)</f>
        <v>0</v>
      </c>
      <c r="S2005" s="2">
        <f>IFERROR(VLOOKUP(C2005,LEPTOSPIROSE!$A$5:$C$1176,3,FALSE),0)</f>
        <v>0</v>
      </c>
      <c r="T2005" s="2">
        <f>IFERROR(VLOOKUP(C2005,'DOENÇA DE CHAGAS'!$A$5:$C$100,3,FALSE),0)</f>
        <v>0</v>
      </c>
      <c r="U2005" s="2">
        <f>IFERROR(VLOOKUP(C2005,'PICADAS DE COBRAS'!$A$6:$C$4645,3,FALSE),0)</f>
        <v>23</v>
      </c>
      <c r="V2005">
        <f>IFERROR(VLOOKUP(C2005,'ZIKA VIRUS'!$A$5:$C$2399,3,FALSE),0)</f>
        <v>0</v>
      </c>
      <c r="W2005">
        <f>IFERROR(VLOOKUP(C2005,'FEBRE TIFÓIDE'!$A$5:$C$46,3,FALSE),0)</f>
        <v>0</v>
      </c>
      <c r="X2005">
        <f>IFERROR(VLOOKUP(C2005,HANTAVIROSE!$A$5:$C$153,3,FALSE),0)</f>
        <v>0</v>
      </c>
      <c r="Y2005">
        <f>IFERROR(VLOOKUP(C2005,MENINGITE!$A$5:$C$447,3,FALSE),0)</f>
        <v>0</v>
      </c>
      <c r="Z2005">
        <f>IFERROR(VLOOKUP(C2005,RAIVA!$A$5:$C$16,3,FALSE),0)</f>
        <v>0</v>
      </c>
    </row>
    <row r="2006" spans="1:26" x14ac:dyDescent="0.3">
      <c r="A2006" s="2" t="s">
        <v>1637</v>
      </c>
      <c r="B2006" s="2" t="s">
        <v>1515</v>
      </c>
      <c r="C2006" s="2">
        <v>351740</v>
      </c>
      <c r="D2006" s="2">
        <v>3517406</v>
      </c>
      <c r="E2006" s="2" t="s">
        <v>1637</v>
      </c>
      <c r="F2006" s="2" t="s">
        <v>1515</v>
      </c>
      <c r="G2006" s="2">
        <f>IFERROR(VLOOKUP(D2006,Coordenadas!$A$2:$D$5571,3,FALSE),0)</f>
        <v>-20.319600000000001</v>
      </c>
      <c r="H2006" s="2">
        <f>IFERROR(VLOOKUP(D2006,Coordenadas!$A$2:$D$5571,4,FALSE),0)</f>
        <v>-48.311999999999998</v>
      </c>
      <c r="I2006" s="2" t="s">
        <v>5325</v>
      </c>
      <c r="J2006" s="2">
        <v>37404</v>
      </c>
      <c r="K2006" s="2" t="s">
        <v>5330</v>
      </c>
      <c r="L2006" s="2">
        <f>IFERROR(VLOOKUP(C2006,BOTULISMO!$A$3:$C$19,3,FALSE),0)</f>
        <v>0</v>
      </c>
      <c r="M2006" s="2">
        <f>IFERROR(VLOOKUP(C2006,'LEISHMANIOSE VISCERAL'!$A$4:$C$454,3,FALSE),0)</f>
        <v>0</v>
      </c>
      <c r="N2006" s="2">
        <f>IFERROR(VLOOKUP(C2006,'LEISHMANIOSE TEGUMENTAR'!$A$4:$C$1681,3,FALSE),0)</f>
        <v>0</v>
      </c>
      <c r="O2006" s="2">
        <f>IFERROR(VLOOKUP(C2006,'FEBRE AMARELA'!$A$4:$C$38,3,FALSE),0)</f>
        <v>0</v>
      </c>
      <c r="P2006" s="2">
        <f>IFERROR(VLOOKUP(C2006,DENGUE!$A$5:$C$4097,3,FALSE),0)</f>
        <v>122</v>
      </c>
      <c r="Q2006" s="2">
        <f>IFERROR(VLOOKUP(C2006,'HEPATITE VIRAL'!$A$5:$C$3162,3,FALSE),0)</f>
        <v>36</v>
      </c>
      <c r="R2006" s="2">
        <f>IFERROR(VLOOKUP(C2006,'FEBRE MACULOSA'!$A$5:$C$181,3,FALSE),0)</f>
        <v>0</v>
      </c>
      <c r="S2006" s="2">
        <f>IFERROR(VLOOKUP(C2006,LEPTOSPIROSE!$A$5:$C$1176,3,FALSE),0)</f>
        <v>0</v>
      </c>
      <c r="T2006" s="2">
        <f>IFERROR(VLOOKUP(C2006,'DOENÇA DE CHAGAS'!$A$5:$C$100,3,FALSE),0)</f>
        <v>0</v>
      </c>
      <c r="U2006" s="2">
        <f>IFERROR(VLOOKUP(C2006,'PICADAS DE COBRAS'!$A$6:$C$4645,3,FALSE),0)</f>
        <v>222</v>
      </c>
      <c r="V2006">
        <f>IFERROR(VLOOKUP(C2006,'ZIKA VIRUS'!$A$5:$C$2399,3,FALSE),0)</f>
        <v>25</v>
      </c>
      <c r="W2006">
        <f>IFERROR(VLOOKUP(C2006,'FEBRE TIFÓIDE'!$A$5:$C$46,3,FALSE),0)</f>
        <v>0</v>
      </c>
      <c r="X2006">
        <f>IFERROR(VLOOKUP(C2006,HANTAVIROSE!$A$5:$C$153,3,FALSE),0)</f>
        <v>0</v>
      </c>
      <c r="Y2006">
        <f>IFERROR(VLOOKUP(C2006,MENINGITE!$A$5:$C$447,3,FALSE),0)</f>
        <v>0</v>
      </c>
      <c r="Z2006">
        <f>IFERROR(VLOOKUP(C2006,RAIVA!$A$5:$C$16,3,FALSE),0)</f>
        <v>0</v>
      </c>
    </row>
    <row r="2007" spans="1:26" x14ac:dyDescent="0.3">
      <c r="A2007" s="2" t="s">
        <v>1256</v>
      </c>
      <c r="B2007" s="2" t="s">
        <v>1515</v>
      </c>
      <c r="C2007" s="2">
        <v>410880</v>
      </c>
      <c r="D2007" s="2">
        <v>4108809</v>
      </c>
      <c r="E2007" s="2" t="s">
        <v>1256</v>
      </c>
      <c r="F2007" s="2" t="s">
        <v>1515</v>
      </c>
      <c r="G2007" s="2">
        <f>IFERROR(VLOOKUP(D2007,Coordenadas!$A$2:$D$5571,3,FALSE),0)</f>
        <v>-24.085000000000001</v>
      </c>
      <c r="H2007" s="2">
        <f>IFERROR(VLOOKUP(D2007,Coordenadas!$A$2:$D$5571,4,FALSE),0)</f>
        <v>-54.257300000000001</v>
      </c>
      <c r="I2007" s="2" t="s">
        <v>5326</v>
      </c>
      <c r="J2007" s="2">
        <v>30704</v>
      </c>
      <c r="K2007" s="2" t="s">
        <v>5330</v>
      </c>
      <c r="L2007" s="2">
        <f>IFERROR(VLOOKUP(C2007,BOTULISMO!$A$3:$C$19,3,FALSE),0)</f>
        <v>0</v>
      </c>
      <c r="M2007" s="2">
        <f>IFERROR(VLOOKUP(C2007,'LEISHMANIOSE VISCERAL'!$A$4:$C$454,3,FALSE),0)</f>
        <v>0</v>
      </c>
      <c r="N2007" s="2">
        <f>IFERROR(VLOOKUP(C2007,'LEISHMANIOSE TEGUMENTAR'!$A$4:$C$1681,3,FALSE),0)</f>
        <v>4</v>
      </c>
      <c r="O2007" s="2">
        <f>IFERROR(VLOOKUP(C2007,'FEBRE AMARELA'!$A$4:$C$38,3,FALSE),0)</f>
        <v>0</v>
      </c>
      <c r="P2007" s="2">
        <f>IFERROR(VLOOKUP(C2007,DENGUE!$A$5:$C$4097,3,FALSE),0)</f>
        <v>1831</v>
      </c>
      <c r="Q2007" s="2">
        <f>IFERROR(VLOOKUP(C2007,'HEPATITE VIRAL'!$A$5:$C$3162,3,FALSE),0)</f>
        <v>30</v>
      </c>
      <c r="R2007" s="2">
        <f>IFERROR(VLOOKUP(C2007,'FEBRE MACULOSA'!$A$5:$C$181,3,FALSE),0)</f>
        <v>0</v>
      </c>
      <c r="S2007" s="2">
        <f>IFERROR(VLOOKUP(C2007,LEPTOSPIROSE!$A$5:$C$1176,3,FALSE),0)</f>
        <v>0</v>
      </c>
      <c r="T2007" s="2">
        <f>IFERROR(VLOOKUP(C2007,'DOENÇA DE CHAGAS'!$A$5:$C$100,3,FALSE),0)</f>
        <v>0</v>
      </c>
      <c r="U2007" s="2">
        <f>IFERROR(VLOOKUP(C2007,'PICADAS DE COBRAS'!$A$6:$C$4645,3,FALSE),0)</f>
        <v>63</v>
      </c>
      <c r="V2007">
        <f>IFERROR(VLOOKUP(C2007,'ZIKA VIRUS'!$A$5:$C$2399,3,FALSE),0)</f>
        <v>1</v>
      </c>
      <c r="W2007">
        <f>IFERROR(VLOOKUP(C2007,'FEBRE TIFÓIDE'!$A$5:$C$46,3,FALSE),0)</f>
        <v>0</v>
      </c>
      <c r="X2007">
        <f>IFERROR(VLOOKUP(C2007,HANTAVIROSE!$A$5:$C$153,3,FALSE),0)</f>
        <v>0</v>
      </c>
      <c r="Y2007">
        <f>IFERROR(VLOOKUP(C2007,MENINGITE!$A$5:$C$447,3,FALSE),0)</f>
        <v>0</v>
      </c>
      <c r="Z2007">
        <f>IFERROR(VLOOKUP(C2007,RAIVA!$A$5:$C$16,3,FALSE),0)</f>
        <v>0</v>
      </c>
    </row>
    <row r="2008" spans="1:26" x14ac:dyDescent="0.3">
      <c r="A2008" s="2" t="s">
        <v>1256</v>
      </c>
      <c r="B2008" s="2" t="s">
        <v>1514</v>
      </c>
      <c r="C2008" s="2">
        <v>410890</v>
      </c>
      <c r="D2008" s="2">
        <v>4108908</v>
      </c>
      <c r="E2008" s="2" t="s">
        <v>1256</v>
      </c>
      <c r="F2008" s="2" t="s">
        <v>1514</v>
      </c>
      <c r="G2008" s="2">
        <f>IFERROR(VLOOKUP(D2008,Coordenadas!$A$2:$D$5571,3,FALSE),0)</f>
        <v>-22.931999999999999</v>
      </c>
      <c r="H2008" s="2">
        <f>IFERROR(VLOOKUP(D2008,Coordenadas!$A$2:$D$5571,4,FALSE),0)</f>
        <v>-52.690600000000003</v>
      </c>
      <c r="I2008" s="2" t="s">
        <v>5326</v>
      </c>
      <c r="J2008" s="2">
        <v>6197</v>
      </c>
      <c r="K2008" s="2" t="s">
        <v>5332</v>
      </c>
      <c r="L2008" s="2">
        <f>IFERROR(VLOOKUP(C2008,BOTULISMO!$A$3:$C$19,3,FALSE),0)</f>
        <v>0</v>
      </c>
      <c r="M2008" s="2">
        <f>IFERROR(VLOOKUP(C2008,'LEISHMANIOSE VISCERAL'!$A$4:$C$454,3,FALSE),0)</f>
        <v>0</v>
      </c>
      <c r="N2008" s="2">
        <f>IFERROR(VLOOKUP(C2008,'LEISHMANIOSE TEGUMENTAR'!$A$4:$C$1681,3,FALSE),0)</f>
        <v>0</v>
      </c>
      <c r="O2008" s="2">
        <f>IFERROR(VLOOKUP(C2008,'FEBRE AMARELA'!$A$4:$C$38,3,FALSE),0)</f>
        <v>0</v>
      </c>
      <c r="P2008" s="2">
        <f>IFERROR(VLOOKUP(C2008,DENGUE!$A$5:$C$4097,3,FALSE),0)</f>
        <v>270</v>
      </c>
      <c r="Q2008" s="2">
        <f>IFERROR(VLOOKUP(C2008,'HEPATITE VIRAL'!$A$5:$C$3162,3,FALSE),0)</f>
        <v>1</v>
      </c>
      <c r="R2008" s="2">
        <f>IFERROR(VLOOKUP(C2008,'FEBRE MACULOSA'!$A$5:$C$181,3,FALSE),0)</f>
        <v>0</v>
      </c>
      <c r="S2008" s="2">
        <f>IFERROR(VLOOKUP(C2008,LEPTOSPIROSE!$A$5:$C$1176,3,FALSE),0)</f>
        <v>0</v>
      </c>
      <c r="T2008" s="2">
        <f>IFERROR(VLOOKUP(C2008,'DOENÇA DE CHAGAS'!$A$5:$C$100,3,FALSE),0)</f>
        <v>0</v>
      </c>
      <c r="U2008" s="2">
        <f>IFERROR(VLOOKUP(C2008,'PICADAS DE COBRAS'!$A$6:$C$4645,3,FALSE),0)</f>
        <v>19</v>
      </c>
      <c r="V2008">
        <f>IFERROR(VLOOKUP(C2008,'ZIKA VIRUS'!$A$5:$C$2399,3,FALSE),0)</f>
        <v>0</v>
      </c>
      <c r="W2008">
        <f>IFERROR(VLOOKUP(C2008,'FEBRE TIFÓIDE'!$A$5:$C$46,3,FALSE),0)</f>
        <v>0</v>
      </c>
      <c r="X2008">
        <f>IFERROR(VLOOKUP(C2008,HANTAVIROSE!$A$5:$C$153,3,FALSE),0)</f>
        <v>0</v>
      </c>
      <c r="Y2008">
        <f>IFERROR(VLOOKUP(C2008,MENINGITE!$A$5:$C$447,3,FALSE),0)</f>
        <v>0</v>
      </c>
      <c r="Z2008">
        <f>IFERROR(VLOOKUP(C2008,RAIVA!$A$5:$C$16,3,FALSE),0)</f>
        <v>0</v>
      </c>
    </row>
    <row r="2009" spans="1:26" x14ac:dyDescent="0.3">
      <c r="A2009" s="2" t="s">
        <v>4319</v>
      </c>
      <c r="B2009" s="2" t="s">
        <v>4425</v>
      </c>
      <c r="C2009" s="2">
        <v>230495</v>
      </c>
      <c r="D2009" s="2">
        <v>2304954</v>
      </c>
      <c r="E2009" s="2" t="s">
        <v>4319</v>
      </c>
      <c r="F2009" s="2" t="s">
        <v>4425</v>
      </c>
      <c r="G2009" s="2">
        <f>IFERROR(VLOOKUP(D2009,Coordenadas!$A$2:$D$5571,3,FALSE),0)</f>
        <v>-4.0405699999999998</v>
      </c>
      <c r="H2009" s="2">
        <f>IFERROR(VLOOKUP(D2009,Coordenadas!$A$2:$D$5571,4,FALSE),0)</f>
        <v>-38.6404</v>
      </c>
      <c r="I2009" s="2" t="s">
        <v>5324</v>
      </c>
      <c r="J2009" s="2">
        <v>24091</v>
      </c>
      <c r="K2009" s="2" t="s">
        <v>5330</v>
      </c>
      <c r="L2009" s="2">
        <f>IFERROR(VLOOKUP(C2009,BOTULISMO!$A$3:$C$19,3,FALSE),0)</f>
        <v>0</v>
      </c>
      <c r="M2009" s="2">
        <f>IFERROR(VLOOKUP(C2009,'LEISHMANIOSE VISCERAL'!$A$4:$C$454,3,FALSE),0)</f>
        <v>0</v>
      </c>
      <c r="N2009" s="2">
        <f>IFERROR(VLOOKUP(C2009,'LEISHMANIOSE TEGUMENTAR'!$A$4:$C$1681,3,FALSE),0)</f>
        <v>0</v>
      </c>
      <c r="O2009" s="2">
        <f>IFERROR(VLOOKUP(C2009,'FEBRE AMARELA'!$A$4:$C$38,3,FALSE),0)</f>
        <v>0</v>
      </c>
      <c r="P2009" s="2">
        <f>IFERROR(VLOOKUP(C2009,DENGUE!$A$5:$C$4097,3,FALSE),0)</f>
        <v>6</v>
      </c>
      <c r="Q2009" s="2">
        <f>IFERROR(VLOOKUP(C2009,'HEPATITE VIRAL'!$A$5:$C$3162,3,FALSE),0)</f>
        <v>0</v>
      </c>
      <c r="R2009" s="2">
        <f>IFERROR(VLOOKUP(C2009,'FEBRE MACULOSA'!$A$5:$C$181,3,FALSE),0)</f>
        <v>0</v>
      </c>
      <c r="S2009" s="2">
        <f>IFERROR(VLOOKUP(C2009,LEPTOSPIROSE!$A$5:$C$1176,3,FALSE),0)</f>
        <v>0</v>
      </c>
      <c r="T2009" s="2">
        <f>IFERROR(VLOOKUP(C2009,'DOENÇA DE CHAGAS'!$A$5:$C$100,3,FALSE),0)</f>
        <v>0</v>
      </c>
      <c r="U2009" s="2">
        <f>IFERROR(VLOOKUP(C2009,'PICADAS DE COBRAS'!$A$6:$C$4645,3,FALSE),0)</f>
        <v>2</v>
      </c>
      <c r="V2009">
        <f>IFERROR(VLOOKUP(C2009,'ZIKA VIRUS'!$A$5:$C$2399,3,FALSE),0)</f>
        <v>2</v>
      </c>
      <c r="W2009">
        <f>IFERROR(VLOOKUP(C2009,'FEBRE TIFÓIDE'!$A$5:$C$46,3,FALSE),0)</f>
        <v>0</v>
      </c>
      <c r="X2009">
        <f>IFERROR(VLOOKUP(C2009,HANTAVIROSE!$A$5:$C$153,3,FALSE),0)</f>
        <v>0</v>
      </c>
      <c r="Y2009">
        <f>IFERROR(VLOOKUP(C2009,MENINGITE!$A$5:$C$447,3,FALSE),0)</f>
        <v>0</v>
      </c>
      <c r="Z2009">
        <f>IFERROR(VLOOKUP(C2009,RAIVA!$A$5:$C$16,3,FALSE),0)</f>
        <v>0</v>
      </c>
    </row>
    <row r="2010" spans="1:26" x14ac:dyDescent="0.3">
      <c r="A2010" s="2" t="s">
        <v>5190</v>
      </c>
      <c r="B2010" s="2" t="s">
        <v>5223</v>
      </c>
      <c r="C2010" s="2">
        <v>130165</v>
      </c>
      <c r="D2010" s="2">
        <v>1301654</v>
      </c>
      <c r="E2010" s="2" t="s">
        <v>5190</v>
      </c>
      <c r="F2010" s="2" t="s">
        <v>5223</v>
      </c>
      <c r="G2010" s="2">
        <f>IFERROR(VLOOKUP(D2010,Coordenadas!$A$2:$D$5571,3,FALSE),0)</f>
        <v>-7.5379699999999996</v>
      </c>
      <c r="H2010" s="2">
        <f>IFERROR(VLOOKUP(D2010,Coordenadas!$A$2:$D$5571,4,FALSE),0)</f>
        <v>-72.590699999999998</v>
      </c>
      <c r="I2010" s="2" t="s">
        <v>5323</v>
      </c>
      <c r="J2010" s="2">
        <v>13974</v>
      </c>
      <c r="K2010" s="2" t="s">
        <v>5332</v>
      </c>
      <c r="L2010" s="2">
        <f>IFERROR(VLOOKUP(C2010,BOTULISMO!$A$3:$C$19,3,FALSE),0)</f>
        <v>0</v>
      </c>
      <c r="M2010" s="2">
        <f>IFERROR(VLOOKUP(C2010,'LEISHMANIOSE VISCERAL'!$A$4:$C$454,3,FALSE),0)</f>
        <v>0</v>
      </c>
      <c r="N2010" s="2">
        <f>IFERROR(VLOOKUP(C2010,'LEISHMANIOSE TEGUMENTAR'!$A$4:$C$1681,3,FALSE),0)</f>
        <v>7</v>
      </c>
      <c r="O2010" s="2">
        <f>IFERROR(VLOOKUP(C2010,'FEBRE AMARELA'!$A$4:$C$38,3,FALSE),0)</f>
        <v>0</v>
      </c>
      <c r="P2010" s="2">
        <f>IFERROR(VLOOKUP(C2010,DENGUE!$A$5:$C$4097,3,FALSE),0)</f>
        <v>428</v>
      </c>
      <c r="Q2010" s="2">
        <f>IFERROR(VLOOKUP(C2010,'HEPATITE VIRAL'!$A$5:$C$3162,3,FALSE),0)</f>
        <v>39</v>
      </c>
      <c r="R2010" s="2">
        <f>IFERROR(VLOOKUP(C2010,'FEBRE MACULOSA'!$A$5:$C$181,3,FALSE),0)</f>
        <v>0</v>
      </c>
      <c r="S2010" s="2">
        <f>IFERROR(VLOOKUP(C2010,LEPTOSPIROSE!$A$5:$C$1176,3,FALSE),0)</f>
        <v>1</v>
      </c>
      <c r="T2010" s="2">
        <f>IFERROR(VLOOKUP(C2010,'DOENÇA DE CHAGAS'!$A$5:$C$100,3,FALSE),0)</f>
        <v>0</v>
      </c>
      <c r="U2010" s="2">
        <f>IFERROR(VLOOKUP(C2010,'PICADAS DE COBRAS'!$A$6:$C$4645,3,FALSE),0)</f>
        <v>19</v>
      </c>
      <c r="V2010">
        <f>IFERROR(VLOOKUP(C2010,'ZIKA VIRUS'!$A$5:$C$2399,3,FALSE),0)</f>
        <v>0</v>
      </c>
      <c r="W2010">
        <f>IFERROR(VLOOKUP(C2010,'FEBRE TIFÓIDE'!$A$5:$C$46,3,FALSE),0)</f>
        <v>0</v>
      </c>
      <c r="X2010">
        <f>IFERROR(VLOOKUP(C2010,HANTAVIROSE!$A$5:$C$153,3,FALSE),0)</f>
        <v>0</v>
      </c>
      <c r="Y2010">
        <f>IFERROR(VLOOKUP(C2010,MENINGITE!$A$5:$C$447,3,FALSE),0)</f>
        <v>0</v>
      </c>
      <c r="Z2010">
        <f>IFERROR(VLOOKUP(C2010,RAIVA!$A$5:$C$16,3,FALSE),0)</f>
        <v>0</v>
      </c>
    </row>
    <row r="2011" spans="1:26" x14ac:dyDescent="0.3">
      <c r="A2011" s="2" t="s">
        <v>5270</v>
      </c>
      <c r="B2011" s="2" t="s">
        <v>5309</v>
      </c>
      <c r="C2011" s="2">
        <v>110010</v>
      </c>
      <c r="D2011" s="2">
        <v>1100106</v>
      </c>
      <c r="E2011" s="2" t="s">
        <v>5270</v>
      </c>
      <c r="F2011" s="2" t="s">
        <v>5309</v>
      </c>
      <c r="G2011" s="2">
        <f>IFERROR(VLOOKUP(D2011,Coordenadas!$A$2:$D$5571,3,FALSE),0)</f>
        <v>-10.7889</v>
      </c>
      <c r="H2011" s="2">
        <f>IFERROR(VLOOKUP(D2011,Coordenadas!$A$2:$D$5571,4,FALSE),0)</f>
        <v>-65.329599999999999</v>
      </c>
      <c r="I2011" s="2" t="s">
        <v>5323</v>
      </c>
      <c r="J2011" s="2">
        <v>41656</v>
      </c>
      <c r="K2011" s="2" t="s">
        <v>5330</v>
      </c>
      <c r="L2011" s="2">
        <f>IFERROR(VLOOKUP(C2011,BOTULISMO!$A$3:$C$19,3,FALSE),0)</f>
        <v>0</v>
      </c>
      <c r="M2011" s="2">
        <f>IFERROR(VLOOKUP(C2011,'LEISHMANIOSE VISCERAL'!$A$4:$C$454,3,FALSE),0)</f>
        <v>0</v>
      </c>
      <c r="N2011" s="2">
        <f>IFERROR(VLOOKUP(C2011,'LEISHMANIOSE TEGUMENTAR'!$A$4:$C$1681,3,FALSE),0)</f>
        <v>8</v>
      </c>
      <c r="O2011" s="2">
        <f>IFERROR(VLOOKUP(C2011,'FEBRE AMARELA'!$A$4:$C$38,3,FALSE),0)</f>
        <v>0</v>
      </c>
      <c r="P2011" s="2">
        <f>IFERROR(VLOOKUP(C2011,DENGUE!$A$5:$C$4097,3,FALSE),0)</f>
        <v>26</v>
      </c>
      <c r="Q2011" s="2">
        <f>IFERROR(VLOOKUP(C2011,'HEPATITE VIRAL'!$A$5:$C$3162,3,FALSE),0)</f>
        <v>73</v>
      </c>
      <c r="R2011" s="2">
        <f>IFERROR(VLOOKUP(C2011,'FEBRE MACULOSA'!$A$5:$C$181,3,FALSE),0)</f>
        <v>0</v>
      </c>
      <c r="S2011" s="2">
        <f>IFERROR(VLOOKUP(C2011,LEPTOSPIROSE!$A$5:$C$1176,3,FALSE),0)</f>
        <v>0</v>
      </c>
      <c r="T2011" s="2">
        <f>IFERROR(VLOOKUP(C2011,'DOENÇA DE CHAGAS'!$A$5:$C$100,3,FALSE),0)</f>
        <v>0</v>
      </c>
      <c r="U2011" s="2">
        <f>IFERROR(VLOOKUP(C2011,'PICADAS DE COBRAS'!$A$6:$C$4645,3,FALSE),0)</f>
        <v>35</v>
      </c>
      <c r="V2011">
        <f>IFERROR(VLOOKUP(C2011,'ZIKA VIRUS'!$A$5:$C$2399,3,FALSE),0)</f>
        <v>0</v>
      </c>
      <c r="W2011">
        <f>IFERROR(VLOOKUP(C2011,'FEBRE TIFÓIDE'!$A$5:$C$46,3,FALSE),0)</f>
        <v>0</v>
      </c>
      <c r="X2011">
        <f>IFERROR(VLOOKUP(C2011,HANTAVIROSE!$A$5:$C$153,3,FALSE),0)</f>
        <v>0</v>
      </c>
      <c r="Y2011">
        <f>IFERROR(VLOOKUP(C2011,MENINGITE!$A$5:$C$447,3,FALSE),0)</f>
        <v>0</v>
      </c>
      <c r="Z2011">
        <f>IFERROR(VLOOKUP(C2011,RAIVA!$A$5:$C$16,3,FALSE),0)</f>
        <v>0</v>
      </c>
    </row>
    <row r="2012" spans="1:26" x14ac:dyDescent="0.3">
      <c r="A2012" s="2" t="s">
        <v>3257</v>
      </c>
      <c r="B2012" s="2" t="s">
        <v>3516</v>
      </c>
      <c r="C2012" s="2">
        <v>291165</v>
      </c>
      <c r="D2012" s="2">
        <v>2911659</v>
      </c>
      <c r="E2012" s="2" t="s">
        <v>3257</v>
      </c>
      <c r="F2012" s="2" t="s">
        <v>3516</v>
      </c>
      <c r="G2012" s="2">
        <f>IFERROR(VLOOKUP(D2012,Coordenadas!$A$2:$D$5571,3,FALSE),0)</f>
        <v>-14.5467</v>
      </c>
      <c r="H2012" s="2">
        <f>IFERROR(VLOOKUP(D2012,Coordenadas!$A$2:$D$5571,4,FALSE),0)</f>
        <v>-41.938099999999999</v>
      </c>
      <c r="I2012" s="2" t="s">
        <v>5324</v>
      </c>
      <c r="J2012" s="2">
        <v>10412</v>
      </c>
      <c r="K2012" s="2" t="s">
        <v>5332</v>
      </c>
      <c r="L2012" s="2">
        <f>IFERROR(VLOOKUP(C2012,BOTULISMO!$A$3:$C$19,3,FALSE),0)</f>
        <v>0</v>
      </c>
      <c r="M2012" s="2">
        <f>IFERROR(VLOOKUP(C2012,'LEISHMANIOSE VISCERAL'!$A$4:$C$454,3,FALSE),0)</f>
        <v>0</v>
      </c>
      <c r="N2012" s="2">
        <f>IFERROR(VLOOKUP(C2012,'LEISHMANIOSE TEGUMENTAR'!$A$4:$C$1681,3,FALSE),0)</f>
        <v>0</v>
      </c>
      <c r="O2012" s="2">
        <f>IFERROR(VLOOKUP(C2012,'FEBRE AMARELA'!$A$4:$C$38,3,FALSE),0)</f>
        <v>0</v>
      </c>
      <c r="P2012" s="2">
        <f>IFERROR(VLOOKUP(C2012,DENGUE!$A$5:$C$4097,3,FALSE),0)</f>
        <v>13</v>
      </c>
      <c r="Q2012" s="2">
        <f>IFERROR(VLOOKUP(C2012,'HEPATITE VIRAL'!$A$5:$C$3162,3,FALSE),0)</f>
        <v>1</v>
      </c>
      <c r="R2012" s="2">
        <f>IFERROR(VLOOKUP(C2012,'FEBRE MACULOSA'!$A$5:$C$181,3,FALSE),0)</f>
        <v>0</v>
      </c>
      <c r="S2012" s="2">
        <f>IFERROR(VLOOKUP(C2012,LEPTOSPIROSE!$A$5:$C$1176,3,FALSE),0)</f>
        <v>0</v>
      </c>
      <c r="T2012" s="2">
        <f>IFERROR(VLOOKUP(C2012,'DOENÇA DE CHAGAS'!$A$5:$C$100,3,FALSE),0)</f>
        <v>0</v>
      </c>
      <c r="U2012" s="2">
        <f>IFERROR(VLOOKUP(C2012,'PICADAS DE COBRAS'!$A$6:$C$4645,3,FALSE),0)</f>
        <v>98</v>
      </c>
      <c r="V2012">
        <f>IFERROR(VLOOKUP(C2012,'ZIKA VIRUS'!$A$5:$C$2399,3,FALSE),0)</f>
        <v>2</v>
      </c>
      <c r="W2012">
        <f>IFERROR(VLOOKUP(C2012,'FEBRE TIFÓIDE'!$A$5:$C$46,3,FALSE),0)</f>
        <v>0</v>
      </c>
      <c r="X2012">
        <f>IFERROR(VLOOKUP(C2012,HANTAVIROSE!$A$5:$C$153,3,FALSE),0)</f>
        <v>0</v>
      </c>
      <c r="Y2012">
        <f>IFERROR(VLOOKUP(C2012,MENINGITE!$A$5:$C$447,3,FALSE),0)</f>
        <v>0</v>
      </c>
      <c r="Z2012">
        <f>IFERROR(VLOOKUP(C2012,RAIVA!$A$5:$C$16,3,FALSE),0)</f>
        <v>0</v>
      </c>
    </row>
    <row r="2013" spans="1:26" x14ac:dyDescent="0.3">
      <c r="A2013" s="2" t="s">
        <v>4178</v>
      </c>
      <c r="B2013" s="2" t="s">
        <v>4274</v>
      </c>
      <c r="C2013" s="2">
        <v>240450</v>
      </c>
      <c r="D2013" s="2">
        <v>2404507</v>
      </c>
      <c r="E2013" s="2" t="s">
        <v>4178</v>
      </c>
      <c r="F2013" s="2" t="s">
        <v>4274</v>
      </c>
      <c r="G2013" s="2">
        <f>IFERROR(VLOOKUP(D2013,Coordenadas!$A$2:$D$5571,3,FALSE),0)</f>
        <v>-5.1061899999999998</v>
      </c>
      <c r="H2013" s="2">
        <f>IFERROR(VLOOKUP(D2013,Coordenadas!$A$2:$D$5571,4,FALSE),0)</f>
        <v>-36.322200000000002</v>
      </c>
      <c r="I2013" s="2" t="s">
        <v>5324</v>
      </c>
      <c r="J2013" s="2">
        <v>12404</v>
      </c>
      <c r="K2013" s="2" t="s">
        <v>5332</v>
      </c>
      <c r="L2013" s="2">
        <f>IFERROR(VLOOKUP(C2013,BOTULISMO!$A$3:$C$19,3,FALSE),0)</f>
        <v>0</v>
      </c>
      <c r="M2013" s="2">
        <f>IFERROR(VLOOKUP(C2013,'LEISHMANIOSE VISCERAL'!$A$4:$C$454,3,FALSE),0)</f>
        <v>0</v>
      </c>
      <c r="N2013" s="2">
        <f>IFERROR(VLOOKUP(C2013,'LEISHMANIOSE TEGUMENTAR'!$A$4:$C$1681,3,FALSE),0)</f>
        <v>0</v>
      </c>
      <c r="O2013" s="2">
        <f>IFERROR(VLOOKUP(C2013,'FEBRE AMARELA'!$A$4:$C$38,3,FALSE),0)</f>
        <v>0</v>
      </c>
      <c r="P2013" s="2">
        <f>IFERROR(VLOOKUP(C2013,DENGUE!$A$5:$C$4097,3,FALSE),0)</f>
        <v>110</v>
      </c>
      <c r="Q2013" s="2">
        <f>IFERROR(VLOOKUP(C2013,'HEPATITE VIRAL'!$A$5:$C$3162,3,FALSE),0)</f>
        <v>0</v>
      </c>
      <c r="R2013" s="2">
        <f>IFERROR(VLOOKUP(C2013,'FEBRE MACULOSA'!$A$5:$C$181,3,FALSE),0)</f>
        <v>0</v>
      </c>
      <c r="S2013" s="2">
        <f>IFERROR(VLOOKUP(C2013,LEPTOSPIROSE!$A$5:$C$1176,3,FALSE),0)</f>
        <v>0</v>
      </c>
      <c r="T2013" s="2">
        <f>IFERROR(VLOOKUP(C2013,'DOENÇA DE CHAGAS'!$A$5:$C$100,3,FALSE),0)</f>
        <v>0</v>
      </c>
      <c r="U2013" s="2">
        <f>IFERROR(VLOOKUP(C2013,'PICADAS DE COBRAS'!$A$6:$C$4645,3,FALSE),0)</f>
        <v>13</v>
      </c>
      <c r="V2013">
        <f>IFERROR(VLOOKUP(C2013,'ZIKA VIRUS'!$A$5:$C$2399,3,FALSE),0)</f>
        <v>1</v>
      </c>
      <c r="W2013">
        <f>IFERROR(VLOOKUP(C2013,'FEBRE TIFÓIDE'!$A$5:$C$46,3,FALSE),0)</f>
        <v>0</v>
      </c>
      <c r="X2013">
        <f>IFERROR(VLOOKUP(C2013,HANTAVIROSE!$A$5:$C$153,3,FALSE),0)</f>
        <v>0</v>
      </c>
      <c r="Y2013">
        <f>IFERROR(VLOOKUP(C2013,MENINGITE!$A$5:$C$447,3,FALSE),0)</f>
        <v>0</v>
      </c>
      <c r="Z2013">
        <f>IFERROR(VLOOKUP(C2013,RAIVA!$A$5:$C$16,3,FALSE),0)</f>
        <v>0</v>
      </c>
    </row>
    <row r="2014" spans="1:26" x14ac:dyDescent="0.3">
      <c r="A2014" s="2" t="s">
        <v>1256</v>
      </c>
      <c r="B2014" s="2" t="s">
        <v>1513</v>
      </c>
      <c r="C2014" s="2">
        <v>410895</v>
      </c>
      <c r="D2014" s="2">
        <v>4108957</v>
      </c>
      <c r="E2014" s="2" t="s">
        <v>1256</v>
      </c>
      <c r="F2014" s="2" t="s">
        <v>1513</v>
      </c>
      <c r="G2014" s="2">
        <f>IFERROR(VLOOKUP(D2014,Coordenadas!$A$2:$D$5571,3,FALSE),0)</f>
        <v>-25.191199999999998</v>
      </c>
      <c r="H2014" s="2">
        <f>IFERROR(VLOOKUP(D2014,Coordenadas!$A$2:$D$5571,4,FALSE),0)</f>
        <v>-50.802100000000003</v>
      </c>
      <c r="I2014" s="2" t="s">
        <v>5326</v>
      </c>
      <c r="J2014" s="2">
        <v>7900</v>
      </c>
      <c r="K2014" s="2" t="s">
        <v>5332</v>
      </c>
      <c r="L2014" s="2">
        <f>IFERROR(VLOOKUP(C2014,BOTULISMO!$A$3:$C$19,3,FALSE),0)</f>
        <v>0</v>
      </c>
      <c r="M2014" s="2">
        <f>IFERROR(VLOOKUP(C2014,'LEISHMANIOSE VISCERAL'!$A$4:$C$454,3,FALSE),0)</f>
        <v>0</v>
      </c>
      <c r="N2014" s="2">
        <f>IFERROR(VLOOKUP(C2014,'LEISHMANIOSE TEGUMENTAR'!$A$4:$C$1681,3,FALSE),0)</f>
        <v>0</v>
      </c>
      <c r="O2014" s="2">
        <f>IFERROR(VLOOKUP(C2014,'FEBRE AMARELA'!$A$4:$C$38,3,FALSE),0)</f>
        <v>0</v>
      </c>
      <c r="P2014" s="2">
        <f>IFERROR(VLOOKUP(C2014,DENGUE!$A$5:$C$4097,3,FALSE),0)</f>
        <v>4</v>
      </c>
      <c r="Q2014" s="2">
        <f>IFERROR(VLOOKUP(C2014,'HEPATITE VIRAL'!$A$5:$C$3162,3,FALSE),0)</f>
        <v>3</v>
      </c>
      <c r="R2014" s="2">
        <f>IFERROR(VLOOKUP(C2014,'FEBRE MACULOSA'!$A$5:$C$181,3,FALSE),0)</f>
        <v>0</v>
      </c>
      <c r="S2014" s="2">
        <f>IFERROR(VLOOKUP(C2014,LEPTOSPIROSE!$A$5:$C$1176,3,FALSE),0)</f>
        <v>1</v>
      </c>
      <c r="T2014" s="2">
        <f>IFERROR(VLOOKUP(C2014,'DOENÇA DE CHAGAS'!$A$5:$C$100,3,FALSE),0)</f>
        <v>0</v>
      </c>
      <c r="U2014" s="2">
        <f>IFERROR(VLOOKUP(C2014,'PICADAS DE COBRAS'!$A$6:$C$4645,3,FALSE),0)</f>
        <v>75</v>
      </c>
      <c r="V2014">
        <f>IFERROR(VLOOKUP(C2014,'ZIKA VIRUS'!$A$5:$C$2399,3,FALSE),0)</f>
        <v>0</v>
      </c>
      <c r="W2014">
        <f>IFERROR(VLOOKUP(C2014,'FEBRE TIFÓIDE'!$A$5:$C$46,3,FALSE),0)</f>
        <v>0</v>
      </c>
      <c r="X2014">
        <f>IFERROR(VLOOKUP(C2014,HANTAVIROSE!$A$5:$C$153,3,FALSE),0)</f>
        <v>0</v>
      </c>
      <c r="Y2014">
        <f>IFERROR(VLOOKUP(C2014,MENINGITE!$A$5:$C$447,3,FALSE),0)</f>
        <v>0</v>
      </c>
      <c r="Z2014">
        <f>IFERROR(VLOOKUP(C2014,RAIVA!$A$5:$C$16,3,FALSE),0)</f>
        <v>0</v>
      </c>
    </row>
    <row r="2015" spans="1:26" x14ac:dyDescent="0.3">
      <c r="A2015" s="2" t="s">
        <v>3257</v>
      </c>
      <c r="B2015" s="2" t="s">
        <v>3515</v>
      </c>
      <c r="C2015" s="2">
        <v>291170</v>
      </c>
      <c r="D2015" s="2">
        <v>2911709</v>
      </c>
      <c r="E2015" s="2" t="s">
        <v>3257</v>
      </c>
      <c r="F2015" s="2" t="s">
        <v>3515</v>
      </c>
      <c r="G2015" s="2">
        <f>IFERROR(VLOOKUP(D2015,Coordenadas!$A$2:$D$5571,3,FALSE),0)</f>
        <v>-14.223100000000001</v>
      </c>
      <c r="H2015" s="2">
        <f>IFERROR(VLOOKUP(D2015,Coordenadas!$A$2:$D$5571,4,FALSE),0)</f>
        <v>-42.779899999999998</v>
      </c>
      <c r="I2015" s="2" t="s">
        <v>5324</v>
      </c>
      <c r="J2015" s="2">
        <v>78833</v>
      </c>
      <c r="K2015" s="2" t="s">
        <v>5331</v>
      </c>
      <c r="L2015" s="2">
        <f>IFERROR(VLOOKUP(C2015,BOTULISMO!$A$3:$C$19,3,FALSE),0)</f>
        <v>0</v>
      </c>
      <c r="M2015" s="2">
        <f>IFERROR(VLOOKUP(C2015,'LEISHMANIOSE VISCERAL'!$A$4:$C$454,3,FALSE),0)</f>
        <v>6</v>
      </c>
      <c r="N2015" s="2">
        <f>IFERROR(VLOOKUP(C2015,'LEISHMANIOSE TEGUMENTAR'!$A$4:$C$1681,3,FALSE),0)</f>
        <v>1</v>
      </c>
      <c r="O2015" s="2">
        <f>IFERROR(VLOOKUP(C2015,'FEBRE AMARELA'!$A$4:$C$38,3,FALSE),0)</f>
        <v>0</v>
      </c>
      <c r="P2015" s="2">
        <f>IFERROR(VLOOKUP(C2015,DENGUE!$A$5:$C$4097,3,FALSE),0)</f>
        <v>247</v>
      </c>
      <c r="Q2015" s="2">
        <f>IFERROR(VLOOKUP(C2015,'HEPATITE VIRAL'!$A$5:$C$3162,3,FALSE),0)</f>
        <v>20</v>
      </c>
      <c r="R2015" s="2">
        <f>IFERROR(VLOOKUP(C2015,'FEBRE MACULOSA'!$A$5:$C$181,3,FALSE),0)</f>
        <v>0</v>
      </c>
      <c r="S2015" s="2">
        <f>IFERROR(VLOOKUP(C2015,LEPTOSPIROSE!$A$5:$C$1176,3,FALSE),0)</f>
        <v>0</v>
      </c>
      <c r="T2015" s="2">
        <f>IFERROR(VLOOKUP(C2015,'DOENÇA DE CHAGAS'!$A$5:$C$100,3,FALSE),0)</f>
        <v>0</v>
      </c>
      <c r="U2015" s="2">
        <f>IFERROR(VLOOKUP(C2015,'PICADAS DE COBRAS'!$A$6:$C$4645,3,FALSE),0)</f>
        <v>385</v>
      </c>
      <c r="V2015">
        <f>IFERROR(VLOOKUP(C2015,'ZIKA VIRUS'!$A$5:$C$2399,3,FALSE),0)</f>
        <v>62</v>
      </c>
      <c r="W2015">
        <f>IFERROR(VLOOKUP(C2015,'FEBRE TIFÓIDE'!$A$5:$C$46,3,FALSE),0)</f>
        <v>0</v>
      </c>
      <c r="X2015">
        <f>IFERROR(VLOOKUP(C2015,HANTAVIROSE!$A$5:$C$153,3,FALSE),0)</f>
        <v>0</v>
      </c>
      <c r="Y2015">
        <f>IFERROR(VLOOKUP(C2015,MENINGITE!$A$5:$C$447,3,FALSE),0)</f>
        <v>1</v>
      </c>
      <c r="Z2015">
        <f>IFERROR(VLOOKUP(C2015,RAIVA!$A$5:$C$16,3,FALSE),0)</f>
        <v>0</v>
      </c>
    </row>
    <row r="2016" spans="1:26" x14ac:dyDescent="0.3">
      <c r="A2016" s="2" t="s">
        <v>2425</v>
      </c>
      <c r="B2016" s="2" t="s">
        <v>2945</v>
      </c>
      <c r="C2016" s="2">
        <v>312800</v>
      </c>
      <c r="D2016" s="2">
        <v>3128006</v>
      </c>
      <c r="E2016" s="2" t="s">
        <v>2425</v>
      </c>
      <c r="F2016" s="2" t="s">
        <v>2945</v>
      </c>
      <c r="G2016" s="2">
        <f>IFERROR(VLOOKUP(D2016,Coordenadas!$A$2:$D$5571,3,FALSE),0)</f>
        <v>-18.7713</v>
      </c>
      <c r="H2016" s="2">
        <f>IFERROR(VLOOKUP(D2016,Coordenadas!$A$2:$D$5571,4,FALSE),0)</f>
        <v>-42.931199999999997</v>
      </c>
      <c r="I2016" s="2" t="s">
        <v>5325</v>
      </c>
      <c r="J2016" s="2">
        <v>31262</v>
      </c>
      <c r="K2016" s="2" t="s">
        <v>5330</v>
      </c>
      <c r="L2016" s="2">
        <f>IFERROR(VLOOKUP(C2016,BOTULISMO!$A$3:$C$19,3,FALSE),0)</f>
        <v>0</v>
      </c>
      <c r="M2016" s="2">
        <f>IFERROR(VLOOKUP(C2016,'LEISHMANIOSE VISCERAL'!$A$4:$C$454,3,FALSE),0)</f>
        <v>0</v>
      </c>
      <c r="N2016" s="2">
        <f>IFERROR(VLOOKUP(C2016,'LEISHMANIOSE TEGUMENTAR'!$A$4:$C$1681,3,FALSE),0)</f>
        <v>0</v>
      </c>
      <c r="O2016" s="2">
        <f>IFERROR(VLOOKUP(C2016,'FEBRE AMARELA'!$A$4:$C$38,3,FALSE),0)</f>
        <v>0</v>
      </c>
      <c r="P2016" s="2">
        <f>IFERROR(VLOOKUP(C2016,DENGUE!$A$5:$C$4097,3,FALSE),0)</f>
        <v>28</v>
      </c>
      <c r="Q2016" s="2">
        <f>IFERROR(VLOOKUP(C2016,'HEPATITE VIRAL'!$A$5:$C$3162,3,FALSE),0)</f>
        <v>3</v>
      </c>
      <c r="R2016" s="2">
        <f>IFERROR(VLOOKUP(C2016,'FEBRE MACULOSA'!$A$5:$C$181,3,FALSE),0)</f>
        <v>0</v>
      </c>
      <c r="S2016" s="2">
        <f>IFERROR(VLOOKUP(C2016,LEPTOSPIROSE!$A$5:$C$1176,3,FALSE),0)</f>
        <v>0</v>
      </c>
      <c r="T2016" s="2">
        <f>IFERROR(VLOOKUP(C2016,'DOENÇA DE CHAGAS'!$A$5:$C$100,3,FALSE),0)</f>
        <v>0</v>
      </c>
      <c r="U2016" s="2">
        <f>IFERROR(VLOOKUP(C2016,'PICADAS DE COBRAS'!$A$6:$C$4645,3,FALSE),0)</f>
        <v>255</v>
      </c>
      <c r="V2016">
        <f>IFERROR(VLOOKUP(C2016,'ZIKA VIRUS'!$A$5:$C$2399,3,FALSE),0)</f>
        <v>5</v>
      </c>
      <c r="W2016">
        <f>IFERROR(VLOOKUP(C2016,'FEBRE TIFÓIDE'!$A$5:$C$46,3,FALSE),0)</f>
        <v>0</v>
      </c>
      <c r="X2016">
        <f>IFERROR(VLOOKUP(C2016,HANTAVIROSE!$A$5:$C$153,3,FALSE),0)</f>
        <v>0</v>
      </c>
      <c r="Y2016">
        <f>IFERROR(VLOOKUP(C2016,MENINGITE!$A$5:$C$447,3,FALSE),0)</f>
        <v>0</v>
      </c>
      <c r="Z2016">
        <f>IFERROR(VLOOKUP(C2016,RAIVA!$A$5:$C$16,3,FALSE),0)</f>
        <v>0</v>
      </c>
    </row>
    <row r="2017" spans="1:26" x14ac:dyDescent="0.3">
      <c r="A2017" s="2" t="s">
        <v>2425</v>
      </c>
      <c r="B2017" s="2" t="s">
        <v>2944</v>
      </c>
      <c r="C2017" s="2">
        <v>312810</v>
      </c>
      <c r="D2017" s="2">
        <v>3128105</v>
      </c>
      <c r="E2017" s="2" t="s">
        <v>2425</v>
      </c>
      <c r="F2017" s="2" t="s">
        <v>2944</v>
      </c>
      <c r="G2017" s="2">
        <f>IFERROR(VLOOKUP(D2017,Coordenadas!$A$2:$D$5571,3,FALSE),0)</f>
        <v>-20.763100000000001</v>
      </c>
      <c r="H2017" s="2">
        <f>IFERROR(VLOOKUP(D2017,Coordenadas!$A$2:$D$5571,4,FALSE),0)</f>
        <v>-45.915199999999999</v>
      </c>
      <c r="I2017" s="2" t="s">
        <v>5325</v>
      </c>
      <c r="J2017" s="2">
        <v>13872</v>
      </c>
      <c r="K2017" s="2" t="s">
        <v>5332</v>
      </c>
      <c r="L2017" s="2">
        <f>IFERROR(VLOOKUP(C2017,BOTULISMO!$A$3:$C$19,3,FALSE),0)</f>
        <v>0</v>
      </c>
      <c r="M2017" s="2">
        <f>IFERROR(VLOOKUP(C2017,'LEISHMANIOSE VISCERAL'!$A$4:$C$454,3,FALSE),0)</f>
        <v>0</v>
      </c>
      <c r="N2017" s="2">
        <f>IFERROR(VLOOKUP(C2017,'LEISHMANIOSE TEGUMENTAR'!$A$4:$C$1681,3,FALSE),0)</f>
        <v>0</v>
      </c>
      <c r="O2017" s="2">
        <f>IFERROR(VLOOKUP(C2017,'FEBRE AMARELA'!$A$4:$C$38,3,FALSE),0)</f>
        <v>0</v>
      </c>
      <c r="P2017" s="2">
        <f>IFERROR(VLOOKUP(C2017,DENGUE!$A$5:$C$4097,3,FALSE),0)</f>
        <v>8</v>
      </c>
      <c r="Q2017" s="2">
        <f>IFERROR(VLOOKUP(C2017,'HEPATITE VIRAL'!$A$5:$C$3162,3,FALSE),0)</f>
        <v>0</v>
      </c>
      <c r="R2017" s="2">
        <f>IFERROR(VLOOKUP(C2017,'FEBRE MACULOSA'!$A$5:$C$181,3,FALSE),0)</f>
        <v>0</v>
      </c>
      <c r="S2017" s="2">
        <f>IFERROR(VLOOKUP(C2017,LEPTOSPIROSE!$A$5:$C$1176,3,FALSE),0)</f>
        <v>0</v>
      </c>
      <c r="T2017" s="2">
        <f>IFERROR(VLOOKUP(C2017,'DOENÇA DE CHAGAS'!$A$5:$C$100,3,FALSE),0)</f>
        <v>0</v>
      </c>
      <c r="U2017" s="2">
        <f>IFERROR(VLOOKUP(C2017,'PICADAS DE COBRAS'!$A$6:$C$4645,3,FALSE),0)</f>
        <v>13</v>
      </c>
      <c r="V2017">
        <f>IFERROR(VLOOKUP(C2017,'ZIKA VIRUS'!$A$5:$C$2399,3,FALSE),0)</f>
        <v>1</v>
      </c>
      <c r="W2017">
        <f>IFERROR(VLOOKUP(C2017,'FEBRE TIFÓIDE'!$A$5:$C$46,3,FALSE),0)</f>
        <v>0</v>
      </c>
      <c r="X2017">
        <f>IFERROR(VLOOKUP(C2017,HANTAVIROSE!$A$5:$C$153,3,FALSE),0)</f>
        <v>0</v>
      </c>
      <c r="Y2017">
        <f>IFERROR(VLOOKUP(C2017,MENINGITE!$A$5:$C$447,3,FALSE),0)</f>
        <v>0</v>
      </c>
      <c r="Z2017">
        <f>IFERROR(VLOOKUP(C2017,RAIVA!$A$5:$C$16,3,FALSE),0)</f>
        <v>0</v>
      </c>
    </row>
    <row r="2018" spans="1:26" x14ac:dyDescent="0.3">
      <c r="A2018" s="2" t="s">
        <v>1637</v>
      </c>
      <c r="B2018" s="2" t="s">
        <v>2063</v>
      </c>
      <c r="C2018" s="2">
        <v>351750</v>
      </c>
      <c r="D2018" s="2">
        <v>3517505</v>
      </c>
      <c r="E2018" s="2" t="s">
        <v>1637</v>
      </c>
      <c r="F2018" s="2" t="s">
        <v>2063</v>
      </c>
      <c r="G2018" s="2">
        <f>IFERROR(VLOOKUP(D2018,Coordenadas!$A$2:$D$5571,3,FALSE),0)</f>
        <v>-20.7959</v>
      </c>
      <c r="H2018" s="2">
        <f>IFERROR(VLOOKUP(D2018,Coordenadas!$A$2:$D$5571,4,FALSE),0)</f>
        <v>-49.217199999999998</v>
      </c>
      <c r="I2018" s="2" t="s">
        <v>5325</v>
      </c>
      <c r="J2018" s="2">
        <v>17869</v>
      </c>
      <c r="K2018" s="2" t="s">
        <v>5332</v>
      </c>
      <c r="L2018" s="2">
        <f>IFERROR(VLOOKUP(C2018,BOTULISMO!$A$3:$C$19,3,FALSE),0)</f>
        <v>0</v>
      </c>
      <c r="M2018" s="2">
        <f>IFERROR(VLOOKUP(C2018,'LEISHMANIOSE VISCERAL'!$A$4:$C$454,3,FALSE),0)</f>
        <v>0</v>
      </c>
      <c r="N2018" s="2">
        <f>IFERROR(VLOOKUP(C2018,'LEISHMANIOSE TEGUMENTAR'!$A$4:$C$1681,3,FALSE),0)</f>
        <v>0</v>
      </c>
      <c r="O2018" s="2">
        <f>IFERROR(VLOOKUP(C2018,'FEBRE AMARELA'!$A$4:$C$38,3,FALSE),0)</f>
        <v>0</v>
      </c>
      <c r="P2018" s="2">
        <f>IFERROR(VLOOKUP(C2018,DENGUE!$A$5:$C$4097,3,FALSE),0)</f>
        <v>113</v>
      </c>
      <c r="Q2018" s="2">
        <f>IFERROR(VLOOKUP(C2018,'HEPATITE VIRAL'!$A$5:$C$3162,3,FALSE),0)</f>
        <v>5</v>
      </c>
      <c r="R2018" s="2">
        <f>IFERROR(VLOOKUP(C2018,'FEBRE MACULOSA'!$A$5:$C$181,3,FALSE),0)</f>
        <v>0</v>
      </c>
      <c r="S2018" s="2">
        <f>IFERROR(VLOOKUP(C2018,LEPTOSPIROSE!$A$5:$C$1176,3,FALSE),0)</f>
        <v>0</v>
      </c>
      <c r="T2018" s="2">
        <f>IFERROR(VLOOKUP(C2018,'DOENÇA DE CHAGAS'!$A$5:$C$100,3,FALSE),0)</f>
        <v>0</v>
      </c>
      <c r="U2018" s="2">
        <f>IFERROR(VLOOKUP(C2018,'PICADAS DE COBRAS'!$A$6:$C$4645,3,FALSE),0)</f>
        <v>58</v>
      </c>
      <c r="V2018">
        <f>IFERROR(VLOOKUP(C2018,'ZIKA VIRUS'!$A$5:$C$2399,3,FALSE),0)</f>
        <v>13</v>
      </c>
      <c r="W2018">
        <f>IFERROR(VLOOKUP(C2018,'FEBRE TIFÓIDE'!$A$5:$C$46,3,FALSE),0)</f>
        <v>0</v>
      </c>
      <c r="X2018">
        <f>IFERROR(VLOOKUP(C2018,HANTAVIROSE!$A$5:$C$153,3,FALSE),0)</f>
        <v>0</v>
      </c>
      <c r="Y2018">
        <f>IFERROR(VLOOKUP(C2018,MENINGITE!$A$5:$C$447,3,FALSE),0)</f>
        <v>0</v>
      </c>
      <c r="Z2018">
        <f>IFERROR(VLOOKUP(C2018,RAIVA!$A$5:$C$16,3,FALSE),0)</f>
        <v>0</v>
      </c>
    </row>
    <row r="2019" spans="1:26" x14ac:dyDescent="0.3">
      <c r="A2019" s="2" t="s">
        <v>1637</v>
      </c>
      <c r="B2019" s="2" t="s">
        <v>2062</v>
      </c>
      <c r="C2019" s="2">
        <v>351760</v>
      </c>
      <c r="D2019" s="2">
        <v>3517604</v>
      </c>
      <c r="E2019" s="2" t="s">
        <v>1637</v>
      </c>
      <c r="F2019" s="2" t="s">
        <v>2062</v>
      </c>
      <c r="G2019" s="2">
        <f>IFERROR(VLOOKUP(D2019,Coordenadas!$A$2:$D$5571,3,FALSE),0)</f>
        <v>-24.1892</v>
      </c>
      <c r="H2019" s="2">
        <f>IFERROR(VLOOKUP(D2019,Coordenadas!$A$2:$D$5571,4,FALSE),0)</f>
        <v>-48.529499999999999</v>
      </c>
      <c r="I2019" s="2" t="s">
        <v>5325</v>
      </c>
      <c r="J2019" s="2">
        <v>17998</v>
      </c>
      <c r="K2019" s="2" t="s">
        <v>5332</v>
      </c>
      <c r="L2019" s="2">
        <f>IFERROR(VLOOKUP(C2019,BOTULISMO!$A$3:$C$19,3,FALSE),0)</f>
        <v>0</v>
      </c>
      <c r="M2019" s="2">
        <f>IFERROR(VLOOKUP(C2019,'LEISHMANIOSE VISCERAL'!$A$4:$C$454,3,FALSE),0)</f>
        <v>0</v>
      </c>
      <c r="N2019" s="2">
        <f>IFERROR(VLOOKUP(C2019,'LEISHMANIOSE TEGUMENTAR'!$A$4:$C$1681,3,FALSE),0)</f>
        <v>0</v>
      </c>
      <c r="O2019" s="2">
        <f>IFERROR(VLOOKUP(C2019,'FEBRE AMARELA'!$A$4:$C$38,3,FALSE),0)</f>
        <v>0</v>
      </c>
      <c r="P2019" s="2">
        <f>IFERROR(VLOOKUP(C2019,DENGUE!$A$5:$C$4097,3,FALSE),0)</f>
        <v>1</v>
      </c>
      <c r="Q2019" s="2">
        <f>IFERROR(VLOOKUP(C2019,'HEPATITE VIRAL'!$A$5:$C$3162,3,FALSE),0)</f>
        <v>4</v>
      </c>
      <c r="R2019" s="2">
        <f>IFERROR(VLOOKUP(C2019,'FEBRE MACULOSA'!$A$5:$C$181,3,FALSE),0)</f>
        <v>0</v>
      </c>
      <c r="S2019" s="2">
        <f>IFERROR(VLOOKUP(C2019,LEPTOSPIROSE!$A$5:$C$1176,3,FALSE),0)</f>
        <v>0</v>
      </c>
      <c r="T2019" s="2">
        <f>IFERROR(VLOOKUP(C2019,'DOENÇA DE CHAGAS'!$A$5:$C$100,3,FALSE),0)</f>
        <v>0</v>
      </c>
      <c r="U2019" s="2">
        <f>IFERROR(VLOOKUP(C2019,'PICADAS DE COBRAS'!$A$6:$C$4645,3,FALSE),0)</f>
        <v>93</v>
      </c>
      <c r="V2019">
        <f>IFERROR(VLOOKUP(C2019,'ZIKA VIRUS'!$A$5:$C$2399,3,FALSE),0)</f>
        <v>0</v>
      </c>
      <c r="W2019">
        <f>IFERROR(VLOOKUP(C2019,'FEBRE TIFÓIDE'!$A$5:$C$46,3,FALSE),0)</f>
        <v>0</v>
      </c>
      <c r="X2019">
        <f>IFERROR(VLOOKUP(C2019,HANTAVIROSE!$A$5:$C$153,3,FALSE),0)</f>
        <v>0</v>
      </c>
      <c r="Y2019">
        <f>IFERROR(VLOOKUP(C2019,MENINGITE!$A$5:$C$447,3,FALSE),0)</f>
        <v>0</v>
      </c>
      <c r="Z2019">
        <f>IFERROR(VLOOKUP(C2019,RAIVA!$A$5:$C$16,3,FALSE),0)</f>
        <v>0</v>
      </c>
    </row>
    <row r="2020" spans="1:26" x14ac:dyDescent="0.3">
      <c r="A2020" s="2" t="s">
        <v>2258</v>
      </c>
      <c r="B2020" s="2" t="s">
        <v>2322</v>
      </c>
      <c r="C2020" s="2">
        <v>330185</v>
      </c>
      <c r="D2020" s="2">
        <v>3301850</v>
      </c>
      <c r="E2020" s="2" t="s">
        <v>2258</v>
      </c>
      <c r="F2020" s="2" t="s">
        <v>2322</v>
      </c>
      <c r="G2020" s="2">
        <f>IFERROR(VLOOKUP(D2020,Coordenadas!$A$2:$D$5571,3,FALSE),0)</f>
        <v>-22.534700000000001</v>
      </c>
      <c r="H2020" s="2">
        <f>IFERROR(VLOOKUP(D2020,Coordenadas!$A$2:$D$5571,4,FALSE),0)</f>
        <v>-42.9895</v>
      </c>
      <c r="I2020" s="2" t="s">
        <v>5325</v>
      </c>
      <c r="J2020" s="2">
        <v>51483</v>
      </c>
      <c r="K2020" s="2" t="s">
        <v>5331</v>
      </c>
      <c r="L2020" s="2">
        <f>IFERROR(VLOOKUP(C2020,BOTULISMO!$A$3:$C$19,3,FALSE),0)</f>
        <v>0</v>
      </c>
      <c r="M2020" s="2">
        <f>IFERROR(VLOOKUP(C2020,'LEISHMANIOSE VISCERAL'!$A$4:$C$454,3,FALSE),0)</f>
        <v>0</v>
      </c>
      <c r="N2020" s="2">
        <f>IFERROR(VLOOKUP(C2020,'LEISHMANIOSE TEGUMENTAR'!$A$4:$C$1681,3,FALSE),0)</f>
        <v>1</v>
      </c>
      <c r="O2020" s="2">
        <f>IFERROR(VLOOKUP(C2020,'FEBRE AMARELA'!$A$4:$C$38,3,FALSE),0)</f>
        <v>0</v>
      </c>
      <c r="P2020" s="2">
        <f>IFERROR(VLOOKUP(C2020,DENGUE!$A$5:$C$4097,3,FALSE),0)</f>
        <v>0</v>
      </c>
      <c r="Q2020" s="2">
        <f>IFERROR(VLOOKUP(C2020,'HEPATITE VIRAL'!$A$5:$C$3162,3,FALSE),0)</f>
        <v>85</v>
      </c>
      <c r="R2020" s="2">
        <f>IFERROR(VLOOKUP(C2020,'FEBRE MACULOSA'!$A$5:$C$181,3,FALSE),0)</f>
        <v>0</v>
      </c>
      <c r="S2020" s="2">
        <f>IFERROR(VLOOKUP(C2020,LEPTOSPIROSE!$A$5:$C$1176,3,FALSE),0)</f>
        <v>4</v>
      </c>
      <c r="T2020" s="2">
        <f>IFERROR(VLOOKUP(C2020,'DOENÇA DE CHAGAS'!$A$5:$C$100,3,FALSE),0)</f>
        <v>0</v>
      </c>
      <c r="U2020" s="2">
        <f>IFERROR(VLOOKUP(C2020,'PICADAS DE COBRAS'!$A$6:$C$4645,3,FALSE),0)</f>
        <v>15</v>
      </c>
      <c r="V2020">
        <f>IFERROR(VLOOKUP(C2020,'ZIKA VIRUS'!$A$5:$C$2399,3,FALSE),0)</f>
        <v>1</v>
      </c>
      <c r="W2020">
        <f>IFERROR(VLOOKUP(C2020,'FEBRE TIFÓIDE'!$A$5:$C$46,3,FALSE),0)</f>
        <v>0</v>
      </c>
      <c r="X2020">
        <f>IFERROR(VLOOKUP(C2020,HANTAVIROSE!$A$5:$C$153,3,FALSE),0)</f>
        <v>0</v>
      </c>
      <c r="Y2020">
        <f>IFERROR(VLOOKUP(C2020,MENINGITE!$A$5:$C$447,3,FALSE),0)</f>
        <v>0</v>
      </c>
      <c r="Z2020">
        <f>IFERROR(VLOOKUP(C2020,RAIVA!$A$5:$C$16,3,FALSE),0)</f>
        <v>0</v>
      </c>
    </row>
    <row r="2021" spans="1:26" x14ac:dyDescent="0.3">
      <c r="A2021" s="2" t="s">
        <v>1256</v>
      </c>
      <c r="B2021" s="2" t="s">
        <v>1512</v>
      </c>
      <c r="C2021" s="2">
        <v>410900</v>
      </c>
      <c r="D2021" s="2">
        <v>4109005</v>
      </c>
      <c r="E2021" s="2" t="s">
        <v>1256</v>
      </c>
      <c r="F2021" s="2" t="s">
        <v>1512</v>
      </c>
      <c r="G2021" s="2">
        <f>IFERROR(VLOOKUP(D2021,Coordenadas!$A$2:$D$5571,3,FALSE),0)</f>
        <v>-23.520299999999999</v>
      </c>
      <c r="H2021" s="2">
        <f>IFERROR(VLOOKUP(D2021,Coordenadas!$A$2:$D$5571,4,FALSE),0)</f>
        <v>-50.040700000000001</v>
      </c>
      <c r="I2021" s="2" t="s">
        <v>5326</v>
      </c>
      <c r="J2021" s="2">
        <v>3891</v>
      </c>
      <c r="K2021" s="2" t="s">
        <v>5332</v>
      </c>
      <c r="L2021" s="2">
        <f>IFERROR(VLOOKUP(C2021,BOTULISMO!$A$3:$C$19,3,FALSE),0)</f>
        <v>0</v>
      </c>
      <c r="M2021" s="2">
        <f>IFERROR(VLOOKUP(C2021,'LEISHMANIOSE VISCERAL'!$A$4:$C$454,3,FALSE),0)</f>
        <v>0</v>
      </c>
      <c r="N2021" s="2">
        <f>IFERROR(VLOOKUP(C2021,'LEISHMANIOSE TEGUMENTAR'!$A$4:$C$1681,3,FALSE),0)</f>
        <v>0</v>
      </c>
      <c r="O2021" s="2">
        <f>IFERROR(VLOOKUP(C2021,'FEBRE AMARELA'!$A$4:$C$38,3,FALSE),0)</f>
        <v>0</v>
      </c>
      <c r="P2021" s="2">
        <f>IFERROR(VLOOKUP(C2021,DENGUE!$A$5:$C$4097,3,FALSE),0)</f>
        <v>8</v>
      </c>
      <c r="Q2021" s="2">
        <f>IFERROR(VLOOKUP(C2021,'HEPATITE VIRAL'!$A$5:$C$3162,3,FALSE),0)</f>
        <v>1</v>
      </c>
      <c r="R2021" s="2">
        <f>IFERROR(VLOOKUP(C2021,'FEBRE MACULOSA'!$A$5:$C$181,3,FALSE),0)</f>
        <v>0</v>
      </c>
      <c r="S2021" s="2">
        <f>IFERROR(VLOOKUP(C2021,LEPTOSPIROSE!$A$5:$C$1176,3,FALSE),0)</f>
        <v>0</v>
      </c>
      <c r="T2021" s="2">
        <f>IFERROR(VLOOKUP(C2021,'DOENÇA DE CHAGAS'!$A$5:$C$100,3,FALSE),0)</f>
        <v>0</v>
      </c>
      <c r="U2021" s="2">
        <f>IFERROR(VLOOKUP(C2021,'PICADAS DE COBRAS'!$A$6:$C$4645,3,FALSE),0)</f>
        <v>2</v>
      </c>
      <c r="V2021">
        <f>IFERROR(VLOOKUP(C2021,'ZIKA VIRUS'!$A$5:$C$2399,3,FALSE),0)</f>
        <v>0</v>
      </c>
      <c r="W2021">
        <f>IFERROR(VLOOKUP(C2021,'FEBRE TIFÓIDE'!$A$5:$C$46,3,FALSE),0)</f>
        <v>0</v>
      </c>
      <c r="X2021">
        <f>IFERROR(VLOOKUP(C2021,HANTAVIROSE!$A$5:$C$153,3,FALSE),0)</f>
        <v>0</v>
      </c>
      <c r="Y2021">
        <f>IFERROR(VLOOKUP(C2021,MENINGITE!$A$5:$C$447,3,FALSE),0)</f>
        <v>0</v>
      </c>
      <c r="Z2021">
        <f>IFERROR(VLOOKUP(C2021,RAIVA!$A$5:$C$16,3,FALSE),0)</f>
        <v>0</v>
      </c>
    </row>
    <row r="2022" spans="1:26" x14ac:dyDescent="0.3">
      <c r="A2022" s="2" t="s">
        <v>3</v>
      </c>
      <c r="B2022" s="2" t="s">
        <v>149</v>
      </c>
      <c r="C2022" s="2">
        <v>520920</v>
      </c>
      <c r="D2022" s="2">
        <v>5209200</v>
      </c>
      <c r="E2022" s="2" t="s">
        <v>3</v>
      </c>
      <c r="F2022" s="2" t="s">
        <v>149</v>
      </c>
      <c r="G2022" s="2">
        <f>IFERROR(VLOOKUP(D2022,Coordenadas!$A$2:$D$5571,3,FALSE),0)</f>
        <v>-16.829699999999999</v>
      </c>
      <c r="H2022" s="2">
        <f>IFERROR(VLOOKUP(D2022,Coordenadas!$A$2:$D$5571,4,FALSE),0)</f>
        <v>-49.534500000000001</v>
      </c>
      <c r="I2022" s="2" t="s">
        <v>5327</v>
      </c>
      <c r="J2022" s="2">
        <v>13976</v>
      </c>
      <c r="K2022" s="2" t="s">
        <v>5332</v>
      </c>
      <c r="L2022" s="2">
        <f>IFERROR(VLOOKUP(C2022,BOTULISMO!$A$3:$C$19,3,FALSE),0)</f>
        <v>0</v>
      </c>
      <c r="M2022" s="2">
        <f>IFERROR(VLOOKUP(C2022,'LEISHMANIOSE VISCERAL'!$A$4:$C$454,3,FALSE),0)</f>
        <v>0</v>
      </c>
      <c r="N2022" s="2">
        <f>IFERROR(VLOOKUP(C2022,'LEISHMANIOSE TEGUMENTAR'!$A$4:$C$1681,3,FALSE),0)</f>
        <v>0</v>
      </c>
      <c r="O2022" s="2">
        <f>IFERROR(VLOOKUP(C2022,'FEBRE AMARELA'!$A$4:$C$38,3,FALSE),0)</f>
        <v>0</v>
      </c>
      <c r="P2022" s="2">
        <f>IFERROR(VLOOKUP(C2022,DENGUE!$A$5:$C$4097,3,FALSE),0)</f>
        <v>26</v>
      </c>
      <c r="Q2022" s="2">
        <f>IFERROR(VLOOKUP(C2022,'HEPATITE VIRAL'!$A$5:$C$3162,3,FALSE),0)</f>
        <v>1</v>
      </c>
      <c r="R2022" s="2">
        <f>IFERROR(VLOOKUP(C2022,'FEBRE MACULOSA'!$A$5:$C$181,3,FALSE),0)</f>
        <v>0</v>
      </c>
      <c r="S2022" s="2">
        <f>IFERROR(VLOOKUP(C2022,LEPTOSPIROSE!$A$5:$C$1176,3,FALSE),0)</f>
        <v>0</v>
      </c>
      <c r="T2022" s="2">
        <f>IFERROR(VLOOKUP(C2022,'DOENÇA DE CHAGAS'!$A$5:$C$100,3,FALSE),0)</f>
        <v>0</v>
      </c>
      <c r="U2022" s="2">
        <f>IFERROR(VLOOKUP(C2022,'PICADAS DE COBRAS'!$A$6:$C$4645,3,FALSE),0)</f>
        <v>0</v>
      </c>
      <c r="V2022">
        <f>IFERROR(VLOOKUP(C2022,'ZIKA VIRUS'!$A$5:$C$2399,3,FALSE),0)</f>
        <v>4</v>
      </c>
      <c r="W2022">
        <f>IFERROR(VLOOKUP(C2022,'FEBRE TIFÓIDE'!$A$5:$C$46,3,FALSE),0)</f>
        <v>0</v>
      </c>
      <c r="X2022">
        <f>IFERROR(VLOOKUP(C2022,HANTAVIROSE!$A$5:$C$153,3,FALSE),0)</f>
        <v>0</v>
      </c>
      <c r="Y2022">
        <f>IFERROR(VLOOKUP(C2022,MENINGITE!$A$5:$C$447,3,FALSE),0)</f>
        <v>0</v>
      </c>
      <c r="Z2022">
        <f>IFERROR(VLOOKUP(C2022,RAIVA!$A$5:$C$16,3,FALSE),0)</f>
        <v>0</v>
      </c>
    </row>
    <row r="2023" spans="1:26" x14ac:dyDescent="0.3">
      <c r="A2023" s="2" t="s">
        <v>470</v>
      </c>
      <c r="B2023" s="2" t="s">
        <v>777</v>
      </c>
      <c r="C2023" s="2">
        <v>430940</v>
      </c>
      <c r="D2023" s="2">
        <v>4309407</v>
      </c>
      <c r="E2023" s="2" t="s">
        <v>470</v>
      </c>
      <c r="F2023" s="2" t="s">
        <v>777</v>
      </c>
      <c r="G2023" s="2">
        <f>IFERROR(VLOOKUP(D2023,Coordenadas!$A$2:$D$5571,3,FALSE),0)</f>
        <v>-28.8399</v>
      </c>
      <c r="H2023" s="2">
        <f>IFERROR(VLOOKUP(D2023,Coordenadas!$A$2:$D$5571,4,FALSE),0)</f>
        <v>-51.889499999999998</v>
      </c>
      <c r="I2023" s="2" t="s">
        <v>5326</v>
      </c>
      <c r="J2023" s="2">
        <v>22814</v>
      </c>
      <c r="K2023" s="2" t="s">
        <v>5330</v>
      </c>
      <c r="L2023" s="2">
        <f>IFERROR(VLOOKUP(C2023,BOTULISMO!$A$3:$C$19,3,FALSE),0)</f>
        <v>0</v>
      </c>
      <c r="M2023" s="2">
        <f>IFERROR(VLOOKUP(C2023,'LEISHMANIOSE VISCERAL'!$A$4:$C$454,3,FALSE),0)</f>
        <v>0</v>
      </c>
      <c r="N2023" s="2">
        <f>IFERROR(VLOOKUP(C2023,'LEISHMANIOSE TEGUMENTAR'!$A$4:$C$1681,3,FALSE),0)</f>
        <v>0</v>
      </c>
      <c r="O2023" s="2">
        <f>IFERROR(VLOOKUP(C2023,'FEBRE AMARELA'!$A$4:$C$38,3,FALSE),0)</f>
        <v>0</v>
      </c>
      <c r="P2023" s="2">
        <f>IFERROR(VLOOKUP(C2023,DENGUE!$A$5:$C$4097,3,FALSE),0)</f>
        <v>0</v>
      </c>
      <c r="Q2023" s="2">
        <f>IFERROR(VLOOKUP(C2023,'HEPATITE VIRAL'!$A$5:$C$3162,3,FALSE),0)</f>
        <v>30</v>
      </c>
      <c r="R2023" s="2">
        <f>IFERROR(VLOOKUP(C2023,'FEBRE MACULOSA'!$A$5:$C$181,3,FALSE),0)</f>
        <v>0</v>
      </c>
      <c r="S2023" s="2">
        <f>IFERROR(VLOOKUP(C2023,LEPTOSPIROSE!$A$5:$C$1176,3,FALSE),0)</f>
        <v>2</v>
      </c>
      <c r="T2023" s="2">
        <f>IFERROR(VLOOKUP(C2023,'DOENÇA DE CHAGAS'!$A$5:$C$100,3,FALSE),0)</f>
        <v>0</v>
      </c>
      <c r="U2023" s="2">
        <f>IFERROR(VLOOKUP(C2023,'PICADAS DE COBRAS'!$A$6:$C$4645,3,FALSE),0)</f>
        <v>24</v>
      </c>
      <c r="V2023">
        <f>IFERROR(VLOOKUP(C2023,'ZIKA VIRUS'!$A$5:$C$2399,3,FALSE),0)</f>
        <v>0</v>
      </c>
      <c r="W2023">
        <f>IFERROR(VLOOKUP(C2023,'FEBRE TIFÓIDE'!$A$5:$C$46,3,FALSE),0)</f>
        <v>0</v>
      </c>
      <c r="X2023">
        <f>IFERROR(VLOOKUP(C2023,HANTAVIROSE!$A$5:$C$153,3,FALSE),0)</f>
        <v>0</v>
      </c>
      <c r="Y2023">
        <f>IFERROR(VLOOKUP(C2023,MENINGITE!$A$5:$C$447,3,FALSE),0)</f>
        <v>0</v>
      </c>
      <c r="Z2023">
        <f>IFERROR(VLOOKUP(C2023,RAIVA!$A$5:$C$16,3,FALSE),0)</f>
        <v>0</v>
      </c>
    </row>
    <row r="2024" spans="1:26" x14ac:dyDescent="0.3">
      <c r="A2024" s="2" t="s">
        <v>1256</v>
      </c>
      <c r="B2024" s="2" t="s">
        <v>1511</v>
      </c>
      <c r="C2024" s="2">
        <v>410910</v>
      </c>
      <c r="D2024" s="2">
        <v>4109104</v>
      </c>
      <c r="E2024" s="2" t="s">
        <v>1256</v>
      </c>
      <c r="F2024" s="2" t="s">
        <v>1511</v>
      </c>
      <c r="G2024" s="2">
        <f>IFERROR(VLOOKUP(D2024,Coordenadas!$A$2:$D$5571,3,FALSE),0)</f>
        <v>-23.340199999999999</v>
      </c>
      <c r="H2024" s="2">
        <f>IFERROR(VLOOKUP(D2024,Coordenadas!$A$2:$D$5571,4,FALSE),0)</f>
        <v>-52.778599999999997</v>
      </c>
      <c r="I2024" s="2" t="s">
        <v>5326</v>
      </c>
      <c r="J2024" s="2">
        <v>2219</v>
      </c>
      <c r="K2024" s="2" t="s">
        <v>5332</v>
      </c>
      <c r="L2024" s="2">
        <f>IFERROR(VLOOKUP(C2024,BOTULISMO!$A$3:$C$19,3,FALSE),0)</f>
        <v>0</v>
      </c>
      <c r="M2024" s="2">
        <f>IFERROR(VLOOKUP(C2024,'LEISHMANIOSE VISCERAL'!$A$4:$C$454,3,FALSE),0)</f>
        <v>0</v>
      </c>
      <c r="N2024" s="2">
        <f>IFERROR(VLOOKUP(C2024,'LEISHMANIOSE TEGUMENTAR'!$A$4:$C$1681,3,FALSE),0)</f>
        <v>0</v>
      </c>
      <c r="O2024" s="2">
        <f>IFERROR(VLOOKUP(C2024,'FEBRE AMARELA'!$A$4:$C$38,3,FALSE),0)</f>
        <v>0</v>
      </c>
      <c r="P2024" s="2">
        <f>IFERROR(VLOOKUP(C2024,DENGUE!$A$5:$C$4097,3,FALSE),0)</f>
        <v>102</v>
      </c>
      <c r="Q2024" s="2">
        <f>IFERROR(VLOOKUP(C2024,'HEPATITE VIRAL'!$A$5:$C$3162,3,FALSE),0)</f>
        <v>1</v>
      </c>
      <c r="R2024" s="2">
        <f>IFERROR(VLOOKUP(C2024,'FEBRE MACULOSA'!$A$5:$C$181,3,FALSE),0)</f>
        <v>0</v>
      </c>
      <c r="S2024" s="2">
        <f>IFERROR(VLOOKUP(C2024,LEPTOSPIROSE!$A$5:$C$1176,3,FALSE),0)</f>
        <v>0</v>
      </c>
      <c r="T2024" s="2">
        <f>IFERROR(VLOOKUP(C2024,'DOENÇA DE CHAGAS'!$A$5:$C$100,3,FALSE),0)</f>
        <v>0</v>
      </c>
      <c r="U2024" s="2">
        <f>IFERROR(VLOOKUP(C2024,'PICADAS DE COBRAS'!$A$6:$C$4645,3,FALSE),0)</f>
        <v>0</v>
      </c>
      <c r="V2024">
        <f>IFERROR(VLOOKUP(C2024,'ZIKA VIRUS'!$A$5:$C$2399,3,FALSE),0)</f>
        <v>0</v>
      </c>
      <c r="W2024">
        <f>IFERROR(VLOOKUP(C2024,'FEBRE TIFÓIDE'!$A$5:$C$46,3,FALSE),0)</f>
        <v>0</v>
      </c>
      <c r="X2024">
        <f>IFERROR(VLOOKUP(C2024,HANTAVIROSE!$A$5:$C$153,3,FALSE),0)</f>
        <v>0</v>
      </c>
      <c r="Y2024">
        <f>IFERROR(VLOOKUP(C2024,MENINGITE!$A$5:$C$447,3,FALSE),0)</f>
        <v>0</v>
      </c>
      <c r="Z2024">
        <f>IFERROR(VLOOKUP(C2024,RAIVA!$A$5:$C$16,3,FALSE),0)</f>
        <v>0</v>
      </c>
    </row>
    <row r="2025" spans="1:26" x14ac:dyDescent="0.3">
      <c r="A2025" s="2" t="s">
        <v>1637</v>
      </c>
      <c r="B2025" s="2" t="s">
        <v>2061</v>
      </c>
      <c r="C2025" s="2">
        <v>351770</v>
      </c>
      <c r="D2025" s="2">
        <v>3517703</v>
      </c>
      <c r="E2025" s="2" t="s">
        <v>1637</v>
      </c>
      <c r="F2025" s="2" t="s">
        <v>2061</v>
      </c>
      <c r="G2025" s="2">
        <f>IFERROR(VLOOKUP(D2025,Coordenadas!$A$2:$D$5571,3,FALSE),0)</f>
        <v>-20.430199999999999</v>
      </c>
      <c r="H2025" s="2">
        <f>IFERROR(VLOOKUP(D2025,Coordenadas!$A$2:$D$5571,4,FALSE),0)</f>
        <v>-47.823599999999999</v>
      </c>
      <c r="I2025" s="2" t="s">
        <v>5325</v>
      </c>
      <c r="J2025" s="2">
        <v>19858</v>
      </c>
      <c r="K2025" s="2" t="s">
        <v>5332</v>
      </c>
      <c r="L2025" s="2">
        <f>IFERROR(VLOOKUP(C2025,BOTULISMO!$A$3:$C$19,3,FALSE),0)</f>
        <v>0</v>
      </c>
      <c r="M2025" s="2">
        <f>IFERROR(VLOOKUP(C2025,'LEISHMANIOSE VISCERAL'!$A$4:$C$454,3,FALSE),0)</f>
        <v>0</v>
      </c>
      <c r="N2025" s="2">
        <f>IFERROR(VLOOKUP(C2025,'LEISHMANIOSE TEGUMENTAR'!$A$4:$C$1681,3,FALSE),0)</f>
        <v>0</v>
      </c>
      <c r="O2025" s="2">
        <f>IFERROR(VLOOKUP(C2025,'FEBRE AMARELA'!$A$4:$C$38,3,FALSE),0)</f>
        <v>0</v>
      </c>
      <c r="P2025" s="2">
        <f>IFERROR(VLOOKUP(C2025,DENGUE!$A$5:$C$4097,3,FALSE),0)</f>
        <v>6</v>
      </c>
      <c r="Q2025" s="2">
        <f>IFERROR(VLOOKUP(C2025,'HEPATITE VIRAL'!$A$5:$C$3162,3,FALSE),0)</f>
        <v>0</v>
      </c>
      <c r="R2025" s="2">
        <f>IFERROR(VLOOKUP(C2025,'FEBRE MACULOSA'!$A$5:$C$181,3,FALSE),0)</f>
        <v>0</v>
      </c>
      <c r="S2025" s="2">
        <f>IFERROR(VLOOKUP(C2025,LEPTOSPIROSE!$A$5:$C$1176,3,FALSE),0)</f>
        <v>0</v>
      </c>
      <c r="T2025" s="2">
        <f>IFERROR(VLOOKUP(C2025,'DOENÇA DE CHAGAS'!$A$5:$C$100,3,FALSE),0)</f>
        <v>0</v>
      </c>
      <c r="U2025" s="2">
        <f>IFERROR(VLOOKUP(C2025,'PICADAS DE COBRAS'!$A$6:$C$4645,3,FALSE),0)</f>
        <v>50</v>
      </c>
      <c r="V2025">
        <f>IFERROR(VLOOKUP(C2025,'ZIKA VIRUS'!$A$5:$C$2399,3,FALSE),0)</f>
        <v>1</v>
      </c>
      <c r="W2025">
        <f>IFERROR(VLOOKUP(C2025,'FEBRE TIFÓIDE'!$A$5:$C$46,3,FALSE),0)</f>
        <v>0</v>
      </c>
      <c r="X2025">
        <f>IFERROR(VLOOKUP(C2025,HANTAVIROSE!$A$5:$C$153,3,FALSE),0)</f>
        <v>0</v>
      </c>
      <c r="Y2025">
        <f>IFERROR(VLOOKUP(C2025,MENINGITE!$A$5:$C$447,3,FALSE),0)</f>
        <v>0</v>
      </c>
      <c r="Z2025">
        <f>IFERROR(VLOOKUP(C2025,RAIVA!$A$5:$C$16,3,FALSE),0)</f>
        <v>0</v>
      </c>
    </row>
    <row r="2026" spans="1:26" x14ac:dyDescent="0.3">
      <c r="A2026" s="2" t="s">
        <v>3988</v>
      </c>
      <c r="B2026" s="2" t="s">
        <v>4106</v>
      </c>
      <c r="C2026" s="2">
        <v>250630</v>
      </c>
      <c r="D2026" s="2">
        <v>2506301</v>
      </c>
      <c r="E2026" s="2" t="s">
        <v>3988</v>
      </c>
      <c r="F2026" s="2" t="s">
        <v>4106</v>
      </c>
      <c r="G2026" s="2">
        <f>IFERROR(VLOOKUP(D2026,Coordenadas!$A$2:$D$5571,3,FALSE),0)</f>
        <v>-6.8506400000000003</v>
      </c>
      <c r="H2026" s="2">
        <f>IFERROR(VLOOKUP(D2026,Coordenadas!$A$2:$D$5571,4,FALSE),0)</f>
        <v>-35.484999999999999</v>
      </c>
      <c r="I2026" s="2" t="s">
        <v>5324</v>
      </c>
      <c r="J2026" s="2">
        <v>55326</v>
      </c>
      <c r="K2026" s="2" t="s">
        <v>5331</v>
      </c>
      <c r="L2026" s="2">
        <f>IFERROR(VLOOKUP(C2026,BOTULISMO!$A$3:$C$19,3,FALSE),0)</f>
        <v>0</v>
      </c>
      <c r="M2026" s="2">
        <f>IFERROR(VLOOKUP(C2026,'LEISHMANIOSE VISCERAL'!$A$4:$C$454,3,FALSE),0)</f>
        <v>0</v>
      </c>
      <c r="N2026" s="2">
        <f>IFERROR(VLOOKUP(C2026,'LEISHMANIOSE TEGUMENTAR'!$A$4:$C$1681,3,FALSE),0)</f>
        <v>0</v>
      </c>
      <c r="O2026" s="2">
        <f>IFERROR(VLOOKUP(C2026,'FEBRE AMARELA'!$A$4:$C$38,3,FALSE),0)</f>
        <v>0</v>
      </c>
      <c r="P2026" s="2">
        <f>IFERROR(VLOOKUP(C2026,DENGUE!$A$5:$C$4097,3,FALSE),0)</f>
        <v>28</v>
      </c>
      <c r="Q2026" s="2">
        <f>IFERROR(VLOOKUP(C2026,'HEPATITE VIRAL'!$A$5:$C$3162,3,FALSE),0)</f>
        <v>5</v>
      </c>
      <c r="R2026" s="2">
        <f>IFERROR(VLOOKUP(C2026,'FEBRE MACULOSA'!$A$5:$C$181,3,FALSE),0)</f>
        <v>0</v>
      </c>
      <c r="S2026" s="2">
        <f>IFERROR(VLOOKUP(C2026,LEPTOSPIROSE!$A$5:$C$1176,3,FALSE),0)</f>
        <v>0</v>
      </c>
      <c r="T2026" s="2">
        <f>IFERROR(VLOOKUP(C2026,'DOENÇA DE CHAGAS'!$A$5:$C$100,3,FALSE),0)</f>
        <v>0</v>
      </c>
      <c r="U2026" s="2">
        <f>IFERROR(VLOOKUP(C2026,'PICADAS DE COBRAS'!$A$6:$C$4645,3,FALSE),0)</f>
        <v>123</v>
      </c>
      <c r="V2026">
        <f>IFERROR(VLOOKUP(C2026,'ZIKA VIRUS'!$A$5:$C$2399,3,FALSE),0)</f>
        <v>11</v>
      </c>
      <c r="W2026">
        <f>IFERROR(VLOOKUP(C2026,'FEBRE TIFÓIDE'!$A$5:$C$46,3,FALSE),0)</f>
        <v>0</v>
      </c>
      <c r="X2026">
        <f>IFERROR(VLOOKUP(C2026,HANTAVIROSE!$A$5:$C$153,3,FALSE),0)</f>
        <v>0</v>
      </c>
      <c r="Y2026">
        <f>IFERROR(VLOOKUP(C2026,MENINGITE!$A$5:$C$447,3,FALSE),0)</f>
        <v>0</v>
      </c>
      <c r="Z2026">
        <f>IFERROR(VLOOKUP(C2026,RAIVA!$A$5:$C$16,3,FALSE),0)</f>
        <v>0</v>
      </c>
    </row>
    <row r="2027" spans="1:26" x14ac:dyDescent="0.3">
      <c r="A2027" s="2" t="s">
        <v>1637</v>
      </c>
      <c r="B2027" s="2" t="s">
        <v>2060</v>
      </c>
      <c r="C2027" s="2">
        <v>351780</v>
      </c>
      <c r="D2027" s="2">
        <v>3517802</v>
      </c>
      <c r="E2027" s="2" t="s">
        <v>1637</v>
      </c>
      <c r="F2027" s="2" t="s">
        <v>2060</v>
      </c>
      <c r="G2027" s="2">
        <f>IFERROR(VLOOKUP(D2027,Coordenadas!$A$2:$D$5571,3,FALSE),0)</f>
        <v>-21.029199999999999</v>
      </c>
      <c r="H2027" s="2">
        <f>IFERROR(VLOOKUP(D2027,Coordenadas!$A$2:$D$5571,4,FALSE),0)</f>
        <v>-51.2119</v>
      </c>
      <c r="I2027" s="2" t="s">
        <v>5325</v>
      </c>
      <c r="J2027" s="2">
        <v>8435</v>
      </c>
      <c r="K2027" s="2" t="s">
        <v>5332</v>
      </c>
      <c r="L2027" s="2">
        <f>IFERROR(VLOOKUP(C2027,BOTULISMO!$A$3:$C$19,3,FALSE),0)</f>
        <v>0</v>
      </c>
      <c r="M2027" s="2">
        <f>IFERROR(VLOOKUP(C2027,'LEISHMANIOSE VISCERAL'!$A$4:$C$454,3,FALSE),0)</f>
        <v>0</v>
      </c>
      <c r="N2027" s="2">
        <f>IFERROR(VLOOKUP(C2027,'LEISHMANIOSE TEGUMENTAR'!$A$4:$C$1681,3,FALSE),0)</f>
        <v>0</v>
      </c>
      <c r="O2027" s="2">
        <f>IFERROR(VLOOKUP(C2027,'FEBRE AMARELA'!$A$4:$C$38,3,FALSE),0)</f>
        <v>0</v>
      </c>
      <c r="P2027" s="2">
        <f>IFERROR(VLOOKUP(C2027,DENGUE!$A$5:$C$4097,3,FALSE),0)</f>
        <v>67</v>
      </c>
      <c r="Q2027" s="2">
        <f>IFERROR(VLOOKUP(C2027,'HEPATITE VIRAL'!$A$5:$C$3162,3,FALSE),0)</f>
        <v>3</v>
      </c>
      <c r="R2027" s="2">
        <f>IFERROR(VLOOKUP(C2027,'FEBRE MACULOSA'!$A$5:$C$181,3,FALSE),0)</f>
        <v>0</v>
      </c>
      <c r="S2027" s="2">
        <f>IFERROR(VLOOKUP(C2027,LEPTOSPIROSE!$A$5:$C$1176,3,FALSE),0)</f>
        <v>0</v>
      </c>
      <c r="T2027" s="2">
        <f>IFERROR(VLOOKUP(C2027,'DOENÇA DE CHAGAS'!$A$5:$C$100,3,FALSE),0)</f>
        <v>0</v>
      </c>
      <c r="U2027" s="2">
        <f>IFERROR(VLOOKUP(C2027,'PICADAS DE COBRAS'!$A$6:$C$4645,3,FALSE),0)</f>
        <v>93</v>
      </c>
      <c r="V2027">
        <f>IFERROR(VLOOKUP(C2027,'ZIKA VIRUS'!$A$5:$C$2399,3,FALSE),0)</f>
        <v>1</v>
      </c>
      <c r="W2027">
        <f>IFERROR(VLOOKUP(C2027,'FEBRE TIFÓIDE'!$A$5:$C$46,3,FALSE),0)</f>
        <v>0</v>
      </c>
      <c r="X2027">
        <f>IFERROR(VLOOKUP(C2027,HANTAVIROSE!$A$5:$C$153,3,FALSE),0)</f>
        <v>0</v>
      </c>
      <c r="Y2027">
        <f>IFERROR(VLOOKUP(C2027,MENINGITE!$A$5:$C$447,3,FALSE),0)</f>
        <v>0</v>
      </c>
      <c r="Z2027">
        <f>IFERROR(VLOOKUP(C2027,RAIVA!$A$5:$C$16,3,FALSE),0)</f>
        <v>0</v>
      </c>
    </row>
    <row r="2028" spans="1:26" x14ac:dyDescent="0.3">
      <c r="A2028" s="2" t="s">
        <v>1637</v>
      </c>
      <c r="B2028" s="2" t="s">
        <v>1510</v>
      </c>
      <c r="C2028" s="2">
        <v>351790</v>
      </c>
      <c r="D2028" s="2">
        <v>3517901</v>
      </c>
      <c r="E2028" s="2" t="s">
        <v>1637</v>
      </c>
      <c r="F2028" s="2" t="s">
        <v>1510</v>
      </c>
      <c r="G2028" s="2">
        <f>IFERROR(VLOOKUP(D2028,Coordenadas!$A$2:$D$5571,3,FALSE),0)</f>
        <v>-20.497699999999998</v>
      </c>
      <c r="H2028" s="2">
        <f>IFERROR(VLOOKUP(D2028,Coordenadas!$A$2:$D$5571,4,FALSE),0)</f>
        <v>-48.939100000000003</v>
      </c>
      <c r="I2028" s="2" t="s">
        <v>5325</v>
      </c>
      <c r="J2028" s="2">
        <v>9976</v>
      </c>
      <c r="K2028" s="2" t="s">
        <v>5332</v>
      </c>
      <c r="L2028" s="2">
        <f>IFERROR(VLOOKUP(C2028,BOTULISMO!$A$3:$C$19,3,FALSE),0)</f>
        <v>0</v>
      </c>
      <c r="M2028" s="2">
        <f>IFERROR(VLOOKUP(C2028,'LEISHMANIOSE VISCERAL'!$A$4:$C$454,3,FALSE),0)</f>
        <v>0</v>
      </c>
      <c r="N2028" s="2">
        <f>IFERROR(VLOOKUP(C2028,'LEISHMANIOSE TEGUMENTAR'!$A$4:$C$1681,3,FALSE),0)</f>
        <v>0</v>
      </c>
      <c r="O2028" s="2">
        <f>IFERROR(VLOOKUP(C2028,'FEBRE AMARELA'!$A$4:$C$38,3,FALSE),0)</f>
        <v>0</v>
      </c>
      <c r="P2028" s="2">
        <f>IFERROR(VLOOKUP(C2028,DENGUE!$A$5:$C$4097,3,FALSE),0)</f>
        <v>8</v>
      </c>
      <c r="Q2028" s="2">
        <f>IFERROR(VLOOKUP(C2028,'HEPATITE VIRAL'!$A$5:$C$3162,3,FALSE),0)</f>
        <v>0</v>
      </c>
      <c r="R2028" s="2">
        <f>IFERROR(VLOOKUP(C2028,'FEBRE MACULOSA'!$A$5:$C$181,3,FALSE),0)</f>
        <v>0</v>
      </c>
      <c r="S2028" s="2">
        <f>IFERROR(VLOOKUP(C2028,LEPTOSPIROSE!$A$5:$C$1176,3,FALSE),0)</f>
        <v>0</v>
      </c>
      <c r="T2028" s="2">
        <f>IFERROR(VLOOKUP(C2028,'DOENÇA DE CHAGAS'!$A$5:$C$100,3,FALSE),0)</f>
        <v>0</v>
      </c>
      <c r="U2028" s="2">
        <f>IFERROR(VLOOKUP(C2028,'PICADAS DE COBRAS'!$A$6:$C$4645,3,FALSE),0)</f>
        <v>10</v>
      </c>
      <c r="V2028">
        <f>IFERROR(VLOOKUP(C2028,'ZIKA VIRUS'!$A$5:$C$2399,3,FALSE),0)</f>
        <v>2</v>
      </c>
      <c r="W2028">
        <f>IFERROR(VLOOKUP(C2028,'FEBRE TIFÓIDE'!$A$5:$C$46,3,FALSE),0)</f>
        <v>0</v>
      </c>
      <c r="X2028">
        <f>IFERROR(VLOOKUP(C2028,HANTAVIROSE!$A$5:$C$153,3,FALSE),0)</f>
        <v>0</v>
      </c>
      <c r="Y2028">
        <f>IFERROR(VLOOKUP(C2028,MENINGITE!$A$5:$C$447,3,FALSE),0)</f>
        <v>0</v>
      </c>
      <c r="Z2028">
        <f>IFERROR(VLOOKUP(C2028,RAIVA!$A$5:$C$16,3,FALSE),0)</f>
        <v>0</v>
      </c>
    </row>
    <row r="2029" spans="1:26" x14ac:dyDescent="0.3">
      <c r="A2029" s="2" t="s">
        <v>1256</v>
      </c>
      <c r="B2029" s="2" t="s">
        <v>1510</v>
      </c>
      <c r="C2029" s="2">
        <v>410920</v>
      </c>
      <c r="D2029" s="2">
        <v>4109203</v>
      </c>
      <c r="E2029" s="2" t="s">
        <v>1256</v>
      </c>
      <c r="F2029" s="2" t="s">
        <v>1510</v>
      </c>
      <c r="G2029" s="2">
        <f>IFERROR(VLOOKUP(D2029,Coordenadas!$A$2:$D$5571,3,FALSE),0)</f>
        <v>-22.9694</v>
      </c>
      <c r="H2029" s="2">
        <f>IFERROR(VLOOKUP(D2029,Coordenadas!$A$2:$D$5571,4,FALSE),0)</f>
        <v>-51.650399999999998</v>
      </c>
      <c r="I2029" s="2" t="s">
        <v>5326</v>
      </c>
      <c r="J2029" s="2">
        <v>5227</v>
      </c>
      <c r="K2029" s="2" t="s">
        <v>5332</v>
      </c>
      <c r="L2029" s="2">
        <f>IFERROR(VLOOKUP(C2029,BOTULISMO!$A$3:$C$19,3,FALSE),0)</f>
        <v>0</v>
      </c>
      <c r="M2029" s="2">
        <f>IFERROR(VLOOKUP(C2029,'LEISHMANIOSE VISCERAL'!$A$4:$C$454,3,FALSE),0)</f>
        <v>0</v>
      </c>
      <c r="N2029" s="2">
        <f>IFERROR(VLOOKUP(C2029,'LEISHMANIOSE TEGUMENTAR'!$A$4:$C$1681,3,FALSE),0)</f>
        <v>0</v>
      </c>
      <c r="O2029" s="2">
        <f>IFERROR(VLOOKUP(C2029,'FEBRE AMARELA'!$A$4:$C$38,3,FALSE),0)</f>
        <v>0</v>
      </c>
      <c r="P2029" s="2">
        <f>IFERROR(VLOOKUP(C2029,DENGUE!$A$5:$C$4097,3,FALSE),0)</f>
        <v>575</v>
      </c>
      <c r="Q2029" s="2">
        <f>IFERROR(VLOOKUP(C2029,'HEPATITE VIRAL'!$A$5:$C$3162,3,FALSE),0)</f>
        <v>0</v>
      </c>
      <c r="R2029" s="2">
        <f>IFERROR(VLOOKUP(C2029,'FEBRE MACULOSA'!$A$5:$C$181,3,FALSE),0)</f>
        <v>0</v>
      </c>
      <c r="S2029" s="2">
        <f>IFERROR(VLOOKUP(C2029,LEPTOSPIROSE!$A$5:$C$1176,3,FALSE),0)</f>
        <v>0</v>
      </c>
      <c r="T2029" s="2">
        <f>IFERROR(VLOOKUP(C2029,'DOENÇA DE CHAGAS'!$A$5:$C$100,3,FALSE),0)</f>
        <v>0</v>
      </c>
      <c r="U2029" s="2">
        <f>IFERROR(VLOOKUP(C2029,'PICADAS DE COBRAS'!$A$6:$C$4645,3,FALSE),0)</f>
        <v>23</v>
      </c>
      <c r="V2029">
        <f>IFERROR(VLOOKUP(C2029,'ZIKA VIRUS'!$A$5:$C$2399,3,FALSE),0)</f>
        <v>0</v>
      </c>
      <c r="W2029">
        <f>IFERROR(VLOOKUP(C2029,'FEBRE TIFÓIDE'!$A$5:$C$46,3,FALSE),0)</f>
        <v>0</v>
      </c>
      <c r="X2029">
        <f>IFERROR(VLOOKUP(C2029,HANTAVIROSE!$A$5:$C$153,3,FALSE),0)</f>
        <v>0</v>
      </c>
      <c r="Y2029">
        <f>IFERROR(VLOOKUP(C2029,MENINGITE!$A$5:$C$447,3,FALSE),0)</f>
        <v>0</v>
      </c>
      <c r="Z2029">
        <f>IFERROR(VLOOKUP(C2029,RAIVA!$A$5:$C$16,3,FALSE),0)</f>
        <v>0</v>
      </c>
    </row>
    <row r="2030" spans="1:26" x14ac:dyDescent="0.3">
      <c r="A2030" s="2" t="s">
        <v>2425</v>
      </c>
      <c r="B2030" s="2" t="s">
        <v>1155</v>
      </c>
      <c r="C2030" s="2">
        <v>312820</v>
      </c>
      <c r="D2030" s="2">
        <v>3128204</v>
      </c>
      <c r="E2030" s="2" t="s">
        <v>2425</v>
      </c>
      <c r="F2030" s="2" t="s">
        <v>1155</v>
      </c>
      <c r="G2030" s="2">
        <f>IFERROR(VLOOKUP(D2030,Coordenadas!$A$2:$D$5571,3,FALSE),0)</f>
        <v>-20.5716</v>
      </c>
      <c r="H2030" s="2">
        <f>IFERROR(VLOOKUP(D2030,Coordenadas!$A$2:$D$5571,4,FALSE),0)</f>
        <v>-43.009399999999999</v>
      </c>
      <c r="I2030" s="2" t="s">
        <v>5325</v>
      </c>
      <c r="J2030" s="2">
        <v>10223</v>
      </c>
      <c r="K2030" s="2" t="s">
        <v>5332</v>
      </c>
      <c r="L2030" s="2">
        <f>IFERROR(VLOOKUP(C2030,BOTULISMO!$A$3:$C$19,3,FALSE),0)</f>
        <v>0</v>
      </c>
      <c r="M2030" s="2">
        <f>IFERROR(VLOOKUP(C2030,'LEISHMANIOSE VISCERAL'!$A$4:$C$454,3,FALSE),0)</f>
        <v>0</v>
      </c>
      <c r="N2030" s="2">
        <f>IFERROR(VLOOKUP(C2030,'LEISHMANIOSE TEGUMENTAR'!$A$4:$C$1681,3,FALSE),0)</f>
        <v>0</v>
      </c>
      <c r="O2030" s="2">
        <f>IFERROR(VLOOKUP(C2030,'FEBRE AMARELA'!$A$4:$C$38,3,FALSE),0)</f>
        <v>0</v>
      </c>
      <c r="P2030" s="2">
        <f>IFERROR(VLOOKUP(C2030,DENGUE!$A$5:$C$4097,3,FALSE),0)</f>
        <v>0</v>
      </c>
      <c r="Q2030" s="2">
        <f>IFERROR(VLOOKUP(C2030,'HEPATITE VIRAL'!$A$5:$C$3162,3,FALSE),0)</f>
        <v>1</v>
      </c>
      <c r="R2030" s="2">
        <f>IFERROR(VLOOKUP(C2030,'FEBRE MACULOSA'!$A$5:$C$181,3,FALSE),0)</f>
        <v>0</v>
      </c>
      <c r="S2030" s="2">
        <f>IFERROR(VLOOKUP(C2030,LEPTOSPIROSE!$A$5:$C$1176,3,FALSE),0)</f>
        <v>0</v>
      </c>
      <c r="T2030" s="2">
        <f>IFERROR(VLOOKUP(C2030,'DOENÇA DE CHAGAS'!$A$5:$C$100,3,FALSE),0)</f>
        <v>0</v>
      </c>
      <c r="U2030" s="2">
        <f>IFERROR(VLOOKUP(C2030,'PICADAS DE COBRAS'!$A$6:$C$4645,3,FALSE),0)</f>
        <v>12</v>
      </c>
      <c r="V2030">
        <f>IFERROR(VLOOKUP(C2030,'ZIKA VIRUS'!$A$5:$C$2399,3,FALSE),0)</f>
        <v>0</v>
      </c>
      <c r="W2030">
        <f>IFERROR(VLOOKUP(C2030,'FEBRE TIFÓIDE'!$A$5:$C$46,3,FALSE),0)</f>
        <v>0</v>
      </c>
      <c r="X2030">
        <f>IFERROR(VLOOKUP(C2030,HANTAVIROSE!$A$5:$C$153,3,FALSE),0)</f>
        <v>0</v>
      </c>
      <c r="Y2030">
        <f>IFERROR(VLOOKUP(C2030,MENINGITE!$A$5:$C$447,3,FALSE),0)</f>
        <v>0</v>
      </c>
      <c r="Z2030">
        <f>IFERROR(VLOOKUP(C2030,RAIVA!$A$5:$C$16,3,FALSE),0)</f>
        <v>0</v>
      </c>
    </row>
    <row r="2031" spans="1:26" x14ac:dyDescent="0.3">
      <c r="A2031" s="2" t="s">
        <v>967</v>
      </c>
      <c r="B2031" s="2" t="s">
        <v>1155</v>
      </c>
      <c r="C2031" s="2">
        <v>420640</v>
      </c>
      <c r="D2031" s="2">
        <v>4206405</v>
      </c>
      <c r="E2031" s="2" t="s">
        <v>967</v>
      </c>
      <c r="F2031" s="2" t="s">
        <v>1155</v>
      </c>
      <c r="G2031" s="2">
        <f>IFERROR(VLOOKUP(D2031,Coordenadas!$A$2:$D$5571,3,FALSE),0)</f>
        <v>-26.604199999999999</v>
      </c>
      <c r="H2031" s="2">
        <f>IFERROR(VLOOKUP(D2031,Coordenadas!$A$2:$D$5571,4,FALSE),0)</f>
        <v>-53.524299999999997</v>
      </c>
      <c r="I2031" s="2" t="s">
        <v>5326</v>
      </c>
      <c r="J2031" s="2">
        <v>10498</v>
      </c>
      <c r="K2031" s="2" t="s">
        <v>5332</v>
      </c>
      <c r="L2031" s="2">
        <f>IFERROR(VLOOKUP(C2031,BOTULISMO!$A$3:$C$19,3,FALSE),0)</f>
        <v>0</v>
      </c>
      <c r="M2031" s="2">
        <f>IFERROR(VLOOKUP(C2031,'LEISHMANIOSE VISCERAL'!$A$4:$C$454,3,FALSE),0)</f>
        <v>0</v>
      </c>
      <c r="N2031" s="2">
        <f>IFERROR(VLOOKUP(C2031,'LEISHMANIOSE TEGUMENTAR'!$A$4:$C$1681,3,FALSE),0)</f>
        <v>0</v>
      </c>
      <c r="O2031" s="2">
        <f>IFERROR(VLOOKUP(C2031,'FEBRE AMARELA'!$A$4:$C$38,3,FALSE),0)</f>
        <v>0</v>
      </c>
      <c r="P2031" s="2">
        <f>IFERROR(VLOOKUP(C2031,DENGUE!$A$5:$C$4097,3,FALSE),0)</f>
        <v>2</v>
      </c>
      <c r="Q2031" s="2">
        <f>IFERROR(VLOOKUP(C2031,'HEPATITE VIRAL'!$A$5:$C$3162,3,FALSE),0)</f>
        <v>18</v>
      </c>
      <c r="R2031" s="2">
        <f>IFERROR(VLOOKUP(C2031,'FEBRE MACULOSA'!$A$5:$C$181,3,FALSE),0)</f>
        <v>0</v>
      </c>
      <c r="S2031" s="2">
        <f>IFERROR(VLOOKUP(C2031,LEPTOSPIROSE!$A$5:$C$1176,3,FALSE),0)</f>
        <v>5</v>
      </c>
      <c r="T2031" s="2">
        <f>IFERROR(VLOOKUP(C2031,'DOENÇA DE CHAGAS'!$A$5:$C$100,3,FALSE),0)</f>
        <v>0</v>
      </c>
      <c r="U2031" s="2">
        <f>IFERROR(VLOOKUP(C2031,'PICADAS DE COBRAS'!$A$6:$C$4645,3,FALSE),0)</f>
        <v>29</v>
      </c>
      <c r="V2031">
        <f>IFERROR(VLOOKUP(C2031,'ZIKA VIRUS'!$A$5:$C$2399,3,FALSE),0)</f>
        <v>6</v>
      </c>
      <c r="W2031">
        <f>IFERROR(VLOOKUP(C2031,'FEBRE TIFÓIDE'!$A$5:$C$46,3,FALSE),0)</f>
        <v>0</v>
      </c>
      <c r="X2031">
        <f>IFERROR(VLOOKUP(C2031,HANTAVIROSE!$A$5:$C$153,3,FALSE),0)</f>
        <v>1</v>
      </c>
      <c r="Y2031">
        <f>IFERROR(VLOOKUP(C2031,MENINGITE!$A$5:$C$447,3,FALSE),0)</f>
        <v>0</v>
      </c>
      <c r="Z2031">
        <f>IFERROR(VLOOKUP(C2031,RAIVA!$A$5:$C$16,3,FALSE),0)</f>
        <v>0</v>
      </c>
    </row>
    <row r="2032" spans="1:26" x14ac:dyDescent="0.3">
      <c r="A2032" s="2" t="s">
        <v>4319</v>
      </c>
      <c r="B2032" s="2" t="s">
        <v>4424</v>
      </c>
      <c r="C2032" s="2">
        <v>230500</v>
      </c>
      <c r="D2032" s="2">
        <v>2305001</v>
      </c>
      <c r="E2032" s="2" t="s">
        <v>4319</v>
      </c>
      <c r="F2032" s="2" t="s">
        <v>4424</v>
      </c>
      <c r="G2032" s="2">
        <f>IFERROR(VLOOKUP(D2032,Coordenadas!$A$2:$D$5571,3,FALSE),0)</f>
        <v>-4.1581400000000004</v>
      </c>
      <c r="H2032" s="2">
        <f>IFERROR(VLOOKUP(D2032,Coordenadas!$A$2:$D$5571,4,FALSE),0)</f>
        <v>-40.747599999999998</v>
      </c>
      <c r="I2032" s="2" t="s">
        <v>5324</v>
      </c>
      <c r="J2032" s="2">
        <v>37775</v>
      </c>
      <c r="K2032" s="2" t="s">
        <v>5330</v>
      </c>
      <c r="L2032" s="2">
        <f>IFERROR(VLOOKUP(C2032,BOTULISMO!$A$3:$C$19,3,FALSE),0)</f>
        <v>0</v>
      </c>
      <c r="M2032" s="2">
        <f>IFERROR(VLOOKUP(C2032,'LEISHMANIOSE VISCERAL'!$A$4:$C$454,3,FALSE),0)</f>
        <v>0</v>
      </c>
      <c r="N2032" s="2">
        <f>IFERROR(VLOOKUP(C2032,'LEISHMANIOSE TEGUMENTAR'!$A$4:$C$1681,3,FALSE),0)</f>
        <v>14</v>
      </c>
      <c r="O2032" s="2">
        <f>IFERROR(VLOOKUP(C2032,'FEBRE AMARELA'!$A$4:$C$38,3,FALSE),0)</f>
        <v>0</v>
      </c>
      <c r="P2032" s="2">
        <f>IFERROR(VLOOKUP(C2032,DENGUE!$A$5:$C$4097,3,FALSE),0)</f>
        <v>1</v>
      </c>
      <c r="Q2032" s="2">
        <f>IFERROR(VLOOKUP(C2032,'HEPATITE VIRAL'!$A$5:$C$3162,3,FALSE),0)</f>
        <v>1</v>
      </c>
      <c r="R2032" s="2">
        <f>IFERROR(VLOOKUP(C2032,'FEBRE MACULOSA'!$A$5:$C$181,3,FALSE),0)</f>
        <v>0</v>
      </c>
      <c r="S2032" s="2">
        <f>IFERROR(VLOOKUP(C2032,LEPTOSPIROSE!$A$5:$C$1176,3,FALSE),0)</f>
        <v>0</v>
      </c>
      <c r="T2032" s="2">
        <f>IFERROR(VLOOKUP(C2032,'DOENÇA DE CHAGAS'!$A$5:$C$100,3,FALSE),0)</f>
        <v>0</v>
      </c>
      <c r="U2032" s="2">
        <f>IFERROR(VLOOKUP(C2032,'PICADAS DE COBRAS'!$A$6:$C$4645,3,FALSE),0)</f>
        <v>5</v>
      </c>
      <c r="V2032">
        <f>IFERROR(VLOOKUP(C2032,'ZIKA VIRUS'!$A$5:$C$2399,3,FALSE),0)</f>
        <v>0</v>
      </c>
      <c r="W2032">
        <f>IFERROR(VLOOKUP(C2032,'FEBRE TIFÓIDE'!$A$5:$C$46,3,FALSE),0)</f>
        <v>0</v>
      </c>
      <c r="X2032">
        <f>IFERROR(VLOOKUP(C2032,HANTAVIROSE!$A$5:$C$153,3,FALSE),0)</f>
        <v>0</v>
      </c>
      <c r="Y2032">
        <f>IFERROR(VLOOKUP(C2032,MENINGITE!$A$5:$C$447,3,FALSE),0)</f>
        <v>0</v>
      </c>
      <c r="Z2032">
        <f>IFERROR(VLOOKUP(C2032,RAIVA!$A$5:$C$16,3,FALSE),0)</f>
        <v>0</v>
      </c>
    </row>
    <row r="2033" spans="1:26" x14ac:dyDescent="0.3">
      <c r="A2033" s="2" t="s">
        <v>2425</v>
      </c>
      <c r="B2033" s="2" t="s">
        <v>2943</v>
      </c>
      <c r="C2033" s="2">
        <v>312825</v>
      </c>
      <c r="D2033" s="2">
        <v>3128253</v>
      </c>
      <c r="E2033" s="2" t="s">
        <v>2425</v>
      </c>
      <c r="F2033" s="2" t="s">
        <v>2943</v>
      </c>
      <c r="G2033" s="2">
        <f>IFERROR(VLOOKUP(D2033,Coordenadas!$A$2:$D$5571,3,FALSE),0)</f>
        <v>-17.014199999999999</v>
      </c>
      <c r="H2033" s="2">
        <f>IFERROR(VLOOKUP(D2033,Coordenadas!$A$2:$D$5571,4,FALSE),0)</f>
        <v>-43.667499999999997</v>
      </c>
      <c r="I2033" s="2" t="s">
        <v>5325</v>
      </c>
      <c r="J2033" s="2">
        <v>4718</v>
      </c>
      <c r="K2033" s="2" t="s">
        <v>5332</v>
      </c>
      <c r="L2033" s="2">
        <f>IFERROR(VLOOKUP(C2033,BOTULISMO!$A$3:$C$19,3,FALSE),0)</f>
        <v>0</v>
      </c>
      <c r="M2033" s="2">
        <f>IFERROR(VLOOKUP(C2033,'LEISHMANIOSE VISCERAL'!$A$4:$C$454,3,FALSE),0)</f>
        <v>0</v>
      </c>
      <c r="N2033" s="2">
        <f>IFERROR(VLOOKUP(C2033,'LEISHMANIOSE TEGUMENTAR'!$A$4:$C$1681,3,FALSE),0)</f>
        <v>1</v>
      </c>
      <c r="O2033" s="2">
        <f>IFERROR(VLOOKUP(C2033,'FEBRE AMARELA'!$A$4:$C$38,3,FALSE),0)</f>
        <v>0</v>
      </c>
      <c r="P2033" s="2">
        <f>IFERROR(VLOOKUP(C2033,DENGUE!$A$5:$C$4097,3,FALSE),0)</f>
        <v>5</v>
      </c>
      <c r="Q2033" s="2">
        <f>IFERROR(VLOOKUP(C2033,'HEPATITE VIRAL'!$A$5:$C$3162,3,FALSE),0)</f>
        <v>1</v>
      </c>
      <c r="R2033" s="2">
        <f>IFERROR(VLOOKUP(C2033,'FEBRE MACULOSA'!$A$5:$C$181,3,FALSE),0)</f>
        <v>0</v>
      </c>
      <c r="S2033" s="2">
        <f>IFERROR(VLOOKUP(C2033,LEPTOSPIROSE!$A$5:$C$1176,3,FALSE),0)</f>
        <v>0</v>
      </c>
      <c r="T2033" s="2">
        <f>IFERROR(VLOOKUP(C2033,'DOENÇA DE CHAGAS'!$A$5:$C$100,3,FALSE),0)</f>
        <v>0</v>
      </c>
      <c r="U2033" s="2">
        <f>IFERROR(VLOOKUP(C2033,'PICADAS DE COBRAS'!$A$6:$C$4645,3,FALSE),0)</f>
        <v>67</v>
      </c>
      <c r="V2033">
        <f>IFERROR(VLOOKUP(C2033,'ZIKA VIRUS'!$A$5:$C$2399,3,FALSE),0)</f>
        <v>12</v>
      </c>
      <c r="W2033">
        <f>IFERROR(VLOOKUP(C2033,'FEBRE TIFÓIDE'!$A$5:$C$46,3,FALSE),0)</f>
        <v>0</v>
      </c>
      <c r="X2033">
        <f>IFERROR(VLOOKUP(C2033,HANTAVIROSE!$A$5:$C$153,3,FALSE),0)</f>
        <v>0</v>
      </c>
      <c r="Y2033">
        <f>IFERROR(VLOOKUP(C2033,MENINGITE!$A$5:$C$447,3,FALSE),0)</f>
        <v>0</v>
      </c>
      <c r="Z2033">
        <f>IFERROR(VLOOKUP(C2033,RAIVA!$A$5:$C$16,3,FALSE),0)</f>
        <v>0</v>
      </c>
    </row>
    <row r="2034" spans="1:26" x14ac:dyDescent="0.3">
      <c r="A2034" s="2" t="s">
        <v>4903</v>
      </c>
      <c r="B2034" s="2" t="s">
        <v>4977</v>
      </c>
      <c r="C2034" s="2">
        <v>170930</v>
      </c>
      <c r="D2034" s="2">
        <v>1709302</v>
      </c>
      <c r="E2034" s="2" t="s">
        <v>4903</v>
      </c>
      <c r="F2034" s="2" t="s">
        <v>4977</v>
      </c>
      <c r="G2034" s="2">
        <f>IFERROR(VLOOKUP(D2034,Coordenadas!$A$2:$D$5571,3,FALSE),0)</f>
        <v>-8.8354300000000006</v>
      </c>
      <c r="H2034" s="2">
        <f>IFERROR(VLOOKUP(D2034,Coordenadas!$A$2:$D$5571,4,FALSE),0)</f>
        <v>-48.511400000000002</v>
      </c>
      <c r="I2034" s="2" t="s">
        <v>5323</v>
      </c>
      <c r="J2034" s="2">
        <v>23200</v>
      </c>
      <c r="K2034" s="2" t="s">
        <v>5330</v>
      </c>
      <c r="L2034" s="2">
        <f>IFERROR(VLOOKUP(C2034,BOTULISMO!$A$3:$C$19,3,FALSE),0)</f>
        <v>0</v>
      </c>
      <c r="M2034" s="2">
        <f>IFERROR(VLOOKUP(C2034,'LEISHMANIOSE VISCERAL'!$A$4:$C$454,3,FALSE),0)</f>
        <v>1</v>
      </c>
      <c r="N2034" s="2">
        <f>IFERROR(VLOOKUP(C2034,'LEISHMANIOSE TEGUMENTAR'!$A$4:$C$1681,3,FALSE),0)</f>
        <v>6</v>
      </c>
      <c r="O2034" s="2">
        <f>IFERROR(VLOOKUP(C2034,'FEBRE AMARELA'!$A$4:$C$38,3,FALSE),0)</f>
        <v>0</v>
      </c>
      <c r="P2034" s="2">
        <f>IFERROR(VLOOKUP(C2034,DENGUE!$A$5:$C$4097,3,FALSE),0)</f>
        <v>7</v>
      </c>
      <c r="Q2034" s="2">
        <f>IFERROR(VLOOKUP(C2034,'HEPATITE VIRAL'!$A$5:$C$3162,3,FALSE),0)</f>
        <v>4</v>
      </c>
      <c r="R2034" s="2">
        <f>IFERROR(VLOOKUP(C2034,'FEBRE MACULOSA'!$A$5:$C$181,3,FALSE),0)</f>
        <v>0</v>
      </c>
      <c r="S2034" s="2">
        <f>IFERROR(VLOOKUP(C2034,LEPTOSPIROSE!$A$5:$C$1176,3,FALSE),0)</f>
        <v>4</v>
      </c>
      <c r="T2034" s="2">
        <f>IFERROR(VLOOKUP(C2034,'DOENÇA DE CHAGAS'!$A$5:$C$100,3,FALSE),0)</f>
        <v>0</v>
      </c>
      <c r="U2034" s="2">
        <f>IFERROR(VLOOKUP(C2034,'PICADAS DE COBRAS'!$A$6:$C$4645,3,FALSE),0)</f>
        <v>101</v>
      </c>
      <c r="V2034">
        <f>IFERROR(VLOOKUP(C2034,'ZIKA VIRUS'!$A$5:$C$2399,3,FALSE),0)</f>
        <v>58</v>
      </c>
      <c r="W2034">
        <f>IFERROR(VLOOKUP(C2034,'FEBRE TIFÓIDE'!$A$5:$C$46,3,FALSE),0)</f>
        <v>0</v>
      </c>
      <c r="X2034">
        <f>IFERROR(VLOOKUP(C2034,HANTAVIROSE!$A$5:$C$153,3,FALSE),0)</f>
        <v>0</v>
      </c>
      <c r="Y2034">
        <f>IFERROR(VLOOKUP(C2034,MENINGITE!$A$5:$C$447,3,FALSE),0)</f>
        <v>1</v>
      </c>
      <c r="Z2034">
        <f>IFERROR(VLOOKUP(C2034,RAIVA!$A$5:$C$16,3,FALSE),0)</f>
        <v>0</v>
      </c>
    </row>
    <row r="2035" spans="1:26" x14ac:dyDescent="0.3">
      <c r="A2035" s="2" t="s">
        <v>3</v>
      </c>
      <c r="B2035" s="2" t="s">
        <v>148</v>
      </c>
      <c r="C2035" s="2">
        <v>520929</v>
      </c>
      <c r="D2035" s="2">
        <v>5209291</v>
      </c>
      <c r="E2035" s="2" t="s">
        <v>3</v>
      </c>
      <c r="F2035" s="2" t="s">
        <v>148</v>
      </c>
      <c r="G2035" s="2">
        <f>IFERROR(VLOOKUP(D2035,Coordenadas!$A$2:$D$5571,3,FALSE),0)</f>
        <v>-15.6121</v>
      </c>
      <c r="H2035" s="2">
        <f>IFERROR(VLOOKUP(D2035,Coordenadas!$A$2:$D$5571,4,FALSE),0)</f>
        <v>-50.026499999999999</v>
      </c>
      <c r="I2035" s="2" t="s">
        <v>5327</v>
      </c>
      <c r="J2035" s="2">
        <v>2376</v>
      </c>
      <c r="K2035" s="2" t="s">
        <v>5332</v>
      </c>
      <c r="L2035" s="2">
        <f>IFERROR(VLOOKUP(C2035,BOTULISMO!$A$3:$C$19,3,FALSE),0)</f>
        <v>0</v>
      </c>
      <c r="M2035" s="2">
        <f>IFERROR(VLOOKUP(C2035,'LEISHMANIOSE VISCERAL'!$A$4:$C$454,3,FALSE),0)</f>
        <v>0</v>
      </c>
      <c r="N2035" s="2">
        <f>IFERROR(VLOOKUP(C2035,'LEISHMANIOSE TEGUMENTAR'!$A$4:$C$1681,3,FALSE),0)</f>
        <v>0</v>
      </c>
      <c r="O2035" s="2">
        <f>IFERROR(VLOOKUP(C2035,'FEBRE AMARELA'!$A$4:$C$38,3,FALSE),0)</f>
        <v>0</v>
      </c>
      <c r="P2035" s="2">
        <f>IFERROR(VLOOKUP(C2035,DENGUE!$A$5:$C$4097,3,FALSE),0)</f>
        <v>11</v>
      </c>
      <c r="Q2035" s="2">
        <f>IFERROR(VLOOKUP(C2035,'HEPATITE VIRAL'!$A$5:$C$3162,3,FALSE),0)</f>
        <v>1</v>
      </c>
      <c r="R2035" s="2">
        <f>IFERROR(VLOOKUP(C2035,'FEBRE MACULOSA'!$A$5:$C$181,3,FALSE),0)</f>
        <v>0</v>
      </c>
      <c r="S2035" s="2">
        <f>IFERROR(VLOOKUP(C2035,LEPTOSPIROSE!$A$5:$C$1176,3,FALSE),0)</f>
        <v>0</v>
      </c>
      <c r="T2035" s="2">
        <f>IFERROR(VLOOKUP(C2035,'DOENÇA DE CHAGAS'!$A$5:$C$100,3,FALSE),0)</f>
        <v>0</v>
      </c>
      <c r="U2035" s="2">
        <f>IFERROR(VLOOKUP(C2035,'PICADAS DE COBRAS'!$A$6:$C$4645,3,FALSE),0)</f>
        <v>6</v>
      </c>
      <c r="V2035">
        <f>IFERROR(VLOOKUP(C2035,'ZIKA VIRUS'!$A$5:$C$2399,3,FALSE),0)</f>
        <v>0</v>
      </c>
      <c r="W2035">
        <f>IFERROR(VLOOKUP(C2035,'FEBRE TIFÓIDE'!$A$5:$C$46,3,FALSE),0)</f>
        <v>0</v>
      </c>
      <c r="X2035">
        <f>IFERROR(VLOOKUP(C2035,HANTAVIROSE!$A$5:$C$153,3,FALSE),0)</f>
        <v>0</v>
      </c>
      <c r="Y2035">
        <f>IFERROR(VLOOKUP(C2035,MENINGITE!$A$5:$C$447,3,FALSE),0)</f>
        <v>0</v>
      </c>
      <c r="Z2035">
        <f>IFERROR(VLOOKUP(C2035,RAIVA!$A$5:$C$16,3,FALSE),0)</f>
        <v>0</v>
      </c>
    </row>
    <row r="2036" spans="1:26" x14ac:dyDescent="0.3">
      <c r="A2036" s="2" t="s">
        <v>4319</v>
      </c>
      <c r="B2036" s="2" t="s">
        <v>4423</v>
      </c>
      <c r="C2036" s="2">
        <v>230510</v>
      </c>
      <c r="D2036" s="2">
        <v>2305100</v>
      </c>
      <c r="E2036" s="2" t="s">
        <v>4319</v>
      </c>
      <c r="F2036" s="2" t="s">
        <v>4423</v>
      </c>
      <c r="G2036" s="2">
        <f>IFERROR(VLOOKUP(D2036,Coordenadas!$A$2:$D$5571,3,FALSE),0)</f>
        <v>-4.26248</v>
      </c>
      <c r="H2036" s="2">
        <f>IFERROR(VLOOKUP(D2036,Coordenadas!$A$2:$D$5571,4,FALSE),0)</f>
        <v>-38.932000000000002</v>
      </c>
      <c r="I2036" s="2" t="s">
        <v>5324</v>
      </c>
      <c r="J2036" s="2">
        <v>4164</v>
      </c>
      <c r="K2036" s="2" t="s">
        <v>5332</v>
      </c>
      <c r="L2036" s="2">
        <f>IFERROR(VLOOKUP(C2036,BOTULISMO!$A$3:$C$19,3,FALSE),0)</f>
        <v>0</v>
      </c>
      <c r="M2036" s="2">
        <f>IFERROR(VLOOKUP(C2036,'LEISHMANIOSE VISCERAL'!$A$4:$C$454,3,FALSE),0)</f>
        <v>0</v>
      </c>
      <c r="N2036" s="2">
        <f>IFERROR(VLOOKUP(C2036,'LEISHMANIOSE TEGUMENTAR'!$A$4:$C$1681,3,FALSE),0)</f>
        <v>21</v>
      </c>
      <c r="O2036" s="2">
        <f>IFERROR(VLOOKUP(C2036,'FEBRE AMARELA'!$A$4:$C$38,3,FALSE),0)</f>
        <v>0</v>
      </c>
      <c r="P2036" s="2">
        <f>IFERROR(VLOOKUP(C2036,DENGUE!$A$5:$C$4097,3,FALSE),0)</f>
        <v>29</v>
      </c>
      <c r="Q2036" s="2">
        <f>IFERROR(VLOOKUP(C2036,'HEPATITE VIRAL'!$A$5:$C$3162,3,FALSE),0)</f>
        <v>0</v>
      </c>
      <c r="R2036" s="2">
        <f>IFERROR(VLOOKUP(C2036,'FEBRE MACULOSA'!$A$5:$C$181,3,FALSE),0)</f>
        <v>2</v>
      </c>
      <c r="S2036" s="2">
        <f>IFERROR(VLOOKUP(C2036,LEPTOSPIROSE!$A$5:$C$1176,3,FALSE),0)</f>
        <v>1</v>
      </c>
      <c r="T2036" s="2">
        <f>IFERROR(VLOOKUP(C2036,'DOENÇA DE CHAGAS'!$A$5:$C$100,3,FALSE),0)</f>
        <v>0</v>
      </c>
      <c r="U2036" s="2">
        <f>IFERROR(VLOOKUP(C2036,'PICADAS DE COBRAS'!$A$6:$C$4645,3,FALSE),0)</f>
        <v>11</v>
      </c>
      <c r="V2036">
        <f>IFERROR(VLOOKUP(C2036,'ZIKA VIRUS'!$A$5:$C$2399,3,FALSE),0)</f>
        <v>1</v>
      </c>
      <c r="W2036">
        <f>IFERROR(VLOOKUP(C2036,'FEBRE TIFÓIDE'!$A$5:$C$46,3,FALSE),0)</f>
        <v>0</v>
      </c>
      <c r="X2036">
        <f>IFERROR(VLOOKUP(C2036,HANTAVIROSE!$A$5:$C$153,3,FALSE),0)</f>
        <v>0</v>
      </c>
      <c r="Y2036">
        <f>IFERROR(VLOOKUP(C2036,MENINGITE!$A$5:$C$447,3,FALSE),0)</f>
        <v>0</v>
      </c>
      <c r="Z2036">
        <f>IFERROR(VLOOKUP(C2036,RAIVA!$A$5:$C$16,3,FALSE),0)</f>
        <v>0</v>
      </c>
    </row>
    <row r="2037" spans="1:26" x14ac:dyDescent="0.3">
      <c r="A2037" s="2" t="s">
        <v>967</v>
      </c>
      <c r="B2037" s="2" t="s">
        <v>1154</v>
      </c>
      <c r="C2037" s="2">
        <v>420650</v>
      </c>
      <c r="D2037" s="2">
        <v>4206504</v>
      </c>
      <c r="E2037" s="2" t="s">
        <v>967</v>
      </c>
      <c r="F2037" s="2" t="s">
        <v>1154</v>
      </c>
      <c r="G2037" s="2">
        <f>IFERROR(VLOOKUP(D2037,Coordenadas!$A$2:$D$5571,3,FALSE),0)</f>
        <v>-26.468800000000002</v>
      </c>
      <c r="H2037" s="2">
        <f>IFERROR(VLOOKUP(D2037,Coordenadas!$A$2:$D$5571,4,FALSE),0)</f>
        <v>-49.002600000000001</v>
      </c>
      <c r="I2037" s="2" t="s">
        <v>5326</v>
      </c>
      <c r="J2037" s="2">
        <v>35172</v>
      </c>
      <c r="K2037" s="2" t="s">
        <v>5330</v>
      </c>
      <c r="L2037" s="2">
        <f>IFERROR(VLOOKUP(C2037,BOTULISMO!$A$3:$C$19,3,FALSE),0)</f>
        <v>0</v>
      </c>
      <c r="M2037" s="2">
        <f>IFERROR(VLOOKUP(C2037,'LEISHMANIOSE VISCERAL'!$A$4:$C$454,3,FALSE),0)</f>
        <v>0</v>
      </c>
      <c r="N2037" s="2">
        <f>IFERROR(VLOOKUP(C2037,'LEISHMANIOSE TEGUMENTAR'!$A$4:$C$1681,3,FALSE),0)</f>
        <v>0</v>
      </c>
      <c r="O2037" s="2">
        <f>IFERROR(VLOOKUP(C2037,'FEBRE AMARELA'!$A$4:$C$38,3,FALSE),0)</f>
        <v>0</v>
      </c>
      <c r="P2037" s="2">
        <f>IFERROR(VLOOKUP(C2037,DENGUE!$A$5:$C$4097,3,FALSE),0)</f>
        <v>10</v>
      </c>
      <c r="Q2037" s="2">
        <f>IFERROR(VLOOKUP(C2037,'HEPATITE VIRAL'!$A$5:$C$3162,3,FALSE),0)</f>
        <v>33</v>
      </c>
      <c r="R2037" s="2">
        <f>IFERROR(VLOOKUP(C2037,'FEBRE MACULOSA'!$A$5:$C$181,3,FALSE),0)</f>
        <v>9</v>
      </c>
      <c r="S2037" s="2">
        <f>IFERROR(VLOOKUP(C2037,LEPTOSPIROSE!$A$5:$C$1176,3,FALSE),0)</f>
        <v>7</v>
      </c>
      <c r="T2037" s="2">
        <f>IFERROR(VLOOKUP(C2037,'DOENÇA DE CHAGAS'!$A$5:$C$100,3,FALSE),0)</f>
        <v>0</v>
      </c>
      <c r="U2037" s="2">
        <f>IFERROR(VLOOKUP(C2037,'PICADAS DE COBRAS'!$A$6:$C$4645,3,FALSE),0)</f>
        <v>28</v>
      </c>
      <c r="V2037">
        <f>IFERROR(VLOOKUP(C2037,'ZIKA VIRUS'!$A$5:$C$2399,3,FALSE),0)</f>
        <v>0</v>
      </c>
      <c r="W2037">
        <f>IFERROR(VLOOKUP(C2037,'FEBRE TIFÓIDE'!$A$5:$C$46,3,FALSE),0)</f>
        <v>0</v>
      </c>
      <c r="X2037">
        <f>IFERROR(VLOOKUP(C2037,HANTAVIROSE!$A$5:$C$153,3,FALSE),0)</f>
        <v>1</v>
      </c>
      <c r="Y2037">
        <f>IFERROR(VLOOKUP(C2037,MENINGITE!$A$5:$C$447,3,FALSE),0)</f>
        <v>0</v>
      </c>
      <c r="Z2037">
        <f>IFERROR(VLOOKUP(C2037,RAIVA!$A$5:$C$16,3,FALSE),0)</f>
        <v>0</v>
      </c>
    </row>
    <row r="2038" spans="1:26" x14ac:dyDescent="0.3">
      <c r="A2038" s="2" t="s">
        <v>2425</v>
      </c>
      <c r="B2038" s="2" t="s">
        <v>2942</v>
      </c>
      <c r="C2038" s="2">
        <v>312830</v>
      </c>
      <c r="D2038" s="2">
        <v>3128303</v>
      </c>
      <c r="E2038" s="2" t="s">
        <v>2425</v>
      </c>
      <c r="F2038" s="2" t="s">
        <v>2942</v>
      </c>
      <c r="G2038" s="2">
        <f>IFERROR(VLOOKUP(D2038,Coordenadas!$A$2:$D$5571,3,FALSE),0)</f>
        <v>-21.300899999999999</v>
      </c>
      <c r="H2038" s="2">
        <f>IFERROR(VLOOKUP(D2038,Coordenadas!$A$2:$D$5571,4,FALSE),0)</f>
        <v>-46.796399999999998</v>
      </c>
      <c r="I2038" s="2" t="s">
        <v>5325</v>
      </c>
      <c r="J2038" s="2">
        <v>18714</v>
      </c>
      <c r="K2038" s="2" t="s">
        <v>5332</v>
      </c>
      <c r="L2038" s="2">
        <f>IFERROR(VLOOKUP(C2038,BOTULISMO!$A$3:$C$19,3,FALSE),0)</f>
        <v>0</v>
      </c>
      <c r="M2038" s="2">
        <f>IFERROR(VLOOKUP(C2038,'LEISHMANIOSE VISCERAL'!$A$4:$C$454,3,FALSE),0)</f>
        <v>0</v>
      </c>
      <c r="N2038" s="2">
        <f>IFERROR(VLOOKUP(C2038,'LEISHMANIOSE TEGUMENTAR'!$A$4:$C$1681,3,FALSE),0)</f>
        <v>0</v>
      </c>
      <c r="O2038" s="2">
        <f>IFERROR(VLOOKUP(C2038,'FEBRE AMARELA'!$A$4:$C$38,3,FALSE),0)</f>
        <v>0</v>
      </c>
      <c r="P2038" s="2">
        <f>IFERROR(VLOOKUP(C2038,DENGUE!$A$5:$C$4097,3,FALSE),0)</f>
        <v>136</v>
      </c>
      <c r="Q2038" s="2">
        <f>IFERROR(VLOOKUP(C2038,'HEPATITE VIRAL'!$A$5:$C$3162,3,FALSE),0)</f>
        <v>20</v>
      </c>
      <c r="R2038" s="2">
        <f>IFERROR(VLOOKUP(C2038,'FEBRE MACULOSA'!$A$5:$C$181,3,FALSE),0)</f>
        <v>0</v>
      </c>
      <c r="S2038" s="2">
        <f>IFERROR(VLOOKUP(C2038,LEPTOSPIROSE!$A$5:$C$1176,3,FALSE),0)</f>
        <v>0</v>
      </c>
      <c r="T2038" s="2">
        <f>IFERROR(VLOOKUP(C2038,'DOENÇA DE CHAGAS'!$A$5:$C$100,3,FALSE),0)</f>
        <v>0</v>
      </c>
      <c r="U2038" s="2">
        <f>IFERROR(VLOOKUP(C2038,'PICADAS DE COBRAS'!$A$6:$C$4645,3,FALSE),0)</f>
        <v>61</v>
      </c>
      <c r="V2038">
        <f>IFERROR(VLOOKUP(C2038,'ZIKA VIRUS'!$A$5:$C$2399,3,FALSE),0)</f>
        <v>0</v>
      </c>
      <c r="W2038">
        <f>IFERROR(VLOOKUP(C2038,'FEBRE TIFÓIDE'!$A$5:$C$46,3,FALSE),0)</f>
        <v>0</v>
      </c>
      <c r="X2038">
        <f>IFERROR(VLOOKUP(C2038,HANTAVIROSE!$A$5:$C$153,3,FALSE),0)</f>
        <v>0</v>
      </c>
      <c r="Y2038">
        <f>IFERROR(VLOOKUP(C2038,MENINGITE!$A$5:$C$447,3,FALSE),0)</f>
        <v>0</v>
      </c>
      <c r="Z2038">
        <f>IFERROR(VLOOKUP(C2038,RAIVA!$A$5:$C$16,3,FALSE),0)</f>
        <v>0</v>
      </c>
    </row>
    <row r="2039" spans="1:26" x14ac:dyDescent="0.3">
      <c r="A2039" s="2" t="s">
        <v>2425</v>
      </c>
      <c r="B2039" s="2" t="s">
        <v>2941</v>
      </c>
      <c r="C2039" s="2">
        <v>312840</v>
      </c>
      <c r="D2039" s="2">
        <v>3128402</v>
      </c>
      <c r="E2039" s="2" t="s">
        <v>2425</v>
      </c>
      <c r="F2039" s="2" t="s">
        <v>2941</v>
      </c>
      <c r="G2039" s="2">
        <f>IFERROR(VLOOKUP(D2039,Coordenadas!$A$2:$D$5571,3,FALSE),0)</f>
        <v>-21.356300000000001</v>
      </c>
      <c r="H2039" s="2">
        <f>IFERROR(VLOOKUP(D2039,Coordenadas!$A$2:$D$5571,4,FALSE),0)</f>
        <v>-43.032800000000002</v>
      </c>
      <c r="I2039" s="2" t="s">
        <v>5325</v>
      </c>
      <c r="J2039" s="2">
        <v>8678</v>
      </c>
      <c r="K2039" s="2" t="s">
        <v>5332</v>
      </c>
      <c r="L2039" s="2">
        <f>IFERROR(VLOOKUP(C2039,BOTULISMO!$A$3:$C$19,3,FALSE),0)</f>
        <v>0</v>
      </c>
      <c r="M2039" s="2">
        <f>IFERROR(VLOOKUP(C2039,'LEISHMANIOSE VISCERAL'!$A$4:$C$454,3,FALSE),0)</f>
        <v>0</v>
      </c>
      <c r="N2039" s="2">
        <f>IFERROR(VLOOKUP(C2039,'LEISHMANIOSE TEGUMENTAR'!$A$4:$C$1681,3,FALSE),0)</f>
        <v>0</v>
      </c>
      <c r="O2039" s="2">
        <f>IFERROR(VLOOKUP(C2039,'FEBRE AMARELA'!$A$4:$C$38,3,FALSE),0)</f>
        <v>0</v>
      </c>
      <c r="P2039" s="2">
        <f>IFERROR(VLOOKUP(C2039,DENGUE!$A$5:$C$4097,3,FALSE),0)</f>
        <v>25</v>
      </c>
      <c r="Q2039" s="2">
        <f>IFERROR(VLOOKUP(C2039,'HEPATITE VIRAL'!$A$5:$C$3162,3,FALSE),0)</f>
        <v>1</v>
      </c>
      <c r="R2039" s="2">
        <f>IFERROR(VLOOKUP(C2039,'FEBRE MACULOSA'!$A$5:$C$181,3,FALSE),0)</f>
        <v>0</v>
      </c>
      <c r="S2039" s="2">
        <f>IFERROR(VLOOKUP(C2039,LEPTOSPIROSE!$A$5:$C$1176,3,FALSE),0)</f>
        <v>0</v>
      </c>
      <c r="T2039" s="2">
        <f>IFERROR(VLOOKUP(C2039,'DOENÇA DE CHAGAS'!$A$5:$C$100,3,FALSE),0)</f>
        <v>0</v>
      </c>
      <c r="U2039" s="2">
        <f>IFERROR(VLOOKUP(C2039,'PICADAS DE COBRAS'!$A$6:$C$4645,3,FALSE),0)</f>
        <v>54</v>
      </c>
      <c r="V2039">
        <f>IFERROR(VLOOKUP(C2039,'ZIKA VIRUS'!$A$5:$C$2399,3,FALSE),0)</f>
        <v>0</v>
      </c>
      <c r="W2039">
        <f>IFERROR(VLOOKUP(C2039,'FEBRE TIFÓIDE'!$A$5:$C$46,3,FALSE),0)</f>
        <v>0</v>
      </c>
      <c r="X2039">
        <f>IFERROR(VLOOKUP(C2039,HANTAVIROSE!$A$5:$C$153,3,FALSE),0)</f>
        <v>0</v>
      </c>
      <c r="Y2039">
        <f>IFERROR(VLOOKUP(C2039,MENINGITE!$A$5:$C$447,3,FALSE),0)</f>
        <v>0</v>
      </c>
      <c r="Z2039">
        <f>IFERROR(VLOOKUP(C2039,RAIVA!$A$5:$C$16,3,FALSE),0)</f>
        <v>0</v>
      </c>
    </row>
    <row r="2040" spans="1:26" x14ac:dyDescent="0.3">
      <c r="A2040" s="2" t="s">
        <v>1637</v>
      </c>
      <c r="B2040" s="2" t="s">
        <v>5558</v>
      </c>
      <c r="C2040" s="2">
        <v>351800</v>
      </c>
      <c r="D2040" s="2">
        <v>3518008</v>
      </c>
      <c r="E2040" s="2" t="s">
        <v>1637</v>
      </c>
      <c r="F2040" s="2" t="s">
        <v>2059</v>
      </c>
      <c r="G2040" s="2">
        <f>IFERROR(VLOOKUP(D2040,Coordenadas!$A$2:$D$5571,3,FALSE),0)</f>
        <v>-20.0746</v>
      </c>
      <c r="H2040" s="2">
        <f>IFERROR(VLOOKUP(D2040,Coordenadas!$A$2:$D$5571,4,FALSE),0)</f>
        <v>-50.341099999999997</v>
      </c>
      <c r="I2040" s="2" t="s">
        <v>5325</v>
      </c>
      <c r="J2040" s="2">
        <v>1970</v>
      </c>
      <c r="K2040" s="2" t="s">
        <v>5332</v>
      </c>
      <c r="L2040" s="2">
        <f>IFERROR(VLOOKUP(C2040,BOTULISMO!$A$3:$C$19,3,FALSE),0)</f>
        <v>0</v>
      </c>
      <c r="M2040" s="2">
        <f>IFERROR(VLOOKUP(C2040,'LEISHMANIOSE VISCERAL'!$A$4:$C$454,3,FALSE),0)</f>
        <v>0</v>
      </c>
      <c r="N2040" s="2">
        <f>IFERROR(VLOOKUP(C2040,'LEISHMANIOSE TEGUMENTAR'!$A$4:$C$1681,3,FALSE),0)</f>
        <v>0</v>
      </c>
      <c r="O2040" s="2">
        <f>IFERROR(VLOOKUP(C2040,'FEBRE AMARELA'!$A$4:$C$38,3,FALSE),0)</f>
        <v>0</v>
      </c>
      <c r="P2040" s="2">
        <f>IFERROR(VLOOKUP(C2040,DENGUE!$A$5:$C$4097,3,FALSE),0)</f>
        <v>129</v>
      </c>
      <c r="Q2040" s="2">
        <f>IFERROR(VLOOKUP(C2040,'HEPATITE VIRAL'!$A$5:$C$3162,3,FALSE),0)</f>
        <v>1</v>
      </c>
      <c r="R2040" s="2">
        <f>IFERROR(VLOOKUP(C2040,'FEBRE MACULOSA'!$A$5:$C$181,3,FALSE),0)</f>
        <v>0</v>
      </c>
      <c r="S2040" s="2">
        <f>IFERROR(VLOOKUP(C2040,LEPTOSPIROSE!$A$5:$C$1176,3,FALSE),0)</f>
        <v>0</v>
      </c>
      <c r="T2040" s="2">
        <f>IFERROR(VLOOKUP(C2040,'DOENÇA DE CHAGAS'!$A$5:$C$100,3,FALSE),0)</f>
        <v>0</v>
      </c>
      <c r="U2040" s="2">
        <f>IFERROR(VLOOKUP(C2040,'PICADAS DE COBRAS'!$A$6:$C$4645,3,FALSE),0)</f>
        <v>7</v>
      </c>
      <c r="V2040">
        <f>IFERROR(VLOOKUP(C2040,'ZIKA VIRUS'!$A$5:$C$2399,3,FALSE),0)</f>
        <v>1</v>
      </c>
      <c r="W2040">
        <f>IFERROR(VLOOKUP(C2040,'FEBRE TIFÓIDE'!$A$5:$C$46,3,FALSE),0)</f>
        <v>0</v>
      </c>
      <c r="X2040">
        <f>IFERROR(VLOOKUP(C2040,HANTAVIROSE!$A$5:$C$153,3,FALSE),0)</f>
        <v>0</v>
      </c>
      <c r="Y2040">
        <f>IFERROR(VLOOKUP(C2040,MENINGITE!$A$5:$C$447,3,FALSE),0)</f>
        <v>0</v>
      </c>
      <c r="Z2040">
        <f>IFERROR(VLOOKUP(C2040,RAIVA!$A$5:$C$16,3,FALSE),0)</f>
        <v>0</v>
      </c>
    </row>
    <row r="2041" spans="1:26" x14ac:dyDescent="0.3">
      <c r="A2041" s="2" t="s">
        <v>470</v>
      </c>
      <c r="B2041" s="2" t="s">
        <v>776</v>
      </c>
      <c r="C2041" s="2">
        <v>430950</v>
      </c>
      <c r="D2041" s="2">
        <v>4309506</v>
      </c>
      <c r="E2041" s="2" t="s">
        <v>470</v>
      </c>
      <c r="F2041" s="2" t="s">
        <v>776</v>
      </c>
      <c r="G2041" s="2">
        <f>IFERROR(VLOOKUP(D2041,Coordenadas!$A$2:$D$5571,3,FALSE),0)</f>
        <v>-28.149100000000001</v>
      </c>
      <c r="H2041" s="2">
        <f>IFERROR(VLOOKUP(D2041,Coordenadas!$A$2:$D$5571,4,FALSE),0)</f>
        <v>-54.562899999999999</v>
      </c>
      <c r="I2041" s="2" t="s">
        <v>5326</v>
      </c>
      <c r="J2041" s="2">
        <v>8115</v>
      </c>
      <c r="K2041" s="2" t="s">
        <v>5332</v>
      </c>
      <c r="L2041" s="2">
        <f>IFERROR(VLOOKUP(C2041,BOTULISMO!$A$3:$C$19,3,FALSE),0)</f>
        <v>0</v>
      </c>
      <c r="M2041" s="2">
        <f>IFERROR(VLOOKUP(C2041,'LEISHMANIOSE VISCERAL'!$A$4:$C$454,3,FALSE),0)</f>
        <v>0</v>
      </c>
      <c r="N2041" s="2">
        <f>IFERROR(VLOOKUP(C2041,'LEISHMANIOSE TEGUMENTAR'!$A$4:$C$1681,3,FALSE),0)</f>
        <v>0</v>
      </c>
      <c r="O2041" s="2">
        <f>IFERROR(VLOOKUP(C2041,'FEBRE AMARELA'!$A$4:$C$38,3,FALSE),0)</f>
        <v>0</v>
      </c>
      <c r="P2041" s="2">
        <f>IFERROR(VLOOKUP(C2041,DENGUE!$A$5:$C$4097,3,FALSE),0)</f>
        <v>11</v>
      </c>
      <c r="Q2041" s="2">
        <f>IFERROR(VLOOKUP(C2041,'HEPATITE VIRAL'!$A$5:$C$3162,3,FALSE),0)</f>
        <v>4</v>
      </c>
      <c r="R2041" s="2">
        <f>IFERROR(VLOOKUP(C2041,'FEBRE MACULOSA'!$A$5:$C$181,3,FALSE),0)</f>
        <v>0</v>
      </c>
      <c r="S2041" s="2">
        <f>IFERROR(VLOOKUP(C2041,LEPTOSPIROSE!$A$5:$C$1176,3,FALSE),0)</f>
        <v>1</v>
      </c>
      <c r="T2041" s="2">
        <f>IFERROR(VLOOKUP(C2041,'DOENÇA DE CHAGAS'!$A$5:$C$100,3,FALSE),0)</f>
        <v>0</v>
      </c>
      <c r="U2041" s="2">
        <f>IFERROR(VLOOKUP(C2041,'PICADAS DE COBRAS'!$A$6:$C$4645,3,FALSE),0)</f>
        <v>0</v>
      </c>
      <c r="V2041">
        <f>IFERROR(VLOOKUP(C2041,'ZIKA VIRUS'!$A$5:$C$2399,3,FALSE),0)</f>
        <v>1</v>
      </c>
      <c r="W2041">
        <f>IFERROR(VLOOKUP(C2041,'FEBRE TIFÓIDE'!$A$5:$C$46,3,FALSE),0)</f>
        <v>0</v>
      </c>
      <c r="X2041">
        <f>IFERROR(VLOOKUP(C2041,HANTAVIROSE!$A$5:$C$153,3,FALSE),0)</f>
        <v>0</v>
      </c>
      <c r="Y2041">
        <f>IFERROR(VLOOKUP(C2041,MENINGITE!$A$5:$C$447,3,FALSE),0)</f>
        <v>0</v>
      </c>
      <c r="Z2041">
        <f>IFERROR(VLOOKUP(C2041,RAIVA!$A$5:$C$16,3,FALSE),0)</f>
        <v>0</v>
      </c>
    </row>
    <row r="2042" spans="1:26" x14ac:dyDescent="0.3">
      <c r="A2042" s="2" t="s">
        <v>3</v>
      </c>
      <c r="B2042" s="2" t="s">
        <v>147</v>
      </c>
      <c r="C2042" s="2">
        <v>520940</v>
      </c>
      <c r="D2042" s="2">
        <v>5209408</v>
      </c>
      <c r="E2042" s="2" t="s">
        <v>3</v>
      </c>
      <c r="F2042" s="2" t="s">
        <v>147</v>
      </c>
      <c r="G2042" s="2">
        <f>IFERROR(VLOOKUP(D2042,Coordenadas!$A$2:$D$5571,3,FALSE),0)</f>
        <v>-13.9421</v>
      </c>
      <c r="H2042" s="2">
        <f>IFERROR(VLOOKUP(D2042,Coordenadas!$A$2:$D$5571,4,FALSE),0)</f>
        <v>-46.486800000000002</v>
      </c>
      <c r="I2042" s="2" t="s">
        <v>5327</v>
      </c>
      <c r="J2042" s="2">
        <v>4258</v>
      </c>
      <c r="K2042" s="2" t="s">
        <v>5332</v>
      </c>
      <c r="L2042" s="2">
        <f>IFERROR(VLOOKUP(C2042,BOTULISMO!$A$3:$C$19,3,FALSE),0)</f>
        <v>0</v>
      </c>
      <c r="M2042" s="2">
        <f>IFERROR(VLOOKUP(C2042,'LEISHMANIOSE VISCERAL'!$A$4:$C$454,3,FALSE),0)</f>
        <v>0</v>
      </c>
      <c r="N2042" s="2">
        <f>IFERROR(VLOOKUP(C2042,'LEISHMANIOSE TEGUMENTAR'!$A$4:$C$1681,3,FALSE),0)</f>
        <v>0</v>
      </c>
      <c r="O2042" s="2">
        <f>IFERROR(VLOOKUP(C2042,'FEBRE AMARELA'!$A$4:$C$38,3,FALSE),0)</f>
        <v>0</v>
      </c>
      <c r="P2042" s="2">
        <f>IFERROR(VLOOKUP(C2042,DENGUE!$A$5:$C$4097,3,FALSE),0)</f>
        <v>8</v>
      </c>
      <c r="Q2042" s="2">
        <f>IFERROR(VLOOKUP(C2042,'HEPATITE VIRAL'!$A$5:$C$3162,3,FALSE),0)</f>
        <v>0</v>
      </c>
      <c r="R2042" s="2">
        <f>IFERROR(VLOOKUP(C2042,'FEBRE MACULOSA'!$A$5:$C$181,3,FALSE),0)</f>
        <v>0</v>
      </c>
      <c r="S2042" s="2">
        <f>IFERROR(VLOOKUP(C2042,LEPTOSPIROSE!$A$5:$C$1176,3,FALSE),0)</f>
        <v>0</v>
      </c>
      <c r="T2042" s="2">
        <f>IFERROR(VLOOKUP(C2042,'DOENÇA DE CHAGAS'!$A$5:$C$100,3,FALSE),0)</f>
        <v>0</v>
      </c>
      <c r="U2042" s="2">
        <f>IFERROR(VLOOKUP(C2042,'PICADAS DE COBRAS'!$A$6:$C$4645,3,FALSE),0)</f>
        <v>0</v>
      </c>
      <c r="V2042">
        <f>IFERROR(VLOOKUP(C2042,'ZIKA VIRUS'!$A$5:$C$2399,3,FALSE),0)</f>
        <v>1</v>
      </c>
      <c r="W2042">
        <f>IFERROR(VLOOKUP(C2042,'FEBRE TIFÓIDE'!$A$5:$C$46,3,FALSE),0)</f>
        <v>0</v>
      </c>
      <c r="X2042">
        <f>IFERROR(VLOOKUP(C2042,HANTAVIROSE!$A$5:$C$153,3,FALSE),0)</f>
        <v>0</v>
      </c>
      <c r="Y2042">
        <f>IFERROR(VLOOKUP(C2042,MENINGITE!$A$5:$C$447,3,FALSE),0)</f>
        <v>0</v>
      </c>
      <c r="Z2042">
        <f>IFERROR(VLOOKUP(C2042,RAIVA!$A$5:$C$16,3,FALSE),0)</f>
        <v>0</v>
      </c>
    </row>
    <row r="2043" spans="1:26" x14ac:dyDescent="0.3">
      <c r="A2043" s="2" t="s">
        <v>1256</v>
      </c>
      <c r="B2043" s="2" t="s">
        <v>1509</v>
      </c>
      <c r="C2043" s="2">
        <v>410930</v>
      </c>
      <c r="D2043" s="2">
        <v>4109302</v>
      </c>
      <c r="E2043" s="2" t="s">
        <v>1256</v>
      </c>
      <c r="F2043" s="2" t="s">
        <v>1509</v>
      </c>
      <c r="G2043" s="2">
        <f>IFERROR(VLOOKUP(D2043,Coordenadas!$A$2:$D$5571,3,FALSE),0)</f>
        <v>-25.096800000000002</v>
      </c>
      <c r="H2043" s="2">
        <f>IFERROR(VLOOKUP(D2043,Coordenadas!$A$2:$D$5571,4,FALSE),0)</f>
        <v>-52.875500000000002</v>
      </c>
      <c r="I2043" s="2" t="s">
        <v>5326</v>
      </c>
      <c r="J2043" s="2">
        <v>14582</v>
      </c>
      <c r="K2043" s="2" t="s">
        <v>5332</v>
      </c>
      <c r="L2043" s="2">
        <f>IFERROR(VLOOKUP(C2043,BOTULISMO!$A$3:$C$19,3,FALSE),0)</f>
        <v>0</v>
      </c>
      <c r="M2043" s="2">
        <f>IFERROR(VLOOKUP(C2043,'LEISHMANIOSE VISCERAL'!$A$4:$C$454,3,FALSE),0)</f>
        <v>0</v>
      </c>
      <c r="N2043" s="2">
        <f>IFERROR(VLOOKUP(C2043,'LEISHMANIOSE TEGUMENTAR'!$A$4:$C$1681,3,FALSE),0)</f>
        <v>0</v>
      </c>
      <c r="O2043" s="2">
        <f>IFERROR(VLOOKUP(C2043,'FEBRE AMARELA'!$A$4:$C$38,3,FALSE),0)</f>
        <v>0</v>
      </c>
      <c r="P2043" s="2">
        <f>IFERROR(VLOOKUP(C2043,DENGUE!$A$5:$C$4097,3,FALSE),0)</f>
        <v>48</v>
      </c>
      <c r="Q2043" s="2">
        <f>IFERROR(VLOOKUP(C2043,'HEPATITE VIRAL'!$A$5:$C$3162,3,FALSE),0)</f>
        <v>18</v>
      </c>
      <c r="R2043" s="2">
        <f>IFERROR(VLOOKUP(C2043,'FEBRE MACULOSA'!$A$5:$C$181,3,FALSE),0)</f>
        <v>0</v>
      </c>
      <c r="S2043" s="2">
        <f>IFERROR(VLOOKUP(C2043,LEPTOSPIROSE!$A$5:$C$1176,3,FALSE),0)</f>
        <v>2</v>
      </c>
      <c r="T2043" s="2">
        <f>IFERROR(VLOOKUP(C2043,'DOENÇA DE CHAGAS'!$A$5:$C$100,3,FALSE),0)</f>
        <v>0</v>
      </c>
      <c r="U2043" s="2">
        <f>IFERROR(VLOOKUP(C2043,'PICADAS DE COBRAS'!$A$6:$C$4645,3,FALSE),0)</f>
        <v>88</v>
      </c>
      <c r="V2043">
        <f>IFERROR(VLOOKUP(C2043,'ZIKA VIRUS'!$A$5:$C$2399,3,FALSE),0)</f>
        <v>0</v>
      </c>
      <c r="W2043">
        <f>IFERROR(VLOOKUP(C2043,'FEBRE TIFÓIDE'!$A$5:$C$46,3,FALSE),0)</f>
        <v>0</v>
      </c>
      <c r="X2043">
        <f>IFERROR(VLOOKUP(C2043,HANTAVIROSE!$A$5:$C$153,3,FALSE),0)</f>
        <v>0</v>
      </c>
      <c r="Y2043">
        <f>IFERROR(VLOOKUP(C2043,MENINGITE!$A$5:$C$447,3,FALSE),0)</f>
        <v>2</v>
      </c>
      <c r="Z2043">
        <f>IFERROR(VLOOKUP(C2043,RAIVA!$A$5:$C$16,3,FALSE),0)</f>
        <v>0</v>
      </c>
    </row>
    <row r="2044" spans="1:26" x14ac:dyDescent="0.3">
      <c r="A2044" s="2" t="s">
        <v>1637</v>
      </c>
      <c r="B2044" s="2" t="s">
        <v>2058</v>
      </c>
      <c r="C2044" s="2">
        <v>351810</v>
      </c>
      <c r="D2044" s="2">
        <v>3518107</v>
      </c>
      <c r="E2044" s="2" t="s">
        <v>1637</v>
      </c>
      <c r="F2044" s="2" t="s">
        <v>2058</v>
      </c>
      <c r="G2044" s="2">
        <f>IFERROR(VLOOKUP(D2044,Coordenadas!$A$2:$D$5571,3,FALSE),0)</f>
        <v>-21.894200000000001</v>
      </c>
      <c r="H2044" s="2">
        <f>IFERROR(VLOOKUP(D2044,Coordenadas!$A$2:$D$5571,4,FALSE),0)</f>
        <v>-49.5914</v>
      </c>
      <c r="I2044" s="2" t="s">
        <v>5325</v>
      </c>
      <c r="J2044" s="2">
        <v>6404</v>
      </c>
      <c r="K2044" s="2" t="s">
        <v>5332</v>
      </c>
      <c r="L2044" s="2">
        <f>IFERROR(VLOOKUP(C2044,BOTULISMO!$A$3:$C$19,3,FALSE),0)</f>
        <v>0</v>
      </c>
      <c r="M2044" s="2">
        <f>IFERROR(VLOOKUP(C2044,'LEISHMANIOSE VISCERAL'!$A$4:$C$454,3,FALSE),0)</f>
        <v>0</v>
      </c>
      <c r="N2044" s="2">
        <f>IFERROR(VLOOKUP(C2044,'LEISHMANIOSE TEGUMENTAR'!$A$4:$C$1681,3,FALSE),0)</f>
        <v>0</v>
      </c>
      <c r="O2044" s="2">
        <f>IFERROR(VLOOKUP(C2044,'FEBRE AMARELA'!$A$4:$C$38,3,FALSE),0)</f>
        <v>0</v>
      </c>
      <c r="P2044" s="2">
        <f>IFERROR(VLOOKUP(C2044,DENGUE!$A$5:$C$4097,3,FALSE),0)</f>
        <v>42</v>
      </c>
      <c r="Q2044" s="2">
        <f>IFERROR(VLOOKUP(C2044,'HEPATITE VIRAL'!$A$5:$C$3162,3,FALSE),0)</f>
        <v>0</v>
      </c>
      <c r="R2044" s="2">
        <f>IFERROR(VLOOKUP(C2044,'FEBRE MACULOSA'!$A$5:$C$181,3,FALSE),0)</f>
        <v>0</v>
      </c>
      <c r="S2044" s="2">
        <f>IFERROR(VLOOKUP(C2044,LEPTOSPIROSE!$A$5:$C$1176,3,FALSE),0)</f>
        <v>0</v>
      </c>
      <c r="T2044" s="2">
        <f>IFERROR(VLOOKUP(C2044,'DOENÇA DE CHAGAS'!$A$5:$C$100,3,FALSE),0)</f>
        <v>0</v>
      </c>
      <c r="U2044" s="2">
        <f>IFERROR(VLOOKUP(C2044,'PICADAS DE COBRAS'!$A$6:$C$4645,3,FALSE),0)</f>
        <v>17</v>
      </c>
      <c r="V2044">
        <f>IFERROR(VLOOKUP(C2044,'ZIKA VIRUS'!$A$5:$C$2399,3,FALSE),0)</f>
        <v>0</v>
      </c>
      <c r="W2044">
        <f>IFERROR(VLOOKUP(C2044,'FEBRE TIFÓIDE'!$A$5:$C$46,3,FALSE),0)</f>
        <v>0</v>
      </c>
      <c r="X2044">
        <f>IFERROR(VLOOKUP(C2044,HANTAVIROSE!$A$5:$C$153,3,FALSE),0)</f>
        <v>0</v>
      </c>
      <c r="Y2044">
        <f>IFERROR(VLOOKUP(C2044,MENINGITE!$A$5:$C$447,3,FALSE),0)</f>
        <v>0</v>
      </c>
      <c r="Z2044">
        <f>IFERROR(VLOOKUP(C2044,RAIVA!$A$5:$C$16,3,FALSE),0)</f>
        <v>0</v>
      </c>
    </row>
    <row r="2045" spans="1:26" x14ac:dyDescent="0.3">
      <c r="A2045" s="2" t="s">
        <v>250</v>
      </c>
      <c r="B2045" s="2" t="s">
        <v>343</v>
      </c>
      <c r="C2045" s="2">
        <v>510410</v>
      </c>
      <c r="D2045" s="2">
        <v>5104104</v>
      </c>
      <c r="E2045" s="2" t="s">
        <v>250</v>
      </c>
      <c r="F2045" s="2" t="s">
        <v>343</v>
      </c>
      <c r="G2045" s="2">
        <f>IFERROR(VLOOKUP(D2045,Coordenadas!$A$2:$D$5571,3,FALSE),0)</f>
        <v>-9.96218</v>
      </c>
      <c r="H2045" s="2">
        <f>IFERROR(VLOOKUP(D2045,Coordenadas!$A$2:$D$5571,4,FALSE),0)</f>
        <v>-54.912100000000002</v>
      </c>
      <c r="I2045" s="2" t="s">
        <v>5327</v>
      </c>
      <c r="J2045" s="2">
        <v>32216</v>
      </c>
      <c r="K2045" s="2" t="s">
        <v>5330</v>
      </c>
      <c r="L2045" s="2">
        <f>IFERROR(VLOOKUP(C2045,BOTULISMO!$A$3:$C$19,3,FALSE),0)</f>
        <v>0</v>
      </c>
      <c r="M2045" s="2">
        <f>IFERROR(VLOOKUP(C2045,'LEISHMANIOSE VISCERAL'!$A$4:$C$454,3,FALSE),0)</f>
        <v>0</v>
      </c>
      <c r="N2045" s="2">
        <f>IFERROR(VLOOKUP(C2045,'LEISHMANIOSE TEGUMENTAR'!$A$4:$C$1681,3,FALSE),0)</f>
        <v>22</v>
      </c>
      <c r="O2045" s="2">
        <f>IFERROR(VLOOKUP(C2045,'FEBRE AMARELA'!$A$4:$C$38,3,FALSE),0)</f>
        <v>0</v>
      </c>
      <c r="P2045" s="2">
        <f>IFERROR(VLOOKUP(C2045,DENGUE!$A$5:$C$4097,3,FALSE),0)</f>
        <v>187</v>
      </c>
      <c r="Q2045" s="2">
        <f>IFERROR(VLOOKUP(C2045,'HEPATITE VIRAL'!$A$5:$C$3162,3,FALSE),0)</f>
        <v>74</v>
      </c>
      <c r="R2045" s="2">
        <f>IFERROR(VLOOKUP(C2045,'FEBRE MACULOSA'!$A$5:$C$181,3,FALSE),0)</f>
        <v>0</v>
      </c>
      <c r="S2045" s="2">
        <f>IFERROR(VLOOKUP(C2045,LEPTOSPIROSE!$A$5:$C$1176,3,FALSE),0)</f>
        <v>1</v>
      </c>
      <c r="T2045" s="2">
        <f>IFERROR(VLOOKUP(C2045,'DOENÇA DE CHAGAS'!$A$5:$C$100,3,FALSE),0)</f>
        <v>0</v>
      </c>
      <c r="U2045" s="2">
        <f>IFERROR(VLOOKUP(C2045,'PICADAS DE COBRAS'!$A$6:$C$4645,3,FALSE),0)</f>
        <v>12</v>
      </c>
      <c r="V2045">
        <f>IFERROR(VLOOKUP(C2045,'ZIKA VIRUS'!$A$5:$C$2399,3,FALSE),0)</f>
        <v>19</v>
      </c>
      <c r="W2045">
        <f>IFERROR(VLOOKUP(C2045,'FEBRE TIFÓIDE'!$A$5:$C$46,3,FALSE),0)</f>
        <v>0</v>
      </c>
      <c r="X2045">
        <f>IFERROR(VLOOKUP(C2045,HANTAVIROSE!$A$5:$C$153,3,FALSE),0)</f>
        <v>0</v>
      </c>
      <c r="Y2045">
        <f>IFERROR(VLOOKUP(C2045,MENINGITE!$A$5:$C$447,3,FALSE),0)</f>
        <v>2</v>
      </c>
      <c r="Z2045">
        <f>IFERROR(VLOOKUP(C2045,RAIVA!$A$5:$C$16,3,FALSE),0)</f>
        <v>0</v>
      </c>
    </row>
    <row r="2046" spans="1:26" x14ac:dyDescent="0.3">
      <c r="A2046" s="2" t="s">
        <v>2349</v>
      </c>
      <c r="B2046" s="2" t="s">
        <v>2398</v>
      </c>
      <c r="C2046" s="2">
        <v>320240</v>
      </c>
      <c r="D2046" s="2">
        <v>3202405</v>
      </c>
      <c r="E2046" s="2" t="s">
        <v>2349</v>
      </c>
      <c r="F2046" s="2" t="s">
        <v>2398</v>
      </c>
      <c r="G2046" s="2">
        <f>IFERROR(VLOOKUP(D2046,Coordenadas!$A$2:$D$5571,3,FALSE),0)</f>
        <v>-20.677199999999999</v>
      </c>
      <c r="H2046" s="2">
        <f>IFERROR(VLOOKUP(D2046,Coordenadas!$A$2:$D$5571,4,FALSE),0)</f>
        <v>-40.509300000000003</v>
      </c>
      <c r="I2046" s="2" t="s">
        <v>5325</v>
      </c>
      <c r="J2046" s="2">
        <v>105286</v>
      </c>
      <c r="K2046" s="2" t="s">
        <v>5333</v>
      </c>
      <c r="L2046" s="2">
        <f>IFERROR(VLOOKUP(C2046,BOTULISMO!$A$3:$C$19,3,FALSE),0)</f>
        <v>0</v>
      </c>
      <c r="M2046" s="2">
        <f>IFERROR(VLOOKUP(C2046,'LEISHMANIOSE VISCERAL'!$A$4:$C$454,3,FALSE),0)</f>
        <v>0</v>
      </c>
      <c r="N2046" s="2">
        <f>IFERROR(VLOOKUP(C2046,'LEISHMANIOSE TEGUMENTAR'!$A$4:$C$1681,3,FALSE),0)</f>
        <v>1</v>
      </c>
      <c r="O2046" s="2">
        <f>IFERROR(VLOOKUP(C2046,'FEBRE AMARELA'!$A$4:$C$38,3,FALSE),0)</f>
        <v>0</v>
      </c>
      <c r="P2046" s="2">
        <f>IFERROR(VLOOKUP(C2046,DENGUE!$A$5:$C$4097,3,FALSE),0)</f>
        <v>16</v>
      </c>
      <c r="Q2046" s="2">
        <f>IFERROR(VLOOKUP(C2046,'HEPATITE VIRAL'!$A$5:$C$3162,3,FALSE),0)</f>
        <v>105</v>
      </c>
      <c r="R2046" s="2">
        <f>IFERROR(VLOOKUP(C2046,'FEBRE MACULOSA'!$A$5:$C$181,3,FALSE),0)</f>
        <v>0</v>
      </c>
      <c r="S2046" s="2">
        <f>IFERROR(VLOOKUP(C2046,LEPTOSPIROSE!$A$5:$C$1176,3,FALSE),0)</f>
        <v>2</v>
      </c>
      <c r="T2046" s="2">
        <f>IFERROR(VLOOKUP(C2046,'DOENÇA DE CHAGAS'!$A$5:$C$100,3,FALSE),0)</f>
        <v>0</v>
      </c>
      <c r="U2046" s="2">
        <f>IFERROR(VLOOKUP(C2046,'PICADAS DE COBRAS'!$A$6:$C$4645,3,FALSE),0)</f>
        <v>2</v>
      </c>
      <c r="V2046">
        <f>IFERROR(VLOOKUP(C2046,'ZIKA VIRUS'!$A$5:$C$2399,3,FALSE),0)</f>
        <v>34</v>
      </c>
      <c r="W2046">
        <f>IFERROR(VLOOKUP(C2046,'FEBRE TIFÓIDE'!$A$5:$C$46,3,FALSE),0)</f>
        <v>0</v>
      </c>
      <c r="X2046">
        <f>IFERROR(VLOOKUP(C2046,HANTAVIROSE!$A$5:$C$153,3,FALSE),0)</f>
        <v>0</v>
      </c>
      <c r="Y2046">
        <f>IFERROR(VLOOKUP(C2046,MENINGITE!$A$5:$C$447,3,FALSE),0)</f>
        <v>0</v>
      </c>
      <c r="Z2046">
        <f>IFERROR(VLOOKUP(C2046,RAIVA!$A$5:$C$16,3,FALSE),0)</f>
        <v>0</v>
      </c>
    </row>
    <row r="2047" spans="1:26" x14ac:dyDescent="0.3">
      <c r="A2047" s="2" t="s">
        <v>1256</v>
      </c>
      <c r="B2047" s="2" t="s">
        <v>1508</v>
      </c>
      <c r="C2047" s="2">
        <v>410940</v>
      </c>
      <c r="D2047" s="2">
        <v>4109401</v>
      </c>
      <c r="E2047" s="2" t="s">
        <v>1256</v>
      </c>
      <c r="F2047" s="2" t="s">
        <v>1508</v>
      </c>
      <c r="G2047" s="2">
        <f>IFERROR(VLOOKUP(D2047,Coordenadas!$A$2:$D$5571,3,FALSE),0)</f>
        <v>-25.3902</v>
      </c>
      <c r="H2047" s="2">
        <f>IFERROR(VLOOKUP(D2047,Coordenadas!$A$2:$D$5571,4,FALSE),0)</f>
        <v>-51.462299999999999</v>
      </c>
      <c r="I2047" s="2" t="s">
        <v>5326</v>
      </c>
      <c r="J2047" s="2">
        <v>167328</v>
      </c>
      <c r="K2047" s="2" t="s">
        <v>5333</v>
      </c>
      <c r="L2047" s="2">
        <f>IFERROR(VLOOKUP(C2047,BOTULISMO!$A$3:$C$19,3,FALSE),0)</f>
        <v>0</v>
      </c>
      <c r="M2047" s="2">
        <f>IFERROR(VLOOKUP(C2047,'LEISHMANIOSE VISCERAL'!$A$4:$C$454,3,FALSE),0)</f>
        <v>0</v>
      </c>
      <c r="N2047" s="2">
        <f>IFERROR(VLOOKUP(C2047,'LEISHMANIOSE TEGUMENTAR'!$A$4:$C$1681,3,FALSE),0)</f>
        <v>0</v>
      </c>
      <c r="O2047" s="2">
        <f>IFERROR(VLOOKUP(C2047,'FEBRE AMARELA'!$A$4:$C$38,3,FALSE),0)</f>
        <v>0</v>
      </c>
      <c r="P2047" s="2">
        <f>IFERROR(VLOOKUP(C2047,DENGUE!$A$5:$C$4097,3,FALSE),0)</f>
        <v>8</v>
      </c>
      <c r="Q2047" s="2">
        <f>IFERROR(VLOOKUP(C2047,'HEPATITE VIRAL'!$A$5:$C$3162,3,FALSE),0)</f>
        <v>59</v>
      </c>
      <c r="R2047" s="2">
        <f>IFERROR(VLOOKUP(C2047,'FEBRE MACULOSA'!$A$5:$C$181,3,FALSE),0)</f>
        <v>0</v>
      </c>
      <c r="S2047" s="2">
        <f>IFERROR(VLOOKUP(C2047,LEPTOSPIROSE!$A$5:$C$1176,3,FALSE),0)</f>
        <v>10</v>
      </c>
      <c r="T2047" s="2">
        <f>IFERROR(VLOOKUP(C2047,'DOENÇA DE CHAGAS'!$A$5:$C$100,3,FALSE),0)</f>
        <v>0</v>
      </c>
      <c r="U2047" s="2">
        <f>IFERROR(VLOOKUP(C2047,'PICADAS DE COBRAS'!$A$6:$C$4645,3,FALSE),0)</f>
        <v>227</v>
      </c>
      <c r="V2047">
        <f>IFERROR(VLOOKUP(C2047,'ZIKA VIRUS'!$A$5:$C$2399,3,FALSE),0)</f>
        <v>0</v>
      </c>
      <c r="W2047">
        <f>IFERROR(VLOOKUP(C2047,'FEBRE TIFÓIDE'!$A$5:$C$46,3,FALSE),0)</f>
        <v>0</v>
      </c>
      <c r="X2047">
        <f>IFERROR(VLOOKUP(C2047,HANTAVIROSE!$A$5:$C$153,3,FALSE),0)</f>
        <v>2</v>
      </c>
      <c r="Y2047">
        <f>IFERROR(VLOOKUP(C2047,MENINGITE!$A$5:$C$447,3,FALSE),0)</f>
        <v>7</v>
      </c>
      <c r="Z2047">
        <f>IFERROR(VLOOKUP(C2047,RAIVA!$A$5:$C$16,3,FALSE),0)</f>
        <v>0</v>
      </c>
    </row>
    <row r="2048" spans="1:26" x14ac:dyDescent="0.3">
      <c r="A2048" s="2" t="s">
        <v>1256</v>
      </c>
      <c r="B2048" s="2" t="s">
        <v>1507</v>
      </c>
      <c r="C2048" s="2">
        <v>410950</v>
      </c>
      <c r="D2048" s="2">
        <v>4109500</v>
      </c>
      <c r="E2048" s="2" t="s">
        <v>1256</v>
      </c>
      <c r="F2048" s="2" t="s">
        <v>1507</v>
      </c>
      <c r="G2048" s="2">
        <f>IFERROR(VLOOKUP(D2048,Coordenadas!$A$2:$D$5571,3,FALSE),0)</f>
        <v>-25.307099999999998</v>
      </c>
      <c r="H2048" s="2">
        <f>IFERROR(VLOOKUP(D2048,Coordenadas!$A$2:$D$5571,4,FALSE),0)</f>
        <v>-48.320399999999999</v>
      </c>
      <c r="I2048" s="2" t="s">
        <v>5326</v>
      </c>
      <c r="J2048" s="2">
        <v>7871</v>
      </c>
      <c r="K2048" s="2" t="s">
        <v>5332</v>
      </c>
      <c r="L2048" s="2">
        <f>IFERROR(VLOOKUP(C2048,BOTULISMO!$A$3:$C$19,3,FALSE),0)</f>
        <v>0</v>
      </c>
      <c r="M2048" s="2">
        <f>IFERROR(VLOOKUP(C2048,'LEISHMANIOSE VISCERAL'!$A$4:$C$454,3,FALSE),0)</f>
        <v>0</v>
      </c>
      <c r="N2048" s="2">
        <f>IFERROR(VLOOKUP(C2048,'LEISHMANIOSE TEGUMENTAR'!$A$4:$C$1681,3,FALSE),0)</f>
        <v>0</v>
      </c>
      <c r="O2048" s="2">
        <f>IFERROR(VLOOKUP(C2048,'FEBRE AMARELA'!$A$4:$C$38,3,FALSE),0)</f>
        <v>0</v>
      </c>
      <c r="P2048" s="2">
        <f>IFERROR(VLOOKUP(C2048,DENGUE!$A$5:$C$4097,3,FALSE),0)</f>
        <v>7</v>
      </c>
      <c r="Q2048" s="2">
        <f>IFERROR(VLOOKUP(C2048,'HEPATITE VIRAL'!$A$5:$C$3162,3,FALSE),0)</f>
        <v>2</v>
      </c>
      <c r="R2048" s="2">
        <f>IFERROR(VLOOKUP(C2048,'FEBRE MACULOSA'!$A$5:$C$181,3,FALSE),0)</f>
        <v>1</v>
      </c>
      <c r="S2048" s="2">
        <f>IFERROR(VLOOKUP(C2048,LEPTOSPIROSE!$A$5:$C$1176,3,FALSE),0)</f>
        <v>0</v>
      </c>
      <c r="T2048" s="2">
        <f>IFERROR(VLOOKUP(C2048,'DOENÇA DE CHAGAS'!$A$5:$C$100,3,FALSE),0)</f>
        <v>0</v>
      </c>
      <c r="U2048" s="2">
        <f>IFERROR(VLOOKUP(C2048,'PICADAS DE COBRAS'!$A$6:$C$4645,3,FALSE),0)</f>
        <v>31</v>
      </c>
      <c r="V2048">
        <f>IFERROR(VLOOKUP(C2048,'ZIKA VIRUS'!$A$5:$C$2399,3,FALSE),0)</f>
        <v>0</v>
      </c>
      <c r="W2048">
        <f>IFERROR(VLOOKUP(C2048,'FEBRE TIFÓIDE'!$A$5:$C$46,3,FALSE),0)</f>
        <v>0</v>
      </c>
      <c r="X2048">
        <f>IFERROR(VLOOKUP(C2048,HANTAVIROSE!$A$5:$C$153,3,FALSE),0)</f>
        <v>0</v>
      </c>
      <c r="Y2048">
        <f>IFERROR(VLOOKUP(C2048,MENINGITE!$A$5:$C$447,3,FALSE),0)</f>
        <v>0</v>
      </c>
      <c r="Z2048">
        <f>IFERROR(VLOOKUP(C2048,RAIVA!$A$5:$C$16,3,FALSE),0)</f>
        <v>0</v>
      </c>
    </row>
    <row r="2049" spans="1:26" x14ac:dyDescent="0.3">
      <c r="A2049" s="2" t="s">
        <v>2425</v>
      </c>
      <c r="B2049" s="2" t="s">
        <v>2940</v>
      </c>
      <c r="C2049" s="2">
        <v>312850</v>
      </c>
      <c r="D2049" s="2">
        <v>3128501</v>
      </c>
      <c r="E2049" s="2" t="s">
        <v>2425</v>
      </c>
      <c r="F2049" s="2" t="s">
        <v>2940</v>
      </c>
      <c r="G2049" s="2">
        <f>IFERROR(VLOOKUP(D2049,Coordenadas!$A$2:$D$5571,3,FALSE),0)</f>
        <v>-21.730399999999999</v>
      </c>
      <c r="H2049" s="2">
        <f>IFERROR(VLOOKUP(D2049,Coordenadas!$A$2:$D$5571,4,FALSE),0)</f>
        <v>-43.0334</v>
      </c>
      <c r="I2049" s="2" t="s">
        <v>5325</v>
      </c>
      <c r="J2049" s="2">
        <v>3929</v>
      </c>
      <c r="K2049" s="2" t="s">
        <v>5332</v>
      </c>
      <c r="L2049" s="2">
        <f>IFERROR(VLOOKUP(C2049,BOTULISMO!$A$3:$C$19,3,FALSE),0)</f>
        <v>0</v>
      </c>
      <c r="M2049" s="2">
        <f>IFERROR(VLOOKUP(C2049,'LEISHMANIOSE VISCERAL'!$A$4:$C$454,3,FALSE),0)</f>
        <v>0</v>
      </c>
      <c r="N2049" s="2">
        <f>IFERROR(VLOOKUP(C2049,'LEISHMANIOSE TEGUMENTAR'!$A$4:$C$1681,3,FALSE),0)</f>
        <v>0</v>
      </c>
      <c r="O2049" s="2">
        <f>IFERROR(VLOOKUP(C2049,'FEBRE AMARELA'!$A$4:$C$38,3,FALSE),0)</f>
        <v>0</v>
      </c>
      <c r="P2049" s="2">
        <f>IFERROR(VLOOKUP(C2049,DENGUE!$A$5:$C$4097,3,FALSE),0)</f>
        <v>0</v>
      </c>
      <c r="Q2049" s="2">
        <f>IFERROR(VLOOKUP(C2049,'HEPATITE VIRAL'!$A$5:$C$3162,3,FALSE),0)</f>
        <v>0</v>
      </c>
      <c r="R2049" s="2">
        <f>IFERROR(VLOOKUP(C2049,'FEBRE MACULOSA'!$A$5:$C$181,3,FALSE),0)</f>
        <v>0</v>
      </c>
      <c r="S2049" s="2">
        <f>IFERROR(VLOOKUP(C2049,LEPTOSPIROSE!$A$5:$C$1176,3,FALSE),0)</f>
        <v>0</v>
      </c>
      <c r="T2049" s="2">
        <f>IFERROR(VLOOKUP(C2049,'DOENÇA DE CHAGAS'!$A$5:$C$100,3,FALSE),0)</f>
        <v>0</v>
      </c>
      <c r="U2049" s="2">
        <f>IFERROR(VLOOKUP(C2049,'PICADAS DE COBRAS'!$A$6:$C$4645,3,FALSE),0)</f>
        <v>0</v>
      </c>
      <c r="V2049">
        <f>IFERROR(VLOOKUP(C2049,'ZIKA VIRUS'!$A$5:$C$2399,3,FALSE),0)</f>
        <v>0</v>
      </c>
      <c r="W2049">
        <f>IFERROR(VLOOKUP(C2049,'FEBRE TIFÓIDE'!$A$5:$C$46,3,FALSE),0)</f>
        <v>0</v>
      </c>
      <c r="X2049">
        <f>IFERROR(VLOOKUP(C2049,HANTAVIROSE!$A$5:$C$153,3,FALSE),0)</f>
        <v>0</v>
      </c>
      <c r="Y2049">
        <f>IFERROR(VLOOKUP(C2049,MENINGITE!$A$5:$C$447,3,FALSE),0)</f>
        <v>0</v>
      </c>
      <c r="Z2049">
        <f>IFERROR(VLOOKUP(C2049,RAIVA!$A$5:$C$16,3,FALSE),0)</f>
        <v>0</v>
      </c>
    </row>
    <row r="2050" spans="1:26" x14ac:dyDescent="0.3">
      <c r="A2050" s="2" t="s">
        <v>1637</v>
      </c>
      <c r="B2050" s="2" t="s">
        <v>2057</v>
      </c>
      <c r="C2050" s="2">
        <v>351820</v>
      </c>
      <c r="D2050" s="2">
        <v>3518206</v>
      </c>
      <c r="E2050" s="2" t="s">
        <v>1637</v>
      </c>
      <c r="F2050" s="2" t="s">
        <v>2057</v>
      </c>
      <c r="G2050" s="2">
        <f>IFERROR(VLOOKUP(D2050,Coordenadas!$A$2:$D$5571,3,FALSE),0)</f>
        <v>-21.2544</v>
      </c>
      <c r="H2050" s="2">
        <f>IFERROR(VLOOKUP(D2050,Coordenadas!$A$2:$D$5571,4,FALSE),0)</f>
        <v>-50.645299999999999</v>
      </c>
      <c r="I2050" s="2" t="s">
        <v>5325</v>
      </c>
      <c r="J2050" s="2">
        <v>30597</v>
      </c>
      <c r="K2050" s="2" t="s">
        <v>5330</v>
      </c>
      <c r="L2050" s="2">
        <f>IFERROR(VLOOKUP(C2050,BOTULISMO!$A$3:$C$19,3,FALSE),0)</f>
        <v>0</v>
      </c>
      <c r="M2050" s="2">
        <f>IFERROR(VLOOKUP(C2050,'LEISHMANIOSE VISCERAL'!$A$4:$C$454,3,FALSE),0)</f>
        <v>1</v>
      </c>
      <c r="N2050" s="2">
        <f>IFERROR(VLOOKUP(C2050,'LEISHMANIOSE TEGUMENTAR'!$A$4:$C$1681,3,FALSE),0)</f>
        <v>1</v>
      </c>
      <c r="O2050" s="2">
        <f>IFERROR(VLOOKUP(C2050,'FEBRE AMARELA'!$A$4:$C$38,3,FALSE),0)</f>
        <v>0</v>
      </c>
      <c r="P2050" s="2">
        <f>IFERROR(VLOOKUP(C2050,DENGUE!$A$5:$C$4097,3,FALSE),0)</f>
        <v>1445</v>
      </c>
      <c r="Q2050" s="2">
        <f>IFERROR(VLOOKUP(C2050,'HEPATITE VIRAL'!$A$5:$C$3162,3,FALSE),0)</f>
        <v>6</v>
      </c>
      <c r="R2050" s="2">
        <f>IFERROR(VLOOKUP(C2050,'FEBRE MACULOSA'!$A$5:$C$181,3,FALSE),0)</f>
        <v>0</v>
      </c>
      <c r="S2050" s="2">
        <f>IFERROR(VLOOKUP(C2050,LEPTOSPIROSE!$A$5:$C$1176,3,FALSE),0)</f>
        <v>0</v>
      </c>
      <c r="T2050" s="2">
        <f>IFERROR(VLOOKUP(C2050,'DOENÇA DE CHAGAS'!$A$5:$C$100,3,FALSE),0)</f>
        <v>0</v>
      </c>
      <c r="U2050" s="2">
        <f>IFERROR(VLOOKUP(C2050,'PICADAS DE COBRAS'!$A$6:$C$4645,3,FALSE),0)</f>
        <v>261</v>
      </c>
      <c r="V2050">
        <f>IFERROR(VLOOKUP(C2050,'ZIKA VIRUS'!$A$5:$C$2399,3,FALSE),0)</f>
        <v>0</v>
      </c>
      <c r="W2050">
        <f>IFERROR(VLOOKUP(C2050,'FEBRE TIFÓIDE'!$A$5:$C$46,3,FALSE),0)</f>
        <v>0</v>
      </c>
      <c r="X2050">
        <f>IFERROR(VLOOKUP(C2050,HANTAVIROSE!$A$5:$C$153,3,FALSE),0)</f>
        <v>0</v>
      </c>
      <c r="Y2050">
        <f>IFERROR(VLOOKUP(C2050,MENINGITE!$A$5:$C$447,3,FALSE),0)</f>
        <v>1</v>
      </c>
      <c r="Z2050">
        <f>IFERROR(VLOOKUP(C2050,RAIVA!$A$5:$C$16,3,FALSE),0)</f>
        <v>0</v>
      </c>
    </row>
    <row r="2051" spans="1:26" x14ac:dyDescent="0.3">
      <c r="A2051" s="2" t="s">
        <v>1637</v>
      </c>
      <c r="B2051" s="2" t="s">
        <v>2056</v>
      </c>
      <c r="C2051" s="2">
        <v>351830</v>
      </c>
      <c r="D2051" s="2">
        <v>3518305</v>
      </c>
      <c r="E2051" s="2" t="s">
        <v>1637</v>
      </c>
      <c r="F2051" s="2" t="s">
        <v>2056</v>
      </c>
      <c r="G2051" s="2">
        <f>IFERROR(VLOOKUP(D2051,Coordenadas!$A$2:$D$5571,3,FALSE),0)</f>
        <v>-23.411200000000001</v>
      </c>
      <c r="H2051" s="2">
        <f>IFERROR(VLOOKUP(D2051,Coordenadas!$A$2:$D$5571,4,FALSE),0)</f>
        <v>-46.036900000000003</v>
      </c>
      <c r="I2051" s="2" t="s">
        <v>5325</v>
      </c>
      <c r="J2051" s="2">
        <v>25844</v>
      </c>
      <c r="K2051" s="2" t="s">
        <v>5330</v>
      </c>
      <c r="L2051" s="2">
        <f>IFERROR(VLOOKUP(C2051,BOTULISMO!$A$3:$C$19,3,FALSE),0)</f>
        <v>0</v>
      </c>
      <c r="M2051" s="2">
        <f>IFERROR(VLOOKUP(C2051,'LEISHMANIOSE VISCERAL'!$A$4:$C$454,3,FALSE),0)</f>
        <v>0</v>
      </c>
      <c r="N2051" s="2">
        <f>IFERROR(VLOOKUP(C2051,'LEISHMANIOSE TEGUMENTAR'!$A$4:$C$1681,3,FALSE),0)</f>
        <v>0</v>
      </c>
      <c r="O2051" s="2">
        <f>IFERROR(VLOOKUP(C2051,'FEBRE AMARELA'!$A$4:$C$38,3,FALSE),0)</f>
        <v>0</v>
      </c>
      <c r="P2051" s="2">
        <f>IFERROR(VLOOKUP(C2051,DENGUE!$A$5:$C$4097,3,FALSE),0)</f>
        <v>75</v>
      </c>
      <c r="Q2051" s="2">
        <f>IFERROR(VLOOKUP(C2051,'HEPATITE VIRAL'!$A$5:$C$3162,3,FALSE),0)</f>
        <v>10</v>
      </c>
      <c r="R2051" s="2">
        <f>IFERROR(VLOOKUP(C2051,'FEBRE MACULOSA'!$A$5:$C$181,3,FALSE),0)</f>
        <v>0</v>
      </c>
      <c r="S2051" s="2">
        <f>IFERROR(VLOOKUP(C2051,LEPTOSPIROSE!$A$5:$C$1176,3,FALSE),0)</f>
        <v>1</v>
      </c>
      <c r="T2051" s="2">
        <f>IFERROR(VLOOKUP(C2051,'DOENÇA DE CHAGAS'!$A$5:$C$100,3,FALSE),0)</f>
        <v>0</v>
      </c>
      <c r="U2051" s="2">
        <f>IFERROR(VLOOKUP(C2051,'PICADAS DE COBRAS'!$A$6:$C$4645,3,FALSE),0)</f>
        <v>39</v>
      </c>
      <c r="V2051">
        <f>IFERROR(VLOOKUP(C2051,'ZIKA VIRUS'!$A$5:$C$2399,3,FALSE),0)</f>
        <v>1</v>
      </c>
      <c r="W2051">
        <f>IFERROR(VLOOKUP(C2051,'FEBRE TIFÓIDE'!$A$5:$C$46,3,FALSE),0)</f>
        <v>0</v>
      </c>
      <c r="X2051">
        <f>IFERROR(VLOOKUP(C2051,HANTAVIROSE!$A$5:$C$153,3,FALSE),0)</f>
        <v>0</v>
      </c>
      <c r="Y2051">
        <f>IFERROR(VLOOKUP(C2051,MENINGITE!$A$5:$C$447,3,FALSE),0)</f>
        <v>0</v>
      </c>
      <c r="Z2051">
        <f>IFERROR(VLOOKUP(C2051,RAIVA!$A$5:$C$16,3,FALSE),0)</f>
        <v>0</v>
      </c>
    </row>
    <row r="2052" spans="1:26" x14ac:dyDescent="0.3">
      <c r="A2052" s="2" t="s">
        <v>3257</v>
      </c>
      <c r="B2052" s="2" t="s">
        <v>3514</v>
      </c>
      <c r="C2052" s="2">
        <v>291180</v>
      </c>
      <c r="D2052" s="2">
        <v>2911808</v>
      </c>
      <c r="E2052" s="2" t="s">
        <v>3257</v>
      </c>
      <c r="F2052" s="2" t="s">
        <v>3514</v>
      </c>
      <c r="G2052" s="2">
        <f>IFERROR(VLOOKUP(D2052,Coordenadas!$A$2:$D$5571,3,FALSE),0)</f>
        <v>-16.583300000000001</v>
      </c>
      <c r="H2052" s="2">
        <f>IFERROR(VLOOKUP(D2052,Coordenadas!$A$2:$D$5571,4,FALSE),0)</f>
        <v>-39.784700000000001</v>
      </c>
      <c r="I2052" s="2" t="s">
        <v>5324</v>
      </c>
      <c r="J2052" s="2">
        <v>22165</v>
      </c>
      <c r="K2052" s="2" t="s">
        <v>5330</v>
      </c>
      <c r="L2052" s="2">
        <f>IFERROR(VLOOKUP(C2052,BOTULISMO!$A$3:$C$19,3,FALSE),0)</f>
        <v>0</v>
      </c>
      <c r="M2052" s="2">
        <f>IFERROR(VLOOKUP(C2052,'LEISHMANIOSE VISCERAL'!$A$4:$C$454,3,FALSE),0)</f>
        <v>0</v>
      </c>
      <c r="N2052" s="2">
        <f>IFERROR(VLOOKUP(C2052,'LEISHMANIOSE TEGUMENTAR'!$A$4:$C$1681,3,FALSE),0)</f>
        <v>5</v>
      </c>
      <c r="O2052" s="2">
        <f>IFERROR(VLOOKUP(C2052,'FEBRE AMARELA'!$A$4:$C$38,3,FALSE),0)</f>
        <v>0</v>
      </c>
      <c r="P2052" s="2">
        <f>IFERROR(VLOOKUP(C2052,DENGUE!$A$5:$C$4097,3,FALSE),0)</f>
        <v>15</v>
      </c>
      <c r="Q2052" s="2">
        <f>IFERROR(VLOOKUP(C2052,'HEPATITE VIRAL'!$A$5:$C$3162,3,FALSE),0)</f>
        <v>1</v>
      </c>
      <c r="R2052" s="2">
        <f>IFERROR(VLOOKUP(C2052,'FEBRE MACULOSA'!$A$5:$C$181,3,FALSE),0)</f>
        <v>0</v>
      </c>
      <c r="S2052" s="2">
        <f>IFERROR(VLOOKUP(C2052,LEPTOSPIROSE!$A$5:$C$1176,3,FALSE),0)</f>
        <v>0</v>
      </c>
      <c r="T2052" s="2">
        <f>IFERROR(VLOOKUP(C2052,'DOENÇA DE CHAGAS'!$A$5:$C$100,3,FALSE),0)</f>
        <v>0</v>
      </c>
      <c r="U2052" s="2">
        <f>IFERROR(VLOOKUP(C2052,'PICADAS DE COBRAS'!$A$6:$C$4645,3,FALSE),0)</f>
        <v>53</v>
      </c>
      <c r="V2052">
        <f>IFERROR(VLOOKUP(C2052,'ZIKA VIRUS'!$A$5:$C$2399,3,FALSE),0)</f>
        <v>0</v>
      </c>
      <c r="W2052">
        <f>IFERROR(VLOOKUP(C2052,'FEBRE TIFÓIDE'!$A$5:$C$46,3,FALSE),0)</f>
        <v>0</v>
      </c>
      <c r="X2052">
        <f>IFERROR(VLOOKUP(C2052,HANTAVIROSE!$A$5:$C$153,3,FALSE),0)</f>
        <v>0</v>
      </c>
      <c r="Y2052">
        <f>IFERROR(VLOOKUP(C2052,MENINGITE!$A$5:$C$447,3,FALSE),0)</f>
        <v>0</v>
      </c>
      <c r="Z2052">
        <f>IFERROR(VLOOKUP(C2052,RAIVA!$A$5:$C$16,3,FALSE),0)</f>
        <v>0</v>
      </c>
    </row>
    <row r="2053" spans="1:26" x14ac:dyDescent="0.3">
      <c r="A2053" s="2" t="s">
        <v>1637</v>
      </c>
      <c r="B2053" s="2" t="s">
        <v>2055</v>
      </c>
      <c r="C2053" s="2">
        <v>351840</v>
      </c>
      <c r="D2053" s="2">
        <v>3518404</v>
      </c>
      <c r="E2053" s="2" t="s">
        <v>1637</v>
      </c>
      <c r="F2053" s="2" t="s">
        <v>2055</v>
      </c>
      <c r="G2053" s="2">
        <f>IFERROR(VLOOKUP(D2053,Coordenadas!$A$2:$D$5571,3,FALSE),0)</f>
        <v>-22.807500000000001</v>
      </c>
      <c r="H2053" s="2">
        <f>IFERROR(VLOOKUP(D2053,Coordenadas!$A$2:$D$5571,4,FALSE),0)</f>
        <v>-45.193800000000003</v>
      </c>
      <c r="I2053" s="2" t="s">
        <v>5325</v>
      </c>
      <c r="J2053" s="2">
        <v>112072</v>
      </c>
      <c r="K2053" s="2" t="s">
        <v>5333</v>
      </c>
      <c r="L2053" s="2">
        <f>IFERROR(VLOOKUP(C2053,BOTULISMO!$A$3:$C$19,3,FALSE),0)</f>
        <v>0</v>
      </c>
      <c r="M2053" s="2">
        <f>IFERROR(VLOOKUP(C2053,'LEISHMANIOSE VISCERAL'!$A$4:$C$454,3,FALSE),0)</f>
        <v>0</v>
      </c>
      <c r="N2053" s="2">
        <f>IFERROR(VLOOKUP(C2053,'LEISHMANIOSE TEGUMENTAR'!$A$4:$C$1681,3,FALSE),0)</f>
        <v>0</v>
      </c>
      <c r="O2053" s="2">
        <f>IFERROR(VLOOKUP(C2053,'FEBRE AMARELA'!$A$4:$C$38,3,FALSE),0)</f>
        <v>0</v>
      </c>
      <c r="P2053" s="2">
        <f>IFERROR(VLOOKUP(C2053,DENGUE!$A$5:$C$4097,3,FALSE),0)</f>
        <v>3459</v>
      </c>
      <c r="Q2053" s="2">
        <f>IFERROR(VLOOKUP(C2053,'HEPATITE VIRAL'!$A$5:$C$3162,3,FALSE),0)</f>
        <v>42</v>
      </c>
      <c r="R2053" s="2">
        <f>IFERROR(VLOOKUP(C2053,'FEBRE MACULOSA'!$A$5:$C$181,3,FALSE),0)</f>
        <v>0</v>
      </c>
      <c r="S2053" s="2">
        <f>IFERROR(VLOOKUP(C2053,LEPTOSPIROSE!$A$5:$C$1176,3,FALSE),0)</f>
        <v>8</v>
      </c>
      <c r="T2053" s="2">
        <f>IFERROR(VLOOKUP(C2053,'DOENÇA DE CHAGAS'!$A$5:$C$100,3,FALSE),0)</f>
        <v>0</v>
      </c>
      <c r="U2053" s="2">
        <f>IFERROR(VLOOKUP(C2053,'PICADAS DE COBRAS'!$A$6:$C$4645,3,FALSE),0)</f>
        <v>131</v>
      </c>
      <c r="V2053">
        <f>IFERROR(VLOOKUP(C2053,'ZIKA VIRUS'!$A$5:$C$2399,3,FALSE),0)</f>
        <v>4</v>
      </c>
      <c r="W2053">
        <f>IFERROR(VLOOKUP(C2053,'FEBRE TIFÓIDE'!$A$5:$C$46,3,FALSE),0)</f>
        <v>0</v>
      </c>
      <c r="X2053">
        <f>IFERROR(VLOOKUP(C2053,HANTAVIROSE!$A$5:$C$153,3,FALSE),0)</f>
        <v>0</v>
      </c>
      <c r="Y2053">
        <f>IFERROR(VLOOKUP(C2053,MENINGITE!$A$5:$C$447,3,FALSE),0)</f>
        <v>0</v>
      </c>
      <c r="Z2053">
        <f>IFERROR(VLOOKUP(C2053,RAIVA!$A$5:$C$16,3,FALSE),0)</f>
        <v>0</v>
      </c>
    </row>
    <row r="2054" spans="1:26" x14ac:dyDescent="0.3">
      <c r="A2054" s="2" t="s">
        <v>1256</v>
      </c>
      <c r="B2054" s="2" t="s">
        <v>1506</v>
      </c>
      <c r="C2054" s="2">
        <v>410960</v>
      </c>
      <c r="D2054" s="2">
        <v>4109609</v>
      </c>
      <c r="E2054" s="2" t="s">
        <v>1256</v>
      </c>
      <c r="F2054" s="2" t="s">
        <v>1506</v>
      </c>
      <c r="G2054" s="2">
        <f>IFERROR(VLOOKUP(D2054,Coordenadas!$A$2:$D$5571,3,FALSE),0)</f>
        <v>-25.881699999999999</v>
      </c>
      <c r="H2054" s="2">
        <f>IFERROR(VLOOKUP(D2054,Coordenadas!$A$2:$D$5571,4,FALSE),0)</f>
        <v>-48.575200000000002</v>
      </c>
      <c r="I2054" s="2" t="s">
        <v>5326</v>
      </c>
      <c r="J2054" s="2">
        <v>32095</v>
      </c>
      <c r="K2054" s="2" t="s">
        <v>5330</v>
      </c>
      <c r="L2054" s="2">
        <f>IFERROR(VLOOKUP(C2054,BOTULISMO!$A$3:$C$19,3,FALSE),0)</f>
        <v>0</v>
      </c>
      <c r="M2054" s="2">
        <f>IFERROR(VLOOKUP(C2054,'LEISHMANIOSE VISCERAL'!$A$4:$C$454,3,FALSE),0)</f>
        <v>0</v>
      </c>
      <c r="N2054" s="2">
        <f>IFERROR(VLOOKUP(C2054,'LEISHMANIOSE TEGUMENTAR'!$A$4:$C$1681,3,FALSE),0)</f>
        <v>0</v>
      </c>
      <c r="O2054" s="2">
        <f>IFERROR(VLOOKUP(C2054,'FEBRE AMARELA'!$A$4:$C$38,3,FALSE),0)</f>
        <v>0</v>
      </c>
      <c r="P2054" s="2">
        <f>IFERROR(VLOOKUP(C2054,DENGUE!$A$5:$C$4097,3,FALSE),0)</f>
        <v>112</v>
      </c>
      <c r="Q2054" s="2">
        <f>IFERROR(VLOOKUP(C2054,'HEPATITE VIRAL'!$A$5:$C$3162,3,FALSE),0)</f>
        <v>55</v>
      </c>
      <c r="R2054" s="2">
        <f>IFERROR(VLOOKUP(C2054,'FEBRE MACULOSA'!$A$5:$C$181,3,FALSE),0)</f>
        <v>5</v>
      </c>
      <c r="S2054" s="2">
        <f>IFERROR(VLOOKUP(C2054,LEPTOSPIROSE!$A$5:$C$1176,3,FALSE),0)</f>
        <v>3</v>
      </c>
      <c r="T2054" s="2">
        <f>IFERROR(VLOOKUP(C2054,'DOENÇA DE CHAGAS'!$A$5:$C$100,3,FALSE),0)</f>
        <v>0</v>
      </c>
      <c r="U2054" s="2">
        <f>IFERROR(VLOOKUP(C2054,'PICADAS DE COBRAS'!$A$6:$C$4645,3,FALSE),0)</f>
        <v>80</v>
      </c>
      <c r="V2054">
        <f>IFERROR(VLOOKUP(C2054,'ZIKA VIRUS'!$A$5:$C$2399,3,FALSE),0)</f>
        <v>0</v>
      </c>
      <c r="W2054">
        <f>IFERROR(VLOOKUP(C2054,'FEBRE TIFÓIDE'!$A$5:$C$46,3,FALSE),0)</f>
        <v>0</v>
      </c>
      <c r="X2054">
        <f>IFERROR(VLOOKUP(C2054,HANTAVIROSE!$A$5:$C$153,3,FALSE),0)</f>
        <v>0</v>
      </c>
      <c r="Y2054">
        <f>IFERROR(VLOOKUP(C2054,MENINGITE!$A$5:$C$447,3,FALSE),0)</f>
        <v>0</v>
      </c>
      <c r="Z2054">
        <f>IFERROR(VLOOKUP(C2054,RAIVA!$A$5:$C$16,3,FALSE),0)</f>
        <v>0</v>
      </c>
    </row>
    <row r="2055" spans="1:26" x14ac:dyDescent="0.3">
      <c r="A2055" s="2" t="s">
        <v>2425</v>
      </c>
      <c r="B2055" s="2" t="s">
        <v>2939</v>
      </c>
      <c r="C2055" s="2">
        <v>312860</v>
      </c>
      <c r="D2055" s="2">
        <v>3128600</v>
      </c>
      <c r="E2055" s="2" t="s">
        <v>2425</v>
      </c>
      <c r="F2055" s="2" t="s">
        <v>2939</v>
      </c>
      <c r="G2055" s="2">
        <f>IFERROR(VLOOKUP(D2055,Coordenadas!$A$2:$D$5571,3,FALSE),0)</f>
        <v>-17.767299999999999</v>
      </c>
      <c r="H2055" s="2">
        <f>IFERROR(VLOOKUP(D2055,Coordenadas!$A$2:$D$5571,4,FALSE),0)</f>
        <v>-47.099800000000002</v>
      </c>
      <c r="I2055" s="2" t="s">
        <v>5325</v>
      </c>
      <c r="J2055" s="2">
        <v>6565</v>
      </c>
      <c r="K2055" s="2" t="s">
        <v>5332</v>
      </c>
      <c r="L2055" s="2">
        <f>IFERROR(VLOOKUP(C2055,BOTULISMO!$A$3:$C$19,3,FALSE),0)</f>
        <v>0</v>
      </c>
      <c r="M2055" s="2">
        <f>IFERROR(VLOOKUP(C2055,'LEISHMANIOSE VISCERAL'!$A$4:$C$454,3,FALSE),0)</f>
        <v>0</v>
      </c>
      <c r="N2055" s="2">
        <f>IFERROR(VLOOKUP(C2055,'LEISHMANIOSE TEGUMENTAR'!$A$4:$C$1681,3,FALSE),0)</f>
        <v>0</v>
      </c>
      <c r="O2055" s="2">
        <f>IFERROR(VLOOKUP(C2055,'FEBRE AMARELA'!$A$4:$C$38,3,FALSE),0)</f>
        <v>0</v>
      </c>
      <c r="P2055" s="2">
        <f>IFERROR(VLOOKUP(C2055,DENGUE!$A$5:$C$4097,3,FALSE),0)</f>
        <v>10</v>
      </c>
      <c r="Q2055" s="2">
        <f>IFERROR(VLOOKUP(C2055,'HEPATITE VIRAL'!$A$5:$C$3162,3,FALSE),0)</f>
        <v>0</v>
      </c>
      <c r="R2055" s="2">
        <f>IFERROR(VLOOKUP(C2055,'FEBRE MACULOSA'!$A$5:$C$181,3,FALSE),0)</f>
        <v>0</v>
      </c>
      <c r="S2055" s="2">
        <f>IFERROR(VLOOKUP(C2055,LEPTOSPIROSE!$A$5:$C$1176,3,FALSE),0)</f>
        <v>0</v>
      </c>
      <c r="T2055" s="2">
        <f>IFERROR(VLOOKUP(C2055,'DOENÇA DE CHAGAS'!$A$5:$C$100,3,FALSE),0)</f>
        <v>0</v>
      </c>
      <c r="U2055" s="2">
        <f>IFERROR(VLOOKUP(C2055,'PICADAS DE COBRAS'!$A$6:$C$4645,3,FALSE),0)</f>
        <v>12</v>
      </c>
      <c r="V2055">
        <f>IFERROR(VLOOKUP(C2055,'ZIKA VIRUS'!$A$5:$C$2399,3,FALSE),0)</f>
        <v>0</v>
      </c>
      <c r="W2055">
        <f>IFERROR(VLOOKUP(C2055,'FEBRE TIFÓIDE'!$A$5:$C$46,3,FALSE),0)</f>
        <v>0</v>
      </c>
      <c r="X2055">
        <f>IFERROR(VLOOKUP(C2055,HANTAVIROSE!$A$5:$C$153,3,FALSE),0)</f>
        <v>0</v>
      </c>
      <c r="Y2055">
        <f>IFERROR(VLOOKUP(C2055,MENINGITE!$A$5:$C$447,3,FALSE),0)</f>
        <v>0</v>
      </c>
      <c r="Z2055">
        <f>IFERROR(VLOOKUP(C2055,RAIVA!$A$5:$C$16,3,FALSE),0)</f>
        <v>0</v>
      </c>
    </row>
    <row r="2056" spans="1:26" x14ac:dyDescent="0.3">
      <c r="A2056" s="2" t="s">
        <v>1637</v>
      </c>
      <c r="B2056" s="2" t="s">
        <v>2054</v>
      </c>
      <c r="C2056" s="2">
        <v>351850</v>
      </c>
      <c r="D2056" s="2">
        <v>3518503</v>
      </c>
      <c r="E2056" s="2" t="s">
        <v>1637</v>
      </c>
      <c r="F2056" s="2" t="s">
        <v>2054</v>
      </c>
      <c r="G2056" s="2">
        <f>IFERROR(VLOOKUP(D2056,Coordenadas!$A$2:$D$5571,3,FALSE),0)</f>
        <v>-23.371400000000001</v>
      </c>
      <c r="H2056" s="2">
        <f>IFERROR(VLOOKUP(D2056,Coordenadas!$A$2:$D$5571,4,FALSE),0)</f>
        <v>-48.183700000000002</v>
      </c>
      <c r="I2056" s="2" t="s">
        <v>5325</v>
      </c>
      <c r="J2056" s="2">
        <v>14565</v>
      </c>
      <c r="K2056" s="2" t="s">
        <v>5332</v>
      </c>
      <c r="L2056" s="2">
        <f>IFERROR(VLOOKUP(C2056,BOTULISMO!$A$3:$C$19,3,FALSE),0)</f>
        <v>0</v>
      </c>
      <c r="M2056" s="2">
        <f>IFERROR(VLOOKUP(C2056,'LEISHMANIOSE VISCERAL'!$A$4:$C$454,3,FALSE),0)</f>
        <v>0</v>
      </c>
      <c r="N2056" s="2">
        <f>IFERROR(VLOOKUP(C2056,'LEISHMANIOSE TEGUMENTAR'!$A$4:$C$1681,3,FALSE),0)</f>
        <v>1</v>
      </c>
      <c r="O2056" s="2">
        <f>IFERROR(VLOOKUP(C2056,'FEBRE AMARELA'!$A$4:$C$38,3,FALSE),0)</f>
        <v>0</v>
      </c>
      <c r="P2056" s="2">
        <f>IFERROR(VLOOKUP(C2056,DENGUE!$A$5:$C$4097,3,FALSE),0)</f>
        <v>6</v>
      </c>
      <c r="Q2056" s="2">
        <f>IFERROR(VLOOKUP(C2056,'HEPATITE VIRAL'!$A$5:$C$3162,3,FALSE),0)</f>
        <v>2</v>
      </c>
      <c r="R2056" s="2">
        <f>IFERROR(VLOOKUP(C2056,'FEBRE MACULOSA'!$A$5:$C$181,3,FALSE),0)</f>
        <v>0</v>
      </c>
      <c r="S2056" s="2">
        <f>IFERROR(VLOOKUP(C2056,LEPTOSPIROSE!$A$5:$C$1176,3,FALSE),0)</f>
        <v>0</v>
      </c>
      <c r="T2056" s="2">
        <f>IFERROR(VLOOKUP(C2056,'DOENÇA DE CHAGAS'!$A$5:$C$100,3,FALSE),0)</f>
        <v>0</v>
      </c>
      <c r="U2056" s="2">
        <f>IFERROR(VLOOKUP(C2056,'PICADAS DE COBRAS'!$A$6:$C$4645,3,FALSE),0)</f>
        <v>32</v>
      </c>
      <c r="V2056">
        <f>IFERROR(VLOOKUP(C2056,'ZIKA VIRUS'!$A$5:$C$2399,3,FALSE),0)</f>
        <v>0</v>
      </c>
      <c r="W2056">
        <f>IFERROR(VLOOKUP(C2056,'FEBRE TIFÓIDE'!$A$5:$C$46,3,FALSE),0)</f>
        <v>0</v>
      </c>
      <c r="X2056">
        <f>IFERROR(VLOOKUP(C2056,HANTAVIROSE!$A$5:$C$153,3,FALSE),0)</f>
        <v>0</v>
      </c>
      <c r="Y2056">
        <f>IFERROR(VLOOKUP(C2056,MENINGITE!$A$5:$C$447,3,FALSE),0)</f>
        <v>1</v>
      </c>
      <c r="Z2056">
        <f>IFERROR(VLOOKUP(C2056,RAIVA!$A$5:$C$16,3,FALSE),0)</f>
        <v>0</v>
      </c>
    </row>
    <row r="2057" spans="1:26" x14ac:dyDescent="0.3">
      <c r="A2057" s="2" t="s">
        <v>1637</v>
      </c>
      <c r="B2057" s="2" t="s">
        <v>2053</v>
      </c>
      <c r="C2057" s="2">
        <v>351860</v>
      </c>
      <c r="D2057" s="2">
        <v>3518602</v>
      </c>
      <c r="E2057" s="2" t="s">
        <v>1637</v>
      </c>
      <c r="F2057" s="2" t="s">
        <v>2053</v>
      </c>
      <c r="G2057" s="2">
        <f>IFERROR(VLOOKUP(D2057,Coordenadas!$A$2:$D$5571,3,FALSE),0)</f>
        <v>-21.359400000000001</v>
      </c>
      <c r="H2057" s="2">
        <f>IFERROR(VLOOKUP(D2057,Coordenadas!$A$2:$D$5571,4,FALSE),0)</f>
        <v>-48.2316</v>
      </c>
      <c r="I2057" s="2" t="s">
        <v>5325</v>
      </c>
      <c r="J2057" s="2">
        <v>35486</v>
      </c>
      <c r="K2057" s="2" t="s">
        <v>5330</v>
      </c>
      <c r="L2057" s="2">
        <f>IFERROR(VLOOKUP(C2057,BOTULISMO!$A$3:$C$19,3,FALSE),0)</f>
        <v>0</v>
      </c>
      <c r="M2057" s="2">
        <f>IFERROR(VLOOKUP(C2057,'LEISHMANIOSE VISCERAL'!$A$4:$C$454,3,FALSE),0)</f>
        <v>0</v>
      </c>
      <c r="N2057" s="2">
        <f>IFERROR(VLOOKUP(C2057,'LEISHMANIOSE TEGUMENTAR'!$A$4:$C$1681,3,FALSE),0)</f>
        <v>1</v>
      </c>
      <c r="O2057" s="2">
        <f>IFERROR(VLOOKUP(C2057,'FEBRE AMARELA'!$A$4:$C$38,3,FALSE),0)</f>
        <v>0</v>
      </c>
      <c r="P2057" s="2">
        <f>IFERROR(VLOOKUP(C2057,DENGUE!$A$5:$C$4097,3,FALSE),0)</f>
        <v>44</v>
      </c>
      <c r="Q2057" s="2">
        <f>IFERROR(VLOOKUP(C2057,'HEPATITE VIRAL'!$A$5:$C$3162,3,FALSE),0)</f>
        <v>19</v>
      </c>
      <c r="R2057" s="2">
        <f>IFERROR(VLOOKUP(C2057,'FEBRE MACULOSA'!$A$5:$C$181,3,FALSE),0)</f>
        <v>0</v>
      </c>
      <c r="S2057" s="2">
        <f>IFERROR(VLOOKUP(C2057,LEPTOSPIROSE!$A$5:$C$1176,3,FALSE),0)</f>
        <v>0</v>
      </c>
      <c r="T2057" s="2">
        <f>IFERROR(VLOOKUP(C2057,'DOENÇA DE CHAGAS'!$A$5:$C$100,3,FALSE),0)</f>
        <v>0</v>
      </c>
      <c r="U2057" s="2">
        <f>IFERROR(VLOOKUP(C2057,'PICADAS DE COBRAS'!$A$6:$C$4645,3,FALSE),0)</f>
        <v>39</v>
      </c>
      <c r="V2057">
        <f>IFERROR(VLOOKUP(C2057,'ZIKA VIRUS'!$A$5:$C$2399,3,FALSE),0)</f>
        <v>0</v>
      </c>
      <c r="W2057">
        <f>IFERROR(VLOOKUP(C2057,'FEBRE TIFÓIDE'!$A$5:$C$46,3,FALSE),0)</f>
        <v>0</v>
      </c>
      <c r="X2057">
        <f>IFERROR(VLOOKUP(C2057,HANTAVIROSE!$A$5:$C$153,3,FALSE),0)</f>
        <v>0</v>
      </c>
      <c r="Y2057">
        <f>IFERROR(VLOOKUP(C2057,MENINGITE!$A$5:$C$447,3,FALSE),0)</f>
        <v>1</v>
      </c>
      <c r="Z2057">
        <f>IFERROR(VLOOKUP(C2057,RAIVA!$A$5:$C$16,3,FALSE),0)</f>
        <v>0</v>
      </c>
    </row>
    <row r="2058" spans="1:26" x14ac:dyDescent="0.3">
      <c r="A2058" s="2" t="s">
        <v>4490</v>
      </c>
      <c r="B2058" s="2" t="s">
        <v>4616</v>
      </c>
      <c r="C2058" s="2">
        <v>220455</v>
      </c>
      <c r="D2058" s="2">
        <v>2204550</v>
      </c>
      <c r="E2058" s="2" t="s">
        <v>4490</v>
      </c>
      <c r="F2058" s="2" t="s">
        <v>4616</v>
      </c>
      <c r="G2058" s="2">
        <f>IFERROR(VLOOKUP(D2058,Coordenadas!$A$2:$D$5571,3,FALSE),0)</f>
        <v>-9.3864699999999992</v>
      </c>
      <c r="H2058" s="2">
        <f>IFERROR(VLOOKUP(D2058,Coordenadas!$A$2:$D$5571,4,FALSE),0)</f>
        <v>-43.694299999999998</v>
      </c>
      <c r="I2058" s="2" t="s">
        <v>5324</v>
      </c>
      <c r="J2058" s="2">
        <v>4401</v>
      </c>
      <c r="K2058" s="2" t="s">
        <v>5332</v>
      </c>
      <c r="L2058" s="2">
        <f>IFERROR(VLOOKUP(C2058,BOTULISMO!$A$3:$C$19,3,FALSE),0)</f>
        <v>0</v>
      </c>
      <c r="M2058" s="2">
        <f>IFERROR(VLOOKUP(C2058,'LEISHMANIOSE VISCERAL'!$A$4:$C$454,3,FALSE),0)</f>
        <v>0</v>
      </c>
      <c r="N2058" s="2">
        <f>IFERROR(VLOOKUP(C2058,'LEISHMANIOSE TEGUMENTAR'!$A$4:$C$1681,3,FALSE),0)</f>
        <v>0</v>
      </c>
      <c r="O2058" s="2">
        <f>IFERROR(VLOOKUP(C2058,'FEBRE AMARELA'!$A$4:$C$38,3,FALSE),0)</f>
        <v>0</v>
      </c>
      <c r="P2058" s="2">
        <f>IFERROR(VLOOKUP(C2058,DENGUE!$A$5:$C$4097,3,FALSE),0)</f>
        <v>0</v>
      </c>
      <c r="Q2058" s="2">
        <f>IFERROR(VLOOKUP(C2058,'HEPATITE VIRAL'!$A$5:$C$3162,3,FALSE),0)</f>
        <v>2</v>
      </c>
      <c r="R2058" s="2">
        <f>IFERROR(VLOOKUP(C2058,'FEBRE MACULOSA'!$A$5:$C$181,3,FALSE),0)</f>
        <v>0</v>
      </c>
      <c r="S2058" s="2">
        <f>IFERROR(VLOOKUP(C2058,LEPTOSPIROSE!$A$5:$C$1176,3,FALSE),0)</f>
        <v>0</v>
      </c>
      <c r="T2058" s="2">
        <f>IFERROR(VLOOKUP(C2058,'DOENÇA DE CHAGAS'!$A$5:$C$100,3,FALSE),0)</f>
        <v>0</v>
      </c>
      <c r="U2058" s="2">
        <f>IFERROR(VLOOKUP(C2058,'PICADAS DE COBRAS'!$A$6:$C$4645,3,FALSE),0)</f>
        <v>4</v>
      </c>
      <c r="V2058">
        <f>IFERROR(VLOOKUP(C2058,'ZIKA VIRUS'!$A$5:$C$2399,3,FALSE),0)</f>
        <v>0</v>
      </c>
      <c r="W2058">
        <f>IFERROR(VLOOKUP(C2058,'FEBRE TIFÓIDE'!$A$5:$C$46,3,FALSE),0)</f>
        <v>0</v>
      </c>
      <c r="X2058">
        <f>IFERROR(VLOOKUP(C2058,HANTAVIROSE!$A$5:$C$153,3,FALSE),0)</f>
        <v>0</v>
      </c>
      <c r="Y2058">
        <f>IFERROR(VLOOKUP(C2058,MENINGITE!$A$5:$C$447,3,FALSE),0)</f>
        <v>0</v>
      </c>
      <c r="Z2058">
        <f>IFERROR(VLOOKUP(C2058,RAIVA!$A$5:$C$16,3,FALSE),0)</f>
        <v>0</v>
      </c>
    </row>
    <row r="2059" spans="1:26" x14ac:dyDescent="0.3">
      <c r="A2059" s="2" t="s">
        <v>3</v>
      </c>
      <c r="B2059" s="2" t="s">
        <v>146</v>
      </c>
      <c r="C2059" s="2">
        <v>520945</v>
      </c>
      <c r="D2059" s="2">
        <v>5209457</v>
      </c>
      <c r="E2059" s="2" t="s">
        <v>3</v>
      </c>
      <c r="F2059" s="2" t="s">
        <v>146</v>
      </c>
      <c r="G2059" s="2">
        <f>IFERROR(VLOOKUP(D2059,Coordenadas!$A$2:$D$5571,3,FALSE),0)</f>
        <v>-14.729200000000001</v>
      </c>
      <c r="H2059" s="2">
        <f>IFERROR(VLOOKUP(D2059,Coordenadas!$A$2:$D$5571,4,FALSE),0)</f>
        <v>-49.700600000000001</v>
      </c>
      <c r="I2059" s="2" t="s">
        <v>5327</v>
      </c>
      <c r="J2059" s="2">
        <v>2299</v>
      </c>
      <c r="K2059" s="2" t="s">
        <v>5332</v>
      </c>
      <c r="L2059" s="2">
        <f>IFERROR(VLOOKUP(C2059,BOTULISMO!$A$3:$C$19,3,FALSE),0)</f>
        <v>0</v>
      </c>
      <c r="M2059" s="2">
        <f>IFERROR(VLOOKUP(C2059,'LEISHMANIOSE VISCERAL'!$A$4:$C$454,3,FALSE),0)</f>
        <v>0</v>
      </c>
      <c r="N2059" s="2">
        <f>IFERROR(VLOOKUP(C2059,'LEISHMANIOSE TEGUMENTAR'!$A$4:$C$1681,3,FALSE),0)</f>
        <v>0</v>
      </c>
      <c r="O2059" s="2">
        <f>IFERROR(VLOOKUP(C2059,'FEBRE AMARELA'!$A$4:$C$38,3,FALSE),0)</f>
        <v>0</v>
      </c>
      <c r="P2059" s="2">
        <f>IFERROR(VLOOKUP(C2059,DENGUE!$A$5:$C$4097,3,FALSE),0)</f>
        <v>6</v>
      </c>
      <c r="Q2059" s="2">
        <f>IFERROR(VLOOKUP(C2059,'HEPATITE VIRAL'!$A$5:$C$3162,3,FALSE),0)</f>
        <v>0</v>
      </c>
      <c r="R2059" s="2">
        <f>IFERROR(VLOOKUP(C2059,'FEBRE MACULOSA'!$A$5:$C$181,3,FALSE),0)</f>
        <v>0</v>
      </c>
      <c r="S2059" s="2">
        <f>IFERROR(VLOOKUP(C2059,LEPTOSPIROSE!$A$5:$C$1176,3,FALSE),0)</f>
        <v>0</v>
      </c>
      <c r="T2059" s="2">
        <f>IFERROR(VLOOKUP(C2059,'DOENÇA DE CHAGAS'!$A$5:$C$100,3,FALSE),0)</f>
        <v>0</v>
      </c>
      <c r="U2059" s="2">
        <f>IFERROR(VLOOKUP(C2059,'PICADAS DE COBRAS'!$A$6:$C$4645,3,FALSE),0)</f>
        <v>1</v>
      </c>
      <c r="V2059">
        <f>IFERROR(VLOOKUP(C2059,'ZIKA VIRUS'!$A$5:$C$2399,3,FALSE),0)</f>
        <v>0</v>
      </c>
      <c r="W2059">
        <f>IFERROR(VLOOKUP(C2059,'FEBRE TIFÓIDE'!$A$5:$C$46,3,FALSE),0)</f>
        <v>0</v>
      </c>
      <c r="X2059">
        <f>IFERROR(VLOOKUP(C2059,HANTAVIROSE!$A$5:$C$153,3,FALSE),0)</f>
        <v>0</v>
      </c>
      <c r="Y2059">
        <f>IFERROR(VLOOKUP(C2059,MENINGITE!$A$5:$C$447,3,FALSE),0)</f>
        <v>0</v>
      </c>
      <c r="Z2059">
        <f>IFERROR(VLOOKUP(C2059,RAIVA!$A$5:$C$16,3,FALSE),0)</f>
        <v>0</v>
      </c>
    </row>
    <row r="2060" spans="1:26" x14ac:dyDescent="0.3">
      <c r="A2060" s="2" t="s">
        <v>1637</v>
      </c>
      <c r="B2060" s="2" t="s">
        <v>2052</v>
      </c>
      <c r="C2060" s="2">
        <v>351870</v>
      </c>
      <c r="D2060" s="2">
        <v>3518701</v>
      </c>
      <c r="E2060" s="2" t="s">
        <v>1637</v>
      </c>
      <c r="F2060" s="2" t="s">
        <v>2052</v>
      </c>
      <c r="G2060" s="2">
        <f>IFERROR(VLOOKUP(D2060,Coordenadas!$A$2:$D$5571,3,FALSE),0)</f>
        <v>-23.988800000000001</v>
      </c>
      <c r="H2060" s="2">
        <f>IFERROR(VLOOKUP(D2060,Coordenadas!$A$2:$D$5571,4,FALSE),0)</f>
        <v>-46.258000000000003</v>
      </c>
      <c r="I2060" s="2" t="s">
        <v>5325</v>
      </c>
      <c r="J2060" s="2">
        <v>290752</v>
      </c>
      <c r="K2060" s="2" t="s">
        <v>5333</v>
      </c>
      <c r="L2060" s="2">
        <f>IFERROR(VLOOKUP(C2060,BOTULISMO!$A$3:$C$19,3,FALSE),0)</f>
        <v>0</v>
      </c>
      <c r="M2060" s="2">
        <f>IFERROR(VLOOKUP(C2060,'LEISHMANIOSE VISCERAL'!$A$4:$C$454,3,FALSE),0)</f>
        <v>0</v>
      </c>
      <c r="N2060" s="2">
        <f>IFERROR(VLOOKUP(C2060,'LEISHMANIOSE TEGUMENTAR'!$A$4:$C$1681,3,FALSE),0)</f>
        <v>2</v>
      </c>
      <c r="O2060" s="2">
        <f>IFERROR(VLOOKUP(C2060,'FEBRE AMARELA'!$A$4:$C$38,3,FALSE),0)</f>
        <v>0</v>
      </c>
      <c r="P2060" s="2">
        <f>IFERROR(VLOOKUP(C2060,DENGUE!$A$5:$C$4097,3,FALSE),0)</f>
        <v>432</v>
      </c>
      <c r="Q2060" s="2">
        <f>IFERROR(VLOOKUP(C2060,'HEPATITE VIRAL'!$A$5:$C$3162,3,FALSE),0)</f>
        <v>391</v>
      </c>
      <c r="R2060" s="2">
        <f>IFERROR(VLOOKUP(C2060,'FEBRE MACULOSA'!$A$5:$C$181,3,FALSE),0)</f>
        <v>0</v>
      </c>
      <c r="S2060" s="2">
        <f>IFERROR(VLOOKUP(C2060,LEPTOSPIROSE!$A$5:$C$1176,3,FALSE),0)</f>
        <v>62</v>
      </c>
      <c r="T2060" s="2">
        <f>IFERROR(VLOOKUP(C2060,'DOENÇA DE CHAGAS'!$A$5:$C$100,3,FALSE),0)</f>
        <v>0</v>
      </c>
      <c r="U2060" s="2">
        <f>IFERROR(VLOOKUP(C2060,'PICADAS DE COBRAS'!$A$6:$C$4645,3,FALSE),0)</f>
        <v>24</v>
      </c>
      <c r="V2060">
        <f>IFERROR(VLOOKUP(C2060,'ZIKA VIRUS'!$A$5:$C$2399,3,FALSE),0)</f>
        <v>12</v>
      </c>
      <c r="W2060">
        <f>IFERROR(VLOOKUP(C2060,'FEBRE TIFÓIDE'!$A$5:$C$46,3,FALSE),0)</f>
        <v>0</v>
      </c>
      <c r="X2060">
        <f>IFERROR(VLOOKUP(C2060,HANTAVIROSE!$A$5:$C$153,3,FALSE),0)</f>
        <v>0</v>
      </c>
      <c r="Y2060">
        <f>IFERROR(VLOOKUP(C2060,MENINGITE!$A$5:$C$447,3,FALSE),0)</f>
        <v>17</v>
      </c>
      <c r="Z2060">
        <f>IFERROR(VLOOKUP(C2060,RAIVA!$A$5:$C$16,3,FALSE),0)</f>
        <v>0</v>
      </c>
    </row>
    <row r="2061" spans="1:26" x14ac:dyDescent="0.3">
      <c r="A2061" s="2" t="s">
        <v>967</v>
      </c>
      <c r="B2061" s="2" t="s">
        <v>1153</v>
      </c>
      <c r="C2061" s="2">
        <v>420660</v>
      </c>
      <c r="D2061" s="2">
        <v>4206603</v>
      </c>
      <c r="E2061" s="2" t="s">
        <v>967</v>
      </c>
      <c r="F2061" s="2" t="s">
        <v>1153</v>
      </c>
      <c r="G2061" s="2">
        <f>IFERROR(VLOOKUP(D2061,Coordenadas!$A$2:$D$5571,3,FALSE),0)</f>
        <v>-26.3858</v>
      </c>
      <c r="H2061" s="2">
        <f>IFERROR(VLOOKUP(D2061,Coordenadas!$A$2:$D$5571,4,FALSE),0)</f>
        <v>-53.529600000000002</v>
      </c>
      <c r="I2061" s="2" t="s">
        <v>5326</v>
      </c>
      <c r="J2061" s="2">
        <v>4908</v>
      </c>
      <c r="K2061" s="2" t="s">
        <v>5332</v>
      </c>
      <c r="L2061" s="2">
        <f>IFERROR(VLOOKUP(C2061,BOTULISMO!$A$3:$C$19,3,FALSE),0)</f>
        <v>0</v>
      </c>
      <c r="M2061" s="2">
        <f>IFERROR(VLOOKUP(C2061,'LEISHMANIOSE VISCERAL'!$A$4:$C$454,3,FALSE),0)</f>
        <v>0</v>
      </c>
      <c r="N2061" s="2">
        <f>IFERROR(VLOOKUP(C2061,'LEISHMANIOSE TEGUMENTAR'!$A$4:$C$1681,3,FALSE),0)</f>
        <v>0</v>
      </c>
      <c r="O2061" s="2">
        <f>IFERROR(VLOOKUP(C2061,'FEBRE AMARELA'!$A$4:$C$38,3,FALSE),0)</f>
        <v>0</v>
      </c>
      <c r="P2061" s="2">
        <f>IFERROR(VLOOKUP(C2061,DENGUE!$A$5:$C$4097,3,FALSE),0)</f>
        <v>2</v>
      </c>
      <c r="Q2061" s="2">
        <f>IFERROR(VLOOKUP(C2061,'HEPATITE VIRAL'!$A$5:$C$3162,3,FALSE),0)</f>
        <v>7</v>
      </c>
      <c r="R2061" s="2">
        <f>IFERROR(VLOOKUP(C2061,'FEBRE MACULOSA'!$A$5:$C$181,3,FALSE),0)</f>
        <v>0</v>
      </c>
      <c r="S2061" s="2">
        <f>IFERROR(VLOOKUP(C2061,LEPTOSPIROSE!$A$5:$C$1176,3,FALSE),0)</f>
        <v>0</v>
      </c>
      <c r="T2061" s="2">
        <f>IFERROR(VLOOKUP(C2061,'DOENÇA DE CHAGAS'!$A$5:$C$100,3,FALSE),0)</f>
        <v>0</v>
      </c>
      <c r="U2061" s="2">
        <f>IFERROR(VLOOKUP(C2061,'PICADAS DE COBRAS'!$A$6:$C$4645,3,FALSE),0)</f>
        <v>13</v>
      </c>
      <c r="V2061">
        <f>IFERROR(VLOOKUP(C2061,'ZIKA VIRUS'!$A$5:$C$2399,3,FALSE),0)</f>
        <v>0</v>
      </c>
      <c r="W2061">
        <f>IFERROR(VLOOKUP(C2061,'FEBRE TIFÓIDE'!$A$5:$C$46,3,FALSE),0)</f>
        <v>0</v>
      </c>
      <c r="X2061">
        <f>IFERROR(VLOOKUP(C2061,HANTAVIROSE!$A$5:$C$153,3,FALSE),0)</f>
        <v>0</v>
      </c>
      <c r="Y2061">
        <f>IFERROR(VLOOKUP(C2061,MENINGITE!$A$5:$C$447,3,FALSE),0)</f>
        <v>0</v>
      </c>
      <c r="Z2061">
        <f>IFERROR(VLOOKUP(C2061,RAIVA!$A$5:$C$16,3,FALSE),0)</f>
        <v>0</v>
      </c>
    </row>
    <row r="2062" spans="1:26" x14ac:dyDescent="0.3">
      <c r="A2062" s="2" t="s">
        <v>1637</v>
      </c>
      <c r="B2062" s="2" t="s">
        <v>2051</v>
      </c>
      <c r="C2062" s="2">
        <v>351880</v>
      </c>
      <c r="D2062" s="2">
        <v>3518800</v>
      </c>
      <c r="E2062" s="2" t="s">
        <v>1637</v>
      </c>
      <c r="F2062" s="2" t="s">
        <v>2051</v>
      </c>
      <c r="G2062" s="2">
        <f>IFERROR(VLOOKUP(D2062,Coordenadas!$A$2:$D$5571,3,FALSE),0)</f>
        <v>-23.453800000000001</v>
      </c>
      <c r="H2062" s="2">
        <f>IFERROR(VLOOKUP(D2062,Coordenadas!$A$2:$D$5571,4,FALSE),0)</f>
        <v>-46.533299999999997</v>
      </c>
      <c r="I2062" s="2" t="s">
        <v>5325</v>
      </c>
      <c r="J2062" s="2">
        <v>1221979</v>
      </c>
      <c r="K2062" s="2" t="s">
        <v>5334</v>
      </c>
      <c r="L2062" s="2">
        <f>IFERROR(VLOOKUP(C2062,BOTULISMO!$A$3:$C$19,3,FALSE),0)</f>
        <v>0</v>
      </c>
      <c r="M2062" s="2">
        <f>IFERROR(VLOOKUP(C2062,'LEISHMANIOSE VISCERAL'!$A$4:$C$454,3,FALSE),0)</f>
        <v>1</v>
      </c>
      <c r="N2062" s="2">
        <f>IFERROR(VLOOKUP(C2062,'LEISHMANIOSE TEGUMENTAR'!$A$4:$C$1681,3,FALSE),0)</f>
        <v>6</v>
      </c>
      <c r="O2062" s="2">
        <f>IFERROR(VLOOKUP(C2062,'FEBRE AMARELA'!$A$4:$C$38,3,FALSE),0)</f>
        <v>1</v>
      </c>
      <c r="P2062" s="2">
        <f>IFERROR(VLOOKUP(C2062,DENGUE!$A$5:$C$4097,3,FALSE),0)</f>
        <v>242</v>
      </c>
      <c r="Q2062" s="2">
        <f>IFERROR(VLOOKUP(C2062,'HEPATITE VIRAL'!$A$5:$C$3162,3,FALSE),0)</f>
        <v>555</v>
      </c>
      <c r="R2062" s="2">
        <f>IFERROR(VLOOKUP(C2062,'FEBRE MACULOSA'!$A$5:$C$181,3,FALSE),0)</f>
        <v>0</v>
      </c>
      <c r="S2062" s="2">
        <f>IFERROR(VLOOKUP(C2062,LEPTOSPIROSE!$A$5:$C$1176,3,FALSE),0)</f>
        <v>60</v>
      </c>
      <c r="T2062" s="2">
        <f>IFERROR(VLOOKUP(C2062,'DOENÇA DE CHAGAS'!$A$5:$C$100,3,FALSE),0)</f>
        <v>0</v>
      </c>
      <c r="U2062" s="2">
        <f>IFERROR(VLOOKUP(C2062,'PICADAS DE COBRAS'!$A$6:$C$4645,3,FALSE),0)</f>
        <v>94</v>
      </c>
      <c r="V2062">
        <f>IFERROR(VLOOKUP(C2062,'ZIKA VIRUS'!$A$5:$C$2399,3,FALSE),0)</f>
        <v>43</v>
      </c>
      <c r="W2062">
        <f>IFERROR(VLOOKUP(C2062,'FEBRE TIFÓIDE'!$A$5:$C$46,3,FALSE),0)</f>
        <v>0</v>
      </c>
      <c r="X2062">
        <f>IFERROR(VLOOKUP(C2062,HANTAVIROSE!$A$5:$C$153,3,FALSE),0)</f>
        <v>0</v>
      </c>
      <c r="Y2062">
        <f>IFERROR(VLOOKUP(C2062,MENINGITE!$A$5:$C$447,3,FALSE),0)</f>
        <v>55</v>
      </c>
      <c r="Z2062">
        <f>IFERROR(VLOOKUP(C2062,RAIVA!$A$5:$C$16,3,FALSE),0)</f>
        <v>0</v>
      </c>
    </row>
    <row r="2063" spans="1:26" x14ac:dyDescent="0.3">
      <c r="A2063" s="2" t="s">
        <v>967</v>
      </c>
      <c r="B2063" s="2" t="s">
        <v>1152</v>
      </c>
      <c r="C2063" s="2">
        <v>420665</v>
      </c>
      <c r="D2063" s="2">
        <v>4206652</v>
      </c>
      <c r="E2063" s="2" t="s">
        <v>967</v>
      </c>
      <c r="F2063" s="2" t="s">
        <v>1152</v>
      </c>
      <c r="G2063" s="2">
        <f>IFERROR(VLOOKUP(D2063,Coordenadas!$A$2:$D$5571,3,FALSE),0)</f>
        <v>-27.1341</v>
      </c>
      <c r="H2063" s="2">
        <f>IFERROR(VLOOKUP(D2063,Coordenadas!$A$2:$D$5571,4,FALSE),0)</f>
        <v>-52.788699999999999</v>
      </c>
      <c r="I2063" s="2" t="s">
        <v>5326</v>
      </c>
      <c r="J2063" s="2">
        <v>4679</v>
      </c>
      <c r="K2063" s="2" t="s">
        <v>5332</v>
      </c>
      <c r="L2063" s="2">
        <f>IFERROR(VLOOKUP(C2063,BOTULISMO!$A$3:$C$19,3,FALSE),0)</f>
        <v>0</v>
      </c>
      <c r="M2063" s="2">
        <f>IFERROR(VLOOKUP(C2063,'LEISHMANIOSE VISCERAL'!$A$4:$C$454,3,FALSE),0)</f>
        <v>0</v>
      </c>
      <c r="N2063" s="2">
        <f>IFERROR(VLOOKUP(C2063,'LEISHMANIOSE TEGUMENTAR'!$A$4:$C$1681,3,FALSE),0)</f>
        <v>0</v>
      </c>
      <c r="O2063" s="2">
        <f>IFERROR(VLOOKUP(C2063,'FEBRE AMARELA'!$A$4:$C$38,3,FALSE),0)</f>
        <v>0</v>
      </c>
      <c r="P2063" s="2">
        <f>IFERROR(VLOOKUP(C2063,DENGUE!$A$5:$C$4097,3,FALSE),0)</f>
        <v>3</v>
      </c>
      <c r="Q2063" s="2">
        <f>IFERROR(VLOOKUP(C2063,'HEPATITE VIRAL'!$A$5:$C$3162,3,FALSE),0)</f>
        <v>13</v>
      </c>
      <c r="R2063" s="2">
        <f>IFERROR(VLOOKUP(C2063,'FEBRE MACULOSA'!$A$5:$C$181,3,FALSE),0)</f>
        <v>0</v>
      </c>
      <c r="S2063" s="2">
        <f>IFERROR(VLOOKUP(C2063,LEPTOSPIROSE!$A$5:$C$1176,3,FALSE),0)</f>
        <v>0</v>
      </c>
      <c r="T2063" s="2">
        <f>IFERROR(VLOOKUP(C2063,'DOENÇA DE CHAGAS'!$A$5:$C$100,3,FALSE),0)</f>
        <v>0</v>
      </c>
      <c r="U2063" s="2">
        <f>IFERROR(VLOOKUP(C2063,'PICADAS DE COBRAS'!$A$6:$C$4645,3,FALSE),0)</f>
        <v>17</v>
      </c>
      <c r="V2063">
        <f>IFERROR(VLOOKUP(C2063,'ZIKA VIRUS'!$A$5:$C$2399,3,FALSE),0)</f>
        <v>1</v>
      </c>
      <c r="W2063">
        <f>IFERROR(VLOOKUP(C2063,'FEBRE TIFÓIDE'!$A$5:$C$46,3,FALSE),0)</f>
        <v>0</v>
      </c>
      <c r="X2063">
        <f>IFERROR(VLOOKUP(C2063,HANTAVIROSE!$A$5:$C$153,3,FALSE),0)</f>
        <v>0</v>
      </c>
      <c r="Y2063">
        <f>IFERROR(VLOOKUP(C2063,MENINGITE!$A$5:$C$447,3,FALSE),0)</f>
        <v>0</v>
      </c>
      <c r="Z2063">
        <f>IFERROR(VLOOKUP(C2063,RAIVA!$A$5:$C$16,3,FALSE),0)</f>
        <v>0</v>
      </c>
    </row>
    <row r="2064" spans="1:26" x14ac:dyDescent="0.3">
      <c r="A2064" s="2" t="s">
        <v>1637</v>
      </c>
      <c r="B2064" s="2" t="s">
        <v>2050</v>
      </c>
      <c r="C2064" s="2">
        <v>351885</v>
      </c>
      <c r="D2064" s="2">
        <v>3518859</v>
      </c>
      <c r="E2064" s="2" t="s">
        <v>1637</v>
      </c>
      <c r="F2064" s="2" t="s">
        <v>2050</v>
      </c>
      <c r="G2064" s="2">
        <f>IFERROR(VLOOKUP(D2064,Coordenadas!$A$2:$D$5571,3,FALSE),0)</f>
        <v>-21.494399999999999</v>
      </c>
      <c r="H2064" s="2">
        <f>IFERROR(VLOOKUP(D2064,Coordenadas!$A$2:$D$5571,4,FALSE),0)</f>
        <v>-48.035600000000002</v>
      </c>
      <c r="I2064" s="2" t="s">
        <v>5325</v>
      </c>
      <c r="J2064" s="2">
        <v>6966</v>
      </c>
      <c r="K2064" s="2" t="s">
        <v>5332</v>
      </c>
      <c r="L2064" s="2">
        <f>IFERROR(VLOOKUP(C2064,BOTULISMO!$A$3:$C$19,3,FALSE),0)</f>
        <v>0</v>
      </c>
      <c r="M2064" s="2">
        <f>IFERROR(VLOOKUP(C2064,'LEISHMANIOSE VISCERAL'!$A$4:$C$454,3,FALSE),0)</f>
        <v>0</v>
      </c>
      <c r="N2064" s="2">
        <f>IFERROR(VLOOKUP(C2064,'LEISHMANIOSE TEGUMENTAR'!$A$4:$C$1681,3,FALSE),0)</f>
        <v>1</v>
      </c>
      <c r="O2064" s="2">
        <f>IFERROR(VLOOKUP(C2064,'FEBRE AMARELA'!$A$4:$C$38,3,FALSE),0)</f>
        <v>0</v>
      </c>
      <c r="P2064" s="2">
        <f>IFERROR(VLOOKUP(C2064,DENGUE!$A$5:$C$4097,3,FALSE),0)</f>
        <v>66</v>
      </c>
      <c r="Q2064" s="2">
        <f>IFERROR(VLOOKUP(C2064,'HEPATITE VIRAL'!$A$5:$C$3162,3,FALSE),0)</f>
        <v>0</v>
      </c>
      <c r="R2064" s="2">
        <f>IFERROR(VLOOKUP(C2064,'FEBRE MACULOSA'!$A$5:$C$181,3,FALSE),0)</f>
        <v>0</v>
      </c>
      <c r="S2064" s="2">
        <f>IFERROR(VLOOKUP(C2064,LEPTOSPIROSE!$A$5:$C$1176,3,FALSE),0)</f>
        <v>0</v>
      </c>
      <c r="T2064" s="2">
        <f>IFERROR(VLOOKUP(C2064,'DOENÇA DE CHAGAS'!$A$5:$C$100,3,FALSE),0)</f>
        <v>0</v>
      </c>
      <c r="U2064" s="2">
        <f>IFERROR(VLOOKUP(C2064,'PICADAS DE COBRAS'!$A$6:$C$4645,3,FALSE),0)</f>
        <v>28</v>
      </c>
      <c r="V2064">
        <f>IFERROR(VLOOKUP(C2064,'ZIKA VIRUS'!$A$5:$C$2399,3,FALSE),0)</f>
        <v>1</v>
      </c>
      <c r="W2064">
        <f>IFERROR(VLOOKUP(C2064,'FEBRE TIFÓIDE'!$A$5:$C$46,3,FALSE),0)</f>
        <v>0</v>
      </c>
      <c r="X2064">
        <f>IFERROR(VLOOKUP(C2064,HANTAVIROSE!$A$5:$C$153,3,FALSE),0)</f>
        <v>0</v>
      </c>
      <c r="Y2064">
        <f>IFERROR(VLOOKUP(C2064,MENINGITE!$A$5:$C$447,3,FALSE),0)</f>
        <v>0</v>
      </c>
      <c r="Z2064">
        <f>IFERROR(VLOOKUP(C2064,RAIVA!$A$5:$C$16,3,FALSE),0)</f>
        <v>0</v>
      </c>
    </row>
    <row r="2065" spans="1:26" x14ac:dyDescent="0.3">
      <c r="A2065" s="2" t="s">
        <v>2425</v>
      </c>
      <c r="B2065" s="2" t="s">
        <v>2938</v>
      </c>
      <c r="C2065" s="2">
        <v>312870</v>
      </c>
      <c r="D2065" s="2">
        <v>3128709</v>
      </c>
      <c r="E2065" s="2" t="s">
        <v>2425</v>
      </c>
      <c r="F2065" s="2" t="s">
        <v>2938</v>
      </c>
      <c r="G2065" s="2">
        <f>IFERROR(VLOOKUP(D2065,Coordenadas!$A$2:$D$5571,3,FALSE),0)</f>
        <v>-21.305</v>
      </c>
      <c r="H2065" s="2">
        <f>IFERROR(VLOOKUP(D2065,Coordenadas!$A$2:$D$5571,4,FALSE),0)</f>
        <v>-46.708100000000002</v>
      </c>
      <c r="I2065" s="2" t="s">
        <v>5325</v>
      </c>
      <c r="J2065" s="2">
        <v>49430</v>
      </c>
      <c r="K2065" s="2" t="s">
        <v>5330</v>
      </c>
      <c r="L2065" s="2">
        <f>IFERROR(VLOOKUP(C2065,BOTULISMO!$A$3:$C$19,3,FALSE),0)</f>
        <v>0</v>
      </c>
      <c r="M2065" s="2">
        <f>IFERROR(VLOOKUP(C2065,'LEISHMANIOSE VISCERAL'!$A$4:$C$454,3,FALSE),0)</f>
        <v>0</v>
      </c>
      <c r="N2065" s="2">
        <f>IFERROR(VLOOKUP(C2065,'LEISHMANIOSE TEGUMENTAR'!$A$4:$C$1681,3,FALSE),0)</f>
        <v>0</v>
      </c>
      <c r="O2065" s="2">
        <f>IFERROR(VLOOKUP(C2065,'FEBRE AMARELA'!$A$4:$C$38,3,FALSE),0)</f>
        <v>0</v>
      </c>
      <c r="P2065" s="2">
        <f>IFERROR(VLOOKUP(C2065,DENGUE!$A$5:$C$4097,3,FALSE),0)</f>
        <v>348</v>
      </c>
      <c r="Q2065" s="2">
        <f>IFERROR(VLOOKUP(C2065,'HEPATITE VIRAL'!$A$5:$C$3162,3,FALSE),0)</f>
        <v>13</v>
      </c>
      <c r="R2065" s="2">
        <f>IFERROR(VLOOKUP(C2065,'FEBRE MACULOSA'!$A$5:$C$181,3,FALSE),0)</f>
        <v>0</v>
      </c>
      <c r="S2065" s="2">
        <f>IFERROR(VLOOKUP(C2065,LEPTOSPIROSE!$A$5:$C$1176,3,FALSE),0)</f>
        <v>3</v>
      </c>
      <c r="T2065" s="2">
        <f>IFERROR(VLOOKUP(C2065,'DOENÇA DE CHAGAS'!$A$5:$C$100,3,FALSE),0)</f>
        <v>0</v>
      </c>
      <c r="U2065" s="2">
        <f>IFERROR(VLOOKUP(C2065,'PICADAS DE COBRAS'!$A$6:$C$4645,3,FALSE),0)</f>
        <v>203</v>
      </c>
      <c r="V2065">
        <f>IFERROR(VLOOKUP(C2065,'ZIKA VIRUS'!$A$5:$C$2399,3,FALSE),0)</f>
        <v>3</v>
      </c>
      <c r="W2065">
        <f>IFERROR(VLOOKUP(C2065,'FEBRE TIFÓIDE'!$A$5:$C$46,3,FALSE),0)</f>
        <v>0</v>
      </c>
      <c r="X2065">
        <f>IFERROR(VLOOKUP(C2065,HANTAVIROSE!$A$5:$C$153,3,FALSE),0)</f>
        <v>0</v>
      </c>
      <c r="Y2065">
        <f>IFERROR(VLOOKUP(C2065,MENINGITE!$A$5:$C$447,3,FALSE),0)</f>
        <v>1</v>
      </c>
      <c r="Z2065">
        <f>IFERROR(VLOOKUP(C2065,RAIVA!$A$5:$C$16,3,FALSE),0)</f>
        <v>0</v>
      </c>
    </row>
    <row r="2066" spans="1:26" x14ac:dyDescent="0.3">
      <c r="A2066" s="2" t="s">
        <v>392</v>
      </c>
      <c r="B2066" s="2" t="s">
        <v>432</v>
      </c>
      <c r="C2066" s="2">
        <v>500410</v>
      </c>
      <c r="D2066" s="2">
        <v>5004106</v>
      </c>
      <c r="E2066" s="2" t="s">
        <v>392</v>
      </c>
      <c r="F2066" s="2" t="s">
        <v>432</v>
      </c>
      <c r="G2066" s="2">
        <f>IFERROR(VLOOKUP(D2066,Coordenadas!$A$2:$D$5571,3,FALSE),0)</f>
        <v>-21.458300000000001</v>
      </c>
      <c r="H2066" s="2">
        <f>IFERROR(VLOOKUP(D2066,Coordenadas!$A$2:$D$5571,4,FALSE),0)</f>
        <v>-56.111699999999999</v>
      </c>
      <c r="I2066" s="2" t="s">
        <v>5327</v>
      </c>
      <c r="J2066" s="2">
        <v>10366</v>
      </c>
      <c r="K2066" s="2" t="s">
        <v>5332</v>
      </c>
      <c r="L2066" s="2">
        <f>IFERROR(VLOOKUP(C2066,BOTULISMO!$A$3:$C$19,3,FALSE),0)</f>
        <v>0</v>
      </c>
      <c r="M2066" s="2">
        <f>IFERROR(VLOOKUP(C2066,'LEISHMANIOSE VISCERAL'!$A$4:$C$454,3,FALSE),0)</f>
        <v>0</v>
      </c>
      <c r="N2066" s="2">
        <f>IFERROR(VLOOKUP(C2066,'LEISHMANIOSE TEGUMENTAR'!$A$4:$C$1681,3,FALSE),0)</f>
        <v>0</v>
      </c>
      <c r="O2066" s="2">
        <f>IFERROR(VLOOKUP(C2066,'FEBRE AMARELA'!$A$4:$C$38,3,FALSE),0)</f>
        <v>0</v>
      </c>
      <c r="P2066" s="2">
        <f>IFERROR(VLOOKUP(C2066,DENGUE!$A$5:$C$4097,3,FALSE),0)</f>
        <v>212</v>
      </c>
      <c r="Q2066" s="2">
        <f>IFERROR(VLOOKUP(C2066,'HEPATITE VIRAL'!$A$5:$C$3162,3,FALSE),0)</f>
        <v>0</v>
      </c>
      <c r="R2066" s="2">
        <f>IFERROR(VLOOKUP(C2066,'FEBRE MACULOSA'!$A$5:$C$181,3,FALSE),0)</f>
        <v>0</v>
      </c>
      <c r="S2066" s="2">
        <f>IFERROR(VLOOKUP(C2066,LEPTOSPIROSE!$A$5:$C$1176,3,FALSE),0)</f>
        <v>0</v>
      </c>
      <c r="T2066" s="2">
        <f>IFERROR(VLOOKUP(C2066,'DOENÇA DE CHAGAS'!$A$5:$C$100,3,FALSE),0)</f>
        <v>0</v>
      </c>
      <c r="U2066" s="2">
        <f>IFERROR(VLOOKUP(C2066,'PICADAS DE COBRAS'!$A$6:$C$4645,3,FALSE),0)</f>
        <v>12</v>
      </c>
      <c r="V2066">
        <f>IFERROR(VLOOKUP(C2066,'ZIKA VIRUS'!$A$5:$C$2399,3,FALSE),0)</f>
        <v>1</v>
      </c>
      <c r="W2066">
        <f>IFERROR(VLOOKUP(C2066,'FEBRE TIFÓIDE'!$A$5:$C$46,3,FALSE),0)</f>
        <v>0</v>
      </c>
      <c r="X2066">
        <f>IFERROR(VLOOKUP(C2066,HANTAVIROSE!$A$5:$C$153,3,FALSE),0)</f>
        <v>0</v>
      </c>
      <c r="Y2066">
        <f>IFERROR(VLOOKUP(C2066,MENINGITE!$A$5:$C$447,3,FALSE),0)</f>
        <v>0</v>
      </c>
      <c r="Z2066">
        <f>IFERROR(VLOOKUP(C2066,RAIVA!$A$5:$C$16,3,FALSE),0)</f>
        <v>0</v>
      </c>
    </row>
    <row r="2067" spans="1:26" x14ac:dyDescent="0.3">
      <c r="A2067" s="2" t="s">
        <v>2425</v>
      </c>
      <c r="B2067" s="2" t="s">
        <v>2937</v>
      </c>
      <c r="C2067" s="2">
        <v>312880</v>
      </c>
      <c r="D2067" s="2">
        <v>3128808</v>
      </c>
      <c r="E2067" s="2" t="s">
        <v>2425</v>
      </c>
      <c r="F2067" s="2" t="s">
        <v>2937</v>
      </c>
      <c r="G2067" s="2">
        <f>IFERROR(VLOOKUP(D2067,Coordenadas!$A$2:$D$5571,3,FALSE),0)</f>
        <v>-21.155000000000001</v>
      </c>
      <c r="H2067" s="2">
        <f>IFERROR(VLOOKUP(D2067,Coordenadas!$A$2:$D$5571,4,FALSE),0)</f>
        <v>-42.788699999999999</v>
      </c>
      <c r="I2067" s="2" t="s">
        <v>5325</v>
      </c>
      <c r="J2067" s="2">
        <v>7206</v>
      </c>
      <c r="K2067" s="2" t="s">
        <v>5332</v>
      </c>
      <c r="L2067" s="2">
        <f>IFERROR(VLOOKUP(C2067,BOTULISMO!$A$3:$C$19,3,FALSE),0)</f>
        <v>0</v>
      </c>
      <c r="M2067" s="2">
        <f>IFERROR(VLOOKUP(C2067,'LEISHMANIOSE VISCERAL'!$A$4:$C$454,3,FALSE),0)</f>
        <v>0</v>
      </c>
      <c r="N2067" s="2">
        <f>IFERROR(VLOOKUP(C2067,'LEISHMANIOSE TEGUMENTAR'!$A$4:$C$1681,3,FALSE),0)</f>
        <v>0</v>
      </c>
      <c r="O2067" s="2">
        <f>IFERROR(VLOOKUP(C2067,'FEBRE AMARELA'!$A$4:$C$38,3,FALSE),0)</f>
        <v>0</v>
      </c>
      <c r="P2067" s="2">
        <f>IFERROR(VLOOKUP(C2067,DENGUE!$A$5:$C$4097,3,FALSE),0)</f>
        <v>17</v>
      </c>
      <c r="Q2067" s="2">
        <f>IFERROR(VLOOKUP(C2067,'HEPATITE VIRAL'!$A$5:$C$3162,3,FALSE),0)</f>
        <v>1</v>
      </c>
      <c r="R2067" s="2">
        <f>IFERROR(VLOOKUP(C2067,'FEBRE MACULOSA'!$A$5:$C$181,3,FALSE),0)</f>
        <v>0</v>
      </c>
      <c r="S2067" s="2">
        <f>IFERROR(VLOOKUP(C2067,LEPTOSPIROSE!$A$5:$C$1176,3,FALSE),0)</f>
        <v>0</v>
      </c>
      <c r="T2067" s="2">
        <f>IFERROR(VLOOKUP(C2067,'DOENÇA DE CHAGAS'!$A$5:$C$100,3,FALSE),0)</f>
        <v>0</v>
      </c>
      <c r="U2067" s="2">
        <f>IFERROR(VLOOKUP(C2067,'PICADAS DE COBRAS'!$A$6:$C$4645,3,FALSE),0)</f>
        <v>1</v>
      </c>
      <c r="V2067">
        <f>IFERROR(VLOOKUP(C2067,'ZIKA VIRUS'!$A$5:$C$2399,3,FALSE),0)</f>
        <v>0</v>
      </c>
      <c r="W2067">
        <f>IFERROR(VLOOKUP(C2067,'FEBRE TIFÓIDE'!$A$5:$C$46,3,FALSE),0)</f>
        <v>0</v>
      </c>
      <c r="X2067">
        <f>IFERROR(VLOOKUP(C2067,HANTAVIROSE!$A$5:$C$153,3,FALSE),0)</f>
        <v>0</v>
      </c>
      <c r="Y2067">
        <f>IFERROR(VLOOKUP(C2067,MENINGITE!$A$5:$C$447,3,FALSE),0)</f>
        <v>0</v>
      </c>
      <c r="Z2067">
        <f>IFERROR(VLOOKUP(C2067,RAIVA!$A$5:$C$16,3,FALSE),0)</f>
        <v>0</v>
      </c>
    </row>
    <row r="2068" spans="1:26" x14ac:dyDescent="0.3">
      <c r="A2068" s="2" t="s">
        <v>4704</v>
      </c>
      <c r="B2068" s="2" t="s">
        <v>4821</v>
      </c>
      <c r="C2068" s="2">
        <v>210490</v>
      </c>
      <c r="D2068" s="2">
        <v>2104909</v>
      </c>
      <c r="E2068" s="2" t="s">
        <v>4704</v>
      </c>
      <c r="F2068" s="2" t="s">
        <v>4821</v>
      </c>
      <c r="G2068" s="2">
        <f>IFERROR(VLOOKUP(D2068,Coordenadas!$A$2:$D$5571,3,FALSE),0)</f>
        <v>-2.1275499999999998</v>
      </c>
      <c r="H2068" s="2">
        <f>IFERROR(VLOOKUP(D2068,Coordenadas!$A$2:$D$5571,4,FALSE),0)</f>
        <v>-44.601999999999997</v>
      </c>
      <c r="I2068" s="2" t="s">
        <v>5324</v>
      </c>
      <c r="J2068" s="2">
        <v>12081</v>
      </c>
      <c r="K2068" s="2" t="s">
        <v>5332</v>
      </c>
      <c r="L2068" s="2">
        <f>IFERROR(VLOOKUP(C2068,BOTULISMO!$A$3:$C$19,3,FALSE),0)</f>
        <v>0</v>
      </c>
      <c r="M2068" s="2">
        <f>IFERROR(VLOOKUP(C2068,'LEISHMANIOSE VISCERAL'!$A$4:$C$454,3,FALSE),0)</f>
        <v>0</v>
      </c>
      <c r="N2068" s="2">
        <f>IFERROR(VLOOKUP(C2068,'LEISHMANIOSE TEGUMENTAR'!$A$4:$C$1681,3,FALSE),0)</f>
        <v>0</v>
      </c>
      <c r="O2068" s="2">
        <f>IFERROR(VLOOKUP(C2068,'FEBRE AMARELA'!$A$4:$C$38,3,FALSE),0)</f>
        <v>0</v>
      </c>
      <c r="P2068" s="2">
        <f>IFERROR(VLOOKUP(C2068,DENGUE!$A$5:$C$4097,3,FALSE),0)</f>
        <v>0</v>
      </c>
      <c r="Q2068" s="2">
        <f>IFERROR(VLOOKUP(C2068,'HEPATITE VIRAL'!$A$5:$C$3162,3,FALSE),0)</f>
        <v>0</v>
      </c>
      <c r="R2068" s="2">
        <f>IFERROR(VLOOKUP(C2068,'FEBRE MACULOSA'!$A$5:$C$181,3,FALSE),0)</f>
        <v>0</v>
      </c>
      <c r="S2068" s="2">
        <f>IFERROR(VLOOKUP(C2068,LEPTOSPIROSE!$A$5:$C$1176,3,FALSE),0)</f>
        <v>0</v>
      </c>
      <c r="T2068" s="2">
        <f>IFERROR(VLOOKUP(C2068,'DOENÇA DE CHAGAS'!$A$5:$C$100,3,FALSE),0)</f>
        <v>0</v>
      </c>
      <c r="U2068" s="2">
        <f>IFERROR(VLOOKUP(C2068,'PICADAS DE COBRAS'!$A$6:$C$4645,3,FALSE),0)</f>
        <v>20</v>
      </c>
      <c r="V2068">
        <f>IFERROR(VLOOKUP(C2068,'ZIKA VIRUS'!$A$5:$C$2399,3,FALSE),0)</f>
        <v>0</v>
      </c>
      <c r="W2068">
        <f>IFERROR(VLOOKUP(C2068,'FEBRE TIFÓIDE'!$A$5:$C$46,3,FALSE),0)</f>
        <v>0</v>
      </c>
      <c r="X2068">
        <f>IFERROR(VLOOKUP(C2068,HANTAVIROSE!$A$5:$C$153,3,FALSE),0)</f>
        <v>0</v>
      </c>
      <c r="Y2068">
        <f>IFERROR(VLOOKUP(C2068,MENINGITE!$A$5:$C$447,3,FALSE),0)</f>
        <v>0</v>
      </c>
      <c r="Z2068">
        <f>IFERROR(VLOOKUP(C2068,RAIVA!$A$5:$C$16,3,FALSE),0)</f>
        <v>0</v>
      </c>
    </row>
    <row r="2069" spans="1:26" x14ac:dyDescent="0.3">
      <c r="A2069" s="2" t="s">
        <v>2425</v>
      </c>
      <c r="B2069" s="2" t="s">
        <v>2936</v>
      </c>
      <c r="C2069" s="2">
        <v>312890</v>
      </c>
      <c r="D2069" s="2">
        <v>3128907</v>
      </c>
      <c r="E2069" s="2" t="s">
        <v>2425</v>
      </c>
      <c r="F2069" s="2" t="s">
        <v>2936</v>
      </c>
      <c r="G2069" s="2">
        <f>IFERROR(VLOOKUP(D2069,Coordenadas!$A$2:$D$5571,3,FALSE),0)</f>
        <v>-18.842500000000001</v>
      </c>
      <c r="H2069" s="2">
        <f>IFERROR(VLOOKUP(D2069,Coordenadas!$A$2:$D$5571,4,FALSE),0)</f>
        <v>-46.790100000000002</v>
      </c>
      <c r="I2069" s="2" t="s">
        <v>5325</v>
      </c>
      <c r="J2069" s="2">
        <v>7265</v>
      </c>
      <c r="K2069" s="2" t="s">
        <v>5332</v>
      </c>
      <c r="L2069" s="2">
        <f>IFERROR(VLOOKUP(C2069,BOTULISMO!$A$3:$C$19,3,FALSE),0)</f>
        <v>0</v>
      </c>
      <c r="M2069" s="2">
        <f>IFERROR(VLOOKUP(C2069,'LEISHMANIOSE VISCERAL'!$A$4:$C$454,3,FALSE),0)</f>
        <v>0</v>
      </c>
      <c r="N2069" s="2">
        <f>IFERROR(VLOOKUP(C2069,'LEISHMANIOSE TEGUMENTAR'!$A$4:$C$1681,3,FALSE),0)</f>
        <v>0</v>
      </c>
      <c r="O2069" s="2">
        <f>IFERROR(VLOOKUP(C2069,'FEBRE AMARELA'!$A$4:$C$38,3,FALSE),0)</f>
        <v>0</v>
      </c>
      <c r="P2069" s="2">
        <f>IFERROR(VLOOKUP(C2069,DENGUE!$A$5:$C$4097,3,FALSE),0)</f>
        <v>1</v>
      </c>
      <c r="Q2069" s="2">
        <f>IFERROR(VLOOKUP(C2069,'HEPATITE VIRAL'!$A$5:$C$3162,3,FALSE),0)</f>
        <v>0</v>
      </c>
      <c r="R2069" s="2">
        <f>IFERROR(VLOOKUP(C2069,'FEBRE MACULOSA'!$A$5:$C$181,3,FALSE),0)</f>
        <v>0</v>
      </c>
      <c r="S2069" s="2">
        <f>IFERROR(VLOOKUP(C2069,LEPTOSPIROSE!$A$5:$C$1176,3,FALSE),0)</f>
        <v>0</v>
      </c>
      <c r="T2069" s="2">
        <f>IFERROR(VLOOKUP(C2069,'DOENÇA DE CHAGAS'!$A$5:$C$100,3,FALSE),0)</f>
        <v>0</v>
      </c>
      <c r="U2069" s="2">
        <f>IFERROR(VLOOKUP(C2069,'PICADAS DE COBRAS'!$A$6:$C$4645,3,FALSE),0)</f>
        <v>19</v>
      </c>
      <c r="V2069">
        <f>IFERROR(VLOOKUP(C2069,'ZIKA VIRUS'!$A$5:$C$2399,3,FALSE),0)</f>
        <v>0</v>
      </c>
      <c r="W2069">
        <f>IFERROR(VLOOKUP(C2069,'FEBRE TIFÓIDE'!$A$5:$C$46,3,FALSE),0)</f>
        <v>0</v>
      </c>
      <c r="X2069">
        <f>IFERROR(VLOOKUP(C2069,HANTAVIROSE!$A$5:$C$153,3,FALSE),0)</f>
        <v>0</v>
      </c>
      <c r="Y2069">
        <f>IFERROR(VLOOKUP(C2069,MENINGITE!$A$5:$C$447,3,FALSE),0)</f>
        <v>0</v>
      </c>
      <c r="Z2069">
        <f>IFERROR(VLOOKUP(C2069,RAIVA!$A$5:$C$16,3,FALSE),0)</f>
        <v>0</v>
      </c>
    </row>
    <row r="2070" spans="1:26" x14ac:dyDescent="0.3">
      <c r="A2070" s="2" t="s">
        <v>250</v>
      </c>
      <c r="B2070" s="2" t="s">
        <v>342</v>
      </c>
      <c r="C2070" s="2">
        <v>510420</v>
      </c>
      <c r="D2070" s="2">
        <v>5104203</v>
      </c>
      <c r="E2070" s="2" t="s">
        <v>250</v>
      </c>
      <c r="F2070" s="2" t="s">
        <v>342</v>
      </c>
      <c r="G2070" s="2">
        <f>IFERROR(VLOOKUP(D2070,Coordenadas!$A$2:$D$5571,3,FALSE),0)</f>
        <v>-16.346</v>
      </c>
      <c r="H2070" s="2">
        <f>IFERROR(VLOOKUP(D2070,Coordenadas!$A$2:$D$5571,4,FALSE),0)</f>
        <v>-53.7575</v>
      </c>
      <c r="I2070" s="2" t="s">
        <v>5327</v>
      </c>
      <c r="J2070" s="2">
        <v>13934</v>
      </c>
      <c r="K2070" s="2" t="s">
        <v>5332</v>
      </c>
      <c r="L2070" s="2">
        <f>IFERROR(VLOOKUP(C2070,BOTULISMO!$A$3:$C$19,3,FALSE),0)</f>
        <v>0</v>
      </c>
      <c r="M2070" s="2">
        <f>IFERROR(VLOOKUP(C2070,'LEISHMANIOSE VISCERAL'!$A$4:$C$454,3,FALSE),0)</f>
        <v>0</v>
      </c>
      <c r="N2070" s="2">
        <f>IFERROR(VLOOKUP(C2070,'LEISHMANIOSE TEGUMENTAR'!$A$4:$C$1681,3,FALSE),0)</f>
        <v>42</v>
      </c>
      <c r="O2070" s="2">
        <f>IFERROR(VLOOKUP(C2070,'FEBRE AMARELA'!$A$4:$C$38,3,FALSE),0)</f>
        <v>0</v>
      </c>
      <c r="P2070" s="2">
        <f>IFERROR(VLOOKUP(C2070,DENGUE!$A$5:$C$4097,3,FALSE),0)</f>
        <v>63</v>
      </c>
      <c r="Q2070" s="2">
        <f>IFERROR(VLOOKUP(C2070,'HEPATITE VIRAL'!$A$5:$C$3162,3,FALSE),0)</f>
        <v>3</v>
      </c>
      <c r="R2070" s="2">
        <f>IFERROR(VLOOKUP(C2070,'FEBRE MACULOSA'!$A$5:$C$181,3,FALSE),0)</f>
        <v>0</v>
      </c>
      <c r="S2070" s="2">
        <f>IFERROR(VLOOKUP(C2070,LEPTOSPIROSE!$A$5:$C$1176,3,FALSE),0)</f>
        <v>0</v>
      </c>
      <c r="T2070" s="2">
        <f>IFERROR(VLOOKUP(C2070,'DOENÇA DE CHAGAS'!$A$5:$C$100,3,FALSE),0)</f>
        <v>0</v>
      </c>
      <c r="U2070" s="2">
        <f>IFERROR(VLOOKUP(C2070,'PICADAS DE COBRAS'!$A$6:$C$4645,3,FALSE),0)</f>
        <v>3</v>
      </c>
      <c r="V2070">
        <f>IFERROR(VLOOKUP(C2070,'ZIKA VIRUS'!$A$5:$C$2399,3,FALSE),0)</f>
        <v>85</v>
      </c>
      <c r="W2070">
        <f>IFERROR(VLOOKUP(C2070,'FEBRE TIFÓIDE'!$A$5:$C$46,3,FALSE),0)</f>
        <v>0</v>
      </c>
      <c r="X2070">
        <f>IFERROR(VLOOKUP(C2070,HANTAVIROSE!$A$5:$C$153,3,FALSE),0)</f>
        <v>0</v>
      </c>
      <c r="Y2070">
        <f>IFERROR(VLOOKUP(C2070,MENINGITE!$A$5:$C$447,3,FALSE),0)</f>
        <v>0</v>
      </c>
      <c r="Z2070">
        <f>IFERROR(VLOOKUP(C2070,RAIVA!$A$5:$C$16,3,FALSE),0)</f>
        <v>0</v>
      </c>
    </row>
    <row r="2071" spans="1:26" x14ac:dyDescent="0.3">
      <c r="A2071" s="2" t="s">
        <v>2425</v>
      </c>
      <c r="B2071" s="2" t="s">
        <v>2935</v>
      </c>
      <c r="C2071" s="2">
        <v>312900</v>
      </c>
      <c r="D2071" s="2">
        <v>3129004</v>
      </c>
      <c r="E2071" s="2" t="s">
        <v>2425</v>
      </c>
      <c r="F2071" s="2" t="s">
        <v>2935</v>
      </c>
      <c r="G2071" s="2">
        <f>IFERROR(VLOOKUP(D2071,Coordenadas!$A$2:$D$5571,3,FALSE),0)</f>
        <v>-21.009799999999998</v>
      </c>
      <c r="H2071" s="2">
        <f>IFERROR(VLOOKUP(D2071,Coordenadas!$A$2:$D$5571,4,FALSE),0)</f>
        <v>-42.720700000000001</v>
      </c>
      <c r="I2071" s="2" t="s">
        <v>5325</v>
      </c>
      <c r="J2071" s="2">
        <v>8707</v>
      </c>
      <c r="K2071" s="2" t="s">
        <v>5332</v>
      </c>
      <c r="L2071" s="2">
        <f>IFERROR(VLOOKUP(C2071,BOTULISMO!$A$3:$C$19,3,FALSE),0)</f>
        <v>0</v>
      </c>
      <c r="M2071" s="2">
        <f>IFERROR(VLOOKUP(C2071,'LEISHMANIOSE VISCERAL'!$A$4:$C$454,3,FALSE),0)</f>
        <v>0</v>
      </c>
      <c r="N2071" s="2">
        <f>IFERROR(VLOOKUP(C2071,'LEISHMANIOSE TEGUMENTAR'!$A$4:$C$1681,3,FALSE),0)</f>
        <v>0</v>
      </c>
      <c r="O2071" s="2">
        <f>IFERROR(VLOOKUP(C2071,'FEBRE AMARELA'!$A$4:$C$38,3,FALSE),0)</f>
        <v>0</v>
      </c>
      <c r="P2071" s="2">
        <f>IFERROR(VLOOKUP(C2071,DENGUE!$A$5:$C$4097,3,FALSE),0)</f>
        <v>8</v>
      </c>
      <c r="Q2071" s="2">
        <f>IFERROR(VLOOKUP(C2071,'HEPATITE VIRAL'!$A$5:$C$3162,3,FALSE),0)</f>
        <v>0</v>
      </c>
      <c r="R2071" s="2">
        <f>IFERROR(VLOOKUP(C2071,'FEBRE MACULOSA'!$A$5:$C$181,3,FALSE),0)</f>
        <v>0</v>
      </c>
      <c r="S2071" s="2">
        <f>IFERROR(VLOOKUP(C2071,LEPTOSPIROSE!$A$5:$C$1176,3,FALSE),0)</f>
        <v>0</v>
      </c>
      <c r="T2071" s="2">
        <f>IFERROR(VLOOKUP(C2071,'DOENÇA DE CHAGAS'!$A$5:$C$100,3,FALSE),0)</f>
        <v>0</v>
      </c>
      <c r="U2071" s="2">
        <f>IFERROR(VLOOKUP(C2071,'PICADAS DE COBRAS'!$A$6:$C$4645,3,FALSE),0)</f>
        <v>10</v>
      </c>
      <c r="V2071">
        <f>IFERROR(VLOOKUP(C2071,'ZIKA VIRUS'!$A$5:$C$2399,3,FALSE),0)</f>
        <v>0</v>
      </c>
      <c r="W2071">
        <f>IFERROR(VLOOKUP(C2071,'FEBRE TIFÓIDE'!$A$5:$C$46,3,FALSE),0)</f>
        <v>0</v>
      </c>
      <c r="X2071">
        <f>IFERROR(VLOOKUP(C2071,HANTAVIROSE!$A$5:$C$153,3,FALSE),0)</f>
        <v>0</v>
      </c>
      <c r="Y2071">
        <f>IFERROR(VLOOKUP(C2071,MENINGITE!$A$5:$C$447,3,FALSE),0)</f>
        <v>0</v>
      </c>
      <c r="Z2071">
        <f>IFERROR(VLOOKUP(C2071,RAIVA!$A$5:$C$16,3,FALSE),0)</f>
        <v>0</v>
      </c>
    </row>
    <row r="2072" spans="1:26" x14ac:dyDescent="0.3">
      <c r="A2072" s="2" t="s">
        <v>2425</v>
      </c>
      <c r="B2072" s="2" t="s">
        <v>2934</v>
      </c>
      <c r="C2072" s="2">
        <v>312910</v>
      </c>
      <c r="D2072" s="2">
        <v>3129103</v>
      </c>
      <c r="E2072" s="2" t="s">
        <v>2425</v>
      </c>
      <c r="F2072" s="2" t="s">
        <v>2934</v>
      </c>
      <c r="G2072" s="2">
        <f>IFERROR(VLOOKUP(D2072,Coordenadas!$A$2:$D$5571,3,FALSE),0)</f>
        <v>-19.214300000000001</v>
      </c>
      <c r="H2072" s="2">
        <f>IFERROR(VLOOKUP(D2072,Coordenadas!$A$2:$D$5571,4,FALSE),0)</f>
        <v>-49.787599999999998</v>
      </c>
      <c r="I2072" s="2" t="s">
        <v>5325</v>
      </c>
      <c r="J2072" s="2">
        <v>6137</v>
      </c>
      <c r="K2072" s="2" t="s">
        <v>5332</v>
      </c>
      <c r="L2072" s="2">
        <f>IFERROR(VLOOKUP(C2072,BOTULISMO!$A$3:$C$19,3,FALSE),0)</f>
        <v>0</v>
      </c>
      <c r="M2072" s="2">
        <f>IFERROR(VLOOKUP(C2072,'LEISHMANIOSE VISCERAL'!$A$4:$C$454,3,FALSE),0)</f>
        <v>0</v>
      </c>
      <c r="N2072" s="2">
        <f>IFERROR(VLOOKUP(C2072,'LEISHMANIOSE TEGUMENTAR'!$A$4:$C$1681,3,FALSE),0)</f>
        <v>0</v>
      </c>
      <c r="O2072" s="2">
        <f>IFERROR(VLOOKUP(C2072,'FEBRE AMARELA'!$A$4:$C$38,3,FALSE),0)</f>
        <v>0</v>
      </c>
      <c r="P2072" s="2">
        <f>IFERROR(VLOOKUP(C2072,DENGUE!$A$5:$C$4097,3,FALSE),0)</f>
        <v>37</v>
      </c>
      <c r="Q2072" s="2">
        <f>IFERROR(VLOOKUP(C2072,'HEPATITE VIRAL'!$A$5:$C$3162,3,FALSE),0)</f>
        <v>0</v>
      </c>
      <c r="R2072" s="2">
        <f>IFERROR(VLOOKUP(C2072,'FEBRE MACULOSA'!$A$5:$C$181,3,FALSE),0)</f>
        <v>0</v>
      </c>
      <c r="S2072" s="2">
        <f>IFERROR(VLOOKUP(C2072,LEPTOSPIROSE!$A$5:$C$1176,3,FALSE),0)</f>
        <v>0</v>
      </c>
      <c r="T2072" s="2">
        <f>IFERROR(VLOOKUP(C2072,'DOENÇA DE CHAGAS'!$A$5:$C$100,3,FALSE),0)</f>
        <v>0</v>
      </c>
      <c r="U2072" s="2">
        <f>IFERROR(VLOOKUP(C2072,'PICADAS DE COBRAS'!$A$6:$C$4645,3,FALSE),0)</f>
        <v>82</v>
      </c>
      <c r="V2072">
        <f>IFERROR(VLOOKUP(C2072,'ZIKA VIRUS'!$A$5:$C$2399,3,FALSE),0)</f>
        <v>0</v>
      </c>
      <c r="W2072">
        <f>IFERROR(VLOOKUP(C2072,'FEBRE TIFÓIDE'!$A$5:$C$46,3,FALSE),0)</f>
        <v>0</v>
      </c>
      <c r="X2072">
        <f>IFERROR(VLOOKUP(C2072,HANTAVIROSE!$A$5:$C$153,3,FALSE),0)</f>
        <v>0</v>
      </c>
      <c r="Y2072">
        <f>IFERROR(VLOOKUP(C2072,MENINGITE!$A$5:$C$447,3,FALSE),0)</f>
        <v>0</v>
      </c>
      <c r="Z2072">
        <f>IFERROR(VLOOKUP(C2072,RAIVA!$A$5:$C$16,3,FALSE),0)</f>
        <v>0</v>
      </c>
    </row>
    <row r="2073" spans="1:26" x14ac:dyDescent="0.3">
      <c r="A2073" s="2" t="s">
        <v>3988</v>
      </c>
      <c r="B2073" s="2" t="s">
        <v>4105</v>
      </c>
      <c r="C2073" s="2">
        <v>250640</v>
      </c>
      <c r="D2073" s="2">
        <v>2506400</v>
      </c>
      <c r="E2073" s="2" t="s">
        <v>3988</v>
      </c>
      <c r="F2073" s="2" t="s">
        <v>4105</v>
      </c>
      <c r="G2073" s="2">
        <f>IFERROR(VLOOKUP(D2073,Coordenadas!$A$2:$D$5571,3,FALSE),0)</f>
        <v>-7.1233000000000004</v>
      </c>
      <c r="H2073" s="2">
        <f>IFERROR(VLOOKUP(D2073,Coordenadas!$A$2:$D$5571,4,FALSE),0)</f>
        <v>-35.422199999999997</v>
      </c>
      <c r="I2073" s="2" t="s">
        <v>5324</v>
      </c>
      <c r="J2073" s="2">
        <v>13872</v>
      </c>
      <c r="K2073" s="2" t="s">
        <v>5332</v>
      </c>
      <c r="L2073" s="2">
        <f>IFERROR(VLOOKUP(C2073,BOTULISMO!$A$3:$C$19,3,FALSE),0)</f>
        <v>0</v>
      </c>
      <c r="M2073" s="2">
        <f>IFERROR(VLOOKUP(C2073,'LEISHMANIOSE VISCERAL'!$A$4:$C$454,3,FALSE),0)</f>
        <v>0</v>
      </c>
      <c r="N2073" s="2">
        <f>IFERROR(VLOOKUP(C2073,'LEISHMANIOSE TEGUMENTAR'!$A$4:$C$1681,3,FALSE),0)</f>
        <v>0</v>
      </c>
      <c r="O2073" s="2">
        <f>IFERROR(VLOOKUP(C2073,'FEBRE AMARELA'!$A$4:$C$38,3,FALSE),0)</f>
        <v>0</v>
      </c>
      <c r="P2073" s="2">
        <f>IFERROR(VLOOKUP(C2073,DENGUE!$A$5:$C$4097,3,FALSE),0)</f>
        <v>16</v>
      </c>
      <c r="Q2073" s="2">
        <f>IFERROR(VLOOKUP(C2073,'HEPATITE VIRAL'!$A$5:$C$3162,3,FALSE),0)</f>
        <v>0</v>
      </c>
      <c r="R2073" s="2">
        <f>IFERROR(VLOOKUP(C2073,'FEBRE MACULOSA'!$A$5:$C$181,3,FALSE),0)</f>
        <v>0</v>
      </c>
      <c r="S2073" s="2">
        <f>IFERROR(VLOOKUP(C2073,LEPTOSPIROSE!$A$5:$C$1176,3,FALSE),0)</f>
        <v>0</v>
      </c>
      <c r="T2073" s="2">
        <f>IFERROR(VLOOKUP(C2073,'DOENÇA DE CHAGAS'!$A$5:$C$100,3,FALSE),0)</f>
        <v>0</v>
      </c>
      <c r="U2073" s="2">
        <f>IFERROR(VLOOKUP(C2073,'PICADAS DE COBRAS'!$A$6:$C$4645,3,FALSE),0)</f>
        <v>0</v>
      </c>
      <c r="V2073">
        <f>IFERROR(VLOOKUP(C2073,'ZIKA VIRUS'!$A$5:$C$2399,3,FALSE),0)</f>
        <v>2</v>
      </c>
      <c r="W2073">
        <f>IFERROR(VLOOKUP(C2073,'FEBRE TIFÓIDE'!$A$5:$C$46,3,FALSE),0)</f>
        <v>0</v>
      </c>
      <c r="X2073">
        <f>IFERROR(VLOOKUP(C2073,HANTAVIROSE!$A$5:$C$153,3,FALSE),0)</f>
        <v>0</v>
      </c>
      <c r="Y2073">
        <f>IFERROR(VLOOKUP(C2073,MENINGITE!$A$5:$C$447,3,FALSE),0)</f>
        <v>0</v>
      </c>
      <c r="Z2073">
        <f>IFERROR(VLOOKUP(C2073,RAIVA!$A$5:$C$16,3,FALSE),0)</f>
        <v>0</v>
      </c>
    </row>
    <row r="2074" spans="1:26" x14ac:dyDescent="0.3">
      <c r="A2074" s="2" t="s">
        <v>3988</v>
      </c>
      <c r="B2074" s="2" t="s">
        <v>4104</v>
      </c>
      <c r="C2074" s="2">
        <v>250650</v>
      </c>
      <c r="D2074" s="2">
        <v>2506509</v>
      </c>
      <c r="E2074" s="2" t="s">
        <v>3988</v>
      </c>
      <c r="F2074" s="2" t="s">
        <v>4104</v>
      </c>
      <c r="G2074" s="2">
        <f>IFERROR(VLOOKUP(D2074,Coordenadas!$A$2:$D$5571,3,FALSE),0)</f>
        <v>-7.2483300000000002</v>
      </c>
      <c r="H2074" s="2">
        <f>IFERROR(VLOOKUP(D2074,Coordenadas!$A$2:$D$5571,4,FALSE),0)</f>
        <v>-36.4923</v>
      </c>
      <c r="I2074" s="2" t="s">
        <v>5324</v>
      </c>
      <c r="J2074" s="2">
        <v>3159</v>
      </c>
      <c r="K2074" s="2" t="s">
        <v>5332</v>
      </c>
      <c r="L2074" s="2">
        <f>IFERROR(VLOOKUP(C2074,BOTULISMO!$A$3:$C$19,3,FALSE),0)</f>
        <v>0</v>
      </c>
      <c r="M2074" s="2">
        <f>IFERROR(VLOOKUP(C2074,'LEISHMANIOSE VISCERAL'!$A$4:$C$454,3,FALSE),0)</f>
        <v>0</v>
      </c>
      <c r="N2074" s="2">
        <f>IFERROR(VLOOKUP(C2074,'LEISHMANIOSE TEGUMENTAR'!$A$4:$C$1681,3,FALSE),0)</f>
        <v>0</v>
      </c>
      <c r="O2074" s="2">
        <f>IFERROR(VLOOKUP(C2074,'FEBRE AMARELA'!$A$4:$C$38,3,FALSE),0)</f>
        <v>0</v>
      </c>
      <c r="P2074" s="2">
        <f>IFERROR(VLOOKUP(C2074,DENGUE!$A$5:$C$4097,3,FALSE),0)</f>
        <v>3</v>
      </c>
      <c r="Q2074" s="2">
        <f>IFERROR(VLOOKUP(C2074,'HEPATITE VIRAL'!$A$5:$C$3162,3,FALSE),0)</f>
        <v>0</v>
      </c>
      <c r="R2074" s="2">
        <f>IFERROR(VLOOKUP(C2074,'FEBRE MACULOSA'!$A$5:$C$181,3,FALSE),0)</f>
        <v>0</v>
      </c>
      <c r="S2074" s="2">
        <f>IFERROR(VLOOKUP(C2074,LEPTOSPIROSE!$A$5:$C$1176,3,FALSE),0)</f>
        <v>0</v>
      </c>
      <c r="T2074" s="2">
        <f>IFERROR(VLOOKUP(C2074,'DOENÇA DE CHAGAS'!$A$5:$C$100,3,FALSE),0)</f>
        <v>0</v>
      </c>
      <c r="U2074" s="2">
        <f>IFERROR(VLOOKUP(C2074,'PICADAS DE COBRAS'!$A$6:$C$4645,3,FALSE),0)</f>
        <v>0</v>
      </c>
      <c r="V2074">
        <f>IFERROR(VLOOKUP(C2074,'ZIKA VIRUS'!$A$5:$C$2399,3,FALSE),0)</f>
        <v>1</v>
      </c>
      <c r="W2074">
        <f>IFERROR(VLOOKUP(C2074,'FEBRE TIFÓIDE'!$A$5:$C$46,3,FALSE),0)</f>
        <v>0</v>
      </c>
      <c r="X2074">
        <f>IFERROR(VLOOKUP(C2074,HANTAVIROSE!$A$5:$C$153,3,FALSE),0)</f>
        <v>0</v>
      </c>
      <c r="Y2074">
        <f>IFERROR(VLOOKUP(C2074,MENINGITE!$A$5:$C$447,3,FALSE),0)</f>
        <v>0</v>
      </c>
      <c r="Z2074">
        <f>IFERROR(VLOOKUP(C2074,RAIVA!$A$5:$C$16,3,FALSE),0)</f>
        <v>0</v>
      </c>
    </row>
    <row r="2075" spans="1:26" x14ac:dyDescent="0.3">
      <c r="A2075" s="2" t="s">
        <v>5044</v>
      </c>
      <c r="B2075" s="2" t="s">
        <v>5129</v>
      </c>
      <c r="C2075" s="2">
        <v>150310</v>
      </c>
      <c r="D2075" s="2">
        <v>1503101</v>
      </c>
      <c r="E2075" s="2" t="s">
        <v>5044</v>
      </c>
      <c r="F2075" s="2" t="s">
        <v>5129</v>
      </c>
      <c r="G2075" s="2">
        <f>IFERROR(VLOOKUP(D2075,Coordenadas!$A$2:$D$5571,3,FALSE),0)</f>
        <v>-1.41412</v>
      </c>
      <c r="H2075" s="2">
        <f>IFERROR(VLOOKUP(D2075,Coordenadas!$A$2:$D$5571,4,FALSE),0)</f>
        <v>-51.633800000000001</v>
      </c>
      <c r="I2075" s="2" t="s">
        <v>5323</v>
      </c>
      <c r="J2075" s="2">
        <v>29062</v>
      </c>
      <c r="K2075" s="2" t="s">
        <v>5330</v>
      </c>
      <c r="L2075" s="2">
        <f>IFERROR(VLOOKUP(C2075,BOTULISMO!$A$3:$C$19,3,FALSE),0)</f>
        <v>0</v>
      </c>
      <c r="M2075" s="2">
        <f>IFERROR(VLOOKUP(C2075,'LEISHMANIOSE VISCERAL'!$A$4:$C$454,3,FALSE),0)</f>
        <v>0</v>
      </c>
      <c r="N2075" s="2">
        <f>IFERROR(VLOOKUP(C2075,'LEISHMANIOSE TEGUMENTAR'!$A$4:$C$1681,3,FALSE),0)</f>
        <v>2</v>
      </c>
      <c r="O2075" s="2">
        <f>IFERROR(VLOOKUP(C2075,'FEBRE AMARELA'!$A$4:$C$38,3,FALSE),0)</f>
        <v>0</v>
      </c>
      <c r="P2075" s="2">
        <f>IFERROR(VLOOKUP(C2075,DENGUE!$A$5:$C$4097,3,FALSE),0)</f>
        <v>0</v>
      </c>
      <c r="Q2075" s="2">
        <f>IFERROR(VLOOKUP(C2075,'HEPATITE VIRAL'!$A$5:$C$3162,3,FALSE),0)</f>
        <v>0</v>
      </c>
      <c r="R2075" s="2">
        <f>IFERROR(VLOOKUP(C2075,'FEBRE MACULOSA'!$A$5:$C$181,3,FALSE),0)</f>
        <v>0</v>
      </c>
      <c r="S2075" s="2">
        <f>IFERROR(VLOOKUP(C2075,LEPTOSPIROSE!$A$5:$C$1176,3,FALSE),0)</f>
        <v>0</v>
      </c>
      <c r="T2075" s="2">
        <f>IFERROR(VLOOKUP(C2075,'DOENÇA DE CHAGAS'!$A$5:$C$100,3,FALSE),0)</f>
        <v>5</v>
      </c>
      <c r="U2075" s="2">
        <f>IFERROR(VLOOKUP(C2075,'PICADAS DE COBRAS'!$A$6:$C$4645,3,FALSE),0)</f>
        <v>71</v>
      </c>
      <c r="V2075">
        <f>IFERROR(VLOOKUP(C2075,'ZIKA VIRUS'!$A$5:$C$2399,3,FALSE),0)</f>
        <v>0</v>
      </c>
      <c r="W2075">
        <f>IFERROR(VLOOKUP(C2075,'FEBRE TIFÓIDE'!$A$5:$C$46,3,FALSE),0)</f>
        <v>0</v>
      </c>
      <c r="X2075">
        <f>IFERROR(VLOOKUP(C2075,HANTAVIROSE!$A$5:$C$153,3,FALSE),0)</f>
        <v>0</v>
      </c>
      <c r="Y2075">
        <f>IFERROR(VLOOKUP(C2075,MENINGITE!$A$5:$C$447,3,FALSE),0)</f>
        <v>0</v>
      </c>
      <c r="Z2075">
        <f>IFERROR(VLOOKUP(C2075,RAIVA!$A$5:$C$16,3,FALSE),0)</f>
        <v>0</v>
      </c>
    </row>
    <row r="2076" spans="1:26" x14ac:dyDescent="0.3">
      <c r="A2076" s="2" t="s">
        <v>4903</v>
      </c>
      <c r="B2076" s="2" t="s">
        <v>4976</v>
      </c>
      <c r="C2076" s="2">
        <v>170950</v>
      </c>
      <c r="D2076" s="2">
        <v>1709500</v>
      </c>
      <c r="E2076" s="2" t="s">
        <v>4903</v>
      </c>
      <c r="F2076" s="2" t="s">
        <v>4976</v>
      </c>
      <c r="G2076" s="2">
        <f>IFERROR(VLOOKUP(D2076,Coordenadas!$A$2:$D$5571,3,FALSE),0)</f>
        <v>-11.7279</v>
      </c>
      <c r="H2076" s="2">
        <f>IFERROR(VLOOKUP(D2076,Coordenadas!$A$2:$D$5571,4,FALSE),0)</f>
        <v>-49.067999999999998</v>
      </c>
      <c r="I2076" s="2" t="s">
        <v>5323</v>
      </c>
      <c r="J2076" s="2">
        <v>76755</v>
      </c>
      <c r="K2076" s="2" t="s">
        <v>5331</v>
      </c>
      <c r="L2076" s="2">
        <f>IFERROR(VLOOKUP(C2076,BOTULISMO!$A$3:$C$19,3,FALSE),0)</f>
        <v>0</v>
      </c>
      <c r="M2076" s="2">
        <f>IFERROR(VLOOKUP(C2076,'LEISHMANIOSE VISCERAL'!$A$4:$C$454,3,FALSE),0)</f>
        <v>7</v>
      </c>
      <c r="N2076" s="2">
        <f>IFERROR(VLOOKUP(C2076,'LEISHMANIOSE TEGUMENTAR'!$A$4:$C$1681,3,FALSE),0)</f>
        <v>5</v>
      </c>
      <c r="O2076" s="2">
        <f>IFERROR(VLOOKUP(C2076,'FEBRE AMARELA'!$A$4:$C$38,3,FALSE),0)</f>
        <v>0</v>
      </c>
      <c r="P2076" s="2">
        <f>IFERROR(VLOOKUP(C2076,DENGUE!$A$5:$C$4097,3,FALSE),0)</f>
        <v>229</v>
      </c>
      <c r="Q2076" s="2">
        <f>IFERROR(VLOOKUP(C2076,'HEPATITE VIRAL'!$A$5:$C$3162,3,FALSE),0)</f>
        <v>57</v>
      </c>
      <c r="R2076" s="2">
        <f>IFERROR(VLOOKUP(C2076,'FEBRE MACULOSA'!$A$5:$C$181,3,FALSE),0)</f>
        <v>0</v>
      </c>
      <c r="S2076" s="2">
        <f>IFERROR(VLOOKUP(C2076,LEPTOSPIROSE!$A$5:$C$1176,3,FALSE),0)</f>
        <v>2</v>
      </c>
      <c r="T2076" s="2">
        <f>IFERROR(VLOOKUP(C2076,'DOENÇA DE CHAGAS'!$A$5:$C$100,3,FALSE),0)</f>
        <v>0</v>
      </c>
      <c r="U2076" s="2">
        <f>IFERROR(VLOOKUP(C2076,'PICADAS DE COBRAS'!$A$6:$C$4645,3,FALSE),0)</f>
        <v>89</v>
      </c>
      <c r="V2076">
        <f>IFERROR(VLOOKUP(C2076,'ZIKA VIRUS'!$A$5:$C$2399,3,FALSE),0)</f>
        <v>103</v>
      </c>
      <c r="W2076">
        <f>IFERROR(VLOOKUP(C2076,'FEBRE TIFÓIDE'!$A$5:$C$46,3,FALSE),0)</f>
        <v>0</v>
      </c>
      <c r="X2076">
        <f>IFERROR(VLOOKUP(C2076,HANTAVIROSE!$A$5:$C$153,3,FALSE),0)</f>
        <v>0</v>
      </c>
      <c r="Y2076">
        <f>IFERROR(VLOOKUP(C2076,MENINGITE!$A$5:$C$447,3,FALSE),0)</f>
        <v>3</v>
      </c>
      <c r="Z2076">
        <f>IFERROR(VLOOKUP(C2076,RAIVA!$A$5:$C$16,3,FALSE),0)</f>
        <v>0</v>
      </c>
    </row>
    <row r="2077" spans="1:26" x14ac:dyDescent="0.3">
      <c r="A2077" s="2" t="s">
        <v>1637</v>
      </c>
      <c r="B2077" s="2" t="s">
        <v>2049</v>
      </c>
      <c r="C2077" s="2">
        <v>351890</v>
      </c>
      <c r="D2077" s="2">
        <v>3518909</v>
      </c>
      <c r="E2077" s="2" t="s">
        <v>1637</v>
      </c>
      <c r="F2077" s="2" t="s">
        <v>2049</v>
      </c>
      <c r="G2077" s="2">
        <f>IFERROR(VLOOKUP(D2077,Coordenadas!$A$2:$D$5571,3,FALSE),0)</f>
        <v>-20.646699999999999</v>
      </c>
      <c r="H2077" s="2">
        <f>IFERROR(VLOOKUP(D2077,Coordenadas!$A$2:$D$5571,4,FALSE),0)</f>
        <v>-50.664499999999997</v>
      </c>
      <c r="I2077" s="2" t="s">
        <v>5325</v>
      </c>
      <c r="J2077" s="2">
        <v>4754</v>
      </c>
      <c r="K2077" s="2" t="s">
        <v>5332</v>
      </c>
      <c r="L2077" s="2">
        <f>IFERROR(VLOOKUP(C2077,BOTULISMO!$A$3:$C$19,3,FALSE),0)</f>
        <v>0</v>
      </c>
      <c r="M2077" s="2">
        <f>IFERROR(VLOOKUP(C2077,'LEISHMANIOSE VISCERAL'!$A$4:$C$454,3,FALSE),0)</f>
        <v>0</v>
      </c>
      <c r="N2077" s="2">
        <f>IFERROR(VLOOKUP(C2077,'LEISHMANIOSE TEGUMENTAR'!$A$4:$C$1681,3,FALSE),0)</f>
        <v>0</v>
      </c>
      <c r="O2077" s="2">
        <f>IFERROR(VLOOKUP(C2077,'FEBRE AMARELA'!$A$4:$C$38,3,FALSE),0)</f>
        <v>0</v>
      </c>
      <c r="P2077" s="2">
        <f>IFERROR(VLOOKUP(C2077,DENGUE!$A$5:$C$4097,3,FALSE),0)</f>
        <v>10</v>
      </c>
      <c r="Q2077" s="2">
        <f>IFERROR(VLOOKUP(C2077,'HEPATITE VIRAL'!$A$5:$C$3162,3,FALSE),0)</f>
        <v>0</v>
      </c>
      <c r="R2077" s="2">
        <f>IFERROR(VLOOKUP(C2077,'FEBRE MACULOSA'!$A$5:$C$181,3,FALSE),0)</f>
        <v>0</v>
      </c>
      <c r="S2077" s="2">
        <f>IFERROR(VLOOKUP(C2077,LEPTOSPIROSE!$A$5:$C$1176,3,FALSE),0)</f>
        <v>0</v>
      </c>
      <c r="T2077" s="2">
        <f>IFERROR(VLOOKUP(C2077,'DOENÇA DE CHAGAS'!$A$5:$C$100,3,FALSE),0)</f>
        <v>0</v>
      </c>
      <c r="U2077" s="2">
        <f>IFERROR(VLOOKUP(C2077,'PICADAS DE COBRAS'!$A$6:$C$4645,3,FALSE),0)</f>
        <v>6</v>
      </c>
      <c r="V2077">
        <f>IFERROR(VLOOKUP(C2077,'ZIKA VIRUS'!$A$5:$C$2399,3,FALSE),0)</f>
        <v>0</v>
      </c>
      <c r="W2077">
        <f>IFERROR(VLOOKUP(C2077,'FEBRE TIFÓIDE'!$A$5:$C$46,3,FALSE),0)</f>
        <v>0</v>
      </c>
      <c r="X2077">
        <f>IFERROR(VLOOKUP(C2077,HANTAVIROSE!$A$5:$C$153,3,FALSE),0)</f>
        <v>0</v>
      </c>
      <c r="Y2077">
        <f>IFERROR(VLOOKUP(C2077,MENINGITE!$A$5:$C$447,3,FALSE),0)</f>
        <v>0</v>
      </c>
      <c r="Z2077">
        <f>IFERROR(VLOOKUP(C2077,RAIVA!$A$5:$C$16,3,FALSE),0)</f>
        <v>0</v>
      </c>
    </row>
    <row r="2078" spans="1:26" x14ac:dyDescent="0.3">
      <c r="A2078" s="2" t="s">
        <v>470</v>
      </c>
      <c r="B2078" s="2" t="s">
        <v>775</v>
      </c>
      <c r="C2078" s="2">
        <v>430955</v>
      </c>
      <c r="D2078" s="2">
        <v>4309555</v>
      </c>
      <c r="E2078" s="2" t="s">
        <v>470</v>
      </c>
      <c r="F2078" s="2" t="s">
        <v>775</v>
      </c>
      <c r="G2078" s="2">
        <f>IFERROR(VLOOKUP(D2078,Coordenadas!$A$2:$D$5571,3,FALSE),0)</f>
        <v>-29.5456</v>
      </c>
      <c r="H2078" s="2">
        <f>IFERROR(VLOOKUP(D2078,Coordenadas!$A$2:$D$5571,4,FALSE),0)</f>
        <v>-51.418500000000002</v>
      </c>
      <c r="I2078" s="2" t="s">
        <v>5326</v>
      </c>
      <c r="J2078" s="2">
        <v>4254</v>
      </c>
      <c r="K2078" s="2" t="s">
        <v>5332</v>
      </c>
      <c r="L2078" s="2">
        <f>IFERROR(VLOOKUP(C2078,BOTULISMO!$A$3:$C$19,3,FALSE),0)</f>
        <v>0</v>
      </c>
      <c r="M2078" s="2">
        <f>IFERROR(VLOOKUP(C2078,'LEISHMANIOSE VISCERAL'!$A$4:$C$454,3,FALSE),0)</f>
        <v>0</v>
      </c>
      <c r="N2078" s="2">
        <f>IFERROR(VLOOKUP(C2078,'LEISHMANIOSE TEGUMENTAR'!$A$4:$C$1681,3,FALSE),0)</f>
        <v>0</v>
      </c>
      <c r="O2078" s="2">
        <f>IFERROR(VLOOKUP(C2078,'FEBRE AMARELA'!$A$4:$C$38,3,FALSE),0)</f>
        <v>0</v>
      </c>
      <c r="P2078" s="2">
        <f>IFERROR(VLOOKUP(C2078,DENGUE!$A$5:$C$4097,3,FALSE),0)</f>
        <v>0</v>
      </c>
      <c r="Q2078" s="2">
        <f>IFERROR(VLOOKUP(C2078,'HEPATITE VIRAL'!$A$5:$C$3162,3,FALSE),0)</f>
        <v>0</v>
      </c>
      <c r="R2078" s="2">
        <f>IFERROR(VLOOKUP(C2078,'FEBRE MACULOSA'!$A$5:$C$181,3,FALSE),0)</f>
        <v>0</v>
      </c>
      <c r="S2078" s="2">
        <f>IFERROR(VLOOKUP(C2078,LEPTOSPIROSE!$A$5:$C$1176,3,FALSE),0)</f>
        <v>1</v>
      </c>
      <c r="T2078" s="2">
        <f>IFERROR(VLOOKUP(C2078,'DOENÇA DE CHAGAS'!$A$5:$C$100,3,FALSE),0)</f>
        <v>0</v>
      </c>
      <c r="U2078" s="2">
        <f>IFERROR(VLOOKUP(C2078,'PICADAS DE COBRAS'!$A$6:$C$4645,3,FALSE),0)</f>
        <v>0</v>
      </c>
      <c r="V2078">
        <f>IFERROR(VLOOKUP(C2078,'ZIKA VIRUS'!$A$5:$C$2399,3,FALSE),0)</f>
        <v>0</v>
      </c>
      <c r="W2078">
        <f>IFERROR(VLOOKUP(C2078,'FEBRE TIFÓIDE'!$A$5:$C$46,3,FALSE),0)</f>
        <v>0</v>
      </c>
      <c r="X2078">
        <f>IFERROR(VLOOKUP(C2078,HANTAVIROSE!$A$5:$C$153,3,FALSE),0)</f>
        <v>0</v>
      </c>
      <c r="Y2078">
        <f>IFERROR(VLOOKUP(C2078,MENINGITE!$A$5:$C$447,3,FALSE),0)</f>
        <v>0</v>
      </c>
      <c r="Z2078">
        <f>IFERROR(VLOOKUP(C2078,RAIVA!$A$5:$C$16,3,FALSE),0)</f>
        <v>0</v>
      </c>
    </row>
    <row r="2079" spans="1:26" x14ac:dyDescent="0.3">
      <c r="A2079" s="2" t="s">
        <v>3</v>
      </c>
      <c r="B2079" s="2" t="s">
        <v>145</v>
      </c>
      <c r="C2079" s="2">
        <v>520960</v>
      </c>
      <c r="D2079" s="2">
        <v>5209606</v>
      </c>
      <c r="E2079" s="2" t="s">
        <v>3</v>
      </c>
      <c r="F2079" s="2" t="s">
        <v>145</v>
      </c>
      <c r="G2079" s="2">
        <f>IFERROR(VLOOKUP(D2079,Coordenadas!$A$2:$D$5571,3,FALSE),0)</f>
        <v>-15.718999999999999</v>
      </c>
      <c r="H2079" s="2">
        <f>IFERROR(VLOOKUP(D2079,Coordenadas!$A$2:$D$5571,4,FALSE),0)</f>
        <v>-49.826799999999999</v>
      </c>
      <c r="I2079" s="2" t="s">
        <v>5327</v>
      </c>
      <c r="J2079" s="2">
        <v>3571</v>
      </c>
      <c r="K2079" s="2" t="s">
        <v>5332</v>
      </c>
      <c r="L2079" s="2">
        <f>IFERROR(VLOOKUP(C2079,BOTULISMO!$A$3:$C$19,3,FALSE),0)</f>
        <v>0</v>
      </c>
      <c r="M2079" s="2">
        <f>IFERROR(VLOOKUP(C2079,'LEISHMANIOSE VISCERAL'!$A$4:$C$454,3,FALSE),0)</f>
        <v>0</v>
      </c>
      <c r="N2079" s="2">
        <f>IFERROR(VLOOKUP(C2079,'LEISHMANIOSE TEGUMENTAR'!$A$4:$C$1681,3,FALSE),0)</f>
        <v>1</v>
      </c>
      <c r="O2079" s="2">
        <f>IFERROR(VLOOKUP(C2079,'FEBRE AMARELA'!$A$4:$C$38,3,FALSE),0)</f>
        <v>0</v>
      </c>
      <c r="P2079" s="2">
        <f>IFERROR(VLOOKUP(C2079,DENGUE!$A$5:$C$4097,3,FALSE),0)</f>
        <v>0</v>
      </c>
      <c r="Q2079" s="2">
        <f>IFERROR(VLOOKUP(C2079,'HEPATITE VIRAL'!$A$5:$C$3162,3,FALSE),0)</f>
        <v>0</v>
      </c>
      <c r="R2079" s="2">
        <f>IFERROR(VLOOKUP(C2079,'FEBRE MACULOSA'!$A$5:$C$181,3,FALSE),0)</f>
        <v>0</v>
      </c>
      <c r="S2079" s="2">
        <f>IFERROR(VLOOKUP(C2079,LEPTOSPIROSE!$A$5:$C$1176,3,FALSE),0)</f>
        <v>0</v>
      </c>
      <c r="T2079" s="2">
        <f>IFERROR(VLOOKUP(C2079,'DOENÇA DE CHAGAS'!$A$5:$C$100,3,FALSE),0)</f>
        <v>0</v>
      </c>
      <c r="U2079" s="2">
        <f>IFERROR(VLOOKUP(C2079,'PICADAS DE COBRAS'!$A$6:$C$4645,3,FALSE),0)</f>
        <v>11</v>
      </c>
      <c r="V2079">
        <f>IFERROR(VLOOKUP(C2079,'ZIKA VIRUS'!$A$5:$C$2399,3,FALSE),0)</f>
        <v>0</v>
      </c>
      <c r="W2079">
        <f>IFERROR(VLOOKUP(C2079,'FEBRE TIFÓIDE'!$A$5:$C$46,3,FALSE),0)</f>
        <v>0</v>
      </c>
      <c r="X2079">
        <f>IFERROR(VLOOKUP(C2079,HANTAVIROSE!$A$5:$C$153,3,FALSE),0)</f>
        <v>0</v>
      </c>
      <c r="Y2079">
        <f>IFERROR(VLOOKUP(C2079,MENINGITE!$A$5:$C$447,3,FALSE),0)</f>
        <v>0</v>
      </c>
      <c r="Z2079">
        <f>IFERROR(VLOOKUP(C2079,RAIVA!$A$5:$C$16,3,FALSE),0)</f>
        <v>0</v>
      </c>
    </row>
    <row r="2080" spans="1:26" x14ac:dyDescent="0.3">
      <c r="A2080" s="2" t="s">
        <v>2425</v>
      </c>
      <c r="B2080" s="2" t="s">
        <v>2933</v>
      </c>
      <c r="C2080" s="2">
        <v>312920</v>
      </c>
      <c r="D2080" s="2">
        <v>3129202</v>
      </c>
      <c r="E2080" s="2" t="s">
        <v>2425</v>
      </c>
      <c r="F2080" s="2" t="s">
        <v>2933</v>
      </c>
      <c r="G2080" s="2">
        <f>IFERROR(VLOOKUP(D2080,Coordenadas!$A$2:$D$5571,3,FALSE),0)</f>
        <v>-22.064399999999999</v>
      </c>
      <c r="H2080" s="2">
        <f>IFERROR(VLOOKUP(D2080,Coordenadas!$A$2:$D$5571,4,FALSE),0)</f>
        <v>-45.545299999999997</v>
      </c>
      <c r="I2080" s="2" t="s">
        <v>5325</v>
      </c>
      <c r="J2080" s="2">
        <v>6121</v>
      </c>
      <c r="K2080" s="2" t="s">
        <v>5332</v>
      </c>
      <c r="L2080" s="2">
        <f>IFERROR(VLOOKUP(C2080,BOTULISMO!$A$3:$C$19,3,FALSE),0)</f>
        <v>0</v>
      </c>
      <c r="M2080" s="2">
        <f>IFERROR(VLOOKUP(C2080,'LEISHMANIOSE VISCERAL'!$A$4:$C$454,3,FALSE),0)</f>
        <v>0</v>
      </c>
      <c r="N2080" s="2">
        <f>IFERROR(VLOOKUP(C2080,'LEISHMANIOSE TEGUMENTAR'!$A$4:$C$1681,3,FALSE),0)</f>
        <v>0</v>
      </c>
      <c r="O2080" s="2">
        <f>IFERROR(VLOOKUP(C2080,'FEBRE AMARELA'!$A$4:$C$38,3,FALSE),0)</f>
        <v>0</v>
      </c>
      <c r="P2080" s="2">
        <f>IFERROR(VLOOKUP(C2080,DENGUE!$A$5:$C$4097,3,FALSE),0)</f>
        <v>1</v>
      </c>
      <c r="Q2080" s="2">
        <f>IFERROR(VLOOKUP(C2080,'HEPATITE VIRAL'!$A$5:$C$3162,3,FALSE),0)</f>
        <v>1</v>
      </c>
      <c r="R2080" s="2">
        <f>IFERROR(VLOOKUP(C2080,'FEBRE MACULOSA'!$A$5:$C$181,3,FALSE),0)</f>
        <v>0</v>
      </c>
      <c r="S2080" s="2">
        <f>IFERROR(VLOOKUP(C2080,LEPTOSPIROSE!$A$5:$C$1176,3,FALSE),0)</f>
        <v>0</v>
      </c>
      <c r="T2080" s="2">
        <f>IFERROR(VLOOKUP(C2080,'DOENÇA DE CHAGAS'!$A$5:$C$100,3,FALSE),0)</f>
        <v>0</v>
      </c>
      <c r="U2080" s="2">
        <f>IFERROR(VLOOKUP(C2080,'PICADAS DE COBRAS'!$A$6:$C$4645,3,FALSE),0)</f>
        <v>27</v>
      </c>
      <c r="V2080">
        <f>IFERROR(VLOOKUP(C2080,'ZIKA VIRUS'!$A$5:$C$2399,3,FALSE),0)</f>
        <v>0</v>
      </c>
      <c r="W2080">
        <f>IFERROR(VLOOKUP(C2080,'FEBRE TIFÓIDE'!$A$5:$C$46,3,FALSE),0)</f>
        <v>0</v>
      </c>
      <c r="X2080">
        <f>IFERROR(VLOOKUP(C2080,HANTAVIROSE!$A$5:$C$153,3,FALSE),0)</f>
        <v>0</v>
      </c>
      <c r="Y2080">
        <f>IFERROR(VLOOKUP(C2080,MENINGITE!$A$5:$C$447,3,FALSE),0)</f>
        <v>0</v>
      </c>
      <c r="Z2080">
        <f>IFERROR(VLOOKUP(C2080,RAIVA!$A$5:$C$16,3,FALSE),0)</f>
        <v>0</v>
      </c>
    </row>
    <row r="2081" spans="1:26" x14ac:dyDescent="0.3">
      <c r="A2081" s="2" t="s">
        <v>3257</v>
      </c>
      <c r="B2081" s="2" t="s">
        <v>3513</v>
      </c>
      <c r="C2081" s="2">
        <v>291185</v>
      </c>
      <c r="D2081" s="2">
        <v>2911857</v>
      </c>
      <c r="E2081" s="2" t="s">
        <v>3257</v>
      </c>
      <c r="F2081" s="2" t="s">
        <v>3513</v>
      </c>
      <c r="G2081" s="2">
        <f>IFERROR(VLOOKUP(D2081,Coordenadas!$A$2:$D$5571,3,FALSE),0)</f>
        <v>-10.682499999999999</v>
      </c>
      <c r="H2081" s="2">
        <f>IFERROR(VLOOKUP(D2081,Coordenadas!$A$2:$D$5571,4,FALSE),0)</f>
        <v>-38.290700000000001</v>
      </c>
      <c r="I2081" s="2" t="s">
        <v>5324</v>
      </c>
      <c r="J2081" s="2">
        <v>13192</v>
      </c>
      <c r="K2081" s="2" t="s">
        <v>5332</v>
      </c>
      <c r="L2081" s="2">
        <f>IFERROR(VLOOKUP(C2081,BOTULISMO!$A$3:$C$19,3,FALSE),0)</f>
        <v>0</v>
      </c>
      <c r="M2081" s="2">
        <f>IFERROR(VLOOKUP(C2081,'LEISHMANIOSE VISCERAL'!$A$4:$C$454,3,FALSE),0)</f>
        <v>0</v>
      </c>
      <c r="N2081" s="2">
        <f>IFERROR(VLOOKUP(C2081,'LEISHMANIOSE TEGUMENTAR'!$A$4:$C$1681,3,FALSE),0)</f>
        <v>0</v>
      </c>
      <c r="O2081" s="2">
        <f>IFERROR(VLOOKUP(C2081,'FEBRE AMARELA'!$A$4:$C$38,3,FALSE),0)</f>
        <v>0</v>
      </c>
      <c r="P2081" s="2">
        <f>IFERROR(VLOOKUP(C2081,DENGUE!$A$5:$C$4097,3,FALSE),0)</f>
        <v>24</v>
      </c>
      <c r="Q2081" s="2">
        <f>IFERROR(VLOOKUP(C2081,'HEPATITE VIRAL'!$A$5:$C$3162,3,FALSE),0)</f>
        <v>0</v>
      </c>
      <c r="R2081" s="2">
        <f>IFERROR(VLOOKUP(C2081,'FEBRE MACULOSA'!$A$5:$C$181,3,FALSE),0)</f>
        <v>0</v>
      </c>
      <c r="S2081" s="2">
        <f>IFERROR(VLOOKUP(C2081,LEPTOSPIROSE!$A$5:$C$1176,3,FALSE),0)</f>
        <v>0</v>
      </c>
      <c r="T2081" s="2">
        <f>IFERROR(VLOOKUP(C2081,'DOENÇA DE CHAGAS'!$A$5:$C$100,3,FALSE),0)</f>
        <v>0</v>
      </c>
      <c r="U2081" s="2">
        <f>IFERROR(VLOOKUP(C2081,'PICADAS DE COBRAS'!$A$6:$C$4645,3,FALSE),0)</f>
        <v>0</v>
      </c>
      <c r="V2081">
        <f>IFERROR(VLOOKUP(C2081,'ZIKA VIRUS'!$A$5:$C$2399,3,FALSE),0)</f>
        <v>1</v>
      </c>
      <c r="W2081">
        <f>IFERROR(VLOOKUP(C2081,'FEBRE TIFÓIDE'!$A$5:$C$46,3,FALSE),0)</f>
        <v>0</v>
      </c>
      <c r="X2081">
        <f>IFERROR(VLOOKUP(C2081,HANTAVIROSE!$A$5:$C$153,3,FALSE),0)</f>
        <v>0</v>
      </c>
      <c r="Y2081">
        <f>IFERROR(VLOOKUP(C2081,MENINGITE!$A$5:$C$447,3,FALSE),0)</f>
        <v>0</v>
      </c>
      <c r="Z2081">
        <f>IFERROR(VLOOKUP(C2081,RAIVA!$A$5:$C$16,3,FALSE),0)</f>
        <v>0</v>
      </c>
    </row>
    <row r="2082" spans="1:26" x14ac:dyDescent="0.3">
      <c r="A2082" s="2" t="s">
        <v>1637</v>
      </c>
      <c r="B2082" s="2" t="s">
        <v>2048</v>
      </c>
      <c r="C2082" s="2">
        <v>351900</v>
      </c>
      <c r="D2082" s="2">
        <v>3519006</v>
      </c>
      <c r="E2082" s="2" t="s">
        <v>1637</v>
      </c>
      <c r="F2082" s="2" t="s">
        <v>2048</v>
      </c>
      <c r="G2082" s="2">
        <f>IFERROR(VLOOKUP(D2082,Coordenadas!$A$2:$D$5571,3,FALSE),0)</f>
        <v>-22.003799999999998</v>
      </c>
      <c r="H2082" s="2">
        <f>IFERROR(VLOOKUP(D2082,Coordenadas!$A$2:$D$5571,4,FALSE),0)</f>
        <v>-50.390700000000002</v>
      </c>
      <c r="I2082" s="2" t="s">
        <v>5325</v>
      </c>
      <c r="J2082" s="2">
        <v>8696</v>
      </c>
      <c r="K2082" s="2" t="s">
        <v>5332</v>
      </c>
      <c r="L2082" s="2">
        <f>IFERROR(VLOOKUP(C2082,BOTULISMO!$A$3:$C$19,3,FALSE),0)</f>
        <v>0</v>
      </c>
      <c r="M2082" s="2">
        <f>IFERROR(VLOOKUP(C2082,'LEISHMANIOSE VISCERAL'!$A$4:$C$454,3,FALSE),0)</f>
        <v>0</v>
      </c>
      <c r="N2082" s="2">
        <f>IFERROR(VLOOKUP(C2082,'LEISHMANIOSE TEGUMENTAR'!$A$4:$C$1681,3,FALSE),0)</f>
        <v>0</v>
      </c>
      <c r="O2082" s="2">
        <f>IFERROR(VLOOKUP(C2082,'FEBRE AMARELA'!$A$4:$C$38,3,FALSE),0)</f>
        <v>0</v>
      </c>
      <c r="P2082" s="2">
        <f>IFERROR(VLOOKUP(C2082,DENGUE!$A$5:$C$4097,3,FALSE),0)</f>
        <v>640</v>
      </c>
      <c r="Q2082" s="2">
        <f>IFERROR(VLOOKUP(C2082,'HEPATITE VIRAL'!$A$5:$C$3162,3,FALSE),0)</f>
        <v>0</v>
      </c>
      <c r="R2082" s="2">
        <f>IFERROR(VLOOKUP(C2082,'FEBRE MACULOSA'!$A$5:$C$181,3,FALSE),0)</f>
        <v>0</v>
      </c>
      <c r="S2082" s="2">
        <f>IFERROR(VLOOKUP(C2082,LEPTOSPIROSE!$A$5:$C$1176,3,FALSE),0)</f>
        <v>0</v>
      </c>
      <c r="T2082" s="2">
        <f>IFERROR(VLOOKUP(C2082,'DOENÇA DE CHAGAS'!$A$5:$C$100,3,FALSE),0)</f>
        <v>0</v>
      </c>
      <c r="U2082" s="2">
        <f>IFERROR(VLOOKUP(C2082,'PICADAS DE COBRAS'!$A$6:$C$4645,3,FALSE),0)</f>
        <v>42</v>
      </c>
      <c r="V2082">
        <f>IFERROR(VLOOKUP(C2082,'ZIKA VIRUS'!$A$5:$C$2399,3,FALSE),0)</f>
        <v>0</v>
      </c>
      <c r="W2082">
        <f>IFERROR(VLOOKUP(C2082,'FEBRE TIFÓIDE'!$A$5:$C$46,3,FALSE),0)</f>
        <v>0</v>
      </c>
      <c r="X2082">
        <f>IFERROR(VLOOKUP(C2082,HANTAVIROSE!$A$5:$C$153,3,FALSE),0)</f>
        <v>0</v>
      </c>
      <c r="Y2082">
        <f>IFERROR(VLOOKUP(C2082,MENINGITE!$A$5:$C$447,3,FALSE),0)</f>
        <v>0</v>
      </c>
      <c r="Z2082">
        <f>IFERROR(VLOOKUP(C2082,RAIVA!$A$5:$C$16,3,FALSE),0)</f>
        <v>0</v>
      </c>
    </row>
    <row r="2083" spans="1:26" x14ac:dyDescent="0.3">
      <c r="A2083" s="2" t="s">
        <v>470</v>
      </c>
      <c r="B2083" s="2" t="s">
        <v>816</v>
      </c>
      <c r="C2083" s="2">
        <v>430710</v>
      </c>
      <c r="D2083" s="2">
        <v>4307104</v>
      </c>
      <c r="E2083" s="2" t="s">
        <v>470</v>
      </c>
      <c r="F2083" s="2" t="s">
        <v>816</v>
      </c>
      <c r="G2083" s="2">
        <f>IFERROR(VLOOKUP(D2083,Coordenadas!$A$2:$D$5571,3,FALSE),0)</f>
        <v>-32.024000000000001</v>
      </c>
      <c r="H2083" s="2">
        <f>IFERROR(VLOOKUP(D2083,Coordenadas!$A$2:$D$5571,4,FALSE),0)</f>
        <v>-53.394399999999997</v>
      </c>
      <c r="I2083" s="2" t="s">
        <v>5326</v>
      </c>
      <c r="J2083" s="2">
        <v>6753</v>
      </c>
      <c r="K2083" s="2" t="s">
        <v>5332</v>
      </c>
      <c r="L2083" s="2">
        <f>IFERROR(VLOOKUP(C2083,BOTULISMO!$A$3:$C$19,3,FALSE),0)</f>
        <v>0</v>
      </c>
      <c r="M2083" s="2">
        <f>IFERROR(VLOOKUP(C2083,'LEISHMANIOSE VISCERAL'!$A$4:$C$454,3,FALSE),0)</f>
        <v>0</v>
      </c>
      <c r="N2083" s="2">
        <f>IFERROR(VLOOKUP(C2083,'LEISHMANIOSE TEGUMENTAR'!$A$4:$C$1681,3,FALSE),0)</f>
        <v>0</v>
      </c>
      <c r="O2083" s="2">
        <f>IFERROR(VLOOKUP(C2083,'FEBRE AMARELA'!$A$4:$C$38,3,FALSE),0)</f>
        <v>0</v>
      </c>
      <c r="P2083" s="2">
        <f>IFERROR(VLOOKUP(C2083,DENGUE!$A$5:$C$4097,3,FALSE),0)</f>
        <v>0</v>
      </c>
      <c r="Q2083" s="2">
        <f>IFERROR(VLOOKUP(C2083,'HEPATITE VIRAL'!$A$5:$C$3162,3,FALSE),0)</f>
        <v>0</v>
      </c>
      <c r="R2083" s="2">
        <f>IFERROR(VLOOKUP(C2083,'FEBRE MACULOSA'!$A$5:$C$181,3,FALSE),0)</f>
        <v>0</v>
      </c>
      <c r="S2083" s="2">
        <f>IFERROR(VLOOKUP(C2083,LEPTOSPIROSE!$A$5:$C$1176,3,FALSE),0)</f>
        <v>1</v>
      </c>
      <c r="T2083" s="2">
        <f>IFERROR(VLOOKUP(C2083,'DOENÇA DE CHAGAS'!$A$5:$C$100,3,FALSE),0)</f>
        <v>0</v>
      </c>
      <c r="U2083" s="2">
        <f>IFERROR(VLOOKUP(C2083,'PICADAS DE COBRAS'!$A$6:$C$4645,3,FALSE),0)</f>
        <v>15</v>
      </c>
      <c r="V2083">
        <f>IFERROR(VLOOKUP(C2083,'ZIKA VIRUS'!$A$5:$C$2399,3,FALSE),0)</f>
        <v>0</v>
      </c>
      <c r="W2083">
        <f>IFERROR(VLOOKUP(C2083,'FEBRE TIFÓIDE'!$A$5:$C$46,3,FALSE),0)</f>
        <v>0</v>
      </c>
      <c r="X2083">
        <f>IFERROR(VLOOKUP(C2083,HANTAVIROSE!$A$5:$C$153,3,FALSE),0)</f>
        <v>0</v>
      </c>
      <c r="Y2083">
        <f>IFERROR(VLOOKUP(C2083,MENINGITE!$A$5:$C$447,3,FALSE),0)</f>
        <v>0</v>
      </c>
      <c r="Z2083">
        <f>IFERROR(VLOOKUP(C2083,RAIVA!$A$5:$C$16,3,FALSE),0)</f>
        <v>0</v>
      </c>
    </row>
    <row r="2084" spans="1:26" x14ac:dyDescent="0.3">
      <c r="A2084" s="2" t="s">
        <v>967</v>
      </c>
      <c r="B2084" s="2" t="s">
        <v>5569</v>
      </c>
      <c r="C2084" s="2">
        <v>420670</v>
      </c>
      <c r="D2084" s="2">
        <v>4206702</v>
      </c>
      <c r="E2084" s="2" t="s">
        <v>967</v>
      </c>
      <c r="F2084" s="2" t="s">
        <v>1151</v>
      </c>
      <c r="G2084" s="2">
        <f>IFERROR(VLOOKUP(D2084,Coordenadas!$A$2:$D$5571,3,FALSE),0)</f>
        <v>-27.190300000000001</v>
      </c>
      <c r="H2084" s="2">
        <f>IFERROR(VLOOKUP(D2084,Coordenadas!$A$2:$D$5571,4,FALSE),0)</f>
        <v>-51.491700000000002</v>
      </c>
      <c r="I2084" s="2" t="s">
        <v>5326</v>
      </c>
      <c r="J2084" s="2">
        <v>21239</v>
      </c>
      <c r="K2084" s="2" t="s">
        <v>5330</v>
      </c>
      <c r="L2084" s="2">
        <f>IFERROR(VLOOKUP(C2084,BOTULISMO!$A$3:$C$19,3,FALSE),0)</f>
        <v>0</v>
      </c>
      <c r="M2084" s="2">
        <f>IFERROR(VLOOKUP(C2084,'LEISHMANIOSE VISCERAL'!$A$4:$C$454,3,FALSE),0)</f>
        <v>0</v>
      </c>
      <c r="N2084" s="2">
        <f>IFERROR(VLOOKUP(C2084,'LEISHMANIOSE TEGUMENTAR'!$A$4:$C$1681,3,FALSE),0)</f>
        <v>0</v>
      </c>
      <c r="O2084" s="2">
        <f>IFERROR(VLOOKUP(C2084,'FEBRE AMARELA'!$A$4:$C$38,3,FALSE),0)</f>
        <v>0</v>
      </c>
      <c r="P2084" s="2">
        <f>IFERROR(VLOOKUP(C2084,DENGUE!$A$5:$C$4097,3,FALSE),0)</f>
        <v>0</v>
      </c>
      <c r="Q2084" s="2">
        <f>IFERROR(VLOOKUP(C2084,'HEPATITE VIRAL'!$A$5:$C$3162,3,FALSE),0)</f>
        <v>26</v>
      </c>
      <c r="R2084" s="2">
        <f>IFERROR(VLOOKUP(C2084,'FEBRE MACULOSA'!$A$5:$C$181,3,FALSE),0)</f>
        <v>0</v>
      </c>
      <c r="S2084" s="2">
        <f>IFERROR(VLOOKUP(C2084,LEPTOSPIROSE!$A$5:$C$1176,3,FALSE),0)</f>
        <v>1</v>
      </c>
      <c r="T2084" s="2">
        <f>IFERROR(VLOOKUP(C2084,'DOENÇA DE CHAGAS'!$A$5:$C$100,3,FALSE),0)</f>
        <v>0</v>
      </c>
      <c r="U2084" s="2">
        <f>IFERROR(VLOOKUP(C2084,'PICADAS DE COBRAS'!$A$6:$C$4645,3,FALSE),0)</f>
        <v>83</v>
      </c>
      <c r="V2084">
        <f>IFERROR(VLOOKUP(C2084,'ZIKA VIRUS'!$A$5:$C$2399,3,FALSE),0)</f>
        <v>0</v>
      </c>
      <c r="W2084">
        <f>IFERROR(VLOOKUP(C2084,'FEBRE TIFÓIDE'!$A$5:$C$46,3,FALSE),0)</f>
        <v>0</v>
      </c>
      <c r="X2084">
        <f>IFERROR(VLOOKUP(C2084,HANTAVIROSE!$A$5:$C$153,3,FALSE),0)</f>
        <v>0</v>
      </c>
      <c r="Y2084">
        <f>IFERROR(VLOOKUP(C2084,MENINGITE!$A$5:$C$447,3,FALSE),0)</f>
        <v>0</v>
      </c>
      <c r="Z2084">
        <f>IFERROR(VLOOKUP(C2084,RAIVA!$A$5:$C$16,3,FALSE),0)</f>
        <v>0</v>
      </c>
    </row>
    <row r="2085" spans="1:26" x14ac:dyDescent="0.3">
      <c r="A2085" s="2" t="s">
        <v>470</v>
      </c>
      <c r="B2085" s="2" t="s">
        <v>774</v>
      </c>
      <c r="C2085" s="2">
        <v>430957</v>
      </c>
      <c r="D2085" s="2">
        <v>4309571</v>
      </c>
      <c r="E2085" s="2" t="s">
        <v>470</v>
      </c>
      <c r="F2085" s="2" t="s">
        <v>774</v>
      </c>
      <c r="G2085" s="2">
        <f>IFERROR(VLOOKUP(D2085,Coordenadas!$A$2:$D$5571,3,FALSE),0)</f>
        <v>-29.455200000000001</v>
      </c>
      <c r="H2085" s="2">
        <f>IFERROR(VLOOKUP(D2085,Coordenadas!$A$2:$D$5571,4,FALSE),0)</f>
        <v>-52.655299999999997</v>
      </c>
      <c r="I2085" s="2" t="s">
        <v>5326</v>
      </c>
      <c r="J2085" s="2">
        <v>2954</v>
      </c>
      <c r="K2085" s="2" t="s">
        <v>5332</v>
      </c>
      <c r="L2085" s="2">
        <f>IFERROR(VLOOKUP(C2085,BOTULISMO!$A$3:$C$19,3,FALSE),0)</f>
        <v>0</v>
      </c>
      <c r="M2085" s="2">
        <f>IFERROR(VLOOKUP(C2085,'LEISHMANIOSE VISCERAL'!$A$4:$C$454,3,FALSE),0)</f>
        <v>0</v>
      </c>
      <c r="N2085" s="2">
        <f>IFERROR(VLOOKUP(C2085,'LEISHMANIOSE TEGUMENTAR'!$A$4:$C$1681,3,FALSE),0)</f>
        <v>0</v>
      </c>
      <c r="O2085" s="2">
        <f>IFERROR(VLOOKUP(C2085,'FEBRE AMARELA'!$A$4:$C$38,3,FALSE),0)</f>
        <v>0</v>
      </c>
      <c r="P2085" s="2">
        <f>IFERROR(VLOOKUP(C2085,DENGUE!$A$5:$C$4097,3,FALSE),0)</f>
        <v>0</v>
      </c>
      <c r="Q2085" s="2">
        <f>IFERROR(VLOOKUP(C2085,'HEPATITE VIRAL'!$A$5:$C$3162,3,FALSE),0)</f>
        <v>1</v>
      </c>
      <c r="R2085" s="2">
        <f>IFERROR(VLOOKUP(C2085,'FEBRE MACULOSA'!$A$5:$C$181,3,FALSE),0)</f>
        <v>0</v>
      </c>
      <c r="S2085" s="2">
        <f>IFERROR(VLOOKUP(C2085,LEPTOSPIROSE!$A$5:$C$1176,3,FALSE),0)</f>
        <v>3</v>
      </c>
      <c r="T2085" s="2">
        <f>IFERROR(VLOOKUP(C2085,'DOENÇA DE CHAGAS'!$A$5:$C$100,3,FALSE),0)</f>
        <v>0</v>
      </c>
      <c r="U2085" s="2">
        <f>IFERROR(VLOOKUP(C2085,'PICADAS DE COBRAS'!$A$6:$C$4645,3,FALSE),0)</f>
        <v>3</v>
      </c>
      <c r="V2085">
        <f>IFERROR(VLOOKUP(C2085,'ZIKA VIRUS'!$A$5:$C$2399,3,FALSE),0)</f>
        <v>0</v>
      </c>
      <c r="W2085">
        <f>IFERROR(VLOOKUP(C2085,'FEBRE TIFÓIDE'!$A$5:$C$46,3,FALSE),0)</f>
        <v>0</v>
      </c>
      <c r="X2085">
        <f>IFERROR(VLOOKUP(C2085,HANTAVIROSE!$A$5:$C$153,3,FALSE),0)</f>
        <v>0</v>
      </c>
      <c r="Y2085">
        <f>IFERROR(VLOOKUP(C2085,MENINGITE!$A$5:$C$447,3,FALSE),0)</f>
        <v>0</v>
      </c>
      <c r="Z2085">
        <f>IFERROR(VLOOKUP(C2085,RAIVA!$A$5:$C$16,3,FALSE),0)</f>
        <v>0</v>
      </c>
    </row>
    <row r="2086" spans="1:26" x14ac:dyDescent="0.3">
      <c r="A2086" s="2" t="s">
        <v>4319</v>
      </c>
      <c r="B2086" s="2" t="s">
        <v>144</v>
      </c>
      <c r="C2086" s="2">
        <v>230520</v>
      </c>
      <c r="D2086" s="2">
        <v>2305209</v>
      </c>
      <c r="E2086" s="2" t="s">
        <v>4319</v>
      </c>
      <c r="F2086" s="2" t="s">
        <v>144</v>
      </c>
      <c r="G2086" s="2">
        <f>IFERROR(VLOOKUP(D2086,Coordenadas!$A$2:$D$5571,3,FALSE),0)</f>
        <v>-4.4095800000000001</v>
      </c>
      <c r="H2086" s="2">
        <f>IFERROR(VLOOKUP(D2086,Coordenadas!$A$2:$D$5571,4,FALSE),0)</f>
        <v>-40.4056</v>
      </c>
      <c r="I2086" s="2" t="s">
        <v>5324</v>
      </c>
      <c r="J2086" s="2">
        <v>19325</v>
      </c>
      <c r="K2086" s="2" t="s">
        <v>5332</v>
      </c>
      <c r="L2086" s="2">
        <f>IFERROR(VLOOKUP(C2086,BOTULISMO!$A$3:$C$19,3,FALSE),0)</f>
        <v>0</v>
      </c>
      <c r="M2086" s="2">
        <f>IFERROR(VLOOKUP(C2086,'LEISHMANIOSE VISCERAL'!$A$4:$C$454,3,FALSE),0)</f>
        <v>1</v>
      </c>
      <c r="N2086" s="2">
        <f>IFERROR(VLOOKUP(C2086,'LEISHMANIOSE TEGUMENTAR'!$A$4:$C$1681,3,FALSE),0)</f>
        <v>0</v>
      </c>
      <c r="O2086" s="2">
        <f>IFERROR(VLOOKUP(C2086,'FEBRE AMARELA'!$A$4:$C$38,3,FALSE),0)</f>
        <v>0</v>
      </c>
      <c r="P2086" s="2">
        <f>IFERROR(VLOOKUP(C2086,DENGUE!$A$5:$C$4097,3,FALSE),0)</f>
        <v>0</v>
      </c>
      <c r="Q2086" s="2">
        <f>IFERROR(VLOOKUP(C2086,'HEPATITE VIRAL'!$A$5:$C$3162,3,FALSE),0)</f>
        <v>0</v>
      </c>
      <c r="R2086" s="2">
        <f>IFERROR(VLOOKUP(C2086,'FEBRE MACULOSA'!$A$5:$C$181,3,FALSE),0)</f>
        <v>0</v>
      </c>
      <c r="S2086" s="2">
        <f>IFERROR(VLOOKUP(C2086,LEPTOSPIROSE!$A$5:$C$1176,3,FALSE),0)</f>
        <v>0</v>
      </c>
      <c r="T2086" s="2">
        <f>IFERROR(VLOOKUP(C2086,'DOENÇA DE CHAGAS'!$A$5:$C$100,3,FALSE),0)</f>
        <v>0</v>
      </c>
      <c r="U2086" s="2">
        <f>IFERROR(VLOOKUP(C2086,'PICADAS DE COBRAS'!$A$6:$C$4645,3,FALSE),0)</f>
        <v>17</v>
      </c>
      <c r="V2086">
        <f>IFERROR(VLOOKUP(C2086,'ZIKA VIRUS'!$A$5:$C$2399,3,FALSE),0)</f>
        <v>1</v>
      </c>
      <c r="W2086">
        <f>IFERROR(VLOOKUP(C2086,'FEBRE TIFÓIDE'!$A$5:$C$46,3,FALSE),0)</f>
        <v>0</v>
      </c>
      <c r="X2086">
        <f>IFERROR(VLOOKUP(C2086,HANTAVIROSE!$A$5:$C$153,3,FALSE),0)</f>
        <v>0</v>
      </c>
      <c r="Y2086">
        <f>IFERROR(VLOOKUP(C2086,MENINGITE!$A$5:$C$447,3,FALSE),0)</f>
        <v>0</v>
      </c>
      <c r="Z2086">
        <f>IFERROR(VLOOKUP(C2086,RAIVA!$A$5:$C$16,3,FALSE),0)</f>
        <v>0</v>
      </c>
    </row>
    <row r="2087" spans="1:26" x14ac:dyDescent="0.3">
      <c r="A2087" s="2" t="s">
        <v>3</v>
      </c>
      <c r="B2087" s="2" t="s">
        <v>144</v>
      </c>
      <c r="C2087" s="2">
        <v>520970</v>
      </c>
      <c r="D2087" s="2">
        <v>5209705</v>
      </c>
      <c r="E2087" s="2" t="s">
        <v>3</v>
      </c>
      <c r="F2087" s="2" t="s">
        <v>144</v>
      </c>
      <c r="G2087" s="2">
        <f>IFERROR(VLOOKUP(D2087,Coordenadas!$A$2:$D$5571,3,FALSE),0)</f>
        <v>-16.962599999999998</v>
      </c>
      <c r="H2087" s="2">
        <f>IFERROR(VLOOKUP(D2087,Coordenadas!$A$2:$D$5571,4,FALSE),0)</f>
        <v>-49.226500000000001</v>
      </c>
      <c r="I2087" s="2" t="s">
        <v>5327</v>
      </c>
      <c r="J2087" s="2">
        <v>17398</v>
      </c>
      <c r="K2087" s="2" t="s">
        <v>5332</v>
      </c>
      <c r="L2087" s="2">
        <f>IFERROR(VLOOKUP(C2087,BOTULISMO!$A$3:$C$19,3,FALSE),0)</f>
        <v>0</v>
      </c>
      <c r="M2087" s="2">
        <f>IFERROR(VLOOKUP(C2087,'LEISHMANIOSE VISCERAL'!$A$4:$C$454,3,FALSE),0)</f>
        <v>0</v>
      </c>
      <c r="N2087" s="2">
        <f>IFERROR(VLOOKUP(C2087,'LEISHMANIOSE TEGUMENTAR'!$A$4:$C$1681,3,FALSE),0)</f>
        <v>0</v>
      </c>
      <c r="O2087" s="2">
        <f>IFERROR(VLOOKUP(C2087,'FEBRE AMARELA'!$A$4:$C$38,3,FALSE),0)</f>
        <v>0</v>
      </c>
      <c r="P2087" s="2">
        <f>IFERROR(VLOOKUP(C2087,DENGUE!$A$5:$C$4097,3,FALSE),0)</f>
        <v>166</v>
      </c>
      <c r="Q2087" s="2">
        <f>IFERROR(VLOOKUP(C2087,'HEPATITE VIRAL'!$A$5:$C$3162,3,FALSE),0)</f>
        <v>5</v>
      </c>
      <c r="R2087" s="2">
        <f>IFERROR(VLOOKUP(C2087,'FEBRE MACULOSA'!$A$5:$C$181,3,FALSE),0)</f>
        <v>0</v>
      </c>
      <c r="S2087" s="2">
        <f>IFERROR(VLOOKUP(C2087,LEPTOSPIROSE!$A$5:$C$1176,3,FALSE),0)</f>
        <v>0</v>
      </c>
      <c r="T2087" s="2">
        <f>IFERROR(VLOOKUP(C2087,'DOENÇA DE CHAGAS'!$A$5:$C$100,3,FALSE),0)</f>
        <v>0</v>
      </c>
      <c r="U2087" s="2">
        <f>IFERROR(VLOOKUP(C2087,'PICADAS DE COBRAS'!$A$6:$C$4645,3,FALSE),0)</f>
        <v>12</v>
      </c>
      <c r="V2087">
        <f>IFERROR(VLOOKUP(C2087,'ZIKA VIRUS'!$A$5:$C$2399,3,FALSE),0)</f>
        <v>0</v>
      </c>
      <c r="W2087">
        <f>IFERROR(VLOOKUP(C2087,'FEBRE TIFÓIDE'!$A$5:$C$46,3,FALSE),0)</f>
        <v>0</v>
      </c>
      <c r="X2087">
        <f>IFERROR(VLOOKUP(C2087,HANTAVIROSE!$A$5:$C$153,3,FALSE),0)</f>
        <v>0</v>
      </c>
      <c r="Y2087">
        <f>IFERROR(VLOOKUP(C2087,MENINGITE!$A$5:$C$447,3,FALSE),0)</f>
        <v>0</v>
      </c>
      <c r="Z2087">
        <f>IFERROR(VLOOKUP(C2087,RAIVA!$A$5:$C$16,3,FALSE),0)</f>
        <v>0</v>
      </c>
    </row>
    <row r="2088" spans="1:26" x14ac:dyDescent="0.3">
      <c r="A2088" s="2" t="s">
        <v>3</v>
      </c>
      <c r="B2088" s="2" t="s">
        <v>143</v>
      </c>
      <c r="C2088" s="2">
        <v>520980</v>
      </c>
      <c r="D2088" s="2">
        <v>5209804</v>
      </c>
      <c r="E2088" s="2" t="s">
        <v>3</v>
      </c>
      <c r="F2088" s="2" t="s">
        <v>143</v>
      </c>
      <c r="G2088" s="2">
        <f>IFERROR(VLOOKUP(D2088,Coordenadas!$A$2:$D$5571,3,FALSE),0)</f>
        <v>-14.726100000000001</v>
      </c>
      <c r="H2088" s="2">
        <f>IFERROR(VLOOKUP(D2088,Coordenadas!$A$2:$D$5571,4,FALSE),0)</f>
        <v>-49.4634</v>
      </c>
      <c r="I2088" s="2" t="s">
        <v>5327</v>
      </c>
      <c r="J2088" s="2">
        <v>4029</v>
      </c>
      <c r="K2088" s="2" t="s">
        <v>5332</v>
      </c>
      <c r="L2088" s="2">
        <f>IFERROR(VLOOKUP(C2088,BOTULISMO!$A$3:$C$19,3,FALSE),0)</f>
        <v>0</v>
      </c>
      <c r="M2088" s="2">
        <f>IFERROR(VLOOKUP(C2088,'LEISHMANIOSE VISCERAL'!$A$4:$C$454,3,FALSE),0)</f>
        <v>0</v>
      </c>
      <c r="N2088" s="2">
        <f>IFERROR(VLOOKUP(C2088,'LEISHMANIOSE TEGUMENTAR'!$A$4:$C$1681,3,FALSE),0)</f>
        <v>0</v>
      </c>
      <c r="O2088" s="2">
        <f>IFERROR(VLOOKUP(C2088,'FEBRE AMARELA'!$A$4:$C$38,3,FALSE),0)</f>
        <v>0</v>
      </c>
      <c r="P2088" s="2">
        <f>IFERROR(VLOOKUP(C2088,DENGUE!$A$5:$C$4097,3,FALSE),0)</f>
        <v>12</v>
      </c>
      <c r="Q2088" s="2">
        <f>IFERROR(VLOOKUP(C2088,'HEPATITE VIRAL'!$A$5:$C$3162,3,FALSE),0)</f>
        <v>1</v>
      </c>
      <c r="R2088" s="2">
        <f>IFERROR(VLOOKUP(C2088,'FEBRE MACULOSA'!$A$5:$C$181,3,FALSE),0)</f>
        <v>0</v>
      </c>
      <c r="S2088" s="2">
        <f>IFERROR(VLOOKUP(C2088,LEPTOSPIROSE!$A$5:$C$1176,3,FALSE),0)</f>
        <v>0</v>
      </c>
      <c r="T2088" s="2">
        <f>IFERROR(VLOOKUP(C2088,'DOENÇA DE CHAGAS'!$A$5:$C$100,3,FALSE),0)</f>
        <v>0</v>
      </c>
      <c r="U2088" s="2">
        <f>IFERROR(VLOOKUP(C2088,'PICADAS DE COBRAS'!$A$6:$C$4645,3,FALSE),0)</f>
        <v>2</v>
      </c>
      <c r="V2088">
        <f>IFERROR(VLOOKUP(C2088,'ZIKA VIRUS'!$A$5:$C$2399,3,FALSE),0)</f>
        <v>0</v>
      </c>
      <c r="W2088">
        <f>IFERROR(VLOOKUP(C2088,'FEBRE TIFÓIDE'!$A$5:$C$46,3,FALSE),0)</f>
        <v>0</v>
      </c>
      <c r="X2088">
        <f>IFERROR(VLOOKUP(C2088,HANTAVIROSE!$A$5:$C$153,3,FALSE),0)</f>
        <v>0</v>
      </c>
      <c r="Y2088">
        <f>IFERROR(VLOOKUP(C2088,MENINGITE!$A$5:$C$447,3,FALSE),0)</f>
        <v>0</v>
      </c>
      <c r="Z2088">
        <f>IFERROR(VLOOKUP(C2088,RAIVA!$A$5:$C$16,3,FALSE),0)</f>
        <v>0</v>
      </c>
    </row>
    <row r="2089" spans="1:26" x14ac:dyDescent="0.3">
      <c r="A2089" s="2" t="s">
        <v>1637</v>
      </c>
      <c r="B2089" s="2" t="s">
        <v>2047</v>
      </c>
      <c r="C2089" s="2">
        <v>351905</v>
      </c>
      <c r="D2089" s="2">
        <v>3519055</v>
      </c>
      <c r="E2089" s="2" t="s">
        <v>1637</v>
      </c>
      <c r="F2089" s="2" t="s">
        <v>2047</v>
      </c>
      <c r="G2089" s="2">
        <f>IFERROR(VLOOKUP(D2089,Coordenadas!$A$2:$D$5571,3,FALSE),0)</f>
        <v>-22.640499999999999</v>
      </c>
      <c r="H2089" s="2">
        <f>IFERROR(VLOOKUP(D2089,Coordenadas!$A$2:$D$5571,4,FALSE),0)</f>
        <v>-47.048699999999997</v>
      </c>
      <c r="I2089" s="2" t="s">
        <v>5325</v>
      </c>
      <c r="J2089" s="2">
        <v>11299</v>
      </c>
      <c r="K2089" s="2" t="s">
        <v>5332</v>
      </c>
      <c r="L2089" s="2">
        <f>IFERROR(VLOOKUP(C2089,BOTULISMO!$A$3:$C$19,3,FALSE),0)</f>
        <v>0</v>
      </c>
      <c r="M2089" s="2">
        <f>IFERROR(VLOOKUP(C2089,'LEISHMANIOSE VISCERAL'!$A$4:$C$454,3,FALSE),0)</f>
        <v>0</v>
      </c>
      <c r="N2089" s="2">
        <f>IFERROR(VLOOKUP(C2089,'LEISHMANIOSE TEGUMENTAR'!$A$4:$C$1681,3,FALSE),0)</f>
        <v>2</v>
      </c>
      <c r="O2089" s="2">
        <f>IFERROR(VLOOKUP(C2089,'FEBRE AMARELA'!$A$4:$C$38,3,FALSE),0)</f>
        <v>0</v>
      </c>
      <c r="P2089" s="2">
        <f>IFERROR(VLOOKUP(C2089,DENGUE!$A$5:$C$4097,3,FALSE),0)</f>
        <v>24</v>
      </c>
      <c r="Q2089" s="2">
        <f>IFERROR(VLOOKUP(C2089,'HEPATITE VIRAL'!$A$5:$C$3162,3,FALSE),0)</f>
        <v>0</v>
      </c>
      <c r="R2089" s="2">
        <f>IFERROR(VLOOKUP(C2089,'FEBRE MACULOSA'!$A$5:$C$181,3,FALSE),0)</f>
        <v>0</v>
      </c>
      <c r="S2089" s="2">
        <f>IFERROR(VLOOKUP(C2089,LEPTOSPIROSE!$A$5:$C$1176,3,FALSE),0)</f>
        <v>0</v>
      </c>
      <c r="T2089" s="2">
        <f>IFERROR(VLOOKUP(C2089,'DOENÇA DE CHAGAS'!$A$5:$C$100,3,FALSE),0)</f>
        <v>0</v>
      </c>
      <c r="U2089" s="2">
        <f>IFERROR(VLOOKUP(C2089,'PICADAS DE COBRAS'!$A$6:$C$4645,3,FALSE),0)</f>
        <v>55</v>
      </c>
      <c r="V2089">
        <f>IFERROR(VLOOKUP(C2089,'ZIKA VIRUS'!$A$5:$C$2399,3,FALSE),0)</f>
        <v>0</v>
      </c>
      <c r="W2089">
        <f>IFERROR(VLOOKUP(C2089,'FEBRE TIFÓIDE'!$A$5:$C$46,3,FALSE),0)</f>
        <v>0</v>
      </c>
      <c r="X2089">
        <f>IFERROR(VLOOKUP(C2089,HANTAVIROSE!$A$5:$C$153,3,FALSE),0)</f>
        <v>0</v>
      </c>
      <c r="Y2089">
        <f>IFERROR(VLOOKUP(C2089,MENINGITE!$A$5:$C$447,3,FALSE),0)</f>
        <v>0</v>
      </c>
      <c r="Z2089">
        <f>IFERROR(VLOOKUP(C2089,RAIVA!$A$5:$C$16,3,FALSE),0)</f>
        <v>0</v>
      </c>
    </row>
    <row r="2090" spans="1:26" x14ac:dyDescent="0.3">
      <c r="A2090" s="2" t="s">
        <v>1256</v>
      </c>
      <c r="B2090" s="2" t="s">
        <v>1505</v>
      </c>
      <c r="C2090" s="2">
        <v>410965</v>
      </c>
      <c r="D2090" s="2">
        <v>4109658</v>
      </c>
      <c r="E2090" s="2" t="s">
        <v>1256</v>
      </c>
      <c r="F2090" s="2" t="s">
        <v>1505</v>
      </c>
      <c r="G2090" s="2">
        <f>IFERROR(VLOOKUP(D2090,Coordenadas!$A$2:$D$5571,3,FALSE),0)</f>
        <v>-26.138999999999999</v>
      </c>
      <c r="H2090" s="2">
        <f>IFERROR(VLOOKUP(D2090,Coordenadas!$A$2:$D$5571,4,FALSE),0)</f>
        <v>-52.384799999999998</v>
      </c>
      <c r="I2090" s="2" t="s">
        <v>5326</v>
      </c>
      <c r="J2090" s="2">
        <v>5955</v>
      </c>
      <c r="K2090" s="2" t="s">
        <v>5332</v>
      </c>
      <c r="L2090" s="2">
        <f>IFERROR(VLOOKUP(C2090,BOTULISMO!$A$3:$C$19,3,FALSE),0)</f>
        <v>0</v>
      </c>
      <c r="M2090" s="2">
        <f>IFERROR(VLOOKUP(C2090,'LEISHMANIOSE VISCERAL'!$A$4:$C$454,3,FALSE),0)</f>
        <v>0</v>
      </c>
      <c r="N2090" s="2">
        <f>IFERROR(VLOOKUP(C2090,'LEISHMANIOSE TEGUMENTAR'!$A$4:$C$1681,3,FALSE),0)</f>
        <v>0</v>
      </c>
      <c r="O2090" s="2">
        <f>IFERROR(VLOOKUP(C2090,'FEBRE AMARELA'!$A$4:$C$38,3,FALSE),0)</f>
        <v>0</v>
      </c>
      <c r="P2090" s="2">
        <f>IFERROR(VLOOKUP(C2090,DENGUE!$A$5:$C$4097,3,FALSE),0)</f>
        <v>0</v>
      </c>
      <c r="Q2090" s="2">
        <f>IFERROR(VLOOKUP(C2090,'HEPATITE VIRAL'!$A$5:$C$3162,3,FALSE),0)</f>
        <v>5</v>
      </c>
      <c r="R2090" s="2">
        <f>IFERROR(VLOOKUP(C2090,'FEBRE MACULOSA'!$A$5:$C$181,3,FALSE),0)</f>
        <v>0</v>
      </c>
      <c r="S2090" s="2">
        <f>IFERROR(VLOOKUP(C2090,LEPTOSPIROSE!$A$5:$C$1176,3,FALSE),0)</f>
        <v>1</v>
      </c>
      <c r="T2090" s="2">
        <f>IFERROR(VLOOKUP(C2090,'DOENÇA DE CHAGAS'!$A$5:$C$100,3,FALSE),0)</f>
        <v>0</v>
      </c>
      <c r="U2090" s="2">
        <f>IFERROR(VLOOKUP(C2090,'PICADAS DE COBRAS'!$A$6:$C$4645,3,FALSE),0)</f>
        <v>42</v>
      </c>
      <c r="V2090">
        <f>IFERROR(VLOOKUP(C2090,'ZIKA VIRUS'!$A$5:$C$2399,3,FALSE),0)</f>
        <v>0</v>
      </c>
      <c r="W2090">
        <f>IFERROR(VLOOKUP(C2090,'FEBRE TIFÓIDE'!$A$5:$C$46,3,FALSE),0)</f>
        <v>0</v>
      </c>
      <c r="X2090">
        <f>IFERROR(VLOOKUP(C2090,HANTAVIROSE!$A$5:$C$153,3,FALSE),0)</f>
        <v>0</v>
      </c>
      <c r="Y2090">
        <f>IFERROR(VLOOKUP(C2090,MENINGITE!$A$5:$C$447,3,FALSE),0)</f>
        <v>0</v>
      </c>
      <c r="Z2090">
        <f>IFERROR(VLOOKUP(C2090,RAIVA!$A$5:$C$16,3,FALSE),0)</f>
        <v>0</v>
      </c>
    </row>
    <row r="2091" spans="1:26" x14ac:dyDescent="0.3">
      <c r="A2091" s="2" t="s">
        <v>4319</v>
      </c>
      <c r="B2091" s="2" t="s">
        <v>4422</v>
      </c>
      <c r="C2091" s="2">
        <v>230523</v>
      </c>
      <c r="D2091" s="2">
        <v>2305233</v>
      </c>
      <c r="E2091" s="2" t="s">
        <v>4319</v>
      </c>
      <c r="F2091" s="2" t="s">
        <v>4422</v>
      </c>
      <c r="G2091" s="2">
        <f>IFERROR(VLOOKUP(D2091,Coordenadas!$A$2:$D$5571,3,FALSE),0)</f>
        <v>-4.1208999999999998</v>
      </c>
      <c r="H2091" s="2">
        <f>IFERROR(VLOOKUP(D2091,Coordenadas!$A$2:$D$5571,4,FALSE),0)</f>
        <v>-38.470700000000001</v>
      </c>
      <c r="I2091" s="2" t="s">
        <v>5324</v>
      </c>
      <c r="J2091" s="2">
        <v>55187</v>
      </c>
      <c r="K2091" s="2" t="s">
        <v>5331</v>
      </c>
      <c r="L2091" s="2">
        <f>IFERROR(VLOOKUP(C2091,BOTULISMO!$A$3:$C$19,3,FALSE),0)</f>
        <v>0</v>
      </c>
      <c r="M2091" s="2">
        <f>IFERROR(VLOOKUP(C2091,'LEISHMANIOSE VISCERAL'!$A$4:$C$454,3,FALSE),0)</f>
        <v>0</v>
      </c>
      <c r="N2091" s="2">
        <f>IFERROR(VLOOKUP(C2091,'LEISHMANIOSE TEGUMENTAR'!$A$4:$C$1681,3,FALSE),0)</f>
        <v>0</v>
      </c>
      <c r="O2091" s="2">
        <f>IFERROR(VLOOKUP(C2091,'FEBRE AMARELA'!$A$4:$C$38,3,FALSE),0)</f>
        <v>0</v>
      </c>
      <c r="P2091" s="2">
        <f>IFERROR(VLOOKUP(C2091,DENGUE!$A$5:$C$4097,3,FALSE),0)</f>
        <v>43</v>
      </c>
      <c r="Q2091" s="2">
        <f>IFERROR(VLOOKUP(C2091,'HEPATITE VIRAL'!$A$5:$C$3162,3,FALSE),0)</f>
        <v>1</v>
      </c>
      <c r="R2091" s="2">
        <f>IFERROR(VLOOKUP(C2091,'FEBRE MACULOSA'!$A$5:$C$181,3,FALSE),0)</f>
        <v>0</v>
      </c>
      <c r="S2091" s="2">
        <f>IFERROR(VLOOKUP(C2091,LEPTOSPIROSE!$A$5:$C$1176,3,FALSE),0)</f>
        <v>2</v>
      </c>
      <c r="T2091" s="2">
        <f>IFERROR(VLOOKUP(C2091,'DOENÇA DE CHAGAS'!$A$5:$C$100,3,FALSE),0)</f>
        <v>0</v>
      </c>
      <c r="U2091" s="2">
        <f>IFERROR(VLOOKUP(C2091,'PICADAS DE COBRAS'!$A$6:$C$4645,3,FALSE),0)</f>
        <v>57</v>
      </c>
      <c r="V2091">
        <f>IFERROR(VLOOKUP(C2091,'ZIKA VIRUS'!$A$5:$C$2399,3,FALSE),0)</f>
        <v>14</v>
      </c>
      <c r="W2091">
        <f>IFERROR(VLOOKUP(C2091,'FEBRE TIFÓIDE'!$A$5:$C$46,3,FALSE),0)</f>
        <v>0</v>
      </c>
      <c r="X2091">
        <f>IFERROR(VLOOKUP(C2091,HANTAVIROSE!$A$5:$C$153,3,FALSE),0)</f>
        <v>0</v>
      </c>
      <c r="Y2091">
        <f>IFERROR(VLOOKUP(C2091,MENINGITE!$A$5:$C$447,3,FALSE),0)</f>
        <v>1</v>
      </c>
      <c r="Z2091">
        <f>IFERROR(VLOOKUP(C2091,RAIVA!$A$5:$C$16,3,FALSE),0)</f>
        <v>0</v>
      </c>
    </row>
    <row r="2092" spans="1:26" x14ac:dyDescent="0.3">
      <c r="A2092" s="2" t="s">
        <v>470</v>
      </c>
      <c r="B2092" s="2" t="s">
        <v>773</v>
      </c>
      <c r="C2092" s="2">
        <v>430960</v>
      </c>
      <c r="D2092" s="2">
        <v>4309605</v>
      </c>
      <c r="E2092" s="2" t="s">
        <v>470</v>
      </c>
      <c r="F2092" s="2" t="s">
        <v>773</v>
      </c>
      <c r="G2092" s="2">
        <f>IFERROR(VLOOKUP(D2092,Coordenadas!$A$2:$D$5571,3,FALSE),0)</f>
        <v>-27.6282</v>
      </c>
      <c r="H2092" s="2">
        <f>IFERROR(VLOOKUP(D2092,Coordenadas!$A$2:$D$5571,4,FALSE),0)</f>
        <v>-54.305300000000003</v>
      </c>
      <c r="I2092" s="2" t="s">
        <v>5326</v>
      </c>
      <c r="J2092" s="2">
        <v>18348</v>
      </c>
      <c r="K2092" s="2" t="s">
        <v>5332</v>
      </c>
      <c r="L2092" s="2">
        <f>IFERROR(VLOOKUP(C2092,BOTULISMO!$A$3:$C$19,3,FALSE),0)</f>
        <v>0</v>
      </c>
      <c r="M2092" s="2">
        <f>IFERROR(VLOOKUP(C2092,'LEISHMANIOSE VISCERAL'!$A$4:$C$454,3,FALSE),0)</f>
        <v>0</v>
      </c>
      <c r="N2092" s="2">
        <f>IFERROR(VLOOKUP(C2092,'LEISHMANIOSE TEGUMENTAR'!$A$4:$C$1681,3,FALSE),0)</f>
        <v>0</v>
      </c>
      <c r="O2092" s="2">
        <f>IFERROR(VLOOKUP(C2092,'FEBRE AMARELA'!$A$4:$C$38,3,FALSE),0)</f>
        <v>0</v>
      </c>
      <c r="P2092" s="2">
        <f>IFERROR(VLOOKUP(C2092,DENGUE!$A$5:$C$4097,3,FALSE),0)</f>
        <v>13</v>
      </c>
      <c r="Q2092" s="2">
        <f>IFERROR(VLOOKUP(C2092,'HEPATITE VIRAL'!$A$5:$C$3162,3,FALSE),0)</f>
        <v>17</v>
      </c>
      <c r="R2092" s="2">
        <f>IFERROR(VLOOKUP(C2092,'FEBRE MACULOSA'!$A$5:$C$181,3,FALSE),0)</f>
        <v>0</v>
      </c>
      <c r="S2092" s="2">
        <f>IFERROR(VLOOKUP(C2092,LEPTOSPIROSE!$A$5:$C$1176,3,FALSE),0)</f>
        <v>6</v>
      </c>
      <c r="T2092" s="2">
        <f>IFERROR(VLOOKUP(C2092,'DOENÇA DE CHAGAS'!$A$5:$C$100,3,FALSE),0)</f>
        <v>0</v>
      </c>
      <c r="U2092" s="2">
        <f>IFERROR(VLOOKUP(C2092,'PICADAS DE COBRAS'!$A$6:$C$4645,3,FALSE),0)</f>
        <v>11</v>
      </c>
      <c r="V2092">
        <f>IFERROR(VLOOKUP(C2092,'ZIKA VIRUS'!$A$5:$C$2399,3,FALSE),0)</f>
        <v>0</v>
      </c>
      <c r="W2092">
        <f>IFERROR(VLOOKUP(C2092,'FEBRE TIFÓIDE'!$A$5:$C$46,3,FALSE),0)</f>
        <v>0</v>
      </c>
      <c r="X2092">
        <f>IFERROR(VLOOKUP(C2092,HANTAVIROSE!$A$5:$C$153,3,FALSE),0)</f>
        <v>0</v>
      </c>
      <c r="Y2092">
        <f>IFERROR(VLOOKUP(C2092,MENINGITE!$A$5:$C$447,3,FALSE),0)</f>
        <v>0</v>
      </c>
      <c r="Z2092">
        <f>IFERROR(VLOOKUP(C2092,RAIVA!$A$5:$C$16,3,FALSE),0)</f>
        <v>0</v>
      </c>
    </row>
    <row r="2093" spans="1:26" x14ac:dyDescent="0.3">
      <c r="A2093" s="2" t="s">
        <v>1637</v>
      </c>
      <c r="B2093" s="2" t="s">
        <v>2046</v>
      </c>
      <c r="C2093" s="2">
        <v>351907</v>
      </c>
      <c r="D2093" s="2">
        <v>3519071</v>
      </c>
      <c r="E2093" s="2" t="s">
        <v>1637</v>
      </c>
      <c r="F2093" s="2" t="s">
        <v>2046</v>
      </c>
      <c r="G2093" s="2">
        <f>IFERROR(VLOOKUP(D2093,Coordenadas!$A$2:$D$5571,3,FALSE),0)</f>
        <v>-22.852900000000002</v>
      </c>
      <c r="H2093" s="2">
        <f>IFERROR(VLOOKUP(D2093,Coordenadas!$A$2:$D$5571,4,FALSE),0)</f>
        <v>-47.214300000000001</v>
      </c>
      <c r="I2093" s="2" t="s">
        <v>5325</v>
      </c>
      <c r="J2093" s="2">
        <v>192692</v>
      </c>
      <c r="K2093" s="2" t="s">
        <v>5333</v>
      </c>
      <c r="L2093" s="2">
        <f>IFERROR(VLOOKUP(C2093,BOTULISMO!$A$3:$C$19,3,FALSE),0)</f>
        <v>0</v>
      </c>
      <c r="M2093" s="2">
        <f>IFERROR(VLOOKUP(C2093,'LEISHMANIOSE VISCERAL'!$A$4:$C$454,3,FALSE),0)</f>
        <v>0</v>
      </c>
      <c r="N2093" s="2">
        <f>IFERROR(VLOOKUP(C2093,'LEISHMANIOSE TEGUMENTAR'!$A$4:$C$1681,3,FALSE),0)</f>
        <v>0</v>
      </c>
      <c r="O2093" s="2">
        <f>IFERROR(VLOOKUP(C2093,'FEBRE AMARELA'!$A$4:$C$38,3,FALSE),0)</f>
        <v>0</v>
      </c>
      <c r="P2093" s="2">
        <f>IFERROR(VLOOKUP(C2093,DENGUE!$A$5:$C$4097,3,FALSE),0)</f>
        <v>957</v>
      </c>
      <c r="Q2093" s="2">
        <f>IFERROR(VLOOKUP(C2093,'HEPATITE VIRAL'!$A$5:$C$3162,3,FALSE),0)</f>
        <v>90</v>
      </c>
      <c r="R2093" s="2">
        <f>IFERROR(VLOOKUP(C2093,'FEBRE MACULOSA'!$A$5:$C$181,3,FALSE),0)</f>
        <v>2</v>
      </c>
      <c r="S2093" s="2">
        <f>IFERROR(VLOOKUP(C2093,LEPTOSPIROSE!$A$5:$C$1176,3,FALSE),0)</f>
        <v>7</v>
      </c>
      <c r="T2093" s="2">
        <f>IFERROR(VLOOKUP(C2093,'DOENÇA DE CHAGAS'!$A$5:$C$100,3,FALSE),0)</f>
        <v>0</v>
      </c>
      <c r="U2093" s="2">
        <f>IFERROR(VLOOKUP(C2093,'PICADAS DE COBRAS'!$A$6:$C$4645,3,FALSE),0)</f>
        <v>241</v>
      </c>
      <c r="V2093">
        <f>IFERROR(VLOOKUP(C2093,'ZIKA VIRUS'!$A$5:$C$2399,3,FALSE),0)</f>
        <v>5</v>
      </c>
      <c r="W2093">
        <f>IFERROR(VLOOKUP(C2093,'FEBRE TIFÓIDE'!$A$5:$C$46,3,FALSE),0)</f>
        <v>0</v>
      </c>
      <c r="X2093">
        <f>IFERROR(VLOOKUP(C2093,HANTAVIROSE!$A$5:$C$153,3,FALSE),0)</f>
        <v>0</v>
      </c>
      <c r="Y2093">
        <f>IFERROR(VLOOKUP(C2093,MENINGITE!$A$5:$C$447,3,FALSE),0)</f>
        <v>4</v>
      </c>
      <c r="Z2093">
        <f>IFERROR(VLOOKUP(C2093,RAIVA!$A$5:$C$16,3,FALSE),0)</f>
        <v>0</v>
      </c>
    </row>
    <row r="2094" spans="1:26" x14ac:dyDescent="0.3">
      <c r="A2094" s="2" t="s">
        <v>4490</v>
      </c>
      <c r="B2094" s="2" t="s">
        <v>4615</v>
      </c>
      <c r="C2094" s="2">
        <v>220460</v>
      </c>
      <c r="D2094" s="2">
        <v>2204600</v>
      </c>
      <c r="E2094" s="2" t="s">
        <v>4490</v>
      </c>
      <c r="F2094" s="2" t="s">
        <v>4615</v>
      </c>
      <c r="G2094" s="2">
        <f>IFERROR(VLOOKUP(D2094,Coordenadas!$A$2:$D$5571,3,FALSE),0)</f>
        <v>-5.9885999999999999</v>
      </c>
      <c r="H2094" s="2">
        <f>IFERROR(VLOOKUP(D2094,Coordenadas!$A$2:$D$5571,4,FALSE),0)</f>
        <v>-42.559800000000003</v>
      </c>
      <c r="I2094" s="2" t="s">
        <v>5324</v>
      </c>
      <c r="J2094" s="2">
        <v>3771</v>
      </c>
      <c r="K2094" s="2" t="s">
        <v>5332</v>
      </c>
      <c r="L2094" s="2">
        <f>IFERROR(VLOOKUP(C2094,BOTULISMO!$A$3:$C$19,3,FALSE),0)</f>
        <v>0</v>
      </c>
      <c r="M2094" s="2">
        <f>IFERROR(VLOOKUP(C2094,'LEISHMANIOSE VISCERAL'!$A$4:$C$454,3,FALSE),0)</f>
        <v>0</v>
      </c>
      <c r="N2094" s="2">
        <f>IFERROR(VLOOKUP(C2094,'LEISHMANIOSE TEGUMENTAR'!$A$4:$C$1681,3,FALSE),0)</f>
        <v>0</v>
      </c>
      <c r="O2094" s="2">
        <f>IFERROR(VLOOKUP(C2094,'FEBRE AMARELA'!$A$4:$C$38,3,FALSE),0)</f>
        <v>0</v>
      </c>
      <c r="P2094" s="2">
        <f>IFERROR(VLOOKUP(C2094,DENGUE!$A$5:$C$4097,3,FALSE),0)</f>
        <v>0</v>
      </c>
      <c r="Q2094" s="2">
        <f>IFERROR(VLOOKUP(C2094,'HEPATITE VIRAL'!$A$5:$C$3162,3,FALSE),0)</f>
        <v>0</v>
      </c>
      <c r="R2094" s="2">
        <f>IFERROR(VLOOKUP(C2094,'FEBRE MACULOSA'!$A$5:$C$181,3,FALSE),0)</f>
        <v>0</v>
      </c>
      <c r="S2094" s="2">
        <f>IFERROR(VLOOKUP(C2094,LEPTOSPIROSE!$A$5:$C$1176,3,FALSE),0)</f>
        <v>0</v>
      </c>
      <c r="T2094" s="2">
        <f>IFERROR(VLOOKUP(C2094,'DOENÇA DE CHAGAS'!$A$5:$C$100,3,FALSE),0)</f>
        <v>0</v>
      </c>
      <c r="U2094" s="2">
        <f>IFERROR(VLOOKUP(C2094,'PICADAS DE COBRAS'!$A$6:$C$4645,3,FALSE),0)</f>
        <v>0</v>
      </c>
      <c r="V2094">
        <f>IFERROR(VLOOKUP(C2094,'ZIKA VIRUS'!$A$5:$C$2399,3,FALSE),0)</f>
        <v>0</v>
      </c>
      <c r="W2094">
        <f>IFERROR(VLOOKUP(C2094,'FEBRE TIFÓIDE'!$A$5:$C$46,3,FALSE),0)</f>
        <v>0</v>
      </c>
      <c r="X2094">
        <f>IFERROR(VLOOKUP(C2094,HANTAVIROSE!$A$5:$C$153,3,FALSE),0)</f>
        <v>0</v>
      </c>
      <c r="Y2094">
        <f>IFERROR(VLOOKUP(C2094,MENINGITE!$A$5:$C$447,3,FALSE),0)</f>
        <v>0</v>
      </c>
      <c r="Z2094">
        <f>IFERROR(VLOOKUP(C2094,RAIVA!$A$5:$C$16,3,FALSE),0)</f>
        <v>0</v>
      </c>
    </row>
    <row r="2095" spans="1:26" x14ac:dyDescent="0.3">
      <c r="A2095" s="2" t="s">
        <v>470</v>
      </c>
      <c r="B2095" s="2" t="s">
        <v>772</v>
      </c>
      <c r="C2095" s="2">
        <v>430965</v>
      </c>
      <c r="D2095" s="2">
        <v>4309654</v>
      </c>
      <c r="E2095" s="2" t="s">
        <v>470</v>
      </c>
      <c r="F2095" s="2" t="s">
        <v>772</v>
      </c>
      <c r="G2095" s="2">
        <f>IFERROR(VLOOKUP(D2095,Coordenadas!$A$2:$D$5571,3,FALSE),0)</f>
        <v>-31.406700000000001</v>
      </c>
      <c r="H2095" s="2">
        <f>IFERROR(VLOOKUP(D2095,Coordenadas!$A$2:$D$5571,4,FALSE),0)</f>
        <v>-53.866700000000002</v>
      </c>
      <c r="I2095" s="2" t="s">
        <v>5326</v>
      </c>
      <c r="J2095" s="2">
        <v>6043</v>
      </c>
      <c r="K2095" s="2" t="s">
        <v>5332</v>
      </c>
      <c r="L2095" s="2">
        <f>IFERROR(VLOOKUP(C2095,BOTULISMO!$A$3:$C$19,3,FALSE),0)</f>
        <v>0</v>
      </c>
      <c r="M2095" s="2">
        <f>IFERROR(VLOOKUP(C2095,'LEISHMANIOSE VISCERAL'!$A$4:$C$454,3,FALSE),0)</f>
        <v>0</v>
      </c>
      <c r="N2095" s="2">
        <f>IFERROR(VLOOKUP(C2095,'LEISHMANIOSE TEGUMENTAR'!$A$4:$C$1681,3,FALSE),0)</f>
        <v>0</v>
      </c>
      <c r="O2095" s="2">
        <f>IFERROR(VLOOKUP(C2095,'FEBRE AMARELA'!$A$4:$C$38,3,FALSE),0)</f>
        <v>0</v>
      </c>
      <c r="P2095" s="2">
        <f>IFERROR(VLOOKUP(C2095,DENGUE!$A$5:$C$4097,3,FALSE),0)</f>
        <v>0</v>
      </c>
      <c r="Q2095" s="2">
        <f>IFERROR(VLOOKUP(C2095,'HEPATITE VIRAL'!$A$5:$C$3162,3,FALSE),0)</f>
        <v>1</v>
      </c>
      <c r="R2095" s="2">
        <f>IFERROR(VLOOKUP(C2095,'FEBRE MACULOSA'!$A$5:$C$181,3,FALSE),0)</f>
        <v>0</v>
      </c>
      <c r="S2095" s="2">
        <f>IFERROR(VLOOKUP(C2095,LEPTOSPIROSE!$A$5:$C$1176,3,FALSE),0)</f>
        <v>0</v>
      </c>
      <c r="T2095" s="2">
        <f>IFERROR(VLOOKUP(C2095,'DOENÇA DE CHAGAS'!$A$5:$C$100,3,FALSE),0)</f>
        <v>0</v>
      </c>
      <c r="U2095" s="2">
        <f>IFERROR(VLOOKUP(C2095,'PICADAS DE COBRAS'!$A$6:$C$4645,3,FALSE),0)</f>
        <v>1</v>
      </c>
      <c r="V2095">
        <f>IFERROR(VLOOKUP(C2095,'ZIKA VIRUS'!$A$5:$C$2399,3,FALSE),0)</f>
        <v>0</v>
      </c>
      <c r="W2095">
        <f>IFERROR(VLOOKUP(C2095,'FEBRE TIFÓIDE'!$A$5:$C$46,3,FALSE),0)</f>
        <v>0</v>
      </c>
      <c r="X2095">
        <f>IFERROR(VLOOKUP(C2095,HANTAVIROSE!$A$5:$C$153,3,FALSE),0)</f>
        <v>0</v>
      </c>
      <c r="Y2095">
        <f>IFERROR(VLOOKUP(C2095,MENINGITE!$A$5:$C$447,3,FALSE),0)</f>
        <v>0</v>
      </c>
      <c r="Z2095">
        <f>IFERROR(VLOOKUP(C2095,RAIVA!$A$5:$C$16,3,FALSE),0)</f>
        <v>0</v>
      </c>
    </row>
    <row r="2096" spans="1:26" x14ac:dyDescent="0.3">
      <c r="A2096" s="2" t="s">
        <v>5190</v>
      </c>
      <c r="B2096" s="2" t="s">
        <v>771</v>
      </c>
      <c r="C2096" s="2">
        <v>130170</v>
      </c>
      <c r="D2096" s="2">
        <v>1301704</v>
      </c>
      <c r="E2096" s="2" t="s">
        <v>5190</v>
      </c>
      <c r="F2096" s="2" t="s">
        <v>771</v>
      </c>
      <c r="G2096" s="2">
        <f>IFERROR(VLOOKUP(D2096,Coordenadas!$A$2:$D$5571,3,FALSE),0)</f>
        <v>-7.5117099999999999</v>
      </c>
      <c r="H2096" s="2">
        <f>IFERROR(VLOOKUP(D2096,Coordenadas!$A$2:$D$5571,4,FALSE),0)</f>
        <v>-63.032699999999998</v>
      </c>
      <c r="I2096" s="2" t="s">
        <v>5323</v>
      </c>
      <c r="J2096" s="2">
        <v>44227</v>
      </c>
      <c r="K2096" s="2" t="s">
        <v>5330</v>
      </c>
      <c r="L2096" s="2">
        <f>IFERROR(VLOOKUP(C2096,BOTULISMO!$A$3:$C$19,3,FALSE),0)</f>
        <v>0</v>
      </c>
      <c r="M2096" s="2">
        <f>IFERROR(VLOOKUP(C2096,'LEISHMANIOSE VISCERAL'!$A$4:$C$454,3,FALSE),0)</f>
        <v>0</v>
      </c>
      <c r="N2096" s="2">
        <f>IFERROR(VLOOKUP(C2096,'LEISHMANIOSE TEGUMENTAR'!$A$4:$C$1681,3,FALSE),0)</f>
        <v>55</v>
      </c>
      <c r="O2096" s="2">
        <f>IFERROR(VLOOKUP(C2096,'FEBRE AMARELA'!$A$4:$C$38,3,FALSE),0)</f>
        <v>0</v>
      </c>
      <c r="P2096" s="2">
        <f>IFERROR(VLOOKUP(C2096,DENGUE!$A$5:$C$4097,3,FALSE),0)</f>
        <v>148</v>
      </c>
      <c r="Q2096" s="2">
        <f>IFERROR(VLOOKUP(C2096,'HEPATITE VIRAL'!$A$5:$C$3162,3,FALSE),0)</f>
        <v>1</v>
      </c>
      <c r="R2096" s="2">
        <f>IFERROR(VLOOKUP(C2096,'FEBRE MACULOSA'!$A$5:$C$181,3,FALSE),0)</f>
        <v>0</v>
      </c>
      <c r="S2096" s="2">
        <f>IFERROR(VLOOKUP(C2096,LEPTOSPIROSE!$A$5:$C$1176,3,FALSE),0)</f>
        <v>4</v>
      </c>
      <c r="T2096" s="2">
        <f>IFERROR(VLOOKUP(C2096,'DOENÇA DE CHAGAS'!$A$5:$C$100,3,FALSE),0)</f>
        <v>1</v>
      </c>
      <c r="U2096" s="2">
        <f>IFERROR(VLOOKUP(C2096,'PICADAS DE COBRAS'!$A$6:$C$4645,3,FALSE),0)</f>
        <v>64</v>
      </c>
      <c r="V2096">
        <f>IFERROR(VLOOKUP(C2096,'ZIKA VIRUS'!$A$5:$C$2399,3,FALSE),0)</f>
        <v>1</v>
      </c>
      <c r="W2096">
        <f>IFERROR(VLOOKUP(C2096,'FEBRE TIFÓIDE'!$A$5:$C$46,3,FALSE),0)</f>
        <v>0</v>
      </c>
      <c r="X2096">
        <f>IFERROR(VLOOKUP(C2096,HANTAVIROSE!$A$5:$C$153,3,FALSE),0)</f>
        <v>0</v>
      </c>
      <c r="Y2096">
        <f>IFERROR(VLOOKUP(C2096,MENINGITE!$A$5:$C$447,3,FALSE),0)</f>
        <v>0</v>
      </c>
      <c r="Z2096">
        <f>IFERROR(VLOOKUP(C2096,RAIVA!$A$5:$C$16,3,FALSE),0)</f>
        <v>0</v>
      </c>
    </row>
    <row r="2097" spans="1:26" x14ac:dyDescent="0.3">
      <c r="A2097" s="2" t="s">
        <v>470</v>
      </c>
      <c r="B2097" s="2" t="s">
        <v>771</v>
      </c>
      <c r="C2097" s="2">
        <v>430970</v>
      </c>
      <c r="D2097" s="2">
        <v>4309704</v>
      </c>
      <c r="E2097" s="2" t="s">
        <v>470</v>
      </c>
      <c r="F2097" s="2" t="s">
        <v>771</v>
      </c>
      <c r="G2097" s="2">
        <f>IFERROR(VLOOKUP(D2097,Coordenadas!$A$2:$D$5571,3,FALSE),0)</f>
        <v>-27.569099999999999</v>
      </c>
      <c r="H2097" s="2">
        <f>IFERROR(VLOOKUP(D2097,Coordenadas!$A$2:$D$5571,4,FALSE),0)</f>
        <v>-53.969499999999996</v>
      </c>
      <c r="I2097" s="2" t="s">
        <v>5326</v>
      </c>
      <c r="J2097" s="2">
        <v>4919</v>
      </c>
      <c r="K2097" s="2" t="s">
        <v>5332</v>
      </c>
      <c r="L2097" s="2">
        <f>IFERROR(VLOOKUP(C2097,BOTULISMO!$A$3:$C$19,3,FALSE),0)</f>
        <v>0</v>
      </c>
      <c r="M2097" s="2">
        <f>IFERROR(VLOOKUP(C2097,'LEISHMANIOSE VISCERAL'!$A$4:$C$454,3,FALSE),0)</f>
        <v>0</v>
      </c>
      <c r="N2097" s="2">
        <f>IFERROR(VLOOKUP(C2097,'LEISHMANIOSE TEGUMENTAR'!$A$4:$C$1681,3,FALSE),0)</f>
        <v>0</v>
      </c>
      <c r="O2097" s="2">
        <f>IFERROR(VLOOKUP(C2097,'FEBRE AMARELA'!$A$4:$C$38,3,FALSE),0)</f>
        <v>0</v>
      </c>
      <c r="P2097" s="2">
        <f>IFERROR(VLOOKUP(C2097,DENGUE!$A$5:$C$4097,3,FALSE),0)</f>
        <v>5</v>
      </c>
      <c r="Q2097" s="2">
        <f>IFERROR(VLOOKUP(C2097,'HEPATITE VIRAL'!$A$5:$C$3162,3,FALSE),0)</f>
        <v>1</v>
      </c>
      <c r="R2097" s="2">
        <f>IFERROR(VLOOKUP(C2097,'FEBRE MACULOSA'!$A$5:$C$181,3,FALSE),0)</f>
        <v>0</v>
      </c>
      <c r="S2097" s="2">
        <f>IFERROR(VLOOKUP(C2097,LEPTOSPIROSE!$A$5:$C$1176,3,FALSE),0)</f>
        <v>0</v>
      </c>
      <c r="T2097" s="2">
        <f>IFERROR(VLOOKUP(C2097,'DOENÇA DE CHAGAS'!$A$5:$C$100,3,FALSE),0)</f>
        <v>0</v>
      </c>
      <c r="U2097" s="2">
        <f>IFERROR(VLOOKUP(C2097,'PICADAS DE COBRAS'!$A$6:$C$4645,3,FALSE),0)</f>
        <v>1</v>
      </c>
      <c r="V2097">
        <f>IFERROR(VLOOKUP(C2097,'ZIKA VIRUS'!$A$5:$C$2399,3,FALSE),0)</f>
        <v>0</v>
      </c>
      <c r="W2097">
        <f>IFERROR(VLOOKUP(C2097,'FEBRE TIFÓIDE'!$A$5:$C$46,3,FALSE),0)</f>
        <v>0</v>
      </c>
      <c r="X2097">
        <f>IFERROR(VLOOKUP(C2097,HANTAVIROSE!$A$5:$C$153,3,FALSE),0)</f>
        <v>0</v>
      </c>
      <c r="Y2097">
        <f>IFERROR(VLOOKUP(C2097,MENINGITE!$A$5:$C$447,3,FALSE),0)</f>
        <v>0</v>
      </c>
      <c r="Z2097">
        <f>IFERROR(VLOOKUP(C2097,RAIVA!$A$5:$C$16,3,FALSE),0)</f>
        <v>0</v>
      </c>
    </row>
    <row r="2098" spans="1:26" x14ac:dyDescent="0.3">
      <c r="A2098" s="2" t="s">
        <v>4704</v>
      </c>
      <c r="B2098" s="2" t="s">
        <v>4820</v>
      </c>
      <c r="C2098" s="2">
        <v>210500</v>
      </c>
      <c r="D2098" s="2">
        <v>2105005</v>
      </c>
      <c r="E2098" s="2" t="s">
        <v>4704</v>
      </c>
      <c r="F2098" s="2" t="s">
        <v>4820</v>
      </c>
      <c r="G2098" s="2">
        <f>IFERROR(VLOOKUP(D2098,Coordenadas!$A$2:$D$5571,3,FALSE),0)</f>
        <v>-2.5982799999999999</v>
      </c>
      <c r="H2098" s="2">
        <f>IFERROR(VLOOKUP(D2098,Coordenadas!$A$2:$D$5571,4,FALSE),0)</f>
        <v>-43.4649</v>
      </c>
      <c r="I2098" s="2" t="s">
        <v>5324</v>
      </c>
      <c r="J2098" s="2">
        <v>26189</v>
      </c>
      <c r="K2098" s="2" t="s">
        <v>5330</v>
      </c>
      <c r="L2098" s="2">
        <f>IFERROR(VLOOKUP(C2098,BOTULISMO!$A$3:$C$19,3,FALSE),0)</f>
        <v>0</v>
      </c>
      <c r="M2098" s="2">
        <f>IFERROR(VLOOKUP(C2098,'LEISHMANIOSE VISCERAL'!$A$4:$C$454,3,FALSE),0)</f>
        <v>0</v>
      </c>
      <c r="N2098" s="2">
        <f>IFERROR(VLOOKUP(C2098,'LEISHMANIOSE TEGUMENTAR'!$A$4:$C$1681,3,FALSE),0)</f>
        <v>8</v>
      </c>
      <c r="O2098" s="2">
        <f>IFERROR(VLOOKUP(C2098,'FEBRE AMARELA'!$A$4:$C$38,3,FALSE),0)</f>
        <v>0</v>
      </c>
      <c r="P2098" s="2">
        <f>IFERROR(VLOOKUP(C2098,DENGUE!$A$5:$C$4097,3,FALSE),0)</f>
        <v>2</v>
      </c>
      <c r="Q2098" s="2">
        <f>IFERROR(VLOOKUP(C2098,'HEPATITE VIRAL'!$A$5:$C$3162,3,FALSE),0)</f>
        <v>0</v>
      </c>
      <c r="R2098" s="2">
        <f>IFERROR(VLOOKUP(C2098,'FEBRE MACULOSA'!$A$5:$C$181,3,FALSE),0)</f>
        <v>0</v>
      </c>
      <c r="S2098" s="2">
        <f>IFERROR(VLOOKUP(C2098,LEPTOSPIROSE!$A$5:$C$1176,3,FALSE),0)</f>
        <v>0</v>
      </c>
      <c r="T2098" s="2">
        <f>IFERROR(VLOOKUP(C2098,'DOENÇA DE CHAGAS'!$A$5:$C$100,3,FALSE),0)</f>
        <v>0</v>
      </c>
      <c r="U2098" s="2">
        <f>IFERROR(VLOOKUP(C2098,'PICADAS DE COBRAS'!$A$6:$C$4645,3,FALSE),0)</f>
        <v>0</v>
      </c>
      <c r="V2098">
        <f>IFERROR(VLOOKUP(C2098,'ZIKA VIRUS'!$A$5:$C$2399,3,FALSE),0)</f>
        <v>2</v>
      </c>
      <c r="W2098">
        <f>IFERROR(VLOOKUP(C2098,'FEBRE TIFÓIDE'!$A$5:$C$46,3,FALSE),0)</f>
        <v>0</v>
      </c>
      <c r="X2098">
        <f>IFERROR(VLOOKUP(C2098,HANTAVIROSE!$A$5:$C$153,3,FALSE),0)</f>
        <v>0</v>
      </c>
      <c r="Y2098">
        <f>IFERROR(VLOOKUP(C2098,MENINGITE!$A$5:$C$447,3,FALSE),0)</f>
        <v>0</v>
      </c>
      <c r="Z2098">
        <f>IFERROR(VLOOKUP(C2098,RAIVA!$A$5:$C$16,3,FALSE),0)</f>
        <v>0</v>
      </c>
    </row>
    <row r="2099" spans="1:26" x14ac:dyDescent="0.3">
      <c r="A2099" s="2" t="s">
        <v>1637</v>
      </c>
      <c r="B2099" s="2" t="s">
        <v>2045</v>
      </c>
      <c r="C2099" s="2">
        <v>351910</v>
      </c>
      <c r="D2099" s="2">
        <v>3519105</v>
      </c>
      <c r="E2099" s="2" t="s">
        <v>1637</v>
      </c>
      <c r="F2099" s="2" t="s">
        <v>2045</v>
      </c>
      <c r="G2099" s="2">
        <f>IFERROR(VLOOKUP(D2099,Coordenadas!$A$2:$D$5571,3,FALSE),0)</f>
        <v>-21.889600000000002</v>
      </c>
      <c r="H2099" s="2">
        <f>IFERROR(VLOOKUP(D2099,Coordenadas!$A$2:$D$5571,4,FALSE),0)</f>
        <v>-49.030999999999999</v>
      </c>
      <c r="I2099" s="2" t="s">
        <v>5325</v>
      </c>
      <c r="J2099" s="2">
        <v>10013</v>
      </c>
      <c r="K2099" s="2" t="s">
        <v>5332</v>
      </c>
      <c r="L2099" s="2">
        <f>IFERROR(VLOOKUP(C2099,BOTULISMO!$A$3:$C$19,3,FALSE),0)</f>
        <v>0</v>
      </c>
      <c r="M2099" s="2">
        <f>IFERROR(VLOOKUP(C2099,'LEISHMANIOSE VISCERAL'!$A$4:$C$454,3,FALSE),0)</f>
        <v>0</v>
      </c>
      <c r="N2099" s="2">
        <f>IFERROR(VLOOKUP(C2099,'LEISHMANIOSE TEGUMENTAR'!$A$4:$C$1681,3,FALSE),0)</f>
        <v>0</v>
      </c>
      <c r="O2099" s="2">
        <f>IFERROR(VLOOKUP(C2099,'FEBRE AMARELA'!$A$4:$C$38,3,FALSE),0)</f>
        <v>0</v>
      </c>
      <c r="P2099" s="2">
        <f>IFERROR(VLOOKUP(C2099,DENGUE!$A$5:$C$4097,3,FALSE),0)</f>
        <v>21</v>
      </c>
      <c r="Q2099" s="2">
        <f>IFERROR(VLOOKUP(C2099,'HEPATITE VIRAL'!$A$5:$C$3162,3,FALSE),0)</f>
        <v>0</v>
      </c>
      <c r="R2099" s="2">
        <f>IFERROR(VLOOKUP(C2099,'FEBRE MACULOSA'!$A$5:$C$181,3,FALSE),0)</f>
        <v>0</v>
      </c>
      <c r="S2099" s="2">
        <f>IFERROR(VLOOKUP(C2099,LEPTOSPIROSE!$A$5:$C$1176,3,FALSE),0)</f>
        <v>0</v>
      </c>
      <c r="T2099" s="2">
        <f>IFERROR(VLOOKUP(C2099,'DOENÇA DE CHAGAS'!$A$5:$C$100,3,FALSE),0)</f>
        <v>0</v>
      </c>
      <c r="U2099" s="2">
        <f>IFERROR(VLOOKUP(C2099,'PICADAS DE COBRAS'!$A$6:$C$4645,3,FALSE),0)</f>
        <v>30</v>
      </c>
      <c r="V2099">
        <f>IFERROR(VLOOKUP(C2099,'ZIKA VIRUS'!$A$5:$C$2399,3,FALSE),0)</f>
        <v>0</v>
      </c>
      <c r="W2099">
        <f>IFERROR(VLOOKUP(C2099,'FEBRE TIFÓIDE'!$A$5:$C$46,3,FALSE),0)</f>
        <v>0</v>
      </c>
      <c r="X2099">
        <f>IFERROR(VLOOKUP(C2099,HANTAVIROSE!$A$5:$C$153,3,FALSE),0)</f>
        <v>0</v>
      </c>
      <c r="Y2099">
        <f>IFERROR(VLOOKUP(C2099,MENINGITE!$A$5:$C$447,3,FALSE),0)</f>
        <v>0</v>
      </c>
      <c r="Z2099">
        <f>IFERROR(VLOOKUP(C2099,RAIVA!$A$5:$C$16,3,FALSE),0)</f>
        <v>0</v>
      </c>
    </row>
    <row r="2100" spans="1:26" x14ac:dyDescent="0.3">
      <c r="A2100" s="2" t="s">
        <v>3</v>
      </c>
      <c r="B2100" s="2" t="s">
        <v>142</v>
      </c>
      <c r="C2100" s="2">
        <v>520990</v>
      </c>
      <c r="D2100" s="2">
        <v>5209903</v>
      </c>
      <c r="E2100" s="2" t="s">
        <v>3</v>
      </c>
      <c r="F2100" s="2" t="s">
        <v>142</v>
      </c>
      <c r="G2100" s="2">
        <f>IFERROR(VLOOKUP(D2100,Coordenadas!$A$2:$D$5571,3,FALSE),0)</f>
        <v>-14.101100000000001</v>
      </c>
      <c r="H2100" s="2">
        <f>IFERROR(VLOOKUP(D2100,Coordenadas!$A$2:$D$5571,4,FALSE),0)</f>
        <v>-46.633499999999998</v>
      </c>
      <c r="I2100" s="2" t="s">
        <v>5327</v>
      </c>
      <c r="J2100" s="2">
        <v>12427</v>
      </c>
      <c r="K2100" s="2" t="s">
        <v>5332</v>
      </c>
      <c r="L2100" s="2">
        <f>IFERROR(VLOOKUP(C2100,BOTULISMO!$A$3:$C$19,3,FALSE),0)</f>
        <v>0</v>
      </c>
      <c r="M2100" s="2">
        <f>IFERROR(VLOOKUP(C2100,'LEISHMANIOSE VISCERAL'!$A$4:$C$454,3,FALSE),0)</f>
        <v>0</v>
      </c>
      <c r="N2100" s="2">
        <f>IFERROR(VLOOKUP(C2100,'LEISHMANIOSE TEGUMENTAR'!$A$4:$C$1681,3,FALSE),0)</f>
        <v>0</v>
      </c>
      <c r="O2100" s="2">
        <f>IFERROR(VLOOKUP(C2100,'FEBRE AMARELA'!$A$4:$C$38,3,FALSE),0)</f>
        <v>0</v>
      </c>
      <c r="P2100" s="2">
        <f>IFERROR(VLOOKUP(C2100,DENGUE!$A$5:$C$4097,3,FALSE),0)</f>
        <v>35</v>
      </c>
      <c r="Q2100" s="2">
        <f>IFERROR(VLOOKUP(C2100,'HEPATITE VIRAL'!$A$5:$C$3162,3,FALSE),0)</f>
        <v>0</v>
      </c>
      <c r="R2100" s="2">
        <f>IFERROR(VLOOKUP(C2100,'FEBRE MACULOSA'!$A$5:$C$181,3,FALSE),0)</f>
        <v>0</v>
      </c>
      <c r="S2100" s="2">
        <f>IFERROR(VLOOKUP(C2100,LEPTOSPIROSE!$A$5:$C$1176,3,FALSE),0)</f>
        <v>0</v>
      </c>
      <c r="T2100" s="2">
        <f>IFERROR(VLOOKUP(C2100,'DOENÇA DE CHAGAS'!$A$5:$C$100,3,FALSE),0)</f>
        <v>0</v>
      </c>
      <c r="U2100" s="2">
        <f>IFERROR(VLOOKUP(C2100,'PICADAS DE COBRAS'!$A$6:$C$4645,3,FALSE),0)</f>
        <v>61</v>
      </c>
      <c r="V2100">
        <f>IFERROR(VLOOKUP(C2100,'ZIKA VIRUS'!$A$5:$C$2399,3,FALSE),0)</f>
        <v>0</v>
      </c>
      <c r="W2100">
        <f>IFERROR(VLOOKUP(C2100,'FEBRE TIFÓIDE'!$A$5:$C$46,3,FALSE),0)</f>
        <v>0</v>
      </c>
      <c r="X2100">
        <f>IFERROR(VLOOKUP(C2100,HANTAVIROSE!$A$5:$C$153,3,FALSE),0)</f>
        <v>0</v>
      </c>
      <c r="Y2100">
        <f>IFERROR(VLOOKUP(C2100,MENINGITE!$A$5:$C$447,3,FALSE),0)</f>
        <v>0</v>
      </c>
      <c r="Z2100">
        <f>IFERROR(VLOOKUP(C2100,RAIVA!$A$5:$C$16,3,FALSE),0)</f>
        <v>0</v>
      </c>
    </row>
    <row r="2101" spans="1:26" x14ac:dyDescent="0.3">
      <c r="A2101" s="2" t="s">
        <v>1637</v>
      </c>
      <c r="B2101" s="2" t="s">
        <v>2044</v>
      </c>
      <c r="C2101" s="2">
        <v>351920</v>
      </c>
      <c r="D2101" s="2">
        <v>3519204</v>
      </c>
      <c r="E2101" s="2" t="s">
        <v>1637</v>
      </c>
      <c r="F2101" s="2" t="s">
        <v>2044</v>
      </c>
      <c r="G2101" s="2">
        <f>IFERROR(VLOOKUP(D2101,Coordenadas!$A$2:$D$5571,3,FALSE),0)</f>
        <v>-21.857199999999999</v>
      </c>
      <c r="H2101" s="2">
        <f>IFERROR(VLOOKUP(D2101,Coordenadas!$A$2:$D$5571,4,FALSE),0)</f>
        <v>-50.693199999999997</v>
      </c>
      <c r="I2101" s="2" t="s">
        <v>5325</v>
      </c>
      <c r="J2101" s="2">
        <v>6419</v>
      </c>
      <c r="K2101" s="2" t="s">
        <v>5332</v>
      </c>
      <c r="L2101" s="2">
        <f>IFERROR(VLOOKUP(C2101,BOTULISMO!$A$3:$C$19,3,FALSE),0)</f>
        <v>0</v>
      </c>
      <c r="M2101" s="2">
        <f>IFERROR(VLOOKUP(C2101,'LEISHMANIOSE VISCERAL'!$A$4:$C$454,3,FALSE),0)</f>
        <v>0</v>
      </c>
      <c r="N2101" s="2">
        <f>IFERROR(VLOOKUP(C2101,'LEISHMANIOSE TEGUMENTAR'!$A$4:$C$1681,3,FALSE),0)</f>
        <v>0</v>
      </c>
      <c r="O2101" s="2">
        <f>IFERROR(VLOOKUP(C2101,'FEBRE AMARELA'!$A$4:$C$38,3,FALSE),0)</f>
        <v>0</v>
      </c>
      <c r="P2101" s="2">
        <f>IFERROR(VLOOKUP(C2101,DENGUE!$A$5:$C$4097,3,FALSE),0)</f>
        <v>205</v>
      </c>
      <c r="Q2101" s="2">
        <f>IFERROR(VLOOKUP(C2101,'HEPATITE VIRAL'!$A$5:$C$3162,3,FALSE),0)</f>
        <v>0</v>
      </c>
      <c r="R2101" s="2">
        <f>IFERROR(VLOOKUP(C2101,'FEBRE MACULOSA'!$A$5:$C$181,3,FALSE),0)</f>
        <v>0</v>
      </c>
      <c r="S2101" s="2">
        <f>IFERROR(VLOOKUP(C2101,LEPTOSPIROSE!$A$5:$C$1176,3,FALSE),0)</f>
        <v>0</v>
      </c>
      <c r="T2101" s="2">
        <f>IFERROR(VLOOKUP(C2101,'DOENÇA DE CHAGAS'!$A$5:$C$100,3,FALSE),0)</f>
        <v>0</v>
      </c>
      <c r="U2101" s="2">
        <f>IFERROR(VLOOKUP(C2101,'PICADAS DE COBRAS'!$A$6:$C$4645,3,FALSE),0)</f>
        <v>49</v>
      </c>
      <c r="V2101">
        <f>IFERROR(VLOOKUP(C2101,'ZIKA VIRUS'!$A$5:$C$2399,3,FALSE),0)</f>
        <v>0</v>
      </c>
      <c r="W2101">
        <f>IFERROR(VLOOKUP(C2101,'FEBRE TIFÓIDE'!$A$5:$C$46,3,FALSE),0)</f>
        <v>0</v>
      </c>
      <c r="X2101">
        <f>IFERROR(VLOOKUP(C2101,HANTAVIROSE!$A$5:$C$153,3,FALSE),0)</f>
        <v>0</v>
      </c>
      <c r="Y2101">
        <f>IFERROR(VLOOKUP(C2101,MENINGITE!$A$5:$C$447,3,FALSE),0)</f>
        <v>0</v>
      </c>
      <c r="Z2101">
        <f>IFERROR(VLOOKUP(C2101,RAIVA!$A$5:$C$16,3,FALSE),0)</f>
        <v>0</v>
      </c>
    </row>
    <row r="2102" spans="1:26" x14ac:dyDescent="0.3">
      <c r="A2102" s="2" t="s">
        <v>3257</v>
      </c>
      <c r="B2102" s="2" t="s">
        <v>3512</v>
      </c>
      <c r="C2102" s="2">
        <v>291190</v>
      </c>
      <c r="D2102" s="2">
        <v>2911907</v>
      </c>
      <c r="E2102" s="2" t="s">
        <v>3257</v>
      </c>
      <c r="F2102" s="2" t="s">
        <v>3512</v>
      </c>
      <c r="G2102" s="2">
        <f>IFERROR(VLOOKUP(D2102,Coordenadas!$A$2:$D$5571,3,FALSE),0)</f>
        <v>-12.7666</v>
      </c>
      <c r="H2102" s="2">
        <f>IFERROR(VLOOKUP(D2102,Coordenadas!$A$2:$D$5571,4,FALSE),0)</f>
        <v>-40.205599999999997</v>
      </c>
      <c r="I2102" s="2" t="s">
        <v>5324</v>
      </c>
      <c r="J2102" s="2">
        <v>25736</v>
      </c>
      <c r="K2102" s="2" t="s">
        <v>5330</v>
      </c>
      <c r="L2102" s="2">
        <f>IFERROR(VLOOKUP(C2102,BOTULISMO!$A$3:$C$19,3,FALSE),0)</f>
        <v>0</v>
      </c>
      <c r="M2102" s="2">
        <f>IFERROR(VLOOKUP(C2102,'LEISHMANIOSE VISCERAL'!$A$4:$C$454,3,FALSE),0)</f>
        <v>1</v>
      </c>
      <c r="N2102" s="2">
        <f>IFERROR(VLOOKUP(C2102,'LEISHMANIOSE TEGUMENTAR'!$A$4:$C$1681,3,FALSE),0)</f>
        <v>0</v>
      </c>
      <c r="O2102" s="2">
        <f>IFERROR(VLOOKUP(C2102,'FEBRE AMARELA'!$A$4:$C$38,3,FALSE),0)</f>
        <v>0</v>
      </c>
      <c r="P2102" s="2">
        <f>IFERROR(VLOOKUP(C2102,DENGUE!$A$5:$C$4097,3,FALSE),0)</f>
        <v>263</v>
      </c>
      <c r="Q2102" s="2">
        <f>IFERROR(VLOOKUP(C2102,'HEPATITE VIRAL'!$A$5:$C$3162,3,FALSE),0)</f>
        <v>5</v>
      </c>
      <c r="R2102" s="2">
        <f>IFERROR(VLOOKUP(C2102,'FEBRE MACULOSA'!$A$5:$C$181,3,FALSE),0)</f>
        <v>0</v>
      </c>
      <c r="S2102" s="2">
        <f>IFERROR(VLOOKUP(C2102,LEPTOSPIROSE!$A$5:$C$1176,3,FALSE),0)</f>
        <v>0</v>
      </c>
      <c r="T2102" s="2">
        <f>IFERROR(VLOOKUP(C2102,'DOENÇA DE CHAGAS'!$A$5:$C$100,3,FALSE),0)</f>
        <v>0</v>
      </c>
      <c r="U2102" s="2">
        <f>IFERROR(VLOOKUP(C2102,'PICADAS DE COBRAS'!$A$6:$C$4645,3,FALSE),0)</f>
        <v>116</v>
      </c>
      <c r="V2102">
        <f>IFERROR(VLOOKUP(C2102,'ZIKA VIRUS'!$A$5:$C$2399,3,FALSE),0)</f>
        <v>28</v>
      </c>
      <c r="W2102">
        <f>IFERROR(VLOOKUP(C2102,'FEBRE TIFÓIDE'!$A$5:$C$46,3,FALSE),0)</f>
        <v>0</v>
      </c>
      <c r="X2102">
        <f>IFERROR(VLOOKUP(C2102,HANTAVIROSE!$A$5:$C$153,3,FALSE),0)</f>
        <v>0</v>
      </c>
      <c r="Y2102">
        <f>IFERROR(VLOOKUP(C2102,MENINGITE!$A$5:$C$447,3,FALSE),0)</f>
        <v>1</v>
      </c>
      <c r="Z2102">
        <f>IFERROR(VLOOKUP(C2102,RAIVA!$A$5:$C$16,3,FALSE),0)</f>
        <v>0</v>
      </c>
    </row>
    <row r="2103" spans="1:26" x14ac:dyDescent="0.3">
      <c r="A2103" s="2" t="s">
        <v>2425</v>
      </c>
      <c r="B2103" s="2" t="s">
        <v>2932</v>
      </c>
      <c r="C2103" s="2">
        <v>312930</v>
      </c>
      <c r="D2103" s="2">
        <v>3129301</v>
      </c>
      <c r="E2103" s="2" t="s">
        <v>2425</v>
      </c>
      <c r="F2103" s="2" t="s">
        <v>2932</v>
      </c>
      <c r="G2103" s="2">
        <f>IFERROR(VLOOKUP(D2103,Coordenadas!$A$2:$D$5571,3,FALSE),0)</f>
        <v>-19.438700000000001</v>
      </c>
      <c r="H2103" s="2">
        <f>IFERROR(VLOOKUP(D2103,Coordenadas!$A$2:$D$5571,4,FALSE),0)</f>
        <v>-42.214700000000001</v>
      </c>
      <c r="I2103" s="2" t="s">
        <v>5325</v>
      </c>
      <c r="J2103" s="2">
        <v>10315</v>
      </c>
      <c r="K2103" s="2" t="s">
        <v>5332</v>
      </c>
      <c r="L2103" s="2">
        <f>IFERROR(VLOOKUP(C2103,BOTULISMO!$A$3:$C$19,3,FALSE),0)</f>
        <v>0</v>
      </c>
      <c r="M2103" s="2">
        <f>IFERROR(VLOOKUP(C2103,'LEISHMANIOSE VISCERAL'!$A$4:$C$454,3,FALSE),0)</f>
        <v>0</v>
      </c>
      <c r="N2103" s="2">
        <f>IFERROR(VLOOKUP(C2103,'LEISHMANIOSE TEGUMENTAR'!$A$4:$C$1681,3,FALSE),0)</f>
        <v>1</v>
      </c>
      <c r="O2103" s="2">
        <f>IFERROR(VLOOKUP(C2103,'FEBRE AMARELA'!$A$4:$C$38,3,FALSE),0)</f>
        <v>0</v>
      </c>
      <c r="P2103" s="2">
        <f>IFERROR(VLOOKUP(C2103,DENGUE!$A$5:$C$4097,3,FALSE),0)</f>
        <v>1</v>
      </c>
      <c r="Q2103" s="2">
        <f>IFERROR(VLOOKUP(C2103,'HEPATITE VIRAL'!$A$5:$C$3162,3,FALSE),0)</f>
        <v>1</v>
      </c>
      <c r="R2103" s="2">
        <f>IFERROR(VLOOKUP(C2103,'FEBRE MACULOSA'!$A$5:$C$181,3,FALSE),0)</f>
        <v>0</v>
      </c>
      <c r="S2103" s="2">
        <f>IFERROR(VLOOKUP(C2103,LEPTOSPIROSE!$A$5:$C$1176,3,FALSE),0)</f>
        <v>0</v>
      </c>
      <c r="T2103" s="2">
        <f>IFERROR(VLOOKUP(C2103,'DOENÇA DE CHAGAS'!$A$5:$C$100,3,FALSE),0)</f>
        <v>0</v>
      </c>
      <c r="U2103" s="2">
        <f>IFERROR(VLOOKUP(C2103,'PICADAS DE COBRAS'!$A$6:$C$4645,3,FALSE),0)</f>
        <v>13</v>
      </c>
      <c r="V2103">
        <f>IFERROR(VLOOKUP(C2103,'ZIKA VIRUS'!$A$5:$C$2399,3,FALSE),0)</f>
        <v>0</v>
      </c>
      <c r="W2103">
        <f>IFERROR(VLOOKUP(C2103,'FEBRE TIFÓIDE'!$A$5:$C$46,3,FALSE),0)</f>
        <v>0</v>
      </c>
      <c r="X2103">
        <f>IFERROR(VLOOKUP(C2103,HANTAVIROSE!$A$5:$C$153,3,FALSE),0)</f>
        <v>0</v>
      </c>
      <c r="Y2103">
        <f>IFERROR(VLOOKUP(C2103,MENINGITE!$A$5:$C$447,3,FALSE),0)</f>
        <v>0</v>
      </c>
      <c r="Z2103">
        <f>IFERROR(VLOOKUP(C2103,RAIVA!$A$5:$C$16,3,FALSE),0)</f>
        <v>0</v>
      </c>
    </row>
    <row r="2104" spans="1:26" x14ac:dyDescent="0.3">
      <c r="A2104" s="2" t="s">
        <v>1637</v>
      </c>
      <c r="B2104" s="2" t="s">
        <v>2043</v>
      </c>
      <c r="C2104" s="2">
        <v>351925</v>
      </c>
      <c r="D2104" s="2">
        <v>3519253</v>
      </c>
      <c r="E2104" s="2" t="s">
        <v>1637</v>
      </c>
      <c r="F2104" s="2" t="s">
        <v>2043</v>
      </c>
      <c r="G2104" s="2">
        <f>IFERROR(VLOOKUP(D2104,Coordenadas!$A$2:$D$5571,3,FALSE),0)</f>
        <v>-22.868200000000002</v>
      </c>
      <c r="H2104" s="2">
        <f>IFERROR(VLOOKUP(D2104,Coordenadas!$A$2:$D$5571,4,FALSE),0)</f>
        <v>-49.163400000000003</v>
      </c>
      <c r="I2104" s="2" t="s">
        <v>5325</v>
      </c>
      <c r="J2104" s="2">
        <v>6376</v>
      </c>
      <c r="K2104" s="2" t="s">
        <v>5332</v>
      </c>
      <c r="L2104" s="2">
        <f>IFERROR(VLOOKUP(C2104,BOTULISMO!$A$3:$C$19,3,FALSE),0)</f>
        <v>0</v>
      </c>
      <c r="M2104" s="2">
        <f>IFERROR(VLOOKUP(C2104,'LEISHMANIOSE VISCERAL'!$A$4:$C$454,3,FALSE),0)</f>
        <v>0</v>
      </c>
      <c r="N2104" s="2">
        <f>IFERROR(VLOOKUP(C2104,'LEISHMANIOSE TEGUMENTAR'!$A$4:$C$1681,3,FALSE),0)</f>
        <v>0</v>
      </c>
      <c r="O2104" s="2">
        <f>IFERROR(VLOOKUP(C2104,'FEBRE AMARELA'!$A$4:$C$38,3,FALSE),0)</f>
        <v>0</v>
      </c>
      <c r="P2104" s="2">
        <f>IFERROR(VLOOKUP(C2104,DENGUE!$A$5:$C$4097,3,FALSE),0)</f>
        <v>7</v>
      </c>
      <c r="Q2104" s="2">
        <f>IFERROR(VLOOKUP(C2104,'HEPATITE VIRAL'!$A$5:$C$3162,3,FALSE),0)</f>
        <v>5</v>
      </c>
      <c r="R2104" s="2">
        <f>IFERROR(VLOOKUP(C2104,'FEBRE MACULOSA'!$A$5:$C$181,3,FALSE),0)</f>
        <v>0</v>
      </c>
      <c r="S2104" s="2">
        <f>IFERROR(VLOOKUP(C2104,LEPTOSPIROSE!$A$5:$C$1176,3,FALSE),0)</f>
        <v>0</v>
      </c>
      <c r="T2104" s="2">
        <f>IFERROR(VLOOKUP(C2104,'DOENÇA DE CHAGAS'!$A$5:$C$100,3,FALSE),0)</f>
        <v>0</v>
      </c>
      <c r="U2104" s="2">
        <f>IFERROR(VLOOKUP(C2104,'PICADAS DE COBRAS'!$A$6:$C$4645,3,FALSE),0)</f>
        <v>4</v>
      </c>
      <c r="V2104">
        <f>IFERROR(VLOOKUP(C2104,'ZIKA VIRUS'!$A$5:$C$2399,3,FALSE),0)</f>
        <v>0</v>
      </c>
      <c r="W2104">
        <f>IFERROR(VLOOKUP(C2104,'FEBRE TIFÓIDE'!$A$5:$C$46,3,FALSE),0)</f>
        <v>0</v>
      </c>
      <c r="X2104">
        <f>IFERROR(VLOOKUP(C2104,HANTAVIROSE!$A$5:$C$153,3,FALSE),0)</f>
        <v>0</v>
      </c>
      <c r="Y2104">
        <f>IFERROR(VLOOKUP(C2104,MENINGITE!$A$5:$C$447,3,FALSE),0)</f>
        <v>0</v>
      </c>
      <c r="Z2104">
        <f>IFERROR(VLOOKUP(C2104,RAIVA!$A$5:$C$16,3,FALSE),0)</f>
        <v>0</v>
      </c>
    </row>
    <row r="2105" spans="1:26" x14ac:dyDescent="0.3">
      <c r="A2105" s="2" t="s">
        <v>3816</v>
      </c>
      <c r="B2105" s="2" t="s">
        <v>3920</v>
      </c>
      <c r="C2105" s="2">
        <v>260650</v>
      </c>
      <c r="D2105" s="2">
        <v>2606507</v>
      </c>
      <c r="E2105" s="2" t="s">
        <v>3816</v>
      </c>
      <c r="F2105" s="2" t="s">
        <v>3920</v>
      </c>
      <c r="G2105" s="2">
        <f>IFERROR(VLOOKUP(D2105,Coordenadas!$A$2:$D$5571,3,FALSE),0)</f>
        <v>-9.0455900000000007</v>
      </c>
      <c r="H2105" s="2">
        <f>IFERROR(VLOOKUP(D2105,Coordenadas!$A$2:$D$5571,4,FALSE),0)</f>
        <v>-36.849800000000002</v>
      </c>
      <c r="I2105" s="2" t="s">
        <v>5324</v>
      </c>
      <c r="J2105" s="2">
        <v>18360</v>
      </c>
      <c r="K2105" s="2" t="s">
        <v>5332</v>
      </c>
      <c r="L2105" s="2">
        <f>IFERROR(VLOOKUP(C2105,BOTULISMO!$A$3:$C$19,3,FALSE),0)</f>
        <v>0</v>
      </c>
      <c r="M2105" s="2">
        <f>IFERROR(VLOOKUP(C2105,'LEISHMANIOSE VISCERAL'!$A$4:$C$454,3,FALSE),0)</f>
        <v>0</v>
      </c>
      <c r="N2105" s="2">
        <f>IFERROR(VLOOKUP(C2105,'LEISHMANIOSE TEGUMENTAR'!$A$4:$C$1681,3,FALSE),0)</f>
        <v>0</v>
      </c>
      <c r="O2105" s="2">
        <f>IFERROR(VLOOKUP(C2105,'FEBRE AMARELA'!$A$4:$C$38,3,FALSE),0)</f>
        <v>0</v>
      </c>
      <c r="P2105" s="2">
        <f>IFERROR(VLOOKUP(C2105,DENGUE!$A$5:$C$4097,3,FALSE),0)</f>
        <v>12</v>
      </c>
      <c r="Q2105" s="2">
        <f>IFERROR(VLOOKUP(C2105,'HEPATITE VIRAL'!$A$5:$C$3162,3,FALSE),0)</f>
        <v>1</v>
      </c>
      <c r="R2105" s="2">
        <f>IFERROR(VLOOKUP(C2105,'FEBRE MACULOSA'!$A$5:$C$181,3,FALSE),0)</f>
        <v>0</v>
      </c>
      <c r="S2105" s="2">
        <f>IFERROR(VLOOKUP(C2105,LEPTOSPIROSE!$A$5:$C$1176,3,FALSE),0)</f>
        <v>0</v>
      </c>
      <c r="T2105" s="2">
        <f>IFERROR(VLOOKUP(C2105,'DOENÇA DE CHAGAS'!$A$5:$C$100,3,FALSE),0)</f>
        <v>0</v>
      </c>
      <c r="U2105" s="2">
        <f>IFERROR(VLOOKUP(C2105,'PICADAS DE COBRAS'!$A$6:$C$4645,3,FALSE),0)</f>
        <v>25</v>
      </c>
      <c r="V2105">
        <f>IFERROR(VLOOKUP(C2105,'ZIKA VIRUS'!$A$5:$C$2399,3,FALSE),0)</f>
        <v>0</v>
      </c>
      <c r="W2105">
        <f>IFERROR(VLOOKUP(C2105,'FEBRE TIFÓIDE'!$A$5:$C$46,3,FALSE),0)</f>
        <v>0</v>
      </c>
      <c r="X2105">
        <f>IFERROR(VLOOKUP(C2105,HANTAVIROSE!$A$5:$C$153,3,FALSE),0)</f>
        <v>0</v>
      </c>
      <c r="Y2105">
        <f>IFERROR(VLOOKUP(C2105,MENINGITE!$A$5:$C$447,3,FALSE),0)</f>
        <v>0</v>
      </c>
      <c r="Z2105">
        <f>IFERROR(VLOOKUP(C2105,RAIVA!$A$5:$C$16,3,FALSE),0)</f>
        <v>0</v>
      </c>
    </row>
    <row r="2106" spans="1:26" x14ac:dyDescent="0.3">
      <c r="A2106" s="2" t="s">
        <v>1256</v>
      </c>
      <c r="B2106" s="2" t="s">
        <v>1504</v>
      </c>
      <c r="C2106" s="2">
        <v>410970</v>
      </c>
      <c r="D2106" s="2">
        <v>4109708</v>
      </c>
      <c r="E2106" s="2" t="s">
        <v>1256</v>
      </c>
      <c r="F2106" s="2" t="s">
        <v>1504</v>
      </c>
      <c r="G2106" s="2">
        <f>IFERROR(VLOOKUP(D2106,Coordenadas!$A$2:$D$5571,3,FALSE),0)</f>
        <v>-23.847799999999999</v>
      </c>
      <c r="H2106" s="2">
        <f>IFERROR(VLOOKUP(D2106,Coordenadas!$A$2:$D$5571,4,FALSE),0)</f>
        <v>-50.193199999999997</v>
      </c>
      <c r="I2106" s="2" t="s">
        <v>5326</v>
      </c>
      <c r="J2106" s="2">
        <v>28751</v>
      </c>
      <c r="K2106" s="2" t="s">
        <v>5330</v>
      </c>
      <c r="L2106" s="2">
        <f>IFERROR(VLOOKUP(C2106,BOTULISMO!$A$3:$C$19,3,FALSE),0)</f>
        <v>0</v>
      </c>
      <c r="M2106" s="2">
        <f>IFERROR(VLOOKUP(C2106,'LEISHMANIOSE VISCERAL'!$A$4:$C$454,3,FALSE),0)</f>
        <v>0</v>
      </c>
      <c r="N2106" s="2">
        <f>IFERROR(VLOOKUP(C2106,'LEISHMANIOSE TEGUMENTAR'!$A$4:$C$1681,3,FALSE),0)</f>
        <v>0</v>
      </c>
      <c r="O2106" s="2">
        <f>IFERROR(VLOOKUP(C2106,'FEBRE AMARELA'!$A$4:$C$38,3,FALSE),0)</f>
        <v>0</v>
      </c>
      <c r="P2106" s="2">
        <f>IFERROR(VLOOKUP(C2106,DENGUE!$A$5:$C$4097,3,FALSE),0)</f>
        <v>91</v>
      </c>
      <c r="Q2106" s="2">
        <f>IFERROR(VLOOKUP(C2106,'HEPATITE VIRAL'!$A$5:$C$3162,3,FALSE),0)</f>
        <v>6</v>
      </c>
      <c r="R2106" s="2">
        <f>IFERROR(VLOOKUP(C2106,'FEBRE MACULOSA'!$A$5:$C$181,3,FALSE),0)</f>
        <v>0</v>
      </c>
      <c r="S2106" s="2">
        <f>IFERROR(VLOOKUP(C2106,LEPTOSPIROSE!$A$5:$C$1176,3,FALSE),0)</f>
        <v>1</v>
      </c>
      <c r="T2106" s="2">
        <f>IFERROR(VLOOKUP(C2106,'DOENÇA DE CHAGAS'!$A$5:$C$100,3,FALSE),0)</f>
        <v>0</v>
      </c>
      <c r="U2106" s="2">
        <f>IFERROR(VLOOKUP(C2106,'PICADAS DE COBRAS'!$A$6:$C$4645,3,FALSE),0)</f>
        <v>57</v>
      </c>
      <c r="V2106">
        <f>IFERROR(VLOOKUP(C2106,'ZIKA VIRUS'!$A$5:$C$2399,3,FALSE),0)</f>
        <v>0</v>
      </c>
      <c r="W2106">
        <f>IFERROR(VLOOKUP(C2106,'FEBRE TIFÓIDE'!$A$5:$C$46,3,FALSE),0)</f>
        <v>0</v>
      </c>
      <c r="X2106">
        <f>IFERROR(VLOOKUP(C2106,HANTAVIROSE!$A$5:$C$153,3,FALSE),0)</f>
        <v>0</v>
      </c>
      <c r="Y2106">
        <f>IFERROR(VLOOKUP(C2106,MENINGITE!$A$5:$C$447,3,FALSE),0)</f>
        <v>0</v>
      </c>
      <c r="Z2106">
        <f>IFERROR(VLOOKUP(C2106,RAIVA!$A$5:$C$16,3,FALSE),0)</f>
        <v>0</v>
      </c>
    </row>
    <row r="2107" spans="1:26" x14ac:dyDescent="0.3">
      <c r="A2107" s="2" t="s">
        <v>470</v>
      </c>
      <c r="B2107" s="2" t="s">
        <v>770</v>
      </c>
      <c r="C2107" s="2">
        <v>430975</v>
      </c>
      <c r="D2107" s="2">
        <v>4309753</v>
      </c>
      <c r="E2107" s="2" t="s">
        <v>470</v>
      </c>
      <c r="F2107" s="2" t="s">
        <v>770</v>
      </c>
      <c r="G2107" s="2">
        <f>IFERROR(VLOOKUP(D2107,Coordenadas!$A$2:$D$5571,3,FALSE),0)</f>
        <v>-29.420300000000001</v>
      </c>
      <c r="H2107" s="2">
        <f>IFERROR(VLOOKUP(D2107,Coordenadas!$A$2:$D$5571,4,FALSE),0)</f>
        <v>-53.1295</v>
      </c>
      <c r="I2107" s="2" t="s">
        <v>5326</v>
      </c>
      <c r="J2107" s="2">
        <v>4371</v>
      </c>
      <c r="K2107" s="2" t="s">
        <v>5332</v>
      </c>
      <c r="L2107" s="2">
        <f>IFERROR(VLOOKUP(C2107,BOTULISMO!$A$3:$C$19,3,FALSE),0)</f>
        <v>0</v>
      </c>
      <c r="M2107" s="2">
        <f>IFERROR(VLOOKUP(C2107,'LEISHMANIOSE VISCERAL'!$A$4:$C$454,3,FALSE),0)</f>
        <v>0</v>
      </c>
      <c r="N2107" s="2">
        <f>IFERROR(VLOOKUP(C2107,'LEISHMANIOSE TEGUMENTAR'!$A$4:$C$1681,3,FALSE),0)</f>
        <v>0</v>
      </c>
      <c r="O2107" s="2">
        <f>IFERROR(VLOOKUP(C2107,'FEBRE AMARELA'!$A$4:$C$38,3,FALSE),0)</f>
        <v>0</v>
      </c>
      <c r="P2107" s="2">
        <f>IFERROR(VLOOKUP(C2107,DENGUE!$A$5:$C$4097,3,FALSE),0)</f>
        <v>0</v>
      </c>
      <c r="Q2107" s="2">
        <f>IFERROR(VLOOKUP(C2107,'HEPATITE VIRAL'!$A$5:$C$3162,3,FALSE),0)</f>
        <v>0</v>
      </c>
      <c r="R2107" s="2">
        <f>IFERROR(VLOOKUP(C2107,'FEBRE MACULOSA'!$A$5:$C$181,3,FALSE),0)</f>
        <v>0</v>
      </c>
      <c r="S2107" s="2">
        <f>IFERROR(VLOOKUP(C2107,LEPTOSPIROSE!$A$5:$C$1176,3,FALSE),0)</f>
        <v>0</v>
      </c>
      <c r="T2107" s="2">
        <f>IFERROR(VLOOKUP(C2107,'DOENÇA DE CHAGAS'!$A$5:$C$100,3,FALSE),0)</f>
        <v>0</v>
      </c>
      <c r="U2107" s="2">
        <f>IFERROR(VLOOKUP(C2107,'PICADAS DE COBRAS'!$A$6:$C$4645,3,FALSE),0)</f>
        <v>3</v>
      </c>
      <c r="V2107">
        <f>IFERROR(VLOOKUP(C2107,'ZIKA VIRUS'!$A$5:$C$2399,3,FALSE),0)</f>
        <v>0</v>
      </c>
      <c r="W2107">
        <f>IFERROR(VLOOKUP(C2107,'FEBRE TIFÓIDE'!$A$5:$C$46,3,FALSE),0)</f>
        <v>0</v>
      </c>
      <c r="X2107">
        <f>IFERROR(VLOOKUP(C2107,HANTAVIROSE!$A$5:$C$153,3,FALSE),0)</f>
        <v>0</v>
      </c>
      <c r="Y2107">
        <f>IFERROR(VLOOKUP(C2107,MENINGITE!$A$5:$C$447,3,FALSE),0)</f>
        <v>0</v>
      </c>
      <c r="Z2107">
        <f>IFERROR(VLOOKUP(C2107,RAIVA!$A$5:$C$16,3,FALSE),0)</f>
        <v>0</v>
      </c>
    </row>
    <row r="2108" spans="1:26" x14ac:dyDescent="0.3">
      <c r="A2108" s="2" t="s">
        <v>4319</v>
      </c>
      <c r="B2108" s="2" t="s">
        <v>4421</v>
      </c>
      <c r="C2108" s="2">
        <v>230526</v>
      </c>
      <c r="D2108" s="2">
        <v>2305266</v>
      </c>
      <c r="E2108" s="2" t="s">
        <v>4319</v>
      </c>
      <c r="F2108" s="2" t="s">
        <v>4421</v>
      </c>
      <c r="G2108" s="2">
        <f>IFERROR(VLOOKUP(D2108,Coordenadas!$A$2:$D$5571,3,FALSE),0)</f>
        <v>-4.8037599999999996</v>
      </c>
      <c r="H2108" s="2">
        <f>IFERROR(VLOOKUP(D2108,Coordenadas!$A$2:$D$5571,4,FALSE),0)</f>
        <v>-38.750100000000003</v>
      </c>
      <c r="I2108" s="2" t="s">
        <v>5324</v>
      </c>
      <c r="J2108" s="2">
        <v>12922</v>
      </c>
      <c r="K2108" s="2" t="s">
        <v>5332</v>
      </c>
      <c r="L2108" s="2">
        <f>IFERROR(VLOOKUP(C2108,BOTULISMO!$A$3:$C$19,3,FALSE),0)</f>
        <v>0</v>
      </c>
      <c r="M2108" s="2">
        <f>IFERROR(VLOOKUP(C2108,'LEISHMANIOSE VISCERAL'!$A$4:$C$454,3,FALSE),0)</f>
        <v>0</v>
      </c>
      <c r="N2108" s="2">
        <f>IFERROR(VLOOKUP(C2108,'LEISHMANIOSE TEGUMENTAR'!$A$4:$C$1681,3,FALSE),0)</f>
        <v>0</v>
      </c>
      <c r="O2108" s="2">
        <f>IFERROR(VLOOKUP(C2108,'FEBRE AMARELA'!$A$4:$C$38,3,FALSE),0)</f>
        <v>0</v>
      </c>
      <c r="P2108" s="2">
        <f>IFERROR(VLOOKUP(C2108,DENGUE!$A$5:$C$4097,3,FALSE),0)</f>
        <v>19</v>
      </c>
      <c r="Q2108" s="2">
        <f>IFERROR(VLOOKUP(C2108,'HEPATITE VIRAL'!$A$5:$C$3162,3,FALSE),0)</f>
        <v>0</v>
      </c>
      <c r="R2108" s="2">
        <f>IFERROR(VLOOKUP(C2108,'FEBRE MACULOSA'!$A$5:$C$181,3,FALSE),0)</f>
        <v>0</v>
      </c>
      <c r="S2108" s="2">
        <f>IFERROR(VLOOKUP(C2108,LEPTOSPIROSE!$A$5:$C$1176,3,FALSE),0)</f>
        <v>0</v>
      </c>
      <c r="T2108" s="2">
        <f>IFERROR(VLOOKUP(C2108,'DOENÇA DE CHAGAS'!$A$5:$C$100,3,FALSE),0)</f>
        <v>0</v>
      </c>
      <c r="U2108" s="2">
        <f>IFERROR(VLOOKUP(C2108,'PICADAS DE COBRAS'!$A$6:$C$4645,3,FALSE),0)</f>
        <v>2</v>
      </c>
      <c r="V2108">
        <f>IFERROR(VLOOKUP(C2108,'ZIKA VIRUS'!$A$5:$C$2399,3,FALSE),0)</f>
        <v>1</v>
      </c>
      <c r="W2108">
        <f>IFERROR(VLOOKUP(C2108,'FEBRE TIFÓIDE'!$A$5:$C$46,3,FALSE),0)</f>
        <v>0</v>
      </c>
      <c r="X2108">
        <f>IFERROR(VLOOKUP(C2108,HANTAVIROSE!$A$5:$C$153,3,FALSE),0)</f>
        <v>0</v>
      </c>
      <c r="Y2108">
        <f>IFERROR(VLOOKUP(C2108,MENINGITE!$A$5:$C$447,3,FALSE),0)</f>
        <v>0</v>
      </c>
      <c r="Z2108">
        <f>IFERROR(VLOOKUP(C2108,RAIVA!$A$5:$C$16,3,FALSE),0)</f>
        <v>0</v>
      </c>
    </row>
    <row r="2109" spans="1:26" x14ac:dyDescent="0.3">
      <c r="A2109" s="2" t="s">
        <v>1637</v>
      </c>
      <c r="B2109" s="2" t="s">
        <v>2042</v>
      </c>
      <c r="C2109" s="2">
        <v>351930</v>
      </c>
      <c r="D2109" s="2">
        <v>3519303</v>
      </c>
      <c r="E2109" s="2" t="s">
        <v>1637</v>
      </c>
      <c r="F2109" s="2" t="s">
        <v>2042</v>
      </c>
      <c r="G2109" s="2">
        <f>IFERROR(VLOOKUP(D2109,Coordenadas!$A$2:$D$5571,3,FALSE),0)</f>
        <v>-21.958400000000001</v>
      </c>
      <c r="H2109" s="2">
        <f>IFERROR(VLOOKUP(D2109,Coordenadas!$A$2:$D$5571,4,FALSE),0)</f>
        <v>-47.988199999999999</v>
      </c>
      <c r="I2109" s="2" t="s">
        <v>5325</v>
      </c>
      <c r="J2109" s="2">
        <v>30734</v>
      </c>
      <c r="K2109" s="2" t="s">
        <v>5330</v>
      </c>
      <c r="L2109" s="2">
        <f>IFERROR(VLOOKUP(C2109,BOTULISMO!$A$3:$C$19,3,FALSE),0)</f>
        <v>0</v>
      </c>
      <c r="M2109" s="2">
        <f>IFERROR(VLOOKUP(C2109,'LEISHMANIOSE VISCERAL'!$A$4:$C$454,3,FALSE),0)</f>
        <v>0</v>
      </c>
      <c r="N2109" s="2">
        <f>IFERROR(VLOOKUP(C2109,'LEISHMANIOSE TEGUMENTAR'!$A$4:$C$1681,3,FALSE),0)</f>
        <v>2</v>
      </c>
      <c r="O2109" s="2">
        <f>IFERROR(VLOOKUP(C2109,'FEBRE AMARELA'!$A$4:$C$38,3,FALSE),0)</f>
        <v>0</v>
      </c>
      <c r="P2109" s="2">
        <f>IFERROR(VLOOKUP(C2109,DENGUE!$A$5:$C$4097,3,FALSE),0)</f>
        <v>24</v>
      </c>
      <c r="Q2109" s="2">
        <f>IFERROR(VLOOKUP(C2109,'HEPATITE VIRAL'!$A$5:$C$3162,3,FALSE),0)</f>
        <v>0</v>
      </c>
      <c r="R2109" s="2">
        <f>IFERROR(VLOOKUP(C2109,'FEBRE MACULOSA'!$A$5:$C$181,3,FALSE),0)</f>
        <v>0</v>
      </c>
      <c r="S2109" s="2">
        <f>IFERROR(VLOOKUP(C2109,LEPTOSPIROSE!$A$5:$C$1176,3,FALSE),0)</f>
        <v>0</v>
      </c>
      <c r="T2109" s="2">
        <f>IFERROR(VLOOKUP(C2109,'DOENÇA DE CHAGAS'!$A$5:$C$100,3,FALSE),0)</f>
        <v>0</v>
      </c>
      <c r="U2109" s="2">
        <f>IFERROR(VLOOKUP(C2109,'PICADAS DE COBRAS'!$A$6:$C$4645,3,FALSE),0)</f>
        <v>17</v>
      </c>
      <c r="V2109">
        <f>IFERROR(VLOOKUP(C2109,'ZIKA VIRUS'!$A$5:$C$2399,3,FALSE),0)</f>
        <v>2</v>
      </c>
      <c r="W2109">
        <f>IFERROR(VLOOKUP(C2109,'FEBRE TIFÓIDE'!$A$5:$C$46,3,FALSE),0)</f>
        <v>0</v>
      </c>
      <c r="X2109">
        <f>IFERROR(VLOOKUP(C2109,HANTAVIROSE!$A$5:$C$153,3,FALSE),0)</f>
        <v>0</v>
      </c>
      <c r="Y2109">
        <f>IFERROR(VLOOKUP(C2109,MENINGITE!$A$5:$C$447,3,FALSE),0)</f>
        <v>1</v>
      </c>
      <c r="Z2109">
        <f>IFERROR(VLOOKUP(C2109,RAIVA!$A$5:$C$16,3,FALSE),0)</f>
        <v>0</v>
      </c>
    </row>
    <row r="2110" spans="1:26" x14ac:dyDescent="0.3">
      <c r="A2110" s="2" t="s">
        <v>3723</v>
      </c>
      <c r="B2110" s="2" t="s">
        <v>3787</v>
      </c>
      <c r="C2110" s="2">
        <v>270300</v>
      </c>
      <c r="D2110" s="2">
        <v>2703007</v>
      </c>
      <c r="E2110" s="2" t="s">
        <v>3723</v>
      </c>
      <c r="F2110" s="2" t="s">
        <v>3787</v>
      </c>
      <c r="G2110" s="2">
        <f>IFERROR(VLOOKUP(D2110,Coordenadas!$A$2:$D$5571,3,FALSE),0)</f>
        <v>-8.9782299999999999</v>
      </c>
      <c r="H2110" s="2">
        <f>IFERROR(VLOOKUP(D2110,Coordenadas!$A$2:$D$5571,4,FALSE),0)</f>
        <v>-35.9373</v>
      </c>
      <c r="I2110" s="2" t="s">
        <v>5324</v>
      </c>
      <c r="J2110" s="2">
        <v>15149</v>
      </c>
      <c r="K2110" s="2" t="s">
        <v>5332</v>
      </c>
      <c r="L2110" s="2">
        <f>IFERROR(VLOOKUP(C2110,BOTULISMO!$A$3:$C$19,3,FALSE),0)</f>
        <v>0</v>
      </c>
      <c r="M2110" s="2">
        <f>IFERROR(VLOOKUP(C2110,'LEISHMANIOSE VISCERAL'!$A$4:$C$454,3,FALSE),0)</f>
        <v>0</v>
      </c>
      <c r="N2110" s="2">
        <f>IFERROR(VLOOKUP(C2110,'LEISHMANIOSE TEGUMENTAR'!$A$4:$C$1681,3,FALSE),0)</f>
        <v>0</v>
      </c>
      <c r="O2110" s="2">
        <f>IFERROR(VLOOKUP(C2110,'FEBRE AMARELA'!$A$4:$C$38,3,FALSE),0)</f>
        <v>0</v>
      </c>
      <c r="P2110" s="2">
        <f>IFERROR(VLOOKUP(C2110,DENGUE!$A$5:$C$4097,3,FALSE),0)</f>
        <v>63</v>
      </c>
      <c r="Q2110" s="2">
        <f>IFERROR(VLOOKUP(C2110,'HEPATITE VIRAL'!$A$5:$C$3162,3,FALSE),0)</f>
        <v>0</v>
      </c>
      <c r="R2110" s="2">
        <f>IFERROR(VLOOKUP(C2110,'FEBRE MACULOSA'!$A$5:$C$181,3,FALSE),0)</f>
        <v>0</v>
      </c>
      <c r="S2110" s="2">
        <f>IFERROR(VLOOKUP(C2110,LEPTOSPIROSE!$A$5:$C$1176,3,FALSE),0)</f>
        <v>0</v>
      </c>
      <c r="T2110" s="2">
        <f>IFERROR(VLOOKUP(C2110,'DOENÇA DE CHAGAS'!$A$5:$C$100,3,FALSE),0)</f>
        <v>0</v>
      </c>
      <c r="U2110" s="2">
        <f>IFERROR(VLOOKUP(C2110,'PICADAS DE COBRAS'!$A$6:$C$4645,3,FALSE),0)</f>
        <v>0</v>
      </c>
      <c r="V2110">
        <f>IFERROR(VLOOKUP(C2110,'ZIKA VIRUS'!$A$5:$C$2399,3,FALSE),0)</f>
        <v>1</v>
      </c>
      <c r="W2110">
        <f>IFERROR(VLOOKUP(C2110,'FEBRE TIFÓIDE'!$A$5:$C$46,3,FALSE),0)</f>
        <v>0</v>
      </c>
      <c r="X2110">
        <f>IFERROR(VLOOKUP(C2110,HANTAVIROSE!$A$5:$C$153,3,FALSE),0)</f>
        <v>0</v>
      </c>
      <c r="Y2110">
        <f>IFERROR(VLOOKUP(C2110,MENINGITE!$A$5:$C$447,3,FALSE),0)</f>
        <v>0</v>
      </c>
      <c r="Z2110">
        <f>IFERROR(VLOOKUP(C2110,RAIVA!$A$5:$C$16,3,FALSE),0)</f>
        <v>0</v>
      </c>
    </row>
    <row r="2111" spans="1:26" x14ac:dyDescent="0.3">
      <c r="A2111" s="2" t="s">
        <v>2349</v>
      </c>
      <c r="B2111" s="2" t="s">
        <v>2397</v>
      </c>
      <c r="C2111" s="2">
        <v>320245</v>
      </c>
      <c r="D2111" s="2">
        <v>3202454</v>
      </c>
      <c r="E2111" s="2" t="s">
        <v>2349</v>
      </c>
      <c r="F2111" s="2" t="s">
        <v>2397</v>
      </c>
      <c r="G2111" s="2">
        <f>IFERROR(VLOOKUP(D2111,Coordenadas!$A$2:$D$5571,3,FALSE),0)</f>
        <v>-20.2347</v>
      </c>
      <c r="H2111" s="2">
        <f>IFERROR(VLOOKUP(D2111,Coordenadas!$A$2:$D$5571,4,FALSE),0)</f>
        <v>-41.508699999999997</v>
      </c>
      <c r="I2111" s="2" t="s">
        <v>5325</v>
      </c>
      <c r="J2111" s="2">
        <v>22366</v>
      </c>
      <c r="K2111" s="2" t="s">
        <v>5330</v>
      </c>
      <c r="L2111" s="2">
        <f>IFERROR(VLOOKUP(C2111,BOTULISMO!$A$3:$C$19,3,FALSE),0)</f>
        <v>0</v>
      </c>
      <c r="M2111" s="2">
        <f>IFERROR(VLOOKUP(C2111,'LEISHMANIOSE VISCERAL'!$A$4:$C$454,3,FALSE),0)</f>
        <v>0</v>
      </c>
      <c r="N2111" s="2">
        <f>IFERROR(VLOOKUP(C2111,'LEISHMANIOSE TEGUMENTAR'!$A$4:$C$1681,3,FALSE),0)</f>
        <v>4</v>
      </c>
      <c r="O2111" s="2">
        <f>IFERROR(VLOOKUP(C2111,'FEBRE AMARELA'!$A$4:$C$38,3,FALSE),0)</f>
        <v>0</v>
      </c>
      <c r="P2111" s="2">
        <f>IFERROR(VLOOKUP(C2111,DENGUE!$A$5:$C$4097,3,FALSE),0)</f>
        <v>0</v>
      </c>
      <c r="Q2111" s="2">
        <f>IFERROR(VLOOKUP(C2111,'HEPATITE VIRAL'!$A$5:$C$3162,3,FALSE),0)</f>
        <v>0</v>
      </c>
      <c r="R2111" s="2">
        <f>IFERROR(VLOOKUP(C2111,'FEBRE MACULOSA'!$A$5:$C$181,3,FALSE),0)</f>
        <v>0</v>
      </c>
      <c r="S2111" s="2">
        <f>IFERROR(VLOOKUP(C2111,LEPTOSPIROSE!$A$5:$C$1176,3,FALSE),0)</f>
        <v>6</v>
      </c>
      <c r="T2111" s="2">
        <f>IFERROR(VLOOKUP(C2111,'DOENÇA DE CHAGAS'!$A$5:$C$100,3,FALSE),0)</f>
        <v>0</v>
      </c>
      <c r="U2111" s="2">
        <f>IFERROR(VLOOKUP(C2111,'PICADAS DE COBRAS'!$A$6:$C$4645,3,FALSE),0)</f>
        <v>0</v>
      </c>
      <c r="V2111">
        <f>IFERROR(VLOOKUP(C2111,'ZIKA VIRUS'!$A$5:$C$2399,3,FALSE),0)</f>
        <v>10</v>
      </c>
      <c r="W2111">
        <f>IFERROR(VLOOKUP(C2111,'FEBRE TIFÓIDE'!$A$5:$C$46,3,FALSE),0)</f>
        <v>0</v>
      </c>
      <c r="X2111">
        <f>IFERROR(VLOOKUP(C2111,HANTAVIROSE!$A$5:$C$153,3,FALSE),0)</f>
        <v>0</v>
      </c>
      <c r="Y2111">
        <f>IFERROR(VLOOKUP(C2111,MENINGITE!$A$5:$C$447,3,FALSE),0)</f>
        <v>0</v>
      </c>
      <c r="Z2111">
        <f>IFERROR(VLOOKUP(C2111,RAIVA!$A$5:$C$16,3,FALSE),0)</f>
        <v>0</v>
      </c>
    </row>
    <row r="2112" spans="1:26" x14ac:dyDescent="0.3">
      <c r="A2112" s="2" t="s">
        <v>1256</v>
      </c>
      <c r="B2112" s="2" t="s">
        <v>1503</v>
      </c>
      <c r="C2112" s="2">
        <v>410975</v>
      </c>
      <c r="D2112" s="2">
        <v>4109757</v>
      </c>
      <c r="E2112" s="2" t="s">
        <v>1256</v>
      </c>
      <c r="F2112" s="2" t="s">
        <v>1503</v>
      </c>
      <c r="G2112" s="2">
        <f>IFERROR(VLOOKUP(D2112,Coordenadas!$A$2:$D$5571,3,FALSE),0)</f>
        <v>-25.119299999999999</v>
      </c>
      <c r="H2112" s="2">
        <f>IFERROR(VLOOKUP(D2112,Coordenadas!$A$2:$D$5571,4,FALSE),0)</f>
        <v>-53.007199999999997</v>
      </c>
      <c r="I2112" s="2" t="s">
        <v>5326</v>
      </c>
      <c r="J2112" s="2">
        <v>6066</v>
      </c>
      <c r="K2112" s="2" t="s">
        <v>5332</v>
      </c>
      <c r="L2112" s="2">
        <f>IFERROR(VLOOKUP(C2112,BOTULISMO!$A$3:$C$19,3,FALSE),0)</f>
        <v>0</v>
      </c>
      <c r="M2112" s="2">
        <f>IFERROR(VLOOKUP(C2112,'LEISHMANIOSE VISCERAL'!$A$4:$C$454,3,FALSE),0)</f>
        <v>0</v>
      </c>
      <c r="N2112" s="2">
        <f>IFERROR(VLOOKUP(C2112,'LEISHMANIOSE TEGUMENTAR'!$A$4:$C$1681,3,FALSE),0)</f>
        <v>0</v>
      </c>
      <c r="O2112" s="2">
        <f>IFERROR(VLOOKUP(C2112,'FEBRE AMARELA'!$A$4:$C$38,3,FALSE),0)</f>
        <v>0</v>
      </c>
      <c r="P2112" s="2">
        <f>IFERROR(VLOOKUP(C2112,DENGUE!$A$5:$C$4097,3,FALSE),0)</f>
        <v>23</v>
      </c>
      <c r="Q2112" s="2">
        <f>IFERROR(VLOOKUP(C2112,'HEPATITE VIRAL'!$A$5:$C$3162,3,FALSE),0)</f>
        <v>5</v>
      </c>
      <c r="R2112" s="2">
        <f>IFERROR(VLOOKUP(C2112,'FEBRE MACULOSA'!$A$5:$C$181,3,FALSE),0)</f>
        <v>0</v>
      </c>
      <c r="S2112" s="2">
        <f>IFERROR(VLOOKUP(C2112,LEPTOSPIROSE!$A$5:$C$1176,3,FALSE),0)</f>
        <v>1</v>
      </c>
      <c r="T2112" s="2">
        <f>IFERROR(VLOOKUP(C2112,'DOENÇA DE CHAGAS'!$A$5:$C$100,3,FALSE),0)</f>
        <v>0</v>
      </c>
      <c r="U2112" s="2">
        <f>IFERROR(VLOOKUP(C2112,'PICADAS DE COBRAS'!$A$6:$C$4645,3,FALSE),0)</f>
        <v>25</v>
      </c>
      <c r="V2112">
        <f>IFERROR(VLOOKUP(C2112,'ZIKA VIRUS'!$A$5:$C$2399,3,FALSE),0)</f>
        <v>0</v>
      </c>
      <c r="W2112">
        <f>IFERROR(VLOOKUP(C2112,'FEBRE TIFÓIDE'!$A$5:$C$46,3,FALSE),0)</f>
        <v>0</v>
      </c>
      <c r="X2112">
        <f>IFERROR(VLOOKUP(C2112,HANTAVIROSE!$A$5:$C$153,3,FALSE),0)</f>
        <v>0</v>
      </c>
      <c r="Y2112">
        <f>IFERROR(VLOOKUP(C2112,MENINGITE!$A$5:$C$447,3,FALSE),0)</f>
        <v>0</v>
      </c>
      <c r="Z2112">
        <f>IFERROR(VLOOKUP(C2112,RAIVA!$A$5:$C$16,3,FALSE),0)</f>
        <v>0</v>
      </c>
    </row>
    <row r="2113" spans="1:26" x14ac:dyDescent="0.3">
      <c r="A2113" s="2" t="s">
        <v>2425</v>
      </c>
      <c r="B2113" s="2" t="s">
        <v>2931</v>
      </c>
      <c r="C2113" s="2">
        <v>312940</v>
      </c>
      <c r="D2113" s="2">
        <v>3129400</v>
      </c>
      <c r="E2113" s="2" t="s">
        <v>2425</v>
      </c>
      <c r="F2113" s="2" t="s">
        <v>2931</v>
      </c>
      <c r="G2113" s="2">
        <f>IFERROR(VLOOKUP(D2113,Coordenadas!$A$2:$D$5571,3,FALSE),0)</f>
        <v>-21.433</v>
      </c>
      <c r="H2113" s="2">
        <f>IFERROR(VLOOKUP(D2113,Coordenadas!$A$2:$D$5571,4,FALSE),0)</f>
        <v>-43.963900000000002</v>
      </c>
      <c r="I2113" s="2" t="s">
        <v>5325</v>
      </c>
      <c r="J2113" s="2">
        <v>5036</v>
      </c>
      <c r="K2113" s="2" t="s">
        <v>5332</v>
      </c>
      <c r="L2113" s="2">
        <f>IFERROR(VLOOKUP(C2113,BOTULISMO!$A$3:$C$19,3,FALSE),0)</f>
        <v>0</v>
      </c>
      <c r="M2113" s="2">
        <f>IFERROR(VLOOKUP(C2113,'LEISHMANIOSE VISCERAL'!$A$4:$C$454,3,FALSE),0)</f>
        <v>0</v>
      </c>
      <c r="N2113" s="2">
        <f>IFERROR(VLOOKUP(C2113,'LEISHMANIOSE TEGUMENTAR'!$A$4:$C$1681,3,FALSE),0)</f>
        <v>0</v>
      </c>
      <c r="O2113" s="2">
        <f>IFERROR(VLOOKUP(C2113,'FEBRE AMARELA'!$A$4:$C$38,3,FALSE),0)</f>
        <v>0</v>
      </c>
      <c r="P2113" s="2">
        <f>IFERROR(VLOOKUP(C2113,DENGUE!$A$5:$C$4097,3,FALSE),0)</f>
        <v>1</v>
      </c>
      <c r="Q2113" s="2">
        <f>IFERROR(VLOOKUP(C2113,'HEPATITE VIRAL'!$A$5:$C$3162,3,FALSE),0)</f>
        <v>0</v>
      </c>
      <c r="R2113" s="2">
        <f>IFERROR(VLOOKUP(C2113,'FEBRE MACULOSA'!$A$5:$C$181,3,FALSE),0)</f>
        <v>0</v>
      </c>
      <c r="S2113" s="2">
        <f>IFERROR(VLOOKUP(C2113,LEPTOSPIROSE!$A$5:$C$1176,3,FALSE),0)</f>
        <v>0</v>
      </c>
      <c r="T2113" s="2">
        <f>IFERROR(VLOOKUP(C2113,'DOENÇA DE CHAGAS'!$A$5:$C$100,3,FALSE),0)</f>
        <v>0</v>
      </c>
      <c r="U2113" s="2">
        <f>IFERROR(VLOOKUP(C2113,'PICADAS DE COBRAS'!$A$6:$C$4645,3,FALSE),0)</f>
        <v>2</v>
      </c>
      <c r="V2113">
        <f>IFERROR(VLOOKUP(C2113,'ZIKA VIRUS'!$A$5:$C$2399,3,FALSE),0)</f>
        <v>0</v>
      </c>
      <c r="W2113">
        <f>IFERROR(VLOOKUP(C2113,'FEBRE TIFÓIDE'!$A$5:$C$46,3,FALSE),0)</f>
        <v>0</v>
      </c>
      <c r="X2113">
        <f>IFERROR(VLOOKUP(C2113,HANTAVIROSE!$A$5:$C$153,3,FALSE),0)</f>
        <v>0</v>
      </c>
      <c r="Y2113">
        <f>IFERROR(VLOOKUP(C2113,MENINGITE!$A$5:$C$447,3,FALSE),0)</f>
        <v>0</v>
      </c>
      <c r="Z2113">
        <f>IFERROR(VLOOKUP(C2113,RAIVA!$A$5:$C$16,3,FALSE),0)</f>
        <v>0</v>
      </c>
    </row>
    <row r="2114" spans="1:26" x14ac:dyDescent="0.3">
      <c r="A2114" s="2" t="s">
        <v>2425</v>
      </c>
      <c r="B2114" s="2" t="s">
        <v>2930</v>
      </c>
      <c r="C2114" s="2">
        <v>312950</v>
      </c>
      <c r="D2114" s="2">
        <v>3129509</v>
      </c>
      <c r="E2114" s="2" t="s">
        <v>2425</v>
      </c>
      <c r="F2114" s="2" t="s">
        <v>2930</v>
      </c>
      <c r="G2114" s="2">
        <f>IFERROR(VLOOKUP(D2114,Coordenadas!$A$2:$D$5571,3,FALSE),0)</f>
        <v>-19.474900000000002</v>
      </c>
      <c r="H2114" s="2">
        <f>IFERROR(VLOOKUP(D2114,Coordenadas!$A$2:$D$5571,4,FALSE),0)</f>
        <v>-46.547400000000003</v>
      </c>
      <c r="I2114" s="2" t="s">
        <v>5325</v>
      </c>
      <c r="J2114" s="2">
        <v>23218</v>
      </c>
      <c r="K2114" s="2" t="s">
        <v>5330</v>
      </c>
      <c r="L2114" s="2">
        <f>IFERROR(VLOOKUP(C2114,BOTULISMO!$A$3:$C$19,3,FALSE),0)</f>
        <v>0</v>
      </c>
      <c r="M2114" s="2">
        <f>IFERROR(VLOOKUP(C2114,'LEISHMANIOSE VISCERAL'!$A$4:$C$454,3,FALSE),0)</f>
        <v>0</v>
      </c>
      <c r="N2114" s="2">
        <f>IFERROR(VLOOKUP(C2114,'LEISHMANIOSE TEGUMENTAR'!$A$4:$C$1681,3,FALSE),0)</f>
        <v>0</v>
      </c>
      <c r="O2114" s="2">
        <f>IFERROR(VLOOKUP(C2114,'FEBRE AMARELA'!$A$4:$C$38,3,FALSE),0)</f>
        <v>0</v>
      </c>
      <c r="P2114" s="2">
        <f>IFERROR(VLOOKUP(C2114,DENGUE!$A$5:$C$4097,3,FALSE),0)</f>
        <v>32</v>
      </c>
      <c r="Q2114" s="2">
        <f>IFERROR(VLOOKUP(C2114,'HEPATITE VIRAL'!$A$5:$C$3162,3,FALSE),0)</f>
        <v>3</v>
      </c>
      <c r="R2114" s="2">
        <f>IFERROR(VLOOKUP(C2114,'FEBRE MACULOSA'!$A$5:$C$181,3,FALSE),0)</f>
        <v>0</v>
      </c>
      <c r="S2114" s="2">
        <f>IFERROR(VLOOKUP(C2114,LEPTOSPIROSE!$A$5:$C$1176,3,FALSE),0)</f>
        <v>0</v>
      </c>
      <c r="T2114" s="2">
        <f>IFERROR(VLOOKUP(C2114,'DOENÇA DE CHAGAS'!$A$5:$C$100,3,FALSE),0)</f>
        <v>0</v>
      </c>
      <c r="U2114" s="2">
        <f>IFERROR(VLOOKUP(C2114,'PICADAS DE COBRAS'!$A$6:$C$4645,3,FALSE),0)</f>
        <v>27</v>
      </c>
      <c r="V2114">
        <f>IFERROR(VLOOKUP(C2114,'ZIKA VIRUS'!$A$5:$C$2399,3,FALSE),0)</f>
        <v>0</v>
      </c>
      <c r="W2114">
        <f>IFERROR(VLOOKUP(C2114,'FEBRE TIFÓIDE'!$A$5:$C$46,3,FALSE),0)</f>
        <v>0</v>
      </c>
      <c r="X2114">
        <f>IFERROR(VLOOKUP(C2114,HANTAVIROSE!$A$5:$C$153,3,FALSE),0)</f>
        <v>0</v>
      </c>
      <c r="Y2114">
        <f>IFERROR(VLOOKUP(C2114,MENINGITE!$A$5:$C$447,3,FALSE),0)</f>
        <v>0</v>
      </c>
      <c r="Z2114">
        <f>IFERROR(VLOOKUP(C2114,RAIVA!$A$5:$C$16,3,FALSE),0)</f>
        <v>0</v>
      </c>
    </row>
    <row r="2115" spans="1:26" x14ac:dyDescent="0.3">
      <c r="A2115" s="2" t="s">
        <v>470</v>
      </c>
      <c r="B2115" s="2" t="s">
        <v>769</v>
      </c>
      <c r="C2115" s="2">
        <v>430980</v>
      </c>
      <c r="D2115" s="2">
        <v>4309803</v>
      </c>
      <c r="E2115" s="2" t="s">
        <v>470</v>
      </c>
      <c r="F2115" s="2" t="s">
        <v>769</v>
      </c>
      <c r="G2115" s="2">
        <f>IFERROR(VLOOKUP(D2115,Coordenadas!$A$2:$D$5571,3,FALSE),0)</f>
        <v>-28.0566</v>
      </c>
      <c r="H2115" s="2">
        <f>IFERROR(VLOOKUP(D2115,Coordenadas!$A$2:$D$5571,4,FALSE),0)</f>
        <v>-51.859900000000003</v>
      </c>
      <c r="I2115" s="2" t="s">
        <v>5326</v>
      </c>
      <c r="J2115" s="2">
        <v>4710</v>
      </c>
      <c r="K2115" s="2" t="s">
        <v>5332</v>
      </c>
      <c r="L2115" s="2">
        <f>IFERROR(VLOOKUP(C2115,BOTULISMO!$A$3:$C$19,3,FALSE),0)</f>
        <v>0</v>
      </c>
      <c r="M2115" s="2">
        <f>IFERROR(VLOOKUP(C2115,'LEISHMANIOSE VISCERAL'!$A$4:$C$454,3,FALSE),0)</f>
        <v>0</v>
      </c>
      <c r="N2115" s="2">
        <f>IFERROR(VLOOKUP(C2115,'LEISHMANIOSE TEGUMENTAR'!$A$4:$C$1681,3,FALSE),0)</f>
        <v>0</v>
      </c>
      <c r="O2115" s="2">
        <f>IFERROR(VLOOKUP(C2115,'FEBRE AMARELA'!$A$4:$C$38,3,FALSE),0)</f>
        <v>0</v>
      </c>
      <c r="P2115" s="2">
        <f>IFERROR(VLOOKUP(C2115,DENGUE!$A$5:$C$4097,3,FALSE),0)</f>
        <v>0</v>
      </c>
      <c r="Q2115" s="2">
        <f>IFERROR(VLOOKUP(C2115,'HEPATITE VIRAL'!$A$5:$C$3162,3,FALSE),0)</f>
        <v>21</v>
      </c>
      <c r="R2115" s="2">
        <f>IFERROR(VLOOKUP(C2115,'FEBRE MACULOSA'!$A$5:$C$181,3,FALSE),0)</f>
        <v>0</v>
      </c>
      <c r="S2115" s="2">
        <f>IFERROR(VLOOKUP(C2115,LEPTOSPIROSE!$A$5:$C$1176,3,FALSE),0)</f>
        <v>0</v>
      </c>
      <c r="T2115" s="2">
        <f>IFERROR(VLOOKUP(C2115,'DOENÇA DE CHAGAS'!$A$5:$C$100,3,FALSE),0)</f>
        <v>0</v>
      </c>
      <c r="U2115" s="2">
        <f>IFERROR(VLOOKUP(C2115,'PICADAS DE COBRAS'!$A$6:$C$4645,3,FALSE),0)</f>
        <v>13</v>
      </c>
      <c r="V2115">
        <f>IFERROR(VLOOKUP(C2115,'ZIKA VIRUS'!$A$5:$C$2399,3,FALSE),0)</f>
        <v>0</v>
      </c>
      <c r="W2115">
        <f>IFERROR(VLOOKUP(C2115,'FEBRE TIFÓIDE'!$A$5:$C$46,3,FALSE),0)</f>
        <v>0</v>
      </c>
      <c r="X2115">
        <f>IFERROR(VLOOKUP(C2115,HANTAVIROSE!$A$5:$C$153,3,FALSE),0)</f>
        <v>0</v>
      </c>
      <c r="Y2115">
        <f>IFERROR(VLOOKUP(C2115,MENINGITE!$A$5:$C$447,3,FALSE),0)</f>
        <v>0</v>
      </c>
      <c r="Z2115">
        <f>IFERROR(VLOOKUP(C2115,RAIVA!$A$5:$C$16,3,FALSE),0)</f>
        <v>0</v>
      </c>
    </row>
    <row r="2116" spans="1:26" x14ac:dyDescent="0.3">
      <c r="A2116" s="2" t="s">
        <v>2425</v>
      </c>
      <c r="B2116" s="2" t="s">
        <v>2929</v>
      </c>
      <c r="C2116" s="2">
        <v>312960</v>
      </c>
      <c r="D2116" s="2">
        <v>3129608</v>
      </c>
      <c r="E2116" s="2" t="s">
        <v>2425</v>
      </c>
      <c r="F2116" s="2" t="s">
        <v>2929</v>
      </c>
      <c r="G2116" s="2">
        <f>IFERROR(VLOOKUP(D2116,Coordenadas!$A$2:$D$5571,3,FALSE),0)</f>
        <v>-16.859100000000002</v>
      </c>
      <c r="H2116" s="2">
        <f>IFERROR(VLOOKUP(D2116,Coordenadas!$A$2:$D$5571,4,FALSE),0)</f>
        <v>-44.904600000000002</v>
      </c>
      <c r="I2116" s="2" t="s">
        <v>5325</v>
      </c>
      <c r="J2116" s="2">
        <v>7839</v>
      </c>
      <c r="K2116" s="2" t="s">
        <v>5332</v>
      </c>
      <c r="L2116" s="2">
        <f>IFERROR(VLOOKUP(C2116,BOTULISMO!$A$3:$C$19,3,FALSE),0)</f>
        <v>0</v>
      </c>
      <c r="M2116" s="2">
        <f>IFERROR(VLOOKUP(C2116,'LEISHMANIOSE VISCERAL'!$A$4:$C$454,3,FALSE),0)</f>
        <v>0</v>
      </c>
      <c r="N2116" s="2">
        <f>IFERROR(VLOOKUP(C2116,'LEISHMANIOSE TEGUMENTAR'!$A$4:$C$1681,3,FALSE),0)</f>
        <v>3</v>
      </c>
      <c r="O2116" s="2">
        <f>IFERROR(VLOOKUP(C2116,'FEBRE AMARELA'!$A$4:$C$38,3,FALSE),0)</f>
        <v>0</v>
      </c>
      <c r="P2116" s="2">
        <f>IFERROR(VLOOKUP(C2116,DENGUE!$A$5:$C$4097,3,FALSE),0)</f>
        <v>17</v>
      </c>
      <c r="Q2116" s="2">
        <f>IFERROR(VLOOKUP(C2116,'HEPATITE VIRAL'!$A$5:$C$3162,3,FALSE),0)</f>
        <v>3</v>
      </c>
      <c r="R2116" s="2">
        <f>IFERROR(VLOOKUP(C2116,'FEBRE MACULOSA'!$A$5:$C$181,3,FALSE),0)</f>
        <v>0</v>
      </c>
      <c r="S2116" s="2">
        <f>IFERROR(VLOOKUP(C2116,LEPTOSPIROSE!$A$5:$C$1176,3,FALSE),0)</f>
        <v>0</v>
      </c>
      <c r="T2116" s="2">
        <f>IFERROR(VLOOKUP(C2116,'DOENÇA DE CHAGAS'!$A$5:$C$100,3,FALSE),0)</f>
        <v>0</v>
      </c>
      <c r="U2116" s="2">
        <f>IFERROR(VLOOKUP(C2116,'PICADAS DE COBRAS'!$A$6:$C$4645,3,FALSE),0)</f>
        <v>27</v>
      </c>
      <c r="V2116">
        <f>IFERROR(VLOOKUP(C2116,'ZIKA VIRUS'!$A$5:$C$2399,3,FALSE),0)</f>
        <v>0</v>
      </c>
      <c r="W2116">
        <f>IFERROR(VLOOKUP(C2116,'FEBRE TIFÓIDE'!$A$5:$C$46,3,FALSE),0)</f>
        <v>0</v>
      </c>
      <c r="X2116">
        <f>IFERROR(VLOOKUP(C2116,HANTAVIROSE!$A$5:$C$153,3,FALSE),0)</f>
        <v>0</v>
      </c>
      <c r="Y2116">
        <f>IFERROR(VLOOKUP(C2116,MENINGITE!$A$5:$C$447,3,FALSE),0)</f>
        <v>0</v>
      </c>
      <c r="Z2116">
        <f>IFERROR(VLOOKUP(C2116,RAIVA!$A$5:$C$16,3,FALSE),0)</f>
        <v>0</v>
      </c>
    </row>
    <row r="2117" spans="1:26" x14ac:dyDescent="0.3">
      <c r="A2117" s="2" t="s">
        <v>967</v>
      </c>
      <c r="B2117" s="2" t="s">
        <v>1150</v>
      </c>
      <c r="C2117" s="2">
        <v>420675</v>
      </c>
      <c r="D2117" s="2">
        <v>4206751</v>
      </c>
      <c r="E2117" s="2" t="s">
        <v>967</v>
      </c>
      <c r="F2117" s="2" t="s">
        <v>1150</v>
      </c>
      <c r="G2117" s="2">
        <f>IFERROR(VLOOKUP(D2117,Coordenadas!$A$2:$D$5571,3,FALSE),0)</f>
        <v>-27.184699999999999</v>
      </c>
      <c r="H2117" s="2">
        <f>IFERROR(VLOOKUP(D2117,Coordenadas!$A$2:$D$5571,4,FALSE),0)</f>
        <v>-51.235199999999999</v>
      </c>
      <c r="I2117" s="2" t="s">
        <v>5326</v>
      </c>
      <c r="J2117" s="2">
        <v>1945</v>
      </c>
      <c r="K2117" s="2" t="s">
        <v>5332</v>
      </c>
      <c r="L2117" s="2">
        <f>IFERROR(VLOOKUP(C2117,BOTULISMO!$A$3:$C$19,3,FALSE),0)</f>
        <v>0</v>
      </c>
      <c r="M2117" s="2">
        <f>IFERROR(VLOOKUP(C2117,'LEISHMANIOSE VISCERAL'!$A$4:$C$454,3,FALSE),0)</f>
        <v>0</v>
      </c>
      <c r="N2117" s="2">
        <f>IFERROR(VLOOKUP(C2117,'LEISHMANIOSE TEGUMENTAR'!$A$4:$C$1681,3,FALSE),0)</f>
        <v>0</v>
      </c>
      <c r="O2117" s="2">
        <f>IFERROR(VLOOKUP(C2117,'FEBRE AMARELA'!$A$4:$C$38,3,FALSE),0)</f>
        <v>0</v>
      </c>
      <c r="P2117" s="2">
        <f>IFERROR(VLOOKUP(C2117,DENGUE!$A$5:$C$4097,3,FALSE),0)</f>
        <v>0</v>
      </c>
      <c r="Q2117" s="2">
        <f>IFERROR(VLOOKUP(C2117,'HEPATITE VIRAL'!$A$5:$C$3162,3,FALSE),0)</f>
        <v>6</v>
      </c>
      <c r="R2117" s="2">
        <f>IFERROR(VLOOKUP(C2117,'FEBRE MACULOSA'!$A$5:$C$181,3,FALSE),0)</f>
        <v>0</v>
      </c>
      <c r="S2117" s="2">
        <f>IFERROR(VLOOKUP(C2117,LEPTOSPIROSE!$A$5:$C$1176,3,FALSE),0)</f>
        <v>0</v>
      </c>
      <c r="T2117" s="2">
        <f>IFERROR(VLOOKUP(C2117,'DOENÇA DE CHAGAS'!$A$5:$C$100,3,FALSE),0)</f>
        <v>0</v>
      </c>
      <c r="U2117" s="2">
        <f>IFERROR(VLOOKUP(C2117,'PICADAS DE COBRAS'!$A$6:$C$4645,3,FALSE),0)</f>
        <v>8</v>
      </c>
      <c r="V2117">
        <f>IFERROR(VLOOKUP(C2117,'ZIKA VIRUS'!$A$5:$C$2399,3,FALSE),0)</f>
        <v>0</v>
      </c>
      <c r="W2117">
        <f>IFERROR(VLOOKUP(C2117,'FEBRE TIFÓIDE'!$A$5:$C$46,3,FALSE),0)</f>
        <v>0</v>
      </c>
      <c r="X2117">
        <f>IFERROR(VLOOKUP(C2117,HANTAVIROSE!$A$5:$C$153,3,FALSE),0)</f>
        <v>0</v>
      </c>
      <c r="Y2117">
        <f>IFERROR(VLOOKUP(C2117,MENINGITE!$A$5:$C$447,3,FALSE),0)</f>
        <v>0</v>
      </c>
      <c r="Z2117">
        <f>IFERROR(VLOOKUP(C2117,RAIVA!$A$5:$C$16,3,FALSE),0)</f>
        <v>0</v>
      </c>
    </row>
    <row r="2118" spans="1:26" x14ac:dyDescent="0.3">
      <c r="A2118" s="2" t="s">
        <v>4319</v>
      </c>
      <c r="B2118" s="2" t="s">
        <v>4420</v>
      </c>
      <c r="C2118" s="2">
        <v>230530</v>
      </c>
      <c r="D2118" s="2">
        <v>2305308</v>
      </c>
      <c r="E2118" s="2" t="s">
        <v>4319</v>
      </c>
      <c r="F2118" s="2" t="s">
        <v>4420</v>
      </c>
      <c r="G2118" s="2">
        <f>IFERROR(VLOOKUP(D2118,Coordenadas!$A$2:$D$5571,3,FALSE),0)</f>
        <v>-3.9240300000000001</v>
      </c>
      <c r="H2118" s="2">
        <f>IFERROR(VLOOKUP(D2118,Coordenadas!$A$2:$D$5571,4,FALSE),0)</f>
        <v>-40.891100000000002</v>
      </c>
      <c r="I2118" s="2" t="s">
        <v>5324</v>
      </c>
      <c r="J2118" s="2">
        <v>23808</v>
      </c>
      <c r="K2118" s="2" t="s">
        <v>5330</v>
      </c>
      <c r="L2118" s="2">
        <f>IFERROR(VLOOKUP(C2118,BOTULISMO!$A$3:$C$19,3,FALSE),0)</f>
        <v>0</v>
      </c>
      <c r="M2118" s="2">
        <f>IFERROR(VLOOKUP(C2118,'LEISHMANIOSE VISCERAL'!$A$4:$C$454,3,FALSE),0)</f>
        <v>0</v>
      </c>
      <c r="N2118" s="2">
        <f>IFERROR(VLOOKUP(C2118,'LEISHMANIOSE TEGUMENTAR'!$A$4:$C$1681,3,FALSE),0)</f>
        <v>12</v>
      </c>
      <c r="O2118" s="2">
        <f>IFERROR(VLOOKUP(C2118,'FEBRE AMARELA'!$A$4:$C$38,3,FALSE),0)</f>
        <v>0</v>
      </c>
      <c r="P2118" s="2">
        <f>IFERROR(VLOOKUP(C2118,DENGUE!$A$5:$C$4097,3,FALSE),0)</f>
        <v>1</v>
      </c>
      <c r="Q2118" s="2">
        <f>IFERROR(VLOOKUP(C2118,'HEPATITE VIRAL'!$A$5:$C$3162,3,FALSE),0)</f>
        <v>0</v>
      </c>
      <c r="R2118" s="2">
        <f>IFERROR(VLOOKUP(C2118,'FEBRE MACULOSA'!$A$5:$C$181,3,FALSE),0)</f>
        <v>0</v>
      </c>
      <c r="S2118" s="2">
        <f>IFERROR(VLOOKUP(C2118,LEPTOSPIROSE!$A$5:$C$1176,3,FALSE),0)</f>
        <v>0</v>
      </c>
      <c r="T2118" s="2">
        <f>IFERROR(VLOOKUP(C2118,'DOENÇA DE CHAGAS'!$A$5:$C$100,3,FALSE),0)</f>
        <v>0</v>
      </c>
      <c r="U2118" s="2">
        <f>IFERROR(VLOOKUP(C2118,'PICADAS DE COBRAS'!$A$6:$C$4645,3,FALSE),0)</f>
        <v>17</v>
      </c>
      <c r="V2118">
        <f>IFERROR(VLOOKUP(C2118,'ZIKA VIRUS'!$A$5:$C$2399,3,FALSE),0)</f>
        <v>3</v>
      </c>
      <c r="W2118">
        <f>IFERROR(VLOOKUP(C2118,'FEBRE TIFÓIDE'!$A$5:$C$46,3,FALSE),0)</f>
        <v>0</v>
      </c>
      <c r="X2118">
        <f>IFERROR(VLOOKUP(C2118,HANTAVIROSE!$A$5:$C$153,3,FALSE),0)</f>
        <v>0</v>
      </c>
      <c r="Y2118">
        <f>IFERROR(VLOOKUP(C2118,MENINGITE!$A$5:$C$447,3,FALSE),0)</f>
        <v>0</v>
      </c>
      <c r="Z2118">
        <f>IFERROR(VLOOKUP(C2118,RAIVA!$A$5:$C$16,3,FALSE),0)</f>
        <v>0</v>
      </c>
    </row>
    <row r="2119" spans="1:26" x14ac:dyDescent="0.3">
      <c r="A2119" s="2" t="s">
        <v>3988</v>
      </c>
      <c r="B2119" s="2" t="s">
        <v>4103</v>
      </c>
      <c r="C2119" s="2">
        <v>250660</v>
      </c>
      <c r="D2119" s="2">
        <v>2506608</v>
      </c>
      <c r="E2119" s="2" t="s">
        <v>3988</v>
      </c>
      <c r="F2119" s="2" t="s">
        <v>4103</v>
      </c>
      <c r="G2119" s="2">
        <f>IFERROR(VLOOKUP(D2119,Coordenadas!$A$2:$D$5571,3,FALSE),0)</f>
        <v>-7.4795699999999998</v>
      </c>
      <c r="H2119" s="2">
        <f>IFERROR(VLOOKUP(D2119,Coordenadas!$A$2:$D$5571,4,FALSE),0)</f>
        <v>-38.405900000000003</v>
      </c>
      <c r="I2119" s="2" t="s">
        <v>5324</v>
      </c>
      <c r="J2119" s="2">
        <v>6031</v>
      </c>
      <c r="K2119" s="2" t="s">
        <v>5332</v>
      </c>
      <c r="L2119" s="2">
        <f>IFERROR(VLOOKUP(C2119,BOTULISMO!$A$3:$C$19,3,FALSE),0)</f>
        <v>0</v>
      </c>
      <c r="M2119" s="2">
        <f>IFERROR(VLOOKUP(C2119,'LEISHMANIOSE VISCERAL'!$A$4:$C$454,3,FALSE),0)</f>
        <v>0</v>
      </c>
      <c r="N2119" s="2">
        <f>IFERROR(VLOOKUP(C2119,'LEISHMANIOSE TEGUMENTAR'!$A$4:$C$1681,3,FALSE),0)</f>
        <v>0</v>
      </c>
      <c r="O2119" s="2">
        <f>IFERROR(VLOOKUP(C2119,'FEBRE AMARELA'!$A$4:$C$38,3,FALSE),0)</f>
        <v>0</v>
      </c>
      <c r="P2119" s="2">
        <f>IFERROR(VLOOKUP(C2119,DENGUE!$A$5:$C$4097,3,FALSE),0)</f>
        <v>0</v>
      </c>
      <c r="Q2119" s="2">
        <f>IFERROR(VLOOKUP(C2119,'HEPATITE VIRAL'!$A$5:$C$3162,3,FALSE),0)</f>
        <v>0</v>
      </c>
      <c r="R2119" s="2">
        <f>IFERROR(VLOOKUP(C2119,'FEBRE MACULOSA'!$A$5:$C$181,3,FALSE),0)</f>
        <v>0</v>
      </c>
      <c r="S2119" s="2">
        <f>IFERROR(VLOOKUP(C2119,LEPTOSPIROSE!$A$5:$C$1176,3,FALSE),0)</f>
        <v>0</v>
      </c>
      <c r="T2119" s="2">
        <f>IFERROR(VLOOKUP(C2119,'DOENÇA DE CHAGAS'!$A$5:$C$100,3,FALSE),0)</f>
        <v>0</v>
      </c>
      <c r="U2119" s="2">
        <f>IFERROR(VLOOKUP(C2119,'PICADAS DE COBRAS'!$A$6:$C$4645,3,FALSE),0)</f>
        <v>0</v>
      </c>
      <c r="V2119">
        <f>IFERROR(VLOOKUP(C2119,'ZIKA VIRUS'!$A$5:$C$2399,3,FALSE),0)</f>
        <v>0</v>
      </c>
      <c r="W2119">
        <f>IFERROR(VLOOKUP(C2119,'FEBRE TIFÓIDE'!$A$5:$C$46,3,FALSE),0)</f>
        <v>0</v>
      </c>
      <c r="X2119">
        <f>IFERROR(VLOOKUP(C2119,HANTAVIROSE!$A$5:$C$153,3,FALSE),0)</f>
        <v>0</v>
      </c>
      <c r="Y2119">
        <f>IFERROR(VLOOKUP(C2119,MENINGITE!$A$5:$C$447,3,FALSE),0)</f>
        <v>0</v>
      </c>
      <c r="Z2119">
        <f>IFERROR(VLOOKUP(C2119,RAIVA!$A$5:$C$16,3,FALSE),0)</f>
        <v>0</v>
      </c>
    </row>
    <row r="2120" spans="1:26" x14ac:dyDescent="0.3">
      <c r="A2120" s="2" t="s">
        <v>3257</v>
      </c>
      <c r="B2120" s="2" t="s">
        <v>3511</v>
      </c>
      <c r="C2120" s="2">
        <v>291200</v>
      </c>
      <c r="D2120" s="2">
        <v>2912004</v>
      </c>
      <c r="E2120" s="2" t="s">
        <v>3257</v>
      </c>
      <c r="F2120" s="2" t="s">
        <v>3511</v>
      </c>
      <c r="G2120" s="2">
        <f>IFERROR(VLOOKUP(D2120,Coordenadas!$A$2:$D$5571,3,FALSE),0)</f>
        <v>-14.271100000000001</v>
      </c>
      <c r="H2120" s="2">
        <f>IFERROR(VLOOKUP(D2120,Coordenadas!$A$2:$D$5571,4,FALSE),0)</f>
        <v>-42.256999999999998</v>
      </c>
      <c r="I2120" s="2" t="s">
        <v>5324</v>
      </c>
      <c r="J2120" s="2">
        <v>10062</v>
      </c>
      <c r="K2120" s="2" t="s">
        <v>5332</v>
      </c>
      <c r="L2120" s="2">
        <f>IFERROR(VLOOKUP(C2120,BOTULISMO!$A$3:$C$19,3,FALSE),0)</f>
        <v>0</v>
      </c>
      <c r="M2120" s="2">
        <f>IFERROR(VLOOKUP(C2120,'LEISHMANIOSE VISCERAL'!$A$4:$C$454,3,FALSE),0)</f>
        <v>0</v>
      </c>
      <c r="N2120" s="2">
        <f>IFERROR(VLOOKUP(C2120,'LEISHMANIOSE TEGUMENTAR'!$A$4:$C$1681,3,FALSE),0)</f>
        <v>0</v>
      </c>
      <c r="O2120" s="2">
        <f>IFERROR(VLOOKUP(C2120,'FEBRE AMARELA'!$A$4:$C$38,3,FALSE),0)</f>
        <v>0</v>
      </c>
      <c r="P2120" s="2">
        <f>IFERROR(VLOOKUP(C2120,DENGUE!$A$5:$C$4097,3,FALSE),0)</f>
        <v>236</v>
      </c>
      <c r="Q2120" s="2">
        <f>IFERROR(VLOOKUP(C2120,'HEPATITE VIRAL'!$A$5:$C$3162,3,FALSE),0)</f>
        <v>0</v>
      </c>
      <c r="R2120" s="2">
        <f>IFERROR(VLOOKUP(C2120,'FEBRE MACULOSA'!$A$5:$C$181,3,FALSE),0)</f>
        <v>0</v>
      </c>
      <c r="S2120" s="2">
        <f>IFERROR(VLOOKUP(C2120,LEPTOSPIROSE!$A$5:$C$1176,3,FALSE),0)</f>
        <v>0</v>
      </c>
      <c r="T2120" s="2">
        <f>IFERROR(VLOOKUP(C2120,'DOENÇA DE CHAGAS'!$A$5:$C$100,3,FALSE),0)</f>
        <v>0</v>
      </c>
      <c r="U2120" s="2">
        <f>IFERROR(VLOOKUP(C2120,'PICADAS DE COBRAS'!$A$6:$C$4645,3,FALSE),0)</f>
        <v>0</v>
      </c>
      <c r="V2120">
        <f>IFERROR(VLOOKUP(C2120,'ZIKA VIRUS'!$A$5:$C$2399,3,FALSE),0)</f>
        <v>0</v>
      </c>
      <c r="W2120">
        <f>IFERROR(VLOOKUP(C2120,'FEBRE TIFÓIDE'!$A$5:$C$46,3,FALSE),0)</f>
        <v>0</v>
      </c>
      <c r="X2120">
        <f>IFERROR(VLOOKUP(C2120,HANTAVIROSE!$A$5:$C$153,3,FALSE),0)</f>
        <v>0</v>
      </c>
      <c r="Y2120">
        <f>IFERROR(VLOOKUP(C2120,MENINGITE!$A$5:$C$447,3,FALSE),0)</f>
        <v>0</v>
      </c>
      <c r="Z2120">
        <f>IFERROR(VLOOKUP(C2120,RAIVA!$A$5:$C$16,3,FALSE),0)</f>
        <v>0</v>
      </c>
    </row>
    <row r="2121" spans="1:26" x14ac:dyDescent="0.3">
      <c r="A2121" s="2" t="s">
        <v>3257</v>
      </c>
      <c r="B2121" s="2" t="s">
        <v>3510</v>
      </c>
      <c r="C2121" s="2">
        <v>291210</v>
      </c>
      <c r="D2121" s="2">
        <v>2912103</v>
      </c>
      <c r="E2121" s="2" t="s">
        <v>3257</v>
      </c>
      <c r="F2121" s="2" t="s">
        <v>3510</v>
      </c>
      <c r="G2121" s="2">
        <f>IFERROR(VLOOKUP(D2121,Coordenadas!$A$2:$D$5571,3,FALSE),0)</f>
        <v>-14.857900000000001</v>
      </c>
      <c r="H2121" s="2">
        <f>IFERROR(VLOOKUP(D2121,Coordenadas!$A$2:$D$5571,4,FALSE),0)</f>
        <v>-39.5914</v>
      </c>
      <c r="I2121" s="2" t="s">
        <v>5324</v>
      </c>
      <c r="J2121" s="2">
        <v>24272</v>
      </c>
      <c r="K2121" s="2" t="s">
        <v>5330</v>
      </c>
      <c r="L2121" s="2">
        <f>IFERROR(VLOOKUP(C2121,BOTULISMO!$A$3:$C$19,3,FALSE),0)</f>
        <v>0</v>
      </c>
      <c r="M2121" s="2">
        <f>IFERROR(VLOOKUP(C2121,'LEISHMANIOSE VISCERAL'!$A$4:$C$454,3,FALSE),0)</f>
        <v>0</v>
      </c>
      <c r="N2121" s="2">
        <f>IFERROR(VLOOKUP(C2121,'LEISHMANIOSE TEGUMENTAR'!$A$4:$C$1681,3,FALSE),0)</f>
        <v>0</v>
      </c>
      <c r="O2121" s="2">
        <f>IFERROR(VLOOKUP(C2121,'FEBRE AMARELA'!$A$4:$C$38,3,FALSE),0)</f>
        <v>0</v>
      </c>
      <c r="P2121" s="2">
        <f>IFERROR(VLOOKUP(C2121,DENGUE!$A$5:$C$4097,3,FALSE),0)</f>
        <v>120</v>
      </c>
      <c r="Q2121" s="2">
        <f>IFERROR(VLOOKUP(C2121,'HEPATITE VIRAL'!$A$5:$C$3162,3,FALSE),0)</f>
        <v>1</v>
      </c>
      <c r="R2121" s="2">
        <f>IFERROR(VLOOKUP(C2121,'FEBRE MACULOSA'!$A$5:$C$181,3,FALSE),0)</f>
        <v>0</v>
      </c>
      <c r="S2121" s="2">
        <f>IFERROR(VLOOKUP(C2121,LEPTOSPIROSE!$A$5:$C$1176,3,FALSE),0)</f>
        <v>0</v>
      </c>
      <c r="T2121" s="2">
        <f>IFERROR(VLOOKUP(C2121,'DOENÇA DE CHAGAS'!$A$5:$C$100,3,FALSE),0)</f>
        <v>0</v>
      </c>
      <c r="U2121" s="2">
        <f>IFERROR(VLOOKUP(C2121,'PICADAS DE COBRAS'!$A$6:$C$4645,3,FALSE),0)</f>
        <v>27</v>
      </c>
      <c r="V2121">
        <f>IFERROR(VLOOKUP(C2121,'ZIKA VIRUS'!$A$5:$C$2399,3,FALSE),0)</f>
        <v>0</v>
      </c>
      <c r="W2121">
        <f>IFERROR(VLOOKUP(C2121,'FEBRE TIFÓIDE'!$A$5:$C$46,3,FALSE),0)</f>
        <v>0</v>
      </c>
      <c r="X2121">
        <f>IFERROR(VLOOKUP(C2121,HANTAVIROSE!$A$5:$C$153,3,FALSE),0)</f>
        <v>0</v>
      </c>
      <c r="Y2121">
        <f>IFERROR(VLOOKUP(C2121,MENINGITE!$A$5:$C$447,3,FALSE),0)</f>
        <v>0</v>
      </c>
      <c r="Z2121">
        <f>IFERROR(VLOOKUP(C2121,RAIVA!$A$5:$C$16,3,FALSE),0)</f>
        <v>0</v>
      </c>
    </row>
    <row r="2122" spans="1:26" x14ac:dyDescent="0.3">
      <c r="A2122" s="2" t="s">
        <v>967</v>
      </c>
      <c r="B2122" s="2" t="s">
        <v>1149</v>
      </c>
      <c r="C2122" s="2">
        <v>420680</v>
      </c>
      <c r="D2122" s="2">
        <v>4206801</v>
      </c>
      <c r="E2122" s="2" t="s">
        <v>967</v>
      </c>
      <c r="F2122" s="2" t="s">
        <v>1149</v>
      </c>
      <c r="G2122" s="2">
        <f>IFERROR(VLOOKUP(D2122,Coordenadas!$A$2:$D$5571,3,FALSE),0)</f>
        <v>-27.088100000000001</v>
      </c>
      <c r="H2122" s="2">
        <f>IFERROR(VLOOKUP(D2122,Coordenadas!$A$2:$D$5571,4,FALSE),0)</f>
        <v>-51.368099999999998</v>
      </c>
      <c r="I2122" s="2" t="s">
        <v>5326</v>
      </c>
      <c r="J2122" s="2">
        <v>3373</v>
      </c>
      <c r="K2122" s="2" t="s">
        <v>5332</v>
      </c>
      <c r="L2122" s="2">
        <f>IFERROR(VLOOKUP(C2122,BOTULISMO!$A$3:$C$19,3,FALSE),0)</f>
        <v>0</v>
      </c>
      <c r="M2122" s="2">
        <f>IFERROR(VLOOKUP(C2122,'LEISHMANIOSE VISCERAL'!$A$4:$C$454,3,FALSE),0)</f>
        <v>0</v>
      </c>
      <c r="N2122" s="2">
        <f>IFERROR(VLOOKUP(C2122,'LEISHMANIOSE TEGUMENTAR'!$A$4:$C$1681,3,FALSE),0)</f>
        <v>0</v>
      </c>
      <c r="O2122" s="2">
        <f>IFERROR(VLOOKUP(C2122,'FEBRE AMARELA'!$A$4:$C$38,3,FALSE),0)</f>
        <v>0</v>
      </c>
      <c r="P2122" s="2">
        <f>IFERROR(VLOOKUP(C2122,DENGUE!$A$5:$C$4097,3,FALSE),0)</f>
        <v>0</v>
      </c>
      <c r="Q2122" s="2">
        <f>IFERROR(VLOOKUP(C2122,'HEPATITE VIRAL'!$A$5:$C$3162,3,FALSE),0)</f>
        <v>2</v>
      </c>
      <c r="R2122" s="2">
        <f>IFERROR(VLOOKUP(C2122,'FEBRE MACULOSA'!$A$5:$C$181,3,FALSE),0)</f>
        <v>0</v>
      </c>
      <c r="S2122" s="2">
        <f>IFERROR(VLOOKUP(C2122,LEPTOSPIROSE!$A$5:$C$1176,3,FALSE),0)</f>
        <v>1</v>
      </c>
      <c r="T2122" s="2">
        <f>IFERROR(VLOOKUP(C2122,'DOENÇA DE CHAGAS'!$A$5:$C$100,3,FALSE),0)</f>
        <v>0</v>
      </c>
      <c r="U2122" s="2">
        <f>IFERROR(VLOOKUP(C2122,'PICADAS DE COBRAS'!$A$6:$C$4645,3,FALSE),0)</f>
        <v>4</v>
      </c>
      <c r="V2122">
        <f>IFERROR(VLOOKUP(C2122,'ZIKA VIRUS'!$A$5:$C$2399,3,FALSE),0)</f>
        <v>0</v>
      </c>
      <c r="W2122">
        <f>IFERROR(VLOOKUP(C2122,'FEBRE TIFÓIDE'!$A$5:$C$46,3,FALSE),0)</f>
        <v>0</v>
      </c>
      <c r="X2122">
        <f>IFERROR(VLOOKUP(C2122,HANTAVIROSE!$A$5:$C$153,3,FALSE),0)</f>
        <v>0</v>
      </c>
      <c r="Y2122">
        <f>IFERROR(VLOOKUP(C2122,MENINGITE!$A$5:$C$447,3,FALSE),0)</f>
        <v>0</v>
      </c>
      <c r="Z2122">
        <f>IFERROR(VLOOKUP(C2122,RAIVA!$A$5:$C$16,3,FALSE),0)</f>
        <v>0</v>
      </c>
    </row>
    <row r="2123" spans="1:26" x14ac:dyDescent="0.3">
      <c r="A2123" s="2" t="s">
        <v>3257</v>
      </c>
      <c r="B2123" s="2" t="s">
        <v>3509</v>
      </c>
      <c r="C2123" s="2">
        <v>291220</v>
      </c>
      <c r="D2123" s="2">
        <v>2912202</v>
      </c>
      <c r="E2123" s="2" t="s">
        <v>3257</v>
      </c>
      <c r="F2123" s="2" t="s">
        <v>3509</v>
      </c>
      <c r="G2123" s="2">
        <f>IFERROR(VLOOKUP(D2123,Coordenadas!$A$2:$D$5571,3,FALSE),0)</f>
        <v>-13.405900000000001</v>
      </c>
      <c r="H2123" s="2">
        <f>IFERROR(VLOOKUP(D2123,Coordenadas!$A$2:$D$5571,4,FALSE),0)</f>
        <v>-41.283999999999999</v>
      </c>
      <c r="I2123" s="2" t="s">
        <v>5324</v>
      </c>
      <c r="J2123" s="2">
        <v>17282</v>
      </c>
      <c r="K2123" s="2" t="s">
        <v>5332</v>
      </c>
      <c r="L2123" s="2">
        <f>IFERROR(VLOOKUP(C2123,BOTULISMO!$A$3:$C$19,3,FALSE),0)</f>
        <v>0</v>
      </c>
      <c r="M2123" s="2">
        <f>IFERROR(VLOOKUP(C2123,'LEISHMANIOSE VISCERAL'!$A$4:$C$454,3,FALSE),0)</f>
        <v>0</v>
      </c>
      <c r="N2123" s="2">
        <f>IFERROR(VLOOKUP(C2123,'LEISHMANIOSE TEGUMENTAR'!$A$4:$C$1681,3,FALSE),0)</f>
        <v>41</v>
      </c>
      <c r="O2123" s="2">
        <f>IFERROR(VLOOKUP(C2123,'FEBRE AMARELA'!$A$4:$C$38,3,FALSE),0)</f>
        <v>0</v>
      </c>
      <c r="P2123" s="2">
        <f>IFERROR(VLOOKUP(C2123,DENGUE!$A$5:$C$4097,3,FALSE),0)</f>
        <v>7</v>
      </c>
      <c r="Q2123" s="2">
        <f>IFERROR(VLOOKUP(C2123,'HEPATITE VIRAL'!$A$5:$C$3162,3,FALSE),0)</f>
        <v>0</v>
      </c>
      <c r="R2123" s="2">
        <f>IFERROR(VLOOKUP(C2123,'FEBRE MACULOSA'!$A$5:$C$181,3,FALSE),0)</f>
        <v>0</v>
      </c>
      <c r="S2123" s="2">
        <f>IFERROR(VLOOKUP(C2123,LEPTOSPIROSE!$A$5:$C$1176,3,FALSE),0)</f>
        <v>0</v>
      </c>
      <c r="T2123" s="2">
        <f>IFERROR(VLOOKUP(C2123,'DOENÇA DE CHAGAS'!$A$5:$C$100,3,FALSE),0)</f>
        <v>0</v>
      </c>
      <c r="U2123" s="2">
        <f>IFERROR(VLOOKUP(C2123,'PICADAS DE COBRAS'!$A$6:$C$4645,3,FALSE),0)</f>
        <v>87</v>
      </c>
      <c r="V2123">
        <f>IFERROR(VLOOKUP(C2123,'ZIKA VIRUS'!$A$5:$C$2399,3,FALSE),0)</f>
        <v>7</v>
      </c>
      <c r="W2123">
        <f>IFERROR(VLOOKUP(C2123,'FEBRE TIFÓIDE'!$A$5:$C$46,3,FALSE),0)</f>
        <v>0</v>
      </c>
      <c r="X2123">
        <f>IFERROR(VLOOKUP(C2123,HANTAVIROSE!$A$5:$C$153,3,FALSE),0)</f>
        <v>0</v>
      </c>
      <c r="Y2123">
        <f>IFERROR(VLOOKUP(C2123,MENINGITE!$A$5:$C$447,3,FALSE),0)</f>
        <v>0</v>
      </c>
      <c r="Z2123">
        <f>IFERROR(VLOOKUP(C2123,RAIVA!$A$5:$C$16,3,FALSE),0)</f>
        <v>0</v>
      </c>
    </row>
    <row r="2124" spans="1:26" x14ac:dyDescent="0.3">
      <c r="A2124" s="2" t="s">
        <v>3257</v>
      </c>
      <c r="B2124" s="2" t="s">
        <v>3508</v>
      </c>
      <c r="C2124" s="2">
        <v>291230</v>
      </c>
      <c r="D2124" s="2">
        <v>2912301</v>
      </c>
      <c r="E2124" s="2" t="s">
        <v>3257</v>
      </c>
      <c r="F2124" s="2" t="s">
        <v>3508</v>
      </c>
      <c r="G2124" s="2">
        <f>IFERROR(VLOOKUP(D2124,Coordenadas!$A$2:$D$5571,3,FALSE),0)</f>
        <v>-14.845000000000001</v>
      </c>
      <c r="H2124" s="2">
        <f>IFERROR(VLOOKUP(D2124,Coordenadas!$A$2:$D$5571,4,FALSE),0)</f>
        <v>-39.987900000000003</v>
      </c>
      <c r="I2124" s="2" t="s">
        <v>5324</v>
      </c>
      <c r="J2124" s="2">
        <v>15785</v>
      </c>
      <c r="K2124" s="2" t="s">
        <v>5332</v>
      </c>
      <c r="L2124" s="2">
        <f>IFERROR(VLOOKUP(C2124,BOTULISMO!$A$3:$C$19,3,FALSE),0)</f>
        <v>0</v>
      </c>
      <c r="M2124" s="2">
        <f>IFERROR(VLOOKUP(C2124,'LEISHMANIOSE VISCERAL'!$A$4:$C$454,3,FALSE),0)</f>
        <v>0</v>
      </c>
      <c r="N2124" s="2">
        <f>IFERROR(VLOOKUP(C2124,'LEISHMANIOSE TEGUMENTAR'!$A$4:$C$1681,3,FALSE),0)</f>
        <v>5</v>
      </c>
      <c r="O2124" s="2">
        <f>IFERROR(VLOOKUP(C2124,'FEBRE AMARELA'!$A$4:$C$38,3,FALSE),0)</f>
        <v>0</v>
      </c>
      <c r="P2124" s="2">
        <f>IFERROR(VLOOKUP(C2124,DENGUE!$A$5:$C$4097,3,FALSE),0)</f>
        <v>160</v>
      </c>
      <c r="Q2124" s="2">
        <f>IFERROR(VLOOKUP(C2124,'HEPATITE VIRAL'!$A$5:$C$3162,3,FALSE),0)</f>
        <v>0</v>
      </c>
      <c r="R2124" s="2">
        <f>IFERROR(VLOOKUP(C2124,'FEBRE MACULOSA'!$A$5:$C$181,3,FALSE),0)</f>
        <v>0</v>
      </c>
      <c r="S2124" s="2">
        <f>IFERROR(VLOOKUP(C2124,LEPTOSPIROSE!$A$5:$C$1176,3,FALSE),0)</f>
        <v>0</v>
      </c>
      <c r="T2124" s="2">
        <f>IFERROR(VLOOKUP(C2124,'DOENÇA DE CHAGAS'!$A$5:$C$100,3,FALSE),0)</f>
        <v>0</v>
      </c>
      <c r="U2124" s="2">
        <f>IFERROR(VLOOKUP(C2124,'PICADAS DE COBRAS'!$A$6:$C$4645,3,FALSE),0)</f>
        <v>50</v>
      </c>
      <c r="V2124">
        <f>IFERROR(VLOOKUP(C2124,'ZIKA VIRUS'!$A$5:$C$2399,3,FALSE),0)</f>
        <v>0</v>
      </c>
      <c r="W2124">
        <f>IFERROR(VLOOKUP(C2124,'FEBRE TIFÓIDE'!$A$5:$C$46,3,FALSE),0)</f>
        <v>0</v>
      </c>
      <c r="X2124">
        <f>IFERROR(VLOOKUP(C2124,HANTAVIROSE!$A$5:$C$153,3,FALSE),0)</f>
        <v>0</v>
      </c>
      <c r="Y2124">
        <f>IFERROR(VLOOKUP(C2124,MENINGITE!$A$5:$C$447,3,FALSE),0)</f>
        <v>0</v>
      </c>
      <c r="Z2124">
        <f>IFERROR(VLOOKUP(C2124,RAIVA!$A$5:$C$16,3,FALSE),0)</f>
        <v>0</v>
      </c>
    </row>
    <row r="2125" spans="1:26" x14ac:dyDescent="0.3">
      <c r="A2125" s="2" t="s">
        <v>4319</v>
      </c>
      <c r="B2125" s="2" t="s">
        <v>4419</v>
      </c>
      <c r="C2125" s="2">
        <v>230533</v>
      </c>
      <c r="D2125" s="2">
        <v>2305332</v>
      </c>
      <c r="E2125" s="2" t="s">
        <v>4319</v>
      </c>
      <c r="F2125" s="2" t="s">
        <v>4419</v>
      </c>
      <c r="G2125" s="2">
        <f>IFERROR(VLOOKUP(D2125,Coordenadas!$A$2:$D$5571,3,FALSE),0)</f>
        <v>-4.9699900000000001</v>
      </c>
      <c r="H2125" s="2">
        <f>IFERROR(VLOOKUP(D2125,Coordenadas!$A$2:$D$5571,4,FALSE),0)</f>
        <v>-38.636200000000002</v>
      </c>
      <c r="I2125" s="2" t="s">
        <v>5324</v>
      </c>
      <c r="J2125" s="2">
        <v>11335</v>
      </c>
      <c r="K2125" s="2" t="s">
        <v>5332</v>
      </c>
      <c r="L2125" s="2">
        <f>IFERROR(VLOOKUP(C2125,BOTULISMO!$A$3:$C$19,3,FALSE),0)</f>
        <v>0</v>
      </c>
      <c r="M2125" s="2">
        <f>IFERROR(VLOOKUP(C2125,'LEISHMANIOSE VISCERAL'!$A$4:$C$454,3,FALSE),0)</f>
        <v>0</v>
      </c>
      <c r="N2125" s="2">
        <f>IFERROR(VLOOKUP(C2125,'LEISHMANIOSE TEGUMENTAR'!$A$4:$C$1681,3,FALSE),0)</f>
        <v>0</v>
      </c>
      <c r="O2125" s="2">
        <f>IFERROR(VLOOKUP(C2125,'FEBRE AMARELA'!$A$4:$C$38,3,FALSE),0)</f>
        <v>0</v>
      </c>
      <c r="P2125" s="2">
        <f>IFERROR(VLOOKUP(C2125,DENGUE!$A$5:$C$4097,3,FALSE),0)</f>
        <v>159</v>
      </c>
      <c r="Q2125" s="2">
        <f>IFERROR(VLOOKUP(C2125,'HEPATITE VIRAL'!$A$5:$C$3162,3,FALSE),0)</f>
        <v>0</v>
      </c>
      <c r="R2125" s="2">
        <f>IFERROR(VLOOKUP(C2125,'FEBRE MACULOSA'!$A$5:$C$181,3,FALSE),0)</f>
        <v>0</v>
      </c>
      <c r="S2125" s="2">
        <f>IFERROR(VLOOKUP(C2125,LEPTOSPIROSE!$A$5:$C$1176,3,FALSE),0)</f>
        <v>0</v>
      </c>
      <c r="T2125" s="2">
        <f>IFERROR(VLOOKUP(C2125,'DOENÇA DE CHAGAS'!$A$5:$C$100,3,FALSE),0)</f>
        <v>0</v>
      </c>
      <c r="U2125" s="2">
        <f>IFERROR(VLOOKUP(C2125,'PICADAS DE COBRAS'!$A$6:$C$4645,3,FALSE),0)</f>
        <v>9</v>
      </c>
      <c r="V2125">
        <f>IFERROR(VLOOKUP(C2125,'ZIKA VIRUS'!$A$5:$C$2399,3,FALSE),0)</f>
        <v>0</v>
      </c>
      <c r="W2125">
        <f>IFERROR(VLOOKUP(C2125,'FEBRE TIFÓIDE'!$A$5:$C$46,3,FALSE),0)</f>
        <v>0</v>
      </c>
      <c r="X2125">
        <f>IFERROR(VLOOKUP(C2125,HANTAVIROSE!$A$5:$C$153,3,FALSE),0)</f>
        <v>0</v>
      </c>
      <c r="Y2125">
        <f>IFERROR(VLOOKUP(C2125,MENINGITE!$A$5:$C$447,3,FALSE),0)</f>
        <v>0</v>
      </c>
      <c r="Z2125">
        <f>IFERROR(VLOOKUP(C2125,RAIVA!$A$5:$C$16,3,FALSE),0)</f>
        <v>0</v>
      </c>
    </row>
    <row r="2126" spans="1:26" x14ac:dyDescent="0.3">
      <c r="A2126" s="2" t="s">
        <v>3816</v>
      </c>
      <c r="B2126" s="2" t="s">
        <v>3919</v>
      </c>
      <c r="C2126" s="2">
        <v>260660</v>
      </c>
      <c r="D2126" s="2">
        <v>2606606</v>
      </c>
      <c r="E2126" s="2" t="s">
        <v>3816</v>
      </c>
      <c r="F2126" s="2" t="s">
        <v>3919</v>
      </c>
      <c r="G2126" s="2">
        <f>IFERROR(VLOOKUP(D2126,Coordenadas!$A$2:$D$5571,3,FALSE),0)</f>
        <v>-8.54026</v>
      </c>
      <c r="H2126" s="2">
        <f>IFERROR(VLOOKUP(D2126,Coordenadas!$A$2:$D$5571,4,FALSE),0)</f>
        <v>-37.703200000000002</v>
      </c>
      <c r="I2126" s="2" t="s">
        <v>5324</v>
      </c>
      <c r="J2126" s="2">
        <v>26954</v>
      </c>
      <c r="K2126" s="2" t="s">
        <v>5330</v>
      </c>
      <c r="L2126" s="2">
        <f>IFERROR(VLOOKUP(C2126,BOTULISMO!$A$3:$C$19,3,FALSE),0)</f>
        <v>0</v>
      </c>
      <c r="M2126" s="2">
        <f>IFERROR(VLOOKUP(C2126,'LEISHMANIOSE VISCERAL'!$A$4:$C$454,3,FALSE),0)</f>
        <v>0</v>
      </c>
      <c r="N2126" s="2">
        <f>IFERROR(VLOOKUP(C2126,'LEISHMANIOSE TEGUMENTAR'!$A$4:$C$1681,3,FALSE),0)</f>
        <v>0</v>
      </c>
      <c r="O2126" s="2">
        <f>IFERROR(VLOOKUP(C2126,'FEBRE AMARELA'!$A$4:$C$38,3,FALSE),0)</f>
        <v>0</v>
      </c>
      <c r="P2126" s="2">
        <f>IFERROR(VLOOKUP(C2126,DENGUE!$A$5:$C$4097,3,FALSE),0)</f>
        <v>0</v>
      </c>
      <c r="Q2126" s="2">
        <f>IFERROR(VLOOKUP(C2126,'HEPATITE VIRAL'!$A$5:$C$3162,3,FALSE),0)</f>
        <v>2</v>
      </c>
      <c r="R2126" s="2">
        <f>IFERROR(VLOOKUP(C2126,'FEBRE MACULOSA'!$A$5:$C$181,3,FALSE),0)</f>
        <v>0</v>
      </c>
      <c r="S2126" s="2">
        <f>IFERROR(VLOOKUP(C2126,LEPTOSPIROSE!$A$5:$C$1176,3,FALSE),0)</f>
        <v>0</v>
      </c>
      <c r="T2126" s="2">
        <f>IFERROR(VLOOKUP(C2126,'DOENÇA DE CHAGAS'!$A$5:$C$100,3,FALSE),0)</f>
        <v>0</v>
      </c>
      <c r="U2126" s="2">
        <f>IFERROR(VLOOKUP(C2126,'PICADAS DE COBRAS'!$A$6:$C$4645,3,FALSE),0)</f>
        <v>21</v>
      </c>
      <c r="V2126">
        <f>IFERROR(VLOOKUP(C2126,'ZIKA VIRUS'!$A$5:$C$2399,3,FALSE),0)</f>
        <v>53</v>
      </c>
      <c r="W2126">
        <f>IFERROR(VLOOKUP(C2126,'FEBRE TIFÓIDE'!$A$5:$C$46,3,FALSE),0)</f>
        <v>0</v>
      </c>
      <c r="X2126">
        <f>IFERROR(VLOOKUP(C2126,HANTAVIROSE!$A$5:$C$153,3,FALSE),0)</f>
        <v>0</v>
      </c>
      <c r="Y2126">
        <f>IFERROR(VLOOKUP(C2126,MENINGITE!$A$5:$C$447,3,FALSE),0)</f>
        <v>0</v>
      </c>
      <c r="Z2126">
        <f>IFERROR(VLOOKUP(C2126,RAIVA!$A$5:$C$16,3,FALSE),0)</f>
        <v>0</v>
      </c>
    </row>
    <row r="2127" spans="1:26" x14ac:dyDescent="0.3">
      <c r="A2127" s="2" t="s">
        <v>3257</v>
      </c>
      <c r="B2127" s="2" t="s">
        <v>3507</v>
      </c>
      <c r="C2127" s="2">
        <v>291240</v>
      </c>
      <c r="D2127" s="2">
        <v>2912400</v>
      </c>
      <c r="E2127" s="2" t="s">
        <v>3257</v>
      </c>
      <c r="F2127" s="2" t="s">
        <v>3507</v>
      </c>
      <c r="G2127" s="2">
        <f>IFERROR(VLOOKUP(D2127,Coordenadas!$A$2:$D$5571,3,FALSE),0)</f>
        <v>-11.643800000000001</v>
      </c>
      <c r="H2127" s="2">
        <f>IFERROR(VLOOKUP(D2127,Coordenadas!$A$2:$D$5571,4,FALSE),0)</f>
        <v>-42.019500000000001</v>
      </c>
      <c r="I2127" s="2" t="s">
        <v>5324</v>
      </c>
      <c r="J2127" s="2">
        <v>17008</v>
      </c>
      <c r="K2127" s="2" t="s">
        <v>5332</v>
      </c>
      <c r="L2127" s="2">
        <f>IFERROR(VLOOKUP(C2127,BOTULISMO!$A$3:$C$19,3,FALSE),0)</f>
        <v>0</v>
      </c>
      <c r="M2127" s="2">
        <f>IFERROR(VLOOKUP(C2127,'LEISHMANIOSE VISCERAL'!$A$4:$C$454,3,FALSE),0)</f>
        <v>0</v>
      </c>
      <c r="N2127" s="2">
        <f>IFERROR(VLOOKUP(C2127,'LEISHMANIOSE TEGUMENTAR'!$A$4:$C$1681,3,FALSE),0)</f>
        <v>0</v>
      </c>
      <c r="O2127" s="2">
        <f>IFERROR(VLOOKUP(C2127,'FEBRE AMARELA'!$A$4:$C$38,3,FALSE),0)</f>
        <v>0</v>
      </c>
      <c r="P2127" s="2">
        <f>IFERROR(VLOOKUP(C2127,DENGUE!$A$5:$C$4097,3,FALSE),0)</f>
        <v>101</v>
      </c>
      <c r="Q2127" s="2">
        <f>IFERROR(VLOOKUP(C2127,'HEPATITE VIRAL'!$A$5:$C$3162,3,FALSE),0)</f>
        <v>0</v>
      </c>
      <c r="R2127" s="2">
        <f>IFERROR(VLOOKUP(C2127,'FEBRE MACULOSA'!$A$5:$C$181,3,FALSE),0)</f>
        <v>0</v>
      </c>
      <c r="S2127" s="2">
        <f>IFERROR(VLOOKUP(C2127,LEPTOSPIROSE!$A$5:$C$1176,3,FALSE),0)</f>
        <v>0</v>
      </c>
      <c r="T2127" s="2">
        <f>IFERROR(VLOOKUP(C2127,'DOENÇA DE CHAGAS'!$A$5:$C$100,3,FALSE),0)</f>
        <v>0</v>
      </c>
      <c r="U2127" s="2">
        <f>IFERROR(VLOOKUP(C2127,'PICADAS DE COBRAS'!$A$6:$C$4645,3,FALSE),0)</f>
        <v>2</v>
      </c>
      <c r="V2127">
        <f>IFERROR(VLOOKUP(C2127,'ZIKA VIRUS'!$A$5:$C$2399,3,FALSE),0)</f>
        <v>0</v>
      </c>
      <c r="W2127">
        <f>IFERROR(VLOOKUP(C2127,'FEBRE TIFÓIDE'!$A$5:$C$46,3,FALSE),0)</f>
        <v>0</v>
      </c>
      <c r="X2127">
        <f>IFERROR(VLOOKUP(C2127,HANTAVIROSE!$A$5:$C$153,3,FALSE),0)</f>
        <v>0</v>
      </c>
      <c r="Y2127">
        <f>IFERROR(VLOOKUP(C2127,MENINGITE!$A$5:$C$447,3,FALSE),0)</f>
        <v>0</v>
      </c>
      <c r="Z2127">
        <f>IFERROR(VLOOKUP(C2127,RAIVA!$A$5:$C$16,3,FALSE),0)</f>
        <v>0</v>
      </c>
    </row>
    <row r="2128" spans="1:26" x14ac:dyDescent="0.3">
      <c r="A2128" s="2" t="s">
        <v>3257</v>
      </c>
      <c r="B2128" s="2" t="s">
        <v>3506</v>
      </c>
      <c r="C2128" s="2">
        <v>291250</v>
      </c>
      <c r="D2128" s="2">
        <v>2912509</v>
      </c>
      <c r="E2128" s="2" t="s">
        <v>3257</v>
      </c>
      <c r="F2128" s="2" t="s">
        <v>3506</v>
      </c>
      <c r="G2128" s="2">
        <f>IFERROR(VLOOKUP(D2128,Coordenadas!$A$2:$D$5571,3,FALSE),0)</f>
        <v>-12.8804</v>
      </c>
      <c r="H2128" s="2">
        <f>IFERROR(VLOOKUP(D2128,Coordenadas!$A$2:$D$5571,4,FALSE),0)</f>
        <v>-42.485599999999998</v>
      </c>
      <c r="I2128" s="2" t="s">
        <v>5324</v>
      </c>
      <c r="J2128" s="2">
        <v>14171</v>
      </c>
      <c r="K2128" s="2" t="s">
        <v>5332</v>
      </c>
      <c r="L2128" s="2">
        <f>IFERROR(VLOOKUP(C2128,BOTULISMO!$A$3:$C$19,3,FALSE),0)</f>
        <v>0</v>
      </c>
      <c r="M2128" s="2">
        <f>IFERROR(VLOOKUP(C2128,'LEISHMANIOSE VISCERAL'!$A$4:$C$454,3,FALSE),0)</f>
        <v>0</v>
      </c>
      <c r="N2128" s="2">
        <f>IFERROR(VLOOKUP(C2128,'LEISHMANIOSE TEGUMENTAR'!$A$4:$C$1681,3,FALSE),0)</f>
        <v>0</v>
      </c>
      <c r="O2128" s="2">
        <f>IFERROR(VLOOKUP(C2128,'FEBRE AMARELA'!$A$4:$C$38,3,FALSE),0)</f>
        <v>0</v>
      </c>
      <c r="P2128" s="2">
        <f>IFERROR(VLOOKUP(C2128,DENGUE!$A$5:$C$4097,3,FALSE),0)</f>
        <v>100</v>
      </c>
      <c r="Q2128" s="2">
        <f>IFERROR(VLOOKUP(C2128,'HEPATITE VIRAL'!$A$5:$C$3162,3,FALSE),0)</f>
        <v>0</v>
      </c>
      <c r="R2128" s="2">
        <f>IFERROR(VLOOKUP(C2128,'FEBRE MACULOSA'!$A$5:$C$181,3,FALSE),0)</f>
        <v>0</v>
      </c>
      <c r="S2128" s="2">
        <f>IFERROR(VLOOKUP(C2128,LEPTOSPIROSE!$A$5:$C$1176,3,FALSE),0)</f>
        <v>0</v>
      </c>
      <c r="T2128" s="2">
        <f>IFERROR(VLOOKUP(C2128,'DOENÇA DE CHAGAS'!$A$5:$C$100,3,FALSE),0)</f>
        <v>0</v>
      </c>
      <c r="U2128" s="2">
        <f>IFERROR(VLOOKUP(C2128,'PICADAS DE COBRAS'!$A$6:$C$4645,3,FALSE),0)</f>
        <v>23</v>
      </c>
      <c r="V2128">
        <f>IFERROR(VLOOKUP(C2128,'ZIKA VIRUS'!$A$5:$C$2399,3,FALSE),0)</f>
        <v>112</v>
      </c>
      <c r="W2128">
        <f>IFERROR(VLOOKUP(C2128,'FEBRE TIFÓIDE'!$A$5:$C$46,3,FALSE),0)</f>
        <v>0</v>
      </c>
      <c r="X2128">
        <f>IFERROR(VLOOKUP(C2128,HANTAVIROSE!$A$5:$C$153,3,FALSE),0)</f>
        <v>0</v>
      </c>
      <c r="Y2128">
        <f>IFERROR(VLOOKUP(C2128,MENINGITE!$A$5:$C$447,3,FALSE),0)</f>
        <v>0</v>
      </c>
      <c r="Z2128">
        <f>IFERROR(VLOOKUP(C2128,RAIVA!$A$5:$C$16,3,FALSE),0)</f>
        <v>0</v>
      </c>
    </row>
    <row r="2129" spans="1:26" x14ac:dyDescent="0.3">
      <c r="A2129" s="2" t="s">
        <v>1256</v>
      </c>
      <c r="B2129" s="2" t="s">
        <v>1502</v>
      </c>
      <c r="C2129" s="2">
        <v>410980</v>
      </c>
      <c r="D2129" s="2">
        <v>4109807</v>
      </c>
      <c r="E2129" s="2" t="s">
        <v>1256</v>
      </c>
      <c r="F2129" s="2" t="s">
        <v>1502</v>
      </c>
      <c r="G2129" s="2">
        <f>IFERROR(VLOOKUP(D2129,Coordenadas!$A$2:$D$5571,3,FALSE),0)</f>
        <v>-23.265899999999998</v>
      </c>
      <c r="H2129" s="2">
        <f>IFERROR(VLOOKUP(D2129,Coordenadas!$A$2:$D$5571,4,FALSE),0)</f>
        <v>-51.052199999999999</v>
      </c>
      <c r="I2129" s="2" t="s">
        <v>5326</v>
      </c>
      <c r="J2129" s="2">
        <v>48198</v>
      </c>
      <c r="K2129" s="2" t="s">
        <v>5330</v>
      </c>
      <c r="L2129" s="2">
        <f>IFERROR(VLOOKUP(C2129,BOTULISMO!$A$3:$C$19,3,FALSE),0)</f>
        <v>0</v>
      </c>
      <c r="M2129" s="2">
        <f>IFERROR(VLOOKUP(C2129,'LEISHMANIOSE VISCERAL'!$A$4:$C$454,3,FALSE),0)</f>
        <v>0</v>
      </c>
      <c r="N2129" s="2">
        <f>IFERROR(VLOOKUP(C2129,'LEISHMANIOSE TEGUMENTAR'!$A$4:$C$1681,3,FALSE),0)</f>
        <v>0</v>
      </c>
      <c r="O2129" s="2">
        <f>IFERROR(VLOOKUP(C2129,'FEBRE AMARELA'!$A$4:$C$38,3,FALSE),0)</f>
        <v>0</v>
      </c>
      <c r="P2129" s="2">
        <f>IFERROR(VLOOKUP(C2129,DENGUE!$A$5:$C$4097,3,FALSE),0)</f>
        <v>5501</v>
      </c>
      <c r="Q2129" s="2">
        <f>IFERROR(VLOOKUP(C2129,'HEPATITE VIRAL'!$A$5:$C$3162,3,FALSE),0)</f>
        <v>46</v>
      </c>
      <c r="R2129" s="2">
        <f>IFERROR(VLOOKUP(C2129,'FEBRE MACULOSA'!$A$5:$C$181,3,FALSE),0)</f>
        <v>0</v>
      </c>
      <c r="S2129" s="2">
        <f>IFERROR(VLOOKUP(C2129,LEPTOSPIROSE!$A$5:$C$1176,3,FALSE),0)</f>
        <v>2</v>
      </c>
      <c r="T2129" s="2">
        <f>IFERROR(VLOOKUP(C2129,'DOENÇA DE CHAGAS'!$A$5:$C$100,3,FALSE),0)</f>
        <v>0</v>
      </c>
      <c r="U2129" s="2">
        <f>IFERROR(VLOOKUP(C2129,'PICADAS DE COBRAS'!$A$6:$C$4645,3,FALSE),0)</f>
        <v>23</v>
      </c>
      <c r="V2129">
        <f>IFERROR(VLOOKUP(C2129,'ZIKA VIRUS'!$A$5:$C$2399,3,FALSE),0)</f>
        <v>2</v>
      </c>
      <c r="W2129">
        <f>IFERROR(VLOOKUP(C2129,'FEBRE TIFÓIDE'!$A$5:$C$46,3,FALSE),0)</f>
        <v>0</v>
      </c>
      <c r="X2129">
        <f>IFERROR(VLOOKUP(C2129,HANTAVIROSE!$A$5:$C$153,3,FALSE),0)</f>
        <v>0</v>
      </c>
      <c r="Y2129">
        <f>IFERROR(VLOOKUP(C2129,MENINGITE!$A$5:$C$447,3,FALSE),0)</f>
        <v>0</v>
      </c>
      <c r="Z2129">
        <f>IFERROR(VLOOKUP(C2129,RAIVA!$A$5:$C$16,3,FALSE),0)</f>
        <v>0</v>
      </c>
    </row>
    <row r="2130" spans="1:26" x14ac:dyDescent="0.3">
      <c r="A2130" s="2" t="s">
        <v>3257</v>
      </c>
      <c r="B2130" s="2" t="s">
        <v>3505</v>
      </c>
      <c r="C2130" s="2">
        <v>291260</v>
      </c>
      <c r="D2130" s="2">
        <v>2912608</v>
      </c>
      <c r="E2130" s="2" t="s">
        <v>3257</v>
      </c>
      <c r="F2130" s="2" t="s">
        <v>3505</v>
      </c>
      <c r="G2130" s="2">
        <f>IFERROR(VLOOKUP(D2130,Coordenadas!$A$2:$D$5571,3,FALSE),0)</f>
        <v>-12.644399999999999</v>
      </c>
      <c r="H2130" s="2">
        <f>IFERROR(VLOOKUP(D2130,Coordenadas!$A$2:$D$5571,4,FALSE),0)</f>
        <v>-40.933799999999998</v>
      </c>
      <c r="I2130" s="2" t="s">
        <v>5324</v>
      </c>
      <c r="J2130" s="2">
        <v>4866</v>
      </c>
      <c r="K2130" s="2" t="s">
        <v>5332</v>
      </c>
      <c r="L2130" s="2">
        <f>IFERROR(VLOOKUP(C2130,BOTULISMO!$A$3:$C$19,3,FALSE),0)</f>
        <v>0</v>
      </c>
      <c r="M2130" s="2">
        <f>IFERROR(VLOOKUP(C2130,'LEISHMANIOSE VISCERAL'!$A$4:$C$454,3,FALSE),0)</f>
        <v>0</v>
      </c>
      <c r="N2130" s="2">
        <f>IFERROR(VLOOKUP(C2130,'LEISHMANIOSE TEGUMENTAR'!$A$4:$C$1681,3,FALSE),0)</f>
        <v>0</v>
      </c>
      <c r="O2130" s="2">
        <f>IFERROR(VLOOKUP(C2130,'FEBRE AMARELA'!$A$4:$C$38,3,FALSE),0)</f>
        <v>0</v>
      </c>
      <c r="P2130" s="2">
        <f>IFERROR(VLOOKUP(C2130,DENGUE!$A$5:$C$4097,3,FALSE),0)</f>
        <v>77</v>
      </c>
      <c r="Q2130" s="2">
        <f>IFERROR(VLOOKUP(C2130,'HEPATITE VIRAL'!$A$5:$C$3162,3,FALSE),0)</f>
        <v>0</v>
      </c>
      <c r="R2130" s="2">
        <f>IFERROR(VLOOKUP(C2130,'FEBRE MACULOSA'!$A$5:$C$181,3,FALSE),0)</f>
        <v>0</v>
      </c>
      <c r="S2130" s="2">
        <f>IFERROR(VLOOKUP(C2130,LEPTOSPIROSE!$A$5:$C$1176,3,FALSE),0)</f>
        <v>0</v>
      </c>
      <c r="T2130" s="2">
        <f>IFERROR(VLOOKUP(C2130,'DOENÇA DE CHAGAS'!$A$5:$C$100,3,FALSE),0)</f>
        <v>0</v>
      </c>
      <c r="U2130" s="2">
        <f>IFERROR(VLOOKUP(C2130,'PICADAS DE COBRAS'!$A$6:$C$4645,3,FALSE),0)</f>
        <v>10</v>
      </c>
      <c r="V2130">
        <f>IFERROR(VLOOKUP(C2130,'ZIKA VIRUS'!$A$5:$C$2399,3,FALSE),0)</f>
        <v>0</v>
      </c>
      <c r="W2130">
        <f>IFERROR(VLOOKUP(C2130,'FEBRE TIFÓIDE'!$A$5:$C$46,3,FALSE),0)</f>
        <v>0</v>
      </c>
      <c r="X2130">
        <f>IFERROR(VLOOKUP(C2130,HANTAVIROSE!$A$5:$C$153,3,FALSE),0)</f>
        <v>0</v>
      </c>
      <c r="Y2130">
        <f>IFERROR(VLOOKUP(C2130,MENINGITE!$A$5:$C$447,3,FALSE),0)</f>
        <v>0</v>
      </c>
      <c r="Z2130">
        <f>IFERROR(VLOOKUP(C2130,RAIVA!$A$5:$C$16,3,FALSE),0)</f>
        <v>0</v>
      </c>
    </row>
    <row r="2131" spans="1:26" x14ac:dyDescent="0.3">
      <c r="A2131" s="2" t="s">
        <v>1637</v>
      </c>
      <c r="B2131" s="2" t="s">
        <v>2041</v>
      </c>
      <c r="C2131" s="2">
        <v>351940</v>
      </c>
      <c r="D2131" s="2">
        <v>3519402</v>
      </c>
      <c r="E2131" s="2" t="s">
        <v>1637</v>
      </c>
      <c r="F2131" s="2" t="s">
        <v>2041</v>
      </c>
      <c r="G2131" s="2">
        <f>IFERROR(VLOOKUP(D2131,Coordenadas!$A$2:$D$5571,3,FALSE),0)</f>
        <v>-21.082999999999998</v>
      </c>
      <c r="H2131" s="2">
        <f>IFERROR(VLOOKUP(D2131,Coordenadas!$A$2:$D$5571,4,FALSE),0)</f>
        <v>-49.244799999999998</v>
      </c>
      <c r="I2131" s="2" t="s">
        <v>5325</v>
      </c>
      <c r="J2131" s="2">
        <v>10896</v>
      </c>
      <c r="K2131" s="2" t="s">
        <v>5332</v>
      </c>
      <c r="L2131" s="2">
        <f>IFERROR(VLOOKUP(C2131,BOTULISMO!$A$3:$C$19,3,FALSE),0)</f>
        <v>0</v>
      </c>
      <c r="M2131" s="2">
        <f>IFERROR(VLOOKUP(C2131,'LEISHMANIOSE VISCERAL'!$A$4:$C$454,3,FALSE),0)</f>
        <v>0</v>
      </c>
      <c r="N2131" s="2">
        <f>IFERROR(VLOOKUP(C2131,'LEISHMANIOSE TEGUMENTAR'!$A$4:$C$1681,3,FALSE),0)</f>
        <v>0</v>
      </c>
      <c r="O2131" s="2">
        <f>IFERROR(VLOOKUP(C2131,'FEBRE AMARELA'!$A$4:$C$38,3,FALSE),0)</f>
        <v>0</v>
      </c>
      <c r="P2131" s="2">
        <f>IFERROR(VLOOKUP(C2131,DENGUE!$A$5:$C$4097,3,FALSE),0)</f>
        <v>583</v>
      </c>
      <c r="Q2131" s="2">
        <f>IFERROR(VLOOKUP(C2131,'HEPATITE VIRAL'!$A$5:$C$3162,3,FALSE),0)</f>
        <v>4</v>
      </c>
      <c r="R2131" s="2">
        <f>IFERROR(VLOOKUP(C2131,'FEBRE MACULOSA'!$A$5:$C$181,3,FALSE),0)</f>
        <v>0</v>
      </c>
      <c r="S2131" s="2">
        <f>IFERROR(VLOOKUP(C2131,LEPTOSPIROSE!$A$5:$C$1176,3,FALSE),0)</f>
        <v>0</v>
      </c>
      <c r="T2131" s="2">
        <f>IFERROR(VLOOKUP(C2131,'DOENÇA DE CHAGAS'!$A$5:$C$100,3,FALSE),0)</f>
        <v>0</v>
      </c>
      <c r="U2131" s="2">
        <f>IFERROR(VLOOKUP(C2131,'PICADAS DE COBRAS'!$A$6:$C$4645,3,FALSE),0)</f>
        <v>43</v>
      </c>
      <c r="V2131">
        <f>IFERROR(VLOOKUP(C2131,'ZIKA VIRUS'!$A$5:$C$2399,3,FALSE),0)</f>
        <v>5</v>
      </c>
      <c r="W2131">
        <f>IFERROR(VLOOKUP(C2131,'FEBRE TIFÓIDE'!$A$5:$C$46,3,FALSE),0)</f>
        <v>0</v>
      </c>
      <c r="X2131">
        <f>IFERROR(VLOOKUP(C2131,HANTAVIROSE!$A$5:$C$153,3,FALSE),0)</f>
        <v>0</v>
      </c>
      <c r="Y2131">
        <f>IFERROR(VLOOKUP(C2131,MENINGITE!$A$5:$C$447,3,FALSE),0)</f>
        <v>0</v>
      </c>
      <c r="Z2131">
        <f>IFERROR(VLOOKUP(C2131,RAIVA!$A$5:$C$16,3,FALSE),0)</f>
        <v>0</v>
      </c>
    </row>
    <row r="2132" spans="1:26" x14ac:dyDescent="0.3">
      <c r="A2132" s="2" t="s">
        <v>2425</v>
      </c>
      <c r="B2132" s="2" t="s">
        <v>2928</v>
      </c>
      <c r="C2132" s="2">
        <v>312965</v>
      </c>
      <c r="D2132" s="2">
        <v>3129657</v>
      </c>
      <c r="E2132" s="2" t="s">
        <v>2425</v>
      </c>
      <c r="F2132" s="2" t="s">
        <v>2928</v>
      </c>
      <c r="G2132" s="2">
        <f>IFERROR(VLOOKUP(D2132,Coordenadas!$A$2:$D$5571,3,FALSE),0)</f>
        <v>-15.660500000000001</v>
      </c>
      <c r="H2132" s="2">
        <f>IFERROR(VLOOKUP(D2132,Coordenadas!$A$2:$D$5571,4,FALSE),0)</f>
        <v>-44.166699999999999</v>
      </c>
      <c r="I2132" s="2" t="s">
        <v>5325</v>
      </c>
      <c r="J2132" s="2">
        <v>6155</v>
      </c>
      <c r="K2132" s="2" t="s">
        <v>5332</v>
      </c>
      <c r="L2132" s="2">
        <f>IFERROR(VLOOKUP(C2132,BOTULISMO!$A$3:$C$19,3,FALSE),0)</f>
        <v>0</v>
      </c>
      <c r="M2132" s="2">
        <f>IFERROR(VLOOKUP(C2132,'LEISHMANIOSE VISCERAL'!$A$4:$C$454,3,FALSE),0)</f>
        <v>0</v>
      </c>
      <c r="N2132" s="2">
        <f>IFERROR(VLOOKUP(C2132,'LEISHMANIOSE TEGUMENTAR'!$A$4:$C$1681,3,FALSE),0)</f>
        <v>0</v>
      </c>
      <c r="O2132" s="2">
        <f>IFERROR(VLOOKUP(C2132,'FEBRE AMARELA'!$A$4:$C$38,3,FALSE),0)</f>
        <v>0</v>
      </c>
      <c r="P2132" s="2">
        <f>IFERROR(VLOOKUP(C2132,DENGUE!$A$5:$C$4097,3,FALSE),0)</f>
        <v>0</v>
      </c>
      <c r="Q2132" s="2">
        <f>IFERROR(VLOOKUP(C2132,'HEPATITE VIRAL'!$A$5:$C$3162,3,FALSE),0)</f>
        <v>0</v>
      </c>
      <c r="R2132" s="2">
        <f>IFERROR(VLOOKUP(C2132,'FEBRE MACULOSA'!$A$5:$C$181,3,FALSE),0)</f>
        <v>0</v>
      </c>
      <c r="S2132" s="2">
        <f>IFERROR(VLOOKUP(C2132,LEPTOSPIROSE!$A$5:$C$1176,3,FALSE),0)</f>
        <v>0</v>
      </c>
      <c r="T2132" s="2">
        <f>IFERROR(VLOOKUP(C2132,'DOENÇA DE CHAGAS'!$A$5:$C$100,3,FALSE),0)</f>
        <v>0</v>
      </c>
      <c r="U2132" s="2">
        <f>IFERROR(VLOOKUP(C2132,'PICADAS DE COBRAS'!$A$6:$C$4645,3,FALSE),0)</f>
        <v>54</v>
      </c>
      <c r="V2132">
        <f>IFERROR(VLOOKUP(C2132,'ZIKA VIRUS'!$A$5:$C$2399,3,FALSE),0)</f>
        <v>1</v>
      </c>
      <c r="W2132">
        <f>IFERROR(VLOOKUP(C2132,'FEBRE TIFÓIDE'!$A$5:$C$46,3,FALSE),0)</f>
        <v>0</v>
      </c>
      <c r="X2132">
        <f>IFERROR(VLOOKUP(C2132,HANTAVIROSE!$A$5:$C$153,3,FALSE),0)</f>
        <v>0</v>
      </c>
      <c r="Y2132">
        <f>IFERROR(VLOOKUP(C2132,MENINGITE!$A$5:$C$447,3,FALSE),0)</f>
        <v>0</v>
      </c>
      <c r="Z2132">
        <f>IFERROR(VLOOKUP(C2132,RAIVA!$A$5:$C$16,3,FALSE),0)</f>
        <v>0</v>
      </c>
    </row>
    <row r="2133" spans="1:26" x14ac:dyDescent="0.3">
      <c r="A2133" s="2" t="s">
        <v>2425</v>
      </c>
      <c r="B2133" s="2" t="s">
        <v>2927</v>
      </c>
      <c r="C2133" s="2">
        <v>312970</v>
      </c>
      <c r="D2133" s="2">
        <v>3129707</v>
      </c>
      <c r="E2133" s="2" t="s">
        <v>2425</v>
      </c>
      <c r="F2133" s="2" t="s">
        <v>2927</v>
      </c>
      <c r="G2133" s="2">
        <f>IFERROR(VLOOKUP(D2133,Coordenadas!$A$2:$D$5571,3,FALSE),0)</f>
        <v>-20.461099999999998</v>
      </c>
      <c r="H2133" s="2">
        <f>IFERROR(VLOOKUP(D2133,Coordenadas!$A$2:$D$5571,4,FALSE),0)</f>
        <v>-47.122199999999999</v>
      </c>
      <c r="I2133" s="2" t="s">
        <v>5325</v>
      </c>
      <c r="J2133" s="2">
        <v>12176</v>
      </c>
      <c r="K2133" s="2" t="s">
        <v>5332</v>
      </c>
      <c r="L2133" s="2">
        <f>IFERROR(VLOOKUP(C2133,BOTULISMO!$A$3:$C$19,3,FALSE),0)</f>
        <v>0</v>
      </c>
      <c r="M2133" s="2">
        <f>IFERROR(VLOOKUP(C2133,'LEISHMANIOSE VISCERAL'!$A$4:$C$454,3,FALSE),0)</f>
        <v>0</v>
      </c>
      <c r="N2133" s="2">
        <f>IFERROR(VLOOKUP(C2133,'LEISHMANIOSE TEGUMENTAR'!$A$4:$C$1681,3,FALSE),0)</f>
        <v>0</v>
      </c>
      <c r="O2133" s="2">
        <f>IFERROR(VLOOKUP(C2133,'FEBRE AMARELA'!$A$4:$C$38,3,FALSE),0)</f>
        <v>0</v>
      </c>
      <c r="P2133" s="2">
        <f>IFERROR(VLOOKUP(C2133,DENGUE!$A$5:$C$4097,3,FALSE),0)</f>
        <v>3</v>
      </c>
      <c r="Q2133" s="2">
        <f>IFERROR(VLOOKUP(C2133,'HEPATITE VIRAL'!$A$5:$C$3162,3,FALSE),0)</f>
        <v>8</v>
      </c>
      <c r="R2133" s="2">
        <f>IFERROR(VLOOKUP(C2133,'FEBRE MACULOSA'!$A$5:$C$181,3,FALSE),0)</f>
        <v>0</v>
      </c>
      <c r="S2133" s="2">
        <f>IFERROR(VLOOKUP(C2133,LEPTOSPIROSE!$A$5:$C$1176,3,FALSE),0)</f>
        <v>0</v>
      </c>
      <c r="T2133" s="2">
        <f>IFERROR(VLOOKUP(C2133,'DOENÇA DE CHAGAS'!$A$5:$C$100,3,FALSE),0)</f>
        <v>0</v>
      </c>
      <c r="U2133" s="2">
        <f>IFERROR(VLOOKUP(C2133,'PICADAS DE COBRAS'!$A$6:$C$4645,3,FALSE),0)</f>
        <v>12</v>
      </c>
      <c r="V2133">
        <f>IFERROR(VLOOKUP(C2133,'ZIKA VIRUS'!$A$5:$C$2399,3,FALSE),0)</f>
        <v>0</v>
      </c>
      <c r="W2133">
        <f>IFERROR(VLOOKUP(C2133,'FEBRE TIFÓIDE'!$A$5:$C$46,3,FALSE),0)</f>
        <v>0</v>
      </c>
      <c r="X2133">
        <f>IFERROR(VLOOKUP(C2133,HANTAVIROSE!$A$5:$C$153,3,FALSE),0)</f>
        <v>0</v>
      </c>
      <c r="Y2133">
        <f>IFERROR(VLOOKUP(C2133,MENINGITE!$A$5:$C$447,3,FALSE),0)</f>
        <v>0</v>
      </c>
      <c r="Z2133">
        <f>IFERROR(VLOOKUP(C2133,RAIVA!$A$5:$C$16,3,FALSE),0)</f>
        <v>0</v>
      </c>
    </row>
    <row r="2134" spans="1:26" x14ac:dyDescent="0.3">
      <c r="A2134" s="2" t="s">
        <v>2349</v>
      </c>
      <c r="B2134" s="2" t="s">
        <v>2396</v>
      </c>
      <c r="C2134" s="2">
        <v>320250</v>
      </c>
      <c r="D2134" s="2">
        <v>3202504</v>
      </c>
      <c r="E2134" s="2" t="s">
        <v>2349</v>
      </c>
      <c r="F2134" s="2" t="s">
        <v>2396</v>
      </c>
      <c r="G2134" s="2">
        <f>IFERROR(VLOOKUP(D2134,Coordenadas!$A$2:$D$5571,3,FALSE),0)</f>
        <v>-19.836600000000001</v>
      </c>
      <c r="H2134" s="2">
        <f>IFERROR(VLOOKUP(D2134,Coordenadas!$A$2:$D$5571,4,FALSE),0)</f>
        <v>-40.373199999999997</v>
      </c>
      <c r="I2134" s="2" t="s">
        <v>5325</v>
      </c>
      <c r="J2134" s="2">
        <v>11178</v>
      </c>
      <c r="K2134" s="2" t="s">
        <v>5332</v>
      </c>
      <c r="L2134" s="2">
        <f>IFERROR(VLOOKUP(C2134,BOTULISMO!$A$3:$C$19,3,FALSE),0)</f>
        <v>0</v>
      </c>
      <c r="M2134" s="2">
        <f>IFERROR(VLOOKUP(C2134,'LEISHMANIOSE VISCERAL'!$A$4:$C$454,3,FALSE),0)</f>
        <v>0</v>
      </c>
      <c r="N2134" s="2">
        <f>IFERROR(VLOOKUP(C2134,'LEISHMANIOSE TEGUMENTAR'!$A$4:$C$1681,3,FALSE),0)</f>
        <v>0</v>
      </c>
      <c r="O2134" s="2">
        <f>IFERROR(VLOOKUP(C2134,'FEBRE AMARELA'!$A$4:$C$38,3,FALSE),0)</f>
        <v>0</v>
      </c>
      <c r="P2134" s="2">
        <f>IFERROR(VLOOKUP(C2134,DENGUE!$A$5:$C$4097,3,FALSE),0)</f>
        <v>0</v>
      </c>
      <c r="Q2134" s="2">
        <f>IFERROR(VLOOKUP(C2134,'HEPATITE VIRAL'!$A$5:$C$3162,3,FALSE),0)</f>
        <v>1</v>
      </c>
      <c r="R2134" s="2">
        <f>IFERROR(VLOOKUP(C2134,'FEBRE MACULOSA'!$A$5:$C$181,3,FALSE),0)</f>
        <v>0</v>
      </c>
      <c r="S2134" s="2">
        <f>IFERROR(VLOOKUP(C2134,LEPTOSPIROSE!$A$5:$C$1176,3,FALSE),0)</f>
        <v>0</v>
      </c>
      <c r="T2134" s="2">
        <f>IFERROR(VLOOKUP(C2134,'DOENÇA DE CHAGAS'!$A$5:$C$100,3,FALSE),0)</f>
        <v>0</v>
      </c>
      <c r="U2134" s="2">
        <f>IFERROR(VLOOKUP(C2134,'PICADAS DE COBRAS'!$A$6:$C$4645,3,FALSE),0)</f>
        <v>0</v>
      </c>
      <c r="V2134">
        <f>IFERROR(VLOOKUP(C2134,'ZIKA VIRUS'!$A$5:$C$2399,3,FALSE),0)</f>
        <v>11</v>
      </c>
      <c r="W2134">
        <f>IFERROR(VLOOKUP(C2134,'FEBRE TIFÓIDE'!$A$5:$C$46,3,FALSE),0)</f>
        <v>0</v>
      </c>
      <c r="X2134">
        <f>IFERROR(VLOOKUP(C2134,HANTAVIROSE!$A$5:$C$153,3,FALSE),0)</f>
        <v>0</v>
      </c>
      <c r="Y2134">
        <f>IFERROR(VLOOKUP(C2134,MENINGITE!$A$5:$C$447,3,FALSE),0)</f>
        <v>0</v>
      </c>
      <c r="Z2134">
        <f>IFERROR(VLOOKUP(C2134,RAIVA!$A$5:$C$16,3,FALSE),0)</f>
        <v>0</v>
      </c>
    </row>
    <row r="2135" spans="1:26" x14ac:dyDescent="0.3">
      <c r="A2135" s="2" t="s">
        <v>470</v>
      </c>
      <c r="B2135" s="2" t="s">
        <v>768</v>
      </c>
      <c r="C2135" s="2">
        <v>430990</v>
      </c>
      <c r="D2135" s="2">
        <v>4309902</v>
      </c>
      <c r="E2135" s="2" t="s">
        <v>470</v>
      </c>
      <c r="F2135" s="2" t="s">
        <v>768</v>
      </c>
      <c r="G2135" s="2">
        <f>IFERROR(VLOOKUP(D2135,Coordenadas!$A$2:$D$5571,3,FALSE),0)</f>
        <v>-28.374099999999999</v>
      </c>
      <c r="H2135" s="2">
        <f>IFERROR(VLOOKUP(D2135,Coordenadas!$A$2:$D$5571,4,FALSE),0)</f>
        <v>-51.637700000000002</v>
      </c>
      <c r="I2135" s="2" t="s">
        <v>5326</v>
      </c>
      <c r="J2135" s="2">
        <v>7171</v>
      </c>
      <c r="K2135" s="2" t="s">
        <v>5332</v>
      </c>
      <c r="L2135" s="2">
        <f>IFERROR(VLOOKUP(C2135,BOTULISMO!$A$3:$C$19,3,FALSE),0)</f>
        <v>0</v>
      </c>
      <c r="M2135" s="2">
        <f>IFERROR(VLOOKUP(C2135,'LEISHMANIOSE VISCERAL'!$A$4:$C$454,3,FALSE),0)</f>
        <v>0</v>
      </c>
      <c r="N2135" s="2">
        <f>IFERROR(VLOOKUP(C2135,'LEISHMANIOSE TEGUMENTAR'!$A$4:$C$1681,3,FALSE),0)</f>
        <v>0</v>
      </c>
      <c r="O2135" s="2">
        <f>IFERROR(VLOOKUP(C2135,'FEBRE AMARELA'!$A$4:$C$38,3,FALSE),0)</f>
        <v>0</v>
      </c>
      <c r="P2135" s="2">
        <f>IFERROR(VLOOKUP(C2135,DENGUE!$A$5:$C$4097,3,FALSE),0)</f>
        <v>0</v>
      </c>
      <c r="Q2135" s="2">
        <f>IFERROR(VLOOKUP(C2135,'HEPATITE VIRAL'!$A$5:$C$3162,3,FALSE),0)</f>
        <v>7</v>
      </c>
      <c r="R2135" s="2">
        <f>IFERROR(VLOOKUP(C2135,'FEBRE MACULOSA'!$A$5:$C$181,3,FALSE),0)</f>
        <v>0</v>
      </c>
      <c r="S2135" s="2">
        <f>IFERROR(VLOOKUP(C2135,LEPTOSPIROSE!$A$5:$C$1176,3,FALSE),0)</f>
        <v>1</v>
      </c>
      <c r="T2135" s="2">
        <f>IFERROR(VLOOKUP(C2135,'DOENÇA DE CHAGAS'!$A$5:$C$100,3,FALSE),0)</f>
        <v>0</v>
      </c>
      <c r="U2135" s="2">
        <f>IFERROR(VLOOKUP(C2135,'PICADAS DE COBRAS'!$A$6:$C$4645,3,FALSE),0)</f>
        <v>30</v>
      </c>
      <c r="V2135">
        <f>IFERROR(VLOOKUP(C2135,'ZIKA VIRUS'!$A$5:$C$2399,3,FALSE),0)</f>
        <v>1</v>
      </c>
      <c r="W2135">
        <f>IFERROR(VLOOKUP(C2135,'FEBRE TIFÓIDE'!$A$5:$C$46,3,FALSE),0)</f>
        <v>0</v>
      </c>
      <c r="X2135">
        <f>IFERROR(VLOOKUP(C2135,HANTAVIROSE!$A$5:$C$153,3,FALSE),0)</f>
        <v>0</v>
      </c>
      <c r="Y2135">
        <f>IFERROR(VLOOKUP(C2135,MENINGITE!$A$5:$C$447,3,FALSE),0)</f>
        <v>0</v>
      </c>
      <c r="Z2135">
        <f>IFERROR(VLOOKUP(C2135,RAIVA!$A$5:$C$16,3,FALSE),0)</f>
        <v>0</v>
      </c>
    </row>
    <row r="2136" spans="1:26" x14ac:dyDescent="0.3">
      <c r="A2136" s="2" t="s">
        <v>3816</v>
      </c>
      <c r="B2136" s="2" t="s">
        <v>3918</v>
      </c>
      <c r="C2136" s="2">
        <v>260670</v>
      </c>
      <c r="D2136" s="2">
        <v>2606705</v>
      </c>
      <c r="E2136" s="2" t="s">
        <v>3816</v>
      </c>
      <c r="F2136" s="2" t="s">
        <v>3918</v>
      </c>
      <c r="G2136" s="2">
        <f>IFERROR(VLOOKUP(D2136,Coordenadas!$A$2:$D$5571,3,FALSE),0)</f>
        <v>-8.5763300000000005</v>
      </c>
      <c r="H2136" s="2">
        <f>IFERROR(VLOOKUP(D2136,Coordenadas!$A$2:$D$5571,4,FALSE),0)</f>
        <v>-36.181199999999997</v>
      </c>
      <c r="I2136" s="2" t="s">
        <v>5324</v>
      </c>
      <c r="J2136" s="2">
        <v>7534</v>
      </c>
      <c r="K2136" s="2" t="s">
        <v>5332</v>
      </c>
      <c r="L2136" s="2">
        <f>IFERROR(VLOOKUP(C2136,BOTULISMO!$A$3:$C$19,3,FALSE),0)</f>
        <v>0</v>
      </c>
      <c r="M2136" s="2">
        <f>IFERROR(VLOOKUP(C2136,'LEISHMANIOSE VISCERAL'!$A$4:$C$454,3,FALSE),0)</f>
        <v>0</v>
      </c>
      <c r="N2136" s="2">
        <f>IFERROR(VLOOKUP(C2136,'LEISHMANIOSE TEGUMENTAR'!$A$4:$C$1681,3,FALSE),0)</f>
        <v>0</v>
      </c>
      <c r="O2136" s="2">
        <f>IFERROR(VLOOKUP(C2136,'FEBRE AMARELA'!$A$4:$C$38,3,FALSE),0)</f>
        <v>0</v>
      </c>
      <c r="P2136" s="2">
        <f>IFERROR(VLOOKUP(C2136,DENGUE!$A$5:$C$4097,3,FALSE),0)</f>
        <v>1</v>
      </c>
      <c r="Q2136" s="2">
        <f>IFERROR(VLOOKUP(C2136,'HEPATITE VIRAL'!$A$5:$C$3162,3,FALSE),0)</f>
        <v>0</v>
      </c>
      <c r="R2136" s="2">
        <f>IFERROR(VLOOKUP(C2136,'FEBRE MACULOSA'!$A$5:$C$181,3,FALSE),0)</f>
        <v>0</v>
      </c>
      <c r="S2136" s="2">
        <f>IFERROR(VLOOKUP(C2136,LEPTOSPIROSE!$A$5:$C$1176,3,FALSE),0)</f>
        <v>0</v>
      </c>
      <c r="T2136" s="2">
        <f>IFERROR(VLOOKUP(C2136,'DOENÇA DE CHAGAS'!$A$5:$C$100,3,FALSE),0)</f>
        <v>0</v>
      </c>
      <c r="U2136" s="2">
        <f>IFERROR(VLOOKUP(C2136,'PICADAS DE COBRAS'!$A$6:$C$4645,3,FALSE),0)</f>
        <v>6</v>
      </c>
      <c r="V2136">
        <f>IFERROR(VLOOKUP(C2136,'ZIKA VIRUS'!$A$5:$C$2399,3,FALSE),0)</f>
        <v>0</v>
      </c>
      <c r="W2136">
        <f>IFERROR(VLOOKUP(C2136,'FEBRE TIFÓIDE'!$A$5:$C$46,3,FALSE),0)</f>
        <v>0</v>
      </c>
      <c r="X2136">
        <f>IFERROR(VLOOKUP(C2136,HANTAVIROSE!$A$5:$C$153,3,FALSE),0)</f>
        <v>0</v>
      </c>
      <c r="Y2136">
        <f>IFERROR(VLOOKUP(C2136,MENINGITE!$A$5:$C$447,3,FALSE),0)</f>
        <v>0</v>
      </c>
      <c r="Z2136">
        <f>IFERROR(VLOOKUP(C2136,RAIVA!$A$5:$C$16,3,FALSE),0)</f>
        <v>0</v>
      </c>
    </row>
    <row r="2137" spans="1:26" x14ac:dyDescent="0.3">
      <c r="A2137" s="2" t="s">
        <v>967</v>
      </c>
      <c r="B2137" s="2" t="s">
        <v>1148</v>
      </c>
      <c r="C2137" s="2">
        <v>420690</v>
      </c>
      <c r="D2137" s="2">
        <v>4206900</v>
      </c>
      <c r="E2137" s="2" t="s">
        <v>967</v>
      </c>
      <c r="F2137" s="2" t="s">
        <v>1148</v>
      </c>
      <c r="G2137" s="2">
        <f>IFERROR(VLOOKUP(D2137,Coordenadas!$A$2:$D$5571,3,FALSE),0)</f>
        <v>-27.0547</v>
      </c>
      <c r="H2137" s="2">
        <f>IFERROR(VLOOKUP(D2137,Coordenadas!$A$2:$D$5571,4,FALSE),0)</f>
        <v>-49.519300000000001</v>
      </c>
      <c r="I2137" s="2" t="s">
        <v>5326</v>
      </c>
      <c r="J2137" s="2">
        <v>17330</v>
      </c>
      <c r="K2137" s="2" t="s">
        <v>5332</v>
      </c>
      <c r="L2137" s="2">
        <f>IFERROR(VLOOKUP(C2137,BOTULISMO!$A$3:$C$19,3,FALSE),0)</f>
        <v>0</v>
      </c>
      <c r="M2137" s="2">
        <f>IFERROR(VLOOKUP(C2137,'LEISHMANIOSE VISCERAL'!$A$4:$C$454,3,FALSE),0)</f>
        <v>0</v>
      </c>
      <c r="N2137" s="2">
        <f>IFERROR(VLOOKUP(C2137,'LEISHMANIOSE TEGUMENTAR'!$A$4:$C$1681,3,FALSE),0)</f>
        <v>0</v>
      </c>
      <c r="O2137" s="2">
        <f>IFERROR(VLOOKUP(C2137,'FEBRE AMARELA'!$A$4:$C$38,3,FALSE),0)</f>
        <v>0</v>
      </c>
      <c r="P2137" s="2">
        <f>IFERROR(VLOOKUP(C2137,DENGUE!$A$5:$C$4097,3,FALSE),0)</f>
        <v>3</v>
      </c>
      <c r="Q2137" s="2">
        <f>IFERROR(VLOOKUP(C2137,'HEPATITE VIRAL'!$A$5:$C$3162,3,FALSE),0)</f>
        <v>1</v>
      </c>
      <c r="R2137" s="2">
        <f>IFERROR(VLOOKUP(C2137,'FEBRE MACULOSA'!$A$5:$C$181,3,FALSE),0)</f>
        <v>2</v>
      </c>
      <c r="S2137" s="2">
        <f>IFERROR(VLOOKUP(C2137,LEPTOSPIROSE!$A$5:$C$1176,3,FALSE),0)</f>
        <v>6</v>
      </c>
      <c r="T2137" s="2">
        <f>IFERROR(VLOOKUP(C2137,'DOENÇA DE CHAGAS'!$A$5:$C$100,3,FALSE),0)</f>
        <v>0</v>
      </c>
      <c r="U2137" s="2">
        <f>IFERROR(VLOOKUP(C2137,'PICADAS DE COBRAS'!$A$6:$C$4645,3,FALSE),0)</f>
        <v>125</v>
      </c>
      <c r="V2137">
        <f>IFERROR(VLOOKUP(C2137,'ZIKA VIRUS'!$A$5:$C$2399,3,FALSE),0)</f>
        <v>0</v>
      </c>
      <c r="W2137">
        <f>IFERROR(VLOOKUP(C2137,'FEBRE TIFÓIDE'!$A$5:$C$46,3,FALSE),0)</f>
        <v>0</v>
      </c>
      <c r="X2137">
        <f>IFERROR(VLOOKUP(C2137,HANTAVIROSE!$A$5:$C$153,3,FALSE),0)</f>
        <v>2</v>
      </c>
      <c r="Y2137">
        <f>IFERROR(VLOOKUP(C2137,MENINGITE!$A$5:$C$447,3,FALSE),0)</f>
        <v>0</v>
      </c>
      <c r="Z2137">
        <f>IFERROR(VLOOKUP(C2137,RAIVA!$A$5:$C$16,3,FALSE),0)</f>
        <v>0</v>
      </c>
    </row>
    <row r="2138" spans="1:26" x14ac:dyDescent="0.3">
      <c r="A2138" s="2" t="s">
        <v>3257</v>
      </c>
      <c r="B2138" s="2" t="s">
        <v>3504</v>
      </c>
      <c r="C2138" s="2">
        <v>291270</v>
      </c>
      <c r="D2138" s="2">
        <v>2912707</v>
      </c>
      <c r="E2138" s="2" t="s">
        <v>3257</v>
      </c>
      <c r="F2138" s="2" t="s">
        <v>3504</v>
      </c>
      <c r="G2138" s="2">
        <f>IFERROR(VLOOKUP(D2138,Coordenadas!$A$2:$D$5571,3,FALSE),0)</f>
        <v>-14.164899999999999</v>
      </c>
      <c r="H2138" s="2">
        <f>IFERROR(VLOOKUP(D2138,Coordenadas!$A$2:$D$5571,4,FALSE),0)</f>
        <v>-39.378700000000002</v>
      </c>
      <c r="I2138" s="2" t="s">
        <v>5324</v>
      </c>
      <c r="J2138" s="2">
        <v>22598</v>
      </c>
      <c r="K2138" s="2" t="s">
        <v>5330</v>
      </c>
      <c r="L2138" s="2">
        <f>IFERROR(VLOOKUP(C2138,BOTULISMO!$A$3:$C$19,3,FALSE),0)</f>
        <v>0</v>
      </c>
      <c r="M2138" s="2">
        <f>IFERROR(VLOOKUP(C2138,'LEISHMANIOSE VISCERAL'!$A$4:$C$454,3,FALSE),0)</f>
        <v>0</v>
      </c>
      <c r="N2138" s="2">
        <f>IFERROR(VLOOKUP(C2138,'LEISHMANIOSE TEGUMENTAR'!$A$4:$C$1681,3,FALSE),0)</f>
        <v>6</v>
      </c>
      <c r="O2138" s="2">
        <f>IFERROR(VLOOKUP(C2138,'FEBRE AMARELA'!$A$4:$C$38,3,FALSE),0)</f>
        <v>0</v>
      </c>
      <c r="P2138" s="2">
        <f>IFERROR(VLOOKUP(C2138,DENGUE!$A$5:$C$4097,3,FALSE),0)</f>
        <v>36</v>
      </c>
      <c r="Q2138" s="2">
        <f>IFERROR(VLOOKUP(C2138,'HEPATITE VIRAL'!$A$5:$C$3162,3,FALSE),0)</f>
        <v>13</v>
      </c>
      <c r="R2138" s="2">
        <f>IFERROR(VLOOKUP(C2138,'FEBRE MACULOSA'!$A$5:$C$181,3,FALSE),0)</f>
        <v>0</v>
      </c>
      <c r="S2138" s="2">
        <f>IFERROR(VLOOKUP(C2138,LEPTOSPIROSE!$A$5:$C$1176,3,FALSE),0)</f>
        <v>0</v>
      </c>
      <c r="T2138" s="2">
        <f>IFERROR(VLOOKUP(C2138,'DOENÇA DE CHAGAS'!$A$5:$C$100,3,FALSE),0)</f>
        <v>0</v>
      </c>
      <c r="U2138" s="2">
        <f>IFERROR(VLOOKUP(C2138,'PICADAS DE COBRAS'!$A$6:$C$4645,3,FALSE),0)</f>
        <v>20</v>
      </c>
      <c r="V2138">
        <f>IFERROR(VLOOKUP(C2138,'ZIKA VIRUS'!$A$5:$C$2399,3,FALSE),0)</f>
        <v>0</v>
      </c>
      <c r="W2138">
        <f>IFERROR(VLOOKUP(C2138,'FEBRE TIFÓIDE'!$A$5:$C$46,3,FALSE),0)</f>
        <v>0</v>
      </c>
      <c r="X2138">
        <f>IFERROR(VLOOKUP(C2138,HANTAVIROSE!$A$5:$C$153,3,FALSE),0)</f>
        <v>0</v>
      </c>
      <c r="Y2138">
        <f>IFERROR(VLOOKUP(C2138,MENINGITE!$A$5:$C$447,3,FALSE),0)</f>
        <v>0</v>
      </c>
      <c r="Z2138">
        <f>IFERROR(VLOOKUP(C2138,RAIVA!$A$5:$C$16,3,FALSE),0)</f>
        <v>0</v>
      </c>
    </row>
    <row r="2139" spans="1:26" x14ac:dyDescent="0.3">
      <c r="A2139" s="2" t="s">
        <v>3257</v>
      </c>
      <c r="B2139" s="2" t="s">
        <v>3503</v>
      </c>
      <c r="C2139" s="2">
        <v>291280</v>
      </c>
      <c r="D2139" s="2">
        <v>2912806</v>
      </c>
      <c r="E2139" s="2" t="s">
        <v>3257</v>
      </c>
      <c r="F2139" s="2" t="s">
        <v>3503</v>
      </c>
      <c r="G2139" s="2">
        <f>IFERROR(VLOOKUP(D2139,Coordenadas!$A$2:$D$5571,3,FALSE),0)</f>
        <v>-17.683199999999999</v>
      </c>
      <c r="H2139" s="2">
        <f>IFERROR(VLOOKUP(D2139,Coordenadas!$A$2:$D$5571,4,FALSE),0)</f>
        <v>-40.112900000000003</v>
      </c>
      <c r="I2139" s="2" t="s">
        <v>5324</v>
      </c>
      <c r="J2139" s="2">
        <v>7956</v>
      </c>
      <c r="K2139" s="2" t="s">
        <v>5332</v>
      </c>
      <c r="L2139" s="2">
        <f>IFERROR(VLOOKUP(C2139,BOTULISMO!$A$3:$C$19,3,FALSE),0)</f>
        <v>0</v>
      </c>
      <c r="M2139" s="2">
        <f>IFERROR(VLOOKUP(C2139,'LEISHMANIOSE VISCERAL'!$A$4:$C$454,3,FALSE),0)</f>
        <v>0</v>
      </c>
      <c r="N2139" s="2">
        <f>IFERROR(VLOOKUP(C2139,'LEISHMANIOSE TEGUMENTAR'!$A$4:$C$1681,3,FALSE),0)</f>
        <v>1</v>
      </c>
      <c r="O2139" s="2">
        <f>IFERROR(VLOOKUP(C2139,'FEBRE AMARELA'!$A$4:$C$38,3,FALSE),0)</f>
        <v>0</v>
      </c>
      <c r="P2139" s="2">
        <f>IFERROR(VLOOKUP(C2139,DENGUE!$A$5:$C$4097,3,FALSE),0)</f>
        <v>38</v>
      </c>
      <c r="Q2139" s="2">
        <f>IFERROR(VLOOKUP(C2139,'HEPATITE VIRAL'!$A$5:$C$3162,3,FALSE),0)</f>
        <v>1</v>
      </c>
      <c r="R2139" s="2">
        <f>IFERROR(VLOOKUP(C2139,'FEBRE MACULOSA'!$A$5:$C$181,3,FALSE),0)</f>
        <v>0</v>
      </c>
      <c r="S2139" s="2">
        <f>IFERROR(VLOOKUP(C2139,LEPTOSPIROSE!$A$5:$C$1176,3,FALSE),0)</f>
        <v>0</v>
      </c>
      <c r="T2139" s="2">
        <f>IFERROR(VLOOKUP(C2139,'DOENÇA DE CHAGAS'!$A$5:$C$100,3,FALSE),0)</f>
        <v>0</v>
      </c>
      <c r="U2139" s="2">
        <f>IFERROR(VLOOKUP(C2139,'PICADAS DE COBRAS'!$A$6:$C$4645,3,FALSE),0)</f>
        <v>55</v>
      </c>
      <c r="V2139">
        <f>IFERROR(VLOOKUP(C2139,'ZIKA VIRUS'!$A$5:$C$2399,3,FALSE),0)</f>
        <v>0</v>
      </c>
      <c r="W2139">
        <f>IFERROR(VLOOKUP(C2139,'FEBRE TIFÓIDE'!$A$5:$C$46,3,FALSE),0)</f>
        <v>0</v>
      </c>
      <c r="X2139">
        <f>IFERROR(VLOOKUP(C2139,HANTAVIROSE!$A$5:$C$153,3,FALSE),0)</f>
        <v>0</v>
      </c>
      <c r="Y2139">
        <f>IFERROR(VLOOKUP(C2139,MENINGITE!$A$5:$C$447,3,FALSE),0)</f>
        <v>0</v>
      </c>
      <c r="Z2139">
        <f>IFERROR(VLOOKUP(C2139,RAIVA!$A$5:$C$16,3,FALSE),0)</f>
        <v>0</v>
      </c>
    </row>
    <row r="2140" spans="1:26" x14ac:dyDescent="0.3">
      <c r="A2140" s="2" t="s">
        <v>470</v>
      </c>
      <c r="B2140" s="2" t="s">
        <v>767</v>
      </c>
      <c r="C2140" s="2">
        <v>430995</v>
      </c>
      <c r="D2140" s="2">
        <v>4309951</v>
      </c>
      <c r="E2140" s="2" t="s">
        <v>470</v>
      </c>
      <c r="F2140" s="2" t="s">
        <v>767</v>
      </c>
      <c r="G2140" s="2">
        <f>IFERROR(VLOOKUP(D2140,Coordenadas!$A$2:$D$5571,3,FALSE),0)</f>
        <v>-28.624700000000001</v>
      </c>
      <c r="H2140" s="2">
        <f>IFERROR(VLOOKUP(D2140,Coordenadas!$A$2:$D$5571,4,FALSE),0)</f>
        <v>-52.515799999999999</v>
      </c>
      <c r="I2140" s="2" t="s">
        <v>5326</v>
      </c>
      <c r="J2140" s="2">
        <v>4061</v>
      </c>
      <c r="K2140" s="2" t="s">
        <v>5332</v>
      </c>
      <c r="L2140" s="2">
        <f>IFERROR(VLOOKUP(C2140,BOTULISMO!$A$3:$C$19,3,FALSE),0)</f>
        <v>0</v>
      </c>
      <c r="M2140" s="2">
        <f>IFERROR(VLOOKUP(C2140,'LEISHMANIOSE VISCERAL'!$A$4:$C$454,3,FALSE),0)</f>
        <v>0</v>
      </c>
      <c r="N2140" s="2">
        <f>IFERROR(VLOOKUP(C2140,'LEISHMANIOSE TEGUMENTAR'!$A$4:$C$1681,3,FALSE),0)</f>
        <v>0</v>
      </c>
      <c r="O2140" s="2">
        <f>IFERROR(VLOOKUP(C2140,'FEBRE AMARELA'!$A$4:$C$38,3,FALSE),0)</f>
        <v>0</v>
      </c>
      <c r="P2140" s="2">
        <f>IFERROR(VLOOKUP(C2140,DENGUE!$A$5:$C$4097,3,FALSE),0)</f>
        <v>0</v>
      </c>
      <c r="Q2140" s="2">
        <f>IFERROR(VLOOKUP(C2140,'HEPATITE VIRAL'!$A$5:$C$3162,3,FALSE),0)</f>
        <v>0</v>
      </c>
      <c r="R2140" s="2">
        <f>IFERROR(VLOOKUP(C2140,'FEBRE MACULOSA'!$A$5:$C$181,3,FALSE),0)</f>
        <v>0</v>
      </c>
      <c r="S2140" s="2">
        <f>IFERROR(VLOOKUP(C2140,LEPTOSPIROSE!$A$5:$C$1176,3,FALSE),0)</f>
        <v>0</v>
      </c>
      <c r="T2140" s="2">
        <f>IFERROR(VLOOKUP(C2140,'DOENÇA DE CHAGAS'!$A$5:$C$100,3,FALSE),0)</f>
        <v>0</v>
      </c>
      <c r="U2140" s="2">
        <f>IFERROR(VLOOKUP(C2140,'PICADAS DE COBRAS'!$A$6:$C$4645,3,FALSE),0)</f>
        <v>0</v>
      </c>
      <c r="V2140">
        <f>IFERROR(VLOOKUP(C2140,'ZIKA VIRUS'!$A$5:$C$2399,3,FALSE),0)</f>
        <v>0</v>
      </c>
      <c r="W2140">
        <f>IFERROR(VLOOKUP(C2140,'FEBRE TIFÓIDE'!$A$5:$C$46,3,FALSE),0)</f>
        <v>0</v>
      </c>
      <c r="X2140">
        <f>IFERROR(VLOOKUP(C2140,HANTAVIROSE!$A$5:$C$153,3,FALSE),0)</f>
        <v>0</v>
      </c>
      <c r="Y2140">
        <f>IFERROR(VLOOKUP(C2140,MENINGITE!$A$5:$C$447,3,FALSE),0)</f>
        <v>0</v>
      </c>
      <c r="Z2140">
        <f>IFERROR(VLOOKUP(C2140,RAIVA!$A$5:$C$16,3,FALSE),0)</f>
        <v>0</v>
      </c>
    </row>
    <row r="2141" spans="1:26" x14ac:dyDescent="0.3">
      <c r="A2141" s="2" t="s">
        <v>1637</v>
      </c>
      <c r="B2141" s="2" t="s">
        <v>2040</v>
      </c>
      <c r="C2141" s="2">
        <v>351950</v>
      </c>
      <c r="D2141" s="2">
        <v>3519501</v>
      </c>
      <c r="E2141" s="2" t="s">
        <v>1637</v>
      </c>
      <c r="F2141" s="2" t="s">
        <v>2040</v>
      </c>
      <c r="G2141" s="2">
        <f>IFERROR(VLOOKUP(D2141,Coordenadas!$A$2:$D$5571,3,FALSE),0)</f>
        <v>-22.8185</v>
      </c>
      <c r="H2141" s="2">
        <f>IFERROR(VLOOKUP(D2141,Coordenadas!$A$2:$D$5571,4,FALSE),0)</f>
        <v>-50.073900000000002</v>
      </c>
      <c r="I2141" s="2" t="s">
        <v>5325</v>
      </c>
      <c r="J2141" s="2">
        <v>6725</v>
      </c>
      <c r="K2141" s="2" t="s">
        <v>5332</v>
      </c>
      <c r="L2141" s="2">
        <f>IFERROR(VLOOKUP(C2141,BOTULISMO!$A$3:$C$19,3,FALSE),0)</f>
        <v>0</v>
      </c>
      <c r="M2141" s="2">
        <f>IFERROR(VLOOKUP(C2141,'LEISHMANIOSE VISCERAL'!$A$4:$C$454,3,FALSE),0)</f>
        <v>0</v>
      </c>
      <c r="N2141" s="2">
        <f>IFERROR(VLOOKUP(C2141,'LEISHMANIOSE TEGUMENTAR'!$A$4:$C$1681,3,FALSE),0)</f>
        <v>0</v>
      </c>
      <c r="O2141" s="2">
        <f>IFERROR(VLOOKUP(C2141,'FEBRE AMARELA'!$A$4:$C$38,3,FALSE),0)</f>
        <v>0</v>
      </c>
      <c r="P2141" s="2">
        <f>IFERROR(VLOOKUP(C2141,DENGUE!$A$5:$C$4097,3,FALSE),0)</f>
        <v>27</v>
      </c>
      <c r="Q2141" s="2">
        <f>IFERROR(VLOOKUP(C2141,'HEPATITE VIRAL'!$A$5:$C$3162,3,FALSE),0)</f>
        <v>3</v>
      </c>
      <c r="R2141" s="2">
        <f>IFERROR(VLOOKUP(C2141,'FEBRE MACULOSA'!$A$5:$C$181,3,FALSE),0)</f>
        <v>0</v>
      </c>
      <c r="S2141" s="2">
        <f>IFERROR(VLOOKUP(C2141,LEPTOSPIROSE!$A$5:$C$1176,3,FALSE),0)</f>
        <v>0</v>
      </c>
      <c r="T2141" s="2">
        <f>IFERROR(VLOOKUP(C2141,'DOENÇA DE CHAGAS'!$A$5:$C$100,3,FALSE),0)</f>
        <v>0</v>
      </c>
      <c r="U2141" s="2">
        <f>IFERROR(VLOOKUP(C2141,'PICADAS DE COBRAS'!$A$6:$C$4645,3,FALSE),0)</f>
        <v>6</v>
      </c>
      <c r="V2141">
        <f>IFERROR(VLOOKUP(C2141,'ZIKA VIRUS'!$A$5:$C$2399,3,FALSE),0)</f>
        <v>0</v>
      </c>
      <c r="W2141">
        <f>IFERROR(VLOOKUP(C2141,'FEBRE TIFÓIDE'!$A$5:$C$46,3,FALSE),0)</f>
        <v>0</v>
      </c>
      <c r="X2141">
        <f>IFERROR(VLOOKUP(C2141,HANTAVIROSE!$A$5:$C$153,3,FALSE),0)</f>
        <v>0</v>
      </c>
      <c r="Y2141">
        <f>IFERROR(VLOOKUP(C2141,MENINGITE!$A$5:$C$447,3,FALSE),0)</f>
        <v>0</v>
      </c>
      <c r="Z2141">
        <f>IFERROR(VLOOKUP(C2141,RAIVA!$A$5:$C$16,3,FALSE),0)</f>
        <v>0</v>
      </c>
    </row>
    <row r="2142" spans="1:26" x14ac:dyDescent="0.3">
      <c r="A2142" s="2" t="s">
        <v>3257</v>
      </c>
      <c r="B2142" s="2" t="s">
        <v>3502</v>
      </c>
      <c r="C2142" s="2">
        <v>291290</v>
      </c>
      <c r="D2142" s="2">
        <v>2912905</v>
      </c>
      <c r="E2142" s="2" t="s">
        <v>3257</v>
      </c>
      <c r="F2142" s="2" t="s">
        <v>3502</v>
      </c>
      <c r="G2142" s="2">
        <f>IFERROR(VLOOKUP(D2142,Coordenadas!$A$2:$D$5571,3,FALSE),0)</f>
        <v>-14.064299999999999</v>
      </c>
      <c r="H2142" s="2">
        <f>IFERROR(VLOOKUP(D2142,Coordenadas!$A$2:$D$5571,4,FALSE),0)</f>
        <v>-39.645899999999997</v>
      </c>
      <c r="I2142" s="2" t="s">
        <v>5324</v>
      </c>
      <c r="J2142" s="2">
        <v>18943</v>
      </c>
      <c r="K2142" s="2" t="s">
        <v>5332</v>
      </c>
      <c r="L2142" s="2">
        <f>IFERROR(VLOOKUP(C2142,BOTULISMO!$A$3:$C$19,3,FALSE),0)</f>
        <v>0</v>
      </c>
      <c r="M2142" s="2">
        <f>IFERROR(VLOOKUP(C2142,'LEISHMANIOSE VISCERAL'!$A$4:$C$454,3,FALSE),0)</f>
        <v>0</v>
      </c>
      <c r="N2142" s="2">
        <f>IFERROR(VLOOKUP(C2142,'LEISHMANIOSE TEGUMENTAR'!$A$4:$C$1681,3,FALSE),0)</f>
        <v>3</v>
      </c>
      <c r="O2142" s="2">
        <f>IFERROR(VLOOKUP(C2142,'FEBRE AMARELA'!$A$4:$C$38,3,FALSE),0)</f>
        <v>0</v>
      </c>
      <c r="P2142" s="2">
        <f>IFERROR(VLOOKUP(C2142,DENGUE!$A$5:$C$4097,3,FALSE),0)</f>
        <v>295</v>
      </c>
      <c r="Q2142" s="2">
        <f>IFERROR(VLOOKUP(C2142,'HEPATITE VIRAL'!$A$5:$C$3162,3,FALSE),0)</f>
        <v>2</v>
      </c>
      <c r="R2142" s="2">
        <f>IFERROR(VLOOKUP(C2142,'FEBRE MACULOSA'!$A$5:$C$181,3,FALSE),0)</f>
        <v>0</v>
      </c>
      <c r="S2142" s="2">
        <f>IFERROR(VLOOKUP(C2142,LEPTOSPIROSE!$A$5:$C$1176,3,FALSE),0)</f>
        <v>0</v>
      </c>
      <c r="T2142" s="2">
        <f>IFERROR(VLOOKUP(C2142,'DOENÇA DE CHAGAS'!$A$5:$C$100,3,FALSE),0)</f>
        <v>0</v>
      </c>
      <c r="U2142" s="2">
        <f>IFERROR(VLOOKUP(C2142,'PICADAS DE COBRAS'!$A$6:$C$4645,3,FALSE),0)</f>
        <v>19</v>
      </c>
      <c r="V2142">
        <f>IFERROR(VLOOKUP(C2142,'ZIKA VIRUS'!$A$5:$C$2399,3,FALSE),0)</f>
        <v>1</v>
      </c>
      <c r="W2142">
        <f>IFERROR(VLOOKUP(C2142,'FEBRE TIFÓIDE'!$A$5:$C$46,3,FALSE),0)</f>
        <v>0</v>
      </c>
      <c r="X2142">
        <f>IFERROR(VLOOKUP(C2142,HANTAVIROSE!$A$5:$C$153,3,FALSE),0)</f>
        <v>0</v>
      </c>
      <c r="Y2142">
        <f>IFERROR(VLOOKUP(C2142,MENINGITE!$A$5:$C$447,3,FALSE),0)</f>
        <v>0</v>
      </c>
      <c r="Z2142">
        <f>IFERROR(VLOOKUP(C2142,RAIVA!$A$5:$C$16,3,FALSE),0)</f>
        <v>0</v>
      </c>
    </row>
    <row r="2143" spans="1:26" x14ac:dyDescent="0.3">
      <c r="A2143" s="2" t="s">
        <v>2425</v>
      </c>
      <c r="B2143" s="2" t="s">
        <v>2926</v>
      </c>
      <c r="C2143" s="2">
        <v>312980</v>
      </c>
      <c r="D2143" s="2">
        <v>3129806</v>
      </c>
      <c r="E2143" s="2" t="s">
        <v>2425</v>
      </c>
      <c r="F2143" s="2" t="s">
        <v>2926</v>
      </c>
      <c r="G2143" s="2">
        <f>IFERROR(VLOOKUP(D2143,Coordenadas!$A$2:$D$5571,3,FALSE),0)</f>
        <v>-20.025200000000002</v>
      </c>
      <c r="H2143" s="2">
        <f>IFERROR(VLOOKUP(D2143,Coordenadas!$A$2:$D$5571,4,FALSE),0)</f>
        <v>-44.056899999999999</v>
      </c>
      <c r="I2143" s="2" t="s">
        <v>5325</v>
      </c>
      <c r="J2143" s="2">
        <v>158954</v>
      </c>
      <c r="K2143" s="2" t="s">
        <v>5333</v>
      </c>
      <c r="L2143" s="2">
        <f>IFERROR(VLOOKUP(C2143,BOTULISMO!$A$3:$C$19,3,FALSE),0)</f>
        <v>0</v>
      </c>
      <c r="M2143" s="2">
        <f>IFERROR(VLOOKUP(C2143,'LEISHMANIOSE VISCERAL'!$A$4:$C$454,3,FALSE),0)</f>
        <v>1</v>
      </c>
      <c r="N2143" s="2">
        <f>IFERROR(VLOOKUP(C2143,'LEISHMANIOSE TEGUMENTAR'!$A$4:$C$1681,3,FALSE),0)</f>
        <v>4</v>
      </c>
      <c r="O2143" s="2">
        <f>IFERROR(VLOOKUP(C2143,'FEBRE AMARELA'!$A$4:$C$38,3,FALSE),0)</f>
        <v>0</v>
      </c>
      <c r="P2143" s="2">
        <f>IFERROR(VLOOKUP(C2143,DENGUE!$A$5:$C$4097,3,FALSE),0)</f>
        <v>263</v>
      </c>
      <c r="Q2143" s="2">
        <f>IFERROR(VLOOKUP(C2143,'HEPATITE VIRAL'!$A$5:$C$3162,3,FALSE),0)</f>
        <v>60</v>
      </c>
      <c r="R2143" s="2">
        <f>IFERROR(VLOOKUP(C2143,'FEBRE MACULOSA'!$A$5:$C$181,3,FALSE),0)</f>
        <v>0</v>
      </c>
      <c r="S2143" s="2">
        <f>IFERROR(VLOOKUP(C2143,LEPTOSPIROSE!$A$5:$C$1176,3,FALSE),0)</f>
        <v>3</v>
      </c>
      <c r="T2143" s="2">
        <f>IFERROR(VLOOKUP(C2143,'DOENÇA DE CHAGAS'!$A$5:$C$100,3,FALSE),0)</f>
        <v>0</v>
      </c>
      <c r="U2143" s="2">
        <f>IFERROR(VLOOKUP(C2143,'PICADAS DE COBRAS'!$A$6:$C$4645,3,FALSE),0)</f>
        <v>118</v>
      </c>
      <c r="V2143">
        <f>IFERROR(VLOOKUP(C2143,'ZIKA VIRUS'!$A$5:$C$2399,3,FALSE),0)</f>
        <v>34</v>
      </c>
      <c r="W2143">
        <f>IFERROR(VLOOKUP(C2143,'FEBRE TIFÓIDE'!$A$5:$C$46,3,FALSE),0)</f>
        <v>0</v>
      </c>
      <c r="X2143">
        <f>IFERROR(VLOOKUP(C2143,HANTAVIROSE!$A$5:$C$153,3,FALSE),0)</f>
        <v>0</v>
      </c>
      <c r="Y2143">
        <f>IFERROR(VLOOKUP(C2143,MENINGITE!$A$5:$C$447,3,FALSE),0)</f>
        <v>1</v>
      </c>
      <c r="Z2143">
        <f>IFERROR(VLOOKUP(C2143,RAIVA!$A$5:$C$16,3,FALSE),0)</f>
        <v>0</v>
      </c>
    </row>
    <row r="2144" spans="1:26" x14ac:dyDescent="0.3">
      <c r="A2144" s="2" t="s">
        <v>470</v>
      </c>
      <c r="B2144" s="2" t="s">
        <v>766</v>
      </c>
      <c r="C2144" s="2">
        <v>431000</v>
      </c>
      <c r="D2144" s="2">
        <v>4310009</v>
      </c>
      <c r="E2144" s="2" t="s">
        <v>470</v>
      </c>
      <c r="F2144" s="2" t="s">
        <v>766</v>
      </c>
      <c r="G2144" s="2">
        <f>IFERROR(VLOOKUP(D2144,Coordenadas!$A$2:$D$5571,3,FALSE),0)</f>
        <v>-28.630199999999999</v>
      </c>
      <c r="H2144" s="2">
        <f>IFERROR(VLOOKUP(D2144,Coordenadas!$A$2:$D$5571,4,FALSE),0)</f>
        <v>-53.0961</v>
      </c>
      <c r="I2144" s="2" t="s">
        <v>5326</v>
      </c>
      <c r="J2144" s="2">
        <v>19310</v>
      </c>
      <c r="K2144" s="2" t="s">
        <v>5332</v>
      </c>
      <c r="L2144" s="2">
        <f>IFERROR(VLOOKUP(C2144,BOTULISMO!$A$3:$C$19,3,FALSE),0)</f>
        <v>0</v>
      </c>
      <c r="M2144" s="2">
        <f>IFERROR(VLOOKUP(C2144,'LEISHMANIOSE VISCERAL'!$A$4:$C$454,3,FALSE),0)</f>
        <v>0</v>
      </c>
      <c r="N2144" s="2">
        <f>IFERROR(VLOOKUP(C2144,'LEISHMANIOSE TEGUMENTAR'!$A$4:$C$1681,3,FALSE),0)</f>
        <v>0</v>
      </c>
      <c r="O2144" s="2">
        <f>IFERROR(VLOOKUP(C2144,'FEBRE AMARELA'!$A$4:$C$38,3,FALSE),0)</f>
        <v>0</v>
      </c>
      <c r="P2144" s="2">
        <f>IFERROR(VLOOKUP(C2144,DENGUE!$A$5:$C$4097,3,FALSE),0)</f>
        <v>22</v>
      </c>
      <c r="Q2144" s="2">
        <f>IFERROR(VLOOKUP(C2144,'HEPATITE VIRAL'!$A$5:$C$3162,3,FALSE),0)</f>
        <v>19</v>
      </c>
      <c r="R2144" s="2">
        <f>IFERROR(VLOOKUP(C2144,'FEBRE MACULOSA'!$A$5:$C$181,3,FALSE),0)</f>
        <v>0</v>
      </c>
      <c r="S2144" s="2">
        <f>IFERROR(VLOOKUP(C2144,LEPTOSPIROSE!$A$5:$C$1176,3,FALSE),0)</f>
        <v>0</v>
      </c>
      <c r="T2144" s="2">
        <f>IFERROR(VLOOKUP(C2144,'DOENÇA DE CHAGAS'!$A$5:$C$100,3,FALSE),0)</f>
        <v>0</v>
      </c>
      <c r="U2144" s="2">
        <f>IFERROR(VLOOKUP(C2144,'PICADAS DE COBRAS'!$A$6:$C$4645,3,FALSE),0)</f>
        <v>13</v>
      </c>
      <c r="V2144">
        <f>IFERROR(VLOOKUP(C2144,'ZIKA VIRUS'!$A$5:$C$2399,3,FALSE),0)</f>
        <v>3</v>
      </c>
      <c r="W2144">
        <f>IFERROR(VLOOKUP(C2144,'FEBRE TIFÓIDE'!$A$5:$C$46,3,FALSE),0)</f>
        <v>0</v>
      </c>
      <c r="X2144">
        <f>IFERROR(VLOOKUP(C2144,HANTAVIROSE!$A$5:$C$153,3,FALSE),0)</f>
        <v>0</v>
      </c>
      <c r="Y2144">
        <f>IFERROR(VLOOKUP(C2144,MENINGITE!$A$5:$C$447,3,FALSE),0)</f>
        <v>0</v>
      </c>
      <c r="Z2144">
        <f>IFERROR(VLOOKUP(C2144,RAIVA!$A$5:$C$16,3,FALSE),0)</f>
        <v>0</v>
      </c>
    </row>
    <row r="2145" spans="1:26" x14ac:dyDescent="0.3">
      <c r="A2145" s="2" t="s">
        <v>3257</v>
      </c>
      <c r="B2145" s="2" t="s">
        <v>3501</v>
      </c>
      <c r="C2145" s="2">
        <v>291300</v>
      </c>
      <c r="D2145" s="2">
        <v>2913002</v>
      </c>
      <c r="E2145" s="2" t="s">
        <v>3257</v>
      </c>
      <c r="F2145" s="2" t="s">
        <v>3501</v>
      </c>
      <c r="G2145" s="2">
        <f>IFERROR(VLOOKUP(D2145,Coordenadas!$A$2:$D$5571,3,FALSE),0)</f>
        <v>-12.6502</v>
      </c>
      <c r="H2145" s="2">
        <f>IFERROR(VLOOKUP(D2145,Coordenadas!$A$2:$D$5571,4,FALSE),0)</f>
        <v>-42.2179</v>
      </c>
      <c r="I2145" s="2" t="s">
        <v>5324</v>
      </c>
      <c r="J2145" s="2">
        <v>15508</v>
      </c>
      <c r="K2145" s="2" t="s">
        <v>5332</v>
      </c>
      <c r="L2145" s="2">
        <f>IFERROR(VLOOKUP(C2145,BOTULISMO!$A$3:$C$19,3,FALSE),0)</f>
        <v>0</v>
      </c>
      <c r="M2145" s="2">
        <f>IFERROR(VLOOKUP(C2145,'LEISHMANIOSE VISCERAL'!$A$4:$C$454,3,FALSE),0)</f>
        <v>0</v>
      </c>
      <c r="N2145" s="2">
        <f>IFERROR(VLOOKUP(C2145,'LEISHMANIOSE TEGUMENTAR'!$A$4:$C$1681,3,FALSE),0)</f>
        <v>0</v>
      </c>
      <c r="O2145" s="2">
        <f>IFERROR(VLOOKUP(C2145,'FEBRE AMARELA'!$A$4:$C$38,3,FALSE),0)</f>
        <v>0</v>
      </c>
      <c r="P2145" s="2">
        <f>IFERROR(VLOOKUP(C2145,DENGUE!$A$5:$C$4097,3,FALSE),0)</f>
        <v>46</v>
      </c>
      <c r="Q2145" s="2">
        <f>IFERROR(VLOOKUP(C2145,'HEPATITE VIRAL'!$A$5:$C$3162,3,FALSE),0)</f>
        <v>0</v>
      </c>
      <c r="R2145" s="2">
        <f>IFERROR(VLOOKUP(C2145,'FEBRE MACULOSA'!$A$5:$C$181,3,FALSE),0)</f>
        <v>0</v>
      </c>
      <c r="S2145" s="2">
        <f>IFERROR(VLOOKUP(C2145,LEPTOSPIROSE!$A$5:$C$1176,3,FALSE),0)</f>
        <v>0</v>
      </c>
      <c r="T2145" s="2">
        <f>IFERROR(VLOOKUP(C2145,'DOENÇA DE CHAGAS'!$A$5:$C$100,3,FALSE),0)</f>
        <v>0</v>
      </c>
      <c r="U2145" s="2">
        <f>IFERROR(VLOOKUP(C2145,'PICADAS DE COBRAS'!$A$6:$C$4645,3,FALSE),0)</f>
        <v>90</v>
      </c>
      <c r="V2145">
        <f>IFERROR(VLOOKUP(C2145,'ZIKA VIRUS'!$A$5:$C$2399,3,FALSE),0)</f>
        <v>5</v>
      </c>
      <c r="W2145">
        <f>IFERROR(VLOOKUP(C2145,'FEBRE TIFÓIDE'!$A$5:$C$46,3,FALSE),0)</f>
        <v>0</v>
      </c>
      <c r="X2145">
        <f>IFERROR(VLOOKUP(C2145,HANTAVIROSE!$A$5:$C$153,3,FALSE),0)</f>
        <v>0</v>
      </c>
      <c r="Y2145">
        <f>IFERROR(VLOOKUP(C2145,MENINGITE!$A$5:$C$447,3,FALSE),0)</f>
        <v>0</v>
      </c>
      <c r="Z2145">
        <f>IFERROR(VLOOKUP(C2145,RAIVA!$A$5:$C$16,3,FALSE),0)</f>
        <v>0</v>
      </c>
    </row>
    <row r="2146" spans="1:26" x14ac:dyDescent="0.3">
      <c r="A2146" s="2" t="s">
        <v>1637</v>
      </c>
      <c r="B2146" s="2" t="s">
        <v>2039</v>
      </c>
      <c r="C2146" s="2">
        <v>351960</v>
      </c>
      <c r="D2146" s="2">
        <v>3519600</v>
      </c>
      <c r="E2146" s="2" t="s">
        <v>1637</v>
      </c>
      <c r="F2146" s="2" t="s">
        <v>2039</v>
      </c>
      <c r="G2146" s="2">
        <f>IFERROR(VLOOKUP(D2146,Coordenadas!$A$2:$D$5571,3,FALSE),0)</f>
        <v>-21.7562</v>
      </c>
      <c r="H2146" s="2">
        <f>IFERROR(VLOOKUP(D2146,Coordenadas!$A$2:$D$5571,4,FALSE),0)</f>
        <v>-48.831899999999997</v>
      </c>
      <c r="I2146" s="2" t="s">
        <v>5325</v>
      </c>
      <c r="J2146" s="2">
        <v>53158</v>
      </c>
      <c r="K2146" s="2" t="s">
        <v>5331</v>
      </c>
      <c r="L2146" s="2">
        <f>IFERROR(VLOOKUP(C2146,BOTULISMO!$A$3:$C$19,3,FALSE),0)</f>
        <v>0</v>
      </c>
      <c r="M2146" s="2">
        <f>IFERROR(VLOOKUP(C2146,'LEISHMANIOSE VISCERAL'!$A$4:$C$454,3,FALSE),0)</f>
        <v>0</v>
      </c>
      <c r="N2146" s="2">
        <f>IFERROR(VLOOKUP(C2146,'LEISHMANIOSE TEGUMENTAR'!$A$4:$C$1681,3,FALSE),0)</f>
        <v>0</v>
      </c>
      <c r="O2146" s="2">
        <f>IFERROR(VLOOKUP(C2146,'FEBRE AMARELA'!$A$4:$C$38,3,FALSE),0)</f>
        <v>0</v>
      </c>
      <c r="P2146" s="2">
        <f>IFERROR(VLOOKUP(C2146,DENGUE!$A$5:$C$4097,3,FALSE),0)</f>
        <v>78</v>
      </c>
      <c r="Q2146" s="2">
        <f>IFERROR(VLOOKUP(C2146,'HEPATITE VIRAL'!$A$5:$C$3162,3,FALSE),0)</f>
        <v>8</v>
      </c>
      <c r="R2146" s="2">
        <f>IFERROR(VLOOKUP(C2146,'FEBRE MACULOSA'!$A$5:$C$181,3,FALSE),0)</f>
        <v>0</v>
      </c>
      <c r="S2146" s="2">
        <f>IFERROR(VLOOKUP(C2146,LEPTOSPIROSE!$A$5:$C$1176,3,FALSE),0)</f>
        <v>0</v>
      </c>
      <c r="T2146" s="2">
        <f>IFERROR(VLOOKUP(C2146,'DOENÇA DE CHAGAS'!$A$5:$C$100,3,FALSE),0)</f>
        <v>0</v>
      </c>
      <c r="U2146" s="2">
        <f>IFERROR(VLOOKUP(C2146,'PICADAS DE COBRAS'!$A$6:$C$4645,3,FALSE),0)</f>
        <v>261</v>
      </c>
      <c r="V2146">
        <f>IFERROR(VLOOKUP(C2146,'ZIKA VIRUS'!$A$5:$C$2399,3,FALSE),0)</f>
        <v>2</v>
      </c>
      <c r="W2146">
        <f>IFERROR(VLOOKUP(C2146,'FEBRE TIFÓIDE'!$A$5:$C$46,3,FALSE),0)</f>
        <v>0</v>
      </c>
      <c r="X2146">
        <f>IFERROR(VLOOKUP(C2146,HANTAVIROSE!$A$5:$C$153,3,FALSE),0)</f>
        <v>1</v>
      </c>
      <c r="Y2146">
        <f>IFERROR(VLOOKUP(C2146,MENINGITE!$A$5:$C$447,3,FALSE),0)</f>
        <v>0</v>
      </c>
      <c r="Z2146">
        <f>IFERROR(VLOOKUP(C2146,RAIVA!$A$5:$C$16,3,FALSE),0)</f>
        <v>0</v>
      </c>
    </row>
    <row r="2147" spans="1:26" x14ac:dyDescent="0.3">
      <c r="A2147" s="2" t="s">
        <v>2349</v>
      </c>
      <c r="B2147" s="2" t="s">
        <v>2395</v>
      </c>
      <c r="C2147" s="2">
        <v>320255</v>
      </c>
      <c r="D2147" s="2">
        <v>3202553</v>
      </c>
      <c r="E2147" s="2" t="s">
        <v>2349</v>
      </c>
      <c r="F2147" s="2" t="s">
        <v>2395</v>
      </c>
      <c r="G2147" s="2">
        <f>IFERROR(VLOOKUP(D2147,Coordenadas!$A$2:$D$5571,3,FALSE),0)</f>
        <v>-20.546600000000002</v>
      </c>
      <c r="H2147" s="2">
        <f>IFERROR(VLOOKUP(D2147,Coordenadas!$A$2:$D$5571,4,FALSE),0)</f>
        <v>-41.666699999999999</v>
      </c>
      <c r="I2147" s="2" t="s">
        <v>5325</v>
      </c>
      <c r="J2147" s="2">
        <v>8957</v>
      </c>
      <c r="K2147" s="2" t="s">
        <v>5332</v>
      </c>
      <c r="L2147" s="2">
        <f>IFERROR(VLOOKUP(C2147,BOTULISMO!$A$3:$C$19,3,FALSE),0)</f>
        <v>0</v>
      </c>
      <c r="M2147" s="2">
        <f>IFERROR(VLOOKUP(C2147,'LEISHMANIOSE VISCERAL'!$A$4:$C$454,3,FALSE),0)</f>
        <v>0</v>
      </c>
      <c r="N2147" s="2">
        <f>IFERROR(VLOOKUP(C2147,'LEISHMANIOSE TEGUMENTAR'!$A$4:$C$1681,3,FALSE),0)</f>
        <v>0</v>
      </c>
      <c r="O2147" s="2">
        <f>IFERROR(VLOOKUP(C2147,'FEBRE AMARELA'!$A$4:$C$38,3,FALSE),0)</f>
        <v>0</v>
      </c>
      <c r="P2147" s="2">
        <f>IFERROR(VLOOKUP(C2147,DENGUE!$A$5:$C$4097,3,FALSE),0)</f>
        <v>0</v>
      </c>
      <c r="Q2147" s="2">
        <f>IFERROR(VLOOKUP(C2147,'HEPATITE VIRAL'!$A$5:$C$3162,3,FALSE),0)</f>
        <v>0</v>
      </c>
      <c r="R2147" s="2">
        <f>IFERROR(VLOOKUP(C2147,'FEBRE MACULOSA'!$A$5:$C$181,3,FALSE),0)</f>
        <v>0</v>
      </c>
      <c r="S2147" s="2">
        <f>IFERROR(VLOOKUP(C2147,LEPTOSPIROSE!$A$5:$C$1176,3,FALSE),0)</f>
        <v>0</v>
      </c>
      <c r="T2147" s="2">
        <f>IFERROR(VLOOKUP(C2147,'DOENÇA DE CHAGAS'!$A$5:$C$100,3,FALSE),0)</f>
        <v>0</v>
      </c>
      <c r="U2147" s="2">
        <f>IFERROR(VLOOKUP(C2147,'PICADAS DE COBRAS'!$A$6:$C$4645,3,FALSE),0)</f>
        <v>0</v>
      </c>
      <c r="V2147">
        <f>IFERROR(VLOOKUP(C2147,'ZIKA VIRUS'!$A$5:$C$2399,3,FALSE),0)</f>
        <v>0</v>
      </c>
      <c r="W2147">
        <f>IFERROR(VLOOKUP(C2147,'FEBRE TIFÓIDE'!$A$5:$C$46,3,FALSE),0)</f>
        <v>0</v>
      </c>
      <c r="X2147">
        <f>IFERROR(VLOOKUP(C2147,HANTAVIROSE!$A$5:$C$153,3,FALSE),0)</f>
        <v>0</v>
      </c>
      <c r="Y2147">
        <f>IFERROR(VLOOKUP(C2147,MENINGITE!$A$5:$C$447,3,FALSE),0)</f>
        <v>0</v>
      </c>
      <c r="Z2147">
        <f>IFERROR(VLOOKUP(C2147,RAIVA!$A$5:$C$16,3,FALSE),0)</f>
        <v>0</v>
      </c>
    </row>
    <row r="2148" spans="1:26" x14ac:dyDescent="0.3">
      <c r="A2148" s="2" t="s">
        <v>3257</v>
      </c>
      <c r="B2148" s="2" t="s">
        <v>3500</v>
      </c>
      <c r="C2148" s="2">
        <v>291310</v>
      </c>
      <c r="D2148" s="2">
        <v>2913101</v>
      </c>
      <c r="E2148" s="2" t="s">
        <v>3257</v>
      </c>
      <c r="F2148" s="2" t="s">
        <v>3500</v>
      </c>
      <c r="G2148" s="2">
        <f>IFERROR(VLOOKUP(D2148,Coordenadas!$A$2:$D$5571,3,FALSE),0)</f>
        <v>-11.541399999999999</v>
      </c>
      <c r="H2148" s="2">
        <f>IFERROR(VLOOKUP(D2148,Coordenadas!$A$2:$D$5571,4,FALSE),0)</f>
        <v>-41.974800000000002</v>
      </c>
      <c r="I2148" s="2" t="s">
        <v>5324</v>
      </c>
      <c r="J2148" s="2">
        <v>17840</v>
      </c>
      <c r="K2148" s="2" t="s">
        <v>5332</v>
      </c>
      <c r="L2148" s="2">
        <f>IFERROR(VLOOKUP(C2148,BOTULISMO!$A$3:$C$19,3,FALSE),0)</f>
        <v>0</v>
      </c>
      <c r="M2148" s="2">
        <f>IFERROR(VLOOKUP(C2148,'LEISHMANIOSE VISCERAL'!$A$4:$C$454,3,FALSE),0)</f>
        <v>0</v>
      </c>
      <c r="N2148" s="2">
        <f>IFERROR(VLOOKUP(C2148,'LEISHMANIOSE TEGUMENTAR'!$A$4:$C$1681,3,FALSE),0)</f>
        <v>0</v>
      </c>
      <c r="O2148" s="2">
        <f>IFERROR(VLOOKUP(C2148,'FEBRE AMARELA'!$A$4:$C$38,3,FALSE),0)</f>
        <v>0</v>
      </c>
      <c r="P2148" s="2">
        <f>IFERROR(VLOOKUP(C2148,DENGUE!$A$5:$C$4097,3,FALSE),0)</f>
        <v>112</v>
      </c>
      <c r="Q2148" s="2">
        <f>IFERROR(VLOOKUP(C2148,'HEPATITE VIRAL'!$A$5:$C$3162,3,FALSE),0)</f>
        <v>0</v>
      </c>
      <c r="R2148" s="2">
        <f>IFERROR(VLOOKUP(C2148,'FEBRE MACULOSA'!$A$5:$C$181,3,FALSE),0)</f>
        <v>0</v>
      </c>
      <c r="S2148" s="2">
        <f>IFERROR(VLOOKUP(C2148,LEPTOSPIROSE!$A$5:$C$1176,3,FALSE),0)</f>
        <v>0</v>
      </c>
      <c r="T2148" s="2">
        <f>IFERROR(VLOOKUP(C2148,'DOENÇA DE CHAGAS'!$A$5:$C$100,3,FALSE),0)</f>
        <v>0</v>
      </c>
      <c r="U2148" s="2">
        <f>IFERROR(VLOOKUP(C2148,'PICADAS DE COBRAS'!$A$6:$C$4645,3,FALSE),0)</f>
        <v>5</v>
      </c>
      <c r="V2148">
        <f>IFERROR(VLOOKUP(C2148,'ZIKA VIRUS'!$A$5:$C$2399,3,FALSE),0)</f>
        <v>1</v>
      </c>
      <c r="W2148">
        <f>IFERROR(VLOOKUP(C2148,'FEBRE TIFÓIDE'!$A$5:$C$46,3,FALSE),0)</f>
        <v>0</v>
      </c>
      <c r="X2148">
        <f>IFERROR(VLOOKUP(C2148,HANTAVIROSE!$A$5:$C$153,3,FALSE),0)</f>
        <v>0</v>
      </c>
      <c r="Y2148">
        <f>IFERROR(VLOOKUP(C2148,MENINGITE!$A$5:$C$447,3,FALSE),0)</f>
        <v>0</v>
      </c>
      <c r="Z2148">
        <f>IFERROR(VLOOKUP(C2148,RAIVA!$A$5:$C$16,3,FALSE),0)</f>
        <v>0</v>
      </c>
    </row>
    <row r="2149" spans="1:26" x14ac:dyDescent="0.3">
      <c r="A2149" s="2" t="s">
        <v>2425</v>
      </c>
      <c r="B2149" s="2" t="s">
        <v>2925</v>
      </c>
      <c r="C2149" s="2">
        <v>312990</v>
      </c>
      <c r="D2149" s="2">
        <v>3129905</v>
      </c>
      <c r="E2149" s="2" t="s">
        <v>2425</v>
      </c>
      <c r="F2149" s="2" t="s">
        <v>2925</v>
      </c>
      <c r="G2149" s="2">
        <f>IFERROR(VLOOKUP(D2149,Coordenadas!$A$2:$D$5571,3,FALSE),0)</f>
        <v>-22.060400000000001</v>
      </c>
      <c r="H2149" s="2">
        <f>IFERROR(VLOOKUP(D2149,Coordenadas!$A$2:$D$5571,4,FALSE),0)</f>
        <v>-46.436799999999998</v>
      </c>
      <c r="I2149" s="2" t="s">
        <v>5325</v>
      </c>
      <c r="J2149" s="2">
        <v>3382</v>
      </c>
      <c r="K2149" s="2" t="s">
        <v>5332</v>
      </c>
      <c r="L2149" s="2">
        <f>IFERROR(VLOOKUP(C2149,BOTULISMO!$A$3:$C$19,3,FALSE),0)</f>
        <v>0</v>
      </c>
      <c r="M2149" s="2">
        <f>IFERROR(VLOOKUP(C2149,'LEISHMANIOSE VISCERAL'!$A$4:$C$454,3,FALSE),0)</f>
        <v>0</v>
      </c>
      <c r="N2149" s="2">
        <f>IFERROR(VLOOKUP(C2149,'LEISHMANIOSE TEGUMENTAR'!$A$4:$C$1681,3,FALSE),0)</f>
        <v>0</v>
      </c>
      <c r="O2149" s="2">
        <f>IFERROR(VLOOKUP(C2149,'FEBRE AMARELA'!$A$4:$C$38,3,FALSE),0)</f>
        <v>0</v>
      </c>
      <c r="P2149" s="2">
        <f>IFERROR(VLOOKUP(C2149,DENGUE!$A$5:$C$4097,3,FALSE),0)</f>
        <v>5</v>
      </c>
      <c r="Q2149" s="2">
        <f>IFERROR(VLOOKUP(C2149,'HEPATITE VIRAL'!$A$5:$C$3162,3,FALSE),0)</f>
        <v>0</v>
      </c>
      <c r="R2149" s="2">
        <f>IFERROR(VLOOKUP(C2149,'FEBRE MACULOSA'!$A$5:$C$181,3,FALSE),0)</f>
        <v>0</v>
      </c>
      <c r="S2149" s="2">
        <f>IFERROR(VLOOKUP(C2149,LEPTOSPIROSE!$A$5:$C$1176,3,FALSE),0)</f>
        <v>0</v>
      </c>
      <c r="T2149" s="2">
        <f>IFERROR(VLOOKUP(C2149,'DOENÇA DE CHAGAS'!$A$5:$C$100,3,FALSE),0)</f>
        <v>0</v>
      </c>
      <c r="U2149" s="2">
        <f>IFERROR(VLOOKUP(C2149,'PICADAS DE COBRAS'!$A$6:$C$4645,3,FALSE),0)</f>
        <v>10</v>
      </c>
      <c r="V2149">
        <f>IFERROR(VLOOKUP(C2149,'ZIKA VIRUS'!$A$5:$C$2399,3,FALSE),0)</f>
        <v>0</v>
      </c>
      <c r="W2149">
        <f>IFERROR(VLOOKUP(C2149,'FEBRE TIFÓIDE'!$A$5:$C$46,3,FALSE),0)</f>
        <v>0</v>
      </c>
      <c r="X2149">
        <f>IFERROR(VLOOKUP(C2149,HANTAVIROSE!$A$5:$C$153,3,FALSE),0)</f>
        <v>0</v>
      </c>
      <c r="Y2149">
        <f>IFERROR(VLOOKUP(C2149,MENINGITE!$A$5:$C$447,3,FALSE),0)</f>
        <v>0</v>
      </c>
      <c r="Z2149">
        <f>IFERROR(VLOOKUP(C2149,RAIVA!$A$5:$C$16,3,FALSE),0)</f>
        <v>0</v>
      </c>
    </row>
    <row r="2150" spans="1:26" x14ac:dyDescent="0.3">
      <c r="A2150" s="2" t="s">
        <v>2425</v>
      </c>
      <c r="B2150" s="2" t="s">
        <v>2924</v>
      </c>
      <c r="C2150" s="2">
        <v>313000</v>
      </c>
      <c r="D2150" s="2">
        <v>3130002</v>
      </c>
      <c r="E2150" s="2" t="s">
        <v>2425</v>
      </c>
      <c r="F2150" s="2" t="s">
        <v>2924</v>
      </c>
      <c r="G2150" s="2">
        <f>IFERROR(VLOOKUP(D2150,Coordenadas!$A$2:$D$5571,3,FALSE),0)</f>
        <v>-21.1541</v>
      </c>
      <c r="H2150" s="2">
        <f>IFERROR(VLOOKUP(D2150,Coordenadas!$A$2:$D$5571,4,FALSE),0)</f>
        <v>-44.747900000000001</v>
      </c>
      <c r="I2150" s="2" t="s">
        <v>5325</v>
      </c>
      <c r="J2150" s="2">
        <v>2866</v>
      </c>
      <c r="K2150" s="2" t="s">
        <v>5332</v>
      </c>
      <c r="L2150" s="2">
        <f>IFERROR(VLOOKUP(C2150,BOTULISMO!$A$3:$C$19,3,FALSE),0)</f>
        <v>0</v>
      </c>
      <c r="M2150" s="2">
        <f>IFERROR(VLOOKUP(C2150,'LEISHMANIOSE VISCERAL'!$A$4:$C$454,3,FALSE),0)</f>
        <v>0</v>
      </c>
      <c r="N2150" s="2">
        <f>IFERROR(VLOOKUP(C2150,'LEISHMANIOSE TEGUMENTAR'!$A$4:$C$1681,3,FALSE),0)</f>
        <v>0</v>
      </c>
      <c r="O2150" s="2">
        <f>IFERROR(VLOOKUP(C2150,'FEBRE AMARELA'!$A$4:$C$38,3,FALSE),0)</f>
        <v>0</v>
      </c>
      <c r="P2150" s="2">
        <f>IFERROR(VLOOKUP(C2150,DENGUE!$A$5:$C$4097,3,FALSE),0)</f>
        <v>0</v>
      </c>
      <c r="Q2150" s="2">
        <f>IFERROR(VLOOKUP(C2150,'HEPATITE VIRAL'!$A$5:$C$3162,3,FALSE),0)</f>
        <v>1</v>
      </c>
      <c r="R2150" s="2">
        <f>IFERROR(VLOOKUP(C2150,'FEBRE MACULOSA'!$A$5:$C$181,3,FALSE),0)</f>
        <v>0</v>
      </c>
      <c r="S2150" s="2">
        <f>IFERROR(VLOOKUP(C2150,LEPTOSPIROSE!$A$5:$C$1176,3,FALSE),0)</f>
        <v>0</v>
      </c>
      <c r="T2150" s="2">
        <f>IFERROR(VLOOKUP(C2150,'DOENÇA DE CHAGAS'!$A$5:$C$100,3,FALSE),0)</f>
        <v>0</v>
      </c>
      <c r="U2150" s="2">
        <f>IFERROR(VLOOKUP(C2150,'PICADAS DE COBRAS'!$A$6:$C$4645,3,FALSE),0)</f>
        <v>2</v>
      </c>
      <c r="V2150">
        <f>IFERROR(VLOOKUP(C2150,'ZIKA VIRUS'!$A$5:$C$2399,3,FALSE),0)</f>
        <v>0</v>
      </c>
      <c r="W2150">
        <f>IFERROR(VLOOKUP(C2150,'FEBRE TIFÓIDE'!$A$5:$C$46,3,FALSE),0)</f>
        <v>0</v>
      </c>
      <c r="X2150">
        <f>IFERROR(VLOOKUP(C2150,HANTAVIROSE!$A$5:$C$153,3,FALSE),0)</f>
        <v>0</v>
      </c>
      <c r="Y2150">
        <f>IFERROR(VLOOKUP(C2150,MENINGITE!$A$5:$C$447,3,FALSE),0)</f>
        <v>0</v>
      </c>
      <c r="Z2150">
        <f>IFERROR(VLOOKUP(C2150,RAIVA!$A$5:$C$16,3,FALSE),0)</f>
        <v>0</v>
      </c>
    </row>
    <row r="2151" spans="1:26" x14ac:dyDescent="0.3">
      <c r="A2151" s="2" t="s">
        <v>1637</v>
      </c>
      <c r="B2151" s="2" t="s">
        <v>2038</v>
      </c>
      <c r="C2151" s="2">
        <v>351970</v>
      </c>
      <c r="D2151" s="2">
        <v>3519709</v>
      </c>
      <c r="E2151" s="2" t="s">
        <v>1637</v>
      </c>
      <c r="F2151" s="2" t="s">
        <v>2038</v>
      </c>
      <c r="G2151" s="2">
        <f>IFERROR(VLOOKUP(D2151,Coordenadas!$A$2:$D$5571,3,FALSE),0)</f>
        <v>-23.659600000000001</v>
      </c>
      <c r="H2151" s="2">
        <f>IFERROR(VLOOKUP(D2151,Coordenadas!$A$2:$D$5571,4,FALSE),0)</f>
        <v>-47.222999999999999</v>
      </c>
      <c r="I2151" s="2" t="s">
        <v>5325</v>
      </c>
      <c r="J2151" s="2">
        <v>71217</v>
      </c>
      <c r="K2151" s="2" t="s">
        <v>5331</v>
      </c>
      <c r="L2151" s="2">
        <f>IFERROR(VLOOKUP(C2151,BOTULISMO!$A$3:$C$19,3,FALSE),0)</f>
        <v>0</v>
      </c>
      <c r="M2151" s="2">
        <f>IFERROR(VLOOKUP(C2151,'LEISHMANIOSE VISCERAL'!$A$4:$C$454,3,FALSE),0)</f>
        <v>0</v>
      </c>
      <c r="N2151" s="2">
        <f>IFERROR(VLOOKUP(C2151,'LEISHMANIOSE TEGUMENTAR'!$A$4:$C$1681,3,FALSE),0)</f>
        <v>0</v>
      </c>
      <c r="O2151" s="2">
        <f>IFERROR(VLOOKUP(C2151,'FEBRE AMARELA'!$A$4:$C$38,3,FALSE),0)</f>
        <v>0</v>
      </c>
      <c r="P2151" s="2">
        <f>IFERROR(VLOOKUP(C2151,DENGUE!$A$5:$C$4097,3,FALSE),0)</f>
        <v>5</v>
      </c>
      <c r="Q2151" s="2">
        <f>IFERROR(VLOOKUP(C2151,'HEPATITE VIRAL'!$A$5:$C$3162,3,FALSE),0)</f>
        <v>23</v>
      </c>
      <c r="R2151" s="2">
        <f>IFERROR(VLOOKUP(C2151,'FEBRE MACULOSA'!$A$5:$C$181,3,FALSE),0)</f>
        <v>1</v>
      </c>
      <c r="S2151" s="2">
        <f>IFERROR(VLOOKUP(C2151,LEPTOSPIROSE!$A$5:$C$1176,3,FALSE),0)</f>
        <v>11</v>
      </c>
      <c r="T2151" s="2">
        <f>IFERROR(VLOOKUP(C2151,'DOENÇA DE CHAGAS'!$A$5:$C$100,3,FALSE),0)</f>
        <v>0</v>
      </c>
      <c r="U2151" s="2">
        <f>IFERROR(VLOOKUP(C2151,'PICADAS DE COBRAS'!$A$6:$C$4645,3,FALSE),0)</f>
        <v>38</v>
      </c>
      <c r="V2151">
        <f>IFERROR(VLOOKUP(C2151,'ZIKA VIRUS'!$A$5:$C$2399,3,FALSE),0)</f>
        <v>1</v>
      </c>
      <c r="W2151">
        <f>IFERROR(VLOOKUP(C2151,'FEBRE TIFÓIDE'!$A$5:$C$46,3,FALSE),0)</f>
        <v>0</v>
      </c>
      <c r="X2151">
        <f>IFERROR(VLOOKUP(C2151,HANTAVIROSE!$A$5:$C$153,3,FALSE),0)</f>
        <v>0</v>
      </c>
      <c r="Y2151">
        <f>IFERROR(VLOOKUP(C2151,MENINGITE!$A$5:$C$447,3,FALSE),0)</f>
        <v>0</v>
      </c>
      <c r="Z2151">
        <f>IFERROR(VLOOKUP(C2151,RAIVA!$A$5:$C$16,3,FALSE),0)</f>
        <v>0</v>
      </c>
    </row>
    <row r="2152" spans="1:26" x14ac:dyDescent="0.3">
      <c r="A2152" s="2" t="s">
        <v>3257</v>
      </c>
      <c r="B2152" s="2" t="s">
        <v>3499</v>
      </c>
      <c r="C2152" s="2">
        <v>291320</v>
      </c>
      <c r="D2152" s="2">
        <v>2913200</v>
      </c>
      <c r="E2152" s="2" t="s">
        <v>3257</v>
      </c>
      <c r="F2152" s="2" t="s">
        <v>3499</v>
      </c>
      <c r="G2152" s="2">
        <f>IFERROR(VLOOKUP(D2152,Coordenadas!$A$2:$D$5571,3,FALSE),0)</f>
        <v>-12.177899999999999</v>
      </c>
      <c r="H2152" s="2">
        <f>IFERROR(VLOOKUP(D2152,Coordenadas!$A$2:$D$5571,4,FALSE),0)</f>
        <v>-43.216700000000003</v>
      </c>
      <c r="I2152" s="2" t="s">
        <v>5324</v>
      </c>
      <c r="J2152" s="2">
        <v>25424</v>
      </c>
      <c r="K2152" s="2" t="s">
        <v>5330</v>
      </c>
      <c r="L2152" s="2">
        <f>IFERROR(VLOOKUP(C2152,BOTULISMO!$A$3:$C$19,3,FALSE),0)</f>
        <v>0</v>
      </c>
      <c r="M2152" s="2">
        <f>IFERROR(VLOOKUP(C2152,'LEISHMANIOSE VISCERAL'!$A$4:$C$454,3,FALSE),0)</f>
        <v>3</v>
      </c>
      <c r="N2152" s="2">
        <f>IFERROR(VLOOKUP(C2152,'LEISHMANIOSE TEGUMENTAR'!$A$4:$C$1681,3,FALSE),0)</f>
        <v>0</v>
      </c>
      <c r="O2152" s="2">
        <f>IFERROR(VLOOKUP(C2152,'FEBRE AMARELA'!$A$4:$C$38,3,FALSE),0)</f>
        <v>0</v>
      </c>
      <c r="P2152" s="2">
        <f>IFERROR(VLOOKUP(C2152,DENGUE!$A$5:$C$4097,3,FALSE),0)</f>
        <v>88</v>
      </c>
      <c r="Q2152" s="2">
        <f>IFERROR(VLOOKUP(C2152,'HEPATITE VIRAL'!$A$5:$C$3162,3,FALSE),0)</f>
        <v>1</v>
      </c>
      <c r="R2152" s="2">
        <f>IFERROR(VLOOKUP(C2152,'FEBRE MACULOSA'!$A$5:$C$181,3,FALSE),0)</f>
        <v>0</v>
      </c>
      <c r="S2152" s="2">
        <f>IFERROR(VLOOKUP(C2152,LEPTOSPIROSE!$A$5:$C$1176,3,FALSE),0)</f>
        <v>1</v>
      </c>
      <c r="T2152" s="2">
        <f>IFERROR(VLOOKUP(C2152,'DOENÇA DE CHAGAS'!$A$5:$C$100,3,FALSE),0)</f>
        <v>0</v>
      </c>
      <c r="U2152" s="2">
        <f>IFERROR(VLOOKUP(C2152,'PICADAS DE COBRAS'!$A$6:$C$4645,3,FALSE),0)</f>
        <v>16</v>
      </c>
      <c r="V2152">
        <f>IFERROR(VLOOKUP(C2152,'ZIKA VIRUS'!$A$5:$C$2399,3,FALSE),0)</f>
        <v>7</v>
      </c>
      <c r="W2152">
        <f>IFERROR(VLOOKUP(C2152,'FEBRE TIFÓIDE'!$A$5:$C$46,3,FALSE),0)</f>
        <v>0</v>
      </c>
      <c r="X2152">
        <f>IFERROR(VLOOKUP(C2152,HANTAVIROSE!$A$5:$C$153,3,FALSE),0)</f>
        <v>0</v>
      </c>
      <c r="Y2152">
        <f>IFERROR(VLOOKUP(C2152,MENINGITE!$A$5:$C$447,3,FALSE),0)</f>
        <v>0</v>
      </c>
      <c r="Z2152">
        <f>IFERROR(VLOOKUP(C2152,RAIVA!$A$5:$C$16,3,FALSE),0)</f>
        <v>0</v>
      </c>
    </row>
    <row r="2153" spans="1:26" x14ac:dyDescent="0.3">
      <c r="A2153" s="2" t="s">
        <v>4319</v>
      </c>
      <c r="B2153" s="2" t="s">
        <v>4418</v>
      </c>
      <c r="C2153" s="2">
        <v>230535</v>
      </c>
      <c r="D2153" s="2">
        <v>2305357</v>
      </c>
      <c r="E2153" s="2" t="s">
        <v>4319</v>
      </c>
      <c r="F2153" s="2" t="s">
        <v>4418</v>
      </c>
      <c r="G2153" s="2">
        <f>IFERROR(VLOOKUP(D2153,Coordenadas!$A$2:$D$5571,3,FALSE),0)</f>
        <v>-4.7120600000000001</v>
      </c>
      <c r="H2153" s="2">
        <f>IFERROR(VLOOKUP(D2153,Coordenadas!$A$2:$D$5571,4,FALSE),0)</f>
        <v>-37.353099999999998</v>
      </c>
      <c r="I2153" s="2" t="s">
        <v>5324</v>
      </c>
      <c r="J2153" s="2">
        <v>18392</v>
      </c>
      <c r="K2153" s="2" t="s">
        <v>5332</v>
      </c>
      <c r="L2153" s="2">
        <f>IFERROR(VLOOKUP(C2153,BOTULISMO!$A$3:$C$19,3,FALSE),0)</f>
        <v>0</v>
      </c>
      <c r="M2153" s="2">
        <f>IFERROR(VLOOKUP(C2153,'LEISHMANIOSE VISCERAL'!$A$4:$C$454,3,FALSE),0)</f>
        <v>0</v>
      </c>
      <c r="N2153" s="2">
        <f>IFERROR(VLOOKUP(C2153,'LEISHMANIOSE TEGUMENTAR'!$A$4:$C$1681,3,FALSE),0)</f>
        <v>0</v>
      </c>
      <c r="O2153" s="2">
        <f>IFERROR(VLOOKUP(C2153,'FEBRE AMARELA'!$A$4:$C$38,3,FALSE),0)</f>
        <v>0</v>
      </c>
      <c r="P2153" s="2">
        <f>IFERROR(VLOOKUP(C2153,DENGUE!$A$5:$C$4097,3,FALSE),0)</f>
        <v>60</v>
      </c>
      <c r="Q2153" s="2">
        <f>IFERROR(VLOOKUP(C2153,'HEPATITE VIRAL'!$A$5:$C$3162,3,FALSE),0)</f>
        <v>2</v>
      </c>
      <c r="R2153" s="2">
        <f>IFERROR(VLOOKUP(C2153,'FEBRE MACULOSA'!$A$5:$C$181,3,FALSE),0)</f>
        <v>0</v>
      </c>
      <c r="S2153" s="2">
        <f>IFERROR(VLOOKUP(C2153,LEPTOSPIROSE!$A$5:$C$1176,3,FALSE),0)</f>
        <v>0</v>
      </c>
      <c r="T2153" s="2">
        <f>IFERROR(VLOOKUP(C2153,'DOENÇA DE CHAGAS'!$A$5:$C$100,3,FALSE),0)</f>
        <v>0</v>
      </c>
      <c r="U2153" s="2">
        <f>IFERROR(VLOOKUP(C2153,'PICADAS DE COBRAS'!$A$6:$C$4645,3,FALSE),0)</f>
        <v>125</v>
      </c>
      <c r="V2153">
        <f>IFERROR(VLOOKUP(C2153,'ZIKA VIRUS'!$A$5:$C$2399,3,FALSE),0)</f>
        <v>22</v>
      </c>
      <c r="W2153">
        <f>IFERROR(VLOOKUP(C2153,'FEBRE TIFÓIDE'!$A$5:$C$46,3,FALSE),0)</f>
        <v>0</v>
      </c>
      <c r="X2153">
        <f>IFERROR(VLOOKUP(C2153,HANTAVIROSE!$A$5:$C$153,3,FALSE),0)</f>
        <v>0</v>
      </c>
      <c r="Y2153">
        <f>IFERROR(VLOOKUP(C2153,MENINGITE!$A$5:$C$447,3,FALSE),0)</f>
        <v>0</v>
      </c>
      <c r="Z2153">
        <f>IFERROR(VLOOKUP(C2153,RAIVA!$A$5:$C$16,3,FALSE),0)</f>
        <v>0</v>
      </c>
    </row>
    <row r="2154" spans="1:26" x14ac:dyDescent="0.3">
      <c r="A2154" s="2" t="s">
        <v>967</v>
      </c>
      <c r="B2154" s="2" t="s">
        <v>1147</v>
      </c>
      <c r="C2154" s="2">
        <v>420700</v>
      </c>
      <c r="D2154" s="2">
        <v>4207007</v>
      </c>
      <c r="E2154" s="2" t="s">
        <v>967</v>
      </c>
      <c r="F2154" s="2" t="s">
        <v>1147</v>
      </c>
      <c r="G2154" s="2">
        <f>IFERROR(VLOOKUP(D2154,Coordenadas!$A$2:$D$5571,3,FALSE),0)</f>
        <v>-28.713200000000001</v>
      </c>
      <c r="H2154" s="2">
        <f>IFERROR(VLOOKUP(D2154,Coordenadas!$A$2:$D$5571,4,FALSE),0)</f>
        <v>-49.308700000000002</v>
      </c>
      <c r="I2154" s="2" t="s">
        <v>5326</v>
      </c>
      <c r="J2154" s="2">
        <v>58833</v>
      </c>
      <c r="K2154" s="2" t="s">
        <v>5331</v>
      </c>
      <c r="L2154" s="2">
        <f>IFERROR(VLOOKUP(C2154,BOTULISMO!$A$3:$C$19,3,FALSE),0)</f>
        <v>0</v>
      </c>
      <c r="M2154" s="2">
        <f>IFERROR(VLOOKUP(C2154,'LEISHMANIOSE VISCERAL'!$A$4:$C$454,3,FALSE),0)</f>
        <v>0</v>
      </c>
      <c r="N2154" s="2">
        <f>IFERROR(VLOOKUP(C2154,'LEISHMANIOSE TEGUMENTAR'!$A$4:$C$1681,3,FALSE),0)</f>
        <v>0</v>
      </c>
      <c r="O2154" s="2">
        <f>IFERROR(VLOOKUP(C2154,'FEBRE AMARELA'!$A$4:$C$38,3,FALSE),0)</f>
        <v>0</v>
      </c>
      <c r="P2154" s="2">
        <f>IFERROR(VLOOKUP(C2154,DENGUE!$A$5:$C$4097,3,FALSE),0)</f>
        <v>0</v>
      </c>
      <c r="Q2154" s="2">
        <f>IFERROR(VLOOKUP(C2154,'HEPATITE VIRAL'!$A$5:$C$3162,3,FALSE),0)</f>
        <v>95</v>
      </c>
      <c r="R2154" s="2">
        <f>IFERROR(VLOOKUP(C2154,'FEBRE MACULOSA'!$A$5:$C$181,3,FALSE),0)</f>
        <v>1</v>
      </c>
      <c r="S2154" s="2">
        <f>IFERROR(VLOOKUP(C2154,LEPTOSPIROSE!$A$5:$C$1176,3,FALSE),0)</f>
        <v>3</v>
      </c>
      <c r="T2154" s="2">
        <f>IFERROR(VLOOKUP(C2154,'DOENÇA DE CHAGAS'!$A$5:$C$100,3,FALSE),0)</f>
        <v>0</v>
      </c>
      <c r="U2154" s="2">
        <f>IFERROR(VLOOKUP(C2154,'PICADAS DE COBRAS'!$A$6:$C$4645,3,FALSE),0)</f>
        <v>52</v>
      </c>
      <c r="V2154">
        <f>IFERROR(VLOOKUP(C2154,'ZIKA VIRUS'!$A$5:$C$2399,3,FALSE),0)</f>
        <v>0</v>
      </c>
      <c r="W2154">
        <f>IFERROR(VLOOKUP(C2154,'FEBRE TIFÓIDE'!$A$5:$C$46,3,FALSE),0)</f>
        <v>0</v>
      </c>
      <c r="X2154">
        <f>IFERROR(VLOOKUP(C2154,HANTAVIROSE!$A$5:$C$153,3,FALSE),0)</f>
        <v>0</v>
      </c>
      <c r="Y2154">
        <f>IFERROR(VLOOKUP(C2154,MENINGITE!$A$5:$C$447,3,FALSE),0)</f>
        <v>0</v>
      </c>
      <c r="Z2154">
        <f>IFERROR(VLOOKUP(C2154,RAIVA!$A$5:$C$16,3,FALSE),0)</f>
        <v>0</v>
      </c>
    </row>
    <row r="2155" spans="1:26" x14ac:dyDescent="0.3">
      <c r="A2155" s="2" t="s">
        <v>2425</v>
      </c>
      <c r="B2155" s="2" t="s">
        <v>2923</v>
      </c>
      <c r="C2155" s="2">
        <v>313005</v>
      </c>
      <c r="D2155" s="2">
        <v>3130051</v>
      </c>
      <c r="E2155" s="2" t="s">
        <v>2425</v>
      </c>
      <c r="F2155" s="2" t="s">
        <v>2923</v>
      </c>
      <c r="G2155" s="2">
        <f>IFERROR(VLOOKUP(D2155,Coordenadas!$A$2:$D$5571,3,FALSE),0)</f>
        <v>-16.213999999999999</v>
      </c>
      <c r="H2155" s="2">
        <f>IFERROR(VLOOKUP(D2155,Coordenadas!$A$2:$D$5571,4,FALSE),0)</f>
        <v>-44.903399999999998</v>
      </c>
      <c r="I2155" s="2" t="s">
        <v>5325</v>
      </c>
      <c r="J2155" s="2">
        <v>10746</v>
      </c>
      <c r="K2155" s="2" t="s">
        <v>5332</v>
      </c>
      <c r="L2155" s="2">
        <f>IFERROR(VLOOKUP(C2155,BOTULISMO!$A$3:$C$19,3,FALSE),0)</f>
        <v>0</v>
      </c>
      <c r="M2155" s="2">
        <f>IFERROR(VLOOKUP(C2155,'LEISHMANIOSE VISCERAL'!$A$4:$C$454,3,FALSE),0)</f>
        <v>0</v>
      </c>
      <c r="N2155" s="2">
        <f>IFERROR(VLOOKUP(C2155,'LEISHMANIOSE TEGUMENTAR'!$A$4:$C$1681,3,FALSE),0)</f>
        <v>1</v>
      </c>
      <c r="O2155" s="2">
        <f>IFERROR(VLOOKUP(C2155,'FEBRE AMARELA'!$A$4:$C$38,3,FALSE),0)</f>
        <v>0</v>
      </c>
      <c r="P2155" s="2">
        <f>IFERROR(VLOOKUP(C2155,DENGUE!$A$5:$C$4097,3,FALSE),0)</f>
        <v>61</v>
      </c>
      <c r="Q2155" s="2">
        <f>IFERROR(VLOOKUP(C2155,'HEPATITE VIRAL'!$A$5:$C$3162,3,FALSE),0)</f>
        <v>3</v>
      </c>
      <c r="R2155" s="2">
        <f>IFERROR(VLOOKUP(C2155,'FEBRE MACULOSA'!$A$5:$C$181,3,FALSE),0)</f>
        <v>0</v>
      </c>
      <c r="S2155" s="2">
        <f>IFERROR(VLOOKUP(C2155,LEPTOSPIROSE!$A$5:$C$1176,3,FALSE),0)</f>
        <v>0</v>
      </c>
      <c r="T2155" s="2">
        <f>IFERROR(VLOOKUP(C2155,'DOENÇA DE CHAGAS'!$A$5:$C$100,3,FALSE),0)</f>
        <v>0</v>
      </c>
      <c r="U2155" s="2">
        <f>IFERROR(VLOOKUP(C2155,'PICADAS DE COBRAS'!$A$6:$C$4645,3,FALSE),0)</f>
        <v>72</v>
      </c>
      <c r="V2155">
        <f>IFERROR(VLOOKUP(C2155,'ZIKA VIRUS'!$A$5:$C$2399,3,FALSE),0)</f>
        <v>0</v>
      </c>
      <c r="W2155">
        <f>IFERROR(VLOOKUP(C2155,'FEBRE TIFÓIDE'!$A$5:$C$46,3,FALSE),0)</f>
        <v>0</v>
      </c>
      <c r="X2155">
        <f>IFERROR(VLOOKUP(C2155,HANTAVIROSE!$A$5:$C$153,3,FALSE),0)</f>
        <v>0</v>
      </c>
      <c r="Y2155">
        <f>IFERROR(VLOOKUP(C2155,MENINGITE!$A$5:$C$447,3,FALSE),0)</f>
        <v>0</v>
      </c>
      <c r="Z2155">
        <f>IFERROR(VLOOKUP(C2155,RAIVA!$A$5:$C$16,3,FALSE),0)</f>
        <v>0</v>
      </c>
    </row>
    <row r="2156" spans="1:26" x14ac:dyDescent="0.3">
      <c r="A2156" s="2" t="s">
        <v>1256</v>
      </c>
      <c r="B2156" s="2" t="s">
        <v>1501</v>
      </c>
      <c r="C2156" s="2">
        <v>410990</v>
      </c>
      <c r="D2156" s="2">
        <v>4109906</v>
      </c>
      <c r="E2156" s="2" t="s">
        <v>1256</v>
      </c>
      <c r="F2156" s="2" t="s">
        <v>1501</v>
      </c>
      <c r="G2156" s="2">
        <f>IFERROR(VLOOKUP(D2156,Coordenadas!$A$2:$D$5571,3,FALSE),0)</f>
        <v>-23.394400000000001</v>
      </c>
      <c r="H2156" s="2">
        <f>IFERROR(VLOOKUP(D2156,Coordenadas!$A$2:$D$5571,4,FALSE),0)</f>
        <v>-53.615000000000002</v>
      </c>
      <c r="I2156" s="2" t="s">
        <v>5326</v>
      </c>
      <c r="J2156" s="2">
        <v>8839</v>
      </c>
      <c r="K2156" s="2" t="s">
        <v>5332</v>
      </c>
      <c r="L2156" s="2">
        <f>IFERROR(VLOOKUP(C2156,BOTULISMO!$A$3:$C$19,3,FALSE),0)</f>
        <v>0</v>
      </c>
      <c r="M2156" s="2">
        <f>IFERROR(VLOOKUP(C2156,'LEISHMANIOSE VISCERAL'!$A$4:$C$454,3,FALSE),0)</f>
        <v>0</v>
      </c>
      <c r="N2156" s="2">
        <f>IFERROR(VLOOKUP(C2156,'LEISHMANIOSE TEGUMENTAR'!$A$4:$C$1681,3,FALSE),0)</f>
        <v>1</v>
      </c>
      <c r="O2156" s="2">
        <f>IFERROR(VLOOKUP(C2156,'FEBRE AMARELA'!$A$4:$C$38,3,FALSE),0)</f>
        <v>0</v>
      </c>
      <c r="P2156" s="2">
        <f>IFERROR(VLOOKUP(C2156,DENGUE!$A$5:$C$4097,3,FALSE),0)</f>
        <v>1340</v>
      </c>
      <c r="Q2156" s="2">
        <f>IFERROR(VLOOKUP(C2156,'HEPATITE VIRAL'!$A$5:$C$3162,3,FALSE),0)</f>
        <v>2</v>
      </c>
      <c r="R2156" s="2">
        <f>IFERROR(VLOOKUP(C2156,'FEBRE MACULOSA'!$A$5:$C$181,3,FALSE),0)</f>
        <v>0</v>
      </c>
      <c r="S2156" s="2">
        <f>IFERROR(VLOOKUP(C2156,LEPTOSPIROSE!$A$5:$C$1176,3,FALSE),0)</f>
        <v>0</v>
      </c>
      <c r="T2156" s="2">
        <f>IFERROR(VLOOKUP(C2156,'DOENÇA DE CHAGAS'!$A$5:$C$100,3,FALSE),0)</f>
        <v>0</v>
      </c>
      <c r="U2156" s="2">
        <f>IFERROR(VLOOKUP(C2156,'PICADAS DE COBRAS'!$A$6:$C$4645,3,FALSE),0)</f>
        <v>19</v>
      </c>
      <c r="V2156">
        <f>IFERROR(VLOOKUP(C2156,'ZIKA VIRUS'!$A$5:$C$2399,3,FALSE),0)</f>
        <v>1</v>
      </c>
      <c r="W2156">
        <f>IFERROR(VLOOKUP(C2156,'FEBRE TIFÓIDE'!$A$5:$C$46,3,FALSE),0)</f>
        <v>0</v>
      </c>
      <c r="X2156">
        <f>IFERROR(VLOOKUP(C2156,HANTAVIROSE!$A$5:$C$153,3,FALSE),0)</f>
        <v>0</v>
      </c>
      <c r="Y2156">
        <f>IFERROR(VLOOKUP(C2156,MENINGITE!$A$5:$C$447,3,FALSE),0)</f>
        <v>0</v>
      </c>
      <c r="Z2156">
        <f>IFERROR(VLOOKUP(C2156,RAIVA!$A$5:$C$16,3,FALSE),0)</f>
        <v>0</v>
      </c>
    </row>
    <row r="2157" spans="1:26" x14ac:dyDescent="0.3">
      <c r="A2157" s="2" t="s">
        <v>4704</v>
      </c>
      <c r="B2157" s="2" t="s">
        <v>4819</v>
      </c>
      <c r="C2157" s="2">
        <v>210510</v>
      </c>
      <c r="D2157" s="2">
        <v>2105104</v>
      </c>
      <c r="E2157" s="2" t="s">
        <v>4704</v>
      </c>
      <c r="F2157" s="2" t="s">
        <v>4819</v>
      </c>
      <c r="G2157" s="2">
        <f>IFERROR(VLOOKUP(D2157,Coordenadas!$A$2:$D$5571,3,FALSE),0)</f>
        <v>-2.7720600000000002</v>
      </c>
      <c r="H2157" s="2">
        <f>IFERROR(VLOOKUP(D2157,Coordenadas!$A$2:$D$5571,4,FALSE),0)</f>
        <v>-44.0501</v>
      </c>
      <c r="I2157" s="2" t="s">
        <v>5324</v>
      </c>
      <c r="J2157" s="2">
        <v>25145</v>
      </c>
      <c r="K2157" s="2" t="s">
        <v>5330</v>
      </c>
      <c r="L2157" s="2">
        <f>IFERROR(VLOOKUP(C2157,BOTULISMO!$A$3:$C$19,3,FALSE),0)</f>
        <v>0</v>
      </c>
      <c r="M2157" s="2">
        <f>IFERROR(VLOOKUP(C2157,'LEISHMANIOSE VISCERAL'!$A$4:$C$454,3,FALSE),0)</f>
        <v>0</v>
      </c>
      <c r="N2157" s="2">
        <f>IFERROR(VLOOKUP(C2157,'LEISHMANIOSE TEGUMENTAR'!$A$4:$C$1681,3,FALSE),0)</f>
        <v>4</v>
      </c>
      <c r="O2157" s="2">
        <f>IFERROR(VLOOKUP(C2157,'FEBRE AMARELA'!$A$4:$C$38,3,FALSE),0)</f>
        <v>0</v>
      </c>
      <c r="P2157" s="2">
        <f>IFERROR(VLOOKUP(C2157,DENGUE!$A$5:$C$4097,3,FALSE),0)</f>
        <v>0</v>
      </c>
      <c r="Q2157" s="2">
        <f>IFERROR(VLOOKUP(C2157,'HEPATITE VIRAL'!$A$5:$C$3162,3,FALSE),0)</f>
        <v>2</v>
      </c>
      <c r="R2157" s="2">
        <f>IFERROR(VLOOKUP(C2157,'FEBRE MACULOSA'!$A$5:$C$181,3,FALSE),0)</f>
        <v>0</v>
      </c>
      <c r="S2157" s="2">
        <f>IFERROR(VLOOKUP(C2157,LEPTOSPIROSE!$A$5:$C$1176,3,FALSE),0)</f>
        <v>0</v>
      </c>
      <c r="T2157" s="2">
        <f>IFERROR(VLOOKUP(C2157,'DOENÇA DE CHAGAS'!$A$5:$C$100,3,FALSE),0)</f>
        <v>0</v>
      </c>
      <c r="U2157" s="2">
        <f>IFERROR(VLOOKUP(C2157,'PICADAS DE COBRAS'!$A$6:$C$4645,3,FALSE),0)</f>
        <v>1</v>
      </c>
      <c r="V2157">
        <f>IFERROR(VLOOKUP(C2157,'ZIKA VIRUS'!$A$5:$C$2399,3,FALSE),0)</f>
        <v>1</v>
      </c>
      <c r="W2157">
        <f>IFERROR(VLOOKUP(C2157,'FEBRE TIFÓIDE'!$A$5:$C$46,3,FALSE),0)</f>
        <v>0</v>
      </c>
      <c r="X2157">
        <f>IFERROR(VLOOKUP(C2157,HANTAVIROSE!$A$5:$C$153,3,FALSE),0)</f>
        <v>0</v>
      </c>
      <c r="Y2157">
        <f>IFERROR(VLOOKUP(C2157,MENINGITE!$A$5:$C$447,3,FALSE),0)</f>
        <v>0</v>
      </c>
      <c r="Z2157">
        <f>IFERROR(VLOOKUP(C2157,RAIVA!$A$5:$C$16,3,FALSE),0)</f>
        <v>0</v>
      </c>
    </row>
    <row r="2158" spans="1:26" x14ac:dyDescent="0.3">
      <c r="A2158" s="2" t="s">
        <v>1637</v>
      </c>
      <c r="B2158" s="2" t="s">
        <v>2037</v>
      </c>
      <c r="C2158" s="2">
        <v>351980</v>
      </c>
      <c r="D2158" s="2">
        <v>3519808</v>
      </c>
      <c r="E2158" s="2" t="s">
        <v>1637</v>
      </c>
      <c r="F2158" s="2" t="s">
        <v>2037</v>
      </c>
      <c r="G2158" s="2">
        <f>IFERROR(VLOOKUP(D2158,Coordenadas!$A$2:$D$5571,3,FALSE),0)</f>
        <v>-20.339099999999998</v>
      </c>
      <c r="H2158" s="2">
        <f>IFERROR(VLOOKUP(D2158,Coordenadas!$A$2:$D$5571,4,FALSE),0)</f>
        <v>-49.191499999999998</v>
      </c>
      <c r="I2158" s="2" t="s">
        <v>5325</v>
      </c>
      <c r="J2158" s="2">
        <v>7462</v>
      </c>
      <c r="K2158" s="2" t="s">
        <v>5332</v>
      </c>
      <c r="L2158" s="2">
        <f>IFERROR(VLOOKUP(C2158,BOTULISMO!$A$3:$C$19,3,FALSE),0)</f>
        <v>0</v>
      </c>
      <c r="M2158" s="2">
        <f>IFERROR(VLOOKUP(C2158,'LEISHMANIOSE VISCERAL'!$A$4:$C$454,3,FALSE),0)</f>
        <v>0</v>
      </c>
      <c r="N2158" s="2">
        <f>IFERROR(VLOOKUP(C2158,'LEISHMANIOSE TEGUMENTAR'!$A$4:$C$1681,3,FALSE),0)</f>
        <v>0</v>
      </c>
      <c r="O2158" s="2">
        <f>IFERROR(VLOOKUP(C2158,'FEBRE AMARELA'!$A$4:$C$38,3,FALSE),0)</f>
        <v>0</v>
      </c>
      <c r="P2158" s="2">
        <f>IFERROR(VLOOKUP(C2158,DENGUE!$A$5:$C$4097,3,FALSE),0)</f>
        <v>2</v>
      </c>
      <c r="Q2158" s="2">
        <f>IFERROR(VLOOKUP(C2158,'HEPATITE VIRAL'!$A$5:$C$3162,3,FALSE),0)</f>
        <v>0</v>
      </c>
      <c r="R2158" s="2">
        <f>IFERROR(VLOOKUP(C2158,'FEBRE MACULOSA'!$A$5:$C$181,3,FALSE),0)</f>
        <v>0</v>
      </c>
      <c r="S2158" s="2">
        <f>IFERROR(VLOOKUP(C2158,LEPTOSPIROSE!$A$5:$C$1176,3,FALSE),0)</f>
        <v>0</v>
      </c>
      <c r="T2158" s="2">
        <f>IFERROR(VLOOKUP(C2158,'DOENÇA DE CHAGAS'!$A$5:$C$100,3,FALSE),0)</f>
        <v>0</v>
      </c>
      <c r="U2158" s="2">
        <f>IFERROR(VLOOKUP(C2158,'PICADAS DE COBRAS'!$A$6:$C$4645,3,FALSE),0)</f>
        <v>21</v>
      </c>
      <c r="V2158">
        <f>IFERROR(VLOOKUP(C2158,'ZIKA VIRUS'!$A$5:$C$2399,3,FALSE),0)</f>
        <v>6</v>
      </c>
      <c r="W2158">
        <f>IFERROR(VLOOKUP(C2158,'FEBRE TIFÓIDE'!$A$5:$C$46,3,FALSE),0)</f>
        <v>0</v>
      </c>
      <c r="X2158">
        <f>IFERROR(VLOOKUP(C2158,HANTAVIROSE!$A$5:$C$153,3,FALSE),0)</f>
        <v>0</v>
      </c>
      <c r="Y2158">
        <f>IFERROR(VLOOKUP(C2158,MENINGITE!$A$5:$C$447,3,FALSE),0)</f>
        <v>0</v>
      </c>
      <c r="Z2158">
        <f>IFERROR(VLOOKUP(C2158,RAIVA!$A$5:$C$16,3,FALSE),0)</f>
        <v>0</v>
      </c>
    </row>
    <row r="2159" spans="1:26" x14ac:dyDescent="0.3">
      <c r="A2159" s="2" t="s">
        <v>3257</v>
      </c>
      <c r="B2159" s="2" t="s">
        <v>3498</v>
      </c>
      <c r="C2159" s="2">
        <v>291330</v>
      </c>
      <c r="D2159" s="2">
        <v>2913309</v>
      </c>
      <c r="E2159" s="2" t="s">
        <v>3257</v>
      </c>
      <c r="F2159" s="2" t="s">
        <v>3498</v>
      </c>
      <c r="G2159" s="2">
        <f>IFERROR(VLOOKUP(D2159,Coordenadas!$A$2:$D$5571,3,FALSE),0)</f>
        <v>-11.7431</v>
      </c>
      <c r="H2159" s="2">
        <f>IFERROR(VLOOKUP(D2159,Coordenadas!$A$2:$D$5571,4,FALSE),0)</f>
        <v>-39.1905</v>
      </c>
      <c r="I2159" s="2" t="s">
        <v>5324</v>
      </c>
      <c r="J2159" s="2">
        <v>5255</v>
      </c>
      <c r="K2159" s="2" t="s">
        <v>5332</v>
      </c>
      <c r="L2159" s="2">
        <f>IFERROR(VLOOKUP(C2159,BOTULISMO!$A$3:$C$19,3,FALSE),0)</f>
        <v>0</v>
      </c>
      <c r="M2159" s="2">
        <f>IFERROR(VLOOKUP(C2159,'LEISHMANIOSE VISCERAL'!$A$4:$C$454,3,FALSE),0)</f>
        <v>0</v>
      </c>
      <c r="N2159" s="2">
        <f>IFERROR(VLOOKUP(C2159,'LEISHMANIOSE TEGUMENTAR'!$A$4:$C$1681,3,FALSE),0)</f>
        <v>0</v>
      </c>
      <c r="O2159" s="2">
        <f>IFERROR(VLOOKUP(C2159,'FEBRE AMARELA'!$A$4:$C$38,3,FALSE),0)</f>
        <v>0</v>
      </c>
      <c r="P2159" s="2">
        <f>IFERROR(VLOOKUP(C2159,DENGUE!$A$5:$C$4097,3,FALSE),0)</f>
        <v>89</v>
      </c>
      <c r="Q2159" s="2">
        <f>IFERROR(VLOOKUP(C2159,'HEPATITE VIRAL'!$A$5:$C$3162,3,FALSE),0)</f>
        <v>0</v>
      </c>
      <c r="R2159" s="2">
        <f>IFERROR(VLOOKUP(C2159,'FEBRE MACULOSA'!$A$5:$C$181,3,FALSE),0)</f>
        <v>0</v>
      </c>
      <c r="S2159" s="2">
        <f>IFERROR(VLOOKUP(C2159,LEPTOSPIROSE!$A$5:$C$1176,3,FALSE),0)</f>
        <v>0</v>
      </c>
      <c r="T2159" s="2">
        <f>IFERROR(VLOOKUP(C2159,'DOENÇA DE CHAGAS'!$A$5:$C$100,3,FALSE),0)</f>
        <v>0</v>
      </c>
      <c r="U2159" s="2">
        <f>IFERROR(VLOOKUP(C2159,'PICADAS DE COBRAS'!$A$6:$C$4645,3,FALSE),0)</f>
        <v>1</v>
      </c>
      <c r="V2159">
        <f>IFERROR(VLOOKUP(C2159,'ZIKA VIRUS'!$A$5:$C$2399,3,FALSE),0)</f>
        <v>0</v>
      </c>
      <c r="W2159">
        <f>IFERROR(VLOOKUP(C2159,'FEBRE TIFÓIDE'!$A$5:$C$46,3,FALSE),0)</f>
        <v>0</v>
      </c>
      <c r="X2159">
        <f>IFERROR(VLOOKUP(C2159,HANTAVIROSE!$A$5:$C$153,3,FALSE),0)</f>
        <v>0</v>
      </c>
      <c r="Y2159">
        <f>IFERROR(VLOOKUP(C2159,MENINGITE!$A$5:$C$447,3,FALSE),0)</f>
        <v>0</v>
      </c>
      <c r="Z2159">
        <f>IFERROR(VLOOKUP(C2159,RAIVA!$A$5:$C$16,3,FALSE),0)</f>
        <v>0</v>
      </c>
    </row>
    <row r="2160" spans="1:26" x14ac:dyDescent="0.3">
      <c r="A2160" s="2" t="s">
        <v>4319</v>
      </c>
      <c r="B2160" s="2" t="s">
        <v>4417</v>
      </c>
      <c r="C2160" s="2">
        <v>230540</v>
      </c>
      <c r="D2160" s="2">
        <v>2305407</v>
      </c>
      <c r="E2160" s="2" t="s">
        <v>4319</v>
      </c>
      <c r="F2160" s="2" t="s">
        <v>4417</v>
      </c>
      <c r="G2160" s="2">
        <f>IFERROR(VLOOKUP(D2160,Coordenadas!$A$2:$D$5571,3,FALSE),0)</f>
        <v>-6.3962700000000003</v>
      </c>
      <c r="H2160" s="2">
        <f>IFERROR(VLOOKUP(D2160,Coordenadas!$A$2:$D$5571,4,FALSE),0)</f>
        <v>-38.855400000000003</v>
      </c>
      <c r="I2160" s="2" t="s">
        <v>5324</v>
      </c>
      <c r="J2160" s="2">
        <v>65456</v>
      </c>
      <c r="K2160" s="2" t="s">
        <v>5331</v>
      </c>
      <c r="L2160" s="2">
        <f>IFERROR(VLOOKUP(C2160,BOTULISMO!$A$3:$C$19,3,FALSE),0)</f>
        <v>0</v>
      </c>
      <c r="M2160" s="2">
        <f>IFERROR(VLOOKUP(C2160,'LEISHMANIOSE VISCERAL'!$A$4:$C$454,3,FALSE),0)</f>
        <v>2</v>
      </c>
      <c r="N2160" s="2">
        <f>IFERROR(VLOOKUP(C2160,'LEISHMANIOSE TEGUMENTAR'!$A$4:$C$1681,3,FALSE),0)</f>
        <v>0</v>
      </c>
      <c r="O2160" s="2">
        <f>IFERROR(VLOOKUP(C2160,'FEBRE AMARELA'!$A$4:$C$38,3,FALSE),0)</f>
        <v>0</v>
      </c>
      <c r="P2160" s="2">
        <f>IFERROR(VLOOKUP(C2160,DENGUE!$A$5:$C$4097,3,FALSE),0)</f>
        <v>1101</v>
      </c>
      <c r="Q2160" s="2">
        <f>IFERROR(VLOOKUP(C2160,'HEPATITE VIRAL'!$A$5:$C$3162,3,FALSE),0)</f>
        <v>8</v>
      </c>
      <c r="R2160" s="2">
        <f>IFERROR(VLOOKUP(C2160,'FEBRE MACULOSA'!$A$5:$C$181,3,FALSE),0)</f>
        <v>0</v>
      </c>
      <c r="S2160" s="2">
        <f>IFERROR(VLOOKUP(C2160,LEPTOSPIROSE!$A$5:$C$1176,3,FALSE),0)</f>
        <v>0</v>
      </c>
      <c r="T2160" s="2">
        <f>IFERROR(VLOOKUP(C2160,'DOENÇA DE CHAGAS'!$A$5:$C$100,3,FALSE),0)</f>
        <v>0</v>
      </c>
      <c r="U2160" s="2">
        <f>IFERROR(VLOOKUP(C2160,'PICADAS DE COBRAS'!$A$6:$C$4645,3,FALSE),0)</f>
        <v>29</v>
      </c>
      <c r="V2160">
        <f>IFERROR(VLOOKUP(C2160,'ZIKA VIRUS'!$A$5:$C$2399,3,FALSE),0)</f>
        <v>8</v>
      </c>
      <c r="W2160">
        <f>IFERROR(VLOOKUP(C2160,'FEBRE TIFÓIDE'!$A$5:$C$46,3,FALSE),0)</f>
        <v>0</v>
      </c>
      <c r="X2160">
        <f>IFERROR(VLOOKUP(C2160,HANTAVIROSE!$A$5:$C$153,3,FALSE),0)</f>
        <v>0</v>
      </c>
      <c r="Y2160">
        <f>IFERROR(VLOOKUP(C2160,MENINGITE!$A$5:$C$447,3,FALSE),0)</f>
        <v>1</v>
      </c>
      <c r="Z2160">
        <f>IFERROR(VLOOKUP(C2160,RAIVA!$A$5:$C$16,3,FALSE),0)</f>
        <v>0</v>
      </c>
    </row>
    <row r="2161" spans="1:26" x14ac:dyDescent="0.3">
      <c r="A2161" s="2" t="s">
        <v>2349</v>
      </c>
      <c r="B2161" s="2" t="s">
        <v>2394</v>
      </c>
      <c r="C2161" s="2">
        <v>320260</v>
      </c>
      <c r="D2161" s="2">
        <v>3202603</v>
      </c>
      <c r="E2161" s="2" t="s">
        <v>2349</v>
      </c>
      <c r="F2161" s="2" t="s">
        <v>2394</v>
      </c>
      <c r="G2161" s="2">
        <f>IFERROR(VLOOKUP(D2161,Coordenadas!$A$2:$D$5571,3,FALSE),0)</f>
        <v>-20.7913</v>
      </c>
      <c r="H2161" s="2">
        <f>IFERROR(VLOOKUP(D2161,Coordenadas!$A$2:$D$5571,4,FALSE),0)</f>
        <v>-40.813200000000002</v>
      </c>
      <c r="I2161" s="2" t="s">
        <v>5325</v>
      </c>
      <c r="J2161" s="2">
        <v>12523</v>
      </c>
      <c r="K2161" s="2" t="s">
        <v>5332</v>
      </c>
      <c r="L2161" s="2">
        <f>IFERROR(VLOOKUP(C2161,BOTULISMO!$A$3:$C$19,3,FALSE),0)</f>
        <v>0</v>
      </c>
      <c r="M2161" s="2">
        <f>IFERROR(VLOOKUP(C2161,'LEISHMANIOSE VISCERAL'!$A$4:$C$454,3,FALSE),0)</f>
        <v>0</v>
      </c>
      <c r="N2161" s="2">
        <f>IFERROR(VLOOKUP(C2161,'LEISHMANIOSE TEGUMENTAR'!$A$4:$C$1681,3,FALSE),0)</f>
        <v>1</v>
      </c>
      <c r="O2161" s="2">
        <f>IFERROR(VLOOKUP(C2161,'FEBRE AMARELA'!$A$4:$C$38,3,FALSE),0)</f>
        <v>0</v>
      </c>
      <c r="P2161" s="2">
        <f>IFERROR(VLOOKUP(C2161,DENGUE!$A$5:$C$4097,3,FALSE),0)</f>
        <v>0</v>
      </c>
      <c r="Q2161" s="2">
        <f>IFERROR(VLOOKUP(C2161,'HEPATITE VIRAL'!$A$5:$C$3162,3,FALSE),0)</f>
        <v>1</v>
      </c>
      <c r="R2161" s="2">
        <f>IFERROR(VLOOKUP(C2161,'FEBRE MACULOSA'!$A$5:$C$181,3,FALSE),0)</f>
        <v>0</v>
      </c>
      <c r="S2161" s="2">
        <f>IFERROR(VLOOKUP(C2161,LEPTOSPIROSE!$A$5:$C$1176,3,FALSE),0)</f>
        <v>4</v>
      </c>
      <c r="T2161" s="2">
        <f>IFERROR(VLOOKUP(C2161,'DOENÇA DE CHAGAS'!$A$5:$C$100,3,FALSE),0)</f>
        <v>0</v>
      </c>
      <c r="U2161" s="2">
        <f>IFERROR(VLOOKUP(C2161,'PICADAS DE COBRAS'!$A$6:$C$4645,3,FALSE),0)</f>
        <v>0</v>
      </c>
      <c r="V2161">
        <f>IFERROR(VLOOKUP(C2161,'ZIKA VIRUS'!$A$5:$C$2399,3,FALSE),0)</f>
        <v>0</v>
      </c>
      <c r="W2161">
        <f>IFERROR(VLOOKUP(C2161,'FEBRE TIFÓIDE'!$A$5:$C$46,3,FALSE),0)</f>
        <v>0</v>
      </c>
      <c r="X2161">
        <f>IFERROR(VLOOKUP(C2161,HANTAVIROSE!$A$5:$C$153,3,FALSE),0)</f>
        <v>0</v>
      </c>
      <c r="Y2161">
        <f>IFERROR(VLOOKUP(C2161,MENINGITE!$A$5:$C$447,3,FALSE),0)</f>
        <v>0</v>
      </c>
      <c r="Z2161">
        <f>IFERROR(VLOOKUP(C2161,RAIVA!$A$5:$C$16,3,FALSE),0)</f>
        <v>0</v>
      </c>
    </row>
    <row r="2162" spans="1:26" x14ac:dyDescent="0.3">
      <c r="A2162" s="2" t="s">
        <v>4178</v>
      </c>
      <c r="B2162" s="2" t="s">
        <v>4273</v>
      </c>
      <c r="C2162" s="2">
        <v>240460</v>
      </c>
      <c r="D2162" s="2">
        <v>2404606</v>
      </c>
      <c r="E2162" s="2" t="s">
        <v>4178</v>
      </c>
      <c r="F2162" s="2" t="s">
        <v>4273</v>
      </c>
      <c r="G2162" s="2">
        <f>IFERROR(VLOOKUP(D2162,Coordenadas!$A$2:$D$5571,3,FALSE),0)</f>
        <v>-5.8244699999999998</v>
      </c>
      <c r="H2162" s="2">
        <f>IFERROR(VLOOKUP(D2162,Coordenadas!$A$2:$D$5571,4,FALSE),0)</f>
        <v>-35.549999999999997</v>
      </c>
      <c r="I2162" s="2" t="s">
        <v>5324</v>
      </c>
      <c r="J2162" s="2">
        <v>12171</v>
      </c>
      <c r="K2162" s="2" t="s">
        <v>5332</v>
      </c>
      <c r="L2162" s="2">
        <f>IFERROR(VLOOKUP(C2162,BOTULISMO!$A$3:$C$19,3,FALSE),0)</f>
        <v>0</v>
      </c>
      <c r="M2162" s="2">
        <f>IFERROR(VLOOKUP(C2162,'LEISHMANIOSE VISCERAL'!$A$4:$C$454,3,FALSE),0)</f>
        <v>0</v>
      </c>
      <c r="N2162" s="2">
        <f>IFERROR(VLOOKUP(C2162,'LEISHMANIOSE TEGUMENTAR'!$A$4:$C$1681,3,FALSE),0)</f>
        <v>0</v>
      </c>
      <c r="O2162" s="2">
        <f>IFERROR(VLOOKUP(C2162,'FEBRE AMARELA'!$A$4:$C$38,3,FALSE),0)</f>
        <v>0</v>
      </c>
      <c r="P2162" s="2">
        <f>IFERROR(VLOOKUP(C2162,DENGUE!$A$5:$C$4097,3,FALSE),0)</f>
        <v>9</v>
      </c>
      <c r="Q2162" s="2">
        <f>IFERROR(VLOOKUP(C2162,'HEPATITE VIRAL'!$A$5:$C$3162,3,FALSE),0)</f>
        <v>0</v>
      </c>
      <c r="R2162" s="2">
        <f>IFERROR(VLOOKUP(C2162,'FEBRE MACULOSA'!$A$5:$C$181,3,FALSE),0)</f>
        <v>0</v>
      </c>
      <c r="S2162" s="2">
        <f>IFERROR(VLOOKUP(C2162,LEPTOSPIROSE!$A$5:$C$1176,3,FALSE),0)</f>
        <v>0</v>
      </c>
      <c r="T2162" s="2">
        <f>IFERROR(VLOOKUP(C2162,'DOENÇA DE CHAGAS'!$A$5:$C$100,3,FALSE),0)</f>
        <v>0</v>
      </c>
      <c r="U2162" s="2">
        <f>IFERROR(VLOOKUP(C2162,'PICADAS DE COBRAS'!$A$6:$C$4645,3,FALSE),0)</f>
        <v>1</v>
      </c>
      <c r="V2162">
        <f>IFERROR(VLOOKUP(C2162,'ZIKA VIRUS'!$A$5:$C$2399,3,FALSE),0)</f>
        <v>2</v>
      </c>
      <c r="W2162">
        <f>IFERROR(VLOOKUP(C2162,'FEBRE TIFÓIDE'!$A$5:$C$46,3,FALSE),0)</f>
        <v>0</v>
      </c>
      <c r="X2162">
        <f>IFERROR(VLOOKUP(C2162,HANTAVIROSE!$A$5:$C$153,3,FALSE),0)</f>
        <v>0</v>
      </c>
      <c r="Y2162">
        <f>IFERROR(VLOOKUP(C2162,MENINGITE!$A$5:$C$447,3,FALSE),0)</f>
        <v>0</v>
      </c>
      <c r="Z2162">
        <f>IFERROR(VLOOKUP(C2162,RAIVA!$A$5:$C$16,3,FALSE),0)</f>
        <v>0</v>
      </c>
    </row>
    <row r="2163" spans="1:26" x14ac:dyDescent="0.3">
      <c r="A2163" s="2" t="s">
        <v>1637</v>
      </c>
      <c r="B2163" s="2" t="s">
        <v>2036</v>
      </c>
      <c r="C2163" s="2">
        <v>351990</v>
      </c>
      <c r="D2163" s="2">
        <v>3519907</v>
      </c>
      <c r="E2163" s="2" t="s">
        <v>1637</v>
      </c>
      <c r="F2163" s="2" t="s">
        <v>2036</v>
      </c>
      <c r="G2163" s="2">
        <f>IFERROR(VLOOKUP(D2163,Coordenadas!$A$2:$D$5571,3,FALSE),0)</f>
        <v>-22.6602</v>
      </c>
      <c r="H2163" s="2">
        <f>IFERROR(VLOOKUP(D2163,Coordenadas!$A$2:$D$5571,4,FALSE),0)</f>
        <v>-51.0779</v>
      </c>
      <c r="I2163" s="2" t="s">
        <v>5325</v>
      </c>
      <c r="J2163" s="2">
        <v>7628</v>
      </c>
      <c r="K2163" s="2" t="s">
        <v>5332</v>
      </c>
      <c r="L2163" s="2">
        <f>IFERROR(VLOOKUP(C2163,BOTULISMO!$A$3:$C$19,3,FALSE),0)</f>
        <v>0</v>
      </c>
      <c r="M2163" s="2">
        <f>IFERROR(VLOOKUP(C2163,'LEISHMANIOSE VISCERAL'!$A$4:$C$454,3,FALSE),0)</f>
        <v>0</v>
      </c>
      <c r="N2163" s="2">
        <f>IFERROR(VLOOKUP(C2163,'LEISHMANIOSE TEGUMENTAR'!$A$4:$C$1681,3,FALSE),0)</f>
        <v>1</v>
      </c>
      <c r="O2163" s="2">
        <f>IFERROR(VLOOKUP(C2163,'FEBRE AMARELA'!$A$4:$C$38,3,FALSE),0)</f>
        <v>0</v>
      </c>
      <c r="P2163" s="2">
        <f>IFERROR(VLOOKUP(C2163,DENGUE!$A$5:$C$4097,3,FALSE),0)</f>
        <v>346</v>
      </c>
      <c r="Q2163" s="2">
        <f>IFERROR(VLOOKUP(C2163,'HEPATITE VIRAL'!$A$5:$C$3162,3,FALSE),0)</f>
        <v>2</v>
      </c>
      <c r="R2163" s="2">
        <f>IFERROR(VLOOKUP(C2163,'FEBRE MACULOSA'!$A$5:$C$181,3,FALSE),0)</f>
        <v>1</v>
      </c>
      <c r="S2163" s="2">
        <f>IFERROR(VLOOKUP(C2163,LEPTOSPIROSE!$A$5:$C$1176,3,FALSE),0)</f>
        <v>0</v>
      </c>
      <c r="T2163" s="2">
        <f>IFERROR(VLOOKUP(C2163,'DOENÇA DE CHAGAS'!$A$5:$C$100,3,FALSE),0)</f>
        <v>0</v>
      </c>
      <c r="U2163" s="2">
        <f>IFERROR(VLOOKUP(C2163,'PICADAS DE COBRAS'!$A$6:$C$4645,3,FALSE),0)</f>
        <v>38</v>
      </c>
      <c r="V2163">
        <f>IFERROR(VLOOKUP(C2163,'ZIKA VIRUS'!$A$5:$C$2399,3,FALSE),0)</f>
        <v>0</v>
      </c>
      <c r="W2163">
        <f>IFERROR(VLOOKUP(C2163,'FEBRE TIFÓIDE'!$A$5:$C$46,3,FALSE),0)</f>
        <v>0</v>
      </c>
      <c r="X2163">
        <f>IFERROR(VLOOKUP(C2163,HANTAVIROSE!$A$5:$C$153,3,FALSE),0)</f>
        <v>0</v>
      </c>
      <c r="Y2163">
        <f>IFERROR(VLOOKUP(C2163,MENINGITE!$A$5:$C$447,3,FALSE),0)</f>
        <v>0</v>
      </c>
      <c r="Z2163">
        <f>IFERROR(VLOOKUP(C2163,RAIVA!$A$5:$C$16,3,FALSE),0)</f>
        <v>0</v>
      </c>
    </row>
    <row r="2164" spans="1:26" x14ac:dyDescent="0.3">
      <c r="A2164" s="2" t="s">
        <v>3723</v>
      </c>
      <c r="B2164" s="2" t="s">
        <v>3786</v>
      </c>
      <c r="C2164" s="2">
        <v>270310</v>
      </c>
      <c r="D2164" s="2">
        <v>2703106</v>
      </c>
      <c r="E2164" s="2" t="s">
        <v>3723</v>
      </c>
      <c r="F2164" s="2" t="s">
        <v>3786</v>
      </c>
      <c r="G2164" s="2">
        <f>IFERROR(VLOOKUP(D2164,Coordenadas!$A$2:$D$5571,3,FALSE),0)</f>
        <v>-9.5376799999999999</v>
      </c>
      <c r="H2164" s="2">
        <f>IFERROR(VLOOKUP(D2164,Coordenadas!$A$2:$D$5571,4,FALSE),0)</f>
        <v>-36.6372</v>
      </c>
      <c r="I2164" s="2" t="s">
        <v>5324</v>
      </c>
      <c r="J2164" s="2">
        <v>25188</v>
      </c>
      <c r="K2164" s="2" t="s">
        <v>5330</v>
      </c>
      <c r="L2164" s="2">
        <f>IFERROR(VLOOKUP(C2164,BOTULISMO!$A$3:$C$19,3,FALSE),0)</f>
        <v>0</v>
      </c>
      <c r="M2164" s="2">
        <f>IFERROR(VLOOKUP(C2164,'LEISHMANIOSE VISCERAL'!$A$4:$C$454,3,FALSE),0)</f>
        <v>0</v>
      </c>
      <c r="N2164" s="2">
        <f>IFERROR(VLOOKUP(C2164,'LEISHMANIOSE TEGUMENTAR'!$A$4:$C$1681,3,FALSE),0)</f>
        <v>0</v>
      </c>
      <c r="O2164" s="2">
        <f>IFERROR(VLOOKUP(C2164,'FEBRE AMARELA'!$A$4:$C$38,3,FALSE),0)</f>
        <v>0</v>
      </c>
      <c r="P2164" s="2">
        <f>IFERROR(VLOOKUP(C2164,DENGUE!$A$5:$C$4097,3,FALSE),0)</f>
        <v>7</v>
      </c>
      <c r="Q2164" s="2">
        <f>IFERROR(VLOOKUP(C2164,'HEPATITE VIRAL'!$A$5:$C$3162,3,FALSE),0)</f>
        <v>0</v>
      </c>
      <c r="R2164" s="2">
        <f>IFERROR(VLOOKUP(C2164,'FEBRE MACULOSA'!$A$5:$C$181,3,FALSE),0)</f>
        <v>0</v>
      </c>
      <c r="S2164" s="2">
        <f>IFERROR(VLOOKUP(C2164,LEPTOSPIROSE!$A$5:$C$1176,3,FALSE),0)</f>
        <v>0</v>
      </c>
      <c r="T2164" s="2">
        <f>IFERROR(VLOOKUP(C2164,'DOENÇA DE CHAGAS'!$A$5:$C$100,3,FALSE),0)</f>
        <v>0</v>
      </c>
      <c r="U2164" s="2">
        <f>IFERROR(VLOOKUP(C2164,'PICADAS DE COBRAS'!$A$6:$C$4645,3,FALSE),0)</f>
        <v>14</v>
      </c>
      <c r="V2164">
        <f>IFERROR(VLOOKUP(C2164,'ZIKA VIRUS'!$A$5:$C$2399,3,FALSE),0)</f>
        <v>2</v>
      </c>
      <c r="W2164">
        <f>IFERROR(VLOOKUP(C2164,'FEBRE TIFÓIDE'!$A$5:$C$46,3,FALSE),0)</f>
        <v>0</v>
      </c>
      <c r="X2164">
        <f>IFERROR(VLOOKUP(C2164,HANTAVIROSE!$A$5:$C$153,3,FALSE),0)</f>
        <v>0</v>
      </c>
      <c r="Y2164">
        <f>IFERROR(VLOOKUP(C2164,MENINGITE!$A$5:$C$447,3,FALSE),0)</f>
        <v>0</v>
      </c>
      <c r="Z2164">
        <f>IFERROR(VLOOKUP(C2164,RAIVA!$A$5:$C$16,3,FALSE),0)</f>
        <v>0</v>
      </c>
    </row>
    <row r="2165" spans="1:26" x14ac:dyDescent="0.3">
      <c r="A2165" s="2" t="s">
        <v>3257</v>
      </c>
      <c r="B2165" s="2" t="s">
        <v>3497</v>
      </c>
      <c r="C2165" s="2">
        <v>291340</v>
      </c>
      <c r="D2165" s="2">
        <v>2913408</v>
      </c>
      <c r="E2165" s="2" t="s">
        <v>3257</v>
      </c>
      <c r="F2165" s="2" t="s">
        <v>3497</v>
      </c>
      <c r="G2165" s="2">
        <f>IFERROR(VLOOKUP(D2165,Coordenadas!$A$2:$D$5571,3,FALSE),0)</f>
        <v>-13.773999999999999</v>
      </c>
      <c r="H2165" s="2">
        <f>IFERROR(VLOOKUP(D2165,Coordenadas!$A$2:$D$5571,4,FALSE),0)</f>
        <v>-42.715499999999999</v>
      </c>
      <c r="I2165" s="2" t="s">
        <v>5324</v>
      </c>
      <c r="J2165" s="2">
        <v>15205</v>
      </c>
      <c r="K2165" s="2" t="s">
        <v>5332</v>
      </c>
      <c r="L2165" s="2">
        <f>IFERROR(VLOOKUP(C2165,BOTULISMO!$A$3:$C$19,3,FALSE),0)</f>
        <v>0</v>
      </c>
      <c r="M2165" s="2">
        <f>IFERROR(VLOOKUP(C2165,'LEISHMANIOSE VISCERAL'!$A$4:$C$454,3,FALSE),0)</f>
        <v>0</v>
      </c>
      <c r="N2165" s="2">
        <f>IFERROR(VLOOKUP(C2165,'LEISHMANIOSE TEGUMENTAR'!$A$4:$C$1681,3,FALSE),0)</f>
        <v>0</v>
      </c>
      <c r="O2165" s="2">
        <f>IFERROR(VLOOKUP(C2165,'FEBRE AMARELA'!$A$4:$C$38,3,FALSE),0)</f>
        <v>0</v>
      </c>
      <c r="P2165" s="2">
        <f>IFERROR(VLOOKUP(C2165,DENGUE!$A$5:$C$4097,3,FALSE),0)</f>
        <v>6</v>
      </c>
      <c r="Q2165" s="2">
        <f>IFERROR(VLOOKUP(C2165,'HEPATITE VIRAL'!$A$5:$C$3162,3,FALSE),0)</f>
        <v>0</v>
      </c>
      <c r="R2165" s="2">
        <f>IFERROR(VLOOKUP(C2165,'FEBRE MACULOSA'!$A$5:$C$181,3,FALSE),0)</f>
        <v>0</v>
      </c>
      <c r="S2165" s="2">
        <f>IFERROR(VLOOKUP(C2165,LEPTOSPIROSE!$A$5:$C$1176,3,FALSE),0)</f>
        <v>0</v>
      </c>
      <c r="T2165" s="2">
        <f>IFERROR(VLOOKUP(C2165,'DOENÇA DE CHAGAS'!$A$5:$C$100,3,FALSE),0)</f>
        <v>0</v>
      </c>
      <c r="U2165" s="2">
        <f>IFERROR(VLOOKUP(C2165,'PICADAS DE COBRAS'!$A$6:$C$4645,3,FALSE),0)</f>
        <v>1</v>
      </c>
      <c r="V2165">
        <f>IFERROR(VLOOKUP(C2165,'ZIKA VIRUS'!$A$5:$C$2399,3,FALSE),0)</f>
        <v>0</v>
      </c>
      <c r="W2165">
        <f>IFERROR(VLOOKUP(C2165,'FEBRE TIFÓIDE'!$A$5:$C$46,3,FALSE),0)</f>
        <v>0</v>
      </c>
      <c r="X2165">
        <f>IFERROR(VLOOKUP(C2165,HANTAVIROSE!$A$5:$C$153,3,FALSE),0)</f>
        <v>0</v>
      </c>
      <c r="Y2165">
        <f>IFERROR(VLOOKUP(C2165,MENINGITE!$A$5:$C$447,3,FALSE),0)</f>
        <v>0</v>
      </c>
      <c r="Z2165">
        <f>IFERROR(VLOOKUP(C2165,RAIVA!$A$5:$C$16,3,FALSE),0)</f>
        <v>0</v>
      </c>
    </row>
    <row r="2166" spans="1:26" x14ac:dyDescent="0.3">
      <c r="A2166" s="2" t="s">
        <v>1637</v>
      </c>
      <c r="B2166" s="2" t="s">
        <v>2035</v>
      </c>
      <c r="C2166" s="2">
        <v>352000</v>
      </c>
      <c r="D2166" s="2">
        <v>3520004</v>
      </c>
      <c r="E2166" s="2" t="s">
        <v>1637</v>
      </c>
      <c r="F2166" s="2" t="s">
        <v>2035</v>
      </c>
      <c r="G2166" s="2">
        <f>IFERROR(VLOOKUP(D2166,Coordenadas!$A$2:$D$5571,3,FALSE),0)</f>
        <v>-22.509</v>
      </c>
      <c r="H2166" s="2">
        <f>IFERROR(VLOOKUP(D2166,Coordenadas!$A$2:$D$5571,4,FALSE),0)</f>
        <v>-48.559699999999999</v>
      </c>
      <c r="I2166" s="2" t="s">
        <v>5325</v>
      </c>
      <c r="J2166" s="2">
        <v>23362</v>
      </c>
      <c r="K2166" s="2" t="s">
        <v>5330</v>
      </c>
      <c r="L2166" s="2">
        <f>IFERROR(VLOOKUP(C2166,BOTULISMO!$A$3:$C$19,3,FALSE),0)</f>
        <v>0</v>
      </c>
      <c r="M2166" s="2">
        <f>IFERROR(VLOOKUP(C2166,'LEISHMANIOSE VISCERAL'!$A$4:$C$454,3,FALSE),0)</f>
        <v>0</v>
      </c>
      <c r="N2166" s="2">
        <f>IFERROR(VLOOKUP(C2166,'LEISHMANIOSE TEGUMENTAR'!$A$4:$C$1681,3,FALSE),0)</f>
        <v>0</v>
      </c>
      <c r="O2166" s="2">
        <f>IFERROR(VLOOKUP(C2166,'FEBRE AMARELA'!$A$4:$C$38,3,FALSE),0)</f>
        <v>0</v>
      </c>
      <c r="P2166" s="2">
        <f>IFERROR(VLOOKUP(C2166,DENGUE!$A$5:$C$4097,3,FALSE),0)</f>
        <v>11</v>
      </c>
      <c r="Q2166" s="2">
        <f>IFERROR(VLOOKUP(C2166,'HEPATITE VIRAL'!$A$5:$C$3162,3,FALSE),0)</f>
        <v>12</v>
      </c>
      <c r="R2166" s="2">
        <f>IFERROR(VLOOKUP(C2166,'FEBRE MACULOSA'!$A$5:$C$181,3,FALSE),0)</f>
        <v>0</v>
      </c>
      <c r="S2166" s="2">
        <f>IFERROR(VLOOKUP(C2166,LEPTOSPIROSE!$A$5:$C$1176,3,FALSE),0)</f>
        <v>0</v>
      </c>
      <c r="T2166" s="2">
        <f>IFERROR(VLOOKUP(C2166,'DOENÇA DE CHAGAS'!$A$5:$C$100,3,FALSE),0)</f>
        <v>0</v>
      </c>
      <c r="U2166" s="2">
        <f>IFERROR(VLOOKUP(C2166,'PICADAS DE COBRAS'!$A$6:$C$4645,3,FALSE),0)</f>
        <v>75</v>
      </c>
      <c r="V2166">
        <f>IFERROR(VLOOKUP(C2166,'ZIKA VIRUS'!$A$5:$C$2399,3,FALSE),0)</f>
        <v>0</v>
      </c>
      <c r="W2166">
        <f>IFERROR(VLOOKUP(C2166,'FEBRE TIFÓIDE'!$A$5:$C$46,3,FALSE),0)</f>
        <v>0</v>
      </c>
      <c r="X2166">
        <f>IFERROR(VLOOKUP(C2166,HANTAVIROSE!$A$5:$C$153,3,FALSE),0)</f>
        <v>0</v>
      </c>
      <c r="Y2166">
        <f>IFERROR(VLOOKUP(C2166,MENINGITE!$A$5:$C$447,3,FALSE),0)</f>
        <v>0</v>
      </c>
      <c r="Z2166">
        <f>IFERROR(VLOOKUP(C2166,RAIVA!$A$5:$C$16,3,FALSE),0)</f>
        <v>0</v>
      </c>
    </row>
    <row r="2167" spans="1:26" x14ac:dyDescent="0.3">
      <c r="A2167" s="2" t="s">
        <v>3988</v>
      </c>
      <c r="B2167" s="2" t="s">
        <v>4150</v>
      </c>
      <c r="C2167" s="2">
        <v>250260</v>
      </c>
      <c r="D2167" s="2">
        <v>2502607</v>
      </c>
      <c r="E2167" s="2" t="s">
        <v>3988</v>
      </c>
      <c r="F2167" s="2" t="s">
        <v>4150</v>
      </c>
      <c r="G2167" s="2">
        <f>IFERROR(VLOOKUP(D2167,Coordenadas!$A$2:$D$5571,3,FALSE),0)</f>
        <v>-7.1718400000000004</v>
      </c>
      <c r="H2167" s="2">
        <f>IFERROR(VLOOKUP(D2167,Coordenadas!$A$2:$D$5571,4,FALSE),0)</f>
        <v>-38.147799999999997</v>
      </c>
      <c r="I2167" s="2" t="s">
        <v>5324</v>
      </c>
      <c r="J2167" s="2">
        <v>6156</v>
      </c>
      <c r="K2167" s="2" t="s">
        <v>5332</v>
      </c>
      <c r="L2167" s="2">
        <f>IFERROR(VLOOKUP(C2167,BOTULISMO!$A$3:$C$19,3,FALSE),0)</f>
        <v>0</v>
      </c>
      <c r="M2167" s="2">
        <f>IFERROR(VLOOKUP(C2167,'LEISHMANIOSE VISCERAL'!$A$4:$C$454,3,FALSE),0)</f>
        <v>0</v>
      </c>
      <c r="N2167" s="2">
        <f>IFERROR(VLOOKUP(C2167,'LEISHMANIOSE TEGUMENTAR'!$A$4:$C$1681,3,FALSE),0)</f>
        <v>0</v>
      </c>
      <c r="O2167" s="2">
        <f>IFERROR(VLOOKUP(C2167,'FEBRE AMARELA'!$A$4:$C$38,3,FALSE),0)</f>
        <v>0</v>
      </c>
      <c r="P2167" s="2">
        <f>IFERROR(VLOOKUP(C2167,DENGUE!$A$5:$C$4097,3,FALSE),0)</f>
        <v>0</v>
      </c>
      <c r="Q2167" s="2">
        <f>IFERROR(VLOOKUP(C2167,'HEPATITE VIRAL'!$A$5:$C$3162,3,FALSE),0)</f>
        <v>0</v>
      </c>
      <c r="R2167" s="2">
        <f>IFERROR(VLOOKUP(C2167,'FEBRE MACULOSA'!$A$5:$C$181,3,FALSE),0)</f>
        <v>0</v>
      </c>
      <c r="S2167" s="2">
        <f>IFERROR(VLOOKUP(C2167,LEPTOSPIROSE!$A$5:$C$1176,3,FALSE),0)</f>
        <v>0</v>
      </c>
      <c r="T2167" s="2">
        <f>IFERROR(VLOOKUP(C2167,'DOENÇA DE CHAGAS'!$A$5:$C$100,3,FALSE),0)</f>
        <v>0</v>
      </c>
      <c r="U2167" s="2">
        <f>IFERROR(VLOOKUP(C2167,'PICADAS DE COBRAS'!$A$6:$C$4645,3,FALSE),0)</f>
        <v>0</v>
      </c>
      <c r="V2167">
        <f>IFERROR(VLOOKUP(C2167,'ZIKA VIRUS'!$A$5:$C$2399,3,FALSE),0)</f>
        <v>0</v>
      </c>
      <c r="W2167">
        <f>IFERROR(VLOOKUP(C2167,'FEBRE TIFÓIDE'!$A$5:$C$46,3,FALSE),0)</f>
        <v>0</v>
      </c>
      <c r="X2167">
        <f>IFERROR(VLOOKUP(C2167,HANTAVIROSE!$A$5:$C$153,3,FALSE),0)</f>
        <v>0</v>
      </c>
      <c r="Y2167">
        <f>IFERROR(VLOOKUP(C2167,MENINGITE!$A$5:$C$447,3,FALSE),0)</f>
        <v>0</v>
      </c>
      <c r="Z2167">
        <f>IFERROR(VLOOKUP(C2167,RAIVA!$A$5:$C$16,3,FALSE),0)</f>
        <v>0</v>
      </c>
    </row>
    <row r="2168" spans="1:26" x14ac:dyDescent="0.3">
      <c r="A2168" s="2" t="s">
        <v>1637</v>
      </c>
      <c r="B2168" s="2" t="s">
        <v>2034</v>
      </c>
      <c r="C2168" s="2">
        <v>352010</v>
      </c>
      <c r="D2168" s="2">
        <v>3520103</v>
      </c>
      <c r="E2168" s="2" t="s">
        <v>1637</v>
      </c>
      <c r="F2168" s="2" t="s">
        <v>2034</v>
      </c>
      <c r="G2168" s="2">
        <f>IFERROR(VLOOKUP(D2168,Coordenadas!$A$2:$D$5571,3,FALSE),0)</f>
        <v>-20.040700000000001</v>
      </c>
      <c r="H2168" s="2">
        <f>IFERROR(VLOOKUP(D2168,Coordenadas!$A$2:$D$5571,4,FALSE),0)</f>
        <v>-47.746600000000001</v>
      </c>
      <c r="I2168" s="2" t="s">
        <v>5325</v>
      </c>
      <c r="J2168" s="2">
        <v>27952</v>
      </c>
      <c r="K2168" s="2" t="s">
        <v>5330</v>
      </c>
      <c r="L2168" s="2">
        <f>IFERROR(VLOOKUP(C2168,BOTULISMO!$A$3:$C$19,3,FALSE),0)</f>
        <v>0</v>
      </c>
      <c r="M2168" s="2">
        <f>IFERROR(VLOOKUP(C2168,'LEISHMANIOSE VISCERAL'!$A$4:$C$454,3,FALSE),0)</f>
        <v>0</v>
      </c>
      <c r="N2168" s="2">
        <f>IFERROR(VLOOKUP(C2168,'LEISHMANIOSE TEGUMENTAR'!$A$4:$C$1681,3,FALSE),0)</f>
        <v>0</v>
      </c>
      <c r="O2168" s="2">
        <f>IFERROR(VLOOKUP(C2168,'FEBRE AMARELA'!$A$4:$C$38,3,FALSE),0)</f>
        <v>0</v>
      </c>
      <c r="P2168" s="2">
        <f>IFERROR(VLOOKUP(C2168,DENGUE!$A$5:$C$4097,3,FALSE),0)</f>
        <v>35</v>
      </c>
      <c r="Q2168" s="2">
        <f>IFERROR(VLOOKUP(C2168,'HEPATITE VIRAL'!$A$5:$C$3162,3,FALSE),0)</f>
        <v>0</v>
      </c>
      <c r="R2168" s="2">
        <f>IFERROR(VLOOKUP(C2168,'FEBRE MACULOSA'!$A$5:$C$181,3,FALSE),0)</f>
        <v>0</v>
      </c>
      <c r="S2168" s="2">
        <f>IFERROR(VLOOKUP(C2168,LEPTOSPIROSE!$A$5:$C$1176,3,FALSE),0)</f>
        <v>0</v>
      </c>
      <c r="T2168" s="2">
        <f>IFERROR(VLOOKUP(C2168,'DOENÇA DE CHAGAS'!$A$5:$C$100,3,FALSE),0)</f>
        <v>0</v>
      </c>
      <c r="U2168" s="2">
        <f>IFERROR(VLOOKUP(C2168,'PICADAS DE COBRAS'!$A$6:$C$4645,3,FALSE),0)</f>
        <v>174</v>
      </c>
      <c r="V2168">
        <f>IFERROR(VLOOKUP(C2168,'ZIKA VIRUS'!$A$5:$C$2399,3,FALSE),0)</f>
        <v>0</v>
      </c>
      <c r="W2168">
        <f>IFERROR(VLOOKUP(C2168,'FEBRE TIFÓIDE'!$A$5:$C$46,3,FALSE),0)</f>
        <v>0</v>
      </c>
      <c r="X2168">
        <f>IFERROR(VLOOKUP(C2168,HANTAVIROSE!$A$5:$C$153,3,FALSE),0)</f>
        <v>0</v>
      </c>
      <c r="Y2168">
        <f>IFERROR(VLOOKUP(C2168,MENINGITE!$A$5:$C$447,3,FALSE),0)</f>
        <v>0</v>
      </c>
      <c r="Z2168">
        <f>IFERROR(VLOOKUP(C2168,RAIVA!$A$5:$C$16,3,FALSE),0)</f>
        <v>0</v>
      </c>
    </row>
    <row r="2169" spans="1:26" x14ac:dyDescent="0.3">
      <c r="A2169" s="2" t="s">
        <v>2425</v>
      </c>
      <c r="B2169" s="2" t="s">
        <v>2922</v>
      </c>
      <c r="C2169" s="2">
        <v>313010</v>
      </c>
      <c r="D2169" s="2">
        <v>3130101</v>
      </c>
      <c r="E2169" s="2" t="s">
        <v>2425</v>
      </c>
      <c r="F2169" s="2" t="s">
        <v>2922</v>
      </c>
      <c r="G2169" s="2">
        <f>IFERROR(VLOOKUP(D2169,Coordenadas!$A$2:$D$5571,3,FALSE),0)</f>
        <v>-20.070699999999999</v>
      </c>
      <c r="H2169" s="2">
        <f>IFERROR(VLOOKUP(D2169,Coordenadas!$A$2:$D$5571,4,FALSE),0)</f>
        <v>-44.299399999999999</v>
      </c>
      <c r="I2169" s="2" t="s">
        <v>5325</v>
      </c>
      <c r="J2169" s="2">
        <v>34851</v>
      </c>
      <c r="K2169" s="2" t="s">
        <v>5330</v>
      </c>
      <c r="L2169" s="2">
        <f>IFERROR(VLOOKUP(C2169,BOTULISMO!$A$3:$C$19,3,FALSE),0)</f>
        <v>0</v>
      </c>
      <c r="M2169" s="2">
        <f>IFERROR(VLOOKUP(C2169,'LEISHMANIOSE VISCERAL'!$A$4:$C$454,3,FALSE),0)</f>
        <v>0</v>
      </c>
      <c r="N2169" s="2">
        <f>IFERROR(VLOOKUP(C2169,'LEISHMANIOSE TEGUMENTAR'!$A$4:$C$1681,3,FALSE),0)</f>
        <v>0</v>
      </c>
      <c r="O2169" s="2">
        <f>IFERROR(VLOOKUP(C2169,'FEBRE AMARELA'!$A$4:$C$38,3,FALSE),0)</f>
        <v>0</v>
      </c>
      <c r="P2169" s="2">
        <f>IFERROR(VLOOKUP(C2169,DENGUE!$A$5:$C$4097,3,FALSE),0)</f>
        <v>90</v>
      </c>
      <c r="Q2169" s="2">
        <f>IFERROR(VLOOKUP(C2169,'HEPATITE VIRAL'!$A$5:$C$3162,3,FALSE),0)</f>
        <v>0</v>
      </c>
      <c r="R2169" s="2">
        <f>IFERROR(VLOOKUP(C2169,'FEBRE MACULOSA'!$A$5:$C$181,3,FALSE),0)</f>
        <v>0</v>
      </c>
      <c r="S2169" s="2">
        <f>IFERROR(VLOOKUP(C2169,LEPTOSPIROSE!$A$5:$C$1176,3,FALSE),0)</f>
        <v>0</v>
      </c>
      <c r="T2169" s="2">
        <f>IFERROR(VLOOKUP(C2169,'DOENÇA DE CHAGAS'!$A$5:$C$100,3,FALSE),0)</f>
        <v>0</v>
      </c>
      <c r="U2169" s="2">
        <f>IFERROR(VLOOKUP(C2169,'PICADAS DE COBRAS'!$A$6:$C$4645,3,FALSE),0)</f>
        <v>36</v>
      </c>
      <c r="V2169">
        <f>IFERROR(VLOOKUP(C2169,'ZIKA VIRUS'!$A$5:$C$2399,3,FALSE),0)</f>
        <v>9</v>
      </c>
      <c r="W2169">
        <f>IFERROR(VLOOKUP(C2169,'FEBRE TIFÓIDE'!$A$5:$C$46,3,FALSE),0)</f>
        <v>0</v>
      </c>
      <c r="X2169">
        <f>IFERROR(VLOOKUP(C2169,HANTAVIROSE!$A$5:$C$153,3,FALSE),0)</f>
        <v>0</v>
      </c>
      <c r="Y2169">
        <f>IFERROR(VLOOKUP(C2169,MENINGITE!$A$5:$C$447,3,FALSE),0)</f>
        <v>0</v>
      </c>
      <c r="Z2169">
        <f>IFERROR(VLOOKUP(C2169,RAIVA!$A$5:$C$16,3,FALSE),0)</f>
        <v>0</v>
      </c>
    </row>
    <row r="2170" spans="1:26" x14ac:dyDescent="0.3">
      <c r="A2170" s="2" t="s">
        <v>4704</v>
      </c>
      <c r="B2170" s="2" t="s">
        <v>4818</v>
      </c>
      <c r="C2170" s="2">
        <v>210515</v>
      </c>
      <c r="D2170" s="2">
        <v>2105153</v>
      </c>
      <c r="E2170" s="2" t="s">
        <v>4704</v>
      </c>
      <c r="F2170" s="2" t="s">
        <v>4818</v>
      </c>
      <c r="G2170" s="2">
        <f>IFERROR(VLOOKUP(D2170,Coordenadas!$A$2:$D$5571,3,FALSE),0)</f>
        <v>-3.6577099999999998</v>
      </c>
      <c r="H2170" s="2">
        <f>IFERROR(VLOOKUP(D2170,Coordenadas!$A$2:$D$5571,4,FALSE),0)</f>
        <v>-45.211399999999998</v>
      </c>
      <c r="I2170" s="2" t="s">
        <v>5324</v>
      </c>
      <c r="J2170" s="2">
        <v>12550</v>
      </c>
      <c r="K2170" s="2" t="s">
        <v>5332</v>
      </c>
      <c r="L2170" s="2">
        <f>IFERROR(VLOOKUP(C2170,BOTULISMO!$A$3:$C$19,3,FALSE),0)</f>
        <v>0</v>
      </c>
      <c r="M2170" s="2">
        <f>IFERROR(VLOOKUP(C2170,'LEISHMANIOSE VISCERAL'!$A$4:$C$454,3,FALSE),0)</f>
        <v>0</v>
      </c>
      <c r="N2170" s="2">
        <f>IFERROR(VLOOKUP(C2170,'LEISHMANIOSE TEGUMENTAR'!$A$4:$C$1681,3,FALSE),0)</f>
        <v>3</v>
      </c>
      <c r="O2170" s="2">
        <f>IFERROR(VLOOKUP(C2170,'FEBRE AMARELA'!$A$4:$C$38,3,FALSE),0)</f>
        <v>0</v>
      </c>
      <c r="P2170" s="2">
        <f>IFERROR(VLOOKUP(C2170,DENGUE!$A$5:$C$4097,3,FALSE),0)</f>
        <v>1</v>
      </c>
      <c r="Q2170" s="2">
        <f>IFERROR(VLOOKUP(C2170,'HEPATITE VIRAL'!$A$5:$C$3162,3,FALSE),0)</f>
        <v>2</v>
      </c>
      <c r="R2170" s="2">
        <f>IFERROR(VLOOKUP(C2170,'FEBRE MACULOSA'!$A$5:$C$181,3,FALSE),0)</f>
        <v>0</v>
      </c>
      <c r="S2170" s="2">
        <f>IFERROR(VLOOKUP(C2170,LEPTOSPIROSE!$A$5:$C$1176,3,FALSE),0)</f>
        <v>0</v>
      </c>
      <c r="T2170" s="2">
        <f>IFERROR(VLOOKUP(C2170,'DOENÇA DE CHAGAS'!$A$5:$C$100,3,FALSE),0)</f>
        <v>0</v>
      </c>
      <c r="U2170" s="2">
        <f>IFERROR(VLOOKUP(C2170,'PICADAS DE COBRAS'!$A$6:$C$4645,3,FALSE),0)</f>
        <v>26</v>
      </c>
      <c r="V2170">
        <f>IFERROR(VLOOKUP(C2170,'ZIKA VIRUS'!$A$5:$C$2399,3,FALSE),0)</f>
        <v>0</v>
      </c>
      <c r="W2170">
        <f>IFERROR(VLOOKUP(C2170,'FEBRE TIFÓIDE'!$A$5:$C$46,3,FALSE),0)</f>
        <v>0</v>
      </c>
      <c r="X2170">
        <f>IFERROR(VLOOKUP(C2170,HANTAVIROSE!$A$5:$C$153,3,FALSE),0)</f>
        <v>0</v>
      </c>
      <c r="Y2170">
        <f>IFERROR(VLOOKUP(C2170,MENINGITE!$A$5:$C$447,3,FALSE),0)</f>
        <v>0</v>
      </c>
      <c r="Z2170">
        <f>IFERROR(VLOOKUP(C2170,RAIVA!$A$5:$C$16,3,FALSE),0)</f>
        <v>0</v>
      </c>
    </row>
    <row r="2171" spans="1:26" x14ac:dyDescent="0.3">
      <c r="A2171" s="2" t="s">
        <v>4704</v>
      </c>
      <c r="B2171" s="2" t="s">
        <v>4817</v>
      </c>
      <c r="C2171" s="2">
        <v>210520</v>
      </c>
      <c r="D2171" s="2">
        <v>2105203</v>
      </c>
      <c r="E2171" s="2" t="s">
        <v>4704</v>
      </c>
      <c r="F2171" s="2" t="s">
        <v>4817</v>
      </c>
      <c r="G2171" s="2">
        <f>IFERROR(VLOOKUP(D2171,Coordenadas!$A$2:$D$5571,3,FALSE),0)</f>
        <v>-4.6624999999999996</v>
      </c>
      <c r="H2171" s="2">
        <f>IFERROR(VLOOKUP(D2171,Coordenadas!$A$2:$D$5571,4,FALSE),0)</f>
        <v>-44.855800000000002</v>
      </c>
      <c r="I2171" s="2" t="s">
        <v>5324</v>
      </c>
      <c r="J2171" s="2">
        <v>11041</v>
      </c>
      <c r="K2171" s="2" t="s">
        <v>5332</v>
      </c>
      <c r="L2171" s="2">
        <f>IFERROR(VLOOKUP(C2171,BOTULISMO!$A$3:$C$19,3,FALSE),0)</f>
        <v>0</v>
      </c>
      <c r="M2171" s="2">
        <f>IFERROR(VLOOKUP(C2171,'LEISHMANIOSE VISCERAL'!$A$4:$C$454,3,FALSE),0)</f>
        <v>1</v>
      </c>
      <c r="N2171" s="2">
        <f>IFERROR(VLOOKUP(C2171,'LEISHMANIOSE TEGUMENTAR'!$A$4:$C$1681,3,FALSE),0)</f>
        <v>3</v>
      </c>
      <c r="O2171" s="2">
        <f>IFERROR(VLOOKUP(C2171,'FEBRE AMARELA'!$A$4:$C$38,3,FALSE),0)</f>
        <v>0</v>
      </c>
      <c r="P2171" s="2">
        <f>IFERROR(VLOOKUP(C2171,DENGUE!$A$5:$C$4097,3,FALSE),0)</f>
        <v>1</v>
      </c>
      <c r="Q2171" s="2">
        <f>IFERROR(VLOOKUP(C2171,'HEPATITE VIRAL'!$A$5:$C$3162,3,FALSE),0)</f>
        <v>2</v>
      </c>
      <c r="R2171" s="2">
        <f>IFERROR(VLOOKUP(C2171,'FEBRE MACULOSA'!$A$5:$C$181,3,FALSE),0)</f>
        <v>0</v>
      </c>
      <c r="S2171" s="2">
        <f>IFERROR(VLOOKUP(C2171,LEPTOSPIROSE!$A$5:$C$1176,3,FALSE),0)</f>
        <v>0</v>
      </c>
      <c r="T2171" s="2">
        <f>IFERROR(VLOOKUP(C2171,'DOENÇA DE CHAGAS'!$A$5:$C$100,3,FALSE),0)</f>
        <v>0</v>
      </c>
      <c r="U2171" s="2">
        <f>IFERROR(VLOOKUP(C2171,'PICADAS DE COBRAS'!$A$6:$C$4645,3,FALSE),0)</f>
        <v>2</v>
      </c>
      <c r="V2171">
        <f>IFERROR(VLOOKUP(C2171,'ZIKA VIRUS'!$A$5:$C$2399,3,FALSE),0)</f>
        <v>1</v>
      </c>
      <c r="W2171">
        <f>IFERROR(VLOOKUP(C2171,'FEBRE TIFÓIDE'!$A$5:$C$46,3,FALSE),0)</f>
        <v>0</v>
      </c>
      <c r="X2171">
        <f>IFERROR(VLOOKUP(C2171,HANTAVIROSE!$A$5:$C$153,3,FALSE),0)</f>
        <v>0</v>
      </c>
      <c r="Y2171">
        <f>IFERROR(VLOOKUP(C2171,MENINGITE!$A$5:$C$447,3,FALSE),0)</f>
        <v>0</v>
      </c>
      <c r="Z2171">
        <f>IFERROR(VLOOKUP(C2171,RAIVA!$A$5:$C$16,3,FALSE),0)</f>
        <v>0</v>
      </c>
    </row>
    <row r="2172" spans="1:26" x14ac:dyDescent="0.3">
      <c r="A2172" s="2" t="s">
        <v>5044</v>
      </c>
      <c r="B2172" s="2" t="s">
        <v>5128</v>
      </c>
      <c r="C2172" s="2">
        <v>150320</v>
      </c>
      <c r="D2172" s="2">
        <v>1503200</v>
      </c>
      <c r="E2172" s="2" t="s">
        <v>5044</v>
      </c>
      <c r="F2172" s="2" t="s">
        <v>5128</v>
      </c>
      <c r="G2172" s="2">
        <f>IFERROR(VLOOKUP(D2172,Coordenadas!$A$2:$D$5571,3,FALSE),0)</f>
        <v>-1.1253899999999999</v>
      </c>
      <c r="H2172" s="2">
        <f>IFERROR(VLOOKUP(D2172,Coordenadas!$A$2:$D$5571,4,FALSE),0)</f>
        <v>-47.625999999999998</v>
      </c>
      <c r="I2172" s="2" t="s">
        <v>5323</v>
      </c>
      <c r="J2172" s="2">
        <v>35887</v>
      </c>
      <c r="K2172" s="2" t="s">
        <v>5330</v>
      </c>
      <c r="L2172" s="2">
        <f>IFERROR(VLOOKUP(C2172,BOTULISMO!$A$3:$C$19,3,FALSE),0)</f>
        <v>0</v>
      </c>
      <c r="M2172" s="2">
        <f>IFERROR(VLOOKUP(C2172,'LEISHMANIOSE VISCERAL'!$A$4:$C$454,3,FALSE),0)</f>
        <v>2</v>
      </c>
      <c r="N2172" s="2">
        <f>IFERROR(VLOOKUP(C2172,'LEISHMANIOSE TEGUMENTAR'!$A$4:$C$1681,3,FALSE),0)</f>
        <v>4</v>
      </c>
      <c r="O2172" s="2">
        <f>IFERROR(VLOOKUP(C2172,'FEBRE AMARELA'!$A$4:$C$38,3,FALSE),0)</f>
        <v>0</v>
      </c>
      <c r="P2172" s="2">
        <f>IFERROR(VLOOKUP(C2172,DENGUE!$A$5:$C$4097,3,FALSE),0)</f>
        <v>17</v>
      </c>
      <c r="Q2172" s="2">
        <f>IFERROR(VLOOKUP(C2172,'HEPATITE VIRAL'!$A$5:$C$3162,3,FALSE),0)</f>
        <v>3</v>
      </c>
      <c r="R2172" s="2">
        <f>IFERROR(VLOOKUP(C2172,'FEBRE MACULOSA'!$A$5:$C$181,3,FALSE),0)</f>
        <v>0</v>
      </c>
      <c r="S2172" s="2">
        <f>IFERROR(VLOOKUP(C2172,LEPTOSPIROSE!$A$5:$C$1176,3,FALSE),0)</f>
        <v>0</v>
      </c>
      <c r="T2172" s="2">
        <f>IFERROR(VLOOKUP(C2172,'DOENÇA DE CHAGAS'!$A$5:$C$100,3,FALSE),0)</f>
        <v>1</v>
      </c>
      <c r="U2172" s="2">
        <f>IFERROR(VLOOKUP(C2172,'PICADAS DE COBRAS'!$A$6:$C$4645,3,FALSE),0)</f>
        <v>82</v>
      </c>
      <c r="V2172">
        <f>IFERROR(VLOOKUP(C2172,'ZIKA VIRUS'!$A$5:$C$2399,3,FALSE),0)</f>
        <v>2</v>
      </c>
      <c r="W2172">
        <f>IFERROR(VLOOKUP(C2172,'FEBRE TIFÓIDE'!$A$5:$C$46,3,FALSE),0)</f>
        <v>0</v>
      </c>
      <c r="X2172">
        <f>IFERROR(VLOOKUP(C2172,HANTAVIROSE!$A$5:$C$153,3,FALSE),0)</f>
        <v>0</v>
      </c>
      <c r="Y2172">
        <f>IFERROR(VLOOKUP(C2172,MENINGITE!$A$5:$C$447,3,FALSE),0)</f>
        <v>0</v>
      </c>
      <c r="Z2172">
        <f>IFERROR(VLOOKUP(C2172,RAIVA!$A$5:$C$16,3,FALSE),0)</f>
        <v>0</v>
      </c>
    </row>
    <row r="2173" spans="1:26" x14ac:dyDescent="0.3">
      <c r="A2173" s="2" t="s">
        <v>5044</v>
      </c>
      <c r="B2173" s="2" t="s">
        <v>5127</v>
      </c>
      <c r="C2173" s="2">
        <v>150330</v>
      </c>
      <c r="D2173" s="2">
        <v>1503309</v>
      </c>
      <c r="E2173" s="2" t="s">
        <v>5044</v>
      </c>
      <c r="F2173" s="2" t="s">
        <v>5127</v>
      </c>
      <c r="G2173" s="2">
        <f>IFERROR(VLOOKUP(D2173,Coordenadas!$A$2:$D$5571,3,FALSE),0)</f>
        <v>-1.97533</v>
      </c>
      <c r="H2173" s="2">
        <f>IFERROR(VLOOKUP(D2173,Coordenadas!$A$2:$D$5571,4,FALSE),0)</f>
        <v>-48.957500000000003</v>
      </c>
      <c r="I2173" s="2" t="s">
        <v>5323</v>
      </c>
      <c r="J2173" s="2">
        <v>58077</v>
      </c>
      <c r="K2173" s="2" t="s">
        <v>5331</v>
      </c>
      <c r="L2173" s="2">
        <f>IFERROR(VLOOKUP(C2173,BOTULISMO!$A$3:$C$19,3,FALSE),0)</f>
        <v>0</v>
      </c>
      <c r="M2173" s="2">
        <f>IFERROR(VLOOKUP(C2173,'LEISHMANIOSE VISCERAL'!$A$4:$C$454,3,FALSE),0)</f>
        <v>8</v>
      </c>
      <c r="N2173" s="2">
        <f>IFERROR(VLOOKUP(C2173,'LEISHMANIOSE TEGUMENTAR'!$A$4:$C$1681,3,FALSE),0)</f>
        <v>26</v>
      </c>
      <c r="O2173" s="2">
        <f>IFERROR(VLOOKUP(C2173,'FEBRE AMARELA'!$A$4:$C$38,3,FALSE),0)</f>
        <v>0</v>
      </c>
      <c r="P2173" s="2">
        <f>IFERROR(VLOOKUP(C2173,DENGUE!$A$5:$C$4097,3,FALSE),0)</f>
        <v>3</v>
      </c>
      <c r="Q2173" s="2">
        <f>IFERROR(VLOOKUP(C2173,'HEPATITE VIRAL'!$A$5:$C$3162,3,FALSE),0)</f>
        <v>10</v>
      </c>
      <c r="R2173" s="2">
        <f>IFERROR(VLOOKUP(C2173,'FEBRE MACULOSA'!$A$5:$C$181,3,FALSE),0)</f>
        <v>0</v>
      </c>
      <c r="S2173" s="2">
        <f>IFERROR(VLOOKUP(C2173,LEPTOSPIROSE!$A$5:$C$1176,3,FALSE),0)</f>
        <v>1</v>
      </c>
      <c r="T2173" s="2">
        <f>IFERROR(VLOOKUP(C2173,'DOENÇA DE CHAGAS'!$A$5:$C$100,3,FALSE),0)</f>
        <v>9</v>
      </c>
      <c r="U2173" s="2">
        <f>IFERROR(VLOOKUP(C2173,'PICADAS DE COBRAS'!$A$6:$C$4645,3,FALSE),0)</f>
        <v>67</v>
      </c>
      <c r="V2173">
        <f>IFERROR(VLOOKUP(C2173,'ZIKA VIRUS'!$A$5:$C$2399,3,FALSE),0)</f>
        <v>1</v>
      </c>
      <c r="W2173">
        <f>IFERROR(VLOOKUP(C2173,'FEBRE TIFÓIDE'!$A$5:$C$46,3,FALSE),0)</f>
        <v>0</v>
      </c>
      <c r="X2173">
        <f>IFERROR(VLOOKUP(C2173,HANTAVIROSE!$A$5:$C$153,3,FALSE),0)</f>
        <v>0</v>
      </c>
      <c r="Y2173">
        <f>IFERROR(VLOOKUP(C2173,MENINGITE!$A$5:$C$447,3,FALSE),0)</f>
        <v>0</v>
      </c>
      <c r="Z2173">
        <f>IFERROR(VLOOKUP(C2173,RAIVA!$A$5:$C$16,3,FALSE),0)</f>
        <v>0</v>
      </c>
    </row>
    <row r="2174" spans="1:26" x14ac:dyDescent="0.3">
      <c r="A2174" s="2" t="s">
        <v>3816</v>
      </c>
      <c r="B2174" s="2" t="s">
        <v>3917</v>
      </c>
      <c r="C2174" s="2">
        <v>260680</v>
      </c>
      <c r="D2174" s="2">
        <v>2606804</v>
      </c>
      <c r="E2174" s="2" t="s">
        <v>3816</v>
      </c>
      <c r="F2174" s="2" t="s">
        <v>3917</v>
      </c>
      <c r="G2174" s="2">
        <f>IFERROR(VLOOKUP(D2174,Coordenadas!$A$2:$D$5571,3,FALSE),0)</f>
        <v>-7.8288099999999998</v>
      </c>
      <c r="H2174" s="2">
        <f>IFERROR(VLOOKUP(D2174,Coordenadas!$A$2:$D$5571,4,FALSE),0)</f>
        <v>-34.901299999999999</v>
      </c>
      <c r="I2174" s="2" t="s">
        <v>5324</v>
      </c>
      <c r="J2174" s="2">
        <v>102021</v>
      </c>
      <c r="K2174" s="2" t="s">
        <v>5333</v>
      </c>
      <c r="L2174" s="2">
        <f>IFERROR(VLOOKUP(C2174,BOTULISMO!$A$3:$C$19,3,FALSE),0)</f>
        <v>0</v>
      </c>
      <c r="M2174" s="2">
        <f>IFERROR(VLOOKUP(C2174,'LEISHMANIOSE VISCERAL'!$A$4:$C$454,3,FALSE),0)</f>
        <v>0</v>
      </c>
      <c r="N2174" s="2">
        <f>IFERROR(VLOOKUP(C2174,'LEISHMANIOSE TEGUMENTAR'!$A$4:$C$1681,3,FALSE),0)</f>
        <v>11</v>
      </c>
      <c r="O2174" s="2">
        <f>IFERROR(VLOOKUP(C2174,'FEBRE AMARELA'!$A$4:$C$38,3,FALSE),0)</f>
        <v>0</v>
      </c>
      <c r="P2174" s="2">
        <f>IFERROR(VLOOKUP(C2174,DENGUE!$A$5:$C$4097,3,FALSE),0)</f>
        <v>846</v>
      </c>
      <c r="Q2174" s="2">
        <f>IFERROR(VLOOKUP(C2174,'HEPATITE VIRAL'!$A$5:$C$3162,3,FALSE),0)</f>
        <v>5</v>
      </c>
      <c r="R2174" s="2">
        <f>IFERROR(VLOOKUP(C2174,'FEBRE MACULOSA'!$A$5:$C$181,3,FALSE),0)</f>
        <v>0</v>
      </c>
      <c r="S2174" s="2">
        <f>IFERROR(VLOOKUP(C2174,LEPTOSPIROSE!$A$5:$C$1176,3,FALSE),0)</f>
        <v>1</v>
      </c>
      <c r="T2174" s="2">
        <f>IFERROR(VLOOKUP(C2174,'DOENÇA DE CHAGAS'!$A$5:$C$100,3,FALSE),0)</f>
        <v>0</v>
      </c>
      <c r="U2174" s="2">
        <f>IFERROR(VLOOKUP(C2174,'PICADAS DE COBRAS'!$A$6:$C$4645,3,FALSE),0)</f>
        <v>430</v>
      </c>
      <c r="V2174">
        <f>IFERROR(VLOOKUP(C2174,'ZIKA VIRUS'!$A$5:$C$2399,3,FALSE),0)</f>
        <v>4</v>
      </c>
      <c r="W2174">
        <f>IFERROR(VLOOKUP(C2174,'FEBRE TIFÓIDE'!$A$5:$C$46,3,FALSE),0)</f>
        <v>0</v>
      </c>
      <c r="X2174">
        <f>IFERROR(VLOOKUP(C2174,HANTAVIROSE!$A$5:$C$153,3,FALSE),0)</f>
        <v>0</v>
      </c>
      <c r="Y2174">
        <f>IFERROR(VLOOKUP(C2174,MENINGITE!$A$5:$C$447,3,FALSE),0)</f>
        <v>0</v>
      </c>
      <c r="Z2174">
        <f>IFERROR(VLOOKUP(C2174,RAIVA!$A$5:$C$16,3,FALSE),0)</f>
        <v>0</v>
      </c>
    </row>
    <row r="2175" spans="1:26" x14ac:dyDescent="0.3">
      <c r="A2175" s="2" t="s">
        <v>1637</v>
      </c>
      <c r="B2175" s="2" t="s">
        <v>2033</v>
      </c>
      <c r="C2175" s="2">
        <v>352020</v>
      </c>
      <c r="D2175" s="2">
        <v>3520202</v>
      </c>
      <c r="E2175" s="2" t="s">
        <v>1637</v>
      </c>
      <c r="F2175" s="2" t="s">
        <v>2033</v>
      </c>
      <c r="G2175" s="2">
        <f>IFERROR(VLOOKUP(D2175,Coordenadas!$A$2:$D$5571,3,FALSE),0)</f>
        <v>-23.203700000000001</v>
      </c>
      <c r="H2175" s="2">
        <f>IFERROR(VLOOKUP(D2175,Coordenadas!$A$2:$D$5571,4,FALSE),0)</f>
        <v>-46.156999999999996</v>
      </c>
      <c r="I2175" s="2" t="s">
        <v>5325</v>
      </c>
      <c r="J2175" s="2">
        <v>8831</v>
      </c>
      <c r="K2175" s="2" t="s">
        <v>5332</v>
      </c>
      <c r="L2175" s="2">
        <f>IFERROR(VLOOKUP(C2175,BOTULISMO!$A$3:$C$19,3,FALSE),0)</f>
        <v>0</v>
      </c>
      <c r="M2175" s="2">
        <f>IFERROR(VLOOKUP(C2175,'LEISHMANIOSE VISCERAL'!$A$4:$C$454,3,FALSE),0)</f>
        <v>0</v>
      </c>
      <c r="N2175" s="2">
        <f>IFERROR(VLOOKUP(C2175,'LEISHMANIOSE TEGUMENTAR'!$A$4:$C$1681,3,FALSE),0)</f>
        <v>0</v>
      </c>
      <c r="O2175" s="2">
        <f>IFERROR(VLOOKUP(C2175,'FEBRE AMARELA'!$A$4:$C$38,3,FALSE),0)</f>
        <v>0</v>
      </c>
      <c r="P2175" s="2">
        <f>IFERROR(VLOOKUP(C2175,DENGUE!$A$5:$C$4097,3,FALSE),0)</f>
        <v>2</v>
      </c>
      <c r="Q2175" s="2">
        <f>IFERROR(VLOOKUP(C2175,'HEPATITE VIRAL'!$A$5:$C$3162,3,FALSE),0)</f>
        <v>4</v>
      </c>
      <c r="R2175" s="2">
        <f>IFERROR(VLOOKUP(C2175,'FEBRE MACULOSA'!$A$5:$C$181,3,FALSE),0)</f>
        <v>0</v>
      </c>
      <c r="S2175" s="2">
        <f>IFERROR(VLOOKUP(C2175,LEPTOSPIROSE!$A$5:$C$1176,3,FALSE),0)</f>
        <v>0</v>
      </c>
      <c r="T2175" s="2">
        <f>IFERROR(VLOOKUP(C2175,'DOENÇA DE CHAGAS'!$A$5:$C$100,3,FALSE),0)</f>
        <v>0</v>
      </c>
      <c r="U2175" s="2">
        <f>IFERROR(VLOOKUP(C2175,'PICADAS DE COBRAS'!$A$6:$C$4645,3,FALSE),0)</f>
        <v>41</v>
      </c>
      <c r="V2175">
        <f>IFERROR(VLOOKUP(C2175,'ZIKA VIRUS'!$A$5:$C$2399,3,FALSE),0)</f>
        <v>0</v>
      </c>
      <c r="W2175">
        <f>IFERROR(VLOOKUP(C2175,'FEBRE TIFÓIDE'!$A$5:$C$46,3,FALSE),0)</f>
        <v>0</v>
      </c>
      <c r="X2175">
        <f>IFERROR(VLOOKUP(C2175,HANTAVIROSE!$A$5:$C$153,3,FALSE),0)</f>
        <v>0</v>
      </c>
      <c r="Y2175">
        <f>IFERROR(VLOOKUP(C2175,MENINGITE!$A$5:$C$447,3,FALSE),0)</f>
        <v>0</v>
      </c>
      <c r="Z2175">
        <f>IFERROR(VLOOKUP(C2175,RAIVA!$A$5:$C$16,3,FALSE),0)</f>
        <v>0</v>
      </c>
    </row>
    <row r="2176" spans="1:26" x14ac:dyDescent="0.3">
      <c r="A2176" s="2" t="s">
        <v>2425</v>
      </c>
      <c r="B2176" s="2" t="s">
        <v>2921</v>
      </c>
      <c r="C2176" s="2">
        <v>313020</v>
      </c>
      <c r="D2176" s="2">
        <v>3130200</v>
      </c>
      <c r="E2176" s="2" t="s">
        <v>2425</v>
      </c>
      <c r="F2176" s="2" t="s">
        <v>2921</v>
      </c>
      <c r="G2176" s="2">
        <f>IFERROR(VLOOKUP(D2176,Coordenadas!$A$2:$D$5571,3,FALSE),0)</f>
        <v>-19.947600000000001</v>
      </c>
      <c r="H2176" s="2">
        <f>IFERROR(VLOOKUP(D2176,Coordenadas!$A$2:$D$5571,4,FALSE),0)</f>
        <v>-44.706299999999999</v>
      </c>
      <c r="I2176" s="2" t="s">
        <v>5325</v>
      </c>
      <c r="J2176" s="2">
        <v>9264</v>
      </c>
      <c r="K2176" s="2" t="s">
        <v>5332</v>
      </c>
      <c r="L2176" s="2">
        <f>IFERROR(VLOOKUP(C2176,BOTULISMO!$A$3:$C$19,3,FALSE),0)</f>
        <v>0</v>
      </c>
      <c r="M2176" s="2">
        <f>IFERROR(VLOOKUP(C2176,'LEISHMANIOSE VISCERAL'!$A$4:$C$454,3,FALSE),0)</f>
        <v>0</v>
      </c>
      <c r="N2176" s="2">
        <f>IFERROR(VLOOKUP(C2176,'LEISHMANIOSE TEGUMENTAR'!$A$4:$C$1681,3,FALSE),0)</f>
        <v>1</v>
      </c>
      <c r="O2176" s="2">
        <f>IFERROR(VLOOKUP(C2176,'FEBRE AMARELA'!$A$4:$C$38,3,FALSE),0)</f>
        <v>0</v>
      </c>
      <c r="P2176" s="2">
        <f>IFERROR(VLOOKUP(C2176,DENGUE!$A$5:$C$4097,3,FALSE),0)</f>
        <v>223</v>
      </c>
      <c r="Q2176" s="2">
        <f>IFERROR(VLOOKUP(C2176,'HEPATITE VIRAL'!$A$5:$C$3162,3,FALSE),0)</f>
        <v>0</v>
      </c>
      <c r="R2176" s="2">
        <f>IFERROR(VLOOKUP(C2176,'FEBRE MACULOSA'!$A$5:$C$181,3,FALSE),0)</f>
        <v>1</v>
      </c>
      <c r="S2176" s="2">
        <f>IFERROR(VLOOKUP(C2176,LEPTOSPIROSE!$A$5:$C$1176,3,FALSE),0)</f>
        <v>0</v>
      </c>
      <c r="T2176" s="2">
        <f>IFERROR(VLOOKUP(C2176,'DOENÇA DE CHAGAS'!$A$5:$C$100,3,FALSE),0)</f>
        <v>0</v>
      </c>
      <c r="U2176" s="2">
        <f>IFERROR(VLOOKUP(C2176,'PICADAS DE COBRAS'!$A$6:$C$4645,3,FALSE),0)</f>
        <v>7</v>
      </c>
      <c r="V2176">
        <f>IFERROR(VLOOKUP(C2176,'ZIKA VIRUS'!$A$5:$C$2399,3,FALSE),0)</f>
        <v>1</v>
      </c>
      <c r="W2176">
        <f>IFERROR(VLOOKUP(C2176,'FEBRE TIFÓIDE'!$A$5:$C$46,3,FALSE),0)</f>
        <v>0</v>
      </c>
      <c r="X2176">
        <f>IFERROR(VLOOKUP(C2176,HANTAVIROSE!$A$5:$C$153,3,FALSE),0)</f>
        <v>0</v>
      </c>
      <c r="Y2176">
        <f>IFERROR(VLOOKUP(C2176,MENINGITE!$A$5:$C$447,3,FALSE),0)</f>
        <v>0</v>
      </c>
      <c r="Z2176">
        <f>IFERROR(VLOOKUP(C2176,RAIVA!$A$5:$C$16,3,FALSE),0)</f>
        <v>0</v>
      </c>
    </row>
    <row r="2177" spans="1:26" x14ac:dyDescent="0.3">
      <c r="A2177" s="2" t="s">
        <v>3257</v>
      </c>
      <c r="B2177" s="2" t="s">
        <v>3496</v>
      </c>
      <c r="C2177" s="2">
        <v>291345</v>
      </c>
      <c r="D2177" s="2">
        <v>2913457</v>
      </c>
      <c r="E2177" s="2" t="s">
        <v>3257</v>
      </c>
      <c r="F2177" s="2" t="s">
        <v>3496</v>
      </c>
      <c r="G2177" s="2">
        <f>IFERROR(VLOOKUP(D2177,Coordenadas!$A$2:$D$5571,3,FALSE),0)</f>
        <v>-13.829499999999999</v>
      </c>
      <c r="H2177" s="2">
        <f>IFERROR(VLOOKUP(D2177,Coordenadas!$A$2:$D$5571,4,FALSE),0)</f>
        <v>-39.136099999999999</v>
      </c>
      <c r="I2177" s="2" t="s">
        <v>5324</v>
      </c>
      <c r="J2177" s="2">
        <v>13343</v>
      </c>
      <c r="K2177" s="2" t="s">
        <v>5332</v>
      </c>
      <c r="L2177" s="2">
        <f>IFERROR(VLOOKUP(C2177,BOTULISMO!$A$3:$C$19,3,FALSE),0)</f>
        <v>0</v>
      </c>
      <c r="M2177" s="2">
        <f>IFERROR(VLOOKUP(C2177,'LEISHMANIOSE VISCERAL'!$A$4:$C$454,3,FALSE),0)</f>
        <v>0</v>
      </c>
      <c r="N2177" s="2">
        <f>IFERROR(VLOOKUP(C2177,'LEISHMANIOSE TEGUMENTAR'!$A$4:$C$1681,3,FALSE),0)</f>
        <v>20</v>
      </c>
      <c r="O2177" s="2">
        <f>IFERROR(VLOOKUP(C2177,'FEBRE AMARELA'!$A$4:$C$38,3,FALSE),0)</f>
        <v>0</v>
      </c>
      <c r="P2177" s="2">
        <f>IFERROR(VLOOKUP(C2177,DENGUE!$A$5:$C$4097,3,FALSE),0)</f>
        <v>7</v>
      </c>
      <c r="Q2177" s="2">
        <f>IFERROR(VLOOKUP(C2177,'HEPATITE VIRAL'!$A$5:$C$3162,3,FALSE),0)</f>
        <v>2</v>
      </c>
      <c r="R2177" s="2">
        <f>IFERROR(VLOOKUP(C2177,'FEBRE MACULOSA'!$A$5:$C$181,3,FALSE),0)</f>
        <v>0</v>
      </c>
      <c r="S2177" s="2">
        <f>IFERROR(VLOOKUP(C2177,LEPTOSPIROSE!$A$5:$C$1176,3,FALSE),0)</f>
        <v>0</v>
      </c>
      <c r="T2177" s="2">
        <f>IFERROR(VLOOKUP(C2177,'DOENÇA DE CHAGAS'!$A$5:$C$100,3,FALSE),0)</f>
        <v>0</v>
      </c>
      <c r="U2177" s="2">
        <f>IFERROR(VLOOKUP(C2177,'PICADAS DE COBRAS'!$A$6:$C$4645,3,FALSE),0)</f>
        <v>8</v>
      </c>
      <c r="V2177">
        <f>IFERROR(VLOOKUP(C2177,'ZIKA VIRUS'!$A$5:$C$2399,3,FALSE),0)</f>
        <v>0</v>
      </c>
      <c r="W2177">
        <f>IFERROR(VLOOKUP(C2177,'FEBRE TIFÓIDE'!$A$5:$C$46,3,FALSE),0)</f>
        <v>0</v>
      </c>
      <c r="X2177">
        <f>IFERROR(VLOOKUP(C2177,HANTAVIROSE!$A$5:$C$153,3,FALSE),0)</f>
        <v>0</v>
      </c>
      <c r="Y2177">
        <f>IFERROR(VLOOKUP(C2177,MENINGITE!$A$5:$C$447,3,FALSE),0)</f>
        <v>0</v>
      </c>
      <c r="Z2177">
        <f>IFERROR(VLOOKUP(C2177,RAIVA!$A$5:$C$16,3,FALSE),0)</f>
        <v>0</v>
      </c>
    </row>
    <row r="2178" spans="1:26" x14ac:dyDescent="0.3">
      <c r="A2178" s="2" t="s">
        <v>3723</v>
      </c>
      <c r="B2178" s="2" t="s">
        <v>3785</v>
      </c>
      <c r="C2178" s="2">
        <v>270320</v>
      </c>
      <c r="D2178" s="2">
        <v>2703205</v>
      </c>
      <c r="E2178" s="2" t="s">
        <v>3723</v>
      </c>
      <c r="F2178" s="2" t="s">
        <v>3785</v>
      </c>
      <c r="G2178" s="2">
        <f>IFERROR(VLOOKUP(D2178,Coordenadas!$A$2:$D$5571,3,FALSE),0)</f>
        <v>-10.1235</v>
      </c>
      <c r="H2178" s="2">
        <f>IFERROR(VLOOKUP(D2178,Coordenadas!$A$2:$D$5571,4,FALSE),0)</f>
        <v>-36.659700000000001</v>
      </c>
      <c r="I2178" s="2" t="s">
        <v>5324</v>
      </c>
      <c r="J2178" s="2">
        <v>23292</v>
      </c>
      <c r="K2178" s="2" t="s">
        <v>5330</v>
      </c>
      <c r="L2178" s="2">
        <f>IFERROR(VLOOKUP(C2178,BOTULISMO!$A$3:$C$19,3,FALSE),0)</f>
        <v>0</v>
      </c>
      <c r="M2178" s="2">
        <f>IFERROR(VLOOKUP(C2178,'LEISHMANIOSE VISCERAL'!$A$4:$C$454,3,FALSE),0)</f>
        <v>0</v>
      </c>
      <c r="N2178" s="2">
        <f>IFERROR(VLOOKUP(C2178,'LEISHMANIOSE TEGUMENTAR'!$A$4:$C$1681,3,FALSE),0)</f>
        <v>0</v>
      </c>
      <c r="O2178" s="2">
        <f>IFERROR(VLOOKUP(C2178,'FEBRE AMARELA'!$A$4:$C$38,3,FALSE),0)</f>
        <v>0</v>
      </c>
      <c r="P2178" s="2">
        <f>IFERROR(VLOOKUP(C2178,DENGUE!$A$5:$C$4097,3,FALSE),0)</f>
        <v>4</v>
      </c>
      <c r="Q2178" s="2">
        <f>IFERROR(VLOOKUP(C2178,'HEPATITE VIRAL'!$A$5:$C$3162,3,FALSE),0)</f>
        <v>1</v>
      </c>
      <c r="R2178" s="2">
        <f>IFERROR(VLOOKUP(C2178,'FEBRE MACULOSA'!$A$5:$C$181,3,FALSE),0)</f>
        <v>0</v>
      </c>
      <c r="S2178" s="2">
        <f>IFERROR(VLOOKUP(C2178,LEPTOSPIROSE!$A$5:$C$1176,3,FALSE),0)</f>
        <v>0</v>
      </c>
      <c r="T2178" s="2">
        <f>IFERROR(VLOOKUP(C2178,'DOENÇA DE CHAGAS'!$A$5:$C$100,3,FALSE),0)</f>
        <v>0</v>
      </c>
      <c r="U2178" s="2">
        <f>IFERROR(VLOOKUP(C2178,'PICADAS DE COBRAS'!$A$6:$C$4645,3,FALSE),0)</f>
        <v>82</v>
      </c>
      <c r="V2178">
        <f>IFERROR(VLOOKUP(C2178,'ZIKA VIRUS'!$A$5:$C$2399,3,FALSE),0)</f>
        <v>1</v>
      </c>
      <c r="W2178">
        <f>IFERROR(VLOOKUP(C2178,'FEBRE TIFÓIDE'!$A$5:$C$46,3,FALSE),0)</f>
        <v>0</v>
      </c>
      <c r="X2178">
        <f>IFERROR(VLOOKUP(C2178,HANTAVIROSE!$A$5:$C$153,3,FALSE),0)</f>
        <v>0</v>
      </c>
      <c r="Y2178">
        <f>IFERROR(VLOOKUP(C2178,MENINGITE!$A$5:$C$447,3,FALSE),0)</f>
        <v>0</v>
      </c>
      <c r="Z2178">
        <f>IFERROR(VLOOKUP(C2178,RAIVA!$A$5:$C$16,3,FALSE),0)</f>
        <v>0</v>
      </c>
    </row>
    <row r="2179" spans="1:26" x14ac:dyDescent="0.3">
      <c r="A2179" s="2" t="s">
        <v>470</v>
      </c>
      <c r="B2179" s="2" t="s">
        <v>765</v>
      </c>
      <c r="C2179" s="2">
        <v>431010</v>
      </c>
      <c r="D2179" s="2">
        <v>4310108</v>
      </c>
      <c r="E2179" s="2" t="s">
        <v>470</v>
      </c>
      <c r="F2179" s="2" t="s">
        <v>765</v>
      </c>
      <c r="G2179" s="2">
        <f>IFERROR(VLOOKUP(D2179,Coordenadas!$A$2:$D$5571,3,FALSE),0)</f>
        <v>-29.569299999999998</v>
      </c>
      <c r="H2179" s="2">
        <f>IFERROR(VLOOKUP(D2179,Coordenadas!$A$2:$D$5571,4,FALSE),0)</f>
        <v>-50.791899999999998</v>
      </c>
      <c r="I2179" s="2" t="s">
        <v>5326</v>
      </c>
      <c r="J2179" s="2">
        <v>31660</v>
      </c>
      <c r="K2179" s="2" t="s">
        <v>5330</v>
      </c>
      <c r="L2179" s="2">
        <f>IFERROR(VLOOKUP(C2179,BOTULISMO!$A$3:$C$19,3,FALSE),0)</f>
        <v>0</v>
      </c>
      <c r="M2179" s="2">
        <f>IFERROR(VLOOKUP(C2179,'LEISHMANIOSE VISCERAL'!$A$4:$C$454,3,FALSE),0)</f>
        <v>0</v>
      </c>
      <c r="N2179" s="2">
        <f>IFERROR(VLOOKUP(C2179,'LEISHMANIOSE TEGUMENTAR'!$A$4:$C$1681,3,FALSE),0)</f>
        <v>0</v>
      </c>
      <c r="O2179" s="2">
        <f>IFERROR(VLOOKUP(C2179,'FEBRE AMARELA'!$A$4:$C$38,3,FALSE),0)</f>
        <v>0</v>
      </c>
      <c r="P2179" s="2">
        <f>IFERROR(VLOOKUP(C2179,DENGUE!$A$5:$C$4097,3,FALSE),0)</f>
        <v>0</v>
      </c>
      <c r="Q2179" s="2">
        <f>IFERROR(VLOOKUP(C2179,'HEPATITE VIRAL'!$A$5:$C$3162,3,FALSE),0)</f>
        <v>76</v>
      </c>
      <c r="R2179" s="2">
        <f>IFERROR(VLOOKUP(C2179,'FEBRE MACULOSA'!$A$5:$C$181,3,FALSE),0)</f>
        <v>0</v>
      </c>
      <c r="S2179" s="2">
        <f>IFERROR(VLOOKUP(C2179,LEPTOSPIROSE!$A$5:$C$1176,3,FALSE),0)</f>
        <v>11</v>
      </c>
      <c r="T2179" s="2">
        <f>IFERROR(VLOOKUP(C2179,'DOENÇA DE CHAGAS'!$A$5:$C$100,3,FALSE),0)</f>
        <v>0</v>
      </c>
      <c r="U2179" s="2">
        <f>IFERROR(VLOOKUP(C2179,'PICADAS DE COBRAS'!$A$6:$C$4645,3,FALSE),0)</f>
        <v>31</v>
      </c>
      <c r="V2179">
        <f>IFERROR(VLOOKUP(C2179,'ZIKA VIRUS'!$A$5:$C$2399,3,FALSE),0)</f>
        <v>0</v>
      </c>
      <c r="W2179">
        <f>IFERROR(VLOOKUP(C2179,'FEBRE TIFÓIDE'!$A$5:$C$46,3,FALSE),0)</f>
        <v>0</v>
      </c>
      <c r="X2179">
        <f>IFERROR(VLOOKUP(C2179,HANTAVIROSE!$A$5:$C$153,3,FALSE),0)</f>
        <v>0</v>
      </c>
      <c r="Y2179">
        <f>IFERROR(VLOOKUP(C2179,MENINGITE!$A$5:$C$447,3,FALSE),0)</f>
        <v>0</v>
      </c>
      <c r="Z2179">
        <f>IFERROR(VLOOKUP(C2179,RAIVA!$A$5:$C$16,3,FALSE),0)</f>
        <v>0</v>
      </c>
    </row>
    <row r="2180" spans="1:26" x14ac:dyDescent="0.3">
      <c r="A2180" s="2" t="s">
        <v>2258</v>
      </c>
      <c r="B2180" s="2" t="s">
        <v>2321</v>
      </c>
      <c r="C2180" s="2">
        <v>330187</v>
      </c>
      <c r="D2180" s="2">
        <v>3301876</v>
      </c>
      <c r="E2180" s="2" t="s">
        <v>2258</v>
      </c>
      <c r="F2180" s="2" t="s">
        <v>2321</v>
      </c>
      <c r="G2180" s="2">
        <f>IFERROR(VLOOKUP(D2180,Coordenadas!$A$2:$D$5571,3,FALSE),0)</f>
        <v>-22.849499999999999</v>
      </c>
      <c r="H2180" s="2">
        <f>IFERROR(VLOOKUP(D2180,Coordenadas!$A$2:$D$5571,4,FALSE),0)</f>
        <v>-42.229900000000001</v>
      </c>
      <c r="I2180" s="2" t="s">
        <v>5325</v>
      </c>
      <c r="J2180" s="2">
        <v>22851</v>
      </c>
      <c r="K2180" s="2" t="s">
        <v>5330</v>
      </c>
      <c r="L2180" s="2">
        <f>IFERROR(VLOOKUP(C2180,BOTULISMO!$A$3:$C$19,3,FALSE),0)</f>
        <v>0</v>
      </c>
      <c r="M2180" s="2">
        <f>IFERROR(VLOOKUP(C2180,'LEISHMANIOSE VISCERAL'!$A$4:$C$454,3,FALSE),0)</f>
        <v>0</v>
      </c>
      <c r="N2180" s="2">
        <f>IFERROR(VLOOKUP(C2180,'LEISHMANIOSE TEGUMENTAR'!$A$4:$C$1681,3,FALSE),0)</f>
        <v>0</v>
      </c>
      <c r="O2180" s="2">
        <f>IFERROR(VLOOKUP(C2180,'FEBRE AMARELA'!$A$4:$C$38,3,FALSE),0)</f>
        <v>0</v>
      </c>
      <c r="P2180" s="2">
        <f>IFERROR(VLOOKUP(C2180,DENGUE!$A$5:$C$4097,3,FALSE),0)</f>
        <v>47</v>
      </c>
      <c r="Q2180" s="2">
        <f>IFERROR(VLOOKUP(C2180,'HEPATITE VIRAL'!$A$5:$C$3162,3,FALSE),0)</f>
        <v>9</v>
      </c>
      <c r="R2180" s="2">
        <f>IFERROR(VLOOKUP(C2180,'FEBRE MACULOSA'!$A$5:$C$181,3,FALSE),0)</f>
        <v>0</v>
      </c>
      <c r="S2180" s="2">
        <f>IFERROR(VLOOKUP(C2180,LEPTOSPIROSE!$A$5:$C$1176,3,FALSE),0)</f>
        <v>1</v>
      </c>
      <c r="T2180" s="2">
        <f>IFERROR(VLOOKUP(C2180,'DOENÇA DE CHAGAS'!$A$5:$C$100,3,FALSE),0)</f>
        <v>0</v>
      </c>
      <c r="U2180" s="2">
        <f>IFERROR(VLOOKUP(C2180,'PICADAS DE COBRAS'!$A$6:$C$4645,3,FALSE),0)</f>
        <v>20</v>
      </c>
      <c r="V2180">
        <f>IFERROR(VLOOKUP(C2180,'ZIKA VIRUS'!$A$5:$C$2399,3,FALSE),0)</f>
        <v>1</v>
      </c>
      <c r="W2180">
        <f>IFERROR(VLOOKUP(C2180,'FEBRE TIFÓIDE'!$A$5:$C$46,3,FALSE),0)</f>
        <v>0</v>
      </c>
      <c r="X2180">
        <f>IFERROR(VLOOKUP(C2180,HANTAVIROSE!$A$5:$C$153,3,FALSE),0)</f>
        <v>0</v>
      </c>
      <c r="Y2180">
        <f>IFERROR(VLOOKUP(C2180,MENINGITE!$A$5:$C$447,3,FALSE),0)</f>
        <v>0</v>
      </c>
      <c r="Z2180">
        <f>IFERROR(VLOOKUP(C2180,RAIVA!$A$5:$C$16,3,FALSE),0)</f>
        <v>0</v>
      </c>
    </row>
    <row r="2181" spans="1:26" x14ac:dyDescent="0.3">
      <c r="A2181" s="2" t="s">
        <v>3257</v>
      </c>
      <c r="B2181" s="2" t="s">
        <v>3495</v>
      </c>
      <c r="C2181" s="2">
        <v>291350</v>
      </c>
      <c r="D2181" s="2">
        <v>2913507</v>
      </c>
      <c r="E2181" s="2" t="s">
        <v>3257</v>
      </c>
      <c r="F2181" s="2" t="s">
        <v>3495</v>
      </c>
      <c r="G2181" s="2">
        <f>IFERROR(VLOOKUP(D2181,Coordenadas!$A$2:$D$5571,3,FALSE),0)</f>
        <v>-14.752800000000001</v>
      </c>
      <c r="H2181" s="2">
        <f>IFERROR(VLOOKUP(D2181,Coordenadas!$A$2:$D$5571,4,FALSE),0)</f>
        <v>-40.089399999999998</v>
      </c>
      <c r="I2181" s="2" t="s">
        <v>5324</v>
      </c>
      <c r="J2181" s="2">
        <v>25705</v>
      </c>
      <c r="K2181" s="2" t="s">
        <v>5330</v>
      </c>
      <c r="L2181" s="2">
        <f>IFERROR(VLOOKUP(C2181,BOTULISMO!$A$3:$C$19,3,FALSE),0)</f>
        <v>0</v>
      </c>
      <c r="M2181" s="2">
        <f>IFERROR(VLOOKUP(C2181,'LEISHMANIOSE VISCERAL'!$A$4:$C$454,3,FALSE),0)</f>
        <v>1</v>
      </c>
      <c r="N2181" s="2">
        <f>IFERROR(VLOOKUP(C2181,'LEISHMANIOSE TEGUMENTAR'!$A$4:$C$1681,3,FALSE),0)</f>
        <v>5</v>
      </c>
      <c r="O2181" s="2">
        <f>IFERROR(VLOOKUP(C2181,'FEBRE AMARELA'!$A$4:$C$38,3,FALSE),0)</f>
        <v>0</v>
      </c>
      <c r="P2181" s="2">
        <f>IFERROR(VLOOKUP(C2181,DENGUE!$A$5:$C$4097,3,FALSE),0)</f>
        <v>356</v>
      </c>
      <c r="Q2181" s="2">
        <f>IFERROR(VLOOKUP(C2181,'HEPATITE VIRAL'!$A$5:$C$3162,3,FALSE),0)</f>
        <v>0</v>
      </c>
      <c r="R2181" s="2">
        <f>IFERROR(VLOOKUP(C2181,'FEBRE MACULOSA'!$A$5:$C$181,3,FALSE),0)</f>
        <v>0</v>
      </c>
      <c r="S2181" s="2">
        <f>IFERROR(VLOOKUP(C2181,LEPTOSPIROSE!$A$5:$C$1176,3,FALSE),0)</f>
        <v>0</v>
      </c>
      <c r="T2181" s="2">
        <f>IFERROR(VLOOKUP(C2181,'DOENÇA DE CHAGAS'!$A$5:$C$100,3,FALSE),0)</f>
        <v>0</v>
      </c>
      <c r="U2181" s="2">
        <f>IFERROR(VLOOKUP(C2181,'PICADAS DE COBRAS'!$A$6:$C$4645,3,FALSE),0)</f>
        <v>61</v>
      </c>
      <c r="V2181">
        <f>IFERROR(VLOOKUP(C2181,'ZIKA VIRUS'!$A$5:$C$2399,3,FALSE),0)</f>
        <v>2</v>
      </c>
      <c r="W2181">
        <f>IFERROR(VLOOKUP(C2181,'FEBRE TIFÓIDE'!$A$5:$C$46,3,FALSE),0)</f>
        <v>0</v>
      </c>
      <c r="X2181">
        <f>IFERROR(VLOOKUP(C2181,HANTAVIROSE!$A$5:$C$153,3,FALSE),0)</f>
        <v>0</v>
      </c>
      <c r="Y2181">
        <f>IFERROR(VLOOKUP(C2181,MENINGITE!$A$5:$C$447,3,FALSE),0)</f>
        <v>1</v>
      </c>
      <c r="Z2181">
        <f>IFERROR(VLOOKUP(C2181,RAIVA!$A$5:$C$16,3,FALSE),0)</f>
        <v>0</v>
      </c>
    </row>
    <row r="2182" spans="1:26" x14ac:dyDescent="0.3">
      <c r="A2182" s="2" t="s">
        <v>1637</v>
      </c>
      <c r="B2182" s="2" t="s">
        <v>2032</v>
      </c>
      <c r="C2182" s="2">
        <v>352030</v>
      </c>
      <c r="D2182" s="2">
        <v>3520301</v>
      </c>
      <c r="E2182" s="2" t="s">
        <v>1637</v>
      </c>
      <c r="F2182" s="2" t="s">
        <v>2032</v>
      </c>
      <c r="G2182" s="2">
        <f>IFERROR(VLOOKUP(D2182,Coordenadas!$A$2:$D$5571,3,FALSE),0)</f>
        <v>-24.699000000000002</v>
      </c>
      <c r="H2182" s="2">
        <f>IFERROR(VLOOKUP(D2182,Coordenadas!$A$2:$D$5571,4,FALSE),0)</f>
        <v>-47.553699999999999</v>
      </c>
      <c r="I2182" s="2" t="s">
        <v>5325</v>
      </c>
      <c r="J2182" s="2">
        <v>28841</v>
      </c>
      <c r="K2182" s="2" t="s">
        <v>5330</v>
      </c>
      <c r="L2182" s="2">
        <f>IFERROR(VLOOKUP(C2182,BOTULISMO!$A$3:$C$19,3,FALSE),0)</f>
        <v>0</v>
      </c>
      <c r="M2182" s="2">
        <f>IFERROR(VLOOKUP(C2182,'LEISHMANIOSE VISCERAL'!$A$4:$C$454,3,FALSE),0)</f>
        <v>0</v>
      </c>
      <c r="N2182" s="2">
        <f>IFERROR(VLOOKUP(C2182,'LEISHMANIOSE TEGUMENTAR'!$A$4:$C$1681,3,FALSE),0)</f>
        <v>0</v>
      </c>
      <c r="O2182" s="2">
        <f>IFERROR(VLOOKUP(C2182,'FEBRE AMARELA'!$A$4:$C$38,3,FALSE),0)</f>
        <v>0</v>
      </c>
      <c r="P2182" s="2">
        <f>IFERROR(VLOOKUP(C2182,DENGUE!$A$5:$C$4097,3,FALSE),0)</f>
        <v>41</v>
      </c>
      <c r="Q2182" s="2">
        <f>IFERROR(VLOOKUP(C2182,'HEPATITE VIRAL'!$A$5:$C$3162,3,FALSE),0)</f>
        <v>0</v>
      </c>
      <c r="R2182" s="2">
        <f>IFERROR(VLOOKUP(C2182,'FEBRE MACULOSA'!$A$5:$C$181,3,FALSE),0)</f>
        <v>1</v>
      </c>
      <c r="S2182" s="2">
        <f>IFERROR(VLOOKUP(C2182,LEPTOSPIROSE!$A$5:$C$1176,3,FALSE),0)</f>
        <v>0</v>
      </c>
      <c r="T2182" s="2">
        <f>IFERROR(VLOOKUP(C2182,'DOENÇA DE CHAGAS'!$A$5:$C$100,3,FALSE),0)</f>
        <v>0</v>
      </c>
      <c r="U2182" s="2">
        <f>IFERROR(VLOOKUP(C2182,'PICADAS DE COBRAS'!$A$6:$C$4645,3,FALSE),0)</f>
        <v>9</v>
      </c>
      <c r="V2182">
        <f>IFERROR(VLOOKUP(C2182,'ZIKA VIRUS'!$A$5:$C$2399,3,FALSE),0)</f>
        <v>3</v>
      </c>
      <c r="W2182">
        <f>IFERROR(VLOOKUP(C2182,'FEBRE TIFÓIDE'!$A$5:$C$46,3,FALSE),0)</f>
        <v>0</v>
      </c>
      <c r="X2182">
        <f>IFERROR(VLOOKUP(C2182,HANTAVIROSE!$A$5:$C$153,3,FALSE),0)</f>
        <v>0</v>
      </c>
      <c r="Y2182">
        <f>IFERROR(VLOOKUP(C2182,MENINGITE!$A$5:$C$447,3,FALSE),0)</f>
        <v>0</v>
      </c>
      <c r="Z2182">
        <f>IFERROR(VLOOKUP(C2182,RAIVA!$A$5:$C$16,3,FALSE),0)</f>
        <v>0</v>
      </c>
    </row>
    <row r="2183" spans="1:26" x14ac:dyDescent="0.3">
      <c r="A2183" s="2" t="s">
        <v>3816</v>
      </c>
      <c r="B2183" s="2" t="s">
        <v>3916</v>
      </c>
      <c r="C2183" s="2">
        <v>260690</v>
      </c>
      <c r="D2183" s="2">
        <v>2606903</v>
      </c>
      <c r="E2183" s="2" t="s">
        <v>3816</v>
      </c>
      <c r="F2183" s="2" t="s">
        <v>3916</v>
      </c>
      <c r="G2183" s="2">
        <f>IFERROR(VLOOKUP(D2183,Coordenadas!$A$2:$D$5571,3,FALSE),0)</f>
        <v>-7.8322200000000004</v>
      </c>
      <c r="H2183" s="2">
        <f>IFERROR(VLOOKUP(D2183,Coordenadas!$A$2:$D$5571,4,FALSE),0)</f>
        <v>-37.508200000000002</v>
      </c>
      <c r="I2183" s="2" t="s">
        <v>5324</v>
      </c>
      <c r="J2183" s="2">
        <v>11779</v>
      </c>
      <c r="K2183" s="2" t="s">
        <v>5332</v>
      </c>
      <c r="L2183" s="2">
        <f>IFERROR(VLOOKUP(C2183,BOTULISMO!$A$3:$C$19,3,FALSE),0)</f>
        <v>0</v>
      </c>
      <c r="M2183" s="2">
        <f>IFERROR(VLOOKUP(C2183,'LEISHMANIOSE VISCERAL'!$A$4:$C$454,3,FALSE),0)</f>
        <v>1</v>
      </c>
      <c r="N2183" s="2">
        <f>IFERROR(VLOOKUP(C2183,'LEISHMANIOSE TEGUMENTAR'!$A$4:$C$1681,3,FALSE),0)</f>
        <v>0</v>
      </c>
      <c r="O2183" s="2">
        <f>IFERROR(VLOOKUP(C2183,'FEBRE AMARELA'!$A$4:$C$38,3,FALSE),0)</f>
        <v>0</v>
      </c>
      <c r="P2183" s="2">
        <f>IFERROR(VLOOKUP(C2183,DENGUE!$A$5:$C$4097,3,FALSE),0)</f>
        <v>4</v>
      </c>
      <c r="Q2183" s="2">
        <f>IFERROR(VLOOKUP(C2183,'HEPATITE VIRAL'!$A$5:$C$3162,3,FALSE),0)</f>
        <v>2</v>
      </c>
      <c r="R2183" s="2">
        <f>IFERROR(VLOOKUP(C2183,'FEBRE MACULOSA'!$A$5:$C$181,3,FALSE),0)</f>
        <v>0</v>
      </c>
      <c r="S2183" s="2">
        <f>IFERROR(VLOOKUP(C2183,LEPTOSPIROSE!$A$5:$C$1176,3,FALSE),0)</f>
        <v>0</v>
      </c>
      <c r="T2183" s="2">
        <f>IFERROR(VLOOKUP(C2183,'DOENÇA DE CHAGAS'!$A$5:$C$100,3,FALSE),0)</f>
        <v>0</v>
      </c>
      <c r="U2183" s="2">
        <f>IFERROR(VLOOKUP(C2183,'PICADAS DE COBRAS'!$A$6:$C$4645,3,FALSE),0)</f>
        <v>29</v>
      </c>
      <c r="V2183">
        <f>IFERROR(VLOOKUP(C2183,'ZIKA VIRUS'!$A$5:$C$2399,3,FALSE),0)</f>
        <v>2</v>
      </c>
      <c r="W2183">
        <f>IFERROR(VLOOKUP(C2183,'FEBRE TIFÓIDE'!$A$5:$C$46,3,FALSE),0)</f>
        <v>0</v>
      </c>
      <c r="X2183">
        <f>IFERROR(VLOOKUP(C2183,HANTAVIROSE!$A$5:$C$153,3,FALSE),0)</f>
        <v>0</v>
      </c>
      <c r="Y2183">
        <f>IFERROR(VLOOKUP(C2183,MENINGITE!$A$5:$C$447,3,FALSE),0)</f>
        <v>0</v>
      </c>
      <c r="Z2183">
        <f>IFERROR(VLOOKUP(C2183,RAIVA!$A$5:$C$16,3,FALSE),0)</f>
        <v>0</v>
      </c>
    </row>
    <row r="2184" spans="1:26" x14ac:dyDescent="0.3">
      <c r="A2184" s="2" t="s">
        <v>1256</v>
      </c>
      <c r="B2184" s="2" t="s">
        <v>1500</v>
      </c>
      <c r="C2184" s="2">
        <v>411000</v>
      </c>
      <c r="D2184" s="2">
        <v>4110003</v>
      </c>
      <c r="E2184" s="2" t="s">
        <v>1256</v>
      </c>
      <c r="F2184" s="2" t="s">
        <v>1500</v>
      </c>
      <c r="G2184" s="2">
        <f>IFERROR(VLOOKUP(D2184,Coordenadas!$A$2:$D$5571,3,FALSE),0)</f>
        <v>-23.194900000000001</v>
      </c>
      <c r="H2184" s="2">
        <f>IFERROR(VLOOKUP(D2184,Coordenadas!$A$2:$D$5571,4,FALSE),0)</f>
        <v>-51.825600000000001</v>
      </c>
      <c r="I2184" s="2" t="s">
        <v>5326</v>
      </c>
      <c r="J2184" s="2">
        <v>3982</v>
      </c>
      <c r="K2184" s="2" t="s">
        <v>5332</v>
      </c>
      <c r="L2184" s="2">
        <f>IFERROR(VLOOKUP(C2184,BOTULISMO!$A$3:$C$19,3,FALSE),0)</f>
        <v>0</v>
      </c>
      <c r="M2184" s="2">
        <f>IFERROR(VLOOKUP(C2184,'LEISHMANIOSE VISCERAL'!$A$4:$C$454,3,FALSE),0)</f>
        <v>0</v>
      </c>
      <c r="N2184" s="2">
        <f>IFERROR(VLOOKUP(C2184,'LEISHMANIOSE TEGUMENTAR'!$A$4:$C$1681,3,FALSE),0)</f>
        <v>0</v>
      </c>
      <c r="O2184" s="2">
        <f>IFERROR(VLOOKUP(C2184,'FEBRE AMARELA'!$A$4:$C$38,3,FALSE),0)</f>
        <v>0</v>
      </c>
      <c r="P2184" s="2">
        <f>IFERROR(VLOOKUP(C2184,DENGUE!$A$5:$C$4097,3,FALSE),0)</f>
        <v>333</v>
      </c>
      <c r="Q2184" s="2">
        <f>IFERROR(VLOOKUP(C2184,'HEPATITE VIRAL'!$A$5:$C$3162,3,FALSE),0)</f>
        <v>0</v>
      </c>
      <c r="R2184" s="2">
        <f>IFERROR(VLOOKUP(C2184,'FEBRE MACULOSA'!$A$5:$C$181,3,FALSE),0)</f>
        <v>0</v>
      </c>
      <c r="S2184" s="2">
        <f>IFERROR(VLOOKUP(C2184,LEPTOSPIROSE!$A$5:$C$1176,3,FALSE),0)</f>
        <v>0</v>
      </c>
      <c r="T2184" s="2">
        <f>IFERROR(VLOOKUP(C2184,'DOENÇA DE CHAGAS'!$A$5:$C$100,3,FALSE),0)</f>
        <v>0</v>
      </c>
      <c r="U2184" s="2">
        <f>IFERROR(VLOOKUP(C2184,'PICADAS DE COBRAS'!$A$6:$C$4645,3,FALSE),0)</f>
        <v>22</v>
      </c>
      <c r="V2184">
        <f>IFERROR(VLOOKUP(C2184,'ZIKA VIRUS'!$A$5:$C$2399,3,FALSE),0)</f>
        <v>0</v>
      </c>
      <c r="W2184">
        <f>IFERROR(VLOOKUP(C2184,'FEBRE TIFÓIDE'!$A$5:$C$46,3,FALSE),0)</f>
        <v>0</v>
      </c>
      <c r="X2184">
        <f>IFERROR(VLOOKUP(C2184,HANTAVIROSE!$A$5:$C$153,3,FALSE),0)</f>
        <v>0</v>
      </c>
      <c r="Y2184">
        <f>IFERROR(VLOOKUP(C2184,MENINGITE!$A$5:$C$447,3,FALSE),0)</f>
        <v>0</v>
      </c>
      <c r="Z2184">
        <f>IFERROR(VLOOKUP(C2184,RAIVA!$A$5:$C$16,3,FALSE),0)</f>
        <v>0</v>
      </c>
    </row>
    <row r="2185" spans="1:26" x14ac:dyDescent="0.3">
      <c r="A2185" s="2" t="s">
        <v>2425</v>
      </c>
      <c r="B2185" s="2" t="s">
        <v>2920</v>
      </c>
      <c r="C2185" s="2">
        <v>313030</v>
      </c>
      <c r="D2185" s="2">
        <v>3130309</v>
      </c>
      <c r="E2185" s="2" t="s">
        <v>2425</v>
      </c>
      <c r="F2185" s="2" t="s">
        <v>2920</v>
      </c>
      <c r="G2185" s="2">
        <f>IFERROR(VLOOKUP(D2185,Coordenadas!$A$2:$D$5571,3,FALSE),0)</f>
        <v>-20.177600000000002</v>
      </c>
      <c r="H2185" s="2">
        <f>IFERROR(VLOOKUP(D2185,Coordenadas!$A$2:$D$5571,4,FALSE),0)</f>
        <v>-45.711100000000002</v>
      </c>
      <c r="I2185" s="2" t="s">
        <v>5325</v>
      </c>
      <c r="J2185" s="2">
        <v>8029</v>
      </c>
      <c r="K2185" s="2" t="s">
        <v>5332</v>
      </c>
      <c r="L2185" s="2">
        <f>IFERROR(VLOOKUP(C2185,BOTULISMO!$A$3:$C$19,3,FALSE),0)</f>
        <v>0</v>
      </c>
      <c r="M2185" s="2">
        <f>IFERROR(VLOOKUP(C2185,'LEISHMANIOSE VISCERAL'!$A$4:$C$454,3,FALSE),0)</f>
        <v>0</v>
      </c>
      <c r="N2185" s="2">
        <f>IFERROR(VLOOKUP(C2185,'LEISHMANIOSE TEGUMENTAR'!$A$4:$C$1681,3,FALSE),0)</f>
        <v>0</v>
      </c>
      <c r="O2185" s="2">
        <f>IFERROR(VLOOKUP(C2185,'FEBRE AMARELA'!$A$4:$C$38,3,FALSE),0)</f>
        <v>0</v>
      </c>
      <c r="P2185" s="2">
        <f>IFERROR(VLOOKUP(C2185,DENGUE!$A$5:$C$4097,3,FALSE),0)</f>
        <v>12</v>
      </c>
      <c r="Q2185" s="2">
        <f>IFERROR(VLOOKUP(C2185,'HEPATITE VIRAL'!$A$5:$C$3162,3,FALSE),0)</f>
        <v>0</v>
      </c>
      <c r="R2185" s="2">
        <f>IFERROR(VLOOKUP(C2185,'FEBRE MACULOSA'!$A$5:$C$181,3,FALSE),0)</f>
        <v>0</v>
      </c>
      <c r="S2185" s="2">
        <f>IFERROR(VLOOKUP(C2185,LEPTOSPIROSE!$A$5:$C$1176,3,FALSE),0)</f>
        <v>0</v>
      </c>
      <c r="T2185" s="2">
        <f>IFERROR(VLOOKUP(C2185,'DOENÇA DE CHAGAS'!$A$5:$C$100,3,FALSE),0)</f>
        <v>0</v>
      </c>
      <c r="U2185" s="2">
        <f>IFERROR(VLOOKUP(C2185,'PICADAS DE COBRAS'!$A$6:$C$4645,3,FALSE),0)</f>
        <v>32</v>
      </c>
      <c r="V2185">
        <f>IFERROR(VLOOKUP(C2185,'ZIKA VIRUS'!$A$5:$C$2399,3,FALSE),0)</f>
        <v>0</v>
      </c>
      <c r="W2185">
        <f>IFERROR(VLOOKUP(C2185,'FEBRE TIFÓIDE'!$A$5:$C$46,3,FALSE),0)</f>
        <v>0</v>
      </c>
      <c r="X2185">
        <f>IFERROR(VLOOKUP(C2185,HANTAVIROSE!$A$5:$C$153,3,FALSE),0)</f>
        <v>0</v>
      </c>
      <c r="Y2185">
        <f>IFERROR(VLOOKUP(C2185,MENINGITE!$A$5:$C$447,3,FALSE),0)</f>
        <v>0</v>
      </c>
      <c r="Z2185">
        <f>IFERROR(VLOOKUP(C2185,RAIVA!$A$5:$C$16,3,FALSE),0)</f>
        <v>0</v>
      </c>
    </row>
    <row r="2186" spans="1:26" x14ac:dyDescent="0.3">
      <c r="A2186" s="2" t="s">
        <v>392</v>
      </c>
      <c r="B2186" s="2" t="s">
        <v>431</v>
      </c>
      <c r="C2186" s="2">
        <v>500430</v>
      </c>
      <c r="D2186" s="2">
        <v>5004304</v>
      </c>
      <c r="E2186" s="2" t="s">
        <v>392</v>
      </c>
      <c r="F2186" s="2" t="s">
        <v>431</v>
      </c>
      <c r="G2186" s="2">
        <f>IFERROR(VLOOKUP(D2186,Coordenadas!$A$2:$D$5571,3,FALSE),0)</f>
        <v>-23.6736</v>
      </c>
      <c r="H2186" s="2">
        <f>IFERROR(VLOOKUP(D2186,Coordenadas!$A$2:$D$5571,4,FALSE),0)</f>
        <v>-54.563699999999997</v>
      </c>
      <c r="I2186" s="2" t="s">
        <v>5327</v>
      </c>
      <c r="J2186" s="2">
        <v>14875</v>
      </c>
      <c r="K2186" s="2" t="s">
        <v>5332</v>
      </c>
      <c r="L2186" s="2">
        <f>IFERROR(VLOOKUP(C2186,BOTULISMO!$A$3:$C$19,3,FALSE),0)</f>
        <v>0</v>
      </c>
      <c r="M2186" s="2">
        <f>IFERROR(VLOOKUP(C2186,'LEISHMANIOSE VISCERAL'!$A$4:$C$454,3,FALSE),0)</f>
        <v>0</v>
      </c>
      <c r="N2186" s="2">
        <f>IFERROR(VLOOKUP(C2186,'LEISHMANIOSE TEGUMENTAR'!$A$4:$C$1681,3,FALSE),0)</f>
        <v>2</v>
      </c>
      <c r="O2186" s="2">
        <f>IFERROR(VLOOKUP(C2186,'FEBRE AMARELA'!$A$4:$C$38,3,FALSE),0)</f>
        <v>0</v>
      </c>
      <c r="P2186" s="2">
        <f>IFERROR(VLOOKUP(C2186,DENGUE!$A$5:$C$4097,3,FALSE),0)</f>
        <v>290</v>
      </c>
      <c r="Q2186" s="2">
        <f>IFERROR(VLOOKUP(C2186,'HEPATITE VIRAL'!$A$5:$C$3162,3,FALSE),0)</f>
        <v>5</v>
      </c>
      <c r="R2186" s="2">
        <f>IFERROR(VLOOKUP(C2186,'FEBRE MACULOSA'!$A$5:$C$181,3,FALSE),0)</f>
        <v>0</v>
      </c>
      <c r="S2186" s="2">
        <f>IFERROR(VLOOKUP(C2186,LEPTOSPIROSE!$A$5:$C$1176,3,FALSE),0)</f>
        <v>0</v>
      </c>
      <c r="T2186" s="2">
        <f>IFERROR(VLOOKUP(C2186,'DOENÇA DE CHAGAS'!$A$5:$C$100,3,FALSE),0)</f>
        <v>0</v>
      </c>
      <c r="U2186" s="2">
        <f>IFERROR(VLOOKUP(C2186,'PICADAS DE COBRAS'!$A$6:$C$4645,3,FALSE),0)</f>
        <v>5</v>
      </c>
      <c r="V2186">
        <f>IFERROR(VLOOKUP(C2186,'ZIKA VIRUS'!$A$5:$C$2399,3,FALSE),0)</f>
        <v>0</v>
      </c>
      <c r="W2186">
        <f>IFERROR(VLOOKUP(C2186,'FEBRE TIFÓIDE'!$A$5:$C$46,3,FALSE),0)</f>
        <v>0</v>
      </c>
      <c r="X2186">
        <f>IFERROR(VLOOKUP(C2186,HANTAVIROSE!$A$5:$C$153,3,FALSE),0)</f>
        <v>0</v>
      </c>
      <c r="Y2186">
        <f>IFERROR(VLOOKUP(C2186,MENINGITE!$A$5:$C$447,3,FALSE),0)</f>
        <v>0</v>
      </c>
      <c r="Z2186">
        <f>IFERROR(VLOOKUP(C2186,RAIVA!$A$5:$C$16,3,FALSE),0)</f>
        <v>0</v>
      </c>
    </row>
    <row r="2187" spans="1:26" x14ac:dyDescent="0.3">
      <c r="A2187" s="2" t="s">
        <v>4319</v>
      </c>
      <c r="B2187" s="2" t="s">
        <v>1499</v>
      </c>
      <c r="C2187" s="2">
        <v>230550</v>
      </c>
      <c r="D2187" s="2">
        <v>2305506</v>
      </c>
      <c r="E2187" s="2" t="s">
        <v>4319</v>
      </c>
      <c r="F2187" s="2" t="s">
        <v>1499</v>
      </c>
      <c r="G2187" s="2">
        <f>IFERROR(VLOOKUP(D2187,Coordenadas!$A$2:$D$5571,3,FALSE),0)</f>
        <v>-6.3628099999999996</v>
      </c>
      <c r="H2187" s="2">
        <f>IFERROR(VLOOKUP(D2187,Coordenadas!$A$2:$D$5571,4,FALSE),0)</f>
        <v>-39.289200000000001</v>
      </c>
      <c r="I2187" s="2" t="s">
        <v>5324</v>
      </c>
      <c r="J2187" s="2">
        <v>96495</v>
      </c>
      <c r="K2187" s="2" t="s">
        <v>5331</v>
      </c>
      <c r="L2187" s="2">
        <f>IFERROR(VLOOKUP(C2187,BOTULISMO!$A$3:$C$19,3,FALSE),0)</f>
        <v>0</v>
      </c>
      <c r="M2187" s="2">
        <f>IFERROR(VLOOKUP(C2187,'LEISHMANIOSE VISCERAL'!$A$4:$C$454,3,FALSE),0)</f>
        <v>2</v>
      </c>
      <c r="N2187" s="2">
        <f>IFERROR(VLOOKUP(C2187,'LEISHMANIOSE TEGUMENTAR'!$A$4:$C$1681,3,FALSE),0)</f>
        <v>1</v>
      </c>
      <c r="O2187" s="2">
        <f>IFERROR(VLOOKUP(C2187,'FEBRE AMARELA'!$A$4:$C$38,3,FALSE),0)</f>
        <v>0</v>
      </c>
      <c r="P2187" s="2">
        <f>IFERROR(VLOOKUP(C2187,DENGUE!$A$5:$C$4097,3,FALSE),0)</f>
        <v>661</v>
      </c>
      <c r="Q2187" s="2">
        <f>IFERROR(VLOOKUP(C2187,'HEPATITE VIRAL'!$A$5:$C$3162,3,FALSE),0)</f>
        <v>0</v>
      </c>
      <c r="R2187" s="2">
        <f>IFERROR(VLOOKUP(C2187,'FEBRE MACULOSA'!$A$5:$C$181,3,FALSE),0)</f>
        <v>0</v>
      </c>
      <c r="S2187" s="2">
        <f>IFERROR(VLOOKUP(C2187,LEPTOSPIROSE!$A$5:$C$1176,3,FALSE),0)</f>
        <v>0</v>
      </c>
      <c r="T2187" s="2">
        <f>IFERROR(VLOOKUP(C2187,'DOENÇA DE CHAGAS'!$A$5:$C$100,3,FALSE),0)</f>
        <v>0</v>
      </c>
      <c r="U2187" s="2">
        <f>IFERROR(VLOOKUP(C2187,'PICADAS DE COBRAS'!$A$6:$C$4645,3,FALSE),0)</f>
        <v>103</v>
      </c>
      <c r="V2187">
        <f>IFERROR(VLOOKUP(C2187,'ZIKA VIRUS'!$A$5:$C$2399,3,FALSE),0)</f>
        <v>0</v>
      </c>
      <c r="W2187">
        <f>IFERROR(VLOOKUP(C2187,'FEBRE TIFÓIDE'!$A$5:$C$46,3,FALSE),0)</f>
        <v>0</v>
      </c>
      <c r="X2187">
        <f>IFERROR(VLOOKUP(C2187,HANTAVIROSE!$A$5:$C$153,3,FALSE),0)</f>
        <v>0</v>
      </c>
      <c r="Y2187">
        <f>IFERROR(VLOOKUP(C2187,MENINGITE!$A$5:$C$447,3,FALSE),0)</f>
        <v>1</v>
      </c>
      <c r="Z2187">
        <f>IFERROR(VLOOKUP(C2187,RAIVA!$A$5:$C$16,3,FALSE),0)</f>
        <v>0</v>
      </c>
    </row>
    <row r="2188" spans="1:26" x14ac:dyDescent="0.3">
      <c r="A2188" s="2" t="s">
        <v>1256</v>
      </c>
      <c r="B2188" s="2" t="s">
        <v>1499</v>
      </c>
      <c r="C2188" s="2">
        <v>411005</v>
      </c>
      <c r="D2188" s="2">
        <v>4110052</v>
      </c>
      <c r="E2188" s="2" t="s">
        <v>1256</v>
      </c>
      <c r="F2188" s="2" t="s">
        <v>1499</v>
      </c>
      <c r="G2188" s="2">
        <f>IFERROR(VLOOKUP(D2188,Coordenadas!$A$2:$D$5571,3,FALSE),0)</f>
        <v>-24.715299999999999</v>
      </c>
      <c r="H2188" s="2">
        <f>IFERROR(VLOOKUP(D2188,Coordenadas!$A$2:$D$5571,4,FALSE),0)</f>
        <v>-53.082700000000003</v>
      </c>
      <c r="I2188" s="2" t="s">
        <v>5326</v>
      </c>
      <c r="J2188" s="2">
        <v>2234</v>
      </c>
      <c r="K2188" s="2" t="s">
        <v>5332</v>
      </c>
      <c r="L2188" s="2">
        <f>IFERROR(VLOOKUP(C2188,BOTULISMO!$A$3:$C$19,3,FALSE),0)</f>
        <v>0</v>
      </c>
      <c r="M2188" s="2">
        <f>IFERROR(VLOOKUP(C2188,'LEISHMANIOSE VISCERAL'!$A$4:$C$454,3,FALSE),0)</f>
        <v>0</v>
      </c>
      <c r="N2188" s="2">
        <f>IFERROR(VLOOKUP(C2188,'LEISHMANIOSE TEGUMENTAR'!$A$4:$C$1681,3,FALSE),0)</f>
        <v>0</v>
      </c>
      <c r="O2188" s="2">
        <f>IFERROR(VLOOKUP(C2188,'FEBRE AMARELA'!$A$4:$C$38,3,FALSE),0)</f>
        <v>0</v>
      </c>
      <c r="P2188" s="2">
        <f>IFERROR(VLOOKUP(C2188,DENGUE!$A$5:$C$4097,3,FALSE),0)</f>
        <v>88</v>
      </c>
      <c r="Q2188" s="2">
        <f>IFERROR(VLOOKUP(C2188,'HEPATITE VIRAL'!$A$5:$C$3162,3,FALSE),0)</f>
        <v>2</v>
      </c>
      <c r="R2188" s="2">
        <f>IFERROR(VLOOKUP(C2188,'FEBRE MACULOSA'!$A$5:$C$181,3,FALSE),0)</f>
        <v>0</v>
      </c>
      <c r="S2188" s="2">
        <f>IFERROR(VLOOKUP(C2188,LEPTOSPIROSE!$A$5:$C$1176,3,FALSE),0)</f>
        <v>0</v>
      </c>
      <c r="T2188" s="2">
        <f>IFERROR(VLOOKUP(C2188,'DOENÇA DE CHAGAS'!$A$5:$C$100,3,FALSE),0)</f>
        <v>0</v>
      </c>
      <c r="U2188" s="2">
        <f>IFERROR(VLOOKUP(C2188,'PICADAS DE COBRAS'!$A$6:$C$4645,3,FALSE),0)</f>
        <v>7</v>
      </c>
      <c r="V2188">
        <f>IFERROR(VLOOKUP(C2188,'ZIKA VIRUS'!$A$5:$C$2399,3,FALSE),0)</f>
        <v>0</v>
      </c>
      <c r="W2188">
        <f>IFERROR(VLOOKUP(C2188,'FEBRE TIFÓIDE'!$A$5:$C$46,3,FALSE),0)</f>
        <v>0</v>
      </c>
      <c r="X2188">
        <f>IFERROR(VLOOKUP(C2188,HANTAVIROSE!$A$5:$C$153,3,FALSE),0)</f>
        <v>0</v>
      </c>
      <c r="Y2188">
        <f>IFERROR(VLOOKUP(C2188,MENINGITE!$A$5:$C$447,3,FALSE),0)</f>
        <v>1</v>
      </c>
      <c r="Z2188">
        <f>IFERROR(VLOOKUP(C2188,RAIVA!$A$5:$C$16,3,FALSE),0)</f>
        <v>0</v>
      </c>
    </row>
    <row r="2189" spans="1:26" x14ac:dyDescent="0.3">
      <c r="A2189" s="2" t="s">
        <v>2425</v>
      </c>
      <c r="B2189" s="2" t="s">
        <v>2919</v>
      </c>
      <c r="C2189" s="2">
        <v>313040</v>
      </c>
      <c r="D2189" s="2">
        <v>3130408</v>
      </c>
      <c r="E2189" s="2" t="s">
        <v>2425</v>
      </c>
      <c r="F2189" s="2" t="s">
        <v>2919</v>
      </c>
      <c r="G2189" s="2">
        <f>IFERROR(VLOOKUP(D2189,Coordenadas!$A$2:$D$5571,3,FALSE),0)</f>
        <v>-21.1738</v>
      </c>
      <c r="H2189" s="2">
        <f>IFERROR(VLOOKUP(D2189,Coordenadas!$A$2:$D$5571,4,FALSE),0)</f>
        <v>-44.923299999999998</v>
      </c>
      <c r="I2189" s="2" t="s">
        <v>5325</v>
      </c>
      <c r="J2189" s="2">
        <v>5859</v>
      </c>
      <c r="K2189" s="2" t="s">
        <v>5332</v>
      </c>
      <c r="L2189" s="2">
        <f>IFERROR(VLOOKUP(C2189,BOTULISMO!$A$3:$C$19,3,FALSE),0)</f>
        <v>0</v>
      </c>
      <c r="M2189" s="2">
        <f>IFERROR(VLOOKUP(C2189,'LEISHMANIOSE VISCERAL'!$A$4:$C$454,3,FALSE),0)</f>
        <v>0</v>
      </c>
      <c r="N2189" s="2">
        <f>IFERROR(VLOOKUP(C2189,'LEISHMANIOSE TEGUMENTAR'!$A$4:$C$1681,3,FALSE),0)</f>
        <v>0</v>
      </c>
      <c r="O2189" s="2">
        <f>IFERROR(VLOOKUP(C2189,'FEBRE AMARELA'!$A$4:$C$38,3,FALSE),0)</f>
        <v>0</v>
      </c>
      <c r="P2189" s="2">
        <f>IFERROR(VLOOKUP(C2189,DENGUE!$A$5:$C$4097,3,FALSE),0)</f>
        <v>0</v>
      </c>
      <c r="Q2189" s="2">
        <f>IFERROR(VLOOKUP(C2189,'HEPATITE VIRAL'!$A$5:$C$3162,3,FALSE),0)</f>
        <v>0</v>
      </c>
      <c r="R2189" s="2">
        <f>IFERROR(VLOOKUP(C2189,'FEBRE MACULOSA'!$A$5:$C$181,3,FALSE),0)</f>
        <v>0</v>
      </c>
      <c r="S2189" s="2">
        <f>IFERROR(VLOOKUP(C2189,LEPTOSPIROSE!$A$5:$C$1176,3,FALSE),0)</f>
        <v>0</v>
      </c>
      <c r="T2189" s="2">
        <f>IFERROR(VLOOKUP(C2189,'DOENÇA DE CHAGAS'!$A$5:$C$100,3,FALSE),0)</f>
        <v>0</v>
      </c>
      <c r="U2189" s="2">
        <f>IFERROR(VLOOKUP(C2189,'PICADAS DE COBRAS'!$A$6:$C$4645,3,FALSE),0)</f>
        <v>35</v>
      </c>
      <c r="V2189">
        <f>IFERROR(VLOOKUP(C2189,'ZIKA VIRUS'!$A$5:$C$2399,3,FALSE),0)</f>
        <v>0</v>
      </c>
      <c r="W2189">
        <f>IFERROR(VLOOKUP(C2189,'FEBRE TIFÓIDE'!$A$5:$C$46,3,FALSE),0)</f>
        <v>0</v>
      </c>
      <c r="X2189">
        <f>IFERROR(VLOOKUP(C2189,HANTAVIROSE!$A$5:$C$153,3,FALSE),0)</f>
        <v>0</v>
      </c>
      <c r="Y2189">
        <f>IFERROR(VLOOKUP(C2189,MENINGITE!$A$5:$C$447,3,FALSE),0)</f>
        <v>0</v>
      </c>
      <c r="Z2189">
        <f>IFERROR(VLOOKUP(C2189,RAIVA!$A$5:$C$16,3,FALSE),0)</f>
        <v>0</v>
      </c>
    </row>
    <row r="2190" spans="1:26" x14ac:dyDescent="0.3">
      <c r="A2190" s="2" t="s">
        <v>470</v>
      </c>
      <c r="B2190" s="2" t="s">
        <v>764</v>
      </c>
      <c r="C2190" s="2">
        <v>431020</v>
      </c>
      <c r="D2190" s="2">
        <v>4310207</v>
      </c>
      <c r="E2190" s="2" t="s">
        <v>470</v>
      </c>
      <c r="F2190" s="2" t="s">
        <v>764</v>
      </c>
      <c r="G2190" s="2">
        <f>IFERROR(VLOOKUP(D2190,Coordenadas!$A$2:$D$5571,3,FALSE),0)</f>
        <v>-28.388000000000002</v>
      </c>
      <c r="H2190" s="2">
        <f>IFERROR(VLOOKUP(D2190,Coordenadas!$A$2:$D$5571,4,FALSE),0)</f>
        <v>-53.92</v>
      </c>
      <c r="I2190" s="2" t="s">
        <v>5326</v>
      </c>
      <c r="J2190" s="2">
        <v>78915</v>
      </c>
      <c r="K2190" s="2" t="s">
        <v>5331</v>
      </c>
      <c r="L2190" s="2">
        <f>IFERROR(VLOOKUP(C2190,BOTULISMO!$A$3:$C$19,3,FALSE),0)</f>
        <v>0</v>
      </c>
      <c r="M2190" s="2">
        <f>IFERROR(VLOOKUP(C2190,'LEISHMANIOSE VISCERAL'!$A$4:$C$454,3,FALSE),0)</f>
        <v>0</v>
      </c>
      <c r="N2190" s="2">
        <f>IFERROR(VLOOKUP(C2190,'LEISHMANIOSE TEGUMENTAR'!$A$4:$C$1681,3,FALSE),0)</f>
        <v>0</v>
      </c>
      <c r="O2190" s="2">
        <f>IFERROR(VLOOKUP(C2190,'FEBRE AMARELA'!$A$4:$C$38,3,FALSE),0)</f>
        <v>0</v>
      </c>
      <c r="P2190" s="2">
        <f>IFERROR(VLOOKUP(C2190,DENGUE!$A$5:$C$4097,3,FALSE),0)</f>
        <v>111</v>
      </c>
      <c r="Q2190" s="2">
        <f>IFERROR(VLOOKUP(C2190,'HEPATITE VIRAL'!$A$5:$C$3162,3,FALSE),0)</f>
        <v>14</v>
      </c>
      <c r="R2190" s="2">
        <f>IFERROR(VLOOKUP(C2190,'FEBRE MACULOSA'!$A$5:$C$181,3,FALSE),0)</f>
        <v>0</v>
      </c>
      <c r="S2190" s="2">
        <f>IFERROR(VLOOKUP(C2190,LEPTOSPIROSE!$A$5:$C$1176,3,FALSE),0)</f>
        <v>39</v>
      </c>
      <c r="T2190" s="2">
        <f>IFERROR(VLOOKUP(C2190,'DOENÇA DE CHAGAS'!$A$5:$C$100,3,FALSE),0)</f>
        <v>0</v>
      </c>
      <c r="U2190" s="2">
        <f>IFERROR(VLOOKUP(C2190,'PICADAS DE COBRAS'!$A$6:$C$4645,3,FALSE),0)</f>
        <v>56</v>
      </c>
      <c r="V2190">
        <f>IFERROR(VLOOKUP(C2190,'ZIKA VIRUS'!$A$5:$C$2399,3,FALSE),0)</f>
        <v>5</v>
      </c>
      <c r="W2190">
        <f>IFERROR(VLOOKUP(C2190,'FEBRE TIFÓIDE'!$A$5:$C$46,3,FALSE),0)</f>
        <v>0</v>
      </c>
      <c r="X2190">
        <f>IFERROR(VLOOKUP(C2190,HANTAVIROSE!$A$5:$C$153,3,FALSE),0)</f>
        <v>0</v>
      </c>
      <c r="Y2190">
        <f>IFERROR(VLOOKUP(C2190,MENINGITE!$A$5:$C$447,3,FALSE),0)</f>
        <v>5</v>
      </c>
      <c r="Z2190">
        <f>IFERROR(VLOOKUP(C2190,RAIVA!$A$5:$C$16,3,FALSE),0)</f>
        <v>0</v>
      </c>
    </row>
    <row r="2191" spans="1:26" x14ac:dyDescent="0.3">
      <c r="A2191" s="2" t="s">
        <v>1637</v>
      </c>
      <c r="B2191" s="2" t="s">
        <v>2030</v>
      </c>
      <c r="C2191" s="2">
        <v>352042</v>
      </c>
      <c r="D2191" s="2">
        <v>3520426</v>
      </c>
      <c r="E2191" s="2" t="s">
        <v>1637</v>
      </c>
      <c r="F2191" s="2" t="s">
        <v>2030</v>
      </c>
      <c r="G2191" s="2">
        <f>IFERROR(VLOOKUP(D2191,Coordenadas!$A$2:$D$5571,3,FALSE),0)</f>
        <v>-24.730699999999999</v>
      </c>
      <c r="H2191" s="2">
        <f>IFERROR(VLOOKUP(D2191,Coordenadas!$A$2:$D$5571,4,FALSE),0)</f>
        <v>-47.5383</v>
      </c>
      <c r="I2191" s="2" t="s">
        <v>5325</v>
      </c>
      <c r="J2191" s="2">
        <v>9025</v>
      </c>
      <c r="K2191" s="2" t="s">
        <v>5332</v>
      </c>
      <c r="L2191" s="2">
        <f>IFERROR(VLOOKUP(C2191,BOTULISMO!$A$3:$C$19,3,FALSE),0)</f>
        <v>0</v>
      </c>
      <c r="M2191" s="2">
        <f>IFERROR(VLOOKUP(C2191,'LEISHMANIOSE VISCERAL'!$A$4:$C$454,3,FALSE),0)</f>
        <v>0</v>
      </c>
      <c r="N2191" s="2">
        <f>IFERROR(VLOOKUP(C2191,'LEISHMANIOSE TEGUMENTAR'!$A$4:$C$1681,3,FALSE),0)</f>
        <v>0</v>
      </c>
      <c r="O2191" s="2">
        <f>IFERROR(VLOOKUP(C2191,'FEBRE AMARELA'!$A$4:$C$38,3,FALSE),0)</f>
        <v>0</v>
      </c>
      <c r="P2191" s="2">
        <f>IFERROR(VLOOKUP(C2191,DENGUE!$A$5:$C$4097,3,FALSE),0)</f>
        <v>29</v>
      </c>
      <c r="Q2191" s="2">
        <f>IFERROR(VLOOKUP(C2191,'HEPATITE VIRAL'!$A$5:$C$3162,3,FALSE),0)</f>
        <v>7</v>
      </c>
      <c r="R2191" s="2">
        <f>IFERROR(VLOOKUP(C2191,'FEBRE MACULOSA'!$A$5:$C$181,3,FALSE),0)</f>
        <v>0</v>
      </c>
      <c r="S2191" s="2">
        <f>IFERROR(VLOOKUP(C2191,LEPTOSPIROSE!$A$5:$C$1176,3,FALSE),0)</f>
        <v>1</v>
      </c>
      <c r="T2191" s="2">
        <f>IFERROR(VLOOKUP(C2191,'DOENÇA DE CHAGAS'!$A$5:$C$100,3,FALSE),0)</f>
        <v>0</v>
      </c>
      <c r="U2191" s="2">
        <f>IFERROR(VLOOKUP(C2191,'PICADAS DE COBRAS'!$A$6:$C$4645,3,FALSE),0)</f>
        <v>15</v>
      </c>
      <c r="V2191">
        <f>IFERROR(VLOOKUP(C2191,'ZIKA VIRUS'!$A$5:$C$2399,3,FALSE),0)</f>
        <v>1</v>
      </c>
      <c r="W2191">
        <f>IFERROR(VLOOKUP(C2191,'FEBRE TIFÓIDE'!$A$5:$C$46,3,FALSE),0)</f>
        <v>0</v>
      </c>
      <c r="X2191">
        <f>IFERROR(VLOOKUP(C2191,HANTAVIROSE!$A$5:$C$153,3,FALSE),0)</f>
        <v>0</v>
      </c>
      <c r="Y2191">
        <f>IFERROR(VLOOKUP(C2191,MENINGITE!$A$5:$C$447,3,FALSE),0)</f>
        <v>0</v>
      </c>
      <c r="Z2191">
        <f>IFERROR(VLOOKUP(C2191,RAIVA!$A$5:$C$16,3,FALSE),0)</f>
        <v>0</v>
      </c>
    </row>
    <row r="2192" spans="1:26" x14ac:dyDescent="0.3">
      <c r="A2192" s="2" t="s">
        <v>3652</v>
      </c>
      <c r="B2192" s="2" t="s">
        <v>3698</v>
      </c>
      <c r="C2192" s="2">
        <v>280270</v>
      </c>
      <c r="D2192" s="2">
        <v>2802700</v>
      </c>
      <c r="E2192" s="2" t="s">
        <v>3652</v>
      </c>
      <c r="F2192" s="2" t="s">
        <v>3698</v>
      </c>
      <c r="G2192" s="2">
        <f>IFERROR(VLOOKUP(D2192,Coordenadas!$A$2:$D$5571,3,FALSE),0)</f>
        <v>-10.442500000000001</v>
      </c>
      <c r="H2192" s="2">
        <f>IFERROR(VLOOKUP(D2192,Coordenadas!$A$2:$D$5571,4,FALSE),0)</f>
        <v>-36.547899999999998</v>
      </c>
      <c r="I2192" s="2" t="s">
        <v>5324</v>
      </c>
      <c r="J2192" s="2">
        <v>8348</v>
      </c>
      <c r="K2192" s="2" t="s">
        <v>5332</v>
      </c>
      <c r="L2192" s="2">
        <f>IFERROR(VLOOKUP(C2192,BOTULISMO!$A$3:$C$19,3,FALSE),0)</f>
        <v>0</v>
      </c>
      <c r="M2192" s="2">
        <f>IFERROR(VLOOKUP(C2192,'LEISHMANIOSE VISCERAL'!$A$4:$C$454,3,FALSE),0)</f>
        <v>0</v>
      </c>
      <c r="N2192" s="2">
        <f>IFERROR(VLOOKUP(C2192,'LEISHMANIOSE TEGUMENTAR'!$A$4:$C$1681,3,FALSE),0)</f>
        <v>0</v>
      </c>
      <c r="O2192" s="2">
        <f>IFERROR(VLOOKUP(C2192,'FEBRE AMARELA'!$A$4:$C$38,3,FALSE),0)</f>
        <v>0</v>
      </c>
      <c r="P2192" s="2">
        <f>IFERROR(VLOOKUP(C2192,DENGUE!$A$5:$C$4097,3,FALSE),0)</f>
        <v>0</v>
      </c>
      <c r="Q2192" s="2">
        <f>IFERROR(VLOOKUP(C2192,'HEPATITE VIRAL'!$A$5:$C$3162,3,FALSE),0)</f>
        <v>1</v>
      </c>
      <c r="R2192" s="2">
        <f>IFERROR(VLOOKUP(C2192,'FEBRE MACULOSA'!$A$5:$C$181,3,FALSE),0)</f>
        <v>0</v>
      </c>
      <c r="S2192" s="2">
        <f>IFERROR(VLOOKUP(C2192,LEPTOSPIROSE!$A$5:$C$1176,3,FALSE),0)</f>
        <v>0</v>
      </c>
      <c r="T2192" s="2">
        <f>IFERROR(VLOOKUP(C2192,'DOENÇA DE CHAGAS'!$A$5:$C$100,3,FALSE),0)</f>
        <v>0</v>
      </c>
      <c r="U2192" s="2">
        <f>IFERROR(VLOOKUP(C2192,'PICADAS DE COBRAS'!$A$6:$C$4645,3,FALSE),0)</f>
        <v>1</v>
      </c>
      <c r="V2192">
        <f>IFERROR(VLOOKUP(C2192,'ZIKA VIRUS'!$A$5:$C$2399,3,FALSE),0)</f>
        <v>0</v>
      </c>
      <c r="W2192">
        <f>IFERROR(VLOOKUP(C2192,'FEBRE TIFÓIDE'!$A$5:$C$46,3,FALSE),0)</f>
        <v>0</v>
      </c>
      <c r="X2192">
        <f>IFERROR(VLOOKUP(C2192,HANTAVIROSE!$A$5:$C$153,3,FALSE),0)</f>
        <v>0</v>
      </c>
      <c r="Y2192">
        <f>IFERROR(VLOOKUP(C2192,MENINGITE!$A$5:$C$447,3,FALSE),0)</f>
        <v>0</v>
      </c>
      <c r="Z2192">
        <f>IFERROR(VLOOKUP(C2192,RAIVA!$A$5:$C$16,3,FALSE),0)</f>
        <v>0</v>
      </c>
    </row>
    <row r="2193" spans="1:26" x14ac:dyDescent="0.3">
      <c r="A2193" s="2" t="s">
        <v>3816</v>
      </c>
      <c r="B2193" s="2" t="s">
        <v>3910</v>
      </c>
      <c r="C2193" s="2">
        <v>260760</v>
      </c>
      <c r="D2193" s="2">
        <v>2607604</v>
      </c>
      <c r="E2193" s="2" t="s">
        <v>3816</v>
      </c>
      <c r="F2193" s="2" t="s">
        <v>3910</v>
      </c>
      <c r="G2193" s="2">
        <f>IFERROR(VLOOKUP(D2193,Coordenadas!$A$2:$D$5571,3,FALSE),0)</f>
        <v>-7.7476599999999998</v>
      </c>
      <c r="H2193" s="2">
        <f>IFERROR(VLOOKUP(D2193,Coordenadas!$A$2:$D$5571,4,FALSE),0)</f>
        <v>-34.830300000000001</v>
      </c>
      <c r="I2193" s="2" t="s">
        <v>5324</v>
      </c>
      <c r="J2193" s="2">
        <v>21884</v>
      </c>
      <c r="K2193" s="2" t="s">
        <v>5330</v>
      </c>
      <c r="L2193" s="2">
        <f>IFERROR(VLOOKUP(C2193,BOTULISMO!$A$3:$C$19,3,FALSE),0)</f>
        <v>0</v>
      </c>
      <c r="M2193" s="2">
        <f>IFERROR(VLOOKUP(C2193,'LEISHMANIOSE VISCERAL'!$A$4:$C$454,3,FALSE),0)</f>
        <v>0</v>
      </c>
      <c r="N2193" s="2">
        <f>IFERROR(VLOOKUP(C2193,'LEISHMANIOSE TEGUMENTAR'!$A$4:$C$1681,3,FALSE),0)</f>
        <v>0</v>
      </c>
      <c r="O2193" s="2">
        <f>IFERROR(VLOOKUP(C2193,'FEBRE AMARELA'!$A$4:$C$38,3,FALSE),0)</f>
        <v>0</v>
      </c>
      <c r="P2193" s="2">
        <f>IFERROR(VLOOKUP(C2193,DENGUE!$A$5:$C$4097,3,FALSE),0)</f>
        <v>0</v>
      </c>
      <c r="Q2193" s="2">
        <f>IFERROR(VLOOKUP(C2193,'HEPATITE VIRAL'!$A$5:$C$3162,3,FALSE),0)</f>
        <v>1</v>
      </c>
      <c r="R2193" s="2">
        <f>IFERROR(VLOOKUP(C2193,'FEBRE MACULOSA'!$A$5:$C$181,3,FALSE),0)</f>
        <v>0</v>
      </c>
      <c r="S2193" s="2">
        <f>IFERROR(VLOOKUP(C2193,LEPTOSPIROSE!$A$5:$C$1176,3,FALSE),0)</f>
        <v>0</v>
      </c>
      <c r="T2193" s="2">
        <f>IFERROR(VLOOKUP(C2193,'DOENÇA DE CHAGAS'!$A$5:$C$100,3,FALSE),0)</f>
        <v>0</v>
      </c>
      <c r="U2193" s="2">
        <f>IFERROR(VLOOKUP(C2193,'PICADAS DE COBRAS'!$A$6:$C$4645,3,FALSE),0)</f>
        <v>26</v>
      </c>
      <c r="V2193">
        <f>IFERROR(VLOOKUP(C2193,'ZIKA VIRUS'!$A$5:$C$2399,3,FALSE),0)</f>
        <v>0</v>
      </c>
      <c r="W2193">
        <f>IFERROR(VLOOKUP(C2193,'FEBRE TIFÓIDE'!$A$5:$C$46,3,FALSE),0)</f>
        <v>0</v>
      </c>
      <c r="X2193">
        <f>IFERROR(VLOOKUP(C2193,HANTAVIROSE!$A$5:$C$153,3,FALSE),0)</f>
        <v>0</v>
      </c>
      <c r="Y2193">
        <f>IFERROR(VLOOKUP(C2193,MENINGITE!$A$5:$C$447,3,FALSE),0)</f>
        <v>0</v>
      </c>
      <c r="Z2193">
        <f>IFERROR(VLOOKUP(C2193,RAIVA!$A$5:$C$16,3,FALSE),0)</f>
        <v>0</v>
      </c>
    </row>
    <row r="2194" spans="1:26" x14ac:dyDescent="0.3">
      <c r="A2194" s="2" t="s">
        <v>4490</v>
      </c>
      <c r="B2194" s="2" t="s">
        <v>4614</v>
      </c>
      <c r="C2194" s="2">
        <v>220465</v>
      </c>
      <c r="D2194" s="2">
        <v>2204659</v>
      </c>
      <c r="E2194" s="2" t="s">
        <v>4490</v>
      </c>
      <c r="F2194" s="2" t="s">
        <v>4614</v>
      </c>
      <c r="G2194" s="2">
        <f>IFERROR(VLOOKUP(D2194,Coordenadas!$A$2:$D$5571,3,FALSE),0)</f>
        <v>-2.8577400000000002</v>
      </c>
      <c r="H2194" s="2">
        <f>IFERROR(VLOOKUP(D2194,Coordenadas!$A$2:$D$5571,4,FALSE),0)</f>
        <v>-41.818600000000004</v>
      </c>
      <c r="I2194" s="2" t="s">
        <v>5324</v>
      </c>
      <c r="J2194" s="2">
        <v>8914</v>
      </c>
      <c r="K2194" s="2" t="s">
        <v>5332</v>
      </c>
      <c r="L2194" s="2">
        <f>IFERROR(VLOOKUP(C2194,BOTULISMO!$A$3:$C$19,3,FALSE),0)</f>
        <v>0</v>
      </c>
      <c r="M2194" s="2">
        <f>IFERROR(VLOOKUP(C2194,'LEISHMANIOSE VISCERAL'!$A$4:$C$454,3,FALSE),0)</f>
        <v>0</v>
      </c>
      <c r="N2194" s="2">
        <f>IFERROR(VLOOKUP(C2194,'LEISHMANIOSE TEGUMENTAR'!$A$4:$C$1681,3,FALSE),0)</f>
        <v>1</v>
      </c>
      <c r="O2194" s="2">
        <f>IFERROR(VLOOKUP(C2194,'FEBRE AMARELA'!$A$4:$C$38,3,FALSE),0)</f>
        <v>0</v>
      </c>
      <c r="P2194" s="2">
        <f>IFERROR(VLOOKUP(C2194,DENGUE!$A$5:$C$4097,3,FALSE),0)</f>
        <v>0</v>
      </c>
      <c r="Q2194" s="2">
        <f>IFERROR(VLOOKUP(C2194,'HEPATITE VIRAL'!$A$5:$C$3162,3,FALSE),0)</f>
        <v>0</v>
      </c>
      <c r="R2194" s="2">
        <f>IFERROR(VLOOKUP(C2194,'FEBRE MACULOSA'!$A$5:$C$181,3,FALSE),0)</f>
        <v>0</v>
      </c>
      <c r="S2194" s="2">
        <f>IFERROR(VLOOKUP(C2194,LEPTOSPIROSE!$A$5:$C$1176,3,FALSE),0)</f>
        <v>0</v>
      </c>
      <c r="T2194" s="2">
        <f>IFERROR(VLOOKUP(C2194,'DOENÇA DE CHAGAS'!$A$5:$C$100,3,FALSE),0)</f>
        <v>0</v>
      </c>
      <c r="U2194" s="2">
        <f>IFERROR(VLOOKUP(C2194,'PICADAS DE COBRAS'!$A$6:$C$4645,3,FALSE),0)</f>
        <v>0</v>
      </c>
      <c r="V2194">
        <f>IFERROR(VLOOKUP(C2194,'ZIKA VIRUS'!$A$5:$C$2399,3,FALSE),0)</f>
        <v>0</v>
      </c>
      <c r="W2194">
        <f>IFERROR(VLOOKUP(C2194,'FEBRE TIFÓIDE'!$A$5:$C$46,3,FALSE),0)</f>
        <v>0</v>
      </c>
      <c r="X2194">
        <f>IFERROR(VLOOKUP(C2194,HANTAVIROSE!$A$5:$C$153,3,FALSE),0)</f>
        <v>0</v>
      </c>
      <c r="Y2194">
        <f>IFERROR(VLOOKUP(C2194,MENINGITE!$A$5:$C$447,3,FALSE),0)</f>
        <v>0</v>
      </c>
      <c r="Z2194">
        <f>IFERROR(VLOOKUP(C2194,RAIVA!$A$5:$C$16,3,FALSE),0)</f>
        <v>0</v>
      </c>
    </row>
    <row r="2195" spans="1:26" x14ac:dyDescent="0.3">
      <c r="A2195" s="2" t="s">
        <v>1637</v>
      </c>
      <c r="B2195" s="2" t="s">
        <v>2029</v>
      </c>
      <c r="C2195" s="2">
        <v>352044</v>
      </c>
      <c r="D2195" s="2">
        <v>3520442</v>
      </c>
      <c r="E2195" s="2" t="s">
        <v>1637</v>
      </c>
      <c r="F2195" s="2" t="s">
        <v>2029</v>
      </c>
      <c r="G2195" s="2">
        <f>IFERROR(VLOOKUP(D2195,Coordenadas!$A$2:$D$5571,3,FALSE),0)</f>
        <v>-20.432600000000001</v>
      </c>
      <c r="H2195" s="2">
        <f>IFERROR(VLOOKUP(D2195,Coordenadas!$A$2:$D$5571,4,FALSE),0)</f>
        <v>-51.342599999999997</v>
      </c>
      <c r="I2195" s="2" t="s">
        <v>5325</v>
      </c>
      <c r="J2195" s="2">
        <v>25064</v>
      </c>
      <c r="K2195" s="2" t="s">
        <v>5330</v>
      </c>
      <c r="L2195" s="2">
        <f>IFERROR(VLOOKUP(C2195,BOTULISMO!$A$3:$C$19,3,FALSE),0)</f>
        <v>0</v>
      </c>
      <c r="M2195" s="2">
        <f>IFERROR(VLOOKUP(C2195,'LEISHMANIOSE VISCERAL'!$A$4:$C$454,3,FALSE),0)</f>
        <v>0</v>
      </c>
      <c r="N2195" s="2">
        <f>IFERROR(VLOOKUP(C2195,'LEISHMANIOSE TEGUMENTAR'!$A$4:$C$1681,3,FALSE),0)</f>
        <v>0</v>
      </c>
      <c r="O2195" s="2">
        <f>IFERROR(VLOOKUP(C2195,'FEBRE AMARELA'!$A$4:$C$38,3,FALSE),0)</f>
        <v>0</v>
      </c>
      <c r="P2195" s="2">
        <f>IFERROR(VLOOKUP(C2195,DENGUE!$A$5:$C$4097,3,FALSE),0)</f>
        <v>189</v>
      </c>
      <c r="Q2195" s="2">
        <f>IFERROR(VLOOKUP(C2195,'HEPATITE VIRAL'!$A$5:$C$3162,3,FALSE),0)</f>
        <v>20</v>
      </c>
      <c r="R2195" s="2">
        <f>IFERROR(VLOOKUP(C2195,'FEBRE MACULOSA'!$A$5:$C$181,3,FALSE),0)</f>
        <v>0</v>
      </c>
      <c r="S2195" s="2">
        <f>IFERROR(VLOOKUP(C2195,LEPTOSPIROSE!$A$5:$C$1176,3,FALSE),0)</f>
        <v>0</v>
      </c>
      <c r="T2195" s="2">
        <f>IFERROR(VLOOKUP(C2195,'DOENÇA DE CHAGAS'!$A$5:$C$100,3,FALSE),0)</f>
        <v>0</v>
      </c>
      <c r="U2195" s="2">
        <f>IFERROR(VLOOKUP(C2195,'PICADAS DE COBRAS'!$A$6:$C$4645,3,FALSE),0)</f>
        <v>119</v>
      </c>
      <c r="V2195">
        <f>IFERROR(VLOOKUP(C2195,'ZIKA VIRUS'!$A$5:$C$2399,3,FALSE),0)</f>
        <v>2</v>
      </c>
      <c r="W2195">
        <f>IFERROR(VLOOKUP(C2195,'FEBRE TIFÓIDE'!$A$5:$C$46,3,FALSE),0)</f>
        <v>0</v>
      </c>
      <c r="X2195">
        <f>IFERROR(VLOOKUP(C2195,HANTAVIROSE!$A$5:$C$153,3,FALSE),0)</f>
        <v>0</v>
      </c>
      <c r="Y2195">
        <f>IFERROR(VLOOKUP(C2195,MENINGITE!$A$5:$C$447,3,FALSE),0)</f>
        <v>0</v>
      </c>
      <c r="Z2195">
        <f>IFERROR(VLOOKUP(C2195,RAIVA!$A$5:$C$16,3,FALSE),0)</f>
        <v>0</v>
      </c>
    </row>
    <row r="2196" spans="1:26" x14ac:dyDescent="0.3">
      <c r="A2196" s="2" t="s">
        <v>1637</v>
      </c>
      <c r="B2196" s="2" t="s">
        <v>2031</v>
      </c>
      <c r="C2196" s="2">
        <v>352040</v>
      </c>
      <c r="D2196" s="2">
        <v>3520400</v>
      </c>
      <c r="E2196" s="2" t="s">
        <v>1637</v>
      </c>
      <c r="F2196" s="2" t="s">
        <v>2031</v>
      </c>
      <c r="G2196" s="2">
        <f>IFERROR(VLOOKUP(D2196,Coordenadas!$A$2:$D$5571,3,FALSE),0)</f>
        <v>-23.778500000000001</v>
      </c>
      <c r="H2196" s="2">
        <f>IFERROR(VLOOKUP(D2196,Coordenadas!$A$2:$D$5571,4,FALSE),0)</f>
        <v>-45.355200000000004</v>
      </c>
      <c r="I2196" s="2" t="s">
        <v>5325</v>
      </c>
      <c r="J2196" s="2">
        <v>28196</v>
      </c>
      <c r="K2196" s="2" t="s">
        <v>5330</v>
      </c>
      <c r="L2196" s="2">
        <f>IFERROR(VLOOKUP(C2196,BOTULISMO!$A$3:$C$19,3,FALSE),0)</f>
        <v>0</v>
      </c>
      <c r="M2196" s="2">
        <f>IFERROR(VLOOKUP(C2196,'LEISHMANIOSE VISCERAL'!$A$4:$C$454,3,FALSE),0)</f>
        <v>0</v>
      </c>
      <c r="N2196" s="2">
        <f>IFERROR(VLOOKUP(C2196,'LEISHMANIOSE TEGUMENTAR'!$A$4:$C$1681,3,FALSE),0)</f>
        <v>0</v>
      </c>
      <c r="O2196" s="2">
        <f>IFERROR(VLOOKUP(C2196,'FEBRE AMARELA'!$A$4:$C$38,3,FALSE),0)</f>
        <v>0</v>
      </c>
      <c r="P2196" s="2">
        <f>IFERROR(VLOOKUP(C2196,DENGUE!$A$5:$C$4097,3,FALSE),0)</f>
        <v>381</v>
      </c>
      <c r="Q2196" s="2">
        <f>IFERROR(VLOOKUP(C2196,'HEPATITE VIRAL'!$A$5:$C$3162,3,FALSE),0)</f>
        <v>101</v>
      </c>
      <c r="R2196" s="2">
        <f>IFERROR(VLOOKUP(C2196,'FEBRE MACULOSA'!$A$5:$C$181,3,FALSE),0)</f>
        <v>0</v>
      </c>
      <c r="S2196" s="2">
        <f>IFERROR(VLOOKUP(C2196,LEPTOSPIROSE!$A$5:$C$1176,3,FALSE),0)</f>
        <v>1</v>
      </c>
      <c r="T2196" s="2">
        <f>IFERROR(VLOOKUP(C2196,'DOENÇA DE CHAGAS'!$A$5:$C$100,3,FALSE),0)</f>
        <v>0</v>
      </c>
      <c r="U2196" s="2">
        <f>IFERROR(VLOOKUP(C2196,'PICADAS DE COBRAS'!$A$6:$C$4645,3,FALSE),0)</f>
        <v>27</v>
      </c>
      <c r="V2196">
        <f>IFERROR(VLOOKUP(C2196,'ZIKA VIRUS'!$A$5:$C$2399,3,FALSE),0)</f>
        <v>2</v>
      </c>
      <c r="W2196">
        <f>IFERROR(VLOOKUP(C2196,'FEBRE TIFÓIDE'!$A$5:$C$46,3,FALSE),0)</f>
        <v>0</v>
      </c>
      <c r="X2196">
        <f>IFERROR(VLOOKUP(C2196,HANTAVIROSE!$A$5:$C$153,3,FALSE),0)</f>
        <v>0</v>
      </c>
      <c r="Y2196">
        <f>IFERROR(VLOOKUP(C2196,MENINGITE!$A$5:$C$447,3,FALSE),0)</f>
        <v>4</v>
      </c>
      <c r="Z2196">
        <f>IFERROR(VLOOKUP(C2196,RAIVA!$A$5:$C$16,3,FALSE),0)</f>
        <v>0</v>
      </c>
    </row>
    <row r="2197" spans="1:26" x14ac:dyDescent="0.3">
      <c r="A2197" s="2" t="s">
        <v>3257</v>
      </c>
      <c r="B2197" s="2" t="s">
        <v>3494</v>
      </c>
      <c r="C2197" s="2">
        <v>291360</v>
      </c>
      <c r="D2197" s="2">
        <v>2913606</v>
      </c>
      <c r="E2197" s="2" t="s">
        <v>3257</v>
      </c>
      <c r="F2197" s="2" t="s">
        <v>3494</v>
      </c>
      <c r="G2197" s="2">
        <f>IFERROR(VLOOKUP(D2197,Coordenadas!$A$2:$D$5571,3,FALSE),0)</f>
        <v>-14.792999999999999</v>
      </c>
      <c r="H2197" s="2">
        <f>IFERROR(VLOOKUP(D2197,Coordenadas!$A$2:$D$5571,4,FALSE),0)</f>
        <v>-39.045999999999999</v>
      </c>
      <c r="I2197" s="2" t="s">
        <v>5324</v>
      </c>
      <c r="J2197" s="2">
        <v>184236</v>
      </c>
      <c r="K2197" s="2" t="s">
        <v>5333</v>
      </c>
      <c r="L2197" s="2">
        <f>IFERROR(VLOOKUP(C2197,BOTULISMO!$A$3:$C$19,3,FALSE),0)</f>
        <v>0</v>
      </c>
      <c r="M2197" s="2">
        <f>IFERROR(VLOOKUP(C2197,'LEISHMANIOSE VISCERAL'!$A$4:$C$454,3,FALSE),0)</f>
        <v>0</v>
      </c>
      <c r="N2197" s="2">
        <f>IFERROR(VLOOKUP(C2197,'LEISHMANIOSE TEGUMENTAR'!$A$4:$C$1681,3,FALSE),0)</f>
        <v>30</v>
      </c>
      <c r="O2197" s="2">
        <f>IFERROR(VLOOKUP(C2197,'FEBRE AMARELA'!$A$4:$C$38,3,FALSE),0)</f>
        <v>0</v>
      </c>
      <c r="P2197" s="2">
        <f>IFERROR(VLOOKUP(C2197,DENGUE!$A$5:$C$4097,3,FALSE),0)</f>
        <v>524</v>
      </c>
      <c r="Q2197" s="2">
        <f>IFERROR(VLOOKUP(C2197,'HEPATITE VIRAL'!$A$5:$C$3162,3,FALSE),0)</f>
        <v>127</v>
      </c>
      <c r="R2197" s="2">
        <f>IFERROR(VLOOKUP(C2197,'FEBRE MACULOSA'!$A$5:$C$181,3,FALSE),0)</f>
        <v>0</v>
      </c>
      <c r="S2197" s="2">
        <f>IFERROR(VLOOKUP(C2197,LEPTOSPIROSE!$A$5:$C$1176,3,FALSE),0)</f>
        <v>15</v>
      </c>
      <c r="T2197" s="2">
        <f>IFERROR(VLOOKUP(C2197,'DOENÇA DE CHAGAS'!$A$5:$C$100,3,FALSE),0)</f>
        <v>0</v>
      </c>
      <c r="U2197" s="2">
        <f>IFERROR(VLOOKUP(C2197,'PICADAS DE COBRAS'!$A$6:$C$4645,3,FALSE),0)</f>
        <v>127</v>
      </c>
      <c r="V2197">
        <f>IFERROR(VLOOKUP(C2197,'ZIKA VIRUS'!$A$5:$C$2399,3,FALSE),0)</f>
        <v>13</v>
      </c>
      <c r="W2197">
        <f>IFERROR(VLOOKUP(C2197,'FEBRE TIFÓIDE'!$A$5:$C$46,3,FALSE),0)</f>
        <v>0</v>
      </c>
      <c r="X2197">
        <f>IFERROR(VLOOKUP(C2197,HANTAVIROSE!$A$5:$C$153,3,FALSE),0)</f>
        <v>0</v>
      </c>
      <c r="Y2197">
        <f>IFERROR(VLOOKUP(C2197,MENINGITE!$A$5:$C$447,3,FALSE),0)</f>
        <v>0</v>
      </c>
      <c r="Z2197">
        <f>IFERROR(VLOOKUP(C2197,RAIVA!$A$5:$C$16,3,FALSE),0)</f>
        <v>0</v>
      </c>
    </row>
    <row r="2198" spans="1:26" x14ac:dyDescent="0.3">
      <c r="A2198" s="2" t="s">
        <v>967</v>
      </c>
      <c r="B2198" s="2" t="s">
        <v>1146</v>
      </c>
      <c r="C2198" s="2">
        <v>420710</v>
      </c>
      <c r="D2198" s="2">
        <v>4207106</v>
      </c>
      <c r="E2198" s="2" t="s">
        <v>967</v>
      </c>
      <c r="F2198" s="2" t="s">
        <v>1146</v>
      </c>
      <c r="G2198" s="2">
        <f>IFERROR(VLOOKUP(D2198,Coordenadas!$A$2:$D$5571,3,FALSE),0)</f>
        <v>-26.9023</v>
      </c>
      <c r="H2198" s="2">
        <f>IFERROR(VLOOKUP(D2198,Coordenadas!$A$2:$D$5571,4,FALSE),0)</f>
        <v>-48.825099999999999</v>
      </c>
      <c r="I2198" s="2" t="s">
        <v>5326</v>
      </c>
      <c r="J2198" s="2">
        <v>12355</v>
      </c>
      <c r="K2198" s="2" t="s">
        <v>5332</v>
      </c>
      <c r="L2198" s="2">
        <f>IFERROR(VLOOKUP(C2198,BOTULISMO!$A$3:$C$19,3,FALSE),0)</f>
        <v>0</v>
      </c>
      <c r="M2198" s="2">
        <f>IFERROR(VLOOKUP(C2198,'LEISHMANIOSE VISCERAL'!$A$4:$C$454,3,FALSE),0)</f>
        <v>0</v>
      </c>
      <c r="N2198" s="2">
        <f>IFERROR(VLOOKUP(C2198,'LEISHMANIOSE TEGUMENTAR'!$A$4:$C$1681,3,FALSE),0)</f>
        <v>0</v>
      </c>
      <c r="O2198" s="2">
        <f>IFERROR(VLOOKUP(C2198,'FEBRE AMARELA'!$A$4:$C$38,3,FALSE),0)</f>
        <v>0</v>
      </c>
      <c r="P2198" s="2">
        <f>IFERROR(VLOOKUP(C2198,DENGUE!$A$5:$C$4097,3,FALSE),0)</f>
        <v>2</v>
      </c>
      <c r="Q2198" s="2">
        <f>IFERROR(VLOOKUP(C2198,'HEPATITE VIRAL'!$A$5:$C$3162,3,FALSE),0)</f>
        <v>4</v>
      </c>
      <c r="R2198" s="2">
        <f>IFERROR(VLOOKUP(C2198,'FEBRE MACULOSA'!$A$5:$C$181,3,FALSE),0)</f>
        <v>0</v>
      </c>
      <c r="S2198" s="2">
        <f>IFERROR(VLOOKUP(C2198,LEPTOSPIROSE!$A$5:$C$1176,3,FALSE),0)</f>
        <v>0</v>
      </c>
      <c r="T2198" s="2">
        <f>IFERROR(VLOOKUP(C2198,'DOENÇA DE CHAGAS'!$A$5:$C$100,3,FALSE),0)</f>
        <v>0</v>
      </c>
      <c r="U2198" s="2">
        <f>IFERROR(VLOOKUP(C2198,'PICADAS DE COBRAS'!$A$6:$C$4645,3,FALSE),0)</f>
        <v>11</v>
      </c>
      <c r="V2198">
        <f>IFERROR(VLOOKUP(C2198,'ZIKA VIRUS'!$A$5:$C$2399,3,FALSE),0)</f>
        <v>0</v>
      </c>
      <c r="W2198">
        <f>IFERROR(VLOOKUP(C2198,'FEBRE TIFÓIDE'!$A$5:$C$46,3,FALSE),0)</f>
        <v>0</v>
      </c>
      <c r="X2198">
        <f>IFERROR(VLOOKUP(C2198,HANTAVIROSE!$A$5:$C$153,3,FALSE),0)</f>
        <v>0</v>
      </c>
      <c r="Y2198">
        <f>IFERROR(VLOOKUP(C2198,MENINGITE!$A$5:$C$447,3,FALSE),0)</f>
        <v>0</v>
      </c>
      <c r="Z2198">
        <f>IFERROR(VLOOKUP(C2198,RAIVA!$A$5:$C$16,3,FALSE),0)</f>
        <v>0</v>
      </c>
    </row>
    <row r="2199" spans="1:26" x14ac:dyDescent="0.3">
      <c r="A2199" s="2" t="s">
        <v>2425</v>
      </c>
      <c r="B2199" s="2" t="s">
        <v>2918</v>
      </c>
      <c r="C2199" s="2">
        <v>313050</v>
      </c>
      <c r="D2199" s="2">
        <v>3130507</v>
      </c>
      <c r="E2199" s="2" t="s">
        <v>2425</v>
      </c>
      <c r="F2199" s="2" t="s">
        <v>2918</v>
      </c>
      <c r="G2199" s="2">
        <f>IFERROR(VLOOKUP(D2199,Coordenadas!$A$2:$D$5571,3,FALSE),0)</f>
        <v>-20.940200000000001</v>
      </c>
      <c r="H2199" s="2">
        <f>IFERROR(VLOOKUP(D2199,Coordenadas!$A$2:$D$5571,4,FALSE),0)</f>
        <v>-45.830800000000004</v>
      </c>
      <c r="I2199" s="2" t="s">
        <v>5325</v>
      </c>
      <c r="J2199" s="2">
        <v>11488</v>
      </c>
      <c r="K2199" s="2" t="s">
        <v>5332</v>
      </c>
      <c r="L2199" s="2">
        <f>IFERROR(VLOOKUP(C2199,BOTULISMO!$A$3:$C$19,3,FALSE),0)</f>
        <v>0</v>
      </c>
      <c r="M2199" s="2">
        <f>IFERROR(VLOOKUP(C2199,'LEISHMANIOSE VISCERAL'!$A$4:$C$454,3,FALSE),0)</f>
        <v>0</v>
      </c>
      <c r="N2199" s="2">
        <f>IFERROR(VLOOKUP(C2199,'LEISHMANIOSE TEGUMENTAR'!$A$4:$C$1681,3,FALSE),0)</f>
        <v>0</v>
      </c>
      <c r="O2199" s="2">
        <f>IFERROR(VLOOKUP(C2199,'FEBRE AMARELA'!$A$4:$C$38,3,FALSE),0)</f>
        <v>0</v>
      </c>
      <c r="P2199" s="2">
        <f>IFERROR(VLOOKUP(C2199,DENGUE!$A$5:$C$4097,3,FALSE),0)</f>
        <v>173</v>
      </c>
      <c r="Q2199" s="2">
        <f>IFERROR(VLOOKUP(C2199,'HEPATITE VIRAL'!$A$5:$C$3162,3,FALSE),0)</f>
        <v>1</v>
      </c>
      <c r="R2199" s="2">
        <f>IFERROR(VLOOKUP(C2199,'FEBRE MACULOSA'!$A$5:$C$181,3,FALSE),0)</f>
        <v>0</v>
      </c>
      <c r="S2199" s="2">
        <f>IFERROR(VLOOKUP(C2199,LEPTOSPIROSE!$A$5:$C$1176,3,FALSE),0)</f>
        <v>0</v>
      </c>
      <c r="T2199" s="2">
        <f>IFERROR(VLOOKUP(C2199,'DOENÇA DE CHAGAS'!$A$5:$C$100,3,FALSE),0)</f>
        <v>0</v>
      </c>
      <c r="U2199" s="2">
        <f>IFERROR(VLOOKUP(C2199,'PICADAS DE COBRAS'!$A$6:$C$4645,3,FALSE),0)</f>
        <v>37</v>
      </c>
      <c r="V2199">
        <f>IFERROR(VLOOKUP(C2199,'ZIKA VIRUS'!$A$5:$C$2399,3,FALSE),0)</f>
        <v>0</v>
      </c>
      <c r="W2199">
        <f>IFERROR(VLOOKUP(C2199,'FEBRE TIFÓIDE'!$A$5:$C$46,3,FALSE),0)</f>
        <v>0</v>
      </c>
      <c r="X2199">
        <f>IFERROR(VLOOKUP(C2199,HANTAVIROSE!$A$5:$C$153,3,FALSE),0)</f>
        <v>0</v>
      </c>
      <c r="Y2199">
        <f>IFERROR(VLOOKUP(C2199,MENINGITE!$A$5:$C$447,3,FALSE),0)</f>
        <v>0</v>
      </c>
      <c r="Z2199">
        <f>IFERROR(VLOOKUP(C2199,RAIVA!$A$5:$C$16,3,FALSE),0)</f>
        <v>0</v>
      </c>
    </row>
    <row r="2200" spans="1:26" x14ac:dyDescent="0.3">
      <c r="A2200" s="2" t="s">
        <v>470</v>
      </c>
      <c r="B2200" s="2" t="s">
        <v>763</v>
      </c>
      <c r="C2200" s="2">
        <v>431030</v>
      </c>
      <c r="D2200" s="2">
        <v>4310306</v>
      </c>
      <c r="E2200" s="2" t="s">
        <v>470</v>
      </c>
      <c r="F2200" s="2" t="s">
        <v>763</v>
      </c>
      <c r="G2200" s="2">
        <f>IFERROR(VLOOKUP(D2200,Coordenadas!$A$2:$D$5571,3,FALSE),0)</f>
        <v>-28.9282</v>
      </c>
      <c r="H2200" s="2">
        <f>IFERROR(VLOOKUP(D2200,Coordenadas!$A$2:$D$5571,4,FALSE),0)</f>
        <v>-52.125799999999998</v>
      </c>
      <c r="I2200" s="2" t="s">
        <v>5326</v>
      </c>
      <c r="J2200" s="2">
        <v>4102</v>
      </c>
      <c r="K2200" s="2" t="s">
        <v>5332</v>
      </c>
      <c r="L2200" s="2">
        <f>IFERROR(VLOOKUP(C2200,BOTULISMO!$A$3:$C$19,3,FALSE),0)</f>
        <v>0</v>
      </c>
      <c r="M2200" s="2">
        <f>IFERROR(VLOOKUP(C2200,'LEISHMANIOSE VISCERAL'!$A$4:$C$454,3,FALSE),0)</f>
        <v>0</v>
      </c>
      <c r="N2200" s="2">
        <f>IFERROR(VLOOKUP(C2200,'LEISHMANIOSE TEGUMENTAR'!$A$4:$C$1681,3,FALSE),0)</f>
        <v>0</v>
      </c>
      <c r="O2200" s="2">
        <f>IFERROR(VLOOKUP(C2200,'FEBRE AMARELA'!$A$4:$C$38,3,FALSE),0)</f>
        <v>0</v>
      </c>
      <c r="P2200" s="2">
        <f>IFERROR(VLOOKUP(C2200,DENGUE!$A$5:$C$4097,3,FALSE),0)</f>
        <v>0</v>
      </c>
      <c r="Q2200" s="2">
        <f>IFERROR(VLOOKUP(C2200,'HEPATITE VIRAL'!$A$5:$C$3162,3,FALSE),0)</f>
        <v>0</v>
      </c>
      <c r="R2200" s="2">
        <f>IFERROR(VLOOKUP(C2200,'FEBRE MACULOSA'!$A$5:$C$181,3,FALSE),0)</f>
        <v>0</v>
      </c>
      <c r="S2200" s="2">
        <f>IFERROR(VLOOKUP(C2200,LEPTOSPIROSE!$A$5:$C$1176,3,FALSE),0)</f>
        <v>1</v>
      </c>
      <c r="T2200" s="2">
        <f>IFERROR(VLOOKUP(C2200,'DOENÇA DE CHAGAS'!$A$5:$C$100,3,FALSE),0)</f>
        <v>0</v>
      </c>
      <c r="U2200" s="2">
        <f>IFERROR(VLOOKUP(C2200,'PICADAS DE COBRAS'!$A$6:$C$4645,3,FALSE),0)</f>
        <v>2</v>
      </c>
      <c r="V2200">
        <f>IFERROR(VLOOKUP(C2200,'ZIKA VIRUS'!$A$5:$C$2399,3,FALSE),0)</f>
        <v>0</v>
      </c>
      <c r="W2200">
        <f>IFERROR(VLOOKUP(C2200,'FEBRE TIFÓIDE'!$A$5:$C$46,3,FALSE),0)</f>
        <v>0</v>
      </c>
      <c r="X2200">
        <f>IFERROR(VLOOKUP(C2200,HANTAVIROSE!$A$5:$C$153,3,FALSE),0)</f>
        <v>0</v>
      </c>
      <c r="Y2200">
        <f>IFERROR(VLOOKUP(C2200,MENINGITE!$A$5:$C$447,3,FALSE),0)</f>
        <v>0</v>
      </c>
      <c r="Z2200">
        <f>IFERROR(VLOOKUP(C2200,RAIVA!$A$5:$C$16,3,FALSE),0)</f>
        <v>0</v>
      </c>
    </row>
    <row r="2201" spans="1:26" x14ac:dyDescent="0.3">
      <c r="A2201" s="2" t="s">
        <v>3988</v>
      </c>
      <c r="B2201" s="2" t="s">
        <v>4102</v>
      </c>
      <c r="C2201" s="2">
        <v>250670</v>
      </c>
      <c r="D2201" s="2">
        <v>2506707</v>
      </c>
      <c r="E2201" s="2" t="s">
        <v>3988</v>
      </c>
      <c r="F2201" s="2" t="s">
        <v>4102</v>
      </c>
      <c r="G2201" s="2">
        <f>IFERROR(VLOOKUP(D2201,Coordenadas!$A$2:$D$5571,3,FALSE),0)</f>
        <v>-7.3888999999999996</v>
      </c>
      <c r="H2201" s="2">
        <f>IFERROR(VLOOKUP(D2201,Coordenadas!$A$2:$D$5571,4,FALSE),0)</f>
        <v>-37.507899999999999</v>
      </c>
      <c r="I2201" s="2" t="s">
        <v>5324</v>
      </c>
      <c r="J2201" s="2">
        <v>11352</v>
      </c>
      <c r="K2201" s="2" t="s">
        <v>5332</v>
      </c>
      <c r="L2201" s="2">
        <f>IFERROR(VLOOKUP(C2201,BOTULISMO!$A$3:$C$19,3,FALSE),0)</f>
        <v>0</v>
      </c>
      <c r="M2201" s="2">
        <f>IFERROR(VLOOKUP(C2201,'LEISHMANIOSE VISCERAL'!$A$4:$C$454,3,FALSE),0)</f>
        <v>0</v>
      </c>
      <c r="N2201" s="2">
        <f>IFERROR(VLOOKUP(C2201,'LEISHMANIOSE TEGUMENTAR'!$A$4:$C$1681,3,FALSE),0)</f>
        <v>0</v>
      </c>
      <c r="O2201" s="2">
        <f>IFERROR(VLOOKUP(C2201,'FEBRE AMARELA'!$A$4:$C$38,3,FALSE),0)</f>
        <v>0</v>
      </c>
      <c r="P2201" s="2">
        <f>IFERROR(VLOOKUP(C2201,DENGUE!$A$5:$C$4097,3,FALSE),0)</f>
        <v>0</v>
      </c>
      <c r="Q2201" s="2">
        <f>IFERROR(VLOOKUP(C2201,'HEPATITE VIRAL'!$A$5:$C$3162,3,FALSE),0)</f>
        <v>0</v>
      </c>
      <c r="R2201" s="2">
        <f>IFERROR(VLOOKUP(C2201,'FEBRE MACULOSA'!$A$5:$C$181,3,FALSE),0)</f>
        <v>0</v>
      </c>
      <c r="S2201" s="2">
        <f>IFERROR(VLOOKUP(C2201,LEPTOSPIROSE!$A$5:$C$1176,3,FALSE),0)</f>
        <v>0</v>
      </c>
      <c r="T2201" s="2">
        <f>IFERROR(VLOOKUP(C2201,'DOENÇA DE CHAGAS'!$A$5:$C$100,3,FALSE),0)</f>
        <v>0</v>
      </c>
      <c r="U2201" s="2">
        <f>IFERROR(VLOOKUP(C2201,'PICADAS DE COBRAS'!$A$6:$C$4645,3,FALSE),0)</f>
        <v>1</v>
      </c>
      <c r="V2201">
        <f>IFERROR(VLOOKUP(C2201,'ZIKA VIRUS'!$A$5:$C$2399,3,FALSE),0)</f>
        <v>0</v>
      </c>
      <c r="W2201">
        <f>IFERROR(VLOOKUP(C2201,'FEBRE TIFÓIDE'!$A$5:$C$46,3,FALSE),0)</f>
        <v>0</v>
      </c>
      <c r="X2201">
        <f>IFERROR(VLOOKUP(C2201,HANTAVIROSE!$A$5:$C$153,3,FALSE),0)</f>
        <v>0</v>
      </c>
      <c r="Y2201">
        <f>IFERROR(VLOOKUP(C2201,MENINGITE!$A$5:$C$447,3,FALSE),0)</f>
        <v>0</v>
      </c>
      <c r="Z2201">
        <f>IFERROR(VLOOKUP(C2201,RAIVA!$A$5:$C$16,3,FALSE),0)</f>
        <v>0</v>
      </c>
    </row>
    <row r="2202" spans="1:26" x14ac:dyDescent="0.3">
      <c r="A2202" s="2" t="s">
        <v>967</v>
      </c>
      <c r="B2202" s="2" t="s">
        <v>1145</v>
      </c>
      <c r="C2202" s="2">
        <v>420720</v>
      </c>
      <c r="D2202" s="2">
        <v>4207205</v>
      </c>
      <c r="E2202" s="2" t="s">
        <v>967</v>
      </c>
      <c r="F2202" s="2" t="s">
        <v>1145</v>
      </c>
      <c r="G2202" s="2">
        <f>IFERROR(VLOOKUP(D2202,Coordenadas!$A$2:$D$5571,3,FALSE),0)</f>
        <v>-28.3339</v>
      </c>
      <c r="H2202" s="2">
        <f>IFERROR(VLOOKUP(D2202,Coordenadas!$A$2:$D$5571,4,FALSE),0)</f>
        <v>-48.817</v>
      </c>
      <c r="I2202" s="2" t="s">
        <v>5326</v>
      </c>
      <c r="J2202" s="2">
        <v>11672</v>
      </c>
      <c r="K2202" s="2" t="s">
        <v>5332</v>
      </c>
      <c r="L2202" s="2">
        <f>IFERROR(VLOOKUP(C2202,BOTULISMO!$A$3:$C$19,3,FALSE),0)</f>
        <v>0</v>
      </c>
      <c r="M2202" s="2">
        <f>IFERROR(VLOOKUP(C2202,'LEISHMANIOSE VISCERAL'!$A$4:$C$454,3,FALSE),0)</f>
        <v>0</v>
      </c>
      <c r="N2202" s="2">
        <f>IFERROR(VLOOKUP(C2202,'LEISHMANIOSE TEGUMENTAR'!$A$4:$C$1681,3,FALSE),0)</f>
        <v>0</v>
      </c>
      <c r="O2202" s="2">
        <f>IFERROR(VLOOKUP(C2202,'FEBRE AMARELA'!$A$4:$C$38,3,FALSE),0)</f>
        <v>0</v>
      </c>
      <c r="P2202" s="2">
        <f>IFERROR(VLOOKUP(C2202,DENGUE!$A$5:$C$4097,3,FALSE),0)</f>
        <v>0</v>
      </c>
      <c r="Q2202" s="2">
        <f>IFERROR(VLOOKUP(C2202,'HEPATITE VIRAL'!$A$5:$C$3162,3,FALSE),0)</f>
        <v>2</v>
      </c>
      <c r="R2202" s="2">
        <f>IFERROR(VLOOKUP(C2202,'FEBRE MACULOSA'!$A$5:$C$181,3,FALSE),0)</f>
        <v>0</v>
      </c>
      <c r="S2202" s="2">
        <f>IFERROR(VLOOKUP(C2202,LEPTOSPIROSE!$A$5:$C$1176,3,FALSE),0)</f>
        <v>1</v>
      </c>
      <c r="T2202" s="2">
        <f>IFERROR(VLOOKUP(C2202,'DOENÇA DE CHAGAS'!$A$5:$C$100,3,FALSE),0)</f>
        <v>0</v>
      </c>
      <c r="U2202" s="2">
        <f>IFERROR(VLOOKUP(C2202,'PICADAS DE COBRAS'!$A$6:$C$4645,3,FALSE),0)</f>
        <v>1</v>
      </c>
      <c r="V2202">
        <f>IFERROR(VLOOKUP(C2202,'ZIKA VIRUS'!$A$5:$C$2399,3,FALSE),0)</f>
        <v>0</v>
      </c>
      <c r="W2202">
        <f>IFERROR(VLOOKUP(C2202,'FEBRE TIFÓIDE'!$A$5:$C$46,3,FALSE),0)</f>
        <v>0</v>
      </c>
      <c r="X2202">
        <f>IFERROR(VLOOKUP(C2202,HANTAVIROSE!$A$5:$C$153,3,FALSE),0)</f>
        <v>0</v>
      </c>
      <c r="Y2202">
        <f>IFERROR(VLOOKUP(C2202,MENINGITE!$A$5:$C$447,3,FALSE),0)</f>
        <v>0</v>
      </c>
      <c r="Z2202">
        <f>IFERROR(VLOOKUP(C2202,RAIVA!$A$5:$C$16,3,FALSE),0)</f>
        <v>0</v>
      </c>
    </row>
    <row r="2203" spans="1:26" x14ac:dyDescent="0.3">
      <c r="A2203" s="2" t="s">
        <v>1256</v>
      </c>
      <c r="B2203" s="2" t="s">
        <v>1498</v>
      </c>
      <c r="C2203" s="2">
        <v>411007</v>
      </c>
      <c r="D2203" s="2">
        <v>4110078</v>
      </c>
      <c r="E2203" s="2" t="s">
        <v>1256</v>
      </c>
      <c r="F2203" s="2" t="s">
        <v>1498</v>
      </c>
      <c r="G2203" s="2">
        <f>IFERROR(VLOOKUP(D2203,Coordenadas!$A$2:$D$5571,3,FALSE),0)</f>
        <v>-24.448</v>
      </c>
      <c r="H2203" s="2">
        <f>IFERROR(VLOOKUP(D2203,Coordenadas!$A$2:$D$5571,4,FALSE),0)</f>
        <v>-50.753300000000003</v>
      </c>
      <c r="I2203" s="2" t="s">
        <v>5326</v>
      </c>
      <c r="J2203" s="2">
        <v>11274</v>
      </c>
      <c r="K2203" s="2" t="s">
        <v>5332</v>
      </c>
      <c r="L2203" s="2">
        <f>IFERROR(VLOOKUP(C2203,BOTULISMO!$A$3:$C$19,3,FALSE),0)</f>
        <v>0</v>
      </c>
      <c r="M2203" s="2">
        <f>IFERROR(VLOOKUP(C2203,'LEISHMANIOSE VISCERAL'!$A$4:$C$454,3,FALSE),0)</f>
        <v>0</v>
      </c>
      <c r="N2203" s="2">
        <f>IFERROR(VLOOKUP(C2203,'LEISHMANIOSE TEGUMENTAR'!$A$4:$C$1681,3,FALSE),0)</f>
        <v>0</v>
      </c>
      <c r="O2203" s="2">
        <f>IFERROR(VLOOKUP(C2203,'FEBRE AMARELA'!$A$4:$C$38,3,FALSE),0)</f>
        <v>0</v>
      </c>
      <c r="P2203" s="2">
        <f>IFERROR(VLOOKUP(C2203,DENGUE!$A$5:$C$4097,3,FALSE),0)</f>
        <v>6</v>
      </c>
      <c r="Q2203" s="2">
        <f>IFERROR(VLOOKUP(C2203,'HEPATITE VIRAL'!$A$5:$C$3162,3,FALSE),0)</f>
        <v>0</v>
      </c>
      <c r="R2203" s="2">
        <f>IFERROR(VLOOKUP(C2203,'FEBRE MACULOSA'!$A$5:$C$181,3,FALSE),0)</f>
        <v>0</v>
      </c>
      <c r="S2203" s="2">
        <f>IFERROR(VLOOKUP(C2203,LEPTOSPIROSE!$A$5:$C$1176,3,FALSE),0)</f>
        <v>0</v>
      </c>
      <c r="T2203" s="2">
        <f>IFERROR(VLOOKUP(C2203,'DOENÇA DE CHAGAS'!$A$5:$C$100,3,FALSE),0)</f>
        <v>0</v>
      </c>
      <c r="U2203" s="2">
        <f>IFERROR(VLOOKUP(C2203,'PICADAS DE COBRAS'!$A$6:$C$4645,3,FALSE),0)</f>
        <v>9</v>
      </c>
      <c r="V2203">
        <f>IFERROR(VLOOKUP(C2203,'ZIKA VIRUS'!$A$5:$C$2399,3,FALSE),0)</f>
        <v>0</v>
      </c>
      <c r="W2203">
        <f>IFERROR(VLOOKUP(C2203,'FEBRE TIFÓIDE'!$A$5:$C$46,3,FALSE),0)</f>
        <v>0</v>
      </c>
      <c r="X2203">
        <f>IFERROR(VLOOKUP(C2203,HANTAVIROSE!$A$5:$C$153,3,FALSE),0)</f>
        <v>0</v>
      </c>
      <c r="Y2203">
        <f>IFERROR(VLOOKUP(C2203,MENINGITE!$A$5:$C$447,3,FALSE),0)</f>
        <v>0</v>
      </c>
      <c r="Z2203">
        <f>IFERROR(VLOOKUP(C2203,RAIVA!$A$5:$C$16,3,FALSE),0)</f>
        <v>0</v>
      </c>
    </row>
    <row r="2204" spans="1:26" x14ac:dyDescent="0.3">
      <c r="A2204" s="2" t="s">
        <v>470</v>
      </c>
      <c r="B2204" s="2" t="s">
        <v>762</v>
      </c>
      <c r="C2204" s="2">
        <v>431033</v>
      </c>
      <c r="D2204" s="2">
        <v>4310330</v>
      </c>
      <c r="E2204" s="2" t="s">
        <v>470</v>
      </c>
      <c r="F2204" s="2" t="s">
        <v>762</v>
      </c>
      <c r="G2204" s="2">
        <f>IFERROR(VLOOKUP(D2204,Coordenadas!$A$2:$D$5571,3,FALSE),0)</f>
        <v>-29.975300000000001</v>
      </c>
      <c r="H2204" s="2">
        <f>IFERROR(VLOOKUP(D2204,Coordenadas!$A$2:$D$5571,4,FALSE),0)</f>
        <v>-50.128100000000003</v>
      </c>
      <c r="I2204" s="2" t="s">
        <v>5326</v>
      </c>
      <c r="J2204" s="2">
        <v>17670</v>
      </c>
      <c r="K2204" s="2" t="s">
        <v>5332</v>
      </c>
      <c r="L2204" s="2">
        <f>IFERROR(VLOOKUP(C2204,BOTULISMO!$A$3:$C$19,3,FALSE),0)</f>
        <v>0</v>
      </c>
      <c r="M2204" s="2">
        <f>IFERROR(VLOOKUP(C2204,'LEISHMANIOSE VISCERAL'!$A$4:$C$454,3,FALSE),0)</f>
        <v>0</v>
      </c>
      <c r="N2204" s="2">
        <f>IFERROR(VLOOKUP(C2204,'LEISHMANIOSE TEGUMENTAR'!$A$4:$C$1681,3,FALSE),0)</f>
        <v>0</v>
      </c>
      <c r="O2204" s="2">
        <f>IFERROR(VLOOKUP(C2204,'FEBRE AMARELA'!$A$4:$C$38,3,FALSE),0)</f>
        <v>0</v>
      </c>
      <c r="P2204" s="2">
        <f>IFERROR(VLOOKUP(C2204,DENGUE!$A$5:$C$4097,3,FALSE),0)</f>
        <v>0</v>
      </c>
      <c r="Q2204" s="2">
        <f>IFERROR(VLOOKUP(C2204,'HEPATITE VIRAL'!$A$5:$C$3162,3,FALSE),0)</f>
        <v>34</v>
      </c>
      <c r="R2204" s="2">
        <f>IFERROR(VLOOKUP(C2204,'FEBRE MACULOSA'!$A$5:$C$181,3,FALSE),0)</f>
        <v>0</v>
      </c>
      <c r="S2204" s="2">
        <f>IFERROR(VLOOKUP(C2204,LEPTOSPIROSE!$A$5:$C$1176,3,FALSE),0)</f>
        <v>0</v>
      </c>
      <c r="T2204" s="2">
        <f>IFERROR(VLOOKUP(C2204,'DOENÇA DE CHAGAS'!$A$5:$C$100,3,FALSE),0)</f>
        <v>0</v>
      </c>
      <c r="U2204" s="2">
        <f>IFERROR(VLOOKUP(C2204,'PICADAS DE COBRAS'!$A$6:$C$4645,3,FALSE),0)</f>
        <v>35</v>
      </c>
      <c r="V2204">
        <f>IFERROR(VLOOKUP(C2204,'ZIKA VIRUS'!$A$5:$C$2399,3,FALSE),0)</f>
        <v>0</v>
      </c>
      <c r="W2204">
        <f>IFERROR(VLOOKUP(C2204,'FEBRE TIFÓIDE'!$A$5:$C$46,3,FALSE),0)</f>
        <v>0</v>
      </c>
      <c r="X2204">
        <f>IFERROR(VLOOKUP(C2204,HANTAVIROSE!$A$5:$C$153,3,FALSE),0)</f>
        <v>0</v>
      </c>
      <c r="Y2204">
        <f>IFERROR(VLOOKUP(C2204,MENINGITE!$A$5:$C$447,3,FALSE),0)</f>
        <v>0</v>
      </c>
      <c r="Z2204">
        <f>IFERROR(VLOOKUP(C2204,RAIVA!$A$5:$C$16,3,FALSE),0)</f>
        <v>0</v>
      </c>
    </row>
    <row r="2205" spans="1:26" x14ac:dyDescent="0.3">
      <c r="A2205" s="2" t="s">
        <v>2425</v>
      </c>
      <c r="B2205" s="2" t="s">
        <v>2917</v>
      </c>
      <c r="C2205" s="2">
        <v>313055</v>
      </c>
      <c r="D2205" s="2">
        <v>3130556</v>
      </c>
      <c r="E2205" s="2" t="s">
        <v>2425</v>
      </c>
      <c r="F2205" s="2" t="s">
        <v>2917</v>
      </c>
      <c r="G2205" s="2">
        <f>IFERROR(VLOOKUP(D2205,Coordenadas!$A$2:$D$5571,3,FALSE),0)</f>
        <v>-19.601700000000001</v>
      </c>
      <c r="H2205" s="2">
        <f>IFERROR(VLOOKUP(D2205,Coordenadas!$A$2:$D$5571,4,FALSE),0)</f>
        <v>-41.969499999999996</v>
      </c>
      <c r="I2205" s="2" t="s">
        <v>5325</v>
      </c>
      <c r="J2205" s="2">
        <v>6424</v>
      </c>
      <c r="K2205" s="2" t="s">
        <v>5332</v>
      </c>
      <c r="L2205" s="2">
        <f>IFERROR(VLOOKUP(C2205,BOTULISMO!$A$3:$C$19,3,FALSE),0)</f>
        <v>0</v>
      </c>
      <c r="M2205" s="2">
        <f>IFERROR(VLOOKUP(C2205,'LEISHMANIOSE VISCERAL'!$A$4:$C$454,3,FALSE),0)</f>
        <v>0</v>
      </c>
      <c r="N2205" s="2">
        <f>IFERROR(VLOOKUP(C2205,'LEISHMANIOSE TEGUMENTAR'!$A$4:$C$1681,3,FALSE),0)</f>
        <v>4</v>
      </c>
      <c r="O2205" s="2">
        <f>IFERROR(VLOOKUP(C2205,'FEBRE AMARELA'!$A$4:$C$38,3,FALSE),0)</f>
        <v>4</v>
      </c>
      <c r="P2205" s="2">
        <f>IFERROR(VLOOKUP(C2205,DENGUE!$A$5:$C$4097,3,FALSE),0)</f>
        <v>5</v>
      </c>
      <c r="Q2205" s="2">
        <f>IFERROR(VLOOKUP(C2205,'HEPATITE VIRAL'!$A$5:$C$3162,3,FALSE),0)</f>
        <v>0</v>
      </c>
      <c r="R2205" s="2">
        <f>IFERROR(VLOOKUP(C2205,'FEBRE MACULOSA'!$A$5:$C$181,3,FALSE),0)</f>
        <v>0</v>
      </c>
      <c r="S2205" s="2">
        <f>IFERROR(VLOOKUP(C2205,LEPTOSPIROSE!$A$5:$C$1176,3,FALSE),0)</f>
        <v>0</v>
      </c>
      <c r="T2205" s="2">
        <f>IFERROR(VLOOKUP(C2205,'DOENÇA DE CHAGAS'!$A$5:$C$100,3,FALSE),0)</f>
        <v>0</v>
      </c>
      <c r="U2205" s="2">
        <f>IFERROR(VLOOKUP(C2205,'PICADAS DE COBRAS'!$A$6:$C$4645,3,FALSE),0)</f>
        <v>19</v>
      </c>
      <c r="V2205">
        <f>IFERROR(VLOOKUP(C2205,'ZIKA VIRUS'!$A$5:$C$2399,3,FALSE),0)</f>
        <v>7</v>
      </c>
      <c r="W2205">
        <f>IFERROR(VLOOKUP(C2205,'FEBRE TIFÓIDE'!$A$5:$C$46,3,FALSE),0)</f>
        <v>0</v>
      </c>
      <c r="X2205">
        <f>IFERROR(VLOOKUP(C2205,HANTAVIROSE!$A$5:$C$153,3,FALSE),0)</f>
        <v>0</v>
      </c>
      <c r="Y2205">
        <f>IFERROR(VLOOKUP(C2205,MENINGITE!$A$5:$C$447,3,FALSE),0)</f>
        <v>0</v>
      </c>
      <c r="Z2205">
        <f>IFERROR(VLOOKUP(C2205,RAIVA!$A$5:$C$16,3,FALSE),0)</f>
        <v>0</v>
      </c>
    </row>
    <row r="2206" spans="1:26" x14ac:dyDescent="0.3">
      <c r="A2206" s="2" t="s">
        <v>967</v>
      </c>
      <c r="B2206" s="2" t="s">
        <v>1144</v>
      </c>
      <c r="C2206" s="2">
        <v>420730</v>
      </c>
      <c r="D2206" s="2">
        <v>4207304</v>
      </c>
      <c r="E2206" s="2" t="s">
        <v>967</v>
      </c>
      <c r="F2206" s="2" t="s">
        <v>1144</v>
      </c>
      <c r="G2206" s="2">
        <f>IFERROR(VLOOKUP(D2206,Coordenadas!$A$2:$D$5571,3,FALSE),0)</f>
        <v>-28.228400000000001</v>
      </c>
      <c r="H2206" s="2">
        <f>IFERROR(VLOOKUP(D2206,Coordenadas!$A$2:$D$5571,4,FALSE),0)</f>
        <v>-48.665900000000001</v>
      </c>
      <c r="I2206" s="2" t="s">
        <v>5326</v>
      </c>
      <c r="J2206" s="2">
        <v>40170</v>
      </c>
      <c r="K2206" s="2" t="s">
        <v>5330</v>
      </c>
      <c r="L2206" s="2">
        <f>IFERROR(VLOOKUP(C2206,BOTULISMO!$A$3:$C$19,3,FALSE),0)</f>
        <v>0</v>
      </c>
      <c r="M2206" s="2">
        <f>IFERROR(VLOOKUP(C2206,'LEISHMANIOSE VISCERAL'!$A$4:$C$454,3,FALSE),0)</f>
        <v>0</v>
      </c>
      <c r="N2206" s="2">
        <f>IFERROR(VLOOKUP(C2206,'LEISHMANIOSE TEGUMENTAR'!$A$4:$C$1681,3,FALSE),0)</f>
        <v>0</v>
      </c>
      <c r="O2206" s="2">
        <f>IFERROR(VLOOKUP(C2206,'FEBRE AMARELA'!$A$4:$C$38,3,FALSE),0)</f>
        <v>0</v>
      </c>
      <c r="P2206" s="2">
        <f>IFERROR(VLOOKUP(C2206,DENGUE!$A$5:$C$4097,3,FALSE),0)</f>
        <v>1</v>
      </c>
      <c r="Q2206" s="2">
        <f>IFERROR(VLOOKUP(C2206,'HEPATITE VIRAL'!$A$5:$C$3162,3,FALSE),0)</f>
        <v>74</v>
      </c>
      <c r="R2206" s="2">
        <f>IFERROR(VLOOKUP(C2206,'FEBRE MACULOSA'!$A$5:$C$181,3,FALSE),0)</f>
        <v>0</v>
      </c>
      <c r="S2206" s="2">
        <f>IFERROR(VLOOKUP(C2206,LEPTOSPIROSE!$A$5:$C$1176,3,FALSE),0)</f>
        <v>0</v>
      </c>
      <c r="T2206" s="2">
        <f>IFERROR(VLOOKUP(C2206,'DOENÇA DE CHAGAS'!$A$5:$C$100,3,FALSE),0)</f>
        <v>0</v>
      </c>
      <c r="U2206" s="2">
        <f>IFERROR(VLOOKUP(C2206,'PICADAS DE COBRAS'!$A$6:$C$4645,3,FALSE),0)</f>
        <v>34</v>
      </c>
      <c r="V2206">
        <f>IFERROR(VLOOKUP(C2206,'ZIKA VIRUS'!$A$5:$C$2399,3,FALSE),0)</f>
        <v>1</v>
      </c>
      <c r="W2206">
        <f>IFERROR(VLOOKUP(C2206,'FEBRE TIFÓIDE'!$A$5:$C$46,3,FALSE),0)</f>
        <v>0</v>
      </c>
      <c r="X2206">
        <f>IFERROR(VLOOKUP(C2206,HANTAVIROSE!$A$5:$C$153,3,FALSE),0)</f>
        <v>0</v>
      </c>
      <c r="Y2206">
        <f>IFERROR(VLOOKUP(C2206,MENINGITE!$A$5:$C$447,3,FALSE),0)</f>
        <v>0</v>
      </c>
      <c r="Z2206">
        <f>IFERROR(VLOOKUP(C2206,RAIVA!$A$5:$C$16,3,FALSE),0)</f>
        <v>0</v>
      </c>
    </row>
    <row r="2207" spans="1:26" x14ac:dyDescent="0.3">
      <c r="A2207" s="2" t="s">
        <v>1256</v>
      </c>
      <c r="B2207" s="2" t="s">
        <v>1497</v>
      </c>
      <c r="C2207" s="2">
        <v>411010</v>
      </c>
      <c r="D2207" s="2">
        <v>4110102</v>
      </c>
      <c r="E2207" s="2" t="s">
        <v>1256</v>
      </c>
      <c r="F2207" s="2" t="s">
        <v>1497</v>
      </c>
      <c r="G2207" s="2">
        <f>IFERROR(VLOOKUP(D2207,Coordenadas!$A$2:$D$5571,3,FALSE),0)</f>
        <v>-25.2285</v>
      </c>
      <c r="H2207" s="2">
        <f>IFERROR(VLOOKUP(D2207,Coordenadas!$A$2:$D$5571,4,FALSE),0)</f>
        <v>-50.5989</v>
      </c>
      <c r="I2207" s="2" t="s">
        <v>5326</v>
      </c>
      <c r="J2207" s="2">
        <v>28455</v>
      </c>
      <c r="K2207" s="2" t="s">
        <v>5330</v>
      </c>
      <c r="L2207" s="2">
        <f>IFERROR(VLOOKUP(C2207,BOTULISMO!$A$3:$C$19,3,FALSE),0)</f>
        <v>0</v>
      </c>
      <c r="M2207" s="2">
        <f>IFERROR(VLOOKUP(C2207,'LEISHMANIOSE VISCERAL'!$A$4:$C$454,3,FALSE),0)</f>
        <v>0</v>
      </c>
      <c r="N2207" s="2">
        <f>IFERROR(VLOOKUP(C2207,'LEISHMANIOSE TEGUMENTAR'!$A$4:$C$1681,3,FALSE),0)</f>
        <v>0</v>
      </c>
      <c r="O2207" s="2">
        <f>IFERROR(VLOOKUP(C2207,'FEBRE AMARELA'!$A$4:$C$38,3,FALSE),0)</f>
        <v>0</v>
      </c>
      <c r="P2207" s="2">
        <f>IFERROR(VLOOKUP(C2207,DENGUE!$A$5:$C$4097,3,FALSE),0)</f>
        <v>2</v>
      </c>
      <c r="Q2207" s="2">
        <f>IFERROR(VLOOKUP(C2207,'HEPATITE VIRAL'!$A$5:$C$3162,3,FALSE),0)</f>
        <v>9</v>
      </c>
      <c r="R2207" s="2">
        <f>IFERROR(VLOOKUP(C2207,'FEBRE MACULOSA'!$A$5:$C$181,3,FALSE),0)</f>
        <v>0</v>
      </c>
      <c r="S2207" s="2">
        <f>IFERROR(VLOOKUP(C2207,LEPTOSPIROSE!$A$5:$C$1176,3,FALSE),0)</f>
        <v>0</v>
      </c>
      <c r="T2207" s="2">
        <f>IFERROR(VLOOKUP(C2207,'DOENÇA DE CHAGAS'!$A$5:$C$100,3,FALSE),0)</f>
        <v>0</v>
      </c>
      <c r="U2207" s="2">
        <f>IFERROR(VLOOKUP(C2207,'PICADAS DE COBRAS'!$A$6:$C$4645,3,FALSE),0)</f>
        <v>58</v>
      </c>
      <c r="V2207">
        <f>IFERROR(VLOOKUP(C2207,'ZIKA VIRUS'!$A$5:$C$2399,3,FALSE),0)</f>
        <v>0</v>
      </c>
      <c r="W2207">
        <f>IFERROR(VLOOKUP(C2207,'FEBRE TIFÓIDE'!$A$5:$C$46,3,FALSE),0)</f>
        <v>0</v>
      </c>
      <c r="X2207">
        <f>IFERROR(VLOOKUP(C2207,HANTAVIROSE!$A$5:$C$153,3,FALSE),0)</f>
        <v>0</v>
      </c>
      <c r="Y2207">
        <f>IFERROR(VLOOKUP(C2207,MENINGITE!$A$5:$C$447,3,FALSE),0)</f>
        <v>0</v>
      </c>
      <c r="Z2207">
        <f>IFERROR(VLOOKUP(C2207,RAIVA!$A$5:$C$16,3,FALSE),0)</f>
        <v>0</v>
      </c>
    </row>
    <row r="2208" spans="1:26" x14ac:dyDescent="0.3">
      <c r="A2208" s="2" t="s">
        <v>967</v>
      </c>
      <c r="B2208" s="2" t="s">
        <v>1143</v>
      </c>
      <c r="C2208" s="2">
        <v>420740</v>
      </c>
      <c r="D2208" s="2">
        <v>4207403</v>
      </c>
      <c r="E2208" s="2" t="s">
        <v>967</v>
      </c>
      <c r="F2208" s="2" t="s">
        <v>1143</v>
      </c>
      <c r="G2208" s="2">
        <f>IFERROR(VLOOKUP(D2208,Coordenadas!$A$2:$D$5571,3,FALSE),0)</f>
        <v>-27.4908</v>
      </c>
      <c r="H2208" s="2">
        <f>IFERROR(VLOOKUP(D2208,Coordenadas!$A$2:$D$5571,4,FALSE),0)</f>
        <v>-49.421799999999998</v>
      </c>
      <c r="I2208" s="2" t="s">
        <v>5326</v>
      </c>
      <c r="J2208" s="2">
        <v>5707</v>
      </c>
      <c r="K2208" s="2" t="s">
        <v>5332</v>
      </c>
      <c r="L2208" s="2">
        <f>IFERROR(VLOOKUP(C2208,BOTULISMO!$A$3:$C$19,3,FALSE),0)</f>
        <v>0</v>
      </c>
      <c r="M2208" s="2">
        <f>IFERROR(VLOOKUP(C2208,'LEISHMANIOSE VISCERAL'!$A$4:$C$454,3,FALSE),0)</f>
        <v>0</v>
      </c>
      <c r="N2208" s="2">
        <f>IFERROR(VLOOKUP(C2208,'LEISHMANIOSE TEGUMENTAR'!$A$4:$C$1681,3,FALSE),0)</f>
        <v>0</v>
      </c>
      <c r="O2208" s="2">
        <f>IFERROR(VLOOKUP(C2208,'FEBRE AMARELA'!$A$4:$C$38,3,FALSE),0)</f>
        <v>0</v>
      </c>
      <c r="P2208" s="2">
        <f>IFERROR(VLOOKUP(C2208,DENGUE!$A$5:$C$4097,3,FALSE),0)</f>
        <v>0</v>
      </c>
      <c r="Q2208" s="2">
        <f>IFERROR(VLOOKUP(C2208,'HEPATITE VIRAL'!$A$5:$C$3162,3,FALSE),0)</f>
        <v>1</v>
      </c>
      <c r="R2208" s="2">
        <f>IFERROR(VLOOKUP(C2208,'FEBRE MACULOSA'!$A$5:$C$181,3,FALSE),0)</f>
        <v>0</v>
      </c>
      <c r="S2208" s="2">
        <f>IFERROR(VLOOKUP(C2208,LEPTOSPIROSE!$A$5:$C$1176,3,FALSE),0)</f>
        <v>0</v>
      </c>
      <c r="T2208" s="2">
        <f>IFERROR(VLOOKUP(C2208,'DOENÇA DE CHAGAS'!$A$5:$C$100,3,FALSE),0)</f>
        <v>0</v>
      </c>
      <c r="U2208" s="2">
        <f>IFERROR(VLOOKUP(C2208,'PICADAS DE COBRAS'!$A$6:$C$4645,3,FALSE),0)</f>
        <v>11</v>
      </c>
      <c r="V2208">
        <f>IFERROR(VLOOKUP(C2208,'ZIKA VIRUS'!$A$5:$C$2399,3,FALSE),0)</f>
        <v>0</v>
      </c>
      <c r="W2208">
        <f>IFERROR(VLOOKUP(C2208,'FEBRE TIFÓIDE'!$A$5:$C$46,3,FALSE),0)</f>
        <v>0</v>
      </c>
      <c r="X2208">
        <f>IFERROR(VLOOKUP(C2208,HANTAVIROSE!$A$5:$C$153,3,FALSE),0)</f>
        <v>1</v>
      </c>
      <c r="Y2208">
        <f>IFERROR(VLOOKUP(C2208,MENINGITE!$A$5:$C$447,3,FALSE),0)</f>
        <v>0</v>
      </c>
      <c r="Z2208">
        <f>IFERROR(VLOOKUP(C2208,RAIVA!$A$5:$C$16,3,FALSE),0)</f>
        <v>0</v>
      </c>
    </row>
    <row r="2209" spans="1:26" x14ac:dyDescent="0.3">
      <c r="A2209" s="2" t="s">
        <v>470</v>
      </c>
      <c r="B2209" s="2" t="s">
        <v>761</v>
      </c>
      <c r="C2209" s="2">
        <v>431036</v>
      </c>
      <c r="D2209" s="2">
        <v>4310363</v>
      </c>
      <c r="E2209" s="2" t="s">
        <v>470</v>
      </c>
      <c r="F2209" s="2" t="s">
        <v>761</v>
      </c>
      <c r="G2209" s="2">
        <f>IFERROR(VLOOKUP(D2209,Coordenadas!$A$2:$D$5571,3,FALSE),0)</f>
        <v>-29.3508</v>
      </c>
      <c r="H2209" s="2">
        <f>IFERROR(VLOOKUP(D2209,Coordenadas!$A$2:$D$5571,4,FALSE),0)</f>
        <v>-51.774799999999999</v>
      </c>
      <c r="I2209" s="2" t="s">
        <v>5326</v>
      </c>
      <c r="J2209" s="2">
        <v>3023</v>
      </c>
      <c r="K2209" s="2" t="s">
        <v>5332</v>
      </c>
      <c r="L2209" s="2">
        <f>IFERROR(VLOOKUP(C2209,BOTULISMO!$A$3:$C$19,3,FALSE),0)</f>
        <v>0</v>
      </c>
      <c r="M2209" s="2">
        <f>IFERROR(VLOOKUP(C2209,'LEISHMANIOSE VISCERAL'!$A$4:$C$454,3,FALSE),0)</f>
        <v>0</v>
      </c>
      <c r="N2209" s="2">
        <f>IFERROR(VLOOKUP(C2209,'LEISHMANIOSE TEGUMENTAR'!$A$4:$C$1681,3,FALSE),0)</f>
        <v>0</v>
      </c>
      <c r="O2209" s="2">
        <f>IFERROR(VLOOKUP(C2209,'FEBRE AMARELA'!$A$4:$C$38,3,FALSE),0)</f>
        <v>0</v>
      </c>
      <c r="P2209" s="2">
        <f>IFERROR(VLOOKUP(C2209,DENGUE!$A$5:$C$4097,3,FALSE),0)</f>
        <v>0</v>
      </c>
      <c r="Q2209" s="2">
        <f>IFERROR(VLOOKUP(C2209,'HEPATITE VIRAL'!$A$5:$C$3162,3,FALSE),0)</f>
        <v>4</v>
      </c>
      <c r="R2209" s="2">
        <f>IFERROR(VLOOKUP(C2209,'FEBRE MACULOSA'!$A$5:$C$181,3,FALSE),0)</f>
        <v>0</v>
      </c>
      <c r="S2209" s="2">
        <f>IFERROR(VLOOKUP(C2209,LEPTOSPIROSE!$A$5:$C$1176,3,FALSE),0)</f>
        <v>0</v>
      </c>
      <c r="T2209" s="2">
        <f>IFERROR(VLOOKUP(C2209,'DOENÇA DE CHAGAS'!$A$5:$C$100,3,FALSE),0)</f>
        <v>0</v>
      </c>
      <c r="U2209" s="2">
        <f>IFERROR(VLOOKUP(C2209,'PICADAS DE COBRAS'!$A$6:$C$4645,3,FALSE),0)</f>
        <v>4</v>
      </c>
      <c r="V2209">
        <f>IFERROR(VLOOKUP(C2209,'ZIKA VIRUS'!$A$5:$C$2399,3,FALSE),0)</f>
        <v>0</v>
      </c>
      <c r="W2209">
        <f>IFERROR(VLOOKUP(C2209,'FEBRE TIFÓIDE'!$A$5:$C$46,3,FALSE),0)</f>
        <v>0</v>
      </c>
      <c r="X2209">
        <f>IFERROR(VLOOKUP(C2209,HANTAVIROSE!$A$5:$C$153,3,FALSE),0)</f>
        <v>0</v>
      </c>
      <c r="Y2209">
        <f>IFERROR(VLOOKUP(C2209,MENINGITE!$A$5:$C$447,3,FALSE),0)</f>
        <v>0</v>
      </c>
      <c r="Z2209">
        <f>IFERROR(VLOOKUP(C2209,RAIVA!$A$5:$C$16,3,FALSE),0)</f>
        <v>0</v>
      </c>
    </row>
    <row r="2210" spans="1:26" x14ac:dyDescent="0.3">
      <c r="A2210" s="2" t="s">
        <v>4704</v>
      </c>
      <c r="B2210" s="2" t="s">
        <v>4816</v>
      </c>
      <c r="C2210" s="2">
        <v>210530</v>
      </c>
      <c r="D2210" s="2">
        <v>2105302</v>
      </c>
      <c r="E2210" s="2" t="s">
        <v>4704</v>
      </c>
      <c r="F2210" s="2" t="s">
        <v>4816</v>
      </c>
      <c r="G2210" s="2">
        <f>IFERROR(VLOOKUP(D2210,Coordenadas!$A$2:$D$5571,3,FALSE),0)</f>
        <v>-5.5184699999999998</v>
      </c>
      <c r="H2210" s="2">
        <f>IFERROR(VLOOKUP(D2210,Coordenadas!$A$2:$D$5571,4,FALSE),0)</f>
        <v>-47.477699999999999</v>
      </c>
      <c r="I2210" s="2" t="s">
        <v>5324</v>
      </c>
      <c r="J2210" s="2">
        <v>247505</v>
      </c>
      <c r="K2210" s="2" t="s">
        <v>5333</v>
      </c>
      <c r="L2210" s="2">
        <f>IFERROR(VLOOKUP(C2210,BOTULISMO!$A$3:$C$19,3,FALSE),0)</f>
        <v>0</v>
      </c>
      <c r="M2210" s="2">
        <f>IFERROR(VLOOKUP(C2210,'LEISHMANIOSE VISCERAL'!$A$4:$C$454,3,FALSE),0)</f>
        <v>77</v>
      </c>
      <c r="N2210" s="2">
        <f>IFERROR(VLOOKUP(C2210,'LEISHMANIOSE TEGUMENTAR'!$A$4:$C$1681,3,FALSE),0)</f>
        <v>21</v>
      </c>
      <c r="O2210" s="2">
        <f>IFERROR(VLOOKUP(C2210,'FEBRE AMARELA'!$A$4:$C$38,3,FALSE),0)</f>
        <v>0</v>
      </c>
      <c r="P2210" s="2">
        <f>IFERROR(VLOOKUP(C2210,DENGUE!$A$5:$C$4097,3,FALSE),0)</f>
        <v>31</v>
      </c>
      <c r="Q2210" s="2">
        <f>IFERROR(VLOOKUP(C2210,'HEPATITE VIRAL'!$A$5:$C$3162,3,FALSE),0)</f>
        <v>147</v>
      </c>
      <c r="R2210" s="2">
        <f>IFERROR(VLOOKUP(C2210,'FEBRE MACULOSA'!$A$5:$C$181,3,FALSE),0)</f>
        <v>0</v>
      </c>
      <c r="S2210" s="2">
        <f>IFERROR(VLOOKUP(C2210,LEPTOSPIROSE!$A$5:$C$1176,3,FALSE),0)</f>
        <v>0</v>
      </c>
      <c r="T2210" s="2">
        <f>IFERROR(VLOOKUP(C2210,'DOENÇA DE CHAGAS'!$A$5:$C$100,3,FALSE),0)</f>
        <v>1</v>
      </c>
      <c r="U2210" s="2">
        <f>IFERROR(VLOOKUP(C2210,'PICADAS DE COBRAS'!$A$6:$C$4645,3,FALSE),0)</f>
        <v>139</v>
      </c>
      <c r="V2210">
        <f>IFERROR(VLOOKUP(C2210,'ZIKA VIRUS'!$A$5:$C$2399,3,FALSE),0)</f>
        <v>9</v>
      </c>
      <c r="W2210">
        <f>IFERROR(VLOOKUP(C2210,'FEBRE TIFÓIDE'!$A$5:$C$46,3,FALSE),0)</f>
        <v>0</v>
      </c>
      <c r="X2210">
        <f>IFERROR(VLOOKUP(C2210,HANTAVIROSE!$A$5:$C$153,3,FALSE),0)</f>
        <v>0</v>
      </c>
      <c r="Y2210">
        <f>IFERROR(VLOOKUP(C2210,MENINGITE!$A$5:$C$447,3,FALSE),0)</f>
        <v>3</v>
      </c>
      <c r="Z2210">
        <f>IFERROR(VLOOKUP(C2210,RAIVA!$A$5:$C$16,3,FALSE),0)</f>
        <v>0</v>
      </c>
    </row>
    <row r="2211" spans="1:26" x14ac:dyDescent="0.3">
      <c r="A2211" s="2" t="s">
        <v>1256</v>
      </c>
      <c r="B2211" s="2" t="s">
        <v>1496</v>
      </c>
      <c r="C2211" s="2">
        <v>411020</v>
      </c>
      <c r="D2211" s="2">
        <v>4110201</v>
      </c>
      <c r="E2211" s="2" t="s">
        <v>1256</v>
      </c>
      <c r="F2211" s="2" t="s">
        <v>1496</v>
      </c>
      <c r="G2211" s="2">
        <f>IFERROR(VLOOKUP(D2211,Coordenadas!$A$2:$D$5571,3,FALSE),0)</f>
        <v>-25.570399999999999</v>
      </c>
      <c r="H2211" s="2">
        <f>IFERROR(VLOOKUP(D2211,Coordenadas!$A$2:$D$5571,4,FALSE),0)</f>
        <v>-51.076900000000002</v>
      </c>
      <c r="I2211" s="2" t="s">
        <v>5326</v>
      </c>
      <c r="J2211" s="2">
        <v>10943</v>
      </c>
      <c r="K2211" s="2" t="s">
        <v>5332</v>
      </c>
      <c r="L2211" s="2">
        <f>IFERROR(VLOOKUP(C2211,BOTULISMO!$A$3:$C$19,3,FALSE),0)</f>
        <v>0</v>
      </c>
      <c r="M2211" s="2">
        <f>IFERROR(VLOOKUP(C2211,'LEISHMANIOSE VISCERAL'!$A$4:$C$454,3,FALSE),0)</f>
        <v>0</v>
      </c>
      <c r="N2211" s="2">
        <f>IFERROR(VLOOKUP(C2211,'LEISHMANIOSE TEGUMENTAR'!$A$4:$C$1681,3,FALSE),0)</f>
        <v>0</v>
      </c>
      <c r="O2211" s="2">
        <f>IFERROR(VLOOKUP(C2211,'FEBRE AMARELA'!$A$4:$C$38,3,FALSE),0)</f>
        <v>0</v>
      </c>
      <c r="P2211" s="2">
        <f>IFERROR(VLOOKUP(C2211,DENGUE!$A$5:$C$4097,3,FALSE),0)</f>
        <v>4</v>
      </c>
      <c r="Q2211" s="2">
        <f>IFERROR(VLOOKUP(C2211,'HEPATITE VIRAL'!$A$5:$C$3162,3,FALSE),0)</f>
        <v>2</v>
      </c>
      <c r="R2211" s="2">
        <f>IFERROR(VLOOKUP(C2211,'FEBRE MACULOSA'!$A$5:$C$181,3,FALSE),0)</f>
        <v>0</v>
      </c>
      <c r="S2211" s="2">
        <f>IFERROR(VLOOKUP(C2211,LEPTOSPIROSE!$A$5:$C$1176,3,FALSE),0)</f>
        <v>1</v>
      </c>
      <c r="T2211" s="2">
        <f>IFERROR(VLOOKUP(C2211,'DOENÇA DE CHAGAS'!$A$5:$C$100,3,FALSE),0)</f>
        <v>0</v>
      </c>
      <c r="U2211" s="2">
        <f>IFERROR(VLOOKUP(C2211,'PICADAS DE COBRAS'!$A$6:$C$4645,3,FALSE),0)</f>
        <v>34</v>
      </c>
      <c r="V2211">
        <f>IFERROR(VLOOKUP(C2211,'ZIKA VIRUS'!$A$5:$C$2399,3,FALSE),0)</f>
        <v>0</v>
      </c>
      <c r="W2211">
        <f>IFERROR(VLOOKUP(C2211,'FEBRE TIFÓIDE'!$A$5:$C$46,3,FALSE),0)</f>
        <v>0</v>
      </c>
      <c r="X2211">
        <f>IFERROR(VLOOKUP(C2211,HANTAVIROSE!$A$5:$C$153,3,FALSE),0)</f>
        <v>1</v>
      </c>
      <c r="Y2211">
        <f>IFERROR(VLOOKUP(C2211,MENINGITE!$A$5:$C$447,3,FALSE),0)</f>
        <v>0</v>
      </c>
      <c r="Z2211">
        <f>IFERROR(VLOOKUP(C2211,RAIVA!$A$5:$C$16,3,FALSE),0)</f>
        <v>0</v>
      </c>
    </row>
    <row r="2212" spans="1:26" x14ac:dyDescent="0.3">
      <c r="A2212" s="2" t="s">
        <v>3</v>
      </c>
      <c r="B2212" s="2" t="s">
        <v>141</v>
      </c>
      <c r="C2212" s="2">
        <v>520993</v>
      </c>
      <c r="D2212" s="2">
        <v>5209937</v>
      </c>
      <c r="E2212" s="2" t="s">
        <v>3</v>
      </c>
      <c r="F2212" s="2" t="s">
        <v>141</v>
      </c>
      <c r="G2212" s="2">
        <f>IFERROR(VLOOKUP(D2212,Coordenadas!$A$2:$D$5571,3,FALSE),0)</f>
        <v>-18.486899999999999</v>
      </c>
      <c r="H2212" s="2">
        <f>IFERROR(VLOOKUP(D2212,Coordenadas!$A$2:$D$5571,4,FALSE),0)</f>
        <v>-49.988799999999998</v>
      </c>
      <c r="I2212" s="2" t="s">
        <v>5327</v>
      </c>
      <c r="J2212" s="2">
        <v>5699</v>
      </c>
      <c r="K2212" s="2" t="s">
        <v>5332</v>
      </c>
      <c r="L2212" s="2">
        <f>IFERROR(VLOOKUP(C2212,BOTULISMO!$A$3:$C$19,3,FALSE),0)</f>
        <v>0</v>
      </c>
      <c r="M2212" s="2">
        <f>IFERROR(VLOOKUP(C2212,'LEISHMANIOSE VISCERAL'!$A$4:$C$454,3,FALSE),0)</f>
        <v>0</v>
      </c>
      <c r="N2212" s="2">
        <f>IFERROR(VLOOKUP(C2212,'LEISHMANIOSE TEGUMENTAR'!$A$4:$C$1681,3,FALSE),0)</f>
        <v>1</v>
      </c>
      <c r="O2212" s="2">
        <f>IFERROR(VLOOKUP(C2212,'FEBRE AMARELA'!$A$4:$C$38,3,FALSE),0)</f>
        <v>0</v>
      </c>
      <c r="P2212" s="2">
        <f>IFERROR(VLOOKUP(C2212,DENGUE!$A$5:$C$4097,3,FALSE),0)</f>
        <v>6</v>
      </c>
      <c r="Q2212" s="2">
        <f>IFERROR(VLOOKUP(C2212,'HEPATITE VIRAL'!$A$5:$C$3162,3,FALSE),0)</f>
        <v>0</v>
      </c>
      <c r="R2212" s="2">
        <f>IFERROR(VLOOKUP(C2212,'FEBRE MACULOSA'!$A$5:$C$181,3,FALSE),0)</f>
        <v>0</v>
      </c>
      <c r="S2212" s="2">
        <f>IFERROR(VLOOKUP(C2212,LEPTOSPIROSE!$A$5:$C$1176,3,FALSE),0)</f>
        <v>0</v>
      </c>
      <c r="T2212" s="2">
        <f>IFERROR(VLOOKUP(C2212,'DOENÇA DE CHAGAS'!$A$5:$C$100,3,FALSE),0)</f>
        <v>0</v>
      </c>
      <c r="U2212" s="2">
        <f>IFERROR(VLOOKUP(C2212,'PICADAS DE COBRAS'!$A$6:$C$4645,3,FALSE),0)</f>
        <v>76</v>
      </c>
      <c r="V2212">
        <f>IFERROR(VLOOKUP(C2212,'ZIKA VIRUS'!$A$5:$C$2399,3,FALSE),0)</f>
        <v>0</v>
      </c>
      <c r="W2212">
        <f>IFERROR(VLOOKUP(C2212,'FEBRE TIFÓIDE'!$A$5:$C$46,3,FALSE),0)</f>
        <v>0</v>
      </c>
      <c r="X2212">
        <f>IFERROR(VLOOKUP(C2212,HANTAVIROSE!$A$5:$C$153,3,FALSE),0)</f>
        <v>0</v>
      </c>
      <c r="Y2212">
        <f>IFERROR(VLOOKUP(C2212,MENINGITE!$A$5:$C$447,3,FALSE),0)</f>
        <v>0</v>
      </c>
      <c r="Z2212">
        <f>IFERROR(VLOOKUP(C2212,RAIVA!$A$5:$C$16,3,FALSE),0)</f>
        <v>0</v>
      </c>
    </row>
    <row r="2213" spans="1:26" x14ac:dyDescent="0.3">
      <c r="A2213" s="2" t="s">
        <v>3816</v>
      </c>
      <c r="B2213" s="2" t="s">
        <v>1495</v>
      </c>
      <c r="C2213" s="2">
        <v>260700</v>
      </c>
      <c r="D2213" s="2">
        <v>2607000</v>
      </c>
      <c r="E2213" s="2" t="s">
        <v>3816</v>
      </c>
      <c r="F2213" s="2" t="s">
        <v>1495</v>
      </c>
      <c r="G2213" s="2">
        <f>IFERROR(VLOOKUP(D2213,Coordenadas!$A$2:$D$5571,3,FALSE),0)</f>
        <v>-8.9020600000000005</v>
      </c>
      <c r="H2213" s="2">
        <f>IFERROR(VLOOKUP(D2213,Coordenadas!$A$2:$D$5571,4,FALSE),0)</f>
        <v>-37.835099999999997</v>
      </c>
      <c r="I2213" s="2" t="s">
        <v>5324</v>
      </c>
      <c r="J2213" s="2">
        <v>19081</v>
      </c>
      <c r="K2213" s="2" t="s">
        <v>5332</v>
      </c>
      <c r="L2213" s="2">
        <f>IFERROR(VLOOKUP(C2213,BOTULISMO!$A$3:$C$19,3,FALSE),0)</f>
        <v>0</v>
      </c>
      <c r="M2213" s="2">
        <f>IFERROR(VLOOKUP(C2213,'LEISHMANIOSE VISCERAL'!$A$4:$C$454,3,FALSE),0)</f>
        <v>0</v>
      </c>
      <c r="N2213" s="2">
        <f>IFERROR(VLOOKUP(C2213,'LEISHMANIOSE TEGUMENTAR'!$A$4:$C$1681,3,FALSE),0)</f>
        <v>0</v>
      </c>
      <c r="O2213" s="2">
        <f>IFERROR(VLOOKUP(C2213,'FEBRE AMARELA'!$A$4:$C$38,3,FALSE),0)</f>
        <v>0</v>
      </c>
      <c r="P2213" s="2">
        <f>IFERROR(VLOOKUP(C2213,DENGUE!$A$5:$C$4097,3,FALSE),0)</f>
        <v>0</v>
      </c>
      <c r="Q2213" s="2">
        <f>IFERROR(VLOOKUP(C2213,'HEPATITE VIRAL'!$A$5:$C$3162,3,FALSE),0)</f>
        <v>1</v>
      </c>
      <c r="R2213" s="2">
        <f>IFERROR(VLOOKUP(C2213,'FEBRE MACULOSA'!$A$5:$C$181,3,FALSE),0)</f>
        <v>0</v>
      </c>
      <c r="S2213" s="2">
        <f>IFERROR(VLOOKUP(C2213,LEPTOSPIROSE!$A$5:$C$1176,3,FALSE),0)</f>
        <v>0</v>
      </c>
      <c r="T2213" s="2">
        <f>IFERROR(VLOOKUP(C2213,'DOENÇA DE CHAGAS'!$A$5:$C$100,3,FALSE),0)</f>
        <v>0</v>
      </c>
      <c r="U2213" s="2">
        <f>IFERROR(VLOOKUP(C2213,'PICADAS DE COBRAS'!$A$6:$C$4645,3,FALSE),0)</f>
        <v>3</v>
      </c>
      <c r="V2213">
        <f>IFERROR(VLOOKUP(C2213,'ZIKA VIRUS'!$A$5:$C$2399,3,FALSE),0)</f>
        <v>1</v>
      </c>
      <c r="W2213">
        <f>IFERROR(VLOOKUP(C2213,'FEBRE TIFÓIDE'!$A$5:$C$46,3,FALSE),0)</f>
        <v>0</v>
      </c>
      <c r="X2213">
        <f>IFERROR(VLOOKUP(C2213,HANTAVIROSE!$A$5:$C$153,3,FALSE),0)</f>
        <v>0</v>
      </c>
      <c r="Y2213">
        <f>IFERROR(VLOOKUP(C2213,MENINGITE!$A$5:$C$447,3,FALSE),0)</f>
        <v>0</v>
      </c>
      <c r="Z2213">
        <f>IFERROR(VLOOKUP(C2213,RAIVA!$A$5:$C$16,3,FALSE),0)</f>
        <v>0</v>
      </c>
    </row>
    <row r="2214" spans="1:26" x14ac:dyDescent="0.3">
      <c r="A2214" s="2" t="s">
        <v>1256</v>
      </c>
      <c r="B2214" s="2" t="s">
        <v>1495</v>
      </c>
      <c r="C2214" s="2">
        <v>411030</v>
      </c>
      <c r="D2214" s="2">
        <v>4110300</v>
      </c>
      <c r="E2214" s="2" t="s">
        <v>1256</v>
      </c>
      <c r="F2214" s="2" t="s">
        <v>1495</v>
      </c>
      <c r="G2214" s="2">
        <f>IFERROR(VLOOKUP(D2214,Coordenadas!$A$2:$D$5571,3,FALSE),0)</f>
        <v>-22.750900000000001</v>
      </c>
      <c r="H2214" s="2">
        <f>IFERROR(VLOOKUP(D2214,Coordenadas!$A$2:$D$5571,4,FALSE),0)</f>
        <v>-52.1995</v>
      </c>
      <c r="I2214" s="2" t="s">
        <v>5326</v>
      </c>
      <c r="J2214" s="2">
        <v>2988</v>
      </c>
      <c r="K2214" s="2" t="s">
        <v>5332</v>
      </c>
      <c r="L2214" s="2">
        <f>IFERROR(VLOOKUP(C2214,BOTULISMO!$A$3:$C$19,3,FALSE),0)</f>
        <v>0</v>
      </c>
      <c r="M2214" s="2">
        <f>IFERROR(VLOOKUP(C2214,'LEISHMANIOSE VISCERAL'!$A$4:$C$454,3,FALSE),0)</f>
        <v>0</v>
      </c>
      <c r="N2214" s="2">
        <f>IFERROR(VLOOKUP(C2214,'LEISHMANIOSE TEGUMENTAR'!$A$4:$C$1681,3,FALSE),0)</f>
        <v>0</v>
      </c>
      <c r="O2214" s="2">
        <f>IFERROR(VLOOKUP(C2214,'FEBRE AMARELA'!$A$4:$C$38,3,FALSE),0)</f>
        <v>0</v>
      </c>
      <c r="P2214" s="2">
        <f>IFERROR(VLOOKUP(C2214,DENGUE!$A$5:$C$4097,3,FALSE),0)</f>
        <v>181</v>
      </c>
      <c r="Q2214" s="2">
        <f>IFERROR(VLOOKUP(C2214,'HEPATITE VIRAL'!$A$5:$C$3162,3,FALSE),0)</f>
        <v>1</v>
      </c>
      <c r="R2214" s="2">
        <f>IFERROR(VLOOKUP(C2214,'FEBRE MACULOSA'!$A$5:$C$181,3,FALSE),0)</f>
        <v>0</v>
      </c>
      <c r="S2214" s="2">
        <f>IFERROR(VLOOKUP(C2214,LEPTOSPIROSE!$A$5:$C$1176,3,FALSE),0)</f>
        <v>0</v>
      </c>
      <c r="T2214" s="2">
        <f>IFERROR(VLOOKUP(C2214,'DOENÇA DE CHAGAS'!$A$5:$C$100,3,FALSE),0)</f>
        <v>0</v>
      </c>
      <c r="U2214" s="2">
        <f>IFERROR(VLOOKUP(C2214,'PICADAS DE COBRAS'!$A$6:$C$4645,3,FALSE),0)</f>
        <v>29</v>
      </c>
      <c r="V2214">
        <f>IFERROR(VLOOKUP(C2214,'ZIKA VIRUS'!$A$5:$C$2399,3,FALSE),0)</f>
        <v>0</v>
      </c>
      <c r="W2214">
        <f>IFERROR(VLOOKUP(C2214,'FEBRE TIFÓIDE'!$A$5:$C$46,3,FALSE),0)</f>
        <v>0</v>
      </c>
      <c r="X2214">
        <f>IFERROR(VLOOKUP(C2214,HANTAVIROSE!$A$5:$C$153,3,FALSE),0)</f>
        <v>0</v>
      </c>
      <c r="Y2214">
        <f>IFERROR(VLOOKUP(C2214,MENINGITE!$A$5:$C$447,3,FALSE),0)</f>
        <v>0</v>
      </c>
      <c r="Z2214">
        <f>IFERROR(VLOOKUP(C2214,RAIVA!$A$5:$C$16,3,FALSE),0)</f>
        <v>0</v>
      </c>
    </row>
    <row r="2215" spans="1:26" x14ac:dyDescent="0.3">
      <c r="A2215" s="2" t="s">
        <v>2425</v>
      </c>
      <c r="B2215" s="2" t="s">
        <v>2916</v>
      </c>
      <c r="C2215" s="2">
        <v>313060</v>
      </c>
      <c r="D2215" s="2">
        <v>3130606</v>
      </c>
      <c r="E2215" s="2" t="s">
        <v>2425</v>
      </c>
      <c r="F2215" s="2" t="s">
        <v>2916</v>
      </c>
      <c r="G2215" s="2">
        <f>IFERROR(VLOOKUP(D2215,Coordenadas!$A$2:$D$5571,3,FALSE),0)</f>
        <v>-22.313600000000001</v>
      </c>
      <c r="H2215" s="2">
        <f>IFERROR(VLOOKUP(D2215,Coordenadas!$A$2:$D$5571,4,FALSE),0)</f>
        <v>-46.3264</v>
      </c>
      <c r="I2215" s="2" t="s">
        <v>5325</v>
      </c>
      <c r="J2215" s="2">
        <v>6908</v>
      </c>
      <c r="K2215" s="2" t="s">
        <v>5332</v>
      </c>
      <c r="L2215" s="2">
        <f>IFERROR(VLOOKUP(C2215,BOTULISMO!$A$3:$C$19,3,FALSE),0)</f>
        <v>0</v>
      </c>
      <c r="M2215" s="2">
        <f>IFERROR(VLOOKUP(C2215,'LEISHMANIOSE VISCERAL'!$A$4:$C$454,3,FALSE),0)</f>
        <v>0</v>
      </c>
      <c r="N2215" s="2">
        <f>IFERROR(VLOOKUP(C2215,'LEISHMANIOSE TEGUMENTAR'!$A$4:$C$1681,3,FALSE),0)</f>
        <v>0</v>
      </c>
      <c r="O2215" s="2">
        <f>IFERROR(VLOOKUP(C2215,'FEBRE AMARELA'!$A$4:$C$38,3,FALSE),0)</f>
        <v>0</v>
      </c>
      <c r="P2215" s="2">
        <f>IFERROR(VLOOKUP(C2215,DENGUE!$A$5:$C$4097,3,FALSE),0)</f>
        <v>0</v>
      </c>
      <c r="Q2215" s="2">
        <f>IFERROR(VLOOKUP(C2215,'HEPATITE VIRAL'!$A$5:$C$3162,3,FALSE),0)</f>
        <v>2</v>
      </c>
      <c r="R2215" s="2">
        <f>IFERROR(VLOOKUP(C2215,'FEBRE MACULOSA'!$A$5:$C$181,3,FALSE),0)</f>
        <v>0</v>
      </c>
      <c r="S2215" s="2">
        <f>IFERROR(VLOOKUP(C2215,LEPTOSPIROSE!$A$5:$C$1176,3,FALSE),0)</f>
        <v>0</v>
      </c>
      <c r="T2215" s="2">
        <f>IFERROR(VLOOKUP(C2215,'DOENÇA DE CHAGAS'!$A$5:$C$100,3,FALSE),0)</f>
        <v>0</v>
      </c>
      <c r="U2215" s="2">
        <f>IFERROR(VLOOKUP(C2215,'PICADAS DE COBRAS'!$A$6:$C$4645,3,FALSE),0)</f>
        <v>6</v>
      </c>
      <c r="V2215">
        <f>IFERROR(VLOOKUP(C2215,'ZIKA VIRUS'!$A$5:$C$2399,3,FALSE),0)</f>
        <v>0</v>
      </c>
      <c r="W2215">
        <f>IFERROR(VLOOKUP(C2215,'FEBRE TIFÓIDE'!$A$5:$C$46,3,FALSE),0)</f>
        <v>0</v>
      </c>
      <c r="X2215">
        <f>IFERROR(VLOOKUP(C2215,HANTAVIROSE!$A$5:$C$153,3,FALSE),0)</f>
        <v>0</v>
      </c>
      <c r="Y2215">
        <f>IFERROR(VLOOKUP(C2215,MENINGITE!$A$5:$C$447,3,FALSE),0)</f>
        <v>0</v>
      </c>
      <c r="Z2215">
        <f>IFERROR(VLOOKUP(C2215,RAIVA!$A$5:$C$16,3,FALSE),0)</f>
        <v>0</v>
      </c>
    </row>
    <row r="2216" spans="1:26" x14ac:dyDescent="0.3">
      <c r="A2216" s="2" t="s">
        <v>2425</v>
      </c>
      <c r="B2216" s="2" t="s">
        <v>2915</v>
      </c>
      <c r="C2216" s="2">
        <v>313065</v>
      </c>
      <c r="D2216" s="2">
        <v>3130655</v>
      </c>
      <c r="E2216" s="2" t="s">
        <v>2425</v>
      </c>
      <c r="F2216" s="2" t="s">
        <v>2915</v>
      </c>
      <c r="G2216" s="2">
        <f>IFERROR(VLOOKUP(D2216,Coordenadas!$A$2:$D$5571,3,FALSE),0)</f>
        <v>-15.491099999999999</v>
      </c>
      <c r="H2216" s="2">
        <f>IFERROR(VLOOKUP(D2216,Coordenadas!$A$2:$D$5571,4,FALSE),0)</f>
        <v>-42.200499999999998</v>
      </c>
      <c r="I2216" s="2" t="s">
        <v>5325</v>
      </c>
      <c r="J2216" s="2">
        <v>7330</v>
      </c>
      <c r="K2216" s="2" t="s">
        <v>5332</v>
      </c>
      <c r="L2216" s="2">
        <f>IFERROR(VLOOKUP(C2216,BOTULISMO!$A$3:$C$19,3,FALSE),0)</f>
        <v>0</v>
      </c>
      <c r="M2216" s="2">
        <f>IFERROR(VLOOKUP(C2216,'LEISHMANIOSE VISCERAL'!$A$4:$C$454,3,FALSE),0)</f>
        <v>0</v>
      </c>
      <c r="N2216" s="2">
        <f>IFERROR(VLOOKUP(C2216,'LEISHMANIOSE TEGUMENTAR'!$A$4:$C$1681,3,FALSE),0)</f>
        <v>7</v>
      </c>
      <c r="O2216" s="2">
        <f>IFERROR(VLOOKUP(C2216,'FEBRE AMARELA'!$A$4:$C$38,3,FALSE),0)</f>
        <v>0</v>
      </c>
      <c r="P2216" s="2">
        <f>IFERROR(VLOOKUP(C2216,DENGUE!$A$5:$C$4097,3,FALSE),0)</f>
        <v>0</v>
      </c>
      <c r="Q2216" s="2">
        <f>IFERROR(VLOOKUP(C2216,'HEPATITE VIRAL'!$A$5:$C$3162,3,FALSE),0)</f>
        <v>0</v>
      </c>
      <c r="R2216" s="2">
        <f>IFERROR(VLOOKUP(C2216,'FEBRE MACULOSA'!$A$5:$C$181,3,FALSE),0)</f>
        <v>0</v>
      </c>
      <c r="S2216" s="2">
        <f>IFERROR(VLOOKUP(C2216,LEPTOSPIROSE!$A$5:$C$1176,3,FALSE),0)</f>
        <v>0</v>
      </c>
      <c r="T2216" s="2">
        <f>IFERROR(VLOOKUP(C2216,'DOENÇA DE CHAGAS'!$A$5:$C$100,3,FALSE),0)</f>
        <v>0</v>
      </c>
      <c r="U2216" s="2">
        <f>IFERROR(VLOOKUP(C2216,'PICADAS DE COBRAS'!$A$6:$C$4645,3,FALSE),0)</f>
        <v>48</v>
      </c>
      <c r="V2216">
        <f>IFERROR(VLOOKUP(C2216,'ZIKA VIRUS'!$A$5:$C$2399,3,FALSE),0)</f>
        <v>0</v>
      </c>
      <c r="W2216">
        <f>IFERROR(VLOOKUP(C2216,'FEBRE TIFÓIDE'!$A$5:$C$46,3,FALSE),0)</f>
        <v>0</v>
      </c>
      <c r="X2216">
        <f>IFERROR(VLOOKUP(C2216,HANTAVIROSE!$A$5:$C$153,3,FALSE),0)</f>
        <v>0</v>
      </c>
      <c r="Y2216">
        <f>IFERROR(VLOOKUP(C2216,MENINGITE!$A$5:$C$447,3,FALSE),0)</f>
        <v>0</v>
      </c>
      <c r="Z2216">
        <f>IFERROR(VLOOKUP(C2216,RAIVA!$A$5:$C$16,3,FALSE),0)</f>
        <v>0</v>
      </c>
    </row>
    <row r="2217" spans="1:26" x14ac:dyDescent="0.3">
      <c r="A2217" s="2" t="s">
        <v>967</v>
      </c>
      <c r="B2217" s="2" t="s">
        <v>1142</v>
      </c>
      <c r="C2217" s="2">
        <v>420750</v>
      </c>
      <c r="D2217" s="2">
        <v>4207502</v>
      </c>
      <c r="E2217" s="2" t="s">
        <v>967</v>
      </c>
      <c r="F2217" s="2" t="s">
        <v>1142</v>
      </c>
      <c r="G2217" s="2">
        <f>IFERROR(VLOOKUP(D2217,Coordenadas!$A$2:$D$5571,3,FALSE),0)</f>
        <v>-26.8992</v>
      </c>
      <c r="H2217" s="2">
        <f>IFERROR(VLOOKUP(D2217,Coordenadas!$A$2:$D$5571,4,FALSE),0)</f>
        <v>-49.235399999999998</v>
      </c>
      <c r="I2217" s="2" t="s">
        <v>5326</v>
      </c>
      <c r="J2217" s="2">
        <v>54854</v>
      </c>
      <c r="K2217" s="2" t="s">
        <v>5331</v>
      </c>
      <c r="L2217" s="2">
        <f>IFERROR(VLOOKUP(C2217,BOTULISMO!$A$3:$C$19,3,FALSE),0)</f>
        <v>0</v>
      </c>
      <c r="M2217" s="2">
        <f>IFERROR(VLOOKUP(C2217,'LEISHMANIOSE VISCERAL'!$A$4:$C$454,3,FALSE),0)</f>
        <v>0</v>
      </c>
      <c r="N2217" s="2">
        <f>IFERROR(VLOOKUP(C2217,'LEISHMANIOSE TEGUMENTAR'!$A$4:$C$1681,3,FALSE),0)</f>
        <v>0</v>
      </c>
      <c r="O2217" s="2">
        <f>IFERROR(VLOOKUP(C2217,'FEBRE AMARELA'!$A$4:$C$38,3,FALSE),0)</f>
        <v>0</v>
      </c>
      <c r="P2217" s="2">
        <f>IFERROR(VLOOKUP(C2217,DENGUE!$A$5:$C$4097,3,FALSE),0)</f>
        <v>5</v>
      </c>
      <c r="Q2217" s="2">
        <f>IFERROR(VLOOKUP(C2217,'HEPATITE VIRAL'!$A$5:$C$3162,3,FALSE),0)</f>
        <v>68</v>
      </c>
      <c r="R2217" s="2">
        <f>IFERROR(VLOOKUP(C2217,'FEBRE MACULOSA'!$A$5:$C$181,3,FALSE),0)</f>
        <v>2</v>
      </c>
      <c r="S2217" s="2">
        <f>IFERROR(VLOOKUP(C2217,LEPTOSPIROSE!$A$5:$C$1176,3,FALSE),0)</f>
        <v>6</v>
      </c>
      <c r="T2217" s="2">
        <f>IFERROR(VLOOKUP(C2217,'DOENÇA DE CHAGAS'!$A$5:$C$100,3,FALSE),0)</f>
        <v>0</v>
      </c>
      <c r="U2217" s="2">
        <f>IFERROR(VLOOKUP(C2217,'PICADAS DE COBRAS'!$A$6:$C$4645,3,FALSE),0)</f>
        <v>14</v>
      </c>
      <c r="V2217">
        <f>IFERROR(VLOOKUP(C2217,'ZIKA VIRUS'!$A$5:$C$2399,3,FALSE),0)</f>
        <v>1</v>
      </c>
      <c r="W2217">
        <f>IFERROR(VLOOKUP(C2217,'FEBRE TIFÓIDE'!$A$5:$C$46,3,FALSE),0)</f>
        <v>0</v>
      </c>
      <c r="X2217">
        <f>IFERROR(VLOOKUP(C2217,HANTAVIROSE!$A$5:$C$153,3,FALSE),0)</f>
        <v>0</v>
      </c>
      <c r="Y2217">
        <f>IFERROR(VLOOKUP(C2217,MENINGITE!$A$5:$C$447,3,FALSE),0)</f>
        <v>0</v>
      </c>
      <c r="Z2217">
        <f>IFERROR(VLOOKUP(C2217,RAIVA!$A$5:$C$16,3,FALSE),0)</f>
        <v>0</v>
      </c>
    </row>
    <row r="2218" spans="1:26" x14ac:dyDescent="0.3">
      <c r="A2218" s="2" t="s">
        <v>1637</v>
      </c>
      <c r="B2218" s="2" t="s">
        <v>2028</v>
      </c>
      <c r="C2218" s="2">
        <v>352050</v>
      </c>
      <c r="D2218" s="2">
        <v>3520509</v>
      </c>
      <c r="E2218" s="2" t="s">
        <v>1637</v>
      </c>
      <c r="F2218" s="2" t="s">
        <v>2028</v>
      </c>
      <c r="G2218" s="2">
        <f>IFERROR(VLOOKUP(D2218,Coordenadas!$A$2:$D$5571,3,FALSE),0)</f>
        <v>-23.081600000000002</v>
      </c>
      <c r="H2218" s="2">
        <f>IFERROR(VLOOKUP(D2218,Coordenadas!$A$2:$D$5571,4,FALSE),0)</f>
        <v>-47.210099999999997</v>
      </c>
      <c r="I2218" s="2" t="s">
        <v>5325</v>
      </c>
      <c r="J2218" s="2">
        <v>201619</v>
      </c>
      <c r="K2218" s="2" t="s">
        <v>5333</v>
      </c>
      <c r="L2218" s="2">
        <f>IFERROR(VLOOKUP(C2218,BOTULISMO!$A$3:$C$19,3,FALSE),0)</f>
        <v>0</v>
      </c>
      <c r="M2218" s="2">
        <f>IFERROR(VLOOKUP(C2218,'LEISHMANIOSE VISCERAL'!$A$4:$C$454,3,FALSE),0)</f>
        <v>0</v>
      </c>
      <c r="N2218" s="2">
        <f>IFERROR(VLOOKUP(C2218,'LEISHMANIOSE TEGUMENTAR'!$A$4:$C$1681,3,FALSE),0)</f>
        <v>0</v>
      </c>
      <c r="O2218" s="2">
        <f>IFERROR(VLOOKUP(C2218,'FEBRE AMARELA'!$A$4:$C$38,3,FALSE),0)</f>
        <v>0</v>
      </c>
      <c r="P2218" s="2">
        <f>IFERROR(VLOOKUP(C2218,DENGUE!$A$5:$C$4097,3,FALSE),0)</f>
        <v>225</v>
      </c>
      <c r="Q2218" s="2">
        <f>IFERROR(VLOOKUP(C2218,'HEPATITE VIRAL'!$A$5:$C$3162,3,FALSE),0)</f>
        <v>62</v>
      </c>
      <c r="R2218" s="2">
        <f>IFERROR(VLOOKUP(C2218,'FEBRE MACULOSA'!$A$5:$C$181,3,FALSE),0)</f>
        <v>1</v>
      </c>
      <c r="S2218" s="2">
        <f>IFERROR(VLOOKUP(C2218,LEPTOSPIROSE!$A$5:$C$1176,3,FALSE),0)</f>
        <v>3</v>
      </c>
      <c r="T2218" s="2">
        <f>IFERROR(VLOOKUP(C2218,'DOENÇA DE CHAGAS'!$A$5:$C$100,3,FALSE),0)</f>
        <v>0</v>
      </c>
      <c r="U2218" s="2">
        <f>IFERROR(VLOOKUP(C2218,'PICADAS DE COBRAS'!$A$6:$C$4645,3,FALSE),0)</f>
        <v>65</v>
      </c>
      <c r="V2218">
        <f>IFERROR(VLOOKUP(C2218,'ZIKA VIRUS'!$A$5:$C$2399,3,FALSE),0)</f>
        <v>3</v>
      </c>
      <c r="W2218">
        <f>IFERROR(VLOOKUP(C2218,'FEBRE TIFÓIDE'!$A$5:$C$46,3,FALSE),0)</f>
        <v>0</v>
      </c>
      <c r="X2218">
        <f>IFERROR(VLOOKUP(C2218,HANTAVIROSE!$A$5:$C$153,3,FALSE),0)</f>
        <v>0</v>
      </c>
      <c r="Y2218">
        <f>IFERROR(VLOOKUP(C2218,MENINGITE!$A$5:$C$447,3,FALSE),0)</f>
        <v>10</v>
      </c>
      <c r="Z2218">
        <f>IFERROR(VLOOKUP(C2218,RAIVA!$A$5:$C$16,3,FALSE),0)</f>
        <v>0</v>
      </c>
    </row>
    <row r="2219" spans="1:26" x14ac:dyDescent="0.3">
      <c r="A2219" s="2" t="s">
        <v>4319</v>
      </c>
      <c r="B2219" s="2" t="s">
        <v>760</v>
      </c>
      <c r="C2219" s="2">
        <v>230560</v>
      </c>
      <c r="D2219" s="2">
        <v>2305605</v>
      </c>
      <c r="E2219" s="2" t="s">
        <v>4319</v>
      </c>
      <c r="F2219" s="2" t="s">
        <v>760</v>
      </c>
      <c r="G2219" s="2">
        <f>IFERROR(VLOOKUP(D2219,Coordenadas!$A$2:$D$5571,3,FALSE),0)</f>
        <v>-5.3878899999999996</v>
      </c>
      <c r="H2219" s="2">
        <f>IFERROR(VLOOKUP(D2219,Coordenadas!$A$2:$D$5571,4,FALSE),0)</f>
        <v>-40.308500000000002</v>
      </c>
      <c r="I2219" s="2" t="s">
        <v>5324</v>
      </c>
      <c r="J2219" s="2">
        <v>25573</v>
      </c>
      <c r="K2219" s="2" t="s">
        <v>5330</v>
      </c>
      <c r="L2219" s="2">
        <f>IFERROR(VLOOKUP(C2219,BOTULISMO!$A$3:$C$19,3,FALSE),0)</f>
        <v>0</v>
      </c>
      <c r="M2219" s="2">
        <f>IFERROR(VLOOKUP(C2219,'LEISHMANIOSE VISCERAL'!$A$4:$C$454,3,FALSE),0)</f>
        <v>0</v>
      </c>
      <c r="N2219" s="2">
        <f>IFERROR(VLOOKUP(C2219,'LEISHMANIOSE TEGUMENTAR'!$A$4:$C$1681,3,FALSE),0)</f>
        <v>0</v>
      </c>
      <c r="O2219" s="2">
        <f>IFERROR(VLOOKUP(C2219,'FEBRE AMARELA'!$A$4:$C$38,3,FALSE),0)</f>
        <v>0</v>
      </c>
      <c r="P2219" s="2">
        <f>IFERROR(VLOOKUP(C2219,DENGUE!$A$5:$C$4097,3,FALSE),0)</f>
        <v>1</v>
      </c>
      <c r="Q2219" s="2">
        <f>IFERROR(VLOOKUP(C2219,'HEPATITE VIRAL'!$A$5:$C$3162,3,FALSE),0)</f>
        <v>1</v>
      </c>
      <c r="R2219" s="2">
        <f>IFERROR(VLOOKUP(C2219,'FEBRE MACULOSA'!$A$5:$C$181,3,FALSE),0)</f>
        <v>0</v>
      </c>
      <c r="S2219" s="2">
        <f>IFERROR(VLOOKUP(C2219,LEPTOSPIROSE!$A$5:$C$1176,3,FALSE),0)</f>
        <v>0</v>
      </c>
      <c r="T2219" s="2">
        <f>IFERROR(VLOOKUP(C2219,'DOENÇA DE CHAGAS'!$A$5:$C$100,3,FALSE),0)</f>
        <v>0</v>
      </c>
      <c r="U2219" s="2">
        <f>IFERROR(VLOOKUP(C2219,'PICADAS DE COBRAS'!$A$6:$C$4645,3,FALSE),0)</f>
        <v>37</v>
      </c>
      <c r="V2219">
        <f>IFERROR(VLOOKUP(C2219,'ZIKA VIRUS'!$A$5:$C$2399,3,FALSE),0)</f>
        <v>4</v>
      </c>
      <c r="W2219">
        <f>IFERROR(VLOOKUP(C2219,'FEBRE TIFÓIDE'!$A$5:$C$46,3,FALSE),0)</f>
        <v>0</v>
      </c>
      <c r="X2219">
        <f>IFERROR(VLOOKUP(C2219,HANTAVIROSE!$A$5:$C$153,3,FALSE),0)</f>
        <v>0</v>
      </c>
      <c r="Y2219">
        <f>IFERROR(VLOOKUP(C2219,MENINGITE!$A$5:$C$447,3,FALSE),0)</f>
        <v>0</v>
      </c>
      <c r="Z2219">
        <f>IFERROR(VLOOKUP(C2219,RAIVA!$A$5:$C$16,3,FALSE),0)</f>
        <v>0</v>
      </c>
    </row>
    <row r="2220" spans="1:26" x14ac:dyDescent="0.3">
      <c r="A2220" s="2" t="s">
        <v>470</v>
      </c>
      <c r="B2220" s="2" t="s">
        <v>760</v>
      </c>
      <c r="C2220" s="2">
        <v>431040</v>
      </c>
      <c r="D2220" s="2">
        <v>4310405</v>
      </c>
      <c r="E2220" s="2" t="s">
        <v>470</v>
      </c>
      <c r="F2220" s="2" t="s">
        <v>760</v>
      </c>
      <c r="G2220" s="2">
        <f>IFERROR(VLOOKUP(D2220,Coordenadas!$A$2:$D$5571,3,FALSE),0)</f>
        <v>-27.8354</v>
      </c>
      <c r="H2220" s="2">
        <f>IFERROR(VLOOKUP(D2220,Coordenadas!$A$2:$D$5571,4,FALSE),0)</f>
        <v>-54.188600000000001</v>
      </c>
      <c r="I2220" s="2" t="s">
        <v>5326</v>
      </c>
      <c r="J2220" s="2">
        <v>6618</v>
      </c>
      <c r="K2220" s="2" t="s">
        <v>5332</v>
      </c>
      <c r="L2220" s="2">
        <f>IFERROR(VLOOKUP(C2220,BOTULISMO!$A$3:$C$19,3,FALSE),0)</f>
        <v>0</v>
      </c>
      <c r="M2220" s="2">
        <f>IFERROR(VLOOKUP(C2220,'LEISHMANIOSE VISCERAL'!$A$4:$C$454,3,FALSE),0)</f>
        <v>0</v>
      </c>
      <c r="N2220" s="2">
        <f>IFERROR(VLOOKUP(C2220,'LEISHMANIOSE TEGUMENTAR'!$A$4:$C$1681,3,FALSE),0)</f>
        <v>0</v>
      </c>
      <c r="O2220" s="2">
        <f>IFERROR(VLOOKUP(C2220,'FEBRE AMARELA'!$A$4:$C$38,3,FALSE),0)</f>
        <v>0</v>
      </c>
      <c r="P2220" s="2">
        <f>IFERROR(VLOOKUP(C2220,DENGUE!$A$5:$C$4097,3,FALSE),0)</f>
        <v>0</v>
      </c>
      <c r="Q2220" s="2">
        <f>IFERROR(VLOOKUP(C2220,'HEPATITE VIRAL'!$A$5:$C$3162,3,FALSE),0)</f>
        <v>4</v>
      </c>
      <c r="R2220" s="2">
        <f>IFERROR(VLOOKUP(C2220,'FEBRE MACULOSA'!$A$5:$C$181,3,FALSE),0)</f>
        <v>0</v>
      </c>
      <c r="S2220" s="2">
        <f>IFERROR(VLOOKUP(C2220,LEPTOSPIROSE!$A$5:$C$1176,3,FALSE),0)</f>
        <v>1</v>
      </c>
      <c r="T2220" s="2">
        <f>IFERROR(VLOOKUP(C2220,'DOENÇA DE CHAGAS'!$A$5:$C$100,3,FALSE),0)</f>
        <v>0</v>
      </c>
      <c r="U2220" s="2">
        <f>IFERROR(VLOOKUP(C2220,'PICADAS DE COBRAS'!$A$6:$C$4645,3,FALSE),0)</f>
        <v>0</v>
      </c>
      <c r="V2220">
        <f>IFERROR(VLOOKUP(C2220,'ZIKA VIRUS'!$A$5:$C$2399,3,FALSE),0)</f>
        <v>0</v>
      </c>
      <c r="W2220">
        <f>IFERROR(VLOOKUP(C2220,'FEBRE TIFÓIDE'!$A$5:$C$46,3,FALSE),0)</f>
        <v>0</v>
      </c>
      <c r="X2220">
        <f>IFERROR(VLOOKUP(C2220,HANTAVIROSE!$A$5:$C$153,3,FALSE),0)</f>
        <v>0</v>
      </c>
      <c r="Y2220">
        <f>IFERROR(VLOOKUP(C2220,MENINGITE!$A$5:$C$447,3,FALSE),0)</f>
        <v>0</v>
      </c>
      <c r="Z2220">
        <f>IFERROR(VLOOKUP(C2220,RAIVA!$A$5:$C$16,3,FALSE),0)</f>
        <v>0</v>
      </c>
    </row>
    <row r="2221" spans="1:26" x14ac:dyDescent="0.3">
      <c r="A2221" s="2" t="s">
        <v>1637</v>
      </c>
      <c r="B2221" s="2" t="s">
        <v>2027</v>
      </c>
      <c r="C2221" s="2">
        <v>352060</v>
      </c>
      <c r="D2221" s="2">
        <v>3520608</v>
      </c>
      <c r="E2221" s="2" t="s">
        <v>1637</v>
      </c>
      <c r="F2221" s="2" t="s">
        <v>2027</v>
      </c>
      <c r="G2221" s="2">
        <f>IFERROR(VLOOKUP(D2221,Coordenadas!$A$2:$D$5571,3,FALSE),0)</f>
        <v>-22.1738</v>
      </c>
      <c r="H2221" s="2">
        <f>IFERROR(VLOOKUP(D2221,Coordenadas!$A$2:$D$5571,4,FALSE),0)</f>
        <v>-51.255499999999998</v>
      </c>
      <c r="I2221" s="2" t="s">
        <v>5325</v>
      </c>
      <c r="J2221" s="2">
        <v>4825</v>
      </c>
      <c r="K2221" s="2" t="s">
        <v>5332</v>
      </c>
      <c r="L2221" s="2">
        <f>IFERROR(VLOOKUP(C2221,BOTULISMO!$A$3:$C$19,3,FALSE),0)</f>
        <v>0</v>
      </c>
      <c r="M2221" s="2">
        <f>IFERROR(VLOOKUP(C2221,'LEISHMANIOSE VISCERAL'!$A$4:$C$454,3,FALSE),0)</f>
        <v>0</v>
      </c>
      <c r="N2221" s="2">
        <f>IFERROR(VLOOKUP(C2221,'LEISHMANIOSE TEGUMENTAR'!$A$4:$C$1681,3,FALSE),0)</f>
        <v>0</v>
      </c>
      <c r="O2221" s="2">
        <f>IFERROR(VLOOKUP(C2221,'FEBRE AMARELA'!$A$4:$C$38,3,FALSE),0)</f>
        <v>0</v>
      </c>
      <c r="P2221" s="2">
        <f>IFERROR(VLOOKUP(C2221,DENGUE!$A$5:$C$4097,3,FALSE),0)</f>
        <v>67</v>
      </c>
      <c r="Q2221" s="2">
        <f>IFERROR(VLOOKUP(C2221,'HEPATITE VIRAL'!$A$5:$C$3162,3,FALSE),0)</f>
        <v>3</v>
      </c>
      <c r="R2221" s="2">
        <f>IFERROR(VLOOKUP(C2221,'FEBRE MACULOSA'!$A$5:$C$181,3,FALSE),0)</f>
        <v>0</v>
      </c>
      <c r="S2221" s="2">
        <f>IFERROR(VLOOKUP(C2221,LEPTOSPIROSE!$A$5:$C$1176,3,FALSE),0)</f>
        <v>0</v>
      </c>
      <c r="T2221" s="2">
        <f>IFERROR(VLOOKUP(C2221,'DOENÇA DE CHAGAS'!$A$5:$C$100,3,FALSE),0)</f>
        <v>0</v>
      </c>
      <c r="U2221" s="2">
        <f>IFERROR(VLOOKUP(C2221,'PICADAS DE COBRAS'!$A$6:$C$4645,3,FALSE),0)</f>
        <v>10</v>
      </c>
      <c r="V2221">
        <f>IFERROR(VLOOKUP(C2221,'ZIKA VIRUS'!$A$5:$C$2399,3,FALSE),0)</f>
        <v>0</v>
      </c>
      <c r="W2221">
        <f>IFERROR(VLOOKUP(C2221,'FEBRE TIFÓIDE'!$A$5:$C$46,3,FALSE),0)</f>
        <v>0</v>
      </c>
      <c r="X2221">
        <f>IFERROR(VLOOKUP(C2221,HANTAVIROSE!$A$5:$C$153,3,FALSE),0)</f>
        <v>0</v>
      </c>
      <c r="Y2221">
        <f>IFERROR(VLOOKUP(C2221,MENINGITE!$A$5:$C$447,3,FALSE),0)</f>
        <v>0</v>
      </c>
      <c r="Z2221">
        <f>IFERROR(VLOOKUP(C2221,RAIVA!$A$5:$C$16,3,FALSE),0)</f>
        <v>0</v>
      </c>
    </row>
    <row r="2222" spans="1:26" x14ac:dyDescent="0.3">
      <c r="A2222" s="2" t="s">
        <v>2425</v>
      </c>
      <c r="B2222" s="2" t="s">
        <v>1494</v>
      </c>
      <c r="C2222" s="2">
        <v>313070</v>
      </c>
      <c r="D2222" s="2">
        <v>3130705</v>
      </c>
      <c r="E2222" s="2" t="s">
        <v>2425</v>
      </c>
      <c r="F2222" s="2" t="s">
        <v>1494</v>
      </c>
      <c r="G2222" s="2">
        <f>IFERROR(VLOOKUP(D2222,Coordenadas!$A$2:$D$5571,3,FALSE),0)</f>
        <v>-19.034099999999999</v>
      </c>
      <c r="H2222" s="2">
        <f>IFERROR(VLOOKUP(D2222,Coordenadas!$A$2:$D$5571,4,FALSE),0)</f>
        <v>-47.915500000000002</v>
      </c>
      <c r="I2222" s="2" t="s">
        <v>5325</v>
      </c>
      <c r="J2222" s="2">
        <v>6190</v>
      </c>
      <c r="K2222" s="2" t="s">
        <v>5332</v>
      </c>
      <c r="L2222" s="2">
        <f>IFERROR(VLOOKUP(C2222,BOTULISMO!$A$3:$C$19,3,FALSE),0)</f>
        <v>0</v>
      </c>
      <c r="M2222" s="2">
        <f>IFERROR(VLOOKUP(C2222,'LEISHMANIOSE VISCERAL'!$A$4:$C$454,3,FALSE),0)</f>
        <v>0</v>
      </c>
      <c r="N2222" s="2">
        <f>IFERROR(VLOOKUP(C2222,'LEISHMANIOSE TEGUMENTAR'!$A$4:$C$1681,3,FALSE),0)</f>
        <v>0</v>
      </c>
      <c r="O2222" s="2">
        <f>IFERROR(VLOOKUP(C2222,'FEBRE AMARELA'!$A$4:$C$38,3,FALSE),0)</f>
        <v>0</v>
      </c>
      <c r="P2222" s="2">
        <f>IFERROR(VLOOKUP(C2222,DENGUE!$A$5:$C$4097,3,FALSE),0)</f>
        <v>36</v>
      </c>
      <c r="Q2222" s="2">
        <f>IFERROR(VLOOKUP(C2222,'HEPATITE VIRAL'!$A$5:$C$3162,3,FALSE),0)</f>
        <v>0</v>
      </c>
      <c r="R2222" s="2">
        <f>IFERROR(VLOOKUP(C2222,'FEBRE MACULOSA'!$A$5:$C$181,3,FALSE),0)</f>
        <v>0</v>
      </c>
      <c r="S2222" s="2">
        <f>IFERROR(VLOOKUP(C2222,LEPTOSPIROSE!$A$5:$C$1176,3,FALSE),0)</f>
        <v>0</v>
      </c>
      <c r="T2222" s="2">
        <f>IFERROR(VLOOKUP(C2222,'DOENÇA DE CHAGAS'!$A$5:$C$100,3,FALSE),0)</f>
        <v>0</v>
      </c>
      <c r="U2222" s="2">
        <f>IFERROR(VLOOKUP(C2222,'PICADAS DE COBRAS'!$A$6:$C$4645,3,FALSE),0)</f>
        <v>18</v>
      </c>
      <c r="V2222">
        <f>IFERROR(VLOOKUP(C2222,'ZIKA VIRUS'!$A$5:$C$2399,3,FALSE),0)</f>
        <v>0</v>
      </c>
      <c r="W2222">
        <f>IFERROR(VLOOKUP(C2222,'FEBRE TIFÓIDE'!$A$5:$C$46,3,FALSE),0)</f>
        <v>0</v>
      </c>
      <c r="X2222">
        <f>IFERROR(VLOOKUP(C2222,HANTAVIROSE!$A$5:$C$153,3,FALSE),0)</f>
        <v>0</v>
      </c>
      <c r="Y2222">
        <f>IFERROR(VLOOKUP(C2222,MENINGITE!$A$5:$C$447,3,FALSE),0)</f>
        <v>0</v>
      </c>
      <c r="Z2222">
        <f>IFERROR(VLOOKUP(C2222,RAIVA!$A$5:$C$16,3,FALSE),0)</f>
        <v>0</v>
      </c>
    </row>
    <row r="2223" spans="1:26" x14ac:dyDescent="0.3">
      <c r="A2223" s="2" t="s">
        <v>1256</v>
      </c>
      <c r="B2223" s="2" t="s">
        <v>1494</v>
      </c>
      <c r="C2223" s="2">
        <v>411040</v>
      </c>
      <c r="D2223" s="2">
        <v>4110409</v>
      </c>
      <c r="E2223" s="2" t="s">
        <v>1256</v>
      </c>
      <c r="F2223" s="2" t="s">
        <v>1494</v>
      </c>
      <c r="G2223" s="2">
        <f>IFERROR(VLOOKUP(D2223,Coordenadas!$A$2:$D$5571,3,FALSE),0)</f>
        <v>-23.476199999999999</v>
      </c>
      <c r="H2223" s="2">
        <f>IFERROR(VLOOKUP(D2223,Coordenadas!$A$2:$D$5571,4,FALSE),0)</f>
        <v>-52.698900000000002</v>
      </c>
      <c r="I2223" s="2" t="s">
        <v>5326</v>
      </c>
      <c r="J2223" s="2">
        <v>4299</v>
      </c>
      <c r="K2223" s="2" t="s">
        <v>5332</v>
      </c>
      <c r="L2223" s="2">
        <f>IFERROR(VLOOKUP(C2223,BOTULISMO!$A$3:$C$19,3,FALSE),0)</f>
        <v>0</v>
      </c>
      <c r="M2223" s="2">
        <f>IFERROR(VLOOKUP(C2223,'LEISHMANIOSE VISCERAL'!$A$4:$C$454,3,FALSE),0)</f>
        <v>0</v>
      </c>
      <c r="N2223" s="2">
        <f>IFERROR(VLOOKUP(C2223,'LEISHMANIOSE TEGUMENTAR'!$A$4:$C$1681,3,FALSE),0)</f>
        <v>2</v>
      </c>
      <c r="O2223" s="2">
        <f>IFERROR(VLOOKUP(C2223,'FEBRE AMARELA'!$A$4:$C$38,3,FALSE),0)</f>
        <v>0</v>
      </c>
      <c r="P2223" s="2">
        <f>IFERROR(VLOOKUP(C2223,DENGUE!$A$5:$C$4097,3,FALSE),0)</f>
        <v>489</v>
      </c>
      <c r="Q2223" s="2">
        <f>IFERROR(VLOOKUP(C2223,'HEPATITE VIRAL'!$A$5:$C$3162,3,FALSE),0)</f>
        <v>4</v>
      </c>
      <c r="R2223" s="2">
        <f>IFERROR(VLOOKUP(C2223,'FEBRE MACULOSA'!$A$5:$C$181,3,FALSE),0)</f>
        <v>0</v>
      </c>
      <c r="S2223" s="2">
        <f>IFERROR(VLOOKUP(C2223,LEPTOSPIROSE!$A$5:$C$1176,3,FALSE),0)</f>
        <v>0</v>
      </c>
      <c r="T2223" s="2">
        <f>IFERROR(VLOOKUP(C2223,'DOENÇA DE CHAGAS'!$A$5:$C$100,3,FALSE),0)</f>
        <v>0</v>
      </c>
      <c r="U2223" s="2">
        <f>IFERROR(VLOOKUP(C2223,'PICADAS DE COBRAS'!$A$6:$C$4645,3,FALSE),0)</f>
        <v>1</v>
      </c>
      <c r="V2223">
        <f>IFERROR(VLOOKUP(C2223,'ZIKA VIRUS'!$A$5:$C$2399,3,FALSE),0)</f>
        <v>0</v>
      </c>
      <c r="W2223">
        <f>IFERROR(VLOOKUP(C2223,'FEBRE TIFÓIDE'!$A$5:$C$46,3,FALSE),0)</f>
        <v>0</v>
      </c>
      <c r="X2223">
        <f>IFERROR(VLOOKUP(C2223,HANTAVIROSE!$A$5:$C$153,3,FALSE),0)</f>
        <v>0</v>
      </c>
      <c r="Y2223">
        <f>IFERROR(VLOOKUP(C2223,MENINGITE!$A$5:$C$447,3,FALSE),0)</f>
        <v>0</v>
      </c>
      <c r="Z2223">
        <f>IFERROR(VLOOKUP(C2223,RAIVA!$A$5:$C$16,3,FALSE),0)</f>
        <v>0</v>
      </c>
    </row>
    <row r="2224" spans="1:26" x14ac:dyDescent="0.3">
      <c r="A2224" s="2" t="s">
        <v>1637</v>
      </c>
      <c r="B2224" s="2" t="s">
        <v>2026</v>
      </c>
      <c r="C2224" s="2">
        <v>352070</v>
      </c>
      <c r="D2224" s="2">
        <v>3520707</v>
      </c>
      <c r="E2224" s="2" t="s">
        <v>1637</v>
      </c>
      <c r="F2224" s="2" t="s">
        <v>2026</v>
      </c>
      <c r="G2224" s="2">
        <f>IFERROR(VLOOKUP(D2224,Coordenadas!$A$2:$D$5571,3,FALSE),0)</f>
        <v>-19.978999999999999</v>
      </c>
      <c r="H2224" s="2">
        <f>IFERROR(VLOOKUP(D2224,Coordenadas!$A$2:$D$5571,4,FALSE),0)</f>
        <v>-50.290900000000001</v>
      </c>
      <c r="I2224" s="2" t="s">
        <v>5325</v>
      </c>
      <c r="J2224" s="2">
        <v>3903</v>
      </c>
      <c r="K2224" s="2" t="s">
        <v>5332</v>
      </c>
      <c r="L2224" s="2">
        <f>IFERROR(VLOOKUP(C2224,BOTULISMO!$A$3:$C$19,3,FALSE),0)</f>
        <v>0</v>
      </c>
      <c r="M2224" s="2">
        <f>IFERROR(VLOOKUP(C2224,'LEISHMANIOSE VISCERAL'!$A$4:$C$454,3,FALSE),0)</f>
        <v>0</v>
      </c>
      <c r="N2224" s="2">
        <f>IFERROR(VLOOKUP(C2224,'LEISHMANIOSE TEGUMENTAR'!$A$4:$C$1681,3,FALSE),0)</f>
        <v>0</v>
      </c>
      <c r="O2224" s="2">
        <f>IFERROR(VLOOKUP(C2224,'FEBRE AMARELA'!$A$4:$C$38,3,FALSE),0)</f>
        <v>0</v>
      </c>
      <c r="P2224" s="2">
        <f>IFERROR(VLOOKUP(C2224,DENGUE!$A$5:$C$4097,3,FALSE),0)</f>
        <v>175</v>
      </c>
      <c r="Q2224" s="2">
        <f>IFERROR(VLOOKUP(C2224,'HEPATITE VIRAL'!$A$5:$C$3162,3,FALSE),0)</f>
        <v>0</v>
      </c>
      <c r="R2224" s="2">
        <f>IFERROR(VLOOKUP(C2224,'FEBRE MACULOSA'!$A$5:$C$181,3,FALSE),0)</f>
        <v>0</v>
      </c>
      <c r="S2224" s="2">
        <f>IFERROR(VLOOKUP(C2224,LEPTOSPIROSE!$A$5:$C$1176,3,FALSE),0)</f>
        <v>0</v>
      </c>
      <c r="T2224" s="2">
        <f>IFERROR(VLOOKUP(C2224,'DOENÇA DE CHAGAS'!$A$5:$C$100,3,FALSE),0)</f>
        <v>0</v>
      </c>
      <c r="U2224" s="2">
        <f>IFERROR(VLOOKUP(C2224,'PICADAS DE COBRAS'!$A$6:$C$4645,3,FALSE),0)</f>
        <v>71</v>
      </c>
      <c r="V2224">
        <f>IFERROR(VLOOKUP(C2224,'ZIKA VIRUS'!$A$5:$C$2399,3,FALSE),0)</f>
        <v>0</v>
      </c>
      <c r="W2224">
        <f>IFERROR(VLOOKUP(C2224,'FEBRE TIFÓIDE'!$A$5:$C$46,3,FALSE),0)</f>
        <v>0</v>
      </c>
      <c r="X2224">
        <f>IFERROR(VLOOKUP(C2224,HANTAVIROSE!$A$5:$C$153,3,FALSE),0)</f>
        <v>0</v>
      </c>
      <c r="Y2224">
        <f>IFERROR(VLOOKUP(C2224,MENINGITE!$A$5:$C$447,3,FALSE),0)</f>
        <v>0</v>
      </c>
      <c r="Z2224">
        <f>IFERROR(VLOOKUP(C2224,RAIVA!$A$5:$C$16,3,FALSE),0)</f>
        <v>0</v>
      </c>
    </row>
    <row r="2225" spans="1:26" x14ac:dyDescent="0.3">
      <c r="A2225" s="2" t="s">
        <v>3</v>
      </c>
      <c r="B2225" s="2" t="s">
        <v>140</v>
      </c>
      <c r="C2225" s="2">
        <v>520995</v>
      </c>
      <c r="D2225" s="2">
        <v>5209952</v>
      </c>
      <c r="E2225" s="2" t="s">
        <v>3</v>
      </c>
      <c r="F2225" s="2" t="s">
        <v>140</v>
      </c>
      <c r="G2225" s="2">
        <f>IFERROR(VLOOKUP(D2225,Coordenadas!$A$2:$D$5571,3,FALSE),0)</f>
        <v>-17.1387</v>
      </c>
      <c r="H2225" s="2">
        <f>IFERROR(VLOOKUP(D2225,Coordenadas!$A$2:$D$5571,4,FALSE),0)</f>
        <v>-49.986199999999997</v>
      </c>
      <c r="I2225" s="2" t="s">
        <v>5327</v>
      </c>
      <c r="J2225" s="2">
        <v>13687</v>
      </c>
      <c r="K2225" s="2" t="s">
        <v>5332</v>
      </c>
      <c r="L2225" s="2">
        <f>IFERROR(VLOOKUP(C2225,BOTULISMO!$A$3:$C$19,3,FALSE),0)</f>
        <v>0</v>
      </c>
      <c r="M2225" s="2">
        <f>IFERROR(VLOOKUP(C2225,'LEISHMANIOSE VISCERAL'!$A$4:$C$454,3,FALSE),0)</f>
        <v>0</v>
      </c>
      <c r="N2225" s="2">
        <f>IFERROR(VLOOKUP(C2225,'LEISHMANIOSE TEGUMENTAR'!$A$4:$C$1681,3,FALSE),0)</f>
        <v>0</v>
      </c>
      <c r="O2225" s="2">
        <f>IFERROR(VLOOKUP(C2225,'FEBRE AMARELA'!$A$4:$C$38,3,FALSE),0)</f>
        <v>0</v>
      </c>
      <c r="P2225" s="2">
        <f>IFERROR(VLOOKUP(C2225,DENGUE!$A$5:$C$4097,3,FALSE),0)</f>
        <v>48</v>
      </c>
      <c r="Q2225" s="2">
        <f>IFERROR(VLOOKUP(C2225,'HEPATITE VIRAL'!$A$5:$C$3162,3,FALSE),0)</f>
        <v>5</v>
      </c>
      <c r="R2225" s="2">
        <f>IFERROR(VLOOKUP(C2225,'FEBRE MACULOSA'!$A$5:$C$181,3,FALSE),0)</f>
        <v>0</v>
      </c>
      <c r="S2225" s="2">
        <f>IFERROR(VLOOKUP(C2225,LEPTOSPIROSE!$A$5:$C$1176,3,FALSE),0)</f>
        <v>0</v>
      </c>
      <c r="T2225" s="2">
        <f>IFERROR(VLOOKUP(C2225,'DOENÇA DE CHAGAS'!$A$5:$C$100,3,FALSE),0)</f>
        <v>0</v>
      </c>
      <c r="U2225" s="2">
        <f>IFERROR(VLOOKUP(C2225,'PICADAS DE COBRAS'!$A$6:$C$4645,3,FALSE),0)</f>
        <v>13</v>
      </c>
      <c r="V2225">
        <f>IFERROR(VLOOKUP(C2225,'ZIKA VIRUS'!$A$5:$C$2399,3,FALSE),0)</f>
        <v>1</v>
      </c>
      <c r="W2225">
        <f>IFERROR(VLOOKUP(C2225,'FEBRE TIFÓIDE'!$A$5:$C$46,3,FALSE),0)</f>
        <v>0</v>
      </c>
      <c r="X2225">
        <f>IFERROR(VLOOKUP(C2225,HANTAVIROSE!$A$5:$C$153,3,FALSE),0)</f>
        <v>0</v>
      </c>
      <c r="Y2225">
        <f>IFERROR(VLOOKUP(C2225,MENINGITE!$A$5:$C$447,3,FALSE),0)</f>
        <v>0</v>
      </c>
      <c r="Z2225">
        <f>IFERROR(VLOOKUP(C2225,RAIVA!$A$5:$C$16,3,FALSE),0)</f>
        <v>0</v>
      </c>
    </row>
    <row r="2226" spans="1:26" x14ac:dyDescent="0.3">
      <c r="A2226" s="2" t="s">
        <v>3652</v>
      </c>
      <c r="B2226" s="2" t="s">
        <v>3697</v>
      </c>
      <c r="C2226" s="2">
        <v>280280</v>
      </c>
      <c r="D2226" s="2">
        <v>2802809</v>
      </c>
      <c r="E2226" s="2" t="s">
        <v>3652</v>
      </c>
      <c r="F2226" s="2" t="s">
        <v>3697</v>
      </c>
      <c r="G2226" s="2">
        <f>IFERROR(VLOOKUP(D2226,Coordenadas!$A$2:$D$5571,3,FALSE),0)</f>
        <v>-11.515700000000001</v>
      </c>
      <c r="H2226" s="2">
        <f>IFERROR(VLOOKUP(D2226,Coordenadas!$A$2:$D$5571,4,FALSE),0)</f>
        <v>-37.515000000000001</v>
      </c>
      <c r="I2226" s="2" t="s">
        <v>5324</v>
      </c>
      <c r="J2226" s="2">
        <v>15831</v>
      </c>
      <c r="K2226" s="2" t="s">
        <v>5332</v>
      </c>
      <c r="L2226" s="2">
        <f>IFERROR(VLOOKUP(C2226,BOTULISMO!$A$3:$C$19,3,FALSE),0)</f>
        <v>0</v>
      </c>
      <c r="M2226" s="2">
        <f>IFERROR(VLOOKUP(C2226,'LEISHMANIOSE VISCERAL'!$A$4:$C$454,3,FALSE),0)</f>
        <v>0</v>
      </c>
      <c r="N2226" s="2">
        <f>IFERROR(VLOOKUP(C2226,'LEISHMANIOSE TEGUMENTAR'!$A$4:$C$1681,3,FALSE),0)</f>
        <v>0</v>
      </c>
      <c r="O2226" s="2">
        <f>IFERROR(VLOOKUP(C2226,'FEBRE AMARELA'!$A$4:$C$38,3,FALSE),0)</f>
        <v>0</v>
      </c>
      <c r="P2226" s="2">
        <f>IFERROR(VLOOKUP(C2226,DENGUE!$A$5:$C$4097,3,FALSE),0)</f>
        <v>0</v>
      </c>
      <c r="Q2226" s="2">
        <f>IFERROR(VLOOKUP(C2226,'HEPATITE VIRAL'!$A$5:$C$3162,3,FALSE),0)</f>
        <v>3</v>
      </c>
      <c r="R2226" s="2">
        <f>IFERROR(VLOOKUP(C2226,'FEBRE MACULOSA'!$A$5:$C$181,3,FALSE),0)</f>
        <v>0</v>
      </c>
      <c r="S2226" s="2">
        <f>IFERROR(VLOOKUP(C2226,LEPTOSPIROSE!$A$5:$C$1176,3,FALSE),0)</f>
        <v>0</v>
      </c>
      <c r="T2226" s="2">
        <f>IFERROR(VLOOKUP(C2226,'DOENÇA DE CHAGAS'!$A$5:$C$100,3,FALSE),0)</f>
        <v>0</v>
      </c>
      <c r="U2226" s="2">
        <f>IFERROR(VLOOKUP(C2226,'PICADAS DE COBRAS'!$A$6:$C$4645,3,FALSE),0)</f>
        <v>0</v>
      </c>
      <c r="V2226">
        <f>IFERROR(VLOOKUP(C2226,'ZIKA VIRUS'!$A$5:$C$2399,3,FALSE),0)</f>
        <v>0</v>
      </c>
      <c r="W2226">
        <f>IFERROR(VLOOKUP(C2226,'FEBRE TIFÓIDE'!$A$5:$C$46,3,FALSE),0)</f>
        <v>0</v>
      </c>
      <c r="X2226">
        <f>IFERROR(VLOOKUP(C2226,HANTAVIROSE!$A$5:$C$153,3,FALSE),0)</f>
        <v>0</v>
      </c>
      <c r="Y2226">
        <f>IFERROR(VLOOKUP(C2226,MENINGITE!$A$5:$C$447,3,FALSE),0)</f>
        <v>0</v>
      </c>
      <c r="Z2226">
        <f>IFERROR(VLOOKUP(C2226,RAIVA!$A$5:$C$16,3,FALSE),0)</f>
        <v>0</v>
      </c>
    </row>
    <row r="2227" spans="1:26" x14ac:dyDescent="0.3">
      <c r="A2227" s="2" t="s">
        <v>250</v>
      </c>
      <c r="B2227" s="2" t="s">
        <v>341</v>
      </c>
      <c r="C2227" s="2">
        <v>510450</v>
      </c>
      <c r="D2227" s="2">
        <v>5104500</v>
      </c>
      <c r="E2227" s="2" t="s">
        <v>250</v>
      </c>
      <c r="F2227" s="2" t="s">
        <v>341</v>
      </c>
      <c r="G2227" s="2">
        <f>IFERROR(VLOOKUP(D2227,Coordenadas!$A$2:$D$5571,3,FALSE),0)</f>
        <v>-15.492100000000001</v>
      </c>
      <c r="H2227" s="2">
        <f>IFERROR(VLOOKUP(D2227,Coordenadas!$A$2:$D$5571,4,FALSE),0)</f>
        <v>-58.580199999999998</v>
      </c>
      <c r="I2227" s="2" t="s">
        <v>5327</v>
      </c>
      <c r="J2227" s="2">
        <v>2397</v>
      </c>
      <c r="K2227" s="2" t="s">
        <v>5332</v>
      </c>
      <c r="L2227" s="2">
        <f>IFERROR(VLOOKUP(C2227,BOTULISMO!$A$3:$C$19,3,FALSE),0)</f>
        <v>0</v>
      </c>
      <c r="M2227" s="2">
        <f>IFERROR(VLOOKUP(C2227,'LEISHMANIOSE VISCERAL'!$A$4:$C$454,3,FALSE),0)</f>
        <v>0</v>
      </c>
      <c r="N2227" s="2">
        <f>IFERROR(VLOOKUP(C2227,'LEISHMANIOSE TEGUMENTAR'!$A$4:$C$1681,3,FALSE),0)</f>
        <v>0</v>
      </c>
      <c r="O2227" s="2">
        <f>IFERROR(VLOOKUP(C2227,'FEBRE AMARELA'!$A$4:$C$38,3,FALSE),0)</f>
        <v>0</v>
      </c>
      <c r="P2227" s="2">
        <f>IFERROR(VLOOKUP(C2227,DENGUE!$A$5:$C$4097,3,FALSE),0)</f>
        <v>19</v>
      </c>
      <c r="Q2227" s="2">
        <f>IFERROR(VLOOKUP(C2227,'HEPATITE VIRAL'!$A$5:$C$3162,3,FALSE),0)</f>
        <v>0</v>
      </c>
      <c r="R2227" s="2">
        <f>IFERROR(VLOOKUP(C2227,'FEBRE MACULOSA'!$A$5:$C$181,3,FALSE),0)</f>
        <v>0</v>
      </c>
      <c r="S2227" s="2">
        <f>IFERROR(VLOOKUP(C2227,LEPTOSPIROSE!$A$5:$C$1176,3,FALSE),0)</f>
        <v>0</v>
      </c>
      <c r="T2227" s="2">
        <f>IFERROR(VLOOKUP(C2227,'DOENÇA DE CHAGAS'!$A$5:$C$100,3,FALSE),0)</f>
        <v>0</v>
      </c>
      <c r="U2227" s="2">
        <f>IFERROR(VLOOKUP(C2227,'PICADAS DE COBRAS'!$A$6:$C$4645,3,FALSE),0)</f>
        <v>1</v>
      </c>
      <c r="V2227">
        <f>IFERROR(VLOOKUP(C2227,'ZIKA VIRUS'!$A$5:$C$2399,3,FALSE),0)</f>
        <v>0</v>
      </c>
      <c r="W2227">
        <f>IFERROR(VLOOKUP(C2227,'FEBRE TIFÓIDE'!$A$5:$C$46,3,FALSE),0)</f>
        <v>0</v>
      </c>
      <c r="X2227">
        <f>IFERROR(VLOOKUP(C2227,HANTAVIROSE!$A$5:$C$153,3,FALSE),0)</f>
        <v>0</v>
      </c>
      <c r="Y2227">
        <f>IFERROR(VLOOKUP(C2227,MENINGITE!$A$5:$C$447,3,FALSE),0)</f>
        <v>0</v>
      </c>
      <c r="Z2227">
        <f>IFERROR(VLOOKUP(C2227,RAIVA!$A$5:$C$16,3,FALSE),0)</f>
        <v>0</v>
      </c>
    </row>
    <row r="2228" spans="1:26" x14ac:dyDescent="0.3">
      <c r="A2228" s="2" t="s">
        <v>3988</v>
      </c>
      <c r="B2228" s="2" t="s">
        <v>4101</v>
      </c>
      <c r="C2228" s="2">
        <v>250680</v>
      </c>
      <c r="D2228" s="2">
        <v>2506806</v>
      </c>
      <c r="E2228" s="2" t="s">
        <v>3988</v>
      </c>
      <c r="F2228" s="2" t="s">
        <v>4101</v>
      </c>
      <c r="G2228" s="2">
        <f>IFERROR(VLOOKUP(D2228,Coordenadas!$A$2:$D$5571,3,FALSE),0)</f>
        <v>-7.2814399999999999</v>
      </c>
      <c r="H2228" s="2">
        <f>IFERROR(VLOOKUP(D2228,Coordenadas!$A$2:$D$5571,4,FALSE),0)</f>
        <v>-35.604999999999997</v>
      </c>
      <c r="I2228" s="2" t="s">
        <v>5324</v>
      </c>
      <c r="J2228" s="2">
        <v>18180</v>
      </c>
      <c r="K2228" s="2" t="s">
        <v>5332</v>
      </c>
      <c r="L2228" s="2">
        <f>IFERROR(VLOOKUP(C2228,BOTULISMO!$A$3:$C$19,3,FALSE),0)</f>
        <v>0</v>
      </c>
      <c r="M2228" s="2">
        <f>IFERROR(VLOOKUP(C2228,'LEISHMANIOSE VISCERAL'!$A$4:$C$454,3,FALSE),0)</f>
        <v>0</v>
      </c>
      <c r="N2228" s="2">
        <f>IFERROR(VLOOKUP(C2228,'LEISHMANIOSE TEGUMENTAR'!$A$4:$C$1681,3,FALSE),0)</f>
        <v>0</v>
      </c>
      <c r="O2228" s="2">
        <f>IFERROR(VLOOKUP(C2228,'FEBRE AMARELA'!$A$4:$C$38,3,FALSE),0)</f>
        <v>0</v>
      </c>
      <c r="P2228" s="2">
        <f>IFERROR(VLOOKUP(C2228,DENGUE!$A$5:$C$4097,3,FALSE),0)</f>
        <v>6</v>
      </c>
      <c r="Q2228" s="2">
        <f>IFERROR(VLOOKUP(C2228,'HEPATITE VIRAL'!$A$5:$C$3162,3,FALSE),0)</f>
        <v>4</v>
      </c>
      <c r="R2228" s="2">
        <f>IFERROR(VLOOKUP(C2228,'FEBRE MACULOSA'!$A$5:$C$181,3,FALSE),0)</f>
        <v>0</v>
      </c>
      <c r="S2228" s="2">
        <f>IFERROR(VLOOKUP(C2228,LEPTOSPIROSE!$A$5:$C$1176,3,FALSE),0)</f>
        <v>0</v>
      </c>
      <c r="T2228" s="2">
        <f>IFERROR(VLOOKUP(C2228,'DOENÇA DE CHAGAS'!$A$5:$C$100,3,FALSE),0)</f>
        <v>0</v>
      </c>
      <c r="U2228" s="2">
        <f>IFERROR(VLOOKUP(C2228,'PICADAS DE COBRAS'!$A$6:$C$4645,3,FALSE),0)</f>
        <v>0</v>
      </c>
      <c r="V2228">
        <f>IFERROR(VLOOKUP(C2228,'ZIKA VIRUS'!$A$5:$C$2399,3,FALSE),0)</f>
        <v>3</v>
      </c>
      <c r="W2228">
        <f>IFERROR(VLOOKUP(C2228,'FEBRE TIFÓIDE'!$A$5:$C$46,3,FALSE),0)</f>
        <v>0</v>
      </c>
      <c r="X2228">
        <f>IFERROR(VLOOKUP(C2228,HANTAVIROSE!$A$5:$C$153,3,FALSE),0)</f>
        <v>0</v>
      </c>
      <c r="Y2228">
        <f>IFERROR(VLOOKUP(C2228,MENINGITE!$A$5:$C$447,3,FALSE),0)</f>
        <v>0</v>
      </c>
      <c r="Z2228">
        <f>IFERROR(VLOOKUP(C2228,RAIVA!$A$5:$C$16,3,FALSE),0)</f>
        <v>0</v>
      </c>
    </row>
    <row r="2229" spans="1:26" x14ac:dyDescent="0.3">
      <c r="A2229" s="2" t="s">
        <v>2425</v>
      </c>
      <c r="B2229" s="2" t="s">
        <v>2914</v>
      </c>
      <c r="C2229" s="2">
        <v>313080</v>
      </c>
      <c r="D2229" s="2">
        <v>3130804</v>
      </c>
      <c r="E2229" s="2" t="s">
        <v>2425</v>
      </c>
      <c r="F2229" s="2" t="s">
        <v>2914</v>
      </c>
      <c r="G2229" s="2">
        <f>IFERROR(VLOOKUP(D2229,Coordenadas!$A$2:$D$5571,3,FALSE),0)</f>
        <v>-21.4024</v>
      </c>
      <c r="H2229" s="2">
        <f>IFERROR(VLOOKUP(D2229,Coordenadas!$A$2:$D$5571,4,FALSE),0)</f>
        <v>-44.915199999999999</v>
      </c>
      <c r="I2229" s="2" t="s">
        <v>5325</v>
      </c>
      <c r="J2229" s="2">
        <v>2629</v>
      </c>
      <c r="K2229" s="2" t="s">
        <v>5332</v>
      </c>
      <c r="L2229" s="2">
        <f>IFERROR(VLOOKUP(C2229,BOTULISMO!$A$3:$C$19,3,FALSE),0)</f>
        <v>0</v>
      </c>
      <c r="M2229" s="2">
        <f>IFERROR(VLOOKUP(C2229,'LEISHMANIOSE VISCERAL'!$A$4:$C$454,3,FALSE),0)</f>
        <v>0</v>
      </c>
      <c r="N2229" s="2">
        <f>IFERROR(VLOOKUP(C2229,'LEISHMANIOSE TEGUMENTAR'!$A$4:$C$1681,3,FALSE),0)</f>
        <v>0</v>
      </c>
      <c r="O2229" s="2">
        <f>IFERROR(VLOOKUP(C2229,'FEBRE AMARELA'!$A$4:$C$38,3,FALSE),0)</f>
        <v>0</v>
      </c>
      <c r="P2229" s="2">
        <f>IFERROR(VLOOKUP(C2229,DENGUE!$A$5:$C$4097,3,FALSE),0)</f>
        <v>0</v>
      </c>
      <c r="Q2229" s="2">
        <f>IFERROR(VLOOKUP(C2229,'HEPATITE VIRAL'!$A$5:$C$3162,3,FALSE),0)</f>
        <v>0</v>
      </c>
      <c r="R2229" s="2">
        <f>IFERROR(VLOOKUP(C2229,'FEBRE MACULOSA'!$A$5:$C$181,3,FALSE),0)</f>
        <v>0</v>
      </c>
      <c r="S2229" s="2">
        <f>IFERROR(VLOOKUP(C2229,LEPTOSPIROSE!$A$5:$C$1176,3,FALSE),0)</f>
        <v>0</v>
      </c>
      <c r="T2229" s="2">
        <f>IFERROR(VLOOKUP(C2229,'DOENÇA DE CHAGAS'!$A$5:$C$100,3,FALSE),0)</f>
        <v>0</v>
      </c>
      <c r="U2229" s="2">
        <f>IFERROR(VLOOKUP(C2229,'PICADAS DE COBRAS'!$A$6:$C$4645,3,FALSE),0)</f>
        <v>31</v>
      </c>
      <c r="V2229">
        <f>IFERROR(VLOOKUP(C2229,'ZIKA VIRUS'!$A$5:$C$2399,3,FALSE),0)</f>
        <v>0</v>
      </c>
      <c r="W2229">
        <f>IFERROR(VLOOKUP(C2229,'FEBRE TIFÓIDE'!$A$5:$C$46,3,FALSE),0)</f>
        <v>0</v>
      </c>
      <c r="X2229">
        <f>IFERROR(VLOOKUP(C2229,HANTAVIROSE!$A$5:$C$153,3,FALSE),0)</f>
        <v>0</v>
      </c>
      <c r="Y2229">
        <f>IFERROR(VLOOKUP(C2229,MENINGITE!$A$5:$C$447,3,FALSE),0)</f>
        <v>0</v>
      </c>
      <c r="Z2229">
        <f>IFERROR(VLOOKUP(C2229,RAIVA!$A$5:$C$16,3,FALSE),0)</f>
        <v>0</v>
      </c>
    </row>
    <row r="2230" spans="1:26" x14ac:dyDescent="0.3">
      <c r="A2230" s="2" t="s">
        <v>3816</v>
      </c>
      <c r="B2230" s="2" t="s">
        <v>3915</v>
      </c>
      <c r="C2230" s="2">
        <v>260710</v>
      </c>
      <c r="D2230" s="2">
        <v>2607109</v>
      </c>
      <c r="E2230" s="2" t="s">
        <v>3816</v>
      </c>
      <c r="F2230" s="2" t="s">
        <v>3915</v>
      </c>
      <c r="G2230" s="2">
        <f>IFERROR(VLOOKUP(D2230,Coordenadas!$A$2:$D$5571,3,FALSE),0)</f>
        <v>-7.6690899999999997</v>
      </c>
      <c r="H2230" s="2">
        <f>IFERROR(VLOOKUP(D2230,Coordenadas!$A$2:$D$5571,4,FALSE),0)</f>
        <v>-37.457599999999999</v>
      </c>
      <c r="I2230" s="2" t="s">
        <v>5324</v>
      </c>
      <c r="J2230" s="2">
        <v>4496</v>
      </c>
      <c r="K2230" s="2" t="s">
        <v>5332</v>
      </c>
      <c r="L2230" s="2">
        <f>IFERROR(VLOOKUP(C2230,BOTULISMO!$A$3:$C$19,3,FALSE),0)</f>
        <v>0</v>
      </c>
      <c r="M2230" s="2">
        <f>IFERROR(VLOOKUP(C2230,'LEISHMANIOSE VISCERAL'!$A$4:$C$454,3,FALSE),0)</f>
        <v>0</v>
      </c>
      <c r="N2230" s="2">
        <f>IFERROR(VLOOKUP(C2230,'LEISHMANIOSE TEGUMENTAR'!$A$4:$C$1681,3,FALSE),0)</f>
        <v>1</v>
      </c>
      <c r="O2230" s="2">
        <f>IFERROR(VLOOKUP(C2230,'FEBRE AMARELA'!$A$4:$C$38,3,FALSE),0)</f>
        <v>0</v>
      </c>
      <c r="P2230" s="2">
        <f>IFERROR(VLOOKUP(C2230,DENGUE!$A$5:$C$4097,3,FALSE),0)</f>
        <v>1</v>
      </c>
      <c r="Q2230" s="2">
        <f>IFERROR(VLOOKUP(C2230,'HEPATITE VIRAL'!$A$5:$C$3162,3,FALSE),0)</f>
        <v>0</v>
      </c>
      <c r="R2230" s="2">
        <f>IFERROR(VLOOKUP(C2230,'FEBRE MACULOSA'!$A$5:$C$181,3,FALSE),0)</f>
        <v>0</v>
      </c>
      <c r="S2230" s="2">
        <f>IFERROR(VLOOKUP(C2230,LEPTOSPIROSE!$A$5:$C$1176,3,FALSE),0)</f>
        <v>0</v>
      </c>
      <c r="T2230" s="2">
        <f>IFERROR(VLOOKUP(C2230,'DOENÇA DE CHAGAS'!$A$5:$C$100,3,FALSE),0)</f>
        <v>0</v>
      </c>
      <c r="U2230" s="2">
        <f>IFERROR(VLOOKUP(C2230,'PICADAS DE COBRAS'!$A$6:$C$4645,3,FALSE),0)</f>
        <v>0</v>
      </c>
      <c r="V2230">
        <f>IFERROR(VLOOKUP(C2230,'ZIKA VIRUS'!$A$5:$C$2399,3,FALSE),0)</f>
        <v>3</v>
      </c>
      <c r="W2230">
        <f>IFERROR(VLOOKUP(C2230,'FEBRE TIFÓIDE'!$A$5:$C$46,3,FALSE),0)</f>
        <v>0</v>
      </c>
      <c r="X2230">
        <f>IFERROR(VLOOKUP(C2230,HANTAVIROSE!$A$5:$C$153,3,FALSE),0)</f>
        <v>0</v>
      </c>
      <c r="Y2230">
        <f>IFERROR(VLOOKUP(C2230,MENINGITE!$A$5:$C$447,3,FALSE),0)</f>
        <v>0</v>
      </c>
      <c r="Z2230">
        <f>IFERROR(VLOOKUP(C2230,RAIVA!$A$5:$C$16,3,FALSE),0)</f>
        <v>0</v>
      </c>
    </row>
    <row r="2231" spans="1:26" x14ac:dyDescent="0.3">
      <c r="A2231" s="2" t="s">
        <v>470</v>
      </c>
      <c r="B2231" s="2" t="s">
        <v>759</v>
      </c>
      <c r="C2231" s="2">
        <v>431041</v>
      </c>
      <c r="D2231" s="2">
        <v>4310413</v>
      </c>
      <c r="E2231" s="2" t="s">
        <v>470</v>
      </c>
      <c r="F2231" s="2" t="s">
        <v>759</v>
      </c>
      <c r="G2231" s="2">
        <f>IFERROR(VLOOKUP(D2231,Coordenadas!$A$2:$D$5571,3,FALSE),0)</f>
        <v>-27.8752</v>
      </c>
      <c r="H2231" s="2">
        <f>IFERROR(VLOOKUP(D2231,Coordenadas!$A$2:$D$5571,4,FALSE),0)</f>
        <v>-54.015000000000001</v>
      </c>
      <c r="I2231" s="2" t="s">
        <v>5326</v>
      </c>
      <c r="J2231" s="2">
        <v>2267</v>
      </c>
      <c r="K2231" s="2" t="s">
        <v>5332</v>
      </c>
      <c r="L2231" s="2">
        <f>IFERROR(VLOOKUP(C2231,BOTULISMO!$A$3:$C$19,3,FALSE),0)</f>
        <v>0</v>
      </c>
      <c r="M2231" s="2">
        <f>IFERROR(VLOOKUP(C2231,'LEISHMANIOSE VISCERAL'!$A$4:$C$454,3,FALSE),0)</f>
        <v>0</v>
      </c>
      <c r="N2231" s="2">
        <f>IFERROR(VLOOKUP(C2231,'LEISHMANIOSE TEGUMENTAR'!$A$4:$C$1681,3,FALSE),0)</f>
        <v>0</v>
      </c>
      <c r="O2231" s="2">
        <f>IFERROR(VLOOKUP(C2231,'FEBRE AMARELA'!$A$4:$C$38,3,FALSE),0)</f>
        <v>0</v>
      </c>
      <c r="P2231" s="2">
        <f>IFERROR(VLOOKUP(C2231,DENGUE!$A$5:$C$4097,3,FALSE),0)</f>
        <v>0</v>
      </c>
      <c r="Q2231" s="2">
        <f>IFERROR(VLOOKUP(C2231,'HEPATITE VIRAL'!$A$5:$C$3162,3,FALSE),0)</f>
        <v>0</v>
      </c>
      <c r="R2231" s="2">
        <f>IFERROR(VLOOKUP(C2231,'FEBRE MACULOSA'!$A$5:$C$181,3,FALSE),0)</f>
        <v>0</v>
      </c>
      <c r="S2231" s="2">
        <f>IFERROR(VLOOKUP(C2231,LEPTOSPIROSE!$A$5:$C$1176,3,FALSE),0)</f>
        <v>0</v>
      </c>
      <c r="T2231" s="2">
        <f>IFERROR(VLOOKUP(C2231,'DOENÇA DE CHAGAS'!$A$5:$C$100,3,FALSE),0)</f>
        <v>0</v>
      </c>
      <c r="U2231" s="2">
        <f>IFERROR(VLOOKUP(C2231,'PICADAS DE COBRAS'!$A$6:$C$4645,3,FALSE),0)</f>
        <v>0</v>
      </c>
      <c r="V2231">
        <f>IFERROR(VLOOKUP(C2231,'ZIKA VIRUS'!$A$5:$C$2399,3,FALSE),0)</f>
        <v>0</v>
      </c>
      <c r="W2231">
        <f>IFERROR(VLOOKUP(C2231,'FEBRE TIFÓIDE'!$A$5:$C$46,3,FALSE),0)</f>
        <v>0</v>
      </c>
      <c r="X2231">
        <f>IFERROR(VLOOKUP(C2231,HANTAVIROSE!$A$5:$C$153,3,FALSE),0)</f>
        <v>0</v>
      </c>
      <c r="Y2231">
        <f>IFERROR(VLOOKUP(C2231,MENINGITE!$A$5:$C$447,3,FALSE),0)</f>
        <v>0</v>
      </c>
      <c r="Z2231">
        <f>IFERROR(VLOOKUP(C2231,RAIVA!$A$5:$C$16,3,FALSE),0)</f>
        <v>0</v>
      </c>
    </row>
    <row r="2232" spans="1:26" x14ac:dyDescent="0.3">
      <c r="A2232" s="2" t="s">
        <v>3257</v>
      </c>
      <c r="B2232" s="2" t="s">
        <v>3493</v>
      </c>
      <c r="C2232" s="2">
        <v>291370</v>
      </c>
      <c r="D2232" s="2">
        <v>2913705</v>
      </c>
      <c r="E2232" s="2" t="s">
        <v>3257</v>
      </c>
      <c r="F2232" s="2" t="s">
        <v>3493</v>
      </c>
      <c r="G2232" s="2">
        <f>IFERROR(VLOOKUP(D2232,Coordenadas!$A$2:$D$5571,3,FALSE),0)</f>
        <v>-11.781000000000001</v>
      </c>
      <c r="H2232" s="2">
        <f>IFERROR(VLOOKUP(D2232,Coordenadas!$A$2:$D$5571,4,FALSE),0)</f>
        <v>-38.354999999999997</v>
      </c>
      <c r="I2232" s="2" t="s">
        <v>5324</v>
      </c>
      <c r="J2232" s="2">
        <v>36306</v>
      </c>
      <c r="K2232" s="2" t="s">
        <v>5330</v>
      </c>
      <c r="L2232" s="2">
        <f>IFERROR(VLOOKUP(C2232,BOTULISMO!$A$3:$C$19,3,FALSE),0)</f>
        <v>0</v>
      </c>
      <c r="M2232" s="2">
        <f>IFERROR(VLOOKUP(C2232,'LEISHMANIOSE VISCERAL'!$A$4:$C$454,3,FALSE),0)</f>
        <v>0</v>
      </c>
      <c r="N2232" s="2">
        <f>IFERROR(VLOOKUP(C2232,'LEISHMANIOSE TEGUMENTAR'!$A$4:$C$1681,3,FALSE),0)</f>
        <v>0</v>
      </c>
      <c r="O2232" s="2">
        <f>IFERROR(VLOOKUP(C2232,'FEBRE AMARELA'!$A$4:$C$38,3,FALSE),0)</f>
        <v>0</v>
      </c>
      <c r="P2232" s="2">
        <f>IFERROR(VLOOKUP(C2232,DENGUE!$A$5:$C$4097,3,FALSE),0)</f>
        <v>161</v>
      </c>
      <c r="Q2232" s="2">
        <f>IFERROR(VLOOKUP(C2232,'HEPATITE VIRAL'!$A$5:$C$3162,3,FALSE),0)</f>
        <v>3</v>
      </c>
      <c r="R2232" s="2">
        <f>IFERROR(VLOOKUP(C2232,'FEBRE MACULOSA'!$A$5:$C$181,3,FALSE),0)</f>
        <v>0</v>
      </c>
      <c r="S2232" s="2">
        <f>IFERROR(VLOOKUP(C2232,LEPTOSPIROSE!$A$5:$C$1176,3,FALSE),0)</f>
        <v>0</v>
      </c>
      <c r="T2232" s="2">
        <f>IFERROR(VLOOKUP(C2232,'DOENÇA DE CHAGAS'!$A$5:$C$100,3,FALSE),0)</f>
        <v>0</v>
      </c>
      <c r="U2232" s="2">
        <f>IFERROR(VLOOKUP(C2232,'PICADAS DE COBRAS'!$A$6:$C$4645,3,FALSE),0)</f>
        <v>83</v>
      </c>
      <c r="V2232">
        <f>IFERROR(VLOOKUP(C2232,'ZIKA VIRUS'!$A$5:$C$2399,3,FALSE),0)</f>
        <v>68</v>
      </c>
      <c r="W2232">
        <f>IFERROR(VLOOKUP(C2232,'FEBRE TIFÓIDE'!$A$5:$C$46,3,FALSE),0)</f>
        <v>0</v>
      </c>
      <c r="X2232">
        <f>IFERROR(VLOOKUP(C2232,HANTAVIROSE!$A$5:$C$153,3,FALSE),0)</f>
        <v>0</v>
      </c>
      <c r="Y2232">
        <f>IFERROR(VLOOKUP(C2232,MENINGITE!$A$5:$C$447,3,FALSE),0)</f>
        <v>0</v>
      </c>
      <c r="Z2232">
        <f>IFERROR(VLOOKUP(C2232,RAIVA!$A$5:$C$16,3,FALSE),0)</f>
        <v>0</v>
      </c>
    </row>
    <row r="2233" spans="1:26" x14ac:dyDescent="0.3">
      <c r="A2233" s="2" t="s">
        <v>5044</v>
      </c>
      <c r="B2233" s="2" t="s">
        <v>5126</v>
      </c>
      <c r="C2233" s="2">
        <v>150340</v>
      </c>
      <c r="D2233" s="2">
        <v>1503408</v>
      </c>
      <c r="E2233" s="2" t="s">
        <v>5044</v>
      </c>
      <c r="F2233" s="2" t="s">
        <v>5126</v>
      </c>
      <c r="G2233" s="2">
        <f>IFERROR(VLOOKUP(D2233,Coordenadas!$A$2:$D$5571,3,FALSE),0)</f>
        <v>-1.4349000000000001</v>
      </c>
      <c r="H2233" s="2">
        <f>IFERROR(VLOOKUP(D2233,Coordenadas!$A$2:$D$5571,4,FALSE),0)</f>
        <v>-47.9114</v>
      </c>
      <c r="I2233" s="2" t="s">
        <v>5323</v>
      </c>
      <c r="J2233" s="2">
        <v>10037</v>
      </c>
      <c r="K2233" s="2" t="s">
        <v>5332</v>
      </c>
      <c r="L2233" s="2">
        <f>IFERROR(VLOOKUP(C2233,BOTULISMO!$A$3:$C$19,3,FALSE),0)</f>
        <v>0</v>
      </c>
      <c r="M2233" s="2">
        <f>IFERROR(VLOOKUP(C2233,'LEISHMANIOSE VISCERAL'!$A$4:$C$454,3,FALSE),0)</f>
        <v>0</v>
      </c>
      <c r="N2233" s="2">
        <f>IFERROR(VLOOKUP(C2233,'LEISHMANIOSE TEGUMENTAR'!$A$4:$C$1681,3,FALSE),0)</f>
        <v>1</v>
      </c>
      <c r="O2233" s="2">
        <f>IFERROR(VLOOKUP(C2233,'FEBRE AMARELA'!$A$4:$C$38,3,FALSE),0)</f>
        <v>0</v>
      </c>
      <c r="P2233" s="2">
        <f>IFERROR(VLOOKUP(C2233,DENGUE!$A$5:$C$4097,3,FALSE),0)</f>
        <v>2</v>
      </c>
      <c r="Q2233" s="2">
        <f>IFERROR(VLOOKUP(C2233,'HEPATITE VIRAL'!$A$5:$C$3162,3,FALSE),0)</f>
        <v>0</v>
      </c>
      <c r="R2233" s="2">
        <f>IFERROR(VLOOKUP(C2233,'FEBRE MACULOSA'!$A$5:$C$181,3,FALSE),0)</f>
        <v>0</v>
      </c>
      <c r="S2233" s="2">
        <f>IFERROR(VLOOKUP(C2233,LEPTOSPIROSE!$A$5:$C$1176,3,FALSE),0)</f>
        <v>0</v>
      </c>
      <c r="T2233" s="2">
        <f>IFERROR(VLOOKUP(C2233,'DOENÇA DE CHAGAS'!$A$5:$C$100,3,FALSE),0)</f>
        <v>0</v>
      </c>
      <c r="U2233" s="2">
        <f>IFERROR(VLOOKUP(C2233,'PICADAS DE COBRAS'!$A$6:$C$4645,3,FALSE),0)</f>
        <v>46</v>
      </c>
      <c r="V2233">
        <f>IFERROR(VLOOKUP(C2233,'ZIKA VIRUS'!$A$5:$C$2399,3,FALSE),0)</f>
        <v>0</v>
      </c>
      <c r="W2233">
        <f>IFERROR(VLOOKUP(C2233,'FEBRE TIFÓIDE'!$A$5:$C$46,3,FALSE),0)</f>
        <v>0</v>
      </c>
      <c r="X2233">
        <f>IFERROR(VLOOKUP(C2233,HANTAVIROSE!$A$5:$C$153,3,FALSE),0)</f>
        <v>0</v>
      </c>
      <c r="Y2233">
        <f>IFERROR(VLOOKUP(C2233,MENINGITE!$A$5:$C$447,3,FALSE),0)</f>
        <v>0</v>
      </c>
      <c r="Z2233">
        <f>IFERROR(VLOOKUP(C2233,RAIVA!$A$5:$C$16,3,FALSE),0)</f>
        <v>0</v>
      </c>
    </row>
    <row r="2234" spans="1:26" x14ac:dyDescent="0.3">
      <c r="A2234" s="2" t="s">
        <v>3723</v>
      </c>
      <c r="B2234" s="2" t="s">
        <v>3784</v>
      </c>
      <c r="C2234" s="2">
        <v>270330</v>
      </c>
      <c r="D2234" s="2">
        <v>2703304</v>
      </c>
      <c r="E2234" s="2" t="s">
        <v>3723</v>
      </c>
      <c r="F2234" s="2" t="s">
        <v>3784</v>
      </c>
      <c r="G2234" s="2">
        <f>IFERROR(VLOOKUP(D2234,Coordenadas!$A$2:$D$5571,3,FALSE),0)</f>
        <v>-9.2259399999999996</v>
      </c>
      <c r="H2234" s="2">
        <f>IFERROR(VLOOKUP(D2234,Coordenadas!$A$2:$D$5571,4,FALSE),0)</f>
        <v>-37.750900000000001</v>
      </c>
      <c r="I2234" s="2" t="s">
        <v>5324</v>
      </c>
      <c r="J2234" s="2">
        <v>17898</v>
      </c>
      <c r="K2234" s="2" t="s">
        <v>5332</v>
      </c>
      <c r="L2234" s="2">
        <f>IFERROR(VLOOKUP(C2234,BOTULISMO!$A$3:$C$19,3,FALSE),0)</f>
        <v>0</v>
      </c>
      <c r="M2234" s="2">
        <f>IFERROR(VLOOKUP(C2234,'LEISHMANIOSE VISCERAL'!$A$4:$C$454,3,FALSE),0)</f>
        <v>0</v>
      </c>
      <c r="N2234" s="2">
        <f>IFERROR(VLOOKUP(C2234,'LEISHMANIOSE TEGUMENTAR'!$A$4:$C$1681,3,FALSE),0)</f>
        <v>0</v>
      </c>
      <c r="O2234" s="2">
        <f>IFERROR(VLOOKUP(C2234,'FEBRE AMARELA'!$A$4:$C$38,3,FALSE),0)</f>
        <v>0</v>
      </c>
      <c r="P2234" s="2">
        <f>IFERROR(VLOOKUP(C2234,DENGUE!$A$5:$C$4097,3,FALSE),0)</f>
        <v>7</v>
      </c>
      <c r="Q2234" s="2">
        <f>IFERROR(VLOOKUP(C2234,'HEPATITE VIRAL'!$A$5:$C$3162,3,FALSE),0)</f>
        <v>0</v>
      </c>
      <c r="R2234" s="2">
        <f>IFERROR(VLOOKUP(C2234,'FEBRE MACULOSA'!$A$5:$C$181,3,FALSE),0)</f>
        <v>0</v>
      </c>
      <c r="S2234" s="2">
        <f>IFERROR(VLOOKUP(C2234,LEPTOSPIROSE!$A$5:$C$1176,3,FALSE),0)</f>
        <v>0</v>
      </c>
      <c r="T2234" s="2">
        <f>IFERROR(VLOOKUP(C2234,'DOENÇA DE CHAGAS'!$A$5:$C$100,3,FALSE),0)</f>
        <v>0</v>
      </c>
      <c r="U2234" s="2">
        <f>IFERROR(VLOOKUP(C2234,'PICADAS DE COBRAS'!$A$6:$C$4645,3,FALSE),0)</f>
        <v>59</v>
      </c>
      <c r="V2234">
        <f>IFERROR(VLOOKUP(C2234,'ZIKA VIRUS'!$A$5:$C$2399,3,FALSE),0)</f>
        <v>10</v>
      </c>
      <c r="W2234">
        <f>IFERROR(VLOOKUP(C2234,'FEBRE TIFÓIDE'!$A$5:$C$46,3,FALSE),0)</f>
        <v>0</v>
      </c>
      <c r="X2234">
        <f>IFERROR(VLOOKUP(C2234,HANTAVIROSE!$A$5:$C$153,3,FALSE),0)</f>
        <v>0</v>
      </c>
      <c r="Y2234">
        <f>IFERROR(VLOOKUP(C2234,MENINGITE!$A$5:$C$447,3,FALSE),0)</f>
        <v>0</v>
      </c>
      <c r="Z2234">
        <f>IFERROR(VLOOKUP(C2234,RAIVA!$A$5:$C$16,3,FALSE),0)</f>
        <v>0</v>
      </c>
    </row>
    <row r="2235" spans="1:26" x14ac:dyDescent="0.3">
      <c r="A2235" s="2" t="s">
        <v>2425</v>
      </c>
      <c r="B2235" s="2" t="s">
        <v>2913</v>
      </c>
      <c r="C2235" s="2">
        <v>313090</v>
      </c>
      <c r="D2235" s="2">
        <v>3130903</v>
      </c>
      <c r="E2235" s="2" t="s">
        <v>2425</v>
      </c>
      <c r="F2235" s="2" t="s">
        <v>2913</v>
      </c>
      <c r="G2235" s="2">
        <f>IFERROR(VLOOKUP(D2235,Coordenadas!$A$2:$D$5571,3,FALSE),0)</f>
        <v>-19.547599999999999</v>
      </c>
      <c r="H2235" s="2">
        <f>IFERROR(VLOOKUP(D2235,Coordenadas!$A$2:$D$5571,4,FALSE),0)</f>
        <v>-42.114699999999999</v>
      </c>
      <c r="I2235" s="2" t="s">
        <v>5325</v>
      </c>
      <c r="J2235" s="2">
        <v>24294</v>
      </c>
      <c r="K2235" s="2" t="s">
        <v>5330</v>
      </c>
      <c r="L2235" s="2">
        <f>IFERROR(VLOOKUP(C2235,BOTULISMO!$A$3:$C$19,3,FALSE),0)</f>
        <v>0</v>
      </c>
      <c r="M2235" s="2">
        <f>IFERROR(VLOOKUP(C2235,'LEISHMANIOSE VISCERAL'!$A$4:$C$454,3,FALSE),0)</f>
        <v>0</v>
      </c>
      <c r="N2235" s="2">
        <f>IFERROR(VLOOKUP(C2235,'LEISHMANIOSE TEGUMENTAR'!$A$4:$C$1681,3,FALSE),0)</f>
        <v>12</v>
      </c>
      <c r="O2235" s="2">
        <f>IFERROR(VLOOKUP(C2235,'FEBRE AMARELA'!$A$4:$C$38,3,FALSE),0)</f>
        <v>1</v>
      </c>
      <c r="P2235" s="2">
        <f>IFERROR(VLOOKUP(C2235,DENGUE!$A$5:$C$4097,3,FALSE),0)</f>
        <v>38</v>
      </c>
      <c r="Q2235" s="2">
        <f>IFERROR(VLOOKUP(C2235,'HEPATITE VIRAL'!$A$5:$C$3162,3,FALSE),0)</f>
        <v>1</v>
      </c>
      <c r="R2235" s="2">
        <f>IFERROR(VLOOKUP(C2235,'FEBRE MACULOSA'!$A$5:$C$181,3,FALSE),0)</f>
        <v>0</v>
      </c>
      <c r="S2235" s="2">
        <f>IFERROR(VLOOKUP(C2235,LEPTOSPIROSE!$A$5:$C$1176,3,FALSE),0)</f>
        <v>0</v>
      </c>
      <c r="T2235" s="2">
        <f>IFERROR(VLOOKUP(C2235,'DOENÇA DE CHAGAS'!$A$5:$C$100,3,FALSE),0)</f>
        <v>0</v>
      </c>
      <c r="U2235" s="2">
        <f>IFERROR(VLOOKUP(C2235,'PICADAS DE COBRAS'!$A$6:$C$4645,3,FALSE),0)</f>
        <v>251</v>
      </c>
      <c r="V2235">
        <f>IFERROR(VLOOKUP(C2235,'ZIKA VIRUS'!$A$5:$C$2399,3,FALSE),0)</f>
        <v>0</v>
      </c>
      <c r="W2235">
        <f>IFERROR(VLOOKUP(C2235,'FEBRE TIFÓIDE'!$A$5:$C$46,3,FALSE),0)</f>
        <v>0</v>
      </c>
      <c r="X2235">
        <f>IFERROR(VLOOKUP(C2235,HANTAVIROSE!$A$5:$C$153,3,FALSE),0)</f>
        <v>0</v>
      </c>
      <c r="Y2235">
        <f>IFERROR(VLOOKUP(C2235,MENINGITE!$A$5:$C$447,3,FALSE),0)</f>
        <v>0</v>
      </c>
      <c r="Z2235">
        <f>IFERROR(VLOOKUP(C2235,RAIVA!$A$5:$C$16,3,FALSE),0)</f>
        <v>0</v>
      </c>
    </row>
    <row r="2236" spans="1:26" x14ac:dyDescent="0.3">
      <c r="A2236" s="2" t="s">
        <v>2425</v>
      </c>
      <c r="B2236" s="2" t="s">
        <v>2912</v>
      </c>
      <c r="C2236" s="2">
        <v>313100</v>
      </c>
      <c r="D2236" s="2">
        <v>3131000</v>
      </c>
      <c r="E2236" s="2" t="s">
        <v>2425</v>
      </c>
      <c r="F2236" s="2" t="s">
        <v>2912</v>
      </c>
      <c r="G2236" s="2">
        <f>IFERROR(VLOOKUP(D2236,Coordenadas!$A$2:$D$5571,3,FALSE),0)</f>
        <v>-19.489799999999999</v>
      </c>
      <c r="H2236" s="2">
        <f>IFERROR(VLOOKUP(D2236,Coordenadas!$A$2:$D$5571,4,FALSE),0)</f>
        <v>-44.3934</v>
      </c>
      <c r="I2236" s="2" t="s">
        <v>5325</v>
      </c>
      <c r="J2236" s="2">
        <v>5760</v>
      </c>
      <c r="K2236" s="2" t="s">
        <v>5332</v>
      </c>
      <c r="L2236" s="2">
        <f>IFERROR(VLOOKUP(C2236,BOTULISMO!$A$3:$C$19,3,FALSE),0)</f>
        <v>0</v>
      </c>
      <c r="M2236" s="2">
        <f>IFERROR(VLOOKUP(C2236,'LEISHMANIOSE VISCERAL'!$A$4:$C$454,3,FALSE),0)</f>
        <v>0</v>
      </c>
      <c r="N2236" s="2">
        <f>IFERROR(VLOOKUP(C2236,'LEISHMANIOSE TEGUMENTAR'!$A$4:$C$1681,3,FALSE),0)</f>
        <v>0</v>
      </c>
      <c r="O2236" s="2">
        <f>IFERROR(VLOOKUP(C2236,'FEBRE AMARELA'!$A$4:$C$38,3,FALSE),0)</f>
        <v>0</v>
      </c>
      <c r="P2236" s="2">
        <f>IFERROR(VLOOKUP(C2236,DENGUE!$A$5:$C$4097,3,FALSE),0)</f>
        <v>165</v>
      </c>
      <c r="Q2236" s="2">
        <f>IFERROR(VLOOKUP(C2236,'HEPATITE VIRAL'!$A$5:$C$3162,3,FALSE),0)</f>
        <v>0</v>
      </c>
      <c r="R2236" s="2">
        <f>IFERROR(VLOOKUP(C2236,'FEBRE MACULOSA'!$A$5:$C$181,3,FALSE),0)</f>
        <v>0</v>
      </c>
      <c r="S2236" s="2">
        <f>IFERROR(VLOOKUP(C2236,LEPTOSPIROSE!$A$5:$C$1176,3,FALSE),0)</f>
        <v>0</v>
      </c>
      <c r="T2236" s="2">
        <f>IFERROR(VLOOKUP(C2236,'DOENÇA DE CHAGAS'!$A$5:$C$100,3,FALSE),0)</f>
        <v>0</v>
      </c>
      <c r="U2236" s="2">
        <f>IFERROR(VLOOKUP(C2236,'PICADAS DE COBRAS'!$A$6:$C$4645,3,FALSE),0)</f>
        <v>37</v>
      </c>
      <c r="V2236">
        <f>IFERROR(VLOOKUP(C2236,'ZIKA VIRUS'!$A$5:$C$2399,3,FALSE),0)</f>
        <v>2</v>
      </c>
      <c r="W2236">
        <f>IFERROR(VLOOKUP(C2236,'FEBRE TIFÓIDE'!$A$5:$C$46,3,FALSE),0)</f>
        <v>0</v>
      </c>
      <c r="X2236">
        <f>IFERROR(VLOOKUP(C2236,HANTAVIROSE!$A$5:$C$153,3,FALSE),0)</f>
        <v>0</v>
      </c>
      <c r="Y2236">
        <f>IFERROR(VLOOKUP(C2236,MENINGITE!$A$5:$C$447,3,FALSE),0)</f>
        <v>0</v>
      </c>
      <c r="Z2236">
        <f>IFERROR(VLOOKUP(C2236,RAIVA!$A$5:$C$16,3,FALSE),0)</f>
        <v>0</v>
      </c>
    </row>
    <row r="2237" spans="1:26" x14ac:dyDescent="0.3">
      <c r="A2237" s="2" t="s">
        <v>4490</v>
      </c>
      <c r="B2237" s="2" t="s">
        <v>4613</v>
      </c>
      <c r="C2237" s="2">
        <v>220470</v>
      </c>
      <c r="D2237" s="2">
        <v>2204709</v>
      </c>
      <c r="E2237" s="2" t="s">
        <v>4490</v>
      </c>
      <c r="F2237" s="2" t="s">
        <v>4613</v>
      </c>
      <c r="G2237" s="2">
        <f>IFERROR(VLOOKUP(D2237,Coordenadas!$A$2:$D$5571,3,FALSE),0)</f>
        <v>-6.665</v>
      </c>
      <c r="H2237" s="2">
        <f>IFERROR(VLOOKUP(D2237,Coordenadas!$A$2:$D$5571,4,FALSE),0)</f>
        <v>-41.704099999999997</v>
      </c>
      <c r="I2237" s="2" t="s">
        <v>5324</v>
      </c>
      <c r="J2237" s="2">
        <v>14845</v>
      </c>
      <c r="K2237" s="2" t="s">
        <v>5332</v>
      </c>
      <c r="L2237" s="2">
        <f>IFERROR(VLOOKUP(C2237,BOTULISMO!$A$3:$C$19,3,FALSE),0)</f>
        <v>0</v>
      </c>
      <c r="M2237" s="2">
        <f>IFERROR(VLOOKUP(C2237,'LEISHMANIOSE VISCERAL'!$A$4:$C$454,3,FALSE),0)</f>
        <v>0</v>
      </c>
      <c r="N2237" s="2">
        <f>IFERROR(VLOOKUP(C2237,'LEISHMANIOSE TEGUMENTAR'!$A$4:$C$1681,3,FALSE),0)</f>
        <v>2</v>
      </c>
      <c r="O2237" s="2">
        <f>IFERROR(VLOOKUP(C2237,'FEBRE AMARELA'!$A$4:$C$38,3,FALSE),0)</f>
        <v>0</v>
      </c>
      <c r="P2237" s="2">
        <f>IFERROR(VLOOKUP(C2237,DENGUE!$A$5:$C$4097,3,FALSE),0)</f>
        <v>0</v>
      </c>
      <c r="Q2237" s="2">
        <f>IFERROR(VLOOKUP(C2237,'HEPATITE VIRAL'!$A$5:$C$3162,3,FALSE),0)</f>
        <v>0</v>
      </c>
      <c r="R2237" s="2">
        <f>IFERROR(VLOOKUP(C2237,'FEBRE MACULOSA'!$A$5:$C$181,3,FALSE),0)</f>
        <v>0</v>
      </c>
      <c r="S2237" s="2">
        <f>IFERROR(VLOOKUP(C2237,LEPTOSPIROSE!$A$5:$C$1176,3,FALSE),0)</f>
        <v>0</v>
      </c>
      <c r="T2237" s="2">
        <f>IFERROR(VLOOKUP(C2237,'DOENÇA DE CHAGAS'!$A$5:$C$100,3,FALSE),0)</f>
        <v>0</v>
      </c>
      <c r="U2237" s="2">
        <f>IFERROR(VLOOKUP(C2237,'PICADAS DE COBRAS'!$A$6:$C$4645,3,FALSE),0)</f>
        <v>46</v>
      </c>
      <c r="V2237">
        <f>IFERROR(VLOOKUP(C2237,'ZIKA VIRUS'!$A$5:$C$2399,3,FALSE),0)</f>
        <v>0</v>
      </c>
      <c r="W2237">
        <f>IFERROR(VLOOKUP(C2237,'FEBRE TIFÓIDE'!$A$5:$C$46,3,FALSE),0)</f>
        <v>0</v>
      </c>
      <c r="X2237">
        <f>IFERROR(VLOOKUP(C2237,HANTAVIROSE!$A$5:$C$153,3,FALSE),0)</f>
        <v>0</v>
      </c>
      <c r="Y2237">
        <f>IFERROR(VLOOKUP(C2237,MENINGITE!$A$5:$C$447,3,FALSE),0)</f>
        <v>0</v>
      </c>
      <c r="Z2237">
        <f>IFERROR(VLOOKUP(C2237,RAIVA!$A$5:$C$16,3,FALSE),0)</f>
        <v>0</v>
      </c>
    </row>
    <row r="2238" spans="1:26" x14ac:dyDescent="0.3">
      <c r="A2238" s="2" t="s">
        <v>3</v>
      </c>
      <c r="B2238" s="2" t="s">
        <v>139</v>
      </c>
      <c r="C2238" s="2">
        <v>521000</v>
      </c>
      <c r="D2238" s="2">
        <v>5210000</v>
      </c>
      <c r="E2238" s="2" t="s">
        <v>3</v>
      </c>
      <c r="F2238" s="2" t="s">
        <v>139</v>
      </c>
      <c r="G2238" s="2">
        <f>IFERROR(VLOOKUP(D2238,Coordenadas!$A$2:$D$5571,3,FALSE),0)</f>
        <v>-16.3611</v>
      </c>
      <c r="H2238" s="2">
        <f>IFERROR(VLOOKUP(D2238,Coordenadas!$A$2:$D$5571,4,FALSE),0)</f>
        <v>-49.500100000000003</v>
      </c>
      <c r="I2238" s="2" t="s">
        <v>5327</v>
      </c>
      <c r="J2238" s="2">
        <v>48246</v>
      </c>
      <c r="K2238" s="2" t="s">
        <v>5330</v>
      </c>
      <c r="L2238" s="2">
        <f>IFERROR(VLOOKUP(C2238,BOTULISMO!$A$3:$C$19,3,FALSE),0)</f>
        <v>0</v>
      </c>
      <c r="M2238" s="2">
        <f>IFERROR(VLOOKUP(C2238,'LEISHMANIOSE VISCERAL'!$A$4:$C$454,3,FALSE),0)</f>
        <v>0</v>
      </c>
      <c r="N2238" s="2">
        <f>IFERROR(VLOOKUP(C2238,'LEISHMANIOSE TEGUMENTAR'!$A$4:$C$1681,3,FALSE),0)</f>
        <v>0</v>
      </c>
      <c r="O2238" s="2">
        <f>IFERROR(VLOOKUP(C2238,'FEBRE AMARELA'!$A$4:$C$38,3,FALSE),0)</f>
        <v>0</v>
      </c>
      <c r="P2238" s="2">
        <f>IFERROR(VLOOKUP(C2238,DENGUE!$A$5:$C$4097,3,FALSE),0)</f>
        <v>106</v>
      </c>
      <c r="Q2238" s="2">
        <f>IFERROR(VLOOKUP(C2238,'HEPATITE VIRAL'!$A$5:$C$3162,3,FALSE),0)</f>
        <v>10</v>
      </c>
      <c r="R2238" s="2">
        <f>IFERROR(VLOOKUP(C2238,'FEBRE MACULOSA'!$A$5:$C$181,3,FALSE),0)</f>
        <v>0</v>
      </c>
      <c r="S2238" s="2">
        <f>IFERROR(VLOOKUP(C2238,LEPTOSPIROSE!$A$5:$C$1176,3,FALSE),0)</f>
        <v>0</v>
      </c>
      <c r="T2238" s="2">
        <f>IFERROR(VLOOKUP(C2238,'DOENÇA DE CHAGAS'!$A$5:$C$100,3,FALSE),0)</f>
        <v>0</v>
      </c>
      <c r="U2238" s="2">
        <f>IFERROR(VLOOKUP(C2238,'PICADAS DE COBRAS'!$A$6:$C$4645,3,FALSE),0)</f>
        <v>13</v>
      </c>
      <c r="V2238">
        <f>IFERROR(VLOOKUP(C2238,'ZIKA VIRUS'!$A$5:$C$2399,3,FALSE),0)</f>
        <v>11</v>
      </c>
      <c r="W2238">
        <f>IFERROR(VLOOKUP(C2238,'FEBRE TIFÓIDE'!$A$5:$C$46,3,FALSE),0)</f>
        <v>0</v>
      </c>
      <c r="X2238">
        <f>IFERROR(VLOOKUP(C2238,HANTAVIROSE!$A$5:$C$153,3,FALSE),0)</f>
        <v>0</v>
      </c>
      <c r="Y2238">
        <f>IFERROR(VLOOKUP(C2238,MENINGITE!$A$5:$C$447,3,FALSE),0)</f>
        <v>0</v>
      </c>
      <c r="Z2238">
        <f>IFERROR(VLOOKUP(C2238,RAIVA!$A$5:$C$16,3,FALSE),0)</f>
        <v>0</v>
      </c>
    </row>
    <row r="2239" spans="1:26" x14ac:dyDescent="0.3">
      <c r="A2239" s="2" t="s">
        <v>2425</v>
      </c>
      <c r="B2239" s="2" t="s">
        <v>2911</v>
      </c>
      <c r="C2239" s="2">
        <v>313110</v>
      </c>
      <c r="D2239" s="2">
        <v>3131109</v>
      </c>
      <c r="E2239" s="2" t="s">
        <v>2425</v>
      </c>
      <c r="F2239" s="2" t="s">
        <v>2911</v>
      </c>
      <c r="G2239" s="2">
        <f>IFERROR(VLOOKUP(D2239,Coordenadas!$A$2:$D$5571,3,FALSE),0)</f>
        <v>-18.7271</v>
      </c>
      <c r="H2239" s="2">
        <f>IFERROR(VLOOKUP(D2239,Coordenadas!$A$2:$D$5571,4,FALSE),0)</f>
        <v>-44.358400000000003</v>
      </c>
      <c r="I2239" s="2" t="s">
        <v>5325</v>
      </c>
      <c r="J2239" s="2">
        <v>6724</v>
      </c>
      <c r="K2239" s="2" t="s">
        <v>5332</v>
      </c>
      <c r="L2239" s="2">
        <f>IFERROR(VLOOKUP(C2239,BOTULISMO!$A$3:$C$19,3,FALSE),0)</f>
        <v>0</v>
      </c>
      <c r="M2239" s="2">
        <f>IFERROR(VLOOKUP(C2239,'LEISHMANIOSE VISCERAL'!$A$4:$C$454,3,FALSE),0)</f>
        <v>0</v>
      </c>
      <c r="N2239" s="2">
        <f>IFERROR(VLOOKUP(C2239,'LEISHMANIOSE TEGUMENTAR'!$A$4:$C$1681,3,FALSE),0)</f>
        <v>1</v>
      </c>
      <c r="O2239" s="2">
        <f>IFERROR(VLOOKUP(C2239,'FEBRE AMARELA'!$A$4:$C$38,3,FALSE),0)</f>
        <v>0</v>
      </c>
      <c r="P2239" s="2">
        <f>IFERROR(VLOOKUP(C2239,DENGUE!$A$5:$C$4097,3,FALSE),0)</f>
        <v>1</v>
      </c>
      <c r="Q2239" s="2">
        <f>IFERROR(VLOOKUP(C2239,'HEPATITE VIRAL'!$A$5:$C$3162,3,FALSE),0)</f>
        <v>3</v>
      </c>
      <c r="R2239" s="2">
        <f>IFERROR(VLOOKUP(C2239,'FEBRE MACULOSA'!$A$5:$C$181,3,FALSE),0)</f>
        <v>0</v>
      </c>
      <c r="S2239" s="2">
        <f>IFERROR(VLOOKUP(C2239,LEPTOSPIROSE!$A$5:$C$1176,3,FALSE),0)</f>
        <v>0</v>
      </c>
      <c r="T2239" s="2">
        <f>IFERROR(VLOOKUP(C2239,'DOENÇA DE CHAGAS'!$A$5:$C$100,3,FALSE),0)</f>
        <v>0</v>
      </c>
      <c r="U2239" s="2">
        <f>IFERROR(VLOOKUP(C2239,'PICADAS DE COBRAS'!$A$6:$C$4645,3,FALSE),0)</f>
        <v>4</v>
      </c>
      <c r="V2239">
        <f>IFERROR(VLOOKUP(C2239,'ZIKA VIRUS'!$A$5:$C$2399,3,FALSE),0)</f>
        <v>1</v>
      </c>
      <c r="W2239">
        <f>IFERROR(VLOOKUP(C2239,'FEBRE TIFÓIDE'!$A$5:$C$46,3,FALSE),0)</f>
        <v>0</v>
      </c>
      <c r="X2239">
        <f>IFERROR(VLOOKUP(C2239,HANTAVIROSE!$A$5:$C$153,3,FALSE),0)</f>
        <v>0</v>
      </c>
      <c r="Y2239">
        <f>IFERROR(VLOOKUP(C2239,MENINGITE!$A$5:$C$447,3,FALSE),0)</f>
        <v>0</v>
      </c>
      <c r="Z2239">
        <f>IFERROR(VLOOKUP(C2239,RAIVA!$A$5:$C$16,3,FALSE),0)</f>
        <v>0</v>
      </c>
    </row>
    <row r="2240" spans="1:26" x14ac:dyDescent="0.3">
      <c r="A2240" s="2" t="s">
        <v>392</v>
      </c>
      <c r="B2240" s="2" t="s">
        <v>430</v>
      </c>
      <c r="C2240" s="2">
        <v>500440</v>
      </c>
      <c r="D2240" s="2">
        <v>5004403</v>
      </c>
      <c r="E2240" s="2" t="s">
        <v>392</v>
      </c>
      <c r="F2240" s="2" t="s">
        <v>430</v>
      </c>
      <c r="G2240" s="2">
        <f>IFERROR(VLOOKUP(D2240,Coordenadas!$A$2:$D$5571,3,FALSE),0)</f>
        <v>-19.727699999999999</v>
      </c>
      <c r="H2240" s="2">
        <f>IFERROR(VLOOKUP(D2240,Coordenadas!$A$2:$D$5571,4,FALSE),0)</f>
        <v>-51.928100000000001</v>
      </c>
      <c r="I2240" s="2" t="s">
        <v>5327</v>
      </c>
      <c r="J2240" s="2">
        <v>7669</v>
      </c>
      <c r="K2240" s="2" t="s">
        <v>5332</v>
      </c>
      <c r="L2240" s="2">
        <f>IFERROR(VLOOKUP(C2240,BOTULISMO!$A$3:$C$19,3,FALSE),0)</f>
        <v>0</v>
      </c>
      <c r="M2240" s="2">
        <f>IFERROR(VLOOKUP(C2240,'LEISHMANIOSE VISCERAL'!$A$4:$C$454,3,FALSE),0)</f>
        <v>0</v>
      </c>
      <c r="N2240" s="2">
        <f>IFERROR(VLOOKUP(C2240,'LEISHMANIOSE TEGUMENTAR'!$A$4:$C$1681,3,FALSE),0)</f>
        <v>0</v>
      </c>
      <c r="O2240" s="2">
        <f>IFERROR(VLOOKUP(C2240,'FEBRE AMARELA'!$A$4:$C$38,3,FALSE),0)</f>
        <v>0</v>
      </c>
      <c r="P2240" s="2">
        <f>IFERROR(VLOOKUP(C2240,DENGUE!$A$5:$C$4097,3,FALSE),0)</f>
        <v>40</v>
      </c>
      <c r="Q2240" s="2">
        <f>IFERROR(VLOOKUP(C2240,'HEPATITE VIRAL'!$A$5:$C$3162,3,FALSE),0)</f>
        <v>3</v>
      </c>
      <c r="R2240" s="2">
        <f>IFERROR(VLOOKUP(C2240,'FEBRE MACULOSA'!$A$5:$C$181,3,FALSE),0)</f>
        <v>0</v>
      </c>
      <c r="S2240" s="2">
        <f>IFERROR(VLOOKUP(C2240,LEPTOSPIROSE!$A$5:$C$1176,3,FALSE),0)</f>
        <v>0</v>
      </c>
      <c r="T2240" s="2">
        <f>IFERROR(VLOOKUP(C2240,'DOENÇA DE CHAGAS'!$A$5:$C$100,3,FALSE),0)</f>
        <v>0</v>
      </c>
      <c r="U2240" s="2">
        <f>IFERROR(VLOOKUP(C2240,'PICADAS DE COBRAS'!$A$6:$C$4645,3,FALSE),0)</f>
        <v>93</v>
      </c>
      <c r="V2240">
        <f>IFERROR(VLOOKUP(C2240,'ZIKA VIRUS'!$A$5:$C$2399,3,FALSE),0)</f>
        <v>0</v>
      </c>
      <c r="W2240">
        <f>IFERROR(VLOOKUP(C2240,'FEBRE TIFÓIDE'!$A$5:$C$46,3,FALSE),0)</f>
        <v>0</v>
      </c>
      <c r="X2240">
        <f>IFERROR(VLOOKUP(C2240,HANTAVIROSE!$A$5:$C$153,3,FALSE),0)</f>
        <v>0</v>
      </c>
      <c r="Y2240">
        <f>IFERROR(VLOOKUP(C2240,MENINGITE!$A$5:$C$447,3,FALSE),0)</f>
        <v>0</v>
      </c>
      <c r="Z2240">
        <f>IFERROR(VLOOKUP(C2240,RAIVA!$A$5:$C$16,3,FALSE),0)</f>
        <v>0</v>
      </c>
    </row>
    <row r="2241" spans="1:26" x14ac:dyDescent="0.3">
      <c r="A2241" s="2" t="s">
        <v>1637</v>
      </c>
      <c r="B2241" s="2" t="s">
        <v>2025</v>
      </c>
      <c r="C2241" s="2">
        <v>352080</v>
      </c>
      <c r="D2241" s="2">
        <v>3520806</v>
      </c>
      <c r="E2241" s="2" t="s">
        <v>1637</v>
      </c>
      <c r="F2241" s="2" t="s">
        <v>2025</v>
      </c>
      <c r="G2241" s="2">
        <f>IFERROR(VLOOKUP(D2241,Coordenadas!$A$2:$D$5571,3,FALSE),0)</f>
        <v>-21.769500000000001</v>
      </c>
      <c r="H2241" s="2">
        <f>IFERROR(VLOOKUP(D2241,Coordenadas!$A$2:$D$5571,4,FALSE),0)</f>
        <v>-50.963299999999997</v>
      </c>
      <c r="I2241" s="2" t="s">
        <v>5325</v>
      </c>
      <c r="J2241" s="2">
        <v>3630</v>
      </c>
      <c r="K2241" s="2" t="s">
        <v>5332</v>
      </c>
      <c r="L2241" s="2">
        <f>IFERROR(VLOOKUP(C2241,BOTULISMO!$A$3:$C$19,3,FALSE),0)</f>
        <v>0</v>
      </c>
      <c r="M2241" s="2">
        <f>IFERROR(VLOOKUP(C2241,'LEISHMANIOSE VISCERAL'!$A$4:$C$454,3,FALSE),0)</f>
        <v>0</v>
      </c>
      <c r="N2241" s="2">
        <f>IFERROR(VLOOKUP(C2241,'LEISHMANIOSE TEGUMENTAR'!$A$4:$C$1681,3,FALSE),0)</f>
        <v>0</v>
      </c>
      <c r="O2241" s="2">
        <f>IFERROR(VLOOKUP(C2241,'FEBRE AMARELA'!$A$4:$C$38,3,FALSE),0)</f>
        <v>0</v>
      </c>
      <c r="P2241" s="2">
        <f>IFERROR(VLOOKUP(C2241,DENGUE!$A$5:$C$4097,3,FALSE),0)</f>
        <v>370</v>
      </c>
      <c r="Q2241" s="2">
        <f>IFERROR(VLOOKUP(C2241,'HEPATITE VIRAL'!$A$5:$C$3162,3,FALSE),0)</f>
        <v>0</v>
      </c>
      <c r="R2241" s="2">
        <f>IFERROR(VLOOKUP(C2241,'FEBRE MACULOSA'!$A$5:$C$181,3,FALSE),0)</f>
        <v>0</v>
      </c>
      <c r="S2241" s="2">
        <f>IFERROR(VLOOKUP(C2241,LEPTOSPIROSE!$A$5:$C$1176,3,FALSE),0)</f>
        <v>0</v>
      </c>
      <c r="T2241" s="2">
        <f>IFERROR(VLOOKUP(C2241,'DOENÇA DE CHAGAS'!$A$5:$C$100,3,FALSE),0)</f>
        <v>0</v>
      </c>
      <c r="U2241" s="2">
        <f>IFERROR(VLOOKUP(C2241,'PICADAS DE COBRAS'!$A$6:$C$4645,3,FALSE),0)</f>
        <v>15</v>
      </c>
      <c r="V2241">
        <f>IFERROR(VLOOKUP(C2241,'ZIKA VIRUS'!$A$5:$C$2399,3,FALSE),0)</f>
        <v>0</v>
      </c>
      <c r="W2241">
        <f>IFERROR(VLOOKUP(C2241,'FEBRE TIFÓIDE'!$A$5:$C$46,3,FALSE),0)</f>
        <v>0</v>
      </c>
      <c r="X2241">
        <f>IFERROR(VLOOKUP(C2241,HANTAVIROSE!$A$5:$C$153,3,FALSE),0)</f>
        <v>0</v>
      </c>
      <c r="Y2241">
        <f>IFERROR(VLOOKUP(C2241,MENINGITE!$A$5:$C$447,3,FALSE),0)</f>
        <v>0</v>
      </c>
      <c r="Z2241">
        <f>IFERROR(VLOOKUP(C2241,RAIVA!$A$5:$C$16,3,FALSE),0)</f>
        <v>0</v>
      </c>
    </row>
    <row r="2242" spans="1:26" x14ac:dyDescent="0.3">
      <c r="A2242" s="2" t="s">
        <v>967</v>
      </c>
      <c r="B2242" s="2" t="s">
        <v>1141</v>
      </c>
      <c r="C2242" s="2">
        <v>420757</v>
      </c>
      <c r="D2242" s="2">
        <v>4207577</v>
      </c>
      <c r="E2242" s="2" t="s">
        <v>967</v>
      </c>
      <c r="F2242" s="2" t="s">
        <v>1141</v>
      </c>
      <c r="G2242" s="2">
        <f>IFERROR(VLOOKUP(D2242,Coordenadas!$A$2:$D$5571,3,FALSE),0)</f>
        <v>-27.001899999999999</v>
      </c>
      <c r="H2242" s="2">
        <f>IFERROR(VLOOKUP(D2242,Coordenadas!$A$2:$D$5571,4,FALSE),0)</f>
        <v>-51.244199999999999</v>
      </c>
      <c r="I2242" s="2" t="s">
        <v>5326</v>
      </c>
      <c r="J2242" s="2">
        <v>2739</v>
      </c>
      <c r="K2242" s="2" t="s">
        <v>5332</v>
      </c>
      <c r="L2242" s="2">
        <f>IFERROR(VLOOKUP(C2242,BOTULISMO!$A$3:$C$19,3,FALSE),0)</f>
        <v>0</v>
      </c>
      <c r="M2242" s="2">
        <f>IFERROR(VLOOKUP(C2242,'LEISHMANIOSE VISCERAL'!$A$4:$C$454,3,FALSE),0)</f>
        <v>0</v>
      </c>
      <c r="N2242" s="2">
        <f>IFERROR(VLOOKUP(C2242,'LEISHMANIOSE TEGUMENTAR'!$A$4:$C$1681,3,FALSE),0)</f>
        <v>0</v>
      </c>
      <c r="O2242" s="2">
        <f>IFERROR(VLOOKUP(C2242,'FEBRE AMARELA'!$A$4:$C$38,3,FALSE),0)</f>
        <v>0</v>
      </c>
      <c r="P2242" s="2">
        <f>IFERROR(VLOOKUP(C2242,DENGUE!$A$5:$C$4097,3,FALSE),0)</f>
        <v>0</v>
      </c>
      <c r="Q2242" s="2">
        <f>IFERROR(VLOOKUP(C2242,'HEPATITE VIRAL'!$A$5:$C$3162,3,FALSE),0)</f>
        <v>0</v>
      </c>
      <c r="R2242" s="2">
        <f>IFERROR(VLOOKUP(C2242,'FEBRE MACULOSA'!$A$5:$C$181,3,FALSE),0)</f>
        <v>0</v>
      </c>
      <c r="S2242" s="2">
        <f>IFERROR(VLOOKUP(C2242,LEPTOSPIROSE!$A$5:$C$1176,3,FALSE),0)</f>
        <v>0</v>
      </c>
      <c r="T2242" s="2">
        <f>IFERROR(VLOOKUP(C2242,'DOENÇA DE CHAGAS'!$A$5:$C$100,3,FALSE),0)</f>
        <v>0</v>
      </c>
      <c r="U2242" s="2">
        <f>IFERROR(VLOOKUP(C2242,'PICADAS DE COBRAS'!$A$6:$C$4645,3,FALSE),0)</f>
        <v>13</v>
      </c>
      <c r="V2242">
        <f>IFERROR(VLOOKUP(C2242,'ZIKA VIRUS'!$A$5:$C$2399,3,FALSE),0)</f>
        <v>0</v>
      </c>
      <c r="W2242">
        <f>IFERROR(VLOOKUP(C2242,'FEBRE TIFÓIDE'!$A$5:$C$46,3,FALSE),0)</f>
        <v>0</v>
      </c>
      <c r="X2242">
        <f>IFERROR(VLOOKUP(C2242,HANTAVIROSE!$A$5:$C$153,3,FALSE),0)</f>
        <v>0</v>
      </c>
      <c r="Y2242">
        <f>IFERROR(VLOOKUP(C2242,MENINGITE!$A$5:$C$447,3,FALSE),0)</f>
        <v>0</v>
      </c>
      <c r="Z2242">
        <f>IFERROR(VLOOKUP(C2242,RAIVA!$A$5:$C$16,3,FALSE),0)</f>
        <v>0</v>
      </c>
    </row>
    <row r="2243" spans="1:26" x14ac:dyDescent="0.3">
      <c r="A2243" s="2" t="s">
        <v>2425</v>
      </c>
      <c r="B2243" s="2" t="s">
        <v>2910</v>
      </c>
      <c r="C2243" s="2">
        <v>313115</v>
      </c>
      <c r="D2243" s="2">
        <v>3131158</v>
      </c>
      <c r="E2243" s="2" t="s">
        <v>2425</v>
      </c>
      <c r="F2243" s="2" t="s">
        <v>2910</v>
      </c>
      <c r="G2243" s="2">
        <f>IFERROR(VLOOKUP(D2243,Coordenadas!$A$2:$D$5571,3,FALSE),0)</f>
        <v>-19.415800000000001</v>
      </c>
      <c r="H2243" s="2">
        <f>IFERROR(VLOOKUP(D2243,Coordenadas!$A$2:$D$5571,4,FALSE),0)</f>
        <v>-42.413899999999998</v>
      </c>
      <c r="I2243" s="2" t="s">
        <v>5325</v>
      </c>
      <c r="J2243" s="2">
        <v>16708</v>
      </c>
      <c r="K2243" s="2" t="s">
        <v>5332</v>
      </c>
      <c r="L2243" s="2">
        <f>IFERROR(VLOOKUP(C2243,BOTULISMO!$A$3:$C$19,3,FALSE),0)</f>
        <v>0</v>
      </c>
      <c r="M2243" s="2">
        <f>IFERROR(VLOOKUP(C2243,'LEISHMANIOSE VISCERAL'!$A$4:$C$454,3,FALSE),0)</f>
        <v>0</v>
      </c>
      <c r="N2243" s="2">
        <f>IFERROR(VLOOKUP(C2243,'LEISHMANIOSE TEGUMENTAR'!$A$4:$C$1681,3,FALSE),0)</f>
        <v>9</v>
      </c>
      <c r="O2243" s="2">
        <f>IFERROR(VLOOKUP(C2243,'FEBRE AMARELA'!$A$4:$C$38,3,FALSE),0)</f>
        <v>0</v>
      </c>
      <c r="P2243" s="2">
        <f>IFERROR(VLOOKUP(C2243,DENGUE!$A$5:$C$4097,3,FALSE),0)</f>
        <v>36</v>
      </c>
      <c r="Q2243" s="2">
        <f>IFERROR(VLOOKUP(C2243,'HEPATITE VIRAL'!$A$5:$C$3162,3,FALSE),0)</f>
        <v>0</v>
      </c>
      <c r="R2243" s="2">
        <f>IFERROR(VLOOKUP(C2243,'FEBRE MACULOSA'!$A$5:$C$181,3,FALSE),0)</f>
        <v>0</v>
      </c>
      <c r="S2243" s="2">
        <f>IFERROR(VLOOKUP(C2243,LEPTOSPIROSE!$A$5:$C$1176,3,FALSE),0)</f>
        <v>0</v>
      </c>
      <c r="T2243" s="2">
        <f>IFERROR(VLOOKUP(C2243,'DOENÇA DE CHAGAS'!$A$5:$C$100,3,FALSE),0)</f>
        <v>0</v>
      </c>
      <c r="U2243" s="2">
        <f>IFERROR(VLOOKUP(C2243,'PICADAS DE COBRAS'!$A$6:$C$4645,3,FALSE),0)</f>
        <v>6</v>
      </c>
      <c r="V2243">
        <f>IFERROR(VLOOKUP(C2243,'ZIKA VIRUS'!$A$5:$C$2399,3,FALSE),0)</f>
        <v>5</v>
      </c>
      <c r="W2243">
        <f>IFERROR(VLOOKUP(C2243,'FEBRE TIFÓIDE'!$A$5:$C$46,3,FALSE),0)</f>
        <v>0</v>
      </c>
      <c r="X2243">
        <f>IFERROR(VLOOKUP(C2243,HANTAVIROSE!$A$5:$C$153,3,FALSE),0)</f>
        <v>0</v>
      </c>
      <c r="Y2243">
        <f>IFERROR(VLOOKUP(C2243,MENINGITE!$A$5:$C$447,3,FALSE),0)</f>
        <v>0</v>
      </c>
      <c r="Z2243">
        <f>IFERROR(VLOOKUP(C2243,RAIVA!$A$5:$C$16,3,FALSE),0)</f>
        <v>0</v>
      </c>
    </row>
    <row r="2244" spans="1:26" x14ac:dyDescent="0.3">
      <c r="A2244" s="2" t="s">
        <v>3</v>
      </c>
      <c r="B2244" s="2" t="s">
        <v>138</v>
      </c>
      <c r="C2244" s="2">
        <v>521010</v>
      </c>
      <c r="D2244" s="2">
        <v>5210109</v>
      </c>
      <c r="E2244" s="2" t="s">
        <v>3</v>
      </c>
      <c r="F2244" s="2" t="s">
        <v>138</v>
      </c>
      <c r="G2244" s="2">
        <f>IFERROR(VLOOKUP(D2244,Coordenadas!$A$2:$D$5571,3,FALSE),0)</f>
        <v>-17.721499999999999</v>
      </c>
      <c r="H2244" s="2">
        <f>IFERROR(VLOOKUP(D2244,Coordenadas!$A$2:$D$5571,4,FALSE),0)</f>
        <v>-48.158099999999997</v>
      </c>
      <c r="I2244" s="2" t="s">
        <v>5327</v>
      </c>
      <c r="J2244" s="2">
        <v>24735</v>
      </c>
      <c r="K2244" s="2" t="s">
        <v>5330</v>
      </c>
      <c r="L2244" s="2">
        <f>IFERROR(VLOOKUP(C2244,BOTULISMO!$A$3:$C$19,3,FALSE),0)</f>
        <v>0</v>
      </c>
      <c r="M2244" s="2">
        <f>IFERROR(VLOOKUP(C2244,'LEISHMANIOSE VISCERAL'!$A$4:$C$454,3,FALSE),0)</f>
        <v>0</v>
      </c>
      <c r="N2244" s="2">
        <f>IFERROR(VLOOKUP(C2244,'LEISHMANIOSE TEGUMENTAR'!$A$4:$C$1681,3,FALSE),0)</f>
        <v>0</v>
      </c>
      <c r="O2244" s="2">
        <f>IFERROR(VLOOKUP(C2244,'FEBRE AMARELA'!$A$4:$C$38,3,FALSE),0)</f>
        <v>0</v>
      </c>
      <c r="P2244" s="2">
        <f>IFERROR(VLOOKUP(C2244,DENGUE!$A$5:$C$4097,3,FALSE),0)</f>
        <v>34</v>
      </c>
      <c r="Q2244" s="2">
        <f>IFERROR(VLOOKUP(C2244,'HEPATITE VIRAL'!$A$5:$C$3162,3,FALSE),0)</f>
        <v>6</v>
      </c>
      <c r="R2244" s="2">
        <f>IFERROR(VLOOKUP(C2244,'FEBRE MACULOSA'!$A$5:$C$181,3,FALSE),0)</f>
        <v>0</v>
      </c>
      <c r="S2244" s="2">
        <f>IFERROR(VLOOKUP(C2244,LEPTOSPIROSE!$A$5:$C$1176,3,FALSE),0)</f>
        <v>0</v>
      </c>
      <c r="T2244" s="2">
        <f>IFERROR(VLOOKUP(C2244,'DOENÇA DE CHAGAS'!$A$5:$C$100,3,FALSE),0)</f>
        <v>0</v>
      </c>
      <c r="U2244" s="2">
        <f>IFERROR(VLOOKUP(C2244,'PICADAS DE COBRAS'!$A$6:$C$4645,3,FALSE),0)</f>
        <v>46</v>
      </c>
      <c r="V2244">
        <f>IFERROR(VLOOKUP(C2244,'ZIKA VIRUS'!$A$5:$C$2399,3,FALSE),0)</f>
        <v>1</v>
      </c>
      <c r="W2244">
        <f>IFERROR(VLOOKUP(C2244,'FEBRE TIFÓIDE'!$A$5:$C$46,3,FALSE),0)</f>
        <v>0</v>
      </c>
      <c r="X2244">
        <f>IFERROR(VLOOKUP(C2244,HANTAVIROSE!$A$5:$C$153,3,FALSE),0)</f>
        <v>0</v>
      </c>
      <c r="Y2244">
        <f>IFERROR(VLOOKUP(C2244,MENINGITE!$A$5:$C$447,3,FALSE),0)</f>
        <v>0</v>
      </c>
      <c r="Z2244">
        <f>IFERROR(VLOOKUP(C2244,RAIVA!$A$5:$C$16,3,FALSE),0)</f>
        <v>0</v>
      </c>
    </row>
    <row r="2245" spans="1:26" x14ac:dyDescent="0.3">
      <c r="A2245" s="2" t="s">
        <v>2425</v>
      </c>
      <c r="B2245" s="2" t="s">
        <v>2909</v>
      </c>
      <c r="C2245" s="2">
        <v>313120</v>
      </c>
      <c r="D2245" s="2">
        <v>3131208</v>
      </c>
      <c r="E2245" s="2" t="s">
        <v>2425</v>
      </c>
      <c r="F2245" s="2" t="s">
        <v>2909</v>
      </c>
      <c r="G2245" s="2">
        <f>IFERROR(VLOOKUP(D2245,Coordenadas!$A$2:$D$5571,3,FALSE),0)</f>
        <v>-19.799199999999999</v>
      </c>
      <c r="H2245" s="2">
        <f>IFERROR(VLOOKUP(D2245,Coordenadas!$A$2:$D$5571,4,FALSE),0)</f>
        <v>-41.7164</v>
      </c>
      <c r="I2245" s="2" t="s">
        <v>5325</v>
      </c>
      <c r="J2245" s="2">
        <v>18170</v>
      </c>
      <c r="K2245" s="2" t="s">
        <v>5332</v>
      </c>
      <c r="L2245" s="2">
        <f>IFERROR(VLOOKUP(C2245,BOTULISMO!$A$3:$C$19,3,FALSE),0)</f>
        <v>0</v>
      </c>
      <c r="M2245" s="2">
        <f>IFERROR(VLOOKUP(C2245,'LEISHMANIOSE VISCERAL'!$A$4:$C$454,3,FALSE),0)</f>
        <v>0</v>
      </c>
      <c r="N2245" s="2">
        <f>IFERROR(VLOOKUP(C2245,'LEISHMANIOSE TEGUMENTAR'!$A$4:$C$1681,3,FALSE),0)</f>
        <v>5</v>
      </c>
      <c r="O2245" s="2">
        <f>IFERROR(VLOOKUP(C2245,'FEBRE AMARELA'!$A$4:$C$38,3,FALSE),0)</f>
        <v>2</v>
      </c>
      <c r="P2245" s="2">
        <f>IFERROR(VLOOKUP(C2245,DENGUE!$A$5:$C$4097,3,FALSE),0)</f>
        <v>492</v>
      </c>
      <c r="Q2245" s="2">
        <f>IFERROR(VLOOKUP(C2245,'HEPATITE VIRAL'!$A$5:$C$3162,3,FALSE),0)</f>
        <v>7</v>
      </c>
      <c r="R2245" s="2">
        <f>IFERROR(VLOOKUP(C2245,'FEBRE MACULOSA'!$A$5:$C$181,3,FALSE),0)</f>
        <v>0</v>
      </c>
      <c r="S2245" s="2">
        <f>IFERROR(VLOOKUP(C2245,LEPTOSPIROSE!$A$5:$C$1176,3,FALSE),0)</f>
        <v>0</v>
      </c>
      <c r="T2245" s="2">
        <f>IFERROR(VLOOKUP(C2245,'DOENÇA DE CHAGAS'!$A$5:$C$100,3,FALSE),0)</f>
        <v>0</v>
      </c>
      <c r="U2245" s="2">
        <f>IFERROR(VLOOKUP(C2245,'PICADAS DE COBRAS'!$A$6:$C$4645,3,FALSE),0)</f>
        <v>256</v>
      </c>
      <c r="V2245">
        <f>IFERROR(VLOOKUP(C2245,'ZIKA VIRUS'!$A$5:$C$2399,3,FALSE),0)</f>
        <v>1</v>
      </c>
      <c r="W2245">
        <f>IFERROR(VLOOKUP(C2245,'FEBRE TIFÓIDE'!$A$5:$C$46,3,FALSE),0)</f>
        <v>0</v>
      </c>
      <c r="X2245">
        <f>IFERROR(VLOOKUP(C2245,HANTAVIROSE!$A$5:$C$153,3,FALSE),0)</f>
        <v>0</v>
      </c>
      <c r="Y2245">
        <f>IFERROR(VLOOKUP(C2245,MENINGITE!$A$5:$C$447,3,FALSE),0)</f>
        <v>0</v>
      </c>
      <c r="Z2245">
        <f>IFERROR(VLOOKUP(C2245,RAIVA!$A$5:$C$16,3,FALSE),0)</f>
        <v>0</v>
      </c>
    </row>
    <row r="2246" spans="1:26" x14ac:dyDescent="0.3">
      <c r="A2246" s="2" t="s">
        <v>4178</v>
      </c>
      <c r="B2246" s="2" t="s">
        <v>4272</v>
      </c>
      <c r="C2246" s="2">
        <v>240470</v>
      </c>
      <c r="D2246" s="2">
        <v>2404705</v>
      </c>
      <c r="E2246" s="2" t="s">
        <v>4178</v>
      </c>
      <c r="F2246" s="2" t="s">
        <v>4272</v>
      </c>
      <c r="G2246" s="2">
        <f>IFERROR(VLOOKUP(D2246,Coordenadas!$A$2:$D$5571,3,FALSE),0)</f>
        <v>-5.4898400000000001</v>
      </c>
      <c r="H2246" s="2">
        <f>IFERROR(VLOOKUP(D2246,Coordenadas!$A$2:$D$5571,4,FALSE),0)</f>
        <v>-36.850099999999998</v>
      </c>
      <c r="I2246" s="2" t="s">
        <v>5324</v>
      </c>
      <c r="J2246" s="2">
        <v>13856</v>
      </c>
      <c r="K2246" s="2" t="s">
        <v>5332</v>
      </c>
      <c r="L2246" s="2">
        <f>IFERROR(VLOOKUP(C2246,BOTULISMO!$A$3:$C$19,3,FALSE),0)</f>
        <v>0</v>
      </c>
      <c r="M2246" s="2">
        <f>IFERROR(VLOOKUP(C2246,'LEISHMANIOSE VISCERAL'!$A$4:$C$454,3,FALSE),0)</f>
        <v>0</v>
      </c>
      <c r="N2246" s="2">
        <f>IFERROR(VLOOKUP(C2246,'LEISHMANIOSE TEGUMENTAR'!$A$4:$C$1681,3,FALSE),0)</f>
        <v>0</v>
      </c>
      <c r="O2246" s="2">
        <f>IFERROR(VLOOKUP(C2246,'FEBRE AMARELA'!$A$4:$C$38,3,FALSE),0)</f>
        <v>0</v>
      </c>
      <c r="P2246" s="2">
        <f>IFERROR(VLOOKUP(C2246,DENGUE!$A$5:$C$4097,3,FALSE),0)</f>
        <v>8</v>
      </c>
      <c r="Q2246" s="2">
        <f>IFERROR(VLOOKUP(C2246,'HEPATITE VIRAL'!$A$5:$C$3162,3,FALSE),0)</f>
        <v>0</v>
      </c>
      <c r="R2246" s="2">
        <f>IFERROR(VLOOKUP(C2246,'FEBRE MACULOSA'!$A$5:$C$181,3,FALSE),0)</f>
        <v>0</v>
      </c>
      <c r="S2246" s="2">
        <f>IFERROR(VLOOKUP(C2246,LEPTOSPIROSE!$A$5:$C$1176,3,FALSE),0)</f>
        <v>0</v>
      </c>
      <c r="T2246" s="2">
        <f>IFERROR(VLOOKUP(C2246,'DOENÇA DE CHAGAS'!$A$5:$C$100,3,FALSE),0)</f>
        <v>0</v>
      </c>
      <c r="U2246" s="2">
        <f>IFERROR(VLOOKUP(C2246,'PICADAS DE COBRAS'!$A$6:$C$4645,3,FALSE),0)</f>
        <v>0</v>
      </c>
      <c r="V2246">
        <f>IFERROR(VLOOKUP(C2246,'ZIKA VIRUS'!$A$5:$C$2399,3,FALSE),0)</f>
        <v>1</v>
      </c>
      <c r="W2246">
        <f>IFERROR(VLOOKUP(C2246,'FEBRE TIFÓIDE'!$A$5:$C$46,3,FALSE),0)</f>
        <v>0</v>
      </c>
      <c r="X2246">
        <f>IFERROR(VLOOKUP(C2246,HANTAVIROSE!$A$5:$C$153,3,FALSE),0)</f>
        <v>0</v>
      </c>
      <c r="Y2246">
        <f>IFERROR(VLOOKUP(C2246,MENINGITE!$A$5:$C$447,3,FALSE),0)</f>
        <v>0</v>
      </c>
      <c r="Z2246">
        <f>IFERROR(VLOOKUP(C2246,RAIVA!$A$5:$C$16,3,FALSE),0)</f>
        <v>0</v>
      </c>
    </row>
    <row r="2247" spans="1:26" x14ac:dyDescent="0.3">
      <c r="A2247" s="2" t="s">
        <v>4319</v>
      </c>
      <c r="B2247" s="2" t="s">
        <v>4416</v>
      </c>
      <c r="C2247" s="2">
        <v>230565</v>
      </c>
      <c r="D2247" s="2">
        <v>2305654</v>
      </c>
      <c r="E2247" s="2" t="s">
        <v>4319</v>
      </c>
      <c r="F2247" s="2" t="s">
        <v>4416</v>
      </c>
      <c r="G2247" s="2">
        <f>IFERROR(VLOOKUP(D2247,Coordenadas!$A$2:$D$5571,3,FALSE),0)</f>
        <v>-4.89764</v>
      </c>
      <c r="H2247" s="2">
        <f>IFERROR(VLOOKUP(D2247,Coordenadas!$A$2:$D$5571,4,FALSE),0)</f>
        <v>-40.753700000000002</v>
      </c>
      <c r="I2247" s="2" t="s">
        <v>5324</v>
      </c>
      <c r="J2247" s="2">
        <v>11343</v>
      </c>
      <c r="K2247" s="2" t="s">
        <v>5332</v>
      </c>
      <c r="L2247" s="2">
        <f>IFERROR(VLOOKUP(C2247,BOTULISMO!$A$3:$C$19,3,FALSE),0)</f>
        <v>0</v>
      </c>
      <c r="M2247" s="2">
        <f>IFERROR(VLOOKUP(C2247,'LEISHMANIOSE VISCERAL'!$A$4:$C$454,3,FALSE),0)</f>
        <v>22</v>
      </c>
      <c r="N2247" s="2">
        <f>IFERROR(VLOOKUP(C2247,'LEISHMANIOSE TEGUMENTAR'!$A$4:$C$1681,3,FALSE),0)</f>
        <v>0</v>
      </c>
      <c r="O2247" s="2">
        <f>IFERROR(VLOOKUP(C2247,'FEBRE AMARELA'!$A$4:$C$38,3,FALSE),0)</f>
        <v>0</v>
      </c>
      <c r="P2247" s="2">
        <f>IFERROR(VLOOKUP(C2247,DENGUE!$A$5:$C$4097,3,FALSE),0)</f>
        <v>315</v>
      </c>
      <c r="Q2247" s="2">
        <f>IFERROR(VLOOKUP(C2247,'HEPATITE VIRAL'!$A$5:$C$3162,3,FALSE),0)</f>
        <v>0</v>
      </c>
      <c r="R2247" s="2">
        <f>IFERROR(VLOOKUP(C2247,'FEBRE MACULOSA'!$A$5:$C$181,3,FALSE),0)</f>
        <v>0</v>
      </c>
      <c r="S2247" s="2">
        <f>IFERROR(VLOOKUP(C2247,LEPTOSPIROSE!$A$5:$C$1176,3,FALSE),0)</f>
        <v>0</v>
      </c>
      <c r="T2247" s="2">
        <f>IFERROR(VLOOKUP(C2247,'DOENÇA DE CHAGAS'!$A$5:$C$100,3,FALSE),0)</f>
        <v>0</v>
      </c>
      <c r="U2247" s="2">
        <f>IFERROR(VLOOKUP(C2247,'PICADAS DE COBRAS'!$A$6:$C$4645,3,FALSE),0)</f>
        <v>2</v>
      </c>
      <c r="V2247">
        <f>IFERROR(VLOOKUP(C2247,'ZIKA VIRUS'!$A$5:$C$2399,3,FALSE),0)</f>
        <v>0</v>
      </c>
      <c r="W2247">
        <f>IFERROR(VLOOKUP(C2247,'FEBRE TIFÓIDE'!$A$5:$C$46,3,FALSE),0)</f>
        <v>0</v>
      </c>
      <c r="X2247">
        <f>IFERROR(VLOOKUP(C2247,HANTAVIROSE!$A$5:$C$153,3,FALSE),0)</f>
        <v>0</v>
      </c>
      <c r="Y2247">
        <f>IFERROR(VLOOKUP(C2247,MENINGITE!$A$5:$C$447,3,FALSE),0)</f>
        <v>0</v>
      </c>
      <c r="Z2247">
        <f>IFERROR(VLOOKUP(C2247,RAIVA!$A$5:$C$16,3,FALSE),0)</f>
        <v>0</v>
      </c>
    </row>
    <row r="2248" spans="1:26" x14ac:dyDescent="0.3">
      <c r="A2248" s="2" t="s">
        <v>2425</v>
      </c>
      <c r="B2248" s="2" t="s">
        <v>2908</v>
      </c>
      <c r="C2248" s="2">
        <v>313130</v>
      </c>
      <c r="D2248" s="2">
        <v>3131307</v>
      </c>
      <c r="E2248" s="2" t="s">
        <v>2425</v>
      </c>
      <c r="F2248" s="2" t="s">
        <v>2908</v>
      </c>
      <c r="G2248" s="2">
        <f>IFERROR(VLOOKUP(D2248,Coordenadas!$A$2:$D$5571,3,FALSE),0)</f>
        <v>-19.470300000000002</v>
      </c>
      <c r="H2248" s="2">
        <f>IFERROR(VLOOKUP(D2248,Coordenadas!$A$2:$D$5571,4,FALSE),0)</f>
        <v>-42.547600000000003</v>
      </c>
      <c r="I2248" s="2" t="s">
        <v>5325</v>
      </c>
      <c r="J2248" s="2">
        <v>239468</v>
      </c>
      <c r="K2248" s="2" t="s">
        <v>5333</v>
      </c>
      <c r="L2248" s="2">
        <f>IFERROR(VLOOKUP(C2248,BOTULISMO!$A$3:$C$19,3,FALSE),0)</f>
        <v>0</v>
      </c>
      <c r="M2248" s="2">
        <f>IFERROR(VLOOKUP(C2248,'LEISHMANIOSE VISCERAL'!$A$4:$C$454,3,FALSE),0)</f>
        <v>16</v>
      </c>
      <c r="N2248" s="2">
        <f>IFERROR(VLOOKUP(C2248,'LEISHMANIOSE TEGUMENTAR'!$A$4:$C$1681,3,FALSE),0)</f>
        <v>39</v>
      </c>
      <c r="O2248" s="2">
        <f>IFERROR(VLOOKUP(C2248,'FEBRE AMARELA'!$A$4:$C$38,3,FALSE),0)</f>
        <v>1</v>
      </c>
      <c r="P2248" s="2">
        <f>IFERROR(VLOOKUP(C2248,DENGUE!$A$5:$C$4097,3,FALSE),0)</f>
        <v>1639</v>
      </c>
      <c r="Q2248" s="2">
        <f>IFERROR(VLOOKUP(C2248,'HEPATITE VIRAL'!$A$5:$C$3162,3,FALSE),0)</f>
        <v>176</v>
      </c>
      <c r="R2248" s="2">
        <f>IFERROR(VLOOKUP(C2248,'FEBRE MACULOSA'!$A$5:$C$181,3,FALSE),0)</f>
        <v>3</v>
      </c>
      <c r="S2248" s="2">
        <f>IFERROR(VLOOKUP(C2248,LEPTOSPIROSE!$A$5:$C$1176,3,FALSE),0)</f>
        <v>7</v>
      </c>
      <c r="T2248" s="2">
        <f>IFERROR(VLOOKUP(C2248,'DOENÇA DE CHAGAS'!$A$5:$C$100,3,FALSE),0)</f>
        <v>0</v>
      </c>
      <c r="U2248" s="2">
        <f>IFERROR(VLOOKUP(C2248,'PICADAS DE COBRAS'!$A$6:$C$4645,3,FALSE),0)</f>
        <v>464</v>
      </c>
      <c r="V2248">
        <f>IFERROR(VLOOKUP(C2248,'ZIKA VIRUS'!$A$5:$C$2399,3,FALSE),0)</f>
        <v>66</v>
      </c>
      <c r="W2248">
        <f>IFERROR(VLOOKUP(C2248,'FEBRE TIFÓIDE'!$A$5:$C$46,3,FALSE),0)</f>
        <v>0</v>
      </c>
      <c r="X2248">
        <f>IFERROR(VLOOKUP(C2248,HANTAVIROSE!$A$5:$C$153,3,FALSE),0)</f>
        <v>0</v>
      </c>
      <c r="Y2248">
        <f>IFERROR(VLOOKUP(C2248,MENINGITE!$A$5:$C$447,3,FALSE),0)</f>
        <v>10</v>
      </c>
      <c r="Z2248">
        <f>IFERROR(VLOOKUP(C2248,RAIVA!$A$5:$C$16,3,FALSE),0)</f>
        <v>0</v>
      </c>
    </row>
    <row r="2249" spans="1:26" x14ac:dyDescent="0.3">
      <c r="A2249" s="2" t="s">
        <v>4319</v>
      </c>
      <c r="B2249" s="2" t="s">
        <v>4415</v>
      </c>
      <c r="C2249" s="2">
        <v>230570</v>
      </c>
      <c r="D2249" s="2">
        <v>2305704</v>
      </c>
      <c r="E2249" s="2" t="s">
        <v>4319</v>
      </c>
      <c r="F2249" s="2" t="s">
        <v>4415</v>
      </c>
      <c r="G2249" s="2">
        <f>IFERROR(VLOOKUP(D2249,Coordenadas!$A$2:$D$5571,3,FALSE),0)</f>
        <v>-6.7826500000000003</v>
      </c>
      <c r="H2249" s="2">
        <f>IFERROR(VLOOKUP(D2249,Coordenadas!$A$2:$D$5571,4,FALSE),0)</f>
        <v>-38.7179</v>
      </c>
      <c r="I2249" s="2" t="s">
        <v>5324</v>
      </c>
      <c r="J2249" s="2">
        <v>12009</v>
      </c>
      <c r="K2249" s="2" t="s">
        <v>5332</v>
      </c>
      <c r="L2249" s="2">
        <f>IFERROR(VLOOKUP(C2249,BOTULISMO!$A$3:$C$19,3,FALSE),0)</f>
        <v>0</v>
      </c>
      <c r="M2249" s="2">
        <f>IFERROR(VLOOKUP(C2249,'LEISHMANIOSE VISCERAL'!$A$4:$C$454,3,FALSE),0)</f>
        <v>0</v>
      </c>
      <c r="N2249" s="2">
        <f>IFERROR(VLOOKUP(C2249,'LEISHMANIOSE TEGUMENTAR'!$A$4:$C$1681,3,FALSE),0)</f>
        <v>0</v>
      </c>
      <c r="O2249" s="2">
        <f>IFERROR(VLOOKUP(C2249,'FEBRE AMARELA'!$A$4:$C$38,3,FALSE),0)</f>
        <v>0</v>
      </c>
      <c r="P2249" s="2">
        <f>IFERROR(VLOOKUP(C2249,DENGUE!$A$5:$C$4097,3,FALSE),0)</f>
        <v>25</v>
      </c>
      <c r="Q2249" s="2">
        <f>IFERROR(VLOOKUP(C2249,'HEPATITE VIRAL'!$A$5:$C$3162,3,FALSE),0)</f>
        <v>0</v>
      </c>
      <c r="R2249" s="2">
        <f>IFERROR(VLOOKUP(C2249,'FEBRE MACULOSA'!$A$5:$C$181,3,FALSE),0)</f>
        <v>0</v>
      </c>
      <c r="S2249" s="2">
        <f>IFERROR(VLOOKUP(C2249,LEPTOSPIROSE!$A$5:$C$1176,3,FALSE),0)</f>
        <v>0</v>
      </c>
      <c r="T2249" s="2">
        <f>IFERROR(VLOOKUP(C2249,'DOENÇA DE CHAGAS'!$A$5:$C$100,3,FALSE),0)</f>
        <v>0</v>
      </c>
      <c r="U2249" s="2">
        <f>IFERROR(VLOOKUP(C2249,'PICADAS DE COBRAS'!$A$6:$C$4645,3,FALSE),0)</f>
        <v>7</v>
      </c>
      <c r="V2249">
        <f>IFERROR(VLOOKUP(C2249,'ZIKA VIRUS'!$A$5:$C$2399,3,FALSE),0)</f>
        <v>0</v>
      </c>
      <c r="W2249">
        <f>IFERROR(VLOOKUP(C2249,'FEBRE TIFÓIDE'!$A$5:$C$46,3,FALSE),0)</f>
        <v>0</v>
      </c>
      <c r="X2249">
        <f>IFERROR(VLOOKUP(C2249,HANTAVIROSE!$A$5:$C$153,3,FALSE),0)</f>
        <v>0</v>
      </c>
      <c r="Y2249">
        <f>IFERROR(VLOOKUP(C2249,MENINGITE!$A$5:$C$447,3,FALSE),0)</f>
        <v>0</v>
      </c>
      <c r="Z2249">
        <f>IFERROR(VLOOKUP(C2249,RAIVA!$A$5:$C$16,3,FALSE),0)</f>
        <v>0</v>
      </c>
    </row>
    <row r="2250" spans="1:26" x14ac:dyDescent="0.3">
      <c r="A2250" s="2" t="s">
        <v>1637</v>
      </c>
      <c r="B2250" s="2" t="s">
        <v>2024</v>
      </c>
      <c r="C2250" s="2">
        <v>352090</v>
      </c>
      <c r="D2250" s="2">
        <v>3520905</v>
      </c>
      <c r="E2250" s="2" t="s">
        <v>1637</v>
      </c>
      <c r="F2250" s="2" t="s">
        <v>2024</v>
      </c>
      <c r="G2250" s="2">
        <f>IFERROR(VLOOKUP(D2250,Coordenadas!$A$2:$D$5571,3,FALSE),0)</f>
        <v>-23.057500000000001</v>
      </c>
      <c r="H2250" s="2">
        <f>IFERROR(VLOOKUP(D2250,Coordenadas!$A$2:$D$5571,4,FALSE),0)</f>
        <v>-49.627899999999997</v>
      </c>
      <c r="I2250" s="2" t="s">
        <v>5325</v>
      </c>
      <c r="J2250" s="2">
        <v>13663</v>
      </c>
      <c r="K2250" s="2" t="s">
        <v>5332</v>
      </c>
      <c r="L2250" s="2">
        <f>IFERROR(VLOOKUP(C2250,BOTULISMO!$A$3:$C$19,3,FALSE),0)</f>
        <v>0</v>
      </c>
      <c r="M2250" s="2">
        <f>IFERROR(VLOOKUP(C2250,'LEISHMANIOSE VISCERAL'!$A$4:$C$454,3,FALSE),0)</f>
        <v>0</v>
      </c>
      <c r="N2250" s="2">
        <f>IFERROR(VLOOKUP(C2250,'LEISHMANIOSE TEGUMENTAR'!$A$4:$C$1681,3,FALSE),0)</f>
        <v>0</v>
      </c>
      <c r="O2250" s="2">
        <f>IFERROR(VLOOKUP(C2250,'FEBRE AMARELA'!$A$4:$C$38,3,FALSE),0)</f>
        <v>0</v>
      </c>
      <c r="P2250" s="2">
        <f>IFERROR(VLOOKUP(C2250,DENGUE!$A$5:$C$4097,3,FALSE),0)</f>
        <v>19</v>
      </c>
      <c r="Q2250" s="2">
        <f>IFERROR(VLOOKUP(C2250,'HEPATITE VIRAL'!$A$5:$C$3162,3,FALSE),0)</f>
        <v>0</v>
      </c>
      <c r="R2250" s="2">
        <f>IFERROR(VLOOKUP(C2250,'FEBRE MACULOSA'!$A$5:$C$181,3,FALSE),0)</f>
        <v>3</v>
      </c>
      <c r="S2250" s="2">
        <f>IFERROR(VLOOKUP(C2250,LEPTOSPIROSE!$A$5:$C$1176,3,FALSE),0)</f>
        <v>0</v>
      </c>
      <c r="T2250" s="2">
        <f>IFERROR(VLOOKUP(C2250,'DOENÇA DE CHAGAS'!$A$5:$C$100,3,FALSE),0)</f>
        <v>0</v>
      </c>
      <c r="U2250" s="2">
        <f>IFERROR(VLOOKUP(C2250,'PICADAS DE COBRAS'!$A$6:$C$4645,3,FALSE),0)</f>
        <v>7</v>
      </c>
      <c r="V2250">
        <f>IFERROR(VLOOKUP(C2250,'ZIKA VIRUS'!$A$5:$C$2399,3,FALSE),0)</f>
        <v>0</v>
      </c>
      <c r="W2250">
        <f>IFERROR(VLOOKUP(C2250,'FEBRE TIFÓIDE'!$A$5:$C$46,3,FALSE),0)</f>
        <v>0</v>
      </c>
      <c r="X2250">
        <f>IFERROR(VLOOKUP(C2250,HANTAVIROSE!$A$5:$C$153,3,FALSE),0)</f>
        <v>0</v>
      </c>
      <c r="Y2250">
        <f>IFERROR(VLOOKUP(C2250,MENINGITE!$A$5:$C$447,3,FALSE),0)</f>
        <v>0</v>
      </c>
      <c r="Z2250">
        <f>IFERROR(VLOOKUP(C2250,RAIVA!$A$5:$C$16,3,FALSE),0)</f>
        <v>0</v>
      </c>
    </row>
    <row r="2251" spans="1:26" x14ac:dyDescent="0.3">
      <c r="A2251" s="2" t="s">
        <v>470</v>
      </c>
      <c r="B2251" s="2" t="s">
        <v>758</v>
      </c>
      <c r="C2251" s="2">
        <v>431043</v>
      </c>
      <c r="D2251" s="2">
        <v>4310439</v>
      </c>
      <c r="E2251" s="2" t="s">
        <v>470</v>
      </c>
      <c r="F2251" s="2" t="s">
        <v>758</v>
      </c>
      <c r="G2251" s="2">
        <f>IFERROR(VLOOKUP(D2251,Coordenadas!$A$2:$D$5571,3,FALSE),0)</f>
        <v>-28.8171</v>
      </c>
      <c r="H2251" s="2">
        <f>IFERROR(VLOOKUP(D2251,Coordenadas!$A$2:$D$5571,4,FALSE),0)</f>
        <v>-51.285899999999998</v>
      </c>
      <c r="I2251" s="2" t="s">
        <v>5326</v>
      </c>
      <c r="J2251" s="2">
        <v>6016</v>
      </c>
      <c r="K2251" s="2" t="s">
        <v>5332</v>
      </c>
      <c r="L2251" s="2">
        <f>IFERROR(VLOOKUP(C2251,BOTULISMO!$A$3:$C$19,3,FALSE),0)</f>
        <v>0</v>
      </c>
      <c r="M2251" s="2">
        <f>IFERROR(VLOOKUP(C2251,'LEISHMANIOSE VISCERAL'!$A$4:$C$454,3,FALSE),0)</f>
        <v>0</v>
      </c>
      <c r="N2251" s="2">
        <f>IFERROR(VLOOKUP(C2251,'LEISHMANIOSE TEGUMENTAR'!$A$4:$C$1681,3,FALSE),0)</f>
        <v>0</v>
      </c>
      <c r="O2251" s="2">
        <f>IFERROR(VLOOKUP(C2251,'FEBRE AMARELA'!$A$4:$C$38,3,FALSE),0)</f>
        <v>0</v>
      </c>
      <c r="P2251" s="2">
        <f>IFERROR(VLOOKUP(C2251,DENGUE!$A$5:$C$4097,3,FALSE),0)</f>
        <v>0</v>
      </c>
      <c r="Q2251" s="2">
        <f>IFERROR(VLOOKUP(C2251,'HEPATITE VIRAL'!$A$5:$C$3162,3,FALSE),0)</f>
        <v>4</v>
      </c>
      <c r="R2251" s="2">
        <f>IFERROR(VLOOKUP(C2251,'FEBRE MACULOSA'!$A$5:$C$181,3,FALSE),0)</f>
        <v>0</v>
      </c>
      <c r="S2251" s="2">
        <f>IFERROR(VLOOKUP(C2251,LEPTOSPIROSE!$A$5:$C$1176,3,FALSE),0)</f>
        <v>0</v>
      </c>
      <c r="T2251" s="2">
        <f>IFERROR(VLOOKUP(C2251,'DOENÇA DE CHAGAS'!$A$5:$C$100,3,FALSE),0)</f>
        <v>0</v>
      </c>
      <c r="U2251" s="2">
        <f>IFERROR(VLOOKUP(C2251,'PICADAS DE COBRAS'!$A$6:$C$4645,3,FALSE),0)</f>
        <v>0</v>
      </c>
      <c r="V2251">
        <f>IFERROR(VLOOKUP(C2251,'ZIKA VIRUS'!$A$5:$C$2399,3,FALSE),0)</f>
        <v>0</v>
      </c>
      <c r="W2251">
        <f>IFERROR(VLOOKUP(C2251,'FEBRE TIFÓIDE'!$A$5:$C$46,3,FALSE),0)</f>
        <v>0</v>
      </c>
      <c r="X2251">
        <f>IFERROR(VLOOKUP(C2251,HANTAVIROSE!$A$5:$C$153,3,FALSE),0)</f>
        <v>0</v>
      </c>
      <c r="Y2251">
        <f>IFERROR(VLOOKUP(C2251,MENINGITE!$A$5:$C$447,3,FALSE),0)</f>
        <v>0</v>
      </c>
      <c r="Z2251">
        <f>IFERROR(VLOOKUP(C2251,RAIVA!$A$5:$C$16,3,FALSE),0)</f>
        <v>0</v>
      </c>
    </row>
    <row r="2252" spans="1:26" x14ac:dyDescent="0.3">
      <c r="A2252" s="2" t="s">
        <v>3257</v>
      </c>
      <c r="B2252" s="2" t="s">
        <v>3492</v>
      </c>
      <c r="C2252" s="2">
        <v>291380</v>
      </c>
      <c r="D2252" s="2">
        <v>2913804</v>
      </c>
      <c r="E2252" s="2" t="s">
        <v>3257</v>
      </c>
      <c r="F2252" s="2" t="s">
        <v>3492</v>
      </c>
      <c r="G2252" s="2">
        <f>IFERROR(VLOOKUP(D2252,Coordenadas!$A$2:$D$5571,3,FALSE),0)</f>
        <v>-12.3028</v>
      </c>
      <c r="H2252" s="2">
        <f>IFERROR(VLOOKUP(D2252,Coordenadas!$A$2:$D$5571,4,FALSE),0)</f>
        <v>-39.306899999999999</v>
      </c>
      <c r="I2252" s="2" t="s">
        <v>5324</v>
      </c>
      <c r="J2252" s="2">
        <v>15331</v>
      </c>
      <c r="K2252" s="2" t="s">
        <v>5332</v>
      </c>
      <c r="L2252" s="2">
        <f>IFERROR(VLOOKUP(C2252,BOTULISMO!$A$3:$C$19,3,FALSE),0)</f>
        <v>0</v>
      </c>
      <c r="M2252" s="2">
        <f>IFERROR(VLOOKUP(C2252,'LEISHMANIOSE VISCERAL'!$A$4:$C$454,3,FALSE),0)</f>
        <v>0</v>
      </c>
      <c r="N2252" s="2">
        <f>IFERROR(VLOOKUP(C2252,'LEISHMANIOSE TEGUMENTAR'!$A$4:$C$1681,3,FALSE),0)</f>
        <v>0</v>
      </c>
      <c r="O2252" s="2">
        <f>IFERROR(VLOOKUP(C2252,'FEBRE AMARELA'!$A$4:$C$38,3,FALSE),0)</f>
        <v>0</v>
      </c>
      <c r="P2252" s="2">
        <f>IFERROR(VLOOKUP(C2252,DENGUE!$A$5:$C$4097,3,FALSE),0)</f>
        <v>31</v>
      </c>
      <c r="Q2252" s="2">
        <f>IFERROR(VLOOKUP(C2252,'HEPATITE VIRAL'!$A$5:$C$3162,3,FALSE),0)</f>
        <v>0</v>
      </c>
      <c r="R2252" s="2">
        <f>IFERROR(VLOOKUP(C2252,'FEBRE MACULOSA'!$A$5:$C$181,3,FALSE),0)</f>
        <v>0</v>
      </c>
      <c r="S2252" s="2">
        <f>IFERROR(VLOOKUP(C2252,LEPTOSPIROSE!$A$5:$C$1176,3,FALSE),0)</f>
        <v>0</v>
      </c>
      <c r="T2252" s="2">
        <f>IFERROR(VLOOKUP(C2252,'DOENÇA DE CHAGAS'!$A$5:$C$100,3,FALSE),0)</f>
        <v>0</v>
      </c>
      <c r="U2252" s="2">
        <f>IFERROR(VLOOKUP(C2252,'PICADAS DE COBRAS'!$A$6:$C$4645,3,FALSE),0)</f>
        <v>10</v>
      </c>
      <c r="V2252">
        <f>IFERROR(VLOOKUP(C2252,'ZIKA VIRUS'!$A$5:$C$2399,3,FALSE),0)</f>
        <v>1</v>
      </c>
      <c r="W2252">
        <f>IFERROR(VLOOKUP(C2252,'FEBRE TIFÓIDE'!$A$5:$C$46,3,FALSE),0)</f>
        <v>0</v>
      </c>
      <c r="X2252">
        <f>IFERROR(VLOOKUP(C2252,HANTAVIROSE!$A$5:$C$153,3,FALSE),0)</f>
        <v>0</v>
      </c>
      <c r="Y2252">
        <f>IFERROR(VLOOKUP(C2252,MENINGITE!$A$5:$C$447,3,FALSE),0)</f>
        <v>0</v>
      </c>
      <c r="Z2252">
        <f>IFERROR(VLOOKUP(C2252,RAIVA!$A$5:$C$16,3,FALSE),0)</f>
        <v>0</v>
      </c>
    </row>
    <row r="2253" spans="1:26" x14ac:dyDescent="0.3">
      <c r="A2253" s="2" t="s">
        <v>1637</v>
      </c>
      <c r="B2253" s="2" t="s">
        <v>2023</v>
      </c>
      <c r="C2253" s="2">
        <v>352100</v>
      </c>
      <c r="D2253" s="2">
        <v>3521002</v>
      </c>
      <c r="E2253" s="2" t="s">
        <v>1637</v>
      </c>
      <c r="F2253" s="2" t="s">
        <v>2023</v>
      </c>
      <c r="G2253" s="2">
        <f>IFERROR(VLOOKUP(D2253,Coordenadas!$A$2:$D$5571,3,FALSE),0)</f>
        <v>-23.351299999999998</v>
      </c>
      <c r="H2253" s="2">
        <f>IFERROR(VLOOKUP(D2253,Coordenadas!$A$2:$D$5571,4,FALSE),0)</f>
        <v>-47.692700000000002</v>
      </c>
      <c r="I2253" s="2" t="s">
        <v>5325</v>
      </c>
      <c r="J2253" s="2">
        <v>28300</v>
      </c>
      <c r="K2253" s="2" t="s">
        <v>5330</v>
      </c>
      <c r="L2253" s="2">
        <f>IFERROR(VLOOKUP(C2253,BOTULISMO!$A$3:$C$19,3,FALSE),0)</f>
        <v>0</v>
      </c>
      <c r="M2253" s="2">
        <f>IFERROR(VLOOKUP(C2253,'LEISHMANIOSE VISCERAL'!$A$4:$C$454,3,FALSE),0)</f>
        <v>0</v>
      </c>
      <c r="N2253" s="2">
        <f>IFERROR(VLOOKUP(C2253,'LEISHMANIOSE TEGUMENTAR'!$A$4:$C$1681,3,FALSE),0)</f>
        <v>0</v>
      </c>
      <c r="O2253" s="2">
        <f>IFERROR(VLOOKUP(C2253,'FEBRE AMARELA'!$A$4:$C$38,3,FALSE),0)</f>
        <v>0</v>
      </c>
      <c r="P2253" s="2">
        <f>IFERROR(VLOOKUP(C2253,DENGUE!$A$5:$C$4097,3,FALSE),0)</f>
        <v>1156</v>
      </c>
      <c r="Q2253" s="2">
        <f>IFERROR(VLOOKUP(C2253,'HEPATITE VIRAL'!$A$5:$C$3162,3,FALSE),0)</f>
        <v>12</v>
      </c>
      <c r="R2253" s="2">
        <f>IFERROR(VLOOKUP(C2253,'FEBRE MACULOSA'!$A$5:$C$181,3,FALSE),0)</f>
        <v>0</v>
      </c>
      <c r="S2253" s="2">
        <f>IFERROR(VLOOKUP(C2253,LEPTOSPIROSE!$A$5:$C$1176,3,FALSE),0)</f>
        <v>1</v>
      </c>
      <c r="T2253" s="2">
        <f>IFERROR(VLOOKUP(C2253,'DOENÇA DE CHAGAS'!$A$5:$C$100,3,FALSE),0)</f>
        <v>0</v>
      </c>
      <c r="U2253" s="2">
        <f>IFERROR(VLOOKUP(C2253,'PICADAS DE COBRAS'!$A$6:$C$4645,3,FALSE),0)</f>
        <v>38</v>
      </c>
      <c r="V2253">
        <f>IFERROR(VLOOKUP(C2253,'ZIKA VIRUS'!$A$5:$C$2399,3,FALSE),0)</f>
        <v>3</v>
      </c>
      <c r="W2253">
        <f>IFERROR(VLOOKUP(C2253,'FEBRE TIFÓIDE'!$A$5:$C$46,3,FALSE),0)</f>
        <v>0</v>
      </c>
      <c r="X2253">
        <f>IFERROR(VLOOKUP(C2253,HANTAVIROSE!$A$5:$C$153,3,FALSE),0)</f>
        <v>0</v>
      </c>
      <c r="Y2253">
        <f>IFERROR(VLOOKUP(C2253,MENINGITE!$A$5:$C$447,3,FALSE),0)</f>
        <v>0</v>
      </c>
      <c r="Z2253">
        <f>IFERROR(VLOOKUP(C2253,RAIVA!$A$5:$C$16,3,FALSE),0)</f>
        <v>0</v>
      </c>
    </row>
    <row r="2254" spans="1:26" x14ac:dyDescent="0.3">
      <c r="A2254" s="2" t="s">
        <v>1637</v>
      </c>
      <c r="B2254" s="2" t="s">
        <v>2022</v>
      </c>
      <c r="C2254" s="2">
        <v>352110</v>
      </c>
      <c r="D2254" s="2">
        <v>3521101</v>
      </c>
      <c r="E2254" s="2" t="s">
        <v>1637</v>
      </c>
      <c r="F2254" s="2" t="s">
        <v>2022</v>
      </c>
      <c r="G2254" s="2">
        <f>IFERROR(VLOOKUP(D2254,Coordenadas!$A$2:$D$5571,3,FALSE),0)</f>
        <v>-22.435500000000001</v>
      </c>
      <c r="H2254" s="2">
        <f>IFERROR(VLOOKUP(D2254,Coordenadas!$A$2:$D$5571,4,FALSE),0)</f>
        <v>-47.7151</v>
      </c>
      <c r="I2254" s="2" t="s">
        <v>5325</v>
      </c>
      <c r="J2254" s="2">
        <v>6016</v>
      </c>
      <c r="K2254" s="2" t="s">
        <v>5332</v>
      </c>
      <c r="L2254" s="2">
        <f>IFERROR(VLOOKUP(C2254,BOTULISMO!$A$3:$C$19,3,FALSE),0)</f>
        <v>0</v>
      </c>
      <c r="M2254" s="2">
        <f>IFERROR(VLOOKUP(C2254,'LEISHMANIOSE VISCERAL'!$A$4:$C$454,3,FALSE),0)</f>
        <v>0</v>
      </c>
      <c r="N2254" s="2">
        <f>IFERROR(VLOOKUP(C2254,'LEISHMANIOSE TEGUMENTAR'!$A$4:$C$1681,3,FALSE),0)</f>
        <v>0</v>
      </c>
      <c r="O2254" s="2">
        <f>IFERROR(VLOOKUP(C2254,'FEBRE AMARELA'!$A$4:$C$38,3,FALSE),0)</f>
        <v>0</v>
      </c>
      <c r="P2254" s="2">
        <f>IFERROR(VLOOKUP(C2254,DENGUE!$A$5:$C$4097,3,FALSE),0)</f>
        <v>70</v>
      </c>
      <c r="Q2254" s="2">
        <f>IFERROR(VLOOKUP(C2254,'HEPATITE VIRAL'!$A$5:$C$3162,3,FALSE),0)</f>
        <v>2</v>
      </c>
      <c r="R2254" s="2">
        <f>IFERROR(VLOOKUP(C2254,'FEBRE MACULOSA'!$A$5:$C$181,3,FALSE),0)</f>
        <v>0</v>
      </c>
      <c r="S2254" s="2">
        <f>IFERROR(VLOOKUP(C2254,LEPTOSPIROSE!$A$5:$C$1176,3,FALSE),0)</f>
        <v>0</v>
      </c>
      <c r="T2254" s="2">
        <f>IFERROR(VLOOKUP(C2254,'DOENÇA DE CHAGAS'!$A$5:$C$100,3,FALSE),0)</f>
        <v>0</v>
      </c>
      <c r="U2254" s="2">
        <f>IFERROR(VLOOKUP(C2254,'PICADAS DE COBRAS'!$A$6:$C$4645,3,FALSE),0)</f>
        <v>22</v>
      </c>
      <c r="V2254">
        <f>IFERROR(VLOOKUP(C2254,'ZIKA VIRUS'!$A$5:$C$2399,3,FALSE),0)</f>
        <v>0</v>
      </c>
      <c r="W2254">
        <f>IFERROR(VLOOKUP(C2254,'FEBRE TIFÓIDE'!$A$5:$C$46,3,FALSE),0)</f>
        <v>0</v>
      </c>
      <c r="X2254">
        <f>IFERROR(VLOOKUP(C2254,HANTAVIROSE!$A$5:$C$153,3,FALSE),0)</f>
        <v>0</v>
      </c>
      <c r="Y2254">
        <f>IFERROR(VLOOKUP(C2254,MENINGITE!$A$5:$C$447,3,FALSE),0)</f>
        <v>0</v>
      </c>
      <c r="Z2254">
        <f>IFERROR(VLOOKUP(C2254,RAIVA!$A$5:$C$16,3,FALSE),0)</f>
        <v>0</v>
      </c>
    </row>
    <row r="2255" spans="1:26" x14ac:dyDescent="0.3">
      <c r="A2255" s="2" t="s">
        <v>2425</v>
      </c>
      <c r="B2255" s="2" t="s">
        <v>2907</v>
      </c>
      <c r="C2255" s="2">
        <v>313140</v>
      </c>
      <c r="D2255" s="2">
        <v>3131406</v>
      </c>
      <c r="E2255" s="2" t="s">
        <v>2425</v>
      </c>
      <c r="F2255" s="2" t="s">
        <v>2907</v>
      </c>
      <c r="G2255" s="2">
        <f>IFERROR(VLOOKUP(D2255,Coordenadas!$A$2:$D$5571,3,FALSE),0)</f>
        <v>-18.692699999999999</v>
      </c>
      <c r="H2255" s="2">
        <f>IFERROR(VLOOKUP(D2255,Coordenadas!$A$2:$D$5571,4,FALSE),0)</f>
        <v>-49.943600000000004</v>
      </c>
      <c r="I2255" s="2" t="s">
        <v>5325</v>
      </c>
      <c r="J2255" s="2">
        <v>4107</v>
      </c>
      <c r="K2255" s="2" t="s">
        <v>5332</v>
      </c>
      <c r="L2255" s="2">
        <f>IFERROR(VLOOKUP(C2255,BOTULISMO!$A$3:$C$19,3,FALSE),0)</f>
        <v>0</v>
      </c>
      <c r="M2255" s="2">
        <f>IFERROR(VLOOKUP(C2255,'LEISHMANIOSE VISCERAL'!$A$4:$C$454,3,FALSE),0)</f>
        <v>0</v>
      </c>
      <c r="N2255" s="2">
        <f>IFERROR(VLOOKUP(C2255,'LEISHMANIOSE TEGUMENTAR'!$A$4:$C$1681,3,FALSE),0)</f>
        <v>0</v>
      </c>
      <c r="O2255" s="2">
        <f>IFERROR(VLOOKUP(C2255,'FEBRE AMARELA'!$A$4:$C$38,3,FALSE),0)</f>
        <v>0</v>
      </c>
      <c r="P2255" s="2">
        <f>IFERROR(VLOOKUP(C2255,DENGUE!$A$5:$C$4097,3,FALSE),0)</f>
        <v>205</v>
      </c>
      <c r="Q2255" s="2">
        <f>IFERROR(VLOOKUP(C2255,'HEPATITE VIRAL'!$A$5:$C$3162,3,FALSE),0)</f>
        <v>0</v>
      </c>
      <c r="R2255" s="2">
        <f>IFERROR(VLOOKUP(C2255,'FEBRE MACULOSA'!$A$5:$C$181,3,FALSE),0)</f>
        <v>0</v>
      </c>
      <c r="S2255" s="2">
        <f>IFERROR(VLOOKUP(C2255,LEPTOSPIROSE!$A$5:$C$1176,3,FALSE),0)</f>
        <v>0</v>
      </c>
      <c r="T2255" s="2">
        <f>IFERROR(VLOOKUP(C2255,'DOENÇA DE CHAGAS'!$A$5:$C$100,3,FALSE),0)</f>
        <v>0</v>
      </c>
      <c r="U2255" s="2">
        <f>IFERROR(VLOOKUP(C2255,'PICADAS DE COBRAS'!$A$6:$C$4645,3,FALSE),0)</f>
        <v>35</v>
      </c>
      <c r="V2255">
        <f>IFERROR(VLOOKUP(C2255,'ZIKA VIRUS'!$A$5:$C$2399,3,FALSE),0)</f>
        <v>0</v>
      </c>
      <c r="W2255">
        <f>IFERROR(VLOOKUP(C2255,'FEBRE TIFÓIDE'!$A$5:$C$46,3,FALSE),0)</f>
        <v>0</v>
      </c>
      <c r="X2255">
        <f>IFERROR(VLOOKUP(C2255,HANTAVIROSE!$A$5:$C$153,3,FALSE),0)</f>
        <v>0</v>
      </c>
      <c r="Y2255">
        <f>IFERROR(VLOOKUP(C2255,MENINGITE!$A$5:$C$447,3,FALSE),0)</f>
        <v>0</v>
      </c>
      <c r="Z2255">
        <f>IFERROR(VLOOKUP(C2255,RAIVA!$A$5:$C$16,3,FALSE),0)</f>
        <v>0</v>
      </c>
    </row>
    <row r="2256" spans="1:26" x14ac:dyDescent="0.3">
      <c r="A2256" s="2" t="s">
        <v>3257</v>
      </c>
      <c r="B2256" s="2" t="s">
        <v>3491</v>
      </c>
      <c r="C2256" s="2">
        <v>291390</v>
      </c>
      <c r="D2256" s="2">
        <v>2913903</v>
      </c>
      <c r="E2256" s="2" t="s">
        <v>3257</v>
      </c>
      <c r="F2256" s="2" t="s">
        <v>3491</v>
      </c>
      <c r="G2256" s="2">
        <f>IFERROR(VLOOKUP(D2256,Coordenadas!$A$2:$D$5571,3,FALSE),0)</f>
        <v>-14.1226</v>
      </c>
      <c r="H2256" s="2">
        <f>IFERROR(VLOOKUP(D2256,Coordenadas!$A$2:$D$5571,4,FALSE),0)</f>
        <v>-39.735300000000002</v>
      </c>
      <c r="I2256" s="2" t="s">
        <v>5324</v>
      </c>
      <c r="J2256" s="2">
        <v>44390</v>
      </c>
      <c r="K2256" s="2" t="s">
        <v>5330</v>
      </c>
      <c r="L2256" s="2">
        <f>IFERROR(VLOOKUP(C2256,BOTULISMO!$A$3:$C$19,3,FALSE),0)</f>
        <v>0</v>
      </c>
      <c r="M2256" s="2">
        <f>IFERROR(VLOOKUP(C2256,'LEISHMANIOSE VISCERAL'!$A$4:$C$454,3,FALSE),0)</f>
        <v>0</v>
      </c>
      <c r="N2256" s="2">
        <f>IFERROR(VLOOKUP(C2256,'LEISHMANIOSE TEGUMENTAR'!$A$4:$C$1681,3,FALSE),0)</f>
        <v>6</v>
      </c>
      <c r="O2256" s="2">
        <f>IFERROR(VLOOKUP(C2256,'FEBRE AMARELA'!$A$4:$C$38,3,FALSE),0)</f>
        <v>0</v>
      </c>
      <c r="P2256" s="2">
        <f>IFERROR(VLOOKUP(C2256,DENGUE!$A$5:$C$4097,3,FALSE),0)</f>
        <v>969</v>
      </c>
      <c r="Q2256" s="2">
        <f>IFERROR(VLOOKUP(C2256,'HEPATITE VIRAL'!$A$5:$C$3162,3,FALSE),0)</f>
        <v>54</v>
      </c>
      <c r="R2256" s="2">
        <f>IFERROR(VLOOKUP(C2256,'FEBRE MACULOSA'!$A$5:$C$181,3,FALSE),0)</f>
        <v>0</v>
      </c>
      <c r="S2256" s="2">
        <f>IFERROR(VLOOKUP(C2256,LEPTOSPIROSE!$A$5:$C$1176,3,FALSE),0)</f>
        <v>1</v>
      </c>
      <c r="T2256" s="2">
        <f>IFERROR(VLOOKUP(C2256,'DOENÇA DE CHAGAS'!$A$5:$C$100,3,FALSE),0)</f>
        <v>0</v>
      </c>
      <c r="U2256" s="2">
        <f>IFERROR(VLOOKUP(C2256,'PICADAS DE COBRAS'!$A$6:$C$4645,3,FALSE),0)</f>
        <v>351</v>
      </c>
      <c r="V2256">
        <f>IFERROR(VLOOKUP(C2256,'ZIKA VIRUS'!$A$5:$C$2399,3,FALSE),0)</f>
        <v>11</v>
      </c>
      <c r="W2256">
        <f>IFERROR(VLOOKUP(C2256,'FEBRE TIFÓIDE'!$A$5:$C$46,3,FALSE),0)</f>
        <v>0</v>
      </c>
      <c r="X2256">
        <f>IFERROR(VLOOKUP(C2256,HANTAVIROSE!$A$5:$C$153,3,FALSE),0)</f>
        <v>0</v>
      </c>
      <c r="Y2256">
        <f>IFERROR(VLOOKUP(C2256,MENINGITE!$A$5:$C$447,3,FALSE),0)</f>
        <v>0</v>
      </c>
      <c r="Z2256">
        <f>IFERROR(VLOOKUP(C2256,RAIVA!$A$5:$C$16,3,FALSE),0)</f>
        <v>0</v>
      </c>
    </row>
    <row r="2257" spans="1:26" x14ac:dyDescent="0.3">
      <c r="A2257" s="2" t="s">
        <v>1637</v>
      </c>
      <c r="B2257" s="2" t="s">
        <v>2021</v>
      </c>
      <c r="C2257" s="2">
        <v>352115</v>
      </c>
      <c r="D2257" s="2">
        <v>3521150</v>
      </c>
      <c r="E2257" s="2" t="s">
        <v>1637</v>
      </c>
      <c r="F2257" s="2" t="s">
        <v>2021</v>
      </c>
      <c r="G2257" s="2">
        <f>IFERROR(VLOOKUP(D2257,Coordenadas!$A$2:$D$5571,3,FALSE),0)</f>
        <v>-20.6557</v>
      </c>
      <c r="H2257" s="2">
        <f>IFERROR(VLOOKUP(D2257,Coordenadas!$A$2:$D$5571,4,FALSE),0)</f>
        <v>-49.3842</v>
      </c>
      <c r="I2257" s="2" t="s">
        <v>5325</v>
      </c>
      <c r="J2257" s="2">
        <v>4463</v>
      </c>
      <c r="K2257" s="2" t="s">
        <v>5332</v>
      </c>
      <c r="L2257" s="2">
        <f>IFERROR(VLOOKUP(C2257,BOTULISMO!$A$3:$C$19,3,FALSE),0)</f>
        <v>0</v>
      </c>
      <c r="M2257" s="2">
        <f>IFERROR(VLOOKUP(C2257,'LEISHMANIOSE VISCERAL'!$A$4:$C$454,3,FALSE),0)</f>
        <v>0</v>
      </c>
      <c r="N2257" s="2">
        <f>IFERROR(VLOOKUP(C2257,'LEISHMANIOSE TEGUMENTAR'!$A$4:$C$1681,3,FALSE),0)</f>
        <v>0</v>
      </c>
      <c r="O2257" s="2">
        <f>IFERROR(VLOOKUP(C2257,'FEBRE AMARELA'!$A$4:$C$38,3,FALSE),0)</f>
        <v>0</v>
      </c>
      <c r="P2257" s="2">
        <f>IFERROR(VLOOKUP(C2257,DENGUE!$A$5:$C$4097,3,FALSE),0)</f>
        <v>80</v>
      </c>
      <c r="Q2257" s="2">
        <f>IFERROR(VLOOKUP(C2257,'HEPATITE VIRAL'!$A$5:$C$3162,3,FALSE),0)</f>
        <v>0</v>
      </c>
      <c r="R2257" s="2">
        <f>IFERROR(VLOOKUP(C2257,'FEBRE MACULOSA'!$A$5:$C$181,3,FALSE),0)</f>
        <v>0</v>
      </c>
      <c r="S2257" s="2">
        <f>IFERROR(VLOOKUP(C2257,LEPTOSPIROSE!$A$5:$C$1176,3,FALSE),0)</f>
        <v>0</v>
      </c>
      <c r="T2257" s="2">
        <f>IFERROR(VLOOKUP(C2257,'DOENÇA DE CHAGAS'!$A$5:$C$100,3,FALSE),0)</f>
        <v>0</v>
      </c>
      <c r="U2257" s="2">
        <f>IFERROR(VLOOKUP(C2257,'PICADAS DE COBRAS'!$A$6:$C$4645,3,FALSE),0)</f>
        <v>58</v>
      </c>
      <c r="V2257">
        <f>IFERROR(VLOOKUP(C2257,'ZIKA VIRUS'!$A$5:$C$2399,3,FALSE),0)</f>
        <v>9</v>
      </c>
      <c r="W2257">
        <f>IFERROR(VLOOKUP(C2257,'FEBRE TIFÓIDE'!$A$5:$C$46,3,FALSE),0)</f>
        <v>0</v>
      </c>
      <c r="X2257">
        <f>IFERROR(VLOOKUP(C2257,HANTAVIROSE!$A$5:$C$153,3,FALSE),0)</f>
        <v>0</v>
      </c>
      <c r="Y2257">
        <f>IFERROR(VLOOKUP(C2257,MENINGITE!$A$5:$C$447,3,FALSE),0)</f>
        <v>0</v>
      </c>
      <c r="Z2257">
        <f>IFERROR(VLOOKUP(C2257,RAIVA!$A$5:$C$16,3,FALSE),0)</f>
        <v>0</v>
      </c>
    </row>
    <row r="2258" spans="1:26" x14ac:dyDescent="0.3">
      <c r="A2258" s="2" t="s">
        <v>967</v>
      </c>
      <c r="B2258" s="2" t="s">
        <v>1140</v>
      </c>
      <c r="C2258" s="2">
        <v>420760</v>
      </c>
      <c r="D2258" s="2">
        <v>4207601</v>
      </c>
      <c r="E2258" s="2" t="s">
        <v>967</v>
      </c>
      <c r="F2258" s="2" t="s">
        <v>1140</v>
      </c>
      <c r="G2258" s="2">
        <f>IFERROR(VLOOKUP(D2258,Coordenadas!$A$2:$D$5571,3,FALSE),0)</f>
        <v>-27.4038</v>
      </c>
      <c r="H2258" s="2">
        <f>IFERROR(VLOOKUP(D2258,Coordenadas!$A$2:$D$5571,4,FALSE),0)</f>
        <v>-51.775799999999997</v>
      </c>
      <c r="I2258" s="2" t="s">
        <v>5326</v>
      </c>
      <c r="J2258" s="2">
        <v>4752</v>
      </c>
      <c r="K2258" s="2" t="s">
        <v>5332</v>
      </c>
      <c r="L2258" s="2">
        <f>IFERROR(VLOOKUP(C2258,BOTULISMO!$A$3:$C$19,3,FALSE),0)</f>
        <v>0</v>
      </c>
      <c r="M2258" s="2">
        <f>IFERROR(VLOOKUP(C2258,'LEISHMANIOSE VISCERAL'!$A$4:$C$454,3,FALSE),0)</f>
        <v>0</v>
      </c>
      <c r="N2258" s="2">
        <f>IFERROR(VLOOKUP(C2258,'LEISHMANIOSE TEGUMENTAR'!$A$4:$C$1681,3,FALSE),0)</f>
        <v>0</v>
      </c>
      <c r="O2258" s="2">
        <f>IFERROR(VLOOKUP(C2258,'FEBRE AMARELA'!$A$4:$C$38,3,FALSE),0)</f>
        <v>0</v>
      </c>
      <c r="P2258" s="2">
        <f>IFERROR(VLOOKUP(C2258,DENGUE!$A$5:$C$4097,3,FALSE),0)</f>
        <v>0</v>
      </c>
      <c r="Q2258" s="2">
        <f>IFERROR(VLOOKUP(C2258,'HEPATITE VIRAL'!$A$5:$C$3162,3,FALSE),0)</f>
        <v>4</v>
      </c>
      <c r="R2258" s="2">
        <f>IFERROR(VLOOKUP(C2258,'FEBRE MACULOSA'!$A$5:$C$181,3,FALSE),0)</f>
        <v>0</v>
      </c>
      <c r="S2258" s="2">
        <f>IFERROR(VLOOKUP(C2258,LEPTOSPIROSE!$A$5:$C$1176,3,FALSE),0)</f>
        <v>0</v>
      </c>
      <c r="T2258" s="2">
        <f>IFERROR(VLOOKUP(C2258,'DOENÇA DE CHAGAS'!$A$5:$C$100,3,FALSE),0)</f>
        <v>0</v>
      </c>
      <c r="U2258" s="2">
        <f>IFERROR(VLOOKUP(C2258,'PICADAS DE COBRAS'!$A$6:$C$4645,3,FALSE),0)</f>
        <v>24</v>
      </c>
      <c r="V2258">
        <f>IFERROR(VLOOKUP(C2258,'ZIKA VIRUS'!$A$5:$C$2399,3,FALSE),0)</f>
        <v>0</v>
      </c>
      <c r="W2258">
        <f>IFERROR(VLOOKUP(C2258,'FEBRE TIFÓIDE'!$A$5:$C$46,3,FALSE),0)</f>
        <v>0</v>
      </c>
      <c r="X2258">
        <f>IFERROR(VLOOKUP(C2258,HANTAVIROSE!$A$5:$C$153,3,FALSE),0)</f>
        <v>0</v>
      </c>
      <c r="Y2258">
        <f>IFERROR(VLOOKUP(C2258,MENINGITE!$A$5:$C$447,3,FALSE),0)</f>
        <v>0</v>
      </c>
      <c r="Z2258">
        <f>IFERROR(VLOOKUP(C2258,RAIVA!$A$5:$C$16,3,FALSE),0)</f>
        <v>0</v>
      </c>
    </row>
    <row r="2259" spans="1:26" x14ac:dyDescent="0.3">
      <c r="A2259" s="2" t="s">
        <v>3257</v>
      </c>
      <c r="B2259" s="2" t="s">
        <v>3490</v>
      </c>
      <c r="C2259" s="2">
        <v>291400</v>
      </c>
      <c r="D2259" s="2">
        <v>2914000</v>
      </c>
      <c r="E2259" s="2" t="s">
        <v>3257</v>
      </c>
      <c r="F2259" s="2" t="s">
        <v>3490</v>
      </c>
      <c r="G2259" s="2">
        <f>IFERROR(VLOOKUP(D2259,Coordenadas!$A$2:$D$5571,3,FALSE),0)</f>
        <v>-12.1561</v>
      </c>
      <c r="H2259" s="2">
        <f>IFERROR(VLOOKUP(D2259,Coordenadas!$A$2:$D$5571,4,FALSE),0)</f>
        <v>-39.735900000000001</v>
      </c>
      <c r="I2259" s="2" t="s">
        <v>5324</v>
      </c>
      <c r="J2259" s="2">
        <v>59343</v>
      </c>
      <c r="K2259" s="2" t="s">
        <v>5331</v>
      </c>
      <c r="L2259" s="2">
        <f>IFERROR(VLOOKUP(C2259,BOTULISMO!$A$3:$C$19,3,FALSE),0)</f>
        <v>0</v>
      </c>
      <c r="M2259" s="2">
        <f>IFERROR(VLOOKUP(C2259,'LEISHMANIOSE VISCERAL'!$A$4:$C$454,3,FALSE),0)</f>
        <v>0</v>
      </c>
      <c r="N2259" s="2">
        <f>IFERROR(VLOOKUP(C2259,'LEISHMANIOSE TEGUMENTAR'!$A$4:$C$1681,3,FALSE),0)</f>
        <v>0</v>
      </c>
      <c r="O2259" s="2">
        <f>IFERROR(VLOOKUP(C2259,'FEBRE AMARELA'!$A$4:$C$38,3,FALSE),0)</f>
        <v>0</v>
      </c>
      <c r="P2259" s="2">
        <f>IFERROR(VLOOKUP(C2259,DENGUE!$A$5:$C$4097,3,FALSE),0)</f>
        <v>43</v>
      </c>
      <c r="Q2259" s="2">
        <f>IFERROR(VLOOKUP(C2259,'HEPATITE VIRAL'!$A$5:$C$3162,3,FALSE),0)</f>
        <v>11</v>
      </c>
      <c r="R2259" s="2">
        <f>IFERROR(VLOOKUP(C2259,'FEBRE MACULOSA'!$A$5:$C$181,3,FALSE),0)</f>
        <v>0</v>
      </c>
      <c r="S2259" s="2">
        <f>IFERROR(VLOOKUP(C2259,LEPTOSPIROSE!$A$5:$C$1176,3,FALSE),0)</f>
        <v>2</v>
      </c>
      <c r="T2259" s="2">
        <f>IFERROR(VLOOKUP(C2259,'DOENÇA DE CHAGAS'!$A$5:$C$100,3,FALSE),0)</f>
        <v>0</v>
      </c>
      <c r="U2259" s="2">
        <f>IFERROR(VLOOKUP(C2259,'PICADAS DE COBRAS'!$A$6:$C$4645,3,FALSE),0)</f>
        <v>25</v>
      </c>
      <c r="V2259">
        <f>IFERROR(VLOOKUP(C2259,'ZIKA VIRUS'!$A$5:$C$2399,3,FALSE),0)</f>
        <v>0</v>
      </c>
      <c r="W2259">
        <f>IFERROR(VLOOKUP(C2259,'FEBRE TIFÓIDE'!$A$5:$C$46,3,FALSE),0)</f>
        <v>0</v>
      </c>
      <c r="X2259">
        <f>IFERROR(VLOOKUP(C2259,HANTAVIROSE!$A$5:$C$153,3,FALSE),0)</f>
        <v>0</v>
      </c>
      <c r="Y2259">
        <f>IFERROR(VLOOKUP(C2259,MENINGITE!$A$5:$C$447,3,FALSE),0)</f>
        <v>0</v>
      </c>
      <c r="Z2259">
        <f>IFERROR(VLOOKUP(C2259,RAIVA!$A$5:$C$16,3,FALSE),0)</f>
        <v>0</v>
      </c>
    </row>
    <row r="2260" spans="1:26" x14ac:dyDescent="0.3">
      <c r="A2260" s="2" t="s">
        <v>1256</v>
      </c>
      <c r="B2260" s="2" t="s">
        <v>1493</v>
      </c>
      <c r="C2260" s="2">
        <v>411050</v>
      </c>
      <c r="D2260" s="2">
        <v>4110508</v>
      </c>
      <c r="E2260" s="2" t="s">
        <v>1256</v>
      </c>
      <c r="F2260" s="2" t="s">
        <v>1493</v>
      </c>
      <c r="G2260" s="2">
        <f>IFERROR(VLOOKUP(D2260,Coordenadas!$A$2:$D$5571,3,FALSE),0)</f>
        <v>-25.023800000000001</v>
      </c>
      <c r="H2260" s="2">
        <f>IFERROR(VLOOKUP(D2260,Coordenadas!$A$2:$D$5571,4,FALSE),0)</f>
        <v>-50.5794</v>
      </c>
      <c r="I2260" s="2" t="s">
        <v>5326</v>
      </c>
      <c r="J2260" s="2">
        <v>14150</v>
      </c>
      <c r="K2260" s="2" t="s">
        <v>5332</v>
      </c>
      <c r="L2260" s="2">
        <f>IFERROR(VLOOKUP(C2260,BOTULISMO!$A$3:$C$19,3,FALSE),0)</f>
        <v>0</v>
      </c>
      <c r="M2260" s="2">
        <f>IFERROR(VLOOKUP(C2260,'LEISHMANIOSE VISCERAL'!$A$4:$C$454,3,FALSE),0)</f>
        <v>0</v>
      </c>
      <c r="N2260" s="2">
        <f>IFERROR(VLOOKUP(C2260,'LEISHMANIOSE TEGUMENTAR'!$A$4:$C$1681,3,FALSE),0)</f>
        <v>0</v>
      </c>
      <c r="O2260" s="2">
        <f>IFERROR(VLOOKUP(C2260,'FEBRE AMARELA'!$A$4:$C$38,3,FALSE),0)</f>
        <v>0</v>
      </c>
      <c r="P2260" s="2">
        <f>IFERROR(VLOOKUP(C2260,DENGUE!$A$5:$C$4097,3,FALSE),0)</f>
        <v>6</v>
      </c>
      <c r="Q2260" s="2">
        <f>IFERROR(VLOOKUP(C2260,'HEPATITE VIRAL'!$A$5:$C$3162,3,FALSE),0)</f>
        <v>10</v>
      </c>
      <c r="R2260" s="2">
        <f>IFERROR(VLOOKUP(C2260,'FEBRE MACULOSA'!$A$5:$C$181,3,FALSE),0)</f>
        <v>0</v>
      </c>
      <c r="S2260" s="2">
        <f>IFERROR(VLOOKUP(C2260,LEPTOSPIROSE!$A$5:$C$1176,3,FALSE),0)</f>
        <v>0</v>
      </c>
      <c r="T2260" s="2">
        <f>IFERROR(VLOOKUP(C2260,'DOENÇA DE CHAGAS'!$A$5:$C$100,3,FALSE),0)</f>
        <v>0</v>
      </c>
      <c r="U2260" s="2">
        <f>IFERROR(VLOOKUP(C2260,'PICADAS DE COBRAS'!$A$6:$C$4645,3,FALSE),0)</f>
        <v>40</v>
      </c>
      <c r="V2260">
        <f>IFERROR(VLOOKUP(C2260,'ZIKA VIRUS'!$A$5:$C$2399,3,FALSE),0)</f>
        <v>0</v>
      </c>
      <c r="W2260">
        <f>IFERROR(VLOOKUP(C2260,'FEBRE TIFÓIDE'!$A$5:$C$46,3,FALSE),0)</f>
        <v>0</v>
      </c>
      <c r="X2260">
        <f>IFERROR(VLOOKUP(C2260,HANTAVIROSE!$A$5:$C$153,3,FALSE),0)</f>
        <v>0</v>
      </c>
      <c r="Y2260">
        <f>IFERROR(VLOOKUP(C2260,MENINGITE!$A$5:$C$447,3,FALSE),0)</f>
        <v>0</v>
      </c>
      <c r="Z2260">
        <f>IFERROR(VLOOKUP(C2260,RAIVA!$A$5:$C$16,3,FALSE),0)</f>
        <v>0</v>
      </c>
    </row>
    <row r="2261" spans="1:26" x14ac:dyDescent="0.3">
      <c r="A2261" s="2" t="s">
        <v>3</v>
      </c>
      <c r="B2261" s="2" t="s">
        <v>137</v>
      </c>
      <c r="C2261" s="2">
        <v>521015</v>
      </c>
      <c r="D2261" s="2">
        <v>5210158</v>
      </c>
      <c r="E2261" s="2" t="s">
        <v>3</v>
      </c>
      <c r="F2261" s="2" t="s">
        <v>137</v>
      </c>
      <c r="G2261" s="2">
        <f>IFERROR(VLOOKUP(D2261,Coordenadas!$A$2:$D$5571,3,FALSE),0)</f>
        <v>-15.168900000000001</v>
      </c>
      <c r="H2261" s="2">
        <f>IFERROR(VLOOKUP(D2261,Coordenadas!$A$2:$D$5571,4,FALSE),0)</f>
        <v>-49.669499999999999</v>
      </c>
      <c r="I2261" s="2" t="s">
        <v>5327</v>
      </c>
      <c r="J2261" s="2">
        <v>2844</v>
      </c>
      <c r="K2261" s="2" t="s">
        <v>5332</v>
      </c>
      <c r="L2261" s="2">
        <f>IFERROR(VLOOKUP(C2261,BOTULISMO!$A$3:$C$19,3,FALSE),0)</f>
        <v>0</v>
      </c>
      <c r="M2261" s="2">
        <f>IFERROR(VLOOKUP(C2261,'LEISHMANIOSE VISCERAL'!$A$4:$C$454,3,FALSE),0)</f>
        <v>0</v>
      </c>
      <c r="N2261" s="2">
        <f>IFERROR(VLOOKUP(C2261,'LEISHMANIOSE TEGUMENTAR'!$A$4:$C$1681,3,FALSE),0)</f>
        <v>1</v>
      </c>
      <c r="O2261" s="2">
        <f>IFERROR(VLOOKUP(C2261,'FEBRE AMARELA'!$A$4:$C$38,3,FALSE),0)</f>
        <v>0</v>
      </c>
      <c r="P2261" s="2">
        <f>IFERROR(VLOOKUP(C2261,DENGUE!$A$5:$C$4097,3,FALSE),0)</f>
        <v>6</v>
      </c>
      <c r="Q2261" s="2">
        <f>IFERROR(VLOOKUP(C2261,'HEPATITE VIRAL'!$A$5:$C$3162,3,FALSE),0)</f>
        <v>0</v>
      </c>
      <c r="R2261" s="2">
        <f>IFERROR(VLOOKUP(C2261,'FEBRE MACULOSA'!$A$5:$C$181,3,FALSE),0)</f>
        <v>0</v>
      </c>
      <c r="S2261" s="2">
        <f>IFERROR(VLOOKUP(C2261,LEPTOSPIROSE!$A$5:$C$1176,3,FALSE),0)</f>
        <v>0</v>
      </c>
      <c r="T2261" s="2">
        <f>IFERROR(VLOOKUP(C2261,'DOENÇA DE CHAGAS'!$A$5:$C$100,3,FALSE),0)</f>
        <v>0</v>
      </c>
      <c r="U2261" s="2">
        <f>IFERROR(VLOOKUP(C2261,'PICADAS DE COBRAS'!$A$6:$C$4645,3,FALSE),0)</f>
        <v>14</v>
      </c>
      <c r="V2261">
        <f>IFERROR(VLOOKUP(C2261,'ZIKA VIRUS'!$A$5:$C$2399,3,FALSE),0)</f>
        <v>0</v>
      </c>
      <c r="W2261">
        <f>IFERROR(VLOOKUP(C2261,'FEBRE TIFÓIDE'!$A$5:$C$46,3,FALSE),0)</f>
        <v>0</v>
      </c>
      <c r="X2261">
        <f>IFERROR(VLOOKUP(C2261,HANTAVIROSE!$A$5:$C$153,3,FALSE),0)</f>
        <v>0</v>
      </c>
      <c r="Y2261">
        <f>IFERROR(VLOOKUP(C2261,MENINGITE!$A$5:$C$447,3,FALSE),0)</f>
        <v>0</v>
      </c>
      <c r="Z2261">
        <f>IFERROR(VLOOKUP(C2261,RAIVA!$A$5:$C$16,3,FALSE),0)</f>
        <v>0</v>
      </c>
    </row>
    <row r="2262" spans="1:26" x14ac:dyDescent="0.3">
      <c r="A2262" s="2" t="s">
        <v>250</v>
      </c>
      <c r="B2262" s="2" t="s">
        <v>340</v>
      </c>
      <c r="C2262" s="2">
        <v>510452</v>
      </c>
      <c r="D2262" s="2">
        <v>5104526</v>
      </c>
      <c r="E2262" s="2" t="s">
        <v>250</v>
      </c>
      <c r="F2262" s="2" t="s">
        <v>340</v>
      </c>
      <c r="G2262" s="2">
        <f>IFERROR(VLOOKUP(D2262,Coordenadas!$A$2:$D$5571,3,FALSE),0)</f>
        <v>-12.2408</v>
      </c>
      <c r="H2262" s="2">
        <f>IFERROR(VLOOKUP(D2262,Coordenadas!$A$2:$D$5571,4,FALSE),0)</f>
        <v>-56.153100000000002</v>
      </c>
      <c r="I2262" s="2" t="s">
        <v>5327</v>
      </c>
      <c r="J2262" s="2">
        <v>5123</v>
      </c>
      <c r="K2262" s="2" t="s">
        <v>5332</v>
      </c>
      <c r="L2262" s="2">
        <f>IFERROR(VLOOKUP(C2262,BOTULISMO!$A$3:$C$19,3,FALSE),0)</f>
        <v>0</v>
      </c>
      <c r="M2262" s="2">
        <f>IFERROR(VLOOKUP(C2262,'LEISHMANIOSE VISCERAL'!$A$4:$C$454,3,FALSE),0)</f>
        <v>0</v>
      </c>
      <c r="N2262" s="2">
        <f>IFERROR(VLOOKUP(C2262,'LEISHMANIOSE TEGUMENTAR'!$A$4:$C$1681,3,FALSE),0)</f>
        <v>4</v>
      </c>
      <c r="O2262" s="2">
        <f>IFERROR(VLOOKUP(C2262,'FEBRE AMARELA'!$A$4:$C$38,3,FALSE),0)</f>
        <v>0</v>
      </c>
      <c r="P2262" s="2">
        <f>IFERROR(VLOOKUP(C2262,DENGUE!$A$5:$C$4097,3,FALSE),0)</f>
        <v>329</v>
      </c>
      <c r="Q2262" s="2">
        <f>IFERROR(VLOOKUP(C2262,'HEPATITE VIRAL'!$A$5:$C$3162,3,FALSE),0)</f>
        <v>2</v>
      </c>
      <c r="R2262" s="2">
        <f>IFERROR(VLOOKUP(C2262,'FEBRE MACULOSA'!$A$5:$C$181,3,FALSE),0)</f>
        <v>0</v>
      </c>
      <c r="S2262" s="2">
        <f>IFERROR(VLOOKUP(C2262,LEPTOSPIROSE!$A$5:$C$1176,3,FALSE),0)</f>
        <v>0</v>
      </c>
      <c r="T2262" s="2">
        <f>IFERROR(VLOOKUP(C2262,'DOENÇA DE CHAGAS'!$A$5:$C$100,3,FALSE),0)</f>
        <v>0</v>
      </c>
      <c r="U2262" s="2">
        <f>IFERROR(VLOOKUP(C2262,'PICADAS DE COBRAS'!$A$6:$C$4645,3,FALSE),0)</f>
        <v>1</v>
      </c>
      <c r="V2262">
        <f>IFERROR(VLOOKUP(C2262,'ZIKA VIRUS'!$A$5:$C$2399,3,FALSE),0)</f>
        <v>13</v>
      </c>
      <c r="W2262">
        <f>IFERROR(VLOOKUP(C2262,'FEBRE TIFÓIDE'!$A$5:$C$46,3,FALSE),0)</f>
        <v>0</v>
      </c>
      <c r="X2262">
        <f>IFERROR(VLOOKUP(C2262,HANTAVIROSE!$A$5:$C$153,3,FALSE),0)</f>
        <v>0</v>
      </c>
      <c r="Y2262">
        <f>IFERROR(VLOOKUP(C2262,MENINGITE!$A$5:$C$447,3,FALSE),0)</f>
        <v>0</v>
      </c>
      <c r="Z2262">
        <f>IFERROR(VLOOKUP(C2262,RAIVA!$A$5:$C$16,3,FALSE),0)</f>
        <v>0</v>
      </c>
    </row>
    <row r="2263" spans="1:26" x14ac:dyDescent="0.3">
      <c r="A2263" s="2" t="s">
        <v>4490</v>
      </c>
      <c r="B2263" s="2" t="s">
        <v>4612</v>
      </c>
      <c r="C2263" s="2">
        <v>220480</v>
      </c>
      <c r="D2263" s="2">
        <v>2204808</v>
      </c>
      <c r="E2263" s="2" t="s">
        <v>4490</v>
      </c>
      <c r="F2263" s="2" t="s">
        <v>4612</v>
      </c>
      <c r="G2263" s="2">
        <f>IFERROR(VLOOKUP(D2263,Coordenadas!$A$2:$D$5571,3,FALSE),0)</f>
        <v>-6.8242099999999999</v>
      </c>
      <c r="H2263" s="2">
        <f>IFERROR(VLOOKUP(D2263,Coordenadas!$A$2:$D$5571,4,FALSE),0)</f>
        <v>-41.738100000000003</v>
      </c>
      <c r="I2263" s="2" t="s">
        <v>5324</v>
      </c>
      <c r="J2263" s="2">
        <v>9327</v>
      </c>
      <c r="K2263" s="2" t="s">
        <v>5332</v>
      </c>
      <c r="L2263" s="2">
        <f>IFERROR(VLOOKUP(C2263,BOTULISMO!$A$3:$C$19,3,FALSE),0)</f>
        <v>0</v>
      </c>
      <c r="M2263" s="2">
        <f>IFERROR(VLOOKUP(C2263,'LEISHMANIOSE VISCERAL'!$A$4:$C$454,3,FALSE),0)</f>
        <v>0</v>
      </c>
      <c r="N2263" s="2">
        <f>IFERROR(VLOOKUP(C2263,'LEISHMANIOSE TEGUMENTAR'!$A$4:$C$1681,3,FALSE),0)</f>
        <v>0</v>
      </c>
      <c r="O2263" s="2">
        <f>IFERROR(VLOOKUP(C2263,'FEBRE AMARELA'!$A$4:$C$38,3,FALSE),0)</f>
        <v>0</v>
      </c>
      <c r="P2263" s="2">
        <f>IFERROR(VLOOKUP(C2263,DENGUE!$A$5:$C$4097,3,FALSE),0)</f>
        <v>0</v>
      </c>
      <c r="Q2263" s="2">
        <f>IFERROR(VLOOKUP(C2263,'HEPATITE VIRAL'!$A$5:$C$3162,3,FALSE),0)</f>
        <v>0</v>
      </c>
      <c r="R2263" s="2">
        <f>IFERROR(VLOOKUP(C2263,'FEBRE MACULOSA'!$A$5:$C$181,3,FALSE),0)</f>
        <v>0</v>
      </c>
      <c r="S2263" s="2">
        <f>IFERROR(VLOOKUP(C2263,LEPTOSPIROSE!$A$5:$C$1176,3,FALSE),0)</f>
        <v>0</v>
      </c>
      <c r="T2263" s="2">
        <f>IFERROR(VLOOKUP(C2263,'DOENÇA DE CHAGAS'!$A$5:$C$100,3,FALSE),0)</f>
        <v>0</v>
      </c>
      <c r="U2263" s="2">
        <f>IFERROR(VLOOKUP(C2263,'PICADAS DE COBRAS'!$A$6:$C$4645,3,FALSE),0)</f>
        <v>0</v>
      </c>
      <c r="V2263">
        <f>IFERROR(VLOOKUP(C2263,'ZIKA VIRUS'!$A$5:$C$2399,3,FALSE),0)</f>
        <v>0</v>
      </c>
      <c r="W2263">
        <f>IFERROR(VLOOKUP(C2263,'FEBRE TIFÓIDE'!$A$5:$C$46,3,FALSE),0)</f>
        <v>0</v>
      </c>
      <c r="X2263">
        <f>IFERROR(VLOOKUP(C2263,HANTAVIROSE!$A$5:$C$153,3,FALSE),0)</f>
        <v>0</v>
      </c>
      <c r="Y2263">
        <f>IFERROR(VLOOKUP(C2263,MENINGITE!$A$5:$C$447,3,FALSE),0)</f>
        <v>0</v>
      </c>
      <c r="Z2263">
        <f>IFERROR(VLOOKUP(C2263,RAIVA!$A$5:$C$16,3,FALSE),0)</f>
        <v>0</v>
      </c>
    </row>
    <row r="2264" spans="1:26" x14ac:dyDescent="0.3">
      <c r="A2264" s="2" t="s">
        <v>470</v>
      </c>
      <c r="B2264" s="2" t="s">
        <v>757</v>
      </c>
      <c r="C2264" s="2">
        <v>431046</v>
      </c>
      <c r="D2264" s="2">
        <v>4310462</v>
      </c>
      <c r="E2264" s="2" t="s">
        <v>470</v>
      </c>
      <c r="F2264" s="2" t="s">
        <v>757</v>
      </c>
      <c r="G2264" s="2">
        <f>IFERROR(VLOOKUP(D2264,Coordenadas!$A$2:$D$5571,3,FALSE),0)</f>
        <v>-27.9404</v>
      </c>
      <c r="H2264" s="2">
        <f>IFERROR(VLOOKUP(D2264,Coordenadas!$A$2:$D$5571,4,FALSE),0)</f>
        <v>-52.427100000000003</v>
      </c>
      <c r="I2264" s="2" t="s">
        <v>5326</v>
      </c>
      <c r="J2264" s="2">
        <v>1944</v>
      </c>
      <c r="K2264" s="2" t="s">
        <v>5332</v>
      </c>
      <c r="L2264" s="2">
        <f>IFERROR(VLOOKUP(C2264,BOTULISMO!$A$3:$C$19,3,FALSE),0)</f>
        <v>0</v>
      </c>
      <c r="M2264" s="2">
        <f>IFERROR(VLOOKUP(C2264,'LEISHMANIOSE VISCERAL'!$A$4:$C$454,3,FALSE),0)</f>
        <v>0</v>
      </c>
      <c r="N2264" s="2">
        <f>IFERROR(VLOOKUP(C2264,'LEISHMANIOSE TEGUMENTAR'!$A$4:$C$1681,3,FALSE),0)</f>
        <v>0</v>
      </c>
      <c r="O2264" s="2">
        <f>IFERROR(VLOOKUP(C2264,'FEBRE AMARELA'!$A$4:$C$38,3,FALSE),0)</f>
        <v>0</v>
      </c>
      <c r="P2264" s="2">
        <f>IFERROR(VLOOKUP(C2264,DENGUE!$A$5:$C$4097,3,FALSE),0)</f>
        <v>0</v>
      </c>
      <c r="Q2264" s="2">
        <f>IFERROR(VLOOKUP(C2264,'HEPATITE VIRAL'!$A$5:$C$3162,3,FALSE),0)</f>
        <v>0</v>
      </c>
      <c r="R2264" s="2">
        <f>IFERROR(VLOOKUP(C2264,'FEBRE MACULOSA'!$A$5:$C$181,3,FALSE),0)</f>
        <v>0</v>
      </c>
      <c r="S2264" s="2">
        <f>IFERROR(VLOOKUP(C2264,LEPTOSPIROSE!$A$5:$C$1176,3,FALSE),0)</f>
        <v>0</v>
      </c>
      <c r="T2264" s="2">
        <f>IFERROR(VLOOKUP(C2264,'DOENÇA DE CHAGAS'!$A$5:$C$100,3,FALSE),0)</f>
        <v>0</v>
      </c>
      <c r="U2264" s="2">
        <f>IFERROR(VLOOKUP(C2264,'PICADAS DE COBRAS'!$A$6:$C$4645,3,FALSE),0)</f>
        <v>1</v>
      </c>
      <c r="V2264">
        <f>IFERROR(VLOOKUP(C2264,'ZIKA VIRUS'!$A$5:$C$2399,3,FALSE),0)</f>
        <v>0</v>
      </c>
      <c r="W2264">
        <f>IFERROR(VLOOKUP(C2264,'FEBRE TIFÓIDE'!$A$5:$C$46,3,FALSE),0)</f>
        <v>0</v>
      </c>
      <c r="X2264">
        <f>IFERROR(VLOOKUP(C2264,HANTAVIROSE!$A$5:$C$153,3,FALSE),0)</f>
        <v>0</v>
      </c>
      <c r="Y2264">
        <f>IFERROR(VLOOKUP(C2264,MENINGITE!$A$5:$C$447,3,FALSE),0)</f>
        <v>0</v>
      </c>
      <c r="Z2264">
        <f>IFERROR(VLOOKUP(C2264,RAIVA!$A$5:$C$16,3,FALSE),0)</f>
        <v>0</v>
      </c>
    </row>
    <row r="2265" spans="1:26" x14ac:dyDescent="0.3">
      <c r="A2265" s="2" t="s">
        <v>5190</v>
      </c>
      <c r="B2265" s="2" t="s">
        <v>5222</v>
      </c>
      <c r="C2265" s="2">
        <v>130180</v>
      </c>
      <c r="D2265" s="2">
        <v>1301803</v>
      </c>
      <c r="E2265" s="2" t="s">
        <v>5190</v>
      </c>
      <c r="F2265" s="2" t="s">
        <v>5222</v>
      </c>
      <c r="G2265" s="2">
        <f>IFERROR(VLOOKUP(D2265,Coordenadas!$A$2:$D$5571,3,FALSE),0)</f>
        <v>-7.0479099999999999</v>
      </c>
      <c r="H2265" s="2">
        <f>IFERROR(VLOOKUP(D2265,Coordenadas!$A$2:$D$5571,4,FALSE),0)</f>
        <v>-71.693399999999997</v>
      </c>
      <c r="I2265" s="2" t="s">
        <v>5323</v>
      </c>
      <c r="J2265" s="2">
        <v>22254</v>
      </c>
      <c r="K2265" s="2" t="s">
        <v>5330</v>
      </c>
      <c r="L2265" s="2">
        <f>IFERROR(VLOOKUP(C2265,BOTULISMO!$A$3:$C$19,3,FALSE),0)</f>
        <v>0</v>
      </c>
      <c r="M2265" s="2">
        <f>IFERROR(VLOOKUP(C2265,'LEISHMANIOSE VISCERAL'!$A$4:$C$454,3,FALSE),0)</f>
        <v>0</v>
      </c>
      <c r="N2265" s="2">
        <f>IFERROR(VLOOKUP(C2265,'LEISHMANIOSE TEGUMENTAR'!$A$4:$C$1681,3,FALSE),0)</f>
        <v>8</v>
      </c>
      <c r="O2265" s="2">
        <f>IFERROR(VLOOKUP(C2265,'FEBRE AMARELA'!$A$4:$C$38,3,FALSE),0)</f>
        <v>0</v>
      </c>
      <c r="P2265" s="2">
        <f>IFERROR(VLOOKUP(C2265,DENGUE!$A$5:$C$4097,3,FALSE),0)</f>
        <v>28</v>
      </c>
      <c r="Q2265" s="2">
        <f>IFERROR(VLOOKUP(C2265,'HEPATITE VIRAL'!$A$5:$C$3162,3,FALSE),0)</f>
        <v>0</v>
      </c>
      <c r="R2265" s="2">
        <f>IFERROR(VLOOKUP(C2265,'FEBRE MACULOSA'!$A$5:$C$181,3,FALSE),0)</f>
        <v>0</v>
      </c>
      <c r="S2265" s="2">
        <f>IFERROR(VLOOKUP(C2265,LEPTOSPIROSE!$A$5:$C$1176,3,FALSE),0)</f>
        <v>0</v>
      </c>
      <c r="T2265" s="2">
        <f>IFERROR(VLOOKUP(C2265,'DOENÇA DE CHAGAS'!$A$5:$C$100,3,FALSE),0)</f>
        <v>0</v>
      </c>
      <c r="U2265" s="2">
        <f>IFERROR(VLOOKUP(C2265,'PICADAS DE COBRAS'!$A$6:$C$4645,3,FALSE),0)</f>
        <v>25</v>
      </c>
      <c r="V2265">
        <f>IFERROR(VLOOKUP(C2265,'ZIKA VIRUS'!$A$5:$C$2399,3,FALSE),0)</f>
        <v>0</v>
      </c>
      <c r="W2265">
        <f>IFERROR(VLOOKUP(C2265,'FEBRE TIFÓIDE'!$A$5:$C$46,3,FALSE),0)</f>
        <v>0</v>
      </c>
      <c r="X2265">
        <f>IFERROR(VLOOKUP(C2265,HANTAVIROSE!$A$5:$C$153,3,FALSE),0)</f>
        <v>0</v>
      </c>
      <c r="Y2265">
        <f>IFERROR(VLOOKUP(C2265,MENINGITE!$A$5:$C$447,3,FALSE),0)</f>
        <v>0</v>
      </c>
      <c r="Z2265">
        <f>IFERROR(VLOOKUP(C2265,RAIVA!$A$5:$C$16,3,FALSE),0)</f>
        <v>0</v>
      </c>
    </row>
    <row r="2266" spans="1:26" x14ac:dyDescent="0.3">
      <c r="A2266" s="2" t="s">
        <v>5044</v>
      </c>
      <c r="B2266" s="2" t="s">
        <v>5125</v>
      </c>
      <c r="C2266" s="2">
        <v>150345</v>
      </c>
      <c r="D2266" s="2">
        <v>1503457</v>
      </c>
      <c r="E2266" s="2" t="s">
        <v>5044</v>
      </c>
      <c r="F2266" s="2" t="s">
        <v>5125</v>
      </c>
      <c r="G2266" s="2">
        <f>IFERROR(VLOOKUP(D2266,Coordenadas!$A$2:$D$5571,3,FALSE),0)</f>
        <v>-2.55992</v>
      </c>
      <c r="H2266" s="2">
        <f>IFERROR(VLOOKUP(D2266,Coordenadas!$A$2:$D$5571,4,FALSE),0)</f>
        <v>-47.505899999999997</v>
      </c>
      <c r="I2266" s="2" t="s">
        <v>5323</v>
      </c>
      <c r="J2266" s="2">
        <v>51309</v>
      </c>
      <c r="K2266" s="2" t="s">
        <v>5331</v>
      </c>
      <c r="L2266" s="2">
        <f>IFERROR(VLOOKUP(C2266,BOTULISMO!$A$3:$C$19,3,FALSE),0)</f>
        <v>0</v>
      </c>
      <c r="M2266" s="2">
        <f>IFERROR(VLOOKUP(C2266,'LEISHMANIOSE VISCERAL'!$A$4:$C$454,3,FALSE),0)</f>
        <v>1</v>
      </c>
      <c r="N2266" s="2">
        <f>IFERROR(VLOOKUP(C2266,'LEISHMANIOSE TEGUMENTAR'!$A$4:$C$1681,3,FALSE),0)</f>
        <v>23</v>
      </c>
      <c r="O2266" s="2">
        <f>IFERROR(VLOOKUP(C2266,'FEBRE AMARELA'!$A$4:$C$38,3,FALSE),0)</f>
        <v>0</v>
      </c>
      <c r="P2266" s="2">
        <f>IFERROR(VLOOKUP(C2266,DENGUE!$A$5:$C$4097,3,FALSE),0)</f>
        <v>8</v>
      </c>
      <c r="Q2266" s="2">
        <f>IFERROR(VLOOKUP(C2266,'HEPATITE VIRAL'!$A$5:$C$3162,3,FALSE),0)</f>
        <v>2</v>
      </c>
      <c r="R2266" s="2">
        <f>IFERROR(VLOOKUP(C2266,'FEBRE MACULOSA'!$A$5:$C$181,3,FALSE),0)</f>
        <v>0</v>
      </c>
      <c r="S2266" s="2">
        <f>IFERROR(VLOOKUP(C2266,LEPTOSPIROSE!$A$5:$C$1176,3,FALSE),0)</f>
        <v>0</v>
      </c>
      <c r="T2266" s="2">
        <f>IFERROR(VLOOKUP(C2266,'DOENÇA DE CHAGAS'!$A$5:$C$100,3,FALSE),0)</f>
        <v>1</v>
      </c>
      <c r="U2266" s="2">
        <f>IFERROR(VLOOKUP(C2266,'PICADAS DE COBRAS'!$A$6:$C$4645,3,FALSE),0)</f>
        <v>52</v>
      </c>
      <c r="V2266">
        <f>IFERROR(VLOOKUP(C2266,'ZIKA VIRUS'!$A$5:$C$2399,3,FALSE),0)</f>
        <v>4</v>
      </c>
      <c r="W2266">
        <f>IFERROR(VLOOKUP(C2266,'FEBRE TIFÓIDE'!$A$5:$C$46,3,FALSE),0)</f>
        <v>0</v>
      </c>
      <c r="X2266">
        <f>IFERROR(VLOOKUP(C2266,HANTAVIROSE!$A$5:$C$153,3,FALSE),0)</f>
        <v>0</v>
      </c>
      <c r="Y2266">
        <f>IFERROR(VLOOKUP(C2266,MENINGITE!$A$5:$C$447,3,FALSE),0)</f>
        <v>0</v>
      </c>
      <c r="Z2266">
        <f>IFERROR(VLOOKUP(C2266,RAIVA!$A$5:$C$16,3,FALSE),0)</f>
        <v>0</v>
      </c>
    </row>
    <row r="2267" spans="1:26" x14ac:dyDescent="0.3">
      <c r="A2267" s="2" t="s">
        <v>3816</v>
      </c>
      <c r="B2267" s="2" t="s">
        <v>3914</v>
      </c>
      <c r="C2267" s="2">
        <v>260720</v>
      </c>
      <c r="D2267" s="2">
        <v>2607208</v>
      </c>
      <c r="E2267" s="2" t="s">
        <v>3816</v>
      </c>
      <c r="F2267" s="2" t="s">
        <v>3914</v>
      </c>
      <c r="G2267" s="2">
        <f>IFERROR(VLOOKUP(D2267,Coordenadas!$A$2:$D$5571,3,FALSE),0)</f>
        <v>-8.3930299999999995</v>
      </c>
      <c r="H2267" s="2">
        <f>IFERROR(VLOOKUP(D2267,Coordenadas!$A$2:$D$5571,4,FALSE),0)</f>
        <v>-35.060899999999997</v>
      </c>
      <c r="I2267" s="2" t="s">
        <v>5324</v>
      </c>
      <c r="J2267" s="2">
        <v>80637</v>
      </c>
      <c r="K2267" s="2" t="s">
        <v>5331</v>
      </c>
      <c r="L2267" s="2">
        <f>IFERROR(VLOOKUP(C2267,BOTULISMO!$A$3:$C$19,3,FALSE),0)</f>
        <v>0</v>
      </c>
      <c r="M2267" s="2">
        <f>IFERROR(VLOOKUP(C2267,'LEISHMANIOSE VISCERAL'!$A$4:$C$454,3,FALSE),0)</f>
        <v>0</v>
      </c>
      <c r="N2267" s="2">
        <f>IFERROR(VLOOKUP(C2267,'LEISHMANIOSE TEGUMENTAR'!$A$4:$C$1681,3,FALSE),0)</f>
        <v>22</v>
      </c>
      <c r="O2267" s="2">
        <f>IFERROR(VLOOKUP(C2267,'FEBRE AMARELA'!$A$4:$C$38,3,FALSE),0)</f>
        <v>0</v>
      </c>
      <c r="P2267" s="2">
        <f>IFERROR(VLOOKUP(C2267,DENGUE!$A$5:$C$4097,3,FALSE),0)</f>
        <v>59</v>
      </c>
      <c r="Q2267" s="2">
        <f>IFERROR(VLOOKUP(C2267,'HEPATITE VIRAL'!$A$5:$C$3162,3,FALSE),0)</f>
        <v>21</v>
      </c>
      <c r="R2267" s="2">
        <f>IFERROR(VLOOKUP(C2267,'FEBRE MACULOSA'!$A$5:$C$181,3,FALSE),0)</f>
        <v>0</v>
      </c>
      <c r="S2267" s="2">
        <f>IFERROR(VLOOKUP(C2267,LEPTOSPIROSE!$A$5:$C$1176,3,FALSE),0)</f>
        <v>0</v>
      </c>
      <c r="T2267" s="2">
        <f>IFERROR(VLOOKUP(C2267,'DOENÇA DE CHAGAS'!$A$5:$C$100,3,FALSE),0)</f>
        <v>0</v>
      </c>
      <c r="U2267" s="2">
        <f>IFERROR(VLOOKUP(C2267,'PICADAS DE COBRAS'!$A$6:$C$4645,3,FALSE),0)</f>
        <v>600</v>
      </c>
      <c r="V2267">
        <f>IFERROR(VLOOKUP(C2267,'ZIKA VIRUS'!$A$5:$C$2399,3,FALSE),0)</f>
        <v>3275</v>
      </c>
      <c r="W2267">
        <f>IFERROR(VLOOKUP(C2267,'FEBRE TIFÓIDE'!$A$5:$C$46,3,FALSE),0)</f>
        <v>0</v>
      </c>
      <c r="X2267">
        <f>IFERROR(VLOOKUP(C2267,HANTAVIROSE!$A$5:$C$153,3,FALSE),0)</f>
        <v>0</v>
      </c>
      <c r="Y2267">
        <f>IFERROR(VLOOKUP(C2267,MENINGITE!$A$5:$C$447,3,FALSE),0)</f>
        <v>0</v>
      </c>
      <c r="Z2267">
        <f>IFERROR(VLOOKUP(C2267,RAIVA!$A$5:$C$16,3,FALSE),0)</f>
        <v>0</v>
      </c>
    </row>
    <row r="2268" spans="1:26" x14ac:dyDescent="0.3">
      <c r="A2268" s="2" t="s">
        <v>3</v>
      </c>
      <c r="B2268" s="2" t="s">
        <v>136</v>
      </c>
      <c r="C2268" s="2">
        <v>521020</v>
      </c>
      <c r="D2268" s="2">
        <v>5210208</v>
      </c>
      <c r="E2268" s="2" t="s">
        <v>3</v>
      </c>
      <c r="F2268" s="2" t="s">
        <v>136</v>
      </c>
      <c r="G2268" s="2">
        <f>IFERROR(VLOOKUP(D2268,Coordenadas!$A$2:$D$5571,3,FALSE),0)</f>
        <v>-16.439800000000002</v>
      </c>
      <c r="H2268" s="2">
        <f>IFERROR(VLOOKUP(D2268,Coordenadas!$A$2:$D$5571,4,FALSE),0)</f>
        <v>-51.118000000000002</v>
      </c>
      <c r="I2268" s="2" t="s">
        <v>5327</v>
      </c>
      <c r="J2268" s="2">
        <v>31274</v>
      </c>
      <c r="K2268" s="2" t="s">
        <v>5330</v>
      </c>
      <c r="L2268" s="2">
        <f>IFERROR(VLOOKUP(C2268,BOTULISMO!$A$3:$C$19,3,FALSE),0)</f>
        <v>0</v>
      </c>
      <c r="M2268" s="2">
        <f>IFERROR(VLOOKUP(C2268,'LEISHMANIOSE VISCERAL'!$A$4:$C$454,3,FALSE),0)</f>
        <v>0</v>
      </c>
      <c r="N2268" s="2">
        <f>IFERROR(VLOOKUP(C2268,'LEISHMANIOSE TEGUMENTAR'!$A$4:$C$1681,3,FALSE),0)</f>
        <v>5</v>
      </c>
      <c r="O2268" s="2">
        <f>IFERROR(VLOOKUP(C2268,'FEBRE AMARELA'!$A$4:$C$38,3,FALSE),0)</f>
        <v>0</v>
      </c>
      <c r="P2268" s="2">
        <f>IFERROR(VLOOKUP(C2268,DENGUE!$A$5:$C$4097,3,FALSE),0)</f>
        <v>147</v>
      </c>
      <c r="Q2268" s="2">
        <f>IFERROR(VLOOKUP(C2268,'HEPATITE VIRAL'!$A$5:$C$3162,3,FALSE),0)</f>
        <v>28</v>
      </c>
      <c r="R2268" s="2">
        <f>IFERROR(VLOOKUP(C2268,'FEBRE MACULOSA'!$A$5:$C$181,3,FALSE),0)</f>
        <v>0</v>
      </c>
      <c r="S2268" s="2">
        <f>IFERROR(VLOOKUP(C2268,LEPTOSPIROSE!$A$5:$C$1176,3,FALSE),0)</f>
        <v>0</v>
      </c>
      <c r="T2268" s="2">
        <f>IFERROR(VLOOKUP(C2268,'DOENÇA DE CHAGAS'!$A$5:$C$100,3,FALSE),0)</f>
        <v>0</v>
      </c>
      <c r="U2268" s="2">
        <f>IFERROR(VLOOKUP(C2268,'PICADAS DE COBRAS'!$A$6:$C$4645,3,FALSE),0)</f>
        <v>48</v>
      </c>
      <c r="V2268">
        <f>IFERROR(VLOOKUP(C2268,'ZIKA VIRUS'!$A$5:$C$2399,3,FALSE),0)</f>
        <v>30</v>
      </c>
      <c r="W2268">
        <f>IFERROR(VLOOKUP(C2268,'FEBRE TIFÓIDE'!$A$5:$C$46,3,FALSE),0)</f>
        <v>0</v>
      </c>
      <c r="X2268">
        <f>IFERROR(VLOOKUP(C2268,HANTAVIROSE!$A$5:$C$153,3,FALSE),0)</f>
        <v>0</v>
      </c>
      <c r="Y2268">
        <f>IFERROR(VLOOKUP(C2268,MENINGITE!$A$5:$C$447,3,FALSE),0)</f>
        <v>1</v>
      </c>
      <c r="Z2268">
        <f>IFERROR(VLOOKUP(C2268,RAIVA!$A$5:$C$16,3,FALSE),0)</f>
        <v>0</v>
      </c>
    </row>
    <row r="2269" spans="1:26" x14ac:dyDescent="0.3">
      <c r="A2269" s="2" t="s">
        <v>1256</v>
      </c>
      <c r="B2269" s="2" t="s">
        <v>1492</v>
      </c>
      <c r="C2269" s="2">
        <v>411060</v>
      </c>
      <c r="D2269" s="2">
        <v>4110607</v>
      </c>
      <c r="E2269" s="2" t="s">
        <v>1256</v>
      </c>
      <c r="F2269" s="2" t="s">
        <v>1492</v>
      </c>
      <c r="G2269" s="2">
        <f>IFERROR(VLOOKUP(D2269,Coordenadas!$A$2:$D$5571,3,FALSE),0)</f>
        <v>-24.008299999999998</v>
      </c>
      <c r="H2269" s="2">
        <f>IFERROR(VLOOKUP(D2269,Coordenadas!$A$2:$D$5571,4,FALSE),0)</f>
        <v>-53.706000000000003</v>
      </c>
      <c r="I2269" s="2" t="s">
        <v>5326</v>
      </c>
      <c r="J2269" s="2">
        <v>14981</v>
      </c>
      <c r="K2269" s="2" t="s">
        <v>5332</v>
      </c>
      <c r="L2269" s="2">
        <f>IFERROR(VLOOKUP(C2269,BOTULISMO!$A$3:$C$19,3,FALSE),0)</f>
        <v>0</v>
      </c>
      <c r="M2269" s="2">
        <f>IFERROR(VLOOKUP(C2269,'LEISHMANIOSE VISCERAL'!$A$4:$C$454,3,FALSE),0)</f>
        <v>0</v>
      </c>
      <c r="N2269" s="2">
        <f>IFERROR(VLOOKUP(C2269,'LEISHMANIOSE TEGUMENTAR'!$A$4:$C$1681,3,FALSE),0)</f>
        <v>0</v>
      </c>
      <c r="O2269" s="2">
        <f>IFERROR(VLOOKUP(C2269,'FEBRE AMARELA'!$A$4:$C$38,3,FALSE),0)</f>
        <v>0</v>
      </c>
      <c r="P2269" s="2">
        <f>IFERROR(VLOOKUP(C2269,DENGUE!$A$5:$C$4097,3,FALSE),0)</f>
        <v>597</v>
      </c>
      <c r="Q2269" s="2">
        <f>IFERROR(VLOOKUP(C2269,'HEPATITE VIRAL'!$A$5:$C$3162,3,FALSE),0)</f>
        <v>0</v>
      </c>
      <c r="R2269" s="2">
        <f>IFERROR(VLOOKUP(C2269,'FEBRE MACULOSA'!$A$5:$C$181,3,FALSE),0)</f>
        <v>0</v>
      </c>
      <c r="S2269" s="2">
        <f>IFERROR(VLOOKUP(C2269,LEPTOSPIROSE!$A$5:$C$1176,3,FALSE),0)</f>
        <v>0</v>
      </c>
      <c r="T2269" s="2">
        <f>IFERROR(VLOOKUP(C2269,'DOENÇA DE CHAGAS'!$A$5:$C$100,3,FALSE),0)</f>
        <v>0</v>
      </c>
      <c r="U2269" s="2">
        <f>IFERROR(VLOOKUP(C2269,'PICADAS DE COBRAS'!$A$6:$C$4645,3,FALSE),0)</f>
        <v>4</v>
      </c>
      <c r="V2269">
        <f>IFERROR(VLOOKUP(C2269,'ZIKA VIRUS'!$A$5:$C$2399,3,FALSE),0)</f>
        <v>0</v>
      </c>
      <c r="W2269">
        <f>IFERROR(VLOOKUP(C2269,'FEBRE TIFÓIDE'!$A$5:$C$46,3,FALSE),0)</f>
        <v>0</v>
      </c>
      <c r="X2269">
        <f>IFERROR(VLOOKUP(C2269,HANTAVIROSE!$A$5:$C$153,3,FALSE),0)</f>
        <v>0</v>
      </c>
      <c r="Y2269">
        <f>IFERROR(VLOOKUP(C2269,MENINGITE!$A$5:$C$447,3,FALSE),0)</f>
        <v>0</v>
      </c>
      <c r="Z2269">
        <f>IFERROR(VLOOKUP(C2269,RAIVA!$A$5:$C$16,3,FALSE),0)</f>
        <v>0</v>
      </c>
    </row>
    <row r="2270" spans="1:26" x14ac:dyDescent="0.3">
      <c r="A2270" s="2" t="s">
        <v>967</v>
      </c>
      <c r="B2270" s="2" t="s">
        <v>1139</v>
      </c>
      <c r="C2270" s="2">
        <v>420765</v>
      </c>
      <c r="D2270" s="2">
        <v>4207650</v>
      </c>
      <c r="E2270" s="2" t="s">
        <v>967</v>
      </c>
      <c r="F2270" s="2" t="s">
        <v>1139</v>
      </c>
      <c r="G2270" s="2">
        <f>IFERROR(VLOOKUP(D2270,Coordenadas!$A$2:$D$5571,3,FALSE),0)</f>
        <v>-26.985399999999998</v>
      </c>
      <c r="H2270" s="2">
        <f>IFERROR(VLOOKUP(D2270,Coordenadas!$A$2:$D$5571,4,FALSE),0)</f>
        <v>-53.535499999999999</v>
      </c>
      <c r="I2270" s="2" t="s">
        <v>5326</v>
      </c>
      <c r="J2270" s="2">
        <v>8409</v>
      </c>
      <c r="K2270" s="2" t="s">
        <v>5332</v>
      </c>
      <c r="L2270" s="2">
        <f>IFERROR(VLOOKUP(C2270,BOTULISMO!$A$3:$C$19,3,FALSE),0)</f>
        <v>0</v>
      </c>
      <c r="M2270" s="2">
        <f>IFERROR(VLOOKUP(C2270,'LEISHMANIOSE VISCERAL'!$A$4:$C$454,3,FALSE),0)</f>
        <v>0</v>
      </c>
      <c r="N2270" s="2">
        <f>IFERROR(VLOOKUP(C2270,'LEISHMANIOSE TEGUMENTAR'!$A$4:$C$1681,3,FALSE),0)</f>
        <v>0</v>
      </c>
      <c r="O2270" s="2">
        <f>IFERROR(VLOOKUP(C2270,'FEBRE AMARELA'!$A$4:$C$38,3,FALSE),0)</f>
        <v>0</v>
      </c>
      <c r="P2270" s="2">
        <f>IFERROR(VLOOKUP(C2270,DENGUE!$A$5:$C$4097,3,FALSE),0)</f>
        <v>3</v>
      </c>
      <c r="Q2270" s="2">
        <f>IFERROR(VLOOKUP(C2270,'HEPATITE VIRAL'!$A$5:$C$3162,3,FALSE),0)</f>
        <v>31</v>
      </c>
      <c r="R2270" s="2">
        <f>IFERROR(VLOOKUP(C2270,'FEBRE MACULOSA'!$A$5:$C$181,3,FALSE),0)</f>
        <v>0</v>
      </c>
      <c r="S2270" s="2">
        <f>IFERROR(VLOOKUP(C2270,LEPTOSPIROSE!$A$5:$C$1176,3,FALSE),0)</f>
        <v>8</v>
      </c>
      <c r="T2270" s="2">
        <f>IFERROR(VLOOKUP(C2270,'DOENÇA DE CHAGAS'!$A$5:$C$100,3,FALSE),0)</f>
        <v>0</v>
      </c>
      <c r="U2270" s="2">
        <f>IFERROR(VLOOKUP(C2270,'PICADAS DE COBRAS'!$A$6:$C$4645,3,FALSE),0)</f>
        <v>74</v>
      </c>
      <c r="V2270">
        <f>IFERROR(VLOOKUP(C2270,'ZIKA VIRUS'!$A$5:$C$2399,3,FALSE),0)</f>
        <v>2</v>
      </c>
      <c r="W2270">
        <f>IFERROR(VLOOKUP(C2270,'FEBRE TIFÓIDE'!$A$5:$C$46,3,FALSE),0)</f>
        <v>0</v>
      </c>
      <c r="X2270">
        <f>IFERROR(VLOOKUP(C2270,HANTAVIROSE!$A$5:$C$153,3,FALSE),0)</f>
        <v>1</v>
      </c>
      <c r="Y2270">
        <f>IFERROR(VLOOKUP(C2270,MENINGITE!$A$5:$C$447,3,FALSE),0)</f>
        <v>0</v>
      </c>
      <c r="Z2270">
        <f>IFERROR(VLOOKUP(C2270,RAIVA!$A$5:$C$16,3,FALSE),0)</f>
        <v>0</v>
      </c>
    </row>
    <row r="2271" spans="1:26" x14ac:dyDescent="0.3">
      <c r="A2271" s="2" t="s">
        <v>1637</v>
      </c>
      <c r="B2271" s="2" t="s">
        <v>2020</v>
      </c>
      <c r="C2271" s="2">
        <v>352120</v>
      </c>
      <c r="D2271" s="2">
        <v>3521200</v>
      </c>
      <c r="E2271" s="2" t="s">
        <v>1637</v>
      </c>
      <c r="F2271" s="2" t="s">
        <v>2020</v>
      </c>
      <c r="G2271" s="2">
        <f>IFERROR(VLOOKUP(D2271,Coordenadas!$A$2:$D$5571,3,FALSE),0)</f>
        <v>-24.584700000000002</v>
      </c>
      <c r="H2271" s="2">
        <f>IFERROR(VLOOKUP(D2271,Coordenadas!$A$2:$D$5571,4,FALSE),0)</f>
        <v>-48.597099999999998</v>
      </c>
      <c r="I2271" s="2" t="s">
        <v>5325</v>
      </c>
      <c r="J2271" s="2">
        <v>4299</v>
      </c>
      <c r="K2271" s="2" t="s">
        <v>5332</v>
      </c>
      <c r="L2271" s="2">
        <f>IFERROR(VLOOKUP(C2271,BOTULISMO!$A$3:$C$19,3,FALSE),0)</f>
        <v>0</v>
      </c>
      <c r="M2271" s="2">
        <f>IFERROR(VLOOKUP(C2271,'LEISHMANIOSE VISCERAL'!$A$4:$C$454,3,FALSE),0)</f>
        <v>0</v>
      </c>
      <c r="N2271" s="2">
        <f>IFERROR(VLOOKUP(C2271,'LEISHMANIOSE TEGUMENTAR'!$A$4:$C$1681,3,FALSE),0)</f>
        <v>18</v>
      </c>
      <c r="O2271" s="2">
        <f>IFERROR(VLOOKUP(C2271,'FEBRE AMARELA'!$A$4:$C$38,3,FALSE),0)</f>
        <v>0</v>
      </c>
      <c r="P2271" s="2">
        <f>IFERROR(VLOOKUP(C2271,DENGUE!$A$5:$C$4097,3,FALSE),0)</f>
        <v>93</v>
      </c>
      <c r="Q2271" s="2">
        <f>IFERROR(VLOOKUP(C2271,'HEPATITE VIRAL'!$A$5:$C$3162,3,FALSE),0)</f>
        <v>1</v>
      </c>
      <c r="R2271" s="2">
        <f>IFERROR(VLOOKUP(C2271,'FEBRE MACULOSA'!$A$5:$C$181,3,FALSE),0)</f>
        <v>1</v>
      </c>
      <c r="S2271" s="2">
        <f>IFERROR(VLOOKUP(C2271,LEPTOSPIROSE!$A$5:$C$1176,3,FALSE),0)</f>
        <v>0</v>
      </c>
      <c r="T2271" s="2">
        <f>IFERROR(VLOOKUP(C2271,'DOENÇA DE CHAGAS'!$A$5:$C$100,3,FALSE),0)</f>
        <v>0</v>
      </c>
      <c r="U2271" s="2">
        <f>IFERROR(VLOOKUP(C2271,'PICADAS DE COBRAS'!$A$6:$C$4645,3,FALSE),0)</f>
        <v>8</v>
      </c>
      <c r="V2271">
        <f>IFERROR(VLOOKUP(C2271,'ZIKA VIRUS'!$A$5:$C$2399,3,FALSE),0)</f>
        <v>0</v>
      </c>
      <c r="W2271">
        <f>IFERROR(VLOOKUP(C2271,'FEBRE TIFÓIDE'!$A$5:$C$46,3,FALSE),0)</f>
        <v>0</v>
      </c>
      <c r="X2271">
        <f>IFERROR(VLOOKUP(C2271,HANTAVIROSE!$A$5:$C$153,3,FALSE),0)</f>
        <v>0</v>
      </c>
      <c r="Y2271">
        <f>IFERROR(VLOOKUP(C2271,MENINGITE!$A$5:$C$447,3,FALSE),0)</f>
        <v>0</v>
      </c>
      <c r="Z2271">
        <f>IFERROR(VLOOKUP(C2271,RAIVA!$A$5:$C$16,3,FALSE),0)</f>
        <v>0</v>
      </c>
    </row>
    <row r="2272" spans="1:26" x14ac:dyDescent="0.3">
      <c r="A2272" s="2" t="s">
        <v>4319</v>
      </c>
      <c r="B2272" s="2" t="s">
        <v>4414</v>
      </c>
      <c r="C2272" s="2">
        <v>230580</v>
      </c>
      <c r="D2272" s="2">
        <v>2305803</v>
      </c>
      <c r="E2272" s="2" t="s">
        <v>4319</v>
      </c>
      <c r="F2272" s="2" t="s">
        <v>4414</v>
      </c>
      <c r="G2272" s="2">
        <f>IFERROR(VLOOKUP(D2272,Coordenadas!$A$2:$D$5571,3,FALSE),0)</f>
        <v>-4.3174799999999998</v>
      </c>
      <c r="H2272" s="2">
        <f>IFERROR(VLOOKUP(D2272,Coordenadas!$A$2:$D$5571,4,FALSE),0)</f>
        <v>-40.7059</v>
      </c>
      <c r="I2272" s="2" t="s">
        <v>5324</v>
      </c>
      <c r="J2272" s="2">
        <v>40296</v>
      </c>
      <c r="K2272" s="2" t="s">
        <v>5330</v>
      </c>
      <c r="L2272" s="2">
        <f>IFERROR(VLOOKUP(C2272,BOTULISMO!$A$3:$C$19,3,FALSE),0)</f>
        <v>0</v>
      </c>
      <c r="M2272" s="2">
        <f>IFERROR(VLOOKUP(C2272,'LEISHMANIOSE VISCERAL'!$A$4:$C$454,3,FALSE),0)</f>
        <v>0</v>
      </c>
      <c r="N2272" s="2">
        <f>IFERROR(VLOOKUP(C2272,'LEISHMANIOSE TEGUMENTAR'!$A$4:$C$1681,3,FALSE),0)</f>
        <v>16</v>
      </c>
      <c r="O2272" s="2">
        <f>IFERROR(VLOOKUP(C2272,'FEBRE AMARELA'!$A$4:$C$38,3,FALSE),0)</f>
        <v>0</v>
      </c>
      <c r="P2272" s="2">
        <f>IFERROR(VLOOKUP(C2272,DENGUE!$A$5:$C$4097,3,FALSE),0)</f>
        <v>23</v>
      </c>
      <c r="Q2272" s="2">
        <f>IFERROR(VLOOKUP(C2272,'HEPATITE VIRAL'!$A$5:$C$3162,3,FALSE),0)</f>
        <v>1</v>
      </c>
      <c r="R2272" s="2">
        <f>IFERROR(VLOOKUP(C2272,'FEBRE MACULOSA'!$A$5:$C$181,3,FALSE),0)</f>
        <v>0</v>
      </c>
      <c r="S2272" s="2">
        <f>IFERROR(VLOOKUP(C2272,LEPTOSPIROSE!$A$5:$C$1176,3,FALSE),0)</f>
        <v>0</v>
      </c>
      <c r="T2272" s="2">
        <f>IFERROR(VLOOKUP(C2272,'DOENÇA DE CHAGAS'!$A$5:$C$100,3,FALSE),0)</f>
        <v>0</v>
      </c>
      <c r="U2272" s="2">
        <f>IFERROR(VLOOKUP(C2272,'PICADAS DE COBRAS'!$A$6:$C$4645,3,FALSE),0)</f>
        <v>29</v>
      </c>
      <c r="V2272">
        <f>IFERROR(VLOOKUP(C2272,'ZIKA VIRUS'!$A$5:$C$2399,3,FALSE),0)</f>
        <v>1</v>
      </c>
      <c r="W2272">
        <f>IFERROR(VLOOKUP(C2272,'FEBRE TIFÓIDE'!$A$5:$C$46,3,FALSE),0)</f>
        <v>0</v>
      </c>
      <c r="X2272">
        <f>IFERROR(VLOOKUP(C2272,HANTAVIROSE!$A$5:$C$153,3,FALSE),0)</f>
        <v>0</v>
      </c>
      <c r="Y2272">
        <f>IFERROR(VLOOKUP(C2272,MENINGITE!$A$5:$C$447,3,FALSE),0)</f>
        <v>0</v>
      </c>
      <c r="Z2272">
        <f>IFERROR(VLOOKUP(C2272,RAIVA!$A$5:$C$16,3,FALSE),0)</f>
        <v>0</v>
      </c>
    </row>
    <row r="2273" spans="1:26" x14ac:dyDescent="0.3">
      <c r="A2273" s="2" t="s">
        <v>1637</v>
      </c>
      <c r="B2273" s="2" t="s">
        <v>2019</v>
      </c>
      <c r="C2273" s="2">
        <v>352130</v>
      </c>
      <c r="D2273" s="2">
        <v>3521309</v>
      </c>
      <c r="E2273" s="2" t="s">
        <v>1637</v>
      </c>
      <c r="F2273" s="2" t="s">
        <v>2019</v>
      </c>
      <c r="G2273" s="2">
        <f>IFERROR(VLOOKUP(D2273,Coordenadas!$A$2:$D$5571,3,FALSE),0)</f>
        <v>-20.4438</v>
      </c>
      <c r="H2273" s="2">
        <f>IFERROR(VLOOKUP(D2273,Coordenadas!$A$2:$D$5571,4,FALSE),0)</f>
        <v>-48.012900000000002</v>
      </c>
      <c r="I2273" s="2" t="s">
        <v>5325</v>
      </c>
      <c r="J2273" s="2">
        <v>14148</v>
      </c>
      <c r="K2273" s="2" t="s">
        <v>5332</v>
      </c>
      <c r="L2273" s="2">
        <f>IFERROR(VLOOKUP(C2273,BOTULISMO!$A$3:$C$19,3,FALSE),0)</f>
        <v>0</v>
      </c>
      <c r="M2273" s="2">
        <f>IFERROR(VLOOKUP(C2273,'LEISHMANIOSE VISCERAL'!$A$4:$C$454,3,FALSE),0)</f>
        <v>0</v>
      </c>
      <c r="N2273" s="2">
        <f>IFERROR(VLOOKUP(C2273,'LEISHMANIOSE TEGUMENTAR'!$A$4:$C$1681,3,FALSE),0)</f>
        <v>0</v>
      </c>
      <c r="O2273" s="2">
        <f>IFERROR(VLOOKUP(C2273,'FEBRE AMARELA'!$A$4:$C$38,3,FALSE),0)</f>
        <v>0</v>
      </c>
      <c r="P2273" s="2">
        <f>IFERROR(VLOOKUP(C2273,DENGUE!$A$5:$C$4097,3,FALSE),0)</f>
        <v>4</v>
      </c>
      <c r="Q2273" s="2">
        <f>IFERROR(VLOOKUP(C2273,'HEPATITE VIRAL'!$A$5:$C$3162,3,FALSE),0)</f>
        <v>1</v>
      </c>
      <c r="R2273" s="2">
        <f>IFERROR(VLOOKUP(C2273,'FEBRE MACULOSA'!$A$5:$C$181,3,FALSE),0)</f>
        <v>0</v>
      </c>
      <c r="S2273" s="2">
        <f>IFERROR(VLOOKUP(C2273,LEPTOSPIROSE!$A$5:$C$1176,3,FALSE),0)</f>
        <v>0</v>
      </c>
      <c r="T2273" s="2">
        <f>IFERROR(VLOOKUP(C2273,'DOENÇA DE CHAGAS'!$A$5:$C$100,3,FALSE),0)</f>
        <v>0</v>
      </c>
      <c r="U2273" s="2">
        <f>IFERROR(VLOOKUP(C2273,'PICADAS DE COBRAS'!$A$6:$C$4645,3,FALSE),0)</f>
        <v>37</v>
      </c>
      <c r="V2273">
        <f>IFERROR(VLOOKUP(C2273,'ZIKA VIRUS'!$A$5:$C$2399,3,FALSE),0)</f>
        <v>1</v>
      </c>
      <c r="W2273">
        <f>IFERROR(VLOOKUP(C2273,'FEBRE TIFÓIDE'!$A$5:$C$46,3,FALSE),0)</f>
        <v>0</v>
      </c>
      <c r="X2273">
        <f>IFERROR(VLOOKUP(C2273,HANTAVIROSE!$A$5:$C$153,3,FALSE),0)</f>
        <v>0</v>
      </c>
      <c r="Y2273">
        <f>IFERROR(VLOOKUP(C2273,MENINGITE!$A$5:$C$447,3,FALSE),0)</f>
        <v>0</v>
      </c>
      <c r="Z2273">
        <f>IFERROR(VLOOKUP(C2273,RAIVA!$A$5:$C$16,3,FALSE),0)</f>
        <v>0</v>
      </c>
    </row>
    <row r="2274" spans="1:26" x14ac:dyDescent="0.3">
      <c r="A2274" s="2" t="s">
        <v>967</v>
      </c>
      <c r="B2274" s="2" t="s">
        <v>1138</v>
      </c>
      <c r="C2274" s="2">
        <v>420768</v>
      </c>
      <c r="D2274" s="2">
        <v>4207684</v>
      </c>
      <c r="E2274" s="2" t="s">
        <v>967</v>
      </c>
      <c r="F2274" s="2" t="s">
        <v>1138</v>
      </c>
      <c r="G2274" s="2">
        <f>IFERROR(VLOOKUP(D2274,Coordenadas!$A$2:$D$5571,3,FALSE),0)</f>
        <v>-26.635000000000002</v>
      </c>
      <c r="H2274" s="2">
        <f>IFERROR(VLOOKUP(D2274,Coordenadas!$A$2:$D$5571,4,FALSE),0)</f>
        <v>-52.455599999999997</v>
      </c>
      <c r="I2274" s="2" t="s">
        <v>5326</v>
      </c>
      <c r="J2274" s="2">
        <v>6798</v>
      </c>
      <c r="K2274" s="2" t="s">
        <v>5332</v>
      </c>
      <c r="L2274" s="2">
        <f>IFERROR(VLOOKUP(C2274,BOTULISMO!$A$3:$C$19,3,FALSE),0)</f>
        <v>0</v>
      </c>
      <c r="M2274" s="2">
        <f>IFERROR(VLOOKUP(C2274,'LEISHMANIOSE VISCERAL'!$A$4:$C$454,3,FALSE),0)</f>
        <v>0</v>
      </c>
      <c r="N2274" s="2">
        <f>IFERROR(VLOOKUP(C2274,'LEISHMANIOSE TEGUMENTAR'!$A$4:$C$1681,3,FALSE),0)</f>
        <v>0</v>
      </c>
      <c r="O2274" s="2">
        <f>IFERROR(VLOOKUP(C2274,'FEBRE AMARELA'!$A$4:$C$38,3,FALSE),0)</f>
        <v>0</v>
      </c>
      <c r="P2274" s="2">
        <f>IFERROR(VLOOKUP(C2274,DENGUE!$A$5:$C$4097,3,FALSE),0)</f>
        <v>16</v>
      </c>
      <c r="Q2274" s="2">
        <f>IFERROR(VLOOKUP(C2274,'HEPATITE VIRAL'!$A$5:$C$3162,3,FALSE),0)</f>
        <v>1</v>
      </c>
      <c r="R2274" s="2">
        <f>IFERROR(VLOOKUP(C2274,'FEBRE MACULOSA'!$A$5:$C$181,3,FALSE),0)</f>
        <v>0</v>
      </c>
      <c r="S2274" s="2">
        <f>IFERROR(VLOOKUP(C2274,LEPTOSPIROSE!$A$5:$C$1176,3,FALSE),0)</f>
        <v>0</v>
      </c>
      <c r="T2274" s="2">
        <f>IFERROR(VLOOKUP(C2274,'DOENÇA DE CHAGAS'!$A$5:$C$100,3,FALSE),0)</f>
        <v>0</v>
      </c>
      <c r="U2274" s="2">
        <f>IFERROR(VLOOKUP(C2274,'PICADAS DE COBRAS'!$A$6:$C$4645,3,FALSE),0)</f>
        <v>3</v>
      </c>
      <c r="V2274">
        <f>IFERROR(VLOOKUP(C2274,'ZIKA VIRUS'!$A$5:$C$2399,3,FALSE),0)</f>
        <v>8</v>
      </c>
      <c r="W2274">
        <f>IFERROR(VLOOKUP(C2274,'FEBRE TIFÓIDE'!$A$5:$C$46,3,FALSE),0)</f>
        <v>0</v>
      </c>
      <c r="X2274">
        <f>IFERROR(VLOOKUP(C2274,HANTAVIROSE!$A$5:$C$153,3,FALSE),0)</f>
        <v>0</v>
      </c>
      <c r="Y2274">
        <f>IFERROR(VLOOKUP(C2274,MENINGITE!$A$5:$C$447,3,FALSE),0)</f>
        <v>0</v>
      </c>
      <c r="Z2274">
        <f>IFERROR(VLOOKUP(C2274,RAIVA!$A$5:$C$16,3,FALSE),0)</f>
        <v>0</v>
      </c>
    </row>
    <row r="2275" spans="1:26" x14ac:dyDescent="0.3">
      <c r="A2275" s="2" t="s">
        <v>3816</v>
      </c>
      <c r="B2275" s="2" t="s">
        <v>3913</v>
      </c>
      <c r="C2275" s="2">
        <v>260730</v>
      </c>
      <c r="D2275" s="2">
        <v>2607307</v>
      </c>
      <c r="E2275" s="2" t="s">
        <v>3816</v>
      </c>
      <c r="F2275" s="2" t="s">
        <v>3913</v>
      </c>
      <c r="G2275" s="2">
        <f>IFERROR(VLOOKUP(D2275,Coordenadas!$A$2:$D$5571,3,FALSE),0)</f>
        <v>-7.6450500000000003</v>
      </c>
      <c r="H2275" s="2">
        <f>IFERROR(VLOOKUP(D2275,Coordenadas!$A$2:$D$5571,4,FALSE),0)</f>
        <v>-40.147599999999997</v>
      </c>
      <c r="I2275" s="2" t="s">
        <v>5324</v>
      </c>
      <c r="J2275" s="2">
        <v>28120</v>
      </c>
      <c r="K2275" s="2" t="s">
        <v>5330</v>
      </c>
      <c r="L2275" s="2">
        <f>IFERROR(VLOOKUP(C2275,BOTULISMO!$A$3:$C$19,3,FALSE),0)</f>
        <v>0</v>
      </c>
      <c r="M2275" s="2">
        <f>IFERROR(VLOOKUP(C2275,'LEISHMANIOSE VISCERAL'!$A$4:$C$454,3,FALSE),0)</f>
        <v>0</v>
      </c>
      <c r="N2275" s="2">
        <f>IFERROR(VLOOKUP(C2275,'LEISHMANIOSE TEGUMENTAR'!$A$4:$C$1681,3,FALSE),0)</f>
        <v>0</v>
      </c>
      <c r="O2275" s="2">
        <f>IFERROR(VLOOKUP(C2275,'FEBRE AMARELA'!$A$4:$C$38,3,FALSE),0)</f>
        <v>0</v>
      </c>
      <c r="P2275" s="2">
        <f>IFERROR(VLOOKUP(C2275,DENGUE!$A$5:$C$4097,3,FALSE),0)</f>
        <v>7</v>
      </c>
      <c r="Q2275" s="2">
        <f>IFERROR(VLOOKUP(C2275,'HEPATITE VIRAL'!$A$5:$C$3162,3,FALSE),0)</f>
        <v>1</v>
      </c>
      <c r="R2275" s="2">
        <f>IFERROR(VLOOKUP(C2275,'FEBRE MACULOSA'!$A$5:$C$181,3,FALSE),0)</f>
        <v>0</v>
      </c>
      <c r="S2275" s="2">
        <f>IFERROR(VLOOKUP(C2275,LEPTOSPIROSE!$A$5:$C$1176,3,FALSE),0)</f>
        <v>0</v>
      </c>
      <c r="T2275" s="2">
        <f>IFERROR(VLOOKUP(C2275,'DOENÇA DE CHAGAS'!$A$5:$C$100,3,FALSE),0)</f>
        <v>0</v>
      </c>
      <c r="U2275" s="2">
        <f>IFERROR(VLOOKUP(C2275,'PICADAS DE COBRAS'!$A$6:$C$4645,3,FALSE),0)</f>
        <v>27</v>
      </c>
      <c r="V2275">
        <f>IFERROR(VLOOKUP(C2275,'ZIKA VIRUS'!$A$5:$C$2399,3,FALSE),0)</f>
        <v>1</v>
      </c>
      <c r="W2275">
        <f>IFERROR(VLOOKUP(C2275,'FEBRE TIFÓIDE'!$A$5:$C$46,3,FALSE),0)</f>
        <v>0</v>
      </c>
      <c r="X2275">
        <f>IFERROR(VLOOKUP(C2275,HANTAVIROSE!$A$5:$C$153,3,FALSE),0)</f>
        <v>0</v>
      </c>
      <c r="Y2275">
        <f>IFERROR(VLOOKUP(C2275,MENINGITE!$A$5:$C$447,3,FALSE),0)</f>
        <v>1</v>
      </c>
      <c r="Z2275">
        <f>IFERROR(VLOOKUP(C2275,RAIVA!$A$5:$C$16,3,FALSE),0)</f>
        <v>0</v>
      </c>
    </row>
    <row r="2276" spans="1:26" x14ac:dyDescent="0.3">
      <c r="A2276" s="2" t="s">
        <v>4178</v>
      </c>
      <c r="B2276" s="2" t="s">
        <v>4271</v>
      </c>
      <c r="C2276" s="2">
        <v>240480</v>
      </c>
      <c r="D2276" s="2">
        <v>2404804</v>
      </c>
      <c r="E2276" s="2" t="s">
        <v>4178</v>
      </c>
      <c r="F2276" s="2" t="s">
        <v>4271</v>
      </c>
      <c r="G2276" s="2">
        <f>IFERROR(VLOOKUP(D2276,Coordenadas!$A$2:$D$5571,3,FALSE),0)</f>
        <v>-6.8059599999999998</v>
      </c>
      <c r="H2276" s="2">
        <f>IFERROR(VLOOKUP(D2276,Coordenadas!$A$2:$D$5571,4,FALSE),0)</f>
        <v>-37.204500000000003</v>
      </c>
      <c r="I2276" s="2" t="s">
        <v>5324</v>
      </c>
      <c r="J2276" s="2">
        <v>2077</v>
      </c>
      <c r="K2276" s="2" t="s">
        <v>5332</v>
      </c>
      <c r="L2276" s="2">
        <f>IFERROR(VLOOKUP(C2276,BOTULISMO!$A$3:$C$19,3,FALSE),0)</f>
        <v>0</v>
      </c>
      <c r="M2276" s="2">
        <f>IFERROR(VLOOKUP(C2276,'LEISHMANIOSE VISCERAL'!$A$4:$C$454,3,FALSE),0)</f>
        <v>0</v>
      </c>
      <c r="N2276" s="2">
        <f>IFERROR(VLOOKUP(C2276,'LEISHMANIOSE TEGUMENTAR'!$A$4:$C$1681,3,FALSE),0)</f>
        <v>0</v>
      </c>
      <c r="O2276" s="2">
        <f>IFERROR(VLOOKUP(C2276,'FEBRE AMARELA'!$A$4:$C$38,3,FALSE),0)</f>
        <v>0</v>
      </c>
      <c r="P2276" s="2">
        <f>IFERROR(VLOOKUP(C2276,DENGUE!$A$5:$C$4097,3,FALSE),0)</f>
        <v>0</v>
      </c>
      <c r="Q2276" s="2">
        <f>IFERROR(VLOOKUP(C2276,'HEPATITE VIRAL'!$A$5:$C$3162,3,FALSE),0)</f>
        <v>0</v>
      </c>
      <c r="R2276" s="2">
        <f>IFERROR(VLOOKUP(C2276,'FEBRE MACULOSA'!$A$5:$C$181,3,FALSE),0)</f>
        <v>0</v>
      </c>
      <c r="S2276" s="2">
        <f>IFERROR(VLOOKUP(C2276,LEPTOSPIROSE!$A$5:$C$1176,3,FALSE),0)</f>
        <v>0</v>
      </c>
      <c r="T2276" s="2">
        <f>IFERROR(VLOOKUP(C2276,'DOENÇA DE CHAGAS'!$A$5:$C$100,3,FALSE),0)</f>
        <v>0</v>
      </c>
      <c r="U2276" s="2">
        <f>IFERROR(VLOOKUP(C2276,'PICADAS DE COBRAS'!$A$6:$C$4645,3,FALSE),0)</f>
        <v>0</v>
      </c>
      <c r="V2276">
        <f>IFERROR(VLOOKUP(C2276,'ZIKA VIRUS'!$A$5:$C$2399,3,FALSE),0)</f>
        <v>0</v>
      </c>
      <c r="W2276">
        <f>IFERROR(VLOOKUP(C2276,'FEBRE TIFÓIDE'!$A$5:$C$46,3,FALSE),0)</f>
        <v>0</v>
      </c>
      <c r="X2276">
        <f>IFERROR(VLOOKUP(C2276,HANTAVIROSE!$A$5:$C$153,3,FALSE),0)</f>
        <v>0</v>
      </c>
      <c r="Y2276">
        <f>IFERROR(VLOOKUP(C2276,MENINGITE!$A$5:$C$447,3,FALSE),0)</f>
        <v>0</v>
      </c>
      <c r="Z2276">
        <f>IFERROR(VLOOKUP(C2276,RAIVA!$A$5:$C$16,3,FALSE),0)</f>
        <v>0</v>
      </c>
    </row>
    <row r="2277" spans="1:26" x14ac:dyDescent="0.3">
      <c r="A2277" s="2" t="s">
        <v>4903</v>
      </c>
      <c r="B2277" s="2" t="s">
        <v>4413</v>
      </c>
      <c r="C2277" s="2">
        <v>170980</v>
      </c>
      <c r="D2277" s="2">
        <v>1709807</v>
      </c>
      <c r="E2277" s="2" t="s">
        <v>4903</v>
      </c>
      <c r="F2277" s="2" t="s">
        <v>4413</v>
      </c>
      <c r="G2277" s="2">
        <f>IFERROR(VLOOKUP(D2277,Coordenadas!$A$2:$D$5571,3,FALSE),0)</f>
        <v>-11.232900000000001</v>
      </c>
      <c r="H2277" s="2">
        <f>IFERROR(VLOOKUP(D2277,Coordenadas!$A$2:$D$5571,4,FALSE),0)</f>
        <v>-48.46</v>
      </c>
      <c r="I2277" s="2" t="s">
        <v>5323</v>
      </c>
      <c r="J2277" s="2">
        <v>1639</v>
      </c>
      <c r="K2277" s="2" t="s">
        <v>5332</v>
      </c>
      <c r="L2277" s="2">
        <f>IFERROR(VLOOKUP(C2277,BOTULISMO!$A$3:$C$19,3,FALSE),0)</f>
        <v>0</v>
      </c>
      <c r="M2277" s="2">
        <f>IFERROR(VLOOKUP(C2277,'LEISHMANIOSE VISCERAL'!$A$4:$C$454,3,FALSE),0)</f>
        <v>0</v>
      </c>
      <c r="N2277" s="2">
        <f>IFERROR(VLOOKUP(C2277,'LEISHMANIOSE TEGUMENTAR'!$A$4:$C$1681,3,FALSE),0)</f>
        <v>0</v>
      </c>
      <c r="O2277" s="2">
        <f>IFERROR(VLOOKUP(C2277,'FEBRE AMARELA'!$A$4:$C$38,3,FALSE),0)</f>
        <v>0</v>
      </c>
      <c r="P2277" s="2">
        <f>IFERROR(VLOOKUP(C2277,DENGUE!$A$5:$C$4097,3,FALSE),0)</f>
        <v>0</v>
      </c>
      <c r="Q2277" s="2">
        <f>IFERROR(VLOOKUP(C2277,'HEPATITE VIRAL'!$A$5:$C$3162,3,FALSE),0)</f>
        <v>0</v>
      </c>
      <c r="R2277" s="2">
        <f>IFERROR(VLOOKUP(C2277,'FEBRE MACULOSA'!$A$5:$C$181,3,FALSE),0)</f>
        <v>0</v>
      </c>
      <c r="S2277" s="2">
        <f>IFERROR(VLOOKUP(C2277,LEPTOSPIROSE!$A$5:$C$1176,3,FALSE),0)</f>
        <v>0</v>
      </c>
      <c r="T2277" s="2">
        <f>IFERROR(VLOOKUP(C2277,'DOENÇA DE CHAGAS'!$A$5:$C$100,3,FALSE),0)</f>
        <v>0</v>
      </c>
      <c r="U2277" s="2">
        <f>IFERROR(VLOOKUP(C2277,'PICADAS DE COBRAS'!$A$6:$C$4645,3,FALSE),0)</f>
        <v>15</v>
      </c>
      <c r="V2277">
        <f>IFERROR(VLOOKUP(C2277,'ZIKA VIRUS'!$A$5:$C$2399,3,FALSE),0)</f>
        <v>1</v>
      </c>
      <c r="W2277">
        <f>IFERROR(VLOOKUP(C2277,'FEBRE TIFÓIDE'!$A$5:$C$46,3,FALSE),0)</f>
        <v>0</v>
      </c>
      <c r="X2277">
        <f>IFERROR(VLOOKUP(C2277,HANTAVIROSE!$A$5:$C$153,3,FALSE),0)</f>
        <v>0</v>
      </c>
      <c r="Y2277">
        <f>IFERROR(VLOOKUP(C2277,MENINGITE!$A$5:$C$447,3,FALSE),0)</f>
        <v>0</v>
      </c>
      <c r="Z2277">
        <f>IFERROR(VLOOKUP(C2277,RAIVA!$A$5:$C$16,3,FALSE),0)</f>
        <v>0</v>
      </c>
    </row>
    <row r="2278" spans="1:26" x14ac:dyDescent="0.3">
      <c r="A2278" s="2" t="s">
        <v>4319</v>
      </c>
      <c r="B2278" s="2" t="s">
        <v>4413</v>
      </c>
      <c r="C2278" s="2">
        <v>230590</v>
      </c>
      <c r="D2278" s="2">
        <v>2305902</v>
      </c>
      <c r="E2278" s="2" t="s">
        <v>4319</v>
      </c>
      <c r="F2278" s="2" t="s">
        <v>4413</v>
      </c>
      <c r="G2278" s="2">
        <f>IFERROR(VLOOKUP(D2278,Coordenadas!$A$2:$D$5571,3,FALSE),0)</f>
        <v>-4.5380200000000004</v>
      </c>
      <c r="H2278" s="2">
        <f>IFERROR(VLOOKUP(D2278,Coordenadas!$A$2:$D$5571,4,FALSE),0)</f>
        <v>-40.711799999999997</v>
      </c>
      <c r="I2278" s="2" t="s">
        <v>5324</v>
      </c>
      <c r="J2278" s="2">
        <v>37862</v>
      </c>
      <c r="K2278" s="2" t="s">
        <v>5330</v>
      </c>
      <c r="L2278" s="2">
        <f>IFERROR(VLOOKUP(C2278,BOTULISMO!$A$3:$C$19,3,FALSE),0)</f>
        <v>0</v>
      </c>
      <c r="M2278" s="2">
        <f>IFERROR(VLOOKUP(C2278,'LEISHMANIOSE VISCERAL'!$A$4:$C$454,3,FALSE),0)</f>
        <v>0</v>
      </c>
      <c r="N2278" s="2">
        <f>IFERROR(VLOOKUP(C2278,'LEISHMANIOSE TEGUMENTAR'!$A$4:$C$1681,3,FALSE),0)</f>
        <v>2</v>
      </c>
      <c r="O2278" s="2">
        <f>IFERROR(VLOOKUP(C2278,'FEBRE AMARELA'!$A$4:$C$38,3,FALSE),0)</f>
        <v>0</v>
      </c>
      <c r="P2278" s="2">
        <f>IFERROR(VLOOKUP(C2278,DENGUE!$A$5:$C$4097,3,FALSE),0)</f>
        <v>5</v>
      </c>
      <c r="Q2278" s="2">
        <f>IFERROR(VLOOKUP(C2278,'HEPATITE VIRAL'!$A$5:$C$3162,3,FALSE),0)</f>
        <v>0</v>
      </c>
      <c r="R2278" s="2">
        <f>IFERROR(VLOOKUP(C2278,'FEBRE MACULOSA'!$A$5:$C$181,3,FALSE),0)</f>
        <v>0</v>
      </c>
      <c r="S2278" s="2">
        <f>IFERROR(VLOOKUP(C2278,LEPTOSPIROSE!$A$5:$C$1176,3,FALSE),0)</f>
        <v>0</v>
      </c>
      <c r="T2278" s="2">
        <f>IFERROR(VLOOKUP(C2278,'DOENÇA DE CHAGAS'!$A$5:$C$100,3,FALSE),0)</f>
        <v>0</v>
      </c>
      <c r="U2278" s="2">
        <f>IFERROR(VLOOKUP(C2278,'PICADAS DE COBRAS'!$A$6:$C$4645,3,FALSE),0)</f>
        <v>6</v>
      </c>
      <c r="V2278">
        <f>IFERROR(VLOOKUP(C2278,'ZIKA VIRUS'!$A$5:$C$2399,3,FALSE),0)</f>
        <v>0</v>
      </c>
      <c r="W2278">
        <f>IFERROR(VLOOKUP(C2278,'FEBRE TIFÓIDE'!$A$5:$C$46,3,FALSE),0)</f>
        <v>0</v>
      </c>
      <c r="X2278">
        <f>IFERROR(VLOOKUP(C2278,HANTAVIROSE!$A$5:$C$153,3,FALSE),0)</f>
        <v>0</v>
      </c>
      <c r="Y2278">
        <f>IFERROR(VLOOKUP(C2278,MENINGITE!$A$5:$C$447,3,FALSE),0)</f>
        <v>0</v>
      </c>
      <c r="Z2278">
        <f>IFERROR(VLOOKUP(C2278,RAIVA!$A$5:$C$16,3,FALSE),0)</f>
        <v>0</v>
      </c>
    </row>
    <row r="2279" spans="1:26" x14ac:dyDescent="0.3">
      <c r="A2279" s="2" t="s">
        <v>2425</v>
      </c>
      <c r="B2279" s="2" t="s">
        <v>2906</v>
      </c>
      <c r="C2279" s="2">
        <v>313150</v>
      </c>
      <c r="D2279" s="2">
        <v>3131505</v>
      </c>
      <c r="E2279" s="2" t="s">
        <v>2425</v>
      </c>
      <c r="F2279" s="2" t="s">
        <v>2906</v>
      </c>
      <c r="G2279" s="2">
        <f>IFERROR(VLOOKUP(D2279,Coordenadas!$A$2:$D$5571,3,FALSE),0)</f>
        <v>-22.101299999999998</v>
      </c>
      <c r="H2279" s="2">
        <f>IFERROR(VLOOKUP(D2279,Coordenadas!$A$2:$D$5571,4,FALSE),0)</f>
        <v>-46.191499999999998</v>
      </c>
      <c r="I2279" s="2" t="s">
        <v>5325</v>
      </c>
      <c r="J2279" s="2">
        <v>9521</v>
      </c>
      <c r="K2279" s="2" t="s">
        <v>5332</v>
      </c>
      <c r="L2279" s="2">
        <f>IFERROR(VLOOKUP(C2279,BOTULISMO!$A$3:$C$19,3,FALSE),0)</f>
        <v>0</v>
      </c>
      <c r="M2279" s="2">
        <f>IFERROR(VLOOKUP(C2279,'LEISHMANIOSE VISCERAL'!$A$4:$C$454,3,FALSE),0)</f>
        <v>0</v>
      </c>
      <c r="N2279" s="2">
        <f>IFERROR(VLOOKUP(C2279,'LEISHMANIOSE TEGUMENTAR'!$A$4:$C$1681,3,FALSE),0)</f>
        <v>0</v>
      </c>
      <c r="O2279" s="2">
        <f>IFERROR(VLOOKUP(C2279,'FEBRE AMARELA'!$A$4:$C$38,3,FALSE),0)</f>
        <v>0</v>
      </c>
      <c r="P2279" s="2">
        <f>IFERROR(VLOOKUP(C2279,DENGUE!$A$5:$C$4097,3,FALSE),0)</f>
        <v>0</v>
      </c>
      <c r="Q2279" s="2">
        <f>IFERROR(VLOOKUP(C2279,'HEPATITE VIRAL'!$A$5:$C$3162,3,FALSE),0)</f>
        <v>2</v>
      </c>
      <c r="R2279" s="2">
        <f>IFERROR(VLOOKUP(C2279,'FEBRE MACULOSA'!$A$5:$C$181,3,FALSE),0)</f>
        <v>0</v>
      </c>
      <c r="S2279" s="2">
        <f>IFERROR(VLOOKUP(C2279,LEPTOSPIROSE!$A$5:$C$1176,3,FALSE),0)</f>
        <v>0</v>
      </c>
      <c r="T2279" s="2">
        <f>IFERROR(VLOOKUP(C2279,'DOENÇA DE CHAGAS'!$A$5:$C$100,3,FALSE),0)</f>
        <v>0</v>
      </c>
      <c r="U2279" s="2">
        <f>IFERROR(VLOOKUP(C2279,'PICADAS DE COBRAS'!$A$6:$C$4645,3,FALSE),0)</f>
        <v>38</v>
      </c>
      <c r="V2279">
        <f>IFERROR(VLOOKUP(C2279,'ZIKA VIRUS'!$A$5:$C$2399,3,FALSE),0)</f>
        <v>0</v>
      </c>
      <c r="W2279">
        <f>IFERROR(VLOOKUP(C2279,'FEBRE TIFÓIDE'!$A$5:$C$46,3,FALSE),0)</f>
        <v>0</v>
      </c>
      <c r="X2279">
        <f>IFERROR(VLOOKUP(C2279,HANTAVIROSE!$A$5:$C$153,3,FALSE),0)</f>
        <v>0</v>
      </c>
      <c r="Y2279">
        <f>IFERROR(VLOOKUP(C2279,MENINGITE!$A$5:$C$447,3,FALSE),0)</f>
        <v>0</v>
      </c>
      <c r="Z2279">
        <f>IFERROR(VLOOKUP(C2279,RAIVA!$A$5:$C$16,3,FALSE),0)</f>
        <v>0</v>
      </c>
    </row>
    <row r="2280" spans="1:26" x14ac:dyDescent="0.3">
      <c r="A2280" s="2" t="s">
        <v>967</v>
      </c>
      <c r="B2280" s="2" t="s">
        <v>1137</v>
      </c>
      <c r="C2280" s="2">
        <v>420770</v>
      </c>
      <c r="D2280" s="2">
        <v>4207700</v>
      </c>
      <c r="E2280" s="2" t="s">
        <v>967</v>
      </c>
      <c r="F2280" s="2" t="s">
        <v>1137</v>
      </c>
      <c r="G2280" s="2">
        <f>IFERROR(VLOOKUP(D2280,Coordenadas!$A$2:$D$5571,3,FALSE),0)</f>
        <v>-27.077200000000001</v>
      </c>
      <c r="H2280" s="2">
        <f>IFERROR(VLOOKUP(D2280,Coordenadas!$A$2:$D$5571,4,FALSE),0)</f>
        <v>-52.128900000000002</v>
      </c>
      <c r="I2280" s="2" t="s">
        <v>5326</v>
      </c>
      <c r="J2280" s="2">
        <v>7220</v>
      </c>
      <c r="K2280" s="2" t="s">
        <v>5332</v>
      </c>
      <c r="L2280" s="2">
        <f>IFERROR(VLOOKUP(C2280,BOTULISMO!$A$3:$C$19,3,FALSE),0)</f>
        <v>0</v>
      </c>
      <c r="M2280" s="2">
        <f>IFERROR(VLOOKUP(C2280,'LEISHMANIOSE VISCERAL'!$A$4:$C$454,3,FALSE),0)</f>
        <v>0</v>
      </c>
      <c r="N2280" s="2">
        <f>IFERROR(VLOOKUP(C2280,'LEISHMANIOSE TEGUMENTAR'!$A$4:$C$1681,3,FALSE),0)</f>
        <v>0</v>
      </c>
      <c r="O2280" s="2">
        <f>IFERROR(VLOOKUP(C2280,'FEBRE AMARELA'!$A$4:$C$38,3,FALSE),0)</f>
        <v>0</v>
      </c>
      <c r="P2280" s="2">
        <f>IFERROR(VLOOKUP(C2280,DENGUE!$A$5:$C$4097,3,FALSE),0)</f>
        <v>0</v>
      </c>
      <c r="Q2280" s="2">
        <f>IFERROR(VLOOKUP(C2280,'HEPATITE VIRAL'!$A$5:$C$3162,3,FALSE),0)</f>
        <v>6</v>
      </c>
      <c r="R2280" s="2">
        <f>IFERROR(VLOOKUP(C2280,'FEBRE MACULOSA'!$A$5:$C$181,3,FALSE),0)</f>
        <v>0</v>
      </c>
      <c r="S2280" s="2">
        <f>IFERROR(VLOOKUP(C2280,LEPTOSPIROSE!$A$5:$C$1176,3,FALSE),0)</f>
        <v>3</v>
      </c>
      <c r="T2280" s="2">
        <f>IFERROR(VLOOKUP(C2280,'DOENÇA DE CHAGAS'!$A$5:$C$100,3,FALSE),0)</f>
        <v>0</v>
      </c>
      <c r="U2280" s="2">
        <f>IFERROR(VLOOKUP(C2280,'PICADAS DE COBRAS'!$A$6:$C$4645,3,FALSE),0)</f>
        <v>13</v>
      </c>
      <c r="V2280">
        <f>IFERROR(VLOOKUP(C2280,'ZIKA VIRUS'!$A$5:$C$2399,3,FALSE),0)</f>
        <v>0</v>
      </c>
      <c r="W2280">
        <f>IFERROR(VLOOKUP(C2280,'FEBRE TIFÓIDE'!$A$5:$C$46,3,FALSE),0)</f>
        <v>0</v>
      </c>
      <c r="X2280">
        <f>IFERROR(VLOOKUP(C2280,HANTAVIROSE!$A$5:$C$153,3,FALSE),0)</f>
        <v>1</v>
      </c>
      <c r="Y2280">
        <f>IFERROR(VLOOKUP(C2280,MENINGITE!$A$5:$C$447,3,FALSE),0)</f>
        <v>0</v>
      </c>
      <c r="Z2280">
        <f>IFERROR(VLOOKUP(C2280,RAIVA!$A$5:$C$16,3,FALSE),0)</f>
        <v>0</v>
      </c>
    </row>
    <row r="2281" spans="1:26" x14ac:dyDescent="0.3">
      <c r="A2281" s="2" t="s">
        <v>3257</v>
      </c>
      <c r="B2281" s="2" t="s">
        <v>3489</v>
      </c>
      <c r="C2281" s="2">
        <v>291410</v>
      </c>
      <c r="D2281" s="2">
        <v>2914109</v>
      </c>
      <c r="E2281" s="2" t="s">
        <v>3257</v>
      </c>
      <c r="F2281" s="2" t="s">
        <v>3489</v>
      </c>
      <c r="G2281" s="2">
        <f>IFERROR(VLOOKUP(D2281,Coordenadas!$A$2:$D$5571,3,FALSE),0)</f>
        <v>-11.821899999999999</v>
      </c>
      <c r="H2281" s="2">
        <f>IFERROR(VLOOKUP(D2281,Coordenadas!$A$2:$D$5571,4,FALSE),0)</f>
        <v>-42.617899999999999</v>
      </c>
      <c r="I2281" s="2" t="s">
        <v>5324</v>
      </c>
      <c r="J2281" s="2">
        <v>9285</v>
      </c>
      <c r="K2281" s="2" t="s">
        <v>5332</v>
      </c>
      <c r="L2281" s="2">
        <f>IFERROR(VLOOKUP(C2281,BOTULISMO!$A$3:$C$19,3,FALSE),0)</f>
        <v>0</v>
      </c>
      <c r="M2281" s="2">
        <f>IFERROR(VLOOKUP(C2281,'LEISHMANIOSE VISCERAL'!$A$4:$C$454,3,FALSE),0)</f>
        <v>0</v>
      </c>
      <c r="N2281" s="2">
        <f>IFERROR(VLOOKUP(C2281,'LEISHMANIOSE TEGUMENTAR'!$A$4:$C$1681,3,FALSE),0)</f>
        <v>0</v>
      </c>
      <c r="O2281" s="2">
        <f>IFERROR(VLOOKUP(C2281,'FEBRE AMARELA'!$A$4:$C$38,3,FALSE),0)</f>
        <v>0</v>
      </c>
      <c r="P2281" s="2">
        <f>IFERROR(VLOOKUP(C2281,DENGUE!$A$5:$C$4097,3,FALSE),0)</f>
        <v>71</v>
      </c>
      <c r="Q2281" s="2">
        <f>IFERROR(VLOOKUP(C2281,'HEPATITE VIRAL'!$A$5:$C$3162,3,FALSE),0)</f>
        <v>0</v>
      </c>
      <c r="R2281" s="2">
        <f>IFERROR(VLOOKUP(C2281,'FEBRE MACULOSA'!$A$5:$C$181,3,FALSE),0)</f>
        <v>0</v>
      </c>
      <c r="S2281" s="2">
        <f>IFERROR(VLOOKUP(C2281,LEPTOSPIROSE!$A$5:$C$1176,3,FALSE),0)</f>
        <v>0</v>
      </c>
      <c r="T2281" s="2">
        <f>IFERROR(VLOOKUP(C2281,'DOENÇA DE CHAGAS'!$A$5:$C$100,3,FALSE),0)</f>
        <v>0</v>
      </c>
      <c r="U2281" s="2">
        <f>IFERROR(VLOOKUP(C2281,'PICADAS DE COBRAS'!$A$6:$C$4645,3,FALSE),0)</f>
        <v>6</v>
      </c>
      <c r="V2281">
        <f>IFERROR(VLOOKUP(C2281,'ZIKA VIRUS'!$A$5:$C$2399,3,FALSE),0)</f>
        <v>0</v>
      </c>
      <c r="W2281">
        <f>IFERROR(VLOOKUP(C2281,'FEBRE TIFÓIDE'!$A$5:$C$46,3,FALSE),0)</f>
        <v>0</v>
      </c>
      <c r="X2281">
        <f>IFERROR(VLOOKUP(C2281,HANTAVIROSE!$A$5:$C$153,3,FALSE),0)</f>
        <v>0</v>
      </c>
      <c r="Y2281">
        <f>IFERROR(VLOOKUP(C2281,MENINGITE!$A$5:$C$447,3,FALSE),0)</f>
        <v>0</v>
      </c>
      <c r="Z2281">
        <f>IFERROR(VLOOKUP(C2281,RAIVA!$A$5:$C$16,3,FALSE),0)</f>
        <v>0</v>
      </c>
    </row>
    <row r="2282" spans="1:26" x14ac:dyDescent="0.3">
      <c r="A2282" s="2" t="s">
        <v>5178</v>
      </c>
      <c r="B2282" s="2" t="s">
        <v>4412</v>
      </c>
      <c r="C2282" s="2">
        <v>140028</v>
      </c>
      <c r="D2282" s="2">
        <v>1400282</v>
      </c>
      <c r="E2282" s="2" t="s">
        <v>5178</v>
      </c>
      <c r="F2282" s="2" t="s">
        <v>4412</v>
      </c>
      <c r="G2282" s="2">
        <f>IFERROR(VLOOKUP(D2282,Coordenadas!$A$2:$D$5571,3,FALSE),0)</f>
        <v>2.1830500000000002</v>
      </c>
      <c r="H2282" s="2">
        <f>IFERROR(VLOOKUP(D2282,Coordenadas!$A$2:$D$5571,4,FALSE),0)</f>
        <v>-61.041499999999999</v>
      </c>
      <c r="I2282" s="2" t="s">
        <v>5323</v>
      </c>
      <c r="J2282" s="2">
        <v>8696</v>
      </c>
      <c r="K2282" s="2" t="s">
        <v>5332</v>
      </c>
      <c r="L2282" s="2">
        <f>IFERROR(VLOOKUP(C2282,BOTULISMO!$A$3:$C$19,3,FALSE),0)</f>
        <v>0</v>
      </c>
      <c r="M2282" s="2">
        <f>IFERROR(VLOOKUP(C2282,'LEISHMANIOSE VISCERAL'!$A$4:$C$454,3,FALSE),0)</f>
        <v>0</v>
      </c>
      <c r="N2282" s="2">
        <f>IFERROR(VLOOKUP(C2282,'LEISHMANIOSE TEGUMENTAR'!$A$4:$C$1681,3,FALSE),0)</f>
        <v>2</v>
      </c>
      <c r="O2282" s="2">
        <f>IFERROR(VLOOKUP(C2282,'FEBRE AMARELA'!$A$4:$C$38,3,FALSE),0)</f>
        <v>0</v>
      </c>
      <c r="P2282" s="2">
        <f>IFERROR(VLOOKUP(C2282,DENGUE!$A$5:$C$4097,3,FALSE),0)</f>
        <v>0</v>
      </c>
      <c r="Q2282" s="2">
        <f>IFERROR(VLOOKUP(C2282,'HEPATITE VIRAL'!$A$5:$C$3162,3,FALSE),0)</f>
        <v>2</v>
      </c>
      <c r="R2282" s="2">
        <f>IFERROR(VLOOKUP(C2282,'FEBRE MACULOSA'!$A$5:$C$181,3,FALSE),0)</f>
        <v>0</v>
      </c>
      <c r="S2282" s="2">
        <f>IFERROR(VLOOKUP(C2282,LEPTOSPIROSE!$A$5:$C$1176,3,FALSE),0)</f>
        <v>0</v>
      </c>
      <c r="T2282" s="2">
        <f>IFERROR(VLOOKUP(C2282,'DOENÇA DE CHAGAS'!$A$5:$C$100,3,FALSE),0)</f>
        <v>0</v>
      </c>
      <c r="U2282" s="2">
        <f>IFERROR(VLOOKUP(C2282,'PICADAS DE COBRAS'!$A$6:$C$4645,3,FALSE),0)</f>
        <v>22</v>
      </c>
      <c r="V2282">
        <f>IFERROR(VLOOKUP(C2282,'ZIKA VIRUS'!$A$5:$C$2399,3,FALSE),0)</f>
        <v>6</v>
      </c>
      <c r="W2282">
        <f>IFERROR(VLOOKUP(C2282,'FEBRE TIFÓIDE'!$A$5:$C$46,3,FALSE),0)</f>
        <v>0</v>
      </c>
      <c r="X2282">
        <f>IFERROR(VLOOKUP(C2282,HANTAVIROSE!$A$5:$C$153,3,FALSE),0)</f>
        <v>0</v>
      </c>
      <c r="Y2282">
        <f>IFERROR(VLOOKUP(C2282,MENINGITE!$A$5:$C$447,3,FALSE),0)</f>
        <v>0</v>
      </c>
      <c r="Z2282">
        <f>IFERROR(VLOOKUP(C2282,RAIVA!$A$5:$C$16,3,FALSE),0)</f>
        <v>0</v>
      </c>
    </row>
    <row r="2283" spans="1:26" x14ac:dyDescent="0.3">
      <c r="A2283" s="2" t="s">
        <v>4319</v>
      </c>
      <c r="B2283" s="2" t="s">
        <v>4412</v>
      </c>
      <c r="C2283" s="2">
        <v>230600</v>
      </c>
      <c r="D2283" s="2">
        <v>2306009</v>
      </c>
      <c r="E2283" s="2" t="s">
        <v>4319</v>
      </c>
      <c r="F2283" s="2" t="s">
        <v>4412</v>
      </c>
      <c r="G2283" s="2">
        <f>IFERROR(VLOOKUP(D2283,Coordenadas!$A$2:$D$5571,3,FALSE),0)</f>
        <v>-5.8124000000000002</v>
      </c>
      <c r="H2283" s="2">
        <f>IFERROR(VLOOKUP(D2283,Coordenadas!$A$2:$D$5571,4,FALSE),0)</f>
        <v>-38.291899999999998</v>
      </c>
      <c r="I2283" s="2" t="s">
        <v>5324</v>
      </c>
      <c r="J2283" s="2">
        <v>13722</v>
      </c>
      <c r="K2283" s="2" t="s">
        <v>5332</v>
      </c>
      <c r="L2283" s="2">
        <f>IFERROR(VLOOKUP(C2283,BOTULISMO!$A$3:$C$19,3,FALSE),0)</f>
        <v>0</v>
      </c>
      <c r="M2283" s="2">
        <f>IFERROR(VLOOKUP(C2283,'LEISHMANIOSE VISCERAL'!$A$4:$C$454,3,FALSE),0)</f>
        <v>0</v>
      </c>
      <c r="N2283" s="2">
        <f>IFERROR(VLOOKUP(C2283,'LEISHMANIOSE TEGUMENTAR'!$A$4:$C$1681,3,FALSE),0)</f>
        <v>0</v>
      </c>
      <c r="O2283" s="2">
        <f>IFERROR(VLOOKUP(C2283,'FEBRE AMARELA'!$A$4:$C$38,3,FALSE),0)</f>
        <v>0</v>
      </c>
      <c r="P2283" s="2">
        <f>IFERROR(VLOOKUP(C2283,DENGUE!$A$5:$C$4097,3,FALSE),0)</f>
        <v>3</v>
      </c>
      <c r="Q2283" s="2">
        <f>IFERROR(VLOOKUP(C2283,'HEPATITE VIRAL'!$A$5:$C$3162,3,FALSE),0)</f>
        <v>0</v>
      </c>
      <c r="R2283" s="2">
        <f>IFERROR(VLOOKUP(C2283,'FEBRE MACULOSA'!$A$5:$C$181,3,FALSE),0)</f>
        <v>0</v>
      </c>
      <c r="S2283" s="2">
        <f>IFERROR(VLOOKUP(C2283,LEPTOSPIROSE!$A$5:$C$1176,3,FALSE),0)</f>
        <v>0</v>
      </c>
      <c r="T2283" s="2">
        <f>IFERROR(VLOOKUP(C2283,'DOENÇA DE CHAGAS'!$A$5:$C$100,3,FALSE),0)</f>
        <v>0</v>
      </c>
      <c r="U2283" s="2">
        <f>IFERROR(VLOOKUP(C2283,'PICADAS DE COBRAS'!$A$6:$C$4645,3,FALSE),0)</f>
        <v>18</v>
      </c>
      <c r="V2283">
        <f>IFERROR(VLOOKUP(C2283,'ZIKA VIRUS'!$A$5:$C$2399,3,FALSE),0)</f>
        <v>0</v>
      </c>
      <c r="W2283">
        <f>IFERROR(VLOOKUP(C2283,'FEBRE TIFÓIDE'!$A$5:$C$46,3,FALSE),0)</f>
        <v>0</v>
      </c>
      <c r="X2283">
        <f>IFERROR(VLOOKUP(C2283,HANTAVIROSE!$A$5:$C$153,3,FALSE),0)</f>
        <v>0</v>
      </c>
      <c r="Y2283">
        <f>IFERROR(VLOOKUP(C2283,MENINGITE!$A$5:$C$447,3,FALSE),0)</f>
        <v>0</v>
      </c>
      <c r="Z2283">
        <f>IFERROR(VLOOKUP(C2283,RAIVA!$A$5:$C$16,3,FALSE),0)</f>
        <v>0</v>
      </c>
    </row>
    <row r="2284" spans="1:26" x14ac:dyDescent="0.3">
      <c r="A2284" s="2" t="s">
        <v>1256</v>
      </c>
      <c r="B2284" s="2" t="s">
        <v>1491</v>
      </c>
      <c r="C2284" s="2">
        <v>411065</v>
      </c>
      <c r="D2284" s="2">
        <v>4110656</v>
      </c>
      <c r="E2284" s="2" t="s">
        <v>1256</v>
      </c>
      <c r="F2284" s="2" t="s">
        <v>1491</v>
      </c>
      <c r="G2284" s="2">
        <f>IFERROR(VLOOKUP(D2284,Coordenadas!$A$2:$D$5571,3,FALSE),0)</f>
        <v>-24.426200000000001</v>
      </c>
      <c r="H2284" s="2">
        <f>IFERROR(VLOOKUP(D2284,Coordenadas!$A$2:$D$5571,4,FALSE),0)</f>
        <v>-53.352800000000002</v>
      </c>
      <c r="I2284" s="2" t="s">
        <v>5326</v>
      </c>
      <c r="J2284" s="2">
        <v>2578</v>
      </c>
      <c r="K2284" s="2" t="s">
        <v>5332</v>
      </c>
      <c r="L2284" s="2">
        <f>IFERROR(VLOOKUP(C2284,BOTULISMO!$A$3:$C$19,3,FALSE),0)</f>
        <v>0</v>
      </c>
      <c r="M2284" s="2">
        <f>IFERROR(VLOOKUP(C2284,'LEISHMANIOSE VISCERAL'!$A$4:$C$454,3,FALSE),0)</f>
        <v>0</v>
      </c>
      <c r="N2284" s="2">
        <f>IFERROR(VLOOKUP(C2284,'LEISHMANIOSE TEGUMENTAR'!$A$4:$C$1681,3,FALSE),0)</f>
        <v>0</v>
      </c>
      <c r="O2284" s="2">
        <f>IFERROR(VLOOKUP(C2284,'FEBRE AMARELA'!$A$4:$C$38,3,FALSE),0)</f>
        <v>0</v>
      </c>
      <c r="P2284" s="2">
        <f>IFERROR(VLOOKUP(C2284,DENGUE!$A$5:$C$4097,3,FALSE),0)</f>
        <v>524</v>
      </c>
      <c r="Q2284" s="2">
        <f>IFERROR(VLOOKUP(C2284,'HEPATITE VIRAL'!$A$5:$C$3162,3,FALSE),0)</f>
        <v>3</v>
      </c>
      <c r="R2284" s="2">
        <f>IFERROR(VLOOKUP(C2284,'FEBRE MACULOSA'!$A$5:$C$181,3,FALSE),0)</f>
        <v>0</v>
      </c>
      <c r="S2284" s="2">
        <f>IFERROR(VLOOKUP(C2284,LEPTOSPIROSE!$A$5:$C$1176,3,FALSE),0)</f>
        <v>0</v>
      </c>
      <c r="T2284" s="2">
        <f>IFERROR(VLOOKUP(C2284,'DOENÇA DE CHAGAS'!$A$5:$C$100,3,FALSE),0)</f>
        <v>0</v>
      </c>
      <c r="U2284" s="2">
        <f>IFERROR(VLOOKUP(C2284,'PICADAS DE COBRAS'!$A$6:$C$4645,3,FALSE),0)</f>
        <v>2</v>
      </c>
      <c r="V2284">
        <f>IFERROR(VLOOKUP(C2284,'ZIKA VIRUS'!$A$5:$C$2399,3,FALSE),0)</f>
        <v>0</v>
      </c>
      <c r="W2284">
        <f>IFERROR(VLOOKUP(C2284,'FEBRE TIFÓIDE'!$A$5:$C$46,3,FALSE),0)</f>
        <v>0</v>
      </c>
      <c r="X2284">
        <f>IFERROR(VLOOKUP(C2284,HANTAVIROSE!$A$5:$C$153,3,FALSE),0)</f>
        <v>0</v>
      </c>
      <c r="Y2284">
        <f>IFERROR(VLOOKUP(C2284,MENINGITE!$A$5:$C$447,3,FALSE),0)</f>
        <v>0</v>
      </c>
      <c r="Z2284">
        <f>IFERROR(VLOOKUP(C2284,RAIVA!$A$5:$C$16,3,FALSE),0)</f>
        <v>0</v>
      </c>
    </row>
    <row r="2285" spans="1:26" x14ac:dyDescent="0.3">
      <c r="A2285" s="2" t="s">
        <v>1637</v>
      </c>
      <c r="B2285" s="2" t="s">
        <v>2018</v>
      </c>
      <c r="C2285" s="2">
        <v>352140</v>
      </c>
      <c r="D2285" s="2">
        <v>3521408</v>
      </c>
      <c r="E2285" s="2" t="s">
        <v>1637</v>
      </c>
      <c r="F2285" s="2" t="s">
        <v>2018</v>
      </c>
      <c r="G2285" s="2">
        <f>IFERROR(VLOOKUP(D2285,Coordenadas!$A$2:$D$5571,3,FALSE),0)</f>
        <v>-22.583200000000001</v>
      </c>
      <c r="H2285" s="2">
        <f>IFERROR(VLOOKUP(D2285,Coordenadas!$A$2:$D$5571,4,FALSE),0)</f>
        <v>-47.523000000000003</v>
      </c>
      <c r="I2285" s="2" t="s">
        <v>5325</v>
      </c>
      <c r="J2285" s="2">
        <v>20029</v>
      </c>
      <c r="K2285" s="2" t="s">
        <v>5330</v>
      </c>
      <c r="L2285" s="2">
        <f>IFERROR(VLOOKUP(C2285,BOTULISMO!$A$3:$C$19,3,FALSE),0)</f>
        <v>0</v>
      </c>
      <c r="M2285" s="2">
        <f>IFERROR(VLOOKUP(C2285,'LEISHMANIOSE VISCERAL'!$A$4:$C$454,3,FALSE),0)</f>
        <v>0</v>
      </c>
      <c r="N2285" s="2">
        <f>IFERROR(VLOOKUP(C2285,'LEISHMANIOSE TEGUMENTAR'!$A$4:$C$1681,3,FALSE),0)</f>
        <v>0</v>
      </c>
      <c r="O2285" s="2">
        <f>IFERROR(VLOOKUP(C2285,'FEBRE AMARELA'!$A$4:$C$38,3,FALSE),0)</f>
        <v>0</v>
      </c>
      <c r="P2285" s="2">
        <f>IFERROR(VLOOKUP(C2285,DENGUE!$A$5:$C$4097,3,FALSE),0)</f>
        <v>77</v>
      </c>
      <c r="Q2285" s="2">
        <f>IFERROR(VLOOKUP(C2285,'HEPATITE VIRAL'!$A$5:$C$3162,3,FALSE),0)</f>
        <v>2</v>
      </c>
      <c r="R2285" s="2">
        <f>IFERROR(VLOOKUP(C2285,'FEBRE MACULOSA'!$A$5:$C$181,3,FALSE),0)</f>
        <v>2</v>
      </c>
      <c r="S2285" s="2">
        <f>IFERROR(VLOOKUP(C2285,LEPTOSPIROSE!$A$5:$C$1176,3,FALSE),0)</f>
        <v>0</v>
      </c>
      <c r="T2285" s="2">
        <f>IFERROR(VLOOKUP(C2285,'DOENÇA DE CHAGAS'!$A$5:$C$100,3,FALSE),0)</f>
        <v>0</v>
      </c>
      <c r="U2285" s="2">
        <f>IFERROR(VLOOKUP(C2285,'PICADAS DE COBRAS'!$A$6:$C$4645,3,FALSE),0)</f>
        <v>20</v>
      </c>
      <c r="V2285">
        <f>IFERROR(VLOOKUP(C2285,'ZIKA VIRUS'!$A$5:$C$2399,3,FALSE),0)</f>
        <v>1</v>
      </c>
      <c r="W2285">
        <f>IFERROR(VLOOKUP(C2285,'FEBRE TIFÓIDE'!$A$5:$C$46,3,FALSE),0)</f>
        <v>0</v>
      </c>
      <c r="X2285">
        <f>IFERROR(VLOOKUP(C2285,HANTAVIROSE!$A$5:$C$153,3,FALSE),0)</f>
        <v>0</v>
      </c>
      <c r="Y2285">
        <f>IFERROR(VLOOKUP(C2285,MENINGITE!$A$5:$C$447,3,FALSE),0)</f>
        <v>0</v>
      </c>
      <c r="Z2285">
        <f>IFERROR(VLOOKUP(C2285,RAIVA!$A$5:$C$16,3,FALSE),0)</f>
        <v>0</v>
      </c>
    </row>
    <row r="2286" spans="1:26" x14ac:dyDescent="0.3">
      <c r="A2286" s="2" t="s">
        <v>967</v>
      </c>
      <c r="B2286" s="2" t="s">
        <v>1136</v>
      </c>
      <c r="C2286" s="2">
        <v>420775</v>
      </c>
      <c r="D2286" s="2">
        <v>4207759</v>
      </c>
      <c r="E2286" s="2" t="s">
        <v>967</v>
      </c>
      <c r="F2286" s="2" t="s">
        <v>1136</v>
      </c>
      <c r="G2286" s="2">
        <f>IFERROR(VLOOKUP(D2286,Coordenadas!$A$2:$D$5571,3,FALSE),0)</f>
        <v>-26.8215</v>
      </c>
      <c r="H2286" s="2">
        <f>IFERROR(VLOOKUP(D2286,Coordenadas!$A$2:$D$5571,4,FALSE),0)</f>
        <v>-53.276699999999998</v>
      </c>
      <c r="I2286" s="2" t="s">
        <v>5326</v>
      </c>
      <c r="J2286" s="2">
        <v>4253</v>
      </c>
      <c r="K2286" s="2" t="s">
        <v>5332</v>
      </c>
      <c r="L2286" s="2">
        <f>IFERROR(VLOOKUP(C2286,BOTULISMO!$A$3:$C$19,3,FALSE),0)</f>
        <v>0</v>
      </c>
      <c r="M2286" s="2">
        <f>IFERROR(VLOOKUP(C2286,'LEISHMANIOSE VISCERAL'!$A$4:$C$454,3,FALSE),0)</f>
        <v>0</v>
      </c>
      <c r="N2286" s="2">
        <f>IFERROR(VLOOKUP(C2286,'LEISHMANIOSE TEGUMENTAR'!$A$4:$C$1681,3,FALSE),0)</f>
        <v>0</v>
      </c>
      <c r="O2286" s="2">
        <f>IFERROR(VLOOKUP(C2286,'FEBRE AMARELA'!$A$4:$C$38,3,FALSE),0)</f>
        <v>0</v>
      </c>
      <c r="P2286" s="2">
        <f>IFERROR(VLOOKUP(C2286,DENGUE!$A$5:$C$4097,3,FALSE),0)</f>
        <v>0</v>
      </c>
      <c r="Q2286" s="2">
        <f>IFERROR(VLOOKUP(C2286,'HEPATITE VIRAL'!$A$5:$C$3162,3,FALSE),0)</f>
        <v>4</v>
      </c>
      <c r="R2286" s="2">
        <f>IFERROR(VLOOKUP(C2286,'FEBRE MACULOSA'!$A$5:$C$181,3,FALSE),0)</f>
        <v>0</v>
      </c>
      <c r="S2286" s="2">
        <f>IFERROR(VLOOKUP(C2286,LEPTOSPIROSE!$A$5:$C$1176,3,FALSE),0)</f>
        <v>0</v>
      </c>
      <c r="T2286" s="2">
        <f>IFERROR(VLOOKUP(C2286,'DOENÇA DE CHAGAS'!$A$5:$C$100,3,FALSE),0)</f>
        <v>0</v>
      </c>
      <c r="U2286" s="2">
        <f>IFERROR(VLOOKUP(C2286,'PICADAS DE COBRAS'!$A$6:$C$4645,3,FALSE),0)</f>
        <v>4</v>
      </c>
      <c r="V2286">
        <f>IFERROR(VLOOKUP(C2286,'ZIKA VIRUS'!$A$5:$C$2399,3,FALSE),0)</f>
        <v>0</v>
      </c>
      <c r="W2286">
        <f>IFERROR(VLOOKUP(C2286,'FEBRE TIFÓIDE'!$A$5:$C$46,3,FALSE),0)</f>
        <v>0</v>
      </c>
      <c r="X2286">
        <f>IFERROR(VLOOKUP(C2286,HANTAVIROSE!$A$5:$C$153,3,FALSE),0)</f>
        <v>0</v>
      </c>
      <c r="Y2286">
        <f>IFERROR(VLOOKUP(C2286,MENINGITE!$A$5:$C$447,3,FALSE),0)</f>
        <v>0</v>
      </c>
      <c r="Z2286">
        <f>IFERROR(VLOOKUP(C2286,RAIVA!$A$5:$C$16,3,FALSE),0)</f>
        <v>0</v>
      </c>
    </row>
    <row r="2287" spans="1:26" x14ac:dyDescent="0.3">
      <c r="A2287" s="2" t="s">
        <v>470</v>
      </c>
      <c r="B2287" s="2" t="s">
        <v>756</v>
      </c>
      <c r="C2287" s="2">
        <v>431050</v>
      </c>
      <c r="D2287" s="2">
        <v>4310504</v>
      </c>
      <c r="E2287" s="2" t="s">
        <v>470</v>
      </c>
      <c r="F2287" s="2" t="s">
        <v>756</v>
      </c>
      <c r="G2287" s="2">
        <f>IFERROR(VLOOKUP(D2287,Coordenadas!$A$2:$D$5571,3,FALSE),0)</f>
        <v>-27.1951</v>
      </c>
      <c r="H2287" s="2">
        <f>IFERROR(VLOOKUP(D2287,Coordenadas!$A$2:$D$5571,4,FALSE),0)</f>
        <v>-53.254300000000001</v>
      </c>
      <c r="I2287" s="2" t="s">
        <v>5326</v>
      </c>
      <c r="J2287" s="2">
        <v>8078</v>
      </c>
      <c r="K2287" s="2" t="s">
        <v>5332</v>
      </c>
      <c r="L2287" s="2">
        <f>IFERROR(VLOOKUP(C2287,BOTULISMO!$A$3:$C$19,3,FALSE),0)</f>
        <v>0</v>
      </c>
      <c r="M2287" s="2">
        <f>IFERROR(VLOOKUP(C2287,'LEISHMANIOSE VISCERAL'!$A$4:$C$454,3,FALSE),0)</f>
        <v>0</v>
      </c>
      <c r="N2287" s="2">
        <f>IFERROR(VLOOKUP(C2287,'LEISHMANIOSE TEGUMENTAR'!$A$4:$C$1681,3,FALSE),0)</f>
        <v>1</v>
      </c>
      <c r="O2287" s="2">
        <f>IFERROR(VLOOKUP(C2287,'FEBRE AMARELA'!$A$4:$C$38,3,FALSE),0)</f>
        <v>0</v>
      </c>
      <c r="P2287" s="2">
        <f>IFERROR(VLOOKUP(C2287,DENGUE!$A$5:$C$4097,3,FALSE),0)</f>
        <v>0</v>
      </c>
      <c r="Q2287" s="2">
        <f>IFERROR(VLOOKUP(C2287,'HEPATITE VIRAL'!$A$5:$C$3162,3,FALSE),0)</f>
        <v>1</v>
      </c>
      <c r="R2287" s="2">
        <f>IFERROR(VLOOKUP(C2287,'FEBRE MACULOSA'!$A$5:$C$181,3,FALSE),0)</f>
        <v>0</v>
      </c>
      <c r="S2287" s="2">
        <f>IFERROR(VLOOKUP(C2287,LEPTOSPIROSE!$A$5:$C$1176,3,FALSE),0)</f>
        <v>0</v>
      </c>
      <c r="T2287" s="2">
        <f>IFERROR(VLOOKUP(C2287,'DOENÇA DE CHAGAS'!$A$5:$C$100,3,FALSE),0)</f>
        <v>0</v>
      </c>
      <c r="U2287" s="2">
        <f>IFERROR(VLOOKUP(C2287,'PICADAS DE COBRAS'!$A$6:$C$4645,3,FALSE),0)</f>
        <v>0</v>
      </c>
      <c r="V2287">
        <f>IFERROR(VLOOKUP(C2287,'ZIKA VIRUS'!$A$5:$C$2399,3,FALSE),0)</f>
        <v>0</v>
      </c>
      <c r="W2287">
        <f>IFERROR(VLOOKUP(C2287,'FEBRE TIFÓIDE'!$A$5:$C$46,3,FALSE),0)</f>
        <v>0</v>
      </c>
      <c r="X2287">
        <f>IFERROR(VLOOKUP(C2287,HANTAVIROSE!$A$5:$C$153,3,FALSE),0)</f>
        <v>0</v>
      </c>
      <c r="Y2287">
        <f>IFERROR(VLOOKUP(C2287,MENINGITE!$A$5:$C$447,3,FALSE),0)</f>
        <v>0</v>
      </c>
      <c r="Z2287">
        <f>IFERROR(VLOOKUP(C2287,RAIVA!$A$5:$C$16,3,FALSE),0)</f>
        <v>0</v>
      </c>
    </row>
    <row r="2288" spans="1:26" x14ac:dyDescent="0.3">
      <c r="A2288" s="2" t="s">
        <v>2425</v>
      </c>
      <c r="B2288" s="2" t="s">
        <v>2905</v>
      </c>
      <c r="C2288" s="2">
        <v>313160</v>
      </c>
      <c r="D2288" s="2">
        <v>3131604</v>
      </c>
      <c r="E2288" s="2" t="s">
        <v>2425</v>
      </c>
      <c r="F2288" s="2" t="s">
        <v>2905</v>
      </c>
      <c r="G2288" s="2">
        <f>IFERROR(VLOOKUP(D2288,Coordenadas!$A$2:$D$5571,3,FALSE),0)</f>
        <v>-18.9819</v>
      </c>
      <c r="H2288" s="2">
        <f>IFERROR(VLOOKUP(D2288,Coordenadas!$A$2:$D$5571,4,FALSE),0)</f>
        <v>-47.460999999999999</v>
      </c>
      <c r="I2288" s="2" t="s">
        <v>5325</v>
      </c>
      <c r="J2288" s="2">
        <v>6467</v>
      </c>
      <c r="K2288" s="2" t="s">
        <v>5332</v>
      </c>
      <c r="L2288" s="2">
        <f>IFERROR(VLOOKUP(C2288,BOTULISMO!$A$3:$C$19,3,FALSE),0)</f>
        <v>0</v>
      </c>
      <c r="M2288" s="2">
        <f>IFERROR(VLOOKUP(C2288,'LEISHMANIOSE VISCERAL'!$A$4:$C$454,3,FALSE),0)</f>
        <v>0</v>
      </c>
      <c r="N2288" s="2">
        <f>IFERROR(VLOOKUP(C2288,'LEISHMANIOSE TEGUMENTAR'!$A$4:$C$1681,3,FALSE),0)</f>
        <v>0</v>
      </c>
      <c r="O2288" s="2">
        <f>IFERROR(VLOOKUP(C2288,'FEBRE AMARELA'!$A$4:$C$38,3,FALSE),0)</f>
        <v>0</v>
      </c>
      <c r="P2288" s="2">
        <f>IFERROR(VLOOKUP(C2288,DENGUE!$A$5:$C$4097,3,FALSE),0)</f>
        <v>21</v>
      </c>
      <c r="Q2288" s="2">
        <f>IFERROR(VLOOKUP(C2288,'HEPATITE VIRAL'!$A$5:$C$3162,3,FALSE),0)</f>
        <v>0</v>
      </c>
      <c r="R2288" s="2">
        <f>IFERROR(VLOOKUP(C2288,'FEBRE MACULOSA'!$A$5:$C$181,3,FALSE),0)</f>
        <v>0</v>
      </c>
      <c r="S2288" s="2">
        <f>IFERROR(VLOOKUP(C2288,LEPTOSPIROSE!$A$5:$C$1176,3,FALSE),0)</f>
        <v>0</v>
      </c>
      <c r="T2288" s="2">
        <f>IFERROR(VLOOKUP(C2288,'DOENÇA DE CHAGAS'!$A$5:$C$100,3,FALSE),0)</f>
        <v>0</v>
      </c>
      <c r="U2288" s="2">
        <f>IFERROR(VLOOKUP(C2288,'PICADAS DE COBRAS'!$A$6:$C$4645,3,FALSE),0)</f>
        <v>15</v>
      </c>
      <c r="V2288">
        <f>IFERROR(VLOOKUP(C2288,'ZIKA VIRUS'!$A$5:$C$2399,3,FALSE),0)</f>
        <v>3</v>
      </c>
      <c r="W2288">
        <f>IFERROR(VLOOKUP(C2288,'FEBRE TIFÓIDE'!$A$5:$C$46,3,FALSE),0)</f>
        <v>0</v>
      </c>
      <c r="X2288">
        <f>IFERROR(VLOOKUP(C2288,HANTAVIROSE!$A$5:$C$153,3,FALSE),0)</f>
        <v>1</v>
      </c>
      <c r="Y2288">
        <f>IFERROR(VLOOKUP(C2288,MENINGITE!$A$5:$C$447,3,FALSE),0)</f>
        <v>0</v>
      </c>
      <c r="Z2288">
        <f>IFERROR(VLOOKUP(C2288,RAIVA!$A$5:$C$16,3,FALSE),0)</f>
        <v>0</v>
      </c>
    </row>
    <row r="2289" spans="1:26" x14ac:dyDescent="0.3">
      <c r="A2289" s="2" t="s">
        <v>3257</v>
      </c>
      <c r="B2289" s="2" t="s">
        <v>3488</v>
      </c>
      <c r="C2289" s="2">
        <v>291420</v>
      </c>
      <c r="D2289" s="2">
        <v>2914208</v>
      </c>
      <c r="E2289" s="2" t="s">
        <v>3257</v>
      </c>
      <c r="F2289" s="2" t="s">
        <v>3488</v>
      </c>
      <c r="G2289" s="2">
        <f>IFERROR(VLOOKUP(D2289,Coordenadas!$A$2:$D$5571,3,FALSE),0)</f>
        <v>-13.2563</v>
      </c>
      <c r="H2289" s="2">
        <f>IFERROR(VLOOKUP(D2289,Coordenadas!$A$2:$D$5571,4,FALSE),0)</f>
        <v>-40.084800000000001</v>
      </c>
      <c r="I2289" s="2" t="s">
        <v>5324</v>
      </c>
      <c r="J2289" s="2">
        <v>7002</v>
      </c>
      <c r="K2289" s="2" t="s">
        <v>5332</v>
      </c>
      <c r="L2289" s="2">
        <f>IFERROR(VLOOKUP(C2289,BOTULISMO!$A$3:$C$19,3,FALSE),0)</f>
        <v>0</v>
      </c>
      <c r="M2289" s="2">
        <f>IFERROR(VLOOKUP(C2289,'LEISHMANIOSE VISCERAL'!$A$4:$C$454,3,FALSE),0)</f>
        <v>0</v>
      </c>
      <c r="N2289" s="2">
        <f>IFERROR(VLOOKUP(C2289,'LEISHMANIOSE TEGUMENTAR'!$A$4:$C$1681,3,FALSE),0)</f>
        <v>0</v>
      </c>
      <c r="O2289" s="2">
        <f>IFERROR(VLOOKUP(C2289,'FEBRE AMARELA'!$A$4:$C$38,3,FALSE),0)</f>
        <v>0</v>
      </c>
      <c r="P2289" s="2">
        <f>IFERROR(VLOOKUP(C2289,DENGUE!$A$5:$C$4097,3,FALSE),0)</f>
        <v>205</v>
      </c>
      <c r="Q2289" s="2">
        <f>IFERROR(VLOOKUP(C2289,'HEPATITE VIRAL'!$A$5:$C$3162,3,FALSE),0)</f>
        <v>1</v>
      </c>
      <c r="R2289" s="2">
        <f>IFERROR(VLOOKUP(C2289,'FEBRE MACULOSA'!$A$5:$C$181,3,FALSE),0)</f>
        <v>0</v>
      </c>
      <c r="S2289" s="2">
        <f>IFERROR(VLOOKUP(C2289,LEPTOSPIROSE!$A$5:$C$1176,3,FALSE),0)</f>
        <v>0</v>
      </c>
      <c r="T2289" s="2">
        <f>IFERROR(VLOOKUP(C2289,'DOENÇA DE CHAGAS'!$A$5:$C$100,3,FALSE),0)</f>
        <v>0</v>
      </c>
      <c r="U2289" s="2">
        <f>IFERROR(VLOOKUP(C2289,'PICADAS DE COBRAS'!$A$6:$C$4645,3,FALSE),0)</f>
        <v>67</v>
      </c>
      <c r="V2289">
        <f>IFERROR(VLOOKUP(C2289,'ZIKA VIRUS'!$A$5:$C$2399,3,FALSE),0)</f>
        <v>0</v>
      </c>
      <c r="W2289">
        <f>IFERROR(VLOOKUP(C2289,'FEBRE TIFÓIDE'!$A$5:$C$46,3,FALSE),0)</f>
        <v>0</v>
      </c>
      <c r="X2289">
        <f>IFERROR(VLOOKUP(C2289,HANTAVIROSE!$A$5:$C$153,3,FALSE),0)</f>
        <v>0</v>
      </c>
      <c r="Y2289">
        <f>IFERROR(VLOOKUP(C2289,MENINGITE!$A$5:$C$447,3,FALSE),0)</f>
        <v>0</v>
      </c>
      <c r="Z2289">
        <f>IFERROR(VLOOKUP(C2289,RAIVA!$A$5:$C$16,3,FALSE),0)</f>
        <v>0</v>
      </c>
    </row>
    <row r="2290" spans="1:26" x14ac:dyDescent="0.3">
      <c r="A2290" s="2" t="s">
        <v>3257</v>
      </c>
      <c r="B2290" s="2" t="s">
        <v>3487</v>
      </c>
      <c r="C2290" s="2">
        <v>291430</v>
      </c>
      <c r="D2290" s="2">
        <v>2914307</v>
      </c>
      <c r="E2290" s="2" t="s">
        <v>3257</v>
      </c>
      <c r="F2290" s="2" t="s">
        <v>3487</v>
      </c>
      <c r="G2290" s="2">
        <f>IFERROR(VLOOKUP(D2290,Coordenadas!$A$2:$D$5571,3,FALSE),0)</f>
        <v>-13.2902</v>
      </c>
      <c r="H2290" s="2">
        <f>IFERROR(VLOOKUP(D2290,Coordenadas!$A$2:$D$5571,4,FALSE),0)</f>
        <v>-40.959499999999998</v>
      </c>
      <c r="I2290" s="2" t="s">
        <v>5324</v>
      </c>
      <c r="J2290" s="2">
        <v>11990</v>
      </c>
      <c r="K2290" s="2" t="s">
        <v>5332</v>
      </c>
      <c r="L2290" s="2">
        <f>IFERROR(VLOOKUP(C2290,BOTULISMO!$A$3:$C$19,3,FALSE),0)</f>
        <v>0</v>
      </c>
      <c r="M2290" s="2">
        <f>IFERROR(VLOOKUP(C2290,'LEISHMANIOSE VISCERAL'!$A$4:$C$454,3,FALSE),0)</f>
        <v>0</v>
      </c>
      <c r="N2290" s="2">
        <f>IFERROR(VLOOKUP(C2290,'LEISHMANIOSE TEGUMENTAR'!$A$4:$C$1681,3,FALSE),0)</f>
        <v>2</v>
      </c>
      <c r="O2290" s="2">
        <f>IFERROR(VLOOKUP(C2290,'FEBRE AMARELA'!$A$4:$C$38,3,FALSE),0)</f>
        <v>0</v>
      </c>
      <c r="P2290" s="2">
        <f>IFERROR(VLOOKUP(C2290,DENGUE!$A$5:$C$4097,3,FALSE),0)</f>
        <v>127</v>
      </c>
      <c r="Q2290" s="2">
        <f>IFERROR(VLOOKUP(C2290,'HEPATITE VIRAL'!$A$5:$C$3162,3,FALSE),0)</f>
        <v>0</v>
      </c>
      <c r="R2290" s="2">
        <f>IFERROR(VLOOKUP(C2290,'FEBRE MACULOSA'!$A$5:$C$181,3,FALSE),0)</f>
        <v>0</v>
      </c>
      <c r="S2290" s="2">
        <f>IFERROR(VLOOKUP(C2290,LEPTOSPIROSE!$A$5:$C$1176,3,FALSE),0)</f>
        <v>0</v>
      </c>
      <c r="T2290" s="2">
        <f>IFERROR(VLOOKUP(C2290,'DOENÇA DE CHAGAS'!$A$5:$C$100,3,FALSE),0)</f>
        <v>0</v>
      </c>
      <c r="U2290" s="2">
        <f>IFERROR(VLOOKUP(C2290,'PICADAS DE COBRAS'!$A$6:$C$4645,3,FALSE),0)</f>
        <v>17</v>
      </c>
      <c r="V2290">
        <f>IFERROR(VLOOKUP(C2290,'ZIKA VIRUS'!$A$5:$C$2399,3,FALSE),0)</f>
        <v>0</v>
      </c>
      <c r="W2290">
        <f>IFERROR(VLOOKUP(C2290,'FEBRE TIFÓIDE'!$A$5:$C$46,3,FALSE),0)</f>
        <v>0</v>
      </c>
      <c r="X2290">
        <f>IFERROR(VLOOKUP(C2290,HANTAVIROSE!$A$5:$C$153,3,FALSE),0)</f>
        <v>0</v>
      </c>
      <c r="Y2290">
        <f>IFERROR(VLOOKUP(C2290,MENINGITE!$A$5:$C$447,3,FALSE),0)</f>
        <v>0</v>
      </c>
      <c r="Z2290">
        <f>IFERROR(VLOOKUP(C2290,RAIVA!$A$5:$C$16,3,FALSE),0)</f>
        <v>0</v>
      </c>
    </row>
    <row r="2291" spans="1:26" x14ac:dyDescent="0.3">
      <c r="A2291" s="2" t="s">
        <v>5190</v>
      </c>
      <c r="B2291" s="2" t="s">
        <v>5221</v>
      </c>
      <c r="C2291" s="2">
        <v>130185</v>
      </c>
      <c r="D2291" s="2">
        <v>1301852</v>
      </c>
      <c r="E2291" s="2" t="s">
        <v>5190</v>
      </c>
      <c r="F2291" s="2" t="s">
        <v>5221</v>
      </c>
      <c r="G2291" s="2">
        <f>IFERROR(VLOOKUP(D2291,Coordenadas!$A$2:$D$5571,3,FALSE),0)</f>
        <v>-3.2747899999999999</v>
      </c>
      <c r="H2291" s="2">
        <f>IFERROR(VLOOKUP(D2291,Coordenadas!$A$2:$D$5571,4,FALSE),0)</f>
        <v>-60.19</v>
      </c>
      <c r="I2291" s="2" t="s">
        <v>5323</v>
      </c>
      <c r="J2291" s="2">
        <v>40781</v>
      </c>
      <c r="K2291" s="2" t="s">
        <v>5330</v>
      </c>
      <c r="L2291" s="2">
        <f>IFERROR(VLOOKUP(C2291,BOTULISMO!$A$3:$C$19,3,FALSE),0)</f>
        <v>0</v>
      </c>
      <c r="M2291" s="2">
        <f>IFERROR(VLOOKUP(C2291,'LEISHMANIOSE VISCERAL'!$A$4:$C$454,3,FALSE),0)</f>
        <v>0</v>
      </c>
      <c r="N2291" s="2">
        <f>IFERROR(VLOOKUP(C2291,'LEISHMANIOSE TEGUMENTAR'!$A$4:$C$1681,3,FALSE),0)</f>
        <v>0</v>
      </c>
      <c r="O2291" s="2">
        <f>IFERROR(VLOOKUP(C2291,'FEBRE AMARELA'!$A$4:$C$38,3,FALSE),0)</f>
        <v>0</v>
      </c>
      <c r="P2291" s="2">
        <f>IFERROR(VLOOKUP(C2291,DENGUE!$A$5:$C$4097,3,FALSE),0)</f>
        <v>8</v>
      </c>
      <c r="Q2291" s="2">
        <f>IFERROR(VLOOKUP(C2291,'HEPATITE VIRAL'!$A$5:$C$3162,3,FALSE),0)</f>
        <v>6</v>
      </c>
      <c r="R2291" s="2">
        <f>IFERROR(VLOOKUP(C2291,'FEBRE MACULOSA'!$A$5:$C$181,3,FALSE),0)</f>
        <v>0</v>
      </c>
      <c r="S2291" s="2">
        <f>IFERROR(VLOOKUP(C2291,LEPTOSPIROSE!$A$5:$C$1176,3,FALSE),0)</f>
        <v>0</v>
      </c>
      <c r="T2291" s="2">
        <f>IFERROR(VLOOKUP(C2291,'DOENÇA DE CHAGAS'!$A$5:$C$100,3,FALSE),0)</f>
        <v>0</v>
      </c>
      <c r="U2291" s="2">
        <f>IFERROR(VLOOKUP(C2291,'PICADAS DE COBRAS'!$A$6:$C$4645,3,FALSE),0)</f>
        <v>22</v>
      </c>
      <c r="V2291">
        <f>IFERROR(VLOOKUP(C2291,'ZIKA VIRUS'!$A$5:$C$2399,3,FALSE),0)</f>
        <v>0</v>
      </c>
      <c r="W2291">
        <f>IFERROR(VLOOKUP(C2291,'FEBRE TIFÓIDE'!$A$5:$C$46,3,FALSE),0)</f>
        <v>0</v>
      </c>
      <c r="X2291">
        <f>IFERROR(VLOOKUP(C2291,HANTAVIROSE!$A$5:$C$153,3,FALSE),0)</f>
        <v>0</v>
      </c>
      <c r="Y2291">
        <f>IFERROR(VLOOKUP(C2291,MENINGITE!$A$5:$C$447,3,FALSE),0)</f>
        <v>0</v>
      </c>
      <c r="Z2291">
        <f>IFERROR(VLOOKUP(C2291,RAIVA!$A$5:$C$16,3,FALSE),0)</f>
        <v>0</v>
      </c>
    </row>
    <row r="2292" spans="1:26" x14ac:dyDescent="0.3">
      <c r="A2292" s="2" t="s">
        <v>967</v>
      </c>
      <c r="B2292" s="2" t="s">
        <v>1135</v>
      </c>
      <c r="C2292" s="2">
        <v>420780</v>
      </c>
      <c r="D2292" s="2">
        <v>4207809</v>
      </c>
      <c r="E2292" s="2" t="s">
        <v>967</v>
      </c>
      <c r="F2292" s="2" t="s">
        <v>1135</v>
      </c>
      <c r="G2292" s="2">
        <f>IFERROR(VLOOKUP(D2292,Coordenadas!$A$2:$D$5571,3,FALSE),0)</f>
        <v>-27.028700000000001</v>
      </c>
      <c r="H2292" s="2">
        <f>IFERROR(VLOOKUP(D2292,Coordenadas!$A$2:$D$5571,4,FALSE),0)</f>
        <v>-51.901200000000003</v>
      </c>
      <c r="I2292" s="2" t="s">
        <v>5326</v>
      </c>
      <c r="J2292" s="2">
        <v>9531</v>
      </c>
      <c r="K2292" s="2" t="s">
        <v>5332</v>
      </c>
      <c r="L2292" s="2">
        <f>IFERROR(VLOOKUP(C2292,BOTULISMO!$A$3:$C$19,3,FALSE),0)</f>
        <v>0</v>
      </c>
      <c r="M2292" s="2">
        <f>IFERROR(VLOOKUP(C2292,'LEISHMANIOSE VISCERAL'!$A$4:$C$454,3,FALSE),0)</f>
        <v>0</v>
      </c>
      <c r="N2292" s="2">
        <f>IFERROR(VLOOKUP(C2292,'LEISHMANIOSE TEGUMENTAR'!$A$4:$C$1681,3,FALSE),0)</f>
        <v>0</v>
      </c>
      <c r="O2292" s="2">
        <f>IFERROR(VLOOKUP(C2292,'FEBRE AMARELA'!$A$4:$C$38,3,FALSE),0)</f>
        <v>0</v>
      </c>
      <c r="P2292" s="2">
        <f>IFERROR(VLOOKUP(C2292,DENGUE!$A$5:$C$4097,3,FALSE),0)</f>
        <v>0</v>
      </c>
      <c r="Q2292" s="2">
        <f>IFERROR(VLOOKUP(C2292,'HEPATITE VIRAL'!$A$5:$C$3162,3,FALSE),0)</f>
        <v>30</v>
      </c>
      <c r="R2292" s="2">
        <f>IFERROR(VLOOKUP(C2292,'FEBRE MACULOSA'!$A$5:$C$181,3,FALSE),0)</f>
        <v>0</v>
      </c>
      <c r="S2292" s="2">
        <f>IFERROR(VLOOKUP(C2292,LEPTOSPIROSE!$A$5:$C$1176,3,FALSE),0)</f>
        <v>4</v>
      </c>
      <c r="T2292" s="2">
        <f>IFERROR(VLOOKUP(C2292,'DOENÇA DE CHAGAS'!$A$5:$C$100,3,FALSE),0)</f>
        <v>0</v>
      </c>
      <c r="U2292" s="2">
        <f>IFERROR(VLOOKUP(C2292,'PICADAS DE COBRAS'!$A$6:$C$4645,3,FALSE),0)</f>
        <v>24</v>
      </c>
      <c r="V2292">
        <f>IFERROR(VLOOKUP(C2292,'ZIKA VIRUS'!$A$5:$C$2399,3,FALSE),0)</f>
        <v>0</v>
      </c>
      <c r="W2292">
        <f>IFERROR(VLOOKUP(C2292,'FEBRE TIFÓIDE'!$A$5:$C$46,3,FALSE),0)</f>
        <v>0</v>
      </c>
      <c r="X2292">
        <f>IFERROR(VLOOKUP(C2292,HANTAVIROSE!$A$5:$C$153,3,FALSE),0)</f>
        <v>0</v>
      </c>
      <c r="Y2292">
        <f>IFERROR(VLOOKUP(C2292,MENINGITE!$A$5:$C$447,3,FALSE),0)</f>
        <v>0</v>
      </c>
      <c r="Z2292">
        <f>IFERROR(VLOOKUP(C2292,RAIVA!$A$5:$C$16,3,FALSE),0)</f>
        <v>0</v>
      </c>
    </row>
    <row r="2293" spans="1:26" x14ac:dyDescent="0.3">
      <c r="A2293" s="2" t="s">
        <v>1637</v>
      </c>
      <c r="B2293" s="2" t="s">
        <v>2017</v>
      </c>
      <c r="C2293" s="2">
        <v>352150</v>
      </c>
      <c r="D2293" s="2">
        <v>3521507</v>
      </c>
      <c r="E2293" s="2" t="s">
        <v>1637</v>
      </c>
      <c r="F2293" s="2" t="s">
        <v>2017</v>
      </c>
      <c r="G2293" s="2">
        <f>IFERROR(VLOOKUP(D2293,Coordenadas!$A$2:$D$5571,3,FALSE),0)</f>
        <v>-21.276800000000001</v>
      </c>
      <c r="H2293" s="2">
        <f>IFERROR(VLOOKUP(D2293,Coordenadas!$A$2:$D$5571,4,FALSE),0)</f>
        <v>-49.416400000000003</v>
      </c>
      <c r="I2293" s="2" t="s">
        <v>5325</v>
      </c>
      <c r="J2293" s="2">
        <v>7275</v>
      </c>
      <c r="K2293" s="2" t="s">
        <v>5332</v>
      </c>
      <c r="L2293" s="2">
        <f>IFERROR(VLOOKUP(C2293,BOTULISMO!$A$3:$C$19,3,FALSE),0)</f>
        <v>0</v>
      </c>
      <c r="M2293" s="2">
        <f>IFERROR(VLOOKUP(C2293,'LEISHMANIOSE VISCERAL'!$A$4:$C$454,3,FALSE),0)</f>
        <v>0</v>
      </c>
      <c r="N2293" s="2">
        <f>IFERROR(VLOOKUP(C2293,'LEISHMANIOSE TEGUMENTAR'!$A$4:$C$1681,3,FALSE),0)</f>
        <v>0</v>
      </c>
      <c r="O2293" s="2">
        <f>IFERROR(VLOOKUP(C2293,'FEBRE AMARELA'!$A$4:$C$38,3,FALSE),0)</f>
        <v>0</v>
      </c>
      <c r="P2293" s="2">
        <f>IFERROR(VLOOKUP(C2293,DENGUE!$A$5:$C$4097,3,FALSE),0)</f>
        <v>88</v>
      </c>
      <c r="Q2293" s="2">
        <f>IFERROR(VLOOKUP(C2293,'HEPATITE VIRAL'!$A$5:$C$3162,3,FALSE),0)</f>
        <v>0</v>
      </c>
      <c r="R2293" s="2">
        <f>IFERROR(VLOOKUP(C2293,'FEBRE MACULOSA'!$A$5:$C$181,3,FALSE),0)</f>
        <v>0</v>
      </c>
      <c r="S2293" s="2">
        <f>IFERROR(VLOOKUP(C2293,LEPTOSPIROSE!$A$5:$C$1176,3,FALSE),0)</f>
        <v>0</v>
      </c>
      <c r="T2293" s="2">
        <f>IFERROR(VLOOKUP(C2293,'DOENÇA DE CHAGAS'!$A$5:$C$100,3,FALSE),0)</f>
        <v>0</v>
      </c>
      <c r="U2293" s="2">
        <f>IFERROR(VLOOKUP(C2293,'PICADAS DE COBRAS'!$A$6:$C$4645,3,FALSE),0)</f>
        <v>34</v>
      </c>
      <c r="V2293">
        <f>IFERROR(VLOOKUP(C2293,'ZIKA VIRUS'!$A$5:$C$2399,3,FALSE),0)</f>
        <v>4</v>
      </c>
      <c r="W2293">
        <f>IFERROR(VLOOKUP(C2293,'FEBRE TIFÓIDE'!$A$5:$C$46,3,FALSE),0)</f>
        <v>0</v>
      </c>
      <c r="X2293">
        <f>IFERROR(VLOOKUP(C2293,HANTAVIROSE!$A$5:$C$153,3,FALSE),0)</f>
        <v>0</v>
      </c>
      <c r="Y2293">
        <f>IFERROR(VLOOKUP(C2293,MENINGITE!$A$5:$C$447,3,FALSE),0)</f>
        <v>0</v>
      </c>
      <c r="Z2293">
        <f>IFERROR(VLOOKUP(C2293,RAIVA!$A$5:$C$16,3,FALSE),0)</f>
        <v>0</v>
      </c>
    </row>
    <row r="2294" spans="1:26" x14ac:dyDescent="0.3">
      <c r="A2294" s="2" t="s">
        <v>1637</v>
      </c>
      <c r="B2294" s="2" t="s">
        <v>2016</v>
      </c>
      <c r="C2294" s="2">
        <v>352160</v>
      </c>
      <c r="D2294" s="2">
        <v>3521606</v>
      </c>
      <c r="E2294" s="2" t="s">
        <v>1637</v>
      </c>
      <c r="F2294" s="2" t="s">
        <v>2016</v>
      </c>
      <c r="G2294" s="2">
        <f>IFERROR(VLOOKUP(D2294,Coordenadas!$A$2:$D$5571,3,FALSE),0)</f>
        <v>-21.5684</v>
      </c>
      <c r="H2294" s="2">
        <f>IFERROR(VLOOKUP(D2294,Coordenadas!$A$2:$D$5571,4,FALSE),0)</f>
        <v>-51.347200000000001</v>
      </c>
      <c r="I2294" s="2" t="s">
        <v>5325</v>
      </c>
      <c r="J2294" s="2">
        <v>7789</v>
      </c>
      <c r="K2294" s="2" t="s">
        <v>5332</v>
      </c>
      <c r="L2294" s="2">
        <f>IFERROR(VLOOKUP(C2294,BOTULISMO!$A$3:$C$19,3,FALSE),0)</f>
        <v>0</v>
      </c>
      <c r="M2294" s="2">
        <f>IFERROR(VLOOKUP(C2294,'LEISHMANIOSE VISCERAL'!$A$4:$C$454,3,FALSE),0)</f>
        <v>0</v>
      </c>
      <c r="N2294" s="2">
        <f>IFERROR(VLOOKUP(C2294,'LEISHMANIOSE TEGUMENTAR'!$A$4:$C$1681,3,FALSE),0)</f>
        <v>0</v>
      </c>
      <c r="O2294" s="2">
        <f>IFERROR(VLOOKUP(C2294,'FEBRE AMARELA'!$A$4:$C$38,3,FALSE),0)</f>
        <v>0</v>
      </c>
      <c r="P2294" s="2">
        <f>IFERROR(VLOOKUP(C2294,DENGUE!$A$5:$C$4097,3,FALSE),0)</f>
        <v>38</v>
      </c>
      <c r="Q2294" s="2">
        <f>IFERROR(VLOOKUP(C2294,'HEPATITE VIRAL'!$A$5:$C$3162,3,FALSE),0)</f>
        <v>9</v>
      </c>
      <c r="R2294" s="2">
        <f>IFERROR(VLOOKUP(C2294,'FEBRE MACULOSA'!$A$5:$C$181,3,FALSE),0)</f>
        <v>0</v>
      </c>
      <c r="S2294" s="2">
        <f>IFERROR(VLOOKUP(C2294,LEPTOSPIROSE!$A$5:$C$1176,3,FALSE),0)</f>
        <v>0</v>
      </c>
      <c r="T2294" s="2">
        <f>IFERROR(VLOOKUP(C2294,'DOENÇA DE CHAGAS'!$A$5:$C$100,3,FALSE),0)</f>
        <v>0</v>
      </c>
      <c r="U2294" s="2">
        <f>IFERROR(VLOOKUP(C2294,'PICADAS DE COBRAS'!$A$6:$C$4645,3,FALSE),0)</f>
        <v>2</v>
      </c>
      <c r="V2294">
        <f>IFERROR(VLOOKUP(C2294,'ZIKA VIRUS'!$A$5:$C$2399,3,FALSE),0)</f>
        <v>0</v>
      </c>
      <c r="W2294">
        <f>IFERROR(VLOOKUP(C2294,'FEBRE TIFÓIDE'!$A$5:$C$46,3,FALSE),0)</f>
        <v>0</v>
      </c>
      <c r="X2294">
        <f>IFERROR(VLOOKUP(C2294,HANTAVIROSE!$A$5:$C$153,3,FALSE),0)</f>
        <v>0</v>
      </c>
      <c r="Y2294">
        <f>IFERROR(VLOOKUP(C2294,MENINGITE!$A$5:$C$447,3,FALSE),0)</f>
        <v>0</v>
      </c>
      <c r="Z2294">
        <f>IFERROR(VLOOKUP(C2294,RAIVA!$A$5:$C$16,3,FALSE),0)</f>
        <v>0</v>
      </c>
    </row>
    <row r="2295" spans="1:26" x14ac:dyDescent="0.3">
      <c r="A2295" s="2" t="s">
        <v>3257</v>
      </c>
      <c r="B2295" s="2" t="s">
        <v>3486</v>
      </c>
      <c r="C2295" s="2">
        <v>291440</v>
      </c>
      <c r="D2295" s="2">
        <v>2914406</v>
      </c>
      <c r="E2295" s="2" t="s">
        <v>3257</v>
      </c>
      <c r="F2295" s="2" t="s">
        <v>3486</v>
      </c>
      <c r="G2295" s="2">
        <f>IFERROR(VLOOKUP(D2295,Coordenadas!$A$2:$D$5571,3,FALSE),0)</f>
        <v>-12.242900000000001</v>
      </c>
      <c r="H2295" s="2">
        <f>IFERROR(VLOOKUP(D2295,Coordenadas!$A$2:$D$5571,4,FALSE),0)</f>
        <v>-41.615499999999997</v>
      </c>
      <c r="I2295" s="2" t="s">
        <v>5324</v>
      </c>
      <c r="J2295" s="2">
        <v>22601</v>
      </c>
      <c r="K2295" s="2" t="s">
        <v>5330</v>
      </c>
      <c r="L2295" s="2">
        <f>IFERROR(VLOOKUP(C2295,BOTULISMO!$A$3:$C$19,3,FALSE),0)</f>
        <v>0</v>
      </c>
      <c r="M2295" s="2">
        <f>IFERROR(VLOOKUP(C2295,'LEISHMANIOSE VISCERAL'!$A$4:$C$454,3,FALSE),0)</f>
        <v>0</v>
      </c>
      <c r="N2295" s="2">
        <f>IFERROR(VLOOKUP(C2295,'LEISHMANIOSE TEGUMENTAR'!$A$4:$C$1681,3,FALSE),0)</f>
        <v>1</v>
      </c>
      <c r="O2295" s="2">
        <f>IFERROR(VLOOKUP(C2295,'FEBRE AMARELA'!$A$4:$C$38,3,FALSE),0)</f>
        <v>0</v>
      </c>
      <c r="P2295" s="2">
        <f>IFERROR(VLOOKUP(C2295,DENGUE!$A$5:$C$4097,3,FALSE),0)</f>
        <v>725</v>
      </c>
      <c r="Q2295" s="2">
        <f>IFERROR(VLOOKUP(C2295,'HEPATITE VIRAL'!$A$5:$C$3162,3,FALSE),0)</f>
        <v>2</v>
      </c>
      <c r="R2295" s="2">
        <f>IFERROR(VLOOKUP(C2295,'FEBRE MACULOSA'!$A$5:$C$181,3,FALSE),0)</f>
        <v>0</v>
      </c>
      <c r="S2295" s="2">
        <f>IFERROR(VLOOKUP(C2295,LEPTOSPIROSE!$A$5:$C$1176,3,FALSE),0)</f>
        <v>0</v>
      </c>
      <c r="T2295" s="2">
        <f>IFERROR(VLOOKUP(C2295,'DOENÇA DE CHAGAS'!$A$5:$C$100,3,FALSE),0)</f>
        <v>0</v>
      </c>
      <c r="U2295" s="2">
        <f>IFERROR(VLOOKUP(C2295,'PICADAS DE COBRAS'!$A$6:$C$4645,3,FALSE),0)</f>
        <v>151</v>
      </c>
      <c r="V2295">
        <f>IFERROR(VLOOKUP(C2295,'ZIKA VIRUS'!$A$5:$C$2399,3,FALSE),0)</f>
        <v>1</v>
      </c>
      <c r="W2295">
        <f>IFERROR(VLOOKUP(C2295,'FEBRE TIFÓIDE'!$A$5:$C$46,3,FALSE),0)</f>
        <v>0</v>
      </c>
      <c r="X2295">
        <f>IFERROR(VLOOKUP(C2295,HANTAVIROSE!$A$5:$C$153,3,FALSE),0)</f>
        <v>0</v>
      </c>
      <c r="Y2295">
        <f>IFERROR(VLOOKUP(C2295,MENINGITE!$A$5:$C$447,3,FALSE),0)</f>
        <v>0</v>
      </c>
      <c r="Z2295">
        <f>IFERROR(VLOOKUP(C2295,RAIVA!$A$5:$C$16,3,FALSE),0)</f>
        <v>0</v>
      </c>
    </row>
    <row r="2296" spans="1:26" x14ac:dyDescent="0.3">
      <c r="A2296" s="2" t="s">
        <v>3257</v>
      </c>
      <c r="B2296" s="2" t="s">
        <v>3485</v>
      </c>
      <c r="C2296" s="2">
        <v>291450</v>
      </c>
      <c r="D2296" s="2">
        <v>2914505</v>
      </c>
      <c r="E2296" s="2" t="s">
        <v>3257</v>
      </c>
      <c r="F2296" s="2" t="s">
        <v>3485</v>
      </c>
      <c r="G2296" s="2">
        <f>IFERROR(VLOOKUP(D2296,Coordenadas!$A$2:$D$5571,3,FALSE),0)</f>
        <v>-12.0504</v>
      </c>
      <c r="H2296" s="2">
        <f>IFERROR(VLOOKUP(D2296,Coordenadas!$A$2:$D$5571,4,FALSE),0)</f>
        <v>-38.763100000000001</v>
      </c>
      <c r="I2296" s="2" t="s">
        <v>5324</v>
      </c>
      <c r="J2296" s="2">
        <v>27466</v>
      </c>
      <c r="K2296" s="2" t="s">
        <v>5330</v>
      </c>
      <c r="L2296" s="2">
        <f>IFERROR(VLOOKUP(C2296,BOTULISMO!$A$3:$C$19,3,FALSE),0)</f>
        <v>0</v>
      </c>
      <c r="M2296" s="2">
        <f>IFERROR(VLOOKUP(C2296,'LEISHMANIOSE VISCERAL'!$A$4:$C$454,3,FALSE),0)</f>
        <v>0</v>
      </c>
      <c r="N2296" s="2">
        <f>IFERROR(VLOOKUP(C2296,'LEISHMANIOSE TEGUMENTAR'!$A$4:$C$1681,3,FALSE),0)</f>
        <v>0</v>
      </c>
      <c r="O2296" s="2">
        <f>IFERROR(VLOOKUP(C2296,'FEBRE AMARELA'!$A$4:$C$38,3,FALSE),0)</f>
        <v>0</v>
      </c>
      <c r="P2296" s="2">
        <f>IFERROR(VLOOKUP(C2296,DENGUE!$A$5:$C$4097,3,FALSE),0)</f>
        <v>542</v>
      </c>
      <c r="Q2296" s="2">
        <f>IFERROR(VLOOKUP(C2296,'HEPATITE VIRAL'!$A$5:$C$3162,3,FALSE),0)</f>
        <v>1</v>
      </c>
      <c r="R2296" s="2">
        <f>IFERROR(VLOOKUP(C2296,'FEBRE MACULOSA'!$A$5:$C$181,3,FALSE),0)</f>
        <v>0</v>
      </c>
      <c r="S2296" s="2">
        <f>IFERROR(VLOOKUP(C2296,LEPTOSPIROSE!$A$5:$C$1176,3,FALSE),0)</f>
        <v>0</v>
      </c>
      <c r="T2296" s="2">
        <f>IFERROR(VLOOKUP(C2296,'DOENÇA DE CHAGAS'!$A$5:$C$100,3,FALSE),0)</f>
        <v>0</v>
      </c>
      <c r="U2296" s="2">
        <f>IFERROR(VLOOKUP(C2296,'PICADAS DE COBRAS'!$A$6:$C$4645,3,FALSE),0)</f>
        <v>136</v>
      </c>
      <c r="V2296">
        <f>IFERROR(VLOOKUP(C2296,'ZIKA VIRUS'!$A$5:$C$2399,3,FALSE),0)</f>
        <v>1</v>
      </c>
      <c r="W2296">
        <f>IFERROR(VLOOKUP(C2296,'FEBRE TIFÓIDE'!$A$5:$C$46,3,FALSE),0)</f>
        <v>0</v>
      </c>
      <c r="X2296">
        <f>IFERROR(VLOOKUP(C2296,HANTAVIROSE!$A$5:$C$153,3,FALSE),0)</f>
        <v>0</v>
      </c>
      <c r="Y2296">
        <f>IFERROR(VLOOKUP(C2296,MENINGITE!$A$5:$C$447,3,FALSE),0)</f>
        <v>0</v>
      </c>
      <c r="Z2296">
        <f>IFERROR(VLOOKUP(C2296,RAIVA!$A$5:$C$16,3,FALSE),0)</f>
        <v>0</v>
      </c>
    </row>
    <row r="2297" spans="1:26" x14ac:dyDescent="0.3">
      <c r="A2297" s="2" t="s">
        <v>1256</v>
      </c>
      <c r="B2297" s="2" t="s">
        <v>1134</v>
      </c>
      <c r="C2297" s="2">
        <v>411070</v>
      </c>
      <c r="D2297" s="2">
        <v>4110706</v>
      </c>
      <c r="E2297" s="2" t="s">
        <v>1256</v>
      </c>
      <c r="F2297" s="2" t="s">
        <v>1134</v>
      </c>
      <c r="G2297" s="2">
        <f>IFERROR(VLOOKUP(D2297,Coordenadas!$A$2:$D$5571,3,FALSE),0)</f>
        <v>-25.4697</v>
      </c>
      <c r="H2297" s="2">
        <f>IFERROR(VLOOKUP(D2297,Coordenadas!$A$2:$D$5571,4,FALSE),0)</f>
        <v>-50.649299999999997</v>
      </c>
      <c r="I2297" s="2" t="s">
        <v>5326</v>
      </c>
      <c r="J2297" s="2">
        <v>56207</v>
      </c>
      <c r="K2297" s="2" t="s">
        <v>5331</v>
      </c>
      <c r="L2297" s="2">
        <f>IFERROR(VLOOKUP(C2297,BOTULISMO!$A$3:$C$19,3,FALSE),0)</f>
        <v>0</v>
      </c>
      <c r="M2297" s="2">
        <f>IFERROR(VLOOKUP(C2297,'LEISHMANIOSE VISCERAL'!$A$4:$C$454,3,FALSE),0)</f>
        <v>0</v>
      </c>
      <c r="N2297" s="2">
        <f>IFERROR(VLOOKUP(C2297,'LEISHMANIOSE TEGUMENTAR'!$A$4:$C$1681,3,FALSE),0)</f>
        <v>0</v>
      </c>
      <c r="O2297" s="2">
        <f>IFERROR(VLOOKUP(C2297,'FEBRE AMARELA'!$A$4:$C$38,3,FALSE),0)</f>
        <v>0</v>
      </c>
      <c r="P2297" s="2">
        <f>IFERROR(VLOOKUP(C2297,DENGUE!$A$5:$C$4097,3,FALSE),0)</f>
        <v>10</v>
      </c>
      <c r="Q2297" s="2">
        <f>IFERROR(VLOOKUP(C2297,'HEPATITE VIRAL'!$A$5:$C$3162,3,FALSE),0)</f>
        <v>28</v>
      </c>
      <c r="R2297" s="2">
        <f>IFERROR(VLOOKUP(C2297,'FEBRE MACULOSA'!$A$5:$C$181,3,FALSE),0)</f>
        <v>0</v>
      </c>
      <c r="S2297" s="2">
        <f>IFERROR(VLOOKUP(C2297,LEPTOSPIROSE!$A$5:$C$1176,3,FALSE),0)</f>
        <v>11</v>
      </c>
      <c r="T2297" s="2">
        <f>IFERROR(VLOOKUP(C2297,'DOENÇA DE CHAGAS'!$A$5:$C$100,3,FALSE),0)</f>
        <v>0</v>
      </c>
      <c r="U2297" s="2">
        <f>IFERROR(VLOOKUP(C2297,'PICADAS DE COBRAS'!$A$6:$C$4645,3,FALSE),0)</f>
        <v>215</v>
      </c>
      <c r="V2297">
        <f>IFERROR(VLOOKUP(C2297,'ZIKA VIRUS'!$A$5:$C$2399,3,FALSE),0)</f>
        <v>1</v>
      </c>
      <c r="W2297">
        <f>IFERROR(VLOOKUP(C2297,'FEBRE TIFÓIDE'!$A$5:$C$46,3,FALSE),0)</f>
        <v>0</v>
      </c>
      <c r="X2297">
        <f>IFERROR(VLOOKUP(C2297,HANTAVIROSE!$A$5:$C$153,3,FALSE),0)</f>
        <v>2</v>
      </c>
      <c r="Y2297">
        <f>IFERROR(VLOOKUP(C2297,MENINGITE!$A$5:$C$447,3,FALSE),0)</f>
        <v>0</v>
      </c>
      <c r="Z2297">
        <f>IFERROR(VLOOKUP(C2297,RAIVA!$A$5:$C$16,3,FALSE),0)</f>
        <v>0</v>
      </c>
    </row>
    <row r="2298" spans="1:26" x14ac:dyDescent="0.3">
      <c r="A2298" s="2" t="s">
        <v>967</v>
      </c>
      <c r="B2298" s="2" t="s">
        <v>1134</v>
      </c>
      <c r="C2298" s="2">
        <v>420785</v>
      </c>
      <c r="D2298" s="2">
        <v>4207858</v>
      </c>
      <c r="E2298" s="2" t="s">
        <v>967</v>
      </c>
      <c r="F2298" s="2" t="s">
        <v>1134</v>
      </c>
      <c r="G2298" s="2">
        <f>IFERROR(VLOOKUP(D2298,Coordenadas!$A$2:$D$5571,3,FALSE),0)</f>
        <v>-26.6539</v>
      </c>
      <c r="H2298" s="2">
        <f>IFERROR(VLOOKUP(D2298,Coordenadas!$A$2:$D$5571,4,FALSE),0)</f>
        <v>-52.895499999999998</v>
      </c>
      <c r="I2298" s="2" t="s">
        <v>5326</v>
      </c>
      <c r="J2298" s="2">
        <v>2096</v>
      </c>
      <c r="K2298" s="2" t="s">
        <v>5332</v>
      </c>
      <c r="L2298" s="2">
        <f>IFERROR(VLOOKUP(C2298,BOTULISMO!$A$3:$C$19,3,FALSE),0)</f>
        <v>0</v>
      </c>
      <c r="M2298" s="2">
        <f>IFERROR(VLOOKUP(C2298,'LEISHMANIOSE VISCERAL'!$A$4:$C$454,3,FALSE),0)</f>
        <v>0</v>
      </c>
      <c r="N2298" s="2">
        <f>IFERROR(VLOOKUP(C2298,'LEISHMANIOSE TEGUMENTAR'!$A$4:$C$1681,3,FALSE),0)</f>
        <v>0</v>
      </c>
      <c r="O2298" s="2">
        <f>IFERROR(VLOOKUP(C2298,'FEBRE AMARELA'!$A$4:$C$38,3,FALSE),0)</f>
        <v>0</v>
      </c>
      <c r="P2298" s="2">
        <f>IFERROR(VLOOKUP(C2298,DENGUE!$A$5:$C$4097,3,FALSE),0)</f>
        <v>7</v>
      </c>
      <c r="Q2298" s="2">
        <f>IFERROR(VLOOKUP(C2298,'HEPATITE VIRAL'!$A$5:$C$3162,3,FALSE),0)</f>
        <v>0</v>
      </c>
      <c r="R2298" s="2">
        <f>IFERROR(VLOOKUP(C2298,'FEBRE MACULOSA'!$A$5:$C$181,3,FALSE),0)</f>
        <v>0</v>
      </c>
      <c r="S2298" s="2">
        <f>IFERROR(VLOOKUP(C2298,LEPTOSPIROSE!$A$5:$C$1176,3,FALSE),0)</f>
        <v>0</v>
      </c>
      <c r="T2298" s="2">
        <f>IFERROR(VLOOKUP(C2298,'DOENÇA DE CHAGAS'!$A$5:$C$100,3,FALSE),0)</f>
        <v>0</v>
      </c>
      <c r="U2298" s="2">
        <f>IFERROR(VLOOKUP(C2298,'PICADAS DE COBRAS'!$A$6:$C$4645,3,FALSE),0)</f>
        <v>8</v>
      </c>
      <c r="V2298">
        <f>IFERROR(VLOOKUP(C2298,'ZIKA VIRUS'!$A$5:$C$2399,3,FALSE),0)</f>
        <v>0</v>
      </c>
      <c r="W2298">
        <f>IFERROR(VLOOKUP(C2298,'FEBRE TIFÓIDE'!$A$5:$C$46,3,FALSE),0)</f>
        <v>0</v>
      </c>
      <c r="X2298">
        <f>IFERROR(VLOOKUP(C2298,HANTAVIROSE!$A$5:$C$153,3,FALSE),0)</f>
        <v>0</v>
      </c>
      <c r="Y2298">
        <f>IFERROR(VLOOKUP(C2298,MENINGITE!$A$5:$C$447,3,FALSE),0)</f>
        <v>0</v>
      </c>
      <c r="Z2298">
        <f>IFERROR(VLOOKUP(C2298,RAIVA!$A$5:$C$16,3,FALSE),0)</f>
        <v>0</v>
      </c>
    </row>
    <row r="2299" spans="1:26" x14ac:dyDescent="0.3">
      <c r="A2299" s="2" t="s">
        <v>4319</v>
      </c>
      <c r="B2299" s="2" t="s">
        <v>4411</v>
      </c>
      <c r="C2299" s="2">
        <v>230610</v>
      </c>
      <c r="D2299" s="2">
        <v>2306108</v>
      </c>
      <c r="E2299" s="2" t="s">
        <v>4319</v>
      </c>
      <c r="F2299" s="2" t="s">
        <v>4411</v>
      </c>
      <c r="G2299" s="2">
        <f>IFERROR(VLOOKUP(D2299,Coordenadas!$A$2:$D$5571,3,FALSE),0)</f>
        <v>-3.7473700000000001</v>
      </c>
      <c r="H2299" s="2">
        <f>IFERROR(VLOOKUP(D2299,Coordenadas!$A$2:$D$5571,4,FALSE),0)</f>
        <v>-39.784300000000002</v>
      </c>
      <c r="I2299" s="2" t="s">
        <v>5324</v>
      </c>
      <c r="J2299" s="2">
        <v>22324</v>
      </c>
      <c r="K2299" s="2" t="s">
        <v>5330</v>
      </c>
      <c r="L2299" s="2">
        <f>IFERROR(VLOOKUP(C2299,BOTULISMO!$A$3:$C$19,3,FALSE),0)</f>
        <v>0</v>
      </c>
      <c r="M2299" s="2">
        <f>IFERROR(VLOOKUP(C2299,'LEISHMANIOSE VISCERAL'!$A$4:$C$454,3,FALSE),0)</f>
        <v>0</v>
      </c>
      <c r="N2299" s="2">
        <f>IFERROR(VLOOKUP(C2299,'LEISHMANIOSE TEGUMENTAR'!$A$4:$C$1681,3,FALSE),0)</f>
        <v>0</v>
      </c>
      <c r="O2299" s="2">
        <f>IFERROR(VLOOKUP(C2299,'FEBRE AMARELA'!$A$4:$C$38,3,FALSE),0)</f>
        <v>0</v>
      </c>
      <c r="P2299" s="2">
        <f>IFERROR(VLOOKUP(C2299,DENGUE!$A$5:$C$4097,3,FALSE),0)</f>
        <v>45</v>
      </c>
      <c r="Q2299" s="2">
        <f>IFERROR(VLOOKUP(C2299,'HEPATITE VIRAL'!$A$5:$C$3162,3,FALSE),0)</f>
        <v>0</v>
      </c>
      <c r="R2299" s="2">
        <f>IFERROR(VLOOKUP(C2299,'FEBRE MACULOSA'!$A$5:$C$181,3,FALSE),0)</f>
        <v>0</v>
      </c>
      <c r="S2299" s="2">
        <f>IFERROR(VLOOKUP(C2299,LEPTOSPIROSE!$A$5:$C$1176,3,FALSE),0)</f>
        <v>0</v>
      </c>
      <c r="T2299" s="2">
        <f>IFERROR(VLOOKUP(C2299,'DOENÇA DE CHAGAS'!$A$5:$C$100,3,FALSE),0)</f>
        <v>0</v>
      </c>
      <c r="U2299" s="2">
        <f>IFERROR(VLOOKUP(C2299,'PICADAS DE COBRAS'!$A$6:$C$4645,3,FALSE),0)</f>
        <v>8</v>
      </c>
      <c r="V2299">
        <f>IFERROR(VLOOKUP(C2299,'ZIKA VIRUS'!$A$5:$C$2399,3,FALSE),0)</f>
        <v>0</v>
      </c>
      <c r="W2299">
        <f>IFERROR(VLOOKUP(C2299,'FEBRE TIFÓIDE'!$A$5:$C$46,3,FALSE),0)</f>
        <v>0</v>
      </c>
      <c r="X2299">
        <f>IFERROR(VLOOKUP(C2299,HANTAVIROSE!$A$5:$C$153,3,FALSE),0)</f>
        <v>0</v>
      </c>
      <c r="Y2299">
        <f>IFERROR(VLOOKUP(C2299,MENINGITE!$A$5:$C$447,3,FALSE),0)</f>
        <v>0</v>
      </c>
      <c r="Z2299">
        <f>IFERROR(VLOOKUP(C2299,RAIVA!$A$5:$C$16,3,FALSE),0)</f>
        <v>0</v>
      </c>
    </row>
    <row r="2300" spans="1:26" x14ac:dyDescent="0.3">
      <c r="A2300" s="2" t="s">
        <v>1256</v>
      </c>
      <c r="B2300" s="2" t="s">
        <v>1490</v>
      </c>
      <c r="C2300" s="2">
        <v>411080</v>
      </c>
      <c r="D2300" s="2">
        <v>4110805</v>
      </c>
      <c r="E2300" s="2" t="s">
        <v>1256</v>
      </c>
      <c r="F2300" s="2" t="s">
        <v>1490</v>
      </c>
      <c r="G2300" s="2">
        <f>IFERROR(VLOOKUP(D2300,Coordenadas!$A$2:$D$5571,3,FALSE),0)</f>
        <v>-24.4253</v>
      </c>
      <c r="H2300" s="2">
        <f>IFERROR(VLOOKUP(D2300,Coordenadas!$A$2:$D$5571,4,FALSE),0)</f>
        <v>-52.101199999999999</v>
      </c>
      <c r="I2300" s="2" t="s">
        <v>5326</v>
      </c>
      <c r="J2300" s="2">
        <v>10622</v>
      </c>
      <c r="K2300" s="2" t="s">
        <v>5332</v>
      </c>
      <c r="L2300" s="2">
        <f>IFERROR(VLOOKUP(C2300,BOTULISMO!$A$3:$C$19,3,FALSE),0)</f>
        <v>0</v>
      </c>
      <c r="M2300" s="2">
        <f>IFERROR(VLOOKUP(C2300,'LEISHMANIOSE VISCERAL'!$A$4:$C$454,3,FALSE),0)</f>
        <v>0</v>
      </c>
      <c r="N2300" s="2">
        <f>IFERROR(VLOOKUP(C2300,'LEISHMANIOSE TEGUMENTAR'!$A$4:$C$1681,3,FALSE),0)</f>
        <v>0</v>
      </c>
      <c r="O2300" s="2">
        <f>IFERROR(VLOOKUP(C2300,'FEBRE AMARELA'!$A$4:$C$38,3,FALSE),0)</f>
        <v>0</v>
      </c>
      <c r="P2300" s="2">
        <f>IFERROR(VLOOKUP(C2300,DENGUE!$A$5:$C$4097,3,FALSE),0)</f>
        <v>1317</v>
      </c>
      <c r="Q2300" s="2">
        <f>IFERROR(VLOOKUP(C2300,'HEPATITE VIRAL'!$A$5:$C$3162,3,FALSE),0)</f>
        <v>2</v>
      </c>
      <c r="R2300" s="2">
        <f>IFERROR(VLOOKUP(C2300,'FEBRE MACULOSA'!$A$5:$C$181,3,FALSE),0)</f>
        <v>0</v>
      </c>
      <c r="S2300" s="2">
        <f>IFERROR(VLOOKUP(C2300,LEPTOSPIROSE!$A$5:$C$1176,3,FALSE),0)</f>
        <v>2</v>
      </c>
      <c r="T2300" s="2">
        <f>IFERROR(VLOOKUP(C2300,'DOENÇA DE CHAGAS'!$A$5:$C$100,3,FALSE),0)</f>
        <v>0</v>
      </c>
      <c r="U2300" s="2">
        <f>IFERROR(VLOOKUP(C2300,'PICADAS DE COBRAS'!$A$6:$C$4645,3,FALSE),0)</f>
        <v>15</v>
      </c>
      <c r="V2300">
        <f>IFERROR(VLOOKUP(C2300,'ZIKA VIRUS'!$A$5:$C$2399,3,FALSE),0)</f>
        <v>0</v>
      </c>
      <c r="W2300">
        <f>IFERROR(VLOOKUP(C2300,'FEBRE TIFÓIDE'!$A$5:$C$46,3,FALSE),0)</f>
        <v>0</v>
      </c>
      <c r="X2300">
        <f>IFERROR(VLOOKUP(C2300,HANTAVIROSE!$A$5:$C$153,3,FALSE),0)</f>
        <v>0</v>
      </c>
      <c r="Y2300">
        <f>IFERROR(VLOOKUP(C2300,MENINGITE!$A$5:$C$447,3,FALSE),0)</f>
        <v>0</v>
      </c>
      <c r="Z2300">
        <f>IFERROR(VLOOKUP(C2300,RAIVA!$A$5:$C$16,3,FALSE),0)</f>
        <v>0</v>
      </c>
    </row>
    <row r="2301" spans="1:26" x14ac:dyDescent="0.3">
      <c r="A2301" s="2" t="s">
        <v>967</v>
      </c>
      <c r="B2301" s="2" t="s">
        <v>1133</v>
      </c>
      <c r="C2301" s="2">
        <v>420790</v>
      </c>
      <c r="D2301" s="2">
        <v>4207908</v>
      </c>
      <c r="E2301" s="2" t="s">
        <v>967</v>
      </c>
      <c r="F2301" s="2" t="s">
        <v>1133</v>
      </c>
      <c r="G2301" s="2">
        <f>IFERROR(VLOOKUP(D2301,Coordenadas!$A$2:$D$5571,3,FALSE),0)</f>
        <v>-26.242000000000001</v>
      </c>
      <c r="H2301" s="2">
        <f>IFERROR(VLOOKUP(D2301,Coordenadas!$A$2:$D$5571,4,FALSE),0)</f>
        <v>-50.795699999999997</v>
      </c>
      <c r="I2301" s="2" t="s">
        <v>5326</v>
      </c>
      <c r="J2301" s="2">
        <v>10448</v>
      </c>
      <c r="K2301" s="2" t="s">
        <v>5332</v>
      </c>
      <c r="L2301" s="2">
        <f>IFERROR(VLOOKUP(C2301,BOTULISMO!$A$3:$C$19,3,FALSE),0)</f>
        <v>0</v>
      </c>
      <c r="M2301" s="2">
        <f>IFERROR(VLOOKUP(C2301,'LEISHMANIOSE VISCERAL'!$A$4:$C$454,3,FALSE),0)</f>
        <v>0</v>
      </c>
      <c r="N2301" s="2">
        <f>IFERROR(VLOOKUP(C2301,'LEISHMANIOSE TEGUMENTAR'!$A$4:$C$1681,3,FALSE),0)</f>
        <v>0</v>
      </c>
      <c r="O2301" s="2">
        <f>IFERROR(VLOOKUP(C2301,'FEBRE AMARELA'!$A$4:$C$38,3,FALSE),0)</f>
        <v>0</v>
      </c>
      <c r="P2301" s="2">
        <f>IFERROR(VLOOKUP(C2301,DENGUE!$A$5:$C$4097,3,FALSE),0)</f>
        <v>0</v>
      </c>
      <c r="Q2301" s="2">
        <f>IFERROR(VLOOKUP(C2301,'HEPATITE VIRAL'!$A$5:$C$3162,3,FALSE),0)</f>
        <v>0</v>
      </c>
      <c r="R2301" s="2">
        <f>IFERROR(VLOOKUP(C2301,'FEBRE MACULOSA'!$A$5:$C$181,3,FALSE),0)</f>
        <v>0</v>
      </c>
      <c r="S2301" s="2">
        <f>IFERROR(VLOOKUP(C2301,LEPTOSPIROSE!$A$5:$C$1176,3,FALSE),0)</f>
        <v>0</v>
      </c>
      <c r="T2301" s="2">
        <f>IFERROR(VLOOKUP(C2301,'DOENÇA DE CHAGAS'!$A$5:$C$100,3,FALSE),0)</f>
        <v>0</v>
      </c>
      <c r="U2301" s="2">
        <f>IFERROR(VLOOKUP(C2301,'PICADAS DE COBRAS'!$A$6:$C$4645,3,FALSE),0)</f>
        <v>76</v>
      </c>
      <c r="V2301">
        <f>IFERROR(VLOOKUP(C2301,'ZIKA VIRUS'!$A$5:$C$2399,3,FALSE),0)</f>
        <v>0</v>
      </c>
      <c r="W2301">
        <f>IFERROR(VLOOKUP(C2301,'FEBRE TIFÓIDE'!$A$5:$C$46,3,FALSE),0)</f>
        <v>0</v>
      </c>
      <c r="X2301">
        <f>IFERROR(VLOOKUP(C2301,HANTAVIROSE!$A$5:$C$153,3,FALSE),0)</f>
        <v>2</v>
      </c>
      <c r="Y2301">
        <f>IFERROR(VLOOKUP(C2301,MENINGITE!$A$5:$C$447,3,FALSE),0)</f>
        <v>0</v>
      </c>
      <c r="Z2301">
        <f>IFERROR(VLOOKUP(C2301,RAIVA!$A$5:$C$16,3,FALSE),0)</f>
        <v>0</v>
      </c>
    </row>
    <row r="2302" spans="1:26" x14ac:dyDescent="0.3">
      <c r="A2302" s="2" t="s">
        <v>5044</v>
      </c>
      <c r="B2302" s="2" t="s">
        <v>5124</v>
      </c>
      <c r="C2302" s="2">
        <v>150350</v>
      </c>
      <c r="D2302" s="2">
        <v>1503507</v>
      </c>
      <c r="E2302" s="2" t="s">
        <v>5044</v>
      </c>
      <c r="F2302" s="2" t="s">
        <v>5124</v>
      </c>
      <c r="G2302" s="2">
        <f>IFERROR(VLOOKUP(D2302,Coordenadas!$A$2:$D$5571,3,FALSE),0)</f>
        <v>-1.7698400000000001</v>
      </c>
      <c r="H2302" s="2">
        <f>IFERROR(VLOOKUP(D2302,Coordenadas!$A$2:$D$5571,4,FALSE),0)</f>
        <v>-47.445999999999998</v>
      </c>
      <c r="I2302" s="2" t="s">
        <v>5323</v>
      </c>
      <c r="J2302" s="2">
        <v>31364</v>
      </c>
      <c r="K2302" s="2" t="s">
        <v>5330</v>
      </c>
      <c r="L2302" s="2">
        <f>IFERROR(VLOOKUP(C2302,BOTULISMO!$A$3:$C$19,3,FALSE),0)</f>
        <v>0</v>
      </c>
      <c r="M2302" s="2">
        <f>IFERROR(VLOOKUP(C2302,'LEISHMANIOSE VISCERAL'!$A$4:$C$454,3,FALSE),0)</f>
        <v>1</v>
      </c>
      <c r="N2302" s="2">
        <f>IFERROR(VLOOKUP(C2302,'LEISHMANIOSE TEGUMENTAR'!$A$4:$C$1681,3,FALSE),0)</f>
        <v>7</v>
      </c>
      <c r="O2302" s="2">
        <f>IFERROR(VLOOKUP(C2302,'FEBRE AMARELA'!$A$4:$C$38,3,FALSE),0)</f>
        <v>0</v>
      </c>
      <c r="P2302" s="2">
        <f>IFERROR(VLOOKUP(C2302,DENGUE!$A$5:$C$4097,3,FALSE),0)</f>
        <v>6</v>
      </c>
      <c r="Q2302" s="2">
        <f>IFERROR(VLOOKUP(C2302,'HEPATITE VIRAL'!$A$5:$C$3162,3,FALSE),0)</f>
        <v>0</v>
      </c>
      <c r="R2302" s="2">
        <f>IFERROR(VLOOKUP(C2302,'FEBRE MACULOSA'!$A$5:$C$181,3,FALSE),0)</f>
        <v>0</v>
      </c>
      <c r="S2302" s="2">
        <f>IFERROR(VLOOKUP(C2302,LEPTOSPIROSE!$A$5:$C$1176,3,FALSE),0)</f>
        <v>0</v>
      </c>
      <c r="T2302" s="2">
        <f>IFERROR(VLOOKUP(C2302,'DOENÇA DE CHAGAS'!$A$5:$C$100,3,FALSE),0)</f>
        <v>0</v>
      </c>
      <c r="U2302" s="2">
        <f>IFERROR(VLOOKUP(C2302,'PICADAS DE COBRAS'!$A$6:$C$4645,3,FALSE),0)</f>
        <v>62</v>
      </c>
      <c r="V2302">
        <f>IFERROR(VLOOKUP(C2302,'ZIKA VIRUS'!$A$5:$C$2399,3,FALSE),0)</f>
        <v>1</v>
      </c>
      <c r="W2302">
        <f>IFERROR(VLOOKUP(C2302,'FEBRE TIFÓIDE'!$A$5:$C$46,3,FALSE),0)</f>
        <v>0</v>
      </c>
      <c r="X2302">
        <f>IFERROR(VLOOKUP(C2302,HANTAVIROSE!$A$5:$C$153,3,FALSE),0)</f>
        <v>0</v>
      </c>
      <c r="Y2302">
        <f>IFERROR(VLOOKUP(C2302,MENINGITE!$A$5:$C$447,3,FALSE),0)</f>
        <v>0</v>
      </c>
      <c r="Z2302">
        <f>IFERROR(VLOOKUP(C2302,RAIVA!$A$5:$C$16,3,FALSE),0)</f>
        <v>0</v>
      </c>
    </row>
    <row r="2303" spans="1:26" x14ac:dyDescent="0.3">
      <c r="A2303" s="2" t="s">
        <v>2349</v>
      </c>
      <c r="B2303" s="2" t="s">
        <v>2393</v>
      </c>
      <c r="C2303" s="2">
        <v>320265</v>
      </c>
      <c r="D2303" s="2">
        <v>3202652</v>
      </c>
      <c r="E2303" s="2" t="s">
        <v>2349</v>
      </c>
      <c r="F2303" s="2" t="s">
        <v>2393</v>
      </c>
      <c r="G2303" s="2">
        <f>IFERROR(VLOOKUP(D2303,Coordenadas!$A$2:$D$5571,3,FALSE),0)</f>
        <v>-20.350100000000001</v>
      </c>
      <c r="H2303" s="2">
        <f>IFERROR(VLOOKUP(D2303,Coordenadas!$A$2:$D$5571,4,FALSE),0)</f>
        <v>-41.644399999999997</v>
      </c>
      <c r="I2303" s="2" t="s">
        <v>5325</v>
      </c>
      <c r="J2303" s="2">
        <v>11723</v>
      </c>
      <c r="K2303" s="2" t="s">
        <v>5332</v>
      </c>
      <c r="L2303" s="2">
        <f>IFERROR(VLOOKUP(C2303,BOTULISMO!$A$3:$C$19,3,FALSE),0)</f>
        <v>0</v>
      </c>
      <c r="M2303" s="2">
        <f>IFERROR(VLOOKUP(C2303,'LEISHMANIOSE VISCERAL'!$A$4:$C$454,3,FALSE),0)</f>
        <v>0</v>
      </c>
      <c r="N2303" s="2">
        <f>IFERROR(VLOOKUP(C2303,'LEISHMANIOSE TEGUMENTAR'!$A$4:$C$1681,3,FALSE),0)</f>
        <v>2</v>
      </c>
      <c r="O2303" s="2">
        <f>IFERROR(VLOOKUP(C2303,'FEBRE AMARELA'!$A$4:$C$38,3,FALSE),0)</f>
        <v>0</v>
      </c>
      <c r="P2303" s="2">
        <f>IFERROR(VLOOKUP(C2303,DENGUE!$A$5:$C$4097,3,FALSE),0)</f>
        <v>0</v>
      </c>
      <c r="Q2303" s="2">
        <f>IFERROR(VLOOKUP(C2303,'HEPATITE VIRAL'!$A$5:$C$3162,3,FALSE),0)</f>
        <v>0</v>
      </c>
      <c r="R2303" s="2">
        <f>IFERROR(VLOOKUP(C2303,'FEBRE MACULOSA'!$A$5:$C$181,3,FALSE),0)</f>
        <v>0</v>
      </c>
      <c r="S2303" s="2">
        <f>IFERROR(VLOOKUP(C2303,LEPTOSPIROSE!$A$5:$C$1176,3,FALSE),0)</f>
        <v>0</v>
      </c>
      <c r="T2303" s="2">
        <f>IFERROR(VLOOKUP(C2303,'DOENÇA DE CHAGAS'!$A$5:$C$100,3,FALSE),0)</f>
        <v>0</v>
      </c>
      <c r="U2303" s="2">
        <f>IFERROR(VLOOKUP(C2303,'PICADAS DE COBRAS'!$A$6:$C$4645,3,FALSE),0)</f>
        <v>0</v>
      </c>
      <c r="V2303">
        <f>IFERROR(VLOOKUP(C2303,'ZIKA VIRUS'!$A$5:$C$2399,3,FALSE),0)</f>
        <v>14</v>
      </c>
      <c r="W2303">
        <f>IFERROR(VLOOKUP(C2303,'FEBRE TIFÓIDE'!$A$5:$C$46,3,FALSE),0)</f>
        <v>0</v>
      </c>
      <c r="X2303">
        <f>IFERROR(VLOOKUP(C2303,HANTAVIROSE!$A$5:$C$153,3,FALSE),0)</f>
        <v>0</v>
      </c>
      <c r="Y2303">
        <f>IFERROR(VLOOKUP(C2303,MENINGITE!$A$5:$C$447,3,FALSE),0)</f>
        <v>0</v>
      </c>
      <c r="Z2303">
        <f>IFERROR(VLOOKUP(C2303,RAIVA!$A$5:$C$16,3,FALSE),0)</f>
        <v>0</v>
      </c>
    </row>
    <row r="2304" spans="1:26" x14ac:dyDescent="0.3">
      <c r="A2304" s="2" t="s">
        <v>4490</v>
      </c>
      <c r="B2304" s="2" t="s">
        <v>4611</v>
      </c>
      <c r="C2304" s="2">
        <v>220490</v>
      </c>
      <c r="D2304" s="2">
        <v>2204907</v>
      </c>
      <c r="E2304" s="2" t="s">
        <v>4490</v>
      </c>
      <c r="F2304" s="2" t="s">
        <v>4611</v>
      </c>
      <c r="G2304" s="2">
        <f>IFERROR(VLOOKUP(D2304,Coordenadas!$A$2:$D$5571,3,FALSE),0)</f>
        <v>-7.73597</v>
      </c>
      <c r="H2304" s="2">
        <f>IFERROR(VLOOKUP(D2304,Coordenadas!$A$2:$D$5571,4,FALSE),0)</f>
        <v>-41.673499999999997</v>
      </c>
      <c r="I2304" s="2" t="s">
        <v>5324</v>
      </c>
      <c r="J2304" s="2">
        <v>8221</v>
      </c>
      <c r="K2304" s="2" t="s">
        <v>5332</v>
      </c>
      <c r="L2304" s="2">
        <f>IFERROR(VLOOKUP(C2304,BOTULISMO!$A$3:$C$19,3,FALSE),0)</f>
        <v>0</v>
      </c>
      <c r="M2304" s="2">
        <f>IFERROR(VLOOKUP(C2304,'LEISHMANIOSE VISCERAL'!$A$4:$C$454,3,FALSE),0)</f>
        <v>0</v>
      </c>
      <c r="N2304" s="2">
        <f>IFERROR(VLOOKUP(C2304,'LEISHMANIOSE TEGUMENTAR'!$A$4:$C$1681,3,FALSE),0)</f>
        <v>0</v>
      </c>
      <c r="O2304" s="2">
        <f>IFERROR(VLOOKUP(C2304,'FEBRE AMARELA'!$A$4:$C$38,3,FALSE),0)</f>
        <v>0</v>
      </c>
      <c r="P2304" s="2">
        <f>IFERROR(VLOOKUP(C2304,DENGUE!$A$5:$C$4097,3,FALSE),0)</f>
        <v>2</v>
      </c>
      <c r="Q2304" s="2">
        <f>IFERROR(VLOOKUP(C2304,'HEPATITE VIRAL'!$A$5:$C$3162,3,FALSE),0)</f>
        <v>0</v>
      </c>
      <c r="R2304" s="2">
        <f>IFERROR(VLOOKUP(C2304,'FEBRE MACULOSA'!$A$5:$C$181,3,FALSE),0)</f>
        <v>0</v>
      </c>
      <c r="S2304" s="2">
        <f>IFERROR(VLOOKUP(C2304,LEPTOSPIROSE!$A$5:$C$1176,3,FALSE),0)</f>
        <v>0</v>
      </c>
      <c r="T2304" s="2">
        <f>IFERROR(VLOOKUP(C2304,'DOENÇA DE CHAGAS'!$A$5:$C$100,3,FALSE),0)</f>
        <v>0</v>
      </c>
      <c r="U2304" s="2">
        <f>IFERROR(VLOOKUP(C2304,'PICADAS DE COBRAS'!$A$6:$C$4645,3,FALSE),0)</f>
        <v>0</v>
      </c>
      <c r="V2304">
        <f>IFERROR(VLOOKUP(C2304,'ZIKA VIRUS'!$A$5:$C$2399,3,FALSE),0)</f>
        <v>0</v>
      </c>
      <c r="W2304">
        <f>IFERROR(VLOOKUP(C2304,'FEBRE TIFÓIDE'!$A$5:$C$46,3,FALSE),0)</f>
        <v>0</v>
      </c>
      <c r="X2304">
        <f>IFERROR(VLOOKUP(C2304,HANTAVIROSE!$A$5:$C$153,3,FALSE),0)</f>
        <v>0</v>
      </c>
      <c r="Y2304">
        <f>IFERROR(VLOOKUP(C2304,MENINGITE!$A$5:$C$447,3,FALSE),0)</f>
        <v>0</v>
      </c>
      <c r="Z2304">
        <f>IFERROR(VLOOKUP(C2304,RAIVA!$A$5:$C$16,3,FALSE),0)</f>
        <v>0</v>
      </c>
    </row>
    <row r="2305" spans="1:26" x14ac:dyDescent="0.3">
      <c r="A2305" s="2" t="s">
        <v>3</v>
      </c>
      <c r="B2305" s="2" t="s">
        <v>135</v>
      </c>
      <c r="C2305" s="2">
        <v>521030</v>
      </c>
      <c r="D2305" s="2">
        <v>5210307</v>
      </c>
      <c r="E2305" s="2" t="s">
        <v>3</v>
      </c>
      <c r="F2305" s="2" t="s">
        <v>135</v>
      </c>
      <c r="G2305" s="2">
        <f>IFERROR(VLOOKUP(D2305,Coordenadas!$A$2:$D$5571,3,FALSE),0)</f>
        <v>-16.314399999999999</v>
      </c>
      <c r="H2305" s="2">
        <f>IFERROR(VLOOKUP(D2305,Coordenadas!$A$2:$D$5571,4,FALSE),0)</f>
        <v>-50.908700000000003</v>
      </c>
      <c r="I2305" s="2" t="s">
        <v>5327</v>
      </c>
      <c r="J2305" s="2">
        <v>2887</v>
      </c>
      <c r="K2305" s="2" t="s">
        <v>5332</v>
      </c>
      <c r="L2305" s="2">
        <f>IFERROR(VLOOKUP(C2305,BOTULISMO!$A$3:$C$19,3,FALSE),0)</f>
        <v>0</v>
      </c>
      <c r="M2305" s="2">
        <f>IFERROR(VLOOKUP(C2305,'LEISHMANIOSE VISCERAL'!$A$4:$C$454,3,FALSE),0)</f>
        <v>0</v>
      </c>
      <c r="N2305" s="2">
        <f>IFERROR(VLOOKUP(C2305,'LEISHMANIOSE TEGUMENTAR'!$A$4:$C$1681,3,FALSE),0)</f>
        <v>1</v>
      </c>
      <c r="O2305" s="2">
        <f>IFERROR(VLOOKUP(C2305,'FEBRE AMARELA'!$A$4:$C$38,3,FALSE),0)</f>
        <v>0</v>
      </c>
      <c r="P2305" s="2">
        <f>IFERROR(VLOOKUP(C2305,DENGUE!$A$5:$C$4097,3,FALSE),0)</f>
        <v>5</v>
      </c>
      <c r="Q2305" s="2">
        <f>IFERROR(VLOOKUP(C2305,'HEPATITE VIRAL'!$A$5:$C$3162,3,FALSE),0)</f>
        <v>1</v>
      </c>
      <c r="R2305" s="2">
        <f>IFERROR(VLOOKUP(C2305,'FEBRE MACULOSA'!$A$5:$C$181,3,FALSE),0)</f>
        <v>0</v>
      </c>
      <c r="S2305" s="2">
        <f>IFERROR(VLOOKUP(C2305,LEPTOSPIROSE!$A$5:$C$1176,3,FALSE),0)</f>
        <v>0</v>
      </c>
      <c r="T2305" s="2">
        <f>IFERROR(VLOOKUP(C2305,'DOENÇA DE CHAGAS'!$A$5:$C$100,3,FALSE),0)</f>
        <v>0</v>
      </c>
      <c r="U2305" s="2">
        <f>IFERROR(VLOOKUP(C2305,'PICADAS DE COBRAS'!$A$6:$C$4645,3,FALSE),0)</f>
        <v>0</v>
      </c>
      <c r="V2305">
        <f>IFERROR(VLOOKUP(C2305,'ZIKA VIRUS'!$A$5:$C$2399,3,FALSE),0)</f>
        <v>1</v>
      </c>
      <c r="W2305">
        <f>IFERROR(VLOOKUP(C2305,'FEBRE TIFÓIDE'!$A$5:$C$46,3,FALSE),0)</f>
        <v>0</v>
      </c>
      <c r="X2305">
        <f>IFERROR(VLOOKUP(C2305,HANTAVIROSE!$A$5:$C$153,3,FALSE),0)</f>
        <v>0</v>
      </c>
      <c r="Y2305">
        <f>IFERROR(VLOOKUP(C2305,MENINGITE!$A$5:$C$447,3,FALSE),0)</f>
        <v>0</v>
      </c>
      <c r="Z2305">
        <f>IFERROR(VLOOKUP(C2305,RAIVA!$A$5:$C$16,3,FALSE),0)</f>
        <v>0</v>
      </c>
    </row>
    <row r="2306" spans="1:26" x14ac:dyDescent="0.3">
      <c r="A2306" s="2" t="s">
        <v>967</v>
      </c>
      <c r="B2306" s="2" t="s">
        <v>1132</v>
      </c>
      <c r="C2306" s="2">
        <v>420800</v>
      </c>
      <c r="D2306" s="2">
        <v>4208005</v>
      </c>
      <c r="E2306" s="2" t="s">
        <v>967</v>
      </c>
      <c r="F2306" s="2" t="s">
        <v>1132</v>
      </c>
      <c r="G2306" s="2">
        <f>IFERROR(VLOOKUP(D2306,Coordenadas!$A$2:$D$5571,3,FALSE),0)</f>
        <v>-27.290700000000001</v>
      </c>
      <c r="H2306" s="2">
        <f>IFERROR(VLOOKUP(D2306,Coordenadas!$A$2:$D$5571,4,FALSE),0)</f>
        <v>-52.321199999999997</v>
      </c>
      <c r="I2306" s="2" t="s">
        <v>5326</v>
      </c>
      <c r="J2306" s="2">
        <v>6426</v>
      </c>
      <c r="K2306" s="2" t="s">
        <v>5332</v>
      </c>
      <c r="L2306" s="2">
        <f>IFERROR(VLOOKUP(C2306,BOTULISMO!$A$3:$C$19,3,FALSE),0)</f>
        <v>0</v>
      </c>
      <c r="M2306" s="2">
        <f>IFERROR(VLOOKUP(C2306,'LEISHMANIOSE VISCERAL'!$A$4:$C$454,3,FALSE),0)</f>
        <v>0</v>
      </c>
      <c r="N2306" s="2">
        <f>IFERROR(VLOOKUP(C2306,'LEISHMANIOSE TEGUMENTAR'!$A$4:$C$1681,3,FALSE),0)</f>
        <v>0</v>
      </c>
      <c r="O2306" s="2">
        <f>IFERROR(VLOOKUP(C2306,'FEBRE AMARELA'!$A$4:$C$38,3,FALSE),0)</f>
        <v>0</v>
      </c>
      <c r="P2306" s="2">
        <f>IFERROR(VLOOKUP(C2306,DENGUE!$A$5:$C$4097,3,FALSE),0)</f>
        <v>0</v>
      </c>
      <c r="Q2306" s="2">
        <f>IFERROR(VLOOKUP(C2306,'HEPATITE VIRAL'!$A$5:$C$3162,3,FALSE),0)</f>
        <v>6</v>
      </c>
      <c r="R2306" s="2">
        <f>IFERROR(VLOOKUP(C2306,'FEBRE MACULOSA'!$A$5:$C$181,3,FALSE),0)</f>
        <v>0</v>
      </c>
      <c r="S2306" s="2">
        <f>IFERROR(VLOOKUP(C2306,LEPTOSPIROSE!$A$5:$C$1176,3,FALSE),0)</f>
        <v>1</v>
      </c>
      <c r="T2306" s="2">
        <f>IFERROR(VLOOKUP(C2306,'DOENÇA DE CHAGAS'!$A$5:$C$100,3,FALSE),0)</f>
        <v>0</v>
      </c>
      <c r="U2306" s="2">
        <f>IFERROR(VLOOKUP(C2306,'PICADAS DE COBRAS'!$A$6:$C$4645,3,FALSE),0)</f>
        <v>42</v>
      </c>
      <c r="V2306">
        <f>IFERROR(VLOOKUP(C2306,'ZIKA VIRUS'!$A$5:$C$2399,3,FALSE),0)</f>
        <v>0</v>
      </c>
      <c r="W2306">
        <f>IFERROR(VLOOKUP(C2306,'FEBRE TIFÓIDE'!$A$5:$C$46,3,FALSE),0)</f>
        <v>0</v>
      </c>
      <c r="X2306">
        <f>IFERROR(VLOOKUP(C2306,HANTAVIROSE!$A$5:$C$153,3,FALSE),0)</f>
        <v>0</v>
      </c>
      <c r="Y2306">
        <f>IFERROR(VLOOKUP(C2306,MENINGITE!$A$5:$C$447,3,FALSE),0)</f>
        <v>0</v>
      </c>
      <c r="Z2306">
        <f>IFERROR(VLOOKUP(C2306,RAIVA!$A$5:$C$16,3,FALSE),0)</f>
        <v>0</v>
      </c>
    </row>
    <row r="2307" spans="1:26" x14ac:dyDescent="0.3">
      <c r="A2307" s="2" t="s">
        <v>470</v>
      </c>
      <c r="B2307" s="2" t="s">
        <v>755</v>
      </c>
      <c r="C2307" s="2">
        <v>431053</v>
      </c>
      <c r="D2307" s="2">
        <v>4310538</v>
      </c>
      <c r="E2307" s="2" t="s">
        <v>470</v>
      </c>
      <c r="F2307" s="2" t="s">
        <v>755</v>
      </c>
      <c r="G2307" s="2">
        <f>IFERROR(VLOOKUP(D2307,Coordenadas!$A$2:$D$5571,3,FALSE),0)</f>
        <v>-29.601299999999998</v>
      </c>
      <c r="H2307" s="2">
        <f>IFERROR(VLOOKUP(D2307,Coordenadas!$A$2:$D$5571,4,FALSE),0)</f>
        <v>-53.772500000000001</v>
      </c>
      <c r="I2307" s="2" t="s">
        <v>5326</v>
      </c>
      <c r="J2307" s="2">
        <v>5010</v>
      </c>
      <c r="K2307" s="2" t="s">
        <v>5332</v>
      </c>
      <c r="L2307" s="2">
        <f>IFERROR(VLOOKUP(C2307,BOTULISMO!$A$3:$C$19,3,FALSE),0)</f>
        <v>0</v>
      </c>
      <c r="M2307" s="2">
        <f>IFERROR(VLOOKUP(C2307,'LEISHMANIOSE VISCERAL'!$A$4:$C$454,3,FALSE),0)</f>
        <v>0</v>
      </c>
      <c r="N2307" s="2">
        <f>IFERROR(VLOOKUP(C2307,'LEISHMANIOSE TEGUMENTAR'!$A$4:$C$1681,3,FALSE),0)</f>
        <v>0</v>
      </c>
      <c r="O2307" s="2">
        <f>IFERROR(VLOOKUP(C2307,'FEBRE AMARELA'!$A$4:$C$38,3,FALSE),0)</f>
        <v>0</v>
      </c>
      <c r="P2307" s="2">
        <f>IFERROR(VLOOKUP(C2307,DENGUE!$A$5:$C$4097,3,FALSE),0)</f>
        <v>0</v>
      </c>
      <c r="Q2307" s="2">
        <f>IFERROR(VLOOKUP(C2307,'HEPATITE VIRAL'!$A$5:$C$3162,3,FALSE),0)</f>
        <v>0</v>
      </c>
      <c r="R2307" s="2">
        <f>IFERROR(VLOOKUP(C2307,'FEBRE MACULOSA'!$A$5:$C$181,3,FALSE),0)</f>
        <v>0</v>
      </c>
      <c r="S2307" s="2">
        <f>IFERROR(VLOOKUP(C2307,LEPTOSPIROSE!$A$5:$C$1176,3,FALSE),0)</f>
        <v>3</v>
      </c>
      <c r="T2307" s="2">
        <f>IFERROR(VLOOKUP(C2307,'DOENÇA DE CHAGAS'!$A$5:$C$100,3,FALSE),0)</f>
        <v>0</v>
      </c>
      <c r="U2307" s="2">
        <f>IFERROR(VLOOKUP(C2307,'PICADAS DE COBRAS'!$A$6:$C$4645,3,FALSE),0)</f>
        <v>8</v>
      </c>
      <c r="V2307">
        <f>IFERROR(VLOOKUP(C2307,'ZIKA VIRUS'!$A$5:$C$2399,3,FALSE),0)</f>
        <v>0</v>
      </c>
      <c r="W2307">
        <f>IFERROR(VLOOKUP(C2307,'FEBRE TIFÓIDE'!$A$5:$C$46,3,FALSE),0)</f>
        <v>0</v>
      </c>
      <c r="X2307">
        <f>IFERROR(VLOOKUP(C2307,HANTAVIROSE!$A$5:$C$153,3,FALSE),0)</f>
        <v>0</v>
      </c>
      <c r="Y2307">
        <f>IFERROR(VLOOKUP(C2307,MENINGITE!$A$5:$C$447,3,FALSE),0)</f>
        <v>0</v>
      </c>
      <c r="Z2307">
        <f>IFERROR(VLOOKUP(C2307,RAIVA!$A$5:$C$16,3,FALSE),0)</f>
        <v>0</v>
      </c>
    </row>
    <row r="2308" spans="1:26" x14ac:dyDescent="0.3">
      <c r="A2308" s="2" t="s">
        <v>3988</v>
      </c>
      <c r="B2308" s="2" t="s">
        <v>3696</v>
      </c>
      <c r="C2308" s="2">
        <v>250690</v>
      </c>
      <c r="D2308" s="2">
        <v>2506905</v>
      </c>
      <c r="E2308" s="2" t="s">
        <v>3988</v>
      </c>
      <c r="F2308" s="2" t="s">
        <v>3696</v>
      </c>
      <c r="G2308" s="2">
        <f>IFERROR(VLOOKUP(D2308,Coordenadas!$A$2:$D$5571,3,FALSE),0)</f>
        <v>-7.3316699999999999</v>
      </c>
      <c r="H2308" s="2">
        <f>IFERROR(VLOOKUP(D2308,Coordenadas!$A$2:$D$5571,4,FALSE),0)</f>
        <v>-35.331699999999998</v>
      </c>
      <c r="I2308" s="2" t="s">
        <v>5324</v>
      </c>
      <c r="J2308" s="2">
        <v>24481</v>
      </c>
      <c r="K2308" s="2" t="s">
        <v>5330</v>
      </c>
      <c r="L2308" s="2">
        <f>IFERROR(VLOOKUP(C2308,BOTULISMO!$A$3:$C$19,3,FALSE),0)</f>
        <v>0</v>
      </c>
      <c r="M2308" s="2">
        <f>IFERROR(VLOOKUP(C2308,'LEISHMANIOSE VISCERAL'!$A$4:$C$454,3,FALSE),0)</f>
        <v>0</v>
      </c>
      <c r="N2308" s="2">
        <f>IFERROR(VLOOKUP(C2308,'LEISHMANIOSE TEGUMENTAR'!$A$4:$C$1681,3,FALSE),0)</f>
        <v>0</v>
      </c>
      <c r="O2308" s="2">
        <f>IFERROR(VLOOKUP(C2308,'FEBRE AMARELA'!$A$4:$C$38,3,FALSE),0)</f>
        <v>0</v>
      </c>
      <c r="P2308" s="2">
        <f>IFERROR(VLOOKUP(C2308,DENGUE!$A$5:$C$4097,3,FALSE),0)</f>
        <v>42</v>
      </c>
      <c r="Q2308" s="2">
        <f>IFERROR(VLOOKUP(C2308,'HEPATITE VIRAL'!$A$5:$C$3162,3,FALSE),0)</f>
        <v>1</v>
      </c>
      <c r="R2308" s="2">
        <f>IFERROR(VLOOKUP(C2308,'FEBRE MACULOSA'!$A$5:$C$181,3,FALSE),0)</f>
        <v>0</v>
      </c>
      <c r="S2308" s="2">
        <f>IFERROR(VLOOKUP(C2308,LEPTOSPIROSE!$A$5:$C$1176,3,FALSE),0)</f>
        <v>0</v>
      </c>
      <c r="T2308" s="2">
        <f>IFERROR(VLOOKUP(C2308,'DOENÇA DE CHAGAS'!$A$5:$C$100,3,FALSE),0)</f>
        <v>0</v>
      </c>
      <c r="U2308" s="2">
        <f>IFERROR(VLOOKUP(C2308,'PICADAS DE COBRAS'!$A$6:$C$4645,3,FALSE),0)</f>
        <v>25</v>
      </c>
      <c r="V2308">
        <f>IFERROR(VLOOKUP(C2308,'ZIKA VIRUS'!$A$5:$C$2399,3,FALSE),0)</f>
        <v>0</v>
      </c>
      <c r="W2308">
        <f>IFERROR(VLOOKUP(C2308,'FEBRE TIFÓIDE'!$A$5:$C$46,3,FALSE),0)</f>
        <v>0</v>
      </c>
      <c r="X2308">
        <f>IFERROR(VLOOKUP(C2308,HANTAVIROSE!$A$5:$C$153,3,FALSE),0)</f>
        <v>0</v>
      </c>
      <c r="Y2308">
        <f>IFERROR(VLOOKUP(C2308,MENINGITE!$A$5:$C$447,3,FALSE),0)</f>
        <v>0</v>
      </c>
      <c r="Z2308">
        <f>IFERROR(VLOOKUP(C2308,RAIVA!$A$5:$C$16,3,FALSE),0)</f>
        <v>0</v>
      </c>
    </row>
    <row r="2309" spans="1:26" x14ac:dyDescent="0.3">
      <c r="A2309" s="2" t="s">
        <v>3652</v>
      </c>
      <c r="B2309" s="2" t="s">
        <v>3696</v>
      </c>
      <c r="C2309" s="2">
        <v>280290</v>
      </c>
      <c r="D2309" s="2">
        <v>2802908</v>
      </c>
      <c r="E2309" s="2" t="s">
        <v>3652</v>
      </c>
      <c r="F2309" s="2" t="s">
        <v>3696</v>
      </c>
      <c r="G2309" s="2">
        <f>IFERROR(VLOOKUP(D2309,Coordenadas!$A$2:$D$5571,3,FALSE),0)</f>
        <v>-10.682600000000001</v>
      </c>
      <c r="H2309" s="2">
        <f>IFERROR(VLOOKUP(D2309,Coordenadas!$A$2:$D$5571,4,FALSE),0)</f>
        <v>-37.427300000000002</v>
      </c>
      <c r="I2309" s="2" t="s">
        <v>5324</v>
      </c>
      <c r="J2309" s="2">
        <v>86967</v>
      </c>
      <c r="K2309" s="2" t="s">
        <v>5331</v>
      </c>
      <c r="L2309" s="2">
        <f>IFERROR(VLOOKUP(C2309,BOTULISMO!$A$3:$C$19,3,FALSE),0)</f>
        <v>0</v>
      </c>
      <c r="M2309" s="2">
        <f>IFERROR(VLOOKUP(C2309,'LEISHMANIOSE VISCERAL'!$A$4:$C$454,3,FALSE),0)</f>
        <v>2</v>
      </c>
      <c r="N2309" s="2">
        <f>IFERROR(VLOOKUP(C2309,'LEISHMANIOSE TEGUMENTAR'!$A$4:$C$1681,3,FALSE),0)</f>
        <v>0</v>
      </c>
      <c r="O2309" s="2">
        <f>IFERROR(VLOOKUP(C2309,'FEBRE AMARELA'!$A$4:$C$38,3,FALSE),0)</f>
        <v>0</v>
      </c>
      <c r="P2309" s="2">
        <f>IFERROR(VLOOKUP(C2309,DENGUE!$A$5:$C$4097,3,FALSE),0)</f>
        <v>6</v>
      </c>
      <c r="Q2309" s="2">
        <f>IFERROR(VLOOKUP(C2309,'HEPATITE VIRAL'!$A$5:$C$3162,3,FALSE),0)</f>
        <v>9</v>
      </c>
      <c r="R2309" s="2">
        <f>IFERROR(VLOOKUP(C2309,'FEBRE MACULOSA'!$A$5:$C$181,3,FALSE),0)</f>
        <v>0</v>
      </c>
      <c r="S2309" s="2">
        <f>IFERROR(VLOOKUP(C2309,LEPTOSPIROSE!$A$5:$C$1176,3,FALSE),0)</f>
        <v>5</v>
      </c>
      <c r="T2309" s="2">
        <f>IFERROR(VLOOKUP(C2309,'DOENÇA DE CHAGAS'!$A$5:$C$100,3,FALSE),0)</f>
        <v>0</v>
      </c>
      <c r="U2309" s="2">
        <f>IFERROR(VLOOKUP(C2309,'PICADAS DE COBRAS'!$A$6:$C$4645,3,FALSE),0)</f>
        <v>150</v>
      </c>
      <c r="V2309">
        <f>IFERROR(VLOOKUP(C2309,'ZIKA VIRUS'!$A$5:$C$2399,3,FALSE),0)</f>
        <v>12</v>
      </c>
      <c r="W2309">
        <f>IFERROR(VLOOKUP(C2309,'FEBRE TIFÓIDE'!$A$5:$C$46,3,FALSE),0)</f>
        <v>0</v>
      </c>
      <c r="X2309">
        <f>IFERROR(VLOOKUP(C2309,HANTAVIROSE!$A$5:$C$153,3,FALSE),0)</f>
        <v>0</v>
      </c>
      <c r="Y2309">
        <f>IFERROR(VLOOKUP(C2309,MENINGITE!$A$5:$C$447,3,FALSE),0)</f>
        <v>1</v>
      </c>
      <c r="Z2309">
        <f>IFERROR(VLOOKUP(C2309,RAIVA!$A$5:$C$16,3,FALSE),0)</f>
        <v>0</v>
      </c>
    </row>
    <row r="2310" spans="1:26" x14ac:dyDescent="0.3">
      <c r="A2310" s="2" t="s">
        <v>3652</v>
      </c>
      <c r="B2310" s="2" t="s">
        <v>3695</v>
      </c>
      <c r="C2310" s="2">
        <v>280300</v>
      </c>
      <c r="D2310" s="2">
        <v>2803005</v>
      </c>
      <c r="E2310" s="2" t="s">
        <v>3652</v>
      </c>
      <c r="F2310" s="2" t="s">
        <v>3695</v>
      </c>
      <c r="G2310" s="2">
        <f>IFERROR(VLOOKUP(D2310,Coordenadas!$A$2:$D$5571,3,FALSE),0)</f>
        <v>-11.269299999999999</v>
      </c>
      <c r="H2310" s="2">
        <f>IFERROR(VLOOKUP(D2310,Coordenadas!$A$2:$D$5571,4,FALSE),0)</f>
        <v>-37.787500000000001</v>
      </c>
      <c r="I2310" s="2" t="s">
        <v>5324</v>
      </c>
      <c r="J2310" s="2">
        <v>38910</v>
      </c>
      <c r="K2310" s="2" t="s">
        <v>5330</v>
      </c>
      <c r="L2310" s="2">
        <f>IFERROR(VLOOKUP(C2310,BOTULISMO!$A$3:$C$19,3,FALSE),0)</f>
        <v>0</v>
      </c>
      <c r="M2310" s="2">
        <f>IFERROR(VLOOKUP(C2310,'LEISHMANIOSE VISCERAL'!$A$4:$C$454,3,FALSE),0)</f>
        <v>0</v>
      </c>
      <c r="N2310" s="2">
        <f>IFERROR(VLOOKUP(C2310,'LEISHMANIOSE TEGUMENTAR'!$A$4:$C$1681,3,FALSE),0)</f>
        <v>0</v>
      </c>
      <c r="O2310" s="2">
        <f>IFERROR(VLOOKUP(C2310,'FEBRE AMARELA'!$A$4:$C$38,3,FALSE),0)</f>
        <v>0</v>
      </c>
      <c r="P2310" s="2">
        <f>IFERROR(VLOOKUP(C2310,DENGUE!$A$5:$C$4097,3,FALSE),0)</f>
        <v>23</v>
      </c>
      <c r="Q2310" s="2">
        <f>IFERROR(VLOOKUP(C2310,'HEPATITE VIRAL'!$A$5:$C$3162,3,FALSE),0)</f>
        <v>2</v>
      </c>
      <c r="R2310" s="2">
        <f>IFERROR(VLOOKUP(C2310,'FEBRE MACULOSA'!$A$5:$C$181,3,FALSE),0)</f>
        <v>0</v>
      </c>
      <c r="S2310" s="2">
        <f>IFERROR(VLOOKUP(C2310,LEPTOSPIROSE!$A$5:$C$1176,3,FALSE),0)</f>
        <v>0</v>
      </c>
      <c r="T2310" s="2">
        <f>IFERROR(VLOOKUP(C2310,'DOENÇA DE CHAGAS'!$A$5:$C$100,3,FALSE),0)</f>
        <v>0</v>
      </c>
      <c r="U2310" s="2">
        <f>IFERROR(VLOOKUP(C2310,'PICADAS DE COBRAS'!$A$6:$C$4645,3,FALSE),0)</f>
        <v>0</v>
      </c>
      <c r="V2310">
        <f>IFERROR(VLOOKUP(C2310,'ZIKA VIRUS'!$A$5:$C$2399,3,FALSE),0)</f>
        <v>1</v>
      </c>
      <c r="W2310">
        <f>IFERROR(VLOOKUP(C2310,'FEBRE TIFÓIDE'!$A$5:$C$46,3,FALSE),0)</f>
        <v>0</v>
      </c>
      <c r="X2310">
        <f>IFERROR(VLOOKUP(C2310,HANTAVIROSE!$A$5:$C$153,3,FALSE),0)</f>
        <v>0</v>
      </c>
      <c r="Y2310">
        <f>IFERROR(VLOOKUP(C2310,MENINGITE!$A$5:$C$447,3,FALSE),0)</f>
        <v>1</v>
      </c>
      <c r="Z2310">
        <f>IFERROR(VLOOKUP(C2310,RAIVA!$A$5:$C$16,3,FALSE),0)</f>
        <v>0</v>
      </c>
    </row>
    <row r="2311" spans="1:26" x14ac:dyDescent="0.3">
      <c r="A2311" s="2" t="s">
        <v>3257</v>
      </c>
      <c r="B2311" s="2" t="s">
        <v>3483</v>
      </c>
      <c r="C2311" s="2">
        <v>291465</v>
      </c>
      <c r="D2311" s="2">
        <v>2914653</v>
      </c>
      <c r="E2311" s="2" t="s">
        <v>3257</v>
      </c>
      <c r="F2311" s="2" t="s">
        <v>3483</v>
      </c>
      <c r="G2311" s="2">
        <f>IFERROR(VLOOKUP(D2311,Coordenadas!$A$2:$D$5571,3,FALSE),0)</f>
        <v>-16.5732</v>
      </c>
      <c r="H2311" s="2">
        <f>IFERROR(VLOOKUP(D2311,Coordenadas!$A$2:$D$5571,4,FALSE),0)</f>
        <v>-39.5593</v>
      </c>
      <c r="I2311" s="2" t="s">
        <v>5324</v>
      </c>
      <c r="J2311" s="2">
        <v>28390</v>
      </c>
      <c r="K2311" s="2" t="s">
        <v>5330</v>
      </c>
      <c r="L2311" s="2">
        <f>IFERROR(VLOOKUP(C2311,BOTULISMO!$A$3:$C$19,3,FALSE),0)</f>
        <v>0</v>
      </c>
      <c r="M2311" s="2">
        <f>IFERROR(VLOOKUP(C2311,'LEISHMANIOSE VISCERAL'!$A$4:$C$454,3,FALSE),0)</f>
        <v>0</v>
      </c>
      <c r="N2311" s="2">
        <f>IFERROR(VLOOKUP(C2311,'LEISHMANIOSE TEGUMENTAR'!$A$4:$C$1681,3,FALSE),0)</f>
        <v>1</v>
      </c>
      <c r="O2311" s="2">
        <f>IFERROR(VLOOKUP(C2311,'FEBRE AMARELA'!$A$4:$C$38,3,FALSE),0)</f>
        <v>0</v>
      </c>
      <c r="P2311" s="2">
        <f>IFERROR(VLOOKUP(C2311,DENGUE!$A$5:$C$4097,3,FALSE),0)</f>
        <v>10</v>
      </c>
      <c r="Q2311" s="2">
        <f>IFERROR(VLOOKUP(C2311,'HEPATITE VIRAL'!$A$5:$C$3162,3,FALSE),0)</f>
        <v>16</v>
      </c>
      <c r="R2311" s="2">
        <f>IFERROR(VLOOKUP(C2311,'FEBRE MACULOSA'!$A$5:$C$181,3,FALSE),0)</f>
        <v>0</v>
      </c>
      <c r="S2311" s="2">
        <f>IFERROR(VLOOKUP(C2311,LEPTOSPIROSE!$A$5:$C$1176,3,FALSE),0)</f>
        <v>0</v>
      </c>
      <c r="T2311" s="2">
        <f>IFERROR(VLOOKUP(C2311,'DOENÇA DE CHAGAS'!$A$5:$C$100,3,FALSE),0)</f>
        <v>0</v>
      </c>
      <c r="U2311" s="2">
        <f>IFERROR(VLOOKUP(C2311,'PICADAS DE COBRAS'!$A$6:$C$4645,3,FALSE),0)</f>
        <v>68</v>
      </c>
      <c r="V2311">
        <f>IFERROR(VLOOKUP(C2311,'ZIKA VIRUS'!$A$5:$C$2399,3,FALSE),0)</f>
        <v>4</v>
      </c>
      <c r="W2311">
        <f>IFERROR(VLOOKUP(C2311,'FEBRE TIFÓIDE'!$A$5:$C$46,3,FALSE),0)</f>
        <v>0</v>
      </c>
      <c r="X2311">
        <f>IFERROR(VLOOKUP(C2311,HANTAVIROSE!$A$5:$C$153,3,FALSE),0)</f>
        <v>0</v>
      </c>
      <c r="Y2311">
        <f>IFERROR(VLOOKUP(C2311,MENINGITE!$A$5:$C$447,3,FALSE),0)</f>
        <v>0</v>
      </c>
      <c r="Z2311">
        <f>IFERROR(VLOOKUP(C2311,RAIVA!$A$5:$C$16,3,FALSE),0)</f>
        <v>0</v>
      </c>
    </row>
    <row r="2312" spans="1:26" x14ac:dyDescent="0.3">
      <c r="A2312" s="2" t="s">
        <v>1637</v>
      </c>
      <c r="B2312" s="2" t="s">
        <v>2015</v>
      </c>
      <c r="C2312" s="2">
        <v>352170</v>
      </c>
      <c r="D2312" s="2">
        <v>3521705</v>
      </c>
      <c r="E2312" s="2" t="s">
        <v>1637</v>
      </c>
      <c r="F2312" s="2" t="s">
        <v>2015</v>
      </c>
      <c r="G2312" s="2">
        <f>IFERROR(VLOOKUP(D2312,Coordenadas!$A$2:$D$5571,3,FALSE),0)</f>
        <v>-23.863800000000001</v>
      </c>
      <c r="H2312" s="2">
        <f>IFERROR(VLOOKUP(D2312,Coordenadas!$A$2:$D$5571,4,FALSE),0)</f>
        <v>-49.14</v>
      </c>
      <c r="I2312" s="2" t="s">
        <v>5325</v>
      </c>
      <c r="J2312" s="2">
        <v>17858</v>
      </c>
      <c r="K2312" s="2" t="s">
        <v>5332</v>
      </c>
      <c r="L2312" s="2">
        <f>IFERROR(VLOOKUP(C2312,BOTULISMO!$A$3:$C$19,3,FALSE),0)</f>
        <v>0</v>
      </c>
      <c r="M2312" s="2">
        <f>IFERROR(VLOOKUP(C2312,'LEISHMANIOSE VISCERAL'!$A$4:$C$454,3,FALSE),0)</f>
        <v>0</v>
      </c>
      <c r="N2312" s="2">
        <f>IFERROR(VLOOKUP(C2312,'LEISHMANIOSE TEGUMENTAR'!$A$4:$C$1681,3,FALSE),0)</f>
        <v>0</v>
      </c>
      <c r="O2312" s="2">
        <f>IFERROR(VLOOKUP(C2312,'FEBRE AMARELA'!$A$4:$C$38,3,FALSE),0)</f>
        <v>0</v>
      </c>
      <c r="P2312" s="2">
        <f>IFERROR(VLOOKUP(C2312,DENGUE!$A$5:$C$4097,3,FALSE),0)</f>
        <v>1</v>
      </c>
      <c r="Q2312" s="2">
        <f>IFERROR(VLOOKUP(C2312,'HEPATITE VIRAL'!$A$5:$C$3162,3,FALSE),0)</f>
        <v>0</v>
      </c>
      <c r="R2312" s="2">
        <f>IFERROR(VLOOKUP(C2312,'FEBRE MACULOSA'!$A$5:$C$181,3,FALSE),0)</f>
        <v>1</v>
      </c>
      <c r="S2312" s="2">
        <f>IFERROR(VLOOKUP(C2312,LEPTOSPIROSE!$A$5:$C$1176,3,FALSE),0)</f>
        <v>1</v>
      </c>
      <c r="T2312" s="2">
        <f>IFERROR(VLOOKUP(C2312,'DOENÇA DE CHAGAS'!$A$5:$C$100,3,FALSE),0)</f>
        <v>0</v>
      </c>
      <c r="U2312" s="2">
        <f>IFERROR(VLOOKUP(C2312,'PICADAS DE COBRAS'!$A$6:$C$4645,3,FALSE),0)</f>
        <v>52</v>
      </c>
      <c r="V2312">
        <f>IFERROR(VLOOKUP(C2312,'ZIKA VIRUS'!$A$5:$C$2399,3,FALSE),0)</f>
        <v>0</v>
      </c>
      <c r="W2312">
        <f>IFERROR(VLOOKUP(C2312,'FEBRE TIFÓIDE'!$A$5:$C$46,3,FALSE),0)</f>
        <v>0</v>
      </c>
      <c r="X2312">
        <f>IFERROR(VLOOKUP(C2312,HANTAVIROSE!$A$5:$C$153,3,FALSE),0)</f>
        <v>0</v>
      </c>
      <c r="Y2312">
        <f>IFERROR(VLOOKUP(C2312,MENINGITE!$A$5:$C$447,3,FALSE),0)</f>
        <v>0</v>
      </c>
      <c r="Z2312">
        <f>IFERROR(VLOOKUP(C2312,RAIVA!$A$5:$C$16,3,FALSE),0)</f>
        <v>0</v>
      </c>
    </row>
    <row r="2313" spans="1:26" x14ac:dyDescent="0.3">
      <c r="A2313" s="2" t="s">
        <v>3257</v>
      </c>
      <c r="B2313" s="2" t="s">
        <v>3482</v>
      </c>
      <c r="C2313" s="2">
        <v>291470</v>
      </c>
      <c r="D2313" s="2">
        <v>2914703</v>
      </c>
      <c r="E2313" s="2" t="s">
        <v>3257</v>
      </c>
      <c r="F2313" s="2" t="s">
        <v>3482</v>
      </c>
      <c r="G2313" s="2">
        <f>IFERROR(VLOOKUP(D2313,Coordenadas!$A$2:$D$5571,3,FALSE),0)</f>
        <v>-12.5242</v>
      </c>
      <c r="H2313" s="2">
        <f>IFERROR(VLOOKUP(D2313,Coordenadas!$A$2:$D$5571,4,FALSE),0)</f>
        <v>-40.305900000000001</v>
      </c>
      <c r="I2313" s="2" t="s">
        <v>5324</v>
      </c>
      <c r="J2313" s="2">
        <v>61631</v>
      </c>
      <c r="K2313" s="2" t="s">
        <v>5331</v>
      </c>
      <c r="L2313" s="2">
        <f>IFERROR(VLOOKUP(C2313,BOTULISMO!$A$3:$C$19,3,FALSE),0)</f>
        <v>0</v>
      </c>
      <c r="M2313" s="2">
        <f>IFERROR(VLOOKUP(C2313,'LEISHMANIOSE VISCERAL'!$A$4:$C$454,3,FALSE),0)</f>
        <v>0</v>
      </c>
      <c r="N2313" s="2">
        <f>IFERROR(VLOOKUP(C2313,'LEISHMANIOSE TEGUMENTAR'!$A$4:$C$1681,3,FALSE),0)</f>
        <v>0</v>
      </c>
      <c r="O2313" s="2">
        <f>IFERROR(VLOOKUP(C2313,'FEBRE AMARELA'!$A$4:$C$38,3,FALSE),0)</f>
        <v>0</v>
      </c>
      <c r="P2313" s="2">
        <f>IFERROR(VLOOKUP(C2313,DENGUE!$A$5:$C$4097,3,FALSE),0)</f>
        <v>2763</v>
      </c>
      <c r="Q2313" s="2">
        <f>IFERROR(VLOOKUP(C2313,'HEPATITE VIRAL'!$A$5:$C$3162,3,FALSE),0)</f>
        <v>9</v>
      </c>
      <c r="R2313" s="2">
        <f>IFERROR(VLOOKUP(C2313,'FEBRE MACULOSA'!$A$5:$C$181,3,FALSE),0)</f>
        <v>0</v>
      </c>
      <c r="S2313" s="2">
        <f>IFERROR(VLOOKUP(C2313,LEPTOSPIROSE!$A$5:$C$1176,3,FALSE),0)</f>
        <v>0</v>
      </c>
      <c r="T2313" s="2">
        <f>IFERROR(VLOOKUP(C2313,'DOENÇA DE CHAGAS'!$A$5:$C$100,3,FALSE),0)</f>
        <v>0</v>
      </c>
      <c r="U2313" s="2">
        <f>IFERROR(VLOOKUP(C2313,'PICADAS DE COBRAS'!$A$6:$C$4645,3,FALSE),0)</f>
        <v>274</v>
      </c>
      <c r="V2313">
        <f>IFERROR(VLOOKUP(C2313,'ZIKA VIRUS'!$A$5:$C$2399,3,FALSE),0)</f>
        <v>26</v>
      </c>
      <c r="W2313">
        <f>IFERROR(VLOOKUP(C2313,'FEBRE TIFÓIDE'!$A$5:$C$46,3,FALSE),0)</f>
        <v>0</v>
      </c>
      <c r="X2313">
        <f>IFERROR(VLOOKUP(C2313,HANTAVIROSE!$A$5:$C$153,3,FALSE),0)</f>
        <v>0</v>
      </c>
      <c r="Y2313">
        <f>IFERROR(VLOOKUP(C2313,MENINGITE!$A$5:$C$447,3,FALSE),0)</f>
        <v>0</v>
      </c>
      <c r="Z2313">
        <f>IFERROR(VLOOKUP(C2313,RAIVA!$A$5:$C$16,3,FALSE),0)</f>
        <v>0</v>
      </c>
    </row>
    <row r="2314" spans="1:26" x14ac:dyDescent="0.3">
      <c r="A2314" s="2" t="s">
        <v>3</v>
      </c>
      <c r="B2314" s="2" t="s">
        <v>134</v>
      </c>
      <c r="C2314" s="2">
        <v>521040</v>
      </c>
      <c r="D2314" s="2">
        <v>5210406</v>
      </c>
      <c r="E2314" s="2" t="s">
        <v>3</v>
      </c>
      <c r="F2314" s="2" t="s">
        <v>134</v>
      </c>
      <c r="G2314" s="2">
        <f>IFERROR(VLOOKUP(D2314,Coordenadas!$A$2:$D$5571,3,FALSE),0)</f>
        <v>-16.020600000000002</v>
      </c>
      <c r="H2314" s="2">
        <f>IFERROR(VLOOKUP(D2314,Coordenadas!$A$2:$D$5571,4,FALSE),0)</f>
        <v>-49.805999999999997</v>
      </c>
      <c r="I2314" s="2" t="s">
        <v>5327</v>
      </c>
      <c r="J2314" s="2">
        <v>35371</v>
      </c>
      <c r="K2314" s="2" t="s">
        <v>5330</v>
      </c>
      <c r="L2314" s="2">
        <f>IFERROR(VLOOKUP(C2314,BOTULISMO!$A$3:$C$19,3,FALSE),0)</f>
        <v>0</v>
      </c>
      <c r="M2314" s="2">
        <f>IFERROR(VLOOKUP(C2314,'LEISHMANIOSE VISCERAL'!$A$4:$C$454,3,FALSE),0)</f>
        <v>2</v>
      </c>
      <c r="N2314" s="2">
        <f>IFERROR(VLOOKUP(C2314,'LEISHMANIOSE TEGUMENTAR'!$A$4:$C$1681,3,FALSE),0)</f>
        <v>0</v>
      </c>
      <c r="O2314" s="2">
        <f>IFERROR(VLOOKUP(C2314,'FEBRE AMARELA'!$A$4:$C$38,3,FALSE),0)</f>
        <v>0</v>
      </c>
      <c r="P2314" s="2">
        <f>IFERROR(VLOOKUP(C2314,DENGUE!$A$5:$C$4097,3,FALSE),0)</f>
        <v>176</v>
      </c>
      <c r="Q2314" s="2">
        <f>IFERROR(VLOOKUP(C2314,'HEPATITE VIRAL'!$A$5:$C$3162,3,FALSE),0)</f>
        <v>3</v>
      </c>
      <c r="R2314" s="2">
        <f>IFERROR(VLOOKUP(C2314,'FEBRE MACULOSA'!$A$5:$C$181,3,FALSE),0)</f>
        <v>0</v>
      </c>
      <c r="S2314" s="2">
        <f>IFERROR(VLOOKUP(C2314,LEPTOSPIROSE!$A$5:$C$1176,3,FALSE),0)</f>
        <v>0</v>
      </c>
      <c r="T2314" s="2">
        <f>IFERROR(VLOOKUP(C2314,'DOENÇA DE CHAGAS'!$A$5:$C$100,3,FALSE),0)</f>
        <v>0</v>
      </c>
      <c r="U2314" s="2">
        <f>IFERROR(VLOOKUP(C2314,'PICADAS DE COBRAS'!$A$6:$C$4645,3,FALSE),0)</f>
        <v>105</v>
      </c>
      <c r="V2314">
        <f>IFERROR(VLOOKUP(C2314,'ZIKA VIRUS'!$A$5:$C$2399,3,FALSE),0)</f>
        <v>2</v>
      </c>
      <c r="W2314">
        <f>IFERROR(VLOOKUP(C2314,'FEBRE TIFÓIDE'!$A$5:$C$46,3,FALSE),0)</f>
        <v>0</v>
      </c>
      <c r="X2314">
        <f>IFERROR(VLOOKUP(C2314,HANTAVIROSE!$A$5:$C$153,3,FALSE),0)</f>
        <v>0</v>
      </c>
      <c r="Y2314">
        <f>IFERROR(VLOOKUP(C2314,MENINGITE!$A$5:$C$447,3,FALSE),0)</f>
        <v>0</v>
      </c>
      <c r="Z2314">
        <f>IFERROR(VLOOKUP(C2314,RAIVA!$A$5:$C$16,3,FALSE),0)</f>
        <v>0</v>
      </c>
    </row>
    <row r="2315" spans="1:26" x14ac:dyDescent="0.3">
      <c r="A2315" s="2" t="s">
        <v>3652</v>
      </c>
      <c r="B2315" s="2" t="s">
        <v>3694</v>
      </c>
      <c r="C2315" s="2">
        <v>280310</v>
      </c>
      <c r="D2315" s="2">
        <v>2803104</v>
      </c>
      <c r="E2315" s="2" t="s">
        <v>3652</v>
      </c>
      <c r="F2315" s="2" t="s">
        <v>3694</v>
      </c>
      <c r="G2315" s="2">
        <f>IFERROR(VLOOKUP(D2315,Coordenadas!$A$2:$D$5571,3,FALSE),0)</f>
        <v>-10.1248</v>
      </c>
      <c r="H2315" s="2">
        <f>IFERROR(VLOOKUP(D2315,Coordenadas!$A$2:$D$5571,4,FALSE),0)</f>
        <v>-37.105600000000003</v>
      </c>
      <c r="I2315" s="2" t="s">
        <v>5324</v>
      </c>
      <c r="J2315" s="2">
        <v>4972</v>
      </c>
      <c r="K2315" s="2" t="s">
        <v>5332</v>
      </c>
      <c r="L2315" s="2">
        <f>IFERROR(VLOOKUP(C2315,BOTULISMO!$A$3:$C$19,3,FALSE),0)</f>
        <v>0</v>
      </c>
      <c r="M2315" s="2">
        <f>IFERROR(VLOOKUP(C2315,'LEISHMANIOSE VISCERAL'!$A$4:$C$454,3,FALSE),0)</f>
        <v>0</v>
      </c>
      <c r="N2315" s="2">
        <f>IFERROR(VLOOKUP(C2315,'LEISHMANIOSE TEGUMENTAR'!$A$4:$C$1681,3,FALSE),0)</f>
        <v>0</v>
      </c>
      <c r="O2315" s="2">
        <f>IFERROR(VLOOKUP(C2315,'FEBRE AMARELA'!$A$4:$C$38,3,FALSE),0)</f>
        <v>0</v>
      </c>
      <c r="P2315" s="2">
        <f>IFERROR(VLOOKUP(C2315,DENGUE!$A$5:$C$4097,3,FALSE),0)</f>
        <v>0</v>
      </c>
      <c r="Q2315" s="2">
        <f>IFERROR(VLOOKUP(C2315,'HEPATITE VIRAL'!$A$5:$C$3162,3,FALSE),0)</f>
        <v>0</v>
      </c>
      <c r="R2315" s="2">
        <f>IFERROR(VLOOKUP(C2315,'FEBRE MACULOSA'!$A$5:$C$181,3,FALSE),0)</f>
        <v>0</v>
      </c>
      <c r="S2315" s="2">
        <f>IFERROR(VLOOKUP(C2315,LEPTOSPIROSE!$A$5:$C$1176,3,FALSE),0)</f>
        <v>0</v>
      </c>
      <c r="T2315" s="2">
        <f>IFERROR(VLOOKUP(C2315,'DOENÇA DE CHAGAS'!$A$5:$C$100,3,FALSE),0)</f>
        <v>0</v>
      </c>
      <c r="U2315" s="2">
        <f>IFERROR(VLOOKUP(C2315,'PICADAS DE COBRAS'!$A$6:$C$4645,3,FALSE),0)</f>
        <v>0</v>
      </c>
      <c r="V2315">
        <f>IFERROR(VLOOKUP(C2315,'ZIKA VIRUS'!$A$5:$C$2399,3,FALSE),0)</f>
        <v>0</v>
      </c>
      <c r="W2315">
        <f>IFERROR(VLOOKUP(C2315,'FEBRE TIFÓIDE'!$A$5:$C$46,3,FALSE),0)</f>
        <v>0</v>
      </c>
      <c r="X2315">
        <f>IFERROR(VLOOKUP(C2315,HANTAVIROSE!$A$5:$C$153,3,FALSE),0)</f>
        <v>0</v>
      </c>
      <c r="Y2315">
        <f>IFERROR(VLOOKUP(C2315,MENINGITE!$A$5:$C$447,3,FALSE),0)</f>
        <v>0</v>
      </c>
      <c r="Z2315">
        <f>IFERROR(VLOOKUP(C2315,RAIVA!$A$5:$C$16,3,FALSE),0)</f>
        <v>0</v>
      </c>
    </row>
    <row r="2316" spans="1:26" x14ac:dyDescent="0.3">
      <c r="A2316" s="2" t="s">
        <v>2425</v>
      </c>
      <c r="B2316" s="2" t="s">
        <v>2904</v>
      </c>
      <c r="C2316" s="2">
        <v>313170</v>
      </c>
      <c r="D2316" s="2">
        <v>3131703</v>
      </c>
      <c r="E2316" s="2" t="s">
        <v>2425</v>
      </c>
      <c r="F2316" s="2" t="s">
        <v>2904</v>
      </c>
      <c r="G2316" s="2">
        <f>IFERROR(VLOOKUP(D2316,Coordenadas!$A$2:$D$5571,3,FALSE),0)</f>
        <v>-19.623899999999999</v>
      </c>
      <c r="H2316" s="2">
        <f>IFERROR(VLOOKUP(D2316,Coordenadas!$A$2:$D$5571,4,FALSE),0)</f>
        <v>-43.231200000000001</v>
      </c>
      <c r="I2316" s="2" t="s">
        <v>5325</v>
      </c>
      <c r="J2316" s="2">
        <v>109783</v>
      </c>
      <c r="K2316" s="2" t="s">
        <v>5333</v>
      </c>
      <c r="L2316" s="2">
        <f>IFERROR(VLOOKUP(C2316,BOTULISMO!$A$3:$C$19,3,FALSE),0)</f>
        <v>0</v>
      </c>
      <c r="M2316" s="2">
        <f>IFERROR(VLOOKUP(C2316,'LEISHMANIOSE VISCERAL'!$A$4:$C$454,3,FALSE),0)</f>
        <v>0</v>
      </c>
      <c r="N2316" s="2">
        <f>IFERROR(VLOOKUP(C2316,'LEISHMANIOSE TEGUMENTAR'!$A$4:$C$1681,3,FALSE),0)</f>
        <v>5</v>
      </c>
      <c r="O2316" s="2">
        <f>IFERROR(VLOOKUP(C2316,'FEBRE AMARELA'!$A$4:$C$38,3,FALSE),0)</f>
        <v>0</v>
      </c>
      <c r="P2316" s="2">
        <f>IFERROR(VLOOKUP(C2316,DENGUE!$A$5:$C$4097,3,FALSE),0)</f>
        <v>601</v>
      </c>
      <c r="Q2316" s="2">
        <f>IFERROR(VLOOKUP(C2316,'HEPATITE VIRAL'!$A$5:$C$3162,3,FALSE),0)</f>
        <v>7</v>
      </c>
      <c r="R2316" s="2">
        <f>IFERROR(VLOOKUP(C2316,'FEBRE MACULOSA'!$A$5:$C$181,3,FALSE),0)</f>
        <v>1</v>
      </c>
      <c r="S2316" s="2">
        <f>IFERROR(VLOOKUP(C2316,LEPTOSPIROSE!$A$5:$C$1176,3,FALSE),0)</f>
        <v>7</v>
      </c>
      <c r="T2316" s="2">
        <f>IFERROR(VLOOKUP(C2316,'DOENÇA DE CHAGAS'!$A$5:$C$100,3,FALSE),0)</f>
        <v>0</v>
      </c>
      <c r="U2316" s="2">
        <f>IFERROR(VLOOKUP(C2316,'PICADAS DE COBRAS'!$A$6:$C$4645,3,FALSE),0)</f>
        <v>289</v>
      </c>
      <c r="V2316">
        <f>IFERROR(VLOOKUP(C2316,'ZIKA VIRUS'!$A$5:$C$2399,3,FALSE),0)</f>
        <v>18</v>
      </c>
      <c r="W2316">
        <f>IFERROR(VLOOKUP(C2316,'FEBRE TIFÓIDE'!$A$5:$C$46,3,FALSE),0)</f>
        <v>0</v>
      </c>
      <c r="X2316">
        <f>IFERROR(VLOOKUP(C2316,HANTAVIROSE!$A$5:$C$153,3,FALSE),0)</f>
        <v>0</v>
      </c>
      <c r="Y2316">
        <f>IFERROR(VLOOKUP(C2316,MENINGITE!$A$5:$C$447,3,FALSE),0)</f>
        <v>1</v>
      </c>
      <c r="Z2316">
        <f>IFERROR(VLOOKUP(C2316,RAIVA!$A$5:$C$16,3,FALSE),0)</f>
        <v>0</v>
      </c>
    </row>
    <row r="2317" spans="1:26" x14ac:dyDescent="0.3">
      <c r="A2317" s="2" t="s">
        <v>2425</v>
      </c>
      <c r="B2317" s="2" t="s">
        <v>2903</v>
      </c>
      <c r="C2317" s="2">
        <v>313180</v>
      </c>
      <c r="D2317" s="2">
        <v>3131802</v>
      </c>
      <c r="E2317" s="2" t="s">
        <v>2425</v>
      </c>
      <c r="F2317" s="2" t="s">
        <v>2903</v>
      </c>
      <c r="G2317" s="2">
        <f>IFERROR(VLOOKUP(D2317,Coordenadas!$A$2:$D$5571,3,FALSE),0)</f>
        <v>-18.571200000000001</v>
      </c>
      <c r="H2317" s="2">
        <f>IFERROR(VLOOKUP(D2317,Coordenadas!$A$2:$D$5571,4,FALSE),0)</f>
        <v>-41.234000000000002</v>
      </c>
      <c r="I2317" s="2" t="s">
        <v>5325</v>
      </c>
      <c r="J2317" s="2">
        <v>10692</v>
      </c>
      <c r="K2317" s="2" t="s">
        <v>5332</v>
      </c>
      <c r="L2317" s="2">
        <f>IFERROR(VLOOKUP(C2317,BOTULISMO!$A$3:$C$19,3,FALSE),0)</f>
        <v>0</v>
      </c>
      <c r="M2317" s="2">
        <f>IFERROR(VLOOKUP(C2317,'LEISHMANIOSE VISCERAL'!$A$4:$C$454,3,FALSE),0)</f>
        <v>0</v>
      </c>
      <c r="N2317" s="2">
        <f>IFERROR(VLOOKUP(C2317,'LEISHMANIOSE TEGUMENTAR'!$A$4:$C$1681,3,FALSE),0)</f>
        <v>0</v>
      </c>
      <c r="O2317" s="2">
        <f>IFERROR(VLOOKUP(C2317,'FEBRE AMARELA'!$A$4:$C$38,3,FALSE),0)</f>
        <v>0</v>
      </c>
      <c r="P2317" s="2">
        <f>IFERROR(VLOOKUP(C2317,DENGUE!$A$5:$C$4097,3,FALSE),0)</f>
        <v>231</v>
      </c>
      <c r="Q2317" s="2">
        <f>IFERROR(VLOOKUP(C2317,'HEPATITE VIRAL'!$A$5:$C$3162,3,FALSE),0)</f>
        <v>2</v>
      </c>
      <c r="R2317" s="2">
        <f>IFERROR(VLOOKUP(C2317,'FEBRE MACULOSA'!$A$5:$C$181,3,FALSE),0)</f>
        <v>0</v>
      </c>
      <c r="S2317" s="2">
        <f>IFERROR(VLOOKUP(C2317,LEPTOSPIROSE!$A$5:$C$1176,3,FALSE),0)</f>
        <v>0</v>
      </c>
      <c r="T2317" s="2">
        <f>IFERROR(VLOOKUP(C2317,'DOENÇA DE CHAGAS'!$A$5:$C$100,3,FALSE),0)</f>
        <v>0</v>
      </c>
      <c r="U2317" s="2">
        <f>IFERROR(VLOOKUP(C2317,'PICADAS DE COBRAS'!$A$6:$C$4645,3,FALSE),0)</f>
        <v>81</v>
      </c>
      <c r="V2317">
        <f>IFERROR(VLOOKUP(C2317,'ZIKA VIRUS'!$A$5:$C$2399,3,FALSE),0)</f>
        <v>0</v>
      </c>
      <c r="W2317">
        <f>IFERROR(VLOOKUP(C2317,'FEBRE TIFÓIDE'!$A$5:$C$46,3,FALSE),0)</f>
        <v>0</v>
      </c>
      <c r="X2317">
        <f>IFERROR(VLOOKUP(C2317,HANTAVIROSE!$A$5:$C$153,3,FALSE),0)</f>
        <v>0</v>
      </c>
      <c r="Y2317">
        <f>IFERROR(VLOOKUP(C2317,MENINGITE!$A$5:$C$447,3,FALSE),0)</f>
        <v>0</v>
      </c>
      <c r="Z2317">
        <f>IFERROR(VLOOKUP(C2317,RAIVA!$A$5:$C$16,3,FALSE),0)</f>
        <v>0</v>
      </c>
    </row>
    <row r="2318" spans="1:26" x14ac:dyDescent="0.3">
      <c r="A2318" s="2" t="s">
        <v>2425</v>
      </c>
      <c r="B2318" s="2" t="s">
        <v>2902</v>
      </c>
      <c r="C2318" s="2">
        <v>313190</v>
      </c>
      <c r="D2318" s="2">
        <v>3131901</v>
      </c>
      <c r="E2318" s="2" t="s">
        <v>2425</v>
      </c>
      <c r="F2318" s="2" t="s">
        <v>2902</v>
      </c>
      <c r="G2318" s="2">
        <f>IFERROR(VLOOKUP(D2318,Coordenadas!$A$2:$D$5571,3,FALSE),0)</f>
        <v>-20.2501</v>
      </c>
      <c r="H2318" s="2">
        <f>IFERROR(VLOOKUP(D2318,Coordenadas!$A$2:$D$5571,4,FALSE),0)</f>
        <v>-43.803800000000003</v>
      </c>
      <c r="I2318" s="2" t="s">
        <v>5325</v>
      </c>
      <c r="J2318" s="2">
        <v>45449</v>
      </c>
      <c r="K2318" s="2" t="s">
        <v>5330</v>
      </c>
      <c r="L2318" s="2">
        <f>IFERROR(VLOOKUP(C2318,BOTULISMO!$A$3:$C$19,3,FALSE),0)</f>
        <v>0</v>
      </c>
      <c r="M2318" s="2">
        <f>IFERROR(VLOOKUP(C2318,'LEISHMANIOSE VISCERAL'!$A$4:$C$454,3,FALSE),0)</f>
        <v>0</v>
      </c>
      <c r="N2318" s="2">
        <f>IFERROR(VLOOKUP(C2318,'LEISHMANIOSE TEGUMENTAR'!$A$4:$C$1681,3,FALSE),0)</f>
        <v>3</v>
      </c>
      <c r="O2318" s="2">
        <f>IFERROR(VLOOKUP(C2318,'FEBRE AMARELA'!$A$4:$C$38,3,FALSE),0)</f>
        <v>0</v>
      </c>
      <c r="P2318" s="2">
        <f>IFERROR(VLOOKUP(C2318,DENGUE!$A$5:$C$4097,3,FALSE),0)</f>
        <v>4</v>
      </c>
      <c r="Q2318" s="2">
        <f>IFERROR(VLOOKUP(C2318,'HEPATITE VIRAL'!$A$5:$C$3162,3,FALSE),0)</f>
        <v>8</v>
      </c>
      <c r="R2318" s="2">
        <f>IFERROR(VLOOKUP(C2318,'FEBRE MACULOSA'!$A$5:$C$181,3,FALSE),0)</f>
        <v>0</v>
      </c>
      <c r="S2318" s="2">
        <f>IFERROR(VLOOKUP(C2318,LEPTOSPIROSE!$A$5:$C$1176,3,FALSE),0)</f>
        <v>0</v>
      </c>
      <c r="T2318" s="2">
        <f>IFERROR(VLOOKUP(C2318,'DOENÇA DE CHAGAS'!$A$5:$C$100,3,FALSE),0)</f>
        <v>0</v>
      </c>
      <c r="U2318" s="2">
        <f>IFERROR(VLOOKUP(C2318,'PICADAS DE COBRAS'!$A$6:$C$4645,3,FALSE),0)</f>
        <v>157</v>
      </c>
      <c r="V2318">
        <f>IFERROR(VLOOKUP(C2318,'ZIKA VIRUS'!$A$5:$C$2399,3,FALSE),0)</f>
        <v>0</v>
      </c>
      <c r="W2318">
        <f>IFERROR(VLOOKUP(C2318,'FEBRE TIFÓIDE'!$A$5:$C$46,3,FALSE),0)</f>
        <v>0</v>
      </c>
      <c r="X2318">
        <f>IFERROR(VLOOKUP(C2318,HANTAVIROSE!$A$5:$C$153,3,FALSE),0)</f>
        <v>0</v>
      </c>
      <c r="Y2318">
        <f>IFERROR(VLOOKUP(C2318,MENINGITE!$A$5:$C$447,3,FALSE),0)</f>
        <v>0</v>
      </c>
      <c r="Z2318">
        <f>IFERROR(VLOOKUP(C2318,RAIVA!$A$5:$C$16,3,FALSE),0)</f>
        <v>0</v>
      </c>
    </row>
    <row r="2319" spans="1:26" x14ac:dyDescent="0.3">
      <c r="A2319" s="2" t="s">
        <v>2258</v>
      </c>
      <c r="B2319" s="2" t="s">
        <v>2320</v>
      </c>
      <c r="C2319" s="2">
        <v>330190</v>
      </c>
      <c r="D2319" s="2">
        <v>3301900</v>
      </c>
      <c r="E2319" s="2" t="s">
        <v>2258</v>
      </c>
      <c r="F2319" s="2" t="s">
        <v>2320</v>
      </c>
      <c r="G2319" s="2">
        <f>IFERROR(VLOOKUP(D2319,Coordenadas!$A$2:$D$5571,3,FALSE),0)</f>
        <v>-22.756499999999999</v>
      </c>
      <c r="H2319" s="2">
        <f>IFERROR(VLOOKUP(D2319,Coordenadas!$A$2:$D$5571,4,FALSE),0)</f>
        <v>-42.863900000000001</v>
      </c>
      <c r="I2319" s="2" t="s">
        <v>5325</v>
      </c>
      <c r="J2319" s="2">
        <v>218008</v>
      </c>
      <c r="K2319" s="2" t="s">
        <v>5333</v>
      </c>
      <c r="L2319" s="2">
        <f>IFERROR(VLOOKUP(C2319,BOTULISMO!$A$3:$C$19,3,FALSE),0)</f>
        <v>0</v>
      </c>
      <c r="M2319" s="2">
        <f>IFERROR(VLOOKUP(C2319,'LEISHMANIOSE VISCERAL'!$A$4:$C$454,3,FALSE),0)</f>
        <v>0</v>
      </c>
      <c r="N2319" s="2">
        <f>IFERROR(VLOOKUP(C2319,'LEISHMANIOSE TEGUMENTAR'!$A$4:$C$1681,3,FALSE),0)</f>
        <v>0</v>
      </c>
      <c r="O2319" s="2">
        <f>IFERROR(VLOOKUP(C2319,'FEBRE AMARELA'!$A$4:$C$38,3,FALSE),0)</f>
        <v>0</v>
      </c>
      <c r="P2319" s="2">
        <f>IFERROR(VLOOKUP(C2319,DENGUE!$A$5:$C$4097,3,FALSE),0)</f>
        <v>260</v>
      </c>
      <c r="Q2319" s="2">
        <f>IFERROR(VLOOKUP(C2319,'HEPATITE VIRAL'!$A$5:$C$3162,3,FALSE),0)</f>
        <v>46</v>
      </c>
      <c r="R2319" s="2">
        <f>IFERROR(VLOOKUP(C2319,'FEBRE MACULOSA'!$A$5:$C$181,3,FALSE),0)</f>
        <v>0</v>
      </c>
      <c r="S2319" s="2">
        <f>IFERROR(VLOOKUP(C2319,LEPTOSPIROSE!$A$5:$C$1176,3,FALSE),0)</f>
        <v>5</v>
      </c>
      <c r="T2319" s="2">
        <f>IFERROR(VLOOKUP(C2319,'DOENÇA DE CHAGAS'!$A$5:$C$100,3,FALSE),0)</f>
        <v>0</v>
      </c>
      <c r="U2319" s="2">
        <f>IFERROR(VLOOKUP(C2319,'PICADAS DE COBRAS'!$A$6:$C$4645,3,FALSE),0)</f>
        <v>3</v>
      </c>
      <c r="V2319">
        <f>IFERROR(VLOOKUP(C2319,'ZIKA VIRUS'!$A$5:$C$2399,3,FALSE),0)</f>
        <v>10</v>
      </c>
      <c r="W2319">
        <f>IFERROR(VLOOKUP(C2319,'FEBRE TIFÓIDE'!$A$5:$C$46,3,FALSE),0)</f>
        <v>0</v>
      </c>
      <c r="X2319">
        <f>IFERROR(VLOOKUP(C2319,HANTAVIROSE!$A$5:$C$153,3,FALSE),0)</f>
        <v>0</v>
      </c>
      <c r="Y2319">
        <f>IFERROR(VLOOKUP(C2319,MENINGITE!$A$5:$C$447,3,FALSE),0)</f>
        <v>3</v>
      </c>
      <c r="Z2319">
        <f>IFERROR(VLOOKUP(C2319,RAIVA!$A$5:$C$16,3,FALSE),0)</f>
        <v>0</v>
      </c>
    </row>
    <row r="2320" spans="1:26" x14ac:dyDescent="0.3">
      <c r="A2320" s="2" t="s">
        <v>3257</v>
      </c>
      <c r="B2320" s="2" t="s">
        <v>3481</v>
      </c>
      <c r="C2320" s="2">
        <v>291480</v>
      </c>
      <c r="D2320" s="2">
        <v>2914802</v>
      </c>
      <c r="E2320" s="2" t="s">
        <v>3257</v>
      </c>
      <c r="F2320" s="2" t="s">
        <v>3481</v>
      </c>
      <c r="G2320" s="2">
        <f>IFERROR(VLOOKUP(D2320,Coordenadas!$A$2:$D$5571,3,FALSE),0)</f>
        <v>-14.787599999999999</v>
      </c>
      <c r="H2320" s="2">
        <f>IFERROR(VLOOKUP(D2320,Coordenadas!$A$2:$D$5571,4,FALSE),0)</f>
        <v>-39.278100000000002</v>
      </c>
      <c r="I2320" s="2" t="s">
        <v>5324</v>
      </c>
      <c r="J2320" s="2">
        <v>204667</v>
      </c>
      <c r="K2320" s="2" t="s">
        <v>5333</v>
      </c>
      <c r="L2320" s="2">
        <f>IFERROR(VLOOKUP(C2320,BOTULISMO!$A$3:$C$19,3,FALSE),0)</f>
        <v>0</v>
      </c>
      <c r="M2320" s="2">
        <f>IFERROR(VLOOKUP(C2320,'LEISHMANIOSE VISCERAL'!$A$4:$C$454,3,FALSE),0)</f>
        <v>0</v>
      </c>
      <c r="N2320" s="2">
        <f>IFERROR(VLOOKUP(C2320,'LEISHMANIOSE TEGUMENTAR'!$A$4:$C$1681,3,FALSE),0)</f>
        <v>7</v>
      </c>
      <c r="O2320" s="2">
        <f>IFERROR(VLOOKUP(C2320,'FEBRE AMARELA'!$A$4:$C$38,3,FALSE),0)</f>
        <v>0</v>
      </c>
      <c r="P2320" s="2">
        <f>IFERROR(VLOOKUP(C2320,DENGUE!$A$5:$C$4097,3,FALSE),0)</f>
        <v>536</v>
      </c>
      <c r="Q2320" s="2">
        <f>IFERROR(VLOOKUP(C2320,'HEPATITE VIRAL'!$A$5:$C$3162,3,FALSE),0)</f>
        <v>251</v>
      </c>
      <c r="R2320" s="2">
        <f>IFERROR(VLOOKUP(C2320,'FEBRE MACULOSA'!$A$5:$C$181,3,FALSE),0)</f>
        <v>0</v>
      </c>
      <c r="S2320" s="2">
        <f>IFERROR(VLOOKUP(C2320,LEPTOSPIROSE!$A$5:$C$1176,3,FALSE),0)</f>
        <v>10</v>
      </c>
      <c r="T2320" s="2">
        <f>IFERROR(VLOOKUP(C2320,'DOENÇA DE CHAGAS'!$A$5:$C$100,3,FALSE),0)</f>
        <v>0</v>
      </c>
      <c r="U2320" s="2">
        <f>IFERROR(VLOOKUP(C2320,'PICADAS DE COBRAS'!$A$6:$C$4645,3,FALSE),0)</f>
        <v>156</v>
      </c>
      <c r="V2320">
        <f>IFERROR(VLOOKUP(C2320,'ZIKA VIRUS'!$A$5:$C$2399,3,FALSE),0)</f>
        <v>49</v>
      </c>
      <c r="W2320">
        <f>IFERROR(VLOOKUP(C2320,'FEBRE TIFÓIDE'!$A$5:$C$46,3,FALSE),0)</f>
        <v>0</v>
      </c>
      <c r="X2320">
        <f>IFERROR(VLOOKUP(C2320,HANTAVIROSE!$A$5:$C$153,3,FALSE),0)</f>
        <v>0</v>
      </c>
      <c r="Y2320">
        <f>IFERROR(VLOOKUP(C2320,MENINGITE!$A$5:$C$447,3,FALSE),0)</f>
        <v>1</v>
      </c>
      <c r="Z2320">
        <f>IFERROR(VLOOKUP(C2320,RAIVA!$A$5:$C$16,3,FALSE),0)</f>
        <v>0</v>
      </c>
    </row>
    <row r="2321" spans="1:26" x14ac:dyDescent="0.3">
      <c r="A2321" s="2" t="s">
        <v>4903</v>
      </c>
      <c r="B2321" s="2" t="s">
        <v>4975</v>
      </c>
      <c r="C2321" s="2">
        <v>171050</v>
      </c>
      <c r="D2321" s="2">
        <v>1710508</v>
      </c>
      <c r="E2321" s="2" t="s">
        <v>4903</v>
      </c>
      <c r="F2321" s="2" t="s">
        <v>4975</v>
      </c>
      <c r="G2321" s="2">
        <f>IFERROR(VLOOKUP(D2321,Coordenadas!$A$2:$D$5571,3,FALSE),0)</f>
        <v>-8.3929299999999998</v>
      </c>
      <c r="H2321" s="2">
        <f>IFERROR(VLOOKUP(D2321,Coordenadas!$A$2:$D$5571,4,FALSE),0)</f>
        <v>-47.772599999999997</v>
      </c>
      <c r="I2321" s="2" t="s">
        <v>5323</v>
      </c>
      <c r="J2321" s="2">
        <v>7104</v>
      </c>
      <c r="K2321" s="2" t="s">
        <v>5332</v>
      </c>
      <c r="L2321" s="2">
        <f>IFERROR(VLOOKUP(C2321,BOTULISMO!$A$3:$C$19,3,FALSE),0)</f>
        <v>0</v>
      </c>
      <c r="M2321" s="2">
        <f>IFERROR(VLOOKUP(C2321,'LEISHMANIOSE VISCERAL'!$A$4:$C$454,3,FALSE),0)</f>
        <v>1</v>
      </c>
      <c r="N2321" s="2">
        <f>IFERROR(VLOOKUP(C2321,'LEISHMANIOSE TEGUMENTAR'!$A$4:$C$1681,3,FALSE),0)</f>
        <v>3</v>
      </c>
      <c r="O2321" s="2">
        <f>IFERROR(VLOOKUP(C2321,'FEBRE AMARELA'!$A$4:$C$38,3,FALSE),0)</f>
        <v>0</v>
      </c>
      <c r="P2321" s="2">
        <f>IFERROR(VLOOKUP(C2321,DENGUE!$A$5:$C$4097,3,FALSE),0)</f>
        <v>1</v>
      </c>
      <c r="Q2321" s="2">
        <f>IFERROR(VLOOKUP(C2321,'HEPATITE VIRAL'!$A$5:$C$3162,3,FALSE),0)</f>
        <v>0</v>
      </c>
      <c r="R2321" s="2">
        <f>IFERROR(VLOOKUP(C2321,'FEBRE MACULOSA'!$A$5:$C$181,3,FALSE),0)</f>
        <v>0</v>
      </c>
      <c r="S2321" s="2">
        <f>IFERROR(VLOOKUP(C2321,LEPTOSPIROSE!$A$5:$C$1176,3,FALSE),0)</f>
        <v>0</v>
      </c>
      <c r="T2321" s="2">
        <f>IFERROR(VLOOKUP(C2321,'DOENÇA DE CHAGAS'!$A$5:$C$100,3,FALSE),0)</f>
        <v>0</v>
      </c>
      <c r="U2321" s="2">
        <f>IFERROR(VLOOKUP(C2321,'PICADAS DE COBRAS'!$A$6:$C$4645,3,FALSE),0)</f>
        <v>37</v>
      </c>
      <c r="V2321">
        <f>IFERROR(VLOOKUP(C2321,'ZIKA VIRUS'!$A$5:$C$2399,3,FALSE),0)</f>
        <v>1</v>
      </c>
      <c r="W2321">
        <f>IFERROR(VLOOKUP(C2321,'FEBRE TIFÓIDE'!$A$5:$C$46,3,FALSE),0)</f>
        <v>0</v>
      </c>
      <c r="X2321">
        <f>IFERROR(VLOOKUP(C2321,HANTAVIROSE!$A$5:$C$153,3,FALSE),0)</f>
        <v>0</v>
      </c>
      <c r="Y2321">
        <f>IFERROR(VLOOKUP(C2321,MENINGITE!$A$5:$C$447,3,FALSE),0)</f>
        <v>0</v>
      </c>
      <c r="Z2321">
        <f>IFERROR(VLOOKUP(C2321,RAIVA!$A$5:$C$16,3,FALSE),0)</f>
        <v>0</v>
      </c>
    </row>
    <row r="2322" spans="1:26" x14ac:dyDescent="0.3">
      <c r="A2322" s="2" t="s">
        <v>2425</v>
      </c>
      <c r="B2322" s="2" t="s">
        <v>2901</v>
      </c>
      <c r="C2322" s="2">
        <v>313200</v>
      </c>
      <c r="D2322" s="2">
        <v>3132008</v>
      </c>
      <c r="E2322" s="2" t="s">
        <v>2425</v>
      </c>
      <c r="F2322" s="2" t="s">
        <v>2901</v>
      </c>
      <c r="G2322" s="2">
        <f>IFERROR(VLOOKUP(D2322,Coordenadas!$A$2:$D$5571,3,FALSE),0)</f>
        <v>-17.0625</v>
      </c>
      <c r="H2322" s="2">
        <f>IFERROR(VLOOKUP(D2322,Coordenadas!$A$2:$D$5571,4,FALSE),0)</f>
        <v>-43.306899999999999</v>
      </c>
      <c r="I2322" s="2" t="s">
        <v>5325</v>
      </c>
      <c r="J2322" s="2">
        <v>4988</v>
      </c>
      <c r="K2322" s="2" t="s">
        <v>5332</v>
      </c>
      <c r="L2322" s="2">
        <f>IFERROR(VLOOKUP(C2322,BOTULISMO!$A$3:$C$19,3,FALSE),0)</f>
        <v>0</v>
      </c>
      <c r="M2322" s="2">
        <f>IFERROR(VLOOKUP(C2322,'LEISHMANIOSE VISCERAL'!$A$4:$C$454,3,FALSE),0)</f>
        <v>0</v>
      </c>
      <c r="N2322" s="2">
        <f>IFERROR(VLOOKUP(C2322,'LEISHMANIOSE TEGUMENTAR'!$A$4:$C$1681,3,FALSE),0)</f>
        <v>0</v>
      </c>
      <c r="O2322" s="2">
        <f>IFERROR(VLOOKUP(C2322,'FEBRE AMARELA'!$A$4:$C$38,3,FALSE),0)</f>
        <v>0</v>
      </c>
      <c r="P2322" s="2">
        <f>IFERROR(VLOOKUP(C2322,DENGUE!$A$5:$C$4097,3,FALSE),0)</f>
        <v>0</v>
      </c>
      <c r="Q2322" s="2">
        <f>IFERROR(VLOOKUP(C2322,'HEPATITE VIRAL'!$A$5:$C$3162,3,FALSE),0)</f>
        <v>0</v>
      </c>
      <c r="R2322" s="2">
        <f>IFERROR(VLOOKUP(C2322,'FEBRE MACULOSA'!$A$5:$C$181,3,FALSE),0)</f>
        <v>0</v>
      </c>
      <c r="S2322" s="2">
        <f>IFERROR(VLOOKUP(C2322,LEPTOSPIROSE!$A$5:$C$1176,3,FALSE),0)</f>
        <v>0</v>
      </c>
      <c r="T2322" s="2">
        <f>IFERROR(VLOOKUP(C2322,'DOENÇA DE CHAGAS'!$A$5:$C$100,3,FALSE),0)</f>
        <v>0</v>
      </c>
      <c r="U2322" s="2">
        <f>IFERROR(VLOOKUP(C2322,'PICADAS DE COBRAS'!$A$6:$C$4645,3,FALSE),0)</f>
        <v>4</v>
      </c>
      <c r="V2322">
        <f>IFERROR(VLOOKUP(C2322,'ZIKA VIRUS'!$A$5:$C$2399,3,FALSE),0)</f>
        <v>0</v>
      </c>
      <c r="W2322">
        <f>IFERROR(VLOOKUP(C2322,'FEBRE TIFÓIDE'!$A$5:$C$46,3,FALSE),0)</f>
        <v>0</v>
      </c>
      <c r="X2322">
        <f>IFERROR(VLOOKUP(C2322,HANTAVIROSE!$A$5:$C$153,3,FALSE),0)</f>
        <v>0</v>
      </c>
      <c r="Y2322">
        <f>IFERROR(VLOOKUP(C2322,MENINGITE!$A$5:$C$447,3,FALSE),0)</f>
        <v>0</v>
      </c>
      <c r="Z2322">
        <f>IFERROR(VLOOKUP(C2322,RAIVA!$A$5:$C$16,3,FALSE),0)</f>
        <v>0</v>
      </c>
    </row>
    <row r="2323" spans="1:26" x14ac:dyDescent="0.3">
      <c r="A2323" s="2" t="s">
        <v>2425</v>
      </c>
      <c r="B2323" s="2" t="s">
        <v>2900</v>
      </c>
      <c r="C2323" s="2">
        <v>313210</v>
      </c>
      <c r="D2323" s="2">
        <v>3132107</v>
      </c>
      <c r="E2323" s="2" t="s">
        <v>2425</v>
      </c>
      <c r="F2323" s="2" t="s">
        <v>2900</v>
      </c>
      <c r="G2323" s="2">
        <f>IFERROR(VLOOKUP(D2323,Coordenadas!$A$2:$D$5571,3,FALSE),0)</f>
        <v>-15.089</v>
      </c>
      <c r="H2323" s="2">
        <f>IFERROR(VLOOKUP(D2323,Coordenadas!$A$2:$D$5571,4,FALSE),0)</f>
        <v>-44.094999999999999</v>
      </c>
      <c r="I2323" s="2" t="s">
        <v>5325</v>
      </c>
      <c r="J2323" s="2">
        <v>17720</v>
      </c>
      <c r="K2323" s="2" t="s">
        <v>5332</v>
      </c>
      <c r="L2323" s="2">
        <f>IFERROR(VLOOKUP(C2323,BOTULISMO!$A$3:$C$19,3,FALSE),0)</f>
        <v>0</v>
      </c>
      <c r="M2323" s="2">
        <f>IFERROR(VLOOKUP(C2323,'LEISHMANIOSE VISCERAL'!$A$4:$C$454,3,FALSE),0)</f>
        <v>2</v>
      </c>
      <c r="N2323" s="2">
        <f>IFERROR(VLOOKUP(C2323,'LEISHMANIOSE TEGUMENTAR'!$A$4:$C$1681,3,FALSE),0)</f>
        <v>2</v>
      </c>
      <c r="O2323" s="2">
        <f>IFERROR(VLOOKUP(C2323,'FEBRE AMARELA'!$A$4:$C$38,3,FALSE),0)</f>
        <v>0</v>
      </c>
      <c r="P2323" s="2">
        <f>IFERROR(VLOOKUP(C2323,DENGUE!$A$5:$C$4097,3,FALSE),0)</f>
        <v>1</v>
      </c>
      <c r="Q2323" s="2">
        <f>IFERROR(VLOOKUP(C2323,'HEPATITE VIRAL'!$A$5:$C$3162,3,FALSE),0)</f>
        <v>2</v>
      </c>
      <c r="R2323" s="2">
        <f>IFERROR(VLOOKUP(C2323,'FEBRE MACULOSA'!$A$5:$C$181,3,FALSE),0)</f>
        <v>0</v>
      </c>
      <c r="S2323" s="2">
        <f>IFERROR(VLOOKUP(C2323,LEPTOSPIROSE!$A$5:$C$1176,3,FALSE),0)</f>
        <v>0</v>
      </c>
      <c r="T2323" s="2">
        <f>IFERROR(VLOOKUP(C2323,'DOENÇA DE CHAGAS'!$A$5:$C$100,3,FALSE),0)</f>
        <v>0</v>
      </c>
      <c r="U2323" s="2">
        <f>IFERROR(VLOOKUP(C2323,'PICADAS DE COBRAS'!$A$6:$C$4645,3,FALSE),0)</f>
        <v>174</v>
      </c>
      <c r="V2323">
        <f>IFERROR(VLOOKUP(C2323,'ZIKA VIRUS'!$A$5:$C$2399,3,FALSE),0)</f>
        <v>0</v>
      </c>
      <c r="W2323">
        <f>IFERROR(VLOOKUP(C2323,'FEBRE TIFÓIDE'!$A$5:$C$46,3,FALSE),0)</f>
        <v>0</v>
      </c>
      <c r="X2323">
        <f>IFERROR(VLOOKUP(C2323,HANTAVIROSE!$A$5:$C$153,3,FALSE),0)</f>
        <v>0</v>
      </c>
      <c r="Y2323">
        <f>IFERROR(VLOOKUP(C2323,MENINGITE!$A$5:$C$447,3,FALSE),0)</f>
        <v>0</v>
      </c>
      <c r="Z2323">
        <f>IFERROR(VLOOKUP(C2323,RAIVA!$A$5:$C$16,3,FALSE),0)</f>
        <v>0</v>
      </c>
    </row>
    <row r="2324" spans="1:26" x14ac:dyDescent="0.3">
      <c r="A2324" s="2" t="s">
        <v>3257</v>
      </c>
      <c r="B2324" s="2" t="s">
        <v>3480</v>
      </c>
      <c r="C2324" s="2">
        <v>291490</v>
      </c>
      <c r="D2324" s="2">
        <v>2914901</v>
      </c>
      <c r="E2324" s="2" t="s">
        <v>3257</v>
      </c>
      <c r="F2324" s="2" t="s">
        <v>3480</v>
      </c>
      <c r="G2324" s="2">
        <f>IFERROR(VLOOKUP(D2324,Coordenadas!$A$2:$D$5571,3,FALSE),0)</f>
        <v>-14.2784</v>
      </c>
      <c r="H2324" s="2">
        <f>IFERROR(VLOOKUP(D2324,Coordenadas!$A$2:$D$5571,4,FALSE),0)</f>
        <v>-38.995899999999999</v>
      </c>
      <c r="I2324" s="2" t="s">
        <v>5324</v>
      </c>
      <c r="J2324" s="2">
        <v>24318</v>
      </c>
      <c r="K2324" s="2" t="s">
        <v>5330</v>
      </c>
      <c r="L2324" s="2">
        <f>IFERROR(VLOOKUP(C2324,BOTULISMO!$A$3:$C$19,3,FALSE),0)</f>
        <v>0</v>
      </c>
      <c r="M2324" s="2">
        <f>IFERROR(VLOOKUP(C2324,'LEISHMANIOSE VISCERAL'!$A$4:$C$454,3,FALSE),0)</f>
        <v>0</v>
      </c>
      <c r="N2324" s="2">
        <f>IFERROR(VLOOKUP(C2324,'LEISHMANIOSE TEGUMENTAR'!$A$4:$C$1681,3,FALSE),0)</f>
        <v>8</v>
      </c>
      <c r="O2324" s="2">
        <f>IFERROR(VLOOKUP(C2324,'FEBRE AMARELA'!$A$4:$C$38,3,FALSE),0)</f>
        <v>0</v>
      </c>
      <c r="P2324" s="2">
        <f>IFERROR(VLOOKUP(C2324,DENGUE!$A$5:$C$4097,3,FALSE),0)</f>
        <v>324</v>
      </c>
      <c r="Q2324" s="2">
        <f>IFERROR(VLOOKUP(C2324,'HEPATITE VIRAL'!$A$5:$C$3162,3,FALSE),0)</f>
        <v>1</v>
      </c>
      <c r="R2324" s="2">
        <f>IFERROR(VLOOKUP(C2324,'FEBRE MACULOSA'!$A$5:$C$181,3,FALSE),0)</f>
        <v>0</v>
      </c>
      <c r="S2324" s="2">
        <f>IFERROR(VLOOKUP(C2324,LEPTOSPIROSE!$A$5:$C$1176,3,FALSE),0)</f>
        <v>0</v>
      </c>
      <c r="T2324" s="2">
        <f>IFERROR(VLOOKUP(C2324,'DOENÇA DE CHAGAS'!$A$5:$C$100,3,FALSE),0)</f>
        <v>0</v>
      </c>
      <c r="U2324" s="2">
        <f>IFERROR(VLOOKUP(C2324,'PICADAS DE COBRAS'!$A$6:$C$4645,3,FALSE),0)</f>
        <v>11</v>
      </c>
      <c r="V2324">
        <f>IFERROR(VLOOKUP(C2324,'ZIKA VIRUS'!$A$5:$C$2399,3,FALSE),0)</f>
        <v>0</v>
      </c>
      <c r="W2324">
        <f>IFERROR(VLOOKUP(C2324,'FEBRE TIFÓIDE'!$A$5:$C$46,3,FALSE),0)</f>
        <v>0</v>
      </c>
      <c r="X2324">
        <f>IFERROR(VLOOKUP(C2324,HANTAVIROSE!$A$5:$C$153,3,FALSE),0)</f>
        <v>0</v>
      </c>
      <c r="Y2324">
        <f>IFERROR(VLOOKUP(C2324,MENINGITE!$A$5:$C$447,3,FALSE),0)</f>
        <v>0</v>
      </c>
      <c r="Z2324">
        <f>IFERROR(VLOOKUP(C2324,RAIVA!$A$5:$C$16,3,FALSE),0)</f>
        <v>0</v>
      </c>
    </row>
    <row r="2325" spans="1:26" x14ac:dyDescent="0.3">
      <c r="A2325" s="2" t="s">
        <v>5190</v>
      </c>
      <c r="B2325" s="2" t="s">
        <v>5220</v>
      </c>
      <c r="C2325" s="2">
        <v>130190</v>
      </c>
      <c r="D2325" s="2">
        <v>1301902</v>
      </c>
      <c r="E2325" s="2" t="s">
        <v>5190</v>
      </c>
      <c r="F2325" s="2" t="s">
        <v>5220</v>
      </c>
      <c r="G2325" s="2">
        <f>IFERROR(VLOOKUP(D2325,Coordenadas!$A$2:$D$5571,3,FALSE),0)</f>
        <v>-3.1386099999999999</v>
      </c>
      <c r="H2325" s="2">
        <f>IFERROR(VLOOKUP(D2325,Coordenadas!$A$2:$D$5571,4,FALSE),0)</f>
        <v>-58.444899999999997</v>
      </c>
      <c r="I2325" s="2" t="s">
        <v>5323</v>
      </c>
      <c r="J2325" s="2">
        <v>86839</v>
      </c>
      <c r="K2325" s="2" t="s">
        <v>5331</v>
      </c>
      <c r="L2325" s="2">
        <f>IFERROR(VLOOKUP(C2325,BOTULISMO!$A$3:$C$19,3,FALSE),0)</f>
        <v>0</v>
      </c>
      <c r="M2325" s="2">
        <f>IFERROR(VLOOKUP(C2325,'LEISHMANIOSE VISCERAL'!$A$4:$C$454,3,FALSE),0)</f>
        <v>0</v>
      </c>
      <c r="N2325" s="2">
        <f>IFERROR(VLOOKUP(C2325,'LEISHMANIOSE TEGUMENTAR'!$A$4:$C$1681,3,FALSE),0)</f>
        <v>40</v>
      </c>
      <c r="O2325" s="2">
        <f>IFERROR(VLOOKUP(C2325,'FEBRE AMARELA'!$A$4:$C$38,3,FALSE),0)</f>
        <v>0</v>
      </c>
      <c r="P2325" s="2">
        <f>IFERROR(VLOOKUP(C2325,DENGUE!$A$5:$C$4097,3,FALSE),0)</f>
        <v>20</v>
      </c>
      <c r="Q2325" s="2">
        <f>IFERROR(VLOOKUP(C2325,'HEPATITE VIRAL'!$A$5:$C$3162,3,FALSE),0)</f>
        <v>35</v>
      </c>
      <c r="R2325" s="2">
        <f>IFERROR(VLOOKUP(C2325,'FEBRE MACULOSA'!$A$5:$C$181,3,FALSE),0)</f>
        <v>0</v>
      </c>
      <c r="S2325" s="2">
        <f>IFERROR(VLOOKUP(C2325,LEPTOSPIROSE!$A$5:$C$1176,3,FALSE),0)</f>
        <v>0</v>
      </c>
      <c r="T2325" s="2">
        <f>IFERROR(VLOOKUP(C2325,'DOENÇA DE CHAGAS'!$A$5:$C$100,3,FALSE),0)</f>
        <v>0</v>
      </c>
      <c r="U2325" s="2">
        <f>IFERROR(VLOOKUP(C2325,'PICADAS DE COBRAS'!$A$6:$C$4645,3,FALSE),0)</f>
        <v>206</v>
      </c>
      <c r="V2325">
        <f>IFERROR(VLOOKUP(C2325,'ZIKA VIRUS'!$A$5:$C$2399,3,FALSE),0)</f>
        <v>7</v>
      </c>
      <c r="W2325">
        <f>IFERROR(VLOOKUP(C2325,'FEBRE TIFÓIDE'!$A$5:$C$46,3,FALSE),0)</f>
        <v>0</v>
      </c>
      <c r="X2325">
        <f>IFERROR(VLOOKUP(C2325,HANTAVIROSE!$A$5:$C$153,3,FALSE),0)</f>
        <v>0</v>
      </c>
      <c r="Y2325">
        <f>IFERROR(VLOOKUP(C2325,MENINGITE!$A$5:$C$447,3,FALSE),0)</f>
        <v>0</v>
      </c>
      <c r="Z2325">
        <f>IFERROR(VLOOKUP(C2325,RAIVA!$A$5:$C$16,3,FALSE),0)</f>
        <v>0</v>
      </c>
    </row>
    <row r="2326" spans="1:26" x14ac:dyDescent="0.3">
      <c r="A2326" s="2" t="s">
        <v>3816</v>
      </c>
      <c r="B2326" s="2" t="s">
        <v>3912</v>
      </c>
      <c r="C2326" s="2">
        <v>260740</v>
      </c>
      <c r="D2326" s="2">
        <v>2607406</v>
      </c>
      <c r="E2326" s="2" t="s">
        <v>3816</v>
      </c>
      <c r="F2326" s="2" t="s">
        <v>3912</v>
      </c>
      <c r="G2326" s="2">
        <f>IFERROR(VLOOKUP(D2326,Coordenadas!$A$2:$D$5571,3,FALSE),0)</f>
        <v>-8.8223099999999999</v>
      </c>
      <c r="H2326" s="2">
        <f>IFERROR(VLOOKUP(D2326,Coordenadas!$A$2:$D$5571,4,FALSE),0)</f>
        <v>-38.697499999999998</v>
      </c>
      <c r="I2326" s="2" t="s">
        <v>5324</v>
      </c>
      <c r="J2326" s="2">
        <v>4369</v>
      </c>
      <c r="K2326" s="2" t="s">
        <v>5332</v>
      </c>
      <c r="L2326" s="2">
        <f>IFERROR(VLOOKUP(C2326,BOTULISMO!$A$3:$C$19,3,FALSE),0)</f>
        <v>0</v>
      </c>
      <c r="M2326" s="2">
        <f>IFERROR(VLOOKUP(C2326,'LEISHMANIOSE VISCERAL'!$A$4:$C$454,3,FALSE),0)</f>
        <v>0</v>
      </c>
      <c r="N2326" s="2">
        <f>IFERROR(VLOOKUP(C2326,'LEISHMANIOSE TEGUMENTAR'!$A$4:$C$1681,3,FALSE),0)</f>
        <v>0</v>
      </c>
      <c r="O2326" s="2">
        <f>IFERROR(VLOOKUP(C2326,'FEBRE AMARELA'!$A$4:$C$38,3,FALSE),0)</f>
        <v>0</v>
      </c>
      <c r="P2326" s="2">
        <f>IFERROR(VLOOKUP(C2326,DENGUE!$A$5:$C$4097,3,FALSE),0)</f>
        <v>4</v>
      </c>
      <c r="Q2326" s="2">
        <f>IFERROR(VLOOKUP(C2326,'HEPATITE VIRAL'!$A$5:$C$3162,3,FALSE),0)</f>
        <v>2</v>
      </c>
      <c r="R2326" s="2">
        <f>IFERROR(VLOOKUP(C2326,'FEBRE MACULOSA'!$A$5:$C$181,3,FALSE),0)</f>
        <v>0</v>
      </c>
      <c r="S2326" s="2">
        <f>IFERROR(VLOOKUP(C2326,LEPTOSPIROSE!$A$5:$C$1176,3,FALSE),0)</f>
        <v>0</v>
      </c>
      <c r="T2326" s="2">
        <f>IFERROR(VLOOKUP(C2326,'DOENÇA DE CHAGAS'!$A$5:$C$100,3,FALSE),0)</f>
        <v>0</v>
      </c>
      <c r="U2326" s="2">
        <f>IFERROR(VLOOKUP(C2326,'PICADAS DE COBRAS'!$A$6:$C$4645,3,FALSE),0)</f>
        <v>2</v>
      </c>
      <c r="V2326">
        <f>IFERROR(VLOOKUP(C2326,'ZIKA VIRUS'!$A$5:$C$2399,3,FALSE),0)</f>
        <v>0</v>
      </c>
      <c r="W2326">
        <f>IFERROR(VLOOKUP(C2326,'FEBRE TIFÓIDE'!$A$5:$C$46,3,FALSE),0)</f>
        <v>0</v>
      </c>
      <c r="X2326">
        <f>IFERROR(VLOOKUP(C2326,HANTAVIROSE!$A$5:$C$153,3,FALSE),0)</f>
        <v>0</v>
      </c>
      <c r="Y2326">
        <f>IFERROR(VLOOKUP(C2326,MENINGITE!$A$5:$C$447,3,FALSE),0)</f>
        <v>0</v>
      </c>
      <c r="Z2326">
        <f>IFERROR(VLOOKUP(C2326,RAIVA!$A$5:$C$16,3,FALSE),0)</f>
        <v>0</v>
      </c>
    </row>
    <row r="2327" spans="1:26" x14ac:dyDescent="0.3">
      <c r="A2327" s="2" t="s">
        <v>470</v>
      </c>
      <c r="B2327" s="2" t="s">
        <v>754</v>
      </c>
      <c r="C2327" s="2">
        <v>431055</v>
      </c>
      <c r="D2327" s="2">
        <v>4310553</v>
      </c>
      <c r="E2327" s="2" t="s">
        <v>470</v>
      </c>
      <c r="F2327" s="2" t="s">
        <v>754</v>
      </c>
      <c r="G2327" s="2">
        <f>IFERROR(VLOOKUP(D2327,Coordenadas!$A$2:$D$5571,3,FALSE),0)</f>
        <v>-28.7913</v>
      </c>
      <c r="H2327" s="2">
        <f>IFERROR(VLOOKUP(D2327,Coordenadas!$A$2:$D$5571,4,FALSE),0)</f>
        <v>-55.244700000000002</v>
      </c>
      <c r="I2327" s="2" t="s">
        <v>5326</v>
      </c>
      <c r="J2327" s="2">
        <v>3441</v>
      </c>
      <c r="K2327" s="2" t="s">
        <v>5332</v>
      </c>
      <c r="L2327" s="2">
        <f>IFERROR(VLOOKUP(C2327,BOTULISMO!$A$3:$C$19,3,FALSE),0)</f>
        <v>0</v>
      </c>
      <c r="M2327" s="2">
        <f>IFERROR(VLOOKUP(C2327,'LEISHMANIOSE VISCERAL'!$A$4:$C$454,3,FALSE),0)</f>
        <v>0</v>
      </c>
      <c r="N2327" s="2">
        <f>IFERROR(VLOOKUP(C2327,'LEISHMANIOSE TEGUMENTAR'!$A$4:$C$1681,3,FALSE),0)</f>
        <v>0</v>
      </c>
      <c r="O2327" s="2">
        <f>IFERROR(VLOOKUP(C2327,'FEBRE AMARELA'!$A$4:$C$38,3,FALSE),0)</f>
        <v>0</v>
      </c>
      <c r="P2327" s="2">
        <f>IFERROR(VLOOKUP(C2327,DENGUE!$A$5:$C$4097,3,FALSE),0)</f>
        <v>0</v>
      </c>
      <c r="Q2327" s="2">
        <f>IFERROR(VLOOKUP(C2327,'HEPATITE VIRAL'!$A$5:$C$3162,3,FALSE),0)</f>
        <v>2</v>
      </c>
      <c r="R2327" s="2">
        <f>IFERROR(VLOOKUP(C2327,'FEBRE MACULOSA'!$A$5:$C$181,3,FALSE),0)</f>
        <v>0</v>
      </c>
      <c r="S2327" s="2">
        <f>IFERROR(VLOOKUP(C2327,LEPTOSPIROSE!$A$5:$C$1176,3,FALSE),0)</f>
        <v>0</v>
      </c>
      <c r="T2327" s="2">
        <f>IFERROR(VLOOKUP(C2327,'DOENÇA DE CHAGAS'!$A$5:$C$100,3,FALSE),0)</f>
        <v>0</v>
      </c>
      <c r="U2327" s="2">
        <f>IFERROR(VLOOKUP(C2327,'PICADAS DE COBRAS'!$A$6:$C$4645,3,FALSE),0)</f>
        <v>0</v>
      </c>
      <c r="V2327">
        <f>IFERROR(VLOOKUP(C2327,'ZIKA VIRUS'!$A$5:$C$2399,3,FALSE),0)</f>
        <v>0</v>
      </c>
      <c r="W2327">
        <f>IFERROR(VLOOKUP(C2327,'FEBRE TIFÓIDE'!$A$5:$C$46,3,FALSE),0)</f>
        <v>0</v>
      </c>
      <c r="X2327">
        <f>IFERROR(VLOOKUP(C2327,HANTAVIROSE!$A$5:$C$153,3,FALSE),0)</f>
        <v>0</v>
      </c>
      <c r="Y2327">
        <f>IFERROR(VLOOKUP(C2327,MENINGITE!$A$5:$C$447,3,FALSE),0)</f>
        <v>0</v>
      </c>
      <c r="Z2327">
        <f>IFERROR(VLOOKUP(C2327,RAIVA!$A$5:$C$16,3,FALSE),0)</f>
        <v>0</v>
      </c>
    </row>
    <row r="2328" spans="1:26" x14ac:dyDescent="0.3">
      <c r="A2328" s="2" t="s">
        <v>3257</v>
      </c>
      <c r="B2328" s="2" t="s">
        <v>3479</v>
      </c>
      <c r="C2328" s="2">
        <v>291500</v>
      </c>
      <c r="D2328" s="2">
        <v>2915007</v>
      </c>
      <c r="E2328" s="2" t="s">
        <v>3257</v>
      </c>
      <c r="F2328" s="2" t="s">
        <v>3479</v>
      </c>
      <c r="G2328" s="2">
        <f>IFERROR(VLOOKUP(D2328,Coordenadas!$A$2:$D$5571,3,FALSE),0)</f>
        <v>-12.9831</v>
      </c>
      <c r="H2328" s="2">
        <f>IFERROR(VLOOKUP(D2328,Coordenadas!$A$2:$D$5571,4,FALSE),0)</f>
        <v>-40.967700000000001</v>
      </c>
      <c r="I2328" s="2" t="s">
        <v>5324</v>
      </c>
      <c r="J2328" s="2">
        <v>14924</v>
      </c>
      <c r="K2328" s="2" t="s">
        <v>5332</v>
      </c>
      <c r="L2328" s="2">
        <f>IFERROR(VLOOKUP(C2328,BOTULISMO!$A$3:$C$19,3,FALSE),0)</f>
        <v>0</v>
      </c>
      <c r="M2328" s="2">
        <f>IFERROR(VLOOKUP(C2328,'LEISHMANIOSE VISCERAL'!$A$4:$C$454,3,FALSE),0)</f>
        <v>0</v>
      </c>
      <c r="N2328" s="2">
        <f>IFERROR(VLOOKUP(C2328,'LEISHMANIOSE TEGUMENTAR'!$A$4:$C$1681,3,FALSE),0)</f>
        <v>0</v>
      </c>
      <c r="O2328" s="2">
        <f>IFERROR(VLOOKUP(C2328,'FEBRE AMARELA'!$A$4:$C$38,3,FALSE),0)</f>
        <v>0</v>
      </c>
      <c r="P2328" s="2">
        <f>IFERROR(VLOOKUP(C2328,DENGUE!$A$5:$C$4097,3,FALSE),0)</f>
        <v>281</v>
      </c>
      <c r="Q2328" s="2">
        <f>IFERROR(VLOOKUP(C2328,'HEPATITE VIRAL'!$A$5:$C$3162,3,FALSE),0)</f>
        <v>0</v>
      </c>
      <c r="R2328" s="2">
        <f>IFERROR(VLOOKUP(C2328,'FEBRE MACULOSA'!$A$5:$C$181,3,FALSE),0)</f>
        <v>0</v>
      </c>
      <c r="S2328" s="2">
        <f>IFERROR(VLOOKUP(C2328,LEPTOSPIROSE!$A$5:$C$1176,3,FALSE),0)</f>
        <v>0</v>
      </c>
      <c r="T2328" s="2">
        <f>IFERROR(VLOOKUP(C2328,'DOENÇA DE CHAGAS'!$A$5:$C$100,3,FALSE),0)</f>
        <v>0</v>
      </c>
      <c r="U2328" s="2">
        <f>IFERROR(VLOOKUP(C2328,'PICADAS DE COBRAS'!$A$6:$C$4645,3,FALSE),0)</f>
        <v>50</v>
      </c>
      <c r="V2328">
        <f>IFERROR(VLOOKUP(C2328,'ZIKA VIRUS'!$A$5:$C$2399,3,FALSE),0)</f>
        <v>0</v>
      </c>
      <c r="W2328">
        <f>IFERROR(VLOOKUP(C2328,'FEBRE TIFÓIDE'!$A$5:$C$46,3,FALSE),0)</f>
        <v>0</v>
      </c>
      <c r="X2328">
        <f>IFERROR(VLOOKUP(C2328,HANTAVIROSE!$A$5:$C$153,3,FALSE),0)</f>
        <v>0</v>
      </c>
      <c r="Y2328">
        <f>IFERROR(VLOOKUP(C2328,MENINGITE!$A$5:$C$447,3,FALSE),0)</f>
        <v>0</v>
      </c>
      <c r="Z2328">
        <f>IFERROR(VLOOKUP(C2328,RAIVA!$A$5:$C$16,3,FALSE),0)</f>
        <v>0</v>
      </c>
    </row>
    <row r="2329" spans="1:26" x14ac:dyDescent="0.3">
      <c r="A2329" s="2" t="s">
        <v>3257</v>
      </c>
      <c r="B2329" s="2" t="s">
        <v>3478</v>
      </c>
      <c r="C2329" s="2">
        <v>291510</v>
      </c>
      <c r="D2329" s="2">
        <v>2915106</v>
      </c>
      <c r="E2329" s="2" t="s">
        <v>3257</v>
      </c>
      <c r="F2329" s="2" t="s">
        <v>3478</v>
      </c>
      <c r="G2329" s="2">
        <f>IFERROR(VLOOKUP(D2329,Coordenadas!$A$2:$D$5571,3,FALSE),0)</f>
        <v>-14.1615</v>
      </c>
      <c r="H2329" s="2">
        <f>IFERROR(VLOOKUP(D2329,Coordenadas!$A$2:$D$5571,4,FALSE),0)</f>
        <v>-40.013100000000001</v>
      </c>
      <c r="I2329" s="2" t="s">
        <v>5324</v>
      </c>
      <c r="J2329" s="2">
        <v>13051</v>
      </c>
      <c r="K2329" s="2" t="s">
        <v>5332</v>
      </c>
      <c r="L2329" s="2">
        <f>IFERROR(VLOOKUP(C2329,BOTULISMO!$A$3:$C$19,3,FALSE),0)</f>
        <v>0</v>
      </c>
      <c r="M2329" s="2">
        <f>IFERROR(VLOOKUP(C2329,'LEISHMANIOSE VISCERAL'!$A$4:$C$454,3,FALSE),0)</f>
        <v>0</v>
      </c>
      <c r="N2329" s="2">
        <f>IFERROR(VLOOKUP(C2329,'LEISHMANIOSE TEGUMENTAR'!$A$4:$C$1681,3,FALSE),0)</f>
        <v>3</v>
      </c>
      <c r="O2329" s="2">
        <f>IFERROR(VLOOKUP(C2329,'FEBRE AMARELA'!$A$4:$C$38,3,FALSE),0)</f>
        <v>0</v>
      </c>
      <c r="P2329" s="2">
        <f>IFERROR(VLOOKUP(C2329,DENGUE!$A$5:$C$4097,3,FALSE),0)</f>
        <v>3</v>
      </c>
      <c r="Q2329" s="2">
        <f>IFERROR(VLOOKUP(C2329,'HEPATITE VIRAL'!$A$5:$C$3162,3,FALSE),0)</f>
        <v>2</v>
      </c>
      <c r="R2329" s="2">
        <f>IFERROR(VLOOKUP(C2329,'FEBRE MACULOSA'!$A$5:$C$181,3,FALSE),0)</f>
        <v>0</v>
      </c>
      <c r="S2329" s="2">
        <f>IFERROR(VLOOKUP(C2329,LEPTOSPIROSE!$A$5:$C$1176,3,FALSE),0)</f>
        <v>0</v>
      </c>
      <c r="T2329" s="2">
        <f>IFERROR(VLOOKUP(C2329,'DOENÇA DE CHAGAS'!$A$5:$C$100,3,FALSE),0)</f>
        <v>0</v>
      </c>
      <c r="U2329" s="2">
        <f>IFERROR(VLOOKUP(C2329,'PICADAS DE COBRAS'!$A$6:$C$4645,3,FALSE),0)</f>
        <v>90</v>
      </c>
      <c r="V2329">
        <f>IFERROR(VLOOKUP(C2329,'ZIKA VIRUS'!$A$5:$C$2399,3,FALSE),0)</f>
        <v>2</v>
      </c>
      <c r="W2329">
        <f>IFERROR(VLOOKUP(C2329,'FEBRE TIFÓIDE'!$A$5:$C$46,3,FALSE),0)</f>
        <v>0</v>
      </c>
      <c r="X2329">
        <f>IFERROR(VLOOKUP(C2329,HANTAVIROSE!$A$5:$C$153,3,FALSE),0)</f>
        <v>0</v>
      </c>
      <c r="Y2329">
        <f>IFERROR(VLOOKUP(C2329,MENINGITE!$A$5:$C$447,3,FALSE),0)</f>
        <v>0</v>
      </c>
      <c r="Z2329">
        <f>IFERROR(VLOOKUP(C2329,RAIVA!$A$5:$C$16,3,FALSE),0)</f>
        <v>0</v>
      </c>
    </row>
    <row r="2330" spans="1:26" x14ac:dyDescent="0.3">
      <c r="A2330" s="2" t="s">
        <v>3257</v>
      </c>
      <c r="B2330" s="2" t="s">
        <v>3477</v>
      </c>
      <c r="C2330" s="2">
        <v>291520</v>
      </c>
      <c r="D2330" s="2">
        <v>2915205</v>
      </c>
      <c r="E2330" s="2" t="s">
        <v>3257</v>
      </c>
      <c r="F2330" s="2" t="s">
        <v>3477</v>
      </c>
      <c r="G2330" s="2">
        <f>IFERROR(VLOOKUP(D2330,Coordenadas!$A$2:$D$5571,3,FALSE),0)</f>
        <v>-14.2782</v>
      </c>
      <c r="H2330" s="2">
        <f>IFERROR(VLOOKUP(D2330,Coordenadas!$A$2:$D$5571,4,FALSE),0)</f>
        <v>-39.844900000000003</v>
      </c>
      <c r="I2330" s="2" t="s">
        <v>5324</v>
      </c>
      <c r="J2330" s="2">
        <v>15193</v>
      </c>
      <c r="K2330" s="2" t="s">
        <v>5332</v>
      </c>
      <c r="L2330" s="2">
        <f>IFERROR(VLOOKUP(C2330,BOTULISMO!$A$3:$C$19,3,FALSE),0)</f>
        <v>0</v>
      </c>
      <c r="M2330" s="2">
        <f>IFERROR(VLOOKUP(C2330,'LEISHMANIOSE VISCERAL'!$A$4:$C$454,3,FALSE),0)</f>
        <v>0</v>
      </c>
      <c r="N2330" s="2">
        <f>IFERROR(VLOOKUP(C2330,'LEISHMANIOSE TEGUMENTAR'!$A$4:$C$1681,3,FALSE),0)</f>
        <v>4</v>
      </c>
      <c r="O2330" s="2">
        <f>IFERROR(VLOOKUP(C2330,'FEBRE AMARELA'!$A$4:$C$38,3,FALSE),0)</f>
        <v>0</v>
      </c>
      <c r="P2330" s="2">
        <f>IFERROR(VLOOKUP(C2330,DENGUE!$A$5:$C$4097,3,FALSE),0)</f>
        <v>149</v>
      </c>
      <c r="Q2330" s="2">
        <f>IFERROR(VLOOKUP(C2330,'HEPATITE VIRAL'!$A$5:$C$3162,3,FALSE),0)</f>
        <v>0</v>
      </c>
      <c r="R2330" s="2">
        <f>IFERROR(VLOOKUP(C2330,'FEBRE MACULOSA'!$A$5:$C$181,3,FALSE),0)</f>
        <v>0</v>
      </c>
      <c r="S2330" s="2">
        <f>IFERROR(VLOOKUP(C2330,LEPTOSPIROSE!$A$5:$C$1176,3,FALSE),0)</f>
        <v>0</v>
      </c>
      <c r="T2330" s="2">
        <f>IFERROR(VLOOKUP(C2330,'DOENÇA DE CHAGAS'!$A$5:$C$100,3,FALSE),0)</f>
        <v>0</v>
      </c>
      <c r="U2330" s="2">
        <f>IFERROR(VLOOKUP(C2330,'PICADAS DE COBRAS'!$A$6:$C$4645,3,FALSE),0)</f>
        <v>22</v>
      </c>
      <c r="V2330">
        <f>IFERROR(VLOOKUP(C2330,'ZIKA VIRUS'!$A$5:$C$2399,3,FALSE),0)</f>
        <v>0</v>
      </c>
      <c r="W2330">
        <f>IFERROR(VLOOKUP(C2330,'FEBRE TIFÓIDE'!$A$5:$C$46,3,FALSE),0)</f>
        <v>0</v>
      </c>
      <c r="X2330">
        <f>IFERROR(VLOOKUP(C2330,HANTAVIROSE!$A$5:$C$153,3,FALSE),0)</f>
        <v>0</v>
      </c>
      <c r="Y2330">
        <f>IFERROR(VLOOKUP(C2330,MENINGITE!$A$5:$C$447,3,FALSE),0)</f>
        <v>0</v>
      </c>
      <c r="Z2330">
        <f>IFERROR(VLOOKUP(C2330,RAIVA!$A$5:$C$16,3,FALSE),0)</f>
        <v>0</v>
      </c>
    </row>
    <row r="2331" spans="1:26" x14ac:dyDescent="0.3">
      <c r="A2331" s="2" t="s">
        <v>3257</v>
      </c>
      <c r="B2331" s="2" t="s">
        <v>3476</v>
      </c>
      <c r="C2331" s="2">
        <v>291530</v>
      </c>
      <c r="D2331" s="2">
        <v>2915304</v>
      </c>
      <c r="E2331" s="2" t="s">
        <v>3257</v>
      </c>
      <c r="F2331" s="2" t="s">
        <v>3476</v>
      </c>
      <c r="G2331" s="2">
        <f>IFERROR(VLOOKUP(D2331,Coordenadas!$A$2:$D$5571,3,FALSE),0)</f>
        <v>-16.081900000000001</v>
      </c>
      <c r="H2331" s="2">
        <f>IFERROR(VLOOKUP(D2331,Coordenadas!$A$2:$D$5571,4,FALSE),0)</f>
        <v>-39.613300000000002</v>
      </c>
      <c r="I2331" s="2" t="s">
        <v>5324</v>
      </c>
      <c r="J2331" s="2">
        <v>7110</v>
      </c>
      <c r="K2331" s="2" t="s">
        <v>5332</v>
      </c>
      <c r="L2331" s="2">
        <f>IFERROR(VLOOKUP(C2331,BOTULISMO!$A$3:$C$19,3,FALSE),0)</f>
        <v>0</v>
      </c>
      <c r="M2331" s="2">
        <f>IFERROR(VLOOKUP(C2331,'LEISHMANIOSE VISCERAL'!$A$4:$C$454,3,FALSE),0)</f>
        <v>0</v>
      </c>
      <c r="N2331" s="2">
        <f>IFERROR(VLOOKUP(C2331,'LEISHMANIOSE TEGUMENTAR'!$A$4:$C$1681,3,FALSE),0)</f>
        <v>0</v>
      </c>
      <c r="O2331" s="2">
        <f>IFERROR(VLOOKUP(C2331,'FEBRE AMARELA'!$A$4:$C$38,3,FALSE),0)</f>
        <v>0</v>
      </c>
      <c r="P2331" s="2">
        <f>IFERROR(VLOOKUP(C2331,DENGUE!$A$5:$C$4097,3,FALSE),0)</f>
        <v>39</v>
      </c>
      <c r="Q2331" s="2">
        <f>IFERROR(VLOOKUP(C2331,'HEPATITE VIRAL'!$A$5:$C$3162,3,FALSE),0)</f>
        <v>0</v>
      </c>
      <c r="R2331" s="2">
        <f>IFERROR(VLOOKUP(C2331,'FEBRE MACULOSA'!$A$5:$C$181,3,FALSE),0)</f>
        <v>0</v>
      </c>
      <c r="S2331" s="2">
        <f>IFERROR(VLOOKUP(C2331,LEPTOSPIROSE!$A$5:$C$1176,3,FALSE),0)</f>
        <v>0</v>
      </c>
      <c r="T2331" s="2">
        <f>IFERROR(VLOOKUP(C2331,'DOENÇA DE CHAGAS'!$A$5:$C$100,3,FALSE),0)</f>
        <v>0</v>
      </c>
      <c r="U2331" s="2">
        <f>IFERROR(VLOOKUP(C2331,'PICADAS DE COBRAS'!$A$6:$C$4645,3,FALSE),0)</f>
        <v>36</v>
      </c>
      <c r="V2331">
        <f>IFERROR(VLOOKUP(C2331,'ZIKA VIRUS'!$A$5:$C$2399,3,FALSE),0)</f>
        <v>0</v>
      </c>
      <c r="W2331">
        <f>IFERROR(VLOOKUP(C2331,'FEBRE TIFÓIDE'!$A$5:$C$46,3,FALSE),0)</f>
        <v>0</v>
      </c>
      <c r="X2331">
        <f>IFERROR(VLOOKUP(C2331,HANTAVIROSE!$A$5:$C$153,3,FALSE),0)</f>
        <v>0</v>
      </c>
      <c r="Y2331">
        <f>IFERROR(VLOOKUP(C2331,MENINGITE!$A$5:$C$447,3,FALSE),0)</f>
        <v>0</v>
      </c>
      <c r="Z2331">
        <f>IFERROR(VLOOKUP(C2331,RAIVA!$A$5:$C$16,3,FALSE),0)</f>
        <v>0</v>
      </c>
    </row>
    <row r="2332" spans="1:26" x14ac:dyDescent="0.3">
      <c r="A2332" s="2" t="s">
        <v>2349</v>
      </c>
      <c r="B2332" s="2" t="s">
        <v>2392</v>
      </c>
      <c r="C2332" s="2">
        <v>320270</v>
      </c>
      <c r="D2332" s="2">
        <v>3202702</v>
      </c>
      <c r="E2332" s="2" t="s">
        <v>2349</v>
      </c>
      <c r="F2332" s="2" t="s">
        <v>2392</v>
      </c>
      <c r="G2332" s="2">
        <f>IFERROR(VLOOKUP(D2332,Coordenadas!$A$2:$D$5571,3,FALSE),0)</f>
        <v>-19.8018</v>
      </c>
      <c r="H2332" s="2">
        <f>IFERROR(VLOOKUP(D2332,Coordenadas!$A$2:$D$5571,4,FALSE),0)</f>
        <v>-40.860100000000003</v>
      </c>
      <c r="I2332" s="2" t="s">
        <v>5325</v>
      </c>
      <c r="J2332" s="2">
        <v>14134</v>
      </c>
      <c r="K2332" s="2" t="s">
        <v>5332</v>
      </c>
      <c r="L2332" s="2">
        <f>IFERROR(VLOOKUP(C2332,BOTULISMO!$A$3:$C$19,3,FALSE),0)</f>
        <v>0</v>
      </c>
      <c r="M2332" s="2">
        <f>IFERROR(VLOOKUP(C2332,'LEISHMANIOSE VISCERAL'!$A$4:$C$454,3,FALSE),0)</f>
        <v>0</v>
      </c>
      <c r="N2332" s="2">
        <f>IFERROR(VLOOKUP(C2332,'LEISHMANIOSE TEGUMENTAR'!$A$4:$C$1681,3,FALSE),0)</f>
        <v>1</v>
      </c>
      <c r="O2332" s="2">
        <f>IFERROR(VLOOKUP(C2332,'FEBRE AMARELA'!$A$4:$C$38,3,FALSE),0)</f>
        <v>0</v>
      </c>
      <c r="P2332" s="2">
        <f>IFERROR(VLOOKUP(C2332,DENGUE!$A$5:$C$4097,3,FALSE),0)</f>
        <v>0</v>
      </c>
      <c r="Q2332" s="2">
        <f>IFERROR(VLOOKUP(C2332,'HEPATITE VIRAL'!$A$5:$C$3162,3,FALSE),0)</f>
        <v>4</v>
      </c>
      <c r="R2332" s="2">
        <f>IFERROR(VLOOKUP(C2332,'FEBRE MACULOSA'!$A$5:$C$181,3,FALSE),0)</f>
        <v>0</v>
      </c>
      <c r="S2332" s="2">
        <f>IFERROR(VLOOKUP(C2332,LEPTOSPIROSE!$A$5:$C$1176,3,FALSE),0)</f>
        <v>0</v>
      </c>
      <c r="T2332" s="2">
        <f>IFERROR(VLOOKUP(C2332,'DOENÇA DE CHAGAS'!$A$5:$C$100,3,FALSE),0)</f>
        <v>0</v>
      </c>
      <c r="U2332" s="2">
        <f>IFERROR(VLOOKUP(C2332,'PICADAS DE COBRAS'!$A$6:$C$4645,3,FALSE),0)</f>
        <v>0</v>
      </c>
      <c r="V2332">
        <f>IFERROR(VLOOKUP(C2332,'ZIKA VIRUS'!$A$5:$C$2399,3,FALSE),0)</f>
        <v>0</v>
      </c>
      <c r="W2332">
        <f>IFERROR(VLOOKUP(C2332,'FEBRE TIFÓIDE'!$A$5:$C$46,3,FALSE),0)</f>
        <v>0</v>
      </c>
      <c r="X2332">
        <f>IFERROR(VLOOKUP(C2332,HANTAVIROSE!$A$5:$C$153,3,FALSE),0)</f>
        <v>0</v>
      </c>
      <c r="Y2332">
        <f>IFERROR(VLOOKUP(C2332,MENINGITE!$A$5:$C$447,3,FALSE),0)</f>
        <v>0</v>
      </c>
      <c r="Z2332">
        <f>IFERROR(VLOOKUP(C2332,RAIVA!$A$5:$C$16,3,FALSE),0)</f>
        <v>0</v>
      </c>
    </row>
    <row r="2333" spans="1:26" x14ac:dyDescent="0.3">
      <c r="A2333" s="2" t="s">
        <v>3257</v>
      </c>
      <c r="B2333" s="2" t="s">
        <v>3475</v>
      </c>
      <c r="C2333" s="2">
        <v>291535</v>
      </c>
      <c r="D2333" s="2">
        <v>2915353</v>
      </c>
      <c r="E2333" s="2" t="s">
        <v>3257</v>
      </c>
      <c r="F2333" s="2" t="s">
        <v>3475</v>
      </c>
      <c r="G2333" s="2">
        <f>IFERROR(VLOOKUP(D2333,Coordenadas!$A$2:$D$5571,3,FALSE),0)</f>
        <v>-11.014699999999999</v>
      </c>
      <c r="H2333" s="2">
        <f>IFERROR(VLOOKUP(D2333,Coordenadas!$A$2:$D$5571,4,FALSE),0)</f>
        <v>-42.399700000000003</v>
      </c>
      <c r="I2333" s="2" t="s">
        <v>5324</v>
      </c>
      <c r="J2333" s="2">
        <v>13209</v>
      </c>
      <c r="K2333" s="2" t="s">
        <v>5332</v>
      </c>
      <c r="L2333" s="2">
        <f>IFERROR(VLOOKUP(C2333,BOTULISMO!$A$3:$C$19,3,FALSE),0)</f>
        <v>0</v>
      </c>
      <c r="M2333" s="2">
        <f>IFERROR(VLOOKUP(C2333,'LEISHMANIOSE VISCERAL'!$A$4:$C$454,3,FALSE),0)</f>
        <v>0</v>
      </c>
      <c r="N2333" s="2">
        <f>IFERROR(VLOOKUP(C2333,'LEISHMANIOSE TEGUMENTAR'!$A$4:$C$1681,3,FALSE),0)</f>
        <v>0</v>
      </c>
      <c r="O2333" s="2">
        <f>IFERROR(VLOOKUP(C2333,'FEBRE AMARELA'!$A$4:$C$38,3,FALSE),0)</f>
        <v>0</v>
      </c>
      <c r="P2333" s="2">
        <f>IFERROR(VLOOKUP(C2333,DENGUE!$A$5:$C$4097,3,FALSE),0)</f>
        <v>27</v>
      </c>
      <c r="Q2333" s="2">
        <f>IFERROR(VLOOKUP(C2333,'HEPATITE VIRAL'!$A$5:$C$3162,3,FALSE),0)</f>
        <v>0</v>
      </c>
      <c r="R2333" s="2">
        <f>IFERROR(VLOOKUP(C2333,'FEBRE MACULOSA'!$A$5:$C$181,3,FALSE),0)</f>
        <v>0</v>
      </c>
      <c r="S2333" s="2">
        <f>IFERROR(VLOOKUP(C2333,LEPTOSPIROSE!$A$5:$C$1176,3,FALSE),0)</f>
        <v>0</v>
      </c>
      <c r="T2333" s="2">
        <f>IFERROR(VLOOKUP(C2333,'DOENÇA DE CHAGAS'!$A$5:$C$100,3,FALSE),0)</f>
        <v>0</v>
      </c>
      <c r="U2333" s="2">
        <f>IFERROR(VLOOKUP(C2333,'PICADAS DE COBRAS'!$A$6:$C$4645,3,FALSE),0)</f>
        <v>4</v>
      </c>
      <c r="V2333">
        <f>IFERROR(VLOOKUP(C2333,'ZIKA VIRUS'!$A$5:$C$2399,3,FALSE),0)</f>
        <v>0</v>
      </c>
      <c r="W2333">
        <f>IFERROR(VLOOKUP(C2333,'FEBRE TIFÓIDE'!$A$5:$C$46,3,FALSE),0)</f>
        <v>0</v>
      </c>
      <c r="X2333">
        <f>IFERROR(VLOOKUP(C2333,HANTAVIROSE!$A$5:$C$153,3,FALSE),0)</f>
        <v>0</v>
      </c>
      <c r="Y2333">
        <f>IFERROR(VLOOKUP(C2333,MENINGITE!$A$5:$C$447,3,FALSE),0)</f>
        <v>0</v>
      </c>
      <c r="Z2333">
        <f>IFERROR(VLOOKUP(C2333,RAIVA!$A$5:$C$16,3,FALSE),0)</f>
        <v>0</v>
      </c>
    </row>
    <row r="2334" spans="1:26" x14ac:dyDescent="0.3">
      <c r="A2334" s="2" t="s">
        <v>2258</v>
      </c>
      <c r="B2334" s="2" t="s">
        <v>2319</v>
      </c>
      <c r="C2334" s="2">
        <v>330200</v>
      </c>
      <c r="D2334" s="2">
        <v>3302007</v>
      </c>
      <c r="E2334" s="2" t="s">
        <v>2258</v>
      </c>
      <c r="F2334" s="2" t="s">
        <v>2319</v>
      </c>
      <c r="G2334" s="2">
        <f>IFERROR(VLOOKUP(D2334,Coordenadas!$A$2:$D$5571,3,FALSE),0)</f>
        <v>-22.863600000000002</v>
      </c>
      <c r="H2334" s="2">
        <f>IFERROR(VLOOKUP(D2334,Coordenadas!$A$2:$D$5571,4,FALSE),0)</f>
        <v>-43.779800000000002</v>
      </c>
      <c r="I2334" s="2" t="s">
        <v>5325</v>
      </c>
      <c r="J2334" s="2">
        <v>109091</v>
      </c>
      <c r="K2334" s="2" t="s">
        <v>5333</v>
      </c>
      <c r="L2334" s="2">
        <f>IFERROR(VLOOKUP(C2334,BOTULISMO!$A$3:$C$19,3,FALSE),0)</f>
        <v>0</v>
      </c>
      <c r="M2334" s="2">
        <f>IFERROR(VLOOKUP(C2334,'LEISHMANIOSE VISCERAL'!$A$4:$C$454,3,FALSE),0)</f>
        <v>0</v>
      </c>
      <c r="N2334" s="2">
        <f>IFERROR(VLOOKUP(C2334,'LEISHMANIOSE TEGUMENTAR'!$A$4:$C$1681,3,FALSE),0)</f>
        <v>0</v>
      </c>
      <c r="O2334" s="2">
        <f>IFERROR(VLOOKUP(C2334,'FEBRE AMARELA'!$A$4:$C$38,3,FALSE),0)</f>
        <v>0</v>
      </c>
      <c r="P2334" s="2">
        <f>IFERROR(VLOOKUP(C2334,DENGUE!$A$5:$C$4097,3,FALSE),0)</f>
        <v>3</v>
      </c>
      <c r="Q2334" s="2">
        <f>IFERROR(VLOOKUP(C2334,'HEPATITE VIRAL'!$A$5:$C$3162,3,FALSE),0)</f>
        <v>2</v>
      </c>
      <c r="R2334" s="2">
        <f>IFERROR(VLOOKUP(C2334,'FEBRE MACULOSA'!$A$5:$C$181,3,FALSE),0)</f>
        <v>0</v>
      </c>
      <c r="S2334" s="2">
        <f>IFERROR(VLOOKUP(C2334,LEPTOSPIROSE!$A$5:$C$1176,3,FALSE),0)</f>
        <v>3</v>
      </c>
      <c r="T2334" s="2">
        <f>IFERROR(VLOOKUP(C2334,'DOENÇA DE CHAGAS'!$A$5:$C$100,3,FALSE),0)</f>
        <v>0</v>
      </c>
      <c r="U2334" s="2">
        <f>IFERROR(VLOOKUP(C2334,'PICADAS DE COBRAS'!$A$6:$C$4645,3,FALSE),0)</f>
        <v>2</v>
      </c>
      <c r="V2334">
        <f>IFERROR(VLOOKUP(C2334,'ZIKA VIRUS'!$A$5:$C$2399,3,FALSE),0)</f>
        <v>8</v>
      </c>
      <c r="W2334">
        <f>IFERROR(VLOOKUP(C2334,'FEBRE TIFÓIDE'!$A$5:$C$46,3,FALSE),0)</f>
        <v>0</v>
      </c>
      <c r="X2334">
        <f>IFERROR(VLOOKUP(C2334,HANTAVIROSE!$A$5:$C$153,3,FALSE),0)</f>
        <v>0</v>
      </c>
      <c r="Y2334">
        <f>IFERROR(VLOOKUP(C2334,MENINGITE!$A$5:$C$447,3,FALSE),0)</f>
        <v>0</v>
      </c>
      <c r="Z2334">
        <f>IFERROR(VLOOKUP(C2334,RAIVA!$A$5:$C$16,3,FALSE),0)</f>
        <v>0</v>
      </c>
    </row>
    <row r="2335" spans="1:26" x14ac:dyDescent="0.3">
      <c r="A2335" s="2" t="s">
        <v>1256</v>
      </c>
      <c r="B2335" s="2" t="s">
        <v>1489</v>
      </c>
      <c r="C2335" s="2">
        <v>411090</v>
      </c>
      <c r="D2335" s="2">
        <v>4110904</v>
      </c>
      <c r="E2335" s="2" t="s">
        <v>1256</v>
      </c>
      <c r="F2335" s="2" t="s">
        <v>1489</v>
      </c>
      <c r="G2335" s="2">
        <f>IFERROR(VLOOKUP(D2335,Coordenadas!$A$2:$D$5571,3,FALSE),0)</f>
        <v>-22.618300000000001</v>
      </c>
      <c r="H2335" s="2">
        <f>IFERROR(VLOOKUP(D2335,Coordenadas!$A$2:$D$5571,4,FALSE),0)</f>
        <v>-51.967399999999998</v>
      </c>
      <c r="I2335" s="2" t="s">
        <v>5326</v>
      </c>
      <c r="J2335" s="2">
        <v>4568</v>
      </c>
      <c r="K2335" s="2" t="s">
        <v>5332</v>
      </c>
      <c r="L2335" s="2">
        <f>IFERROR(VLOOKUP(C2335,BOTULISMO!$A$3:$C$19,3,FALSE),0)</f>
        <v>0</v>
      </c>
      <c r="M2335" s="2">
        <f>IFERROR(VLOOKUP(C2335,'LEISHMANIOSE VISCERAL'!$A$4:$C$454,3,FALSE),0)</f>
        <v>0</v>
      </c>
      <c r="N2335" s="2">
        <f>IFERROR(VLOOKUP(C2335,'LEISHMANIOSE TEGUMENTAR'!$A$4:$C$1681,3,FALSE),0)</f>
        <v>0</v>
      </c>
      <c r="O2335" s="2">
        <f>IFERROR(VLOOKUP(C2335,'FEBRE AMARELA'!$A$4:$C$38,3,FALSE),0)</f>
        <v>0</v>
      </c>
      <c r="P2335" s="2">
        <f>IFERROR(VLOOKUP(C2335,DENGUE!$A$5:$C$4097,3,FALSE),0)</f>
        <v>308</v>
      </c>
      <c r="Q2335" s="2">
        <f>IFERROR(VLOOKUP(C2335,'HEPATITE VIRAL'!$A$5:$C$3162,3,FALSE),0)</f>
        <v>1</v>
      </c>
      <c r="R2335" s="2">
        <f>IFERROR(VLOOKUP(C2335,'FEBRE MACULOSA'!$A$5:$C$181,3,FALSE),0)</f>
        <v>0</v>
      </c>
      <c r="S2335" s="2">
        <f>IFERROR(VLOOKUP(C2335,LEPTOSPIROSE!$A$5:$C$1176,3,FALSE),0)</f>
        <v>0</v>
      </c>
      <c r="T2335" s="2">
        <f>IFERROR(VLOOKUP(C2335,'DOENÇA DE CHAGAS'!$A$5:$C$100,3,FALSE),0)</f>
        <v>0</v>
      </c>
      <c r="U2335" s="2">
        <f>IFERROR(VLOOKUP(C2335,'PICADAS DE COBRAS'!$A$6:$C$4645,3,FALSE),0)</f>
        <v>35</v>
      </c>
      <c r="V2335">
        <f>IFERROR(VLOOKUP(C2335,'ZIKA VIRUS'!$A$5:$C$2399,3,FALSE),0)</f>
        <v>0</v>
      </c>
      <c r="W2335">
        <f>IFERROR(VLOOKUP(C2335,'FEBRE TIFÓIDE'!$A$5:$C$46,3,FALSE),0)</f>
        <v>0</v>
      </c>
      <c r="X2335">
        <f>IFERROR(VLOOKUP(C2335,HANTAVIROSE!$A$5:$C$153,3,FALSE),0)</f>
        <v>0</v>
      </c>
      <c r="Y2335">
        <f>IFERROR(VLOOKUP(C2335,MENINGITE!$A$5:$C$447,3,FALSE),0)</f>
        <v>0</v>
      </c>
      <c r="Z2335">
        <f>IFERROR(VLOOKUP(C2335,RAIVA!$A$5:$C$16,3,FALSE),0)</f>
        <v>0</v>
      </c>
    </row>
    <row r="2336" spans="1:26" x14ac:dyDescent="0.3">
      <c r="A2336" s="2" t="s">
        <v>2425</v>
      </c>
      <c r="B2336" s="2" t="s">
        <v>2899</v>
      </c>
      <c r="C2336" s="2">
        <v>313220</v>
      </c>
      <c r="D2336" s="2">
        <v>3132206</v>
      </c>
      <c r="E2336" s="2" t="s">
        <v>2425</v>
      </c>
      <c r="F2336" s="2" t="s">
        <v>2899</v>
      </c>
      <c r="G2336" s="2">
        <f>IFERROR(VLOOKUP(D2336,Coordenadas!$A$2:$D$5571,3,FALSE),0)</f>
        <v>-20.3947</v>
      </c>
      <c r="H2336" s="2">
        <f>IFERROR(VLOOKUP(D2336,Coordenadas!$A$2:$D$5571,4,FALSE),0)</f>
        <v>-44.487499999999997</v>
      </c>
      <c r="I2336" s="2" t="s">
        <v>5325</v>
      </c>
      <c r="J2336" s="2">
        <v>12372</v>
      </c>
      <c r="K2336" s="2" t="s">
        <v>5332</v>
      </c>
      <c r="L2336" s="2">
        <f>IFERROR(VLOOKUP(C2336,BOTULISMO!$A$3:$C$19,3,FALSE),0)</f>
        <v>0</v>
      </c>
      <c r="M2336" s="2">
        <f>IFERROR(VLOOKUP(C2336,'LEISHMANIOSE VISCERAL'!$A$4:$C$454,3,FALSE),0)</f>
        <v>0</v>
      </c>
      <c r="N2336" s="2">
        <f>IFERROR(VLOOKUP(C2336,'LEISHMANIOSE TEGUMENTAR'!$A$4:$C$1681,3,FALSE),0)</f>
        <v>1</v>
      </c>
      <c r="O2336" s="2">
        <f>IFERROR(VLOOKUP(C2336,'FEBRE AMARELA'!$A$4:$C$38,3,FALSE),0)</f>
        <v>0</v>
      </c>
      <c r="P2336" s="2">
        <f>IFERROR(VLOOKUP(C2336,DENGUE!$A$5:$C$4097,3,FALSE),0)</f>
        <v>3</v>
      </c>
      <c r="Q2336" s="2">
        <f>IFERROR(VLOOKUP(C2336,'HEPATITE VIRAL'!$A$5:$C$3162,3,FALSE),0)</f>
        <v>1</v>
      </c>
      <c r="R2336" s="2">
        <f>IFERROR(VLOOKUP(C2336,'FEBRE MACULOSA'!$A$5:$C$181,3,FALSE),0)</f>
        <v>0</v>
      </c>
      <c r="S2336" s="2">
        <f>IFERROR(VLOOKUP(C2336,LEPTOSPIROSE!$A$5:$C$1176,3,FALSE),0)</f>
        <v>1</v>
      </c>
      <c r="T2336" s="2">
        <f>IFERROR(VLOOKUP(C2336,'DOENÇA DE CHAGAS'!$A$5:$C$100,3,FALSE),0)</f>
        <v>0</v>
      </c>
      <c r="U2336" s="2">
        <f>IFERROR(VLOOKUP(C2336,'PICADAS DE COBRAS'!$A$6:$C$4645,3,FALSE),0)</f>
        <v>33</v>
      </c>
      <c r="V2336">
        <f>IFERROR(VLOOKUP(C2336,'ZIKA VIRUS'!$A$5:$C$2399,3,FALSE),0)</f>
        <v>5</v>
      </c>
      <c r="W2336">
        <f>IFERROR(VLOOKUP(C2336,'FEBRE TIFÓIDE'!$A$5:$C$46,3,FALSE),0)</f>
        <v>0</v>
      </c>
      <c r="X2336">
        <f>IFERROR(VLOOKUP(C2336,HANTAVIROSE!$A$5:$C$153,3,FALSE),0)</f>
        <v>0</v>
      </c>
      <c r="Y2336">
        <f>IFERROR(VLOOKUP(C2336,MENINGITE!$A$5:$C$447,3,FALSE),0)</f>
        <v>0</v>
      </c>
      <c r="Z2336">
        <f>IFERROR(VLOOKUP(C2336,RAIVA!$A$5:$C$16,3,FALSE),0)</f>
        <v>0</v>
      </c>
    </row>
    <row r="2337" spans="1:26" x14ac:dyDescent="0.3">
      <c r="A2337" s="2" t="s">
        <v>3</v>
      </c>
      <c r="B2337" s="2" t="s">
        <v>133</v>
      </c>
      <c r="C2337" s="2">
        <v>521056</v>
      </c>
      <c r="D2337" s="2">
        <v>5210562</v>
      </c>
      <c r="E2337" s="2" t="s">
        <v>3</v>
      </c>
      <c r="F2337" s="2" t="s">
        <v>133</v>
      </c>
      <c r="G2337" s="2">
        <f>IFERROR(VLOOKUP(D2337,Coordenadas!$A$2:$D$5571,3,FALSE),0)</f>
        <v>-15.917999999999999</v>
      </c>
      <c r="H2337" s="2">
        <f>IFERROR(VLOOKUP(D2337,Coordenadas!$A$2:$D$5571,4,FALSE),0)</f>
        <v>-49.607100000000003</v>
      </c>
      <c r="I2337" s="2" t="s">
        <v>5327</v>
      </c>
      <c r="J2337" s="2">
        <v>4513</v>
      </c>
      <c r="K2337" s="2" t="s">
        <v>5332</v>
      </c>
      <c r="L2337" s="2">
        <f>IFERROR(VLOOKUP(C2337,BOTULISMO!$A$3:$C$19,3,FALSE),0)</f>
        <v>0</v>
      </c>
      <c r="M2337" s="2">
        <f>IFERROR(VLOOKUP(C2337,'LEISHMANIOSE VISCERAL'!$A$4:$C$454,3,FALSE),0)</f>
        <v>0</v>
      </c>
      <c r="N2337" s="2">
        <f>IFERROR(VLOOKUP(C2337,'LEISHMANIOSE TEGUMENTAR'!$A$4:$C$1681,3,FALSE),0)</f>
        <v>0</v>
      </c>
      <c r="O2337" s="2">
        <f>IFERROR(VLOOKUP(C2337,'FEBRE AMARELA'!$A$4:$C$38,3,FALSE),0)</f>
        <v>0</v>
      </c>
      <c r="P2337" s="2">
        <f>IFERROR(VLOOKUP(C2337,DENGUE!$A$5:$C$4097,3,FALSE),0)</f>
        <v>1</v>
      </c>
      <c r="Q2337" s="2">
        <f>IFERROR(VLOOKUP(C2337,'HEPATITE VIRAL'!$A$5:$C$3162,3,FALSE),0)</f>
        <v>0</v>
      </c>
      <c r="R2337" s="2">
        <f>IFERROR(VLOOKUP(C2337,'FEBRE MACULOSA'!$A$5:$C$181,3,FALSE),0)</f>
        <v>0</v>
      </c>
      <c r="S2337" s="2">
        <f>IFERROR(VLOOKUP(C2337,LEPTOSPIROSE!$A$5:$C$1176,3,FALSE),0)</f>
        <v>0</v>
      </c>
      <c r="T2337" s="2">
        <f>IFERROR(VLOOKUP(C2337,'DOENÇA DE CHAGAS'!$A$5:$C$100,3,FALSE),0)</f>
        <v>0</v>
      </c>
      <c r="U2337" s="2">
        <f>IFERROR(VLOOKUP(C2337,'PICADAS DE COBRAS'!$A$6:$C$4645,3,FALSE),0)</f>
        <v>4</v>
      </c>
      <c r="V2337">
        <f>IFERROR(VLOOKUP(C2337,'ZIKA VIRUS'!$A$5:$C$2399,3,FALSE),0)</f>
        <v>0</v>
      </c>
      <c r="W2337">
        <f>IFERROR(VLOOKUP(C2337,'FEBRE TIFÓIDE'!$A$5:$C$46,3,FALSE),0)</f>
        <v>0</v>
      </c>
      <c r="X2337">
        <f>IFERROR(VLOOKUP(C2337,HANTAVIROSE!$A$5:$C$153,3,FALSE),0)</f>
        <v>0</v>
      </c>
      <c r="Y2337">
        <f>IFERROR(VLOOKUP(C2337,MENINGITE!$A$5:$C$447,3,FALSE),0)</f>
        <v>0</v>
      </c>
      <c r="Z2337">
        <f>IFERROR(VLOOKUP(C2337,RAIVA!$A$5:$C$16,3,FALSE),0)</f>
        <v>0</v>
      </c>
    </row>
    <row r="2338" spans="1:26" x14ac:dyDescent="0.3">
      <c r="A2338" s="2" t="s">
        <v>3</v>
      </c>
      <c r="B2338" s="2" t="s">
        <v>132</v>
      </c>
      <c r="C2338" s="2">
        <v>521060</v>
      </c>
      <c r="D2338" s="2">
        <v>5210604</v>
      </c>
      <c r="E2338" s="2" t="s">
        <v>3</v>
      </c>
      <c r="F2338" s="2" t="s">
        <v>132</v>
      </c>
      <c r="G2338" s="2">
        <f>IFERROR(VLOOKUP(D2338,Coordenadas!$A$2:$D$5571,3,FALSE),0)</f>
        <v>-15.756500000000001</v>
      </c>
      <c r="H2338" s="2">
        <f>IFERROR(VLOOKUP(D2338,Coordenadas!$A$2:$D$5571,4,FALSE),0)</f>
        <v>-49.635399999999997</v>
      </c>
      <c r="I2338" s="2" t="s">
        <v>5327</v>
      </c>
      <c r="J2338" s="2">
        <v>5437</v>
      </c>
      <c r="K2338" s="2" t="s">
        <v>5332</v>
      </c>
      <c r="L2338" s="2">
        <f>IFERROR(VLOOKUP(C2338,BOTULISMO!$A$3:$C$19,3,FALSE),0)</f>
        <v>0</v>
      </c>
      <c r="M2338" s="2">
        <f>IFERROR(VLOOKUP(C2338,'LEISHMANIOSE VISCERAL'!$A$4:$C$454,3,FALSE),0)</f>
        <v>0</v>
      </c>
      <c r="N2338" s="2">
        <f>IFERROR(VLOOKUP(C2338,'LEISHMANIOSE TEGUMENTAR'!$A$4:$C$1681,3,FALSE),0)</f>
        <v>2</v>
      </c>
      <c r="O2338" s="2">
        <f>IFERROR(VLOOKUP(C2338,'FEBRE AMARELA'!$A$4:$C$38,3,FALSE),0)</f>
        <v>0</v>
      </c>
      <c r="P2338" s="2">
        <f>IFERROR(VLOOKUP(C2338,DENGUE!$A$5:$C$4097,3,FALSE),0)</f>
        <v>31</v>
      </c>
      <c r="Q2338" s="2">
        <f>IFERROR(VLOOKUP(C2338,'HEPATITE VIRAL'!$A$5:$C$3162,3,FALSE),0)</f>
        <v>0</v>
      </c>
      <c r="R2338" s="2">
        <f>IFERROR(VLOOKUP(C2338,'FEBRE MACULOSA'!$A$5:$C$181,3,FALSE),0)</f>
        <v>0</v>
      </c>
      <c r="S2338" s="2">
        <f>IFERROR(VLOOKUP(C2338,LEPTOSPIROSE!$A$5:$C$1176,3,FALSE),0)</f>
        <v>0</v>
      </c>
      <c r="T2338" s="2">
        <f>IFERROR(VLOOKUP(C2338,'DOENÇA DE CHAGAS'!$A$5:$C$100,3,FALSE),0)</f>
        <v>0</v>
      </c>
      <c r="U2338" s="2">
        <f>IFERROR(VLOOKUP(C2338,'PICADAS DE COBRAS'!$A$6:$C$4645,3,FALSE),0)</f>
        <v>4</v>
      </c>
      <c r="V2338">
        <f>IFERROR(VLOOKUP(C2338,'ZIKA VIRUS'!$A$5:$C$2399,3,FALSE),0)</f>
        <v>5</v>
      </c>
      <c r="W2338">
        <f>IFERROR(VLOOKUP(C2338,'FEBRE TIFÓIDE'!$A$5:$C$46,3,FALSE),0)</f>
        <v>0</v>
      </c>
      <c r="X2338">
        <f>IFERROR(VLOOKUP(C2338,HANTAVIROSE!$A$5:$C$153,3,FALSE),0)</f>
        <v>0</v>
      </c>
      <c r="Y2338">
        <f>IFERROR(VLOOKUP(C2338,MENINGITE!$A$5:$C$447,3,FALSE),0)</f>
        <v>0</v>
      </c>
      <c r="Z2338">
        <f>IFERROR(VLOOKUP(C2338,RAIVA!$A$5:$C$16,3,FALSE),0)</f>
        <v>0</v>
      </c>
    </row>
    <row r="2339" spans="1:26" x14ac:dyDescent="0.3">
      <c r="A2339" s="2" t="s">
        <v>4903</v>
      </c>
      <c r="B2339" s="2" t="s">
        <v>4974</v>
      </c>
      <c r="C2339" s="2">
        <v>171070</v>
      </c>
      <c r="D2339" s="2">
        <v>1710706</v>
      </c>
      <c r="E2339" s="2" t="s">
        <v>4903</v>
      </c>
      <c r="F2339" s="2" t="s">
        <v>4974</v>
      </c>
      <c r="G2339" s="2">
        <f>IFERROR(VLOOKUP(D2339,Coordenadas!$A$2:$D$5571,3,FALSE),0)</f>
        <v>-5.7726699999999997</v>
      </c>
      <c r="H2339" s="2">
        <f>IFERROR(VLOOKUP(D2339,Coordenadas!$A$2:$D$5571,4,FALSE),0)</f>
        <v>-47.486400000000003</v>
      </c>
      <c r="I2339" s="2" t="s">
        <v>5323</v>
      </c>
      <c r="J2339" s="2">
        <v>6029</v>
      </c>
      <c r="K2339" s="2" t="s">
        <v>5332</v>
      </c>
      <c r="L2339" s="2">
        <f>IFERROR(VLOOKUP(C2339,BOTULISMO!$A$3:$C$19,3,FALSE),0)</f>
        <v>0</v>
      </c>
      <c r="M2339" s="2">
        <f>IFERROR(VLOOKUP(C2339,'LEISHMANIOSE VISCERAL'!$A$4:$C$454,3,FALSE),0)</f>
        <v>3</v>
      </c>
      <c r="N2339" s="2">
        <f>IFERROR(VLOOKUP(C2339,'LEISHMANIOSE TEGUMENTAR'!$A$4:$C$1681,3,FALSE),0)</f>
        <v>0</v>
      </c>
      <c r="O2339" s="2">
        <f>IFERROR(VLOOKUP(C2339,'FEBRE AMARELA'!$A$4:$C$38,3,FALSE),0)</f>
        <v>0</v>
      </c>
      <c r="P2339" s="2">
        <f>IFERROR(VLOOKUP(C2339,DENGUE!$A$5:$C$4097,3,FALSE),0)</f>
        <v>6</v>
      </c>
      <c r="Q2339" s="2">
        <f>IFERROR(VLOOKUP(C2339,'HEPATITE VIRAL'!$A$5:$C$3162,3,FALSE),0)</f>
        <v>0</v>
      </c>
      <c r="R2339" s="2">
        <f>IFERROR(VLOOKUP(C2339,'FEBRE MACULOSA'!$A$5:$C$181,3,FALSE),0)</f>
        <v>0</v>
      </c>
      <c r="S2339" s="2">
        <f>IFERROR(VLOOKUP(C2339,LEPTOSPIROSE!$A$5:$C$1176,3,FALSE),0)</f>
        <v>0</v>
      </c>
      <c r="T2339" s="2">
        <f>IFERROR(VLOOKUP(C2339,'DOENÇA DE CHAGAS'!$A$5:$C$100,3,FALSE),0)</f>
        <v>0</v>
      </c>
      <c r="U2339" s="2">
        <f>IFERROR(VLOOKUP(C2339,'PICADAS DE COBRAS'!$A$6:$C$4645,3,FALSE),0)</f>
        <v>21</v>
      </c>
      <c r="V2339">
        <f>IFERROR(VLOOKUP(C2339,'ZIKA VIRUS'!$A$5:$C$2399,3,FALSE),0)</f>
        <v>0</v>
      </c>
      <c r="W2339">
        <f>IFERROR(VLOOKUP(C2339,'FEBRE TIFÓIDE'!$A$5:$C$46,3,FALSE),0)</f>
        <v>0</v>
      </c>
      <c r="X2339">
        <f>IFERROR(VLOOKUP(C2339,HANTAVIROSE!$A$5:$C$153,3,FALSE),0)</f>
        <v>0</v>
      </c>
      <c r="Y2339">
        <f>IFERROR(VLOOKUP(C2339,MENINGITE!$A$5:$C$447,3,FALSE),0)</f>
        <v>0</v>
      </c>
      <c r="Z2339">
        <f>IFERROR(VLOOKUP(C2339,RAIVA!$A$5:$C$16,3,FALSE),0)</f>
        <v>0</v>
      </c>
    </row>
    <row r="2340" spans="1:26" x14ac:dyDescent="0.3">
      <c r="A2340" s="2" t="s">
        <v>1637</v>
      </c>
      <c r="B2340" s="2" t="s">
        <v>2014</v>
      </c>
      <c r="C2340" s="2">
        <v>352180</v>
      </c>
      <c r="D2340" s="2">
        <v>3521804</v>
      </c>
      <c r="E2340" s="2" t="s">
        <v>1637</v>
      </c>
      <c r="F2340" s="2" t="s">
        <v>2014</v>
      </c>
      <c r="G2340" s="2">
        <f>IFERROR(VLOOKUP(D2340,Coordenadas!$A$2:$D$5571,3,FALSE),0)</f>
        <v>-23.421299999999999</v>
      </c>
      <c r="H2340" s="2">
        <f>IFERROR(VLOOKUP(D2340,Coordenadas!$A$2:$D$5571,4,FALSE),0)</f>
        <v>-49.091999999999999</v>
      </c>
      <c r="I2340" s="2" t="s">
        <v>5325</v>
      </c>
      <c r="J2340" s="2">
        <v>24008</v>
      </c>
      <c r="K2340" s="2" t="s">
        <v>5330</v>
      </c>
      <c r="L2340" s="2">
        <f>IFERROR(VLOOKUP(C2340,BOTULISMO!$A$3:$C$19,3,FALSE),0)</f>
        <v>0</v>
      </c>
      <c r="M2340" s="2">
        <f>IFERROR(VLOOKUP(C2340,'LEISHMANIOSE VISCERAL'!$A$4:$C$454,3,FALSE),0)</f>
        <v>0</v>
      </c>
      <c r="N2340" s="2">
        <f>IFERROR(VLOOKUP(C2340,'LEISHMANIOSE TEGUMENTAR'!$A$4:$C$1681,3,FALSE),0)</f>
        <v>0</v>
      </c>
      <c r="O2340" s="2">
        <f>IFERROR(VLOOKUP(C2340,'FEBRE AMARELA'!$A$4:$C$38,3,FALSE),0)</f>
        <v>0</v>
      </c>
      <c r="P2340" s="2">
        <f>IFERROR(VLOOKUP(C2340,DENGUE!$A$5:$C$4097,3,FALSE),0)</f>
        <v>23</v>
      </c>
      <c r="Q2340" s="2">
        <f>IFERROR(VLOOKUP(C2340,'HEPATITE VIRAL'!$A$5:$C$3162,3,FALSE),0)</f>
        <v>2</v>
      </c>
      <c r="R2340" s="2">
        <f>IFERROR(VLOOKUP(C2340,'FEBRE MACULOSA'!$A$5:$C$181,3,FALSE),0)</f>
        <v>0</v>
      </c>
      <c r="S2340" s="2">
        <f>IFERROR(VLOOKUP(C2340,LEPTOSPIROSE!$A$5:$C$1176,3,FALSE),0)</f>
        <v>0</v>
      </c>
      <c r="T2340" s="2">
        <f>IFERROR(VLOOKUP(C2340,'DOENÇA DE CHAGAS'!$A$5:$C$100,3,FALSE),0)</f>
        <v>0</v>
      </c>
      <c r="U2340" s="2">
        <f>IFERROR(VLOOKUP(C2340,'PICADAS DE COBRAS'!$A$6:$C$4645,3,FALSE),0)</f>
        <v>16</v>
      </c>
      <c r="V2340">
        <f>IFERROR(VLOOKUP(C2340,'ZIKA VIRUS'!$A$5:$C$2399,3,FALSE),0)</f>
        <v>0</v>
      </c>
      <c r="W2340">
        <f>IFERROR(VLOOKUP(C2340,'FEBRE TIFÓIDE'!$A$5:$C$46,3,FALSE),0)</f>
        <v>0</v>
      </c>
      <c r="X2340">
        <f>IFERROR(VLOOKUP(C2340,HANTAVIROSE!$A$5:$C$153,3,FALSE),0)</f>
        <v>0</v>
      </c>
      <c r="Y2340">
        <f>IFERROR(VLOOKUP(C2340,MENINGITE!$A$5:$C$447,3,FALSE),0)</f>
        <v>0</v>
      </c>
      <c r="Z2340">
        <f>IFERROR(VLOOKUP(C2340,RAIVA!$A$5:$C$16,3,FALSE),0)</f>
        <v>0</v>
      </c>
    </row>
    <row r="2341" spans="1:26" x14ac:dyDescent="0.3">
      <c r="A2341" s="2" t="s">
        <v>3816</v>
      </c>
      <c r="B2341" s="2" t="s">
        <v>3911</v>
      </c>
      <c r="C2341" s="2">
        <v>260750</v>
      </c>
      <c r="D2341" s="2">
        <v>2607505</v>
      </c>
      <c r="E2341" s="2" t="s">
        <v>3816</v>
      </c>
      <c r="F2341" s="2" t="s">
        <v>3911</v>
      </c>
      <c r="G2341" s="2">
        <f>IFERROR(VLOOKUP(D2341,Coordenadas!$A$2:$D$5571,3,FALSE),0)</f>
        <v>-8.9456900000000008</v>
      </c>
      <c r="H2341" s="2">
        <f>IFERROR(VLOOKUP(D2341,Coordenadas!$A$2:$D$5571,4,FALSE),0)</f>
        <v>-37.417299999999997</v>
      </c>
      <c r="I2341" s="2" t="s">
        <v>5324</v>
      </c>
      <c r="J2341" s="2">
        <v>26256</v>
      </c>
      <c r="K2341" s="2" t="s">
        <v>5330</v>
      </c>
      <c r="L2341" s="2">
        <f>IFERROR(VLOOKUP(C2341,BOTULISMO!$A$3:$C$19,3,FALSE),0)</f>
        <v>0</v>
      </c>
      <c r="M2341" s="2">
        <f>IFERROR(VLOOKUP(C2341,'LEISHMANIOSE VISCERAL'!$A$4:$C$454,3,FALSE),0)</f>
        <v>0</v>
      </c>
      <c r="N2341" s="2">
        <f>IFERROR(VLOOKUP(C2341,'LEISHMANIOSE TEGUMENTAR'!$A$4:$C$1681,3,FALSE),0)</f>
        <v>0</v>
      </c>
      <c r="O2341" s="2">
        <f>IFERROR(VLOOKUP(C2341,'FEBRE AMARELA'!$A$4:$C$38,3,FALSE),0)</f>
        <v>0</v>
      </c>
      <c r="P2341" s="2">
        <f>IFERROR(VLOOKUP(C2341,DENGUE!$A$5:$C$4097,3,FALSE),0)</f>
        <v>7</v>
      </c>
      <c r="Q2341" s="2">
        <f>IFERROR(VLOOKUP(C2341,'HEPATITE VIRAL'!$A$5:$C$3162,3,FALSE),0)</f>
        <v>0</v>
      </c>
      <c r="R2341" s="2">
        <f>IFERROR(VLOOKUP(C2341,'FEBRE MACULOSA'!$A$5:$C$181,3,FALSE),0)</f>
        <v>0</v>
      </c>
      <c r="S2341" s="2">
        <f>IFERROR(VLOOKUP(C2341,LEPTOSPIROSE!$A$5:$C$1176,3,FALSE),0)</f>
        <v>0</v>
      </c>
      <c r="T2341" s="2">
        <f>IFERROR(VLOOKUP(C2341,'DOENÇA DE CHAGAS'!$A$5:$C$100,3,FALSE),0)</f>
        <v>0</v>
      </c>
      <c r="U2341" s="2">
        <f>IFERROR(VLOOKUP(C2341,'PICADAS DE COBRAS'!$A$6:$C$4645,3,FALSE),0)</f>
        <v>0</v>
      </c>
      <c r="V2341">
        <f>IFERROR(VLOOKUP(C2341,'ZIKA VIRUS'!$A$5:$C$2399,3,FALSE),0)</f>
        <v>1</v>
      </c>
      <c r="W2341">
        <f>IFERROR(VLOOKUP(C2341,'FEBRE TIFÓIDE'!$A$5:$C$46,3,FALSE),0)</f>
        <v>0</v>
      </c>
      <c r="X2341">
        <f>IFERROR(VLOOKUP(C2341,HANTAVIROSE!$A$5:$C$153,3,FALSE),0)</f>
        <v>0</v>
      </c>
      <c r="Y2341">
        <f>IFERROR(VLOOKUP(C2341,MENINGITE!$A$5:$C$447,3,FALSE),0)</f>
        <v>0</v>
      </c>
      <c r="Z2341">
        <f>IFERROR(VLOOKUP(C2341,RAIVA!$A$5:$C$16,3,FALSE),0)</f>
        <v>0</v>
      </c>
    </row>
    <row r="2342" spans="1:26" x14ac:dyDescent="0.3">
      <c r="A2342" s="2" t="s">
        <v>4319</v>
      </c>
      <c r="B2342" s="2" t="s">
        <v>4410</v>
      </c>
      <c r="C2342" s="2">
        <v>230620</v>
      </c>
      <c r="D2342" s="2">
        <v>2306207</v>
      </c>
      <c r="E2342" s="2" t="s">
        <v>4319</v>
      </c>
      <c r="F2342" s="2" t="s">
        <v>4410</v>
      </c>
      <c r="G2342" s="2">
        <f>IFERROR(VLOOKUP(D2342,Coordenadas!$A$2:$D$5571,3,FALSE),0)</f>
        <v>-4.6714599999999997</v>
      </c>
      <c r="H2342" s="2">
        <f>IFERROR(VLOOKUP(D2342,Coordenadas!$A$2:$D$5571,4,FALSE),0)</f>
        <v>-37.832999999999998</v>
      </c>
      <c r="I2342" s="2" t="s">
        <v>5324</v>
      </c>
      <c r="J2342" s="2">
        <v>7316</v>
      </c>
      <c r="K2342" s="2" t="s">
        <v>5332</v>
      </c>
      <c r="L2342" s="2">
        <f>IFERROR(VLOOKUP(C2342,BOTULISMO!$A$3:$C$19,3,FALSE),0)</f>
        <v>0</v>
      </c>
      <c r="M2342" s="2">
        <f>IFERROR(VLOOKUP(C2342,'LEISHMANIOSE VISCERAL'!$A$4:$C$454,3,FALSE),0)</f>
        <v>0</v>
      </c>
      <c r="N2342" s="2">
        <f>IFERROR(VLOOKUP(C2342,'LEISHMANIOSE TEGUMENTAR'!$A$4:$C$1681,3,FALSE),0)</f>
        <v>0</v>
      </c>
      <c r="O2342" s="2">
        <f>IFERROR(VLOOKUP(C2342,'FEBRE AMARELA'!$A$4:$C$38,3,FALSE),0)</f>
        <v>0</v>
      </c>
      <c r="P2342" s="2">
        <f>IFERROR(VLOOKUP(C2342,DENGUE!$A$5:$C$4097,3,FALSE),0)</f>
        <v>11</v>
      </c>
      <c r="Q2342" s="2">
        <f>IFERROR(VLOOKUP(C2342,'HEPATITE VIRAL'!$A$5:$C$3162,3,FALSE),0)</f>
        <v>1</v>
      </c>
      <c r="R2342" s="2">
        <f>IFERROR(VLOOKUP(C2342,'FEBRE MACULOSA'!$A$5:$C$181,3,FALSE),0)</f>
        <v>0</v>
      </c>
      <c r="S2342" s="2">
        <f>IFERROR(VLOOKUP(C2342,LEPTOSPIROSE!$A$5:$C$1176,3,FALSE),0)</f>
        <v>0</v>
      </c>
      <c r="T2342" s="2">
        <f>IFERROR(VLOOKUP(C2342,'DOENÇA DE CHAGAS'!$A$5:$C$100,3,FALSE),0)</f>
        <v>0</v>
      </c>
      <c r="U2342" s="2">
        <f>IFERROR(VLOOKUP(C2342,'PICADAS DE COBRAS'!$A$6:$C$4645,3,FALSE),0)</f>
        <v>14</v>
      </c>
      <c r="V2342">
        <f>IFERROR(VLOOKUP(C2342,'ZIKA VIRUS'!$A$5:$C$2399,3,FALSE),0)</f>
        <v>3</v>
      </c>
      <c r="W2342">
        <f>IFERROR(VLOOKUP(C2342,'FEBRE TIFÓIDE'!$A$5:$C$46,3,FALSE),0)</f>
        <v>0</v>
      </c>
      <c r="X2342">
        <f>IFERROR(VLOOKUP(C2342,HANTAVIROSE!$A$5:$C$153,3,FALSE),0)</f>
        <v>0</v>
      </c>
      <c r="Y2342">
        <f>IFERROR(VLOOKUP(C2342,MENINGITE!$A$5:$C$447,3,FALSE),0)</f>
        <v>0</v>
      </c>
      <c r="Z2342">
        <f>IFERROR(VLOOKUP(C2342,RAIVA!$A$5:$C$16,3,FALSE),0)</f>
        <v>0</v>
      </c>
    </row>
    <row r="2343" spans="1:26" x14ac:dyDescent="0.3">
      <c r="A2343" s="2" t="s">
        <v>4490</v>
      </c>
      <c r="B2343" s="2" t="s">
        <v>4610</v>
      </c>
      <c r="C2343" s="2">
        <v>220500</v>
      </c>
      <c r="D2343" s="2">
        <v>2205003</v>
      </c>
      <c r="E2343" s="2" t="s">
        <v>4490</v>
      </c>
      <c r="F2343" s="2" t="s">
        <v>4610</v>
      </c>
      <c r="G2343" s="2">
        <f>IFERROR(VLOOKUP(D2343,Coordenadas!$A$2:$D$5571,3,FALSE),0)</f>
        <v>-7.4433600000000002</v>
      </c>
      <c r="H2343" s="2">
        <f>IFERROR(VLOOKUP(D2343,Coordenadas!$A$2:$D$5571,4,FALSE),0)</f>
        <v>-41.468699999999998</v>
      </c>
      <c r="I2343" s="2" t="s">
        <v>5324</v>
      </c>
      <c r="J2343" s="2">
        <v>11109</v>
      </c>
      <c r="K2343" s="2" t="s">
        <v>5332</v>
      </c>
      <c r="L2343" s="2">
        <f>IFERROR(VLOOKUP(C2343,BOTULISMO!$A$3:$C$19,3,FALSE),0)</f>
        <v>0</v>
      </c>
      <c r="M2343" s="2">
        <f>IFERROR(VLOOKUP(C2343,'LEISHMANIOSE VISCERAL'!$A$4:$C$454,3,FALSE),0)</f>
        <v>0</v>
      </c>
      <c r="N2343" s="2">
        <f>IFERROR(VLOOKUP(C2343,'LEISHMANIOSE TEGUMENTAR'!$A$4:$C$1681,3,FALSE),0)</f>
        <v>1</v>
      </c>
      <c r="O2343" s="2">
        <f>IFERROR(VLOOKUP(C2343,'FEBRE AMARELA'!$A$4:$C$38,3,FALSE),0)</f>
        <v>0</v>
      </c>
      <c r="P2343" s="2">
        <f>IFERROR(VLOOKUP(C2343,DENGUE!$A$5:$C$4097,3,FALSE),0)</f>
        <v>1</v>
      </c>
      <c r="Q2343" s="2">
        <f>IFERROR(VLOOKUP(C2343,'HEPATITE VIRAL'!$A$5:$C$3162,3,FALSE),0)</f>
        <v>0</v>
      </c>
      <c r="R2343" s="2">
        <f>IFERROR(VLOOKUP(C2343,'FEBRE MACULOSA'!$A$5:$C$181,3,FALSE),0)</f>
        <v>0</v>
      </c>
      <c r="S2343" s="2">
        <f>IFERROR(VLOOKUP(C2343,LEPTOSPIROSE!$A$5:$C$1176,3,FALSE),0)</f>
        <v>0</v>
      </c>
      <c r="T2343" s="2">
        <f>IFERROR(VLOOKUP(C2343,'DOENÇA DE CHAGAS'!$A$5:$C$100,3,FALSE),0)</f>
        <v>0</v>
      </c>
      <c r="U2343" s="2">
        <f>IFERROR(VLOOKUP(C2343,'PICADAS DE COBRAS'!$A$6:$C$4645,3,FALSE),0)</f>
        <v>0</v>
      </c>
      <c r="V2343">
        <f>IFERROR(VLOOKUP(C2343,'ZIKA VIRUS'!$A$5:$C$2399,3,FALSE),0)</f>
        <v>0</v>
      </c>
      <c r="W2343">
        <f>IFERROR(VLOOKUP(C2343,'FEBRE TIFÓIDE'!$A$5:$C$46,3,FALSE),0)</f>
        <v>0</v>
      </c>
      <c r="X2343">
        <f>IFERROR(VLOOKUP(C2343,HANTAVIROSE!$A$5:$C$153,3,FALSE),0)</f>
        <v>0</v>
      </c>
      <c r="Y2343">
        <f>IFERROR(VLOOKUP(C2343,MENINGITE!$A$5:$C$447,3,FALSE),0)</f>
        <v>0</v>
      </c>
      <c r="Z2343">
        <f>IFERROR(VLOOKUP(C2343,RAIVA!$A$5:$C$16,3,FALSE),0)</f>
        <v>0</v>
      </c>
    </row>
    <row r="2344" spans="1:26" x14ac:dyDescent="0.3">
      <c r="A2344" s="2" t="s">
        <v>967</v>
      </c>
      <c r="B2344" s="2" t="s">
        <v>1131</v>
      </c>
      <c r="C2344" s="2">
        <v>420810</v>
      </c>
      <c r="D2344" s="2">
        <v>4208104</v>
      </c>
      <c r="E2344" s="2" t="s">
        <v>967</v>
      </c>
      <c r="F2344" s="2" t="s">
        <v>1131</v>
      </c>
      <c r="G2344" s="2">
        <f>IFERROR(VLOOKUP(D2344,Coordenadas!$A$2:$D$5571,3,FALSE),0)</f>
        <v>-26.338999999999999</v>
      </c>
      <c r="H2344" s="2">
        <f>IFERROR(VLOOKUP(D2344,Coordenadas!$A$2:$D$5571,4,FALSE),0)</f>
        <v>-49.909199999999998</v>
      </c>
      <c r="I2344" s="2" t="s">
        <v>5326</v>
      </c>
      <c r="J2344" s="2">
        <v>20301</v>
      </c>
      <c r="K2344" s="2" t="s">
        <v>5330</v>
      </c>
      <c r="L2344" s="2">
        <f>IFERROR(VLOOKUP(C2344,BOTULISMO!$A$3:$C$19,3,FALSE),0)</f>
        <v>0</v>
      </c>
      <c r="M2344" s="2">
        <f>IFERROR(VLOOKUP(C2344,'LEISHMANIOSE VISCERAL'!$A$4:$C$454,3,FALSE),0)</f>
        <v>0</v>
      </c>
      <c r="N2344" s="2">
        <f>IFERROR(VLOOKUP(C2344,'LEISHMANIOSE TEGUMENTAR'!$A$4:$C$1681,3,FALSE),0)</f>
        <v>1</v>
      </c>
      <c r="O2344" s="2">
        <f>IFERROR(VLOOKUP(C2344,'FEBRE AMARELA'!$A$4:$C$38,3,FALSE),0)</f>
        <v>0</v>
      </c>
      <c r="P2344" s="2">
        <f>IFERROR(VLOOKUP(C2344,DENGUE!$A$5:$C$4097,3,FALSE),0)</f>
        <v>0</v>
      </c>
      <c r="Q2344" s="2">
        <f>IFERROR(VLOOKUP(C2344,'HEPATITE VIRAL'!$A$5:$C$3162,3,FALSE),0)</f>
        <v>5</v>
      </c>
      <c r="R2344" s="2">
        <f>IFERROR(VLOOKUP(C2344,'FEBRE MACULOSA'!$A$5:$C$181,3,FALSE),0)</f>
        <v>0</v>
      </c>
      <c r="S2344" s="2">
        <f>IFERROR(VLOOKUP(C2344,LEPTOSPIROSE!$A$5:$C$1176,3,FALSE),0)</f>
        <v>0</v>
      </c>
      <c r="T2344" s="2">
        <f>IFERROR(VLOOKUP(C2344,'DOENÇA DE CHAGAS'!$A$5:$C$100,3,FALSE),0)</f>
        <v>0</v>
      </c>
      <c r="U2344" s="2">
        <f>IFERROR(VLOOKUP(C2344,'PICADAS DE COBRAS'!$A$6:$C$4645,3,FALSE),0)</f>
        <v>79</v>
      </c>
      <c r="V2344">
        <f>IFERROR(VLOOKUP(C2344,'ZIKA VIRUS'!$A$5:$C$2399,3,FALSE),0)</f>
        <v>0</v>
      </c>
      <c r="W2344">
        <f>IFERROR(VLOOKUP(C2344,'FEBRE TIFÓIDE'!$A$5:$C$46,3,FALSE),0)</f>
        <v>0</v>
      </c>
      <c r="X2344">
        <f>IFERROR(VLOOKUP(C2344,HANTAVIROSE!$A$5:$C$153,3,FALSE),0)</f>
        <v>0</v>
      </c>
      <c r="Y2344">
        <f>IFERROR(VLOOKUP(C2344,MENINGITE!$A$5:$C$447,3,FALSE),0)</f>
        <v>0</v>
      </c>
      <c r="Z2344">
        <f>IFERROR(VLOOKUP(C2344,RAIVA!$A$5:$C$16,3,FALSE),0)</f>
        <v>0</v>
      </c>
    </row>
    <row r="2345" spans="1:26" x14ac:dyDescent="0.3">
      <c r="A2345" s="2" t="s">
        <v>4704</v>
      </c>
      <c r="B2345" s="2" t="s">
        <v>4815</v>
      </c>
      <c r="C2345" s="2">
        <v>210535</v>
      </c>
      <c r="D2345" s="2">
        <v>2105351</v>
      </c>
      <c r="E2345" s="2" t="s">
        <v>4704</v>
      </c>
      <c r="F2345" s="2" t="s">
        <v>4815</v>
      </c>
      <c r="G2345" s="2">
        <f>IFERROR(VLOOKUP(D2345,Coordenadas!$A$2:$D$5571,3,FALSE),0)</f>
        <v>-5.1425200000000002</v>
      </c>
      <c r="H2345" s="2">
        <f>IFERROR(VLOOKUP(D2345,Coordenadas!$A$2:$D$5571,4,FALSE),0)</f>
        <v>-45.787700000000001</v>
      </c>
      <c r="I2345" s="2" t="s">
        <v>5324</v>
      </c>
      <c r="J2345" s="2">
        <v>14297</v>
      </c>
      <c r="K2345" s="2" t="s">
        <v>5332</v>
      </c>
      <c r="L2345" s="2">
        <f>IFERROR(VLOOKUP(C2345,BOTULISMO!$A$3:$C$19,3,FALSE),0)</f>
        <v>0</v>
      </c>
      <c r="M2345" s="2">
        <f>IFERROR(VLOOKUP(C2345,'LEISHMANIOSE VISCERAL'!$A$4:$C$454,3,FALSE),0)</f>
        <v>0</v>
      </c>
      <c r="N2345" s="2">
        <f>IFERROR(VLOOKUP(C2345,'LEISHMANIOSE TEGUMENTAR'!$A$4:$C$1681,3,FALSE),0)</f>
        <v>2</v>
      </c>
      <c r="O2345" s="2">
        <f>IFERROR(VLOOKUP(C2345,'FEBRE AMARELA'!$A$4:$C$38,3,FALSE),0)</f>
        <v>0</v>
      </c>
      <c r="P2345" s="2">
        <f>IFERROR(VLOOKUP(C2345,DENGUE!$A$5:$C$4097,3,FALSE),0)</f>
        <v>0</v>
      </c>
      <c r="Q2345" s="2">
        <f>IFERROR(VLOOKUP(C2345,'HEPATITE VIRAL'!$A$5:$C$3162,3,FALSE),0)</f>
        <v>2</v>
      </c>
      <c r="R2345" s="2">
        <f>IFERROR(VLOOKUP(C2345,'FEBRE MACULOSA'!$A$5:$C$181,3,FALSE),0)</f>
        <v>0</v>
      </c>
      <c r="S2345" s="2">
        <f>IFERROR(VLOOKUP(C2345,LEPTOSPIROSE!$A$5:$C$1176,3,FALSE),0)</f>
        <v>0</v>
      </c>
      <c r="T2345" s="2">
        <f>IFERROR(VLOOKUP(C2345,'DOENÇA DE CHAGAS'!$A$5:$C$100,3,FALSE),0)</f>
        <v>0</v>
      </c>
      <c r="U2345" s="2">
        <f>IFERROR(VLOOKUP(C2345,'PICADAS DE COBRAS'!$A$6:$C$4645,3,FALSE),0)</f>
        <v>3</v>
      </c>
      <c r="V2345">
        <f>IFERROR(VLOOKUP(C2345,'ZIKA VIRUS'!$A$5:$C$2399,3,FALSE),0)</f>
        <v>0</v>
      </c>
      <c r="W2345">
        <f>IFERROR(VLOOKUP(C2345,'FEBRE TIFÓIDE'!$A$5:$C$46,3,FALSE),0)</f>
        <v>0</v>
      </c>
      <c r="X2345">
        <f>IFERROR(VLOOKUP(C2345,HANTAVIROSE!$A$5:$C$153,3,FALSE),0)</f>
        <v>0</v>
      </c>
      <c r="Y2345">
        <f>IFERROR(VLOOKUP(C2345,MENINGITE!$A$5:$C$447,3,FALSE),0)</f>
        <v>0</v>
      </c>
      <c r="Z2345">
        <f>IFERROR(VLOOKUP(C2345,RAIVA!$A$5:$C$16,3,FALSE),0)</f>
        <v>0</v>
      </c>
    </row>
    <row r="2346" spans="1:26" x14ac:dyDescent="0.3">
      <c r="A2346" s="2" t="s">
        <v>2425</v>
      </c>
      <c r="B2346" s="2" t="s">
        <v>2898</v>
      </c>
      <c r="C2346" s="2">
        <v>313230</v>
      </c>
      <c r="D2346" s="2">
        <v>3132305</v>
      </c>
      <c r="E2346" s="2" t="s">
        <v>2425</v>
      </c>
      <c r="F2346" s="2" t="s">
        <v>2898</v>
      </c>
      <c r="G2346" s="2">
        <f>IFERROR(VLOOKUP(D2346,Coordenadas!$A$2:$D$5571,3,FALSE),0)</f>
        <v>-17.401399999999999</v>
      </c>
      <c r="H2346" s="2">
        <f>IFERROR(VLOOKUP(D2346,Coordenadas!$A$2:$D$5571,4,FALSE),0)</f>
        <v>-41.669699999999999</v>
      </c>
      <c r="I2346" s="2" t="s">
        <v>5325</v>
      </c>
      <c r="J2346" s="2">
        <v>11798</v>
      </c>
      <c r="K2346" s="2" t="s">
        <v>5332</v>
      </c>
      <c r="L2346" s="2">
        <f>IFERROR(VLOOKUP(C2346,BOTULISMO!$A$3:$C$19,3,FALSE),0)</f>
        <v>0</v>
      </c>
      <c r="M2346" s="2">
        <f>IFERROR(VLOOKUP(C2346,'LEISHMANIOSE VISCERAL'!$A$4:$C$454,3,FALSE),0)</f>
        <v>0</v>
      </c>
      <c r="N2346" s="2">
        <f>IFERROR(VLOOKUP(C2346,'LEISHMANIOSE TEGUMENTAR'!$A$4:$C$1681,3,FALSE),0)</f>
        <v>0</v>
      </c>
      <c r="O2346" s="2">
        <f>IFERROR(VLOOKUP(C2346,'FEBRE AMARELA'!$A$4:$C$38,3,FALSE),0)</f>
        <v>0</v>
      </c>
      <c r="P2346" s="2">
        <f>IFERROR(VLOOKUP(C2346,DENGUE!$A$5:$C$4097,3,FALSE),0)</f>
        <v>89</v>
      </c>
      <c r="Q2346" s="2">
        <f>IFERROR(VLOOKUP(C2346,'HEPATITE VIRAL'!$A$5:$C$3162,3,FALSE),0)</f>
        <v>6</v>
      </c>
      <c r="R2346" s="2">
        <f>IFERROR(VLOOKUP(C2346,'FEBRE MACULOSA'!$A$5:$C$181,3,FALSE),0)</f>
        <v>0</v>
      </c>
      <c r="S2346" s="2">
        <f>IFERROR(VLOOKUP(C2346,LEPTOSPIROSE!$A$5:$C$1176,3,FALSE),0)</f>
        <v>0</v>
      </c>
      <c r="T2346" s="2">
        <f>IFERROR(VLOOKUP(C2346,'DOENÇA DE CHAGAS'!$A$5:$C$100,3,FALSE),0)</f>
        <v>0</v>
      </c>
      <c r="U2346" s="2">
        <f>IFERROR(VLOOKUP(C2346,'PICADAS DE COBRAS'!$A$6:$C$4645,3,FALSE),0)</f>
        <v>22</v>
      </c>
      <c r="V2346">
        <f>IFERROR(VLOOKUP(C2346,'ZIKA VIRUS'!$A$5:$C$2399,3,FALSE),0)</f>
        <v>0</v>
      </c>
      <c r="W2346">
        <f>IFERROR(VLOOKUP(C2346,'FEBRE TIFÓIDE'!$A$5:$C$46,3,FALSE),0)</f>
        <v>0</v>
      </c>
      <c r="X2346">
        <f>IFERROR(VLOOKUP(C2346,HANTAVIROSE!$A$5:$C$153,3,FALSE),0)</f>
        <v>0</v>
      </c>
      <c r="Y2346">
        <f>IFERROR(VLOOKUP(C2346,MENINGITE!$A$5:$C$447,3,FALSE),0)</f>
        <v>0</v>
      </c>
      <c r="Z2346">
        <f>IFERROR(VLOOKUP(C2346,RAIVA!$A$5:$C$16,3,FALSE),0)</f>
        <v>0</v>
      </c>
    </row>
    <row r="2347" spans="1:26" x14ac:dyDescent="0.3">
      <c r="A2347" s="2" t="s">
        <v>1256</v>
      </c>
      <c r="B2347" s="2" t="s">
        <v>1488</v>
      </c>
      <c r="C2347" s="2">
        <v>411095</v>
      </c>
      <c r="D2347" s="2">
        <v>4110953</v>
      </c>
      <c r="E2347" s="2" t="s">
        <v>1256</v>
      </c>
      <c r="F2347" s="2" t="s">
        <v>1488</v>
      </c>
      <c r="G2347" s="2">
        <f>IFERROR(VLOOKUP(D2347,Coordenadas!$A$2:$D$5571,3,FALSE),0)</f>
        <v>-25.136600000000001</v>
      </c>
      <c r="H2347" s="2">
        <f>IFERROR(VLOOKUP(D2347,Coordenadas!$A$2:$D$5571,4,FALSE),0)</f>
        <v>-54.3001</v>
      </c>
      <c r="I2347" s="2" t="s">
        <v>5326</v>
      </c>
      <c r="J2347" s="2">
        <v>9026</v>
      </c>
      <c r="K2347" s="2" t="s">
        <v>5332</v>
      </c>
      <c r="L2347" s="2">
        <f>IFERROR(VLOOKUP(C2347,BOTULISMO!$A$3:$C$19,3,FALSE),0)</f>
        <v>0</v>
      </c>
      <c r="M2347" s="2">
        <f>IFERROR(VLOOKUP(C2347,'LEISHMANIOSE VISCERAL'!$A$4:$C$454,3,FALSE),0)</f>
        <v>0</v>
      </c>
      <c r="N2347" s="2">
        <f>IFERROR(VLOOKUP(C2347,'LEISHMANIOSE TEGUMENTAR'!$A$4:$C$1681,3,FALSE),0)</f>
        <v>1</v>
      </c>
      <c r="O2347" s="2">
        <f>IFERROR(VLOOKUP(C2347,'FEBRE AMARELA'!$A$4:$C$38,3,FALSE),0)</f>
        <v>0</v>
      </c>
      <c r="P2347" s="2">
        <f>IFERROR(VLOOKUP(C2347,DENGUE!$A$5:$C$4097,3,FALSE),0)</f>
        <v>378</v>
      </c>
      <c r="Q2347" s="2">
        <f>IFERROR(VLOOKUP(C2347,'HEPATITE VIRAL'!$A$5:$C$3162,3,FALSE),0)</f>
        <v>21</v>
      </c>
      <c r="R2347" s="2">
        <f>IFERROR(VLOOKUP(C2347,'FEBRE MACULOSA'!$A$5:$C$181,3,FALSE),0)</f>
        <v>0</v>
      </c>
      <c r="S2347" s="2">
        <f>IFERROR(VLOOKUP(C2347,LEPTOSPIROSE!$A$5:$C$1176,3,FALSE),0)</f>
        <v>0</v>
      </c>
      <c r="T2347" s="2">
        <f>IFERROR(VLOOKUP(C2347,'DOENÇA DE CHAGAS'!$A$5:$C$100,3,FALSE),0)</f>
        <v>0</v>
      </c>
      <c r="U2347" s="2">
        <f>IFERROR(VLOOKUP(C2347,'PICADAS DE COBRAS'!$A$6:$C$4645,3,FALSE),0)</f>
        <v>12</v>
      </c>
      <c r="V2347">
        <f>IFERROR(VLOOKUP(C2347,'ZIKA VIRUS'!$A$5:$C$2399,3,FALSE),0)</f>
        <v>0</v>
      </c>
      <c r="W2347">
        <f>IFERROR(VLOOKUP(C2347,'FEBRE TIFÓIDE'!$A$5:$C$46,3,FALSE),0)</f>
        <v>0</v>
      </c>
      <c r="X2347">
        <f>IFERROR(VLOOKUP(C2347,HANTAVIROSE!$A$5:$C$153,3,FALSE),0)</f>
        <v>0</v>
      </c>
      <c r="Y2347">
        <f>IFERROR(VLOOKUP(C2347,MENINGITE!$A$5:$C$447,3,FALSE),0)</f>
        <v>1</v>
      </c>
      <c r="Z2347">
        <f>IFERROR(VLOOKUP(C2347,RAIVA!$A$5:$C$16,3,FALSE),0)</f>
        <v>0</v>
      </c>
    </row>
    <row r="2348" spans="1:26" x14ac:dyDescent="0.3">
      <c r="A2348" s="2" t="s">
        <v>4319</v>
      </c>
      <c r="B2348" s="2" t="s">
        <v>4409</v>
      </c>
      <c r="C2348" s="2">
        <v>230625</v>
      </c>
      <c r="D2348" s="2">
        <v>2306256</v>
      </c>
      <c r="E2348" s="2" t="s">
        <v>4319</v>
      </c>
      <c r="F2348" s="2" t="s">
        <v>4409</v>
      </c>
      <c r="G2348" s="2">
        <f>IFERROR(VLOOKUP(D2348,Coordenadas!$A$2:$D$5571,3,FALSE),0)</f>
        <v>-3.96577</v>
      </c>
      <c r="H2348" s="2">
        <f>IFERROR(VLOOKUP(D2348,Coordenadas!$A$2:$D$5571,4,FALSE),0)</f>
        <v>-38.529800000000002</v>
      </c>
      <c r="I2348" s="2" t="s">
        <v>5324</v>
      </c>
      <c r="J2348" s="2">
        <v>35817</v>
      </c>
      <c r="K2348" s="2" t="s">
        <v>5330</v>
      </c>
      <c r="L2348" s="2">
        <f>IFERROR(VLOOKUP(C2348,BOTULISMO!$A$3:$C$19,3,FALSE),0)</f>
        <v>0</v>
      </c>
      <c r="M2348" s="2">
        <f>IFERROR(VLOOKUP(C2348,'LEISHMANIOSE VISCERAL'!$A$4:$C$454,3,FALSE),0)</f>
        <v>0</v>
      </c>
      <c r="N2348" s="2">
        <f>IFERROR(VLOOKUP(C2348,'LEISHMANIOSE TEGUMENTAR'!$A$4:$C$1681,3,FALSE),0)</f>
        <v>0</v>
      </c>
      <c r="O2348" s="2">
        <f>IFERROR(VLOOKUP(C2348,'FEBRE AMARELA'!$A$4:$C$38,3,FALSE),0)</f>
        <v>0</v>
      </c>
      <c r="P2348" s="2">
        <f>IFERROR(VLOOKUP(C2348,DENGUE!$A$5:$C$4097,3,FALSE),0)</f>
        <v>1</v>
      </c>
      <c r="Q2348" s="2">
        <f>IFERROR(VLOOKUP(C2348,'HEPATITE VIRAL'!$A$5:$C$3162,3,FALSE),0)</f>
        <v>1</v>
      </c>
      <c r="R2348" s="2">
        <f>IFERROR(VLOOKUP(C2348,'FEBRE MACULOSA'!$A$5:$C$181,3,FALSE),0)</f>
        <v>0</v>
      </c>
      <c r="S2348" s="2">
        <f>IFERROR(VLOOKUP(C2348,LEPTOSPIROSE!$A$5:$C$1176,3,FALSE),0)</f>
        <v>0</v>
      </c>
      <c r="T2348" s="2">
        <f>IFERROR(VLOOKUP(C2348,'DOENÇA DE CHAGAS'!$A$5:$C$100,3,FALSE),0)</f>
        <v>0</v>
      </c>
      <c r="U2348" s="2">
        <f>IFERROR(VLOOKUP(C2348,'PICADAS DE COBRAS'!$A$6:$C$4645,3,FALSE),0)</f>
        <v>0</v>
      </c>
      <c r="V2348">
        <f>IFERROR(VLOOKUP(C2348,'ZIKA VIRUS'!$A$5:$C$2399,3,FALSE),0)</f>
        <v>8</v>
      </c>
      <c r="W2348">
        <f>IFERROR(VLOOKUP(C2348,'FEBRE TIFÓIDE'!$A$5:$C$46,3,FALSE),0)</f>
        <v>0</v>
      </c>
      <c r="X2348">
        <f>IFERROR(VLOOKUP(C2348,HANTAVIROSE!$A$5:$C$153,3,FALSE),0)</f>
        <v>0</v>
      </c>
      <c r="Y2348">
        <f>IFERROR(VLOOKUP(C2348,MENINGITE!$A$5:$C$447,3,FALSE),0)</f>
        <v>0</v>
      </c>
      <c r="Z2348">
        <f>IFERROR(VLOOKUP(C2348,RAIVA!$A$5:$C$16,3,FALSE),0)</f>
        <v>0</v>
      </c>
    </row>
    <row r="2349" spans="1:26" x14ac:dyDescent="0.3">
      <c r="A2349" s="2" t="s">
        <v>5044</v>
      </c>
      <c r="B2349" s="2" t="s">
        <v>5123</v>
      </c>
      <c r="C2349" s="2">
        <v>150360</v>
      </c>
      <c r="D2349" s="2">
        <v>1503606</v>
      </c>
      <c r="E2349" s="2" t="s">
        <v>5044</v>
      </c>
      <c r="F2349" s="2" t="s">
        <v>5123</v>
      </c>
      <c r="G2349" s="2">
        <f>IFERROR(VLOOKUP(D2349,Coordenadas!$A$2:$D$5571,3,FALSE),0)</f>
        <v>-4.2667000000000002</v>
      </c>
      <c r="H2349" s="2">
        <f>IFERROR(VLOOKUP(D2349,Coordenadas!$A$2:$D$5571,4,FALSE),0)</f>
        <v>-55.992600000000003</v>
      </c>
      <c r="I2349" s="2" t="s">
        <v>5323</v>
      </c>
      <c r="J2349" s="2">
        <v>97493</v>
      </c>
      <c r="K2349" s="2" t="s">
        <v>5331</v>
      </c>
      <c r="L2349" s="2">
        <f>IFERROR(VLOOKUP(C2349,BOTULISMO!$A$3:$C$19,3,FALSE),0)</f>
        <v>0</v>
      </c>
      <c r="M2349" s="2">
        <f>IFERROR(VLOOKUP(C2349,'LEISHMANIOSE VISCERAL'!$A$4:$C$454,3,FALSE),0)</f>
        <v>0</v>
      </c>
      <c r="N2349" s="2">
        <f>IFERROR(VLOOKUP(C2349,'LEISHMANIOSE TEGUMENTAR'!$A$4:$C$1681,3,FALSE),0)</f>
        <v>106</v>
      </c>
      <c r="O2349" s="2">
        <f>IFERROR(VLOOKUP(C2349,'FEBRE AMARELA'!$A$4:$C$38,3,FALSE),0)</f>
        <v>0</v>
      </c>
      <c r="P2349" s="2">
        <f>IFERROR(VLOOKUP(C2349,DENGUE!$A$5:$C$4097,3,FALSE),0)</f>
        <v>128</v>
      </c>
      <c r="Q2349" s="2">
        <f>IFERROR(VLOOKUP(C2349,'HEPATITE VIRAL'!$A$5:$C$3162,3,FALSE),0)</f>
        <v>18</v>
      </c>
      <c r="R2349" s="2">
        <f>IFERROR(VLOOKUP(C2349,'FEBRE MACULOSA'!$A$5:$C$181,3,FALSE),0)</f>
        <v>0</v>
      </c>
      <c r="S2349" s="2">
        <f>IFERROR(VLOOKUP(C2349,LEPTOSPIROSE!$A$5:$C$1176,3,FALSE),0)</f>
        <v>0</v>
      </c>
      <c r="T2349" s="2">
        <f>IFERROR(VLOOKUP(C2349,'DOENÇA DE CHAGAS'!$A$5:$C$100,3,FALSE),0)</f>
        <v>0</v>
      </c>
      <c r="U2349" s="2">
        <f>IFERROR(VLOOKUP(C2349,'PICADAS DE COBRAS'!$A$6:$C$4645,3,FALSE),0)</f>
        <v>109</v>
      </c>
      <c r="V2349">
        <f>IFERROR(VLOOKUP(C2349,'ZIKA VIRUS'!$A$5:$C$2399,3,FALSE),0)</f>
        <v>7</v>
      </c>
      <c r="W2349">
        <f>IFERROR(VLOOKUP(C2349,'FEBRE TIFÓIDE'!$A$5:$C$46,3,FALSE),0)</f>
        <v>0</v>
      </c>
      <c r="X2349">
        <f>IFERROR(VLOOKUP(C2349,HANTAVIROSE!$A$5:$C$153,3,FALSE),0)</f>
        <v>0</v>
      </c>
      <c r="Y2349">
        <f>IFERROR(VLOOKUP(C2349,MENINGITE!$A$5:$C$447,3,FALSE),0)</f>
        <v>0</v>
      </c>
      <c r="Z2349">
        <f>IFERROR(VLOOKUP(C2349,RAIVA!$A$5:$C$16,3,FALSE),0)</f>
        <v>0</v>
      </c>
    </row>
    <row r="2350" spans="1:26" x14ac:dyDescent="0.3">
      <c r="A2350" s="2" t="s">
        <v>4178</v>
      </c>
      <c r="B2350" s="2" t="s">
        <v>131</v>
      </c>
      <c r="C2350" s="2">
        <v>240485</v>
      </c>
      <c r="D2350" s="2">
        <v>2404853</v>
      </c>
      <c r="E2350" s="2" t="s">
        <v>4178</v>
      </c>
      <c r="F2350" s="2" t="s">
        <v>131</v>
      </c>
      <c r="G2350" s="2">
        <f>IFERROR(VLOOKUP(D2350,Coordenadas!$A$2:$D$5571,3,FALSE),0)</f>
        <v>-5.6389399999999998</v>
      </c>
      <c r="H2350" s="2">
        <f>IFERROR(VLOOKUP(D2350,Coordenadas!$A$2:$D$5571,4,FALSE),0)</f>
        <v>-36.871200000000002</v>
      </c>
      <c r="I2350" s="2" t="s">
        <v>5324</v>
      </c>
      <c r="J2350" s="2">
        <v>6932</v>
      </c>
      <c r="K2350" s="2" t="s">
        <v>5332</v>
      </c>
      <c r="L2350" s="2">
        <f>IFERROR(VLOOKUP(C2350,BOTULISMO!$A$3:$C$19,3,FALSE),0)</f>
        <v>0</v>
      </c>
      <c r="M2350" s="2">
        <f>IFERROR(VLOOKUP(C2350,'LEISHMANIOSE VISCERAL'!$A$4:$C$454,3,FALSE),0)</f>
        <v>0</v>
      </c>
      <c r="N2350" s="2">
        <f>IFERROR(VLOOKUP(C2350,'LEISHMANIOSE TEGUMENTAR'!$A$4:$C$1681,3,FALSE),0)</f>
        <v>0</v>
      </c>
      <c r="O2350" s="2">
        <f>IFERROR(VLOOKUP(C2350,'FEBRE AMARELA'!$A$4:$C$38,3,FALSE),0)</f>
        <v>0</v>
      </c>
      <c r="P2350" s="2">
        <f>IFERROR(VLOOKUP(C2350,DENGUE!$A$5:$C$4097,3,FALSE),0)</f>
        <v>2</v>
      </c>
      <c r="Q2350" s="2">
        <f>IFERROR(VLOOKUP(C2350,'HEPATITE VIRAL'!$A$5:$C$3162,3,FALSE),0)</f>
        <v>0</v>
      </c>
      <c r="R2350" s="2">
        <f>IFERROR(VLOOKUP(C2350,'FEBRE MACULOSA'!$A$5:$C$181,3,FALSE),0)</f>
        <v>0</v>
      </c>
      <c r="S2350" s="2">
        <f>IFERROR(VLOOKUP(C2350,LEPTOSPIROSE!$A$5:$C$1176,3,FALSE),0)</f>
        <v>0</v>
      </c>
      <c r="T2350" s="2">
        <f>IFERROR(VLOOKUP(C2350,'DOENÇA DE CHAGAS'!$A$5:$C$100,3,FALSE),0)</f>
        <v>0</v>
      </c>
      <c r="U2350" s="2">
        <f>IFERROR(VLOOKUP(C2350,'PICADAS DE COBRAS'!$A$6:$C$4645,3,FALSE),0)</f>
        <v>0</v>
      </c>
      <c r="V2350">
        <f>IFERROR(VLOOKUP(C2350,'ZIKA VIRUS'!$A$5:$C$2399,3,FALSE),0)</f>
        <v>1</v>
      </c>
      <c r="W2350">
        <f>IFERROR(VLOOKUP(C2350,'FEBRE TIFÓIDE'!$A$5:$C$46,3,FALSE),0)</f>
        <v>0</v>
      </c>
      <c r="X2350">
        <f>IFERROR(VLOOKUP(C2350,HANTAVIROSE!$A$5:$C$153,3,FALSE),0)</f>
        <v>0</v>
      </c>
      <c r="Y2350">
        <f>IFERROR(VLOOKUP(C2350,MENINGITE!$A$5:$C$447,3,FALSE),0)</f>
        <v>0</v>
      </c>
      <c r="Z2350">
        <f>IFERROR(VLOOKUP(C2350,RAIVA!$A$5:$C$16,3,FALSE),0)</f>
        <v>0</v>
      </c>
    </row>
    <row r="2351" spans="1:26" x14ac:dyDescent="0.3">
      <c r="A2351" s="2" t="s">
        <v>3</v>
      </c>
      <c r="B2351" s="2" t="s">
        <v>131</v>
      </c>
      <c r="C2351" s="2">
        <v>521080</v>
      </c>
      <c r="D2351" s="2">
        <v>5210802</v>
      </c>
      <c r="E2351" s="2" t="s">
        <v>3</v>
      </c>
      <c r="F2351" s="2" t="s">
        <v>131</v>
      </c>
      <c r="G2351" s="2">
        <f>IFERROR(VLOOKUP(D2351,Coordenadas!$A$2:$D$5571,3,FALSE),0)</f>
        <v>-19.067299999999999</v>
      </c>
      <c r="H2351" s="2">
        <f>IFERROR(VLOOKUP(D2351,Coordenadas!$A$2:$D$5571,4,FALSE),0)</f>
        <v>-51.549500000000002</v>
      </c>
      <c r="I2351" s="2" t="s">
        <v>5327</v>
      </c>
      <c r="J2351" s="2">
        <v>5062</v>
      </c>
      <c r="K2351" s="2" t="s">
        <v>5332</v>
      </c>
      <c r="L2351" s="2">
        <f>IFERROR(VLOOKUP(C2351,BOTULISMO!$A$3:$C$19,3,FALSE),0)</f>
        <v>0</v>
      </c>
      <c r="M2351" s="2">
        <f>IFERROR(VLOOKUP(C2351,'LEISHMANIOSE VISCERAL'!$A$4:$C$454,3,FALSE),0)</f>
        <v>0</v>
      </c>
      <c r="N2351" s="2">
        <f>IFERROR(VLOOKUP(C2351,'LEISHMANIOSE TEGUMENTAR'!$A$4:$C$1681,3,FALSE),0)</f>
        <v>2</v>
      </c>
      <c r="O2351" s="2">
        <f>IFERROR(VLOOKUP(C2351,'FEBRE AMARELA'!$A$4:$C$38,3,FALSE),0)</f>
        <v>0</v>
      </c>
      <c r="P2351" s="2">
        <f>IFERROR(VLOOKUP(C2351,DENGUE!$A$5:$C$4097,3,FALSE),0)</f>
        <v>119</v>
      </c>
      <c r="Q2351" s="2">
        <f>IFERROR(VLOOKUP(C2351,'HEPATITE VIRAL'!$A$5:$C$3162,3,FALSE),0)</f>
        <v>0</v>
      </c>
      <c r="R2351" s="2">
        <f>IFERROR(VLOOKUP(C2351,'FEBRE MACULOSA'!$A$5:$C$181,3,FALSE),0)</f>
        <v>0</v>
      </c>
      <c r="S2351" s="2">
        <f>IFERROR(VLOOKUP(C2351,LEPTOSPIROSE!$A$5:$C$1176,3,FALSE),0)</f>
        <v>0</v>
      </c>
      <c r="T2351" s="2">
        <f>IFERROR(VLOOKUP(C2351,'DOENÇA DE CHAGAS'!$A$5:$C$100,3,FALSE),0)</f>
        <v>0</v>
      </c>
      <c r="U2351" s="2">
        <f>IFERROR(VLOOKUP(C2351,'PICADAS DE COBRAS'!$A$6:$C$4645,3,FALSE),0)</f>
        <v>11</v>
      </c>
      <c r="V2351">
        <f>IFERROR(VLOOKUP(C2351,'ZIKA VIRUS'!$A$5:$C$2399,3,FALSE),0)</f>
        <v>0</v>
      </c>
      <c r="W2351">
        <f>IFERROR(VLOOKUP(C2351,'FEBRE TIFÓIDE'!$A$5:$C$46,3,FALSE),0)</f>
        <v>0</v>
      </c>
      <c r="X2351">
        <f>IFERROR(VLOOKUP(C2351,HANTAVIROSE!$A$5:$C$153,3,FALSE),0)</f>
        <v>0</v>
      </c>
      <c r="Y2351">
        <f>IFERROR(VLOOKUP(C2351,MENINGITE!$A$5:$C$447,3,FALSE),0)</f>
        <v>0</v>
      </c>
      <c r="Z2351">
        <f>IFERROR(VLOOKUP(C2351,RAIVA!$A$5:$C$16,3,FALSE),0)</f>
        <v>0</v>
      </c>
    </row>
    <row r="2352" spans="1:26" x14ac:dyDescent="0.3">
      <c r="A2352" s="2" t="s">
        <v>967</v>
      </c>
      <c r="B2352" s="2" t="s">
        <v>1130</v>
      </c>
      <c r="C2352" s="2">
        <v>420820</v>
      </c>
      <c r="D2352" s="2">
        <v>4208203</v>
      </c>
      <c r="E2352" s="2" t="s">
        <v>967</v>
      </c>
      <c r="F2352" s="2" t="s">
        <v>1130</v>
      </c>
      <c r="G2352" s="2">
        <f>IFERROR(VLOOKUP(D2352,Coordenadas!$A$2:$D$5571,3,FALSE),0)</f>
        <v>-26.9101</v>
      </c>
      <c r="H2352" s="2">
        <f>IFERROR(VLOOKUP(D2352,Coordenadas!$A$2:$D$5571,4,FALSE),0)</f>
        <v>-48.670499999999997</v>
      </c>
      <c r="I2352" s="2" t="s">
        <v>5326</v>
      </c>
      <c r="J2352" s="2">
        <v>183373</v>
      </c>
      <c r="K2352" s="2" t="s">
        <v>5333</v>
      </c>
      <c r="L2352" s="2">
        <f>IFERROR(VLOOKUP(C2352,BOTULISMO!$A$3:$C$19,3,FALSE),0)</f>
        <v>0</v>
      </c>
      <c r="M2352" s="2">
        <f>IFERROR(VLOOKUP(C2352,'LEISHMANIOSE VISCERAL'!$A$4:$C$454,3,FALSE),0)</f>
        <v>0</v>
      </c>
      <c r="N2352" s="2">
        <f>IFERROR(VLOOKUP(C2352,'LEISHMANIOSE TEGUMENTAR'!$A$4:$C$1681,3,FALSE),0)</f>
        <v>1</v>
      </c>
      <c r="O2352" s="2">
        <f>IFERROR(VLOOKUP(C2352,'FEBRE AMARELA'!$A$4:$C$38,3,FALSE),0)</f>
        <v>0</v>
      </c>
      <c r="P2352" s="2">
        <f>IFERROR(VLOOKUP(C2352,DENGUE!$A$5:$C$4097,3,FALSE),0)</f>
        <v>307</v>
      </c>
      <c r="Q2352" s="2">
        <f>IFERROR(VLOOKUP(C2352,'HEPATITE VIRAL'!$A$5:$C$3162,3,FALSE),0)</f>
        <v>273</v>
      </c>
      <c r="R2352" s="2">
        <f>IFERROR(VLOOKUP(C2352,'FEBRE MACULOSA'!$A$5:$C$181,3,FALSE),0)</f>
        <v>1</v>
      </c>
      <c r="S2352" s="2">
        <f>IFERROR(VLOOKUP(C2352,LEPTOSPIROSE!$A$5:$C$1176,3,FALSE),0)</f>
        <v>30</v>
      </c>
      <c r="T2352" s="2">
        <f>IFERROR(VLOOKUP(C2352,'DOENÇA DE CHAGAS'!$A$5:$C$100,3,FALSE),0)</f>
        <v>0</v>
      </c>
      <c r="U2352" s="2">
        <f>IFERROR(VLOOKUP(C2352,'PICADAS DE COBRAS'!$A$6:$C$4645,3,FALSE),0)</f>
        <v>58</v>
      </c>
      <c r="V2352">
        <f>IFERROR(VLOOKUP(C2352,'ZIKA VIRUS'!$A$5:$C$2399,3,FALSE),0)</f>
        <v>55</v>
      </c>
      <c r="W2352">
        <f>IFERROR(VLOOKUP(C2352,'FEBRE TIFÓIDE'!$A$5:$C$46,3,FALSE),0)</f>
        <v>0</v>
      </c>
      <c r="X2352">
        <f>IFERROR(VLOOKUP(C2352,HANTAVIROSE!$A$5:$C$153,3,FALSE),0)</f>
        <v>0</v>
      </c>
      <c r="Y2352">
        <f>IFERROR(VLOOKUP(C2352,MENINGITE!$A$5:$C$447,3,FALSE),0)</f>
        <v>24</v>
      </c>
      <c r="Z2352">
        <f>IFERROR(VLOOKUP(C2352,RAIVA!$A$5:$C$16,3,FALSE),0)</f>
        <v>0</v>
      </c>
    </row>
    <row r="2353" spans="1:26" x14ac:dyDescent="0.3">
      <c r="A2353" s="2" t="s">
        <v>1637</v>
      </c>
      <c r="B2353" s="2" t="s">
        <v>2013</v>
      </c>
      <c r="C2353" s="2">
        <v>352190</v>
      </c>
      <c r="D2353" s="2">
        <v>3521903</v>
      </c>
      <c r="E2353" s="2" t="s">
        <v>1637</v>
      </c>
      <c r="F2353" s="2" t="s">
        <v>2013</v>
      </c>
      <c r="G2353" s="2">
        <f>IFERROR(VLOOKUP(D2353,Coordenadas!$A$2:$D$5571,3,FALSE),0)</f>
        <v>-21.3123</v>
      </c>
      <c r="H2353" s="2">
        <f>IFERROR(VLOOKUP(D2353,Coordenadas!$A$2:$D$5571,4,FALSE),0)</f>
        <v>-49.062899999999999</v>
      </c>
      <c r="I2353" s="2" t="s">
        <v>5325</v>
      </c>
      <c r="J2353" s="2">
        <v>14556</v>
      </c>
      <c r="K2353" s="2" t="s">
        <v>5332</v>
      </c>
      <c r="L2353" s="2">
        <f>IFERROR(VLOOKUP(C2353,BOTULISMO!$A$3:$C$19,3,FALSE),0)</f>
        <v>0</v>
      </c>
      <c r="M2353" s="2">
        <f>IFERROR(VLOOKUP(C2353,'LEISHMANIOSE VISCERAL'!$A$4:$C$454,3,FALSE),0)</f>
        <v>0</v>
      </c>
      <c r="N2353" s="2">
        <f>IFERROR(VLOOKUP(C2353,'LEISHMANIOSE TEGUMENTAR'!$A$4:$C$1681,3,FALSE),0)</f>
        <v>0</v>
      </c>
      <c r="O2353" s="2">
        <f>IFERROR(VLOOKUP(C2353,'FEBRE AMARELA'!$A$4:$C$38,3,FALSE),0)</f>
        <v>0</v>
      </c>
      <c r="P2353" s="2">
        <f>IFERROR(VLOOKUP(C2353,DENGUE!$A$5:$C$4097,3,FALSE),0)</f>
        <v>115</v>
      </c>
      <c r="Q2353" s="2">
        <f>IFERROR(VLOOKUP(C2353,'HEPATITE VIRAL'!$A$5:$C$3162,3,FALSE),0)</f>
        <v>0</v>
      </c>
      <c r="R2353" s="2">
        <f>IFERROR(VLOOKUP(C2353,'FEBRE MACULOSA'!$A$5:$C$181,3,FALSE),0)</f>
        <v>0</v>
      </c>
      <c r="S2353" s="2">
        <f>IFERROR(VLOOKUP(C2353,LEPTOSPIROSE!$A$5:$C$1176,3,FALSE),0)</f>
        <v>1</v>
      </c>
      <c r="T2353" s="2">
        <f>IFERROR(VLOOKUP(C2353,'DOENÇA DE CHAGAS'!$A$5:$C$100,3,FALSE),0)</f>
        <v>0</v>
      </c>
      <c r="U2353" s="2">
        <f>IFERROR(VLOOKUP(C2353,'PICADAS DE COBRAS'!$A$6:$C$4645,3,FALSE),0)</f>
        <v>53</v>
      </c>
      <c r="V2353">
        <f>IFERROR(VLOOKUP(C2353,'ZIKA VIRUS'!$A$5:$C$2399,3,FALSE),0)</f>
        <v>8</v>
      </c>
      <c r="W2353">
        <f>IFERROR(VLOOKUP(C2353,'FEBRE TIFÓIDE'!$A$5:$C$46,3,FALSE),0)</f>
        <v>0</v>
      </c>
      <c r="X2353">
        <f>IFERROR(VLOOKUP(C2353,HANTAVIROSE!$A$5:$C$153,3,FALSE),0)</f>
        <v>0</v>
      </c>
      <c r="Y2353">
        <f>IFERROR(VLOOKUP(C2353,MENINGITE!$A$5:$C$447,3,FALSE),0)</f>
        <v>0</v>
      </c>
      <c r="Z2353">
        <f>IFERROR(VLOOKUP(C2353,RAIVA!$A$5:$C$16,3,FALSE),0)</f>
        <v>0</v>
      </c>
    </row>
    <row r="2354" spans="1:26" x14ac:dyDescent="0.3">
      <c r="A2354" s="2" t="s">
        <v>1637</v>
      </c>
      <c r="B2354" s="2" t="s">
        <v>2012</v>
      </c>
      <c r="C2354" s="2">
        <v>352200</v>
      </c>
      <c r="D2354" s="2">
        <v>3522000</v>
      </c>
      <c r="E2354" s="2" t="s">
        <v>1637</v>
      </c>
      <c r="F2354" s="2" t="s">
        <v>2012</v>
      </c>
      <c r="G2354" s="2">
        <f>IFERROR(VLOOKUP(D2354,Coordenadas!$A$2:$D$5571,3,FALSE),0)</f>
        <v>-21.985700000000001</v>
      </c>
      <c r="H2354" s="2">
        <f>IFERROR(VLOOKUP(D2354,Coordenadas!$A$2:$D$5571,4,FALSE),0)</f>
        <v>-48.811599999999999</v>
      </c>
      <c r="I2354" s="2" t="s">
        <v>5325</v>
      </c>
      <c r="J2354" s="2">
        <v>3246</v>
      </c>
      <c r="K2354" s="2" t="s">
        <v>5332</v>
      </c>
      <c r="L2354" s="2">
        <f>IFERROR(VLOOKUP(C2354,BOTULISMO!$A$3:$C$19,3,FALSE),0)</f>
        <v>0</v>
      </c>
      <c r="M2354" s="2">
        <f>IFERROR(VLOOKUP(C2354,'LEISHMANIOSE VISCERAL'!$A$4:$C$454,3,FALSE),0)</f>
        <v>0</v>
      </c>
      <c r="N2354" s="2">
        <f>IFERROR(VLOOKUP(C2354,'LEISHMANIOSE TEGUMENTAR'!$A$4:$C$1681,3,FALSE),0)</f>
        <v>0</v>
      </c>
      <c r="O2354" s="2">
        <f>IFERROR(VLOOKUP(C2354,'FEBRE AMARELA'!$A$4:$C$38,3,FALSE),0)</f>
        <v>0</v>
      </c>
      <c r="P2354" s="2">
        <f>IFERROR(VLOOKUP(C2354,DENGUE!$A$5:$C$4097,3,FALSE),0)</f>
        <v>8</v>
      </c>
      <c r="Q2354" s="2">
        <f>IFERROR(VLOOKUP(C2354,'HEPATITE VIRAL'!$A$5:$C$3162,3,FALSE),0)</f>
        <v>0</v>
      </c>
      <c r="R2354" s="2">
        <f>IFERROR(VLOOKUP(C2354,'FEBRE MACULOSA'!$A$5:$C$181,3,FALSE),0)</f>
        <v>0</v>
      </c>
      <c r="S2354" s="2">
        <f>IFERROR(VLOOKUP(C2354,LEPTOSPIROSE!$A$5:$C$1176,3,FALSE),0)</f>
        <v>0</v>
      </c>
      <c r="T2354" s="2">
        <f>IFERROR(VLOOKUP(C2354,'DOENÇA DE CHAGAS'!$A$5:$C$100,3,FALSE),0)</f>
        <v>0</v>
      </c>
      <c r="U2354" s="2">
        <f>IFERROR(VLOOKUP(C2354,'PICADAS DE COBRAS'!$A$6:$C$4645,3,FALSE),0)</f>
        <v>23</v>
      </c>
      <c r="V2354">
        <f>IFERROR(VLOOKUP(C2354,'ZIKA VIRUS'!$A$5:$C$2399,3,FALSE),0)</f>
        <v>0</v>
      </c>
      <c r="W2354">
        <f>IFERROR(VLOOKUP(C2354,'FEBRE TIFÓIDE'!$A$5:$C$46,3,FALSE),0)</f>
        <v>0</v>
      </c>
      <c r="X2354">
        <f>IFERROR(VLOOKUP(C2354,HANTAVIROSE!$A$5:$C$153,3,FALSE),0)</f>
        <v>0</v>
      </c>
      <c r="Y2354">
        <f>IFERROR(VLOOKUP(C2354,MENINGITE!$A$5:$C$447,3,FALSE),0)</f>
        <v>0</v>
      </c>
      <c r="Z2354">
        <f>IFERROR(VLOOKUP(C2354,RAIVA!$A$5:$C$16,3,FALSE),0)</f>
        <v>0</v>
      </c>
    </row>
    <row r="2355" spans="1:26" x14ac:dyDescent="0.3">
      <c r="A2355" s="2" t="s">
        <v>3257</v>
      </c>
      <c r="B2355" s="2" t="s">
        <v>3474</v>
      </c>
      <c r="C2355" s="2">
        <v>291540</v>
      </c>
      <c r="D2355" s="2">
        <v>2915403</v>
      </c>
      <c r="E2355" s="2" t="s">
        <v>3257</v>
      </c>
      <c r="F2355" s="2" t="s">
        <v>3474</v>
      </c>
      <c r="G2355" s="2">
        <f>IFERROR(VLOOKUP(D2355,Coordenadas!$A$2:$D$5571,3,FALSE),0)</f>
        <v>-15.1366</v>
      </c>
      <c r="H2355" s="2">
        <f>IFERROR(VLOOKUP(D2355,Coordenadas!$A$2:$D$5571,4,FALSE),0)</f>
        <v>-39.728299999999997</v>
      </c>
      <c r="I2355" s="2" t="s">
        <v>5324</v>
      </c>
      <c r="J2355" s="2">
        <v>7309</v>
      </c>
      <c r="K2355" s="2" t="s">
        <v>5332</v>
      </c>
      <c r="L2355" s="2">
        <f>IFERROR(VLOOKUP(C2355,BOTULISMO!$A$3:$C$19,3,FALSE),0)</f>
        <v>0</v>
      </c>
      <c r="M2355" s="2">
        <f>IFERROR(VLOOKUP(C2355,'LEISHMANIOSE VISCERAL'!$A$4:$C$454,3,FALSE),0)</f>
        <v>0</v>
      </c>
      <c r="N2355" s="2">
        <f>IFERROR(VLOOKUP(C2355,'LEISHMANIOSE TEGUMENTAR'!$A$4:$C$1681,3,FALSE),0)</f>
        <v>3</v>
      </c>
      <c r="O2355" s="2">
        <f>IFERROR(VLOOKUP(C2355,'FEBRE AMARELA'!$A$4:$C$38,3,FALSE),0)</f>
        <v>0</v>
      </c>
      <c r="P2355" s="2">
        <f>IFERROR(VLOOKUP(C2355,DENGUE!$A$5:$C$4097,3,FALSE),0)</f>
        <v>7</v>
      </c>
      <c r="Q2355" s="2">
        <f>IFERROR(VLOOKUP(C2355,'HEPATITE VIRAL'!$A$5:$C$3162,3,FALSE),0)</f>
        <v>0</v>
      </c>
      <c r="R2355" s="2">
        <f>IFERROR(VLOOKUP(C2355,'FEBRE MACULOSA'!$A$5:$C$181,3,FALSE),0)</f>
        <v>0</v>
      </c>
      <c r="S2355" s="2">
        <f>IFERROR(VLOOKUP(C2355,LEPTOSPIROSE!$A$5:$C$1176,3,FALSE),0)</f>
        <v>0</v>
      </c>
      <c r="T2355" s="2">
        <f>IFERROR(VLOOKUP(C2355,'DOENÇA DE CHAGAS'!$A$5:$C$100,3,FALSE),0)</f>
        <v>0</v>
      </c>
      <c r="U2355" s="2">
        <f>IFERROR(VLOOKUP(C2355,'PICADAS DE COBRAS'!$A$6:$C$4645,3,FALSE),0)</f>
        <v>52</v>
      </c>
      <c r="V2355">
        <f>IFERROR(VLOOKUP(C2355,'ZIKA VIRUS'!$A$5:$C$2399,3,FALSE),0)</f>
        <v>0</v>
      </c>
      <c r="W2355">
        <f>IFERROR(VLOOKUP(C2355,'FEBRE TIFÓIDE'!$A$5:$C$46,3,FALSE),0)</f>
        <v>0</v>
      </c>
      <c r="X2355">
        <f>IFERROR(VLOOKUP(C2355,HANTAVIROSE!$A$5:$C$153,3,FALSE),0)</f>
        <v>0</v>
      </c>
      <c r="Y2355">
        <f>IFERROR(VLOOKUP(C2355,MENINGITE!$A$5:$C$447,3,FALSE),0)</f>
        <v>0</v>
      </c>
      <c r="Z2355">
        <f>IFERROR(VLOOKUP(C2355,RAIVA!$A$5:$C$16,3,FALSE),0)</f>
        <v>0</v>
      </c>
    </row>
    <row r="2356" spans="1:26" x14ac:dyDescent="0.3">
      <c r="A2356" s="2" t="s">
        <v>2425</v>
      </c>
      <c r="B2356" s="2" t="s">
        <v>2897</v>
      </c>
      <c r="C2356" s="2">
        <v>313240</v>
      </c>
      <c r="D2356" s="2">
        <v>3132404</v>
      </c>
      <c r="E2356" s="2" t="s">
        <v>2425</v>
      </c>
      <c r="F2356" s="2" t="s">
        <v>2897</v>
      </c>
      <c r="G2356" s="2">
        <f>IFERROR(VLOOKUP(D2356,Coordenadas!$A$2:$D$5571,3,FALSE),0)</f>
        <v>-22.422499999999999</v>
      </c>
      <c r="H2356" s="2">
        <f>IFERROR(VLOOKUP(D2356,Coordenadas!$A$2:$D$5571,4,FALSE),0)</f>
        <v>-45.459800000000001</v>
      </c>
      <c r="I2356" s="2" t="s">
        <v>5325</v>
      </c>
      <c r="J2356" s="2">
        <v>90658</v>
      </c>
      <c r="K2356" s="2" t="s">
        <v>5331</v>
      </c>
      <c r="L2356" s="2">
        <f>IFERROR(VLOOKUP(C2356,BOTULISMO!$A$3:$C$19,3,FALSE),0)</f>
        <v>0</v>
      </c>
      <c r="M2356" s="2">
        <f>IFERROR(VLOOKUP(C2356,'LEISHMANIOSE VISCERAL'!$A$4:$C$454,3,FALSE),0)</f>
        <v>0</v>
      </c>
      <c r="N2356" s="2">
        <f>IFERROR(VLOOKUP(C2356,'LEISHMANIOSE TEGUMENTAR'!$A$4:$C$1681,3,FALSE),0)</f>
        <v>0</v>
      </c>
      <c r="O2356" s="2">
        <f>IFERROR(VLOOKUP(C2356,'FEBRE AMARELA'!$A$4:$C$38,3,FALSE),0)</f>
        <v>0</v>
      </c>
      <c r="P2356" s="2">
        <f>IFERROR(VLOOKUP(C2356,DENGUE!$A$5:$C$4097,3,FALSE),0)</f>
        <v>1006</v>
      </c>
      <c r="Q2356" s="2">
        <f>IFERROR(VLOOKUP(C2356,'HEPATITE VIRAL'!$A$5:$C$3162,3,FALSE),0)</f>
        <v>44</v>
      </c>
      <c r="R2356" s="2">
        <f>IFERROR(VLOOKUP(C2356,'FEBRE MACULOSA'!$A$5:$C$181,3,FALSE),0)</f>
        <v>0</v>
      </c>
      <c r="S2356" s="2">
        <f>IFERROR(VLOOKUP(C2356,LEPTOSPIROSE!$A$5:$C$1176,3,FALSE),0)</f>
        <v>21</v>
      </c>
      <c r="T2356" s="2">
        <f>IFERROR(VLOOKUP(C2356,'DOENÇA DE CHAGAS'!$A$5:$C$100,3,FALSE),0)</f>
        <v>0</v>
      </c>
      <c r="U2356" s="2">
        <f>IFERROR(VLOOKUP(C2356,'PICADAS DE COBRAS'!$A$6:$C$4645,3,FALSE),0)</f>
        <v>102</v>
      </c>
      <c r="V2356">
        <f>IFERROR(VLOOKUP(C2356,'ZIKA VIRUS'!$A$5:$C$2399,3,FALSE),0)</f>
        <v>2</v>
      </c>
      <c r="W2356">
        <f>IFERROR(VLOOKUP(C2356,'FEBRE TIFÓIDE'!$A$5:$C$46,3,FALSE),0)</f>
        <v>0</v>
      </c>
      <c r="X2356">
        <f>IFERROR(VLOOKUP(C2356,HANTAVIROSE!$A$5:$C$153,3,FALSE),0)</f>
        <v>0</v>
      </c>
      <c r="Y2356">
        <f>IFERROR(VLOOKUP(C2356,MENINGITE!$A$5:$C$447,3,FALSE),0)</f>
        <v>0</v>
      </c>
      <c r="Z2356">
        <f>IFERROR(VLOOKUP(C2356,RAIVA!$A$5:$C$16,3,FALSE),0)</f>
        <v>0</v>
      </c>
    </row>
    <row r="2357" spans="1:26" x14ac:dyDescent="0.3">
      <c r="A2357" s="2" t="s">
        <v>3257</v>
      </c>
      <c r="B2357" s="2" t="s">
        <v>3473</v>
      </c>
      <c r="C2357" s="2">
        <v>291550</v>
      </c>
      <c r="D2357" s="2">
        <v>2915502</v>
      </c>
      <c r="E2357" s="2" t="s">
        <v>3257</v>
      </c>
      <c r="F2357" s="2" t="s">
        <v>3473</v>
      </c>
      <c r="G2357" s="2">
        <f>IFERROR(VLOOKUP(D2357,Coordenadas!$A$2:$D$5571,3,FALSE),0)</f>
        <v>-14.678800000000001</v>
      </c>
      <c r="H2357" s="2">
        <f>IFERROR(VLOOKUP(D2357,Coordenadas!$A$2:$D$5571,4,FALSE),0)</f>
        <v>-39.369799999999998</v>
      </c>
      <c r="I2357" s="2" t="s">
        <v>5324</v>
      </c>
      <c r="J2357" s="2">
        <v>21081</v>
      </c>
      <c r="K2357" s="2" t="s">
        <v>5330</v>
      </c>
      <c r="L2357" s="2">
        <f>IFERROR(VLOOKUP(C2357,BOTULISMO!$A$3:$C$19,3,FALSE),0)</f>
        <v>0</v>
      </c>
      <c r="M2357" s="2">
        <f>IFERROR(VLOOKUP(C2357,'LEISHMANIOSE VISCERAL'!$A$4:$C$454,3,FALSE),0)</f>
        <v>0</v>
      </c>
      <c r="N2357" s="2">
        <f>IFERROR(VLOOKUP(C2357,'LEISHMANIOSE TEGUMENTAR'!$A$4:$C$1681,3,FALSE),0)</f>
        <v>4</v>
      </c>
      <c r="O2357" s="2">
        <f>IFERROR(VLOOKUP(C2357,'FEBRE AMARELA'!$A$4:$C$38,3,FALSE),0)</f>
        <v>0</v>
      </c>
      <c r="P2357" s="2">
        <f>IFERROR(VLOOKUP(C2357,DENGUE!$A$5:$C$4097,3,FALSE),0)</f>
        <v>28</v>
      </c>
      <c r="Q2357" s="2">
        <f>IFERROR(VLOOKUP(C2357,'HEPATITE VIRAL'!$A$5:$C$3162,3,FALSE),0)</f>
        <v>2</v>
      </c>
      <c r="R2357" s="2">
        <f>IFERROR(VLOOKUP(C2357,'FEBRE MACULOSA'!$A$5:$C$181,3,FALSE),0)</f>
        <v>0</v>
      </c>
      <c r="S2357" s="2">
        <f>IFERROR(VLOOKUP(C2357,LEPTOSPIROSE!$A$5:$C$1176,3,FALSE),0)</f>
        <v>0</v>
      </c>
      <c r="T2357" s="2">
        <f>IFERROR(VLOOKUP(C2357,'DOENÇA DE CHAGAS'!$A$5:$C$100,3,FALSE),0)</f>
        <v>0</v>
      </c>
      <c r="U2357" s="2">
        <f>IFERROR(VLOOKUP(C2357,'PICADAS DE COBRAS'!$A$6:$C$4645,3,FALSE),0)</f>
        <v>1</v>
      </c>
      <c r="V2357">
        <f>IFERROR(VLOOKUP(C2357,'ZIKA VIRUS'!$A$5:$C$2399,3,FALSE),0)</f>
        <v>6</v>
      </c>
      <c r="W2357">
        <f>IFERROR(VLOOKUP(C2357,'FEBRE TIFÓIDE'!$A$5:$C$46,3,FALSE),0)</f>
        <v>0</v>
      </c>
      <c r="X2357">
        <f>IFERROR(VLOOKUP(C2357,HANTAVIROSE!$A$5:$C$153,3,FALSE),0)</f>
        <v>0</v>
      </c>
      <c r="Y2357">
        <f>IFERROR(VLOOKUP(C2357,MENINGITE!$A$5:$C$447,3,FALSE),0)</f>
        <v>0</v>
      </c>
      <c r="Z2357">
        <f>IFERROR(VLOOKUP(C2357,RAIVA!$A$5:$C$16,3,FALSE),0)</f>
        <v>0</v>
      </c>
    </row>
    <row r="2358" spans="1:26" x14ac:dyDescent="0.3">
      <c r="A2358" s="2" t="s">
        <v>2258</v>
      </c>
      <c r="B2358" s="2" t="s">
        <v>2318</v>
      </c>
      <c r="C2358" s="2">
        <v>330205</v>
      </c>
      <c r="D2358" s="2">
        <v>3302056</v>
      </c>
      <c r="E2358" s="2" t="s">
        <v>2258</v>
      </c>
      <c r="F2358" s="2" t="s">
        <v>2318</v>
      </c>
      <c r="G2358" s="2">
        <f>IFERROR(VLOOKUP(D2358,Coordenadas!$A$2:$D$5571,3,FALSE),0)</f>
        <v>-21.429600000000001</v>
      </c>
      <c r="H2358" s="2">
        <f>IFERROR(VLOOKUP(D2358,Coordenadas!$A$2:$D$5571,4,FALSE),0)</f>
        <v>-41.7014</v>
      </c>
      <c r="I2358" s="2" t="s">
        <v>5325</v>
      </c>
      <c r="J2358" s="2">
        <v>14063</v>
      </c>
      <c r="K2358" s="2" t="s">
        <v>5332</v>
      </c>
      <c r="L2358" s="2">
        <f>IFERROR(VLOOKUP(C2358,BOTULISMO!$A$3:$C$19,3,FALSE),0)</f>
        <v>0</v>
      </c>
      <c r="M2358" s="2">
        <f>IFERROR(VLOOKUP(C2358,'LEISHMANIOSE VISCERAL'!$A$4:$C$454,3,FALSE),0)</f>
        <v>0</v>
      </c>
      <c r="N2358" s="2">
        <f>IFERROR(VLOOKUP(C2358,'LEISHMANIOSE TEGUMENTAR'!$A$4:$C$1681,3,FALSE),0)</f>
        <v>0</v>
      </c>
      <c r="O2358" s="2">
        <f>IFERROR(VLOOKUP(C2358,'FEBRE AMARELA'!$A$4:$C$38,3,FALSE),0)</f>
        <v>0</v>
      </c>
      <c r="P2358" s="2">
        <f>IFERROR(VLOOKUP(C2358,DENGUE!$A$5:$C$4097,3,FALSE),0)</f>
        <v>21</v>
      </c>
      <c r="Q2358" s="2">
        <f>IFERROR(VLOOKUP(C2358,'HEPATITE VIRAL'!$A$5:$C$3162,3,FALSE),0)</f>
        <v>0</v>
      </c>
      <c r="R2358" s="2">
        <f>IFERROR(VLOOKUP(C2358,'FEBRE MACULOSA'!$A$5:$C$181,3,FALSE),0)</f>
        <v>0</v>
      </c>
      <c r="S2358" s="2">
        <f>IFERROR(VLOOKUP(C2358,LEPTOSPIROSE!$A$5:$C$1176,3,FALSE),0)</f>
        <v>1</v>
      </c>
      <c r="T2358" s="2">
        <f>IFERROR(VLOOKUP(C2358,'DOENÇA DE CHAGAS'!$A$5:$C$100,3,FALSE),0)</f>
        <v>0</v>
      </c>
      <c r="U2358" s="2">
        <f>IFERROR(VLOOKUP(C2358,'PICADAS DE COBRAS'!$A$6:$C$4645,3,FALSE),0)</f>
        <v>1</v>
      </c>
      <c r="V2358">
        <f>IFERROR(VLOOKUP(C2358,'ZIKA VIRUS'!$A$5:$C$2399,3,FALSE),0)</f>
        <v>18</v>
      </c>
      <c r="W2358">
        <f>IFERROR(VLOOKUP(C2358,'FEBRE TIFÓIDE'!$A$5:$C$46,3,FALSE),0)</f>
        <v>0</v>
      </c>
      <c r="X2358">
        <f>IFERROR(VLOOKUP(C2358,HANTAVIROSE!$A$5:$C$153,3,FALSE),0)</f>
        <v>0</v>
      </c>
      <c r="Y2358">
        <f>IFERROR(VLOOKUP(C2358,MENINGITE!$A$5:$C$447,3,FALSE),0)</f>
        <v>0</v>
      </c>
      <c r="Z2358">
        <f>IFERROR(VLOOKUP(C2358,RAIVA!$A$5:$C$16,3,FALSE),0)</f>
        <v>0</v>
      </c>
    </row>
    <row r="2359" spans="1:26" x14ac:dyDescent="0.3">
      <c r="A2359" s="2" t="s">
        <v>3257</v>
      </c>
      <c r="B2359" s="2" t="s">
        <v>3472</v>
      </c>
      <c r="C2359" s="2">
        <v>291560</v>
      </c>
      <c r="D2359" s="2">
        <v>2915601</v>
      </c>
      <c r="E2359" s="2" t="s">
        <v>3257</v>
      </c>
      <c r="F2359" s="2" t="s">
        <v>3472</v>
      </c>
      <c r="G2359" s="2">
        <f>IFERROR(VLOOKUP(D2359,Coordenadas!$A$2:$D$5571,3,FALSE),0)</f>
        <v>-17.037800000000001</v>
      </c>
      <c r="H2359" s="2">
        <f>IFERROR(VLOOKUP(D2359,Coordenadas!$A$2:$D$5571,4,FALSE),0)</f>
        <v>-39.538600000000002</v>
      </c>
      <c r="I2359" s="2" t="s">
        <v>5324</v>
      </c>
      <c r="J2359" s="2">
        <v>63069</v>
      </c>
      <c r="K2359" s="2" t="s">
        <v>5331</v>
      </c>
      <c r="L2359" s="2">
        <f>IFERROR(VLOOKUP(C2359,BOTULISMO!$A$3:$C$19,3,FALSE),0)</f>
        <v>0</v>
      </c>
      <c r="M2359" s="2">
        <f>IFERROR(VLOOKUP(C2359,'LEISHMANIOSE VISCERAL'!$A$4:$C$454,3,FALSE),0)</f>
        <v>0</v>
      </c>
      <c r="N2359" s="2">
        <f>IFERROR(VLOOKUP(C2359,'LEISHMANIOSE TEGUMENTAR'!$A$4:$C$1681,3,FALSE),0)</f>
        <v>4</v>
      </c>
      <c r="O2359" s="2">
        <f>IFERROR(VLOOKUP(C2359,'FEBRE AMARELA'!$A$4:$C$38,3,FALSE),0)</f>
        <v>0</v>
      </c>
      <c r="P2359" s="2">
        <f>IFERROR(VLOOKUP(C2359,DENGUE!$A$5:$C$4097,3,FALSE),0)</f>
        <v>78</v>
      </c>
      <c r="Q2359" s="2">
        <f>IFERROR(VLOOKUP(C2359,'HEPATITE VIRAL'!$A$5:$C$3162,3,FALSE),0)</f>
        <v>3</v>
      </c>
      <c r="R2359" s="2">
        <f>IFERROR(VLOOKUP(C2359,'FEBRE MACULOSA'!$A$5:$C$181,3,FALSE),0)</f>
        <v>0</v>
      </c>
      <c r="S2359" s="2">
        <f>IFERROR(VLOOKUP(C2359,LEPTOSPIROSE!$A$5:$C$1176,3,FALSE),0)</f>
        <v>2</v>
      </c>
      <c r="T2359" s="2">
        <f>IFERROR(VLOOKUP(C2359,'DOENÇA DE CHAGAS'!$A$5:$C$100,3,FALSE),0)</f>
        <v>0</v>
      </c>
      <c r="U2359" s="2">
        <f>IFERROR(VLOOKUP(C2359,'PICADAS DE COBRAS'!$A$6:$C$4645,3,FALSE),0)</f>
        <v>112</v>
      </c>
      <c r="V2359">
        <f>IFERROR(VLOOKUP(C2359,'ZIKA VIRUS'!$A$5:$C$2399,3,FALSE),0)</f>
        <v>1</v>
      </c>
      <c r="W2359">
        <f>IFERROR(VLOOKUP(C2359,'FEBRE TIFÓIDE'!$A$5:$C$46,3,FALSE),0)</f>
        <v>0</v>
      </c>
      <c r="X2359">
        <f>IFERROR(VLOOKUP(C2359,HANTAVIROSE!$A$5:$C$153,3,FALSE),0)</f>
        <v>0</v>
      </c>
      <c r="Y2359">
        <f>IFERROR(VLOOKUP(C2359,MENINGITE!$A$5:$C$447,3,FALSE),0)</f>
        <v>1</v>
      </c>
      <c r="Z2359">
        <f>IFERROR(VLOOKUP(C2359,RAIVA!$A$5:$C$16,3,FALSE),0)</f>
        <v>0</v>
      </c>
    </row>
    <row r="2360" spans="1:26" x14ac:dyDescent="0.3">
      <c r="A2360" s="2" t="s">
        <v>2425</v>
      </c>
      <c r="B2360" s="2" t="s">
        <v>2896</v>
      </c>
      <c r="C2360" s="2">
        <v>313250</v>
      </c>
      <c r="D2360" s="2">
        <v>3132503</v>
      </c>
      <c r="E2360" s="2" t="s">
        <v>2425</v>
      </c>
      <c r="F2360" s="2" t="s">
        <v>2896</v>
      </c>
      <c r="G2360" s="2">
        <f>IFERROR(VLOOKUP(D2360,Coordenadas!$A$2:$D$5571,3,FALSE),0)</f>
        <v>-17.8552</v>
      </c>
      <c r="H2360" s="2">
        <f>IFERROR(VLOOKUP(D2360,Coordenadas!$A$2:$D$5571,4,FALSE),0)</f>
        <v>-42.856099999999998</v>
      </c>
      <c r="I2360" s="2" t="s">
        <v>5325</v>
      </c>
      <c r="J2360" s="2">
        <v>32175</v>
      </c>
      <c r="K2360" s="2" t="s">
        <v>5330</v>
      </c>
      <c r="L2360" s="2">
        <f>IFERROR(VLOOKUP(C2360,BOTULISMO!$A$3:$C$19,3,FALSE),0)</f>
        <v>0</v>
      </c>
      <c r="M2360" s="2">
        <f>IFERROR(VLOOKUP(C2360,'LEISHMANIOSE VISCERAL'!$A$4:$C$454,3,FALSE),0)</f>
        <v>0</v>
      </c>
      <c r="N2360" s="2">
        <f>IFERROR(VLOOKUP(C2360,'LEISHMANIOSE TEGUMENTAR'!$A$4:$C$1681,3,FALSE),0)</f>
        <v>0</v>
      </c>
      <c r="O2360" s="2">
        <f>IFERROR(VLOOKUP(C2360,'FEBRE AMARELA'!$A$4:$C$38,3,FALSE),0)</f>
        <v>0</v>
      </c>
      <c r="P2360" s="2">
        <f>IFERROR(VLOOKUP(C2360,DENGUE!$A$5:$C$4097,3,FALSE),0)</f>
        <v>21</v>
      </c>
      <c r="Q2360" s="2">
        <f>IFERROR(VLOOKUP(C2360,'HEPATITE VIRAL'!$A$5:$C$3162,3,FALSE),0)</f>
        <v>0</v>
      </c>
      <c r="R2360" s="2">
        <f>IFERROR(VLOOKUP(C2360,'FEBRE MACULOSA'!$A$5:$C$181,3,FALSE),0)</f>
        <v>0</v>
      </c>
      <c r="S2360" s="2">
        <f>IFERROR(VLOOKUP(C2360,LEPTOSPIROSE!$A$5:$C$1176,3,FALSE),0)</f>
        <v>1</v>
      </c>
      <c r="T2360" s="2">
        <f>IFERROR(VLOOKUP(C2360,'DOENÇA DE CHAGAS'!$A$5:$C$100,3,FALSE),0)</f>
        <v>0</v>
      </c>
      <c r="U2360" s="2">
        <f>IFERROR(VLOOKUP(C2360,'PICADAS DE COBRAS'!$A$6:$C$4645,3,FALSE),0)</f>
        <v>182</v>
      </c>
      <c r="V2360">
        <f>IFERROR(VLOOKUP(C2360,'ZIKA VIRUS'!$A$5:$C$2399,3,FALSE),0)</f>
        <v>1</v>
      </c>
      <c r="W2360">
        <f>IFERROR(VLOOKUP(C2360,'FEBRE TIFÓIDE'!$A$5:$C$46,3,FALSE),0)</f>
        <v>0</v>
      </c>
      <c r="X2360">
        <f>IFERROR(VLOOKUP(C2360,HANTAVIROSE!$A$5:$C$153,3,FALSE),0)</f>
        <v>0</v>
      </c>
      <c r="Y2360">
        <f>IFERROR(VLOOKUP(C2360,MENINGITE!$A$5:$C$447,3,FALSE),0)</f>
        <v>0</v>
      </c>
      <c r="Z2360">
        <f>IFERROR(VLOOKUP(C2360,RAIVA!$A$5:$C$16,3,FALSE),0)</f>
        <v>0</v>
      </c>
    </row>
    <row r="2361" spans="1:26" x14ac:dyDescent="0.3">
      <c r="A2361" s="2" t="s">
        <v>5190</v>
      </c>
      <c r="B2361" s="2" t="s">
        <v>5219</v>
      </c>
      <c r="C2361" s="2">
        <v>130195</v>
      </c>
      <c r="D2361" s="2">
        <v>1301951</v>
      </c>
      <c r="E2361" s="2" t="s">
        <v>5190</v>
      </c>
      <c r="F2361" s="2" t="s">
        <v>5219</v>
      </c>
      <c r="G2361" s="2">
        <f>IFERROR(VLOOKUP(D2361,Coordenadas!$A$2:$D$5571,3,FALSE),0)</f>
        <v>-6.4385199999999996</v>
      </c>
      <c r="H2361" s="2">
        <f>IFERROR(VLOOKUP(D2361,Coordenadas!$A$2:$D$5571,4,FALSE),0)</f>
        <v>-68.243700000000004</v>
      </c>
      <c r="I2361" s="2" t="s">
        <v>5323</v>
      </c>
      <c r="J2361" s="2">
        <v>8038</v>
      </c>
      <c r="K2361" s="2" t="s">
        <v>5332</v>
      </c>
      <c r="L2361" s="2">
        <f>IFERROR(VLOOKUP(C2361,BOTULISMO!$A$3:$C$19,3,FALSE),0)</f>
        <v>0</v>
      </c>
      <c r="M2361" s="2">
        <f>IFERROR(VLOOKUP(C2361,'LEISHMANIOSE VISCERAL'!$A$4:$C$454,3,FALSE),0)</f>
        <v>0</v>
      </c>
      <c r="N2361" s="2">
        <f>IFERROR(VLOOKUP(C2361,'LEISHMANIOSE TEGUMENTAR'!$A$4:$C$1681,3,FALSE),0)</f>
        <v>4</v>
      </c>
      <c r="O2361" s="2">
        <f>IFERROR(VLOOKUP(C2361,'FEBRE AMARELA'!$A$4:$C$38,3,FALSE),0)</f>
        <v>0</v>
      </c>
      <c r="P2361" s="2">
        <f>IFERROR(VLOOKUP(C2361,DENGUE!$A$5:$C$4097,3,FALSE),0)</f>
        <v>0</v>
      </c>
      <c r="Q2361" s="2">
        <f>IFERROR(VLOOKUP(C2361,'HEPATITE VIRAL'!$A$5:$C$3162,3,FALSE),0)</f>
        <v>0</v>
      </c>
      <c r="R2361" s="2">
        <f>IFERROR(VLOOKUP(C2361,'FEBRE MACULOSA'!$A$5:$C$181,3,FALSE),0)</f>
        <v>0</v>
      </c>
      <c r="S2361" s="2">
        <f>IFERROR(VLOOKUP(C2361,LEPTOSPIROSE!$A$5:$C$1176,3,FALSE),0)</f>
        <v>0</v>
      </c>
      <c r="T2361" s="2">
        <f>IFERROR(VLOOKUP(C2361,'DOENÇA DE CHAGAS'!$A$5:$C$100,3,FALSE),0)</f>
        <v>0</v>
      </c>
      <c r="U2361" s="2">
        <f>IFERROR(VLOOKUP(C2361,'PICADAS DE COBRAS'!$A$6:$C$4645,3,FALSE),0)</f>
        <v>12</v>
      </c>
      <c r="V2361">
        <f>IFERROR(VLOOKUP(C2361,'ZIKA VIRUS'!$A$5:$C$2399,3,FALSE),0)</f>
        <v>0</v>
      </c>
      <c r="W2361">
        <f>IFERROR(VLOOKUP(C2361,'FEBRE TIFÓIDE'!$A$5:$C$46,3,FALSE),0)</f>
        <v>0</v>
      </c>
      <c r="X2361">
        <f>IFERROR(VLOOKUP(C2361,HANTAVIROSE!$A$5:$C$153,3,FALSE),0)</f>
        <v>0</v>
      </c>
      <c r="Y2361">
        <f>IFERROR(VLOOKUP(C2361,MENINGITE!$A$5:$C$447,3,FALSE),0)</f>
        <v>0</v>
      </c>
      <c r="Z2361">
        <f>IFERROR(VLOOKUP(C2361,RAIVA!$A$5:$C$16,3,FALSE),0)</f>
        <v>0</v>
      </c>
    </row>
    <row r="2362" spans="1:26" x14ac:dyDescent="0.3">
      <c r="A2362" s="2" t="s">
        <v>2425</v>
      </c>
      <c r="B2362" s="2" t="s">
        <v>2895</v>
      </c>
      <c r="C2362" s="2">
        <v>313260</v>
      </c>
      <c r="D2362" s="2">
        <v>3132602</v>
      </c>
      <c r="E2362" s="2" t="s">
        <v>2425</v>
      </c>
      <c r="F2362" s="2" t="s">
        <v>2895</v>
      </c>
      <c r="G2362" s="2">
        <f>IFERROR(VLOOKUP(D2362,Coordenadas!$A$2:$D$5571,3,FALSE),0)</f>
        <v>-21.417899999999999</v>
      </c>
      <c r="H2362" s="2">
        <f>IFERROR(VLOOKUP(D2362,Coordenadas!$A$2:$D$5571,4,FALSE),0)</f>
        <v>-42.813000000000002</v>
      </c>
      <c r="I2362" s="2" t="s">
        <v>5325</v>
      </c>
      <c r="J2362" s="2">
        <v>4079</v>
      </c>
      <c r="K2362" s="2" t="s">
        <v>5332</v>
      </c>
      <c r="L2362" s="2">
        <f>IFERROR(VLOOKUP(C2362,BOTULISMO!$A$3:$C$19,3,FALSE),0)</f>
        <v>0</v>
      </c>
      <c r="M2362" s="2">
        <f>IFERROR(VLOOKUP(C2362,'LEISHMANIOSE VISCERAL'!$A$4:$C$454,3,FALSE),0)</f>
        <v>0</v>
      </c>
      <c r="N2362" s="2">
        <f>IFERROR(VLOOKUP(C2362,'LEISHMANIOSE TEGUMENTAR'!$A$4:$C$1681,3,FALSE),0)</f>
        <v>0</v>
      </c>
      <c r="O2362" s="2">
        <f>IFERROR(VLOOKUP(C2362,'FEBRE AMARELA'!$A$4:$C$38,3,FALSE),0)</f>
        <v>0</v>
      </c>
      <c r="P2362" s="2">
        <f>IFERROR(VLOOKUP(C2362,DENGUE!$A$5:$C$4097,3,FALSE),0)</f>
        <v>7</v>
      </c>
      <c r="Q2362" s="2">
        <f>IFERROR(VLOOKUP(C2362,'HEPATITE VIRAL'!$A$5:$C$3162,3,FALSE),0)</f>
        <v>2</v>
      </c>
      <c r="R2362" s="2">
        <f>IFERROR(VLOOKUP(C2362,'FEBRE MACULOSA'!$A$5:$C$181,3,FALSE),0)</f>
        <v>0</v>
      </c>
      <c r="S2362" s="2">
        <f>IFERROR(VLOOKUP(C2362,LEPTOSPIROSE!$A$5:$C$1176,3,FALSE),0)</f>
        <v>0</v>
      </c>
      <c r="T2362" s="2">
        <f>IFERROR(VLOOKUP(C2362,'DOENÇA DE CHAGAS'!$A$5:$C$100,3,FALSE),0)</f>
        <v>0</v>
      </c>
      <c r="U2362" s="2">
        <f>IFERROR(VLOOKUP(C2362,'PICADAS DE COBRAS'!$A$6:$C$4645,3,FALSE),0)</f>
        <v>6</v>
      </c>
      <c r="V2362">
        <f>IFERROR(VLOOKUP(C2362,'ZIKA VIRUS'!$A$5:$C$2399,3,FALSE),0)</f>
        <v>0</v>
      </c>
      <c r="W2362">
        <f>IFERROR(VLOOKUP(C2362,'FEBRE TIFÓIDE'!$A$5:$C$46,3,FALSE),0)</f>
        <v>0</v>
      </c>
      <c r="X2362">
        <f>IFERROR(VLOOKUP(C2362,HANTAVIROSE!$A$5:$C$153,3,FALSE),0)</f>
        <v>0</v>
      </c>
      <c r="Y2362">
        <f>IFERROR(VLOOKUP(C2362,MENINGITE!$A$5:$C$447,3,FALSE),0)</f>
        <v>0</v>
      </c>
      <c r="Z2362">
        <f>IFERROR(VLOOKUP(C2362,RAIVA!$A$5:$C$16,3,FALSE),0)</f>
        <v>0</v>
      </c>
    </row>
    <row r="2363" spans="1:26" x14ac:dyDescent="0.3">
      <c r="A2363" s="2" t="s">
        <v>3257</v>
      </c>
      <c r="B2363" s="2" t="s">
        <v>3471</v>
      </c>
      <c r="C2363" s="2">
        <v>291570</v>
      </c>
      <c r="D2363" s="2">
        <v>2915700</v>
      </c>
      <c r="E2363" s="2" t="s">
        <v>3257</v>
      </c>
      <c r="F2363" s="2" t="s">
        <v>3471</v>
      </c>
      <c r="G2363" s="2">
        <f>IFERROR(VLOOKUP(D2363,Coordenadas!$A$2:$D$5571,3,FALSE),0)</f>
        <v>-13.7782</v>
      </c>
      <c r="H2363" s="2">
        <f>IFERROR(VLOOKUP(D2363,Coordenadas!$A$2:$D$5571,4,FALSE),0)</f>
        <v>-39.683</v>
      </c>
      <c r="I2363" s="2" t="s">
        <v>5324</v>
      </c>
      <c r="J2363" s="2">
        <v>7903</v>
      </c>
      <c r="K2363" s="2" t="s">
        <v>5332</v>
      </c>
      <c r="L2363" s="2">
        <f>IFERROR(VLOOKUP(C2363,BOTULISMO!$A$3:$C$19,3,FALSE),0)</f>
        <v>0</v>
      </c>
      <c r="M2363" s="2">
        <f>IFERROR(VLOOKUP(C2363,'LEISHMANIOSE VISCERAL'!$A$4:$C$454,3,FALSE),0)</f>
        <v>0</v>
      </c>
      <c r="N2363" s="2">
        <f>IFERROR(VLOOKUP(C2363,'LEISHMANIOSE TEGUMENTAR'!$A$4:$C$1681,3,FALSE),0)</f>
        <v>8</v>
      </c>
      <c r="O2363" s="2">
        <f>IFERROR(VLOOKUP(C2363,'FEBRE AMARELA'!$A$4:$C$38,3,FALSE),0)</f>
        <v>0</v>
      </c>
      <c r="P2363" s="2">
        <f>IFERROR(VLOOKUP(C2363,DENGUE!$A$5:$C$4097,3,FALSE),0)</f>
        <v>28</v>
      </c>
      <c r="Q2363" s="2">
        <f>IFERROR(VLOOKUP(C2363,'HEPATITE VIRAL'!$A$5:$C$3162,3,FALSE),0)</f>
        <v>2</v>
      </c>
      <c r="R2363" s="2">
        <f>IFERROR(VLOOKUP(C2363,'FEBRE MACULOSA'!$A$5:$C$181,3,FALSE),0)</f>
        <v>0</v>
      </c>
      <c r="S2363" s="2">
        <f>IFERROR(VLOOKUP(C2363,LEPTOSPIROSE!$A$5:$C$1176,3,FALSE),0)</f>
        <v>0</v>
      </c>
      <c r="T2363" s="2">
        <f>IFERROR(VLOOKUP(C2363,'DOENÇA DE CHAGAS'!$A$5:$C$100,3,FALSE),0)</f>
        <v>0</v>
      </c>
      <c r="U2363" s="2">
        <f>IFERROR(VLOOKUP(C2363,'PICADAS DE COBRAS'!$A$6:$C$4645,3,FALSE),0)</f>
        <v>1</v>
      </c>
      <c r="V2363">
        <f>IFERROR(VLOOKUP(C2363,'ZIKA VIRUS'!$A$5:$C$2399,3,FALSE),0)</f>
        <v>0</v>
      </c>
      <c r="W2363">
        <f>IFERROR(VLOOKUP(C2363,'FEBRE TIFÓIDE'!$A$5:$C$46,3,FALSE),0)</f>
        <v>0</v>
      </c>
      <c r="X2363">
        <f>IFERROR(VLOOKUP(C2363,HANTAVIROSE!$A$5:$C$153,3,FALSE),0)</f>
        <v>0</v>
      </c>
      <c r="Y2363">
        <f>IFERROR(VLOOKUP(C2363,MENINGITE!$A$5:$C$447,3,FALSE),0)</f>
        <v>0</v>
      </c>
      <c r="Z2363">
        <f>IFERROR(VLOOKUP(C2363,RAIVA!$A$5:$C$16,3,FALSE),0)</f>
        <v>0</v>
      </c>
    </row>
    <row r="2364" spans="1:26" x14ac:dyDescent="0.3">
      <c r="A2364" s="2" t="s">
        <v>2425</v>
      </c>
      <c r="B2364" s="2" t="s">
        <v>2894</v>
      </c>
      <c r="C2364" s="2">
        <v>313270</v>
      </c>
      <c r="D2364" s="2">
        <v>3132701</v>
      </c>
      <c r="E2364" s="2" t="s">
        <v>2425</v>
      </c>
      <c r="F2364" s="2" t="s">
        <v>2894</v>
      </c>
      <c r="G2364" s="2">
        <f>IFERROR(VLOOKUP(D2364,Coordenadas!$A$2:$D$5571,3,FALSE),0)</f>
        <v>-18.035</v>
      </c>
      <c r="H2364" s="2">
        <f>IFERROR(VLOOKUP(D2364,Coordenadas!$A$2:$D$5571,4,FALSE),0)</f>
        <v>-41.683</v>
      </c>
      <c r="I2364" s="2" t="s">
        <v>5325</v>
      </c>
      <c r="J2364" s="2">
        <v>22809</v>
      </c>
      <c r="K2364" s="2" t="s">
        <v>5330</v>
      </c>
      <c r="L2364" s="2">
        <f>IFERROR(VLOOKUP(C2364,BOTULISMO!$A$3:$C$19,3,FALSE),0)</f>
        <v>0</v>
      </c>
      <c r="M2364" s="2">
        <f>IFERROR(VLOOKUP(C2364,'LEISHMANIOSE VISCERAL'!$A$4:$C$454,3,FALSE),0)</f>
        <v>0</v>
      </c>
      <c r="N2364" s="2">
        <f>IFERROR(VLOOKUP(C2364,'LEISHMANIOSE TEGUMENTAR'!$A$4:$C$1681,3,FALSE),0)</f>
        <v>6</v>
      </c>
      <c r="O2364" s="2">
        <f>IFERROR(VLOOKUP(C2364,'FEBRE AMARELA'!$A$4:$C$38,3,FALSE),0)</f>
        <v>3</v>
      </c>
      <c r="P2364" s="2">
        <f>IFERROR(VLOOKUP(C2364,DENGUE!$A$5:$C$4097,3,FALSE),0)</f>
        <v>595</v>
      </c>
      <c r="Q2364" s="2">
        <f>IFERROR(VLOOKUP(C2364,'HEPATITE VIRAL'!$A$5:$C$3162,3,FALSE),0)</f>
        <v>5</v>
      </c>
      <c r="R2364" s="2">
        <f>IFERROR(VLOOKUP(C2364,'FEBRE MACULOSA'!$A$5:$C$181,3,FALSE),0)</f>
        <v>0</v>
      </c>
      <c r="S2364" s="2">
        <f>IFERROR(VLOOKUP(C2364,LEPTOSPIROSE!$A$5:$C$1176,3,FALSE),0)</f>
        <v>0</v>
      </c>
      <c r="T2364" s="2">
        <f>IFERROR(VLOOKUP(C2364,'DOENÇA DE CHAGAS'!$A$5:$C$100,3,FALSE),0)</f>
        <v>0</v>
      </c>
      <c r="U2364" s="2">
        <f>IFERROR(VLOOKUP(C2364,'PICADAS DE COBRAS'!$A$6:$C$4645,3,FALSE),0)</f>
        <v>186</v>
      </c>
      <c r="V2364">
        <f>IFERROR(VLOOKUP(C2364,'ZIKA VIRUS'!$A$5:$C$2399,3,FALSE),0)</f>
        <v>0</v>
      </c>
      <c r="W2364">
        <f>IFERROR(VLOOKUP(C2364,'FEBRE TIFÓIDE'!$A$5:$C$46,3,FALSE),0)</f>
        <v>0</v>
      </c>
      <c r="X2364">
        <f>IFERROR(VLOOKUP(C2364,HANTAVIROSE!$A$5:$C$153,3,FALSE),0)</f>
        <v>0</v>
      </c>
      <c r="Y2364">
        <f>IFERROR(VLOOKUP(C2364,MENINGITE!$A$5:$C$447,3,FALSE),0)</f>
        <v>0</v>
      </c>
      <c r="Z2364">
        <f>IFERROR(VLOOKUP(C2364,RAIVA!$A$5:$C$16,3,FALSE),0)</f>
        <v>0</v>
      </c>
    </row>
    <row r="2365" spans="1:26" x14ac:dyDescent="0.3">
      <c r="A2365" s="2" t="s">
        <v>1256</v>
      </c>
      <c r="B2365" s="2" t="s">
        <v>1487</v>
      </c>
      <c r="C2365" s="2">
        <v>411100</v>
      </c>
      <c r="D2365" s="2">
        <v>4111001</v>
      </c>
      <c r="E2365" s="2" t="s">
        <v>1256</v>
      </c>
      <c r="F2365" s="2" t="s">
        <v>1487</v>
      </c>
      <c r="G2365" s="2">
        <f>IFERROR(VLOOKUP(D2365,Coordenadas!$A$2:$D$5571,3,FALSE),0)</f>
        <v>-23.0181</v>
      </c>
      <c r="H2365" s="2">
        <f>IFERROR(VLOOKUP(D2365,Coordenadas!$A$2:$D$5571,4,FALSE),0)</f>
        <v>-50.409700000000001</v>
      </c>
      <c r="I2365" s="2" t="s">
        <v>5326</v>
      </c>
      <c r="J2365" s="2">
        <v>6759</v>
      </c>
      <c r="K2365" s="2" t="s">
        <v>5332</v>
      </c>
      <c r="L2365" s="2">
        <f>IFERROR(VLOOKUP(C2365,BOTULISMO!$A$3:$C$19,3,FALSE),0)</f>
        <v>0</v>
      </c>
      <c r="M2365" s="2">
        <f>IFERROR(VLOOKUP(C2365,'LEISHMANIOSE VISCERAL'!$A$4:$C$454,3,FALSE),0)</f>
        <v>0</v>
      </c>
      <c r="N2365" s="2">
        <f>IFERROR(VLOOKUP(C2365,'LEISHMANIOSE TEGUMENTAR'!$A$4:$C$1681,3,FALSE),0)</f>
        <v>1</v>
      </c>
      <c r="O2365" s="2">
        <f>IFERROR(VLOOKUP(C2365,'FEBRE AMARELA'!$A$4:$C$38,3,FALSE),0)</f>
        <v>0</v>
      </c>
      <c r="P2365" s="2">
        <f>IFERROR(VLOOKUP(C2365,DENGUE!$A$5:$C$4097,3,FALSE),0)</f>
        <v>104</v>
      </c>
      <c r="Q2365" s="2">
        <f>IFERROR(VLOOKUP(C2365,'HEPATITE VIRAL'!$A$5:$C$3162,3,FALSE),0)</f>
        <v>6</v>
      </c>
      <c r="R2365" s="2">
        <f>IFERROR(VLOOKUP(C2365,'FEBRE MACULOSA'!$A$5:$C$181,3,FALSE),0)</f>
        <v>0</v>
      </c>
      <c r="S2365" s="2">
        <f>IFERROR(VLOOKUP(C2365,LEPTOSPIROSE!$A$5:$C$1176,3,FALSE),0)</f>
        <v>0</v>
      </c>
      <c r="T2365" s="2">
        <f>IFERROR(VLOOKUP(C2365,'DOENÇA DE CHAGAS'!$A$5:$C$100,3,FALSE),0)</f>
        <v>0</v>
      </c>
      <c r="U2365" s="2">
        <f>IFERROR(VLOOKUP(C2365,'PICADAS DE COBRAS'!$A$6:$C$4645,3,FALSE),0)</f>
        <v>11</v>
      </c>
      <c r="V2365">
        <f>IFERROR(VLOOKUP(C2365,'ZIKA VIRUS'!$A$5:$C$2399,3,FALSE),0)</f>
        <v>0</v>
      </c>
      <c r="W2365">
        <f>IFERROR(VLOOKUP(C2365,'FEBRE TIFÓIDE'!$A$5:$C$46,3,FALSE),0)</f>
        <v>0</v>
      </c>
      <c r="X2365">
        <f>IFERROR(VLOOKUP(C2365,HANTAVIROSE!$A$5:$C$153,3,FALSE),0)</f>
        <v>0</v>
      </c>
      <c r="Y2365">
        <f>IFERROR(VLOOKUP(C2365,MENINGITE!$A$5:$C$447,3,FALSE),0)</f>
        <v>0</v>
      </c>
      <c r="Z2365">
        <f>IFERROR(VLOOKUP(C2365,RAIVA!$A$5:$C$16,3,FALSE),0)</f>
        <v>0</v>
      </c>
    </row>
    <row r="2366" spans="1:26" x14ac:dyDescent="0.3">
      <c r="A2366" s="2" t="s">
        <v>3816</v>
      </c>
      <c r="B2366" s="2" t="s">
        <v>1486</v>
      </c>
      <c r="C2366" s="2">
        <v>260765</v>
      </c>
      <c r="D2366" s="2">
        <v>2607653</v>
      </c>
      <c r="E2366" s="2" t="s">
        <v>3816</v>
      </c>
      <c r="F2366" s="2" t="s">
        <v>1486</v>
      </c>
      <c r="G2366" s="2">
        <f>IFERROR(VLOOKUP(D2366,Coordenadas!$A$2:$D$5571,3,FALSE),0)</f>
        <v>-7.4140300000000003</v>
      </c>
      <c r="H2366" s="2">
        <f>IFERROR(VLOOKUP(D2366,Coordenadas!$A$2:$D$5571,4,FALSE),0)</f>
        <v>-35.096299999999999</v>
      </c>
      <c r="I2366" s="2" t="s">
        <v>5324</v>
      </c>
      <c r="J2366" s="2">
        <v>35398</v>
      </c>
      <c r="K2366" s="2" t="s">
        <v>5330</v>
      </c>
      <c r="L2366" s="2">
        <f>IFERROR(VLOOKUP(C2366,BOTULISMO!$A$3:$C$19,3,FALSE),0)</f>
        <v>0</v>
      </c>
      <c r="M2366" s="2">
        <f>IFERROR(VLOOKUP(C2366,'LEISHMANIOSE VISCERAL'!$A$4:$C$454,3,FALSE),0)</f>
        <v>0</v>
      </c>
      <c r="N2366" s="2">
        <f>IFERROR(VLOOKUP(C2366,'LEISHMANIOSE TEGUMENTAR'!$A$4:$C$1681,3,FALSE),0)</f>
        <v>0</v>
      </c>
      <c r="O2366" s="2">
        <f>IFERROR(VLOOKUP(C2366,'FEBRE AMARELA'!$A$4:$C$38,3,FALSE),0)</f>
        <v>0</v>
      </c>
      <c r="P2366" s="2">
        <f>IFERROR(VLOOKUP(C2366,DENGUE!$A$5:$C$4097,3,FALSE),0)</f>
        <v>0</v>
      </c>
      <c r="Q2366" s="2">
        <f>IFERROR(VLOOKUP(C2366,'HEPATITE VIRAL'!$A$5:$C$3162,3,FALSE),0)</f>
        <v>2</v>
      </c>
      <c r="R2366" s="2">
        <f>IFERROR(VLOOKUP(C2366,'FEBRE MACULOSA'!$A$5:$C$181,3,FALSE),0)</f>
        <v>0</v>
      </c>
      <c r="S2366" s="2">
        <f>IFERROR(VLOOKUP(C2366,LEPTOSPIROSE!$A$5:$C$1176,3,FALSE),0)</f>
        <v>0</v>
      </c>
      <c r="T2366" s="2">
        <f>IFERROR(VLOOKUP(C2366,'DOENÇA DE CHAGAS'!$A$5:$C$100,3,FALSE),0)</f>
        <v>0</v>
      </c>
      <c r="U2366" s="2">
        <f>IFERROR(VLOOKUP(C2366,'PICADAS DE COBRAS'!$A$6:$C$4645,3,FALSE),0)</f>
        <v>155</v>
      </c>
      <c r="V2366">
        <f>IFERROR(VLOOKUP(C2366,'ZIKA VIRUS'!$A$5:$C$2399,3,FALSE),0)</f>
        <v>2</v>
      </c>
      <c r="W2366">
        <f>IFERROR(VLOOKUP(C2366,'FEBRE TIFÓIDE'!$A$5:$C$46,3,FALSE),0)</f>
        <v>0</v>
      </c>
      <c r="X2366">
        <f>IFERROR(VLOOKUP(C2366,HANTAVIROSE!$A$5:$C$153,3,FALSE),0)</f>
        <v>0</v>
      </c>
      <c r="Y2366">
        <f>IFERROR(VLOOKUP(C2366,MENINGITE!$A$5:$C$447,3,FALSE),0)</f>
        <v>0</v>
      </c>
      <c r="Z2366">
        <f>IFERROR(VLOOKUP(C2366,RAIVA!$A$5:$C$16,3,FALSE),0)</f>
        <v>0</v>
      </c>
    </row>
    <row r="2367" spans="1:26" x14ac:dyDescent="0.3">
      <c r="A2367" s="2" t="s">
        <v>3257</v>
      </c>
      <c r="B2367" s="2" t="s">
        <v>1486</v>
      </c>
      <c r="C2367" s="2">
        <v>291580</v>
      </c>
      <c r="D2367" s="2">
        <v>2915809</v>
      </c>
      <c r="E2367" s="2" t="s">
        <v>3257</v>
      </c>
      <c r="F2367" s="2" t="s">
        <v>1486</v>
      </c>
      <c r="G2367" s="2">
        <f>IFERROR(VLOOKUP(D2367,Coordenadas!$A$2:$D$5571,3,FALSE),0)</f>
        <v>-15.242900000000001</v>
      </c>
      <c r="H2367" s="2">
        <f>IFERROR(VLOOKUP(D2367,Coordenadas!$A$2:$D$5571,4,FALSE),0)</f>
        <v>-40.630000000000003</v>
      </c>
      <c r="I2367" s="2" t="s">
        <v>5324</v>
      </c>
      <c r="J2367" s="2">
        <v>23089</v>
      </c>
      <c r="K2367" s="2" t="s">
        <v>5330</v>
      </c>
      <c r="L2367" s="2">
        <f>IFERROR(VLOOKUP(C2367,BOTULISMO!$A$3:$C$19,3,FALSE),0)</f>
        <v>0</v>
      </c>
      <c r="M2367" s="2">
        <f>IFERROR(VLOOKUP(C2367,'LEISHMANIOSE VISCERAL'!$A$4:$C$454,3,FALSE),0)</f>
        <v>0</v>
      </c>
      <c r="N2367" s="2">
        <f>IFERROR(VLOOKUP(C2367,'LEISHMANIOSE TEGUMENTAR'!$A$4:$C$1681,3,FALSE),0)</f>
        <v>12</v>
      </c>
      <c r="O2367" s="2">
        <f>IFERROR(VLOOKUP(C2367,'FEBRE AMARELA'!$A$4:$C$38,3,FALSE),0)</f>
        <v>0</v>
      </c>
      <c r="P2367" s="2">
        <f>IFERROR(VLOOKUP(C2367,DENGUE!$A$5:$C$4097,3,FALSE),0)</f>
        <v>100</v>
      </c>
      <c r="Q2367" s="2">
        <f>IFERROR(VLOOKUP(C2367,'HEPATITE VIRAL'!$A$5:$C$3162,3,FALSE),0)</f>
        <v>0</v>
      </c>
      <c r="R2367" s="2">
        <f>IFERROR(VLOOKUP(C2367,'FEBRE MACULOSA'!$A$5:$C$181,3,FALSE),0)</f>
        <v>0</v>
      </c>
      <c r="S2367" s="2">
        <f>IFERROR(VLOOKUP(C2367,LEPTOSPIROSE!$A$5:$C$1176,3,FALSE),0)</f>
        <v>0</v>
      </c>
      <c r="T2367" s="2">
        <f>IFERROR(VLOOKUP(C2367,'DOENÇA DE CHAGAS'!$A$5:$C$100,3,FALSE),0)</f>
        <v>0</v>
      </c>
      <c r="U2367" s="2">
        <f>IFERROR(VLOOKUP(C2367,'PICADAS DE COBRAS'!$A$6:$C$4645,3,FALSE),0)</f>
        <v>167</v>
      </c>
      <c r="V2367">
        <f>IFERROR(VLOOKUP(C2367,'ZIKA VIRUS'!$A$5:$C$2399,3,FALSE),0)</f>
        <v>5</v>
      </c>
      <c r="W2367">
        <f>IFERROR(VLOOKUP(C2367,'FEBRE TIFÓIDE'!$A$5:$C$46,3,FALSE),0)</f>
        <v>0</v>
      </c>
      <c r="X2367">
        <f>IFERROR(VLOOKUP(C2367,HANTAVIROSE!$A$5:$C$153,3,FALSE),0)</f>
        <v>0</v>
      </c>
      <c r="Y2367">
        <f>IFERROR(VLOOKUP(C2367,MENINGITE!$A$5:$C$447,3,FALSE),0)</f>
        <v>0</v>
      </c>
      <c r="Z2367">
        <f>IFERROR(VLOOKUP(C2367,RAIVA!$A$5:$C$16,3,FALSE),0)</f>
        <v>0</v>
      </c>
    </row>
    <row r="2368" spans="1:26" x14ac:dyDescent="0.3">
      <c r="A2368" s="2" t="s">
        <v>1256</v>
      </c>
      <c r="B2368" s="2" t="s">
        <v>1486</v>
      </c>
      <c r="C2368" s="2">
        <v>411110</v>
      </c>
      <c r="D2368" s="2">
        <v>4111100</v>
      </c>
      <c r="E2368" s="2" t="s">
        <v>1256</v>
      </c>
      <c r="F2368" s="2" t="s">
        <v>1486</v>
      </c>
      <c r="G2368" s="2">
        <f>IFERROR(VLOOKUP(D2368,Coordenadas!$A$2:$D$5571,3,FALSE),0)</f>
        <v>-23.6601</v>
      </c>
      <c r="H2368" s="2">
        <f>IFERROR(VLOOKUP(D2368,Coordenadas!$A$2:$D$5571,4,FALSE),0)</f>
        <v>-51.991199999999999</v>
      </c>
      <c r="I2368" s="2" t="s">
        <v>5326</v>
      </c>
      <c r="J2368" s="2">
        <v>5979</v>
      </c>
      <c r="K2368" s="2" t="s">
        <v>5332</v>
      </c>
      <c r="L2368" s="2">
        <f>IFERROR(VLOOKUP(C2368,BOTULISMO!$A$3:$C$19,3,FALSE),0)</f>
        <v>0</v>
      </c>
      <c r="M2368" s="2">
        <f>IFERROR(VLOOKUP(C2368,'LEISHMANIOSE VISCERAL'!$A$4:$C$454,3,FALSE),0)</f>
        <v>0</v>
      </c>
      <c r="N2368" s="2">
        <f>IFERROR(VLOOKUP(C2368,'LEISHMANIOSE TEGUMENTAR'!$A$4:$C$1681,3,FALSE),0)</f>
        <v>0</v>
      </c>
      <c r="O2368" s="2">
        <f>IFERROR(VLOOKUP(C2368,'FEBRE AMARELA'!$A$4:$C$38,3,FALSE),0)</f>
        <v>0</v>
      </c>
      <c r="P2368" s="2">
        <f>IFERROR(VLOOKUP(C2368,DENGUE!$A$5:$C$4097,3,FALSE),0)</f>
        <v>220</v>
      </c>
      <c r="Q2368" s="2">
        <f>IFERROR(VLOOKUP(C2368,'HEPATITE VIRAL'!$A$5:$C$3162,3,FALSE),0)</f>
        <v>9</v>
      </c>
      <c r="R2368" s="2">
        <f>IFERROR(VLOOKUP(C2368,'FEBRE MACULOSA'!$A$5:$C$181,3,FALSE),0)</f>
        <v>0</v>
      </c>
      <c r="S2368" s="2">
        <f>IFERROR(VLOOKUP(C2368,LEPTOSPIROSE!$A$5:$C$1176,3,FALSE),0)</f>
        <v>0</v>
      </c>
      <c r="T2368" s="2">
        <f>IFERROR(VLOOKUP(C2368,'DOENÇA DE CHAGAS'!$A$5:$C$100,3,FALSE),0)</f>
        <v>0</v>
      </c>
      <c r="U2368" s="2">
        <f>IFERROR(VLOOKUP(C2368,'PICADAS DE COBRAS'!$A$6:$C$4645,3,FALSE),0)</f>
        <v>3</v>
      </c>
      <c r="V2368">
        <f>IFERROR(VLOOKUP(C2368,'ZIKA VIRUS'!$A$5:$C$2399,3,FALSE),0)</f>
        <v>0</v>
      </c>
      <c r="W2368">
        <f>IFERROR(VLOOKUP(C2368,'FEBRE TIFÓIDE'!$A$5:$C$46,3,FALSE),0)</f>
        <v>0</v>
      </c>
      <c r="X2368">
        <f>IFERROR(VLOOKUP(C2368,HANTAVIROSE!$A$5:$C$153,3,FALSE),0)</f>
        <v>0</v>
      </c>
      <c r="Y2368">
        <f>IFERROR(VLOOKUP(C2368,MENINGITE!$A$5:$C$447,3,FALSE),0)</f>
        <v>0</v>
      </c>
      <c r="Z2368">
        <f>IFERROR(VLOOKUP(C2368,RAIVA!$A$5:$C$16,3,FALSE),0)</f>
        <v>0</v>
      </c>
    </row>
    <row r="2369" spans="1:26" x14ac:dyDescent="0.3">
      <c r="A2369" s="2" t="s">
        <v>2425</v>
      </c>
      <c r="B2369" s="2" t="s">
        <v>2893</v>
      </c>
      <c r="C2369" s="2">
        <v>313280</v>
      </c>
      <c r="D2369" s="2">
        <v>3132800</v>
      </c>
      <c r="E2369" s="2" t="s">
        <v>2425</v>
      </c>
      <c r="F2369" s="2" t="s">
        <v>2893</v>
      </c>
      <c r="G2369" s="2">
        <f>IFERROR(VLOOKUP(D2369,Coordenadas!$A$2:$D$5571,3,FALSE),0)</f>
        <v>-19.415800000000001</v>
      </c>
      <c r="H2369" s="2">
        <f>IFERROR(VLOOKUP(D2369,Coordenadas!$A$2:$D$5571,4,FALSE),0)</f>
        <v>-43.318199999999997</v>
      </c>
      <c r="I2369" s="2" t="s">
        <v>5325</v>
      </c>
      <c r="J2369" s="2">
        <v>2283</v>
      </c>
      <c r="K2369" s="2" t="s">
        <v>5332</v>
      </c>
      <c r="L2369" s="2">
        <f>IFERROR(VLOOKUP(C2369,BOTULISMO!$A$3:$C$19,3,FALSE),0)</f>
        <v>0</v>
      </c>
      <c r="M2369" s="2">
        <f>IFERROR(VLOOKUP(C2369,'LEISHMANIOSE VISCERAL'!$A$4:$C$454,3,FALSE),0)</f>
        <v>0</v>
      </c>
      <c r="N2369" s="2">
        <f>IFERROR(VLOOKUP(C2369,'LEISHMANIOSE TEGUMENTAR'!$A$4:$C$1681,3,FALSE),0)</f>
        <v>0</v>
      </c>
      <c r="O2369" s="2">
        <f>IFERROR(VLOOKUP(C2369,'FEBRE AMARELA'!$A$4:$C$38,3,FALSE),0)</f>
        <v>0</v>
      </c>
      <c r="P2369" s="2">
        <f>IFERROR(VLOOKUP(C2369,DENGUE!$A$5:$C$4097,3,FALSE),0)</f>
        <v>0</v>
      </c>
      <c r="Q2369" s="2">
        <f>IFERROR(VLOOKUP(C2369,'HEPATITE VIRAL'!$A$5:$C$3162,3,FALSE),0)</f>
        <v>0</v>
      </c>
      <c r="R2369" s="2">
        <f>IFERROR(VLOOKUP(C2369,'FEBRE MACULOSA'!$A$5:$C$181,3,FALSE),0)</f>
        <v>0</v>
      </c>
      <c r="S2369" s="2">
        <f>IFERROR(VLOOKUP(C2369,LEPTOSPIROSE!$A$5:$C$1176,3,FALSE),0)</f>
        <v>0</v>
      </c>
      <c r="T2369" s="2">
        <f>IFERROR(VLOOKUP(C2369,'DOENÇA DE CHAGAS'!$A$5:$C$100,3,FALSE),0)</f>
        <v>0</v>
      </c>
      <c r="U2369" s="2">
        <f>IFERROR(VLOOKUP(C2369,'PICADAS DE COBRAS'!$A$6:$C$4645,3,FALSE),0)</f>
        <v>41</v>
      </c>
      <c r="V2369">
        <f>IFERROR(VLOOKUP(C2369,'ZIKA VIRUS'!$A$5:$C$2399,3,FALSE),0)</f>
        <v>0</v>
      </c>
      <c r="W2369">
        <f>IFERROR(VLOOKUP(C2369,'FEBRE TIFÓIDE'!$A$5:$C$46,3,FALSE),0)</f>
        <v>0</v>
      </c>
      <c r="X2369">
        <f>IFERROR(VLOOKUP(C2369,HANTAVIROSE!$A$5:$C$153,3,FALSE),0)</f>
        <v>0</v>
      </c>
      <c r="Y2369">
        <f>IFERROR(VLOOKUP(C2369,MENINGITE!$A$5:$C$447,3,FALSE),0)</f>
        <v>0</v>
      </c>
      <c r="Z2369">
        <f>IFERROR(VLOOKUP(C2369,RAIVA!$A$5:$C$16,3,FALSE),0)</f>
        <v>0</v>
      </c>
    </row>
    <row r="2370" spans="1:26" x14ac:dyDescent="0.3">
      <c r="A2370" s="2" t="s">
        <v>2425</v>
      </c>
      <c r="B2370" s="2" t="s">
        <v>2892</v>
      </c>
      <c r="C2370" s="2">
        <v>313290</v>
      </c>
      <c r="D2370" s="2">
        <v>3132909</v>
      </c>
      <c r="E2370" s="2" t="s">
        <v>2425</v>
      </c>
      <c r="F2370" s="2" t="s">
        <v>2892</v>
      </c>
      <c r="G2370" s="2">
        <f>IFERROR(VLOOKUP(D2370,Coordenadas!$A$2:$D$5571,3,FALSE),0)</f>
        <v>-21.075800000000001</v>
      </c>
      <c r="H2370" s="2">
        <f>IFERROR(VLOOKUP(D2370,Coordenadas!$A$2:$D$5571,4,FALSE),0)</f>
        <v>-47.045999999999999</v>
      </c>
      <c r="I2370" s="2" t="s">
        <v>5325</v>
      </c>
      <c r="J2370" s="2">
        <v>10349</v>
      </c>
      <c r="K2370" s="2" t="s">
        <v>5332</v>
      </c>
      <c r="L2370" s="2">
        <f>IFERROR(VLOOKUP(C2370,BOTULISMO!$A$3:$C$19,3,FALSE),0)</f>
        <v>0</v>
      </c>
      <c r="M2370" s="2">
        <f>IFERROR(VLOOKUP(C2370,'LEISHMANIOSE VISCERAL'!$A$4:$C$454,3,FALSE),0)</f>
        <v>0</v>
      </c>
      <c r="N2370" s="2">
        <f>IFERROR(VLOOKUP(C2370,'LEISHMANIOSE TEGUMENTAR'!$A$4:$C$1681,3,FALSE),0)</f>
        <v>1</v>
      </c>
      <c r="O2370" s="2">
        <f>IFERROR(VLOOKUP(C2370,'FEBRE AMARELA'!$A$4:$C$38,3,FALSE),0)</f>
        <v>0</v>
      </c>
      <c r="P2370" s="2">
        <f>IFERROR(VLOOKUP(C2370,DENGUE!$A$5:$C$4097,3,FALSE),0)</f>
        <v>6</v>
      </c>
      <c r="Q2370" s="2">
        <f>IFERROR(VLOOKUP(C2370,'HEPATITE VIRAL'!$A$5:$C$3162,3,FALSE),0)</f>
        <v>3</v>
      </c>
      <c r="R2370" s="2">
        <f>IFERROR(VLOOKUP(C2370,'FEBRE MACULOSA'!$A$5:$C$181,3,FALSE),0)</f>
        <v>0</v>
      </c>
      <c r="S2370" s="2">
        <f>IFERROR(VLOOKUP(C2370,LEPTOSPIROSE!$A$5:$C$1176,3,FALSE),0)</f>
        <v>0</v>
      </c>
      <c r="T2370" s="2">
        <f>IFERROR(VLOOKUP(C2370,'DOENÇA DE CHAGAS'!$A$5:$C$100,3,FALSE),0)</f>
        <v>0</v>
      </c>
      <c r="U2370" s="2">
        <f>IFERROR(VLOOKUP(C2370,'PICADAS DE COBRAS'!$A$6:$C$4645,3,FALSE),0)</f>
        <v>52</v>
      </c>
      <c r="V2370">
        <f>IFERROR(VLOOKUP(C2370,'ZIKA VIRUS'!$A$5:$C$2399,3,FALSE),0)</f>
        <v>2</v>
      </c>
      <c r="W2370">
        <f>IFERROR(VLOOKUP(C2370,'FEBRE TIFÓIDE'!$A$5:$C$46,3,FALSE),0)</f>
        <v>0</v>
      </c>
      <c r="X2370">
        <f>IFERROR(VLOOKUP(C2370,HANTAVIROSE!$A$5:$C$153,3,FALSE),0)</f>
        <v>0</v>
      </c>
      <c r="Y2370">
        <f>IFERROR(VLOOKUP(C2370,MENINGITE!$A$5:$C$447,3,FALSE),0)</f>
        <v>0</v>
      </c>
      <c r="Z2370">
        <f>IFERROR(VLOOKUP(C2370,RAIVA!$A$5:$C$16,3,FALSE),0)</f>
        <v>0</v>
      </c>
    </row>
    <row r="2371" spans="1:26" x14ac:dyDescent="0.3">
      <c r="A2371" s="2" t="s">
        <v>2425</v>
      </c>
      <c r="B2371" s="2" t="s">
        <v>2891</v>
      </c>
      <c r="C2371" s="2">
        <v>313300</v>
      </c>
      <c r="D2371" s="2">
        <v>3133006</v>
      </c>
      <c r="E2371" s="2" t="s">
        <v>2425</v>
      </c>
      <c r="F2371" s="2" t="s">
        <v>2891</v>
      </c>
      <c r="G2371" s="2">
        <f>IFERROR(VLOOKUP(D2371,Coordenadas!$A$2:$D$5571,3,FALSE),0)</f>
        <v>-22.285900000000002</v>
      </c>
      <c r="H2371" s="2">
        <f>IFERROR(VLOOKUP(D2371,Coordenadas!$A$2:$D$5571,4,FALSE),0)</f>
        <v>-44.868000000000002</v>
      </c>
      <c r="I2371" s="2" t="s">
        <v>5325</v>
      </c>
      <c r="J2371" s="2">
        <v>14003</v>
      </c>
      <c r="K2371" s="2" t="s">
        <v>5332</v>
      </c>
      <c r="L2371" s="2">
        <f>IFERROR(VLOOKUP(C2371,BOTULISMO!$A$3:$C$19,3,FALSE),0)</f>
        <v>0</v>
      </c>
      <c r="M2371" s="2">
        <f>IFERROR(VLOOKUP(C2371,'LEISHMANIOSE VISCERAL'!$A$4:$C$454,3,FALSE),0)</f>
        <v>0</v>
      </c>
      <c r="N2371" s="2">
        <f>IFERROR(VLOOKUP(C2371,'LEISHMANIOSE TEGUMENTAR'!$A$4:$C$1681,3,FALSE),0)</f>
        <v>0</v>
      </c>
      <c r="O2371" s="2">
        <f>IFERROR(VLOOKUP(C2371,'FEBRE AMARELA'!$A$4:$C$38,3,FALSE),0)</f>
        <v>0</v>
      </c>
      <c r="P2371" s="2">
        <f>IFERROR(VLOOKUP(C2371,DENGUE!$A$5:$C$4097,3,FALSE),0)</f>
        <v>98</v>
      </c>
      <c r="Q2371" s="2">
        <f>IFERROR(VLOOKUP(C2371,'HEPATITE VIRAL'!$A$5:$C$3162,3,FALSE),0)</f>
        <v>1</v>
      </c>
      <c r="R2371" s="2">
        <f>IFERROR(VLOOKUP(C2371,'FEBRE MACULOSA'!$A$5:$C$181,3,FALSE),0)</f>
        <v>0</v>
      </c>
      <c r="S2371" s="2">
        <f>IFERROR(VLOOKUP(C2371,LEPTOSPIROSE!$A$5:$C$1176,3,FALSE),0)</f>
        <v>10</v>
      </c>
      <c r="T2371" s="2">
        <f>IFERROR(VLOOKUP(C2371,'DOENÇA DE CHAGAS'!$A$5:$C$100,3,FALSE),0)</f>
        <v>0</v>
      </c>
      <c r="U2371" s="2">
        <f>IFERROR(VLOOKUP(C2371,'PICADAS DE COBRAS'!$A$6:$C$4645,3,FALSE),0)</f>
        <v>16</v>
      </c>
      <c r="V2371">
        <f>IFERROR(VLOOKUP(C2371,'ZIKA VIRUS'!$A$5:$C$2399,3,FALSE),0)</f>
        <v>0</v>
      </c>
      <c r="W2371">
        <f>IFERROR(VLOOKUP(C2371,'FEBRE TIFÓIDE'!$A$5:$C$46,3,FALSE),0)</f>
        <v>0</v>
      </c>
      <c r="X2371">
        <f>IFERROR(VLOOKUP(C2371,HANTAVIROSE!$A$5:$C$153,3,FALSE),0)</f>
        <v>0</v>
      </c>
      <c r="Y2371">
        <f>IFERROR(VLOOKUP(C2371,MENINGITE!$A$5:$C$447,3,FALSE),0)</f>
        <v>0</v>
      </c>
      <c r="Z2371">
        <f>IFERROR(VLOOKUP(C2371,RAIVA!$A$5:$C$16,3,FALSE),0)</f>
        <v>0</v>
      </c>
    </row>
    <row r="2372" spans="1:26" x14ac:dyDescent="0.3">
      <c r="A2372" s="2" t="s">
        <v>3257</v>
      </c>
      <c r="B2372" s="2" t="s">
        <v>3470</v>
      </c>
      <c r="C2372" s="2">
        <v>291590</v>
      </c>
      <c r="D2372" s="2">
        <v>2915908</v>
      </c>
      <c r="E2372" s="2" t="s">
        <v>3257</v>
      </c>
      <c r="F2372" s="2" t="s">
        <v>3470</v>
      </c>
      <c r="G2372" s="2">
        <f>IFERROR(VLOOKUP(D2372,Coordenadas!$A$2:$D$5571,3,FALSE),0)</f>
        <v>-12.2614</v>
      </c>
      <c r="H2372" s="2">
        <f>IFERROR(VLOOKUP(D2372,Coordenadas!$A$2:$D$5571,4,FALSE),0)</f>
        <v>-38.043599999999998</v>
      </c>
      <c r="I2372" s="2" t="s">
        <v>5324</v>
      </c>
      <c r="J2372" s="2">
        <v>7598</v>
      </c>
      <c r="K2372" s="2" t="s">
        <v>5332</v>
      </c>
      <c r="L2372" s="2">
        <f>IFERROR(VLOOKUP(C2372,BOTULISMO!$A$3:$C$19,3,FALSE),0)</f>
        <v>0</v>
      </c>
      <c r="M2372" s="2">
        <f>IFERROR(VLOOKUP(C2372,'LEISHMANIOSE VISCERAL'!$A$4:$C$454,3,FALSE),0)</f>
        <v>0</v>
      </c>
      <c r="N2372" s="2">
        <f>IFERROR(VLOOKUP(C2372,'LEISHMANIOSE TEGUMENTAR'!$A$4:$C$1681,3,FALSE),0)</f>
        <v>1</v>
      </c>
      <c r="O2372" s="2">
        <f>IFERROR(VLOOKUP(C2372,'FEBRE AMARELA'!$A$4:$C$38,3,FALSE),0)</f>
        <v>0</v>
      </c>
      <c r="P2372" s="2">
        <f>IFERROR(VLOOKUP(C2372,DENGUE!$A$5:$C$4097,3,FALSE),0)</f>
        <v>3</v>
      </c>
      <c r="Q2372" s="2">
        <f>IFERROR(VLOOKUP(C2372,'HEPATITE VIRAL'!$A$5:$C$3162,3,FALSE),0)</f>
        <v>0</v>
      </c>
      <c r="R2372" s="2">
        <f>IFERROR(VLOOKUP(C2372,'FEBRE MACULOSA'!$A$5:$C$181,3,FALSE),0)</f>
        <v>0</v>
      </c>
      <c r="S2372" s="2">
        <f>IFERROR(VLOOKUP(C2372,LEPTOSPIROSE!$A$5:$C$1176,3,FALSE),0)</f>
        <v>0</v>
      </c>
      <c r="T2372" s="2">
        <f>IFERROR(VLOOKUP(C2372,'DOENÇA DE CHAGAS'!$A$5:$C$100,3,FALSE),0)</f>
        <v>0</v>
      </c>
      <c r="U2372" s="2">
        <f>IFERROR(VLOOKUP(C2372,'PICADAS DE COBRAS'!$A$6:$C$4645,3,FALSE),0)</f>
        <v>0</v>
      </c>
      <c r="V2372">
        <f>IFERROR(VLOOKUP(C2372,'ZIKA VIRUS'!$A$5:$C$2399,3,FALSE),0)</f>
        <v>1</v>
      </c>
      <c r="W2372">
        <f>IFERROR(VLOOKUP(C2372,'FEBRE TIFÓIDE'!$A$5:$C$46,3,FALSE),0)</f>
        <v>0</v>
      </c>
      <c r="X2372">
        <f>IFERROR(VLOOKUP(C2372,HANTAVIROSE!$A$5:$C$153,3,FALSE),0)</f>
        <v>0</v>
      </c>
      <c r="Y2372">
        <f>IFERROR(VLOOKUP(C2372,MENINGITE!$A$5:$C$447,3,FALSE),0)</f>
        <v>0</v>
      </c>
      <c r="Z2372">
        <f>IFERROR(VLOOKUP(C2372,RAIVA!$A$5:$C$16,3,FALSE),0)</f>
        <v>0</v>
      </c>
    </row>
    <row r="2373" spans="1:26" x14ac:dyDescent="0.3">
      <c r="A2373" s="2" t="s">
        <v>1637</v>
      </c>
      <c r="B2373" s="2" t="s">
        <v>2011</v>
      </c>
      <c r="C2373" s="2">
        <v>352210</v>
      </c>
      <c r="D2373" s="2">
        <v>3522109</v>
      </c>
      <c r="E2373" s="2" t="s">
        <v>1637</v>
      </c>
      <c r="F2373" s="2" t="s">
        <v>2011</v>
      </c>
      <c r="G2373" s="2">
        <f>IFERROR(VLOOKUP(D2373,Coordenadas!$A$2:$D$5571,3,FALSE),0)</f>
        <v>-24.1736</v>
      </c>
      <c r="H2373" s="2">
        <f>IFERROR(VLOOKUP(D2373,Coordenadas!$A$2:$D$5571,4,FALSE),0)</f>
        <v>-46.787999999999997</v>
      </c>
      <c r="I2373" s="2" t="s">
        <v>5325</v>
      </c>
      <c r="J2373" s="2">
        <v>87057</v>
      </c>
      <c r="K2373" s="2" t="s">
        <v>5331</v>
      </c>
      <c r="L2373" s="2">
        <f>IFERROR(VLOOKUP(C2373,BOTULISMO!$A$3:$C$19,3,FALSE),0)</f>
        <v>0</v>
      </c>
      <c r="M2373" s="2">
        <f>IFERROR(VLOOKUP(C2373,'LEISHMANIOSE VISCERAL'!$A$4:$C$454,3,FALSE),0)</f>
        <v>0</v>
      </c>
      <c r="N2373" s="2">
        <f>IFERROR(VLOOKUP(C2373,'LEISHMANIOSE TEGUMENTAR'!$A$4:$C$1681,3,FALSE),0)</f>
        <v>1</v>
      </c>
      <c r="O2373" s="2">
        <f>IFERROR(VLOOKUP(C2373,'FEBRE AMARELA'!$A$4:$C$38,3,FALSE),0)</f>
        <v>0</v>
      </c>
      <c r="P2373" s="2">
        <f>IFERROR(VLOOKUP(C2373,DENGUE!$A$5:$C$4097,3,FALSE),0)</f>
        <v>110</v>
      </c>
      <c r="Q2373" s="2">
        <f>IFERROR(VLOOKUP(C2373,'HEPATITE VIRAL'!$A$5:$C$3162,3,FALSE),0)</f>
        <v>168</v>
      </c>
      <c r="R2373" s="2">
        <f>IFERROR(VLOOKUP(C2373,'FEBRE MACULOSA'!$A$5:$C$181,3,FALSE),0)</f>
        <v>0</v>
      </c>
      <c r="S2373" s="2">
        <f>IFERROR(VLOOKUP(C2373,LEPTOSPIROSE!$A$5:$C$1176,3,FALSE),0)</f>
        <v>7</v>
      </c>
      <c r="T2373" s="2">
        <f>IFERROR(VLOOKUP(C2373,'DOENÇA DE CHAGAS'!$A$5:$C$100,3,FALSE),0)</f>
        <v>0</v>
      </c>
      <c r="U2373" s="2">
        <f>IFERROR(VLOOKUP(C2373,'PICADAS DE COBRAS'!$A$6:$C$4645,3,FALSE),0)</f>
        <v>24</v>
      </c>
      <c r="V2373">
        <f>IFERROR(VLOOKUP(C2373,'ZIKA VIRUS'!$A$5:$C$2399,3,FALSE),0)</f>
        <v>3</v>
      </c>
      <c r="W2373">
        <f>IFERROR(VLOOKUP(C2373,'FEBRE TIFÓIDE'!$A$5:$C$46,3,FALSE),0)</f>
        <v>0</v>
      </c>
      <c r="X2373">
        <f>IFERROR(VLOOKUP(C2373,HANTAVIROSE!$A$5:$C$153,3,FALSE),0)</f>
        <v>0</v>
      </c>
      <c r="Y2373">
        <f>IFERROR(VLOOKUP(C2373,MENINGITE!$A$5:$C$447,3,FALSE),0)</f>
        <v>0</v>
      </c>
      <c r="Z2373">
        <f>IFERROR(VLOOKUP(C2373,RAIVA!$A$5:$C$16,3,FALSE),0)</f>
        <v>0</v>
      </c>
    </row>
    <row r="2374" spans="1:26" x14ac:dyDescent="0.3">
      <c r="A2374" s="2" t="s">
        <v>2425</v>
      </c>
      <c r="B2374" s="2" t="s">
        <v>2890</v>
      </c>
      <c r="C2374" s="2">
        <v>313310</v>
      </c>
      <c r="D2374" s="2">
        <v>3133105</v>
      </c>
      <c r="E2374" s="2" t="s">
        <v>2425</v>
      </c>
      <c r="F2374" s="2" t="s">
        <v>2890</v>
      </c>
      <c r="G2374" s="2">
        <f>IFERROR(VLOOKUP(D2374,Coordenadas!$A$2:$D$5571,3,FALSE),0)</f>
        <v>-22.2942</v>
      </c>
      <c r="H2374" s="2">
        <f>IFERROR(VLOOKUP(D2374,Coordenadas!$A$2:$D$5571,4,FALSE),0)</f>
        <v>-44.938200000000002</v>
      </c>
      <c r="I2374" s="2" t="s">
        <v>5325</v>
      </c>
      <c r="J2374" s="2">
        <v>14175</v>
      </c>
      <c r="K2374" s="2" t="s">
        <v>5332</v>
      </c>
      <c r="L2374" s="2">
        <f>IFERROR(VLOOKUP(C2374,BOTULISMO!$A$3:$C$19,3,FALSE),0)</f>
        <v>0</v>
      </c>
      <c r="M2374" s="2">
        <f>IFERROR(VLOOKUP(C2374,'LEISHMANIOSE VISCERAL'!$A$4:$C$454,3,FALSE),0)</f>
        <v>0</v>
      </c>
      <c r="N2374" s="2">
        <f>IFERROR(VLOOKUP(C2374,'LEISHMANIOSE TEGUMENTAR'!$A$4:$C$1681,3,FALSE),0)</f>
        <v>0</v>
      </c>
      <c r="O2374" s="2">
        <f>IFERROR(VLOOKUP(C2374,'FEBRE AMARELA'!$A$4:$C$38,3,FALSE),0)</f>
        <v>0</v>
      </c>
      <c r="P2374" s="2">
        <f>IFERROR(VLOOKUP(C2374,DENGUE!$A$5:$C$4097,3,FALSE),0)</f>
        <v>13</v>
      </c>
      <c r="Q2374" s="2">
        <f>IFERROR(VLOOKUP(C2374,'HEPATITE VIRAL'!$A$5:$C$3162,3,FALSE),0)</f>
        <v>7</v>
      </c>
      <c r="R2374" s="2">
        <f>IFERROR(VLOOKUP(C2374,'FEBRE MACULOSA'!$A$5:$C$181,3,FALSE),0)</f>
        <v>0</v>
      </c>
      <c r="S2374" s="2">
        <f>IFERROR(VLOOKUP(C2374,LEPTOSPIROSE!$A$5:$C$1176,3,FALSE),0)</f>
        <v>2</v>
      </c>
      <c r="T2374" s="2">
        <f>IFERROR(VLOOKUP(C2374,'DOENÇA DE CHAGAS'!$A$5:$C$100,3,FALSE),0)</f>
        <v>0</v>
      </c>
      <c r="U2374" s="2">
        <f>IFERROR(VLOOKUP(C2374,'PICADAS DE COBRAS'!$A$6:$C$4645,3,FALSE),0)</f>
        <v>11</v>
      </c>
      <c r="V2374">
        <f>IFERROR(VLOOKUP(C2374,'ZIKA VIRUS'!$A$5:$C$2399,3,FALSE),0)</f>
        <v>1</v>
      </c>
      <c r="W2374">
        <f>IFERROR(VLOOKUP(C2374,'FEBRE TIFÓIDE'!$A$5:$C$46,3,FALSE),0)</f>
        <v>0</v>
      </c>
      <c r="X2374">
        <f>IFERROR(VLOOKUP(C2374,HANTAVIROSE!$A$5:$C$153,3,FALSE),0)</f>
        <v>0</v>
      </c>
      <c r="Y2374">
        <f>IFERROR(VLOOKUP(C2374,MENINGITE!$A$5:$C$447,3,FALSE),0)</f>
        <v>0</v>
      </c>
      <c r="Z2374">
        <f>IFERROR(VLOOKUP(C2374,RAIVA!$A$5:$C$16,3,FALSE),0)</f>
        <v>0</v>
      </c>
    </row>
    <row r="2375" spans="1:26" x14ac:dyDescent="0.3">
      <c r="A2375" s="2" t="s">
        <v>250</v>
      </c>
      <c r="B2375" s="2" t="s">
        <v>339</v>
      </c>
      <c r="C2375" s="2">
        <v>510454</v>
      </c>
      <c r="D2375" s="2">
        <v>5104542</v>
      </c>
      <c r="E2375" s="2" t="s">
        <v>250</v>
      </c>
      <c r="F2375" s="2" t="s">
        <v>339</v>
      </c>
      <c r="G2375" s="2">
        <f>IFERROR(VLOOKUP(D2375,Coordenadas!$A$2:$D$5571,3,FALSE),0)</f>
        <v>-12.225899999999999</v>
      </c>
      <c r="H2375" s="2">
        <f>IFERROR(VLOOKUP(D2375,Coordenadas!$A$2:$D$5571,4,FALSE),0)</f>
        <v>-56.646299999999997</v>
      </c>
      <c r="I2375" s="2" t="s">
        <v>5327</v>
      </c>
      <c r="J2375" s="2">
        <v>5276</v>
      </c>
      <c r="K2375" s="2" t="s">
        <v>5332</v>
      </c>
      <c r="L2375" s="2">
        <f>IFERROR(VLOOKUP(C2375,BOTULISMO!$A$3:$C$19,3,FALSE),0)</f>
        <v>0</v>
      </c>
      <c r="M2375" s="2">
        <f>IFERROR(VLOOKUP(C2375,'LEISHMANIOSE VISCERAL'!$A$4:$C$454,3,FALSE),0)</f>
        <v>0</v>
      </c>
      <c r="N2375" s="2">
        <f>IFERROR(VLOOKUP(C2375,'LEISHMANIOSE TEGUMENTAR'!$A$4:$C$1681,3,FALSE),0)</f>
        <v>2</v>
      </c>
      <c r="O2375" s="2">
        <f>IFERROR(VLOOKUP(C2375,'FEBRE AMARELA'!$A$4:$C$38,3,FALSE),0)</f>
        <v>0</v>
      </c>
      <c r="P2375" s="2">
        <f>IFERROR(VLOOKUP(C2375,DENGUE!$A$5:$C$4097,3,FALSE),0)</f>
        <v>261</v>
      </c>
      <c r="Q2375" s="2">
        <f>IFERROR(VLOOKUP(C2375,'HEPATITE VIRAL'!$A$5:$C$3162,3,FALSE),0)</f>
        <v>4</v>
      </c>
      <c r="R2375" s="2">
        <f>IFERROR(VLOOKUP(C2375,'FEBRE MACULOSA'!$A$5:$C$181,3,FALSE),0)</f>
        <v>0</v>
      </c>
      <c r="S2375" s="2">
        <f>IFERROR(VLOOKUP(C2375,LEPTOSPIROSE!$A$5:$C$1176,3,FALSE),0)</f>
        <v>0</v>
      </c>
      <c r="T2375" s="2">
        <f>IFERROR(VLOOKUP(C2375,'DOENÇA DE CHAGAS'!$A$5:$C$100,3,FALSE),0)</f>
        <v>0</v>
      </c>
      <c r="U2375" s="2">
        <f>IFERROR(VLOOKUP(C2375,'PICADAS DE COBRAS'!$A$6:$C$4645,3,FALSE),0)</f>
        <v>0</v>
      </c>
      <c r="V2375">
        <f>IFERROR(VLOOKUP(C2375,'ZIKA VIRUS'!$A$5:$C$2399,3,FALSE),0)</f>
        <v>21</v>
      </c>
      <c r="W2375">
        <f>IFERROR(VLOOKUP(C2375,'FEBRE TIFÓIDE'!$A$5:$C$46,3,FALSE),0)</f>
        <v>0</v>
      </c>
      <c r="X2375">
        <f>IFERROR(VLOOKUP(C2375,HANTAVIROSE!$A$5:$C$153,3,FALSE),0)</f>
        <v>0</v>
      </c>
      <c r="Y2375">
        <f>IFERROR(VLOOKUP(C2375,MENINGITE!$A$5:$C$447,3,FALSE),0)</f>
        <v>0</v>
      </c>
      <c r="Z2375">
        <f>IFERROR(VLOOKUP(C2375,RAIVA!$A$5:$C$16,3,FALSE),0)</f>
        <v>0</v>
      </c>
    </row>
    <row r="2376" spans="1:26" x14ac:dyDescent="0.3">
      <c r="A2376" s="2" t="s">
        <v>3257</v>
      </c>
      <c r="B2376" s="2" t="s">
        <v>3469</v>
      </c>
      <c r="C2376" s="2">
        <v>291600</v>
      </c>
      <c r="D2376" s="2">
        <v>2916005</v>
      </c>
      <c r="E2376" s="2" t="s">
        <v>3257</v>
      </c>
      <c r="F2376" s="2" t="s">
        <v>3469</v>
      </c>
      <c r="G2376" s="2">
        <f>IFERROR(VLOOKUP(D2376,Coordenadas!$A$2:$D$5571,3,FALSE),0)</f>
        <v>-17.164200000000001</v>
      </c>
      <c r="H2376" s="2">
        <f>IFERROR(VLOOKUP(D2376,Coordenadas!$A$2:$D$5571,4,FALSE),0)</f>
        <v>-40.332099999999997</v>
      </c>
      <c r="I2376" s="2" t="s">
        <v>5324</v>
      </c>
      <c r="J2376" s="2">
        <v>20216</v>
      </c>
      <c r="K2376" s="2" t="s">
        <v>5330</v>
      </c>
      <c r="L2376" s="2">
        <f>IFERROR(VLOOKUP(C2376,BOTULISMO!$A$3:$C$19,3,FALSE),0)</f>
        <v>0</v>
      </c>
      <c r="M2376" s="2">
        <f>IFERROR(VLOOKUP(C2376,'LEISHMANIOSE VISCERAL'!$A$4:$C$454,3,FALSE),0)</f>
        <v>0</v>
      </c>
      <c r="N2376" s="2">
        <f>IFERROR(VLOOKUP(C2376,'LEISHMANIOSE TEGUMENTAR'!$A$4:$C$1681,3,FALSE),0)</f>
        <v>0</v>
      </c>
      <c r="O2376" s="2">
        <f>IFERROR(VLOOKUP(C2376,'FEBRE AMARELA'!$A$4:$C$38,3,FALSE),0)</f>
        <v>0</v>
      </c>
      <c r="P2376" s="2">
        <f>IFERROR(VLOOKUP(C2376,DENGUE!$A$5:$C$4097,3,FALSE),0)</f>
        <v>553</v>
      </c>
      <c r="Q2376" s="2">
        <f>IFERROR(VLOOKUP(C2376,'HEPATITE VIRAL'!$A$5:$C$3162,3,FALSE),0)</f>
        <v>0</v>
      </c>
      <c r="R2376" s="2">
        <f>IFERROR(VLOOKUP(C2376,'FEBRE MACULOSA'!$A$5:$C$181,3,FALSE),0)</f>
        <v>0</v>
      </c>
      <c r="S2376" s="2">
        <f>IFERROR(VLOOKUP(C2376,LEPTOSPIROSE!$A$5:$C$1176,3,FALSE),0)</f>
        <v>0</v>
      </c>
      <c r="T2376" s="2">
        <f>IFERROR(VLOOKUP(C2376,'DOENÇA DE CHAGAS'!$A$5:$C$100,3,FALSE),0)</f>
        <v>0</v>
      </c>
      <c r="U2376" s="2">
        <f>IFERROR(VLOOKUP(C2376,'PICADAS DE COBRAS'!$A$6:$C$4645,3,FALSE),0)</f>
        <v>39</v>
      </c>
      <c r="V2376">
        <f>IFERROR(VLOOKUP(C2376,'ZIKA VIRUS'!$A$5:$C$2399,3,FALSE),0)</f>
        <v>19</v>
      </c>
      <c r="W2376">
        <f>IFERROR(VLOOKUP(C2376,'FEBRE TIFÓIDE'!$A$5:$C$46,3,FALSE),0)</f>
        <v>0</v>
      </c>
      <c r="X2376">
        <f>IFERROR(VLOOKUP(C2376,HANTAVIROSE!$A$5:$C$153,3,FALSE),0)</f>
        <v>0</v>
      </c>
      <c r="Y2376">
        <f>IFERROR(VLOOKUP(C2376,MENINGITE!$A$5:$C$447,3,FALSE),0)</f>
        <v>0</v>
      </c>
      <c r="Z2376">
        <f>IFERROR(VLOOKUP(C2376,RAIVA!$A$5:$C$16,3,FALSE),0)</f>
        <v>0</v>
      </c>
    </row>
    <row r="2377" spans="1:26" x14ac:dyDescent="0.3">
      <c r="A2377" s="2" t="s">
        <v>2425</v>
      </c>
      <c r="B2377" s="2" t="s">
        <v>2889</v>
      </c>
      <c r="C2377" s="2">
        <v>313320</v>
      </c>
      <c r="D2377" s="2">
        <v>3133204</v>
      </c>
      <c r="E2377" s="2" t="s">
        <v>2425</v>
      </c>
      <c r="F2377" s="2" t="s">
        <v>2889</v>
      </c>
      <c r="G2377" s="2">
        <f>IFERROR(VLOOKUP(D2377,Coordenadas!$A$2:$D$5571,3,FALSE),0)</f>
        <v>-19.1736</v>
      </c>
      <c r="H2377" s="2">
        <f>IFERROR(VLOOKUP(D2377,Coordenadas!$A$2:$D$5571,4,FALSE),0)</f>
        <v>-41.863</v>
      </c>
      <c r="I2377" s="2" t="s">
        <v>5325</v>
      </c>
      <c r="J2377" s="2">
        <v>11856</v>
      </c>
      <c r="K2377" s="2" t="s">
        <v>5332</v>
      </c>
      <c r="L2377" s="2">
        <f>IFERROR(VLOOKUP(C2377,BOTULISMO!$A$3:$C$19,3,FALSE),0)</f>
        <v>0</v>
      </c>
      <c r="M2377" s="2">
        <f>IFERROR(VLOOKUP(C2377,'LEISHMANIOSE VISCERAL'!$A$4:$C$454,3,FALSE),0)</f>
        <v>0</v>
      </c>
      <c r="N2377" s="2">
        <f>IFERROR(VLOOKUP(C2377,'LEISHMANIOSE TEGUMENTAR'!$A$4:$C$1681,3,FALSE),0)</f>
        <v>0</v>
      </c>
      <c r="O2377" s="2">
        <f>IFERROR(VLOOKUP(C2377,'FEBRE AMARELA'!$A$4:$C$38,3,FALSE),0)</f>
        <v>0</v>
      </c>
      <c r="P2377" s="2">
        <f>IFERROR(VLOOKUP(C2377,DENGUE!$A$5:$C$4097,3,FALSE),0)</f>
        <v>109</v>
      </c>
      <c r="Q2377" s="2">
        <f>IFERROR(VLOOKUP(C2377,'HEPATITE VIRAL'!$A$5:$C$3162,3,FALSE),0)</f>
        <v>0</v>
      </c>
      <c r="R2377" s="2">
        <f>IFERROR(VLOOKUP(C2377,'FEBRE MACULOSA'!$A$5:$C$181,3,FALSE),0)</f>
        <v>0</v>
      </c>
      <c r="S2377" s="2">
        <f>IFERROR(VLOOKUP(C2377,LEPTOSPIROSE!$A$5:$C$1176,3,FALSE),0)</f>
        <v>1</v>
      </c>
      <c r="T2377" s="2">
        <f>IFERROR(VLOOKUP(C2377,'DOENÇA DE CHAGAS'!$A$5:$C$100,3,FALSE),0)</f>
        <v>0</v>
      </c>
      <c r="U2377" s="2">
        <f>IFERROR(VLOOKUP(C2377,'PICADAS DE COBRAS'!$A$6:$C$4645,3,FALSE),0)</f>
        <v>174</v>
      </c>
      <c r="V2377">
        <f>IFERROR(VLOOKUP(C2377,'ZIKA VIRUS'!$A$5:$C$2399,3,FALSE),0)</f>
        <v>1</v>
      </c>
      <c r="W2377">
        <f>IFERROR(VLOOKUP(C2377,'FEBRE TIFÓIDE'!$A$5:$C$46,3,FALSE),0)</f>
        <v>0</v>
      </c>
      <c r="X2377">
        <f>IFERROR(VLOOKUP(C2377,HANTAVIROSE!$A$5:$C$153,3,FALSE),0)</f>
        <v>0</v>
      </c>
      <c r="Y2377">
        <f>IFERROR(VLOOKUP(C2377,MENINGITE!$A$5:$C$447,3,FALSE),0)</f>
        <v>0</v>
      </c>
      <c r="Z2377">
        <f>IFERROR(VLOOKUP(C2377,RAIVA!$A$5:$C$16,3,FALSE),0)</f>
        <v>0</v>
      </c>
    </row>
    <row r="2378" spans="1:26" x14ac:dyDescent="0.3">
      <c r="A2378" s="2" t="s">
        <v>2425</v>
      </c>
      <c r="B2378" s="2" t="s">
        <v>2888</v>
      </c>
      <c r="C2378" s="2">
        <v>313330</v>
      </c>
      <c r="D2378" s="2">
        <v>3133303</v>
      </c>
      <c r="E2378" s="2" t="s">
        <v>2425</v>
      </c>
      <c r="F2378" s="2" t="s">
        <v>2888</v>
      </c>
      <c r="G2378" s="2">
        <f>IFERROR(VLOOKUP(D2378,Coordenadas!$A$2:$D$5571,3,FALSE),0)</f>
        <v>-16.557099999999998</v>
      </c>
      <c r="H2378" s="2">
        <f>IFERROR(VLOOKUP(D2378,Coordenadas!$A$2:$D$5571,4,FALSE),0)</f>
        <v>-41.5017</v>
      </c>
      <c r="I2378" s="2" t="s">
        <v>5325</v>
      </c>
      <c r="J2378" s="2">
        <v>21001</v>
      </c>
      <c r="K2378" s="2" t="s">
        <v>5330</v>
      </c>
      <c r="L2378" s="2">
        <f>IFERROR(VLOOKUP(C2378,BOTULISMO!$A$3:$C$19,3,FALSE),0)</f>
        <v>0</v>
      </c>
      <c r="M2378" s="2">
        <f>IFERROR(VLOOKUP(C2378,'LEISHMANIOSE VISCERAL'!$A$4:$C$454,3,FALSE),0)</f>
        <v>3</v>
      </c>
      <c r="N2378" s="2">
        <f>IFERROR(VLOOKUP(C2378,'LEISHMANIOSE TEGUMENTAR'!$A$4:$C$1681,3,FALSE),0)</f>
        <v>2</v>
      </c>
      <c r="O2378" s="2">
        <f>IFERROR(VLOOKUP(C2378,'FEBRE AMARELA'!$A$4:$C$38,3,FALSE),0)</f>
        <v>0</v>
      </c>
      <c r="P2378" s="2">
        <f>IFERROR(VLOOKUP(C2378,DENGUE!$A$5:$C$4097,3,FALSE),0)</f>
        <v>770</v>
      </c>
      <c r="Q2378" s="2">
        <f>IFERROR(VLOOKUP(C2378,'HEPATITE VIRAL'!$A$5:$C$3162,3,FALSE),0)</f>
        <v>10</v>
      </c>
      <c r="R2378" s="2">
        <f>IFERROR(VLOOKUP(C2378,'FEBRE MACULOSA'!$A$5:$C$181,3,FALSE),0)</f>
        <v>0</v>
      </c>
      <c r="S2378" s="2">
        <f>IFERROR(VLOOKUP(C2378,LEPTOSPIROSE!$A$5:$C$1176,3,FALSE),0)</f>
        <v>0</v>
      </c>
      <c r="T2378" s="2">
        <f>IFERROR(VLOOKUP(C2378,'DOENÇA DE CHAGAS'!$A$5:$C$100,3,FALSE),0)</f>
        <v>0</v>
      </c>
      <c r="U2378" s="2">
        <f>IFERROR(VLOOKUP(C2378,'PICADAS DE COBRAS'!$A$6:$C$4645,3,FALSE),0)</f>
        <v>143</v>
      </c>
      <c r="V2378">
        <f>IFERROR(VLOOKUP(C2378,'ZIKA VIRUS'!$A$5:$C$2399,3,FALSE),0)</f>
        <v>0</v>
      </c>
      <c r="W2378">
        <f>IFERROR(VLOOKUP(C2378,'FEBRE TIFÓIDE'!$A$5:$C$46,3,FALSE),0)</f>
        <v>0</v>
      </c>
      <c r="X2378">
        <f>IFERROR(VLOOKUP(C2378,HANTAVIROSE!$A$5:$C$153,3,FALSE),0)</f>
        <v>0</v>
      </c>
      <c r="Y2378">
        <f>IFERROR(VLOOKUP(C2378,MENINGITE!$A$5:$C$447,3,FALSE),0)</f>
        <v>1</v>
      </c>
      <c r="Z2378">
        <f>IFERROR(VLOOKUP(C2378,RAIVA!$A$5:$C$16,3,FALSE),0)</f>
        <v>0</v>
      </c>
    </row>
    <row r="2379" spans="1:26" x14ac:dyDescent="0.3">
      <c r="A2379" s="2" t="s">
        <v>1637</v>
      </c>
      <c r="B2379" s="2" t="s">
        <v>2010</v>
      </c>
      <c r="C2379" s="2">
        <v>352215</v>
      </c>
      <c r="D2379" s="2">
        <v>3522158</v>
      </c>
      <c r="E2379" s="2" t="s">
        <v>1637</v>
      </c>
      <c r="F2379" s="2" t="s">
        <v>2010</v>
      </c>
      <c r="G2379" s="2">
        <f>IFERROR(VLOOKUP(D2379,Coordenadas!$A$2:$D$5571,3,FALSE),0)</f>
        <v>-24.639299999999999</v>
      </c>
      <c r="H2379" s="2">
        <f>IFERROR(VLOOKUP(D2379,Coordenadas!$A$2:$D$5571,4,FALSE),0)</f>
        <v>-48.841299999999997</v>
      </c>
      <c r="I2379" s="2" t="s">
        <v>5325</v>
      </c>
      <c r="J2379" s="2">
        <v>3228</v>
      </c>
      <c r="K2379" s="2" t="s">
        <v>5332</v>
      </c>
      <c r="L2379" s="2">
        <f>IFERROR(VLOOKUP(C2379,BOTULISMO!$A$3:$C$19,3,FALSE),0)</f>
        <v>0</v>
      </c>
      <c r="M2379" s="2">
        <f>IFERROR(VLOOKUP(C2379,'LEISHMANIOSE VISCERAL'!$A$4:$C$454,3,FALSE),0)</f>
        <v>0</v>
      </c>
      <c r="N2379" s="2">
        <f>IFERROR(VLOOKUP(C2379,'LEISHMANIOSE TEGUMENTAR'!$A$4:$C$1681,3,FALSE),0)</f>
        <v>3</v>
      </c>
      <c r="O2379" s="2">
        <f>IFERROR(VLOOKUP(C2379,'FEBRE AMARELA'!$A$4:$C$38,3,FALSE),0)</f>
        <v>0</v>
      </c>
      <c r="P2379" s="2">
        <f>IFERROR(VLOOKUP(C2379,DENGUE!$A$5:$C$4097,3,FALSE),0)</f>
        <v>0</v>
      </c>
      <c r="Q2379" s="2">
        <f>IFERROR(VLOOKUP(C2379,'HEPATITE VIRAL'!$A$5:$C$3162,3,FALSE),0)</f>
        <v>1</v>
      </c>
      <c r="R2379" s="2">
        <f>IFERROR(VLOOKUP(C2379,'FEBRE MACULOSA'!$A$5:$C$181,3,FALSE),0)</f>
        <v>0</v>
      </c>
      <c r="S2379" s="2">
        <f>IFERROR(VLOOKUP(C2379,LEPTOSPIROSE!$A$5:$C$1176,3,FALSE),0)</f>
        <v>0</v>
      </c>
      <c r="T2379" s="2">
        <f>IFERROR(VLOOKUP(C2379,'DOENÇA DE CHAGAS'!$A$5:$C$100,3,FALSE),0)</f>
        <v>0</v>
      </c>
      <c r="U2379" s="2">
        <f>IFERROR(VLOOKUP(C2379,'PICADAS DE COBRAS'!$A$6:$C$4645,3,FALSE),0)</f>
        <v>0</v>
      </c>
      <c r="V2379">
        <f>IFERROR(VLOOKUP(C2379,'ZIKA VIRUS'!$A$5:$C$2399,3,FALSE),0)</f>
        <v>0</v>
      </c>
      <c r="W2379">
        <f>IFERROR(VLOOKUP(C2379,'FEBRE TIFÓIDE'!$A$5:$C$46,3,FALSE),0)</f>
        <v>0</v>
      </c>
      <c r="X2379">
        <f>IFERROR(VLOOKUP(C2379,HANTAVIROSE!$A$5:$C$153,3,FALSE),0)</f>
        <v>0</v>
      </c>
      <c r="Y2379">
        <f>IFERROR(VLOOKUP(C2379,MENINGITE!$A$5:$C$447,3,FALSE),0)</f>
        <v>0</v>
      </c>
      <c r="Z2379">
        <f>IFERROR(VLOOKUP(C2379,RAIVA!$A$5:$C$16,3,FALSE),0)</f>
        <v>0</v>
      </c>
    </row>
    <row r="2380" spans="1:26" x14ac:dyDescent="0.3">
      <c r="A2380" s="2" t="s">
        <v>2258</v>
      </c>
      <c r="B2380" s="2" t="s">
        <v>2317</v>
      </c>
      <c r="C2380" s="2">
        <v>330210</v>
      </c>
      <c r="D2380" s="2">
        <v>3302106</v>
      </c>
      <c r="E2380" s="2" t="s">
        <v>2258</v>
      </c>
      <c r="F2380" s="2" t="s">
        <v>2317</v>
      </c>
      <c r="G2380" s="2">
        <f>IFERROR(VLOOKUP(D2380,Coordenadas!$A$2:$D$5571,3,FALSE),0)</f>
        <v>-21.674800000000001</v>
      </c>
      <c r="H2380" s="2">
        <f>IFERROR(VLOOKUP(D2380,Coordenadas!$A$2:$D$5571,4,FALSE),0)</f>
        <v>-42.075800000000001</v>
      </c>
      <c r="I2380" s="2" t="s">
        <v>5325</v>
      </c>
      <c r="J2380" s="2">
        <v>22899</v>
      </c>
      <c r="K2380" s="2" t="s">
        <v>5330</v>
      </c>
      <c r="L2380" s="2">
        <f>IFERROR(VLOOKUP(C2380,BOTULISMO!$A$3:$C$19,3,FALSE),0)</f>
        <v>0</v>
      </c>
      <c r="M2380" s="2">
        <f>IFERROR(VLOOKUP(C2380,'LEISHMANIOSE VISCERAL'!$A$4:$C$454,3,FALSE),0)</f>
        <v>0</v>
      </c>
      <c r="N2380" s="2">
        <f>IFERROR(VLOOKUP(C2380,'LEISHMANIOSE TEGUMENTAR'!$A$4:$C$1681,3,FALSE),0)</f>
        <v>0</v>
      </c>
      <c r="O2380" s="2">
        <f>IFERROR(VLOOKUP(C2380,'FEBRE AMARELA'!$A$4:$C$38,3,FALSE),0)</f>
        <v>0</v>
      </c>
      <c r="P2380" s="2">
        <f>IFERROR(VLOOKUP(C2380,DENGUE!$A$5:$C$4097,3,FALSE),0)</f>
        <v>6</v>
      </c>
      <c r="Q2380" s="2">
        <f>IFERROR(VLOOKUP(C2380,'HEPATITE VIRAL'!$A$5:$C$3162,3,FALSE),0)</f>
        <v>0</v>
      </c>
      <c r="R2380" s="2">
        <f>IFERROR(VLOOKUP(C2380,'FEBRE MACULOSA'!$A$5:$C$181,3,FALSE),0)</f>
        <v>0</v>
      </c>
      <c r="S2380" s="2">
        <f>IFERROR(VLOOKUP(C2380,LEPTOSPIROSE!$A$5:$C$1176,3,FALSE),0)</f>
        <v>0</v>
      </c>
      <c r="T2380" s="2">
        <f>IFERROR(VLOOKUP(C2380,'DOENÇA DE CHAGAS'!$A$5:$C$100,3,FALSE),0)</f>
        <v>0</v>
      </c>
      <c r="U2380" s="2">
        <f>IFERROR(VLOOKUP(C2380,'PICADAS DE COBRAS'!$A$6:$C$4645,3,FALSE),0)</f>
        <v>5</v>
      </c>
      <c r="V2380">
        <f>IFERROR(VLOOKUP(C2380,'ZIKA VIRUS'!$A$5:$C$2399,3,FALSE),0)</f>
        <v>0</v>
      </c>
      <c r="W2380">
        <f>IFERROR(VLOOKUP(C2380,'FEBRE TIFÓIDE'!$A$5:$C$46,3,FALSE),0)</f>
        <v>0</v>
      </c>
      <c r="X2380">
        <f>IFERROR(VLOOKUP(C2380,HANTAVIROSE!$A$5:$C$153,3,FALSE),0)</f>
        <v>0</v>
      </c>
      <c r="Y2380">
        <f>IFERROR(VLOOKUP(C2380,MENINGITE!$A$5:$C$447,3,FALSE),0)</f>
        <v>0</v>
      </c>
      <c r="Z2380">
        <f>IFERROR(VLOOKUP(C2380,RAIVA!$A$5:$C$16,3,FALSE),0)</f>
        <v>0</v>
      </c>
    </row>
    <row r="2381" spans="1:26" x14ac:dyDescent="0.3">
      <c r="A2381" s="2" t="s">
        <v>3</v>
      </c>
      <c r="B2381" s="2" t="s">
        <v>130</v>
      </c>
      <c r="C2381" s="2">
        <v>521090</v>
      </c>
      <c r="D2381" s="2">
        <v>5210901</v>
      </c>
      <c r="E2381" s="2" t="s">
        <v>3</v>
      </c>
      <c r="F2381" s="2" t="s">
        <v>130</v>
      </c>
      <c r="G2381" s="2">
        <f>IFERROR(VLOOKUP(D2381,Coordenadas!$A$2:$D$5571,3,FALSE),0)</f>
        <v>-14.952199999999999</v>
      </c>
      <c r="H2381" s="2">
        <f>IFERROR(VLOOKUP(D2381,Coordenadas!$A$2:$D$5571,4,FALSE),0)</f>
        <v>-49.551099999999998</v>
      </c>
      <c r="I2381" s="2" t="s">
        <v>5327</v>
      </c>
      <c r="J2381" s="2">
        <v>18458</v>
      </c>
      <c r="K2381" s="2" t="s">
        <v>5332</v>
      </c>
      <c r="L2381" s="2">
        <f>IFERROR(VLOOKUP(C2381,BOTULISMO!$A$3:$C$19,3,FALSE),0)</f>
        <v>0</v>
      </c>
      <c r="M2381" s="2">
        <f>IFERROR(VLOOKUP(C2381,'LEISHMANIOSE VISCERAL'!$A$4:$C$454,3,FALSE),0)</f>
        <v>1</v>
      </c>
      <c r="N2381" s="2">
        <f>IFERROR(VLOOKUP(C2381,'LEISHMANIOSE TEGUMENTAR'!$A$4:$C$1681,3,FALSE),0)</f>
        <v>1</v>
      </c>
      <c r="O2381" s="2">
        <f>IFERROR(VLOOKUP(C2381,'FEBRE AMARELA'!$A$4:$C$38,3,FALSE),0)</f>
        <v>0</v>
      </c>
      <c r="P2381" s="2">
        <f>IFERROR(VLOOKUP(C2381,DENGUE!$A$5:$C$4097,3,FALSE),0)</f>
        <v>266</v>
      </c>
      <c r="Q2381" s="2">
        <f>IFERROR(VLOOKUP(C2381,'HEPATITE VIRAL'!$A$5:$C$3162,3,FALSE),0)</f>
        <v>41</v>
      </c>
      <c r="R2381" s="2">
        <f>IFERROR(VLOOKUP(C2381,'FEBRE MACULOSA'!$A$5:$C$181,3,FALSE),0)</f>
        <v>0</v>
      </c>
      <c r="S2381" s="2">
        <f>IFERROR(VLOOKUP(C2381,LEPTOSPIROSE!$A$5:$C$1176,3,FALSE),0)</f>
        <v>1</v>
      </c>
      <c r="T2381" s="2">
        <f>IFERROR(VLOOKUP(C2381,'DOENÇA DE CHAGAS'!$A$5:$C$100,3,FALSE),0)</f>
        <v>0</v>
      </c>
      <c r="U2381" s="2">
        <f>IFERROR(VLOOKUP(C2381,'PICADAS DE COBRAS'!$A$6:$C$4645,3,FALSE),0)</f>
        <v>20</v>
      </c>
      <c r="V2381">
        <f>IFERROR(VLOOKUP(C2381,'ZIKA VIRUS'!$A$5:$C$2399,3,FALSE),0)</f>
        <v>3</v>
      </c>
      <c r="W2381">
        <f>IFERROR(VLOOKUP(C2381,'FEBRE TIFÓIDE'!$A$5:$C$46,3,FALSE),0)</f>
        <v>0</v>
      </c>
      <c r="X2381">
        <f>IFERROR(VLOOKUP(C2381,HANTAVIROSE!$A$5:$C$153,3,FALSE),0)</f>
        <v>0</v>
      </c>
      <c r="Y2381">
        <f>IFERROR(VLOOKUP(C2381,MENINGITE!$A$5:$C$447,3,FALSE),0)</f>
        <v>0</v>
      </c>
      <c r="Z2381">
        <f>IFERROR(VLOOKUP(C2381,RAIVA!$A$5:$C$16,3,FALSE),0)</f>
        <v>0</v>
      </c>
    </row>
    <row r="2382" spans="1:26" x14ac:dyDescent="0.3">
      <c r="A2382" s="2" t="s">
        <v>4319</v>
      </c>
      <c r="B2382" s="2" t="s">
        <v>4408</v>
      </c>
      <c r="C2382" s="2">
        <v>230630</v>
      </c>
      <c r="D2382" s="2">
        <v>2306306</v>
      </c>
      <c r="E2382" s="2" t="s">
        <v>4319</v>
      </c>
      <c r="F2382" s="2" t="s">
        <v>4408</v>
      </c>
      <c r="G2382" s="2">
        <f>IFERROR(VLOOKUP(D2382,Coordenadas!$A$2:$D$5571,3,FALSE),0)</f>
        <v>-3.6831399999999999</v>
      </c>
      <c r="H2382" s="2">
        <f>IFERROR(VLOOKUP(D2382,Coordenadas!$A$2:$D$5571,4,FALSE),0)</f>
        <v>-39.585500000000003</v>
      </c>
      <c r="I2382" s="2" t="s">
        <v>5324</v>
      </c>
      <c r="J2382" s="2">
        <v>48350</v>
      </c>
      <c r="K2382" s="2" t="s">
        <v>5330</v>
      </c>
      <c r="L2382" s="2">
        <f>IFERROR(VLOOKUP(C2382,BOTULISMO!$A$3:$C$19,3,FALSE),0)</f>
        <v>0</v>
      </c>
      <c r="M2382" s="2">
        <f>IFERROR(VLOOKUP(C2382,'LEISHMANIOSE VISCERAL'!$A$4:$C$454,3,FALSE),0)</f>
        <v>0</v>
      </c>
      <c r="N2382" s="2">
        <f>IFERROR(VLOOKUP(C2382,'LEISHMANIOSE TEGUMENTAR'!$A$4:$C$1681,3,FALSE),0)</f>
        <v>36</v>
      </c>
      <c r="O2382" s="2">
        <f>IFERROR(VLOOKUP(C2382,'FEBRE AMARELA'!$A$4:$C$38,3,FALSE),0)</f>
        <v>0</v>
      </c>
      <c r="P2382" s="2">
        <f>IFERROR(VLOOKUP(C2382,DENGUE!$A$5:$C$4097,3,FALSE),0)</f>
        <v>0</v>
      </c>
      <c r="Q2382" s="2">
        <f>IFERROR(VLOOKUP(C2382,'HEPATITE VIRAL'!$A$5:$C$3162,3,FALSE),0)</f>
        <v>0</v>
      </c>
      <c r="R2382" s="2">
        <f>IFERROR(VLOOKUP(C2382,'FEBRE MACULOSA'!$A$5:$C$181,3,FALSE),0)</f>
        <v>0</v>
      </c>
      <c r="S2382" s="2">
        <f>IFERROR(VLOOKUP(C2382,LEPTOSPIROSE!$A$5:$C$1176,3,FALSE),0)</f>
        <v>0</v>
      </c>
      <c r="T2382" s="2">
        <f>IFERROR(VLOOKUP(C2382,'DOENÇA DE CHAGAS'!$A$5:$C$100,3,FALSE),0)</f>
        <v>0</v>
      </c>
      <c r="U2382" s="2">
        <f>IFERROR(VLOOKUP(C2382,'PICADAS DE COBRAS'!$A$6:$C$4645,3,FALSE),0)</f>
        <v>0</v>
      </c>
      <c r="V2382">
        <f>IFERROR(VLOOKUP(C2382,'ZIKA VIRUS'!$A$5:$C$2399,3,FALSE),0)</f>
        <v>2</v>
      </c>
      <c r="W2382">
        <f>IFERROR(VLOOKUP(C2382,'FEBRE TIFÓIDE'!$A$5:$C$46,3,FALSE),0)</f>
        <v>0</v>
      </c>
      <c r="X2382">
        <f>IFERROR(VLOOKUP(C2382,HANTAVIROSE!$A$5:$C$153,3,FALSE),0)</f>
        <v>0</v>
      </c>
      <c r="Y2382">
        <f>IFERROR(VLOOKUP(C2382,MENINGITE!$A$5:$C$447,3,FALSE),0)</f>
        <v>0</v>
      </c>
      <c r="Z2382">
        <f>IFERROR(VLOOKUP(C2382,RAIVA!$A$5:$C$16,3,FALSE),0)</f>
        <v>0</v>
      </c>
    </row>
    <row r="2383" spans="1:26" x14ac:dyDescent="0.3">
      <c r="A2383" s="2" t="s">
        <v>2425</v>
      </c>
      <c r="B2383" s="2" t="s">
        <v>2887</v>
      </c>
      <c r="C2383" s="2">
        <v>313340</v>
      </c>
      <c r="D2383" s="2">
        <v>3133402</v>
      </c>
      <c r="E2383" s="2" t="s">
        <v>2425</v>
      </c>
      <c r="F2383" s="2" t="s">
        <v>2887</v>
      </c>
      <c r="G2383" s="2">
        <f>IFERROR(VLOOKUP(D2383,Coordenadas!$A$2:$D$5571,3,FALSE),0)</f>
        <v>-19.906199999999998</v>
      </c>
      <c r="H2383" s="2">
        <f>IFERROR(VLOOKUP(D2383,Coordenadas!$A$2:$D$5571,4,FALSE),0)</f>
        <v>-49.378100000000003</v>
      </c>
      <c r="I2383" s="2" t="s">
        <v>5325</v>
      </c>
      <c r="J2383" s="2">
        <v>13656</v>
      </c>
      <c r="K2383" s="2" t="s">
        <v>5332</v>
      </c>
      <c r="L2383" s="2">
        <f>IFERROR(VLOOKUP(C2383,BOTULISMO!$A$3:$C$19,3,FALSE),0)</f>
        <v>0</v>
      </c>
      <c r="M2383" s="2">
        <f>IFERROR(VLOOKUP(C2383,'LEISHMANIOSE VISCERAL'!$A$4:$C$454,3,FALSE),0)</f>
        <v>0</v>
      </c>
      <c r="N2383" s="2">
        <f>IFERROR(VLOOKUP(C2383,'LEISHMANIOSE TEGUMENTAR'!$A$4:$C$1681,3,FALSE),0)</f>
        <v>0</v>
      </c>
      <c r="O2383" s="2">
        <f>IFERROR(VLOOKUP(C2383,'FEBRE AMARELA'!$A$4:$C$38,3,FALSE),0)</f>
        <v>0</v>
      </c>
      <c r="P2383" s="2">
        <f>IFERROR(VLOOKUP(C2383,DENGUE!$A$5:$C$4097,3,FALSE),0)</f>
        <v>245</v>
      </c>
      <c r="Q2383" s="2">
        <f>IFERROR(VLOOKUP(C2383,'HEPATITE VIRAL'!$A$5:$C$3162,3,FALSE),0)</f>
        <v>3</v>
      </c>
      <c r="R2383" s="2">
        <f>IFERROR(VLOOKUP(C2383,'FEBRE MACULOSA'!$A$5:$C$181,3,FALSE),0)</f>
        <v>0</v>
      </c>
      <c r="S2383" s="2">
        <f>IFERROR(VLOOKUP(C2383,LEPTOSPIROSE!$A$5:$C$1176,3,FALSE),0)</f>
        <v>1</v>
      </c>
      <c r="T2383" s="2">
        <f>IFERROR(VLOOKUP(C2383,'DOENÇA DE CHAGAS'!$A$5:$C$100,3,FALSE),0)</f>
        <v>0</v>
      </c>
      <c r="U2383" s="2">
        <f>IFERROR(VLOOKUP(C2383,'PICADAS DE COBRAS'!$A$6:$C$4645,3,FALSE),0)</f>
        <v>130</v>
      </c>
      <c r="V2383">
        <f>IFERROR(VLOOKUP(C2383,'ZIKA VIRUS'!$A$5:$C$2399,3,FALSE),0)</f>
        <v>5</v>
      </c>
      <c r="W2383">
        <f>IFERROR(VLOOKUP(C2383,'FEBRE TIFÓIDE'!$A$5:$C$46,3,FALSE),0)</f>
        <v>0</v>
      </c>
      <c r="X2383">
        <f>IFERROR(VLOOKUP(C2383,HANTAVIROSE!$A$5:$C$153,3,FALSE),0)</f>
        <v>0</v>
      </c>
      <c r="Y2383">
        <f>IFERROR(VLOOKUP(C2383,MENINGITE!$A$5:$C$447,3,FALSE),0)</f>
        <v>0</v>
      </c>
      <c r="Z2383">
        <f>IFERROR(VLOOKUP(C2383,RAIVA!$A$5:$C$16,3,FALSE),0)</f>
        <v>0</v>
      </c>
    </row>
    <row r="2384" spans="1:26" x14ac:dyDescent="0.3">
      <c r="A2384" s="2" t="s">
        <v>3257</v>
      </c>
      <c r="B2384" s="2" t="s">
        <v>3468</v>
      </c>
      <c r="C2384" s="2">
        <v>291610</v>
      </c>
      <c r="D2384" s="2">
        <v>2916104</v>
      </c>
      <c r="E2384" s="2" t="s">
        <v>3257</v>
      </c>
      <c r="F2384" s="2" t="s">
        <v>3468</v>
      </c>
      <c r="G2384" s="2">
        <f>IFERROR(VLOOKUP(D2384,Coordenadas!$A$2:$D$5571,3,FALSE),0)</f>
        <v>-12.8932</v>
      </c>
      <c r="H2384" s="2">
        <f>IFERROR(VLOOKUP(D2384,Coordenadas!$A$2:$D$5571,4,FALSE),0)</f>
        <v>-38.68</v>
      </c>
      <c r="I2384" s="2" t="s">
        <v>5324</v>
      </c>
      <c r="J2384" s="2">
        <v>20725</v>
      </c>
      <c r="K2384" s="2" t="s">
        <v>5330</v>
      </c>
      <c r="L2384" s="2">
        <f>IFERROR(VLOOKUP(C2384,BOTULISMO!$A$3:$C$19,3,FALSE),0)</f>
        <v>0</v>
      </c>
      <c r="M2384" s="2">
        <f>IFERROR(VLOOKUP(C2384,'LEISHMANIOSE VISCERAL'!$A$4:$C$454,3,FALSE),0)</f>
        <v>0</v>
      </c>
      <c r="N2384" s="2">
        <f>IFERROR(VLOOKUP(C2384,'LEISHMANIOSE TEGUMENTAR'!$A$4:$C$1681,3,FALSE),0)</f>
        <v>0</v>
      </c>
      <c r="O2384" s="2">
        <f>IFERROR(VLOOKUP(C2384,'FEBRE AMARELA'!$A$4:$C$38,3,FALSE),0)</f>
        <v>0</v>
      </c>
      <c r="P2384" s="2">
        <f>IFERROR(VLOOKUP(C2384,DENGUE!$A$5:$C$4097,3,FALSE),0)</f>
        <v>48</v>
      </c>
      <c r="Q2384" s="2">
        <f>IFERROR(VLOOKUP(C2384,'HEPATITE VIRAL'!$A$5:$C$3162,3,FALSE),0)</f>
        <v>0</v>
      </c>
      <c r="R2384" s="2">
        <f>IFERROR(VLOOKUP(C2384,'FEBRE MACULOSA'!$A$5:$C$181,3,FALSE),0)</f>
        <v>0</v>
      </c>
      <c r="S2384" s="2">
        <f>IFERROR(VLOOKUP(C2384,LEPTOSPIROSE!$A$5:$C$1176,3,FALSE),0)</f>
        <v>0</v>
      </c>
      <c r="T2384" s="2">
        <f>IFERROR(VLOOKUP(C2384,'DOENÇA DE CHAGAS'!$A$5:$C$100,3,FALSE),0)</f>
        <v>0</v>
      </c>
      <c r="U2384" s="2">
        <f>IFERROR(VLOOKUP(C2384,'PICADAS DE COBRAS'!$A$6:$C$4645,3,FALSE),0)</f>
        <v>3</v>
      </c>
      <c r="V2384">
        <f>IFERROR(VLOOKUP(C2384,'ZIKA VIRUS'!$A$5:$C$2399,3,FALSE),0)</f>
        <v>0</v>
      </c>
      <c r="W2384">
        <f>IFERROR(VLOOKUP(C2384,'FEBRE TIFÓIDE'!$A$5:$C$46,3,FALSE),0)</f>
        <v>0</v>
      </c>
      <c r="X2384">
        <f>IFERROR(VLOOKUP(C2384,HANTAVIROSE!$A$5:$C$153,3,FALSE),0)</f>
        <v>0</v>
      </c>
      <c r="Y2384">
        <f>IFERROR(VLOOKUP(C2384,MENINGITE!$A$5:$C$447,3,FALSE),0)</f>
        <v>0</v>
      </c>
      <c r="Z2384">
        <f>IFERROR(VLOOKUP(C2384,RAIVA!$A$5:$C$16,3,FALSE),0)</f>
        <v>0</v>
      </c>
    </row>
    <row r="2385" spans="1:26" x14ac:dyDescent="0.3">
      <c r="A2385" s="2" t="s">
        <v>3257</v>
      </c>
      <c r="B2385" s="2" t="s">
        <v>3467</v>
      </c>
      <c r="C2385" s="2">
        <v>291620</v>
      </c>
      <c r="D2385" s="2">
        <v>2916203</v>
      </c>
      <c r="E2385" s="2" t="s">
        <v>3257</v>
      </c>
      <c r="F2385" s="2" t="s">
        <v>3467</v>
      </c>
      <c r="G2385" s="2">
        <f>IFERROR(VLOOKUP(D2385,Coordenadas!$A$2:$D$5571,3,FALSE),0)</f>
        <v>-14.887600000000001</v>
      </c>
      <c r="H2385" s="2">
        <f>IFERROR(VLOOKUP(D2385,Coordenadas!$A$2:$D$5571,4,FALSE),0)</f>
        <v>-39.423900000000003</v>
      </c>
      <c r="I2385" s="2" t="s">
        <v>5324</v>
      </c>
      <c r="J2385" s="2">
        <v>10995</v>
      </c>
      <c r="K2385" s="2" t="s">
        <v>5332</v>
      </c>
      <c r="L2385" s="2">
        <f>IFERROR(VLOOKUP(C2385,BOTULISMO!$A$3:$C$19,3,FALSE),0)</f>
        <v>0</v>
      </c>
      <c r="M2385" s="2">
        <f>IFERROR(VLOOKUP(C2385,'LEISHMANIOSE VISCERAL'!$A$4:$C$454,3,FALSE),0)</f>
        <v>0</v>
      </c>
      <c r="N2385" s="2">
        <f>IFERROR(VLOOKUP(C2385,'LEISHMANIOSE TEGUMENTAR'!$A$4:$C$1681,3,FALSE),0)</f>
        <v>0</v>
      </c>
      <c r="O2385" s="2">
        <f>IFERROR(VLOOKUP(C2385,'FEBRE AMARELA'!$A$4:$C$38,3,FALSE),0)</f>
        <v>0</v>
      </c>
      <c r="P2385" s="2">
        <f>IFERROR(VLOOKUP(C2385,DENGUE!$A$5:$C$4097,3,FALSE),0)</f>
        <v>6</v>
      </c>
      <c r="Q2385" s="2">
        <f>IFERROR(VLOOKUP(C2385,'HEPATITE VIRAL'!$A$5:$C$3162,3,FALSE),0)</f>
        <v>0</v>
      </c>
      <c r="R2385" s="2">
        <f>IFERROR(VLOOKUP(C2385,'FEBRE MACULOSA'!$A$5:$C$181,3,FALSE),0)</f>
        <v>0</v>
      </c>
      <c r="S2385" s="2">
        <f>IFERROR(VLOOKUP(C2385,LEPTOSPIROSE!$A$5:$C$1176,3,FALSE),0)</f>
        <v>0</v>
      </c>
      <c r="T2385" s="2">
        <f>IFERROR(VLOOKUP(C2385,'DOENÇA DE CHAGAS'!$A$5:$C$100,3,FALSE),0)</f>
        <v>0</v>
      </c>
      <c r="U2385" s="2">
        <f>IFERROR(VLOOKUP(C2385,'PICADAS DE COBRAS'!$A$6:$C$4645,3,FALSE),0)</f>
        <v>0</v>
      </c>
      <c r="V2385">
        <f>IFERROR(VLOOKUP(C2385,'ZIKA VIRUS'!$A$5:$C$2399,3,FALSE),0)</f>
        <v>0</v>
      </c>
      <c r="W2385">
        <f>IFERROR(VLOOKUP(C2385,'FEBRE TIFÓIDE'!$A$5:$C$46,3,FALSE),0)</f>
        <v>0</v>
      </c>
      <c r="X2385">
        <f>IFERROR(VLOOKUP(C2385,HANTAVIROSE!$A$5:$C$153,3,FALSE),0)</f>
        <v>0</v>
      </c>
      <c r="Y2385">
        <f>IFERROR(VLOOKUP(C2385,MENINGITE!$A$5:$C$447,3,FALSE),0)</f>
        <v>0</v>
      </c>
      <c r="Z2385">
        <f>IFERROR(VLOOKUP(C2385,RAIVA!$A$5:$C$16,3,FALSE),0)</f>
        <v>0</v>
      </c>
    </row>
    <row r="2386" spans="1:26" x14ac:dyDescent="0.3">
      <c r="A2386" s="2" t="s">
        <v>3257</v>
      </c>
      <c r="B2386" s="2" t="s">
        <v>3466</v>
      </c>
      <c r="C2386" s="2">
        <v>291630</v>
      </c>
      <c r="D2386" s="2">
        <v>2916302</v>
      </c>
      <c r="E2386" s="2" t="s">
        <v>3257</v>
      </c>
      <c r="F2386" s="2" t="s">
        <v>3466</v>
      </c>
      <c r="G2386" s="2">
        <f>IFERROR(VLOOKUP(D2386,Coordenadas!$A$2:$D$5571,3,FALSE),0)</f>
        <v>-15.9551</v>
      </c>
      <c r="H2386" s="2">
        <f>IFERROR(VLOOKUP(D2386,Coordenadas!$A$2:$D$5571,4,FALSE),0)</f>
        <v>-39.532899999999998</v>
      </c>
      <c r="I2386" s="2" t="s">
        <v>5324</v>
      </c>
      <c r="J2386" s="2">
        <v>10495</v>
      </c>
      <c r="K2386" s="2" t="s">
        <v>5332</v>
      </c>
      <c r="L2386" s="2">
        <f>IFERROR(VLOOKUP(C2386,BOTULISMO!$A$3:$C$19,3,FALSE),0)</f>
        <v>0</v>
      </c>
      <c r="M2386" s="2">
        <f>IFERROR(VLOOKUP(C2386,'LEISHMANIOSE VISCERAL'!$A$4:$C$454,3,FALSE),0)</f>
        <v>0</v>
      </c>
      <c r="N2386" s="2">
        <f>IFERROR(VLOOKUP(C2386,'LEISHMANIOSE TEGUMENTAR'!$A$4:$C$1681,3,FALSE),0)</f>
        <v>0</v>
      </c>
      <c r="O2386" s="2">
        <f>IFERROR(VLOOKUP(C2386,'FEBRE AMARELA'!$A$4:$C$38,3,FALSE),0)</f>
        <v>0</v>
      </c>
      <c r="P2386" s="2">
        <f>IFERROR(VLOOKUP(C2386,DENGUE!$A$5:$C$4097,3,FALSE),0)</f>
        <v>14</v>
      </c>
      <c r="Q2386" s="2">
        <f>IFERROR(VLOOKUP(C2386,'HEPATITE VIRAL'!$A$5:$C$3162,3,FALSE),0)</f>
        <v>0</v>
      </c>
      <c r="R2386" s="2">
        <f>IFERROR(VLOOKUP(C2386,'FEBRE MACULOSA'!$A$5:$C$181,3,FALSE),0)</f>
        <v>0</v>
      </c>
      <c r="S2386" s="2">
        <f>IFERROR(VLOOKUP(C2386,LEPTOSPIROSE!$A$5:$C$1176,3,FALSE),0)</f>
        <v>0</v>
      </c>
      <c r="T2386" s="2">
        <f>IFERROR(VLOOKUP(C2386,'DOENÇA DE CHAGAS'!$A$5:$C$100,3,FALSE),0)</f>
        <v>0</v>
      </c>
      <c r="U2386" s="2">
        <f>IFERROR(VLOOKUP(C2386,'PICADAS DE COBRAS'!$A$6:$C$4645,3,FALSE),0)</f>
        <v>47</v>
      </c>
      <c r="V2386">
        <f>IFERROR(VLOOKUP(C2386,'ZIKA VIRUS'!$A$5:$C$2399,3,FALSE),0)</f>
        <v>0</v>
      </c>
      <c r="W2386">
        <f>IFERROR(VLOOKUP(C2386,'FEBRE TIFÓIDE'!$A$5:$C$46,3,FALSE),0)</f>
        <v>0</v>
      </c>
      <c r="X2386">
        <f>IFERROR(VLOOKUP(C2386,HANTAVIROSE!$A$5:$C$153,3,FALSE),0)</f>
        <v>0</v>
      </c>
      <c r="Y2386">
        <f>IFERROR(VLOOKUP(C2386,MENINGITE!$A$5:$C$447,3,FALSE),0)</f>
        <v>0</v>
      </c>
      <c r="Z2386">
        <f>IFERROR(VLOOKUP(C2386,RAIVA!$A$5:$C$16,3,FALSE),0)</f>
        <v>0</v>
      </c>
    </row>
    <row r="2387" spans="1:26" x14ac:dyDescent="0.3">
      <c r="A2387" s="2" t="s">
        <v>2425</v>
      </c>
      <c r="B2387" s="2" t="s">
        <v>2886</v>
      </c>
      <c r="C2387" s="2">
        <v>313350</v>
      </c>
      <c r="D2387" s="2">
        <v>3133501</v>
      </c>
      <c r="E2387" s="2" t="s">
        <v>2425</v>
      </c>
      <c r="F2387" s="2" t="s">
        <v>2886</v>
      </c>
      <c r="G2387" s="2">
        <f>IFERROR(VLOOKUP(D2387,Coordenadas!$A$2:$D$5571,3,FALSE),0)</f>
        <v>-20.470400000000001</v>
      </c>
      <c r="H2387" s="2">
        <f>IFERROR(VLOOKUP(D2387,Coordenadas!$A$2:$D$5571,4,FALSE),0)</f>
        <v>-45.127000000000002</v>
      </c>
      <c r="I2387" s="2" t="s">
        <v>5325</v>
      </c>
      <c r="J2387" s="2">
        <v>21377</v>
      </c>
      <c r="K2387" s="2" t="s">
        <v>5330</v>
      </c>
      <c r="L2387" s="2">
        <f>IFERROR(VLOOKUP(C2387,BOTULISMO!$A$3:$C$19,3,FALSE),0)</f>
        <v>0</v>
      </c>
      <c r="M2387" s="2">
        <f>IFERROR(VLOOKUP(C2387,'LEISHMANIOSE VISCERAL'!$A$4:$C$454,3,FALSE),0)</f>
        <v>0</v>
      </c>
      <c r="N2387" s="2">
        <f>IFERROR(VLOOKUP(C2387,'LEISHMANIOSE TEGUMENTAR'!$A$4:$C$1681,3,FALSE),0)</f>
        <v>0</v>
      </c>
      <c r="O2387" s="2">
        <f>IFERROR(VLOOKUP(C2387,'FEBRE AMARELA'!$A$4:$C$38,3,FALSE),0)</f>
        <v>0</v>
      </c>
      <c r="P2387" s="2">
        <f>IFERROR(VLOOKUP(C2387,DENGUE!$A$5:$C$4097,3,FALSE),0)</f>
        <v>43</v>
      </c>
      <c r="Q2387" s="2">
        <f>IFERROR(VLOOKUP(C2387,'HEPATITE VIRAL'!$A$5:$C$3162,3,FALSE),0)</f>
        <v>3</v>
      </c>
      <c r="R2387" s="2">
        <f>IFERROR(VLOOKUP(C2387,'FEBRE MACULOSA'!$A$5:$C$181,3,FALSE),0)</f>
        <v>0</v>
      </c>
      <c r="S2387" s="2">
        <f>IFERROR(VLOOKUP(C2387,LEPTOSPIROSE!$A$5:$C$1176,3,FALSE),0)</f>
        <v>2</v>
      </c>
      <c r="T2387" s="2">
        <f>IFERROR(VLOOKUP(C2387,'DOENÇA DE CHAGAS'!$A$5:$C$100,3,FALSE),0)</f>
        <v>0</v>
      </c>
      <c r="U2387" s="2">
        <f>IFERROR(VLOOKUP(C2387,'PICADAS DE COBRAS'!$A$6:$C$4645,3,FALSE),0)</f>
        <v>34</v>
      </c>
      <c r="V2387">
        <f>IFERROR(VLOOKUP(C2387,'ZIKA VIRUS'!$A$5:$C$2399,3,FALSE),0)</f>
        <v>0</v>
      </c>
      <c r="W2387">
        <f>IFERROR(VLOOKUP(C2387,'FEBRE TIFÓIDE'!$A$5:$C$46,3,FALSE),0)</f>
        <v>0</v>
      </c>
      <c r="X2387">
        <f>IFERROR(VLOOKUP(C2387,HANTAVIROSE!$A$5:$C$153,3,FALSE),0)</f>
        <v>0</v>
      </c>
      <c r="Y2387">
        <f>IFERROR(VLOOKUP(C2387,MENINGITE!$A$5:$C$447,3,FALSE),0)</f>
        <v>0</v>
      </c>
      <c r="Z2387">
        <f>IFERROR(VLOOKUP(C2387,RAIVA!$A$5:$C$16,3,FALSE),0)</f>
        <v>0</v>
      </c>
    </row>
    <row r="2388" spans="1:26" x14ac:dyDescent="0.3">
      <c r="A2388" s="2" t="s">
        <v>1637</v>
      </c>
      <c r="B2388" s="2" t="s">
        <v>2009</v>
      </c>
      <c r="C2388" s="2">
        <v>352220</v>
      </c>
      <c r="D2388" s="2">
        <v>3522208</v>
      </c>
      <c r="E2388" s="2" t="s">
        <v>1637</v>
      </c>
      <c r="F2388" s="2" t="s">
        <v>2009</v>
      </c>
      <c r="G2388" s="2">
        <f>IFERROR(VLOOKUP(D2388,Coordenadas!$A$2:$D$5571,3,FALSE),0)</f>
        <v>-23.716100000000001</v>
      </c>
      <c r="H2388" s="2">
        <f>IFERROR(VLOOKUP(D2388,Coordenadas!$A$2:$D$5571,4,FALSE),0)</f>
        <v>-46.857199999999999</v>
      </c>
      <c r="I2388" s="2" t="s">
        <v>5325</v>
      </c>
      <c r="J2388" s="2">
        <v>152614</v>
      </c>
      <c r="K2388" s="2" t="s">
        <v>5333</v>
      </c>
      <c r="L2388" s="2">
        <f>IFERROR(VLOOKUP(C2388,BOTULISMO!$A$3:$C$19,3,FALSE),0)</f>
        <v>0</v>
      </c>
      <c r="M2388" s="2">
        <f>IFERROR(VLOOKUP(C2388,'LEISHMANIOSE VISCERAL'!$A$4:$C$454,3,FALSE),0)</f>
        <v>0</v>
      </c>
      <c r="N2388" s="2">
        <f>IFERROR(VLOOKUP(C2388,'LEISHMANIOSE TEGUMENTAR'!$A$4:$C$1681,3,FALSE),0)</f>
        <v>0</v>
      </c>
      <c r="O2388" s="2">
        <f>IFERROR(VLOOKUP(C2388,'FEBRE AMARELA'!$A$4:$C$38,3,FALSE),0)</f>
        <v>0</v>
      </c>
      <c r="P2388" s="2">
        <f>IFERROR(VLOOKUP(C2388,DENGUE!$A$5:$C$4097,3,FALSE),0)</f>
        <v>6</v>
      </c>
      <c r="Q2388" s="2">
        <f>IFERROR(VLOOKUP(C2388,'HEPATITE VIRAL'!$A$5:$C$3162,3,FALSE),0)</f>
        <v>48</v>
      </c>
      <c r="R2388" s="2">
        <f>IFERROR(VLOOKUP(C2388,'FEBRE MACULOSA'!$A$5:$C$181,3,FALSE),0)</f>
        <v>0</v>
      </c>
      <c r="S2388" s="2">
        <f>IFERROR(VLOOKUP(C2388,LEPTOSPIROSE!$A$5:$C$1176,3,FALSE),0)</f>
        <v>19</v>
      </c>
      <c r="T2388" s="2">
        <f>IFERROR(VLOOKUP(C2388,'DOENÇA DE CHAGAS'!$A$5:$C$100,3,FALSE),0)</f>
        <v>0</v>
      </c>
      <c r="U2388" s="2">
        <f>IFERROR(VLOOKUP(C2388,'PICADAS DE COBRAS'!$A$6:$C$4645,3,FALSE),0)</f>
        <v>28</v>
      </c>
      <c r="V2388">
        <f>IFERROR(VLOOKUP(C2388,'ZIKA VIRUS'!$A$5:$C$2399,3,FALSE),0)</f>
        <v>4</v>
      </c>
      <c r="W2388">
        <f>IFERROR(VLOOKUP(C2388,'FEBRE TIFÓIDE'!$A$5:$C$46,3,FALSE),0)</f>
        <v>0</v>
      </c>
      <c r="X2388">
        <f>IFERROR(VLOOKUP(C2388,HANTAVIROSE!$A$5:$C$153,3,FALSE),0)</f>
        <v>0</v>
      </c>
      <c r="Y2388">
        <f>IFERROR(VLOOKUP(C2388,MENINGITE!$A$5:$C$447,3,FALSE),0)</f>
        <v>8</v>
      </c>
      <c r="Z2388">
        <f>IFERROR(VLOOKUP(C2388,RAIVA!$A$5:$C$16,3,FALSE),0)</f>
        <v>0</v>
      </c>
    </row>
    <row r="2389" spans="1:26" x14ac:dyDescent="0.3">
      <c r="A2389" s="2" t="s">
        <v>4704</v>
      </c>
      <c r="B2389" s="2" t="s">
        <v>4814</v>
      </c>
      <c r="C2389" s="2">
        <v>210540</v>
      </c>
      <c r="D2389" s="2">
        <v>2105401</v>
      </c>
      <c r="E2389" s="2" t="s">
        <v>4704</v>
      </c>
      <c r="F2389" s="2" t="s">
        <v>4814</v>
      </c>
      <c r="G2389" s="2">
        <f>IFERROR(VLOOKUP(D2389,Coordenadas!$A$2:$D$5571,3,FALSE),0)</f>
        <v>-3.4020199999999998</v>
      </c>
      <c r="H2389" s="2">
        <f>IFERROR(VLOOKUP(D2389,Coordenadas!$A$2:$D$5571,4,FALSE),0)</f>
        <v>-44.3508</v>
      </c>
      <c r="I2389" s="2" t="s">
        <v>5324</v>
      </c>
      <c r="J2389" s="2">
        <v>62110</v>
      </c>
      <c r="K2389" s="2" t="s">
        <v>5331</v>
      </c>
      <c r="L2389" s="2">
        <f>IFERROR(VLOOKUP(C2389,BOTULISMO!$A$3:$C$19,3,FALSE),0)</f>
        <v>0</v>
      </c>
      <c r="M2389" s="2">
        <f>IFERROR(VLOOKUP(C2389,'LEISHMANIOSE VISCERAL'!$A$4:$C$454,3,FALSE),0)</f>
        <v>4</v>
      </c>
      <c r="N2389" s="2">
        <f>IFERROR(VLOOKUP(C2389,'LEISHMANIOSE TEGUMENTAR'!$A$4:$C$1681,3,FALSE),0)</f>
        <v>6</v>
      </c>
      <c r="O2389" s="2">
        <f>IFERROR(VLOOKUP(C2389,'FEBRE AMARELA'!$A$4:$C$38,3,FALSE),0)</f>
        <v>0</v>
      </c>
      <c r="P2389" s="2">
        <f>IFERROR(VLOOKUP(C2389,DENGUE!$A$5:$C$4097,3,FALSE),0)</f>
        <v>17</v>
      </c>
      <c r="Q2389" s="2">
        <f>IFERROR(VLOOKUP(C2389,'HEPATITE VIRAL'!$A$5:$C$3162,3,FALSE),0)</f>
        <v>7</v>
      </c>
      <c r="R2389" s="2">
        <f>IFERROR(VLOOKUP(C2389,'FEBRE MACULOSA'!$A$5:$C$181,3,FALSE),0)</f>
        <v>0</v>
      </c>
      <c r="S2389" s="2">
        <f>IFERROR(VLOOKUP(C2389,LEPTOSPIROSE!$A$5:$C$1176,3,FALSE),0)</f>
        <v>1</v>
      </c>
      <c r="T2389" s="2">
        <f>IFERROR(VLOOKUP(C2389,'DOENÇA DE CHAGAS'!$A$5:$C$100,3,FALSE),0)</f>
        <v>0</v>
      </c>
      <c r="U2389" s="2">
        <f>IFERROR(VLOOKUP(C2389,'PICADAS DE COBRAS'!$A$6:$C$4645,3,FALSE),0)</f>
        <v>53</v>
      </c>
      <c r="V2389">
        <f>IFERROR(VLOOKUP(C2389,'ZIKA VIRUS'!$A$5:$C$2399,3,FALSE),0)</f>
        <v>13</v>
      </c>
      <c r="W2389">
        <f>IFERROR(VLOOKUP(C2389,'FEBRE TIFÓIDE'!$A$5:$C$46,3,FALSE),0)</f>
        <v>0</v>
      </c>
      <c r="X2389">
        <f>IFERROR(VLOOKUP(C2389,HANTAVIROSE!$A$5:$C$153,3,FALSE),0)</f>
        <v>0</v>
      </c>
      <c r="Y2389">
        <f>IFERROR(VLOOKUP(C2389,MENINGITE!$A$5:$C$447,3,FALSE),0)</f>
        <v>1</v>
      </c>
      <c r="Z2389">
        <f>IFERROR(VLOOKUP(C2389,RAIVA!$A$5:$C$16,3,FALSE),0)</f>
        <v>0</v>
      </c>
    </row>
    <row r="2390" spans="1:26" x14ac:dyDescent="0.3">
      <c r="A2390" s="2" t="s">
        <v>1256</v>
      </c>
      <c r="B2390" s="2" t="s">
        <v>5565</v>
      </c>
      <c r="C2390" s="2">
        <v>411120</v>
      </c>
      <c r="D2390" s="2">
        <v>4111209</v>
      </c>
      <c r="E2390" s="2" t="s">
        <v>1256</v>
      </c>
      <c r="F2390" s="2" t="s">
        <v>1485</v>
      </c>
      <c r="G2390" s="2">
        <f>IFERROR(VLOOKUP(D2390,Coordenadas!$A$2:$D$5571,3,FALSE),0)</f>
        <v>-25.9619</v>
      </c>
      <c r="H2390" s="2">
        <f>IFERROR(VLOOKUP(D2390,Coordenadas!$A$2:$D$5571,4,FALSE),0)</f>
        <v>-52.815199999999997</v>
      </c>
      <c r="I2390" s="2" t="s">
        <v>5326</v>
      </c>
      <c r="J2390" s="2">
        <v>10531</v>
      </c>
      <c r="K2390" s="2" t="s">
        <v>5332</v>
      </c>
      <c r="L2390" s="2">
        <f>IFERROR(VLOOKUP(C2390,BOTULISMO!$A$3:$C$19,3,FALSE),0)</f>
        <v>0</v>
      </c>
      <c r="M2390" s="2">
        <f>IFERROR(VLOOKUP(C2390,'LEISHMANIOSE VISCERAL'!$A$4:$C$454,3,FALSE),0)</f>
        <v>0</v>
      </c>
      <c r="N2390" s="2">
        <f>IFERROR(VLOOKUP(C2390,'LEISHMANIOSE TEGUMENTAR'!$A$4:$C$1681,3,FALSE),0)</f>
        <v>0</v>
      </c>
      <c r="O2390" s="2">
        <f>IFERROR(VLOOKUP(C2390,'FEBRE AMARELA'!$A$4:$C$38,3,FALSE),0)</f>
        <v>0</v>
      </c>
      <c r="P2390" s="2">
        <f>IFERROR(VLOOKUP(C2390,DENGUE!$A$5:$C$4097,3,FALSE),0)</f>
        <v>0</v>
      </c>
      <c r="Q2390" s="2">
        <f>IFERROR(VLOOKUP(C2390,'HEPATITE VIRAL'!$A$5:$C$3162,3,FALSE),0)</f>
        <v>46</v>
      </c>
      <c r="R2390" s="2">
        <f>IFERROR(VLOOKUP(C2390,'FEBRE MACULOSA'!$A$5:$C$181,3,FALSE),0)</f>
        <v>0</v>
      </c>
      <c r="S2390" s="2">
        <f>IFERROR(VLOOKUP(C2390,LEPTOSPIROSE!$A$5:$C$1176,3,FALSE),0)</f>
        <v>3</v>
      </c>
      <c r="T2390" s="2">
        <f>IFERROR(VLOOKUP(C2390,'DOENÇA DE CHAGAS'!$A$5:$C$100,3,FALSE),0)</f>
        <v>0</v>
      </c>
      <c r="U2390" s="2">
        <f>IFERROR(VLOOKUP(C2390,'PICADAS DE COBRAS'!$A$6:$C$4645,3,FALSE),0)</f>
        <v>67</v>
      </c>
      <c r="V2390">
        <f>IFERROR(VLOOKUP(C2390,'ZIKA VIRUS'!$A$5:$C$2399,3,FALSE),0)</f>
        <v>0</v>
      </c>
      <c r="W2390">
        <f>IFERROR(VLOOKUP(C2390,'FEBRE TIFÓIDE'!$A$5:$C$46,3,FALSE),0)</f>
        <v>0</v>
      </c>
      <c r="X2390">
        <f>IFERROR(VLOOKUP(C2390,HANTAVIROSE!$A$5:$C$153,3,FALSE),0)</f>
        <v>0</v>
      </c>
      <c r="Y2390">
        <f>IFERROR(VLOOKUP(C2390,MENINGITE!$A$5:$C$447,3,FALSE),0)</f>
        <v>0</v>
      </c>
      <c r="Z2390">
        <f>IFERROR(VLOOKUP(C2390,RAIVA!$A$5:$C$16,3,FALSE),0)</f>
        <v>0</v>
      </c>
    </row>
    <row r="2391" spans="1:26" x14ac:dyDescent="0.3">
      <c r="A2391" s="2" t="s">
        <v>967</v>
      </c>
      <c r="B2391" s="2" t="s">
        <v>1129</v>
      </c>
      <c r="C2391" s="2">
        <v>420830</v>
      </c>
      <c r="D2391" s="2">
        <v>4208302</v>
      </c>
      <c r="E2391" s="2" t="s">
        <v>967</v>
      </c>
      <c r="F2391" s="2" t="s">
        <v>1129</v>
      </c>
      <c r="G2391" s="2">
        <f>IFERROR(VLOOKUP(D2391,Coordenadas!$A$2:$D$5571,3,FALSE),0)</f>
        <v>-27.086099999999998</v>
      </c>
      <c r="H2391" s="2">
        <f>IFERROR(VLOOKUP(D2391,Coordenadas!$A$2:$D$5571,4,FALSE),0)</f>
        <v>-48.616</v>
      </c>
      <c r="I2391" s="2" t="s">
        <v>5326</v>
      </c>
      <c r="J2391" s="2">
        <v>45797</v>
      </c>
      <c r="K2391" s="2" t="s">
        <v>5330</v>
      </c>
      <c r="L2391" s="2">
        <f>IFERROR(VLOOKUP(C2391,BOTULISMO!$A$3:$C$19,3,FALSE),0)</f>
        <v>0</v>
      </c>
      <c r="M2391" s="2">
        <f>IFERROR(VLOOKUP(C2391,'LEISHMANIOSE VISCERAL'!$A$4:$C$454,3,FALSE),0)</f>
        <v>0</v>
      </c>
      <c r="N2391" s="2">
        <f>IFERROR(VLOOKUP(C2391,'LEISHMANIOSE TEGUMENTAR'!$A$4:$C$1681,3,FALSE),0)</f>
        <v>0</v>
      </c>
      <c r="O2391" s="2">
        <f>IFERROR(VLOOKUP(C2391,'FEBRE AMARELA'!$A$4:$C$38,3,FALSE),0)</f>
        <v>0</v>
      </c>
      <c r="P2391" s="2">
        <f>IFERROR(VLOOKUP(C2391,DENGUE!$A$5:$C$4097,3,FALSE),0)</f>
        <v>93</v>
      </c>
      <c r="Q2391" s="2">
        <f>IFERROR(VLOOKUP(C2391,'HEPATITE VIRAL'!$A$5:$C$3162,3,FALSE),0)</f>
        <v>63</v>
      </c>
      <c r="R2391" s="2">
        <f>IFERROR(VLOOKUP(C2391,'FEBRE MACULOSA'!$A$5:$C$181,3,FALSE),0)</f>
        <v>1</v>
      </c>
      <c r="S2391" s="2">
        <f>IFERROR(VLOOKUP(C2391,LEPTOSPIROSE!$A$5:$C$1176,3,FALSE),0)</f>
        <v>1</v>
      </c>
      <c r="T2391" s="2">
        <f>IFERROR(VLOOKUP(C2391,'DOENÇA DE CHAGAS'!$A$5:$C$100,3,FALSE),0)</f>
        <v>0</v>
      </c>
      <c r="U2391" s="2">
        <f>IFERROR(VLOOKUP(C2391,'PICADAS DE COBRAS'!$A$6:$C$4645,3,FALSE),0)</f>
        <v>7</v>
      </c>
      <c r="V2391">
        <f>IFERROR(VLOOKUP(C2391,'ZIKA VIRUS'!$A$5:$C$2399,3,FALSE),0)</f>
        <v>8</v>
      </c>
      <c r="W2391">
        <f>IFERROR(VLOOKUP(C2391,'FEBRE TIFÓIDE'!$A$5:$C$46,3,FALSE),0)</f>
        <v>0</v>
      </c>
      <c r="X2391">
        <f>IFERROR(VLOOKUP(C2391,HANTAVIROSE!$A$5:$C$153,3,FALSE),0)</f>
        <v>0</v>
      </c>
      <c r="Y2391">
        <f>IFERROR(VLOOKUP(C2391,MENINGITE!$A$5:$C$447,3,FALSE),0)</f>
        <v>0</v>
      </c>
      <c r="Z2391">
        <f>IFERROR(VLOOKUP(C2391,RAIVA!$A$5:$C$16,3,FALSE),0)</f>
        <v>0</v>
      </c>
    </row>
    <row r="2392" spans="1:26" x14ac:dyDescent="0.3">
      <c r="A2392" s="2" t="s">
        <v>2349</v>
      </c>
      <c r="B2392" s="2" t="s">
        <v>2391</v>
      </c>
      <c r="C2392" s="2">
        <v>320280</v>
      </c>
      <c r="D2392" s="2">
        <v>3202801</v>
      </c>
      <c r="E2392" s="2" t="s">
        <v>2349</v>
      </c>
      <c r="F2392" s="2" t="s">
        <v>2391</v>
      </c>
      <c r="G2392" s="2">
        <f>IFERROR(VLOOKUP(D2392,Coordenadas!$A$2:$D$5571,3,FALSE),0)</f>
        <v>-21.009499999999999</v>
      </c>
      <c r="H2392" s="2">
        <f>IFERROR(VLOOKUP(D2392,Coordenadas!$A$2:$D$5571,4,FALSE),0)</f>
        <v>-40.8307</v>
      </c>
      <c r="I2392" s="2" t="s">
        <v>5325</v>
      </c>
      <c r="J2392" s="2">
        <v>30988</v>
      </c>
      <c r="K2392" s="2" t="s">
        <v>5330</v>
      </c>
      <c r="L2392" s="2">
        <f>IFERROR(VLOOKUP(C2392,BOTULISMO!$A$3:$C$19,3,FALSE),0)</f>
        <v>0</v>
      </c>
      <c r="M2392" s="2">
        <f>IFERROR(VLOOKUP(C2392,'LEISHMANIOSE VISCERAL'!$A$4:$C$454,3,FALSE),0)</f>
        <v>0</v>
      </c>
      <c r="N2392" s="2">
        <f>IFERROR(VLOOKUP(C2392,'LEISHMANIOSE TEGUMENTAR'!$A$4:$C$1681,3,FALSE),0)</f>
        <v>0</v>
      </c>
      <c r="O2392" s="2">
        <f>IFERROR(VLOOKUP(C2392,'FEBRE AMARELA'!$A$4:$C$38,3,FALSE),0)</f>
        <v>0</v>
      </c>
      <c r="P2392" s="2">
        <f>IFERROR(VLOOKUP(C2392,DENGUE!$A$5:$C$4097,3,FALSE),0)</f>
        <v>6</v>
      </c>
      <c r="Q2392" s="2">
        <f>IFERROR(VLOOKUP(C2392,'HEPATITE VIRAL'!$A$5:$C$3162,3,FALSE),0)</f>
        <v>6</v>
      </c>
      <c r="R2392" s="2">
        <f>IFERROR(VLOOKUP(C2392,'FEBRE MACULOSA'!$A$5:$C$181,3,FALSE),0)</f>
        <v>0</v>
      </c>
      <c r="S2392" s="2">
        <f>IFERROR(VLOOKUP(C2392,LEPTOSPIROSE!$A$5:$C$1176,3,FALSE),0)</f>
        <v>0</v>
      </c>
      <c r="T2392" s="2">
        <f>IFERROR(VLOOKUP(C2392,'DOENÇA DE CHAGAS'!$A$5:$C$100,3,FALSE),0)</f>
        <v>0</v>
      </c>
      <c r="U2392" s="2">
        <f>IFERROR(VLOOKUP(C2392,'PICADAS DE COBRAS'!$A$6:$C$4645,3,FALSE),0)</f>
        <v>1</v>
      </c>
      <c r="V2392">
        <f>IFERROR(VLOOKUP(C2392,'ZIKA VIRUS'!$A$5:$C$2399,3,FALSE),0)</f>
        <v>3</v>
      </c>
      <c r="W2392">
        <f>IFERROR(VLOOKUP(C2392,'FEBRE TIFÓIDE'!$A$5:$C$46,3,FALSE),0)</f>
        <v>0</v>
      </c>
      <c r="X2392">
        <f>IFERROR(VLOOKUP(C2392,HANTAVIROSE!$A$5:$C$153,3,FALSE),0)</f>
        <v>0</v>
      </c>
      <c r="Y2392">
        <f>IFERROR(VLOOKUP(C2392,MENINGITE!$A$5:$C$447,3,FALSE),0)</f>
        <v>0</v>
      </c>
      <c r="Z2392">
        <f>IFERROR(VLOOKUP(C2392,RAIVA!$A$5:$C$16,3,FALSE),0)</f>
        <v>0</v>
      </c>
    </row>
    <row r="2393" spans="1:26" x14ac:dyDescent="0.3">
      <c r="A2393" s="2" t="s">
        <v>1256</v>
      </c>
      <c r="B2393" s="2" t="s">
        <v>1484</v>
      </c>
      <c r="C2393" s="2">
        <v>411125</v>
      </c>
      <c r="D2393" s="2">
        <v>4111258</v>
      </c>
      <c r="E2393" s="2" t="s">
        <v>1256</v>
      </c>
      <c r="F2393" s="2" t="s">
        <v>1484</v>
      </c>
      <c r="G2393" s="2">
        <f>IFERROR(VLOOKUP(D2393,Coordenadas!$A$2:$D$5571,3,FALSE),0)</f>
        <v>-25.2193</v>
      </c>
      <c r="H2393" s="2">
        <f>IFERROR(VLOOKUP(D2393,Coordenadas!$A$2:$D$5571,4,FALSE),0)</f>
        <v>-49.345399999999998</v>
      </c>
      <c r="I2393" s="2" t="s">
        <v>5326</v>
      </c>
      <c r="J2393" s="2">
        <v>23887</v>
      </c>
      <c r="K2393" s="2" t="s">
        <v>5330</v>
      </c>
      <c r="L2393" s="2">
        <f>IFERROR(VLOOKUP(C2393,BOTULISMO!$A$3:$C$19,3,FALSE),0)</f>
        <v>0</v>
      </c>
      <c r="M2393" s="2">
        <f>IFERROR(VLOOKUP(C2393,'LEISHMANIOSE VISCERAL'!$A$4:$C$454,3,FALSE),0)</f>
        <v>0</v>
      </c>
      <c r="N2393" s="2">
        <f>IFERROR(VLOOKUP(C2393,'LEISHMANIOSE TEGUMENTAR'!$A$4:$C$1681,3,FALSE),0)</f>
        <v>1</v>
      </c>
      <c r="O2393" s="2">
        <f>IFERROR(VLOOKUP(C2393,'FEBRE AMARELA'!$A$4:$C$38,3,FALSE),0)</f>
        <v>0</v>
      </c>
      <c r="P2393" s="2">
        <f>IFERROR(VLOOKUP(C2393,DENGUE!$A$5:$C$4097,3,FALSE),0)</f>
        <v>0</v>
      </c>
      <c r="Q2393" s="2">
        <f>IFERROR(VLOOKUP(C2393,'HEPATITE VIRAL'!$A$5:$C$3162,3,FALSE),0)</f>
        <v>1</v>
      </c>
      <c r="R2393" s="2">
        <f>IFERROR(VLOOKUP(C2393,'FEBRE MACULOSA'!$A$5:$C$181,3,FALSE),0)</f>
        <v>0</v>
      </c>
      <c r="S2393" s="2">
        <f>IFERROR(VLOOKUP(C2393,LEPTOSPIROSE!$A$5:$C$1176,3,FALSE),0)</f>
        <v>0</v>
      </c>
      <c r="T2393" s="2">
        <f>IFERROR(VLOOKUP(C2393,'DOENÇA DE CHAGAS'!$A$5:$C$100,3,FALSE),0)</f>
        <v>0</v>
      </c>
      <c r="U2393" s="2">
        <f>IFERROR(VLOOKUP(C2393,'PICADAS DE COBRAS'!$A$6:$C$4645,3,FALSE),0)</f>
        <v>15</v>
      </c>
      <c r="V2393">
        <f>IFERROR(VLOOKUP(C2393,'ZIKA VIRUS'!$A$5:$C$2399,3,FALSE),0)</f>
        <v>0</v>
      </c>
      <c r="W2393">
        <f>IFERROR(VLOOKUP(C2393,'FEBRE TIFÓIDE'!$A$5:$C$46,3,FALSE),0)</f>
        <v>0</v>
      </c>
      <c r="X2393">
        <f>IFERROR(VLOOKUP(C2393,HANTAVIROSE!$A$5:$C$153,3,FALSE),0)</f>
        <v>0</v>
      </c>
      <c r="Y2393">
        <f>IFERROR(VLOOKUP(C2393,MENINGITE!$A$5:$C$447,3,FALSE),0)</f>
        <v>0</v>
      </c>
      <c r="Z2393">
        <f>IFERROR(VLOOKUP(C2393,RAIVA!$A$5:$C$16,3,FALSE),0)</f>
        <v>0</v>
      </c>
    </row>
    <row r="2394" spans="1:26" x14ac:dyDescent="0.3">
      <c r="A2394" s="2" t="s">
        <v>2258</v>
      </c>
      <c r="B2394" s="2" t="s">
        <v>2316</v>
      </c>
      <c r="C2394" s="2">
        <v>330220</v>
      </c>
      <c r="D2394" s="2">
        <v>3302205</v>
      </c>
      <c r="E2394" s="2" t="s">
        <v>2258</v>
      </c>
      <c r="F2394" s="2" t="s">
        <v>2316</v>
      </c>
      <c r="G2394" s="2">
        <f>IFERROR(VLOOKUP(D2394,Coordenadas!$A$2:$D$5571,3,FALSE),0)</f>
        <v>-21.1997</v>
      </c>
      <c r="H2394" s="2">
        <f>IFERROR(VLOOKUP(D2394,Coordenadas!$A$2:$D$5571,4,FALSE),0)</f>
        <v>-41.879899999999999</v>
      </c>
      <c r="I2394" s="2" t="s">
        <v>5325</v>
      </c>
      <c r="J2394" s="2">
        <v>95841</v>
      </c>
      <c r="K2394" s="2" t="s">
        <v>5331</v>
      </c>
      <c r="L2394" s="2">
        <f>IFERROR(VLOOKUP(C2394,BOTULISMO!$A$3:$C$19,3,FALSE),0)</f>
        <v>1</v>
      </c>
      <c r="M2394" s="2">
        <f>IFERROR(VLOOKUP(C2394,'LEISHMANIOSE VISCERAL'!$A$4:$C$454,3,FALSE),0)</f>
        <v>1</v>
      </c>
      <c r="N2394" s="2">
        <f>IFERROR(VLOOKUP(C2394,'LEISHMANIOSE TEGUMENTAR'!$A$4:$C$1681,3,FALSE),0)</f>
        <v>2</v>
      </c>
      <c r="O2394" s="2">
        <f>IFERROR(VLOOKUP(C2394,'FEBRE AMARELA'!$A$4:$C$38,3,FALSE),0)</f>
        <v>0</v>
      </c>
      <c r="P2394" s="2">
        <f>IFERROR(VLOOKUP(C2394,DENGUE!$A$5:$C$4097,3,FALSE),0)</f>
        <v>60</v>
      </c>
      <c r="Q2394" s="2">
        <f>IFERROR(VLOOKUP(C2394,'HEPATITE VIRAL'!$A$5:$C$3162,3,FALSE),0)</f>
        <v>128</v>
      </c>
      <c r="R2394" s="2">
        <f>IFERROR(VLOOKUP(C2394,'FEBRE MACULOSA'!$A$5:$C$181,3,FALSE),0)</f>
        <v>14</v>
      </c>
      <c r="S2394" s="2">
        <f>IFERROR(VLOOKUP(C2394,LEPTOSPIROSE!$A$5:$C$1176,3,FALSE),0)</f>
        <v>20</v>
      </c>
      <c r="T2394" s="2">
        <f>IFERROR(VLOOKUP(C2394,'DOENÇA DE CHAGAS'!$A$5:$C$100,3,FALSE),0)</f>
        <v>1</v>
      </c>
      <c r="U2394" s="2">
        <f>IFERROR(VLOOKUP(C2394,'PICADAS DE COBRAS'!$A$6:$C$4645,3,FALSE),0)</f>
        <v>58</v>
      </c>
      <c r="V2394">
        <f>IFERROR(VLOOKUP(C2394,'ZIKA VIRUS'!$A$5:$C$2399,3,FALSE),0)</f>
        <v>0</v>
      </c>
      <c r="W2394">
        <f>IFERROR(VLOOKUP(C2394,'FEBRE TIFÓIDE'!$A$5:$C$46,3,FALSE),0)</f>
        <v>0</v>
      </c>
      <c r="X2394">
        <f>IFERROR(VLOOKUP(C2394,HANTAVIROSE!$A$5:$C$153,3,FALSE),0)</f>
        <v>0</v>
      </c>
      <c r="Y2394">
        <f>IFERROR(VLOOKUP(C2394,MENINGITE!$A$5:$C$447,3,FALSE),0)</f>
        <v>14</v>
      </c>
      <c r="Z2394">
        <f>IFERROR(VLOOKUP(C2394,RAIVA!$A$5:$C$16,3,FALSE),0)</f>
        <v>0</v>
      </c>
    </row>
    <row r="2395" spans="1:26" x14ac:dyDescent="0.3">
      <c r="A2395" s="2" t="s">
        <v>3816</v>
      </c>
      <c r="B2395" s="2" t="s">
        <v>3909</v>
      </c>
      <c r="C2395" s="2">
        <v>260770</v>
      </c>
      <c r="D2395" s="2">
        <v>2607703</v>
      </c>
      <c r="E2395" s="2" t="s">
        <v>3816</v>
      </c>
      <c r="F2395" s="2" t="s">
        <v>3909</v>
      </c>
      <c r="G2395" s="2">
        <f>IFERROR(VLOOKUP(D2395,Coordenadas!$A$2:$D$5571,3,FALSE),0)</f>
        <v>-7.3717800000000002</v>
      </c>
      <c r="H2395" s="2">
        <f>IFERROR(VLOOKUP(D2395,Coordenadas!$A$2:$D$5571,4,FALSE),0)</f>
        <v>-37.186300000000003</v>
      </c>
      <c r="I2395" s="2" t="s">
        <v>5324</v>
      </c>
      <c r="J2395" s="2">
        <v>13881</v>
      </c>
      <c r="K2395" s="2" t="s">
        <v>5332</v>
      </c>
      <c r="L2395" s="2">
        <f>IFERROR(VLOOKUP(C2395,BOTULISMO!$A$3:$C$19,3,FALSE),0)</f>
        <v>0</v>
      </c>
      <c r="M2395" s="2">
        <f>IFERROR(VLOOKUP(C2395,'LEISHMANIOSE VISCERAL'!$A$4:$C$454,3,FALSE),0)</f>
        <v>0</v>
      </c>
      <c r="N2395" s="2">
        <f>IFERROR(VLOOKUP(C2395,'LEISHMANIOSE TEGUMENTAR'!$A$4:$C$1681,3,FALSE),0)</f>
        <v>0</v>
      </c>
      <c r="O2395" s="2">
        <f>IFERROR(VLOOKUP(C2395,'FEBRE AMARELA'!$A$4:$C$38,3,FALSE),0)</f>
        <v>0</v>
      </c>
      <c r="P2395" s="2">
        <f>IFERROR(VLOOKUP(C2395,DENGUE!$A$5:$C$4097,3,FALSE),0)</f>
        <v>32</v>
      </c>
      <c r="Q2395" s="2">
        <f>IFERROR(VLOOKUP(C2395,'HEPATITE VIRAL'!$A$5:$C$3162,3,FALSE),0)</f>
        <v>4</v>
      </c>
      <c r="R2395" s="2">
        <f>IFERROR(VLOOKUP(C2395,'FEBRE MACULOSA'!$A$5:$C$181,3,FALSE),0)</f>
        <v>0</v>
      </c>
      <c r="S2395" s="2">
        <f>IFERROR(VLOOKUP(C2395,LEPTOSPIROSE!$A$5:$C$1176,3,FALSE),0)</f>
        <v>0</v>
      </c>
      <c r="T2395" s="2">
        <f>IFERROR(VLOOKUP(C2395,'DOENÇA DE CHAGAS'!$A$5:$C$100,3,FALSE),0)</f>
        <v>0</v>
      </c>
      <c r="U2395" s="2">
        <f>IFERROR(VLOOKUP(C2395,'PICADAS DE COBRAS'!$A$6:$C$4645,3,FALSE),0)</f>
        <v>3</v>
      </c>
      <c r="V2395">
        <f>IFERROR(VLOOKUP(C2395,'ZIKA VIRUS'!$A$5:$C$2399,3,FALSE),0)</f>
        <v>5</v>
      </c>
      <c r="W2395">
        <f>IFERROR(VLOOKUP(C2395,'FEBRE TIFÓIDE'!$A$5:$C$46,3,FALSE),0)</f>
        <v>0</v>
      </c>
      <c r="X2395">
        <f>IFERROR(VLOOKUP(C2395,HANTAVIROSE!$A$5:$C$153,3,FALSE),0)</f>
        <v>0</v>
      </c>
      <c r="Y2395">
        <f>IFERROR(VLOOKUP(C2395,MENINGITE!$A$5:$C$447,3,FALSE),0)</f>
        <v>0</v>
      </c>
      <c r="Z2395">
        <f>IFERROR(VLOOKUP(C2395,RAIVA!$A$5:$C$16,3,FALSE),0)</f>
        <v>0</v>
      </c>
    </row>
    <row r="2396" spans="1:26" x14ac:dyDescent="0.3">
      <c r="A2396" s="2" t="s">
        <v>1637</v>
      </c>
      <c r="B2396" s="2" t="s">
        <v>2008</v>
      </c>
      <c r="C2396" s="2">
        <v>352230</v>
      </c>
      <c r="D2396" s="2">
        <v>3522307</v>
      </c>
      <c r="E2396" s="2" t="s">
        <v>1637</v>
      </c>
      <c r="F2396" s="2" t="s">
        <v>2008</v>
      </c>
      <c r="G2396" s="2">
        <f>IFERROR(VLOOKUP(D2396,Coordenadas!$A$2:$D$5571,3,FALSE),0)</f>
        <v>-23.5886</v>
      </c>
      <c r="H2396" s="2">
        <f>IFERROR(VLOOKUP(D2396,Coordenadas!$A$2:$D$5571,4,FALSE),0)</f>
        <v>-48.048299999999998</v>
      </c>
      <c r="I2396" s="2" t="s">
        <v>5325</v>
      </c>
      <c r="J2396" s="2">
        <v>144377</v>
      </c>
      <c r="K2396" s="2" t="s">
        <v>5333</v>
      </c>
      <c r="L2396" s="2">
        <f>IFERROR(VLOOKUP(C2396,BOTULISMO!$A$3:$C$19,3,FALSE),0)</f>
        <v>0</v>
      </c>
      <c r="M2396" s="2">
        <f>IFERROR(VLOOKUP(C2396,'LEISHMANIOSE VISCERAL'!$A$4:$C$454,3,FALSE),0)</f>
        <v>0</v>
      </c>
      <c r="N2396" s="2">
        <f>IFERROR(VLOOKUP(C2396,'LEISHMANIOSE TEGUMENTAR'!$A$4:$C$1681,3,FALSE),0)</f>
        <v>1</v>
      </c>
      <c r="O2396" s="2">
        <f>IFERROR(VLOOKUP(C2396,'FEBRE AMARELA'!$A$4:$C$38,3,FALSE),0)</f>
        <v>0</v>
      </c>
      <c r="P2396" s="2">
        <f>IFERROR(VLOOKUP(C2396,DENGUE!$A$5:$C$4097,3,FALSE),0)</f>
        <v>84</v>
      </c>
      <c r="Q2396" s="2">
        <f>IFERROR(VLOOKUP(C2396,'HEPATITE VIRAL'!$A$5:$C$3162,3,FALSE),0)</f>
        <v>84</v>
      </c>
      <c r="R2396" s="2">
        <f>IFERROR(VLOOKUP(C2396,'FEBRE MACULOSA'!$A$5:$C$181,3,FALSE),0)</f>
        <v>0</v>
      </c>
      <c r="S2396" s="2">
        <f>IFERROR(VLOOKUP(C2396,LEPTOSPIROSE!$A$5:$C$1176,3,FALSE),0)</f>
        <v>2</v>
      </c>
      <c r="T2396" s="2">
        <f>IFERROR(VLOOKUP(C2396,'DOENÇA DE CHAGAS'!$A$5:$C$100,3,FALSE),0)</f>
        <v>0</v>
      </c>
      <c r="U2396" s="2">
        <f>IFERROR(VLOOKUP(C2396,'PICADAS DE COBRAS'!$A$6:$C$4645,3,FALSE),0)</f>
        <v>15</v>
      </c>
      <c r="V2396">
        <f>IFERROR(VLOOKUP(C2396,'ZIKA VIRUS'!$A$5:$C$2399,3,FALSE),0)</f>
        <v>1</v>
      </c>
      <c r="W2396">
        <f>IFERROR(VLOOKUP(C2396,'FEBRE TIFÓIDE'!$A$5:$C$46,3,FALSE),0)</f>
        <v>0</v>
      </c>
      <c r="X2396">
        <f>IFERROR(VLOOKUP(C2396,HANTAVIROSE!$A$5:$C$153,3,FALSE),0)</f>
        <v>0</v>
      </c>
      <c r="Y2396">
        <f>IFERROR(VLOOKUP(C2396,MENINGITE!$A$5:$C$447,3,FALSE),0)</f>
        <v>3</v>
      </c>
      <c r="Z2396">
        <f>IFERROR(VLOOKUP(C2396,RAIVA!$A$5:$C$16,3,FALSE),0)</f>
        <v>0</v>
      </c>
    </row>
    <row r="2397" spans="1:26" x14ac:dyDescent="0.3">
      <c r="A2397" s="2" t="s">
        <v>2425</v>
      </c>
      <c r="B2397" s="2" t="s">
        <v>2007</v>
      </c>
      <c r="C2397" s="2">
        <v>313360</v>
      </c>
      <c r="D2397" s="2">
        <v>3133600</v>
      </c>
      <c r="E2397" s="2" t="s">
        <v>2425</v>
      </c>
      <c r="F2397" s="2" t="s">
        <v>2007</v>
      </c>
      <c r="G2397" s="2">
        <f>IFERROR(VLOOKUP(D2397,Coordenadas!$A$2:$D$5571,3,FALSE),0)</f>
        <v>-22.766500000000001</v>
      </c>
      <c r="H2397" s="2">
        <f>IFERROR(VLOOKUP(D2397,Coordenadas!$A$2:$D$5571,4,FALSE),0)</f>
        <v>-46.2241</v>
      </c>
      <c r="I2397" s="2" t="s">
        <v>5325</v>
      </c>
      <c r="J2397" s="2">
        <v>8664</v>
      </c>
      <c r="K2397" s="2" t="s">
        <v>5332</v>
      </c>
      <c r="L2397" s="2">
        <f>IFERROR(VLOOKUP(C2397,BOTULISMO!$A$3:$C$19,3,FALSE),0)</f>
        <v>0</v>
      </c>
      <c r="M2397" s="2">
        <f>IFERROR(VLOOKUP(C2397,'LEISHMANIOSE VISCERAL'!$A$4:$C$454,3,FALSE),0)</f>
        <v>0</v>
      </c>
      <c r="N2397" s="2">
        <f>IFERROR(VLOOKUP(C2397,'LEISHMANIOSE TEGUMENTAR'!$A$4:$C$1681,3,FALSE),0)</f>
        <v>0</v>
      </c>
      <c r="O2397" s="2">
        <f>IFERROR(VLOOKUP(C2397,'FEBRE AMARELA'!$A$4:$C$38,3,FALSE),0)</f>
        <v>0</v>
      </c>
      <c r="P2397" s="2">
        <f>IFERROR(VLOOKUP(C2397,DENGUE!$A$5:$C$4097,3,FALSE),0)</f>
        <v>1</v>
      </c>
      <c r="Q2397" s="2">
        <f>IFERROR(VLOOKUP(C2397,'HEPATITE VIRAL'!$A$5:$C$3162,3,FALSE),0)</f>
        <v>0</v>
      </c>
      <c r="R2397" s="2">
        <f>IFERROR(VLOOKUP(C2397,'FEBRE MACULOSA'!$A$5:$C$181,3,FALSE),0)</f>
        <v>0</v>
      </c>
      <c r="S2397" s="2">
        <f>IFERROR(VLOOKUP(C2397,LEPTOSPIROSE!$A$5:$C$1176,3,FALSE),0)</f>
        <v>0</v>
      </c>
      <c r="T2397" s="2">
        <f>IFERROR(VLOOKUP(C2397,'DOENÇA DE CHAGAS'!$A$5:$C$100,3,FALSE),0)</f>
        <v>0</v>
      </c>
      <c r="U2397" s="2">
        <f>IFERROR(VLOOKUP(C2397,'PICADAS DE COBRAS'!$A$6:$C$4645,3,FALSE),0)</f>
        <v>68</v>
      </c>
      <c r="V2397">
        <f>IFERROR(VLOOKUP(C2397,'ZIKA VIRUS'!$A$5:$C$2399,3,FALSE),0)</f>
        <v>0</v>
      </c>
      <c r="W2397">
        <f>IFERROR(VLOOKUP(C2397,'FEBRE TIFÓIDE'!$A$5:$C$46,3,FALSE),0)</f>
        <v>0</v>
      </c>
      <c r="X2397">
        <f>IFERROR(VLOOKUP(C2397,HANTAVIROSE!$A$5:$C$153,3,FALSE),0)</f>
        <v>0</v>
      </c>
      <c r="Y2397">
        <f>IFERROR(VLOOKUP(C2397,MENINGITE!$A$5:$C$447,3,FALSE),0)</f>
        <v>0</v>
      </c>
      <c r="Z2397">
        <f>IFERROR(VLOOKUP(C2397,RAIVA!$A$5:$C$16,3,FALSE),0)</f>
        <v>0</v>
      </c>
    </row>
    <row r="2398" spans="1:26" x14ac:dyDescent="0.3">
      <c r="A2398" s="2" t="s">
        <v>1637</v>
      </c>
      <c r="B2398" s="2" t="s">
        <v>2007</v>
      </c>
      <c r="C2398" s="2">
        <v>352240</v>
      </c>
      <c r="D2398" s="2">
        <v>3522406</v>
      </c>
      <c r="E2398" s="2" t="s">
        <v>1637</v>
      </c>
      <c r="F2398" s="2" t="s">
        <v>2007</v>
      </c>
      <c r="G2398" s="2">
        <f>IFERROR(VLOOKUP(D2398,Coordenadas!$A$2:$D$5571,3,FALSE),0)</f>
        <v>-23.9788</v>
      </c>
      <c r="H2398" s="2">
        <f>IFERROR(VLOOKUP(D2398,Coordenadas!$A$2:$D$5571,4,FALSE),0)</f>
        <v>-48.876399999999997</v>
      </c>
      <c r="I2398" s="2" t="s">
        <v>5325</v>
      </c>
      <c r="J2398" s="2">
        <v>87753</v>
      </c>
      <c r="K2398" s="2" t="s">
        <v>5331</v>
      </c>
      <c r="L2398" s="2">
        <f>IFERROR(VLOOKUP(C2398,BOTULISMO!$A$3:$C$19,3,FALSE),0)</f>
        <v>0</v>
      </c>
      <c r="M2398" s="2">
        <f>IFERROR(VLOOKUP(C2398,'LEISHMANIOSE VISCERAL'!$A$4:$C$454,3,FALSE),0)</f>
        <v>0</v>
      </c>
      <c r="N2398" s="2">
        <f>IFERROR(VLOOKUP(C2398,'LEISHMANIOSE TEGUMENTAR'!$A$4:$C$1681,3,FALSE),0)</f>
        <v>4</v>
      </c>
      <c r="O2398" s="2">
        <f>IFERROR(VLOOKUP(C2398,'FEBRE AMARELA'!$A$4:$C$38,3,FALSE),0)</f>
        <v>0</v>
      </c>
      <c r="P2398" s="2">
        <f>IFERROR(VLOOKUP(C2398,DENGUE!$A$5:$C$4097,3,FALSE),0)</f>
        <v>67</v>
      </c>
      <c r="Q2398" s="2">
        <f>IFERROR(VLOOKUP(C2398,'HEPATITE VIRAL'!$A$5:$C$3162,3,FALSE),0)</f>
        <v>43</v>
      </c>
      <c r="R2398" s="2">
        <f>IFERROR(VLOOKUP(C2398,'FEBRE MACULOSA'!$A$5:$C$181,3,FALSE),0)</f>
        <v>0</v>
      </c>
      <c r="S2398" s="2">
        <f>IFERROR(VLOOKUP(C2398,LEPTOSPIROSE!$A$5:$C$1176,3,FALSE),0)</f>
        <v>5</v>
      </c>
      <c r="T2398" s="2">
        <f>IFERROR(VLOOKUP(C2398,'DOENÇA DE CHAGAS'!$A$5:$C$100,3,FALSE),0)</f>
        <v>0</v>
      </c>
      <c r="U2398" s="2">
        <f>IFERROR(VLOOKUP(C2398,'PICADAS DE COBRAS'!$A$6:$C$4645,3,FALSE),0)</f>
        <v>65</v>
      </c>
      <c r="V2398">
        <f>IFERROR(VLOOKUP(C2398,'ZIKA VIRUS'!$A$5:$C$2399,3,FALSE),0)</f>
        <v>0</v>
      </c>
      <c r="W2398">
        <f>IFERROR(VLOOKUP(C2398,'FEBRE TIFÓIDE'!$A$5:$C$46,3,FALSE),0)</f>
        <v>0</v>
      </c>
      <c r="X2398">
        <f>IFERROR(VLOOKUP(C2398,HANTAVIROSE!$A$5:$C$153,3,FALSE),0)</f>
        <v>0</v>
      </c>
      <c r="Y2398">
        <f>IFERROR(VLOOKUP(C2398,MENINGITE!$A$5:$C$447,3,FALSE),0)</f>
        <v>1</v>
      </c>
      <c r="Z2398">
        <f>IFERROR(VLOOKUP(C2398,RAIVA!$A$5:$C$16,3,FALSE),0)</f>
        <v>0</v>
      </c>
    </row>
    <row r="2399" spans="1:26" x14ac:dyDescent="0.3">
      <c r="A2399" s="2" t="s">
        <v>1637</v>
      </c>
      <c r="B2399" s="2" t="s">
        <v>2006</v>
      </c>
      <c r="C2399" s="2">
        <v>352250</v>
      </c>
      <c r="D2399" s="2">
        <v>3522505</v>
      </c>
      <c r="E2399" s="2" t="s">
        <v>1637</v>
      </c>
      <c r="F2399" s="2" t="s">
        <v>2006</v>
      </c>
      <c r="G2399" s="2">
        <f>IFERROR(VLOOKUP(D2399,Coordenadas!$A$2:$D$5571,3,FALSE),0)</f>
        <v>-23.5488</v>
      </c>
      <c r="H2399" s="2">
        <f>IFERROR(VLOOKUP(D2399,Coordenadas!$A$2:$D$5571,4,FALSE),0)</f>
        <v>-46.932699999999997</v>
      </c>
      <c r="I2399" s="2" t="s">
        <v>5325</v>
      </c>
      <c r="J2399" s="2">
        <v>200769</v>
      </c>
      <c r="K2399" s="2" t="s">
        <v>5333</v>
      </c>
      <c r="L2399" s="2">
        <f>IFERROR(VLOOKUP(C2399,BOTULISMO!$A$3:$C$19,3,FALSE),0)</f>
        <v>0</v>
      </c>
      <c r="M2399" s="2">
        <f>IFERROR(VLOOKUP(C2399,'LEISHMANIOSE VISCERAL'!$A$4:$C$454,3,FALSE),0)</f>
        <v>0</v>
      </c>
      <c r="N2399" s="2">
        <f>IFERROR(VLOOKUP(C2399,'LEISHMANIOSE TEGUMENTAR'!$A$4:$C$1681,3,FALSE),0)</f>
        <v>0</v>
      </c>
      <c r="O2399" s="2">
        <f>IFERROR(VLOOKUP(C2399,'FEBRE AMARELA'!$A$4:$C$38,3,FALSE),0)</f>
        <v>0</v>
      </c>
      <c r="P2399" s="2">
        <f>IFERROR(VLOOKUP(C2399,DENGUE!$A$5:$C$4097,3,FALSE),0)</f>
        <v>20</v>
      </c>
      <c r="Q2399" s="2">
        <f>IFERROR(VLOOKUP(C2399,'HEPATITE VIRAL'!$A$5:$C$3162,3,FALSE),0)</f>
        <v>74</v>
      </c>
      <c r="R2399" s="2">
        <f>IFERROR(VLOOKUP(C2399,'FEBRE MACULOSA'!$A$5:$C$181,3,FALSE),0)</f>
        <v>0</v>
      </c>
      <c r="S2399" s="2">
        <f>IFERROR(VLOOKUP(C2399,LEPTOSPIROSE!$A$5:$C$1176,3,FALSE),0)</f>
        <v>9</v>
      </c>
      <c r="T2399" s="2">
        <f>IFERROR(VLOOKUP(C2399,'DOENÇA DE CHAGAS'!$A$5:$C$100,3,FALSE),0)</f>
        <v>0</v>
      </c>
      <c r="U2399" s="2">
        <f>IFERROR(VLOOKUP(C2399,'PICADAS DE COBRAS'!$A$6:$C$4645,3,FALSE),0)</f>
        <v>34</v>
      </c>
      <c r="V2399">
        <f>IFERROR(VLOOKUP(C2399,'ZIKA VIRUS'!$A$5:$C$2399,3,FALSE),0)</f>
        <v>5</v>
      </c>
      <c r="W2399">
        <f>IFERROR(VLOOKUP(C2399,'FEBRE TIFÓIDE'!$A$5:$C$46,3,FALSE),0)</f>
        <v>0</v>
      </c>
      <c r="X2399">
        <f>IFERROR(VLOOKUP(C2399,HANTAVIROSE!$A$5:$C$153,3,FALSE),0)</f>
        <v>0</v>
      </c>
      <c r="Y2399">
        <f>IFERROR(VLOOKUP(C2399,MENINGITE!$A$5:$C$447,3,FALSE),0)</f>
        <v>7</v>
      </c>
      <c r="Z2399">
        <f>IFERROR(VLOOKUP(C2399,RAIVA!$A$5:$C$16,3,FALSE),0)</f>
        <v>0</v>
      </c>
    </row>
    <row r="2400" spans="1:26" x14ac:dyDescent="0.3">
      <c r="A2400" s="2" t="s">
        <v>3257</v>
      </c>
      <c r="B2400" s="2" t="s">
        <v>3464</v>
      </c>
      <c r="C2400" s="2">
        <v>291650</v>
      </c>
      <c r="D2400" s="2">
        <v>2916500</v>
      </c>
      <c r="E2400" s="2" t="s">
        <v>3257</v>
      </c>
      <c r="F2400" s="2" t="s">
        <v>3464</v>
      </c>
      <c r="G2400" s="2">
        <f>IFERROR(VLOOKUP(D2400,Coordenadas!$A$2:$D$5571,3,FALSE),0)</f>
        <v>-11.3088</v>
      </c>
      <c r="H2400" s="2">
        <f>IFERROR(VLOOKUP(D2400,Coordenadas!$A$2:$D$5571,4,FALSE),0)</f>
        <v>-38.226199999999999</v>
      </c>
      <c r="I2400" s="2" t="s">
        <v>5324</v>
      </c>
      <c r="J2400" s="2">
        <v>32261</v>
      </c>
      <c r="K2400" s="2" t="s">
        <v>5330</v>
      </c>
      <c r="L2400" s="2">
        <f>IFERROR(VLOOKUP(C2400,BOTULISMO!$A$3:$C$19,3,FALSE),0)</f>
        <v>0</v>
      </c>
      <c r="M2400" s="2">
        <f>IFERROR(VLOOKUP(C2400,'LEISHMANIOSE VISCERAL'!$A$4:$C$454,3,FALSE),0)</f>
        <v>0</v>
      </c>
      <c r="N2400" s="2">
        <f>IFERROR(VLOOKUP(C2400,'LEISHMANIOSE TEGUMENTAR'!$A$4:$C$1681,3,FALSE),0)</f>
        <v>0</v>
      </c>
      <c r="O2400" s="2">
        <f>IFERROR(VLOOKUP(C2400,'FEBRE AMARELA'!$A$4:$C$38,3,FALSE),0)</f>
        <v>0</v>
      </c>
      <c r="P2400" s="2">
        <f>IFERROR(VLOOKUP(C2400,DENGUE!$A$5:$C$4097,3,FALSE),0)</f>
        <v>110</v>
      </c>
      <c r="Q2400" s="2">
        <f>IFERROR(VLOOKUP(C2400,'HEPATITE VIRAL'!$A$5:$C$3162,3,FALSE),0)</f>
        <v>1</v>
      </c>
      <c r="R2400" s="2">
        <f>IFERROR(VLOOKUP(C2400,'FEBRE MACULOSA'!$A$5:$C$181,3,FALSE),0)</f>
        <v>0</v>
      </c>
      <c r="S2400" s="2">
        <f>IFERROR(VLOOKUP(C2400,LEPTOSPIROSE!$A$5:$C$1176,3,FALSE),0)</f>
        <v>0</v>
      </c>
      <c r="T2400" s="2">
        <f>IFERROR(VLOOKUP(C2400,'DOENÇA DE CHAGAS'!$A$5:$C$100,3,FALSE),0)</f>
        <v>0</v>
      </c>
      <c r="U2400" s="2">
        <f>IFERROR(VLOOKUP(C2400,'PICADAS DE COBRAS'!$A$6:$C$4645,3,FALSE),0)</f>
        <v>18</v>
      </c>
      <c r="V2400">
        <f>IFERROR(VLOOKUP(C2400,'ZIKA VIRUS'!$A$5:$C$2399,3,FALSE),0)</f>
        <v>7</v>
      </c>
      <c r="W2400">
        <f>IFERROR(VLOOKUP(C2400,'FEBRE TIFÓIDE'!$A$5:$C$46,3,FALSE),0)</f>
        <v>0</v>
      </c>
      <c r="X2400">
        <f>IFERROR(VLOOKUP(C2400,HANTAVIROSE!$A$5:$C$153,3,FALSE),0)</f>
        <v>0</v>
      </c>
      <c r="Y2400">
        <f>IFERROR(VLOOKUP(C2400,MENINGITE!$A$5:$C$447,3,FALSE),0)</f>
        <v>0</v>
      </c>
      <c r="Z2400">
        <f>IFERROR(VLOOKUP(C2400,RAIVA!$A$5:$C$16,3,FALSE),0)</f>
        <v>0</v>
      </c>
    </row>
    <row r="2401" spans="1:26" x14ac:dyDescent="0.3">
      <c r="A2401" s="2" t="s">
        <v>4319</v>
      </c>
      <c r="B2401" s="2" t="s">
        <v>4407</v>
      </c>
      <c r="C2401" s="2">
        <v>230640</v>
      </c>
      <c r="D2401" s="2">
        <v>2306405</v>
      </c>
      <c r="E2401" s="2" t="s">
        <v>4319</v>
      </c>
      <c r="F2401" s="2" t="s">
        <v>4407</v>
      </c>
      <c r="G2401" s="2">
        <f>IFERROR(VLOOKUP(D2401,Coordenadas!$A$2:$D$5571,3,FALSE),0)</f>
        <v>-3.4993300000000001</v>
      </c>
      <c r="H2401" s="2">
        <f>IFERROR(VLOOKUP(D2401,Coordenadas!$A$2:$D$5571,4,FALSE),0)</f>
        <v>-39.583599999999997</v>
      </c>
      <c r="I2401" s="2" t="s">
        <v>5324</v>
      </c>
      <c r="J2401" s="2">
        <v>116065</v>
      </c>
      <c r="K2401" s="2" t="s">
        <v>5333</v>
      </c>
      <c r="L2401" s="2">
        <f>IFERROR(VLOOKUP(C2401,BOTULISMO!$A$3:$C$19,3,FALSE),0)</f>
        <v>0</v>
      </c>
      <c r="M2401" s="2">
        <f>IFERROR(VLOOKUP(C2401,'LEISHMANIOSE VISCERAL'!$A$4:$C$454,3,FALSE),0)</f>
        <v>10</v>
      </c>
      <c r="N2401" s="2">
        <f>IFERROR(VLOOKUP(C2401,'LEISHMANIOSE TEGUMENTAR'!$A$4:$C$1681,3,FALSE),0)</f>
        <v>3</v>
      </c>
      <c r="O2401" s="2">
        <f>IFERROR(VLOOKUP(C2401,'FEBRE AMARELA'!$A$4:$C$38,3,FALSE),0)</f>
        <v>0</v>
      </c>
      <c r="P2401" s="2">
        <f>IFERROR(VLOOKUP(C2401,DENGUE!$A$5:$C$4097,3,FALSE),0)</f>
        <v>7</v>
      </c>
      <c r="Q2401" s="2">
        <f>IFERROR(VLOOKUP(C2401,'HEPATITE VIRAL'!$A$5:$C$3162,3,FALSE),0)</f>
        <v>12</v>
      </c>
      <c r="R2401" s="2">
        <f>IFERROR(VLOOKUP(C2401,'FEBRE MACULOSA'!$A$5:$C$181,3,FALSE),0)</f>
        <v>0</v>
      </c>
      <c r="S2401" s="2">
        <f>IFERROR(VLOOKUP(C2401,LEPTOSPIROSE!$A$5:$C$1176,3,FALSE),0)</f>
        <v>2</v>
      </c>
      <c r="T2401" s="2">
        <f>IFERROR(VLOOKUP(C2401,'DOENÇA DE CHAGAS'!$A$5:$C$100,3,FALSE),0)</f>
        <v>0</v>
      </c>
      <c r="U2401" s="2">
        <f>IFERROR(VLOOKUP(C2401,'PICADAS DE COBRAS'!$A$6:$C$4645,3,FALSE),0)</f>
        <v>7</v>
      </c>
      <c r="V2401">
        <f>IFERROR(VLOOKUP(C2401,'ZIKA VIRUS'!$A$5:$C$2399,3,FALSE),0)</f>
        <v>12</v>
      </c>
      <c r="W2401">
        <f>IFERROR(VLOOKUP(C2401,'FEBRE TIFÓIDE'!$A$5:$C$46,3,FALSE),0)</f>
        <v>0</v>
      </c>
      <c r="X2401">
        <f>IFERROR(VLOOKUP(C2401,HANTAVIROSE!$A$5:$C$153,3,FALSE),0)</f>
        <v>0</v>
      </c>
      <c r="Y2401">
        <f>IFERROR(VLOOKUP(C2401,MENINGITE!$A$5:$C$447,3,FALSE),0)</f>
        <v>1</v>
      </c>
      <c r="Z2401">
        <f>IFERROR(VLOOKUP(C2401,RAIVA!$A$5:$C$16,3,FALSE),0)</f>
        <v>0</v>
      </c>
    </row>
    <row r="2402" spans="1:26" x14ac:dyDescent="0.3">
      <c r="A2402" s="2" t="s">
        <v>1637</v>
      </c>
      <c r="B2402" s="2" t="s">
        <v>2005</v>
      </c>
      <c r="C2402" s="2">
        <v>352260</v>
      </c>
      <c r="D2402" s="2">
        <v>3522604</v>
      </c>
      <c r="E2402" s="2" t="s">
        <v>1637</v>
      </c>
      <c r="F2402" s="2" t="s">
        <v>2005</v>
      </c>
      <c r="G2402" s="2">
        <f>IFERROR(VLOOKUP(D2402,Coordenadas!$A$2:$D$5571,3,FALSE),0)</f>
        <v>-22.435700000000001</v>
      </c>
      <c r="H2402" s="2">
        <f>IFERROR(VLOOKUP(D2402,Coordenadas!$A$2:$D$5571,4,FALSE),0)</f>
        <v>-46.822400000000002</v>
      </c>
      <c r="I2402" s="2" t="s">
        <v>5325</v>
      </c>
      <c r="J2402" s="2">
        <v>68537</v>
      </c>
      <c r="K2402" s="2" t="s">
        <v>5331</v>
      </c>
      <c r="L2402" s="2">
        <f>IFERROR(VLOOKUP(C2402,BOTULISMO!$A$3:$C$19,3,FALSE),0)</f>
        <v>0</v>
      </c>
      <c r="M2402" s="2">
        <f>IFERROR(VLOOKUP(C2402,'LEISHMANIOSE VISCERAL'!$A$4:$C$454,3,FALSE),0)</f>
        <v>0</v>
      </c>
      <c r="N2402" s="2">
        <f>IFERROR(VLOOKUP(C2402,'LEISHMANIOSE TEGUMENTAR'!$A$4:$C$1681,3,FALSE),0)</f>
        <v>0</v>
      </c>
      <c r="O2402" s="2">
        <f>IFERROR(VLOOKUP(C2402,'FEBRE AMARELA'!$A$4:$C$38,3,FALSE),0)</f>
        <v>0</v>
      </c>
      <c r="P2402" s="2">
        <f>IFERROR(VLOOKUP(C2402,DENGUE!$A$5:$C$4097,3,FALSE),0)</f>
        <v>42</v>
      </c>
      <c r="Q2402" s="2">
        <f>IFERROR(VLOOKUP(C2402,'HEPATITE VIRAL'!$A$5:$C$3162,3,FALSE),0)</f>
        <v>101</v>
      </c>
      <c r="R2402" s="2">
        <f>IFERROR(VLOOKUP(C2402,'FEBRE MACULOSA'!$A$5:$C$181,3,FALSE),0)</f>
        <v>0</v>
      </c>
      <c r="S2402" s="2">
        <f>IFERROR(VLOOKUP(C2402,LEPTOSPIROSE!$A$5:$C$1176,3,FALSE),0)</f>
        <v>4</v>
      </c>
      <c r="T2402" s="2">
        <f>IFERROR(VLOOKUP(C2402,'DOENÇA DE CHAGAS'!$A$5:$C$100,3,FALSE),0)</f>
        <v>0</v>
      </c>
      <c r="U2402" s="2">
        <f>IFERROR(VLOOKUP(C2402,'PICADAS DE COBRAS'!$A$6:$C$4645,3,FALSE),0)</f>
        <v>528</v>
      </c>
      <c r="V2402">
        <f>IFERROR(VLOOKUP(C2402,'ZIKA VIRUS'!$A$5:$C$2399,3,FALSE),0)</f>
        <v>1</v>
      </c>
      <c r="W2402">
        <f>IFERROR(VLOOKUP(C2402,'FEBRE TIFÓIDE'!$A$5:$C$46,3,FALSE),0)</f>
        <v>0</v>
      </c>
      <c r="X2402">
        <f>IFERROR(VLOOKUP(C2402,HANTAVIROSE!$A$5:$C$153,3,FALSE),0)</f>
        <v>0</v>
      </c>
      <c r="Y2402">
        <f>IFERROR(VLOOKUP(C2402,MENINGITE!$A$5:$C$447,3,FALSE),0)</f>
        <v>1</v>
      </c>
      <c r="Z2402">
        <f>IFERROR(VLOOKUP(C2402,RAIVA!$A$5:$C$16,3,FALSE),0)</f>
        <v>0</v>
      </c>
    </row>
    <row r="2403" spans="1:26" x14ac:dyDescent="0.3">
      <c r="A2403" s="2" t="s">
        <v>5190</v>
      </c>
      <c r="B2403" s="2" t="s">
        <v>1128</v>
      </c>
      <c r="C2403" s="2">
        <v>130200</v>
      </c>
      <c r="D2403" s="2">
        <v>1302009</v>
      </c>
      <c r="E2403" s="2" t="s">
        <v>5190</v>
      </c>
      <c r="F2403" s="2" t="s">
        <v>1128</v>
      </c>
      <c r="G2403" s="2">
        <f>IFERROR(VLOOKUP(D2403,Coordenadas!$A$2:$D$5571,3,FALSE),0)</f>
        <v>-2.7408100000000002</v>
      </c>
      <c r="H2403" s="2">
        <f>IFERROR(VLOOKUP(D2403,Coordenadas!$A$2:$D$5571,4,FALSE),0)</f>
        <v>-58.029299999999999</v>
      </c>
      <c r="I2403" s="2" t="s">
        <v>5323</v>
      </c>
      <c r="J2403" s="2">
        <v>8211</v>
      </c>
      <c r="K2403" s="2" t="s">
        <v>5332</v>
      </c>
      <c r="L2403" s="2">
        <f>IFERROR(VLOOKUP(C2403,BOTULISMO!$A$3:$C$19,3,FALSE),0)</f>
        <v>0</v>
      </c>
      <c r="M2403" s="2">
        <f>IFERROR(VLOOKUP(C2403,'LEISHMANIOSE VISCERAL'!$A$4:$C$454,3,FALSE),0)</f>
        <v>0</v>
      </c>
      <c r="N2403" s="2">
        <f>IFERROR(VLOOKUP(C2403,'LEISHMANIOSE TEGUMENTAR'!$A$4:$C$1681,3,FALSE),0)</f>
        <v>1</v>
      </c>
      <c r="O2403" s="2">
        <f>IFERROR(VLOOKUP(C2403,'FEBRE AMARELA'!$A$4:$C$38,3,FALSE),0)</f>
        <v>0</v>
      </c>
      <c r="P2403" s="2">
        <f>IFERROR(VLOOKUP(C2403,DENGUE!$A$5:$C$4097,3,FALSE),0)</f>
        <v>0</v>
      </c>
      <c r="Q2403" s="2">
        <f>IFERROR(VLOOKUP(C2403,'HEPATITE VIRAL'!$A$5:$C$3162,3,FALSE),0)</f>
        <v>1</v>
      </c>
      <c r="R2403" s="2">
        <f>IFERROR(VLOOKUP(C2403,'FEBRE MACULOSA'!$A$5:$C$181,3,FALSE),0)</f>
        <v>0</v>
      </c>
      <c r="S2403" s="2">
        <f>IFERROR(VLOOKUP(C2403,LEPTOSPIROSE!$A$5:$C$1176,3,FALSE),0)</f>
        <v>0</v>
      </c>
      <c r="T2403" s="2">
        <f>IFERROR(VLOOKUP(C2403,'DOENÇA DE CHAGAS'!$A$5:$C$100,3,FALSE),0)</f>
        <v>0</v>
      </c>
      <c r="U2403" s="2">
        <f>IFERROR(VLOOKUP(C2403,'PICADAS DE COBRAS'!$A$6:$C$4645,3,FALSE),0)</f>
        <v>21</v>
      </c>
      <c r="V2403">
        <f>IFERROR(VLOOKUP(C2403,'ZIKA VIRUS'!$A$5:$C$2399,3,FALSE),0)</f>
        <v>0</v>
      </c>
      <c r="W2403">
        <f>IFERROR(VLOOKUP(C2403,'FEBRE TIFÓIDE'!$A$5:$C$46,3,FALSE),0)</f>
        <v>0</v>
      </c>
      <c r="X2403">
        <f>IFERROR(VLOOKUP(C2403,HANTAVIROSE!$A$5:$C$153,3,FALSE),0)</f>
        <v>0</v>
      </c>
      <c r="Y2403">
        <f>IFERROR(VLOOKUP(C2403,MENINGITE!$A$5:$C$447,3,FALSE),0)</f>
        <v>0</v>
      </c>
      <c r="Z2403">
        <f>IFERROR(VLOOKUP(C2403,RAIVA!$A$5:$C$16,3,FALSE),0)</f>
        <v>0</v>
      </c>
    </row>
    <row r="2404" spans="1:26" x14ac:dyDescent="0.3">
      <c r="A2404" s="2" t="s">
        <v>967</v>
      </c>
      <c r="B2404" s="2" t="s">
        <v>1128</v>
      </c>
      <c r="C2404" s="2">
        <v>420840</v>
      </c>
      <c r="D2404" s="2">
        <v>4208401</v>
      </c>
      <c r="E2404" s="2" t="s">
        <v>967</v>
      </c>
      <c r="F2404" s="2" t="s">
        <v>1128</v>
      </c>
      <c r="G2404" s="2">
        <f>IFERROR(VLOOKUP(D2404,Coordenadas!$A$2:$D$5571,3,FALSE),0)</f>
        <v>-27.165900000000001</v>
      </c>
      <c r="H2404" s="2">
        <f>IFERROR(VLOOKUP(D2404,Coordenadas!$A$2:$D$5571,4,FALSE),0)</f>
        <v>-53.7166</v>
      </c>
      <c r="I2404" s="2" t="s">
        <v>5326</v>
      </c>
      <c r="J2404" s="2">
        <v>15409</v>
      </c>
      <c r="K2404" s="2" t="s">
        <v>5332</v>
      </c>
      <c r="L2404" s="2">
        <f>IFERROR(VLOOKUP(C2404,BOTULISMO!$A$3:$C$19,3,FALSE),0)</f>
        <v>0</v>
      </c>
      <c r="M2404" s="2">
        <f>IFERROR(VLOOKUP(C2404,'LEISHMANIOSE VISCERAL'!$A$4:$C$454,3,FALSE),0)</f>
        <v>0</v>
      </c>
      <c r="N2404" s="2">
        <f>IFERROR(VLOOKUP(C2404,'LEISHMANIOSE TEGUMENTAR'!$A$4:$C$1681,3,FALSE),0)</f>
        <v>0</v>
      </c>
      <c r="O2404" s="2">
        <f>IFERROR(VLOOKUP(C2404,'FEBRE AMARELA'!$A$4:$C$38,3,FALSE),0)</f>
        <v>0</v>
      </c>
      <c r="P2404" s="2">
        <f>IFERROR(VLOOKUP(C2404,DENGUE!$A$5:$C$4097,3,FALSE),0)</f>
        <v>5</v>
      </c>
      <c r="Q2404" s="2">
        <f>IFERROR(VLOOKUP(C2404,'HEPATITE VIRAL'!$A$5:$C$3162,3,FALSE),0)</f>
        <v>15</v>
      </c>
      <c r="R2404" s="2">
        <f>IFERROR(VLOOKUP(C2404,'FEBRE MACULOSA'!$A$5:$C$181,3,FALSE),0)</f>
        <v>0</v>
      </c>
      <c r="S2404" s="2">
        <f>IFERROR(VLOOKUP(C2404,LEPTOSPIROSE!$A$5:$C$1176,3,FALSE),0)</f>
        <v>0</v>
      </c>
      <c r="T2404" s="2">
        <f>IFERROR(VLOOKUP(C2404,'DOENÇA DE CHAGAS'!$A$5:$C$100,3,FALSE),0)</f>
        <v>0</v>
      </c>
      <c r="U2404" s="2">
        <f>IFERROR(VLOOKUP(C2404,'PICADAS DE COBRAS'!$A$6:$C$4645,3,FALSE),0)</f>
        <v>31</v>
      </c>
      <c r="V2404">
        <f>IFERROR(VLOOKUP(C2404,'ZIKA VIRUS'!$A$5:$C$2399,3,FALSE),0)</f>
        <v>0</v>
      </c>
      <c r="W2404">
        <f>IFERROR(VLOOKUP(C2404,'FEBRE TIFÓIDE'!$A$5:$C$46,3,FALSE),0)</f>
        <v>0</v>
      </c>
      <c r="X2404">
        <f>IFERROR(VLOOKUP(C2404,HANTAVIROSE!$A$5:$C$153,3,FALSE),0)</f>
        <v>0</v>
      </c>
      <c r="Y2404">
        <f>IFERROR(VLOOKUP(C2404,MENINGITE!$A$5:$C$447,3,FALSE),0)</f>
        <v>0</v>
      </c>
      <c r="Z2404">
        <f>IFERROR(VLOOKUP(C2404,RAIVA!$A$5:$C$16,3,FALSE),0)</f>
        <v>0</v>
      </c>
    </row>
    <row r="2405" spans="1:26" x14ac:dyDescent="0.3">
      <c r="A2405" s="2" t="s">
        <v>3</v>
      </c>
      <c r="B2405" s="2" t="s">
        <v>129</v>
      </c>
      <c r="C2405" s="2">
        <v>521100</v>
      </c>
      <c r="D2405" s="2">
        <v>5211008</v>
      </c>
      <c r="E2405" s="2" t="s">
        <v>3</v>
      </c>
      <c r="F2405" s="2" t="s">
        <v>129</v>
      </c>
      <c r="G2405" s="2">
        <f>IFERROR(VLOOKUP(D2405,Coordenadas!$A$2:$D$5571,3,FALSE),0)</f>
        <v>-15.820499999999999</v>
      </c>
      <c r="H2405" s="2">
        <f>IFERROR(VLOOKUP(D2405,Coordenadas!$A$2:$D$5571,4,FALSE),0)</f>
        <v>-50.609400000000001</v>
      </c>
      <c r="I2405" s="2" t="s">
        <v>5327</v>
      </c>
      <c r="J2405" s="2">
        <v>7835</v>
      </c>
      <c r="K2405" s="2" t="s">
        <v>5332</v>
      </c>
      <c r="L2405" s="2">
        <f>IFERROR(VLOOKUP(C2405,BOTULISMO!$A$3:$C$19,3,FALSE),0)</f>
        <v>0</v>
      </c>
      <c r="M2405" s="2">
        <f>IFERROR(VLOOKUP(C2405,'LEISHMANIOSE VISCERAL'!$A$4:$C$454,3,FALSE),0)</f>
        <v>0</v>
      </c>
      <c r="N2405" s="2">
        <f>IFERROR(VLOOKUP(C2405,'LEISHMANIOSE TEGUMENTAR'!$A$4:$C$1681,3,FALSE),0)</f>
        <v>1</v>
      </c>
      <c r="O2405" s="2">
        <f>IFERROR(VLOOKUP(C2405,'FEBRE AMARELA'!$A$4:$C$38,3,FALSE),0)</f>
        <v>0</v>
      </c>
      <c r="P2405" s="2">
        <f>IFERROR(VLOOKUP(C2405,DENGUE!$A$5:$C$4097,3,FALSE),0)</f>
        <v>24</v>
      </c>
      <c r="Q2405" s="2">
        <f>IFERROR(VLOOKUP(C2405,'HEPATITE VIRAL'!$A$5:$C$3162,3,FALSE),0)</f>
        <v>0</v>
      </c>
      <c r="R2405" s="2">
        <f>IFERROR(VLOOKUP(C2405,'FEBRE MACULOSA'!$A$5:$C$181,3,FALSE),0)</f>
        <v>0</v>
      </c>
      <c r="S2405" s="2">
        <f>IFERROR(VLOOKUP(C2405,LEPTOSPIROSE!$A$5:$C$1176,3,FALSE),0)</f>
        <v>0</v>
      </c>
      <c r="T2405" s="2">
        <f>IFERROR(VLOOKUP(C2405,'DOENÇA DE CHAGAS'!$A$5:$C$100,3,FALSE),0)</f>
        <v>0</v>
      </c>
      <c r="U2405" s="2">
        <f>IFERROR(VLOOKUP(C2405,'PICADAS DE COBRAS'!$A$6:$C$4645,3,FALSE),0)</f>
        <v>8</v>
      </c>
      <c r="V2405">
        <f>IFERROR(VLOOKUP(C2405,'ZIKA VIRUS'!$A$5:$C$2399,3,FALSE),0)</f>
        <v>0</v>
      </c>
      <c r="W2405">
        <f>IFERROR(VLOOKUP(C2405,'FEBRE TIFÓIDE'!$A$5:$C$46,3,FALSE),0)</f>
        <v>0</v>
      </c>
      <c r="X2405">
        <f>IFERROR(VLOOKUP(C2405,HANTAVIROSE!$A$5:$C$153,3,FALSE),0)</f>
        <v>0</v>
      </c>
      <c r="Y2405">
        <f>IFERROR(VLOOKUP(C2405,MENINGITE!$A$5:$C$447,3,FALSE),0)</f>
        <v>0</v>
      </c>
      <c r="Z2405">
        <f>IFERROR(VLOOKUP(C2405,RAIVA!$A$5:$C$16,3,FALSE),0)</f>
        <v>0</v>
      </c>
    </row>
    <row r="2406" spans="1:26" x14ac:dyDescent="0.3">
      <c r="A2406" s="2" t="s">
        <v>1637</v>
      </c>
      <c r="B2406" s="2" t="s">
        <v>2004</v>
      </c>
      <c r="C2406" s="2">
        <v>352265</v>
      </c>
      <c r="D2406" s="2">
        <v>3522653</v>
      </c>
      <c r="E2406" s="2" t="s">
        <v>1637</v>
      </c>
      <c r="F2406" s="2" t="s">
        <v>2004</v>
      </c>
      <c r="G2406" s="2">
        <f>IFERROR(VLOOKUP(D2406,Coordenadas!$A$2:$D$5571,3,FALSE),0)</f>
        <v>-24.571999999999999</v>
      </c>
      <c r="H2406" s="2">
        <f>IFERROR(VLOOKUP(D2406,Coordenadas!$A$2:$D$5571,4,FALSE),0)</f>
        <v>-49.1661</v>
      </c>
      <c r="I2406" s="2" t="s">
        <v>5325</v>
      </c>
      <c r="J2406" s="2">
        <v>3880</v>
      </c>
      <c r="K2406" s="2" t="s">
        <v>5332</v>
      </c>
      <c r="L2406" s="2">
        <f>IFERROR(VLOOKUP(C2406,BOTULISMO!$A$3:$C$19,3,FALSE),0)</f>
        <v>0</v>
      </c>
      <c r="M2406" s="2">
        <f>IFERROR(VLOOKUP(C2406,'LEISHMANIOSE VISCERAL'!$A$4:$C$454,3,FALSE),0)</f>
        <v>0</v>
      </c>
      <c r="N2406" s="2">
        <f>IFERROR(VLOOKUP(C2406,'LEISHMANIOSE TEGUMENTAR'!$A$4:$C$1681,3,FALSE),0)</f>
        <v>6</v>
      </c>
      <c r="O2406" s="2">
        <f>IFERROR(VLOOKUP(C2406,'FEBRE AMARELA'!$A$4:$C$38,3,FALSE),0)</f>
        <v>0</v>
      </c>
      <c r="P2406" s="2">
        <f>IFERROR(VLOOKUP(C2406,DENGUE!$A$5:$C$4097,3,FALSE),0)</f>
        <v>0</v>
      </c>
      <c r="Q2406" s="2">
        <f>IFERROR(VLOOKUP(C2406,'HEPATITE VIRAL'!$A$5:$C$3162,3,FALSE),0)</f>
        <v>4</v>
      </c>
      <c r="R2406" s="2">
        <f>IFERROR(VLOOKUP(C2406,'FEBRE MACULOSA'!$A$5:$C$181,3,FALSE),0)</f>
        <v>0</v>
      </c>
      <c r="S2406" s="2">
        <f>IFERROR(VLOOKUP(C2406,LEPTOSPIROSE!$A$5:$C$1176,3,FALSE),0)</f>
        <v>0</v>
      </c>
      <c r="T2406" s="2">
        <f>IFERROR(VLOOKUP(C2406,'DOENÇA DE CHAGAS'!$A$5:$C$100,3,FALSE),0)</f>
        <v>0</v>
      </c>
      <c r="U2406" s="2">
        <f>IFERROR(VLOOKUP(C2406,'PICADAS DE COBRAS'!$A$6:$C$4645,3,FALSE),0)</f>
        <v>21</v>
      </c>
      <c r="V2406">
        <f>IFERROR(VLOOKUP(C2406,'ZIKA VIRUS'!$A$5:$C$2399,3,FALSE),0)</f>
        <v>0</v>
      </c>
      <c r="W2406">
        <f>IFERROR(VLOOKUP(C2406,'FEBRE TIFÓIDE'!$A$5:$C$46,3,FALSE),0)</f>
        <v>0</v>
      </c>
      <c r="X2406">
        <f>IFERROR(VLOOKUP(C2406,HANTAVIROSE!$A$5:$C$153,3,FALSE),0)</f>
        <v>0</v>
      </c>
      <c r="Y2406">
        <f>IFERROR(VLOOKUP(C2406,MENINGITE!$A$5:$C$447,3,FALSE),0)</f>
        <v>0</v>
      </c>
      <c r="Z2406">
        <f>IFERROR(VLOOKUP(C2406,RAIVA!$A$5:$C$16,3,FALSE),0)</f>
        <v>0</v>
      </c>
    </row>
    <row r="2407" spans="1:26" x14ac:dyDescent="0.3">
      <c r="A2407" s="2" t="s">
        <v>4903</v>
      </c>
      <c r="B2407" s="2" t="s">
        <v>4973</v>
      </c>
      <c r="C2407" s="2">
        <v>171090</v>
      </c>
      <c r="D2407" s="2">
        <v>1710904</v>
      </c>
      <c r="E2407" s="2" t="s">
        <v>4903</v>
      </c>
      <c r="F2407" s="2" t="s">
        <v>4973</v>
      </c>
      <c r="G2407" s="2">
        <f>IFERROR(VLOOKUP(D2407,Coordenadas!$A$2:$D$5571,3,FALSE),0)</f>
        <v>-8.3798200000000005</v>
      </c>
      <c r="H2407" s="2">
        <f>IFERROR(VLOOKUP(D2407,Coordenadas!$A$2:$D$5571,4,FALSE),0)</f>
        <v>-48.107199999999999</v>
      </c>
      <c r="I2407" s="2" t="s">
        <v>5323</v>
      </c>
      <c r="J2407" s="2">
        <v>3532</v>
      </c>
      <c r="K2407" s="2" t="s">
        <v>5332</v>
      </c>
      <c r="L2407" s="2">
        <f>IFERROR(VLOOKUP(C2407,BOTULISMO!$A$3:$C$19,3,FALSE),0)</f>
        <v>0</v>
      </c>
      <c r="M2407" s="2">
        <f>IFERROR(VLOOKUP(C2407,'LEISHMANIOSE VISCERAL'!$A$4:$C$454,3,FALSE),0)</f>
        <v>0</v>
      </c>
      <c r="N2407" s="2">
        <f>IFERROR(VLOOKUP(C2407,'LEISHMANIOSE TEGUMENTAR'!$A$4:$C$1681,3,FALSE),0)</f>
        <v>1</v>
      </c>
      <c r="O2407" s="2">
        <f>IFERROR(VLOOKUP(C2407,'FEBRE AMARELA'!$A$4:$C$38,3,FALSE),0)</f>
        <v>0</v>
      </c>
      <c r="P2407" s="2">
        <f>IFERROR(VLOOKUP(C2407,DENGUE!$A$5:$C$4097,3,FALSE),0)</f>
        <v>0</v>
      </c>
      <c r="Q2407" s="2">
        <f>IFERROR(VLOOKUP(C2407,'HEPATITE VIRAL'!$A$5:$C$3162,3,FALSE),0)</f>
        <v>1</v>
      </c>
      <c r="R2407" s="2">
        <f>IFERROR(VLOOKUP(C2407,'FEBRE MACULOSA'!$A$5:$C$181,3,FALSE),0)</f>
        <v>0</v>
      </c>
      <c r="S2407" s="2">
        <f>IFERROR(VLOOKUP(C2407,LEPTOSPIROSE!$A$5:$C$1176,3,FALSE),0)</f>
        <v>0</v>
      </c>
      <c r="T2407" s="2">
        <f>IFERROR(VLOOKUP(C2407,'DOENÇA DE CHAGAS'!$A$5:$C$100,3,FALSE),0)</f>
        <v>0</v>
      </c>
      <c r="U2407" s="2">
        <f>IFERROR(VLOOKUP(C2407,'PICADAS DE COBRAS'!$A$6:$C$4645,3,FALSE),0)</f>
        <v>12</v>
      </c>
      <c r="V2407">
        <f>IFERROR(VLOOKUP(C2407,'ZIKA VIRUS'!$A$5:$C$2399,3,FALSE),0)</f>
        <v>0</v>
      </c>
      <c r="W2407">
        <f>IFERROR(VLOOKUP(C2407,'FEBRE TIFÓIDE'!$A$5:$C$46,3,FALSE),0)</f>
        <v>0</v>
      </c>
      <c r="X2407">
        <f>IFERROR(VLOOKUP(C2407,HANTAVIROSE!$A$5:$C$153,3,FALSE),0)</f>
        <v>0</v>
      </c>
      <c r="Y2407">
        <f>IFERROR(VLOOKUP(C2407,MENINGITE!$A$5:$C$447,3,FALSE),0)</f>
        <v>0</v>
      </c>
      <c r="Z2407">
        <f>IFERROR(VLOOKUP(C2407,RAIVA!$A$5:$C$16,3,FALSE),0)</f>
        <v>0</v>
      </c>
    </row>
    <row r="2408" spans="1:26" x14ac:dyDescent="0.3">
      <c r="A2408" s="2" t="s">
        <v>3816</v>
      </c>
      <c r="B2408" s="2" t="s">
        <v>3908</v>
      </c>
      <c r="C2408" s="2">
        <v>260775</v>
      </c>
      <c r="D2408" s="2">
        <v>2607752</v>
      </c>
      <c r="E2408" s="2" t="s">
        <v>3816</v>
      </c>
      <c r="F2408" s="2" t="s">
        <v>3908</v>
      </c>
      <c r="G2408" s="2">
        <f>IFERROR(VLOOKUP(D2408,Coordenadas!$A$2:$D$5571,3,FALSE),0)</f>
        <v>-7.7679799999999997</v>
      </c>
      <c r="H2408" s="2">
        <f>IFERROR(VLOOKUP(D2408,Coordenadas!$A$2:$D$5571,4,FALSE),0)</f>
        <v>-34.897100000000002</v>
      </c>
      <c r="I2408" s="2" t="s">
        <v>5324</v>
      </c>
      <c r="J2408" s="2">
        <v>23769</v>
      </c>
      <c r="K2408" s="2" t="s">
        <v>5330</v>
      </c>
      <c r="L2408" s="2">
        <f>IFERROR(VLOOKUP(C2408,BOTULISMO!$A$3:$C$19,3,FALSE),0)</f>
        <v>0</v>
      </c>
      <c r="M2408" s="2">
        <f>IFERROR(VLOOKUP(C2408,'LEISHMANIOSE VISCERAL'!$A$4:$C$454,3,FALSE),0)</f>
        <v>0</v>
      </c>
      <c r="N2408" s="2">
        <f>IFERROR(VLOOKUP(C2408,'LEISHMANIOSE TEGUMENTAR'!$A$4:$C$1681,3,FALSE),0)</f>
        <v>2</v>
      </c>
      <c r="O2408" s="2">
        <f>IFERROR(VLOOKUP(C2408,'FEBRE AMARELA'!$A$4:$C$38,3,FALSE),0)</f>
        <v>0</v>
      </c>
      <c r="P2408" s="2">
        <f>IFERROR(VLOOKUP(C2408,DENGUE!$A$5:$C$4097,3,FALSE),0)</f>
        <v>4</v>
      </c>
      <c r="Q2408" s="2">
        <f>IFERROR(VLOOKUP(C2408,'HEPATITE VIRAL'!$A$5:$C$3162,3,FALSE),0)</f>
        <v>0</v>
      </c>
      <c r="R2408" s="2">
        <f>IFERROR(VLOOKUP(C2408,'FEBRE MACULOSA'!$A$5:$C$181,3,FALSE),0)</f>
        <v>0</v>
      </c>
      <c r="S2408" s="2">
        <f>IFERROR(VLOOKUP(C2408,LEPTOSPIROSE!$A$5:$C$1176,3,FALSE),0)</f>
        <v>2</v>
      </c>
      <c r="T2408" s="2">
        <f>IFERROR(VLOOKUP(C2408,'DOENÇA DE CHAGAS'!$A$5:$C$100,3,FALSE),0)</f>
        <v>0</v>
      </c>
      <c r="U2408" s="2">
        <f>IFERROR(VLOOKUP(C2408,'PICADAS DE COBRAS'!$A$6:$C$4645,3,FALSE),0)</f>
        <v>31</v>
      </c>
      <c r="V2408">
        <f>IFERROR(VLOOKUP(C2408,'ZIKA VIRUS'!$A$5:$C$2399,3,FALSE),0)</f>
        <v>1</v>
      </c>
      <c r="W2408">
        <f>IFERROR(VLOOKUP(C2408,'FEBRE TIFÓIDE'!$A$5:$C$46,3,FALSE),0)</f>
        <v>0</v>
      </c>
      <c r="X2408">
        <f>IFERROR(VLOOKUP(C2408,HANTAVIROSE!$A$5:$C$153,3,FALSE),0)</f>
        <v>0</v>
      </c>
      <c r="Y2408">
        <f>IFERROR(VLOOKUP(C2408,MENINGITE!$A$5:$C$447,3,FALSE),0)</f>
        <v>0</v>
      </c>
      <c r="Z2408">
        <f>IFERROR(VLOOKUP(C2408,RAIVA!$A$5:$C$16,3,FALSE),0)</f>
        <v>0</v>
      </c>
    </row>
    <row r="2409" spans="1:26" x14ac:dyDescent="0.3">
      <c r="A2409" s="2" t="s">
        <v>3257</v>
      </c>
      <c r="B2409" s="2" t="s">
        <v>3463</v>
      </c>
      <c r="C2409" s="2">
        <v>291660</v>
      </c>
      <c r="D2409" s="2">
        <v>2916609</v>
      </c>
      <c r="E2409" s="2" t="s">
        <v>3257</v>
      </c>
      <c r="F2409" s="2" t="s">
        <v>3463</v>
      </c>
      <c r="G2409" s="2">
        <f>IFERROR(VLOOKUP(D2409,Coordenadas!$A$2:$D$5571,3,FALSE),0)</f>
        <v>-14.4139</v>
      </c>
      <c r="H2409" s="2">
        <f>IFERROR(VLOOKUP(D2409,Coordenadas!$A$2:$D$5571,4,FALSE),0)</f>
        <v>-39.5657</v>
      </c>
      <c r="I2409" s="2" t="s">
        <v>5324</v>
      </c>
      <c r="J2409" s="2">
        <v>10207</v>
      </c>
      <c r="K2409" s="2" t="s">
        <v>5332</v>
      </c>
      <c r="L2409" s="2">
        <f>IFERROR(VLOOKUP(C2409,BOTULISMO!$A$3:$C$19,3,FALSE),0)</f>
        <v>0</v>
      </c>
      <c r="M2409" s="2">
        <f>IFERROR(VLOOKUP(C2409,'LEISHMANIOSE VISCERAL'!$A$4:$C$454,3,FALSE),0)</f>
        <v>0</v>
      </c>
      <c r="N2409" s="2">
        <f>IFERROR(VLOOKUP(C2409,'LEISHMANIOSE TEGUMENTAR'!$A$4:$C$1681,3,FALSE),0)</f>
        <v>2</v>
      </c>
      <c r="O2409" s="2">
        <f>IFERROR(VLOOKUP(C2409,'FEBRE AMARELA'!$A$4:$C$38,3,FALSE),0)</f>
        <v>0</v>
      </c>
      <c r="P2409" s="2">
        <f>IFERROR(VLOOKUP(C2409,DENGUE!$A$5:$C$4097,3,FALSE),0)</f>
        <v>0</v>
      </c>
      <c r="Q2409" s="2">
        <f>IFERROR(VLOOKUP(C2409,'HEPATITE VIRAL'!$A$5:$C$3162,3,FALSE),0)</f>
        <v>0</v>
      </c>
      <c r="R2409" s="2">
        <f>IFERROR(VLOOKUP(C2409,'FEBRE MACULOSA'!$A$5:$C$181,3,FALSE),0)</f>
        <v>0</v>
      </c>
      <c r="S2409" s="2">
        <f>IFERROR(VLOOKUP(C2409,LEPTOSPIROSE!$A$5:$C$1176,3,FALSE),0)</f>
        <v>0</v>
      </c>
      <c r="T2409" s="2">
        <f>IFERROR(VLOOKUP(C2409,'DOENÇA DE CHAGAS'!$A$5:$C$100,3,FALSE),0)</f>
        <v>0</v>
      </c>
      <c r="U2409" s="2">
        <f>IFERROR(VLOOKUP(C2409,'PICADAS DE COBRAS'!$A$6:$C$4645,3,FALSE),0)</f>
        <v>28</v>
      </c>
      <c r="V2409">
        <f>IFERROR(VLOOKUP(C2409,'ZIKA VIRUS'!$A$5:$C$2399,3,FALSE),0)</f>
        <v>0</v>
      </c>
      <c r="W2409">
        <f>IFERROR(VLOOKUP(C2409,'FEBRE TIFÓIDE'!$A$5:$C$46,3,FALSE),0)</f>
        <v>0</v>
      </c>
      <c r="X2409">
        <f>IFERROR(VLOOKUP(C2409,HANTAVIROSE!$A$5:$C$153,3,FALSE),0)</f>
        <v>0</v>
      </c>
      <c r="Y2409">
        <f>IFERROR(VLOOKUP(C2409,MENINGITE!$A$5:$C$447,3,FALSE),0)</f>
        <v>0</v>
      </c>
      <c r="Z2409">
        <f>IFERROR(VLOOKUP(C2409,RAIVA!$A$5:$C$16,3,FALSE),0)</f>
        <v>0</v>
      </c>
    </row>
    <row r="2410" spans="1:26" x14ac:dyDescent="0.3">
      <c r="A2410" s="2" t="s">
        <v>4319</v>
      </c>
      <c r="B2410" s="2" t="s">
        <v>4406</v>
      </c>
      <c r="C2410" s="2">
        <v>230650</v>
      </c>
      <c r="D2410" s="2">
        <v>2306504</v>
      </c>
      <c r="E2410" s="2" t="s">
        <v>4319</v>
      </c>
      <c r="F2410" s="2" t="s">
        <v>4406</v>
      </c>
      <c r="G2410" s="2">
        <f>IFERROR(VLOOKUP(D2410,Coordenadas!$A$2:$D$5571,3,FALSE),0)</f>
        <v>-4.5551599999999999</v>
      </c>
      <c r="H2410" s="2">
        <f>IFERROR(VLOOKUP(D2410,Coordenadas!$A$2:$D$5571,4,FALSE),0)</f>
        <v>-38.928100000000001</v>
      </c>
      <c r="I2410" s="2" t="s">
        <v>5324</v>
      </c>
      <c r="J2410" s="2">
        <v>18626</v>
      </c>
      <c r="K2410" s="2" t="s">
        <v>5332</v>
      </c>
      <c r="L2410" s="2">
        <f>IFERROR(VLOOKUP(C2410,BOTULISMO!$A$3:$C$19,3,FALSE),0)</f>
        <v>0</v>
      </c>
      <c r="M2410" s="2">
        <f>IFERROR(VLOOKUP(C2410,'LEISHMANIOSE VISCERAL'!$A$4:$C$454,3,FALSE),0)</f>
        <v>0</v>
      </c>
      <c r="N2410" s="2">
        <f>IFERROR(VLOOKUP(C2410,'LEISHMANIOSE TEGUMENTAR'!$A$4:$C$1681,3,FALSE),0)</f>
        <v>0</v>
      </c>
      <c r="O2410" s="2">
        <f>IFERROR(VLOOKUP(C2410,'FEBRE AMARELA'!$A$4:$C$38,3,FALSE),0)</f>
        <v>0</v>
      </c>
      <c r="P2410" s="2">
        <f>IFERROR(VLOOKUP(C2410,DENGUE!$A$5:$C$4097,3,FALSE),0)</f>
        <v>1</v>
      </c>
      <c r="Q2410" s="2">
        <f>IFERROR(VLOOKUP(C2410,'HEPATITE VIRAL'!$A$5:$C$3162,3,FALSE),0)</f>
        <v>0</v>
      </c>
      <c r="R2410" s="2">
        <f>IFERROR(VLOOKUP(C2410,'FEBRE MACULOSA'!$A$5:$C$181,3,FALSE),0)</f>
        <v>0</v>
      </c>
      <c r="S2410" s="2">
        <f>IFERROR(VLOOKUP(C2410,LEPTOSPIROSE!$A$5:$C$1176,3,FALSE),0)</f>
        <v>0</v>
      </c>
      <c r="T2410" s="2">
        <f>IFERROR(VLOOKUP(C2410,'DOENÇA DE CHAGAS'!$A$5:$C$100,3,FALSE),0)</f>
        <v>0</v>
      </c>
      <c r="U2410" s="2">
        <f>IFERROR(VLOOKUP(C2410,'PICADAS DE COBRAS'!$A$6:$C$4645,3,FALSE),0)</f>
        <v>25</v>
      </c>
      <c r="V2410">
        <f>IFERROR(VLOOKUP(C2410,'ZIKA VIRUS'!$A$5:$C$2399,3,FALSE),0)</f>
        <v>3</v>
      </c>
      <c r="W2410">
        <f>IFERROR(VLOOKUP(C2410,'FEBRE TIFÓIDE'!$A$5:$C$46,3,FALSE),0)</f>
        <v>0</v>
      </c>
      <c r="X2410">
        <f>IFERROR(VLOOKUP(C2410,HANTAVIROSE!$A$5:$C$153,3,FALSE),0)</f>
        <v>0</v>
      </c>
      <c r="Y2410">
        <f>IFERROR(VLOOKUP(C2410,MENINGITE!$A$5:$C$447,3,FALSE),0)</f>
        <v>0</v>
      </c>
      <c r="Z2410">
        <f>IFERROR(VLOOKUP(C2410,RAIVA!$A$5:$C$16,3,FALSE),0)</f>
        <v>0</v>
      </c>
    </row>
    <row r="2411" spans="1:26" x14ac:dyDescent="0.3">
      <c r="A2411" s="2" t="s">
        <v>967</v>
      </c>
      <c r="B2411" s="2" t="s">
        <v>1127</v>
      </c>
      <c r="C2411" s="2">
        <v>420845</v>
      </c>
      <c r="D2411" s="2">
        <v>4208450</v>
      </c>
      <c r="E2411" s="2" t="s">
        <v>967</v>
      </c>
      <c r="F2411" s="2" t="s">
        <v>1127</v>
      </c>
      <c r="G2411" s="2">
        <f>IFERROR(VLOOKUP(D2411,Coordenadas!$A$2:$D$5571,3,FALSE),0)</f>
        <v>-26.1158</v>
      </c>
      <c r="H2411" s="2">
        <f>IFERROR(VLOOKUP(D2411,Coordenadas!$A$2:$D$5571,4,FALSE),0)</f>
        <v>-48.618200000000002</v>
      </c>
      <c r="I2411" s="2" t="s">
        <v>5326</v>
      </c>
      <c r="J2411" s="2">
        <v>14763</v>
      </c>
      <c r="K2411" s="2" t="s">
        <v>5332</v>
      </c>
      <c r="L2411" s="2">
        <f>IFERROR(VLOOKUP(C2411,BOTULISMO!$A$3:$C$19,3,FALSE),0)</f>
        <v>0</v>
      </c>
      <c r="M2411" s="2">
        <f>IFERROR(VLOOKUP(C2411,'LEISHMANIOSE VISCERAL'!$A$4:$C$454,3,FALSE),0)</f>
        <v>0</v>
      </c>
      <c r="N2411" s="2">
        <f>IFERROR(VLOOKUP(C2411,'LEISHMANIOSE TEGUMENTAR'!$A$4:$C$1681,3,FALSE),0)</f>
        <v>0</v>
      </c>
      <c r="O2411" s="2">
        <f>IFERROR(VLOOKUP(C2411,'FEBRE AMARELA'!$A$4:$C$38,3,FALSE),0)</f>
        <v>0</v>
      </c>
      <c r="P2411" s="2">
        <f>IFERROR(VLOOKUP(C2411,DENGUE!$A$5:$C$4097,3,FALSE),0)</f>
        <v>7</v>
      </c>
      <c r="Q2411" s="2">
        <f>IFERROR(VLOOKUP(C2411,'HEPATITE VIRAL'!$A$5:$C$3162,3,FALSE),0)</f>
        <v>14</v>
      </c>
      <c r="R2411" s="2">
        <f>IFERROR(VLOOKUP(C2411,'FEBRE MACULOSA'!$A$5:$C$181,3,FALSE),0)</f>
        <v>0</v>
      </c>
      <c r="S2411" s="2">
        <f>IFERROR(VLOOKUP(C2411,LEPTOSPIROSE!$A$5:$C$1176,3,FALSE),0)</f>
        <v>0</v>
      </c>
      <c r="T2411" s="2">
        <f>IFERROR(VLOOKUP(C2411,'DOENÇA DE CHAGAS'!$A$5:$C$100,3,FALSE),0)</f>
        <v>0</v>
      </c>
      <c r="U2411" s="2">
        <f>IFERROR(VLOOKUP(C2411,'PICADAS DE COBRAS'!$A$6:$C$4645,3,FALSE),0)</f>
        <v>6</v>
      </c>
      <c r="V2411">
        <f>IFERROR(VLOOKUP(C2411,'ZIKA VIRUS'!$A$5:$C$2399,3,FALSE),0)</f>
        <v>0</v>
      </c>
      <c r="W2411">
        <f>IFERROR(VLOOKUP(C2411,'FEBRE TIFÓIDE'!$A$5:$C$46,3,FALSE),0)</f>
        <v>0</v>
      </c>
      <c r="X2411">
        <f>IFERROR(VLOOKUP(C2411,HANTAVIROSE!$A$5:$C$153,3,FALSE),0)</f>
        <v>0</v>
      </c>
      <c r="Y2411">
        <f>IFERROR(VLOOKUP(C2411,MENINGITE!$A$5:$C$447,3,FALSE),0)</f>
        <v>0</v>
      </c>
      <c r="Z2411">
        <f>IFERROR(VLOOKUP(C2411,RAIVA!$A$5:$C$16,3,FALSE),0)</f>
        <v>0</v>
      </c>
    </row>
    <row r="2412" spans="1:26" x14ac:dyDescent="0.3">
      <c r="A2412" s="2" t="s">
        <v>1637</v>
      </c>
      <c r="B2412" s="2" t="s">
        <v>2003</v>
      </c>
      <c r="C2412" s="2">
        <v>352270</v>
      </c>
      <c r="D2412" s="2">
        <v>3522703</v>
      </c>
      <c r="E2412" s="2" t="s">
        <v>1637</v>
      </c>
      <c r="F2412" s="2" t="s">
        <v>2003</v>
      </c>
      <c r="G2412" s="2">
        <f>IFERROR(VLOOKUP(D2412,Coordenadas!$A$2:$D$5571,3,FALSE),0)</f>
        <v>-21.594200000000001</v>
      </c>
      <c r="H2412" s="2">
        <f>IFERROR(VLOOKUP(D2412,Coordenadas!$A$2:$D$5571,4,FALSE),0)</f>
        <v>-48.814900000000002</v>
      </c>
      <c r="I2412" s="2" t="s">
        <v>5325</v>
      </c>
      <c r="J2412" s="2">
        <v>40051</v>
      </c>
      <c r="K2412" s="2" t="s">
        <v>5330</v>
      </c>
      <c r="L2412" s="2">
        <f>IFERROR(VLOOKUP(C2412,BOTULISMO!$A$3:$C$19,3,FALSE),0)</f>
        <v>0</v>
      </c>
      <c r="M2412" s="2">
        <f>IFERROR(VLOOKUP(C2412,'LEISHMANIOSE VISCERAL'!$A$4:$C$454,3,FALSE),0)</f>
        <v>0</v>
      </c>
      <c r="N2412" s="2">
        <f>IFERROR(VLOOKUP(C2412,'LEISHMANIOSE TEGUMENTAR'!$A$4:$C$1681,3,FALSE),0)</f>
        <v>0</v>
      </c>
      <c r="O2412" s="2">
        <f>IFERROR(VLOOKUP(C2412,'FEBRE AMARELA'!$A$4:$C$38,3,FALSE),0)</f>
        <v>0</v>
      </c>
      <c r="P2412" s="2">
        <f>IFERROR(VLOOKUP(C2412,DENGUE!$A$5:$C$4097,3,FALSE),0)</f>
        <v>1666</v>
      </c>
      <c r="Q2412" s="2">
        <f>IFERROR(VLOOKUP(C2412,'HEPATITE VIRAL'!$A$5:$C$3162,3,FALSE),0)</f>
        <v>11</v>
      </c>
      <c r="R2412" s="2">
        <f>IFERROR(VLOOKUP(C2412,'FEBRE MACULOSA'!$A$5:$C$181,3,FALSE),0)</f>
        <v>0</v>
      </c>
      <c r="S2412" s="2">
        <f>IFERROR(VLOOKUP(C2412,LEPTOSPIROSE!$A$5:$C$1176,3,FALSE),0)</f>
        <v>1</v>
      </c>
      <c r="T2412" s="2">
        <f>IFERROR(VLOOKUP(C2412,'DOENÇA DE CHAGAS'!$A$5:$C$100,3,FALSE),0)</f>
        <v>0</v>
      </c>
      <c r="U2412" s="2">
        <f>IFERROR(VLOOKUP(C2412,'PICADAS DE COBRAS'!$A$6:$C$4645,3,FALSE),0)</f>
        <v>165</v>
      </c>
      <c r="V2412">
        <f>IFERROR(VLOOKUP(C2412,'ZIKA VIRUS'!$A$5:$C$2399,3,FALSE),0)</f>
        <v>0</v>
      </c>
      <c r="W2412">
        <f>IFERROR(VLOOKUP(C2412,'FEBRE TIFÓIDE'!$A$5:$C$46,3,FALSE),0)</f>
        <v>0</v>
      </c>
      <c r="X2412">
        <f>IFERROR(VLOOKUP(C2412,HANTAVIROSE!$A$5:$C$153,3,FALSE),0)</f>
        <v>0</v>
      </c>
      <c r="Y2412">
        <f>IFERROR(VLOOKUP(C2412,MENINGITE!$A$5:$C$447,3,FALSE),0)</f>
        <v>1</v>
      </c>
      <c r="Z2412">
        <f>IFERROR(VLOOKUP(C2412,RAIVA!$A$5:$C$16,3,FALSE),0)</f>
        <v>0</v>
      </c>
    </row>
    <row r="2413" spans="1:26" x14ac:dyDescent="0.3">
      <c r="A2413" s="2" t="s">
        <v>392</v>
      </c>
      <c r="B2413" s="2" t="s">
        <v>429</v>
      </c>
      <c r="C2413" s="2">
        <v>500450</v>
      </c>
      <c r="D2413" s="2">
        <v>5004502</v>
      </c>
      <c r="E2413" s="2" t="s">
        <v>392</v>
      </c>
      <c r="F2413" s="2" t="s">
        <v>429</v>
      </c>
      <c r="G2413" s="2">
        <f>IFERROR(VLOOKUP(D2413,Coordenadas!$A$2:$D$5571,3,FALSE),0)</f>
        <v>-22.08</v>
      </c>
      <c r="H2413" s="2">
        <f>IFERROR(VLOOKUP(D2413,Coordenadas!$A$2:$D$5571,4,FALSE),0)</f>
        <v>-54.793399999999998</v>
      </c>
      <c r="I2413" s="2" t="s">
        <v>5327</v>
      </c>
      <c r="J2413" s="2">
        <v>20865</v>
      </c>
      <c r="K2413" s="2" t="s">
        <v>5330</v>
      </c>
      <c r="L2413" s="2">
        <f>IFERROR(VLOOKUP(C2413,BOTULISMO!$A$3:$C$19,3,FALSE),0)</f>
        <v>0</v>
      </c>
      <c r="M2413" s="2">
        <f>IFERROR(VLOOKUP(C2413,'LEISHMANIOSE VISCERAL'!$A$4:$C$454,3,FALSE),0)</f>
        <v>0</v>
      </c>
      <c r="N2413" s="2">
        <f>IFERROR(VLOOKUP(C2413,'LEISHMANIOSE TEGUMENTAR'!$A$4:$C$1681,3,FALSE),0)</f>
        <v>0</v>
      </c>
      <c r="O2413" s="2">
        <f>IFERROR(VLOOKUP(C2413,'FEBRE AMARELA'!$A$4:$C$38,3,FALSE),0)</f>
        <v>0</v>
      </c>
      <c r="P2413" s="2">
        <f>IFERROR(VLOOKUP(C2413,DENGUE!$A$5:$C$4097,3,FALSE),0)</f>
        <v>325</v>
      </c>
      <c r="Q2413" s="2">
        <f>IFERROR(VLOOKUP(C2413,'HEPATITE VIRAL'!$A$5:$C$3162,3,FALSE),0)</f>
        <v>5</v>
      </c>
      <c r="R2413" s="2">
        <f>IFERROR(VLOOKUP(C2413,'FEBRE MACULOSA'!$A$5:$C$181,3,FALSE),0)</f>
        <v>0</v>
      </c>
      <c r="S2413" s="2">
        <f>IFERROR(VLOOKUP(C2413,LEPTOSPIROSE!$A$5:$C$1176,3,FALSE),0)</f>
        <v>0</v>
      </c>
      <c r="T2413" s="2">
        <f>IFERROR(VLOOKUP(C2413,'DOENÇA DE CHAGAS'!$A$5:$C$100,3,FALSE),0)</f>
        <v>0</v>
      </c>
      <c r="U2413" s="2">
        <f>IFERROR(VLOOKUP(C2413,'PICADAS DE COBRAS'!$A$6:$C$4645,3,FALSE),0)</f>
        <v>8</v>
      </c>
      <c r="V2413">
        <f>IFERROR(VLOOKUP(C2413,'ZIKA VIRUS'!$A$5:$C$2399,3,FALSE),0)</f>
        <v>0</v>
      </c>
      <c r="W2413">
        <f>IFERROR(VLOOKUP(C2413,'FEBRE TIFÓIDE'!$A$5:$C$46,3,FALSE),0)</f>
        <v>0</v>
      </c>
      <c r="X2413">
        <f>IFERROR(VLOOKUP(C2413,HANTAVIROSE!$A$5:$C$153,3,FALSE),0)</f>
        <v>0</v>
      </c>
      <c r="Y2413">
        <f>IFERROR(VLOOKUP(C2413,MENINGITE!$A$5:$C$447,3,FALSE),0)</f>
        <v>0</v>
      </c>
      <c r="Z2413">
        <f>IFERROR(VLOOKUP(C2413,RAIVA!$A$5:$C$16,3,FALSE),0)</f>
        <v>0</v>
      </c>
    </row>
    <row r="2414" spans="1:26" x14ac:dyDescent="0.3">
      <c r="A2414" s="2" t="s">
        <v>4903</v>
      </c>
      <c r="B2414" s="2" t="s">
        <v>4972</v>
      </c>
      <c r="C2414" s="2">
        <v>171110</v>
      </c>
      <c r="D2414" s="2">
        <v>1711100</v>
      </c>
      <c r="E2414" s="2" t="s">
        <v>4903</v>
      </c>
      <c r="F2414" s="2" t="s">
        <v>4972</v>
      </c>
      <c r="G2414" s="2">
        <f>IFERROR(VLOOKUP(D2414,Coordenadas!$A$2:$D$5571,3,FALSE),0)</f>
        <v>-8.5717199999999991</v>
      </c>
      <c r="H2414" s="2">
        <f>IFERROR(VLOOKUP(D2414,Coordenadas!$A$2:$D$5571,4,FALSE),0)</f>
        <v>-48.689500000000002</v>
      </c>
      <c r="I2414" s="2" t="s">
        <v>5323</v>
      </c>
      <c r="J2414" s="2">
        <v>2445</v>
      </c>
      <c r="K2414" s="2" t="s">
        <v>5332</v>
      </c>
      <c r="L2414" s="2">
        <f>IFERROR(VLOOKUP(C2414,BOTULISMO!$A$3:$C$19,3,FALSE),0)</f>
        <v>0</v>
      </c>
      <c r="M2414" s="2">
        <f>IFERROR(VLOOKUP(C2414,'LEISHMANIOSE VISCERAL'!$A$4:$C$454,3,FALSE),0)</f>
        <v>0</v>
      </c>
      <c r="N2414" s="2">
        <f>IFERROR(VLOOKUP(C2414,'LEISHMANIOSE TEGUMENTAR'!$A$4:$C$1681,3,FALSE),0)</f>
        <v>2</v>
      </c>
      <c r="O2414" s="2">
        <f>IFERROR(VLOOKUP(C2414,'FEBRE AMARELA'!$A$4:$C$38,3,FALSE),0)</f>
        <v>0</v>
      </c>
      <c r="P2414" s="2">
        <f>IFERROR(VLOOKUP(C2414,DENGUE!$A$5:$C$4097,3,FALSE),0)</f>
        <v>10</v>
      </c>
      <c r="Q2414" s="2">
        <f>IFERROR(VLOOKUP(C2414,'HEPATITE VIRAL'!$A$5:$C$3162,3,FALSE),0)</f>
        <v>2</v>
      </c>
      <c r="R2414" s="2">
        <f>IFERROR(VLOOKUP(C2414,'FEBRE MACULOSA'!$A$5:$C$181,3,FALSE),0)</f>
        <v>0</v>
      </c>
      <c r="S2414" s="2">
        <f>IFERROR(VLOOKUP(C2414,LEPTOSPIROSE!$A$5:$C$1176,3,FALSE),0)</f>
        <v>0</v>
      </c>
      <c r="T2414" s="2">
        <f>IFERROR(VLOOKUP(C2414,'DOENÇA DE CHAGAS'!$A$5:$C$100,3,FALSE),0)</f>
        <v>0</v>
      </c>
      <c r="U2414" s="2">
        <f>IFERROR(VLOOKUP(C2414,'PICADAS DE COBRAS'!$A$6:$C$4645,3,FALSE),0)</f>
        <v>0</v>
      </c>
      <c r="V2414">
        <f>IFERROR(VLOOKUP(C2414,'ZIKA VIRUS'!$A$5:$C$2399,3,FALSE),0)</f>
        <v>10</v>
      </c>
      <c r="W2414">
        <f>IFERROR(VLOOKUP(C2414,'FEBRE TIFÓIDE'!$A$5:$C$46,3,FALSE),0)</f>
        <v>0</v>
      </c>
      <c r="X2414">
        <f>IFERROR(VLOOKUP(C2414,HANTAVIROSE!$A$5:$C$153,3,FALSE),0)</f>
        <v>0</v>
      </c>
      <c r="Y2414">
        <f>IFERROR(VLOOKUP(C2414,MENINGITE!$A$5:$C$447,3,FALSE),0)</f>
        <v>0</v>
      </c>
      <c r="Z2414">
        <f>IFERROR(VLOOKUP(C2414,RAIVA!$A$5:$C$16,3,FALSE),0)</f>
        <v>0</v>
      </c>
    </row>
    <row r="2415" spans="1:26" x14ac:dyDescent="0.3">
      <c r="A2415" s="2" t="s">
        <v>3988</v>
      </c>
      <c r="B2415" s="2" t="s">
        <v>2002</v>
      </c>
      <c r="C2415" s="2">
        <v>250700</v>
      </c>
      <c r="D2415" s="2">
        <v>2507002</v>
      </c>
      <c r="E2415" s="2" t="s">
        <v>3988</v>
      </c>
      <c r="F2415" s="2" t="s">
        <v>2002</v>
      </c>
      <c r="G2415" s="2">
        <f>IFERROR(VLOOKUP(D2415,Coordenadas!$A$2:$D$5571,3,FALSE),0)</f>
        <v>-7.3020199999999997</v>
      </c>
      <c r="H2415" s="2">
        <f>IFERROR(VLOOKUP(D2415,Coordenadas!$A$2:$D$5571,4,FALSE),0)</f>
        <v>-38.150399999999998</v>
      </c>
      <c r="I2415" s="2" t="s">
        <v>5324</v>
      </c>
      <c r="J2415" s="2">
        <v>23192</v>
      </c>
      <c r="K2415" s="2" t="s">
        <v>5330</v>
      </c>
      <c r="L2415" s="2">
        <f>IFERROR(VLOOKUP(C2415,BOTULISMO!$A$3:$C$19,3,FALSE),0)</f>
        <v>0</v>
      </c>
      <c r="M2415" s="2">
        <f>IFERROR(VLOOKUP(C2415,'LEISHMANIOSE VISCERAL'!$A$4:$C$454,3,FALSE),0)</f>
        <v>0</v>
      </c>
      <c r="N2415" s="2">
        <f>IFERROR(VLOOKUP(C2415,'LEISHMANIOSE TEGUMENTAR'!$A$4:$C$1681,3,FALSE),0)</f>
        <v>0</v>
      </c>
      <c r="O2415" s="2">
        <f>IFERROR(VLOOKUP(C2415,'FEBRE AMARELA'!$A$4:$C$38,3,FALSE),0)</f>
        <v>0</v>
      </c>
      <c r="P2415" s="2">
        <f>IFERROR(VLOOKUP(C2415,DENGUE!$A$5:$C$4097,3,FALSE),0)</f>
        <v>31</v>
      </c>
      <c r="Q2415" s="2">
        <f>IFERROR(VLOOKUP(C2415,'HEPATITE VIRAL'!$A$5:$C$3162,3,FALSE),0)</f>
        <v>0</v>
      </c>
      <c r="R2415" s="2">
        <f>IFERROR(VLOOKUP(C2415,'FEBRE MACULOSA'!$A$5:$C$181,3,FALSE),0)</f>
        <v>0</v>
      </c>
      <c r="S2415" s="2">
        <f>IFERROR(VLOOKUP(C2415,LEPTOSPIROSE!$A$5:$C$1176,3,FALSE),0)</f>
        <v>0</v>
      </c>
      <c r="T2415" s="2">
        <f>IFERROR(VLOOKUP(C2415,'DOENÇA DE CHAGAS'!$A$5:$C$100,3,FALSE),0)</f>
        <v>0</v>
      </c>
      <c r="U2415" s="2">
        <f>IFERROR(VLOOKUP(C2415,'PICADAS DE COBRAS'!$A$6:$C$4645,3,FALSE),0)</f>
        <v>117</v>
      </c>
      <c r="V2415">
        <f>IFERROR(VLOOKUP(C2415,'ZIKA VIRUS'!$A$5:$C$2399,3,FALSE),0)</f>
        <v>2</v>
      </c>
      <c r="W2415">
        <f>IFERROR(VLOOKUP(C2415,'FEBRE TIFÓIDE'!$A$5:$C$46,3,FALSE),0)</f>
        <v>0</v>
      </c>
      <c r="X2415">
        <f>IFERROR(VLOOKUP(C2415,HANTAVIROSE!$A$5:$C$153,3,FALSE),0)</f>
        <v>0</v>
      </c>
      <c r="Y2415">
        <f>IFERROR(VLOOKUP(C2415,MENINGITE!$A$5:$C$447,3,FALSE),0)</f>
        <v>0</v>
      </c>
      <c r="Z2415">
        <f>IFERROR(VLOOKUP(C2415,RAIVA!$A$5:$C$16,3,FALSE),0)</f>
        <v>0</v>
      </c>
    </row>
    <row r="2416" spans="1:26" x14ac:dyDescent="0.3">
      <c r="A2416" s="2" t="s">
        <v>1637</v>
      </c>
      <c r="B2416" s="2" t="s">
        <v>2002</v>
      </c>
      <c r="C2416" s="2">
        <v>352280</v>
      </c>
      <c r="D2416" s="2">
        <v>3522802</v>
      </c>
      <c r="E2416" s="2" t="s">
        <v>1637</v>
      </c>
      <c r="F2416" s="2" t="s">
        <v>2002</v>
      </c>
      <c r="G2416" s="2">
        <f>IFERROR(VLOOKUP(D2416,Coordenadas!$A$2:$D$5571,3,FALSE),0)</f>
        <v>-23.7043</v>
      </c>
      <c r="H2416" s="2">
        <f>IFERROR(VLOOKUP(D2416,Coordenadas!$A$2:$D$5571,4,FALSE),0)</f>
        <v>-49.481900000000003</v>
      </c>
      <c r="I2416" s="2" t="s">
        <v>5325</v>
      </c>
      <c r="J2416" s="2">
        <v>14549</v>
      </c>
      <c r="K2416" s="2" t="s">
        <v>5332</v>
      </c>
      <c r="L2416" s="2">
        <f>IFERROR(VLOOKUP(C2416,BOTULISMO!$A$3:$C$19,3,FALSE),0)</f>
        <v>0</v>
      </c>
      <c r="M2416" s="2">
        <f>IFERROR(VLOOKUP(C2416,'LEISHMANIOSE VISCERAL'!$A$4:$C$454,3,FALSE),0)</f>
        <v>0</v>
      </c>
      <c r="N2416" s="2">
        <f>IFERROR(VLOOKUP(C2416,'LEISHMANIOSE TEGUMENTAR'!$A$4:$C$1681,3,FALSE),0)</f>
        <v>0</v>
      </c>
      <c r="O2416" s="2">
        <f>IFERROR(VLOOKUP(C2416,'FEBRE AMARELA'!$A$4:$C$38,3,FALSE),0)</f>
        <v>0</v>
      </c>
      <c r="P2416" s="2">
        <f>IFERROR(VLOOKUP(C2416,DENGUE!$A$5:$C$4097,3,FALSE),0)</f>
        <v>20</v>
      </c>
      <c r="Q2416" s="2">
        <f>IFERROR(VLOOKUP(C2416,'HEPATITE VIRAL'!$A$5:$C$3162,3,FALSE),0)</f>
        <v>0</v>
      </c>
      <c r="R2416" s="2">
        <f>IFERROR(VLOOKUP(C2416,'FEBRE MACULOSA'!$A$5:$C$181,3,FALSE),0)</f>
        <v>0</v>
      </c>
      <c r="S2416" s="2">
        <f>IFERROR(VLOOKUP(C2416,LEPTOSPIROSE!$A$5:$C$1176,3,FALSE),0)</f>
        <v>0</v>
      </c>
      <c r="T2416" s="2">
        <f>IFERROR(VLOOKUP(C2416,'DOENÇA DE CHAGAS'!$A$5:$C$100,3,FALSE),0)</f>
        <v>0</v>
      </c>
      <c r="U2416" s="2">
        <f>IFERROR(VLOOKUP(C2416,'PICADAS DE COBRAS'!$A$6:$C$4645,3,FALSE),0)</f>
        <v>15</v>
      </c>
      <c r="V2416">
        <f>IFERROR(VLOOKUP(C2416,'ZIKA VIRUS'!$A$5:$C$2399,3,FALSE),0)</f>
        <v>0</v>
      </c>
      <c r="W2416">
        <f>IFERROR(VLOOKUP(C2416,'FEBRE TIFÓIDE'!$A$5:$C$46,3,FALSE),0)</f>
        <v>0</v>
      </c>
      <c r="X2416">
        <f>IFERROR(VLOOKUP(C2416,HANTAVIROSE!$A$5:$C$153,3,FALSE),0)</f>
        <v>0</v>
      </c>
      <c r="Y2416">
        <f>IFERROR(VLOOKUP(C2416,MENINGITE!$A$5:$C$447,3,FALSE),0)</f>
        <v>0</v>
      </c>
      <c r="Z2416">
        <f>IFERROR(VLOOKUP(C2416,RAIVA!$A$5:$C$16,3,FALSE),0)</f>
        <v>0</v>
      </c>
    </row>
    <row r="2417" spans="1:26" x14ac:dyDescent="0.3">
      <c r="A2417" s="2" t="s">
        <v>3652</v>
      </c>
      <c r="B2417" s="2" t="s">
        <v>5552</v>
      </c>
      <c r="C2417" s="2">
        <v>280320</v>
      </c>
      <c r="D2417" s="2">
        <v>2803203</v>
      </c>
      <c r="E2417" s="2" t="s">
        <v>3652</v>
      </c>
      <c r="F2417" s="2" t="s">
        <v>3693</v>
      </c>
      <c r="G2417" s="2">
        <f>IFERROR(VLOOKUP(D2417,Coordenadas!$A$2:$D$5571,3,FALSE),0)</f>
        <v>-10.99</v>
      </c>
      <c r="H2417" s="2">
        <f>IFERROR(VLOOKUP(D2417,Coordenadas!$A$2:$D$5571,4,FALSE),0)</f>
        <v>-37.3078</v>
      </c>
      <c r="I2417" s="2" t="s">
        <v>5324</v>
      </c>
      <c r="J2417" s="2">
        <v>30419</v>
      </c>
      <c r="K2417" s="2" t="s">
        <v>5330</v>
      </c>
      <c r="L2417" s="2">
        <f>IFERROR(VLOOKUP(C2417,BOTULISMO!$A$3:$C$19,3,FALSE),0)</f>
        <v>0</v>
      </c>
      <c r="M2417" s="2">
        <f>IFERROR(VLOOKUP(C2417,'LEISHMANIOSE VISCERAL'!$A$4:$C$454,3,FALSE),0)</f>
        <v>0</v>
      </c>
      <c r="N2417" s="2">
        <f>IFERROR(VLOOKUP(C2417,'LEISHMANIOSE TEGUMENTAR'!$A$4:$C$1681,3,FALSE),0)</f>
        <v>0</v>
      </c>
      <c r="O2417" s="2">
        <f>IFERROR(VLOOKUP(C2417,'FEBRE AMARELA'!$A$4:$C$38,3,FALSE),0)</f>
        <v>0</v>
      </c>
      <c r="P2417" s="2">
        <f>IFERROR(VLOOKUP(C2417,DENGUE!$A$5:$C$4097,3,FALSE),0)</f>
        <v>7</v>
      </c>
      <c r="Q2417" s="2">
        <f>IFERROR(VLOOKUP(C2417,'HEPATITE VIRAL'!$A$5:$C$3162,3,FALSE),0)</f>
        <v>3</v>
      </c>
      <c r="R2417" s="2">
        <f>IFERROR(VLOOKUP(C2417,'FEBRE MACULOSA'!$A$5:$C$181,3,FALSE),0)</f>
        <v>0</v>
      </c>
      <c r="S2417" s="2">
        <f>IFERROR(VLOOKUP(C2417,LEPTOSPIROSE!$A$5:$C$1176,3,FALSE),0)</f>
        <v>0</v>
      </c>
      <c r="T2417" s="2">
        <f>IFERROR(VLOOKUP(C2417,'DOENÇA DE CHAGAS'!$A$5:$C$100,3,FALSE),0)</f>
        <v>0</v>
      </c>
      <c r="U2417" s="2">
        <f>IFERROR(VLOOKUP(C2417,'PICADAS DE COBRAS'!$A$6:$C$4645,3,FALSE),0)</f>
        <v>15</v>
      </c>
      <c r="V2417">
        <f>IFERROR(VLOOKUP(C2417,'ZIKA VIRUS'!$A$5:$C$2399,3,FALSE),0)</f>
        <v>2</v>
      </c>
      <c r="W2417">
        <f>IFERROR(VLOOKUP(C2417,'FEBRE TIFÓIDE'!$A$5:$C$46,3,FALSE),0)</f>
        <v>0</v>
      </c>
      <c r="X2417">
        <f>IFERROR(VLOOKUP(C2417,HANTAVIROSE!$A$5:$C$153,3,FALSE),0)</f>
        <v>0</v>
      </c>
      <c r="Y2417">
        <f>IFERROR(VLOOKUP(C2417,MENINGITE!$A$5:$C$447,3,FALSE),0)</f>
        <v>0</v>
      </c>
      <c r="Z2417">
        <f>IFERROR(VLOOKUP(C2417,RAIVA!$A$5:$C$16,3,FALSE),0)</f>
        <v>0</v>
      </c>
    </row>
    <row r="2418" spans="1:26" x14ac:dyDescent="0.3">
      <c r="A2418" s="2" t="s">
        <v>3988</v>
      </c>
      <c r="B2418" s="2" t="s">
        <v>4100</v>
      </c>
      <c r="C2418" s="2">
        <v>250710</v>
      </c>
      <c r="D2418" s="2">
        <v>2507101</v>
      </c>
      <c r="E2418" s="2" t="s">
        <v>3988</v>
      </c>
      <c r="F2418" s="2" t="s">
        <v>4100</v>
      </c>
      <c r="G2418" s="2">
        <f>IFERROR(VLOOKUP(D2418,Coordenadas!$A$2:$D$5571,3,FALSE),0)</f>
        <v>-6.8237399999999999</v>
      </c>
      <c r="H2418" s="2">
        <f>IFERROR(VLOOKUP(D2418,Coordenadas!$A$2:$D$5571,4,FALSE),0)</f>
        <v>-35.240600000000001</v>
      </c>
      <c r="I2418" s="2" t="s">
        <v>5324</v>
      </c>
      <c r="J2418" s="2">
        <v>16997</v>
      </c>
      <c r="K2418" s="2" t="s">
        <v>5332</v>
      </c>
      <c r="L2418" s="2">
        <f>IFERROR(VLOOKUP(C2418,BOTULISMO!$A$3:$C$19,3,FALSE),0)</f>
        <v>0</v>
      </c>
      <c r="M2418" s="2">
        <f>IFERROR(VLOOKUP(C2418,'LEISHMANIOSE VISCERAL'!$A$4:$C$454,3,FALSE),0)</f>
        <v>0</v>
      </c>
      <c r="N2418" s="2">
        <f>IFERROR(VLOOKUP(C2418,'LEISHMANIOSE TEGUMENTAR'!$A$4:$C$1681,3,FALSE),0)</f>
        <v>0</v>
      </c>
      <c r="O2418" s="2">
        <f>IFERROR(VLOOKUP(C2418,'FEBRE AMARELA'!$A$4:$C$38,3,FALSE),0)</f>
        <v>0</v>
      </c>
      <c r="P2418" s="2">
        <f>IFERROR(VLOOKUP(C2418,DENGUE!$A$5:$C$4097,3,FALSE),0)</f>
        <v>0</v>
      </c>
      <c r="Q2418" s="2">
        <f>IFERROR(VLOOKUP(C2418,'HEPATITE VIRAL'!$A$5:$C$3162,3,FALSE),0)</f>
        <v>1</v>
      </c>
      <c r="R2418" s="2">
        <f>IFERROR(VLOOKUP(C2418,'FEBRE MACULOSA'!$A$5:$C$181,3,FALSE),0)</f>
        <v>0</v>
      </c>
      <c r="S2418" s="2">
        <f>IFERROR(VLOOKUP(C2418,LEPTOSPIROSE!$A$5:$C$1176,3,FALSE),0)</f>
        <v>0</v>
      </c>
      <c r="T2418" s="2">
        <f>IFERROR(VLOOKUP(C2418,'DOENÇA DE CHAGAS'!$A$5:$C$100,3,FALSE),0)</f>
        <v>0</v>
      </c>
      <c r="U2418" s="2">
        <f>IFERROR(VLOOKUP(C2418,'PICADAS DE COBRAS'!$A$6:$C$4645,3,FALSE),0)</f>
        <v>0</v>
      </c>
      <c r="V2418">
        <f>IFERROR(VLOOKUP(C2418,'ZIKA VIRUS'!$A$5:$C$2399,3,FALSE),0)</f>
        <v>1</v>
      </c>
      <c r="W2418">
        <f>IFERROR(VLOOKUP(C2418,'FEBRE TIFÓIDE'!$A$5:$C$46,3,FALSE),0)</f>
        <v>0</v>
      </c>
      <c r="X2418">
        <f>IFERROR(VLOOKUP(C2418,HANTAVIROSE!$A$5:$C$153,3,FALSE),0)</f>
        <v>0</v>
      </c>
      <c r="Y2418">
        <f>IFERROR(VLOOKUP(C2418,MENINGITE!$A$5:$C$447,3,FALSE),0)</f>
        <v>0</v>
      </c>
      <c r="Z2418">
        <f>IFERROR(VLOOKUP(C2418,RAIVA!$A$5:$C$16,3,FALSE),0)</f>
        <v>0</v>
      </c>
    </row>
    <row r="2419" spans="1:26" x14ac:dyDescent="0.3">
      <c r="A2419" s="2" t="s">
        <v>5270</v>
      </c>
      <c r="B2419" s="2" t="s">
        <v>5284</v>
      </c>
      <c r="C2419" s="2">
        <v>110110</v>
      </c>
      <c r="D2419" s="2">
        <v>1101104</v>
      </c>
      <c r="E2419" s="2" t="s">
        <v>5270</v>
      </c>
      <c r="F2419" s="2" t="s">
        <v>5284</v>
      </c>
      <c r="G2419" s="2">
        <f>IFERROR(VLOOKUP(D2419,Coordenadas!$A$2:$D$5571,3,FALSE),0)</f>
        <v>-9.1968700000000005</v>
      </c>
      <c r="H2419" s="2">
        <f>IFERROR(VLOOKUP(D2419,Coordenadas!$A$2:$D$5571,4,FALSE),0)</f>
        <v>-63.180900000000001</v>
      </c>
      <c r="I2419" s="2" t="s">
        <v>5323</v>
      </c>
      <c r="J2419" s="2">
        <v>8566</v>
      </c>
      <c r="K2419" s="2" t="s">
        <v>5332</v>
      </c>
      <c r="L2419" s="2">
        <f>IFERROR(VLOOKUP(C2419,BOTULISMO!$A$3:$C$19,3,FALSE),0)</f>
        <v>0</v>
      </c>
      <c r="M2419" s="2">
        <f>IFERROR(VLOOKUP(C2419,'LEISHMANIOSE VISCERAL'!$A$4:$C$454,3,FALSE),0)</f>
        <v>0</v>
      </c>
      <c r="N2419" s="2">
        <f>IFERROR(VLOOKUP(C2419,'LEISHMANIOSE TEGUMENTAR'!$A$4:$C$1681,3,FALSE),0)</f>
        <v>0</v>
      </c>
      <c r="O2419" s="2">
        <f>IFERROR(VLOOKUP(C2419,'FEBRE AMARELA'!$A$4:$C$38,3,FALSE),0)</f>
        <v>0</v>
      </c>
      <c r="P2419" s="2">
        <f>IFERROR(VLOOKUP(C2419,DENGUE!$A$5:$C$4097,3,FALSE),0)</f>
        <v>107</v>
      </c>
      <c r="Q2419" s="2">
        <f>IFERROR(VLOOKUP(C2419,'HEPATITE VIRAL'!$A$5:$C$3162,3,FALSE),0)</f>
        <v>3</v>
      </c>
      <c r="R2419" s="2">
        <f>IFERROR(VLOOKUP(C2419,'FEBRE MACULOSA'!$A$5:$C$181,3,FALSE),0)</f>
        <v>0</v>
      </c>
      <c r="S2419" s="2">
        <f>IFERROR(VLOOKUP(C2419,LEPTOSPIROSE!$A$5:$C$1176,3,FALSE),0)</f>
        <v>0</v>
      </c>
      <c r="T2419" s="2">
        <f>IFERROR(VLOOKUP(C2419,'DOENÇA DE CHAGAS'!$A$5:$C$100,3,FALSE),0)</f>
        <v>0</v>
      </c>
      <c r="U2419" s="2">
        <f>IFERROR(VLOOKUP(C2419,'PICADAS DE COBRAS'!$A$6:$C$4645,3,FALSE),0)</f>
        <v>1</v>
      </c>
      <c r="V2419">
        <f>IFERROR(VLOOKUP(C2419,'ZIKA VIRUS'!$A$5:$C$2399,3,FALSE),0)</f>
        <v>0</v>
      </c>
      <c r="W2419">
        <f>IFERROR(VLOOKUP(C2419,'FEBRE TIFÓIDE'!$A$5:$C$46,3,FALSE),0)</f>
        <v>0</v>
      </c>
      <c r="X2419">
        <f>IFERROR(VLOOKUP(C2419,HANTAVIROSE!$A$5:$C$153,3,FALSE),0)</f>
        <v>0</v>
      </c>
      <c r="Y2419">
        <f>IFERROR(VLOOKUP(C2419,MENINGITE!$A$5:$C$447,3,FALSE),0)</f>
        <v>0</v>
      </c>
      <c r="Z2419">
        <f>IFERROR(VLOOKUP(C2419,RAIVA!$A$5:$C$16,3,FALSE),0)</f>
        <v>0</v>
      </c>
    </row>
    <row r="2420" spans="1:26" x14ac:dyDescent="0.3">
      <c r="A2420" s="2" t="s">
        <v>470</v>
      </c>
      <c r="B2420" s="2" t="s">
        <v>753</v>
      </c>
      <c r="C2420" s="2">
        <v>431057</v>
      </c>
      <c r="D2420" s="2">
        <v>4310579</v>
      </c>
      <c r="E2420" s="2" t="s">
        <v>470</v>
      </c>
      <c r="F2420" s="2" t="s">
        <v>753</v>
      </c>
      <c r="G2420" s="2">
        <f>IFERROR(VLOOKUP(D2420,Coordenadas!$A$2:$D$5571,3,FALSE),0)</f>
        <v>-28.776800000000001</v>
      </c>
      <c r="H2420" s="2">
        <f>IFERROR(VLOOKUP(D2420,Coordenadas!$A$2:$D$5571,4,FALSE),0)</f>
        <v>-52.1693</v>
      </c>
      <c r="I2420" s="2" t="s">
        <v>5326</v>
      </c>
      <c r="J2420" s="2">
        <v>2344</v>
      </c>
      <c r="K2420" s="2" t="s">
        <v>5332</v>
      </c>
      <c r="L2420" s="2">
        <f>IFERROR(VLOOKUP(C2420,BOTULISMO!$A$3:$C$19,3,FALSE),0)</f>
        <v>0</v>
      </c>
      <c r="M2420" s="2">
        <f>IFERROR(VLOOKUP(C2420,'LEISHMANIOSE VISCERAL'!$A$4:$C$454,3,FALSE),0)</f>
        <v>0</v>
      </c>
      <c r="N2420" s="2">
        <f>IFERROR(VLOOKUP(C2420,'LEISHMANIOSE TEGUMENTAR'!$A$4:$C$1681,3,FALSE),0)</f>
        <v>0</v>
      </c>
      <c r="O2420" s="2">
        <f>IFERROR(VLOOKUP(C2420,'FEBRE AMARELA'!$A$4:$C$38,3,FALSE),0)</f>
        <v>0</v>
      </c>
      <c r="P2420" s="2">
        <f>IFERROR(VLOOKUP(C2420,DENGUE!$A$5:$C$4097,3,FALSE),0)</f>
        <v>0</v>
      </c>
      <c r="Q2420" s="2">
        <f>IFERROR(VLOOKUP(C2420,'HEPATITE VIRAL'!$A$5:$C$3162,3,FALSE),0)</f>
        <v>0</v>
      </c>
      <c r="R2420" s="2">
        <f>IFERROR(VLOOKUP(C2420,'FEBRE MACULOSA'!$A$5:$C$181,3,FALSE),0)</f>
        <v>0</v>
      </c>
      <c r="S2420" s="2">
        <f>IFERROR(VLOOKUP(C2420,LEPTOSPIROSE!$A$5:$C$1176,3,FALSE),0)</f>
        <v>0</v>
      </c>
      <c r="T2420" s="2">
        <f>IFERROR(VLOOKUP(C2420,'DOENÇA DE CHAGAS'!$A$5:$C$100,3,FALSE),0)</f>
        <v>0</v>
      </c>
      <c r="U2420" s="2">
        <f>IFERROR(VLOOKUP(C2420,'PICADAS DE COBRAS'!$A$6:$C$4645,3,FALSE),0)</f>
        <v>1</v>
      </c>
      <c r="V2420">
        <f>IFERROR(VLOOKUP(C2420,'ZIKA VIRUS'!$A$5:$C$2399,3,FALSE),0)</f>
        <v>0</v>
      </c>
      <c r="W2420">
        <f>IFERROR(VLOOKUP(C2420,'FEBRE TIFÓIDE'!$A$5:$C$46,3,FALSE),0)</f>
        <v>0</v>
      </c>
      <c r="X2420">
        <f>IFERROR(VLOOKUP(C2420,HANTAVIROSE!$A$5:$C$153,3,FALSE),0)</f>
        <v>0</v>
      </c>
      <c r="Y2420">
        <f>IFERROR(VLOOKUP(C2420,MENINGITE!$A$5:$C$447,3,FALSE),0)</f>
        <v>0</v>
      </c>
      <c r="Z2420">
        <f>IFERROR(VLOOKUP(C2420,RAIVA!$A$5:$C$16,3,FALSE),0)</f>
        <v>0</v>
      </c>
    </row>
    <row r="2421" spans="1:26" x14ac:dyDescent="0.3">
      <c r="A2421" s="2" t="s">
        <v>1637</v>
      </c>
      <c r="B2421" s="2" t="s">
        <v>2001</v>
      </c>
      <c r="C2421" s="2">
        <v>352290</v>
      </c>
      <c r="D2421" s="2">
        <v>3522901</v>
      </c>
      <c r="E2421" s="2" t="s">
        <v>1637</v>
      </c>
      <c r="F2421" s="2" t="s">
        <v>2001</v>
      </c>
      <c r="G2421" s="2">
        <f>IFERROR(VLOOKUP(D2421,Coordenadas!$A$2:$D$5571,3,FALSE),0)</f>
        <v>-22.232399999999998</v>
      </c>
      <c r="H2421" s="2">
        <f>IFERROR(VLOOKUP(D2421,Coordenadas!$A$2:$D$5571,4,FALSE),0)</f>
        <v>-48.719700000000003</v>
      </c>
      <c r="I2421" s="2" t="s">
        <v>5325</v>
      </c>
      <c r="J2421" s="2">
        <v>12173</v>
      </c>
      <c r="K2421" s="2" t="s">
        <v>5332</v>
      </c>
      <c r="L2421" s="2">
        <f>IFERROR(VLOOKUP(C2421,BOTULISMO!$A$3:$C$19,3,FALSE),0)</f>
        <v>0</v>
      </c>
      <c r="M2421" s="2">
        <f>IFERROR(VLOOKUP(C2421,'LEISHMANIOSE VISCERAL'!$A$4:$C$454,3,FALSE),0)</f>
        <v>0</v>
      </c>
      <c r="N2421" s="2">
        <f>IFERROR(VLOOKUP(C2421,'LEISHMANIOSE TEGUMENTAR'!$A$4:$C$1681,3,FALSE),0)</f>
        <v>0</v>
      </c>
      <c r="O2421" s="2">
        <f>IFERROR(VLOOKUP(C2421,'FEBRE AMARELA'!$A$4:$C$38,3,FALSE),0)</f>
        <v>0</v>
      </c>
      <c r="P2421" s="2">
        <f>IFERROR(VLOOKUP(C2421,DENGUE!$A$5:$C$4097,3,FALSE),0)</f>
        <v>41</v>
      </c>
      <c r="Q2421" s="2">
        <f>IFERROR(VLOOKUP(C2421,'HEPATITE VIRAL'!$A$5:$C$3162,3,FALSE),0)</f>
        <v>0</v>
      </c>
      <c r="R2421" s="2">
        <f>IFERROR(VLOOKUP(C2421,'FEBRE MACULOSA'!$A$5:$C$181,3,FALSE),0)</f>
        <v>0</v>
      </c>
      <c r="S2421" s="2">
        <f>IFERROR(VLOOKUP(C2421,LEPTOSPIROSE!$A$5:$C$1176,3,FALSE),0)</f>
        <v>0</v>
      </c>
      <c r="T2421" s="2">
        <f>IFERROR(VLOOKUP(C2421,'DOENÇA DE CHAGAS'!$A$5:$C$100,3,FALSE),0)</f>
        <v>0</v>
      </c>
      <c r="U2421" s="2">
        <f>IFERROR(VLOOKUP(C2421,'PICADAS DE COBRAS'!$A$6:$C$4645,3,FALSE),0)</f>
        <v>51</v>
      </c>
      <c r="V2421">
        <f>IFERROR(VLOOKUP(C2421,'ZIKA VIRUS'!$A$5:$C$2399,3,FALSE),0)</f>
        <v>0</v>
      </c>
      <c r="W2421">
        <f>IFERROR(VLOOKUP(C2421,'FEBRE TIFÓIDE'!$A$5:$C$46,3,FALSE),0)</f>
        <v>0</v>
      </c>
      <c r="X2421">
        <f>IFERROR(VLOOKUP(C2421,HANTAVIROSE!$A$5:$C$153,3,FALSE),0)</f>
        <v>0</v>
      </c>
      <c r="Y2421">
        <f>IFERROR(VLOOKUP(C2421,MENINGITE!$A$5:$C$447,3,FALSE),0)</f>
        <v>0</v>
      </c>
      <c r="Z2421">
        <f>IFERROR(VLOOKUP(C2421,RAIVA!$A$5:$C$16,3,FALSE),0)</f>
        <v>0</v>
      </c>
    </row>
    <row r="2422" spans="1:26" x14ac:dyDescent="0.3">
      <c r="A2422" s="2" t="s">
        <v>1637</v>
      </c>
      <c r="B2422" s="2" t="s">
        <v>2000</v>
      </c>
      <c r="C2422" s="2">
        <v>352300</v>
      </c>
      <c r="D2422" s="2">
        <v>3523008</v>
      </c>
      <c r="E2422" s="2" t="s">
        <v>1637</v>
      </c>
      <c r="F2422" s="2" t="s">
        <v>2000</v>
      </c>
      <c r="G2422" s="2">
        <f>IFERROR(VLOOKUP(D2422,Coordenadas!$A$2:$D$5571,3,FALSE),0)</f>
        <v>-20.6419</v>
      </c>
      <c r="H2422" s="2">
        <f>IFERROR(VLOOKUP(D2422,Coordenadas!$A$2:$D$5571,4,FALSE),0)</f>
        <v>-51.506300000000003</v>
      </c>
      <c r="I2422" s="2" t="s">
        <v>5325</v>
      </c>
      <c r="J2422" s="2">
        <v>4357</v>
      </c>
      <c r="K2422" s="2" t="s">
        <v>5332</v>
      </c>
      <c r="L2422" s="2">
        <f>IFERROR(VLOOKUP(C2422,BOTULISMO!$A$3:$C$19,3,FALSE),0)</f>
        <v>0</v>
      </c>
      <c r="M2422" s="2">
        <f>IFERROR(VLOOKUP(C2422,'LEISHMANIOSE VISCERAL'!$A$4:$C$454,3,FALSE),0)</f>
        <v>0</v>
      </c>
      <c r="N2422" s="2">
        <f>IFERROR(VLOOKUP(C2422,'LEISHMANIOSE TEGUMENTAR'!$A$4:$C$1681,3,FALSE),0)</f>
        <v>0</v>
      </c>
      <c r="O2422" s="2">
        <f>IFERROR(VLOOKUP(C2422,'FEBRE AMARELA'!$A$4:$C$38,3,FALSE),0)</f>
        <v>0</v>
      </c>
      <c r="P2422" s="2">
        <f>IFERROR(VLOOKUP(C2422,DENGUE!$A$5:$C$4097,3,FALSE),0)</f>
        <v>21</v>
      </c>
      <c r="Q2422" s="2">
        <f>IFERROR(VLOOKUP(C2422,'HEPATITE VIRAL'!$A$5:$C$3162,3,FALSE),0)</f>
        <v>4</v>
      </c>
      <c r="R2422" s="2">
        <f>IFERROR(VLOOKUP(C2422,'FEBRE MACULOSA'!$A$5:$C$181,3,FALSE),0)</f>
        <v>0</v>
      </c>
      <c r="S2422" s="2">
        <f>IFERROR(VLOOKUP(C2422,LEPTOSPIROSE!$A$5:$C$1176,3,FALSE),0)</f>
        <v>0</v>
      </c>
      <c r="T2422" s="2">
        <f>IFERROR(VLOOKUP(C2422,'DOENÇA DE CHAGAS'!$A$5:$C$100,3,FALSE),0)</f>
        <v>0</v>
      </c>
      <c r="U2422" s="2">
        <f>IFERROR(VLOOKUP(C2422,'PICADAS DE COBRAS'!$A$6:$C$4645,3,FALSE),0)</f>
        <v>2</v>
      </c>
      <c r="V2422">
        <f>IFERROR(VLOOKUP(C2422,'ZIKA VIRUS'!$A$5:$C$2399,3,FALSE),0)</f>
        <v>0</v>
      </c>
      <c r="W2422">
        <f>IFERROR(VLOOKUP(C2422,'FEBRE TIFÓIDE'!$A$5:$C$46,3,FALSE),0)</f>
        <v>0</v>
      </c>
      <c r="X2422">
        <f>IFERROR(VLOOKUP(C2422,HANTAVIROSE!$A$5:$C$153,3,FALSE),0)</f>
        <v>0</v>
      </c>
      <c r="Y2422">
        <f>IFERROR(VLOOKUP(C2422,MENINGITE!$A$5:$C$447,3,FALSE),0)</f>
        <v>0</v>
      </c>
      <c r="Z2422">
        <f>IFERROR(VLOOKUP(C2422,RAIVA!$A$5:$C$16,3,FALSE),0)</f>
        <v>0</v>
      </c>
    </row>
    <row r="2423" spans="1:26" x14ac:dyDescent="0.3">
      <c r="A2423" s="2" t="s">
        <v>3</v>
      </c>
      <c r="B2423" s="2" t="s">
        <v>128</v>
      </c>
      <c r="C2423" s="2">
        <v>521120</v>
      </c>
      <c r="D2423" s="2">
        <v>5211206</v>
      </c>
      <c r="E2423" s="2" t="s">
        <v>3</v>
      </c>
      <c r="F2423" s="2" t="s">
        <v>128</v>
      </c>
      <c r="G2423" s="2">
        <f>IFERROR(VLOOKUP(D2423,Coordenadas!$A$2:$D$5571,3,FALSE),0)</f>
        <v>-15.560600000000001</v>
      </c>
      <c r="H2423" s="2">
        <f>IFERROR(VLOOKUP(D2423,Coordenadas!$A$2:$D$5571,4,FALSE),0)</f>
        <v>-49.948999999999998</v>
      </c>
      <c r="I2423" s="2" t="s">
        <v>5327</v>
      </c>
      <c r="J2423" s="2">
        <v>26125</v>
      </c>
      <c r="K2423" s="2" t="s">
        <v>5330</v>
      </c>
      <c r="L2423" s="2">
        <f>IFERROR(VLOOKUP(C2423,BOTULISMO!$A$3:$C$19,3,FALSE),0)</f>
        <v>0</v>
      </c>
      <c r="M2423" s="2">
        <f>IFERROR(VLOOKUP(C2423,'LEISHMANIOSE VISCERAL'!$A$4:$C$454,3,FALSE),0)</f>
        <v>0</v>
      </c>
      <c r="N2423" s="2">
        <f>IFERROR(VLOOKUP(C2423,'LEISHMANIOSE TEGUMENTAR'!$A$4:$C$1681,3,FALSE),0)</f>
        <v>1</v>
      </c>
      <c r="O2423" s="2">
        <f>IFERROR(VLOOKUP(C2423,'FEBRE AMARELA'!$A$4:$C$38,3,FALSE),0)</f>
        <v>0</v>
      </c>
      <c r="P2423" s="2">
        <f>IFERROR(VLOOKUP(C2423,DENGUE!$A$5:$C$4097,3,FALSE),0)</f>
        <v>237</v>
      </c>
      <c r="Q2423" s="2">
        <f>IFERROR(VLOOKUP(C2423,'HEPATITE VIRAL'!$A$5:$C$3162,3,FALSE),0)</f>
        <v>0</v>
      </c>
      <c r="R2423" s="2">
        <f>IFERROR(VLOOKUP(C2423,'FEBRE MACULOSA'!$A$5:$C$181,3,FALSE),0)</f>
        <v>0</v>
      </c>
      <c r="S2423" s="2">
        <f>IFERROR(VLOOKUP(C2423,LEPTOSPIROSE!$A$5:$C$1176,3,FALSE),0)</f>
        <v>0</v>
      </c>
      <c r="T2423" s="2">
        <f>IFERROR(VLOOKUP(C2423,'DOENÇA DE CHAGAS'!$A$5:$C$100,3,FALSE),0)</f>
        <v>0</v>
      </c>
      <c r="U2423" s="2">
        <f>IFERROR(VLOOKUP(C2423,'PICADAS DE COBRAS'!$A$6:$C$4645,3,FALSE),0)</f>
        <v>20</v>
      </c>
      <c r="V2423">
        <f>IFERROR(VLOOKUP(C2423,'ZIKA VIRUS'!$A$5:$C$2399,3,FALSE),0)</f>
        <v>0</v>
      </c>
      <c r="W2423">
        <f>IFERROR(VLOOKUP(C2423,'FEBRE TIFÓIDE'!$A$5:$C$46,3,FALSE),0)</f>
        <v>0</v>
      </c>
      <c r="X2423">
        <f>IFERROR(VLOOKUP(C2423,HANTAVIROSE!$A$5:$C$153,3,FALSE),0)</f>
        <v>0</v>
      </c>
      <c r="Y2423">
        <f>IFERROR(VLOOKUP(C2423,MENINGITE!$A$5:$C$447,3,FALSE),0)</f>
        <v>0</v>
      </c>
      <c r="Z2423">
        <f>IFERROR(VLOOKUP(C2423,RAIVA!$A$5:$C$16,3,FALSE),0)</f>
        <v>0</v>
      </c>
    </row>
    <row r="2424" spans="1:26" x14ac:dyDescent="0.3">
      <c r="A2424" s="2" t="s">
        <v>1637</v>
      </c>
      <c r="B2424" s="2" t="s">
        <v>1999</v>
      </c>
      <c r="C2424" s="2">
        <v>352310</v>
      </c>
      <c r="D2424" s="2">
        <v>3523107</v>
      </c>
      <c r="E2424" s="2" t="s">
        <v>1637</v>
      </c>
      <c r="F2424" s="2" t="s">
        <v>1999</v>
      </c>
      <c r="G2424" s="2">
        <f>IFERROR(VLOOKUP(D2424,Coordenadas!$A$2:$D$5571,3,FALSE),0)</f>
        <v>-23.483499999999999</v>
      </c>
      <c r="H2424" s="2">
        <f>IFERROR(VLOOKUP(D2424,Coordenadas!$A$2:$D$5571,4,FALSE),0)</f>
        <v>-46.345700000000001</v>
      </c>
      <c r="I2424" s="2" t="s">
        <v>5325</v>
      </c>
      <c r="J2424" s="2">
        <v>321770</v>
      </c>
      <c r="K2424" s="2" t="s">
        <v>5333</v>
      </c>
      <c r="L2424" s="2">
        <f>IFERROR(VLOOKUP(C2424,BOTULISMO!$A$3:$C$19,3,FALSE),0)</f>
        <v>0</v>
      </c>
      <c r="M2424" s="2">
        <f>IFERROR(VLOOKUP(C2424,'LEISHMANIOSE VISCERAL'!$A$4:$C$454,3,FALSE),0)</f>
        <v>0</v>
      </c>
      <c r="N2424" s="2">
        <f>IFERROR(VLOOKUP(C2424,'LEISHMANIOSE TEGUMENTAR'!$A$4:$C$1681,3,FALSE),0)</f>
        <v>0</v>
      </c>
      <c r="O2424" s="2">
        <f>IFERROR(VLOOKUP(C2424,'FEBRE AMARELA'!$A$4:$C$38,3,FALSE),0)</f>
        <v>0</v>
      </c>
      <c r="P2424" s="2">
        <f>IFERROR(VLOOKUP(C2424,DENGUE!$A$5:$C$4097,3,FALSE),0)</f>
        <v>22</v>
      </c>
      <c r="Q2424" s="2">
        <f>IFERROR(VLOOKUP(C2424,'HEPATITE VIRAL'!$A$5:$C$3162,3,FALSE),0)</f>
        <v>67</v>
      </c>
      <c r="R2424" s="2">
        <f>IFERROR(VLOOKUP(C2424,'FEBRE MACULOSA'!$A$5:$C$181,3,FALSE),0)</f>
        <v>0</v>
      </c>
      <c r="S2424" s="2">
        <f>IFERROR(VLOOKUP(C2424,LEPTOSPIROSE!$A$5:$C$1176,3,FALSE),0)</f>
        <v>21</v>
      </c>
      <c r="T2424" s="2">
        <f>IFERROR(VLOOKUP(C2424,'DOENÇA DE CHAGAS'!$A$5:$C$100,3,FALSE),0)</f>
        <v>0</v>
      </c>
      <c r="U2424" s="2">
        <f>IFERROR(VLOOKUP(C2424,'PICADAS DE COBRAS'!$A$6:$C$4645,3,FALSE),0)</f>
        <v>9</v>
      </c>
      <c r="V2424">
        <f>IFERROR(VLOOKUP(C2424,'ZIKA VIRUS'!$A$5:$C$2399,3,FALSE),0)</f>
        <v>9</v>
      </c>
      <c r="W2424">
        <f>IFERROR(VLOOKUP(C2424,'FEBRE TIFÓIDE'!$A$5:$C$46,3,FALSE),0)</f>
        <v>0</v>
      </c>
      <c r="X2424">
        <f>IFERROR(VLOOKUP(C2424,HANTAVIROSE!$A$5:$C$153,3,FALSE),0)</f>
        <v>0</v>
      </c>
      <c r="Y2424">
        <f>IFERROR(VLOOKUP(C2424,MENINGITE!$A$5:$C$447,3,FALSE),0)</f>
        <v>7</v>
      </c>
      <c r="Z2424">
        <f>IFERROR(VLOOKUP(C2424,RAIVA!$A$5:$C$16,3,FALSE),0)</f>
        <v>0</v>
      </c>
    </row>
    <row r="2425" spans="1:26" x14ac:dyDescent="0.3">
      <c r="A2425" s="2" t="s">
        <v>3257</v>
      </c>
      <c r="B2425" s="2" t="s">
        <v>3462</v>
      </c>
      <c r="C2425" s="2">
        <v>291670</v>
      </c>
      <c r="D2425" s="2">
        <v>2916708</v>
      </c>
      <c r="E2425" s="2" t="s">
        <v>3257</v>
      </c>
      <c r="F2425" s="2" t="s">
        <v>3462</v>
      </c>
      <c r="G2425" s="2">
        <f>IFERROR(VLOOKUP(D2425,Coordenadas!$A$2:$D$5571,3,FALSE),0)</f>
        <v>-13.4459</v>
      </c>
      <c r="H2425" s="2">
        <f>IFERROR(VLOOKUP(D2425,Coordenadas!$A$2:$D$5571,4,FALSE),0)</f>
        <v>-39.937800000000003</v>
      </c>
      <c r="I2425" s="2" t="s">
        <v>5324</v>
      </c>
      <c r="J2425" s="2">
        <v>7678</v>
      </c>
      <c r="K2425" s="2" t="s">
        <v>5332</v>
      </c>
      <c r="L2425" s="2">
        <f>IFERROR(VLOOKUP(C2425,BOTULISMO!$A$3:$C$19,3,FALSE),0)</f>
        <v>0</v>
      </c>
      <c r="M2425" s="2">
        <f>IFERROR(VLOOKUP(C2425,'LEISHMANIOSE VISCERAL'!$A$4:$C$454,3,FALSE),0)</f>
        <v>0</v>
      </c>
      <c r="N2425" s="2">
        <f>IFERROR(VLOOKUP(C2425,'LEISHMANIOSE TEGUMENTAR'!$A$4:$C$1681,3,FALSE),0)</f>
        <v>17</v>
      </c>
      <c r="O2425" s="2">
        <f>IFERROR(VLOOKUP(C2425,'FEBRE AMARELA'!$A$4:$C$38,3,FALSE),0)</f>
        <v>0</v>
      </c>
      <c r="P2425" s="2">
        <f>IFERROR(VLOOKUP(C2425,DENGUE!$A$5:$C$4097,3,FALSE),0)</f>
        <v>154</v>
      </c>
      <c r="Q2425" s="2">
        <f>IFERROR(VLOOKUP(C2425,'HEPATITE VIRAL'!$A$5:$C$3162,3,FALSE),0)</f>
        <v>0</v>
      </c>
      <c r="R2425" s="2">
        <f>IFERROR(VLOOKUP(C2425,'FEBRE MACULOSA'!$A$5:$C$181,3,FALSE),0)</f>
        <v>0</v>
      </c>
      <c r="S2425" s="2">
        <f>IFERROR(VLOOKUP(C2425,LEPTOSPIROSE!$A$5:$C$1176,3,FALSE),0)</f>
        <v>0</v>
      </c>
      <c r="T2425" s="2">
        <f>IFERROR(VLOOKUP(C2425,'DOENÇA DE CHAGAS'!$A$5:$C$100,3,FALSE),0)</f>
        <v>0</v>
      </c>
      <c r="U2425" s="2">
        <f>IFERROR(VLOOKUP(C2425,'PICADAS DE COBRAS'!$A$6:$C$4645,3,FALSE),0)</f>
        <v>23</v>
      </c>
      <c r="V2425">
        <f>IFERROR(VLOOKUP(C2425,'ZIKA VIRUS'!$A$5:$C$2399,3,FALSE),0)</f>
        <v>0</v>
      </c>
      <c r="W2425">
        <f>IFERROR(VLOOKUP(C2425,'FEBRE TIFÓIDE'!$A$5:$C$46,3,FALSE),0)</f>
        <v>0</v>
      </c>
      <c r="X2425">
        <f>IFERROR(VLOOKUP(C2425,HANTAVIROSE!$A$5:$C$153,3,FALSE),0)</f>
        <v>0</v>
      </c>
      <c r="Y2425">
        <f>IFERROR(VLOOKUP(C2425,MENINGITE!$A$5:$C$447,3,FALSE),0)</f>
        <v>0</v>
      </c>
      <c r="Z2425">
        <f>IFERROR(VLOOKUP(C2425,RAIVA!$A$5:$C$16,3,FALSE),0)</f>
        <v>0</v>
      </c>
    </row>
    <row r="2426" spans="1:26" x14ac:dyDescent="0.3">
      <c r="A2426" s="2" t="s">
        <v>470</v>
      </c>
      <c r="B2426" s="2" t="s">
        <v>752</v>
      </c>
      <c r="C2426" s="2">
        <v>431060</v>
      </c>
      <c r="D2426" s="2">
        <v>4310603</v>
      </c>
      <c r="E2426" s="2" t="s">
        <v>470</v>
      </c>
      <c r="F2426" s="2" t="s">
        <v>752</v>
      </c>
      <c r="G2426" s="2">
        <f>IFERROR(VLOOKUP(D2426,Coordenadas!$A$2:$D$5571,3,FALSE),0)</f>
        <v>-29.1311</v>
      </c>
      <c r="H2426" s="2">
        <f>IFERROR(VLOOKUP(D2426,Coordenadas!$A$2:$D$5571,4,FALSE),0)</f>
        <v>-56.551499999999997</v>
      </c>
      <c r="I2426" s="2" t="s">
        <v>5326</v>
      </c>
      <c r="J2426" s="2">
        <v>38159</v>
      </c>
      <c r="K2426" s="2" t="s">
        <v>5330</v>
      </c>
      <c r="L2426" s="2">
        <f>IFERROR(VLOOKUP(C2426,BOTULISMO!$A$3:$C$19,3,FALSE),0)</f>
        <v>0</v>
      </c>
      <c r="M2426" s="2">
        <f>IFERROR(VLOOKUP(C2426,'LEISHMANIOSE VISCERAL'!$A$4:$C$454,3,FALSE),0)</f>
        <v>0</v>
      </c>
      <c r="N2426" s="2">
        <f>IFERROR(VLOOKUP(C2426,'LEISHMANIOSE TEGUMENTAR'!$A$4:$C$1681,3,FALSE),0)</f>
        <v>0</v>
      </c>
      <c r="O2426" s="2">
        <f>IFERROR(VLOOKUP(C2426,'FEBRE AMARELA'!$A$4:$C$38,3,FALSE),0)</f>
        <v>0</v>
      </c>
      <c r="P2426" s="2">
        <f>IFERROR(VLOOKUP(C2426,DENGUE!$A$5:$C$4097,3,FALSE),0)</f>
        <v>0</v>
      </c>
      <c r="Q2426" s="2">
        <f>IFERROR(VLOOKUP(C2426,'HEPATITE VIRAL'!$A$5:$C$3162,3,FALSE),0)</f>
        <v>9</v>
      </c>
      <c r="R2426" s="2">
        <f>IFERROR(VLOOKUP(C2426,'FEBRE MACULOSA'!$A$5:$C$181,3,FALSE),0)</f>
        <v>0</v>
      </c>
      <c r="S2426" s="2">
        <f>IFERROR(VLOOKUP(C2426,LEPTOSPIROSE!$A$5:$C$1176,3,FALSE),0)</f>
        <v>0</v>
      </c>
      <c r="T2426" s="2">
        <f>IFERROR(VLOOKUP(C2426,'DOENÇA DE CHAGAS'!$A$5:$C$100,3,FALSE),0)</f>
        <v>0</v>
      </c>
      <c r="U2426" s="2">
        <f>IFERROR(VLOOKUP(C2426,'PICADAS DE COBRAS'!$A$6:$C$4645,3,FALSE),0)</f>
        <v>2</v>
      </c>
      <c r="V2426">
        <f>IFERROR(VLOOKUP(C2426,'ZIKA VIRUS'!$A$5:$C$2399,3,FALSE),0)</f>
        <v>0</v>
      </c>
      <c r="W2426">
        <f>IFERROR(VLOOKUP(C2426,'FEBRE TIFÓIDE'!$A$5:$C$46,3,FALSE),0)</f>
        <v>0</v>
      </c>
      <c r="X2426">
        <f>IFERROR(VLOOKUP(C2426,HANTAVIROSE!$A$5:$C$153,3,FALSE),0)</f>
        <v>0</v>
      </c>
      <c r="Y2426">
        <f>IFERROR(VLOOKUP(C2426,MENINGITE!$A$5:$C$447,3,FALSE),0)</f>
        <v>0</v>
      </c>
      <c r="Z2426">
        <f>IFERROR(VLOOKUP(C2426,RAIVA!$A$5:$C$16,3,FALSE),0)</f>
        <v>0</v>
      </c>
    </row>
    <row r="2427" spans="1:26" x14ac:dyDescent="0.3">
      <c r="A2427" s="2" t="s">
        <v>392</v>
      </c>
      <c r="B2427" s="2" t="s">
        <v>428</v>
      </c>
      <c r="C2427" s="2">
        <v>500460</v>
      </c>
      <c r="D2427" s="2">
        <v>5004601</v>
      </c>
      <c r="E2427" s="2" t="s">
        <v>392</v>
      </c>
      <c r="F2427" s="2" t="s">
        <v>428</v>
      </c>
      <c r="G2427" s="2">
        <f>IFERROR(VLOOKUP(D2427,Coordenadas!$A$2:$D$5571,3,FALSE),0)</f>
        <v>-23.477900000000002</v>
      </c>
      <c r="H2427" s="2">
        <f>IFERROR(VLOOKUP(D2427,Coordenadas!$A$2:$D$5571,4,FALSE),0)</f>
        <v>-54.186999999999998</v>
      </c>
      <c r="I2427" s="2" t="s">
        <v>5327</v>
      </c>
      <c r="J2427" s="2">
        <v>18614</v>
      </c>
      <c r="K2427" s="2" t="s">
        <v>5332</v>
      </c>
      <c r="L2427" s="2">
        <f>IFERROR(VLOOKUP(C2427,BOTULISMO!$A$3:$C$19,3,FALSE),0)</f>
        <v>0</v>
      </c>
      <c r="M2427" s="2">
        <f>IFERROR(VLOOKUP(C2427,'LEISHMANIOSE VISCERAL'!$A$4:$C$454,3,FALSE),0)</f>
        <v>0</v>
      </c>
      <c r="N2427" s="2">
        <f>IFERROR(VLOOKUP(C2427,'LEISHMANIOSE TEGUMENTAR'!$A$4:$C$1681,3,FALSE),0)</f>
        <v>2</v>
      </c>
      <c r="O2427" s="2">
        <f>IFERROR(VLOOKUP(C2427,'FEBRE AMARELA'!$A$4:$C$38,3,FALSE),0)</f>
        <v>0</v>
      </c>
      <c r="P2427" s="2">
        <f>IFERROR(VLOOKUP(C2427,DENGUE!$A$5:$C$4097,3,FALSE),0)</f>
        <v>396</v>
      </c>
      <c r="Q2427" s="2">
        <f>IFERROR(VLOOKUP(C2427,'HEPATITE VIRAL'!$A$5:$C$3162,3,FALSE),0)</f>
        <v>4</v>
      </c>
      <c r="R2427" s="2">
        <f>IFERROR(VLOOKUP(C2427,'FEBRE MACULOSA'!$A$5:$C$181,3,FALSE),0)</f>
        <v>0</v>
      </c>
      <c r="S2427" s="2">
        <f>IFERROR(VLOOKUP(C2427,LEPTOSPIROSE!$A$5:$C$1176,3,FALSE),0)</f>
        <v>0</v>
      </c>
      <c r="T2427" s="2">
        <f>IFERROR(VLOOKUP(C2427,'DOENÇA DE CHAGAS'!$A$5:$C$100,3,FALSE),0)</f>
        <v>0</v>
      </c>
      <c r="U2427" s="2">
        <f>IFERROR(VLOOKUP(C2427,'PICADAS DE COBRAS'!$A$6:$C$4645,3,FALSE),0)</f>
        <v>69</v>
      </c>
      <c r="V2427">
        <f>IFERROR(VLOOKUP(C2427,'ZIKA VIRUS'!$A$5:$C$2399,3,FALSE),0)</f>
        <v>0</v>
      </c>
      <c r="W2427">
        <f>IFERROR(VLOOKUP(C2427,'FEBRE TIFÓIDE'!$A$5:$C$46,3,FALSE),0)</f>
        <v>0</v>
      </c>
      <c r="X2427">
        <f>IFERROR(VLOOKUP(C2427,HANTAVIROSE!$A$5:$C$153,3,FALSE),0)</f>
        <v>0</v>
      </c>
      <c r="Y2427">
        <f>IFERROR(VLOOKUP(C2427,MENINGITE!$A$5:$C$447,3,FALSE),0)</f>
        <v>0</v>
      </c>
      <c r="Z2427">
        <f>IFERROR(VLOOKUP(C2427,RAIVA!$A$5:$C$16,3,FALSE),0)</f>
        <v>0</v>
      </c>
    </row>
    <row r="2428" spans="1:26" x14ac:dyDescent="0.3">
      <c r="A2428" s="2" t="s">
        <v>3816</v>
      </c>
      <c r="B2428" s="2" t="s">
        <v>3907</v>
      </c>
      <c r="C2428" s="2">
        <v>260780</v>
      </c>
      <c r="D2428" s="2">
        <v>2607802</v>
      </c>
      <c r="E2428" s="2" t="s">
        <v>3816</v>
      </c>
      <c r="F2428" s="2" t="s">
        <v>3907</v>
      </c>
      <c r="G2428" s="2">
        <f>IFERROR(VLOOKUP(D2428,Coordenadas!$A$2:$D$5571,3,FALSE),0)</f>
        <v>-7.6637300000000002</v>
      </c>
      <c r="H2428" s="2">
        <f>IFERROR(VLOOKUP(D2428,Coordenadas!$A$2:$D$5571,4,FALSE),0)</f>
        <v>-35.100200000000001</v>
      </c>
      <c r="I2428" s="2" t="s">
        <v>5324</v>
      </c>
      <c r="J2428" s="2">
        <v>15692</v>
      </c>
      <c r="K2428" s="2" t="s">
        <v>5332</v>
      </c>
      <c r="L2428" s="2">
        <f>IFERROR(VLOOKUP(C2428,BOTULISMO!$A$3:$C$19,3,FALSE),0)</f>
        <v>0</v>
      </c>
      <c r="M2428" s="2">
        <f>IFERROR(VLOOKUP(C2428,'LEISHMANIOSE VISCERAL'!$A$4:$C$454,3,FALSE),0)</f>
        <v>0</v>
      </c>
      <c r="N2428" s="2">
        <f>IFERROR(VLOOKUP(C2428,'LEISHMANIOSE TEGUMENTAR'!$A$4:$C$1681,3,FALSE),0)</f>
        <v>0</v>
      </c>
      <c r="O2428" s="2">
        <f>IFERROR(VLOOKUP(C2428,'FEBRE AMARELA'!$A$4:$C$38,3,FALSE),0)</f>
        <v>0</v>
      </c>
      <c r="P2428" s="2">
        <f>IFERROR(VLOOKUP(C2428,DENGUE!$A$5:$C$4097,3,FALSE),0)</f>
        <v>3</v>
      </c>
      <c r="Q2428" s="2">
        <f>IFERROR(VLOOKUP(C2428,'HEPATITE VIRAL'!$A$5:$C$3162,3,FALSE),0)</f>
        <v>0</v>
      </c>
      <c r="R2428" s="2">
        <f>IFERROR(VLOOKUP(C2428,'FEBRE MACULOSA'!$A$5:$C$181,3,FALSE),0)</f>
        <v>0</v>
      </c>
      <c r="S2428" s="2">
        <f>IFERROR(VLOOKUP(C2428,LEPTOSPIROSE!$A$5:$C$1176,3,FALSE),0)</f>
        <v>0</v>
      </c>
      <c r="T2428" s="2">
        <f>IFERROR(VLOOKUP(C2428,'DOENÇA DE CHAGAS'!$A$5:$C$100,3,FALSE),0)</f>
        <v>0</v>
      </c>
      <c r="U2428" s="2">
        <f>IFERROR(VLOOKUP(C2428,'PICADAS DE COBRAS'!$A$6:$C$4645,3,FALSE),0)</f>
        <v>96</v>
      </c>
      <c r="V2428">
        <f>IFERROR(VLOOKUP(C2428,'ZIKA VIRUS'!$A$5:$C$2399,3,FALSE),0)</f>
        <v>2</v>
      </c>
      <c r="W2428">
        <f>IFERROR(VLOOKUP(C2428,'FEBRE TIFÓIDE'!$A$5:$C$46,3,FALSE),0)</f>
        <v>0</v>
      </c>
      <c r="X2428">
        <f>IFERROR(VLOOKUP(C2428,HANTAVIROSE!$A$5:$C$153,3,FALSE),0)</f>
        <v>0</v>
      </c>
      <c r="Y2428">
        <f>IFERROR(VLOOKUP(C2428,MENINGITE!$A$5:$C$447,3,FALSE),0)</f>
        <v>0</v>
      </c>
      <c r="Z2428">
        <f>IFERROR(VLOOKUP(C2428,RAIVA!$A$5:$C$16,3,FALSE),0)</f>
        <v>0</v>
      </c>
    </row>
    <row r="2429" spans="1:26" x14ac:dyDescent="0.3">
      <c r="A2429" s="2" t="s">
        <v>2349</v>
      </c>
      <c r="B2429" s="2" t="s">
        <v>2390</v>
      </c>
      <c r="C2429" s="2">
        <v>320290</v>
      </c>
      <c r="D2429" s="2">
        <v>3202900</v>
      </c>
      <c r="E2429" s="2" t="s">
        <v>2349</v>
      </c>
      <c r="F2429" s="2" t="s">
        <v>2390</v>
      </c>
      <c r="G2429" s="2">
        <f>IFERROR(VLOOKUP(D2429,Coordenadas!$A$2:$D$5571,3,FALSE),0)</f>
        <v>-19.875</v>
      </c>
      <c r="H2429" s="2">
        <f>IFERROR(VLOOKUP(D2429,Coordenadas!$A$2:$D$5571,4,FALSE),0)</f>
        <v>-40.875300000000003</v>
      </c>
      <c r="I2429" s="2" t="s">
        <v>5325</v>
      </c>
      <c r="J2429" s="2">
        <v>10881</v>
      </c>
      <c r="K2429" s="2" t="s">
        <v>5332</v>
      </c>
      <c r="L2429" s="2">
        <f>IFERROR(VLOOKUP(C2429,BOTULISMO!$A$3:$C$19,3,FALSE),0)</f>
        <v>0</v>
      </c>
      <c r="M2429" s="2">
        <f>IFERROR(VLOOKUP(C2429,'LEISHMANIOSE VISCERAL'!$A$4:$C$454,3,FALSE),0)</f>
        <v>0</v>
      </c>
      <c r="N2429" s="2">
        <f>IFERROR(VLOOKUP(C2429,'LEISHMANIOSE TEGUMENTAR'!$A$4:$C$1681,3,FALSE),0)</f>
        <v>5</v>
      </c>
      <c r="O2429" s="2">
        <f>IFERROR(VLOOKUP(C2429,'FEBRE AMARELA'!$A$4:$C$38,3,FALSE),0)</f>
        <v>0</v>
      </c>
      <c r="P2429" s="2">
        <f>IFERROR(VLOOKUP(C2429,DENGUE!$A$5:$C$4097,3,FALSE),0)</f>
        <v>0</v>
      </c>
      <c r="Q2429" s="2">
        <f>IFERROR(VLOOKUP(C2429,'HEPATITE VIRAL'!$A$5:$C$3162,3,FALSE),0)</f>
        <v>6</v>
      </c>
      <c r="R2429" s="2">
        <f>IFERROR(VLOOKUP(C2429,'FEBRE MACULOSA'!$A$5:$C$181,3,FALSE),0)</f>
        <v>0</v>
      </c>
      <c r="S2429" s="2">
        <f>IFERROR(VLOOKUP(C2429,LEPTOSPIROSE!$A$5:$C$1176,3,FALSE),0)</f>
        <v>2</v>
      </c>
      <c r="T2429" s="2">
        <f>IFERROR(VLOOKUP(C2429,'DOENÇA DE CHAGAS'!$A$5:$C$100,3,FALSE),0)</f>
        <v>0</v>
      </c>
      <c r="U2429" s="2">
        <f>IFERROR(VLOOKUP(C2429,'PICADAS DE COBRAS'!$A$6:$C$4645,3,FALSE),0)</f>
        <v>0</v>
      </c>
      <c r="V2429">
        <f>IFERROR(VLOOKUP(C2429,'ZIKA VIRUS'!$A$5:$C$2399,3,FALSE),0)</f>
        <v>1</v>
      </c>
      <c r="W2429">
        <f>IFERROR(VLOOKUP(C2429,'FEBRE TIFÓIDE'!$A$5:$C$46,3,FALSE),0)</f>
        <v>0</v>
      </c>
      <c r="X2429">
        <f>IFERROR(VLOOKUP(C2429,HANTAVIROSE!$A$5:$C$153,3,FALSE),0)</f>
        <v>0</v>
      </c>
      <c r="Y2429">
        <f>IFERROR(VLOOKUP(C2429,MENINGITE!$A$5:$C$447,3,FALSE),0)</f>
        <v>0</v>
      </c>
      <c r="Z2429">
        <f>IFERROR(VLOOKUP(C2429,RAIVA!$A$5:$C$16,3,FALSE),0)</f>
        <v>0</v>
      </c>
    </row>
    <row r="2430" spans="1:26" x14ac:dyDescent="0.3">
      <c r="A2430" s="2" t="s">
        <v>3257</v>
      </c>
      <c r="B2430" s="2" t="s">
        <v>3461</v>
      </c>
      <c r="C2430" s="2">
        <v>291680</v>
      </c>
      <c r="D2430" s="2">
        <v>2916807</v>
      </c>
      <c r="E2430" s="2" t="s">
        <v>3257</v>
      </c>
      <c r="F2430" s="2" t="s">
        <v>3461</v>
      </c>
      <c r="G2430" s="2">
        <f>IFERROR(VLOOKUP(D2430,Coordenadas!$A$2:$D$5571,3,FALSE),0)</f>
        <v>-15.652799999999999</v>
      </c>
      <c r="H2430" s="2">
        <f>IFERROR(VLOOKUP(D2430,Coordenadas!$A$2:$D$5571,4,FALSE),0)</f>
        <v>-40.064999999999998</v>
      </c>
      <c r="I2430" s="2" t="s">
        <v>5324</v>
      </c>
      <c r="J2430" s="2">
        <v>18539</v>
      </c>
      <c r="K2430" s="2" t="s">
        <v>5332</v>
      </c>
      <c r="L2430" s="2">
        <f>IFERROR(VLOOKUP(C2430,BOTULISMO!$A$3:$C$19,3,FALSE),0)</f>
        <v>0</v>
      </c>
      <c r="M2430" s="2">
        <f>IFERROR(VLOOKUP(C2430,'LEISHMANIOSE VISCERAL'!$A$4:$C$454,3,FALSE),0)</f>
        <v>0</v>
      </c>
      <c r="N2430" s="2">
        <f>IFERROR(VLOOKUP(C2430,'LEISHMANIOSE TEGUMENTAR'!$A$4:$C$1681,3,FALSE),0)</f>
        <v>0</v>
      </c>
      <c r="O2430" s="2">
        <f>IFERROR(VLOOKUP(C2430,'FEBRE AMARELA'!$A$4:$C$38,3,FALSE),0)</f>
        <v>0</v>
      </c>
      <c r="P2430" s="2">
        <f>IFERROR(VLOOKUP(C2430,DENGUE!$A$5:$C$4097,3,FALSE),0)</f>
        <v>22</v>
      </c>
      <c r="Q2430" s="2">
        <f>IFERROR(VLOOKUP(C2430,'HEPATITE VIRAL'!$A$5:$C$3162,3,FALSE),0)</f>
        <v>0</v>
      </c>
      <c r="R2430" s="2">
        <f>IFERROR(VLOOKUP(C2430,'FEBRE MACULOSA'!$A$5:$C$181,3,FALSE),0)</f>
        <v>0</v>
      </c>
      <c r="S2430" s="2">
        <f>IFERROR(VLOOKUP(C2430,LEPTOSPIROSE!$A$5:$C$1176,3,FALSE),0)</f>
        <v>0</v>
      </c>
      <c r="T2430" s="2">
        <f>IFERROR(VLOOKUP(C2430,'DOENÇA DE CHAGAS'!$A$5:$C$100,3,FALSE),0)</f>
        <v>0</v>
      </c>
      <c r="U2430" s="2">
        <f>IFERROR(VLOOKUP(C2430,'PICADAS DE COBRAS'!$A$6:$C$4645,3,FALSE),0)</f>
        <v>72</v>
      </c>
      <c r="V2430">
        <f>IFERROR(VLOOKUP(C2430,'ZIKA VIRUS'!$A$5:$C$2399,3,FALSE),0)</f>
        <v>0</v>
      </c>
      <c r="W2430">
        <f>IFERROR(VLOOKUP(C2430,'FEBRE TIFÓIDE'!$A$5:$C$46,3,FALSE),0)</f>
        <v>0</v>
      </c>
      <c r="X2430">
        <f>IFERROR(VLOOKUP(C2430,HANTAVIROSE!$A$5:$C$153,3,FALSE),0)</f>
        <v>0</v>
      </c>
      <c r="Y2430">
        <f>IFERROR(VLOOKUP(C2430,MENINGITE!$A$5:$C$447,3,FALSE),0)</f>
        <v>0</v>
      </c>
      <c r="Z2430">
        <f>IFERROR(VLOOKUP(C2430,RAIVA!$A$5:$C$16,3,FALSE),0)</f>
        <v>0</v>
      </c>
    </row>
    <row r="2431" spans="1:26" x14ac:dyDescent="0.3">
      <c r="A2431" s="2" t="s">
        <v>1637</v>
      </c>
      <c r="B2431" s="2" t="s">
        <v>1998</v>
      </c>
      <c r="C2431" s="2">
        <v>352320</v>
      </c>
      <c r="D2431" s="2">
        <v>3523206</v>
      </c>
      <c r="E2431" s="2" t="s">
        <v>1637</v>
      </c>
      <c r="F2431" s="2" t="s">
        <v>1998</v>
      </c>
      <c r="G2431" s="2">
        <f>IFERROR(VLOOKUP(D2431,Coordenadas!$A$2:$D$5571,3,FALSE),0)</f>
        <v>-24.108499999999999</v>
      </c>
      <c r="H2431" s="2">
        <f>IFERROR(VLOOKUP(D2431,Coordenadas!$A$2:$D$5571,4,FALSE),0)</f>
        <v>-49.3352</v>
      </c>
      <c r="I2431" s="2" t="s">
        <v>5325</v>
      </c>
      <c r="J2431" s="2">
        <v>47934</v>
      </c>
      <c r="K2431" s="2" t="s">
        <v>5330</v>
      </c>
      <c r="L2431" s="2">
        <f>IFERROR(VLOOKUP(C2431,BOTULISMO!$A$3:$C$19,3,FALSE),0)</f>
        <v>0</v>
      </c>
      <c r="M2431" s="2">
        <f>IFERROR(VLOOKUP(C2431,'LEISHMANIOSE VISCERAL'!$A$4:$C$454,3,FALSE),0)</f>
        <v>0</v>
      </c>
      <c r="N2431" s="2">
        <f>IFERROR(VLOOKUP(C2431,'LEISHMANIOSE TEGUMENTAR'!$A$4:$C$1681,3,FALSE),0)</f>
        <v>4</v>
      </c>
      <c r="O2431" s="2">
        <f>IFERROR(VLOOKUP(C2431,'FEBRE AMARELA'!$A$4:$C$38,3,FALSE),0)</f>
        <v>0</v>
      </c>
      <c r="P2431" s="2">
        <f>IFERROR(VLOOKUP(C2431,DENGUE!$A$5:$C$4097,3,FALSE),0)</f>
        <v>41</v>
      </c>
      <c r="Q2431" s="2">
        <f>IFERROR(VLOOKUP(C2431,'HEPATITE VIRAL'!$A$5:$C$3162,3,FALSE),0)</f>
        <v>2</v>
      </c>
      <c r="R2431" s="2">
        <f>IFERROR(VLOOKUP(C2431,'FEBRE MACULOSA'!$A$5:$C$181,3,FALSE),0)</f>
        <v>0</v>
      </c>
      <c r="S2431" s="2">
        <f>IFERROR(VLOOKUP(C2431,LEPTOSPIROSE!$A$5:$C$1176,3,FALSE),0)</f>
        <v>0</v>
      </c>
      <c r="T2431" s="2">
        <f>IFERROR(VLOOKUP(C2431,'DOENÇA DE CHAGAS'!$A$5:$C$100,3,FALSE),0)</f>
        <v>0</v>
      </c>
      <c r="U2431" s="2">
        <f>IFERROR(VLOOKUP(C2431,'PICADAS DE COBRAS'!$A$6:$C$4645,3,FALSE),0)</f>
        <v>21</v>
      </c>
      <c r="V2431">
        <f>IFERROR(VLOOKUP(C2431,'ZIKA VIRUS'!$A$5:$C$2399,3,FALSE),0)</f>
        <v>0</v>
      </c>
      <c r="W2431">
        <f>IFERROR(VLOOKUP(C2431,'FEBRE TIFÓIDE'!$A$5:$C$46,3,FALSE),0)</f>
        <v>0</v>
      </c>
      <c r="X2431">
        <f>IFERROR(VLOOKUP(C2431,HANTAVIROSE!$A$5:$C$153,3,FALSE),0)</f>
        <v>0</v>
      </c>
      <c r="Y2431">
        <f>IFERROR(VLOOKUP(C2431,MENINGITE!$A$5:$C$447,3,FALSE),0)</f>
        <v>1</v>
      </c>
      <c r="Z2431">
        <f>IFERROR(VLOOKUP(C2431,RAIVA!$A$5:$C$16,3,FALSE),0)</f>
        <v>0</v>
      </c>
    </row>
    <row r="2432" spans="1:26" x14ac:dyDescent="0.3">
      <c r="A2432" s="2" t="s">
        <v>4319</v>
      </c>
      <c r="B2432" s="2" t="s">
        <v>4405</v>
      </c>
      <c r="C2432" s="2">
        <v>230655</v>
      </c>
      <c r="D2432" s="2">
        <v>2306553</v>
      </c>
      <c r="E2432" s="2" t="s">
        <v>4319</v>
      </c>
      <c r="F2432" s="2" t="s">
        <v>4405</v>
      </c>
      <c r="G2432" s="2">
        <f>IFERROR(VLOOKUP(D2432,Coordenadas!$A$2:$D$5571,3,FALSE),0)</f>
        <v>-2.9247999999999998</v>
      </c>
      <c r="H2432" s="2">
        <f>IFERROR(VLOOKUP(D2432,Coordenadas!$A$2:$D$5571,4,FALSE),0)</f>
        <v>-39.916699999999999</v>
      </c>
      <c r="I2432" s="2" t="s">
        <v>5324</v>
      </c>
      <c r="J2432" s="2">
        <v>37471</v>
      </c>
      <c r="K2432" s="2" t="s">
        <v>5330</v>
      </c>
      <c r="L2432" s="2">
        <f>IFERROR(VLOOKUP(C2432,BOTULISMO!$A$3:$C$19,3,FALSE),0)</f>
        <v>0</v>
      </c>
      <c r="M2432" s="2">
        <f>IFERROR(VLOOKUP(C2432,'LEISHMANIOSE VISCERAL'!$A$4:$C$454,3,FALSE),0)</f>
        <v>0</v>
      </c>
      <c r="N2432" s="2">
        <f>IFERROR(VLOOKUP(C2432,'LEISHMANIOSE TEGUMENTAR'!$A$4:$C$1681,3,FALSE),0)</f>
        <v>0</v>
      </c>
      <c r="O2432" s="2">
        <f>IFERROR(VLOOKUP(C2432,'FEBRE AMARELA'!$A$4:$C$38,3,FALSE),0)</f>
        <v>0</v>
      </c>
      <c r="P2432" s="2">
        <f>IFERROR(VLOOKUP(C2432,DENGUE!$A$5:$C$4097,3,FALSE),0)</f>
        <v>6</v>
      </c>
      <c r="Q2432" s="2">
        <f>IFERROR(VLOOKUP(C2432,'HEPATITE VIRAL'!$A$5:$C$3162,3,FALSE),0)</f>
        <v>1</v>
      </c>
      <c r="R2432" s="2">
        <f>IFERROR(VLOOKUP(C2432,'FEBRE MACULOSA'!$A$5:$C$181,3,FALSE),0)</f>
        <v>0</v>
      </c>
      <c r="S2432" s="2">
        <f>IFERROR(VLOOKUP(C2432,LEPTOSPIROSE!$A$5:$C$1176,3,FALSE),0)</f>
        <v>0</v>
      </c>
      <c r="T2432" s="2">
        <f>IFERROR(VLOOKUP(C2432,'DOENÇA DE CHAGAS'!$A$5:$C$100,3,FALSE),0)</f>
        <v>0</v>
      </c>
      <c r="U2432" s="2">
        <f>IFERROR(VLOOKUP(C2432,'PICADAS DE COBRAS'!$A$6:$C$4645,3,FALSE),0)</f>
        <v>7</v>
      </c>
      <c r="V2432">
        <f>IFERROR(VLOOKUP(C2432,'ZIKA VIRUS'!$A$5:$C$2399,3,FALSE),0)</f>
        <v>1</v>
      </c>
      <c r="W2432">
        <f>IFERROR(VLOOKUP(C2432,'FEBRE TIFÓIDE'!$A$5:$C$46,3,FALSE),0)</f>
        <v>0</v>
      </c>
      <c r="X2432">
        <f>IFERROR(VLOOKUP(C2432,HANTAVIROSE!$A$5:$C$153,3,FALSE),0)</f>
        <v>0</v>
      </c>
      <c r="Y2432">
        <f>IFERROR(VLOOKUP(C2432,MENINGITE!$A$5:$C$447,3,FALSE),0)</f>
        <v>0</v>
      </c>
      <c r="Z2432">
        <f>IFERROR(VLOOKUP(C2432,RAIVA!$A$5:$C$16,3,FALSE),0)</f>
        <v>0</v>
      </c>
    </row>
    <row r="2433" spans="1:26" x14ac:dyDescent="0.3">
      <c r="A2433" s="2" t="s">
        <v>1637</v>
      </c>
      <c r="B2433" s="2" t="s">
        <v>1997</v>
      </c>
      <c r="C2433" s="2">
        <v>352330</v>
      </c>
      <c r="D2433" s="2">
        <v>3523305</v>
      </c>
      <c r="E2433" s="2" t="s">
        <v>1637</v>
      </c>
      <c r="F2433" s="2" t="s">
        <v>1997</v>
      </c>
      <c r="G2433" s="2">
        <f>IFERROR(VLOOKUP(D2433,Coordenadas!$A$2:$D$5571,3,FALSE),0)</f>
        <v>-24.2834</v>
      </c>
      <c r="H2433" s="2">
        <f>IFERROR(VLOOKUP(D2433,Coordenadas!$A$2:$D$5571,4,FALSE),0)</f>
        <v>-47.1736</v>
      </c>
      <c r="I2433" s="2" t="s">
        <v>5325</v>
      </c>
      <c r="J2433" s="2">
        <v>15471</v>
      </c>
      <c r="K2433" s="2" t="s">
        <v>5332</v>
      </c>
      <c r="L2433" s="2">
        <f>IFERROR(VLOOKUP(C2433,BOTULISMO!$A$3:$C$19,3,FALSE),0)</f>
        <v>0</v>
      </c>
      <c r="M2433" s="2">
        <f>IFERROR(VLOOKUP(C2433,'LEISHMANIOSE VISCERAL'!$A$4:$C$454,3,FALSE),0)</f>
        <v>0</v>
      </c>
      <c r="N2433" s="2">
        <f>IFERROR(VLOOKUP(C2433,'LEISHMANIOSE TEGUMENTAR'!$A$4:$C$1681,3,FALSE),0)</f>
        <v>4</v>
      </c>
      <c r="O2433" s="2">
        <f>IFERROR(VLOOKUP(C2433,'FEBRE AMARELA'!$A$4:$C$38,3,FALSE),0)</f>
        <v>0</v>
      </c>
      <c r="P2433" s="2">
        <f>IFERROR(VLOOKUP(C2433,DENGUE!$A$5:$C$4097,3,FALSE),0)</f>
        <v>275</v>
      </c>
      <c r="Q2433" s="2">
        <f>IFERROR(VLOOKUP(C2433,'HEPATITE VIRAL'!$A$5:$C$3162,3,FALSE),0)</f>
        <v>0</v>
      </c>
      <c r="R2433" s="2">
        <f>IFERROR(VLOOKUP(C2433,'FEBRE MACULOSA'!$A$5:$C$181,3,FALSE),0)</f>
        <v>0</v>
      </c>
      <c r="S2433" s="2">
        <f>IFERROR(VLOOKUP(C2433,LEPTOSPIROSE!$A$5:$C$1176,3,FALSE),0)</f>
        <v>0</v>
      </c>
      <c r="T2433" s="2">
        <f>IFERROR(VLOOKUP(C2433,'DOENÇA DE CHAGAS'!$A$5:$C$100,3,FALSE),0)</f>
        <v>0</v>
      </c>
      <c r="U2433" s="2">
        <f>IFERROR(VLOOKUP(C2433,'PICADAS DE COBRAS'!$A$6:$C$4645,3,FALSE),0)</f>
        <v>7</v>
      </c>
      <c r="V2433">
        <f>IFERROR(VLOOKUP(C2433,'ZIKA VIRUS'!$A$5:$C$2399,3,FALSE),0)</f>
        <v>4</v>
      </c>
      <c r="W2433">
        <f>IFERROR(VLOOKUP(C2433,'FEBRE TIFÓIDE'!$A$5:$C$46,3,FALSE),0)</f>
        <v>0</v>
      </c>
      <c r="X2433">
        <f>IFERROR(VLOOKUP(C2433,HANTAVIROSE!$A$5:$C$153,3,FALSE),0)</f>
        <v>0</v>
      </c>
      <c r="Y2433">
        <f>IFERROR(VLOOKUP(C2433,MENINGITE!$A$5:$C$447,3,FALSE),0)</f>
        <v>0</v>
      </c>
      <c r="Z2433">
        <f>IFERROR(VLOOKUP(C2433,RAIVA!$A$5:$C$16,3,FALSE),0)</f>
        <v>0</v>
      </c>
    </row>
    <row r="2434" spans="1:26" x14ac:dyDescent="0.3">
      <c r="A2434" s="2" t="s">
        <v>3</v>
      </c>
      <c r="B2434" s="2" t="s">
        <v>127</v>
      </c>
      <c r="C2434" s="2">
        <v>521130</v>
      </c>
      <c r="D2434" s="2">
        <v>5211305</v>
      </c>
      <c r="E2434" s="2" t="s">
        <v>3</v>
      </c>
      <c r="F2434" s="2" t="s">
        <v>127</v>
      </c>
      <c r="G2434" s="2">
        <f>IFERROR(VLOOKUP(D2434,Coordenadas!$A$2:$D$5571,3,FALSE),0)</f>
        <v>-18.764600000000002</v>
      </c>
      <c r="H2434" s="2">
        <f>IFERROR(VLOOKUP(D2434,Coordenadas!$A$2:$D$5571,4,FALSE),0)</f>
        <v>-51.348500000000001</v>
      </c>
      <c r="I2434" s="2" t="s">
        <v>5327</v>
      </c>
      <c r="J2434" s="2">
        <v>6300</v>
      </c>
      <c r="K2434" s="2" t="s">
        <v>5332</v>
      </c>
      <c r="L2434" s="2">
        <f>IFERROR(VLOOKUP(C2434,BOTULISMO!$A$3:$C$19,3,FALSE),0)</f>
        <v>0</v>
      </c>
      <c r="M2434" s="2">
        <f>IFERROR(VLOOKUP(C2434,'LEISHMANIOSE VISCERAL'!$A$4:$C$454,3,FALSE),0)</f>
        <v>0</v>
      </c>
      <c r="N2434" s="2">
        <f>IFERROR(VLOOKUP(C2434,'LEISHMANIOSE TEGUMENTAR'!$A$4:$C$1681,3,FALSE),0)</f>
        <v>0</v>
      </c>
      <c r="O2434" s="2">
        <f>IFERROR(VLOOKUP(C2434,'FEBRE AMARELA'!$A$4:$C$38,3,FALSE),0)</f>
        <v>0</v>
      </c>
      <c r="P2434" s="2">
        <f>IFERROR(VLOOKUP(C2434,DENGUE!$A$5:$C$4097,3,FALSE),0)</f>
        <v>163</v>
      </c>
      <c r="Q2434" s="2">
        <f>IFERROR(VLOOKUP(C2434,'HEPATITE VIRAL'!$A$5:$C$3162,3,FALSE),0)</f>
        <v>0</v>
      </c>
      <c r="R2434" s="2">
        <f>IFERROR(VLOOKUP(C2434,'FEBRE MACULOSA'!$A$5:$C$181,3,FALSE),0)</f>
        <v>0</v>
      </c>
      <c r="S2434" s="2">
        <f>IFERROR(VLOOKUP(C2434,LEPTOSPIROSE!$A$5:$C$1176,3,FALSE),0)</f>
        <v>0</v>
      </c>
      <c r="T2434" s="2">
        <f>IFERROR(VLOOKUP(C2434,'DOENÇA DE CHAGAS'!$A$5:$C$100,3,FALSE),0)</f>
        <v>0</v>
      </c>
      <c r="U2434" s="2">
        <f>IFERROR(VLOOKUP(C2434,'PICADAS DE COBRAS'!$A$6:$C$4645,3,FALSE),0)</f>
        <v>6</v>
      </c>
      <c r="V2434">
        <f>IFERROR(VLOOKUP(C2434,'ZIKA VIRUS'!$A$5:$C$2399,3,FALSE),0)</f>
        <v>0</v>
      </c>
      <c r="W2434">
        <f>IFERROR(VLOOKUP(C2434,'FEBRE TIFÓIDE'!$A$5:$C$46,3,FALSE),0)</f>
        <v>0</v>
      </c>
      <c r="X2434">
        <f>IFERROR(VLOOKUP(C2434,HANTAVIROSE!$A$5:$C$153,3,FALSE),0)</f>
        <v>0</v>
      </c>
      <c r="Y2434">
        <f>IFERROR(VLOOKUP(C2434,MENINGITE!$A$5:$C$447,3,FALSE),0)</f>
        <v>0</v>
      </c>
      <c r="Z2434">
        <f>IFERROR(VLOOKUP(C2434,RAIVA!$A$5:$C$16,3,FALSE),0)</f>
        <v>0</v>
      </c>
    </row>
    <row r="2435" spans="1:26" x14ac:dyDescent="0.3">
      <c r="A2435" s="2" t="s">
        <v>470</v>
      </c>
      <c r="B2435" s="2" t="s">
        <v>751</v>
      </c>
      <c r="C2435" s="2">
        <v>431065</v>
      </c>
      <c r="D2435" s="2">
        <v>4310652</v>
      </c>
      <c r="E2435" s="2" t="s">
        <v>470</v>
      </c>
      <c r="F2435" s="2" t="s">
        <v>751</v>
      </c>
      <c r="G2435" s="2">
        <f>IFERROR(VLOOKUP(D2435,Coordenadas!$A$2:$D$5571,3,FALSE),0)</f>
        <v>-29.497399999999999</v>
      </c>
      <c r="H2435" s="2">
        <f>IFERROR(VLOOKUP(D2435,Coordenadas!$A$2:$D$5571,4,FALSE),0)</f>
        <v>-50.101599999999998</v>
      </c>
      <c r="I2435" s="2" t="s">
        <v>5326</v>
      </c>
      <c r="J2435" s="2">
        <v>2584</v>
      </c>
      <c r="K2435" s="2" t="s">
        <v>5332</v>
      </c>
      <c r="L2435" s="2">
        <f>IFERROR(VLOOKUP(C2435,BOTULISMO!$A$3:$C$19,3,FALSE),0)</f>
        <v>0</v>
      </c>
      <c r="M2435" s="2">
        <f>IFERROR(VLOOKUP(C2435,'LEISHMANIOSE VISCERAL'!$A$4:$C$454,3,FALSE),0)</f>
        <v>0</v>
      </c>
      <c r="N2435" s="2">
        <f>IFERROR(VLOOKUP(C2435,'LEISHMANIOSE TEGUMENTAR'!$A$4:$C$1681,3,FALSE),0)</f>
        <v>0</v>
      </c>
      <c r="O2435" s="2">
        <f>IFERROR(VLOOKUP(C2435,'FEBRE AMARELA'!$A$4:$C$38,3,FALSE),0)</f>
        <v>0</v>
      </c>
      <c r="P2435" s="2">
        <f>IFERROR(VLOOKUP(C2435,DENGUE!$A$5:$C$4097,3,FALSE),0)</f>
        <v>0</v>
      </c>
      <c r="Q2435" s="2">
        <f>IFERROR(VLOOKUP(C2435,'HEPATITE VIRAL'!$A$5:$C$3162,3,FALSE),0)</f>
        <v>0</v>
      </c>
      <c r="R2435" s="2">
        <f>IFERROR(VLOOKUP(C2435,'FEBRE MACULOSA'!$A$5:$C$181,3,FALSE),0)</f>
        <v>0</v>
      </c>
      <c r="S2435" s="2">
        <f>IFERROR(VLOOKUP(C2435,LEPTOSPIROSE!$A$5:$C$1176,3,FALSE),0)</f>
        <v>1</v>
      </c>
      <c r="T2435" s="2">
        <f>IFERROR(VLOOKUP(C2435,'DOENÇA DE CHAGAS'!$A$5:$C$100,3,FALSE),0)</f>
        <v>0</v>
      </c>
      <c r="U2435" s="2">
        <f>IFERROR(VLOOKUP(C2435,'PICADAS DE COBRAS'!$A$6:$C$4645,3,FALSE),0)</f>
        <v>1</v>
      </c>
      <c r="V2435">
        <f>IFERROR(VLOOKUP(C2435,'ZIKA VIRUS'!$A$5:$C$2399,3,FALSE),0)</f>
        <v>0</v>
      </c>
      <c r="W2435">
        <f>IFERROR(VLOOKUP(C2435,'FEBRE TIFÓIDE'!$A$5:$C$46,3,FALSE),0)</f>
        <v>0</v>
      </c>
      <c r="X2435">
        <f>IFERROR(VLOOKUP(C2435,HANTAVIROSE!$A$5:$C$153,3,FALSE),0)</f>
        <v>0</v>
      </c>
      <c r="Y2435">
        <f>IFERROR(VLOOKUP(C2435,MENINGITE!$A$5:$C$447,3,FALSE),0)</f>
        <v>0</v>
      </c>
      <c r="Z2435">
        <f>IFERROR(VLOOKUP(C2435,RAIVA!$A$5:$C$16,3,FALSE),0)</f>
        <v>0</v>
      </c>
    </row>
    <row r="2436" spans="1:26" x14ac:dyDescent="0.3">
      <c r="A2436" s="2" t="s">
        <v>2258</v>
      </c>
      <c r="B2436" s="2" t="s">
        <v>2315</v>
      </c>
      <c r="C2436" s="2">
        <v>330225</v>
      </c>
      <c r="D2436" s="2">
        <v>3302254</v>
      </c>
      <c r="E2436" s="2" t="s">
        <v>2258</v>
      </c>
      <c r="F2436" s="2" t="s">
        <v>2315</v>
      </c>
      <c r="G2436" s="2">
        <f>IFERROR(VLOOKUP(D2436,Coordenadas!$A$2:$D$5571,3,FALSE),0)</f>
        <v>-22.489699999999999</v>
      </c>
      <c r="H2436" s="2">
        <f>IFERROR(VLOOKUP(D2436,Coordenadas!$A$2:$D$5571,4,FALSE),0)</f>
        <v>-44.567500000000003</v>
      </c>
      <c r="I2436" s="2" t="s">
        <v>5325</v>
      </c>
      <c r="J2436" s="2">
        <v>28783</v>
      </c>
      <c r="K2436" s="2" t="s">
        <v>5330</v>
      </c>
      <c r="L2436" s="2">
        <f>IFERROR(VLOOKUP(C2436,BOTULISMO!$A$3:$C$19,3,FALSE),0)</f>
        <v>0</v>
      </c>
      <c r="M2436" s="2">
        <f>IFERROR(VLOOKUP(C2436,'LEISHMANIOSE VISCERAL'!$A$4:$C$454,3,FALSE),0)</f>
        <v>0</v>
      </c>
      <c r="N2436" s="2">
        <f>IFERROR(VLOOKUP(C2436,'LEISHMANIOSE TEGUMENTAR'!$A$4:$C$1681,3,FALSE),0)</f>
        <v>0</v>
      </c>
      <c r="O2436" s="2">
        <f>IFERROR(VLOOKUP(C2436,'FEBRE AMARELA'!$A$4:$C$38,3,FALSE),0)</f>
        <v>0</v>
      </c>
      <c r="P2436" s="2">
        <f>IFERROR(VLOOKUP(C2436,DENGUE!$A$5:$C$4097,3,FALSE),0)</f>
        <v>21</v>
      </c>
      <c r="Q2436" s="2">
        <f>IFERROR(VLOOKUP(C2436,'HEPATITE VIRAL'!$A$5:$C$3162,3,FALSE),0)</f>
        <v>2</v>
      </c>
      <c r="R2436" s="2">
        <f>IFERROR(VLOOKUP(C2436,'FEBRE MACULOSA'!$A$5:$C$181,3,FALSE),0)</f>
        <v>1</v>
      </c>
      <c r="S2436" s="2">
        <f>IFERROR(VLOOKUP(C2436,LEPTOSPIROSE!$A$5:$C$1176,3,FALSE),0)</f>
        <v>0</v>
      </c>
      <c r="T2436" s="2">
        <f>IFERROR(VLOOKUP(C2436,'DOENÇA DE CHAGAS'!$A$5:$C$100,3,FALSE),0)</f>
        <v>0</v>
      </c>
      <c r="U2436" s="2">
        <f>IFERROR(VLOOKUP(C2436,'PICADAS DE COBRAS'!$A$6:$C$4645,3,FALSE),0)</f>
        <v>7</v>
      </c>
      <c r="V2436">
        <f>IFERROR(VLOOKUP(C2436,'ZIKA VIRUS'!$A$5:$C$2399,3,FALSE),0)</f>
        <v>1</v>
      </c>
      <c r="W2436">
        <f>IFERROR(VLOOKUP(C2436,'FEBRE TIFÓIDE'!$A$5:$C$46,3,FALSE),0)</f>
        <v>0</v>
      </c>
      <c r="X2436">
        <f>IFERROR(VLOOKUP(C2436,HANTAVIROSE!$A$5:$C$153,3,FALSE),0)</f>
        <v>0</v>
      </c>
      <c r="Y2436">
        <f>IFERROR(VLOOKUP(C2436,MENINGITE!$A$5:$C$447,3,FALSE),0)</f>
        <v>0</v>
      </c>
      <c r="Z2436">
        <f>IFERROR(VLOOKUP(C2436,RAIVA!$A$5:$C$16,3,FALSE),0)</f>
        <v>0</v>
      </c>
    </row>
    <row r="2437" spans="1:26" x14ac:dyDescent="0.3">
      <c r="A2437" s="2" t="s">
        <v>2425</v>
      </c>
      <c r="B2437" s="2" t="s">
        <v>2885</v>
      </c>
      <c r="C2437" s="2">
        <v>313370</v>
      </c>
      <c r="D2437" s="2">
        <v>3133709</v>
      </c>
      <c r="E2437" s="2" t="s">
        <v>2425</v>
      </c>
      <c r="F2437" s="2" t="s">
        <v>2885</v>
      </c>
      <c r="G2437" s="2">
        <f>IFERROR(VLOOKUP(D2437,Coordenadas!$A$2:$D$5571,3,FALSE),0)</f>
        <v>-20.1983</v>
      </c>
      <c r="H2437" s="2">
        <f>IFERROR(VLOOKUP(D2437,Coordenadas!$A$2:$D$5571,4,FALSE),0)</f>
        <v>-44.421100000000003</v>
      </c>
      <c r="I2437" s="2" t="s">
        <v>5325</v>
      </c>
      <c r="J2437" s="2">
        <v>9928</v>
      </c>
      <c r="K2437" s="2" t="s">
        <v>5332</v>
      </c>
      <c r="L2437" s="2">
        <f>IFERROR(VLOOKUP(C2437,BOTULISMO!$A$3:$C$19,3,FALSE),0)</f>
        <v>0</v>
      </c>
      <c r="M2437" s="2">
        <f>IFERROR(VLOOKUP(C2437,'LEISHMANIOSE VISCERAL'!$A$4:$C$454,3,FALSE),0)</f>
        <v>0</v>
      </c>
      <c r="N2437" s="2">
        <f>IFERROR(VLOOKUP(C2437,'LEISHMANIOSE TEGUMENTAR'!$A$4:$C$1681,3,FALSE),0)</f>
        <v>0</v>
      </c>
      <c r="O2437" s="2">
        <f>IFERROR(VLOOKUP(C2437,'FEBRE AMARELA'!$A$4:$C$38,3,FALSE),0)</f>
        <v>0</v>
      </c>
      <c r="P2437" s="2">
        <f>IFERROR(VLOOKUP(C2437,DENGUE!$A$5:$C$4097,3,FALSE),0)</f>
        <v>24</v>
      </c>
      <c r="Q2437" s="2">
        <f>IFERROR(VLOOKUP(C2437,'HEPATITE VIRAL'!$A$5:$C$3162,3,FALSE),0)</f>
        <v>5</v>
      </c>
      <c r="R2437" s="2">
        <f>IFERROR(VLOOKUP(C2437,'FEBRE MACULOSA'!$A$5:$C$181,3,FALSE),0)</f>
        <v>0</v>
      </c>
      <c r="S2437" s="2">
        <f>IFERROR(VLOOKUP(C2437,LEPTOSPIROSE!$A$5:$C$1176,3,FALSE),0)</f>
        <v>1</v>
      </c>
      <c r="T2437" s="2">
        <f>IFERROR(VLOOKUP(C2437,'DOENÇA DE CHAGAS'!$A$5:$C$100,3,FALSE),0)</f>
        <v>0</v>
      </c>
      <c r="U2437" s="2">
        <f>IFERROR(VLOOKUP(C2437,'PICADAS DE COBRAS'!$A$6:$C$4645,3,FALSE),0)</f>
        <v>3</v>
      </c>
      <c r="V2437">
        <f>IFERROR(VLOOKUP(C2437,'ZIKA VIRUS'!$A$5:$C$2399,3,FALSE),0)</f>
        <v>3</v>
      </c>
      <c r="W2437">
        <f>IFERROR(VLOOKUP(C2437,'FEBRE TIFÓIDE'!$A$5:$C$46,3,FALSE),0)</f>
        <v>0</v>
      </c>
      <c r="X2437">
        <f>IFERROR(VLOOKUP(C2437,HANTAVIROSE!$A$5:$C$153,3,FALSE),0)</f>
        <v>1</v>
      </c>
      <c r="Y2437">
        <f>IFERROR(VLOOKUP(C2437,MENINGITE!$A$5:$C$447,3,FALSE),0)</f>
        <v>0</v>
      </c>
      <c r="Z2437">
        <f>IFERROR(VLOOKUP(C2437,RAIVA!$A$5:$C$16,3,FALSE),0)</f>
        <v>0</v>
      </c>
    </row>
    <row r="2438" spans="1:26" x14ac:dyDescent="0.3">
      <c r="A2438" s="2" t="s">
        <v>1637</v>
      </c>
      <c r="B2438" s="2" t="s">
        <v>1996</v>
      </c>
      <c r="C2438" s="2">
        <v>352340</v>
      </c>
      <c r="D2438" s="2">
        <v>3523404</v>
      </c>
      <c r="E2438" s="2" t="s">
        <v>1637</v>
      </c>
      <c r="F2438" s="2" t="s">
        <v>1996</v>
      </c>
      <c r="G2438" s="2">
        <f>IFERROR(VLOOKUP(D2438,Coordenadas!$A$2:$D$5571,3,FALSE),0)</f>
        <v>-23.003499999999999</v>
      </c>
      <c r="H2438" s="2">
        <f>IFERROR(VLOOKUP(D2438,Coordenadas!$A$2:$D$5571,4,FALSE),0)</f>
        <v>-46.846400000000003</v>
      </c>
      <c r="I2438" s="2" t="s">
        <v>5325</v>
      </c>
      <c r="J2438" s="2">
        <v>101471</v>
      </c>
      <c r="K2438" s="2" t="s">
        <v>5333</v>
      </c>
      <c r="L2438" s="2">
        <f>IFERROR(VLOOKUP(C2438,BOTULISMO!$A$3:$C$19,3,FALSE),0)</f>
        <v>0</v>
      </c>
      <c r="M2438" s="2">
        <f>IFERROR(VLOOKUP(C2438,'LEISHMANIOSE VISCERAL'!$A$4:$C$454,3,FALSE),0)</f>
        <v>0</v>
      </c>
      <c r="N2438" s="2">
        <f>IFERROR(VLOOKUP(C2438,'LEISHMANIOSE TEGUMENTAR'!$A$4:$C$1681,3,FALSE),0)</f>
        <v>0</v>
      </c>
      <c r="O2438" s="2">
        <f>IFERROR(VLOOKUP(C2438,'FEBRE AMARELA'!$A$4:$C$38,3,FALSE),0)</f>
        <v>0</v>
      </c>
      <c r="P2438" s="2">
        <f>IFERROR(VLOOKUP(C2438,DENGUE!$A$5:$C$4097,3,FALSE),0)</f>
        <v>14</v>
      </c>
      <c r="Q2438" s="2">
        <f>IFERROR(VLOOKUP(C2438,'HEPATITE VIRAL'!$A$5:$C$3162,3,FALSE),0)</f>
        <v>80</v>
      </c>
      <c r="R2438" s="2">
        <f>IFERROR(VLOOKUP(C2438,'FEBRE MACULOSA'!$A$5:$C$181,3,FALSE),0)</f>
        <v>4</v>
      </c>
      <c r="S2438" s="2">
        <f>IFERROR(VLOOKUP(C2438,LEPTOSPIROSE!$A$5:$C$1176,3,FALSE),0)</f>
        <v>3</v>
      </c>
      <c r="T2438" s="2">
        <f>IFERROR(VLOOKUP(C2438,'DOENÇA DE CHAGAS'!$A$5:$C$100,3,FALSE),0)</f>
        <v>0</v>
      </c>
      <c r="U2438" s="2">
        <f>IFERROR(VLOOKUP(C2438,'PICADAS DE COBRAS'!$A$6:$C$4645,3,FALSE),0)</f>
        <v>97</v>
      </c>
      <c r="V2438">
        <f>IFERROR(VLOOKUP(C2438,'ZIKA VIRUS'!$A$5:$C$2399,3,FALSE),0)</f>
        <v>0</v>
      </c>
      <c r="W2438">
        <f>IFERROR(VLOOKUP(C2438,'FEBRE TIFÓIDE'!$A$5:$C$46,3,FALSE),0)</f>
        <v>0</v>
      </c>
      <c r="X2438">
        <f>IFERROR(VLOOKUP(C2438,HANTAVIROSE!$A$5:$C$153,3,FALSE),0)</f>
        <v>0</v>
      </c>
      <c r="Y2438">
        <f>IFERROR(VLOOKUP(C2438,MENINGITE!$A$5:$C$447,3,FALSE),0)</f>
        <v>0</v>
      </c>
      <c r="Z2438">
        <f>IFERROR(VLOOKUP(C2438,RAIVA!$A$5:$C$16,3,FALSE),0)</f>
        <v>0</v>
      </c>
    </row>
    <row r="2439" spans="1:26" x14ac:dyDescent="0.3">
      <c r="A2439" s="2" t="s">
        <v>470</v>
      </c>
      <c r="B2439" s="2" t="s">
        <v>750</v>
      </c>
      <c r="C2439" s="2">
        <v>431070</v>
      </c>
      <c r="D2439" s="2">
        <v>4310702</v>
      </c>
      <c r="E2439" s="2" t="s">
        <v>470</v>
      </c>
      <c r="F2439" s="2" t="s">
        <v>750</v>
      </c>
      <c r="G2439" s="2">
        <f>IFERROR(VLOOKUP(D2439,Coordenadas!$A$2:$D$5571,3,FALSE),0)</f>
        <v>-27.384599999999999</v>
      </c>
      <c r="H2439" s="2">
        <f>IFERROR(VLOOKUP(D2439,Coordenadas!$A$2:$D$5571,4,FALSE),0)</f>
        <v>-52.453800000000001</v>
      </c>
      <c r="I2439" s="2" t="s">
        <v>5326</v>
      </c>
      <c r="J2439" s="2">
        <v>4171</v>
      </c>
      <c r="K2439" s="2" t="s">
        <v>5332</v>
      </c>
      <c r="L2439" s="2">
        <f>IFERROR(VLOOKUP(C2439,BOTULISMO!$A$3:$C$19,3,FALSE),0)</f>
        <v>0</v>
      </c>
      <c r="M2439" s="2">
        <f>IFERROR(VLOOKUP(C2439,'LEISHMANIOSE VISCERAL'!$A$4:$C$454,3,FALSE),0)</f>
        <v>0</v>
      </c>
      <c r="N2439" s="2">
        <f>IFERROR(VLOOKUP(C2439,'LEISHMANIOSE TEGUMENTAR'!$A$4:$C$1681,3,FALSE),0)</f>
        <v>0</v>
      </c>
      <c r="O2439" s="2">
        <f>IFERROR(VLOOKUP(C2439,'FEBRE AMARELA'!$A$4:$C$38,3,FALSE),0)</f>
        <v>0</v>
      </c>
      <c r="P2439" s="2">
        <f>IFERROR(VLOOKUP(C2439,DENGUE!$A$5:$C$4097,3,FALSE),0)</f>
        <v>2</v>
      </c>
      <c r="Q2439" s="2">
        <f>IFERROR(VLOOKUP(C2439,'HEPATITE VIRAL'!$A$5:$C$3162,3,FALSE),0)</f>
        <v>5</v>
      </c>
      <c r="R2439" s="2">
        <f>IFERROR(VLOOKUP(C2439,'FEBRE MACULOSA'!$A$5:$C$181,3,FALSE),0)</f>
        <v>0</v>
      </c>
      <c r="S2439" s="2">
        <f>IFERROR(VLOOKUP(C2439,LEPTOSPIROSE!$A$5:$C$1176,3,FALSE),0)</f>
        <v>0</v>
      </c>
      <c r="T2439" s="2">
        <f>IFERROR(VLOOKUP(C2439,'DOENÇA DE CHAGAS'!$A$5:$C$100,3,FALSE),0)</f>
        <v>0</v>
      </c>
      <c r="U2439" s="2">
        <f>IFERROR(VLOOKUP(C2439,'PICADAS DE COBRAS'!$A$6:$C$4645,3,FALSE),0)</f>
        <v>23</v>
      </c>
      <c r="V2439">
        <f>IFERROR(VLOOKUP(C2439,'ZIKA VIRUS'!$A$5:$C$2399,3,FALSE),0)</f>
        <v>0</v>
      </c>
      <c r="W2439">
        <f>IFERROR(VLOOKUP(C2439,'FEBRE TIFÓIDE'!$A$5:$C$46,3,FALSE),0)</f>
        <v>0</v>
      </c>
      <c r="X2439">
        <f>IFERROR(VLOOKUP(C2439,HANTAVIROSE!$A$5:$C$153,3,FALSE),0)</f>
        <v>0</v>
      </c>
      <c r="Y2439">
        <f>IFERROR(VLOOKUP(C2439,MENINGITE!$A$5:$C$447,3,FALSE),0)</f>
        <v>0</v>
      </c>
      <c r="Z2439">
        <f>IFERROR(VLOOKUP(C2439,RAIVA!$A$5:$C$16,3,FALSE),0)</f>
        <v>0</v>
      </c>
    </row>
    <row r="2440" spans="1:26" x14ac:dyDescent="0.3">
      <c r="A2440" s="2" t="s">
        <v>3257</v>
      </c>
      <c r="B2440" s="2" t="s">
        <v>3460</v>
      </c>
      <c r="C2440" s="2">
        <v>291685</v>
      </c>
      <c r="D2440" s="2">
        <v>2916856</v>
      </c>
      <c r="E2440" s="2" t="s">
        <v>3257</v>
      </c>
      <c r="F2440" s="2" t="s">
        <v>3460</v>
      </c>
      <c r="G2440" s="2">
        <f>IFERROR(VLOOKUP(D2440,Coordenadas!$A$2:$D$5571,3,FALSE),0)</f>
        <v>-12.709899999999999</v>
      </c>
      <c r="H2440" s="2">
        <f>IFERROR(VLOOKUP(D2440,Coordenadas!$A$2:$D$5571,4,FALSE),0)</f>
        <v>-39.6952</v>
      </c>
      <c r="I2440" s="2" t="s">
        <v>5324</v>
      </c>
      <c r="J2440" s="2">
        <v>14522</v>
      </c>
      <c r="K2440" s="2" t="s">
        <v>5332</v>
      </c>
      <c r="L2440" s="2">
        <f>IFERROR(VLOOKUP(C2440,BOTULISMO!$A$3:$C$19,3,FALSE),0)</f>
        <v>0</v>
      </c>
      <c r="M2440" s="2">
        <f>IFERROR(VLOOKUP(C2440,'LEISHMANIOSE VISCERAL'!$A$4:$C$454,3,FALSE),0)</f>
        <v>0</v>
      </c>
      <c r="N2440" s="2">
        <f>IFERROR(VLOOKUP(C2440,'LEISHMANIOSE TEGUMENTAR'!$A$4:$C$1681,3,FALSE),0)</f>
        <v>0</v>
      </c>
      <c r="O2440" s="2">
        <f>IFERROR(VLOOKUP(C2440,'FEBRE AMARELA'!$A$4:$C$38,3,FALSE),0)</f>
        <v>0</v>
      </c>
      <c r="P2440" s="2">
        <f>IFERROR(VLOOKUP(C2440,DENGUE!$A$5:$C$4097,3,FALSE),0)</f>
        <v>53</v>
      </c>
      <c r="Q2440" s="2">
        <f>IFERROR(VLOOKUP(C2440,'HEPATITE VIRAL'!$A$5:$C$3162,3,FALSE),0)</f>
        <v>3</v>
      </c>
      <c r="R2440" s="2">
        <f>IFERROR(VLOOKUP(C2440,'FEBRE MACULOSA'!$A$5:$C$181,3,FALSE),0)</f>
        <v>0</v>
      </c>
      <c r="S2440" s="2">
        <f>IFERROR(VLOOKUP(C2440,LEPTOSPIROSE!$A$5:$C$1176,3,FALSE),0)</f>
        <v>0</v>
      </c>
      <c r="T2440" s="2">
        <f>IFERROR(VLOOKUP(C2440,'DOENÇA DE CHAGAS'!$A$5:$C$100,3,FALSE),0)</f>
        <v>0</v>
      </c>
      <c r="U2440" s="2">
        <f>IFERROR(VLOOKUP(C2440,'PICADAS DE COBRAS'!$A$6:$C$4645,3,FALSE),0)</f>
        <v>12</v>
      </c>
      <c r="V2440">
        <f>IFERROR(VLOOKUP(C2440,'ZIKA VIRUS'!$A$5:$C$2399,3,FALSE),0)</f>
        <v>5</v>
      </c>
      <c r="W2440">
        <f>IFERROR(VLOOKUP(C2440,'FEBRE TIFÓIDE'!$A$5:$C$46,3,FALSE),0)</f>
        <v>0</v>
      </c>
      <c r="X2440">
        <f>IFERROR(VLOOKUP(C2440,HANTAVIROSE!$A$5:$C$153,3,FALSE),0)</f>
        <v>0</v>
      </c>
      <c r="Y2440">
        <f>IFERROR(VLOOKUP(C2440,MENINGITE!$A$5:$C$447,3,FALSE),0)</f>
        <v>0</v>
      </c>
      <c r="Z2440">
        <f>IFERROR(VLOOKUP(C2440,RAIVA!$A$5:$C$16,3,FALSE),0)</f>
        <v>0</v>
      </c>
    </row>
    <row r="2441" spans="1:26" x14ac:dyDescent="0.3">
      <c r="A2441" s="2" t="s">
        <v>1637</v>
      </c>
      <c r="B2441" s="2" t="s">
        <v>1995</v>
      </c>
      <c r="C2441" s="2">
        <v>352350</v>
      </c>
      <c r="D2441" s="2">
        <v>3523503</v>
      </c>
      <c r="E2441" s="2" t="s">
        <v>1637</v>
      </c>
      <c r="F2441" s="2" t="s">
        <v>1995</v>
      </c>
      <c r="G2441" s="2">
        <f>IFERROR(VLOOKUP(D2441,Coordenadas!$A$2:$D$5571,3,FALSE),0)</f>
        <v>-23.104700000000001</v>
      </c>
      <c r="H2441" s="2">
        <f>IFERROR(VLOOKUP(D2441,Coordenadas!$A$2:$D$5571,4,FALSE),0)</f>
        <v>-48.615699999999997</v>
      </c>
      <c r="I2441" s="2" t="s">
        <v>5325</v>
      </c>
      <c r="J2441" s="2">
        <v>18052</v>
      </c>
      <c r="K2441" s="2" t="s">
        <v>5332</v>
      </c>
      <c r="L2441" s="2">
        <f>IFERROR(VLOOKUP(C2441,BOTULISMO!$A$3:$C$19,3,FALSE),0)</f>
        <v>0</v>
      </c>
      <c r="M2441" s="2">
        <f>IFERROR(VLOOKUP(C2441,'LEISHMANIOSE VISCERAL'!$A$4:$C$454,3,FALSE),0)</f>
        <v>0</v>
      </c>
      <c r="N2441" s="2">
        <f>IFERROR(VLOOKUP(C2441,'LEISHMANIOSE TEGUMENTAR'!$A$4:$C$1681,3,FALSE),0)</f>
        <v>0</v>
      </c>
      <c r="O2441" s="2">
        <f>IFERROR(VLOOKUP(C2441,'FEBRE AMARELA'!$A$4:$C$38,3,FALSE),0)</f>
        <v>0</v>
      </c>
      <c r="P2441" s="2">
        <f>IFERROR(VLOOKUP(C2441,DENGUE!$A$5:$C$4097,3,FALSE),0)</f>
        <v>7</v>
      </c>
      <c r="Q2441" s="2">
        <f>IFERROR(VLOOKUP(C2441,'HEPATITE VIRAL'!$A$5:$C$3162,3,FALSE),0)</f>
        <v>0</v>
      </c>
      <c r="R2441" s="2">
        <f>IFERROR(VLOOKUP(C2441,'FEBRE MACULOSA'!$A$5:$C$181,3,FALSE),0)</f>
        <v>0</v>
      </c>
      <c r="S2441" s="2">
        <f>IFERROR(VLOOKUP(C2441,LEPTOSPIROSE!$A$5:$C$1176,3,FALSE),0)</f>
        <v>0</v>
      </c>
      <c r="T2441" s="2">
        <f>IFERROR(VLOOKUP(C2441,'DOENÇA DE CHAGAS'!$A$5:$C$100,3,FALSE),0)</f>
        <v>0</v>
      </c>
      <c r="U2441" s="2">
        <f>IFERROR(VLOOKUP(C2441,'PICADAS DE COBRAS'!$A$6:$C$4645,3,FALSE),0)</f>
        <v>104</v>
      </c>
      <c r="V2441">
        <f>IFERROR(VLOOKUP(C2441,'ZIKA VIRUS'!$A$5:$C$2399,3,FALSE),0)</f>
        <v>0</v>
      </c>
      <c r="W2441">
        <f>IFERROR(VLOOKUP(C2441,'FEBRE TIFÓIDE'!$A$5:$C$46,3,FALSE),0)</f>
        <v>0</v>
      </c>
      <c r="X2441">
        <f>IFERROR(VLOOKUP(C2441,HANTAVIROSE!$A$5:$C$153,3,FALSE),0)</f>
        <v>0</v>
      </c>
      <c r="Y2441">
        <f>IFERROR(VLOOKUP(C2441,MENINGITE!$A$5:$C$447,3,FALSE),0)</f>
        <v>0</v>
      </c>
      <c r="Z2441">
        <f>IFERROR(VLOOKUP(C2441,RAIVA!$A$5:$C$16,3,FALSE),0)</f>
        <v>0</v>
      </c>
    </row>
    <row r="2442" spans="1:26" x14ac:dyDescent="0.3">
      <c r="A2442" s="2" t="s">
        <v>4319</v>
      </c>
      <c r="B2442" s="2" t="s">
        <v>4404</v>
      </c>
      <c r="C2442" s="2">
        <v>230660</v>
      </c>
      <c r="D2442" s="2">
        <v>2306603</v>
      </c>
      <c r="E2442" s="2" t="s">
        <v>4319</v>
      </c>
      <c r="F2442" s="2" t="s">
        <v>4404</v>
      </c>
      <c r="G2442" s="2">
        <f>IFERROR(VLOOKUP(D2442,Coordenadas!$A$2:$D$5571,3,FALSE),0)</f>
        <v>-4.5260800000000003</v>
      </c>
      <c r="H2442" s="2">
        <f>IFERROR(VLOOKUP(D2442,Coordenadas!$A$2:$D$5571,4,FALSE),0)</f>
        <v>-39.620199999999997</v>
      </c>
      <c r="I2442" s="2" t="s">
        <v>5324</v>
      </c>
      <c r="J2442" s="2">
        <v>18894</v>
      </c>
      <c r="K2442" s="2" t="s">
        <v>5332</v>
      </c>
      <c r="L2442" s="2">
        <f>IFERROR(VLOOKUP(C2442,BOTULISMO!$A$3:$C$19,3,FALSE),0)</f>
        <v>0</v>
      </c>
      <c r="M2442" s="2">
        <f>IFERROR(VLOOKUP(C2442,'LEISHMANIOSE VISCERAL'!$A$4:$C$454,3,FALSE),0)</f>
        <v>0</v>
      </c>
      <c r="N2442" s="2">
        <f>IFERROR(VLOOKUP(C2442,'LEISHMANIOSE TEGUMENTAR'!$A$4:$C$1681,3,FALSE),0)</f>
        <v>2</v>
      </c>
      <c r="O2442" s="2">
        <f>IFERROR(VLOOKUP(C2442,'FEBRE AMARELA'!$A$4:$C$38,3,FALSE),0)</f>
        <v>0</v>
      </c>
      <c r="P2442" s="2">
        <f>IFERROR(VLOOKUP(C2442,DENGUE!$A$5:$C$4097,3,FALSE),0)</f>
        <v>5</v>
      </c>
      <c r="Q2442" s="2">
        <f>IFERROR(VLOOKUP(C2442,'HEPATITE VIRAL'!$A$5:$C$3162,3,FALSE),0)</f>
        <v>0</v>
      </c>
      <c r="R2442" s="2">
        <f>IFERROR(VLOOKUP(C2442,'FEBRE MACULOSA'!$A$5:$C$181,3,FALSE),0)</f>
        <v>0</v>
      </c>
      <c r="S2442" s="2">
        <f>IFERROR(VLOOKUP(C2442,LEPTOSPIROSE!$A$5:$C$1176,3,FALSE),0)</f>
        <v>0</v>
      </c>
      <c r="T2442" s="2">
        <f>IFERROR(VLOOKUP(C2442,'DOENÇA DE CHAGAS'!$A$5:$C$100,3,FALSE),0)</f>
        <v>0</v>
      </c>
      <c r="U2442" s="2">
        <f>IFERROR(VLOOKUP(C2442,'PICADAS DE COBRAS'!$A$6:$C$4645,3,FALSE),0)</f>
        <v>17</v>
      </c>
      <c r="V2442">
        <f>IFERROR(VLOOKUP(C2442,'ZIKA VIRUS'!$A$5:$C$2399,3,FALSE),0)</f>
        <v>1</v>
      </c>
      <c r="W2442">
        <f>IFERROR(VLOOKUP(C2442,'FEBRE TIFÓIDE'!$A$5:$C$46,3,FALSE),0)</f>
        <v>0</v>
      </c>
      <c r="X2442">
        <f>IFERROR(VLOOKUP(C2442,HANTAVIROSE!$A$5:$C$153,3,FALSE),0)</f>
        <v>0</v>
      </c>
      <c r="Y2442">
        <f>IFERROR(VLOOKUP(C2442,MENINGITE!$A$5:$C$447,3,FALSE),0)</f>
        <v>0</v>
      </c>
      <c r="Z2442">
        <f>IFERROR(VLOOKUP(C2442,RAIVA!$A$5:$C$16,3,FALSE),0)</f>
        <v>0</v>
      </c>
    </row>
    <row r="2443" spans="1:26" x14ac:dyDescent="0.3">
      <c r="A2443" s="2" t="s">
        <v>3988</v>
      </c>
      <c r="B2443" s="2" t="s">
        <v>4099</v>
      </c>
      <c r="C2443" s="2">
        <v>250720</v>
      </c>
      <c r="D2443" s="2">
        <v>2507200</v>
      </c>
      <c r="E2443" s="2" t="s">
        <v>3988</v>
      </c>
      <c r="F2443" s="2" t="s">
        <v>4099</v>
      </c>
      <c r="G2443" s="2">
        <f>IFERROR(VLOOKUP(D2443,Coordenadas!$A$2:$D$5571,3,FALSE),0)</f>
        <v>-7.3811499999999999</v>
      </c>
      <c r="H2443" s="2">
        <f>IFERROR(VLOOKUP(D2443,Coordenadas!$A$2:$D$5571,4,FALSE),0)</f>
        <v>-35.637999999999998</v>
      </c>
      <c r="I2443" s="2" t="s">
        <v>5324</v>
      </c>
      <c r="J2443" s="2">
        <v>10201</v>
      </c>
      <c r="K2443" s="2" t="s">
        <v>5332</v>
      </c>
      <c r="L2443" s="2">
        <f>IFERROR(VLOOKUP(C2443,BOTULISMO!$A$3:$C$19,3,FALSE),0)</f>
        <v>0</v>
      </c>
      <c r="M2443" s="2">
        <f>IFERROR(VLOOKUP(C2443,'LEISHMANIOSE VISCERAL'!$A$4:$C$454,3,FALSE),0)</f>
        <v>0</v>
      </c>
      <c r="N2443" s="2">
        <f>IFERROR(VLOOKUP(C2443,'LEISHMANIOSE TEGUMENTAR'!$A$4:$C$1681,3,FALSE),0)</f>
        <v>0</v>
      </c>
      <c r="O2443" s="2">
        <f>IFERROR(VLOOKUP(C2443,'FEBRE AMARELA'!$A$4:$C$38,3,FALSE),0)</f>
        <v>0</v>
      </c>
      <c r="P2443" s="2">
        <f>IFERROR(VLOOKUP(C2443,DENGUE!$A$5:$C$4097,3,FALSE),0)</f>
        <v>0</v>
      </c>
      <c r="Q2443" s="2">
        <f>IFERROR(VLOOKUP(C2443,'HEPATITE VIRAL'!$A$5:$C$3162,3,FALSE),0)</f>
        <v>0</v>
      </c>
      <c r="R2443" s="2">
        <f>IFERROR(VLOOKUP(C2443,'FEBRE MACULOSA'!$A$5:$C$181,3,FALSE),0)</f>
        <v>0</v>
      </c>
      <c r="S2443" s="2">
        <f>IFERROR(VLOOKUP(C2443,LEPTOSPIROSE!$A$5:$C$1176,3,FALSE),0)</f>
        <v>0</v>
      </c>
      <c r="T2443" s="2">
        <f>IFERROR(VLOOKUP(C2443,'DOENÇA DE CHAGAS'!$A$5:$C$100,3,FALSE),0)</f>
        <v>0</v>
      </c>
      <c r="U2443" s="2">
        <f>IFERROR(VLOOKUP(C2443,'PICADAS DE COBRAS'!$A$6:$C$4645,3,FALSE),0)</f>
        <v>0</v>
      </c>
      <c r="V2443">
        <f>IFERROR(VLOOKUP(C2443,'ZIKA VIRUS'!$A$5:$C$2399,3,FALSE),0)</f>
        <v>1</v>
      </c>
      <c r="W2443">
        <f>IFERROR(VLOOKUP(C2443,'FEBRE TIFÓIDE'!$A$5:$C$46,3,FALSE),0)</f>
        <v>0</v>
      </c>
      <c r="X2443">
        <f>IFERROR(VLOOKUP(C2443,HANTAVIROSE!$A$5:$C$153,3,FALSE),0)</f>
        <v>0</v>
      </c>
      <c r="Y2443">
        <f>IFERROR(VLOOKUP(C2443,MENINGITE!$A$5:$C$447,3,FALSE),0)</f>
        <v>0</v>
      </c>
      <c r="Z2443">
        <f>IFERROR(VLOOKUP(C2443,RAIVA!$A$5:$C$16,3,FALSE),0)</f>
        <v>0</v>
      </c>
    </row>
    <row r="2444" spans="1:26" x14ac:dyDescent="0.3">
      <c r="A2444" s="2" t="s">
        <v>4178</v>
      </c>
      <c r="B2444" s="2" t="s">
        <v>4270</v>
      </c>
      <c r="C2444" s="2">
        <v>240490</v>
      </c>
      <c r="D2444" s="2">
        <v>2404903</v>
      </c>
      <c r="E2444" s="2" t="s">
        <v>4178</v>
      </c>
      <c r="F2444" s="2" t="s">
        <v>4270</v>
      </c>
      <c r="G2444" s="2">
        <f>IFERROR(VLOOKUP(D2444,Coordenadas!$A$2:$D$5571,3,FALSE),0)</f>
        <v>-5.8362999999999996</v>
      </c>
      <c r="H2444" s="2">
        <f>IFERROR(VLOOKUP(D2444,Coordenadas!$A$2:$D$5571,4,FALSE),0)</f>
        <v>-37.991199999999999</v>
      </c>
      <c r="I2444" s="2" t="s">
        <v>5324</v>
      </c>
      <c r="J2444" s="2">
        <v>5564</v>
      </c>
      <c r="K2444" s="2" t="s">
        <v>5332</v>
      </c>
      <c r="L2444" s="2">
        <f>IFERROR(VLOOKUP(C2444,BOTULISMO!$A$3:$C$19,3,FALSE),0)</f>
        <v>0</v>
      </c>
      <c r="M2444" s="2">
        <f>IFERROR(VLOOKUP(C2444,'LEISHMANIOSE VISCERAL'!$A$4:$C$454,3,FALSE),0)</f>
        <v>0</v>
      </c>
      <c r="N2444" s="2">
        <f>IFERROR(VLOOKUP(C2444,'LEISHMANIOSE TEGUMENTAR'!$A$4:$C$1681,3,FALSE),0)</f>
        <v>0</v>
      </c>
      <c r="O2444" s="2">
        <f>IFERROR(VLOOKUP(C2444,'FEBRE AMARELA'!$A$4:$C$38,3,FALSE),0)</f>
        <v>0</v>
      </c>
      <c r="P2444" s="2">
        <f>IFERROR(VLOOKUP(C2444,DENGUE!$A$5:$C$4097,3,FALSE),0)</f>
        <v>25</v>
      </c>
      <c r="Q2444" s="2">
        <f>IFERROR(VLOOKUP(C2444,'HEPATITE VIRAL'!$A$5:$C$3162,3,FALSE),0)</f>
        <v>0</v>
      </c>
      <c r="R2444" s="2">
        <f>IFERROR(VLOOKUP(C2444,'FEBRE MACULOSA'!$A$5:$C$181,3,FALSE),0)</f>
        <v>0</v>
      </c>
      <c r="S2444" s="2">
        <f>IFERROR(VLOOKUP(C2444,LEPTOSPIROSE!$A$5:$C$1176,3,FALSE),0)</f>
        <v>0</v>
      </c>
      <c r="T2444" s="2">
        <f>IFERROR(VLOOKUP(C2444,'DOENÇA DE CHAGAS'!$A$5:$C$100,3,FALSE),0)</f>
        <v>0</v>
      </c>
      <c r="U2444" s="2">
        <f>IFERROR(VLOOKUP(C2444,'PICADAS DE COBRAS'!$A$6:$C$4645,3,FALSE),0)</f>
        <v>0</v>
      </c>
      <c r="V2444">
        <f>IFERROR(VLOOKUP(C2444,'ZIKA VIRUS'!$A$5:$C$2399,3,FALSE),0)</f>
        <v>2</v>
      </c>
      <c r="W2444">
        <f>IFERROR(VLOOKUP(C2444,'FEBRE TIFÓIDE'!$A$5:$C$46,3,FALSE),0)</f>
        <v>0</v>
      </c>
      <c r="X2444">
        <f>IFERROR(VLOOKUP(C2444,HANTAVIROSE!$A$5:$C$153,3,FALSE),0)</f>
        <v>0</v>
      </c>
      <c r="Y2444">
        <f>IFERROR(VLOOKUP(C2444,MENINGITE!$A$5:$C$447,3,FALSE),0)</f>
        <v>0</v>
      </c>
      <c r="Z2444">
        <f>IFERROR(VLOOKUP(C2444,RAIVA!$A$5:$C$16,3,FALSE),0)</f>
        <v>0</v>
      </c>
    </row>
    <row r="2445" spans="1:26" x14ac:dyDescent="0.3">
      <c r="A2445" s="2" t="s">
        <v>2425</v>
      </c>
      <c r="B2445" s="2" t="s">
        <v>2884</v>
      </c>
      <c r="C2445" s="2">
        <v>313375</v>
      </c>
      <c r="D2445" s="2">
        <v>3133758</v>
      </c>
      <c r="E2445" s="2" t="s">
        <v>2425</v>
      </c>
      <c r="F2445" s="2" t="s">
        <v>2884</v>
      </c>
      <c r="G2445" s="2">
        <f>IFERROR(VLOOKUP(D2445,Coordenadas!$A$2:$D$5571,3,FALSE),0)</f>
        <v>-20.737500000000001</v>
      </c>
      <c r="H2445" s="2">
        <f>IFERROR(VLOOKUP(D2445,Coordenadas!$A$2:$D$5571,4,FALSE),0)</f>
        <v>-46.752499999999998</v>
      </c>
      <c r="I2445" s="2" t="s">
        <v>5325</v>
      </c>
      <c r="J2445" s="2">
        <v>14945</v>
      </c>
      <c r="K2445" s="2" t="s">
        <v>5332</v>
      </c>
      <c r="L2445" s="2">
        <f>IFERROR(VLOOKUP(C2445,BOTULISMO!$A$3:$C$19,3,FALSE),0)</f>
        <v>0</v>
      </c>
      <c r="M2445" s="2">
        <f>IFERROR(VLOOKUP(C2445,'LEISHMANIOSE VISCERAL'!$A$4:$C$454,3,FALSE),0)</f>
        <v>0</v>
      </c>
      <c r="N2445" s="2">
        <f>IFERROR(VLOOKUP(C2445,'LEISHMANIOSE TEGUMENTAR'!$A$4:$C$1681,3,FALSE),0)</f>
        <v>1</v>
      </c>
      <c r="O2445" s="2">
        <f>IFERROR(VLOOKUP(C2445,'FEBRE AMARELA'!$A$4:$C$38,3,FALSE),0)</f>
        <v>0</v>
      </c>
      <c r="P2445" s="2">
        <f>IFERROR(VLOOKUP(C2445,DENGUE!$A$5:$C$4097,3,FALSE),0)</f>
        <v>51</v>
      </c>
      <c r="Q2445" s="2">
        <f>IFERROR(VLOOKUP(C2445,'HEPATITE VIRAL'!$A$5:$C$3162,3,FALSE),0)</f>
        <v>0</v>
      </c>
      <c r="R2445" s="2">
        <f>IFERROR(VLOOKUP(C2445,'FEBRE MACULOSA'!$A$5:$C$181,3,FALSE),0)</f>
        <v>0</v>
      </c>
      <c r="S2445" s="2">
        <f>IFERROR(VLOOKUP(C2445,LEPTOSPIROSE!$A$5:$C$1176,3,FALSE),0)</f>
        <v>1</v>
      </c>
      <c r="T2445" s="2">
        <f>IFERROR(VLOOKUP(C2445,'DOENÇA DE CHAGAS'!$A$5:$C$100,3,FALSE),0)</f>
        <v>0</v>
      </c>
      <c r="U2445" s="2">
        <f>IFERROR(VLOOKUP(C2445,'PICADAS DE COBRAS'!$A$6:$C$4645,3,FALSE),0)</f>
        <v>29</v>
      </c>
      <c r="V2445">
        <f>IFERROR(VLOOKUP(C2445,'ZIKA VIRUS'!$A$5:$C$2399,3,FALSE),0)</f>
        <v>4</v>
      </c>
      <c r="W2445">
        <f>IFERROR(VLOOKUP(C2445,'FEBRE TIFÓIDE'!$A$5:$C$46,3,FALSE),0)</f>
        <v>0</v>
      </c>
      <c r="X2445">
        <f>IFERROR(VLOOKUP(C2445,HANTAVIROSE!$A$5:$C$153,3,FALSE),0)</f>
        <v>0</v>
      </c>
      <c r="Y2445">
        <f>IFERROR(VLOOKUP(C2445,MENINGITE!$A$5:$C$447,3,FALSE),0)</f>
        <v>0</v>
      </c>
      <c r="Z2445">
        <f>IFERROR(VLOOKUP(C2445,RAIVA!$A$5:$C$16,3,FALSE),0)</f>
        <v>0</v>
      </c>
    </row>
    <row r="2446" spans="1:26" x14ac:dyDescent="0.3">
      <c r="A2446" s="2" t="s">
        <v>250</v>
      </c>
      <c r="B2446" s="2" t="s">
        <v>338</v>
      </c>
      <c r="C2446" s="2">
        <v>510455</v>
      </c>
      <c r="D2446" s="2">
        <v>5104559</v>
      </c>
      <c r="E2446" s="2" t="s">
        <v>250</v>
      </c>
      <c r="F2446" s="2" t="s">
        <v>338</v>
      </c>
      <c r="G2446" s="2">
        <f>IFERROR(VLOOKUP(D2446,Coordenadas!$A$2:$D$5571,3,FALSE),0)</f>
        <v>-11.061400000000001</v>
      </c>
      <c r="H2446" s="2">
        <f>IFERROR(VLOOKUP(D2446,Coordenadas!$A$2:$D$5571,4,FALSE),0)</f>
        <v>-55.276600000000002</v>
      </c>
      <c r="I2446" s="2" t="s">
        <v>5327</v>
      </c>
      <c r="J2446" s="2">
        <v>4575</v>
      </c>
      <c r="K2446" s="2" t="s">
        <v>5332</v>
      </c>
      <c r="L2446" s="2">
        <f>IFERROR(VLOOKUP(C2446,BOTULISMO!$A$3:$C$19,3,FALSE),0)</f>
        <v>0</v>
      </c>
      <c r="M2446" s="2">
        <f>IFERROR(VLOOKUP(C2446,'LEISHMANIOSE VISCERAL'!$A$4:$C$454,3,FALSE),0)</f>
        <v>0</v>
      </c>
      <c r="N2446" s="2">
        <f>IFERROR(VLOOKUP(C2446,'LEISHMANIOSE TEGUMENTAR'!$A$4:$C$1681,3,FALSE),0)</f>
        <v>12</v>
      </c>
      <c r="O2446" s="2">
        <f>IFERROR(VLOOKUP(C2446,'FEBRE AMARELA'!$A$4:$C$38,3,FALSE),0)</f>
        <v>0</v>
      </c>
      <c r="P2446" s="2">
        <f>IFERROR(VLOOKUP(C2446,DENGUE!$A$5:$C$4097,3,FALSE),0)</f>
        <v>38</v>
      </c>
      <c r="Q2446" s="2">
        <f>IFERROR(VLOOKUP(C2446,'HEPATITE VIRAL'!$A$5:$C$3162,3,FALSE),0)</f>
        <v>6</v>
      </c>
      <c r="R2446" s="2">
        <f>IFERROR(VLOOKUP(C2446,'FEBRE MACULOSA'!$A$5:$C$181,3,FALSE),0)</f>
        <v>0</v>
      </c>
      <c r="S2446" s="2">
        <f>IFERROR(VLOOKUP(C2446,LEPTOSPIROSE!$A$5:$C$1176,3,FALSE),0)</f>
        <v>0</v>
      </c>
      <c r="T2446" s="2">
        <f>IFERROR(VLOOKUP(C2446,'DOENÇA DE CHAGAS'!$A$5:$C$100,3,FALSE),0)</f>
        <v>0</v>
      </c>
      <c r="U2446" s="2">
        <f>IFERROR(VLOOKUP(C2446,'PICADAS DE COBRAS'!$A$6:$C$4645,3,FALSE),0)</f>
        <v>8</v>
      </c>
      <c r="V2446">
        <f>IFERROR(VLOOKUP(C2446,'ZIKA VIRUS'!$A$5:$C$2399,3,FALSE),0)</f>
        <v>0</v>
      </c>
      <c r="W2446">
        <f>IFERROR(VLOOKUP(C2446,'FEBRE TIFÓIDE'!$A$5:$C$46,3,FALSE),0)</f>
        <v>0</v>
      </c>
      <c r="X2446">
        <f>IFERROR(VLOOKUP(C2446,HANTAVIROSE!$A$5:$C$153,3,FALSE),0)</f>
        <v>0</v>
      </c>
      <c r="Y2446">
        <f>IFERROR(VLOOKUP(C2446,MENINGITE!$A$5:$C$447,3,FALSE),0)</f>
        <v>0</v>
      </c>
      <c r="Z2446">
        <f>IFERROR(VLOOKUP(C2446,RAIVA!$A$5:$C$16,3,FALSE),0)</f>
        <v>0</v>
      </c>
    </row>
    <row r="2447" spans="1:26" x14ac:dyDescent="0.3">
      <c r="A2447" s="2" t="s">
        <v>5028</v>
      </c>
      <c r="B2447" s="2" t="s">
        <v>5036</v>
      </c>
      <c r="C2447" s="2">
        <v>160025</v>
      </c>
      <c r="D2447" s="2">
        <v>1600253</v>
      </c>
      <c r="E2447" s="2" t="s">
        <v>5028</v>
      </c>
      <c r="F2447" s="2" t="s">
        <v>5036</v>
      </c>
      <c r="G2447" s="2">
        <f>IFERROR(VLOOKUP(D2447,Coordenadas!$A$2:$D$5571,3,FALSE),0)</f>
        <v>0.60218499999999997</v>
      </c>
      <c r="H2447" s="2">
        <f>IFERROR(VLOOKUP(D2447,Coordenadas!$A$2:$D$5571,4,FALSE),0)</f>
        <v>-50.699599999999997</v>
      </c>
      <c r="I2447" s="2" t="s">
        <v>5323</v>
      </c>
      <c r="J2447" s="2">
        <v>4265</v>
      </c>
      <c r="K2447" s="2" t="s">
        <v>5332</v>
      </c>
      <c r="L2447" s="2">
        <f>IFERROR(VLOOKUP(C2447,BOTULISMO!$A$3:$C$19,3,FALSE),0)</f>
        <v>0</v>
      </c>
      <c r="M2447" s="2">
        <f>IFERROR(VLOOKUP(C2447,'LEISHMANIOSE VISCERAL'!$A$4:$C$454,3,FALSE),0)</f>
        <v>0</v>
      </c>
      <c r="N2447" s="2">
        <f>IFERROR(VLOOKUP(C2447,'LEISHMANIOSE TEGUMENTAR'!$A$4:$C$1681,3,FALSE),0)</f>
        <v>0</v>
      </c>
      <c r="O2447" s="2">
        <f>IFERROR(VLOOKUP(C2447,'FEBRE AMARELA'!$A$4:$C$38,3,FALSE),0)</f>
        <v>0</v>
      </c>
      <c r="P2447" s="2">
        <f>IFERROR(VLOOKUP(C2447,DENGUE!$A$5:$C$4097,3,FALSE),0)</f>
        <v>0</v>
      </c>
      <c r="Q2447" s="2">
        <f>IFERROR(VLOOKUP(C2447,'HEPATITE VIRAL'!$A$5:$C$3162,3,FALSE),0)</f>
        <v>0</v>
      </c>
      <c r="R2447" s="2">
        <f>IFERROR(VLOOKUP(C2447,'FEBRE MACULOSA'!$A$5:$C$181,3,FALSE),0)</f>
        <v>0</v>
      </c>
      <c r="S2447" s="2">
        <f>IFERROR(VLOOKUP(C2447,LEPTOSPIROSE!$A$5:$C$1176,3,FALSE),0)</f>
        <v>0</v>
      </c>
      <c r="T2447" s="2">
        <f>IFERROR(VLOOKUP(C2447,'DOENÇA DE CHAGAS'!$A$5:$C$100,3,FALSE),0)</f>
        <v>0</v>
      </c>
      <c r="U2447" s="2">
        <f>IFERROR(VLOOKUP(C2447,'PICADAS DE COBRAS'!$A$6:$C$4645,3,FALSE),0)</f>
        <v>15</v>
      </c>
      <c r="V2447">
        <f>IFERROR(VLOOKUP(C2447,'ZIKA VIRUS'!$A$5:$C$2399,3,FALSE),0)</f>
        <v>0</v>
      </c>
      <c r="W2447">
        <f>IFERROR(VLOOKUP(C2447,'FEBRE TIFÓIDE'!$A$5:$C$46,3,FALSE),0)</f>
        <v>0</v>
      </c>
      <c r="X2447">
        <f>IFERROR(VLOOKUP(C2447,HANTAVIROSE!$A$5:$C$153,3,FALSE),0)</f>
        <v>0</v>
      </c>
      <c r="Y2447">
        <f>IFERROR(VLOOKUP(C2447,MENINGITE!$A$5:$C$447,3,FALSE),0)</f>
        <v>0</v>
      </c>
      <c r="Z2447">
        <f>IFERROR(VLOOKUP(C2447,RAIVA!$A$5:$C$16,3,FALSE),0)</f>
        <v>0</v>
      </c>
    </row>
    <row r="2448" spans="1:26" x14ac:dyDescent="0.3">
      <c r="A2448" s="2" t="s">
        <v>3</v>
      </c>
      <c r="B2448" s="2" t="s">
        <v>126</v>
      </c>
      <c r="C2448" s="2">
        <v>521140</v>
      </c>
      <c r="D2448" s="2">
        <v>5211404</v>
      </c>
      <c r="E2448" s="2" t="s">
        <v>3</v>
      </c>
      <c r="F2448" s="2" t="s">
        <v>126</v>
      </c>
      <c r="G2448" s="2">
        <f>IFERROR(VLOOKUP(D2448,Coordenadas!$A$2:$D$5571,3,FALSE),0)</f>
        <v>-16.2029</v>
      </c>
      <c r="H2448" s="2">
        <f>IFERROR(VLOOKUP(D2448,Coordenadas!$A$2:$D$5571,4,FALSE),0)</f>
        <v>-49.610900000000001</v>
      </c>
      <c r="I2448" s="2" t="s">
        <v>5327</v>
      </c>
      <c r="J2448" s="2">
        <v>8575</v>
      </c>
      <c r="K2448" s="2" t="s">
        <v>5332</v>
      </c>
      <c r="L2448" s="2">
        <f>IFERROR(VLOOKUP(C2448,BOTULISMO!$A$3:$C$19,3,FALSE),0)</f>
        <v>0</v>
      </c>
      <c r="M2448" s="2">
        <f>IFERROR(VLOOKUP(C2448,'LEISHMANIOSE VISCERAL'!$A$4:$C$454,3,FALSE),0)</f>
        <v>0</v>
      </c>
      <c r="N2448" s="2">
        <f>IFERROR(VLOOKUP(C2448,'LEISHMANIOSE TEGUMENTAR'!$A$4:$C$1681,3,FALSE),0)</f>
        <v>0</v>
      </c>
      <c r="O2448" s="2">
        <f>IFERROR(VLOOKUP(C2448,'FEBRE AMARELA'!$A$4:$C$38,3,FALSE),0)</f>
        <v>0</v>
      </c>
      <c r="P2448" s="2">
        <f>IFERROR(VLOOKUP(C2448,DENGUE!$A$5:$C$4097,3,FALSE),0)</f>
        <v>4</v>
      </c>
      <c r="Q2448" s="2">
        <f>IFERROR(VLOOKUP(C2448,'HEPATITE VIRAL'!$A$5:$C$3162,3,FALSE),0)</f>
        <v>3</v>
      </c>
      <c r="R2448" s="2">
        <f>IFERROR(VLOOKUP(C2448,'FEBRE MACULOSA'!$A$5:$C$181,3,FALSE),0)</f>
        <v>0</v>
      </c>
      <c r="S2448" s="2">
        <f>IFERROR(VLOOKUP(C2448,LEPTOSPIROSE!$A$5:$C$1176,3,FALSE),0)</f>
        <v>0</v>
      </c>
      <c r="T2448" s="2">
        <f>IFERROR(VLOOKUP(C2448,'DOENÇA DE CHAGAS'!$A$5:$C$100,3,FALSE),0)</f>
        <v>0</v>
      </c>
      <c r="U2448" s="2">
        <f>IFERROR(VLOOKUP(C2448,'PICADAS DE COBRAS'!$A$6:$C$4645,3,FALSE),0)</f>
        <v>0</v>
      </c>
      <c r="V2448">
        <f>IFERROR(VLOOKUP(C2448,'ZIKA VIRUS'!$A$5:$C$2399,3,FALSE),0)</f>
        <v>1</v>
      </c>
      <c r="W2448">
        <f>IFERROR(VLOOKUP(C2448,'FEBRE TIFÓIDE'!$A$5:$C$46,3,FALSE),0)</f>
        <v>0</v>
      </c>
      <c r="X2448">
        <f>IFERROR(VLOOKUP(C2448,HANTAVIROSE!$A$5:$C$153,3,FALSE),0)</f>
        <v>0</v>
      </c>
      <c r="Y2448">
        <f>IFERROR(VLOOKUP(C2448,MENINGITE!$A$5:$C$447,3,FALSE),0)</f>
        <v>0</v>
      </c>
      <c r="Z2448">
        <f>IFERROR(VLOOKUP(C2448,RAIVA!$A$5:$C$16,3,FALSE),0)</f>
        <v>0</v>
      </c>
    </row>
    <row r="2449" spans="1:26" x14ac:dyDescent="0.3">
      <c r="A2449" s="2" t="s">
        <v>4490</v>
      </c>
      <c r="B2449" s="2" t="s">
        <v>4609</v>
      </c>
      <c r="C2449" s="2">
        <v>220510</v>
      </c>
      <c r="D2449" s="2">
        <v>2205102</v>
      </c>
      <c r="E2449" s="2" t="s">
        <v>4490</v>
      </c>
      <c r="F2449" s="2" t="s">
        <v>4609</v>
      </c>
      <c r="G2449" s="2">
        <f>IFERROR(VLOOKUP(D2449,Coordenadas!$A$2:$D$5571,3,FALSE),0)</f>
        <v>-7.5998900000000003</v>
      </c>
      <c r="H2449" s="2">
        <f>IFERROR(VLOOKUP(D2449,Coordenadas!$A$2:$D$5571,4,FALSE),0)</f>
        <v>-43.024900000000002</v>
      </c>
      <c r="I2449" s="2" t="s">
        <v>5324</v>
      </c>
      <c r="J2449" s="2">
        <v>10678</v>
      </c>
      <c r="K2449" s="2" t="s">
        <v>5332</v>
      </c>
      <c r="L2449" s="2">
        <f>IFERROR(VLOOKUP(C2449,BOTULISMO!$A$3:$C$19,3,FALSE),0)</f>
        <v>0</v>
      </c>
      <c r="M2449" s="2">
        <f>IFERROR(VLOOKUP(C2449,'LEISHMANIOSE VISCERAL'!$A$4:$C$454,3,FALSE),0)</f>
        <v>0</v>
      </c>
      <c r="N2449" s="2">
        <f>IFERROR(VLOOKUP(C2449,'LEISHMANIOSE TEGUMENTAR'!$A$4:$C$1681,3,FALSE),0)</f>
        <v>0</v>
      </c>
      <c r="O2449" s="2">
        <f>IFERROR(VLOOKUP(C2449,'FEBRE AMARELA'!$A$4:$C$38,3,FALSE),0)</f>
        <v>0</v>
      </c>
      <c r="P2449" s="2">
        <f>IFERROR(VLOOKUP(C2449,DENGUE!$A$5:$C$4097,3,FALSE),0)</f>
        <v>0</v>
      </c>
      <c r="Q2449" s="2">
        <f>IFERROR(VLOOKUP(C2449,'HEPATITE VIRAL'!$A$5:$C$3162,3,FALSE),0)</f>
        <v>0</v>
      </c>
      <c r="R2449" s="2">
        <f>IFERROR(VLOOKUP(C2449,'FEBRE MACULOSA'!$A$5:$C$181,3,FALSE),0)</f>
        <v>0</v>
      </c>
      <c r="S2449" s="2">
        <f>IFERROR(VLOOKUP(C2449,LEPTOSPIROSE!$A$5:$C$1176,3,FALSE),0)</f>
        <v>0</v>
      </c>
      <c r="T2449" s="2">
        <f>IFERROR(VLOOKUP(C2449,'DOENÇA DE CHAGAS'!$A$5:$C$100,3,FALSE),0)</f>
        <v>0</v>
      </c>
      <c r="U2449" s="2">
        <f>IFERROR(VLOOKUP(C2449,'PICADAS DE COBRAS'!$A$6:$C$4645,3,FALSE),0)</f>
        <v>62</v>
      </c>
      <c r="V2449">
        <f>IFERROR(VLOOKUP(C2449,'ZIKA VIRUS'!$A$5:$C$2399,3,FALSE),0)</f>
        <v>0</v>
      </c>
      <c r="W2449">
        <f>IFERROR(VLOOKUP(C2449,'FEBRE TIFÓIDE'!$A$5:$C$46,3,FALSE),0)</f>
        <v>0</v>
      </c>
      <c r="X2449">
        <f>IFERROR(VLOOKUP(C2449,HANTAVIROSE!$A$5:$C$153,3,FALSE),0)</f>
        <v>0</v>
      </c>
      <c r="Y2449">
        <f>IFERROR(VLOOKUP(C2449,MENINGITE!$A$5:$C$447,3,FALSE),0)</f>
        <v>0</v>
      </c>
      <c r="Z2449">
        <f>IFERROR(VLOOKUP(C2449,RAIVA!$A$5:$C$16,3,FALSE),0)</f>
        <v>0</v>
      </c>
    </row>
    <row r="2450" spans="1:26" x14ac:dyDescent="0.3">
      <c r="A2450" s="2" t="s">
        <v>2425</v>
      </c>
      <c r="B2450" s="2" t="s">
        <v>2883</v>
      </c>
      <c r="C2450" s="2">
        <v>313380</v>
      </c>
      <c r="D2450" s="2">
        <v>3133808</v>
      </c>
      <c r="E2450" s="2" t="s">
        <v>2425</v>
      </c>
      <c r="F2450" s="2" t="s">
        <v>2883</v>
      </c>
      <c r="G2450" s="2">
        <f>IFERROR(VLOOKUP(D2450,Coordenadas!$A$2:$D$5571,3,FALSE),0)</f>
        <v>-20.081800000000001</v>
      </c>
      <c r="H2450" s="2">
        <f>IFERROR(VLOOKUP(D2450,Coordenadas!$A$2:$D$5571,4,FALSE),0)</f>
        <v>-44.580100000000002</v>
      </c>
      <c r="I2450" s="2" t="s">
        <v>5325</v>
      </c>
      <c r="J2450" s="2">
        <v>85463</v>
      </c>
      <c r="K2450" s="2" t="s">
        <v>5331</v>
      </c>
      <c r="L2450" s="2">
        <f>IFERROR(VLOOKUP(C2450,BOTULISMO!$A$3:$C$19,3,FALSE),0)</f>
        <v>0</v>
      </c>
      <c r="M2450" s="2">
        <f>IFERROR(VLOOKUP(C2450,'LEISHMANIOSE VISCERAL'!$A$4:$C$454,3,FALSE),0)</f>
        <v>0</v>
      </c>
      <c r="N2450" s="2">
        <f>IFERROR(VLOOKUP(C2450,'LEISHMANIOSE TEGUMENTAR'!$A$4:$C$1681,3,FALSE),0)</f>
        <v>3</v>
      </c>
      <c r="O2450" s="2">
        <f>IFERROR(VLOOKUP(C2450,'FEBRE AMARELA'!$A$4:$C$38,3,FALSE),0)</f>
        <v>0</v>
      </c>
      <c r="P2450" s="2">
        <f>IFERROR(VLOOKUP(C2450,DENGUE!$A$5:$C$4097,3,FALSE),0)</f>
        <v>185</v>
      </c>
      <c r="Q2450" s="2">
        <f>IFERROR(VLOOKUP(C2450,'HEPATITE VIRAL'!$A$5:$C$3162,3,FALSE),0)</f>
        <v>46</v>
      </c>
      <c r="R2450" s="2">
        <f>IFERROR(VLOOKUP(C2450,'FEBRE MACULOSA'!$A$5:$C$181,3,FALSE),0)</f>
        <v>0</v>
      </c>
      <c r="S2450" s="2">
        <f>IFERROR(VLOOKUP(C2450,LEPTOSPIROSE!$A$5:$C$1176,3,FALSE),0)</f>
        <v>4</v>
      </c>
      <c r="T2450" s="2">
        <f>IFERROR(VLOOKUP(C2450,'DOENÇA DE CHAGAS'!$A$5:$C$100,3,FALSE),0)</f>
        <v>0</v>
      </c>
      <c r="U2450" s="2">
        <f>IFERROR(VLOOKUP(C2450,'PICADAS DE COBRAS'!$A$6:$C$4645,3,FALSE),0)</f>
        <v>55</v>
      </c>
      <c r="V2450">
        <f>IFERROR(VLOOKUP(C2450,'ZIKA VIRUS'!$A$5:$C$2399,3,FALSE),0)</f>
        <v>22</v>
      </c>
      <c r="W2450">
        <f>IFERROR(VLOOKUP(C2450,'FEBRE TIFÓIDE'!$A$5:$C$46,3,FALSE),0)</f>
        <v>0</v>
      </c>
      <c r="X2450">
        <f>IFERROR(VLOOKUP(C2450,HANTAVIROSE!$A$5:$C$153,3,FALSE),0)</f>
        <v>1</v>
      </c>
      <c r="Y2450">
        <f>IFERROR(VLOOKUP(C2450,MENINGITE!$A$5:$C$447,3,FALSE),0)</f>
        <v>1</v>
      </c>
      <c r="Z2450">
        <f>IFERROR(VLOOKUP(C2450,RAIVA!$A$5:$C$16,3,FALSE),0)</f>
        <v>0</v>
      </c>
    </row>
    <row r="2451" spans="1:26" x14ac:dyDescent="0.3">
      <c r="A2451" s="2" t="s">
        <v>1256</v>
      </c>
      <c r="B2451" s="2" t="s">
        <v>1483</v>
      </c>
      <c r="C2451" s="2">
        <v>411130</v>
      </c>
      <c r="D2451" s="2">
        <v>4111308</v>
      </c>
      <c r="E2451" s="2" t="s">
        <v>1256</v>
      </c>
      <c r="F2451" s="2" t="s">
        <v>1483</v>
      </c>
      <c r="G2451" s="2">
        <f>IFERROR(VLOOKUP(D2451,Coordenadas!$A$2:$D$5571,3,FALSE),0)</f>
        <v>-22.728899999999999</v>
      </c>
      <c r="H2451" s="2">
        <f>IFERROR(VLOOKUP(D2451,Coordenadas!$A$2:$D$5571,4,FALSE),0)</f>
        <v>-52.8874</v>
      </c>
      <c r="I2451" s="2" t="s">
        <v>5326</v>
      </c>
      <c r="J2451" s="2">
        <v>3583</v>
      </c>
      <c r="K2451" s="2" t="s">
        <v>5332</v>
      </c>
      <c r="L2451" s="2">
        <f>IFERROR(VLOOKUP(C2451,BOTULISMO!$A$3:$C$19,3,FALSE),0)</f>
        <v>0</v>
      </c>
      <c r="M2451" s="2">
        <f>IFERROR(VLOOKUP(C2451,'LEISHMANIOSE VISCERAL'!$A$4:$C$454,3,FALSE),0)</f>
        <v>0</v>
      </c>
      <c r="N2451" s="2">
        <f>IFERROR(VLOOKUP(C2451,'LEISHMANIOSE TEGUMENTAR'!$A$4:$C$1681,3,FALSE),0)</f>
        <v>0</v>
      </c>
      <c r="O2451" s="2">
        <f>IFERROR(VLOOKUP(C2451,'FEBRE AMARELA'!$A$4:$C$38,3,FALSE),0)</f>
        <v>0</v>
      </c>
      <c r="P2451" s="2">
        <f>IFERROR(VLOOKUP(C2451,DENGUE!$A$5:$C$4097,3,FALSE),0)</f>
        <v>490</v>
      </c>
      <c r="Q2451" s="2">
        <f>IFERROR(VLOOKUP(C2451,'HEPATITE VIRAL'!$A$5:$C$3162,3,FALSE),0)</f>
        <v>0</v>
      </c>
      <c r="R2451" s="2">
        <f>IFERROR(VLOOKUP(C2451,'FEBRE MACULOSA'!$A$5:$C$181,3,FALSE),0)</f>
        <v>0</v>
      </c>
      <c r="S2451" s="2">
        <f>IFERROR(VLOOKUP(C2451,LEPTOSPIROSE!$A$5:$C$1176,3,FALSE),0)</f>
        <v>0</v>
      </c>
      <c r="T2451" s="2">
        <f>IFERROR(VLOOKUP(C2451,'DOENÇA DE CHAGAS'!$A$5:$C$100,3,FALSE),0)</f>
        <v>0</v>
      </c>
      <c r="U2451" s="2">
        <f>IFERROR(VLOOKUP(C2451,'PICADAS DE COBRAS'!$A$6:$C$4645,3,FALSE),0)</f>
        <v>8</v>
      </c>
      <c r="V2451">
        <f>IFERROR(VLOOKUP(C2451,'ZIKA VIRUS'!$A$5:$C$2399,3,FALSE),0)</f>
        <v>0</v>
      </c>
      <c r="W2451">
        <f>IFERROR(VLOOKUP(C2451,'FEBRE TIFÓIDE'!$A$5:$C$46,3,FALSE),0)</f>
        <v>0</v>
      </c>
      <c r="X2451">
        <f>IFERROR(VLOOKUP(C2451,HANTAVIROSE!$A$5:$C$153,3,FALSE),0)</f>
        <v>0</v>
      </c>
      <c r="Y2451">
        <f>IFERROR(VLOOKUP(C2451,MENINGITE!$A$5:$C$447,3,FALSE),0)</f>
        <v>0</v>
      </c>
      <c r="Z2451">
        <f>IFERROR(VLOOKUP(C2451,RAIVA!$A$5:$C$16,3,FALSE),0)</f>
        <v>0</v>
      </c>
    </row>
    <row r="2452" spans="1:26" x14ac:dyDescent="0.3">
      <c r="A2452" s="2" t="s">
        <v>2425</v>
      </c>
      <c r="B2452" s="2" t="s">
        <v>2882</v>
      </c>
      <c r="C2452" s="2">
        <v>313390</v>
      </c>
      <c r="D2452" s="2">
        <v>3133907</v>
      </c>
      <c r="E2452" s="2" t="s">
        <v>2425</v>
      </c>
      <c r="F2452" s="2" t="s">
        <v>2882</v>
      </c>
      <c r="G2452" s="2">
        <f>IFERROR(VLOOKUP(D2452,Coordenadas!$A$2:$D$5571,3,FALSE),0)</f>
        <v>-20.6769</v>
      </c>
      <c r="H2452" s="2">
        <f>IFERROR(VLOOKUP(D2452,Coordenadas!$A$2:$D$5571,4,FALSE),0)</f>
        <v>-43.614100000000001</v>
      </c>
      <c r="I2452" s="2" t="s">
        <v>5325</v>
      </c>
      <c r="J2452" s="2">
        <v>5799</v>
      </c>
      <c r="K2452" s="2" t="s">
        <v>5332</v>
      </c>
      <c r="L2452" s="2">
        <f>IFERROR(VLOOKUP(C2452,BOTULISMO!$A$3:$C$19,3,FALSE),0)</f>
        <v>0</v>
      </c>
      <c r="M2452" s="2">
        <f>IFERROR(VLOOKUP(C2452,'LEISHMANIOSE VISCERAL'!$A$4:$C$454,3,FALSE),0)</f>
        <v>0</v>
      </c>
      <c r="N2452" s="2">
        <f>IFERROR(VLOOKUP(C2452,'LEISHMANIOSE TEGUMENTAR'!$A$4:$C$1681,3,FALSE),0)</f>
        <v>0</v>
      </c>
      <c r="O2452" s="2">
        <f>IFERROR(VLOOKUP(C2452,'FEBRE AMARELA'!$A$4:$C$38,3,FALSE),0)</f>
        <v>0</v>
      </c>
      <c r="P2452" s="2">
        <f>IFERROR(VLOOKUP(C2452,DENGUE!$A$5:$C$4097,3,FALSE),0)</f>
        <v>0</v>
      </c>
      <c r="Q2452" s="2">
        <f>IFERROR(VLOOKUP(C2452,'HEPATITE VIRAL'!$A$5:$C$3162,3,FALSE),0)</f>
        <v>0</v>
      </c>
      <c r="R2452" s="2">
        <f>IFERROR(VLOOKUP(C2452,'FEBRE MACULOSA'!$A$5:$C$181,3,FALSE),0)</f>
        <v>0</v>
      </c>
      <c r="S2452" s="2">
        <f>IFERROR(VLOOKUP(C2452,LEPTOSPIROSE!$A$5:$C$1176,3,FALSE),0)</f>
        <v>0</v>
      </c>
      <c r="T2452" s="2">
        <f>IFERROR(VLOOKUP(C2452,'DOENÇA DE CHAGAS'!$A$5:$C$100,3,FALSE),0)</f>
        <v>0</v>
      </c>
      <c r="U2452" s="2">
        <f>IFERROR(VLOOKUP(C2452,'PICADAS DE COBRAS'!$A$6:$C$4645,3,FALSE),0)</f>
        <v>12</v>
      </c>
      <c r="V2452">
        <f>IFERROR(VLOOKUP(C2452,'ZIKA VIRUS'!$A$5:$C$2399,3,FALSE),0)</f>
        <v>0</v>
      </c>
      <c r="W2452">
        <f>IFERROR(VLOOKUP(C2452,'FEBRE TIFÓIDE'!$A$5:$C$46,3,FALSE),0)</f>
        <v>0</v>
      </c>
      <c r="X2452">
        <f>IFERROR(VLOOKUP(C2452,HANTAVIROSE!$A$5:$C$153,3,FALSE),0)</f>
        <v>0</v>
      </c>
      <c r="Y2452">
        <f>IFERROR(VLOOKUP(C2452,MENINGITE!$A$5:$C$447,3,FALSE),0)</f>
        <v>0</v>
      </c>
      <c r="Z2452">
        <f>IFERROR(VLOOKUP(C2452,RAIVA!$A$5:$C$16,3,FALSE),0)</f>
        <v>0</v>
      </c>
    </row>
    <row r="2453" spans="1:26" x14ac:dyDescent="0.3">
      <c r="A2453" s="2" t="s">
        <v>2425</v>
      </c>
      <c r="B2453" s="2" t="s">
        <v>2881</v>
      </c>
      <c r="C2453" s="2">
        <v>313400</v>
      </c>
      <c r="D2453" s="2">
        <v>3134004</v>
      </c>
      <c r="E2453" s="2" t="s">
        <v>2425</v>
      </c>
      <c r="F2453" s="2" t="s">
        <v>2881</v>
      </c>
      <c r="G2453" s="2">
        <f>IFERROR(VLOOKUP(D2453,Coordenadas!$A$2:$D$5571,3,FALSE),0)</f>
        <v>-16.61</v>
      </c>
      <c r="H2453" s="2">
        <f>IFERROR(VLOOKUP(D2453,Coordenadas!$A$2:$D$5571,4,FALSE),0)</f>
        <v>-41.767200000000003</v>
      </c>
      <c r="I2453" s="2" t="s">
        <v>5325</v>
      </c>
      <c r="J2453" s="2">
        <v>14407</v>
      </c>
      <c r="K2453" s="2" t="s">
        <v>5332</v>
      </c>
      <c r="L2453" s="2">
        <f>IFERROR(VLOOKUP(C2453,BOTULISMO!$A$3:$C$19,3,FALSE),0)</f>
        <v>0</v>
      </c>
      <c r="M2453" s="2">
        <f>IFERROR(VLOOKUP(C2453,'LEISHMANIOSE VISCERAL'!$A$4:$C$454,3,FALSE),0)</f>
        <v>0</v>
      </c>
      <c r="N2453" s="2">
        <f>IFERROR(VLOOKUP(C2453,'LEISHMANIOSE TEGUMENTAR'!$A$4:$C$1681,3,FALSE),0)</f>
        <v>2</v>
      </c>
      <c r="O2453" s="2">
        <f>IFERROR(VLOOKUP(C2453,'FEBRE AMARELA'!$A$4:$C$38,3,FALSE),0)</f>
        <v>0</v>
      </c>
      <c r="P2453" s="2">
        <f>IFERROR(VLOOKUP(C2453,DENGUE!$A$5:$C$4097,3,FALSE),0)</f>
        <v>141</v>
      </c>
      <c r="Q2453" s="2">
        <f>IFERROR(VLOOKUP(C2453,'HEPATITE VIRAL'!$A$5:$C$3162,3,FALSE),0)</f>
        <v>3</v>
      </c>
      <c r="R2453" s="2">
        <f>IFERROR(VLOOKUP(C2453,'FEBRE MACULOSA'!$A$5:$C$181,3,FALSE),0)</f>
        <v>0</v>
      </c>
      <c r="S2453" s="2">
        <f>IFERROR(VLOOKUP(C2453,LEPTOSPIROSE!$A$5:$C$1176,3,FALSE),0)</f>
        <v>0</v>
      </c>
      <c r="T2453" s="2">
        <f>IFERROR(VLOOKUP(C2453,'DOENÇA DE CHAGAS'!$A$5:$C$100,3,FALSE),0)</f>
        <v>0</v>
      </c>
      <c r="U2453" s="2">
        <f>IFERROR(VLOOKUP(C2453,'PICADAS DE COBRAS'!$A$6:$C$4645,3,FALSE),0)</f>
        <v>31</v>
      </c>
      <c r="V2453">
        <f>IFERROR(VLOOKUP(C2453,'ZIKA VIRUS'!$A$5:$C$2399,3,FALSE),0)</f>
        <v>21</v>
      </c>
      <c r="W2453">
        <f>IFERROR(VLOOKUP(C2453,'FEBRE TIFÓIDE'!$A$5:$C$46,3,FALSE),0)</f>
        <v>0</v>
      </c>
      <c r="X2453">
        <f>IFERROR(VLOOKUP(C2453,HANTAVIROSE!$A$5:$C$153,3,FALSE),0)</f>
        <v>0</v>
      </c>
      <c r="Y2453">
        <f>IFERROR(VLOOKUP(C2453,MENINGITE!$A$5:$C$447,3,FALSE),0)</f>
        <v>0</v>
      </c>
      <c r="Z2453">
        <f>IFERROR(VLOOKUP(C2453,RAIVA!$A$5:$C$16,3,FALSE),0)</f>
        <v>0</v>
      </c>
    </row>
    <row r="2454" spans="1:26" x14ac:dyDescent="0.3">
      <c r="A2454" s="2" t="s">
        <v>4704</v>
      </c>
      <c r="B2454" s="2" t="s">
        <v>4813</v>
      </c>
      <c r="C2454" s="2">
        <v>210542</v>
      </c>
      <c r="D2454" s="2">
        <v>2105427</v>
      </c>
      <c r="E2454" s="2" t="s">
        <v>4704</v>
      </c>
      <c r="F2454" s="2" t="s">
        <v>4813</v>
      </c>
      <c r="G2454" s="2">
        <f>IFERROR(VLOOKUP(D2454,Coordenadas!$A$2:$D$5571,3,FALSE),0)</f>
        <v>-4.4529300000000003</v>
      </c>
      <c r="H2454" s="2">
        <f>IFERROR(VLOOKUP(D2454,Coordenadas!$A$2:$D$5571,4,FALSE),0)</f>
        <v>-47.523499999999999</v>
      </c>
      <c r="I2454" s="2" t="s">
        <v>5324</v>
      </c>
      <c r="J2454" s="2">
        <v>24863</v>
      </c>
      <c r="K2454" s="2" t="s">
        <v>5330</v>
      </c>
      <c r="L2454" s="2">
        <f>IFERROR(VLOOKUP(C2454,BOTULISMO!$A$3:$C$19,3,FALSE),0)</f>
        <v>0</v>
      </c>
      <c r="M2454" s="2">
        <f>IFERROR(VLOOKUP(C2454,'LEISHMANIOSE VISCERAL'!$A$4:$C$454,3,FALSE),0)</f>
        <v>0</v>
      </c>
      <c r="N2454" s="2">
        <f>IFERROR(VLOOKUP(C2454,'LEISHMANIOSE TEGUMENTAR'!$A$4:$C$1681,3,FALSE),0)</f>
        <v>14</v>
      </c>
      <c r="O2454" s="2">
        <f>IFERROR(VLOOKUP(C2454,'FEBRE AMARELA'!$A$4:$C$38,3,FALSE),0)</f>
        <v>0</v>
      </c>
      <c r="P2454" s="2">
        <f>IFERROR(VLOOKUP(C2454,DENGUE!$A$5:$C$4097,3,FALSE),0)</f>
        <v>16</v>
      </c>
      <c r="Q2454" s="2">
        <f>IFERROR(VLOOKUP(C2454,'HEPATITE VIRAL'!$A$5:$C$3162,3,FALSE),0)</f>
        <v>1</v>
      </c>
      <c r="R2454" s="2">
        <f>IFERROR(VLOOKUP(C2454,'FEBRE MACULOSA'!$A$5:$C$181,3,FALSE),0)</f>
        <v>0</v>
      </c>
      <c r="S2454" s="2">
        <f>IFERROR(VLOOKUP(C2454,LEPTOSPIROSE!$A$5:$C$1176,3,FALSE),0)</f>
        <v>0</v>
      </c>
      <c r="T2454" s="2">
        <f>IFERROR(VLOOKUP(C2454,'DOENÇA DE CHAGAS'!$A$5:$C$100,3,FALSE),0)</f>
        <v>0</v>
      </c>
      <c r="U2454" s="2">
        <f>IFERROR(VLOOKUP(C2454,'PICADAS DE COBRAS'!$A$6:$C$4645,3,FALSE),0)</f>
        <v>14</v>
      </c>
      <c r="V2454">
        <f>IFERROR(VLOOKUP(C2454,'ZIKA VIRUS'!$A$5:$C$2399,3,FALSE),0)</f>
        <v>0</v>
      </c>
      <c r="W2454">
        <f>IFERROR(VLOOKUP(C2454,'FEBRE TIFÓIDE'!$A$5:$C$46,3,FALSE),0)</f>
        <v>0</v>
      </c>
      <c r="X2454">
        <f>IFERROR(VLOOKUP(C2454,HANTAVIROSE!$A$5:$C$153,3,FALSE),0)</f>
        <v>0</v>
      </c>
      <c r="Y2454">
        <f>IFERROR(VLOOKUP(C2454,MENINGITE!$A$5:$C$447,3,FALSE),0)</f>
        <v>0</v>
      </c>
      <c r="Z2454">
        <f>IFERROR(VLOOKUP(C2454,RAIVA!$A$5:$C$16,3,FALSE),0)</f>
        <v>0</v>
      </c>
    </row>
    <row r="2455" spans="1:26" x14ac:dyDescent="0.3">
      <c r="A2455" s="2" t="s">
        <v>250</v>
      </c>
      <c r="B2455" s="2" t="s">
        <v>337</v>
      </c>
      <c r="C2455" s="2">
        <v>510460</v>
      </c>
      <c r="D2455" s="2">
        <v>5104609</v>
      </c>
      <c r="E2455" s="2" t="s">
        <v>250</v>
      </c>
      <c r="F2455" s="2" t="s">
        <v>337</v>
      </c>
      <c r="G2455" s="2">
        <f>IFERROR(VLOOKUP(D2455,Coordenadas!$A$2:$D$5571,3,FALSE),0)</f>
        <v>-17.214700000000001</v>
      </c>
      <c r="H2455" s="2">
        <f>IFERROR(VLOOKUP(D2455,Coordenadas!$A$2:$D$5571,4,FALSE),0)</f>
        <v>-54.142200000000003</v>
      </c>
      <c r="I2455" s="2" t="s">
        <v>5327</v>
      </c>
      <c r="J2455" s="2">
        <v>11478</v>
      </c>
      <c r="K2455" s="2" t="s">
        <v>5332</v>
      </c>
      <c r="L2455" s="2">
        <f>IFERROR(VLOOKUP(C2455,BOTULISMO!$A$3:$C$19,3,FALSE),0)</f>
        <v>0</v>
      </c>
      <c r="M2455" s="2">
        <f>IFERROR(VLOOKUP(C2455,'LEISHMANIOSE VISCERAL'!$A$4:$C$454,3,FALSE),0)</f>
        <v>0</v>
      </c>
      <c r="N2455" s="2">
        <f>IFERROR(VLOOKUP(C2455,'LEISHMANIOSE TEGUMENTAR'!$A$4:$C$1681,3,FALSE),0)</f>
        <v>8</v>
      </c>
      <c r="O2455" s="2">
        <f>IFERROR(VLOOKUP(C2455,'FEBRE AMARELA'!$A$4:$C$38,3,FALSE),0)</f>
        <v>0</v>
      </c>
      <c r="P2455" s="2">
        <f>IFERROR(VLOOKUP(C2455,DENGUE!$A$5:$C$4097,3,FALSE),0)</f>
        <v>164</v>
      </c>
      <c r="Q2455" s="2">
        <f>IFERROR(VLOOKUP(C2455,'HEPATITE VIRAL'!$A$5:$C$3162,3,FALSE),0)</f>
        <v>1</v>
      </c>
      <c r="R2455" s="2">
        <f>IFERROR(VLOOKUP(C2455,'FEBRE MACULOSA'!$A$5:$C$181,3,FALSE),0)</f>
        <v>0</v>
      </c>
      <c r="S2455" s="2">
        <f>IFERROR(VLOOKUP(C2455,LEPTOSPIROSE!$A$5:$C$1176,3,FALSE),0)</f>
        <v>0</v>
      </c>
      <c r="T2455" s="2">
        <f>IFERROR(VLOOKUP(C2455,'DOENÇA DE CHAGAS'!$A$5:$C$100,3,FALSE),0)</f>
        <v>0</v>
      </c>
      <c r="U2455" s="2">
        <f>IFERROR(VLOOKUP(C2455,'PICADAS DE COBRAS'!$A$6:$C$4645,3,FALSE),0)</f>
        <v>5</v>
      </c>
      <c r="V2455">
        <f>IFERROR(VLOOKUP(C2455,'ZIKA VIRUS'!$A$5:$C$2399,3,FALSE),0)</f>
        <v>0</v>
      </c>
      <c r="W2455">
        <f>IFERROR(VLOOKUP(C2455,'FEBRE TIFÓIDE'!$A$5:$C$46,3,FALSE),0)</f>
        <v>0</v>
      </c>
      <c r="X2455">
        <f>IFERROR(VLOOKUP(C2455,HANTAVIROSE!$A$5:$C$153,3,FALSE),0)</f>
        <v>0</v>
      </c>
      <c r="Y2455">
        <f>IFERROR(VLOOKUP(C2455,MENINGITE!$A$5:$C$447,3,FALSE),0)</f>
        <v>0</v>
      </c>
      <c r="Z2455">
        <f>IFERROR(VLOOKUP(C2455,RAIVA!$A$5:$C$16,3,FALSE),0)</f>
        <v>0</v>
      </c>
    </row>
    <row r="2456" spans="1:26" x14ac:dyDescent="0.3">
      <c r="A2456" s="2" t="s">
        <v>1637</v>
      </c>
      <c r="B2456" s="2" t="s">
        <v>1994</v>
      </c>
      <c r="C2456" s="2">
        <v>352360</v>
      </c>
      <c r="D2456" s="2">
        <v>3523602</v>
      </c>
      <c r="E2456" s="2" t="s">
        <v>1637</v>
      </c>
      <c r="F2456" s="2" t="s">
        <v>1994</v>
      </c>
      <c r="G2456" s="2">
        <f>IFERROR(VLOOKUP(D2456,Coordenadas!$A$2:$D$5571,3,FALSE),0)</f>
        <v>-22.2562</v>
      </c>
      <c r="H2456" s="2">
        <f>IFERROR(VLOOKUP(D2456,Coordenadas!$A$2:$D$5571,4,FALSE),0)</f>
        <v>-47.816600000000001</v>
      </c>
      <c r="I2456" s="2" t="s">
        <v>5325</v>
      </c>
      <c r="J2456" s="2">
        <v>15524</v>
      </c>
      <c r="K2456" s="2" t="s">
        <v>5332</v>
      </c>
      <c r="L2456" s="2">
        <f>IFERROR(VLOOKUP(C2456,BOTULISMO!$A$3:$C$19,3,FALSE),0)</f>
        <v>0</v>
      </c>
      <c r="M2456" s="2">
        <f>IFERROR(VLOOKUP(C2456,'LEISHMANIOSE VISCERAL'!$A$4:$C$454,3,FALSE),0)</f>
        <v>0</v>
      </c>
      <c r="N2456" s="2">
        <f>IFERROR(VLOOKUP(C2456,'LEISHMANIOSE TEGUMENTAR'!$A$4:$C$1681,3,FALSE),0)</f>
        <v>0</v>
      </c>
      <c r="O2456" s="2">
        <f>IFERROR(VLOOKUP(C2456,'FEBRE AMARELA'!$A$4:$C$38,3,FALSE),0)</f>
        <v>0</v>
      </c>
      <c r="P2456" s="2">
        <f>IFERROR(VLOOKUP(C2456,DENGUE!$A$5:$C$4097,3,FALSE),0)</f>
        <v>21</v>
      </c>
      <c r="Q2456" s="2">
        <f>IFERROR(VLOOKUP(C2456,'HEPATITE VIRAL'!$A$5:$C$3162,3,FALSE),0)</f>
        <v>0</v>
      </c>
      <c r="R2456" s="2">
        <f>IFERROR(VLOOKUP(C2456,'FEBRE MACULOSA'!$A$5:$C$181,3,FALSE),0)</f>
        <v>0</v>
      </c>
      <c r="S2456" s="2">
        <f>IFERROR(VLOOKUP(C2456,LEPTOSPIROSE!$A$5:$C$1176,3,FALSE),0)</f>
        <v>0</v>
      </c>
      <c r="T2456" s="2">
        <f>IFERROR(VLOOKUP(C2456,'DOENÇA DE CHAGAS'!$A$5:$C$100,3,FALSE),0)</f>
        <v>0</v>
      </c>
      <c r="U2456" s="2">
        <f>IFERROR(VLOOKUP(C2456,'PICADAS DE COBRAS'!$A$6:$C$4645,3,FALSE),0)</f>
        <v>66</v>
      </c>
      <c r="V2456">
        <f>IFERROR(VLOOKUP(C2456,'ZIKA VIRUS'!$A$5:$C$2399,3,FALSE),0)</f>
        <v>0</v>
      </c>
      <c r="W2456">
        <f>IFERROR(VLOOKUP(C2456,'FEBRE TIFÓIDE'!$A$5:$C$46,3,FALSE),0)</f>
        <v>0</v>
      </c>
      <c r="X2456">
        <f>IFERROR(VLOOKUP(C2456,HANTAVIROSE!$A$5:$C$153,3,FALSE),0)</f>
        <v>0</v>
      </c>
      <c r="Y2456">
        <f>IFERROR(VLOOKUP(C2456,MENINGITE!$A$5:$C$447,3,FALSE),0)</f>
        <v>0</v>
      </c>
      <c r="Z2456">
        <f>IFERROR(VLOOKUP(C2456,RAIVA!$A$5:$C$16,3,FALSE),0)</f>
        <v>0</v>
      </c>
    </row>
    <row r="2457" spans="1:26" x14ac:dyDescent="0.3">
      <c r="A2457" s="2" t="s">
        <v>1637</v>
      </c>
      <c r="B2457" s="2" t="s">
        <v>1993</v>
      </c>
      <c r="C2457" s="2">
        <v>352370</v>
      </c>
      <c r="D2457" s="2">
        <v>3523701</v>
      </c>
      <c r="E2457" s="2" t="s">
        <v>1637</v>
      </c>
      <c r="F2457" s="2" t="s">
        <v>1993</v>
      </c>
      <c r="G2457" s="2">
        <f>IFERROR(VLOOKUP(D2457,Coordenadas!$A$2:$D$5571,3,FALSE),0)</f>
        <v>-20.6416</v>
      </c>
      <c r="H2457" s="2">
        <f>IFERROR(VLOOKUP(D2457,Coordenadas!$A$2:$D$5571,4,FALSE),0)</f>
        <v>-47.2194</v>
      </c>
      <c r="I2457" s="2" t="s">
        <v>5325</v>
      </c>
      <c r="J2457" s="2">
        <v>5914</v>
      </c>
      <c r="K2457" s="2" t="s">
        <v>5332</v>
      </c>
      <c r="L2457" s="2">
        <f>IFERROR(VLOOKUP(C2457,BOTULISMO!$A$3:$C$19,3,FALSE),0)</f>
        <v>0</v>
      </c>
      <c r="M2457" s="2">
        <f>IFERROR(VLOOKUP(C2457,'LEISHMANIOSE VISCERAL'!$A$4:$C$454,3,FALSE),0)</f>
        <v>0</v>
      </c>
      <c r="N2457" s="2">
        <f>IFERROR(VLOOKUP(C2457,'LEISHMANIOSE TEGUMENTAR'!$A$4:$C$1681,3,FALSE),0)</f>
        <v>0</v>
      </c>
      <c r="O2457" s="2">
        <f>IFERROR(VLOOKUP(C2457,'FEBRE AMARELA'!$A$4:$C$38,3,FALSE),0)</f>
        <v>0</v>
      </c>
      <c r="P2457" s="2">
        <f>IFERROR(VLOOKUP(C2457,DENGUE!$A$5:$C$4097,3,FALSE),0)</f>
        <v>3</v>
      </c>
      <c r="Q2457" s="2">
        <f>IFERROR(VLOOKUP(C2457,'HEPATITE VIRAL'!$A$5:$C$3162,3,FALSE),0)</f>
        <v>0</v>
      </c>
      <c r="R2457" s="2">
        <f>IFERROR(VLOOKUP(C2457,'FEBRE MACULOSA'!$A$5:$C$181,3,FALSE),0)</f>
        <v>0</v>
      </c>
      <c r="S2457" s="2">
        <f>IFERROR(VLOOKUP(C2457,LEPTOSPIROSE!$A$5:$C$1176,3,FALSE),0)</f>
        <v>0</v>
      </c>
      <c r="T2457" s="2">
        <f>IFERROR(VLOOKUP(C2457,'DOENÇA DE CHAGAS'!$A$5:$C$100,3,FALSE),0)</f>
        <v>0</v>
      </c>
      <c r="U2457" s="2">
        <f>IFERROR(VLOOKUP(C2457,'PICADAS DE COBRAS'!$A$6:$C$4645,3,FALSE),0)</f>
        <v>10</v>
      </c>
      <c r="V2457">
        <f>IFERROR(VLOOKUP(C2457,'ZIKA VIRUS'!$A$5:$C$2399,3,FALSE),0)</f>
        <v>0</v>
      </c>
      <c r="W2457">
        <f>IFERROR(VLOOKUP(C2457,'FEBRE TIFÓIDE'!$A$5:$C$46,3,FALSE),0)</f>
        <v>0</v>
      </c>
      <c r="X2457">
        <f>IFERROR(VLOOKUP(C2457,HANTAVIROSE!$A$5:$C$153,3,FALSE),0)</f>
        <v>0</v>
      </c>
      <c r="Y2457">
        <f>IFERROR(VLOOKUP(C2457,MENINGITE!$A$5:$C$447,3,FALSE),0)</f>
        <v>0</v>
      </c>
      <c r="Z2457">
        <f>IFERROR(VLOOKUP(C2457,RAIVA!$A$5:$C$16,3,FALSE),0)</f>
        <v>0</v>
      </c>
    </row>
    <row r="2458" spans="1:26" x14ac:dyDescent="0.3">
      <c r="A2458" s="2" t="s">
        <v>3257</v>
      </c>
      <c r="B2458" s="2" t="s">
        <v>3459</v>
      </c>
      <c r="C2458" s="2">
        <v>291690</v>
      </c>
      <c r="D2458" s="2">
        <v>2916906</v>
      </c>
      <c r="E2458" s="2" t="s">
        <v>3257</v>
      </c>
      <c r="F2458" s="2" t="s">
        <v>3459</v>
      </c>
      <c r="G2458" s="2">
        <f>IFERROR(VLOOKUP(D2458,Coordenadas!$A$2:$D$5571,3,FALSE),0)</f>
        <v>-13.529</v>
      </c>
      <c r="H2458" s="2">
        <f>IFERROR(VLOOKUP(D2458,Coordenadas!$A$2:$D$5571,4,FALSE),0)</f>
        <v>-40.147199999999998</v>
      </c>
      <c r="I2458" s="2" t="s">
        <v>5324</v>
      </c>
      <c r="J2458" s="2">
        <v>12693</v>
      </c>
      <c r="K2458" s="2" t="s">
        <v>5332</v>
      </c>
      <c r="L2458" s="2">
        <f>IFERROR(VLOOKUP(C2458,BOTULISMO!$A$3:$C$19,3,FALSE),0)</f>
        <v>0</v>
      </c>
      <c r="M2458" s="2">
        <f>IFERROR(VLOOKUP(C2458,'LEISHMANIOSE VISCERAL'!$A$4:$C$454,3,FALSE),0)</f>
        <v>0</v>
      </c>
      <c r="N2458" s="2">
        <f>IFERROR(VLOOKUP(C2458,'LEISHMANIOSE TEGUMENTAR'!$A$4:$C$1681,3,FALSE),0)</f>
        <v>0</v>
      </c>
      <c r="O2458" s="2">
        <f>IFERROR(VLOOKUP(C2458,'FEBRE AMARELA'!$A$4:$C$38,3,FALSE),0)</f>
        <v>0</v>
      </c>
      <c r="P2458" s="2">
        <f>IFERROR(VLOOKUP(C2458,DENGUE!$A$5:$C$4097,3,FALSE),0)</f>
        <v>97</v>
      </c>
      <c r="Q2458" s="2">
        <f>IFERROR(VLOOKUP(C2458,'HEPATITE VIRAL'!$A$5:$C$3162,3,FALSE),0)</f>
        <v>0</v>
      </c>
      <c r="R2458" s="2">
        <f>IFERROR(VLOOKUP(C2458,'FEBRE MACULOSA'!$A$5:$C$181,3,FALSE),0)</f>
        <v>0</v>
      </c>
      <c r="S2458" s="2">
        <f>IFERROR(VLOOKUP(C2458,LEPTOSPIROSE!$A$5:$C$1176,3,FALSE),0)</f>
        <v>0</v>
      </c>
      <c r="T2458" s="2">
        <f>IFERROR(VLOOKUP(C2458,'DOENÇA DE CHAGAS'!$A$5:$C$100,3,FALSE),0)</f>
        <v>0</v>
      </c>
      <c r="U2458" s="2">
        <f>IFERROR(VLOOKUP(C2458,'PICADAS DE COBRAS'!$A$6:$C$4645,3,FALSE),0)</f>
        <v>99</v>
      </c>
      <c r="V2458">
        <f>IFERROR(VLOOKUP(C2458,'ZIKA VIRUS'!$A$5:$C$2399,3,FALSE),0)</f>
        <v>0</v>
      </c>
      <c r="W2458">
        <f>IFERROR(VLOOKUP(C2458,'FEBRE TIFÓIDE'!$A$5:$C$46,3,FALSE),0)</f>
        <v>0</v>
      </c>
      <c r="X2458">
        <f>IFERROR(VLOOKUP(C2458,HANTAVIROSE!$A$5:$C$153,3,FALSE),0)</f>
        <v>0</v>
      </c>
      <c r="Y2458">
        <f>IFERROR(VLOOKUP(C2458,MENINGITE!$A$5:$C$447,3,FALSE),0)</f>
        <v>0</v>
      </c>
      <c r="Z2458">
        <f>IFERROR(VLOOKUP(C2458,RAIVA!$A$5:$C$16,3,FALSE),0)</f>
        <v>0</v>
      </c>
    </row>
    <row r="2459" spans="1:26" x14ac:dyDescent="0.3">
      <c r="A2459" s="2" t="s">
        <v>3257</v>
      </c>
      <c r="B2459" s="2" t="s">
        <v>3458</v>
      </c>
      <c r="C2459" s="2">
        <v>291700</v>
      </c>
      <c r="D2459" s="2">
        <v>2917003</v>
      </c>
      <c r="E2459" s="2" t="s">
        <v>3257</v>
      </c>
      <c r="F2459" s="2" t="s">
        <v>3458</v>
      </c>
      <c r="G2459" s="2">
        <f>IFERROR(VLOOKUP(D2459,Coordenadas!$A$2:$D$5571,3,FALSE),0)</f>
        <v>-10.694800000000001</v>
      </c>
      <c r="H2459" s="2">
        <f>IFERROR(VLOOKUP(D2459,Coordenadas!$A$2:$D$5571,4,FALSE),0)</f>
        <v>-39.8446</v>
      </c>
      <c r="I2459" s="2" t="s">
        <v>5324</v>
      </c>
      <c r="J2459" s="2">
        <v>36113</v>
      </c>
      <c r="K2459" s="2" t="s">
        <v>5330</v>
      </c>
      <c r="L2459" s="2">
        <f>IFERROR(VLOOKUP(C2459,BOTULISMO!$A$3:$C$19,3,FALSE),0)</f>
        <v>0</v>
      </c>
      <c r="M2459" s="2">
        <f>IFERROR(VLOOKUP(C2459,'LEISHMANIOSE VISCERAL'!$A$4:$C$454,3,FALSE),0)</f>
        <v>0</v>
      </c>
      <c r="N2459" s="2">
        <f>IFERROR(VLOOKUP(C2459,'LEISHMANIOSE TEGUMENTAR'!$A$4:$C$1681,3,FALSE),0)</f>
        <v>0</v>
      </c>
      <c r="O2459" s="2">
        <f>IFERROR(VLOOKUP(C2459,'FEBRE AMARELA'!$A$4:$C$38,3,FALSE),0)</f>
        <v>0</v>
      </c>
      <c r="P2459" s="2">
        <f>IFERROR(VLOOKUP(C2459,DENGUE!$A$5:$C$4097,3,FALSE),0)</f>
        <v>55</v>
      </c>
      <c r="Q2459" s="2">
        <f>IFERROR(VLOOKUP(C2459,'HEPATITE VIRAL'!$A$5:$C$3162,3,FALSE),0)</f>
        <v>1</v>
      </c>
      <c r="R2459" s="2">
        <f>IFERROR(VLOOKUP(C2459,'FEBRE MACULOSA'!$A$5:$C$181,3,FALSE),0)</f>
        <v>0</v>
      </c>
      <c r="S2459" s="2">
        <f>IFERROR(VLOOKUP(C2459,LEPTOSPIROSE!$A$5:$C$1176,3,FALSE),0)</f>
        <v>0</v>
      </c>
      <c r="T2459" s="2">
        <f>IFERROR(VLOOKUP(C2459,'DOENÇA DE CHAGAS'!$A$5:$C$100,3,FALSE),0)</f>
        <v>0</v>
      </c>
      <c r="U2459" s="2">
        <f>IFERROR(VLOOKUP(C2459,'PICADAS DE COBRAS'!$A$6:$C$4645,3,FALSE),0)</f>
        <v>40</v>
      </c>
      <c r="V2459">
        <f>IFERROR(VLOOKUP(C2459,'ZIKA VIRUS'!$A$5:$C$2399,3,FALSE),0)</f>
        <v>0</v>
      </c>
      <c r="W2459">
        <f>IFERROR(VLOOKUP(C2459,'FEBRE TIFÓIDE'!$A$5:$C$46,3,FALSE),0)</f>
        <v>0</v>
      </c>
      <c r="X2459">
        <f>IFERROR(VLOOKUP(C2459,HANTAVIROSE!$A$5:$C$153,3,FALSE),0)</f>
        <v>0</v>
      </c>
      <c r="Y2459">
        <f>IFERROR(VLOOKUP(C2459,MENINGITE!$A$5:$C$447,3,FALSE),0)</f>
        <v>0</v>
      </c>
      <c r="Z2459">
        <f>IFERROR(VLOOKUP(C2459,RAIVA!$A$5:$C$16,3,FALSE),0)</f>
        <v>0</v>
      </c>
    </row>
    <row r="2460" spans="1:26" x14ac:dyDescent="0.3">
      <c r="A2460" s="2" t="s">
        <v>1637</v>
      </c>
      <c r="B2460" s="2" t="s">
        <v>1992</v>
      </c>
      <c r="C2460" s="2">
        <v>352380</v>
      </c>
      <c r="D2460" s="2">
        <v>3523800</v>
      </c>
      <c r="E2460" s="2" t="s">
        <v>1637</v>
      </c>
      <c r="F2460" s="2" t="s">
        <v>1992</v>
      </c>
      <c r="G2460" s="2">
        <f>IFERROR(VLOOKUP(D2460,Coordenadas!$A$2:$D$5571,3,FALSE),0)</f>
        <v>-21.730899999999998</v>
      </c>
      <c r="H2460" s="2">
        <f>IFERROR(VLOOKUP(D2460,Coordenadas!$A$2:$D$5571,4,FALSE),0)</f>
        <v>-46.974299999999999</v>
      </c>
      <c r="I2460" s="2" t="s">
        <v>5325</v>
      </c>
      <c r="J2460" s="2">
        <v>7546</v>
      </c>
      <c r="K2460" s="2" t="s">
        <v>5332</v>
      </c>
      <c r="L2460" s="2">
        <f>IFERROR(VLOOKUP(C2460,BOTULISMO!$A$3:$C$19,3,FALSE),0)</f>
        <v>0</v>
      </c>
      <c r="M2460" s="2">
        <f>IFERROR(VLOOKUP(C2460,'LEISHMANIOSE VISCERAL'!$A$4:$C$454,3,FALSE),0)</f>
        <v>0</v>
      </c>
      <c r="N2460" s="2">
        <f>IFERROR(VLOOKUP(C2460,'LEISHMANIOSE TEGUMENTAR'!$A$4:$C$1681,3,FALSE),0)</f>
        <v>0</v>
      </c>
      <c r="O2460" s="2">
        <f>IFERROR(VLOOKUP(C2460,'FEBRE AMARELA'!$A$4:$C$38,3,FALSE),0)</f>
        <v>0</v>
      </c>
      <c r="P2460" s="2">
        <f>IFERROR(VLOOKUP(C2460,DENGUE!$A$5:$C$4097,3,FALSE),0)</f>
        <v>161</v>
      </c>
      <c r="Q2460" s="2">
        <f>IFERROR(VLOOKUP(C2460,'HEPATITE VIRAL'!$A$5:$C$3162,3,FALSE),0)</f>
        <v>1</v>
      </c>
      <c r="R2460" s="2">
        <f>IFERROR(VLOOKUP(C2460,'FEBRE MACULOSA'!$A$5:$C$181,3,FALSE),0)</f>
        <v>0</v>
      </c>
      <c r="S2460" s="2">
        <f>IFERROR(VLOOKUP(C2460,LEPTOSPIROSE!$A$5:$C$1176,3,FALSE),0)</f>
        <v>0</v>
      </c>
      <c r="T2460" s="2">
        <f>IFERROR(VLOOKUP(C2460,'DOENÇA DE CHAGAS'!$A$5:$C$100,3,FALSE),0)</f>
        <v>0</v>
      </c>
      <c r="U2460" s="2">
        <f>IFERROR(VLOOKUP(C2460,'PICADAS DE COBRAS'!$A$6:$C$4645,3,FALSE),0)</f>
        <v>8</v>
      </c>
      <c r="V2460">
        <f>IFERROR(VLOOKUP(C2460,'ZIKA VIRUS'!$A$5:$C$2399,3,FALSE),0)</f>
        <v>0</v>
      </c>
      <c r="W2460">
        <f>IFERROR(VLOOKUP(C2460,'FEBRE TIFÓIDE'!$A$5:$C$46,3,FALSE),0)</f>
        <v>0</v>
      </c>
      <c r="X2460">
        <f>IFERROR(VLOOKUP(C2460,HANTAVIROSE!$A$5:$C$153,3,FALSE),0)</f>
        <v>0</v>
      </c>
      <c r="Y2460">
        <f>IFERROR(VLOOKUP(C2460,MENINGITE!$A$5:$C$447,3,FALSE),0)</f>
        <v>0</v>
      </c>
      <c r="Z2460">
        <f>IFERROR(VLOOKUP(C2460,RAIVA!$A$5:$C$16,3,FALSE),0)</f>
        <v>0</v>
      </c>
    </row>
    <row r="2461" spans="1:26" x14ac:dyDescent="0.3">
      <c r="A2461" s="2" t="s">
        <v>3257</v>
      </c>
      <c r="B2461" s="2" t="s">
        <v>3457</v>
      </c>
      <c r="C2461" s="2">
        <v>291710</v>
      </c>
      <c r="D2461" s="2">
        <v>2917102</v>
      </c>
      <c r="E2461" s="2" t="s">
        <v>3257</v>
      </c>
      <c r="F2461" s="2" t="s">
        <v>3457</v>
      </c>
      <c r="G2461" s="2">
        <f>IFERROR(VLOOKUP(D2461,Coordenadas!$A$2:$D$5571,3,FALSE),0)</f>
        <v>-15.11</v>
      </c>
      <c r="H2461" s="2">
        <f>IFERROR(VLOOKUP(D2461,Coordenadas!$A$2:$D$5571,4,FALSE),0)</f>
        <v>-40.068399999999997</v>
      </c>
      <c r="I2461" s="2" t="s">
        <v>5324</v>
      </c>
      <c r="J2461" s="2">
        <v>19914</v>
      </c>
      <c r="K2461" s="2" t="s">
        <v>5332</v>
      </c>
      <c r="L2461" s="2">
        <f>IFERROR(VLOOKUP(C2461,BOTULISMO!$A$3:$C$19,3,FALSE),0)</f>
        <v>0</v>
      </c>
      <c r="M2461" s="2">
        <f>IFERROR(VLOOKUP(C2461,'LEISHMANIOSE VISCERAL'!$A$4:$C$454,3,FALSE),0)</f>
        <v>0</v>
      </c>
      <c r="N2461" s="2">
        <f>IFERROR(VLOOKUP(C2461,'LEISHMANIOSE TEGUMENTAR'!$A$4:$C$1681,3,FALSE),0)</f>
        <v>3</v>
      </c>
      <c r="O2461" s="2">
        <f>IFERROR(VLOOKUP(C2461,'FEBRE AMARELA'!$A$4:$C$38,3,FALSE),0)</f>
        <v>0</v>
      </c>
      <c r="P2461" s="2">
        <f>IFERROR(VLOOKUP(C2461,DENGUE!$A$5:$C$4097,3,FALSE),0)</f>
        <v>61</v>
      </c>
      <c r="Q2461" s="2">
        <f>IFERROR(VLOOKUP(C2461,'HEPATITE VIRAL'!$A$5:$C$3162,3,FALSE),0)</f>
        <v>6</v>
      </c>
      <c r="R2461" s="2">
        <f>IFERROR(VLOOKUP(C2461,'FEBRE MACULOSA'!$A$5:$C$181,3,FALSE),0)</f>
        <v>0</v>
      </c>
      <c r="S2461" s="2">
        <f>IFERROR(VLOOKUP(C2461,LEPTOSPIROSE!$A$5:$C$1176,3,FALSE),0)</f>
        <v>0</v>
      </c>
      <c r="T2461" s="2">
        <f>IFERROR(VLOOKUP(C2461,'DOENÇA DE CHAGAS'!$A$5:$C$100,3,FALSE),0)</f>
        <v>0</v>
      </c>
      <c r="U2461" s="2">
        <f>IFERROR(VLOOKUP(C2461,'PICADAS DE COBRAS'!$A$6:$C$4645,3,FALSE),0)</f>
        <v>54</v>
      </c>
      <c r="V2461">
        <f>IFERROR(VLOOKUP(C2461,'ZIKA VIRUS'!$A$5:$C$2399,3,FALSE),0)</f>
        <v>0</v>
      </c>
      <c r="W2461">
        <f>IFERROR(VLOOKUP(C2461,'FEBRE TIFÓIDE'!$A$5:$C$46,3,FALSE),0)</f>
        <v>0</v>
      </c>
      <c r="X2461">
        <f>IFERROR(VLOOKUP(C2461,HANTAVIROSE!$A$5:$C$153,3,FALSE),0)</f>
        <v>0</v>
      </c>
      <c r="Y2461">
        <f>IFERROR(VLOOKUP(C2461,MENINGITE!$A$5:$C$447,3,FALSE),0)</f>
        <v>0</v>
      </c>
      <c r="Z2461">
        <f>IFERROR(VLOOKUP(C2461,RAIVA!$A$5:$C$16,3,FALSE),0)</f>
        <v>0</v>
      </c>
    </row>
    <row r="2462" spans="1:26" x14ac:dyDescent="0.3">
      <c r="A2462" s="2" t="s">
        <v>1637</v>
      </c>
      <c r="B2462" s="2" t="s">
        <v>1991</v>
      </c>
      <c r="C2462" s="2">
        <v>352390</v>
      </c>
      <c r="D2462" s="2">
        <v>3523909</v>
      </c>
      <c r="E2462" s="2" t="s">
        <v>1637</v>
      </c>
      <c r="F2462" s="2" t="s">
        <v>1991</v>
      </c>
      <c r="G2462" s="2">
        <f>IFERROR(VLOOKUP(D2462,Coordenadas!$A$2:$D$5571,3,FALSE),0)</f>
        <v>-23.2544</v>
      </c>
      <c r="H2462" s="2">
        <f>IFERROR(VLOOKUP(D2462,Coordenadas!$A$2:$D$5571,4,FALSE),0)</f>
        <v>-47.292700000000004</v>
      </c>
      <c r="I2462" s="2" t="s">
        <v>5325</v>
      </c>
      <c r="J2462" s="2">
        <v>154147</v>
      </c>
      <c r="K2462" s="2" t="s">
        <v>5333</v>
      </c>
      <c r="L2462" s="2">
        <f>IFERROR(VLOOKUP(C2462,BOTULISMO!$A$3:$C$19,3,FALSE),0)</f>
        <v>0</v>
      </c>
      <c r="M2462" s="2">
        <f>IFERROR(VLOOKUP(C2462,'LEISHMANIOSE VISCERAL'!$A$4:$C$454,3,FALSE),0)</f>
        <v>0</v>
      </c>
      <c r="N2462" s="2">
        <f>IFERROR(VLOOKUP(C2462,'LEISHMANIOSE TEGUMENTAR'!$A$4:$C$1681,3,FALSE),0)</f>
        <v>3</v>
      </c>
      <c r="O2462" s="2">
        <f>IFERROR(VLOOKUP(C2462,'FEBRE AMARELA'!$A$4:$C$38,3,FALSE),0)</f>
        <v>0</v>
      </c>
      <c r="P2462" s="2">
        <f>IFERROR(VLOOKUP(C2462,DENGUE!$A$5:$C$4097,3,FALSE),0)</f>
        <v>119</v>
      </c>
      <c r="Q2462" s="2">
        <f>IFERROR(VLOOKUP(C2462,'HEPATITE VIRAL'!$A$5:$C$3162,3,FALSE),0)</f>
        <v>81</v>
      </c>
      <c r="R2462" s="2">
        <f>IFERROR(VLOOKUP(C2462,'FEBRE MACULOSA'!$A$5:$C$181,3,FALSE),0)</f>
        <v>1</v>
      </c>
      <c r="S2462" s="2">
        <f>IFERROR(VLOOKUP(C2462,LEPTOSPIROSE!$A$5:$C$1176,3,FALSE),0)</f>
        <v>3</v>
      </c>
      <c r="T2462" s="2">
        <f>IFERROR(VLOOKUP(C2462,'DOENÇA DE CHAGAS'!$A$5:$C$100,3,FALSE),0)</f>
        <v>0</v>
      </c>
      <c r="U2462" s="2">
        <f>IFERROR(VLOOKUP(C2462,'PICADAS DE COBRAS'!$A$6:$C$4645,3,FALSE),0)</f>
        <v>178</v>
      </c>
      <c r="V2462">
        <f>IFERROR(VLOOKUP(C2462,'ZIKA VIRUS'!$A$5:$C$2399,3,FALSE),0)</f>
        <v>13</v>
      </c>
      <c r="W2462">
        <f>IFERROR(VLOOKUP(C2462,'FEBRE TIFÓIDE'!$A$5:$C$46,3,FALSE),0)</f>
        <v>0</v>
      </c>
      <c r="X2462">
        <f>IFERROR(VLOOKUP(C2462,HANTAVIROSE!$A$5:$C$153,3,FALSE),0)</f>
        <v>0</v>
      </c>
      <c r="Y2462">
        <f>IFERROR(VLOOKUP(C2462,MENINGITE!$A$5:$C$447,3,FALSE),0)</f>
        <v>1</v>
      </c>
      <c r="Z2462">
        <f>IFERROR(VLOOKUP(C2462,RAIVA!$A$5:$C$16,3,FALSE),0)</f>
        <v>0</v>
      </c>
    </row>
    <row r="2463" spans="1:26" x14ac:dyDescent="0.3">
      <c r="A2463" s="2" t="s">
        <v>3257</v>
      </c>
      <c r="B2463" s="2" t="s">
        <v>3456</v>
      </c>
      <c r="C2463" s="2">
        <v>291720</v>
      </c>
      <c r="D2463" s="2">
        <v>2917201</v>
      </c>
      <c r="E2463" s="2" t="s">
        <v>3257</v>
      </c>
      <c r="F2463" s="2" t="s">
        <v>3456</v>
      </c>
      <c r="G2463" s="2">
        <f>IFERROR(VLOOKUP(D2463,Coordenadas!$A$2:$D$5571,3,FALSE),0)</f>
        <v>-13.810700000000001</v>
      </c>
      <c r="H2463" s="2">
        <f>IFERROR(VLOOKUP(D2463,Coordenadas!$A$2:$D$5571,4,FALSE),0)</f>
        <v>-41.3003</v>
      </c>
      <c r="I2463" s="2" t="s">
        <v>5324</v>
      </c>
      <c r="J2463" s="2">
        <v>18127</v>
      </c>
      <c r="K2463" s="2" t="s">
        <v>5332</v>
      </c>
      <c r="L2463" s="2">
        <f>IFERROR(VLOOKUP(C2463,BOTULISMO!$A$3:$C$19,3,FALSE),0)</f>
        <v>0</v>
      </c>
      <c r="M2463" s="2">
        <f>IFERROR(VLOOKUP(C2463,'LEISHMANIOSE VISCERAL'!$A$4:$C$454,3,FALSE),0)</f>
        <v>0</v>
      </c>
      <c r="N2463" s="2">
        <f>IFERROR(VLOOKUP(C2463,'LEISHMANIOSE TEGUMENTAR'!$A$4:$C$1681,3,FALSE),0)</f>
        <v>5</v>
      </c>
      <c r="O2463" s="2">
        <f>IFERROR(VLOOKUP(C2463,'FEBRE AMARELA'!$A$4:$C$38,3,FALSE),0)</f>
        <v>0</v>
      </c>
      <c r="P2463" s="2">
        <f>IFERROR(VLOOKUP(C2463,DENGUE!$A$5:$C$4097,3,FALSE),0)</f>
        <v>41</v>
      </c>
      <c r="Q2463" s="2">
        <f>IFERROR(VLOOKUP(C2463,'HEPATITE VIRAL'!$A$5:$C$3162,3,FALSE),0)</f>
        <v>0</v>
      </c>
      <c r="R2463" s="2">
        <f>IFERROR(VLOOKUP(C2463,'FEBRE MACULOSA'!$A$5:$C$181,3,FALSE),0)</f>
        <v>0</v>
      </c>
      <c r="S2463" s="2">
        <f>IFERROR(VLOOKUP(C2463,LEPTOSPIROSE!$A$5:$C$1176,3,FALSE),0)</f>
        <v>0</v>
      </c>
      <c r="T2463" s="2">
        <f>IFERROR(VLOOKUP(C2463,'DOENÇA DE CHAGAS'!$A$5:$C$100,3,FALSE),0)</f>
        <v>0</v>
      </c>
      <c r="U2463" s="2">
        <f>IFERROR(VLOOKUP(C2463,'PICADAS DE COBRAS'!$A$6:$C$4645,3,FALSE),0)</f>
        <v>122</v>
      </c>
      <c r="V2463">
        <f>IFERROR(VLOOKUP(C2463,'ZIKA VIRUS'!$A$5:$C$2399,3,FALSE),0)</f>
        <v>24</v>
      </c>
      <c r="W2463">
        <f>IFERROR(VLOOKUP(C2463,'FEBRE TIFÓIDE'!$A$5:$C$46,3,FALSE),0)</f>
        <v>0</v>
      </c>
      <c r="X2463">
        <f>IFERROR(VLOOKUP(C2463,HANTAVIROSE!$A$5:$C$153,3,FALSE),0)</f>
        <v>0</v>
      </c>
      <c r="Y2463">
        <f>IFERROR(VLOOKUP(C2463,MENINGITE!$A$5:$C$447,3,FALSE),0)</f>
        <v>0</v>
      </c>
      <c r="Z2463">
        <f>IFERROR(VLOOKUP(C2463,RAIVA!$A$5:$C$16,3,FALSE),0)</f>
        <v>0</v>
      </c>
    </row>
    <row r="2464" spans="1:26" x14ac:dyDescent="0.3">
      <c r="A2464" s="2" t="s">
        <v>3257</v>
      </c>
      <c r="B2464" s="2" t="s">
        <v>3455</v>
      </c>
      <c r="C2464" s="2">
        <v>291730</v>
      </c>
      <c r="D2464" s="2">
        <v>2917300</v>
      </c>
      <c r="E2464" s="2" t="s">
        <v>3257</v>
      </c>
      <c r="F2464" s="2" t="s">
        <v>3455</v>
      </c>
      <c r="G2464" s="2">
        <f>IFERROR(VLOOKUP(D2464,Coordenadas!$A$2:$D$5571,3,FALSE),0)</f>
        <v>-13.7249</v>
      </c>
      <c r="H2464" s="2">
        <f>IFERROR(VLOOKUP(D2464,Coordenadas!$A$2:$D$5571,4,FALSE),0)</f>
        <v>-39.148099999999999</v>
      </c>
      <c r="I2464" s="2" t="s">
        <v>5324</v>
      </c>
      <c r="J2464" s="2">
        <v>26591</v>
      </c>
      <c r="K2464" s="2" t="s">
        <v>5330</v>
      </c>
      <c r="L2464" s="2">
        <f>IFERROR(VLOOKUP(C2464,BOTULISMO!$A$3:$C$19,3,FALSE),0)</f>
        <v>0</v>
      </c>
      <c r="M2464" s="2">
        <f>IFERROR(VLOOKUP(C2464,'LEISHMANIOSE VISCERAL'!$A$4:$C$454,3,FALSE),0)</f>
        <v>0</v>
      </c>
      <c r="N2464" s="2">
        <f>IFERROR(VLOOKUP(C2464,'LEISHMANIOSE TEGUMENTAR'!$A$4:$C$1681,3,FALSE),0)</f>
        <v>26</v>
      </c>
      <c r="O2464" s="2">
        <f>IFERROR(VLOOKUP(C2464,'FEBRE AMARELA'!$A$4:$C$38,3,FALSE),0)</f>
        <v>0</v>
      </c>
      <c r="P2464" s="2">
        <f>IFERROR(VLOOKUP(C2464,DENGUE!$A$5:$C$4097,3,FALSE),0)</f>
        <v>9</v>
      </c>
      <c r="Q2464" s="2">
        <f>IFERROR(VLOOKUP(C2464,'HEPATITE VIRAL'!$A$5:$C$3162,3,FALSE),0)</f>
        <v>4</v>
      </c>
      <c r="R2464" s="2">
        <f>IFERROR(VLOOKUP(C2464,'FEBRE MACULOSA'!$A$5:$C$181,3,FALSE),0)</f>
        <v>0</v>
      </c>
      <c r="S2464" s="2">
        <f>IFERROR(VLOOKUP(C2464,LEPTOSPIROSE!$A$5:$C$1176,3,FALSE),0)</f>
        <v>0</v>
      </c>
      <c r="T2464" s="2">
        <f>IFERROR(VLOOKUP(C2464,'DOENÇA DE CHAGAS'!$A$5:$C$100,3,FALSE),0)</f>
        <v>0</v>
      </c>
      <c r="U2464" s="2">
        <f>IFERROR(VLOOKUP(C2464,'PICADAS DE COBRAS'!$A$6:$C$4645,3,FALSE),0)</f>
        <v>47</v>
      </c>
      <c r="V2464">
        <f>IFERROR(VLOOKUP(C2464,'ZIKA VIRUS'!$A$5:$C$2399,3,FALSE),0)</f>
        <v>2</v>
      </c>
      <c r="W2464">
        <f>IFERROR(VLOOKUP(C2464,'FEBRE TIFÓIDE'!$A$5:$C$46,3,FALSE),0)</f>
        <v>0</v>
      </c>
      <c r="X2464">
        <f>IFERROR(VLOOKUP(C2464,HANTAVIROSE!$A$5:$C$153,3,FALSE),0)</f>
        <v>0</v>
      </c>
      <c r="Y2464">
        <f>IFERROR(VLOOKUP(C2464,MENINGITE!$A$5:$C$447,3,FALSE),0)</f>
        <v>0</v>
      </c>
      <c r="Z2464">
        <f>IFERROR(VLOOKUP(C2464,RAIVA!$A$5:$C$16,3,FALSE),0)</f>
        <v>0</v>
      </c>
    </row>
    <row r="2465" spans="1:26" x14ac:dyDescent="0.3">
      <c r="A2465" s="2" t="s">
        <v>2425</v>
      </c>
      <c r="B2465" s="2" t="s">
        <v>2880</v>
      </c>
      <c r="C2465" s="2">
        <v>313410</v>
      </c>
      <c r="D2465" s="2">
        <v>3134103</v>
      </c>
      <c r="E2465" s="2" t="s">
        <v>2425</v>
      </c>
      <c r="F2465" s="2" t="s">
        <v>2880</v>
      </c>
      <c r="G2465" s="2">
        <f>IFERROR(VLOOKUP(D2465,Coordenadas!$A$2:$D$5571,3,FALSE),0)</f>
        <v>-19.399899999999999</v>
      </c>
      <c r="H2465" s="2">
        <f>IFERROR(VLOOKUP(D2465,Coordenadas!$A$2:$D$5571,4,FALSE),0)</f>
        <v>-41.174599999999998</v>
      </c>
      <c r="I2465" s="2" t="s">
        <v>5325</v>
      </c>
      <c r="J2465" s="2">
        <v>5830</v>
      </c>
      <c r="K2465" s="2" t="s">
        <v>5332</v>
      </c>
      <c r="L2465" s="2">
        <f>IFERROR(VLOOKUP(C2465,BOTULISMO!$A$3:$C$19,3,FALSE),0)</f>
        <v>0</v>
      </c>
      <c r="M2465" s="2">
        <f>IFERROR(VLOOKUP(C2465,'LEISHMANIOSE VISCERAL'!$A$4:$C$454,3,FALSE),0)</f>
        <v>0</v>
      </c>
      <c r="N2465" s="2">
        <f>IFERROR(VLOOKUP(C2465,'LEISHMANIOSE TEGUMENTAR'!$A$4:$C$1681,3,FALSE),0)</f>
        <v>0</v>
      </c>
      <c r="O2465" s="2">
        <f>IFERROR(VLOOKUP(C2465,'FEBRE AMARELA'!$A$4:$C$38,3,FALSE),0)</f>
        <v>0</v>
      </c>
      <c r="P2465" s="2">
        <f>IFERROR(VLOOKUP(C2465,DENGUE!$A$5:$C$4097,3,FALSE),0)</f>
        <v>124</v>
      </c>
      <c r="Q2465" s="2">
        <f>IFERROR(VLOOKUP(C2465,'HEPATITE VIRAL'!$A$5:$C$3162,3,FALSE),0)</f>
        <v>1</v>
      </c>
      <c r="R2465" s="2">
        <f>IFERROR(VLOOKUP(C2465,'FEBRE MACULOSA'!$A$5:$C$181,3,FALSE),0)</f>
        <v>0</v>
      </c>
      <c r="S2465" s="2">
        <f>IFERROR(VLOOKUP(C2465,LEPTOSPIROSE!$A$5:$C$1176,3,FALSE),0)</f>
        <v>0</v>
      </c>
      <c r="T2465" s="2">
        <f>IFERROR(VLOOKUP(C2465,'DOENÇA DE CHAGAS'!$A$5:$C$100,3,FALSE),0)</f>
        <v>0</v>
      </c>
      <c r="U2465" s="2">
        <f>IFERROR(VLOOKUP(C2465,'PICADAS DE COBRAS'!$A$6:$C$4645,3,FALSE),0)</f>
        <v>4</v>
      </c>
      <c r="V2465">
        <f>IFERROR(VLOOKUP(C2465,'ZIKA VIRUS'!$A$5:$C$2399,3,FALSE),0)</f>
        <v>23</v>
      </c>
      <c r="W2465">
        <f>IFERROR(VLOOKUP(C2465,'FEBRE TIFÓIDE'!$A$5:$C$46,3,FALSE),0)</f>
        <v>0</v>
      </c>
      <c r="X2465">
        <f>IFERROR(VLOOKUP(C2465,HANTAVIROSE!$A$5:$C$153,3,FALSE),0)</f>
        <v>0</v>
      </c>
      <c r="Y2465">
        <f>IFERROR(VLOOKUP(C2465,MENINGITE!$A$5:$C$447,3,FALSE),0)</f>
        <v>0</v>
      </c>
      <c r="Z2465">
        <f>IFERROR(VLOOKUP(C2465,RAIVA!$A$5:$C$16,3,FALSE),0)</f>
        <v>0</v>
      </c>
    </row>
    <row r="2466" spans="1:26" x14ac:dyDescent="0.3">
      <c r="A2466" s="2" t="s">
        <v>2425</v>
      </c>
      <c r="B2466" s="2" t="s">
        <v>2879</v>
      </c>
      <c r="C2466" s="2">
        <v>313420</v>
      </c>
      <c r="D2466" s="2">
        <v>3134202</v>
      </c>
      <c r="E2466" s="2" t="s">
        <v>2425</v>
      </c>
      <c r="F2466" s="2" t="s">
        <v>2879</v>
      </c>
      <c r="G2466" s="2">
        <f>IFERROR(VLOOKUP(D2466,Coordenadas!$A$2:$D$5571,3,FALSE),0)</f>
        <v>-18.9772</v>
      </c>
      <c r="H2466" s="2">
        <f>IFERROR(VLOOKUP(D2466,Coordenadas!$A$2:$D$5571,4,FALSE),0)</f>
        <v>-49.463900000000002</v>
      </c>
      <c r="I2466" s="2" t="s">
        <v>5325</v>
      </c>
      <c r="J2466" s="2">
        <v>97171</v>
      </c>
      <c r="K2466" s="2" t="s">
        <v>5331</v>
      </c>
      <c r="L2466" s="2">
        <f>IFERROR(VLOOKUP(C2466,BOTULISMO!$A$3:$C$19,3,FALSE),0)</f>
        <v>0</v>
      </c>
      <c r="M2466" s="2">
        <f>IFERROR(VLOOKUP(C2466,'LEISHMANIOSE VISCERAL'!$A$4:$C$454,3,FALSE),0)</f>
        <v>0</v>
      </c>
      <c r="N2466" s="2">
        <f>IFERROR(VLOOKUP(C2466,'LEISHMANIOSE TEGUMENTAR'!$A$4:$C$1681,3,FALSE),0)</f>
        <v>0</v>
      </c>
      <c r="O2466" s="2">
        <f>IFERROR(VLOOKUP(C2466,'FEBRE AMARELA'!$A$4:$C$38,3,FALSE),0)</f>
        <v>0</v>
      </c>
      <c r="P2466" s="2">
        <f>IFERROR(VLOOKUP(C2466,DENGUE!$A$5:$C$4097,3,FALSE),0)</f>
        <v>1236</v>
      </c>
      <c r="Q2466" s="2">
        <f>IFERROR(VLOOKUP(C2466,'HEPATITE VIRAL'!$A$5:$C$3162,3,FALSE),0)</f>
        <v>35</v>
      </c>
      <c r="R2466" s="2">
        <f>IFERROR(VLOOKUP(C2466,'FEBRE MACULOSA'!$A$5:$C$181,3,FALSE),0)</f>
        <v>0</v>
      </c>
      <c r="S2466" s="2">
        <f>IFERROR(VLOOKUP(C2466,LEPTOSPIROSE!$A$5:$C$1176,3,FALSE),0)</f>
        <v>0</v>
      </c>
      <c r="T2466" s="2">
        <f>IFERROR(VLOOKUP(C2466,'DOENÇA DE CHAGAS'!$A$5:$C$100,3,FALSE),0)</f>
        <v>0</v>
      </c>
      <c r="U2466" s="2">
        <f>IFERROR(VLOOKUP(C2466,'PICADAS DE COBRAS'!$A$6:$C$4645,3,FALSE),0)</f>
        <v>701</v>
      </c>
      <c r="V2466">
        <f>IFERROR(VLOOKUP(C2466,'ZIKA VIRUS'!$A$5:$C$2399,3,FALSE),0)</f>
        <v>147</v>
      </c>
      <c r="W2466">
        <f>IFERROR(VLOOKUP(C2466,'FEBRE TIFÓIDE'!$A$5:$C$46,3,FALSE),0)</f>
        <v>0</v>
      </c>
      <c r="X2466">
        <f>IFERROR(VLOOKUP(C2466,HANTAVIROSE!$A$5:$C$153,3,FALSE),0)</f>
        <v>0</v>
      </c>
      <c r="Y2466">
        <f>IFERROR(VLOOKUP(C2466,MENINGITE!$A$5:$C$447,3,FALSE),0)</f>
        <v>3</v>
      </c>
      <c r="Z2466">
        <f>IFERROR(VLOOKUP(C2466,RAIVA!$A$5:$C$16,3,FALSE),0)</f>
        <v>0</v>
      </c>
    </row>
    <row r="2467" spans="1:26" x14ac:dyDescent="0.3">
      <c r="A2467" s="2" t="s">
        <v>3</v>
      </c>
      <c r="B2467" s="2" t="s">
        <v>125</v>
      </c>
      <c r="C2467" s="2">
        <v>521150</v>
      </c>
      <c r="D2467" s="2">
        <v>5211503</v>
      </c>
      <c r="E2467" s="2" t="s">
        <v>3</v>
      </c>
      <c r="F2467" s="2" t="s">
        <v>125</v>
      </c>
      <c r="G2467" s="2">
        <f>IFERROR(VLOOKUP(D2467,Coordenadas!$A$2:$D$5571,3,FALSE),0)</f>
        <v>-18.409300000000002</v>
      </c>
      <c r="H2467" s="2">
        <f>IFERROR(VLOOKUP(D2467,Coordenadas!$A$2:$D$5571,4,FALSE),0)</f>
        <v>-49.215800000000002</v>
      </c>
      <c r="I2467" s="2" t="s">
        <v>5327</v>
      </c>
      <c r="J2467" s="2">
        <v>92883</v>
      </c>
      <c r="K2467" s="2" t="s">
        <v>5331</v>
      </c>
      <c r="L2467" s="2">
        <f>IFERROR(VLOOKUP(C2467,BOTULISMO!$A$3:$C$19,3,FALSE),0)</f>
        <v>0</v>
      </c>
      <c r="M2467" s="2">
        <f>IFERROR(VLOOKUP(C2467,'LEISHMANIOSE VISCERAL'!$A$4:$C$454,3,FALSE),0)</f>
        <v>0</v>
      </c>
      <c r="N2467" s="2">
        <f>IFERROR(VLOOKUP(C2467,'LEISHMANIOSE TEGUMENTAR'!$A$4:$C$1681,3,FALSE),0)</f>
        <v>0</v>
      </c>
      <c r="O2467" s="2">
        <f>IFERROR(VLOOKUP(C2467,'FEBRE AMARELA'!$A$4:$C$38,3,FALSE),0)</f>
        <v>0</v>
      </c>
      <c r="P2467" s="2">
        <f>IFERROR(VLOOKUP(C2467,DENGUE!$A$5:$C$4097,3,FALSE),0)</f>
        <v>140</v>
      </c>
      <c r="Q2467" s="2">
        <f>IFERROR(VLOOKUP(C2467,'HEPATITE VIRAL'!$A$5:$C$3162,3,FALSE),0)</f>
        <v>114</v>
      </c>
      <c r="R2467" s="2">
        <f>IFERROR(VLOOKUP(C2467,'FEBRE MACULOSA'!$A$5:$C$181,3,FALSE),0)</f>
        <v>0</v>
      </c>
      <c r="S2467" s="2">
        <f>IFERROR(VLOOKUP(C2467,LEPTOSPIROSE!$A$5:$C$1176,3,FALSE),0)</f>
        <v>1</v>
      </c>
      <c r="T2467" s="2">
        <f>IFERROR(VLOOKUP(C2467,'DOENÇA DE CHAGAS'!$A$5:$C$100,3,FALSE),0)</f>
        <v>0</v>
      </c>
      <c r="U2467" s="2">
        <f>IFERROR(VLOOKUP(C2467,'PICADAS DE COBRAS'!$A$6:$C$4645,3,FALSE),0)</f>
        <v>173</v>
      </c>
      <c r="V2467">
        <f>IFERROR(VLOOKUP(C2467,'ZIKA VIRUS'!$A$5:$C$2399,3,FALSE),0)</f>
        <v>25</v>
      </c>
      <c r="W2467">
        <f>IFERROR(VLOOKUP(C2467,'FEBRE TIFÓIDE'!$A$5:$C$46,3,FALSE),0)</f>
        <v>0</v>
      </c>
      <c r="X2467">
        <f>IFERROR(VLOOKUP(C2467,HANTAVIROSE!$A$5:$C$153,3,FALSE),0)</f>
        <v>0</v>
      </c>
      <c r="Y2467">
        <f>IFERROR(VLOOKUP(C2467,MENINGITE!$A$5:$C$447,3,FALSE),0)</f>
        <v>2</v>
      </c>
      <c r="Z2467">
        <f>IFERROR(VLOOKUP(C2467,RAIVA!$A$5:$C$16,3,FALSE),0)</f>
        <v>0</v>
      </c>
    </row>
    <row r="2468" spans="1:26" x14ac:dyDescent="0.3">
      <c r="A2468" s="2" t="s">
        <v>2425</v>
      </c>
      <c r="B2468" s="2" t="s">
        <v>2878</v>
      </c>
      <c r="C2468" s="2">
        <v>313430</v>
      </c>
      <c r="D2468" s="2">
        <v>3134301</v>
      </c>
      <c r="E2468" s="2" t="s">
        <v>2425</v>
      </c>
      <c r="F2468" s="2" t="s">
        <v>2878</v>
      </c>
      <c r="G2468" s="2">
        <f>IFERROR(VLOOKUP(D2468,Coordenadas!$A$2:$D$5571,3,FALSE),0)</f>
        <v>-21.3171</v>
      </c>
      <c r="H2468" s="2">
        <f>IFERROR(VLOOKUP(D2468,Coordenadas!$A$2:$D$5571,4,FALSE),0)</f>
        <v>-44.872399999999999</v>
      </c>
      <c r="I2468" s="2" t="s">
        <v>5325</v>
      </c>
      <c r="J2468" s="2">
        <v>6139</v>
      </c>
      <c r="K2468" s="2" t="s">
        <v>5332</v>
      </c>
      <c r="L2468" s="2">
        <f>IFERROR(VLOOKUP(C2468,BOTULISMO!$A$3:$C$19,3,FALSE),0)</f>
        <v>0</v>
      </c>
      <c r="M2468" s="2">
        <f>IFERROR(VLOOKUP(C2468,'LEISHMANIOSE VISCERAL'!$A$4:$C$454,3,FALSE),0)</f>
        <v>0</v>
      </c>
      <c r="N2468" s="2">
        <f>IFERROR(VLOOKUP(C2468,'LEISHMANIOSE TEGUMENTAR'!$A$4:$C$1681,3,FALSE),0)</f>
        <v>0</v>
      </c>
      <c r="O2468" s="2">
        <f>IFERROR(VLOOKUP(C2468,'FEBRE AMARELA'!$A$4:$C$38,3,FALSE),0)</f>
        <v>0</v>
      </c>
      <c r="P2468" s="2">
        <f>IFERROR(VLOOKUP(C2468,DENGUE!$A$5:$C$4097,3,FALSE),0)</f>
        <v>0</v>
      </c>
      <c r="Q2468" s="2">
        <f>IFERROR(VLOOKUP(C2468,'HEPATITE VIRAL'!$A$5:$C$3162,3,FALSE),0)</f>
        <v>1</v>
      </c>
      <c r="R2468" s="2">
        <f>IFERROR(VLOOKUP(C2468,'FEBRE MACULOSA'!$A$5:$C$181,3,FALSE),0)</f>
        <v>0</v>
      </c>
      <c r="S2468" s="2">
        <f>IFERROR(VLOOKUP(C2468,LEPTOSPIROSE!$A$5:$C$1176,3,FALSE),0)</f>
        <v>0</v>
      </c>
      <c r="T2468" s="2">
        <f>IFERROR(VLOOKUP(C2468,'DOENÇA DE CHAGAS'!$A$5:$C$100,3,FALSE),0)</f>
        <v>0</v>
      </c>
      <c r="U2468" s="2">
        <f>IFERROR(VLOOKUP(C2468,'PICADAS DE COBRAS'!$A$6:$C$4645,3,FALSE),0)</f>
        <v>6</v>
      </c>
      <c r="V2468">
        <f>IFERROR(VLOOKUP(C2468,'ZIKA VIRUS'!$A$5:$C$2399,3,FALSE),0)</f>
        <v>0</v>
      </c>
      <c r="W2468">
        <f>IFERROR(VLOOKUP(C2468,'FEBRE TIFÓIDE'!$A$5:$C$46,3,FALSE),0)</f>
        <v>0</v>
      </c>
      <c r="X2468">
        <f>IFERROR(VLOOKUP(C2468,HANTAVIROSE!$A$5:$C$153,3,FALSE),0)</f>
        <v>0</v>
      </c>
      <c r="Y2468">
        <f>IFERROR(VLOOKUP(C2468,MENINGITE!$A$5:$C$447,3,FALSE),0)</f>
        <v>0</v>
      </c>
      <c r="Z2468">
        <f>IFERROR(VLOOKUP(C2468,RAIVA!$A$5:$C$16,3,FALSE),0)</f>
        <v>0</v>
      </c>
    </row>
    <row r="2469" spans="1:26" x14ac:dyDescent="0.3">
      <c r="A2469" s="2" t="s">
        <v>1637</v>
      </c>
      <c r="B2469" s="2" t="s">
        <v>1990</v>
      </c>
      <c r="C2469" s="2">
        <v>352400</v>
      </c>
      <c r="D2469" s="2">
        <v>3524006</v>
      </c>
      <c r="E2469" s="2" t="s">
        <v>1637</v>
      </c>
      <c r="F2469" s="2" t="s">
        <v>1990</v>
      </c>
      <c r="G2469" s="2">
        <f>IFERROR(VLOOKUP(D2469,Coordenadas!$A$2:$D$5571,3,FALSE),0)</f>
        <v>-23.1526</v>
      </c>
      <c r="H2469" s="2">
        <f>IFERROR(VLOOKUP(D2469,Coordenadas!$A$2:$D$5571,4,FALSE),0)</f>
        <v>-47.0593</v>
      </c>
      <c r="I2469" s="2" t="s">
        <v>5325</v>
      </c>
      <c r="J2469" s="2">
        <v>44859</v>
      </c>
      <c r="K2469" s="2" t="s">
        <v>5330</v>
      </c>
      <c r="L2469" s="2">
        <f>IFERROR(VLOOKUP(C2469,BOTULISMO!$A$3:$C$19,3,FALSE),0)</f>
        <v>0</v>
      </c>
      <c r="M2469" s="2">
        <f>IFERROR(VLOOKUP(C2469,'LEISHMANIOSE VISCERAL'!$A$4:$C$454,3,FALSE),0)</f>
        <v>0</v>
      </c>
      <c r="N2469" s="2">
        <f>IFERROR(VLOOKUP(C2469,'LEISHMANIOSE TEGUMENTAR'!$A$4:$C$1681,3,FALSE),0)</f>
        <v>1</v>
      </c>
      <c r="O2469" s="2">
        <f>IFERROR(VLOOKUP(C2469,'FEBRE AMARELA'!$A$4:$C$38,3,FALSE),0)</f>
        <v>0</v>
      </c>
      <c r="P2469" s="2">
        <f>IFERROR(VLOOKUP(C2469,DENGUE!$A$5:$C$4097,3,FALSE),0)</f>
        <v>1</v>
      </c>
      <c r="Q2469" s="2">
        <f>IFERROR(VLOOKUP(C2469,'HEPATITE VIRAL'!$A$5:$C$3162,3,FALSE),0)</f>
        <v>5</v>
      </c>
      <c r="R2469" s="2">
        <f>IFERROR(VLOOKUP(C2469,'FEBRE MACULOSA'!$A$5:$C$181,3,FALSE),0)</f>
        <v>0</v>
      </c>
      <c r="S2469" s="2">
        <f>IFERROR(VLOOKUP(C2469,LEPTOSPIROSE!$A$5:$C$1176,3,FALSE),0)</f>
        <v>2</v>
      </c>
      <c r="T2469" s="2">
        <f>IFERROR(VLOOKUP(C2469,'DOENÇA DE CHAGAS'!$A$5:$C$100,3,FALSE),0)</f>
        <v>0</v>
      </c>
      <c r="U2469" s="2">
        <f>IFERROR(VLOOKUP(C2469,'PICADAS DE COBRAS'!$A$6:$C$4645,3,FALSE),0)</f>
        <v>33</v>
      </c>
      <c r="V2469">
        <f>IFERROR(VLOOKUP(C2469,'ZIKA VIRUS'!$A$5:$C$2399,3,FALSE),0)</f>
        <v>0</v>
      </c>
      <c r="W2469">
        <f>IFERROR(VLOOKUP(C2469,'FEBRE TIFÓIDE'!$A$5:$C$46,3,FALSE),0)</f>
        <v>0</v>
      </c>
      <c r="X2469">
        <f>IFERROR(VLOOKUP(C2469,HANTAVIROSE!$A$5:$C$153,3,FALSE),0)</f>
        <v>0</v>
      </c>
      <c r="Y2469">
        <f>IFERROR(VLOOKUP(C2469,MENINGITE!$A$5:$C$447,3,FALSE),0)</f>
        <v>0</v>
      </c>
      <c r="Z2469">
        <f>IFERROR(VLOOKUP(C2469,RAIVA!$A$5:$C$16,3,FALSE),0)</f>
        <v>0</v>
      </c>
    </row>
    <row r="2470" spans="1:26" x14ac:dyDescent="0.3">
      <c r="A2470" s="2" t="s">
        <v>5044</v>
      </c>
      <c r="B2470" s="2" t="s">
        <v>5122</v>
      </c>
      <c r="C2470" s="2">
        <v>150370</v>
      </c>
      <c r="D2470" s="2">
        <v>1503705</v>
      </c>
      <c r="E2470" s="2" t="s">
        <v>5044</v>
      </c>
      <c r="F2470" s="2" t="s">
        <v>5122</v>
      </c>
      <c r="G2470" s="2">
        <f>IFERROR(VLOOKUP(D2470,Coordenadas!$A$2:$D$5571,3,FALSE),0)</f>
        <v>-5.1327199999999999</v>
      </c>
      <c r="H2470" s="2">
        <f>IFERROR(VLOOKUP(D2470,Coordenadas!$A$2:$D$5571,4,FALSE),0)</f>
        <v>-49.335799999999999</v>
      </c>
      <c r="I2470" s="2" t="s">
        <v>5323</v>
      </c>
      <c r="J2470" s="2">
        <v>51220</v>
      </c>
      <c r="K2470" s="2" t="s">
        <v>5331</v>
      </c>
      <c r="L2470" s="2">
        <f>IFERROR(VLOOKUP(C2470,BOTULISMO!$A$3:$C$19,3,FALSE),0)</f>
        <v>0</v>
      </c>
      <c r="M2470" s="2">
        <f>IFERROR(VLOOKUP(C2470,'LEISHMANIOSE VISCERAL'!$A$4:$C$454,3,FALSE),0)</f>
        <v>1</v>
      </c>
      <c r="N2470" s="2">
        <f>IFERROR(VLOOKUP(C2470,'LEISHMANIOSE TEGUMENTAR'!$A$4:$C$1681,3,FALSE),0)</f>
        <v>25</v>
      </c>
      <c r="O2470" s="2">
        <f>IFERROR(VLOOKUP(C2470,'FEBRE AMARELA'!$A$4:$C$38,3,FALSE),0)</f>
        <v>0</v>
      </c>
      <c r="P2470" s="2">
        <f>IFERROR(VLOOKUP(C2470,DENGUE!$A$5:$C$4097,3,FALSE),0)</f>
        <v>7</v>
      </c>
      <c r="Q2470" s="2">
        <f>IFERROR(VLOOKUP(C2470,'HEPATITE VIRAL'!$A$5:$C$3162,3,FALSE),0)</f>
        <v>8</v>
      </c>
      <c r="R2470" s="2">
        <f>IFERROR(VLOOKUP(C2470,'FEBRE MACULOSA'!$A$5:$C$181,3,FALSE),0)</f>
        <v>0</v>
      </c>
      <c r="S2470" s="2">
        <f>IFERROR(VLOOKUP(C2470,LEPTOSPIROSE!$A$5:$C$1176,3,FALSE),0)</f>
        <v>0</v>
      </c>
      <c r="T2470" s="2">
        <f>IFERROR(VLOOKUP(C2470,'DOENÇA DE CHAGAS'!$A$5:$C$100,3,FALSE),0)</f>
        <v>0</v>
      </c>
      <c r="U2470" s="2">
        <f>IFERROR(VLOOKUP(C2470,'PICADAS DE COBRAS'!$A$6:$C$4645,3,FALSE),0)</f>
        <v>44</v>
      </c>
      <c r="V2470">
        <f>IFERROR(VLOOKUP(C2470,'ZIKA VIRUS'!$A$5:$C$2399,3,FALSE),0)</f>
        <v>10</v>
      </c>
      <c r="W2470">
        <f>IFERROR(VLOOKUP(C2470,'FEBRE TIFÓIDE'!$A$5:$C$46,3,FALSE),0)</f>
        <v>0</v>
      </c>
      <c r="X2470">
        <f>IFERROR(VLOOKUP(C2470,HANTAVIROSE!$A$5:$C$153,3,FALSE),0)</f>
        <v>0</v>
      </c>
      <c r="Y2470">
        <f>IFERROR(VLOOKUP(C2470,MENINGITE!$A$5:$C$447,3,FALSE),0)</f>
        <v>0</v>
      </c>
      <c r="Z2470">
        <f>IFERROR(VLOOKUP(C2470,RAIVA!$A$5:$C$16,3,FALSE),0)</f>
        <v>0</v>
      </c>
    </row>
    <row r="2471" spans="1:26" x14ac:dyDescent="0.3">
      <c r="A2471" s="2" t="s">
        <v>967</v>
      </c>
      <c r="B2471" s="2" t="s">
        <v>1126</v>
      </c>
      <c r="C2471" s="2">
        <v>420850</v>
      </c>
      <c r="D2471" s="2">
        <v>4208500</v>
      </c>
      <c r="E2471" s="2" t="s">
        <v>967</v>
      </c>
      <c r="F2471" s="2" t="s">
        <v>1126</v>
      </c>
      <c r="G2471" s="2">
        <f>IFERROR(VLOOKUP(D2471,Coordenadas!$A$2:$D$5571,3,FALSE),0)</f>
        <v>-27.4101</v>
      </c>
      <c r="H2471" s="2">
        <f>IFERROR(VLOOKUP(D2471,Coordenadas!$A$2:$D$5571,4,FALSE),0)</f>
        <v>-49.596299999999999</v>
      </c>
      <c r="I2471" s="2" t="s">
        <v>5326</v>
      </c>
      <c r="J2471" s="2">
        <v>22250</v>
      </c>
      <c r="K2471" s="2" t="s">
        <v>5330</v>
      </c>
      <c r="L2471" s="2">
        <f>IFERROR(VLOOKUP(C2471,BOTULISMO!$A$3:$C$19,3,FALSE),0)</f>
        <v>0</v>
      </c>
      <c r="M2471" s="2">
        <f>IFERROR(VLOOKUP(C2471,'LEISHMANIOSE VISCERAL'!$A$4:$C$454,3,FALSE),0)</f>
        <v>0</v>
      </c>
      <c r="N2471" s="2">
        <f>IFERROR(VLOOKUP(C2471,'LEISHMANIOSE TEGUMENTAR'!$A$4:$C$1681,3,FALSE),0)</f>
        <v>0</v>
      </c>
      <c r="O2471" s="2">
        <f>IFERROR(VLOOKUP(C2471,'FEBRE AMARELA'!$A$4:$C$38,3,FALSE),0)</f>
        <v>0</v>
      </c>
      <c r="P2471" s="2">
        <f>IFERROR(VLOOKUP(C2471,DENGUE!$A$5:$C$4097,3,FALSE),0)</f>
        <v>0</v>
      </c>
      <c r="Q2471" s="2">
        <f>IFERROR(VLOOKUP(C2471,'HEPATITE VIRAL'!$A$5:$C$3162,3,FALSE),0)</f>
        <v>7</v>
      </c>
      <c r="R2471" s="2">
        <f>IFERROR(VLOOKUP(C2471,'FEBRE MACULOSA'!$A$5:$C$181,3,FALSE),0)</f>
        <v>0</v>
      </c>
      <c r="S2471" s="2">
        <f>IFERROR(VLOOKUP(C2471,LEPTOSPIROSE!$A$5:$C$1176,3,FALSE),0)</f>
        <v>9</v>
      </c>
      <c r="T2471" s="2">
        <f>IFERROR(VLOOKUP(C2471,'DOENÇA DE CHAGAS'!$A$5:$C$100,3,FALSE),0)</f>
        <v>0</v>
      </c>
      <c r="U2471" s="2">
        <f>IFERROR(VLOOKUP(C2471,'PICADAS DE COBRAS'!$A$6:$C$4645,3,FALSE),0)</f>
        <v>16</v>
      </c>
      <c r="V2471">
        <f>IFERROR(VLOOKUP(C2471,'ZIKA VIRUS'!$A$5:$C$2399,3,FALSE),0)</f>
        <v>1</v>
      </c>
      <c r="W2471">
        <f>IFERROR(VLOOKUP(C2471,'FEBRE TIFÓIDE'!$A$5:$C$46,3,FALSE),0)</f>
        <v>0</v>
      </c>
      <c r="X2471">
        <f>IFERROR(VLOOKUP(C2471,HANTAVIROSE!$A$5:$C$153,3,FALSE),0)</f>
        <v>1</v>
      </c>
      <c r="Y2471">
        <f>IFERROR(VLOOKUP(C2471,MENINGITE!$A$5:$C$447,3,FALSE),0)</f>
        <v>0</v>
      </c>
      <c r="Z2471">
        <f>IFERROR(VLOOKUP(C2471,RAIVA!$A$5:$C$16,3,FALSE),0)</f>
        <v>0</v>
      </c>
    </row>
    <row r="2472" spans="1:26" x14ac:dyDescent="0.3">
      <c r="A2472" s="2" t="s">
        <v>2425</v>
      </c>
      <c r="B2472" s="2" t="s">
        <v>2877</v>
      </c>
      <c r="C2472" s="2">
        <v>313440</v>
      </c>
      <c r="D2472" s="2">
        <v>3134400</v>
      </c>
      <c r="E2472" s="2" t="s">
        <v>2425</v>
      </c>
      <c r="F2472" s="2" t="s">
        <v>2877</v>
      </c>
      <c r="G2472" s="2">
        <f>IFERROR(VLOOKUP(D2472,Coordenadas!$A$2:$D$5571,3,FALSE),0)</f>
        <v>-19.727599999999999</v>
      </c>
      <c r="H2472" s="2">
        <f>IFERROR(VLOOKUP(D2472,Coordenadas!$A$2:$D$5571,4,FALSE),0)</f>
        <v>-50.196599999999997</v>
      </c>
      <c r="I2472" s="2" t="s">
        <v>5325</v>
      </c>
      <c r="J2472" s="2">
        <v>34456</v>
      </c>
      <c r="K2472" s="2" t="s">
        <v>5330</v>
      </c>
      <c r="L2472" s="2">
        <f>IFERROR(VLOOKUP(C2472,BOTULISMO!$A$3:$C$19,3,FALSE),0)</f>
        <v>0</v>
      </c>
      <c r="M2472" s="2">
        <f>IFERROR(VLOOKUP(C2472,'LEISHMANIOSE VISCERAL'!$A$4:$C$454,3,FALSE),0)</f>
        <v>0</v>
      </c>
      <c r="N2472" s="2">
        <f>IFERROR(VLOOKUP(C2472,'LEISHMANIOSE TEGUMENTAR'!$A$4:$C$1681,3,FALSE),0)</f>
        <v>0</v>
      </c>
      <c r="O2472" s="2">
        <f>IFERROR(VLOOKUP(C2472,'FEBRE AMARELA'!$A$4:$C$38,3,FALSE),0)</f>
        <v>0</v>
      </c>
      <c r="P2472" s="2">
        <f>IFERROR(VLOOKUP(C2472,DENGUE!$A$5:$C$4097,3,FALSE),0)</f>
        <v>588</v>
      </c>
      <c r="Q2472" s="2">
        <f>IFERROR(VLOOKUP(C2472,'HEPATITE VIRAL'!$A$5:$C$3162,3,FALSE),0)</f>
        <v>5</v>
      </c>
      <c r="R2472" s="2">
        <f>IFERROR(VLOOKUP(C2472,'FEBRE MACULOSA'!$A$5:$C$181,3,FALSE),0)</f>
        <v>0</v>
      </c>
      <c r="S2472" s="2">
        <f>IFERROR(VLOOKUP(C2472,LEPTOSPIROSE!$A$5:$C$1176,3,FALSE),0)</f>
        <v>0</v>
      </c>
      <c r="T2472" s="2">
        <f>IFERROR(VLOOKUP(C2472,'DOENÇA DE CHAGAS'!$A$5:$C$100,3,FALSE),0)</f>
        <v>0</v>
      </c>
      <c r="U2472" s="2">
        <f>IFERROR(VLOOKUP(C2472,'PICADAS DE COBRAS'!$A$6:$C$4645,3,FALSE),0)</f>
        <v>390</v>
      </c>
      <c r="V2472">
        <f>IFERROR(VLOOKUP(C2472,'ZIKA VIRUS'!$A$5:$C$2399,3,FALSE),0)</f>
        <v>7</v>
      </c>
      <c r="W2472">
        <f>IFERROR(VLOOKUP(C2472,'FEBRE TIFÓIDE'!$A$5:$C$46,3,FALSE),0)</f>
        <v>0</v>
      </c>
      <c r="X2472">
        <f>IFERROR(VLOOKUP(C2472,HANTAVIROSE!$A$5:$C$153,3,FALSE),0)</f>
        <v>0</v>
      </c>
      <c r="Y2472">
        <f>IFERROR(VLOOKUP(C2472,MENINGITE!$A$5:$C$447,3,FALSE),0)</f>
        <v>0</v>
      </c>
      <c r="Z2472">
        <f>IFERROR(VLOOKUP(C2472,RAIVA!$A$5:$C$16,3,FALSE),0)</f>
        <v>0</v>
      </c>
    </row>
    <row r="2473" spans="1:26" x14ac:dyDescent="0.3">
      <c r="A2473" s="2" t="s">
        <v>2425</v>
      </c>
      <c r="B2473" s="2" t="s">
        <v>2876</v>
      </c>
      <c r="C2473" s="2">
        <v>313450</v>
      </c>
      <c r="D2473" s="2">
        <v>3134509</v>
      </c>
      <c r="E2473" s="2" t="s">
        <v>2425</v>
      </c>
      <c r="F2473" s="2" t="s">
        <v>2876</v>
      </c>
      <c r="G2473" s="2">
        <f>IFERROR(VLOOKUP(D2473,Coordenadas!$A$2:$D$5571,3,FALSE),0)</f>
        <v>-21.3</v>
      </c>
      <c r="H2473" s="2">
        <f>IFERROR(VLOOKUP(D2473,Coordenadas!$A$2:$D$5571,4,FALSE),0)</f>
        <v>-44.656700000000001</v>
      </c>
      <c r="I2473" s="2" t="s">
        <v>5325</v>
      </c>
      <c r="J2473" s="2">
        <v>3913</v>
      </c>
      <c r="K2473" s="2" t="s">
        <v>5332</v>
      </c>
      <c r="L2473" s="2">
        <f>IFERROR(VLOOKUP(C2473,BOTULISMO!$A$3:$C$19,3,FALSE),0)</f>
        <v>0</v>
      </c>
      <c r="M2473" s="2">
        <f>IFERROR(VLOOKUP(C2473,'LEISHMANIOSE VISCERAL'!$A$4:$C$454,3,FALSE),0)</f>
        <v>0</v>
      </c>
      <c r="N2473" s="2">
        <f>IFERROR(VLOOKUP(C2473,'LEISHMANIOSE TEGUMENTAR'!$A$4:$C$1681,3,FALSE),0)</f>
        <v>0</v>
      </c>
      <c r="O2473" s="2">
        <f>IFERROR(VLOOKUP(C2473,'FEBRE AMARELA'!$A$4:$C$38,3,FALSE),0)</f>
        <v>0</v>
      </c>
      <c r="P2473" s="2">
        <f>IFERROR(VLOOKUP(C2473,DENGUE!$A$5:$C$4097,3,FALSE),0)</f>
        <v>0</v>
      </c>
      <c r="Q2473" s="2">
        <f>IFERROR(VLOOKUP(C2473,'HEPATITE VIRAL'!$A$5:$C$3162,3,FALSE),0)</f>
        <v>0</v>
      </c>
      <c r="R2473" s="2">
        <f>IFERROR(VLOOKUP(C2473,'FEBRE MACULOSA'!$A$5:$C$181,3,FALSE),0)</f>
        <v>0</v>
      </c>
      <c r="S2473" s="2">
        <f>IFERROR(VLOOKUP(C2473,LEPTOSPIROSE!$A$5:$C$1176,3,FALSE),0)</f>
        <v>1</v>
      </c>
      <c r="T2473" s="2">
        <f>IFERROR(VLOOKUP(C2473,'DOENÇA DE CHAGAS'!$A$5:$C$100,3,FALSE),0)</f>
        <v>0</v>
      </c>
      <c r="U2473" s="2">
        <f>IFERROR(VLOOKUP(C2473,'PICADAS DE COBRAS'!$A$6:$C$4645,3,FALSE),0)</f>
        <v>15</v>
      </c>
      <c r="V2473">
        <f>IFERROR(VLOOKUP(C2473,'ZIKA VIRUS'!$A$5:$C$2399,3,FALSE),0)</f>
        <v>0</v>
      </c>
      <c r="W2473">
        <f>IFERROR(VLOOKUP(C2473,'FEBRE TIFÓIDE'!$A$5:$C$46,3,FALSE),0)</f>
        <v>0</v>
      </c>
      <c r="X2473">
        <f>IFERROR(VLOOKUP(C2473,HANTAVIROSE!$A$5:$C$153,3,FALSE),0)</f>
        <v>0</v>
      </c>
      <c r="Y2473">
        <f>IFERROR(VLOOKUP(C2473,MENINGITE!$A$5:$C$447,3,FALSE),0)</f>
        <v>0</v>
      </c>
      <c r="Z2473">
        <f>IFERROR(VLOOKUP(C2473,RAIVA!$A$5:$C$16,3,FALSE),0)</f>
        <v>0</v>
      </c>
    </row>
    <row r="2474" spans="1:26" x14ac:dyDescent="0.3">
      <c r="A2474" s="2" t="s">
        <v>1637</v>
      </c>
      <c r="B2474" s="2" t="s">
        <v>1989</v>
      </c>
      <c r="C2474" s="2">
        <v>352410</v>
      </c>
      <c r="D2474" s="2">
        <v>3524105</v>
      </c>
      <c r="E2474" s="2" t="s">
        <v>1637</v>
      </c>
      <c r="F2474" s="2" t="s">
        <v>1989</v>
      </c>
      <c r="G2474" s="2">
        <f>IFERROR(VLOOKUP(D2474,Coordenadas!$A$2:$D$5571,3,FALSE),0)</f>
        <v>-20.3355</v>
      </c>
      <c r="H2474" s="2">
        <f>IFERROR(VLOOKUP(D2474,Coordenadas!$A$2:$D$5571,4,FALSE),0)</f>
        <v>-47.790199999999999</v>
      </c>
      <c r="I2474" s="2" t="s">
        <v>5325</v>
      </c>
      <c r="J2474" s="2">
        <v>38695</v>
      </c>
      <c r="K2474" s="2" t="s">
        <v>5330</v>
      </c>
      <c r="L2474" s="2">
        <f>IFERROR(VLOOKUP(C2474,BOTULISMO!$A$3:$C$19,3,FALSE),0)</f>
        <v>0</v>
      </c>
      <c r="M2474" s="2">
        <f>IFERROR(VLOOKUP(C2474,'LEISHMANIOSE VISCERAL'!$A$4:$C$454,3,FALSE),0)</f>
        <v>0</v>
      </c>
      <c r="N2474" s="2">
        <f>IFERROR(VLOOKUP(C2474,'LEISHMANIOSE TEGUMENTAR'!$A$4:$C$1681,3,FALSE),0)</f>
        <v>0</v>
      </c>
      <c r="O2474" s="2">
        <f>IFERROR(VLOOKUP(C2474,'FEBRE AMARELA'!$A$4:$C$38,3,FALSE),0)</f>
        <v>0</v>
      </c>
      <c r="P2474" s="2">
        <f>IFERROR(VLOOKUP(C2474,DENGUE!$A$5:$C$4097,3,FALSE),0)</f>
        <v>15</v>
      </c>
      <c r="Q2474" s="2">
        <f>IFERROR(VLOOKUP(C2474,'HEPATITE VIRAL'!$A$5:$C$3162,3,FALSE),0)</f>
        <v>25</v>
      </c>
      <c r="R2474" s="2">
        <f>IFERROR(VLOOKUP(C2474,'FEBRE MACULOSA'!$A$5:$C$181,3,FALSE),0)</f>
        <v>0</v>
      </c>
      <c r="S2474" s="2">
        <f>IFERROR(VLOOKUP(C2474,LEPTOSPIROSE!$A$5:$C$1176,3,FALSE),0)</f>
        <v>0</v>
      </c>
      <c r="T2474" s="2">
        <f>IFERROR(VLOOKUP(C2474,'DOENÇA DE CHAGAS'!$A$5:$C$100,3,FALSE),0)</f>
        <v>0</v>
      </c>
      <c r="U2474" s="2">
        <f>IFERROR(VLOOKUP(C2474,'PICADAS DE COBRAS'!$A$6:$C$4645,3,FALSE),0)</f>
        <v>98</v>
      </c>
      <c r="V2474">
        <f>IFERROR(VLOOKUP(C2474,'ZIKA VIRUS'!$A$5:$C$2399,3,FALSE),0)</f>
        <v>12</v>
      </c>
      <c r="W2474">
        <f>IFERROR(VLOOKUP(C2474,'FEBRE TIFÓIDE'!$A$5:$C$46,3,FALSE),0)</f>
        <v>0</v>
      </c>
      <c r="X2474">
        <f>IFERROR(VLOOKUP(C2474,HANTAVIROSE!$A$5:$C$153,3,FALSE),0)</f>
        <v>1</v>
      </c>
      <c r="Y2474">
        <f>IFERROR(VLOOKUP(C2474,MENINGITE!$A$5:$C$447,3,FALSE),0)</f>
        <v>0</v>
      </c>
      <c r="Z2474">
        <f>IFERROR(VLOOKUP(C2474,RAIVA!$A$5:$C$16,3,FALSE),0)</f>
        <v>0</v>
      </c>
    </row>
    <row r="2475" spans="1:26" x14ac:dyDescent="0.3">
      <c r="A2475" s="2" t="s">
        <v>3257</v>
      </c>
      <c r="B2475" s="2" t="s">
        <v>3454</v>
      </c>
      <c r="C2475" s="2">
        <v>291733</v>
      </c>
      <c r="D2475" s="2">
        <v>2917334</v>
      </c>
      <c r="E2475" s="2" t="s">
        <v>3257</v>
      </c>
      <c r="F2475" s="2" t="s">
        <v>3454</v>
      </c>
      <c r="G2475" s="2">
        <f>IFERROR(VLOOKUP(D2475,Coordenadas!$A$2:$D$5571,3,FALSE),0)</f>
        <v>-14.4054</v>
      </c>
      <c r="H2475" s="2">
        <f>IFERROR(VLOOKUP(D2475,Coordenadas!$A$2:$D$5571,4,FALSE),0)</f>
        <v>-43.5595</v>
      </c>
      <c r="I2475" s="2" t="s">
        <v>5324</v>
      </c>
      <c r="J2475" s="2">
        <v>10900</v>
      </c>
      <c r="K2475" s="2" t="s">
        <v>5332</v>
      </c>
      <c r="L2475" s="2">
        <f>IFERROR(VLOOKUP(C2475,BOTULISMO!$A$3:$C$19,3,FALSE),0)</f>
        <v>0</v>
      </c>
      <c r="M2475" s="2">
        <f>IFERROR(VLOOKUP(C2475,'LEISHMANIOSE VISCERAL'!$A$4:$C$454,3,FALSE),0)</f>
        <v>0</v>
      </c>
      <c r="N2475" s="2">
        <f>IFERROR(VLOOKUP(C2475,'LEISHMANIOSE TEGUMENTAR'!$A$4:$C$1681,3,FALSE),0)</f>
        <v>1</v>
      </c>
      <c r="O2475" s="2">
        <f>IFERROR(VLOOKUP(C2475,'FEBRE AMARELA'!$A$4:$C$38,3,FALSE),0)</f>
        <v>0</v>
      </c>
      <c r="P2475" s="2">
        <f>IFERROR(VLOOKUP(C2475,DENGUE!$A$5:$C$4097,3,FALSE),0)</f>
        <v>3</v>
      </c>
      <c r="Q2475" s="2">
        <f>IFERROR(VLOOKUP(C2475,'HEPATITE VIRAL'!$A$5:$C$3162,3,FALSE),0)</f>
        <v>2</v>
      </c>
      <c r="R2475" s="2">
        <f>IFERROR(VLOOKUP(C2475,'FEBRE MACULOSA'!$A$5:$C$181,3,FALSE),0)</f>
        <v>0</v>
      </c>
      <c r="S2475" s="2">
        <f>IFERROR(VLOOKUP(C2475,LEPTOSPIROSE!$A$5:$C$1176,3,FALSE),0)</f>
        <v>0</v>
      </c>
      <c r="T2475" s="2">
        <f>IFERROR(VLOOKUP(C2475,'DOENÇA DE CHAGAS'!$A$5:$C$100,3,FALSE),0)</f>
        <v>0</v>
      </c>
      <c r="U2475" s="2">
        <f>IFERROR(VLOOKUP(C2475,'PICADAS DE COBRAS'!$A$6:$C$4645,3,FALSE),0)</f>
        <v>1</v>
      </c>
      <c r="V2475">
        <f>IFERROR(VLOOKUP(C2475,'ZIKA VIRUS'!$A$5:$C$2399,3,FALSE),0)</f>
        <v>0</v>
      </c>
      <c r="W2475">
        <f>IFERROR(VLOOKUP(C2475,'FEBRE TIFÓIDE'!$A$5:$C$46,3,FALSE),0)</f>
        <v>0</v>
      </c>
      <c r="X2475">
        <f>IFERROR(VLOOKUP(C2475,HANTAVIROSE!$A$5:$C$153,3,FALSE),0)</f>
        <v>0</v>
      </c>
      <c r="Y2475">
        <f>IFERROR(VLOOKUP(C2475,MENINGITE!$A$5:$C$447,3,FALSE),0)</f>
        <v>0</v>
      </c>
      <c r="Z2475">
        <f>IFERROR(VLOOKUP(C2475,RAIVA!$A$5:$C$16,3,FALSE),0)</f>
        <v>0</v>
      </c>
    </row>
    <row r="2476" spans="1:26" x14ac:dyDescent="0.3">
      <c r="A2476" s="2" t="s">
        <v>2349</v>
      </c>
      <c r="B2476" s="2" t="s">
        <v>2389</v>
      </c>
      <c r="C2476" s="2">
        <v>320300</v>
      </c>
      <c r="D2476" s="2">
        <v>3203007</v>
      </c>
      <c r="E2476" s="2" t="s">
        <v>2349</v>
      </c>
      <c r="F2476" s="2" t="s">
        <v>2389</v>
      </c>
      <c r="G2476" s="2">
        <f>IFERROR(VLOOKUP(D2476,Coordenadas!$A$2:$D$5571,3,FALSE),0)</f>
        <v>-20.353100000000001</v>
      </c>
      <c r="H2476" s="2">
        <f>IFERROR(VLOOKUP(D2476,Coordenadas!$A$2:$D$5571,4,FALSE),0)</f>
        <v>-41.5334</v>
      </c>
      <c r="I2476" s="2" t="s">
        <v>5325</v>
      </c>
      <c r="J2476" s="2">
        <v>27328</v>
      </c>
      <c r="K2476" s="2" t="s">
        <v>5330</v>
      </c>
      <c r="L2476" s="2">
        <f>IFERROR(VLOOKUP(C2476,BOTULISMO!$A$3:$C$19,3,FALSE),0)</f>
        <v>0</v>
      </c>
      <c r="M2476" s="2">
        <f>IFERROR(VLOOKUP(C2476,'LEISHMANIOSE VISCERAL'!$A$4:$C$454,3,FALSE),0)</f>
        <v>0</v>
      </c>
      <c r="N2476" s="2">
        <f>IFERROR(VLOOKUP(C2476,'LEISHMANIOSE TEGUMENTAR'!$A$4:$C$1681,3,FALSE),0)</f>
        <v>2</v>
      </c>
      <c r="O2476" s="2">
        <f>IFERROR(VLOOKUP(C2476,'FEBRE AMARELA'!$A$4:$C$38,3,FALSE),0)</f>
        <v>0</v>
      </c>
      <c r="P2476" s="2">
        <f>IFERROR(VLOOKUP(C2476,DENGUE!$A$5:$C$4097,3,FALSE),0)</f>
        <v>0</v>
      </c>
      <c r="Q2476" s="2">
        <f>IFERROR(VLOOKUP(C2476,'HEPATITE VIRAL'!$A$5:$C$3162,3,FALSE),0)</f>
        <v>5</v>
      </c>
      <c r="R2476" s="2">
        <f>IFERROR(VLOOKUP(C2476,'FEBRE MACULOSA'!$A$5:$C$181,3,FALSE),0)</f>
        <v>0</v>
      </c>
      <c r="S2476" s="2">
        <f>IFERROR(VLOOKUP(C2476,LEPTOSPIROSE!$A$5:$C$1176,3,FALSE),0)</f>
        <v>1</v>
      </c>
      <c r="T2476" s="2">
        <f>IFERROR(VLOOKUP(C2476,'DOENÇA DE CHAGAS'!$A$5:$C$100,3,FALSE),0)</f>
        <v>0</v>
      </c>
      <c r="U2476" s="2">
        <f>IFERROR(VLOOKUP(C2476,'PICADAS DE COBRAS'!$A$6:$C$4645,3,FALSE),0)</f>
        <v>0</v>
      </c>
      <c r="V2476">
        <f>IFERROR(VLOOKUP(C2476,'ZIKA VIRUS'!$A$5:$C$2399,3,FALSE),0)</f>
        <v>26</v>
      </c>
      <c r="W2476">
        <f>IFERROR(VLOOKUP(C2476,'FEBRE TIFÓIDE'!$A$5:$C$46,3,FALSE),0)</f>
        <v>0</v>
      </c>
      <c r="X2476">
        <f>IFERROR(VLOOKUP(C2476,HANTAVIROSE!$A$5:$C$153,3,FALSE),0)</f>
        <v>0</v>
      </c>
      <c r="Y2476">
        <f>IFERROR(VLOOKUP(C2476,MENINGITE!$A$5:$C$447,3,FALSE),0)</f>
        <v>0</v>
      </c>
      <c r="Z2476">
        <f>IFERROR(VLOOKUP(C2476,RAIVA!$A$5:$C$16,3,FALSE),0)</f>
        <v>0</v>
      </c>
    </row>
    <row r="2477" spans="1:26" x14ac:dyDescent="0.3">
      <c r="A2477" s="2" t="s">
        <v>1256</v>
      </c>
      <c r="B2477" s="2" t="s">
        <v>1482</v>
      </c>
      <c r="C2477" s="2">
        <v>411140</v>
      </c>
      <c r="D2477" s="2">
        <v>4111407</v>
      </c>
      <c r="E2477" s="2" t="s">
        <v>1256</v>
      </c>
      <c r="F2477" s="2" t="s">
        <v>1482</v>
      </c>
      <c r="G2477" s="2">
        <f>IFERROR(VLOOKUP(D2477,Coordenadas!$A$2:$D$5571,3,FALSE),0)</f>
        <v>-25.006699999999999</v>
      </c>
      <c r="H2477" s="2">
        <f>IFERROR(VLOOKUP(D2477,Coordenadas!$A$2:$D$5571,4,FALSE),0)</f>
        <v>-50.856999999999999</v>
      </c>
      <c r="I2477" s="2" t="s">
        <v>5326</v>
      </c>
      <c r="J2477" s="2">
        <v>12815</v>
      </c>
      <c r="K2477" s="2" t="s">
        <v>5332</v>
      </c>
      <c r="L2477" s="2">
        <f>IFERROR(VLOOKUP(C2477,BOTULISMO!$A$3:$C$19,3,FALSE),0)</f>
        <v>0</v>
      </c>
      <c r="M2477" s="2">
        <f>IFERROR(VLOOKUP(C2477,'LEISHMANIOSE VISCERAL'!$A$4:$C$454,3,FALSE),0)</f>
        <v>0</v>
      </c>
      <c r="N2477" s="2">
        <f>IFERROR(VLOOKUP(C2477,'LEISHMANIOSE TEGUMENTAR'!$A$4:$C$1681,3,FALSE),0)</f>
        <v>0</v>
      </c>
      <c r="O2477" s="2">
        <f>IFERROR(VLOOKUP(C2477,'FEBRE AMARELA'!$A$4:$C$38,3,FALSE),0)</f>
        <v>0</v>
      </c>
      <c r="P2477" s="2">
        <f>IFERROR(VLOOKUP(C2477,DENGUE!$A$5:$C$4097,3,FALSE),0)</f>
        <v>1</v>
      </c>
      <c r="Q2477" s="2">
        <f>IFERROR(VLOOKUP(C2477,'HEPATITE VIRAL'!$A$5:$C$3162,3,FALSE),0)</f>
        <v>1</v>
      </c>
      <c r="R2477" s="2">
        <f>IFERROR(VLOOKUP(C2477,'FEBRE MACULOSA'!$A$5:$C$181,3,FALSE),0)</f>
        <v>0</v>
      </c>
      <c r="S2477" s="2">
        <f>IFERROR(VLOOKUP(C2477,LEPTOSPIROSE!$A$5:$C$1176,3,FALSE),0)</f>
        <v>0</v>
      </c>
      <c r="T2477" s="2">
        <f>IFERROR(VLOOKUP(C2477,'DOENÇA DE CHAGAS'!$A$5:$C$100,3,FALSE),0)</f>
        <v>0</v>
      </c>
      <c r="U2477" s="2">
        <f>IFERROR(VLOOKUP(C2477,'PICADAS DE COBRAS'!$A$6:$C$4645,3,FALSE),0)</f>
        <v>92</v>
      </c>
      <c r="V2477">
        <f>IFERROR(VLOOKUP(C2477,'ZIKA VIRUS'!$A$5:$C$2399,3,FALSE),0)</f>
        <v>0</v>
      </c>
      <c r="W2477">
        <f>IFERROR(VLOOKUP(C2477,'FEBRE TIFÓIDE'!$A$5:$C$46,3,FALSE),0)</f>
        <v>0</v>
      </c>
      <c r="X2477">
        <f>IFERROR(VLOOKUP(C2477,HANTAVIROSE!$A$5:$C$153,3,FALSE),0)</f>
        <v>0</v>
      </c>
      <c r="Y2477">
        <f>IFERROR(VLOOKUP(C2477,MENINGITE!$A$5:$C$447,3,FALSE),0)</f>
        <v>0</v>
      </c>
      <c r="Z2477">
        <f>IFERROR(VLOOKUP(C2477,RAIVA!$A$5:$C$16,3,FALSE),0)</f>
        <v>0</v>
      </c>
    </row>
    <row r="2478" spans="1:26" x14ac:dyDescent="0.3">
      <c r="A2478" s="2" t="s">
        <v>1256</v>
      </c>
      <c r="B2478" s="2" t="s">
        <v>1481</v>
      </c>
      <c r="C2478" s="2">
        <v>411150</v>
      </c>
      <c r="D2478" s="2">
        <v>4111506</v>
      </c>
      <c r="E2478" s="2" t="s">
        <v>1256</v>
      </c>
      <c r="F2478" s="2" t="s">
        <v>1481</v>
      </c>
      <c r="G2478" s="2">
        <f>IFERROR(VLOOKUP(D2478,Coordenadas!$A$2:$D$5571,3,FALSE),0)</f>
        <v>-24.2485</v>
      </c>
      <c r="H2478" s="2">
        <f>IFERROR(VLOOKUP(D2478,Coordenadas!$A$2:$D$5571,4,FALSE),0)</f>
        <v>-51.675400000000003</v>
      </c>
      <c r="I2478" s="2" t="s">
        <v>5326</v>
      </c>
      <c r="J2478" s="2">
        <v>31816</v>
      </c>
      <c r="K2478" s="2" t="s">
        <v>5330</v>
      </c>
      <c r="L2478" s="2">
        <f>IFERROR(VLOOKUP(C2478,BOTULISMO!$A$3:$C$19,3,FALSE),0)</f>
        <v>0</v>
      </c>
      <c r="M2478" s="2">
        <f>IFERROR(VLOOKUP(C2478,'LEISHMANIOSE VISCERAL'!$A$4:$C$454,3,FALSE),0)</f>
        <v>0</v>
      </c>
      <c r="N2478" s="2">
        <f>IFERROR(VLOOKUP(C2478,'LEISHMANIOSE TEGUMENTAR'!$A$4:$C$1681,3,FALSE),0)</f>
        <v>0</v>
      </c>
      <c r="O2478" s="2">
        <f>IFERROR(VLOOKUP(C2478,'FEBRE AMARELA'!$A$4:$C$38,3,FALSE),0)</f>
        <v>0</v>
      </c>
      <c r="P2478" s="2">
        <f>IFERROR(VLOOKUP(C2478,DENGUE!$A$5:$C$4097,3,FALSE),0)</f>
        <v>1403</v>
      </c>
      <c r="Q2478" s="2">
        <f>IFERROR(VLOOKUP(C2478,'HEPATITE VIRAL'!$A$5:$C$3162,3,FALSE),0)</f>
        <v>24</v>
      </c>
      <c r="R2478" s="2">
        <f>IFERROR(VLOOKUP(C2478,'FEBRE MACULOSA'!$A$5:$C$181,3,FALSE),0)</f>
        <v>0</v>
      </c>
      <c r="S2478" s="2">
        <f>IFERROR(VLOOKUP(C2478,LEPTOSPIROSE!$A$5:$C$1176,3,FALSE),0)</f>
        <v>12</v>
      </c>
      <c r="T2478" s="2">
        <f>IFERROR(VLOOKUP(C2478,'DOENÇA DE CHAGAS'!$A$5:$C$100,3,FALSE),0)</f>
        <v>0</v>
      </c>
      <c r="U2478" s="2">
        <f>IFERROR(VLOOKUP(C2478,'PICADAS DE COBRAS'!$A$6:$C$4645,3,FALSE),0)</f>
        <v>55</v>
      </c>
      <c r="V2478">
        <f>IFERROR(VLOOKUP(C2478,'ZIKA VIRUS'!$A$5:$C$2399,3,FALSE),0)</f>
        <v>0</v>
      </c>
      <c r="W2478">
        <f>IFERROR(VLOOKUP(C2478,'FEBRE TIFÓIDE'!$A$5:$C$46,3,FALSE),0)</f>
        <v>0</v>
      </c>
      <c r="X2478">
        <f>IFERROR(VLOOKUP(C2478,HANTAVIROSE!$A$5:$C$153,3,FALSE),0)</f>
        <v>0</v>
      </c>
      <c r="Y2478">
        <f>IFERROR(VLOOKUP(C2478,MENINGITE!$A$5:$C$447,3,FALSE),0)</f>
        <v>3</v>
      </c>
      <c r="Z2478">
        <f>IFERROR(VLOOKUP(C2478,RAIVA!$A$5:$C$16,3,FALSE),0)</f>
        <v>0</v>
      </c>
    </row>
    <row r="2479" spans="1:26" x14ac:dyDescent="0.3">
      <c r="A2479" s="2" t="s">
        <v>1256</v>
      </c>
      <c r="B2479" s="2" t="s">
        <v>1480</v>
      </c>
      <c r="C2479" s="2">
        <v>411155</v>
      </c>
      <c r="D2479" s="2">
        <v>4111555</v>
      </c>
      <c r="E2479" s="2" t="s">
        <v>1256</v>
      </c>
      <c r="F2479" s="2" t="s">
        <v>1480</v>
      </c>
      <c r="G2479" s="2">
        <f>IFERROR(VLOOKUP(D2479,Coordenadas!$A$2:$D$5571,3,FALSE),0)</f>
        <v>-23.4072</v>
      </c>
      <c r="H2479" s="2">
        <f>IFERROR(VLOOKUP(D2479,Coordenadas!$A$2:$D$5571,4,FALSE),0)</f>
        <v>-53.368699999999997</v>
      </c>
      <c r="I2479" s="2" t="s">
        <v>5326</v>
      </c>
      <c r="J2479" s="2">
        <v>7514</v>
      </c>
      <c r="K2479" s="2" t="s">
        <v>5332</v>
      </c>
      <c r="L2479" s="2">
        <f>IFERROR(VLOOKUP(C2479,BOTULISMO!$A$3:$C$19,3,FALSE),0)</f>
        <v>0</v>
      </c>
      <c r="M2479" s="2">
        <f>IFERROR(VLOOKUP(C2479,'LEISHMANIOSE VISCERAL'!$A$4:$C$454,3,FALSE),0)</f>
        <v>0</v>
      </c>
      <c r="N2479" s="2">
        <f>IFERROR(VLOOKUP(C2479,'LEISHMANIOSE TEGUMENTAR'!$A$4:$C$1681,3,FALSE),0)</f>
        <v>0</v>
      </c>
      <c r="O2479" s="2">
        <f>IFERROR(VLOOKUP(C2479,'FEBRE AMARELA'!$A$4:$C$38,3,FALSE),0)</f>
        <v>0</v>
      </c>
      <c r="P2479" s="2">
        <f>IFERROR(VLOOKUP(C2479,DENGUE!$A$5:$C$4097,3,FALSE),0)</f>
        <v>448</v>
      </c>
      <c r="Q2479" s="2">
        <f>IFERROR(VLOOKUP(C2479,'HEPATITE VIRAL'!$A$5:$C$3162,3,FALSE),0)</f>
        <v>5</v>
      </c>
      <c r="R2479" s="2">
        <f>IFERROR(VLOOKUP(C2479,'FEBRE MACULOSA'!$A$5:$C$181,3,FALSE),0)</f>
        <v>0</v>
      </c>
      <c r="S2479" s="2">
        <f>IFERROR(VLOOKUP(C2479,LEPTOSPIROSE!$A$5:$C$1176,3,FALSE),0)</f>
        <v>0</v>
      </c>
      <c r="T2479" s="2">
        <f>IFERROR(VLOOKUP(C2479,'DOENÇA DE CHAGAS'!$A$5:$C$100,3,FALSE),0)</f>
        <v>0</v>
      </c>
      <c r="U2479" s="2">
        <f>IFERROR(VLOOKUP(C2479,'PICADAS DE COBRAS'!$A$6:$C$4645,3,FALSE),0)</f>
        <v>8</v>
      </c>
      <c r="V2479">
        <f>IFERROR(VLOOKUP(C2479,'ZIKA VIRUS'!$A$5:$C$2399,3,FALSE),0)</f>
        <v>0</v>
      </c>
      <c r="W2479">
        <f>IFERROR(VLOOKUP(C2479,'FEBRE TIFÓIDE'!$A$5:$C$46,3,FALSE),0)</f>
        <v>0</v>
      </c>
      <c r="X2479">
        <f>IFERROR(VLOOKUP(C2479,HANTAVIROSE!$A$5:$C$153,3,FALSE),0)</f>
        <v>0</v>
      </c>
      <c r="Y2479">
        <f>IFERROR(VLOOKUP(C2479,MENINGITE!$A$5:$C$447,3,FALSE),0)</f>
        <v>0</v>
      </c>
      <c r="Z2479">
        <f>IFERROR(VLOOKUP(C2479,RAIVA!$A$5:$C$16,3,FALSE),0)</f>
        <v>0</v>
      </c>
    </row>
    <row r="2480" spans="1:26" x14ac:dyDescent="0.3">
      <c r="A2480" s="2" t="s">
        <v>1256</v>
      </c>
      <c r="B2480" s="2" t="s">
        <v>1479</v>
      </c>
      <c r="C2480" s="2">
        <v>411160</v>
      </c>
      <c r="D2480" s="2">
        <v>4111605</v>
      </c>
      <c r="E2480" s="2" t="s">
        <v>1256</v>
      </c>
      <c r="F2480" s="2" t="s">
        <v>1479</v>
      </c>
      <c r="G2480" s="2">
        <f>IFERROR(VLOOKUP(D2480,Coordenadas!$A$2:$D$5571,3,FALSE),0)</f>
        <v>-23.6187</v>
      </c>
      <c r="H2480" s="2">
        <f>IFERROR(VLOOKUP(D2480,Coordenadas!$A$2:$D$5571,4,FALSE),0)</f>
        <v>-52.220300000000002</v>
      </c>
      <c r="I2480" s="2" t="s">
        <v>5326</v>
      </c>
      <c r="J2480" s="2">
        <v>3010</v>
      </c>
      <c r="K2480" s="2" t="s">
        <v>5332</v>
      </c>
      <c r="L2480" s="2">
        <f>IFERROR(VLOOKUP(C2480,BOTULISMO!$A$3:$C$19,3,FALSE),0)</f>
        <v>0</v>
      </c>
      <c r="M2480" s="2">
        <f>IFERROR(VLOOKUP(C2480,'LEISHMANIOSE VISCERAL'!$A$4:$C$454,3,FALSE),0)</f>
        <v>0</v>
      </c>
      <c r="N2480" s="2">
        <f>IFERROR(VLOOKUP(C2480,'LEISHMANIOSE TEGUMENTAR'!$A$4:$C$1681,3,FALSE),0)</f>
        <v>0</v>
      </c>
      <c r="O2480" s="2">
        <f>IFERROR(VLOOKUP(C2480,'FEBRE AMARELA'!$A$4:$C$38,3,FALSE),0)</f>
        <v>0</v>
      </c>
      <c r="P2480" s="2">
        <f>IFERROR(VLOOKUP(C2480,DENGUE!$A$5:$C$4097,3,FALSE),0)</f>
        <v>239</v>
      </c>
      <c r="Q2480" s="2">
        <f>IFERROR(VLOOKUP(C2480,'HEPATITE VIRAL'!$A$5:$C$3162,3,FALSE),0)</f>
        <v>0</v>
      </c>
      <c r="R2480" s="2">
        <f>IFERROR(VLOOKUP(C2480,'FEBRE MACULOSA'!$A$5:$C$181,3,FALSE),0)</f>
        <v>0</v>
      </c>
      <c r="S2480" s="2">
        <f>IFERROR(VLOOKUP(C2480,LEPTOSPIROSE!$A$5:$C$1176,3,FALSE),0)</f>
        <v>0</v>
      </c>
      <c r="T2480" s="2">
        <f>IFERROR(VLOOKUP(C2480,'DOENÇA DE CHAGAS'!$A$5:$C$100,3,FALSE),0)</f>
        <v>0</v>
      </c>
      <c r="U2480" s="2">
        <f>IFERROR(VLOOKUP(C2480,'PICADAS DE COBRAS'!$A$6:$C$4645,3,FALSE),0)</f>
        <v>3</v>
      </c>
      <c r="V2480">
        <f>IFERROR(VLOOKUP(C2480,'ZIKA VIRUS'!$A$5:$C$2399,3,FALSE),0)</f>
        <v>0</v>
      </c>
      <c r="W2480">
        <f>IFERROR(VLOOKUP(C2480,'FEBRE TIFÓIDE'!$A$5:$C$46,3,FALSE),0)</f>
        <v>0</v>
      </c>
      <c r="X2480">
        <f>IFERROR(VLOOKUP(C2480,HANTAVIROSE!$A$5:$C$153,3,FALSE),0)</f>
        <v>0</v>
      </c>
      <c r="Y2480">
        <f>IFERROR(VLOOKUP(C2480,MENINGITE!$A$5:$C$447,3,FALSE),0)</f>
        <v>0</v>
      </c>
      <c r="Z2480">
        <f>IFERROR(VLOOKUP(C2480,RAIVA!$A$5:$C$16,3,FALSE),0)</f>
        <v>0</v>
      </c>
    </row>
    <row r="2481" spans="1:26" x14ac:dyDescent="0.3">
      <c r="A2481" s="2" t="s">
        <v>392</v>
      </c>
      <c r="B2481" s="2" t="s">
        <v>427</v>
      </c>
      <c r="C2481" s="2">
        <v>500470</v>
      </c>
      <c r="D2481" s="2">
        <v>5004700</v>
      </c>
      <c r="E2481" s="2" t="s">
        <v>392</v>
      </c>
      <c r="F2481" s="2" t="s">
        <v>427</v>
      </c>
      <c r="G2481" s="2">
        <f>IFERROR(VLOOKUP(D2481,Coordenadas!$A$2:$D$5571,3,FALSE),0)</f>
        <v>-22.304600000000001</v>
      </c>
      <c r="H2481" s="2">
        <f>IFERROR(VLOOKUP(D2481,Coordenadas!$A$2:$D$5571,4,FALSE),0)</f>
        <v>-53.818399999999997</v>
      </c>
      <c r="I2481" s="2" t="s">
        <v>5327</v>
      </c>
      <c r="J2481" s="2">
        <v>22341</v>
      </c>
      <c r="K2481" s="2" t="s">
        <v>5330</v>
      </c>
      <c r="L2481" s="2">
        <f>IFERROR(VLOOKUP(C2481,BOTULISMO!$A$3:$C$19,3,FALSE),0)</f>
        <v>0</v>
      </c>
      <c r="M2481" s="2">
        <f>IFERROR(VLOOKUP(C2481,'LEISHMANIOSE VISCERAL'!$A$4:$C$454,3,FALSE),0)</f>
        <v>0</v>
      </c>
      <c r="N2481" s="2">
        <f>IFERROR(VLOOKUP(C2481,'LEISHMANIOSE TEGUMENTAR'!$A$4:$C$1681,3,FALSE),0)</f>
        <v>0</v>
      </c>
      <c r="O2481" s="2">
        <f>IFERROR(VLOOKUP(C2481,'FEBRE AMARELA'!$A$4:$C$38,3,FALSE),0)</f>
        <v>0</v>
      </c>
      <c r="P2481" s="2">
        <f>IFERROR(VLOOKUP(C2481,DENGUE!$A$5:$C$4097,3,FALSE),0)</f>
        <v>433</v>
      </c>
      <c r="Q2481" s="2">
        <f>IFERROR(VLOOKUP(C2481,'HEPATITE VIRAL'!$A$5:$C$3162,3,FALSE),0)</f>
        <v>12</v>
      </c>
      <c r="R2481" s="2">
        <f>IFERROR(VLOOKUP(C2481,'FEBRE MACULOSA'!$A$5:$C$181,3,FALSE),0)</f>
        <v>0</v>
      </c>
      <c r="S2481" s="2">
        <f>IFERROR(VLOOKUP(C2481,LEPTOSPIROSE!$A$5:$C$1176,3,FALSE),0)</f>
        <v>0</v>
      </c>
      <c r="T2481" s="2">
        <f>IFERROR(VLOOKUP(C2481,'DOENÇA DE CHAGAS'!$A$5:$C$100,3,FALSE),0)</f>
        <v>0</v>
      </c>
      <c r="U2481" s="2">
        <f>IFERROR(VLOOKUP(C2481,'PICADAS DE COBRAS'!$A$6:$C$4645,3,FALSE),0)</f>
        <v>31</v>
      </c>
      <c r="V2481">
        <f>IFERROR(VLOOKUP(C2481,'ZIKA VIRUS'!$A$5:$C$2399,3,FALSE),0)</f>
        <v>23</v>
      </c>
      <c r="W2481">
        <f>IFERROR(VLOOKUP(C2481,'FEBRE TIFÓIDE'!$A$5:$C$46,3,FALSE),0)</f>
        <v>0</v>
      </c>
      <c r="X2481">
        <f>IFERROR(VLOOKUP(C2481,HANTAVIROSE!$A$5:$C$153,3,FALSE),0)</f>
        <v>0</v>
      </c>
      <c r="Y2481">
        <f>IFERROR(VLOOKUP(C2481,MENINGITE!$A$5:$C$447,3,FALSE),0)</f>
        <v>0</v>
      </c>
      <c r="Z2481">
        <f>IFERROR(VLOOKUP(C2481,RAIVA!$A$5:$C$16,3,FALSE),0)</f>
        <v>0</v>
      </c>
    </row>
    <row r="2482" spans="1:26" x14ac:dyDescent="0.3">
      <c r="A2482" s="2" t="s">
        <v>3</v>
      </c>
      <c r="B2482" s="2" t="s">
        <v>124</v>
      </c>
      <c r="C2482" s="2">
        <v>521160</v>
      </c>
      <c r="D2482" s="2">
        <v>5211602</v>
      </c>
      <c r="E2482" s="2" t="s">
        <v>3</v>
      </c>
      <c r="F2482" s="2" t="s">
        <v>124</v>
      </c>
      <c r="G2482" s="2">
        <f>IFERROR(VLOOKUP(D2482,Coordenadas!$A$2:$D$5571,3,FALSE),0)</f>
        <v>-16.599499999999999</v>
      </c>
      <c r="H2482" s="2">
        <f>IFERROR(VLOOKUP(D2482,Coordenadas!$A$2:$D$5571,4,FALSE),0)</f>
        <v>-50.792099999999998</v>
      </c>
      <c r="I2482" s="2" t="s">
        <v>5327</v>
      </c>
      <c r="J2482" s="2">
        <v>2663</v>
      </c>
      <c r="K2482" s="2" t="s">
        <v>5332</v>
      </c>
      <c r="L2482" s="2">
        <f>IFERROR(VLOOKUP(C2482,BOTULISMO!$A$3:$C$19,3,FALSE),0)</f>
        <v>0</v>
      </c>
      <c r="M2482" s="2">
        <f>IFERROR(VLOOKUP(C2482,'LEISHMANIOSE VISCERAL'!$A$4:$C$454,3,FALSE),0)</f>
        <v>0</v>
      </c>
      <c r="N2482" s="2">
        <f>IFERROR(VLOOKUP(C2482,'LEISHMANIOSE TEGUMENTAR'!$A$4:$C$1681,3,FALSE),0)</f>
        <v>0</v>
      </c>
      <c r="O2482" s="2">
        <f>IFERROR(VLOOKUP(C2482,'FEBRE AMARELA'!$A$4:$C$38,3,FALSE),0)</f>
        <v>0</v>
      </c>
      <c r="P2482" s="2">
        <f>IFERROR(VLOOKUP(C2482,DENGUE!$A$5:$C$4097,3,FALSE),0)</f>
        <v>0</v>
      </c>
      <c r="Q2482" s="2">
        <f>IFERROR(VLOOKUP(C2482,'HEPATITE VIRAL'!$A$5:$C$3162,3,FALSE),0)</f>
        <v>0</v>
      </c>
      <c r="R2482" s="2">
        <f>IFERROR(VLOOKUP(C2482,'FEBRE MACULOSA'!$A$5:$C$181,3,FALSE),0)</f>
        <v>0</v>
      </c>
      <c r="S2482" s="2">
        <f>IFERROR(VLOOKUP(C2482,LEPTOSPIROSE!$A$5:$C$1176,3,FALSE),0)</f>
        <v>0</v>
      </c>
      <c r="T2482" s="2">
        <f>IFERROR(VLOOKUP(C2482,'DOENÇA DE CHAGAS'!$A$5:$C$100,3,FALSE),0)</f>
        <v>0</v>
      </c>
      <c r="U2482" s="2">
        <f>IFERROR(VLOOKUP(C2482,'PICADAS DE COBRAS'!$A$6:$C$4645,3,FALSE),0)</f>
        <v>0</v>
      </c>
      <c r="V2482">
        <f>IFERROR(VLOOKUP(C2482,'ZIKA VIRUS'!$A$5:$C$2399,3,FALSE),0)</f>
        <v>0</v>
      </c>
      <c r="W2482">
        <f>IFERROR(VLOOKUP(C2482,'FEBRE TIFÓIDE'!$A$5:$C$46,3,FALSE),0)</f>
        <v>0</v>
      </c>
      <c r="X2482">
        <f>IFERROR(VLOOKUP(C2482,HANTAVIROSE!$A$5:$C$153,3,FALSE),0)</f>
        <v>0</v>
      </c>
      <c r="Y2482">
        <f>IFERROR(VLOOKUP(C2482,MENINGITE!$A$5:$C$447,3,FALSE),0)</f>
        <v>0</v>
      </c>
      <c r="Z2482">
        <f>IFERROR(VLOOKUP(C2482,RAIVA!$A$5:$C$16,3,FALSE),0)</f>
        <v>0</v>
      </c>
    </row>
    <row r="2483" spans="1:26" x14ac:dyDescent="0.3">
      <c r="A2483" s="2" t="s">
        <v>470</v>
      </c>
      <c r="B2483" s="2" t="s">
        <v>749</v>
      </c>
      <c r="C2483" s="2">
        <v>431075</v>
      </c>
      <c r="D2483" s="2">
        <v>4310751</v>
      </c>
      <c r="E2483" s="2" t="s">
        <v>470</v>
      </c>
      <c r="F2483" s="2" t="s">
        <v>749</v>
      </c>
      <c r="G2483" s="2">
        <f>IFERROR(VLOOKUP(D2483,Coordenadas!$A$2:$D$5571,3,FALSE),0)</f>
        <v>-29.523199999999999</v>
      </c>
      <c r="H2483" s="2">
        <f>IFERROR(VLOOKUP(D2483,Coordenadas!$A$2:$D$5571,4,FALSE),0)</f>
        <v>-53.584200000000003</v>
      </c>
      <c r="I2483" s="2" t="s">
        <v>5326</v>
      </c>
      <c r="J2483" s="2">
        <v>2156</v>
      </c>
      <c r="K2483" s="2" t="s">
        <v>5332</v>
      </c>
      <c r="L2483" s="2">
        <f>IFERROR(VLOOKUP(C2483,BOTULISMO!$A$3:$C$19,3,FALSE),0)</f>
        <v>0</v>
      </c>
      <c r="M2483" s="2">
        <f>IFERROR(VLOOKUP(C2483,'LEISHMANIOSE VISCERAL'!$A$4:$C$454,3,FALSE),0)</f>
        <v>0</v>
      </c>
      <c r="N2483" s="2">
        <f>IFERROR(VLOOKUP(C2483,'LEISHMANIOSE TEGUMENTAR'!$A$4:$C$1681,3,FALSE),0)</f>
        <v>0</v>
      </c>
      <c r="O2483" s="2">
        <f>IFERROR(VLOOKUP(C2483,'FEBRE AMARELA'!$A$4:$C$38,3,FALSE),0)</f>
        <v>0</v>
      </c>
      <c r="P2483" s="2">
        <f>IFERROR(VLOOKUP(C2483,DENGUE!$A$5:$C$4097,3,FALSE),0)</f>
        <v>0</v>
      </c>
      <c r="Q2483" s="2">
        <f>IFERROR(VLOOKUP(C2483,'HEPATITE VIRAL'!$A$5:$C$3162,3,FALSE),0)</f>
        <v>0</v>
      </c>
      <c r="R2483" s="2">
        <f>IFERROR(VLOOKUP(C2483,'FEBRE MACULOSA'!$A$5:$C$181,3,FALSE),0)</f>
        <v>0</v>
      </c>
      <c r="S2483" s="2">
        <f>IFERROR(VLOOKUP(C2483,LEPTOSPIROSE!$A$5:$C$1176,3,FALSE),0)</f>
        <v>1</v>
      </c>
      <c r="T2483" s="2">
        <f>IFERROR(VLOOKUP(C2483,'DOENÇA DE CHAGAS'!$A$5:$C$100,3,FALSE),0)</f>
        <v>0</v>
      </c>
      <c r="U2483" s="2">
        <f>IFERROR(VLOOKUP(C2483,'PICADAS DE COBRAS'!$A$6:$C$4645,3,FALSE),0)</f>
        <v>0</v>
      </c>
      <c r="V2483">
        <f>IFERROR(VLOOKUP(C2483,'ZIKA VIRUS'!$A$5:$C$2399,3,FALSE),0)</f>
        <v>0</v>
      </c>
      <c r="W2483">
        <f>IFERROR(VLOOKUP(C2483,'FEBRE TIFÓIDE'!$A$5:$C$46,3,FALSE),0)</f>
        <v>0</v>
      </c>
      <c r="X2483">
        <f>IFERROR(VLOOKUP(C2483,HANTAVIROSE!$A$5:$C$153,3,FALSE),0)</f>
        <v>0</v>
      </c>
      <c r="Y2483">
        <f>IFERROR(VLOOKUP(C2483,MENINGITE!$A$5:$C$447,3,FALSE),0)</f>
        <v>0</v>
      </c>
      <c r="Z2483">
        <f>IFERROR(VLOOKUP(C2483,RAIVA!$A$5:$C$16,3,FALSE),0)</f>
        <v>0</v>
      </c>
    </row>
    <row r="2484" spans="1:26" x14ac:dyDescent="0.3">
      <c r="A2484" s="2" t="s">
        <v>470</v>
      </c>
      <c r="B2484" s="2" t="s">
        <v>748</v>
      </c>
      <c r="C2484" s="2">
        <v>431080</v>
      </c>
      <c r="D2484" s="2">
        <v>4310801</v>
      </c>
      <c r="E2484" s="2" t="s">
        <v>470</v>
      </c>
      <c r="F2484" s="2" t="s">
        <v>748</v>
      </c>
      <c r="G2484" s="2">
        <f>IFERROR(VLOOKUP(D2484,Coordenadas!$A$2:$D$5571,3,FALSE),0)</f>
        <v>-29.599499999999999</v>
      </c>
      <c r="H2484" s="2">
        <f>IFERROR(VLOOKUP(D2484,Coordenadas!$A$2:$D$5571,4,FALSE),0)</f>
        <v>-51.153300000000002</v>
      </c>
      <c r="I2484" s="2" t="s">
        <v>5326</v>
      </c>
      <c r="J2484" s="2">
        <v>19874</v>
      </c>
      <c r="K2484" s="2" t="s">
        <v>5332</v>
      </c>
      <c r="L2484" s="2">
        <f>IFERROR(VLOOKUP(C2484,BOTULISMO!$A$3:$C$19,3,FALSE),0)</f>
        <v>0</v>
      </c>
      <c r="M2484" s="2">
        <f>IFERROR(VLOOKUP(C2484,'LEISHMANIOSE VISCERAL'!$A$4:$C$454,3,FALSE),0)</f>
        <v>0</v>
      </c>
      <c r="N2484" s="2">
        <f>IFERROR(VLOOKUP(C2484,'LEISHMANIOSE TEGUMENTAR'!$A$4:$C$1681,3,FALSE),0)</f>
        <v>0</v>
      </c>
      <c r="O2484" s="2">
        <f>IFERROR(VLOOKUP(C2484,'FEBRE AMARELA'!$A$4:$C$38,3,FALSE),0)</f>
        <v>0</v>
      </c>
      <c r="P2484" s="2">
        <f>IFERROR(VLOOKUP(C2484,DENGUE!$A$5:$C$4097,3,FALSE),0)</f>
        <v>1</v>
      </c>
      <c r="Q2484" s="2">
        <f>IFERROR(VLOOKUP(C2484,'HEPATITE VIRAL'!$A$5:$C$3162,3,FALSE),0)</f>
        <v>20</v>
      </c>
      <c r="R2484" s="2">
        <f>IFERROR(VLOOKUP(C2484,'FEBRE MACULOSA'!$A$5:$C$181,3,FALSE),0)</f>
        <v>0</v>
      </c>
      <c r="S2484" s="2">
        <f>IFERROR(VLOOKUP(C2484,LEPTOSPIROSE!$A$5:$C$1176,3,FALSE),0)</f>
        <v>20</v>
      </c>
      <c r="T2484" s="2">
        <f>IFERROR(VLOOKUP(C2484,'DOENÇA DE CHAGAS'!$A$5:$C$100,3,FALSE),0)</f>
        <v>0</v>
      </c>
      <c r="U2484" s="2">
        <f>IFERROR(VLOOKUP(C2484,'PICADAS DE COBRAS'!$A$6:$C$4645,3,FALSE),0)</f>
        <v>14</v>
      </c>
      <c r="V2484">
        <f>IFERROR(VLOOKUP(C2484,'ZIKA VIRUS'!$A$5:$C$2399,3,FALSE),0)</f>
        <v>1</v>
      </c>
      <c r="W2484">
        <f>IFERROR(VLOOKUP(C2484,'FEBRE TIFÓIDE'!$A$5:$C$46,3,FALSE),0)</f>
        <v>0</v>
      </c>
      <c r="X2484">
        <f>IFERROR(VLOOKUP(C2484,HANTAVIROSE!$A$5:$C$153,3,FALSE),0)</f>
        <v>0</v>
      </c>
      <c r="Y2484">
        <f>IFERROR(VLOOKUP(C2484,MENINGITE!$A$5:$C$447,3,FALSE),0)</f>
        <v>1</v>
      </c>
      <c r="Z2484">
        <f>IFERROR(VLOOKUP(C2484,RAIVA!$A$5:$C$16,3,FALSE),0)</f>
        <v>0</v>
      </c>
    </row>
    <row r="2485" spans="1:26" x14ac:dyDescent="0.3">
      <c r="A2485" s="2" t="s">
        <v>3816</v>
      </c>
      <c r="B2485" s="2" t="s">
        <v>3906</v>
      </c>
      <c r="C2485" s="2">
        <v>260790</v>
      </c>
      <c r="D2485" s="2">
        <v>2607901</v>
      </c>
      <c r="E2485" s="2" t="s">
        <v>3816</v>
      </c>
      <c r="F2485" s="2" t="s">
        <v>3906</v>
      </c>
      <c r="G2485" s="2">
        <f>IFERROR(VLOOKUP(D2485,Coordenadas!$A$2:$D$5571,3,FALSE),0)</f>
        <v>-8.1129800000000003</v>
      </c>
      <c r="H2485" s="2">
        <f>IFERROR(VLOOKUP(D2485,Coordenadas!$A$2:$D$5571,4,FALSE),0)</f>
        <v>-35.015000000000001</v>
      </c>
      <c r="I2485" s="2" t="s">
        <v>5324</v>
      </c>
      <c r="J2485" s="2">
        <v>644620</v>
      </c>
      <c r="K2485" s="2" t="s">
        <v>5333</v>
      </c>
      <c r="L2485" s="2">
        <f>IFERROR(VLOOKUP(C2485,BOTULISMO!$A$3:$C$19,3,FALSE),0)</f>
        <v>0</v>
      </c>
      <c r="M2485" s="2">
        <f>IFERROR(VLOOKUP(C2485,'LEISHMANIOSE VISCERAL'!$A$4:$C$454,3,FALSE),0)</f>
        <v>0</v>
      </c>
      <c r="N2485" s="2">
        <f>IFERROR(VLOOKUP(C2485,'LEISHMANIOSE TEGUMENTAR'!$A$4:$C$1681,3,FALSE),0)</f>
        <v>2</v>
      </c>
      <c r="O2485" s="2">
        <f>IFERROR(VLOOKUP(C2485,'FEBRE AMARELA'!$A$4:$C$38,3,FALSE),0)</f>
        <v>0</v>
      </c>
      <c r="P2485" s="2">
        <f>IFERROR(VLOOKUP(C2485,DENGUE!$A$5:$C$4097,3,FALSE),0)</f>
        <v>2829</v>
      </c>
      <c r="Q2485" s="2">
        <f>IFERROR(VLOOKUP(C2485,'HEPATITE VIRAL'!$A$5:$C$3162,3,FALSE),0)</f>
        <v>63</v>
      </c>
      <c r="R2485" s="2">
        <f>IFERROR(VLOOKUP(C2485,'FEBRE MACULOSA'!$A$5:$C$181,3,FALSE),0)</f>
        <v>0</v>
      </c>
      <c r="S2485" s="2">
        <f>IFERROR(VLOOKUP(C2485,LEPTOSPIROSE!$A$5:$C$1176,3,FALSE),0)</f>
        <v>9</v>
      </c>
      <c r="T2485" s="2">
        <f>IFERROR(VLOOKUP(C2485,'DOENÇA DE CHAGAS'!$A$5:$C$100,3,FALSE),0)</f>
        <v>0</v>
      </c>
      <c r="U2485" s="2">
        <f>IFERROR(VLOOKUP(C2485,'PICADAS DE COBRAS'!$A$6:$C$4645,3,FALSE),0)</f>
        <v>1097</v>
      </c>
      <c r="V2485">
        <f>IFERROR(VLOOKUP(C2485,'ZIKA VIRUS'!$A$5:$C$2399,3,FALSE),0)</f>
        <v>84</v>
      </c>
      <c r="W2485">
        <f>IFERROR(VLOOKUP(C2485,'FEBRE TIFÓIDE'!$A$5:$C$46,3,FALSE),0)</f>
        <v>0</v>
      </c>
      <c r="X2485">
        <f>IFERROR(VLOOKUP(C2485,HANTAVIROSE!$A$5:$C$153,3,FALSE),0)</f>
        <v>0</v>
      </c>
      <c r="Y2485">
        <f>IFERROR(VLOOKUP(C2485,MENINGITE!$A$5:$C$447,3,FALSE),0)</f>
        <v>0</v>
      </c>
      <c r="Z2485">
        <f>IFERROR(VLOOKUP(C2485,RAIVA!$A$5:$C$16,3,FALSE),0)</f>
        <v>0</v>
      </c>
    </row>
    <row r="2486" spans="1:26" x14ac:dyDescent="0.3">
      <c r="A2486" s="2" t="s">
        <v>967</v>
      </c>
      <c r="B2486" s="2" t="s">
        <v>1125</v>
      </c>
      <c r="C2486" s="2">
        <v>420860</v>
      </c>
      <c r="D2486" s="2">
        <v>4208609</v>
      </c>
      <c r="E2486" s="2" t="s">
        <v>967</v>
      </c>
      <c r="F2486" s="2" t="s">
        <v>1125</v>
      </c>
      <c r="G2486" s="2">
        <f>IFERROR(VLOOKUP(D2486,Coordenadas!$A$2:$D$5571,3,FALSE),0)</f>
        <v>-27.1782</v>
      </c>
      <c r="H2486" s="2">
        <f>IFERROR(VLOOKUP(D2486,Coordenadas!$A$2:$D$5571,4,FALSE),0)</f>
        <v>-51.727899999999998</v>
      </c>
      <c r="I2486" s="2" t="s">
        <v>5326</v>
      </c>
      <c r="J2486" s="2">
        <v>4041</v>
      </c>
      <c r="K2486" s="2" t="s">
        <v>5332</v>
      </c>
      <c r="L2486" s="2">
        <f>IFERROR(VLOOKUP(C2486,BOTULISMO!$A$3:$C$19,3,FALSE),0)</f>
        <v>0</v>
      </c>
      <c r="M2486" s="2">
        <f>IFERROR(VLOOKUP(C2486,'LEISHMANIOSE VISCERAL'!$A$4:$C$454,3,FALSE),0)</f>
        <v>0</v>
      </c>
      <c r="N2486" s="2">
        <f>IFERROR(VLOOKUP(C2486,'LEISHMANIOSE TEGUMENTAR'!$A$4:$C$1681,3,FALSE),0)</f>
        <v>0</v>
      </c>
      <c r="O2486" s="2">
        <f>IFERROR(VLOOKUP(C2486,'FEBRE AMARELA'!$A$4:$C$38,3,FALSE),0)</f>
        <v>0</v>
      </c>
      <c r="P2486" s="2">
        <f>IFERROR(VLOOKUP(C2486,DENGUE!$A$5:$C$4097,3,FALSE),0)</f>
        <v>0</v>
      </c>
      <c r="Q2486" s="2">
        <f>IFERROR(VLOOKUP(C2486,'HEPATITE VIRAL'!$A$5:$C$3162,3,FALSE),0)</f>
        <v>13</v>
      </c>
      <c r="R2486" s="2">
        <f>IFERROR(VLOOKUP(C2486,'FEBRE MACULOSA'!$A$5:$C$181,3,FALSE),0)</f>
        <v>0</v>
      </c>
      <c r="S2486" s="2">
        <f>IFERROR(VLOOKUP(C2486,LEPTOSPIROSE!$A$5:$C$1176,3,FALSE),0)</f>
        <v>0</v>
      </c>
      <c r="T2486" s="2">
        <f>IFERROR(VLOOKUP(C2486,'DOENÇA DE CHAGAS'!$A$5:$C$100,3,FALSE),0)</f>
        <v>0</v>
      </c>
      <c r="U2486" s="2">
        <f>IFERROR(VLOOKUP(C2486,'PICADAS DE COBRAS'!$A$6:$C$4645,3,FALSE),0)</f>
        <v>20</v>
      </c>
      <c r="V2486">
        <f>IFERROR(VLOOKUP(C2486,'ZIKA VIRUS'!$A$5:$C$2399,3,FALSE),0)</f>
        <v>0</v>
      </c>
      <c r="W2486">
        <f>IFERROR(VLOOKUP(C2486,'FEBRE TIFÓIDE'!$A$5:$C$46,3,FALSE),0)</f>
        <v>0</v>
      </c>
      <c r="X2486">
        <f>IFERROR(VLOOKUP(C2486,HANTAVIROSE!$A$5:$C$153,3,FALSE),0)</f>
        <v>0</v>
      </c>
      <c r="Y2486">
        <f>IFERROR(VLOOKUP(C2486,MENINGITE!$A$5:$C$447,3,FALSE),0)</f>
        <v>0</v>
      </c>
      <c r="Z2486">
        <f>IFERROR(VLOOKUP(C2486,RAIVA!$A$5:$C$16,3,FALSE),0)</f>
        <v>0</v>
      </c>
    </row>
    <row r="2487" spans="1:26" x14ac:dyDescent="0.3">
      <c r="A2487" s="2" t="s">
        <v>3257</v>
      </c>
      <c r="B2487" s="2" t="s">
        <v>1988</v>
      </c>
      <c r="C2487" s="2">
        <v>291735</v>
      </c>
      <c r="D2487" s="2">
        <v>2917359</v>
      </c>
      <c r="E2487" s="2" t="s">
        <v>3257</v>
      </c>
      <c r="F2487" s="2" t="s">
        <v>1988</v>
      </c>
      <c r="G2487" s="2">
        <f>IFERROR(VLOOKUP(D2487,Coordenadas!$A$2:$D$5571,3,FALSE),0)</f>
        <v>-13.607100000000001</v>
      </c>
      <c r="H2487" s="2">
        <f>IFERROR(VLOOKUP(D2487,Coordenadas!$A$2:$D$5571,4,FALSE),0)</f>
        <v>-44.4255</v>
      </c>
      <c r="I2487" s="2" t="s">
        <v>5324</v>
      </c>
      <c r="J2487" s="2">
        <v>8973</v>
      </c>
      <c r="K2487" s="2" t="s">
        <v>5332</v>
      </c>
      <c r="L2487" s="2">
        <f>IFERROR(VLOOKUP(C2487,BOTULISMO!$A$3:$C$19,3,FALSE),0)</f>
        <v>0</v>
      </c>
      <c r="M2487" s="2">
        <f>IFERROR(VLOOKUP(C2487,'LEISHMANIOSE VISCERAL'!$A$4:$C$454,3,FALSE),0)</f>
        <v>0</v>
      </c>
      <c r="N2487" s="2">
        <f>IFERROR(VLOOKUP(C2487,'LEISHMANIOSE TEGUMENTAR'!$A$4:$C$1681,3,FALSE),0)</f>
        <v>1</v>
      </c>
      <c r="O2487" s="2">
        <f>IFERROR(VLOOKUP(C2487,'FEBRE AMARELA'!$A$4:$C$38,3,FALSE),0)</f>
        <v>0</v>
      </c>
      <c r="P2487" s="2">
        <f>IFERROR(VLOOKUP(C2487,DENGUE!$A$5:$C$4097,3,FALSE),0)</f>
        <v>323</v>
      </c>
      <c r="Q2487" s="2">
        <f>IFERROR(VLOOKUP(C2487,'HEPATITE VIRAL'!$A$5:$C$3162,3,FALSE),0)</f>
        <v>0</v>
      </c>
      <c r="R2487" s="2">
        <f>IFERROR(VLOOKUP(C2487,'FEBRE MACULOSA'!$A$5:$C$181,3,FALSE),0)</f>
        <v>0</v>
      </c>
      <c r="S2487" s="2">
        <f>IFERROR(VLOOKUP(C2487,LEPTOSPIROSE!$A$5:$C$1176,3,FALSE),0)</f>
        <v>0</v>
      </c>
      <c r="T2487" s="2">
        <f>IFERROR(VLOOKUP(C2487,'DOENÇA DE CHAGAS'!$A$5:$C$100,3,FALSE),0)</f>
        <v>0</v>
      </c>
      <c r="U2487" s="2">
        <f>IFERROR(VLOOKUP(C2487,'PICADAS DE COBRAS'!$A$6:$C$4645,3,FALSE),0)</f>
        <v>52</v>
      </c>
      <c r="V2487">
        <f>IFERROR(VLOOKUP(C2487,'ZIKA VIRUS'!$A$5:$C$2399,3,FALSE),0)</f>
        <v>22</v>
      </c>
      <c r="W2487">
        <f>IFERROR(VLOOKUP(C2487,'FEBRE TIFÓIDE'!$A$5:$C$46,3,FALSE),0)</f>
        <v>0</v>
      </c>
      <c r="X2487">
        <f>IFERROR(VLOOKUP(C2487,HANTAVIROSE!$A$5:$C$153,3,FALSE),0)</f>
        <v>0</v>
      </c>
      <c r="Y2487">
        <f>IFERROR(VLOOKUP(C2487,MENINGITE!$A$5:$C$447,3,FALSE),0)</f>
        <v>0</v>
      </c>
      <c r="Z2487">
        <f>IFERROR(VLOOKUP(C2487,RAIVA!$A$5:$C$16,3,FALSE),0)</f>
        <v>0</v>
      </c>
    </row>
    <row r="2488" spans="1:26" x14ac:dyDescent="0.3">
      <c r="A2488" s="2" t="s">
        <v>1637</v>
      </c>
      <c r="B2488" s="2" t="s">
        <v>1988</v>
      </c>
      <c r="C2488" s="2">
        <v>352420</v>
      </c>
      <c r="D2488" s="2">
        <v>3524204</v>
      </c>
      <c r="E2488" s="2" t="s">
        <v>1637</v>
      </c>
      <c r="F2488" s="2" t="s">
        <v>1988</v>
      </c>
      <c r="G2488" s="2">
        <f>IFERROR(VLOOKUP(D2488,Coordenadas!$A$2:$D$5571,3,FALSE),0)</f>
        <v>-20.688400000000001</v>
      </c>
      <c r="H2488" s="2">
        <f>IFERROR(VLOOKUP(D2488,Coordenadas!$A$2:$D$5571,4,FALSE),0)</f>
        <v>-48.411200000000001</v>
      </c>
      <c r="I2488" s="2" t="s">
        <v>5325</v>
      </c>
      <c r="J2488" s="2">
        <v>6592</v>
      </c>
      <c r="K2488" s="2" t="s">
        <v>5332</v>
      </c>
      <c r="L2488" s="2">
        <f>IFERROR(VLOOKUP(C2488,BOTULISMO!$A$3:$C$19,3,FALSE),0)</f>
        <v>0</v>
      </c>
      <c r="M2488" s="2">
        <f>IFERROR(VLOOKUP(C2488,'LEISHMANIOSE VISCERAL'!$A$4:$C$454,3,FALSE),0)</f>
        <v>0</v>
      </c>
      <c r="N2488" s="2">
        <f>IFERROR(VLOOKUP(C2488,'LEISHMANIOSE TEGUMENTAR'!$A$4:$C$1681,3,FALSE),0)</f>
        <v>0</v>
      </c>
      <c r="O2488" s="2">
        <f>IFERROR(VLOOKUP(C2488,'FEBRE AMARELA'!$A$4:$C$38,3,FALSE),0)</f>
        <v>0</v>
      </c>
      <c r="P2488" s="2">
        <f>IFERROR(VLOOKUP(C2488,DENGUE!$A$5:$C$4097,3,FALSE),0)</f>
        <v>10</v>
      </c>
      <c r="Q2488" s="2">
        <f>IFERROR(VLOOKUP(C2488,'HEPATITE VIRAL'!$A$5:$C$3162,3,FALSE),0)</f>
        <v>0</v>
      </c>
      <c r="R2488" s="2">
        <f>IFERROR(VLOOKUP(C2488,'FEBRE MACULOSA'!$A$5:$C$181,3,FALSE),0)</f>
        <v>0</v>
      </c>
      <c r="S2488" s="2">
        <f>IFERROR(VLOOKUP(C2488,LEPTOSPIROSE!$A$5:$C$1176,3,FALSE),0)</f>
        <v>0</v>
      </c>
      <c r="T2488" s="2">
        <f>IFERROR(VLOOKUP(C2488,'DOENÇA DE CHAGAS'!$A$5:$C$100,3,FALSE),0)</f>
        <v>0</v>
      </c>
      <c r="U2488" s="2">
        <f>IFERROR(VLOOKUP(C2488,'PICADAS DE COBRAS'!$A$6:$C$4645,3,FALSE),0)</f>
        <v>2</v>
      </c>
      <c r="V2488">
        <f>IFERROR(VLOOKUP(C2488,'ZIKA VIRUS'!$A$5:$C$2399,3,FALSE),0)</f>
        <v>2</v>
      </c>
      <c r="W2488">
        <f>IFERROR(VLOOKUP(C2488,'FEBRE TIFÓIDE'!$A$5:$C$46,3,FALSE),0)</f>
        <v>0</v>
      </c>
      <c r="X2488">
        <f>IFERROR(VLOOKUP(C2488,HANTAVIROSE!$A$5:$C$153,3,FALSE),0)</f>
        <v>0</v>
      </c>
      <c r="Y2488">
        <f>IFERROR(VLOOKUP(C2488,MENINGITE!$A$5:$C$447,3,FALSE),0)</f>
        <v>0</v>
      </c>
      <c r="Z2488">
        <f>IFERROR(VLOOKUP(C2488,RAIVA!$A$5:$C$16,3,FALSE),0)</f>
        <v>0</v>
      </c>
    </row>
    <row r="2489" spans="1:26" x14ac:dyDescent="0.3">
      <c r="A2489" s="2" t="s">
        <v>1256</v>
      </c>
      <c r="B2489" s="2" t="s">
        <v>1478</v>
      </c>
      <c r="C2489" s="2">
        <v>411170</v>
      </c>
      <c r="D2489" s="2">
        <v>4111704</v>
      </c>
      <c r="E2489" s="2" t="s">
        <v>1256</v>
      </c>
      <c r="F2489" s="2" t="s">
        <v>1478</v>
      </c>
      <c r="G2489" s="2">
        <f>IFERROR(VLOOKUP(D2489,Coordenadas!$A$2:$D$5571,3,FALSE),0)</f>
        <v>-23.743500000000001</v>
      </c>
      <c r="H2489" s="2">
        <f>IFERROR(VLOOKUP(D2489,Coordenadas!$A$2:$D$5571,4,FALSE),0)</f>
        <v>-50.072899999999997</v>
      </c>
      <c r="I2489" s="2" t="s">
        <v>5326</v>
      </c>
      <c r="J2489" s="2">
        <v>4902</v>
      </c>
      <c r="K2489" s="2" t="s">
        <v>5332</v>
      </c>
      <c r="L2489" s="2">
        <f>IFERROR(VLOOKUP(C2489,BOTULISMO!$A$3:$C$19,3,FALSE),0)</f>
        <v>0</v>
      </c>
      <c r="M2489" s="2">
        <f>IFERROR(VLOOKUP(C2489,'LEISHMANIOSE VISCERAL'!$A$4:$C$454,3,FALSE),0)</f>
        <v>0</v>
      </c>
      <c r="N2489" s="2">
        <f>IFERROR(VLOOKUP(C2489,'LEISHMANIOSE TEGUMENTAR'!$A$4:$C$1681,3,FALSE),0)</f>
        <v>0</v>
      </c>
      <c r="O2489" s="2">
        <f>IFERROR(VLOOKUP(C2489,'FEBRE AMARELA'!$A$4:$C$38,3,FALSE),0)</f>
        <v>0</v>
      </c>
      <c r="P2489" s="2">
        <f>IFERROR(VLOOKUP(C2489,DENGUE!$A$5:$C$4097,3,FALSE),0)</f>
        <v>8</v>
      </c>
      <c r="Q2489" s="2">
        <f>IFERROR(VLOOKUP(C2489,'HEPATITE VIRAL'!$A$5:$C$3162,3,FALSE),0)</f>
        <v>0</v>
      </c>
      <c r="R2489" s="2">
        <f>IFERROR(VLOOKUP(C2489,'FEBRE MACULOSA'!$A$5:$C$181,3,FALSE),0)</f>
        <v>0</v>
      </c>
      <c r="S2489" s="2">
        <f>IFERROR(VLOOKUP(C2489,LEPTOSPIROSE!$A$5:$C$1176,3,FALSE),0)</f>
        <v>0</v>
      </c>
      <c r="T2489" s="2">
        <f>IFERROR(VLOOKUP(C2489,'DOENÇA DE CHAGAS'!$A$5:$C$100,3,FALSE),0)</f>
        <v>0</v>
      </c>
      <c r="U2489" s="2">
        <f>IFERROR(VLOOKUP(C2489,'PICADAS DE COBRAS'!$A$6:$C$4645,3,FALSE),0)</f>
        <v>5</v>
      </c>
      <c r="V2489">
        <f>IFERROR(VLOOKUP(C2489,'ZIKA VIRUS'!$A$5:$C$2399,3,FALSE),0)</f>
        <v>0</v>
      </c>
      <c r="W2489">
        <f>IFERROR(VLOOKUP(C2489,'FEBRE TIFÓIDE'!$A$5:$C$46,3,FALSE),0)</f>
        <v>0</v>
      </c>
      <c r="X2489">
        <f>IFERROR(VLOOKUP(C2489,HANTAVIROSE!$A$5:$C$153,3,FALSE),0)</f>
        <v>0</v>
      </c>
      <c r="Y2489">
        <f>IFERROR(VLOOKUP(C2489,MENINGITE!$A$5:$C$447,3,FALSE),0)</f>
        <v>0</v>
      </c>
      <c r="Z2489">
        <f>IFERROR(VLOOKUP(C2489,RAIVA!$A$5:$C$16,3,FALSE),0)</f>
        <v>0</v>
      </c>
    </row>
    <row r="2490" spans="1:26" x14ac:dyDescent="0.3">
      <c r="A2490" s="2" t="s">
        <v>470</v>
      </c>
      <c r="B2490" s="2" t="s">
        <v>747</v>
      </c>
      <c r="C2490" s="2">
        <v>431085</v>
      </c>
      <c r="D2490" s="2">
        <v>4310850</v>
      </c>
      <c r="E2490" s="2" t="s">
        <v>470</v>
      </c>
      <c r="F2490" s="2" t="s">
        <v>747</v>
      </c>
      <c r="G2490" s="2">
        <f>IFERROR(VLOOKUP(D2490,Coordenadas!$A$2:$D$5571,3,FALSE),0)</f>
        <v>-27.634699999999999</v>
      </c>
      <c r="H2490" s="2">
        <f>IFERROR(VLOOKUP(D2490,Coordenadas!$A$2:$D$5571,4,FALSE),0)</f>
        <v>-53.276200000000003</v>
      </c>
      <c r="I2490" s="2" t="s">
        <v>5326</v>
      </c>
      <c r="J2490" s="2">
        <v>4098</v>
      </c>
      <c r="K2490" s="2" t="s">
        <v>5332</v>
      </c>
      <c r="L2490" s="2">
        <f>IFERROR(VLOOKUP(C2490,BOTULISMO!$A$3:$C$19,3,FALSE),0)</f>
        <v>0</v>
      </c>
      <c r="M2490" s="2">
        <f>IFERROR(VLOOKUP(C2490,'LEISHMANIOSE VISCERAL'!$A$4:$C$454,3,FALSE),0)</f>
        <v>0</v>
      </c>
      <c r="N2490" s="2">
        <f>IFERROR(VLOOKUP(C2490,'LEISHMANIOSE TEGUMENTAR'!$A$4:$C$1681,3,FALSE),0)</f>
        <v>0</v>
      </c>
      <c r="O2490" s="2">
        <f>IFERROR(VLOOKUP(C2490,'FEBRE AMARELA'!$A$4:$C$38,3,FALSE),0)</f>
        <v>0</v>
      </c>
      <c r="P2490" s="2">
        <f>IFERROR(VLOOKUP(C2490,DENGUE!$A$5:$C$4097,3,FALSE),0)</f>
        <v>2</v>
      </c>
      <c r="Q2490" s="2">
        <f>IFERROR(VLOOKUP(C2490,'HEPATITE VIRAL'!$A$5:$C$3162,3,FALSE),0)</f>
        <v>8</v>
      </c>
      <c r="R2490" s="2">
        <f>IFERROR(VLOOKUP(C2490,'FEBRE MACULOSA'!$A$5:$C$181,3,FALSE),0)</f>
        <v>0</v>
      </c>
      <c r="S2490" s="2">
        <f>IFERROR(VLOOKUP(C2490,LEPTOSPIROSE!$A$5:$C$1176,3,FALSE),0)</f>
        <v>0</v>
      </c>
      <c r="T2490" s="2">
        <f>IFERROR(VLOOKUP(C2490,'DOENÇA DE CHAGAS'!$A$5:$C$100,3,FALSE),0)</f>
        <v>0</v>
      </c>
      <c r="U2490" s="2">
        <f>IFERROR(VLOOKUP(C2490,'PICADAS DE COBRAS'!$A$6:$C$4645,3,FALSE),0)</f>
        <v>4</v>
      </c>
      <c r="V2490">
        <f>IFERROR(VLOOKUP(C2490,'ZIKA VIRUS'!$A$5:$C$2399,3,FALSE),0)</f>
        <v>0</v>
      </c>
      <c r="W2490">
        <f>IFERROR(VLOOKUP(C2490,'FEBRE TIFÓIDE'!$A$5:$C$46,3,FALSE),0)</f>
        <v>0</v>
      </c>
      <c r="X2490">
        <f>IFERROR(VLOOKUP(C2490,HANTAVIROSE!$A$5:$C$153,3,FALSE),0)</f>
        <v>0</v>
      </c>
      <c r="Y2490">
        <f>IFERROR(VLOOKUP(C2490,MENINGITE!$A$5:$C$447,3,FALSE),0)</f>
        <v>0</v>
      </c>
      <c r="Z2490">
        <f>IFERROR(VLOOKUP(C2490,RAIVA!$A$5:$C$16,3,FALSE),0)</f>
        <v>0</v>
      </c>
    </row>
    <row r="2491" spans="1:26" x14ac:dyDescent="0.3">
      <c r="A2491" s="2" t="s">
        <v>1637</v>
      </c>
      <c r="B2491" s="2" t="s">
        <v>1987</v>
      </c>
      <c r="C2491" s="2">
        <v>352430</v>
      </c>
      <c r="D2491" s="2">
        <v>3524303</v>
      </c>
      <c r="E2491" s="2" t="s">
        <v>1637</v>
      </c>
      <c r="F2491" s="2" t="s">
        <v>1987</v>
      </c>
      <c r="G2491" s="2">
        <f>IFERROR(VLOOKUP(D2491,Coordenadas!$A$2:$D$5571,3,FALSE),0)</f>
        <v>-21.251999999999999</v>
      </c>
      <c r="H2491" s="2">
        <f>IFERROR(VLOOKUP(D2491,Coordenadas!$A$2:$D$5571,4,FALSE),0)</f>
        <v>-48.325200000000002</v>
      </c>
      <c r="I2491" s="2" t="s">
        <v>5325</v>
      </c>
      <c r="J2491" s="2">
        <v>71662</v>
      </c>
      <c r="K2491" s="2" t="s">
        <v>5331</v>
      </c>
      <c r="L2491" s="2">
        <f>IFERROR(VLOOKUP(C2491,BOTULISMO!$A$3:$C$19,3,FALSE),0)</f>
        <v>0</v>
      </c>
      <c r="M2491" s="2">
        <f>IFERROR(VLOOKUP(C2491,'LEISHMANIOSE VISCERAL'!$A$4:$C$454,3,FALSE),0)</f>
        <v>0</v>
      </c>
      <c r="N2491" s="2">
        <f>IFERROR(VLOOKUP(C2491,'LEISHMANIOSE TEGUMENTAR'!$A$4:$C$1681,3,FALSE),0)</f>
        <v>0</v>
      </c>
      <c r="O2491" s="2">
        <f>IFERROR(VLOOKUP(C2491,'FEBRE AMARELA'!$A$4:$C$38,3,FALSE),0)</f>
        <v>0</v>
      </c>
      <c r="P2491" s="2">
        <f>IFERROR(VLOOKUP(C2491,DENGUE!$A$5:$C$4097,3,FALSE),0)</f>
        <v>1650</v>
      </c>
      <c r="Q2491" s="2">
        <f>IFERROR(VLOOKUP(C2491,'HEPATITE VIRAL'!$A$5:$C$3162,3,FALSE),0)</f>
        <v>11</v>
      </c>
      <c r="R2491" s="2">
        <f>IFERROR(VLOOKUP(C2491,'FEBRE MACULOSA'!$A$5:$C$181,3,FALSE),0)</f>
        <v>0</v>
      </c>
      <c r="S2491" s="2">
        <f>IFERROR(VLOOKUP(C2491,LEPTOSPIROSE!$A$5:$C$1176,3,FALSE),0)</f>
        <v>0</v>
      </c>
      <c r="T2491" s="2">
        <f>IFERROR(VLOOKUP(C2491,'DOENÇA DE CHAGAS'!$A$5:$C$100,3,FALSE),0)</f>
        <v>0</v>
      </c>
      <c r="U2491" s="2">
        <f>IFERROR(VLOOKUP(C2491,'PICADAS DE COBRAS'!$A$6:$C$4645,3,FALSE),0)</f>
        <v>220</v>
      </c>
      <c r="V2491">
        <f>IFERROR(VLOOKUP(C2491,'ZIKA VIRUS'!$A$5:$C$2399,3,FALSE),0)</f>
        <v>9</v>
      </c>
      <c r="W2491">
        <f>IFERROR(VLOOKUP(C2491,'FEBRE TIFÓIDE'!$A$5:$C$46,3,FALSE),0)</f>
        <v>0</v>
      </c>
      <c r="X2491">
        <f>IFERROR(VLOOKUP(C2491,HANTAVIROSE!$A$5:$C$153,3,FALSE),0)</f>
        <v>0</v>
      </c>
      <c r="Y2491">
        <f>IFERROR(VLOOKUP(C2491,MENINGITE!$A$5:$C$447,3,FALSE),0)</f>
        <v>1</v>
      </c>
      <c r="Z2491">
        <f>IFERROR(VLOOKUP(C2491,RAIVA!$A$5:$C$16,3,FALSE),0)</f>
        <v>0</v>
      </c>
    </row>
    <row r="2492" spans="1:26" x14ac:dyDescent="0.3">
      <c r="A2492" s="2" t="s">
        <v>2425</v>
      </c>
      <c r="B2492" s="2" t="s">
        <v>2875</v>
      </c>
      <c r="C2492" s="2">
        <v>313460</v>
      </c>
      <c r="D2492" s="2">
        <v>3134608</v>
      </c>
      <c r="E2492" s="2" t="s">
        <v>2425</v>
      </c>
      <c r="F2492" s="2" t="s">
        <v>2875</v>
      </c>
      <c r="G2492" s="2">
        <f>IFERROR(VLOOKUP(D2492,Coordenadas!$A$2:$D$5571,3,FALSE),0)</f>
        <v>-19.511900000000001</v>
      </c>
      <c r="H2492" s="2">
        <f>IFERROR(VLOOKUP(D2492,Coordenadas!$A$2:$D$5571,4,FALSE),0)</f>
        <v>-43.737299999999998</v>
      </c>
      <c r="I2492" s="2" t="s">
        <v>5325</v>
      </c>
      <c r="J2492" s="2">
        <v>17134</v>
      </c>
      <c r="K2492" s="2" t="s">
        <v>5332</v>
      </c>
      <c r="L2492" s="2">
        <f>IFERROR(VLOOKUP(C2492,BOTULISMO!$A$3:$C$19,3,FALSE),0)</f>
        <v>0</v>
      </c>
      <c r="M2492" s="2">
        <f>IFERROR(VLOOKUP(C2492,'LEISHMANIOSE VISCERAL'!$A$4:$C$454,3,FALSE),0)</f>
        <v>0</v>
      </c>
      <c r="N2492" s="2">
        <f>IFERROR(VLOOKUP(C2492,'LEISHMANIOSE TEGUMENTAR'!$A$4:$C$1681,3,FALSE),0)</f>
        <v>0</v>
      </c>
      <c r="O2492" s="2">
        <f>IFERROR(VLOOKUP(C2492,'FEBRE AMARELA'!$A$4:$C$38,3,FALSE),0)</f>
        <v>0</v>
      </c>
      <c r="P2492" s="2">
        <f>IFERROR(VLOOKUP(C2492,DENGUE!$A$5:$C$4097,3,FALSE),0)</f>
        <v>41</v>
      </c>
      <c r="Q2492" s="2">
        <f>IFERROR(VLOOKUP(C2492,'HEPATITE VIRAL'!$A$5:$C$3162,3,FALSE),0)</f>
        <v>2</v>
      </c>
      <c r="R2492" s="2">
        <f>IFERROR(VLOOKUP(C2492,'FEBRE MACULOSA'!$A$5:$C$181,3,FALSE),0)</f>
        <v>1</v>
      </c>
      <c r="S2492" s="2">
        <f>IFERROR(VLOOKUP(C2492,LEPTOSPIROSE!$A$5:$C$1176,3,FALSE),0)</f>
        <v>0</v>
      </c>
      <c r="T2492" s="2">
        <f>IFERROR(VLOOKUP(C2492,'DOENÇA DE CHAGAS'!$A$5:$C$100,3,FALSE),0)</f>
        <v>0</v>
      </c>
      <c r="U2492" s="2">
        <f>IFERROR(VLOOKUP(C2492,'PICADAS DE COBRAS'!$A$6:$C$4645,3,FALSE),0)</f>
        <v>111</v>
      </c>
      <c r="V2492">
        <f>IFERROR(VLOOKUP(C2492,'ZIKA VIRUS'!$A$5:$C$2399,3,FALSE),0)</f>
        <v>1</v>
      </c>
      <c r="W2492">
        <f>IFERROR(VLOOKUP(C2492,'FEBRE TIFÓIDE'!$A$5:$C$46,3,FALSE),0)</f>
        <v>0</v>
      </c>
      <c r="X2492">
        <f>IFERROR(VLOOKUP(C2492,HANTAVIROSE!$A$5:$C$153,3,FALSE),0)</f>
        <v>0</v>
      </c>
      <c r="Y2492">
        <f>IFERROR(VLOOKUP(C2492,MENINGITE!$A$5:$C$447,3,FALSE),0)</f>
        <v>0</v>
      </c>
      <c r="Z2492">
        <f>IFERROR(VLOOKUP(C2492,RAIVA!$A$5:$C$16,3,FALSE),0)</f>
        <v>0</v>
      </c>
    </row>
    <row r="2493" spans="1:26" x14ac:dyDescent="0.3">
      <c r="A2493" s="2" t="s">
        <v>4178</v>
      </c>
      <c r="B2493" s="2" t="s">
        <v>4269</v>
      </c>
      <c r="C2493" s="2">
        <v>240500</v>
      </c>
      <c r="D2493" s="2">
        <v>2405009</v>
      </c>
      <c r="E2493" s="2" t="s">
        <v>4178</v>
      </c>
      <c r="F2493" s="2" t="s">
        <v>4269</v>
      </c>
      <c r="G2493" s="2">
        <f>IFERROR(VLOOKUP(D2493,Coordenadas!$A$2:$D$5571,3,FALSE),0)</f>
        <v>-6.4185600000000003</v>
      </c>
      <c r="H2493" s="2">
        <f>IFERROR(VLOOKUP(D2493,Coordenadas!$A$2:$D$5571,4,FALSE),0)</f>
        <v>-36.203099999999999</v>
      </c>
      <c r="I2493" s="2" t="s">
        <v>5324</v>
      </c>
      <c r="J2493" s="2">
        <v>7925</v>
      </c>
      <c r="K2493" s="2" t="s">
        <v>5332</v>
      </c>
      <c r="L2493" s="2">
        <f>IFERROR(VLOOKUP(C2493,BOTULISMO!$A$3:$C$19,3,FALSE),0)</f>
        <v>0</v>
      </c>
      <c r="M2493" s="2">
        <f>IFERROR(VLOOKUP(C2493,'LEISHMANIOSE VISCERAL'!$A$4:$C$454,3,FALSE),0)</f>
        <v>0</v>
      </c>
      <c r="N2493" s="2">
        <f>IFERROR(VLOOKUP(C2493,'LEISHMANIOSE TEGUMENTAR'!$A$4:$C$1681,3,FALSE),0)</f>
        <v>0</v>
      </c>
      <c r="O2493" s="2">
        <f>IFERROR(VLOOKUP(C2493,'FEBRE AMARELA'!$A$4:$C$38,3,FALSE),0)</f>
        <v>0</v>
      </c>
      <c r="P2493" s="2">
        <f>IFERROR(VLOOKUP(C2493,DENGUE!$A$5:$C$4097,3,FALSE),0)</f>
        <v>38</v>
      </c>
      <c r="Q2493" s="2">
        <f>IFERROR(VLOOKUP(C2493,'HEPATITE VIRAL'!$A$5:$C$3162,3,FALSE),0)</f>
        <v>0</v>
      </c>
      <c r="R2493" s="2">
        <f>IFERROR(VLOOKUP(C2493,'FEBRE MACULOSA'!$A$5:$C$181,3,FALSE),0)</f>
        <v>0</v>
      </c>
      <c r="S2493" s="2">
        <f>IFERROR(VLOOKUP(C2493,LEPTOSPIROSE!$A$5:$C$1176,3,FALSE),0)</f>
        <v>0</v>
      </c>
      <c r="T2493" s="2">
        <f>IFERROR(VLOOKUP(C2493,'DOENÇA DE CHAGAS'!$A$5:$C$100,3,FALSE),0)</f>
        <v>0</v>
      </c>
      <c r="U2493" s="2">
        <f>IFERROR(VLOOKUP(C2493,'PICADAS DE COBRAS'!$A$6:$C$4645,3,FALSE),0)</f>
        <v>3</v>
      </c>
      <c r="V2493">
        <f>IFERROR(VLOOKUP(C2493,'ZIKA VIRUS'!$A$5:$C$2399,3,FALSE),0)</f>
        <v>1</v>
      </c>
      <c r="W2493">
        <f>IFERROR(VLOOKUP(C2493,'FEBRE TIFÓIDE'!$A$5:$C$46,3,FALSE),0)</f>
        <v>0</v>
      </c>
      <c r="X2493">
        <f>IFERROR(VLOOKUP(C2493,HANTAVIROSE!$A$5:$C$153,3,FALSE),0)</f>
        <v>0</v>
      </c>
      <c r="Y2493">
        <f>IFERROR(VLOOKUP(C2493,MENINGITE!$A$5:$C$447,3,FALSE),0)</f>
        <v>0</v>
      </c>
      <c r="Z2493">
        <f>IFERROR(VLOOKUP(C2493,RAIVA!$A$5:$C$16,3,FALSE),0)</f>
        <v>0</v>
      </c>
    </row>
    <row r="2494" spans="1:26" x14ac:dyDescent="0.3">
      <c r="A2494" s="2" t="s">
        <v>3257</v>
      </c>
      <c r="B2494" s="2" t="s">
        <v>3453</v>
      </c>
      <c r="C2494" s="2">
        <v>291740</v>
      </c>
      <c r="D2494" s="2">
        <v>2917409</v>
      </c>
      <c r="E2494" s="2" t="s">
        <v>3257</v>
      </c>
      <c r="F2494" s="2" t="s">
        <v>3453</v>
      </c>
      <c r="G2494" s="2">
        <f>IFERROR(VLOOKUP(D2494,Coordenadas!$A$2:$D$5571,3,FALSE),0)</f>
        <v>-14.854100000000001</v>
      </c>
      <c r="H2494" s="2">
        <f>IFERROR(VLOOKUP(D2494,Coordenadas!$A$2:$D$5571,4,FALSE),0)</f>
        <v>-42.432899999999997</v>
      </c>
      <c r="I2494" s="2" t="s">
        <v>5324</v>
      </c>
      <c r="J2494" s="2">
        <v>13651</v>
      </c>
      <c r="K2494" s="2" t="s">
        <v>5332</v>
      </c>
      <c r="L2494" s="2">
        <f>IFERROR(VLOOKUP(C2494,BOTULISMO!$A$3:$C$19,3,FALSE),0)</f>
        <v>0</v>
      </c>
      <c r="M2494" s="2">
        <f>IFERROR(VLOOKUP(C2494,'LEISHMANIOSE VISCERAL'!$A$4:$C$454,3,FALSE),0)</f>
        <v>0</v>
      </c>
      <c r="N2494" s="2">
        <f>IFERROR(VLOOKUP(C2494,'LEISHMANIOSE TEGUMENTAR'!$A$4:$C$1681,3,FALSE),0)</f>
        <v>0</v>
      </c>
      <c r="O2494" s="2">
        <f>IFERROR(VLOOKUP(C2494,'FEBRE AMARELA'!$A$4:$C$38,3,FALSE),0)</f>
        <v>0</v>
      </c>
      <c r="P2494" s="2">
        <f>IFERROR(VLOOKUP(C2494,DENGUE!$A$5:$C$4097,3,FALSE),0)</f>
        <v>565</v>
      </c>
      <c r="Q2494" s="2">
        <f>IFERROR(VLOOKUP(C2494,'HEPATITE VIRAL'!$A$5:$C$3162,3,FALSE),0)</f>
        <v>0</v>
      </c>
      <c r="R2494" s="2">
        <f>IFERROR(VLOOKUP(C2494,'FEBRE MACULOSA'!$A$5:$C$181,3,FALSE),0)</f>
        <v>0</v>
      </c>
      <c r="S2494" s="2">
        <f>IFERROR(VLOOKUP(C2494,LEPTOSPIROSE!$A$5:$C$1176,3,FALSE),0)</f>
        <v>0</v>
      </c>
      <c r="T2494" s="2">
        <f>IFERROR(VLOOKUP(C2494,'DOENÇA DE CHAGAS'!$A$5:$C$100,3,FALSE),0)</f>
        <v>0</v>
      </c>
      <c r="U2494" s="2">
        <f>IFERROR(VLOOKUP(C2494,'PICADAS DE COBRAS'!$A$6:$C$4645,3,FALSE),0)</f>
        <v>7</v>
      </c>
      <c r="V2494">
        <f>IFERROR(VLOOKUP(C2494,'ZIKA VIRUS'!$A$5:$C$2399,3,FALSE),0)</f>
        <v>8</v>
      </c>
      <c r="W2494">
        <f>IFERROR(VLOOKUP(C2494,'FEBRE TIFÓIDE'!$A$5:$C$46,3,FALSE),0)</f>
        <v>0</v>
      </c>
      <c r="X2494">
        <f>IFERROR(VLOOKUP(C2494,HANTAVIROSE!$A$5:$C$153,3,FALSE),0)</f>
        <v>0</v>
      </c>
      <c r="Y2494">
        <f>IFERROR(VLOOKUP(C2494,MENINGITE!$A$5:$C$447,3,FALSE),0)</f>
        <v>0</v>
      </c>
      <c r="Z2494">
        <f>IFERROR(VLOOKUP(C2494,RAIVA!$A$5:$C$16,3,FALSE),0)</f>
        <v>0</v>
      </c>
    </row>
    <row r="2495" spans="1:26" x14ac:dyDescent="0.3">
      <c r="A2495" s="2" t="s">
        <v>3988</v>
      </c>
      <c r="B2495" s="2" t="s">
        <v>4098</v>
      </c>
      <c r="C2495" s="2">
        <v>250730</v>
      </c>
      <c r="D2495" s="2">
        <v>2507309</v>
      </c>
      <c r="E2495" s="2" t="s">
        <v>3988</v>
      </c>
      <c r="F2495" s="2" t="s">
        <v>4098</v>
      </c>
      <c r="G2495" s="2">
        <f>IFERROR(VLOOKUP(D2495,Coordenadas!$A$2:$D$5571,3,FALSE),0)</f>
        <v>-6.6145300000000002</v>
      </c>
      <c r="H2495" s="2">
        <f>IFERROR(VLOOKUP(D2495,Coordenadas!$A$2:$D$5571,4,FALSE),0)</f>
        <v>-35.289000000000001</v>
      </c>
      <c r="I2495" s="2" t="s">
        <v>5324</v>
      </c>
      <c r="J2495" s="2">
        <v>13942</v>
      </c>
      <c r="K2495" s="2" t="s">
        <v>5332</v>
      </c>
      <c r="L2495" s="2">
        <f>IFERROR(VLOOKUP(C2495,BOTULISMO!$A$3:$C$19,3,FALSE),0)</f>
        <v>0</v>
      </c>
      <c r="M2495" s="2">
        <f>IFERROR(VLOOKUP(C2495,'LEISHMANIOSE VISCERAL'!$A$4:$C$454,3,FALSE),0)</f>
        <v>0</v>
      </c>
      <c r="N2495" s="2">
        <f>IFERROR(VLOOKUP(C2495,'LEISHMANIOSE TEGUMENTAR'!$A$4:$C$1681,3,FALSE),0)</f>
        <v>0</v>
      </c>
      <c r="O2495" s="2">
        <f>IFERROR(VLOOKUP(C2495,'FEBRE AMARELA'!$A$4:$C$38,3,FALSE),0)</f>
        <v>0</v>
      </c>
      <c r="P2495" s="2">
        <f>IFERROR(VLOOKUP(C2495,DENGUE!$A$5:$C$4097,3,FALSE),0)</f>
        <v>0</v>
      </c>
      <c r="Q2495" s="2">
        <f>IFERROR(VLOOKUP(C2495,'HEPATITE VIRAL'!$A$5:$C$3162,3,FALSE),0)</f>
        <v>0</v>
      </c>
      <c r="R2495" s="2">
        <f>IFERROR(VLOOKUP(C2495,'FEBRE MACULOSA'!$A$5:$C$181,3,FALSE),0)</f>
        <v>0</v>
      </c>
      <c r="S2495" s="2">
        <f>IFERROR(VLOOKUP(C2495,LEPTOSPIROSE!$A$5:$C$1176,3,FALSE),0)</f>
        <v>0</v>
      </c>
      <c r="T2495" s="2">
        <f>IFERROR(VLOOKUP(C2495,'DOENÇA DE CHAGAS'!$A$5:$C$100,3,FALSE),0)</f>
        <v>0</v>
      </c>
      <c r="U2495" s="2">
        <f>IFERROR(VLOOKUP(C2495,'PICADAS DE COBRAS'!$A$6:$C$4645,3,FALSE),0)</f>
        <v>0</v>
      </c>
      <c r="V2495">
        <f>IFERROR(VLOOKUP(C2495,'ZIKA VIRUS'!$A$5:$C$2399,3,FALSE),0)</f>
        <v>2</v>
      </c>
      <c r="W2495">
        <f>IFERROR(VLOOKUP(C2495,'FEBRE TIFÓIDE'!$A$5:$C$46,3,FALSE),0)</f>
        <v>0</v>
      </c>
      <c r="X2495">
        <f>IFERROR(VLOOKUP(C2495,HANTAVIROSE!$A$5:$C$153,3,FALSE),0)</f>
        <v>0</v>
      </c>
      <c r="Y2495">
        <f>IFERROR(VLOOKUP(C2495,MENINGITE!$A$5:$C$447,3,FALSE),0)</f>
        <v>0</v>
      </c>
      <c r="Z2495">
        <f>IFERROR(VLOOKUP(C2495,RAIVA!$A$5:$C$16,3,FALSE),0)</f>
        <v>0</v>
      </c>
    </row>
    <row r="2496" spans="1:26" x14ac:dyDescent="0.3">
      <c r="A2496" s="2" t="s">
        <v>3723</v>
      </c>
      <c r="B2496" s="2" t="s">
        <v>3783</v>
      </c>
      <c r="C2496" s="2">
        <v>270340</v>
      </c>
      <c r="D2496" s="2">
        <v>2703403</v>
      </c>
      <c r="E2496" s="2" t="s">
        <v>3723</v>
      </c>
      <c r="F2496" s="2" t="s">
        <v>3783</v>
      </c>
      <c r="G2496" s="2">
        <f>IFERROR(VLOOKUP(D2496,Coordenadas!$A$2:$D$5571,3,FALSE),0)</f>
        <v>-9.6354500000000005</v>
      </c>
      <c r="H2496" s="2">
        <f>IFERROR(VLOOKUP(D2496,Coordenadas!$A$2:$D$5571,4,FALSE),0)</f>
        <v>-37.207599999999999</v>
      </c>
      <c r="I2496" s="2" t="s">
        <v>5324</v>
      </c>
      <c r="J2496" s="2">
        <v>5413</v>
      </c>
      <c r="K2496" s="2" t="s">
        <v>5332</v>
      </c>
      <c r="L2496" s="2">
        <f>IFERROR(VLOOKUP(C2496,BOTULISMO!$A$3:$C$19,3,FALSE),0)</f>
        <v>0</v>
      </c>
      <c r="M2496" s="2">
        <f>IFERROR(VLOOKUP(C2496,'LEISHMANIOSE VISCERAL'!$A$4:$C$454,3,FALSE),0)</f>
        <v>0</v>
      </c>
      <c r="N2496" s="2">
        <f>IFERROR(VLOOKUP(C2496,'LEISHMANIOSE TEGUMENTAR'!$A$4:$C$1681,3,FALSE),0)</f>
        <v>0</v>
      </c>
      <c r="O2496" s="2">
        <f>IFERROR(VLOOKUP(C2496,'FEBRE AMARELA'!$A$4:$C$38,3,FALSE),0)</f>
        <v>0</v>
      </c>
      <c r="P2496" s="2">
        <f>IFERROR(VLOOKUP(C2496,DENGUE!$A$5:$C$4097,3,FALSE),0)</f>
        <v>5</v>
      </c>
      <c r="Q2496" s="2">
        <f>IFERROR(VLOOKUP(C2496,'HEPATITE VIRAL'!$A$5:$C$3162,3,FALSE),0)</f>
        <v>0</v>
      </c>
      <c r="R2496" s="2">
        <f>IFERROR(VLOOKUP(C2496,'FEBRE MACULOSA'!$A$5:$C$181,3,FALSE),0)</f>
        <v>0</v>
      </c>
      <c r="S2496" s="2">
        <f>IFERROR(VLOOKUP(C2496,LEPTOSPIROSE!$A$5:$C$1176,3,FALSE),0)</f>
        <v>0</v>
      </c>
      <c r="T2496" s="2">
        <f>IFERROR(VLOOKUP(C2496,'DOENÇA DE CHAGAS'!$A$5:$C$100,3,FALSE),0)</f>
        <v>0</v>
      </c>
      <c r="U2496" s="2">
        <f>IFERROR(VLOOKUP(C2496,'PICADAS DE COBRAS'!$A$6:$C$4645,3,FALSE),0)</f>
        <v>16</v>
      </c>
      <c r="V2496">
        <f>IFERROR(VLOOKUP(C2496,'ZIKA VIRUS'!$A$5:$C$2399,3,FALSE),0)</f>
        <v>0</v>
      </c>
      <c r="W2496">
        <f>IFERROR(VLOOKUP(C2496,'FEBRE TIFÓIDE'!$A$5:$C$46,3,FALSE),0)</f>
        <v>0</v>
      </c>
      <c r="X2496">
        <f>IFERROR(VLOOKUP(C2496,HANTAVIROSE!$A$5:$C$153,3,FALSE),0)</f>
        <v>0</v>
      </c>
      <c r="Y2496">
        <f>IFERROR(VLOOKUP(C2496,MENINGITE!$A$5:$C$447,3,FALSE),0)</f>
        <v>0</v>
      </c>
      <c r="Z2496">
        <f>IFERROR(VLOOKUP(C2496,RAIVA!$A$5:$C$16,3,FALSE),0)</f>
        <v>0</v>
      </c>
    </row>
    <row r="2497" spans="1:26" x14ac:dyDescent="0.3">
      <c r="A2497" s="2" t="s">
        <v>5044</v>
      </c>
      <c r="B2497" s="2" t="s">
        <v>5121</v>
      </c>
      <c r="C2497" s="2">
        <v>150375</v>
      </c>
      <c r="D2497" s="2">
        <v>1503754</v>
      </c>
      <c r="E2497" s="2" t="s">
        <v>5044</v>
      </c>
      <c r="F2497" s="2" t="s">
        <v>5121</v>
      </c>
      <c r="G2497" s="2">
        <f>IFERROR(VLOOKUP(D2497,Coordenadas!$A$2:$D$5571,3,FALSE),0)</f>
        <v>-6.21469</v>
      </c>
      <c r="H2497" s="2">
        <f>IFERROR(VLOOKUP(D2497,Coordenadas!$A$2:$D$5571,4,FALSE),0)</f>
        <v>-57.754399999999997</v>
      </c>
      <c r="I2497" s="2" t="s">
        <v>5323</v>
      </c>
      <c r="J2497" s="2">
        <v>14103</v>
      </c>
      <c r="K2497" s="2" t="s">
        <v>5332</v>
      </c>
      <c r="L2497" s="2">
        <f>IFERROR(VLOOKUP(C2497,BOTULISMO!$A$3:$C$19,3,FALSE),0)</f>
        <v>0</v>
      </c>
      <c r="M2497" s="2">
        <f>IFERROR(VLOOKUP(C2497,'LEISHMANIOSE VISCERAL'!$A$4:$C$454,3,FALSE),0)</f>
        <v>0</v>
      </c>
      <c r="N2497" s="2">
        <f>IFERROR(VLOOKUP(C2497,'LEISHMANIOSE TEGUMENTAR'!$A$4:$C$1681,3,FALSE),0)</f>
        <v>18</v>
      </c>
      <c r="O2497" s="2">
        <f>IFERROR(VLOOKUP(C2497,'FEBRE AMARELA'!$A$4:$C$38,3,FALSE),0)</f>
        <v>0</v>
      </c>
      <c r="P2497" s="2">
        <f>IFERROR(VLOOKUP(C2497,DENGUE!$A$5:$C$4097,3,FALSE),0)</f>
        <v>0</v>
      </c>
      <c r="Q2497" s="2">
        <f>IFERROR(VLOOKUP(C2497,'HEPATITE VIRAL'!$A$5:$C$3162,3,FALSE),0)</f>
        <v>32</v>
      </c>
      <c r="R2497" s="2">
        <f>IFERROR(VLOOKUP(C2497,'FEBRE MACULOSA'!$A$5:$C$181,3,FALSE),0)</f>
        <v>0</v>
      </c>
      <c r="S2497" s="2">
        <f>IFERROR(VLOOKUP(C2497,LEPTOSPIROSE!$A$5:$C$1176,3,FALSE),0)</f>
        <v>0</v>
      </c>
      <c r="T2497" s="2">
        <f>IFERROR(VLOOKUP(C2497,'DOENÇA DE CHAGAS'!$A$5:$C$100,3,FALSE),0)</f>
        <v>1</v>
      </c>
      <c r="U2497" s="2">
        <f>IFERROR(VLOOKUP(C2497,'PICADAS DE COBRAS'!$A$6:$C$4645,3,FALSE),0)</f>
        <v>42</v>
      </c>
      <c r="V2497">
        <f>IFERROR(VLOOKUP(C2497,'ZIKA VIRUS'!$A$5:$C$2399,3,FALSE),0)</f>
        <v>0</v>
      </c>
      <c r="W2497">
        <f>IFERROR(VLOOKUP(C2497,'FEBRE TIFÓIDE'!$A$5:$C$46,3,FALSE),0)</f>
        <v>0</v>
      </c>
      <c r="X2497">
        <f>IFERROR(VLOOKUP(C2497,HANTAVIROSE!$A$5:$C$153,3,FALSE),0)</f>
        <v>0</v>
      </c>
      <c r="Y2497">
        <f>IFERROR(VLOOKUP(C2497,MENINGITE!$A$5:$C$447,3,FALSE),0)</f>
        <v>0</v>
      </c>
      <c r="Z2497">
        <f>IFERROR(VLOOKUP(C2497,RAIVA!$A$5:$C$16,3,FALSE),0)</f>
        <v>0</v>
      </c>
    </row>
    <row r="2498" spans="1:26" x14ac:dyDescent="0.3">
      <c r="A2498" s="2" t="s">
        <v>1637</v>
      </c>
      <c r="B2498" s="2" t="s">
        <v>1986</v>
      </c>
      <c r="C2498" s="2">
        <v>352440</v>
      </c>
      <c r="D2498" s="2">
        <v>3524402</v>
      </c>
      <c r="E2498" s="2" t="s">
        <v>1637</v>
      </c>
      <c r="F2498" s="2" t="s">
        <v>1986</v>
      </c>
      <c r="G2498" s="2">
        <f>IFERROR(VLOOKUP(D2498,Coordenadas!$A$2:$D$5571,3,FALSE),0)</f>
        <v>-23.298300000000001</v>
      </c>
      <c r="H2498" s="2">
        <f>IFERROR(VLOOKUP(D2498,Coordenadas!$A$2:$D$5571,4,FALSE),0)</f>
        <v>-45.965800000000002</v>
      </c>
      <c r="I2498" s="2" t="s">
        <v>5325</v>
      </c>
      <c r="J2498" s="2">
        <v>211214</v>
      </c>
      <c r="K2498" s="2" t="s">
        <v>5333</v>
      </c>
      <c r="L2498" s="2">
        <f>IFERROR(VLOOKUP(C2498,BOTULISMO!$A$3:$C$19,3,FALSE),0)</f>
        <v>0</v>
      </c>
      <c r="M2498" s="2">
        <f>IFERROR(VLOOKUP(C2498,'LEISHMANIOSE VISCERAL'!$A$4:$C$454,3,FALSE),0)</f>
        <v>0</v>
      </c>
      <c r="N2498" s="2">
        <f>IFERROR(VLOOKUP(C2498,'LEISHMANIOSE TEGUMENTAR'!$A$4:$C$1681,3,FALSE),0)</f>
        <v>2</v>
      </c>
      <c r="O2498" s="2">
        <f>IFERROR(VLOOKUP(C2498,'FEBRE AMARELA'!$A$4:$C$38,3,FALSE),0)</f>
        <v>0</v>
      </c>
      <c r="P2498" s="2">
        <f>IFERROR(VLOOKUP(C2498,DENGUE!$A$5:$C$4097,3,FALSE),0)</f>
        <v>421</v>
      </c>
      <c r="Q2498" s="2">
        <f>IFERROR(VLOOKUP(C2498,'HEPATITE VIRAL'!$A$5:$C$3162,3,FALSE),0)</f>
        <v>160</v>
      </c>
      <c r="R2498" s="2">
        <f>IFERROR(VLOOKUP(C2498,'FEBRE MACULOSA'!$A$5:$C$181,3,FALSE),0)</f>
        <v>1</v>
      </c>
      <c r="S2498" s="2">
        <f>IFERROR(VLOOKUP(C2498,LEPTOSPIROSE!$A$5:$C$1176,3,FALSE),0)</f>
        <v>7</v>
      </c>
      <c r="T2498" s="2">
        <f>IFERROR(VLOOKUP(C2498,'DOENÇA DE CHAGAS'!$A$5:$C$100,3,FALSE),0)</f>
        <v>0</v>
      </c>
      <c r="U2498" s="2">
        <f>IFERROR(VLOOKUP(C2498,'PICADAS DE COBRAS'!$A$6:$C$4645,3,FALSE),0)</f>
        <v>33</v>
      </c>
      <c r="V2498">
        <f>IFERROR(VLOOKUP(C2498,'ZIKA VIRUS'!$A$5:$C$2399,3,FALSE),0)</f>
        <v>15</v>
      </c>
      <c r="W2498">
        <f>IFERROR(VLOOKUP(C2498,'FEBRE TIFÓIDE'!$A$5:$C$46,3,FALSE),0)</f>
        <v>0</v>
      </c>
      <c r="X2498">
        <f>IFERROR(VLOOKUP(C2498,HANTAVIROSE!$A$5:$C$153,3,FALSE),0)</f>
        <v>0</v>
      </c>
      <c r="Y2498">
        <f>IFERROR(VLOOKUP(C2498,MENINGITE!$A$5:$C$447,3,FALSE),0)</f>
        <v>3</v>
      </c>
      <c r="Z2498">
        <f>IFERROR(VLOOKUP(C2498,RAIVA!$A$5:$C$16,3,FALSE),0)</f>
        <v>0</v>
      </c>
    </row>
    <row r="2499" spans="1:26" x14ac:dyDescent="0.3">
      <c r="A2499" s="2" t="s">
        <v>1256</v>
      </c>
      <c r="B2499" s="2" t="s">
        <v>1477</v>
      </c>
      <c r="C2499" s="2">
        <v>411180</v>
      </c>
      <c r="D2499" s="2">
        <v>4111803</v>
      </c>
      <c r="E2499" s="2" t="s">
        <v>1256</v>
      </c>
      <c r="F2499" s="2" t="s">
        <v>1477</v>
      </c>
      <c r="G2499" s="2">
        <f>IFERROR(VLOOKUP(D2499,Coordenadas!$A$2:$D$5571,3,FALSE),0)</f>
        <v>-23.159099999999999</v>
      </c>
      <c r="H2499" s="2">
        <f>IFERROR(VLOOKUP(D2499,Coordenadas!$A$2:$D$5571,4,FALSE),0)</f>
        <v>-49.9739</v>
      </c>
      <c r="I2499" s="2" t="s">
        <v>5326</v>
      </c>
      <c r="J2499" s="2">
        <v>39121</v>
      </c>
      <c r="K2499" s="2" t="s">
        <v>5330</v>
      </c>
      <c r="L2499" s="2">
        <f>IFERROR(VLOOKUP(C2499,BOTULISMO!$A$3:$C$19,3,FALSE),0)</f>
        <v>0</v>
      </c>
      <c r="M2499" s="2">
        <f>IFERROR(VLOOKUP(C2499,'LEISHMANIOSE VISCERAL'!$A$4:$C$454,3,FALSE),0)</f>
        <v>0</v>
      </c>
      <c r="N2499" s="2">
        <f>IFERROR(VLOOKUP(C2499,'LEISHMANIOSE TEGUMENTAR'!$A$4:$C$1681,3,FALSE),0)</f>
        <v>0</v>
      </c>
      <c r="O2499" s="2">
        <f>IFERROR(VLOOKUP(C2499,'FEBRE AMARELA'!$A$4:$C$38,3,FALSE),0)</f>
        <v>0</v>
      </c>
      <c r="P2499" s="2">
        <f>IFERROR(VLOOKUP(C2499,DENGUE!$A$5:$C$4097,3,FALSE),0)</f>
        <v>2166</v>
      </c>
      <c r="Q2499" s="2">
        <f>IFERROR(VLOOKUP(C2499,'HEPATITE VIRAL'!$A$5:$C$3162,3,FALSE),0)</f>
        <v>53</v>
      </c>
      <c r="R2499" s="2">
        <f>IFERROR(VLOOKUP(C2499,'FEBRE MACULOSA'!$A$5:$C$181,3,FALSE),0)</f>
        <v>0</v>
      </c>
      <c r="S2499" s="2">
        <f>IFERROR(VLOOKUP(C2499,LEPTOSPIROSE!$A$5:$C$1176,3,FALSE),0)</f>
        <v>2</v>
      </c>
      <c r="T2499" s="2">
        <f>IFERROR(VLOOKUP(C2499,'DOENÇA DE CHAGAS'!$A$5:$C$100,3,FALSE),0)</f>
        <v>0</v>
      </c>
      <c r="U2499" s="2">
        <f>IFERROR(VLOOKUP(C2499,'PICADAS DE COBRAS'!$A$6:$C$4645,3,FALSE),0)</f>
        <v>57</v>
      </c>
      <c r="V2499">
        <f>IFERROR(VLOOKUP(C2499,'ZIKA VIRUS'!$A$5:$C$2399,3,FALSE),0)</f>
        <v>0</v>
      </c>
      <c r="W2499">
        <f>IFERROR(VLOOKUP(C2499,'FEBRE TIFÓIDE'!$A$5:$C$46,3,FALSE),0)</f>
        <v>0</v>
      </c>
      <c r="X2499">
        <f>IFERROR(VLOOKUP(C2499,HANTAVIROSE!$A$5:$C$153,3,FALSE),0)</f>
        <v>0</v>
      </c>
      <c r="Y2499">
        <f>IFERROR(VLOOKUP(C2499,MENINGITE!$A$5:$C$447,3,FALSE),0)</f>
        <v>2</v>
      </c>
      <c r="Z2499">
        <f>IFERROR(VLOOKUP(C2499,RAIVA!$A$5:$C$16,3,FALSE),0)</f>
        <v>0</v>
      </c>
    </row>
    <row r="2500" spans="1:26" x14ac:dyDescent="0.3">
      <c r="A2500" s="2" t="s">
        <v>1637</v>
      </c>
      <c r="B2500" s="2" t="s">
        <v>1985</v>
      </c>
      <c r="C2500" s="2">
        <v>352450</v>
      </c>
      <c r="D2500" s="2">
        <v>3524501</v>
      </c>
      <c r="E2500" s="2" t="s">
        <v>1637</v>
      </c>
      <c r="F2500" s="2" t="s">
        <v>1985</v>
      </c>
      <c r="G2500" s="2">
        <f>IFERROR(VLOOKUP(D2500,Coordenadas!$A$2:$D$5571,3,FALSE),0)</f>
        <v>-20.880500000000001</v>
      </c>
      <c r="H2500" s="2">
        <f>IFERROR(VLOOKUP(D2500,Coordenadas!$A$2:$D$5571,4,FALSE),0)</f>
        <v>-49.579700000000003</v>
      </c>
      <c r="I2500" s="2" t="s">
        <v>5325</v>
      </c>
      <c r="J2500" s="2">
        <v>5657</v>
      </c>
      <c r="K2500" s="2" t="s">
        <v>5332</v>
      </c>
      <c r="L2500" s="2">
        <f>IFERROR(VLOOKUP(C2500,BOTULISMO!$A$3:$C$19,3,FALSE),0)</f>
        <v>0</v>
      </c>
      <c r="M2500" s="2">
        <f>IFERROR(VLOOKUP(C2500,'LEISHMANIOSE VISCERAL'!$A$4:$C$454,3,FALSE),0)</f>
        <v>0</v>
      </c>
      <c r="N2500" s="2">
        <f>IFERROR(VLOOKUP(C2500,'LEISHMANIOSE TEGUMENTAR'!$A$4:$C$1681,3,FALSE),0)</f>
        <v>0</v>
      </c>
      <c r="O2500" s="2">
        <f>IFERROR(VLOOKUP(C2500,'FEBRE AMARELA'!$A$4:$C$38,3,FALSE),0)</f>
        <v>0</v>
      </c>
      <c r="P2500" s="2">
        <f>IFERROR(VLOOKUP(C2500,DENGUE!$A$5:$C$4097,3,FALSE),0)</f>
        <v>12</v>
      </c>
      <c r="Q2500" s="2">
        <f>IFERROR(VLOOKUP(C2500,'HEPATITE VIRAL'!$A$5:$C$3162,3,FALSE),0)</f>
        <v>0</v>
      </c>
      <c r="R2500" s="2">
        <f>IFERROR(VLOOKUP(C2500,'FEBRE MACULOSA'!$A$5:$C$181,3,FALSE),0)</f>
        <v>0</v>
      </c>
      <c r="S2500" s="2">
        <f>IFERROR(VLOOKUP(C2500,LEPTOSPIROSE!$A$5:$C$1176,3,FALSE),0)</f>
        <v>0</v>
      </c>
      <c r="T2500" s="2">
        <f>IFERROR(VLOOKUP(C2500,'DOENÇA DE CHAGAS'!$A$5:$C$100,3,FALSE),0)</f>
        <v>0</v>
      </c>
      <c r="U2500" s="2">
        <f>IFERROR(VLOOKUP(C2500,'PICADAS DE COBRAS'!$A$6:$C$4645,3,FALSE),0)</f>
        <v>56</v>
      </c>
      <c r="V2500">
        <f>IFERROR(VLOOKUP(C2500,'ZIKA VIRUS'!$A$5:$C$2399,3,FALSE),0)</f>
        <v>6</v>
      </c>
      <c r="W2500">
        <f>IFERROR(VLOOKUP(C2500,'FEBRE TIFÓIDE'!$A$5:$C$46,3,FALSE),0)</f>
        <v>0</v>
      </c>
      <c r="X2500">
        <f>IFERROR(VLOOKUP(C2500,HANTAVIROSE!$A$5:$C$153,3,FALSE),0)</f>
        <v>0</v>
      </c>
      <c r="Y2500">
        <f>IFERROR(VLOOKUP(C2500,MENINGITE!$A$5:$C$447,3,FALSE),0)</f>
        <v>0</v>
      </c>
      <c r="Z2500">
        <f>IFERROR(VLOOKUP(C2500,RAIVA!$A$5:$C$16,3,FALSE),0)</f>
        <v>0</v>
      </c>
    </row>
    <row r="2501" spans="1:26" x14ac:dyDescent="0.3">
      <c r="A2501" s="2" t="s">
        <v>250</v>
      </c>
      <c r="B2501" s="2" t="s">
        <v>336</v>
      </c>
      <c r="C2501" s="2">
        <v>510480</v>
      </c>
      <c r="D2501" s="2">
        <v>5104807</v>
      </c>
      <c r="E2501" s="2" t="s">
        <v>250</v>
      </c>
      <c r="F2501" s="2" t="s">
        <v>336</v>
      </c>
      <c r="G2501" s="2">
        <f>IFERROR(VLOOKUP(D2501,Coordenadas!$A$2:$D$5571,3,FALSE),0)</f>
        <v>-15.954800000000001</v>
      </c>
      <c r="H2501" s="2">
        <f>IFERROR(VLOOKUP(D2501,Coordenadas!$A$2:$D$5571,4,FALSE),0)</f>
        <v>-54.973300000000002</v>
      </c>
      <c r="I2501" s="2" t="s">
        <v>5327</v>
      </c>
      <c r="J2501" s="2">
        <v>25647</v>
      </c>
      <c r="K2501" s="2" t="s">
        <v>5330</v>
      </c>
      <c r="L2501" s="2">
        <f>IFERROR(VLOOKUP(C2501,BOTULISMO!$A$3:$C$19,3,FALSE),0)</f>
        <v>0</v>
      </c>
      <c r="M2501" s="2">
        <f>IFERROR(VLOOKUP(C2501,'LEISHMANIOSE VISCERAL'!$A$4:$C$454,3,FALSE),0)</f>
        <v>0</v>
      </c>
      <c r="N2501" s="2">
        <f>IFERROR(VLOOKUP(C2501,'LEISHMANIOSE TEGUMENTAR'!$A$4:$C$1681,3,FALSE),0)</f>
        <v>13</v>
      </c>
      <c r="O2501" s="2">
        <f>IFERROR(VLOOKUP(C2501,'FEBRE AMARELA'!$A$4:$C$38,3,FALSE),0)</f>
        <v>0</v>
      </c>
      <c r="P2501" s="2">
        <f>IFERROR(VLOOKUP(C2501,DENGUE!$A$5:$C$4097,3,FALSE),0)</f>
        <v>115</v>
      </c>
      <c r="Q2501" s="2">
        <f>IFERROR(VLOOKUP(C2501,'HEPATITE VIRAL'!$A$5:$C$3162,3,FALSE),0)</f>
        <v>7</v>
      </c>
      <c r="R2501" s="2">
        <f>IFERROR(VLOOKUP(C2501,'FEBRE MACULOSA'!$A$5:$C$181,3,FALSE),0)</f>
        <v>0</v>
      </c>
      <c r="S2501" s="2">
        <f>IFERROR(VLOOKUP(C2501,LEPTOSPIROSE!$A$5:$C$1176,3,FALSE),0)</f>
        <v>0</v>
      </c>
      <c r="T2501" s="2">
        <f>IFERROR(VLOOKUP(C2501,'DOENÇA DE CHAGAS'!$A$5:$C$100,3,FALSE),0)</f>
        <v>0</v>
      </c>
      <c r="U2501" s="2">
        <f>IFERROR(VLOOKUP(C2501,'PICADAS DE COBRAS'!$A$6:$C$4645,3,FALSE),0)</f>
        <v>11</v>
      </c>
      <c r="V2501">
        <f>IFERROR(VLOOKUP(C2501,'ZIKA VIRUS'!$A$5:$C$2399,3,FALSE),0)</f>
        <v>11</v>
      </c>
      <c r="W2501">
        <f>IFERROR(VLOOKUP(C2501,'FEBRE TIFÓIDE'!$A$5:$C$46,3,FALSE),0)</f>
        <v>0</v>
      </c>
      <c r="X2501">
        <f>IFERROR(VLOOKUP(C2501,HANTAVIROSE!$A$5:$C$153,3,FALSE),0)</f>
        <v>0</v>
      </c>
      <c r="Y2501">
        <f>IFERROR(VLOOKUP(C2501,MENINGITE!$A$5:$C$447,3,FALSE),0)</f>
        <v>0</v>
      </c>
      <c r="Z2501">
        <f>IFERROR(VLOOKUP(C2501,RAIVA!$A$5:$C$16,3,FALSE),0)</f>
        <v>0</v>
      </c>
    </row>
    <row r="2502" spans="1:26" x14ac:dyDescent="0.3">
      <c r="A2502" s="2" t="s">
        <v>2425</v>
      </c>
      <c r="B2502" s="2" t="s">
        <v>2874</v>
      </c>
      <c r="C2502" s="2">
        <v>313470</v>
      </c>
      <c r="D2502" s="2">
        <v>3134707</v>
      </c>
      <c r="E2502" s="2" t="s">
        <v>2425</v>
      </c>
      <c r="F2502" s="2" t="s">
        <v>2874</v>
      </c>
      <c r="G2502" s="2">
        <f>IFERROR(VLOOKUP(D2502,Coordenadas!$A$2:$D$5571,3,FALSE),0)</f>
        <v>-16.142800000000001</v>
      </c>
      <c r="H2502" s="2">
        <f>IFERROR(VLOOKUP(D2502,Coordenadas!$A$2:$D$5571,4,FALSE),0)</f>
        <v>-40.295000000000002</v>
      </c>
      <c r="I2502" s="2" t="s">
        <v>5325</v>
      </c>
      <c r="J2502" s="2">
        <v>12134</v>
      </c>
      <c r="K2502" s="2" t="s">
        <v>5332</v>
      </c>
      <c r="L2502" s="2">
        <f>IFERROR(VLOOKUP(C2502,BOTULISMO!$A$3:$C$19,3,FALSE),0)</f>
        <v>0</v>
      </c>
      <c r="M2502" s="2">
        <f>IFERROR(VLOOKUP(C2502,'LEISHMANIOSE VISCERAL'!$A$4:$C$454,3,FALSE),0)</f>
        <v>1</v>
      </c>
      <c r="N2502" s="2">
        <f>IFERROR(VLOOKUP(C2502,'LEISHMANIOSE TEGUMENTAR'!$A$4:$C$1681,3,FALSE),0)</f>
        <v>0</v>
      </c>
      <c r="O2502" s="2">
        <f>IFERROR(VLOOKUP(C2502,'FEBRE AMARELA'!$A$4:$C$38,3,FALSE),0)</f>
        <v>0</v>
      </c>
      <c r="P2502" s="2">
        <f>IFERROR(VLOOKUP(C2502,DENGUE!$A$5:$C$4097,3,FALSE),0)</f>
        <v>13</v>
      </c>
      <c r="Q2502" s="2">
        <f>IFERROR(VLOOKUP(C2502,'HEPATITE VIRAL'!$A$5:$C$3162,3,FALSE),0)</f>
        <v>1</v>
      </c>
      <c r="R2502" s="2">
        <f>IFERROR(VLOOKUP(C2502,'FEBRE MACULOSA'!$A$5:$C$181,3,FALSE),0)</f>
        <v>0</v>
      </c>
      <c r="S2502" s="2">
        <f>IFERROR(VLOOKUP(C2502,LEPTOSPIROSE!$A$5:$C$1176,3,FALSE),0)</f>
        <v>0</v>
      </c>
      <c r="T2502" s="2">
        <f>IFERROR(VLOOKUP(C2502,'DOENÇA DE CHAGAS'!$A$5:$C$100,3,FALSE),0)</f>
        <v>0</v>
      </c>
      <c r="U2502" s="2">
        <f>IFERROR(VLOOKUP(C2502,'PICADAS DE COBRAS'!$A$6:$C$4645,3,FALSE),0)</f>
        <v>60</v>
      </c>
      <c r="V2502">
        <f>IFERROR(VLOOKUP(C2502,'ZIKA VIRUS'!$A$5:$C$2399,3,FALSE),0)</f>
        <v>0</v>
      </c>
      <c r="W2502">
        <f>IFERROR(VLOOKUP(C2502,'FEBRE TIFÓIDE'!$A$5:$C$46,3,FALSE),0)</f>
        <v>0</v>
      </c>
      <c r="X2502">
        <f>IFERROR(VLOOKUP(C2502,HANTAVIROSE!$A$5:$C$153,3,FALSE),0)</f>
        <v>0</v>
      </c>
      <c r="Y2502">
        <f>IFERROR(VLOOKUP(C2502,MENINGITE!$A$5:$C$447,3,FALSE),0)</f>
        <v>0</v>
      </c>
      <c r="Z2502">
        <f>IFERROR(VLOOKUP(C2502,RAIVA!$A$5:$C$16,3,FALSE),0)</f>
        <v>0</v>
      </c>
    </row>
    <row r="2503" spans="1:26" x14ac:dyDescent="0.3">
      <c r="A2503" s="2" t="s">
        <v>967</v>
      </c>
      <c r="B2503" s="2" t="s">
        <v>1124</v>
      </c>
      <c r="C2503" s="2">
        <v>420870</v>
      </c>
      <c r="D2503" s="2">
        <v>4208708</v>
      </c>
      <c r="E2503" s="2" t="s">
        <v>967</v>
      </c>
      <c r="F2503" s="2" t="s">
        <v>1124</v>
      </c>
      <c r="G2503" s="2">
        <f>IFERROR(VLOOKUP(D2503,Coordenadas!$A$2:$D$5571,3,FALSE),0)</f>
        <v>-28.996099999999998</v>
      </c>
      <c r="H2503" s="2">
        <f>IFERROR(VLOOKUP(D2503,Coordenadas!$A$2:$D$5571,4,FALSE),0)</f>
        <v>-49.762300000000003</v>
      </c>
      <c r="I2503" s="2" t="s">
        <v>5326</v>
      </c>
      <c r="J2503" s="2">
        <v>10609</v>
      </c>
      <c r="K2503" s="2" t="s">
        <v>5332</v>
      </c>
      <c r="L2503" s="2">
        <f>IFERROR(VLOOKUP(C2503,BOTULISMO!$A$3:$C$19,3,FALSE),0)</f>
        <v>0</v>
      </c>
      <c r="M2503" s="2">
        <f>IFERROR(VLOOKUP(C2503,'LEISHMANIOSE VISCERAL'!$A$4:$C$454,3,FALSE),0)</f>
        <v>0</v>
      </c>
      <c r="N2503" s="2">
        <f>IFERROR(VLOOKUP(C2503,'LEISHMANIOSE TEGUMENTAR'!$A$4:$C$1681,3,FALSE),0)</f>
        <v>0</v>
      </c>
      <c r="O2503" s="2">
        <f>IFERROR(VLOOKUP(C2503,'FEBRE AMARELA'!$A$4:$C$38,3,FALSE),0)</f>
        <v>0</v>
      </c>
      <c r="P2503" s="2">
        <f>IFERROR(VLOOKUP(C2503,DENGUE!$A$5:$C$4097,3,FALSE),0)</f>
        <v>0</v>
      </c>
      <c r="Q2503" s="2">
        <f>IFERROR(VLOOKUP(C2503,'HEPATITE VIRAL'!$A$5:$C$3162,3,FALSE),0)</f>
        <v>3</v>
      </c>
      <c r="R2503" s="2">
        <f>IFERROR(VLOOKUP(C2503,'FEBRE MACULOSA'!$A$5:$C$181,3,FALSE),0)</f>
        <v>0</v>
      </c>
      <c r="S2503" s="2">
        <f>IFERROR(VLOOKUP(C2503,LEPTOSPIROSE!$A$5:$C$1176,3,FALSE),0)</f>
        <v>1</v>
      </c>
      <c r="T2503" s="2">
        <f>IFERROR(VLOOKUP(C2503,'DOENÇA DE CHAGAS'!$A$5:$C$100,3,FALSE),0)</f>
        <v>0</v>
      </c>
      <c r="U2503" s="2">
        <f>IFERROR(VLOOKUP(C2503,'PICADAS DE COBRAS'!$A$6:$C$4645,3,FALSE),0)</f>
        <v>11</v>
      </c>
      <c r="V2503">
        <f>IFERROR(VLOOKUP(C2503,'ZIKA VIRUS'!$A$5:$C$2399,3,FALSE),0)</f>
        <v>0</v>
      </c>
      <c r="W2503">
        <f>IFERROR(VLOOKUP(C2503,'FEBRE TIFÓIDE'!$A$5:$C$46,3,FALSE),0)</f>
        <v>0</v>
      </c>
      <c r="X2503">
        <f>IFERROR(VLOOKUP(C2503,HANTAVIROSE!$A$5:$C$153,3,FALSE),0)</f>
        <v>0</v>
      </c>
      <c r="Y2503">
        <f>IFERROR(VLOOKUP(C2503,MENINGITE!$A$5:$C$447,3,FALSE),0)</f>
        <v>1</v>
      </c>
      <c r="Z2503">
        <f>IFERROR(VLOOKUP(C2503,RAIVA!$A$5:$C$16,3,FALSE),0)</f>
        <v>0</v>
      </c>
    </row>
    <row r="2504" spans="1:26" x14ac:dyDescent="0.3">
      <c r="A2504" s="2" t="s">
        <v>3257</v>
      </c>
      <c r="B2504" s="2" t="s">
        <v>3452</v>
      </c>
      <c r="C2504" s="2">
        <v>291750</v>
      </c>
      <c r="D2504" s="2">
        <v>2917508</v>
      </c>
      <c r="E2504" s="2" t="s">
        <v>3257</v>
      </c>
      <c r="F2504" s="2" t="s">
        <v>3452</v>
      </c>
      <c r="G2504" s="2">
        <f>IFERROR(VLOOKUP(D2504,Coordenadas!$A$2:$D$5571,3,FALSE),0)</f>
        <v>-11.1812</v>
      </c>
      <c r="H2504" s="2">
        <f>IFERROR(VLOOKUP(D2504,Coordenadas!$A$2:$D$5571,4,FALSE),0)</f>
        <v>-40.511699999999998</v>
      </c>
      <c r="I2504" s="2" t="s">
        <v>5324</v>
      </c>
      <c r="J2504" s="2">
        <v>79247</v>
      </c>
      <c r="K2504" s="2" t="s">
        <v>5331</v>
      </c>
      <c r="L2504" s="2">
        <f>IFERROR(VLOOKUP(C2504,BOTULISMO!$A$3:$C$19,3,FALSE),0)</f>
        <v>0</v>
      </c>
      <c r="M2504" s="2">
        <f>IFERROR(VLOOKUP(C2504,'LEISHMANIOSE VISCERAL'!$A$4:$C$454,3,FALSE),0)</f>
        <v>1</v>
      </c>
      <c r="N2504" s="2">
        <f>IFERROR(VLOOKUP(C2504,'LEISHMANIOSE TEGUMENTAR'!$A$4:$C$1681,3,FALSE),0)</f>
        <v>4</v>
      </c>
      <c r="O2504" s="2">
        <f>IFERROR(VLOOKUP(C2504,'FEBRE AMARELA'!$A$4:$C$38,3,FALSE),0)</f>
        <v>0</v>
      </c>
      <c r="P2504" s="2">
        <f>IFERROR(VLOOKUP(C2504,DENGUE!$A$5:$C$4097,3,FALSE),0)</f>
        <v>756</v>
      </c>
      <c r="Q2504" s="2">
        <f>IFERROR(VLOOKUP(C2504,'HEPATITE VIRAL'!$A$5:$C$3162,3,FALSE),0)</f>
        <v>11</v>
      </c>
      <c r="R2504" s="2">
        <f>IFERROR(VLOOKUP(C2504,'FEBRE MACULOSA'!$A$5:$C$181,3,FALSE),0)</f>
        <v>0</v>
      </c>
      <c r="S2504" s="2">
        <f>IFERROR(VLOOKUP(C2504,LEPTOSPIROSE!$A$5:$C$1176,3,FALSE),0)</f>
        <v>1</v>
      </c>
      <c r="T2504" s="2">
        <f>IFERROR(VLOOKUP(C2504,'DOENÇA DE CHAGAS'!$A$5:$C$100,3,FALSE),0)</f>
        <v>0</v>
      </c>
      <c r="U2504" s="2">
        <f>IFERROR(VLOOKUP(C2504,'PICADAS DE COBRAS'!$A$6:$C$4645,3,FALSE),0)</f>
        <v>170</v>
      </c>
      <c r="V2504">
        <f>IFERROR(VLOOKUP(C2504,'ZIKA VIRUS'!$A$5:$C$2399,3,FALSE),0)</f>
        <v>28</v>
      </c>
      <c r="W2504">
        <f>IFERROR(VLOOKUP(C2504,'FEBRE TIFÓIDE'!$A$5:$C$46,3,FALSE),0)</f>
        <v>0</v>
      </c>
      <c r="X2504">
        <f>IFERROR(VLOOKUP(C2504,HANTAVIROSE!$A$5:$C$153,3,FALSE),0)</f>
        <v>0</v>
      </c>
      <c r="Y2504">
        <f>IFERROR(VLOOKUP(C2504,MENINGITE!$A$5:$C$447,3,FALSE),0)</f>
        <v>0</v>
      </c>
      <c r="Z2504">
        <f>IFERROR(VLOOKUP(C2504,RAIVA!$A$5:$C$16,3,FALSE),0)</f>
        <v>0</v>
      </c>
    </row>
    <row r="2505" spans="1:26" x14ac:dyDescent="0.3">
      <c r="A2505" s="2" t="s">
        <v>4490</v>
      </c>
      <c r="B2505" s="2" t="s">
        <v>4608</v>
      </c>
      <c r="C2505" s="2">
        <v>220515</v>
      </c>
      <c r="D2505" s="2">
        <v>2205151</v>
      </c>
      <c r="E2505" s="2" t="s">
        <v>4490</v>
      </c>
      <c r="F2505" s="2" t="s">
        <v>4608</v>
      </c>
      <c r="G2505" s="2">
        <f>IFERROR(VLOOKUP(D2505,Coordenadas!$A$2:$D$5571,3,FALSE),0)</f>
        <v>-7.9306299999999998</v>
      </c>
      <c r="H2505" s="2">
        <f>IFERROR(VLOOKUP(D2505,Coordenadas!$A$2:$D$5571,4,FALSE),0)</f>
        <v>-41.207500000000003</v>
      </c>
      <c r="I2505" s="2" t="s">
        <v>5324</v>
      </c>
      <c r="J2505" s="2">
        <v>5722</v>
      </c>
      <c r="K2505" s="2" t="s">
        <v>5332</v>
      </c>
      <c r="L2505" s="2">
        <f>IFERROR(VLOOKUP(C2505,BOTULISMO!$A$3:$C$19,3,FALSE),0)</f>
        <v>0</v>
      </c>
      <c r="M2505" s="2">
        <f>IFERROR(VLOOKUP(C2505,'LEISHMANIOSE VISCERAL'!$A$4:$C$454,3,FALSE),0)</f>
        <v>0</v>
      </c>
      <c r="N2505" s="2">
        <f>IFERROR(VLOOKUP(C2505,'LEISHMANIOSE TEGUMENTAR'!$A$4:$C$1681,3,FALSE),0)</f>
        <v>0</v>
      </c>
      <c r="O2505" s="2">
        <f>IFERROR(VLOOKUP(C2505,'FEBRE AMARELA'!$A$4:$C$38,3,FALSE),0)</f>
        <v>0</v>
      </c>
      <c r="P2505" s="2">
        <f>IFERROR(VLOOKUP(C2505,DENGUE!$A$5:$C$4097,3,FALSE),0)</f>
        <v>1</v>
      </c>
      <c r="Q2505" s="2">
        <f>IFERROR(VLOOKUP(C2505,'HEPATITE VIRAL'!$A$5:$C$3162,3,FALSE),0)</f>
        <v>0</v>
      </c>
      <c r="R2505" s="2">
        <f>IFERROR(VLOOKUP(C2505,'FEBRE MACULOSA'!$A$5:$C$181,3,FALSE),0)</f>
        <v>0</v>
      </c>
      <c r="S2505" s="2">
        <f>IFERROR(VLOOKUP(C2505,LEPTOSPIROSE!$A$5:$C$1176,3,FALSE),0)</f>
        <v>0</v>
      </c>
      <c r="T2505" s="2">
        <f>IFERROR(VLOOKUP(C2505,'DOENÇA DE CHAGAS'!$A$5:$C$100,3,FALSE),0)</f>
        <v>0</v>
      </c>
      <c r="U2505" s="2">
        <f>IFERROR(VLOOKUP(C2505,'PICADAS DE COBRAS'!$A$6:$C$4645,3,FALSE),0)</f>
        <v>0</v>
      </c>
      <c r="V2505">
        <f>IFERROR(VLOOKUP(C2505,'ZIKA VIRUS'!$A$5:$C$2399,3,FALSE),0)</f>
        <v>0</v>
      </c>
      <c r="W2505">
        <f>IFERROR(VLOOKUP(C2505,'FEBRE TIFÓIDE'!$A$5:$C$46,3,FALSE),0)</f>
        <v>0</v>
      </c>
      <c r="X2505">
        <f>IFERROR(VLOOKUP(C2505,HANTAVIROSE!$A$5:$C$153,3,FALSE),0)</f>
        <v>0</v>
      </c>
      <c r="Y2505">
        <f>IFERROR(VLOOKUP(C2505,MENINGITE!$A$5:$C$447,3,FALSE),0)</f>
        <v>0</v>
      </c>
      <c r="Z2505">
        <f>IFERROR(VLOOKUP(C2505,RAIVA!$A$5:$C$16,3,FALSE),0)</f>
        <v>0</v>
      </c>
    </row>
    <row r="2506" spans="1:26" x14ac:dyDescent="0.3">
      <c r="A2506" s="2" t="s">
        <v>2425</v>
      </c>
      <c r="B2506" s="2" t="s">
        <v>2873</v>
      </c>
      <c r="C2506" s="2">
        <v>313480</v>
      </c>
      <c r="D2506" s="2">
        <v>3134806</v>
      </c>
      <c r="E2506" s="2" t="s">
        <v>2425</v>
      </c>
      <c r="F2506" s="2" t="s">
        <v>2873</v>
      </c>
      <c r="G2506" s="2">
        <f>IFERROR(VLOOKUP(D2506,Coordenadas!$A$2:$D$5571,3,FALSE),0)</f>
        <v>-21.0137</v>
      </c>
      <c r="H2506" s="2">
        <f>IFERROR(VLOOKUP(D2506,Coordenadas!$A$2:$D$5571,4,FALSE),0)</f>
        <v>-46.735900000000001</v>
      </c>
      <c r="I2506" s="2" t="s">
        <v>5325</v>
      </c>
      <c r="J2506" s="2">
        <v>7502</v>
      </c>
      <c r="K2506" s="2" t="s">
        <v>5332</v>
      </c>
      <c r="L2506" s="2">
        <f>IFERROR(VLOOKUP(C2506,BOTULISMO!$A$3:$C$19,3,FALSE),0)</f>
        <v>0</v>
      </c>
      <c r="M2506" s="2">
        <f>IFERROR(VLOOKUP(C2506,'LEISHMANIOSE VISCERAL'!$A$4:$C$454,3,FALSE),0)</f>
        <v>0</v>
      </c>
      <c r="N2506" s="2">
        <f>IFERROR(VLOOKUP(C2506,'LEISHMANIOSE TEGUMENTAR'!$A$4:$C$1681,3,FALSE),0)</f>
        <v>0</v>
      </c>
      <c r="O2506" s="2">
        <f>IFERROR(VLOOKUP(C2506,'FEBRE AMARELA'!$A$4:$C$38,3,FALSE),0)</f>
        <v>0</v>
      </c>
      <c r="P2506" s="2">
        <f>IFERROR(VLOOKUP(C2506,DENGUE!$A$5:$C$4097,3,FALSE),0)</f>
        <v>1</v>
      </c>
      <c r="Q2506" s="2">
        <f>IFERROR(VLOOKUP(C2506,'HEPATITE VIRAL'!$A$5:$C$3162,3,FALSE),0)</f>
        <v>0</v>
      </c>
      <c r="R2506" s="2">
        <f>IFERROR(VLOOKUP(C2506,'FEBRE MACULOSA'!$A$5:$C$181,3,FALSE),0)</f>
        <v>0</v>
      </c>
      <c r="S2506" s="2">
        <f>IFERROR(VLOOKUP(C2506,LEPTOSPIROSE!$A$5:$C$1176,3,FALSE),0)</f>
        <v>0</v>
      </c>
      <c r="T2506" s="2">
        <f>IFERROR(VLOOKUP(C2506,'DOENÇA DE CHAGAS'!$A$5:$C$100,3,FALSE),0)</f>
        <v>0</v>
      </c>
      <c r="U2506" s="2">
        <f>IFERROR(VLOOKUP(C2506,'PICADAS DE COBRAS'!$A$6:$C$4645,3,FALSE),0)</f>
        <v>11</v>
      </c>
      <c r="V2506">
        <f>IFERROR(VLOOKUP(C2506,'ZIKA VIRUS'!$A$5:$C$2399,3,FALSE),0)</f>
        <v>0</v>
      </c>
      <c r="W2506">
        <f>IFERROR(VLOOKUP(C2506,'FEBRE TIFÓIDE'!$A$5:$C$46,3,FALSE),0)</f>
        <v>0</v>
      </c>
      <c r="X2506">
        <f>IFERROR(VLOOKUP(C2506,HANTAVIROSE!$A$5:$C$153,3,FALSE),0)</f>
        <v>0</v>
      </c>
      <c r="Y2506">
        <f>IFERROR(VLOOKUP(C2506,MENINGITE!$A$5:$C$447,3,FALSE),0)</f>
        <v>0</v>
      </c>
      <c r="Z2506">
        <f>IFERROR(VLOOKUP(C2506,RAIVA!$A$5:$C$16,3,FALSE),0)</f>
        <v>0</v>
      </c>
    </row>
    <row r="2507" spans="1:26" x14ac:dyDescent="0.3">
      <c r="A2507" s="2" t="s">
        <v>3723</v>
      </c>
      <c r="B2507" s="2" t="s">
        <v>3782</v>
      </c>
      <c r="C2507" s="2">
        <v>270350</v>
      </c>
      <c r="D2507" s="2">
        <v>2703502</v>
      </c>
      <c r="E2507" s="2" t="s">
        <v>3723</v>
      </c>
      <c r="F2507" s="2" t="s">
        <v>3782</v>
      </c>
      <c r="G2507" s="2">
        <f>IFERROR(VLOOKUP(D2507,Coordenadas!$A$2:$D$5571,3,FALSE),0)</f>
        <v>-8.8395100000000006</v>
      </c>
      <c r="H2507" s="2">
        <f>IFERROR(VLOOKUP(D2507,Coordenadas!$A$2:$D$5571,4,FALSE),0)</f>
        <v>-35.459099999999999</v>
      </c>
      <c r="I2507" s="2" t="s">
        <v>5324</v>
      </c>
      <c r="J2507" s="2">
        <v>6997</v>
      </c>
      <c r="K2507" s="2" t="s">
        <v>5332</v>
      </c>
      <c r="L2507" s="2">
        <f>IFERROR(VLOOKUP(C2507,BOTULISMO!$A$3:$C$19,3,FALSE),0)</f>
        <v>0</v>
      </c>
      <c r="M2507" s="2">
        <f>IFERROR(VLOOKUP(C2507,'LEISHMANIOSE VISCERAL'!$A$4:$C$454,3,FALSE),0)</f>
        <v>0</v>
      </c>
      <c r="N2507" s="2">
        <f>IFERROR(VLOOKUP(C2507,'LEISHMANIOSE TEGUMENTAR'!$A$4:$C$1681,3,FALSE),0)</f>
        <v>0</v>
      </c>
      <c r="O2507" s="2">
        <f>IFERROR(VLOOKUP(C2507,'FEBRE AMARELA'!$A$4:$C$38,3,FALSE),0)</f>
        <v>0</v>
      </c>
      <c r="P2507" s="2">
        <f>IFERROR(VLOOKUP(C2507,DENGUE!$A$5:$C$4097,3,FALSE),0)</f>
        <v>4</v>
      </c>
      <c r="Q2507" s="2">
        <f>IFERROR(VLOOKUP(C2507,'HEPATITE VIRAL'!$A$5:$C$3162,3,FALSE),0)</f>
        <v>1</v>
      </c>
      <c r="R2507" s="2">
        <f>IFERROR(VLOOKUP(C2507,'FEBRE MACULOSA'!$A$5:$C$181,3,FALSE),0)</f>
        <v>0</v>
      </c>
      <c r="S2507" s="2">
        <f>IFERROR(VLOOKUP(C2507,LEPTOSPIROSE!$A$5:$C$1176,3,FALSE),0)</f>
        <v>0</v>
      </c>
      <c r="T2507" s="2">
        <f>IFERROR(VLOOKUP(C2507,'DOENÇA DE CHAGAS'!$A$5:$C$100,3,FALSE),0)</f>
        <v>0</v>
      </c>
      <c r="U2507" s="2">
        <f>IFERROR(VLOOKUP(C2507,'PICADAS DE COBRAS'!$A$6:$C$4645,3,FALSE),0)</f>
        <v>1</v>
      </c>
      <c r="V2507">
        <f>IFERROR(VLOOKUP(C2507,'ZIKA VIRUS'!$A$5:$C$2399,3,FALSE),0)</f>
        <v>2</v>
      </c>
      <c r="W2507">
        <f>IFERROR(VLOOKUP(C2507,'FEBRE TIFÓIDE'!$A$5:$C$46,3,FALSE),0)</f>
        <v>0</v>
      </c>
      <c r="X2507">
        <f>IFERROR(VLOOKUP(C2507,HANTAVIROSE!$A$5:$C$153,3,FALSE),0)</f>
        <v>0</v>
      </c>
      <c r="Y2507">
        <f>IFERROR(VLOOKUP(C2507,MENINGITE!$A$5:$C$447,3,FALSE),0)</f>
        <v>0</v>
      </c>
      <c r="Z2507">
        <f>IFERROR(VLOOKUP(C2507,RAIVA!$A$5:$C$16,3,FALSE),0)</f>
        <v>0</v>
      </c>
    </row>
    <row r="2508" spans="1:26" x14ac:dyDescent="0.3">
      <c r="A2508" s="2" t="s">
        <v>470</v>
      </c>
      <c r="B2508" s="2" t="s">
        <v>746</v>
      </c>
      <c r="C2508" s="2">
        <v>431087</v>
      </c>
      <c r="D2508" s="2">
        <v>4310876</v>
      </c>
      <c r="E2508" s="2" t="s">
        <v>470</v>
      </c>
      <c r="F2508" s="2" t="s">
        <v>746</v>
      </c>
      <c r="G2508" s="2">
        <f>IFERROR(VLOOKUP(D2508,Coordenadas!$A$2:$D$5571,3,FALSE),0)</f>
        <v>-29.040099999999999</v>
      </c>
      <c r="H2508" s="2">
        <f>IFERROR(VLOOKUP(D2508,Coordenadas!$A$2:$D$5571,4,FALSE),0)</f>
        <v>-53.0657</v>
      </c>
      <c r="I2508" s="2" t="s">
        <v>5326</v>
      </c>
      <c r="J2508" s="2">
        <v>2507</v>
      </c>
      <c r="K2508" s="2" t="s">
        <v>5332</v>
      </c>
      <c r="L2508" s="2">
        <f>IFERROR(VLOOKUP(C2508,BOTULISMO!$A$3:$C$19,3,FALSE),0)</f>
        <v>0</v>
      </c>
      <c r="M2508" s="2">
        <f>IFERROR(VLOOKUP(C2508,'LEISHMANIOSE VISCERAL'!$A$4:$C$454,3,FALSE),0)</f>
        <v>0</v>
      </c>
      <c r="N2508" s="2">
        <f>IFERROR(VLOOKUP(C2508,'LEISHMANIOSE TEGUMENTAR'!$A$4:$C$1681,3,FALSE),0)</f>
        <v>0</v>
      </c>
      <c r="O2508" s="2">
        <f>IFERROR(VLOOKUP(C2508,'FEBRE AMARELA'!$A$4:$C$38,3,FALSE),0)</f>
        <v>0</v>
      </c>
      <c r="P2508" s="2">
        <f>IFERROR(VLOOKUP(C2508,DENGUE!$A$5:$C$4097,3,FALSE),0)</f>
        <v>0</v>
      </c>
      <c r="Q2508" s="2">
        <f>IFERROR(VLOOKUP(C2508,'HEPATITE VIRAL'!$A$5:$C$3162,3,FALSE),0)</f>
        <v>1</v>
      </c>
      <c r="R2508" s="2">
        <f>IFERROR(VLOOKUP(C2508,'FEBRE MACULOSA'!$A$5:$C$181,3,FALSE),0)</f>
        <v>0</v>
      </c>
      <c r="S2508" s="2">
        <f>IFERROR(VLOOKUP(C2508,LEPTOSPIROSE!$A$5:$C$1176,3,FALSE),0)</f>
        <v>0</v>
      </c>
      <c r="T2508" s="2">
        <f>IFERROR(VLOOKUP(C2508,'DOENÇA DE CHAGAS'!$A$5:$C$100,3,FALSE),0)</f>
        <v>0</v>
      </c>
      <c r="U2508" s="2">
        <f>IFERROR(VLOOKUP(C2508,'PICADAS DE COBRAS'!$A$6:$C$4645,3,FALSE),0)</f>
        <v>0</v>
      </c>
      <c r="V2508">
        <f>IFERROR(VLOOKUP(C2508,'ZIKA VIRUS'!$A$5:$C$2399,3,FALSE),0)</f>
        <v>0</v>
      </c>
      <c r="W2508">
        <f>IFERROR(VLOOKUP(C2508,'FEBRE TIFÓIDE'!$A$5:$C$46,3,FALSE),0)</f>
        <v>0</v>
      </c>
      <c r="X2508">
        <f>IFERROR(VLOOKUP(C2508,HANTAVIROSE!$A$5:$C$153,3,FALSE),0)</f>
        <v>0</v>
      </c>
      <c r="Y2508">
        <f>IFERROR(VLOOKUP(C2508,MENINGITE!$A$5:$C$447,3,FALSE),0)</f>
        <v>0</v>
      </c>
      <c r="Z2508">
        <f>IFERROR(VLOOKUP(C2508,RAIVA!$A$5:$C$16,3,FALSE),0)</f>
        <v>0</v>
      </c>
    </row>
    <row r="2509" spans="1:26" x14ac:dyDescent="0.3">
      <c r="A2509" s="2" t="s">
        <v>5044</v>
      </c>
      <c r="B2509" s="2" t="s">
        <v>5120</v>
      </c>
      <c r="C2509" s="2">
        <v>150380</v>
      </c>
      <c r="D2509" s="2">
        <v>1503804</v>
      </c>
      <c r="E2509" s="2" t="s">
        <v>5044</v>
      </c>
      <c r="F2509" s="2" t="s">
        <v>5120</v>
      </c>
      <c r="G2509" s="2">
        <f>IFERROR(VLOOKUP(D2509,Coordenadas!$A$2:$D$5571,3,FALSE),0)</f>
        <v>-4.4461700000000004</v>
      </c>
      <c r="H2509" s="2">
        <f>IFERROR(VLOOKUP(D2509,Coordenadas!$A$2:$D$5571,4,FALSE),0)</f>
        <v>-49.115299999999998</v>
      </c>
      <c r="I2509" s="2" t="s">
        <v>5323</v>
      </c>
      <c r="J2509" s="2">
        <v>51360</v>
      </c>
      <c r="K2509" s="2" t="s">
        <v>5331</v>
      </c>
      <c r="L2509" s="2">
        <f>IFERROR(VLOOKUP(C2509,BOTULISMO!$A$3:$C$19,3,FALSE),0)</f>
        <v>0</v>
      </c>
      <c r="M2509" s="2">
        <f>IFERROR(VLOOKUP(C2509,'LEISHMANIOSE VISCERAL'!$A$4:$C$454,3,FALSE),0)</f>
        <v>0</v>
      </c>
      <c r="N2509" s="2">
        <f>IFERROR(VLOOKUP(C2509,'LEISHMANIOSE TEGUMENTAR'!$A$4:$C$1681,3,FALSE),0)</f>
        <v>24</v>
      </c>
      <c r="O2509" s="2">
        <f>IFERROR(VLOOKUP(C2509,'FEBRE AMARELA'!$A$4:$C$38,3,FALSE),0)</f>
        <v>0</v>
      </c>
      <c r="P2509" s="2">
        <f>IFERROR(VLOOKUP(C2509,DENGUE!$A$5:$C$4097,3,FALSE),0)</f>
        <v>11</v>
      </c>
      <c r="Q2509" s="2">
        <f>IFERROR(VLOOKUP(C2509,'HEPATITE VIRAL'!$A$5:$C$3162,3,FALSE),0)</f>
        <v>23</v>
      </c>
      <c r="R2509" s="2">
        <f>IFERROR(VLOOKUP(C2509,'FEBRE MACULOSA'!$A$5:$C$181,3,FALSE),0)</f>
        <v>0</v>
      </c>
      <c r="S2509" s="2">
        <f>IFERROR(VLOOKUP(C2509,LEPTOSPIROSE!$A$5:$C$1176,3,FALSE),0)</f>
        <v>0</v>
      </c>
      <c r="T2509" s="2">
        <f>IFERROR(VLOOKUP(C2509,'DOENÇA DE CHAGAS'!$A$5:$C$100,3,FALSE),0)</f>
        <v>0</v>
      </c>
      <c r="U2509" s="2">
        <f>IFERROR(VLOOKUP(C2509,'PICADAS DE COBRAS'!$A$6:$C$4645,3,FALSE),0)</f>
        <v>40</v>
      </c>
      <c r="V2509">
        <f>IFERROR(VLOOKUP(C2509,'ZIKA VIRUS'!$A$5:$C$2399,3,FALSE),0)</f>
        <v>1</v>
      </c>
      <c r="W2509">
        <f>IFERROR(VLOOKUP(C2509,'FEBRE TIFÓIDE'!$A$5:$C$46,3,FALSE),0)</f>
        <v>0</v>
      </c>
      <c r="X2509">
        <f>IFERROR(VLOOKUP(C2509,HANTAVIROSE!$A$5:$C$153,3,FALSE),0)</f>
        <v>0</v>
      </c>
      <c r="Y2509">
        <f>IFERROR(VLOOKUP(C2509,MENINGITE!$A$5:$C$447,3,FALSE),0)</f>
        <v>0</v>
      </c>
      <c r="Z2509">
        <f>IFERROR(VLOOKUP(C2509,RAIVA!$A$5:$C$16,3,FALSE),0)</f>
        <v>0</v>
      </c>
    </row>
    <row r="2510" spans="1:26" x14ac:dyDescent="0.3">
      <c r="A2510" s="2" t="s">
        <v>1637</v>
      </c>
      <c r="B2510" s="2" t="s">
        <v>1984</v>
      </c>
      <c r="C2510" s="2">
        <v>352460</v>
      </c>
      <c r="D2510" s="2">
        <v>3524600</v>
      </c>
      <c r="E2510" s="2" t="s">
        <v>1637</v>
      </c>
      <c r="F2510" s="2" t="s">
        <v>1984</v>
      </c>
      <c r="G2510" s="2">
        <f>IFERROR(VLOOKUP(D2510,Coordenadas!$A$2:$D$5571,3,FALSE),0)</f>
        <v>-24.696300000000001</v>
      </c>
      <c r="H2510" s="2">
        <f>IFERROR(VLOOKUP(D2510,Coordenadas!$A$2:$D$5571,4,FALSE),0)</f>
        <v>-48.006399999999999</v>
      </c>
      <c r="I2510" s="2" t="s">
        <v>5325</v>
      </c>
      <c r="J2510" s="2">
        <v>17208</v>
      </c>
      <c r="K2510" s="2" t="s">
        <v>5332</v>
      </c>
      <c r="L2510" s="2">
        <f>IFERROR(VLOOKUP(C2510,BOTULISMO!$A$3:$C$19,3,FALSE),0)</f>
        <v>0</v>
      </c>
      <c r="M2510" s="2">
        <f>IFERROR(VLOOKUP(C2510,'LEISHMANIOSE VISCERAL'!$A$4:$C$454,3,FALSE),0)</f>
        <v>0</v>
      </c>
      <c r="N2510" s="2">
        <f>IFERROR(VLOOKUP(C2510,'LEISHMANIOSE TEGUMENTAR'!$A$4:$C$1681,3,FALSE),0)</f>
        <v>1</v>
      </c>
      <c r="O2510" s="2">
        <f>IFERROR(VLOOKUP(C2510,'FEBRE AMARELA'!$A$4:$C$38,3,FALSE),0)</f>
        <v>0</v>
      </c>
      <c r="P2510" s="2">
        <f>IFERROR(VLOOKUP(C2510,DENGUE!$A$5:$C$4097,3,FALSE),0)</f>
        <v>98</v>
      </c>
      <c r="Q2510" s="2">
        <f>IFERROR(VLOOKUP(C2510,'HEPATITE VIRAL'!$A$5:$C$3162,3,FALSE),0)</f>
        <v>0</v>
      </c>
      <c r="R2510" s="2">
        <f>IFERROR(VLOOKUP(C2510,'FEBRE MACULOSA'!$A$5:$C$181,3,FALSE),0)</f>
        <v>0</v>
      </c>
      <c r="S2510" s="2">
        <f>IFERROR(VLOOKUP(C2510,LEPTOSPIROSE!$A$5:$C$1176,3,FALSE),0)</f>
        <v>0</v>
      </c>
      <c r="T2510" s="2">
        <f>IFERROR(VLOOKUP(C2510,'DOENÇA DE CHAGAS'!$A$5:$C$100,3,FALSE),0)</f>
        <v>0</v>
      </c>
      <c r="U2510" s="2">
        <f>IFERROR(VLOOKUP(C2510,'PICADAS DE COBRAS'!$A$6:$C$4645,3,FALSE),0)</f>
        <v>30</v>
      </c>
      <c r="V2510">
        <f>IFERROR(VLOOKUP(C2510,'ZIKA VIRUS'!$A$5:$C$2399,3,FALSE),0)</f>
        <v>0</v>
      </c>
      <c r="W2510">
        <f>IFERROR(VLOOKUP(C2510,'FEBRE TIFÓIDE'!$A$5:$C$46,3,FALSE),0)</f>
        <v>0</v>
      </c>
      <c r="X2510">
        <f>IFERROR(VLOOKUP(C2510,HANTAVIROSE!$A$5:$C$153,3,FALSE),0)</f>
        <v>0</v>
      </c>
      <c r="Y2510">
        <f>IFERROR(VLOOKUP(C2510,MENINGITE!$A$5:$C$447,3,FALSE),0)</f>
        <v>0</v>
      </c>
      <c r="Z2510">
        <f>IFERROR(VLOOKUP(C2510,RAIVA!$A$5:$C$16,3,FALSE),0)</f>
        <v>0</v>
      </c>
    </row>
    <row r="2511" spans="1:26" x14ac:dyDescent="0.3">
      <c r="A2511" s="2" t="s">
        <v>2425</v>
      </c>
      <c r="B2511" s="2" t="s">
        <v>745</v>
      </c>
      <c r="C2511" s="2">
        <v>313490</v>
      </c>
      <c r="D2511" s="2">
        <v>3134905</v>
      </c>
      <c r="E2511" s="2" t="s">
        <v>2425</v>
      </c>
      <c r="F2511" s="2" t="s">
        <v>745</v>
      </c>
      <c r="G2511" s="2">
        <f>IFERROR(VLOOKUP(D2511,Coordenadas!$A$2:$D$5571,3,FALSE),0)</f>
        <v>-22.286000000000001</v>
      </c>
      <c r="H2511" s="2">
        <f>IFERROR(VLOOKUP(D2511,Coordenadas!$A$2:$D$5571,4,FALSE),0)</f>
        <v>-46.616599999999998</v>
      </c>
      <c r="I2511" s="2" t="s">
        <v>5325</v>
      </c>
      <c r="J2511" s="2">
        <v>22772</v>
      </c>
      <c r="K2511" s="2" t="s">
        <v>5330</v>
      </c>
      <c r="L2511" s="2">
        <f>IFERROR(VLOOKUP(C2511,BOTULISMO!$A$3:$C$19,3,FALSE),0)</f>
        <v>0</v>
      </c>
      <c r="M2511" s="2">
        <f>IFERROR(VLOOKUP(C2511,'LEISHMANIOSE VISCERAL'!$A$4:$C$454,3,FALSE),0)</f>
        <v>0</v>
      </c>
      <c r="N2511" s="2">
        <f>IFERROR(VLOOKUP(C2511,'LEISHMANIOSE TEGUMENTAR'!$A$4:$C$1681,3,FALSE),0)</f>
        <v>0</v>
      </c>
      <c r="O2511" s="2">
        <f>IFERROR(VLOOKUP(C2511,'FEBRE AMARELA'!$A$4:$C$38,3,FALSE),0)</f>
        <v>0</v>
      </c>
      <c r="P2511" s="2">
        <f>IFERROR(VLOOKUP(C2511,DENGUE!$A$5:$C$4097,3,FALSE),0)</f>
        <v>3</v>
      </c>
      <c r="Q2511" s="2">
        <f>IFERROR(VLOOKUP(C2511,'HEPATITE VIRAL'!$A$5:$C$3162,3,FALSE),0)</f>
        <v>12</v>
      </c>
      <c r="R2511" s="2">
        <f>IFERROR(VLOOKUP(C2511,'FEBRE MACULOSA'!$A$5:$C$181,3,FALSE),0)</f>
        <v>0</v>
      </c>
      <c r="S2511" s="2">
        <f>IFERROR(VLOOKUP(C2511,LEPTOSPIROSE!$A$5:$C$1176,3,FALSE),0)</f>
        <v>5</v>
      </c>
      <c r="T2511" s="2">
        <f>IFERROR(VLOOKUP(C2511,'DOENÇA DE CHAGAS'!$A$5:$C$100,3,FALSE),0)</f>
        <v>0</v>
      </c>
      <c r="U2511" s="2">
        <f>IFERROR(VLOOKUP(C2511,'PICADAS DE COBRAS'!$A$6:$C$4645,3,FALSE),0)</f>
        <v>93</v>
      </c>
      <c r="V2511">
        <f>IFERROR(VLOOKUP(C2511,'ZIKA VIRUS'!$A$5:$C$2399,3,FALSE),0)</f>
        <v>0</v>
      </c>
      <c r="W2511">
        <f>IFERROR(VLOOKUP(C2511,'FEBRE TIFÓIDE'!$A$5:$C$46,3,FALSE),0)</f>
        <v>0</v>
      </c>
      <c r="X2511">
        <f>IFERROR(VLOOKUP(C2511,HANTAVIROSE!$A$5:$C$153,3,FALSE),0)</f>
        <v>0</v>
      </c>
      <c r="Y2511">
        <f>IFERROR(VLOOKUP(C2511,MENINGITE!$A$5:$C$447,3,FALSE),0)</f>
        <v>0</v>
      </c>
      <c r="Z2511">
        <f>IFERROR(VLOOKUP(C2511,RAIVA!$A$5:$C$16,3,FALSE),0)</f>
        <v>0</v>
      </c>
    </row>
    <row r="2512" spans="1:26" x14ac:dyDescent="0.3">
      <c r="A2512" s="2" t="s">
        <v>470</v>
      </c>
      <c r="B2512" s="2" t="s">
        <v>745</v>
      </c>
      <c r="C2512" s="2">
        <v>431090</v>
      </c>
      <c r="D2512" s="2">
        <v>4310900</v>
      </c>
      <c r="E2512" s="2" t="s">
        <v>470</v>
      </c>
      <c r="F2512" s="2" t="s">
        <v>745</v>
      </c>
      <c r="G2512" s="2">
        <f>IFERROR(VLOOKUP(D2512,Coordenadas!$A$2:$D$5571,3,FALSE),0)</f>
        <v>-27.729099999999999</v>
      </c>
      <c r="H2512" s="2">
        <f>IFERROR(VLOOKUP(D2512,Coordenadas!$A$2:$D$5571,4,FALSE),0)</f>
        <v>-52.537199999999999</v>
      </c>
      <c r="I2512" s="2" t="s">
        <v>5326</v>
      </c>
      <c r="J2512" s="2">
        <v>3633</v>
      </c>
      <c r="K2512" s="2" t="s">
        <v>5332</v>
      </c>
      <c r="L2512" s="2">
        <f>IFERROR(VLOOKUP(C2512,BOTULISMO!$A$3:$C$19,3,FALSE),0)</f>
        <v>0</v>
      </c>
      <c r="M2512" s="2">
        <f>IFERROR(VLOOKUP(C2512,'LEISHMANIOSE VISCERAL'!$A$4:$C$454,3,FALSE),0)</f>
        <v>0</v>
      </c>
      <c r="N2512" s="2">
        <f>IFERROR(VLOOKUP(C2512,'LEISHMANIOSE TEGUMENTAR'!$A$4:$C$1681,3,FALSE),0)</f>
        <v>0</v>
      </c>
      <c r="O2512" s="2">
        <f>IFERROR(VLOOKUP(C2512,'FEBRE AMARELA'!$A$4:$C$38,3,FALSE),0)</f>
        <v>0</v>
      </c>
      <c r="P2512" s="2">
        <f>IFERROR(VLOOKUP(C2512,DENGUE!$A$5:$C$4097,3,FALSE),0)</f>
        <v>1</v>
      </c>
      <c r="Q2512" s="2">
        <f>IFERROR(VLOOKUP(C2512,'HEPATITE VIRAL'!$A$5:$C$3162,3,FALSE),0)</f>
        <v>4</v>
      </c>
      <c r="R2512" s="2">
        <f>IFERROR(VLOOKUP(C2512,'FEBRE MACULOSA'!$A$5:$C$181,3,FALSE),0)</f>
        <v>0</v>
      </c>
      <c r="S2512" s="2">
        <f>IFERROR(VLOOKUP(C2512,LEPTOSPIROSE!$A$5:$C$1176,3,FALSE),0)</f>
        <v>0</v>
      </c>
      <c r="T2512" s="2">
        <f>IFERROR(VLOOKUP(C2512,'DOENÇA DE CHAGAS'!$A$5:$C$100,3,FALSE),0)</f>
        <v>0</v>
      </c>
      <c r="U2512" s="2">
        <f>IFERROR(VLOOKUP(C2512,'PICADAS DE COBRAS'!$A$6:$C$4645,3,FALSE),0)</f>
        <v>0</v>
      </c>
      <c r="V2512">
        <f>IFERROR(VLOOKUP(C2512,'ZIKA VIRUS'!$A$5:$C$2399,3,FALSE),0)</f>
        <v>0</v>
      </c>
      <c r="W2512">
        <f>IFERROR(VLOOKUP(C2512,'FEBRE TIFÓIDE'!$A$5:$C$46,3,FALSE),0)</f>
        <v>0</v>
      </c>
      <c r="X2512">
        <f>IFERROR(VLOOKUP(C2512,HANTAVIROSE!$A$5:$C$153,3,FALSE),0)</f>
        <v>0</v>
      </c>
      <c r="Y2512">
        <f>IFERROR(VLOOKUP(C2512,MENINGITE!$A$5:$C$447,3,FALSE),0)</f>
        <v>0</v>
      </c>
      <c r="Z2512">
        <f>IFERROR(VLOOKUP(C2512,RAIVA!$A$5:$C$16,3,FALSE),0)</f>
        <v>0</v>
      </c>
    </row>
    <row r="2513" spans="1:26" x14ac:dyDescent="0.3">
      <c r="A2513" s="2" t="s">
        <v>1256</v>
      </c>
      <c r="B2513" s="2" t="s">
        <v>1476</v>
      </c>
      <c r="C2513" s="2">
        <v>411190</v>
      </c>
      <c r="D2513" s="2">
        <v>4111902</v>
      </c>
      <c r="E2513" s="2" t="s">
        <v>1256</v>
      </c>
      <c r="F2513" s="2" t="s">
        <v>1476</v>
      </c>
      <c r="G2513" s="2">
        <f>IFERROR(VLOOKUP(D2513,Coordenadas!$A$2:$D$5571,3,FALSE),0)</f>
        <v>-23.110399999999998</v>
      </c>
      <c r="H2513" s="2">
        <f>IFERROR(VLOOKUP(D2513,Coordenadas!$A$2:$D$5571,4,FALSE),0)</f>
        <v>-51.534199999999998</v>
      </c>
      <c r="I2513" s="2" t="s">
        <v>5326</v>
      </c>
      <c r="J2513" s="2">
        <v>12225</v>
      </c>
      <c r="K2513" s="2" t="s">
        <v>5332</v>
      </c>
      <c r="L2513" s="2">
        <f>IFERROR(VLOOKUP(C2513,BOTULISMO!$A$3:$C$19,3,FALSE),0)</f>
        <v>0</v>
      </c>
      <c r="M2513" s="2">
        <f>IFERROR(VLOOKUP(C2513,'LEISHMANIOSE VISCERAL'!$A$4:$C$454,3,FALSE),0)</f>
        <v>0</v>
      </c>
      <c r="N2513" s="2">
        <f>IFERROR(VLOOKUP(C2513,'LEISHMANIOSE TEGUMENTAR'!$A$4:$C$1681,3,FALSE),0)</f>
        <v>0</v>
      </c>
      <c r="O2513" s="2">
        <f>IFERROR(VLOOKUP(C2513,'FEBRE AMARELA'!$A$4:$C$38,3,FALSE),0)</f>
        <v>0</v>
      </c>
      <c r="P2513" s="2">
        <f>IFERROR(VLOOKUP(C2513,DENGUE!$A$5:$C$4097,3,FALSE),0)</f>
        <v>1642</v>
      </c>
      <c r="Q2513" s="2">
        <f>IFERROR(VLOOKUP(C2513,'HEPATITE VIRAL'!$A$5:$C$3162,3,FALSE),0)</f>
        <v>4</v>
      </c>
      <c r="R2513" s="2">
        <f>IFERROR(VLOOKUP(C2513,'FEBRE MACULOSA'!$A$5:$C$181,3,FALSE),0)</f>
        <v>0</v>
      </c>
      <c r="S2513" s="2">
        <f>IFERROR(VLOOKUP(C2513,LEPTOSPIROSE!$A$5:$C$1176,3,FALSE),0)</f>
        <v>0</v>
      </c>
      <c r="T2513" s="2">
        <f>IFERROR(VLOOKUP(C2513,'DOENÇA DE CHAGAS'!$A$5:$C$100,3,FALSE),0)</f>
        <v>0</v>
      </c>
      <c r="U2513" s="2">
        <f>IFERROR(VLOOKUP(C2513,'PICADAS DE COBRAS'!$A$6:$C$4645,3,FALSE),0)</f>
        <v>21</v>
      </c>
      <c r="V2513">
        <f>IFERROR(VLOOKUP(C2513,'ZIKA VIRUS'!$A$5:$C$2399,3,FALSE),0)</f>
        <v>0</v>
      </c>
      <c r="W2513">
        <f>IFERROR(VLOOKUP(C2513,'FEBRE TIFÓIDE'!$A$5:$C$46,3,FALSE),0)</f>
        <v>0</v>
      </c>
      <c r="X2513">
        <f>IFERROR(VLOOKUP(C2513,HANTAVIROSE!$A$5:$C$153,3,FALSE),0)</f>
        <v>0</v>
      </c>
      <c r="Y2513">
        <f>IFERROR(VLOOKUP(C2513,MENINGITE!$A$5:$C$447,3,FALSE),0)</f>
        <v>0</v>
      </c>
      <c r="Z2513">
        <f>IFERROR(VLOOKUP(C2513,RAIVA!$A$5:$C$16,3,FALSE),0)</f>
        <v>0</v>
      </c>
    </row>
    <row r="2514" spans="1:26" x14ac:dyDescent="0.3">
      <c r="A2514" s="2" t="s">
        <v>3257</v>
      </c>
      <c r="B2514" s="2" t="s">
        <v>3451</v>
      </c>
      <c r="C2514" s="2">
        <v>291760</v>
      </c>
      <c r="D2514" s="2">
        <v>2917607</v>
      </c>
      <c r="E2514" s="2" t="s">
        <v>3257</v>
      </c>
      <c r="F2514" s="2" t="s">
        <v>3451</v>
      </c>
      <c r="G2514" s="2">
        <f>IFERROR(VLOOKUP(D2514,Coordenadas!$A$2:$D$5571,3,FALSE),0)</f>
        <v>-13.524800000000001</v>
      </c>
      <c r="H2514" s="2">
        <f>IFERROR(VLOOKUP(D2514,Coordenadas!$A$2:$D$5571,4,FALSE),0)</f>
        <v>-39.963999999999999</v>
      </c>
      <c r="I2514" s="2" t="s">
        <v>5324</v>
      </c>
      <c r="J2514" s="2">
        <v>51011</v>
      </c>
      <c r="K2514" s="2" t="s">
        <v>5331</v>
      </c>
      <c r="L2514" s="2">
        <f>IFERROR(VLOOKUP(C2514,BOTULISMO!$A$3:$C$19,3,FALSE),0)</f>
        <v>0</v>
      </c>
      <c r="M2514" s="2">
        <f>IFERROR(VLOOKUP(C2514,'LEISHMANIOSE VISCERAL'!$A$4:$C$454,3,FALSE),0)</f>
        <v>0</v>
      </c>
      <c r="N2514" s="2">
        <f>IFERROR(VLOOKUP(C2514,'LEISHMANIOSE TEGUMENTAR'!$A$4:$C$1681,3,FALSE),0)</f>
        <v>9</v>
      </c>
      <c r="O2514" s="2">
        <f>IFERROR(VLOOKUP(C2514,'FEBRE AMARELA'!$A$4:$C$38,3,FALSE),0)</f>
        <v>0</v>
      </c>
      <c r="P2514" s="2">
        <f>IFERROR(VLOOKUP(C2514,DENGUE!$A$5:$C$4097,3,FALSE),0)</f>
        <v>1791</v>
      </c>
      <c r="Q2514" s="2">
        <f>IFERROR(VLOOKUP(C2514,'HEPATITE VIRAL'!$A$5:$C$3162,3,FALSE),0)</f>
        <v>7</v>
      </c>
      <c r="R2514" s="2">
        <f>IFERROR(VLOOKUP(C2514,'FEBRE MACULOSA'!$A$5:$C$181,3,FALSE),0)</f>
        <v>0</v>
      </c>
      <c r="S2514" s="2">
        <f>IFERROR(VLOOKUP(C2514,LEPTOSPIROSE!$A$5:$C$1176,3,FALSE),0)</f>
        <v>0</v>
      </c>
      <c r="T2514" s="2">
        <f>IFERROR(VLOOKUP(C2514,'DOENÇA DE CHAGAS'!$A$5:$C$100,3,FALSE),0)</f>
        <v>0</v>
      </c>
      <c r="U2514" s="2">
        <f>IFERROR(VLOOKUP(C2514,'PICADAS DE COBRAS'!$A$6:$C$4645,3,FALSE),0)</f>
        <v>476</v>
      </c>
      <c r="V2514">
        <f>IFERROR(VLOOKUP(C2514,'ZIKA VIRUS'!$A$5:$C$2399,3,FALSE),0)</f>
        <v>83</v>
      </c>
      <c r="W2514">
        <f>IFERROR(VLOOKUP(C2514,'FEBRE TIFÓIDE'!$A$5:$C$46,3,FALSE),0)</f>
        <v>0</v>
      </c>
      <c r="X2514">
        <f>IFERROR(VLOOKUP(C2514,HANTAVIROSE!$A$5:$C$153,3,FALSE),0)</f>
        <v>0</v>
      </c>
      <c r="Y2514">
        <f>IFERROR(VLOOKUP(C2514,MENINGITE!$A$5:$C$447,3,FALSE),0)</f>
        <v>0</v>
      </c>
      <c r="Z2514">
        <f>IFERROR(VLOOKUP(C2514,RAIVA!$A$5:$C$16,3,FALSE),0)</f>
        <v>0</v>
      </c>
    </row>
    <row r="2515" spans="1:26" x14ac:dyDescent="0.3">
      <c r="A2515" s="2" t="s">
        <v>2425</v>
      </c>
      <c r="B2515" s="2" t="s">
        <v>2872</v>
      </c>
      <c r="C2515" s="2">
        <v>313500</v>
      </c>
      <c r="D2515" s="2">
        <v>3135001</v>
      </c>
      <c r="E2515" s="2" t="s">
        <v>2425</v>
      </c>
      <c r="F2515" s="2" t="s">
        <v>2872</v>
      </c>
      <c r="G2515" s="2">
        <f>IFERROR(VLOOKUP(D2515,Coordenadas!$A$2:$D$5571,3,FALSE),0)</f>
        <v>-19.646999999999998</v>
      </c>
      <c r="H2515" s="2">
        <f>IFERROR(VLOOKUP(D2515,Coordenadas!$A$2:$D$5571,4,FALSE),0)</f>
        <v>-42.7498</v>
      </c>
      <c r="I2515" s="2" t="s">
        <v>5325</v>
      </c>
      <c r="J2515" s="2">
        <v>2990</v>
      </c>
      <c r="K2515" s="2" t="s">
        <v>5332</v>
      </c>
      <c r="L2515" s="2">
        <f>IFERROR(VLOOKUP(C2515,BOTULISMO!$A$3:$C$19,3,FALSE),0)</f>
        <v>0</v>
      </c>
      <c r="M2515" s="2">
        <f>IFERROR(VLOOKUP(C2515,'LEISHMANIOSE VISCERAL'!$A$4:$C$454,3,FALSE),0)</f>
        <v>0</v>
      </c>
      <c r="N2515" s="2">
        <f>IFERROR(VLOOKUP(C2515,'LEISHMANIOSE TEGUMENTAR'!$A$4:$C$1681,3,FALSE),0)</f>
        <v>1</v>
      </c>
      <c r="O2515" s="2">
        <f>IFERROR(VLOOKUP(C2515,'FEBRE AMARELA'!$A$4:$C$38,3,FALSE),0)</f>
        <v>0</v>
      </c>
      <c r="P2515" s="2">
        <f>IFERROR(VLOOKUP(C2515,DENGUE!$A$5:$C$4097,3,FALSE),0)</f>
        <v>1</v>
      </c>
      <c r="Q2515" s="2">
        <f>IFERROR(VLOOKUP(C2515,'HEPATITE VIRAL'!$A$5:$C$3162,3,FALSE),0)</f>
        <v>1</v>
      </c>
      <c r="R2515" s="2">
        <f>IFERROR(VLOOKUP(C2515,'FEBRE MACULOSA'!$A$5:$C$181,3,FALSE),0)</f>
        <v>0</v>
      </c>
      <c r="S2515" s="2">
        <f>IFERROR(VLOOKUP(C2515,LEPTOSPIROSE!$A$5:$C$1176,3,FALSE),0)</f>
        <v>0</v>
      </c>
      <c r="T2515" s="2">
        <f>IFERROR(VLOOKUP(C2515,'DOENÇA DE CHAGAS'!$A$5:$C$100,3,FALSE),0)</f>
        <v>0</v>
      </c>
      <c r="U2515" s="2">
        <f>IFERROR(VLOOKUP(C2515,'PICADAS DE COBRAS'!$A$6:$C$4645,3,FALSE),0)</f>
        <v>2</v>
      </c>
      <c r="V2515">
        <f>IFERROR(VLOOKUP(C2515,'ZIKA VIRUS'!$A$5:$C$2399,3,FALSE),0)</f>
        <v>0</v>
      </c>
      <c r="W2515">
        <f>IFERROR(VLOOKUP(C2515,'FEBRE TIFÓIDE'!$A$5:$C$46,3,FALSE),0)</f>
        <v>0</v>
      </c>
      <c r="X2515">
        <f>IFERROR(VLOOKUP(C2515,HANTAVIROSE!$A$5:$C$153,3,FALSE),0)</f>
        <v>0</v>
      </c>
      <c r="Y2515">
        <f>IFERROR(VLOOKUP(C2515,MENINGITE!$A$5:$C$447,3,FALSE),0)</f>
        <v>0</v>
      </c>
      <c r="Z2515">
        <f>IFERROR(VLOOKUP(C2515,RAIVA!$A$5:$C$16,3,FALSE),0)</f>
        <v>0</v>
      </c>
    </row>
    <row r="2516" spans="1:26" x14ac:dyDescent="0.3">
      <c r="A2516" s="2" t="s">
        <v>470</v>
      </c>
      <c r="B2516" s="2" t="s">
        <v>744</v>
      </c>
      <c r="C2516" s="2">
        <v>431100</v>
      </c>
      <c r="D2516" s="2">
        <v>4311007</v>
      </c>
      <c r="E2516" s="2" t="s">
        <v>470</v>
      </c>
      <c r="F2516" s="2" t="s">
        <v>744</v>
      </c>
      <c r="G2516" s="2">
        <f>IFERROR(VLOOKUP(D2516,Coordenadas!$A$2:$D$5571,3,FALSE),0)</f>
        <v>-32.560400000000001</v>
      </c>
      <c r="H2516" s="2">
        <f>IFERROR(VLOOKUP(D2516,Coordenadas!$A$2:$D$5571,4,FALSE),0)</f>
        <v>-53.377000000000002</v>
      </c>
      <c r="I2516" s="2" t="s">
        <v>5326</v>
      </c>
      <c r="J2516" s="2">
        <v>27931</v>
      </c>
      <c r="K2516" s="2" t="s">
        <v>5330</v>
      </c>
      <c r="L2516" s="2">
        <f>IFERROR(VLOOKUP(C2516,BOTULISMO!$A$3:$C$19,3,FALSE),0)</f>
        <v>0</v>
      </c>
      <c r="M2516" s="2">
        <f>IFERROR(VLOOKUP(C2516,'LEISHMANIOSE VISCERAL'!$A$4:$C$454,3,FALSE),0)</f>
        <v>0</v>
      </c>
      <c r="N2516" s="2">
        <f>IFERROR(VLOOKUP(C2516,'LEISHMANIOSE TEGUMENTAR'!$A$4:$C$1681,3,FALSE),0)</f>
        <v>0</v>
      </c>
      <c r="O2516" s="2">
        <f>IFERROR(VLOOKUP(C2516,'FEBRE AMARELA'!$A$4:$C$38,3,FALSE),0)</f>
        <v>0</v>
      </c>
      <c r="P2516" s="2">
        <f>IFERROR(VLOOKUP(C2516,DENGUE!$A$5:$C$4097,3,FALSE),0)</f>
        <v>1</v>
      </c>
      <c r="Q2516" s="2">
        <f>IFERROR(VLOOKUP(C2516,'HEPATITE VIRAL'!$A$5:$C$3162,3,FALSE),0)</f>
        <v>6</v>
      </c>
      <c r="R2516" s="2">
        <f>IFERROR(VLOOKUP(C2516,'FEBRE MACULOSA'!$A$5:$C$181,3,FALSE),0)</f>
        <v>0</v>
      </c>
      <c r="S2516" s="2">
        <f>IFERROR(VLOOKUP(C2516,LEPTOSPIROSE!$A$5:$C$1176,3,FALSE),0)</f>
        <v>2</v>
      </c>
      <c r="T2516" s="2">
        <f>IFERROR(VLOOKUP(C2516,'DOENÇA DE CHAGAS'!$A$5:$C$100,3,FALSE),0)</f>
        <v>0</v>
      </c>
      <c r="U2516" s="2">
        <f>IFERROR(VLOOKUP(C2516,'PICADAS DE COBRAS'!$A$6:$C$4645,3,FALSE),0)</f>
        <v>1</v>
      </c>
      <c r="V2516">
        <f>IFERROR(VLOOKUP(C2516,'ZIKA VIRUS'!$A$5:$C$2399,3,FALSE),0)</f>
        <v>0</v>
      </c>
      <c r="W2516">
        <f>IFERROR(VLOOKUP(C2516,'FEBRE TIFÓIDE'!$A$5:$C$46,3,FALSE),0)</f>
        <v>0</v>
      </c>
      <c r="X2516">
        <f>IFERROR(VLOOKUP(C2516,HANTAVIROSE!$A$5:$C$153,3,FALSE),0)</f>
        <v>0</v>
      </c>
      <c r="Y2516">
        <f>IFERROR(VLOOKUP(C2516,MENINGITE!$A$5:$C$447,3,FALSE),0)</f>
        <v>0</v>
      </c>
      <c r="Z2516">
        <f>IFERROR(VLOOKUP(C2516,RAIVA!$A$5:$C$16,3,FALSE),0)</f>
        <v>0</v>
      </c>
    </row>
    <row r="2517" spans="1:26" x14ac:dyDescent="0.3">
      <c r="A2517" s="2" t="s">
        <v>3257</v>
      </c>
      <c r="B2517" s="2" t="s">
        <v>3450</v>
      </c>
      <c r="C2517" s="2">
        <v>291770</v>
      </c>
      <c r="D2517" s="2">
        <v>2917706</v>
      </c>
      <c r="E2517" s="2" t="s">
        <v>3257</v>
      </c>
      <c r="F2517" s="2" t="s">
        <v>3450</v>
      </c>
      <c r="G2517" s="2">
        <f>IFERROR(VLOOKUP(D2517,Coordenadas!$A$2:$D$5571,3,FALSE),0)</f>
        <v>-10.2569</v>
      </c>
      <c r="H2517" s="2">
        <f>IFERROR(VLOOKUP(D2517,Coordenadas!$A$2:$D$5571,4,FALSE),0)</f>
        <v>-40.1999</v>
      </c>
      <c r="I2517" s="2" t="s">
        <v>5324</v>
      </c>
      <c r="J2517" s="2">
        <v>30343</v>
      </c>
      <c r="K2517" s="2" t="s">
        <v>5330</v>
      </c>
      <c r="L2517" s="2">
        <f>IFERROR(VLOOKUP(C2517,BOTULISMO!$A$3:$C$19,3,FALSE),0)</f>
        <v>0</v>
      </c>
      <c r="M2517" s="2">
        <f>IFERROR(VLOOKUP(C2517,'LEISHMANIOSE VISCERAL'!$A$4:$C$454,3,FALSE),0)</f>
        <v>0</v>
      </c>
      <c r="N2517" s="2">
        <f>IFERROR(VLOOKUP(C2517,'LEISHMANIOSE TEGUMENTAR'!$A$4:$C$1681,3,FALSE),0)</f>
        <v>0</v>
      </c>
      <c r="O2517" s="2">
        <f>IFERROR(VLOOKUP(C2517,'FEBRE AMARELA'!$A$4:$C$38,3,FALSE),0)</f>
        <v>0</v>
      </c>
      <c r="P2517" s="2">
        <f>IFERROR(VLOOKUP(C2517,DENGUE!$A$5:$C$4097,3,FALSE),0)</f>
        <v>211</v>
      </c>
      <c r="Q2517" s="2">
        <f>IFERROR(VLOOKUP(C2517,'HEPATITE VIRAL'!$A$5:$C$3162,3,FALSE),0)</f>
        <v>0</v>
      </c>
      <c r="R2517" s="2">
        <f>IFERROR(VLOOKUP(C2517,'FEBRE MACULOSA'!$A$5:$C$181,3,FALSE),0)</f>
        <v>0</v>
      </c>
      <c r="S2517" s="2">
        <f>IFERROR(VLOOKUP(C2517,LEPTOSPIROSE!$A$5:$C$1176,3,FALSE),0)</f>
        <v>0</v>
      </c>
      <c r="T2517" s="2">
        <f>IFERROR(VLOOKUP(C2517,'DOENÇA DE CHAGAS'!$A$5:$C$100,3,FALSE),0)</f>
        <v>0</v>
      </c>
      <c r="U2517" s="2">
        <f>IFERROR(VLOOKUP(C2517,'PICADAS DE COBRAS'!$A$6:$C$4645,3,FALSE),0)</f>
        <v>24</v>
      </c>
      <c r="V2517">
        <f>IFERROR(VLOOKUP(C2517,'ZIKA VIRUS'!$A$5:$C$2399,3,FALSE),0)</f>
        <v>1</v>
      </c>
      <c r="W2517">
        <f>IFERROR(VLOOKUP(C2517,'FEBRE TIFÓIDE'!$A$5:$C$46,3,FALSE),0)</f>
        <v>0</v>
      </c>
      <c r="X2517">
        <f>IFERROR(VLOOKUP(C2517,HANTAVIROSE!$A$5:$C$153,3,FALSE),0)</f>
        <v>0</v>
      </c>
      <c r="Y2517">
        <f>IFERROR(VLOOKUP(C2517,MENINGITE!$A$5:$C$447,3,FALSE),0)</f>
        <v>0</v>
      </c>
      <c r="Z2517">
        <f>IFERROR(VLOOKUP(C2517,RAIVA!$A$5:$C$16,3,FALSE),0)</f>
        <v>0</v>
      </c>
    </row>
    <row r="2518" spans="1:26" x14ac:dyDescent="0.3">
      <c r="A2518" s="2" t="s">
        <v>2349</v>
      </c>
      <c r="B2518" s="2" t="s">
        <v>2388</v>
      </c>
      <c r="C2518" s="2">
        <v>320305</v>
      </c>
      <c r="D2518" s="2">
        <v>3203056</v>
      </c>
      <c r="E2518" s="2" t="s">
        <v>2349</v>
      </c>
      <c r="F2518" s="2" t="s">
        <v>2388</v>
      </c>
      <c r="G2518" s="2">
        <f>IFERROR(VLOOKUP(D2518,Coordenadas!$A$2:$D$5571,3,FALSE),0)</f>
        <v>-18.907</v>
      </c>
      <c r="H2518" s="2">
        <f>IFERROR(VLOOKUP(D2518,Coordenadas!$A$2:$D$5571,4,FALSE),0)</f>
        <v>-40.075899999999997</v>
      </c>
      <c r="I2518" s="2" t="s">
        <v>5325</v>
      </c>
      <c r="J2518" s="2">
        <v>24678</v>
      </c>
      <c r="K2518" s="2" t="s">
        <v>5330</v>
      </c>
      <c r="L2518" s="2">
        <f>IFERROR(VLOOKUP(C2518,BOTULISMO!$A$3:$C$19,3,FALSE),0)</f>
        <v>0</v>
      </c>
      <c r="M2518" s="2">
        <f>IFERROR(VLOOKUP(C2518,'LEISHMANIOSE VISCERAL'!$A$4:$C$454,3,FALSE),0)</f>
        <v>0</v>
      </c>
      <c r="N2518" s="2">
        <f>IFERROR(VLOOKUP(C2518,'LEISHMANIOSE TEGUMENTAR'!$A$4:$C$1681,3,FALSE),0)</f>
        <v>0</v>
      </c>
      <c r="O2518" s="2">
        <f>IFERROR(VLOOKUP(C2518,'FEBRE AMARELA'!$A$4:$C$38,3,FALSE),0)</f>
        <v>0</v>
      </c>
      <c r="P2518" s="2">
        <f>IFERROR(VLOOKUP(C2518,DENGUE!$A$5:$C$4097,3,FALSE),0)</f>
        <v>0</v>
      </c>
      <c r="Q2518" s="2">
        <f>IFERROR(VLOOKUP(C2518,'HEPATITE VIRAL'!$A$5:$C$3162,3,FALSE),0)</f>
        <v>27</v>
      </c>
      <c r="R2518" s="2">
        <f>IFERROR(VLOOKUP(C2518,'FEBRE MACULOSA'!$A$5:$C$181,3,FALSE),0)</f>
        <v>0</v>
      </c>
      <c r="S2518" s="2">
        <f>IFERROR(VLOOKUP(C2518,LEPTOSPIROSE!$A$5:$C$1176,3,FALSE),0)</f>
        <v>0</v>
      </c>
      <c r="T2518" s="2">
        <f>IFERROR(VLOOKUP(C2518,'DOENÇA DE CHAGAS'!$A$5:$C$100,3,FALSE),0)</f>
        <v>0</v>
      </c>
      <c r="U2518" s="2">
        <f>IFERROR(VLOOKUP(C2518,'PICADAS DE COBRAS'!$A$6:$C$4645,3,FALSE),0)</f>
        <v>3</v>
      </c>
      <c r="V2518">
        <f>IFERROR(VLOOKUP(C2518,'ZIKA VIRUS'!$A$5:$C$2399,3,FALSE),0)</f>
        <v>6</v>
      </c>
      <c r="W2518">
        <f>IFERROR(VLOOKUP(C2518,'FEBRE TIFÓIDE'!$A$5:$C$46,3,FALSE),0)</f>
        <v>0</v>
      </c>
      <c r="X2518">
        <f>IFERROR(VLOOKUP(C2518,HANTAVIROSE!$A$5:$C$153,3,FALSE),0)</f>
        <v>0</v>
      </c>
      <c r="Y2518">
        <f>IFERROR(VLOOKUP(C2518,MENINGITE!$A$5:$C$447,3,FALSE),0)</f>
        <v>0</v>
      </c>
      <c r="Z2518">
        <f>IFERROR(VLOOKUP(C2518,RAIVA!$A$5:$C$16,3,FALSE),0)</f>
        <v>0</v>
      </c>
    </row>
    <row r="2519" spans="1:26" x14ac:dyDescent="0.3">
      <c r="A2519" s="2" t="s">
        <v>4319</v>
      </c>
      <c r="B2519" s="2" t="s">
        <v>4403</v>
      </c>
      <c r="C2519" s="2">
        <v>230670</v>
      </c>
      <c r="D2519" s="2">
        <v>2306702</v>
      </c>
      <c r="E2519" s="2" t="s">
        <v>4319</v>
      </c>
      <c r="F2519" s="2" t="s">
        <v>4403</v>
      </c>
      <c r="G2519" s="2">
        <f>IFERROR(VLOOKUP(D2519,Coordenadas!$A$2:$D$5571,3,FALSE),0)</f>
        <v>-5.6051000000000002</v>
      </c>
      <c r="H2519" s="2">
        <f>IFERROR(VLOOKUP(D2519,Coordenadas!$A$2:$D$5571,4,FALSE),0)</f>
        <v>-38.7639</v>
      </c>
      <c r="I2519" s="2" t="s">
        <v>5324</v>
      </c>
      <c r="J2519" s="2">
        <v>17863</v>
      </c>
      <c r="K2519" s="2" t="s">
        <v>5332</v>
      </c>
      <c r="L2519" s="2">
        <f>IFERROR(VLOOKUP(C2519,BOTULISMO!$A$3:$C$19,3,FALSE),0)</f>
        <v>0</v>
      </c>
      <c r="M2519" s="2">
        <f>IFERROR(VLOOKUP(C2519,'LEISHMANIOSE VISCERAL'!$A$4:$C$454,3,FALSE),0)</f>
        <v>0</v>
      </c>
      <c r="N2519" s="2">
        <f>IFERROR(VLOOKUP(C2519,'LEISHMANIOSE TEGUMENTAR'!$A$4:$C$1681,3,FALSE),0)</f>
        <v>0</v>
      </c>
      <c r="O2519" s="2">
        <f>IFERROR(VLOOKUP(C2519,'FEBRE AMARELA'!$A$4:$C$38,3,FALSE),0)</f>
        <v>0</v>
      </c>
      <c r="P2519" s="2">
        <f>IFERROR(VLOOKUP(C2519,DENGUE!$A$5:$C$4097,3,FALSE),0)</f>
        <v>8</v>
      </c>
      <c r="Q2519" s="2">
        <f>IFERROR(VLOOKUP(C2519,'HEPATITE VIRAL'!$A$5:$C$3162,3,FALSE),0)</f>
        <v>1</v>
      </c>
      <c r="R2519" s="2">
        <f>IFERROR(VLOOKUP(C2519,'FEBRE MACULOSA'!$A$5:$C$181,3,FALSE),0)</f>
        <v>0</v>
      </c>
      <c r="S2519" s="2">
        <f>IFERROR(VLOOKUP(C2519,LEPTOSPIROSE!$A$5:$C$1176,3,FALSE),0)</f>
        <v>0</v>
      </c>
      <c r="T2519" s="2">
        <f>IFERROR(VLOOKUP(C2519,'DOENÇA DE CHAGAS'!$A$5:$C$100,3,FALSE),0)</f>
        <v>0</v>
      </c>
      <c r="U2519" s="2">
        <f>IFERROR(VLOOKUP(C2519,'PICADAS DE COBRAS'!$A$6:$C$4645,3,FALSE),0)</f>
        <v>3</v>
      </c>
      <c r="V2519">
        <f>IFERROR(VLOOKUP(C2519,'ZIKA VIRUS'!$A$5:$C$2399,3,FALSE),0)</f>
        <v>0</v>
      </c>
      <c r="W2519">
        <f>IFERROR(VLOOKUP(C2519,'FEBRE TIFÓIDE'!$A$5:$C$46,3,FALSE),0)</f>
        <v>0</v>
      </c>
      <c r="X2519">
        <f>IFERROR(VLOOKUP(C2519,HANTAVIROSE!$A$5:$C$153,3,FALSE),0)</f>
        <v>0</v>
      </c>
      <c r="Y2519">
        <f>IFERROR(VLOOKUP(C2519,MENINGITE!$A$5:$C$447,3,FALSE),0)</f>
        <v>0</v>
      </c>
      <c r="Z2519">
        <f>IFERROR(VLOOKUP(C2519,RAIVA!$A$5:$C$16,3,FALSE),0)</f>
        <v>0</v>
      </c>
    </row>
    <row r="2520" spans="1:26" x14ac:dyDescent="0.3">
      <c r="A2520" s="2" t="s">
        <v>470</v>
      </c>
      <c r="B2520" s="2" t="s">
        <v>743</v>
      </c>
      <c r="C2520" s="2">
        <v>431110</v>
      </c>
      <c r="D2520" s="2">
        <v>4311106</v>
      </c>
      <c r="E2520" s="2" t="s">
        <v>470</v>
      </c>
      <c r="F2520" s="2" t="s">
        <v>743</v>
      </c>
      <c r="G2520" s="2">
        <f>IFERROR(VLOOKUP(D2520,Coordenadas!$A$2:$D$5571,3,FALSE),0)</f>
        <v>-29.493600000000001</v>
      </c>
      <c r="H2520" s="2">
        <f>IFERROR(VLOOKUP(D2520,Coordenadas!$A$2:$D$5571,4,FALSE),0)</f>
        <v>-54.703000000000003</v>
      </c>
      <c r="I2520" s="2" t="s">
        <v>5326</v>
      </c>
      <c r="J2520" s="2">
        <v>11473</v>
      </c>
      <c r="K2520" s="2" t="s">
        <v>5332</v>
      </c>
      <c r="L2520" s="2">
        <f>IFERROR(VLOOKUP(C2520,BOTULISMO!$A$3:$C$19,3,FALSE),0)</f>
        <v>0</v>
      </c>
      <c r="M2520" s="2">
        <f>IFERROR(VLOOKUP(C2520,'LEISHMANIOSE VISCERAL'!$A$4:$C$454,3,FALSE),0)</f>
        <v>0</v>
      </c>
      <c r="N2520" s="2">
        <f>IFERROR(VLOOKUP(C2520,'LEISHMANIOSE TEGUMENTAR'!$A$4:$C$1681,3,FALSE),0)</f>
        <v>0</v>
      </c>
      <c r="O2520" s="2">
        <f>IFERROR(VLOOKUP(C2520,'FEBRE AMARELA'!$A$4:$C$38,3,FALSE),0)</f>
        <v>0</v>
      </c>
      <c r="P2520" s="2">
        <f>IFERROR(VLOOKUP(C2520,DENGUE!$A$5:$C$4097,3,FALSE),0)</f>
        <v>0</v>
      </c>
      <c r="Q2520" s="2">
        <f>IFERROR(VLOOKUP(C2520,'HEPATITE VIRAL'!$A$5:$C$3162,3,FALSE),0)</f>
        <v>0</v>
      </c>
      <c r="R2520" s="2">
        <f>IFERROR(VLOOKUP(C2520,'FEBRE MACULOSA'!$A$5:$C$181,3,FALSE),0)</f>
        <v>0</v>
      </c>
      <c r="S2520" s="2">
        <f>IFERROR(VLOOKUP(C2520,LEPTOSPIROSE!$A$5:$C$1176,3,FALSE),0)</f>
        <v>5</v>
      </c>
      <c r="T2520" s="2">
        <f>IFERROR(VLOOKUP(C2520,'DOENÇA DE CHAGAS'!$A$5:$C$100,3,FALSE),0)</f>
        <v>0</v>
      </c>
      <c r="U2520" s="2">
        <f>IFERROR(VLOOKUP(C2520,'PICADAS DE COBRAS'!$A$6:$C$4645,3,FALSE),0)</f>
        <v>29</v>
      </c>
      <c r="V2520">
        <f>IFERROR(VLOOKUP(C2520,'ZIKA VIRUS'!$A$5:$C$2399,3,FALSE),0)</f>
        <v>0</v>
      </c>
      <c r="W2520">
        <f>IFERROR(VLOOKUP(C2520,'FEBRE TIFÓIDE'!$A$5:$C$46,3,FALSE),0)</f>
        <v>0</v>
      </c>
      <c r="X2520">
        <f>IFERROR(VLOOKUP(C2520,HANTAVIROSE!$A$5:$C$153,3,FALSE),0)</f>
        <v>0</v>
      </c>
      <c r="Y2520">
        <f>IFERROR(VLOOKUP(C2520,MENINGITE!$A$5:$C$447,3,FALSE),0)</f>
        <v>0</v>
      </c>
      <c r="Z2520">
        <f>IFERROR(VLOOKUP(C2520,RAIVA!$A$5:$C$16,3,FALSE),0)</f>
        <v>0</v>
      </c>
    </row>
    <row r="2521" spans="1:26" x14ac:dyDescent="0.3">
      <c r="A2521" s="2" t="s">
        <v>1256</v>
      </c>
      <c r="B2521" s="2" t="s">
        <v>1475</v>
      </c>
      <c r="C2521" s="2">
        <v>411200</v>
      </c>
      <c r="D2521" s="2">
        <v>4112009</v>
      </c>
      <c r="E2521" s="2" t="s">
        <v>1256</v>
      </c>
      <c r="F2521" s="2" t="s">
        <v>1475</v>
      </c>
      <c r="G2521" s="2">
        <f>IFERROR(VLOOKUP(D2521,Coordenadas!$A$2:$D$5571,3,FALSE),0)</f>
        <v>-24.2439</v>
      </c>
      <c r="H2521" s="2">
        <f>IFERROR(VLOOKUP(D2521,Coordenadas!$A$2:$D$5571,4,FALSE),0)</f>
        <v>-49.706600000000002</v>
      </c>
      <c r="I2521" s="2" t="s">
        <v>5326</v>
      </c>
      <c r="J2521" s="2">
        <v>32606</v>
      </c>
      <c r="K2521" s="2" t="s">
        <v>5330</v>
      </c>
      <c r="L2521" s="2">
        <f>IFERROR(VLOOKUP(C2521,BOTULISMO!$A$3:$C$19,3,FALSE),0)</f>
        <v>0</v>
      </c>
      <c r="M2521" s="2">
        <f>IFERROR(VLOOKUP(C2521,'LEISHMANIOSE VISCERAL'!$A$4:$C$454,3,FALSE),0)</f>
        <v>0</v>
      </c>
      <c r="N2521" s="2">
        <f>IFERROR(VLOOKUP(C2521,'LEISHMANIOSE TEGUMENTAR'!$A$4:$C$1681,3,FALSE),0)</f>
        <v>0</v>
      </c>
      <c r="O2521" s="2">
        <f>IFERROR(VLOOKUP(C2521,'FEBRE AMARELA'!$A$4:$C$38,3,FALSE),0)</f>
        <v>0</v>
      </c>
      <c r="P2521" s="2">
        <f>IFERROR(VLOOKUP(C2521,DENGUE!$A$5:$C$4097,3,FALSE),0)</f>
        <v>1</v>
      </c>
      <c r="Q2521" s="2">
        <f>IFERROR(VLOOKUP(C2521,'HEPATITE VIRAL'!$A$5:$C$3162,3,FALSE),0)</f>
        <v>16</v>
      </c>
      <c r="R2521" s="2">
        <f>IFERROR(VLOOKUP(C2521,'FEBRE MACULOSA'!$A$5:$C$181,3,FALSE),0)</f>
        <v>0</v>
      </c>
      <c r="S2521" s="2">
        <f>IFERROR(VLOOKUP(C2521,LEPTOSPIROSE!$A$5:$C$1176,3,FALSE),0)</f>
        <v>0</v>
      </c>
      <c r="T2521" s="2">
        <f>IFERROR(VLOOKUP(C2521,'DOENÇA DE CHAGAS'!$A$5:$C$100,3,FALSE),0)</f>
        <v>0</v>
      </c>
      <c r="U2521" s="2">
        <f>IFERROR(VLOOKUP(C2521,'PICADAS DE COBRAS'!$A$6:$C$4645,3,FALSE),0)</f>
        <v>59</v>
      </c>
      <c r="V2521">
        <f>IFERROR(VLOOKUP(C2521,'ZIKA VIRUS'!$A$5:$C$2399,3,FALSE),0)</f>
        <v>1</v>
      </c>
      <c r="W2521">
        <f>IFERROR(VLOOKUP(C2521,'FEBRE TIFÓIDE'!$A$5:$C$46,3,FALSE),0)</f>
        <v>0</v>
      </c>
      <c r="X2521">
        <f>IFERROR(VLOOKUP(C2521,HANTAVIROSE!$A$5:$C$153,3,FALSE),0)</f>
        <v>0</v>
      </c>
      <c r="Y2521">
        <f>IFERROR(VLOOKUP(C2521,MENINGITE!$A$5:$C$447,3,FALSE),0)</f>
        <v>0</v>
      </c>
      <c r="Z2521">
        <f>IFERROR(VLOOKUP(C2521,RAIVA!$A$5:$C$16,3,FALSE),0)</f>
        <v>0</v>
      </c>
    </row>
    <row r="2522" spans="1:26" x14ac:dyDescent="0.3">
      <c r="A2522" s="2" t="s">
        <v>4319</v>
      </c>
      <c r="B2522" s="2" t="s">
        <v>4402</v>
      </c>
      <c r="C2522" s="2">
        <v>230680</v>
      </c>
      <c r="D2522" s="2">
        <v>2306801</v>
      </c>
      <c r="E2522" s="2" t="s">
        <v>4319</v>
      </c>
      <c r="F2522" s="2" t="s">
        <v>4402</v>
      </c>
      <c r="G2522" s="2">
        <f>IFERROR(VLOOKUP(D2522,Coordenadas!$A$2:$D$5571,3,FALSE),0)</f>
        <v>-5.6776499999999999</v>
      </c>
      <c r="H2522" s="2">
        <f>IFERROR(VLOOKUP(D2522,Coordenadas!$A$2:$D$5571,4,FALSE),0)</f>
        <v>-38.535899999999998</v>
      </c>
      <c r="I2522" s="2" t="s">
        <v>5324</v>
      </c>
      <c r="J2522" s="2">
        <v>10399</v>
      </c>
      <c r="K2522" s="2" t="s">
        <v>5332</v>
      </c>
      <c r="L2522" s="2">
        <f>IFERROR(VLOOKUP(C2522,BOTULISMO!$A$3:$C$19,3,FALSE),0)</f>
        <v>0</v>
      </c>
      <c r="M2522" s="2">
        <f>IFERROR(VLOOKUP(C2522,'LEISHMANIOSE VISCERAL'!$A$4:$C$454,3,FALSE),0)</f>
        <v>0</v>
      </c>
      <c r="N2522" s="2">
        <f>IFERROR(VLOOKUP(C2522,'LEISHMANIOSE TEGUMENTAR'!$A$4:$C$1681,3,FALSE),0)</f>
        <v>0</v>
      </c>
      <c r="O2522" s="2">
        <f>IFERROR(VLOOKUP(C2522,'FEBRE AMARELA'!$A$4:$C$38,3,FALSE),0)</f>
        <v>0</v>
      </c>
      <c r="P2522" s="2">
        <f>IFERROR(VLOOKUP(C2522,DENGUE!$A$5:$C$4097,3,FALSE),0)</f>
        <v>14</v>
      </c>
      <c r="Q2522" s="2">
        <f>IFERROR(VLOOKUP(C2522,'HEPATITE VIRAL'!$A$5:$C$3162,3,FALSE),0)</f>
        <v>0</v>
      </c>
      <c r="R2522" s="2">
        <f>IFERROR(VLOOKUP(C2522,'FEBRE MACULOSA'!$A$5:$C$181,3,FALSE),0)</f>
        <v>0</v>
      </c>
      <c r="S2522" s="2">
        <f>IFERROR(VLOOKUP(C2522,LEPTOSPIROSE!$A$5:$C$1176,3,FALSE),0)</f>
        <v>0</v>
      </c>
      <c r="T2522" s="2">
        <f>IFERROR(VLOOKUP(C2522,'DOENÇA DE CHAGAS'!$A$5:$C$100,3,FALSE),0)</f>
        <v>0</v>
      </c>
      <c r="U2522" s="2">
        <f>IFERROR(VLOOKUP(C2522,'PICADAS DE COBRAS'!$A$6:$C$4645,3,FALSE),0)</f>
        <v>26</v>
      </c>
      <c r="V2522">
        <f>IFERROR(VLOOKUP(C2522,'ZIKA VIRUS'!$A$5:$C$2399,3,FALSE),0)</f>
        <v>15</v>
      </c>
      <c r="W2522">
        <f>IFERROR(VLOOKUP(C2522,'FEBRE TIFÓIDE'!$A$5:$C$46,3,FALSE),0)</f>
        <v>0</v>
      </c>
      <c r="X2522">
        <f>IFERROR(VLOOKUP(C2522,HANTAVIROSE!$A$5:$C$153,3,FALSE),0)</f>
        <v>0</v>
      </c>
      <c r="Y2522">
        <f>IFERROR(VLOOKUP(C2522,MENINGITE!$A$5:$C$447,3,FALSE),0)</f>
        <v>0</v>
      </c>
      <c r="Z2522">
        <f>IFERROR(VLOOKUP(C2522,RAIVA!$A$5:$C$16,3,FALSE),0)</f>
        <v>0</v>
      </c>
    </row>
    <row r="2523" spans="1:26" x14ac:dyDescent="0.3">
      <c r="A2523" s="2" t="s">
        <v>4319</v>
      </c>
      <c r="B2523" s="2" t="s">
        <v>4401</v>
      </c>
      <c r="C2523" s="2">
        <v>230690</v>
      </c>
      <c r="D2523" s="2">
        <v>2306900</v>
      </c>
      <c r="E2523" s="2" t="s">
        <v>4319</v>
      </c>
      <c r="F2523" s="2" t="s">
        <v>4401</v>
      </c>
      <c r="G2523" s="2">
        <f>IFERROR(VLOOKUP(D2523,Coordenadas!$A$2:$D$5571,3,FALSE),0)</f>
        <v>-5.9021299999999997</v>
      </c>
      <c r="H2523" s="2">
        <f>IFERROR(VLOOKUP(D2523,Coordenadas!$A$2:$D$5571,4,FALSE),0)</f>
        <v>-38.622700000000002</v>
      </c>
      <c r="I2523" s="2" t="s">
        <v>5324</v>
      </c>
      <c r="J2523" s="2">
        <v>34409</v>
      </c>
      <c r="K2523" s="2" t="s">
        <v>5330</v>
      </c>
      <c r="L2523" s="2">
        <f>IFERROR(VLOOKUP(C2523,BOTULISMO!$A$3:$C$19,3,FALSE),0)</f>
        <v>0</v>
      </c>
      <c r="M2523" s="2">
        <f>IFERROR(VLOOKUP(C2523,'LEISHMANIOSE VISCERAL'!$A$4:$C$454,3,FALSE),0)</f>
        <v>0</v>
      </c>
      <c r="N2523" s="2">
        <f>IFERROR(VLOOKUP(C2523,'LEISHMANIOSE TEGUMENTAR'!$A$4:$C$1681,3,FALSE),0)</f>
        <v>0</v>
      </c>
      <c r="O2523" s="2">
        <f>IFERROR(VLOOKUP(C2523,'FEBRE AMARELA'!$A$4:$C$38,3,FALSE),0)</f>
        <v>0</v>
      </c>
      <c r="P2523" s="2">
        <f>IFERROR(VLOOKUP(C2523,DENGUE!$A$5:$C$4097,3,FALSE),0)</f>
        <v>23</v>
      </c>
      <c r="Q2523" s="2">
        <f>IFERROR(VLOOKUP(C2523,'HEPATITE VIRAL'!$A$5:$C$3162,3,FALSE),0)</f>
        <v>0</v>
      </c>
      <c r="R2523" s="2">
        <f>IFERROR(VLOOKUP(C2523,'FEBRE MACULOSA'!$A$5:$C$181,3,FALSE),0)</f>
        <v>0</v>
      </c>
      <c r="S2523" s="2">
        <f>IFERROR(VLOOKUP(C2523,LEPTOSPIROSE!$A$5:$C$1176,3,FALSE),0)</f>
        <v>0</v>
      </c>
      <c r="T2523" s="2">
        <f>IFERROR(VLOOKUP(C2523,'DOENÇA DE CHAGAS'!$A$5:$C$100,3,FALSE),0)</f>
        <v>0</v>
      </c>
      <c r="U2523" s="2">
        <f>IFERROR(VLOOKUP(C2523,'PICADAS DE COBRAS'!$A$6:$C$4645,3,FALSE),0)</f>
        <v>41</v>
      </c>
      <c r="V2523">
        <f>IFERROR(VLOOKUP(C2523,'ZIKA VIRUS'!$A$5:$C$2399,3,FALSE),0)</f>
        <v>3</v>
      </c>
      <c r="W2523">
        <f>IFERROR(VLOOKUP(C2523,'FEBRE TIFÓIDE'!$A$5:$C$46,3,FALSE),0)</f>
        <v>0</v>
      </c>
      <c r="X2523">
        <f>IFERROR(VLOOKUP(C2523,HANTAVIROSE!$A$5:$C$153,3,FALSE),0)</f>
        <v>0</v>
      </c>
      <c r="Y2523">
        <f>IFERROR(VLOOKUP(C2523,MENINGITE!$A$5:$C$447,3,FALSE),0)</f>
        <v>0</v>
      </c>
      <c r="Z2523">
        <f>IFERROR(VLOOKUP(C2523,RAIVA!$A$5:$C$16,3,FALSE),0)</f>
        <v>0</v>
      </c>
    </row>
    <row r="2524" spans="1:26" x14ac:dyDescent="0.3">
      <c r="A2524" s="2" t="s">
        <v>3257</v>
      </c>
      <c r="B2524" s="2" t="s">
        <v>3449</v>
      </c>
      <c r="C2524" s="2">
        <v>291780</v>
      </c>
      <c r="D2524" s="2">
        <v>2917805</v>
      </c>
      <c r="E2524" s="2" t="s">
        <v>3257</v>
      </c>
      <c r="F2524" s="2" t="s">
        <v>3449</v>
      </c>
      <c r="G2524" s="2">
        <f>IFERROR(VLOOKUP(D2524,Coordenadas!$A$2:$D$5571,3,FALSE),0)</f>
        <v>-13.110900000000001</v>
      </c>
      <c r="H2524" s="2">
        <f>IFERROR(VLOOKUP(D2524,Coordenadas!$A$2:$D$5571,4,FALSE),0)</f>
        <v>-38.893900000000002</v>
      </c>
      <c r="I2524" s="2" t="s">
        <v>5324</v>
      </c>
      <c r="J2524" s="2">
        <v>16467</v>
      </c>
      <c r="K2524" s="2" t="s">
        <v>5332</v>
      </c>
      <c r="L2524" s="2">
        <f>IFERROR(VLOOKUP(C2524,BOTULISMO!$A$3:$C$19,3,FALSE),0)</f>
        <v>0</v>
      </c>
      <c r="M2524" s="2">
        <f>IFERROR(VLOOKUP(C2524,'LEISHMANIOSE VISCERAL'!$A$4:$C$454,3,FALSE),0)</f>
        <v>0</v>
      </c>
      <c r="N2524" s="2">
        <f>IFERROR(VLOOKUP(C2524,'LEISHMANIOSE TEGUMENTAR'!$A$4:$C$1681,3,FALSE),0)</f>
        <v>0</v>
      </c>
      <c r="O2524" s="2">
        <f>IFERROR(VLOOKUP(C2524,'FEBRE AMARELA'!$A$4:$C$38,3,FALSE),0)</f>
        <v>0</v>
      </c>
      <c r="P2524" s="2">
        <f>IFERROR(VLOOKUP(C2524,DENGUE!$A$5:$C$4097,3,FALSE),0)</f>
        <v>4</v>
      </c>
      <c r="Q2524" s="2">
        <f>IFERROR(VLOOKUP(C2524,'HEPATITE VIRAL'!$A$5:$C$3162,3,FALSE),0)</f>
        <v>1</v>
      </c>
      <c r="R2524" s="2">
        <f>IFERROR(VLOOKUP(C2524,'FEBRE MACULOSA'!$A$5:$C$181,3,FALSE),0)</f>
        <v>0</v>
      </c>
      <c r="S2524" s="2">
        <f>IFERROR(VLOOKUP(C2524,LEPTOSPIROSE!$A$5:$C$1176,3,FALSE),0)</f>
        <v>0</v>
      </c>
      <c r="T2524" s="2">
        <f>IFERROR(VLOOKUP(C2524,'DOENÇA DE CHAGAS'!$A$5:$C$100,3,FALSE),0)</f>
        <v>0</v>
      </c>
      <c r="U2524" s="2">
        <f>IFERROR(VLOOKUP(C2524,'PICADAS DE COBRAS'!$A$6:$C$4645,3,FALSE),0)</f>
        <v>0</v>
      </c>
      <c r="V2524">
        <f>IFERROR(VLOOKUP(C2524,'ZIKA VIRUS'!$A$5:$C$2399,3,FALSE),0)</f>
        <v>0</v>
      </c>
      <c r="W2524">
        <f>IFERROR(VLOOKUP(C2524,'FEBRE TIFÓIDE'!$A$5:$C$46,3,FALSE),0)</f>
        <v>0</v>
      </c>
      <c r="X2524">
        <f>IFERROR(VLOOKUP(C2524,HANTAVIROSE!$A$5:$C$153,3,FALSE),0)</f>
        <v>0</v>
      </c>
      <c r="Y2524">
        <f>IFERROR(VLOOKUP(C2524,MENINGITE!$A$5:$C$447,3,FALSE),0)</f>
        <v>0</v>
      </c>
      <c r="Z2524">
        <f>IFERROR(VLOOKUP(C2524,RAIVA!$A$5:$C$16,3,FALSE),0)</f>
        <v>0</v>
      </c>
    </row>
    <row r="2525" spans="1:26" x14ac:dyDescent="0.3">
      <c r="A2525" s="2" t="s">
        <v>1637</v>
      </c>
      <c r="B2525" s="2" t="s">
        <v>1983</v>
      </c>
      <c r="C2525" s="2">
        <v>352470</v>
      </c>
      <c r="D2525" s="2">
        <v>3524709</v>
      </c>
      <c r="E2525" s="2" t="s">
        <v>1637</v>
      </c>
      <c r="F2525" s="2" t="s">
        <v>1983</v>
      </c>
      <c r="G2525" s="2">
        <f>IFERROR(VLOOKUP(D2525,Coordenadas!$A$2:$D$5571,3,FALSE),0)</f>
        <v>-22.703700000000001</v>
      </c>
      <c r="H2525" s="2">
        <f>IFERROR(VLOOKUP(D2525,Coordenadas!$A$2:$D$5571,4,FALSE),0)</f>
        <v>-46.985100000000003</v>
      </c>
      <c r="I2525" s="2" t="s">
        <v>5325</v>
      </c>
      <c r="J2525" s="2">
        <v>44311</v>
      </c>
      <c r="K2525" s="2" t="s">
        <v>5330</v>
      </c>
      <c r="L2525" s="2">
        <f>IFERROR(VLOOKUP(C2525,BOTULISMO!$A$3:$C$19,3,FALSE),0)</f>
        <v>0</v>
      </c>
      <c r="M2525" s="2">
        <f>IFERROR(VLOOKUP(C2525,'LEISHMANIOSE VISCERAL'!$A$4:$C$454,3,FALSE),0)</f>
        <v>0</v>
      </c>
      <c r="N2525" s="2">
        <f>IFERROR(VLOOKUP(C2525,'LEISHMANIOSE TEGUMENTAR'!$A$4:$C$1681,3,FALSE),0)</f>
        <v>0</v>
      </c>
      <c r="O2525" s="2">
        <f>IFERROR(VLOOKUP(C2525,'FEBRE AMARELA'!$A$4:$C$38,3,FALSE),0)</f>
        <v>0</v>
      </c>
      <c r="P2525" s="2">
        <f>IFERROR(VLOOKUP(C2525,DENGUE!$A$5:$C$4097,3,FALSE),0)</f>
        <v>56</v>
      </c>
      <c r="Q2525" s="2">
        <f>IFERROR(VLOOKUP(C2525,'HEPATITE VIRAL'!$A$5:$C$3162,3,FALSE),0)</f>
        <v>51</v>
      </c>
      <c r="R2525" s="2">
        <f>IFERROR(VLOOKUP(C2525,'FEBRE MACULOSA'!$A$5:$C$181,3,FALSE),0)</f>
        <v>2</v>
      </c>
      <c r="S2525" s="2">
        <f>IFERROR(VLOOKUP(C2525,LEPTOSPIROSE!$A$5:$C$1176,3,FALSE),0)</f>
        <v>2</v>
      </c>
      <c r="T2525" s="2">
        <f>IFERROR(VLOOKUP(C2525,'DOENÇA DE CHAGAS'!$A$5:$C$100,3,FALSE),0)</f>
        <v>0</v>
      </c>
      <c r="U2525" s="2">
        <f>IFERROR(VLOOKUP(C2525,'PICADAS DE COBRAS'!$A$6:$C$4645,3,FALSE),0)</f>
        <v>58</v>
      </c>
      <c r="V2525">
        <f>IFERROR(VLOOKUP(C2525,'ZIKA VIRUS'!$A$5:$C$2399,3,FALSE),0)</f>
        <v>1</v>
      </c>
      <c r="W2525">
        <f>IFERROR(VLOOKUP(C2525,'FEBRE TIFÓIDE'!$A$5:$C$46,3,FALSE),0)</f>
        <v>0</v>
      </c>
      <c r="X2525">
        <f>IFERROR(VLOOKUP(C2525,HANTAVIROSE!$A$5:$C$153,3,FALSE),0)</f>
        <v>0</v>
      </c>
      <c r="Y2525">
        <f>IFERROR(VLOOKUP(C2525,MENINGITE!$A$5:$C$447,3,FALSE),0)</f>
        <v>1</v>
      </c>
      <c r="Z2525">
        <f>IFERROR(VLOOKUP(C2525,RAIVA!$A$5:$C$16,3,FALSE),0)</f>
        <v>0</v>
      </c>
    </row>
    <row r="2526" spans="1:26" x14ac:dyDescent="0.3">
      <c r="A2526" s="2" t="s">
        <v>4319</v>
      </c>
      <c r="B2526" s="2" t="s">
        <v>4400</v>
      </c>
      <c r="C2526" s="2">
        <v>230700</v>
      </c>
      <c r="D2526" s="2">
        <v>2307007</v>
      </c>
      <c r="E2526" s="2" t="s">
        <v>4319</v>
      </c>
      <c r="F2526" s="2" t="s">
        <v>4400</v>
      </c>
      <c r="G2526" s="2">
        <f>IFERROR(VLOOKUP(D2526,Coordenadas!$A$2:$D$5571,3,FALSE),0)</f>
        <v>-4.8315099999999997</v>
      </c>
      <c r="H2526" s="2">
        <f>IFERROR(VLOOKUP(D2526,Coordenadas!$A$2:$D$5571,4,FALSE),0)</f>
        <v>-37.780999999999999</v>
      </c>
      <c r="I2526" s="2" t="s">
        <v>5324</v>
      </c>
      <c r="J2526" s="2">
        <v>32236</v>
      </c>
      <c r="K2526" s="2" t="s">
        <v>5330</v>
      </c>
      <c r="L2526" s="2">
        <f>IFERROR(VLOOKUP(C2526,BOTULISMO!$A$3:$C$19,3,FALSE),0)</f>
        <v>0</v>
      </c>
      <c r="M2526" s="2">
        <f>IFERROR(VLOOKUP(C2526,'LEISHMANIOSE VISCERAL'!$A$4:$C$454,3,FALSE),0)</f>
        <v>0</v>
      </c>
      <c r="N2526" s="2">
        <f>IFERROR(VLOOKUP(C2526,'LEISHMANIOSE TEGUMENTAR'!$A$4:$C$1681,3,FALSE),0)</f>
        <v>0</v>
      </c>
      <c r="O2526" s="2">
        <f>IFERROR(VLOOKUP(C2526,'FEBRE AMARELA'!$A$4:$C$38,3,FALSE),0)</f>
        <v>0</v>
      </c>
      <c r="P2526" s="2">
        <f>IFERROR(VLOOKUP(C2526,DENGUE!$A$5:$C$4097,3,FALSE),0)</f>
        <v>87</v>
      </c>
      <c r="Q2526" s="2">
        <f>IFERROR(VLOOKUP(C2526,'HEPATITE VIRAL'!$A$5:$C$3162,3,FALSE),0)</f>
        <v>0</v>
      </c>
      <c r="R2526" s="2">
        <f>IFERROR(VLOOKUP(C2526,'FEBRE MACULOSA'!$A$5:$C$181,3,FALSE),0)</f>
        <v>0</v>
      </c>
      <c r="S2526" s="2">
        <f>IFERROR(VLOOKUP(C2526,LEPTOSPIROSE!$A$5:$C$1176,3,FALSE),0)</f>
        <v>0</v>
      </c>
      <c r="T2526" s="2">
        <f>IFERROR(VLOOKUP(C2526,'DOENÇA DE CHAGAS'!$A$5:$C$100,3,FALSE),0)</f>
        <v>0</v>
      </c>
      <c r="U2526" s="2">
        <f>IFERROR(VLOOKUP(C2526,'PICADAS DE COBRAS'!$A$6:$C$4645,3,FALSE),0)</f>
        <v>77</v>
      </c>
      <c r="V2526">
        <f>IFERROR(VLOOKUP(C2526,'ZIKA VIRUS'!$A$5:$C$2399,3,FALSE),0)</f>
        <v>0</v>
      </c>
      <c r="W2526">
        <f>IFERROR(VLOOKUP(C2526,'FEBRE TIFÓIDE'!$A$5:$C$46,3,FALSE),0)</f>
        <v>0</v>
      </c>
      <c r="X2526">
        <f>IFERROR(VLOOKUP(C2526,HANTAVIROSE!$A$5:$C$153,3,FALSE),0)</f>
        <v>0</v>
      </c>
      <c r="Y2526">
        <f>IFERROR(VLOOKUP(C2526,MENINGITE!$A$5:$C$447,3,FALSE),0)</f>
        <v>0</v>
      </c>
      <c r="Z2526">
        <f>IFERROR(VLOOKUP(C2526,RAIVA!$A$5:$C$16,3,FALSE),0)</f>
        <v>0</v>
      </c>
    </row>
    <row r="2527" spans="1:26" x14ac:dyDescent="0.3">
      <c r="A2527" s="2" t="s">
        <v>967</v>
      </c>
      <c r="B2527" s="2" t="s">
        <v>1123</v>
      </c>
      <c r="C2527" s="2">
        <v>420880</v>
      </c>
      <c r="D2527" s="2">
        <v>4208807</v>
      </c>
      <c r="E2527" s="2" t="s">
        <v>967</v>
      </c>
      <c r="F2527" s="2" t="s">
        <v>1123</v>
      </c>
      <c r="G2527" s="2">
        <f>IFERROR(VLOOKUP(D2527,Coordenadas!$A$2:$D$5571,3,FALSE),0)</f>
        <v>-28.614599999999999</v>
      </c>
      <c r="H2527" s="2">
        <f>IFERROR(VLOOKUP(D2527,Coordenadas!$A$2:$D$5571,4,FALSE),0)</f>
        <v>-49.029600000000002</v>
      </c>
      <c r="I2527" s="2" t="s">
        <v>5326</v>
      </c>
      <c r="J2527" s="2">
        <v>17290</v>
      </c>
      <c r="K2527" s="2" t="s">
        <v>5332</v>
      </c>
      <c r="L2527" s="2">
        <f>IFERROR(VLOOKUP(C2527,BOTULISMO!$A$3:$C$19,3,FALSE),0)</f>
        <v>0</v>
      </c>
      <c r="M2527" s="2">
        <f>IFERROR(VLOOKUP(C2527,'LEISHMANIOSE VISCERAL'!$A$4:$C$454,3,FALSE),0)</f>
        <v>0</v>
      </c>
      <c r="N2527" s="2">
        <f>IFERROR(VLOOKUP(C2527,'LEISHMANIOSE TEGUMENTAR'!$A$4:$C$1681,3,FALSE),0)</f>
        <v>0</v>
      </c>
      <c r="O2527" s="2">
        <f>IFERROR(VLOOKUP(C2527,'FEBRE AMARELA'!$A$4:$C$38,3,FALSE),0)</f>
        <v>0</v>
      </c>
      <c r="P2527" s="2">
        <f>IFERROR(VLOOKUP(C2527,DENGUE!$A$5:$C$4097,3,FALSE),0)</f>
        <v>1</v>
      </c>
      <c r="Q2527" s="2">
        <f>IFERROR(VLOOKUP(C2527,'HEPATITE VIRAL'!$A$5:$C$3162,3,FALSE),0)</f>
        <v>28</v>
      </c>
      <c r="R2527" s="2">
        <f>IFERROR(VLOOKUP(C2527,'FEBRE MACULOSA'!$A$5:$C$181,3,FALSE),0)</f>
        <v>0</v>
      </c>
      <c r="S2527" s="2">
        <f>IFERROR(VLOOKUP(C2527,LEPTOSPIROSE!$A$5:$C$1176,3,FALSE),0)</f>
        <v>2</v>
      </c>
      <c r="T2527" s="2">
        <f>IFERROR(VLOOKUP(C2527,'DOENÇA DE CHAGAS'!$A$5:$C$100,3,FALSE),0)</f>
        <v>0</v>
      </c>
      <c r="U2527" s="2">
        <f>IFERROR(VLOOKUP(C2527,'PICADAS DE COBRAS'!$A$6:$C$4645,3,FALSE),0)</f>
        <v>20</v>
      </c>
      <c r="V2527">
        <f>IFERROR(VLOOKUP(C2527,'ZIKA VIRUS'!$A$5:$C$2399,3,FALSE),0)</f>
        <v>0</v>
      </c>
      <c r="W2527">
        <f>IFERROR(VLOOKUP(C2527,'FEBRE TIFÓIDE'!$A$5:$C$46,3,FALSE),0)</f>
        <v>0</v>
      </c>
      <c r="X2527">
        <f>IFERROR(VLOOKUP(C2527,HANTAVIROSE!$A$5:$C$153,3,FALSE),0)</f>
        <v>0</v>
      </c>
      <c r="Y2527">
        <f>IFERROR(VLOOKUP(C2527,MENINGITE!$A$5:$C$447,3,FALSE),0)</f>
        <v>0</v>
      </c>
      <c r="Z2527">
        <f>IFERROR(VLOOKUP(C2527,RAIVA!$A$5:$C$16,3,FALSE),0)</f>
        <v>0</v>
      </c>
    </row>
    <row r="2528" spans="1:26" x14ac:dyDescent="0.3">
      <c r="A2528" s="2" t="s">
        <v>2425</v>
      </c>
      <c r="B2528" s="2" t="s">
        <v>2871</v>
      </c>
      <c r="C2528" s="2">
        <v>313505</v>
      </c>
      <c r="D2528" s="2">
        <v>3135050</v>
      </c>
      <c r="E2528" s="2" t="s">
        <v>2425</v>
      </c>
      <c r="F2528" s="2" t="s">
        <v>2871</v>
      </c>
      <c r="G2528" s="2">
        <f>IFERROR(VLOOKUP(D2528,Coordenadas!$A$2:$D$5571,3,FALSE),0)</f>
        <v>-15.3432</v>
      </c>
      <c r="H2528" s="2">
        <f>IFERROR(VLOOKUP(D2528,Coordenadas!$A$2:$D$5571,4,FALSE),0)</f>
        <v>-43.668799999999997</v>
      </c>
      <c r="I2528" s="2" t="s">
        <v>5325</v>
      </c>
      <c r="J2528" s="2">
        <v>33587</v>
      </c>
      <c r="K2528" s="2" t="s">
        <v>5330</v>
      </c>
      <c r="L2528" s="2">
        <f>IFERROR(VLOOKUP(C2528,BOTULISMO!$A$3:$C$19,3,FALSE),0)</f>
        <v>0</v>
      </c>
      <c r="M2528" s="2">
        <f>IFERROR(VLOOKUP(C2528,'LEISHMANIOSE VISCERAL'!$A$4:$C$454,3,FALSE),0)</f>
        <v>0</v>
      </c>
      <c r="N2528" s="2">
        <f>IFERROR(VLOOKUP(C2528,'LEISHMANIOSE TEGUMENTAR'!$A$4:$C$1681,3,FALSE),0)</f>
        <v>1</v>
      </c>
      <c r="O2528" s="2">
        <f>IFERROR(VLOOKUP(C2528,'FEBRE AMARELA'!$A$4:$C$38,3,FALSE),0)</f>
        <v>0</v>
      </c>
      <c r="P2528" s="2">
        <f>IFERROR(VLOOKUP(C2528,DENGUE!$A$5:$C$4097,3,FALSE),0)</f>
        <v>76</v>
      </c>
      <c r="Q2528" s="2">
        <f>IFERROR(VLOOKUP(C2528,'HEPATITE VIRAL'!$A$5:$C$3162,3,FALSE),0)</f>
        <v>1</v>
      </c>
      <c r="R2528" s="2">
        <f>IFERROR(VLOOKUP(C2528,'FEBRE MACULOSA'!$A$5:$C$181,3,FALSE),0)</f>
        <v>0</v>
      </c>
      <c r="S2528" s="2">
        <f>IFERROR(VLOOKUP(C2528,LEPTOSPIROSE!$A$5:$C$1176,3,FALSE),0)</f>
        <v>0</v>
      </c>
      <c r="T2528" s="2">
        <f>IFERROR(VLOOKUP(C2528,'DOENÇA DE CHAGAS'!$A$5:$C$100,3,FALSE),0)</f>
        <v>0</v>
      </c>
      <c r="U2528" s="2">
        <f>IFERROR(VLOOKUP(C2528,'PICADAS DE COBRAS'!$A$6:$C$4645,3,FALSE),0)</f>
        <v>342</v>
      </c>
      <c r="V2528">
        <f>IFERROR(VLOOKUP(C2528,'ZIKA VIRUS'!$A$5:$C$2399,3,FALSE),0)</f>
        <v>0</v>
      </c>
      <c r="W2528">
        <f>IFERROR(VLOOKUP(C2528,'FEBRE TIFÓIDE'!$A$5:$C$46,3,FALSE),0)</f>
        <v>0</v>
      </c>
      <c r="X2528">
        <f>IFERROR(VLOOKUP(C2528,HANTAVIROSE!$A$5:$C$153,3,FALSE),0)</f>
        <v>0</v>
      </c>
      <c r="Y2528">
        <f>IFERROR(VLOOKUP(C2528,MENINGITE!$A$5:$C$447,3,FALSE),0)</f>
        <v>0</v>
      </c>
      <c r="Z2528">
        <f>IFERROR(VLOOKUP(C2528,RAIVA!$A$5:$C$16,3,FALSE),0)</f>
        <v>0</v>
      </c>
    </row>
    <row r="2529" spans="1:26" x14ac:dyDescent="0.3">
      <c r="A2529" s="2" t="s">
        <v>4490</v>
      </c>
      <c r="B2529" s="2" t="s">
        <v>4607</v>
      </c>
      <c r="C2529" s="2">
        <v>220520</v>
      </c>
      <c r="D2529" s="2">
        <v>2205201</v>
      </c>
      <c r="E2529" s="2" t="s">
        <v>4490</v>
      </c>
      <c r="F2529" s="2" t="s">
        <v>4607</v>
      </c>
      <c r="G2529" s="2">
        <f>IFERROR(VLOOKUP(D2529,Coordenadas!$A$2:$D$5571,3,FALSE),0)</f>
        <v>-7.3622899999999998</v>
      </c>
      <c r="H2529" s="2">
        <f>IFERROR(VLOOKUP(D2529,Coordenadas!$A$2:$D$5571,4,FALSE),0)</f>
        <v>-41.137099999999997</v>
      </c>
      <c r="I2529" s="2" t="s">
        <v>5324</v>
      </c>
      <c r="J2529" s="2">
        <v>18035</v>
      </c>
      <c r="K2529" s="2" t="s">
        <v>5332</v>
      </c>
      <c r="L2529" s="2">
        <f>IFERROR(VLOOKUP(C2529,BOTULISMO!$A$3:$C$19,3,FALSE),0)</f>
        <v>0</v>
      </c>
      <c r="M2529" s="2">
        <f>IFERROR(VLOOKUP(C2529,'LEISHMANIOSE VISCERAL'!$A$4:$C$454,3,FALSE),0)</f>
        <v>0</v>
      </c>
      <c r="N2529" s="2">
        <f>IFERROR(VLOOKUP(C2529,'LEISHMANIOSE TEGUMENTAR'!$A$4:$C$1681,3,FALSE),0)</f>
        <v>0</v>
      </c>
      <c r="O2529" s="2">
        <f>IFERROR(VLOOKUP(C2529,'FEBRE AMARELA'!$A$4:$C$38,3,FALSE),0)</f>
        <v>0</v>
      </c>
      <c r="P2529" s="2">
        <f>IFERROR(VLOOKUP(C2529,DENGUE!$A$5:$C$4097,3,FALSE),0)</f>
        <v>2</v>
      </c>
      <c r="Q2529" s="2">
        <f>IFERROR(VLOOKUP(C2529,'HEPATITE VIRAL'!$A$5:$C$3162,3,FALSE),0)</f>
        <v>0</v>
      </c>
      <c r="R2529" s="2">
        <f>IFERROR(VLOOKUP(C2529,'FEBRE MACULOSA'!$A$5:$C$181,3,FALSE),0)</f>
        <v>0</v>
      </c>
      <c r="S2529" s="2">
        <f>IFERROR(VLOOKUP(C2529,LEPTOSPIROSE!$A$5:$C$1176,3,FALSE),0)</f>
        <v>0</v>
      </c>
      <c r="T2529" s="2">
        <f>IFERROR(VLOOKUP(C2529,'DOENÇA DE CHAGAS'!$A$5:$C$100,3,FALSE),0)</f>
        <v>0</v>
      </c>
      <c r="U2529" s="2">
        <f>IFERROR(VLOOKUP(C2529,'PICADAS DE COBRAS'!$A$6:$C$4645,3,FALSE),0)</f>
        <v>3</v>
      </c>
      <c r="V2529">
        <f>IFERROR(VLOOKUP(C2529,'ZIKA VIRUS'!$A$5:$C$2399,3,FALSE),0)</f>
        <v>0</v>
      </c>
      <c r="W2529">
        <f>IFERROR(VLOOKUP(C2529,'FEBRE TIFÓIDE'!$A$5:$C$46,3,FALSE),0)</f>
        <v>0</v>
      </c>
      <c r="X2529">
        <f>IFERROR(VLOOKUP(C2529,HANTAVIROSE!$A$5:$C$153,3,FALSE),0)</f>
        <v>0</v>
      </c>
      <c r="Y2529">
        <f>IFERROR(VLOOKUP(C2529,MENINGITE!$A$5:$C$447,3,FALSE),0)</f>
        <v>0</v>
      </c>
      <c r="Z2529">
        <f>IFERROR(VLOOKUP(C2529,RAIVA!$A$5:$C$16,3,FALSE),0)</f>
        <v>0</v>
      </c>
    </row>
    <row r="2530" spans="1:26" x14ac:dyDescent="0.3">
      <c r="A2530" s="2" t="s">
        <v>1637</v>
      </c>
      <c r="B2530" s="2" t="s">
        <v>1982</v>
      </c>
      <c r="C2530" s="2">
        <v>352480</v>
      </c>
      <c r="D2530" s="2">
        <v>3524808</v>
      </c>
      <c r="E2530" s="2" t="s">
        <v>1637</v>
      </c>
      <c r="F2530" s="2" t="s">
        <v>1982</v>
      </c>
      <c r="G2530" s="2">
        <f>IFERROR(VLOOKUP(D2530,Coordenadas!$A$2:$D$5571,3,FALSE),0)</f>
        <v>-20.267199999999999</v>
      </c>
      <c r="H2530" s="2">
        <f>IFERROR(VLOOKUP(D2530,Coordenadas!$A$2:$D$5571,4,FALSE),0)</f>
        <v>-50.549399999999999</v>
      </c>
      <c r="I2530" s="2" t="s">
        <v>5325</v>
      </c>
      <c r="J2530" s="2">
        <v>47012</v>
      </c>
      <c r="K2530" s="2" t="s">
        <v>5330</v>
      </c>
      <c r="L2530" s="2">
        <f>IFERROR(VLOOKUP(C2530,BOTULISMO!$A$3:$C$19,3,FALSE),0)</f>
        <v>0</v>
      </c>
      <c r="M2530" s="2">
        <f>IFERROR(VLOOKUP(C2530,'LEISHMANIOSE VISCERAL'!$A$4:$C$454,3,FALSE),0)</f>
        <v>0</v>
      </c>
      <c r="N2530" s="2">
        <f>IFERROR(VLOOKUP(C2530,'LEISHMANIOSE TEGUMENTAR'!$A$4:$C$1681,3,FALSE),0)</f>
        <v>0</v>
      </c>
      <c r="O2530" s="2">
        <f>IFERROR(VLOOKUP(C2530,'FEBRE AMARELA'!$A$4:$C$38,3,FALSE),0)</f>
        <v>0</v>
      </c>
      <c r="P2530" s="2">
        <f>IFERROR(VLOOKUP(C2530,DENGUE!$A$5:$C$4097,3,FALSE),0)</f>
        <v>902</v>
      </c>
      <c r="Q2530" s="2">
        <f>IFERROR(VLOOKUP(C2530,'HEPATITE VIRAL'!$A$5:$C$3162,3,FALSE),0)</f>
        <v>28</v>
      </c>
      <c r="R2530" s="2">
        <f>IFERROR(VLOOKUP(C2530,'FEBRE MACULOSA'!$A$5:$C$181,3,FALSE),0)</f>
        <v>0</v>
      </c>
      <c r="S2530" s="2">
        <f>IFERROR(VLOOKUP(C2530,LEPTOSPIROSE!$A$5:$C$1176,3,FALSE),0)</f>
        <v>0</v>
      </c>
      <c r="T2530" s="2">
        <f>IFERROR(VLOOKUP(C2530,'DOENÇA DE CHAGAS'!$A$5:$C$100,3,FALSE),0)</f>
        <v>0</v>
      </c>
      <c r="U2530" s="2">
        <f>IFERROR(VLOOKUP(C2530,'PICADAS DE COBRAS'!$A$6:$C$4645,3,FALSE),0)</f>
        <v>248</v>
      </c>
      <c r="V2530">
        <f>IFERROR(VLOOKUP(C2530,'ZIKA VIRUS'!$A$5:$C$2399,3,FALSE),0)</f>
        <v>27</v>
      </c>
      <c r="W2530">
        <f>IFERROR(VLOOKUP(C2530,'FEBRE TIFÓIDE'!$A$5:$C$46,3,FALSE),0)</f>
        <v>0</v>
      </c>
      <c r="X2530">
        <f>IFERROR(VLOOKUP(C2530,HANTAVIROSE!$A$5:$C$153,3,FALSE),0)</f>
        <v>0</v>
      </c>
      <c r="Y2530">
        <f>IFERROR(VLOOKUP(C2530,MENINGITE!$A$5:$C$447,3,FALSE),0)</f>
        <v>0</v>
      </c>
      <c r="Z2530">
        <f>IFERROR(VLOOKUP(C2530,RAIVA!$A$5:$C$16,3,FALSE),0)</f>
        <v>0</v>
      </c>
    </row>
    <row r="2531" spans="1:26" x14ac:dyDescent="0.3">
      <c r="A2531" s="2" t="s">
        <v>1637</v>
      </c>
      <c r="B2531" s="2" t="s">
        <v>1981</v>
      </c>
      <c r="C2531" s="2">
        <v>352490</v>
      </c>
      <c r="D2531" s="2">
        <v>3524907</v>
      </c>
      <c r="E2531" s="2" t="s">
        <v>1637</v>
      </c>
      <c r="F2531" s="2" t="s">
        <v>1981</v>
      </c>
      <c r="G2531" s="2">
        <f>IFERROR(VLOOKUP(D2531,Coordenadas!$A$2:$D$5571,3,FALSE),0)</f>
        <v>-23.252199999999998</v>
      </c>
      <c r="H2531" s="2">
        <f>IFERROR(VLOOKUP(D2531,Coordenadas!$A$2:$D$5571,4,FALSE),0)</f>
        <v>-45.694200000000002</v>
      </c>
      <c r="I2531" s="2" t="s">
        <v>5325</v>
      </c>
      <c r="J2531" s="2">
        <v>5349</v>
      </c>
      <c r="K2531" s="2" t="s">
        <v>5332</v>
      </c>
      <c r="L2531" s="2">
        <f>IFERROR(VLOOKUP(C2531,BOTULISMO!$A$3:$C$19,3,FALSE),0)</f>
        <v>0</v>
      </c>
      <c r="M2531" s="2">
        <f>IFERROR(VLOOKUP(C2531,'LEISHMANIOSE VISCERAL'!$A$4:$C$454,3,FALSE),0)</f>
        <v>0</v>
      </c>
      <c r="N2531" s="2">
        <f>IFERROR(VLOOKUP(C2531,'LEISHMANIOSE TEGUMENTAR'!$A$4:$C$1681,3,FALSE),0)</f>
        <v>0</v>
      </c>
      <c r="O2531" s="2">
        <f>IFERROR(VLOOKUP(C2531,'FEBRE AMARELA'!$A$4:$C$38,3,FALSE),0)</f>
        <v>0</v>
      </c>
      <c r="P2531" s="2">
        <f>IFERROR(VLOOKUP(C2531,DENGUE!$A$5:$C$4097,3,FALSE),0)</f>
        <v>1</v>
      </c>
      <c r="Q2531" s="2">
        <f>IFERROR(VLOOKUP(C2531,'HEPATITE VIRAL'!$A$5:$C$3162,3,FALSE),0)</f>
        <v>0</v>
      </c>
      <c r="R2531" s="2">
        <f>IFERROR(VLOOKUP(C2531,'FEBRE MACULOSA'!$A$5:$C$181,3,FALSE),0)</f>
        <v>0</v>
      </c>
      <c r="S2531" s="2">
        <f>IFERROR(VLOOKUP(C2531,LEPTOSPIROSE!$A$5:$C$1176,3,FALSE),0)</f>
        <v>0</v>
      </c>
      <c r="T2531" s="2">
        <f>IFERROR(VLOOKUP(C2531,'DOENÇA DE CHAGAS'!$A$5:$C$100,3,FALSE),0)</f>
        <v>0</v>
      </c>
      <c r="U2531" s="2">
        <f>IFERROR(VLOOKUP(C2531,'PICADAS DE COBRAS'!$A$6:$C$4645,3,FALSE),0)</f>
        <v>3</v>
      </c>
      <c r="V2531">
        <f>IFERROR(VLOOKUP(C2531,'ZIKA VIRUS'!$A$5:$C$2399,3,FALSE),0)</f>
        <v>0</v>
      </c>
      <c r="W2531">
        <f>IFERROR(VLOOKUP(C2531,'FEBRE TIFÓIDE'!$A$5:$C$46,3,FALSE),0)</f>
        <v>0</v>
      </c>
      <c r="X2531">
        <f>IFERROR(VLOOKUP(C2531,HANTAVIROSE!$A$5:$C$153,3,FALSE),0)</f>
        <v>0</v>
      </c>
      <c r="Y2531">
        <f>IFERROR(VLOOKUP(C2531,MENINGITE!$A$5:$C$447,3,FALSE),0)</f>
        <v>0</v>
      </c>
      <c r="Z2531">
        <f>IFERROR(VLOOKUP(C2531,RAIVA!$A$5:$C$16,3,FALSE),0)</f>
        <v>0</v>
      </c>
    </row>
    <row r="2532" spans="1:26" x14ac:dyDescent="0.3">
      <c r="A2532" s="2" t="s">
        <v>2425</v>
      </c>
      <c r="B2532" s="2" t="s">
        <v>2870</v>
      </c>
      <c r="C2532" s="2">
        <v>313507</v>
      </c>
      <c r="D2532" s="2">
        <v>3135076</v>
      </c>
      <c r="E2532" s="2" t="s">
        <v>2425</v>
      </c>
      <c r="F2532" s="2" t="s">
        <v>2870</v>
      </c>
      <c r="G2532" s="2">
        <f>IFERROR(VLOOKUP(D2532,Coordenadas!$A$2:$D$5571,3,FALSE),0)</f>
        <v>-18.460999999999999</v>
      </c>
      <c r="H2532" s="2">
        <f>IFERROR(VLOOKUP(D2532,Coordenadas!$A$2:$D$5571,4,FALSE),0)</f>
        <v>-41.808999999999997</v>
      </c>
      <c r="I2532" s="2" t="s">
        <v>5325</v>
      </c>
      <c r="J2532" s="2">
        <v>5067</v>
      </c>
      <c r="K2532" s="2" t="s">
        <v>5332</v>
      </c>
      <c r="L2532" s="2">
        <f>IFERROR(VLOOKUP(C2532,BOTULISMO!$A$3:$C$19,3,FALSE),0)</f>
        <v>0</v>
      </c>
      <c r="M2532" s="2">
        <f>IFERROR(VLOOKUP(C2532,'LEISHMANIOSE VISCERAL'!$A$4:$C$454,3,FALSE),0)</f>
        <v>0</v>
      </c>
      <c r="N2532" s="2">
        <f>IFERROR(VLOOKUP(C2532,'LEISHMANIOSE TEGUMENTAR'!$A$4:$C$1681,3,FALSE),0)</f>
        <v>0</v>
      </c>
      <c r="O2532" s="2">
        <f>IFERROR(VLOOKUP(C2532,'FEBRE AMARELA'!$A$4:$C$38,3,FALSE),0)</f>
        <v>0</v>
      </c>
      <c r="P2532" s="2">
        <f>IFERROR(VLOOKUP(C2532,DENGUE!$A$5:$C$4097,3,FALSE),0)</f>
        <v>56</v>
      </c>
      <c r="Q2532" s="2">
        <f>IFERROR(VLOOKUP(C2532,'HEPATITE VIRAL'!$A$5:$C$3162,3,FALSE),0)</f>
        <v>0</v>
      </c>
      <c r="R2532" s="2">
        <f>IFERROR(VLOOKUP(C2532,'FEBRE MACULOSA'!$A$5:$C$181,3,FALSE),0)</f>
        <v>0</v>
      </c>
      <c r="S2532" s="2">
        <f>IFERROR(VLOOKUP(C2532,LEPTOSPIROSE!$A$5:$C$1176,3,FALSE),0)</f>
        <v>0</v>
      </c>
      <c r="T2532" s="2">
        <f>IFERROR(VLOOKUP(C2532,'DOENÇA DE CHAGAS'!$A$5:$C$100,3,FALSE),0)</f>
        <v>0</v>
      </c>
      <c r="U2532" s="2">
        <f>IFERROR(VLOOKUP(C2532,'PICADAS DE COBRAS'!$A$6:$C$4645,3,FALSE),0)</f>
        <v>34</v>
      </c>
      <c r="V2532">
        <f>IFERROR(VLOOKUP(C2532,'ZIKA VIRUS'!$A$5:$C$2399,3,FALSE),0)</f>
        <v>21</v>
      </c>
      <c r="W2532">
        <f>IFERROR(VLOOKUP(C2532,'FEBRE TIFÓIDE'!$A$5:$C$46,3,FALSE),0)</f>
        <v>0</v>
      </c>
      <c r="X2532">
        <f>IFERROR(VLOOKUP(C2532,HANTAVIROSE!$A$5:$C$153,3,FALSE),0)</f>
        <v>0</v>
      </c>
      <c r="Y2532">
        <f>IFERROR(VLOOKUP(C2532,MENINGITE!$A$5:$C$447,3,FALSE),0)</f>
        <v>0</v>
      </c>
      <c r="Z2532">
        <f>IFERROR(VLOOKUP(C2532,RAIVA!$A$5:$C$16,3,FALSE),0)</f>
        <v>0</v>
      </c>
    </row>
    <row r="2533" spans="1:26" x14ac:dyDescent="0.3">
      <c r="A2533" s="2" t="s">
        <v>2425</v>
      </c>
      <c r="B2533" s="2" t="s">
        <v>2869</v>
      </c>
      <c r="C2533" s="2">
        <v>313510</v>
      </c>
      <c r="D2533" s="2">
        <v>3135100</v>
      </c>
      <c r="E2533" s="2" t="s">
        <v>2425</v>
      </c>
      <c r="F2533" s="2" t="s">
        <v>2869</v>
      </c>
      <c r="G2533" s="2">
        <f>IFERROR(VLOOKUP(D2533,Coordenadas!$A$2:$D$5571,3,FALSE),0)</f>
        <v>-15.802199999999999</v>
      </c>
      <c r="H2533" s="2">
        <f>IFERROR(VLOOKUP(D2533,Coordenadas!$A$2:$D$5571,4,FALSE),0)</f>
        <v>-43.313200000000002</v>
      </c>
      <c r="I2533" s="2" t="s">
        <v>5325</v>
      </c>
      <c r="J2533" s="2">
        <v>66803</v>
      </c>
      <c r="K2533" s="2" t="s">
        <v>5331</v>
      </c>
      <c r="L2533" s="2">
        <f>IFERROR(VLOOKUP(C2533,BOTULISMO!$A$3:$C$19,3,FALSE),0)</f>
        <v>0</v>
      </c>
      <c r="M2533" s="2">
        <f>IFERROR(VLOOKUP(C2533,'LEISHMANIOSE VISCERAL'!$A$4:$C$454,3,FALSE),0)</f>
        <v>6</v>
      </c>
      <c r="N2533" s="2">
        <f>IFERROR(VLOOKUP(C2533,'LEISHMANIOSE TEGUMENTAR'!$A$4:$C$1681,3,FALSE),0)</f>
        <v>2</v>
      </c>
      <c r="O2533" s="2">
        <f>IFERROR(VLOOKUP(C2533,'FEBRE AMARELA'!$A$4:$C$38,3,FALSE),0)</f>
        <v>0</v>
      </c>
      <c r="P2533" s="2">
        <f>IFERROR(VLOOKUP(C2533,DENGUE!$A$5:$C$4097,3,FALSE),0)</f>
        <v>97</v>
      </c>
      <c r="Q2533" s="2">
        <f>IFERROR(VLOOKUP(C2533,'HEPATITE VIRAL'!$A$5:$C$3162,3,FALSE),0)</f>
        <v>25</v>
      </c>
      <c r="R2533" s="2">
        <f>IFERROR(VLOOKUP(C2533,'FEBRE MACULOSA'!$A$5:$C$181,3,FALSE),0)</f>
        <v>0</v>
      </c>
      <c r="S2533" s="2">
        <f>IFERROR(VLOOKUP(C2533,LEPTOSPIROSE!$A$5:$C$1176,3,FALSE),0)</f>
        <v>0</v>
      </c>
      <c r="T2533" s="2">
        <f>IFERROR(VLOOKUP(C2533,'DOENÇA DE CHAGAS'!$A$5:$C$100,3,FALSE),0)</f>
        <v>0</v>
      </c>
      <c r="U2533" s="2">
        <f>IFERROR(VLOOKUP(C2533,'PICADAS DE COBRAS'!$A$6:$C$4645,3,FALSE),0)</f>
        <v>96</v>
      </c>
      <c r="V2533">
        <f>IFERROR(VLOOKUP(C2533,'ZIKA VIRUS'!$A$5:$C$2399,3,FALSE),0)</f>
        <v>49</v>
      </c>
      <c r="W2533">
        <f>IFERROR(VLOOKUP(C2533,'FEBRE TIFÓIDE'!$A$5:$C$46,3,FALSE),0)</f>
        <v>0</v>
      </c>
      <c r="X2533">
        <f>IFERROR(VLOOKUP(C2533,HANTAVIROSE!$A$5:$C$153,3,FALSE),0)</f>
        <v>0</v>
      </c>
      <c r="Y2533">
        <f>IFERROR(VLOOKUP(C2533,MENINGITE!$A$5:$C$447,3,FALSE),0)</f>
        <v>0</v>
      </c>
      <c r="Z2533">
        <f>IFERROR(VLOOKUP(C2533,RAIVA!$A$5:$C$16,3,FALSE),0)</f>
        <v>0</v>
      </c>
    </row>
    <row r="2534" spans="1:26" x14ac:dyDescent="0.3">
      <c r="A2534" s="2" t="s">
        <v>3</v>
      </c>
      <c r="B2534" s="2" t="s">
        <v>123</v>
      </c>
      <c r="C2534" s="2">
        <v>521170</v>
      </c>
      <c r="D2534" s="2">
        <v>5211701</v>
      </c>
      <c r="E2534" s="2" t="s">
        <v>3</v>
      </c>
      <c r="F2534" s="2" t="s">
        <v>123</v>
      </c>
      <c r="G2534" s="2">
        <f>IFERROR(VLOOKUP(D2534,Coordenadas!$A$2:$D$5571,3,FALSE),0)</f>
        <v>-17.048100000000002</v>
      </c>
      <c r="H2534" s="2">
        <f>IFERROR(VLOOKUP(D2534,Coordenadas!$A$2:$D$5571,4,FALSE),0)</f>
        <v>-50.145299999999999</v>
      </c>
      <c r="I2534" s="2" t="s">
        <v>5327</v>
      </c>
      <c r="J2534" s="2">
        <v>6164</v>
      </c>
      <c r="K2534" s="2" t="s">
        <v>5332</v>
      </c>
      <c r="L2534" s="2">
        <f>IFERROR(VLOOKUP(C2534,BOTULISMO!$A$3:$C$19,3,FALSE),0)</f>
        <v>0</v>
      </c>
      <c r="M2534" s="2">
        <f>IFERROR(VLOOKUP(C2534,'LEISHMANIOSE VISCERAL'!$A$4:$C$454,3,FALSE),0)</f>
        <v>0</v>
      </c>
      <c r="N2534" s="2">
        <f>IFERROR(VLOOKUP(C2534,'LEISHMANIOSE TEGUMENTAR'!$A$4:$C$1681,3,FALSE),0)</f>
        <v>0</v>
      </c>
      <c r="O2534" s="2">
        <f>IFERROR(VLOOKUP(C2534,'FEBRE AMARELA'!$A$4:$C$38,3,FALSE),0)</f>
        <v>0</v>
      </c>
      <c r="P2534" s="2">
        <f>IFERROR(VLOOKUP(C2534,DENGUE!$A$5:$C$4097,3,FALSE),0)</f>
        <v>18</v>
      </c>
      <c r="Q2534" s="2">
        <f>IFERROR(VLOOKUP(C2534,'HEPATITE VIRAL'!$A$5:$C$3162,3,FALSE),0)</f>
        <v>0</v>
      </c>
      <c r="R2534" s="2">
        <f>IFERROR(VLOOKUP(C2534,'FEBRE MACULOSA'!$A$5:$C$181,3,FALSE),0)</f>
        <v>0</v>
      </c>
      <c r="S2534" s="2">
        <f>IFERROR(VLOOKUP(C2534,LEPTOSPIROSE!$A$5:$C$1176,3,FALSE),0)</f>
        <v>0</v>
      </c>
      <c r="T2534" s="2">
        <f>IFERROR(VLOOKUP(C2534,'DOENÇA DE CHAGAS'!$A$5:$C$100,3,FALSE),0)</f>
        <v>0</v>
      </c>
      <c r="U2534" s="2">
        <f>IFERROR(VLOOKUP(C2534,'PICADAS DE COBRAS'!$A$6:$C$4645,3,FALSE),0)</f>
        <v>7</v>
      </c>
      <c r="V2534">
        <f>IFERROR(VLOOKUP(C2534,'ZIKA VIRUS'!$A$5:$C$2399,3,FALSE),0)</f>
        <v>0</v>
      </c>
      <c r="W2534">
        <f>IFERROR(VLOOKUP(C2534,'FEBRE TIFÓIDE'!$A$5:$C$46,3,FALSE),0)</f>
        <v>0</v>
      </c>
      <c r="X2534">
        <f>IFERROR(VLOOKUP(C2534,HANTAVIROSE!$A$5:$C$153,3,FALSE),0)</f>
        <v>0</v>
      </c>
      <c r="Y2534">
        <f>IFERROR(VLOOKUP(C2534,MENINGITE!$A$5:$C$447,3,FALSE),0)</f>
        <v>0</v>
      </c>
      <c r="Z2534">
        <f>IFERROR(VLOOKUP(C2534,RAIVA!$A$5:$C$16,3,FALSE),0)</f>
        <v>0</v>
      </c>
    </row>
    <row r="2535" spans="1:26" x14ac:dyDescent="0.3">
      <c r="A2535" s="2" t="s">
        <v>1256</v>
      </c>
      <c r="B2535" s="2" t="s">
        <v>1474</v>
      </c>
      <c r="C2535" s="2">
        <v>411210</v>
      </c>
      <c r="D2535" s="2">
        <v>4112108</v>
      </c>
      <c r="E2535" s="2" t="s">
        <v>1256</v>
      </c>
      <c r="F2535" s="2" t="s">
        <v>1474</v>
      </c>
      <c r="G2535" s="2">
        <f>IFERROR(VLOOKUP(D2535,Coordenadas!$A$2:$D$5571,3,FALSE),0)</f>
        <v>-23.601099999999999</v>
      </c>
      <c r="H2535" s="2">
        <f>IFERROR(VLOOKUP(D2535,Coordenadas!$A$2:$D$5571,4,FALSE),0)</f>
        <v>-51.644799999999996</v>
      </c>
      <c r="I2535" s="2" t="s">
        <v>5326</v>
      </c>
      <c r="J2535" s="2">
        <v>20269</v>
      </c>
      <c r="K2535" s="2" t="s">
        <v>5330</v>
      </c>
      <c r="L2535" s="2">
        <f>IFERROR(VLOOKUP(C2535,BOTULISMO!$A$3:$C$19,3,FALSE),0)</f>
        <v>0</v>
      </c>
      <c r="M2535" s="2">
        <f>IFERROR(VLOOKUP(C2535,'LEISHMANIOSE VISCERAL'!$A$4:$C$454,3,FALSE),0)</f>
        <v>0</v>
      </c>
      <c r="N2535" s="2">
        <f>IFERROR(VLOOKUP(C2535,'LEISHMANIOSE TEGUMENTAR'!$A$4:$C$1681,3,FALSE),0)</f>
        <v>0</v>
      </c>
      <c r="O2535" s="2">
        <f>IFERROR(VLOOKUP(C2535,'FEBRE AMARELA'!$A$4:$C$38,3,FALSE),0)</f>
        <v>0</v>
      </c>
      <c r="P2535" s="2">
        <f>IFERROR(VLOOKUP(C2535,DENGUE!$A$5:$C$4097,3,FALSE),0)</f>
        <v>332</v>
      </c>
      <c r="Q2535" s="2">
        <f>IFERROR(VLOOKUP(C2535,'HEPATITE VIRAL'!$A$5:$C$3162,3,FALSE),0)</f>
        <v>16</v>
      </c>
      <c r="R2535" s="2">
        <f>IFERROR(VLOOKUP(C2535,'FEBRE MACULOSA'!$A$5:$C$181,3,FALSE),0)</f>
        <v>0</v>
      </c>
      <c r="S2535" s="2">
        <f>IFERROR(VLOOKUP(C2535,LEPTOSPIROSE!$A$5:$C$1176,3,FALSE),0)</f>
        <v>3</v>
      </c>
      <c r="T2535" s="2">
        <f>IFERROR(VLOOKUP(C2535,'DOENÇA DE CHAGAS'!$A$5:$C$100,3,FALSE),0)</f>
        <v>0</v>
      </c>
      <c r="U2535" s="2">
        <f>IFERROR(VLOOKUP(C2535,'PICADAS DE COBRAS'!$A$6:$C$4645,3,FALSE),0)</f>
        <v>24</v>
      </c>
      <c r="V2535">
        <f>IFERROR(VLOOKUP(C2535,'ZIKA VIRUS'!$A$5:$C$2399,3,FALSE),0)</f>
        <v>0</v>
      </c>
      <c r="W2535">
        <f>IFERROR(VLOOKUP(C2535,'FEBRE TIFÓIDE'!$A$5:$C$46,3,FALSE),0)</f>
        <v>0</v>
      </c>
      <c r="X2535">
        <f>IFERROR(VLOOKUP(C2535,HANTAVIROSE!$A$5:$C$153,3,FALSE),0)</f>
        <v>0</v>
      </c>
      <c r="Y2535">
        <f>IFERROR(VLOOKUP(C2535,MENINGITE!$A$5:$C$447,3,FALSE),0)</f>
        <v>0</v>
      </c>
      <c r="Z2535">
        <f>IFERROR(VLOOKUP(C2535,RAIVA!$A$5:$C$16,3,FALSE),0)</f>
        <v>0</v>
      </c>
    </row>
    <row r="2536" spans="1:26" x14ac:dyDescent="0.3">
      <c r="A2536" s="2" t="s">
        <v>4178</v>
      </c>
      <c r="B2536" s="2" t="s">
        <v>3448</v>
      </c>
      <c r="C2536" s="2">
        <v>240510</v>
      </c>
      <c r="D2536" s="2">
        <v>2405108</v>
      </c>
      <c r="E2536" s="2" t="s">
        <v>4178</v>
      </c>
      <c r="F2536" s="2" t="s">
        <v>3448</v>
      </c>
      <c r="G2536" s="2">
        <f>IFERROR(VLOOKUP(D2536,Coordenadas!$A$2:$D$5571,3,FALSE),0)</f>
        <v>-5.3521099999999997</v>
      </c>
      <c r="H2536" s="2">
        <f>IFERROR(VLOOKUP(D2536,Coordenadas!$A$2:$D$5571,4,FALSE),0)</f>
        <v>-36.127800000000001</v>
      </c>
      <c r="I2536" s="2" t="s">
        <v>5324</v>
      </c>
      <c r="J2536" s="2">
        <v>6801</v>
      </c>
      <c r="K2536" s="2" t="s">
        <v>5332</v>
      </c>
      <c r="L2536" s="2">
        <f>IFERROR(VLOOKUP(C2536,BOTULISMO!$A$3:$C$19,3,FALSE),0)</f>
        <v>0</v>
      </c>
      <c r="M2536" s="2">
        <f>IFERROR(VLOOKUP(C2536,'LEISHMANIOSE VISCERAL'!$A$4:$C$454,3,FALSE),0)</f>
        <v>0</v>
      </c>
      <c r="N2536" s="2">
        <f>IFERROR(VLOOKUP(C2536,'LEISHMANIOSE TEGUMENTAR'!$A$4:$C$1681,3,FALSE),0)</f>
        <v>0</v>
      </c>
      <c r="O2536" s="2">
        <f>IFERROR(VLOOKUP(C2536,'FEBRE AMARELA'!$A$4:$C$38,3,FALSE),0)</f>
        <v>0</v>
      </c>
      <c r="P2536" s="2">
        <f>IFERROR(VLOOKUP(C2536,DENGUE!$A$5:$C$4097,3,FALSE),0)</f>
        <v>8</v>
      </c>
      <c r="Q2536" s="2">
        <f>IFERROR(VLOOKUP(C2536,'HEPATITE VIRAL'!$A$5:$C$3162,3,FALSE),0)</f>
        <v>0</v>
      </c>
      <c r="R2536" s="2">
        <f>IFERROR(VLOOKUP(C2536,'FEBRE MACULOSA'!$A$5:$C$181,3,FALSE),0)</f>
        <v>0</v>
      </c>
      <c r="S2536" s="2">
        <f>IFERROR(VLOOKUP(C2536,LEPTOSPIROSE!$A$5:$C$1176,3,FALSE),0)</f>
        <v>0</v>
      </c>
      <c r="T2536" s="2">
        <f>IFERROR(VLOOKUP(C2536,'DOENÇA DE CHAGAS'!$A$5:$C$100,3,FALSE),0)</f>
        <v>0</v>
      </c>
      <c r="U2536" s="2">
        <f>IFERROR(VLOOKUP(C2536,'PICADAS DE COBRAS'!$A$6:$C$4645,3,FALSE),0)</f>
        <v>2</v>
      </c>
      <c r="V2536">
        <f>IFERROR(VLOOKUP(C2536,'ZIKA VIRUS'!$A$5:$C$2399,3,FALSE),0)</f>
        <v>0</v>
      </c>
      <c r="W2536">
        <f>IFERROR(VLOOKUP(C2536,'FEBRE TIFÓIDE'!$A$5:$C$46,3,FALSE),0)</f>
        <v>0</v>
      </c>
      <c r="X2536">
        <f>IFERROR(VLOOKUP(C2536,HANTAVIROSE!$A$5:$C$153,3,FALSE),0)</f>
        <v>0</v>
      </c>
      <c r="Y2536">
        <f>IFERROR(VLOOKUP(C2536,MENINGITE!$A$5:$C$447,3,FALSE),0)</f>
        <v>0</v>
      </c>
      <c r="Z2536">
        <f>IFERROR(VLOOKUP(C2536,RAIVA!$A$5:$C$16,3,FALSE),0)</f>
        <v>0</v>
      </c>
    </row>
    <row r="2537" spans="1:26" x14ac:dyDescent="0.3">
      <c r="A2537" s="2" t="s">
        <v>3257</v>
      </c>
      <c r="B2537" s="2" t="s">
        <v>3448</v>
      </c>
      <c r="C2537" s="2">
        <v>291790</v>
      </c>
      <c r="D2537" s="2">
        <v>2917904</v>
      </c>
      <c r="E2537" s="2" t="s">
        <v>3257</v>
      </c>
      <c r="F2537" s="2" t="s">
        <v>3448</v>
      </c>
      <c r="G2537" s="2">
        <f>IFERROR(VLOOKUP(D2537,Coordenadas!$A$2:$D$5571,3,FALSE),0)</f>
        <v>-11.5616</v>
      </c>
      <c r="H2537" s="2">
        <f>IFERROR(VLOOKUP(D2537,Coordenadas!$A$2:$D$5571,4,FALSE),0)</f>
        <v>-37.785299999999999</v>
      </c>
      <c r="I2537" s="2" t="s">
        <v>5324</v>
      </c>
      <c r="J2537" s="2">
        <v>10331</v>
      </c>
      <c r="K2537" s="2" t="s">
        <v>5332</v>
      </c>
      <c r="L2537" s="2">
        <f>IFERROR(VLOOKUP(C2537,BOTULISMO!$A$3:$C$19,3,FALSE),0)</f>
        <v>0</v>
      </c>
      <c r="M2537" s="2">
        <f>IFERROR(VLOOKUP(C2537,'LEISHMANIOSE VISCERAL'!$A$4:$C$454,3,FALSE),0)</f>
        <v>0</v>
      </c>
      <c r="N2537" s="2">
        <f>IFERROR(VLOOKUP(C2537,'LEISHMANIOSE TEGUMENTAR'!$A$4:$C$1681,3,FALSE),0)</f>
        <v>0</v>
      </c>
      <c r="O2537" s="2">
        <f>IFERROR(VLOOKUP(C2537,'FEBRE AMARELA'!$A$4:$C$38,3,FALSE),0)</f>
        <v>0</v>
      </c>
      <c r="P2537" s="2">
        <f>IFERROR(VLOOKUP(C2537,DENGUE!$A$5:$C$4097,3,FALSE),0)</f>
        <v>0</v>
      </c>
      <c r="Q2537" s="2">
        <f>IFERROR(VLOOKUP(C2537,'HEPATITE VIRAL'!$A$5:$C$3162,3,FALSE),0)</f>
        <v>0</v>
      </c>
      <c r="R2537" s="2">
        <f>IFERROR(VLOOKUP(C2537,'FEBRE MACULOSA'!$A$5:$C$181,3,FALSE),0)</f>
        <v>0</v>
      </c>
      <c r="S2537" s="2">
        <f>IFERROR(VLOOKUP(C2537,LEPTOSPIROSE!$A$5:$C$1176,3,FALSE),0)</f>
        <v>0</v>
      </c>
      <c r="T2537" s="2">
        <f>IFERROR(VLOOKUP(C2537,'DOENÇA DE CHAGAS'!$A$5:$C$100,3,FALSE),0)</f>
        <v>0</v>
      </c>
      <c r="U2537" s="2">
        <f>IFERROR(VLOOKUP(C2537,'PICADAS DE COBRAS'!$A$6:$C$4645,3,FALSE),0)</f>
        <v>0</v>
      </c>
      <c r="V2537">
        <f>IFERROR(VLOOKUP(C2537,'ZIKA VIRUS'!$A$5:$C$2399,3,FALSE),0)</f>
        <v>9</v>
      </c>
      <c r="W2537">
        <f>IFERROR(VLOOKUP(C2537,'FEBRE TIFÓIDE'!$A$5:$C$46,3,FALSE),0)</f>
        <v>0</v>
      </c>
      <c r="X2537">
        <f>IFERROR(VLOOKUP(C2537,HANTAVIROSE!$A$5:$C$153,3,FALSE),0)</f>
        <v>0</v>
      </c>
      <c r="Y2537">
        <f>IFERROR(VLOOKUP(C2537,MENINGITE!$A$5:$C$447,3,FALSE),0)</f>
        <v>0</v>
      </c>
      <c r="Z2537">
        <f>IFERROR(VLOOKUP(C2537,RAIVA!$A$5:$C$16,3,FALSE),0)</f>
        <v>0</v>
      </c>
    </row>
    <row r="2538" spans="1:26" x14ac:dyDescent="0.3">
      <c r="A2538" s="2" t="s">
        <v>1637</v>
      </c>
      <c r="B2538" s="2" t="s">
        <v>1980</v>
      </c>
      <c r="C2538" s="2">
        <v>352500</v>
      </c>
      <c r="D2538" s="2">
        <v>3525003</v>
      </c>
      <c r="E2538" s="2" t="s">
        <v>1637</v>
      </c>
      <c r="F2538" s="2" t="s">
        <v>1980</v>
      </c>
      <c r="G2538" s="2">
        <f>IFERROR(VLOOKUP(D2538,Coordenadas!$A$2:$D$5571,3,FALSE),0)</f>
        <v>-23.5275</v>
      </c>
      <c r="H2538" s="2">
        <f>IFERROR(VLOOKUP(D2538,Coordenadas!$A$2:$D$5571,4,FALSE),0)</f>
        <v>-46.902299999999997</v>
      </c>
      <c r="I2538" s="2" t="s">
        <v>5325</v>
      </c>
      <c r="J2538" s="2">
        <v>108344</v>
      </c>
      <c r="K2538" s="2" t="s">
        <v>5333</v>
      </c>
      <c r="L2538" s="2">
        <f>IFERROR(VLOOKUP(C2538,BOTULISMO!$A$3:$C$19,3,FALSE),0)</f>
        <v>0</v>
      </c>
      <c r="M2538" s="2">
        <f>IFERROR(VLOOKUP(C2538,'LEISHMANIOSE VISCERAL'!$A$4:$C$454,3,FALSE),0)</f>
        <v>0</v>
      </c>
      <c r="N2538" s="2">
        <f>IFERROR(VLOOKUP(C2538,'LEISHMANIOSE TEGUMENTAR'!$A$4:$C$1681,3,FALSE),0)</f>
        <v>1</v>
      </c>
      <c r="O2538" s="2">
        <f>IFERROR(VLOOKUP(C2538,'FEBRE AMARELA'!$A$4:$C$38,3,FALSE),0)</f>
        <v>0</v>
      </c>
      <c r="P2538" s="2">
        <f>IFERROR(VLOOKUP(C2538,DENGUE!$A$5:$C$4097,3,FALSE),0)</f>
        <v>14</v>
      </c>
      <c r="Q2538" s="2">
        <f>IFERROR(VLOOKUP(C2538,'HEPATITE VIRAL'!$A$5:$C$3162,3,FALSE),0)</f>
        <v>20</v>
      </c>
      <c r="R2538" s="2">
        <f>IFERROR(VLOOKUP(C2538,'FEBRE MACULOSA'!$A$5:$C$181,3,FALSE),0)</f>
        <v>0</v>
      </c>
      <c r="S2538" s="2">
        <f>IFERROR(VLOOKUP(C2538,LEPTOSPIROSE!$A$5:$C$1176,3,FALSE),0)</f>
        <v>1</v>
      </c>
      <c r="T2538" s="2">
        <f>IFERROR(VLOOKUP(C2538,'DOENÇA DE CHAGAS'!$A$5:$C$100,3,FALSE),0)</f>
        <v>0</v>
      </c>
      <c r="U2538" s="2">
        <f>IFERROR(VLOOKUP(C2538,'PICADAS DE COBRAS'!$A$6:$C$4645,3,FALSE),0)</f>
        <v>5</v>
      </c>
      <c r="V2538">
        <f>IFERROR(VLOOKUP(C2538,'ZIKA VIRUS'!$A$5:$C$2399,3,FALSE),0)</f>
        <v>6</v>
      </c>
      <c r="W2538">
        <f>IFERROR(VLOOKUP(C2538,'FEBRE TIFÓIDE'!$A$5:$C$46,3,FALSE),0)</f>
        <v>0</v>
      </c>
      <c r="X2538">
        <f>IFERROR(VLOOKUP(C2538,HANTAVIROSE!$A$5:$C$153,3,FALSE),0)</f>
        <v>0</v>
      </c>
      <c r="Y2538">
        <f>IFERROR(VLOOKUP(C2538,MENINGITE!$A$5:$C$447,3,FALSE),0)</f>
        <v>0</v>
      </c>
      <c r="Z2538">
        <f>IFERROR(VLOOKUP(C2538,RAIVA!$A$5:$C$16,3,FALSE),0)</f>
        <v>0</v>
      </c>
    </row>
    <row r="2539" spans="1:26" x14ac:dyDescent="0.3">
      <c r="A2539" s="2" t="s">
        <v>4178</v>
      </c>
      <c r="B2539" s="2" t="s">
        <v>4268</v>
      </c>
      <c r="C2539" s="2">
        <v>240520</v>
      </c>
      <c r="D2539" s="2">
        <v>2405207</v>
      </c>
      <c r="E2539" s="2" t="s">
        <v>4178</v>
      </c>
      <c r="F2539" s="2" t="s">
        <v>4268</v>
      </c>
      <c r="G2539" s="2">
        <f>IFERROR(VLOOKUP(D2539,Coordenadas!$A$2:$D$5571,3,FALSE),0)</f>
        <v>-6.0147399999999998</v>
      </c>
      <c r="H2539" s="2">
        <f>IFERROR(VLOOKUP(D2539,Coordenadas!$A$2:$D$5571,4,FALSE),0)</f>
        <v>-37.404800000000002</v>
      </c>
      <c r="I2539" s="2" t="s">
        <v>5324</v>
      </c>
      <c r="J2539" s="2">
        <v>5345</v>
      </c>
      <c r="K2539" s="2" t="s">
        <v>5332</v>
      </c>
      <c r="L2539" s="2">
        <f>IFERROR(VLOOKUP(C2539,BOTULISMO!$A$3:$C$19,3,FALSE),0)</f>
        <v>0</v>
      </c>
      <c r="M2539" s="2">
        <f>IFERROR(VLOOKUP(C2539,'LEISHMANIOSE VISCERAL'!$A$4:$C$454,3,FALSE),0)</f>
        <v>0</v>
      </c>
      <c r="N2539" s="2">
        <f>IFERROR(VLOOKUP(C2539,'LEISHMANIOSE TEGUMENTAR'!$A$4:$C$1681,3,FALSE),0)</f>
        <v>0</v>
      </c>
      <c r="O2539" s="2">
        <f>IFERROR(VLOOKUP(C2539,'FEBRE AMARELA'!$A$4:$C$38,3,FALSE),0)</f>
        <v>0</v>
      </c>
      <c r="P2539" s="2">
        <f>IFERROR(VLOOKUP(C2539,DENGUE!$A$5:$C$4097,3,FALSE),0)</f>
        <v>6</v>
      </c>
      <c r="Q2539" s="2">
        <f>IFERROR(VLOOKUP(C2539,'HEPATITE VIRAL'!$A$5:$C$3162,3,FALSE),0)</f>
        <v>0</v>
      </c>
      <c r="R2539" s="2">
        <f>IFERROR(VLOOKUP(C2539,'FEBRE MACULOSA'!$A$5:$C$181,3,FALSE),0)</f>
        <v>0</v>
      </c>
      <c r="S2539" s="2">
        <f>IFERROR(VLOOKUP(C2539,LEPTOSPIROSE!$A$5:$C$1176,3,FALSE),0)</f>
        <v>0</v>
      </c>
      <c r="T2539" s="2">
        <f>IFERROR(VLOOKUP(C2539,'DOENÇA DE CHAGAS'!$A$5:$C$100,3,FALSE),0)</f>
        <v>0</v>
      </c>
      <c r="U2539" s="2">
        <f>IFERROR(VLOOKUP(C2539,'PICADAS DE COBRAS'!$A$6:$C$4645,3,FALSE),0)</f>
        <v>2</v>
      </c>
      <c r="V2539">
        <f>IFERROR(VLOOKUP(C2539,'ZIKA VIRUS'!$A$5:$C$2399,3,FALSE),0)</f>
        <v>0</v>
      </c>
      <c r="W2539">
        <f>IFERROR(VLOOKUP(C2539,'FEBRE TIFÓIDE'!$A$5:$C$46,3,FALSE),0)</f>
        <v>0</v>
      </c>
      <c r="X2539">
        <f>IFERROR(VLOOKUP(C2539,HANTAVIROSE!$A$5:$C$153,3,FALSE),0)</f>
        <v>0</v>
      </c>
      <c r="Y2539">
        <f>IFERROR(VLOOKUP(C2539,MENINGITE!$A$5:$C$447,3,FALSE),0)</f>
        <v>0</v>
      </c>
      <c r="Z2539">
        <f>IFERROR(VLOOKUP(C2539,RAIVA!$A$5:$C$16,3,FALSE),0)</f>
        <v>0</v>
      </c>
    </row>
    <row r="2540" spans="1:26" x14ac:dyDescent="0.3">
      <c r="A2540" s="2" t="s">
        <v>250</v>
      </c>
      <c r="B2540" s="2" t="s">
        <v>335</v>
      </c>
      <c r="C2540" s="2">
        <v>510490</v>
      </c>
      <c r="D2540" s="2">
        <v>5104906</v>
      </c>
      <c r="E2540" s="2" t="s">
        <v>250</v>
      </c>
      <c r="F2540" s="2" t="s">
        <v>335</v>
      </c>
      <c r="G2540" s="2">
        <f>IFERROR(VLOOKUP(D2540,Coordenadas!$A$2:$D$5571,3,FALSE),0)</f>
        <v>-15.234999999999999</v>
      </c>
      <c r="H2540" s="2">
        <f>IFERROR(VLOOKUP(D2540,Coordenadas!$A$2:$D$5571,4,FALSE),0)</f>
        <v>-56.491700000000002</v>
      </c>
      <c r="I2540" s="2" t="s">
        <v>5327</v>
      </c>
      <c r="J2540" s="2">
        <v>7696</v>
      </c>
      <c r="K2540" s="2" t="s">
        <v>5332</v>
      </c>
      <c r="L2540" s="2">
        <f>IFERROR(VLOOKUP(C2540,BOTULISMO!$A$3:$C$19,3,FALSE),0)</f>
        <v>0</v>
      </c>
      <c r="M2540" s="2">
        <f>IFERROR(VLOOKUP(C2540,'LEISHMANIOSE VISCERAL'!$A$4:$C$454,3,FALSE),0)</f>
        <v>0</v>
      </c>
      <c r="N2540" s="2">
        <f>IFERROR(VLOOKUP(C2540,'LEISHMANIOSE TEGUMENTAR'!$A$4:$C$1681,3,FALSE),0)</f>
        <v>0</v>
      </c>
      <c r="O2540" s="2">
        <f>IFERROR(VLOOKUP(C2540,'FEBRE AMARELA'!$A$4:$C$38,3,FALSE),0)</f>
        <v>0</v>
      </c>
      <c r="P2540" s="2">
        <f>IFERROR(VLOOKUP(C2540,DENGUE!$A$5:$C$4097,3,FALSE),0)</f>
        <v>3</v>
      </c>
      <c r="Q2540" s="2">
        <f>IFERROR(VLOOKUP(C2540,'HEPATITE VIRAL'!$A$5:$C$3162,3,FALSE),0)</f>
        <v>0</v>
      </c>
      <c r="R2540" s="2">
        <f>IFERROR(VLOOKUP(C2540,'FEBRE MACULOSA'!$A$5:$C$181,3,FALSE),0)</f>
        <v>0</v>
      </c>
      <c r="S2540" s="2">
        <f>IFERROR(VLOOKUP(C2540,LEPTOSPIROSE!$A$5:$C$1176,3,FALSE),0)</f>
        <v>0</v>
      </c>
      <c r="T2540" s="2">
        <f>IFERROR(VLOOKUP(C2540,'DOENÇA DE CHAGAS'!$A$5:$C$100,3,FALSE),0)</f>
        <v>0</v>
      </c>
      <c r="U2540" s="2">
        <f>IFERROR(VLOOKUP(C2540,'PICADAS DE COBRAS'!$A$6:$C$4645,3,FALSE),0)</f>
        <v>0</v>
      </c>
      <c r="V2540">
        <f>IFERROR(VLOOKUP(C2540,'ZIKA VIRUS'!$A$5:$C$2399,3,FALSE),0)</f>
        <v>0</v>
      </c>
      <c r="W2540">
        <f>IFERROR(VLOOKUP(C2540,'FEBRE TIFÓIDE'!$A$5:$C$46,3,FALSE),0)</f>
        <v>0</v>
      </c>
      <c r="X2540">
        <f>IFERROR(VLOOKUP(C2540,HANTAVIROSE!$A$5:$C$153,3,FALSE),0)</f>
        <v>0</v>
      </c>
      <c r="Y2540">
        <f>IFERROR(VLOOKUP(C2540,MENINGITE!$A$5:$C$447,3,FALSE),0)</f>
        <v>0</v>
      </c>
      <c r="Z2540">
        <f>IFERROR(VLOOKUP(C2540,RAIVA!$A$5:$C$16,3,FALSE),0)</f>
        <v>0</v>
      </c>
    </row>
    <row r="2541" spans="1:26" x14ac:dyDescent="0.3">
      <c r="A2541" s="2" t="s">
        <v>1256</v>
      </c>
      <c r="B2541" s="2" t="s">
        <v>1473</v>
      </c>
      <c r="C2541" s="2">
        <v>411220</v>
      </c>
      <c r="D2541" s="2">
        <v>4112207</v>
      </c>
      <c r="E2541" s="2" t="s">
        <v>1256</v>
      </c>
      <c r="F2541" s="2" t="s">
        <v>1473</v>
      </c>
      <c r="G2541" s="2">
        <f>IFERROR(VLOOKUP(D2541,Coordenadas!$A$2:$D$5571,3,FALSE),0)</f>
        <v>-24.1401</v>
      </c>
      <c r="H2541" s="2">
        <f>IFERROR(VLOOKUP(D2541,Coordenadas!$A$2:$D$5571,4,FALSE),0)</f>
        <v>-52.778399999999998</v>
      </c>
      <c r="I2541" s="2" t="s">
        <v>5326</v>
      </c>
      <c r="J2541" s="2">
        <v>6532</v>
      </c>
      <c r="K2541" s="2" t="s">
        <v>5332</v>
      </c>
      <c r="L2541" s="2">
        <f>IFERROR(VLOOKUP(C2541,BOTULISMO!$A$3:$C$19,3,FALSE),0)</f>
        <v>0</v>
      </c>
      <c r="M2541" s="2">
        <f>IFERROR(VLOOKUP(C2541,'LEISHMANIOSE VISCERAL'!$A$4:$C$454,3,FALSE),0)</f>
        <v>0</v>
      </c>
      <c r="N2541" s="2">
        <f>IFERROR(VLOOKUP(C2541,'LEISHMANIOSE TEGUMENTAR'!$A$4:$C$1681,3,FALSE),0)</f>
        <v>0</v>
      </c>
      <c r="O2541" s="2">
        <f>IFERROR(VLOOKUP(C2541,'FEBRE AMARELA'!$A$4:$C$38,3,FALSE),0)</f>
        <v>0</v>
      </c>
      <c r="P2541" s="2">
        <f>IFERROR(VLOOKUP(C2541,DENGUE!$A$5:$C$4097,3,FALSE),0)</f>
        <v>107</v>
      </c>
      <c r="Q2541" s="2">
        <f>IFERROR(VLOOKUP(C2541,'HEPATITE VIRAL'!$A$5:$C$3162,3,FALSE),0)</f>
        <v>3</v>
      </c>
      <c r="R2541" s="2">
        <f>IFERROR(VLOOKUP(C2541,'FEBRE MACULOSA'!$A$5:$C$181,3,FALSE),0)</f>
        <v>0</v>
      </c>
      <c r="S2541" s="2">
        <f>IFERROR(VLOOKUP(C2541,LEPTOSPIROSE!$A$5:$C$1176,3,FALSE),0)</f>
        <v>0</v>
      </c>
      <c r="T2541" s="2">
        <f>IFERROR(VLOOKUP(C2541,'DOENÇA DE CHAGAS'!$A$5:$C$100,3,FALSE),0)</f>
        <v>0</v>
      </c>
      <c r="U2541" s="2">
        <f>IFERROR(VLOOKUP(C2541,'PICADAS DE COBRAS'!$A$6:$C$4645,3,FALSE),0)</f>
        <v>11</v>
      </c>
      <c r="V2541">
        <f>IFERROR(VLOOKUP(C2541,'ZIKA VIRUS'!$A$5:$C$2399,3,FALSE),0)</f>
        <v>0</v>
      </c>
      <c r="W2541">
        <f>IFERROR(VLOOKUP(C2541,'FEBRE TIFÓIDE'!$A$5:$C$46,3,FALSE),0)</f>
        <v>0</v>
      </c>
      <c r="X2541">
        <f>IFERROR(VLOOKUP(C2541,HANTAVIROSE!$A$5:$C$153,3,FALSE),0)</f>
        <v>0</v>
      </c>
      <c r="Y2541">
        <f>IFERROR(VLOOKUP(C2541,MENINGITE!$A$5:$C$447,3,FALSE),0)</f>
        <v>0</v>
      </c>
      <c r="Z2541">
        <f>IFERROR(VLOOKUP(C2541,RAIVA!$A$5:$C$16,3,FALSE),0)</f>
        <v>0</v>
      </c>
    </row>
    <row r="2542" spans="1:26" x14ac:dyDescent="0.3">
      <c r="A2542" s="2" t="s">
        <v>2425</v>
      </c>
      <c r="B2542" s="2" t="s">
        <v>2868</v>
      </c>
      <c r="C2542" s="2">
        <v>313520</v>
      </c>
      <c r="D2542" s="2">
        <v>3135209</v>
      </c>
      <c r="E2542" s="2" t="s">
        <v>2425</v>
      </c>
      <c r="F2542" s="2" t="s">
        <v>2868</v>
      </c>
      <c r="G2542" s="2">
        <f>IFERROR(VLOOKUP(D2542,Coordenadas!$A$2:$D$5571,3,FALSE),0)</f>
        <v>-15.4802</v>
      </c>
      <c r="H2542" s="2">
        <f>IFERROR(VLOOKUP(D2542,Coordenadas!$A$2:$D$5571,4,FALSE),0)</f>
        <v>-44.363900000000001</v>
      </c>
      <c r="I2542" s="2" t="s">
        <v>5325</v>
      </c>
      <c r="J2542" s="2">
        <v>65463</v>
      </c>
      <c r="K2542" s="2" t="s">
        <v>5331</v>
      </c>
      <c r="L2542" s="2">
        <f>IFERROR(VLOOKUP(C2542,BOTULISMO!$A$3:$C$19,3,FALSE),0)</f>
        <v>0</v>
      </c>
      <c r="M2542" s="2">
        <f>IFERROR(VLOOKUP(C2542,'LEISHMANIOSE VISCERAL'!$A$4:$C$454,3,FALSE),0)</f>
        <v>3</v>
      </c>
      <c r="N2542" s="2">
        <f>IFERROR(VLOOKUP(C2542,'LEISHMANIOSE TEGUMENTAR'!$A$4:$C$1681,3,FALSE),0)</f>
        <v>52</v>
      </c>
      <c r="O2542" s="2">
        <f>IFERROR(VLOOKUP(C2542,'FEBRE AMARELA'!$A$4:$C$38,3,FALSE),0)</f>
        <v>0</v>
      </c>
      <c r="P2542" s="2">
        <f>IFERROR(VLOOKUP(C2542,DENGUE!$A$5:$C$4097,3,FALSE),0)</f>
        <v>16</v>
      </c>
      <c r="Q2542" s="2">
        <f>IFERROR(VLOOKUP(C2542,'HEPATITE VIRAL'!$A$5:$C$3162,3,FALSE),0)</f>
        <v>7</v>
      </c>
      <c r="R2542" s="2">
        <f>IFERROR(VLOOKUP(C2542,'FEBRE MACULOSA'!$A$5:$C$181,3,FALSE),0)</f>
        <v>0</v>
      </c>
      <c r="S2542" s="2">
        <f>IFERROR(VLOOKUP(C2542,LEPTOSPIROSE!$A$5:$C$1176,3,FALSE),0)</f>
        <v>0</v>
      </c>
      <c r="T2542" s="2">
        <f>IFERROR(VLOOKUP(C2542,'DOENÇA DE CHAGAS'!$A$5:$C$100,3,FALSE),0)</f>
        <v>0</v>
      </c>
      <c r="U2542" s="2">
        <f>IFERROR(VLOOKUP(C2542,'PICADAS DE COBRAS'!$A$6:$C$4645,3,FALSE),0)</f>
        <v>491</v>
      </c>
      <c r="V2542">
        <f>IFERROR(VLOOKUP(C2542,'ZIKA VIRUS'!$A$5:$C$2399,3,FALSE),0)</f>
        <v>26</v>
      </c>
      <c r="W2542">
        <f>IFERROR(VLOOKUP(C2542,'FEBRE TIFÓIDE'!$A$5:$C$46,3,FALSE),0)</f>
        <v>0</v>
      </c>
      <c r="X2542">
        <f>IFERROR(VLOOKUP(C2542,HANTAVIROSE!$A$5:$C$153,3,FALSE),0)</f>
        <v>0</v>
      </c>
      <c r="Y2542">
        <f>IFERROR(VLOOKUP(C2542,MENINGITE!$A$5:$C$447,3,FALSE),0)</f>
        <v>0</v>
      </c>
      <c r="Z2542">
        <f>IFERROR(VLOOKUP(C2542,RAIVA!$A$5:$C$16,3,FALSE),0)</f>
        <v>0</v>
      </c>
    </row>
    <row r="2543" spans="1:26" x14ac:dyDescent="0.3">
      <c r="A2543" s="2" t="s">
        <v>4178</v>
      </c>
      <c r="B2543" s="2" t="s">
        <v>4267</v>
      </c>
      <c r="C2543" s="2">
        <v>240530</v>
      </c>
      <c r="D2543" s="2">
        <v>2405306</v>
      </c>
      <c r="E2543" s="2" t="s">
        <v>4178</v>
      </c>
      <c r="F2543" s="2" t="s">
        <v>4267</v>
      </c>
      <c r="G2543" s="2">
        <f>IFERROR(VLOOKUP(D2543,Coordenadas!$A$2:$D$5571,3,FALSE),0)</f>
        <v>-6.1656599999999999</v>
      </c>
      <c r="H2543" s="2">
        <f>IFERROR(VLOOKUP(D2543,Coordenadas!$A$2:$D$5571,4,FALSE),0)</f>
        <v>-35.621899999999997</v>
      </c>
      <c r="I2543" s="2" t="s">
        <v>5324</v>
      </c>
      <c r="J2543" s="2">
        <v>9011</v>
      </c>
      <c r="K2543" s="2" t="s">
        <v>5332</v>
      </c>
      <c r="L2543" s="2">
        <f>IFERROR(VLOOKUP(C2543,BOTULISMO!$A$3:$C$19,3,FALSE),0)</f>
        <v>0</v>
      </c>
      <c r="M2543" s="2">
        <f>IFERROR(VLOOKUP(C2543,'LEISHMANIOSE VISCERAL'!$A$4:$C$454,3,FALSE),0)</f>
        <v>0</v>
      </c>
      <c r="N2543" s="2">
        <f>IFERROR(VLOOKUP(C2543,'LEISHMANIOSE TEGUMENTAR'!$A$4:$C$1681,3,FALSE),0)</f>
        <v>0</v>
      </c>
      <c r="O2543" s="2">
        <f>IFERROR(VLOOKUP(C2543,'FEBRE AMARELA'!$A$4:$C$38,3,FALSE),0)</f>
        <v>0</v>
      </c>
      <c r="P2543" s="2">
        <f>IFERROR(VLOOKUP(C2543,DENGUE!$A$5:$C$4097,3,FALSE),0)</f>
        <v>1</v>
      </c>
      <c r="Q2543" s="2">
        <f>IFERROR(VLOOKUP(C2543,'HEPATITE VIRAL'!$A$5:$C$3162,3,FALSE),0)</f>
        <v>1</v>
      </c>
      <c r="R2543" s="2">
        <f>IFERROR(VLOOKUP(C2543,'FEBRE MACULOSA'!$A$5:$C$181,3,FALSE),0)</f>
        <v>0</v>
      </c>
      <c r="S2543" s="2">
        <f>IFERROR(VLOOKUP(C2543,LEPTOSPIROSE!$A$5:$C$1176,3,FALSE),0)</f>
        <v>0</v>
      </c>
      <c r="T2543" s="2">
        <f>IFERROR(VLOOKUP(C2543,'DOENÇA DE CHAGAS'!$A$5:$C$100,3,FALSE),0)</f>
        <v>0</v>
      </c>
      <c r="U2543" s="2">
        <f>IFERROR(VLOOKUP(C2543,'PICADAS DE COBRAS'!$A$6:$C$4645,3,FALSE),0)</f>
        <v>3</v>
      </c>
      <c r="V2543">
        <f>IFERROR(VLOOKUP(C2543,'ZIKA VIRUS'!$A$5:$C$2399,3,FALSE),0)</f>
        <v>9</v>
      </c>
      <c r="W2543">
        <f>IFERROR(VLOOKUP(C2543,'FEBRE TIFÓIDE'!$A$5:$C$46,3,FALSE),0)</f>
        <v>0</v>
      </c>
      <c r="X2543">
        <f>IFERROR(VLOOKUP(C2543,HANTAVIROSE!$A$5:$C$153,3,FALSE),0)</f>
        <v>0</v>
      </c>
      <c r="Y2543">
        <f>IFERROR(VLOOKUP(C2543,MENINGITE!$A$5:$C$447,3,FALSE),0)</f>
        <v>0</v>
      </c>
      <c r="Z2543">
        <f>IFERROR(VLOOKUP(C2543,RAIVA!$A$5:$C$16,3,FALSE),0)</f>
        <v>0</v>
      </c>
    </row>
    <row r="2544" spans="1:26" x14ac:dyDescent="0.3">
      <c r="A2544" s="2" t="s">
        <v>2425</v>
      </c>
      <c r="B2544" s="2" t="s">
        <v>2867</v>
      </c>
      <c r="C2544" s="2">
        <v>313530</v>
      </c>
      <c r="D2544" s="2">
        <v>3135308</v>
      </c>
      <c r="E2544" s="2" t="s">
        <v>2425</v>
      </c>
      <c r="F2544" s="2" t="s">
        <v>2867</v>
      </c>
      <c r="G2544" s="2">
        <f>IFERROR(VLOOKUP(D2544,Coordenadas!$A$2:$D$5571,3,FALSE),0)</f>
        <v>-20.144200000000001</v>
      </c>
      <c r="H2544" s="2">
        <f>IFERROR(VLOOKUP(D2544,Coordenadas!$A$2:$D$5571,4,FALSE),0)</f>
        <v>-45.5015</v>
      </c>
      <c r="I2544" s="2" t="s">
        <v>5325</v>
      </c>
      <c r="J2544" s="2">
        <v>3939</v>
      </c>
      <c r="K2544" s="2" t="s">
        <v>5332</v>
      </c>
      <c r="L2544" s="2">
        <f>IFERROR(VLOOKUP(C2544,BOTULISMO!$A$3:$C$19,3,FALSE),0)</f>
        <v>0</v>
      </c>
      <c r="M2544" s="2">
        <f>IFERROR(VLOOKUP(C2544,'LEISHMANIOSE VISCERAL'!$A$4:$C$454,3,FALSE),0)</f>
        <v>0</v>
      </c>
      <c r="N2544" s="2">
        <f>IFERROR(VLOOKUP(C2544,'LEISHMANIOSE TEGUMENTAR'!$A$4:$C$1681,3,FALSE),0)</f>
        <v>0</v>
      </c>
      <c r="O2544" s="2">
        <f>IFERROR(VLOOKUP(C2544,'FEBRE AMARELA'!$A$4:$C$38,3,FALSE),0)</f>
        <v>0</v>
      </c>
      <c r="P2544" s="2">
        <f>IFERROR(VLOOKUP(C2544,DENGUE!$A$5:$C$4097,3,FALSE),0)</f>
        <v>1</v>
      </c>
      <c r="Q2544" s="2">
        <f>IFERROR(VLOOKUP(C2544,'HEPATITE VIRAL'!$A$5:$C$3162,3,FALSE),0)</f>
        <v>2</v>
      </c>
      <c r="R2544" s="2">
        <f>IFERROR(VLOOKUP(C2544,'FEBRE MACULOSA'!$A$5:$C$181,3,FALSE),0)</f>
        <v>1</v>
      </c>
      <c r="S2544" s="2">
        <f>IFERROR(VLOOKUP(C2544,LEPTOSPIROSE!$A$5:$C$1176,3,FALSE),0)</f>
        <v>0</v>
      </c>
      <c r="T2544" s="2">
        <f>IFERROR(VLOOKUP(C2544,'DOENÇA DE CHAGAS'!$A$5:$C$100,3,FALSE),0)</f>
        <v>0</v>
      </c>
      <c r="U2544" s="2">
        <f>IFERROR(VLOOKUP(C2544,'PICADAS DE COBRAS'!$A$6:$C$4645,3,FALSE),0)</f>
        <v>8</v>
      </c>
      <c r="V2544">
        <f>IFERROR(VLOOKUP(C2544,'ZIKA VIRUS'!$A$5:$C$2399,3,FALSE),0)</f>
        <v>0</v>
      </c>
      <c r="W2544">
        <f>IFERROR(VLOOKUP(C2544,'FEBRE TIFÓIDE'!$A$5:$C$46,3,FALSE),0)</f>
        <v>0</v>
      </c>
      <c r="X2544">
        <f>IFERROR(VLOOKUP(C2544,HANTAVIROSE!$A$5:$C$153,3,FALSE),0)</f>
        <v>0</v>
      </c>
      <c r="Y2544">
        <f>IFERROR(VLOOKUP(C2544,MENINGITE!$A$5:$C$447,3,FALSE),0)</f>
        <v>0</v>
      </c>
      <c r="Z2544">
        <f>IFERROR(VLOOKUP(C2544,RAIVA!$A$5:$C$16,3,FALSE),0)</f>
        <v>0</v>
      </c>
    </row>
    <row r="2545" spans="1:26" x14ac:dyDescent="0.3">
      <c r="A2545" s="2" t="s">
        <v>3723</v>
      </c>
      <c r="B2545" s="2" t="s">
        <v>3781</v>
      </c>
      <c r="C2545" s="2">
        <v>270360</v>
      </c>
      <c r="D2545" s="2">
        <v>2703601</v>
      </c>
      <c r="E2545" s="2" t="s">
        <v>3723</v>
      </c>
      <c r="F2545" s="2" t="s">
        <v>3781</v>
      </c>
      <c r="G2545" s="2">
        <f>IFERROR(VLOOKUP(D2545,Coordenadas!$A$2:$D$5571,3,FALSE),0)</f>
        <v>-9.0874600000000001</v>
      </c>
      <c r="H2545" s="2">
        <f>IFERROR(VLOOKUP(D2545,Coordenadas!$A$2:$D$5571,4,FALSE),0)</f>
        <v>-35.263399999999997</v>
      </c>
      <c r="I2545" s="2" t="s">
        <v>5324</v>
      </c>
      <c r="J2545" s="2">
        <v>7754</v>
      </c>
      <c r="K2545" s="2" t="s">
        <v>5332</v>
      </c>
      <c r="L2545" s="2">
        <f>IFERROR(VLOOKUP(C2545,BOTULISMO!$A$3:$C$19,3,FALSE),0)</f>
        <v>0</v>
      </c>
      <c r="M2545" s="2">
        <f>IFERROR(VLOOKUP(C2545,'LEISHMANIOSE VISCERAL'!$A$4:$C$454,3,FALSE),0)</f>
        <v>0</v>
      </c>
      <c r="N2545" s="2">
        <f>IFERROR(VLOOKUP(C2545,'LEISHMANIOSE TEGUMENTAR'!$A$4:$C$1681,3,FALSE),0)</f>
        <v>0</v>
      </c>
      <c r="O2545" s="2">
        <f>IFERROR(VLOOKUP(C2545,'FEBRE AMARELA'!$A$4:$C$38,3,FALSE),0)</f>
        <v>0</v>
      </c>
      <c r="P2545" s="2">
        <f>IFERROR(VLOOKUP(C2545,DENGUE!$A$5:$C$4097,3,FALSE),0)</f>
        <v>2</v>
      </c>
      <c r="Q2545" s="2">
        <f>IFERROR(VLOOKUP(C2545,'HEPATITE VIRAL'!$A$5:$C$3162,3,FALSE),0)</f>
        <v>1</v>
      </c>
      <c r="R2545" s="2">
        <f>IFERROR(VLOOKUP(C2545,'FEBRE MACULOSA'!$A$5:$C$181,3,FALSE),0)</f>
        <v>0</v>
      </c>
      <c r="S2545" s="2">
        <f>IFERROR(VLOOKUP(C2545,LEPTOSPIROSE!$A$5:$C$1176,3,FALSE),0)</f>
        <v>0</v>
      </c>
      <c r="T2545" s="2">
        <f>IFERROR(VLOOKUP(C2545,'DOENÇA DE CHAGAS'!$A$5:$C$100,3,FALSE),0)</f>
        <v>0</v>
      </c>
      <c r="U2545" s="2">
        <f>IFERROR(VLOOKUP(C2545,'PICADAS DE COBRAS'!$A$6:$C$4645,3,FALSE),0)</f>
        <v>9</v>
      </c>
      <c r="V2545">
        <f>IFERROR(VLOOKUP(C2545,'ZIKA VIRUS'!$A$5:$C$2399,3,FALSE),0)</f>
        <v>2</v>
      </c>
      <c r="W2545">
        <f>IFERROR(VLOOKUP(C2545,'FEBRE TIFÓIDE'!$A$5:$C$46,3,FALSE),0)</f>
        <v>0</v>
      </c>
      <c r="X2545">
        <f>IFERROR(VLOOKUP(C2545,HANTAVIROSE!$A$5:$C$153,3,FALSE),0)</f>
        <v>0</v>
      </c>
      <c r="Y2545">
        <f>IFERROR(VLOOKUP(C2545,MENINGITE!$A$5:$C$447,3,FALSE),0)</f>
        <v>0</v>
      </c>
      <c r="Z2545">
        <f>IFERROR(VLOOKUP(C2545,RAIVA!$A$5:$C$16,3,FALSE),0)</f>
        <v>0</v>
      </c>
    </row>
    <row r="2546" spans="1:26" x14ac:dyDescent="0.3">
      <c r="A2546" s="2" t="s">
        <v>3652</v>
      </c>
      <c r="B2546" s="2" t="s">
        <v>3692</v>
      </c>
      <c r="C2546" s="2">
        <v>280330</v>
      </c>
      <c r="D2546" s="2">
        <v>2803302</v>
      </c>
      <c r="E2546" s="2" t="s">
        <v>3652</v>
      </c>
      <c r="F2546" s="2" t="s">
        <v>3692</v>
      </c>
      <c r="G2546" s="2">
        <f>IFERROR(VLOOKUP(D2546,Coordenadas!$A$2:$D$5571,3,FALSE),0)</f>
        <v>-10.584899999999999</v>
      </c>
      <c r="H2546" s="2">
        <f>IFERROR(VLOOKUP(D2546,Coordenadas!$A$2:$D$5571,4,FALSE),0)</f>
        <v>-36.941800000000001</v>
      </c>
      <c r="I2546" s="2" t="s">
        <v>5324</v>
      </c>
      <c r="J2546" s="2">
        <v>16864</v>
      </c>
      <c r="K2546" s="2" t="s">
        <v>5332</v>
      </c>
      <c r="L2546" s="2">
        <f>IFERROR(VLOOKUP(C2546,BOTULISMO!$A$3:$C$19,3,FALSE),0)</f>
        <v>0</v>
      </c>
      <c r="M2546" s="2">
        <f>IFERROR(VLOOKUP(C2546,'LEISHMANIOSE VISCERAL'!$A$4:$C$454,3,FALSE),0)</f>
        <v>0</v>
      </c>
      <c r="N2546" s="2">
        <f>IFERROR(VLOOKUP(C2546,'LEISHMANIOSE TEGUMENTAR'!$A$4:$C$1681,3,FALSE),0)</f>
        <v>0</v>
      </c>
      <c r="O2546" s="2">
        <f>IFERROR(VLOOKUP(C2546,'FEBRE AMARELA'!$A$4:$C$38,3,FALSE),0)</f>
        <v>0</v>
      </c>
      <c r="P2546" s="2">
        <f>IFERROR(VLOOKUP(C2546,DENGUE!$A$5:$C$4097,3,FALSE),0)</f>
        <v>10</v>
      </c>
      <c r="Q2546" s="2">
        <f>IFERROR(VLOOKUP(C2546,'HEPATITE VIRAL'!$A$5:$C$3162,3,FALSE),0)</f>
        <v>2</v>
      </c>
      <c r="R2546" s="2">
        <f>IFERROR(VLOOKUP(C2546,'FEBRE MACULOSA'!$A$5:$C$181,3,FALSE),0)</f>
        <v>0</v>
      </c>
      <c r="S2546" s="2">
        <f>IFERROR(VLOOKUP(C2546,LEPTOSPIROSE!$A$5:$C$1176,3,FALSE),0)</f>
        <v>0</v>
      </c>
      <c r="T2546" s="2">
        <f>IFERROR(VLOOKUP(C2546,'DOENÇA DE CHAGAS'!$A$5:$C$100,3,FALSE),0)</f>
        <v>0</v>
      </c>
      <c r="U2546" s="2">
        <f>IFERROR(VLOOKUP(C2546,'PICADAS DE COBRAS'!$A$6:$C$4645,3,FALSE),0)</f>
        <v>0</v>
      </c>
      <c r="V2546">
        <f>IFERROR(VLOOKUP(C2546,'ZIKA VIRUS'!$A$5:$C$2399,3,FALSE),0)</f>
        <v>0</v>
      </c>
      <c r="W2546">
        <f>IFERROR(VLOOKUP(C2546,'FEBRE TIFÓIDE'!$A$5:$C$46,3,FALSE),0)</f>
        <v>0</v>
      </c>
      <c r="X2546">
        <f>IFERROR(VLOOKUP(C2546,HANTAVIROSE!$A$5:$C$153,3,FALSE),0)</f>
        <v>0</v>
      </c>
      <c r="Y2546">
        <f>IFERROR(VLOOKUP(C2546,MENINGITE!$A$5:$C$447,3,FALSE),0)</f>
        <v>0</v>
      </c>
      <c r="Z2546">
        <f>IFERROR(VLOOKUP(C2546,RAIVA!$A$5:$C$16,3,FALSE),0)</f>
        <v>0</v>
      </c>
    </row>
    <row r="2547" spans="1:26" x14ac:dyDescent="0.3">
      <c r="A2547" s="2" t="s">
        <v>2258</v>
      </c>
      <c r="B2547" s="2" t="s">
        <v>2314</v>
      </c>
      <c r="C2547" s="2">
        <v>330227</v>
      </c>
      <c r="D2547" s="2">
        <v>3302270</v>
      </c>
      <c r="E2547" s="2" t="s">
        <v>2258</v>
      </c>
      <c r="F2547" s="2" t="s">
        <v>2314</v>
      </c>
      <c r="G2547" s="2">
        <f>IFERROR(VLOOKUP(D2547,Coordenadas!$A$2:$D$5571,3,FALSE),0)</f>
        <v>-22.6435</v>
      </c>
      <c r="H2547" s="2">
        <f>IFERROR(VLOOKUP(D2547,Coordenadas!$A$2:$D$5571,4,FALSE),0)</f>
        <v>-43.660200000000003</v>
      </c>
      <c r="I2547" s="2" t="s">
        <v>5325</v>
      </c>
      <c r="J2547" s="2">
        <v>95492</v>
      </c>
      <c r="K2547" s="2" t="s">
        <v>5331</v>
      </c>
      <c r="L2547" s="2">
        <f>IFERROR(VLOOKUP(C2547,BOTULISMO!$A$3:$C$19,3,FALSE),0)</f>
        <v>0</v>
      </c>
      <c r="M2547" s="2">
        <f>IFERROR(VLOOKUP(C2547,'LEISHMANIOSE VISCERAL'!$A$4:$C$454,3,FALSE),0)</f>
        <v>0</v>
      </c>
      <c r="N2547" s="2">
        <f>IFERROR(VLOOKUP(C2547,'LEISHMANIOSE TEGUMENTAR'!$A$4:$C$1681,3,FALSE),0)</f>
        <v>0</v>
      </c>
      <c r="O2547" s="2">
        <f>IFERROR(VLOOKUP(C2547,'FEBRE AMARELA'!$A$4:$C$38,3,FALSE),0)</f>
        <v>0</v>
      </c>
      <c r="P2547" s="2">
        <f>IFERROR(VLOOKUP(C2547,DENGUE!$A$5:$C$4097,3,FALSE),0)</f>
        <v>1</v>
      </c>
      <c r="Q2547" s="2">
        <f>IFERROR(VLOOKUP(C2547,'HEPATITE VIRAL'!$A$5:$C$3162,3,FALSE),0)</f>
        <v>11</v>
      </c>
      <c r="R2547" s="2">
        <f>IFERROR(VLOOKUP(C2547,'FEBRE MACULOSA'!$A$5:$C$181,3,FALSE),0)</f>
        <v>0</v>
      </c>
      <c r="S2547" s="2">
        <f>IFERROR(VLOOKUP(C2547,LEPTOSPIROSE!$A$5:$C$1176,3,FALSE),0)</f>
        <v>0</v>
      </c>
      <c r="T2547" s="2">
        <f>IFERROR(VLOOKUP(C2547,'DOENÇA DE CHAGAS'!$A$5:$C$100,3,FALSE),0)</f>
        <v>0</v>
      </c>
      <c r="U2547" s="2">
        <f>IFERROR(VLOOKUP(C2547,'PICADAS DE COBRAS'!$A$6:$C$4645,3,FALSE),0)</f>
        <v>1</v>
      </c>
      <c r="V2547">
        <f>IFERROR(VLOOKUP(C2547,'ZIKA VIRUS'!$A$5:$C$2399,3,FALSE),0)</f>
        <v>638</v>
      </c>
      <c r="W2547">
        <f>IFERROR(VLOOKUP(C2547,'FEBRE TIFÓIDE'!$A$5:$C$46,3,FALSE),0)</f>
        <v>0</v>
      </c>
      <c r="X2547">
        <f>IFERROR(VLOOKUP(C2547,HANTAVIROSE!$A$5:$C$153,3,FALSE),0)</f>
        <v>0</v>
      </c>
      <c r="Y2547">
        <f>IFERROR(VLOOKUP(C2547,MENINGITE!$A$5:$C$447,3,FALSE),0)</f>
        <v>0</v>
      </c>
      <c r="Z2547">
        <f>IFERROR(VLOOKUP(C2547,RAIVA!$A$5:$C$16,3,FALSE),0)</f>
        <v>0</v>
      </c>
    </row>
    <row r="2548" spans="1:26" x14ac:dyDescent="0.3">
      <c r="A2548" s="2" t="s">
        <v>4178</v>
      </c>
      <c r="B2548" s="2" t="s">
        <v>4266</v>
      </c>
      <c r="C2548" s="2">
        <v>240540</v>
      </c>
      <c r="D2548" s="2">
        <v>2405405</v>
      </c>
      <c r="E2548" s="2" t="s">
        <v>4178</v>
      </c>
      <c r="F2548" s="2" t="s">
        <v>4266</v>
      </c>
      <c r="G2548" s="2">
        <f>IFERROR(VLOOKUP(D2548,Coordenadas!$A$2:$D$5571,3,FALSE),0)</f>
        <v>-6.4654400000000001</v>
      </c>
      <c r="H2548" s="2">
        <f>IFERROR(VLOOKUP(D2548,Coordenadas!$A$2:$D$5571,4,FALSE),0)</f>
        <v>-35.934600000000003</v>
      </c>
      <c r="I2548" s="2" t="s">
        <v>5324</v>
      </c>
      <c r="J2548" s="2">
        <v>5522</v>
      </c>
      <c r="K2548" s="2" t="s">
        <v>5332</v>
      </c>
      <c r="L2548" s="2">
        <f>IFERROR(VLOOKUP(C2548,BOTULISMO!$A$3:$C$19,3,FALSE),0)</f>
        <v>0</v>
      </c>
      <c r="M2548" s="2">
        <f>IFERROR(VLOOKUP(C2548,'LEISHMANIOSE VISCERAL'!$A$4:$C$454,3,FALSE),0)</f>
        <v>0</v>
      </c>
      <c r="N2548" s="2">
        <f>IFERROR(VLOOKUP(C2548,'LEISHMANIOSE TEGUMENTAR'!$A$4:$C$1681,3,FALSE),0)</f>
        <v>0</v>
      </c>
      <c r="O2548" s="2">
        <f>IFERROR(VLOOKUP(C2548,'FEBRE AMARELA'!$A$4:$C$38,3,FALSE),0)</f>
        <v>0</v>
      </c>
      <c r="P2548" s="2">
        <f>IFERROR(VLOOKUP(C2548,DENGUE!$A$5:$C$4097,3,FALSE),0)</f>
        <v>119</v>
      </c>
      <c r="Q2548" s="2">
        <f>IFERROR(VLOOKUP(C2548,'HEPATITE VIRAL'!$A$5:$C$3162,3,FALSE),0)</f>
        <v>0</v>
      </c>
      <c r="R2548" s="2">
        <f>IFERROR(VLOOKUP(C2548,'FEBRE MACULOSA'!$A$5:$C$181,3,FALSE),0)</f>
        <v>0</v>
      </c>
      <c r="S2548" s="2">
        <f>IFERROR(VLOOKUP(C2548,LEPTOSPIROSE!$A$5:$C$1176,3,FALSE),0)</f>
        <v>0</v>
      </c>
      <c r="T2548" s="2">
        <f>IFERROR(VLOOKUP(C2548,'DOENÇA DE CHAGAS'!$A$5:$C$100,3,FALSE),0)</f>
        <v>0</v>
      </c>
      <c r="U2548" s="2">
        <f>IFERROR(VLOOKUP(C2548,'PICADAS DE COBRAS'!$A$6:$C$4645,3,FALSE),0)</f>
        <v>22</v>
      </c>
      <c r="V2548">
        <f>IFERROR(VLOOKUP(C2548,'ZIKA VIRUS'!$A$5:$C$2399,3,FALSE),0)</f>
        <v>17</v>
      </c>
      <c r="W2548">
        <f>IFERROR(VLOOKUP(C2548,'FEBRE TIFÓIDE'!$A$5:$C$46,3,FALSE),0)</f>
        <v>0</v>
      </c>
      <c r="X2548">
        <f>IFERROR(VLOOKUP(C2548,HANTAVIROSE!$A$5:$C$153,3,FALSE),0)</f>
        <v>0</v>
      </c>
      <c r="Y2548">
        <f>IFERROR(VLOOKUP(C2548,MENINGITE!$A$5:$C$447,3,FALSE),0)</f>
        <v>0</v>
      </c>
      <c r="Z2548">
        <f>IFERROR(VLOOKUP(C2548,RAIVA!$A$5:$C$16,3,FALSE),0)</f>
        <v>0</v>
      </c>
    </row>
    <row r="2549" spans="1:26" x14ac:dyDescent="0.3">
      <c r="A2549" s="2" t="s">
        <v>1256</v>
      </c>
      <c r="B2549" s="2" t="s">
        <v>1472</v>
      </c>
      <c r="C2549" s="2">
        <v>411230</v>
      </c>
      <c r="D2549" s="2">
        <v>4112306</v>
      </c>
      <c r="E2549" s="2" t="s">
        <v>1256</v>
      </c>
      <c r="F2549" s="2" t="s">
        <v>1472</v>
      </c>
      <c r="G2549" s="2">
        <f>IFERROR(VLOOKUP(D2549,Coordenadas!$A$2:$D$5571,3,FALSE),0)</f>
        <v>-23.8142</v>
      </c>
      <c r="H2549" s="2">
        <f>IFERROR(VLOOKUP(D2549,Coordenadas!$A$2:$D$5571,4,FALSE),0)</f>
        <v>-50.142200000000003</v>
      </c>
      <c r="I2549" s="2" t="s">
        <v>5326</v>
      </c>
      <c r="J2549" s="2">
        <v>4903</v>
      </c>
      <c r="K2549" s="2" t="s">
        <v>5332</v>
      </c>
      <c r="L2549" s="2">
        <f>IFERROR(VLOOKUP(C2549,BOTULISMO!$A$3:$C$19,3,FALSE),0)</f>
        <v>0</v>
      </c>
      <c r="M2549" s="2">
        <f>IFERROR(VLOOKUP(C2549,'LEISHMANIOSE VISCERAL'!$A$4:$C$454,3,FALSE),0)</f>
        <v>0</v>
      </c>
      <c r="N2549" s="2">
        <f>IFERROR(VLOOKUP(C2549,'LEISHMANIOSE TEGUMENTAR'!$A$4:$C$1681,3,FALSE),0)</f>
        <v>0</v>
      </c>
      <c r="O2549" s="2">
        <f>IFERROR(VLOOKUP(C2549,'FEBRE AMARELA'!$A$4:$C$38,3,FALSE),0)</f>
        <v>0</v>
      </c>
      <c r="P2549" s="2">
        <f>IFERROR(VLOOKUP(C2549,DENGUE!$A$5:$C$4097,3,FALSE),0)</f>
        <v>3</v>
      </c>
      <c r="Q2549" s="2">
        <f>IFERROR(VLOOKUP(C2549,'HEPATITE VIRAL'!$A$5:$C$3162,3,FALSE),0)</f>
        <v>3</v>
      </c>
      <c r="R2549" s="2">
        <f>IFERROR(VLOOKUP(C2549,'FEBRE MACULOSA'!$A$5:$C$181,3,FALSE),0)</f>
        <v>0</v>
      </c>
      <c r="S2549" s="2">
        <f>IFERROR(VLOOKUP(C2549,LEPTOSPIROSE!$A$5:$C$1176,3,FALSE),0)</f>
        <v>0</v>
      </c>
      <c r="T2549" s="2">
        <f>IFERROR(VLOOKUP(C2549,'DOENÇA DE CHAGAS'!$A$5:$C$100,3,FALSE),0)</f>
        <v>0</v>
      </c>
      <c r="U2549" s="2">
        <f>IFERROR(VLOOKUP(C2549,'PICADAS DE COBRAS'!$A$6:$C$4645,3,FALSE),0)</f>
        <v>17</v>
      </c>
      <c r="V2549">
        <f>IFERROR(VLOOKUP(C2549,'ZIKA VIRUS'!$A$5:$C$2399,3,FALSE),0)</f>
        <v>0</v>
      </c>
      <c r="W2549">
        <f>IFERROR(VLOOKUP(C2549,'FEBRE TIFÓIDE'!$A$5:$C$46,3,FALSE),0)</f>
        <v>0</v>
      </c>
      <c r="X2549">
        <f>IFERROR(VLOOKUP(C2549,HANTAVIROSE!$A$5:$C$153,3,FALSE),0)</f>
        <v>0</v>
      </c>
      <c r="Y2549">
        <f>IFERROR(VLOOKUP(C2549,MENINGITE!$A$5:$C$447,3,FALSE),0)</f>
        <v>0</v>
      </c>
      <c r="Z2549">
        <f>IFERROR(VLOOKUP(C2549,RAIVA!$A$5:$C$16,3,FALSE),0)</f>
        <v>0</v>
      </c>
    </row>
    <row r="2550" spans="1:26" x14ac:dyDescent="0.3">
      <c r="A2550" s="2" t="s">
        <v>3652</v>
      </c>
      <c r="B2550" s="2" t="s">
        <v>3691</v>
      </c>
      <c r="C2550" s="2">
        <v>280340</v>
      </c>
      <c r="D2550" s="2">
        <v>2803401</v>
      </c>
      <c r="E2550" s="2" t="s">
        <v>3652</v>
      </c>
      <c r="F2550" s="2" t="s">
        <v>3691</v>
      </c>
      <c r="G2550" s="2">
        <f>IFERROR(VLOOKUP(D2550,Coordenadas!$A$2:$D$5571,3,FALSE),0)</f>
        <v>-10.3477</v>
      </c>
      <c r="H2550" s="2">
        <f>IFERROR(VLOOKUP(D2550,Coordenadas!$A$2:$D$5571,4,FALSE),0)</f>
        <v>-36.804499999999997</v>
      </c>
      <c r="I2550" s="2" t="s">
        <v>5324</v>
      </c>
      <c r="J2550" s="2">
        <v>12938</v>
      </c>
      <c r="K2550" s="2" t="s">
        <v>5332</v>
      </c>
      <c r="L2550" s="2">
        <f>IFERROR(VLOOKUP(C2550,BOTULISMO!$A$3:$C$19,3,FALSE),0)</f>
        <v>0</v>
      </c>
      <c r="M2550" s="2">
        <f>IFERROR(VLOOKUP(C2550,'LEISHMANIOSE VISCERAL'!$A$4:$C$454,3,FALSE),0)</f>
        <v>0</v>
      </c>
      <c r="N2550" s="2">
        <f>IFERROR(VLOOKUP(C2550,'LEISHMANIOSE TEGUMENTAR'!$A$4:$C$1681,3,FALSE),0)</f>
        <v>0</v>
      </c>
      <c r="O2550" s="2">
        <f>IFERROR(VLOOKUP(C2550,'FEBRE AMARELA'!$A$4:$C$38,3,FALSE),0)</f>
        <v>0</v>
      </c>
      <c r="P2550" s="2">
        <f>IFERROR(VLOOKUP(C2550,DENGUE!$A$5:$C$4097,3,FALSE),0)</f>
        <v>3</v>
      </c>
      <c r="Q2550" s="2">
        <f>IFERROR(VLOOKUP(C2550,'HEPATITE VIRAL'!$A$5:$C$3162,3,FALSE),0)</f>
        <v>2</v>
      </c>
      <c r="R2550" s="2">
        <f>IFERROR(VLOOKUP(C2550,'FEBRE MACULOSA'!$A$5:$C$181,3,FALSE),0)</f>
        <v>0</v>
      </c>
      <c r="S2550" s="2">
        <f>IFERROR(VLOOKUP(C2550,LEPTOSPIROSE!$A$5:$C$1176,3,FALSE),0)</f>
        <v>0</v>
      </c>
      <c r="T2550" s="2">
        <f>IFERROR(VLOOKUP(C2550,'DOENÇA DE CHAGAS'!$A$5:$C$100,3,FALSE),0)</f>
        <v>0</v>
      </c>
      <c r="U2550" s="2">
        <f>IFERROR(VLOOKUP(C2550,'PICADAS DE COBRAS'!$A$6:$C$4645,3,FALSE),0)</f>
        <v>0</v>
      </c>
      <c r="V2550">
        <f>IFERROR(VLOOKUP(C2550,'ZIKA VIRUS'!$A$5:$C$2399,3,FALSE),0)</f>
        <v>0</v>
      </c>
      <c r="W2550">
        <f>IFERROR(VLOOKUP(C2550,'FEBRE TIFÓIDE'!$A$5:$C$46,3,FALSE),0)</f>
        <v>0</v>
      </c>
      <c r="X2550">
        <f>IFERROR(VLOOKUP(C2550,HANTAVIROSE!$A$5:$C$153,3,FALSE),0)</f>
        <v>0</v>
      </c>
      <c r="Y2550">
        <f>IFERROR(VLOOKUP(C2550,MENINGITE!$A$5:$C$447,3,FALSE),0)</f>
        <v>0</v>
      </c>
      <c r="Z2550">
        <f>IFERROR(VLOOKUP(C2550,RAIVA!$A$5:$C$16,3,FALSE),0)</f>
        <v>0</v>
      </c>
    </row>
    <row r="2551" spans="1:26" x14ac:dyDescent="0.3">
      <c r="A2551" s="2" t="s">
        <v>2425</v>
      </c>
      <c r="B2551" s="2" t="s">
        <v>2866</v>
      </c>
      <c r="C2551" s="2">
        <v>313535</v>
      </c>
      <c r="D2551" s="2">
        <v>3135357</v>
      </c>
      <c r="E2551" s="2" t="s">
        <v>2425</v>
      </c>
      <c r="F2551" s="2" t="s">
        <v>2866</v>
      </c>
      <c r="G2551" s="2">
        <f>IFERROR(VLOOKUP(D2551,Coordenadas!$A$2:$D$5571,3,FALSE),0)</f>
        <v>-15.989100000000001</v>
      </c>
      <c r="H2551" s="2">
        <f>IFERROR(VLOOKUP(D2551,Coordenadas!$A$2:$D$5571,4,FALSE),0)</f>
        <v>-44.275799999999997</v>
      </c>
      <c r="I2551" s="2" t="s">
        <v>5325</v>
      </c>
      <c r="J2551" s="2">
        <v>8298</v>
      </c>
      <c r="K2551" s="2" t="s">
        <v>5332</v>
      </c>
      <c r="L2551" s="2">
        <f>IFERROR(VLOOKUP(C2551,BOTULISMO!$A$3:$C$19,3,FALSE),0)</f>
        <v>0</v>
      </c>
      <c r="M2551" s="2">
        <f>IFERROR(VLOOKUP(C2551,'LEISHMANIOSE VISCERAL'!$A$4:$C$454,3,FALSE),0)</f>
        <v>0</v>
      </c>
      <c r="N2551" s="2">
        <f>IFERROR(VLOOKUP(C2551,'LEISHMANIOSE TEGUMENTAR'!$A$4:$C$1681,3,FALSE),0)</f>
        <v>1</v>
      </c>
      <c r="O2551" s="2">
        <f>IFERROR(VLOOKUP(C2551,'FEBRE AMARELA'!$A$4:$C$38,3,FALSE),0)</f>
        <v>0</v>
      </c>
      <c r="P2551" s="2">
        <f>IFERROR(VLOOKUP(C2551,DENGUE!$A$5:$C$4097,3,FALSE),0)</f>
        <v>12</v>
      </c>
      <c r="Q2551" s="2">
        <f>IFERROR(VLOOKUP(C2551,'HEPATITE VIRAL'!$A$5:$C$3162,3,FALSE),0)</f>
        <v>1</v>
      </c>
      <c r="R2551" s="2">
        <f>IFERROR(VLOOKUP(C2551,'FEBRE MACULOSA'!$A$5:$C$181,3,FALSE),0)</f>
        <v>0</v>
      </c>
      <c r="S2551" s="2">
        <f>IFERROR(VLOOKUP(C2551,LEPTOSPIROSE!$A$5:$C$1176,3,FALSE),0)</f>
        <v>0</v>
      </c>
      <c r="T2551" s="2">
        <f>IFERROR(VLOOKUP(C2551,'DOENÇA DE CHAGAS'!$A$5:$C$100,3,FALSE),0)</f>
        <v>0</v>
      </c>
      <c r="U2551" s="2">
        <f>IFERROR(VLOOKUP(C2551,'PICADAS DE COBRAS'!$A$6:$C$4645,3,FALSE),0)</f>
        <v>115</v>
      </c>
      <c r="V2551">
        <f>IFERROR(VLOOKUP(C2551,'ZIKA VIRUS'!$A$5:$C$2399,3,FALSE),0)</f>
        <v>15</v>
      </c>
      <c r="W2551">
        <f>IFERROR(VLOOKUP(C2551,'FEBRE TIFÓIDE'!$A$5:$C$46,3,FALSE),0)</f>
        <v>0</v>
      </c>
      <c r="X2551">
        <f>IFERROR(VLOOKUP(C2551,HANTAVIROSE!$A$5:$C$153,3,FALSE),0)</f>
        <v>0</v>
      </c>
      <c r="Y2551">
        <f>IFERROR(VLOOKUP(C2551,MENINGITE!$A$5:$C$447,3,FALSE),0)</f>
        <v>0</v>
      </c>
      <c r="Z2551">
        <f>IFERROR(VLOOKUP(C2551,RAIVA!$A$5:$C$16,3,FALSE),0)</f>
        <v>0</v>
      </c>
    </row>
    <row r="2552" spans="1:26" x14ac:dyDescent="0.3">
      <c r="A2552" s="2" t="s">
        <v>392</v>
      </c>
      <c r="B2552" s="2" t="s">
        <v>426</v>
      </c>
      <c r="C2552" s="2">
        <v>500480</v>
      </c>
      <c r="D2552" s="2">
        <v>5004809</v>
      </c>
      <c r="E2552" s="2" t="s">
        <v>392</v>
      </c>
      <c r="F2552" s="2" t="s">
        <v>426</v>
      </c>
      <c r="G2552" s="2">
        <f>IFERROR(VLOOKUP(D2552,Coordenadas!$A$2:$D$5571,3,FALSE),0)</f>
        <v>-23.8903</v>
      </c>
      <c r="H2552" s="2">
        <f>IFERROR(VLOOKUP(D2552,Coordenadas!$A$2:$D$5571,4,FALSE),0)</f>
        <v>-54.405900000000003</v>
      </c>
      <c r="I2552" s="2" t="s">
        <v>5327</v>
      </c>
      <c r="J2552" s="2">
        <v>7731</v>
      </c>
      <c r="K2552" s="2" t="s">
        <v>5332</v>
      </c>
      <c r="L2552" s="2">
        <f>IFERROR(VLOOKUP(C2552,BOTULISMO!$A$3:$C$19,3,FALSE),0)</f>
        <v>0</v>
      </c>
      <c r="M2552" s="2">
        <f>IFERROR(VLOOKUP(C2552,'LEISHMANIOSE VISCERAL'!$A$4:$C$454,3,FALSE),0)</f>
        <v>0</v>
      </c>
      <c r="N2552" s="2">
        <f>IFERROR(VLOOKUP(C2552,'LEISHMANIOSE TEGUMENTAR'!$A$4:$C$1681,3,FALSE),0)</f>
        <v>0</v>
      </c>
      <c r="O2552" s="2">
        <f>IFERROR(VLOOKUP(C2552,'FEBRE AMARELA'!$A$4:$C$38,3,FALSE),0)</f>
        <v>0</v>
      </c>
      <c r="P2552" s="2">
        <f>IFERROR(VLOOKUP(C2552,DENGUE!$A$5:$C$4097,3,FALSE),0)</f>
        <v>132</v>
      </c>
      <c r="Q2552" s="2">
        <f>IFERROR(VLOOKUP(C2552,'HEPATITE VIRAL'!$A$5:$C$3162,3,FALSE),0)</f>
        <v>0</v>
      </c>
      <c r="R2552" s="2">
        <f>IFERROR(VLOOKUP(C2552,'FEBRE MACULOSA'!$A$5:$C$181,3,FALSE),0)</f>
        <v>0</v>
      </c>
      <c r="S2552" s="2">
        <f>IFERROR(VLOOKUP(C2552,LEPTOSPIROSE!$A$5:$C$1176,3,FALSE),0)</f>
        <v>0</v>
      </c>
      <c r="T2552" s="2">
        <f>IFERROR(VLOOKUP(C2552,'DOENÇA DE CHAGAS'!$A$5:$C$100,3,FALSE),0)</f>
        <v>0</v>
      </c>
      <c r="U2552" s="2">
        <f>IFERROR(VLOOKUP(C2552,'PICADAS DE COBRAS'!$A$6:$C$4645,3,FALSE),0)</f>
        <v>0</v>
      </c>
      <c r="V2552">
        <f>IFERROR(VLOOKUP(C2552,'ZIKA VIRUS'!$A$5:$C$2399,3,FALSE),0)</f>
        <v>0</v>
      </c>
      <c r="W2552">
        <f>IFERROR(VLOOKUP(C2552,'FEBRE TIFÓIDE'!$A$5:$C$46,3,FALSE),0)</f>
        <v>0</v>
      </c>
      <c r="X2552">
        <f>IFERROR(VLOOKUP(C2552,HANTAVIROSE!$A$5:$C$153,3,FALSE),0)</f>
        <v>0</v>
      </c>
      <c r="Y2552">
        <f>IFERROR(VLOOKUP(C2552,MENINGITE!$A$5:$C$447,3,FALSE),0)</f>
        <v>0</v>
      </c>
      <c r="Z2552">
        <f>IFERROR(VLOOKUP(C2552,RAIVA!$A$5:$C$16,3,FALSE),0)</f>
        <v>0</v>
      </c>
    </row>
    <row r="2553" spans="1:26" x14ac:dyDescent="0.3">
      <c r="A2553" s="2" t="s">
        <v>5190</v>
      </c>
      <c r="B2553" s="2" t="s">
        <v>1471</v>
      </c>
      <c r="C2553" s="2">
        <v>130210</v>
      </c>
      <c r="D2553" s="2">
        <v>1302108</v>
      </c>
      <c r="E2553" s="2" t="s">
        <v>5190</v>
      </c>
      <c r="F2553" s="2" t="s">
        <v>1471</v>
      </c>
      <c r="G2553" s="2">
        <f>IFERROR(VLOOKUP(D2553,Coordenadas!$A$2:$D$5571,3,FALSE),0)</f>
        <v>-1.8823700000000001</v>
      </c>
      <c r="H2553" s="2">
        <f>IFERROR(VLOOKUP(D2553,Coordenadas!$A$2:$D$5571,4,FALSE),0)</f>
        <v>-66.929100000000005</v>
      </c>
      <c r="I2553" s="2" t="s">
        <v>5323</v>
      </c>
      <c r="J2553" s="2">
        <v>7326</v>
      </c>
      <c r="K2553" s="2" t="s">
        <v>5332</v>
      </c>
      <c r="L2553" s="2">
        <f>IFERROR(VLOOKUP(C2553,BOTULISMO!$A$3:$C$19,3,FALSE),0)</f>
        <v>0</v>
      </c>
      <c r="M2553" s="2">
        <f>IFERROR(VLOOKUP(C2553,'LEISHMANIOSE VISCERAL'!$A$4:$C$454,3,FALSE),0)</f>
        <v>0</v>
      </c>
      <c r="N2553" s="2">
        <f>IFERROR(VLOOKUP(C2553,'LEISHMANIOSE TEGUMENTAR'!$A$4:$C$1681,3,FALSE),0)</f>
        <v>4</v>
      </c>
      <c r="O2553" s="2">
        <f>IFERROR(VLOOKUP(C2553,'FEBRE AMARELA'!$A$4:$C$38,3,FALSE),0)</f>
        <v>0</v>
      </c>
      <c r="P2553" s="2">
        <f>IFERROR(VLOOKUP(C2553,DENGUE!$A$5:$C$4097,3,FALSE),0)</f>
        <v>0</v>
      </c>
      <c r="Q2553" s="2">
        <f>IFERROR(VLOOKUP(C2553,'HEPATITE VIRAL'!$A$5:$C$3162,3,FALSE),0)</f>
        <v>1</v>
      </c>
      <c r="R2553" s="2">
        <f>IFERROR(VLOOKUP(C2553,'FEBRE MACULOSA'!$A$5:$C$181,3,FALSE),0)</f>
        <v>0</v>
      </c>
      <c r="S2553" s="2">
        <f>IFERROR(VLOOKUP(C2553,LEPTOSPIROSE!$A$5:$C$1176,3,FALSE),0)</f>
        <v>0</v>
      </c>
      <c r="T2553" s="2">
        <f>IFERROR(VLOOKUP(C2553,'DOENÇA DE CHAGAS'!$A$5:$C$100,3,FALSE),0)</f>
        <v>0</v>
      </c>
      <c r="U2553" s="2">
        <f>IFERROR(VLOOKUP(C2553,'PICADAS DE COBRAS'!$A$6:$C$4645,3,FALSE),0)</f>
        <v>19</v>
      </c>
      <c r="V2553">
        <f>IFERROR(VLOOKUP(C2553,'ZIKA VIRUS'!$A$5:$C$2399,3,FALSE),0)</f>
        <v>0</v>
      </c>
      <c r="W2553">
        <f>IFERROR(VLOOKUP(C2553,'FEBRE TIFÓIDE'!$A$5:$C$46,3,FALSE),0)</f>
        <v>0</v>
      </c>
      <c r="X2553">
        <f>IFERROR(VLOOKUP(C2553,HANTAVIROSE!$A$5:$C$153,3,FALSE),0)</f>
        <v>0</v>
      </c>
      <c r="Y2553">
        <f>IFERROR(VLOOKUP(C2553,MENINGITE!$A$5:$C$447,3,FALSE),0)</f>
        <v>0</v>
      </c>
      <c r="Z2553">
        <f>IFERROR(VLOOKUP(C2553,RAIVA!$A$5:$C$16,3,FALSE),0)</f>
        <v>0</v>
      </c>
    </row>
    <row r="2554" spans="1:26" x14ac:dyDescent="0.3">
      <c r="A2554" s="2" t="s">
        <v>1256</v>
      </c>
      <c r="B2554" s="2" t="s">
        <v>1471</v>
      </c>
      <c r="C2554" s="2">
        <v>411240</v>
      </c>
      <c r="D2554" s="2">
        <v>4112405</v>
      </c>
      <c r="E2554" s="2" t="s">
        <v>1256</v>
      </c>
      <c r="F2554" s="2" t="s">
        <v>1471</v>
      </c>
      <c r="G2554" s="2">
        <f>IFERROR(VLOOKUP(D2554,Coordenadas!$A$2:$D$5571,3,FALSE),0)</f>
        <v>-23.4693</v>
      </c>
      <c r="H2554" s="2">
        <f>IFERROR(VLOOKUP(D2554,Coordenadas!$A$2:$D$5571,4,FALSE),0)</f>
        <v>-52.555700000000002</v>
      </c>
      <c r="I2554" s="2" t="s">
        <v>5326</v>
      </c>
      <c r="J2554" s="2">
        <v>8549</v>
      </c>
      <c r="K2554" s="2" t="s">
        <v>5332</v>
      </c>
      <c r="L2554" s="2">
        <f>IFERROR(VLOOKUP(C2554,BOTULISMO!$A$3:$C$19,3,FALSE),0)</f>
        <v>0</v>
      </c>
      <c r="M2554" s="2">
        <f>IFERROR(VLOOKUP(C2554,'LEISHMANIOSE VISCERAL'!$A$4:$C$454,3,FALSE),0)</f>
        <v>0</v>
      </c>
      <c r="N2554" s="2">
        <f>IFERROR(VLOOKUP(C2554,'LEISHMANIOSE TEGUMENTAR'!$A$4:$C$1681,3,FALSE),0)</f>
        <v>4</v>
      </c>
      <c r="O2554" s="2">
        <f>IFERROR(VLOOKUP(C2554,'FEBRE AMARELA'!$A$4:$C$38,3,FALSE),0)</f>
        <v>0</v>
      </c>
      <c r="P2554" s="2">
        <f>IFERROR(VLOOKUP(C2554,DENGUE!$A$5:$C$4097,3,FALSE),0)</f>
        <v>156</v>
      </c>
      <c r="Q2554" s="2">
        <f>IFERROR(VLOOKUP(C2554,'HEPATITE VIRAL'!$A$5:$C$3162,3,FALSE),0)</f>
        <v>1</v>
      </c>
      <c r="R2554" s="2">
        <f>IFERROR(VLOOKUP(C2554,'FEBRE MACULOSA'!$A$5:$C$181,3,FALSE),0)</f>
        <v>0</v>
      </c>
      <c r="S2554" s="2">
        <f>IFERROR(VLOOKUP(C2554,LEPTOSPIROSE!$A$5:$C$1176,3,FALSE),0)</f>
        <v>0</v>
      </c>
      <c r="T2554" s="2">
        <f>IFERROR(VLOOKUP(C2554,'DOENÇA DE CHAGAS'!$A$5:$C$100,3,FALSE),0)</f>
        <v>0</v>
      </c>
      <c r="U2554" s="2">
        <f>IFERROR(VLOOKUP(C2554,'PICADAS DE COBRAS'!$A$6:$C$4645,3,FALSE),0)</f>
        <v>1</v>
      </c>
      <c r="V2554">
        <f>IFERROR(VLOOKUP(C2554,'ZIKA VIRUS'!$A$5:$C$2399,3,FALSE),0)</f>
        <v>0</v>
      </c>
      <c r="W2554">
        <f>IFERROR(VLOOKUP(C2554,'FEBRE TIFÓIDE'!$A$5:$C$46,3,FALSE),0)</f>
        <v>0</v>
      </c>
      <c r="X2554">
        <f>IFERROR(VLOOKUP(C2554,HANTAVIROSE!$A$5:$C$153,3,FALSE),0)</f>
        <v>0</v>
      </c>
      <c r="Y2554">
        <f>IFERROR(VLOOKUP(C2554,MENINGITE!$A$5:$C$447,3,FALSE),0)</f>
        <v>0</v>
      </c>
      <c r="Z2554">
        <f>IFERROR(VLOOKUP(C2554,RAIVA!$A$5:$C$16,3,FALSE),0)</f>
        <v>0</v>
      </c>
    </row>
    <row r="2555" spans="1:26" x14ac:dyDescent="0.3">
      <c r="A2555" s="2" t="s">
        <v>3816</v>
      </c>
      <c r="B2555" s="2" t="s">
        <v>3905</v>
      </c>
      <c r="C2555" s="2">
        <v>260795</v>
      </c>
      <c r="D2555" s="2">
        <v>2607950</v>
      </c>
      <c r="E2555" s="2" t="s">
        <v>3816</v>
      </c>
      <c r="F2555" s="2" t="s">
        <v>3905</v>
      </c>
      <c r="G2555" s="2">
        <f>IFERROR(VLOOKUP(D2555,Coordenadas!$A$2:$D$5571,3,FALSE),0)</f>
        <v>-8.7261799999999994</v>
      </c>
      <c r="H2555" s="2">
        <f>IFERROR(VLOOKUP(D2555,Coordenadas!$A$2:$D$5571,4,FALSE),0)</f>
        <v>-35.794199999999996</v>
      </c>
      <c r="I2555" s="2" t="s">
        <v>5324</v>
      </c>
      <c r="J2555" s="2">
        <v>11501</v>
      </c>
      <c r="K2555" s="2" t="s">
        <v>5332</v>
      </c>
      <c r="L2555" s="2">
        <f>IFERROR(VLOOKUP(C2555,BOTULISMO!$A$3:$C$19,3,FALSE),0)</f>
        <v>0</v>
      </c>
      <c r="M2555" s="2">
        <f>IFERROR(VLOOKUP(C2555,'LEISHMANIOSE VISCERAL'!$A$4:$C$454,3,FALSE),0)</f>
        <v>0</v>
      </c>
      <c r="N2555" s="2">
        <f>IFERROR(VLOOKUP(C2555,'LEISHMANIOSE TEGUMENTAR'!$A$4:$C$1681,3,FALSE),0)</f>
        <v>4</v>
      </c>
      <c r="O2555" s="2">
        <f>IFERROR(VLOOKUP(C2555,'FEBRE AMARELA'!$A$4:$C$38,3,FALSE),0)</f>
        <v>0</v>
      </c>
      <c r="P2555" s="2">
        <f>IFERROR(VLOOKUP(C2555,DENGUE!$A$5:$C$4097,3,FALSE),0)</f>
        <v>8</v>
      </c>
      <c r="Q2555" s="2">
        <f>IFERROR(VLOOKUP(C2555,'HEPATITE VIRAL'!$A$5:$C$3162,3,FALSE),0)</f>
        <v>0</v>
      </c>
      <c r="R2555" s="2">
        <f>IFERROR(VLOOKUP(C2555,'FEBRE MACULOSA'!$A$5:$C$181,3,FALSE),0)</f>
        <v>0</v>
      </c>
      <c r="S2555" s="2">
        <f>IFERROR(VLOOKUP(C2555,LEPTOSPIROSE!$A$5:$C$1176,3,FALSE),0)</f>
        <v>0</v>
      </c>
      <c r="T2555" s="2">
        <f>IFERROR(VLOOKUP(C2555,'DOENÇA DE CHAGAS'!$A$5:$C$100,3,FALSE),0)</f>
        <v>0</v>
      </c>
      <c r="U2555" s="2">
        <f>IFERROR(VLOOKUP(C2555,'PICADAS DE COBRAS'!$A$6:$C$4645,3,FALSE),0)</f>
        <v>51</v>
      </c>
      <c r="V2555">
        <f>IFERROR(VLOOKUP(C2555,'ZIKA VIRUS'!$A$5:$C$2399,3,FALSE),0)</f>
        <v>0</v>
      </c>
      <c r="W2555">
        <f>IFERROR(VLOOKUP(C2555,'FEBRE TIFÓIDE'!$A$5:$C$46,3,FALSE),0)</f>
        <v>0</v>
      </c>
      <c r="X2555">
        <f>IFERROR(VLOOKUP(C2555,HANTAVIROSE!$A$5:$C$153,3,FALSE),0)</f>
        <v>0</v>
      </c>
      <c r="Y2555">
        <f>IFERROR(VLOOKUP(C2555,MENINGITE!$A$5:$C$447,3,FALSE),0)</f>
        <v>0</v>
      </c>
      <c r="Z2555">
        <f>IFERROR(VLOOKUP(C2555,RAIVA!$A$5:$C$16,3,FALSE),0)</f>
        <v>0</v>
      </c>
    </row>
    <row r="2556" spans="1:26" x14ac:dyDescent="0.3">
      <c r="A2556" s="2" t="s">
        <v>470</v>
      </c>
      <c r="B2556" s="2" t="s">
        <v>742</v>
      </c>
      <c r="C2556" s="2">
        <v>431112</v>
      </c>
      <c r="D2556" s="2">
        <v>4311122</v>
      </c>
      <c r="E2556" s="2" t="s">
        <v>470</v>
      </c>
      <c r="F2556" s="2" t="s">
        <v>742</v>
      </c>
      <c r="G2556" s="2">
        <f>IFERROR(VLOOKUP(D2556,Coordenadas!$A$2:$D$5571,3,FALSE),0)</f>
        <v>-28.8811</v>
      </c>
      <c r="H2556" s="2">
        <f>IFERROR(VLOOKUP(D2556,Coordenadas!$A$2:$D$5571,4,FALSE),0)</f>
        <v>-50.363700000000001</v>
      </c>
      <c r="I2556" s="2" t="s">
        <v>5326</v>
      </c>
      <c r="J2556" s="2">
        <v>4177</v>
      </c>
      <c r="K2556" s="2" t="s">
        <v>5332</v>
      </c>
      <c r="L2556" s="2">
        <f>IFERROR(VLOOKUP(C2556,BOTULISMO!$A$3:$C$19,3,FALSE),0)</f>
        <v>0</v>
      </c>
      <c r="M2556" s="2">
        <f>IFERROR(VLOOKUP(C2556,'LEISHMANIOSE VISCERAL'!$A$4:$C$454,3,FALSE),0)</f>
        <v>0</v>
      </c>
      <c r="N2556" s="2">
        <f>IFERROR(VLOOKUP(C2556,'LEISHMANIOSE TEGUMENTAR'!$A$4:$C$1681,3,FALSE),0)</f>
        <v>0</v>
      </c>
      <c r="O2556" s="2">
        <f>IFERROR(VLOOKUP(C2556,'FEBRE AMARELA'!$A$4:$C$38,3,FALSE),0)</f>
        <v>0</v>
      </c>
      <c r="P2556" s="2">
        <f>IFERROR(VLOOKUP(C2556,DENGUE!$A$5:$C$4097,3,FALSE),0)</f>
        <v>0</v>
      </c>
      <c r="Q2556" s="2">
        <f>IFERROR(VLOOKUP(C2556,'HEPATITE VIRAL'!$A$5:$C$3162,3,FALSE),0)</f>
        <v>0</v>
      </c>
      <c r="R2556" s="2">
        <f>IFERROR(VLOOKUP(C2556,'FEBRE MACULOSA'!$A$5:$C$181,3,FALSE),0)</f>
        <v>0</v>
      </c>
      <c r="S2556" s="2">
        <f>IFERROR(VLOOKUP(C2556,LEPTOSPIROSE!$A$5:$C$1176,3,FALSE),0)</f>
        <v>0</v>
      </c>
      <c r="T2556" s="2">
        <f>IFERROR(VLOOKUP(C2556,'DOENÇA DE CHAGAS'!$A$5:$C$100,3,FALSE),0)</f>
        <v>0</v>
      </c>
      <c r="U2556" s="2">
        <f>IFERROR(VLOOKUP(C2556,'PICADAS DE COBRAS'!$A$6:$C$4645,3,FALSE),0)</f>
        <v>2</v>
      </c>
      <c r="V2556">
        <f>IFERROR(VLOOKUP(C2556,'ZIKA VIRUS'!$A$5:$C$2399,3,FALSE),0)</f>
        <v>0</v>
      </c>
      <c r="W2556">
        <f>IFERROR(VLOOKUP(C2556,'FEBRE TIFÓIDE'!$A$5:$C$46,3,FALSE),0)</f>
        <v>0</v>
      </c>
      <c r="X2556">
        <f>IFERROR(VLOOKUP(C2556,HANTAVIROSE!$A$5:$C$153,3,FALSE),0)</f>
        <v>0</v>
      </c>
      <c r="Y2556">
        <f>IFERROR(VLOOKUP(C2556,MENINGITE!$A$5:$C$447,3,FALSE),0)</f>
        <v>0</v>
      </c>
      <c r="Z2556">
        <f>IFERROR(VLOOKUP(C2556,RAIVA!$A$5:$C$16,3,FALSE),0)</f>
        <v>0</v>
      </c>
    </row>
    <row r="2557" spans="1:26" x14ac:dyDescent="0.3">
      <c r="A2557" s="2" t="s">
        <v>3</v>
      </c>
      <c r="B2557" s="2" t="s">
        <v>122</v>
      </c>
      <c r="C2557" s="2">
        <v>521180</v>
      </c>
      <c r="D2557" s="2">
        <v>5211800</v>
      </c>
      <c r="E2557" s="2" t="s">
        <v>3</v>
      </c>
      <c r="F2557" s="2" t="s">
        <v>122</v>
      </c>
      <c r="G2557" s="2">
        <f>IFERROR(VLOOKUP(D2557,Coordenadas!$A$2:$D$5571,3,FALSE),0)</f>
        <v>-15.7529</v>
      </c>
      <c r="H2557" s="2">
        <f>IFERROR(VLOOKUP(D2557,Coordenadas!$A$2:$D$5571,4,FALSE),0)</f>
        <v>-49.334400000000002</v>
      </c>
      <c r="I2557" s="2" t="s">
        <v>5327</v>
      </c>
      <c r="J2557" s="2">
        <v>41870</v>
      </c>
      <c r="K2557" s="2" t="s">
        <v>5330</v>
      </c>
      <c r="L2557" s="2">
        <f>IFERROR(VLOOKUP(C2557,BOTULISMO!$A$3:$C$19,3,FALSE),0)</f>
        <v>0</v>
      </c>
      <c r="M2557" s="2">
        <f>IFERROR(VLOOKUP(C2557,'LEISHMANIOSE VISCERAL'!$A$4:$C$454,3,FALSE),0)</f>
        <v>0</v>
      </c>
      <c r="N2557" s="2">
        <f>IFERROR(VLOOKUP(C2557,'LEISHMANIOSE TEGUMENTAR'!$A$4:$C$1681,3,FALSE),0)</f>
        <v>2</v>
      </c>
      <c r="O2557" s="2">
        <f>IFERROR(VLOOKUP(C2557,'FEBRE AMARELA'!$A$4:$C$38,3,FALSE),0)</f>
        <v>0</v>
      </c>
      <c r="P2557" s="2">
        <f>IFERROR(VLOOKUP(C2557,DENGUE!$A$5:$C$4097,3,FALSE),0)</f>
        <v>57</v>
      </c>
      <c r="Q2557" s="2">
        <f>IFERROR(VLOOKUP(C2557,'HEPATITE VIRAL'!$A$5:$C$3162,3,FALSE),0)</f>
        <v>0</v>
      </c>
      <c r="R2557" s="2">
        <f>IFERROR(VLOOKUP(C2557,'FEBRE MACULOSA'!$A$5:$C$181,3,FALSE),0)</f>
        <v>0</v>
      </c>
      <c r="S2557" s="2">
        <f>IFERROR(VLOOKUP(C2557,LEPTOSPIROSE!$A$5:$C$1176,3,FALSE),0)</f>
        <v>0</v>
      </c>
      <c r="T2557" s="2">
        <f>IFERROR(VLOOKUP(C2557,'DOENÇA DE CHAGAS'!$A$5:$C$100,3,FALSE),0)</f>
        <v>0</v>
      </c>
      <c r="U2557" s="2">
        <f>IFERROR(VLOOKUP(C2557,'PICADAS DE COBRAS'!$A$6:$C$4645,3,FALSE),0)</f>
        <v>42</v>
      </c>
      <c r="V2557">
        <f>IFERROR(VLOOKUP(C2557,'ZIKA VIRUS'!$A$5:$C$2399,3,FALSE),0)</f>
        <v>6</v>
      </c>
      <c r="W2557">
        <f>IFERROR(VLOOKUP(C2557,'FEBRE TIFÓIDE'!$A$5:$C$46,3,FALSE),0)</f>
        <v>0</v>
      </c>
      <c r="X2557">
        <f>IFERROR(VLOOKUP(C2557,HANTAVIROSE!$A$5:$C$153,3,FALSE),0)</f>
        <v>0</v>
      </c>
      <c r="Y2557">
        <f>IFERROR(VLOOKUP(C2557,MENINGITE!$A$5:$C$447,3,FALSE),0)</f>
        <v>0</v>
      </c>
      <c r="Z2557">
        <f>IFERROR(VLOOKUP(C2557,RAIVA!$A$5:$C$16,3,FALSE),0)</f>
        <v>0</v>
      </c>
    </row>
    <row r="2558" spans="1:26" x14ac:dyDescent="0.3">
      <c r="A2558" s="2" t="s">
        <v>967</v>
      </c>
      <c r="B2558" s="2" t="s">
        <v>1122</v>
      </c>
      <c r="C2558" s="2">
        <v>420890</v>
      </c>
      <c r="D2558" s="2">
        <v>4208906</v>
      </c>
      <c r="E2558" s="2" t="s">
        <v>967</v>
      </c>
      <c r="F2558" s="2" t="s">
        <v>1122</v>
      </c>
      <c r="G2558" s="2">
        <f>IFERROR(VLOOKUP(D2558,Coordenadas!$A$2:$D$5571,3,FALSE),0)</f>
        <v>-26.485099999999999</v>
      </c>
      <c r="H2558" s="2">
        <f>IFERROR(VLOOKUP(D2558,Coordenadas!$A$2:$D$5571,4,FALSE),0)</f>
        <v>-49.071300000000001</v>
      </c>
      <c r="I2558" s="2" t="s">
        <v>5326</v>
      </c>
      <c r="J2558" s="2">
        <v>143123</v>
      </c>
      <c r="K2558" s="2" t="s">
        <v>5333</v>
      </c>
      <c r="L2558" s="2">
        <f>IFERROR(VLOOKUP(C2558,BOTULISMO!$A$3:$C$19,3,FALSE),0)</f>
        <v>0</v>
      </c>
      <c r="M2558" s="2">
        <f>IFERROR(VLOOKUP(C2558,'LEISHMANIOSE VISCERAL'!$A$4:$C$454,3,FALSE),0)</f>
        <v>0</v>
      </c>
      <c r="N2558" s="2">
        <f>IFERROR(VLOOKUP(C2558,'LEISHMANIOSE TEGUMENTAR'!$A$4:$C$1681,3,FALSE),0)</f>
        <v>0</v>
      </c>
      <c r="O2558" s="2">
        <f>IFERROR(VLOOKUP(C2558,'FEBRE AMARELA'!$A$4:$C$38,3,FALSE),0)</f>
        <v>0</v>
      </c>
      <c r="P2558" s="2">
        <f>IFERROR(VLOOKUP(C2558,DENGUE!$A$5:$C$4097,3,FALSE),0)</f>
        <v>31</v>
      </c>
      <c r="Q2558" s="2">
        <f>IFERROR(VLOOKUP(C2558,'HEPATITE VIRAL'!$A$5:$C$3162,3,FALSE),0)</f>
        <v>212</v>
      </c>
      <c r="R2558" s="2">
        <f>IFERROR(VLOOKUP(C2558,'FEBRE MACULOSA'!$A$5:$C$181,3,FALSE),0)</f>
        <v>7</v>
      </c>
      <c r="S2558" s="2">
        <f>IFERROR(VLOOKUP(C2558,LEPTOSPIROSE!$A$5:$C$1176,3,FALSE),0)</f>
        <v>48</v>
      </c>
      <c r="T2558" s="2">
        <f>IFERROR(VLOOKUP(C2558,'DOENÇA DE CHAGAS'!$A$5:$C$100,3,FALSE),0)</f>
        <v>0</v>
      </c>
      <c r="U2558" s="2">
        <f>IFERROR(VLOOKUP(C2558,'PICADAS DE COBRAS'!$A$6:$C$4645,3,FALSE),0)</f>
        <v>102</v>
      </c>
      <c r="V2558">
        <f>IFERROR(VLOOKUP(C2558,'ZIKA VIRUS'!$A$5:$C$2399,3,FALSE),0)</f>
        <v>0</v>
      </c>
      <c r="W2558">
        <f>IFERROR(VLOOKUP(C2558,'FEBRE TIFÓIDE'!$A$5:$C$46,3,FALSE),0)</f>
        <v>0</v>
      </c>
      <c r="X2558">
        <f>IFERROR(VLOOKUP(C2558,HANTAVIROSE!$A$5:$C$153,3,FALSE),0)</f>
        <v>0</v>
      </c>
      <c r="Y2558">
        <f>IFERROR(VLOOKUP(C2558,MENINGITE!$A$5:$C$447,3,FALSE),0)</f>
        <v>10</v>
      </c>
      <c r="Z2558">
        <f>IFERROR(VLOOKUP(C2558,RAIVA!$A$5:$C$16,3,FALSE),0)</f>
        <v>0</v>
      </c>
    </row>
    <row r="2559" spans="1:26" x14ac:dyDescent="0.3">
      <c r="A2559" s="2" t="s">
        <v>392</v>
      </c>
      <c r="B2559" s="2" t="s">
        <v>425</v>
      </c>
      <c r="C2559" s="2">
        <v>500490</v>
      </c>
      <c r="D2559" s="2">
        <v>5004908</v>
      </c>
      <c r="E2559" s="2" t="s">
        <v>392</v>
      </c>
      <c r="F2559" s="2" t="s">
        <v>425</v>
      </c>
      <c r="G2559" s="2">
        <f>IFERROR(VLOOKUP(D2559,Coordenadas!$A$2:$D$5571,3,FALSE),0)</f>
        <v>-20.1386</v>
      </c>
      <c r="H2559" s="2">
        <f>IFERROR(VLOOKUP(D2559,Coordenadas!$A$2:$D$5571,4,FALSE),0)</f>
        <v>-54.3996</v>
      </c>
      <c r="I2559" s="2" t="s">
        <v>5327</v>
      </c>
      <c r="J2559" s="2">
        <v>6341</v>
      </c>
      <c r="K2559" s="2" t="s">
        <v>5332</v>
      </c>
      <c r="L2559" s="2">
        <f>IFERROR(VLOOKUP(C2559,BOTULISMO!$A$3:$C$19,3,FALSE),0)</f>
        <v>0</v>
      </c>
      <c r="M2559" s="2">
        <f>IFERROR(VLOOKUP(C2559,'LEISHMANIOSE VISCERAL'!$A$4:$C$454,3,FALSE),0)</f>
        <v>0</v>
      </c>
      <c r="N2559" s="2">
        <f>IFERROR(VLOOKUP(C2559,'LEISHMANIOSE TEGUMENTAR'!$A$4:$C$1681,3,FALSE),0)</f>
        <v>0</v>
      </c>
      <c r="O2559" s="2">
        <f>IFERROR(VLOOKUP(C2559,'FEBRE AMARELA'!$A$4:$C$38,3,FALSE),0)</f>
        <v>0</v>
      </c>
      <c r="P2559" s="2">
        <f>IFERROR(VLOOKUP(C2559,DENGUE!$A$5:$C$4097,3,FALSE),0)</f>
        <v>34</v>
      </c>
      <c r="Q2559" s="2">
        <f>IFERROR(VLOOKUP(C2559,'HEPATITE VIRAL'!$A$5:$C$3162,3,FALSE),0)</f>
        <v>0</v>
      </c>
      <c r="R2559" s="2">
        <f>IFERROR(VLOOKUP(C2559,'FEBRE MACULOSA'!$A$5:$C$181,3,FALSE),0)</f>
        <v>0</v>
      </c>
      <c r="S2559" s="2">
        <f>IFERROR(VLOOKUP(C2559,LEPTOSPIROSE!$A$5:$C$1176,3,FALSE),0)</f>
        <v>0</v>
      </c>
      <c r="T2559" s="2">
        <f>IFERROR(VLOOKUP(C2559,'DOENÇA DE CHAGAS'!$A$5:$C$100,3,FALSE),0)</f>
        <v>0</v>
      </c>
      <c r="U2559" s="2">
        <f>IFERROR(VLOOKUP(C2559,'PICADAS DE COBRAS'!$A$6:$C$4645,3,FALSE),0)</f>
        <v>5</v>
      </c>
      <c r="V2559">
        <f>IFERROR(VLOOKUP(C2559,'ZIKA VIRUS'!$A$5:$C$2399,3,FALSE),0)</f>
        <v>0</v>
      </c>
      <c r="W2559">
        <f>IFERROR(VLOOKUP(C2559,'FEBRE TIFÓIDE'!$A$5:$C$46,3,FALSE),0)</f>
        <v>0</v>
      </c>
      <c r="X2559">
        <f>IFERROR(VLOOKUP(C2559,HANTAVIROSE!$A$5:$C$153,3,FALSE),0)</f>
        <v>0</v>
      </c>
      <c r="Y2559">
        <f>IFERROR(VLOOKUP(C2559,MENINGITE!$A$5:$C$447,3,FALSE),0)</f>
        <v>0</v>
      </c>
      <c r="Z2559">
        <f>IFERROR(VLOOKUP(C2559,RAIVA!$A$5:$C$16,3,FALSE),0)</f>
        <v>0</v>
      </c>
    </row>
    <row r="2560" spans="1:26" x14ac:dyDescent="0.3">
      <c r="A2560" s="2" t="s">
        <v>3723</v>
      </c>
      <c r="B2560" s="2" t="s">
        <v>3780</v>
      </c>
      <c r="C2560" s="2">
        <v>270370</v>
      </c>
      <c r="D2560" s="2">
        <v>2703700</v>
      </c>
      <c r="E2560" s="2" t="s">
        <v>3723</v>
      </c>
      <c r="F2560" s="2" t="s">
        <v>3780</v>
      </c>
      <c r="G2560" s="2">
        <f>IFERROR(VLOOKUP(D2560,Coordenadas!$A$2:$D$5571,3,FALSE),0)</f>
        <v>-9.6622400000000006</v>
      </c>
      <c r="H2560" s="2">
        <f>IFERROR(VLOOKUP(D2560,Coordenadas!$A$2:$D$5571,4,FALSE),0)</f>
        <v>-37.004600000000003</v>
      </c>
      <c r="I2560" s="2" t="s">
        <v>5324</v>
      </c>
      <c r="J2560" s="2">
        <v>5558</v>
      </c>
      <c r="K2560" s="2" t="s">
        <v>5332</v>
      </c>
      <c r="L2560" s="2">
        <f>IFERROR(VLOOKUP(C2560,BOTULISMO!$A$3:$C$19,3,FALSE),0)</f>
        <v>0</v>
      </c>
      <c r="M2560" s="2">
        <f>IFERROR(VLOOKUP(C2560,'LEISHMANIOSE VISCERAL'!$A$4:$C$454,3,FALSE),0)</f>
        <v>0</v>
      </c>
      <c r="N2560" s="2">
        <f>IFERROR(VLOOKUP(C2560,'LEISHMANIOSE TEGUMENTAR'!$A$4:$C$1681,3,FALSE),0)</f>
        <v>0</v>
      </c>
      <c r="O2560" s="2">
        <f>IFERROR(VLOOKUP(C2560,'FEBRE AMARELA'!$A$4:$C$38,3,FALSE),0)</f>
        <v>0</v>
      </c>
      <c r="P2560" s="2">
        <f>IFERROR(VLOOKUP(C2560,DENGUE!$A$5:$C$4097,3,FALSE),0)</f>
        <v>7</v>
      </c>
      <c r="Q2560" s="2">
        <f>IFERROR(VLOOKUP(C2560,'HEPATITE VIRAL'!$A$5:$C$3162,3,FALSE),0)</f>
        <v>0</v>
      </c>
      <c r="R2560" s="2">
        <f>IFERROR(VLOOKUP(C2560,'FEBRE MACULOSA'!$A$5:$C$181,3,FALSE),0)</f>
        <v>0</v>
      </c>
      <c r="S2560" s="2">
        <f>IFERROR(VLOOKUP(C2560,LEPTOSPIROSE!$A$5:$C$1176,3,FALSE),0)</f>
        <v>0</v>
      </c>
      <c r="T2560" s="2">
        <f>IFERROR(VLOOKUP(C2560,'DOENÇA DE CHAGAS'!$A$5:$C$100,3,FALSE),0)</f>
        <v>0</v>
      </c>
      <c r="U2560" s="2">
        <f>IFERROR(VLOOKUP(C2560,'PICADAS DE COBRAS'!$A$6:$C$4645,3,FALSE),0)</f>
        <v>2</v>
      </c>
      <c r="V2560">
        <f>IFERROR(VLOOKUP(C2560,'ZIKA VIRUS'!$A$5:$C$2399,3,FALSE),0)</f>
        <v>1</v>
      </c>
      <c r="W2560">
        <f>IFERROR(VLOOKUP(C2560,'FEBRE TIFÓIDE'!$A$5:$C$46,3,FALSE),0)</f>
        <v>0</v>
      </c>
      <c r="X2560">
        <f>IFERROR(VLOOKUP(C2560,HANTAVIROSE!$A$5:$C$153,3,FALSE),0)</f>
        <v>0</v>
      </c>
      <c r="Y2560">
        <f>IFERROR(VLOOKUP(C2560,MENINGITE!$A$5:$C$447,3,FALSE),0)</f>
        <v>0</v>
      </c>
      <c r="Z2560">
        <f>IFERROR(VLOOKUP(C2560,RAIVA!$A$5:$C$16,3,FALSE),0)</f>
        <v>0</v>
      </c>
    </row>
    <row r="2561" spans="1:26" x14ac:dyDescent="0.3">
      <c r="A2561" s="2" t="s">
        <v>4319</v>
      </c>
      <c r="B2561" s="2" t="s">
        <v>424</v>
      </c>
      <c r="C2561" s="2">
        <v>230710</v>
      </c>
      <c r="D2561" s="2">
        <v>2307106</v>
      </c>
      <c r="E2561" s="2" t="s">
        <v>4319</v>
      </c>
      <c r="F2561" s="2" t="s">
        <v>424</v>
      </c>
      <c r="G2561" s="2">
        <f>IFERROR(VLOOKUP(D2561,Coordenadas!$A$2:$D$5571,3,FALSE),0)</f>
        <v>-7.57599</v>
      </c>
      <c r="H2561" s="2">
        <f>IFERROR(VLOOKUP(D2561,Coordenadas!$A$2:$D$5571,4,FALSE),0)</f>
        <v>-39.282600000000002</v>
      </c>
      <c r="I2561" s="2" t="s">
        <v>5324</v>
      </c>
      <c r="J2561" s="2">
        <v>26688</v>
      </c>
      <c r="K2561" s="2" t="s">
        <v>5330</v>
      </c>
      <c r="L2561" s="2">
        <f>IFERROR(VLOOKUP(C2561,BOTULISMO!$A$3:$C$19,3,FALSE),0)</f>
        <v>0</v>
      </c>
      <c r="M2561" s="2">
        <f>IFERROR(VLOOKUP(C2561,'LEISHMANIOSE VISCERAL'!$A$4:$C$454,3,FALSE),0)</f>
        <v>1</v>
      </c>
      <c r="N2561" s="2">
        <f>IFERROR(VLOOKUP(C2561,'LEISHMANIOSE TEGUMENTAR'!$A$4:$C$1681,3,FALSE),0)</f>
        <v>1</v>
      </c>
      <c r="O2561" s="2">
        <f>IFERROR(VLOOKUP(C2561,'FEBRE AMARELA'!$A$4:$C$38,3,FALSE),0)</f>
        <v>0</v>
      </c>
      <c r="P2561" s="2">
        <f>IFERROR(VLOOKUP(C2561,DENGUE!$A$5:$C$4097,3,FALSE),0)</f>
        <v>202</v>
      </c>
      <c r="Q2561" s="2">
        <f>IFERROR(VLOOKUP(C2561,'HEPATITE VIRAL'!$A$5:$C$3162,3,FALSE),0)</f>
        <v>0</v>
      </c>
      <c r="R2561" s="2">
        <f>IFERROR(VLOOKUP(C2561,'FEBRE MACULOSA'!$A$5:$C$181,3,FALSE),0)</f>
        <v>0</v>
      </c>
      <c r="S2561" s="2">
        <f>IFERROR(VLOOKUP(C2561,LEPTOSPIROSE!$A$5:$C$1176,3,FALSE),0)</f>
        <v>0</v>
      </c>
      <c r="T2561" s="2">
        <f>IFERROR(VLOOKUP(C2561,'DOENÇA DE CHAGAS'!$A$5:$C$100,3,FALSE),0)</f>
        <v>0</v>
      </c>
      <c r="U2561" s="2">
        <f>IFERROR(VLOOKUP(C2561,'PICADAS DE COBRAS'!$A$6:$C$4645,3,FALSE),0)</f>
        <v>43</v>
      </c>
      <c r="V2561">
        <f>IFERROR(VLOOKUP(C2561,'ZIKA VIRUS'!$A$5:$C$2399,3,FALSE),0)</f>
        <v>0</v>
      </c>
      <c r="W2561">
        <f>IFERROR(VLOOKUP(C2561,'FEBRE TIFÓIDE'!$A$5:$C$46,3,FALSE),0)</f>
        <v>0</v>
      </c>
      <c r="X2561">
        <f>IFERROR(VLOOKUP(C2561,HANTAVIROSE!$A$5:$C$153,3,FALSE),0)</f>
        <v>0</v>
      </c>
      <c r="Y2561">
        <f>IFERROR(VLOOKUP(C2561,MENINGITE!$A$5:$C$447,3,FALSE),0)</f>
        <v>0</v>
      </c>
      <c r="Z2561">
        <f>IFERROR(VLOOKUP(C2561,RAIVA!$A$5:$C$16,3,FALSE),0)</f>
        <v>0</v>
      </c>
    </row>
    <row r="2562" spans="1:26" x14ac:dyDescent="0.3">
      <c r="A2562" s="2" t="s">
        <v>392</v>
      </c>
      <c r="B2562" s="2" t="s">
        <v>424</v>
      </c>
      <c r="C2562" s="2">
        <v>500500</v>
      </c>
      <c r="D2562" s="2">
        <v>5005004</v>
      </c>
      <c r="E2562" s="2" t="s">
        <v>392</v>
      </c>
      <c r="F2562" s="2" t="s">
        <v>424</v>
      </c>
      <c r="G2562" s="2">
        <f>IFERROR(VLOOKUP(D2562,Coordenadas!$A$2:$D$5571,3,FALSE),0)</f>
        <v>-21.479900000000001</v>
      </c>
      <c r="H2562" s="2">
        <f>IFERROR(VLOOKUP(D2562,Coordenadas!$A$2:$D$5571,4,FALSE),0)</f>
        <v>-56.148899999999998</v>
      </c>
      <c r="I2562" s="2" t="s">
        <v>5327</v>
      </c>
      <c r="J2562" s="2">
        <v>24346</v>
      </c>
      <c r="K2562" s="2" t="s">
        <v>5330</v>
      </c>
      <c r="L2562" s="2">
        <f>IFERROR(VLOOKUP(C2562,BOTULISMO!$A$3:$C$19,3,FALSE),0)</f>
        <v>0</v>
      </c>
      <c r="M2562" s="2">
        <f>IFERROR(VLOOKUP(C2562,'LEISHMANIOSE VISCERAL'!$A$4:$C$454,3,FALSE),0)</f>
        <v>0</v>
      </c>
      <c r="N2562" s="2">
        <f>IFERROR(VLOOKUP(C2562,'LEISHMANIOSE TEGUMENTAR'!$A$4:$C$1681,3,FALSE),0)</f>
        <v>0</v>
      </c>
      <c r="O2562" s="2">
        <f>IFERROR(VLOOKUP(C2562,'FEBRE AMARELA'!$A$4:$C$38,3,FALSE),0)</f>
        <v>0</v>
      </c>
      <c r="P2562" s="2">
        <f>IFERROR(VLOOKUP(C2562,DENGUE!$A$5:$C$4097,3,FALSE),0)</f>
        <v>583</v>
      </c>
      <c r="Q2562" s="2">
        <f>IFERROR(VLOOKUP(C2562,'HEPATITE VIRAL'!$A$5:$C$3162,3,FALSE),0)</f>
        <v>2</v>
      </c>
      <c r="R2562" s="2">
        <f>IFERROR(VLOOKUP(C2562,'FEBRE MACULOSA'!$A$5:$C$181,3,FALSE),0)</f>
        <v>0</v>
      </c>
      <c r="S2562" s="2">
        <f>IFERROR(VLOOKUP(C2562,LEPTOSPIROSE!$A$5:$C$1176,3,FALSE),0)</f>
        <v>0</v>
      </c>
      <c r="T2562" s="2">
        <f>IFERROR(VLOOKUP(C2562,'DOENÇA DE CHAGAS'!$A$5:$C$100,3,FALSE),0)</f>
        <v>0</v>
      </c>
      <c r="U2562" s="2">
        <f>IFERROR(VLOOKUP(C2562,'PICADAS DE COBRAS'!$A$6:$C$4645,3,FALSE),0)</f>
        <v>28</v>
      </c>
      <c r="V2562">
        <f>IFERROR(VLOOKUP(C2562,'ZIKA VIRUS'!$A$5:$C$2399,3,FALSE),0)</f>
        <v>14</v>
      </c>
      <c r="W2562">
        <f>IFERROR(VLOOKUP(C2562,'FEBRE TIFÓIDE'!$A$5:$C$46,3,FALSE),0)</f>
        <v>0</v>
      </c>
      <c r="X2562">
        <f>IFERROR(VLOOKUP(C2562,HANTAVIROSE!$A$5:$C$153,3,FALSE),0)</f>
        <v>0</v>
      </c>
      <c r="Y2562">
        <f>IFERROR(VLOOKUP(C2562,MENINGITE!$A$5:$C$447,3,FALSE),0)</f>
        <v>0</v>
      </c>
      <c r="Z2562">
        <f>IFERROR(VLOOKUP(C2562,RAIVA!$A$5:$C$16,3,FALSE),0)</f>
        <v>0</v>
      </c>
    </row>
    <row r="2563" spans="1:26" x14ac:dyDescent="0.3">
      <c r="A2563" s="2" t="s">
        <v>1256</v>
      </c>
      <c r="B2563" s="2" t="s">
        <v>1470</v>
      </c>
      <c r="C2563" s="2">
        <v>411250</v>
      </c>
      <c r="D2563" s="2">
        <v>4112504</v>
      </c>
      <c r="E2563" s="2" t="s">
        <v>1256</v>
      </c>
      <c r="F2563" s="2" t="s">
        <v>1470</v>
      </c>
      <c r="G2563" s="2">
        <f>IFERROR(VLOOKUP(D2563,Coordenadas!$A$2:$D$5571,3,FALSE),0)</f>
        <v>-24.180900000000001</v>
      </c>
      <c r="H2563" s="2">
        <f>IFERROR(VLOOKUP(D2563,Coordenadas!$A$2:$D$5571,4,FALSE),0)</f>
        <v>-51.690199999999997</v>
      </c>
      <c r="I2563" s="2" t="s">
        <v>5326</v>
      </c>
      <c r="J2563" s="2">
        <v>12324</v>
      </c>
      <c r="K2563" s="2" t="s">
        <v>5332</v>
      </c>
      <c r="L2563" s="2">
        <f>IFERROR(VLOOKUP(C2563,BOTULISMO!$A$3:$C$19,3,FALSE),0)</f>
        <v>0</v>
      </c>
      <c r="M2563" s="2">
        <f>IFERROR(VLOOKUP(C2563,'LEISHMANIOSE VISCERAL'!$A$4:$C$454,3,FALSE),0)</f>
        <v>0</v>
      </c>
      <c r="N2563" s="2">
        <f>IFERROR(VLOOKUP(C2563,'LEISHMANIOSE TEGUMENTAR'!$A$4:$C$1681,3,FALSE),0)</f>
        <v>0</v>
      </c>
      <c r="O2563" s="2">
        <f>IFERROR(VLOOKUP(C2563,'FEBRE AMARELA'!$A$4:$C$38,3,FALSE),0)</f>
        <v>0</v>
      </c>
      <c r="P2563" s="2">
        <f>IFERROR(VLOOKUP(C2563,DENGUE!$A$5:$C$4097,3,FALSE),0)</f>
        <v>572</v>
      </c>
      <c r="Q2563" s="2">
        <f>IFERROR(VLOOKUP(C2563,'HEPATITE VIRAL'!$A$5:$C$3162,3,FALSE),0)</f>
        <v>2</v>
      </c>
      <c r="R2563" s="2">
        <f>IFERROR(VLOOKUP(C2563,'FEBRE MACULOSA'!$A$5:$C$181,3,FALSE),0)</f>
        <v>0</v>
      </c>
      <c r="S2563" s="2">
        <f>IFERROR(VLOOKUP(C2563,LEPTOSPIROSE!$A$5:$C$1176,3,FALSE),0)</f>
        <v>1</v>
      </c>
      <c r="T2563" s="2">
        <f>IFERROR(VLOOKUP(C2563,'DOENÇA DE CHAGAS'!$A$5:$C$100,3,FALSE),0)</f>
        <v>0</v>
      </c>
      <c r="U2563" s="2">
        <f>IFERROR(VLOOKUP(C2563,'PICADAS DE COBRAS'!$A$6:$C$4645,3,FALSE),0)</f>
        <v>4</v>
      </c>
      <c r="V2563">
        <f>IFERROR(VLOOKUP(C2563,'ZIKA VIRUS'!$A$5:$C$2399,3,FALSE),0)</f>
        <v>0</v>
      </c>
      <c r="W2563">
        <f>IFERROR(VLOOKUP(C2563,'FEBRE TIFÓIDE'!$A$5:$C$46,3,FALSE),0)</f>
        <v>0</v>
      </c>
      <c r="X2563">
        <f>IFERROR(VLOOKUP(C2563,HANTAVIROSE!$A$5:$C$153,3,FALSE),0)</f>
        <v>0</v>
      </c>
      <c r="Y2563">
        <f>IFERROR(VLOOKUP(C2563,MENINGITE!$A$5:$C$447,3,FALSE),0)</f>
        <v>0</v>
      </c>
      <c r="Z2563">
        <f>IFERROR(VLOOKUP(C2563,RAIVA!$A$5:$C$16,3,FALSE),0)</f>
        <v>0</v>
      </c>
    </row>
    <row r="2564" spans="1:26" x14ac:dyDescent="0.3">
      <c r="A2564" s="2" t="s">
        <v>4178</v>
      </c>
      <c r="B2564" s="2" t="s">
        <v>4265</v>
      </c>
      <c r="C2564" s="2">
        <v>240550</v>
      </c>
      <c r="D2564" s="2">
        <v>2405504</v>
      </c>
      <c r="E2564" s="2" t="s">
        <v>4178</v>
      </c>
      <c r="F2564" s="2" t="s">
        <v>4265</v>
      </c>
      <c r="G2564" s="2">
        <f>IFERROR(VLOOKUP(D2564,Coordenadas!$A$2:$D$5571,3,FALSE),0)</f>
        <v>-5.6499899999999998</v>
      </c>
      <c r="H2564" s="2">
        <f>IFERROR(VLOOKUP(D2564,Coordenadas!$A$2:$D$5571,4,FALSE),0)</f>
        <v>-35.971299999999999</v>
      </c>
      <c r="I2564" s="2" t="s">
        <v>5324</v>
      </c>
      <c r="J2564" s="2">
        <v>2607</v>
      </c>
      <c r="K2564" s="2" t="s">
        <v>5332</v>
      </c>
      <c r="L2564" s="2">
        <f>IFERROR(VLOOKUP(C2564,BOTULISMO!$A$3:$C$19,3,FALSE),0)</f>
        <v>0</v>
      </c>
      <c r="M2564" s="2">
        <f>IFERROR(VLOOKUP(C2564,'LEISHMANIOSE VISCERAL'!$A$4:$C$454,3,FALSE),0)</f>
        <v>0</v>
      </c>
      <c r="N2564" s="2">
        <f>IFERROR(VLOOKUP(C2564,'LEISHMANIOSE TEGUMENTAR'!$A$4:$C$1681,3,FALSE),0)</f>
        <v>0</v>
      </c>
      <c r="O2564" s="2">
        <f>IFERROR(VLOOKUP(C2564,'FEBRE AMARELA'!$A$4:$C$38,3,FALSE),0)</f>
        <v>0</v>
      </c>
      <c r="P2564" s="2">
        <f>IFERROR(VLOOKUP(C2564,DENGUE!$A$5:$C$4097,3,FALSE),0)</f>
        <v>5</v>
      </c>
      <c r="Q2564" s="2">
        <f>IFERROR(VLOOKUP(C2564,'HEPATITE VIRAL'!$A$5:$C$3162,3,FALSE),0)</f>
        <v>0</v>
      </c>
      <c r="R2564" s="2">
        <f>IFERROR(VLOOKUP(C2564,'FEBRE MACULOSA'!$A$5:$C$181,3,FALSE),0)</f>
        <v>0</v>
      </c>
      <c r="S2564" s="2">
        <f>IFERROR(VLOOKUP(C2564,LEPTOSPIROSE!$A$5:$C$1176,3,FALSE),0)</f>
        <v>0</v>
      </c>
      <c r="T2564" s="2">
        <f>IFERROR(VLOOKUP(C2564,'DOENÇA DE CHAGAS'!$A$5:$C$100,3,FALSE),0)</f>
        <v>0</v>
      </c>
      <c r="U2564" s="2">
        <f>IFERROR(VLOOKUP(C2564,'PICADAS DE COBRAS'!$A$6:$C$4645,3,FALSE),0)</f>
        <v>1</v>
      </c>
      <c r="V2564">
        <f>IFERROR(VLOOKUP(C2564,'ZIKA VIRUS'!$A$5:$C$2399,3,FALSE),0)</f>
        <v>1</v>
      </c>
      <c r="W2564">
        <f>IFERROR(VLOOKUP(C2564,'FEBRE TIFÓIDE'!$A$5:$C$46,3,FALSE),0)</f>
        <v>0</v>
      </c>
      <c r="X2564">
        <f>IFERROR(VLOOKUP(C2564,HANTAVIROSE!$A$5:$C$153,3,FALSE),0)</f>
        <v>0</v>
      </c>
      <c r="Y2564">
        <f>IFERROR(VLOOKUP(C2564,MENINGITE!$A$5:$C$447,3,FALSE),0)</f>
        <v>0</v>
      </c>
      <c r="Z2564">
        <f>IFERROR(VLOOKUP(C2564,RAIVA!$A$5:$C$16,3,FALSE),0)</f>
        <v>0</v>
      </c>
    </row>
    <row r="2565" spans="1:26" x14ac:dyDescent="0.3">
      <c r="A2565" s="2" t="s">
        <v>4178</v>
      </c>
      <c r="B2565" s="2" t="s">
        <v>4264</v>
      </c>
      <c r="C2565" s="2">
        <v>240560</v>
      </c>
      <c r="D2565" s="2">
        <v>2405603</v>
      </c>
      <c r="E2565" s="2" t="s">
        <v>4178</v>
      </c>
      <c r="F2565" s="2" t="s">
        <v>4264</v>
      </c>
      <c r="G2565" s="2">
        <f>IFERROR(VLOOKUP(D2565,Coordenadas!$A$2:$D$5571,3,FALSE),0)</f>
        <v>-6.3766499999999997</v>
      </c>
      <c r="H2565" s="2">
        <f>IFERROR(VLOOKUP(D2565,Coordenadas!$A$2:$D$5571,4,FALSE),0)</f>
        <v>-37.349600000000002</v>
      </c>
      <c r="I2565" s="2" t="s">
        <v>5324</v>
      </c>
      <c r="J2565" s="2">
        <v>13506</v>
      </c>
      <c r="K2565" s="2" t="s">
        <v>5332</v>
      </c>
      <c r="L2565" s="2">
        <f>IFERROR(VLOOKUP(C2565,BOTULISMO!$A$3:$C$19,3,FALSE),0)</f>
        <v>0</v>
      </c>
      <c r="M2565" s="2">
        <f>IFERROR(VLOOKUP(C2565,'LEISHMANIOSE VISCERAL'!$A$4:$C$454,3,FALSE),0)</f>
        <v>0</v>
      </c>
      <c r="N2565" s="2">
        <f>IFERROR(VLOOKUP(C2565,'LEISHMANIOSE TEGUMENTAR'!$A$4:$C$1681,3,FALSE),0)</f>
        <v>0</v>
      </c>
      <c r="O2565" s="2">
        <f>IFERROR(VLOOKUP(C2565,'FEBRE AMARELA'!$A$4:$C$38,3,FALSE),0)</f>
        <v>0</v>
      </c>
      <c r="P2565" s="2">
        <f>IFERROR(VLOOKUP(C2565,DENGUE!$A$5:$C$4097,3,FALSE),0)</f>
        <v>4</v>
      </c>
      <c r="Q2565" s="2">
        <f>IFERROR(VLOOKUP(C2565,'HEPATITE VIRAL'!$A$5:$C$3162,3,FALSE),0)</f>
        <v>2</v>
      </c>
      <c r="R2565" s="2">
        <f>IFERROR(VLOOKUP(C2565,'FEBRE MACULOSA'!$A$5:$C$181,3,FALSE),0)</f>
        <v>0</v>
      </c>
      <c r="S2565" s="2">
        <f>IFERROR(VLOOKUP(C2565,LEPTOSPIROSE!$A$5:$C$1176,3,FALSE),0)</f>
        <v>0</v>
      </c>
      <c r="T2565" s="2">
        <f>IFERROR(VLOOKUP(C2565,'DOENÇA DE CHAGAS'!$A$5:$C$100,3,FALSE),0)</f>
        <v>0</v>
      </c>
      <c r="U2565" s="2">
        <f>IFERROR(VLOOKUP(C2565,'PICADAS DE COBRAS'!$A$6:$C$4645,3,FALSE),0)</f>
        <v>0</v>
      </c>
      <c r="V2565">
        <f>IFERROR(VLOOKUP(C2565,'ZIKA VIRUS'!$A$5:$C$2399,3,FALSE),0)</f>
        <v>1</v>
      </c>
      <c r="W2565">
        <f>IFERROR(VLOOKUP(C2565,'FEBRE TIFÓIDE'!$A$5:$C$46,3,FALSE),0)</f>
        <v>0</v>
      </c>
      <c r="X2565">
        <f>IFERROR(VLOOKUP(C2565,HANTAVIROSE!$A$5:$C$153,3,FALSE),0)</f>
        <v>0</v>
      </c>
      <c r="Y2565">
        <f>IFERROR(VLOOKUP(C2565,MENINGITE!$A$5:$C$447,3,FALSE),0)</f>
        <v>0</v>
      </c>
      <c r="Z2565">
        <f>IFERROR(VLOOKUP(C2565,RAIVA!$A$5:$C$16,3,FALSE),0)</f>
        <v>0</v>
      </c>
    </row>
    <row r="2566" spans="1:26" x14ac:dyDescent="0.3">
      <c r="A2566" s="2" t="s">
        <v>4490</v>
      </c>
      <c r="B2566" s="2" t="s">
        <v>4606</v>
      </c>
      <c r="C2566" s="2">
        <v>220525</v>
      </c>
      <c r="D2566" s="2">
        <v>2205250</v>
      </c>
      <c r="E2566" s="2" t="s">
        <v>4490</v>
      </c>
      <c r="F2566" s="2" t="s">
        <v>4606</v>
      </c>
      <c r="G2566" s="2">
        <f>IFERROR(VLOOKUP(D2566,Coordenadas!$A$2:$D$5571,3,FALSE),0)</f>
        <v>-6.0990000000000002</v>
      </c>
      <c r="H2566" s="2">
        <f>IFERROR(VLOOKUP(D2566,Coordenadas!$A$2:$D$5571,4,FALSE),0)</f>
        <v>-42.63</v>
      </c>
      <c r="I2566" s="2" t="s">
        <v>5324</v>
      </c>
      <c r="J2566" s="2">
        <v>4309</v>
      </c>
      <c r="K2566" s="2" t="s">
        <v>5332</v>
      </c>
      <c r="L2566" s="2">
        <f>IFERROR(VLOOKUP(C2566,BOTULISMO!$A$3:$C$19,3,FALSE),0)</f>
        <v>0</v>
      </c>
      <c r="M2566" s="2">
        <f>IFERROR(VLOOKUP(C2566,'LEISHMANIOSE VISCERAL'!$A$4:$C$454,3,FALSE),0)</f>
        <v>0</v>
      </c>
      <c r="N2566" s="2">
        <f>IFERROR(VLOOKUP(C2566,'LEISHMANIOSE TEGUMENTAR'!$A$4:$C$1681,3,FALSE),0)</f>
        <v>0</v>
      </c>
      <c r="O2566" s="2">
        <f>IFERROR(VLOOKUP(C2566,'FEBRE AMARELA'!$A$4:$C$38,3,FALSE),0)</f>
        <v>0</v>
      </c>
      <c r="P2566" s="2">
        <f>IFERROR(VLOOKUP(C2566,DENGUE!$A$5:$C$4097,3,FALSE),0)</f>
        <v>0</v>
      </c>
      <c r="Q2566" s="2">
        <f>IFERROR(VLOOKUP(C2566,'HEPATITE VIRAL'!$A$5:$C$3162,3,FALSE),0)</f>
        <v>0</v>
      </c>
      <c r="R2566" s="2">
        <f>IFERROR(VLOOKUP(C2566,'FEBRE MACULOSA'!$A$5:$C$181,3,FALSE),0)</f>
        <v>0</v>
      </c>
      <c r="S2566" s="2">
        <f>IFERROR(VLOOKUP(C2566,LEPTOSPIROSE!$A$5:$C$1176,3,FALSE),0)</f>
        <v>0</v>
      </c>
      <c r="T2566" s="2">
        <f>IFERROR(VLOOKUP(C2566,'DOENÇA DE CHAGAS'!$A$5:$C$100,3,FALSE),0)</f>
        <v>0</v>
      </c>
      <c r="U2566" s="2">
        <f>IFERROR(VLOOKUP(C2566,'PICADAS DE COBRAS'!$A$6:$C$4645,3,FALSE),0)</f>
        <v>6</v>
      </c>
      <c r="V2566">
        <f>IFERROR(VLOOKUP(C2566,'ZIKA VIRUS'!$A$5:$C$2399,3,FALSE),0)</f>
        <v>0</v>
      </c>
      <c r="W2566">
        <f>IFERROR(VLOOKUP(C2566,'FEBRE TIFÓIDE'!$A$5:$C$46,3,FALSE),0)</f>
        <v>0</v>
      </c>
      <c r="X2566">
        <f>IFERROR(VLOOKUP(C2566,HANTAVIROSE!$A$5:$C$153,3,FALSE),0)</f>
        <v>0</v>
      </c>
      <c r="Y2566">
        <f>IFERROR(VLOOKUP(C2566,MENINGITE!$A$5:$C$447,3,FALSE),0)</f>
        <v>0</v>
      </c>
      <c r="Z2566">
        <f>IFERROR(VLOOKUP(C2566,RAIVA!$A$5:$C$16,3,FALSE),0)</f>
        <v>0</v>
      </c>
    </row>
    <row r="2567" spans="1:26" x14ac:dyDescent="0.3">
      <c r="A2567" s="2" t="s">
        <v>4178</v>
      </c>
      <c r="B2567" s="2" t="s">
        <v>4263</v>
      </c>
      <c r="C2567" s="2">
        <v>240570</v>
      </c>
      <c r="D2567" s="2">
        <v>2405702</v>
      </c>
      <c r="E2567" s="2" t="s">
        <v>4178</v>
      </c>
      <c r="F2567" s="2" t="s">
        <v>4263</v>
      </c>
      <c r="G2567" s="2">
        <f>IFERROR(VLOOKUP(D2567,Coordenadas!$A$2:$D$5571,3,FALSE),0)</f>
        <v>-6.58047</v>
      </c>
      <c r="H2567" s="2">
        <f>IFERROR(VLOOKUP(D2567,Coordenadas!$A$2:$D$5571,4,FALSE),0)</f>
        <v>-36.773600000000002</v>
      </c>
      <c r="I2567" s="2" t="s">
        <v>5324</v>
      </c>
      <c r="J2567" s="2">
        <v>12113</v>
      </c>
      <c r="K2567" s="2" t="s">
        <v>5332</v>
      </c>
      <c r="L2567" s="2">
        <f>IFERROR(VLOOKUP(C2567,BOTULISMO!$A$3:$C$19,3,FALSE),0)</f>
        <v>0</v>
      </c>
      <c r="M2567" s="2">
        <f>IFERROR(VLOOKUP(C2567,'LEISHMANIOSE VISCERAL'!$A$4:$C$454,3,FALSE),0)</f>
        <v>0</v>
      </c>
      <c r="N2567" s="2">
        <f>IFERROR(VLOOKUP(C2567,'LEISHMANIOSE TEGUMENTAR'!$A$4:$C$1681,3,FALSE),0)</f>
        <v>0</v>
      </c>
      <c r="O2567" s="2">
        <f>IFERROR(VLOOKUP(C2567,'FEBRE AMARELA'!$A$4:$C$38,3,FALSE),0)</f>
        <v>0</v>
      </c>
      <c r="P2567" s="2">
        <f>IFERROR(VLOOKUP(C2567,DENGUE!$A$5:$C$4097,3,FALSE),0)</f>
        <v>23</v>
      </c>
      <c r="Q2567" s="2">
        <f>IFERROR(VLOOKUP(C2567,'HEPATITE VIRAL'!$A$5:$C$3162,3,FALSE),0)</f>
        <v>2</v>
      </c>
      <c r="R2567" s="2">
        <f>IFERROR(VLOOKUP(C2567,'FEBRE MACULOSA'!$A$5:$C$181,3,FALSE),0)</f>
        <v>0</v>
      </c>
      <c r="S2567" s="2">
        <f>IFERROR(VLOOKUP(C2567,LEPTOSPIROSE!$A$5:$C$1176,3,FALSE),0)</f>
        <v>1</v>
      </c>
      <c r="T2567" s="2">
        <f>IFERROR(VLOOKUP(C2567,'DOENÇA DE CHAGAS'!$A$5:$C$100,3,FALSE),0)</f>
        <v>0</v>
      </c>
      <c r="U2567" s="2">
        <f>IFERROR(VLOOKUP(C2567,'PICADAS DE COBRAS'!$A$6:$C$4645,3,FALSE),0)</f>
        <v>3</v>
      </c>
      <c r="V2567">
        <f>IFERROR(VLOOKUP(C2567,'ZIKA VIRUS'!$A$5:$C$2399,3,FALSE),0)</f>
        <v>4</v>
      </c>
      <c r="W2567">
        <f>IFERROR(VLOOKUP(C2567,'FEBRE TIFÓIDE'!$A$5:$C$46,3,FALSE),0)</f>
        <v>0</v>
      </c>
      <c r="X2567">
        <f>IFERROR(VLOOKUP(C2567,HANTAVIROSE!$A$5:$C$153,3,FALSE),0)</f>
        <v>0</v>
      </c>
      <c r="Y2567">
        <f>IFERROR(VLOOKUP(C2567,MENINGITE!$A$5:$C$447,3,FALSE),0)</f>
        <v>0</v>
      </c>
      <c r="Z2567">
        <f>IFERROR(VLOOKUP(C2567,RAIVA!$A$5:$C$16,3,FALSE),0)</f>
        <v>0</v>
      </c>
    </row>
    <row r="2568" spans="1:26" x14ac:dyDescent="0.3">
      <c r="A2568" s="2" t="s">
        <v>1256</v>
      </c>
      <c r="B2568" s="2" t="s">
        <v>1469</v>
      </c>
      <c r="C2568" s="2">
        <v>411260</v>
      </c>
      <c r="D2568" s="2">
        <v>4112603</v>
      </c>
      <c r="E2568" s="2" t="s">
        <v>1256</v>
      </c>
      <c r="F2568" s="2" t="s">
        <v>1469</v>
      </c>
      <c r="G2568" s="2">
        <f>IFERROR(VLOOKUP(D2568,Coordenadas!$A$2:$D$5571,3,FALSE),0)</f>
        <v>-22.552299999999999</v>
      </c>
      <c r="H2568" s="2">
        <f>IFERROR(VLOOKUP(D2568,Coordenadas!$A$2:$D$5571,4,FALSE),0)</f>
        <v>-52.0503</v>
      </c>
      <c r="I2568" s="2" t="s">
        <v>5326</v>
      </c>
      <c r="J2568" s="2">
        <v>1409</v>
      </c>
      <c r="K2568" s="2" t="s">
        <v>5332</v>
      </c>
      <c r="L2568" s="2">
        <f>IFERROR(VLOOKUP(C2568,BOTULISMO!$A$3:$C$19,3,FALSE),0)</f>
        <v>0</v>
      </c>
      <c r="M2568" s="2">
        <f>IFERROR(VLOOKUP(C2568,'LEISHMANIOSE VISCERAL'!$A$4:$C$454,3,FALSE),0)</f>
        <v>0</v>
      </c>
      <c r="N2568" s="2">
        <f>IFERROR(VLOOKUP(C2568,'LEISHMANIOSE TEGUMENTAR'!$A$4:$C$1681,3,FALSE),0)</f>
        <v>0</v>
      </c>
      <c r="O2568" s="2">
        <f>IFERROR(VLOOKUP(C2568,'FEBRE AMARELA'!$A$4:$C$38,3,FALSE),0)</f>
        <v>0</v>
      </c>
      <c r="P2568" s="2">
        <f>IFERROR(VLOOKUP(C2568,DENGUE!$A$5:$C$4097,3,FALSE),0)</f>
        <v>83</v>
      </c>
      <c r="Q2568" s="2">
        <f>IFERROR(VLOOKUP(C2568,'HEPATITE VIRAL'!$A$5:$C$3162,3,FALSE),0)</f>
        <v>1</v>
      </c>
      <c r="R2568" s="2">
        <f>IFERROR(VLOOKUP(C2568,'FEBRE MACULOSA'!$A$5:$C$181,3,FALSE),0)</f>
        <v>0</v>
      </c>
      <c r="S2568" s="2">
        <f>IFERROR(VLOOKUP(C2568,LEPTOSPIROSE!$A$5:$C$1176,3,FALSE),0)</f>
        <v>0</v>
      </c>
      <c r="T2568" s="2">
        <f>IFERROR(VLOOKUP(C2568,'DOENÇA DE CHAGAS'!$A$5:$C$100,3,FALSE),0)</f>
        <v>0</v>
      </c>
      <c r="U2568" s="2">
        <f>IFERROR(VLOOKUP(C2568,'PICADAS DE COBRAS'!$A$6:$C$4645,3,FALSE),0)</f>
        <v>17</v>
      </c>
      <c r="V2568">
        <f>IFERROR(VLOOKUP(C2568,'ZIKA VIRUS'!$A$5:$C$2399,3,FALSE),0)</f>
        <v>0</v>
      </c>
      <c r="W2568">
        <f>IFERROR(VLOOKUP(C2568,'FEBRE TIFÓIDE'!$A$5:$C$46,3,FALSE),0)</f>
        <v>0</v>
      </c>
      <c r="X2568">
        <f>IFERROR(VLOOKUP(C2568,HANTAVIROSE!$A$5:$C$153,3,FALSE),0)</f>
        <v>0</v>
      </c>
      <c r="Y2568">
        <f>IFERROR(VLOOKUP(C2568,MENINGITE!$A$5:$C$447,3,FALSE),0)</f>
        <v>0</v>
      </c>
      <c r="Z2568">
        <f>IFERROR(VLOOKUP(C2568,RAIVA!$A$5:$C$16,3,FALSE),0)</f>
        <v>0</v>
      </c>
    </row>
    <row r="2569" spans="1:26" x14ac:dyDescent="0.3">
      <c r="A2569" s="2" t="s">
        <v>1637</v>
      </c>
      <c r="B2569" s="2" t="s">
        <v>1121</v>
      </c>
      <c r="C2569" s="2">
        <v>352510</v>
      </c>
      <c r="D2569" s="2">
        <v>3525102</v>
      </c>
      <c r="E2569" s="2" t="s">
        <v>1637</v>
      </c>
      <c r="F2569" s="2" t="s">
        <v>1121</v>
      </c>
      <c r="G2569" s="2">
        <f>IFERROR(VLOOKUP(D2569,Coordenadas!$A$2:$D$5571,3,FALSE),0)</f>
        <v>-21.017600000000002</v>
      </c>
      <c r="H2569" s="2">
        <f>IFERROR(VLOOKUP(D2569,Coordenadas!$A$2:$D$5571,4,FALSE),0)</f>
        <v>-47.760599999999997</v>
      </c>
      <c r="I2569" s="2" t="s">
        <v>5325</v>
      </c>
      <c r="J2569" s="2">
        <v>37661</v>
      </c>
      <c r="K2569" s="2" t="s">
        <v>5330</v>
      </c>
      <c r="L2569" s="2">
        <f>IFERROR(VLOOKUP(C2569,BOTULISMO!$A$3:$C$19,3,FALSE),0)</f>
        <v>0</v>
      </c>
      <c r="M2569" s="2">
        <f>IFERROR(VLOOKUP(C2569,'LEISHMANIOSE VISCERAL'!$A$4:$C$454,3,FALSE),0)</f>
        <v>0</v>
      </c>
      <c r="N2569" s="2">
        <f>IFERROR(VLOOKUP(C2569,'LEISHMANIOSE TEGUMENTAR'!$A$4:$C$1681,3,FALSE),0)</f>
        <v>2</v>
      </c>
      <c r="O2569" s="2">
        <f>IFERROR(VLOOKUP(C2569,'FEBRE AMARELA'!$A$4:$C$38,3,FALSE),0)</f>
        <v>0</v>
      </c>
      <c r="P2569" s="2">
        <f>IFERROR(VLOOKUP(C2569,DENGUE!$A$5:$C$4097,3,FALSE),0)</f>
        <v>48</v>
      </c>
      <c r="Q2569" s="2">
        <f>IFERROR(VLOOKUP(C2569,'HEPATITE VIRAL'!$A$5:$C$3162,3,FALSE),0)</f>
        <v>31</v>
      </c>
      <c r="R2569" s="2">
        <f>IFERROR(VLOOKUP(C2569,'FEBRE MACULOSA'!$A$5:$C$181,3,FALSE),0)</f>
        <v>0</v>
      </c>
      <c r="S2569" s="2">
        <f>IFERROR(VLOOKUP(C2569,LEPTOSPIROSE!$A$5:$C$1176,3,FALSE),0)</f>
        <v>0</v>
      </c>
      <c r="T2569" s="2">
        <f>IFERROR(VLOOKUP(C2569,'DOENÇA DE CHAGAS'!$A$5:$C$100,3,FALSE),0)</f>
        <v>0</v>
      </c>
      <c r="U2569" s="2">
        <f>IFERROR(VLOOKUP(C2569,'PICADAS DE COBRAS'!$A$6:$C$4645,3,FALSE),0)</f>
        <v>165</v>
      </c>
      <c r="V2569">
        <f>IFERROR(VLOOKUP(C2569,'ZIKA VIRUS'!$A$5:$C$2399,3,FALSE),0)</f>
        <v>2</v>
      </c>
      <c r="W2569">
        <f>IFERROR(VLOOKUP(C2569,'FEBRE TIFÓIDE'!$A$5:$C$46,3,FALSE),0)</f>
        <v>0</v>
      </c>
      <c r="X2569">
        <f>IFERROR(VLOOKUP(C2569,HANTAVIROSE!$A$5:$C$153,3,FALSE),0)</f>
        <v>0</v>
      </c>
      <c r="Y2569">
        <f>IFERROR(VLOOKUP(C2569,MENINGITE!$A$5:$C$447,3,FALSE),0)</f>
        <v>0</v>
      </c>
      <c r="Z2569">
        <f>IFERROR(VLOOKUP(C2569,RAIVA!$A$5:$C$16,3,FALSE),0)</f>
        <v>0</v>
      </c>
    </row>
    <row r="2570" spans="1:26" x14ac:dyDescent="0.3">
      <c r="A2570" s="2" t="s">
        <v>967</v>
      </c>
      <c r="B2570" s="2" t="s">
        <v>1121</v>
      </c>
      <c r="C2570" s="2">
        <v>420895</v>
      </c>
      <c r="D2570" s="2">
        <v>4208955</v>
      </c>
      <c r="E2570" s="2" t="s">
        <v>967</v>
      </c>
      <c r="F2570" s="2" t="s">
        <v>1121</v>
      </c>
      <c r="G2570" s="2">
        <f>IFERROR(VLOOKUP(D2570,Coordenadas!$A$2:$D$5571,3,FALSE),0)</f>
        <v>-26.719100000000001</v>
      </c>
      <c r="H2570" s="2">
        <f>IFERROR(VLOOKUP(D2570,Coordenadas!$A$2:$D$5571,4,FALSE),0)</f>
        <v>-52.862499999999997</v>
      </c>
      <c r="I2570" s="2" t="s">
        <v>5326</v>
      </c>
      <c r="J2570" s="2">
        <v>1766</v>
      </c>
      <c r="K2570" s="2" t="s">
        <v>5332</v>
      </c>
      <c r="L2570" s="2">
        <f>IFERROR(VLOOKUP(C2570,BOTULISMO!$A$3:$C$19,3,FALSE),0)</f>
        <v>0</v>
      </c>
      <c r="M2570" s="2">
        <f>IFERROR(VLOOKUP(C2570,'LEISHMANIOSE VISCERAL'!$A$4:$C$454,3,FALSE),0)</f>
        <v>0</v>
      </c>
      <c r="N2570" s="2">
        <f>IFERROR(VLOOKUP(C2570,'LEISHMANIOSE TEGUMENTAR'!$A$4:$C$1681,3,FALSE),0)</f>
        <v>0</v>
      </c>
      <c r="O2570" s="2">
        <f>IFERROR(VLOOKUP(C2570,'FEBRE AMARELA'!$A$4:$C$38,3,FALSE),0)</f>
        <v>0</v>
      </c>
      <c r="P2570" s="2">
        <f>IFERROR(VLOOKUP(C2570,DENGUE!$A$5:$C$4097,3,FALSE),0)</f>
        <v>0</v>
      </c>
      <c r="Q2570" s="2">
        <f>IFERROR(VLOOKUP(C2570,'HEPATITE VIRAL'!$A$5:$C$3162,3,FALSE),0)</f>
        <v>9</v>
      </c>
      <c r="R2570" s="2">
        <f>IFERROR(VLOOKUP(C2570,'FEBRE MACULOSA'!$A$5:$C$181,3,FALSE),0)</f>
        <v>0</v>
      </c>
      <c r="S2570" s="2">
        <f>IFERROR(VLOOKUP(C2570,LEPTOSPIROSE!$A$5:$C$1176,3,FALSE),0)</f>
        <v>1</v>
      </c>
      <c r="T2570" s="2">
        <f>IFERROR(VLOOKUP(C2570,'DOENÇA DE CHAGAS'!$A$5:$C$100,3,FALSE),0)</f>
        <v>0</v>
      </c>
      <c r="U2570" s="2">
        <f>IFERROR(VLOOKUP(C2570,'PICADAS DE COBRAS'!$A$6:$C$4645,3,FALSE),0)</f>
        <v>3</v>
      </c>
      <c r="V2570">
        <f>IFERROR(VLOOKUP(C2570,'ZIKA VIRUS'!$A$5:$C$2399,3,FALSE),0)</f>
        <v>0</v>
      </c>
      <c r="W2570">
        <f>IFERROR(VLOOKUP(C2570,'FEBRE TIFÓIDE'!$A$5:$C$46,3,FALSE),0)</f>
        <v>0</v>
      </c>
      <c r="X2570">
        <f>IFERROR(VLOOKUP(C2570,HANTAVIROSE!$A$5:$C$153,3,FALSE),0)</f>
        <v>0</v>
      </c>
      <c r="Y2570">
        <f>IFERROR(VLOOKUP(C2570,MENINGITE!$A$5:$C$447,3,FALSE),0)</f>
        <v>0</v>
      </c>
      <c r="Z2570">
        <f>IFERROR(VLOOKUP(C2570,RAIVA!$A$5:$C$16,3,FALSE),0)</f>
        <v>0</v>
      </c>
    </row>
    <row r="2571" spans="1:26" x14ac:dyDescent="0.3">
      <c r="A2571" s="2" t="s">
        <v>470</v>
      </c>
      <c r="B2571" s="2" t="s">
        <v>741</v>
      </c>
      <c r="C2571" s="2">
        <v>431113</v>
      </c>
      <c r="D2571" s="2">
        <v>4311130</v>
      </c>
      <c r="E2571" s="2" t="s">
        <v>470</v>
      </c>
      <c r="F2571" s="2" t="s">
        <v>741</v>
      </c>
      <c r="G2571" s="2">
        <f>IFERROR(VLOOKUP(D2571,Coordenadas!$A$2:$D$5571,3,FALSE),0)</f>
        <v>-29.292200000000001</v>
      </c>
      <c r="H2571" s="2">
        <f>IFERROR(VLOOKUP(D2571,Coordenadas!$A$2:$D$5571,4,FALSE),0)</f>
        <v>-54.223700000000001</v>
      </c>
      <c r="I2571" s="2" t="s">
        <v>5326</v>
      </c>
      <c r="J2571" s="2">
        <v>3575</v>
      </c>
      <c r="K2571" s="2" t="s">
        <v>5332</v>
      </c>
      <c r="L2571" s="2">
        <f>IFERROR(VLOOKUP(C2571,BOTULISMO!$A$3:$C$19,3,FALSE),0)</f>
        <v>0</v>
      </c>
      <c r="M2571" s="2">
        <f>IFERROR(VLOOKUP(C2571,'LEISHMANIOSE VISCERAL'!$A$4:$C$454,3,FALSE),0)</f>
        <v>0</v>
      </c>
      <c r="N2571" s="2">
        <f>IFERROR(VLOOKUP(C2571,'LEISHMANIOSE TEGUMENTAR'!$A$4:$C$1681,3,FALSE),0)</f>
        <v>0</v>
      </c>
      <c r="O2571" s="2">
        <f>IFERROR(VLOOKUP(C2571,'FEBRE AMARELA'!$A$4:$C$38,3,FALSE),0)</f>
        <v>0</v>
      </c>
      <c r="P2571" s="2">
        <f>IFERROR(VLOOKUP(C2571,DENGUE!$A$5:$C$4097,3,FALSE),0)</f>
        <v>0</v>
      </c>
      <c r="Q2571" s="2">
        <f>IFERROR(VLOOKUP(C2571,'HEPATITE VIRAL'!$A$5:$C$3162,3,FALSE),0)</f>
        <v>0</v>
      </c>
      <c r="R2571" s="2">
        <f>IFERROR(VLOOKUP(C2571,'FEBRE MACULOSA'!$A$5:$C$181,3,FALSE),0)</f>
        <v>0</v>
      </c>
      <c r="S2571" s="2">
        <f>IFERROR(VLOOKUP(C2571,LEPTOSPIROSE!$A$5:$C$1176,3,FALSE),0)</f>
        <v>0</v>
      </c>
      <c r="T2571" s="2">
        <f>IFERROR(VLOOKUP(C2571,'DOENÇA DE CHAGAS'!$A$5:$C$100,3,FALSE),0)</f>
        <v>0</v>
      </c>
      <c r="U2571" s="2">
        <f>IFERROR(VLOOKUP(C2571,'PICADAS DE COBRAS'!$A$6:$C$4645,3,FALSE),0)</f>
        <v>9</v>
      </c>
      <c r="V2571">
        <f>IFERROR(VLOOKUP(C2571,'ZIKA VIRUS'!$A$5:$C$2399,3,FALSE),0)</f>
        <v>0</v>
      </c>
      <c r="W2571">
        <f>IFERROR(VLOOKUP(C2571,'FEBRE TIFÓIDE'!$A$5:$C$46,3,FALSE),0)</f>
        <v>0</v>
      </c>
      <c r="X2571">
        <f>IFERROR(VLOOKUP(C2571,HANTAVIROSE!$A$5:$C$153,3,FALSE),0)</f>
        <v>0</v>
      </c>
      <c r="Y2571">
        <f>IFERROR(VLOOKUP(C2571,MENINGITE!$A$5:$C$447,3,FALSE),0)</f>
        <v>0</v>
      </c>
      <c r="Z2571">
        <f>IFERROR(VLOOKUP(C2571,RAIVA!$A$5:$C$16,3,FALSE),0)</f>
        <v>0</v>
      </c>
    </row>
    <row r="2572" spans="1:26" x14ac:dyDescent="0.3">
      <c r="A2572" s="2" t="s">
        <v>1637</v>
      </c>
      <c r="B2572" s="2" t="s">
        <v>1979</v>
      </c>
      <c r="C2572" s="2">
        <v>352520</v>
      </c>
      <c r="D2572" s="2">
        <v>3525201</v>
      </c>
      <c r="E2572" s="2" t="s">
        <v>1637</v>
      </c>
      <c r="F2572" s="2" t="s">
        <v>1979</v>
      </c>
      <c r="G2572" s="2">
        <f>IFERROR(VLOOKUP(D2572,Coordenadas!$A$2:$D$5571,3,FALSE),0)</f>
        <v>-23.103899999999999</v>
      </c>
      <c r="H2572" s="2">
        <f>IFERROR(VLOOKUP(D2572,Coordenadas!$A$2:$D$5571,4,FALSE),0)</f>
        <v>-46.728000000000002</v>
      </c>
      <c r="I2572" s="2" t="s">
        <v>5325</v>
      </c>
      <c r="J2572" s="2">
        <v>23847</v>
      </c>
      <c r="K2572" s="2" t="s">
        <v>5330</v>
      </c>
      <c r="L2572" s="2">
        <f>IFERROR(VLOOKUP(C2572,BOTULISMO!$A$3:$C$19,3,FALSE),0)</f>
        <v>0</v>
      </c>
      <c r="M2572" s="2">
        <f>IFERROR(VLOOKUP(C2572,'LEISHMANIOSE VISCERAL'!$A$4:$C$454,3,FALSE),0)</f>
        <v>0</v>
      </c>
      <c r="N2572" s="2">
        <f>IFERROR(VLOOKUP(C2572,'LEISHMANIOSE TEGUMENTAR'!$A$4:$C$1681,3,FALSE),0)</f>
        <v>0</v>
      </c>
      <c r="O2572" s="2">
        <f>IFERROR(VLOOKUP(C2572,'FEBRE AMARELA'!$A$4:$C$38,3,FALSE),0)</f>
        <v>0</v>
      </c>
      <c r="P2572" s="2">
        <f>IFERROR(VLOOKUP(C2572,DENGUE!$A$5:$C$4097,3,FALSE),0)</f>
        <v>7</v>
      </c>
      <c r="Q2572" s="2">
        <f>IFERROR(VLOOKUP(C2572,'HEPATITE VIRAL'!$A$5:$C$3162,3,FALSE),0)</f>
        <v>4</v>
      </c>
      <c r="R2572" s="2">
        <f>IFERROR(VLOOKUP(C2572,'FEBRE MACULOSA'!$A$5:$C$181,3,FALSE),0)</f>
        <v>0</v>
      </c>
      <c r="S2572" s="2">
        <f>IFERROR(VLOOKUP(C2572,LEPTOSPIROSE!$A$5:$C$1176,3,FALSE),0)</f>
        <v>0</v>
      </c>
      <c r="T2572" s="2">
        <f>IFERROR(VLOOKUP(C2572,'DOENÇA DE CHAGAS'!$A$5:$C$100,3,FALSE),0)</f>
        <v>0</v>
      </c>
      <c r="U2572" s="2">
        <f>IFERROR(VLOOKUP(C2572,'PICADAS DE COBRAS'!$A$6:$C$4645,3,FALSE),0)</f>
        <v>138</v>
      </c>
      <c r="V2572">
        <f>IFERROR(VLOOKUP(C2572,'ZIKA VIRUS'!$A$5:$C$2399,3,FALSE),0)</f>
        <v>0</v>
      </c>
      <c r="W2572">
        <f>IFERROR(VLOOKUP(C2572,'FEBRE TIFÓIDE'!$A$5:$C$46,3,FALSE),0)</f>
        <v>0</v>
      </c>
      <c r="X2572">
        <f>IFERROR(VLOOKUP(C2572,HANTAVIROSE!$A$5:$C$153,3,FALSE),0)</f>
        <v>0</v>
      </c>
      <c r="Y2572">
        <f>IFERROR(VLOOKUP(C2572,MENINGITE!$A$5:$C$447,3,FALSE),0)</f>
        <v>0</v>
      </c>
      <c r="Z2572">
        <f>IFERROR(VLOOKUP(C2572,RAIVA!$A$5:$C$16,3,FALSE),0)</f>
        <v>0</v>
      </c>
    </row>
    <row r="2573" spans="1:26" x14ac:dyDescent="0.3">
      <c r="A2573" s="2" t="s">
        <v>5270</v>
      </c>
      <c r="B2573" s="2" t="s">
        <v>5308</v>
      </c>
      <c r="C2573" s="2">
        <v>110011</v>
      </c>
      <c r="D2573" s="2">
        <v>1100114</v>
      </c>
      <c r="E2573" s="2" t="s">
        <v>5270</v>
      </c>
      <c r="F2573" s="2" t="s">
        <v>5308</v>
      </c>
      <c r="G2573" s="2">
        <f>IFERROR(VLOOKUP(D2573,Coordenadas!$A$2:$D$5571,3,FALSE),0)</f>
        <v>-10.431800000000001</v>
      </c>
      <c r="H2573" s="2">
        <f>IFERROR(VLOOKUP(D2573,Coordenadas!$A$2:$D$5571,4,FALSE),0)</f>
        <v>-62.4788</v>
      </c>
      <c r="I2573" s="2" t="s">
        <v>5323</v>
      </c>
      <c r="J2573" s="2">
        <v>52005</v>
      </c>
      <c r="K2573" s="2" t="s">
        <v>5331</v>
      </c>
      <c r="L2573" s="2">
        <f>IFERROR(VLOOKUP(C2573,BOTULISMO!$A$3:$C$19,3,FALSE),0)</f>
        <v>0</v>
      </c>
      <c r="M2573" s="2">
        <f>IFERROR(VLOOKUP(C2573,'LEISHMANIOSE VISCERAL'!$A$4:$C$454,3,FALSE),0)</f>
        <v>0</v>
      </c>
      <c r="N2573" s="2">
        <f>IFERROR(VLOOKUP(C2573,'LEISHMANIOSE TEGUMENTAR'!$A$4:$C$1681,3,FALSE),0)</f>
        <v>7</v>
      </c>
      <c r="O2573" s="2">
        <f>IFERROR(VLOOKUP(C2573,'FEBRE AMARELA'!$A$4:$C$38,3,FALSE),0)</f>
        <v>0</v>
      </c>
      <c r="P2573" s="2">
        <f>IFERROR(VLOOKUP(C2573,DENGUE!$A$5:$C$4097,3,FALSE),0)</f>
        <v>113</v>
      </c>
      <c r="Q2573" s="2">
        <f>IFERROR(VLOOKUP(C2573,'HEPATITE VIRAL'!$A$5:$C$3162,3,FALSE),0)</f>
        <v>131</v>
      </c>
      <c r="R2573" s="2">
        <f>IFERROR(VLOOKUP(C2573,'FEBRE MACULOSA'!$A$5:$C$181,3,FALSE),0)</f>
        <v>0</v>
      </c>
      <c r="S2573" s="2">
        <f>IFERROR(VLOOKUP(C2573,LEPTOSPIROSE!$A$5:$C$1176,3,FALSE),0)</f>
        <v>0</v>
      </c>
      <c r="T2573" s="2">
        <f>IFERROR(VLOOKUP(C2573,'DOENÇA DE CHAGAS'!$A$5:$C$100,3,FALSE),0)</f>
        <v>0</v>
      </c>
      <c r="U2573" s="2">
        <f>IFERROR(VLOOKUP(C2573,'PICADAS DE COBRAS'!$A$6:$C$4645,3,FALSE),0)</f>
        <v>37</v>
      </c>
      <c r="V2573">
        <f>IFERROR(VLOOKUP(C2573,'ZIKA VIRUS'!$A$5:$C$2399,3,FALSE),0)</f>
        <v>3</v>
      </c>
      <c r="W2573">
        <f>IFERROR(VLOOKUP(C2573,'FEBRE TIFÓIDE'!$A$5:$C$46,3,FALSE),0)</f>
        <v>0</v>
      </c>
      <c r="X2573">
        <f>IFERROR(VLOOKUP(C2573,HANTAVIROSE!$A$5:$C$153,3,FALSE),0)</f>
        <v>0</v>
      </c>
      <c r="Y2573">
        <f>IFERROR(VLOOKUP(C2573,MENINGITE!$A$5:$C$447,3,FALSE),0)</f>
        <v>0</v>
      </c>
      <c r="Z2573">
        <f>IFERROR(VLOOKUP(C2573,RAIVA!$A$5:$C$16,3,FALSE),0)</f>
        <v>0</v>
      </c>
    </row>
    <row r="2574" spans="1:26" x14ac:dyDescent="0.3">
      <c r="A2574" s="2" t="s">
        <v>3</v>
      </c>
      <c r="B2574" s="2" t="s">
        <v>121</v>
      </c>
      <c r="C2574" s="2">
        <v>521190</v>
      </c>
      <c r="D2574" s="2">
        <v>5211909</v>
      </c>
      <c r="E2574" s="2" t="s">
        <v>3</v>
      </c>
      <c r="F2574" s="2" t="s">
        <v>121</v>
      </c>
      <c r="G2574" s="2">
        <f>IFERROR(VLOOKUP(D2574,Coordenadas!$A$2:$D$5571,3,FALSE),0)</f>
        <v>-17.878399999999999</v>
      </c>
      <c r="H2574" s="2">
        <f>IFERROR(VLOOKUP(D2574,Coordenadas!$A$2:$D$5571,4,FALSE),0)</f>
        <v>-51.720399999999998</v>
      </c>
      <c r="I2574" s="2" t="s">
        <v>5327</v>
      </c>
      <c r="J2574" s="2">
        <v>88006</v>
      </c>
      <c r="K2574" s="2" t="s">
        <v>5331</v>
      </c>
      <c r="L2574" s="2">
        <f>IFERROR(VLOOKUP(C2574,BOTULISMO!$A$3:$C$19,3,FALSE),0)</f>
        <v>0</v>
      </c>
      <c r="M2574" s="2">
        <f>IFERROR(VLOOKUP(C2574,'LEISHMANIOSE VISCERAL'!$A$4:$C$454,3,FALSE),0)</f>
        <v>0</v>
      </c>
      <c r="N2574" s="2">
        <f>IFERROR(VLOOKUP(C2574,'LEISHMANIOSE TEGUMENTAR'!$A$4:$C$1681,3,FALSE),0)</f>
        <v>2</v>
      </c>
      <c r="O2574" s="2">
        <f>IFERROR(VLOOKUP(C2574,'FEBRE AMARELA'!$A$4:$C$38,3,FALSE),0)</f>
        <v>0</v>
      </c>
      <c r="P2574" s="2">
        <f>IFERROR(VLOOKUP(C2574,DENGUE!$A$5:$C$4097,3,FALSE),0)</f>
        <v>605</v>
      </c>
      <c r="Q2574" s="2">
        <f>IFERROR(VLOOKUP(C2574,'HEPATITE VIRAL'!$A$5:$C$3162,3,FALSE),0)</f>
        <v>26</v>
      </c>
      <c r="R2574" s="2">
        <f>IFERROR(VLOOKUP(C2574,'FEBRE MACULOSA'!$A$5:$C$181,3,FALSE),0)</f>
        <v>1</v>
      </c>
      <c r="S2574" s="2">
        <f>IFERROR(VLOOKUP(C2574,LEPTOSPIROSE!$A$5:$C$1176,3,FALSE),0)</f>
        <v>3</v>
      </c>
      <c r="T2574" s="2">
        <f>IFERROR(VLOOKUP(C2574,'DOENÇA DE CHAGAS'!$A$5:$C$100,3,FALSE),0)</f>
        <v>0</v>
      </c>
      <c r="U2574" s="2">
        <f>IFERROR(VLOOKUP(C2574,'PICADAS DE COBRAS'!$A$6:$C$4645,3,FALSE),0)</f>
        <v>74</v>
      </c>
      <c r="V2574">
        <f>IFERROR(VLOOKUP(C2574,'ZIKA VIRUS'!$A$5:$C$2399,3,FALSE),0)</f>
        <v>28</v>
      </c>
      <c r="W2574">
        <f>IFERROR(VLOOKUP(C2574,'FEBRE TIFÓIDE'!$A$5:$C$46,3,FALSE),0)</f>
        <v>0</v>
      </c>
      <c r="X2574">
        <f>IFERROR(VLOOKUP(C2574,HANTAVIROSE!$A$5:$C$153,3,FALSE),0)</f>
        <v>2</v>
      </c>
      <c r="Y2574">
        <f>IFERROR(VLOOKUP(C2574,MENINGITE!$A$5:$C$447,3,FALSE),0)</f>
        <v>3</v>
      </c>
      <c r="Z2574">
        <f>IFERROR(VLOOKUP(C2574,RAIVA!$A$5:$C$16,3,FALSE),0)</f>
        <v>0</v>
      </c>
    </row>
    <row r="2575" spans="1:26" x14ac:dyDescent="0.3">
      <c r="A2575" s="2" t="s">
        <v>1256</v>
      </c>
      <c r="B2575" s="2" t="s">
        <v>1468</v>
      </c>
      <c r="C2575" s="2">
        <v>411270</v>
      </c>
      <c r="D2575" s="2">
        <v>4112702</v>
      </c>
      <c r="E2575" s="2" t="s">
        <v>1256</v>
      </c>
      <c r="F2575" s="2" t="s">
        <v>1468</v>
      </c>
      <c r="G2575" s="2">
        <f>IFERROR(VLOOKUP(D2575,Coordenadas!$A$2:$D$5571,3,FALSE),0)</f>
        <v>-23.2578</v>
      </c>
      <c r="H2575" s="2">
        <f>IFERROR(VLOOKUP(D2575,Coordenadas!$A$2:$D$5571,4,FALSE),0)</f>
        <v>-50.977699999999999</v>
      </c>
      <c r="I2575" s="2" t="s">
        <v>5326</v>
      </c>
      <c r="J2575" s="2">
        <v>11875</v>
      </c>
      <c r="K2575" s="2" t="s">
        <v>5332</v>
      </c>
      <c r="L2575" s="2">
        <f>IFERROR(VLOOKUP(C2575,BOTULISMO!$A$3:$C$19,3,FALSE),0)</f>
        <v>0</v>
      </c>
      <c r="M2575" s="2">
        <f>IFERROR(VLOOKUP(C2575,'LEISHMANIOSE VISCERAL'!$A$4:$C$454,3,FALSE),0)</f>
        <v>0</v>
      </c>
      <c r="N2575" s="2">
        <f>IFERROR(VLOOKUP(C2575,'LEISHMANIOSE TEGUMENTAR'!$A$4:$C$1681,3,FALSE),0)</f>
        <v>0</v>
      </c>
      <c r="O2575" s="2">
        <f>IFERROR(VLOOKUP(C2575,'FEBRE AMARELA'!$A$4:$C$38,3,FALSE),0)</f>
        <v>0</v>
      </c>
      <c r="P2575" s="2">
        <f>IFERROR(VLOOKUP(C2575,DENGUE!$A$5:$C$4097,3,FALSE),0)</f>
        <v>537</v>
      </c>
      <c r="Q2575" s="2">
        <f>IFERROR(VLOOKUP(C2575,'HEPATITE VIRAL'!$A$5:$C$3162,3,FALSE),0)</f>
        <v>5</v>
      </c>
      <c r="R2575" s="2">
        <f>IFERROR(VLOOKUP(C2575,'FEBRE MACULOSA'!$A$5:$C$181,3,FALSE),0)</f>
        <v>0</v>
      </c>
      <c r="S2575" s="2">
        <f>IFERROR(VLOOKUP(C2575,LEPTOSPIROSE!$A$5:$C$1176,3,FALSE),0)</f>
        <v>2</v>
      </c>
      <c r="T2575" s="2">
        <f>IFERROR(VLOOKUP(C2575,'DOENÇA DE CHAGAS'!$A$5:$C$100,3,FALSE),0)</f>
        <v>0</v>
      </c>
      <c r="U2575" s="2">
        <f>IFERROR(VLOOKUP(C2575,'PICADAS DE COBRAS'!$A$6:$C$4645,3,FALSE),0)</f>
        <v>2</v>
      </c>
      <c r="V2575">
        <f>IFERROR(VLOOKUP(C2575,'ZIKA VIRUS'!$A$5:$C$2399,3,FALSE),0)</f>
        <v>0</v>
      </c>
      <c r="W2575">
        <f>IFERROR(VLOOKUP(C2575,'FEBRE TIFÓIDE'!$A$5:$C$46,3,FALSE),0)</f>
        <v>0</v>
      </c>
      <c r="X2575">
        <f>IFERROR(VLOOKUP(C2575,HANTAVIROSE!$A$5:$C$153,3,FALSE),0)</f>
        <v>0</v>
      </c>
      <c r="Y2575">
        <f>IFERROR(VLOOKUP(C2575,MENINGITE!$A$5:$C$447,3,FALSE),0)</f>
        <v>0</v>
      </c>
      <c r="Z2575">
        <f>IFERROR(VLOOKUP(C2575,RAIVA!$A$5:$C$16,3,FALSE),0)</f>
        <v>0</v>
      </c>
    </row>
    <row r="2576" spans="1:26" x14ac:dyDescent="0.3">
      <c r="A2576" s="2" t="s">
        <v>3816</v>
      </c>
      <c r="B2576" s="2" t="s">
        <v>3904</v>
      </c>
      <c r="C2576" s="2">
        <v>260800</v>
      </c>
      <c r="D2576" s="2">
        <v>2608008</v>
      </c>
      <c r="E2576" s="2" t="s">
        <v>3816</v>
      </c>
      <c r="F2576" s="2" t="s">
        <v>3904</v>
      </c>
      <c r="G2576" s="2">
        <f>IFERROR(VLOOKUP(D2576,Coordenadas!$A$2:$D$5571,3,FALSE),0)</f>
        <v>-7.97668</v>
      </c>
      <c r="H2576" s="2">
        <f>IFERROR(VLOOKUP(D2576,Coordenadas!$A$2:$D$5571,4,FALSE),0)</f>
        <v>-36.494300000000003</v>
      </c>
      <c r="I2576" s="2" t="s">
        <v>5324</v>
      </c>
      <c r="J2576" s="2">
        <v>15819</v>
      </c>
      <c r="K2576" s="2" t="s">
        <v>5332</v>
      </c>
      <c r="L2576" s="2">
        <f>IFERROR(VLOOKUP(C2576,BOTULISMO!$A$3:$C$19,3,FALSE),0)</f>
        <v>0</v>
      </c>
      <c r="M2576" s="2">
        <f>IFERROR(VLOOKUP(C2576,'LEISHMANIOSE VISCERAL'!$A$4:$C$454,3,FALSE),0)</f>
        <v>0</v>
      </c>
      <c r="N2576" s="2">
        <f>IFERROR(VLOOKUP(C2576,'LEISHMANIOSE TEGUMENTAR'!$A$4:$C$1681,3,FALSE),0)</f>
        <v>0</v>
      </c>
      <c r="O2576" s="2">
        <f>IFERROR(VLOOKUP(C2576,'FEBRE AMARELA'!$A$4:$C$38,3,FALSE),0)</f>
        <v>0</v>
      </c>
      <c r="P2576" s="2">
        <f>IFERROR(VLOOKUP(C2576,DENGUE!$A$5:$C$4097,3,FALSE),0)</f>
        <v>59</v>
      </c>
      <c r="Q2576" s="2">
        <f>IFERROR(VLOOKUP(C2576,'HEPATITE VIRAL'!$A$5:$C$3162,3,FALSE),0)</f>
        <v>0</v>
      </c>
      <c r="R2576" s="2">
        <f>IFERROR(VLOOKUP(C2576,'FEBRE MACULOSA'!$A$5:$C$181,3,FALSE),0)</f>
        <v>0</v>
      </c>
      <c r="S2576" s="2">
        <f>IFERROR(VLOOKUP(C2576,LEPTOSPIROSE!$A$5:$C$1176,3,FALSE),0)</f>
        <v>0</v>
      </c>
      <c r="T2576" s="2">
        <f>IFERROR(VLOOKUP(C2576,'DOENÇA DE CHAGAS'!$A$5:$C$100,3,FALSE),0)</f>
        <v>0</v>
      </c>
      <c r="U2576" s="2">
        <f>IFERROR(VLOOKUP(C2576,'PICADAS DE COBRAS'!$A$6:$C$4645,3,FALSE),0)</f>
        <v>3</v>
      </c>
      <c r="V2576">
        <f>IFERROR(VLOOKUP(C2576,'ZIKA VIRUS'!$A$5:$C$2399,3,FALSE),0)</f>
        <v>2</v>
      </c>
      <c r="W2576">
        <f>IFERROR(VLOOKUP(C2576,'FEBRE TIFÓIDE'!$A$5:$C$46,3,FALSE),0)</f>
        <v>0</v>
      </c>
      <c r="X2576">
        <f>IFERROR(VLOOKUP(C2576,HANTAVIROSE!$A$5:$C$153,3,FALSE),0)</f>
        <v>0</v>
      </c>
      <c r="Y2576">
        <f>IFERROR(VLOOKUP(C2576,MENINGITE!$A$5:$C$447,3,FALSE),0)</f>
        <v>0</v>
      </c>
      <c r="Z2576">
        <f>IFERROR(VLOOKUP(C2576,RAIVA!$A$5:$C$16,3,FALSE),0)</f>
        <v>0</v>
      </c>
    </row>
    <row r="2577" spans="1:26" x14ac:dyDescent="0.3">
      <c r="A2577" s="2" t="s">
        <v>392</v>
      </c>
      <c r="B2577" s="2" t="s">
        <v>423</v>
      </c>
      <c r="C2577" s="2">
        <v>500510</v>
      </c>
      <c r="D2577" s="2">
        <v>5005103</v>
      </c>
      <c r="E2577" s="2" t="s">
        <v>392</v>
      </c>
      <c r="F2577" s="2" t="s">
        <v>423</v>
      </c>
      <c r="G2577" s="2">
        <f>IFERROR(VLOOKUP(D2577,Coordenadas!$A$2:$D$5571,3,FALSE),0)</f>
        <v>-22.480599999999999</v>
      </c>
      <c r="H2577" s="2">
        <f>IFERROR(VLOOKUP(D2577,Coordenadas!$A$2:$D$5571,4,FALSE),0)</f>
        <v>-54.307899999999997</v>
      </c>
      <c r="I2577" s="2" t="s">
        <v>5327</v>
      </c>
      <c r="J2577" s="2">
        <v>4011</v>
      </c>
      <c r="K2577" s="2" t="s">
        <v>5332</v>
      </c>
      <c r="L2577" s="2">
        <f>IFERROR(VLOOKUP(C2577,BOTULISMO!$A$3:$C$19,3,FALSE),0)</f>
        <v>0</v>
      </c>
      <c r="M2577" s="2">
        <f>IFERROR(VLOOKUP(C2577,'LEISHMANIOSE VISCERAL'!$A$4:$C$454,3,FALSE),0)</f>
        <v>0</v>
      </c>
      <c r="N2577" s="2">
        <f>IFERROR(VLOOKUP(C2577,'LEISHMANIOSE TEGUMENTAR'!$A$4:$C$1681,3,FALSE),0)</f>
        <v>1</v>
      </c>
      <c r="O2577" s="2">
        <f>IFERROR(VLOOKUP(C2577,'FEBRE AMARELA'!$A$4:$C$38,3,FALSE),0)</f>
        <v>0</v>
      </c>
      <c r="P2577" s="2">
        <f>IFERROR(VLOOKUP(C2577,DENGUE!$A$5:$C$4097,3,FALSE),0)</f>
        <v>235</v>
      </c>
      <c r="Q2577" s="2">
        <f>IFERROR(VLOOKUP(C2577,'HEPATITE VIRAL'!$A$5:$C$3162,3,FALSE),0)</f>
        <v>3</v>
      </c>
      <c r="R2577" s="2">
        <f>IFERROR(VLOOKUP(C2577,'FEBRE MACULOSA'!$A$5:$C$181,3,FALSE),0)</f>
        <v>0</v>
      </c>
      <c r="S2577" s="2">
        <f>IFERROR(VLOOKUP(C2577,LEPTOSPIROSE!$A$5:$C$1176,3,FALSE),0)</f>
        <v>0</v>
      </c>
      <c r="T2577" s="2">
        <f>IFERROR(VLOOKUP(C2577,'DOENÇA DE CHAGAS'!$A$5:$C$100,3,FALSE),0)</f>
        <v>0</v>
      </c>
      <c r="U2577" s="2">
        <f>IFERROR(VLOOKUP(C2577,'PICADAS DE COBRAS'!$A$6:$C$4645,3,FALSE),0)</f>
        <v>0</v>
      </c>
      <c r="V2577">
        <f>IFERROR(VLOOKUP(C2577,'ZIKA VIRUS'!$A$5:$C$2399,3,FALSE),0)</f>
        <v>0</v>
      </c>
      <c r="W2577">
        <f>IFERROR(VLOOKUP(C2577,'FEBRE TIFÓIDE'!$A$5:$C$46,3,FALSE),0)</f>
        <v>0</v>
      </c>
      <c r="X2577">
        <f>IFERROR(VLOOKUP(C2577,HANTAVIROSE!$A$5:$C$153,3,FALSE),0)</f>
        <v>0</v>
      </c>
      <c r="Y2577">
        <f>IFERROR(VLOOKUP(C2577,MENINGITE!$A$5:$C$447,3,FALSE),0)</f>
        <v>0</v>
      </c>
      <c r="Z2577">
        <f>IFERROR(VLOOKUP(C2577,RAIVA!$A$5:$C$16,3,FALSE),0)</f>
        <v>0</v>
      </c>
    </row>
    <row r="2578" spans="1:26" x14ac:dyDescent="0.3">
      <c r="A2578" s="2" t="s">
        <v>4319</v>
      </c>
      <c r="B2578" s="2" t="s">
        <v>4399</v>
      </c>
      <c r="C2578" s="2">
        <v>230720</v>
      </c>
      <c r="D2578" s="2">
        <v>2307205</v>
      </c>
      <c r="E2578" s="2" t="s">
        <v>4319</v>
      </c>
      <c r="F2578" s="2" t="s">
        <v>4399</v>
      </c>
      <c r="G2578" s="2">
        <f>IFERROR(VLOOKUP(D2578,Coordenadas!$A$2:$D$5571,3,FALSE),0)</f>
        <v>-7.6797000000000004</v>
      </c>
      <c r="H2578" s="2">
        <f>IFERROR(VLOOKUP(D2578,Coordenadas!$A$2:$D$5571,4,FALSE),0)</f>
        <v>-39.002899999999997</v>
      </c>
      <c r="I2578" s="2" t="s">
        <v>5324</v>
      </c>
      <c r="J2578" s="2">
        <v>7660</v>
      </c>
      <c r="K2578" s="2" t="s">
        <v>5332</v>
      </c>
      <c r="L2578" s="2">
        <f>IFERROR(VLOOKUP(C2578,BOTULISMO!$A$3:$C$19,3,FALSE),0)</f>
        <v>0</v>
      </c>
      <c r="M2578" s="2">
        <f>IFERROR(VLOOKUP(C2578,'LEISHMANIOSE VISCERAL'!$A$4:$C$454,3,FALSE),0)</f>
        <v>0</v>
      </c>
      <c r="N2578" s="2">
        <f>IFERROR(VLOOKUP(C2578,'LEISHMANIOSE TEGUMENTAR'!$A$4:$C$1681,3,FALSE),0)</f>
        <v>1</v>
      </c>
      <c r="O2578" s="2">
        <f>IFERROR(VLOOKUP(C2578,'FEBRE AMARELA'!$A$4:$C$38,3,FALSE),0)</f>
        <v>0</v>
      </c>
      <c r="P2578" s="2">
        <f>IFERROR(VLOOKUP(C2578,DENGUE!$A$5:$C$4097,3,FALSE),0)</f>
        <v>16</v>
      </c>
      <c r="Q2578" s="2">
        <f>IFERROR(VLOOKUP(C2578,'HEPATITE VIRAL'!$A$5:$C$3162,3,FALSE),0)</f>
        <v>0</v>
      </c>
      <c r="R2578" s="2">
        <f>IFERROR(VLOOKUP(C2578,'FEBRE MACULOSA'!$A$5:$C$181,3,FALSE),0)</f>
        <v>0</v>
      </c>
      <c r="S2578" s="2">
        <f>IFERROR(VLOOKUP(C2578,LEPTOSPIROSE!$A$5:$C$1176,3,FALSE),0)</f>
        <v>0</v>
      </c>
      <c r="T2578" s="2">
        <f>IFERROR(VLOOKUP(C2578,'DOENÇA DE CHAGAS'!$A$5:$C$100,3,FALSE),0)</f>
        <v>0</v>
      </c>
      <c r="U2578" s="2">
        <f>IFERROR(VLOOKUP(C2578,'PICADAS DE COBRAS'!$A$6:$C$4645,3,FALSE),0)</f>
        <v>7</v>
      </c>
      <c r="V2578">
        <f>IFERROR(VLOOKUP(C2578,'ZIKA VIRUS'!$A$5:$C$2399,3,FALSE),0)</f>
        <v>4</v>
      </c>
      <c r="W2578">
        <f>IFERROR(VLOOKUP(C2578,'FEBRE TIFÓIDE'!$A$5:$C$46,3,FALSE),0)</f>
        <v>0</v>
      </c>
      <c r="X2578">
        <f>IFERROR(VLOOKUP(C2578,HANTAVIROSE!$A$5:$C$153,3,FALSE),0)</f>
        <v>0</v>
      </c>
      <c r="Y2578">
        <f>IFERROR(VLOOKUP(C2578,MENINGITE!$A$5:$C$447,3,FALSE),0)</f>
        <v>0</v>
      </c>
      <c r="Z2578">
        <f>IFERROR(VLOOKUP(C2578,RAIVA!$A$5:$C$16,3,FALSE),0)</f>
        <v>0</v>
      </c>
    </row>
    <row r="2579" spans="1:26" x14ac:dyDescent="0.3">
      <c r="A2579" s="2" t="s">
        <v>4704</v>
      </c>
      <c r="B2579" s="2" t="s">
        <v>3903</v>
      </c>
      <c r="C2579" s="2">
        <v>210545</v>
      </c>
      <c r="D2579" s="2">
        <v>2105450</v>
      </c>
      <c r="E2579" s="2" t="s">
        <v>4704</v>
      </c>
      <c r="F2579" s="2" t="s">
        <v>3903</v>
      </c>
      <c r="G2579" s="2">
        <f>IFERROR(VLOOKUP(D2579,Coordenadas!$A$2:$D$5571,3,FALSE),0)</f>
        <v>-5.8228200000000001</v>
      </c>
      <c r="H2579" s="2">
        <f>IFERROR(VLOOKUP(D2579,Coordenadas!$A$2:$D$5571,4,FALSE),0)</f>
        <v>-44.215299999999999</v>
      </c>
      <c r="I2579" s="2" t="s">
        <v>5324</v>
      </c>
      <c r="J2579" s="2">
        <v>8526</v>
      </c>
      <c r="K2579" s="2" t="s">
        <v>5332</v>
      </c>
      <c r="L2579" s="2">
        <f>IFERROR(VLOOKUP(C2579,BOTULISMO!$A$3:$C$19,3,FALSE),0)</f>
        <v>0</v>
      </c>
      <c r="M2579" s="2">
        <f>IFERROR(VLOOKUP(C2579,'LEISHMANIOSE VISCERAL'!$A$4:$C$454,3,FALSE),0)</f>
        <v>0</v>
      </c>
      <c r="N2579" s="2">
        <f>IFERROR(VLOOKUP(C2579,'LEISHMANIOSE TEGUMENTAR'!$A$4:$C$1681,3,FALSE),0)</f>
        <v>2</v>
      </c>
      <c r="O2579" s="2">
        <f>IFERROR(VLOOKUP(C2579,'FEBRE AMARELA'!$A$4:$C$38,3,FALSE),0)</f>
        <v>0</v>
      </c>
      <c r="P2579" s="2">
        <f>IFERROR(VLOOKUP(C2579,DENGUE!$A$5:$C$4097,3,FALSE),0)</f>
        <v>1</v>
      </c>
      <c r="Q2579" s="2">
        <f>IFERROR(VLOOKUP(C2579,'HEPATITE VIRAL'!$A$5:$C$3162,3,FALSE),0)</f>
        <v>0</v>
      </c>
      <c r="R2579" s="2">
        <f>IFERROR(VLOOKUP(C2579,'FEBRE MACULOSA'!$A$5:$C$181,3,FALSE),0)</f>
        <v>0</v>
      </c>
      <c r="S2579" s="2">
        <f>IFERROR(VLOOKUP(C2579,LEPTOSPIROSE!$A$5:$C$1176,3,FALSE),0)</f>
        <v>0</v>
      </c>
      <c r="T2579" s="2">
        <f>IFERROR(VLOOKUP(C2579,'DOENÇA DE CHAGAS'!$A$5:$C$100,3,FALSE),0)</f>
        <v>0</v>
      </c>
      <c r="U2579" s="2">
        <f>IFERROR(VLOOKUP(C2579,'PICADAS DE COBRAS'!$A$6:$C$4645,3,FALSE),0)</f>
        <v>2</v>
      </c>
      <c r="V2579">
        <f>IFERROR(VLOOKUP(C2579,'ZIKA VIRUS'!$A$5:$C$2399,3,FALSE),0)</f>
        <v>0</v>
      </c>
      <c r="W2579">
        <f>IFERROR(VLOOKUP(C2579,'FEBRE TIFÓIDE'!$A$5:$C$46,3,FALSE),0)</f>
        <v>0</v>
      </c>
      <c r="X2579">
        <f>IFERROR(VLOOKUP(C2579,HANTAVIROSE!$A$5:$C$153,3,FALSE),0)</f>
        <v>0</v>
      </c>
      <c r="Y2579">
        <f>IFERROR(VLOOKUP(C2579,MENINGITE!$A$5:$C$447,3,FALSE),0)</f>
        <v>0</v>
      </c>
      <c r="Z2579">
        <f>IFERROR(VLOOKUP(C2579,RAIVA!$A$5:$C$16,3,FALSE),0)</f>
        <v>0</v>
      </c>
    </row>
    <row r="2580" spans="1:26" x14ac:dyDescent="0.3">
      <c r="A2580" s="2" t="s">
        <v>3816</v>
      </c>
      <c r="B2580" s="2" t="s">
        <v>3903</v>
      </c>
      <c r="C2580" s="2">
        <v>260805</v>
      </c>
      <c r="D2580" s="2">
        <v>2608057</v>
      </c>
      <c r="E2580" s="2" t="s">
        <v>3816</v>
      </c>
      <c r="F2580" s="2" t="s">
        <v>3903</v>
      </c>
      <c r="G2580" s="2">
        <f>IFERROR(VLOOKUP(D2580,Coordenadas!$A$2:$D$5571,3,FALSE),0)</f>
        <v>-9.1747599999999991</v>
      </c>
      <c r="H2580" s="2">
        <f>IFERROR(VLOOKUP(D2580,Coordenadas!$A$2:$D$5571,4,FALSE),0)</f>
        <v>-38.2607</v>
      </c>
      <c r="I2580" s="2" t="s">
        <v>5324</v>
      </c>
      <c r="J2580" s="2">
        <v>13963</v>
      </c>
      <c r="K2580" s="2" t="s">
        <v>5332</v>
      </c>
      <c r="L2580" s="2">
        <f>IFERROR(VLOOKUP(C2580,BOTULISMO!$A$3:$C$19,3,FALSE),0)</f>
        <v>0</v>
      </c>
      <c r="M2580" s="2">
        <f>IFERROR(VLOOKUP(C2580,'LEISHMANIOSE VISCERAL'!$A$4:$C$454,3,FALSE),0)</f>
        <v>0</v>
      </c>
      <c r="N2580" s="2">
        <f>IFERROR(VLOOKUP(C2580,'LEISHMANIOSE TEGUMENTAR'!$A$4:$C$1681,3,FALSE),0)</f>
        <v>0</v>
      </c>
      <c r="O2580" s="2">
        <f>IFERROR(VLOOKUP(C2580,'FEBRE AMARELA'!$A$4:$C$38,3,FALSE),0)</f>
        <v>0</v>
      </c>
      <c r="P2580" s="2">
        <f>IFERROR(VLOOKUP(C2580,DENGUE!$A$5:$C$4097,3,FALSE),0)</f>
        <v>2</v>
      </c>
      <c r="Q2580" s="2">
        <f>IFERROR(VLOOKUP(C2580,'HEPATITE VIRAL'!$A$5:$C$3162,3,FALSE),0)</f>
        <v>1</v>
      </c>
      <c r="R2580" s="2">
        <f>IFERROR(VLOOKUP(C2580,'FEBRE MACULOSA'!$A$5:$C$181,3,FALSE),0)</f>
        <v>0</v>
      </c>
      <c r="S2580" s="2">
        <f>IFERROR(VLOOKUP(C2580,LEPTOSPIROSE!$A$5:$C$1176,3,FALSE),0)</f>
        <v>0</v>
      </c>
      <c r="T2580" s="2">
        <f>IFERROR(VLOOKUP(C2580,'DOENÇA DE CHAGAS'!$A$5:$C$100,3,FALSE),0)</f>
        <v>0</v>
      </c>
      <c r="U2580" s="2">
        <f>IFERROR(VLOOKUP(C2580,'PICADAS DE COBRAS'!$A$6:$C$4645,3,FALSE),0)</f>
        <v>1</v>
      </c>
      <c r="V2580">
        <f>IFERROR(VLOOKUP(C2580,'ZIKA VIRUS'!$A$5:$C$2399,3,FALSE),0)</f>
        <v>1</v>
      </c>
      <c r="W2580">
        <f>IFERROR(VLOOKUP(C2580,'FEBRE TIFÓIDE'!$A$5:$C$46,3,FALSE),0)</f>
        <v>0</v>
      </c>
      <c r="X2580">
        <f>IFERROR(VLOOKUP(C2580,HANTAVIROSE!$A$5:$C$153,3,FALSE),0)</f>
        <v>0</v>
      </c>
      <c r="Y2580">
        <f>IFERROR(VLOOKUP(C2580,MENINGITE!$A$5:$C$447,3,FALSE),0)</f>
        <v>0</v>
      </c>
      <c r="Z2580">
        <f>IFERROR(VLOOKUP(C2580,RAIVA!$A$5:$C$16,3,FALSE),0)</f>
        <v>0</v>
      </c>
    </row>
    <row r="2581" spans="1:26" x14ac:dyDescent="0.3">
      <c r="A2581" s="2" t="s">
        <v>4490</v>
      </c>
      <c r="B2581" s="2" t="s">
        <v>4605</v>
      </c>
      <c r="C2581" s="2">
        <v>220527</v>
      </c>
      <c r="D2581" s="2">
        <v>2205276</v>
      </c>
      <c r="E2581" s="2" t="s">
        <v>4490</v>
      </c>
      <c r="F2581" s="2" t="s">
        <v>4605</v>
      </c>
      <c r="G2581" s="2">
        <f>IFERROR(VLOOKUP(D2581,Coordenadas!$A$2:$D$5571,3,FALSE),0)</f>
        <v>-4.7702499999999999</v>
      </c>
      <c r="H2581" s="2">
        <f>IFERROR(VLOOKUP(D2581,Coordenadas!$A$2:$D$5571,4,FALSE),0)</f>
        <v>-41.817</v>
      </c>
      <c r="I2581" s="2" t="s">
        <v>5324</v>
      </c>
      <c r="J2581" s="2">
        <v>4656</v>
      </c>
      <c r="K2581" s="2" t="s">
        <v>5332</v>
      </c>
      <c r="L2581" s="2">
        <f>IFERROR(VLOOKUP(C2581,BOTULISMO!$A$3:$C$19,3,FALSE),0)</f>
        <v>0</v>
      </c>
      <c r="M2581" s="2">
        <f>IFERROR(VLOOKUP(C2581,'LEISHMANIOSE VISCERAL'!$A$4:$C$454,3,FALSE),0)</f>
        <v>0</v>
      </c>
      <c r="N2581" s="2">
        <f>IFERROR(VLOOKUP(C2581,'LEISHMANIOSE TEGUMENTAR'!$A$4:$C$1681,3,FALSE),0)</f>
        <v>0</v>
      </c>
      <c r="O2581" s="2">
        <f>IFERROR(VLOOKUP(C2581,'FEBRE AMARELA'!$A$4:$C$38,3,FALSE),0)</f>
        <v>0</v>
      </c>
      <c r="P2581" s="2">
        <f>IFERROR(VLOOKUP(C2581,DENGUE!$A$5:$C$4097,3,FALSE),0)</f>
        <v>0</v>
      </c>
      <c r="Q2581" s="2">
        <f>IFERROR(VLOOKUP(C2581,'HEPATITE VIRAL'!$A$5:$C$3162,3,FALSE),0)</f>
        <v>0</v>
      </c>
      <c r="R2581" s="2">
        <f>IFERROR(VLOOKUP(C2581,'FEBRE MACULOSA'!$A$5:$C$181,3,FALSE),0)</f>
        <v>0</v>
      </c>
      <c r="S2581" s="2">
        <f>IFERROR(VLOOKUP(C2581,LEPTOSPIROSE!$A$5:$C$1176,3,FALSE),0)</f>
        <v>0</v>
      </c>
      <c r="T2581" s="2">
        <f>IFERROR(VLOOKUP(C2581,'DOENÇA DE CHAGAS'!$A$5:$C$100,3,FALSE),0)</f>
        <v>0</v>
      </c>
      <c r="U2581" s="2">
        <f>IFERROR(VLOOKUP(C2581,'PICADAS DE COBRAS'!$A$6:$C$4645,3,FALSE),0)</f>
        <v>7</v>
      </c>
      <c r="V2581">
        <f>IFERROR(VLOOKUP(C2581,'ZIKA VIRUS'!$A$5:$C$2399,3,FALSE),0)</f>
        <v>0</v>
      </c>
      <c r="W2581">
        <f>IFERROR(VLOOKUP(C2581,'FEBRE TIFÓIDE'!$A$5:$C$46,3,FALSE),0)</f>
        <v>0</v>
      </c>
      <c r="X2581">
        <f>IFERROR(VLOOKUP(C2581,HANTAVIROSE!$A$5:$C$153,3,FALSE),0)</f>
        <v>0</v>
      </c>
      <c r="Y2581">
        <f>IFERROR(VLOOKUP(C2581,MENINGITE!$A$5:$C$447,3,FALSE),0)</f>
        <v>0</v>
      </c>
      <c r="Z2581">
        <f>IFERROR(VLOOKUP(C2581,RAIVA!$A$5:$C$16,3,FALSE),0)</f>
        <v>0</v>
      </c>
    </row>
    <row r="2582" spans="1:26" x14ac:dyDescent="0.3">
      <c r="A2582" s="2" t="s">
        <v>1637</v>
      </c>
      <c r="B2582" s="2" t="s">
        <v>1978</v>
      </c>
      <c r="C2582" s="2">
        <v>352530</v>
      </c>
      <c r="D2582" s="2">
        <v>3525300</v>
      </c>
      <c r="E2582" s="2" t="s">
        <v>1637</v>
      </c>
      <c r="F2582" s="2" t="s">
        <v>1978</v>
      </c>
      <c r="G2582" s="2">
        <f>IFERROR(VLOOKUP(D2582,Coordenadas!$A$2:$D$5571,3,FALSE),0)</f>
        <v>-22.293600000000001</v>
      </c>
      <c r="H2582" s="2">
        <f>IFERROR(VLOOKUP(D2582,Coordenadas!$A$2:$D$5571,4,FALSE),0)</f>
        <v>-48.559199999999997</v>
      </c>
      <c r="I2582" s="2" t="s">
        <v>5325</v>
      </c>
      <c r="J2582" s="2">
        <v>131040</v>
      </c>
      <c r="K2582" s="2" t="s">
        <v>5333</v>
      </c>
      <c r="L2582" s="2">
        <f>IFERROR(VLOOKUP(C2582,BOTULISMO!$A$3:$C$19,3,FALSE),0)</f>
        <v>0</v>
      </c>
      <c r="M2582" s="2">
        <f>IFERROR(VLOOKUP(C2582,'LEISHMANIOSE VISCERAL'!$A$4:$C$454,3,FALSE),0)</f>
        <v>1</v>
      </c>
      <c r="N2582" s="2">
        <f>IFERROR(VLOOKUP(C2582,'LEISHMANIOSE TEGUMENTAR'!$A$4:$C$1681,3,FALSE),0)</f>
        <v>0</v>
      </c>
      <c r="O2582" s="2">
        <f>IFERROR(VLOOKUP(C2582,'FEBRE AMARELA'!$A$4:$C$38,3,FALSE),0)</f>
        <v>0</v>
      </c>
      <c r="P2582" s="2">
        <f>IFERROR(VLOOKUP(C2582,DENGUE!$A$5:$C$4097,3,FALSE),0)</f>
        <v>250</v>
      </c>
      <c r="Q2582" s="2">
        <f>IFERROR(VLOOKUP(C2582,'HEPATITE VIRAL'!$A$5:$C$3162,3,FALSE),0)</f>
        <v>72</v>
      </c>
      <c r="R2582" s="2">
        <f>IFERROR(VLOOKUP(C2582,'FEBRE MACULOSA'!$A$5:$C$181,3,FALSE),0)</f>
        <v>0</v>
      </c>
      <c r="S2582" s="2">
        <f>IFERROR(VLOOKUP(C2582,LEPTOSPIROSE!$A$5:$C$1176,3,FALSE),0)</f>
        <v>2</v>
      </c>
      <c r="T2582" s="2">
        <f>IFERROR(VLOOKUP(C2582,'DOENÇA DE CHAGAS'!$A$5:$C$100,3,FALSE),0)</f>
        <v>0</v>
      </c>
      <c r="U2582" s="2">
        <f>IFERROR(VLOOKUP(C2582,'PICADAS DE COBRAS'!$A$6:$C$4645,3,FALSE),0)</f>
        <v>317</v>
      </c>
      <c r="V2582">
        <f>IFERROR(VLOOKUP(C2582,'ZIKA VIRUS'!$A$5:$C$2399,3,FALSE),0)</f>
        <v>4</v>
      </c>
      <c r="W2582">
        <f>IFERROR(VLOOKUP(C2582,'FEBRE TIFÓIDE'!$A$5:$C$46,3,FALSE),0)</f>
        <v>0</v>
      </c>
      <c r="X2582">
        <f>IFERROR(VLOOKUP(C2582,HANTAVIROSE!$A$5:$C$153,3,FALSE),0)</f>
        <v>1</v>
      </c>
      <c r="Y2582">
        <f>IFERROR(VLOOKUP(C2582,MENINGITE!$A$5:$C$447,3,FALSE),0)</f>
        <v>7</v>
      </c>
      <c r="Z2582">
        <f>IFERROR(VLOOKUP(C2582,RAIVA!$A$5:$C$16,3,FALSE),0)</f>
        <v>0</v>
      </c>
    </row>
    <row r="2583" spans="1:26" x14ac:dyDescent="0.3">
      <c r="A2583" s="2" t="s">
        <v>4903</v>
      </c>
      <c r="B2583" s="2" t="s">
        <v>4971</v>
      </c>
      <c r="C2583" s="2">
        <v>171150</v>
      </c>
      <c r="D2583" s="2">
        <v>1711506</v>
      </c>
      <c r="E2583" s="2" t="s">
        <v>4903</v>
      </c>
      <c r="F2583" s="2" t="s">
        <v>4971</v>
      </c>
      <c r="G2583" s="2">
        <f>IFERROR(VLOOKUP(D2583,Coordenadas!$A$2:$D$5571,3,FALSE),0)</f>
        <v>-12.6509</v>
      </c>
      <c r="H2583" s="2">
        <f>IFERROR(VLOOKUP(D2583,Coordenadas!$A$2:$D$5571,4,FALSE),0)</f>
        <v>-48.588999999999999</v>
      </c>
      <c r="I2583" s="2" t="s">
        <v>5323</v>
      </c>
      <c r="J2583" s="2">
        <v>3507</v>
      </c>
      <c r="K2583" s="2" t="s">
        <v>5332</v>
      </c>
      <c r="L2583" s="2">
        <f>IFERROR(VLOOKUP(C2583,BOTULISMO!$A$3:$C$19,3,FALSE),0)</f>
        <v>0</v>
      </c>
      <c r="M2583" s="2">
        <f>IFERROR(VLOOKUP(C2583,'LEISHMANIOSE VISCERAL'!$A$4:$C$454,3,FALSE),0)</f>
        <v>1</v>
      </c>
      <c r="N2583" s="2">
        <f>IFERROR(VLOOKUP(C2583,'LEISHMANIOSE TEGUMENTAR'!$A$4:$C$1681,3,FALSE),0)</f>
        <v>1</v>
      </c>
      <c r="O2583" s="2">
        <f>IFERROR(VLOOKUP(C2583,'FEBRE AMARELA'!$A$4:$C$38,3,FALSE),0)</f>
        <v>0</v>
      </c>
      <c r="P2583" s="2">
        <f>IFERROR(VLOOKUP(C2583,DENGUE!$A$5:$C$4097,3,FALSE),0)</f>
        <v>4</v>
      </c>
      <c r="Q2583" s="2">
        <f>IFERROR(VLOOKUP(C2583,'HEPATITE VIRAL'!$A$5:$C$3162,3,FALSE),0)</f>
        <v>2</v>
      </c>
      <c r="R2583" s="2">
        <f>IFERROR(VLOOKUP(C2583,'FEBRE MACULOSA'!$A$5:$C$181,3,FALSE),0)</f>
        <v>0</v>
      </c>
      <c r="S2583" s="2">
        <f>IFERROR(VLOOKUP(C2583,LEPTOSPIROSE!$A$5:$C$1176,3,FALSE),0)</f>
        <v>0</v>
      </c>
      <c r="T2583" s="2">
        <f>IFERROR(VLOOKUP(C2583,'DOENÇA DE CHAGAS'!$A$5:$C$100,3,FALSE),0)</f>
        <v>0</v>
      </c>
      <c r="U2583" s="2">
        <f>IFERROR(VLOOKUP(C2583,'PICADAS DE COBRAS'!$A$6:$C$4645,3,FALSE),0)</f>
        <v>18</v>
      </c>
      <c r="V2583">
        <f>IFERROR(VLOOKUP(C2583,'ZIKA VIRUS'!$A$5:$C$2399,3,FALSE),0)</f>
        <v>0</v>
      </c>
      <c r="W2583">
        <f>IFERROR(VLOOKUP(C2583,'FEBRE TIFÓIDE'!$A$5:$C$46,3,FALSE),0)</f>
        <v>0</v>
      </c>
      <c r="X2583">
        <f>IFERROR(VLOOKUP(C2583,HANTAVIROSE!$A$5:$C$153,3,FALSE),0)</f>
        <v>0</v>
      </c>
      <c r="Y2583">
        <f>IFERROR(VLOOKUP(C2583,MENINGITE!$A$5:$C$447,3,FALSE),0)</f>
        <v>0</v>
      </c>
      <c r="Z2583">
        <f>IFERROR(VLOOKUP(C2583,RAIVA!$A$5:$C$16,3,FALSE),0)</f>
        <v>0</v>
      </c>
    </row>
    <row r="2584" spans="1:26" x14ac:dyDescent="0.3">
      <c r="A2584" s="2" t="s">
        <v>3</v>
      </c>
      <c r="B2584" s="2" t="s">
        <v>120</v>
      </c>
      <c r="C2584" s="2">
        <v>521200</v>
      </c>
      <c r="D2584" s="2">
        <v>5212006</v>
      </c>
      <c r="E2584" s="2" t="s">
        <v>3</v>
      </c>
      <c r="F2584" s="2" t="s">
        <v>120</v>
      </c>
      <c r="G2584" s="2">
        <f>IFERROR(VLOOKUP(D2584,Coordenadas!$A$2:$D$5571,3,FALSE),0)</f>
        <v>-16.177299999999999</v>
      </c>
      <c r="H2584" s="2">
        <f>IFERROR(VLOOKUP(D2584,Coordenadas!$A$2:$D$5571,4,FALSE),0)</f>
        <v>-50.950800000000001</v>
      </c>
      <c r="I2584" s="2" t="s">
        <v>5327</v>
      </c>
      <c r="J2584" s="2">
        <v>3000</v>
      </c>
      <c r="K2584" s="2" t="s">
        <v>5332</v>
      </c>
      <c r="L2584" s="2">
        <f>IFERROR(VLOOKUP(C2584,BOTULISMO!$A$3:$C$19,3,FALSE),0)</f>
        <v>0</v>
      </c>
      <c r="M2584" s="2">
        <f>IFERROR(VLOOKUP(C2584,'LEISHMANIOSE VISCERAL'!$A$4:$C$454,3,FALSE),0)</f>
        <v>0</v>
      </c>
      <c r="N2584" s="2">
        <f>IFERROR(VLOOKUP(C2584,'LEISHMANIOSE TEGUMENTAR'!$A$4:$C$1681,3,FALSE),0)</f>
        <v>0</v>
      </c>
      <c r="O2584" s="2">
        <f>IFERROR(VLOOKUP(C2584,'FEBRE AMARELA'!$A$4:$C$38,3,FALSE),0)</f>
        <v>0</v>
      </c>
      <c r="P2584" s="2">
        <f>IFERROR(VLOOKUP(C2584,DENGUE!$A$5:$C$4097,3,FALSE),0)</f>
        <v>0</v>
      </c>
      <c r="Q2584" s="2">
        <f>IFERROR(VLOOKUP(C2584,'HEPATITE VIRAL'!$A$5:$C$3162,3,FALSE),0)</f>
        <v>0</v>
      </c>
      <c r="R2584" s="2">
        <f>IFERROR(VLOOKUP(C2584,'FEBRE MACULOSA'!$A$5:$C$181,3,FALSE),0)</f>
        <v>0</v>
      </c>
      <c r="S2584" s="2">
        <f>IFERROR(VLOOKUP(C2584,LEPTOSPIROSE!$A$5:$C$1176,3,FALSE),0)</f>
        <v>0</v>
      </c>
      <c r="T2584" s="2">
        <f>IFERROR(VLOOKUP(C2584,'DOENÇA DE CHAGAS'!$A$5:$C$100,3,FALSE),0)</f>
        <v>0</v>
      </c>
      <c r="U2584" s="2">
        <f>IFERROR(VLOOKUP(C2584,'PICADAS DE COBRAS'!$A$6:$C$4645,3,FALSE),0)</f>
        <v>0</v>
      </c>
      <c r="V2584">
        <f>IFERROR(VLOOKUP(C2584,'ZIKA VIRUS'!$A$5:$C$2399,3,FALSE),0)</f>
        <v>0</v>
      </c>
      <c r="W2584">
        <f>IFERROR(VLOOKUP(C2584,'FEBRE TIFÓIDE'!$A$5:$C$46,3,FALSE),0)</f>
        <v>0</v>
      </c>
      <c r="X2584">
        <f>IFERROR(VLOOKUP(C2584,HANTAVIROSE!$A$5:$C$153,3,FALSE),0)</f>
        <v>0</v>
      </c>
      <c r="Y2584">
        <f>IFERROR(VLOOKUP(C2584,MENINGITE!$A$5:$C$447,3,FALSE),0)</f>
        <v>0</v>
      </c>
      <c r="Z2584">
        <f>IFERROR(VLOOKUP(C2584,RAIVA!$A$5:$C$16,3,FALSE),0)</f>
        <v>0</v>
      </c>
    </row>
    <row r="2585" spans="1:26" x14ac:dyDescent="0.3">
      <c r="A2585" s="2" t="s">
        <v>250</v>
      </c>
      <c r="B2585" s="2" t="s">
        <v>334</v>
      </c>
      <c r="C2585" s="2">
        <v>510500</v>
      </c>
      <c r="D2585" s="2">
        <v>5105002</v>
      </c>
      <c r="E2585" s="2" t="s">
        <v>250</v>
      </c>
      <c r="F2585" s="2" t="s">
        <v>334</v>
      </c>
      <c r="G2585" s="2">
        <f>IFERROR(VLOOKUP(D2585,Coordenadas!$A$2:$D$5571,3,FALSE),0)</f>
        <v>-15.334199999999999</v>
      </c>
      <c r="H2585" s="2">
        <f>IFERROR(VLOOKUP(D2585,Coordenadas!$A$2:$D$5571,4,FALSE),0)</f>
        <v>-58.872300000000003</v>
      </c>
      <c r="I2585" s="2" t="s">
        <v>5327</v>
      </c>
      <c r="J2585" s="2">
        <v>10455</v>
      </c>
      <c r="K2585" s="2" t="s">
        <v>5332</v>
      </c>
      <c r="L2585" s="2">
        <f>IFERROR(VLOOKUP(C2585,BOTULISMO!$A$3:$C$19,3,FALSE),0)</f>
        <v>0</v>
      </c>
      <c r="M2585" s="2">
        <f>IFERROR(VLOOKUP(C2585,'LEISHMANIOSE VISCERAL'!$A$4:$C$454,3,FALSE),0)</f>
        <v>0</v>
      </c>
      <c r="N2585" s="2">
        <f>IFERROR(VLOOKUP(C2585,'LEISHMANIOSE TEGUMENTAR'!$A$4:$C$1681,3,FALSE),0)</f>
        <v>4</v>
      </c>
      <c r="O2585" s="2">
        <f>IFERROR(VLOOKUP(C2585,'FEBRE AMARELA'!$A$4:$C$38,3,FALSE),0)</f>
        <v>0</v>
      </c>
      <c r="P2585" s="2">
        <f>IFERROR(VLOOKUP(C2585,DENGUE!$A$5:$C$4097,3,FALSE),0)</f>
        <v>5</v>
      </c>
      <c r="Q2585" s="2">
        <f>IFERROR(VLOOKUP(C2585,'HEPATITE VIRAL'!$A$5:$C$3162,3,FALSE),0)</f>
        <v>0</v>
      </c>
      <c r="R2585" s="2">
        <f>IFERROR(VLOOKUP(C2585,'FEBRE MACULOSA'!$A$5:$C$181,3,FALSE),0)</f>
        <v>0</v>
      </c>
      <c r="S2585" s="2">
        <f>IFERROR(VLOOKUP(C2585,LEPTOSPIROSE!$A$5:$C$1176,3,FALSE),0)</f>
        <v>0</v>
      </c>
      <c r="T2585" s="2">
        <f>IFERROR(VLOOKUP(C2585,'DOENÇA DE CHAGAS'!$A$5:$C$100,3,FALSE),0)</f>
        <v>0</v>
      </c>
      <c r="U2585" s="2">
        <f>IFERROR(VLOOKUP(C2585,'PICADAS DE COBRAS'!$A$6:$C$4645,3,FALSE),0)</f>
        <v>5</v>
      </c>
      <c r="V2585">
        <f>IFERROR(VLOOKUP(C2585,'ZIKA VIRUS'!$A$5:$C$2399,3,FALSE),0)</f>
        <v>0</v>
      </c>
      <c r="W2585">
        <f>IFERROR(VLOOKUP(C2585,'FEBRE TIFÓIDE'!$A$5:$C$46,3,FALSE),0)</f>
        <v>0</v>
      </c>
      <c r="X2585">
        <f>IFERROR(VLOOKUP(C2585,HANTAVIROSE!$A$5:$C$153,3,FALSE),0)</f>
        <v>0</v>
      </c>
      <c r="Y2585">
        <f>IFERROR(VLOOKUP(C2585,MENINGITE!$A$5:$C$447,3,FALSE),0)</f>
        <v>0</v>
      </c>
      <c r="Z2585">
        <f>IFERROR(VLOOKUP(C2585,RAIVA!$A$5:$C$16,3,FALSE),0)</f>
        <v>0</v>
      </c>
    </row>
    <row r="2586" spans="1:26" x14ac:dyDescent="0.3">
      <c r="A2586" s="2" t="s">
        <v>2425</v>
      </c>
      <c r="B2586" s="2" t="s">
        <v>2865</v>
      </c>
      <c r="C2586" s="2">
        <v>313540</v>
      </c>
      <c r="D2586" s="2">
        <v>3135407</v>
      </c>
      <c r="E2586" s="2" t="s">
        <v>2425</v>
      </c>
      <c r="F2586" s="2" t="s">
        <v>2865</v>
      </c>
      <c r="G2586" s="2">
        <f>IFERROR(VLOOKUP(D2586,Coordenadas!$A$2:$D$5571,3,FALSE),0)</f>
        <v>-20.533899999999999</v>
      </c>
      <c r="H2586" s="2">
        <f>IFERROR(VLOOKUP(D2586,Coordenadas!$A$2:$D$5571,4,FALSE),0)</f>
        <v>-43.989400000000003</v>
      </c>
      <c r="I2586" s="2" t="s">
        <v>5325</v>
      </c>
      <c r="J2586" s="2">
        <v>5395</v>
      </c>
      <c r="K2586" s="2" t="s">
        <v>5332</v>
      </c>
      <c r="L2586" s="2">
        <f>IFERROR(VLOOKUP(C2586,BOTULISMO!$A$3:$C$19,3,FALSE),0)</f>
        <v>0</v>
      </c>
      <c r="M2586" s="2">
        <f>IFERROR(VLOOKUP(C2586,'LEISHMANIOSE VISCERAL'!$A$4:$C$454,3,FALSE),0)</f>
        <v>0</v>
      </c>
      <c r="N2586" s="2">
        <f>IFERROR(VLOOKUP(C2586,'LEISHMANIOSE TEGUMENTAR'!$A$4:$C$1681,3,FALSE),0)</f>
        <v>0</v>
      </c>
      <c r="O2586" s="2">
        <f>IFERROR(VLOOKUP(C2586,'FEBRE AMARELA'!$A$4:$C$38,3,FALSE),0)</f>
        <v>0</v>
      </c>
      <c r="P2586" s="2">
        <f>IFERROR(VLOOKUP(C2586,DENGUE!$A$5:$C$4097,3,FALSE),0)</f>
        <v>0</v>
      </c>
      <c r="Q2586" s="2">
        <f>IFERROR(VLOOKUP(C2586,'HEPATITE VIRAL'!$A$5:$C$3162,3,FALSE),0)</f>
        <v>1</v>
      </c>
      <c r="R2586" s="2">
        <f>IFERROR(VLOOKUP(C2586,'FEBRE MACULOSA'!$A$5:$C$181,3,FALSE),0)</f>
        <v>0</v>
      </c>
      <c r="S2586" s="2">
        <f>IFERROR(VLOOKUP(C2586,LEPTOSPIROSE!$A$5:$C$1176,3,FALSE),0)</f>
        <v>0</v>
      </c>
      <c r="T2586" s="2">
        <f>IFERROR(VLOOKUP(C2586,'DOENÇA DE CHAGAS'!$A$5:$C$100,3,FALSE),0)</f>
        <v>0</v>
      </c>
      <c r="U2586" s="2">
        <f>IFERROR(VLOOKUP(C2586,'PICADAS DE COBRAS'!$A$6:$C$4645,3,FALSE),0)</f>
        <v>6</v>
      </c>
      <c r="V2586">
        <f>IFERROR(VLOOKUP(C2586,'ZIKA VIRUS'!$A$5:$C$2399,3,FALSE),0)</f>
        <v>0</v>
      </c>
      <c r="W2586">
        <f>IFERROR(VLOOKUP(C2586,'FEBRE TIFÓIDE'!$A$5:$C$46,3,FALSE),0)</f>
        <v>0</v>
      </c>
      <c r="X2586">
        <f>IFERROR(VLOOKUP(C2586,HANTAVIROSE!$A$5:$C$153,3,FALSE),0)</f>
        <v>0</v>
      </c>
      <c r="Y2586">
        <f>IFERROR(VLOOKUP(C2586,MENINGITE!$A$5:$C$447,3,FALSE),0)</f>
        <v>0</v>
      </c>
      <c r="Z2586">
        <f>IFERROR(VLOOKUP(C2586,RAIVA!$A$5:$C$16,3,FALSE),0)</f>
        <v>0</v>
      </c>
    </row>
    <row r="2587" spans="1:26" x14ac:dyDescent="0.3">
      <c r="A2587" s="2" t="s">
        <v>2425</v>
      </c>
      <c r="B2587" s="2" t="s">
        <v>2864</v>
      </c>
      <c r="C2587" s="2">
        <v>313545</v>
      </c>
      <c r="D2587" s="2">
        <v>3135456</v>
      </c>
      <c r="E2587" s="2" t="s">
        <v>2425</v>
      </c>
      <c r="F2587" s="2" t="s">
        <v>2864</v>
      </c>
      <c r="G2587" s="2">
        <f>IFERROR(VLOOKUP(D2587,Coordenadas!$A$2:$D$5571,3,FALSE),0)</f>
        <v>-17.083100000000002</v>
      </c>
      <c r="H2587" s="2">
        <f>IFERROR(VLOOKUP(D2587,Coordenadas!$A$2:$D$5571,4,FALSE),0)</f>
        <v>-42.258899999999997</v>
      </c>
      <c r="I2587" s="2" t="s">
        <v>5325</v>
      </c>
      <c r="J2587" s="2">
        <v>7116</v>
      </c>
      <c r="K2587" s="2" t="s">
        <v>5332</v>
      </c>
      <c r="L2587" s="2">
        <f>IFERROR(VLOOKUP(C2587,BOTULISMO!$A$3:$C$19,3,FALSE),0)</f>
        <v>0</v>
      </c>
      <c r="M2587" s="2">
        <f>IFERROR(VLOOKUP(C2587,'LEISHMANIOSE VISCERAL'!$A$4:$C$454,3,FALSE),0)</f>
        <v>0</v>
      </c>
      <c r="N2587" s="2">
        <f>IFERROR(VLOOKUP(C2587,'LEISHMANIOSE TEGUMENTAR'!$A$4:$C$1681,3,FALSE),0)</f>
        <v>5</v>
      </c>
      <c r="O2587" s="2">
        <f>IFERROR(VLOOKUP(C2587,'FEBRE AMARELA'!$A$4:$C$38,3,FALSE),0)</f>
        <v>0</v>
      </c>
      <c r="P2587" s="2">
        <f>IFERROR(VLOOKUP(C2587,DENGUE!$A$5:$C$4097,3,FALSE),0)</f>
        <v>89</v>
      </c>
      <c r="Q2587" s="2">
        <f>IFERROR(VLOOKUP(C2587,'HEPATITE VIRAL'!$A$5:$C$3162,3,FALSE),0)</f>
        <v>3</v>
      </c>
      <c r="R2587" s="2">
        <f>IFERROR(VLOOKUP(C2587,'FEBRE MACULOSA'!$A$5:$C$181,3,FALSE),0)</f>
        <v>0</v>
      </c>
      <c r="S2587" s="2">
        <f>IFERROR(VLOOKUP(C2587,LEPTOSPIROSE!$A$5:$C$1176,3,FALSE),0)</f>
        <v>0</v>
      </c>
      <c r="T2587" s="2">
        <f>IFERROR(VLOOKUP(C2587,'DOENÇA DE CHAGAS'!$A$5:$C$100,3,FALSE),0)</f>
        <v>0</v>
      </c>
      <c r="U2587" s="2">
        <f>IFERROR(VLOOKUP(C2587,'PICADAS DE COBRAS'!$A$6:$C$4645,3,FALSE),0)</f>
        <v>66</v>
      </c>
      <c r="V2587">
        <f>IFERROR(VLOOKUP(C2587,'ZIKA VIRUS'!$A$5:$C$2399,3,FALSE),0)</f>
        <v>0</v>
      </c>
      <c r="W2587">
        <f>IFERROR(VLOOKUP(C2587,'FEBRE TIFÓIDE'!$A$5:$C$46,3,FALSE),0)</f>
        <v>0</v>
      </c>
      <c r="X2587">
        <f>IFERROR(VLOOKUP(C2587,HANTAVIROSE!$A$5:$C$153,3,FALSE),0)</f>
        <v>0</v>
      </c>
      <c r="Y2587">
        <f>IFERROR(VLOOKUP(C2587,MENINGITE!$A$5:$C$447,3,FALSE),0)</f>
        <v>0</v>
      </c>
      <c r="Z2587">
        <f>IFERROR(VLOOKUP(C2587,RAIVA!$A$5:$C$16,3,FALSE),0)</f>
        <v>0</v>
      </c>
    </row>
    <row r="2588" spans="1:26" x14ac:dyDescent="0.3">
      <c r="A2588" s="2" t="s">
        <v>4704</v>
      </c>
      <c r="B2588" s="2" t="s">
        <v>4812</v>
      </c>
      <c r="C2588" s="2">
        <v>210547</v>
      </c>
      <c r="D2588" s="2">
        <v>2105476</v>
      </c>
      <c r="E2588" s="2" t="s">
        <v>4704</v>
      </c>
      <c r="F2588" s="2" t="s">
        <v>4812</v>
      </c>
      <c r="G2588" s="2">
        <f>IFERROR(VLOOKUP(D2588,Coordenadas!$A$2:$D$5571,3,FALSE),0)</f>
        <v>-5.3623700000000003</v>
      </c>
      <c r="H2588" s="2">
        <f>IFERROR(VLOOKUP(D2588,Coordenadas!$A$2:$D$5571,4,FALSE),0)</f>
        <v>-45.635599999999997</v>
      </c>
      <c r="I2588" s="2" t="s">
        <v>5324</v>
      </c>
      <c r="J2588" s="2">
        <v>15440</v>
      </c>
      <c r="K2588" s="2" t="s">
        <v>5332</v>
      </c>
      <c r="L2588" s="2">
        <f>IFERROR(VLOOKUP(C2588,BOTULISMO!$A$3:$C$19,3,FALSE),0)</f>
        <v>0</v>
      </c>
      <c r="M2588" s="2">
        <f>IFERROR(VLOOKUP(C2588,'LEISHMANIOSE VISCERAL'!$A$4:$C$454,3,FALSE),0)</f>
        <v>0</v>
      </c>
      <c r="N2588" s="2">
        <f>IFERROR(VLOOKUP(C2588,'LEISHMANIOSE TEGUMENTAR'!$A$4:$C$1681,3,FALSE),0)</f>
        <v>1</v>
      </c>
      <c r="O2588" s="2">
        <f>IFERROR(VLOOKUP(C2588,'FEBRE AMARELA'!$A$4:$C$38,3,FALSE),0)</f>
        <v>0</v>
      </c>
      <c r="P2588" s="2">
        <f>IFERROR(VLOOKUP(C2588,DENGUE!$A$5:$C$4097,3,FALSE),0)</f>
        <v>0</v>
      </c>
      <c r="Q2588" s="2">
        <f>IFERROR(VLOOKUP(C2588,'HEPATITE VIRAL'!$A$5:$C$3162,3,FALSE),0)</f>
        <v>0</v>
      </c>
      <c r="R2588" s="2">
        <f>IFERROR(VLOOKUP(C2588,'FEBRE MACULOSA'!$A$5:$C$181,3,FALSE),0)</f>
        <v>0</v>
      </c>
      <c r="S2588" s="2">
        <f>IFERROR(VLOOKUP(C2588,LEPTOSPIROSE!$A$5:$C$1176,3,FALSE),0)</f>
        <v>0</v>
      </c>
      <c r="T2588" s="2">
        <f>IFERROR(VLOOKUP(C2588,'DOENÇA DE CHAGAS'!$A$5:$C$100,3,FALSE),0)</f>
        <v>0</v>
      </c>
      <c r="U2588" s="2">
        <f>IFERROR(VLOOKUP(C2588,'PICADAS DE COBRAS'!$A$6:$C$4645,3,FALSE),0)</f>
        <v>46</v>
      </c>
      <c r="V2588">
        <f>IFERROR(VLOOKUP(C2588,'ZIKA VIRUS'!$A$5:$C$2399,3,FALSE),0)</f>
        <v>0</v>
      </c>
      <c r="W2588">
        <f>IFERROR(VLOOKUP(C2588,'FEBRE TIFÓIDE'!$A$5:$C$46,3,FALSE),0)</f>
        <v>0</v>
      </c>
      <c r="X2588">
        <f>IFERROR(VLOOKUP(C2588,HANTAVIROSE!$A$5:$C$153,3,FALSE),0)</f>
        <v>0</v>
      </c>
      <c r="Y2588">
        <f>IFERROR(VLOOKUP(C2588,MENINGITE!$A$5:$C$447,3,FALSE),0)</f>
        <v>0</v>
      </c>
      <c r="Z2588">
        <f>IFERROR(VLOOKUP(C2588,RAIVA!$A$5:$C$16,3,FALSE),0)</f>
        <v>0</v>
      </c>
    </row>
    <row r="2589" spans="1:26" x14ac:dyDescent="0.3">
      <c r="A2589" s="2" t="s">
        <v>2425</v>
      </c>
      <c r="B2589" s="2" t="s">
        <v>2863</v>
      </c>
      <c r="C2589" s="2">
        <v>313550</v>
      </c>
      <c r="D2589" s="2">
        <v>3135506</v>
      </c>
      <c r="E2589" s="2" t="s">
        <v>2425</v>
      </c>
      <c r="F2589" s="2" t="s">
        <v>2863</v>
      </c>
      <c r="G2589" s="2">
        <f>IFERROR(VLOOKUP(D2589,Coordenadas!$A$2:$D$5571,3,FALSE),0)</f>
        <v>-20.4542</v>
      </c>
      <c r="H2589" s="2">
        <f>IFERROR(VLOOKUP(D2589,Coordenadas!$A$2:$D$5571,4,FALSE),0)</f>
        <v>-42.665100000000002</v>
      </c>
      <c r="I2589" s="2" t="s">
        <v>5325</v>
      </c>
      <c r="J2589" s="2">
        <v>12848</v>
      </c>
      <c r="K2589" s="2" t="s">
        <v>5332</v>
      </c>
      <c r="L2589" s="2">
        <f>IFERROR(VLOOKUP(C2589,BOTULISMO!$A$3:$C$19,3,FALSE),0)</f>
        <v>0</v>
      </c>
      <c r="M2589" s="2">
        <f>IFERROR(VLOOKUP(C2589,'LEISHMANIOSE VISCERAL'!$A$4:$C$454,3,FALSE),0)</f>
        <v>0</v>
      </c>
      <c r="N2589" s="2">
        <f>IFERROR(VLOOKUP(C2589,'LEISHMANIOSE TEGUMENTAR'!$A$4:$C$1681,3,FALSE),0)</f>
        <v>3</v>
      </c>
      <c r="O2589" s="2">
        <f>IFERROR(VLOOKUP(C2589,'FEBRE AMARELA'!$A$4:$C$38,3,FALSE),0)</f>
        <v>0</v>
      </c>
      <c r="P2589" s="2">
        <f>IFERROR(VLOOKUP(C2589,DENGUE!$A$5:$C$4097,3,FALSE),0)</f>
        <v>20</v>
      </c>
      <c r="Q2589" s="2">
        <f>IFERROR(VLOOKUP(C2589,'HEPATITE VIRAL'!$A$5:$C$3162,3,FALSE),0)</f>
        <v>1</v>
      </c>
      <c r="R2589" s="2">
        <f>IFERROR(VLOOKUP(C2589,'FEBRE MACULOSA'!$A$5:$C$181,3,FALSE),0)</f>
        <v>0</v>
      </c>
      <c r="S2589" s="2">
        <f>IFERROR(VLOOKUP(C2589,LEPTOSPIROSE!$A$5:$C$1176,3,FALSE),0)</f>
        <v>0</v>
      </c>
      <c r="T2589" s="2">
        <f>IFERROR(VLOOKUP(C2589,'DOENÇA DE CHAGAS'!$A$5:$C$100,3,FALSE),0)</f>
        <v>0</v>
      </c>
      <c r="U2589" s="2">
        <f>IFERROR(VLOOKUP(C2589,'PICADAS DE COBRAS'!$A$6:$C$4645,3,FALSE),0)</f>
        <v>69</v>
      </c>
      <c r="V2589">
        <f>IFERROR(VLOOKUP(C2589,'ZIKA VIRUS'!$A$5:$C$2399,3,FALSE),0)</f>
        <v>0</v>
      </c>
      <c r="W2589">
        <f>IFERROR(VLOOKUP(C2589,'FEBRE TIFÓIDE'!$A$5:$C$46,3,FALSE),0)</f>
        <v>0</v>
      </c>
      <c r="X2589">
        <f>IFERROR(VLOOKUP(C2589,HANTAVIROSE!$A$5:$C$153,3,FALSE),0)</f>
        <v>0</v>
      </c>
      <c r="Y2589">
        <f>IFERROR(VLOOKUP(C2589,MENINGITE!$A$5:$C$447,3,FALSE),0)</f>
        <v>0</v>
      </c>
      <c r="Z2589">
        <f>IFERROR(VLOOKUP(C2589,RAIVA!$A$5:$C$16,3,FALSE),0)</f>
        <v>0</v>
      </c>
    </row>
    <row r="2590" spans="1:26" x14ac:dyDescent="0.3">
      <c r="A2590" s="2" t="s">
        <v>3723</v>
      </c>
      <c r="B2590" s="2" t="s">
        <v>3779</v>
      </c>
      <c r="C2590" s="2">
        <v>270375</v>
      </c>
      <c r="D2590" s="2">
        <v>2703759</v>
      </c>
      <c r="E2590" s="2" t="s">
        <v>3723</v>
      </c>
      <c r="F2590" s="2" t="s">
        <v>3779</v>
      </c>
      <c r="G2590" s="2">
        <f>IFERROR(VLOOKUP(D2590,Coordenadas!$A$2:$D$5571,3,FALSE),0)</f>
        <v>-10.013299999999999</v>
      </c>
      <c r="H2590" s="2">
        <f>IFERROR(VLOOKUP(D2590,Coordenadas!$A$2:$D$5571,4,FALSE),0)</f>
        <v>-36.014200000000002</v>
      </c>
      <c r="I2590" s="2" t="s">
        <v>5324</v>
      </c>
      <c r="J2590" s="2">
        <v>12029</v>
      </c>
      <c r="K2590" s="2" t="s">
        <v>5332</v>
      </c>
      <c r="L2590" s="2">
        <f>IFERROR(VLOOKUP(C2590,BOTULISMO!$A$3:$C$19,3,FALSE),0)</f>
        <v>0</v>
      </c>
      <c r="M2590" s="2">
        <f>IFERROR(VLOOKUP(C2590,'LEISHMANIOSE VISCERAL'!$A$4:$C$454,3,FALSE),0)</f>
        <v>0</v>
      </c>
      <c r="N2590" s="2">
        <f>IFERROR(VLOOKUP(C2590,'LEISHMANIOSE TEGUMENTAR'!$A$4:$C$1681,3,FALSE),0)</f>
        <v>0</v>
      </c>
      <c r="O2590" s="2">
        <f>IFERROR(VLOOKUP(C2590,'FEBRE AMARELA'!$A$4:$C$38,3,FALSE),0)</f>
        <v>0</v>
      </c>
      <c r="P2590" s="2">
        <f>IFERROR(VLOOKUP(C2590,DENGUE!$A$5:$C$4097,3,FALSE),0)</f>
        <v>1</v>
      </c>
      <c r="Q2590" s="2">
        <f>IFERROR(VLOOKUP(C2590,'HEPATITE VIRAL'!$A$5:$C$3162,3,FALSE),0)</f>
        <v>0</v>
      </c>
      <c r="R2590" s="2">
        <f>IFERROR(VLOOKUP(C2590,'FEBRE MACULOSA'!$A$5:$C$181,3,FALSE),0)</f>
        <v>0</v>
      </c>
      <c r="S2590" s="2">
        <f>IFERROR(VLOOKUP(C2590,LEPTOSPIROSE!$A$5:$C$1176,3,FALSE),0)</f>
        <v>0</v>
      </c>
      <c r="T2590" s="2">
        <f>IFERROR(VLOOKUP(C2590,'DOENÇA DE CHAGAS'!$A$5:$C$100,3,FALSE),0)</f>
        <v>0</v>
      </c>
      <c r="U2590" s="2">
        <f>IFERROR(VLOOKUP(C2590,'PICADAS DE COBRAS'!$A$6:$C$4645,3,FALSE),0)</f>
        <v>17</v>
      </c>
      <c r="V2590">
        <f>IFERROR(VLOOKUP(C2590,'ZIKA VIRUS'!$A$5:$C$2399,3,FALSE),0)</f>
        <v>1</v>
      </c>
      <c r="W2590">
        <f>IFERROR(VLOOKUP(C2590,'FEBRE TIFÓIDE'!$A$5:$C$46,3,FALSE),0)</f>
        <v>0</v>
      </c>
      <c r="X2590">
        <f>IFERROR(VLOOKUP(C2590,HANTAVIROSE!$A$5:$C$153,3,FALSE),0)</f>
        <v>0</v>
      </c>
      <c r="Y2590">
        <f>IFERROR(VLOOKUP(C2590,MENINGITE!$A$5:$C$447,3,FALSE),0)</f>
        <v>0</v>
      </c>
      <c r="Z2590">
        <f>IFERROR(VLOOKUP(C2590,RAIVA!$A$5:$C$16,3,FALSE),0)</f>
        <v>0</v>
      </c>
    </row>
    <row r="2591" spans="1:26" x14ac:dyDescent="0.3">
      <c r="A2591" s="2" t="s">
        <v>2425</v>
      </c>
      <c r="B2591" s="2" t="s">
        <v>2862</v>
      </c>
      <c r="C2591" s="2">
        <v>313560</v>
      </c>
      <c r="D2591" s="2">
        <v>3135605</v>
      </c>
      <c r="E2591" s="2" t="s">
        <v>2425</v>
      </c>
      <c r="F2591" s="2" t="s">
        <v>2862</v>
      </c>
      <c r="G2591" s="2">
        <f>IFERROR(VLOOKUP(D2591,Coordenadas!$A$2:$D$5571,3,FALSE),0)</f>
        <v>-17.228999999999999</v>
      </c>
      <c r="H2591" s="2">
        <f>IFERROR(VLOOKUP(D2591,Coordenadas!$A$2:$D$5571,4,FALSE),0)</f>
        <v>-44.437600000000003</v>
      </c>
      <c r="I2591" s="2" t="s">
        <v>5325</v>
      </c>
      <c r="J2591" s="2">
        <v>8005</v>
      </c>
      <c r="K2591" s="2" t="s">
        <v>5332</v>
      </c>
      <c r="L2591" s="2">
        <f>IFERROR(VLOOKUP(C2591,BOTULISMO!$A$3:$C$19,3,FALSE),0)</f>
        <v>0</v>
      </c>
      <c r="M2591" s="2">
        <f>IFERROR(VLOOKUP(C2591,'LEISHMANIOSE VISCERAL'!$A$4:$C$454,3,FALSE),0)</f>
        <v>0</v>
      </c>
      <c r="N2591" s="2">
        <f>IFERROR(VLOOKUP(C2591,'LEISHMANIOSE TEGUMENTAR'!$A$4:$C$1681,3,FALSE),0)</f>
        <v>0</v>
      </c>
      <c r="O2591" s="2">
        <f>IFERROR(VLOOKUP(C2591,'FEBRE AMARELA'!$A$4:$C$38,3,FALSE),0)</f>
        <v>0</v>
      </c>
      <c r="P2591" s="2">
        <f>IFERROR(VLOOKUP(C2591,DENGUE!$A$5:$C$4097,3,FALSE),0)</f>
        <v>1</v>
      </c>
      <c r="Q2591" s="2">
        <f>IFERROR(VLOOKUP(C2591,'HEPATITE VIRAL'!$A$5:$C$3162,3,FALSE),0)</f>
        <v>0</v>
      </c>
      <c r="R2591" s="2">
        <f>IFERROR(VLOOKUP(C2591,'FEBRE MACULOSA'!$A$5:$C$181,3,FALSE),0)</f>
        <v>0</v>
      </c>
      <c r="S2591" s="2">
        <f>IFERROR(VLOOKUP(C2591,LEPTOSPIROSE!$A$5:$C$1176,3,FALSE),0)</f>
        <v>0</v>
      </c>
      <c r="T2591" s="2">
        <f>IFERROR(VLOOKUP(C2591,'DOENÇA DE CHAGAS'!$A$5:$C$100,3,FALSE),0)</f>
        <v>0</v>
      </c>
      <c r="U2591" s="2">
        <f>IFERROR(VLOOKUP(C2591,'PICADAS DE COBRAS'!$A$6:$C$4645,3,FALSE),0)</f>
        <v>82</v>
      </c>
      <c r="V2591">
        <f>IFERROR(VLOOKUP(C2591,'ZIKA VIRUS'!$A$5:$C$2399,3,FALSE),0)</f>
        <v>17</v>
      </c>
      <c r="W2591">
        <f>IFERROR(VLOOKUP(C2591,'FEBRE TIFÓIDE'!$A$5:$C$46,3,FALSE),0)</f>
        <v>0</v>
      </c>
      <c r="X2591">
        <f>IFERROR(VLOOKUP(C2591,HANTAVIROSE!$A$5:$C$153,3,FALSE),0)</f>
        <v>0</v>
      </c>
      <c r="Y2591">
        <f>IFERROR(VLOOKUP(C2591,MENINGITE!$A$5:$C$447,3,FALSE),0)</f>
        <v>0</v>
      </c>
      <c r="Z2591">
        <f>IFERROR(VLOOKUP(C2591,RAIVA!$A$5:$C$16,3,FALSE),0)</f>
        <v>0</v>
      </c>
    </row>
    <row r="2592" spans="1:26" x14ac:dyDescent="0.3">
      <c r="A2592" s="2" t="s">
        <v>2425</v>
      </c>
      <c r="B2592" s="2" t="s">
        <v>2861</v>
      </c>
      <c r="C2592" s="2">
        <v>313570</v>
      </c>
      <c r="D2592" s="2">
        <v>3135704</v>
      </c>
      <c r="E2592" s="2" t="s">
        <v>2425</v>
      </c>
      <c r="F2592" s="2" t="s">
        <v>2861</v>
      </c>
      <c r="G2592" s="2">
        <f>IFERROR(VLOOKUP(D2592,Coordenadas!$A$2:$D$5571,3,FALSE),0)</f>
        <v>-19.234500000000001</v>
      </c>
      <c r="H2592" s="2">
        <f>IFERROR(VLOOKUP(D2592,Coordenadas!$A$2:$D$5571,4,FALSE),0)</f>
        <v>-44.0304</v>
      </c>
      <c r="I2592" s="2" t="s">
        <v>5325</v>
      </c>
      <c r="J2592" s="2">
        <v>5156</v>
      </c>
      <c r="K2592" s="2" t="s">
        <v>5332</v>
      </c>
      <c r="L2592" s="2">
        <f>IFERROR(VLOOKUP(C2592,BOTULISMO!$A$3:$C$19,3,FALSE),0)</f>
        <v>0</v>
      </c>
      <c r="M2592" s="2">
        <f>IFERROR(VLOOKUP(C2592,'LEISHMANIOSE VISCERAL'!$A$4:$C$454,3,FALSE),0)</f>
        <v>1</v>
      </c>
      <c r="N2592" s="2">
        <f>IFERROR(VLOOKUP(C2592,'LEISHMANIOSE TEGUMENTAR'!$A$4:$C$1681,3,FALSE),0)</f>
        <v>2</v>
      </c>
      <c r="O2592" s="2">
        <f>IFERROR(VLOOKUP(C2592,'FEBRE AMARELA'!$A$4:$C$38,3,FALSE),0)</f>
        <v>0</v>
      </c>
      <c r="P2592" s="2">
        <f>IFERROR(VLOOKUP(C2592,DENGUE!$A$5:$C$4097,3,FALSE),0)</f>
        <v>2</v>
      </c>
      <c r="Q2592" s="2">
        <f>IFERROR(VLOOKUP(C2592,'HEPATITE VIRAL'!$A$5:$C$3162,3,FALSE),0)</f>
        <v>1</v>
      </c>
      <c r="R2592" s="2">
        <f>IFERROR(VLOOKUP(C2592,'FEBRE MACULOSA'!$A$5:$C$181,3,FALSE),0)</f>
        <v>0</v>
      </c>
      <c r="S2592" s="2">
        <f>IFERROR(VLOOKUP(C2592,LEPTOSPIROSE!$A$5:$C$1176,3,FALSE),0)</f>
        <v>0</v>
      </c>
      <c r="T2592" s="2">
        <f>IFERROR(VLOOKUP(C2592,'DOENÇA DE CHAGAS'!$A$5:$C$100,3,FALSE),0)</f>
        <v>0</v>
      </c>
      <c r="U2592" s="2">
        <f>IFERROR(VLOOKUP(C2592,'PICADAS DE COBRAS'!$A$6:$C$4645,3,FALSE),0)</f>
        <v>29</v>
      </c>
      <c r="V2592">
        <f>IFERROR(VLOOKUP(C2592,'ZIKA VIRUS'!$A$5:$C$2399,3,FALSE),0)</f>
        <v>0</v>
      </c>
      <c r="W2592">
        <f>IFERROR(VLOOKUP(C2592,'FEBRE TIFÓIDE'!$A$5:$C$46,3,FALSE),0)</f>
        <v>0</v>
      </c>
      <c r="X2592">
        <f>IFERROR(VLOOKUP(C2592,HANTAVIROSE!$A$5:$C$153,3,FALSE),0)</f>
        <v>0</v>
      </c>
      <c r="Y2592">
        <f>IFERROR(VLOOKUP(C2592,MENINGITE!$A$5:$C$447,3,FALSE),0)</f>
        <v>0</v>
      </c>
      <c r="Z2592">
        <f>IFERROR(VLOOKUP(C2592,RAIVA!$A$5:$C$16,3,FALSE),0)</f>
        <v>0</v>
      </c>
    </row>
    <row r="2593" spans="1:26" x14ac:dyDescent="0.3">
      <c r="A2593" s="2" t="s">
        <v>2425</v>
      </c>
      <c r="B2593" s="2" t="s">
        <v>2860</v>
      </c>
      <c r="C2593" s="2">
        <v>313580</v>
      </c>
      <c r="D2593" s="2">
        <v>3135803</v>
      </c>
      <c r="E2593" s="2" t="s">
        <v>2425</v>
      </c>
      <c r="F2593" s="2" t="s">
        <v>2860</v>
      </c>
      <c r="G2593" s="2">
        <f>IFERROR(VLOOKUP(D2593,Coordenadas!$A$2:$D$5571,3,FALSE),0)</f>
        <v>-16.4375</v>
      </c>
      <c r="H2593" s="2">
        <f>IFERROR(VLOOKUP(D2593,Coordenadas!$A$2:$D$5571,4,FALSE),0)</f>
        <v>-41.011699999999998</v>
      </c>
      <c r="I2593" s="2" t="s">
        <v>5325</v>
      </c>
      <c r="J2593" s="2">
        <v>24131</v>
      </c>
      <c r="K2593" s="2" t="s">
        <v>5330</v>
      </c>
      <c r="L2593" s="2">
        <f>IFERROR(VLOOKUP(C2593,BOTULISMO!$A$3:$C$19,3,FALSE),0)</f>
        <v>0</v>
      </c>
      <c r="M2593" s="2">
        <f>IFERROR(VLOOKUP(C2593,'LEISHMANIOSE VISCERAL'!$A$4:$C$454,3,FALSE),0)</f>
        <v>0</v>
      </c>
      <c r="N2593" s="2">
        <f>IFERROR(VLOOKUP(C2593,'LEISHMANIOSE TEGUMENTAR'!$A$4:$C$1681,3,FALSE),0)</f>
        <v>22</v>
      </c>
      <c r="O2593" s="2">
        <f>IFERROR(VLOOKUP(C2593,'FEBRE AMARELA'!$A$4:$C$38,3,FALSE),0)</f>
        <v>0</v>
      </c>
      <c r="P2593" s="2">
        <f>IFERROR(VLOOKUP(C2593,DENGUE!$A$5:$C$4097,3,FALSE),0)</f>
        <v>161</v>
      </c>
      <c r="Q2593" s="2">
        <f>IFERROR(VLOOKUP(C2593,'HEPATITE VIRAL'!$A$5:$C$3162,3,FALSE),0)</f>
        <v>4</v>
      </c>
      <c r="R2593" s="2">
        <f>IFERROR(VLOOKUP(C2593,'FEBRE MACULOSA'!$A$5:$C$181,3,FALSE),0)</f>
        <v>0</v>
      </c>
      <c r="S2593" s="2">
        <f>IFERROR(VLOOKUP(C2593,LEPTOSPIROSE!$A$5:$C$1176,3,FALSE),0)</f>
        <v>0</v>
      </c>
      <c r="T2593" s="2">
        <f>IFERROR(VLOOKUP(C2593,'DOENÇA DE CHAGAS'!$A$5:$C$100,3,FALSE),0)</f>
        <v>0</v>
      </c>
      <c r="U2593" s="2">
        <f>IFERROR(VLOOKUP(C2593,'PICADAS DE COBRAS'!$A$6:$C$4645,3,FALSE),0)</f>
        <v>113</v>
      </c>
      <c r="V2593">
        <f>IFERROR(VLOOKUP(C2593,'ZIKA VIRUS'!$A$5:$C$2399,3,FALSE),0)</f>
        <v>1</v>
      </c>
      <c r="W2593">
        <f>IFERROR(VLOOKUP(C2593,'FEBRE TIFÓIDE'!$A$5:$C$46,3,FALSE),0)</f>
        <v>0</v>
      </c>
      <c r="X2593">
        <f>IFERROR(VLOOKUP(C2593,HANTAVIROSE!$A$5:$C$153,3,FALSE),0)</f>
        <v>0</v>
      </c>
      <c r="Y2593">
        <f>IFERROR(VLOOKUP(C2593,MENINGITE!$A$5:$C$447,3,FALSE),0)</f>
        <v>0</v>
      </c>
      <c r="Z2593">
        <f>IFERROR(VLOOKUP(C2593,RAIVA!$A$5:$C$16,3,FALSE),0)</f>
        <v>0</v>
      </c>
    </row>
    <row r="2594" spans="1:26" x14ac:dyDescent="0.3">
      <c r="A2594" s="2" t="s">
        <v>3257</v>
      </c>
      <c r="B2594" s="2" t="s">
        <v>3446</v>
      </c>
      <c r="C2594" s="2">
        <v>291810</v>
      </c>
      <c r="D2594" s="2">
        <v>2918100</v>
      </c>
      <c r="E2594" s="2" t="s">
        <v>3257</v>
      </c>
      <c r="F2594" s="2" t="s">
        <v>3446</v>
      </c>
      <c r="G2594" s="2">
        <f>IFERROR(VLOOKUP(D2594,Coordenadas!$A$2:$D$5571,3,FALSE),0)</f>
        <v>-10.0685</v>
      </c>
      <c r="H2594" s="2">
        <f>IFERROR(VLOOKUP(D2594,Coordenadas!$A$2:$D$5571,4,FALSE),0)</f>
        <v>-38.347099999999998</v>
      </c>
      <c r="I2594" s="2" t="s">
        <v>5324</v>
      </c>
      <c r="J2594" s="2">
        <v>37680</v>
      </c>
      <c r="K2594" s="2" t="s">
        <v>5330</v>
      </c>
      <c r="L2594" s="2">
        <f>IFERROR(VLOOKUP(C2594,BOTULISMO!$A$3:$C$19,3,FALSE),0)</f>
        <v>0</v>
      </c>
      <c r="M2594" s="2">
        <f>IFERROR(VLOOKUP(C2594,'LEISHMANIOSE VISCERAL'!$A$4:$C$454,3,FALSE),0)</f>
        <v>0</v>
      </c>
      <c r="N2594" s="2">
        <f>IFERROR(VLOOKUP(C2594,'LEISHMANIOSE TEGUMENTAR'!$A$4:$C$1681,3,FALSE),0)</f>
        <v>0</v>
      </c>
      <c r="O2594" s="2">
        <f>IFERROR(VLOOKUP(C2594,'FEBRE AMARELA'!$A$4:$C$38,3,FALSE),0)</f>
        <v>0</v>
      </c>
      <c r="P2594" s="2">
        <f>IFERROR(VLOOKUP(C2594,DENGUE!$A$5:$C$4097,3,FALSE),0)</f>
        <v>79</v>
      </c>
      <c r="Q2594" s="2">
        <f>IFERROR(VLOOKUP(C2594,'HEPATITE VIRAL'!$A$5:$C$3162,3,FALSE),0)</f>
        <v>0</v>
      </c>
      <c r="R2594" s="2">
        <f>IFERROR(VLOOKUP(C2594,'FEBRE MACULOSA'!$A$5:$C$181,3,FALSE),0)</f>
        <v>0</v>
      </c>
      <c r="S2594" s="2">
        <f>IFERROR(VLOOKUP(C2594,LEPTOSPIROSE!$A$5:$C$1176,3,FALSE),0)</f>
        <v>0</v>
      </c>
      <c r="T2594" s="2">
        <f>IFERROR(VLOOKUP(C2594,'DOENÇA DE CHAGAS'!$A$5:$C$100,3,FALSE),0)</f>
        <v>0</v>
      </c>
      <c r="U2594" s="2">
        <f>IFERROR(VLOOKUP(C2594,'PICADAS DE COBRAS'!$A$6:$C$4645,3,FALSE),0)</f>
        <v>15</v>
      </c>
      <c r="V2594">
        <f>IFERROR(VLOOKUP(C2594,'ZIKA VIRUS'!$A$5:$C$2399,3,FALSE),0)</f>
        <v>0</v>
      </c>
      <c r="W2594">
        <f>IFERROR(VLOOKUP(C2594,'FEBRE TIFÓIDE'!$A$5:$C$46,3,FALSE),0)</f>
        <v>0</v>
      </c>
      <c r="X2594">
        <f>IFERROR(VLOOKUP(C2594,HANTAVIROSE!$A$5:$C$153,3,FALSE),0)</f>
        <v>0</v>
      </c>
      <c r="Y2594">
        <f>IFERROR(VLOOKUP(C2594,MENINGITE!$A$5:$C$447,3,FALSE),0)</f>
        <v>0</v>
      </c>
      <c r="Z2594">
        <f>IFERROR(VLOOKUP(C2594,RAIVA!$A$5:$C$16,3,FALSE),0)</f>
        <v>0</v>
      </c>
    </row>
    <row r="2595" spans="1:26" x14ac:dyDescent="0.3">
      <c r="A2595" s="2" t="s">
        <v>3988</v>
      </c>
      <c r="B2595" s="2" t="s">
        <v>4097</v>
      </c>
      <c r="C2595" s="2">
        <v>250740</v>
      </c>
      <c r="D2595" s="2">
        <v>2507408</v>
      </c>
      <c r="E2595" s="2" t="s">
        <v>3988</v>
      </c>
      <c r="F2595" s="2" t="s">
        <v>4097</v>
      </c>
      <c r="G2595" s="2">
        <f>IFERROR(VLOOKUP(D2595,Coordenadas!$A$2:$D$5571,3,FALSE),0)</f>
        <v>-6.5457700000000001</v>
      </c>
      <c r="H2595" s="2">
        <f>IFERROR(VLOOKUP(D2595,Coordenadas!$A$2:$D$5571,4,FALSE),0)</f>
        <v>-37.803600000000003</v>
      </c>
      <c r="I2595" s="2" t="s">
        <v>5324</v>
      </c>
      <c r="J2595" s="2">
        <v>7538</v>
      </c>
      <c r="K2595" s="2" t="s">
        <v>5332</v>
      </c>
      <c r="L2595" s="2">
        <f>IFERROR(VLOOKUP(C2595,BOTULISMO!$A$3:$C$19,3,FALSE),0)</f>
        <v>0</v>
      </c>
      <c r="M2595" s="2">
        <f>IFERROR(VLOOKUP(C2595,'LEISHMANIOSE VISCERAL'!$A$4:$C$454,3,FALSE),0)</f>
        <v>0</v>
      </c>
      <c r="N2595" s="2">
        <f>IFERROR(VLOOKUP(C2595,'LEISHMANIOSE TEGUMENTAR'!$A$4:$C$1681,3,FALSE),0)</f>
        <v>0</v>
      </c>
      <c r="O2595" s="2">
        <f>IFERROR(VLOOKUP(C2595,'FEBRE AMARELA'!$A$4:$C$38,3,FALSE),0)</f>
        <v>0</v>
      </c>
      <c r="P2595" s="2">
        <f>IFERROR(VLOOKUP(C2595,DENGUE!$A$5:$C$4097,3,FALSE),0)</f>
        <v>4</v>
      </c>
      <c r="Q2595" s="2">
        <f>IFERROR(VLOOKUP(C2595,'HEPATITE VIRAL'!$A$5:$C$3162,3,FALSE),0)</f>
        <v>0</v>
      </c>
      <c r="R2595" s="2">
        <f>IFERROR(VLOOKUP(C2595,'FEBRE MACULOSA'!$A$5:$C$181,3,FALSE),0)</f>
        <v>0</v>
      </c>
      <c r="S2595" s="2">
        <f>IFERROR(VLOOKUP(C2595,LEPTOSPIROSE!$A$5:$C$1176,3,FALSE),0)</f>
        <v>0</v>
      </c>
      <c r="T2595" s="2">
        <f>IFERROR(VLOOKUP(C2595,'DOENÇA DE CHAGAS'!$A$5:$C$100,3,FALSE),0)</f>
        <v>0</v>
      </c>
      <c r="U2595" s="2">
        <f>IFERROR(VLOOKUP(C2595,'PICADAS DE COBRAS'!$A$6:$C$4645,3,FALSE),0)</f>
        <v>0</v>
      </c>
      <c r="V2595">
        <f>IFERROR(VLOOKUP(C2595,'ZIKA VIRUS'!$A$5:$C$2399,3,FALSE),0)</f>
        <v>0</v>
      </c>
      <c r="W2595">
        <f>IFERROR(VLOOKUP(C2595,'FEBRE TIFÓIDE'!$A$5:$C$46,3,FALSE),0)</f>
        <v>0</v>
      </c>
      <c r="X2595">
        <f>IFERROR(VLOOKUP(C2595,HANTAVIROSE!$A$5:$C$153,3,FALSE),0)</f>
        <v>0</v>
      </c>
      <c r="Y2595">
        <f>IFERROR(VLOOKUP(C2595,MENINGITE!$A$5:$C$447,3,FALSE),0)</f>
        <v>0</v>
      </c>
      <c r="Z2595">
        <f>IFERROR(VLOOKUP(C2595,RAIVA!$A$5:$C$16,3,FALSE),0)</f>
        <v>0</v>
      </c>
    </row>
    <row r="2596" spans="1:26" x14ac:dyDescent="0.3">
      <c r="A2596" s="2" t="s">
        <v>1637</v>
      </c>
      <c r="B2596" s="2" t="s">
        <v>1977</v>
      </c>
      <c r="C2596" s="2">
        <v>352540</v>
      </c>
      <c r="D2596" s="2">
        <v>3525409</v>
      </c>
      <c r="E2596" s="2" t="s">
        <v>1637</v>
      </c>
      <c r="F2596" s="2" t="s">
        <v>1977</v>
      </c>
      <c r="G2596" s="2">
        <f>IFERROR(VLOOKUP(D2596,Coordenadas!$A$2:$D$5571,3,FALSE),0)</f>
        <v>-20.311599999999999</v>
      </c>
      <c r="H2596" s="2">
        <f>IFERROR(VLOOKUP(D2596,Coordenadas!$A$2:$D$5571,4,FALSE),0)</f>
        <v>-47.591799999999999</v>
      </c>
      <c r="I2596" s="2" t="s">
        <v>5325</v>
      </c>
      <c r="J2596" s="2">
        <v>3160</v>
      </c>
      <c r="K2596" s="2" t="s">
        <v>5332</v>
      </c>
      <c r="L2596" s="2">
        <f>IFERROR(VLOOKUP(C2596,BOTULISMO!$A$3:$C$19,3,FALSE),0)</f>
        <v>0</v>
      </c>
      <c r="M2596" s="2">
        <f>IFERROR(VLOOKUP(C2596,'LEISHMANIOSE VISCERAL'!$A$4:$C$454,3,FALSE),0)</f>
        <v>0</v>
      </c>
      <c r="N2596" s="2">
        <f>IFERROR(VLOOKUP(C2596,'LEISHMANIOSE TEGUMENTAR'!$A$4:$C$1681,3,FALSE),0)</f>
        <v>0</v>
      </c>
      <c r="O2596" s="2">
        <f>IFERROR(VLOOKUP(C2596,'FEBRE AMARELA'!$A$4:$C$38,3,FALSE),0)</f>
        <v>0</v>
      </c>
      <c r="P2596" s="2">
        <f>IFERROR(VLOOKUP(C2596,DENGUE!$A$5:$C$4097,3,FALSE),0)</f>
        <v>6</v>
      </c>
      <c r="Q2596" s="2">
        <f>IFERROR(VLOOKUP(C2596,'HEPATITE VIRAL'!$A$5:$C$3162,3,FALSE),0)</f>
        <v>0</v>
      </c>
      <c r="R2596" s="2">
        <f>IFERROR(VLOOKUP(C2596,'FEBRE MACULOSA'!$A$5:$C$181,3,FALSE),0)</f>
        <v>0</v>
      </c>
      <c r="S2596" s="2">
        <f>IFERROR(VLOOKUP(C2596,LEPTOSPIROSE!$A$5:$C$1176,3,FALSE),0)</f>
        <v>0</v>
      </c>
      <c r="T2596" s="2">
        <f>IFERROR(VLOOKUP(C2596,'DOENÇA DE CHAGAS'!$A$5:$C$100,3,FALSE),0)</f>
        <v>0</v>
      </c>
      <c r="U2596" s="2">
        <f>IFERROR(VLOOKUP(C2596,'PICADAS DE COBRAS'!$A$6:$C$4645,3,FALSE),0)</f>
        <v>0</v>
      </c>
      <c r="V2596">
        <f>IFERROR(VLOOKUP(C2596,'ZIKA VIRUS'!$A$5:$C$2399,3,FALSE),0)</f>
        <v>0</v>
      </c>
      <c r="W2596">
        <f>IFERROR(VLOOKUP(C2596,'FEBRE TIFÓIDE'!$A$5:$C$46,3,FALSE),0)</f>
        <v>0</v>
      </c>
      <c r="X2596">
        <f>IFERROR(VLOOKUP(C2596,HANTAVIROSE!$A$5:$C$153,3,FALSE),0)</f>
        <v>0</v>
      </c>
      <c r="Y2596">
        <f>IFERROR(VLOOKUP(C2596,MENINGITE!$A$5:$C$447,3,FALSE),0)</f>
        <v>0</v>
      </c>
      <c r="Z2596">
        <f>IFERROR(VLOOKUP(C2596,RAIVA!$A$5:$C$16,3,FALSE),0)</f>
        <v>0</v>
      </c>
    </row>
    <row r="2597" spans="1:26" x14ac:dyDescent="0.3">
      <c r="A2597" s="2" t="s">
        <v>2349</v>
      </c>
      <c r="B2597" s="2" t="s">
        <v>2387</v>
      </c>
      <c r="C2597" s="2">
        <v>320310</v>
      </c>
      <c r="D2597" s="2">
        <v>3203106</v>
      </c>
      <c r="E2597" s="2" t="s">
        <v>2349</v>
      </c>
      <c r="F2597" s="2" t="s">
        <v>2387</v>
      </c>
      <c r="G2597" s="2">
        <f>IFERROR(VLOOKUP(D2597,Coordenadas!$A$2:$D$5571,3,FALSE),0)</f>
        <v>-20.799399999999999</v>
      </c>
      <c r="H2597" s="2">
        <f>IFERROR(VLOOKUP(D2597,Coordenadas!$A$2:$D$5571,4,FALSE),0)</f>
        <v>-41.394799999999996</v>
      </c>
      <c r="I2597" s="2" t="s">
        <v>5325</v>
      </c>
      <c r="J2597" s="2">
        <v>10879</v>
      </c>
      <c r="K2597" s="2" t="s">
        <v>5332</v>
      </c>
      <c r="L2597" s="2">
        <f>IFERROR(VLOOKUP(C2597,BOTULISMO!$A$3:$C$19,3,FALSE),0)</f>
        <v>0</v>
      </c>
      <c r="M2597" s="2">
        <f>IFERROR(VLOOKUP(C2597,'LEISHMANIOSE VISCERAL'!$A$4:$C$454,3,FALSE),0)</f>
        <v>0</v>
      </c>
      <c r="N2597" s="2">
        <f>IFERROR(VLOOKUP(C2597,'LEISHMANIOSE TEGUMENTAR'!$A$4:$C$1681,3,FALSE),0)</f>
        <v>0</v>
      </c>
      <c r="O2597" s="2">
        <f>IFERROR(VLOOKUP(C2597,'FEBRE AMARELA'!$A$4:$C$38,3,FALSE),0)</f>
        <v>0</v>
      </c>
      <c r="P2597" s="2">
        <f>IFERROR(VLOOKUP(C2597,DENGUE!$A$5:$C$4097,3,FALSE),0)</f>
        <v>0</v>
      </c>
      <c r="Q2597" s="2">
        <f>IFERROR(VLOOKUP(C2597,'HEPATITE VIRAL'!$A$5:$C$3162,3,FALSE),0)</f>
        <v>7</v>
      </c>
      <c r="R2597" s="2">
        <f>IFERROR(VLOOKUP(C2597,'FEBRE MACULOSA'!$A$5:$C$181,3,FALSE),0)</f>
        <v>0</v>
      </c>
      <c r="S2597" s="2">
        <f>IFERROR(VLOOKUP(C2597,LEPTOSPIROSE!$A$5:$C$1176,3,FALSE),0)</f>
        <v>2</v>
      </c>
      <c r="T2597" s="2">
        <f>IFERROR(VLOOKUP(C2597,'DOENÇA DE CHAGAS'!$A$5:$C$100,3,FALSE),0)</f>
        <v>0</v>
      </c>
      <c r="U2597" s="2">
        <f>IFERROR(VLOOKUP(C2597,'PICADAS DE COBRAS'!$A$6:$C$4645,3,FALSE),0)</f>
        <v>0</v>
      </c>
      <c r="V2597">
        <f>IFERROR(VLOOKUP(C2597,'ZIKA VIRUS'!$A$5:$C$2399,3,FALSE),0)</f>
        <v>0</v>
      </c>
      <c r="W2597">
        <f>IFERROR(VLOOKUP(C2597,'FEBRE TIFÓIDE'!$A$5:$C$46,3,FALSE),0)</f>
        <v>0</v>
      </c>
      <c r="X2597">
        <f>IFERROR(VLOOKUP(C2597,HANTAVIROSE!$A$5:$C$153,3,FALSE),0)</f>
        <v>0</v>
      </c>
      <c r="Y2597">
        <f>IFERROR(VLOOKUP(C2597,MENINGITE!$A$5:$C$447,3,FALSE),0)</f>
        <v>0</v>
      </c>
      <c r="Z2597">
        <f>IFERROR(VLOOKUP(C2597,RAIVA!$A$5:$C$16,3,FALSE),0)</f>
        <v>0</v>
      </c>
    </row>
    <row r="2598" spans="1:26" x14ac:dyDescent="0.3">
      <c r="A2598" s="2" t="s">
        <v>4490</v>
      </c>
      <c r="B2598" s="2" t="s">
        <v>4604</v>
      </c>
      <c r="C2598" s="2">
        <v>220530</v>
      </c>
      <c r="D2598" s="2">
        <v>2205300</v>
      </c>
      <c r="E2598" s="2" t="s">
        <v>4490</v>
      </c>
      <c r="F2598" s="2" t="s">
        <v>4604</v>
      </c>
      <c r="G2598" s="2">
        <f>IFERROR(VLOOKUP(D2598,Coordenadas!$A$2:$D$5571,3,FALSE),0)</f>
        <v>-7.0912800000000002</v>
      </c>
      <c r="H2598" s="2">
        <f>IFERROR(VLOOKUP(D2598,Coordenadas!$A$2:$D$5571,4,FALSE),0)</f>
        <v>-43.503300000000003</v>
      </c>
      <c r="I2598" s="2" t="s">
        <v>5324</v>
      </c>
      <c r="J2598" s="2">
        <v>4390</v>
      </c>
      <c r="K2598" s="2" t="s">
        <v>5332</v>
      </c>
      <c r="L2598" s="2">
        <f>IFERROR(VLOOKUP(C2598,BOTULISMO!$A$3:$C$19,3,FALSE),0)</f>
        <v>0</v>
      </c>
      <c r="M2598" s="2">
        <f>IFERROR(VLOOKUP(C2598,'LEISHMANIOSE VISCERAL'!$A$4:$C$454,3,FALSE),0)</f>
        <v>0</v>
      </c>
      <c r="N2598" s="2">
        <f>IFERROR(VLOOKUP(C2598,'LEISHMANIOSE TEGUMENTAR'!$A$4:$C$1681,3,FALSE),0)</f>
        <v>0</v>
      </c>
      <c r="O2598" s="2">
        <f>IFERROR(VLOOKUP(C2598,'FEBRE AMARELA'!$A$4:$C$38,3,FALSE),0)</f>
        <v>0</v>
      </c>
      <c r="P2598" s="2">
        <f>IFERROR(VLOOKUP(C2598,DENGUE!$A$5:$C$4097,3,FALSE),0)</f>
        <v>0</v>
      </c>
      <c r="Q2598" s="2">
        <f>IFERROR(VLOOKUP(C2598,'HEPATITE VIRAL'!$A$5:$C$3162,3,FALSE),0)</f>
        <v>0</v>
      </c>
      <c r="R2598" s="2">
        <f>IFERROR(VLOOKUP(C2598,'FEBRE MACULOSA'!$A$5:$C$181,3,FALSE),0)</f>
        <v>0</v>
      </c>
      <c r="S2598" s="2">
        <f>IFERROR(VLOOKUP(C2598,LEPTOSPIROSE!$A$5:$C$1176,3,FALSE),0)</f>
        <v>0</v>
      </c>
      <c r="T2598" s="2">
        <f>IFERROR(VLOOKUP(C2598,'DOENÇA DE CHAGAS'!$A$5:$C$100,3,FALSE),0)</f>
        <v>0</v>
      </c>
      <c r="U2598" s="2">
        <f>IFERROR(VLOOKUP(C2598,'PICADAS DE COBRAS'!$A$6:$C$4645,3,FALSE),0)</f>
        <v>0</v>
      </c>
      <c r="V2598">
        <f>IFERROR(VLOOKUP(C2598,'ZIKA VIRUS'!$A$5:$C$2399,3,FALSE),0)</f>
        <v>0</v>
      </c>
      <c r="W2598">
        <f>IFERROR(VLOOKUP(C2598,'FEBRE TIFÓIDE'!$A$5:$C$46,3,FALSE),0)</f>
        <v>0</v>
      </c>
      <c r="X2598">
        <f>IFERROR(VLOOKUP(C2598,HANTAVIROSE!$A$5:$C$153,3,FALSE),0)</f>
        <v>0</v>
      </c>
      <c r="Y2598">
        <f>IFERROR(VLOOKUP(C2598,MENINGITE!$A$5:$C$447,3,FALSE),0)</f>
        <v>0</v>
      </c>
      <c r="Z2598">
        <f>IFERROR(VLOOKUP(C2598,RAIVA!$A$5:$C$16,3,FALSE),0)</f>
        <v>0</v>
      </c>
    </row>
    <row r="2599" spans="1:26" x14ac:dyDescent="0.3">
      <c r="A2599" s="2" t="s">
        <v>2425</v>
      </c>
      <c r="B2599" s="2" t="s">
        <v>2859</v>
      </c>
      <c r="C2599" s="2">
        <v>313590</v>
      </c>
      <c r="D2599" s="2">
        <v>3135902</v>
      </c>
      <c r="E2599" s="2" t="s">
        <v>2425</v>
      </c>
      <c r="F2599" s="2" t="s">
        <v>2859</v>
      </c>
      <c r="G2599" s="2">
        <f>IFERROR(VLOOKUP(D2599,Coordenadas!$A$2:$D$5571,3,FALSE),0)</f>
        <v>-21.988700000000001</v>
      </c>
      <c r="H2599" s="2">
        <f>IFERROR(VLOOKUP(D2599,Coordenadas!$A$2:$D$5571,4,FALSE),0)</f>
        <v>-45.2911</v>
      </c>
      <c r="I2599" s="2" t="s">
        <v>5325</v>
      </c>
      <c r="J2599" s="2">
        <v>4768</v>
      </c>
      <c r="K2599" s="2" t="s">
        <v>5332</v>
      </c>
      <c r="L2599" s="2">
        <f>IFERROR(VLOOKUP(C2599,BOTULISMO!$A$3:$C$19,3,FALSE),0)</f>
        <v>0</v>
      </c>
      <c r="M2599" s="2">
        <f>IFERROR(VLOOKUP(C2599,'LEISHMANIOSE VISCERAL'!$A$4:$C$454,3,FALSE),0)</f>
        <v>0</v>
      </c>
      <c r="N2599" s="2">
        <f>IFERROR(VLOOKUP(C2599,'LEISHMANIOSE TEGUMENTAR'!$A$4:$C$1681,3,FALSE),0)</f>
        <v>0</v>
      </c>
      <c r="O2599" s="2">
        <f>IFERROR(VLOOKUP(C2599,'FEBRE AMARELA'!$A$4:$C$38,3,FALSE),0)</f>
        <v>0</v>
      </c>
      <c r="P2599" s="2">
        <f>IFERROR(VLOOKUP(C2599,DENGUE!$A$5:$C$4097,3,FALSE),0)</f>
        <v>0</v>
      </c>
      <c r="Q2599" s="2">
        <f>IFERROR(VLOOKUP(C2599,'HEPATITE VIRAL'!$A$5:$C$3162,3,FALSE),0)</f>
        <v>0</v>
      </c>
      <c r="R2599" s="2">
        <f>IFERROR(VLOOKUP(C2599,'FEBRE MACULOSA'!$A$5:$C$181,3,FALSE),0)</f>
        <v>0</v>
      </c>
      <c r="S2599" s="2">
        <f>IFERROR(VLOOKUP(C2599,LEPTOSPIROSE!$A$5:$C$1176,3,FALSE),0)</f>
        <v>0</v>
      </c>
      <c r="T2599" s="2">
        <f>IFERROR(VLOOKUP(C2599,'DOENÇA DE CHAGAS'!$A$5:$C$100,3,FALSE),0)</f>
        <v>0</v>
      </c>
      <c r="U2599" s="2">
        <f>IFERROR(VLOOKUP(C2599,'PICADAS DE COBRAS'!$A$6:$C$4645,3,FALSE),0)</f>
        <v>1</v>
      </c>
      <c r="V2599">
        <f>IFERROR(VLOOKUP(C2599,'ZIKA VIRUS'!$A$5:$C$2399,3,FALSE),0)</f>
        <v>0</v>
      </c>
      <c r="W2599">
        <f>IFERROR(VLOOKUP(C2599,'FEBRE TIFÓIDE'!$A$5:$C$46,3,FALSE),0)</f>
        <v>0</v>
      </c>
      <c r="X2599">
        <f>IFERROR(VLOOKUP(C2599,HANTAVIROSE!$A$5:$C$153,3,FALSE),0)</f>
        <v>0</v>
      </c>
      <c r="Y2599">
        <f>IFERROR(VLOOKUP(C2599,MENINGITE!$A$5:$C$447,3,FALSE),0)</f>
        <v>0</v>
      </c>
      <c r="Z2599">
        <f>IFERROR(VLOOKUP(C2599,RAIVA!$A$5:$C$16,3,FALSE),0)</f>
        <v>0</v>
      </c>
    </row>
    <row r="2600" spans="1:26" x14ac:dyDescent="0.3">
      <c r="A2600" s="2" t="s">
        <v>1256</v>
      </c>
      <c r="B2600" s="2" t="s">
        <v>1467</v>
      </c>
      <c r="C2600" s="2">
        <v>411275</v>
      </c>
      <c r="D2600" s="2">
        <v>4112751</v>
      </c>
      <c r="E2600" s="2" t="s">
        <v>1256</v>
      </c>
      <c r="F2600" s="2" t="s">
        <v>1467</v>
      </c>
      <c r="G2600" s="2">
        <f>IFERROR(VLOOKUP(D2600,Coordenadas!$A$2:$D$5571,3,FALSE),0)</f>
        <v>-24.383900000000001</v>
      </c>
      <c r="H2600" s="2">
        <f>IFERROR(VLOOKUP(D2600,Coordenadas!$A$2:$D$5571,4,FALSE),0)</f>
        <v>-53.384900000000002</v>
      </c>
      <c r="I2600" s="2" t="s">
        <v>5326</v>
      </c>
      <c r="J2600" s="2">
        <v>9001</v>
      </c>
      <c r="K2600" s="2" t="s">
        <v>5332</v>
      </c>
      <c r="L2600" s="2">
        <f>IFERROR(VLOOKUP(C2600,BOTULISMO!$A$3:$C$19,3,FALSE),0)</f>
        <v>0</v>
      </c>
      <c r="M2600" s="2">
        <f>IFERROR(VLOOKUP(C2600,'LEISHMANIOSE VISCERAL'!$A$4:$C$454,3,FALSE),0)</f>
        <v>0</v>
      </c>
      <c r="N2600" s="2">
        <f>IFERROR(VLOOKUP(C2600,'LEISHMANIOSE TEGUMENTAR'!$A$4:$C$1681,3,FALSE),0)</f>
        <v>0</v>
      </c>
      <c r="O2600" s="2">
        <f>IFERROR(VLOOKUP(C2600,'FEBRE AMARELA'!$A$4:$C$38,3,FALSE),0)</f>
        <v>0</v>
      </c>
      <c r="P2600" s="2">
        <f>IFERROR(VLOOKUP(C2600,DENGUE!$A$5:$C$4097,3,FALSE),0)</f>
        <v>414</v>
      </c>
      <c r="Q2600" s="2">
        <f>IFERROR(VLOOKUP(C2600,'HEPATITE VIRAL'!$A$5:$C$3162,3,FALSE),0)</f>
        <v>8</v>
      </c>
      <c r="R2600" s="2">
        <f>IFERROR(VLOOKUP(C2600,'FEBRE MACULOSA'!$A$5:$C$181,3,FALSE),0)</f>
        <v>0</v>
      </c>
      <c r="S2600" s="2">
        <f>IFERROR(VLOOKUP(C2600,LEPTOSPIROSE!$A$5:$C$1176,3,FALSE),0)</f>
        <v>1</v>
      </c>
      <c r="T2600" s="2">
        <f>IFERROR(VLOOKUP(C2600,'DOENÇA DE CHAGAS'!$A$5:$C$100,3,FALSE),0)</f>
        <v>0</v>
      </c>
      <c r="U2600" s="2">
        <f>IFERROR(VLOOKUP(C2600,'PICADAS DE COBRAS'!$A$6:$C$4645,3,FALSE),0)</f>
        <v>2</v>
      </c>
      <c r="V2600">
        <f>IFERROR(VLOOKUP(C2600,'ZIKA VIRUS'!$A$5:$C$2399,3,FALSE),0)</f>
        <v>2</v>
      </c>
      <c r="W2600">
        <f>IFERROR(VLOOKUP(C2600,'FEBRE TIFÓIDE'!$A$5:$C$46,3,FALSE),0)</f>
        <v>0</v>
      </c>
      <c r="X2600">
        <f>IFERROR(VLOOKUP(C2600,HANTAVIROSE!$A$5:$C$153,3,FALSE),0)</f>
        <v>0</v>
      </c>
      <c r="Y2600">
        <f>IFERROR(VLOOKUP(C2600,MENINGITE!$A$5:$C$447,3,FALSE),0)</f>
        <v>0</v>
      </c>
      <c r="Z2600">
        <f>IFERROR(VLOOKUP(C2600,RAIVA!$A$5:$C$16,3,FALSE),0)</f>
        <v>0</v>
      </c>
    </row>
    <row r="2601" spans="1:26" x14ac:dyDescent="0.3">
      <c r="A2601" s="2" t="s">
        <v>3</v>
      </c>
      <c r="B2601" s="2" t="s">
        <v>119</v>
      </c>
      <c r="C2601" s="2">
        <v>521205</v>
      </c>
      <c r="D2601" s="2">
        <v>5212055</v>
      </c>
      <c r="E2601" s="2" t="s">
        <v>3</v>
      </c>
      <c r="F2601" s="2" t="s">
        <v>119</v>
      </c>
      <c r="G2601" s="2">
        <f>IFERROR(VLOOKUP(D2601,Coordenadas!$A$2:$D$5571,3,FALSE),0)</f>
        <v>-15.948399999999999</v>
      </c>
      <c r="H2601" s="2">
        <f>IFERROR(VLOOKUP(D2601,Coordenadas!$A$2:$D$5571,4,FALSE),0)</f>
        <v>-49.373899999999999</v>
      </c>
      <c r="I2601" s="2" t="s">
        <v>5327</v>
      </c>
      <c r="J2601" s="2">
        <v>2300</v>
      </c>
      <c r="K2601" s="2" t="s">
        <v>5332</v>
      </c>
      <c r="L2601" s="2">
        <f>IFERROR(VLOOKUP(C2601,BOTULISMO!$A$3:$C$19,3,FALSE),0)</f>
        <v>0</v>
      </c>
      <c r="M2601" s="2">
        <f>IFERROR(VLOOKUP(C2601,'LEISHMANIOSE VISCERAL'!$A$4:$C$454,3,FALSE),0)</f>
        <v>0</v>
      </c>
      <c r="N2601" s="2">
        <f>IFERROR(VLOOKUP(C2601,'LEISHMANIOSE TEGUMENTAR'!$A$4:$C$1681,3,FALSE),0)</f>
        <v>1</v>
      </c>
      <c r="O2601" s="2">
        <f>IFERROR(VLOOKUP(C2601,'FEBRE AMARELA'!$A$4:$C$38,3,FALSE),0)</f>
        <v>0</v>
      </c>
      <c r="P2601" s="2">
        <f>IFERROR(VLOOKUP(C2601,DENGUE!$A$5:$C$4097,3,FALSE),0)</f>
        <v>2</v>
      </c>
      <c r="Q2601" s="2">
        <f>IFERROR(VLOOKUP(C2601,'HEPATITE VIRAL'!$A$5:$C$3162,3,FALSE),0)</f>
        <v>0</v>
      </c>
      <c r="R2601" s="2">
        <f>IFERROR(VLOOKUP(C2601,'FEBRE MACULOSA'!$A$5:$C$181,3,FALSE),0)</f>
        <v>0</v>
      </c>
      <c r="S2601" s="2">
        <f>IFERROR(VLOOKUP(C2601,LEPTOSPIROSE!$A$5:$C$1176,3,FALSE),0)</f>
        <v>0</v>
      </c>
      <c r="T2601" s="2">
        <f>IFERROR(VLOOKUP(C2601,'DOENÇA DE CHAGAS'!$A$5:$C$100,3,FALSE),0)</f>
        <v>0</v>
      </c>
      <c r="U2601" s="2">
        <f>IFERROR(VLOOKUP(C2601,'PICADAS DE COBRAS'!$A$6:$C$4645,3,FALSE),0)</f>
        <v>0</v>
      </c>
      <c r="V2601">
        <f>IFERROR(VLOOKUP(C2601,'ZIKA VIRUS'!$A$5:$C$2399,3,FALSE),0)</f>
        <v>0</v>
      </c>
      <c r="W2601">
        <f>IFERROR(VLOOKUP(C2601,'FEBRE TIFÓIDE'!$A$5:$C$46,3,FALSE),0)</f>
        <v>0</v>
      </c>
      <c r="X2601">
        <f>IFERROR(VLOOKUP(C2601,HANTAVIROSE!$A$5:$C$153,3,FALSE),0)</f>
        <v>0</v>
      </c>
      <c r="Y2601">
        <f>IFERROR(VLOOKUP(C2601,MENINGITE!$A$5:$C$447,3,FALSE),0)</f>
        <v>0</v>
      </c>
      <c r="Z2601">
        <f>IFERROR(VLOOKUP(C2601,RAIVA!$A$5:$C$16,3,FALSE),0)</f>
        <v>0</v>
      </c>
    </row>
    <row r="2602" spans="1:26" x14ac:dyDescent="0.3">
      <c r="A2602" s="2" t="s">
        <v>4319</v>
      </c>
      <c r="B2602" s="2" t="s">
        <v>4398</v>
      </c>
      <c r="C2602" s="2">
        <v>230725</v>
      </c>
      <c r="D2602" s="2">
        <v>2307254</v>
      </c>
      <c r="E2602" s="2" t="s">
        <v>4319</v>
      </c>
      <c r="F2602" s="2" t="s">
        <v>4398</v>
      </c>
      <c r="G2602" s="2">
        <f>IFERROR(VLOOKUP(D2602,Coordenadas!$A$2:$D$5571,3,FALSE),0)</f>
        <v>-2.79331</v>
      </c>
      <c r="H2602" s="2">
        <f>IFERROR(VLOOKUP(D2602,Coordenadas!$A$2:$D$5571,4,FALSE),0)</f>
        <v>-40.512700000000002</v>
      </c>
      <c r="I2602" s="2" t="s">
        <v>5324</v>
      </c>
      <c r="J2602" s="2">
        <v>17002</v>
      </c>
      <c r="K2602" s="2" t="s">
        <v>5332</v>
      </c>
      <c r="L2602" s="2">
        <f>IFERROR(VLOOKUP(C2602,BOTULISMO!$A$3:$C$19,3,FALSE),0)</f>
        <v>0</v>
      </c>
      <c r="M2602" s="2">
        <f>IFERROR(VLOOKUP(C2602,'LEISHMANIOSE VISCERAL'!$A$4:$C$454,3,FALSE),0)</f>
        <v>2</v>
      </c>
      <c r="N2602" s="2">
        <f>IFERROR(VLOOKUP(C2602,'LEISHMANIOSE TEGUMENTAR'!$A$4:$C$1681,3,FALSE),0)</f>
        <v>0</v>
      </c>
      <c r="O2602" s="2">
        <f>IFERROR(VLOOKUP(C2602,'FEBRE AMARELA'!$A$4:$C$38,3,FALSE),0)</f>
        <v>0</v>
      </c>
      <c r="P2602" s="2">
        <f>IFERROR(VLOOKUP(C2602,DENGUE!$A$5:$C$4097,3,FALSE),0)</f>
        <v>34</v>
      </c>
      <c r="Q2602" s="2">
        <f>IFERROR(VLOOKUP(C2602,'HEPATITE VIRAL'!$A$5:$C$3162,3,FALSE),0)</f>
        <v>0</v>
      </c>
      <c r="R2602" s="2">
        <f>IFERROR(VLOOKUP(C2602,'FEBRE MACULOSA'!$A$5:$C$181,3,FALSE),0)</f>
        <v>0</v>
      </c>
      <c r="S2602" s="2">
        <f>IFERROR(VLOOKUP(C2602,LEPTOSPIROSE!$A$5:$C$1176,3,FALSE),0)</f>
        <v>0</v>
      </c>
      <c r="T2602" s="2">
        <f>IFERROR(VLOOKUP(C2602,'DOENÇA DE CHAGAS'!$A$5:$C$100,3,FALSE),0)</f>
        <v>0</v>
      </c>
      <c r="U2602" s="2">
        <f>IFERROR(VLOOKUP(C2602,'PICADAS DE COBRAS'!$A$6:$C$4645,3,FALSE),0)</f>
        <v>6</v>
      </c>
      <c r="V2602">
        <f>IFERROR(VLOOKUP(C2602,'ZIKA VIRUS'!$A$5:$C$2399,3,FALSE),0)</f>
        <v>0</v>
      </c>
      <c r="W2602">
        <f>IFERROR(VLOOKUP(C2602,'FEBRE TIFÓIDE'!$A$5:$C$46,3,FALSE),0)</f>
        <v>0</v>
      </c>
      <c r="X2602">
        <f>IFERROR(VLOOKUP(C2602,HANTAVIROSE!$A$5:$C$153,3,FALSE),0)</f>
        <v>0</v>
      </c>
      <c r="Y2602">
        <f>IFERROR(VLOOKUP(C2602,MENINGITE!$A$5:$C$447,3,FALSE),0)</f>
        <v>1</v>
      </c>
      <c r="Z2602">
        <f>IFERROR(VLOOKUP(C2602,RAIVA!$A$5:$C$16,3,FALSE),0)</f>
        <v>0</v>
      </c>
    </row>
    <row r="2603" spans="1:26" x14ac:dyDescent="0.3">
      <c r="A2603" s="2" t="s">
        <v>5270</v>
      </c>
      <c r="B2603" s="2" t="s">
        <v>5307</v>
      </c>
      <c r="C2603" s="2">
        <v>110012</v>
      </c>
      <c r="D2603" s="2">
        <v>1100122</v>
      </c>
      <c r="E2603" s="2" t="s">
        <v>5270</v>
      </c>
      <c r="F2603" s="2" t="s">
        <v>5307</v>
      </c>
      <c r="G2603" s="2">
        <f>IFERROR(VLOOKUP(D2603,Coordenadas!$A$2:$D$5571,3,FALSE),0)</f>
        <v>-10.877700000000001</v>
      </c>
      <c r="H2603" s="2">
        <f>IFERROR(VLOOKUP(D2603,Coordenadas!$A$2:$D$5571,4,FALSE),0)</f>
        <v>-61.932200000000002</v>
      </c>
      <c r="I2603" s="2" t="s">
        <v>5323</v>
      </c>
      <c r="J2603" s="2">
        <v>116610</v>
      </c>
      <c r="K2603" s="2" t="s">
        <v>5333</v>
      </c>
      <c r="L2603" s="2">
        <f>IFERROR(VLOOKUP(C2603,BOTULISMO!$A$3:$C$19,3,FALSE),0)</f>
        <v>0</v>
      </c>
      <c r="M2603" s="2">
        <f>IFERROR(VLOOKUP(C2603,'LEISHMANIOSE VISCERAL'!$A$4:$C$454,3,FALSE),0)</f>
        <v>0</v>
      </c>
      <c r="N2603" s="2">
        <f>IFERROR(VLOOKUP(C2603,'LEISHMANIOSE TEGUMENTAR'!$A$4:$C$1681,3,FALSE),0)</f>
        <v>46</v>
      </c>
      <c r="O2603" s="2">
        <f>IFERROR(VLOOKUP(C2603,'FEBRE AMARELA'!$A$4:$C$38,3,FALSE),0)</f>
        <v>0</v>
      </c>
      <c r="P2603" s="2">
        <f>IFERROR(VLOOKUP(C2603,DENGUE!$A$5:$C$4097,3,FALSE),0)</f>
        <v>9</v>
      </c>
      <c r="Q2603" s="2">
        <f>IFERROR(VLOOKUP(C2603,'HEPATITE VIRAL'!$A$5:$C$3162,3,FALSE),0)</f>
        <v>162</v>
      </c>
      <c r="R2603" s="2">
        <f>IFERROR(VLOOKUP(C2603,'FEBRE MACULOSA'!$A$5:$C$181,3,FALSE),0)</f>
        <v>0</v>
      </c>
      <c r="S2603" s="2">
        <f>IFERROR(VLOOKUP(C2603,LEPTOSPIROSE!$A$5:$C$1176,3,FALSE),0)</f>
        <v>8</v>
      </c>
      <c r="T2603" s="2">
        <f>IFERROR(VLOOKUP(C2603,'DOENÇA DE CHAGAS'!$A$5:$C$100,3,FALSE),0)</f>
        <v>0</v>
      </c>
      <c r="U2603" s="2">
        <f>IFERROR(VLOOKUP(C2603,'PICADAS DE COBRAS'!$A$6:$C$4645,3,FALSE),0)</f>
        <v>91</v>
      </c>
      <c r="V2603">
        <f>IFERROR(VLOOKUP(C2603,'ZIKA VIRUS'!$A$5:$C$2399,3,FALSE),0)</f>
        <v>50</v>
      </c>
      <c r="W2603">
        <f>IFERROR(VLOOKUP(C2603,'FEBRE TIFÓIDE'!$A$5:$C$46,3,FALSE),0)</f>
        <v>0</v>
      </c>
      <c r="X2603">
        <f>IFERROR(VLOOKUP(C2603,HANTAVIROSE!$A$5:$C$153,3,FALSE),0)</f>
        <v>1</v>
      </c>
      <c r="Y2603">
        <f>IFERROR(VLOOKUP(C2603,MENINGITE!$A$5:$C$447,3,FALSE),0)</f>
        <v>0</v>
      </c>
      <c r="Z2603">
        <f>IFERROR(VLOOKUP(C2603,RAIVA!$A$5:$C$16,3,FALSE),0)</f>
        <v>0</v>
      </c>
    </row>
    <row r="2604" spans="1:26" x14ac:dyDescent="0.3">
      <c r="A2604" s="2" t="s">
        <v>3257</v>
      </c>
      <c r="B2604" s="2" t="s">
        <v>3445</v>
      </c>
      <c r="C2604" s="2">
        <v>291820</v>
      </c>
      <c r="D2604" s="2">
        <v>2918209</v>
      </c>
      <c r="E2604" s="2" t="s">
        <v>3257</v>
      </c>
      <c r="F2604" s="2" t="s">
        <v>3445</v>
      </c>
      <c r="G2604" s="2">
        <f>IFERROR(VLOOKUP(D2604,Coordenadas!$A$2:$D$5571,3,FALSE),0)</f>
        <v>-13.2621</v>
      </c>
      <c r="H2604" s="2">
        <f>IFERROR(VLOOKUP(D2604,Coordenadas!$A$2:$D$5571,4,FALSE),0)</f>
        <v>-39.573700000000002</v>
      </c>
      <c r="I2604" s="2" t="s">
        <v>5324</v>
      </c>
      <c r="J2604" s="2">
        <v>14118</v>
      </c>
      <c r="K2604" s="2" t="s">
        <v>5332</v>
      </c>
      <c r="L2604" s="2">
        <f>IFERROR(VLOOKUP(C2604,BOTULISMO!$A$3:$C$19,3,FALSE),0)</f>
        <v>0</v>
      </c>
      <c r="M2604" s="2">
        <f>IFERROR(VLOOKUP(C2604,'LEISHMANIOSE VISCERAL'!$A$4:$C$454,3,FALSE),0)</f>
        <v>0</v>
      </c>
      <c r="N2604" s="2">
        <f>IFERROR(VLOOKUP(C2604,'LEISHMANIOSE TEGUMENTAR'!$A$4:$C$1681,3,FALSE),0)</f>
        <v>19</v>
      </c>
      <c r="O2604" s="2">
        <f>IFERROR(VLOOKUP(C2604,'FEBRE AMARELA'!$A$4:$C$38,3,FALSE),0)</f>
        <v>0</v>
      </c>
      <c r="P2604" s="2">
        <f>IFERROR(VLOOKUP(C2604,DENGUE!$A$5:$C$4097,3,FALSE),0)</f>
        <v>14</v>
      </c>
      <c r="Q2604" s="2">
        <f>IFERROR(VLOOKUP(C2604,'HEPATITE VIRAL'!$A$5:$C$3162,3,FALSE),0)</f>
        <v>0</v>
      </c>
      <c r="R2604" s="2">
        <f>IFERROR(VLOOKUP(C2604,'FEBRE MACULOSA'!$A$5:$C$181,3,FALSE),0)</f>
        <v>0</v>
      </c>
      <c r="S2604" s="2">
        <f>IFERROR(VLOOKUP(C2604,LEPTOSPIROSE!$A$5:$C$1176,3,FALSE),0)</f>
        <v>0</v>
      </c>
      <c r="T2604" s="2">
        <f>IFERROR(VLOOKUP(C2604,'DOENÇA DE CHAGAS'!$A$5:$C$100,3,FALSE),0)</f>
        <v>0</v>
      </c>
      <c r="U2604" s="2">
        <f>IFERROR(VLOOKUP(C2604,'PICADAS DE COBRAS'!$A$6:$C$4645,3,FALSE),0)</f>
        <v>42</v>
      </c>
      <c r="V2604">
        <f>IFERROR(VLOOKUP(C2604,'ZIKA VIRUS'!$A$5:$C$2399,3,FALSE),0)</f>
        <v>0</v>
      </c>
      <c r="W2604">
        <f>IFERROR(VLOOKUP(C2604,'FEBRE TIFÓIDE'!$A$5:$C$46,3,FALSE),0)</f>
        <v>0</v>
      </c>
      <c r="X2604">
        <f>IFERROR(VLOOKUP(C2604,HANTAVIROSE!$A$5:$C$153,3,FALSE),0)</f>
        <v>0</v>
      </c>
      <c r="Y2604">
        <f>IFERROR(VLOOKUP(C2604,MENINGITE!$A$5:$C$447,3,FALSE),0)</f>
        <v>0</v>
      </c>
      <c r="Z2604">
        <f>IFERROR(VLOOKUP(C2604,RAIVA!$A$5:$C$16,3,FALSE),0)</f>
        <v>0</v>
      </c>
    </row>
    <row r="2605" spans="1:26" x14ac:dyDescent="0.3">
      <c r="A2605" s="2" t="s">
        <v>3257</v>
      </c>
      <c r="B2605" s="2" t="s">
        <v>3444</v>
      </c>
      <c r="C2605" s="2">
        <v>291830</v>
      </c>
      <c r="D2605" s="2">
        <v>2918308</v>
      </c>
      <c r="E2605" s="2" t="s">
        <v>3257</v>
      </c>
      <c r="F2605" s="2" t="s">
        <v>3444</v>
      </c>
      <c r="G2605" s="2">
        <f>IFERROR(VLOOKUP(D2605,Coordenadas!$A$2:$D$5571,3,FALSE),0)</f>
        <v>-14.0131</v>
      </c>
      <c r="H2605" s="2">
        <f>IFERROR(VLOOKUP(D2605,Coordenadas!$A$2:$D$5571,4,FALSE),0)</f>
        <v>-39.896900000000002</v>
      </c>
      <c r="I2605" s="2" t="s">
        <v>5324</v>
      </c>
      <c r="J2605" s="2">
        <v>14115</v>
      </c>
      <c r="K2605" s="2" t="s">
        <v>5332</v>
      </c>
      <c r="L2605" s="2">
        <f>IFERROR(VLOOKUP(C2605,BOTULISMO!$A$3:$C$19,3,FALSE),0)</f>
        <v>0</v>
      </c>
      <c r="M2605" s="2">
        <f>IFERROR(VLOOKUP(C2605,'LEISHMANIOSE VISCERAL'!$A$4:$C$454,3,FALSE),0)</f>
        <v>0</v>
      </c>
      <c r="N2605" s="2">
        <f>IFERROR(VLOOKUP(C2605,'LEISHMANIOSE TEGUMENTAR'!$A$4:$C$1681,3,FALSE),0)</f>
        <v>13</v>
      </c>
      <c r="O2605" s="2">
        <f>IFERROR(VLOOKUP(C2605,'FEBRE AMARELA'!$A$4:$C$38,3,FALSE),0)</f>
        <v>0</v>
      </c>
      <c r="P2605" s="2">
        <f>IFERROR(VLOOKUP(C2605,DENGUE!$A$5:$C$4097,3,FALSE),0)</f>
        <v>12</v>
      </c>
      <c r="Q2605" s="2">
        <f>IFERROR(VLOOKUP(C2605,'HEPATITE VIRAL'!$A$5:$C$3162,3,FALSE),0)</f>
        <v>0</v>
      </c>
      <c r="R2605" s="2">
        <f>IFERROR(VLOOKUP(C2605,'FEBRE MACULOSA'!$A$5:$C$181,3,FALSE),0)</f>
        <v>0</v>
      </c>
      <c r="S2605" s="2">
        <f>IFERROR(VLOOKUP(C2605,LEPTOSPIROSE!$A$5:$C$1176,3,FALSE),0)</f>
        <v>0</v>
      </c>
      <c r="T2605" s="2">
        <f>IFERROR(VLOOKUP(C2605,'DOENÇA DE CHAGAS'!$A$5:$C$100,3,FALSE),0)</f>
        <v>0</v>
      </c>
      <c r="U2605" s="2">
        <f>IFERROR(VLOOKUP(C2605,'PICADAS DE COBRAS'!$A$6:$C$4645,3,FALSE),0)</f>
        <v>11</v>
      </c>
      <c r="V2605">
        <f>IFERROR(VLOOKUP(C2605,'ZIKA VIRUS'!$A$5:$C$2399,3,FALSE),0)</f>
        <v>0</v>
      </c>
      <c r="W2605">
        <f>IFERROR(VLOOKUP(C2605,'FEBRE TIFÓIDE'!$A$5:$C$46,3,FALSE),0)</f>
        <v>0</v>
      </c>
      <c r="X2605">
        <f>IFERROR(VLOOKUP(C2605,HANTAVIROSE!$A$5:$C$153,3,FALSE),0)</f>
        <v>0</v>
      </c>
      <c r="Y2605">
        <f>IFERROR(VLOOKUP(C2605,MENINGITE!$A$5:$C$447,3,FALSE),0)</f>
        <v>0</v>
      </c>
      <c r="Z2605">
        <f>IFERROR(VLOOKUP(C2605,RAIVA!$A$5:$C$16,3,FALSE),0)</f>
        <v>0</v>
      </c>
    </row>
    <row r="2606" spans="1:26" x14ac:dyDescent="0.3">
      <c r="A2606" s="2" t="s">
        <v>967</v>
      </c>
      <c r="B2606" s="2" t="s">
        <v>1120</v>
      </c>
      <c r="C2606" s="2">
        <v>420900</v>
      </c>
      <c r="D2606" s="2">
        <v>4209003</v>
      </c>
      <c r="E2606" s="2" t="s">
        <v>967</v>
      </c>
      <c r="F2606" s="2" t="s">
        <v>1120</v>
      </c>
      <c r="G2606" s="2">
        <f>IFERROR(VLOOKUP(D2606,Coordenadas!$A$2:$D$5571,3,FALSE),0)</f>
        <v>-27.1721</v>
      </c>
      <c r="H2606" s="2">
        <f>IFERROR(VLOOKUP(D2606,Coordenadas!$A$2:$D$5571,4,FALSE),0)</f>
        <v>-51.510800000000003</v>
      </c>
      <c r="I2606" s="2" t="s">
        <v>5326</v>
      </c>
      <c r="J2606" s="2">
        <v>27020</v>
      </c>
      <c r="K2606" s="2" t="s">
        <v>5330</v>
      </c>
      <c r="L2606" s="2">
        <f>IFERROR(VLOOKUP(C2606,BOTULISMO!$A$3:$C$19,3,FALSE),0)</f>
        <v>0</v>
      </c>
      <c r="M2606" s="2">
        <f>IFERROR(VLOOKUP(C2606,'LEISHMANIOSE VISCERAL'!$A$4:$C$454,3,FALSE),0)</f>
        <v>0</v>
      </c>
      <c r="N2606" s="2">
        <f>IFERROR(VLOOKUP(C2606,'LEISHMANIOSE TEGUMENTAR'!$A$4:$C$1681,3,FALSE),0)</f>
        <v>0</v>
      </c>
      <c r="O2606" s="2">
        <f>IFERROR(VLOOKUP(C2606,'FEBRE AMARELA'!$A$4:$C$38,3,FALSE),0)</f>
        <v>0</v>
      </c>
      <c r="P2606" s="2">
        <f>IFERROR(VLOOKUP(C2606,DENGUE!$A$5:$C$4097,3,FALSE),0)</f>
        <v>1</v>
      </c>
      <c r="Q2606" s="2">
        <f>IFERROR(VLOOKUP(C2606,'HEPATITE VIRAL'!$A$5:$C$3162,3,FALSE),0)</f>
        <v>56</v>
      </c>
      <c r="R2606" s="2">
        <f>IFERROR(VLOOKUP(C2606,'FEBRE MACULOSA'!$A$5:$C$181,3,FALSE),0)</f>
        <v>0</v>
      </c>
      <c r="S2606" s="2">
        <f>IFERROR(VLOOKUP(C2606,LEPTOSPIROSE!$A$5:$C$1176,3,FALSE),0)</f>
        <v>7</v>
      </c>
      <c r="T2606" s="2">
        <f>IFERROR(VLOOKUP(C2606,'DOENÇA DE CHAGAS'!$A$5:$C$100,3,FALSE),0)</f>
        <v>0</v>
      </c>
      <c r="U2606" s="2">
        <f>IFERROR(VLOOKUP(C2606,'PICADAS DE COBRAS'!$A$6:$C$4645,3,FALSE),0)</f>
        <v>41</v>
      </c>
      <c r="V2606">
        <f>IFERROR(VLOOKUP(C2606,'ZIKA VIRUS'!$A$5:$C$2399,3,FALSE),0)</f>
        <v>0</v>
      </c>
      <c r="W2606">
        <f>IFERROR(VLOOKUP(C2606,'FEBRE TIFÓIDE'!$A$5:$C$46,3,FALSE),0)</f>
        <v>0</v>
      </c>
      <c r="X2606">
        <f>IFERROR(VLOOKUP(C2606,HANTAVIROSE!$A$5:$C$153,3,FALSE),0)</f>
        <v>6</v>
      </c>
      <c r="Y2606">
        <f>IFERROR(VLOOKUP(C2606,MENINGITE!$A$5:$C$447,3,FALSE),0)</f>
        <v>1</v>
      </c>
      <c r="Z2606">
        <f>IFERROR(VLOOKUP(C2606,RAIVA!$A$5:$C$16,3,FALSE),0)</f>
        <v>0</v>
      </c>
    </row>
    <row r="2607" spans="1:26" x14ac:dyDescent="0.3">
      <c r="A2607" s="2" t="s">
        <v>2425</v>
      </c>
      <c r="B2607" s="2" t="s">
        <v>2858</v>
      </c>
      <c r="C2607" s="2">
        <v>313600</v>
      </c>
      <c r="D2607" s="2">
        <v>3136009</v>
      </c>
      <c r="E2607" s="2" t="s">
        <v>2425</v>
      </c>
      <c r="F2607" s="2" t="s">
        <v>2858</v>
      </c>
      <c r="G2607" s="2">
        <f>IFERROR(VLOOKUP(D2607,Coordenadas!$A$2:$D$5571,3,FALSE),0)</f>
        <v>-16.652200000000001</v>
      </c>
      <c r="H2607" s="2">
        <f>IFERROR(VLOOKUP(D2607,Coordenadas!$A$2:$D$5571,4,FALSE),0)</f>
        <v>-41.0229</v>
      </c>
      <c r="I2607" s="2" t="s">
        <v>5325</v>
      </c>
      <c r="J2607" s="2">
        <v>14941</v>
      </c>
      <c r="K2607" s="2" t="s">
        <v>5332</v>
      </c>
      <c r="L2607" s="2">
        <f>IFERROR(VLOOKUP(C2607,BOTULISMO!$A$3:$C$19,3,FALSE),0)</f>
        <v>0</v>
      </c>
      <c r="M2607" s="2">
        <f>IFERROR(VLOOKUP(C2607,'LEISHMANIOSE VISCERAL'!$A$4:$C$454,3,FALSE),0)</f>
        <v>1</v>
      </c>
      <c r="N2607" s="2">
        <f>IFERROR(VLOOKUP(C2607,'LEISHMANIOSE TEGUMENTAR'!$A$4:$C$1681,3,FALSE),0)</f>
        <v>6</v>
      </c>
      <c r="O2607" s="2">
        <f>IFERROR(VLOOKUP(C2607,'FEBRE AMARELA'!$A$4:$C$38,3,FALSE),0)</f>
        <v>0</v>
      </c>
      <c r="P2607" s="2">
        <f>IFERROR(VLOOKUP(C2607,DENGUE!$A$5:$C$4097,3,FALSE),0)</f>
        <v>137</v>
      </c>
      <c r="Q2607" s="2">
        <f>IFERROR(VLOOKUP(C2607,'HEPATITE VIRAL'!$A$5:$C$3162,3,FALSE),0)</f>
        <v>4</v>
      </c>
      <c r="R2607" s="2">
        <f>IFERROR(VLOOKUP(C2607,'FEBRE MACULOSA'!$A$5:$C$181,3,FALSE),0)</f>
        <v>0</v>
      </c>
      <c r="S2607" s="2">
        <f>IFERROR(VLOOKUP(C2607,LEPTOSPIROSE!$A$5:$C$1176,3,FALSE),0)</f>
        <v>0</v>
      </c>
      <c r="T2607" s="2">
        <f>IFERROR(VLOOKUP(C2607,'DOENÇA DE CHAGAS'!$A$5:$C$100,3,FALSE),0)</f>
        <v>0</v>
      </c>
      <c r="U2607" s="2">
        <f>IFERROR(VLOOKUP(C2607,'PICADAS DE COBRAS'!$A$6:$C$4645,3,FALSE),0)</f>
        <v>58</v>
      </c>
      <c r="V2607">
        <f>IFERROR(VLOOKUP(C2607,'ZIKA VIRUS'!$A$5:$C$2399,3,FALSE),0)</f>
        <v>2</v>
      </c>
      <c r="W2607">
        <f>IFERROR(VLOOKUP(C2607,'FEBRE TIFÓIDE'!$A$5:$C$46,3,FALSE),0)</f>
        <v>0</v>
      </c>
      <c r="X2607">
        <f>IFERROR(VLOOKUP(C2607,HANTAVIROSE!$A$5:$C$153,3,FALSE),0)</f>
        <v>0</v>
      </c>
      <c r="Y2607">
        <f>IFERROR(VLOOKUP(C2607,MENINGITE!$A$5:$C$447,3,FALSE),0)</f>
        <v>0</v>
      </c>
      <c r="Z2607">
        <f>IFERROR(VLOOKUP(C2607,RAIVA!$A$5:$C$16,3,FALSE),0)</f>
        <v>0</v>
      </c>
    </row>
    <row r="2608" spans="1:26" x14ac:dyDescent="0.3">
      <c r="A2608" s="2" t="s">
        <v>2425</v>
      </c>
      <c r="B2608" s="2" t="s">
        <v>2857</v>
      </c>
      <c r="C2608" s="2">
        <v>313610</v>
      </c>
      <c r="D2608" s="2">
        <v>3136108</v>
      </c>
      <c r="E2608" s="2" t="s">
        <v>2425</v>
      </c>
      <c r="F2608" s="2" t="s">
        <v>2857</v>
      </c>
      <c r="G2608" s="2">
        <f>IFERROR(VLOOKUP(D2608,Coordenadas!$A$2:$D$5571,3,FALSE),0)</f>
        <v>-19.172899999999998</v>
      </c>
      <c r="H2608" s="2">
        <f>IFERROR(VLOOKUP(D2608,Coordenadas!$A$2:$D$5571,4,FALSE),0)</f>
        <v>-42.677500000000002</v>
      </c>
      <c r="I2608" s="2" t="s">
        <v>5325</v>
      </c>
      <c r="J2608" s="2">
        <v>5425</v>
      </c>
      <c r="K2608" s="2" t="s">
        <v>5332</v>
      </c>
      <c r="L2608" s="2">
        <f>IFERROR(VLOOKUP(C2608,BOTULISMO!$A$3:$C$19,3,FALSE),0)</f>
        <v>0</v>
      </c>
      <c r="M2608" s="2">
        <f>IFERROR(VLOOKUP(C2608,'LEISHMANIOSE VISCERAL'!$A$4:$C$454,3,FALSE),0)</f>
        <v>0</v>
      </c>
      <c r="N2608" s="2">
        <f>IFERROR(VLOOKUP(C2608,'LEISHMANIOSE TEGUMENTAR'!$A$4:$C$1681,3,FALSE),0)</f>
        <v>1</v>
      </c>
      <c r="O2608" s="2">
        <f>IFERROR(VLOOKUP(C2608,'FEBRE AMARELA'!$A$4:$C$38,3,FALSE),0)</f>
        <v>0</v>
      </c>
      <c r="P2608" s="2">
        <f>IFERROR(VLOOKUP(C2608,DENGUE!$A$5:$C$4097,3,FALSE),0)</f>
        <v>11</v>
      </c>
      <c r="Q2608" s="2">
        <f>IFERROR(VLOOKUP(C2608,'HEPATITE VIRAL'!$A$5:$C$3162,3,FALSE),0)</f>
        <v>0</v>
      </c>
      <c r="R2608" s="2">
        <f>IFERROR(VLOOKUP(C2608,'FEBRE MACULOSA'!$A$5:$C$181,3,FALSE),0)</f>
        <v>0</v>
      </c>
      <c r="S2608" s="2">
        <f>IFERROR(VLOOKUP(C2608,LEPTOSPIROSE!$A$5:$C$1176,3,FALSE),0)</f>
        <v>1</v>
      </c>
      <c r="T2608" s="2">
        <f>IFERROR(VLOOKUP(C2608,'DOENÇA DE CHAGAS'!$A$5:$C$100,3,FALSE),0)</f>
        <v>0</v>
      </c>
      <c r="U2608" s="2">
        <f>IFERROR(VLOOKUP(C2608,'PICADAS DE COBRAS'!$A$6:$C$4645,3,FALSE),0)</f>
        <v>27</v>
      </c>
      <c r="V2608">
        <f>IFERROR(VLOOKUP(C2608,'ZIKA VIRUS'!$A$5:$C$2399,3,FALSE),0)</f>
        <v>1</v>
      </c>
      <c r="W2608">
        <f>IFERROR(VLOOKUP(C2608,'FEBRE TIFÓIDE'!$A$5:$C$46,3,FALSE),0)</f>
        <v>0</v>
      </c>
      <c r="X2608">
        <f>IFERROR(VLOOKUP(C2608,HANTAVIROSE!$A$5:$C$153,3,FALSE),0)</f>
        <v>0</v>
      </c>
      <c r="Y2608">
        <f>IFERROR(VLOOKUP(C2608,MENINGITE!$A$5:$C$447,3,FALSE),0)</f>
        <v>0</v>
      </c>
      <c r="Z2608">
        <f>IFERROR(VLOOKUP(C2608,RAIVA!$A$5:$C$16,3,FALSE),0)</f>
        <v>0</v>
      </c>
    </row>
    <row r="2609" spans="1:26" x14ac:dyDescent="0.3">
      <c r="A2609" s="2" t="s">
        <v>1637</v>
      </c>
      <c r="B2609" s="2" t="s">
        <v>1976</v>
      </c>
      <c r="C2609" s="2">
        <v>352550</v>
      </c>
      <c r="D2609" s="2">
        <v>3525508</v>
      </c>
      <c r="E2609" s="2" t="s">
        <v>1637</v>
      </c>
      <c r="F2609" s="2" t="s">
        <v>1976</v>
      </c>
      <c r="G2609" s="2">
        <f>IFERROR(VLOOKUP(D2609,Coordenadas!$A$2:$D$5571,3,FALSE),0)</f>
        <v>-22.927</v>
      </c>
      <c r="H2609" s="2">
        <f>IFERROR(VLOOKUP(D2609,Coordenadas!$A$2:$D$5571,4,FALSE),0)</f>
        <v>-46.274099999999997</v>
      </c>
      <c r="I2609" s="2" t="s">
        <v>5325</v>
      </c>
      <c r="J2609" s="2">
        <v>11768</v>
      </c>
      <c r="K2609" s="2" t="s">
        <v>5332</v>
      </c>
      <c r="L2609" s="2">
        <f>IFERROR(VLOOKUP(C2609,BOTULISMO!$A$3:$C$19,3,FALSE),0)</f>
        <v>0</v>
      </c>
      <c r="M2609" s="2">
        <f>IFERROR(VLOOKUP(C2609,'LEISHMANIOSE VISCERAL'!$A$4:$C$454,3,FALSE),0)</f>
        <v>0</v>
      </c>
      <c r="N2609" s="2">
        <f>IFERROR(VLOOKUP(C2609,'LEISHMANIOSE TEGUMENTAR'!$A$4:$C$1681,3,FALSE),0)</f>
        <v>0</v>
      </c>
      <c r="O2609" s="2">
        <f>IFERROR(VLOOKUP(C2609,'FEBRE AMARELA'!$A$4:$C$38,3,FALSE),0)</f>
        <v>0</v>
      </c>
      <c r="P2609" s="2">
        <f>IFERROR(VLOOKUP(C2609,DENGUE!$A$5:$C$4097,3,FALSE),0)</f>
        <v>7</v>
      </c>
      <c r="Q2609" s="2">
        <f>IFERROR(VLOOKUP(C2609,'HEPATITE VIRAL'!$A$5:$C$3162,3,FALSE),0)</f>
        <v>2</v>
      </c>
      <c r="R2609" s="2">
        <f>IFERROR(VLOOKUP(C2609,'FEBRE MACULOSA'!$A$5:$C$181,3,FALSE),0)</f>
        <v>0</v>
      </c>
      <c r="S2609" s="2">
        <f>IFERROR(VLOOKUP(C2609,LEPTOSPIROSE!$A$5:$C$1176,3,FALSE),0)</f>
        <v>0</v>
      </c>
      <c r="T2609" s="2">
        <f>IFERROR(VLOOKUP(C2609,'DOENÇA DE CHAGAS'!$A$5:$C$100,3,FALSE),0)</f>
        <v>0</v>
      </c>
      <c r="U2609" s="2">
        <f>IFERROR(VLOOKUP(C2609,'PICADAS DE COBRAS'!$A$6:$C$4645,3,FALSE),0)</f>
        <v>54</v>
      </c>
      <c r="V2609">
        <f>IFERROR(VLOOKUP(C2609,'ZIKA VIRUS'!$A$5:$C$2399,3,FALSE),0)</f>
        <v>0</v>
      </c>
      <c r="W2609">
        <f>IFERROR(VLOOKUP(C2609,'FEBRE TIFÓIDE'!$A$5:$C$46,3,FALSE),0)</f>
        <v>0</v>
      </c>
      <c r="X2609">
        <f>IFERROR(VLOOKUP(C2609,HANTAVIROSE!$A$5:$C$153,3,FALSE),0)</f>
        <v>0</v>
      </c>
      <c r="Y2609">
        <f>IFERROR(VLOOKUP(C2609,MENINGITE!$A$5:$C$447,3,FALSE),0)</f>
        <v>0</v>
      </c>
      <c r="Z2609">
        <f>IFERROR(VLOOKUP(C2609,RAIVA!$A$5:$C$16,3,FALSE),0)</f>
        <v>0</v>
      </c>
    </row>
    <row r="2610" spans="1:26" x14ac:dyDescent="0.3">
      <c r="A2610" s="2" t="s">
        <v>3816</v>
      </c>
      <c r="B2610" s="2" t="s">
        <v>3902</v>
      </c>
      <c r="C2610" s="2">
        <v>260810</v>
      </c>
      <c r="D2610" s="2">
        <v>2608107</v>
      </c>
      <c r="E2610" s="2" t="s">
        <v>3816</v>
      </c>
      <c r="F2610" s="2" t="s">
        <v>3902</v>
      </c>
      <c r="G2610" s="2">
        <f>IFERROR(VLOOKUP(D2610,Coordenadas!$A$2:$D$5571,3,FALSE),0)</f>
        <v>-7.8656499999999996</v>
      </c>
      <c r="H2610" s="2">
        <f>IFERROR(VLOOKUP(D2610,Coordenadas!$A$2:$D$5571,4,FALSE),0)</f>
        <v>-35.578699999999998</v>
      </c>
      <c r="I2610" s="2" t="s">
        <v>5324</v>
      </c>
      <c r="J2610" s="2">
        <v>30743</v>
      </c>
      <c r="K2610" s="2" t="s">
        <v>5330</v>
      </c>
      <c r="L2610" s="2">
        <f>IFERROR(VLOOKUP(C2610,BOTULISMO!$A$3:$C$19,3,FALSE),0)</f>
        <v>0</v>
      </c>
      <c r="M2610" s="2">
        <f>IFERROR(VLOOKUP(C2610,'LEISHMANIOSE VISCERAL'!$A$4:$C$454,3,FALSE),0)</f>
        <v>0</v>
      </c>
      <c r="N2610" s="2">
        <f>IFERROR(VLOOKUP(C2610,'LEISHMANIOSE TEGUMENTAR'!$A$4:$C$1681,3,FALSE),0)</f>
        <v>2</v>
      </c>
      <c r="O2610" s="2">
        <f>IFERROR(VLOOKUP(C2610,'FEBRE AMARELA'!$A$4:$C$38,3,FALSE),0)</f>
        <v>0</v>
      </c>
      <c r="P2610" s="2">
        <f>IFERROR(VLOOKUP(C2610,DENGUE!$A$5:$C$4097,3,FALSE),0)</f>
        <v>49</v>
      </c>
      <c r="Q2610" s="2">
        <f>IFERROR(VLOOKUP(C2610,'HEPATITE VIRAL'!$A$5:$C$3162,3,FALSE),0)</f>
        <v>0</v>
      </c>
      <c r="R2610" s="2">
        <f>IFERROR(VLOOKUP(C2610,'FEBRE MACULOSA'!$A$5:$C$181,3,FALSE),0)</f>
        <v>0</v>
      </c>
      <c r="S2610" s="2">
        <f>IFERROR(VLOOKUP(C2610,LEPTOSPIROSE!$A$5:$C$1176,3,FALSE),0)</f>
        <v>0</v>
      </c>
      <c r="T2610" s="2">
        <f>IFERROR(VLOOKUP(C2610,'DOENÇA DE CHAGAS'!$A$5:$C$100,3,FALSE),0)</f>
        <v>0</v>
      </c>
      <c r="U2610" s="2">
        <f>IFERROR(VLOOKUP(C2610,'PICADAS DE COBRAS'!$A$6:$C$4645,3,FALSE),0)</f>
        <v>49</v>
      </c>
      <c r="V2610">
        <f>IFERROR(VLOOKUP(C2610,'ZIKA VIRUS'!$A$5:$C$2399,3,FALSE),0)</f>
        <v>9</v>
      </c>
      <c r="W2610">
        <f>IFERROR(VLOOKUP(C2610,'FEBRE TIFÓIDE'!$A$5:$C$46,3,FALSE),0)</f>
        <v>0</v>
      </c>
      <c r="X2610">
        <f>IFERROR(VLOOKUP(C2610,HANTAVIROSE!$A$5:$C$153,3,FALSE),0)</f>
        <v>0</v>
      </c>
      <c r="Y2610">
        <f>IFERROR(VLOOKUP(C2610,MENINGITE!$A$5:$C$447,3,FALSE),0)</f>
        <v>1</v>
      </c>
      <c r="Z2610">
        <f>IFERROR(VLOOKUP(C2610,RAIVA!$A$5:$C$16,3,FALSE),0)</f>
        <v>0</v>
      </c>
    </row>
    <row r="2611" spans="1:26" x14ac:dyDescent="0.3">
      <c r="A2611" s="2" t="s">
        <v>4178</v>
      </c>
      <c r="B2611" s="2" t="s">
        <v>4262</v>
      </c>
      <c r="C2611" s="2">
        <v>240580</v>
      </c>
      <c r="D2611" s="2">
        <v>2405801</v>
      </c>
      <c r="E2611" s="2" t="s">
        <v>4178</v>
      </c>
      <c r="F2611" s="2" t="s">
        <v>4262</v>
      </c>
      <c r="G2611" s="2">
        <f>IFERROR(VLOOKUP(D2611,Coordenadas!$A$2:$D$5571,3,FALSE),0)</f>
        <v>-5.54094</v>
      </c>
      <c r="H2611" s="2">
        <f>IFERROR(VLOOKUP(D2611,Coordenadas!$A$2:$D$5571,4,FALSE),0)</f>
        <v>-35.812199999999997</v>
      </c>
      <c r="I2611" s="2" t="s">
        <v>5324</v>
      </c>
      <c r="J2611" s="2">
        <v>32227</v>
      </c>
      <c r="K2611" s="2" t="s">
        <v>5330</v>
      </c>
      <c r="L2611" s="2">
        <f>IFERROR(VLOOKUP(C2611,BOTULISMO!$A$3:$C$19,3,FALSE),0)</f>
        <v>0</v>
      </c>
      <c r="M2611" s="2">
        <f>IFERROR(VLOOKUP(C2611,'LEISHMANIOSE VISCERAL'!$A$4:$C$454,3,FALSE),0)</f>
        <v>0</v>
      </c>
      <c r="N2611" s="2">
        <f>IFERROR(VLOOKUP(C2611,'LEISHMANIOSE TEGUMENTAR'!$A$4:$C$1681,3,FALSE),0)</f>
        <v>0</v>
      </c>
      <c r="O2611" s="2">
        <f>IFERROR(VLOOKUP(C2611,'FEBRE AMARELA'!$A$4:$C$38,3,FALSE),0)</f>
        <v>0</v>
      </c>
      <c r="P2611" s="2">
        <f>IFERROR(VLOOKUP(C2611,DENGUE!$A$5:$C$4097,3,FALSE),0)</f>
        <v>12</v>
      </c>
      <c r="Q2611" s="2">
        <f>IFERROR(VLOOKUP(C2611,'HEPATITE VIRAL'!$A$5:$C$3162,3,FALSE),0)</f>
        <v>1</v>
      </c>
      <c r="R2611" s="2">
        <f>IFERROR(VLOOKUP(C2611,'FEBRE MACULOSA'!$A$5:$C$181,3,FALSE),0)</f>
        <v>0</v>
      </c>
      <c r="S2611" s="2">
        <f>IFERROR(VLOOKUP(C2611,LEPTOSPIROSE!$A$5:$C$1176,3,FALSE),0)</f>
        <v>0</v>
      </c>
      <c r="T2611" s="2">
        <f>IFERROR(VLOOKUP(C2611,'DOENÇA DE CHAGAS'!$A$5:$C$100,3,FALSE),0)</f>
        <v>0</v>
      </c>
      <c r="U2611" s="2">
        <f>IFERROR(VLOOKUP(C2611,'PICADAS DE COBRAS'!$A$6:$C$4645,3,FALSE),0)</f>
        <v>86</v>
      </c>
      <c r="V2611">
        <f>IFERROR(VLOOKUP(C2611,'ZIKA VIRUS'!$A$5:$C$2399,3,FALSE),0)</f>
        <v>25</v>
      </c>
      <c r="W2611">
        <f>IFERROR(VLOOKUP(C2611,'FEBRE TIFÓIDE'!$A$5:$C$46,3,FALSE),0)</f>
        <v>0</v>
      </c>
      <c r="X2611">
        <f>IFERROR(VLOOKUP(C2611,HANTAVIROSE!$A$5:$C$153,3,FALSE),0)</f>
        <v>0</v>
      </c>
      <c r="Y2611">
        <f>IFERROR(VLOOKUP(C2611,MENINGITE!$A$5:$C$447,3,FALSE),0)</f>
        <v>0</v>
      </c>
      <c r="Z2611">
        <f>IFERROR(VLOOKUP(C2611,RAIVA!$A$5:$C$16,3,FALSE),0)</f>
        <v>0</v>
      </c>
    </row>
    <row r="2612" spans="1:26" x14ac:dyDescent="0.3">
      <c r="A2612" s="2" t="s">
        <v>4490</v>
      </c>
      <c r="B2612" s="2" t="s">
        <v>4603</v>
      </c>
      <c r="C2612" s="2">
        <v>220535</v>
      </c>
      <c r="D2612" s="2">
        <v>2205359</v>
      </c>
      <c r="E2612" s="2" t="s">
        <v>4490</v>
      </c>
      <c r="F2612" s="2" t="s">
        <v>4603</v>
      </c>
      <c r="G2612" s="2">
        <f>IFERROR(VLOOKUP(D2612,Coordenadas!$A$2:$D$5571,3,FALSE),0)</f>
        <v>-8.5073600000000003</v>
      </c>
      <c r="H2612" s="2">
        <f>IFERROR(VLOOKUP(D2612,Coordenadas!$A$2:$D$5571,4,FALSE),0)</f>
        <v>-42.426400000000001</v>
      </c>
      <c r="I2612" s="2" t="s">
        <v>5324</v>
      </c>
      <c r="J2612" s="2">
        <v>2960</v>
      </c>
      <c r="K2612" s="2" t="s">
        <v>5332</v>
      </c>
      <c r="L2612" s="2">
        <f>IFERROR(VLOOKUP(C2612,BOTULISMO!$A$3:$C$19,3,FALSE),0)</f>
        <v>0</v>
      </c>
      <c r="M2612" s="2">
        <f>IFERROR(VLOOKUP(C2612,'LEISHMANIOSE VISCERAL'!$A$4:$C$454,3,FALSE),0)</f>
        <v>0</v>
      </c>
      <c r="N2612" s="2">
        <f>IFERROR(VLOOKUP(C2612,'LEISHMANIOSE TEGUMENTAR'!$A$4:$C$1681,3,FALSE),0)</f>
        <v>0</v>
      </c>
      <c r="O2612" s="2">
        <f>IFERROR(VLOOKUP(C2612,'FEBRE AMARELA'!$A$4:$C$38,3,FALSE),0)</f>
        <v>0</v>
      </c>
      <c r="P2612" s="2">
        <f>IFERROR(VLOOKUP(C2612,DENGUE!$A$5:$C$4097,3,FALSE),0)</f>
        <v>2</v>
      </c>
      <c r="Q2612" s="2">
        <f>IFERROR(VLOOKUP(C2612,'HEPATITE VIRAL'!$A$5:$C$3162,3,FALSE),0)</f>
        <v>0</v>
      </c>
      <c r="R2612" s="2">
        <f>IFERROR(VLOOKUP(C2612,'FEBRE MACULOSA'!$A$5:$C$181,3,FALSE),0)</f>
        <v>0</v>
      </c>
      <c r="S2612" s="2">
        <f>IFERROR(VLOOKUP(C2612,LEPTOSPIROSE!$A$5:$C$1176,3,FALSE),0)</f>
        <v>0</v>
      </c>
      <c r="T2612" s="2">
        <f>IFERROR(VLOOKUP(C2612,'DOENÇA DE CHAGAS'!$A$5:$C$100,3,FALSE),0)</f>
        <v>0</v>
      </c>
      <c r="U2612" s="2">
        <f>IFERROR(VLOOKUP(C2612,'PICADAS DE COBRAS'!$A$6:$C$4645,3,FALSE),0)</f>
        <v>12</v>
      </c>
      <c r="V2612">
        <f>IFERROR(VLOOKUP(C2612,'ZIKA VIRUS'!$A$5:$C$2399,3,FALSE),0)</f>
        <v>0</v>
      </c>
      <c r="W2612">
        <f>IFERROR(VLOOKUP(C2612,'FEBRE TIFÓIDE'!$A$5:$C$46,3,FALSE),0)</f>
        <v>0</v>
      </c>
      <c r="X2612">
        <f>IFERROR(VLOOKUP(C2612,HANTAVIROSE!$A$5:$C$153,3,FALSE),0)</f>
        <v>0</v>
      </c>
      <c r="Y2612">
        <f>IFERROR(VLOOKUP(C2612,MENINGITE!$A$5:$C$447,3,FALSE),0)</f>
        <v>0</v>
      </c>
      <c r="Z2612">
        <f>IFERROR(VLOOKUP(C2612,RAIVA!$A$5:$C$16,3,FALSE),0)</f>
        <v>0</v>
      </c>
    </row>
    <row r="2613" spans="1:26" x14ac:dyDescent="0.3">
      <c r="A2613" s="2" t="s">
        <v>4178</v>
      </c>
      <c r="B2613" s="2" t="s">
        <v>4261</v>
      </c>
      <c r="C2613" s="2">
        <v>240590</v>
      </c>
      <c r="D2613" s="2">
        <v>2405900</v>
      </c>
      <c r="E2613" s="2" t="s">
        <v>4178</v>
      </c>
      <c r="F2613" s="2" t="s">
        <v>4261</v>
      </c>
      <c r="G2613" s="2">
        <f>IFERROR(VLOOKUP(D2613,Coordenadas!$A$2:$D$5571,3,FALSE),0)</f>
        <v>-6.2721499999999999</v>
      </c>
      <c r="H2613" s="2">
        <f>IFERROR(VLOOKUP(D2613,Coordenadas!$A$2:$D$5571,4,FALSE),0)</f>
        <v>-37.788499999999999</v>
      </c>
      <c r="I2613" s="2" t="s">
        <v>5324</v>
      </c>
      <c r="J2613" s="2">
        <v>2601</v>
      </c>
      <c r="K2613" s="2" t="s">
        <v>5332</v>
      </c>
      <c r="L2613" s="2">
        <f>IFERROR(VLOOKUP(C2613,BOTULISMO!$A$3:$C$19,3,FALSE),0)</f>
        <v>0</v>
      </c>
      <c r="M2613" s="2">
        <f>IFERROR(VLOOKUP(C2613,'LEISHMANIOSE VISCERAL'!$A$4:$C$454,3,FALSE),0)</f>
        <v>0</v>
      </c>
      <c r="N2613" s="2">
        <f>IFERROR(VLOOKUP(C2613,'LEISHMANIOSE TEGUMENTAR'!$A$4:$C$1681,3,FALSE),0)</f>
        <v>0</v>
      </c>
      <c r="O2613" s="2">
        <f>IFERROR(VLOOKUP(C2613,'FEBRE AMARELA'!$A$4:$C$38,3,FALSE),0)</f>
        <v>0</v>
      </c>
      <c r="P2613" s="2">
        <f>IFERROR(VLOOKUP(C2613,DENGUE!$A$5:$C$4097,3,FALSE),0)</f>
        <v>17</v>
      </c>
      <c r="Q2613" s="2">
        <f>IFERROR(VLOOKUP(C2613,'HEPATITE VIRAL'!$A$5:$C$3162,3,FALSE),0)</f>
        <v>0</v>
      </c>
      <c r="R2613" s="2">
        <f>IFERROR(VLOOKUP(C2613,'FEBRE MACULOSA'!$A$5:$C$181,3,FALSE),0)</f>
        <v>0</v>
      </c>
      <c r="S2613" s="2">
        <f>IFERROR(VLOOKUP(C2613,LEPTOSPIROSE!$A$5:$C$1176,3,FALSE),0)</f>
        <v>0</v>
      </c>
      <c r="T2613" s="2">
        <f>IFERROR(VLOOKUP(C2613,'DOENÇA DE CHAGAS'!$A$5:$C$100,3,FALSE),0)</f>
        <v>0</v>
      </c>
      <c r="U2613" s="2">
        <f>IFERROR(VLOOKUP(C2613,'PICADAS DE COBRAS'!$A$6:$C$4645,3,FALSE),0)</f>
        <v>0</v>
      </c>
      <c r="V2613">
        <f>IFERROR(VLOOKUP(C2613,'ZIKA VIRUS'!$A$5:$C$2399,3,FALSE),0)</f>
        <v>0</v>
      </c>
      <c r="W2613">
        <f>IFERROR(VLOOKUP(C2613,'FEBRE TIFÓIDE'!$A$5:$C$46,3,FALSE),0)</f>
        <v>0</v>
      </c>
      <c r="X2613">
        <f>IFERROR(VLOOKUP(C2613,HANTAVIROSE!$A$5:$C$153,3,FALSE),0)</f>
        <v>0</v>
      </c>
      <c r="Y2613">
        <f>IFERROR(VLOOKUP(C2613,MENINGITE!$A$5:$C$447,3,FALSE),0)</f>
        <v>0</v>
      </c>
      <c r="Z2613">
        <f>IFERROR(VLOOKUP(C2613,RAIVA!$A$5:$C$16,3,FALSE),0)</f>
        <v>0</v>
      </c>
    </row>
    <row r="2614" spans="1:26" x14ac:dyDescent="0.3">
      <c r="A2614" s="2" t="s">
        <v>4704</v>
      </c>
      <c r="B2614" s="2" t="s">
        <v>4811</v>
      </c>
      <c r="C2614" s="2">
        <v>210550</v>
      </c>
      <c r="D2614" s="2">
        <v>2105500</v>
      </c>
      <c r="E2614" s="2" t="s">
        <v>4704</v>
      </c>
      <c r="F2614" s="2" t="s">
        <v>4811</v>
      </c>
      <c r="G2614" s="2">
        <f>IFERROR(VLOOKUP(D2614,Coordenadas!$A$2:$D$5571,3,FALSE),0)</f>
        <v>-5.4436299999999997</v>
      </c>
      <c r="H2614" s="2">
        <f>IFERROR(VLOOKUP(D2614,Coordenadas!$A$2:$D$5571,4,FALSE),0)</f>
        <v>-47.406399999999998</v>
      </c>
      <c r="I2614" s="2" t="s">
        <v>5324</v>
      </c>
      <c r="J2614" s="2">
        <v>20381</v>
      </c>
      <c r="K2614" s="2" t="s">
        <v>5330</v>
      </c>
      <c r="L2614" s="2">
        <f>IFERROR(VLOOKUP(C2614,BOTULISMO!$A$3:$C$19,3,FALSE),0)</f>
        <v>0</v>
      </c>
      <c r="M2614" s="2">
        <f>IFERROR(VLOOKUP(C2614,'LEISHMANIOSE VISCERAL'!$A$4:$C$454,3,FALSE),0)</f>
        <v>2</v>
      </c>
      <c r="N2614" s="2">
        <f>IFERROR(VLOOKUP(C2614,'LEISHMANIOSE TEGUMENTAR'!$A$4:$C$1681,3,FALSE),0)</f>
        <v>2</v>
      </c>
      <c r="O2614" s="2">
        <f>IFERROR(VLOOKUP(C2614,'FEBRE AMARELA'!$A$4:$C$38,3,FALSE),0)</f>
        <v>0</v>
      </c>
      <c r="P2614" s="2">
        <f>IFERROR(VLOOKUP(C2614,DENGUE!$A$5:$C$4097,3,FALSE),0)</f>
        <v>1</v>
      </c>
      <c r="Q2614" s="2">
        <f>IFERROR(VLOOKUP(C2614,'HEPATITE VIRAL'!$A$5:$C$3162,3,FALSE),0)</f>
        <v>0</v>
      </c>
      <c r="R2614" s="2">
        <f>IFERROR(VLOOKUP(C2614,'FEBRE MACULOSA'!$A$5:$C$181,3,FALSE),0)</f>
        <v>0</v>
      </c>
      <c r="S2614" s="2">
        <f>IFERROR(VLOOKUP(C2614,LEPTOSPIROSE!$A$5:$C$1176,3,FALSE),0)</f>
        <v>0</v>
      </c>
      <c r="T2614" s="2">
        <f>IFERROR(VLOOKUP(C2614,'DOENÇA DE CHAGAS'!$A$5:$C$100,3,FALSE),0)</f>
        <v>0</v>
      </c>
      <c r="U2614" s="2">
        <f>IFERROR(VLOOKUP(C2614,'PICADAS DE COBRAS'!$A$6:$C$4645,3,FALSE),0)</f>
        <v>1</v>
      </c>
      <c r="V2614">
        <f>IFERROR(VLOOKUP(C2614,'ZIKA VIRUS'!$A$5:$C$2399,3,FALSE),0)</f>
        <v>0</v>
      </c>
      <c r="W2614">
        <f>IFERROR(VLOOKUP(C2614,'FEBRE TIFÓIDE'!$A$5:$C$46,3,FALSE),0)</f>
        <v>0</v>
      </c>
      <c r="X2614">
        <f>IFERROR(VLOOKUP(C2614,HANTAVIROSE!$A$5:$C$153,3,FALSE),0)</f>
        <v>0</v>
      </c>
      <c r="Y2614">
        <f>IFERROR(VLOOKUP(C2614,MENINGITE!$A$5:$C$447,3,FALSE),0)</f>
        <v>0</v>
      </c>
      <c r="Z2614">
        <f>IFERROR(VLOOKUP(C2614,RAIVA!$A$5:$C$16,3,FALSE),0)</f>
        <v>0</v>
      </c>
    </row>
    <row r="2615" spans="1:26" x14ac:dyDescent="0.3">
      <c r="A2615" s="2" t="s">
        <v>2425</v>
      </c>
      <c r="B2615" s="2" t="s">
        <v>2856</v>
      </c>
      <c r="C2615" s="2">
        <v>313620</v>
      </c>
      <c r="D2615" s="2">
        <v>3136207</v>
      </c>
      <c r="E2615" s="2" t="s">
        <v>2425</v>
      </c>
      <c r="F2615" s="2" t="s">
        <v>2856</v>
      </c>
      <c r="G2615" s="2">
        <f>IFERROR(VLOOKUP(D2615,Coordenadas!$A$2:$D$5571,3,FALSE),0)</f>
        <v>-19.8126</v>
      </c>
      <c r="H2615" s="2">
        <f>IFERROR(VLOOKUP(D2615,Coordenadas!$A$2:$D$5571,4,FALSE),0)</f>
        <v>-43.173499999999997</v>
      </c>
      <c r="I2615" s="2" t="s">
        <v>5325</v>
      </c>
      <c r="J2615" s="2">
        <v>73610</v>
      </c>
      <c r="K2615" s="2" t="s">
        <v>5331</v>
      </c>
      <c r="L2615" s="2">
        <f>IFERROR(VLOOKUP(C2615,BOTULISMO!$A$3:$C$19,3,FALSE),0)</f>
        <v>0</v>
      </c>
      <c r="M2615" s="2">
        <f>IFERROR(VLOOKUP(C2615,'LEISHMANIOSE VISCERAL'!$A$4:$C$454,3,FALSE),0)</f>
        <v>0</v>
      </c>
      <c r="N2615" s="2">
        <f>IFERROR(VLOOKUP(C2615,'LEISHMANIOSE TEGUMENTAR'!$A$4:$C$1681,3,FALSE),0)</f>
        <v>1</v>
      </c>
      <c r="O2615" s="2">
        <f>IFERROR(VLOOKUP(C2615,'FEBRE AMARELA'!$A$4:$C$38,3,FALSE),0)</f>
        <v>0</v>
      </c>
      <c r="P2615" s="2">
        <f>IFERROR(VLOOKUP(C2615,DENGUE!$A$5:$C$4097,3,FALSE),0)</f>
        <v>217</v>
      </c>
      <c r="Q2615" s="2">
        <f>IFERROR(VLOOKUP(C2615,'HEPATITE VIRAL'!$A$5:$C$3162,3,FALSE),0)</f>
        <v>23</v>
      </c>
      <c r="R2615" s="2">
        <f>IFERROR(VLOOKUP(C2615,'FEBRE MACULOSA'!$A$5:$C$181,3,FALSE),0)</f>
        <v>0</v>
      </c>
      <c r="S2615" s="2">
        <f>IFERROR(VLOOKUP(C2615,LEPTOSPIROSE!$A$5:$C$1176,3,FALSE),0)</f>
        <v>1</v>
      </c>
      <c r="T2615" s="2">
        <f>IFERROR(VLOOKUP(C2615,'DOENÇA DE CHAGAS'!$A$5:$C$100,3,FALSE),0)</f>
        <v>0</v>
      </c>
      <c r="U2615" s="2">
        <f>IFERROR(VLOOKUP(C2615,'PICADAS DE COBRAS'!$A$6:$C$4645,3,FALSE),0)</f>
        <v>136</v>
      </c>
      <c r="V2615">
        <f>IFERROR(VLOOKUP(C2615,'ZIKA VIRUS'!$A$5:$C$2399,3,FALSE),0)</f>
        <v>17</v>
      </c>
      <c r="W2615">
        <f>IFERROR(VLOOKUP(C2615,'FEBRE TIFÓIDE'!$A$5:$C$46,3,FALSE),0)</f>
        <v>0</v>
      </c>
      <c r="X2615">
        <f>IFERROR(VLOOKUP(C2615,HANTAVIROSE!$A$5:$C$153,3,FALSE),0)</f>
        <v>0</v>
      </c>
      <c r="Y2615">
        <f>IFERROR(VLOOKUP(C2615,MENINGITE!$A$5:$C$447,3,FALSE),0)</f>
        <v>0</v>
      </c>
      <c r="Z2615">
        <f>IFERROR(VLOOKUP(C2615,RAIVA!$A$5:$C$16,3,FALSE),0)</f>
        <v>0</v>
      </c>
    </row>
    <row r="2616" spans="1:26" x14ac:dyDescent="0.3">
      <c r="A2616" s="2" t="s">
        <v>2349</v>
      </c>
      <c r="B2616" s="2" t="s">
        <v>2386</v>
      </c>
      <c r="C2616" s="2">
        <v>320313</v>
      </c>
      <c r="D2616" s="2">
        <v>3203130</v>
      </c>
      <c r="E2616" s="2" t="s">
        <v>2349</v>
      </c>
      <c r="F2616" s="2" t="s">
        <v>2386</v>
      </c>
      <c r="G2616" s="2">
        <f>IFERROR(VLOOKUP(D2616,Coordenadas!$A$2:$D$5571,3,FALSE),0)</f>
        <v>-19.7577</v>
      </c>
      <c r="H2616" s="2">
        <f>IFERROR(VLOOKUP(D2616,Coordenadas!$A$2:$D$5571,4,FALSE),0)</f>
        <v>-40.386000000000003</v>
      </c>
      <c r="I2616" s="2" t="s">
        <v>5325</v>
      </c>
      <c r="J2616" s="2">
        <v>15809</v>
      </c>
      <c r="K2616" s="2" t="s">
        <v>5332</v>
      </c>
      <c r="L2616" s="2">
        <f>IFERROR(VLOOKUP(C2616,BOTULISMO!$A$3:$C$19,3,FALSE),0)</f>
        <v>0</v>
      </c>
      <c r="M2616" s="2">
        <f>IFERROR(VLOOKUP(C2616,'LEISHMANIOSE VISCERAL'!$A$4:$C$454,3,FALSE),0)</f>
        <v>0</v>
      </c>
      <c r="N2616" s="2">
        <f>IFERROR(VLOOKUP(C2616,'LEISHMANIOSE TEGUMENTAR'!$A$4:$C$1681,3,FALSE),0)</f>
        <v>0</v>
      </c>
      <c r="O2616" s="2">
        <f>IFERROR(VLOOKUP(C2616,'FEBRE AMARELA'!$A$4:$C$38,3,FALSE),0)</f>
        <v>0</v>
      </c>
      <c r="P2616" s="2">
        <f>IFERROR(VLOOKUP(C2616,DENGUE!$A$5:$C$4097,3,FALSE),0)</f>
        <v>0</v>
      </c>
      <c r="Q2616" s="2">
        <f>IFERROR(VLOOKUP(C2616,'HEPATITE VIRAL'!$A$5:$C$3162,3,FALSE),0)</f>
        <v>1</v>
      </c>
      <c r="R2616" s="2">
        <f>IFERROR(VLOOKUP(C2616,'FEBRE MACULOSA'!$A$5:$C$181,3,FALSE),0)</f>
        <v>0</v>
      </c>
      <c r="S2616" s="2">
        <f>IFERROR(VLOOKUP(C2616,LEPTOSPIROSE!$A$5:$C$1176,3,FALSE),0)</f>
        <v>0</v>
      </c>
      <c r="T2616" s="2">
        <f>IFERROR(VLOOKUP(C2616,'DOENÇA DE CHAGAS'!$A$5:$C$100,3,FALSE),0)</f>
        <v>0</v>
      </c>
      <c r="U2616" s="2">
        <f>IFERROR(VLOOKUP(C2616,'PICADAS DE COBRAS'!$A$6:$C$4645,3,FALSE),0)</f>
        <v>0</v>
      </c>
      <c r="V2616">
        <f>IFERROR(VLOOKUP(C2616,'ZIKA VIRUS'!$A$5:$C$2399,3,FALSE),0)</f>
        <v>10</v>
      </c>
      <c r="W2616">
        <f>IFERROR(VLOOKUP(C2616,'FEBRE TIFÓIDE'!$A$5:$C$46,3,FALSE),0)</f>
        <v>0</v>
      </c>
      <c r="X2616">
        <f>IFERROR(VLOOKUP(C2616,HANTAVIROSE!$A$5:$C$153,3,FALSE),0)</f>
        <v>0</v>
      </c>
      <c r="Y2616">
        <f>IFERROR(VLOOKUP(C2616,MENINGITE!$A$5:$C$447,3,FALSE),0)</f>
        <v>0</v>
      </c>
      <c r="Z2616">
        <f>IFERROR(VLOOKUP(C2616,RAIVA!$A$5:$C$16,3,FALSE),0)</f>
        <v>0</v>
      </c>
    </row>
    <row r="2617" spans="1:26" x14ac:dyDescent="0.3">
      <c r="A2617" s="2" t="s">
        <v>3988</v>
      </c>
      <c r="B2617" s="2" t="s">
        <v>4096</v>
      </c>
      <c r="C2617" s="2">
        <v>250750</v>
      </c>
      <c r="D2617" s="2">
        <v>2507507</v>
      </c>
      <c r="E2617" s="2" t="s">
        <v>3988</v>
      </c>
      <c r="F2617" s="2" t="s">
        <v>4096</v>
      </c>
      <c r="G2617" s="2">
        <f>IFERROR(VLOOKUP(D2617,Coordenadas!$A$2:$D$5571,3,FALSE),0)</f>
        <v>-7.1150900000000004</v>
      </c>
      <c r="H2617" s="2">
        <f>IFERROR(VLOOKUP(D2617,Coordenadas!$A$2:$D$5571,4,FALSE),0)</f>
        <v>-34.864100000000001</v>
      </c>
      <c r="I2617" s="2" t="s">
        <v>5324</v>
      </c>
      <c r="J2617" s="2">
        <v>723515</v>
      </c>
      <c r="K2617" s="2" t="s">
        <v>5333</v>
      </c>
      <c r="L2617" s="2">
        <f>IFERROR(VLOOKUP(C2617,BOTULISMO!$A$3:$C$19,3,FALSE),0)</f>
        <v>0</v>
      </c>
      <c r="M2617" s="2">
        <f>IFERROR(VLOOKUP(C2617,'LEISHMANIOSE VISCERAL'!$A$4:$C$454,3,FALSE),0)</f>
        <v>11</v>
      </c>
      <c r="N2617" s="2">
        <f>IFERROR(VLOOKUP(C2617,'LEISHMANIOSE TEGUMENTAR'!$A$4:$C$1681,3,FALSE),0)</f>
        <v>53</v>
      </c>
      <c r="O2617" s="2">
        <f>IFERROR(VLOOKUP(C2617,'FEBRE AMARELA'!$A$4:$C$38,3,FALSE),0)</f>
        <v>0</v>
      </c>
      <c r="P2617" s="2">
        <f>IFERROR(VLOOKUP(C2617,DENGUE!$A$5:$C$4097,3,FALSE),0)</f>
        <v>2714</v>
      </c>
      <c r="Q2617" s="2">
        <f>IFERROR(VLOOKUP(C2617,'HEPATITE VIRAL'!$A$5:$C$3162,3,FALSE),0)</f>
        <v>411</v>
      </c>
      <c r="R2617" s="2">
        <f>IFERROR(VLOOKUP(C2617,'FEBRE MACULOSA'!$A$5:$C$181,3,FALSE),0)</f>
        <v>0</v>
      </c>
      <c r="S2617" s="2">
        <f>IFERROR(VLOOKUP(C2617,LEPTOSPIROSE!$A$5:$C$1176,3,FALSE),0)</f>
        <v>35</v>
      </c>
      <c r="T2617" s="2">
        <f>IFERROR(VLOOKUP(C2617,'DOENÇA DE CHAGAS'!$A$5:$C$100,3,FALSE),0)</f>
        <v>0</v>
      </c>
      <c r="U2617" s="2">
        <f>IFERROR(VLOOKUP(C2617,'PICADAS DE COBRAS'!$A$6:$C$4645,3,FALSE),0)</f>
        <v>3193</v>
      </c>
      <c r="V2617">
        <f>IFERROR(VLOOKUP(C2617,'ZIKA VIRUS'!$A$5:$C$2399,3,FALSE),0)</f>
        <v>360</v>
      </c>
      <c r="W2617">
        <f>IFERROR(VLOOKUP(C2617,'FEBRE TIFÓIDE'!$A$5:$C$46,3,FALSE),0)</f>
        <v>0</v>
      </c>
      <c r="X2617">
        <f>IFERROR(VLOOKUP(C2617,HANTAVIROSE!$A$5:$C$153,3,FALSE),0)</f>
        <v>0</v>
      </c>
      <c r="Y2617">
        <f>IFERROR(VLOOKUP(C2617,MENINGITE!$A$5:$C$447,3,FALSE),0)</f>
        <v>5</v>
      </c>
      <c r="Z2617">
        <f>IFERROR(VLOOKUP(C2617,RAIVA!$A$5:$C$16,3,FALSE),0)</f>
        <v>0</v>
      </c>
    </row>
    <row r="2618" spans="1:26" x14ac:dyDescent="0.3">
      <c r="A2618" s="2" t="s">
        <v>2425</v>
      </c>
      <c r="B2618" s="2" t="s">
        <v>2855</v>
      </c>
      <c r="C2618" s="2">
        <v>313630</v>
      </c>
      <c r="D2618" s="2">
        <v>3136306</v>
      </c>
      <c r="E2618" s="2" t="s">
        <v>2425</v>
      </c>
      <c r="F2618" s="2" t="s">
        <v>2855</v>
      </c>
      <c r="G2618" s="2">
        <f>IFERROR(VLOOKUP(D2618,Coordenadas!$A$2:$D$5571,3,FALSE),0)</f>
        <v>-17.739799999999999</v>
      </c>
      <c r="H2618" s="2">
        <f>IFERROR(VLOOKUP(D2618,Coordenadas!$A$2:$D$5571,4,FALSE),0)</f>
        <v>-46.171500000000002</v>
      </c>
      <c r="I2618" s="2" t="s">
        <v>5325</v>
      </c>
      <c r="J2618" s="2">
        <v>45260</v>
      </c>
      <c r="K2618" s="2" t="s">
        <v>5330</v>
      </c>
      <c r="L2618" s="2">
        <f>IFERROR(VLOOKUP(C2618,BOTULISMO!$A$3:$C$19,3,FALSE),0)</f>
        <v>0</v>
      </c>
      <c r="M2618" s="2">
        <f>IFERROR(VLOOKUP(C2618,'LEISHMANIOSE VISCERAL'!$A$4:$C$454,3,FALSE),0)</f>
        <v>0</v>
      </c>
      <c r="N2618" s="2">
        <f>IFERROR(VLOOKUP(C2618,'LEISHMANIOSE TEGUMENTAR'!$A$4:$C$1681,3,FALSE),0)</f>
        <v>13</v>
      </c>
      <c r="O2618" s="2">
        <f>IFERROR(VLOOKUP(C2618,'FEBRE AMARELA'!$A$4:$C$38,3,FALSE),0)</f>
        <v>0</v>
      </c>
      <c r="P2618" s="2">
        <f>IFERROR(VLOOKUP(C2618,DENGUE!$A$5:$C$4097,3,FALSE),0)</f>
        <v>79</v>
      </c>
      <c r="Q2618" s="2">
        <f>IFERROR(VLOOKUP(C2618,'HEPATITE VIRAL'!$A$5:$C$3162,3,FALSE),0)</f>
        <v>1</v>
      </c>
      <c r="R2618" s="2">
        <f>IFERROR(VLOOKUP(C2618,'FEBRE MACULOSA'!$A$5:$C$181,3,FALSE),0)</f>
        <v>0</v>
      </c>
      <c r="S2618" s="2">
        <f>IFERROR(VLOOKUP(C2618,LEPTOSPIROSE!$A$5:$C$1176,3,FALSE),0)</f>
        <v>0</v>
      </c>
      <c r="T2618" s="2">
        <f>IFERROR(VLOOKUP(C2618,'DOENÇA DE CHAGAS'!$A$5:$C$100,3,FALSE),0)</f>
        <v>0</v>
      </c>
      <c r="U2618" s="2">
        <f>IFERROR(VLOOKUP(C2618,'PICADAS DE COBRAS'!$A$6:$C$4645,3,FALSE),0)</f>
        <v>215</v>
      </c>
      <c r="V2618">
        <f>IFERROR(VLOOKUP(C2618,'ZIKA VIRUS'!$A$5:$C$2399,3,FALSE),0)</f>
        <v>2</v>
      </c>
      <c r="W2618">
        <f>IFERROR(VLOOKUP(C2618,'FEBRE TIFÓIDE'!$A$5:$C$46,3,FALSE),0)</f>
        <v>0</v>
      </c>
      <c r="X2618">
        <f>IFERROR(VLOOKUP(C2618,HANTAVIROSE!$A$5:$C$153,3,FALSE),0)</f>
        <v>0</v>
      </c>
      <c r="Y2618">
        <f>IFERROR(VLOOKUP(C2618,MENINGITE!$A$5:$C$447,3,FALSE),0)</f>
        <v>0</v>
      </c>
      <c r="Z2618">
        <f>IFERROR(VLOOKUP(C2618,RAIVA!$A$5:$C$16,3,FALSE),0)</f>
        <v>0</v>
      </c>
    </row>
    <row r="2619" spans="1:26" x14ac:dyDescent="0.3">
      <c r="A2619" s="2" t="s">
        <v>1637</v>
      </c>
      <c r="B2619" s="2" t="s">
        <v>1975</v>
      </c>
      <c r="C2619" s="2">
        <v>352560</v>
      </c>
      <c r="D2619" s="2">
        <v>3525607</v>
      </c>
      <c r="E2619" s="2" t="s">
        <v>1637</v>
      </c>
      <c r="F2619" s="2" t="s">
        <v>1975</v>
      </c>
      <c r="G2619" s="2">
        <f>IFERROR(VLOOKUP(D2619,Coordenadas!$A$2:$D$5571,3,FALSE),0)</f>
        <v>-22.247299999999999</v>
      </c>
      <c r="H2619" s="2">
        <f>IFERROR(VLOOKUP(D2619,Coordenadas!$A$2:$D$5571,4,FALSE),0)</f>
        <v>-50.769399999999997</v>
      </c>
      <c r="I2619" s="2" t="s">
        <v>5325</v>
      </c>
      <c r="J2619" s="2">
        <v>4150</v>
      </c>
      <c r="K2619" s="2" t="s">
        <v>5332</v>
      </c>
      <c r="L2619" s="2">
        <f>IFERROR(VLOOKUP(C2619,BOTULISMO!$A$3:$C$19,3,FALSE),0)</f>
        <v>0</v>
      </c>
      <c r="M2619" s="2">
        <f>IFERROR(VLOOKUP(C2619,'LEISHMANIOSE VISCERAL'!$A$4:$C$454,3,FALSE),0)</f>
        <v>0</v>
      </c>
      <c r="N2619" s="2">
        <f>IFERROR(VLOOKUP(C2619,'LEISHMANIOSE TEGUMENTAR'!$A$4:$C$1681,3,FALSE),0)</f>
        <v>0</v>
      </c>
      <c r="O2619" s="2">
        <f>IFERROR(VLOOKUP(C2619,'FEBRE AMARELA'!$A$4:$C$38,3,FALSE),0)</f>
        <v>0</v>
      </c>
      <c r="P2619" s="2">
        <f>IFERROR(VLOOKUP(C2619,DENGUE!$A$5:$C$4097,3,FALSE),0)</f>
        <v>113</v>
      </c>
      <c r="Q2619" s="2">
        <f>IFERROR(VLOOKUP(C2619,'HEPATITE VIRAL'!$A$5:$C$3162,3,FALSE),0)</f>
        <v>2</v>
      </c>
      <c r="R2619" s="2">
        <f>IFERROR(VLOOKUP(C2619,'FEBRE MACULOSA'!$A$5:$C$181,3,FALSE),0)</f>
        <v>0</v>
      </c>
      <c r="S2619" s="2">
        <f>IFERROR(VLOOKUP(C2619,LEPTOSPIROSE!$A$5:$C$1176,3,FALSE),0)</f>
        <v>0</v>
      </c>
      <c r="T2619" s="2">
        <f>IFERROR(VLOOKUP(C2619,'DOENÇA DE CHAGAS'!$A$5:$C$100,3,FALSE),0)</f>
        <v>0</v>
      </c>
      <c r="U2619" s="2">
        <f>IFERROR(VLOOKUP(C2619,'PICADAS DE COBRAS'!$A$6:$C$4645,3,FALSE),0)</f>
        <v>6</v>
      </c>
      <c r="V2619">
        <f>IFERROR(VLOOKUP(C2619,'ZIKA VIRUS'!$A$5:$C$2399,3,FALSE),0)</f>
        <v>0</v>
      </c>
      <c r="W2619">
        <f>IFERROR(VLOOKUP(C2619,'FEBRE TIFÓIDE'!$A$5:$C$46,3,FALSE),0)</f>
        <v>0</v>
      </c>
      <c r="X2619">
        <f>IFERROR(VLOOKUP(C2619,HANTAVIROSE!$A$5:$C$153,3,FALSE),0)</f>
        <v>0</v>
      </c>
      <c r="Y2619">
        <f>IFERROR(VLOOKUP(C2619,MENINGITE!$A$5:$C$447,3,FALSE),0)</f>
        <v>0</v>
      </c>
      <c r="Z2619">
        <f>IFERROR(VLOOKUP(C2619,RAIVA!$A$5:$C$16,3,FALSE),0)</f>
        <v>0</v>
      </c>
    </row>
    <row r="2620" spans="1:26" x14ac:dyDescent="0.3">
      <c r="A2620" s="2" t="s">
        <v>2425</v>
      </c>
      <c r="B2620" s="2" t="s">
        <v>2854</v>
      </c>
      <c r="C2620" s="2">
        <v>313640</v>
      </c>
      <c r="D2620" s="2">
        <v>3136405</v>
      </c>
      <c r="E2620" s="2" t="s">
        <v>2425</v>
      </c>
      <c r="F2620" s="2" t="s">
        <v>2854</v>
      </c>
      <c r="G2620" s="2">
        <f>IFERROR(VLOOKUP(D2620,Coordenadas!$A$2:$D$5571,3,FALSE),0)</f>
        <v>-17.757999999999999</v>
      </c>
      <c r="H2620" s="2">
        <f>IFERROR(VLOOKUP(D2620,Coordenadas!$A$2:$D$5571,4,FALSE),0)</f>
        <v>-44.164299999999997</v>
      </c>
      <c r="I2620" s="2" t="s">
        <v>5325</v>
      </c>
      <c r="J2620" s="2">
        <v>4305</v>
      </c>
      <c r="K2620" s="2" t="s">
        <v>5332</v>
      </c>
      <c r="L2620" s="2">
        <f>IFERROR(VLOOKUP(C2620,BOTULISMO!$A$3:$C$19,3,FALSE),0)</f>
        <v>0</v>
      </c>
      <c r="M2620" s="2">
        <f>IFERROR(VLOOKUP(C2620,'LEISHMANIOSE VISCERAL'!$A$4:$C$454,3,FALSE),0)</f>
        <v>0</v>
      </c>
      <c r="N2620" s="2">
        <f>IFERROR(VLOOKUP(C2620,'LEISHMANIOSE TEGUMENTAR'!$A$4:$C$1681,3,FALSE),0)</f>
        <v>3</v>
      </c>
      <c r="O2620" s="2">
        <f>IFERROR(VLOOKUP(C2620,'FEBRE AMARELA'!$A$4:$C$38,3,FALSE),0)</f>
        <v>0</v>
      </c>
      <c r="P2620" s="2">
        <f>IFERROR(VLOOKUP(C2620,DENGUE!$A$5:$C$4097,3,FALSE),0)</f>
        <v>9</v>
      </c>
      <c r="Q2620" s="2">
        <f>IFERROR(VLOOKUP(C2620,'HEPATITE VIRAL'!$A$5:$C$3162,3,FALSE),0)</f>
        <v>0</v>
      </c>
      <c r="R2620" s="2">
        <f>IFERROR(VLOOKUP(C2620,'FEBRE MACULOSA'!$A$5:$C$181,3,FALSE),0)</f>
        <v>0</v>
      </c>
      <c r="S2620" s="2">
        <f>IFERROR(VLOOKUP(C2620,LEPTOSPIROSE!$A$5:$C$1176,3,FALSE),0)</f>
        <v>0</v>
      </c>
      <c r="T2620" s="2">
        <f>IFERROR(VLOOKUP(C2620,'DOENÇA DE CHAGAS'!$A$5:$C$100,3,FALSE),0)</f>
        <v>0</v>
      </c>
      <c r="U2620" s="2">
        <f>IFERROR(VLOOKUP(C2620,'PICADAS DE COBRAS'!$A$6:$C$4645,3,FALSE),0)</f>
        <v>6</v>
      </c>
      <c r="V2620">
        <f>IFERROR(VLOOKUP(C2620,'ZIKA VIRUS'!$A$5:$C$2399,3,FALSE),0)</f>
        <v>0</v>
      </c>
      <c r="W2620">
        <f>IFERROR(VLOOKUP(C2620,'FEBRE TIFÓIDE'!$A$5:$C$46,3,FALSE),0)</f>
        <v>0</v>
      </c>
      <c r="X2620">
        <f>IFERROR(VLOOKUP(C2620,HANTAVIROSE!$A$5:$C$153,3,FALSE),0)</f>
        <v>0</v>
      </c>
      <c r="Y2620">
        <f>IFERROR(VLOOKUP(C2620,MENINGITE!$A$5:$C$447,3,FALSE),0)</f>
        <v>0</v>
      </c>
      <c r="Z2620">
        <f>IFERROR(VLOOKUP(C2620,RAIVA!$A$5:$C$16,3,FALSE),0)</f>
        <v>0</v>
      </c>
    </row>
    <row r="2621" spans="1:26" x14ac:dyDescent="0.3">
      <c r="A2621" s="2" t="s">
        <v>3723</v>
      </c>
      <c r="B2621" s="2" t="s">
        <v>3778</v>
      </c>
      <c r="C2621" s="2">
        <v>270380</v>
      </c>
      <c r="D2621" s="2">
        <v>2703809</v>
      </c>
      <c r="E2621" s="2" t="s">
        <v>3723</v>
      </c>
      <c r="F2621" s="2" t="s">
        <v>3778</v>
      </c>
      <c r="G2621" s="2">
        <f>IFERROR(VLOOKUP(D2621,Coordenadas!$A$2:$D$5571,3,FALSE),0)</f>
        <v>-9.1327999999999996</v>
      </c>
      <c r="H2621" s="2">
        <f>IFERROR(VLOOKUP(D2621,Coordenadas!$A$2:$D$5571,4,FALSE),0)</f>
        <v>-35.747399999999999</v>
      </c>
      <c r="I2621" s="2" t="s">
        <v>5324</v>
      </c>
      <c r="J2621" s="2">
        <v>22575</v>
      </c>
      <c r="K2621" s="2" t="s">
        <v>5330</v>
      </c>
      <c r="L2621" s="2">
        <f>IFERROR(VLOOKUP(C2621,BOTULISMO!$A$3:$C$19,3,FALSE),0)</f>
        <v>0</v>
      </c>
      <c r="M2621" s="2">
        <f>IFERROR(VLOOKUP(C2621,'LEISHMANIOSE VISCERAL'!$A$4:$C$454,3,FALSE),0)</f>
        <v>0</v>
      </c>
      <c r="N2621" s="2">
        <f>IFERROR(VLOOKUP(C2621,'LEISHMANIOSE TEGUMENTAR'!$A$4:$C$1681,3,FALSE),0)</f>
        <v>2</v>
      </c>
      <c r="O2621" s="2">
        <f>IFERROR(VLOOKUP(C2621,'FEBRE AMARELA'!$A$4:$C$38,3,FALSE),0)</f>
        <v>0</v>
      </c>
      <c r="P2621" s="2">
        <f>IFERROR(VLOOKUP(C2621,DENGUE!$A$5:$C$4097,3,FALSE),0)</f>
        <v>14</v>
      </c>
      <c r="Q2621" s="2">
        <f>IFERROR(VLOOKUP(C2621,'HEPATITE VIRAL'!$A$5:$C$3162,3,FALSE),0)</f>
        <v>1</v>
      </c>
      <c r="R2621" s="2">
        <f>IFERROR(VLOOKUP(C2621,'FEBRE MACULOSA'!$A$5:$C$181,3,FALSE),0)</f>
        <v>0</v>
      </c>
      <c r="S2621" s="2">
        <f>IFERROR(VLOOKUP(C2621,LEPTOSPIROSE!$A$5:$C$1176,3,FALSE),0)</f>
        <v>0</v>
      </c>
      <c r="T2621" s="2">
        <f>IFERROR(VLOOKUP(C2621,'DOENÇA DE CHAGAS'!$A$5:$C$100,3,FALSE),0)</f>
        <v>0</v>
      </c>
      <c r="U2621" s="2">
        <f>IFERROR(VLOOKUP(C2621,'PICADAS DE COBRAS'!$A$6:$C$4645,3,FALSE),0)</f>
        <v>41</v>
      </c>
      <c r="V2621">
        <f>IFERROR(VLOOKUP(C2621,'ZIKA VIRUS'!$A$5:$C$2399,3,FALSE),0)</f>
        <v>16</v>
      </c>
      <c r="W2621">
        <f>IFERROR(VLOOKUP(C2621,'FEBRE TIFÓIDE'!$A$5:$C$46,3,FALSE),0)</f>
        <v>0</v>
      </c>
      <c r="X2621">
        <f>IFERROR(VLOOKUP(C2621,HANTAVIROSE!$A$5:$C$153,3,FALSE),0)</f>
        <v>0</v>
      </c>
      <c r="Y2621">
        <f>IFERROR(VLOOKUP(C2621,MENINGITE!$A$5:$C$447,3,FALSE),0)</f>
        <v>0</v>
      </c>
      <c r="Z2621">
        <f>IFERROR(VLOOKUP(C2621,RAIVA!$A$5:$C$16,3,FALSE),0)</f>
        <v>0</v>
      </c>
    </row>
    <row r="2622" spans="1:26" x14ac:dyDescent="0.3">
      <c r="A2622" s="2" t="s">
        <v>3816</v>
      </c>
      <c r="B2622" s="2" t="s">
        <v>3901</v>
      </c>
      <c r="C2622" s="2">
        <v>260820</v>
      </c>
      <c r="D2622" s="2">
        <v>2608206</v>
      </c>
      <c r="E2622" s="2" t="s">
        <v>3816</v>
      </c>
      <c r="F2622" s="2" t="s">
        <v>3901</v>
      </c>
      <c r="G2622" s="2">
        <f>IFERROR(VLOOKUP(D2622,Coordenadas!$A$2:$D$5571,3,FALSE),0)</f>
        <v>-8.6228099999999994</v>
      </c>
      <c r="H2622" s="2">
        <f>IFERROR(VLOOKUP(D2622,Coordenadas!$A$2:$D$5571,4,FALSE),0)</f>
        <v>-35.528799999999997</v>
      </c>
      <c r="I2622" s="2" t="s">
        <v>5324</v>
      </c>
      <c r="J2622" s="2">
        <v>15773</v>
      </c>
      <c r="K2622" s="2" t="s">
        <v>5332</v>
      </c>
      <c r="L2622" s="2">
        <f>IFERROR(VLOOKUP(C2622,BOTULISMO!$A$3:$C$19,3,FALSE),0)</f>
        <v>0</v>
      </c>
      <c r="M2622" s="2">
        <f>IFERROR(VLOOKUP(C2622,'LEISHMANIOSE VISCERAL'!$A$4:$C$454,3,FALSE),0)</f>
        <v>0</v>
      </c>
      <c r="N2622" s="2">
        <f>IFERROR(VLOOKUP(C2622,'LEISHMANIOSE TEGUMENTAR'!$A$4:$C$1681,3,FALSE),0)</f>
        <v>2</v>
      </c>
      <c r="O2622" s="2">
        <f>IFERROR(VLOOKUP(C2622,'FEBRE AMARELA'!$A$4:$C$38,3,FALSE),0)</f>
        <v>0</v>
      </c>
      <c r="P2622" s="2">
        <f>IFERROR(VLOOKUP(C2622,DENGUE!$A$5:$C$4097,3,FALSE),0)</f>
        <v>0</v>
      </c>
      <c r="Q2622" s="2">
        <f>IFERROR(VLOOKUP(C2622,'HEPATITE VIRAL'!$A$5:$C$3162,3,FALSE),0)</f>
        <v>1</v>
      </c>
      <c r="R2622" s="2">
        <f>IFERROR(VLOOKUP(C2622,'FEBRE MACULOSA'!$A$5:$C$181,3,FALSE),0)</f>
        <v>0</v>
      </c>
      <c r="S2622" s="2">
        <f>IFERROR(VLOOKUP(C2622,LEPTOSPIROSE!$A$5:$C$1176,3,FALSE),0)</f>
        <v>0</v>
      </c>
      <c r="T2622" s="2">
        <f>IFERROR(VLOOKUP(C2622,'DOENÇA DE CHAGAS'!$A$5:$C$100,3,FALSE),0)</f>
        <v>0</v>
      </c>
      <c r="U2622" s="2">
        <f>IFERROR(VLOOKUP(C2622,'PICADAS DE COBRAS'!$A$6:$C$4645,3,FALSE),0)</f>
        <v>27</v>
      </c>
      <c r="V2622">
        <f>IFERROR(VLOOKUP(C2622,'ZIKA VIRUS'!$A$5:$C$2399,3,FALSE),0)</f>
        <v>1</v>
      </c>
      <c r="W2622">
        <f>IFERROR(VLOOKUP(C2622,'FEBRE TIFÓIDE'!$A$5:$C$46,3,FALSE),0)</f>
        <v>0</v>
      </c>
      <c r="X2622">
        <f>IFERROR(VLOOKUP(C2622,HANTAVIROSE!$A$5:$C$153,3,FALSE),0)</f>
        <v>0</v>
      </c>
      <c r="Y2622">
        <f>IFERROR(VLOOKUP(C2622,MENINGITE!$A$5:$C$447,3,FALSE),0)</f>
        <v>0</v>
      </c>
      <c r="Z2622">
        <f>IFERROR(VLOOKUP(C2622,RAIVA!$A$5:$C$16,3,FALSE),0)</f>
        <v>0</v>
      </c>
    </row>
    <row r="2623" spans="1:26" x14ac:dyDescent="0.3">
      <c r="A2623" s="2" t="s">
        <v>4490</v>
      </c>
      <c r="B2623" s="2" t="s">
        <v>4602</v>
      </c>
      <c r="C2623" s="2">
        <v>220540</v>
      </c>
      <c r="D2623" s="2">
        <v>2205409</v>
      </c>
      <c r="E2623" s="2" t="s">
        <v>4490</v>
      </c>
      <c r="F2623" s="2" t="s">
        <v>4602</v>
      </c>
      <c r="G2623" s="2">
        <f>IFERROR(VLOOKUP(D2623,Coordenadas!$A$2:$D$5571,3,FALSE),0)</f>
        <v>-3.5016400000000001</v>
      </c>
      <c r="H2623" s="2">
        <f>IFERROR(VLOOKUP(D2623,Coordenadas!$A$2:$D$5571,4,FALSE),0)</f>
        <v>-42.186500000000002</v>
      </c>
      <c r="I2623" s="2" t="s">
        <v>5324</v>
      </c>
      <c r="J2623" s="2">
        <v>13817</v>
      </c>
      <c r="K2623" s="2" t="s">
        <v>5332</v>
      </c>
      <c r="L2623" s="2">
        <f>IFERROR(VLOOKUP(C2623,BOTULISMO!$A$3:$C$19,3,FALSE),0)</f>
        <v>0</v>
      </c>
      <c r="M2623" s="2">
        <f>IFERROR(VLOOKUP(C2623,'LEISHMANIOSE VISCERAL'!$A$4:$C$454,3,FALSE),0)</f>
        <v>0</v>
      </c>
      <c r="N2623" s="2">
        <f>IFERROR(VLOOKUP(C2623,'LEISHMANIOSE TEGUMENTAR'!$A$4:$C$1681,3,FALSE),0)</f>
        <v>0</v>
      </c>
      <c r="O2623" s="2">
        <f>IFERROR(VLOOKUP(C2623,'FEBRE AMARELA'!$A$4:$C$38,3,FALSE),0)</f>
        <v>0</v>
      </c>
      <c r="P2623" s="2">
        <f>IFERROR(VLOOKUP(C2623,DENGUE!$A$5:$C$4097,3,FALSE),0)</f>
        <v>0</v>
      </c>
      <c r="Q2623" s="2">
        <f>IFERROR(VLOOKUP(C2623,'HEPATITE VIRAL'!$A$5:$C$3162,3,FALSE),0)</f>
        <v>0</v>
      </c>
      <c r="R2623" s="2">
        <f>IFERROR(VLOOKUP(C2623,'FEBRE MACULOSA'!$A$5:$C$181,3,FALSE),0)</f>
        <v>0</v>
      </c>
      <c r="S2623" s="2">
        <f>IFERROR(VLOOKUP(C2623,LEPTOSPIROSE!$A$5:$C$1176,3,FALSE),0)</f>
        <v>0</v>
      </c>
      <c r="T2623" s="2">
        <f>IFERROR(VLOOKUP(C2623,'DOENÇA DE CHAGAS'!$A$5:$C$100,3,FALSE),0)</f>
        <v>0</v>
      </c>
      <c r="U2623" s="2">
        <f>IFERROR(VLOOKUP(C2623,'PICADAS DE COBRAS'!$A$6:$C$4645,3,FALSE),0)</f>
        <v>4</v>
      </c>
      <c r="V2623">
        <f>IFERROR(VLOOKUP(C2623,'ZIKA VIRUS'!$A$5:$C$2399,3,FALSE),0)</f>
        <v>0</v>
      </c>
      <c r="W2623">
        <f>IFERROR(VLOOKUP(C2623,'FEBRE TIFÓIDE'!$A$5:$C$46,3,FALSE),0)</f>
        <v>0</v>
      </c>
      <c r="X2623">
        <f>IFERROR(VLOOKUP(C2623,HANTAVIROSE!$A$5:$C$153,3,FALSE),0)</f>
        <v>0</v>
      </c>
      <c r="Y2623">
        <f>IFERROR(VLOOKUP(C2623,MENINGITE!$A$5:$C$447,3,FALSE),0)</f>
        <v>0</v>
      </c>
      <c r="Z2623">
        <f>IFERROR(VLOOKUP(C2623,RAIVA!$A$5:$C$16,3,FALSE),0)</f>
        <v>0</v>
      </c>
    </row>
    <row r="2624" spans="1:26" x14ac:dyDescent="0.3">
      <c r="A2624" s="2" t="s">
        <v>1256</v>
      </c>
      <c r="B2624" s="2" t="s">
        <v>1466</v>
      </c>
      <c r="C2624" s="2">
        <v>411280</v>
      </c>
      <c r="D2624" s="2">
        <v>4112801</v>
      </c>
      <c r="E2624" s="2" t="s">
        <v>1256</v>
      </c>
      <c r="F2624" s="2" t="s">
        <v>1466</v>
      </c>
      <c r="G2624" s="2">
        <f>IFERROR(VLOOKUP(D2624,Coordenadas!$A$2:$D$5571,3,FALSE),0)</f>
        <v>-23.498699999999999</v>
      </c>
      <c r="H2624" s="2">
        <f>IFERROR(VLOOKUP(D2624,Coordenadas!$A$2:$D$5571,4,FALSE),0)</f>
        <v>-49.908999999999999</v>
      </c>
      <c r="I2624" s="2" t="s">
        <v>5326</v>
      </c>
      <c r="J2624" s="2">
        <v>10736</v>
      </c>
      <c r="K2624" s="2" t="s">
        <v>5332</v>
      </c>
      <c r="L2624" s="2">
        <f>IFERROR(VLOOKUP(C2624,BOTULISMO!$A$3:$C$19,3,FALSE),0)</f>
        <v>0</v>
      </c>
      <c r="M2624" s="2">
        <f>IFERROR(VLOOKUP(C2624,'LEISHMANIOSE VISCERAL'!$A$4:$C$454,3,FALSE),0)</f>
        <v>0</v>
      </c>
      <c r="N2624" s="2">
        <f>IFERROR(VLOOKUP(C2624,'LEISHMANIOSE TEGUMENTAR'!$A$4:$C$1681,3,FALSE),0)</f>
        <v>0</v>
      </c>
      <c r="O2624" s="2">
        <f>IFERROR(VLOOKUP(C2624,'FEBRE AMARELA'!$A$4:$C$38,3,FALSE),0)</f>
        <v>0</v>
      </c>
      <c r="P2624" s="2">
        <f>IFERROR(VLOOKUP(C2624,DENGUE!$A$5:$C$4097,3,FALSE),0)</f>
        <v>22</v>
      </c>
      <c r="Q2624" s="2">
        <f>IFERROR(VLOOKUP(C2624,'HEPATITE VIRAL'!$A$5:$C$3162,3,FALSE),0)</f>
        <v>5</v>
      </c>
      <c r="R2624" s="2">
        <f>IFERROR(VLOOKUP(C2624,'FEBRE MACULOSA'!$A$5:$C$181,3,FALSE),0)</f>
        <v>0</v>
      </c>
      <c r="S2624" s="2">
        <f>IFERROR(VLOOKUP(C2624,LEPTOSPIROSE!$A$5:$C$1176,3,FALSE),0)</f>
        <v>5</v>
      </c>
      <c r="T2624" s="2">
        <f>IFERROR(VLOOKUP(C2624,'DOENÇA DE CHAGAS'!$A$5:$C$100,3,FALSE),0)</f>
        <v>0</v>
      </c>
      <c r="U2624" s="2">
        <f>IFERROR(VLOOKUP(C2624,'PICADAS DE COBRAS'!$A$6:$C$4645,3,FALSE),0)</f>
        <v>14</v>
      </c>
      <c r="V2624">
        <f>IFERROR(VLOOKUP(C2624,'ZIKA VIRUS'!$A$5:$C$2399,3,FALSE),0)</f>
        <v>0</v>
      </c>
      <c r="W2624">
        <f>IFERROR(VLOOKUP(C2624,'FEBRE TIFÓIDE'!$A$5:$C$46,3,FALSE),0)</f>
        <v>0</v>
      </c>
      <c r="X2624">
        <f>IFERROR(VLOOKUP(C2624,HANTAVIROSE!$A$5:$C$153,3,FALSE),0)</f>
        <v>0</v>
      </c>
      <c r="Y2624">
        <f>IFERROR(VLOOKUP(C2624,MENINGITE!$A$5:$C$447,3,FALSE),0)</f>
        <v>0</v>
      </c>
      <c r="Z2624">
        <f>IFERROR(VLOOKUP(C2624,RAIVA!$A$5:$C$16,3,FALSE),0)</f>
        <v>0</v>
      </c>
    </row>
    <row r="2625" spans="1:26" x14ac:dyDescent="0.3">
      <c r="A2625" s="2" t="s">
        <v>4490</v>
      </c>
      <c r="B2625" s="2" t="s">
        <v>4601</v>
      </c>
      <c r="C2625" s="2">
        <v>220545</v>
      </c>
      <c r="D2625" s="2">
        <v>2205458</v>
      </c>
      <c r="E2625" s="2" t="s">
        <v>4490</v>
      </c>
      <c r="F2625" s="2" t="s">
        <v>4601</v>
      </c>
      <c r="G2625" s="2">
        <f>IFERROR(VLOOKUP(D2625,Coordenadas!$A$2:$D$5571,3,FALSE),0)</f>
        <v>-3.4803999999999999</v>
      </c>
      <c r="H2625" s="2">
        <f>IFERROR(VLOOKUP(D2625,Coordenadas!$A$2:$D$5571,4,FALSE),0)</f>
        <v>-42.4255</v>
      </c>
      <c r="I2625" s="2" t="s">
        <v>5324</v>
      </c>
      <c r="J2625" s="2">
        <v>5100</v>
      </c>
      <c r="K2625" s="2" t="s">
        <v>5332</v>
      </c>
      <c r="L2625" s="2">
        <f>IFERROR(VLOOKUP(C2625,BOTULISMO!$A$3:$C$19,3,FALSE),0)</f>
        <v>0</v>
      </c>
      <c r="M2625" s="2">
        <f>IFERROR(VLOOKUP(C2625,'LEISHMANIOSE VISCERAL'!$A$4:$C$454,3,FALSE),0)</f>
        <v>0</v>
      </c>
      <c r="N2625" s="2">
        <f>IFERROR(VLOOKUP(C2625,'LEISHMANIOSE TEGUMENTAR'!$A$4:$C$1681,3,FALSE),0)</f>
        <v>0</v>
      </c>
      <c r="O2625" s="2">
        <f>IFERROR(VLOOKUP(C2625,'FEBRE AMARELA'!$A$4:$C$38,3,FALSE),0)</f>
        <v>0</v>
      </c>
      <c r="P2625" s="2">
        <f>IFERROR(VLOOKUP(C2625,DENGUE!$A$5:$C$4097,3,FALSE),0)</f>
        <v>0</v>
      </c>
      <c r="Q2625" s="2">
        <f>IFERROR(VLOOKUP(C2625,'HEPATITE VIRAL'!$A$5:$C$3162,3,FALSE),0)</f>
        <v>0</v>
      </c>
      <c r="R2625" s="2">
        <f>IFERROR(VLOOKUP(C2625,'FEBRE MACULOSA'!$A$5:$C$181,3,FALSE),0)</f>
        <v>0</v>
      </c>
      <c r="S2625" s="2">
        <f>IFERROR(VLOOKUP(C2625,LEPTOSPIROSE!$A$5:$C$1176,3,FALSE),0)</f>
        <v>0</v>
      </c>
      <c r="T2625" s="2">
        <f>IFERROR(VLOOKUP(C2625,'DOENÇA DE CHAGAS'!$A$5:$C$100,3,FALSE),0)</f>
        <v>0</v>
      </c>
      <c r="U2625" s="2">
        <f>IFERROR(VLOOKUP(C2625,'PICADAS DE COBRAS'!$A$6:$C$4645,3,FALSE),0)</f>
        <v>0</v>
      </c>
      <c r="V2625">
        <f>IFERROR(VLOOKUP(C2625,'ZIKA VIRUS'!$A$5:$C$2399,3,FALSE),0)</f>
        <v>0</v>
      </c>
      <c r="W2625">
        <f>IFERROR(VLOOKUP(C2625,'FEBRE TIFÓIDE'!$A$5:$C$46,3,FALSE),0)</f>
        <v>0</v>
      </c>
      <c r="X2625">
        <f>IFERROR(VLOOKUP(C2625,HANTAVIROSE!$A$5:$C$153,3,FALSE),0)</f>
        <v>0</v>
      </c>
      <c r="Y2625">
        <f>IFERROR(VLOOKUP(C2625,MENINGITE!$A$5:$C$447,3,FALSE),0)</f>
        <v>0</v>
      </c>
      <c r="Z2625">
        <f>IFERROR(VLOOKUP(C2625,RAIVA!$A$5:$C$16,3,FALSE),0)</f>
        <v>0</v>
      </c>
    </row>
    <row r="2626" spans="1:26" x14ac:dyDescent="0.3">
      <c r="A2626" s="2" t="s">
        <v>470</v>
      </c>
      <c r="B2626" s="2" t="s">
        <v>740</v>
      </c>
      <c r="C2626" s="2">
        <v>431115</v>
      </c>
      <c r="D2626" s="2">
        <v>4311155</v>
      </c>
      <c r="E2626" s="2" t="s">
        <v>470</v>
      </c>
      <c r="F2626" s="2" t="s">
        <v>740</v>
      </c>
      <c r="G2626" s="2">
        <f>IFERROR(VLOOKUP(D2626,Coordenadas!$A$2:$D$5571,3,FALSE),0)</f>
        <v>-28.6435</v>
      </c>
      <c r="H2626" s="2">
        <f>IFERROR(VLOOKUP(D2626,Coordenadas!$A$2:$D$5571,4,FALSE),0)</f>
        <v>-54.114100000000001</v>
      </c>
      <c r="I2626" s="2" t="s">
        <v>5326</v>
      </c>
      <c r="J2626" s="2">
        <v>8331</v>
      </c>
      <c r="K2626" s="2" t="s">
        <v>5332</v>
      </c>
      <c r="L2626" s="2">
        <f>IFERROR(VLOOKUP(C2626,BOTULISMO!$A$3:$C$19,3,FALSE),0)</f>
        <v>0</v>
      </c>
      <c r="M2626" s="2">
        <f>IFERROR(VLOOKUP(C2626,'LEISHMANIOSE VISCERAL'!$A$4:$C$454,3,FALSE),0)</f>
        <v>0</v>
      </c>
      <c r="N2626" s="2">
        <f>IFERROR(VLOOKUP(C2626,'LEISHMANIOSE TEGUMENTAR'!$A$4:$C$1681,3,FALSE),0)</f>
        <v>0</v>
      </c>
      <c r="O2626" s="2">
        <f>IFERROR(VLOOKUP(C2626,'FEBRE AMARELA'!$A$4:$C$38,3,FALSE),0)</f>
        <v>0</v>
      </c>
      <c r="P2626" s="2">
        <f>IFERROR(VLOOKUP(C2626,DENGUE!$A$5:$C$4097,3,FALSE),0)</f>
        <v>2</v>
      </c>
      <c r="Q2626" s="2">
        <f>IFERROR(VLOOKUP(C2626,'HEPATITE VIRAL'!$A$5:$C$3162,3,FALSE),0)</f>
        <v>1</v>
      </c>
      <c r="R2626" s="2">
        <f>IFERROR(VLOOKUP(C2626,'FEBRE MACULOSA'!$A$5:$C$181,3,FALSE),0)</f>
        <v>0</v>
      </c>
      <c r="S2626" s="2">
        <f>IFERROR(VLOOKUP(C2626,LEPTOSPIROSE!$A$5:$C$1176,3,FALSE),0)</f>
        <v>10</v>
      </c>
      <c r="T2626" s="2">
        <f>IFERROR(VLOOKUP(C2626,'DOENÇA DE CHAGAS'!$A$5:$C$100,3,FALSE),0)</f>
        <v>0</v>
      </c>
      <c r="U2626" s="2">
        <f>IFERROR(VLOOKUP(C2626,'PICADAS DE COBRAS'!$A$6:$C$4645,3,FALSE),0)</f>
        <v>5</v>
      </c>
      <c r="V2626">
        <f>IFERROR(VLOOKUP(C2626,'ZIKA VIRUS'!$A$5:$C$2399,3,FALSE),0)</f>
        <v>0</v>
      </c>
      <c r="W2626">
        <f>IFERROR(VLOOKUP(C2626,'FEBRE TIFÓIDE'!$A$5:$C$46,3,FALSE),0)</f>
        <v>0</v>
      </c>
      <c r="X2626">
        <f>IFERROR(VLOOKUP(C2626,HANTAVIROSE!$A$5:$C$153,3,FALSE),0)</f>
        <v>0</v>
      </c>
      <c r="Y2626">
        <f>IFERROR(VLOOKUP(C2626,MENINGITE!$A$5:$C$447,3,FALSE),0)</f>
        <v>0</v>
      </c>
      <c r="Z2626">
        <f>IFERROR(VLOOKUP(C2626,RAIVA!$A$5:$C$16,3,FALSE),0)</f>
        <v>0</v>
      </c>
    </row>
    <row r="2627" spans="1:26" x14ac:dyDescent="0.3">
      <c r="A2627" s="2" t="s">
        <v>967</v>
      </c>
      <c r="B2627" s="2" t="s">
        <v>1119</v>
      </c>
      <c r="C2627" s="2">
        <v>420910</v>
      </c>
      <c r="D2627" s="2">
        <v>4209102</v>
      </c>
      <c r="E2627" s="2" t="s">
        <v>967</v>
      </c>
      <c r="F2627" s="2" t="s">
        <v>1119</v>
      </c>
      <c r="G2627" s="2">
        <f>IFERROR(VLOOKUP(D2627,Coordenadas!$A$2:$D$5571,3,FALSE),0)</f>
        <v>-26.304500000000001</v>
      </c>
      <c r="H2627" s="2">
        <f>IFERROR(VLOOKUP(D2627,Coordenadas!$A$2:$D$5571,4,FALSE),0)</f>
        <v>-48.848700000000001</v>
      </c>
      <c r="I2627" s="2" t="s">
        <v>5326</v>
      </c>
      <c r="J2627" s="2">
        <v>515288</v>
      </c>
      <c r="K2627" s="2" t="s">
        <v>5333</v>
      </c>
      <c r="L2627" s="2">
        <f>IFERROR(VLOOKUP(C2627,BOTULISMO!$A$3:$C$19,3,FALSE),0)</f>
        <v>0</v>
      </c>
      <c r="M2627" s="2">
        <f>IFERROR(VLOOKUP(C2627,'LEISHMANIOSE VISCERAL'!$A$4:$C$454,3,FALSE),0)</f>
        <v>1</v>
      </c>
      <c r="N2627" s="2">
        <f>IFERROR(VLOOKUP(C2627,'LEISHMANIOSE TEGUMENTAR'!$A$4:$C$1681,3,FALSE),0)</f>
        <v>0</v>
      </c>
      <c r="O2627" s="2">
        <f>IFERROR(VLOOKUP(C2627,'FEBRE AMARELA'!$A$4:$C$38,3,FALSE),0)</f>
        <v>0</v>
      </c>
      <c r="P2627" s="2">
        <f>IFERROR(VLOOKUP(C2627,DENGUE!$A$5:$C$4097,3,FALSE),0)</f>
        <v>8816</v>
      </c>
      <c r="Q2627" s="2">
        <f>IFERROR(VLOOKUP(C2627,'HEPATITE VIRAL'!$A$5:$C$3162,3,FALSE),0)</f>
        <v>472</v>
      </c>
      <c r="R2627" s="2">
        <f>IFERROR(VLOOKUP(C2627,'FEBRE MACULOSA'!$A$5:$C$181,3,FALSE),0)</f>
        <v>8</v>
      </c>
      <c r="S2627" s="2">
        <f>IFERROR(VLOOKUP(C2627,LEPTOSPIROSE!$A$5:$C$1176,3,FALSE),0)</f>
        <v>75</v>
      </c>
      <c r="T2627" s="2">
        <f>IFERROR(VLOOKUP(C2627,'DOENÇA DE CHAGAS'!$A$5:$C$100,3,FALSE),0)</f>
        <v>0</v>
      </c>
      <c r="U2627" s="2">
        <f>IFERROR(VLOOKUP(C2627,'PICADAS DE COBRAS'!$A$6:$C$4645,3,FALSE),0)</f>
        <v>154</v>
      </c>
      <c r="V2627">
        <f>IFERROR(VLOOKUP(C2627,'ZIKA VIRUS'!$A$5:$C$2399,3,FALSE),0)</f>
        <v>63</v>
      </c>
      <c r="W2627">
        <f>IFERROR(VLOOKUP(C2627,'FEBRE TIFÓIDE'!$A$5:$C$46,3,FALSE),0)</f>
        <v>0</v>
      </c>
      <c r="X2627">
        <f>IFERROR(VLOOKUP(C2627,HANTAVIROSE!$A$5:$C$153,3,FALSE),0)</f>
        <v>0</v>
      </c>
      <c r="Y2627">
        <f>IFERROR(VLOOKUP(C2627,MENINGITE!$A$5:$C$447,3,FALSE),0)</f>
        <v>41</v>
      </c>
      <c r="Z2627">
        <f>IFERROR(VLOOKUP(C2627,RAIVA!$A$5:$C$16,3,FALSE),0)</f>
        <v>0</v>
      </c>
    </row>
    <row r="2628" spans="1:26" x14ac:dyDescent="0.3">
      <c r="A2628" s="2" t="s">
        <v>2425</v>
      </c>
      <c r="B2628" s="2" t="s">
        <v>2853</v>
      </c>
      <c r="C2628" s="2">
        <v>313650</v>
      </c>
      <c r="D2628" s="2">
        <v>3136504</v>
      </c>
      <c r="E2628" s="2" t="s">
        <v>2425</v>
      </c>
      <c r="F2628" s="2" t="s">
        <v>2853</v>
      </c>
      <c r="G2628" s="2">
        <f>IFERROR(VLOOKUP(D2628,Coordenadas!$A$2:$D$5571,3,FALSE),0)</f>
        <v>-15.9009</v>
      </c>
      <c r="H2628" s="2">
        <f>IFERROR(VLOOKUP(D2628,Coordenadas!$A$2:$D$5571,4,FALSE),0)</f>
        <v>-40.184100000000001</v>
      </c>
      <c r="I2628" s="2" t="s">
        <v>5325</v>
      </c>
      <c r="J2628" s="2">
        <v>10324</v>
      </c>
      <c r="K2628" s="2" t="s">
        <v>5332</v>
      </c>
      <c r="L2628" s="2">
        <f>IFERROR(VLOOKUP(C2628,BOTULISMO!$A$3:$C$19,3,FALSE),0)</f>
        <v>0</v>
      </c>
      <c r="M2628" s="2">
        <f>IFERROR(VLOOKUP(C2628,'LEISHMANIOSE VISCERAL'!$A$4:$C$454,3,FALSE),0)</f>
        <v>0</v>
      </c>
      <c r="N2628" s="2">
        <f>IFERROR(VLOOKUP(C2628,'LEISHMANIOSE TEGUMENTAR'!$A$4:$C$1681,3,FALSE),0)</f>
        <v>7</v>
      </c>
      <c r="O2628" s="2">
        <f>IFERROR(VLOOKUP(C2628,'FEBRE AMARELA'!$A$4:$C$38,3,FALSE),0)</f>
        <v>0</v>
      </c>
      <c r="P2628" s="2">
        <f>IFERROR(VLOOKUP(C2628,DENGUE!$A$5:$C$4097,3,FALSE),0)</f>
        <v>52</v>
      </c>
      <c r="Q2628" s="2">
        <f>IFERROR(VLOOKUP(C2628,'HEPATITE VIRAL'!$A$5:$C$3162,3,FALSE),0)</f>
        <v>0</v>
      </c>
      <c r="R2628" s="2">
        <f>IFERROR(VLOOKUP(C2628,'FEBRE MACULOSA'!$A$5:$C$181,3,FALSE),0)</f>
        <v>0</v>
      </c>
      <c r="S2628" s="2">
        <f>IFERROR(VLOOKUP(C2628,LEPTOSPIROSE!$A$5:$C$1176,3,FALSE),0)</f>
        <v>0</v>
      </c>
      <c r="T2628" s="2">
        <f>IFERROR(VLOOKUP(C2628,'DOENÇA DE CHAGAS'!$A$5:$C$100,3,FALSE),0)</f>
        <v>0</v>
      </c>
      <c r="U2628" s="2">
        <f>IFERROR(VLOOKUP(C2628,'PICADAS DE COBRAS'!$A$6:$C$4645,3,FALSE),0)</f>
        <v>9</v>
      </c>
      <c r="V2628">
        <f>IFERROR(VLOOKUP(C2628,'ZIKA VIRUS'!$A$5:$C$2399,3,FALSE),0)</f>
        <v>0</v>
      </c>
      <c r="W2628">
        <f>IFERROR(VLOOKUP(C2628,'FEBRE TIFÓIDE'!$A$5:$C$46,3,FALSE),0)</f>
        <v>0</v>
      </c>
      <c r="X2628">
        <f>IFERROR(VLOOKUP(C2628,HANTAVIROSE!$A$5:$C$153,3,FALSE),0)</f>
        <v>0</v>
      </c>
      <c r="Y2628">
        <f>IFERROR(VLOOKUP(C2628,MENINGITE!$A$5:$C$447,3,FALSE),0)</f>
        <v>0</v>
      </c>
      <c r="Z2628">
        <f>IFERROR(VLOOKUP(C2628,RAIVA!$A$5:$C$16,3,FALSE),0)</f>
        <v>0</v>
      </c>
    </row>
    <row r="2629" spans="1:26" x14ac:dyDescent="0.3">
      <c r="A2629" s="2" t="s">
        <v>5249</v>
      </c>
      <c r="B2629" s="2" t="s">
        <v>5261</v>
      </c>
      <c r="C2629" s="2">
        <v>120032</v>
      </c>
      <c r="D2629" s="2">
        <v>1200328</v>
      </c>
      <c r="E2629" s="2" t="s">
        <v>5249</v>
      </c>
      <c r="F2629" s="2" t="s">
        <v>5261</v>
      </c>
      <c r="G2629" s="2">
        <f>IFERROR(VLOOKUP(D2629,Coordenadas!$A$2:$D$5571,3,FALSE),0)</f>
        <v>-9.4309100000000008</v>
      </c>
      <c r="H2629" s="2">
        <f>IFERROR(VLOOKUP(D2629,Coordenadas!$A$2:$D$5571,4,FALSE),0)</f>
        <v>-71.897400000000005</v>
      </c>
      <c r="I2629" s="2" t="s">
        <v>5323</v>
      </c>
      <c r="J2629" s="2">
        <v>6577</v>
      </c>
      <c r="K2629" s="2" t="s">
        <v>5332</v>
      </c>
      <c r="L2629" s="2">
        <f>IFERROR(VLOOKUP(C2629,BOTULISMO!$A$3:$C$19,3,FALSE),0)</f>
        <v>0</v>
      </c>
      <c r="M2629" s="2">
        <f>IFERROR(VLOOKUP(C2629,'LEISHMANIOSE VISCERAL'!$A$4:$C$454,3,FALSE),0)</f>
        <v>0</v>
      </c>
      <c r="N2629" s="2">
        <f>IFERROR(VLOOKUP(C2629,'LEISHMANIOSE TEGUMENTAR'!$A$4:$C$1681,3,FALSE),0)</f>
        <v>12</v>
      </c>
      <c r="O2629" s="2">
        <f>IFERROR(VLOOKUP(C2629,'FEBRE AMARELA'!$A$4:$C$38,3,FALSE),0)</f>
        <v>0</v>
      </c>
      <c r="P2629" s="2">
        <f>IFERROR(VLOOKUP(C2629,DENGUE!$A$5:$C$4097,3,FALSE),0)</f>
        <v>0</v>
      </c>
      <c r="Q2629" s="2">
        <f>IFERROR(VLOOKUP(C2629,'HEPATITE VIRAL'!$A$5:$C$3162,3,FALSE),0)</f>
        <v>2</v>
      </c>
      <c r="R2629" s="2">
        <f>IFERROR(VLOOKUP(C2629,'FEBRE MACULOSA'!$A$5:$C$181,3,FALSE),0)</f>
        <v>0</v>
      </c>
      <c r="S2629" s="2">
        <f>IFERROR(VLOOKUP(C2629,LEPTOSPIROSE!$A$5:$C$1176,3,FALSE),0)</f>
        <v>0</v>
      </c>
      <c r="T2629" s="2">
        <f>IFERROR(VLOOKUP(C2629,'DOENÇA DE CHAGAS'!$A$5:$C$100,3,FALSE),0)</f>
        <v>0</v>
      </c>
      <c r="U2629" s="2">
        <f>IFERROR(VLOOKUP(C2629,'PICADAS DE COBRAS'!$A$6:$C$4645,3,FALSE),0)</f>
        <v>11</v>
      </c>
      <c r="V2629">
        <f>IFERROR(VLOOKUP(C2629,'ZIKA VIRUS'!$A$5:$C$2399,3,FALSE),0)</f>
        <v>0</v>
      </c>
      <c r="W2629">
        <f>IFERROR(VLOOKUP(C2629,'FEBRE TIFÓIDE'!$A$5:$C$46,3,FALSE),0)</f>
        <v>0</v>
      </c>
      <c r="X2629">
        <f>IFERROR(VLOOKUP(C2629,HANTAVIROSE!$A$5:$C$153,3,FALSE),0)</f>
        <v>0</v>
      </c>
      <c r="Y2629">
        <f>IFERROR(VLOOKUP(C2629,MENINGITE!$A$5:$C$447,3,FALSE),0)</f>
        <v>0</v>
      </c>
      <c r="Z2629">
        <f>IFERROR(VLOOKUP(C2629,RAIVA!$A$5:$C$16,3,FALSE),0)</f>
        <v>0</v>
      </c>
    </row>
    <row r="2630" spans="1:26" x14ac:dyDescent="0.3">
      <c r="A2630" s="2" t="s">
        <v>967</v>
      </c>
      <c r="B2630" s="2" t="s">
        <v>1118</v>
      </c>
      <c r="C2630" s="2">
        <v>420915</v>
      </c>
      <c r="D2630" s="2">
        <v>4209151</v>
      </c>
      <c r="E2630" s="2" t="s">
        <v>967</v>
      </c>
      <c r="F2630" s="2" t="s">
        <v>1118</v>
      </c>
      <c r="G2630" s="2">
        <f>IFERROR(VLOOKUP(D2630,Coordenadas!$A$2:$D$5571,3,FALSE),0)</f>
        <v>-26.956600000000002</v>
      </c>
      <c r="H2630" s="2">
        <f>IFERROR(VLOOKUP(D2630,Coordenadas!$A$2:$D$5571,4,FALSE),0)</f>
        <v>-49.628599999999999</v>
      </c>
      <c r="I2630" s="2" t="s">
        <v>5326</v>
      </c>
      <c r="J2630" s="2">
        <v>4721</v>
      </c>
      <c r="K2630" s="2" t="s">
        <v>5332</v>
      </c>
      <c r="L2630" s="2">
        <f>IFERROR(VLOOKUP(C2630,BOTULISMO!$A$3:$C$19,3,FALSE),0)</f>
        <v>0</v>
      </c>
      <c r="M2630" s="2">
        <f>IFERROR(VLOOKUP(C2630,'LEISHMANIOSE VISCERAL'!$A$4:$C$454,3,FALSE),0)</f>
        <v>0</v>
      </c>
      <c r="N2630" s="2">
        <f>IFERROR(VLOOKUP(C2630,'LEISHMANIOSE TEGUMENTAR'!$A$4:$C$1681,3,FALSE),0)</f>
        <v>0</v>
      </c>
      <c r="O2630" s="2">
        <f>IFERROR(VLOOKUP(C2630,'FEBRE AMARELA'!$A$4:$C$38,3,FALSE),0)</f>
        <v>0</v>
      </c>
      <c r="P2630" s="2">
        <f>IFERROR(VLOOKUP(C2630,DENGUE!$A$5:$C$4097,3,FALSE),0)</f>
        <v>0</v>
      </c>
      <c r="Q2630" s="2">
        <f>IFERROR(VLOOKUP(C2630,'HEPATITE VIRAL'!$A$5:$C$3162,3,FALSE),0)</f>
        <v>2</v>
      </c>
      <c r="R2630" s="2">
        <f>IFERROR(VLOOKUP(C2630,'FEBRE MACULOSA'!$A$5:$C$181,3,FALSE),0)</f>
        <v>0</v>
      </c>
      <c r="S2630" s="2">
        <f>IFERROR(VLOOKUP(C2630,LEPTOSPIROSE!$A$5:$C$1176,3,FALSE),0)</f>
        <v>0</v>
      </c>
      <c r="T2630" s="2">
        <f>IFERROR(VLOOKUP(C2630,'DOENÇA DE CHAGAS'!$A$5:$C$100,3,FALSE),0)</f>
        <v>0</v>
      </c>
      <c r="U2630" s="2">
        <f>IFERROR(VLOOKUP(C2630,'PICADAS DE COBRAS'!$A$6:$C$4645,3,FALSE),0)</f>
        <v>11</v>
      </c>
      <c r="V2630">
        <f>IFERROR(VLOOKUP(C2630,'ZIKA VIRUS'!$A$5:$C$2399,3,FALSE),0)</f>
        <v>0</v>
      </c>
      <c r="W2630">
        <f>IFERROR(VLOOKUP(C2630,'FEBRE TIFÓIDE'!$A$5:$C$46,3,FALSE),0)</f>
        <v>0</v>
      </c>
      <c r="X2630">
        <f>IFERROR(VLOOKUP(C2630,HANTAVIROSE!$A$5:$C$153,3,FALSE),0)</f>
        <v>0</v>
      </c>
      <c r="Y2630">
        <f>IFERROR(VLOOKUP(C2630,MENINGITE!$A$5:$C$447,3,FALSE),0)</f>
        <v>0</v>
      </c>
      <c r="Z2630">
        <f>IFERROR(VLOOKUP(C2630,RAIVA!$A$5:$C$16,3,FALSE),0)</f>
        <v>0</v>
      </c>
    </row>
    <row r="2631" spans="1:26" x14ac:dyDescent="0.3">
      <c r="A2631" s="2" t="s">
        <v>1637</v>
      </c>
      <c r="B2631" s="2" t="s">
        <v>1974</v>
      </c>
      <c r="C2631" s="2">
        <v>352570</v>
      </c>
      <c r="D2631" s="2">
        <v>3525706</v>
      </c>
      <c r="E2631" s="2" t="s">
        <v>1637</v>
      </c>
      <c r="F2631" s="2" t="s">
        <v>1974</v>
      </c>
      <c r="G2631" s="2">
        <f>IFERROR(VLOOKUP(D2631,Coordenadas!$A$2:$D$5571,3,FALSE),0)</f>
        <v>-21.055099999999999</v>
      </c>
      <c r="H2631" s="2">
        <f>IFERROR(VLOOKUP(D2631,Coordenadas!$A$2:$D$5571,4,FALSE),0)</f>
        <v>-49.6892</v>
      </c>
      <c r="I2631" s="2" t="s">
        <v>5325</v>
      </c>
      <c r="J2631" s="2">
        <v>32763</v>
      </c>
      <c r="K2631" s="2" t="s">
        <v>5330</v>
      </c>
      <c r="L2631" s="2">
        <f>IFERROR(VLOOKUP(C2631,BOTULISMO!$A$3:$C$19,3,FALSE),0)</f>
        <v>0</v>
      </c>
      <c r="M2631" s="2">
        <f>IFERROR(VLOOKUP(C2631,'LEISHMANIOSE VISCERAL'!$A$4:$C$454,3,FALSE),0)</f>
        <v>0</v>
      </c>
      <c r="N2631" s="2">
        <f>IFERROR(VLOOKUP(C2631,'LEISHMANIOSE TEGUMENTAR'!$A$4:$C$1681,3,FALSE),0)</f>
        <v>0</v>
      </c>
      <c r="O2631" s="2">
        <f>IFERROR(VLOOKUP(C2631,'FEBRE AMARELA'!$A$4:$C$38,3,FALSE),0)</f>
        <v>0</v>
      </c>
      <c r="P2631" s="2">
        <f>IFERROR(VLOOKUP(C2631,DENGUE!$A$5:$C$4097,3,FALSE),0)</f>
        <v>67</v>
      </c>
      <c r="Q2631" s="2">
        <f>IFERROR(VLOOKUP(C2631,'HEPATITE VIRAL'!$A$5:$C$3162,3,FALSE),0)</f>
        <v>0</v>
      </c>
      <c r="R2631" s="2">
        <f>IFERROR(VLOOKUP(C2631,'FEBRE MACULOSA'!$A$5:$C$181,3,FALSE),0)</f>
        <v>0</v>
      </c>
      <c r="S2631" s="2">
        <f>IFERROR(VLOOKUP(C2631,LEPTOSPIROSE!$A$5:$C$1176,3,FALSE),0)</f>
        <v>0</v>
      </c>
      <c r="T2631" s="2">
        <f>IFERROR(VLOOKUP(C2631,'DOENÇA DE CHAGAS'!$A$5:$C$100,3,FALSE),0)</f>
        <v>0</v>
      </c>
      <c r="U2631" s="2">
        <f>IFERROR(VLOOKUP(C2631,'PICADAS DE COBRAS'!$A$6:$C$4645,3,FALSE),0)</f>
        <v>219</v>
      </c>
      <c r="V2631">
        <f>IFERROR(VLOOKUP(C2631,'ZIKA VIRUS'!$A$5:$C$2399,3,FALSE),0)</f>
        <v>16</v>
      </c>
      <c r="W2631">
        <f>IFERROR(VLOOKUP(C2631,'FEBRE TIFÓIDE'!$A$5:$C$46,3,FALSE),0)</f>
        <v>0</v>
      </c>
      <c r="X2631">
        <f>IFERROR(VLOOKUP(C2631,HANTAVIROSE!$A$5:$C$153,3,FALSE),0)</f>
        <v>0</v>
      </c>
      <c r="Y2631">
        <f>IFERROR(VLOOKUP(C2631,MENINGITE!$A$5:$C$447,3,FALSE),0)</f>
        <v>0</v>
      </c>
      <c r="Z2631">
        <f>IFERROR(VLOOKUP(C2631,RAIVA!$A$5:$C$16,3,FALSE),0)</f>
        <v>0</v>
      </c>
    </row>
    <row r="2632" spans="1:26" x14ac:dyDescent="0.3">
      <c r="A2632" s="2" t="s">
        <v>4178</v>
      </c>
      <c r="B2632" s="2" t="s">
        <v>4260</v>
      </c>
      <c r="C2632" s="2">
        <v>240600</v>
      </c>
      <c r="D2632" s="2">
        <v>2406007</v>
      </c>
      <c r="E2632" s="2" t="s">
        <v>4178</v>
      </c>
      <c r="F2632" s="2" t="s">
        <v>4260</v>
      </c>
      <c r="G2632" s="2">
        <f>IFERROR(VLOOKUP(D2632,Coordenadas!$A$2:$D$5571,3,FALSE),0)</f>
        <v>-6.3109500000000001</v>
      </c>
      <c r="H2632" s="2">
        <f>IFERROR(VLOOKUP(D2632,Coordenadas!$A$2:$D$5571,4,FALSE),0)</f>
        <v>-38.282299999999999</v>
      </c>
      <c r="I2632" s="2" t="s">
        <v>5324</v>
      </c>
      <c r="J2632" s="2">
        <v>5868</v>
      </c>
      <c r="K2632" s="2" t="s">
        <v>5332</v>
      </c>
      <c r="L2632" s="2">
        <f>IFERROR(VLOOKUP(C2632,BOTULISMO!$A$3:$C$19,3,FALSE),0)</f>
        <v>0</v>
      </c>
      <c r="M2632" s="2">
        <f>IFERROR(VLOOKUP(C2632,'LEISHMANIOSE VISCERAL'!$A$4:$C$454,3,FALSE),0)</f>
        <v>0</v>
      </c>
      <c r="N2632" s="2">
        <f>IFERROR(VLOOKUP(C2632,'LEISHMANIOSE TEGUMENTAR'!$A$4:$C$1681,3,FALSE),0)</f>
        <v>0</v>
      </c>
      <c r="O2632" s="2">
        <f>IFERROR(VLOOKUP(C2632,'FEBRE AMARELA'!$A$4:$C$38,3,FALSE),0)</f>
        <v>0</v>
      </c>
      <c r="P2632" s="2">
        <f>IFERROR(VLOOKUP(C2632,DENGUE!$A$5:$C$4097,3,FALSE),0)</f>
        <v>2</v>
      </c>
      <c r="Q2632" s="2">
        <f>IFERROR(VLOOKUP(C2632,'HEPATITE VIRAL'!$A$5:$C$3162,3,FALSE),0)</f>
        <v>0</v>
      </c>
      <c r="R2632" s="2">
        <f>IFERROR(VLOOKUP(C2632,'FEBRE MACULOSA'!$A$5:$C$181,3,FALSE),0)</f>
        <v>0</v>
      </c>
      <c r="S2632" s="2">
        <f>IFERROR(VLOOKUP(C2632,LEPTOSPIROSE!$A$5:$C$1176,3,FALSE),0)</f>
        <v>0</v>
      </c>
      <c r="T2632" s="2">
        <f>IFERROR(VLOOKUP(C2632,'DOENÇA DE CHAGAS'!$A$5:$C$100,3,FALSE),0)</f>
        <v>0</v>
      </c>
      <c r="U2632" s="2">
        <f>IFERROR(VLOOKUP(C2632,'PICADAS DE COBRAS'!$A$6:$C$4645,3,FALSE),0)</f>
        <v>0</v>
      </c>
      <c r="V2632">
        <f>IFERROR(VLOOKUP(C2632,'ZIKA VIRUS'!$A$5:$C$2399,3,FALSE),0)</f>
        <v>1</v>
      </c>
      <c r="W2632">
        <f>IFERROR(VLOOKUP(C2632,'FEBRE TIFÓIDE'!$A$5:$C$46,3,FALSE),0)</f>
        <v>0</v>
      </c>
      <c r="X2632">
        <f>IFERROR(VLOOKUP(C2632,HANTAVIROSE!$A$5:$C$153,3,FALSE),0)</f>
        <v>0</v>
      </c>
      <c r="Y2632">
        <f>IFERROR(VLOOKUP(C2632,MENINGITE!$A$5:$C$447,3,FALSE),0)</f>
        <v>0</v>
      </c>
      <c r="Z2632">
        <f>IFERROR(VLOOKUP(C2632,RAIVA!$A$5:$C$16,3,FALSE),0)</f>
        <v>0</v>
      </c>
    </row>
    <row r="2633" spans="1:26" x14ac:dyDescent="0.3">
      <c r="A2633" s="2" t="s">
        <v>4490</v>
      </c>
      <c r="B2633" s="2" t="s">
        <v>4600</v>
      </c>
      <c r="C2633" s="2">
        <v>220550</v>
      </c>
      <c r="D2633" s="2">
        <v>2205508</v>
      </c>
      <c r="E2633" s="2" t="s">
        <v>4490</v>
      </c>
      <c r="F2633" s="2" t="s">
        <v>4600</v>
      </c>
      <c r="G2633" s="2">
        <f>IFERROR(VLOOKUP(D2633,Coordenadas!$A$2:$D$5571,3,FALSE),0)</f>
        <v>-4.7514599999999998</v>
      </c>
      <c r="H2633" s="2">
        <f>IFERROR(VLOOKUP(D2633,Coordenadas!$A$2:$D$5571,4,FALSE),0)</f>
        <v>-42.574599999999997</v>
      </c>
      <c r="I2633" s="2" t="s">
        <v>5324</v>
      </c>
      <c r="J2633" s="2">
        <v>37085</v>
      </c>
      <c r="K2633" s="2" t="s">
        <v>5330</v>
      </c>
      <c r="L2633" s="2">
        <f>IFERROR(VLOOKUP(C2633,BOTULISMO!$A$3:$C$19,3,FALSE),0)</f>
        <v>0</v>
      </c>
      <c r="M2633" s="2">
        <f>IFERROR(VLOOKUP(C2633,'LEISHMANIOSE VISCERAL'!$A$4:$C$454,3,FALSE),0)</f>
        <v>0</v>
      </c>
      <c r="N2633" s="2">
        <f>IFERROR(VLOOKUP(C2633,'LEISHMANIOSE TEGUMENTAR'!$A$4:$C$1681,3,FALSE),0)</f>
        <v>0</v>
      </c>
      <c r="O2633" s="2">
        <f>IFERROR(VLOOKUP(C2633,'FEBRE AMARELA'!$A$4:$C$38,3,FALSE),0)</f>
        <v>0</v>
      </c>
      <c r="P2633" s="2">
        <f>IFERROR(VLOOKUP(C2633,DENGUE!$A$5:$C$4097,3,FALSE),0)</f>
        <v>2</v>
      </c>
      <c r="Q2633" s="2">
        <f>IFERROR(VLOOKUP(C2633,'HEPATITE VIRAL'!$A$5:$C$3162,3,FALSE),0)</f>
        <v>2</v>
      </c>
      <c r="R2633" s="2">
        <f>IFERROR(VLOOKUP(C2633,'FEBRE MACULOSA'!$A$5:$C$181,3,FALSE),0)</f>
        <v>0</v>
      </c>
      <c r="S2633" s="2">
        <f>IFERROR(VLOOKUP(C2633,LEPTOSPIROSE!$A$5:$C$1176,3,FALSE),0)</f>
        <v>0</v>
      </c>
      <c r="T2633" s="2">
        <f>IFERROR(VLOOKUP(C2633,'DOENÇA DE CHAGAS'!$A$5:$C$100,3,FALSE),0)</f>
        <v>0</v>
      </c>
      <c r="U2633" s="2">
        <f>IFERROR(VLOOKUP(C2633,'PICADAS DE COBRAS'!$A$6:$C$4645,3,FALSE),0)</f>
        <v>43</v>
      </c>
      <c r="V2633">
        <f>IFERROR(VLOOKUP(C2633,'ZIKA VIRUS'!$A$5:$C$2399,3,FALSE),0)</f>
        <v>0</v>
      </c>
      <c r="W2633">
        <f>IFERROR(VLOOKUP(C2633,'FEBRE TIFÓIDE'!$A$5:$C$46,3,FALSE),0)</f>
        <v>0</v>
      </c>
      <c r="X2633">
        <f>IFERROR(VLOOKUP(C2633,HANTAVIROSE!$A$5:$C$153,3,FALSE),0)</f>
        <v>0</v>
      </c>
      <c r="Y2633">
        <f>IFERROR(VLOOKUP(C2633,MENINGITE!$A$5:$C$447,3,FALSE),0)</f>
        <v>0</v>
      </c>
      <c r="Z2633">
        <f>IFERROR(VLOOKUP(C2633,RAIVA!$A$5:$C$16,3,FALSE),0)</f>
        <v>0</v>
      </c>
    </row>
    <row r="2634" spans="1:26" x14ac:dyDescent="0.3">
      <c r="A2634" s="2" t="s">
        <v>2425</v>
      </c>
      <c r="B2634" s="2" t="s">
        <v>2852</v>
      </c>
      <c r="C2634" s="2">
        <v>313652</v>
      </c>
      <c r="D2634" s="2">
        <v>3136520</v>
      </c>
      <c r="E2634" s="2" t="s">
        <v>2425</v>
      </c>
      <c r="F2634" s="2" t="s">
        <v>2852</v>
      </c>
      <c r="G2634" s="2">
        <f>IFERROR(VLOOKUP(D2634,Coordenadas!$A$2:$D$5571,3,FALSE),0)</f>
        <v>-16.9053</v>
      </c>
      <c r="H2634" s="2">
        <f>IFERROR(VLOOKUP(D2634,Coordenadas!$A$2:$D$5571,4,FALSE),0)</f>
        <v>-42.601399999999998</v>
      </c>
      <c r="I2634" s="2" t="s">
        <v>5325</v>
      </c>
      <c r="J2634" s="2">
        <v>4553</v>
      </c>
      <c r="K2634" s="2" t="s">
        <v>5332</v>
      </c>
      <c r="L2634" s="2">
        <f>IFERROR(VLOOKUP(C2634,BOTULISMO!$A$3:$C$19,3,FALSE),0)</f>
        <v>0</v>
      </c>
      <c r="M2634" s="2">
        <f>IFERROR(VLOOKUP(C2634,'LEISHMANIOSE VISCERAL'!$A$4:$C$454,3,FALSE),0)</f>
        <v>0</v>
      </c>
      <c r="N2634" s="2">
        <f>IFERROR(VLOOKUP(C2634,'LEISHMANIOSE TEGUMENTAR'!$A$4:$C$1681,3,FALSE),0)</f>
        <v>3</v>
      </c>
      <c r="O2634" s="2">
        <f>IFERROR(VLOOKUP(C2634,'FEBRE AMARELA'!$A$4:$C$38,3,FALSE),0)</f>
        <v>0</v>
      </c>
      <c r="P2634" s="2">
        <f>IFERROR(VLOOKUP(C2634,DENGUE!$A$5:$C$4097,3,FALSE),0)</f>
        <v>89</v>
      </c>
      <c r="Q2634" s="2">
        <f>IFERROR(VLOOKUP(C2634,'HEPATITE VIRAL'!$A$5:$C$3162,3,FALSE),0)</f>
        <v>6</v>
      </c>
      <c r="R2634" s="2">
        <f>IFERROR(VLOOKUP(C2634,'FEBRE MACULOSA'!$A$5:$C$181,3,FALSE),0)</f>
        <v>0</v>
      </c>
      <c r="S2634" s="2">
        <f>IFERROR(VLOOKUP(C2634,LEPTOSPIROSE!$A$5:$C$1176,3,FALSE),0)</f>
        <v>0</v>
      </c>
      <c r="T2634" s="2">
        <f>IFERROR(VLOOKUP(C2634,'DOENÇA DE CHAGAS'!$A$5:$C$100,3,FALSE),0)</f>
        <v>0</v>
      </c>
      <c r="U2634" s="2">
        <f>IFERROR(VLOOKUP(C2634,'PICADAS DE COBRAS'!$A$6:$C$4645,3,FALSE),0)</f>
        <v>41</v>
      </c>
      <c r="V2634">
        <f>IFERROR(VLOOKUP(C2634,'ZIKA VIRUS'!$A$5:$C$2399,3,FALSE),0)</f>
        <v>0</v>
      </c>
      <c r="W2634">
        <f>IFERROR(VLOOKUP(C2634,'FEBRE TIFÓIDE'!$A$5:$C$46,3,FALSE),0)</f>
        <v>0</v>
      </c>
      <c r="X2634">
        <f>IFERROR(VLOOKUP(C2634,HANTAVIROSE!$A$5:$C$153,3,FALSE),0)</f>
        <v>0</v>
      </c>
      <c r="Y2634">
        <f>IFERROR(VLOOKUP(C2634,MENINGITE!$A$5:$C$447,3,FALSE),0)</f>
        <v>0</v>
      </c>
      <c r="Z2634">
        <f>IFERROR(VLOOKUP(C2634,RAIVA!$A$5:$C$16,3,FALSE),0)</f>
        <v>0</v>
      </c>
    </row>
    <row r="2635" spans="1:26" x14ac:dyDescent="0.3">
      <c r="A2635" s="2" t="s">
        <v>2425</v>
      </c>
      <c r="B2635" s="2" t="s">
        <v>2851</v>
      </c>
      <c r="C2635" s="2">
        <v>313655</v>
      </c>
      <c r="D2635" s="2">
        <v>3136553</v>
      </c>
      <c r="E2635" s="2" t="s">
        <v>2425</v>
      </c>
      <c r="F2635" s="2" t="s">
        <v>2851</v>
      </c>
      <c r="G2635" s="2">
        <f>IFERROR(VLOOKUP(D2635,Coordenadas!$A$2:$D$5571,3,FALSE),0)</f>
        <v>-18.2195</v>
      </c>
      <c r="H2635" s="2">
        <f>IFERROR(VLOOKUP(D2635,Coordenadas!$A$2:$D$5571,4,FALSE),0)</f>
        <v>-42.494599999999998</v>
      </c>
      <c r="I2635" s="2" t="s">
        <v>5325</v>
      </c>
      <c r="J2635" s="2">
        <v>4376</v>
      </c>
      <c r="K2635" s="2" t="s">
        <v>5332</v>
      </c>
      <c r="L2635" s="2">
        <f>IFERROR(VLOOKUP(C2635,BOTULISMO!$A$3:$C$19,3,FALSE),0)</f>
        <v>0</v>
      </c>
      <c r="M2635" s="2">
        <f>IFERROR(VLOOKUP(C2635,'LEISHMANIOSE VISCERAL'!$A$4:$C$454,3,FALSE),0)</f>
        <v>0</v>
      </c>
      <c r="N2635" s="2">
        <f>IFERROR(VLOOKUP(C2635,'LEISHMANIOSE TEGUMENTAR'!$A$4:$C$1681,3,FALSE),0)</f>
        <v>3</v>
      </c>
      <c r="O2635" s="2">
        <f>IFERROR(VLOOKUP(C2635,'FEBRE AMARELA'!$A$4:$C$38,3,FALSE),0)</f>
        <v>0</v>
      </c>
      <c r="P2635" s="2">
        <f>IFERROR(VLOOKUP(C2635,DENGUE!$A$5:$C$4097,3,FALSE),0)</f>
        <v>0</v>
      </c>
      <c r="Q2635" s="2">
        <f>IFERROR(VLOOKUP(C2635,'HEPATITE VIRAL'!$A$5:$C$3162,3,FALSE),0)</f>
        <v>0</v>
      </c>
      <c r="R2635" s="2">
        <f>IFERROR(VLOOKUP(C2635,'FEBRE MACULOSA'!$A$5:$C$181,3,FALSE),0)</f>
        <v>0</v>
      </c>
      <c r="S2635" s="2">
        <f>IFERROR(VLOOKUP(C2635,LEPTOSPIROSE!$A$5:$C$1176,3,FALSE),0)</f>
        <v>0</v>
      </c>
      <c r="T2635" s="2">
        <f>IFERROR(VLOOKUP(C2635,'DOENÇA DE CHAGAS'!$A$5:$C$100,3,FALSE),0)</f>
        <v>0</v>
      </c>
      <c r="U2635" s="2">
        <f>IFERROR(VLOOKUP(C2635,'PICADAS DE COBRAS'!$A$6:$C$4645,3,FALSE),0)</f>
        <v>1</v>
      </c>
      <c r="V2635">
        <f>IFERROR(VLOOKUP(C2635,'ZIKA VIRUS'!$A$5:$C$2399,3,FALSE),0)</f>
        <v>0</v>
      </c>
      <c r="W2635">
        <f>IFERROR(VLOOKUP(C2635,'FEBRE TIFÓIDE'!$A$5:$C$46,3,FALSE),0)</f>
        <v>0</v>
      </c>
      <c r="X2635">
        <f>IFERROR(VLOOKUP(C2635,HANTAVIROSE!$A$5:$C$153,3,FALSE),0)</f>
        <v>0</v>
      </c>
      <c r="Y2635">
        <f>IFERROR(VLOOKUP(C2635,MENINGITE!$A$5:$C$447,3,FALSE),0)</f>
        <v>0</v>
      </c>
      <c r="Z2635">
        <f>IFERROR(VLOOKUP(C2635,RAIVA!$A$5:$C$16,3,FALSE),0)</f>
        <v>0</v>
      </c>
    </row>
    <row r="2636" spans="1:26" x14ac:dyDescent="0.3">
      <c r="A2636" s="2" t="s">
        <v>4704</v>
      </c>
      <c r="B2636" s="2" t="s">
        <v>4810</v>
      </c>
      <c r="C2636" s="2">
        <v>210560</v>
      </c>
      <c r="D2636" s="2">
        <v>2105609</v>
      </c>
      <c r="E2636" s="2" t="s">
        <v>4704</v>
      </c>
      <c r="F2636" s="2" t="s">
        <v>4810</v>
      </c>
      <c r="G2636" s="2">
        <f>IFERROR(VLOOKUP(D2636,Coordenadas!$A$2:$D$5571,3,FALSE),0)</f>
        <v>-4.98611</v>
      </c>
      <c r="H2636" s="2">
        <f>IFERROR(VLOOKUP(D2636,Coordenadas!$A$2:$D$5571,4,FALSE),0)</f>
        <v>-44.695799999999998</v>
      </c>
      <c r="I2636" s="2" t="s">
        <v>5324</v>
      </c>
      <c r="J2636" s="2">
        <v>15433</v>
      </c>
      <c r="K2636" s="2" t="s">
        <v>5332</v>
      </c>
      <c r="L2636" s="2">
        <f>IFERROR(VLOOKUP(C2636,BOTULISMO!$A$3:$C$19,3,FALSE),0)</f>
        <v>0</v>
      </c>
      <c r="M2636" s="2">
        <f>IFERROR(VLOOKUP(C2636,'LEISHMANIOSE VISCERAL'!$A$4:$C$454,3,FALSE),0)</f>
        <v>0</v>
      </c>
      <c r="N2636" s="2">
        <f>IFERROR(VLOOKUP(C2636,'LEISHMANIOSE TEGUMENTAR'!$A$4:$C$1681,3,FALSE),0)</f>
        <v>4</v>
      </c>
      <c r="O2636" s="2">
        <f>IFERROR(VLOOKUP(C2636,'FEBRE AMARELA'!$A$4:$C$38,3,FALSE),0)</f>
        <v>0</v>
      </c>
      <c r="P2636" s="2">
        <f>IFERROR(VLOOKUP(C2636,DENGUE!$A$5:$C$4097,3,FALSE),0)</f>
        <v>2</v>
      </c>
      <c r="Q2636" s="2">
        <f>IFERROR(VLOOKUP(C2636,'HEPATITE VIRAL'!$A$5:$C$3162,3,FALSE),0)</f>
        <v>0</v>
      </c>
      <c r="R2636" s="2">
        <f>IFERROR(VLOOKUP(C2636,'FEBRE MACULOSA'!$A$5:$C$181,3,FALSE),0)</f>
        <v>0</v>
      </c>
      <c r="S2636" s="2">
        <f>IFERROR(VLOOKUP(C2636,LEPTOSPIROSE!$A$5:$C$1176,3,FALSE),0)</f>
        <v>0</v>
      </c>
      <c r="T2636" s="2">
        <f>IFERROR(VLOOKUP(C2636,'DOENÇA DE CHAGAS'!$A$5:$C$100,3,FALSE),0)</f>
        <v>0</v>
      </c>
      <c r="U2636" s="2">
        <f>IFERROR(VLOOKUP(C2636,'PICADAS DE COBRAS'!$A$6:$C$4645,3,FALSE),0)</f>
        <v>2</v>
      </c>
      <c r="V2636">
        <f>IFERROR(VLOOKUP(C2636,'ZIKA VIRUS'!$A$5:$C$2399,3,FALSE),0)</f>
        <v>0</v>
      </c>
      <c r="W2636">
        <f>IFERROR(VLOOKUP(C2636,'FEBRE TIFÓIDE'!$A$5:$C$46,3,FALSE),0)</f>
        <v>0</v>
      </c>
      <c r="X2636">
        <f>IFERROR(VLOOKUP(C2636,HANTAVIROSE!$A$5:$C$153,3,FALSE),0)</f>
        <v>0</v>
      </c>
      <c r="Y2636">
        <f>IFERROR(VLOOKUP(C2636,MENINGITE!$A$5:$C$447,3,FALSE),0)</f>
        <v>0</v>
      </c>
      <c r="Z2636">
        <f>IFERROR(VLOOKUP(C2636,RAIVA!$A$5:$C$16,3,FALSE),0)</f>
        <v>0</v>
      </c>
    </row>
    <row r="2637" spans="1:26" x14ac:dyDescent="0.3">
      <c r="A2637" s="2" t="s">
        <v>2425</v>
      </c>
      <c r="B2637" s="2" t="s">
        <v>2850</v>
      </c>
      <c r="C2637" s="2">
        <v>313657</v>
      </c>
      <c r="D2637" s="2">
        <v>3136579</v>
      </c>
      <c r="E2637" s="2" t="s">
        <v>2425</v>
      </c>
      <c r="F2637" s="2" t="s">
        <v>2850</v>
      </c>
      <c r="G2637" s="2">
        <f>IFERROR(VLOOKUP(D2637,Coordenadas!$A$2:$D$5571,3,FALSE),0)</f>
        <v>-16.541699999999999</v>
      </c>
      <c r="H2637" s="2">
        <f>IFERROR(VLOOKUP(D2637,Coordenadas!$A$2:$D$5571,4,FALSE),0)</f>
        <v>-42.515099999999997</v>
      </c>
      <c r="I2637" s="2" t="s">
        <v>5325</v>
      </c>
      <c r="J2637" s="2">
        <v>4566</v>
      </c>
      <c r="K2637" s="2" t="s">
        <v>5332</v>
      </c>
      <c r="L2637" s="2">
        <f>IFERROR(VLOOKUP(C2637,BOTULISMO!$A$3:$C$19,3,FALSE),0)</f>
        <v>0</v>
      </c>
      <c r="M2637" s="2">
        <f>IFERROR(VLOOKUP(C2637,'LEISHMANIOSE VISCERAL'!$A$4:$C$454,3,FALSE),0)</f>
        <v>0</v>
      </c>
      <c r="N2637" s="2">
        <f>IFERROR(VLOOKUP(C2637,'LEISHMANIOSE TEGUMENTAR'!$A$4:$C$1681,3,FALSE),0)</f>
        <v>3</v>
      </c>
      <c r="O2637" s="2">
        <f>IFERROR(VLOOKUP(C2637,'FEBRE AMARELA'!$A$4:$C$38,3,FALSE),0)</f>
        <v>0</v>
      </c>
      <c r="P2637" s="2">
        <f>IFERROR(VLOOKUP(C2637,DENGUE!$A$5:$C$4097,3,FALSE),0)</f>
        <v>172</v>
      </c>
      <c r="Q2637" s="2">
        <f>IFERROR(VLOOKUP(C2637,'HEPATITE VIRAL'!$A$5:$C$3162,3,FALSE),0)</f>
        <v>0</v>
      </c>
      <c r="R2637" s="2">
        <f>IFERROR(VLOOKUP(C2637,'FEBRE MACULOSA'!$A$5:$C$181,3,FALSE),0)</f>
        <v>0</v>
      </c>
      <c r="S2637" s="2">
        <f>IFERROR(VLOOKUP(C2637,LEPTOSPIROSE!$A$5:$C$1176,3,FALSE),0)</f>
        <v>0</v>
      </c>
      <c r="T2637" s="2">
        <f>IFERROR(VLOOKUP(C2637,'DOENÇA DE CHAGAS'!$A$5:$C$100,3,FALSE),0)</f>
        <v>0</v>
      </c>
      <c r="U2637" s="2">
        <f>IFERROR(VLOOKUP(C2637,'PICADAS DE COBRAS'!$A$6:$C$4645,3,FALSE),0)</f>
        <v>11</v>
      </c>
      <c r="V2637">
        <f>IFERROR(VLOOKUP(C2637,'ZIKA VIRUS'!$A$5:$C$2399,3,FALSE),0)</f>
        <v>1</v>
      </c>
      <c r="W2637">
        <f>IFERROR(VLOOKUP(C2637,'FEBRE TIFÓIDE'!$A$5:$C$46,3,FALSE),0)</f>
        <v>0</v>
      </c>
      <c r="X2637">
        <f>IFERROR(VLOOKUP(C2637,HANTAVIROSE!$A$5:$C$153,3,FALSE),0)</f>
        <v>0</v>
      </c>
      <c r="Y2637">
        <f>IFERROR(VLOOKUP(C2637,MENINGITE!$A$5:$C$447,3,FALSE),0)</f>
        <v>0</v>
      </c>
      <c r="Z2637">
        <f>IFERROR(VLOOKUP(C2637,RAIVA!$A$5:$C$16,3,FALSE),0)</f>
        <v>0</v>
      </c>
    </row>
    <row r="2638" spans="1:26" x14ac:dyDescent="0.3">
      <c r="A2638" s="2" t="s">
        <v>3</v>
      </c>
      <c r="B2638" s="2" t="s">
        <v>118</v>
      </c>
      <c r="C2638" s="2">
        <v>521210</v>
      </c>
      <c r="D2638" s="2">
        <v>5212105</v>
      </c>
      <c r="E2638" s="2" t="s">
        <v>3</v>
      </c>
      <c r="F2638" s="2" t="s">
        <v>118</v>
      </c>
      <c r="G2638" s="2">
        <f>IFERROR(VLOOKUP(D2638,Coordenadas!$A$2:$D$5571,3,FALSE),0)</f>
        <v>-17.802</v>
      </c>
      <c r="H2638" s="2">
        <f>IFERROR(VLOOKUP(D2638,Coordenadas!$A$2:$D$5571,4,FALSE),0)</f>
        <v>-49.619700000000002</v>
      </c>
      <c r="I2638" s="2" t="s">
        <v>5327</v>
      </c>
      <c r="J2638" s="2">
        <v>7118</v>
      </c>
      <c r="K2638" s="2" t="s">
        <v>5332</v>
      </c>
      <c r="L2638" s="2">
        <f>IFERROR(VLOOKUP(C2638,BOTULISMO!$A$3:$C$19,3,FALSE),0)</f>
        <v>0</v>
      </c>
      <c r="M2638" s="2">
        <f>IFERROR(VLOOKUP(C2638,'LEISHMANIOSE VISCERAL'!$A$4:$C$454,3,FALSE),0)</f>
        <v>0</v>
      </c>
      <c r="N2638" s="2">
        <f>IFERROR(VLOOKUP(C2638,'LEISHMANIOSE TEGUMENTAR'!$A$4:$C$1681,3,FALSE),0)</f>
        <v>0</v>
      </c>
      <c r="O2638" s="2">
        <f>IFERROR(VLOOKUP(C2638,'FEBRE AMARELA'!$A$4:$C$38,3,FALSE),0)</f>
        <v>0</v>
      </c>
      <c r="P2638" s="2">
        <f>IFERROR(VLOOKUP(C2638,DENGUE!$A$5:$C$4097,3,FALSE),0)</f>
        <v>26</v>
      </c>
      <c r="Q2638" s="2">
        <f>IFERROR(VLOOKUP(C2638,'HEPATITE VIRAL'!$A$5:$C$3162,3,FALSE),0)</f>
        <v>0</v>
      </c>
      <c r="R2638" s="2">
        <f>IFERROR(VLOOKUP(C2638,'FEBRE MACULOSA'!$A$5:$C$181,3,FALSE),0)</f>
        <v>0</v>
      </c>
      <c r="S2638" s="2">
        <f>IFERROR(VLOOKUP(C2638,LEPTOSPIROSE!$A$5:$C$1176,3,FALSE),0)</f>
        <v>0</v>
      </c>
      <c r="T2638" s="2">
        <f>IFERROR(VLOOKUP(C2638,'DOENÇA DE CHAGAS'!$A$5:$C$100,3,FALSE),0)</f>
        <v>0</v>
      </c>
      <c r="U2638" s="2">
        <f>IFERROR(VLOOKUP(C2638,'PICADAS DE COBRAS'!$A$6:$C$4645,3,FALSE),0)</f>
        <v>14</v>
      </c>
      <c r="V2638">
        <f>IFERROR(VLOOKUP(C2638,'ZIKA VIRUS'!$A$5:$C$2399,3,FALSE),0)</f>
        <v>2</v>
      </c>
      <c r="W2638">
        <f>IFERROR(VLOOKUP(C2638,'FEBRE TIFÓIDE'!$A$5:$C$46,3,FALSE),0)</f>
        <v>0</v>
      </c>
      <c r="X2638">
        <f>IFERROR(VLOOKUP(C2638,HANTAVIROSE!$A$5:$C$153,3,FALSE),0)</f>
        <v>0</v>
      </c>
      <c r="Y2638">
        <f>IFERROR(VLOOKUP(C2638,MENINGITE!$A$5:$C$447,3,FALSE),0)</f>
        <v>0</v>
      </c>
      <c r="Z2638">
        <f>IFERROR(VLOOKUP(C2638,RAIVA!$A$5:$C$16,3,FALSE),0)</f>
        <v>0</v>
      </c>
    </row>
    <row r="2639" spans="1:26" x14ac:dyDescent="0.3">
      <c r="A2639" s="2" t="s">
        <v>250</v>
      </c>
      <c r="B2639" s="2" t="s">
        <v>333</v>
      </c>
      <c r="C2639" s="2">
        <v>510510</v>
      </c>
      <c r="D2639" s="2">
        <v>5105101</v>
      </c>
      <c r="E2639" s="2" t="s">
        <v>250</v>
      </c>
      <c r="F2639" s="2" t="s">
        <v>333</v>
      </c>
      <c r="G2639" s="2">
        <f>IFERROR(VLOOKUP(D2639,Coordenadas!$A$2:$D$5571,3,FALSE),0)</f>
        <v>-11.2639</v>
      </c>
      <c r="H2639" s="2">
        <f>IFERROR(VLOOKUP(D2639,Coordenadas!$A$2:$D$5571,4,FALSE),0)</f>
        <v>-57.5244</v>
      </c>
      <c r="I2639" s="2" t="s">
        <v>5327</v>
      </c>
      <c r="J2639" s="2">
        <v>32791</v>
      </c>
      <c r="K2639" s="2" t="s">
        <v>5330</v>
      </c>
      <c r="L2639" s="2">
        <f>IFERROR(VLOOKUP(C2639,BOTULISMO!$A$3:$C$19,3,FALSE),0)</f>
        <v>0</v>
      </c>
      <c r="M2639" s="2">
        <f>IFERROR(VLOOKUP(C2639,'LEISHMANIOSE VISCERAL'!$A$4:$C$454,3,FALSE),0)</f>
        <v>0</v>
      </c>
      <c r="N2639" s="2">
        <f>IFERROR(VLOOKUP(C2639,'LEISHMANIOSE TEGUMENTAR'!$A$4:$C$1681,3,FALSE),0)</f>
        <v>39</v>
      </c>
      <c r="O2639" s="2">
        <f>IFERROR(VLOOKUP(C2639,'FEBRE AMARELA'!$A$4:$C$38,3,FALSE),0)</f>
        <v>0</v>
      </c>
      <c r="P2639" s="2">
        <f>IFERROR(VLOOKUP(C2639,DENGUE!$A$5:$C$4097,3,FALSE),0)</f>
        <v>500</v>
      </c>
      <c r="Q2639" s="2">
        <f>IFERROR(VLOOKUP(C2639,'HEPATITE VIRAL'!$A$5:$C$3162,3,FALSE),0)</f>
        <v>40</v>
      </c>
      <c r="R2639" s="2">
        <f>IFERROR(VLOOKUP(C2639,'FEBRE MACULOSA'!$A$5:$C$181,3,FALSE),0)</f>
        <v>0</v>
      </c>
      <c r="S2639" s="2">
        <f>IFERROR(VLOOKUP(C2639,LEPTOSPIROSE!$A$5:$C$1176,3,FALSE),0)</f>
        <v>2</v>
      </c>
      <c r="T2639" s="2">
        <f>IFERROR(VLOOKUP(C2639,'DOENÇA DE CHAGAS'!$A$5:$C$100,3,FALSE),0)</f>
        <v>0</v>
      </c>
      <c r="U2639" s="2">
        <f>IFERROR(VLOOKUP(C2639,'PICADAS DE COBRAS'!$A$6:$C$4645,3,FALSE),0)</f>
        <v>24</v>
      </c>
      <c r="V2639">
        <f>IFERROR(VLOOKUP(C2639,'ZIKA VIRUS'!$A$5:$C$2399,3,FALSE),0)</f>
        <v>8</v>
      </c>
      <c r="W2639">
        <f>IFERROR(VLOOKUP(C2639,'FEBRE TIFÓIDE'!$A$5:$C$46,3,FALSE),0)</f>
        <v>0</v>
      </c>
      <c r="X2639">
        <f>IFERROR(VLOOKUP(C2639,HANTAVIROSE!$A$5:$C$153,3,FALSE),0)</f>
        <v>0</v>
      </c>
      <c r="Y2639">
        <f>IFERROR(VLOOKUP(C2639,MENINGITE!$A$5:$C$447,3,FALSE),0)</f>
        <v>0</v>
      </c>
      <c r="Z2639">
        <f>IFERROR(VLOOKUP(C2639,RAIVA!$A$5:$C$16,3,FALSE),0)</f>
        <v>0</v>
      </c>
    </row>
    <row r="2640" spans="1:26" x14ac:dyDescent="0.3">
      <c r="A2640" s="2" t="s">
        <v>3988</v>
      </c>
      <c r="B2640" s="2" t="s">
        <v>4095</v>
      </c>
      <c r="C2640" s="2">
        <v>250760</v>
      </c>
      <c r="D2640" s="2">
        <v>2507606</v>
      </c>
      <c r="E2640" s="2" t="s">
        <v>3988</v>
      </c>
      <c r="F2640" s="2" t="s">
        <v>4095</v>
      </c>
      <c r="G2640" s="2">
        <f>IFERROR(VLOOKUP(D2640,Coordenadas!$A$2:$D$5571,3,FALSE),0)</f>
        <v>-7.1712999999999996</v>
      </c>
      <c r="H2640" s="2">
        <f>IFERROR(VLOOKUP(D2640,Coordenadas!$A$2:$D$5571,4,FALSE),0)</f>
        <v>-35.568600000000004</v>
      </c>
      <c r="I2640" s="2" t="s">
        <v>5324</v>
      </c>
      <c r="J2640" s="2">
        <v>7459</v>
      </c>
      <c r="K2640" s="2" t="s">
        <v>5332</v>
      </c>
      <c r="L2640" s="2">
        <f>IFERROR(VLOOKUP(C2640,BOTULISMO!$A$3:$C$19,3,FALSE),0)</f>
        <v>0</v>
      </c>
      <c r="M2640" s="2">
        <f>IFERROR(VLOOKUP(C2640,'LEISHMANIOSE VISCERAL'!$A$4:$C$454,3,FALSE),0)</f>
        <v>0</v>
      </c>
      <c r="N2640" s="2">
        <f>IFERROR(VLOOKUP(C2640,'LEISHMANIOSE TEGUMENTAR'!$A$4:$C$1681,3,FALSE),0)</f>
        <v>0</v>
      </c>
      <c r="O2640" s="2">
        <f>IFERROR(VLOOKUP(C2640,'FEBRE AMARELA'!$A$4:$C$38,3,FALSE),0)</f>
        <v>0</v>
      </c>
      <c r="P2640" s="2">
        <f>IFERROR(VLOOKUP(C2640,DENGUE!$A$5:$C$4097,3,FALSE),0)</f>
        <v>9</v>
      </c>
      <c r="Q2640" s="2">
        <f>IFERROR(VLOOKUP(C2640,'HEPATITE VIRAL'!$A$5:$C$3162,3,FALSE),0)</f>
        <v>0</v>
      </c>
      <c r="R2640" s="2">
        <f>IFERROR(VLOOKUP(C2640,'FEBRE MACULOSA'!$A$5:$C$181,3,FALSE),0)</f>
        <v>0</v>
      </c>
      <c r="S2640" s="2">
        <f>IFERROR(VLOOKUP(C2640,LEPTOSPIROSE!$A$5:$C$1176,3,FALSE),0)</f>
        <v>0</v>
      </c>
      <c r="T2640" s="2">
        <f>IFERROR(VLOOKUP(C2640,'DOENÇA DE CHAGAS'!$A$5:$C$100,3,FALSE),0)</f>
        <v>0</v>
      </c>
      <c r="U2640" s="2">
        <f>IFERROR(VLOOKUP(C2640,'PICADAS DE COBRAS'!$A$6:$C$4645,3,FALSE),0)</f>
        <v>0</v>
      </c>
      <c r="V2640">
        <f>IFERROR(VLOOKUP(C2640,'ZIKA VIRUS'!$A$5:$C$2399,3,FALSE),0)</f>
        <v>2</v>
      </c>
      <c r="W2640">
        <f>IFERROR(VLOOKUP(C2640,'FEBRE TIFÓIDE'!$A$5:$C$46,3,FALSE),0)</f>
        <v>0</v>
      </c>
      <c r="X2640">
        <f>IFERROR(VLOOKUP(C2640,HANTAVIROSE!$A$5:$C$153,3,FALSE),0)</f>
        <v>0</v>
      </c>
      <c r="Y2640">
        <f>IFERROR(VLOOKUP(C2640,MENINGITE!$A$5:$C$447,3,FALSE),0)</f>
        <v>0</v>
      </c>
      <c r="Z2640">
        <f>IFERROR(VLOOKUP(C2640,RAIVA!$A$5:$C$16,3,FALSE),0)</f>
        <v>0</v>
      </c>
    </row>
    <row r="2641" spans="1:26" x14ac:dyDescent="0.3">
      <c r="A2641" s="2" t="s">
        <v>4903</v>
      </c>
      <c r="B2641" s="2" t="s">
        <v>4970</v>
      </c>
      <c r="C2641" s="2">
        <v>171180</v>
      </c>
      <c r="D2641" s="2">
        <v>1711803</v>
      </c>
      <c r="E2641" s="2" t="s">
        <v>4903</v>
      </c>
      <c r="F2641" s="2" t="s">
        <v>4970</v>
      </c>
      <c r="G2641" s="2">
        <f>IFERROR(VLOOKUP(D2641,Coordenadas!$A$2:$D$5571,3,FALSE),0)</f>
        <v>-8.11951</v>
      </c>
      <c r="H2641" s="2">
        <f>IFERROR(VLOOKUP(D2641,Coordenadas!$A$2:$D$5571,4,FALSE),0)</f>
        <v>-49.064300000000003</v>
      </c>
      <c r="I2641" s="2" t="s">
        <v>5323</v>
      </c>
      <c r="J2641" s="2">
        <v>2231</v>
      </c>
      <c r="K2641" s="2" t="s">
        <v>5332</v>
      </c>
      <c r="L2641" s="2">
        <f>IFERROR(VLOOKUP(C2641,BOTULISMO!$A$3:$C$19,3,FALSE),0)</f>
        <v>0</v>
      </c>
      <c r="M2641" s="2">
        <f>IFERROR(VLOOKUP(C2641,'LEISHMANIOSE VISCERAL'!$A$4:$C$454,3,FALSE),0)</f>
        <v>0</v>
      </c>
      <c r="N2641" s="2">
        <f>IFERROR(VLOOKUP(C2641,'LEISHMANIOSE TEGUMENTAR'!$A$4:$C$1681,3,FALSE),0)</f>
        <v>1</v>
      </c>
      <c r="O2641" s="2">
        <f>IFERROR(VLOOKUP(C2641,'FEBRE AMARELA'!$A$4:$C$38,3,FALSE),0)</f>
        <v>0</v>
      </c>
      <c r="P2641" s="2">
        <f>IFERROR(VLOOKUP(C2641,DENGUE!$A$5:$C$4097,3,FALSE),0)</f>
        <v>9</v>
      </c>
      <c r="Q2641" s="2">
        <f>IFERROR(VLOOKUP(C2641,'HEPATITE VIRAL'!$A$5:$C$3162,3,FALSE),0)</f>
        <v>0</v>
      </c>
      <c r="R2641" s="2">
        <f>IFERROR(VLOOKUP(C2641,'FEBRE MACULOSA'!$A$5:$C$181,3,FALSE),0)</f>
        <v>0</v>
      </c>
      <c r="S2641" s="2">
        <f>IFERROR(VLOOKUP(C2641,LEPTOSPIROSE!$A$5:$C$1176,3,FALSE),0)</f>
        <v>0</v>
      </c>
      <c r="T2641" s="2">
        <f>IFERROR(VLOOKUP(C2641,'DOENÇA DE CHAGAS'!$A$5:$C$100,3,FALSE),0)</f>
        <v>0</v>
      </c>
      <c r="U2641" s="2">
        <f>IFERROR(VLOOKUP(C2641,'PICADAS DE COBRAS'!$A$6:$C$4645,3,FALSE),0)</f>
        <v>9</v>
      </c>
      <c r="V2641">
        <f>IFERROR(VLOOKUP(C2641,'ZIKA VIRUS'!$A$5:$C$2399,3,FALSE),0)</f>
        <v>0</v>
      </c>
      <c r="W2641">
        <f>IFERROR(VLOOKUP(C2641,'FEBRE TIFÓIDE'!$A$5:$C$46,3,FALSE),0)</f>
        <v>0</v>
      </c>
      <c r="X2641">
        <f>IFERROR(VLOOKUP(C2641,HANTAVIROSE!$A$5:$C$153,3,FALSE),0)</f>
        <v>0</v>
      </c>
      <c r="Y2641">
        <f>IFERROR(VLOOKUP(C2641,MENINGITE!$A$5:$C$447,3,FALSE),0)</f>
        <v>0</v>
      </c>
      <c r="Z2641">
        <f>IFERROR(VLOOKUP(C2641,RAIVA!$A$5:$C$16,3,FALSE),0)</f>
        <v>0</v>
      </c>
    </row>
    <row r="2642" spans="1:26" x14ac:dyDescent="0.3">
      <c r="A2642" s="2" t="s">
        <v>2425</v>
      </c>
      <c r="B2642" s="2" t="s">
        <v>2848</v>
      </c>
      <c r="C2642" s="2">
        <v>313665</v>
      </c>
      <c r="D2642" s="2">
        <v>3136652</v>
      </c>
      <c r="E2642" s="2" t="s">
        <v>2425</v>
      </c>
      <c r="F2642" s="2" t="s">
        <v>2848</v>
      </c>
      <c r="G2642" s="2">
        <f>IFERROR(VLOOKUP(D2642,Coordenadas!$A$2:$D$5571,3,FALSE),0)</f>
        <v>-19.944800000000001</v>
      </c>
      <c r="H2642" s="2">
        <f>IFERROR(VLOOKUP(D2642,Coordenadas!$A$2:$D$5571,4,FALSE),0)</f>
        <v>-44.345100000000002</v>
      </c>
      <c r="I2642" s="2" t="s">
        <v>5325</v>
      </c>
      <c r="J2642" s="2">
        <v>22202</v>
      </c>
      <c r="K2642" s="2" t="s">
        <v>5330</v>
      </c>
      <c r="L2642" s="2">
        <f>IFERROR(VLOOKUP(C2642,BOTULISMO!$A$3:$C$19,3,FALSE),0)</f>
        <v>0</v>
      </c>
      <c r="M2642" s="2">
        <f>IFERROR(VLOOKUP(C2642,'LEISHMANIOSE VISCERAL'!$A$4:$C$454,3,FALSE),0)</f>
        <v>0</v>
      </c>
      <c r="N2642" s="2">
        <f>IFERROR(VLOOKUP(C2642,'LEISHMANIOSE TEGUMENTAR'!$A$4:$C$1681,3,FALSE),0)</f>
        <v>0</v>
      </c>
      <c r="O2642" s="2">
        <f>IFERROR(VLOOKUP(C2642,'FEBRE AMARELA'!$A$4:$C$38,3,FALSE),0)</f>
        <v>0</v>
      </c>
      <c r="P2642" s="2">
        <f>IFERROR(VLOOKUP(C2642,DENGUE!$A$5:$C$4097,3,FALSE),0)</f>
        <v>129</v>
      </c>
      <c r="Q2642" s="2">
        <f>IFERROR(VLOOKUP(C2642,'HEPATITE VIRAL'!$A$5:$C$3162,3,FALSE),0)</f>
        <v>1</v>
      </c>
      <c r="R2642" s="2">
        <f>IFERROR(VLOOKUP(C2642,'FEBRE MACULOSA'!$A$5:$C$181,3,FALSE),0)</f>
        <v>0</v>
      </c>
      <c r="S2642" s="2">
        <f>IFERROR(VLOOKUP(C2642,LEPTOSPIROSE!$A$5:$C$1176,3,FALSE),0)</f>
        <v>1</v>
      </c>
      <c r="T2642" s="2">
        <f>IFERROR(VLOOKUP(C2642,'DOENÇA DE CHAGAS'!$A$5:$C$100,3,FALSE),0)</f>
        <v>0</v>
      </c>
      <c r="U2642" s="2">
        <f>IFERROR(VLOOKUP(C2642,'PICADAS DE COBRAS'!$A$6:$C$4645,3,FALSE),0)</f>
        <v>97</v>
      </c>
      <c r="V2642">
        <f>IFERROR(VLOOKUP(C2642,'ZIKA VIRUS'!$A$5:$C$2399,3,FALSE),0)</f>
        <v>5</v>
      </c>
      <c r="W2642">
        <f>IFERROR(VLOOKUP(C2642,'FEBRE TIFÓIDE'!$A$5:$C$46,3,FALSE),0)</f>
        <v>0</v>
      </c>
      <c r="X2642">
        <f>IFERROR(VLOOKUP(C2642,HANTAVIROSE!$A$5:$C$153,3,FALSE),0)</f>
        <v>0</v>
      </c>
      <c r="Y2642">
        <f>IFERROR(VLOOKUP(C2642,MENINGITE!$A$5:$C$447,3,FALSE),0)</f>
        <v>0</v>
      </c>
      <c r="Z2642">
        <f>IFERROR(VLOOKUP(C2642,RAIVA!$A$5:$C$16,3,FALSE),0)</f>
        <v>0</v>
      </c>
    </row>
    <row r="2643" spans="1:26" x14ac:dyDescent="0.3">
      <c r="A2643" s="2" t="s">
        <v>3988</v>
      </c>
      <c r="B2643" s="2" t="s">
        <v>4094</v>
      </c>
      <c r="C2643" s="2">
        <v>250770</v>
      </c>
      <c r="D2643" s="2">
        <v>2507705</v>
      </c>
      <c r="E2643" s="2" t="s">
        <v>3988</v>
      </c>
      <c r="F2643" s="2" t="s">
        <v>4094</v>
      </c>
      <c r="G2643" s="2">
        <f>IFERROR(VLOOKUP(D2643,Coordenadas!$A$2:$D$5571,3,FALSE),0)</f>
        <v>-7.0609200000000003</v>
      </c>
      <c r="H2643" s="2">
        <f>IFERROR(VLOOKUP(D2643,Coordenadas!$A$2:$D$5571,4,FALSE),0)</f>
        <v>-36.579300000000003</v>
      </c>
      <c r="I2643" s="2" t="s">
        <v>5324</v>
      </c>
      <c r="J2643" s="2">
        <v>16776</v>
      </c>
      <c r="K2643" s="2" t="s">
        <v>5332</v>
      </c>
      <c r="L2643" s="2">
        <f>IFERROR(VLOOKUP(C2643,BOTULISMO!$A$3:$C$19,3,FALSE),0)</f>
        <v>0</v>
      </c>
      <c r="M2643" s="2">
        <f>IFERROR(VLOOKUP(C2643,'LEISHMANIOSE VISCERAL'!$A$4:$C$454,3,FALSE),0)</f>
        <v>0</v>
      </c>
      <c r="N2643" s="2">
        <f>IFERROR(VLOOKUP(C2643,'LEISHMANIOSE TEGUMENTAR'!$A$4:$C$1681,3,FALSE),0)</f>
        <v>0</v>
      </c>
      <c r="O2643" s="2">
        <f>IFERROR(VLOOKUP(C2643,'FEBRE AMARELA'!$A$4:$C$38,3,FALSE),0)</f>
        <v>0</v>
      </c>
      <c r="P2643" s="2">
        <f>IFERROR(VLOOKUP(C2643,DENGUE!$A$5:$C$4097,3,FALSE),0)</f>
        <v>10</v>
      </c>
      <c r="Q2643" s="2">
        <f>IFERROR(VLOOKUP(C2643,'HEPATITE VIRAL'!$A$5:$C$3162,3,FALSE),0)</f>
        <v>0</v>
      </c>
      <c r="R2643" s="2">
        <f>IFERROR(VLOOKUP(C2643,'FEBRE MACULOSA'!$A$5:$C$181,3,FALSE),0)</f>
        <v>0</v>
      </c>
      <c r="S2643" s="2">
        <f>IFERROR(VLOOKUP(C2643,LEPTOSPIROSE!$A$5:$C$1176,3,FALSE),0)</f>
        <v>0</v>
      </c>
      <c r="T2643" s="2">
        <f>IFERROR(VLOOKUP(C2643,'DOENÇA DE CHAGAS'!$A$5:$C$100,3,FALSE),0)</f>
        <v>0</v>
      </c>
      <c r="U2643" s="2">
        <f>IFERROR(VLOOKUP(C2643,'PICADAS DE COBRAS'!$A$6:$C$4645,3,FALSE),0)</f>
        <v>1</v>
      </c>
      <c r="V2643">
        <f>IFERROR(VLOOKUP(C2643,'ZIKA VIRUS'!$A$5:$C$2399,3,FALSE),0)</f>
        <v>5</v>
      </c>
      <c r="W2643">
        <f>IFERROR(VLOOKUP(C2643,'FEBRE TIFÓIDE'!$A$5:$C$46,3,FALSE),0)</f>
        <v>0</v>
      </c>
      <c r="X2643">
        <f>IFERROR(VLOOKUP(C2643,HANTAVIROSE!$A$5:$C$153,3,FALSE),0)</f>
        <v>0</v>
      </c>
      <c r="Y2643">
        <f>IFERROR(VLOOKUP(C2643,MENINGITE!$A$5:$C$447,3,FALSE),0)</f>
        <v>0</v>
      </c>
      <c r="Z2643">
        <f>IFERROR(VLOOKUP(C2643,RAIVA!$A$5:$C$16,3,FALSE),0)</f>
        <v>0</v>
      </c>
    </row>
    <row r="2644" spans="1:26" x14ac:dyDescent="0.3">
      <c r="A2644" s="2" t="s">
        <v>3257</v>
      </c>
      <c r="B2644" s="2" t="s">
        <v>3442</v>
      </c>
      <c r="C2644" s="2">
        <v>291840</v>
      </c>
      <c r="D2644" s="2">
        <v>2918407</v>
      </c>
      <c r="E2644" s="2" t="s">
        <v>3257</v>
      </c>
      <c r="F2644" s="2" t="s">
        <v>3442</v>
      </c>
      <c r="G2644" s="2">
        <f>IFERROR(VLOOKUP(D2644,Coordenadas!$A$2:$D$5571,3,FALSE),0)</f>
        <v>-9.4162199999999991</v>
      </c>
      <c r="H2644" s="2">
        <f>IFERROR(VLOOKUP(D2644,Coordenadas!$A$2:$D$5571,4,FALSE),0)</f>
        <v>-40.503300000000003</v>
      </c>
      <c r="I2644" s="2" t="s">
        <v>5324</v>
      </c>
      <c r="J2644" s="2">
        <v>197965</v>
      </c>
      <c r="K2644" s="2" t="s">
        <v>5333</v>
      </c>
      <c r="L2644" s="2">
        <f>IFERROR(VLOOKUP(C2644,BOTULISMO!$A$3:$C$19,3,FALSE),0)</f>
        <v>0</v>
      </c>
      <c r="M2644" s="2">
        <f>IFERROR(VLOOKUP(C2644,'LEISHMANIOSE VISCERAL'!$A$4:$C$454,3,FALSE),0)</f>
        <v>11</v>
      </c>
      <c r="N2644" s="2">
        <f>IFERROR(VLOOKUP(C2644,'LEISHMANIOSE TEGUMENTAR'!$A$4:$C$1681,3,FALSE),0)</f>
        <v>0</v>
      </c>
      <c r="O2644" s="2">
        <f>IFERROR(VLOOKUP(C2644,'FEBRE AMARELA'!$A$4:$C$38,3,FALSE),0)</f>
        <v>0</v>
      </c>
      <c r="P2644" s="2">
        <f>IFERROR(VLOOKUP(C2644,DENGUE!$A$5:$C$4097,3,FALSE),0)</f>
        <v>1604</v>
      </c>
      <c r="Q2644" s="2">
        <f>IFERROR(VLOOKUP(C2644,'HEPATITE VIRAL'!$A$5:$C$3162,3,FALSE),0)</f>
        <v>127</v>
      </c>
      <c r="R2644" s="2">
        <f>IFERROR(VLOOKUP(C2644,'FEBRE MACULOSA'!$A$5:$C$181,3,FALSE),0)</f>
        <v>0</v>
      </c>
      <c r="S2644" s="2">
        <f>IFERROR(VLOOKUP(C2644,LEPTOSPIROSE!$A$5:$C$1176,3,FALSE),0)</f>
        <v>1</v>
      </c>
      <c r="T2644" s="2">
        <f>IFERROR(VLOOKUP(C2644,'DOENÇA DE CHAGAS'!$A$5:$C$100,3,FALSE),0)</f>
        <v>0</v>
      </c>
      <c r="U2644" s="2">
        <f>IFERROR(VLOOKUP(C2644,'PICADAS DE COBRAS'!$A$6:$C$4645,3,FALSE),0)</f>
        <v>128</v>
      </c>
      <c r="V2644">
        <f>IFERROR(VLOOKUP(C2644,'ZIKA VIRUS'!$A$5:$C$2399,3,FALSE),0)</f>
        <v>85</v>
      </c>
      <c r="W2644">
        <f>IFERROR(VLOOKUP(C2644,'FEBRE TIFÓIDE'!$A$5:$C$46,3,FALSE),0)</f>
        <v>0</v>
      </c>
      <c r="X2644">
        <f>IFERROR(VLOOKUP(C2644,HANTAVIROSE!$A$5:$C$153,3,FALSE),0)</f>
        <v>0</v>
      </c>
      <c r="Y2644">
        <f>IFERROR(VLOOKUP(C2644,MENINGITE!$A$5:$C$447,3,FALSE),0)</f>
        <v>0</v>
      </c>
      <c r="Z2644">
        <f>IFERROR(VLOOKUP(C2644,RAIVA!$A$5:$C$16,3,FALSE),0)</f>
        <v>0</v>
      </c>
    </row>
    <row r="2645" spans="1:26" x14ac:dyDescent="0.3">
      <c r="A2645" s="2" t="s">
        <v>4319</v>
      </c>
      <c r="B2645" s="2" t="s">
        <v>4397</v>
      </c>
      <c r="C2645" s="2">
        <v>230730</v>
      </c>
      <c r="D2645" s="2">
        <v>2307304</v>
      </c>
      <c r="E2645" s="2" t="s">
        <v>4319</v>
      </c>
      <c r="F2645" s="2" t="s">
        <v>4397</v>
      </c>
      <c r="G2645" s="2">
        <f>IFERROR(VLOOKUP(D2645,Coordenadas!$A$2:$D$5571,3,FALSE),0)</f>
        <v>-7.1962099999999998</v>
      </c>
      <c r="H2645" s="2">
        <f>IFERROR(VLOOKUP(D2645,Coordenadas!$A$2:$D$5571,4,FALSE),0)</f>
        <v>-39.307600000000001</v>
      </c>
      <c r="I2645" s="2" t="s">
        <v>5324</v>
      </c>
      <c r="J2645" s="2">
        <v>249939</v>
      </c>
      <c r="K2645" s="2" t="s">
        <v>5333</v>
      </c>
      <c r="L2645" s="2">
        <f>IFERROR(VLOOKUP(C2645,BOTULISMO!$A$3:$C$19,3,FALSE),0)</f>
        <v>0</v>
      </c>
      <c r="M2645" s="2">
        <f>IFERROR(VLOOKUP(C2645,'LEISHMANIOSE VISCERAL'!$A$4:$C$454,3,FALSE),0)</f>
        <v>8</v>
      </c>
      <c r="N2645" s="2">
        <f>IFERROR(VLOOKUP(C2645,'LEISHMANIOSE TEGUMENTAR'!$A$4:$C$1681,3,FALSE),0)</f>
        <v>6</v>
      </c>
      <c r="O2645" s="2">
        <f>IFERROR(VLOOKUP(C2645,'FEBRE AMARELA'!$A$4:$C$38,3,FALSE),0)</f>
        <v>0</v>
      </c>
      <c r="P2645" s="2">
        <f>IFERROR(VLOOKUP(C2645,DENGUE!$A$5:$C$4097,3,FALSE),0)</f>
        <v>1283</v>
      </c>
      <c r="Q2645" s="2">
        <f>IFERROR(VLOOKUP(C2645,'HEPATITE VIRAL'!$A$5:$C$3162,3,FALSE),0)</f>
        <v>2</v>
      </c>
      <c r="R2645" s="2">
        <f>IFERROR(VLOOKUP(C2645,'FEBRE MACULOSA'!$A$5:$C$181,3,FALSE),0)</f>
        <v>0</v>
      </c>
      <c r="S2645" s="2">
        <f>IFERROR(VLOOKUP(C2645,LEPTOSPIROSE!$A$5:$C$1176,3,FALSE),0)</f>
        <v>2</v>
      </c>
      <c r="T2645" s="2">
        <f>IFERROR(VLOOKUP(C2645,'DOENÇA DE CHAGAS'!$A$5:$C$100,3,FALSE),0)</f>
        <v>0</v>
      </c>
      <c r="U2645" s="2">
        <f>IFERROR(VLOOKUP(C2645,'PICADAS DE COBRAS'!$A$6:$C$4645,3,FALSE),0)</f>
        <v>453</v>
      </c>
      <c r="V2645">
        <f>IFERROR(VLOOKUP(C2645,'ZIKA VIRUS'!$A$5:$C$2399,3,FALSE),0)</f>
        <v>9</v>
      </c>
      <c r="W2645">
        <f>IFERROR(VLOOKUP(C2645,'FEBRE TIFÓIDE'!$A$5:$C$46,3,FALSE),0)</f>
        <v>0</v>
      </c>
      <c r="X2645">
        <f>IFERROR(VLOOKUP(C2645,HANTAVIROSE!$A$5:$C$153,3,FALSE),0)</f>
        <v>0</v>
      </c>
      <c r="Y2645">
        <f>IFERROR(VLOOKUP(C2645,MENINGITE!$A$5:$C$447,3,FALSE),0)</f>
        <v>1</v>
      </c>
      <c r="Z2645">
        <f>IFERROR(VLOOKUP(C2645,RAIVA!$A$5:$C$16,3,FALSE),0)</f>
        <v>0</v>
      </c>
    </row>
    <row r="2646" spans="1:26" x14ac:dyDescent="0.3">
      <c r="A2646" s="2" t="s">
        <v>4490</v>
      </c>
      <c r="B2646" s="2" t="s">
        <v>4599</v>
      </c>
      <c r="C2646" s="2">
        <v>220551</v>
      </c>
      <c r="D2646" s="2">
        <v>2205516</v>
      </c>
      <c r="E2646" s="2" t="s">
        <v>4490</v>
      </c>
      <c r="F2646" s="2" t="s">
        <v>4599</v>
      </c>
      <c r="G2646" s="2">
        <f>IFERROR(VLOOKUP(D2646,Coordenadas!$A$2:$D$5571,3,FALSE),0)</f>
        <v>-5.1745900000000002</v>
      </c>
      <c r="H2646" s="2">
        <f>IFERROR(VLOOKUP(D2646,Coordenadas!$A$2:$D$5571,4,FALSE),0)</f>
        <v>-41.697600000000001</v>
      </c>
      <c r="I2646" s="2" t="s">
        <v>5324</v>
      </c>
      <c r="J2646" s="2">
        <v>4757</v>
      </c>
      <c r="K2646" s="2" t="s">
        <v>5332</v>
      </c>
      <c r="L2646" s="2">
        <f>IFERROR(VLOOKUP(C2646,BOTULISMO!$A$3:$C$19,3,FALSE),0)</f>
        <v>0</v>
      </c>
      <c r="M2646" s="2">
        <f>IFERROR(VLOOKUP(C2646,'LEISHMANIOSE VISCERAL'!$A$4:$C$454,3,FALSE),0)</f>
        <v>0</v>
      </c>
      <c r="N2646" s="2">
        <f>IFERROR(VLOOKUP(C2646,'LEISHMANIOSE TEGUMENTAR'!$A$4:$C$1681,3,FALSE),0)</f>
        <v>0</v>
      </c>
      <c r="O2646" s="2">
        <f>IFERROR(VLOOKUP(C2646,'FEBRE AMARELA'!$A$4:$C$38,3,FALSE),0)</f>
        <v>0</v>
      </c>
      <c r="P2646" s="2">
        <f>IFERROR(VLOOKUP(C2646,DENGUE!$A$5:$C$4097,3,FALSE),0)</f>
        <v>0</v>
      </c>
      <c r="Q2646" s="2">
        <f>IFERROR(VLOOKUP(C2646,'HEPATITE VIRAL'!$A$5:$C$3162,3,FALSE),0)</f>
        <v>0</v>
      </c>
      <c r="R2646" s="2">
        <f>IFERROR(VLOOKUP(C2646,'FEBRE MACULOSA'!$A$5:$C$181,3,FALSE),0)</f>
        <v>0</v>
      </c>
      <c r="S2646" s="2">
        <f>IFERROR(VLOOKUP(C2646,LEPTOSPIROSE!$A$5:$C$1176,3,FALSE),0)</f>
        <v>0</v>
      </c>
      <c r="T2646" s="2">
        <f>IFERROR(VLOOKUP(C2646,'DOENÇA DE CHAGAS'!$A$5:$C$100,3,FALSE),0)</f>
        <v>0</v>
      </c>
      <c r="U2646" s="2">
        <f>IFERROR(VLOOKUP(C2646,'PICADAS DE COBRAS'!$A$6:$C$4645,3,FALSE),0)</f>
        <v>1</v>
      </c>
      <c r="V2646">
        <f>IFERROR(VLOOKUP(C2646,'ZIKA VIRUS'!$A$5:$C$2399,3,FALSE),0)</f>
        <v>1</v>
      </c>
      <c r="W2646">
        <f>IFERROR(VLOOKUP(C2646,'FEBRE TIFÓIDE'!$A$5:$C$46,3,FALSE),0)</f>
        <v>0</v>
      </c>
      <c r="X2646">
        <f>IFERROR(VLOOKUP(C2646,HANTAVIROSE!$A$5:$C$153,3,FALSE),0)</f>
        <v>0</v>
      </c>
      <c r="Y2646">
        <f>IFERROR(VLOOKUP(C2646,MENINGITE!$A$5:$C$447,3,FALSE),0)</f>
        <v>0</v>
      </c>
      <c r="Z2646">
        <f>IFERROR(VLOOKUP(C2646,RAIVA!$A$5:$C$16,3,FALSE),0)</f>
        <v>0</v>
      </c>
    </row>
    <row r="2647" spans="1:26" x14ac:dyDescent="0.3">
      <c r="A2647" s="2" t="s">
        <v>4319</v>
      </c>
      <c r="B2647" s="2" t="s">
        <v>4396</v>
      </c>
      <c r="C2647" s="2">
        <v>230740</v>
      </c>
      <c r="D2647" s="2">
        <v>2307403</v>
      </c>
      <c r="E2647" s="2" t="s">
        <v>4319</v>
      </c>
      <c r="F2647" s="2" t="s">
        <v>4396</v>
      </c>
      <c r="G2647" s="2">
        <f>IFERROR(VLOOKUP(D2647,Coordenadas!$A$2:$D$5571,3,FALSE),0)</f>
        <v>-6.5152299999999999</v>
      </c>
      <c r="H2647" s="2">
        <f>IFERROR(VLOOKUP(D2647,Coordenadas!$A$2:$D$5571,4,FALSE),0)</f>
        <v>-39.518700000000003</v>
      </c>
      <c r="I2647" s="2" t="s">
        <v>5324</v>
      </c>
      <c r="J2647" s="2">
        <v>23807</v>
      </c>
      <c r="K2647" s="2" t="s">
        <v>5330</v>
      </c>
      <c r="L2647" s="2">
        <f>IFERROR(VLOOKUP(C2647,BOTULISMO!$A$3:$C$19,3,FALSE),0)</f>
        <v>0</v>
      </c>
      <c r="M2647" s="2">
        <f>IFERROR(VLOOKUP(C2647,'LEISHMANIOSE VISCERAL'!$A$4:$C$454,3,FALSE),0)</f>
        <v>0</v>
      </c>
      <c r="N2647" s="2">
        <f>IFERROR(VLOOKUP(C2647,'LEISHMANIOSE TEGUMENTAR'!$A$4:$C$1681,3,FALSE),0)</f>
        <v>0</v>
      </c>
      <c r="O2647" s="2">
        <f>IFERROR(VLOOKUP(C2647,'FEBRE AMARELA'!$A$4:$C$38,3,FALSE),0)</f>
        <v>0</v>
      </c>
      <c r="P2647" s="2">
        <f>IFERROR(VLOOKUP(C2647,DENGUE!$A$5:$C$4097,3,FALSE),0)</f>
        <v>1</v>
      </c>
      <c r="Q2647" s="2">
        <f>IFERROR(VLOOKUP(C2647,'HEPATITE VIRAL'!$A$5:$C$3162,3,FALSE),0)</f>
        <v>0</v>
      </c>
      <c r="R2647" s="2">
        <f>IFERROR(VLOOKUP(C2647,'FEBRE MACULOSA'!$A$5:$C$181,3,FALSE),0)</f>
        <v>0</v>
      </c>
      <c r="S2647" s="2">
        <f>IFERROR(VLOOKUP(C2647,LEPTOSPIROSE!$A$5:$C$1176,3,FALSE),0)</f>
        <v>0</v>
      </c>
      <c r="T2647" s="2">
        <f>IFERROR(VLOOKUP(C2647,'DOENÇA DE CHAGAS'!$A$5:$C$100,3,FALSE),0)</f>
        <v>0</v>
      </c>
      <c r="U2647" s="2">
        <f>IFERROR(VLOOKUP(C2647,'PICADAS DE COBRAS'!$A$6:$C$4645,3,FALSE),0)</f>
        <v>30</v>
      </c>
      <c r="V2647">
        <f>IFERROR(VLOOKUP(C2647,'ZIKA VIRUS'!$A$5:$C$2399,3,FALSE),0)</f>
        <v>0</v>
      </c>
      <c r="W2647">
        <f>IFERROR(VLOOKUP(C2647,'FEBRE TIFÓIDE'!$A$5:$C$46,3,FALSE),0)</f>
        <v>0</v>
      </c>
      <c r="X2647">
        <f>IFERROR(VLOOKUP(C2647,HANTAVIROSE!$A$5:$C$153,3,FALSE),0)</f>
        <v>0</v>
      </c>
      <c r="Y2647">
        <f>IFERROR(VLOOKUP(C2647,MENINGITE!$A$5:$C$447,3,FALSE),0)</f>
        <v>0</v>
      </c>
      <c r="Z2647">
        <f>IFERROR(VLOOKUP(C2647,RAIVA!$A$5:$C$16,3,FALSE),0)</f>
        <v>0</v>
      </c>
    </row>
    <row r="2648" spans="1:26" x14ac:dyDescent="0.3">
      <c r="A2648" s="2" t="s">
        <v>3816</v>
      </c>
      <c r="B2648" s="2" t="s">
        <v>3900</v>
      </c>
      <c r="C2648" s="2">
        <v>260825</v>
      </c>
      <c r="D2648" s="2">
        <v>2608255</v>
      </c>
      <c r="E2648" s="2" t="s">
        <v>3816</v>
      </c>
      <c r="F2648" s="2" t="s">
        <v>3900</v>
      </c>
      <c r="G2648" s="2">
        <f>IFERROR(VLOOKUP(D2648,Coordenadas!$A$2:$D$5571,3,FALSE),0)</f>
        <v>-8.7019500000000001</v>
      </c>
      <c r="H2648" s="2">
        <f>IFERROR(VLOOKUP(D2648,Coordenadas!$A$2:$D$5571,4,FALSE),0)</f>
        <v>-36.487099999999998</v>
      </c>
      <c r="I2648" s="2" t="s">
        <v>5324</v>
      </c>
      <c r="J2648" s="2">
        <v>10604</v>
      </c>
      <c r="K2648" s="2" t="s">
        <v>5332</v>
      </c>
      <c r="L2648" s="2">
        <f>IFERROR(VLOOKUP(C2648,BOTULISMO!$A$3:$C$19,3,FALSE),0)</f>
        <v>0</v>
      </c>
      <c r="M2648" s="2">
        <f>IFERROR(VLOOKUP(C2648,'LEISHMANIOSE VISCERAL'!$A$4:$C$454,3,FALSE),0)</f>
        <v>0</v>
      </c>
      <c r="N2648" s="2">
        <f>IFERROR(VLOOKUP(C2648,'LEISHMANIOSE TEGUMENTAR'!$A$4:$C$1681,3,FALSE),0)</f>
        <v>0</v>
      </c>
      <c r="O2648" s="2">
        <f>IFERROR(VLOOKUP(C2648,'FEBRE AMARELA'!$A$4:$C$38,3,FALSE),0)</f>
        <v>0</v>
      </c>
      <c r="P2648" s="2">
        <f>IFERROR(VLOOKUP(C2648,DENGUE!$A$5:$C$4097,3,FALSE),0)</f>
        <v>27</v>
      </c>
      <c r="Q2648" s="2">
        <f>IFERROR(VLOOKUP(C2648,'HEPATITE VIRAL'!$A$5:$C$3162,3,FALSE),0)</f>
        <v>0</v>
      </c>
      <c r="R2648" s="2">
        <f>IFERROR(VLOOKUP(C2648,'FEBRE MACULOSA'!$A$5:$C$181,3,FALSE),0)</f>
        <v>0</v>
      </c>
      <c r="S2648" s="2">
        <f>IFERROR(VLOOKUP(C2648,LEPTOSPIROSE!$A$5:$C$1176,3,FALSE),0)</f>
        <v>0</v>
      </c>
      <c r="T2648" s="2">
        <f>IFERROR(VLOOKUP(C2648,'DOENÇA DE CHAGAS'!$A$5:$C$100,3,FALSE),0)</f>
        <v>0</v>
      </c>
      <c r="U2648" s="2">
        <f>IFERROR(VLOOKUP(C2648,'PICADAS DE COBRAS'!$A$6:$C$4645,3,FALSE),0)</f>
        <v>6</v>
      </c>
      <c r="V2648">
        <f>IFERROR(VLOOKUP(C2648,'ZIKA VIRUS'!$A$5:$C$2399,3,FALSE),0)</f>
        <v>0</v>
      </c>
      <c r="W2648">
        <f>IFERROR(VLOOKUP(C2648,'FEBRE TIFÓIDE'!$A$5:$C$46,3,FALSE),0)</f>
        <v>0</v>
      </c>
      <c r="X2648">
        <f>IFERROR(VLOOKUP(C2648,HANTAVIROSE!$A$5:$C$153,3,FALSE),0)</f>
        <v>0</v>
      </c>
      <c r="Y2648">
        <f>IFERROR(VLOOKUP(C2648,MENINGITE!$A$5:$C$447,3,FALSE),0)</f>
        <v>0</v>
      </c>
      <c r="Z2648">
        <f>IFERROR(VLOOKUP(C2648,RAIVA!$A$5:$C$16,3,FALSE),0)</f>
        <v>0</v>
      </c>
    </row>
    <row r="2649" spans="1:26" x14ac:dyDescent="0.3">
      <c r="A2649" s="2" t="s">
        <v>3257</v>
      </c>
      <c r="B2649" s="2" t="s">
        <v>3441</v>
      </c>
      <c r="C2649" s="2">
        <v>291845</v>
      </c>
      <c r="D2649" s="2">
        <v>2918456</v>
      </c>
      <c r="E2649" s="2" t="s">
        <v>3257</v>
      </c>
      <c r="F2649" s="2" t="s">
        <v>3441</v>
      </c>
      <c r="G2649" s="2">
        <f>IFERROR(VLOOKUP(D2649,Coordenadas!$A$2:$D$5571,3,FALSE),0)</f>
        <v>-16.848800000000001</v>
      </c>
      <c r="H2649" s="2">
        <f>IFERROR(VLOOKUP(D2649,Coordenadas!$A$2:$D$5571,4,FALSE),0)</f>
        <v>-40.164099999999998</v>
      </c>
      <c r="I2649" s="2" t="s">
        <v>5324</v>
      </c>
      <c r="J2649" s="2">
        <v>10290</v>
      </c>
      <c r="K2649" s="2" t="s">
        <v>5332</v>
      </c>
      <c r="L2649" s="2">
        <f>IFERROR(VLOOKUP(C2649,BOTULISMO!$A$3:$C$19,3,FALSE),0)</f>
        <v>0</v>
      </c>
      <c r="M2649" s="2">
        <f>IFERROR(VLOOKUP(C2649,'LEISHMANIOSE VISCERAL'!$A$4:$C$454,3,FALSE),0)</f>
        <v>0</v>
      </c>
      <c r="N2649" s="2">
        <f>IFERROR(VLOOKUP(C2649,'LEISHMANIOSE TEGUMENTAR'!$A$4:$C$1681,3,FALSE),0)</f>
        <v>0</v>
      </c>
      <c r="O2649" s="2">
        <f>IFERROR(VLOOKUP(C2649,'FEBRE AMARELA'!$A$4:$C$38,3,FALSE),0)</f>
        <v>0</v>
      </c>
      <c r="P2649" s="2">
        <f>IFERROR(VLOOKUP(C2649,DENGUE!$A$5:$C$4097,3,FALSE),0)</f>
        <v>0</v>
      </c>
      <c r="Q2649" s="2">
        <f>IFERROR(VLOOKUP(C2649,'HEPATITE VIRAL'!$A$5:$C$3162,3,FALSE),0)</f>
        <v>0</v>
      </c>
      <c r="R2649" s="2">
        <f>IFERROR(VLOOKUP(C2649,'FEBRE MACULOSA'!$A$5:$C$181,3,FALSE),0)</f>
        <v>0</v>
      </c>
      <c r="S2649" s="2">
        <f>IFERROR(VLOOKUP(C2649,LEPTOSPIROSE!$A$5:$C$1176,3,FALSE),0)</f>
        <v>0</v>
      </c>
      <c r="T2649" s="2">
        <f>IFERROR(VLOOKUP(C2649,'DOENÇA DE CHAGAS'!$A$5:$C$100,3,FALSE),0)</f>
        <v>0</v>
      </c>
      <c r="U2649" s="2">
        <f>IFERROR(VLOOKUP(C2649,'PICADAS DE COBRAS'!$A$6:$C$4645,3,FALSE),0)</f>
        <v>18</v>
      </c>
      <c r="V2649">
        <f>IFERROR(VLOOKUP(C2649,'ZIKA VIRUS'!$A$5:$C$2399,3,FALSE),0)</f>
        <v>0</v>
      </c>
      <c r="W2649">
        <f>IFERROR(VLOOKUP(C2649,'FEBRE TIFÓIDE'!$A$5:$C$46,3,FALSE),0)</f>
        <v>0</v>
      </c>
      <c r="X2649">
        <f>IFERROR(VLOOKUP(C2649,HANTAVIROSE!$A$5:$C$153,3,FALSE),0)</f>
        <v>0</v>
      </c>
      <c r="Y2649">
        <f>IFERROR(VLOOKUP(C2649,MENINGITE!$A$5:$C$447,3,FALSE),0)</f>
        <v>0</v>
      </c>
      <c r="Z2649">
        <f>IFERROR(VLOOKUP(C2649,RAIVA!$A$5:$C$16,3,FALSE),0)</f>
        <v>0</v>
      </c>
    </row>
    <row r="2650" spans="1:26" x14ac:dyDescent="0.3">
      <c r="A2650" s="2" t="s">
        <v>4178</v>
      </c>
      <c r="B2650" s="2" t="s">
        <v>4259</v>
      </c>
      <c r="C2650" s="2">
        <v>240610</v>
      </c>
      <c r="D2650" s="2">
        <v>2406106</v>
      </c>
      <c r="E2650" s="2" t="s">
        <v>4178</v>
      </c>
      <c r="F2650" s="2" t="s">
        <v>4259</v>
      </c>
      <c r="G2650" s="2">
        <f>IFERROR(VLOOKUP(D2650,Coordenadas!$A$2:$D$5571,3,FALSE),0)</f>
        <v>-6.0305999999999997</v>
      </c>
      <c r="H2650" s="2">
        <f>IFERROR(VLOOKUP(D2650,Coordenadas!$A$2:$D$5571,4,FALSE),0)</f>
        <v>-37.009</v>
      </c>
      <c r="I2650" s="2" t="s">
        <v>5324</v>
      </c>
      <c r="J2650" s="2">
        <v>17692</v>
      </c>
      <c r="K2650" s="2" t="s">
        <v>5332</v>
      </c>
      <c r="L2650" s="2">
        <f>IFERROR(VLOOKUP(C2650,BOTULISMO!$A$3:$C$19,3,FALSE),0)</f>
        <v>0</v>
      </c>
      <c r="M2650" s="2">
        <f>IFERROR(VLOOKUP(C2650,'LEISHMANIOSE VISCERAL'!$A$4:$C$454,3,FALSE),0)</f>
        <v>0</v>
      </c>
      <c r="N2650" s="2">
        <f>IFERROR(VLOOKUP(C2650,'LEISHMANIOSE TEGUMENTAR'!$A$4:$C$1681,3,FALSE),0)</f>
        <v>0</v>
      </c>
      <c r="O2650" s="2">
        <f>IFERROR(VLOOKUP(C2650,'FEBRE AMARELA'!$A$4:$C$38,3,FALSE),0)</f>
        <v>0</v>
      </c>
      <c r="P2650" s="2">
        <f>IFERROR(VLOOKUP(C2650,DENGUE!$A$5:$C$4097,3,FALSE),0)</f>
        <v>2</v>
      </c>
      <c r="Q2650" s="2">
        <f>IFERROR(VLOOKUP(C2650,'HEPATITE VIRAL'!$A$5:$C$3162,3,FALSE),0)</f>
        <v>0</v>
      </c>
      <c r="R2650" s="2">
        <f>IFERROR(VLOOKUP(C2650,'FEBRE MACULOSA'!$A$5:$C$181,3,FALSE),0)</f>
        <v>0</v>
      </c>
      <c r="S2650" s="2">
        <f>IFERROR(VLOOKUP(C2650,LEPTOSPIROSE!$A$5:$C$1176,3,FALSE),0)</f>
        <v>1</v>
      </c>
      <c r="T2650" s="2">
        <f>IFERROR(VLOOKUP(C2650,'DOENÇA DE CHAGAS'!$A$5:$C$100,3,FALSE),0)</f>
        <v>0</v>
      </c>
      <c r="U2650" s="2">
        <f>IFERROR(VLOOKUP(C2650,'PICADAS DE COBRAS'!$A$6:$C$4645,3,FALSE),0)</f>
        <v>5</v>
      </c>
      <c r="V2650">
        <f>IFERROR(VLOOKUP(C2650,'ZIKA VIRUS'!$A$5:$C$2399,3,FALSE),0)</f>
        <v>4</v>
      </c>
      <c r="W2650">
        <f>IFERROR(VLOOKUP(C2650,'FEBRE TIFÓIDE'!$A$5:$C$46,3,FALSE),0)</f>
        <v>0</v>
      </c>
      <c r="X2650">
        <f>IFERROR(VLOOKUP(C2650,HANTAVIROSE!$A$5:$C$153,3,FALSE),0)</f>
        <v>0</v>
      </c>
      <c r="Y2650">
        <f>IFERROR(VLOOKUP(C2650,MENINGITE!$A$5:$C$447,3,FALSE),0)</f>
        <v>0</v>
      </c>
      <c r="Z2650">
        <f>IFERROR(VLOOKUP(C2650,RAIVA!$A$5:$C$16,3,FALSE),0)</f>
        <v>0</v>
      </c>
    </row>
    <row r="2651" spans="1:26" x14ac:dyDescent="0.3">
      <c r="A2651" s="2" t="s">
        <v>250</v>
      </c>
      <c r="B2651" s="2" t="s">
        <v>332</v>
      </c>
      <c r="C2651" s="2">
        <v>510515</v>
      </c>
      <c r="D2651" s="2">
        <v>5105150</v>
      </c>
      <c r="E2651" s="2" t="s">
        <v>250</v>
      </c>
      <c r="F2651" s="2" t="s">
        <v>332</v>
      </c>
      <c r="G2651" s="2">
        <f>IFERROR(VLOOKUP(D2651,Coordenadas!$A$2:$D$5571,3,FALSE),0)</f>
        <v>-11.3728</v>
      </c>
      <c r="H2651" s="2">
        <f>IFERROR(VLOOKUP(D2651,Coordenadas!$A$2:$D$5571,4,FALSE),0)</f>
        <v>-58.7483</v>
      </c>
      <c r="I2651" s="2" t="s">
        <v>5327</v>
      </c>
      <c r="J2651" s="2">
        <v>39255</v>
      </c>
      <c r="K2651" s="2" t="s">
        <v>5330</v>
      </c>
      <c r="L2651" s="2">
        <f>IFERROR(VLOOKUP(C2651,BOTULISMO!$A$3:$C$19,3,FALSE),0)</f>
        <v>0</v>
      </c>
      <c r="M2651" s="2">
        <f>IFERROR(VLOOKUP(C2651,'LEISHMANIOSE VISCERAL'!$A$4:$C$454,3,FALSE),0)</f>
        <v>0</v>
      </c>
      <c r="N2651" s="2">
        <f>IFERROR(VLOOKUP(C2651,'LEISHMANIOSE TEGUMENTAR'!$A$4:$C$1681,3,FALSE),0)</f>
        <v>43</v>
      </c>
      <c r="O2651" s="2">
        <f>IFERROR(VLOOKUP(C2651,'FEBRE AMARELA'!$A$4:$C$38,3,FALSE),0)</f>
        <v>0</v>
      </c>
      <c r="P2651" s="2">
        <f>IFERROR(VLOOKUP(C2651,DENGUE!$A$5:$C$4097,3,FALSE),0)</f>
        <v>232</v>
      </c>
      <c r="Q2651" s="2">
        <f>IFERROR(VLOOKUP(C2651,'HEPATITE VIRAL'!$A$5:$C$3162,3,FALSE),0)</f>
        <v>81</v>
      </c>
      <c r="R2651" s="2">
        <f>IFERROR(VLOOKUP(C2651,'FEBRE MACULOSA'!$A$5:$C$181,3,FALSE),0)</f>
        <v>0</v>
      </c>
      <c r="S2651" s="2">
        <f>IFERROR(VLOOKUP(C2651,LEPTOSPIROSE!$A$5:$C$1176,3,FALSE),0)</f>
        <v>4</v>
      </c>
      <c r="T2651" s="2">
        <f>IFERROR(VLOOKUP(C2651,'DOENÇA DE CHAGAS'!$A$5:$C$100,3,FALSE),0)</f>
        <v>0</v>
      </c>
      <c r="U2651" s="2">
        <f>IFERROR(VLOOKUP(C2651,'PICADAS DE COBRAS'!$A$6:$C$4645,3,FALSE),0)</f>
        <v>72</v>
      </c>
      <c r="V2651">
        <f>IFERROR(VLOOKUP(C2651,'ZIKA VIRUS'!$A$5:$C$2399,3,FALSE),0)</f>
        <v>13</v>
      </c>
      <c r="W2651">
        <f>IFERROR(VLOOKUP(C2651,'FEBRE TIFÓIDE'!$A$5:$C$46,3,FALSE),0)</f>
        <v>0</v>
      </c>
      <c r="X2651">
        <f>IFERROR(VLOOKUP(C2651,HANTAVIROSE!$A$5:$C$153,3,FALSE),0)</f>
        <v>0</v>
      </c>
      <c r="Y2651">
        <f>IFERROR(VLOOKUP(C2651,MENINGITE!$A$5:$C$447,3,FALSE),0)</f>
        <v>1</v>
      </c>
      <c r="Z2651">
        <f>IFERROR(VLOOKUP(C2651,RAIVA!$A$5:$C$16,3,FALSE),0)</f>
        <v>0</v>
      </c>
    </row>
    <row r="2652" spans="1:26" x14ac:dyDescent="0.3">
      <c r="A2652" s="2" t="s">
        <v>2425</v>
      </c>
      <c r="B2652" s="2" t="s">
        <v>2847</v>
      </c>
      <c r="C2652" s="2">
        <v>313670</v>
      </c>
      <c r="D2652" s="2">
        <v>3136702</v>
      </c>
      <c r="E2652" s="2" t="s">
        <v>2425</v>
      </c>
      <c r="F2652" s="2" t="s">
        <v>2847</v>
      </c>
      <c r="G2652" s="2">
        <f>IFERROR(VLOOKUP(D2652,Coordenadas!$A$2:$D$5571,3,FALSE),0)</f>
        <v>-21.759499999999999</v>
      </c>
      <c r="H2652" s="2">
        <f>IFERROR(VLOOKUP(D2652,Coordenadas!$A$2:$D$5571,4,FALSE),0)</f>
        <v>-43.339799999999997</v>
      </c>
      <c r="I2652" s="2" t="s">
        <v>5325</v>
      </c>
      <c r="J2652" s="2">
        <v>516247</v>
      </c>
      <c r="K2652" s="2" t="s">
        <v>5333</v>
      </c>
      <c r="L2652" s="2">
        <f>IFERROR(VLOOKUP(C2652,BOTULISMO!$A$3:$C$19,3,FALSE),0)</f>
        <v>0</v>
      </c>
      <c r="M2652" s="2">
        <f>IFERROR(VLOOKUP(C2652,'LEISHMANIOSE VISCERAL'!$A$4:$C$454,3,FALSE),0)</f>
        <v>1</v>
      </c>
      <c r="N2652" s="2">
        <f>IFERROR(VLOOKUP(C2652,'LEISHMANIOSE TEGUMENTAR'!$A$4:$C$1681,3,FALSE),0)</f>
        <v>3</v>
      </c>
      <c r="O2652" s="2">
        <f>IFERROR(VLOOKUP(C2652,'FEBRE AMARELA'!$A$4:$C$38,3,FALSE),0)</f>
        <v>0</v>
      </c>
      <c r="P2652" s="2">
        <f>IFERROR(VLOOKUP(C2652,DENGUE!$A$5:$C$4097,3,FALSE),0)</f>
        <v>174</v>
      </c>
      <c r="Q2652" s="2">
        <f>IFERROR(VLOOKUP(C2652,'HEPATITE VIRAL'!$A$5:$C$3162,3,FALSE),0)</f>
        <v>568</v>
      </c>
      <c r="R2652" s="2">
        <f>IFERROR(VLOOKUP(C2652,'FEBRE MACULOSA'!$A$5:$C$181,3,FALSE),0)</f>
        <v>4</v>
      </c>
      <c r="S2652" s="2">
        <f>IFERROR(VLOOKUP(C2652,LEPTOSPIROSE!$A$5:$C$1176,3,FALSE),0)</f>
        <v>23</v>
      </c>
      <c r="T2652" s="2">
        <f>IFERROR(VLOOKUP(C2652,'DOENÇA DE CHAGAS'!$A$5:$C$100,3,FALSE),0)</f>
        <v>0</v>
      </c>
      <c r="U2652" s="2">
        <f>IFERROR(VLOOKUP(C2652,'PICADAS DE COBRAS'!$A$6:$C$4645,3,FALSE),0)</f>
        <v>580</v>
      </c>
      <c r="V2652">
        <f>IFERROR(VLOOKUP(C2652,'ZIKA VIRUS'!$A$5:$C$2399,3,FALSE),0)</f>
        <v>42</v>
      </c>
      <c r="W2652">
        <f>IFERROR(VLOOKUP(C2652,'FEBRE TIFÓIDE'!$A$5:$C$46,3,FALSE),0)</f>
        <v>0</v>
      </c>
      <c r="X2652">
        <f>IFERROR(VLOOKUP(C2652,HANTAVIROSE!$A$5:$C$153,3,FALSE),0)</f>
        <v>0</v>
      </c>
      <c r="Y2652">
        <f>IFERROR(VLOOKUP(C2652,MENINGITE!$A$5:$C$447,3,FALSE),0)</f>
        <v>12</v>
      </c>
      <c r="Z2652">
        <f>IFERROR(VLOOKUP(C2652,RAIVA!$A$5:$C$16,3,FALSE),0)</f>
        <v>0</v>
      </c>
    </row>
    <row r="2653" spans="1:26" x14ac:dyDescent="0.3">
      <c r="A2653" s="2" t="s">
        <v>4490</v>
      </c>
      <c r="B2653" s="2" t="s">
        <v>4598</v>
      </c>
      <c r="C2653" s="2">
        <v>220552</v>
      </c>
      <c r="D2653" s="2">
        <v>2205524</v>
      </c>
      <c r="E2653" s="2" t="s">
        <v>4490</v>
      </c>
      <c r="F2653" s="2" t="s">
        <v>4598</v>
      </c>
      <c r="G2653" s="2">
        <f>IFERROR(VLOOKUP(D2653,Coordenadas!$A$2:$D$5571,3,FALSE),0)</f>
        <v>-10.3225</v>
      </c>
      <c r="H2653" s="2">
        <f>IFERROR(VLOOKUP(D2653,Coordenadas!$A$2:$D$5571,4,FALSE),0)</f>
        <v>-44.238100000000003</v>
      </c>
      <c r="I2653" s="2" t="s">
        <v>5324</v>
      </c>
      <c r="J2653" s="2">
        <v>5373</v>
      </c>
      <c r="K2653" s="2" t="s">
        <v>5332</v>
      </c>
      <c r="L2653" s="2">
        <f>IFERROR(VLOOKUP(C2653,BOTULISMO!$A$3:$C$19,3,FALSE),0)</f>
        <v>0</v>
      </c>
      <c r="M2653" s="2">
        <f>IFERROR(VLOOKUP(C2653,'LEISHMANIOSE VISCERAL'!$A$4:$C$454,3,FALSE),0)</f>
        <v>0</v>
      </c>
      <c r="N2653" s="2">
        <f>IFERROR(VLOOKUP(C2653,'LEISHMANIOSE TEGUMENTAR'!$A$4:$C$1681,3,FALSE),0)</f>
        <v>0</v>
      </c>
      <c r="O2653" s="2">
        <f>IFERROR(VLOOKUP(C2653,'FEBRE AMARELA'!$A$4:$C$38,3,FALSE),0)</f>
        <v>0</v>
      </c>
      <c r="P2653" s="2">
        <f>IFERROR(VLOOKUP(C2653,DENGUE!$A$5:$C$4097,3,FALSE),0)</f>
        <v>14</v>
      </c>
      <c r="Q2653" s="2">
        <f>IFERROR(VLOOKUP(C2653,'HEPATITE VIRAL'!$A$5:$C$3162,3,FALSE),0)</f>
        <v>1</v>
      </c>
      <c r="R2653" s="2">
        <f>IFERROR(VLOOKUP(C2653,'FEBRE MACULOSA'!$A$5:$C$181,3,FALSE),0)</f>
        <v>0</v>
      </c>
      <c r="S2653" s="2">
        <f>IFERROR(VLOOKUP(C2653,LEPTOSPIROSE!$A$5:$C$1176,3,FALSE),0)</f>
        <v>0</v>
      </c>
      <c r="T2653" s="2">
        <f>IFERROR(VLOOKUP(C2653,'DOENÇA DE CHAGAS'!$A$5:$C$100,3,FALSE),0)</f>
        <v>0</v>
      </c>
      <c r="U2653" s="2">
        <f>IFERROR(VLOOKUP(C2653,'PICADAS DE COBRAS'!$A$6:$C$4645,3,FALSE),0)</f>
        <v>45</v>
      </c>
      <c r="V2653">
        <f>IFERROR(VLOOKUP(C2653,'ZIKA VIRUS'!$A$5:$C$2399,3,FALSE),0)</f>
        <v>0</v>
      </c>
      <c r="W2653">
        <f>IFERROR(VLOOKUP(C2653,'FEBRE TIFÓIDE'!$A$5:$C$46,3,FALSE),0)</f>
        <v>0</v>
      </c>
      <c r="X2653">
        <f>IFERROR(VLOOKUP(C2653,HANTAVIROSE!$A$5:$C$153,3,FALSE),0)</f>
        <v>0</v>
      </c>
      <c r="Y2653">
        <f>IFERROR(VLOOKUP(C2653,MENINGITE!$A$5:$C$447,3,FALSE),0)</f>
        <v>0</v>
      </c>
      <c r="Z2653">
        <f>IFERROR(VLOOKUP(C2653,RAIVA!$A$5:$C$16,3,FALSE),0)</f>
        <v>0</v>
      </c>
    </row>
    <row r="2654" spans="1:26" x14ac:dyDescent="0.3">
      <c r="A2654" s="2" t="s">
        <v>470</v>
      </c>
      <c r="B2654" s="2" t="s">
        <v>739</v>
      </c>
      <c r="C2654" s="2">
        <v>431120</v>
      </c>
      <c r="D2654" s="2">
        <v>4311205</v>
      </c>
      <c r="E2654" s="2" t="s">
        <v>470</v>
      </c>
      <c r="F2654" s="2" t="s">
        <v>739</v>
      </c>
      <c r="G2654" s="2">
        <f>IFERROR(VLOOKUP(D2654,Coordenadas!$A$2:$D$5571,3,FALSE),0)</f>
        <v>-29.229900000000001</v>
      </c>
      <c r="H2654" s="2">
        <f>IFERROR(VLOOKUP(D2654,Coordenadas!$A$2:$D$5571,4,FALSE),0)</f>
        <v>-53.677199999999999</v>
      </c>
      <c r="I2654" s="2" t="s">
        <v>5326</v>
      </c>
      <c r="J2654" s="2">
        <v>19579</v>
      </c>
      <c r="K2654" s="2" t="s">
        <v>5332</v>
      </c>
      <c r="L2654" s="2">
        <f>IFERROR(VLOOKUP(C2654,BOTULISMO!$A$3:$C$19,3,FALSE),0)</f>
        <v>0</v>
      </c>
      <c r="M2654" s="2">
        <f>IFERROR(VLOOKUP(C2654,'LEISHMANIOSE VISCERAL'!$A$4:$C$454,3,FALSE),0)</f>
        <v>0</v>
      </c>
      <c r="N2654" s="2">
        <f>IFERROR(VLOOKUP(C2654,'LEISHMANIOSE TEGUMENTAR'!$A$4:$C$1681,3,FALSE),0)</f>
        <v>0</v>
      </c>
      <c r="O2654" s="2">
        <f>IFERROR(VLOOKUP(C2654,'FEBRE AMARELA'!$A$4:$C$38,3,FALSE),0)</f>
        <v>0</v>
      </c>
      <c r="P2654" s="2">
        <f>IFERROR(VLOOKUP(C2654,DENGUE!$A$5:$C$4097,3,FALSE),0)</f>
        <v>0</v>
      </c>
      <c r="Q2654" s="2">
        <f>IFERROR(VLOOKUP(C2654,'HEPATITE VIRAL'!$A$5:$C$3162,3,FALSE),0)</f>
        <v>3</v>
      </c>
      <c r="R2654" s="2">
        <f>IFERROR(VLOOKUP(C2654,'FEBRE MACULOSA'!$A$5:$C$181,3,FALSE),0)</f>
        <v>0</v>
      </c>
      <c r="S2654" s="2">
        <f>IFERROR(VLOOKUP(C2654,LEPTOSPIROSE!$A$5:$C$1176,3,FALSE),0)</f>
        <v>1</v>
      </c>
      <c r="T2654" s="2">
        <f>IFERROR(VLOOKUP(C2654,'DOENÇA DE CHAGAS'!$A$5:$C$100,3,FALSE),0)</f>
        <v>0</v>
      </c>
      <c r="U2654" s="2">
        <f>IFERROR(VLOOKUP(C2654,'PICADAS DE COBRAS'!$A$6:$C$4645,3,FALSE),0)</f>
        <v>6</v>
      </c>
      <c r="V2654">
        <f>IFERROR(VLOOKUP(C2654,'ZIKA VIRUS'!$A$5:$C$2399,3,FALSE),0)</f>
        <v>0</v>
      </c>
      <c r="W2654">
        <f>IFERROR(VLOOKUP(C2654,'FEBRE TIFÓIDE'!$A$5:$C$46,3,FALSE),0)</f>
        <v>0</v>
      </c>
      <c r="X2654">
        <f>IFERROR(VLOOKUP(C2654,HANTAVIROSE!$A$5:$C$153,3,FALSE),0)</f>
        <v>0</v>
      </c>
      <c r="Y2654">
        <f>IFERROR(VLOOKUP(C2654,MENINGITE!$A$5:$C$447,3,FALSE),0)</f>
        <v>0</v>
      </c>
      <c r="Z2654">
        <f>IFERROR(VLOOKUP(C2654,RAIVA!$A$5:$C$16,3,FALSE),0)</f>
        <v>0</v>
      </c>
    </row>
    <row r="2655" spans="1:26" x14ac:dyDescent="0.3">
      <c r="A2655" s="2" t="s">
        <v>1637</v>
      </c>
      <c r="B2655" s="2" t="s">
        <v>1973</v>
      </c>
      <c r="C2655" s="2">
        <v>352580</v>
      </c>
      <c r="D2655" s="2">
        <v>3525805</v>
      </c>
      <c r="E2655" s="2" t="s">
        <v>1637</v>
      </c>
      <c r="F2655" s="2" t="s">
        <v>1973</v>
      </c>
      <c r="G2655" s="2">
        <f>IFERROR(VLOOKUP(D2655,Coordenadas!$A$2:$D$5571,3,FALSE),0)</f>
        <v>-22.011199999999999</v>
      </c>
      <c r="H2655" s="2">
        <f>IFERROR(VLOOKUP(D2655,Coordenadas!$A$2:$D$5571,4,FALSE),0)</f>
        <v>-49.787300000000002</v>
      </c>
      <c r="I2655" s="2" t="s">
        <v>5325</v>
      </c>
      <c r="J2655" s="2">
        <v>4430</v>
      </c>
      <c r="K2655" s="2" t="s">
        <v>5332</v>
      </c>
      <c r="L2655" s="2">
        <f>IFERROR(VLOOKUP(C2655,BOTULISMO!$A$3:$C$19,3,FALSE),0)</f>
        <v>0</v>
      </c>
      <c r="M2655" s="2">
        <f>IFERROR(VLOOKUP(C2655,'LEISHMANIOSE VISCERAL'!$A$4:$C$454,3,FALSE),0)</f>
        <v>0</v>
      </c>
      <c r="N2655" s="2">
        <f>IFERROR(VLOOKUP(C2655,'LEISHMANIOSE TEGUMENTAR'!$A$4:$C$1681,3,FALSE),0)</f>
        <v>0</v>
      </c>
      <c r="O2655" s="2">
        <f>IFERROR(VLOOKUP(C2655,'FEBRE AMARELA'!$A$4:$C$38,3,FALSE),0)</f>
        <v>0</v>
      </c>
      <c r="P2655" s="2">
        <f>IFERROR(VLOOKUP(C2655,DENGUE!$A$5:$C$4097,3,FALSE),0)</f>
        <v>202</v>
      </c>
      <c r="Q2655" s="2">
        <f>IFERROR(VLOOKUP(C2655,'HEPATITE VIRAL'!$A$5:$C$3162,3,FALSE),0)</f>
        <v>0</v>
      </c>
      <c r="R2655" s="2">
        <f>IFERROR(VLOOKUP(C2655,'FEBRE MACULOSA'!$A$5:$C$181,3,FALSE),0)</f>
        <v>0</v>
      </c>
      <c r="S2655" s="2">
        <f>IFERROR(VLOOKUP(C2655,LEPTOSPIROSE!$A$5:$C$1176,3,FALSE),0)</f>
        <v>0</v>
      </c>
      <c r="T2655" s="2">
        <f>IFERROR(VLOOKUP(C2655,'DOENÇA DE CHAGAS'!$A$5:$C$100,3,FALSE),0)</f>
        <v>0</v>
      </c>
      <c r="U2655" s="2">
        <f>IFERROR(VLOOKUP(C2655,'PICADAS DE COBRAS'!$A$6:$C$4645,3,FALSE),0)</f>
        <v>0</v>
      </c>
      <c r="V2655">
        <f>IFERROR(VLOOKUP(C2655,'ZIKA VIRUS'!$A$5:$C$2399,3,FALSE),0)</f>
        <v>0</v>
      </c>
      <c r="W2655">
        <f>IFERROR(VLOOKUP(C2655,'FEBRE TIFÓIDE'!$A$5:$C$46,3,FALSE),0)</f>
        <v>0</v>
      </c>
      <c r="X2655">
        <f>IFERROR(VLOOKUP(C2655,HANTAVIROSE!$A$5:$C$153,3,FALSE),0)</f>
        <v>0</v>
      </c>
      <c r="Y2655">
        <f>IFERROR(VLOOKUP(C2655,MENINGITE!$A$5:$C$447,3,FALSE),0)</f>
        <v>0</v>
      </c>
      <c r="Z2655">
        <f>IFERROR(VLOOKUP(C2655,RAIVA!$A$5:$C$16,3,FALSE),0)</f>
        <v>0</v>
      </c>
    </row>
    <row r="2656" spans="1:26" x14ac:dyDescent="0.3">
      <c r="A2656" s="2" t="s">
        <v>1637</v>
      </c>
      <c r="B2656" s="2" t="s">
        <v>1972</v>
      </c>
      <c r="C2656" s="2">
        <v>352585</v>
      </c>
      <c r="D2656" s="2">
        <v>3525854</v>
      </c>
      <c r="E2656" s="2" t="s">
        <v>1637</v>
      </c>
      <c r="F2656" s="2" t="s">
        <v>1972</v>
      </c>
      <c r="G2656" s="2">
        <f>IFERROR(VLOOKUP(D2656,Coordenadas!$A$2:$D$5571,3,FALSE),0)</f>
        <v>-23.0884</v>
      </c>
      <c r="H2656" s="2">
        <f>IFERROR(VLOOKUP(D2656,Coordenadas!$A$2:$D$5571,4,FALSE),0)</f>
        <v>-47.786799999999999</v>
      </c>
      <c r="I2656" s="2" t="s">
        <v>5325</v>
      </c>
      <c r="J2656" s="2">
        <v>2798</v>
      </c>
      <c r="K2656" s="2" t="s">
        <v>5332</v>
      </c>
      <c r="L2656" s="2">
        <f>IFERROR(VLOOKUP(C2656,BOTULISMO!$A$3:$C$19,3,FALSE),0)</f>
        <v>0</v>
      </c>
      <c r="M2656" s="2">
        <f>IFERROR(VLOOKUP(C2656,'LEISHMANIOSE VISCERAL'!$A$4:$C$454,3,FALSE),0)</f>
        <v>0</v>
      </c>
      <c r="N2656" s="2">
        <f>IFERROR(VLOOKUP(C2656,'LEISHMANIOSE TEGUMENTAR'!$A$4:$C$1681,3,FALSE),0)</f>
        <v>0</v>
      </c>
      <c r="O2656" s="2">
        <f>IFERROR(VLOOKUP(C2656,'FEBRE AMARELA'!$A$4:$C$38,3,FALSE),0)</f>
        <v>0</v>
      </c>
      <c r="P2656" s="2">
        <f>IFERROR(VLOOKUP(C2656,DENGUE!$A$5:$C$4097,3,FALSE),0)</f>
        <v>1</v>
      </c>
      <c r="Q2656" s="2">
        <f>IFERROR(VLOOKUP(C2656,'HEPATITE VIRAL'!$A$5:$C$3162,3,FALSE),0)</f>
        <v>0</v>
      </c>
      <c r="R2656" s="2">
        <f>IFERROR(VLOOKUP(C2656,'FEBRE MACULOSA'!$A$5:$C$181,3,FALSE),0)</f>
        <v>0</v>
      </c>
      <c r="S2656" s="2">
        <f>IFERROR(VLOOKUP(C2656,LEPTOSPIROSE!$A$5:$C$1176,3,FALSE),0)</f>
        <v>0</v>
      </c>
      <c r="T2656" s="2">
        <f>IFERROR(VLOOKUP(C2656,'DOENÇA DE CHAGAS'!$A$5:$C$100,3,FALSE),0)</f>
        <v>0</v>
      </c>
      <c r="U2656" s="2">
        <f>IFERROR(VLOOKUP(C2656,'PICADAS DE COBRAS'!$A$6:$C$4645,3,FALSE),0)</f>
        <v>12</v>
      </c>
      <c r="V2656">
        <f>IFERROR(VLOOKUP(C2656,'ZIKA VIRUS'!$A$5:$C$2399,3,FALSE),0)</f>
        <v>0</v>
      </c>
      <c r="W2656">
        <f>IFERROR(VLOOKUP(C2656,'FEBRE TIFÓIDE'!$A$5:$C$46,3,FALSE),0)</f>
        <v>0</v>
      </c>
      <c r="X2656">
        <f>IFERROR(VLOOKUP(C2656,HANTAVIROSE!$A$5:$C$153,3,FALSE),0)</f>
        <v>0</v>
      </c>
      <c r="Y2656">
        <f>IFERROR(VLOOKUP(C2656,MENINGITE!$A$5:$C$447,3,FALSE),0)</f>
        <v>0</v>
      </c>
      <c r="Z2656">
        <f>IFERROR(VLOOKUP(C2656,RAIVA!$A$5:$C$16,3,FALSE),0)</f>
        <v>0</v>
      </c>
    </row>
    <row r="2657" spans="1:26" x14ac:dyDescent="0.3">
      <c r="A2657" s="2" t="s">
        <v>4704</v>
      </c>
      <c r="B2657" s="2" t="s">
        <v>4809</v>
      </c>
      <c r="C2657" s="2">
        <v>210565</v>
      </c>
      <c r="D2657" s="2">
        <v>2105658</v>
      </c>
      <c r="E2657" s="2" t="s">
        <v>4704</v>
      </c>
      <c r="F2657" s="2" t="s">
        <v>4809</v>
      </c>
      <c r="G2657" s="2">
        <f>IFERROR(VLOOKUP(D2657,Coordenadas!$A$2:$D$5571,3,FALSE),0)</f>
        <v>-1.8388800000000001</v>
      </c>
      <c r="H2657" s="2">
        <f>IFERROR(VLOOKUP(D2657,Coordenadas!$A$2:$D$5571,4,FALSE),0)</f>
        <v>-46.09</v>
      </c>
      <c r="I2657" s="2" t="s">
        <v>5324</v>
      </c>
      <c r="J2657" s="2">
        <v>4020</v>
      </c>
      <c r="K2657" s="2" t="s">
        <v>5332</v>
      </c>
      <c r="L2657" s="2">
        <f>IFERROR(VLOOKUP(C2657,BOTULISMO!$A$3:$C$19,3,FALSE),0)</f>
        <v>0</v>
      </c>
      <c r="M2657" s="2">
        <f>IFERROR(VLOOKUP(C2657,'LEISHMANIOSE VISCERAL'!$A$4:$C$454,3,FALSE),0)</f>
        <v>0</v>
      </c>
      <c r="N2657" s="2">
        <f>IFERROR(VLOOKUP(C2657,'LEISHMANIOSE TEGUMENTAR'!$A$4:$C$1681,3,FALSE),0)</f>
        <v>1</v>
      </c>
      <c r="O2657" s="2">
        <f>IFERROR(VLOOKUP(C2657,'FEBRE AMARELA'!$A$4:$C$38,3,FALSE),0)</f>
        <v>0</v>
      </c>
      <c r="P2657" s="2">
        <f>IFERROR(VLOOKUP(C2657,DENGUE!$A$5:$C$4097,3,FALSE),0)</f>
        <v>0</v>
      </c>
      <c r="Q2657" s="2">
        <f>IFERROR(VLOOKUP(C2657,'HEPATITE VIRAL'!$A$5:$C$3162,3,FALSE),0)</f>
        <v>2</v>
      </c>
      <c r="R2657" s="2">
        <f>IFERROR(VLOOKUP(C2657,'FEBRE MACULOSA'!$A$5:$C$181,3,FALSE),0)</f>
        <v>0</v>
      </c>
      <c r="S2657" s="2">
        <f>IFERROR(VLOOKUP(C2657,LEPTOSPIROSE!$A$5:$C$1176,3,FALSE),0)</f>
        <v>0</v>
      </c>
      <c r="T2657" s="2">
        <f>IFERROR(VLOOKUP(C2657,'DOENÇA DE CHAGAS'!$A$5:$C$100,3,FALSE),0)</f>
        <v>0</v>
      </c>
      <c r="U2657" s="2">
        <f>IFERROR(VLOOKUP(C2657,'PICADAS DE COBRAS'!$A$6:$C$4645,3,FALSE),0)</f>
        <v>0</v>
      </c>
      <c r="V2657">
        <f>IFERROR(VLOOKUP(C2657,'ZIKA VIRUS'!$A$5:$C$2399,3,FALSE),0)</f>
        <v>0</v>
      </c>
      <c r="W2657">
        <f>IFERROR(VLOOKUP(C2657,'FEBRE TIFÓIDE'!$A$5:$C$46,3,FALSE),0)</f>
        <v>0</v>
      </c>
      <c r="X2657">
        <f>IFERROR(VLOOKUP(C2657,HANTAVIROSE!$A$5:$C$153,3,FALSE),0)</f>
        <v>0</v>
      </c>
      <c r="Y2657">
        <f>IFERROR(VLOOKUP(C2657,MENINGITE!$A$5:$C$447,3,FALSE),0)</f>
        <v>0</v>
      </c>
      <c r="Z2657">
        <f>IFERROR(VLOOKUP(C2657,RAIVA!$A$5:$C$16,3,FALSE),0)</f>
        <v>0</v>
      </c>
    </row>
    <row r="2658" spans="1:26" x14ac:dyDescent="0.3">
      <c r="A2658" s="2" t="s">
        <v>3988</v>
      </c>
      <c r="B2658" s="2" t="s">
        <v>4093</v>
      </c>
      <c r="C2658" s="2">
        <v>250780</v>
      </c>
      <c r="D2658" s="2">
        <v>2507804</v>
      </c>
      <c r="E2658" s="2" t="s">
        <v>3988</v>
      </c>
      <c r="F2658" s="2" t="s">
        <v>4093</v>
      </c>
      <c r="G2658" s="2">
        <f>IFERROR(VLOOKUP(D2658,Coordenadas!$A$2:$D$5571,3,FALSE),0)</f>
        <v>-6.9926899999999996</v>
      </c>
      <c r="H2658" s="2">
        <f>IFERROR(VLOOKUP(D2658,Coordenadas!$A$2:$D$5571,4,FALSE),0)</f>
        <v>-36.7166</v>
      </c>
      <c r="I2658" s="2" t="s">
        <v>5324</v>
      </c>
      <c r="J2658" s="2">
        <v>6643</v>
      </c>
      <c r="K2658" s="2" t="s">
        <v>5332</v>
      </c>
      <c r="L2658" s="2">
        <f>IFERROR(VLOOKUP(C2658,BOTULISMO!$A$3:$C$19,3,FALSE),0)</f>
        <v>0</v>
      </c>
      <c r="M2658" s="2">
        <f>IFERROR(VLOOKUP(C2658,'LEISHMANIOSE VISCERAL'!$A$4:$C$454,3,FALSE),0)</f>
        <v>0</v>
      </c>
      <c r="N2658" s="2">
        <f>IFERROR(VLOOKUP(C2658,'LEISHMANIOSE TEGUMENTAR'!$A$4:$C$1681,3,FALSE),0)</f>
        <v>0</v>
      </c>
      <c r="O2658" s="2">
        <f>IFERROR(VLOOKUP(C2658,'FEBRE AMARELA'!$A$4:$C$38,3,FALSE),0)</f>
        <v>0</v>
      </c>
      <c r="P2658" s="2">
        <f>IFERROR(VLOOKUP(C2658,DENGUE!$A$5:$C$4097,3,FALSE),0)</f>
        <v>13</v>
      </c>
      <c r="Q2658" s="2">
        <f>IFERROR(VLOOKUP(C2658,'HEPATITE VIRAL'!$A$5:$C$3162,3,FALSE),0)</f>
        <v>0</v>
      </c>
      <c r="R2658" s="2">
        <f>IFERROR(VLOOKUP(C2658,'FEBRE MACULOSA'!$A$5:$C$181,3,FALSE),0)</f>
        <v>0</v>
      </c>
      <c r="S2658" s="2">
        <f>IFERROR(VLOOKUP(C2658,LEPTOSPIROSE!$A$5:$C$1176,3,FALSE),0)</f>
        <v>0</v>
      </c>
      <c r="T2658" s="2">
        <f>IFERROR(VLOOKUP(C2658,'DOENÇA DE CHAGAS'!$A$5:$C$100,3,FALSE),0)</f>
        <v>0</v>
      </c>
      <c r="U2658" s="2">
        <f>IFERROR(VLOOKUP(C2658,'PICADAS DE COBRAS'!$A$6:$C$4645,3,FALSE),0)</f>
        <v>0</v>
      </c>
      <c r="V2658">
        <f>IFERROR(VLOOKUP(C2658,'ZIKA VIRUS'!$A$5:$C$2399,3,FALSE),0)</f>
        <v>1</v>
      </c>
      <c r="W2658">
        <f>IFERROR(VLOOKUP(C2658,'FEBRE TIFÓIDE'!$A$5:$C$46,3,FALSE),0)</f>
        <v>0</v>
      </c>
      <c r="X2658">
        <f>IFERROR(VLOOKUP(C2658,HANTAVIROSE!$A$5:$C$153,3,FALSE),0)</f>
        <v>0</v>
      </c>
      <c r="Y2658">
        <f>IFERROR(VLOOKUP(C2658,MENINGITE!$A$5:$C$447,3,FALSE),0)</f>
        <v>0</v>
      </c>
      <c r="Z2658">
        <f>IFERROR(VLOOKUP(C2658,RAIVA!$A$5:$C$16,3,FALSE),0)</f>
        <v>0</v>
      </c>
    </row>
    <row r="2659" spans="1:26" x14ac:dyDescent="0.3">
      <c r="A2659" s="2" t="s">
        <v>4178</v>
      </c>
      <c r="B2659" s="2" t="s">
        <v>3777</v>
      </c>
      <c r="C2659" s="2">
        <v>240615</v>
      </c>
      <c r="D2659" s="2">
        <v>2406155</v>
      </c>
      <c r="E2659" s="2" t="s">
        <v>4178</v>
      </c>
      <c r="F2659" s="2" t="s">
        <v>3777</v>
      </c>
      <c r="G2659" s="2">
        <f>IFERROR(VLOOKUP(D2659,Coordenadas!$A$2:$D$5571,3,FALSE),0)</f>
        <v>-6.2686599999999997</v>
      </c>
      <c r="H2659" s="2">
        <f>IFERROR(VLOOKUP(D2659,Coordenadas!$A$2:$D$5571,4,FALSE),0)</f>
        <v>-35.349499999999999</v>
      </c>
      <c r="I2659" s="2" t="s">
        <v>5324</v>
      </c>
      <c r="J2659" s="2">
        <v>3582</v>
      </c>
      <c r="K2659" s="2" t="s">
        <v>5332</v>
      </c>
      <c r="L2659" s="2">
        <f>IFERROR(VLOOKUP(C2659,BOTULISMO!$A$3:$C$19,3,FALSE),0)</f>
        <v>0</v>
      </c>
      <c r="M2659" s="2">
        <f>IFERROR(VLOOKUP(C2659,'LEISHMANIOSE VISCERAL'!$A$4:$C$454,3,FALSE),0)</f>
        <v>0</v>
      </c>
      <c r="N2659" s="2">
        <f>IFERROR(VLOOKUP(C2659,'LEISHMANIOSE TEGUMENTAR'!$A$4:$C$1681,3,FALSE),0)</f>
        <v>0</v>
      </c>
      <c r="O2659" s="2">
        <f>IFERROR(VLOOKUP(C2659,'FEBRE AMARELA'!$A$4:$C$38,3,FALSE),0)</f>
        <v>0</v>
      </c>
      <c r="P2659" s="2">
        <f>IFERROR(VLOOKUP(C2659,DENGUE!$A$5:$C$4097,3,FALSE),0)</f>
        <v>0</v>
      </c>
      <c r="Q2659" s="2">
        <f>IFERROR(VLOOKUP(C2659,'HEPATITE VIRAL'!$A$5:$C$3162,3,FALSE),0)</f>
        <v>0</v>
      </c>
      <c r="R2659" s="2">
        <f>IFERROR(VLOOKUP(C2659,'FEBRE MACULOSA'!$A$5:$C$181,3,FALSE),0)</f>
        <v>0</v>
      </c>
      <c r="S2659" s="2">
        <f>IFERROR(VLOOKUP(C2659,LEPTOSPIROSE!$A$5:$C$1176,3,FALSE),0)</f>
        <v>0</v>
      </c>
      <c r="T2659" s="2">
        <f>IFERROR(VLOOKUP(C2659,'DOENÇA DE CHAGAS'!$A$5:$C$100,3,FALSE),0)</f>
        <v>0</v>
      </c>
      <c r="U2659" s="2">
        <f>IFERROR(VLOOKUP(C2659,'PICADAS DE COBRAS'!$A$6:$C$4645,3,FALSE),0)</f>
        <v>0</v>
      </c>
      <c r="V2659">
        <f>IFERROR(VLOOKUP(C2659,'ZIKA VIRUS'!$A$5:$C$2399,3,FALSE),0)</f>
        <v>1</v>
      </c>
      <c r="W2659">
        <f>IFERROR(VLOOKUP(C2659,'FEBRE TIFÓIDE'!$A$5:$C$46,3,FALSE),0)</f>
        <v>0</v>
      </c>
      <c r="X2659">
        <f>IFERROR(VLOOKUP(C2659,HANTAVIROSE!$A$5:$C$153,3,FALSE),0)</f>
        <v>0</v>
      </c>
      <c r="Y2659">
        <f>IFERROR(VLOOKUP(C2659,MENINGITE!$A$5:$C$447,3,FALSE),0)</f>
        <v>0</v>
      </c>
      <c r="Z2659">
        <f>IFERROR(VLOOKUP(C2659,RAIVA!$A$5:$C$16,3,FALSE),0)</f>
        <v>0</v>
      </c>
    </row>
    <row r="2660" spans="1:26" x14ac:dyDescent="0.3">
      <c r="A2660" s="2" t="s">
        <v>3723</v>
      </c>
      <c r="B2660" s="2" t="s">
        <v>3777</v>
      </c>
      <c r="C2660" s="2">
        <v>270390</v>
      </c>
      <c r="D2660" s="2">
        <v>2703908</v>
      </c>
      <c r="E2660" s="2" t="s">
        <v>3723</v>
      </c>
      <c r="F2660" s="2" t="s">
        <v>3777</v>
      </c>
      <c r="G2660" s="2">
        <f>IFERROR(VLOOKUP(D2660,Coordenadas!$A$2:$D$5571,3,FALSE),0)</f>
        <v>-8.9329699999999992</v>
      </c>
      <c r="H2660" s="2">
        <f>IFERROR(VLOOKUP(D2660,Coordenadas!$A$2:$D$5571,4,FALSE),0)</f>
        <v>-35.566899999999997</v>
      </c>
      <c r="I2660" s="2" t="s">
        <v>5324</v>
      </c>
      <c r="J2660" s="2">
        <v>4202</v>
      </c>
      <c r="K2660" s="2" t="s">
        <v>5332</v>
      </c>
      <c r="L2660" s="2">
        <f>IFERROR(VLOOKUP(C2660,BOTULISMO!$A$3:$C$19,3,FALSE),0)</f>
        <v>0</v>
      </c>
      <c r="M2660" s="2">
        <f>IFERROR(VLOOKUP(C2660,'LEISHMANIOSE VISCERAL'!$A$4:$C$454,3,FALSE),0)</f>
        <v>0</v>
      </c>
      <c r="N2660" s="2">
        <f>IFERROR(VLOOKUP(C2660,'LEISHMANIOSE TEGUMENTAR'!$A$4:$C$1681,3,FALSE),0)</f>
        <v>0</v>
      </c>
      <c r="O2660" s="2">
        <f>IFERROR(VLOOKUP(C2660,'FEBRE AMARELA'!$A$4:$C$38,3,FALSE),0)</f>
        <v>0</v>
      </c>
      <c r="P2660" s="2">
        <f>IFERROR(VLOOKUP(C2660,DENGUE!$A$5:$C$4097,3,FALSE),0)</f>
        <v>0</v>
      </c>
      <c r="Q2660" s="2">
        <f>IFERROR(VLOOKUP(C2660,'HEPATITE VIRAL'!$A$5:$C$3162,3,FALSE),0)</f>
        <v>1</v>
      </c>
      <c r="R2660" s="2">
        <f>IFERROR(VLOOKUP(C2660,'FEBRE MACULOSA'!$A$5:$C$181,3,FALSE),0)</f>
        <v>0</v>
      </c>
      <c r="S2660" s="2">
        <f>IFERROR(VLOOKUP(C2660,LEPTOSPIROSE!$A$5:$C$1176,3,FALSE),0)</f>
        <v>0</v>
      </c>
      <c r="T2660" s="2">
        <f>IFERROR(VLOOKUP(C2660,'DOENÇA DE CHAGAS'!$A$5:$C$100,3,FALSE),0)</f>
        <v>0</v>
      </c>
      <c r="U2660" s="2">
        <f>IFERROR(VLOOKUP(C2660,'PICADAS DE COBRAS'!$A$6:$C$4645,3,FALSE),0)</f>
        <v>2</v>
      </c>
      <c r="V2660">
        <f>IFERROR(VLOOKUP(C2660,'ZIKA VIRUS'!$A$5:$C$2399,3,FALSE),0)</f>
        <v>1</v>
      </c>
      <c r="W2660">
        <f>IFERROR(VLOOKUP(C2660,'FEBRE TIFÓIDE'!$A$5:$C$46,3,FALSE),0)</f>
        <v>0</v>
      </c>
      <c r="X2660">
        <f>IFERROR(VLOOKUP(C2660,HANTAVIROSE!$A$5:$C$153,3,FALSE),0)</f>
        <v>0</v>
      </c>
      <c r="Y2660">
        <f>IFERROR(VLOOKUP(C2660,MENINGITE!$A$5:$C$447,3,FALSE),0)</f>
        <v>0</v>
      </c>
      <c r="Z2660">
        <f>IFERROR(VLOOKUP(C2660,RAIVA!$A$5:$C$16,3,FALSE),0)</f>
        <v>0</v>
      </c>
    </row>
    <row r="2661" spans="1:26" x14ac:dyDescent="0.3">
      <c r="A2661" s="2" t="s">
        <v>1637</v>
      </c>
      <c r="B2661" s="2" t="s">
        <v>1971</v>
      </c>
      <c r="C2661" s="2">
        <v>352590</v>
      </c>
      <c r="D2661" s="2">
        <v>3525904</v>
      </c>
      <c r="E2661" s="2" t="s">
        <v>1637</v>
      </c>
      <c r="F2661" s="2" t="s">
        <v>1971</v>
      </c>
      <c r="G2661" s="2">
        <f>IFERROR(VLOOKUP(D2661,Coordenadas!$A$2:$D$5571,3,FALSE),0)</f>
        <v>-23.185199999999998</v>
      </c>
      <c r="H2661" s="2">
        <f>IFERROR(VLOOKUP(D2661,Coordenadas!$A$2:$D$5571,4,FALSE),0)</f>
        <v>-46.897399999999998</v>
      </c>
      <c r="I2661" s="2" t="s">
        <v>5325</v>
      </c>
      <c r="J2661" s="2">
        <v>370126</v>
      </c>
      <c r="K2661" s="2" t="s">
        <v>5333</v>
      </c>
      <c r="L2661" s="2">
        <f>IFERROR(VLOOKUP(C2661,BOTULISMO!$A$3:$C$19,3,FALSE),0)</f>
        <v>0</v>
      </c>
      <c r="M2661" s="2">
        <f>IFERROR(VLOOKUP(C2661,'LEISHMANIOSE VISCERAL'!$A$4:$C$454,3,FALSE),0)</f>
        <v>0</v>
      </c>
      <c r="N2661" s="2">
        <f>IFERROR(VLOOKUP(C2661,'LEISHMANIOSE TEGUMENTAR'!$A$4:$C$1681,3,FALSE),0)</f>
        <v>1</v>
      </c>
      <c r="O2661" s="2">
        <f>IFERROR(VLOOKUP(C2661,'FEBRE AMARELA'!$A$4:$C$38,3,FALSE),0)</f>
        <v>0</v>
      </c>
      <c r="P2661" s="2">
        <f>IFERROR(VLOOKUP(C2661,DENGUE!$A$5:$C$4097,3,FALSE),0)</f>
        <v>228</v>
      </c>
      <c r="Q2661" s="2">
        <f>IFERROR(VLOOKUP(C2661,'HEPATITE VIRAL'!$A$5:$C$3162,3,FALSE),0)</f>
        <v>335</v>
      </c>
      <c r="R2661" s="2">
        <f>IFERROR(VLOOKUP(C2661,'FEBRE MACULOSA'!$A$5:$C$181,3,FALSE),0)</f>
        <v>5</v>
      </c>
      <c r="S2661" s="2">
        <f>IFERROR(VLOOKUP(C2661,LEPTOSPIROSE!$A$5:$C$1176,3,FALSE),0)</f>
        <v>5</v>
      </c>
      <c r="T2661" s="2">
        <f>IFERROR(VLOOKUP(C2661,'DOENÇA DE CHAGAS'!$A$5:$C$100,3,FALSE),0)</f>
        <v>0</v>
      </c>
      <c r="U2661" s="2">
        <f>IFERROR(VLOOKUP(C2661,'PICADAS DE COBRAS'!$A$6:$C$4645,3,FALSE),0)</f>
        <v>137</v>
      </c>
      <c r="V2661">
        <f>IFERROR(VLOOKUP(C2661,'ZIKA VIRUS'!$A$5:$C$2399,3,FALSE),0)</f>
        <v>5</v>
      </c>
      <c r="W2661">
        <f>IFERROR(VLOOKUP(C2661,'FEBRE TIFÓIDE'!$A$5:$C$46,3,FALSE),0)</f>
        <v>0</v>
      </c>
      <c r="X2661">
        <f>IFERROR(VLOOKUP(C2661,HANTAVIROSE!$A$5:$C$153,3,FALSE),0)</f>
        <v>0</v>
      </c>
      <c r="Y2661">
        <f>IFERROR(VLOOKUP(C2661,MENINGITE!$A$5:$C$447,3,FALSE),0)</f>
        <v>24</v>
      </c>
      <c r="Z2661">
        <f>IFERROR(VLOOKUP(C2661,RAIVA!$A$5:$C$16,3,FALSE),0)</f>
        <v>0</v>
      </c>
    </row>
    <row r="2662" spans="1:26" x14ac:dyDescent="0.3">
      <c r="A2662" s="2" t="s">
        <v>1256</v>
      </c>
      <c r="B2662" s="2" t="s">
        <v>1465</v>
      </c>
      <c r="C2662" s="2">
        <v>411290</v>
      </c>
      <c r="D2662" s="2">
        <v>4112900</v>
      </c>
      <c r="E2662" s="2" t="s">
        <v>1256</v>
      </c>
      <c r="F2662" s="2" t="s">
        <v>1465</v>
      </c>
      <c r="G2662" s="2">
        <f>IFERROR(VLOOKUP(D2662,Coordenadas!$A$2:$D$5571,3,FALSE),0)</f>
        <v>-23.435700000000001</v>
      </c>
      <c r="H2662" s="2">
        <f>IFERROR(VLOOKUP(D2662,Coordenadas!$A$2:$D$5571,4,FALSE),0)</f>
        <v>-50.249600000000001</v>
      </c>
      <c r="I2662" s="2" t="s">
        <v>5326</v>
      </c>
      <c r="J2662" s="2">
        <v>3433</v>
      </c>
      <c r="K2662" s="2" t="s">
        <v>5332</v>
      </c>
      <c r="L2662" s="2">
        <f>IFERROR(VLOOKUP(C2662,BOTULISMO!$A$3:$C$19,3,FALSE),0)</f>
        <v>0</v>
      </c>
      <c r="M2662" s="2">
        <f>IFERROR(VLOOKUP(C2662,'LEISHMANIOSE VISCERAL'!$A$4:$C$454,3,FALSE),0)</f>
        <v>0</v>
      </c>
      <c r="N2662" s="2">
        <f>IFERROR(VLOOKUP(C2662,'LEISHMANIOSE TEGUMENTAR'!$A$4:$C$1681,3,FALSE),0)</f>
        <v>0</v>
      </c>
      <c r="O2662" s="2">
        <f>IFERROR(VLOOKUP(C2662,'FEBRE AMARELA'!$A$4:$C$38,3,FALSE),0)</f>
        <v>0</v>
      </c>
      <c r="P2662" s="2">
        <f>IFERROR(VLOOKUP(C2662,DENGUE!$A$5:$C$4097,3,FALSE),0)</f>
        <v>60</v>
      </c>
      <c r="Q2662" s="2">
        <f>IFERROR(VLOOKUP(C2662,'HEPATITE VIRAL'!$A$5:$C$3162,3,FALSE),0)</f>
        <v>0</v>
      </c>
      <c r="R2662" s="2">
        <f>IFERROR(VLOOKUP(C2662,'FEBRE MACULOSA'!$A$5:$C$181,3,FALSE),0)</f>
        <v>0</v>
      </c>
      <c r="S2662" s="2">
        <f>IFERROR(VLOOKUP(C2662,LEPTOSPIROSE!$A$5:$C$1176,3,FALSE),0)</f>
        <v>0</v>
      </c>
      <c r="T2662" s="2">
        <f>IFERROR(VLOOKUP(C2662,'DOENÇA DE CHAGAS'!$A$5:$C$100,3,FALSE),0)</f>
        <v>0</v>
      </c>
      <c r="U2662" s="2">
        <f>IFERROR(VLOOKUP(C2662,'PICADAS DE COBRAS'!$A$6:$C$4645,3,FALSE),0)</f>
        <v>2</v>
      </c>
      <c r="V2662">
        <f>IFERROR(VLOOKUP(C2662,'ZIKA VIRUS'!$A$5:$C$2399,3,FALSE),0)</f>
        <v>0</v>
      </c>
      <c r="W2662">
        <f>IFERROR(VLOOKUP(C2662,'FEBRE TIFÓIDE'!$A$5:$C$46,3,FALSE),0)</f>
        <v>0</v>
      </c>
      <c r="X2662">
        <f>IFERROR(VLOOKUP(C2662,HANTAVIROSE!$A$5:$C$153,3,FALSE),0)</f>
        <v>0</v>
      </c>
      <c r="Y2662">
        <f>IFERROR(VLOOKUP(C2662,MENINGITE!$A$5:$C$447,3,FALSE),0)</f>
        <v>0</v>
      </c>
      <c r="Z2662">
        <f>IFERROR(VLOOKUP(C2662,RAIVA!$A$5:$C$16,3,FALSE),0)</f>
        <v>0</v>
      </c>
    </row>
    <row r="2663" spans="1:26" x14ac:dyDescent="0.3">
      <c r="A2663" s="2" t="s">
        <v>3723</v>
      </c>
      <c r="B2663" s="2" t="s">
        <v>3776</v>
      </c>
      <c r="C2663" s="2">
        <v>270400</v>
      </c>
      <c r="D2663" s="2">
        <v>2704005</v>
      </c>
      <c r="E2663" s="2" t="s">
        <v>3723</v>
      </c>
      <c r="F2663" s="2" t="s">
        <v>3776</v>
      </c>
      <c r="G2663" s="2">
        <f>IFERROR(VLOOKUP(D2663,Coordenadas!$A$2:$D$5571,3,FALSE),0)</f>
        <v>-9.9069599999999998</v>
      </c>
      <c r="H2663" s="2">
        <f>IFERROR(VLOOKUP(D2663,Coordenadas!$A$2:$D$5571,4,FALSE),0)</f>
        <v>-36.4803</v>
      </c>
      <c r="I2663" s="2" t="s">
        <v>5324</v>
      </c>
      <c r="J2663" s="2">
        <v>23836</v>
      </c>
      <c r="K2663" s="2" t="s">
        <v>5330</v>
      </c>
      <c r="L2663" s="2">
        <f>IFERROR(VLOOKUP(C2663,BOTULISMO!$A$3:$C$19,3,FALSE),0)</f>
        <v>0</v>
      </c>
      <c r="M2663" s="2">
        <f>IFERROR(VLOOKUP(C2663,'LEISHMANIOSE VISCERAL'!$A$4:$C$454,3,FALSE),0)</f>
        <v>0</v>
      </c>
      <c r="N2663" s="2">
        <f>IFERROR(VLOOKUP(C2663,'LEISHMANIOSE TEGUMENTAR'!$A$4:$C$1681,3,FALSE),0)</f>
        <v>0</v>
      </c>
      <c r="O2663" s="2">
        <f>IFERROR(VLOOKUP(C2663,'FEBRE AMARELA'!$A$4:$C$38,3,FALSE),0)</f>
        <v>0</v>
      </c>
      <c r="P2663" s="2">
        <f>IFERROR(VLOOKUP(C2663,DENGUE!$A$5:$C$4097,3,FALSE),0)</f>
        <v>18</v>
      </c>
      <c r="Q2663" s="2">
        <f>IFERROR(VLOOKUP(C2663,'HEPATITE VIRAL'!$A$5:$C$3162,3,FALSE),0)</f>
        <v>4</v>
      </c>
      <c r="R2663" s="2">
        <f>IFERROR(VLOOKUP(C2663,'FEBRE MACULOSA'!$A$5:$C$181,3,FALSE),0)</f>
        <v>0</v>
      </c>
      <c r="S2663" s="2">
        <f>IFERROR(VLOOKUP(C2663,LEPTOSPIROSE!$A$5:$C$1176,3,FALSE),0)</f>
        <v>0</v>
      </c>
      <c r="T2663" s="2">
        <f>IFERROR(VLOOKUP(C2663,'DOENÇA DE CHAGAS'!$A$5:$C$100,3,FALSE),0)</f>
        <v>0</v>
      </c>
      <c r="U2663" s="2">
        <f>IFERROR(VLOOKUP(C2663,'PICADAS DE COBRAS'!$A$6:$C$4645,3,FALSE),0)</f>
        <v>85</v>
      </c>
      <c r="V2663">
        <f>IFERROR(VLOOKUP(C2663,'ZIKA VIRUS'!$A$5:$C$2399,3,FALSE),0)</f>
        <v>22</v>
      </c>
      <c r="W2663">
        <f>IFERROR(VLOOKUP(C2663,'FEBRE TIFÓIDE'!$A$5:$C$46,3,FALSE),0)</f>
        <v>0</v>
      </c>
      <c r="X2663">
        <f>IFERROR(VLOOKUP(C2663,HANTAVIROSE!$A$5:$C$153,3,FALSE),0)</f>
        <v>0</v>
      </c>
      <c r="Y2663">
        <f>IFERROR(VLOOKUP(C2663,MENINGITE!$A$5:$C$447,3,FALSE),0)</f>
        <v>0</v>
      </c>
      <c r="Z2663">
        <f>IFERROR(VLOOKUP(C2663,RAIVA!$A$5:$C$16,3,FALSE),0)</f>
        <v>0</v>
      </c>
    </row>
    <row r="2664" spans="1:26" x14ac:dyDescent="0.3">
      <c r="A2664" s="2" t="s">
        <v>1637</v>
      </c>
      <c r="B2664" s="2" t="s">
        <v>1970</v>
      </c>
      <c r="C2664" s="2">
        <v>352600</v>
      </c>
      <c r="D2664" s="2">
        <v>3526001</v>
      </c>
      <c r="E2664" s="2" t="s">
        <v>1637</v>
      </c>
      <c r="F2664" s="2" t="s">
        <v>1970</v>
      </c>
      <c r="G2664" s="2">
        <f>IFERROR(VLOOKUP(D2664,Coordenadas!$A$2:$D$5571,3,FALSE),0)</f>
        <v>-21.510300000000001</v>
      </c>
      <c r="H2664" s="2">
        <f>IFERROR(VLOOKUP(D2664,Coordenadas!$A$2:$D$5571,4,FALSE),0)</f>
        <v>-51.434199999999997</v>
      </c>
      <c r="I2664" s="2" t="s">
        <v>5325</v>
      </c>
      <c r="J2664" s="2">
        <v>18726</v>
      </c>
      <c r="K2664" s="2" t="s">
        <v>5332</v>
      </c>
      <c r="L2664" s="2">
        <f>IFERROR(VLOOKUP(C2664,BOTULISMO!$A$3:$C$19,3,FALSE),0)</f>
        <v>0</v>
      </c>
      <c r="M2664" s="2">
        <f>IFERROR(VLOOKUP(C2664,'LEISHMANIOSE VISCERAL'!$A$4:$C$454,3,FALSE),0)</f>
        <v>0</v>
      </c>
      <c r="N2664" s="2">
        <f>IFERROR(VLOOKUP(C2664,'LEISHMANIOSE TEGUMENTAR'!$A$4:$C$1681,3,FALSE),0)</f>
        <v>2</v>
      </c>
      <c r="O2664" s="2">
        <f>IFERROR(VLOOKUP(C2664,'FEBRE AMARELA'!$A$4:$C$38,3,FALSE),0)</f>
        <v>0</v>
      </c>
      <c r="P2664" s="2">
        <f>IFERROR(VLOOKUP(C2664,DENGUE!$A$5:$C$4097,3,FALSE),0)</f>
        <v>425</v>
      </c>
      <c r="Q2664" s="2">
        <f>IFERROR(VLOOKUP(C2664,'HEPATITE VIRAL'!$A$5:$C$3162,3,FALSE),0)</f>
        <v>7</v>
      </c>
      <c r="R2664" s="2">
        <f>IFERROR(VLOOKUP(C2664,'FEBRE MACULOSA'!$A$5:$C$181,3,FALSE),0)</f>
        <v>0</v>
      </c>
      <c r="S2664" s="2">
        <f>IFERROR(VLOOKUP(C2664,LEPTOSPIROSE!$A$5:$C$1176,3,FALSE),0)</f>
        <v>0</v>
      </c>
      <c r="T2664" s="2">
        <f>IFERROR(VLOOKUP(C2664,'DOENÇA DE CHAGAS'!$A$5:$C$100,3,FALSE),0)</f>
        <v>0</v>
      </c>
      <c r="U2664" s="2">
        <f>IFERROR(VLOOKUP(C2664,'PICADAS DE COBRAS'!$A$6:$C$4645,3,FALSE),0)</f>
        <v>199</v>
      </c>
      <c r="V2664">
        <f>IFERROR(VLOOKUP(C2664,'ZIKA VIRUS'!$A$5:$C$2399,3,FALSE),0)</f>
        <v>0</v>
      </c>
      <c r="W2664">
        <f>IFERROR(VLOOKUP(C2664,'FEBRE TIFÓIDE'!$A$5:$C$46,3,FALSE),0)</f>
        <v>0</v>
      </c>
      <c r="X2664">
        <f>IFERROR(VLOOKUP(C2664,HANTAVIROSE!$A$5:$C$153,3,FALSE),0)</f>
        <v>0</v>
      </c>
      <c r="Y2664">
        <f>IFERROR(VLOOKUP(C2664,MENINGITE!$A$5:$C$447,3,FALSE),0)</f>
        <v>0</v>
      </c>
      <c r="Z2664">
        <f>IFERROR(VLOOKUP(C2664,RAIVA!$A$5:$C$16,3,FALSE),0)</f>
        <v>0</v>
      </c>
    </row>
    <row r="2665" spans="1:26" x14ac:dyDescent="0.3">
      <c r="A2665" s="2" t="s">
        <v>3816</v>
      </c>
      <c r="B2665" s="2" t="s">
        <v>3899</v>
      </c>
      <c r="C2665" s="2">
        <v>260830</v>
      </c>
      <c r="D2665" s="2">
        <v>2608305</v>
      </c>
      <c r="E2665" s="2" t="s">
        <v>3816</v>
      </c>
      <c r="F2665" s="2" t="s">
        <v>3899</v>
      </c>
      <c r="G2665" s="2">
        <f>IFERROR(VLOOKUP(D2665,Coordenadas!$A$2:$D$5571,3,FALSE),0)</f>
        <v>-8.7090399999999999</v>
      </c>
      <c r="H2665" s="2">
        <f>IFERROR(VLOOKUP(D2665,Coordenadas!$A$2:$D$5571,4,FALSE),0)</f>
        <v>-36.412599999999998</v>
      </c>
      <c r="I2665" s="2" t="s">
        <v>5324</v>
      </c>
      <c r="J2665" s="2">
        <v>13705</v>
      </c>
      <c r="K2665" s="2" t="s">
        <v>5332</v>
      </c>
      <c r="L2665" s="2">
        <f>IFERROR(VLOOKUP(C2665,BOTULISMO!$A$3:$C$19,3,FALSE),0)</f>
        <v>0</v>
      </c>
      <c r="M2665" s="2">
        <f>IFERROR(VLOOKUP(C2665,'LEISHMANIOSE VISCERAL'!$A$4:$C$454,3,FALSE),0)</f>
        <v>0</v>
      </c>
      <c r="N2665" s="2">
        <f>IFERROR(VLOOKUP(C2665,'LEISHMANIOSE TEGUMENTAR'!$A$4:$C$1681,3,FALSE),0)</f>
        <v>0</v>
      </c>
      <c r="O2665" s="2">
        <f>IFERROR(VLOOKUP(C2665,'FEBRE AMARELA'!$A$4:$C$38,3,FALSE),0)</f>
        <v>0</v>
      </c>
      <c r="P2665" s="2">
        <f>IFERROR(VLOOKUP(C2665,DENGUE!$A$5:$C$4097,3,FALSE),0)</f>
        <v>58</v>
      </c>
      <c r="Q2665" s="2">
        <f>IFERROR(VLOOKUP(C2665,'HEPATITE VIRAL'!$A$5:$C$3162,3,FALSE),0)</f>
        <v>0</v>
      </c>
      <c r="R2665" s="2">
        <f>IFERROR(VLOOKUP(C2665,'FEBRE MACULOSA'!$A$5:$C$181,3,FALSE),0)</f>
        <v>0</v>
      </c>
      <c r="S2665" s="2">
        <f>IFERROR(VLOOKUP(C2665,LEPTOSPIROSE!$A$5:$C$1176,3,FALSE),0)</f>
        <v>0</v>
      </c>
      <c r="T2665" s="2">
        <f>IFERROR(VLOOKUP(C2665,'DOENÇA DE CHAGAS'!$A$5:$C$100,3,FALSE),0)</f>
        <v>0</v>
      </c>
      <c r="U2665" s="2">
        <f>IFERROR(VLOOKUP(C2665,'PICADAS DE COBRAS'!$A$6:$C$4645,3,FALSE),0)</f>
        <v>16</v>
      </c>
      <c r="V2665">
        <f>IFERROR(VLOOKUP(C2665,'ZIKA VIRUS'!$A$5:$C$2399,3,FALSE),0)</f>
        <v>0</v>
      </c>
      <c r="W2665">
        <f>IFERROR(VLOOKUP(C2665,'FEBRE TIFÓIDE'!$A$5:$C$46,3,FALSE),0)</f>
        <v>0</v>
      </c>
      <c r="X2665">
        <f>IFERROR(VLOOKUP(C2665,HANTAVIROSE!$A$5:$C$153,3,FALSE),0)</f>
        <v>0</v>
      </c>
      <c r="Y2665">
        <f>IFERROR(VLOOKUP(C2665,MENINGITE!$A$5:$C$447,3,FALSE),0)</f>
        <v>0</v>
      </c>
      <c r="Z2665">
        <f>IFERROR(VLOOKUP(C2665,RAIVA!$A$5:$C$16,3,FALSE),0)</f>
        <v>0</v>
      </c>
    </row>
    <row r="2666" spans="1:26" x14ac:dyDescent="0.3">
      <c r="A2666" s="2" t="s">
        <v>967</v>
      </c>
      <c r="B2666" s="2" t="s">
        <v>1117</v>
      </c>
      <c r="C2666" s="2">
        <v>420917</v>
      </c>
      <c r="D2666" s="2">
        <v>4209177</v>
      </c>
      <c r="E2666" s="2" t="s">
        <v>967</v>
      </c>
      <c r="F2666" s="2" t="s">
        <v>1117</v>
      </c>
      <c r="G2666" s="2">
        <f>IFERROR(VLOOKUP(D2666,Coordenadas!$A$2:$D$5571,3,FALSE),0)</f>
        <v>-26.395</v>
      </c>
      <c r="H2666" s="2">
        <f>IFERROR(VLOOKUP(D2666,Coordenadas!$A$2:$D$5571,4,FALSE),0)</f>
        <v>-52.729799999999997</v>
      </c>
      <c r="I2666" s="2" t="s">
        <v>5326</v>
      </c>
      <c r="J2666" s="2">
        <v>2148</v>
      </c>
      <c r="K2666" s="2" t="s">
        <v>5332</v>
      </c>
      <c r="L2666" s="2">
        <f>IFERROR(VLOOKUP(C2666,BOTULISMO!$A$3:$C$19,3,FALSE),0)</f>
        <v>0</v>
      </c>
      <c r="M2666" s="2">
        <f>IFERROR(VLOOKUP(C2666,'LEISHMANIOSE VISCERAL'!$A$4:$C$454,3,FALSE),0)</f>
        <v>0</v>
      </c>
      <c r="N2666" s="2">
        <f>IFERROR(VLOOKUP(C2666,'LEISHMANIOSE TEGUMENTAR'!$A$4:$C$1681,3,FALSE),0)</f>
        <v>0</v>
      </c>
      <c r="O2666" s="2">
        <f>IFERROR(VLOOKUP(C2666,'FEBRE AMARELA'!$A$4:$C$38,3,FALSE),0)</f>
        <v>0</v>
      </c>
      <c r="P2666" s="2">
        <f>IFERROR(VLOOKUP(C2666,DENGUE!$A$5:$C$4097,3,FALSE),0)</f>
        <v>0</v>
      </c>
      <c r="Q2666" s="2">
        <f>IFERROR(VLOOKUP(C2666,'HEPATITE VIRAL'!$A$5:$C$3162,3,FALSE),0)</f>
        <v>0</v>
      </c>
      <c r="R2666" s="2">
        <f>IFERROR(VLOOKUP(C2666,'FEBRE MACULOSA'!$A$5:$C$181,3,FALSE),0)</f>
        <v>0</v>
      </c>
      <c r="S2666" s="2">
        <f>IFERROR(VLOOKUP(C2666,LEPTOSPIROSE!$A$5:$C$1176,3,FALSE),0)</f>
        <v>0</v>
      </c>
      <c r="T2666" s="2">
        <f>IFERROR(VLOOKUP(C2666,'DOENÇA DE CHAGAS'!$A$5:$C$100,3,FALSE),0)</f>
        <v>0</v>
      </c>
      <c r="U2666" s="2">
        <f>IFERROR(VLOOKUP(C2666,'PICADAS DE COBRAS'!$A$6:$C$4645,3,FALSE),0)</f>
        <v>29</v>
      </c>
      <c r="V2666">
        <f>IFERROR(VLOOKUP(C2666,'ZIKA VIRUS'!$A$5:$C$2399,3,FALSE),0)</f>
        <v>0</v>
      </c>
      <c r="W2666">
        <f>IFERROR(VLOOKUP(C2666,'FEBRE TIFÓIDE'!$A$5:$C$46,3,FALSE),0)</f>
        <v>0</v>
      </c>
      <c r="X2666">
        <f>IFERROR(VLOOKUP(C2666,HANTAVIROSE!$A$5:$C$153,3,FALSE),0)</f>
        <v>0</v>
      </c>
      <c r="Y2666">
        <f>IFERROR(VLOOKUP(C2666,MENINGITE!$A$5:$C$447,3,FALSE),0)</f>
        <v>0</v>
      </c>
      <c r="Z2666">
        <f>IFERROR(VLOOKUP(C2666,RAIVA!$A$5:$C$16,3,FALSE),0)</f>
        <v>0</v>
      </c>
    </row>
    <row r="2667" spans="1:26" x14ac:dyDescent="0.3">
      <c r="A2667" s="2" t="s">
        <v>1637</v>
      </c>
      <c r="B2667" s="2" t="s">
        <v>1969</v>
      </c>
      <c r="C2667" s="2">
        <v>352610</v>
      </c>
      <c r="D2667" s="2">
        <v>3526100</v>
      </c>
      <c r="E2667" s="2" t="s">
        <v>1637</v>
      </c>
      <c r="F2667" s="2" t="s">
        <v>1969</v>
      </c>
      <c r="G2667" s="2">
        <f>IFERROR(VLOOKUP(D2667,Coordenadas!$A$2:$D$5571,3,FALSE),0)</f>
        <v>-24.310099999999998</v>
      </c>
      <c r="H2667" s="2">
        <f>IFERROR(VLOOKUP(D2667,Coordenadas!$A$2:$D$5571,4,FALSE),0)</f>
        <v>-47.642600000000002</v>
      </c>
      <c r="I2667" s="2" t="s">
        <v>5325</v>
      </c>
      <c r="J2667" s="2">
        <v>19246</v>
      </c>
      <c r="K2667" s="2" t="s">
        <v>5332</v>
      </c>
      <c r="L2667" s="2">
        <f>IFERROR(VLOOKUP(C2667,BOTULISMO!$A$3:$C$19,3,FALSE),0)</f>
        <v>0</v>
      </c>
      <c r="M2667" s="2">
        <f>IFERROR(VLOOKUP(C2667,'LEISHMANIOSE VISCERAL'!$A$4:$C$454,3,FALSE),0)</f>
        <v>0</v>
      </c>
      <c r="N2667" s="2">
        <f>IFERROR(VLOOKUP(C2667,'LEISHMANIOSE TEGUMENTAR'!$A$4:$C$1681,3,FALSE),0)</f>
        <v>2</v>
      </c>
      <c r="O2667" s="2">
        <f>IFERROR(VLOOKUP(C2667,'FEBRE AMARELA'!$A$4:$C$38,3,FALSE),0)</f>
        <v>0</v>
      </c>
      <c r="P2667" s="2">
        <f>IFERROR(VLOOKUP(C2667,DENGUE!$A$5:$C$4097,3,FALSE),0)</f>
        <v>97</v>
      </c>
      <c r="Q2667" s="2">
        <f>IFERROR(VLOOKUP(C2667,'HEPATITE VIRAL'!$A$5:$C$3162,3,FALSE),0)</f>
        <v>10</v>
      </c>
      <c r="R2667" s="2">
        <f>IFERROR(VLOOKUP(C2667,'FEBRE MACULOSA'!$A$5:$C$181,3,FALSE),0)</f>
        <v>0</v>
      </c>
      <c r="S2667" s="2">
        <f>IFERROR(VLOOKUP(C2667,LEPTOSPIROSE!$A$5:$C$1176,3,FALSE),0)</f>
        <v>0</v>
      </c>
      <c r="T2667" s="2">
        <f>IFERROR(VLOOKUP(C2667,'DOENÇA DE CHAGAS'!$A$5:$C$100,3,FALSE),0)</f>
        <v>0</v>
      </c>
      <c r="U2667" s="2">
        <f>IFERROR(VLOOKUP(C2667,'PICADAS DE COBRAS'!$A$6:$C$4645,3,FALSE),0)</f>
        <v>17</v>
      </c>
      <c r="V2667">
        <f>IFERROR(VLOOKUP(C2667,'ZIKA VIRUS'!$A$5:$C$2399,3,FALSE),0)</f>
        <v>0</v>
      </c>
      <c r="W2667">
        <f>IFERROR(VLOOKUP(C2667,'FEBRE TIFÓIDE'!$A$5:$C$46,3,FALSE),0)</f>
        <v>0</v>
      </c>
      <c r="X2667">
        <f>IFERROR(VLOOKUP(C2667,HANTAVIROSE!$A$5:$C$153,3,FALSE),0)</f>
        <v>0</v>
      </c>
      <c r="Y2667">
        <f>IFERROR(VLOOKUP(C2667,MENINGITE!$A$5:$C$447,3,FALSE),0)</f>
        <v>0</v>
      </c>
      <c r="Z2667">
        <f>IFERROR(VLOOKUP(C2667,RAIVA!$A$5:$C$16,3,FALSE),0)</f>
        <v>0</v>
      </c>
    </row>
    <row r="2668" spans="1:26" x14ac:dyDescent="0.3">
      <c r="A2668" s="2" t="s">
        <v>1637</v>
      </c>
      <c r="B2668" s="2" t="s">
        <v>1968</v>
      </c>
      <c r="C2668" s="2">
        <v>352620</v>
      </c>
      <c r="D2668" s="2">
        <v>3526209</v>
      </c>
      <c r="E2668" s="2" t="s">
        <v>1637</v>
      </c>
      <c r="F2668" s="2" t="s">
        <v>1968</v>
      </c>
      <c r="G2668" s="2">
        <f>IFERROR(VLOOKUP(D2668,Coordenadas!$A$2:$D$5571,3,FALSE),0)</f>
        <v>-23.924399999999999</v>
      </c>
      <c r="H2668" s="2">
        <f>IFERROR(VLOOKUP(D2668,Coordenadas!$A$2:$D$5571,4,FALSE),0)</f>
        <v>-47.065300000000001</v>
      </c>
      <c r="I2668" s="2" t="s">
        <v>5325</v>
      </c>
      <c r="J2668" s="2">
        <v>28737</v>
      </c>
      <c r="K2668" s="2" t="s">
        <v>5330</v>
      </c>
      <c r="L2668" s="2">
        <f>IFERROR(VLOOKUP(C2668,BOTULISMO!$A$3:$C$19,3,FALSE),0)</f>
        <v>0</v>
      </c>
      <c r="M2668" s="2">
        <f>IFERROR(VLOOKUP(C2668,'LEISHMANIOSE VISCERAL'!$A$4:$C$454,3,FALSE),0)</f>
        <v>0</v>
      </c>
      <c r="N2668" s="2">
        <f>IFERROR(VLOOKUP(C2668,'LEISHMANIOSE TEGUMENTAR'!$A$4:$C$1681,3,FALSE),0)</f>
        <v>0</v>
      </c>
      <c r="O2668" s="2">
        <f>IFERROR(VLOOKUP(C2668,'FEBRE AMARELA'!$A$4:$C$38,3,FALSE),0)</f>
        <v>0</v>
      </c>
      <c r="P2668" s="2">
        <f>IFERROR(VLOOKUP(C2668,DENGUE!$A$5:$C$4097,3,FALSE),0)</f>
        <v>0</v>
      </c>
      <c r="Q2668" s="2">
        <f>IFERROR(VLOOKUP(C2668,'HEPATITE VIRAL'!$A$5:$C$3162,3,FALSE),0)</f>
        <v>0</v>
      </c>
      <c r="R2668" s="2">
        <f>IFERROR(VLOOKUP(C2668,'FEBRE MACULOSA'!$A$5:$C$181,3,FALSE),0)</f>
        <v>0</v>
      </c>
      <c r="S2668" s="2">
        <f>IFERROR(VLOOKUP(C2668,LEPTOSPIROSE!$A$5:$C$1176,3,FALSE),0)</f>
        <v>0</v>
      </c>
      <c r="T2668" s="2">
        <f>IFERROR(VLOOKUP(C2668,'DOENÇA DE CHAGAS'!$A$5:$C$100,3,FALSE),0)</f>
        <v>0</v>
      </c>
      <c r="U2668" s="2">
        <f>IFERROR(VLOOKUP(C2668,'PICADAS DE COBRAS'!$A$6:$C$4645,3,FALSE),0)</f>
        <v>120</v>
      </c>
      <c r="V2668">
        <f>IFERROR(VLOOKUP(C2668,'ZIKA VIRUS'!$A$5:$C$2399,3,FALSE),0)</f>
        <v>0</v>
      </c>
      <c r="W2668">
        <f>IFERROR(VLOOKUP(C2668,'FEBRE TIFÓIDE'!$A$5:$C$46,3,FALSE),0)</f>
        <v>0</v>
      </c>
      <c r="X2668">
        <f>IFERROR(VLOOKUP(C2668,HANTAVIROSE!$A$5:$C$153,3,FALSE),0)</f>
        <v>0</v>
      </c>
      <c r="Y2668">
        <f>IFERROR(VLOOKUP(C2668,MENINGITE!$A$5:$C$447,3,FALSE),0)</f>
        <v>0</v>
      </c>
      <c r="Z2668">
        <f>IFERROR(VLOOKUP(C2668,RAIVA!$A$5:$C$16,3,FALSE),0)</f>
        <v>0</v>
      </c>
    </row>
    <row r="2669" spans="1:26" x14ac:dyDescent="0.3">
      <c r="A2669" s="2" t="s">
        <v>2425</v>
      </c>
      <c r="B2669" s="2" t="s">
        <v>2846</v>
      </c>
      <c r="C2669" s="2">
        <v>313680</v>
      </c>
      <c r="D2669" s="2">
        <v>3136801</v>
      </c>
      <c r="E2669" s="2" t="s">
        <v>2425</v>
      </c>
      <c r="F2669" s="2" t="s">
        <v>2846</v>
      </c>
      <c r="G2669" s="2">
        <f>IFERROR(VLOOKUP(D2669,Coordenadas!$A$2:$D$5571,3,FALSE),0)</f>
        <v>-16.847300000000001</v>
      </c>
      <c r="H2669" s="2">
        <f>IFERROR(VLOOKUP(D2669,Coordenadas!$A$2:$D$5571,4,FALSE),0)</f>
        <v>-43.586500000000001</v>
      </c>
      <c r="I2669" s="2" t="s">
        <v>5325</v>
      </c>
      <c r="J2669" s="2">
        <v>4113</v>
      </c>
      <c r="K2669" s="2" t="s">
        <v>5332</v>
      </c>
      <c r="L2669" s="2">
        <f>IFERROR(VLOOKUP(C2669,BOTULISMO!$A$3:$C$19,3,FALSE),0)</f>
        <v>0</v>
      </c>
      <c r="M2669" s="2">
        <f>IFERROR(VLOOKUP(C2669,'LEISHMANIOSE VISCERAL'!$A$4:$C$454,3,FALSE),0)</f>
        <v>0</v>
      </c>
      <c r="N2669" s="2">
        <f>IFERROR(VLOOKUP(C2669,'LEISHMANIOSE TEGUMENTAR'!$A$4:$C$1681,3,FALSE),0)</f>
        <v>0</v>
      </c>
      <c r="O2669" s="2">
        <f>IFERROR(VLOOKUP(C2669,'FEBRE AMARELA'!$A$4:$C$38,3,FALSE),0)</f>
        <v>0</v>
      </c>
      <c r="P2669" s="2">
        <f>IFERROR(VLOOKUP(C2669,DENGUE!$A$5:$C$4097,3,FALSE),0)</f>
        <v>0</v>
      </c>
      <c r="Q2669" s="2">
        <f>IFERROR(VLOOKUP(C2669,'HEPATITE VIRAL'!$A$5:$C$3162,3,FALSE),0)</f>
        <v>0</v>
      </c>
      <c r="R2669" s="2">
        <f>IFERROR(VLOOKUP(C2669,'FEBRE MACULOSA'!$A$5:$C$181,3,FALSE),0)</f>
        <v>0</v>
      </c>
      <c r="S2669" s="2">
        <f>IFERROR(VLOOKUP(C2669,LEPTOSPIROSE!$A$5:$C$1176,3,FALSE),0)</f>
        <v>0</v>
      </c>
      <c r="T2669" s="2">
        <f>IFERROR(VLOOKUP(C2669,'DOENÇA DE CHAGAS'!$A$5:$C$100,3,FALSE),0)</f>
        <v>0</v>
      </c>
      <c r="U2669" s="2">
        <f>IFERROR(VLOOKUP(C2669,'PICADAS DE COBRAS'!$A$6:$C$4645,3,FALSE),0)</f>
        <v>2</v>
      </c>
      <c r="V2669">
        <f>IFERROR(VLOOKUP(C2669,'ZIKA VIRUS'!$A$5:$C$2399,3,FALSE),0)</f>
        <v>0</v>
      </c>
      <c r="W2669">
        <f>IFERROR(VLOOKUP(C2669,'FEBRE TIFÓIDE'!$A$5:$C$46,3,FALSE),0)</f>
        <v>0</v>
      </c>
      <c r="X2669">
        <f>IFERROR(VLOOKUP(C2669,HANTAVIROSE!$A$5:$C$153,3,FALSE),0)</f>
        <v>0</v>
      </c>
      <c r="Y2669">
        <f>IFERROR(VLOOKUP(C2669,MENINGITE!$A$5:$C$447,3,FALSE),0)</f>
        <v>0</v>
      </c>
      <c r="Z2669">
        <f>IFERROR(VLOOKUP(C2669,RAIVA!$A$5:$C$16,3,FALSE),0)</f>
        <v>0</v>
      </c>
    </row>
    <row r="2670" spans="1:26" x14ac:dyDescent="0.3">
      <c r="A2670" s="2" t="s">
        <v>1256</v>
      </c>
      <c r="B2670" s="2" t="s">
        <v>1464</v>
      </c>
      <c r="C2670" s="2">
        <v>411295</v>
      </c>
      <c r="D2670" s="2">
        <v>4112959</v>
      </c>
      <c r="E2670" s="2" t="s">
        <v>1256</v>
      </c>
      <c r="F2670" s="2" t="s">
        <v>1464</v>
      </c>
      <c r="G2670" s="2">
        <f>IFERROR(VLOOKUP(D2670,Coordenadas!$A$2:$D$5571,3,FALSE),0)</f>
        <v>-24.4209</v>
      </c>
      <c r="H2670" s="2">
        <f>IFERROR(VLOOKUP(D2670,Coordenadas!$A$2:$D$5571,4,FALSE),0)</f>
        <v>-52.841299999999997</v>
      </c>
      <c r="I2670" s="2" t="s">
        <v>5326</v>
      </c>
      <c r="J2670" s="2">
        <v>7641</v>
      </c>
      <c r="K2670" s="2" t="s">
        <v>5332</v>
      </c>
      <c r="L2670" s="2">
        <f>IFERROR(VLOOKUP(C2670,BOTULISMO!$A$3:$C$19,3,FALSE),0)</f>
        <v>0</v>
      </c>
      <c r="M2670" s="2">
        <f>IFERROR(VLOOKUP(C2670,'LEISHMANIOSE VISCERAL'!$A$4:$C$454,3,FALSE),0)</f>
        <v>0</v>
      </c>
      <c r="N2670" s="2">
        <f>IFERROR(VLOOKUP(C2670,'LEISHMANIOSE TEGUMENTAR'!$A$4:$C$1681,3,FALSE),0)</f>
        <v>0</v>
      </c>
      <c r="O2670" s="2">
        <f>IFERROR(VLOOKUP(C2670,'FEBRE AMARELA'!$A$4:$C$38,3,FALSE),0)</f>
        <v>0</v>
      </c>
      <c r="P2670" s="2">
        <f>IFERROR(VLOOKUP(C2670,DENGUE!$A$5:$C$4097,3,FALSE),0)</f>
        <v>923</v>
      </c>
      <c r="Q2670" s="2">
        <f>IFERROR(VLOOKUP(C2670,'HEPATITE VIRAL'!$A$5:$C$3162,3,FALSE),0)</f>
        <v>3</v>
      </c>
      <c r="R2670" s="2">
        <f>IFERROR(VLOOKUP(C2670,'FEBRE MACULOSA'!$A$5:$C$181,3,FALSE),0)</f>
        <v>0</v>
      </c>
      <c r="S2670" s="2">
        <f>IFERROR(VLOOKUP(C2670,LEPTOSPIROSE!$A$5:$C$1176,3,FALSE),0)</f>
        <v>0</v>
      </c>
      <c r="T2670" s="2">
        <f>IFERROR(VLOOKUP(C2670,'DOENÇA DE CHAGAS'!$A$5:$C$100,3,FALSE),0)</f>
        <v>0</v>
      </c>
      <c r="U2670" s="2">
        <f>IFERROR(VLOOKUP(C2670,'PICADAS DE COBRAS'!$A$6:$C$4645,3,FALSE),0)</f>
        <v>5</v>
      </c>
      <c r="V2670">
        <f>IFERROR(VLOOKUP(C2670,'ZIKA VIRUS'!$A$5:$C$2399,3,FALSE),0)</f>
        <v>0</v>
      </c>
      <c r="W2670">
        <f>IFERROR(VLOOKUP(C2670,'FEBRE TIFÓIDE'!$A$5:$C$46,3,FALSE),0)</f>
        <v>0</v>
      </c>
      <c r="X2670">
        <f>IFERROR(VLOOKUP(C2670,HANTAVIROSE!$A$5:$C$153,3,FALSE),0)</f>
        <v>0</v>
      </c>
      <c r="Y2670">
        <f>IFERROR(VLOOKUP(C2670,MENINGITE!$A$5:$C$447,3,FALSE),0)</f>
        <v>0</v>
      </c>
      <c r="Z2670">
        <f>IFERROR(VLOOKUP(C2670,RAIVA!$A$5:$C$16,3,FALSE),0)</f>
        <v>0</v>
      </c>
    </row>
    <row r="2671" spans="1:26" x14ac:dyDescent="0.3">
      <c r="A2671" s="2" t="s">
        <v>4490</v>
      </c>
      <c r="B2671" s="2" t="s">
        <v>3898</v>
      </c>
      <c r="C2671" s="2">
        <v>220553</v>
      </c>
      <c r="D2671" s="2">
        <v>2205532</v>
      </c>
      <c r="E2671" s="2" t="s">
        <v>4490</v>
      </c>
      <c r="F2671" s="2" t="s">
        <v>3898</v>
      </c>
      <c r="G2671" s="2">
        <f>IFERROR(VLOOKUP(D2671,Coordenadas!$A$2:$D$5571,3,FALSE),0)</f>
        <v>-9.2199200000000001</v>
      </c>
      <c r="H2671" s="2">
        <f>IFERROR(VLOOKUP(D2671,Coordenadas!$A$2:$D$5571,4,FALSE),0)</f>
        <v>-43.133699999999997</v>
      </c>
      <c r="I2671" s="2" t="s">
        <v>5324</v>
      </c>
      <c r="J2671" s="2">
        <v>4517</v>
      </c>
      <c r="K2671" s="2" t="s">
        <v>5332</v>
      </c>
      <c r="L2671" s="2">
        <f>IFERROR(VLOOKUP(C2671,BOTULISMO!$A$3:$C$19,3,FALSE),0)</f>
        <v>0</v>
      </c>
      <c r="M2671" s="2">
        <f>IFERROR(VLOOKUP(C2671,'LEISHMANIOSE VISCERAL'!$A$4:$C$454,3,FALSE),0)</f>
        <v>0</v>
      </c>
      <c r="N2671" s="2">
        <f>IFERROR(VLOOKUP(C2671,'LEISHMANIOSE TEGUMENTAR'!$A$4:$C$1681,3,FALSE),0)</f>
        <v>0</v>
      </c>
      <c r="O2671" s="2">
        <f>IFERROR(VLOOKUP(C2671,'FEBRE AMARELA'!$A$4:$C$38,3,FALSE),0)</f>
        <v>0</v>
      </c>
      <c r="P2671" s="2">
        <f>IFERROR(VLOOKUP(C2671,DENGUE!$A$5:$C$4097,3,FALSE),0)</f>
        <v>0</v>
      </c>
      <c r="Q2671" s="2">
        <f>IFERROR(VLOOKUP(C2671,'HEPATITE VIRAL'!$A$5:$C$3162,3,FALSE),0)</f>
        <v>0</v>
      </c>
      <c r="R2671" s="2">
        <f>IFERROR(VLOOKUP(C2671,'FEBRE MACULOSA'!$A$5:$C$181,3,FALSE),0)</f>
        <v>0</v>
      </c>
      <c r="S2671" s="2">
        <f>IFERROR(VLOOKUP(C2671,LEPTOSPIROSE!$A$5:$C$1176,3,FALSE),0)</f>
        <v>0</v>
      </c>
      <c r="T2671" s="2">
        <f>IFERROR(VLOOKUP(C2671,'DOENÇA DE CHAGAS'!$A$5:$C$100,3,FALSE),0)</f>
        <v>0</v>
      </c>
      <c r="U2671" s="2">
        <f>IFERROR(VLOOKUP(C2671,'PICADAS DE COBRAS'!$A$6:$C$4645,3,FALSE),0)</f>
        <v>0</v>
      </c>
      <c r="V2671">
        <f>IFERROR(VLOOKUP(C2671,'ZIKA VIRUS'!$A$5:$C$2399,3,FALSE),0)</f>
        <v>0</v>
      </c>
      <c r="W2671">
        <f>IFERROR(VLOOKUP(C2671,'FEBRE TIFÓIDE'!$A$5:$C$46,3,FALSE),0)</f>
        <v>0</v>
      </c>
      <c r="X2671">
        <f>IFERROR(VLOOKUP(C2671,HANTAVIROSE!$A$5:$C$153,3,FALSE),0)</f>
        <v>0</v>
      </c>
      <c r="Y2671">
        <f>IFERROR(VLOOKUP(C2671,MENINGITE!$A$5:$C$447,3,FALSE),0)</f>
        <v>0</v>
      </c>
      <c r="Z2671">
        <f>IFERROR(VLOOKUP(C2671,RAIVA!$A$5:$C$16,3,FALSE),0)</f>
        <v>0</v>
      </c>
    </row>
    <row r="2672" spans="1:26" x14ac:dyDescent="0.3">
      <c r="A2672" s="2" t="s">
        <v>3816</v>
      </c>
      <c r="B2672" s="2" t="s">
        <v>3898</v>
      </c>
      <c r="C2672" s="2">
        <v>260840</v>
      </c>
      <c r="D2672" s="2">
        <v>2608404</v>
      </c>
      <c r="E2672" s="2" t="s">
        <v>3816</v>
      </c>
      <c r="F2672" s="2" t="s">
        <v>3898</v>
      </c>
      <c r="G2672" s="2">
        <f>IFERROR(VLOOKUP(D2672,Coordenadas!$A$2:$D$5571,3,FALSE),0)</f>
        <v>-8.7071400000000008</v>
      </c>
      <c r="H2672" s="2">
        <f>IFERROR(VLOOKUP(D2672,Coordenadas!$A$2:$D$5571,4,FALSE),0)</f>
        <v>-36.134700000000002</v>
      </c>
      <c r="I2672" s="2" t="s">
        <v>5324</v>
      </c>
      <c r="J2672" s="2">
        <v>14541</v>
      </c>
      <c r="K2672" s="2" t="s">
        <v>5332</v>
      </c>
      <c r="L2672" s="2">
        <f>IFERROR(VLOOKUP(C2672,BOTULISMO!$A$3:$C$19,3,FALSE),0)</f>
        <v>0</v>
      </c>
      <c r="M2672" s="2">
        <f>IFERROR(VLOOKUP(C2672,'LEISHMANIOSE VISCERAL'!$A$4:$C$454,3,FALSE),0)</f>
        <v>0</v>
      </c>
      <c r="N2672" s="2">
        <f>IFERROR(VLOOKUP(C2672,'LEISHMANIOSE TEGUMENTAR'!$A$4:$C$1681,3,FALSE),0)</f>
        <v>0</v>
      </c>
      <c r="O2672" s="2">
        <f>IFERROR(VLOOKUP(C2672,'FEBRE AMARELA'!$A$4:$C$38,3,FALSE),0)</f>
        <v>0</v>
      </c>
      <c r="P2672" s="2">
        <f>IFERROR(VLOOKUP(C2672,DENGUE!$A$5:$C$4097,3,FALSE),0)</f>
        <v>12</v>
      </c>
      <c r="Q2672" s="2">
        <f>IFERROR(VLOOKUP(C2672,'HEPATITE VIRAL'!$A$5:$C$3162,3,FALSE),0)</f>
        <v>1</v>
      </c>
      <c r="R2672" s="2">
        <f>IFERROR(VLOOKUP(C2672,'FEBRE MACULOSA'!$A$5:$C$181,3,FALSE),0)</f>
        <v>0</v>
      </c>
      <c r="S2672" s="2">
        <f>IFERROR(VLOOKUP(C2672,LEPTOSPIROSE!$A$5:$C$1176,3,FALSE),0)</f>
        <v>0</v>
      </c>
      <c r="T2672" s="2">
        <f>IFERROR(VLOOKUP(C2672,'DOENÇA DE CHAGAS'!$A$5:$C$100,3,FALSE),0)</f>
        <v>0</v>
      </c>
      <c r="U2672" s="2">
        <f>IFERROR(VLOOKUP(C2672,'PICADAS DE COBRAS'!$A$6:$C$4645,3,FALSE),0)</f>
        <v>0</v>
      </c>
      <c r="V2672">
        <f>IFERROR(VLOOKUP(C2672,'ZIKA VIRUS'!$A$5:$C$2399,3,FALSE),0)</f>
        <v>0</v>
      </c>
      <c r="W2672">
        <f>IFERROR(VLOOKUP(C2672,'FEBRE TIFÓIDE'!$A$5:$C$46,3,FALSE),0)</f>
        <v>0</v>
      </c>
      <c r="X2672">
        <f>IFERROR(VLOOKUP(C2672,HANTAVIROSE!$A$5:$C$153,3,FALSE),0)</f>
        <v>0</v>
      </c>
      <c r="Y2672">
        <f>IFERROR(VLOOKUP(C2672,MENINGITE!$A$5:$C$447,3,FALSE),0)</f>
        <v>0</v>
      </c>
      <c r="Z2672">
        <f>IFERROR(VLOOKUP(C2672,RAIVA!$A$5:$C$16,3,FALSE),0)</f>
        <v>0</v>
      </c>
    </row>
    <row r="2673" spans="1:26" x14ac:dyDescent="0.3">
      <c r="A2673" s="2" t="s">
        <v>3988</v>
      </c>
      <c r="B2673" s="2" t="s">
        <v>4092</v>
      </c>
      <c r="C2673" s="2">
        <v>250790</v>
      </c>
      <c r="D2673" s="2">
        <v>2507903</v>
      </c>
      <c r="E2673" s="2" t="s">
        <v>3988</v>
      </c>
      <c r="F2673" s="2" t="s">
        <v>4092</v>
      </c>
      <c r="G2673" s="2">
        <f>IFERROR(VLOOKUP(D2673,Coordenadas!$A$2:$D$5571,3,FALSE),0)</f>
        <v>-7.3617600000000003</v>
      </c>
      <c r="H2673" s="2">
        <f>IFERROR(VLOOKUP(D2673,Coordenadas!$A$2:$D$5571,4,FALSE),0)</f>
        <v>-35.232100000000003</v>
      </c>
      <c r="I2673" s="2" t="s">
        <v>5324</v>
      </c>
      <c r="J2673" s="2">
        <v>10237</v>
      </c>
      <c r="K2673" s="2" t="s">
        <v>5332</v>
      </c>
      <c r="L2673" s="2">
        <f>IFERROR(VLOOKUP(C2673,BOTULISMO!$A$3:$C$19,3,FALSE),0)</f>
        <v>0</v>
      </c>
      <c r="M2673" s="2">
        <f>IFERROR(VLOOKUP(C2673,'LEISHMANIOSE VISCERAL'!$A$4:$C$454,3,FALSE),0)</f>
        <v>0</v>
      </c>
      <c r="N2673" s="2">
        <f>IFERROR(VLOOKUP(C2673,'LEISHMANIOSE TEGUMENTAR'!$A$4:$C$1681,3,FALSE),0)</f>
        <v>0</v>
      </c>
      <c r="O2673" s="2">
        <f>IFERROR(VLOOKUP(C2673,'FEBRE AMARELA'!$A$4:$C$38,3,FALSE),0)</f>
        <v>0</v>
      </c>
      <c r="P2673" s="2">
        <f>IFERROR(VLOOKUP(C2673,DENGUE!$A$5:$C$4097,3,FALSE),0)</f>
        <v>2</v>
      </c>
      <c r="Q2673" s="2">
        <f>IFERROR(VLOOKUP(C2673,'HEPATITE VIRAL'!$A$5:$C$3162,3,FALSE),0)</f>
        <v>1</v>
      </c>
      <c r="R2673" s="2">
        <f>IFERROR(VLOOKUP(C2673,'FEBRE MACULOSA'!$A$5:$C$181,3,FALSE),0)</f>
        <v>0</v>
      </c>
      <c r="S2673" s="2">
        <f>IFERROR(VLOOKUP(C2673,LEPTOSPIROSE!$A$5:$C$1176,3,FALSE),0)</f>
        <v>0</v>
      </c>
      <c r="T2673" s="2">
        <f>IFERROR(VLOOKUP(C2673,'DOENÇA DE CHAGAS'!$A$5:$C$100,3,FALSE),0)</f>
        <v>0</v>
      </c>
      <c r="U2673" s="2">
        <f>IFERROR(VLOOKUP(C2673,'PICADAS DE COBRAS'!$A$6:$C$4645,3,FALSE),0)</f>
        <v>0</v>
      </c>
      <c r="V2673">
        <f>IFERROR(VLOOKUP(C2673,'ZIKA VIRUS'!$A$5:$C$2399,3,FALSE),0)</f>
        <v>2</v>
      </c>
      <c r="W2673">
        <f>IFERROR(VLOOKUP(C2673,'FEBRE TIFÓIDE'!$A$5:$C$46,3,FALSE),0)</f>
        <v>0</v>
      </c>
      <c r="X2673">
        <f>IFERROR(VLOOKUP(C2673,HANTAVIROSE!$A$5:$C$153,3,FALSE),0)</f>
        <v>0</v>
      </c>
      <c r="Y2673">
        <f>IFERROR(VLOOKUP(C2673,MENINGITE!$A$5:$C$447,3,FALSE),0)</f>
        <v>0</v>
      </c>
      <c r="Z2673">
        <f>IFERROR(VLOOKUP(C2673,RAIVA!$A$5:$C$16,3,FALSE),0)</f>
        <v>0</v>
      </c>
    </row>
    <row r="2674" spans="1:26" x14ac:dyDescent="0.3">
      <c r="A2674" s="2" t="s">
        <v>3988</v>
      </c>
      <c r="B2674" s="2" t="s">
        <v>4091</v>
      </c>
      <c r="C2674" s="2">
        <v>250800</v>
      </c>
      <c r="D2674" s="2">
        <v>2508000</v>
      </c>
      <c r="E2674" s="2" t="s">
        <v>3988</v>
      </c>
      <c r="F2674" s="2" t="s">
        <v>4091</v>
      </c>
      <c r="G2674" s="2">
        <f>IFERROR(VLOOKUP(D2674,Coordenadas!$A$2:$D$5571,3,FALSE),0)</f>
        <v>-7.5298299999999996</v>
      </c>
      <c r="H2674" s="2">
        <f>IFERROR(VLOOKUP(D2674,Coordenadas!$A$2:$D$5571,4,FALSE),0)</f>
        <v>-37.814999999999998</v>
      </c>
      <c r="I2674" s="2" t="s">
        <v>5324</v>
      </c>
      <c r="J2674" s="2">
        <v>9826</v>
      </c>
      <c r="K2674" s="2" t="s">
        <v>5332</v>
      </c>
      <c r="L2674" s="2">
        <f>IFERROR(VLOOKUP(C2674,BOTULISMO!$A$3:$C$19,3,FALSE),0)</f>
        <v>0</v>
      </c>
      <c r="M2674" s="2">
        <f>IFERROR(VLOOKUP(C2674,'LEISHMANIOSE VISCERAL'!$A$4:$C$454,3,FALSE),0)</f>
        <v>0</v>
      </c>
      <c r="N2674" s="2">
        <f>IFERROR(VLOOKUP(C2674,'LEISHMANIOSE TEGUMENTAR'!$A$4:$C$1681,3,FALSE),0)</f>
        <v>0</v>
      </c>
      <c r="O2674" s="2">
        <f>IFERROR(VLOOKUP(C2674,'FEBRE AMARELA'!$A$4:$C$38,3,FALSE),0)</f>
        <v>0</v>
      </c>
      <c r="P2674" s="2">
        <f>IFERROR(VLOOKUP(C2674,DENGUE!$A$5:$C$4097,3,FALSE),0)</f>
        <v>20</v>
      </c>
      <c r="Q2674" s="2">
        <f>IFERROR(VLOOKUP(C2674,'HEPATITE VIRAL'!$A$5:$C$3162,3,FALSE),0)</f>
        <v>0</v>
      </c>
      <c r="R2674" s="2">
        <f>IFERROR(VLOOKUP(C2674,'FEBRE MACULOSA'!$A$5:$C$181,3,FALSE),0)</f>
        <v>0</v>
      </c>
      <c r="S2674" s="2">
        <f>IFERROR(VLOOKUP(C2674,LEPTOSPIROSE!$A$5:$C$1176,3,FALSE),0)</f>
        <v>0</v>
      </c>
      <c r="T2674" s="2">
        <f>IFERROR(VLOOKUP(C2674,'DOENÇA DE CHAGAS'!$A$5:$C$100,3,FALSE),0)</f>
        <v>0</v>
      </c>
      <c r="U2674" s="2">
        <f>IFERROR(VLOOKUP(C2674,'PICADAS DE COBRAS'!$A$6:$C$4645,3,FALSE),0)</f>
        <v>24</v>
      </c>
      <c r="V2674">
        <f>IFERROR(VLOOKUP(C2674,'ZIKA VIRUS'!$A$5:$C$2399,3,FALSE),0)</f>
        <v>0</v>
      </c>
      <c r="W2674">
        <f>IFERROR(VLOOKUP(C2674,'FEBRE TIFÓIDE'!$A$5:$C$46,3,FALSE),0)</f>
        <v>0</v>
      </c>
      <c r="X2674">
        <f>IFERROR(VLOOKUP(C2674,HANTAVIROSE!$A$5:$C$153,3,FALSE),0)</f>
        <v>0</v>
      </c>
      <c r="Y2674">
        <f>IFERROR(VLOOKUP(C2674,MENINGITE!$A$5:$C$447,3,FALSE),0)</f>
        <v>0</v>
      </c>
      <c r="Z2674">
        <f>IFERROR(VLOOKUP(C2674,RAIVA!$A$5:$C$16,3,FALSE),0)</f>
        <v>0</v>
      </c>
    </row>
    <row r="2675" spans="1:26" x14ac:dyDescent="0.3">
      <c r="A2675" s="2" t="s">
        <v>5190</v>
      </c>
      <c r="B2675" s="2" t="s">
        <v>5218</v>
      </c>
      <c r="C2675" s="2">
        <v>130220</v>
      </c>
      <c r="D2675" s="2">
        <v>1302207</v>
      </c>
      <c r="E2675" s="2" t="s">
        <v>5190</v>
      </c>
      <c r="F2675" s="2" t="s">
        <v>5218</v>
      </c>
      <c r="G2675" s="2">
        <f>IFERROR(VLOOKUP(D2675,Coordenadas!$A$2:$D$5571,3,FALSE),0)</f>
        <v>-3.4843799999999998</v>
      </c>
      <c r="H2675" s="2">
        <f>IFERROR(VLOOKUP(D2675,Coordenadas!$A$2:$D$5571,4,FALSE),0)</f>
        <v>-66.071799999999996</v>
      </c>
      <c r="I2675" s="2" t="s">
        <v>5323</v>
      </c>
      <c r="J2675" s="2">
        <v>10802</v>
      </c>
      <c r="K2675" s="2" t="s">
        <v>5332</v>
      </c>
      <c r="L2675" s="2">
        <f>IFERROR(VLOOKUP(C2675,BOTULISMO!$A$3:$C$19,3,FALSE),0)</f>
        <v>0</v>
      </c>
      <c r="M2675" s="2">
        <f>IFERROR(VLOOKUP(C2675,'LEISHMANIOSE VISCERAL'!$A$4:$C$454,3,FALSE),0)</f>
        <v>0</v>
      </c>
      <c r="N2675" s="2">
        <f>IFERROR(VLOOKUP(C2675,'LEISHMANIOSE TEGUMENTAR'!$A$4:$C$1681,3,FALSE),0)</f>
        <v>0</v>
      </c>
      <c r="O2675" s="2">
        <f>IFERROR(VLOOKUP(C2675,'FEBRE AMARELA'!$A$4:$C$38,3,FALSE),0)</f>
        <v>0</v>
      </c>
      <c r="P2675" s="2">
        <f>IFERROR(VLOOKUP(C2675,DENGUE!$A$5:$C$4097,3,FALSE),0)</f>
        <v>0</v>
      </c>
      <c r="Q2675" s="2">
        <f>IFERROR(VLOOKUP(C2675,'HEPATITE VIRAL'!$A$5:$C$3162,3,FALSE),0)</f>
        <v>7</v>
      </c>
      <c r="R2675" s="2">
        <f>IFERROR(VLOOKUP(C2675,'FEBRE MACULOSA'!$A$5:$C$181,3,FALSE),0)</f>
        <v>0</v>
      </c>
      <c r="S2675" s="2">
        <f>IFERROR(VLOOKUP(C2675,LEPTOSPIROSE!$A$5:$C$1176,3,FALSE),0)</f>
        <v>0</v>
      </c>
      <c r="T2675" s="2">
        <f>IFERROR(VLOOKUP(C2675,'DOENÇA DE CHAGAS'!$A$5:$C$100,3,FALSE),0)</f>
        <v>2</v>
      </c>
      <c r="U2675" s="2">
        <f>IFERROR(VLOOKUP(C2675,'PICADAS DE COBRAS'!$A$6:$C$4645,3,FALSE),0)</f>
        <v>7</v>
      </c>
      <c r="V2675">
        <f>IFERROR(VLOOKUP(C2675,'ZIKA VIRUS'!$A$5:$C$2399,3,FALSE),0)</f>
        <v>0</v>
      </c>
      <c r="W2675">
        <f>IFERROR(VLOOKUP(C2675,'FEBRE TIFÓIDE'!$A$5:$C$46,3,FALSE),0)</f>
        <v>0</v>
      </c>
      <c r="X2675">
        <f>IFERROR(VLOOKUP(C2675,HANTAVIROSE!$A$5:$C$153,3,FALSE),0)</f>
        <v>0</v>
      </c>
      <c r="Y2675">
        <f>IFERROR(VLOOKUP(C2675,MENINGITE!$A$5:$C$447,3,FALSE),0)</f>
        <v>0</v>
      </c>
      <c r="Z2675">
        <f>IFERROR(VLOOKUP(C2675,RAIVA!$A$5:$C$16,3,FALSE),0)</f>
        <v>0</v>
      </c>
    </row>
    <row r="2676" spans="1:26" x14ac:dyDescent="0.3">
      <c r="A2676" s="2" t="s">
        <v>2425</v>
      </c>
      <c r="B2676" s="2" t="s">
        <v>2845</v>
      </c>
      <c r="C2676" s="2">
        <v>313690</v>
      </c>
      <c r="D2676" s="2">
        <v>3136900</v>
      </c>
      <c r="E2676" s="2" t="s">
        <v>2425</v>
      </c>
      <c r="F2676" s="2" t="s">
        <v>2845</v>
      </c>
      <c r="G2676" s="2">
        <f>IFERROR(VLOOKUP(D2676,Coordenadas!$A$2:$D$5571,3,FALSE),0)</f>
        <v>-21.249300000000002</v>
      </c>
      <c r="H2676" s="2">
        <f>IFERROR(VLOOKUP(D2676,Coordenadas!$A$2:$D$5571,4,FALSE),0)</f>
        <v>-46.573500000000003</v>
      </c>
      <c r="I2676" s="2" t="s">
        <v>5325</v>
      </c>
      <c r="J2676" s="2">
        <v>9238</v>
      </c>
      <c r="K2676" s="2" t="s">
        <v>5332</v>
      </c>
      <c r="L2676" s="2">
        <f>IFERROR(VLOOKUP(C2676,BOTULISMO!$A$3:$C$19,3,FALSE),0)</f>
        <v>0</v>
      </c>
      <c r="M2676" s="2">
        <f>IFERROR(VLOOKUP(C2676,'LEISHMANIOSE VISCERAL'!$A$4:$C$454,3,FALSE),0)</f>
        <v>0</v>
      </c>
      <c r="N2676" s="2">
        <f>IFERROR(VLOOKUP(C2676,'LEISHMANIOSE TEGUMENTAR'!$A$4:$C$1681,3,FALSE),0)</f>
        <v>0</v>
      </c>
      <c r="O2676" s="2">
        <f>IFERROR(VLOOKUP(C2676,'FEBRE AMARELA'!$A$4:$C$38,3,FALSE),0)</f>
        <v>0</v>
      </c>
      <c r="P2676" s="2">
        <f>IFERROR(VLOOKUP(C2676,DENGUE!$A$5:$C$4097,3,FALSE),0)</f>
        <v>3</v>
      </c>
      <c r="Q2676" s="2">
        <f>IFERROR(VLOOKUP(C2676,'HEPATITE VIRAL'!$A$5:$C$3162,3,FALSE),0)</f>
        <v>2</v>
      </c>
      <c r="R2676" s="2">
        <f>IFERROR(VLOOKUP(C2676,'FEBRE MACULOSA'!$A$5:$C$181,3,FALSE),0)</f>
        <v>0</v>
      </c>
      <c r="S2676" s="2">
        <f>IFERROR(VLOOKUP(C2676,LEPTOSPIROSE!$A$5:$C$1176,3,FALSE),0)</f>
        <v>0</v>
      </c>
      <c r="T2676" s="2">
        <f>IFERROR(VLOOKUP(C2676,'DOENÇA DE CHAGAS'!$A$5:$C$100,3,FALSE),0)</f>
        <v>0</v>
      </c>
      <c r="U2676" s="2">
        <f>IFERROR(VLOOKUP(C2676,'PICADAS DE COBRAS'!$A$6:$C$4645,3,FALSE),0)</f>
        <v>31</v>
      </c>
      <c r="V2676">
        <f>IFERROR(VLOOKUP(C2676,'ZIKA VIRUS'!$A$5:$C$2399,3,FALSE),0)</f>
        <v>0</v>
      </c>
      <c r="W2676">
        <f>IFERROR(VLOOKUP(C2676,'FEBRE TIFÓIDE'!$A$5:$C$46,3,FALSE),0)</f>
        <v>0</v>
      </c>
      <c r="X2676">
        <f>IFERROR(VLOOKUP(C2676,HANTAVIROSE!$A$5:$C$153,3,FALSE),0)</f>
        <v>0</v>
      </c>
      <c r="Y2676">
        <f>IFERROR(VLOOKUP(C2676,MENINGITE!$A$5:$C$447,3,FALSE),0)</f>
        <v>0</v>
      </c>
      <c r="Z2676">
        <f>IFERROR(VLOOKUP(C2676,RAIVA!$A$5:$C$16,3,FALSE),0)</f>
        <v>0</v>
      </c>
    </row>
    <row r="2677" spans="1:26" x14ac:dyDescent="0.3">
      <c r="A2677" s="2" t="s">
        <v>250</v>
      </c>
      <c r="B2677" s="2" t="s">
        <v>331</v>
      </c>
      <c r="C2677" s="2">
        <v>510517</v>
      </c>
      <c r="D2677" s="2">
        <v>5105176</v>
      </c>
      <c r="E2677" s="2" t="s">
        <v>250</v>
      </c>
      <c r="F2677" s="2" t="s">
        <v>331</v>
      </c>
      <c r="G2677" s="2">
        <f>IFERROR(VLOOKUP(D2677,Coordenadas!$A$2:$D$5571,3,FALSE),0)</f>
        <v>-10.3178</v>
      </c>
      <c r="H2677" s="2">
        <f>IFERROR(VLOOKUP(D2677,Coordenadas!$A$2:$D$5571,4,FALSE),0)</f>
        <v>-58.359200000000001</v>
      </c>
      <c r="I2677" s="2" t="s">
        <v>5327</v>
      </c>
      <c r="J2677" s="2">
        <v>11201</v>
      </c>
      <c r="K2677" s="2" t="s">
        <v>5332</v>
      </c>
      <c r="L2677" s="2">
        <f>IFERROR(VLOOKUP(C2677,BOTULISMO!$A$3:$C$19,3,FALSE),0)</f>
        <v>0</v>
      </c>
      <c r="M2677" s="2">
        <f>IFERROR(VLOOKUP(C2677,'LEISHMANIOSE VISCERAL'!$A$4:$C$454,3,FALSE),0)</f>
        <v>0</v>
      </c>
      <c r="N2677" s="2">
        <f>IFERROR(VLOOKUP(C2677,'LEISHMANIOSE TEGUMENTAR'!$A$4:$C$1681,3,FALSE),0)</f>
        <v>14</v>
      </c>
      <c r="O2677" s="2">
        <f>IFERROR(VLOOKUP(C2677,'FEBRE AMARELA'!$A$4:$C$38,3,FALSE),0)</f>
        <v>0</v>
      </c>
      <c r="P2677" s="2">
        <f>IFERROR(VLOOKUP(C2677,DENGUE!$A$5:$C$4097,3,FALSE),0)</f>
        <v>9</v>
      </c>
      <c r="Q2677" s="2">
        <f>IFERROR(VLOOKUP(C2677,'HEPATITE VIRAL'!$A$5:$C$3162,3,FALSE),0)</f>
        <v>14</v>
      </c>
      <c r="R2677" s="2">
        <f>IFERROR(VLOOKUP(C2677,'FEBRE MACULOSA'!$A$5:$C$181,3,FALSE),0)</f>
        <v>0</v>
      </c>
      <c r="S2677" s="2">
        <f>IFERROR(VLOOKUP(C2677,LEPTOSPIROSE!$A$5:$C$1176,3,FALSE),0)</f>
        <v>1</v>
      </c>
      <c r="T2677" s="2">
        <f>IFERROR(VLOOKUP(C2677,'DOENÇA DE CHAGAS'!$A$5:$C$100,3,FALSE),0)</f>
        <v>0</v>
      </c>
      <c r="U2677" s="2">
        <f>IFERROR(VLOOKUP(C2677,'PICADAS DE COBRAS'!$A$6:$C$4645,3,FALSE),0)</f>
        <v>6</v>
      </c>
      <c r="V2677">
        <f>IFERROR(VLOOKUP(C2677,'ZIKA VIRUS'!$A$5:$C$2399,3,FALSE),0)</f>
        <v>0</v>
      </c>
      <c r="W2677">
        <f>IFERROR(VLOOKUP(C2677,'FEBRE TIFÓIDE'!$A$5:$C$46,3,FALSE),0)</f>
        <v>0</v>
      </c>
      <c r="X2677">
        <f>IFERROR(VLOOKUP(C2677,HANTAVIROSE!$A$5:$C$153,3,FALSE),0)</f>
        <v>0</v>
      </c>
      <c r="Y2677">
        <f>IFERROR(VLOOKUP(C2677,MENINGITE!$A$5:$C$447,3,FALSE),0)</f>
        <v>0</v>
      </c>
      <c r="Z2677">
        <f>IFERROR(VLOOKUP(C2677,RAIVA!$A$5:$C$16,3,FALSE),0)</f>
        <v>0</v>
      </c>
    </row>
    <row r="2678" spans="1:26" x14ac:dyDescent="0.3">
      <c r="A2678" s="2" t="s">
        <v>5044</v>
      </c>
      <c r="B2678" s="2" t="s">
        <v>5119</v>
      </c>
      <c r="C2678" s="2">
        <v>150390</v>
      </c>
      <c r="D2678" s="2">
        <v>1503903</v>
      </c>
      <c r="E2678" s="2" t="s">
        <v>5044</v>
      </c>
      <c r="F2678" s="2" t="s">
        <v>5119</v>
      </c>
      <c r="G2678" s="2">
        <f>IFERROR(VLOOKUP(D2678,Coordenadas!$A$2:$D$5571,3,FALSE),0)</f>
        <v>-2.1634699999999998</v>
      </c>
      <c r="H2678" s="2">
        <f>IFERROR(VLOOKUP(D2678,Coordenadas!$A$2:$D$5571,4,FALSE),0)</f>
        <v>-56.088900000000002</v>
      </c>
      <c r="I2678" s="2" t="s">
        <v>5323</v>
      </c>
      <c r="J2678" s="2">
        <v>47086</v>
      </c>
      <c r="K2678" s="2" t="s">
        <v>5330</v>
      </c>
      <c r="L2678" s="2">
        <f>IFERROR(VLOOKUP(C2678,BOTULISMO!$A$3:$C$19,3,FALSE),0)</f>
        <v>0</v>
      </c>
      <c r="M2678" s="2">
        <f>IFERROR(VLOOKUP(C2678,'LEISHMANIOSE VISCERAL'!$A$4:$C$454,3,FALSE),0)</f>
        <v>0</v>
      </c>
      <c r="N2678" s="2">
        <f>IFERROR(VLOOKUP(C2678,'LEISHMANIOSE TEGUMENTAR'!$A$4:$C$1681,3,FALSE),0)</f>
        <v>37</v>
      </c>
      <c r="O2678" s="2">
        <f>IFERROR(VLOOKUP(C2678,'FEBRE AMARELA'!$A$4:$C$38,3,FALSE),0)</f>
        <v>0</v>
      </c>
      <c r="P2678" s="2">
        <f>IFERROR(VLOOKUP(C2678,DENGUE!$A$5:$C$4097,3,FALSE),0)</f>
        <v>1</v>
      </c>
      <c r="Q2678" s="2">
        <f>IFERROR(VLOOKUP(C2678,'HEPATITE VIRAL'!$A$5:$C$3162,3,FALSE),0)</f>
        <v>5</v>
      </c>
      <c r="R2678" s="2">
        <f>IFERROR(VLOOKUP(C2678,'FEBRE MACULOSA'!$A$5:$C$181,3,FALSE),0)</f>
        <v>0</v>
      </c>
      <c r="S2678" s="2">
        <f>IFERROR(VLOOKUP(C2678,LEPTOSPIROSE!$A$5:$C$1176,3,FALSE),0)</f>
        <v>1</v>
      </c>
      <c r="T2678" s="2">
        <f>IFERROR(VLOOKUP(C2678,'DOENÇA DE CHAGAS'!$A$5:$C$100,3,FALSE),0)</f>
        <v>2</v>
      </c>
      <c r="U2678" s="2">
        <f>IFERROR(VLOOKUP(C2678,'PICADAS DE COBRAS'!$A$6:$C$4645,3,FALSE),0)</f>
        <v>131</v>
      </c>
      <c r="V2678">
        <f>IFERROR(VLOOKUP(C2678,'ZIKA VIRUS'!$A$5:$C$2399,3,FALSE),0)</f>
        <v>0</v>
      </c>
      <c r="W2678">
        <f>IFERROR(VLOOKUP(C2678,'FEBRE TIFÓIDE'!$A$5:$C$46,3,FALSE),0)</f>
        <v>0</v>
      </c>
      <c r="X2678">
        <f>IFERROR(VLOOKUP(C2678,HANTAVIROSE!$A$5:$C$153,3,FALSE),0)</f>
        <v>0</v>
      </c>
      <c r="Y2678">
        <f>IFERROR(VLOOKUP(C2678,MENINGITE!$A$5:$C$447,3,FALSE),0)</f>
        <v>0</v>
      </c>
      <c r="Z2678">
        <f>IFERROR(VLOOKUP(C2678,RAIVA!$A$5:$C$16,3,FALSE),0)</f>
        <v>0</v>
      </c>
    </row>
    <row r="2679" spans="1:26" x14ac:dyDescent="0.3">
      <c r="A2679" s="2" t="s">
        <v>250</v>
      </c>
      <c r="B2679" s="2" t="s">
        <v>330</v>
      </c>
      <c r="C2679" s="2">
        <v>510520</v>
      </c>
      <c r="D2679" s="2">
        <v>5105200</v>
      </c>
      <c r="E2679" s="2" t="s">
        <v>250</v>
      </c>
      <c r="F2679" s="2" t="s">
        <v>330</v>
      </c>
      <c r="G2679" s="2">
        <f>IFERROR(VLOOKUP(D2679,Coordenadas!$A$2:$D$5571,3,FALSE),0)</f>
        <v>-16.063300000000002</v>
      </c>
      <c r="H2679" s="2">
        <f>IFERROR(VLOOKUP(D2679,Coordenadas!$A$2:$D$5571,4,FALSE),0)</f>
        <v>-54.885899999999999</v>
      </c>
      <c r="I2679" s="2" t="s">
        <v>5327</v>
      </c>
      <c r="J2679" s="2">
        <v>11430</v>
      </c>
      <c r="K2679" s="2" t="s">
        <v>5332</v>
      </c>
      <c r="L2679" s="2">
        <f>IFERROR(VLOOKUP(C2679,BOTULISMO!$A$3:$C$19,3,FALSE),0)</f>
        <v>0</v>
      </c>
      <c r="M2679" s="2">
        <f>IFERROR(VLOOKUP(C2679,'LEISHMANIOSE VISCERAL'!$A$4:$C$454,3,FALSE),0)</f>
        <v>0</v>
      </c>
      <c r="N2679" s="2">
        <f>IFERROR(VLOOKUP(C2679,'LEISHMANIOSE TEGUMENTAR'!$A$4:$C$1681,3,FALSE),0)</f>
        <v>3</v>
      </c>
      <c r="O2679" s="2">
        <f>IFERROR(VLOOKUP(C2679,'FEBRE AMARELA'!$A$4:$C$38,3,FALSE),0)</f>
        <v>0</v>
      </c>
      <c r="P2679" s="2">
        <f>IFERROR(VLOOKUP(C2679,DENGUE!$A$5:$C$4097,3,FALSE),0)</f>
        <v>47</v>
      </c>
      <c r="Q2679" s="2">
        <f>IFERROR(VLOOKUP(C2679,'HEPATITE VIRAL'!$A$5:$C$3162,3,FALSE),0)</f>
        <v>1</v>
      </c>
      <c r="R2679" s="2">
        <f>IFERROR(VLOOKUP(C2679,'FEBRE MACULOSA'!$A$5:$C$181,3,FALSE),0)</f>
        <v>0</v>
      </c>
      <c r="S2679" s="2">
        <f>IFERROR(VLOOKUP(C2679,LEPTOSPIROSE!$A$5:$C$1176,3,FALSE),0)</f>
        <v>0</v>
      </c>
      <c r="T2679" s="2">
        <f>IFERROR(VLOOKUP(C2679,'DOENÇA DE CHAGAS'!$A$5:$C$100,3,FALSE),0)</f>
        <v>0</v>
      </c>
      <c r="U2679" s="2">
        <f>IFERROR(VLOOKUP(C2679,'PICADAS DE COBRAS'!$A$6:$C$4645,3,FALSE),0)</f>
        <v>3</v>
      </c>
      <c r="V2679">
        <f>IFERROR(VLOOKUP(C2679,'ZIKA VIRUS'!$A$5:$C$2399,3,FALSE),0)</f>
        <v>2</v>
      </c>
      <c r="W2679">
        <f>IFERROR(VLOOKUP(C2679,'FEBRE TIFÓIDE'!$A$5:$C$46,3,FALSE),0)</f>
        <v>0</v>
      </c>
      <c r="X2679">
        <f>IFERROR(VLOOKUP(C2679,HANTAVIROSE!$A$5:$C$153,3,FALSE),0)</f>
        <v>0</v>
      </c>
      <c r="Y2679">
        <f>IFERROR(VLOOKUP(C2679,MENINGITE!$A$5:$C$447,3,FALSE),0)</f>
        <v>0</v>
      </c>
      <c r="Z2679">
        <f>IFERROR(VLOOKUP(C2679,RAIVA!$A$5:$C$16,3,FALSE),0)</f>
        <v>0</v>
      </c>
    </row>
    <row r="2680" spans="1:26" x14ac:dyDescent="0.3">
      <c r="A2680" s="2" t="s">
        <v>3257</v>
      </c>
      <c r="B2680" s="2" t="s">
        <v>117</v>
      </c>
      <c r="C2680" s="2">
        <v>291850</v>
      </c>
      <c r="D2680" s="2">
        <v>2918506</v>
      </c>
      <c r="E2680" s="2" t="s">
        <v>3257</v>
      </c>
      <c r="F2680" s="2" t="s">
        <v>117</v>
      </c>
      <c r="G2680" s="2">
        <f>IFERROR(VLOOKUP(D2680,Coordenadas!$A$2:$D$5571,3,FALSE),0)</f>
        <v>-11.043100000000001</v>
      </c>
      <c r="H2680" s="2">
        <f>IFERROR(VLOOKUP(D2680,Coordenadas!$A$2:$D$5571,4,FALSE),0)</f>
        <v>-41.970199999999998</v>
      </c>
      <c r="I2680" s="2" t="s">
        <v>5324</v>
      </c>
      <c r="J2680" s="2">
        <v>15052</v>
      </c>
      <c r="K2680" s="2" t="s">
        <v>5332</v>
      </c>
      <c r="L2680" s="2">
        <f>IFERROR(VLOOKUP(C2680,BOTULISMO!$A$3:$C$19,3,FALSE),0)</f>
        <v>0</v>
      </c>
      <c r="M2680" s="2">
        <f>IFERROR(VLOOKUP(C2680,'LEISHMANIOSE VISCERAL'!$A$4:$C$454,3,FALSE),0)</f>
        <v>0</v>
      </c>
      <c r="N2680" s="2">
        <f>IFERROR(VLOOKUP(C2680,'LEISHMANIOSE TEGUMENTAR'!$A$4:$C$1681,3,FALSE),0)</f>
        <v>0</v>
      </c>
      <c r="O2680" s="2">
        <f>IFERROR(VLOOKUP(C2680,'FEBRE AMARELA'!$A$4:$C$38,3,FALSE),0)</f>
        <v>0</v>
      </c>
      <c r="P2680" s="2">
        <f>IFERROR(VLOOKUP(C2680,DENGUE!$A$5:$C$4097,3,FALSE),0)</f>
        <v>45</v>
      </c>
      <c r="Q2680" s="2">
        <f>IFERROR(VLOOKUP(C2680,'HEPATITE VIRAL'!$A$5:$C$3162,3,FALSE),0)</f>
        <v>0</v>
      </c>
      <c r="R2680" s="2">
        <f>IFERROR(VLOOKUP(C2680,'FEBRE MACULOSA'!$A$5:$C$181,3,FALSE),0)</f>
        <v>0</v>
      </c>
      <c r="S2680" s="2">
        <f>IFERROR(VLOOKUP(C2680,LEPTOSPIROSE!$A$5:$C$1176,3,FALSE),0)</f>
        <v>0</v>
      </c>
      <c r="T2680" s="2">
        <f>IFERROR(VLOOKUP(C2680,'DOENÇA DE CHAGAS'!$A$5:$C$100,3,FALSE),0)</f>
        <v>0</v>
      </c>
      <c r="U2680" s="2">
        <f>IFERROR(VLOOKUP(C2680,'PICADAS DE COBRAS'!$A$6:$C$4645,3,FALSE),0)</f>
        <v>4</v>
      </c>
      <c r="V2680">
        <f>IFERROR(VLOOKUP(C2680,'ZIKA VIRUS'!$A$5:$C$2399,3,FALSE),0)</f>
        <v>0</v>
      </c>
      <c r="W2680">
        <f>IFERROR(VLOOKUP(C2680,'FEBRE TIFÓIDE'!$A$5:$C$46,3,FALSE),0)</f>
        <v>0</v>
      </c>
      <c r="X2680">
        <f>IFERROR(VLOOKUP(C2680,HANTAVIROSE!$A$5:$C$153,3,FALSE),0)</f>
        <v>0</v>
      </c>
      <c r="Y2680">
        <f>IFERROR(VLOOKUP(C2680,MENINGITE!$A$5:$C$447,3,FALSE),0)</f>
        <v>0</v>
      </c>
      <c r="Z2680">
        <f>IFERROR(VLOOKUP(C2680,RAIVA!$A$5:$C$16,3,FALSE),0)</f>
        <v>0</v>
      </c>
    </row>
    <row r="2681" spans="1:26" x14ac:dyDescent="0.3">
      <c r="A2681" s="2" t="s">
        <v>1256</v>
      </c>
      <c r="B2681" s="2" t="s">
        <v>117</v>
      </c>
      <c r="C2681" s="2">
        <v>411300</v>
      </c>
      <c r="D2681" s="2">
        <v>4113007</v>
      </c>
      <c r="E2681" s="2" t="s">
        <v>1256</v>
      </c>
      <c r="F2681" s="2" t="s">
        <v>117</v>
      </c>
      <c r="G2681" s="2">
        <f>IFERROR(VLOOKUP(D2681,Coordenadas!$A$2:$D$5571,3,FALSE),0)</f>
        <v>-23.6219</v>
      </c>
      <c r="H2681" s="2">
        <f>IFERROR(VLOOKUP(D2681,Coordenadas!$A$2:$D$5571,4,FALSE),0)</f>
        <v>-52.469299999999997</v>
      </c>
      <c r="I2681" s="2" t="s">
        <v>5326</v>
      </c>
      <c r="J2681" s="2">
        <v>6610</v>
      </c>
      <c r="K2681" s="2" t="s">
        <v>5332</v>
      </c>
      <c r="L2681" s="2">
        <f>IFERROR(VLOOKUP(C2681,BOTULISMO!$A$3:$C$19,3,FALSE),0)</f>
        <v>0</v>
      </c>
      <c r="M2681" s="2">
        <f>IFERROR(VLOOKUP(C2681,'LEISHMANIOSE VISCERAL'!$A$4:$C$454,3,FALSE),0)</f>
        <v>0</v>
      </c>
      <c r="N2681" s="2">
        <f>IFERROR(VLOOKUP(C2681,'LEISHMANIOSE TEGUMENTAR'!$A$4:$C$1681,3,FALSE),0)</f>
        <v>8</v>
      </c>
      <c r="O2681" s="2">
        <f>IFERROR(VLOOKUP(C2681,'FEBRE AMARELA'!$A$4:$C$38,3,FALSE),0)</f>
        <v>0</v>
      </c>
      <c r="P2681" s="2">
        <f>IFERROR(VLOOKUP(C2681,DENGUE!$A$5:$C$4097,3,FALSE),0)</f>
        <v>351</v>
      </c>
      <c r="Q2681" s="2">
        <f>IFERROR(VLOOKUP(C2681,'HEPATITE VIRAL'!$A$5:$C$3162,3,FALSE),0)</f>
        <v>1</v>
      </c>
      <c r="R2681" s="2">
        <f>IFERROR(VLOOKUP(C2681,'FEBRE MACULOSA'!$A$5:$C$181,3,FALSE),0)</f>
        <v>0</v>
      </c>
      <c r="S2681" s="2">
        <f>IFERROR(VLOOKUP(C2681,LEPTOSPIROSE!$A$5:$C$1176,3,FALSE),0)</f>
        <v>0</v>
      </c>
      <c r="T2681" s="2">
        <f>IFERROR(VLOOKUP(C2681,'DOENÇA DE CHAGAS'!$A$5:$C$100,3,FALSE),0)</f>
        <v>0</v>
      </c>
      <c r="U2681" s="2">
        <f>IFERROR(VLOOKUP(C2681,'PICADAS DE COBRAS'!$A$6:$C$4645,3,FALSE),0)</f>
        <v>77</v>
      </c>
      <c r="V2681">
        <f>IFERROR(VLOOKUP(C2681,'ZIKA VIRUS'!$A$5:$C$2399,3,FALSE),0)</f>
        <v>0</v>
      </c>
      <c r="W2681">
        <f>IFERROR(VLOOKUP(C2681,'FEBRE TIFÓIDE'!$A$5:$C$46,3,FALSE),0)</f>
        <v>0</v>
      </c>
      <c r="X2681">
        <f>IFERROR(VLOOKUP(C2681,HANTAVIROSE!$A$5:$C$153,3,FALSE),0)</f>
        <v>0</v>
      </c>
      <c r="Y2681">
        <f>IFERROR(VLOOKUP(C2681,MENINGITE!$A$5:$C$447,3,FALSE),0)</f>
        <v>0</v>
      </c>
      <c r="Z2681">
        <f>IFERROR(VLOOKUP(C2681,RAIVA!$A$5:$C$16,3,FALSE),0)</f>
        <v>0</v>
      </c>
    </row>
    <row r="2682" spans="1:26" x14ac:dyDescent="0.3">
      <c r="A2682" s="2" t="s">
        <v>3</v>
      </c>
      <c r="B2682" s="2" t="s">
        <v>117</v>
      </c>
      <c r="C2682" s="2">
        <v>521220</v>
      </c>
      <c r="D2682" s="2">
        <v>5212204</v>
      </c>
      <c r="E2682" s="2" t="s">
        <v>3</v>
      </c>
      <c r="F2682" s="2" t="s">
        <v>117</v>
      </c>
      <c r="G2682" s="2">
        <f>IFERROR(VLOOKUP(D2682,Coordenadas!$A$2:$D$5571,3,FALSE),0)</f>
        <v>-15.8659</v>
      </c>
      <c r="H2682" s="2">
        <f>IFERROR(VLOOKUP(D2682,Coordenadas!$A$2:$D$5571,4,FALSE),0)</f>
        <v>-50.866799999999998</v>
      </c>
      <c r="I2682" s="2" t="s">
        <v>5327</v>
      </c>
      <c r="J2682" s="2">
        <v>19153</v>
      </c>
      <c r="K2682" s="2" t="s">
        <v>5332</v>
      </c>
      <c r="L2682" s="2">
        <f>IFERROR(VLOOKUP(C2682,BOTULISMO!$A$3:$C$19,3,FALSE),0)</f>
        <v>0</v>
      </c>
      <c r="M2682" s="2">
        <f>IFERROR(VLOOKUP(C2682,'LEISHMANIOSE VISCERAL'!$A$4:$C$454,3,FALSE),0)</f>
        <v>0</v>
      </c>
      <c r="N2682" s="2">
        <f>IFERROR(VLOOKUP(C2682,'LEISHMANIOSE TEGUMENTAR'!$A$4:$C$1681,3,FALSE),0)</f>
        <v>3</v>
      </c>
      <c r="O2682" s="2">
        <f>IFERROR(VLOOKUP(C2682,'FEBRE AMARELA'!$A$4:$C$38,3,FALSE),0)</f>
        <v>0</v>
      </c>
      <c r="P2682" s="2">
        <f>IFERROR(VLOOKUP(C2682,DENGUE!$A$5:$C$4097,3,FALSE),0)</f>
        <v>99</v>
      </c>
      <c r="Q2682" s="2">
        <f>IFERROR(VLOOKUP(C2682,'HEPATITE VIRAL'!$A$5:$C$3162,3,FALSE),0)</f>
        <v>4</v>
      </c>
      <c r="R2682" s="2">
        <f>IFERROR(VLOOKUP(C2682,'FEBRE MACULOSA'!$A$5:$C$181,3,FALSE),0)</f>
        <v>0</v>
      </c>
      <c r="S2682" s="2">
        <f>IFERROR(VLOOKUP(C2682,LEPTOSPIROSE!$A$5:$C$1176,3,FALSE),0)</f>
        <v>0</v>
      </c>
      <c r="T2682" s="2">
        <f>IFERROR(VLOOKUP(C2682,'DOENÇA DE CHAGAS'!$A$5:$C$100,3,FALSE),0)</f>
        <v>0</v>
      </c>
      <c r="U2682" s="2">
        <f>IFERROR(VLOOKUP(C2682,'PICADAS DE COBRAS'!$A$6:$C$4645,3,FALSE),0)</f>
        <v>25</v>
      </c>
      <c r="V2682">
        <f>IFERROR(VLOOKUP(C2682,'ZIKA VIRUS'!$A$5:$C$2399,3,FALSE),0)</f>
        <v>2</v>
      </c>
      <c r="W2682">
        <f>IFERROR(VLOOKUP(C2682,'FEBRE TIFÓIDE'!$A$5:$C$46,3,FALSE),0)</f>
        <v>0</v>
      </c>
      <c r="X2682">
        <f>IFERROR(VLOOKUP(C2682,HANTAVIROSE!$A$5:$C$153,3,FALSE),0)</f>
        <v>0</v>
      </c>
      <c r="Y2682">
        <f>IFERROR(VLOOKUP(C2682,MENINGITE!$A$5:$C$447,3,FALSE),0)</f>
        <v>0</v>
      </c>
      <c r="Z2682">
        <f>IFERROR(VLOOKUP(C2682,RAIVA!$A$5:$C$16,3,FALSE),0)</f>
        <v>0</v>
      </c>
    </row>
    <row r="2683" spans="1:26" x14ac:dyDescent="0.3">
      <c r="A2683" s="2" t="s">
        <v>3257</v>
      </c>
      <c r="B2683" s="2" t="s">
        <v>3440</v>
      </c>
      <c r="C2683" s="2">
        <v>291855</v>
      </c>
      <c r="D2683" s="2">
        <v>2918555</v>
      </c>
      <c r="E2683" s="2" t="s">
        <v>3257</v>
      </c>
      <c r="F2683" s="2" t="s">
        <v>3440</v>
      </c>
      <c r="G2683" s="2">
        <f>IFERROR(VLOOKUP(D2683,Coordenadas!$A$2:$D$5571,3,FALSE),0)</f>
        <v>-15.192</v>
      </c>
      <c r="H2683" s="2">
        <f>IFERROR(VLOOKUP(D2683,Coordenadas!$A$2:$D$5571,4,FALSE),0)</f>
        <v>-39.491</v>
      </c>
      <c r="I2683" s="2" t="s">
        <v>5324</v>
      </c>
      <c r="J2683" s="2">
        <v>6474</v>
      </c>
      <c r="K2683" s="2" t="s">
        <v>5332</v>
      </c>
      <c r="L2683" s="2">
        <f>IFERROR(VLOOKUP(C2683,BOTULISMO!$A$3:$C$19,3,FALSE),0)</f>
        <v>0</v>
      </c>
      <c r="M2683" s="2">
        <f>IFERROR(VLOOKUP(C2683,'LEISHMANIOSE VISCERAL'!$A$4:$C$454,3,FALSE),0)</f>
        <v>0</v>
      </c>
      <c r="N2683" s="2">
        <f>IFERROR(VLOOKUP(C2683,'LEISHMANIOSE TEGUMENTAR'!$A$4:$C$1681,3,FALSE),0)</f>
        <v>3</v>
      </c>
      <c r="O2683" s="2">
        <f>IFERROR(VLOOKUP(C2683,'FEBRE AMARELA'!$A$4:$C$38,3,FALSE),0)</f>
        <v>0</v>
      </c>
      <c r="P2683" s="2">
        <f>IFERROR(VLOOKUP(C2683,DENGUE!$A$5:$C$4097,3,FALSE),0)</f>
        <v>25</v>
      </c>
      <c r="Q2683" s="2">
        <f>IFERROR(VLOOKUP(C2683,'HEPATITE VIRAL'!$A$5:$C$3162,3,FALSE),0)</f>
        <v>0</v>
      </c>
      <c r="R2683" s="2">
        <f>IFERROR(VLOOKUP(C2683,'FEBRE MACULOSA'!$A$5:$C$181,3,FALSE),0)</f>
        <v>0</v>
      </c>
      <c r="S2683" s="2">
        <f>IFERROR(VLOOKUP(C2683,LEPTOSPIROSE!$A$5:$C$1176,3,FALSE),0)</f>
        <v>0</v>
      </c>
      <c r="T2683" s="2">
        <f>IFERROR(VLOOKUP(C2683,'DOENÇA DE CHAGAS'!$A$5:$C$100,3,FALSE),0)</f>
        <v>0</v>
      </c>
      <c r="U2683" s="2">
        <f>IFERROR(VLOOKUP(C2683,'PICADAS DE COBRAS'!$A$6:$C$4645,3,FALSE),0)</f>
        <v>5</v>
      </c>
      <c r="V2683">
        <f>IFERROR(VLOOKUP(C2683,'ZIKA VIRUS'!$A$5:$C$2399,3,FALSE),0)</f>
        <v>0</v>
      </c>
      <c r="W2683">
        <f>IFERROR(VLOOKUP(C2683,'FEBRE TIFÓIDE'!$A$5:$C$46,3,FALSE),0)</f>
        <v>0</v>
      </c>
      <c r="X2683">
        <f>IFERROR(VLOOKUP(C2683,HANTAVIROSE!$A$5:$C$153,3,FALSE),0)</f>
        <v>0</v>
      </c>
      <c r="Y2683">
        <f>IFERROR(VLOOKUP(C2683,MENINGITE!$A$5:$C$447,3,FALSE),0)</f>
        <v>0</v>
      </c>
      <c r="Z2683">
        <f>IFERROR(VLOOKUP(C2683,RAIVA!$A$5:$C$16,3,FALSE),0)</f>
        <v>0</v>
      </c>
    </row>
    <row r="2684" spans="1:26" x14ac:dyDescent="0.3">
      <c r="A2684" s="2" t="s">
        <v>3257</v>
      </c>
      <c r="B2684" s="2" t="s">
        <v>3439</v>
      </c>
      <c r="C2684" s="2">
        <v>291860</v>
      </c>
      <c r="D2684" s="2">
        <v>2918605</v>
      </c>
      <c r="E2684" s="2" t="s">
        <v>3257</v>
      </c>
      <c r="F2684" s="2" t="s">
        <v>3439</v>
      </c>
      <c r="G2684" s="2">
        <f>IFERROR(VLOOKUP(D2684,Coordenadas!$A$2:$D$5571,3,FALSE),0)</f>
        <v>-13.515499999999999</v>
      </c>
      <c r="H2684" s="2">
        <f>IFERROR(VLOOKUP(D2684,Coordenadas!$A$2:$D$5571,4,FALSE),0)</f>
        <v>-41.588200000000001</v>
      </c>
      <c r="I2684" s="2" t="s">
        <v>5324</v>
      </c>
      <c r="J2684" s="2">
        <v>8031</v>
      </c>
      <c r="K2684" s="2" t="s">
        <v>5332</v>
      </c>
      <c r="L2684" s="2">
        <f>IFERROR(VLOOKUP(C2684,BOTULISMO!$A$3:$C$19,3,FALSE),0)</f>
        <v>0</v>
      </c>
      <c r="M2684" s="2">
        <f>IFERROR(VLOOKUP(C2684,'LEISHMANIOSE VISCERAL'!$A$4:$C$454,3,FALSE),0)</f>
        <v>0</v>
      </c>
      <c r="N2684" s="2">
        <f>IFERROR(VLOOKUP(C2684,'LEISHMANIOSE TEGUMENTAR'!$A$4:$C$1681,3,FALSE),0)</f>
        <v>0</v>
      </c>
      <c r="O2684" s="2">
        <f>IFERROR(VLOOKUP(C2684,'FEBRE AMARELA'!$A$4:$C$38,3,FALSE),0)</f>
        <v>0</v>
      </c>
      <c r="P2684" s="2">
        <f>IFERROR(VLOOKUP(C2684,DENGUE!$A$5:$C$4097,3,FALSE),0)</f>
        <v>66</v>
      </c>
      <c r="Q2684" s="2">
        <f>IFERROR(VLOOKUP(C2684,'HEPATITE VIRAL'!$A$5:$C$3162,3,FALSE),0)</f>
        <v>0</v>
      </c>
      <c r="R2684" s="2">
        <f>IFERROR(VLOOKUP(C2684,'FEBRE MACULOSA'!$A$5:$C$181,3,FALSE),0)</f>
        <v>0</v>
      </c>
      <c r="S2684" s="2">
        <f>IFERROR(VLOOKUP(C2684,LEPTOSPIROSE!$A$5:$C$1176,3,FALSE),0)</f>
        <v>0</v>
      </c>
      <c r="T2684" s="2">
        <f>IFERROR(VLOOKUP(C2684,'DOENÇA DE CHAGAS'!$A$5:$C$100,3,FALSE),0)</f>
        <v>0</v>
      </c>
      <c r="U2684" s="2">
        <f>IFERROR(VLOOKUP(C2684,'PICADAS DE COBRAS'!$A$6:$C$4645,3,FALSE),0)</f>
        <v>55</v>
      </c>
      <c r="V2684">
        <f>IFERROR(VLOOKUP(C2684,'ZIKA VIRUS'!$A$5:$C$2399,3,FALSE),0)</f>
        <v>2</v>
      </c>
      <c r="W2684">
        <f>IFERROR(VLOOKUP(C2684,'FEBRE TIFÓIDE'!$A$5:$C$46,3,FALSE),0)</f>
        <v>0</v>
      </c>
      <c r="X2684">
        <f>IFERROR(VLOOKUP(C2684,HANTAVIROSE!$A$5:$C$153,3,FALSE),0)</f>
        <v>0</v>
      </c>
      <c r="Y2684">
        <f>IFERROR(VLOOKUP(C2684,MENINGITE!$A$5:$C$447,3,FALSE),0)</f>
        <v>0</v>
      </c>
      <c r="Z2684">
        <f>IFERROR(VLOOKUP(C2684,RAIVA!$A$5:$C$16,3,FALSE),0)</f>
        <v>0</v>
      </c>
    </row>
    <row r="2685" spans="1:26" x14ac:dyDescent="0.3">
      <c r="A2685" s="2" t="s">
        <v>5190</v>
      </c>
      <c r="B2685" s="2" t="s">
        <v>5217</v>
      </c>
      <c r="C2685" s="2">
        <v>130230</v>
      </c>
      <c r="D2685" s="2">
        <v>1302306</v>
      </c>
      <c r="E2685" s="2" t="s">
        <v>5190</v>
      </c>
      <c r="F2685" s="2" t="s">
        <v>5217</v>
      </c>
      <c r="G2685" s="2">
        <f>IFERROR(VLOOKUP(D2685,Coordenadas!$A$2:$D$5571,3,FALSE),0)</f>
        <v>-2.75814</v>
      </c>
      <c r="H2685" s="2">
        <f>IFERROR(VLOOKUP(D2685,Coordenadas!$A$2:$D$5571,4,FALSE),0)</f>
        <v>-66.759500000000003</v>
      </c>
      <c r="I2685" s="2" t="s">
        <v>5323</v>
      </c>
      <c r="J2685" s="2">
        <v>17992</v>
      </c>
      <c r="K2685" s="2" t="s">
        <v>5332</v>
      </c>
      <c r="L2685" s="2">
        <f>IFERROR(VLOOKUP(C2685,BOTULISMO!$A$3:$C$19,3,FALSE),0)</f>
        <v>0</v>
      </c>
      <c r="M2685" s="2">
        <f>IFERROR(VLOOKUP(C2685,'LEISHMANIOSE VISCERAL'!$A$4:$C$454,3,FALSE),0)</f>
        <v>0</v>
      </c>
      <c r="N2685" s="2">
        <f>IFERROR(VLOOKUP(C2685,'LEISHMANIOSE TEGUMENTAR'!$A$4:$C$1681,3,FALSE),0)</f>
        <v>0</v>
      </c>
      <c r="O2685" s="2">
        <f>IFERROR(VLOOKUP(C2685,'FEBRE AMARELA'!$A$4:$C$38,3,FALSE),0)</f>
        <v>0</v>
      </c>
      <c r="P2685" s="2">
        <f>IFERROR(VLOOKUP(C2685,DENGUE!$A$5:$C$4097,3,FALSE),0)</f>
        <v>507</v>
      </c>
      <c r="Q2685" s="2">
        <f>IFERROR(VLOOKUP(C2685,'HEPATITE VIRAL'!$A$5:$C$3162,3,FALSE),0)</f>
        <v>3</v>
      </c>
      <c r="R2685" s="2">
        <f>IFERROR(VLOOKUP(C2685,'FEBRE MACULOSA'!$A$5:$C$181,3,FALSE),0)</f>
        <v>0</v>
      </c>
      <c r="S2685" s="2">
        <f>IFERROR(VLOOKUP(C2685,LEPTOSPIROSE!$A$5:$C$1176,3,FALSE),0)</f>
        <v>0</v>
      </c>
      <c r="T2685" s="2">
        <f>IFERROR(VLOOKUP(C2685,'DOENÇA DE CHAGAS'!$A$5:$C$100,3,FALSE),0)</f>
        <v>0</v>
      </c>
      <c r="U2685" s="2">
        <f>IFERROR(VLOOKUP(C2685,'PICADAS DE COBRAS'!$A$6:$C$4645,3,FALSE),0)</f>
        <v>33</v>
      </c>
      <c r="V2685">
        <f>IFERROR(VLOOKUP(C2685,'ZIKA VIRUS'!$A$5:$C$2399,3,FALSE),0)</f>
        <v>0</v>
      </c>
      <c r="W2685">
        <f>IFERROR(VLOOKUP(C2685,'FEBRE TIFÓIDE'!$A$5:$C$46,3,FALSE),0)</f>
        <v>0</v>
      </c>
      <c r="X2685">
        <f>IFERROR(VLOOKUP(C2685,HANTAVIROSE!$A$5:$C$153,3,FALSE),0)</f>
        <v>0</v>
      </c>
      <c r="Y2685">
        <f>IFERROR(VLOOKUP(C2685,MENINGITE!$A$5:$C$447,3,FALSE),0)</f>
        <v>0</v>
      </c>
      <c r="Z2685">
        <f>IFERROR(VLOOKUP(C2685,RAIVA!$A$5:$C$16,3,FALSE),0)</f>
        <v>0</v>
      </c>
    </row>
    <row r="2686" spans="1:26" x14ac:dyDescent="0.3">
      <c r="A2686" s="2" t="s">
        <v>392</v>
      </c>
      <c r="B2686" s="2" t="s">
        <v>422</v>
      </c>
      <c r="C2686" s="2">
        <v>500515</v>
      </c>
      <c r="D2686" s="2">
        <v>5005152</v>
      </c>
      <c r="E2686" s="2" t="s">
        <v>392</v>
      </c>
      <c r="F2686" s="2" t="s">
        <v>422</v>
      </c>
      <c r="G2686" s="2">
        <f>IFERROR(VLOOKUP(D2686,Coordenadas!$A$2:$D$5571,3,FALSE),0)</f>
        <v>-22.8596</v>
      </c>
      <c r="H2686" s="2">
        <f>IFERROR(VLOOKUP(D2686,Coordenadas!$A$2:$D$5571,4,FALSE),0)</f>
        <v>-54.606099999999998</v>
      </c>
      <c r="I2686" s="2" t="s">
        <v>5327</v>
      </c>
      <c r="J2686" s="2">
        <v>5900</v>
      </c>
      <c r="K2686" s="2" t="s">
        <v>5332</v>
      </c>
      <c r="L2686" s="2">
        <f>IFERROR(VLOOKUP(C2686,BOTULISMO!$A$3:$C$19,3,FALSE),0)</f>
        <v>0</v>
      </c>
      <c r="M2686" s="2">
        <f>IFERROR(VLOOKUP(C2686,'LEISHMANIOSE VISCERAL'!$A$4:$C$454,3,FALSE),0)</f>
        <v>0</v>
      </c>
      <c r="N2686" s="2">
        <f>IFERROR(VLOOKUP(C2686,'LEISHMANIOSE TEGUMENTAR'!$A$4:$C$1681,3,FALSE),0)</f>
        <v>1</v>
      </c>
      <c r="O2686" s="2">
        <f>IFERROR(VLOOKUP(C2686,'FEBRE AMARELA'!$A$4:$C$38,3,FALSE),0)</f>
        <v>0</v>
      </c>
      <c r="P2686" s="2">
        <f>IFERROR(VLOOKUP(C2686,DENGUE!$A$5:$C$4097,3,FALSE),0)</f>
        <v>158</v>
      </c>
      <c r="Q2686" s="2">
        <f>IFERROR(VLOOKUP(C2686,'HEPATITE VIRAL'!$A$5:$C$3162,3,FALSE),0)</f>
        <v>2</v>
      </c>
      <c r="R2686" s="2">
        <f>IFERROR(VLOOKUP(C2686,'FEBRE MACULOSA'!$A$5:$C$181,3,FALSE),0)</f>
        <v>0</v>
      </c>
      <c r="S2686" s="2">
        <f>IFERROR(VLOOKUP(C2686,LEPTOSPIROSE!$A$5:$C$1176,3,FALSE),0)</f>
        <v>0</v>
      </c>
      <c r="T2686" s="2">
        <f>IFERROR(VLOOKUP(C2686,'DOENÇA DE CHAGAS'!$A$5:$C$100,3,FALSE),0)</f>
        <v>0</v>
      </c>
      <c r="U2686" s="2">
        <f>IFERROR(VLOOKUP(C2686,'PICADAS DE COBRAS'!$A$6:$C$4645,3,FALSE),0)</f>
        <v>3</v>
      </c>
      <c r="V2686">
        <f>IFERROR(VLOOKUP(C2686,'ZIKA VIRUS'!$A$5:$C$2399,3,FALSE),0)</f>
        <v>0</v>
      </c>
      <c r="W2686">
        <f>IFERROR(VLOOKUP(C2686,'FEBRE TIFÓIDE'!$A$5:$C$46,3,FALSE),0)</f>
        <v>0</v>
      </c>
      <c r="X2686">
        <f>IFERROR(VLOOKUP(C2686,HANTAVIROSE!$A$5:$C$153,3,FALSE),0)</f>
        <v>0</v>
      </c>
      <c r="Y2686">
        <f>IFERROR(VLOOKUP(C2686,MENINGITE!$A$5:$C$447,3,FALSE),0)</f>
        <v>0</v>
      </c>
      <c r="Z2686">
        <f>IFERROR(VLOOKUP(C2686,RAIVA!$A$5:$C$16,3,FALSE),0)</f>
        <v>0</v>
      </c>
    </row>
    <row r="2687" spans="1:26" x14ac:dyDescent="0.3">
      <c r="A2687" s="2" t="s">
        <v>2425</v>
      </c>
      <c r="B2687" s="2" t="s">
        <v>2844</v>
      </c>
      <c r="C2687" s="2">
        <v>313695</v>
      </c>
      <c r="D2687" s="2">
        <v>3136959</v>
      </c>
      <c r="E2687" s="2" t="s">
        <v>2425</v>
      </c>
      <c r="F2687" s="2" t="s">
        <v>2844</v>
      </c>
      <c r="G2687" s="2">
        <f>IFERROR(VLOOKUP(D2687,Coordenadas!$A$2:$D$5571,3,FALSE),0)</f>
        <v>-14.2662</v>
      </c>
      <c r="H2687" s="2">
        <f>IFERROR(VLOOKUP(D2687,Coordenadas!$A$2:$D$5571,4,FALSE),0)</f>
        <v>-44.159700000000001</v>
      </c>
      <c r="I2687" s="2" t="s">
        <v>5325</v>
      </c>
      <c r="J2687" s="2">
        <v>5708</v>
      </c>
      <c r="K2687" s="2" t="s">
        <v>5332</v>
      </c>
      <c r="L2687" s="2">
        <f>IFERROR(VLOOKUP(C2687,BOTULISMO!$A$3:$C$19,3,FALSE),0)</f>
        <v>0</v>
      </c>
      <c r="M2687" s="2">
        <f>IFERROR(VLOOKUP(C2687,'LEISHMANIOSE VISCERAL'!$A$4:$C$454,3,FALSE),0)</f>
        <v>0</v>
      </c>
      <c r="N2687" s="2">
        <f>IFERROR(VLOOKUP(C2687,'LEISHMANIOSE TEGUMENTAR'!$A$4:$C$1681,3,FALSE),0)</f>
        <v>1</v>
      </c>
      <c r="O2687" s="2">
        <f>IFERROR(VLOOKUP(C2687,'FEBRE AMARELA'!$A$4:$C$38,3,FALSE),0)</f>
        <v>0</v>
      </c>
      <c r="P2687" s="2">
        <f>IFERROR(VLOOKUP(C2687,DENGUE!$A$5:$C$4097,3,FALSE),0)</f>
        <v>48</v>
      </c>
      <c r="Q2687" s="2">
        <f>IFERROR(VLOOKUP(C2687,'HEPATITE VIRAL'!$A$5:$C$3162,3,FALSE),0)</f>
        <v>0</v>
      </c>
      <c r="R2687" s="2">
        <f>IFERROR(VLOOKUP(C2687,'FEBRE MACULOSA'!$A$5:$C$181,3,FALSE),0)</f>
        <v>0</v>
      </c>
      <c r="S2687" s="2">
        <f>IFERROR(VLOOKUP(C2687,LEPTOSPIROSE!$A$5:$C$1176,3,FALSE),0)</f>
        <v>0</v>
      </c>
      <c r="T2687" s="2">
        <f>IFERROR(VLOOKUP(C2687,'DOENÇA DE CHAGAS'!$A$5:$C$100,3,FALSE),0)</f>
        <v>0</v>
      </c>
      <c r="U2687" s="2">
        <f>IFERROR(VLOOKUP(C2687,'PICADAS DE COBRAS'!$A$6:$C$4645,3,FALSE),0)</f>
        <v>8</v>
      </c>
      <c r="V2687">
        <f>IFERROR(VLOOKUP(C2687,'ZIKA VIRUS'!$A$5:$C$2399,3,FALSE),0)</f>
        <v>0</v>
      </c>
      <c r="W2687">
        <f>IFERROR(VLOOKUP(C2687,'FEBRE TIFÓIDE'!$A$5:$C$46,3,FALSE),0)</f>
        <v>0</v>
      </c>
      <c r="X2687">
        <f>IFERROR(VLOOKUP(C2687,HANTAVIROSE!$A$5:$C$153,3,FALSE),0)</f>
        <v>0</v>
      </c>
      <c r="Y2687">
        <f>IFERROR(VLOOKUP(C2687,MENINGITE!$A$5:$C$447,3,FALSE),0)</f>
        <v>0</v>
      </c>
      <c r="Z2687">
        <f>IFERROR(VLOOKUP(C2687,RAIVA!$A$5:$C$16,3,FALSE),0)</f>
        <v>0</v>
      </c>
    </row>
    <row r="2688" spans="1:26" x14ac:dyDescent="0.3">
      <c r="A2688" s="2" t="s">
        <v>1256</v>
      </c>
      <c r="B2688" s="2" t="s">
        <v>1463</v>
      </c>
      <c r="C2688" s="2">
        <v>411310</v>
      </c>
      <c r="D2688" s="2">
        <v>4113106</v>
      </c>
      <c r="E2688" s="2" t="s">
        <v>1256</v>
      </c>
      <c r="F2688" s="2" t="s">
        <v>1463</v>
      </c>
      <c r="G2688" s="2">
        <f>IFERROR(VLOOKUP(D2688,Coordenadas!$A$2:$D$5571,3,FALSE),0)</f>
        <v>-23.8188</v>
      </c>
      <c r="H2688" s="2">
        <f>IFERROR(VLOOKUP(D2688,Coordenadas!$A$2:$D$5571,4,FALSE),0)</f>
        <v>-51.668700000000001</v>
      </c>
      <c r="I2688" s="2" t="s">
        <v>5326</v>
      </c>
      <c r="J2688" s="2">
        <v>4506</v>
      </c>
      <c r="K2688" s="2" t="s">
        <v>5332</v>
      </c>
      <c r="L2688" s="2">
        <f>IFERROR(VLOOKUP(C2688,BOTULISMO!$A$3:$C$19,3,FALSE),0)</f>
        <v>0</v>
      </c>
      <c r="M2688" s="2">
        <f>IFERROR(VLOOKUP(C2688,'LEISHMANIOSE VISCERAL'!$A$4:$C$454,3,FALSE),0)</f>
        <v>0</v>
      </c>
      <c r="N2688" s="2">
        <f>IFERROR(VLOOKUP(C2688,'LEISHMANIOSE TEGUMENTAR'!$A$4:$C$1681,3,FALSE),0)</f>
        <v>0</v>
      </c>
      <c r="O2688" s="2">
        <f>IFERROR(VLOOKUP(C2688,'FEBRE AMARELA'!$A$4:$C$38,3,FALSE),0)</f>
        <v>0</v>
      </c>
      <c r="P2688" s="2">
        <f>IFERROR(VLOOKUP(C2688,DENGUE!$A$5:$C$4097,3,FALSE),0)</f>
        <v>50</v>
      </c>
      <c r="Q2688" s="2">
        <f>IFERROR(VLOOKUP(C2688,'HEPATITE VIRAL'!$A$5:$C$3162,3,FALSE),0)</f>
        <v>2</v>
      </c>
      <c r="R2688" s="2">
        <f>IFERROR(VLOOKUP(C2688,'FEBRE MACULOSA'!$A$5:$C$181,3,FALSE),0)</f>
        <v>0</v>
      </c>
      <c r="S2688" s="2">
        <f>IFERROR(VLOOKUP(C2688,LEPTOSPIROSE!$A$5:$C$1176,3,FALSE),0)</f>
        <v>0</v>
      </c>
      <c r="T2688" s="2">
        <f>IFERROR(VLOOKUP(C2688,'DOENÇA DE CHAGAS'!$A$5:$C$100,3,FALSE),0)</f>
        <v>0</v>
      </c>
      <c r="U2688" s="2">
        <f>IFERROR(VLOOKUP(C2688,'PICADAS DE COBRAS'!$A$6:$C$4645,3,FALSE),0)</f>
        <v>1</v>
      </c>
      <c r="V2688">
        <f>IFERROR(VLOOKUP(C2688,'ZIKA VIRUS'!$A$5:$C$2399,3,FALSE),0)</f>
        <v>0</v>
      </c>
      <c r="W2688">
        <f>IFERROR(VLOOKUP(C2688,'FEBRE TIFÓIDE'!$A$5:$C$46,3,FALSE),0)</f>
        <v>0</v>
      </c>
      <c r="X2688">
        <f>IFERROR(VLOOKUP(C2688,HANTAVIROSE!$A$5:$C$153,3,FALSE),0)</f>
        <v>0</v>
      </c>
      <c r="Y2688">
        <f>IFERROR(VLOOKUP(C2688,MENINGITE!$A$5:$C$447,3,FALSE),0)</f>
        <v>0</v>
      </c>
      <c r="Z2688">
        <f>IFERROR(VLOOKUP(C2688,RAIVA!$A$5:$C$16,3,FALSE),0)</f>
        <v>0</v>
      </c>
    </row>
    <row r="2689" spans="1:26" x14ac:dyDescent="0.3">
      <c r="A2689" s="2" t="s">
        <v>5190</v>
      </c>
      <c r="B2689" s="2" t="s">
        <v>5216</v>
      </c>
      <c r="C2689" s="2">
        <v>130240</v>
      </c>
      <c r="D2689" s="2">
        <v>1302405</v>
      </c>
      <c r="E2689" s="2" t="s">
        <v>5190</v>
      </c>
      <c r="F2689" s="2" t="s">
        <v>5216</v>
      </c>
      <c r="G2689" s="2">
        <f>IFERROR(VLOOKUP(D2689,Coordenadas!$A$2:$D$5571,3,FALSE),0)</f>
        <v>-7.2641299999999998</v>
      </c>
      <c r="H2689" s="2">
        <f>IFERROR(VLOOKUP(D2689,Coordenadas!$A$2:$D$5571,4,FALSE),0)</f>
        <v>-64.794799999999995</v>
      </c>
      <c r="I2689" s="2" t="s">
        <v>5323</v>
      </c>
      <c r="J2689" s="2">
        <v>37701</v>
      </c>
      <c r="K2689" s="2" t="s">
        <v>5330</v>
      </c>
      <c r="L2689" s="2">
        <f>IFERROR(VLOOKUP(C2689,BOTULISMO!$A$3:$C$19,3,FALSE),0)</f>
        <v>0</v>
      </c>
      <c r="M2689" s="2">
        <f>IFERROR(VLOOKUP(C2689,'LEISHMANIOSE VISCERAL'!$A$4:$C$454,3,FALSE),0)</f>
        <v>0</v>
      </c>
      <c r="N2689" s="2">
        <f>IFERROR(VLOOKUP(C2689,'LEISHMANIOSE TEGUMENTAR'!$A$4:$C$1681,3,FALSE),0)</f>
        <v>15</v>
      </c>
      <c r="O2689" s="2">
        <f>IFERROR(VLOOKUP(C2689,'FEBRE AMARELA'!$A$4:$C$38,3,FALSE),0)</f>
        <v>0</v>
      </c>
      <c r="P2689" s="2">
        <f>IFERROR(VLOOKUP(C2689,DENGUE!$A$5:$C$4097,3,FALSE),0)</f>
        <v>667</v>
      </c>
      <c r="Q2689" s="2">
        <f>IFERROR(VLOOKUP(C2689,'HEPATITE VIRAL'!$A$5:$C$3162,3,FALSE),0)</f>
        <v>26</v>
      </c>
      <c r="R2689" s="2">
        <f>IFERROR(VLOOKUP(C2689,'FEBRE MACULOSA'!$A$5:$C$181,3,FALSE),0)</f>
        <v>0</v>
      </c>
      <c r="S2689" s="2">
        <f>IFERROR(VLOOKUP(C2689,LEPTOSPIROSE!$A$5:$C$1176,3,FALSE),0)</f>
        <v>0</v>
      </c>
      <c r="T2689" s="2">
        <f>IFERROR(VLOOKUP(C2689,'DOENÇA DE CHAGAS'!$A$5:$C$100,3,FALSE),0)</f>
        <v>4</v>
      </c>
      <c r="U2689" s="2">
        <f>IFERROR(VLOOKUP(C2689,'PICADAS DE COBRAS'!$A$6:$C$4645,3,FALSE),0)</f>
        <v>73</v>
      </c>
      <c r="V2689">
        <f>IFERROR(VLOOKUP(C2689,'ZIKA VIRUS'!$A$5:$C$2399,3,FALSE),0)</f>
        <v>0</v>
      </c>
      <c r="W2689">
        <f>IFERROR(VLOOKUP(C2689,'FEBRE TIFÓIDE'!$A$5:$C$46,3,FALSE),0)</f>
        <v>0</v>
      </c>
      <c r="X2689">
        <f>IFERROR(VLOOKUP(C2689,HANTAVIROSE!$A$5:$C$153,3,FALSE),0)</f>
        <v>0</v>
      </c>
      <c r="Y2689">
        <f>IFERROR(VLOOKUP(C2689,MENINGITE!$A$5:$C$447,3,FALSE),0)</f>
        <v>0</v>
      </c>
      <c r="Z2689">
        <f>IFERROR(VLOOKUP(C2689,RAIVA!$A$5:$C$16,3,FALSE),0)</f>
        <v>0</v>
      </c>
    </row>
    <row r="2690" spans="1:26" x14ac:dyDescent="0.3">
      <c r="A2690" s="2" t="s">
        <v>967</v>
      </c>
      <c r="B2690" s="2" t="s">
        <v>1116</v>
      </c>
      <c r="C2690" s="2">
        <v>420920</v>
      </c>
      <c r="D2690" s="2">
        <v>4209201</v>
      </c>
      <c r="E2690" s="2" t="s">
        <v>967</v>
      </c>
      <c r="F2690" s="2" t="s">
        <v>1116</v>
      </c>
      <c r="G2690" s="2">
        <f>IFERROR(VLOOKUP(D2690,Coordenadas!$A$2:$D$5571,3,FALSE),0)</f>
        <v>-27.257899999999999</v>
      </c>
      <c r="H2690" s="2">
        <f>IFERROR(VLOOKUP(D2690,Coordenadas!$A$2:$D$5571,4,FALSE),0)</f>
        <v>-51.557699999999997</v>
      </c>
      <c r="I2690" s="2" t="s">
        <v>5326</v>
      </c>
      <c r="J2690" s="2">
        <v>2199</v>
      </c>
      <c r="K2690" s="2" t="s">
        <v>5332</v>
      </c>
      <c r="L2690" s="2">
        <f>IFERROR(VLOOKUP(C2690,BOTULISMO!$A$3:$C$19,3,FALSE),0)</f>
        <v>0</v>
      </c>
      <c r="M2690" s="2">
        <f>IFERROR(VLOOKUP(C2690,'LEISHMANIOSE VISCERAL'!$A$4:$C$454,3,FALSE),0)</f>
        <v>0</v>
      </c>
      <c r="N2690" s="2">
        <f>IFERROR(VLOOKUP(C2690,'LEISHMANIOSE TEGUMENTAR'!$A$4:$C$1681,3,FALSE),0)</f>
        <v>0</v>
      </c>
      <c r="O2690" s="2">
        <f>IFERROR(VLOOKUP(C2690,'FEBRE AMARELA'!$A$4:$C$38,3,FALSE),0)</f>
        <v>0</v>
      </c>
      <c r="P2690" s="2">
        <f>IFERROR(VLOOKUP(C2690,DENGUE!$A$5:$C$4097,3,FALSE),0)</f>
        <v>0</v>
      </c>
      <c r="Q2690" s="2">
        <f>IFERROR(VLOOKUP(C2690,'HEPATITE VIRAL'!$A$5:$C$3162,3,FALSE),0)</f>
        <v>3</v>
      </c>
      <c r="R2690" s="2">
        <f>IFERROR(VLOOKUP(C2690,'FEBRE MACULOSA'!$A$5:$C$181,3,FALSE),0)</f>
        <v>0</v>
      </c>
      <c r="S2690" s="2">
        <f>IFERROR(VLOOKUP(C2690,LEPTOSPIROSE!$A$5:$C$1176,3,FALSE),0)</f>
        <v>0</v>
      </c>
      <c r="T2690" s="2">
        <f>IFERROR(VLOOKUP(C2690,'DOENÇA DE CHAGAS'!$A$5:$C$100,3,FALSE),0)</f>
        <v>0</v>
      </c>
      <c r="U2690" s="2">
        <f>IFERROR(VLOOKUP(C2690,'PICADAS DE COBRAS'!$A$6:$C$4645,3,FALSE),0)</f>
        <v>16</v>
      </c>
      <c r="V2690">
        <f>IFERROR(VLOOKUP(C2690,'ZIKA VIRUS'!$A$5:$C$2399,3,FALSE),0)</f>
        <v>0</v>
      </c>
      <c r="W2690">
        <f>IFERROR(VLOOKUP(C2690,'FEBRE TIFÓIDE'!$A$5:$C$46,3,FALSE),0)</f>
        <v>0</v>
      </c>
      <c r="X2690">
        <f>IFERROR(VLOOKUP(C2690,HANTAVIROSE!$A$5:$C$153,3,FALSE),0)</f>
        <v>0</v>
      </c>
      <c r="Y2690">
        <f>IFERROR(VLOOKUP(C2690,MENINGITE!$A$5:$C$447,3,FALSE),0)</f>
        <v>0</v>
      </c>
      <c r="Z2690">
        <f>IFERROR(VLOOKUP(C2690,RAIVA!$A$5:$C$16,3,FALSE),0)</f>
        <v>0</v>
      </c>
    </row>
    <row r="2691" spans="1:26" x14ac:dyDescent="0.3">
      <c r="A2691" s="2" t="s">
        <v>2425</v>
      </c>
      <c r="B2691" s="2" t="s">
        <v>2843</v>
      </c>
      <c r="C2691" s="2">
        <v>313700</v>
      </c>
      <c r="D2691" s="2">
        <v>3137007</v>
      </c>
      <c r="E2691" s="2" t="s">
        <v>2425</v>
      </c>
      <c r="F2691" s="2" t="s">
        <v>2843</v>
      </c>
      <c r="G2691" s="2">
        <f>IFERROR(VLOOKUP(D2691,Coordenadas!$A$2:$D$5571,3,FALSE),0)</f>
        <v>-17.6279</v>
      </c>
      <c r="H2691" s="2">
        <f>IFERROR(VLOOKUP(D2691,Coordenadas!$A$2:$D$5571,4,FALSE),0)</f>
        <v>-41.748800000000003</v>
      </c>
      <c r="I2691" s="2" t="s">
        <v>5325</v>
      </c>
      <c r="J2691" s="2">
        <v>16994</v>
      </c>
      <c r="K2691" s="2" t="s">
        <v>5332</v>
      </c>
      <c r="L2691" s="2">
        <f>IFERROR(VLOOKUP(C2691,BOTULISMO!$A$3:$C$19,3,FALSE),0)</f>
        <v>0</v>
      </c>
      <c r="M2691" s="2">
        <f>IFERROR(VLOOKUP(C2691,'LEISHMANIOSE VISCERAL'!$A$4:$C$454,3,FALSE),0)</f>
        <v>0</v>
      </c>
      <c r="N2691" s="2">
        <f>IFERROR(VLOOKUP(C2691,'LEISHMANIOSE TEGUMENTAR'!$A$4:$C$1681,3,FALSE),0)</f>
        <v>5</v>
      </c>
      <c r="O2691" s="2">
        <f>IFERROR(VLOOKUP(C2691,'FEBRE AMARELA'!$A$4:$C$38,3,FALSE),0)</f>
        <v>9</v>
      </c>
      <c r="P2691" s="2">
        <f>IFERROR(VLOOKUP(C2691,DENGUE!$A$5:$C$4097,3,FALSE),0)</f>
        <v>24</v>
      </c>
      <c r="Q2691" s="2">
        <f>IFERROR(VLOOKUP(C2691,'HEPATITE VIRAL'!$A$5:$C$3162,3,FALSE),0)</f>
        <v>1</v>
      </c>
      <c r="R2691" s="2">
        <f>IFERROR(VLOOKUP(C2691,'FEBRE MACULOSA'!$A$5:$C$181,3,FALSE),0)</f>
        <v>0</v>
      </c>
      <c r="S2691" s="2">
        <f>IFERROR(VLOOKUP(C2691,LEPTOSPIROSE!$A$5:$C$1176,3,FALSE),0)</f>
        <v>1</v>
      </c>
      <c r="T2691" s="2">
        <f>IFERROR(VLOOKUP(C2691,'DOENÇA DE CHAGAS'!$A$5:$C$100,3,FALSE),0)</f>
        <v>0</v>
      </c>
      <c r="U2691" s="2">
        <f>IFERROR(VLOOKUP(C2691,'PICADAS DE COBRAS'!$A$6:$C$4645,3,FALSE),0)</f>
        <v>110</v>
      </c>
      <c r="V2691">
        <f>IFERROR(VLOOKUP(C2691,'ZIKA VIRUS'!$A$5:$C$2399,3,FALSE),0)</f>
        <v>0</v>
      </c>
      <c r="W2691">
        <f>IFERROR(VLOOKUP(C2691,'FEBRE TIFÓIDE'!$A$5:$C$46,3,FALSE),0)</f>
        <v>0</v>
      </c>
      <c r="X2691">
        <f>IFERROR(VLOOKUP(C2691,HANTAVIROSE!$A$5:$C$153,3,FALSE),0)</f>
        <v>0</v>
      </c>
      <c r="Y2691">
        <f>IFERROR(VLOOKUP(C2691,MENINGITE!$A$5:$C$447,3,FALSE),0)</f>
        <v>0</v>
      </c>
      <c r="Z2691">
        <f>IFERROR(VLOOKUP(C2691,RAIVA!$A$5:$C$16,3,FALSE),0)</f>
        <v>0</v>
      </c>
    </row>
    <row r="2692" spans="1:26" x14ac:dyDescent="0.3">
      <c r="A2692" s="2" t="s">
        <v>392</v>
      </c>
      <c r="B2692" s="2" t="s">
        <v>421</v>
      </c>
      <c r="C2692" s="2">
        <v>500520</v>
      </c>
      <c r="D2692" s="2">
        <v>5005202</v>
      </c>
      <c r="E2692" s="2" t="s">
        <v>392</v>
      </c>
      <c r="F2692" s="2" t="s">
        <v>421</v>
      </c>
      <c r="G2692" s="2">
        <f>IFERROR(VLOOKUP(D2692,Coordenadas!$A$2:$D$5571,3,FALSE),0)</f>
        <v>-19.008900000000001</v>
      </c>
      <c r="H2692" s="2">
        <f>IFERROR(VLOOKUP(D2692,Coordenadas!$A$2:$D$5571,4,FALSE),0)</f>
        <v>-57.597299999999997</v>
      </c>
      <c r="I2692" s="2" t="s">
        <v>5327</v>
      </c>
      <c r="J2692" s="2">
        <v>19617</v>
      </c>
      <c r="K2692" s="2" t="s">
        <v>5332</v>
      </c>
      <c r="L2692" s="2">
        <f>IFERROR(VLOOKUP(C2692,BOTULISMO!$A$3:$C$19,3,FALSE),0)</f>
        <v>0</v>
      </c>
      <c r="M2692" s="2">
        <f>IFERROR(VLOOKUP(C2692,'LEISHMANIOSE VISCERAL'!$A$4:$C$454,3,FALSE),0)</f>
        <v>0</v>
      </c>
      <c r="N2692" s="2">
        <f>IFERROR(VLOOKUP(C2692,'LEISHMANIOSE TEGUMENTAR'!$A$4:$C$1681,3,FALSE),0)</f>
        <v>0</v>
      </c>
      <c r="O2692" s="2">
        <f>IFERROR(VLOOKUP(C2692,'FEBRE AMARELA'!$A$4:$C$38,3,FALSE),0)</f>
        <v>0</v>
      </c>
      <c r="P2692" s="2">
        <f>IFERROR(VLOOKUP(C2692,DENGUE!$A$5:$C$4097,3,FALSE),0)</f>
        <v>418</v>
      </c>
      <c r="Q2692" s="2">
        <f>IFERROR(VLOOKUP(C2692,'HEPATITE VIRAL'!$A$5:$C$3162,3,FALSE),0)</f>
        <v>0</v>
      </c>
      <c r="R2692" s="2">
        <f>IFERROR(VLOOKUP(C2692,'FEBRE MACULOSA'!$A$5:$C$181,3,FALSE),0)</f>
        <v>0</v>
      </c>
      <c r="S2692" s="2">
        <f>IFERROR(VLOOKUP(C2692,LEPTOSPIROSE!$A$5:$C$1176,3,FALSE),0)</f>
        <v>0</v>
      </c>
      <c r="T2692" s="2">
        <f>IFERROR(VLOOKUP(C2692,'DOENÇA DE CHAGAS'!$A$5:$C$100,3,FALSE),0)</f>
        <v>0</v>
      </c>
      <c r="U2692" s="2">
        <f>IFERROR(VLOOKUP(C2692,'PICADAS DE COBRAS'!$A$6:$C$4645,3,FALSE),0)</f>
        <v>24</v>
      </c>
      <c r="V2692">
        <f>IFERROR(VLOOKUP(C2692,'ZIKA VIRUS'!$A$5:$C$2399,3,FALSE),0)</f>
        <v>11</v>
      </c>
      <c r="W2692">
        <f>IFERROR(VLOOKUP(C2692,'FEBRE TIFÓIDE'!$A$5:$C$46,3,FALSE),0)</f>
        <v>0</v>
      </c>
      <c r="X2692">
        <f>IFERROR(VLOOKUP(C2692,HANTAVIROSE!$A$5:$C$153,3,FALSE),0)</f>
        <v>0</v>
      </c>
      <c r="Y2692">
        <f>IFERROR(VLOOKUP(C2692,MENINGITE!$A$5:$C$447,3,FALSE),0)</f>
        <v>0</v>
      </c>
      <c r="Z2692">
        <f>IFERROR(VLOOKUP(C2692,RAIVA!$A$5:$C$16,3,FALSE),0)</f>
        <v>0</v>
      </c>
    </row>
    <row r="2693" spans="1:26" x14ac:dyDescent="0.3">
      <c r="A2693" s="2" t="s">
        <v>3257</v>
      </c>
      <c r="B2693" s="2" t="s">
        <v>3438</v>
      </c>
      <c r="C2693" s="2">
        <v>291870</v>
      </c>
      <c r="D2693" s="2">
        <v>2918704</v>
      </c>
      <c r="E2693" s="2" t="s">
        <v>3257</v>
      </c>
      <c r="F2693" s="2" t="s">
        <v>3438</v>
      </c>
      <c r="G2693" s="2">
        <f>IFERROR(VLOOKUP(D2693,Coordenadas!$A$2:$D$5571,3,FALSE),0)</f>
        <v>-13.6541</v>
      </c>
      <c r="H2693" s="2">
        <f>IFERROR(VLOOKUP(D2693,Coordenadas!$A$2:$D$5571,4,FALSE),0)</f>
        <v>-40.2119</v>
      </c>
      <c r="I2693" s="2" t="s">
        <v>5324</v>
      </c>
      <c r="J2693" s="2">
        <v>3901</v>
      </c>
      <c r="K2693" s="2" t="s">
        <v>5332</v>
      </c>
      <c r="L2693" s="2">
        <f>IFERROR(VLOOKUP(C2693,BOTULISMO!$A$3:$C$19,3,FALSE),0)</f>
        <v>0</v>
      </c>
      <c r="M2693" s="2">
        <f>IFERROR(VLOOKUP(C2693,'LEISHMANIOSE VISCERAL'!$A$4:$C$454,3,FALSE),0)</f>
        <v>0</v>
      </c>
      <c r="N2693" s="2">
        <f>IFERROR(VLOOKUP(C2693,'LEISHMANIOSE TEGUMENTAR'!$A$4:$C$1681,3,FALSE),0)</f>
        <v>0</v>
      </c>
      <c r="O2693" s="2">
        <f>IFERROR(VLOOKUP(C2693,'FEBRE AMARELA'!$A$4:$C$38,3,FALSE),0)</f>
        <v>0</v>
      </c>
      <c r="P2693" s="2">
        <f>IFERROR(VLOOKUP(C2693,DENGUE!$A$5:$C$4097,3,FALSE),0)</f>
        <v>84</v>
      </c>
      <c r="Q2693" s="2">
        <f>IFERROR(VLOOKUP(C2693,'HEPATITE VIRAL'!$A$5:$C$3162,3,FALSE),0)</f>
        <v>0</v>
      </c>
      <c r="R2693" s="2">
        <f>IFERROR(VLOOKUP(C2693,'FEBRE MACULOSA'!$A$5:$C$181,3,FALSE),0)</f>
        <v>0</v>
      </c>
      <c r="S2693" s="2">
        <f>IFERROR(VLOOKUP(C2693,LEPTOSPIROSE!$A$5:$C$1176,3,FALSE),0)</f>
        <v>0</v>
      </c>
      <c r="T2693" s="2">
        <f>IFERROR(VLOOKUP(C2693,'DOENÇA DE CHAGAS'!$A$5:$C$100,3,FALSE),0)</f>
        <v>0</v>
      </c>
      <c r="U2693" s="2">
        <f>IFERROR(VLOOKUP(C2693,'PICADAS DE COBRAS'!$A$6:$C$4645,3,FALSE),0)</f>
        <v>16</v>
      </c>
      <c r="V2693">
        <f>IFERROR(VLOOKUP(C2693,'ZIKA VIRUS'!$A$5:$C$2399,3,FALSE),0)</f>
        <v>1</v>
      </c>
      <c r="W2693">
        <f>IFERROR(VLOOKUP(C2693,'FEBRE TIFÓIDE'!$A$5:$C$46,3,FALSE),0)</f>
        <v>0</v>
      </c>
      <c r="X2693">
        <f>IFERROR(VLOOKUP(C2693,HANTAVIROSE!$A$5:$C$153,3,FALSE),0)</f>
        <v>0</v>
      </c>
      <c r="Y2693">
        <f>IFERROR(VLOOKUP(C2693,MENINGITE!$A$5:$C$447,3,FALSE),0)</f>
        <v>0</v>
      </c>
      <c r="Z2693">
        <f>IFERROR(VLOOKUP(C2693,RAIVA!$A$5:$C$16,3,FALSE),0)</f>
        <v>0</v>
      </c>
    </row>
    <row r="2694" spans="1:26" x14ac:dyDescent="0.3">
      <c r="A2694" s="2" t="s">
        <v>2425</v>
      </c>
      <c r="B2694" s="2" t="s">
        <v>2842</v>
      </c>
      <c r="C2694" s="2">
        <v>313710</v>
      </c>
      <c r="D2694" s="2">
        <v>3137106</v>
      </c>
      <c r="E2694" s="2" t="s">
        <v>2425</v>
      </c>
      <c r="F2694" s="2" t="s">
        <v>2842</v>
      </c>
      <c r="G2694" s="2">
        <f>IFERROR(VLOOKUP(D2694,Coordenadas!$A$2:$D$5571,3,FALSE),0)</f>
        <v>-18.175899999999999</v>
      </c>
      <c r="H2694" s="2">
        <f>IFERROR(VLOOKUP(D2694,Coordenadas!$A$2:$D$5571,4,FALSE),0)</f>
        <v>-46.8063</v>
      </c>
      <c r="I2694" s="2" t="s">
        <v>5325</v>
      </c>
      <c r="J2694" s="2">
        <v>7600</v>
      </c>
      <c r="K2694" s="2" t="s">
        <v>5332</v>
      </c>
      <c r="L2694" s="2">
        <f>IFERROR(VLOOKUP(C2694,BOTULISMO!$A$3:$C$19,3,FALSE),0)</f>
        <v>0</v>
      </c>
      <c r="M2694" s="2">
        <f>IFERROR(VLOOKUP(C2694,'LEISHMANIOSE VISCERAL'!$A$4:$C$454,3,FALSE),0)</f>
        <v>0</v>
      </c>
      <c r="N2694" s="2">
        <f>IFERROR(VLOOKUP(C2694,'LEISHMANIOSE TEGUMENTAR'!$A$4:$C$1681,3,FALSE),0)</f>
        <v>0</v>
      </c>
      <c r="O2694" s="2">
        <f>IFERROR(VLOOKUP(C2694,'FEBRE AMARELA'!$A$4:$C$38,3,FALSE),0)</f>
        <v>0</v>
      </c>
      <c r="P2694" s="2">
        <f>IFERROR(VLOOKUP(C2694,DENGUE!$A$5:$C$4097,3,FALSE),0)</f>
        <v>5</v>
      </c>
      <c r="Q2694" s="2">
        <f>IFERROR(VLOOKUP(C2694,'HEPATITE VIRAL'!$A$5:$C$3162,3,FALSE),0)</f>
        <v>0</v>
      </c>
      <c r="R2694" s="2">
        <f>IFERROR(VLOOKUP(C2694,'FEBRE MACULOSA'!$A$5:$C$181,3,FALSE),0)</f>
        <v>0</v>
      </c>
      <c r="S2694" s="2">
        <f>IFERROR(VLOOKUP(C2694,LEPTOSPIROSE!$A$5:$C$1176,3,FALSE),0)</f>
        <v>0</v>
      </c>
      <c r="T2694" s="2">
        <f>IFERROR(VLOOKUP(C2694,'DOENÇA DE CHAGAS'!$A$5:$C$100,3,FALSE),0)</f>
        <v>0</v>
      </c>
      <c r="U2694" s="2">
        <f>IFERROR(VLOOKUP(C2694,'PICADAS DE COBRAS'!$A$6:$C$4645,3,FALSE),0)</f>
        <v>24</v>
      </c>
      <c r="V2694">
        <f>IFERROR(VLOOKUP(C2694,'ZIKA VIRUS'!$A$5:$C$2399,3,FALSE),0)</f>
        <v>3</v>
      </c>
      <c r="W2694">
        <f>IFERROR(VLOOKUP(C2694,'FEBRE TIFÓIDE'!$A$5:$C$46,3,FALSE),0)</f>
        <v>0</v>
      </c>
      <c r="X2694">
        <f>IFERROR(VLOOKUP(C2694,HANTAVIROSE!$A$5:$C$153,3,FALSE),0)</f>
        <v>0</v>
      </c>
      <c r="Y2694">
        <f>IFERROR(VLOOKUP(C2694,MENINGITE!$A$5:$C$447,3,FALSE),0)</f>
        <v>0</v>
      </c>
      <c r="Z2694">
        <f>IFERROR(VLOOKUP(C2694,RAIVA!$A$5:$C$16,3,FALSE),0)</f>
        <v>0</v>
      </c>
    </row>
    <row r="2695" spans="1:26" x14ac:dyDescent="0.3">
      <c r="A2695" s="2" t="s">
        <v>3652</v>
      </c>
      <c r="B2695" s="2" t="s">
        <v>3690</v>
      </c>
      <c r="C2695" s="2">
        <v>280350</v>
      </c>
      <c r="D2695" s="2">
        <v>2803500</v>
      </c>
      <c r="E2695" s="2" t="s">
        <v>3652</v>
      </c>
      <c r="F2695" s="2" t="s">
        <v>3690</v>
      </c>
      <c r="G2695" s="2">
        <f>IFERROR(VLOOKUP(D2695,Coordenadas!$A$2:$D$5571,3,FALSE),0)</f>
        <v>-10.913600000000001</v>
      </c>
      <c r="H2695" s="2">
        <f>IFERROR(VLOOKUP(D2695,Coordenadas!$A$2:$D$5571,4,FALSE),0)</f>
        <v>-37.668900000000001</v>
      </c>
      <c r="I2695" s="2" t="s">
        <v>5324</v>
      </c>
      <c r="J2695" s="2">
        <v>94861</v>
      </c>
      <c r="K2695" s="2" t="s">
        <v>5331</v>
      </c>
      <c r="L2695" s="2">
        <f>IFERROR(VLOOKUP(C2695,BOTULISMO!$A$3:$C$19,3,FALSE),0)</f>
        <v>0</v>
      </c>
      <c r="M2695" s="2">
        <f>IFERROR(VLOOKUP(C2695,'LEISHMANIOSE VISCERAL'!$A$4:$C$454,3,FALSE),0)</f>
        <v>0</v>
      </c>
      <c r="N2695" s="2">
        <f>IFERROR(VLOOKUP(C2695,'LEISHMANIOSE TEGUMENTAR'!$A$4:$C$1681,3,FALSE),0)</f>
        <v>1</v>
      </c>
      <c r="O2695" s="2">
        <f>IFERROR(VLOOKUP(C2695,'FEBRE AMARELA'!$A$4:$C$38,3,FALSE),0)</f>
        <v>0</v>
      </c>
      <c r="P2695" s="2">
        <f>IFERROR(VLOOKUP(C2695,DENGUE!$A$5:$C$4097,3,FALSE),0)</f>
        <v>70</v>
      </c>
      <c r="Q2695" s="2">
        <f>IFERROR(VLOOKUP(C2695,'HEPATITE VIRAL'!$A$5:$C$3162,3,FALSE),0)</f>
        <v>7</v>
      </c>
      <c r="R2695" s="2">
        <f>IFERROR(VLOOKUP(C2695,'FEBRE MACULOSA'!$A$5:$C$181,3,FALSE),0)</f>
        <v>0</v>
      </c>
      <c r="S2695" s="2">
        <f>IFERROR(VLOOKUP(C2695,LEPTOSPIROSE!$A$5:$C$1176,3,FALSE),0)</f>
        <v>0</v>
      </c>
      <c r="T2695" s="2">
        <f>IFERROR(VLOOKUP(C2695,'DOENÇA DE CHAGAS'!$A$5:$C$100,3,FALSE),0)</f>
        <v>0</v>
      </c>
      <c r="U2695" s="2">
        <f>IFERROR(VLOOKUP(C2695,'PICADAS DE COBRAS'!$A$6:$C$4645,3,FALSE),0)</f>
        <v>100</v>
      </c>
      <c r="V2695">
        <f>IFERROR(VLOOKUP(C2695,'ZIKA VIRUS'!$A$5:$C$2399,3,FALSE),0)</f>
        <v>53</v>
      </c>
      <c r="W2695">
        <f>IFERROR(VLOOKUP(C2695,'FEBRE TIFÓIDE'!$A$5:$C$46,3,FALSE),0)</f>
        <v>0</v>
      </c>
      <c r="X2695">
        <f>IFERROR(VLOOKUP(C2695,HANTAVIROSE!$A$5:$C$153,3,FALSE),0)</f>
        <v>0</v>
      </c>
      <c r="Y2695">
        <f>IFERROR(VLOOKUP(C2695,MENINGITE!$A$5:$C$447,3,FALSE),0)</f>
        <v>0</v>
      </c>
      <c r="Z2695">
        <f>IFERROR(VLOOKUP(C2695,RAIVA!$A$5:$C$16,3,FALSE),0)</f>
        <v>0</v>
      </c>
    </row>
    <row r="2696" spans="1:26" x14ac:dyDescent="0.3">
      <c r="A2696" s="2" t="s">
        <v>967</v>
      </c>
      <c r="B2696" s="2" t="s">
        <v>1115</v>
      </c>
      <c r="C2696" s="2">
        <v>420930</v>
      </c>
      <c r="D2696" s="2">
        <v>4209300</v>
      </c>
      <c r="E2696" s="2" t="s">
        <v>967</v>
      </c>
      <c r="F2696" s="2" t="s">
        <v>1115</v>
      </c>
      <c r="G2696" s="2">
        <f>IFERROR(VLOOKUP(D2696,Coordenadas!$A$2:$D$5571,3,FALSE),0)</f>
        <v>-27.815000000000001</v>
      </c>
      <c r="H2696" s="2">
        <f>IFERROR(VLOOKUP(D2696,Coordenadas!$A$2:$D$5571,4,FALSE),0)</f>
        <v>-50.325899999999997</v>
      </c>
      <c r="I2696" s="2" t="s">
        <v>5326</v>
      </c>
      <c r="J2696" s="2">
        <v>156727</v>
      </c>
      <c r="K2696" s="2" t="s">
        <v>5333</v>
      </c>
      <c r="L2696" s="2">
        <f>IFERROR(VLOOKUP(C2696,BOTULISMO!$A$3:$C$19,3,FALSE),0)</f>
        <v>0</v>
      </c>
      <c r="M2696" s="2">
        <f>IFERROR(VLOOKUP(C2696,'LEISHMANIOSE VISCERAL'!$A$4:$C$454,3,FALSE),0)</f>
        <v>0</v>
      </c>
      <c r="N2696" s="2">
        <f>IFERROR(VLOOKUP(C2696,'LEISHMANIOSE TEGUMENTAR'!$A$4:$C$1681,3,FALSE),0)</f>
        <v>0</v>
      </c>
      <c r="O2696" s="2">
        <f>IFERROR(VLOOKUP(C2696,'FEBRE AMARELA'!$A$4:$C$38,3,FALSE),0)</f>
        <v>0</v>
      </c>
      <c r="P2696" s="2">
        <f>IFERROR(VLOOKUP(C2696,DENGUE!$A$5:$C$4097,3,FALSE),0)</f>
        <v>1</v>
      </c>
      <c r="Q2696" s="2">
        <f>IFERROR(VLOOKUP(C2696,'HEPATITE VIRAL'!$A$5:$C$3162,3,FALSE),0)</f>
        <v>151</v>
      </c>
      <c r="R2696" s="2">
        <f>IFERROR(VLOOKUP(C2696,'FEBRE MACULOSA'!$A$5:$C$181,3,FALSE),0)</f>
        <v>0</v>
      </c>
      <c r="S2696" s="2">
        <f>IFERROR(VLOOKUP(C2696,LEPTOSPIROSE!$A$5:$C$1176,3,FALSE),0)</f>
        <v>4</v>
      </c>
      <c r="T2696" s="2">
        <f>IFERROR(VLOOKUP(C2696,'DOENÇA DE CHAGAS'!$A$5:$C$100,3,FALSE),0)</f>
        <v>0</v>
      </c>
      <c r="U2696" s="2">
        <f>IFERROR(VLOOKUP(C2696,'PICADAS DE COBRAS'!$A$6:$C$4645,3,FALSE),0)</f>
        <v>122</v>
      </c>
      <c r="V2696">
        <f>IFERROR(VLOOKUP(C2696,'ZIKA VIRUS'!$A$5:$C$2399,3,FALSE),0)</f>
        <v>3</v>
      </c>
      <c r="W2696">
        <f>IFERROR(VLOOKUP(C2696,'FEBRE TIFÓIDE'!$A$5:$C$46,3,FALSE),0)</f>
        <v>0</v>
      </c>
      <c r="X2696">
        <f>IFERROR(VLOOKUP(C2696,HANTAVIROSE!$A$5:$C$153,3,FALSE),0)</f>
        <v>3</v>
      </c>
      <c r="Y2696">
        <f>IFERROR(VLOOKUP(C2696,MENINGITE!$A$5:$C$447,3,FALSE),0)</f>
        <v>6</v>
      </c>
      <c r="Z2696">
        <f>IFERROR(VLOOKUP(C2696,RAIVA!$A$5:$C$16,3,FALSE),0)</f>
        <v>0</v>
      </c>
    </row>
    <row r="2697" spans="1:26" x14ac:dyDescent="0.3">
      <c r="A2697" s="2" t="s">
        <v>4704</v>
      </c>
      <c r="B2697" s="2" t="s">
        <v>4808</v>
      </c>
      <c r="C2697" s="2">
        <v>210570</v>
      </c>
      <c r="D2697" s="2">
        <v>2105708</v>
      </c>
      <c r="E2697" s="2" t="s">
        <v>4704</v>
      </c>
      <c r="F2697" s="2" t="s">
        <v>4808</v>
      </c>
      <c r="G2697" s="2">
        <f>IFERROR(VLOOKUP(D2697,Coordenadas!$A$2:$D$5571,3,FALSE),0)</f>
        <v>-4.5697400000000004</v>
      </c>
      <c r="H2697" s="2">
        <f>IFERROR(VLOOKUP(D2697,Coordenadas!$A$2:$D$5571,4,FALSE),0)</f>
        <v>-45.131900000000002</v>
      </c>
      <c r="I2697" s="2" t="s">
        <v>5324</v>
      </c>
      <c r="J2697" s="2">
        <v>46083</v>
      </c>
      <c r="K2697" s="2" t="s">
        <v>5330</v>
      </c>
      <c r="L2697" s="2">
        <f>IFERROR(VLOOKUP(C2697,BOTULISMO!$A$3:$C$19,3,FALSE),0)</f>
        <v>0</v>
      </c>
      <c r="M2697" s="2">
        <f>IFERROR(VLOOKUP(C2697,'LEISHMANIOSE VISCERAL'!$A$4:$C$454,3,FALSE),0)</f>
        <v>0</v>
      </c>
      <c r="N2697" s="2">
        <f>IFERROR(VLOOKUP(C2697,'LEISHMANIOSE TEGUMENTAR'!$A$4:$C$1681,3,FALSE),0)</f>
        <v>19</v>
      </c>
      <c r="O2697" s="2">
        <f>IFERROR(VLOOKUP(C2697,'FEBRE AMARELA'!$A$4:$C$38,3,FALSE),0)</f>
        <v>0</v>
      </c>
      <c r="P2697" s="2">
        <f>IFERROR(VLOOKUP(C2697,DENGUE!$A$5:$C$4097,3,FALSE),0)</f>
        <v>20</v>
      </c>
      <c r="Q2697" s="2">
        <f>IFERROR(VLOOKUP(C2697,'HEPATITE VIRAL'!$A$5:$C$3162,3,FALSE),0)</f>
        <v>0</v>
      </c>
      <c r="R2697" s="2">
        <f>IFERROR(VLOOKUP(C2697,'FEBRE MACULOSA'!$A$5:$C$181,3,FALSE),0)</f>
        <v>0</v>
      </c>
      <c r="S2697" s="2">
        <f>IFERROR(VLOOKUP(C2697,LEPTOSPIROSE!$A$5:$C$1176,3,FALSE),0)</f>
        <v>0</v>
      </c>
      <c r="T2697" s="2">
        <f>IFERROR(VLOOKUP(C2697,'DOENÇA DE CHAGAS'!$A$5:$C$100,3,FALSE),0)</f>
        <v>0</v>
      </c>
      <c r="U2697" s="2">
        <f>IFERROR(VLOOKUP(C2697,'PICADAS DE COBRAS'!$A$6:$C$4645,3,FALSE),0)</f>
        <v>32</v>
      </c>
      <c r="V2697">
        <f>IFERROR(VLOOKUP(C2697,'ZIKA VIRUS'!$A$5:$C$2399,3,FALSE),0)</f>
        <v>2</v>
      </c>
      <c r="W2697">
        <f>IFERROR(VLOOKUP(C2697,'FEBRE TIFÓIDE'!$A$5:$C$46,3,FALSE),0)</f>
        <v>0</v>
      </c>
      <c r="X2697">
        <f>IFERROR(VLOOKUP(C2697,HANTAVIROSE!$A$5:$C$153,3,FALSE),0)</f>
        <v>0</v>
      </c>
      <c r="Y2697">
        <f>IFERROR(VLOOKUP(C2697,MENINGITE!$A$5:$C$447,3,FALSE),0)</f>
        <v>0</v>
      </c>
      <c r="Z2697">
        <f>IFERROR(VLOOKUP(C2697,RAIVA!$A$5:$C$16,3,FALSE),0)</f>
        <v>0</v>
      </c>
    </row>
    <row r="2698" spans="1:26" x14ac:dyDescent="0.3">
      <c r="A2698" s="2" t="s">
        <v>4704</v>
      </c>
      <c r="B2698" s="2" t="s">
        <v>4807</v>
      </c>
      <c r="C2698" s="2">
        <v>210580</v>
      </c>
      <c r="D2698" s="2">
        <v>2105807</v>
      </c>
      <c r="E2698" s="2" t="s">
        <v>4704</v>
      </c>
      <c r="F2698" s="2" t="s">
        <v>4807</v>
      </c>
      <c r="G2698" s="2">
        <f>IFERROR(VLOOKUP(D2698,Coordenadas!$A$2:$D$5571,3,FALSE),0)</f>
        <v>-4.609</v>
      </c>
      <c r="H2698" s="2">
        <f>IFERROR(VLOOKUP(D2698,Coordenadas!$A$2:$D$5571,4,FALSE),0)</f>
        <v>-45.048999999999999</v>
      </c>
      <c r="I2698" s="2" t="s">
        <v>5324</v>
      </c>
      <c r="J2698" s="2">
        <v>10729</v>
      </c>
      <c r="K2698" s="2" t="s">
        <v>5332</v>
      </c>
      <c r="L2698" s="2">
        <f>IFERROR(VLOOKUP(C2698,BOTULISMO!$A$3:$C$19,3,FALSE),0)</f>
        <v>0</v>
      </c>
      <c r="M2698" s="2">
        <f>IFERROR(VLOOKUP(C2698,'LEISHMANIOSE VISCERAL'!$A$4:$C$454,3,FALSE),0)</f>
        <v>0</v>
      </c>
      <c r="N2698" s="2">
        <f>IFERROR(VLOOKUP(C2698,'LEISHMANIOSE TEGUMENTAR'!$A$4:$C$1681,3,FALSE),0)</f>
        <v>4</v>
      </c>
      <c r="O2698" s="2">
        <f>IFERROR(VLOOKUP(C2698,'FEBRE AMARELA'!$A$4:$C$38,3,FALSE),0)</f>
        <v>0</v>
      </c>
      <c r="P2698" s="2">
        <f>IFERROR(VLOOKUP(C2698,DENGUE!$A$5:$C$4097,3,FALSE),0)</f>
        <v>0</v>
      </c>
      <c r="Q2698" s="2">
        <f>IFERROR(VLOOKUP(C2698,'HEPATITE VIRAL'!$A$5:$C$3162,3,FALSE),0)</f>
        <v>0</v>
      </c>
      <c r="R2698" s="2">
        <f>IFERROR(VLOOKUP(C2698,'FEBRE MACULOSA'!$A$5:$C$181,3,FALSE),0)</f>
        <v>0</v>
      </c>
      <c r="S2698" s="2">
        <f>IFERROR(VLOOKUP(C2698,LEPTOSPIROSE!$A$5:$C$1176,3,FALSE),0)</f>
        <v>0</v>
      </c>
      <c r="T2698" s="2">
        <f>IFERROR(VLOOKUP(C2698,'DOENÇA DE CHAGAS'!$A$5:$C$100,3,FALSE),0)</f>
        <v>0</v>
      </c>
      <c r="U2698" s="2">
        <f>IFERROR(VLOOKUP(C2698,'PICADAS DE COBRAS'!$A$6:$C$4645,3,FALSE),0)</f>
        <v>3</v>
      </c>
      <c r="V2698">
        <f>IFERROR(VLOOKUP(C2698,'ZIKA VIRUS'!$A$5:$C$2399,3,FALSE),0)</f>
        <v>0</v>
      </c>
      <c r="W2698">
        <f>IFERROR(VLOOKUP(C2698,'FEBRE TIFÓIDE'!$A$5:$C$46,3,FALSE),0)</f>
        <v>0</v>
      </c>
      <c r="X2698">
        <f>IFERROR(VLOOKUP(C2698,HANTAVIROSE!$A$5:$C$153,3,FALSE),0)</f>
        <v>0</v>
      </c>
      <c r="Y2698">
        <f>IFERROR(VLOOKUP(C2698,MENINGITE!$A$5:$C$447,3,FALSE),0)</f>
        <v>0</v>
      </c>
      <c r="Z2698">
        <f>IFERROR(VLOOKUP(C2698,RAIVA!$A$5:$C$16,3,FALSE),0)</f>
        <v>0</v>
      </c>
    </row>
    <row r="2699" spans="1:26" x14ac:dyDescent="0.3">
      <c r="A2699" s="2" t="s">
        <v>4704</v>
      </c>
      <c r="B2699" s="2" t="s">
        <v>4804</v>
      </c>
      <c r="C2699" s="2">
        <v>210594</v>
      </c>
      <c r="D2699" s="2">
        <v>2105948</v>
      </c>
      <c r="E2699" s="2" t="s">
        <v>4704</v>
      </c>
      <c r="F2699" s="2" t="s">
        <v>4804</v>
      </c>
      <c r="G2699" s="2">
        <f>IFERROR(VLOOKUP(D2699,Coordenadas!$A$2:$D$5571,3,FALSE),0)</f>
        <v>-4.6117299999999997</v>
      </c>
      <c r="H2699" s="2">
        <f>IFERROR(VLOOKUP(D2699,Coordenadas!$A$2:$D$5571,4,FALSE),0)</f>
        <v>-44.979799999999997</v>
      </c>
      <c r="I2699" s="2" t="s">
        <v>5324</v>
      </c>
      <c r="J2699" s="2">
        <v>7794</v>
      </c>
      <c r="K2699" s="2" t="s">
        <v>5332</v>
      </c>
      <c r="L2699" s="2">
        <f>IFERROR(VLOOKUP(C2699,BOTULISMO!$A$3:$C$19,3,FALSE),0)</f>
        <v>0</v>
      </c>
      <c r="M2699" s="2">
        <f>IFERROR(VLOOKUP(C2699,'LEISHMANIOSE VISCERAL'!$A$4:$C$454,3,FALSE),0)</f>
        <v>0</v>
      </c>
      <c r="N2699" s="2">
        <f>IFERROR(VLOOKUP(C2699,'LEISHMANIOSE TEGUMENTAR'!$A$4:$C$1681,3,FALSE),0)</f>
        <v>1</v>
      </c>
      <c r="O2699" s="2">
        <f>IFERROR(VLOOKUP(C2699,'FEBRE AMARELA'!$A$4:$C$38,3,FALSE),0)</f>
        <v>0</v>
      </c>
      <c r="P2699" s="2">
        <f>IFERROR(VLOOKUP(C2699,DENGUE!$A$5:$C$4097,3,FALSE),0)</f>
        <v>0</v>
      </c>
      <c r="Q2699" s="2">
        <f>IFERROR(VLOOKUP(C2699,'HEPATITE VIRAL'!$A$5:$C$3162,3,FALSE),0)</f>
        <v>0</v>
      </c>
      <c r="R2699" s="2">
        <f>IFERROR(VLOOKUP(C2699,'FEBRE MACULOSA'!$A$5:$C$181,3,FALSE),0)</f>
        <v>0</v>
      </c>
      <c r="S2699" s="2">
        <f>IFERROR(VLOOKUP(C2699,LEPTOSPIROSE!$A$5:$C$1176,3,FALSE),0)</f>
        <v>0</v>
      </c>
      <c r="T2699" s="2">
        <f>IFERROR(VLOOKUP(C2699,'DOENÇA DE CHAGAS'!$A$5:$C$100,3,FALSE),0)</f>
        <v>0</v>
      </c>
      <c r="U2699" s="2">
        <f>IFERROR(VLOOKUP(C2699,'PICADAS DE COBRAS'!$A$6:$C$4645,3,FALSE),0)</f>
        <v>1</v>
      </c>
      <c r="V2699">
        <f>IFERROR(VLOOKUP(C2699,'ZIKA VIRUS'!$A$5:$C$2399,3,FALSE),0)</f>
        <v>0</v>
      </c>
      <c r="W2699">
        <f>IFERROR(VLOOKUP(C2699,'FEBRE TIFÓIDE'!$A$5:$C$46,3,FALSE),0)</f>
        <v>0</v>
      </c>
      <c r="X2699">
        <f>IFERROR(VLOOKUP(C2699,HANTAVIROSE!$A$5:$C$153,3,FALSE),0)</f>
        <v>0</v>
      </c>
      <c r="Y2699">
        <f>IFERROR(VLOOKUP(C2699,MENINGITE!$A$5:$C$447,3,FALSE),0)</f>
        <v>0</v>
      </c>
      <c r="Z2699">
        <f>IFERROR(VLOOKUP(C2699,RAIVA!$A$5:$C$16,3,FALSE),0)</f>
        <v>0</v>
      </c>
    </row>
    <row r="2700" spans="1:26" x14ac:dyDescent="0.3">
      <c r="A2700" s="2" t="s">
        <v>4704</v>
      </c>
      <c r="B2700" s="2" t="s">
        <v>4806</v>
      </c>
      <c r="C2700" s="2">
        <v>210590</v>
      </c>
      <c r="D2700" s="2">
        <v>2105906</v>
      </c>
      <c r="E2700" s="2" t="s">
        <v>4704</v>
      </c>
      <c r="F2700" s="2" t="s">
        <v>4806</v>
      </c>
      <c r="G2700" s="2">
        <f>IFERROR(VLOOKUP(D2700,Coordenadas!$A$2:$D$5571,3,FALSE),0)</f>
        <v>-3.9466100000000002</v>
      </c>
      <c r="H2700" s="2">
        <f>IFERROR(VLOOKUP(D2700,Coordenadas!$A$2:$D$5571,4,FALSE),0)</f>
        <v>-44.826000000000001</v>
      </c>
      <c r="I2700" s="2" t="s">
        <v>5324</v>
      </c>
      <c r="J2700" s="2">
        <v>15412</v>
      </c>
      <c r="K2700" s="2" t="s">
        <v>5332</v>
      </c>
      <c r="L2700" s="2">
        <f>IFERROR(VLOOKUP(C2700,BOTULISMO!$A$3:$C$19,3,FALSE),0)</f>
        <v>0</v>
      </c>
      <c r="M2700" s="2">
        <f>IFERROR(VLOOKUP(C2700,'LEISHMANIOSE VISCERAL'!$A$4:$C$454,3,FALSE),0)</f>
        <v>0</v>
      </c>
      <c r="N2700" s="2">
        <f>IFERROR(VLOOKUP(C2700,'LEISHMANIOSE TEGUMENTAR'!$A$4:$C$1681,3,FALSE),0)</f>
        <v>0</v>
      </c>
      <c r="O2700" s="2">
        <f>IFERROR(VLOOKUP(C2700,'FEBRE AMARELA'!$A$4:$C$38,3,FALSE),0)</f>
        <v>0</v>
      </c>
      <c r="P2700" s="2">
        <f>IFERROR(VLOOKUP(C2700,DENGUE!$A$5:$C$4097,3,FALSE),0)</f>
        <v>0</v>
      </c>
      <c r="Q2700" s="2">
        <f>IFERROR(VLOOKUP(C2700,'HEPATITE VIRAL'!$A$5:$C$3162,3,FALSE),0)</f>
        <v>0</v>
      </c>
      <c r="R2700" s="2">
        <f>IFERROR(VLOOKUP(C2700,'FEBRE MACULOSA'!$A$5:$C$181,3,FALSE),0)</f>
        <v>0</v>
      </c>
      <c r="S2700" s="2">
        <f>IFERROR(VLOOKUP(C2700,LEPTOSPIROSE!$A$5:$C$1176,3,FALSE),0)</f>
        <v>0</v>
      </c>
      <c r="T2700" s="2">
        <f>IFERROR(VLOOKUP(C2700,'DOENÇA DE CHAGAS'!$A$5:$C$100,3,FALSE),0)</f>
        <v>0</v>
      </c>
      <c r="U2700" s="2">
        <f>IFERROR(VLOOKUP(C2700,'PICADAS DE COBRAS'!$A$6:$C$4645,3,FALSE),0)</f>
        <v>0</v>
      </c>
      <c r="V2700">
        <f>IFERROR(VLOOKUP(C2700,'ZIKA VIRUS'!$A$5:$C$2399,3,FALSE),0)</f>
        <v>0</v>
      </c>
      <c r="W2700">
        <f>IFERROR(VLOOKUP(C2700,'FEBRE TIFÓIDE'!$A$5:$C$46,3,FALSE),0)</f>
        <v>0</v>
      </c>
      <c r="X2700">
        <f>IFERROR(VLOOKUP(C2700,HANTAVIROSE!$A$5:$C$153,3,FALSE),0)</f>
        <v>0</v>
      </c>
      <c r="Y2700">
        <f>IFERROR(VLOOKUP(C2700,MENINGITE!$A$5:$C$447,3,FALSE),0)</f>
        <v>0</v>
      </c>
      <c r="Z2700">
        <f>IFERROR(VLOOKUP(C2700,RAIVA!$A$5:$C$16,3,FALSE),0)</f>
        <v>0</v>
      </c>
    </row>
    <row r="2701" spans="1:26" x14ac:dyDescent="0.3">
      <c r="A2701" s="2" t="s">
        <v>3988</v>
      </c>
      <c r="B2701" s="2" t="s">
        <v>4090</v>
      </c>
      <c r="C2701" s="2">
        <v>250810</v>
      </c>
      <c r="D2701" s="2">
        <v>2508109</v>
      </c>
      <c r="E2701" s="2" t="s">
        <v>3988</v>
      </c>
      <c r="F2701" s="2" t="s">
        <v>4090</v>
      </c>
      <c r="G2701" s="2">
        <f>IFERROR(VLOOKUP(D2701,Coordenadas!$A$2:$D$5571,3,FALSE),0)</f>
        <v>-6.5857200000000002</v>
      </c>
      <c r="H2701" s="2">
        <f>IFERROR(VLOOKUP(D2701,Coordenadas!$A$2:$D$5571,4,FALSE),0)</f>
        <v>-37.912700000000001</v>
      </c>
      <c r="I2701" s="2" t="s">
        <v>5324</v>
      </c>
      <c r="J2701" s="2">
        <v>4681</v>
      </c>
      <c r="K2701" s="2" t="s">
        <v>5332</v>
      </c>
      <c r="L2701" s="2">
        <f>IFERROR(VLOOKUP(C2701,BOTULISMO!$A$3:$C$19,3,FALSE),0)</f>
        <v>0</v>
      </c>
      <c r="M2701" s="2">
        <f>IFERROR(VLOOKUP(C2701,'LEISHMANIOSE VISCERAL'!$A$4:$C$454,3,FALSE),0)</f>
        <v>0</v>
      </c>
      <c r="N2701" s="2">
        <f>IFERROR(VLOOKUP(C2701,'LEISHMANIOSE TEGUMENTAR'!$A$4:$C$1681,3,FALSE),0)</f>
        <v>0</v>
      </c>
      <c r="O2701" s="2">
        <f>IFERROR(VLOOKUP(C2701,'FEBRE AMARELA'!$A$4:$C$38,3,FALSE),0)</f>
        <v>0</v>
      </c>
      <c r="P2701" s="2">
        <f>IFERROR(VLOOKUP(C2701,DENGUE!$A$5:$C$4097,3,FALSE),0)</f>
        <v>2</v>
      </c>
      <c r="Q2701" s="2">
        <f>IFERROR(VLOOKUP(C2701,'HEPATITE VIRAL'!$A$5:$C$3162,3,FALSE),0)</f>
        <v>0</v>
      </c>
      <c r="R2701" s="2">
        <f>IFERROR(VLOOKUP(C2701,'FEBRE MACULOSA'!$A$5:$C$181,3,FALSE),0)</f>
        <v>0</v>
      </c>
      <c r="S2701" s="2">
        <f>IFERROR(VLOOKUP(C2701,LEPTOSPIROSE!$A$5:$C$1176,3,FALSE),0)</f>
        <v>0</v>
      </c>
      <c r="T2701" s="2">
        <f>IFERROR(VLOOKUP(C2701,'DOENÇA DE CHAGAS'!$A$5:$C$100,3,FALSE),0)</f>
        <v>0</v>
      </c>
      <c r="U2701" s="2">
        <f>IFERROR(VLOOKUP(C2701,'PICADAS DE COBRAS'!$A$6:$C$4645,3,FALSE),0)</f>
        <v>0</v>
      </c>
      <c r="V2701">
        <f>IFERROR(VLOOKUP(C2701,'ZIKA VIRUS'!$A$5:$C$2399,3,FALSE),0)</f>
        <v>0</v>
      </c>
      <c r="W2701">
        <f>IFERROR(VLOOKUP(C2701,'FEBRE TIFÓIDE'!$A$5:$C$46,3,FALSE),0)</f>
        <v>0</v>
      </c>
      <c r="X2701">
        <f>IFERROR(VLOOKUP(C2701,HANTAVIROSE!$A$5:$C$153,3,FALSE),0)</f>
        <v>0</v>
      </c>
      <c r="Y2701">
        <f>IFERROR(VLOOKUP(C2701,MENINGITE!$A$5:$C$447,3,FALSE),0)</f>
        <v>0</v>
      </c>
      <c r="Z2701">
        <f>IFERROR(VLOOKUP(C2701,RAIVA!$A$5:$C$16,3,FALSE),0)</f>
        <v>0</v>
      </c>
    </row>
    <row r="2702" spans="1:26" x14ac:dyDescent="0.3">
      <c r="A2702" s="2" t="s">
        <v>4490</v>
      </c>
      <c r="B2702" s="2" t="s">
        <v>4596</v>
      </c>
      <c r="C2702" s="2">
        <v>220555</v>
      </c>
      <c r="D2702" s="2">
        <v>2205557</v>
      </c>
      <c r="E2702" s="2" t="s">
        <v>4490</v>
      </c>
      <c r="F2702" s="2" t="s">
        <v>4596</v>
      </c>
      <c r="G2702" s="2">
        <f>IFERROR(VLOOKUP(D2702,Coordenadas!$A$2:$D$5571,3,FALSE),0)</f>
        <v>-4.51539</v>
      </c>
      <c r="H2702" s="2">
        <f>IFERROR(VLOOKUP(D2702,Coordenadas!$A$2:$D$5571,4,FALSE),0)</f>
        <v>-42.630899999999997</v>
      </c>
      <c r="I2702" s="2" t="s">
        <v>5324</v>
      </c>
      <c r="J2702" s="2">
        <v>8008</v>
      </c>
      <c r="K2702" s="2" t="s">
        <v>5332</v>
      </c>
      <c r="L2702" s="2">
        <f>IFERROR(VLOOKUP(C2702,BOTULISMO!$A$3:$C$19,3,FALSE),0)</f>
        <v>0</v>
      </c>
      <c r="M2702" s="2">
        <f>IFERROR(VLOOKUP(C2702,'LEISHMANIOSE VISCERAL'!$A$4:$C$454,3,FALSE),0)</f>
        <v>0</v>
      </c>
      <c r="N2702" s="2">
        <f>IFERROR(VLOOKUP(C2702,'LEISHMANIOSE TEGUMENTAR'!$A$4:$C$1681,3,FALSE),0)</f>
        <v>0</v>
      </c>
      <c r="O2702" s="2">
        <f>IFERROR(VLOOKUP(C2702,'FEBRE AMARELA'!$A$4:$C$38,3,FALSE),0)</f>
        <v>0</v>
      </c>
      <c r="P2702" s="2">
        <f>IFERROR(VLOOKUP(C2702,DENGUE!$A$5:$C$4097,3,FALSE),0)</f>
        <v>0</v>
      </c>
      <c r="Q2702" s="2">
        <f>IFERROR(VLOOKUP(C2702,'HEPATITE VIRAL'!$A$5:$C$3162,3,FALSE),0)</f>
        <v>0</v>
      </c>
      <c r="R2702" s="2">
        <f>IFERROR(VLOOKUP(C2702,'FEBRE MACULOSA'!$A$5:$C$181,3,FALSE),0)</f>
        <v>0</v>
      </c>
      <c r="S2702" s="2">
        <f>IFERROR(VLOOKUP(C2702,LEPTOSPIROSE!$A$5:$C$1176,3,FALSE),0)</f>
        <v>0</v>
      </c>
      <c r="T2702" s="2">
        <f>IFERROR(VLOOKUP(C2702,'DOENÇA DE CHAGAS'!$A$5:$C$100,3,FALSE),0)</f>
        <v>0</v>
      </c>
      <c r="U2702" s="2">
        <f>IFERROR(VLOOKUP(C2702,'PICADAS DE COBRAS'!$A$6:$C$4645,3,FALSE),0)</f>
        <v>0</v>
      </c>
      <c r="V2702">
        <f>IFERROR(VLOOKUP(C2702,'ZIKA VIRUS'!$A$5:$C$2399,3,FALSE),0)</f>
        <v>0</v>
      </c>
      <c r="W2702">
        <f>IFERROR(VLOOKUP(C2702,'FEBRE TIFÓIDE'!$A$5:$C$46,3,FALSE),0)</f>
        <v>0</v>
      </c>
      <c r="X2702">
        <f>IFERROR(VLOOKUP(C2702,HANTAVIROSE!$A$5:$C$153,3,FALSE),0)</f>
        <v>0</v>
      </c>
      <c r="Y2702">
        <f>IFERROR(VLOOKUP(C2702,MENINGITE!$A$5:$C$447,3,FALSE),0)</f>
        <v>0</v>
      </c>
      <c r="Z2702">
        <f>IFERROR(VLOOKUP(C2702,RAIVA!$A$5:$C$16,3,FALSE),0)</f>
        <v>0</v>
      </c>
    </row>
    <row r="2703" spans="1:26" x14ac:dyDescent="0.3">
      <c r="A2703" s="2" t="s">
        <v>470</v>
      </c>
      <c r="B2703" s="2" t="s">
        <v>738</v>
      </c>
      <c r="C2703" s="2">
        <v>431123</v>
      </c>
      <c r="D2703" s="2">
        <v>4311239</v>
      </c>
      <c r="E2703" s="2" t="s">
        <v>470</v>
      </c>
      <c r="F2703" s="2" t="s">
        <v>738</v>
      </c>
      <c r="G2703" s="2">
        <f>IFERROR(VLOOKUP(D2703,Coordenadas!$A$2:$D$5571,3,FALSE),0)</f>
        <v>-29.4939</v>
      </c>
      <c r="H2703" s="2">
        <f>IFERROR(VLOOKUP(D2703,Coordenadas!$A$2:$D$5571,4,FALSE),0)</f>
        <v>-53.017000000000003</v>
      </c>
      <c r="I2703" s="2" t="s">
        <v>5326</v>
      </c>
      <c r="J2703" s="2">
        <v>2662</v>
      </c>
      <c r="K2703" s="2" t="s">
        <v>5332</v>
      </c>
      <c r="L2703" s="2">
        <f>IFERROR(VLOOKUP(C2703,BOTULISMO!$A$3:$C$19,3,FALSE),0)</f>
        <v>0</v>
      </c>
      <c r="M2703" s="2">
        <f>IFERROR(VLOOKUP(C2703,'LEISHMANIOSE VISCERAL'!$A$4:$C$454,3,FALSE),0)</f>
        <v>0</v>
      </c>
      <c r="N2703" s="2">
        <f>IFERROR(VLOOKUP(C2703,'LEISHMANIOSE TEGUMENTAR'!$A$4:$C$1681,3,FALSE),0)</f>
        <v>0</v>
      </c>
      <c r="O2703" s="2">
        <f>IFERROR(VLOOKUP(C2703,'FEBRE AMARELA'!$A$4:$C$38,3,FALSE),0)</f>
        <v>0</v>
      </c>
      <c r="P2703" s="2">
        <f>IFERROR(VLOOKUP(C2703,DENGUE!$A$5:$C$4097,3,FALSE),0)</f>
        <v>0</v>
      </c>
      <c r="Q2703" s="2">
        <f>IFERROR(VLOOKUP(C2703,'HEPATITE VIRAL'!$A$5:$C$3162,3,FALSE),0)</f>
        <v>0</v>
      </c>
      <c r="R2703" s="2">
        <f>IFERROR(VLOOKUP(C2703,'FEBRE MACULOSA'!$A$5:$C$181,3,FALSE),0)</f>
        <v>0</v>
      </c>
      <c r="S2703" s="2">
        <f>IFERROR(VLOOKUP(C2703,LEPTOSPIROSE!$A$5:$C$1176,3,FALSE),0)</f>
        <v>0</v>
      </c>
      <c r="T2703" s="2">
        <f>IFERROR(VLOOKUP(C2703,'DOENÇA DE CHAGAS'!$A$5:$C$100,3,FALSE),0)</f>
        <v>0</v>
      </c>
      <c r="U2703" s="2">
        <f>IFERROR(VLOOKUP(C2703,'PICADAS DE COBRAS'!$A$6:$C$4645,3,FALSE),0)</f>
        <v>8</v>
      </c>
      <c r="V2703">
        <f>IFERROR(VLOOKUP(C2703,'ZIKA VIRUS'!$A$5:$C$2399,3,FALSE),0)</f>
        <v>0</v>
      </c>
      <c r="W2703">
        <f>IFERROR(VLOOKUP(C2703,'FEBRE TIFÓIDE'!$A$5:$C$46,3,FALSE),0)</f>
        <v>0</v>
      </c>
      <c r="X2703">
        <f>IFERROR(VLOOKUP(C2703,HANTAVIROSE!$A$5:$C$153,3,FALSE),0)</f>
        <v>0</v>
      </c>
      <c r="Y2703">
        <f>IFERROR(VLOOKUP(C2703,MENINGITE!$A$5:$C$447,3,FALSE),0)</f>
        <v>0</v>
      </c>
      <c r="Z2703">
        <f>IFERROR(VLOOKUP(C2703,RAIVA!$A$5:$C$16,3,FALSE),0)</f>
        <v>0</v>
      </c>
    </row>
    <row r="2704" spans="1:26" x14ac:dyDescent="0.3">
      <c r="A2704" s="2" t="s">
        <v>4178</v>
      </c>
      <c r="B2704" s="2" t="s">
        <v>5544</v>
      </c>
      <c r="C2704" s="2">
        <v>240620</v>
      </c>
      <c r="D2704" s="2">
        <v>2406205</v>
      </c>
      <c r="E2704" s="2" t="s">
        <v>4178</v>
      </c>
      <c r="F2704" s="2" t="s">
        <v>4258</v>
      </c>
      <c r="G2704" s="2">
        <f>IFERROR(VLOOKUP(D2704,Coordenadas!$A$2:$D$5571,3,FALSE),0)</f>
        <v>-6.3949299999999996</v>
      </c>
      <c r="H2704" s="2">
        <f>IFERROR(VLOOKUP(D2704,Coordenadas!$A$2:$D$5571,4,FALSE),0)</f>
        <v>-35.594900000000003</v>
      </c>
      <c r="I2704" s="2" t="s">
        <v>5324</v>
      </c>
      <c r="J2704" s="2">
        <v>6227</v>
      </c>
      <c r="K2704" s="2" t="s">
        <v>5332</v>
      </c>
      <c r="L2704" s="2">
        <f>IFERROR(VLOOKUP(C2704,BOTULISMO!$A$3:$C$19,3,FALSE),0)</f>
        <v>0</v>
      </c>
      <c r="M2704" s="2">
        <f>IFERROR(VLOOKUP(C2704,'LEISHMANIOSE VISCERAL'!$A$4:$C$454,3,FALSE),0)</f>
        <v>0</v>
      </c>
      <c r="N2704" s="2">
        <f>IFERROR(VLOOKUP(C2704,'LEISHMANIOSE TEGUMENTAR'!$A$4:$C$1681,3,FALSE),0)</f>
        <v>0</v>
      </c>
      <c r="O2704" s="2">
        <f>IFERROR(VLOOKUP(C2704,'FEBRE AMARELA'!$A$4:$C$38,3,FALSE),0)</f>
        <v>0</v>
      </c>
      <c r="P2704" s="2">
        <f>IFERROR(VLOOKUP(C2704,DENGUE!$A$5:$C$4097,3,FALSE),0)</f>
        <v>2</v>
      </c>
      <c r="Q2704" s="2">
        <f>IFERROR(VLOOKUP(C2704,'HEPATITE VIRAL'!$A$5:$C$3162,3,FALSE),0)</f>
        <v>0</v>
      </c>
      <c r="R2704" s="2">
        <f>IFERROR(VLOOKUP(C2704,'FEBRE MACULOSA'!$A$5:$C$181,3,FALSE),0)</f>
        <v>0</v>
      </c>
      <c r="S2704" s="2">
        <f>IFERROR(VLOOKUP(C2704,LEPTOSPIROSE!$A$5:$C$1176,3,FALSE),0)</f>
        <v>0</v>
      </c>
      <c r="T2704" s="2">
        <f>IFERROR(VLOOKUP(C2704,'DOENÇA DE CHAGAS'!$A$5:$C$100,3,FALSE),0)</f>
        <v>0</v>
      </c>
      <c r="U2704" s="2">
        <f>IFERROR(VLOOKUP(C2704,'PICADAS DE COBRAS'!$A$6:$C$4645,3,FALSE),0)</f>
        <v>7</v>
      </c>
      <c r="V2704">
        <f>IFERROR(VLOOKUP(C2704,'ZIKA VIRUS'!$A$5:$C$2399,3,FALSE),0)</f>
        <v>4</v>
      </c>
      <c r="W2704">
        <f>IFERROR(VLOOKUP(C2704,'FEBRE TIFÓIDE'!$A$5:$C$46,3,FALSE),0)</f>
        <v>0</v>
      </c>
      <c r="X2704">
        <f>IFERROR(VLOOKUP(C2704,HANTAVIROSE!$A$5:$C$153,3,FALSE),0)</f>
        <v>0</v>
      </c>
      <c r="Y2704">
        <f>IFERROR(VLOOKUP(C2704,MENINGITE!$A$5:$C$447,3,FALSE),0)</f>
        <v>0</v>
      </c>
      <c r="Z2704">
        <f>IFERROR(VLOOKUP(C2704,RAIVA!$A$5:$C$16,3,FALSE),0)</f>
        <v>0</v>
      </c>
    </row>
    <row r="2705" spans="1:26" x14ac:dyDescent="0.3">
      <c r="A2705" s="2" t="s">
        <v>3723</v>
      </c>
      <c r="B2705" s="2" t="s">
        <v>3775</v>
      </c>
      <c r="C2705" s="2">
        <v>270410</v>
      </c>
      <c r="D2705" s="2">
        <v>2704104</v>
      </c>
      <c r="E2705" s="2" t="s">
        <v>3723</v>
      </c>
      <c r="F2705" s="2" t="s">
        <v>3775</v>
      </c>
      <c r="G2705" s="2">
        <f>IFERROR(VLOOKUP(D2705,Coordenadas!$A$2:$D$5571,3,FALSE),0)</f>
        <v>-9.83291</v>
      </c>
      <c r="H2705" s="2">
        <f>IFERROR(VLOOKUP(D2705,Coordenadas!$A$2:$D$5571,4,FALSE),0)</f>
        <v>-36.741300000000003</v>
      </c>
      <c r="I2705" s="2" t="s">
        <v>5324</v>
      </c>
      <c r="J2705" s="2">
        <v>18250</v>
      </c>
      <c r="K2705" s="2" t="s">
        <v>5332</v>
      </c>
      <c r="L2705" s="2">
        <f>IFERROR(VLOOKUP(C2705,BOTULISMO!$A$3:$C$19,3,FALSE),0)</f>
        <v>0</v>
      </c>
      <c r="M2705" s="2">
        <f>IFERROR(VLOOKUP(C2705,'LEISHMANIOSE VISCERAL'!$A$4:$C$454,3,FALSE),0)</f>
        <v>0</v>
      </c>
      <c r="N2705" s="2">
        <f>IFERROR(VLOOKUP(C2705,'LEISHMANIOSE TEGUMENTAR'!$A$4:$C$1681,3,FALSE),0)</f>
        <v>0</v>
      </c>
      <c r="O2705" s="2">
        <f>IFERROR(VLOOKUP(C2705,'FEBRE AMARELA'!$A$4:$C$38,3,FALSE),0)</f>
        <v>0</v>
      </c>
      <c r="P2705" s="2">
        <f>IFERROR(VLOOKUP(C2705,DENGUE!$A$5:$C$4097,3,FALSE),0)</f>
        <v>6</v>
      </c>
      <c r="Q2705" s="2">
        <f>IFERROR(VLOOKUP(C2705,'HEPATITE VIRAL'!$A$5:$C$3162,3,FALSE),0)</f>
        <v>0</v>
      </c>
      <c r="R2705" s="2">
        <f>IFERROR(VLOOKUP(C2705,'FEBRE MACULOSA'!$A$5:$C$181,3,FALSE),0)</f>
        <v>0</v>
      </c>
      <c r="S2705" s="2">
        <f>IFERROR(VLOOKUP(C2705,LEPTOSPIROSE!$A$5:$C$1176,3,FALSE),0)</f>
        <v>0</v>
      </c>
      <c r="T2705" s="2">
        <f>IFERROR(VLOOKUP(C2705,'DOENÇA DE CHAGAS'!$A$5:$C$100,3,FALSE),0)</f>
        <v>0</v>
      </c>
      <c r="U2705" s="2">
        <f>IFERROR(VLOOKUP(C2705,'PICADAS DE COBRAS'!$A$6:$C$4645,3,FALSE),0)</f>
        <v>133</v>
      </c>
      <c r="V2705">
        <f>IFERROR(VLOOKUP(C2705,'ZIKA VIRUS'!$A$5:$C$2399,3,FALSE),0)</f>
        <v>67</v>
      </c>
      <c r="W2705">
        <f>IFERROR(VLOOKUP(C2705,'FEBRE TIFÓIDE'!$A$5:$C$46,3,FALSE),0)</f>
        <v>0</v>
      </c>
      <c r="X2705">
        <f>IFERROR(VLOOKUP(C2705,HANTAVIROSE!$A$5:$C$153,3,FALSE),0)</f>
        <v>0</v>
      </c>
      <c r="Y2705">
        <f>IFERROR(VLOOKUP(C2705,MENINGITE!$A$5:$C$447,3,FALSE),0)</f>
        <v>0</v>
      </c>
      <c r="Z2705">
        <f>IFERROR(VLOOKUP(C2705,RAIVA!$A$5:$C$16,3,FALSE),0)</f>
        <v>0</v>
      </c>
    </row>
    <row r="2706" spans="1:26" x14ac:dyDescent="0.3">
      <c r="A2706" s="2" t="s">
        <v>4903</v>
      </c>
      <c r="B2706" s="2" t="s">
        <v>4969</v>
      </c>
      <c r="C2706" s="2">
        <v>171190</v>
      </c>
      <c r="D2706" s="2">
        <v>1711902</v>
      </c>
      <c r="E2706" s="2" t="s">
        <v>4903</v>
      </c>
      <c r="F2706" s="2" t="s">
        <v>4969</v>
      </c>
      <c r="G2706" s="2">
        <f>IFERROR(VLOOKUP(D2706,Coordenadas!$A$2:$D$5571,3,FALSE),0)</f>
        <v>-10.7906</v>
      </c>
      <c r="H2706" s="2">
        <f>IFERROR(VLOOKUP(D2706,Coordenadas!$A$2:$D$5571,4,FALSE),0)</f>
        <v>-49.619900000000001</v>
      </c>
      <c r="I2706" s="2" t="s">
        <v>5323</v>
      </c>
      <c r="J2706" s="2">
        <v>10210</v>
      </c>
      <c r="K2706" s="2" t="s">
        <v>5332</v>
      </c>
      <c r="L2706" s="2">
        <f>IFERROR(VLOOKUP(C2706,BOTULISMO!$A$3:$C$19,3,FALSE),0)</f>
        <v>0</v>
      </c>
      <c r="M2706" s="2">
        <f>IFERROR(VLOOKUP(C2706,'LEISHMANIOSE VISCERAL'!$A$4:$C$454,3,FALSE),0)</f>
        <v>0</v>
      </c>
      <c r="N2706" s="2">
        <f>IFERROR(VLOOKUP(C2706,'LEISHMANIOSE TEGUMENTAR'!$A$4:$C$1681,3,FALSE),0)</f>
        <v>1</v>
      </c>
      <c r="O2706" s="2">
        <f>IFERROR(VLOOKUP(C2706,'FEBRE AMARELA'!$A$4:$C$38,3,FALSE),0)</f>
        <v>0</v>
      </c>
      <c r="P2706" s="2">
        <f>IFERROR(VLOOKUP(C2706,DENGUE!$A$5:$C$4097,3,FALSE),0)</f>
        <v>21</v>
      </c>
      <c r="Q2706" s="2">
        <f>IFERROR(VLOOKUP(C2706,'HEPATITE VIRAL'!$A$5:$C$3162,3,FALSE),0)</f>
        <v>0</v>
      </c>
      <c r="R2706" s="2">
        <f>IFERROR(VLOOKUP(C2706,'FEBRE MACULOSA'!$A$5:$C$181,3,FALSE),0)</f>
        <v>0</v>
      </c>
      <c r="S2706" s="2">
        <f>IFERROR(VLOOKUP(C2706,LEPTOSPIROSE!$A$5:$C$1176,3,FALSE),0)</f>
        <v>0</v>
      </c>
      <c r="T2706" s="2">
        <f>IFERROR(VLOOKUP(C2706,'DOENÇA DE CHAGAS'!$A$5:$C$100,3,FALSE),0)</f>
        <v>0</v>
      </c>
      <c r="U2706" s="2">
        <f>IFERROR(VLOOKUP(C2706,'PICADAS DE COBRAS'!$A$6:$C$4645,3,FALSE),0)</f>
        <v>39</v>
      </c>
      <c r="V2706">
        <f>IFERROR(VLOOKUP(C2706,'ZIKA VIRUS'!$A$5:$C$2399,3,FALSE),0)</f>
        <v>9</v>
      </c>
      <c r="W2706">
        <f>IFERROR(VLOOKUP(C2706,'FEBRE TIFÓIDE'!$A$5:$C$46,3,FALSE),0)</f>
        <v>0</v>
      </c>
      <c r="X2706">
        <f>IFERROR(VLOOKUP(C2706,HANTAVIROSE!$A$5:$C$153,3,FALSE),0)</f>
        <v>0</v>
      </c>
      <c r="Y2706">
        <f>IFERROR(VLOOKUP(C2706,MENINGITE!$A$5:$C$447,3,FALSE),0)</f>
        <v>0</v>
      </c>
      <c r="Z2706">
        <f>IFERROR(VLOOKUP(C2706,RAIVA!$A$5:$C$16,3,FALSE),0)</f>
        <v>0</v>
      </c>
    </row>
    <row r="2707" spans="1:26" x14ac:dyDescent="0.3">
      <c r="A2707" s="2" t="s">
        <v>2425</v>
      </c>
      <c r="B2707" s="2" t="s">
        <v>2841</v>
      </c>
      <c r="C2707" s="2">
        <v>313720</v>
      </c>
      <c r="D2707" s="2">
        <v>3137205</v>
      </c>
      <c r="E2707" s="2" t="s">
        <v>2425</v>
      </c>
      <c r="F2707" s="2" t="s">
        <v>2841</v>
      </c>
      <c r="G2707" s="2">
        <f>IFERROR(VLOOKUP(D2707,Coordenadas!$A$2:$D$5571,3,FALSE),0)</f>
        <v>-20.023700000000002</v>
      </c>
      <c r="H2707" s="2">
        <f>IFERROR(VLOOKUP(D2707,Coordenadas!$A$2:$D$5571,4,FALSE),0)</f>
        <v>-45.540100000000002</v>
      </c>
      <c r="I2707" s="2" t="s">
        <v>5325</v>
      </c>
      <c r="J2707" s="2">
        <v>45984</v>
      </c>
      <c r="K2707" s="2" t="s">
        <v>5330</v>
      </c>
      <c r="L2707" s="2">
        <f>IFERROR(VLOOKUP(C2707,BOTULISMO!$A$3:$C$19,3,FALSE),0)</f>
        <v>0</v>
      </c>
      <c r="M2707" s="2">
        <f>IFERROR(VLOOKUP(C2707,'LEISHMANIOSE VISCERAL'!$A$4:$C$454,3,FALSE),0)</f>
        <v>0</v>
      </c>
      <c r="N2707" s="2">
        <f>IFERROR(VLOOKUP(C2707,'LEISHMANIOSE TEGUMENTAR'!$A$4:$C$1681,3,FALSE),0)</f>
        <v>0</v>
      </c>
      <c r="O2707" s="2">
        <f>IFERROR(VLOOKUP(C2707,'FEBRE AMARELA'!$A$4:$C$38,3,FALSE),0)</f>
        <v>0</v>
      </c>
      <c r="P2707" s="2">
        <f>IFERROR(VLOOKUP(C2707,DENGUE!$A$5:$C$4097,3,FALSE),0)</f>
        <v>215</v>
      </c>
      <c r="Q2707" s="2">
        <f>IFERROR(VLOOKUP(C2707,'HEPATITE VIRAL'!$A$5:$C$3162,3,FALSE),0)</f>
        <v>12</v>
      </c>
      <c r="R2707" s="2">
        <f>IFERROR(VLOOKUP(C2707,'FEBRE MACULOSA'!$A$5:$C$181,3,FALSE),0)</f>
        <v>0</v>
      </c>
      <c r="S2707" s="2">
        <f>IFERROR(VLOOKUP(C2707,LEPTOSPIROSE!$A$5:$C$1176,3,FALSE),0)</f>
        <v>0</v>
      </c>
      <c r="T2707" s="2">
        <f>IFERROR(VLOOKUP(C2707,'DOENÇA DE CHAGAS'!$A$5:$C$100,3,FALSE),0)</f>
        <v>0</v>
      </c>
      <c r="U2707" s="2">
        <f>IFERROR(VLOOKUP(C2707,'PICADAS DE COBRAS'!$A$6:$C$4645,3,FALSE),0)</f>
        <v>332</v>
      </c>
      <c r="V2707">
        <f>IFERROR(VLOOKUP(C2707,'ZIKA VIRUS'!$A$5:$C$2399,3,FALSE),0)</f>
        <v>5</v>
      </c>
      <c r="W2707">
        <f>IFERROR(VLOOKUP(C2707,'FEBRE TIFÓIDE'!$A$5:$C$46,3,FALSE),0)</f>
        <v>0</v>
      </c>
      <c r="X2707">
        <f>IFERROR(VLOOKUP(C2707,HANTAVIROSE!$A$5:$C$153,3,FALSE),0)</f>
        <v>0</v>
      </c>
      <c r="Y2707">
        <f>IFERROR(VLOOKUP(C2707,MENINGITE!$A$5:$C$447,3,FALSE),0)</f>
        <v>0</v>
      </c>
      <c r="Z2707">
        <f>IFERROR(VLOOKUP(C2707,RAIVA!$A$5:$C$16,3,FALSE),0)</f>
        <v>0</v>
      </c>
    </row>
    <row r="2708" spans="1:26" x14ac:dyDescent="0.3">
      <c r="A2708" s="2" t="s">
        <v>3988</v>
      </c>
      <c r="B2708" s="2" t="s">
        <v>4089</v>
      </c>
      <c r="C2708" s="2">
        <v>250820</v>
      </c>
      <c r="D2708" s="2">
        <v>2508208</v>
      </c>
      <c r="E2708" s="2" t="s">
        <v>3988</v>
      </c>
      <c r="F2708" s="2" t="s">
        <v>4089</v>
      </c>
      <c r="G2708" s="2">
        <f>IFERROR(VLOOKUP(D2708,Coordenadas!$A$2:$D$5571,3,FALSE),0)</f>
        <v>-6.6721300000000001</v>
      </c>
      <c r="H2708" s="2">
        <f>IFERROR(VLOOKUP(D2708,Coordenadas!$A$2:$D$5571,4,FALSE),0)</f>
        <v>-35.370600000000003</v>
      </c>
      <c r="I2708" s="2" t="s">
        <v>5324</v>
      </c>
      <c r="J2708" s="2">
        <v>7370</v>
      </c>
      <c r="K2708" s="2" t="s">
        <v>5332</v>
      </c>
      <c r="L2708" s="2">
        <f>IFERROR(VLOOKUP(C2708,BOTULISMO!$A$3:$C$19,3,FALSE),0)</f>
        <v>0</v>
      </c>
      <c r="M2708" s="2">
        <f>IFERROR(VLOOKUP(C2708,'LEISHMANIOSE VISCERAL'!$A$4:$C$454,3,FALSE),0)</f>
        <v>0</v>
      </c>
      <c r="N2708" s="2">
        <f>IFERROR(VLOOKUP(C2708,'LEISHMANIOSE TEGUMENTAR'!$A$4:$C$1681,3,FALSE),0)</f>
        <v>0</v>
      </c>
      <c r="O2708" s="2">
        <f>IFERROR(VLOOKUP(C2708,'FEBRE AMARELA'!$A$4:$C$38,3,FALSE),0)</f>
        <v>0</v>
      </c>
      <c r="P2708" s="2">
        <f>IFERROR(VLOOKUP(C2708,DENGUE!$A$5:$C$4097,3,FALSE),0)</f>
        <v>0</v>
      </c>
      <c r="Q2708" s="2">
        <f>IFERROR(VLOOKUP(C2708,'HEPATITE VIRAL'!$A$5:$C$3162,3,FALSE),0)</f>
        <v>2</v>
      </c>
      <c r="R2708" s="2">
        <f>IFERROR(VLOOKUP(C2708,'FEBRE MACULOSA'!$A$5:$C$181,3,FALSE),0)</f>
        <v>0</v>
      </c>
      <c r="S2708" s="2">
        <f>IFERROR(VLOOKUP(C2708,LEPTOSPIROSE!$A$5:$C$1176,3,FALSE),0)</f>
        <v>0</v>
      </c>
      <c r="T2708" s="2">
        <f>IFERROR(VLOOKUP(C2708,'DOENÇA DE CHAGAS'!$A$5:$C$100,3,FALSE),0)</f>
        <v>0</v>
      </c>
      <c r="U2708" s="2">
        <f>IFERROR(VLOOKUP(C2708,'PICADAS DE COBRAS'!$A$6:$C$4645,3,FALSE),0)</f>
        <v>0</v>
      </c>
      <c r="V2708">
        <f>IFERROR(VLOOKUP(C2708,'ZIKA VIRUS'!$A$5:$C$2399,3,FALSE),0)</f>
        <v>0</v>
      </c>
      <c r="W2708">
        <f>IFERROR(VLOOKUP(C2708,'FEBRE TIFÓIDE'!$A$5:$C$46,3,FALSE),0)</f>
        <v>0</v>
      </c>
      <c r="X2708">
        <f>IFERROR(VLOOKUP(C2708,HANTAVIROSE!$A$5:$C$153,3,FALSE),0)</f>
        <v>0</v>
      </c>
      <c r="Y2708">
        <f>IFERROR(VLOOKUP(C2708,MENINGITE!$A$5:$C$447,3,FALSE),0)</f>
        <v>0</v>
      </c>
      <c r="Z2708">
        <f>IFERROR(VLOOKUP(C2708,RAIVA!$A$5:$C$16,3,FALSE),0)</f>
        <v>0</v>
      </c>
    </row>
    <row r="2709" spans="1:26" x14ac:dyDescent="0.3">
      <c r="A2709" s="2" t="s">
        <v>4178</v>
      </c>
      <c r="B2709" s="2" t="s">
        <v>4257</v>
      </c>
      <c r="C2709" s="2">
        <v>240630</v>
      </c>
      <c r="D2709" s="2">
        <v>2406304</v>
      </c>
      <c r="E2709" s="2" t="s">
        <v>4178</v>
      </c>
      <c r="F2709" s="2" t="s">
        <v>4257</v>
      </c>
      <c r="G2709" s="2">
        <f>IFERROR(VLOOKUP(D2709,Coordenadas!$A$2:$D$5571,3,FALSE),0)</f>
        <v>-6.1508200000000004</v>
      </c>
      <c r="H2709" s="2">
        <f>IFERROR(VLOOKUP(D2709,Coordenadas!$A$2:$D$5571,4,FALSE),0)</f>
        <v>-35.429900000000004</v>
      </c>
      <c r="I2709" s="2" t="s">
        <v>5324</v>
      </c>
      <c r="J2709" s="2">
        <v>6989</v>
      </c>
      <c r="K2709" s="2" t="s">
        <v>5332</v>
      </c>
      <c r="L2709" s="2">
        <f>IFERROR(VLOOKUP(C2709,BOTULISMO!$A$3:$C$19,3,FALSE),0)</f>
        <v>0</v>
      </c>
      <c r="M2709" s="2">
        <f>IFERROR(VLOOKUP(C2709,'LEISHMANIOSE VISCERAL'!$A$4:$C$454,3,FALSE),0)</f>
        <v>0</v>
      </c>
      <c r="N2709" s="2">
        <f>IFERROR(VLOOKUP(C2709,'LEISHMANIOSE TEGUMENTAR'!$A$4:$C$1681,3,FALSE),0)</f>
        <v>0</v>
      </c>
      <c r="O2709" s="2">
        <f>IFERROR(VLOOKUP(C2709,'FEBRE AMARELA'!$A$4:$C$38,3,FALSE),0)</f>
        <v>0</v>
      </c>
      <c r="P2709" s="2">
        <f>IFERROR(VLOOKUP(C2709,DENGUE!$A$5:$C$4097,3,FALSE),0)</f>
        <v>0</v>
      </c>
      <c r="Q2709" s="2">
        <f>IFERROR(VLOOKUP(C2709,'HEPATITE VIRAL'!$A$5:$C$3162,3,FALSE),0)</f>
        <v>0</v>
      </c>
      <c r="R2709" s="2">
        <f>IFERROR(VLOOKUP(C2709,'FEBRE MACULOSA'!$A$5:$C$181,3,FALSE),0)</f>
        <v>0</v>
      </c>
      <c r="S2709" s="2">
        <f>IFERROR(VLOOKUP(C2709,LEPTOSPIROSE!$A$5:$C$1176,3,FALSE),0)</f>
        <v>0</v>
      </c>
      <c r="T2709" s="2">
        <f>IFERROR(VLOOKUP(C2709,'DOENÇA DE CHAGAS'!$A$5:$C$100,3,FALSE),0)</f>
        <v>0</v>
      </c>
      <c r="U2709" s="2">
        <f>IFERROR(VLOOKUP(C2709,'PICADAS DE COBRAS'!$A$6:$C$4645,3,FALSE),0)</f>
        <v>0</v>
      </c>
      <c r="V2709">
        <f>IFERROR(VLOOKUP(C2709,'ZIKA VIRUS'!$A$5:$C$2399,3,FALSE),0)</f>
        <v>6</v>
      </c>
      <c r="W2709">
        <f>IFERROR(VLOOKUP(C2709,'FEBRE TIFÓIDE'!$A$5:$C$46,3,FALSE),0)</f>
        <v>0</v>
      </c>
      <c r="X2709">
        <f>IFERROR(VLOOKUP(C2709,HANTAVIROSE!$A$5:$C$153,3,FALSE),0)</f>
        <v>0</v>
      </c>
      <c r="Y2709">
        <f>IFERROR(VLOOKUP(C2709,MENINGITE!$A$5:$C$447,3,FALSE),0)</f>
        <v>0</v>
      </c>
      <c r="Z2709">
        <f>IFERROR(VLOOKUP(C2709,RAIVA!$A$5:$C$16,3,FALSE),0)</f>
        <v>0</v>
      </c>
    </row>
    <row r="2710" spans="1:26" x14ac:dyDescent="0.3">
      <c r="A2710" s="2" t="s">
        <v>4490</v>
      </c>
      <c r="B2710" s="2" t="s">
        <v>4594</v>
      </c>
      <c r="C2710" s="2">
        <v>220557</v>
      </c>
      <c r="D2710" s="2">
        <v>2205573</v>
      </c>
      <c r="E2710" s="2" t="s">
        <v>4490</v>
      </c>
      <c r="F2710" s="2" t="s">
        <v>4594</v>
      </c>
      <c r="G2710" s="2">
        <f>IFERROR(VLOOKUP(D2710,Coordenadas!$A$2:$D$5571,3,FALSE),0)</f>
        <v>-4.3850499999999997</v>
      </c>
      <c r="H2710" s="2">
        <f>IFERROR(VLOOKUP(D2710,Coordenadas!$A$2:$D$5571,4,FALSE),0)</f>
        <v>-41.596899999999998</v>
      </c>
      <c r="I2710" s="2" t="s">
        <v>5324</v>
      </c>
      <c r="J2710" s="2">
        <v>6422</v>
      </c>
      <c r="K2710" s="2" t="s">
        <v>5332</v>
      </c>
      <c r="L2710" s="2">
        <f>IFERROR(VLOOKUP(C2710,BOTULISMO!$A$3:$C$19,3,FALSE),0)</f>
        <v>0</v>
      </c>
      <c r="M2710" s="2">
        <f>IFERROR(VLOOKUP(C2710,'LEISHMANIOSE VISCERAL'!$A$4:$C$454,3,FALSE),0)</f>
        <v>0</v>
      </c>
      <c r="N2710" s="2">
        <f>IFERROR(VLOOKUP(C2710,'LEISHMANIOSE TEGUMENTAR'!$A$4:$C$1681,3,FALSE),0)</f>
        <v>0</v>
      </c>
      <c r="O2710" s="2">
        <f>IFERROR(VLOOKUP(C2710,'FEBRE AMARELA'!$A$4:$C$38,3,FALSE),0)</f>
        <v>0</v>
      </c>
      <c r="P2710" s="2">
        <f>IFERROR(VLOOKUP(C2710,DENGUE!$A$5:$C$4097,3,FALSE),0)</f>
        <v>3</v>
      </c>
      <c r="Q2710" s="2">
        <f>IFERROR(VLOOKUP(C2710,'HEPATITE VIRAL'!$A$5:$C$3162,3,FALSE),0)</f>
        <v>0</v>
      </c>
      <c r="R2710" s="2">
        <f>IFERROR(VLOOKUP(C2710,'FEBRE MACULOSA'!$A$5:$C$181,3,FALSE),0)</f>
        <v>0</v>
      </c>
      <c r="S2710" s="2">
        <f>IFERROR(VLOOKUP(C2710,LEPTOSPIROSE!$A$5:$C$1176,3,FALSE),0)</f>
        <v>0</v>
      </c>
      <c r="T2710" s="2">
        <f>IFERROR(VLOOKUP(C2710,'DOENÇA DE CHAGAS'!$A$5:$C$100,3,FALSE),0)</f>
        <v>0</v>
      </c>
      <c r="U2710" s="2">
        <f>IFERROR(VLOOKUP(C2710,'PICADAS DE COBRAS'!$A$6:$C$4645,3,FALSE),0)</f>
        <v>1</v>
      </c>
      <c r="V2710">
        <f>IFERROR(VLOOKUP(C2710,'ZIKA VIRUS'!$A$5:$C$2399,3,FALSE),0)</f>
        <v>0</v>
      </c>
      <c r="W2710">
        <f>IFERROR(VLOOKUP(C2710,'FEBRE TIFÓIDE'!$A$5:$C$46,3,FALSE),0)</f>
        <v>0</v>
      </c>
      <c r="X2710">
        <f>IFERROR(VLOOKUP(C2710,HANTAVIROSE!$A$5:$C$153,3,FALSE),0)</f>
        <v>0</v>
      </c>
      <c r="Y2710">
        <f>IFERROR(VLOOKUP(C2710,MENINGITE!$A$5:$C$447,3,FALSE),0)</f>
        <v>0</v>
      </c>
      <c r="Z2710">
        <f>IFERROR(VLOOKUP(C2710,RAIVA!$A$5:$C$16,3,FALSE),0)</f>
        <v>0</v>
      </c>
    </row>
    <row r="2711" spans="1:26" x14ac:dyDescent="0.3">
      <c r="A2711" s="2" t="s">
        <v>4178</v>
      </c>
      <c r="B2711" s="2" t="s">
        <v>4256</v>
      </c>
      <c r="C2711" s="2">
        <v>240640</v>
      </c>
      <c r="D2711" s="2">
        <v>2406403</v>
      </c>
      <c r="E2711" s="2" t="s">
        <v>4178</v>
      </c>
      <c r="F2711" s="2" t="s">
        <v>4256</v>
      </c>
      <c r="G2711" s="2">
        <f>IFERROR(VLOOKUP(D2711,Coordenadas!$A$2:$D$5571,3,FALSE),0)</f>
        <v>-6.0118999999999998</v>
      </c>
      <c r="H2711" s="2">
        <f>IFERROR(VLOOKUP(D2711,Coordenadas!$A$2:$D$5571,4,FALSE),0)</f>
        <v>-35.872900000000001</v>
      </c>
      <c r="I2711" s="2" t="s">
        <v>5324</v>
      </c>
      <c r="J2711" s="2">
        <v>2668</v>
      </c>
      <c r="K2711" s="2" t="s">
        <v>5332</v>
      </c>
      <c r="L2711" s="2">
        <f>IFERROR(VLOOKUP(C2711,BOTULISMO!$A$3:$C$19,3,FALSE),0)</f>
        <v>0</v>
      </c>
      <c r="M2711" s="2">
        <f>IFERROR(VLOOKUP(C2711,'LEISHMANIOSE VISCERAL'!$A$4:$C$454,3,FALSE),0)</f>
        <v>0</v>
      </c>
      <c r="N2711" s="2">
        <f>IFERROR(VLOOKUP(C2711,'LEISHMANIOSE TEGUMENTAR'!$A$4:$C$1681,3,FALSE),0)</f>
        <v>0</v>
      </c>
      <c r="O2711" s="2">
        <f>IFERROR(VLOOKUP(C2711,'FEBRE AMARELA'!$A$4:$C$38,3,FALSE),0)</f>
        <v>0</v>
      </c>
      <c r="P2711" s="2">
        <f>IFERROR(VLOOKUP(C2711,DENGUE!$A$5:$C$4097,3,FALSE),0)</f>
        <v>0</v>
      </c>
      <c r="Q2711" s="2">
        <f>IFERROR(VLOOKUP(C2711,'HEPATITE VIRAL'!$A$5:$C$3162,3,FALSE),0)</f>
        <v>0</v>
      </c>
      <c r="R2711" s="2">
        <f>IFERROR(VLOOKUP(C2711,'FEBRE MACULOSA'!$A$5:$C$181,3,FALSE),0)</f>
        <v>0</v>
      </c>
      <c r="S2711" s="2">
        <f>IFERROR(VLOOKUP(C2711,LEPTOSPIROSE!$A$5:$C$1176,3,FALSE),0)</f>
        <v>0</v>
      </c>
      <c r="T2711" s="2">
        <f>IFERROR(VLOOKUP(C2711,'DOENÇA DE CHAGAS'!$A$5:$C$100,3,FALSE),0)</f>
        <v>0</v>
      </c>
      <c r="U2711" s="2">
        <f>IFERROR(VLOOKUP(C2711,'PICADAS DE COBRAS'!$A$6:$C$4645,3,FALSE),0)</f>
        <v>2</v>
      </c>
      <c r="V2711">
        <f>IFERROR(VLOOKUP(C2711,'ZIKA VIRUS'!$A$5:$C$2399,3,FALSE),0)</f>
        <v>7</v>
      </c>
      <c r="W2711">
        <f>IFERROR(VLOOKUP(C2711,'FEBRE TIFÓIDE'!$A$5:$C$46,3,FALSE),0)</f>
        <v>0</v>
      </c>
      <c r="X2711">
        <f>IFERROR(VLOOKUP(C2711,HANTAVIROSE!$A$5:$C$153,3,FALSE),0)</f>
        <v>0</v>
      </c>
      <c r="Y2711">
        <f>IFERROR(VLOOKUP(C2711,MENINGITE!$A$5:$C$447,3,FALSE),0)</f>
        <v>0</v>
      </c>
      <c r="Z2711">
        <f>IFERROR(VLOOKUP(C2711,RAIVA!$A$5:$C$16,3,FALSE),0)</f>
        <v>0</v>
      </c>
    </row>
    <row r="2712" spans="1:26" x14ac:dyDescent="0.3">
      <c r="A2712" s="2" t="s">
        <v>4490</v>
      </c>
      <c r="B2712" s="2" t="s">
        <v>4595</v>
      </c>
      <c r="C2712" s="2">
        <v>220556</v>
      </c>
      <c r="D2712" s="2">
        <v>2205565</v>
      </c>
      <c r="E2712" s="2" t="s">
        <v>4490</v>
      </c>
      <c r="F2712" s="2" t="s">
        <v>4595</v>
      </c>
      <c r="G2712" s="2">
        <f>IFERROR(VLOOKUP(D2712,Coordenadas!$A$2:$D$5571,3,FALSE),0)</f>
        <v>-8.4767299999999999</v>
      </c>
      <c r="H2712" s="2">
        <f>IFERROR(VLOOKUP(D2712,Coordenadas!$A$2:$D$5571,4,FALSE),0)</f>
        <v>-41.534199999999998</v>
      </c>
      <c r="I2712" s="2" t="s">
        <v>5324</v>
      </c>
      <c r="J2712" s="2">
        <v>4523</v>
      </c>
      <c r="K2712" s="2" t="s">
        <v>5332</v>
      </c>
      <c r="L2712" s="2">
        <f>IFERROR(VLOOKUP(C2712,BOTULISMO!$A$3:$C$19,3,FALSE),0)</f>
        <v>0</v>
      </c>
      <c r="M2712" s="2">
        <f>IFERROR(VLOOKUP(C2712,'LEISHMANIOSE VISCERAL'!$A$4:$C$454,3,FALSE),0)</f>
        <v>0</v>
      </c>
      <c r="N2712" s="2">
        <f>IFERROR(VLOOKUP(C2712,'LEISHMANIOSE TEGUMENTAR'!$A$4:$C$1681,3,FALSE),0)</f>
        <v>0</v>
      </c>
      <c r="O2712" s="2">
        <f>IFERROR(VLOOKUP(C2712,'FEBRE AMARELA'!$A$4:$C$38,3,FALSE),0)</f>
        <v>0</v>
      </c>
      <c r="P2712" s="2">
        <f>IFERROR(VLOOKUP(C2712,DENGUE!$A$5:$C$4097,3,FALSE),0)</f>
        <v>40</v>
      </c>
      <c r="Q2712" s="2">
        <f>IFERROR(VLOOKUP(C2712,'HEPATITE VIRAL'!$A$5:$C$3162,3,FALSE),0)</f>
        <v>0</v>
      </c>
      <c r="R2712" s="2">
        <f>IFERROR(VLOOKUP(C2712,'FEBRE MACULOSA'!$A$5:$C$181,3,FALSE),0)</f>
        <v>0</v>
      </c>
      <c r="S2712" s="2">
        <f>IFERROR(VLOOKUP(C2712,LEPTOSPIROSE!$A$5:$C$1176,3,FALSE),0)</f>
        <v>0</v>
      </c>
      <c r="T2712" s="2">
        <f>IFERROR(VLOOKUP(C2712,'DOENÇA DE CHAGAS'!$A$5:$C$100,3,FALSE),0)</f>
        <v>0</v>
      </c>
      <c r="U2712" s="2">
        <f>IFERROR(VLOOKUP(C2712,'PICADAS DE COBRAS'!$A$6:$C$4645,3,FALSE),0)</f>
        <v>22</v>
      </c>
      <c r="V2712">
        <f>IFERROR(VLOOKUP(C2712,'ZIKA VIRUS'!$A$5:$C$2399,3,FALSE),0)</f>
        <v>0</v>
      </c>
      <c r="W2712">
        <f>IFERROR(VLOOKUP(C2712,'FEBRE TIFÓIDE'!$A$5:$C$46,3,FALSE),0)</f>
        <v>0</v>
      </c>
      <c r="X2712">
        <f>IFERROR(VLOOKUP(C2712,HANTAVIROSE!$A$5:$C$153,3,FALSE),0)</f>
        <v>0</v>
      </c>
      <c r="Y2712">
        <f>IFERROR(VLOOKUP(C2712,MENINGITE!$A$5:$C$447,3,FALSE),0)</f>
        <v>0</v>
      </c>
      <c r="Z2712">
        <f>IFERROR(VLOOKUP(C2712,RAIVA!$A$5:$C$16,3,FALSE),0)</f>
        <v>0</v>
      </c>
    </row>
    <row r="2713" spans="1:26" x14ac:dyDescent="0.3">
      <c r="A2713" s="2" t="s">
        <v>3816</v>
      </c>
      <c r="B2713" s="2" t="s">
        <v>3897</v>
      </c>
      <c r="C2713" s="2">
        <v>260845</v>
      </c>
      <c r="D2713" s="2">
        <v>2608453</v>
      </c>
      <c r="E2713" s="2" t="s">
        <v>3816</v>
      </c>
      <c r="F2713" s="2" t="s">
        <v>3897</v>
      </c>
      <c r="G2713" s="2">
        <f>IFERROR(VLOOKUP(D2713,Coordenadas!$A$2:$D$5571,3,FALSE),0)</f>
        <v>-7.8438299999999996</v>
      </c>
      <c r="H2713" s="2">
        <f>IFERROR(VLOOKUP(D2713,Coordenadas!$A$2:$D$5571,4,FALSE),0)</f>
        <v>-35.3108</v>
      </c>
      <c r="I2713" s="2" t="s">
        <v>5324</v>
      </c>
      <c r="J2713" s="2">
        <v>16007</v>
      </c>
      <c r="K2713" s="2" t="s">
        <v>5332</v>
      </c>
      <c r="L2713" s="2">
        <f>IFERROR(VLOOKUP(C2713,BOTULISMO!$A$3:$C$19,3,FALSE),0)</f>
        <v>0</v>
      </c>
      <c r="M2713" s="2">
        <f>IFERROR(VLOOKUP(C2713,'LEISHMANIOSE VISCERAL'!$A$4:$C$454,3,FALSE),0)</f>
        <v>0</v>
      </c>
      <c r="N2713" s="2">
        <f>IFERROR(VLOOKUP(C2713,'LEISHMANIOSE TEGUMENTAR'!$A$4:$C$1681,3,FALSE),0)</f>
        <v>0</v>
      </c>
      <c r="O2713" s="2">
        <f>IFERROR(VLOOKUP(C2713,'FEBRE AMARELA'!$A$4:$C$38,3,FALSE),0)</f>
        <v>0</v>
      </c>
      <c r="P2713" s="2">
        <f>IFERROR(VLOOKUP(C2713,DENGUE!$A$5:$C$4097,3,FALSE),0)</f>
        <v>0</v>
      </c>
      <c r="Q2713" s="2">
        <f>IFERROR(VLOOKUP(C2713,'HEPATITE VIRAL'!$A$5:$C$3162,3,FALSE),0)</f>
        <v>1</v>
      </c>
      <c r="R2713" s="2">
        <f>IFERROR(VLOOKUP(C2713,'FEBRE MACULOSA'!$A$5:$C$181,3,FALSE),0)</f>
        <v>0</v>
      </c>
      <c r="S2713" s="2">
        <f>IFERROR(VLOOKUP(C2713,LEPTOSPIROSE!$A$5:$C$1176,3,FALSE),0)</f>
        <v>0</v>
      </c>
      <c r="T2713" s="2">
        <f>IFERROR(VLOOKUP(C2713,'DOENÇA DE CHAGAS'!$A$5:$C$100,3,FALSE),0)</f>
        <v>0</v>
      </c>
      <c r="U2713" s="2">
        <f>IFERROR(VLOOKUP(C2713,'PICADAS DE COBRAS'!$A$6:$C$4645,3,FALSE),0)</f>
        <v>2</v>
      </c>
      <c r="V2713">
        <f>IFERROR(VLOOKUP(C2713,'ZIKA VIRUS'!$A$5:$C$2399,3,FALSE),0)</f>
        <v>0</v>
      </c>
      <c r="W2713">
        <f>IFERROR(VLOOKUP(C2713,'FEBRE TIFÓIDE'!$A$5:$C$46,3,FALSE),0)</f>
        <v>0</v>
      </c>
      <c r="X2713">
        <f>IFERROR(VLOOKUP(C2713,HANTAVIROSE!$A$5:$C$153,3,FALSE),0)</f>
        <v>0</v>
      </c>
      <c r="Y2713">
        <f>IFERROR(VLOOKUP(C2713,MENINGITE!$A$5:$C$447,3,FALSE),0)</f>
        <v>0</v>
      </c>
      <c r="Z2713">
        <f>IFERROR(VLOOKUP(C2713,RAIVA!$A$5:$C$16,3,FALSE),0)</f>
        <v>0</v>
      </c>
    </row>
    <row r="2714" spans="1:26" x14ac:dyDescent="0.3">
      <c r="A2714" s="2" t="s">
        <v>3816</v>
      </c>
      <c r="B2714" s="2" t="s">
        <v>3896</v>
      </c>
      <c r="C2714" s="2">
        <v>260850</v>
      </c>
      <c r="D2714" s="2">
        <v>2608503</v>
      </c>
      <c r="E2714" s="2" t="s">
        <v>3816</v>
      </c>
      <c r="F2714" s="2" t="s">
        <v>3896</v>
      </c>
      <c r="G2714" s="2">
        <f>IFERROR(VLOOKUP(D2714,Coordenadas!$A$2:$D$5571,3,FALSE),0)</f>
        <v>-7.9300499999999996</v>
      </c>
      <c r="H2714" s="2">
        <f>IFERROR(VLOOKUP(D2714,Coordenadas!$A$2:$D$5571,4,FALSE),0)</f>
        <v>-35.287399999999998</v>
      </c>
      <c r="I2714" s="2" t="s">
        <v>5324</v>
      </c>
      <c r="J2714" s="2">
        <v>20659</v>
      </c>
      <c r="K2714" s="2" t="s">
        <v>5330</v>
      </c>
      <c r="L2714" s="2">
        <f>IFERROR(VLOOKUP(C2714,BOTULISMO!$A$3:$C$19,3,FALSE),0)</f>
        <v>0</v>
      </c>
      <c r="M2714" s="2">
        <f>IFERROR(VLOOKUP(C2714,'LEISHMANIOSE VISCERAL'!$A$4:$C$454,3,FALSE),0)</f>
        <v>0</v>
      </c>
      <c r="N2714" s="2">
        <f>IFERROR(VLOOKUP(C2714,'LEISHMANIOSE TEGUMENTAR'!$A$4:$C$1681,3,FALSE),0)</f>
        <v>1</v>
      </c>
      <c r="O2714" s="2">
        <f>IFERROR(VLOOKUP(C2714,'FEBRE AMARELA'!$A$4:$C$38,3,FALSE),0)</f>
        <v>0</v>
      </c>
      <c r="P2714" s="2">
        <f>IFERROR(VLOOKUP(C2714,DENGUE!$A$5:$C$4097,3,FALSE),0)</f>
        <v>1</v>
      </c>
      <c r="Q2714" s="2">
        <f>IFERROR(VLOOKUP(C2714,'HEPATITE VIRAL'!$A$5:$C$3162,3,FALSE),0)</f>
        <v>1</v>
      </c>
      <c r="R2714" s="2">
        <f>IFERROR(VLOOKUP(C2714,'FEBRE MACULOSA'!$A$5:$C$181,3,FALSE),0)</f>
        <v>0</v>
      </c>
      <c r="S2714" s="2">
        <f>IFERROR(VLOOKUP(C2714,LEPTOSPIROSE!$A$5:$C$1176,3,FALSE),0)</f>
        <v>0</v>
      </c>
      <c r="T2714" s="2">
        <f>IFERROR(VLOOKUP(C2714,'DOENÇA DE CHAGAS'!$A$5:$C$100,3,FALSE),0)</f>
        <v>0</v>
      </c>
      <c r="U2714" s="2">
        <f>IFERROR(VLOOKUP(C2714,'PICADAS DE COBRAS'!$A$6:$C$4645,3,FALSE),0)</f>
        <v>0</v>
      </c>
      <c r="V2714">
        <f>IFERROR(VLOOKUP(C2714,'ZIKA VIRUS'!$A$5:$C$2399,3,FALSE),0)</f>
        <v>0</v>
      </c>
      <c r="W2714">
        <f>IFERROR(VLOOKUP(C2714,'FEBRE TIFÓIDE'!$A$5:$C$46,3,FALSE),0)</f>
        <v>0</v>
      </c>
      <c r="X2714">
        <f>IFERROR(VLOOKUP(C2714,HANTAVIROSE!$A$5:$C$153,3,FALSE),0)</f>
        <v>0</v>
      </c>
      <c r="Y2714">
        <f>IFERROR(VLOOKUP(C2714,MENINGITE!$A$5:$C$447,3,FALSE),0)</f>
        <v>0</v>
      </c>
      <c r="Z2714">
        <f>IFERROR(VLOOKUP(C2714,RAIVA!$A$5:$C$16,3,FALSE),0)</f>
        <v>0</v>
      </c>
    </row>
    <row r="2715" spans="1:26" x14ac:dyDescent="0.3">
      <c r="A2715" s="2" t="s">
        <v>4704</v>
      </c>
      <c r="B2715" s="2" t="s">
        <v>4805</v>
      </c>
      <c r="C2715" s="2">
        <v>210592</v>
      </c>
      <c r="D2715" s="2">
        <v>2105922</v>
      </c>
      <c r="E2715" s="2" t="s">
        <v>4704</v>
      </c>
      <c r="F2715" s="2" t="s">
        <v>4805</v>
      </c>
      <c r="G2715" s="2">
        <f>IFERROR(VLOOKUP(D2715,Coordenadas!$A$2:$D$5571,3,FALSE),0)</f>
        <v>-6.05023</v>
      </c>
      <c r="H2715" s="2">
        <f>IFERROR(VLOOKUP(D2715,Coordenadas!$A$2:$D$5571,4,FALSE),0)</f>
        <v>-43.533299999999997</v>
      </c>
      <c r="I2715" s="2" t="s">
        <v>5324</v>
      </c>
      <c r="J2715" s="2">
        <v>10934</v>
      </c>
      <c r="K2715" s="2" t="s">
        <v>5332</v>
      </c>
      <c r="L2715" s="2">
        <f>IFERROR(VLOOKUP(C2715,BOTULISMO!$A$3:$C$19,3,FALSE),0)</f>
        <v>0</v>
      </c>
      <c r="M2715" s="2">
        <f>IFERROR(VLOOKUP(C2715,'LEISHMANIOSE VISCERAL'!$A$4:$C$454,3,FALSE),0)</f>
        <v>0</v>
      </c>
      <c r="N2715" s="2">
        <f>IFERROR(VLOOKUP(C2715,'LEISHMANIOSE TEGUMENTAR'!$A$4:$C$1681,3,FALSE),0)</f>
        <v>0</v>
      </c>
      <c r="O2715" s="2">
        <f>IFERROR(VLOOKUP(C2715,'FEBRE AMARELA'!$A$4:$C$38,3,FALSE),0)</f>
        <v>0</v>
      </c>
      <c r="P2715" s="2">
        <f>IFERROR(VLOOKUP(C2715,DENGUE!$A$5:$C$4097,3,FALSE),0)</f>
        <v>2</v>
      </c>
      <c r="Q2715" s="2">
        <f>IFERROR(VLOOKUP(C2715,'HEPATITE VIRAL'!$A$5:$C$3162,3,FALSE),0)</f>
        <v>0</v>
      </c>
      <c r="R2715" s="2">
        <f>IFERROR(VLOOKUP(C2715,'FEBRE MACULOSA'!$A$5:$C$181,3,FALSE),0)</f>
        <v>0</v>
      </c>
      <c r="S2715" s="2">
        <f>IFERROR(VLOOKUP(C2715,LEPTOSPIROSE!$A$5:$C$1176,3,FALSE),0)</f>
        <v>0</v>
      </c>
      <c r="T2715" s="2">
        <f>IFERROR(VLOOKUP(C2715,'DOENÇA DE CHAGAS'!$A$5:$C$100,3,FALSE),0)</f>
        <v>0</v>
      </c>
      <c r="U2715" s="2">
        <f>IFERROR(VLOOKUP(C2715,'PICADAS DE COBRAS'!$A$6:$C$4645,3,FALSE),0)</f>
        <v>10</v>
      </c>
      <c r="V2715">
        <f>IFERROR(VLOOKUP(C2715,'ZIKA VIRUS'!$A$5:$C$2399,3,FALSE),0)</f>
        <v>0</v>
      </c>
      <c r="W2715">
        <f>IFERROR(VLOOKUP(C2715,'FEBRE TIFÓIDE'!$A$5:$C$46,3,FALSE),0)</f>
        <v>0</v>
      </c>
      <c r="X2715">
        <f>IFERROR(VLOOKUP(C2715,HANTAVIROSE!$A$5:$C$153,3,FALSE),0)</f>
        <v>0</v>
      </c>
      <c r="Y2715">
        <f>IFERROR(VLOOKUP(C2715,MENINGITE!$A$5:$C$447,3,FALSE),0)</f>
        <v>0</v>
      </c>
      <c r="Z2715">
        <f>IFERROR(VLOOKUP(C2715,RAIVA!$A$5:$C$16,3,FALSE),0)</f>
        <v>0</v>
      </c>
    </row>
    <row r="2716" spans="1:26" x14ac:dyDescent="0.3">
      <c r="A2716" s="2" t="s">
        <v>3816</v>
      </c>
      <c r="B2716" s="2" t="s">
        <v>3895</v>
      </c>
      <c r="C2716" s="2">
        <v>260860</v>
      </c>
      <c r="D2716" s="2">
        <v>2608602</v>
      </c>
      <c r="E2716" s="2" t="s">
        <v>3816</v>
      </c>
      <c r="F2716" s="2" t="s">
        <v>3895</v>
      </c>
      <c r="G2716" s="2">
        <f>IFERROR(VLOOKUP(D2716,Coordenadas!$A$2:$D$5571,3,FALSE),0)</f>
        <v>-9.1256699999999995</v>
      </c>
      <c r="H2716" s="2">
        <f>IFERROR(VLOOKUP(D2716,Coordenadas!$A$2:$D$5571,4,FALSE),0)</f>
        <v>-36.458399999999997</v>
      </c>
      <c r="I2716" s="2" t="s">
        <v>5324</v>
      </c>
      <c r="J2716" s="2">
        <v>12132</v>
      </c>
      <c r="K2716" s="2" t="s">
        <v>5332</v>
      </c>
      <c r="L2716" s="2">
        <f>IFERROR(VLOOKUP(C2716,BOTULISMO!$A$3:$C$19,3,FALSE),0)</f>
        <v>0</v>
      </c>
      <c r="M2716" s="2">
        <f>IFERROR(VLOOKUP(C2716,'LEISHMANIOSE VISCERAL'!$A$4:$C$454,3,FALSE),0)</f>
        <v>0</v>
      </c>
      <c r="N2716" s="2">
        <f>IFERROR(VLOOKUP(C2716,'LEISHMANIOSE TEGUMENTAR'!$A$4:$C$1681,3,FALSE),0)</f>
        <v>0</v>
      </c>
      <c r="O2716" s="2">
        <f>IFERROR(VLOOKUP(C2716,'FEBRE AMARELA'!$A$4:$C$38,3,FALSE),0)</f>
        <v>0</v>
      </c>
      <c r="P2716" s="2">
        <f>IFERROR(VLOOKUP(C2716,DENGUE!$A$5:$C$4097,3,FALSE),0)</f>
        <v>25</v>
      </c>
      <c r="Q2716" s="2">
        <f>IFERROR(VLOOKUP(C2716,'HEPATITE VIRAL'!$A$5:$C$3162,3,FALSE),0)</f>
        <v>0</v>
      </c>
      <c r="R2716" s="2">
        <f>IFERROR(VLOOKUP(C2716,'FEBRE MACULOSA'!$A$5:$C$181,3,FALSE),0)</f>
        <v>0</v>
      </c>
      <c r="S2716" s="2">
        <f>IFERROR(VLOOKUP(C2716,LEPTOSPIROSE!$A$5:$C$1176,3,FALSE),0)</f>
        <v>0</v>
      </c>
      <c r="T2716" s="2">
        <f>IFERROR(VLOOKUP(C2716,'DOENÇA DE CHAGAS'!$A$5:$C$100,3,FALSE),0)</f>
        <v>0</v>
      </c>
      <c r="U2716" s="2">
        <f>IFERROR(VLOOKUP(C2716,'PICADAS DE COBRAS'!$A$6:$C$4645,3,FALSE),0)</f>
        <v>46</v>
      </c>
      <c r="V2716">
        <f>IFERROR(VLOOKUP(C2716,'ZIKA VIRUS'!$A$5:$C$2399,3,FALSE),0)</f>
        <v>4</v>
      </c>
      <c r="W2716">
        <f>IFERROR(VLOOKUP(C2716,'FEBRE TIFÓIDE'!$A$5:$C$46,3,FALSE),0)</f>
        <v>0</v>
      </c>
      <c r="X2716">
        <f>IFERROR(VLOOKUP(C2716,HANTAVIROSE!$A$5:$C$153,3,FALSE),0)</f>
        <v>0</v>
      </c>
      <c r="Y2716">
        <f>IFERROR(VLOOKUP(C2716,MENINGITE!$A$5:$C$447,3,FALSE),0)</f>
        <v>0</v>
      </c>
      <c r="Z2716">
        <f>IFERROR(VLOOKUP(C2716,RAIVA!$A$5:$C$16,3,FALSE),0)</f>
        <v>0</v>
      </c>
    </row>
    <row r="2717" spans="1:26" x14ac:dyDescent="0.3">
      <c r="A2717" s="2" t="s">
        <v>4490</v>
      </c>
      <c r="B2717" s="2" t="s">
        <v>4593</v>
      </c>
      <c r="C2717" s="2">
        <v>220558</v>
      </c>
      <c r="D2717" s="2">
        <v>2205581</v>
      </c>
      <c r="E2717" s="2" t="s">
        <v>4490</v>
      </c>
      <c r="F2717" s="2" t="s">
        <v>4593</v>
      </c>
      <c r="G2717" s="2">
        <f>IFERROR(VLOOKUP(D2717,Coordenadas!$A$2:$D$5571,3,FALSE),0)</f>
        <v>-5.4186399999999999</v>
      </c>
      <c r="H2717" s="2">
        <f>IFERROR(VLOOKUP(D2717,Coordenadas!$A$2:$D$5571,4,FALSE),0)</f>
        <v>-42.643700000000003</v>
      </c>
      <c r="I2717" s="2" t="s">
        <v>5324</v>
      </c>
      <c r="J2717" s="2">
        <v>3863</v>
      </c>
      <c r="K2717" s="2" t="s">
        <v>5332</v>
      </c>
      <c r="L2717" s="2">
        <f>IFERROR(VLOOKUP(C2717,BOTULISMO!$A$3:$C$19,3,FALSE),0)</f>
        <v>0</v>
      </c>
      <c r="M2717" s="2">
        <f>IFERROR(VLOOKUP(C2717,'LEISHMANIOSE VISCERAL'!$A$4:$C$454,3,FALSE),0)</f>
        <v>0</v>
      </c>
      <c r="N2717" s="2">
        <f>IFERROR(VLOOKUP(C2717,'LEISHMANIOSE TEGUMENTAR'!$A$4:$C$1681,3,FALSE),0)</f>
        <v>0</v>
      </c>
      <c r="O2717" s="2">
        <f>IFERROR(VLOOKUP(C2717,'FEBRE AMARELA'!$A$4:$C$38,3,FALSE),0)</f>
        <v>0</v>
      </c>
      <c r="P2717" s="2">
        <f>IFERROR(VLOOKUP(C2717,DENGUE!$A$5:$C$4097,3,FALSE),0)</f>
        <v>0</v>
      </c>
      <c r="Q2717" s="2">
        <f>IFERROR(VLOOKUP(C2717,'HEPATITE VIRAL'!$A$5:$C$3162,3,FALSE),0)</f>
        <v>0</v>
      </c>
      <c r="R2717" s="2">
        <f>IFERROR(VLOOKUP(C2717,'FEBRE MACULOSA'!$A$5:$C$181,3,FALSE),0)</f>
        <v>0</v>
      </c>
      <c r="S2717" s="2">
        <f>IFERROR(VLOOKUP(C2717,LEPTOSPIROSE!$A$5:$C$1176,3,FALSE),0)</f>
        <v>0</v>
      </c>
      <c r="T2717" s="2">
        <f>IFERROR(VLOOKUP(C2717,'DOENÇA DE CHAGAS'!$A$5:$C$100,3,FALSE),0)</f>
        <v>0</v>
      </c>
      <c r="U2717" s="2">
        <f>IFERROR(VLOOKUP(C2717,'PICADAS DE COBRAS'!$A$6:$C$4645,3,FALSE),0)</f>
        <v>0</v>
      </c>
      <c r="V2717">
        <f>IFERROR(VLOOKUP(C2717,'ZIKA VIRUS'!$A$5:$C$2399,3,FALSE),0)</f>
        <v>0</v>
      </c>
      <c r="W2717">
        <f>IFERROR(VLOOKUP(C2717,'FEBRE TIFÓIDE'!$A$5:$C$46,3,FALSE),0)</f>
        <v>0</v>
      </c>
      <c r="X2717">
        <f>IFERROR(VLOOKUP(C2717,HANTAVIROSE!$A$5:$C$153,3,FALSE),0)</f>
        <v>0</v>
      </c>
      <c r="Y2717">
        <f>IFERROR(VLOOKUP(C2717,MENINGITE!$A$5:$C$447,3,FALSE),0)</f>
        <v>0</v>
      </c>
      <c r="Z2717">
        <f>IFERROR(VLOOKUP(C2717,RAIVA!$A$5:$C$16,3,FALSE),0)</f>
        <v>0</v>
      </c>
    </row>
    <row r="2718" spans="1:26" x14ac:dyDescent="0.3">
      <c r="A2718" s="2" t="s">
        <v>4490</v>
      </c>
      <c r="B2718" s="2" t="s">
        <v>4592</v>
      </c>
      <c r="C2718" s="2">
        <v>220559</v>
      </c>
      <c r="D2718" s="2">
        <v>2205599</v>
      </c>
      <c r="E2718" s="2" t="s">
        <v>4490</v>
      </c>
      <c r="F2718" s="2" t="s">
        <v>4592</v>
      </c>
      <c r="G2718" s="2">
        <f>IFERROR(VLOOKUP(D2718,Coordenadas!$A$2:$D$5571,3,FALSE),0)</f>
        <v>-6.5076599999999996</v>
      </c>
      <c r="H2718" s="2">
        <f>IFERROR(VLOOKUP(D2718,Coordenadas!$A$2:$D$5571,4,FALSE),0)</f>
        <v>-41.565300000000001</v>
      </c>
      <c r="I2718" s="2" t="s">
        <v>5324</v>
      </c>
      <c r="J2718" s="2">
        <v>4850</v>
      </c>
      <c r="K2718" s="2" t="s">
        <v>5332</v>
      </c>
      <c r="L2718" s="2">
        <f>IFERROR(VLOOKUP(C2718,BOTULISMO!$A$3:$C$19,3,FALSE),0)</f>
        <v>0</v>
      </c>
      <c r="M2718" s="2">
        <f>IFERROR(VLOOKUP(C2718,'LEISHMANIOSE VISCERAL'!$A$4:$C$454,3,FALSE),0)</f>
        <v>0</v>
      </c>
      <c r="N2718" s="2">
        <f>IFERROR(VLOOKUP(C2718,'LEISHMANIOSE TEGUMENTAR'!$A$4:$C$1681,3,FALSE),0)</f>
        <v>0</v>
      </c>
      <c r="O2718" s="2">
        <f>IFERROR(VLOOKUP(C2718,'FEBRE AMARELA'!$A$4:$C$38,3,FALSE),0)</f>
        <v>0</v>
      </c>
      <c r="P2718" s="2">
        <f>IFERROR(VLOOKUP(C2718,DENGUE!$A$5:$C$4097,3,FALSE),0)</f>
        <v>0</v>
      </c>
      <c r="Q2718" s="2">
        <f>IFERROR(VLOOKUP(C2718,'HEPATITE VIRAL'!$A$5:$C$3162,3,FALSE),0)</f>
        <v>0</v>
      </c>
      <c r="R2718" s="2">
        <f>IFERROR(VLOOKUP(C2718,'FEBRE MACULOSA'!$A$5:$C$181,3,FALSE),0)</f>
        <v>0</v>
      </c>
      <c r="S2718" s="2">
        <f>IFERROR(VLOOKUP(C2718,LEPTOSPIROSE!$A$5:$C$1176,3,FALSE),0)</f>
        <v>0</v>
      </c>
      <c r="T2718" s="2">
        <f>IFERROR(VLOOKUP(C2718,'DOENÇA DE CHAGAS'!$A$5:$C$100,3,FALSE),0)</f>
        <v>0</v>
      </c>
      <c r="U2718" s="2">
        <f>IFERROR(VLOOKUP(C2718,'PICADAS DE COBRAS'!$A$6:$C$4645,3,FALSE),0)</f>
        <v>0</v>
      </c>
      <c r="V2718">
        <f>IFERROR(VLOOKUP(C2718,'ZIKA VIRUS'!$A$5:$C$2399,3,FALSE),0)</f>
        <v>0</v>
      </c>
      <c r="W2718">
        <f>IFERROR(VLOOKUP(C2718,'FEBRE TIFÓIDE'!$A$5:$C$46,3,FALSE),0)</f>
        <v>0</v>
      </c>
      <c r="X2718">
        <f>IFERROR(VLOOKUP(C2718,HANTAVIROSE!$A$5:$C$153,3,FALSE),0)</f>
        <v>0</v>
      </c>
      <c r="Y2718">
        <f>IFERROR(VLOOKUP(C2718,MENINGITE!$A$5:$C$447,3,FALSE),0)</f>
        <v>0</v>
      </c>
      <c r="Z2718">
        <f>IFERROR(VLOOKUP(C2718,RAIVA!$A$5:$C$16,3,FALSE),0)</f>
        <v>0</v>
      </c>
    </row>
    <row r="2719" spans="1:26" x14ac:dyDescent="0.3">
      <c r="A2719" s="2" t="s">
        <v>4903</v>
      </c>
      <c r="B2719" s="2" t="s">
        <v>4968</v>
      </c>
      <c r="C2719" s="2">
        <v>171195</v>
      </c>
      <c r="D2719" s="2">
        <v>1711951</v>
      </c>
      <c r="E2719" s="2" t="s">
        <v>4903</v>
      </c>
      <c r="F2719" s="2" t="s">
        <v>4968</v>
      </c>
      <c r="G2719" s="2">
        <f>IFERROR(VLOOKUP(D2719,Coordenadas!$A$2:$D$5571,3,FALSE),0)</f>
        <v>-10.368</v>
      </c>
      <c r="H2719" s="2">
        <f>IFERROR(VLOOKUP(D2719,Coordenadas!$A$2:$D$5571,4,FALSE),0)</f>
        <v>-47.537999999999997</v>
      </c>
      <c r="I2719" s="2" t="s">
        <v>5323</v>
      </c>
      <c r="J2719" s="2">
        <v>3525</v>
      </c>
      <c r="K2719" s="2" t="s">
        <v>5332</v>
      </c>
      <c r="L2719" s="2">
        <f>IFERROR(VLOOKUP(C2719,BOTULISMO!$A$3:$C$19,3,FALSE),0)</f>
        <v>0</v>
      </c>
      <c r="M2719" s="2">
        <f>IFERROR(VLOOKUP(C2719,'LEISHMANIOSE VISCERAL'!$A$4:$C$454,3,FALSE),0)</f>
        <v>0</v>
      </c>
      <c r="N2719" s="2">
        <f>IFERROR(VLOOKUP(C2719,'LEISHMANIOSE TEGUMENTAR'!$A$4:$C$1681,3,FALSE),0)</f>
        <v>0</v>
      </c>
      <c r="O2719" s="2">
        <f>IFERROR(VLOOKUP(C2719,'FEBRE AMARELA'!$A$4:$C$38,3,FALSE),0)</f>
        <v>0</v>
      </c>
      <c r="P2719" s="2">
        <f>IFERROR(VLOOKUP(C2719,DENGUE!$A$5:$C$4097,3,FALSE),0)</f>
        <v>0</v>
      </c>
      <c r="Q2719" s="2">
        <f>IFERROR(VLOOKUP(C2719,'HEPATITE VIRAL'!$A$5:$C$3162,3,FALSE),0)</f>
        <v>1</v>
      </c>
      <c r="R2719" s="2">
        <f>IFERROR(VLOOKUP(C2719,'FEBRE MACULOSA'!$A$5:$C$181,3,FALSE),0)</f>
        <v>0</v>
      </c>
      <c r="S2719" s="2">
        <f>IFERROR(VLOOKUP(C2719,LEPTOSPIROSE!$A$5:$C$1176,3,FALSE),0)</f>
        <v>0</v>
      </c>
      <c r="T2719" s="2">
        <f>IFERROR(VLOOKUP(C2719,'DOENÇA DE CHAGAS'!$A$5:$C$100,3,FALSE),0)</f>
        <v>0</v>
      </c>
      <c r="U2719" s="2">
        <f>IFERROR(VLOOKUP(C2719,'PICADAS DE COBRAS'!$A$6:$C$4645,3,FALSE),0)</f>
        <v>20</v>
      </c>
      <c r="V2719">
        <f>IFERROR(VLOOKUP(C2719,'ZIKA VIRUS'!$A$5:$C$2399,3,FALSE),0)</f>
        <v>1</v>
      </c>
      <c r="W2719">
        <f>IFERROR(VLOOKUP(C2719,'FEBRE TIFÓIDE'!$A$5:$C$46,3,FALSE),0)</f>
        <v>0</v>
      </c>
      <c r="X2719">
        <f>IFERROR(VLOOKUP(C2719,HANTAVIROSE!$A$5:$C$153,3,FALSE),0)</f>
        <v>0</v>
      </c>
      <c r="Y2719">
        <f>IFERROR(VLOOKUP(C2719,MENINGITE!$A$5:$C$447,3,FALSE),0)</f>
        <v>0</v>
      </c>
      <c r="Z2719">
        <f>IFERROR(VLOOKUP(C2719,RAIVA!$A$5:$C$16,3,FALSE),0)</f>
        <v>0</v>
      </c>
    </row>
    <row r="2720" spans="1:26" x14ac:dyDescent="0.3">
      <c r="A2720" s="2" t="s">
        <v>3816</v>
      </c>
      <c r="B2720" s="2" t="s">
        <v>3894</v>
      </c>
      <c r="C2720" s="2">
        <v>260870</v>
      </c>
      <c r="D2720" s="2">
        <v>2608701</v>
      </c>
      <c r="E2720" s="2" t="s">
        <v>3816</v>
      </c>
      <c r="F2720" s="2" t="s">
        <v>3894</v>
      </c>
      <c r="G2720" s="2">
        <f>IFERROR(VLOOKUP(D2720,Coordenadas!$A$2:$D$5571,3,FALSE),0)</f>
        <v>-8.6601999999999997</v>
      </c>
      <c r="H2720" s="2">
        <f>IFERROR(VLOOKUP(D2720,Coordenadas!$A$2:$D$5571,4,FALSE),0)</f>
        <v>-35.904000000000003</v>
      </c>
      <c r="I2720" s="2" t="s">
        <v>5324</v>
      </c>
      <c r="J2720" s="2">
        <v>15615</v>
      </c>
      <c r="K2720" s="2" t="s">
        <v>5332</v>
      </c>
      <c r="L2720" s="2">
        <f>IFERROR(VLOOKUP(C2720,BOTULISMO!$A$3:$C$19,3,FALSE),0)</f>
        <v>0</v>
      </c>
      <c r="M2720" s="2">
        <f>IFERROR(VLOOKUP(C2720,'LEISHMANIOSE VISCERAL'!$A$4:$C$454,3,FALSE),0)</f>
        <v>0</v>
      </c>
      <c r="N2720" s="2">
        <f>IFERROR(VLOOKUP(C2720,'LEISHMANIOSE TEGUMENTAR'!$A$4:$C$1681,3,FALSE),0)</f>
        <v>2</v>
      </c>
      <c r="O2720" s="2">
        <f>IFERROR(VLOOKUP(C2720,'FEBRE AMARELA'!$A$4:$C$38,3,FALSE),0)</f>
        <v>0</v>
      </c>
      <c r="P2720" s="2">
        <f>IFERROR(VLOOKUP(C2720,DENGUE!$A$5:$C$4097,3,FALSE),0)</f>
        <v>4</v>
      </c>
      <c r="Q2720" s="2">
        <f>IFERROR(VLOOKUP(C2720,'HEPATITE VIRAL'!$A$5:$C$3162,3,FALSE),0)</f>
        <v>0</v>
      </c>
      <c r="R2720" s="2">
        <f>IFERROR(VLOOKUP(C2720,'FEBRE MACULOSA'!$A$5:$C$181,3,FALSE),0)</f>
        <v>0</v>
      </c>
      <c r="S2720" s="2">
        <f>IFERROR(VLOOKUP(C2720,LEPTOSPIROSE!$A$5:$C$1176,3,FALSE),0)</f>
        <v>0</v>
      </c>
      <c r="T2720" s="2">
        <f>IFERROR(VLOOKUP(C2720,'DOENÇA DE CHAGAS'!$A$5:$C$100,3,FALSE),0)</f>
        <v>0</v>
      </c>
      <c r="U2720" s="2">
        <f>IFERROR(VLOOKUP(C2720,'PICADAS DE COBRAS'!$A$6:$C$4645,3,FALSE),0)</f>
        <v>2</v>
      </c>
      <c r="V2720">
        <f>IFERROR(VLOOKUP(C2720,'ZIKA VIRUS'!$A$5:$C$2399,3,FALSE),0)</f>
        <v>0</v>
      </c>
      <c r="W2720">
        <f>IFERROR(VLOOKUP(C2720,'FEBRE TIFÓIDE'!$A$5:$C$46,3,FALSE),0)</f>
        <v>0</v>
      </c>
      <c r="X2720">
        <f>IFERROR(VLOOKUP(C2720,HANTAVIROSE!$A$5:$C$153,3,FALSE),0)</f>
        <v>0</v>
      </c>
      <c r="Y2720">
        <f>IFERROR(VLOOKUP(C2720,MENINGITE!$A$5:$C$447,3,FALSE),0)</f>
        <v>0</v>
      </c>
      <c r="Z2720">
        <f>IFERROR(VLOOKUP(C2720,RAIVA!$A$5:$C$16,3,FALSE),0)</f>
        <v>0</v>
      </c>
    </row>
    <row r="2721" spans="1:26" x14ac:dyDescent="0.3">
      <c r="A2721" s="2" t="s">
        <v>2425</v>
      </c>
      <c r="B2721" s="2" t="s">
        <v>2840</v>
      </c>
      <c r="C2721" s="2">
        <v>313730</v>
      </c>
      <c r="D2721" s="2">
        <v>3137304</v>
      </c>
      <c r="E2721" s="2" t="s">
        <v>2425</v>
      </c>
      <c r="F2721" s="2" t="s">
        <v>2840</v>
      </c>
      <c r="G2721" s="2">
        <f>IFERROR(VLOOKUP(D2721,Coordenadas!$A$2:$D$5571,3,FALSE),0)</f>
        <v>-16.978000000000002</v>
      </c>
      <c r="H2721" s="2">
        <f>IFERROR(VLOOKUP(D2721,Coordenadas!$A$2:$D$5571,4,FALSE),0)</f>
        <v>-44.575400000000002</v>
      </c>
      <c r="I2721" s="2" t="s">
        <v>5325</v>
      </c>
      <c r="J2721" s="2">
        <v>4225</v>
      </c>
      <c r="K2721" s="2" t="s">
        <v>5332</v>
      </c>
      <c r="L2721" s="2">
        <f>IFERROR(VLOOKUP(C2721,BOTULISMO!$A$3:$C$19,3,FALSE),0)</f>
        <v>0</v>
      </c>
      <c r="M2721" s="2">
        <f>IFERROR(VLOOKUP(C2721,'LEISHMANIOSE VISCERAL'!$A$4:$C$454,3,FALSE),0)</f>
        <v>0</v>
      </c>
      <c r="N2721" s="2">
        <f>IFERROR(VLOOKUP(C2721,'LEISHMANIOSE TEGUMENTAR'!$A$4:$C$1681,3,FALSE),0)</f>
        <v>0</v>
      </c>
      <c r="O2721" s="2">
        <f>IFERROR(VLOOKUP(C2721,'FEBRE AMARELA'!$A$4:$C$38,3,FALSE),0)</f>
        <v>0</v>
      </c>
      <c r="P2721" s="2">
        <f>IFERROR(VLOOKUP(C2721,DENGUE!$A$5:$C$4097,3,FALSE),0)</f>
        <v>6</v>
      </c>
      <c r="Q2721" s="2">
        <f>IFERROR(VLOOKUP(C2721,'HEPATITE VIRAL'!$A$5:$C$3162,3,FALSE),0)</f>
        <v>0</v>
      </c>
      <c r="R2721" s="2">
        <f>IFERROR(VLOOKUP(C2721,'FEBRE MACULOSA'!$A$5:$C$181,3,FALSE),0)</f>
        <v>0</v>
      </c>
      <c r="S2721" s="2">
        <f>IFERROR(VLOOKUP(C2721,LEPTOSPIROSE!$A$5:$C$1176,3,FALSE),0)</f>
        <v>0</v>
      </c>
      <c r="T2721" s="2">
        <f>IFERROR(VLOOKUP(C2721,'DOENÇA DE CHAGAS'!$A$5:$C$100,3,FALSE),0)</f>
        <v>0</v>
      </c>
      <c r="U2721" s="2">
        <f>IFERROR(VLOOKUP(C2721,'PICADAS DE COBRAS'!$A$6:$C$4645,3,FALSE),0)</f>
        <v>38</v>
      </c>
      <c r="V2721">
        <f>IFERROR(VLOOKUP(C2721,'ZIKA VIRUS'!$A$5:$C$2399,3,FALSE),0)</f>
        <v>0</v>
      </c>
      <c r="W2721">
        <f>IFERROR(VLOOKUP(C2721,'FEBRE TIFÓIDE'!$A$5:$C$46,3,FALSE),0)</f>
        <v>0</v>
      </c>
      <c r="X2721">
        <f>IFERROR(VLOOKUP(C2721,HANTAVIROSE!$A$5:$C$153,3,FALSE),0)</f>
        <v>0</v>
      </c>
      <c r="Y2721">
        <f>IFERROR(VLOOKUP(C2721,MENINGITE!$A$5:$C$447,3,FALSE),0)</f>
        <v>0</v>
      </c>
      <c r="Z2721">
        <f>IFERROR(VLOOKUP(C2721,RAIVA!$A$5:$C$16,3,FALSE),0)</f>
        <v>0</v>
      </c>
    </row>
    <row r="2722" spans="1:26" x14ac:dyDescent="0.3">
      <c r="A2722" s="2" t="s">
        <v>470</v>
      </c>
      <c r="B2722" s="2" t="s">
        <v>736</v>
      </c>
      <c r="C2722" s="2">
        <v>431127</v>
      </c>
      <c r="D2722" s="2">
        <v>4311270</v>
      </c>
      <c r="E2722" s="2" t="s">
        <v>470</v>
      </c>
      <c r="F2722" s="2" t="s">
        <v>736</v>
      </c>
      <c r="G2722" s="2">
        <f>IFERROR(VLOOKUP(D2722,Coordenadas!$A$2:$D$5571,3,FALSE),0)</f>
        <v>-28.567599999999999</v>
      </c>
      <c r="H2722" s="2">
        <f>IFERROR(VLOOKUP(D2722,Coordenadas!$A$2:$D$5571,4,FALSE),0)</f>
        <v>-52.861800000000002</v>
      </c>
      <c r="I2722" s="2" t="s">
        <v>5326</v>
      </c>
      <c r="J2722" s="2">
        <v>1598</v>
      </c>
      <c r="K2722" s="2" t="s">
        <v>5332</v>
      </c>
      <c r="L2722" s="2">
        <f>IFERROR(VLOOKUP(C2722,BOTULISMO!$A$3:$C$19,3,FALSE),0)</f>
        <v>0</v>
      </c>
      <c r="M2722" s="2">
        <f>IFERROR(VLOOKUP(C2722,'LEISHMANIOSE VISCERAL'!$A$4:$C$454,3,FALSE),0)</f>
        <v>0</v>
      </c>
      <c r="N2722" s="2">
        <f>IFERROR(VLOOKUP(C2722,'LEISHMANIOSE TEGUMENTAR'!$A$4:$C$1681,3,FALSE),0)</f>
        <v>0</v>
      </c>
      <c r="O2722" s="2">
        <f>IFERROR(VLOOKUP(C2722,'FEBRE AMARELA'!$A$4:$C$38,3,FALSE),0)</f>
        <v>0</v>
      </c>
      <c r="P2722" s="2">
        <f>IFERROR(VLOOKUP(C2722,DENGUE!$A$5:$C$4097,3,FALSE),0)</f>
        <v>0</v>
      </c>
      <c r="Q2722" s="2">
        <f>IFERROR(VLOOKUP(C2722,'HEPATITE VIRAL'!$A$5:$C$3162,3,FALSE),0)</f>
        <v>4</v>
      </c>
      <c r="R2722" s="2">
        <f>IFERROR(VLOOKUP(C2722,'FEBRE MACULOSA'!$A$5:$C$181,3,FALSE),0)</f>
        <v>0</v>
      </c>
      <c r="S2722" s="2">
        <f>IFERROR(VLOOKUP(C2722,LEPTOSPIROSE!$A$5:$C$1176,3,FALSE),0)</f>
        <v>0</v>
      </c>
      <c r="T2722" s="2">
        <f>IFERROR(VLOOKUP(C2722,'DOENÇA DE CHAGAS'!$A$5:$C$100,3,FALSE),0)</f>
        <v>0</v>
      </c>
      <c r="U2722" s="2">
        <f>IFERROR(VLOOKUP(C2722,'PICADAS DE COBRAS'!$A$6:$C$4645,3,FALSE),0)</f>
        <v>2</v>
      </c>
      <c r="V2722">
        <f>IFERROR(VLOOKUP(C2722,'ZIKA VIRUS'!$A$5:$C$2399,3,FALSE),0)</f>
        <v>0</v>
      </c>
      <c r="W2722">
        <f>IFERROR(VLOOKUP(C2722,'FEBRE TIFÓIDE'!$A$5:$C$46,3,FALSE),0)</f>
        <v>0</v>
      </c>
      <c r="X2722">
        <f>IFERROR(VLOOKUP(C2722,HANTAVIROSE!$A$5:$C$153,3,FALSE),0)</f>
        <v>0</v>
      </c>
      <c r="Y2722">
        <f>IFERROR(VLOOKUP(C2722,MENINGITE!$A$5:$C$447,3,FALSE),0)</f>
        <v>0</v>
      </c>
      <c r="Z2722">
        <f>IFERROR(VLOOKUP(C2722,RAIVA!$A$5:$C$16,3,FALSE),0)</f>
        <v>0</v>
      </c>
    </row>
    <row r="2723" spans="1:26" x14ac:dyDescent="0.3">
      <c r="A2723" s="2" t="s">
        <v>2425</v>
      </c>
      <c r="B2723" s="2" t="s">
        <v>2839</v>
      </c>
      <c r="C2723" s="2">
        <v>313740</v>
      </c>
      <c r="D2723" s="2">
        <v>3137403</v>
      </c>
      <c r="E2723" s="2" t="s">
        <v>2425</v>
      </c>
      <c r="F2723" s="2" t="s">
        <v>2839</v>
      </c>
      <c r="G2723" s="2">
        <f>IFERROR(VLOOKUP(D2723,Coordenadas!$A$2:$D$5571,3,FALSE),0)</f>
        <v>-20.913900000000002</v>
      </c>
      <c r="H2723" s="2">
        <f>IFERROR(VLOOKUP(D2723,Coordenadas!$A$2:$D$5571,4,FALSE),0)</f>
        <v>-44.079700000000003</v>
      </c>
      <c r="I2723" s="2" t="s">
        <v>5325</v>
      </c>
      <c r="J2723" s="2">
        <v>12256</v>
      </c>
      <c r="K2723" s="2" t="s">
        <v>5332</v>
      </c>
      <c r="L2723" s="2">
        <f>IFERROR(VLOOKUP(C2723,BOTULISMO!$A$3:$C$19,3,FALSE),0)</f>
        <v>0</v>
      </c>
      <c r="M2723" s="2">
        <f>IFERROR(VLOOKUP(C2723,'LEISHMANIOSE VISCERAL'!$A$4:$C$454,3,FALSE),0)</f>
        <v>0</v>
      </c>
      <c r="N2723" s="2">
        <f>IFERROR(VLOOKUP(C2723,'LEISHMANIOSE TEGUMENTAR'!$A$4:$C$1681,3,FALSE),0)</f>
        <v>0</v>
      </c>
      <c r="O2723" s="2">
        <f>IFERROR(VLOOKUP(C2723,'FEBRE AMARELA'!$A$4:$C$38,3,FALSE),0)</f>
        <v>0</v>
      </c>
      <c r="P2723" s="2">
        <f>IFERROR(VLOOKUP(C2723,DENGUE!$A$5:$C$4097,3,FALSE),0)</f>
        <v>8</v>
      </c>
      <c r="Q2723" s="2">
        <f>IFERROR(VLOOKUP(C2723,'HEPATITE VIRAL'!$A$5:$C$3162,3,FALSE),0)</f>
        <v>1</v>
      </c>
      <c r="R2723" s="2">
        <f>IFERROR(VLOOKUP(C2723,'FEBRE MACULOSA'!$A$5:$C$181,3,FALSE),0)</f>
        <v>0</v>
      </c>
      <c r="S2723" s="2">
        <f>IFERROR(VLOOKUP(C2723,LEPTOSPIROSE!$A$5:$C$1176,3,FALSE),0)</f>
        <v>0</v>
      </c>
      <c r="T2723" s="2">
        <f>IFERROR(VLOOKUP(C2723,'DOENÇA DE CHAGAS'!$A$5:$C$100,3,FALSE),0)</f>
        <v>0</v>
      </c>
      <c r="U2723" s="2">
        <f>IFERROR(VLOOKUP(C2723,'PICADAS DE COBRAS'!$A$6:$C$4645,3,FALSE),0)</f>
        <v>34</v>
      </c>
      <c r="V2723">
        <f>IFERROR(VLOOKUP(C2723,'ZIKA VIRUS'!$A$5:$C$2399,3,FALSE),0)</f>
        <v>0</v>
      </c>
      <c r="W2723">
        <f>IFERROR(VLOOKUP(C2723,'FEBRE TIFÓIDE'!$A$5:$C$46,3,FALSE),0)</f>
        <v>0</v>
      </c>
      <c r="X2723">
        <f>IFERROR(VLOOKUP(C2723,HANTAVIROSE!$A$5:$C$153,3,FALSE),0)</f>
        <v>0</v>
      </c>
      <c r="Y2723">
        <f>IFERROR(VLOOKUP(C2723,MENINGITE!$A$5:$C$447,3,FALSE),0)</f>
        <v>0</v>
      </c>
      <c r="Z2723">
        <f>IFERROR(VLOOKUP(C2723,RAIVA!$A$5:$C$16,3,FALSE),0)</f>
        <v>0</v>
      </c>
    </row>
    <row r="2724" spans="1:26" x14ac:dyDescent="0.3">
      <c r="A2724" s="2" t="s">
        <v>2425</v>
      </c>
      <c r="B2724" s="2" t="s">
        <v>2838</v>
      </c>
      <c r="C2724" s="2">
        <v>313750</v>
      </c>
      <c r="D2724" s="2">
        <v>3137502</v>
      </c>
      <c r="E2724" s="2" t="s">
        <v>2425</v>
      </c>
      <c r="F2724" s="2" t="s">
        <v>2838</v>
      </c>
      <c r="G2724" s="2">
        <f>IFERROR(VLOOKUP(D2724,Coordenadas!$A$2:$D$5571,3,FALSE),0)</f>
        <v>-18.7715</v>
      </c>
      <c r="H2724" s="2">
        <f>IFERROR(VLOOKUP(D2724,Coordenadas!$A$2:$D$5571,4,FALSE),0)</f>
        <v>-46.401200000000003</v>
      </c>
      <c r="I2724" s="2" t="s">
        <v>5325</v>
      </c>
      <c r="J2724" s="2">
        <v>17161</v>
      </c>
      <c r="K2724" s="2" t="s">
        <v>5332</v>
      </c>
      <c r="L2724" s="2">
        <f>IFERROR(VLOOKUP(C2724,BOTULISMO!$A$3:$C$19,3,FALSE),0)</f>
        <v>0</v>
      </c>
      <c r="M2724" s="2">
        <f>IFERROR(VLOOKUP(C2724,'LEISHMANIOSE VISCERAL'!$A$4:$C$454,3,FALSE),0)</f>
        <v>0</v>
      </c>
      <c r="N2724" s="2">
        <f>IFERROR(VLOOKUP(C2724,'LEISHMANIOSE TEGUMENTAR'!$A$4:$C$1681,3,FALSE),0)</f>
        <v>1</v>
      </c>
      <c r="O2724" s="2">
        <f>IFERROR(VLOOKUP(C2724,'FEBRE AMARELA'!$A$4:$C$38,3,FALSE),0)</f>
        <v>0</v>
      </c>
      <c r="P2724" s="2">
        <f>IFERROR(VLOOKUP(C2724,DENGUE!$A$5:$C$4097,3,FALSE),0)</f>
        <v>110</v>
      </c>
      <c r="Q2724" s="2">
        <f>IFERROR(VLOOKUP(C2724,'HEPATITE VIRAL'!$A$5:$C$3162,3,FALSE),0)</f>
        <v>0</v>
      </c>
      <c r="R2724" s="2">
        <f>IFERROR(VLOOKUP(C2724,'FEBRE MACULOSA'!$A$5:$C$181,3,FALSE),0)</f>
        <v>0</v>
      </c>
      <c r="S2724" s="2">
        <f>IFERROR(VLOOKUP(C2724,LEPTOSPIROSE!$A$5:$C$1176,3,FALSE),0)</f>
        <v>2</v>
      </c>
      <c r="T2724" s="2">
        <f>IFERROR(VLOOKUP(C2724,'DOENÇA DE CHAGAS'!$A$5:$C$100,3,FALSE),0)</f>
        <v>0</v>
      </c>
      <c r="U2724" s="2">
        <f>IFERROR(VLOOKUP(C2724,'PICADAS DE COBRAS'!$A$6:$C$4645,3,FALSE),0)</f>
        <v>118</v>
      </c>
      <c r="V2724">
        <f>IFERROR(VLOOKUP(C2724,'ZIKA VIRUS'!$A$5:$C$2399,3,FALSE),0)</f>
        <v>7</v>
      </c>
      <c r="W2724">
        <f>IFERROR(VLOOKUP(C2724,'FEBRE TIFÓIDE'!$A$5:$C$46,3,FALSE),0)</f>
        <v>0</v>
      </c>
      <c r="X2724">
        <f>IFERROR(VLOOKUP(C2724,HANTAVIROSE!$A$5:$C$153,3,FALSE),0)</f>
        <v>0</v>
      </c>
      <c r="Y2724">
        <f>IFERROR(VLOOKUP(C2724,MENINGITE!$A$5:$C$447,3,FALSE),0)</f>
        <v>0</v>
      </c>
      <c r="Z2724">
        <f>IFERROR(VLOOKUP(C2724,RAIVA!$A$5:$C$16,3,FALSE),0)</f>
        <v>0</v>
      </c>
    </row>
    <row r="2725" spans="1:26" x14ac:dyDescent="0.3">
      <c r="A2725" s="2" t="s">
        <v>3816</v>
      </c>
      <c r="B2725" s="2" t="s">
        <v>2837</v>
      </c>
      <c r="C2725" s="2">
        <v>260875</v>
      </c>
      <c r="D2725" s="2">
        <v>2608750</v>
      </c>
      <c r="E2725" s="2" t="s">
        <v>3816</v>
      </c>
      <c r="F2725" s="2" t="s">
        <v>2837</v>
      </c>
      <c r="G2725" s="2">
        <f>IFERROR(VLOOKUP(D2725,Coordenadas!$A$2:$D$5571,3,FALSE),0)</f>
        <v>-8.9945199999999996</v>
      </c>
      <c r="H2725" s="2">
        <f>IFERROR(VLOOKUP(D2725,Coordenadas!$A$2:$D$5571,4,FALSE),0)</f>
        <v>-40.276699999999998</v>
      </c>
      <c r="I2725" s="2" t="s">
        <v>5324</v>
      </c>
      <c r="J2725" s="2">
        <v>22760</v>
      </c>
      <c r="K2725" s="2" t="s">
        <v>5330</v>
      </c>
      <c r="L2725" s="2">
        <f>IFERROR(VLOOKUP(C2725,BOTULISMO!$A$3:$C$19,3,FALSE),0)</f>
        <v>0</v>
      </c>
      <c r="M2725" s="2">
        <f>IFERROR(VLOOKUP(C2725,'LEISHMANIOSE VISCERAL'!$A$4:$C$454,3,FALSE),0)</f>
        <v>0</v>
      </c>
      <c r="N2725" s="2">
        <f>IFERROR(VLOOKUP(C2725,'LEISHMANIOSE TEGUMENTAR'!$A$4:$C$1681,3,FALSE),0)</f>
        <v>0</v>
      </c>
      <c r="O2725" s="2">
        <f>IFERROR(VLOOKUP(C2725,'FEBRE AMARELA'!$A$4:$C$38,3,FALSE),0)</f>
        <v>0</v>
      </c>
      <c r="P2725" s="2">
        <f>IFERROR(VLOOKUP(C2725,DENGUE!$A$5:$C$4097,3,FALSE),0)</f>
        <v>94</v>
      </c>
      <c r="Q2725" s="2">
        <f>IFERROR(VLOOKUP(C2725,'HEPATITE VIRAL'!$A$5:$C$3162,3,FALSE),0)</f>
        <v>1</v>
      </c>
      <c r="R2725" s="2">
        <f>IFERROR(VLOOKUP(C2725,'FEBRE MACULOSA'!$A$5:$C$181,3,FALSE),0)</f>
        <v>0</v>
      </c>
      <c r="S2725" s="2">
        <f>IFERROR(VLOOKUP(C2725,LEPTOSPIROSE!$A$5:$C$1176,3,FALSE),0)</f>
        <v>0</v>
      </c>
      <c r="T2725" s="2">
        <f>IFERROR(VLOOKUP(C2725,'DOENÇA DE CHAGAS'!$A$5:$C$100,3,FALSE),0)</f>
        <v>0</v>
      </c>
      <c r="U2725" s="2">
        <f>IFERROR(VLOOKUP(C2725,'PICADAS DE COBRAS'!$A$6:$C$4645,3,FALSE),0)</f>
        <v>76</v>
      </c>
      <c r="V2725">
        <f>IFERROR(VLOOKUP(C2725,'ZIKA VIRUS'!$A$5:$C$2399,3,FALSE),0)</f>
        <v>8</v>
      </c>
      <c r="W2725">
        <f>IFERROR(VLOOKUP(C2725,'FEBRE TIFÓIDE'!$A$5:$C$46,3,FALSE),0)</f>
        <v>0</v>
      </c>
      <c r="X2725">
        <f>IFERROR(VLOOKUP(C2725,HANTAVIROSE!$A$5:$C$153,3,FALSE),0)</f>
        <v>0</v>
      </c>
      <c r="Y2725">
        <f>IFERROR(VLOOKUP(C2725,MENINGITE!$A$5:$C$447,3,FALSE),0)</f>
        <v>0</v>
      </c>
      <c r="Z2725">
        <f>IFERROR(VLOOKUP(C2725,RAIVA!$A$5:$C$16,3,FALSE),0)</f>
        <v>0</v>
      </c>
    </row>
    <row r="2726" spans="1:26" x14ac:dyDescent="0.3">
      <c r="A2726" s="2" t="s">
        <v>2425</v>
      </c>
      <c r="B2726" s="2" t="s">
        <v>2837</v>
      </c>
      <c r="C2726" s="2">
        <v>313753</v>
      </c>
      <c r="D2726" s="2">
        <v>3137536</v>
      </c>
      <c r="E2726" s="2" t="s">
        <v>2425</v>
      </c>
      <c r="F2726" s="2" t="s">
        <v>2837</v>
      </c>
      <c r="G2726" s="2">
        <f>IFERROR(VLOOKUP(D2726,Coordenadas!$A$2:$D$5571,3,FALSE),0)</f>
        <v>-17.8323</v>
      </c>
      <c r="H2726" s="2">
        <f>IFERROR(VLOOKUP(D2726,Coordenadas!$A$2:$D$5571,4,FALSE),0)</f>
        <v>-46.516500000000001</v>
      </c>
      <c r="I2726" s="2" t="s">
        <v>5325</v>
      </c>
      <c r="J2726" s="2">
        <v>8631</v>
      </c>
      <c r="K2726" s="2" t="s">
        <v>5332</v>
      </c>
      <c r="L2726" s="2">
        <f>IFERROR(VLOOKUP(C2726,BOTULISMO!$A$3:$C$19,3,FALSE),0)</f>
        <v>0</v>
      </c>
      <c r="M2726" s="2">
        <f>IFERROR(VLOOKUP(C2726,'LEISHMANIOSE VISCERAL'!$A$4:$C$454,3,FALSE),0)</f>
        <v>0</v>
      </c>
      <c r="N2726" s="2">
        <f>IFERROR(VLOOKUP(C2726,'LEISHMANIOSE TEGUMENTAR'!$A$4:$C$1681,3,FALSE),0)</f>
        <v>0</v>
      </c>
      <c r="O2726" s="2">
        <f>IFERROR(VLOOKUP(C2726,'FEBRE AMARELA'!$A$4:$C$38,3,FALSE),0)</f>
        <v>0</v>
      </c>
      <c r="P2726" s="2">
        <f>IFERROR(VLOOKUP(C2726,DENGUE!$A$5:$C$4097,3,FALSE),0)</f>
        <v>63</v>
      </c>
      <c r="Q2726" s="2">
        <f>IFERROR(VLOOKUP(C2726,'HEPATITE VIRAL'!$A$5:$C$3162,3,FALSE),0)</f>
        <v>1</v>
      </c>
      <c r="R2726" s="2">
        <f>IFERROR(VLOOKUP(C2726,'FEBRE MACULOSA'!$A$5:$C$181,3,FALSE),0)</f>
        <v>0</v>
      </c>
      <c r="S2726" s="2">
        <f>IFERROR(VLOOKUP(C2726,LEPTOSPIROSE!$A$5:$C$1176,3,FALSE),0)</f>
        <v>0</v>
      </c>
      <c r="T2726" s="2">
        <f>IFERROR(VLOOKUP(C2726,'DOENÇA DE CHAGAS'!$A$5:$C$100,3,FALSE),0)</f>
        <v>0</v>
      </c>
      <c r="U2726" s="2">
        <f>IFERROR(VLOOKUP(C2726,'PICADAS DE COBRAS'!$A$6:$C$4645,3,FALSE),0)</f>
        <v>46</v>
      </c>
      <c r="V2726">
        <f>IFERROR(VLOOKUP(C2726,'ZIKA VIRUS'!$A$5:$C$2399,3,FALSE),0)</f>
        <v>0</v>
      </c>
      <c r="W2726">
        <f>IFERROR(VLOOKUP(C2726,'FEBRE TIFÓIDE'!$A$5:$C$46,3,FALSE),0)</f>
        <v>0</v>
      </c>
      <c r="X2726">
        <f>IFERROR(VLOOKUP(C2726,HANTAVIROSE!$A$5:$C$153,3,FALSE),0)</f>
        <v>0</v>
      </c>
      <c r="Y2726">
        <f>IFERROR(VLOOKUP(C2726,MENINGITE!$A$5:$C$447,3,FALSE),0)</f>
        <v>0</v>
      </c>
      <c r="Z2726">
        <f>IFERROR(VLOOKUP(C2726,RAIVA!$A$5:$C$16,3,FALSE),0)</f>
        <v>0</v>
      </c>
    </row>
    <row r="2727" spans="1:26" x14ac:dyDescent="0.3">
      <c r="A2727" s="2" t="s">
        <v>4704</v>
      </c>
      <c r="B2727" s="2" t="s">
        <v>4803</v>
      </c>
      <c r="C2727" s="2">
        <v>210596</v>
      </c>
      <c r="D2727" s="2">
        <v>2105963</v>
      </c>
      <c r="E2727" s="2" t="s">
        <v>4704</v>
      </c>
      <c r="F2727" s="2" t="s">
        <v>4803</v>
      </c>
      <c r="G2727" s="2">
        <f>IFERROR(VLOOKUP(D2727,Coordenadas!$A$2:$D$5571,3,FALSE),0)</f>
        <v>-4.9889299999999999</v>
      </c>
      <c r="H2727" s="2">
        <f>IFERROR(VLOOKUP(D2727,Coordenadas!$A$2:$D$5571,4,FALSE),0)</f>
        <v>-45.381599999999999</v>
      </c>
      <c r="I2727" s="2" t="s">
        <v>5324</v>
      </c>
      <c r="J2727" s="2">
        <v>10517</v>
      </c>
      <c r="K2727" s="2" t="s">
        <v>5332</v>
      </c>
      <c r="L2727" s="2">
        <f>IFERROR(VLOOKUP(C2727,BOTULISMO!$A$3:$C$19,3,FALSE),0)</f>
        <v>0</v>
      </c>
      <c r="M2727" s="2">
        <f>IFERROR(VLOOKUP(C2727,'LEISHMANIOSE VISCERAL'!$A$4:$C$454,3,FALSE),0)</f>
        <v>0</v>
      </c>
      <c r="N2727" s="2">
        <f>IFERROR(VLOOKUP(C2727,'LEISHMANIOSE TEGUMENTAR'!$A$4:$C$1681,3,FALSE),0)</f>
        <v>6</v>
      </c>
      <c r="O2727" s="2">
        <f>IFERROR(VLOOKUP(C2727,'FEBRE AMARELA'!$A$4:$C$38,3,FALSE),0)</f>
        <v>0</v>
      </c>
      <c r="P2727" s="2">
        <f>IFERROR(VLOOKUP(C2727,DENGUE!$A$5:$C$4097,3,FALSE),0)</f>
        <v>3</v>
      </c>
      <c r="Q2727" s="2">
        <f>IFERROR(VLOOKUP(C2727,'HEPATITE VIRAL'!$A$5:$C$3162,3,FALSE),0)</f>
        <v>0</v>
      </c>
      <c r="R2727" s="2">
        <f>IFERROR(VLOOKUP(C2727,'FEBRE MACULOSA'!$A$5:$C$181,3,FALSE),0)</f>
        <v>0</v>
      </c>
      <c r="S2727" s="2">
        <f>IFERROR(VLOOKUP(C2727,LEPTOSPIROSE!$A$5:$C$1176,3,FALSE),0)</f>
        <v>0</v>
      </c>
      <c r="T2727" s="2">
        <f>IFERROR(VLOOKUP(C2727,'DOENÇA DE CHAGAS'!$A$5:$C$100,3,FALSE),0)</f>
        <v>0</v>
      </c>
      <c r="U2727" s="2">
        <f>IFERROR(VLOOKUP(C2727,'PICADAS DE COBRAS'!$A$6:$C$4645,3,FALSE),0)</f>
        <v>0</v>
      </c>
      <c r="V2727">
        <f>IFERROR(VLOOKUP(C2727,'ZIKA VIRUS'!$A$5:$C$2399,3,FALSE),0)</f>
        <v>0</v>
      </c>
      <c r="W2727">
        <f>IFERROR(VLOOKUP(C2727,'FEBRE TIFÓIDE'!$A$5:$C$46,3,FALSE),0)</f>
        <v>0</v>
      </c>
      <c r="X2727">
        <f>IFERROR(VLOOKUP(C2727,HANTAVIROSE!$A$5:$C$153,3,FALSE),0)</f>
        <v>0</v>
      </c>
      <c r="Y2727">
        <f>IFERROR(VLOOKUP(C2727,MENINGITE!$A$5:$C$447,3,FALSE),0)</f>
        <v>0</v>
      </c>
      <c r="Z2727">
        <f>IFERROR(VLOOKUP(C2727,RAIVA!$A$5:$C$16,3,FALSE),0)</f>
        <v>0</v>
      </c>
    </row>
    <row r="2728" spans="1:26" x14ac:dyDescent="0.3">
      <c r="A2728" s="2" t="s">
        <v>4178</v>
      </c>
      <c r="B2728" s="2" t="s">
        <v>4255</v>
      </c>
      <c r="C2728" s="2">
        <v>240650</v>
      </c>
      <c r="D2728" s="2">
        <v>2406502</v>
      </c>
      <c r="E2728" s="2" t="s">
        <v>4178</v>
      </c>
      <c r="F2728" s="2" t="s">
        <v>4255</v>
      </c>
      <c r="G2728" s="2">
        <f>IFERROR(VLOOKUP(D2728,Coordenadas!$A$2:$D$5571,3,FALSE),0)</f>
        <v>-6.0933900000000003</v>
      </c>
      <c r="H2728" s="2">
        <f>IFERROR(VLOOKUP(D2728,Coordenadas!$A$2:$D$5571,4,FALSE),0)</f>
        <v>-36.470300000000002</v>
      </c>
      <c r="I2728" s="2" t="s">
        <v>5324</v>
      </c>
      <c r="J2728" s="2">
        <v>13983</v>
      </c>
      <c r="K2728" s="2" t="s">
        <v>5332</v>
      </c>
      <c r="L2728" s="2">
        <f>IFERROR(VLOOKUP(C2728,BOTULISMO!$A$3:$C$19,3,FALSE),0)</f>
        <v>0</v>
      </c>
      <c r="M2728" s="2">
        <f>IFERROR(VLOOKUP(C2728,'LEISHMANIOSE VISCERAL'!$A$4:$C$454,3,FALSE),0)</f>
        <v>0</v>
      </c>
      <c r="N2728" s="2">
        <f>IFERROR(VLOOKUP(C2728,'LEISHMANIOSE TEGUMENTAR'!$A$4:$C$1681,3,FALSE),0)</f>
        <v>0</v>
      </c>
      <c r="O2728" s="2">
        <f>IFERROR(VLOOKUP(C2728,'FEBRE AMARELA'!$A$4:$C$38,3,FALSE),0)</f>
        <v>0</v>
      </c>
      <c r="P2728" s="2">
        <f>IFERROR(VLOOKUP(C2728,DENGUE!$A$5:$C$4097,3,FALSE),0)</f>
        <v>16</v>
      </c>
      <c r="Q2728" s="2">
        <f>IFERROR(VLOOKUP(C2728,'HEPATITE VIRAL'!$A$5:$C$3162,3,FALSE),0)</f>
        <v>0</v>
      </c>
      <c r="R2728" s="2">
        <f>IFERROR(VLOOKUP(C2728,'FEBRE MACULOSA'!$A$5:$C$181,3,FALSE),0)</f>
        <v>0</v>
      </c>
      <c r="S2728" s="2">
        <f>IFERROR(VLOOKUP(C2728,LEPTOSPIROSE!$A$5:$C$1176,3,FALSE),0)</f>
        <v>0</v>
      </c>
      <c r="T2728" s="2">
        <f>IFERROR(VLOOKUP(C2728,'DOENÇA DE CHAGAS'!$A$5:$C$100,3,FALSE),0)</f>
        <v>0</v>
      </c>
      <c r="U2728" s="2">
        <f>IFERROR(VLOOKUP(C2728,'PICADAS DE COBRAS'!$A$6:$C$4645,3,FALSE),0)</f>
        <v>5</v>
      </c>
      <c r="V2728">
        <f>IFERROR(VLOOKUP(C2728,'ZIKA VIRUS'!$A$5:$C$2399,3,FALSE),0)</f>
        <v>30</v>
      </c>
      <c r="W2728">
        <f>IFERROR(VLOOKUP(C2728,'FEBRE TIFÓIDE'!$A$5:$C$46,3,FALSE),0)</f>
        <v>0</v>
      </c>
      <c r="X2728">
        <f>IFERROR(VLOOKUP(C2728,HANTAVIROSE!$A$5:$C$153,3,FALSE),0)</f>
        <v>0</v>
      </c>
      <c r="Y2728">
        <f>IFERROR(VLOOKUP(C2728,MENINGITE!$A$5:$C$447,3,FALSE),0)</f>
        <v>0</v>
      </c>
      <c r="Z2728">
        <f>IFERROR(VLOOKUP(C2728,RAIVA!$A$5:$C$16,3,FALSE),0)</f>
        <v>0</v>
      </c>
    </row>
    <row r="2729" spans="1:26" x14ac:dyDescent="0.3">
      <c r="A2729" s="2" t="s">
        <v>3257</v>
      </c>
      <c r="B2729" s="2" t="s">
        <v>3437</v>
      </c>
      <c r="C2729" s="2">
        <v>291875</v>
      </c>
      <c r="D2729" s="2">
        <v>2918753</v>
      </c>
      <c r="E2729" s="2" t="s">
        <v>3257</v>
      </c>
      <c r="F2729" s="2" t="s">
        <v>3437</v>
      </c>
      <c r="G2729" s="2">
        <f>IFERROR(VLOOKUP(D2729,Coordenadas!$A$2:$D$5571,3,FALSE),0)</f>
        <v>-14.0334</v>
      </c>
      <c r="H2729" s="2">
        <f>IFERROR(VLOOKUP(D2729,Coordenadas!$A$2:$D$5571,4,FALSE),0)</f>
        <v>-42.132800000000003</v>
      </c>
      <c r="I2729" s="2" t="s">
        <v>5324</v>
      </c>
      <c r="J2729" s="2">
        <v>13934</v>
      </c>
      <c r="K2729" s="2" t="s">
        <v>5332</v>
      </c>
      <c r="L2729" s="2">
        <f>IFERROR(VLOOKUP(C2729,BOTULISMO!$A$3:$C$19,3,FALSE),0)</f>
        <v>0</v>
      </c>
      <c r="M2729" s="2">
        <f>IFERROR(VLOOKUP(C2729,'LEISHMANIOSE VISCERAL'!$A$4:$C$454,3,FALSE),0)</f>
        <v>0</v>
      </c>
      <c r="N2729" s="2">
        <f>IFERROR(VLOOKUP(C2729,'LEISHMANIOSE TEGUMENTAR'!$A$4:$C$1681,3,FALSE),0)</f>
        <v>0</v>
      </c>
      <c r="O2729" s="2">
        <f>IFERROR(VLOOKUP(C2729,'FEBRE AMARELA'!$A$4:$C$38,3,FALSE),0)</f>
        <v>0</v>
      </c>
      <c r="P2729" s="2">
        <f>IFERROR(VLOOKUP(C2729,DENGUE!$A$5:$C$4097,3,FALSE),0)</f>
        <v>80</v>
      </c>
      <c r="Q2729" s="2">
        <f>IFERROR(VLOOKUP(C2729,'HEPATITE VIRAL'!$A$5:$C$3162,3,FALSE),0)</f>
        <v>0</v>
      </c>
      <c r="R2729" s="2">
        <f>IFERROR(VLOOKUP(C2729,'FEBRE MACULOSA'!$A$5:$C$181,3,FALSE),0)</f>
        <v>0</v>
      </c>
      <c r="S2729" s="2">
        <f>IFERROR(VLOOKUP(C2729,LEPTOSPIROSE!$A$5:$C$1176,3,FALSE),0)</f>
        <v>0</v>
      </c>
      <c r="T2729" s="2">
        <f>IFERROR(VLOOKUP(C2729,'DOENÇA DE CHAGAS'!$A$5:$C$100,3,FALSE),0)</f>
        <v>0</v>
      </c>
      <c r="U2729" s="2">
        <f>IFERROR(VLOOKUP(C2729,'PICADAS DE COBRAS'!$A$6:$C$4645,3,FALSE),0)</f>
        <v>14</v>
      </c>
      <c r="V2729">
        <f>IFERROR(VLOOKUP(C2729,'ZIKA VIRUS'!$A$5:$C$2399,3,FALSE),0)</f>
        <v>0</v>
      </c>
      <c r="W2729">
        <f>IFERROR(VLOOKUP(C2729,'FEBRE TIFÓIDE'!$A$5:$C$46,3,FALSE),0)</f>
        <v>0</v>
      </c>
      <c r="X2729">
        <f>IFERROR(VLOOKUP(C2729,HANTAVIROSE!$A$5:$C$153,3,FALSE),0)</f>
        <v>0</v>
      </c>
      <c r="Y2729">
        <f>IFERROR(VLOOKUP(C2729,MENINGITE!$A$5:$C$447,3,FALSE),0)</f>
        <v>0</v>
      </c>
      <c r="Z2729">
        <f>IFERROR(VLOOKUP(C2729,RAIVA!$A$5:$C$16,3,FALSE),0)</f>
        <v>0</v>
      </c>
    </row>
    <row r="2730" spans="1:26" x14ac:dyDescent="0.3">
      <c r="A2730" s="2" t="s">
        <v>4178</v>
      </c>
      <c r="B2730" s="2" t="s">
        <v>4254</v>
      </c>
      <c r="C2730" s="2">
        <v>240660</v>
      </c>
      <c r="D2730" s="2">
        <v>2406601</v>
      </c>
      <c r="E2730" s="2" t="s">
        <v>4178</v>
      </c>
      <c r="F2730" s="2" t="s">
        <v>4254</v>
      </c>
      <c r="G2730" s="2">
        <f>IFERROR(VLOOKUP(D2730,Coordenadas!$A$2:$D$5571,3,FALSE),0)</f>
        <v>-6.1229500000000003</v>
      </c>
      <c r="H2730" s="2">
        <f>IFERROR(VLOOKUP(D2730,Coordenadas!$A$2:$D$5571,4,FALSE),0)</f>
        <v>-35.4724</v>
      </c>
      <c r="I2730" s="2" t="s">
        <v>5324</v>
      </c>
      <c r="J2730" s="2">
        <v>7564</v>
      </c>
      <c r="K2730" s="2" t="s">
        <v>5332</v>
      </c>
      <c r="L2730" s="2">
        <f>IFERROR(VLOOKUP(C2730,BOTULISMO!$A$3:$C$19,3,FALSE),0)</f>
        <v>0</v>
      </c>
      <c r="M2730" s="2">
        <f>IFERROR(VLOOKUP(C2730,'LEISHMANIOSE VISCERAL'!$A$4:$C$454,3,FALSE),0)</f>
        <v>0</v>
      </c>
      <c r="N2730" s="2">
        <f>IFERROR(VLOOKUP(C2730,'LEISHMANIOSE TEGUMENTAR'!$A$4:$C$1681,3,FALSE),0)</f>
        <v>0</v>
      </c>
      <c r="O2730" s="2">
        <f>IFERROR(VLOOKUP(C2730,'FEBRE AMARELA'!$A$4:$C$38,3,FALSE),0)</f>
        <v>0</v>
      </c>
      <c r="P2730" s="2">
        <f>IFERROR(VLOOKUP(C2730,DENGUE!$A$5:$C$4097,3,FALSE),0)</f>
        <v>0</v>
      </c>
      <c r="Q2730" s="2">
        <f>IFERROR(VLOOKUP(C2730,'HEPATITE VIRAL'!$A$5:$C$3162,3,FALSE),0)</f>
        <v>0</v>
      </c>
      <c r="R2730" s="2">
        <f>IFERROR(VLOOKUP(C2730,'FEBRE MACULOSA'!$A$5:$C$181,3,FALSE),0)</f>
        <v>0</v>
      </c>
      <c r="S2730" s="2">
        <f>IFERROR(VLOOKUP(C2730,LEPTOSPIROSE!$A$5:$C$1176,3,FALSE),0)</f>
        <v>0</v>
      </c>
      <c r="T2730" s="2">
        <f>IFERROR(VLOOKUP(C2730,'DOENÇA DE CHAGAS'!$A$5:$C$100,3,FALSE),0)</f>
        <v>0</v>
      </c>
      <c r="U2730" s="2">
        <f>IFERROR(VLOOKUP(C2730,'PICADAS DE COBRAS'!$A$6:$C$4645,3,FALSE),0)</f>
        <v>0</v>
      </c>
      <c r="V2730">
        <f>IFERROR(VLOOKUP(C2730,'ZIKA VIRUS'!$A$5:$C$2399,3,FALSE),0)</f>
        <v>2</v>
      </c>
      <c r="W2730">
        <f>IFERROR(VLOOKUP(C2730,'FEBRE TIFÓIDE'!$A$5:$C$46,3,FALSE),0)</f>
        <v>0</v>
      </c>
      <c r="X2730">
        <f>IFERROR(VLOOKUP(C2730,HANTAVIROSE!$A$5:$C$153,3,FALSE),0)</f>
        <v>0</v>
      </c>
      <c r="Y2730">
        <f>IFERROR(VLOOKUP(C2730,MENINGITE!$A$5:$C$447,3,FALSE),0)</f>
        <v>0</v>
      </c>
      <c r="Z2730">
        <f>IFERROR(VLOOKUP(C2730,RAIVA!$A$5:$C$16,3,FALSE),0)</f>
        <v>0</v>
      </c>
    </row>
    <row r="2731" spans="1:26" x14ac:dyDescent="0.3">
      <c r="A2731" s="2" t="s">
        <v>2425</v>
      </c>
      <c r="B2731" s="2" t="s">
        <v>116</v>
      </c>
      <c r="C2731" s="2">
        <v>313760</v>
      </c>
      <c r="D2731" s="2">
        <v>3137601</v>
      </c>
      <c r="E2731" s="2" t="s">
        <v>2425</v>
      </c>
      <c r="F2731" s="2" t="s">
        <v>116</v>
      </c>
      <c r="G2731" s="2">
        <f>IFERROR(VLOOKUP(D2731,Coordenadas!$A$2:$D$5571,3,FALSE),0)</f>
        <v>-19.639700000000001</v>
      </c>
      <c r="H2731" s="2">
        <f>IFERROR(VLOOKUP(D2731,Coordenadas!$A$2:$D$5571,4,FALSE),0)</f>
        <v>-43.8932</v>
      </c>
      <c r="I2731" s="2" t="s">
        <v>5325</v>
      </c>
      <c r="J2731" s="2">
        <v>52520</v>
      </c>
      <c r="K2731" s="2" t="s">
        <v>5331</v>
      </c>
      <c r="L2731" s="2">
        <f>IFERROR(VLOOKUP(C2731,BOTULISMO!$A$3:$C$19,3,FALSE),0)</f>
        <v>0</v>
      </c>
      <c r="M2731" s="2">
        <f>IFERROR(VLOOKUP(C2731,'LEISHMANIOSE VISCERAL'!$A$4:$C$454,3,FALSE),0)</f>
        <v>0</v>
      </c>
      <c r="N2731" s="2">
        <f>IFERROR(VLOOKUP(C2731,'LEISHMANIOSE TEGUMENTAR'!$A$4:$C$1681,3,FALSE),0)</f>
        <v>0</v>
      </c>
      <c r="O2731" s="2">
        <f>IFERROR(VLOOKUP(C2731,'FEBRE AMARELA'!$A$4:$C$38,3,FALSE),0)</f>
        <v>0</v>
      </c>
      <c r="P2731" s="2">
        <f>IFERROR(VLOOKUP(C2731,DENGUE!$A$5:$C$4097,3,FALSE),0)</f>
        <v>268</v>
      </c>
      <c r="Q2731" s="2">
        <f>IFERROR(VLOOKUP(C2731,'HEPATITE VIRAL'!$A$5:$C$3162,3,FALSE),0)</f>
        <v>13</v>
      </c>
      <c r="R2731" s="2">
        <f>IFERROR(VLOOKUP(C2731,'FEBRE MACULOSA'!$A$5:$C$181,3,FALSE),0)</f>
        <v>0</v>
      </c>
      <c r="S2731" s="2">
        <f>IFERROR(VLOOKUP(C2731,LEPTOSPIROSE!$A$5:$C$1176,3,FALSE),0)</f>
        <v>2</v>
      </c>
      <c r="T2731" s="2">
        <f>IFERROR(VLOOKUP(C2731,'DOENÇA DE CHAGAS'!$A$5:$C$100,3,FALSE),0)</f>
        <v>0</v>
      </c>
      <c r="U2731" s="2">
        <f>IFERROR(VLOOKUP(C2731,'PICADAS DE COBRAS'!$A$6:$C$4645,3,FALSE),0)</f>
        <v>255</v>
      </c>
      <c r="V2731">
        <f>IFERROR(VLOOKUP(C2731,'ZIKA VIRUS'!$A$5:$C$2399,3,FALSE),0)</f>
        <v>14</v>
      </c>
      <c r="W2731">
        <f>IFERROR(VLOOKUP(C2731,'FEBRE TIFÓIDE'!$A$5:$C$46,3,FALSE),0)</f>
        <v>0</v>
      </c>
      <c r="X2731">
        <f>IFERROR(VLOOKUP(C2731,HANTAVIROSE!$A$5:$C$153,3,FALSE),0)</f>
        <v>0</v>
      </c>
      <c r="Y2731">
        <f>IFERROR(VLOOKUP(C2731,MENINGITE!$A$5:$C$447,3,FALSE),0)</f>
        <v>1</v>
      </c>
      <c r="Z2731">
        <f>IFERROR(VLOOKUP(C2731,RAIVA!$A$5:$C$16,3,FALSE),0)</f>
        <v>0</v>
      </c>
    </row>
    <row r="2732" spans="1:26" x14ac:dyDescent="0.3">
      <c r="A2732" s="2" t="s">
        <v>3</v>
      </c>
      <c r="B2732" s="2" t="s">
        <v>116</v>
      </c>
      <c r="C2732" s="2">
        <v>521225</v>
      </c>
      <c r="D2732" s="2">
        <v>5212253</v>
      </c>
      <c r="E2732" s="2" t="s">
        <v>3</v>
      </c>
      <c r="F2732" s="2" t="s">
        <v>116</v>
      </c>
      <c r="G2732" s="2">
        <f>IFERROR(VLOOKUP(D2732,Coordenadas!$A$2:$D$5571,3,FALSE),0)</f>
        <v>-19.183199999999999</v>
      </c>
      <c r="H2732" s="2">
        <f>IFERROR(VLOOKUP(D2732,Coordenadas!$A$2:$D$5571,4,FALSE),0)</f>
        <v>-51.399799999999999</v>
      </c>
      <c r="I2732" s="2" t="s">
        <v>5327</v>
      </c>
      <c r="J2732" s="2">
        <v>1254</v>
      </c>
      <c r="K2732" s="2" t="s">
        <v>5332</v>
      </c>
      <c r="L2732" s="2">
        <f>IFERROR(VLOOKUP(C2732,BOTULISMO!$A$3:$C$19,3,FALSE),0)</f>
        <v>0</v>
      </c>
      <c r="M2732" s="2">
        <f>IFERROR(VLOOKUP(C2732,'LEISHMANIOSE VISCERAL'!$A$4:$C$454,3,FALSE),0)</f>
        <v>0</v>
      </c>
      <c r="N2732" s="2">
        <f>IFERROR(VLOOKUP(C2732,'LEISHMANIOSE TEGUMENTAR'!$A$4:$C$1681,3,FALSE),0)</f>
        <v>0</v>
      </c>
      <c r="O2732" s="2">
        <f>IFERROR(VLOOKUP(C2732,'FEBRE AMARELA'!$A$4:$C$38,3,FALSE),0)</f>
        <v>0</v>
      </c>
      <c r="P2732" s="2">
        <f>IFERROR(VLOOKUP(C2732,DENGUE!$A$5:$C$4097,3,FALSE),0)</f>
        <v>115</v>
      </c>
      <c r="Q2732" s="2">
        <f>IFERROR(VLOOKUP(C2732,'HEPATITE VIRAL'!$A$5:$C$3162,3,FALSE),0)</f>
        <v>1</v>
      </c>
      <c r="R2732" s="2">
        <f>IFERROR(VLOOKUP(C2732,'FEBRE MACULOSA'!$A$5:$C$181,3,FALSE),0)</f>
        <v>0</v>
      </c>
      <c r="S2732" s="2">
        <f>IFERROR(VLOOKUP(C2732,LEPTOSPIROSE!$A$5:$C$1176,3,FALSE),0)</f>
        <v>0</v>
      </c>
      <c r="T2732" s="2">
        <f>IFERROR(VLOOKUP(C2732,'DOENÇA DE CHAGAS'!$A$5:$C$100,3,FALSE),0)</f>
        <v>0</v>
      </c>
      <c r="U2732" s="2">
        <f>IFERROR(VLOOKUP(C2732,'PICADAS DE COBRAS'!$A$6:$C$4645,3,FALSE),0)</f>
        <v>3</v>
      </c>
      <c r="V2732">
        <f>IFERROR(VLOOKUP(C2732,'ZIKA VIRUS'!$A$5:$C$2399,3,FALSE),0)</f>
        <v>0</v>
      </c>
      <c r="W2732">
        <f>IFERROR(VLOOKUP(C2732,'FEBRE TIFÓIDE'!$A$5:$C$46,3,FALSE),0)</f>
        <v>0</v>
      </c>
      <c r="X2732">
        <f>IFERROR(VLOOKUP(C2732,HANTAVIROSE!$A$5:$C$153,3,FALSE),0)</f>
        <v>0</v>
      </c>
      <c r="Y2732">
        <f>IFERROR(VLOOKUP(C2732,MENINGITE!$A$5:$C$447,3,FALSE),0)</f>
        <v>0</v>
      </c>
      <c r="Z2732">
        <f>IFERROR(VLOOKUP(C2732,RAIVA!$A$5:$C$16,3,FALSE),0)</f>
        <v>0</v>
      </c>
    </row>
    <row r="2733" spans="1:26" x14ac:dyDescent="0.3">
      <c r="A2733" s="2" t="s">
        <v>3988</v>
      </c>
      <c r="B2733" s="2" t="s">
        <v>4088</v>
      </c>
      <c r="C2733" s="2">
        <v>250830</v>
      </c>
      <c r="D2733" s="2">
        <v>2508307</v>
      </c>
      <c r="E2733" s="2" t="s">
        <v>3988</v>
      </c>
      <c r="F2733" s="2" t="s">
        <v>4088</v>
      </c>
      <c r="G2733" s="2">
        <f>IFERROR(VLOOKUP(D2733,Coordenadas!$A$2:$D$5571,3,FALSE),0)</f>
        <v>-7.1553500000000003</v>
      </c>
      <c r="H2733" s="2">
        <f>IFERROR(VLOOKUP(D2733,Coordenadas!$A$2:$D$5571,4,FALSE),0)</f>
        <v>-35.8491</v>
      </c>
      <c r="I2733" s="2" t="s">
        <v>5324</v>
      </c>
      <c r="J2733" s="2">
        <v>25900</v>
      </c>
      <c r="K2733" s="2" t="s">
        <v>5330</v>
      </c>
      <c r="L2733" s="2">
        <f>IFERROR(VLOOKUP(C2733,BOTULISMO!$A$3:$C$19,3,FALSE),0)</f>
        <v>0</v>
      </c>
      <c r="M2733" s="2">
        <f>IFERROR(VLOOKUP(C2733,'LEISHMANIOSE VISCERAL'!$A$4:$C$454,3,FALSE),0)</f>
        <v>0</v>
      </c>
      <c r="N2733" s="2">
        <f>IFERROR(VLOOKUP(C2733,'LEISHMANIOSE TEGUMENTAR'!$A$4:$C$1681,3,FALSE),0)</f>
        <v>1</v>
      </c>
      <c r="O2733" s="2">
        <f>IFERROR(VLOOKUP(C2733,'FEBRE AMARELA'!$A$4:$C$38,3,FALSE),0)</f>
        <v>0</v>
      </c>
      <c r="P2733" s="2">
        <f>IFERROR(VLOOKUP(C2733,DENGUE!$A$5:$C$4097,3,FALSE),0)</f>
        <v>26</v>
      </c>
      <c r="Q2733" s="2">
        <f>IFERROR(VLOOKUP(C2733,'HEPATITE VIRAL'!$A$5:$C$3162,3,FALSE),0)</f>
        <v>2</v>
      </c>
      <c r="R2733" s="2">
        <f>IFERROR(VLOOKUP(C2733,'FEBRE MACULOSA'!$A$5:$C$181,3,FALSE),0)</f>
        <v>0</v>
      </c>
      <c r="S2733" s="2">
        <f>IFERROR(VLOOKUP(C2733,LEPTOSPIROSE!$A$5:$C$1176,3,FALSE),0)</f>
        <v>0</v>
      </c>
      <c r="T2733" s="2">
        <f>IFERROR(VLOOKUP(C2733,'DOENÇA DE CHAGAS'!$A$5:$C$100,3,FALSE),0)</f>
        <v>0</v>
      </c>
      <c r="U2733" s="2">
        <f>IFERROR(VLOOKUP(C2733,'PICADAS DE COBRAS'!$A$6:$C$4645,3,FALSE),0)</f>
        <v>0</v>
      </c>
      <c r="V2733">
        <f>IFERROR(VLOOKUP(C2733,'ZIKA VIRUS'!$A$5:$C$2399,3,FALSE),0)</f>
        <v>3</v>
      </c>
      <c r="W2733">
        <f>IFERROR(VLOOKUP(C2733,'FEBRE TIFÓIDE'!$A$5:$C$46,3,FALSE),0)</f>
        <v>0</v>
      </c>
      <c r="X2733">
        <f>IFERROR(VLOOKUP(C2733,HANTAVIROSE!$A$5:$C$153,3,FALSE),0)</f>
        <v>0</v>
      </c>
      <c r="Y2733">
        <f>IFERROR(VLOOKUP(C2733,MENINGITE!$A$5:$C$447,3,FALSE),0)</f>
        <v>0</v>
      </c>
      <c r="Z2733">
        <f>IFERROR(VLOOKUP(C2733,RAIVA!$A$5:$C$16,3,FALSE),0)</f>
        <v>0</v>
      </c>
    </row>
    <row r="2734" spans="1:26" x14ac:dyDescent="0.3">
      <c r="A2734" s="2" t="s">
        <v>470</v>
      </c>
      <c r="B2734" s="2" t="s">
        <v>735</v>
      </c>
      <c r="C2734" s="2">
        <v>431130</v>
      </c>
      <c r="D2734" s="2">
        <v>4311304</v>
      </c>
      <c r="E2734" s="2" t="s">
        <v>470</v>
      </c>
      <c r="F2734" s="2" t="s">
        <v>735</v>
      </c>
      <c r="G2734" s="2">
        <f>IFERROR(VLOOKUP(D2734,Coordenadas!$A$2:$D$5571,3,FALSE),0)</f>
        <v>-28.209299999999999</v>
      </c>
      <c r="H2734" s="2">
        <f>IFERROR(VLOOKUP(D2734,Coordenadas!$A$2:$D$5571,4,FALSE),0)</f>
        <v>-51.524799999999999</v>
      </c>
      <c r="I2734" s="2" t="s">
        <v>5326</v>
      </c>
      <c r="J2734" s="2">
        <v>27525</v>
      </c>
      <c r="K2734" s="2" t="s">
        <v>5330</v>
      </c>
      <c r="L2734" s="2">
        <f>IFERROR(VLOOKUP(C2734,BOTULISMO!$A$3:$C$19,3,FALSE),0)</f>
        <v>0</v>
      </c>
      <c r="M2734" s="2">
        <f>IFERROR(VLOOKUP(C2734,'LEISHMANIOSE VISCERAL'!$A$4:$C$454,3,FALSE),0)</f>
        <v>0</v>
      </c>
      <c r="N2734" s="2">
        <f>IFERROR(VLOOKUP(C2734,'LEISHMANIOSE TEGUMENTAR'!$A$4:$C$1681,3,FALSE),0)</f>
        <v>0</v>
      </c>
      <c r="O2734" s="2">
        <f>IFERROR(VLOOKUP(C2734,'FEBRE AMARELA'!$A$4:$C$38,3,FALSE),0)</f>
        <v>0</v>
      </c>
      <c r="P2734" s="2">
        <f>IFERROR(VLOOKUP(C2734,DENGUE!$A$5:$C$4097,3,FALSE),0)</f>
        <v>0</v>
      </c>
      <c r="Q2734" s="2">
        <f>IFERROR(VLOOKUP(C2734,'HEPATITE VIRAL'!$A$5:$C$3162,3,FALSE),0)</f>
        <v>48</v>
      </c>
      <c r="R2734" s="2">
        <f>IFERROR(VLOOKUP(C2734,'FEBRE MACULOSA'!$A$5:$C$181,3,FALSE),0)</f>
        <v>0</v>
      </c>
      <c r="S2734" s="2">
        <f>IFERROR(VLOOKUP(C2734,LEPTOSPIROSE!$A$5:$C$1176,3,FALSE),0)</f>
        <v>0</v>
      </c>
      <c r="T2734" s="2">
        <f>IFERROR(VLOOKUP(C2734,'DOENÇA DE CHAGAS'!$A$5:$C$100,3,FALSE),0)</f>
        <v>0</v>
      </c>
      <c r="U2734" s="2">
        <f>IFERROR(VLOOKUP(C2734,'PICADAS DE COBRAS'!$A$6:$C$4645,3,FALSE),0)</f>
        <v>51</v>
      </c>
      <c r="V2734">
        <f>IFERROR(VLOOKUP(C2734,'ZIKA VIRUS'!$A$5:$C$2399,3,FALSE),0)</f>
        <v>0</v>
      </c>
      <c r="W2734">
        <f>IFERROR(VLOOKUP(C2734,'FEBRE TIFÓIDE'!$A$5:$C$46,3,FALSE),0)</f>
        <v>0</v>
      </c>
      <c r="X2734">
        <f>IFERROR(VLOOKUP(C2734,HANTAVIROSE!$A$5:$C$153,3,FALSE),0)</f>
        <v>0</v>
      </c>
      <c r="Y2734">
        <f>IFERROR(VLOOKUP(C2734,MENINGITE!$A$5:$C$447,3,FALSE),0)</f>
        <v>0</v>
      </c>
      <c r="Z2734">
        <f>IFERROR(VLOOKUP(C2734,RAIVA!$A$5:$C$16,3,FALSE),0)</f>
        <v>0</v>
      </c>
    </row>
    <row r="2735" spans="1:26" x14ac:dyDescent="0.3">
      <c r="A2735" s="2" t="s">
        <v>470</v>
      </c>
      <c r="B2735" s="2" t="s">
        <v>737</v>
      </c>
      <c r="C2735" s="2">
        <v>431125</v>
      </c>
      <c r="D2735" s="2">
        <v>4311254</v>
      </c>
      <c r="E2735" s="2" t="s">
        <v>470</v>
      </c>
      <c r="F2735" s="2" t="s">
        <v>737</v>
      </c>
      <c r="G2735" s="2">
        <f>IFERROR(VLOOKUP(D2735,Coordenadas!$A$2:$D$5571,3,FALSE),0)</f>
        <v>-29.2348</v>
      </c>
      <c r="H2735" s="2">
        <f>IFERROR(VLOOKUP(D2735,Coordenadas!$A$2:$D$5571,4,FALSE),0)</f>
        <v>-52.799700000000001</v>
      </c>
      <c r="I2735" s="2" t="s">
        <v>5326</v>
      </c>
      <c r="J2735" s="2">
        <v>6185</v>
      </c>
      <c r="K2735" s="2" t="s">
        <v>5332</v>
      </c>
      <c r="L2735" s="2">
        <f>IFERROR(VLOOKUP(C2735,BOTULISMO!$A$3:$C$19,3,FALSE),0)</f>
        <v>0</v>
      </c>
      <c r="M2735" s="2">
        <f>IFERROR(VLOOKUP(C2735,'LEISHMANIOSE VISCERAL'!$A$4:$C$454,3,FALSE),0)</f>
        <v>0</v>
      </c>
      <c r="N2735" s="2">
        <f>IFERROR(VLOOKUP(C2735,'LEISHMANIOSE TEGUMENTAR'!$A$4:$C$1681,3,FALSE),0)</f>
        <v>0</v>
      </c>
      <c r="O2735" s="2">
        <f>IFERROR(VLOOKUP(C2735,'FEBRE AMARELA'!$A$4:$C$38,3,FALSE),0)</f>
        <v>0</v>
      </c>
      <c r="P2735" s="2">
        <f>IFERROR(VLOOKUP(C2735,DENGUE!$A$5:$C$4097,3,FALSE),0)</f>
        <v>0</v>
      </c>
      <c r="Q2735" s="2">
        <f>IFERROR(VLOOKUP(C2735,'HEPATITE VIRAL'!$A$5:$C$3162,3,FALSE),0)</f>
        <v>0</v>
      </c>
      <c r="R2735" s="2">
        <f>IFERROR(VLOOKUP(C2735,'FEBRE MACULOSA'!$A$5:$C$181,3,FALSE),0)</f>
        <v>0</v>
      </c>
      <c r="S2735" s="2">
        <f>IFERROR(VLOOKUP(C2735,LEPTOSPIROSE!$A$5:$C$1176,3,FALSE),0)</f>
        <v>0</v>
      </c>
      <c r="T2735" s="2">
        <f>IFERROR(VLOOKUP(C2735,'DOENÇA DE CHAGAS'!$A$5:$C$100,3,FALSE),0)</f>
        <v>0</v>
      </c>
      <c r="U2735" s="2">
        <f>IFERROR(VLOOKUP(C2735,'PICADAS DE COBRAS'!$A$6:$C$4645,3,FALSE),0)</f>
        <v>0</v>
      </c>
      <c r="V2735">
        <f>IFERROR(VLOOKUP(C2735,'ZIKA VIRUS'!$A$5:$C$2399,3,FALSE),0)</f>
        <v>0</v>
      </c>
      <c r="W2735">
        <f>IFERROR(VLOOKUP(C2735,'FEBRE TIFÓIDE'!$A$5:$C$46,3,FALSE),0)</f>
        <v>0</v>
      </c>
      <c r="X2735">
        <f>IFERROR(VLOOKUP(C2735,HANTAVIROSE!$A$5:$C$153,3,FALSE),0)</f>
        <v>0</v>
      </c>
      <c r="Y2735">
        <f>IFERROR(VLOOKUP(C2735,MENINGITE!$A$5:$C$447,3,FALSE),0)</f>
        <v>0</v>
      </c>
      <c r="Z2735">
        <f>IFERROR(VLOOKUP(C2735,RAIVA!$A$5:$C$16,3,FALSE),0)</f>
        <v>0</v>
      </c>
    </row>
    <row r="2736" spans="1:26" x14ac:dyDescent="0.3">
      <c r="A2736" s="2" t="s">
        <v>1637</v>
      </c>
      <c r="B2736" s="2" t="s">
        <v>1967</v>
      </c>
      <c r="C2736" s="2">
        <v>352630</v>
      </c>
      <c r="D2736" s="2">
        <v>3526308</v>
      </c>
      <c r="E2736" s="2" t="s">
        <v>1637</v>
      </c>
      <c r="F2736" s="2" t="s">
        <v>1967</v>
      </c>
      <c r="G2736" s="2">
        <f>IFERROR(VLOOKUP(D2736,Coordenadas!$A$2:$D$5571,3,FALSE),0)</f>
        <v>-23.084599999999998</v>
      </c>
      <c r="H2736" s="2">
        <f>IFERROR(VLOOKUP(D2736,Coordenadas!$A$2:$D$5571,4,FALSE),0)</f>
        <v>-45.194400000000002</v>
      </c>
      <c r="I2736" s="2" t="s">
        <v>5325</v>
      </c>
      <c r="J2736" s="2">
        <v>4841</v>
      </c>
      <c r="K2736" s="2" t="s">
        <v>5332</v>
      </c>
      <c r="L2736" s="2">
        <f>IFERROR(VLOOKUP(C2736,BOTULISMO!$A$3:$C$19,3,FALSE),0)</f>
        <v>0</v>
      </c>
      <c r="M2736" s="2">
        <f>IFERROR(VLOOKUP(C2736,'LEISHMANIOSE VISCERAL'!$A$4:$C$454,3,FALSE),0)</f>
        <v>0</v>
      </c>
      <c r="N2736" s="2">
        <f>IFERROR(VLOOKUP(C2736,'LEISHMANIOSE TEGUMENTAR'!$A$4:$C$1681,3,FALSE),0)</f>
        <v>0</v>
      </c>
      <c r="O2736" s="2">
        <f>IFERROR(VLOOKUP(C2736,'FEBRE AMARELA'!$A$4:$C$38,3,FALSE),0)</f>
        <v>0</v>
      </c>
      <c r="P2736" s="2">
        <f>IFERROR(VLOOKUP(C2736,DENGUE!$A$5:$C$4097,3,FALSE),0)</f>
        <v>1</v>
      </c>
      <c r="Q2736" s="2">
        <f>IFERROR(VLOOKUP(C2736,'HEPATITE VIRAL'!$A$5:$C$3162,3,FALSE),0)</f>
        <v>0</v>
      </c>
      <c r="R2736" s="2">
        <f>IFERROR(VLOOKUP(C2736,'FEBRE MACULOSA'!$A$5:$C$181,3,FALSE),0)</f>
        <v>0</v>
      </c>
      <c r="S2736" s="2">
        <f>IFERROR(VLOOKUP(C2736,LEPTOSPIROSE!$A$5:$C$1176,3,FALSE),0)</f>
        <v>0</v>
      </c>
      <c r="T2736" s="2">
        <f>IFERROR(VLOOKUP(C2736,'DOENÇA DE CHAGAS'!$A$5:$C$100,3,FALSE),0)</f>
        <v>0</v>
      </c>
      <c r="U2736" s="2">
        <f>IFERROR(VLOOKUP(C2736,'PICADAS DE COBRAS'!$A$6:$C$4645,3,FALSE),0)</f>
        <v>59</v>
      </c>
      <c r="V2736">
        <f>IFERROR(VLOOKUP(C2736,'ZIKA VIRUS'!$A$5:$C$2399,3,FALSE),0)</f>
        <v>2</v>
      </c>
      <c r="W2736">
        <f>IFERROR(VLOOKUP(C2736,'FEBRE TIFÓIDE'!$A$5:$C$46,3,FALSE),0)</f>
        <v>0</v>
      </c>
      <c r="X2736">
        <f>IFERROR(VLOOKUP(C2736,HANTAVIROSE!$A$5:$C$153,3,FALSE),0)</f>
        <v>0</v>
      </c>
      <c r="Y2736">
        <f>IFERROR(VLOOKUP(C2736,MENINGITE!$A$5:$C$447,3,FALSE),0)</f>
        <v>0</v>
      </c>
      <c r="Z2736">
        <f>IFERROR(VLOOKUP(C2736,RAIVA!$A$5:$C$16,3,FALSE),0)</f>
        <v>0</v>
      </c>
    </row>
    <row r="2737" spans="1:26" x14ac:dyDescent="0.3">
      <c r="A2737" s="2" t="s">
        <v>4490</v>
      </c>
      <c r="B2737" s="2" t="s">
        <v>4597</v>
      </c>
      <c r="C2737" s="2">
        <v>220554</v>
      </c>
      <c r="D2737" s="2">
        <v>2205540</v>
      </c>
      <c r="E2737" s="2" t="s">
        <v>4490</v>
      </c>
      <c r="F2737" s="2" t="s">
        <v>4597</v>
      </c>
      <c r="G2737" s="2">
        <f>IFERROR(VLOOKUP(D2737,Coordenadas!$A$2:$D$5571,3,FALSE),0)</f>
        <v>-5.8307399999999996</v>
      </c>
      <c r="H2737" s="2">
        <f>IFERROR(VLOOKUP(D2737,Coordenadas!$A$2:$D$5571,4,FALSE),0)</f>
        <v>-42.622300000000003</v>
      </c>
      <c r="I2737" s="2" t="s">
        <v>5324</v>
      </c>
      <c r="J2737" s="2">
        <v>2656</v>
      </c>
      <c r="K2737" s="2" t="s">
        <v>5332</v>
      </c>
      <c r="L2737" s="2">
        <f>IFERROR(VLOOKUP(C2737,BOTULISMO!$A$3:$C$19,3,FALSE),0)</f>
        <v>0</v>
      </c>
      <c r="M2737" s="2">
        <f>IFERROR(VLOOKUP(C2737,'LEISHMANIOSE VISCERAL'!$A$4:$C$454,3,FALSE),0)</f>
        <v>0</v>
      </c>
      <c r="N2737" s="2">
        <f>IFERROR(VLOOKUP(C2737,'LEISHMANIOSE TEGUMENTAR'!$A$4:$C$1681,3,FALSE),0)</f>
        <v>0</v>
      </c>
      <c r="O2737" s="2">
        <f>IFERROR(VLOOKUP(C2737,'FEBRE AMARELA'!$A$4:$C$38,3,FALSE),0)</f>
        <v>0</v>
      </c>
      <c r="P2737" s="2">
        <f>IFERROR(VLOOKUP(C2737,DENGUE!$A$5:$C$4097,3,FALSE),0)</f>
        <v>0</v>
      </c>
      <c r="Q2737" s="2">
        <f>IFERROR(VLOOKUP(C2737,'HEPATITE VIRAL'!$A$5:$C$3162,3,FALSE),0)</f>
        <v>0</v>
      </c>
      <c r="R2737" s="2">
        <f>IFERROR(VLOOKUP(C2737,'FEBRE MACULOSA'!$A$5:$C$181,3,FALSE),0)</f>
        <v>0</v>
      </c>
      <c r="S2737" s="2">
        <f>IFERROR(VLOOKUP(C2737,LEPTOSPIROSE!$A$5:$C$1176,3,FALSE),0)</f>
        <v>0</v>
      </c>
      <c r="T2737" s="2">
        <f>IFERROR(VLOOKUP(C2737,'DOENÇA DE CHAGAS'!$A$5:$C$100,3,FALSE),0)</f>
        <v>0</v>
      </c>
      <c r="U2737" s="2">
        <f>IFERROR(VLOOKUP(C2737,'PICADAS DE COBRAS'!$A$6:$C$4645,3,FALSE),0)</f>
        <v>0</v>
      </c>
      <c r="V2737">
        <f>IFERROR(VLOOKUP(C2737,'ZIKA VIRUS'!$A$5:$C$2399,3,FALSE),0)</f>
        <v>4</v>
      </c>
      <c r="W2737">
        <f>IFERROR(VLOOKUP(C2737,'FEBRE TIFÓIDE'!$A$5:$C$46,3,FALSE),0)</f>
        <v>0</v>
      </c>
      <c r="X2737">
        <f>IFERROR(VLOOKUP(C2737,HANTAVIROSE!$A$5:$C$153,3,FALSE),0)</f>
        <v>0</v>
      </c>
      <c r="Y2737">
        <f>IFERROR(VLOOKUP(C2737,MENINGITE!$A$5:$C$447,3,FALSE),0)</f>
        <v>0</v>
      </c>
      <c r="Z2737">
        <f>IFERROR(VLOOKUP(C2737,RAIVA!$A$5:$C$16,3,FALSE),0)</f>
        <v>0</v>
      </c>
    </row>
    <row r="2738" spans="1:26" x14ac:dyDescent="0.3">
      <c r="A2738" s="2" t="s">
        <v>967</v>
      </c>
      <c r="B2738" s="2" t="s">
        <v>1114</v>
      </c>
      <c r="C2738" s="2">
        <v>420940</v>
      </c>
      <c r="D2738" s="2">
        <v>4209409</v>
      </c>
      <c r="E2738" s="2" t="s">
        <v>967</v>
      </c>
      <c r="F2738" s="2" t="s">
        <v>1114</v>
      </c>
      <c r="G2738" s="2">
        <f>IFERROR(VLOOKUP(D2738,Coordenadas!$A$2:$D$5571,3,FALSE),0)</f>
        <v>-28.484300000000001</v>
      </c>
      <c r="H2738" s="2">
        <f>IFERROR(VLOOKUP(D2738,Coordenadas!$A$2:$D$5571,4,FALSE),0)</f>
        <v>-48.777200000000001</v>
      </c>
      <c r="I2738" s="2" t="s">
        <v>5326</v>
      </c>
      <c r="J2738" s="2">
        <v>51562</v>
      </c>
      <c r="K2738" s="2" t="s">
        <v>5331</v>
      </c>
      <c r="L2738" s="2">
        <f>IFERROR(VLOOKUP(C2738,BOTULISMO!$A$3:$C$19,3,FALSE),0)</f>
        <v>0</v>
      </c>
      <c r="M2738" s="2">
        <f>IFERROR(VLOOKUP(C2738,'LEISHMANIOSE VISCERAL'!$A$4:$C$454,3,FALSE),0)</f>
        <v>0</v>
      </c>
      <c r="N2738" s="2">
        <f>IFERROR(VLOOKUP(C2738,'LEISHMANIOSE TEGUMENTAR'!$A$4:$C$1681,3,FALSE),0)</f>
        <v>0</v>
      </c>
      <c r="O2738" s="2">
        <f>IFERROR(VLOOKUP(C2738,'FEBRE AMARELA'!$A$4:$C$38,3,FALSE),0)</f>
        <v>0</v>
      </c>
      <c r="P2738" s="2">
        <f>IFERROR(VLOOKUP(C2738,DENGUE!$A$5:$C$4097,3,FALSE),0)</f>
        <v>2</v>
      </c>
      <c r="Q2738" s="2">
        <f>IFERROR(VLOOKUP(C2738,'HEPATITE VIRAL'!$A$5:$C$3162,3,FALSE),0)</f>
        <v>46</v>
      </c>
      <c r="R2738" s="2">
        <f>IFERROR(VLOOKUP(C2738,'FEBRE MACULOSA'!$A$5:$C$181,3,FALSE),0)</f>
        <v>0</v>
      </c>
      <c r="S2738" s="2">
        <f>IFERROR(VLOOKUP(C2738,LEPTOSPIROSE!$A$5:$C$1176,3,FALSE),0)</f>
        <v>5</v>
      </c>
      <c r="T2738" s="2">
        <f>IFERROR(VLOOKUP(C2738,'DOENÇA DE CHAGAS'!$A$5:$C$100,3,FALSE),0)</f>
        <v>0</v>
      </c>
      <c r="U2738" s="2">
        <f>IFERROR(VLOOKUP(C2738,'PICADAS DE COBRAS'!$A$6:$C$4645,3,FALSE),0)</f>
        <v>13</v>
      </c>
      <c r="V2738">
        <f>IFERROR(VLOOKUP(C2738,'ZIKA VIRUS'!$A$5:$C$2399,3,FALSE),0)</f>
        <v>0</v>
      </c>
      <c r="W2738">
        <f>IFERROR(VLOOKUP(C2738,'FEBRE TIFÓIDE'!$A$5:$C$46,3,FALSE),0)</f>
        <v>0</v>
      </c>
      <c r="X2738">
        <f>IFERROR(VLOOKUP(C2738,HANTAVIROSE!$A$5:$C$153,3,FALSE),0)</f>
        <v>0</v>
      </c>
      <c r="Y2738">
        <f>IFERROR(VLOOKUP(C2738,MENINGITE!$A$5:$C$447,3,FALSE),0)</f>
        <v>0</v>
      </c>
      <c r="Z2738">
        <f>IFERROR(VLOOKUP(C2738,RAIVA!$A$5:$C$16,3,FALSE),0)</f>
        <v>0</v>
      </c>
    </row>
    <row r="2739" spans="1:26" x14ac:dyDescent="0.3">
      <c r="A2739" s="2" t="s">
        <v>392</v>
      </c>
      <c r="B2739" s="2" t="s">
        <v>420</v>
      </c>
      <c r="C2739" s="2">
        <v>500525</v>
      </c>
      <c r="D2739" s="2">
        <v>5005251</v>
      </c>
      <c r="E2739" s="2" t="s">
        <v>392</v>
      </c>
      <c r="F2739" s="2" t="s">
        <v>420</v>
      </c>
      <c r="G2739" s="2">
        <f>IFERROR(VLOOKUP(D2739,Coordenadas!$A$2:$D$5571,3,FALSE),0)</f>
        <v>-22.544799999999999</v>
      </c>
      <c r="H2739" s="2">
        <f>IFERROR(VLOOKUP(D2739,Coordenadas!$A$2:$D$5571,4,FALSE),0)</f>
        <v>-55.150199999999998</v>
      </c>
      <c r="I2739" s="2" t="s">
        <v>5327</v>
      </c>
      <c r="J2739" s="2">
        <v>6491</v>
      </c>
      <c r="K2739" s="2" t="s">
        <v>5332</v>
      </c>
      <c r="L2739" s="2">
        <f>IFERROR(VLOOKUP(C2739,BOTULISMO!$A$3:$C$19,3,FALSE),0)</f>
        <v>0</v>
      </c>
      <c r="M2739" s="2">
        <f>IFERROR(VLOOKUP(C2739,'LEISHMANIOSE VISCERAL'!$A$4:$C$454,3,FALSE),0)</f>
        <v>0</v>
      </c>
      <c r="N2739" s="2">
        <f>IFERROR(VLOOKUP(C2739,'LEISHMANIOSE TEGUMENTAR'!$A$4:$C$1681,3,FALSE),0)</f>
        <v>0</v>
      </c>
      <c r="O2739" s="2">
        <f>IFERROR(VLOOKUP(C2739,'FEBRE AMARELA'!$A$4:$C$38,3,FALSE),0)</f>
        <v>0</v>
      </c>
      <c r="P2739" s="2">
        <f>IFERROR(VLOOKUP(C2739,DENGUE!$A$5:$C$4097,3,FALSE),0)</f>
        <v>128</v>
      </c>
      <c r="Q2739" s="2">
        <f>IFERROR(VLOOKUP(C2739,'HEPATITE VIRAL'!$A$5:$C$3162,3,FALSE),0)</f>
        <v>0</v>
      </c>
      <c r="R2739" s="2">
        <f>IFERROR(VLOOKUP(C2739,'FEBRE MACULOSA'!$A$5:$C$181,3,FALSE),0)</f>
        <v>0</v>
      </c>
      <c r="S2739" s="2">
        <f>IFERROR(VLOOKUP(C2739,LEPTOSPIROSE!$A$5:$C$1176,3,FALSE),0)</f>
        <v>0</v>
      </c>
      <c r="T2739" s="2">
        <f>IFERROR(VLOOKUP(C2739,'DOENÇA DE CHAGAS'!$A$5:$C$100,3,FALSE),0)</f>
        <v>0</v>
      </c>
      <c r="U2739" s="2">
        <f>IFERROR(VLOOKUP(C2739,'PICADAS DE COBRAS'!$A$6:$C$4645,3,FALSE),0)</f>
        <v>22</v>
      </c>
      <c r="V2739">
        <f>IFERROR(VLOOKUP(C2739,'ZIKA VIRUS'!$A$5:$C$2399,3,FALSE),0)</f>
        <v>0</v>
      </c>
      <c r="W2739">
        <f>IFERROR(VLOOKUP(C2739,'FEBRE TIFÓIDE'!$A$5:$C$46,3,FALSE),0)</f>
        <v>0</v>
      </c>
      <c r="X2739">
        <f>IFERROR(VLOOKUP(C2739,HANTAVIROSE!$A$5:$C$153,3,FALSE),0)</f>
        <v>0</v>
      </c>
      <c r="Y2739">
        <f>IFERROR(VLOOKUP(C2739,MENINGITE!$A$5:$C$447,3,FALSE),0)</f>
        <v>0</v>
      </c>
      <c r="Z2739">
        <f>IFERROR(VLOOKUP(C2739,RAIVA!$A$5:$C$16,3,FALSE),0)</f>
        <v>0</v>
      </c>
    </row>
    <row r="2740" spans="1:26" x14ac:dyDescent="0.3">
      <c r="A2740" s="2" t="s">
        <v>3257</v>
      </c>
      <c r="B2740" s="2" t="s">
        <v>3436</v>
      </c>
      <c r="C2740" s="2">
        <v>291880</v>
      </c>
      <c r="D2740" s="2">
        <v>2918803</v>
      </c>
      <c r="E2740" s="2" t="s">
        <v>3257</v>
      </c>
      <c r="F2740" s="2" t="s">
        <v>3436</v>
      </c>
      <c r="G2740" s="2">
        <f>IFERROR(VLOOKUP(D2740,Coordenadas!$A$2:$D$5571,3,FALSE),0)</f>
        <v>-13.167299999999999</v>
      </c>
      <c r="H2740" s="2">
        <f>IFERROR(VLOOKUP(D2740,Coordenadas!$A$2:$D$5571,4,FALSE),0)</f>
        <v>-39.421300000000002</v>
      </c>
      <c r="I2740" s="2" t="s">
        <v>5324</v>
      </c>
      <c r="J2740" s="2">
        <v>22201</v>
      </c>
      <c r="K2740" s="2" t="s">
        <v>5330</v>
      </c>
      <c r="L2740" s="2">
        <f>IFERROR(VLOOKUP(C2740,BOTULISMO!$A$3:$C$19,3,FALSE),0)</f>
        <v>0</v>
      </c>
      <c r="M2740" s="2">
        <f>IFERROR(VLOOKUP(C2740,'LEISHMANIOSE VISCERAL'!$A$4:$C$454,3,FALSE),0)</f>
        <v>0</v>
      </c>
      <c r="N2740" s="2">
        <f>IFERROR(VLOOKUP(C2740,'LEISHMANIOSE TEGUMENTAR'!$A$4:$C$1681,3,FALSE),0)</f>
        <v>13</v>
      </c>
      <c r="O2740" s="2">
        <f>IFERROR(VLOOKUP(C2740,'FEBRE AMARELA'!$A$4:$C$38,3,FALSE),0)</f>
        <v>0</v>
      </c>
      <c r="P2740" s="2">
        <f>IFERROR(VLOOKUP(C2740,DENGUE!$A$5:$C$4097,3,FALSE),0)</f>
        <v>121</v>
      </c>
      <c r="Q2740" s="2">
        <f>IFERROR(VLOOKUP(C2740,'HEPATITE VIRAL'!$A$5:$C$3162,3,FALSE),0)</f>
        <v>0</v>
      </c>
      <c r="R2740" s="2">
        <f>IFERROR(VLOOKUP(C2740,'FEBRE MACULOSA'!$A$5:$C$181,3,FALSE),0)</f>
        <v>0</v>
      </c>
      <c r="S2740" s="2">
        <f>IFERROR(VLOOKUP(C2740,LEPTOSPIROSE!$A$5:$C$1176,3,FALSE),0)</f>
        <v>0</v>
      </c>
      <c r="T2740" s="2">
        <f>IFERROR(VLOOKUP(C2740,'DOENÇA DE CHAGAS'!$A$5:$C$100,3,FALSE),0)</f>
        <v>0</v>
      </c>
      <c r="U2740" s="2">
        <f>IFERROR(VLOOKUP(C2740,'PICADAS DE COBRAS'!$A$6:$C$4645,3,FALSE),0)</f>
        <v>67</v>
      </c>
      <c r="V2740">
        <f>IFERROR(VLOOKUP(C2740,'ZIKA VIRUS'!$A$5:$C$2399,3,FALSE),0)</f>
        <v>0</v>
      </c>
      <c r="W2740">
        <f>IFERROR(VLOOKUP(C2740,'FEBRE TIFÓIDE'!$A$5:$C$46,3,FALSE),0)</f>
        <v>0</v>
      </c>
      <c r="X2740">
        <f>IFERROR(VLOOKUP(C2740,HANTAVIROSE!$A$5:$C$153,3,FALSE),0)</f>
        <v>0</v>
      </c>
      <c r="Y2740">
        <f>IFERROR(VLOOKUP(C2740,MENINGITE!$A$5:$C$447,3,FALSE),0)</f>
        <v>0</v>
      </c>
      <c r="Z2740">
        <f>IFERROR(VLOOKUP(C2740,RAIVA!$A$5:$C$16,3,FALSE),0)</f>
        <v>0</v>
      </c>
    </row>
    <row r="2741" spans="1:26" x14ac:dyDescent="0.3">
      <c r="A2741" s="2" t="s">
        <v>2258</v>
      </c>
      <c r="B2741" s="2" t="s">
        <v>2313</v>
      </c>
      <c r="C2741" s="2">
        <v>330230</v>
      </c>
      <c r="D2741" s="2">
        <v>3302304</v>
      </c>
      <c r="E2741" s="2" t="s">
        <v>2258</v>
      </c>
      <c r="F2741" s="2" t="s">
        <v>2313</v>
      </c>
      <c r="G2741" s="2">
        <f>IFERROR(VLOOKUP(D2741,Coordenadas!$A$2:$D$5571,3,FALSE),0)</f>
        <v>-21.209099999999999</v>
      </c>
      <c r="H2741" s="2">
        <f>IFERROR(VLOOKUP(D2741,Coordenadas!$A$2:$D$5571,4,FALSE),0)</f>
        <v>-42.127099999999999</v>
      </c>
      <c r="I2741" s="2" t="s">
        <v>5325</v>
      </c>
      <c r="J2741" s="2">
        <v>7487</v>
      </c>
      <c r="K2741" s="2" t="s">
        <v>5332</v>
      </c>
      <c r="L2741" s="2">
        <f>IFERROR(VLOOKUP(C2741,BOTULISMO!$A$3:$C$19,3,FALSE),0)</f>
        <v>0</v>
      </c>
      <c r="M2741" s="2">
        <f>IFERROR(VLOOKUP(C2741,'LEISHMANIOSE VISCERAL'!$A$4:$C$454,3,FALSE),0)</f>
        <v>0</v>
      </c>
      <c r="N2741" s="2">
        <f>IFERROR(VLOOKUP(C2741,'LEISHMANIOSE TEGUMENTAR'!$A$4:$C$1681,3,FALSE),0)</f>
        <v>0</v>
      </c>
      <c r="O2741" s="2">
        <f>IFERROR(VLOOKUP(C2741,'FEBRE AMARELA'!$A$4:$C$38,3,FALSE),0)</f>
        <v>0</v>
      </c>
      <c r="P2741" s="2">
        <f>IFERROR(VLOOKUP(C2741,DENGUE!$A$5:$C$4097,3,FALSE),0)</f>
        <v>0</v>
      </c>
      <c r="Q2741" s="2">
        <f>IFERROR(VLOOKUP(C2741,'HEPATITE VIRAL'!$A$5:$C$3162,3,FALSE),0)</f>
        <v>0</v>
      </c>
      <c r="R2741" s="2">
        <f>IFERROR(VLOOKUP(C2741,'FEBRE MACULOSA'!$A$5:$C$181,3,FALSE),0)</f>
        <v>0</v>
      </c>
      <c r="S2741" s="2">
        <f>IFERROR(VLOOKUP(C2741,LEPTOSPIROSE!$A$5:$C$1176,3,FALSE),0)</f>
        <v>0</v>
      </c>
      <c r="T2741" s="2">
        <f>IFERROR(VLOOKUP(C2741,'DOENÇA DE CHAGAS'!$A$5:$C$100,3,FALSE),0)</f>
        <v>0</v>
      </c>
      <c r="U2741" s="2">
        <f>IFERROR(VLOOKUP(C2741,'PICADAS DE COBRAS'!$A$6:$C$4645,3,FALSE),0)</f>
        <v>0</v>
      </c>
      <c r="V2741">
        <f>IFERROR(VLOOKUP(C2741,'ZIKA VIRUS'!$A$5:$C$2399,3,FALSE),0)</f>
        <v>0</v>
      </c>
      <c r="W2741">
        <f>IFERROR(VLOOKUP(C2741,'FEBRE TIFÓIDE'!$A$5:$C$46,3,FALSE),0)</f>
        <v>0</v>
      </c>
      <c r="X2741">
        <f>IFERROR(VLOOKUP(C2741,HANTAVIROSE!$A$5:$C$153,3,FALSE),0)</f>
        <v>0</v>
      </c>
      <c r="Y2741">
        <f>IFERROR(VLOOKUP(C2741,MENINGITE!$A$5:$C$447,3,FALSE),0)</f>
        <v>0</v>
      </c>
      <c r="Z2741">
        <f>IFERROR(VLOOKUP(C2741,RAIVA!$A$5:$C$16,3,FALSE),0)</f>
        <v>0</v>
      </c>
    </row>
    <row r="2742" spans="1:26" x14ac:dyDescent="0.3">
      <c r="A2742" s="2" t="s">
        <v>4903</v>
      </c>
      <c r="B2742" s="2" t="s">
        <v>734</v>
      </c>
      <c r="C2742" s="2">
        <v>171200</v>
      </c>
      <c r="D2742" s="2">
        <v>1712009</v>
      </c>
      <c r="E2742" s="2" t="s">
        <v>4903</v>
      </c>
      <c r="F2742" s="2" t="s">
        <v>734</v>
      </c>
      <c r="G2742" s="2">
        <f>IFERROR(VLOOKUP(D2742,Coordenadas!$A$2:$D$5571,3,FALSE),0)</f>
        <v>-9.7499599999999997</v>
      </c>
      <c r="H2742" s="2">
        <f>IFERROR(VLOOKUP(D2742,Coordenadas!$A$2:$D$5571,4,FALSE),0)</f>
        <v>-48.356499999999997</v>
      </c>
      <c r="I2742" s="2" t="s">
        <v>5323</v>
      </c>
      <c r="J2742" s="2">
        <v>2773</v>
      </c>
      <c r="K2742" s="2" t="s">
        <v>5332</v>
      </c>
      <c r="L2742" s="2">
        <f>IFERROR(VLOOKUP(C2742,BOTULISMO!$A$3:$C$19,3,FALSE),0)</f>
        <v>0</v>
      </c>
      <c r="M2742" s="2">
        <f>IFERROR(VLOOKUP(C2742,'LEISHMANIOSE VISCERAL'!$A$4:$C$454,3,FALSE),0)</f>
        <v>0</v>
      </c>
      <c r="N2742" s="2">
        <f>IFERROR(VLOOKUP(C2742,'LEISHMANIOSE TEGUMENTAR'!$A$4:$C$1681,3,FALSE),0)</f>
        <v>0</v>
      </c>
      <c r="O2742" s="2">
        <f>IFERROR(VLOOKUP(C2742,'FEBRE AMARELA'!$A$4:$C$38,3,FALSE),0)</f>
        <v>0</v>
      </c>
      <c r="P2742" s="2">
        <f>IFERROR(VLOOKUP(C2742,DENGUE!$A$5:$C$4097,3,FALSE),0)</f>
        <v>1</v>
      </c>
      <c r="Q2742" s="2">
        <f>IFERROR(VLOOKUP(C2742,'HEPATITE VIRAL'!$A$5:$C$3162,3,FALSE),0)</f>
        <v>0</v>
      </c>
      <c r="R2742" s="2">
        <f>IFERROR(VLOOKUP(C2742,'FEBRE MACULOSA'!$A$5:$C$181,3,FALSE),0)</f>
        <v>0</v>
      </c>
      <c r="S2742" s="2">
        <f>IFERROR(VLOOKUP(C2742,LEPTOSPIROSE!$A$5:$C$1176,3,FALSE),0)</f>
        <v>0</v>
      </c>
      <c r="T2742" s="2">
        <f>IFERROR(VLOOKUP(C2742,'DOENÇA DE CHAGAS'!$A$5:$C$100,3,FALSE),0)</f>
        <v>0</v>
      </c>
      <c r="U2742" s="2">
        <f>IFERROR(VLOOKUP(C2742,'PICADAS DE COBRAS'!$A$6:$C$4645,3,FALSE),0)</f>
        <v>5</v>
      </c>
      <c r="V2742">
        <f>IFERROR(VLOOKUP(C2742,'ZIKA VIRUS'!$A$5:$C$2399,3,FALSE),0)</f>
        <v>0</v>
      </c>
      <c r="W2742">
        <f>IFERROR(VLOOKUP(C2742,'FEBRE TIFÓIDE'!$A$5:$C$46,3,FALSE),0)</f>
        <v>0</v>
      </c>
      <c r="X2742">
        <f>IFERROR(VLOOKUP(C2742,HANTAVIROSE!$A$5:$C$153,3,FALSE),0)</f>
        <v>0</v>
      </c>
      <c r="Y2742">
        <f>IFERROR(VLOOKUP(C2742,MENINGITE!$A$5:$C$447,3,FALSE),0)</f>
        <v>0</v>
      </c>
      <c r="Z2742">
        <f>IFERROR(VLOOKUP(C2742,RAIVA!$A$5:$C$16,3,FALSE),0)</f>
        <v>0</v>
      </c>
    </row>
    <row r="2743" spans="1:26" x14ac:dyDescent="0.3">
      <c r="A2743" s="2" t="s">
        <v>470</v>
      </c>
      <c r="B2743" s="2" t="s">
        <v>734</v>
      </c>
      <c r="C2743" s="2">
        <v>431140</v>
      </c>
      <c r="D2743" s="2">
        <v>4311403</v>
      </c>
      <c r="E2743" s="2" t="s">
        <v>470</v>
      </c>
      <c r="F2743" s="2" t="s">
        <v>734</v>
      </c>
      <c r="G2743" s="2">
        <f>IFERROR(VLOOKUP(D2743,Coordenadas!$A$2:$D$5571,3,FALSE),0)</f>
        <v>-29.459099999999999</v>
      </c>
      <c r="H2743" s="2">
        <f>IFERROR(VLOOKUP(D2743,Coordenadas!$A$2:$D$5571,4,FALSE),0)</f>
        <v>-51.964399999999998</v>
      </c>
      <c r="I2743" s="2" t="s">
        <v>5326</v>
      </c>
      <c r="J2743" s="2">
        <v>71445</v>
      </c>
      <c r="K2743" s="2" t="s">
        <v>5331</v>
      </c>
      <c r="L2743" s="2">
        <f>IFERROR(VLOOKUP(C2743,BOTULISMO!$A$3:$C$19,3,FALSE),0)</f>
        <v>0</v>
      </c>
      <c r="M2743" s="2">
        <f>IFERROR(VLOOKUP(C2743,'LEISHMANIOSE VISCERAL'!$A$4:$C$454,3,FALSE),0)</f>
        <v>0</v>
      </c>
      <c r="N2743" s="2">
        <f>IFERROR(VLOOKUP(C2743,'LEISHMANIOSE TEGUMENTAR'!$A$4:$C$1681,3,FALSE),0)</f>
        <v>0</v>
      </c>
      <c r="O2743" s="2">
        <f>IFERROR(VLOOKUP(C2743,'FEBRE AMARELA'!$A$4:$C$38,3,FALSE),0)</f>
        <v>0</v>
      </c>
      <c r="P2743" s="2">
        <f>IFERROR(VLOOKUP(C2743,DENGUE!$A$5:$C$4097,3,FALSE),0)</f>
        <v>3</v>
      </c>
      <c r="Q2743" s="2">
        <f>IFERROR(VLOOKUP(C2743,'HEPATITE VIRAL'!$A$5:$C$3162,3,FALSE),0)</f>
        <v>170</v>
      </c>
      <c r="R2743" s="2">
        <f>IFERROR(VLOOKUP(C2743,'FEBRE MACULOSA'!$A$5:$C$181,3,FALSE),0)</f>
        <v>0</v>
      </c>
      <c r="S2743" s="2">
        <f>IFERROR(VLOOKUP(C2743,LEPTOSPIROSE!$A$5:$C$1176,3,FALSE),0)</f>
        <v>30</v>
      </c>
      <c r="T2743" s="2">
        <f>IFERROR(VLOOKUP(C2743,'DOENÇA DE CHAGAS'!$A$5:$C$100,3,FALSE),0)</f>
        <v>0</v>
      </c>
      <c r="U2743" s="2">
        <f>IFERROR(VLOOKUP(C2743,'PICADAS DE COBRAS'!$A$6:$C$4645,3,FALSE),0)</f>
        <v>107</v>
      </c>
      <c r="V2743">
        <f>IFERROR(VLOOKUP(C2743,'ZIKA VIRUS'!$A$5:$C$2399,3,FALSE),0)</f>
        <v>0</v>
      </c>
      <c r="W2743">
        <f>IFERROR(VLOOKUP(C2743,'FEBRE TIFÓIDE'!$A$5:$C$46,3,FALSE),0)</f>
        <v>0</v>
      </c>
      <c r="X2743">
        <f>IFERROR(VLOOKUP(C2743,HANTAVIROSE!$A$5:$C$153,3,FALSE),0)</f>
        <v>0</v>
      </c>
      <c r="Y2743">
        <f>IFERROR(VLOOKUP(C2743,MENINGITE!$A$5:$C$447,3,FALSE),0)</f>
        <v>3</v>
      </c>
      <c r="Z2743">
        <f>IFERROR(VLOOKUP(C2743,RAIVA!$A$5:$C$16,3,FALSE),0)</f>
        <v>0</v>
      </c>
    </row>
    <row r="2744" spans="1:26" x14ac:dyDescent="0.3">
      <c r="A2744" s="2" t="s">
        <v>470</v>
      </c>
      <c r="B2744" s="2" t="s">
        <v>733</v>
      </c>
      <c r="C2744" s="2">
        <v>431142</v>
      </c>
      <c r="D2744" s="2">
        <v>4311429</v>
      </c>
      <c r="E2744" s="2" t="s">
        <v>470</v>
      </c>
      <c r="F2744" s="2" t="s">
        <v>733</v>
      </c>
      <c r="G2744" s="2">
        <f>IFERROR(VLOOKUP(D2744,Coordenadas!$A$2:$D$5571,3,FALSE),0)</f>
        <v>-27.691299999999998</v>
      </c>
      <c r="H2744" s="2">
        <f>IFERROR(VLOOKUP(D2744,Coordenadas!$A$2:$D$5571,4,FALSE),0)</f>
        <v>-53.181800000000003</v>
      </c>
      <c r="I2744" s="2" t="s">
        <v>5326</v>
      </c>
      <c r="J2744" s="2">
        <v>2487</v>
      </c>
      <c r="K2744" s="2" t="s">
        <v>5332</v>
      </c>
      <c r="L2744" s="2">
        <f>IFERROR(VLOOKUP(C2744,BOTULISMO!$A$3:$C$19,3,FALSE),0)</f>
        <v>0</v>
      </c>
      <c r="M2744" s="2">
        <f>IFERROR(VLOOKUP(C2744,'LEISHMANIOSE VISCERAL'!$A$4:$C$454,3,FALSE),0)</f>
        <v>0</v>
      </c>
      <c r="N2744" s="2">
        <f>IFERROR(VLOOKUP(C2744,'LEISHMANIOSE TEGUMENTAR'!$A$4:$C$1681,3,FALSE),0)</f>
        <v>0</v>
      </c>
      <c r="O2744" s="2">
        <f>IFERROR(VLOOKUP(C2744,'FEBRE AMARELA'!$A$4:$C$38,3,FALSE),0)</f>
        <v>0</v>
      </c>
      <c r="P2744" s="2">
        <f>IFERROR(VLOOKUP(C2744,DENGUE!$A$5:$C$4097,3,FALSE),0)</f>
        <v>2</v>
      </c>
      <c r="Q2744" s="2">
        <f>IFERROR(VLOOKUP(C2744,'HEPATITE VIRAL'!$A$5:$C$3162,3,FALSE),0)</f>
        <v>0</v>
      </c>
      <c r="R2744" s="2">
        <f>IFERROR(VLOOKUP(C2744,'FEBRE MACULOSA'!$A$5:$C$181,3,FALSE),0)</f>
        <v>0</v>
      </c>
      <c r="S2744" s="2">
        <f>IFERROR(VLOOKUP(C2744,LEPTOSPIROSE!$A$5:$C$1176,3,FALSE),0)</f>
        <v>0</v>
      </c>
      <c r="T2744" s="2">
        <f>IFERROR(VLOOKUP(C2744,'DOENÇA DE CHAGAS'!$A$5:$C$100,3,FALSE),0)</f>
        <v>0</v>
      </c>
      <c r="U2744" s="2">
        <f>IFERROR(VLOOKUP(C2744,'PICADAS DE COBRAS'!$A$6:$C$4645,3,FALSE),0)</f>
        <v>3</v>
      </c>
      <c r="V2744">
        <f>IFERROR(VLOOKUP(C2744,'ZIKA VIRUS'!$A$5:$C$2399,3,FALSE),0)</f>
        <v>0</v>
      </c>
      <c r="W2744">
        <f>IFERROR(VLOOKUP(C2744,'FEBRE TIFÓIDE'!$A$5:$C$46,3,FALSE),0)</f>
        <v>0</v>
      </c>
      <c r="X2744">
        <f>IFERROR(VLOOKUP(C2744,HANTAVIROSE!$A$5:$C$153,3,FALSE),0)</f>
        <v>0</v>
      </c>
      <c r="Y2744">
        <f>IFERROR(VLOOKUP(C2744,MENINGITE!$A$5:$C$447,3,FALSE),0)</f>
        <v>0</v>
      </c>
      <c r="Z2744">
        <f>IFERROR(VLOOKUP(C2744,RAIVA!$A$5:$C$16,3,FALSE),0)</f>
        <v>0</v>
      </c>
    </row>
    <row r="2745" spans="1:26" x14ac:dyDescent="0.3">
      <c r="A2745" s="2" t="s">
        <v>967</v>
      </c>
      <c r="B2745" s="2" t="s">
        <v>1113</v>
      </c>
      <c r="C2745" s="2">
        <v>420945</v>
      </c>
      <c r="D2745" s="2">
        <v>4209458</v>
      </c>
      <c r="E2745" s="2" t="s">
        <v>967</v>
      </c>
      <c r="F2745" s="2" t="s">
        <v>1113</v>
      </c>
      <c r="G2745" s="2">
        <f>IFERROR(VLOOKUP(D2745,Coordenadas!$A$2:$D$5571,3,FALSE),0)</f>
        <v>-26.857600000000001</v>
      </c>
      <c r="H2745" s="2">
        <f>IFERROR(VLOOKUP(D2745,Coordenadas!$A$2:$D$5571,4,FALSE),0)</f>
        <v>-52.564799999999998</v>
      </c>
      <c r="I2745" s="2" t="s">
        <v>5326</v>
      </c>
      <c r="J2745" s="2">
        <v>1490</v>
      </c>
      <c r="K2745" s="2" t="s">
        <v>5332</v>
      </c>
      <c r="L2745" s="2">
        <f>IFERROR(VLOOKUP(C2745,BOTULISMO!$A$3:$C$19,3,FALSE),0)</f>
        <v>0</v>
      </c>
      <c r="M2745" s="2">
        <f>IFERROR(VLOOKUP(C2745,'LEISHMANIOSE VISCERAL'!$A$4:$C$454,3,FALSE),0)</f>
        <v>0</v>
      </c>
      <c r="N2745" s="2">
        <f>IFERROR(VLOOKUP(C2745,'LEISHMANIOSE TEGUMENTAR'!$A$4:$C$1681,3,FALSE),0)</f>
        <v>0</v>
      </c>
      <c r="O2745" s="2">
        <f>IFERROR(VLOOKUP(C2745,'FEBRE AMARELA'!$A$4:$C$38,3,FALSE),0)</f>
        <v>0</v>
      </c>
      <c r="P2745" s="2">
        <f>IFERROR(VLOOKUP(C2745,DENGUE!$A$5:$C$4097,3,FALSE),0)</f>
        <v>0</v>
      </c>
      <c r="Q2745" s="2">
        <f>IFERROR(VLOOKUP(C2745,'HEPATITE VIRAL'!$A$5:$C$3162,3,FALSE),0)</f>
        <v>4</v>
      </c>
      <c r="R2745" s="2">
        <f>IFERROR(VLOOKUP(C2745,'FEBRE MACULOSA'!$A$5:$C$181,3,FALSE),0)</f>
        <v>0</v>
      </c>
      <c r="S2745" s="2">
        <f>IFERROR(VLOOKUP(C2745,LEPTOSPIROSE!$A$5:$C$1176,3,FALSE),0)</f>
        <v>0</v>
      </c>
      <c r="T2745" s="2">
        <f>IFERROR(VLOOKUP(C2745,'DOENÇA DE CHAGAS'!$A$5:$C$100,3,FALSE),0)</f>
        <v>0</v>
      </c>
      <c r="U2745" s="2">
        <f>IFERROR(VLOOKUP(C2745,'PICADAS DE COBRAS'!$A$6:$C$4645,3,FALSE),0)</f>
        <v>8</v>
      </c>
      <c r="V2745">
        <f>IFERROR(VLOOKUP(C2745,'ZIKA VIRUS'!$A$5:$C$2399,3,FALSE),0)</f>
        <v>0</v>
      </c>
      <c r="W2745">
        <f>IFERROR(VLOOKUP(C2745,'FEBRE TIFÓIDE'!$A$5:$C$46,3,FALSE),0)</f>
        <v>0</v>
      </c>
      <c r="X2745">
        <f>IFERROR(VLOOKUP(C2745,HANTAVIROSE!$A$5:$C$153,3,FALSE),0)</f>
        <v>0</v>
      </c>
      <c r="Y2745">
        <f>IFERROR(VLOOKUP(C2745,MENINGITE!$A$5:$C$447,3,FALSE),0)</f>
        <v>0</v>
      </c>
      <c r="Z2745">
        <f>IFERROR(VLOOKUP(C2745,RAIVA!$A$5:$C$16,3,FALSE),0)</f>
        <v>0</v>
      </c>
    </row>
    <row r="2746" spans="1:26" x14ac:dyDescent="0.3">
      <c r="A2746" s="2" t="s">
        <v>4704</v>
      </c>
      <c r="B2746" s="2" t="s">
        <v>4802</v>
      </c>
      <c r="C2746" s="2">
        <v>210598</v>
      </c>
      <c r="D2746" s="2">
        <v>2105989</v>
      </c>
      <c r="E2746" s="2" t="s">
        <v>4704</v>
      </c>
      <c r="F2746" s="2" t="s">
        <v>4802</v>
      </c>
      <c r="G2746" s="2">
        <f>IFERROR(VLOOKUP(D2746,Coordenadas!$A$2:$D$5571,3,FALSE),0)</f>
        <v>-6.1853899999999999</v>
      </c>
      <c r="H2746" s="2">
        <f>IFERROR(VLOOKUP(D2746,Coordenadas!$A$2:$D$5571,4,FALSE),0)</f>
        <v>-47.029299999999999</v>
      </c>
      <c r="I2746" s="2" t="s">
        <v>5324</v>
      </c>
      <c r="J2746" s="2">
        <v>6923</v>
      </c>
      <c r="K2746" s="2" t="s">
        <v>5332</v>
      </c>
      <c r="L2746" s="2">
        <f>IFERROR(VLOOKUP(C2746,BOTULISMO!$A$3:$C$19,3,FALSE),0)</f>
        <v>0</v>
      </c>
      <c r="M2746" s="2">
        <f>IFERROR(VLOOKUP(C2746,'LEISHMANIOSE VISCERAL'!$A$4:$C$454,3,FALSE),0)</f>
        <v>0</v>
      </c>
      <c r="N2746" s="2">
        <f>IFERROR(VLOOKUP(C2746,'LEISHMANIOSE TEGUMENTAR'!$A$4:$C$1681,3,FALSE),0)</f>
        <v>1</v>
      </c>
      <c r="O2746" s="2">
        <f>IFERROR(VLOOKUP(C2746,'FEBRE AMARELA'!$A$4:$C$38,3,FALSE),0)</f>
        <v>0</v>
      </c>
      <c r="P2746" s="2">
        <f>IFERROR(VLOOKUP(C2746,DENGUE!$A$5:$C$4097,3,FALSE),0)</f>
        <v>14</v>
      </c>
      <c r="Q2746" s="2">
        <f>IFERROR(VLOOKUP(C2746,'HEPATITE VIRAL'!$A$5:$C$3162,3,FALSE),0)</f>
        <v>0</v>
      </c>
      <c r="R2746" s="2">
        <f>IFERROR(VLOOKUP(C2746,'FEBRE MACULOSA'!$A$5:$C$181,3,FALSE),0)</f>
        <v>0</v>
      </c>
      <c r="S2746" s="2">
        <f>IFERROR(VLOOKUP(C2746,LEPTOSPIROSE!$A$5:$C$1176,3,FALSE),0)</f>
        <v>0</v>
      </c>
      <c r="T2746" s="2">
        <f>IFERROR(VLOOKUP(C2746,'DOENÇA DE CHAGAS'!$A$5:$C$100,3,FALSE),0)</f>
        <v>0</v>
      </c>
      <c r="U2746" s="2">
        <f>IFERROR(VLOOKUP(C2746,'PICADAS DE COBRAS'!$A$6:$C$4645,3,FALSE),0)</f>
        <v>1</v>
      </c>
      <c r="V2746">
        <f>IFERROR(VLOOKUP(C2746,'ZIKA VIRUS'!$A$5:$C$2399,3,FALSE),0)</f>
        <v>0</v>
      </c>
      <c r="W2746">
        <f>IFERROR(VLOOKUP(C2746,'FEBRE TIFÓIDE'!$A$5:$C$46,3,FALSE),0)</f>
        <v>0</v>
      </c>
      <c r="X2746">
        <f>IFERROR(VLOOKUP(C2746,HANTAVIROSE!$A$5:$C$153,3,FALSE),0)</f>
        <v>0</v>
      </c>
      <c r="Y2746">
        <f>IFERROR(VLOOKUP(C2746,MENINGITE!$A$5:$C$447,3,FALSE),0)</f>
        <v>0</v>
      </c>
      <c r="Z2746">
        <f>IFERROR(VLOOKUP(C2746,RAIVA!$A$5:$C$16,3,FALSE),0)</f>
        <v>0</v>
      </c>
    </row>
    <row r="2747" spans="1:26" x14ac:dyDescent="0.3">
      <c r="A2747" s="2" t="s">
        <v>3257</v>
      </c>
      <c r="B2747" s="2" t="s">
        <v>3435</v>
      </c>
      <c r="C2747" s="2">
        <v>291890</v>
      </c>
      <c r="D2747" s="2">
        <v>2918902</v>
      </c>
      <c r="E2747" s="2" t="s">
        <v>3257</v>
      </c>
      <c r="F2747" s="2" t="s">
        <v>3435</v>
      </c>
      <c r="G2747" s="2">
        <f>IFERROR(VLOOKUP(D2747,Coordenadas!$A$2:$D$5571,3,FALSE),0)</f>
        <v>-17.605599999999999</v>
      </c>
      <c r="H2747" s="2">
        <f>IFERROR(VLOOKUP(D2747,Coordenadas!$A$2:$D$5571,4,FALSE),0)</f>
        <v>-40.338299999999997</v>
      </c>
      <c r="I2747" s="2" t="s">
        <v>5324</v>
      </c>
      <c r="J2747" s="2">
        <v>3733</v>
      </c>
      <c r="K2747" s="2" t="s">
        <v>5332</v>
      </c>
      <c r="L2747" s="2">
        <f>IFERROR(VLOOKUP(C2747,BOTULISMO!$A$3:$C$19,3,FALSE),0)</f>
        <v>0</v>
      </c>
      <c r="M2747" s="2">
        <f>IFERROR(VLOOKUP(C2747,'LEISHMANIOSE VISCERAL'!$A$4:$C$454,3,FALSE),0)</f>
        <v>0</v>
      </c>
      <c r="N2747" s="2">
        <f>IFERROR(VLOOKUP(C2747,'LEISHMANIOSE TEGUMENTAR'!$A$4:$C$1681,3,FALSE),0)</f>
        <v>1</v>
      </c>
      <c r="O2747" s="2">
        <f>IFERROR(VLOOKUP(C2747,'FEBRE AMARELA'!$A$4:$C$38,3,FALSE),0)</f>
        <v>0</v>
      </c>
      <c r="P2747" s="2">
        <f>IFERROR(VLOOKUP(C2747,DENGUE!$A$5:$C$4097,3,FALSE),0)</f>
        <v>3</v>
      </c>
      <c r="Q2747" s="2">
        <f>IFERROR(VLOOKUP(C2747,'HEPATITE VIRAL'!$A$5:$C$3162,3,FALSE),0)</f>
        <v>0</v>
      </c>
      <c r="R2747" s="2">
        <f>IFERROR(VLOOKUP(C2747,'FEBRE MACULOSA'!$A$5:$C$181,3,FALSE),0)</f>
        <v>0</v>
      </c>
      <c r="S2747" s="2">
        <f>IFERROR(VLOOKUP(C2747,LEPTOSPIROSE!$A$5:$C$1176,3,FALSE),0)</f>
        <v>0</v>
      </c>
      <c r="T2747" s="2">
        <f>IFERROR(VLOOKUP(C2747,'DOENÇA DE CHAGAS'!$A$5:$C$100,3,FALSE),0)</f>
        <v>0</v>
      </c>
      <c r="U2747" s="2">
        <f>IFERROR(VLOOKUP(C2747,'PICADAS DE COBRAS'!$A$6:$C$4645,3,FALSE),0)</f>
        <v>4</v>
      </c>
      <c r="V2747">
        <f>IFERROR(VLOOKUP(C2747,'ZIKA VIRUS'!$A$5:$C$2399,3,FALSE),0)</f>
        <v>0</v>
      </c>
      <c r="W2747">
        <f>IFERROR(VLOOKUP(C2747,'FEBRE TIFÓIDE'!$A$5:$C$46,3,FALSE),0)</f>
        <v>0</v>
      </c>
      <c r="X2747">
        <f>IFERROR(VLOOKUP(C2747,HANTAVIROSE!$A$5:$C$153,3,FALSE),0)</f>
        <v>0</v>
      </c>
      <c r="Y2747">
        <f>IFERROR(VLOOKUP(C2747,MENINGITE!$A$5:$C$447,3,FALSE),0)</f>
        <v>0</v>
      </c>
      <c r="Z2747">
        <f>IFERROR(VLOOKUP(C2747,RAIVA!$A$5:$C$16,3,FALSE),0)</f>
        <v>0</v>
      </c>
    </row>
    <row r="2748" spans="1:26" x14ac:dyDescent="0.3">
      <c r="A2748" s="2" t="s">
        <v>3257</v>
      </c>
      <c r="B2748" s="2" t="s">
        <v>3434</v>
      </c>
      <c r="C2748" s="2">
        <v>291900</v>
      </c>
      <c r="D2748" s="2">
        <v>2919009</v>
      </c>
      <c r="E2748" s="2" t="s">
        <v>3257</v>
      </c>
      <c r="F2748" s="2" t="s">
        <v>3434</v>
      </c>
      <c r="G2748" s="2">
        <f>IFERROR(VLOOKUP(D2748,Coordenadas!$A$2:$D$5571,3,FALSE),0)</f>
        <v>-12.3529</v>
      </c>
      <c r="H2748" s="2">
        <f>IFERROR(VLOOKUP(D2748,Coordenadas!$A$2:$D$5571,4,FALSE),0)</f>
        <v>-40.904800000000002</v>
      </c>
      <c r="I2748" s="2" t="s">
        <v>5324</v>
      </c>
      <c r="J2748" s="2">
        <v>3936</v>
      </c>
      <c r="K2748" s="2" t="s">
        <v>5332</v>
      </c>
      <c r="L2748" s="2">
        <f>IFERROR(VLOOKUP(C2748,BOTULISMO!$A$3:$C$19,3,FALSE),0)</f>
        <v>0</v>
      </c>
      <c r="M2748" s="2">
        <f>IFERROR(VLOOKUP(C2748,'LEISHMANIOSE VISCERAL'!$A$4:$C$454,3,FALSE),0)</f>
        <v>0</v>
      </c>
      <c r="N2748" s="2">
        <f>IFERROR(VLOOKUP(C2748,'LEISHMANIOSE TEGUMENTAR'!$A$4:$C$1681,3,FALSE),0)</f>
        <v>0</v>
      </c>
      <c r="O2748" s="2">
        <f>IFERROR(VLOOKUP(C2748,'FEBRE AMARELA'!$A$4:$C$38,3,FALSE),0)</f>
        <v>0</v>
      </c>
      <c r="P2748" s="2">
        <f>IFERROR(VLOOKUP(C2748,DENGUE!$A$5:$C$4097,3,FALSE),0)</f>
        <v>5</v>
      </c>
      <c r="Q2748" s="2">
        <f>IFERROR(VLOOKUP(C2748,'HEPATITE VIRAL'!$A$5:$C$3162,3,FALSE),0)</f>
        <v>0</v>
      </c>
      <c r="R2748" s="2">
        <f>IFERROR(VLOOKUP(C2748,'FEBRE MACULOSA'!$A$5:$C$181,3,FALSE),0)</f>
        <v>0</v>
      </c>
      <c r="S2748" s="2">
        <f>IFERROR(VLOOKUP(C2748,LEPTOSPIROSE!$A$5:$C$1176,3,FALSE),0)</f>
        <v>0</v>
      </c>
      <c r="T2748" s="2">
        <f>IFERROR(VLOOKUP(C2748,'DOENÇA DE CHAGAS'!$A$5:$C$100,3,FALSE),0)</f>
        <v>0</v>
      </c>
      <c r="U2748" s="2">
        <f>IFERROR(VLOOKUP(C2748,'PICADAS DE COBRAS'!$A$6:$C$4645,3,FALSE),0)</f>
        <v>22</v>
      </c>
      <c r="V2748">
        <f>IFERROR(VLOOKUP(C2748,'ZIKA VIRUS'!$A$5:$C$2399,3,FALSE),0)</f>
        <v>0</v>
      </c>
      <c r="W2748">
        <f>IFERROR(VLOOKUP(C2748,'FEBRE TIFÓIDE'!$A$5:$C$46,3,FALSE),0)</f>
        <v>0</v>
      </c>
      <c r="X2748">
        <f>IFERROR(VLOOKUP(C2748,HANTAVIROSE!$A$5:$C$153,3,FALSE),0)</f>
        <v>0</v>
      </c>
      <c r="Y2748">
        <f>IFERROR(VLOOKUP(C2748,MENINGITE!$A$5:$C$447,3,FALSE),0)</f>
        <v>0</v>
      </c>
      <c r="Z2748">
        <f>IFERROR(VLOOKUP(C2748,RAIVA!$A$5:$C$16,3,FALSE),0)</f>
        <v>0</v>
      </c>
    </row>
    <row r="2749" spans="1:26" x14ac:dyDescent="0.3">
      <c r="A2749" s="2" t="s">
        <v>3816</v>
      </c>
      <c r="B2749" s="2" t="s">
        <v>3893</v>
      </c>
      <c r="C2749" s="2">
        <v>260880</v>
      </c>
      <c r="D2749" s="2">
        <v>2608800</v>
      </c>
      <c r="E2749" s="2" t="s">
        <v>3816</v>
      </c>
      <c r="F2749" s="2" t="s">
        <v>3893</v>
      </c>
      <c r="G2749" s="2">
        <f>IFERROR(VLOOKUP(D2749,Coordenadas!$A$2:$D$5571,3,FALSE),0)</f>
        <v>-8.6579099999999993</v>
      </c>
      <c r="H2749" s="2">
        <f>IFERROR(VLOOKUP(D2749,Coordenadas!$A$2:$D$5571,4,FALSE),0)</f>
        <v>-36.329300000000003</v>
      </c>
      <c r="I2749" s="2" t="s">
        <v>5324</v>
      </c>
      <c r="J2749" s="2">
        <v>36628</v>
      </c>
      <c r="K2749" s="2" t="s">
        <v>5330</v>
      </c>
      <c r="L2749" s="2">
        <f>IFERROR(VLOOKUP(C2749,BOTULISMO!$A$3:$C$19,3,FALSE),0)</f>
        <v>0</v>
      </c>
      <c r="M2749" s="2">
        <f>IFERROR(VLOOKUP(C2749,'LEISHMANIOSE VISCERAL'!$A$4:$C$454,3,FALSE),0)</f>
        <v>0</v>
      </c>
      <c r="N2749" s="2">
        <f>IFERROR(VLOOKUP(C2749,'LEISHMANIOSE TEGUMENTAR'!$A$4:$C$1681,3,FALSE),0)</f>
        <v>0</v>
      </c>
      <c r="O2749" s="2">
        <f>IFERROR(VLOOKUP(C2749,'FEBRE AMARELA'!$A$4:$C$38,3,FALSE),0)</f>
        <v>0</v>
      </c>
      <c r="P2749" s="2">
        <f>IFERROR(VLOOKUP(C2749,DENGUE!$A$5:$C$4097,3,FALSE),0)</f>
        <v>3</v>
      </c>
      <c r="Q2749" s="2">
        <f>IFERROR(VLOOKUP(C2749,'HEPATITE VIRAL'!$A$5:$C$3162,3,FALSE),0)</f>
        <v>1</v>
      </c>
      <c r="R2749" s="2">
        <f>IFERROR(VLOOKUP(C2749,'FEBRE MACULOSA'!$A$5:$C$181,3,FALSE),0)</f>
        <v>0</v>
      </c>
      <c r="S2749" s="2">
        <f>IFERROR(VLOOKUP(C2749,LEPTOSPIROSE!$A$5:$C$1176,3,FALSE),0)</f>
        <v>0</v>
      </c>
      <c r="T2749" s="2">
        <f>IFERROR(VLOOKUP(C2749,'DOENÇA DE CHAGAS'!$A$5:$C$100,3,FALSE),0)</f>
        <v>0</v>
      </c>
      <c r="U2749" s="2">
        <f>IFERROR(VLOOKUP(C2749,'PICADAS DE COBRAS'!$A$6:$C$4645,3,FALSE),0)</f>
        <v>259</v>
      </c>
      <c r="V2749">
        <f>IFERROR(VLOOKUP(C2749,'ZIKA VIRUS'!$A$5:$C$2399,3,FALSE),0)</f>
        <v>10</v>
      </c>
      <c r="W2749">
        <f>IFERROR(VLOOKUP(C2749,'FEBRE TIFÓIDE'!$A$5:$C$46,3,FALSE),0)</f>
        <v>0</v>
      </c>
      <c r="X2749">
        <f>IFERROR(VLOOKUP(C2749,HANTAVIROSE!$A$5:$C$153,3,FALSE),0)</f>
        <v>0</v>
      </c>
      <c r="Y2749">
        <f>IFERROR(VLOOKUP(C2749,MENINGITE!$A$5:$C$447,3,FALSE),0)</f>
        <v>0</v>
      </c>
      <c r="Z2749">
        <f>IFERROR(VLOOKUP(C2749,RAIVA!$A$5:$C$16,3,FALSE),0)</f>
        <v>0</v>
      </c>
    </row>
    <row r="2750" spans="1:26" x14ac:dyDescent="0.3">
      <c r="A2750" s="2" t="s">
        <v>3257</v>
      </c>
      <c r="B2750" s="2" t="s">
        <v>3433</v>
      </c>
      <c r="C2750" s="2">
        <v>291905</v>
      </c>
      <c r="D2750" s="2">
        <v>2919058</v>
      </c>
      <c r="E2750" s="2" t="s">
        <v>3257</v>
      </c>
      <c r="F2750" s="2" t="s">
        <v>3433</v>
      </c>
      <c r="G2750" s="2">
        <f>IFERROR(VLOOKUP(D2750,Coordenadas!$A$2:$D$5571,3,FALSE),0)</f>
        <v>-13.4663</v>
      </c>
      <c r="H2750" s="2">
        <f>IFERROR(VLOOKUP(D2750,Coordenadas!$A$2:$D$5571,4,FALSE),0)</f>
        <v>-40.220399999999998</v>
      </c>
      <c r="I2750" s="2" t="s">
        <v>5324</v>
      </c>
      <c r="J2750" s="2">
        <v>8305</v>
      </c>
      <c r="K2750" s="2" t="s">
        <v>5332</v>
      </c>
      <c r="L2750" s="2">
        <f>IFERROR(VLOOKUP(C2750,BOTULISMO!$A$3:$C$19,3,FALSE),0)</f>
        <v>0</v>
      </c>
      <c r="M2750" s="2">
        <f>IFERROR(VLOOKUP(C2750,'LEISHMANIOSE VISCERAL'!$A$4:$C$454,3,FALSE),0)</f>
        <v>0</v>
      </c>
      <c r="N2750" s="2">
        <f>IFERROR(VLOOKUP(C2750,'LEISHMANIOSE TEGUMENTAR'!$A$4:$C$1681,3,FALSE),0)</f>
        <v>1</v>
      </c>
      <c r="O2750" s="2">
        <f>IFERROR(VLOOKUP(C2750,'FEBRE AMARELA'!$A$4:$C$38,3,FALSE),0)</f>
        <v>0</v>
      </c>
      <c r="P2750" s="2">
        <f>IFERROR(VLOOKUP(C2750,DENGUE!$A$5:$C$4097,3,FALSE),0)</f>
        <v>17</v>
      </c>
      <c r="Q2750" s="2">
        <f>IFERROR(VLOOKUP(C2750,'HEPATITE VIRAL'!$A$5:$C$3162,3,FALSE),0)</f>
        <v>1</v>
      </c>
      <c r="R2750" s="2">
        <f>IFERROR(VLOOKUP(C2750,'FEBRE MACULOSA'!$A$5:$C$181,3,FALSE),0)</f>
        <v>0</v>
      </c>
      <c r="S2750" s="2">
        <f>IFERROR(VLOOKUP(C2750,LEPTOSPIROSE!$A$5:$C$1176,3,FALSE),0)</f>
        <v>0</v>
      </c>
      <c r="T2750" s="2">
        <f>IFERROR(VLOOKUP(C2750,'DOENÇA DE CHAGAS'!$A$5:$C$100,3,FALSE),0)</f>
        <v>0</v>
      </c>
      <c r="U2750" s="2">
        <f>IFERROR(VLOOKUP(C2750,'PICADAS DE COBRAS'!$A$6:$C$4645,3,FALSE),0)</f>
        <v>96</v>
      </c>
      <c r="V2750">
        <f>IFERROR(VLOOKUP(C2750,'ZIKA VIRUS'!$A$5:$C$2399,3,FALSE),0)</f>
        <v>0</v>
      </c>
      <c r="W2750">
        <f>IFERROR(VLOOKUP(C2750,'FEBRE TIFÓIDE'!$A$5:$C$46,3,FALSE),0)</f>
        <v>0</v>
      </c>
      <c r="X2750">
        <f>IFERROR(VLOOKUP(C2750,HANTAVIROSE!$A$5:$C$153,3,FALSE),0)</f>
        <v>0</v>
      </c>
      <c r="Y2750">
        <f>IFERROR(VLOOKUP(C2750,MENINGITE!$A$5:$C$447,3,FALSE),0)</f>
        <v>0</v>
      </c>
      <c r="Z2750">
        <f>IFERROR(VLOOKUP(C2750,RAIVA!$A$5:$C$16,3,FALSE),0)</f>
        <v>0</v>
      </c>
    </row>
    <row r="2751" spans="1:26" x14ac:dyDescent="0.3">
      <c r="A2751" s="2" t="s">
        <v>4178</v>
      </c>
      <c r="B2751" s="2" t="s">
        <v>4253</v>
      </c>
      <c r="C2751" s="2">
        <v>240670</v>
      </c>
      <c r="D2751" s="2">
        <v>2406700</v>
      </c>
      <c r="E2751" s="2" t="s">
        <v>4178</v>
      </c>
      <c r="F2751" s="2" t="s">
        <v>4253</v>
      </c>
      <c r="G2751" s="2">
        <f>IFERROR(VLOOKUP(D2751,Coordenadas!$A$2:$D$5571,3,FALSE),0)</f>
        <v>-5.6932200000000002</v>
      </c>
      <c r="H2751" s="2">
        <f>IFERROR(VLOOKUP(D2751,Coordenadas!$A$2:$D$5571,4,FALSE),0)</f>
        <v>-36.247</v>
      </c>
      <c r="I2751" s="2" t="s">
        <v>5324</v>
      </c>
      <c r="J2751" s="2">
        <v>10381</v>
      </c>
      <c r="K2751" s="2" t="s">
        <v>5332</v>
      </c>
      <c r="L2751" s="2">
        <f>IFERROR(VLOOKUP(C2751,BOTULISMO!$A$3:$C$19,3,FALSE),0)</f>
        <v>0</v>
      </c>
      <c r="M2751" s="2">
        <f>IFERROR(VLOOKUP(C2751,'LEISHMANIOSE VISCERAL'!$A$4:$C$454,3,FALSE),0)</f>
        <v>0</v>
      </c>
      <c r="N2751" s="2">
        <f>IFERROR(VLOOKUP(C2751,'LEISHMANIOSE TEGUMENTAR'!$A$4:$C$1681,3,FALSE),0)</f>
        <v>0</v>
      </c>
      <c r="O2751" s="2">
        <f>IFERROR(VLOOKUP(C2751,'FEBRE AMARELA'!$A$4:$C$38,3,FALSE),0)</f>
        <v>0</v>
      </c>
      <c r="P2751" s="2">
        <f>IFERROR(VLOOKUP(C2751,DENGUE!$A$5:$C$4097,3,FALSE),0)</f>
        <v>6</v>
      </c>
      <c r="Q2751" s="2">
        <f>IFERROR(VLOOKUP(C2751,'HEPATITE VIRAL'!$A$5:$C$3162,3,FALSE),0)</f>
        <v>0</v>
      </c>
      <c r="R2751" s="2">
        <f>IFERROR(VLOOKUP(C2751,'FEBRE MACULOSA'!$A$5:$C$181,3,FALSE),0)</f>
        <v>0</v>
      </c>
      <c r="S2751" s="2">
        <f>IFERROR(VLOOKUP(C2751,LEPTOSPIROSE!$A$5:$C$1176,3,FALSE),0)</f>
        <v>0</v>
      </c>
      <c r="T2751" s="2">
        <f>IFERROR(VLOOKUP(C2751,'DOENÇA DE CHAGAS'!$A$5:$C$100,3,FALSE),0)</f>
        <v>0</v>
      </c>
      <c r="U2751" s="2">
        <f>IFERROR(VLOOKUP(C2751,'PICADAS DE COBRAS'!$A$6:$C$4645,3,FALSE),0)</f>
        <v>0</v>
      </c>
      <c r="V2751">
        <f>IFERROR(VLOOKUP(C2751,'ZIKA VIRUS'!$A$5:$C$2399,3,FALSE),0)</f>
        <v>0</v>
      </c>
      <c r="W2751">
        <f>IFERROR(VLOOKUP(C2751,'FEBRE TIFÓIDE'!$A$5:$C$46,3,FALSE),0)</f>
        <v>0</v>
      </c>
      <c r="X2751">
        <f>IFERROR(VLOOKUP(C2751,HANTAVIROSE!$A$5:$C$153,3,FALSE),0)</f>
        <v>0</v>
      </c>
      <c r="Y2751">
        <f>IFERROR(VLOOKUP(C2751,MENINGITE!$A$5:$C$447,3,FALSE),0)</f>
        <v>0</v>
      </c>
      <c r="Z2751">
        <f>IFERROR(VLOOKUP(C2751,RAIVA!$A$5:$C$16,3,FALSE),0)</f>
        <v>0</v>
      </c>
    </row>
    <row r="2752" spans="1:26" x14ac:dyDescent="0.3">
      <c r="A2752" s="2" t="s">
        <v>4178</v>
      </c>
      <c r="B2752" s="2" t="s">
        <v>4252</v>
      </c>
      <c r="C2752" s="2">
        <v>240680</v>
      </c>
      <c r="D2752" s="2">
        <v>2406809</v>
      </c>
      <c r="E2752" s="2" t="s">
        <v>4178</v>
      </c>
      <c r="F2752" s="2" t="s">
        <v>4252</v>
      </c>
      <c r="G2752" s="2">
        <f>IFERROR(VLOOKUP(D2752,Coordenadas!$A$2:$D$5571,3,FALSE),0)</f>
        <v>-6.1494299999999997</v>
      </c>
      <c r="H2752" s="2">
        <f>IFERROR(VLOOKUP(D2752,Coordenadas!$A$2:$D$5571,4,FALSE),0)</f>
        <v>-36.117100000000001</v>
      </c>
      <c r="I2752" s="2" t="s">
        <v>5324</v>
      </c>
      <c r="J2752" s="2">
        <v>4612</v>
      </c>
      <c r="K2752" s="2" t="s">
        <v>5332</v>
      </c>
      <c r="L2752" s="2">
        <f>IFERROR(VLOOKUP(C2752,BOTULISMO!$A$3:$C$19,3,FALSE),0)</f>
        <v>0</v>
      </c>
      <c r="M2752" s="2">
        <f>IFERROR(VLOOKUP(C2752,'LEISHMANIOSE VISCERAL'!$A$4:$C$454,3,FALSE),0)</f>
        <v>0</v>
      </c>
      <c r="N2752" s="2">
        <f>IFERROR(VLOOKUP(C2752,'LEISHMANIOSE TEGUMENTAR'!$A$4:$C$1681,3,FALSE),0)</f>
        <v>0</v>
      </c>
      <c r="O2752" s="2">
        <f>IFERROR(VLOOKUP(C2752,'FEBRE AMARELA'!$A$4:$C$38,3,FALSE),0)</f>
        <v>0</v>
      </c>
      <c r="P2752" s="2">
        <f>IFERROR(VLOOKUP(C2752,DENGUE!$A$5:$C$4097,3,FALSE),0)</f>
        <v>4</v>
      </c>
      <c r="Q2752" s="2">
        <f>IFERROR(VLOOKUP(C2752,'HEPATITE VIRAL'!$A$5:$C$3162,3,FALSE),0)</f>
        <v>1</v>
      </c>
      <c r="R2752" s="2">
        <f>IFERROR(VLOOKUP(C2752,'FEBRE MACULOSA'!$A$5:$C$181,3,FALSE),0)</f>
        <v>0</v>
      </c>
      <c r="S2752" s="2">
        <f>IFERROR(VLOOKUP(C2752,LEPTOSPIROSE!$A$5:$C$1176,3,FALSE),0)</f>
        <v>0</v>
      </c>
      <c r="T2752" s="2">
        <f>IFERROR(VLOOKUP(C2752,'DOENÇA DE CHAGAS'!$A$5:$C$100,3,FALSE),0)</f>
        <v>0</v>
      </c>
      <c r="U2752" s="2">
        <f>IFERROR(VLOOKUP(C2752,'PICADAS DE COBRAS'!$A$6:$C$4645,3,FALSE),0)</f>
        <v>11</v>
      </c>
      <c r="V2752">
        <f>IFERROR(VLOOKUP(C2752,'ZIKA VIRUS'!$A$5:$C$2399,3,FALSE),0)</f>
        <v>4</v>
      </c>
      <c r="W2752">
        <f>IFERROR(VLOOKUP(C2752,'FEBRE TIFÓIDE'!$A$5:$C$46,3,FALSE),0)</f>
        <v>0</v>
      </c>
      <c r="X2752">
        <f>IFERROR(VLOOKUP(C2752,HANTAVIROSE!$A$5:$C$153,3,FALSE),0)</f>
        <v>0</v>
      </c>
      <c r="Y2752">
        <f>IFERROR(VLOOKUP(C2752,MENINGITE!$A$5:$C$447,3,FALSE),0)</f>
        <v>0</v>
      </c>
      <c r="Z2752">
        <f>IFERROR(VLOOKUP(C2752,RAIVA!$A$5:$C$16,3,FALSE),0)</f>
        <v>0</v>
      </c>
    </row>
    <row r="2753" spans="1:26" x14ac:dyDescent="0.3">
      <c r="A2753" s="2" t="s">
        <v>2425</v>
      </c>
      <c r="B2753" s="2" t="s">
        <v>2836</v>
      </c>
      <c r="C2753" s="2">
        <v>313770</v>
      </c>
      <c r="D2753" s="2">
        <v>3137700</v>
      </c>
      <c r="E2753" s="2" t="s">
        <v>2425</v>
      </c>
      <c r="F2753" s="2" t="s">
        <v>2836</v>
      </c>
      <c r="G2753" s="2">
        <f>IFERROR(VLOOKUP(D2753,Coordenadas!$A$2:$D$5571,3,FALSE),0)</f>
        <v>-20.1539</v>
      </c>
      <c r="H2753" s="2">
        <f>IFERROR(VLOOKUP(D2753,Coordenadas!$A$2:$D$5571,4,FALSE),0)</f>
        <v>-41.622799999999998</v>
      </c>
      <c r="I2753" s="2" t="s">
        <v>5325</v>
      </c>
      <c r="J2753" s="2">
        <v>19609</v>
      </c>
      <c r="K2753" s="2" t="s">
        <v>5332</v>
      </c>
      <c r="L2753" s="2">
        <f>IFERROR(VLOOKUP(C2753,BOTULISMO!$A$3:$C$19,3,FALSE),0)</f>
        <v>0</v>
      </c>
      <c r="M2753" s="2">
        <f>IFERROR(VLOOKUP(C2753,'LEISHMANIOSE VISCERAL'!$A$4:$C$454,3,FALSE),0)</f>
        <v>0</v>
      </c>
      <c r="N2753" s="2">
        <f>IFERROR(VLOOKUP(C2753,'LEISHMANIOSE TEGUMENTAR'!$A$4:$C$1681,3,FALSE),0)</f>
        <v>33</v>
      </c>
      <c r="O2753" s="2">
        <f>IFERROR(VLOOKUP(C2753,'FEBRE AMARELA'!$A$4:$C$38,3,FALSE),0)</f>
        <v>0</v>
      </c>
      <c r="P2753" s="2">
        <f>IFERROR(VLOOKUP(C2753,DENGUE!$A$5:$C$4097,3,FALSE),0)</f>
        <v>81</v>
      </c>
      <c r="Q2753" s="2">
        <f>IFERROR(VLOOKUP(C2753,'HEPATITE VIRAL'!$A$5:$C$3162,3,FALSE),0)</f>
        <v>0</v>
      </c>
      <c r="R2753" s="2">
        <f>IFERROR(VLOOKUP(C2753,'FEBRE MACULOSA'!$A$5:$C$181,3,FALSE),0)</f>
        <v>0</v>
      </c>
      <c r="S2753" s="2">
        <f>IFERROR(VLOOKUP(C2753,LEPTOSPIROSE!$A$5:$C$1176,3,FALSE),0)</f>
        <v>0</v>
      </c>
      <c r="T2753" s="2">
        <f>IFERROR(VLOOKUP(C2753,'DOENÇA DE CHAGAS'!$A$5:$C$100,3,FALSE),0)</f>
        <v>0</v>
      </c>
      <c r="U2753" s="2">
        <f>IFERROR(VLOOKUP(C2753,'PICADAS DE COBRAS'!$A$6:$C$4645,3,FALSE),0)</f>
        <v>54</v>
      </c>
      <c r="V2753">
        <f>IFERROR(VLOOKUP(C2753,'ZIKA VIRUS'!$A$5:$C$2399,3,FALSE),0)</f>
        <v>0</v>
      </c>
      <c r="W2753">
        <f>IFERROR(VLOOKUP(C2753,'FEBRE TIFÓIDE'!$A$5:$C$46,3,FALSE),0)</f>
        <v>0</v>
      </c>
      <c r="X2753">
        <f>IFERROR(VLOOKUP(C2753,HANTAVIROSE!$A$5:$C$153,3,FALSE),0)</f>
        <v>0</v>
      </c>
      <c r="Y2753">
        <f>IFERROR(VLOOKUP(C2753,MENINGITE!$A$5:$C$447,3,FALSE),0)</f>
        <v>0</v>
      </c>
      <c r="Z2753">
        <f>IFERROR(VLOOKUP(C2753,RAIVA!$A$5:$C$16,3,FALSE),0)</f>
        <v>0</v>
      </c>
    </row>
    <row r="2754" spans="1:26" x14ac:dyDescent="0.3">
      <c r="A2754" s="2" t="s">
        <v>3257</v>
      </c>
      <c r="B2754" s="2" t="s">
        <v>3432</v>
      </c>
      <c r="C2754" s="2">
        <v>291910</v>
      </c>
      <c r="D2754" s="2">
        <v>2919108</v>
      </c>
      <c r="E2754" s="2" t="s">
        <v>3257</v>
      </c>
      <c r="F2754" s="2" t="s">
        <v>3432</v>
      </c>
      <c r="G2754" s="2">
        <f>IFERROR(VLOOKUP(D2754,Coordenadas!$A$2:$D$5571,3,FALSE),0)</f>
        <v>-11.773</v>
      </c>
      <c r="H2754" s="2">
        <f>IFERROR(VLOOKUP(D2754,Coordenadas!$A$2:$D$5571,4,FALSE),0)</f>
        <v>-38.887</v>
      </c>
      <c r="I2754" s="2" t="s">
        <v>5324</v>
      </c>
      <c r="J2754" s="2">
        <v>9560</v>
      </c>
      <c r="K2754" s="2" t="s">
        <v>5332</v>
      </c>
      <c r="L2754" s="2">
        <f>IFERROR(VLOOKUP(C2754,BOTULISMO!$A$3:$C$19,3,FALSE),0)</f>
        <v>0</v>
      </c>
      <c r="M2754" s="2">
        <f>IFERROR(VLOOKUP(C2754,'LEISHMANIOSE VISCERAL'!$A$4:$C$454,3,FALSE),0)</f>
        <v>0</v>
      </c>
      <c r="N2754" s="2">
        <f>IFERROR(VLOOKUP(C2754,'LEISHMANIOSE TEGUMENTAR'!$A$4:$C$1681,3,FALSE),0)</f>
        <v>0</v>
      </c>
      <c r="O2754" s="2">
        <f>IFERROR(VLOOKUP(C2754,'FEBRE AMARELA'!$A$4:$C$38,3,FALSE),0)</f>
        <v>0</v>
      </c>
      <c r="P2754" s="2">
        <f>IFERROR(VLOOKUP(C2754,DENGUE!$A$5:$C$4097,3,FALSE),0)</f>
        <v>127</v>
      </c>
      <c r="Q2754" s="2">
        <f>IFERROR(VLOOKUP(C2754,'HEPATITE VIRAL'!$A$5:$C$3162,3,FALSE),0)</f>
        <v>1</v>
      </c>
      <c r="R2754" s="2">
        <f>IFERROR(VLOOKUP(C2754,'FEBRE MACULOSA'!$A$5:$C$181,3,FALSE),0)</f>
        <v>0</v>
      </c>
      <c r="S2754" s="2">
        <f>IFERROR(VLOOKUP(C2754,LEPTOSPIROSE!$A$5:$C$1176,3,FALSE),0)</f>
        <v>0</v>
      </c>
      <c r="T2754" s="2">
        <f>IFERROR(VLOOKUP(C2754,'DOENÇA DE CHAGAS'!$A$5:$C$100,3,FALSE),0)</f>
        <v>0</v>
      </c>
      <c r="U2754" s="2">
        <f>IFERROR(VLOOKUP(C2754,'PICADAS DE COBRAS'!$A$6:$C$4645,3,FALSE),0)</f>
        <v>0</v>
      </c>
      <c r="V2754">
        <f>IFERROR(VLOOKUP(C2754,'ZIKA VIRUS'!$A$5:$C$2399,3,FALSE),0)</f>
        <v>0</v>
      </c>
      <c r="W2754">
        <f>IFERROR(VLOOKUP(C2754,'FEBRE TIFÓIDE'!$A$5:$C$46,3,FALSE),0)</f>
        <v>0</v>
      </c>
      <c r="X2754">
        <f>IFERROR(VLOOKUP(C2754,HANTAVIROSE!$A$5:$C$153,3,FALSE),0)</f>
        <v>0</v>
      </c>
      <c r="Y2754">
        <f>IFERROR(VLOOKUP(C2754,MENINGITE!$A$5:$C$447,3,FALSE),0)</f>
        <v>0</v>
      </c>
      <c r="Z2754">
        <f>IFERROR(VLOOKUP(C2754,RAIVA!$A$5:$C$16,3,FALSE),0)</f>
        <v>0</v>
      </c>
    </row>
    <row r="2755" spans="1:26" x14ac:dyDescent="0.3">
      <c r="A2755" s="2" t="s">
        <v>2425</v>
      </c>
      <c r="B2755" s="2" t="s">
        <v>2835</v>
      </c>
      <c r="C2755" s="2">
        <v>313780</v>
      </c>
      <c r="D2755" s="2">
        <v>3137809</v>
      </c>
      <c r="E2755" s="2" t="s">
        <v>2425</v>
      </c>
      <c r="F2755" s="2" t="s">
        <v>2835</v>
      </c>
      <c r="G2755" s="2">
        <f>IFERROR(VLOOKUP(D2755,Coordenadas!$A$2:$D$5571,3,FALSE),0)</f>
        <v>-21.967099999999999</v>
      </c>
      <c r="H2755" s="2">
        <f>IFERROR(VLOOKUP(D2755,Coordenadas!$A$2:$D$5571,4,FALSE),0)</f>
        <v>-45.349800000000002</v>
      </c>
      <c r="I2755" s="2" t="s">
        <v>5325</v>
      </c>
      <c r="J2755" s="2">
        <v>19554</v>
      </c>
      <c r="K2755" s="2" t="s">
        <v>5332</v>
      </c>
      <c r="L2755" s="2">
        <f>IFERROR(VLOOKUP(C2755,BOTULISMO!$A$3:$C$19,3,FALSE),0)</f>
        <v>0</v>
      </c>
      <c r="M2755" s="2">
        <f>IFERROR(VLOOKUP(C2755,'LEISHMANIOSE VISCERAL'!$A$4:$C$454,3,FALSE),0)</f>
        <v>0</v>
      </c>
      <c r="N2755" s="2">
        <f>IFERROR(VLOOKUP(C2755,'LEISHMANIOSE TEGUMENTAR'!$A$4:$C$1681,3,FALSE),0)</f>
        <v>3</v>
      </c>
      <c r="O2755" s="2">
        <f>IFERROR(VLOOKUP(C2755,'FEBRE AMARELA'!$A$4:$C$38,3,FALSE),0)</f>
        <v>0</v>
      </c>
      <c r="P2755" s="2">
        <f>IFERROR(VLOOKUP(C2755,DENGUE!$A$5:$C$4097,3,FALSE),0)</f>
        <v>1</v>
      </c>
      <c r="Q2755" s="2">
        <f>IFERROR(VLOOKUP(C2755,'HEPATITE VIRAL'!$A$5:$C$3162,3,FALSE),0)</f>
        <v>2</v>
      </c>
      <c r="R2755" s="2">
        <f>IFERROR(VLOOKUP(C2755,'FEBRE MACULOSA'!$A$5:$C$181,3,FALSE),0)</f>
        <v>0</v>
      </c>
      <c r="S2755" s="2">
        <f>IFERROR(VLOOKUP(C2755,LEPTOSPIROSE!$A$5:$C$1176,3,FALSE),0)</f>
        <v>2</v>
      </c>
      <c r="T2755" s="2">
        <f>IFERROR(VLOOKUP(C2755,'DOENÇA DE CHAGAS'!$A$5:$C$100,3,FALSE),0)</f>
        <v>0</v>
      </c>
      <c r="U2755" s="2">
        <f>IFERROR(VLOOKUP(C2755,'PICADAS DE COBRAS'!$A$6:$C$4645,3,FALSE),0)</f>
        <v>3</v>
      </c>
      <c r="V2755">
        <f>IFERROR(VLOOKUP(C2755,'ZIKA VIRUS'!$A$5:$C$2399,3,FALSE),0)</f>
        <v>0</v>
      </c>
      <c r="W2755">
        <f>IFERROR(VLOOKUP(C2755,'FEBRE TIFÓIDE'!$A$5:$C$46,3,FALSE),0)</f>
        <v>0</v>
      </c>
      <c r="X2755">
        <f>IFERROR(VLOOKUP(C2755,HANTAVIROSE!$A$5:$C$153,3,FALSE),0)</f>
        <v>0</v>
      </c>
      <c r="Y2755">
        <f>IFERROR(VLOOKUP(C2755,MENINGITE!$A$5:$C$447,3,FALSE),0)</f>
        <v>0</v>
      </c>
      <c r="Z2755">
        <f>IFERROR(VLOOKUP(C2755,RAIVA!$A$5:$C$16,3,FALSE),0)</f>
        <v>0</v>
      </c>
    </row>
    <row r="2756" spans="1:26" x14ac:dyDescent="0.3">
      <c r="A2756" s="2" t="s">
        <v>250</v>
      </c>
      <c r="B2756" s="2" t="s">
        <v>5573</v>
      </c>
      <c r="C2756" s="2">
        <v>510523</v>
      </c>
      <c r="D2756" s="2">
        <v>5105234</v>
      </c>
      <c r="E2756" s="2" t="s">
        <v>250</v>
      </c>
      <c r="F2756" s="2" t="s">
        <v>329</v>
      </c>
      <c r="G2756" s="2">
        <f>IFERROR(VLOOKUP(D2756,Coordenadas!$A$2:$D$5571,3,FALSE),0)</f>
        <v>-15.3188</v>
      </c>
      <c r="H2756" s="2">
        <f>IFERROR(VLOOKUP(D2756,Coordenadas!$A$2:$D$5571,4,FALSE),0)</f>
        <v>-58.004600000000003</v>
      </c>
      <c r="I2756" s="2" t="s">
        <v>5327</v>
      </c>
      <c r="J2756" s="2">
        <v>5431</v>
      </c>
      <c r="K2756" s="2" t="s">
        <v>5332</v>
      </c>
      <c r="L2756" s="2">
        <f>IFERROR(VLOOKUP(C2756,BOTULISMO!$A$3:$C$19,3,FALSE),0)</f>
        <v>0</v>
      </c>
      <c r="M2756" s="2">
        <f>IFERROR(VLOOKUP(C2756,'LEISHMANIOSE VISCERAL'!$A$4:$C$454,3,FALSE),0)</f>
        <v>0</v>
      </c>
      <c r="N2756" s="2">
        <f>IFERROR(VLOOKUP(C2756,'LEISHMANIOSE TEGUMENTAR'!$A$4:$C$1681,3,FALSE),0)</f>
        <v>0</v>
      </c>
      <c r="O2756" s="2">
        <f>IFERROR(VLOOKUP(C2756,'FEBRE AMARELA'!$A$4:$C$38,3,FALSE),0)</f>
        <v>0</v>
      </c>
      <c r="P2756" s="2">
        <f>IFERROR(VLOOKUP(C2756,DENGUE!$A$5:$C$4097,3,FALSE),0)</f>
        <v>51</v>
      </c>
      <c r="Q2756" s="2">
        <f>IFERROR(VLOOKUP(C2756,'HEPATITE VIRAL'!$A$5:$C$3162,3,FALSE),0)</f>
        <v>7</v>
      </c>
      <c r="R2756" s="2">
        <f>IFERROR(VLOOKUP(C2756,'FEBRE MACULOSA'!$A$5:$C$181,3,FALSE),0)</f>
        <v>0</v>
      </c>
      <c r="S2756" s="2">
        <f>IFERROR(VLOOKUP(C2756,LEPTOSPIROSE!$A$5:$C$1176,3,FALSE),0)</f>
        <v>0</v>
      </c>
      <c r="T2756" s="2">
        <f>IFERROR(VLOOKUP(C2756,'DOENÇA DE CHAGAS'!$A$5:$C$100,3,FALSE),0)</f>
        <v>0</v>
      </c>
      <c r="U2756" s="2">
        <f>IFERROR(VLOOKUP(C2756,'PICADAS DE COBRAS'!$A$6:$C$4645,3,FALSE),0)</f>
        <v>0</v>
      </c>
      <c r="V2756">
        <f>IFERROR(VLOOKUP(C2756,'ZIKA VIRUS'!$A$5:$C$2399,3,FALSE),0)</f>
        <v>0</v>
      </c>
      <c r="W2756">
        <f>IFERROR(VLOOKUP(C2756,'FEBRE TIFÓIDE'!$A$5:$C$46,3,FALSE),0)</f>
        <v>0</v>
      </c>
      <c r="X2756">
        <f>IFERROR(VLOOKUP(C2756,HANTAVIROSE!$A$5:$C$153,3,FALSE),0)</f>
        <v>0</v>
      </c>
      <c r="Y2756">
        <f>IFERROR(VLOOKUP(C2756,MENINGITE!$A$5:$C$447,3,FALSE),0)</f>
        <v>0</v>
      </c>
      <c r="Z2756">
        <f>IFERROR(VLOOKUP(C2756,RAIVA!$A$5:$C$16,3,FALSE),0)</f>
        <v>0</v>
      </c>
    </row>
    <row r="2757" spans="1:26" x14ac:dyDescent="0.3">
      <c r="A2757" s="2" t="s">
        <v>2425</v>
      </c>
      <c r="B2757" s="2" t="s">
        <v>2834</v>
      </c>
      <c r="C2757" s="2">
        <v>313790</v>
      </c>
      <c r="D2757" s="2">
        <v>3137908</v>
      </c>
      <c r="E2757" s="2" t="s">
        <v>2425</v>
      </c>
      <c r="F2757" s="2" t="s">
        <v>2834</v>
      </c>
      <c r="G2757" s="2">
        <f>IFERROR(VLOOKUP(D2757,Coordenadas!$A$2:$D$5571,3,FALSE),0)</f>
        <v>-20.79</v>
      </c>
      <c r="H2757" s="2">
        <f>IFERROR(VLOOKUP(D2757,Coordenadas!$A$2:$D$5571,4,FALSE),0)</f>
        <v>-43.470599999999997</v>
      </c>
      <c r="I2757" s="2" t="s">
        <v>5325</v>
      </c>
      <c r="J2757" s="2">
        <v>3452</v>
      </c>
      <c r="K2757" s="2" t="s">
        <v>5332</v>
      </c>
      <c r="L2757" s="2">
        <f>IFERROR(VLOOKUP(C2757,BOTULISMO!$A$3:$C$19,3,FALSE),0)</f>
        <v>0</v>
      </c>
      <c r="M2757" s="2">
        <f>IFERROR(VLOOKUP(C2757,'LEISHMANIOSE VISCERAL'!$A$4:$C$454,3,FALSE),0)</f>
        <v>0</v>
      </c>
      <c r="N2757" s="2">
        <f>IFERROR(VLOOKUP(C2757,'LEISHMANIOSE TEGUMENTAR'!$A$4:$C$1681,3,FALSE),0)</f>
        <v>0</v>
      </c>
      <c r="O2757" s="2">
        <f>IFERROR(VLOOKUP(C2757,'FEBRE AMARELA'!$A$4:$C$38,3,FALSE),0)</f>
        <v>0</v>
      </c>
      <c r="P2757" s="2">
        <f>IFERROR(VLOOKUP(C2757,DENGUE!$A$5:$C$4097,3,FALSE),0)</f>
        <v>0</v>
      </c>
      <c r="Q2757" s="2">
        <f>IFERROR(VLOOKUP(C2757,'HEPATITE VIRAL'!$A$5:$C$3162,3,FALSE),0)</f>
        <v>0</v>
      </c>
      <c r="R2757" s="2">
        <f>IFERROR(VLOOKUP(C2757,'FEBRE MACULOSA'!$A$5:$C$181,3,FALSE),0)</f>
        <v>0</v>
      </c>
      <c r="S2757" s="2">
        <f>IFERROR(VLOOKUP(C2757,LEPTOSPIROSE!$A$5:$C$1176,3,FALSE),0)</f>
        <v>0</v>
      </c>
      <c r="T2757" s="2">
        <f>IFERROR(VLOOKUP(C2757,'DOENÇA DE CHAGAS'!$A$5:$C$100,3,FALSE),0)</f>
        <v>0</v>
      </c>
      <c r="U2757" s="2">
        <f>IFERROR(VLOOKUP(C2757,'PICADAS DE COBRAS'!$A$6:$C$4645,3,FALSE),0)</f>
        <v>23</v>
      </c>
      <c r="V2757">
        <f>IFERROR(VLOOKUP(C2757,'ZIKA VIRUS'!$A$5:$C$2399,3,FALSE),0)</f>
        <v>0</v>
      </c>
      <c r="W2757">
        <f>IFERROR(VLOOKUP(C2757,'FEBRE TIFÓIDE'!$A$5:$C$46,3,FALSE),0)</f>
        <v>0</v>
      </c>
      <c r="X2757">
        <f>IFERROR(VLOOKUP(C2757,HANTAVIROSE!$A$5:$C$153,3,FALSE),0)</f>
        <v>0</v>
      </c>
      <c r="Y2757">
        <f>IFERROR(VLOOKUP(C2757,MENINGITE!$A$5:$C$447,3,FALSE),0)</f>
        <v>0</v>
      </c>
      <c r="Z2757">
        <f>IFERROR(VLOOKUP(C2757,RAIVA!$A$5:$C$16,3,FALSE),0)</f>
        <v>0</v>
      </c>
    </row>
    <row r="2758" spans="1:26" x14ac:dyDescent="0.3">
      <c r="A2758" s="2" t="s">
        <v>4490</v>
      </c>
      <c r="B2758" s="2" t="s">
        <v>4591</v>
      </c>
      <c r="C2758" s="2">
        <v>220560</v>
      </c>
      <c r="D2758" s="2">
        <v>2205607</v>
      </c>
      <c r="E2758" s="2" t="s">
        <v>4490</v>
      </c>
      <c r="F2758" s="2" t="s">
        <v>4591</v>
      </c>
      <c r="G2758" s="2">
        <f>IFERROR(VLOOKUP(D2758,Coordenadas!$A$2:$D$5571,3,FALSE),0)</f>
        <v>-7.25922</v>
      </c>
      <c r="H2758" s="2">
        <f>IFERROR(VLOOKUP(D2758,Coordenadas!$A$2:$D$5571,4,FALSE),0)</f>
        <v>-43.936399999999999</v>
      </c>
      <c r="I2758" s="2" t="s">
        <v>5324</v>
      </c>
      <c r="J2758" s="2">
        <v>5281</v>
      </c>
      <c r="K2758" s="2" t="s">
        <v>5332</v>
      </c>
      <c r="L2758" s="2">
        <f>IFERROR(VLOOKUP(C2758,BOTULISMO!$A$3:$C$19,3,FALSE),0)</f>
        <v>0</v>
      </c>
      <c r="M2758" s="2">
        <f>IFERROR(VLOOKUP(C2758,'LEISHMANIOSE VISCERAL'!$A$4:$C$454,3,FALSE),0)</f>
        <v>0</v>
      </c>
      <c r="N2758" s="2">
        <f>IFERROR(VLOOKUP(C2758,'LEISHMANIOSE TEGUMENTAR'!$A$4:$C$1681,3,FALSE),0)</f>
        <v>0</v>
      </c>
      <c r="O2758" s="2">
        <f>IFERROR(VLOOKUP(C2758,'FEBRE AMARELA'!$A$4:$C$38,3,FALSE),0)</f>
        <v>0</v>
      </c>
      <c r="P2758" s="2">
        <f>IFERROR(VLOOKUP(C2758,DENGUE!$A$5:$C$4097,3,FALSE),0)</f>
        <v>0</v>
      </c>
      <c r="Q2758" s="2">
        <f>IFERROR(VLOOKUP(C2758,'HEPATITE VIRAL'!$A$5:$C$3162,3,FALSE),0)</f>
        <v>0</v>
      </c>
      <c r="R2758" s="2">
        <f>IFERROR(VLOOKUP(C2758,'FEBRE MACULOSA'!$A$5:$C$181,3,FALSE),0)</f>
        <v>0</v>
      </c>
      <c r="S2758" s="2">
        <f>IFERROR(VLOOKUP(C2758,LEPTOSPIROSE!$A$5:$C$1176,3,FALSE),0)</f>
        <v>0</v>
      </c>
      <c r="T2758" s="2">
        <f>IFERROR(VLOOKUP(C2758,'DOENÇA DE CHAGAS'!$A$5:$C$100,3,FALSE),0)</f>
        <v>0</v>
      </c>
      <c r="U2758" s="2">
        <f>IFERROR(VLOOKUP(C2758,'PICADAS DE COBRAS'!$A$6:$C$4645,3,FALSE),0)</f>
        <v>11</v>
      </c>
      <c r="V2758">
        <f>IFERROR(VLOOKUP(C2758,'ZIKA VIRUS'!$A$5:$C$2399,3,FALSE),0)</f>
        <v>0</v>
      </c>
      <c r="W2758">
        <f>IFERROR(VLOOKUP(C2758,'FEBRE TIFÓIDE'!$A$5:$C$46,3,FALSE),0)</f>
        <v>0</v>
      </c>
      <c r="X2758">
        <f>IFERROR(VLOOKUP(C2758,HANTAVIROSE!$A$5:$C$153,3,FALSE),0)</f>
        <v>0</v>
      </c>
      <c r="Y2758">
        <f>IFERROR(VLOOKUP(C2758,MENINGITE!$A$5:$C$447,3,FALSE),0)</f>
        <v>0</v>
      </c>
      <c r="Z2758">
        <f>IFERROR(VLOOKUP(C2758,RAIVA!$A$5:$C$16,3,FALSE),0)</f>
        <v>0</v>
      </c>
    </row>
    <row r="2759" spans="1:26" x14ac:dyDescent="0.3">
      <c r="A2759" s="2" t="s">
        <v>1256</v>
      </c>
      <c r="B2759" s="2" t="s">
        <v>1462</v>
      </c>
      <c r="C2759" s="2">
        <v>411320</v>
      </c>
      <c r="D2759" s="2">
        <v>4113205</v>
      </c>
      <c r="E2759" s="2" t="s">
        <v>1256</v>
      </c>
      <c r="F2759" s="2" t="s">
        <v>1462</v>
      </c>
      <c r="G2759" s="2">
        <f>IFERROR(VLOOKUP(D2759,Coordenadas!$A$2:$D$5571,3,FALSE),0)</f>
        <v>-25.767099999999999</v>
      </c>
      <c r="H2759" s="2">
        <f>IFERROR(VLOOKUP(D2759,Coordenadas!$A$2:$D$5571,4,FALSE),0)</f>
        <v>-49.716799999999999</v>
      </c>
      <c r="I2759" s="2" t="s">
        <v>5326</v>
      </c>
      <c r="J2759" s="2">
        <v>44932</v>
      </c>
      <c r="K2759" s="2" t="s">
        <v>5330</v>
      </c>
      <c r="L2759" s="2">
        <f>IFERROR(VLOOKUP(C2759,BOTULISMO!$A$3:$C$19,3,FALSE),0)</f>
        <v>0</v>
      </c>
      <c r="M2759" s="2">
        <f>IFERROR(VLOOKUP(C2759,'LEISHMANIOSE VISCERAL'!$A$4:$C$454,3,FALSE),0)</f>
        <v>0</v>
      </c>
      <c r="N2759" s="2">
        <f>IFERROR(VLOOKUP(C2759,'LEISHMANIOSE TEGUMENTAR'!$A$4:$C$1681,3,FALSE),0)</f>
        <v>0</v>
      </c>
      <c r="O2759" s="2">
        <f>IFERROR(VLOOKUP(C2759,'FEBRE AMARELA'!$A$4:$C$38,3,FALSE),0)</f>
        <v>0</v>
      </c>
      <c r="P2759" s="2">
        <f>IFERROR(VLOOKUP(C2759,DENGUE!$A$5:$C$4097,3,FALSE),0)</f>
        <v>4</v>
      </c>
      <c r="Q2759" s="2">
        <f>IFERROR(VLOOKUP(C2759,'HEPATITE VIRAL'!$A$5:$C$3162,3,FALSE),0)</f>
        <v>8</v>
      </c>
      <c r="R2759" s="2">
        <f>IFERROR(VLOOKUP(C2759,'FEBRE MACULOSA'!$A$5:$C$181,3,FALSE),0)</f>
        <v>0</v>
      </c>
      <c r="S2759" s="2">
        <f>IFERROR(VLOOKUP(C2759,LEPTOSPIROSE!$A$5:$C$1176,3,FALSE),0)</f>
        <v>1</v>
      </c>
      <c r="T2759" s="2">
        <f>IFERROR(VLOOKUP(C2759,'DOENÇA DE CHAGAS'!$A$5:$C$100,3,FALSE),0)</f>
        <v>0</v>
      </c>
      <c r="U2759" s="2">
        <f>IFERROR(VLOOKUP(C2759,'PICADAS DE COBRAS'!$A$6:$C$4645,3,FALSE),0)</f>
        <v>69</v>
      </c>
      <c r="V2759">
        <f>IFERROR(VLOOKUP(C2759,'ZIKA VIRUS'!$A$5:$C$2399,3,FALSE),0)</f>
        <v>0</v>
      </c>
      <c r="W2759">
        <f>IFERROR(VLOOKUP(C2759,'FEBRE TIFÓIDE'!$A$5:$C$46,3,FALSE),0)</f>
        <v>0</v>
      </c>
      <c r="X2759">
        <f>IFERROR(VLOOKUP(C2759,HANTAVIROSE!$A$5:$C$153,3,FALSE),0)</f>
        <v>0</v>
      </c>
      <c r="Y2759">
        <f>IFERROR(VLOOKUP(C2759,MENINGITE!$A$5:$C$447,3,FALSE),0)</f>
        <v>0</v>
      </c>
      <c r="Z2759">
        <f>IFERROR(VLOOKUP(C2759,RAIVA!$A$5:$C$16,3,FALSE),0)</f>
        <v>0</v>
      </c>
    </row>
    <row r="2760" spans="1:26" x14ac:dyDescent="0.3">
      <c r="A2760" s="2" t="s">
        <v>3257</v>
      </c>
      <c r="B2760" s="2" t="s">
        <v>3431</v>
      </c>
      <c r="C2760" s="2">
        <v>291915</v>
      </c>
      <c r="D2760" s="2">
        <v>2919157</v>
      </c>
      <c r="E2760" s="2" t="s">
        <v>3257</v>
      </c>
      <c r="F2760" s="2" t="s">
        <v>3431</v>
      </c>
      <c r="G2760" s="2">
        <f>IFERROR(VLOOKUP(D2760,Coordenadas!$A$2:$D$5571,3,FALSE),0)</f>
        <v>-11.3851</v>
      </c>
      <c r="H2760" s="2">
        <f>IFERROR(VLOOKUP(D2760,Coordenadas!$A$2:$D$5571,4,FALSE),0)</f>
        <v>-41.828600000000002</v>
      </c>
      <c r="I2760" s="2" t="s">
        <v>5324</v>
      </c>
      <c r="J2760" s="2">
        <v>25646</v>
      </c>
      <c r="K2760" s="2" t="s">
        <v>5330</v>
      </c>
      <c r="L2760" s="2">
        <f>IFERROR(VLOOKUP(C2760,BOTULISMO!$A$3:$C$19,3,FALSE),0)</f>
        <v>0</v>
      </c>
      <c r="M2760" s="2">
        <f>IFERROR(VLOOKUP(C2760,'LEISHMANIOSE VISCERAL'!$A$4:$C$454,3,FALSE),0)</f>
        <v>4</v>
      </c>
      <c r="N2760" s="2">
        <f>IFERROR(VLOOKUP(C2760,'LEISHMANIOSE TEGUMENTAR'!$A$4:$C$1681,3,FALSE),0)</f>
        <v>0</v>
      </c>
      <c r="O2760" s="2">
        <f>IFERROR(VLOOKUP(C2760,'FEBRE AMARELA'!$A$4:$C$38,3,FALSE),0)</f>
        <v>0</v>
      </c>
      <c r="P2760" s="2">
        <f>IFERROR(VLOOKUP(C2760,DENGUE!$A$5:$C$4097,3,FALSE),0)</f>
        <v>106</v>
      </c>
      <c r="Q2760" s="2">
        <f>IFERROR(VLOOKUP(C2760,'HEPATITE VIRAL'!$A$5:$C$3162,3,FALSE),0)</f>
        <v>3</v>
      </c>
      <c r="R2760" s="2">
        <f>IFERROR(VLOOKUP(C2760,'FEBRE MACULOSA'!$A$5:$C$181,3,FALSE),0)</f>
        <v>0</v>
      </c>
      <c r="S2760" s="2">
        <f>IFERROR(VLOOKUP(C2760,LEPTOSPIROSE!$A$5:$C$1176,3,FALSE),0)</f>
        <v>0</v>
      </c>
      <c r="T2760" s="2">
        <f>IFERROR(VLOOKUP(C2760,'DOENÇA DE CHAGAS'!$A$5:$C$100,3,FALSE),0)</f>
        <v>1</v>
      </c>
      <c r="U2760" s="2">
        <f>IFERROR(VLOOKUP(C2760,'PICADAS DE COBRAS'!$A$6:$C$4645,3,FALSE),0)</f>
        <v>50</v>
      </c>
      <c r="V2760">
        <f>IFERROR(VLOOKUP(C2760,'ZIKA VIRUS'!$A$5:$C$2399,3,FALSE),0)</f>
        <v>75</v>
      </c>
      <c r="W2760">
        <f>IFERROR(VLOOKUP(C2760,'FEBRE TIFÓIDE'!$A$5:$C$46,3,FALSE),0)</f>
        <v>0</v>
      </c>
      <c r="X2760">
        <f>IFERROR(VLOOKUP(C2760,HANTAVIROSE!$A$5:$C$153,3,FALSE),0)</f>
        <v>0</v>
      </c>
      <c r="Y2760">
        <f>IFERROR(VLOOKUP(C2760,MENINGITE!$A$5:$C$447,3,FALSE),0)</f>
        <v>0</v>
      </c>
      <c r="Z2760">
        <f>IFERROR(VLOOKUP(C2760,RAIVA!$A$5:$C$16,3,FALSE),0)</f>
        <v>0</v>
      </c>
    </row>
    <row r="2761" spans="1:26" x14ac:dyDescent="0.3">
      <c r="A2761" s="2" t="s">
        <v>2349</v>
      </c>
      <c r="B2761" s="2" t="s">
        <v>2385</v>
      </c>
      <c r="C2761" s="2">
        <v>320316</v>
      </c>
      <c r="D2761" s="2">
        <v>3203163</v>
      </c>
      <c r="E2761" s="2" t="s">
        <v>2349</v>
      </c>
      <c r="F2761" s="2" t="s">
        <v>2385</v>
      </c>
      <c r="G2761" s="2">
        <f>IFERROR(VLOOKUP(D2761,Coordenadas!$A$2:$D$5571,3,FALSE),0)</f>
        <v>-19.8994</v>
      </c>
      <c r="H2761" s="2">
        <f>IFERROR(VLOOKUP(D2761,Coordenadas!$A$2:$D$5571,4,FALSE),0)</f>
        <v>-41.062100000000001</v>
      </c>
      <c r="I2761" s="2" t="s">
        <v>5325</v>
      </c>
      <c r="J2761" s="2">
        <v>10826</v>
      </c>
      <c r="K2761" s="2" t="s">
        <v>5332</v>
      </c>
      <c r="L2761" s="2">
        <f>IFERROR(VLOOKUP(C2761,BOTULISMO!$A$3:$C$19,3,FALSE),0)</f>
        <v>0</v>
      </c>
      <c r="M2761" s="2">
        <f>IFERROR(VLOOKUP(C2761,'LEISHMANIOSE VISCERAL'!$A$4:$C$454,3,FALSE),0)</f>
        <v>0</v>
      </c>
      <c r="N2761" s="2">
        <f>IFERROR(VLOOKUP(C2761,'LEISHMANIOSE TEGUMENTAR'!$A$4:$C$1681,3,FALSE),0)</f>
        <v>22</v>
      </c>
      <c r="O2761" s="2">
        <f>IFERROR(VLOOKUP(C2761,'FEBRE AMARELA'!$A$4:$C$38,3,FALSE),0)</f>
        <v>0</v>
      </c>
      <c r="P2761" s="2">
        <f>IFERROR(VLOOKUP(C2761,DENGUE!$A$5:$C$4097,3,FALSE),0)</f>
        <v>0</v>
      </c>
      <c r="Q2761" s="2">
        <f>IFERROR(VLOOKUP(C2761,'HEPATITE VIRAL'!$A$5:$C$3162,3,FALSE),0)</f>
        <v>3</v>
      </c>
      <c r="R2761" s="2">
        <f>IFERROR(VLOOKUP(C2761,'FEBRE MACULOSA'!$A$5:$C$181,3,FALSE),0)</f>
        <v>0</v>
      </c>
      <c r="S2761" s="2">
        <f>IFERROR(VLOOKUP(C2761,LEPTOSPIROSE!$A$5:$C$1176,3,FALSE),0)</f>
        <v>2</v>
      </c>
      <c r="T2761" s="2">
        <f>IFERROR(VLOOKUP(C2761,'DOENÇA DE CHAGAS'!$A$5:$C$100,3,FALSE),0)</f>
        <v>0</v>
      </c>
      <c r="U2761" s="2">
        <f>IFERROR(VLOOKUP(C2761,'PICADAS DE COBRAS'!$A$6:$C$4645,3,FALSE),0)</f>
        <v>1</v>
      </c>
      <c r="V2761">
        <f>IFERROR(VLOOKUP(C2761,'ZIKA VIRUS'!$A$5:$C$2399,3,FALSE),0)</f>
        <v>17</v>
      </c>
      <c r="W2761">
        <f>IFERROR(VLOOKUP(C2761,'FEBRE TIFÓIDE'!$A$5:$C$46,3,FALSE),0)</f>
        <v>0</v>
      </c>
      <c r="X2761">
        <f>IFERROR(VLOOKUP(C2761,HANTAVIROSE!$A$5:$C$153,3,FALSE),0)</f>
        <v>0</v>
      </c>
      <c r="Y2761">
        <f>IFERROR(VLOOKUP(C2761,MENINGITE!$A$5:$C$447,3,FALSE),0)</f>
        <v>0</v>
      </c>
      <c r="Z2761">
        <f>IFERROR(VLOOKUP(C2761,RAIVA!$A$5:$C$16,3,FALSE),0)</f>
        <v>0</v>
      </c>
    </row>
    <row r="2762" spans="1:26" x14ac:dyDescent="0.3">
      <c r="A2762" s="2" t="s">
        <v>2425</v>
      </c>
      <c r="B2762" s="2" t="s">
        <v>1461</v>
      </c>
      <c r="C2762" s="2">
        <v>313800</v>
      </c>
      <c r="D2762" s="2">
        <v>3138005</v>
      </c>
      <c r="E2762" s="2" t="s">
        <v>2425</v>
      </c>
      <c r="F2762" s="2" t="s">
        <v>1461</v>
      </c>
      <c r="G2762" s="2">
        <f>IFERROR(VLOOKUP(D2762,Coordenadas!$A$2:$D$5571,3,FALSE),0)</f>
        <v>-21.371500000000001</v>
      </c>
      <c r="H2762" s="2">
        <f>IFERROR(VLOOKUP(D2762,Coordenadas!$A$2:$D$5571,4,FALSE),0)</f>
        <v>-42.473199999999999</v>
      </c>
      <c r="I2762" s="2" t="s">
        <v>5325</v>
      </c>
      <c r="J2762" s="2">
        <v>6465</v>
      </c>
      <c r="K2762" s="2" t="s">
        <v>5332</v>
      </c>
      <c r="L2762" s="2">
        <f>IFERROR(VLOOKUP(C2762,BOTULISMO!$A$3:$C$19,3,FALSE),0)</f>
        <v>0</v>
      </c>
      <c r="M2762" s="2">
        <f>IFERROR(VLOOKUP(C2762,'LEISHMANIOSE VISCERAL'!$A$4:$C$454,3,FALSE),0)</f>
        <v>0</v>
      </c>
      <c r="N2762" s="2">
        <f>IFERROR(VLOOKUP(C2762,'LEISHMANIOSE TEGUMENTAR'!$A$4:$C$1681,3,FALSE),0)</f>
        <v>0</v>
      </c>
      <c r="O2762" s="2">
        <f>IFERROR(VLOOKUP(C2762,'FEBRE AMARELA'!$A$4:$C$38,3,FALSE),0)</f>
        <v>0</v>
      </c>
      <c r="P2762" s="2">
        <f>IFERROR(VLOOKUP(C2762,DENGUE!$A$5:$C$4097,3,FALSE),0)</f>
        <v>1</v>
      </c>
      <c r="Q2762" s="2">
        <f>IFERROR(VLOOKUP(C2762,'HEPATITE VIRAL'!$A$5:$C$3162,3,FALSE),0)</f>
        <v>0</v>
      </c>
      <c r="R2762" s="2">
        <f>IFERROR(VLOOKUP(C2762,'FEBRE MACULOSA'!$A$5:$C$181,3,FALSE),0)</f>
        <v>0</v>
      </c>
      <c r="S2762" s="2">
        <f>IFERROR(VLOOKUP(C2762,LEPTOSPIROSE!$A$5:$C$1176,3,FALSE),0)</f>
        <v>0</v>
      </c>
      <c r="T2762" s="2">
        <f>IFERROR(VLOOKUP(C2762,'DOENÇA DE CHAGAS'!$A$5:$C$100,3,FALSE),0)</f>
        <v>0</v>
      </c>
      <c r="U2762" s="2">
        <f>IFERROR(VLOOKUP(C2762,'PICADAS DE COBRAS'!$A$6:$C$4645,3,FALSE),0)</f>
        <v>29</v>
      </c>
      <c r="V2762">
        <f>IFERROR(VLOOKUP(C2762,'ZIKA VIRUS'!$A$5:$C$2399,3,FALSE),0)</f>
        <v>0</v>
      </c>
      <c r="W2762">
        <f>IFERROR(VLOOKUP(C2762,'FEBRE TIFÓIDE'!$A$5:$C$46,3,FALSE),0)</f>
        <v>0</v>
      </c>
      <c r="X2762">
        <f>IFERROR(VLOOKUP(C2762,HANTAVIROSE!$A$5:$C$153,3,FALSE),0)</f>
        <v>0</v>
      </c>
      <c r="Y2762">
        <f>IFERROR(VLOOKUP(C2762,MENINGITE!$A$5:$C$447,3,FALSE),0)</f>
        <v>0</v>
      </c>
      <c r="Z2762">
        <f>IFERROR(VLOOKUP(C2762,RAIVA!$A$5:$C$16,3,FALSE),0)</f>
        <v>0</v>
      </c>
    </row>
    <row r="2763" spans="1:26" x14ac:dyDescent="0.3">
      <c r="A2763" s="2" t="s">
        <v>1256</v>
      </c>
      <c r="B2763" s="2" t="s">
        <v>1461</v>
      </c>
      <c r="C2763" s="2">
        <v>411325</v>
      </c>
      <c r="D2763" s="2">
        <v>4113254</v>
      </c>
      <c r="E2763" s="2" t="s">
        <v>1256</v>
      </c>
      <c r="F2763" s="2" t="s">
        <v>1461</v>
      </c>
      <c r="G2763" s="2">
        <f>IFERROR(VLOOKUP(D2763,Coordenadas!$A$2:$D$5571,3,FALSE),0)</f>
        <v>-24.886199999999999</v>
      </c>
      <c r="H2763" s="2">
        <f>IFERROR(VLOOKUP(D2763,Coordenadas!$A$2:$D$5571,4,FALSE),0)</f>
        <v>-52.47</v>
      </c>
      <c r="I2763" s="2" t="s">
        <v>5326</v>
      </c>
      <c r="J2763" s="2">
        <v>6360</v>
      </c>
      <c r="K2763" s="2" t="s">
        <v>5332</v>
      </c>
      <c r="L2763" s="2">
        <f>IFERROR(VLOOKUP(C2763,BOTULISMO!$A$3:$C$19,3,FALSE),0)</f>
        <v>0</v>
      </c>
      <c r="M2763" s="2">
        <f>IFERROR(VLOOKUP(C2763,'LEISHMANIOSE VISCERAL'!$A$4:$C$454,3,FALSE),0)</f>
        <v>0</v>
      </c>
      <c r="N2763" s="2">
        <f>IFERROR(VLOOKUP(C2763,'LEISHMANIOSE TEGUMENTAR'!$A$4:$C$1681,3,FALSE),0)</f>
        <v>1</v>
      </c>
      <c r="O2763" s="2">
        <f>IFERROR(VLOOKUP(C2763,'FEBRE AMARELA'!$A$4:$C$38,3,FALSE),0)</f>
        <v>0</v>
      </c>
      <c r="P2763" s="2">
        <f>IFERROR(VLOOKUP(C2763,DENGUE!$A$5:$C$4097,3,FALSE),0)</f>
        <v>6</v>
      </c>
      <c r="Q2763" s="2">
        <f>IFERROR(VLOOKUP(C2763,'HEPATITE VIRAL'!$A$5:$C$3162,3,FALSE),0)</f>
        <v>9</v>
      </c>
      <c r="R2763" s="2">
        <f>IFERROR(VLOOKUP(C2763,'FEBRE MACULOSA'!$A$5:$C$181,3,FALSE),0)</f>
        <v>0</v>
      </c>
      <c r="S2763" s="2">
        <f>IFERROR(VLOOKUP(C2763,LEPTOSPIROSE!$A$5:$C$1176,3,FALSE),0)</f>
        <v>0</v>
      </c>
      <c r="T2763" s="2">
        <f>IFERROR(VLOOKUP(C2763,'DOENÇA DE CHAGAS'!$A$5:$C$100,3,FALSE),0)</f>
        <v>0</v>
      </c>
      <c r="U2763" s="2">
        <f>IFERROR(VLOOKUP(C2763,'PICADAS DE COBRAS'!$A$6:$C$4645,3,FALSE),0)</f>
        <v>3</v>
      </c>
      <c r="V2763">
        <f>IFERROR(VLOOKUP(C2763,'ZIKA VIRUS'!$A$5:$C$2399,3,FALSE),0)</f>
        <v>0</v>
      </c>
      <c r="W2763">
        <f>IFERROR(VLOOKUP(C2763,'FEBRE TIFÓIDE'!$A$5:$C$46,3,FALSE),0)</f>
        <v>0</v>
      </c>
      <c r="X2763">
        <f>IFERROR(VLOOKUP(C2763,HANTAVIROSE!$A$5:$C$153,3,FALSE),0)</f>
        <v>0</v>
      </c>
      <c r="Y2763">
        <f>IFERROR(VLOOKUP(C2763,MENINGITE!$A$5:$C$447,3,FALSE),0)</f>
        <v>0</v>
      </c>
      <c r="Z2763">
        <f>IFERROR(VLOOKUP(C2763,RAIVA!$A$5:$C$16,3,FALSE),0)</f>
        <v>0</v>
      </c>
    </row>
    <row r="2764" spans="1:26" x14ac:dyDescent="0.3">
      <c r="A2764" s="2" t="s">
        <v>1637</v>
      </c>
      <c r="B2764" s="2" t="s">
        <v>1966</v>
      </c>
      <c r="C2764" s="2">
        <v>352640</v>
      </c>
      <c r="D2764" s="2">
        <v>3526407</v>
      </c>
      <c r="E2764" s="2" t="s">
        <v>1637</v>
      </c>
      <c r="F2764" s="2" t="s">
        <v>1966</v>
      </c>
      <c r="G2764" s="2">
        <f>IFERROR(VLOOKUP(D2764,Coordenadas!$A$2:$D$5571,3,FALSE),0)</f>
        <v>-23.050599999999999</v>
      </c>
      <c r="H2764" s="2">
        <f>IFERROR(VLOOKUP(D2764,Coordenadas!$A$2:$D$5571,4,FALSE),0)</f>
        <v>-47.837499999999999</v>
      </c>
      <c r="I2764" s="2" t="s">
        <v>5325</v>
      </c>
      <c r="J2764" s="2">
        <v>25251</v>
      </c>
      <c r="K2764" s="2" t="s">
        <v>5330</v>
      </c>
      <c r="L2764" s="2">
        <f>IFERROR(VLOOKUP(C2764,BOTULISMO!$A$3:$C$19,3,FALSE),0)</f>
        <v>0</v>
      </c>
      <c r="M2764" s="2">
        <f>IFERROR(VLOOKUP(C2764,'LEISHMANIOSE VISCERAL'!$A$4:$C$454,3,FALSE),0)</f>
        <v>0</v>
      </c>
      <c r="N2764" s="2">
        <f>IFERROR(VLOOKUP(C2764,'LEISHMANIOSE TEGUMENTAR'!$A$4:$C$1681,3,FALSE),0)</f>
        <v>1</v>
      </c>
      <c r="O2764" s="2">
        <f>IFERROR(VLOOKUP(C2764,'FEBRE AMARELA'!$A$4:$C$38,3,FALSE),0)</f>
        <v>0</v>
      </c>
      <c r="P2764" s="2">
        <f>IFERROR(VLOOKUP(C2764,DENGUE!$A$5:$C$4097,3,FALSE),0)</f>
        <v>118</v>
      </c>
      <c r="Q2764" s="2">
        <f>IFERROR(VLOOKUP(C2764,'HEPATITE VIRAL'!$A$5:$C$3162,3,FALSE),0)</f>
        <v>0</v>
      </c>
      <c r="R2764" s="2">
        <f>IFERROR(VLOOKUP(C2764,'FEBRE MACULOSA'!$A$5:$C$181,3,FALSE),0)</f>
        <v>0</v>
      </c>
      <c r="S2764" s="2">
        <f>IFERROR(VLOOKUP(C2764,LEPTOSPIROSE!$A$5:$C$1176,3,FALSE),0)</f>
        <v>0</v>
      </c>
      <c r="T2764" s="2">
        <f>IFERROR(VLOOKUP(C2764,'DOENÇA DE CHAGAS'!$A$5:$C$100,3,FALSE),0)</f>
        <v>0</v>
      </c>
      <c r="U2764" s="2">
        <f>IFERROR(VLOOKUP(C2764,'PICADAS DE COBRAS'!$A$6:$C$4645,3,FALSE),0)</f>
        <v>66</v>
      </c>
      <c r="V2764">
        <f>IFERROR(VLOOKUP(C2764,'ZIKA VIRUS'!$A$5:$C$2399,3,FALSE),0)</f>
        <v>0</v>
      </c>
      <c r="W2764">
        <f>IFERROR(VLOOKUP(C2764,'FEBRE TIFÓIDE'!$A$5:$C$46,3,FALSE),0)</f>
        <v>0</v>
      </c>
      <c r="X2764">
        <f>IFERROR(VLOOKUP(C2764,HANTAVIROSE!$A$5:$C$153,3,FALSE),0)</f>
        <v>0</v>
      </c>
      <c r="Y2764">
        <f>IFERROR(VLOOKUP(C2764,MENINGITE!$A$5:$C$447,3,FALSE),0)</f>
        <v>1</v>
      </c>
      <c r="Z2764">
        <f>IFERROR(VLOOKUP(C2764,RAIVA!$A$5:$C$16,3,FALSE),0)</f>
        <v>0</v>
      </c>
    </row>
    <row r="2765" spans="1:26" x14ac:dyDescent="0.3">
      <c r="A2765" s="2" t="s">
        <v>3652</v>
      </c>
      <c r="B2765" s="2" t="s">
        <v>3689</v>
      </c>
      <c r="C2765" s="2">
        <v>280360</v>
      </c>
      <c r="D2765" s="2">
        <v>2803609</v>
      </c>
      <c r="E2765" s="2" t="s">
        <v>3652</v>
      </c>
      <c r="F2765" s="2" t="s">
        <v>3689</v>
      </c>
      <c r="G2765" s="2">
        <f>IFERROR(VLOOKUP(D2765,Coordenadas!$A$2:$D$5571,3,FALSE),0)</f>
        <v>-10.7981</v>
      </c>
      <c r="H2765" s="2">
        <f>IFERROR(VLOOKUP(D2765,Coordenadas!$A$2:$D$5571,4,FALSE),0)</f>
        <v>-37.173099999999998</v>
      </c>
      <c r="I2765" s="2" t="s">
        <v>5324</v>
      </c>
      <c r="J2765" s="2">
        <v>26902</v>
      </c>
      <c r="K2765" s="2" t="s">
        <v>5330</v>
      </c>
      <c r="L2765" s="2">
        <f>IFERROR(VLOOKUP(C2765,BOTULISMO!$A$3:$C$19,3,FALSE),0)</f>
        <v>0</v>
      </c>
      <c r="M2765" s="2">
        <f>IFERROR(VLOOKUP(C2765,'LEISHMANIOSE VISCERAL'!$A$4:$C$454,3,FALSE),0)</f>
        <v>0</v>
      </c>
      <c r="N2765" s="2">
        <f>IFERROR(VLOOKUP(C2765,'LEISHMANIOSE TEGUMENTAR'!$A$4:$C$1681,3,FALSE),0)</f>
        <v>0</v>
      </c>
      <c r="O2765" s="2">
        <f>IFERROR(VLOOKUP(C2765,'FEBRE AMARELA'!$A$4:$C$38,3,FALSE),0)</f>
        <v>0</v>
      </c>
      <c r="P2765" s="2">
        <f>IFERROR(VLOOKUP(C2765,DENGUE!$A$5:$C$4097,3,FALSE),0)</f>
        <v>9</v>
      </c>
      <c r="Q2765" s="2">
        <f>IFERROR(VLOOKUP(C2765,'HEPATITE VIRAL'!$A$5:$C$3162,3,FALSE),0)</f>
        <v>0</v>
      </c>
      <c r="R2765" s="2">
        <f>IFERROR(VLOOKUP(C2765,'FEBRE MACULOSA'!$A$5:$C$181,3,FALSE),0)</f>
        <v>0</v>
      </c>
      <c r="S2765" s="2">
        <f>IFERROR(VLOOKUP(C2765,LEPTOSPIROSE!$A$5:$C$1176,3,FALSE),0)</f>
        <v>0</v>
      </c>
      <c r="T2765" s="2">
        <f>IFERROR(VLOOKUP(C2765,'DOENÇA DE CHAGAS'!$A$5:$C$100,3,FALSE),0)</f>
        <v>0</v>
      </c>
      <c r="U2765" s="2">
        <f>IFERROR(VLOOKUP(C2765,'PICADAS DE COBRAS'!$A$6:$C$4645,3,FALSE),0)</f>
        <v>21</v>
      </c>
      <c r="V2765">
        <f>IFERROR(VLOOKUP(C2765,'ZIKA VIRUS'!$A$5:$C$2399,3,FALSE),0)</f>
        <v>0</v>
      </c>
      <c r="W2765">
        <f>IFERROR(VLOOKUP(C2765,'FEBRE TIFÓIDE'!$A$5:$C$46,3,FALSE),0)</f>
        <v>0</v>
      </c>
      <c r="X2765">
        <f>IFERROR(VLOOKUP(C2765,HANTAVIROSE!$A$5:$C$153,3,FALSE),0)</f>
        <v>0</v>
      </c>
      <c r="Y2765">
        <f>IFERROR(VLOOKUP(C2765,MENINGITE!$A$5:$C$447,3,FALSE),0)</f>
        <v>0</v>
      </c>
      <c r="Z2765">
        <f>IFERROR(VLOOKUP(C2765,RAIVA!$A$5:$C$16,3,FALSE),0)</f>
        <v>0</v>
      </c>
    </row>
    <row r="2766" spans="1:26" x14ac:dyDescent="0.3">
      <c r="A2766" s="2" t="s">
        <v>1256</v>
      </c>
      <c r="B2766" s="2" t="s">
        <v>1460</v>
      </c>
      <c r="C2766" s="2">
        <v>411330</v>
      </c>
      <c r="D2766" s="2">
        <v>4113304</v>
      </c>
      <c r="E2766" s="2" t="s">
        <v>1256</v>
      </c>
      <c r="F2766" s="2" t="s">
        <v>1460</v>
      </c>
      <c r="G2766" s="2">
        <f>IFERROR(VLOOKUP(D2766,Coordenadas!$A$2:$D$5571,3,FALSE),0)</f>
        <v>-25.407699999999998</v>
      </c>
      <c r="H2766" s="2">
        <f>IFERROR(VLOOKUP(D2766,Coordenadas!$A$2:$D$5571,4,FALSE),0)</f>
        <v>-52.410899999999998</v>
      </c>
      <c r="I2766" s="2" t="s">
        <v>5326</v>
      </c>
      <c r="J2766" s="2">
        <v>30777</v>
      </c>
      <c r="K2766" s="2" t="s">
        <v>5330</v>
      </c>
      <c r="L2766" s="2">
        <f>IFERROR(VLOOKUP(C2766,BOTULISMO!$A$3:$C$19,3,FALSE),0)</f>
        <v>0</v>
      </c>
      <c r="M2766" s="2">
        <f>IFERROR(VLOOKUP(C2766,'LEISHMANIOSE VISCERAL'!$A$4:$C$454,3,FALSE),0)</f>
        <v>0</v>
      </c>
      <c r="N2766" s="2">
        <f>IFERROR(VLOOKUP(C2766,'LEISHMANIOSE TEGUMENTAR'!$A$4:$C$1681,3,FALSE),0)</f>
        <v>0</v>
      </c>
      <c r="O2766" s="2">
        <f>IFERROR(VLOOKUP(C2766,'FEBRE AMARELA'!$A$4:$C$38,3,FALSE),0)</f>
        <v>0</v>
      </c>
      <c r="P2766" s="2">
        <f>IFERROR(VLOOKUP(C2766,DENGUE!$A$5:$C$4097,3,FALSE),0)</f>
        <v>9</v>
      </c>
      <c r="Q2766" s="2">
        <f>IFERROR(VLOOKUP(C2766,'HEPATITE VIRAL'!$A$5:$C$3162,3,FALSE),0)</f>
        <v>29</v>
      </c>
      <c r="R2766" s="2">
        <f>IFERROR(VLOOKUP(C2766,'FEBRE MACULOSA'!$A$5:$C$181,3,FALSE),0)</f>
        <v>0</v>
      </c>
      <c r="S2766" s="2">
        <f>IFERROR(VLOOKUP(C2766,LEPTOSPIROSE!$A$5:$C$1176,3,FALSE),0)</f>
        <v>2</v>
      </c>
      <c r="T2766" s="2">
        <f>IFERROR(VLOOKUP(C2766,'DOENÇA DE CHAGAS'!$A$5:$C$100,3,FALSE),0)</f>
        <v>0</v>
      </c>
      <c r="U2766" s="2">
        <f>IFERROR(VLOOKUP(C2766,'PICADAS DE COBRAS'!$A$6:$C$4645,3,FALSE),0)</f>
        <v>144</v>
      </c>
      <c r="V2766">
        <f>IFERROR(VLOOKUP(C2766,'ZIKA VIRUS'!$A$5:$C$2399,3,FALSE),0)</f>
        <v>1</v>
      </c>
      <c r="W2766">
        <f>IFERROR(VLOOKUP(C2766,'FEBRE TIFÓIDE'!$A$5:$C$46,3,FALSE),0)</f>
        <v>0</v>
      </c>
      <c r="X2766">
        <f>IFERROR(VLOOKUP(C2766,HANTAVIROSE!$A$5:$C$153,3,FALSE),0)</f>
        <v>0</v>
      </c>
      <c r="Y2766">
        <f>IFERROR(VLOOKUP(C2766,MENINGITE!$A$5:$C$447,3,FALSE),0)</f>
        <v>0</v>
      </c>
      <c r="Z2766">
        <f>IFERROR(VLOOKUP(C2766,RAIVA!$A$5:$C$16,3,FALSE),0)</f>
        <v>0</v>
      </c>
    </row>
    <row r="2767" spans="1:26" x14ac:dyDescent="0.3">
      <c r="A2767" s="2" t="s">
        <v>2425</v>
      </c>
      <c r="B2767" s="2" t="s">
        <v>2833</v>
      </c>
      <c r="C2767" s="2">
        <v>313810</v>
      </c>
      <c r="D2767" s="2">
        <v>3138104</v>
      </c>
      <c r="E2767" s="2" t="s">
        <v>2425</v>
      </c>
      <c r="F2767" s="2" t="s">
        <v>2833</v>
      </c>
      <c r="G2767" s="2">
        <f>IFERROR(VLOOKUP(D2767,Coordenadas!$A$2:$D$5571,3,FALSE),0)</f>
        <v>-17.887</v>
      </c>
      <c r="H2767" s="2">
        <f>IFERROR(VLOOKUP(D2767,Coordenadas!$A$2:$D$5571,4,FALSE),0)</f>
        <v>-44.573500000000003</v>
      </c>
      <c r="I2767" s="2" t="s">
        <v>5325</v>
      </c>
      <c r="J2767" s="2">
        <v>6484</v>
      </c>
      <c r="K2767" s="2" t="s">
        <v>5332</v>
      </c>
      <c r="L2767" s="2">
        <f>IFERROR(VLOOKUP(C2767,BOTULISMO!$A$3:$C$19,3,FALSE),0)</f>
        <v>0</v>
      </c>
      <c r="M2767" s="2">
        <f>IFERROR(VLOOKUP(C2767,'LEISHMANIOSE VISCERAL'!$A$4:$C$454,3,FALSE),0)</f>
        <v>0</v>
      </c>
      <c r="N2767" s="2">
        <f>IFERROR(VLOOKUP(C2767,'LEISHMANIOSE TEGUMENTAR'!$A$4:$C$1681,3,FALSE),0)</f>
        <v>4</v>
      </c>
      <c r="O2767" s="2">
        <f>IFERROR(VLOOKUP(C2767,'FEBRE AMARELA'!$A$4:$C$38,3,FALSE),0)</f>
        <v>0</v>
      </c>
      <c r="P2767" s="2">
        <f>IFERROR(VLOOKUP(C2767,DENGUE!$A$5:$C$4097,3,FALSE),0)</f>
        <v>71</v>
      </c>
      <c r="Q2767" s="2">
        <f>IFERROR(VLOOKUP(C2767,'HEPATITE VIRAL'!$A$5:$C$3162,3,FALSE),0)</f>
        <v>0</v>
      </c>
      <c r="R2767" s="2">
        <f>IFERROR(VLOOKUP(C2767,'FEBRE MACULOSA'!$A$5:$C$181,3,FALSE),0)</f>
        <v>0</v>
      </c>
      <c r="S2767" s="2">
        <f>IFERROR(VLOOKUP(C2767,LEPTOSPIROSE!$A$5:$C$1176,3,FALSE),0)</f>
        <v>0</v>
      </c>
      <c r="T2767" s="2">
        <f>IFERROR(VLOOKUP(C2767,'DOENÇA DE CHAGAS'!$A$5:$C$100,3,FALSE),0)</f>
        <v>0</v>
      </c>
      <c r="U2767" s="2">
        <f>IFERROR(VLOOKUP(C2767,'PICADAS DE COBRAS'!$A$6:$C$4645,3,FALSE),0)</f>
        <v>93</v>
      </c>
      <c r="V2767">
        <f>IFERROR(VLOOKUP(C2767,'ZIKA VIRUS'!$A$5:$C$2399,3,FALSE),0)</f>
        <v>6</v>
      </c>
      <c r="W2767">
        <f>IFERROR(VLOOKUP(C2767,'FEBRE TIFÓIDE'!$A$5:$C$46,3,FALSE),0)</f>
        <v>0</v>
      </c>
      <c r="X2767">
        <f>IFERROR(VLOOKUP(C2767,HANTAVIROSE!$A$5:$C$153,3,FALSE),0)</f>
        <v>0</v>
      </c>
      <c r="Y2767">
        <f>IFERROR(VLOOKUP(C2767,MENINGITE!$A$5:$C$447,3,FALSE),0)</f>
        <v>0</v>
      </c>
      <c r="Z2767">
        <f>IFERROR(VLOOKUP(C2767,RAIVA!$A$5:$C$16,3,FALSE),0)</f>
        <v>0</v>
      </c>
    </row>
    <row r="2768" spans="1:26" x14ac:dyDescent="0.3">
      <c r="A2768" s="2" t="s">
        <v>3988</v>
      </c>
      <c r="B2768" s="2" t="s">
        <v>4087</v>
      </c>
      <c r="C2768" s="2">
        <v>250840</v>
      </c>
      <c r="D2768" s="2">
        <v>2508406</v>
      </c>
      <c r="E2768" s="2" t="s">
        <v>3988</v>
      </c>
      <c r="F2768" s="2" t="s">
        <v>4087</v>
      </c>
      <c r="G2768" s="2">
        <f>IFERROR(VLOOKUP(D2768,Coordenadas!$A$2:$D$5571,3,FALSE),0)</f>
        <v>-6.50603</v>
      </c>
      <c r="H2768" s="2">
        <f>IFERROR(VLOOKUP(D2768,Coordenadas!$A$2:$D$5571,4,FALSE),0)</f>
        <v>-38.174199999999999</v>
      </c>
      <c r="I2768" s="2" t="s">
        <v>5324</v>
      </c>
      <c r="J2768" s="2">
        <v>2841</v>
      </c>
      <c r="K2768" s="2" t="s">
        <v>5332</v>
      </c>
      <c r="L2768" s="2">
        <f>IFERROR(VLOOKUP(C2768,BOTULISMO!$A$3:$C$19,3,FALSE),0)</f>
        <v>0</v>
      </c>
      <c r="M2768" s="2">
        <f>IFERROR(VLOOKUP(C2768,'LEISHMANIOSE VISCERAL'!$A$4:$C$454,3,FALSE),0)</f>
        <v>0</v>
      </c>
      <c r="N2768" s="2">
        <f>IFERROR(VLOOKUP(C2768,'LEISHMANIOSE TEGUMENTAR'!$A$4:$C$1681,3,FALSE),0)</f>
        <v>0</v>
      </c>
      <c r="O2768" s="2">
        <f>IFERROR(VLOOKUP(C2768,'FEBRE AMARELA'!$A$4:$C$38,3,FALSE),0)</f>
        <v>0</v>
      </c>
      <c r="P2768" s="2">
        <f>IFERROR(VLOOKUP(C2768,DENGUE!$A$5:$C$4097,3,FALSE),0)</f>
        <v>40</v>
      </c>
      <c r="Q2768" s="2">
        <f>IFERROR(VLOOKUP(C2768,'HEPATITE VIRAL'!$A$5:$C$3162,3,FALSE),0)</f>
        <v>0</v>
      </c>
      <c r="R2768" s="2">
        <f>IFERROR(VLOOKUP(C2768,'FEBRE MACULOSA'!$A$5:$C$181,3,FALSE),0)</f>
        <v>0</v>
      </c>
      <c r="S2768" s="2">
        <f>IFERROR(VLOOKUP(C2768,LEPTOSPIROSE!$A$5:$C$1176,3,FALSE),0)</f>
        <v>0</v>
      </c>
      <c r="T2768" s="2">
        <f>IFERROR(VLOOKUP(C2768,'DOENÇA DE CHAGAS'!$A$5:$C$100,3,FALSE),0)</f>
        <v>0</v>
      </c>
      <c r="U2768" s="2">
        <f>IFERROR(VLOOKUP(C2768,'PICADAS DE COBRAS'!$A$6:$C$4645,3,FALSE),0)</f>
        <v>0</v>
      </c>
      <c r="V2768">
        <f>IFERROR(VLOOKUP(C2768,'ZIKA VIRUS'!$A$5:$C$2399,3,FALSE),0)</f>
        <v>0</v>
      </c>
      <c r="W2768">
        <f>IFERROR(VLOOKUP(C2768,'FEBRE TIFÓIDE'!$A$5:$C$46,3,FALSE),0)</f>
        <v>0</v>
      </c>
      <c r="X2768">
        <f>IFERROR(VLOOKUP(C2768,HANTAVIROSE!$A$5:$C$153,3,FALSE),0)</f>
        <v>0</v>
      </c>
      <c r="Y2768">
        <f>IFERROR(VLOOKUP(C2768,MENINGITE!$A$5:$C$447,3,FALSE),0)</f>
        <v>0</v>
      </c>
      <c r="Z2768">
        <f>IFERROR(VLOOKUP(C2768,RAIVA!$A$5:$C$16,3,FALSE),0)</f>
        <v>0</v>
      </c>
    </row>
    <row r="2769" spans="1:26" x14ac:dyDescent="0.3">
      <c r="A2769" s="2" t="s">
        <v>967</v>
      </c>
      <c r="B2769" s="2" t="s">
        <v>1112</v>
      </c>
      <c r="C2769" s="2">
        <v>420950</v>
      </c>
      <c r="D2769" s="2">
        <v>4209508</v>
      </c>
      <c r="E2769" s="2" t="s">
        <v>967</v>
      </c>
      <c r="F2769" s="2" t="s">
        <v>1112</v>
      </c>
      <c r="G2769" s="2">
        <f>IFERROR(VLOOKUP(D2769,Coordenadas!$A$2:$D$5571,3,FALSE),0)</f>
        <v>-27.217300000000002</v>
      </c>
      <c r="H2769" s="2">
        <f>IFERROR(VLOOKUP(D2769,Coordenadas!$A$2:$D$5571,4,FALSE),0)</f>
        <v>-49.7331</v>
      </c>
      <c r="I2769" s="2" t="s">
        <v>5326</v>
      </c>
      <c r="J2769" s="2">
        <v>6004</v>
      </c>
      <c r="K2769" s="2" t="s">
        <v>5332</v>
      </c>
      <c r="L2769" s="2">
        <f>IFERROR(VLOOKUP(C2769,BOTULISMO!$A$3:$C$19,3,FALSE),0)</f>
        <v>0</v>
      </c>
      <c r="M2769" s="2">
        <f>IFERROR(VLOOKUP(C2769,'LEISHMANIOSE VISCERAL'!$A$4:$C$454,3,FALSE),0)</f>
        <v>0</v>
      </c>
      <c r="N2769" s="2">
        <f>IFERROR(VLOOKUP(C2769,'LEISHMANIOSE TEGUMENTAR'!$A$4:$C$1681,3,FALSE),0)</f>
        <v>0</v>
      </c>
      <c r="O2769" s="2">
        <f>IFERROR(VLOOKUP(C2769,'FEBRE AMARELA'!$A$4:$C$38,3,FALSE),0)</f>
        <v>0</v>
      </c>
      <c r="P2769" s="2">
        <f>IFERROR(VLOOKUP(C2769,DENGUE!$A$5:$C$4097,3,FALSE),0)</f>
        <v>0</v>
      </c>
      <c r="Q2769" s="2">
        <f>IFERROR(VLOOKUP(C2769,'HEPATITE VIRAL'!$A$5:$C$3162,3,FALSE),0)</f>
        <v>1</v>
      </c>
      <c r="R2769" s="2">
        <f>IFERROR(VLOOKUP(C2769,'FEBRE MACULOSA'!$A$5:$C$181,3,FALSE),0)</f>
        <v>0</v>
      </c>
      <c r="S2769" s="2">
        <f>IFERROR(VLOOKUP(C2769,LEPTOSPIROSE!$A$5:$C$1176,3,FALSE),0)</f>
        <v>0</v>
      </c>
      <c r="T2769" s="2">
        <f>IFERROR(VLOOKUP(C2769,'DOENÇA DE CHAGAS'!$A$5:$C$100,3,FALSE),0)</f>
        <v>0</v>
      </c>
      <c r="U2769" s="2">
        <f>IFERROR(VLOOKUP(C2769,'PICADAS DE COBRAS'!$A$6:$C$4645,3,FALSE),0)</f>
        <v>6</v>
      </c>
      <c r="V2769">
        <f>IFERROR(VLOOKUP(C2769,'ZIKA VIRUS'!$A$5:$C$2399,3,FALSE),0)</f>
        <v>0</v>
      </c>
      <c r="W2769">
        <f>IFERROR(VLOOKUP(C2769,'FEBRE TIFÓIDE'!$A$5:$C$46,3,FALSE),0)</f>
        <v>0</v>
      </c>
      <c r="X2769">
        <f>IFERROR(VLOOKUP(C2769,HANTAVIROSE!$A$5:$C$153,3,FALSE),0)</f>
        <v>0</v>
      </c>
      <c r="Y2769">
        <f>IFERROR(VLOOKUP(C2769,MENINGITE!$A$5:$C$447,3,FALSE),0)</f>
        <v>0</v>
      </c>
      <c r="Z2769">
        <f>IFERROR(VLOOKUP(C2769,RAIVA!$A$5:$C$16,3,FALSE),0)</f>
        <v>0</v>
      </c>
    </row>
    <row r="2770" spans="1:26" x14ac:dyDescent="0.3">
      <c r="A2770" s="2" t="s">
        <v>3257</v>
      </c>
      <c r="B2770" s="2" t="s">
        <v>3430</v>
      </c>
      <c r="C2770" s="2">
        <v>291920</v>
      </c>
      <c r="D2770" s="2">
        <v>2919207</v>
      </c>
      <c r="E2770" s="2" t="s">
        <v>3257</v>
      </c>
      <c r="F2770" s="2" t="s">
        <v>3430</v>
      </c>
      <c r="G2770" s="2">
        <f>IFERROR(VLOOKUP(D2770,Coordenadas!$A$2:$D$5571,3,FALSE),0)</f>
        <v>-12.8978</v>
      </c>
      <c r="H2770" s="2">
        <f>IFERROR(VLOOKUP(D2770,Coordenadas!$A$2:$D$5571,4,FALSE),0)</f>
        <v>-38.320999999999998</v>
      </c>
      <c r="I2770" s="2" t="s">
        <v>5324</v>
      </c>
      <c r="J2770" s="2">
        <v>163449</v>
      </c>
      <c r="K2770" s="2" t="s">
        <v>5333</v>
      </c>
      <c r="L2770" s="2">
        <f>IFERROR(VLOOKUP(C2770,BOTULISMO!$A$3:$C$19,3,FALSE),0)</f>
        <v>0</v>
      </c>
      <c r="M2770" s="2">
        <f>IFERROR(VLOOKUP(C2770,'LEISHMANIOSE VISCERAL'!$A$4:$C$454,3,FALSE),0)</f>
        <v>0</v>
      </c>
      <c r="N2770" s="2">
        <f>IFERROR(VLOOKUP(C2770,'LEISHMANIOSE TEGUMENTAR'!$A$4:$C$1681,3,FALSE),0)</f>
        <v>2</v>
      </c>
      <c r="O2770" s="2">
        <f>IFERROR(VLOOKUP(C2770,'FEBRE AMARELA'!$A$4:$C$38,3,FALSE),0)</f>
        <v>0</v>
      </c>
      <c r="P2770" s="2">
        <f>IFERROR(VLOOKUP(C2770,DENGUE!$A$5:$C$4097,3,FALSE),0)</f>
        <v>246</v>
      </c>
      <c r="Q2770" s="2">
        <f>IFERROR(VLOOKUP(C2770,'HEPATITE VIRAL'!$A$5:$C$3162,3,FALSE),0)</f>
        <v>54</v>
      </c>
      <c r="R2770" s="2">
        <f>IFERROR(VLOOKUP(C2770,'FEBRE MACULOSA'!$A$5:$C$181,3,FALSE),0)</f>
        <v>0</v>
      </c>
      <c r="S2770" s="2">
        <f>IFERROR(VLOOKUP(C2770,LEPTOSPIROSE!$A$5:$C$1176,3,FALSE),0)</f>
        <v>0</v>
      </c>
      <c r="T2770" s="2">
        <f>IFERROR(VLOOKUP(C2770,'DOENÇA DE CHAGAS'!$A$5:$C$100,3,FALSE),0)</f>
        <v>0</v>
      </c>
      <c r="U2770" s="2">
        <f>IFERROR(VLOOKUP(C2770,'PICADAS DE COBRAS'!$A$6:$C$4645,3,FALSE),0)</f>
        <v>0</v>
      </c>
      <c r="V2770">
        <f>IFERROR(VLOOKUP(C2770,'ZIKA VIRUS'!$A$5:$C$2399,3,FALSE),0)</f>
        <v>7</v>
      </c>
      <c r="W2770">
        <f>IFERROR(VLOOKUP(C2770,'FEBRE TIFÓIDE'!$A$5:$C$46,3,FALSE),0)</f>
        <v>0</v>
      </c>
      <c r="X2770">
        <f>IFERROR(VLOOKUP(C2770,HANTAVIROSE!$A$5:$C$153,3,FALSE),0)</f>
        <v>0</v>
      </c>
      <c r="Y2770">
        <f>IFERROR(VLOOKUP(C2770,MENINGITE!$A$5:$C$447,3,FALSE),0)</f>
        <v>0</v>
      </c>
      <c r="Z2770">
        <f>IFERROR(VLOOKUP(C2770,RAIVA!$A$5:$C$16,3,FALSE),0)</f>
        <v>0</v>
      </c>
    </row>
    <row r="2771" spans="1:26" x14ac:dyDescent="0.3">
      <c r="A2771" s="2" t="s">
        <v>967</v>
      </c>
      <c r="B2771" s="2" t="s">
        <v>1111</v>
      </c>
      <c r="C2771" s="2">
        <v>420960</v>
      </c>
      <c r="D2771" s="2">
        <v>4209607</v>
      </c>
      <c r="E2771" s="2" t="s">
        <v>967</v>
      </c>
      <c r="F2771" s="2" t="s">
        <v>1111</v>
      </c>
      <c r="G2771" s="2">
        <f>IFERROR(VLOOKUP(D2771,Coordenadas!$A$2:$D$5571,3,FALSE),0)</f>
        <v>-28.385899999999999</v>
      </c>
      <c r="H2771" s="2">
        <f>IFERROR(VLOOKUP(D2771,Coordenadas!$A$2:$D$5571,4,FALSE),0)</f>
        <v>-49.403500000000001</v>
      </c>
      <c r="I2771" s="2" t="s">
        <v>5326</v>
      </c>
      <c r="J2771" s="2">
        <v>14367</v>
      </c>
      <c r="K2771" s="2" t="s">
        <v>5332</v>
      </c>
      <c r="L2771" s="2">
        <f>IFERROR(VLOOKUP(C2771,BOTULISMO!$A$3:$C$19,3,FALSE),0)</f>
        <v>0</v>
      </c>
      <c r="M2771" s="2">
        <f>IFERROR(VLOOKUP(C2771,'LEISHMANIOSE VISCERAL'!$A$4:$C$454,3,FALSE),0)</f>
        <v>0</v>
      </c>
      <c r="N2771" s="2">
        <f>IFERROR(VLOOKUP(C2771,'LEISHMANIOSE TEGUMENTAR'!$A$4:$C$1681,3,FALSE),0)</f>
        <v>0</v>
      </c>
      <c r="O2771" s="2">
        <f>IFERROR(VLOOKUP(C2771,'FEBRE AMARELA'!$A$4:$C$38,3,FALSE),0)</f>
        <v>0</v>
      </c>
      <c r="P2771" s="2">
        <f>IFERROR(VLOOKUP(C2771,DENGUE!$A$5:$C$4097,3,FALSE),0)</f>
        <v>0</v>
      </c>
      <c r="Q2771" s="2">
        <f>IFERROR(VLOOKUP(C2771,'HEPATITE VIRAL'!$A$5:$C$3162,3,FALSE),0)</f>
        <v>17</v>
      </c>
      <c r="R2771" s="2">
        <f>IFERROR(VLOOKUP(C2771,'FEBRE MACULOSA'!$A$5:$C$181,3,FALSE),0)</f>
        <v>0</v>
      </c>
      <c r="S2771" s="2">
        <f>IFERROR(VLOOKUP(C2771,LEPTOSPIROSE!$A$5:$C$1176,3,FALSE),0)</f>
        <v>3</v>
      </c>
      <c r="T2771" s="2">
        <f>IFERROR(VLOOKUP(C2771,'DOENÇA DE CHAGAS'!$A$5:$C$100,3,FALSE),0)</f>
        <v>0</v>
      </c>
      <c r="U2771" s="2">
        <f>IFERROR(VLOOKUP(C2771,'PICADAS DE COBRAS'!$A$6:$C$4645,3,FALSE),0)</f>
        <v>16</v>
      </c>
      <c r="V2771">
        <f>IFERROR(VLOOKUP(C2771,'ZIKA VIRUS'!$A$5:$C$2399,3,FALSE),0)</f>
        <v>0</v>
      </c>
      <c r="W2771">
        <f>IFERROR(VLOOKUP(C2771,'FEBRE TIFÓIDE'!$A$5:$C$46,3,FALSE),0)</f>
        <v>0</v>
      </c>
      <c r="X2771">
        <f>IFERROR(VLOOKUP(C2771,HANTAVIROSE!$A$5:$C$153,3,FALSE),0)</f>
        <v>0</v>
      </c>
      <c r="Y2771">
        <f>IFERROR(VLOOKUP(C2771,MENINGITE!$A$5:$C$447,3,FALSE),0)</f>
        <v>1</v>
      </c>
      <c r="Z2771">
        <f>IFERROR(VLOOKUP(C2771,RAIVA!$A$5:$C$16,3,FALSE),0)</f>
        <v>0</v>
      </c>
    </row>
    <row r="2772" spans="1:26" x14ac:dyDescent="0.3">
      <c r="A2772" s="2" t="s">
        <v>4903</v>
      </c>
      <c r="B2772" s="2" t="s">
        <v>4967</v>
      </c>
      <c r="C2772" s="2">
        <v>171215</v>
      </c>
      <c r="D2772" s="2">
        <v>1712157</v>
      </c>
      <c r="E2772" s="2" t="s">
        <v>4903</v>
      </c>
      <c r="F2772" s="2" t="s">
        <v>4967</v>
      </c>
      <c r="G2772" s="2">
        <f>IFERROR(VLOOKUP(D2772,Coordenadas!$A$2:$D$5571,3,FALSE),0)</f>
        <v>-12.784700000000001</v>
      </c>
      <c r="H2772" s="2">
        <f>IFERROR(VLOOKUP(D2772,Coordenadas!$A$2:$D$5571,4,FALSE),0)</f>
        <v>-46.509900000000002</v>
      </c>
      <c r="I2772" s="2" t="s">
        <v>5323</v>
      </c>
      <c r="J2772" s="2">
        <v>1605</v>
      </c>
      <c r="K2772" s="2" t="s">
        <v>5332</v>
      </c>
      <c r="L2772" s="2">
        <f>IFERROR(VLOOKUP(C2772,BOTULISMO!$A$3:$C$19,3,FALSE),0)</f>
        <v>0</v>
      </c>
      <c r="M2772" s="2">
        <f>IFERROR(VLOOKUP(C2772,'LEISHMANIOSE VISCERAL'!$A$4:$C$454,3,FALSE),0)</f>
        <v>0</v>
      </c>
      <c r="N2772" s="2">
        <f>IFERROR(VLOOKUP(C2772,'LEISHMANIOSE TEGUMENTAR'!$A$4:$C$1681,3,FALSE),0)</f>
        <v>1</v>
      </c>
      <c r="O2772" s="2">
        <f>IFERROR(VLOOKUP(C2772,'FEBRE AMARELA'!$A$4:$C$38,3,FALSE),0)</f>
        <v>0</v>
      </c>
      <c r="P2772" s="2">
        <f>IFERROR(VLOOKUP(C2772,DENGUE!$A$5:$C$4097,3,FALSE),0)</f>
        <v>3</v>
      </c>
      <c r="Q2772" s="2">
        <f>IFERROR(VLOOKUP(C2772,'HEPATITE VIRAL'!$A$5:$C$3162,3,FALSE),0)</f>
        <v>0</v>
      </c>
      <c r="R2772" s="2">
        <f>IFERROR(VLOOKUP(C2772,'FEBRE MACULOSA'!$A$5:$C$181,3,FALSE),0)</f>
        <v>0</v>
      </c>
      <c r="S2772" s="2">
        <f>IFERROR(VLOOKUP(C2772,LEPTOSPIROSE!$A$5:$C$1176,3,FALSE),0)</f>
        <v>0</v>
      </c>
      <c r="T2772" s="2">
        <f>IFERROR(VLOOKUP(C2772,'DOENÇA DE CHAGAS'!$A$5:$C$100,3,FALSE),0)</f>
        <v>0</v>
      </c>
      <c r="U2772" s="2">
        <f>IFERROR(VLOOKUP(C2772,'PICADAS DE COBRAS'!$A$6:$C$4645,3,FALSE),0)</f>
        <v>25</v>
      </c>
      <c r="V2772">
        <f>IFERROR(VLOOKUP(C2772,'ZIKA VIRUS'!$A$5:$C$2399,3,FALSE),0)</f>
        <v>1</v>
      </c>
      <c r="W2772">
        <f>IFERROR(VLOOKUP(C2772,'FEBRE TIFÓIDE'!$A$5:$C$46,3,FALSE),0)</f>
        <v>0</v>
      </c>
      <c r="X2772">
        <f>IFERROR(VLOOKUP(C2772,HANTAVIROSE!$A$5:$C$153,3,FALSE),0)</f>
        <v>0</v>
      </c>
      <c r="Y2772">
        <f>IFERROR(VLOOKUP(C2772,MENINGITE!$A$5:$C$447,3,FALSE),0)</f>
        <v>0</v>
      </c>
      <c r="Z2772">
        <f>IFERROR(VLOOKUP(C2772,RAIVA!$A$5:$C$16,3,FALSE),0)</f>
        <v>0</v>
      </c>
    </row>
    <row r="2773" spans="1:26" x14ac:dyDescent="0.3">
      <c r="A2773" s="2" t="s">
        <v>1637</v>
      </c>
      <c r="B2773" s="2" t="s">
        <v>1965</v>
      </c>
      <c r="C2773" s="2">
        <v>352650</v>
      </c>
      <c r="D2773" s="2">
        <v>3526506</v>
      </c>
      <c r="E2773" s="2" t="s">
        <v>1637</v>
      </c>
      <c r="F2773" s="2" t="s">
        <v>1965</v>
      </c>
      <c r="G2773" s="2">
        <f>IFERROR(VLOOKUP(D2773,Coordenadas!$A$2:$D$5571,3,FALSE),0)</f>
        <v>-21.163900000000002</v>
      </c>
      <c r="H2773" s="2">
        <f>IFERROR(VLOOKUP(D2773,Coordenadas!$A$2:$D$5571,4,FALSE),0)</f>
        <v>-51.041200000000003</v>
      </c>
      <c r="I2773" s="2" t="s">
        <v>5325</v>
      </c>
      <c r="J2773" s="2">
        <v>8779</v>
      </c>
      <c r="K2773" s="2" t="s">
        <v>5332</v>
      </c>
      <c r="L2773" s="2">
        <f>IFERROR(VLOOKUP(C2773,BOTULISMO!$A$3:$C$19,3,FALSE),0)</f>
        <v>0</v>
      </c>
      <c r="M2773" s="2">
        <f>IFERROR(VLOOKUP(C2773,'LEISHMANIOSE VISCERAL'!$A$4:$C$454,3,FALSE),0)</f>
        <v>0</v>
      </c>
      <c r="N2773" s="2">
        <f>IFERROR(VLOOKUP(C2773,'LEISHMANIOSE TEGUMENTAR'!$A$4:$C$1681,3,FALSE),0)</f>
        <v>0</v>
      </c>
      <c r="O2773" s="2">
        <f>IFERROR(VLOOKUP(C2773,'FEBRE AMARELA'!$A$4:$C$38,3,FALSE),0)</f>
        <v>0</v>
      </c>
      <c r="P2773" s="2">
        <f>IFERROR(VLOOKUP(C2773,DENGUE!$A$5:$C$4097,3,FALSE),0)</f>
        <v>53</v>
      </c>
      <c r="Q2773" s="2">
        <f>IFERROR(VLOOKUP(C2773,'HEPATITE VIRAL'!$A$5:$C$3162,3,FALSE),0)</f>
        <v>8</v>
      </c>
      <c r="R2773" s="2">
        <f>IFERROR(VLOOKUP(C2773,'FEBRE MACULOSA'!$A$5:$C$181,3,FALSE),0)</f>
        <v>0</v>
      </c>
      <c r="S2773" s="2">
        <f>IFERROR(VLOOKUP(C2773,LEPTOSPIROSE!$A$5:$C$1176,3,FALSE),0)</f>
        <v>0</v>
      </c>
      <c r="T2773" s="2">
        <f>IFERROR(VLOOKUP(C2773,'DOENÇA DE CHAGAS'!$A$5:$C$100,3,FALSE),0)</f>
        <v>0</v>
      </c>
      <c r="U2773" s="2">
        <f>IFERROR(VLOOKUP(C2773,'PICADAS DE COBRAS'!$A$6:$C$4645,3,FALSE),0)</f>
        <v>23</v>
      </c>
      <c r="V2773">
        <f>IFERROR(VLOOKUP(C2773,'ZIKA VIRUS'!$A$5:$C$2399,3,FALSE),0)</f>
        <v>0</v>
      </c>
      <c r="W2773">
        <f>IFERROR(VLOOKUP(C2773,'FEBRE TIFÓIDE'!$A$5:$C$46,3,FALSE),0)</f>
        <v>0</v>
      </c>
      <c r="X2773">
        <f>IFERROR(VLOOKUP(C2773,HANTAVIROSE!$A$5:$C$153,3,FALSE),0)</f>
        <v>0</v>
      </c>
      <c r="Y2773">
        <f>IFERROR(VLOOKUP(C2773,MENINGITE!$A$5:$C$447,3,FALSE),0)</f>
        <v>0</v>
      </c>
      <c r="Z2773">
        <f>IFERROR(VLOOKUP(C2773,RAIVA!$A$5:$C$16,3,FALSE),0)</f>
        <v>0</v>
      </c>
    </row>
    <row r="2774" spans="1:26" x14ac:dyDescent="0.3">
      <c r="A2774" s="2" t="s">
        <v>2425</v>
      </c>
      <c r="B2774" s="2" t="s">
        <v>2832</v>
      </c>
      <c r="C2774" s="2">
        <v>313820</v>
      </c>
      <c r="D2774" s="2">
        <v>3138203</v>
      </c>
      <c r="E2774" s="2" t="s">
        <v>2425</v>
      </c>
      <c r="F2774" s="2" t="s">
        <v>2832</v>
      </c>
      <c r="G2774" s="2">
        <f>IFERROR(VLOOKUP(D2774,Coordenadas!$A$2:$D$5571,3,FALSE),0)</f>
        <v>-21.248000000000001</v>
      </c>
      <c r="H2774" s="2">
        <f>IFERROR(VLOOKUP(D2774,Coordenadas!$A$2:$D$5571,4,FALSE),0)</f>
        <v>-45.000900000000001</v>
      </c>
      <c r="I2774" s="2" t="s">
        <v>5325</v>
      </c>
      <c r="J2774" s="2">
        <v>92200</v>
      </c>
      <c r="K2774" s="2" t="s">
        <v>5331</v>
      </c>
      <c r="L2774" s="2">
        <f>IFERROR(VLOOKUP(C2774,BOTULISMO!$A$3:$C$19,3,FALSE),0)</f>
        <v>0</v>
      </c>
      <c r="M2774" s="2">
        <f>IFERROR(VLOOKUP(C2774,'LEISHMANIOSE VISCERAL'!$A$4:$C$454,3,FALSE),0)</f>
        <v>1</v>
      </c>
      <c r="N2774" s="2">
        <f>IFERROR(VLOOKUP(C2774,'LEISHMANIOSE TEGUMENTAR'!$A$4:$C$1681,3,FALSE),0)</f>
        <v>1</v>
      </c>
      <c r="O2774" s="2">
        <f>IFERROR(VLOOKUP(C2774,'FEBRE AMARELA'!$A$4:$C$38,3,FALSE),0)</f>
        <v>0</v>
      </c>
      <c r="P2774" s="2">
        <f>IFERROR(VLOOKUP(C2774,DENGUE!$A$5:$C$4097,3,FALSE),0)</f>
        <v>41</v>
      </c>
      <c r="Q2774" s="2">
        <f>IFERROR(VLOOKUP(C2774,'HEPATITE VIRAL'!$A$5:$C$3162,3,FALSE),0)</f>
        <v>48</v>
      </c>
      <c r="R2774" s="2">
        <f>IFERROR(VLOOKUP(C2774,'FEBRE MACULOSA'!$A$5:$C$181,3,FALSE),0)</f>
        <v>0</v>
      </c>
      <c r="S2774" s="2">
        <f>IFERROR(VLOOKUP(C2774,LEPTOSPIROSE!$A$5:$C$1176,3,FALSE),0)</f>
        <v>1</v>
      </c>
      <c r="T2774" s="2">
        <f>IFERROR(VLOOKUP(C2774,'DOENÇA DE CHAGAS'!$A$5:$C$100,3,FALSE),0)</f>
        <v>0</v>
      </c>
      <c r="U2774" s="2">
        <f>IFERROR(VLOOKUP(C2774,'PICADAS DE COBRAS'!$A$6:$C$4645,3,FALSE),0)</f>
        <v>143</v>
      </c>
      <c r="V2774">
        <f>IFERROR(VLOOKUP(C2774,'ZIKA VIRUS'!$A$5:$C$2399,3,FALSE),0)</f>
        <v>0</v>
      </c>
      <c r="W2774">
        <f>IFERROR(VLOOKUP(C2774,'FEBRE TIFÓIDE'!$A$5:$C$46,3,FALSE),0)</f>
        <v>0</v>
      </c>
      <c r="X2774">
        <f>IFERROR(VLOOKUP(C2774,HANTAVIROSE!$A$5:$C$153,3,FALSE),0)</f>
        <v>0</v>
      </c>
      <c r="Y2774">
        <f>IFERROR(VLOOKUP(C2774,MENINGITE!$A$5:$C$447,3,FALSE),0)</f>
        <v>2</v>
      </c>
      <c r="Z2774">
        <f>IFERROR(VLOOKUP(C2774,RAIVA!$A$5:$C$16,3,FALSE),0)</f>
        <v>0</v>
      </c>
    </row>
    <row r="2775" spans="1:26" x14ac:dyDescent="0.3">
      <c r="A2775" s="2" t="s">
        <v>4319</v>
      </c>
      <c r="B2775" s="2" t="s">
        <v>4395</v>
      </c>
      <c r="C2775" s="2">
        <v>230750</v>
      </c>
      <c r="D2775" s="2">
        <v>2307502</v>
      </c>
      <c r="E2775" s="2" t="s">
        <v>4319</v>
      </c>
      <c r="F2775" s="2" t="s">
        <v>4395</v>
      </c>
      <c r="G2775" s="2">
        <f>IFERROR(VLOOKUP(D2775,Coordenadas!$A$2:$D$5571,3,FALSE),0)</f>
        <v>-6.7447999999999997</v>
      </c>
      <c r="H2775" s="2">
        <f>IFERROR(VLOOKUP(D2775,Coordenadas!$A$2:$D$5571,4,FALSE),0)</f>
        <v>-38.970599999999997</v>
      </c>
      <c r="I2775" s="2" t="s">
        <v>5324</v>
      </c>
      <c r="J2775" s="2">
        <v>31090</v>
      </c>
      <c r="K2775" s="2" t="s">
        <v>5330</v>
      </c>
      <c r="L2775" s="2">
        <f>IFERROR(VLOOKUP(C2775,BOTULISMO!$A$3:$C$19,3,FALSE),0)</f>
        <v>0</v>
      </c>
      <c r="M2775" s="2">
        <f>IFERROR(VLOOKUP(C2775,'LEISHMANIOSE VISCERAL'!$A$4:$C$454,3,FALSE),0)</f>
        <v>1</v>
      </c>
      <c r="N2775" s="2">
        <f>IFERROR(VLOOKUP(C2775,'LEISHMANIOSE TEGUMENTAR'!$A$4:$C$1681,3,FALSE),0)</f>
        <v>0</v>
      </c>
      <c r="O2775" s="2">
        <f>IFERROR(VLOOKUP(C2775,'FEBRE AMARELA'!$A$4:$C$38,3,FALSE),0)</f>
        <v>0</v>
      </c>
      <c r="P2775" s="2">
        <f>IFERROR(VLOOKUP(C2775,DENGUE!$A$5:$C$4097,3,FALSE),0)</f>
        <v>27</v>
      </c>
      <c r="Q2775" s="2">
        <f>IFERROR(VLOOKUP(C2775,'HEPATITE VIRAL'!$A$5:$C$3162,3,FALSE),0)</f>
        <v>0</v>
      </c>
      <c r="R2775" s="2">
        <f>IFERROR(VLOOKUP(C2775,'FEBRE MACULOSA'!$A$5:$C$181,3,FALSE),0)</f>
        <v>0</v>
      </c>
      <c r="S2775" s="2">
        <f>IFERROR(VLOOKUP(C2775,LEPTOSPIROSE!$A$5:$C$1176,3,FALSE),0)</f>
        <v>0</v>
      </c>
      <c r="T2775" s="2">
        <f>IFERROR(VLOOKUP(C2775,'DOENÇA DE CHAGAS'!$A$5:$C$100,3,FALSE),0)</f>
        <v>0</v>
      </c>
      <c r="U2775" s="2">
        <f>IFERROR(VLOOKUP(C2775,'PICADAS DE COBRAS'!$A$6:$C$4645,3,FALSE),0)</f>
        <v>6</v>
      </c>
      <c r="V2775">
        <f>IFERROR(VLOOKUP(C2775,'ZIKA VIRUS'!$A$5:$C$2399,3,FALSE),0)</f>
        <v>0</v>
      </c>
      <c r="W2775">
        <f>IFERROR(VLOOKUP(C2775,'FEBRE TIFÓIDE'!$A$5:$C$46,3,FALSE),0)</f>
        <v>0</v>
      </c>
      <c r="X2775">
        <f>IFERROR(VLOOKUP(C2775,HANTAVIROSE!$A$5:$C$153,3,FALSE),0)</f>
        <v>0</v>
      </c>
      <c r="Y2775">
        <f>IFERROR(VLOOKUP(C2775,MENINGITE!$A$5:$C$447,3,FALSE),0)</f>
        <v>0</v>
      </c>
      <c r="Z2775">
        <f>IFERROR(VLOOKUP(C2775,RAIVA!$A$5:$C$16,3,FALSE),0)</f>
        <v>0</v>
      </c>
    </row>
    <row r="2776" spans="1:26" x14ac:dyDescent="0.3">
      <c r="A2776" s="2" t="s">
        <v>470</v>
      </c>
      <c r="B2776" s="2" t="s">
        <v>732</v>
      </c>
      <c r="C2776" s="2">
        <v>431150</v>
      </c>
      <c r="D2776" s="2">
        <v>4311502</v>
      </c>
      <c r="E2776" s="2" t="s">
        <v>470</v>
      </c>
      <c r="F2776" s="2" t="s">
        <v>732</v>
      </c>
      <c r="G2776" s="2">
        <f>IFERROR(VLOOKUP(D2776,Coordenadas!$A$2:$D$5571,3,FALSE),0)</f>
        <v>-30.807099999999998</v>
      </c>
      <c r="H2776" s="2">
        <f>IFERROR(VLOOKUP(D2776,Coordenadas!$A$2:$D$5571,4,FALSE),0)</f>
        <v>-53.893099999999997</v>
      </c>
      <c r="I2776" s="2" t="s">
        <v>5326</v>
      </c>
      <c r="J2776" s="2">
        <v>7679</v>
      </c>
      <c r="K2776" s="2" t="s">
        <v>5332</v>
      </c>
      <c r="L2776" s="2">
        <f>IFERROR(VLOOKUP(C2776,BOTULISMO!$A$3:$C$19,3,FALSE),0)</f>
        <v>0</v>
      </c>
      <c r="M2776" s="2">
        <f>IFERROR(VLOOKUP(C2776,'LEISHMANIOSE VISCERAL'!$A$4:$C$454,3,FALSE),0)</f>
        <v>0</v>
      </c>
      <c r="N2776" s="2">
        <f>IFERROR(VLOOKUP(C2776,'LEISHMANIOSE TEGUMENTAR'!$A$4:$C$1681,3,FALSE),0)</f>
        <v>0</v>
      </c>
      <c r="O2776" s="2">
        <f>IFERROR(VLOOKUP(C2776,'FEBRE AMARELA'!$A$4:$C$38,3,FALSE),0)</f>
        <v>0</v>
      </c>
      <c r="P2776" s="2">
        <f>IFERROR(VLOOKUP(C2776,DENGUE!$A$5:$C$4097,3,FALSE),0)</f>
        <v>0</v>
      </c>
      <c r="Q2776" s="2">
        <f>IFERROR(VLOOKUP(C2776,'HEPATITE VIRAL'!$A$5:$C$3162,3,FALSE),0)</f>
        <v>1</v>
      </c>
      <c r="R2776" s="2">
        <f>IFERROR(VLOOKUP(C2776,'FEBRE MACULOSA'!$A$5:$C$181,3,FALSE),0)</f>
        <v>0</v>
      </c>
      <c r="S2776" s="2">
        <f>IFERROR(VLOOKUP(C2776,LEPTOSPIROSE!$A$5:$C$1176,3,FALSE),0)</f>
        <v>0</v>
      </c>
      <c r="T2776" s="2">
        <f>IFERROR(VLOOKUP(C2776,'DOENÇA DE CHAGAS'!$A$5:$C$100,3,FALSE),0)</f>
        <v>0</v>
      </c>
      <c r="U2776" s="2">
        <f>IFERROR(VLOOKUP(C2776,'PICADAS DE COBRAS'!$A$6:$C$4645,3,FALSE),0)</f>
        <v>1</v>
      </c>
      <c r="V2776">
        <f>IFERROR(VLOOKUP(C2776,'ZIKA VIRUS'!$A$5:$C$2399,3,FALSE),0)</f>
        <v>0</v>
      </c>
      <c r="W2776">
        <f>IFERROR(VLOOKUP(C2776,'FEBRE TIFÓIDE'!$A$5:$C$46,3,FALSE),0)</f>
        <v>0</v>
      </c>
      <c r="X2776">
        <f>IFERROR(VLOOKUP(C2776,HANTAVIROSE!$A$5:$C$153,3,FALSE),0)</f>
        <v>0</v>
      </c>
      <c r="Y2776">
        <f>IFERROR(VLOOKUP(C2776,MENINGITE!$A$5:$C$447,3,FALSE),0)</f>
        <v>0</v>
      </c>
      <c r="Z2776">
        <f>IFERROR(VLOOKUP(C2776,RAIVA!$A$5:$C$16,3,FALSE),0)</f>
        <v>0</v>
      </c>
    </row>
    <row r="2777" spans="1:26" x14ac:dyDescent="0.3">
      <c r="A2777" s="2" t="s">
        <v>1637</v>
      </c>
      <c r="B2777" s="2" t="s">
        <v>1964</v>
      </c>
      <c r="C2777" s="2">
        <v>352660</v>
      </c>
      <c r="D2777" s="2">
        <v>3526605</v>
      </c>
      <c r="E2777" s="2" t="s">
        <v>1637</v>
      </c>
      <c r="F2777" s="2" t="s">
        <v>1964</v>
      </c>
      <c r="G2777" s="2">
        <f>IFERROR(VLOOKUP(D2777,Coordenadas!$A$2:$D$5571,3,FALSE),0)</f>
        <v>-22.57</v>
      </c>
      <c r="H2777" s="2">
        <f>IFERROR(VLOOKUP(D2777,Coordenadas!$A$2:$D$5571,4,FALSE),0)</f>
        <v>-44.9024</v>
      </c>
      <c r="I2777" s="2" t="s">
        <v>5325</v>
      </c>
      <c r="J2777" s="2">
        <v>6590</v>
      </c>
      <c r="K2777" s="2" t="s">
        <v>5332</v>
      </c>
      <c r="L2777" s="2">
        <f>IFERROR(VLOOKUP(C2777,BOTULISMO!$A$3:$C$19,3,FALSE),0)</f>
        <v>0</v>
      </c>
      <c r="M2777" s="2">
        <f>IFERROR(VLOOKUP(C2777,'LEISHMANIOSE VISCERAL'!$A$4:$C$454,3,FALSE),0)</f>
        <v>0</v>
      </c>
      <c r="N2777" s="2">
        <f>IFERROR(VLOOKUP(C2777,'LEISHMANIOSE TEGUMENTAR'!$A$4:$C$1681,3,FALSE),0)</f>
        <v>0</v>
      </c>
      <c r="O2777" s="2">
        <f>IFERROR(VLOOKUP(C2777,'FEBRE AMARELA'!$A$4:$C$38,3,FALSE),0)</f>
        <v>0</v>
      </c>
      <c r="P2777" s="2">
        <f>IFERROR(VLOOKUP(C2777,DENGUE!$A$5:$C$4097,3,FALSE),0)</f>
        <v>440</v>
      </c>
      <c r="Q2777" s="2">
        <f>IFERROR(VLOOKUP(C2777,'HEPATITE VIRAL'!$A$5:$C$3162,3,FALSE),0)</f>
        <v>0</v>
      </c>
      <c r="R2777" s="2">
        <f>IFERROR(VLOOKUP(C2777,'FEBRE MACULOSA'!$A$5:$C$181,3,FALSE),0)</f>
        <v>0</v>
      </c>
      <c r="S2777" s="2">
        <f>IFERROR(VLOOKUP(C2777,LEPTOSPIROSE!$A$5:$C$1176,3,FALSE),0)</f>
        <v>0</v>
      </c>
      <c r="T2777" s="2">
        <f>IFERROR(VLOOKUP(C2777,'DOENÇA DE CHAGAS'!$A$5:$C$100,3,FALSE),0)</f>
        <v>0</v>
      </c>
      <c r="U2777" s="2">
        <f>IFERROR(VLOOKUP(C2777,'PICADAS DE COBRAS'!$A$6:$C$4645,3,FALSE),0)</f>
        <v>0</v>
      </c>
      <c r="V2777">
        <f>IFERROR(VLOOKUP(C2777,'ZIKA VIRUS'!$A$5:$C$2399,3,FALSE),0)</f>
        <v>0</v>
      </c>
      <c r="W2777">
        <f>IFERROR(VLOOKUP(C2777,'FEBRE TIFÓIDE'!$A$5:$C$46,3,FALSE),0)</f>
        <v>0</v>
      </c>
      <c r="X2777">
        <f>IFERROR(VLOOKUP(C2777,HANTAVIROSE!$A$5:$C$153,3,FALSE),0)</f>
        <v>0</v>
      </c>
      <c r="Y2777">
        <f>IFERROR(VLOOKUP(C2777,MENINGITE!$A$5:$C$447,3,FALSE),0)</f>
        <v>0</v>
      </c>
      <c r="Z2777">
        <f>IFERROR(VLOOKUP(C2777,RAIVA!$A$5:$C$16,3,FALSE),0)</f>
        <v>0</v>
      </c>
    </row>
    <row r="2778" spans="1:26" x14ac:dyDescent="0.3">
      <c r="A2778" s="2" t="s">
        <v>2425</v>
      </c>
      <c r="B2778" s="2" t="s">
        <v>2831</v>
      </c>
      <c r="C2778" s="2">
        <v>313830</v>
      </c>
      <c r="D2778" s="2">
        <v>3138302</v>
      </c>
      <c r="E2778" s="2" t="s">
        <v>2425</v>
      </c>
      <c r="F2778" s="2" t="s">
        <v>2831</v>
      </c>
      <c r="G2778" s="2">
        <f>IFERROR(VLOOKUP(D2778,Coordenadas!$A$2:$D$5571,3,FALSE),0)</f>
        <v>-19.7193</v>
      </c>
      <c r="H2778" s="2">
        <f>IFERROR(VLOOKUP(D2778,Coordenadas!$A$2:$D$5571,4,FALSE),0)</f>
        <v>-45.027900000000002</v>
      </c>
      <c r="I2778" s="2" t="s">
        <v>5325</v>
      </c>
      <c r="J2778" s="2">
        <v>3205</v>
      </c>
      <c r="K2778" s="2" t="s">
        <v>5332</v>
      </c>
      <c r="L2778" s="2">
        <f>IFERROR(VLOOKUP(C2778,BOTULISMO!$A$3:$C$19,3,FALSE),0)</f>
        <v>0</v>
      </c>
      <c r="M2778" s="2">
        <f>IFERROR(VLOOKUP(C2778,'LEISHMANIOSE VISCERAL'!$A$4:$C$454,3,FALSE),0)</f>
        <v>0</v>
      </c>
      <c r="N2778" s="2">
        <f>IFERROR(VLOOKUP(C2778,'LEISHMANIOSE TEGUMENTAR'!$A$4:$C$1681,3,FALSE),0)</f>
        <v>0</v>
      </c>
      <c r="O2778" s="2">
        <f>IFERROR(VLOOKUP(C2778,'FEBRE AMARELA'!$A$4:$C$38,3,FALSE),0)</f>
        <v>0</v>
      </c>
      <c r="P2778" s="2">
        <f>IFERROR(VLOOKUP(C2778,DENGUE!$A$5:$C$4097,3,FALSE),0)</f>
        <v>35</v>
      </c>
      <c r="Q2778" s="2">
        <f>IFERROR(VLOOKUP(C2778,'HEPATITE VIRAL'!$A$5:$C$3162,3,FALSE),0)</f>
        <v>0</v>
      </c>
      <c r="R2778" s="2">
        <f>IFERROR(VLOOKUP(C2778,'FEBRE MACULOSA'!$A$5:$C$181,3,FALSE),0)</f>
        <v>0</v>
      </c>
      <c r="S2778" s="2">
        <f>IFERROR(VLOOKUP(C2778,LEPTOSPIROSE!$A$5:$C$1176,3,FALSE),0)</f>
        <v>0</v>
      </c>
      <c r="T2778" s="2">
        <f>IFERROR(VLOOKUP(C2778,'DOENÇA DE CHAGAS'!$A$5:$C$100,3,FALSE),0)</f>
        <v>0</v>
      </c>
      <c r="U2778" s="2">
        <f>IFERROR(VLOOKUP(C2778,'PICADAS DE COBRAS'!$A$6:$C$4645,3,FALSE),0)</f>
        <v>0</v>
      </c>
      <c r="V2778">
        <f>IFERROR(VLOOKUP(C2778,'ZIKA VIRUS'!$A$5:$C$2399,3,FALSE),0)</f>
        <v>1</v>
      </c>
      <c r="W2778">
        <f>IFERROR(VLOOKUP(C2778,'FEBRE TIFÓIDE'!$A$5:$C$46,3,FALSE),0)</f>
        <v>0</v>
      </c>
      <c r="X2778">
        <f>IFERROR(VLOOKUP(C2778,HANTAVIROSE!$A$5:$C$153,3,FALSE),0)</f>
        <v>0</v>
      </c>
      <c r="Y2778">
        <f>IFERROR(VLOOKUP(C2778,MENINGITE!$A$5:$C$447,3,FALSE),0)</f>
        <v>0</v>
      </c>
      <c r="Z2778">
        <f>IFERROR(VLOOKUP(C2778,RAIVA!$A$5:$C$16,3,FALSE),0)</f>
        <v>0</v>
      </c>
    </row>
    <row r="2779" spans="1:26" x14ac:dyDescent="0.3">
      <c r="A2779" s="2" t="s">
        <v>967</v>
      </c>
      <c r="B2779" s="2" t="s">
        <v>1110</v>
      </c>
      <c r="C2779" s="2">
        <v>420970</v>
      </c>
      <c r="D2779" s="2">
        <v>4209706</v>
      </c>
      <c r="E2779" s="2" t="s">
        <v>967</v>
      </c>
      <c r="F2779" s="2" t="s">
        <v>1110</v>
      </c>
      <c r="G2779" s="2">
        <f>IFERROR(VLOOKUP(D2779,Coordenadas!$A$2:$D$5571,3,FALSE),0)</f>
        <v>-26.928000000000001</v>
      </c>
      <c r="H2779" s="2">
        <f>IFERROR(VLOOKUP(D2779,Coordenadas!$A$2:$D$5571,4,FALSE),0)</f>
        <v>-50.692100000000003</v>
      </c>
      <c r="I2779" s="2" t="s">
        <v>5326</v>
      </c>
      <c r="J2779" s="2">
        <v>11838</v>
      </c>
      <c r="K2779" s="2" t="s">
        <v>5332</v>
      </c>
      <c r="L2779" s="2">
        <f>IFERROR(VLOOKUP(C2779,BOTULISMO!$A$3:$C$19,3,FALSE),0)</f>
        <v>0</v>
      </c>
      <c r="M2779" s="2">
        <f>IFERROR(VLOOKUP(C2779,'LEISHMANIOSE VISCERAL'!$A$4:$C$454,3,FALSE),0)</f>
        <v>0</v>
      </c>
      <c r="N2779" s="2">
        <f>IFERROR(VLOOKUP(C2779,'LEISHMANIOSE TEGUMENTAR'!$A$4:$C$1681,3,FALSE),0)</f>
        <v>0</v>
      </c>
      <c r="O2779" s="2">
        <f>IFERROR(VLOOKUP(C2779,'FEBRE AMARELA'!$A$4:$C$38,3,FALSE),0)</f>
        <v>0</v>
      </c>
      <c r="P2779" s="2">
        <f>IFERROR(VLOOKUP(C2779,DENGUE!$A$5:$C$4097,3,FALSE),0)</f>
        <v>0</v>
      </c>
      <c r="Q2779" s="2">
        <f>IFERROR(VLOOKUP(C2779,'HEPATITE VIRAL'!$A$5:$C$3162,3,FALSE),0)</f>
        <v>1</v>
      </c>
      <c r="R2779" s="2">
        <f>IFERROR(VLOOKUP(C2779,'FEBRE MACULOSA'!$A$5:$C$181,3,FALSE),0)</f>
        <v>0</v>
      </c>
      <c r="S2779" s="2">
        <f>IFERROR(VLOOKUP(C2779,LEPTOSPIROSE!$A$5:$C$1176,3,FALSE),0)</f>
        <v>0</v>
      </c>
      <c r="T2779" s="2">
        <f>IFERROR(VLOOKUP(C2779,'DOENÇA DE CHAGAS'!$A$5:$C$100,3,FALSE),0)</f>
        <v>0</v>
      </c>
      <c r="U2779" s="2">
        <f>IFERROR(VLOOKUP(C2779,'PICADAS DE COBRAS'!$A$6:$C$4645,3,FALSE),0)</f>
        <v>0</v>
      </c>
      <c r="V2779">
        <f>IFERROR(VLOOKUP(C2779,'ZIKA VIRUS'!$A$5:$C$2399,3,FALSE),0)</f>
        <v>0</v>
      </c>
      <c r="W2779">
        <f>IFERROR(VLOOKUP(C2779,'FEBRE TIFÓIDE'!$A$5:$C$46,3,FALSE),0)</f>
        <v>0</v>
      </c>
      <c r="X2779">
        <f>IFERROR(VLOOKUP(C2779,HANTAVIROSE!$A$5:$C$153,3,FALSE),0)</f>
        <v>0</v>
      </c>
      <c r="Y2779">
        <f>IFERROR(VLOOKUP(C2779,MENINGITE!$A$5:$C$447,3,FALSE),0)</f>
        <v>0</v>
      </c>
      <c r="Z2779">
        <f>IFERROR(VLOOKUP(C2779,RAIVA!$A$5:$C$16,3,FALSE),0)</f>
        <v>0</v>
      </c>
    </row>
    <row r="2780" spans="1:26" x14ac:dyDescent="0.3">
      <c r="A2780" s="2" t="s">
        <v>1637</v>
      </c>
      <c r="B2780" s="2" t="s">
        <v>1963</v>
      </c>
      <c r="C2780" s="2">
        <v>352670</v>
      </c>
      <c r="D2780" s="2">
        <v>3526704</v>
      </c>
      <c r="E2780" s="2" t="s">
        <v>1637</v>
      </c>
      <c r="F2780" s="2" t="s">
        <v>1963</v>
      </c>
      <c r="G2780" s="2">
        <f>IFERROR(VLOOKUP(D2780,Coordenadas!$A$2:$D$5571,3,FALSE),0)</f>
        <v>-22.180900000000001</v>
      </c>
      <c r="H2780" s="2">
        <f>IFERROR(VLOOKUP(D2780,Coordenadas!$A$2:$D$5571,4,FALSE),0)</f>
        <v>-47.384099999999997</v>
      </c>
      <c r="I2780" s="2" t="s">
        <v>5325</v>
      </c>
      <c r="J2780" s="2">
        <v>91756</v>
      </c>
      <c r="K2780" s="2" t="s">
        <v>5331</v>
      </c>
      <c r="L2780" s="2">
        <f>IFERROR(VLOOKUP(C2780,BOTULISMO!$A$3:$C$19,3,FALSE),0)</f>
        <v>0</v>
      </c>
      <c r="M2780" s="2">
        <f>IFERROR(VLOOKUP(C2780,'LEISHMANIOSE VISCERAL'!$A$4:$C$454,3,FALSE),0)</f>
        <v>0</v>
      </c>
      <c r="N2780" s="2">
        <f>IFERROR(VLOOKUP(C2780,'LEISHMANIOSE TEGUMENTAR'!$A$4:$C$1681,3,FALSE),0)</f>
        <v>0</v>
      </c>
      <c r="O2780" s="2">
        <f>IFERROR(VLOOKUP(C2780,'FEBRE AMARELA'!$A$4:$C$38,3,FALSE),0)</f>
        <v>0</v>
      </c>
      <c r="P2780" s="2">
        <f>IFERROR(VLOOKUP(C2780,DENGUE!$A$5:$C$4097,3,FALSE),0)</f>
        <v>341</v>
      </c>
      <c r="Q2780" s="2">
        <f>IFERROR(VLOOKUP(C2780,'HEPATITE VIRAL'!$A$5:$C$3162,3,FALSE),0)</f>
        <v>95</v>
      </c>
      <c r="R2780" s="2">
        <f>IFERROR(VLOOKUP(C2780,'FEBRE MACULOSA'!$A$5:$C$181,3,FALSE),0)</f>
        <v>0</v>
      </c>
      <c r="S2780" s="2">
        <f>IFERROR(VLOOKUP(C2780,LEPTOSPIROSE!$A$5:$C$1176,3,FALSE),0)</f>
        <v>1</v>
      </c>
      <c r="T2780" s="2">
        <f>IFERROR(VLOOKUP(C2780,'DOENÇA DE CHAGAS'!$A$5:$C$100,3,FALSE),0)</f>
        <v>0</v>
      </c>
      <c r="U2780" s="2">
        <f>IFERROR(VLOOKUP(C2780,'PICADAS DE COBRAS'!$A$6:$C$4645,3,FALSE),0)</f>
        <v>120</v>
      </c>
      <c r="V2780">
        <f>IFERROR(VLOOKUP(C2780,'ZIKA VIRUS'!$A$5:$C$2399,3,FALSE),0)</f>
        <v>26</v>
      </c>
      <c r="W2780">
        <f>IFERROR(VLOOKUP(C2780,'FEBRE TIFÓIDE'!$A$5:$C$46,3,FALSE),0)</f>
        <v>0</v>
      </c>
      <c r="X2780">
        <f>IFERROR(VLOOKUP(C2780,HANTAVIROSE!$A$5:$C$153,3,FALSE),0)</f>
        <v>0</v>
      </c>
      <c r="Y2780">
        <f>IFERROR(VLOOKUP(C2780,MENINGITE!$A$5:$C$447,3,FALSE),0)</f>
        <v>1</v>
      </c>
      <c r="Z2780">
        <f>IFERROR(VLOOKUP(C2780,RAIVA!$A$5:$C$16,3,FALSE),0)</f>
        <v>0</v>
      </c>
    </row>
    <row r="2781" spans="1:26" x14ac:dyDescent="0.3">
      <c r="A2781" s="2" t="s">
        <v>2425</v>
      </c>
      <c r="B2781" s="2" t="s">
        <v>2830</v>
      </c>
      <c r="C2781" s="2">
        <v>313835</v>
      </c>
      <c r="D2781" s="2">
        <v>3138351</v>
      </c>
      <c r="E2781" s="2" t="s">
        <v>2425</v>
      </c>
      <c r="F2781" s="2" t="s">
        <v>2830</v>
      </c>
      <c r="G2781" s="2">
        <f>IFERROR(VLOOKUP(D2781,Coordenadas!$A$2:$D$5571,3,FALSE),0)</f>
        <v>-17.0793</v>
      </c>
      <c r="H2781" s="2">
        <f>IFERROR(VLOOKUP(D2781,Coordenadas!$A$2:$D$5571,4,FALSE),0)</f>
        <v>-42.693600000000004</v>
      </c>
      <c r="I2781" s="2" t="s">
        <v>5325</v>
      </c>
      <c r="J2781" s="2">
        <v>4804</v>
      </c>
      <c r="K2781" s="2" t="s">
        <v>5332</v>
      </c>
      <c r="L2781" s="2">
        <f>IFERROR(VLOOKUP(C2781,BOTULISMO!$A$3:$C$19,3,FALSE),0)</f>
        <v>0</v>
      </c>
      <c r="M2781" s="2">
        <f>IFERROR(VLOOKUP(C2781,'LEISHMANIOSE VISCERAL'!$A$4:$C$454,3,FALSE),0)</f>
        <v>0</v>
      </c>
      <c r="N2781" s="2">
        <f>IFERROR(VLOOKUP(C2781,'LEISHMANIOSE TEGUMENTAR'!$A$4:$C$1681,3,FALSE),0)</f>
        <v>2</v>
      </c>
      <c r="O2781" s="2">
        <f>IFERROR(VLOOKUP(C2781,'FEBRE AMARELA'!$A$4:$C$38,3,FALSE),0)</f>
        <v>0</v>
      </c>
      <c r="P2781" s="2">
        <f>IFERROR(VLOOKUP(C2781,DENGUE!$A$5:$C$4097,3,FALSE),0)</f>
        <v>102</v>
      </c>
      <c r="Q2781" s="2">
        <f>IFERROR(VLOOKUP(C2781,'HEPATITE VIRAL'!$A$5:$C$3162,3,FALSE),0)</f>
        <v>1</v>
      </c>
      <c r="R2781" s="2">
        <f>IFERROR(VLOOKUP(C2781,'FEBRE MACULOSA'!$A$5:$C$181,3,FALSE),0)</f>
        <v>0</v>
      </c>
      <c r="S2781" s="2">
        <f>IFERROR(VLOOKUP(C2781,LEPTOSPIROSE!$A$5:$C$1176,3,FALSE),0)</f>
        <v>0</v>
      </c>
      <c r="T2781" s="2">
        <f>IFERROR(VLOOKUP(C2781,'DOENÇA DE CHAGAS'!$A$5:$C$100,3,FALSE),0)</f>
        <v>0</v>
      </c>
      <c r="U2781" s="2">
        <f>IFERROR(VLOOKUP(C2781,'PICADAS DE COBRAS'!$A$6:$C$4645,3,FALSE),0)</f>
        <v>73</v>
      </c>
      <c r="V2781">
        <f>IFERROR(VLOOKUP(C2781,'ZIKA VIRUS'!$A$5:$C$2399,3,FALSE),0)</f>
        <v>0</v>
      </c>
      <c r="W2781">
        <f>IFERROR(VLOOKUP(C2781,'FEBRE TIFÓIDE'!$A$5:$C$46,3,FALSE),0)</f>
        <v>0</v>
      </c>
      <c r="X2781">
        <f>IFERROR(VLOOKUP(C2781,HANTAVIROSE!$A$5:$C$153,3,FALSE),0)</f>
        <v>0</v>
      </c>
      <c r="Y2781">
        <f>IFERROR(VLOOKUP(C2781,MENINGITE!$A$5:$C$447,3,FALSE),0)</f>
        <v>0</v>
      </c>
      <c r="Z2781">
        <f>IFERROR(VLOOKUP(C2781,RAIVA!$A$5:$C$16,3,FALSE),0)</f>
        <v>0</v>
      </c>
    </row>
    <row r="2782" spans="1:26" x14ac:dyDescent="0.3">
      <c r="A2782" s="2" t="s">
        <v>3257</v>
      </c>
      <c r="B2782" s="2" t="s">
        <v>3429</v>
      </c>
      <c r="C2782" s="2">
        <v>291930</v>
      </c>
      <c r="D2782" s="2">
        <v>2919306</v>
      </c>
      <c r="E2782" s="2" t="s">
        <v>3257</v>
      </c>
      <c r="F2782" s="2" t="s">
        <v>3429</v>
      </c>
      <c r="G2782" s="2">
        <f>IFERROR(VLOOKUP(D2782,Coordenadas!$A$2:$D$5571,3,FALSE),0)</f>
        <v>-12.5616</v>
      </c>
      <c r="H2782" s="2">
        <f>IFERROR(VLOOKUP(D2782,Coordenadas!$A$2:$D$5571,4,FALSE),0)</f>
        <v>-41.392800000000001</v>
      </c>
      <c r="I2782" s="2" t="s">
        <v>5324</v>
      </c>
      <c r="J2782" s="2">
        <v>10368</v>
      </c>
      <c r="K2782" s="2" t="s">
        <v>5332</v>
      </c>
      <c r="L2782" s="2">
        <f>IFERROR(VLOOKUP(C2782,BOTULISMO!$A$3:$C$19,3,FALSE),0)</f>
        <v>0</v>
      </c>
      <c r="M2782" s="2">
        <f>IFERROR(VLOOKUP(C2782,'LEISHMANIOSE VISCERAL'!$A$4:$C$454,3,FALSE),0)</f>
        <v>0</v>
      </c>
      <c r="N2782" s="2">
        <f>IFERROR(VLOOKUP(C2782,'LEISHMANIOSE TEGUMENTAR'!$A$4:$C$1681,3,FALSE),0)</f>
        <v>4</v>
      </c>
      <c r="O2782" s="2">
        <f>IFERROR(VLOOKUP(C2782,'FEBRE AMARELA'!$A$4:$C$38,3,FALSE),0)</f>
        <v>0</v>
      </c>
      <c r="P2782" s="2">
        <f>IFERROR(VLOOKUP(C2782,DENGUE!$A$5:$C$4097,3,FALSE),0)</f>
        <v>163</v>
      </c>
      <c r="Q2782" s="2">
        <f>IFERROR(VLOOKUP(C2782,'HEPATITE VIRAL'!$A$5:$C$3162,3,FALSE),0)</f>
        <v>0</v>
      </c>
      <c r="R2782" s="2">
        <f>IFERROR(VLOOKUP(C2782,'FEBRE MACULOSA'!$A$5:$C$181,3,FALSE),0)</f>
        <v>0</v>
      </c>
      <c r="S2782" s="2">
        <f>IFERROR(VLOOKUP(C2782,LEPTOSPIROSE!$A$5:$C$1176,3,FALSE),0)</f>
        <v>0</v>
      </c>
      <c r="T2782" s="2">
        <f>IFERROR(VLOOKUP(C2782,'DOENÇA DE CHAGAS'!$A$5:$C$100,3,FALSE),0)</f>
        <v>0</v>
      </c>
      <c r="U2782" s="2">
        <f>IFERROR(VLOOKUP(C2782,'PICADAS DE COBRAS'!$A$6:$C$4645,3,FALSE),0)</f>
        <v>16</v>
      </c>
      <c r="V2782">
        <f>IFERROR(VLOOKUP(C2782,'ZIKA VIRUS'!$A$5:$C$2399,3,FALSE),0)</f>
        <v>11</v>
      </c>
      <c r="W2782">
        <f>IFERROR(VLOOKUP(C2782,'FEBRE TIFÓIDE'!$A$5:$C$46,3,FALSE),0)</f>
        <v>0</v>
      </c>
      <c r="X2782">
        <f>IFERROR(VLOOKUP(C2782,HANTAVIROSE!$A$5:$C$153,3,FALSE),0)</f>
        <v>0</v>
      </c>
      <c r="Y2782">
        <f>IFERROR(VLOOKUP(C2782,MENINGITE!$A$5:$C$447,3,FALSE),0)</f>
        <v>1</v>
      </c>
      <c r="Z2782">
        <f>IFERROR(VLOOKUP(C2782,RAIVA!$A$5:$C$16,3,FALSE),0)</f>
        <v>0</v>
      </c>
    </row>
    <row r="2783" spans="1:26" x14ac:dyDescent="0.3">
      <c r="A2783" s="2" t="s">
        <v>1637</v>
      </c>
      <c r="B2783" s="2" t="s">
        <v>1962</v>
      </c>
      <c r="C2783" s="2">
        <v>352680</v>
      </c>
      <c r="D2783" s="2">
        <v>3526803</v>
      </c>
      <c r="E2783" s="2" t="s">
        <v>1637</v>
      </c>
      <c r="F2783" s="2" t="s">
        <v>1962</v>
      </c>
      <c r="G2783" s="2">
        <f>IFERROR(VLOOKUP(D2783,Coordenadas!$A$2:$D$5571,3,FALSE),0)</f>
        <v>-22.602699999999999</v>
      </c>
      <c r="H2783" s="2">
        <f>IFERROR(VLOOKUP(D2783,Coordenadas!$A$2:$D$5571,4,FALSE),0)</f>
        <v>-48.803699999999999</v>
      </c>
      <c r="I2783" s="2" t="s">
        <v>5325</v>
      </c>
      <c r="J2783" s="2">
        <v>61428</v>
      </c>
      <c r="K2783" s="2" t="s">
        <v>5331</v>
      </c>
      <c r="L2783" s="2">
        <f>IFERROR(VLOOKUP(C2783,BOTULISMO!$A$3:$C$19,3,FALSE),0)</f>
        <v>0</v>
      </c>
      <c r="M2783" s="2">
        <f>IFERROR(VLOOKUP(C2783,'LEISHMANIOSE VISCERAL'!$A$4:$C$454,3,FALSE),0)</f>
        <v>0</v>
      </c>
      <c r="N2783" s="2">
        <f>IFERROR(VLOOKUP(C2783,'LEISHMANIOSE TEGUMENTAR'!$A$4:$C$1681,3,FALSE),0)</f>
        <v>1</v>
      </c>
      <c r="O2783" s="2">
        <f>IFERROR(VLOOKUP(C2783,'FEBRE AMARELA'!$A$4:$C$38,3,FALSE),0)</f>
        <v>0</v>
      </c>
      <c r="P2783" s="2">
        <f>IFERROR(VLOOKUP(C2783,DENGUE!$A$5:$C$4097,3,FALSE),0)</f>
        <v>23</v>
      </c>
      <c r="Q2783" s="2">
        <f>IFERROR(VLOOKUP(C2783,'HEPATITE VIRAL'!$A$5:$C$3162,3,FALSE),0)</f>
        <v>19</v>
      </c>
      <c r="R2783" s="2">
        <f>IFERROR(VLOOKUP(C2783,'FEBRE MACULOSA'!$A$5:$C$181,3,FALSE),0)</f>
        <v>0</v>
      </c>
      <c r="S2783" s="2">
        <f>IFERROR(VLOOKUP(C2783,LEPTOSPIROSE!$A$5:$C$1176,3,FALSE),0)</f>
        <v>3</v>
      </c>
      <c r="T2783" s="2">
        <f>IFERROR(VLOOKUP(C2783,'DOENÇA DE CHAGAS'!$A$5:$C$100,3,FALSE),0)</f>
        <v>0</v>
      </c>
      <c r="U2783" s="2">
        <f>IFERROR(VLOOKUP(C2783,'PICADAS DE COBRAS'!$A$6:$C$4645,3,FALSE),0)</f>
        <v>35</v>
      </c>
      <c r="V2783">
        <f>IFERROR(VLOOKUP(C2783,'ZIKA VIRUS'!$A$5:$C$2399,3,FALSE),0)</f>
        <v>0</v>
      </c>
      <c r="W2783">
        <f>IFERROR(VLOOKUP(C2783,'FEBRE TIFÓIDE'!$A$5:$C$46,3,FALSE),0)</f>
        <v>0</v>
      </c>
      <c r="X2783">
        <f>IFERROR(VLOOKUP(C2783,HANTAVIROSE!$A$5:$C$153,3,FALSE),0)</f>
        <v>0</v>
      </c>
      <c r="Y2783">
        <f>IFERROR(VLOOKUP(C2783,MENINGITE!$A$5:$C$447,3,FALSE),0)</f>
        <v>1</v>
      </c>
      <c r="Z2783">
        <f>IFERROR(VLOOKUP(C2783,RAIVA!$A$5:$C$16,3,FALSE),0)</f>
        <v>0</v>
      </c>
    </row>
    <row r="2784" spans="1:26" x14ac:dyDescent="0.3">
      <c r="A2784" s="2" t="s">
        <v>967</v>
      </c>
      <c r="B2784" s="2" t="s">
        <v>1109</v>
      </c>
      <c r="C2784" s="2">
        <v>420980</v>
      </c>
      <c r="D2784" s="2">
        <v>4209805</v>
      </c>
      <c r="E2784" s="2" t="s">
        <v>967</v>
      </c>
      <c r="F2784" s="2" t="s">
        <v>1109</v>
      </c>
      <c r="G2784" s="2">
        <f>IFERROR(VLOOKUP(D2784,Coordenadas!$A$2:$D$5571,3,FALSE),0)</f>
        <v>-27.508099999999999</v>
      </c>
      <c r="H2784" s="2">
        <f>IFERROR(VLOOKUP(D2784,Coordenadas!$A$2:$D$5571,4,FALSE),0)</f>
        <v>-49.2789</v>
      </c>
      <c r="I2784" s="2" t="s">
        <v>5326</v>
      </c>
      <c r="J2784" s="2">
        <v>3365</v>
      </c>
      <c r="K2784" s="2" t="s">
        <v>5332</v>
      </c>
      <c r="L2784" s="2">
        <f>IFERROR(VLOOKUP(C2784,BOTULISMO!$A$3:$C$19,3,FALSE),0)</f>
        <v>0</v>
      </c>
      <c r="M2784" s="2">
        <f>IFERROR(VLOOKUP(C2784,'LEISHMANIOSE VISCERAL'!$A$4:$C$454,3,FALSE),0)</f>
        <v>0</v>
      </c>
      <c r="N2784" s="2">
        <f>IFERROR(VLOOKUP(C2784,'LEISHMANIOSE TEGUMENTAR'!$A$4:$C$1681,3,FALSE),0)</f>
        <v>0</v>
      </c>
      <c r="O2784" s="2">
        <f>IFERROR(VLOOKUP(C2784,'FEBRE AMARELA'!$A$4:$C$38,3,FALSE),0)</f>
        <v>0</v>
      </c>
      <c r="P2784" s="2">
        <f>IFERROR(VLOOKUP(C2784,DENGUE!$A$5:$C$4097,3,FALSE),0)</f>
        <v>0</v>
      </c>
      <c r="Q2784" s="2">
        <f>IFERROR(VLOOKUP(C2784,'HEPATITE VIRAL'!$A$5:$C$3162,3,FALSE),0)</f>
        <v>0</v>
      </c>
      <c r="R2784" s="2">
        <f>IFERROR(VLOOKUP(C2784,'FEBRE MACULOSA'!$A$5:$C$181,3,FALSE),0)</f>
        <v>0</v>
      </c>
      <c r="S2784" s="2">
        <f>IFERROR(VLOOKUP(C2784,LEPTOSPIROSE!$A$5:$C$1176,3,FALSE),0)</f>
        <v>0</v>
      </c>
      <c r="T2784" s="2">
        <f>IFERROR(VLOOKUP(C2784,'DOENÇA DE CHAGAS'!$A$5:$C$100,3,FALSE),0)</f>
        <v>0</v>
      </c>
      <c r="U2784" s="2">
        <f>IFERROR(VLOOKUP(C2784,'PICADAS DE COBRAS'!$A$6:$C$4645,3,FALSE),0)</f>
        <v>8</v>
      </c>
      <c r="V2784">
        <f>IFERROR(VLOOKUP(C2784,'ZIKA VIRUS'!$A$5:$C$2399,3,FALSE),0)</f>
        <v>0</v>
      </c>
      <c r="W2784">
        <f>IFERROR(VLOOKUP(C2784,'FEBRE TIFÓIDE'!$A$5:$C$46,3,FALSE),0)</f>
        <v>0</v>
      </c>
      <c r="X2784">
        <f>IFERROR(VLOOKUP(C2784,HANTAVIROSE!$A$5:$C$153,3,FALSE),0)</f>
        <v>0</v>
      </c>
      <c r="Y2784">
        <f>IFERROR(VLOOKUP(C2784,MENINGITE!$A$5:$C$447,3,FALSE),0)</f>
        <v>0</v>
      </c>
      <c r="Z2784">
        <f>IFERROR(VLOOKUP(C2784,RAIVA!$A$5:$C$16,3,FALSE),0)</f>
        <v>0</v>
      </c>
    </row>
    <row r="2785" spans="1:26" x14ac:dyDescent="0.3">
      <c r="A2785" s="2" t="s">
        <v>2425</v>
      </c>
      <c r="B2785" s="2" t="s">
        <v>2829</v>
      </c>
      <c r="C2785" s="2">
        <v>313840</v>
      </c>
      <c r="D2785" s="2">
        <v>3138401</v>
      </c>
      <c r="E2785" s="2" t="s">
        <v>2425</v>
      </c>
      <c r="F2785" s="2" t="s">
        <v>2829</v>
      </c>
      <c r="G2785" s="2">
        <f>IFERROR(VLOOKUP(D2785,Coordenadas!$A$2:$D$5571,3,FALSE),0)</f>
        <v>-21.529599999999999</v>
      </c>
      <c r="H2785" s="2">
        <f>IFERROR(VLOOKUP(D2785,Coordenadas!$A$2:$D$5571,4,FALSE),0)</f>
        <v>-42.642099999999999</v>
      </c>
      <c r="I2785" s="2" t="s">
        <v>5325</v>
      </c>
      <c r="J2785" s="2">
        <v>51130</v>
      </c>
      <c r="K2785" s="2" t="s">
        <v>5331</v>
      </c>
      <c r="L2785" s="2">
        <f>IFERROR(VLOOKUP(C2785,BOTULISMO!$A$3:$C$19,3,FALSE),0)</f>
        <v>0</v>
      </c>
      <c r="M2785" s="2">
        <f>IFERROR(VLOOKUP(C2785,'LEISHMANIOSE VISCERAL'!$A$4:$C$454,3,FALSE),0)</f>
        <v>0</v>
      </c>
      <c r="N2785" s="2">
        <f>IFERROR(VLOOKUP(C2785,'LEISHMANIOSE TEGUMENTAR'!$A$4:$C$1681,3,FALSE),0)</f>
        <v>1</v>
      </c>
      <c r="O2785" s="2">
        <f>IFERROR(VLOOKUP(C2785,'FEBRE AMARELA'!$A$4:$C$38,3,FALSE),0)</f>
        <v>0</v>
      </c>
      <c r="P2785" s="2">
        <f>IFERROR(VLOOKUP(C2785,DENGUE!$A$5:$C$4097,3,FALSE),0)</f>
        <v>14</v>
      </c>
      <c r="Q2785" s="2">
        <f>IFERROR(VLOOKUP(C2785,'HEPATITE VIRAL'!$A$5:$C$3162,3,FALSE),0)</f>
        <v>12</v>
      </c>
      <c r="R2785" s="2">
        <f>IFERROR(VLOOKUP(C2785,'FEBRE MACULOSA'!$A$5:$C$181,3,FALSE),0)</f>
        <v>0</v>
      </c>
      <c r="S2785" s="2">
        <f>IFERROR(VLOOKUP(C2785,LEPTOSPIROSE!$A$5:$C$1176,3,FALSE),0)</f>
        <v>6</v>
      </c>
      <c r="T2785" s="2">
        <f>IFERROR(VLOOKUP(C2785,'DOENÇA DE CHAGAS'!$A$5:$C$100,3,FALSE),0)</f>
        <v>0</v>
      </c>
      <c r="U2785" s="2">
        <f>IFERROR(VLOOKUP(C2785,'PICADAS DE COBRAS'!$A$6:$C$4645,3,FALSE),0)</f>
        <v>63</v>
      </c>
      <c r="V2785">
        <f>IFERROR(VLOOKUP(C2785,'ZIKA VIRUS'!$A$5:$C$2399,3,FALSE),0)</f>
        <v>2</v>
      </c>
      <c r="W2785">
        <f>IFERROR(VLOOKUP(C2785,'FEBRE TIFÓIDE'!$A$5:$C$46,3,FALSE),0)</f>
        <v>0</v>
      </c>
      <c r="X2785">
        <f>IFERROR(VLOOKUP(C2785,HANTAVIROSE!$A$5:$C$153,3,FALSE),0)</f>
        <v>0</v>
      </c>
      <c r="Y2785">
        <f>IFERROR(VLOOKUP(C2785,MENINGITE!$A$5:$C$447,3,FALSE),0)</f>
        <v>0</v>
      </c>
      <c r="Z2785">
        <f>IFERROR(VLOOKUP(C2785,RAIVA!$A$5:$C$16,3,FALSE),0)</f>
        <v>0</v>
      </c>
    </row>
    <row r="2786" spans="1:26" x14ac:dyDescent="0.3">
      <c r="A2786" s="2" t="s">
        <v>3</v>
      </c>
      <c r="B2786" s="2" t="s">
        <v>115</v>
      </c>
      <c r="C2786" s="2">
        <v>521230</v>
      </c>
      <c r="D2786" s="2">
        <v>5212303</v>
      </c>
      <c r="E2786" s="2" t="s">
        <v>3</v>
      </c>
      <c r="F2786" s="2" t="s">
        <v>115</v>
      </c>
      <c r="G2786" s="2">
        <f>IFERROR(VLOOKUP(D2786,Coordenadas!$A$2:$D$5571,3,FALSE),0)</f>
        <v>-16.619</v>
      </c>
      <c r="H2786" s="2">
        <f>IFERROR(VLOOKUP(D2786,Coordenadas!$A$2:$D$5571,4,FALSE),0)</f>
        <v>-48.742800000000003</v>
      </c>
      <c r="I2786" s="2" t="s">
        <v>5327</v>
      </c>
      <c r="J2786" s="2">
        <v>7882</v>
      </c>
      <c r="K2786" s="2" t="s">
        <v>5332</v>
      </c>
      <c r="L2786" s="2">
        <f>IFERROR(VLOOKUP(C2786,BOTULISMO!$A$3:$C$19,3,FALSE),0)</f>
        <v>0</v>
      </c>
      <c r="M2786" s="2">
        <f>IFERROR(VLOOKUP(C2786,'LEISHMANIOSE VISCERAL'!$A$4:$C$454,3,FALSE),0)</f>
        <v>0</v>
      </c>
      <c r="N2786" s="2">
        <f>IFERROR(VLOOKUP(C2786,'LEISHMANIOSE TEGUMENTAR'!$A$4:$C$1681,3,FALSE),0)</f>
        <v>0</v>
      </c>
      <c r="O2786" s="2">
        <f>IFERROR(VLOOKUP(C2786,'FEBRE AMARELA'!$A$4:$C$38,3,FALSE),0)</f>
        <v>0</v>
      </c>
      <c r="P2786" s="2">
        <f>IFERROR(VLOOKUP(C2786,DENGUE!$A$5:$C$4097,3,FALSE),0)</f>
        <v>8</v>
      </c>
      <c r="Q2786" s="2">
        <f>IFERROR(VLOOKUP(C2786,'HEPATITE VIRAL'!$A$5:$C$3162,3,FALSE),0)</f>
        <v>1</v>
      </c>
      <c r="R2786" s="2">
        <f>IFERROR(VLOOKUP(C2786,'FEBRE MACULOSA'!$A$5:$C$181,3,FALSE),0)</f>
        <v>0</v>
      </c>
      <c r="S2786" s="2">
        <f>IFERROR(VLOOKUP(C2786,LEPTOSPIROSE!$A$5:$C$1176,3,FALSE),0)</f>
        <v>0</v>
      </c>
      <c r="T2786" s="2">
        <f>IFERROR(VLOOKUP(C2786,'DOENÇA DE CHAGAS'!$A$5:$C$100,3,FALSE),0)</f>
        <v>0</v>
      </c>
      <c r="U2786" s="2">
        <f>IFERROR(VLOOKUP(C2786,'PICADAS DE COBRAS'!$A$6:$C$4645,3,FALSE),0)</f>
        <v>14</v>
      </c>
      <c r="V2786">
        <f>IFERROR(VLOOKUP(C2786,'ZIKA VIRUS'!$A$5:$C$2399,3,FALSE),0)</f>
        <v>2</v>
      </c>
      <c r="W2786">
        <f>IFERROR(VLOOKUP(C2786,'FEBRE TIFÓIDE'!$A$5:$C$46,3,FALSE),0)</f>
        <v>0</v>
      </c>
      <c r="X2786">
        <f>IFERROR(VLOOKUP(C2786,HANTAVIROSE!$A$5:$C$153,3,FALSE),0)</f>
        <v>0</v>
      </c>
      <c r="Y2786">
        <f>IFERROR(VLOOKUP(C2786,MENINGITE!$A$5:$C$447,3,FALSE),0)</f>
        <v>0</v>
      </c>
      <c r="Z2786">
        <f>IFERROR(VLOOKUP(C2786,RAIVA!$A$5:$C$16,3,FALSE),0)</f>
        <v>0</v>
      </c>
    </row>
    <row r="2787" spans="1:26" x14ac:dyDescent="0.3">
      <c r="A2787" s="2" t="s">
        <v>1256</v>
      </c>
      <c r="B2787" s="2" t="s">
        <v>1459</v>
      </c>
      <c r="C2787" s="2">
        <v>411340</v>
      </c>
      <c r="D2787" s="2">
        <v>4113403</v>
      </c>
      <c r="E2787" s="2" t="s">
        <v>1256</v>
      </c>
      <c r="F2787" s="2" t="s">
        <v>1459</v>
      </c>
      <c r="G2787" s="2">
        <f>IFERROR(VLOOKUP(D2787,Coordenadas!$A$2:$D$5571,3,FALSE),0)</f>
        <v>-23.081800000000001</v>
      </c>
      <c r="H2787" s="2">
        <f>IFERROR(VLOOKUP(D2787,Coordenadas!$A$2:$D$5571,4,FALSE),0)</f>
        <v>-50.751100000000001</v>
      </c>
      <c r="I2787" s="2" t="s">
        <v>5326</v>
      </c>
      <c r="J2787" s="2">
        <v>4145</v>
      </c>
      <c r="K2787" s="2" t="s">
        <v>5332</v>
      </c>
      <c r="L2787" s="2">
        <f>IFERROR(VLOOKUP(C2787,BOTULISMO!$A$3:$C$19,3,FALSE),0)</f>
        <v>0</v>
      </c>
      <c r="M2787" s="2">
        <f>IFERROR(VLOOKUP(C2787,'LEISHMANIOSE VISCERAL'!$A$4:$C$454,3,FALSE),0)</f>
        <v>0</v>
      </c>
      <c r="N2787" s="2">
        <f>IFERROR(VLOOKUP(C2787,'LEISHMANIOSE TEGUMENTAR'!$A$4:$C$1681,3,FALSE),0)</f>
        <v>0</v>
      </c>
      <c r="O2787" s="2">
        <f>IFERROR(VLOOKUP(C2787,'FEBRE AMARELA'!$A$4:$C$38,3,FALSE),0)</f>
        <v>0</v>
      </c>
      <c r="P2787" s="2">
        <f>IFERROR(VLOOKUP(C2787,DENGUE!$A$5:$C$4097,3,FALSE),0)</f>
        <v>11</v>
      </c>
      <c r="Q2787" s="2">
        <f>IFERROR(VLOOKUP(C2787,'HEPATITE VIRAL'!$A$5:$C$3162,3,FALSE),0)</f>
        <v>0</v>
      </c>
      <c r="R2787" s="2">
        <f>IFERROR(VLOOKUP(C2787,'FEBRE MACULOSA'!$A$5:$C$181,3,FALSE),0)</f>
        <v>0</v>
      </c>
      <c r="S2787" s="2">
        <f>IFERROR(VLOOKUP(C2787,LEPTOSPIROSE!$A$5:$C$1176,3,FALSE),0)</f>
        <v>0</v>
      </c>
      <c r="T2787" s="2">
        <f>IFERROR(VLOOKUP(C2787,'DOENÇA DE CHAGAS'!$A$5:$C$100,3,FALSE),0)</f>
        <v>0</v>
      </c>
      <c r="U2787" s="2">
        <f>IFERROR(VLOOKUP(C2787,'PICADAS DE COBRAS'!$A$6:$C$4645,3,FALSE),0)</f>
        <v>5</v>
      </c>
      <c r="V2787">
        <f>IFERROR(VLOOKUP(C2787,'ZIKA VIRUS'!$A$5:$C$2399,3,FALSE),0)</f>
        <v>0</v>
      </c>
      <c r="W2787">
        <f>IFERROR(VLOOKUP(C2787,'FEBRE TIFÓIDE'!$A$5:$C$46,3,FALSE),0)</f>
        <v>0</v>
      </c>
      <c r="X2787">
        <f>IFERROR(VLOOKUP(C2787,HANTAVIROSE!$A$5:$C$153,3,FALSE),0)</f>
        <v>0</v>
      </c>
      <c r="Y2787">
        <f>IFERROR(VLOOKUP(C2787,MENINGITE!$A$5:$C$447,3,FALSE),0)</f>
        <v>0</v>
      </c>
      <c r="Z2787">
        <f>IFERROR(VLOOKUP(C2787,RAIVA!$A$5:$C$16,3,FALSE),0)</f>
        <v>0</v>
      </c>
    </row>
    <row r="2788" spans="1:26" x14ac:dyDescent="0.3">
      <c r="A2788" s="2" t="s">
        <v>470</v>
      </c>
      <c r="B2788" s="2" t="s">
        <v>731</v>
      </c>
      <c r="C2788" s="2">
        <v>431160</v>
      </c>
      <c r="D2788" s="2">
        <v>4311601</v>
      </c>
      <c r="E2788" s="2" t="s">
        <v>470</v>
      </c>
      <c r="F2788" s="2" t="s">
        <v>731</v>
      </c>
      <c r="G2788" s="2">
        <f>IFERROR(VLOOKUP(D2788,Coordenadas!$A$2:$D$5571,3,FALSE),0)</f>
        <v>-27.600999999999999</v>
      </c>
      <c r="H2788" s="2">
        <f>IFERROR(VLOOKUP(D2788,Coordenadas!$A$2:$D$5571,4,FALSE),0)</f>
        <v>-53.075299999999999</v>
      </c>
      <c r="I2788" s="2" t="s">
        <v>5326</v>
      </c>
      <c r="J2788" s="2">
        <v>5780</v>
      </c>
      <c r="K2788" s="2" t="s">
        <v>5332</v>
      </c>
      <c r="L2788" s="2">
        <f>IFERROR(VLOOKUP(C2788,BOTULISMO!$A$3:$C$19,3,FALSE),0)</f>
        <v>0</v>
      </c>
      <c r="M2788" s="2">
        <f>IFERROR(VLOOKUP(C2788,'LEISHMANIOSE VISCERAL'!$A$4:$C$454,3,FALSE),0)</f>
        <v>0</v>
      </c>
      <c r="N2788" s="2">
        <f>IFERROR(VLOOKUP(C2788,'LEISHMANIOSE TEGUMENTAR'!$A$4:$C$1681,3,FALSE),0)</f>
        <v>0</v>
      </c>
      <c r="O2788" s="2">
        <f>IFERROR(VLOOKUP(C2788,'FEBRE AMARELA'!$A$4:$C$38,3,FALSE),0)</f>
        <v>0</v>
      </c>
      <c r="P2788" s="2">
        <f>IFERROR(VLOOKUP(C2788,DENGUE!$A$5:$C$4097,3,FALSE),0)</f>
        <v>35</v>
      </c>
      <c r="Q2788" s="2">
        <f>IFERROR(VLOOKUP(C2788,'HEPATITE VIRAL'!$A$5:$C$3162,3,FALSE),0)</f>
        <v>3</v>
      </c>
      <c r="R2788" s="2">
        <f>IFERROR(VLOOKUP(C2788,'FEBRE MACULOSA'!$A$5:$C$181,3,FALSE),0)</f>
        <v>0</v>
      </c>
      <c r="S2788" s="2">
        <f>IFERROR(VLOOKUP(C2788,LEPTOSPIROSE!$A$5:$C$1176,3,FALSE),0)</f>
        <v>0</v>
      </c>
      <c r="T2788" s="2">
        <f>IFERROR(VLOOKUP(C2788,'DOENÇA DE CHAGAS'!$A$5:$C$100,3,FALSE),0)</f>
        <v>0</v>
      </c>
      <c r="U2788" s="2">
        <f>IFERROR(VLOOKUP(C2788,'PICADAS DE COBRAS'!$A$6:$C$4645,3,FALSE),0)</f>
        <v>7</v>
      </c>
      <c r="V2788">
        <f>IFERROR(VLOOKUP(C2788,'ZIKA VIRUS'!$A$5:$C$2399,3,FALSE),0)</f>
        <v>0</v>
      </c>
      <c r="W2788">
        <f>IFERROR(VLOOKUP(C2788,'FEBRE TIFÓIDE'!$A$5:$C$46,3,FALSE),0)</f>
        <v>0</v>
      </c>
      <c r="X2788">
        <f>IFERROR(VLOOKUP(C2788,HANTAVIROSE!$A$5:$C$153,3,FALSE),0)</f>
        <v>0</v>
      </c>
      <c r="Y2788">
        <f>IFERROR(VLOOKUP(C2788,MENINGITE!$A$5:$C$447,3,FALSE),0)</f>
        <v>0</v>
      </c>
      <c r="Z2788">
        <f>IFERROR(VLOOKUP(C2788,RAIVA!$A$5:$C$16,3,FALSE),0)</f>
        <v>0</v>
      </c>
    </row>
    <row r="2789" spans="1:26" x14ac:dyDescent="0.3">
      <c r="A2789" s="2" t="s">
        <v>2425</v>
      </c>
      <c r="B2789" s="2" t="s">
        <v>2828</v>
      </c>
      <c r="C2789" s="2">
        <v>313850</v>
      </c>
      <c r="D2789" s="2">
        <v>3138500</v>
      </c>
      <c r="E2789" s="2" t="s">
        <v>2425</v>
      </c>
      <c r="F2789" s="2" t="s">
        <v>2828</v>
      </c>
      <c r="G2789" s="2">
        <f>IFERROR(VLOOKUP(D2789,Coordenadas!$A$2:$D$5571,3,FALSE),0)</f>
        <v>-22.0275</v>
      </c>
      <c r="H2789" s="2">
        <f>IFERROR(VLOOKUP(D2789,Coordenadas!$A$2:$D$5571,4,FALSE),0)</f>
        <v>-44.320799999999998</v>
      </c>
      <c r="I2789" s="2" t="s">
        <v>5325</v>
      </c>
      <c r="J2789" s="2">
        <v>5346</v>
      </c>
      <c r="K2789" s="2" t="s">
        <v>5332</v>
      </c>
      <c r="L2789" s="2">
        <f>IFERROR(VLOOKUP(C2789,BOTULISMO!$A$3:$C$19,3,FALSE),0)</f>
        <v>0</v>
      </c>
      <c r="M2789" s="2">
        <f>IFERROR(VLOOKUP(C2789,'LEISHMANIOSE VISCERAL'!$A$4:$C$454,3,FALSE),0)</f>
        <v>0</v>
      </c>
      <c r="N2789" s="2">
        <f>IFERROR(VLOOKUP(C2789,'LEISHMANIOSE TEGUMENTAR'!$A$4:$C$1681,3,FALSE),0)</f>
        <v>0</v>
      </c>
      <c r="O2789" s="2">
        <f>IFERROR(VLOOKUP(C2789,'FEBRE AMARELA'!$A$4:$C$38,3,FALSE),0)</f>
        <v>0</v>
      </c>
      <c r="P2789" s="2">
        <f>IFERROR(VLOOKUP(C2789,DENGUE!$A$5:$C$4097,3,FALSE),0)</f>
        <v>0</v>
      </c>
      <c r="Q2789" s="2">
        <f>IFERROR(VLOOKUP(C2789,'HEPATITE VIRAL'!$A$5:$C$3162,3,FALSE),0)</f>
        <v>0</v>
      </c>
      <c r="R2789" s="2">
        <f>IFERROR(VLOOKUP(C2789,'FEBRE MACULOSA'!$A$5:$C$181,3,FALSE),0)</f>
        <v>0</v>
      </c>
      <c r="S2789" s="2">
        <f>IFERROR(VLOOKUP(C2789,LEPTOSPIROSE!$A$5:$C$1176,3,FALSE),0)</f>
        <v>0</v>
      </c>
      <c r="T2789" s="2">
        <f>IFERROR(VLOOKUP(C2789,'DOENÇA DE CHAGAS'!$A$5:$C$100,3,FALSE),0)</f>
        <v>0</v>
      </c>
      <c r="U2789" s="2">
        <f>IFERROR(VLOOKUP(C2789,'PICADAS DE COBRAS'!$A$6:$C$4645,3,FALSE),0)</f>
        <v>2</v>
      </c>
      <c r="V2789">
        <f>IFERROR(VLOOKUP(C2789,'ZIKA VIRUS'!$A$5:$C$2399,3,FALSE),0)</f>
        <v>0</v>
      </c>
      <c r="W2789">
        <f>IFERROR(VLOOKUP(C2789,'FEBRE TIFÓIDE'!$A$5:$C$46,3,FALSE),0)</f>
        <v>0</v>
      </c>
      <c r="X2789">
        <f>IFERROR(VLOOKUP(C2789,HANTAVIROSE!$A$5:$C$153,3,FALSE),0)</f>
        <v>0</v>
      </c>
      <c r="Y2789">
        <f>IFERROR(VLOOKUP(C2789,MENINGITE!$A$5:$C$447,3,FALSE),0)</f>
        <v>0</v>
      </c>
      <c r="Z2789">
        <f>IFERROR(VLOOKUP(C2789,RAIVA!$A$5:$C$16,3,FALSE),0)</f>
        <v>0</v>
      </c>
    </row>
    <row r="2790" spans="1:26" x14ac:dyDescent="0.3">
      <c r="A2790" s="2" t="s">
        <v>3257</v>
      </c>
      <c r="B2790" s="2" t="s">
        <v>3428</v>
      </c>
      <c r="C2790" s="2">
        <v>291940</v>
      </c>
      <c r="D2790" s="2">
        <v>2919405</v>
      </c>
      <c r="E2790" s="2" t="s">
        <v>3257</v>
      </c>
      <c r="F2790" s="2" t="s">
        <v>3428</v>
      </c>
      <c r="G2790" s="2">
        <f>IFERROR(VLOOKUP(D2790,Coordenadas!$A$2:$D$5571,3,FALSE),0)</f>
        <v>-14.684200000000001</v>
      </c>
      <c r="H2790" s="2">
        <f>IFERROR(VLOOKUP(D2790,Coordenadas!$A$2:$D$5571,4,FALSE),0)</f>
        <v>-42.509500000000003</v>
      </c>
      <c r="I2790" s="2" t="s">
        <v>5324</v>
      </c>
      <c r="J2790" s="2">
        <v>12311</v>
      </c>
      <c r="K2790" s="2" t="s">
        <v>5332</v>
      </c>
      <c r="L2790" s="2">
        <f>IFERROR(VLOOKUP(C2790,BOTULISMO!$A$3:$C$19,3,FALSE),0)</f>
        <v>0</v>
      </c>
      <c r="M2790" s="2">
        <f>IFERROR(VLOOKUP(C2790,'LEISHMANIOSE VISCERAL'!$A$4:$C$454,3,FALSE),0)</f>
        <v>0</v>
      </c>
      <c r="N2790" s="2">
        <f>IFERROR(VLOOKUP(C2790,'LEISHMANIOSE TEGUMENTAR'!$A$4:$C$1681,3,FALSE),0)</f>
        <v>0</v>
      </c>
      <c r="O2790" s="2">
        <f>IFERROR(VLOOKUP(C2790,'FEBRE AMARELA'!$A$4:$C$38,3,FALSE),0)</f>
        <v>0</v>
      </c>
      <c r="P2790" s="2">
        <f>IFERROR(VLOOKUP(C2790,DENGUE!$A$5:$C$4097,3,FALSE),0)</f>
        <v>81</v>
      </c>
      <c r="Q2790" s="2">
        <f>IFERROR(VLOOKUP(C2790,'HEPATITE VIRAL'!$A$5:$C$3162,3,FALSE),0)</f>
        <v>0</v>
      </c>
      <c r="R2790" s="2">
        <f>IFERROR(VLOOKUP(C2790,'FEBRE MACULOSA'!$A$5:$C$181,3,FALSE),0)</f>
        <v>0</v>
      </c>
      <c r="S2790" s="2">
        <f>IFERROR(VLOOKUP(C2790,LEPTOSPIROSE!$A$5:$C$1176,3,FALSE),0)</f>
        <v>0</v>
      </c>
      <c r="T2790" s="2">
        <f>IFERROR(VLOOKUP(C2790,'DOENÇA DE CHAGAS'!$A$5:$C$100,3,FALSE),0)</f>
        <v>0</v>
      </c>
      <c r="U2790" s="2">
        <f>IFERROR(VLOOKUP(C2790,'PICADAS DE COBRAS'!$A$6:$C$4645,3,FALSE),0)</f>
        <v>2</v>
      </c>
      <c r="V2790">
        <f>IFERROR(VLOOKUP(C2790,'ZIKA VIRUS'!$A$5:$C$2399,3,FALSE),0)</f>
        <v>1</v>
      </c>
      <c r="W2790">
        <f>IFERROR(VLOOKUP(C2790,'FEBRE TIFÓIDE'!$A$5:$C$46,3,FALSE),0)</f>
        <v>0</v>
      </c>
      <c r="X2790">
        <f>IFERROR(VLOOKUP(C2790,HANTAVIROSE!$A$5:$C$153,3,FALSE),0)</f>
        <v>0</v>
      </c>
      <c r="Y2790">
        <f>IFERROR(VLOOKUP(C2790,MENINGITE!$A$5:$C$447,3,FALSE),0)</f>
        <v>0</v>
      </c>
      <c r="Z2790">
        <f>IFERROR(VLOOKUP(C2790,RAIVA!$A$5:$C$16,3,FALSE),0)</f>
        <v>0</v>
      </c>
    </row>
    <row r="2791" spans="1:26" x14ac:dyDescent="0.3">
      <c r="A2791" s="2" t="s">
        <v>1256</v>
      </c>
      <c r="B2791" s="2" t="s">
        <v>1458</v>
      </c>
      <c r="C2791" s="2">
        <v>411342</v>
      </c>
      <c r="D2791" s="2">
        <v>4113429</v>
      </c>
      <c r="E2791" s="2" t="s">
        <v>1256</v>
      </c>
      <c r="F2791" s="2" t="s">
        <v>1458</v>
      </c>
      <c r="G2791" s="2">
        <f>IFERROR(VLOOKUP(D2791,Coordenadas!$A$2:$D$5571,3,FALSE),0)</f>
        <v>-24.11</v>
      </c>
      <c r="H2791" s="2">
        <f>IFERROR(VLOOKUP(D2791,Coordenadas!$A$2:$D$5571,4,FALSE),0)</f>
        <v>-51.650599999999997</v>
      </c>
      <c r="I2791" s="2" t="s">
        <v>5326</v>
      </c>
      <c r="J2791" s="2">
        <v>3973</v>
      </c>
      <c r="K2791" s="2" t="s">
        <v>5332</v>
      </c>
      <c r="L2791" s="2">
        <f>IFERROR(VLOOKUP(C2791,BOTULISMO!$A$3:$C$19,3,FALSE),0)</f>
        <v>0</v>
      </c>
      <c r="M2791" s="2">
        <f>IFERROR(VLOOKUP(C2791,'LEISHMANIOSE VISCERAL'!$A$4:$C$454,3,FALSE),0)</f>
        <v>0</v>
      </c>
      <c r="N2791" s="2">
        <f>IFERROR(VLOOKUP(C2791,'LEISHMANIOSE TEGUMENTAR'!$A$4:$C$1681,3,FALSE),0)</f>
        <v>1</v>
      </c>
      <c r="O2791" s="2">
        <f>IFERROR(VLOOKUP(C2791,'FEBRE AMARELA'!$A$4:$C$38,3,FALSE),0)</f>
        <v>0</v>
      </c>
      <c r="P2791" s="2">
        <f>IFERROR(VLOOKUP(C2791,DENGUE!$A$5:$C$4097,3,FALSE),0)</f>
        <v>69</v>
      </c>
      <c r="Q2791" s="2">
        <f>IFERROR(VLOOKUP(C2791,'HEPATITE VIRAL'!$A$5:$C$3162,3,FALSE),0)</f>
        <v>9</v>
      </c>
      <c r="R2791" s="2">
        <f>IFERROR(VLOOKUP(C2791,'FEBRE MACULOSA'!$A$5:$C$181,3,FALSE),0)</f>
        <v>0</v>
      </c>
      <c r="S2791" s="2">
        <f>IFERROR(VLOOKUP(C2791,LEPTOSPIROSE!$A$5:$C$1176,3,FALSE),0)</f>
        <v>1</v>
      </c>
      <c r="T2791" s="2">
        <f>IFERROR(VLOOKUP(C2791,'DOENÇA DE CHAGAS'!$A$5:$C$100,3,FALSE),0)</f>
        <v>0</v>
      </c>
      <c r="U2791" s="2">
        <f>IFERROR(VLOOKUP(C2791,'PICADAS DE COBRAS'!$A$6:$C$4645,3,FALSE),0)</f>
        <v>14</v>
      </c>
      <c r="V2791">
        <f>IFERROR(VLOOKUP(C2791,'ZIKA VIRUS'!$A$5:$C$2399,3,FALSE),0)</f>
        <v>0</v>
      </c>
      <c r="W2791">
        <f>IFERROR(VLOOKUP(C2791,'FEBRE TIFÓIDE'!$A$5:$C$46,3,FALSE),0)</f>
        <v>0</v>
      </c>
      <c r="X2791">
        <f>IFERROR(VLOOKUP(C2791,HANTAVIROSE!$A$5:$C$153,3,FALSE),0)</f>
        <v>0</v>
      </c>
      <c r="Y2791">
        <f>IFERROR(VLOOKUP(C2791,MENINGITE!$A$5:$C$447,3,FALSE),0)</f>
        <v>0</v>
      </c>
      <c r="Z2791">
        <f>IFERROR(VLOOKUP(C2791,RAIVA!$A$5:$C$16,3,FALSE),0)</f>
        <v>0</v>
      </c>
    </row>
    <row r="2792" spans="1:26" x14ac:dyDescent="0.3">
      <c r="A2792" s="2" t="s">
        <v>4704</v>
      </c>
      <c r="B2792" s="2" t="s">
        <v>4801</v>
      </c>
      <c r="C2792" s="2">
        <v>210600</v>
      </c>
      <c r="D2792" s="2">
        <v>2106003</v>
      </c>
      <c r="E2792" s="2" t="s">
        <v>4704</v>
      </c>
      <c r="F2792" s="2" t="s">
        <v>4801</v>
      </c>
      <c r="G2792" s="2">
        <f>IFERROR(VLOOKUP(D2792,Coordenadas!$A$2:$D$5571,3,FALSE),0)</f>
        <v>-4.51837</v>
      </c>
      <c r="H2792" s="2">
        <f>IFERROR(VLOOKUP(D2792,Coordenadas!$A$2:$D$5571,4,FALSE),0)</f>
        <v>-44.464599999999997</v>
      </c>
      <c r="I2792" s="2" t="s">
        <v>5324</v>
      </c>
      <c r="J2792" s="2">
        <v>11423</v>
      </c>
      <c r="K2792" s="2" t="s">
        <v>5332</v>
      </c>
      <c r="L2792" s="2">
        <f>IFERROR(VLOOKUP(C2792,BOTULISMO!$A$3:$C$19,3,FALSE),0)</f>
        <v>0</v>
      </c>
      <c r="M2792" s="2">
        <f>IFERROR(VLOOKUP(C2792,'LEISHMANIOSE VISCERAL'!$A$4:$C$454,3,FALSE),0)</f>
        <v>0</v>
      </c>
      <c r="N2792" s="2">
        <f>IFERROR(VLOOKUP(C2792,'LEISHMANIOSE TEGUMENTAR'!$A$4:$C$1681,3,FALSE),0)</f>
        <v>0</v>
      </c>
      <c r="O2792" s="2">
        <f>IFERROR(VLOOKUP(C2792,'FEBRE AMARELA'!$A$4:$C$38,3,FALSE),0)</f>
        <v>0</v>
      </c>
      <c r="P2792" s="2">
        <f>IFERROR(VLOOKUP(C2792,DENGUE!$A$5:$C$4097,3,FALSE),0)</f>
        <v>0</v>
      </c>
      <c r="Q2792" s="2">
        <f>IFERROR(VLOOKUP(C2792,'HEPATITE VIRAL'!$A$5:$C$3162,3,FALSE),0)</f>
        <v>0</v>
      </c>
      <c r="R2792" s="2">
        <f>IFERROR(VLOOKUP(C2792,'FEBRE MACULOSA'!$A$5:$C$181,3,FALSE),0)</f>
        <v>0</v>
      </c>
      <c r="S2792" s="2">
        <f>IFERROR(VLOOKUP(C2792,LEPTOSPIROSE!$A$5:$C$1176,3,FALSE),0)</f>
        <v>0</v>
      </c>
      <c r="T2792" s="2">
        <f>IFERROR(VLOOKUP(C2792,'DOENÇA DE CHAGAS'!$A$5:$C$100,3,FALSE),0)</f>
        <v>0</v>
      </c>
      <c r="U2792" s="2">
        <f>IFERROR(VLOOKUP(C2792,'PICADAS DE COBRAS'!$A$6:$C$4645,3,FALSE),0)</f>
        <v>3</v>
      </c>
      <c r="V2792">
        <f>IFERROR(VLOOKUP(C2792,'ZIKA VIRUS'!$A$5:$C$2399,3,FALSE),0)</f>
        <v>0</v>
      </c>
      <c r="W2792">
        <f>IFERROR(VLOOKUP(C2792,'FEBRE TIFÓIDE'!$A$5:$C$46,3,FALSE),0)</f>
        <v>0</v>
      </c>
      <c r="X2792">
        <f>IFERROR(VLOOKUP(C2792,HANTAVIROSE!$A$5:$C$153,3,FALSE),0)</f>
        <v>0</v>
      </c>
      <c r="Y2792">
        <f>IFERROR(VLOOKUP(C2792,MENINGITE!$A$5:$C$447,3,FALSE),0)</f>
        <v>0</v>
      </c>
      <c r="Z2792">
        <f>IFERROR(VLOOKUP(C2792,RAIVA!$A$5:$C$16,3,FALSE),0)</f>
        <v>0</v>
      </c>
    </row>
    <row r="2793" spans="1:26" x14ac:dyDescent="0.3">
      <c r="A2793" s="2" t="s">
        <v>2425</v>
      </c>
      <c r="B2793" s="2" t="s">
        <v>2827</v>
      </c>
      <c r="C2793" s="2">
        <v>313860</v>
      </c>
      <c r="D2793" s="2">
        <v>3138609</v>
      </c>
      <c r="E2793" s="2" t="s">
        <v>2425</v>
      </c>
      <c r="F2793" s="2" t="s">
        <v>2827</v>
      </c>
      <c r="G2793" s="2">
        <f>IFERROR(VLOOKUP(D2793,Coordenadas!$A$2:$D$5571,3,FALSE),0)</f>
        <v>-21.8386</v>
      </c>
      <c r="H2793" s="2">
        <f>IFERROR(VLOOKUP(D2793,Coordenadas!$A$2:$D$5571,4,FALSE),0)</f>
        <v>-43.793399999999998</v>
      </c>
      <c r="I2793" s="2" t="s">
        <v>5325</v>
      </c>
      <c r="J2793" s="2">
        <v>16149</v>
      </c>
      <c r="K2793" s="2" t="s">
        <v>5332</v>
      </c>
      <c r="L2793" s="2">
        <f>IFERROR(VLOOKUP(C2793,BOTULISMO!$A$3:$C$19,3,FALSE),0)</f>
        <v>0</v>
      </c>
      <c r="M2793" s="2">
        <f>IFERROR(VLOOKUP(C2793,'LEISHMANIOSE VISCERAL'!$A$4:$C$454,3,FALSE),0)</f>
        <v>0</v>
      </c>
      <c r="N2793" s="2">
        <f>IFERROR(VLOOKUP(C2793,'LEISHMANIOSE TEGUMENTAR'!$A$4:$C$1681,3,FALSE),0)</f>
        <v>0</v>
      </c>
      <c r="O2793" s="2">
        <f>IFERROR(VLOOKUP(C2793,'FEBRE AMARELA'!$A$4:$C$38,3,FALSE),0)</f>
        <v>0</v>
      </c>
      <c r="P2793" s="2">
        <f>IFERROR(VLOOKUP(C2793,DENGUE!$A$5:$C$4097,3,FALSE),0)</f>
        <v>9</v>
      </c>
      <c r="Q2793" s="2">
        <f>IFERROR(VLOOKUP(C2793,'HEPATITE VIRAL'!$A$5:$C$3162,3,FALSE),0)</f>
        <v>0</v>
      </c>
      <c r="R2793" s="2">
        <f>IFERROR(VLOOKUP(C2793,'FEBRE MACULOSA'!$A$5:$C$181,3,FALSE),0)</f>
        <v>0</v>
      </c>
      <c r="S2793" s="2">
        <f>IFERROR(VLOOKUP(C2793,LEPTOSPIROSE!$A$5:$C$1176,3,FALSE),0)</f>
        <v>1</v>
      </c>
      <c r="T2793" s="2">
        <f>IFERROR(VLOOKUP(C2793,'DOENÇA DE CHAGAS'!$A$5:$C$100,3,FALSE),0)</f>
        <v>0</v>
      </c>
      <c r="U2793" s="2">
        <f>IFERROR(VLOOKUP(C2793,'PICADAS DE COBRAS'!$A$6:$C$4645,3,FALSE),0)</f>
        <v>17</v>
      </c>
      <c r="V2793">
        <f>IFERROR(VLOOKUP(C2793,'ZIKA VIRUS'!$A$5:$C$2399,3,FALSE),0)</f>
        <v>0</v>
      </c>
      <c r="W2793">
        <f>IFERROR(VLOOKUP(C2793,'FEBRE TIFÓIDE'!$A$5:$C$46,3,FALSE),0)</f>
        <v>0</v>
      </c>
      <c r="X2793">
        <f>IFERROR(VLOOKUP(C2793,HANTAVIROSE!$A$5:$C$153,3,FALSE),0)</f>
        <v>0</v>
      </c>
      <c r="Y2793">
        <f>IFERROR(VLOOKUP(C2793,MENINGITE!$A$5:$C$447,3,FALSE),0)</f>
        <v>0</v>
      </c>
      <c r="Z2793">
        <f>IFERROR(VLOOKUP(C2793,RAIVA!$A$5:$C$16,3,FALSE),0)</f>
        <v>0</v>
      </c>
    </row>
    <row r="2794" spans="1:26" x14ac:dyDescent="0.3">
      <c r="A2794" s="2" t="s">
        <v>1637</v>
      </c>
      <c r="B2794" s="2" t="s">
        <v>1961</v>
      </c>
      <c r="C2794" s="2">
        <v>352690</v>
      </c>
      <c r="D2794" s="2">
        <v>3526902</v>
      </c>
      <c r="E2794" s="2" t="s">
        <v>1637</v>
      </c>
      <c r="F2794" s="2" t="s">
        <v>1961</v>
      </c>
      <c r="G2794" s="2">
        <f>IFERROR(VLOOKUP(D2794,Coordenadas!$A$2:$D$5571,3,FALSE),0)</f>
        <v>-22.565999999999999</v>
      </c>
      <c r="H2794" s="2">
        <f>IFERROR(VLOOKUP(D2794,Coordenadas!$A$2:$D$5571,4,FALSE),0)</f>
        <v>-47.396999999999998</v>
      </c>
      <c r="I2794" s="2" t="s">
        <v>5325</v>
      </c>
      <c r="J2794" s="2">
        <v>276022</v>
      </c>
      <c r="K2794" s="2" t="s">
        <v>5333</v>
      </c>
      <c r="L2794" s="2">
        <f>IFERROR(VLOOKUP(C2794,BOTULISMO!$A$3:$C$19,3,FALSE),0)</f>
        <v>0</v>
      </c>
      <c r="M2794" s="2">
        <f>IFERROR(VLOOKUP(C2794,'LEISHMANIOSE VISCERAL'!$A$4:$C$454,3,FALSE),0)</f>
        <v>0</v>
      </c>
      <c r="N2794" s="2">
        <f>IFERROR(VLOOKUP(C2794,'LEISHMANIOSE TEGUMENTAR'!$A$4:$C$1681,3,FALSE),0)</f>
        <v>0</v>
      </c>
      <c r="O2794" s="2">
        <f>IFERROR(VLOOKUP(C2794,'FEBRE AMARELA'!$A$4:$C$38,3,FALSE),0)</f>
        <v>0</v>
      </c>
      <c r="P2794" s="2">
        <f>IFERROR(VLOOKUP(C2794,DENGUE!$A$5:$C$4097,3,FALSE),0)</f>
        <v>2019</v>
      </c>
      <c r="Q2794" s="2">
        <f>IFERROR(VLOOKUP(C2794,'HEPATITE VIRAL'!$A$5:$C$3162,3,FALSE),0)</f>
        <v>201</v>
      </c>
      <c r="R2794" s="2">
        <f>IFERROR(VLOOKUP(C2794,'FEBRE MACULOSA'!$A$5:$C$181,3,FALSE),0)</f>
        <v>3</v>
      </c>
      <c r="S2794" s="2">
        <f>IFERROR(VLOOKUP(C2794,LEPTOSPIROSE!$A$5:$C$1176,3,FALSE),0)</f>
        <v>5</v>
      </c>
      <c r="T2794" s="2">
        <f>IFERROR(VLOOKUP(C2794,'DOENÇA DE CHAGAS'!$A$5:$C$100,3,FALSE),0)</f>
        <v>0</v>
      </c>
      <c r="U2794" s="2">
        <f>IFERROR(VLOOKUP(C2794,'PICADAS DE COBRAS'!$A$6:$C$4645,3,FALSE),0)</f>
        <v>679</v>
      </c>
      <c r="V2794">
        <f>IFERROR(VLOOKUP(C2794,'ZIKA VIRUS'!$A$5:$C$2399,3,FALSE),0)</f>
        <v>117</v>
      </c>
      <c r="W2794">
        <f>IFERROR(VLOOKUP(C2794,'FEBRE TIFÓIDE'!$A$5:$C$46,3,FALSE),0)</f>
        <v>0</v>
      </c>
      <c r="X2794">
        <f>IFERROR(VLOOKUP(C2794,HANTAVIROSE!$A$5:$C$153,3,FALSE),0)</f>
        <v>0</v>
      </c>
      <c r="Y2794">
        <f>IFERROR(VLOOKUP(C2794,MENINGITE!$A$5:$C$447,3,FALSE),0)</f>
        <v>9</v>
      </c>
      <c r="Z2794">
        <f>IFERROR(VLOOKUP(C2794,RAIVA!$A$5:$C$16,3,FALSE),0)</f>
        <v>0</v>
      </c>
    </row>
    <row r="2795" spans="1:26" x14ac:dyDescent="0.3">
      <c r="A2795" s="2" t="s">
        <v>2425</v>
      </c>
      <c r="B2795" s="2" t="s">
        <v>2826</v>
      </c>
      <c r="C2795" s="2">
        <v>313862</v>
      </c>
      <c r="D2795" s="2">
        <v>3138625</v>
      </c>
      <c r="E2795" s="2" t="s">
        <v>2425</v>
      </c>
      <c r="F2795" s="2" t="s">
        <v>2826</v>
      </c>
      <c r="G2795" s="2">
        <f>IFERROR(VLOOKUP(D2795,Coordenadas!$A$2:$D$5571,3,FALSE),0)</f>
        <v>-19.551200000000001</v>
      </c>
      <c r="H2795" s="2">
        <f>IFERROR(VLOOKUP(D2795,Coordenadas!$A$2:$D$5571,4,FALSE),0)</f>
        <v>-50.581499999999998</v>
      </c>
      <c r="I2795" s="2" t="s">
        <v>5325</v>
      </c>
      <c r="J2795" s="2">
        <v>6890</v>
      </c>
      <c r="K2795" s="2" t="s">
        <v>5332</v>
      </c>
      <c r="L2795" s="2">
        <f>IFERROR(VLOOKUP(C2795,BOTULISMO!$A$3:$C$19,3,FALSE),0)</f>
        <v>0</v>
      </c>
      <c r="M2795" s="2">
        <f>IFERROR(VLOOKUP(C2795,'LEISHMANIOSE VISCERAL'!$A$4:$C$454,3,FALSE),0)</f>
        <v>0</v>
      </c>
      <c r="N2795" s="2">
        <f>IFERROR(VLOOKUP(C2795,'LEISHMANIOSE TEGUMENTAR'!$A$4:$C$1681,3,FALSE),0)</f>
        <v>0</v>
      </c>
      <c r="O2795" s="2">
        <f>IFERROR(VLOOKUP(C2795,'FEBRE AMARELA'!$A$4:$C$38,3,FALSE),0)</f>
        <v>0</v>
      </c>
      <c r="P2795" s="2">
        <f>IFERROR(VLOOKUP(C2795,DENGUE!$A$5:$C$4097,3,FALSE),0)</f>
        <v>153</v>
      </c>
      <c r="Q2795" s="2">
        <f>IFERROR(VLOOKUP(C2795,'HEPATITE VIRAL'!$A$5:$C$3162,3,FALSE),0)</f>
        <v>2</v>
      </c>
      <c r="R2795" s="2">
        <f>IFERROR(VLOOKUP(C2795,'FEBRE MACULOSA'!$A$5:$C$181,3,FALSE),0)</f>
        <v>0</v>
      </c>
      <c r="S2795" s="2">
        <f>IFERROR(VLOOKUP(C2795,LEPTOSPIROSE!$A$5:$C$1176,3,FALSE),0)</f>
        <v>0</v>
      </c>
      <c r="T2795" s="2">
        <f>IFERROR(VLOOKUP(C2795,'DOENÇA DE CHAGAS'!$A$5:$C$100,3,FALSE),0)</f>
        <v>0</v>
      </c>
      <c r="U2795" s="2">
        <f>IFERROR(VLOOKUP(C2795,'PICADAS DE COBRAS'!$A$6:$C$4645,3,FALSE),0)</f>
        <v>165</v>
      </c>
      <c r="V2795">
        <f>IFERROR(VLOOKUP(C2795,'ZIKA VIRUS'!$A$5:$C$2399,3,FALSE),0)</f>
        <v>1</v>
      </c>
      <c r="W2795">
        <f>IFERROR(VLOOKUP(C2795,'FEBRE TIFÓIDE'!$A$5:$C$46,3,FALSE),0)</f>
        <v>0</v>
      </c>
      <c r="X2795">
        <f>IFERROR(VLOOKUP(C2795,HANTAVIROSE!$A$5:$C$153,3,FALSE),0)</f>
        <v>0</v>
      </c>
      <c r="Y2795">
        <f>IFERROR(VLOOKUP(C2795,MENINGITE!$A$5:$C$447,3,FALSE),0)</f>
        <v>0</v>
      </c>
      <c r="Z2795">
        <f>IFERROR(VLOOKUP(C2795,RAIVA!$A$5:$C$16,3,FALSE),0)</f>
        <v>0</v>
      </c>
    </row>
    <row r="2796" spans="1:26" x14ac:dyDescent="0.3">
      <c r="A2796" s="2" t="s">
        <v>3816</v>
      </c>
      <c r="B2796" s="2" t="s">
        <v>3892</v>
      </c>
      <c r="C2796" s="2">
        <v>260890</v>
      </c>
      <c r="D2796" s="2">
        <v>2608909</v>
      </c>
      <c r="E2796" s="2" t="s">
        <v>3816</v>
      </c>
      <c r="F2796" s="2" t="s">
        <v>3892</v>
      </c>
      <c r="G2796" s="2">
        <f>IFERROR(VLOOKUP(D2796,Coordenadas!$A$2:$D$5571,3,FALSE),0)</f>
        <v>-7.8726000000000003</v>
      </c>
      <c r="H2796" s="2">
        <f>IFERROR(VLOOKUP(D2796,Coordenadas!$A$2:$D$5571,4,FALSE),0)</f>
        <v>-35.440199999999997</v>
      </c>
      <c r="I2796" s="2" t="s">
        <v>5324</v>
      </c>
      <c r="J2796" s="2">
        <v>55439</v>
      </c>
      <c r="K2796" s="2" t="s">
        <v>5331</v>
      </c>
      <c r="L2796" s="2">
        <f>IFERROR(VLOOKUP(C2796,BOTULISMO!$A$3:$C$19,3,FALSE),0)</f>
        <v>0</v>
      </c>
      <c r="M2796" s="2">
        <f>IFERROR(VLOOKUP(C2796,'LEISHMANIOSE VISCERAL'!$A$4:$C$454,3,FALSE),0)</f>
        <v>0</v>
      </c>
      <c r="N2796" s="2">
        <f>IFERROR(VLOOKUP(C2796,'LEISHMANIOSE TEGUMENTAR'!$A$4:$C$1681,3,FALSE),0)</f>
        <v>0</v>
      </c>
      <c r="O2796" s="2">
        <f>IFERROR(VLOOKUP(C2796,'FEBRE AMARELA'!$A$4:$C$38,3,FALSE),0)</f>
        <v>0</v>
      </c>
      <c r="P2796" s="2">
        <f>IFERROR(VLOOKUP(C2796,DENGUE!$A$5:$C$4097,3,FALSE),0)</f>
        <v>124</v>
      </c>
      <c r="Q2796" s="2">
        <f>IFERROR(VLOOKUP(C2796,'HEPATITE VIRAL'!$A$5:$C$3162,3,FALSE),0)</f>
        <v>4</v>
      </c>
      <c r="R2796" s="2">
        <f>IFERROR(VLOOKUP(C2796,'FEBRE MACULOSA'!$A$5:$C$181,3,FALSE),0)</f>
        <v>0</v>
      </c>
      <c r="S2796" s="2">
        <f>IFERROR(VLOOKUP(C2796,LEPTOSPIROSE!$A$5:$C$1176,3,FALSE),0)</f>
        <v>2</v>
      </c>
      <c r="T2796" s="2">
        <f>IFERROR(VLOOKUP(C2796,'DOENÇA DE CHAGAS'!$A$5:$C$100,3,FALSE),0)</f>
        <v>0</v>
      </c>
      <c r="U2796" s="2">
        <f>IFERROR(VLOOKUP(C2796,'PICADAS DE COBRAS'!$A$6:$C$4645,3,FALSE),0)</f>
        <v>314</v>
      </c>
      <c r="V2796">
        <f>IFERROR(VLOOKUP(C2796,'ZIKA VIRUS'!$A$5:$C$2399,3,FALSE),0)</f>
        <v>4</v>
      </c>
      <c r="W2796">
        <f>IFERROR(VLOOKUP(C2796,'FEBRE TIFÓIDE'!$A$5:$C$46,3,FALSE),0)</f>
        <v>0</v>
      </c>
      <c r="X2796">
        <f>IFERROR(VLOOKUP(C2796,HANTAVIROSE!$A$5:$C$153,3,FALSE),0)</f>
        <v>0</v>
      </c>
      <c r="Y2796">
        <f>IFERROR(VLOOKUP(C2796,MENINGITE!$A$5:$C$447,3,FALSE),0)</f>
        <v>1</v>
      </c>
      <c r="Z2796">
        <f>IFERROR(VLOOKUP(C2796,RAIVA!$A$5:$C$16,3,FALSE),0)</f>
        <v>0</v>
      </c>
    </row>
    <row r="2797" spans="1:26" x14ac:dyDescent="0.3">
      <c r="A2797" s="2" t="s">
        <v>3723</v>
      </c>
      <c r="B2797" s="2" t="s">
        <v>3774</v>
      </c>
      <c r="C2797" s="2">
        <v>270420</v>
      </c>
      <c r="D2797" s="2">
        <v>2704203</v>
      </c>
      <c r="E2797" s="2" t="s">
        <v>3723</v>
      </c>
      <c r="F2797" s="2" t="s">
        <v>3774</v>
      </c>
      <c r="G2797" s="2">
        <f>IFERROR(VLOOKUP(D2797,Coordenadas!$A$2:$D$5571,3,FALSE),0)</f>
        <v>-9.7409800000000004</v>
      </c>
      <c r="H2797" s="2">
        <f>IFERROR(VLOOKUP(D2797,Coordenadas!$A$2:$D$5571,4,FALSE),0)</f>
        <v>-36.512099999999997</v>
      </c>
      <c r="I2797" s="2" t="s">
        <v>5324</v>
      </c>
      <c r="J2797" s="2">
        <v>26992</v>
      </c>
      <c r="K2797" s="2" t="s">
        <v>5330</v>
      </c>
      <c r="L2797" s="2">
        <f>IFERROR(VLOOKUP(C2797,BOTULISMO!$A$3:$C$19,3,FALSE),0)</f>
        <v>0</v>
      </c>
      <c r="M2797" s="2">
        <f>IFERROR(VLOOKUP(C2797,'LEISHMANIOSE VISCERAL'!$A$4:$C$454,3,FALSE),0)</f>
        <v>0</v>
      </c>
      <c r="N2797" s="2">
        <f>IFERROR(VLOOKUP(C2797,'LEISHMANIOSE TEGUMENTAR'!$A$4:$C$1681,3,FALSE),0)</f>
        <v>0</v>
      </c>
      <c r="O2797" s="2">
        <f>IFERROR(VLOOKUP(C2797,'FEBRE AMARELA'!$A$4:$C$38,3,FALSE),0)</f>
        <v>0</v>
      </c>
      <c r="P2797" s="2">
        <f>IFERROR(VLOOKUP(C2797,DENGUE!$A$5:$C$4097,3,FALSE),0)</f>
        <v>1</v>
      </c>
      <c r="Q2797" s="2">
        <f>IFERROR(VLOOKUP(C2797,'HEPATITE VIRAL'!$A$5:$C$3162,3,FALSE),0)</f>
        <v>0</v>
      </c>
      <c r="R2797" s="2">
        <f>IFERROR(VLOOKUP(C2797,'FEBRE MACULOSA'!$A$5:$C$181,3,FALSE),0)</f>
        <v>0</v>
      </c>
      <c r="S2797" s="2">
        <f>IFERROR(VLOOKUP(C2797,LEPTOSPIROSE!$A$5:$C$1176,3,FALSE),0)</f>
        <v>0</v>
      </c>
      <c r="T2797" s="2">
        <f>IFERROR(VLOOKUP(C2797,'DOENÇA DE CHAGAS'!$A$5:$C$100,3,FALSE),0)</f>
        <v>0</v>
      </c>
      <c r="U2797" s="2">
        <f>IFERROR(VLOOKUP(C2797,'PICADAS DE COBRAS'!$A$6:$C$4645,3,FALSE),0)</f>
        <v>20</v>
      </c>
      <c r="V2797">
        <f>IFERROR(VLOOKUP(C2797,'ZIKA VIRUS'!$A$5:$C$2399,3,FALSE),0)</f>
        <v>37</v>
      </c>
      <c r="W2797">
        <f>IFERROR(VLOOKUP(C2797,'FEBRE TIFÓIDE'!$A$5:$C$46,3,FALSE),0)</f>
        <v>0</v>
      </c>
      <c r="X2797">
        <f>IFERROR(VLOOKUP(C2797,HANTAVIROSE!$A$5:$C$153,3,FALSE),0)</f>
        <v>0</v>
      </c>
      <c r="Y2797">
        <f>IFERROR(VLOOKUP(C2797,MENINGITE!$A$5:$C$447,3,FALSE),0)</f>
        <v>0</v>
      </c>
      <c r="Z2797">
        <f>IFERROR(VLOOKUP(C2797,RAIVA!$A$5:$C$16,3,FALSE),0)</f>
        <v>0</v>
      </c>
    </row>
    <row r="2798" spans="1:26" x14ac:dyDescent="0.3">
      <c r="A2798" s="2" t="s">
        <v>5044</v>
      </c>
      <c r="B2798" s="2" t="s">
        <v>5118</v>
      </c>
      <c r="C2798" s="2">
        <v>150400</v>
      </c>
      <c r="D2798" s="2">
        <v>1504000</v>
      </c>
      <c r="E2798" s="2" t="s">
        <v>5044</v>
      </c>
      <c r="F2798" s="2" t="s">
        <v>5118</v>
      </c>
      <c r="G2798" s="2">
        <f>IFERROR(VLOOKUP(D2798,Coordenadas!$A$2:$D$5571,3,FALSE),0)</f>
        <v>-1.8985000000000001</v>
      </c>
      <c r="H2798" s="2">
        <f>IFERROR(VLOOKUP(D2798,Coordenadas!$A$2:$D$5571,4,FALSE),0)</f>
        <v>-49.390300000000003</v>
      </c>
      <c r="I2798" s="2" t="s">
        <v>5323</v>
      </c>
      <c r="J2798" s="2">
        <v>25021</v>
      </c>
      <c r="K2798" s="2" t="s">
        <v>5330</v>
      </c>
      <c r="L2798" s="2">
        <f>IFERROR(VLOOKUP(C2798,BOTULISMO!$A$3:$C$19,3,FALSE),0)</f>
        <v>0</v>
      </c>
      <c r="M2798" s="2">
        <f>IFERROR(VLOOKUP(C2798,'LEISHMANIOSE VISCERAL'!$A$4:$C$454,3,FALSE),0)</f>
        <v>1</v>
      </c>
      <c r="N2798" s="2">
        <f>IFERROR(VLOOKUP(C2798,'LEISHMANIOSE TEGUMENTAR'!$A$4:$C$1681,3,FALSE),0)</f>
        <v>0</v>
      </c>
      <c r="O2798" s="2">
        <f>IFERROR(VLOOKUP(C2798,'FEBRE AMARELA'!$A$4:$C$38,3,FALSE),0)</f>
        <v>0</v>
      </c>
      <c r="P2798" s="2">
        <f>IFERROR(VLOOKUP(C2798,DENGUE!$A$5:$C$4097,3,FALSE),0)</f>
        <v>1</v>
      </c>
      <c r="Q2798" s="2">
        <f>IFERROR(VLOOKUP(C2798,'HEPATITE VIRAL'!$A$5:$C$3162,3,FALSE),0)</f>
        <v>0</v>
      </c>
      <c r="R2798" s="2">
        <f>IFERROR(VLOOKUP(C2798,'FEBRE MACULOSA'!$A$5:$C$181,3,FALSE),0)</f>
        <v>0</v>
      </c>
      <c r="S2798" s="2">
        <f>IFERROR(VLOOKUP(C2798,LEPTOSPIROSE!$A$5:$C$1176,3,FALSE),0)</f>
        <v>0</v>
      </c>
      <c r="T2798" s="2">
        <f>IFERROR(VLOOKUP(C2798,'DOENÇA DE CHAGAS'!$A$5:$C$100,3,FALSE),0)</f>
        <v>10</v>
      </c>
      <c r="U2798" s="2">
        <f>IFERROR(VLOOKUP(C2798,'PICADAS DE COBRAS'!$A$6:$C$4645,3,FALSE),0)</f>
        <v>34</v>
      </c>
      <c r="V2798">
        <f>IFERROR(VLOOKUP(C2798,'ZIKA VIRUS'!$A$5:$C$2399,3,FALSE),0)</f>
        <v>1</v>
      </c>
      <c r="W2798">
        <f>IFERROR(VLOOKUP(C2798,'FEBRE TIFÓIDE'!$A$5:$C$46,3,FALSE),0)</f>
        <v>0</v>
      </c>
      <c r="X2798">
        <f>IFERROR(VLOOKUP(C2798,HANTAVIROSE!$A$5:$C$153,3,FALSE),0)</f>
        <v>0</v>
      </c>
      <c r="Y2798">
        <f>IFERROR(VLOOKUP(C2798,MENINGITE!$A$5:$C$447,3,FALSE),0)</f>
        <v>0</v>
      </c>
      <c r="Z2798">
        <f>IFERROR(VLOOKUP(C2798,RAIVA!$A$5:$C$16,3,FALSE),0)</f>
        <v>0</v>
      </c>
    </row>
    <row r="2799" spans="1:26" x14ac:dyDescent="0.3">
      <c r="A2799" s="2" t="s">
        <v>4319</v>
      </c>
      <c r="B2799" s="2" t="s">
        <v>4394</v>
      </c>
      <c r="C2799" s="2">
        <v>230760</v>
      </c>
      <c r="D2799" s="2">
        <v>2307601</v>
      </c>
      <c r="E2799" s="2" t="s">
        <v>4319</v>
      </c>
      <c r="F2799" s="2" t="s">
        <v>4394</v>
      </c>
      <c r="G2799" s="2">
        <f>IFERROR(VLOOKUP(D2799,Coordenadas!$A$2:$D$5571,3,FALSE),0)</f>
        <v>-5.1439199999999996</v>
      </c>
      <c r="H2799" s="2">
        <f>IFERROR(VLOOKUP(D2799,Coordenadas!$A$2:$D$5571,4,FALSE),0)</f>
        <v>-38.084699999999998</v>
      </c>
      <c r="I2799" s="2" t="s">
        <v>5324</v>
      </c>
      <c r="J2799" s="2">
        <v>56264</v>
      </c>
      <c r="K2799" s="2" t="s">
        <v>5331</v>
      </c>
      <c r="L2799" s="2">
        <f>IFERROR(VLOOKUP(C2799,BOTULISMO!$A$3:$C$19,3,FALSE),0)</f>
        <v>0</v>
      </c>
      <c r="M2799" s="2">
        <f>IFERROR(VLOOKUP(C2799,'LEISHMANIOSE VISCERAL'!$A$4:$C$454,3,FALSE),0)</f>
        <v>1</v>
      </c>
      <c r="N2799" s="2">
        <f>IFERROR(VLOOKUP(C2799,'LEISHMANIOSE TEGUMENTAR'!$A$4:$C$1681,3,FALSE),0)</f>
        <v>0</v>
      </c>
      <c r="O2799" s="2">
        <f>IFERROR(VLOOKUP(C2799,'FEBRE AMARELA'!$A$4:$C$38,3,FALSE),0)</f>
        <v>0</v>
      </c>
      <c r="P2799" s="2">
        <f>IFERROR(VLOOKUP(C2799,DENGUE!$A$5:$C$4097,3,FALSE),0)</f>
        <v>1497</v>
      </c>
      <c r="Q2799" s="2">
        <f>IFERROR(VLOOKUP(C2799,'HEPATITE VIRAL'!$A$5:$C$3162,3,FALSE),0)</f>
        <v>14</v>
      </c>
      <c r="R2799" s="2">
        <f>IFERROR(VLOOKUP(C2799,'FEBRE MACULOSA'!$A$5:$C$181,3,FALSE),0)</f>
        <v>0</v>
      </c>
      <c r="S2799" s="2">
        <f>IFERROR(VLOOKUP(C2799,LEPTOSPIROSE!$A$5:$C$1176,3,FALSE),0)</f>
        <v>2</v>
      </c>
      <c r="T2799" s="2">
        <f>IFERROR(VLOOKUP(C2799,'DOENÇA DE CHAGAS'!$A$5:$C$100,3,FALSE),0)</f>
        <v>0</v>
      </c>
      <c r="U2799" s="2">
        <f>IFERROR(VLOOKUP(C2799,'PICADAS DE COBRAS'!$A$6:$C$4645,3,FALSE),0)</f>
        <v>262</v>
      </c>
      <c r="V2799">
        <f>IFERROR(VLOOKUP(C2799,'ZIKA VIRUS'!$A$5:$C$2399,3,FALSE),0)</f>
        <v>59</v>
      </c>
      <c r="W2799">
        <f>IFERROR(VLOOKUP(C2799,'FEBRE TIFÓIDE'!$A$5:$C$46,3,FALSE),0)</f>
        <v>0</v>
      </c>
      <c r="X2799">
        <f>IFERROR(VLOOKUP(C2799,HANTAVIROSE!$A$5:$C$153,3,FALSE),0)</f>
        <v>0</v>
      </c>
      <c r="Y2799">
        <f>IFERROR(VLOOKUP(C2799,MENINGITE!$A$5:$C$447,3,FALSE),0)</f>
        <v>0</v>
      </c>
      <c r="Z2799">
        <f>IFERROR(VLOOKUP(C2799,RAIVA!$A$5:$C$16,3,FALSE),0)</f>
        <v>0</v>
      </c>
    </row>
    <row r="2800" spans="1:26" x14ac:dyDescent="0.3">
      <c r="A2800" s="2" t="s">
        <v>1256</v>
      </c>
      <c r="B2800" s="2" t="s">
        <v>1457</v>
      </c>
      <c r="C2800" s="2">
        <v>411345</v>
      </c>
      <c r="D2800" s="2">
        <v>4113452</v>
      </c>
      <c r="E2800" s="2" t="s">
        <v>1256</v>
      </c>
      <c r="F2800" s="2" t="s">
        <v>1457</v>
      </c>
      <c r="G2800" s="2">
        <f>IFERROR(VLOOKUP(D2800,Coordenadas!$A$2:$D$5571,3,FALSE),0)</f>
        <v>-25.259599999999999</v>
      </c>
      <c r="H2800" s="2">
        <f>IFERROR(VLOOKUP(D2800,Coordenadas!$A$2:$D$5571,4,FALSE),0)</f>
        <v>-53.573300000000003</v>
      </c>
      <c r="I2800" s="2" t="s">
        <v>5326</v>
      </c>
      <c r="J2800" s="2">
        <v>5361</v>
      </c>
      <c r="K2800" s="2" t="s">
        <v>5332</v>
      </c>
      <c r="L2800" s="2">
        <f>IFERROR(VLOOKUP(C2800,BOTULISMO!$A$3:$C$19,3,FALSE),0)</f>
        <v>0</v>
      </c>
      <c r="M2800" s="2">
        <f>IFERROR(VLOOKUP(C2800,'LEISHMANIOSE VISCERAL'!$A$4:$C$454,3,FALSE),0)</f>
        <v>0</v>
      </c>
      <c r="N2800" s="2">
        <f>IFERROR(VLOOKUP(C2800,'LEISHMANIOSE TEGUMENTAR'!$A$4:$C$1681,3,FALSE),0)</f>
        <v>0</v>
      </c>
      <c r="O2800" s="2">
        <f>IFERROR(VLOOKUP(C2800,'FEBRE AMARELA'!$A$4:$C$38,3,FALSE),0)</f>
        <v>0</v>
      </c>
      <c r="P2800" s="2">
        <f>IFERROR(VLOOKUP(C2800,DENGUE!$A$5:$C$4097,3,FALSE),0)</f>
        <v>114</v>
      </c>
      <c r="Q2800" s="2">
        <f>IFERROR(VLOOKUP(C2800,'HEPATITE VIRAL'!$A$5:$C$3162,3,FALSE),0)</f>
        <v>3</v>
      </c>
      <c r="R2800" s="2">
        <f>IFERROR(VLOOKUP(C2800,'FEBRE MACULOSA'!$A$5:$C$181,3,FALSE),0)</f>
        <v>0</v>
      </c>
      <c r="S2800" s="2">
        <f>IFERROR(VLOOKUP(C2800,LEPTOSPIROSE!$A$5:$C$1176,3,FALSE),0)</f>
        <v>0</v>
      </c>
      <c r="T2800" s="2">
        <f>IFERROR(VLOOKUP(C2800,'DOENÇA DE CHAGAS'!$A$5:$C$100,3,FALSE),0)</f>
        <v>0</v>
      </c>
      <c r="U2800" s="2">
        <f>IFERROR(VLOOKUP(C2800,'PICADAS DE COBRAS'!$A$6:$C$4645,3,FALSE),0)</f>
        <v>15</v>
      </c>
      <c r="V2800">
        <f>IFERROR(VLOOKUP(C2800,'ZIKA VIRUS'!$A$5:$C$2399,3,FALSE),0)</f>
        <v>0</v>
      </c>
      <c r="W2800">
        <f>IFERROR(VLOOKUP(C2800,'FEBRE TIFÓIDE'!$A$5:$C$46,3,FALSE),0)</f>
        <v>0</v>
      </c>
      <c r="X2800">
        <f>IFERROR(VLOOKUP(C2800,HANTAVIROSE!$A$5:$C$153,3,FALSE),0)</f>
        <v>0</v>
      </c>
      <c r="Y2800">
        <f>IFERROR(VLOOKUP(C2800,MENINGITE!$A$5:$C$447,3,FALSE),0)</f>
        <v>0</v>
      </c>
      <c r="Z2800">
        <f>IFERROR(VLOOKUP(C2800,RAIVA!$A$5:$C$16,3,FALSE),0)</f>
        <v>0</v>
      </c>
    </row>
    <row r="2801" spans="1:26" x14ac:dyDescent="0.3">
      <c r="A2801" s="2" t="s">
        <v>1637</v>
      </c>
      <c r="B2801" s="2" t="s">
        <v>1960</v>
      </c>
      <c r="C2801" s="2">
        <v>352700</v>
      </c>
      <c r="D2801" s="2">
        <v>3527009</v>
      </c>
      <c r="E2801" s="2" t="s">
        <v>1637</v>
      </c>
      <c r="F2801" s="2" t="s">
        <v>1960</v>
      </c>
      <c r="G2801" s="2">
        <f>IFERROR(VLOOKUP(D2801,Coordenadas!$A$2:$D$5571,3,FALSE),0)</f>
        <v>-22.522600000000001</v>
      </c>
      <c r="H2801" s="2">
        <f>IFERROR(VLOOKUP(D2801,Coordenadas!$A$2:$D$5571,4,FALSE),0)</f>
        <v>-46.65</v>
      </c>
      <c r="I2801" s="2" t="s">
        <v>5325</v>
      </c>
      <c r="J2801" s="2">
        <v>6712</v>
      </c>
      <c r="K2801" s="2" t="s">
        <v>5332</v>
      </c>
      <c r="L2801" s="2">
        <f>IFERROR(VLOOKUP(C2801,BOTULISMO!$A$3:$C$19,3,FALSE),0)</f>
        <v>0</v>
      </c>
      <c r="M2801" s="2">
        <f>IFERROR(VLOOKUP(C2801,'LEISHMANIOSE VISCERAL'!$A$4:$C$454,3,FALSE),0)</f>
        <v>0</v>
      </c>
      <c r="N2801" s="2">
        <f>IFERROR(VLOOKUP(C2801,'LEISHMANIOSE TEGUMENTAR'!$A$4:$C$1681,3,FALSE),0)</f>
        <v>0</v>
      </c>
      <c r="O2801" s="2">
        <f>IFERROR(VLOOKUP(C2801,'FEBRE AMARELA'!$A$4:$C$38,3,FALSE),0)</f>
        <v>0</v>
      </c>
      <c r="P2801" s="2">
        <f>IFERROR(VLOOKUP(C2801,DENGUE!$A$5:$C$4097,3,FALSE),0)</f>
        <v>11</v>
      </c>
      <c r="Q2801" s="2">
        <f>IFERROR(VLOOKUP(C2801,'HEPATITE VIRAL'!$A$5:$C$3162,3,FALSE),0)</f>
        <v>0</v>
      </c>
      <c r="R2801" s="2">
        <f>IFERROR(VLOOKUP(C2801,'FEBRE MACULOSA'!$A$5:$C$181,3,FALSE),0)</f>
        <v>0</v>
      </c>
      <c r="S2801" s="2">
        <f>IFERROR(VLOOKUP(C2801,LEPTOSPIROSE!$A$5:$C$1176,3,FALSE),0)</f>
        <v>0</v>
      </c>
      <c r="T2801" s="2">
        <f>IFERROR(VLOOKUP(C2801,'DOENÇA DE CHAGAS'!$A$5:$C$100,3,FALSE),0)</f>
        <v>0</v>
      </c>
      <c r="U2801" s="2">
        <f>IFERROR(VLOOKUP(C2801,'PICADAS DE COBRAS'!$A$6:$C$4645,3,FALSE),0)</f>
        <v>32</v>
      </c>
      <c r="V2801">
        <f>IFERROR(VLOOKUP(C2801,'ZIKA VIRUS'!$A$5:$C$2399,3,FALSE),0)</f>
        <v>0</v>
      </c>
      <c r="W2801">
        <f>IFERROR(VLOOKUP(C2801,'FEBRE TIFÓIDE'!$A$5:$C$46,3,FALSE),0)</f>
        <v>0</v>
      </c>
      <c r="X2801">
        <f>IFERROR(VLOOKUP(C2801,HANTAVIROSE!$A$5:$C$153,3,FALSE),0)</f>
        <v>0</v>
      </c>
      <c r="Y2801">
        <f>IFERROR(VLOOKUP(C2801,MENINGITE!$A$5:$C$447,3,FALSE),0)</f>
        <v>0</v>
      </c>
      <c r="Z2801">
        <f>IFERROR(VLOOKUP(C2801,RAIVA!$A$5:$C$16,3,FALSE),0)</f>
        <v>0</v>
      </c>
    </row>
    <row r="2802" spans="1:26" x14ac:dyDescent="0.3">
      <c r="A2802" s="2" t="s">
        <v>967</v>
      </c>
      <c r="B2802" s="2" t="s">
        <v>1108</v>
      </c>
      <c r="C2802" s="2">
        <v>420985</v>
      </c>
      <c r="D2802" s="2">
        <v>4209854</v>
      </c>
      <c r="E2802" s="2" t="s">
        <v>967</v>
      </c>
      <c r="F2802" s="2" t="s">
        <v>1108</v>
      </c>
      <c r="G2802" s="2">
        <f>IFERROR(VLOOKUP(D2802,Coordenadas!$A$2:$D$5571,3,FALSE),0)</f>
        <v>-27.054500000000001</v>
      </c>
      <c r="H2802" s="2">
        <f>IFERROR(VLOOKUP(D2802,Coordenadas!$A$2:$D$5571,4,FALSE),0)</f>
        <v>-52.069000000000003</v>
      </c>
      <c r="I2802" s="2" t="s">
        <v>5326</v>
      </c>
      <c r="J2802" s="2">
        <v>4642</v>
      </c>
      <c r="K2802" s="2" t="s">
        <v>5332</v>
      </c>
      <c r="L2802" s="2">
        <f>IFERROR(VLOOKUP(C2802,BOTULISMO!$A$3:$C$19,3,FALSE),0)</f>
        <v>0</v>
      </c>
      <c r="M2802" s="2">
        <f>IFERROR(VLOOKUP(C2802,'LEISHMANIOSE VISCERAL'!$A$4:$C$454,3,FALSE),0)</f>
        <v>0</v>
      </c>
      <c r="N2802" s="2">
        <f>IFERROR(VLOOKUP(C2802,'LEISHMANIOSE TEGUMENTAR'!$A$4:$C$1681,3,FALSE),0)</f>
        <v>0</v>
      </c>
      <c r="O2802" s="2">
        <f>IFERROR(VLOOKUP(C2802,'FEBRE AMARELA'!$A$4:$C$38,3,FALSE),0)</f>
        <v>0</v>
      </c>
      <c r="P2802" s="2">
        <f>IFERROR(VLOOKUP(C2802,DENGUE!$A$5:$C$4097,3,FALSE),0)</f>
        <v>0</v>
      </c>
      <c r="Q2802" s="2">
        <f>IFERROR(VLOOKUP(C2802,'HEPATITE VIRAL'!$A$5:$C$3162,3,FALSE),0)</f>
        <v>0</v>
      </c>
      <c r="R2802" s="2">
        <f>IFERROR(VLOOKUP(C2802,'FEBRE MACULOSA'!$A$5:$C$181,3,FALSE),0)</f>
        <v>0</v>
      </c>
      <c r="S2802" s="2">
        <f>IFERROR(VLOOKUP(C2802,LEPTOSPIROSE!$A$5:$C$1176,3,FALSE),0)</f>
        <v>1</v>
      </c>
      <c r="T2802" s="2">
        <f>IFERROR(VLOOKUP(C2802,'DOENÇA DE CHAGAS'!$A$5:$C$100,3,FALSE),0)</f>
        <v>0</v>
      </c>
      <c r="U2802" s="2">
        <f>IFERROR(VLOOKUP(C2802,'PICADAS DE COBRAS'!$A$6:$C$4645,3,FALSE),0)</f>
        <v>17</v>
      </c>
      <c r="V2802">
        <f>IFERROR(VLOOKUP(C2802,'ZIKA VIRUS'!$A$5:$C$2399,3,FALSE),0)</f>
        <v>0</v>
      </c>
      <c r="W2802">
        <f>IFERROR(VLOOKUP(C2802,'FEBRE TIFÓIDE'!$A$5:$C$46,3,FALSE),0)</f>
        <v>0</v>
      </c>
      <c r="X2802">
        <f>IFERROR(VLOOKUP(C2802,HANTAVIROSE!$A$5:$C$153,3,FALSE),0)</f>
        <v>1</v>
      </c>
      <c r="Y2802">
        <f>IFERROR(VLOOKUP(C2802,MENINGITE!$A$5:$C$447,3,FALSE),0)</f>
        <v>0</v>
      </c>
      <c r="Z2802">
        <f>IFERROR(VLOOKUP(C2802,RAIVA!$A$5:$C$16,3,FALSE),0)</f>
        <v>0</v>
      </c>
    </row>
    <row r="2803" spans="1:26" x14ac:dyDescent="0.3">
      <c r="A2803" s="2" t="s">
        <v>470</v>
      </c>
      <c r="B2803" s="2" t="s">
        <v>730</v>
      </c>
      <c r="C2803" s="2">
        <v>431162</v>
      </c>
      <c r="D2803" s="2">
        <v>4311627</v>
      </c>
      <c r="E2803" s="2" t="s">
        <v>470</v>
      </c>
      <c r="F2803" s="2" t="s">
        <v>730</v>
      </c>
      <c r="G2803" s="2">
        <f>IFERROR(VLOOKUP(D2803,Coordenadas!$A$2:$D$5571,3,FALSE),0)</f>
        <v>-29.585899999999999</v>
      </c>
      <c r="H2803" s="2">
        <f>IFERROR(VLOOKUP(D2803,Coordenadas!$A$2:$D$5571,4,FALSE),0)</f>
        <v>-51.214100000000002</v>
      </c>
      <c r="I2803" s="2" t="s">
        <v>5326</v>
      </c>
      <c r="J2803" s="2">
        <v>5227</v>
      </c>
      <c r="K2803" s="2" t="s">
        <v>5332</v>
      </c>
      <c r="L2803" s="2">
        <f>IFERROR(VLOOKUP(C2803,BOTULISMO!$A$3:$C$19,3,FALSE),0)</f>
        <v>0</v>
      </c>
      <c r="M2803" s="2">
        <f>IFERROR(VLOOKUP(C2803,'LEISHMANIOSE VISCERAL'!$A$4:$C$454,3,FALSE),0)</f>
        <v>0</v>
      </c>
      <c r="N2803" s="2">
        <f>IFERROR(VLOOKUP(C2803,'LEISHMANIOSE TEGUMENTAR'!$A$4:$C$1681,3,FALSE),0)</f>
        <v>0</v>
      </c>
      <c r="O2803" s="2">
        <f>IFERROR(VLOOKUP(C2803,'FEBRE AMARELA'!$A$4:$C$38,3,FALSE),0)</f>
        <v>0</v>
      </c>
      <c r="P2803" s="2">
        <f>IFERROR(VLOOKUP(C2803,DENGUE!$A$5:$C$4097,3,FALSE),0)</f>
        <v>0</v>
      </c>
      <c r="Q2803" s="2">
        <f>IFERROR(VLOOKUP(C2803,'HEPATITE VIRAL'!$A$5:$C$3162,3,FALSE),0)</f>
        <v>10</v>
      </c>
      <c r="R2803" s="2">
        <f>IFERROR(VLOOKUP(C2803,'FEBRE MACULOSA'!$A$5:$C$181,3,FALSE),0)</f>
        <v>0</v>
      </c>
      <c r="S2803" s="2">
        <f>IFERROR(VLOOKUP(C2803,LEPTOSPIROSE!$A$5:$C$1176,3,FALSE),0)</f>
        <v>4</v>
      </c>
      <c r="T2803" s="2">
        <f>IFERROR(VLOOKUP(C2803,'DOENÇA DE CHAGAS'!$A$5:$C$100,3,FALSE),0)</f>
        <v>0</v>
      </c>
      <c r="U2803" s="2">
        <f>IFERROR(VLOOKUP(C2803,'PICADAS DE COBRAS'!$A$6:$C$4645,3,FALSE),0)</f>
        <v>2</v>
      </c>
      <c r="V2803">
        <f>IFERROR(VLOOKUP(C2803,'ZIKA VIRUS'!$A$5:$C$2399,3,FALSE),0)</f>
        <v>0</v>
      </c>
      <c r="W2803">
        <f>IFERROR(VLOOKUP(C2803,'FEBRE TIFÓIDE'!$A$5:$C$46,3,FALSE),0)</f>
        <v>0</v>
      </c>
      <c r="X2803">
        <f>IFERROR(VLOOKUP(C2803,HANTAVIROSE!$A$5:$C$153,3,FALSE),0)</f>
        <v>0</v>
      </c>
      <c r="Y2803">
        <f>IFERROR(VLOOKUP(C2803,MENINGITE!$A$5:$C$447,3,FALSE),0)</f>
        <v>0</v>
      </c>
      <c r="Z2803">
        <f>IFERROR(VLOOKUP(C2803,RAIVA!$A$5:$C$16,3,FALSE),0)</f>
        <v>0</v>
      </c>
    </row>
    <row r="2804" spans="1:26" x14ac:dyDescent="0.3">
      <c r="A2804" s="2" t="s">
        <v>470</v>
      </c>
      <c r="B2804" s="2" t="s">
        <v>729</v>
      </c>
      <c r="C2804" s="2">
        <v>431164</v>
      </c>
      <c r="D2804" s="2">
        <v>4311643</v>
      </c>
      <c r="E2804" s="2" t="s">
        <v>470</v>
      </c>
      <c r="F2804" s="2" t="s">
        <v>729</v>
      </c>
      <c r="G2804" s="2">
        <f>IFERROR(VLOOKUP(D2804,Coordenadas!$A$2:$D$5571,3,FALSE),0)</f>
        <v>-29.4679</v>
      </c>
      <c r="H2804" s="2">
        <f>IFERROR(VLOOKUP(D2804,Coordenadas!$A$2:$D$5571,4,FALSE),0)</f>
        <v>-51.200299999999999</v>
      </c>
      <c r="I2804" s="2" t="s">
        <v>5326</v>
      </c>
      <c r="J2804" s="2">
        <v>1624</v>
      </c>
      <c r="K2804" s="2" t="s">
        <v>5332</v>
      </c>
      <c r="L2804" s="2">
        <f>IFERROR(VLOOKUP(C2804,BOTULISMO!$A$3:$C$19,3,FALSE),0)</f>
        <v>0</v>
      </c>
      <c r="M2804" s="2">
        <f>IFERROR(VLOOKUP(C2804,'LEISHMANIOSE VISCERAL'!$A$4:$C$454,3,FALSE),0)</f>
        <v>0</v>
      </c>
      <c r="N2804" s="2">
        <f>IFERROR(VLOOKUP(C2804,'LEISHMANIOSE TEGUMENTAR'!$A$4:$C$1681,3,FALSE),0)</f>
        <v>0</v>
      </c>
      <c r="O2804" s="2">
        <f>IFERROR(VLOOKUP(C2804,'FEBRE AMARELA'!$A$4:$C$38,3,FALSE),0)</f>
        <v>0</v>
      </c>
      <c r="P2804" s="2">
        <f>IFERROR(VLOOKUP(C2804,DENGUE!$A$5:$C$4097,3,FALSE),0)</f>
        <v>0</v>
      </c>
      <c r="Q2804" s="2">
        <f>IFERROR(VLOOKUP(C2804,'HEPATITE VIRAL'!$A$5:$C$3162,3,FALSE),0)</f>
        <v>1</v>
      </c>
      <c r="R2804" s="2">
        <f>IFERROR(VLOOKUP(C2804,'FEBRE MACULOSA'!$A$5:$C$181,3,FALSE),0)</f>
        <v>0</v>
      </c>
      <c r="S2804" s="2">
        <f>IFERROR(VLOOKUP(C2804,LEPTOSPIROSE!$A$5:$C$1176,3,FALSE),0)</f>
        <v>0</v>
      </c>
      <c r="T2804" s="2">
        <f>IFERROR(VLOOKUP(C2804,'DOENÇA DE CHAGAS'!$A$5:$C$100,3,FALSE),0)</f>
        <v>0</v>
      </c>
      <c r="U2804" s="2">
        <f>IFERROR(VLOOKUP(C2804,'PICADAS DE COBRAS'!$A$6:$C$4645,3,FALSE),0)</f>
        <v>2</v>
      </c>
      <c r="V2804">
        <f>IFERROR(VLOOKUP(C2804,'ZIKA VIRUS'!$A$5:$C$2399,3,FALSE),0)</f>
        <v>0</v>
      </c>
      <c r="W2804">
        <f>IFERROR(VLOOKUP(C2804,'FEBRE TIFÓIDE'!$A$5:$C$46,3,FALSE),0)</f>
        <v>0</v>
      </c>
      <c r="X2804">
        <f>IFERROR(VLOOKUP(C2804,HANTAVIROSE!$A$5:$C$153,3,FALSE),0)</f>
        <v>0</v>
      </c>
      <c r="Y2804">
        <f>IFERROR(VLOOKUP(C2804,MENINGITE!$A$5:$C$447,3,FALSE),0)</f>
        <v>0</v>
      </c>
      <c r="Z2804">
        <f>IFERROR(VLOOKUP(C2804,RAIVA!$A$5:$C$16,3,FALSE),0)</f>
        <v>0</v>
      </c>
    </row>
    <row r="2805" spans="1:26" x14ac:dyDescent="0.3">
      <c r="A2805" s="2" t="s">
        <v>2349</v>
      </c>
      <c r="B2805" s="2" t="s">
        <v>2384</v>
      </c>
      <c r="C2805" s="2">
        <v>320320</v>
      </c>
      <c r="D2805" s="2">
        <v>3203205</v>
      </c>
      <c r="E2805" s="2" t="s">
        <v>2349</v>
      </c>
      <c r="F2805" s="2" t="s">
        <v>2384</v>
      </c>
      <c r="G2805" s="2">
        <f>IFERROR(VLOOKUP(D2805,Coordenadas!$A$2:$D$5571,3,FALSE),0)</f>
        <v>-19.394600000000001</v>
      </c>
      <c r="H2805" s="2">
        <f>IFERROR(VLOOKUP(D2805,Coordenadas!$A$2:$D$5571,4,FALSE),0)</f>
        <v>-40.064300000000003</v>
      </c>
      <c r="I2805" s="2" t="s">
        <v>5325</v>
      </c>
      <c r="J2805" s="2">
        <v>141306</v>
      </c>
      <c r="K2805" s="2" t="s">
        <v>5333</v>
      </c>
      <c r="L2805" s="2">
        <f>IFERROR(VLOOKUP(C2805,BOTULISMO!$A$3:$C$19,3,FALSE),0)</f>
        <v>0</v>
      </c>
      <c r="M2805" s="2">
        <f>IFERROR(VLOOKUP(C2805,'LEISHMANIOSE VISCERAL'!$A$4:$C$454,3,FALSE),0)</f>
        <v>0</v>
      </c>
      <c r="N2805" s="2">
        <f>IFERROR(VLOOKUP(C2805,'LEISHMANIOSE TEGUMENTAR'!$A$4:$C$1681,3,FALSE),0)</f>
        <v>1</v>
      </c>
      <c r="O2805" s="2">
        <f>IFERROR(VLOOKUP(C2805,'FEBRE AMARELA'!$A$4:$C$38,3,FALSE),0)</f>
        <v>0</v>
      </c>
      <c r="P2805" s="2">
        <f>IFERROR(VLOOKUP(C2805,DENGUE!$A$5:$C$4097,3,FALSE),0)</f>
        <v>61</v>
      </c>
      <c r="Q2805" s="2">
        <f>IFERROR(VLOOKUP(C2805,'HEPATITE VIRAL'!$A$5:$C$3162,3,FALSE),0)</f>
        <v>40</v>
      </c>
      <c r="R2805" s="2">
        <f>IFERROR(VLOOKUP(C2805,'FEBRE MACULOSA'!$A$5:$C$181,3,FALSE),0)</f>
        <v>0</v>
      </c>
      <c r="S2805" s="2">
        <f>IFERROR(VLOOKUP(C2805,LEPTOSPIROSE!$A$5:$C$1176,3,FALSE),0)</f>
        <v>4</v>
      </c>
      <c r="T2805" s="2">
        <f>IFERROR(VLOOKUP(C2805,'DOENÇA DE CHAGAS'!$A$5:$C$100,3,FALSE),0)</f>
        <v>0</v>
      </c>
      <c r="U2805" s="2">
        <f>IFERROR(VLOOKUP(C2805,'PICADAS DE COBRAS'!$A$6:$C$4645,3,FALSE),0)</f>
        <v>0</v>
      </c>
      <c r="V2805">
        <f>IFERROR(VLOOKUP(C2805,'ZIKA VIRUS'!$A$5:$C$2399,3,FALSE),0)</f>
        <v>8</v>
      </c>
      <c r="W2805">
        <f>IFERROR(VLOOKUP(C2805,'FEBRE TIFÓIDE'!$A$5:$C$46,3,FALSE),0)</f>
        <v>0</v>
      </c>
      <c r="X2805">
        <f>IFERROR(VLOOKUP(C2805,HANTAVIROSE!$A$5:$C$153,3,FALSE),0)</f>
        <v>0</v>
      </c>
      <c r="Y2805">
        <f>IFERROR(VLOOKUP(C2805,MENINGITE!$A$5:$C$447,3,FALSE),0)</f>
        <v>0</v>
      </c>
      <c r="Z2805">
        <f>IFERROR(VLOOKUP(C2805,RAIVA!$A$5:$C$16,3,FALSE),0)</f>
        <v>0</v>
      </c>
    </row>
    <row r="2806" spans="1:26" x14ac:dyDescent="0.3">
      <c r="A2806" s="2" t="s">
        <v>1637</v>
      </c>
      <c r="B2806" s="2" t="s">
        <v>1959</v>
      </c>
      <c r="C2806" s="2">
        <v>352710</v>
      </c>
      <c r="D2806" s="2">
        <v>3527108</v>
      </c>
      <c r="E2806" s="2" t="s">
        <v>1637</v>
      </c>
      <c r="F2806" s="2" t="s">
        <v>1959</v>
      </c>
      <c r="G2806" s="2">
        <f>IFERROR(VLOOKUP(D2806,Coordenadas!$A$2:$D$5571,3,FALSE),0)</f>
        <v>-21.671800000000001</v>
      </c>
      <c r="H2806" s="2">
        <f>IFERROR(VLOOKUP(D2806,Coordenadas!$A$2:$D$5571,4,FALSE),0)</f>
        <v>-49.752600000000001</v>
      </c>
      <c r="I2806" s="2" t="s">
        <v>5325</v>
      </c>
      <c r="J2806" s="2">
        <v>71432</v>
      </c>
      <c r="K2806" s="2" t="s">
        <v>5331</v>
      </c>
      <c r="L2806" s="2">
        <f>IFERROR(VLOOKUP(C2806,BOTULISMO!$A$3:$C$19,3,FALSE),0)</f>
        <v>0</v>
      </c>
      <c r="M2806" s="2">
        <f>IFERROR(VLOOKUP(C2806,'LEISHMANIOSE VISCERAL'!$A$4:$C$454,3,FALSE),0)</f>
        <v>0</v>
      </c>
      <c r="N2806" s="2">
        <f>IFERROR(VLOOKUP(C2806,'LEISHMANIOSE TEGUMENTAR'!$A$4:$C$1681,3,FALSE),0)</f>
        <v>2</v>
      </c>
      <c r="O2806" s="2">
        <f>IFERROR(VLOOKUP(C2806,'FEBRE AMARELA'!$A$4:$C$38,3,FALSE),0)</f>
        <v>0</v>
      </c>
      <c r="P2806" s="2">
        <f>IFERROR(VLOOKUP(C2806,DENGUE!$A$5:$C$4097,3,FALSE),0)</f>
        <v>1380</v>
      </c>
      <c r="Q2806" s="2">
        <f>IFERROR(VLOOKUP(C2806,'HEPATITE VIRAL'!$A$5:$C$3162,3,FALSE),0)</f>
        <v>72</v>
      </c>
      <c r="R2806" s="2">
        <f>IFERROR(VLOOKUP(C2806,'FEBRE MACULOSA'!$A$5:$C$181,3,FALSE),0)</f>
        <v>0</v>
      </c>
      <c r="S2806" s="2">
        <f>IFERROR(VLOOKUP(C2806,LEPTOSPIROSE!$A$5:$C$1176,3,FALSE),0)</f>
        <v>0</v>
      </c>
      <c r="T2806" s="2">
        <f>IFERROR(VLOOKUP(C2806,'DOENÇA DE CHAGAS'!$A$5:$C$100,3,FALSE),0)</f>
        <v>0</v>
      </c>
      <c r="U2806" s="2">
        <f>IFERROR(VLOOKUP(C2806,'PICADAS DE COBRAS'!$A$6:$C$4645,3,FALSE),0)</f>
        <v>155</v>
      </c>
      <c r="V2806">
        <f>IFERROR(VLOOKUP(C2806,'ZIKA VIRUS'!$A$5:$C$2399,3,FALSE),0)</f>
        <v>0</v>
      </c>
      <c r="W2806">
        <f>IFERROR(VLOOKUP(C2806,'FEBRE TIFÓIDE'!$A$5:$C$46,3,FALSE),0)</f>
        <v>0</v>
      </c>
      <c r="X2806">
        <f>IFERROR(VLOOKUP(C2806,HANTAVIROSE!$A$5:$C$153,3,FALSE),0)</f>
        <v>0</v>
      </c>
      <c r="Y2806">
        <f>IFERROR(VLOOKUP(C2806,MENINGITE!$A$5:$C$447,3,FALSE),0)</f>
        <v>2</v>
      </c>
      <c r="Z2806">
        <f>IFERROR(VLOOKUP(C2806,RAIVA!$A$5:$C$16,3,FALSE),0)</f>
        <v>0</v>
      </c>
    </row>
    <row r="2807" spans="1:26" x14ac:dyDescent="0.3">
      <c r="A2807" s="2" t="s">
        <v>3988</v>
      </c>
      <c r="B2807" s="2" t="s">
        <v>4086</v>
      </c>
      <c r="C2807" s="2">
        <v>250850</v>
      </c>
      <c r="D2807" s="2">
        <v>2508505</v>
      </c>
      <c r="E2807" s="2" t="s">
        <v>3988</v>
      </c>
      <c r="F2807" s="2" t="s">
        <v>4086</v>
      </c>
      <c r="G2807" s="2">
        <f>IFERROR(VLOOKUP(D2807,Coordenadas!$A$2:$D$5571,3,FALSE),0)</f>
        <v>-7.37113</v>
      </c>
      <c r="H2807" s="2">
        <f>IFERROR(VLOOKUP(D2807,Coordenadas!$A$2:$D$5571,4,FALSE),0)</f>
        <v>-36.949100000000001</v>
      </c>
      <c r="I2807" s="2" t="s">
        <v>5324</v>
      </c>
      <c r="J2807" s="2">
        <v>7164</v>
      </c>
      <c r="K2807" s="2" t="s">
        <v>5332</v>
      </c>
      <c r="L2807" s="2">
        <f>IFERROR(VLOOKUP(C2807,BOTULISMO!$A$3:$C$19,3,FALSE),0)</f>
        <v>0</v>
      </c>
      <c r="M2807" s="2">
        <f>IFERROR(VLOOKUP(C2807,'LEISHMANIOSE VISCERAL'!$A$4:$C$454,3,FALSE),0)</f>
        <v>0</v>
      </c>
      <c r="N2807" s="2">
        <f>IFERROR(VLOOKUP(C2807,'LEISHMANIOSE TEGUMENTAR'!$A$4:$C$1681,3,FALSE),0)</f>
        <v>0</v>
      </c>
      <c r="O2807" s="2">
        <f>IFERROR(VLOOKUP(C2807,'FEBRE AMARELA'!$A$4:$C$38,3,FALSE),0)</f>
        <v>0</v>
      </c>
      <c r="P2807" s="2">
        <f>IFERROR(VLOOKUP(C2807,DENGUE!$A$5:$C$4097,3,FALSE),0)</f>
        <v>0</v>
      </c>
      <c r="Q2807" s="2">
        <f>IFERROR(VLOOKUP(C2807,'HEPATITE VIRAL'!$A$5:$C$3162,3,FALSE),0)</f>
        <v>3</v>
      </c>
      <c r="R2807" s="2">
        <f>IFERROR(VLOOKUP(C2807,'FEBRE MACULOSA'!$A$5:$C$181,3,FALSE),0)</f>
        <v>0</v>
      </c>
      <c r="S2807" s="2">
        <f>IFERROR(VLOOKUP(C2807,LEPTOSPIROSE!$A$5:$C$1176,3,FALSE),0)</f>
        <v>0</v>
      </c>
      <c r="T2807" s="2">
        <f>IFERROR(VLOOKUP(C2807,'DOENÇA DE CHAGAS'!$A$5:$C$100,3,FALSE),0)</f>
        <v>0</v>
      </c>
      <c r="U2807" s="2">
        <f>IFERROR(VLOOKUP(C2807,'PICADAS DE COBRAS'!$A$6:$C$4645,3,FALSE),0)</f>
        <v>0</v>
      </c>
      <c r="V2807">
        <f>IFERROR(VLOOKUP(C2807,'ZIKA VIRUS'!$A$5:$C$2399,3,FALSE),0)</f>
        <v>9</v>
      </c>
      <c r="W2807">
        <f>IFERROR(VLOOKUP(C2807,'FEBRE TIFÓIDE'!$A$5:$C$46,3,FALSE),0)</f>
        <v>0</v>
      </c>
      <c r="X2807">
        <f>IFERROR(VLOOKUP(C2807,HANTAVIROSE!$A$5:$C$153,3,FALSE),0)</f>
        <v>0</v>
      </c>
      <c r="Y2807">
        <f>IFERROR(VLOOKUP(C2807,MENINGITE!$A$5:$C$447,3,FALSE),0)</f>
        <v>0</v>
      </c>
      <c r="Z2807">
        <f>IFERROR(VLOOKUP(C2807,RAIVA!$A$5:$C$16,3,FALSE),0)</f>
        <v>0</v>
      </c>
    </row>
    <row r="2808" spans="1:26" x14ac:dyDescent="0.3">
      <c r="A2808" s="2" t="s">
        <v>3257</v>
      </c>
      <c r="B2808" s="2" t="s">
        <v>3427</v>
      </c>
      <c r="C2808" s="2">
        <v>291950</v>
      </c>
      <c r="D2808" s="2">
        <v>2919504</v>
      </c>
      <c r="E2808" s="2" t="s">
        <v>3257</v>
      </c>
      <c r="F2808" s="2" t="s">
        <v>3427</v>
      </c>
      <c r="G2808" s="2">
        <f>IFERROR(VLOOKUP(D2808,Coordenadas!$A$2:$D$5571,3,FALSE),0)</f>
        <v>-13.636900000000001</v>
      </c>
      <c r="H2808" s="2">
        <f>IFERROR(VLOOKUP(D2808,Coordenadas!$A$2:$D$5571,4,FALSE),0)</f>
        <v>-41.843200000000003</v>
      </c>
      <c r="I2808" s="2" t="s">
        <v>5324</v>
      </c>
      <c r="J2808" s="2">
        <v>42693</v>
      </c>
      <c r="K2808" s="2" t="s">
        <v>5330</v>
      </c>
      <c r="L2808" s="2">
        <f>IFERROR(VLOOKUP(C2808,BOTULISMO!$A$3:$C$19,3,FALSE),0)</f>
        <v>0</v>
      </c>
      <c r="M2808" s="2">
        <f>IFERROR(VLOOKUP(C2808,'LEISHMANIOSE VISCERAL'!$A$4:$C$454,3,FALSE),0)</f>
        <v>1</v>
      </c>
      <c r="N2808" s="2">
        <f>IFERROR(VLOOKUP(C2808,'LEISHMANIOSE TEGUMENTAR'!$A$4:$C$1681,3,FALSE),0)</f>
        <v>0</v>
      </c>
      <c r="O2808" s="2">
        <f>IFERROR(VLOOKUP(C2808,'FEBRE AMARELA'!$A$4:$C$38,3,FALSE),0)</f>
        <v>0</v>
      </c>
      <c r="P2808" s="2">
        <f>IFERROR(VLOOKUP(C2808,DENGUE!$A$5:$C$4097,3,FALSE),0)</f>
        <v>443</v>
      </c>
      <c r="Q2808" s="2">
        <f>IFERROR(VLOOKUP(C2808,'HEPATITE VIRAL'!$A$5:$C$3162,3,FALSE),0)</f>
        <v>1</v>
      </c>
      <c r="R2808" s="2">
        <f>IFERROR(VLOOKUP(C2808,'FEBRE MACULOSA'!$A$5:$C$181,3,FALSE),0)</f>
        <v>0</v>
      </c>
      <c r="S2808" s="2">
        <f>IFERROR(VLOOKUP(C2808,LEPTOSPIROSE!$A$5:$C$1176,3,FALSE),0)</f>
        <v>2</v>
      </c>
      <c r="T2808" s="2">
        <f>IFERROR(VLOOKUP(C2808,'DOENÇA DE CHAGAS'!$A$5:$C$100,3,FALSE),0)</f>
        <v>0</v>
      </c>
      <c r="U2808" s="2">
        <f>IFERROR(VLOOKUP(C2808,'PICADAS DE COBRAS'!$A$6:$C$4645,3,FALSE),0)</f>
        <v>170</v>
      </c>
      <c r="V2808">
        <f>IFERROR(VLOOKUP(C2808,'ZIKA VIRUS'!$A$5:$C$2399,3,FALSE),0)</f>
        <v>26</v>
      </c>
      <c r="W2808">
        <f>IFERROR(VLOOKUP(C2808,'FEBRE TIFÓIDE'!$A$5:$C$46,3,FALSE),0)</f>
        <v>0</v>
      </c>
      <c r="X2808">
        <f>IFERROR(VLOOKUP(C2808,HANTAVIROSE!$A$5:$C$153,3,FALSE),0)</f>
        <v>0</v>
      </c>
      <c r="Y2808">
        <f>IFERROR(VLOOKUP(C2808,MENINGITE!$A$5:$C$447,3,FALSE),0)</f>
        <v>0</v>
      </c>
      <c r="Z2808">
        <f>IFERROR(VLOOKUP(C2808,RAIVA!$A$5:$C$16,3,FALSE),0)</f>
        <v>0</v>
      </c>
    </row>
    <row r="2809" spans="1:26" x14ac:dyDescent="0.3">
      <c r="A2809" s="2" t="s">
        <v>4903</v>
      </c>
      <c r="B2809" s="2" t="s">
        <v>4966</v>
      </c>
      <c r="C2809" s="2">
        <v>171240</v>
      </c>
      <c r="D2809" s="2">
        <v>1712405</v>
      </c>
      <c r="E2809" s="2" t="s">
        <v>4903</v>
      </c>
      <c r="F2809" s="2" t="s">
        <v>4966</v>
      </c>
      <c r="G2809" s="2">
        <f>IFERROR(VLOOKUP(D2809,Coordenadas!$A$2:$D$5571,3,FALSE),0)</f>
        <v>-9.5900200000000009</v>
      </c>
      <c r="H2809" s="2">
        <f>IFERROR(VLOOKUP(D2809,Coordenadas!$A$2:$D$5571,4,FALSE),0)</f>
        <v>-46.6738</v>
      </c>
      <c r="I2809" s="2" t="s">
        <v>5323</v>
      </c>
      <c r="J2809" s="2">
        <v>3725</v>
      </c>
      <c r="K2809" s="2" t="s">
        <v>5332</v>
      </c>
      <c r="L2809" s="2">
        <f>IFERROR(VLOOKUP(C2809,BOTULISMO!$A$3:$C$19,3,FALSE),0)</f>
        <v>0</v>
      </c>
      <c r="M2809" s="2">
        <f>IFERROR(VLOOKUP(C2809,'LEISHMANIOSE VISCERAL'!$A$4:$C$454,3,FALSE),0)</f>
        <v>0</v>
      </c>
      <c r="N2809" s="2">
        <f>IFERROR(VLOOKUP(C2809,'LEISHMANIOSE TEGUMENTAR'!$A$4:$C$1681,3,FALSE),0)</f>
        <v>1</v>
      </c>
      <c r="O2809" s="2">
        <f>IFERROR(VLOOKUP(C2809,'FEBRE AMARELA'!$A$4:$C$38,3,FALSE),0)</f>
        <v>0</v>
      </c>
      <c r="P2809" s="2">
        <f>IFERROR(VLOOKUP(C2809,DENGUE!$A$5:$C$4097,3,FALSE),0)</f>
        <v>0</v>
      </c>
      <c r="Q2809" s="2">
        <f>IFERROR(VLOOKUP(C2809,'HEPATITE VIRAL'!$A$5:$C$3162,3,FALSE),0)</f>
        <v>1</v>
      </c>
      <c r="R2809" s="2">
        <f>IFERROR(VLOOKUP(C2809,'FEBRE MACULOSA'!$A$5:$C$181,3,FALSE),0)</f>
        <v>0</v>
      </c>
      <c r="S2809" s="2">
        <f>IFERROR(VLOOKUP(C2809,LEPTOSPIROSE!$A$5:$C$1176,3,FALSE),0)</f>
        <v>0</v>
      </c>
      <c r="T2809" s="2">
        <f>IFERROR(VLOOKUP(C2809,'DOENÇA DE CHAGAS'!$A$5:$C$100,3,FALSE),0)</f>
        <v>0</v>
      </c>
      <c r="U2809" s="2">
        <f>IFERROR(VLOOKUP(C2809,'PICADAS DE COBRAS'!$A$6:$C$4645,3,FALSE),0)</f>
        <v>6</v>
      </c>
      <c r="V2809">
        <f>IFERROR(VLOOKUP(C2809,'ZIKA VIRUS'!$A$5:$C$2399,3,FALSE),0)</f>
        <v>1</v>
      </c>
      <c r="W2809">
        <f>IFERROR(VLOOKUP(C2809,'FEBRE TIFÓIDE'!$A$5:$C$46,3,FALSE),0)</f>
        <v>0</v>
      </c>
      <c r="X2809">
        <f>IFERROR(VLOOKUP(C2809,HANTAVIROSE!$A$5:$C$153,3,FALSE),0)</f>
        <v>0</v>
      </c>
      <c r="Y2809">
        <f>IFERROR(VLOOKUP(C2809,MENINGITE!$A$5:$C$447,3,FALSE),0)</f>
        <v>0</v>
      </c>
      <c r="Z2809">
        <f>IFERROR(VLOOKUP(C2809,RAIVA!$A$5:$C$16,3,FALSE),0)</f>
        <v>0</v>
      </c>
    </row>
    <row r="2810" spans="1:26" x14ac:dyDescent="0.3">
      <c r="A2810" s="2" t="s">
        <v>1256</v>
      </c>
      <c r="B2810" s="2" t="s">
        <v>1456</v>
      </c>
      <c r="C2810" s="2">
        <v>411350</v>
      </c>
      <c r="D2810" s="2">
        <v>4113502</v>
      </c>
      <c r="E2810" s="2" t="s">
        <v>1256</v>
      </c>
      <c r="F2810" s="2" t="s">
        <v>1456</v>
      </c>
      <c r="G2810" s="2">
        <f>IFERROR(VLOOKUP(D2810,Coordenadas!$A$2:$D$5571,3,FALSE),0)</f>
        <v>-22.923200000000001</v>
      </c>
      <c r="H2810" s="2">
        <f>IFERROR(VLOOKUP(D2810,Coordenadas!$A$2:$D$5571,4,FALSE),0)</f>
        <v>-53.136200000000002</v>
      </c>
      <c r="I2810" s="2" t="s">
        <v>5326</v>
      </c>
      <c r="J2810" s="2">
        <v>21201</v>
      </c>
      <c r="K2810" s="2" t="s">
        <v>5330</v>
      </c>
      <c r="L2810" s="2">
        <f>IFERROR(VLOOKUP(C2810,BOTULISMO!$A$3:$C$19,3,FALSE),0)</f>
        <v>0</v>
      </c>
      <c r="M2810" s="2">
        <f>IFERROR(VLOOKUP(C2810,'LEISHMANIOSE VISCERAL'!$A$4:$C$454,3,FALSE),0)</f>
        <v>0</v>
      </c>
      <c r="N2810" s="2">
        <f>IFERROR(VLOOKUP(C2810,'LEISHMANIOSE TEGUMENTAR'!$A$4:$C$1681,3,FALSE),0)</f>
        <v>0</v>
      </c>
      <c r="O2810" s="2">
        <f>IFERROR(VLOOKUP(C2810,'FEBRE AMARELA'!$A$4:$C$38,3,FALSE),0)</f>
        <v>0</v>
      </c>
      <c r="P2810" s="2">
        <f>IFERROR(VLOOKUP(C2810,DENGUE!$A$5:$C$4097,3,FALSE),0)</f>
        <v>935</v>
      </c>
      <c r="Q2810" s="2">
        <f>IFERROR(VLOOKUP(C2810,'HEPATITE VIRAL'!$A$5:$C$3162,3,FALSE),0)</f>
        <v>5</v>
      </c>
      <c r="R2810" s="2">
        <f>IFERROR(VLOOKUP(C2810,'FEBRE MACULOSA'!$A$5:$C$181,3,FALSE),0)</f>
        <v>0</v>
      </c>
      <c r="S2810" s="2">
        <f>IFERROR(VLOOKUP(C2810,LEPTOSPIROSE!$A$5:$C$1176,3,FALSE),0)</f>
        <v>0</v>
      </c>
      <c r="T2810" s="2">
        <f>IFERROR(VLOOKUP(C2810,'DOENÇA DE CHAGAS'!$A$5:$C$100,3,FALSE),0)</f>
        <v>0</v>
      </c>
      <c r="U2810" s="2">
        <f>IFERROR(VLOOKUP(C2810,'PICADAS DE COBRAS'!$A$6:$C$4645,3,FALSE),0)</f>
        <v>80</v>
      </c>
      <c r="V2810">
        <f>IFERROR(VLOOKUP(C2810,'ZIKA VIRUS'!$A$5:$C$2399,3,FALSE),0)</f>
        <v>0</v>
      </c>
      <c r="W2810">
        <f>IFERROR(VLOOKUP(C2810,'FEBRE TIFÓIDE'!$A$5:$C$46,3,FALSE),0)</f>
        <v>0</v>
      </c>
      <c r="X2810">
        <f>IFERROR(VLOOKUP(C2810,HANTAVIROSE!$A$5:$C$153,3,FALSE),0)</f>
        <v>0</v>
      </c>
      <c r="Y2810">
        <f>IFERROR(VLOOKUP(C2810,MENINGITE!$A$5:$C$447,3,FALSE),0)</f>
        <v>6</v>
      </c>
      <c r="Z2810">
        <f>IFERROR(VLOOKUP(C2810,RAIVA!$A$5:$C$16,3,FALSE),0)</f>
        <v>0</v>
      </c>
    </row>
    <row r="2811" spans="1:26" x14ac:dyDescent="0.3">
      <c r="A2811" s="2" t="s">
        <v>1256</v>
      </c>
      <c r="B2811" s="2" t="s">
        <v>1455</v>
      </c>
      <c r="C2811" s="2">
        <v>411360</v>
      </c>
      <c r="D2811" s="2">
        <v>4113601</v>
      </c>
      <c r="E2811" s="2" t="s">
        <v>1256</v>
      </c>
      <c r="F2811" s="2" t="s">
        <v>1455</v>
      </c>
      <c r="G2811" s="2">
        <f>IFERROR(VLOOKUP(D2811,Coordenadas!$A$2:$D$5571,3,FALSE),0)</f>
        <v>-23.005800000000001</v>
      </c>
      <c r="H2811" s="2">
        <f>IFERROR(VLOOKUP(D2811,Coordenadas!$A$2:$D$5571,4,FALSE),0)</f>
        <v>-51.952399999999997</v>
      </c>
      <c r="I2811" s="2" t="s">
        <v>5326</v>
      </c>
      <c r="J2811" s="2">
        <v>4401</v>
      </c>
      <c r="K2811" s="2" t="s">
        <v>5332</v>
      </c>
      <c r="L2811" s="2">
        <f>IFERROR(VLOOKUP(C2811,BOTULISMO!$A$3:$C$19,3,FALSE),0)</f>
        <v>0</v>
      </c>
      <c r="M2811" s="2">
        <f>IFERROR(VLOOKUP(C2811,'LEISHMANIOSE VISCERAL'!$A$4:$C$454,3,FALSE),0)</f>
        <v>0</v>
      </c>
      <c r="N2811" s="2">
        <f>IFERROR(VLOOKUP(C2811,'LEISHMANIOSE TEGUMENTAR'!$A$4:$C$1681,3,FALSE),0)</f>
        <v>0</v>
      </c>
      <c r="O2811" s="2">
        <f>IFERROR(VLOOKUP(C2811,'FEBRE AMARELA'!$A$4:$C$38,3,FALSE),0)</f>
        <v>0</v>
      </c>
      <c r="P2811" s="2">
        <f>IFERROR(VLOOKUP(C2811,DENGUE!$A$5:$C$4097,3,FALSE),0)</f>
        <v>93</v>
      </c>
      <c r="Q2811" s="2">
        <f>IFERROR(VLOOKUP(C2811,'HEPATITE VIRAL'!$A$5:$C$3162,3,FALSE),0)</f>
        <v>1</v>
      </c>
      <c r="R2811" s="2">
        <f>IFERROR(VLOOKUP(C2811,'FEBRE MACULOSA'!$A$5:$C$181,3,FALSE),0)</f>
        <v>0</v>
      </c>
      <c r="S2811" s="2">
        <f>IFERROR(VLOOKUP(C2811,LEPTOSPIROSE!$A$5:$C$1176,3,FALSE),0)</f>
        <v>0</v>
      </c>
      <c r="T2811" s="2">
        <f>IFERROR(VLOOKUP(C2811,'DOENÇA DE CHAGAS'!$A$5:$C$100,3,FALSE),0)</f>
        <v>0</v>
      </c>
      <c r="U2811" s="2">
        <f>IFERROR(VLOOKUP(C2811,'PICADAS DE COBRAS'!$A$6:$C$4645,3,FALSE),0)</f>
        <v>12</v>
      </c>
      <c r="V2811">
        <f>IFERROR(VLOOKUP(C2811,'ZIKA VIRUS'!$A$5:$C$2399,3,FALSE),0)</f>
        <v>0</v>
      </c>
      <c r="W2811">
        <f>IFERROR(VLOOKUP(C2811,'FEBRE TIFÓIDE'!$A$5:$C$46,3,FALSE),0)</f>
        <v>0</v>
      </c>
      <c r="X2811">
        <f>IFERROR(VLOOKUP(C2811,HANTAVIROSE!$A$5:$C$153,3,FALSE),0)</f>
        <v>0</v>
      </c>
      <c r="Y2811">
        <f>IFERROR(VLOOKUP(C2811,MENINGITE!$A$5:$C$447,3,FALSE),0)</f>
        <v>0</v>
      </c>
      <c r="Z2811">
        <f>IFERROR(VLOOKUP(C2811,RAIVA!$A$5:$C$16,3,FALSE),0)</f>
        <v>0</v>
      </c>
    </row>
    <row r="2812" spans="1:26" x14ac:dyDescent="0.3">
      <c r="A2812" s="2" t="s">
        <v>3988</v>
      </c>
      <c r="B2812" s="2" t="s">
        <v>4085</v>
      </c>
      <c r="C2812" s="2">
        <v>250855</v>
      </c>
      <c r="D2812" s="2">
        <v>2508554</v>
      </c>
      <c r="E2812" s="2" t="s">
        <v>3988</v>
      </c>
      <c r="F2812" s="2" t="s">
        <v>4085</v>
      </c>
      <c r="G2812" s="2">
        <f>IFERROR(VLOOKUP(D2812,Coordenadas!$A$2:$D$5571,3,FALSE),0)</f>
        <v>-6.61191</v>
      </c>
      <c r="H2812" s="2">
        <f>IFERROR(VLOOKUP(D2812,Coordenadas!$A$2:$D$5571,4,FALSE),0)</f>
        <v>-35.438400000000001</v>
      </c>
      <c r="I2812" s="2" t="s">
        <v>5324</v>
      </c>
      <c r="J2812" s="2">
        <v>3942</v>
      </c>
      <c r="K2812" s="2" t="s">
        <v>5332</v>
      </c>
      <c r="L2812" s="2">
        <f>IFERROR(VLOOKUP(C2812,BOTULISMO!$A$3:$C$19,3,FALSE),0)</f>
        <v>0</v>
      </c>
      <c r="M2812" s="2">
        <f>IFERROR(VLOOKUP(C2812,'LEISHMANIOSE VISCERAL'!$A$4:$C$454,3,FALSE),0)</f>
        <v>0</v>
      </c>
      <c r="N2812" s="2">
        <f>IFERROR(VLOOKUP(C2812,'LEISHMANIOSE TEGUMENTAR'!$A$4:$C$1681,3,FALSE),0)</f>
        <v>0</v>
      </c>
      <c r="O2812" s="2">
        <f>IFERROR(VLOOKUP(C2812,'FEBRE AMARELA'!$A$4:$C$38,3,FALSE),0)</f>
        <v>0</v>
      </c>
      <c r="P2812" s="2">
        <f>IFERROR(VLOOKUP(C2812,DENGUE!$A$5:$C$4097,3,FALSE),0)</f>
        <v>0</v>
      </c>
      <c r="Q2812" s="2">
        <f>IFERROR(VLOOKUP(C2812,'HEPATITE VIRAL'!$A$5:$C$3162,3,FALSE),0)</f>
        <v>0</v>
      </c>
      <c r="R2812" s="2">
        <f>IFERROR(VLOOKUP(C2812,'FEBRE MACULOSA'!$A$5:$C$181,3,FALSE),0)</f>
        <v>0</v>
      </c>
      <c r="S2812" s="2">
        <f>IFERROR(VLOOKUP(C2812,LEPTOSPIROSE!$A$5:$C$1176,3,FALSE),0)</f>
        <v>0</v>
      </c>
      <c r="T2812" s="2">
        <f>IFERROR(VLOOKUP(C2812,'DOENÇA DE CHAGAS'!$A$5:$C$100,3,FALSE),0)</f>
        <v>0</v>
      </c>
      <c r="U2812" s="2">
        <f>IFERROR(VLOOKUP(C2812,'PICADAS DE COBRAS'!$A$6:$C$4645,3,FALSE),0)</f>
        <v>1</v>
      </c>
      <c r="V2812">
        <f>IFERROR(VLOOKUP(C2812,'ZIKA VIRUS'!$A$5:$C$2399,3,FALSE),0)</f>
        <v>0</v>
      </c>
      <c r="W2812">
        <f>IFERROR(VLOOKUP(C2812,'FEBRE TIFÓIDE'!$A$5:$C$46,3,FALSE),0)</f>
        <v>0</v>
      </c>
      <c r="X2812">
        <f>IFERROR(VLOOKUP(C2812,HANTAVIROSE!$A$5:$C$153,3,FALSE),0)</f>
        <v>0</v>
      </c>
      <c r="Y2812">
        <f>IFERROR(VLOOKUP(C2812,MENINGITE!$A$5:$C$447,3,FALSE),0)</f>
        <v>0</v>
      </c>
      <c r="Z2812">
        <f>IFERROR(VLOOKUP(C2812,RAIVA!$A$5:$C$16,3,FALSE),0)</f>
        <v>0</v>
      </c>
    </row>
    <row r="2813" spans="1:26" x14ac:dyDescent="0.3">
      <c r="A2813" s="2" t="s">
        <v>1256</v>
      </c>
      <c r="B2813" s="2" t="s">
        <v>1454</v>
      </c>
      <c r="C2813" s="2">
        <v>411370</v>
      </c>
      <c r="D2813" s="2">
        <v>4113700</v>
      </c>
      <c r="E2813" s="2" t="s">
        <v>1256</v>
      </c>
      <c r="F2813" s="2" t="s">
        <v>1454</v>
      </c>
      <c r="G2813" s="2">
        <f>IFERROR(VLOOKUP(D2813,Coordenadas!$A$2:$D$5571,3,FALSE),0)</f>
        <v>-23.303999999999998</v>
      </c>
      <c r="H2813" s="2">
        <f>IFERROR(VLOOKUP(D2813,Coordenadas!$A$2:$D$5571,4,FALSE),0)</f>
        <v>-51.1691</v>
      </c>
      <c r="I2813" s="2" t="s">
        <v>5326</v>
      </c>
      <c r="J2813" s="2">
        <v>506701</v>
      </c>
      <c r="K2813" s="2" t="s">
        <v>5333</v>
      </c>
      <c r="L2813" s="2">
        <f>IFERROR(VLOOKUP(C2813,BOTULISMO!$A$3:$C$19,3,FALSE),0)</f>
        <v>0</v>
      </c>
      <c r="M2813" s="2">
        <f>IFERROR(VLOOKUP(C2813,'LEISHMANIOSE VISCERAL'!$A$4:$C$454,3,FALSE),0)</f>
        <v>1</v>
      </c>
      <c r="N2813" s="2">
        <f>IFERROR(VLOOKUP(C2813,'LEISHMANIOSE TEGUMENTAR'!$A$4:$C$1681,3,FALSE),0)</f>
        <v>1</v>
      </c>
      <c r="O2813" s="2">
        <f>IFERROR(VLOOKUP(C2813,'FEBRE AMARELA'!$A$4:$C$38,3,FALSE),0)</f>
        <v>0</v>
      </c>
      <c r="P2813" s="2">
        <f>IFERROR(VLOOKUP(C2813,DENGUE!$A$5:$C$4097,3,FALSE),0)</f>
        <v>44541</v>
      </c>
      <c r="Q2813" s="2">
        <f>IFERROR(VLOOKUP(C2813,'HEPATITE VIRAL'!$A$5:$C$3162,3,FALSE),0)</f>
        <v>503</v>
      </c>
      <c r="R2813" s="2">
        <f>IFERROR(VLOOKUP(C2813,'FEBRE MACULOSA'!$A$5:$C$181,3,FALSE),0)</f>
        <v>0</v>
      </c>
      <c r="S2813" s="2">
        <f>IFERROR(VLOOKUP(C2813,LEPTOSPIROSE!$A$5:$C$1176,3,FALSE),0)</f>
        <v>27</v>
      </c>
      <c r="T2813" s="2">
        <f>IFERROR(VLOOKUP(C2813,'DOENÇA DE CHAGAS'!$A$5:$C$100,3,FALSE),0)</f>
        <v>0</v>
      </c>
      <c r="U2813" s="2">
        <f>IFERROR(VLOOKUP(C2813,'PICADAS DE COBRAS'!$A$6:$C$4645,3,FALSE),0)</f>
        <v>217</v>
      </c>
      <c r="V2813">
        <f>IFERROR(VLOOKUP(C2813,'ZIKA VIRUS'!$A$5:$C$2399,3,FALSE),0)</f>
        <v>8</v>
      </c>
      <c r="W2813">
        <f>IFERROR(VLOOKUP(C2813,'FEBRE TIFÓIDE'!$A$5:$C$46,3,FALSE),0)</f>
        <v>0</v>
      </c>
      <c r="X2813">
        <f>IFERROR(VLOOKUP(C2813,HANTAVIROSE!$A$5:$C$153,3,FALSE),0)</f>
        <v>0</v>
      </c>
      <c r="Y2813">
        <f>IFERROR(VLOOKUP(C2813,MENINGITE!$A$5:$C$447,3,FALSE),0)</f>
        <v>95</v>
      </c>
      <c r="Z2813">
        <f>IFERROR(VLOOKUP(C2813,RAIVA!$A$5:$C$16,3,FALSE),0)</f>
        <v>0</v>
      </c>
    </row>
    <row r="2814" spans="1:26" x14ac:dyDescent="0.3">
      <c r="A2814" s="2" t="s">
        <v>2425</v>
      </c>
      <c r="B2814" s="2" t="s">
        <v>2825</v>
      </c>
      <c r="C2814" s="2">
        <v>313865</v>
      </c>
      <c r="D2814" s="2">
        <v>3138658</v>
      </c>
      <c r="E2814" s="2" t="s">
        <v>2425</v>
      </c>
      <c r="F2814" s="2" t="s">
        <v>2825</v>
      </c>
      <c r="G2814" s="2">
        <f>IFERROR(VLOOKUP(D2814,Coordenadas!$A$2:$D$5571,3,FALSE),0)</f>
        <v>-15.901300000000001</v>
      </c>
      <c r="H2814" s="2">
        <f>IFERROR(VLOOKUP(D2814,Coordenadas!$A$2:$D$5571,4,FALSE),0)</f>
        <v>-44.305999999999997</v>
      </c>
      <c r="I2814" s="2" t="s">
        <v>5325</v>
      </c>
      <c r="J2814" s="2">
        <v>8397</v>
      </c>
      <c r="K2814" s="2" t="s">
        <v>5332</v>
      </c>
      <c r="L2814" s="2">
        <f>IFERROR(VLOOKUP(C2814,BOTULISMO!$A$3:$C$19,3,FALSE),0)</f>
        <v>0</v>
      </c>
      <c r="M2814" s="2">
        <f>IFERROR(VLOOKUP(C2814,'LEISHMANIOSE VISCERAL'!$A$4:$C$454,3,FALSE),0)</f>
        <v>0</v>
      </c>
      <c r="N2814" s="2">
        <f>IFERROR(VLOOKUP(C2814,'LEISHMANIOSE TEGUMENTAR'!$A$4:$C$1681,3,FALSE),0)</f>
        <v>1</v>
      </c>
      <c r="O2814" s="2">
        <f>IFERROR(VLOOKUP(C2814,'FEBRE AMARELA'!$A$4:$C$38,3,FALSE),0)</f>
        <v>0</v>
      </c>
      <c r="P2814" s="2">
        <f>IFERROR(VLOOKUP(C2814,DENGUE!$A$5:$C$4097,3,FALSE),0)</f>
        <v>13</v>
      </c>
      <c r="Q2814" s="2">
        <f>IFERROR(VLOOKUP(C2814,'HEPATITE VIRAL'!$A$5:$C$3162,3,FALSE),0)</f>
        <v>0</v>
      </c>
      <c r="R2814" s="2">
        <f>IFERROR(VLOOKUP(C2814,'FEBRE MACULOSA'!$A$5:$C$181,3,FALSE),0)</f>
        <v>0</v>
      </c>
      <c r="S2814" s="2">
        <f>IFERROR(VLOOKUP(C2814,LEPTOSPIROSE!$A$5:$C$1176,3,FALSE),0)</f>
        <v>0</v>
      </c>
      <c r="T2814" s="2">
        <f>IFERROR(VLOOKUP(C2814,'DOENÇA DE CHAGAS'!$A$5:$C$100,3,FALSE),0)</f>
        <v>0</v>
      </c>
      <c r="U2814" s="2">
        <f>IFERROR(VLOOKUP(C2814,'PICADAS DE COBRAS'!$A$6:$C$4645,3,FALSE),0)</f>
        <v>78</v>
      </c>
      <c r="V2814">
        <f>IFERROR(VLOOKUP(C2814,'ZIKA VIRUS'!$A$5:$C$2399,3,FALSE),0)</f>
        <v>9</v>
      </c>
      <c r="W2814">
        <f>IFERROR(VLOOKUP(C2814,'FEBRE TIFÓIDE'!$A$5:$C$46,3,FALSE),0)</f>
        <v>0</v>
      </c>
      <c r="X2814">
        <f>IFERROR(VLOOKUP(C2814,HANTAVIROSE!$A$5:$C$153,3,FALSE),0)</f>
        <v>0</v>
      </c>
      <c r="Y2814">
        <f>IFERROR(VLOOKUP(C2814,MENINGITE!$A$5:$C$447,3,FALSE),0)</f>
        <v>0</v>
      </c>
      <c r="Z2814">
        <f>IFERROR(VLOOKUP(C2814,RAIVA!$A$5:$C$16,3,FALSE),0)</f>
        <v>0</v>
      </c>
    </row>
    <row r="2815" spans="1:26" x14ac:dyDescent="0.3">
      <c r="A2815" s="2" t="s">
        <v>967</v>
      </c>
      <c r="B2815" s="2" t="s">
        <v>1107</v>
      </c>
      <c r="C2815" s="2">
        <v>420990</v>
      </c>
      <c r="D2815" s="2">
        <v>4209904</v>
      </c>
      <c r="E2815" s="2" t="s">
        <v>967</v>
      </c>
      <c r="F2815" s="2" t="s">
        <v>1107</v>
      </c>
      <c r="G2815" s="2">
        <f>IFERROR(VLOOKUP(D2815,Coordenadas!$A$2:$D$5571,3,FALSE),0)</f>
        <v>-27.168399999999998</v>
      </c>
      <c r="H2815" s="2">
        <f>IFERROR(VLOOKUP(D2815,Coordenadas!$A$2:$D$5571,4,FALSE),0)</f>
        <v>-49.534999999999997</v>
      </c>
      <c r="I2815" s="2" t="s">
        <v>5326</v>
      </c>
      <c r="J2815" s="2">
        <v>10244</v>
      </c>
      <c r="K2815" s="2" t="s">
        <v>5332</v>
      </c>
      <c r="L2815" s="2">
        <f>IFERROR(VLOOKUP(C2815,BOTULISMO!$A$3:$C$19,3,FALSE),0)</f>
        <v>0</v>
      </c>
      <c r="M2815" s="2">
        <f>IFERROR(VLOOKUP(C2815,'LEISHMANIOSE VISCERAL'!$A$4:$C$454,3,FALSE),0)</f>
        <v>0</v>
      </c>
      <c r="N2815" s="2">
        <f>IFERROR(VLOOKUP(C2815,'LEISHMANIOSE TEGUMENTAR'!$A$4:$C$1681,3,FALSE),0)</f>
        <v>0</v>
      </c>
      <c r="O2815" s="2">
        <f>IFERROR(VLOOKUP(C2815,'FEBRE AMARELA'!$A$4:$C$38,3,FALSE),0)</f>
        <v>0</v>
      </c>
      <c r="P2815" s="2">
        <f>IFERROR(VLOOKUP(C2815,DENGUE!$A$5:$C$4097,3,FALSE),0)</f>
        <v>0</v>
      </c>
      <c r="Q2815" s="2">
        <f>IFERROR(VLOOKUP(C2815,'HEPATITE VIRAL'!$A$5:$C$3162,3,FALSE),0)</f>
        <v>4</v>
      </c>
      <c r="R2815" s="2">
        <f>IFERROR(VLOOKUP(C2815,'FEBRE MACULOSA'!$A$5:$C$181,3,FALSE),0)</f>
        <v>0</v>
      </c>
      <c r="S2815" s="2">
        <f>IFERROR(VLOOKUP(C2815,LEPTOSPIROSE!$A$5:$C$1176,3,FALSE),0)</f>
        <v>1</v>
      </c>
      <c r="T2815" s="2">
        <f>IFERROR(VLOOKUP(C2815,'DOENÇA DE CHAGAS'!$A$5:$C$100,3,FALSE),0)</f>
        <v>0</v>
      </c>
      <c r="U2815" s="2">
        <f>IFERROR(VLOOKUP(C2815,'PICADAS DE COBRAS'!$A$6:$C$4645,3,FALSE),0)</f>
        <v>8</v>
      </c>
      <c r="V2815">
        <f>IFERROR(VLOOKUP(C2815,'ZIKA VIRUS'!$A$5:$C$2399,3,FALSE),0)</f>
        <v>0</v>
      </c>
      <c r="W2815">
        <f>IFERROR(VLOOKUP(C2815,'FEBRE TIFÓIDE'!$A$5:$C$46,3,FALSE),0)</f>
        <v>0</v>
      </c>
      <c r="X2815">
        <f>IFERROR(VLOOKUP(C2815,HANTAVIROSE!$A$5:$C$153,3,FALSE),0)</f>
        <v>0</v>
      </c>
      <c r="Y2815">
        <f>IFERROR(VLOOKUP(C2815,MENINGITE!$A$5:$C$447,3,FALSE),0)</f>
        <v>0</v>
      </c>
      <c r="Z2815">
        <f>IFERROR(VLOOKUP(C2815,RAIVA!$A$5:$C$16,3,FALSE),0)</f>
        <v>0</v>
      </c>
    </row>
    <row r="2816" spans="1:26" x14ac:dyDescent="0.3">
      <c r="A2816" s="2" t="s">
        <v>1637</v>
      </c>
      <c r="B2816" s="2" t="s">
        <v>1958</v>
      </c>
      <c r="C2816" s="2">
        <v>352720</v>
      </c>
      <c r="D2816" s="2">
        <v>3527207</v>
      </c>
      <c r="E2816" s="2" t="s">
        <v>1637</v>
      </c>
      <c r="F2816" s="2" t="s">
        <v>1958</v>
      </c>
      <c r="G2816" s="2">
        <f>IFERROR(VLOOKUP(D2816,Coordenadas!$A$2:$D$5571,3,FALSE),0)</f>
        <v>-22.7334</v>
      </c>
      <c r="H2816" s="2">
        <f>IFERROR(VLOOKUP(D2816,Coordenadas!$A$2:$D$5571,4,FALSE),0)</f>
        <v>-45.119700000000002</v>
      </c>
      <c r="I2816" s="2" t="s">
        <v>5325</v>
      </c>
      <c r="J2816" s="2">
        <v>82537</v>
      </c>
      <c r="K2816" s="2" t="s">
        <v>5331</v>
      </c>
      <c r="L2816" s="2">
        <f>IFERROR(VLOOKUP(C2816,BOTULISMO!$A$3:$C$19,3,FALSE),0)</f>
        <v>0</v>
      </c>
      <c r="M2816" s="2">
        <f>IFERROR(VLOOKUP(C2816,'LEISHMANIOSE VISCERAL'!$A$4:$C$454,3,FALSE),0)</f>
        <v>0</v>
      </c>
      <c r="N2816" s="2">
        <f>IFERROR(VLOOKUP(C2816,'LEISHMANIOSE TEGUMENTAR'!$A$4:$C$1681,3,FALSE),0)</f>
        <v>1</v>
      </c>
      <c r="O2816" s="2">
        <f>IFERROR(VLOOKUP(C2816,'FEBRE AMARELA'!$A$4:$C$38,3,FALSE),0)</f>
        <v>0</v>
      </c>
      <c r="P2816" s="2">
        <f>IFERROR(VLOOKUP(C2816,DENGUE!$A$5:$C$4097,3,FALSE),0)</f>
        <v>4916</v>
      </c>
      <c r="Q2816" s="2">
        <f>IFERROR(VLOOKUP(C2816,'HEPATITE VIRAL'!$A$5:$C$3162,3,FALSE),0)</f>
        <v>35</v>
      </c>
      <c r="R2816" s="2">
        <f>IFERROR(VLOOKUP(C2816,'FEBRE MACULOSA'!$A$5:$C$181,3,FALSE),0)</f>
        <v>0</v>
      </c>
      <c r="S2816" s="2">
        <f>IFERROR(VLOOKUP(C2816,LEPTOSPIROSE!$A$5:$C$1176,3,FALSE),0)</f>
        <v>8</v>
      </c>
      <c r="T2816" s="2">
        <f>IFERROR(VLOOKUP(C2816,'DOENÇA DE CHAGAS'!$A$5:$C$100,3,FALSE),0)</f>
        <v>0</v>
      </c>
      <c r="U2816" s="2">
        <f>IFERROR(VLOOKUP(C2816,'PICADAS DE COBRAS'!$A$6:$C$4645,3,FALSE),0)</f>
        <v>145</v>
      </c>
      <c r="V2816">
        <f>IFERROR(VLOOKUP(C2816,'ZIKA VIRUS'!$A$5:$C$2399,3,FALSE),0)</f>
        <v>0</v>
      </c>
      <c r="W2816">
        <f>IFERROR(VLOOKUP(C2816,'FEBRE TIFÓIDE'!$A$5:$C$46,3,FALSE),0)</f>
        <v>0</v>
      </c>
      <c r="X2816">
        <f>IFERROR(VLOOKUP(C2816,HANTAVIROSE!$A$5:$C$153,3,FALSE),0)</f>
        <v>0</v>
      </c>
      <c r="Y2816">
        <f>IFERROR(VLOOKUP(C2816,MENINGITE!$A$5:$C$447,3,FALSE),0)</f>
        <v>0</v>
      </c>
      <c r="Z2816">
        <f>IFERROR(VLOOKUP(C2816,RAIVA!$A$5:$C$16,3,FALSE),0)</f>
        <v>0</v>
      </c>
    </row>
    <row r="2817" spans="1:26" x14ac:dyDescent="0.3">
      <c r="A2817" s="2" t="s">
        <v>4704</v>
      </c>
      <c r="B2817" s="2" t="s">
        <v>4800</v>
      </c>
      <c r="C2817" s="2">
        <v>210610</v>
      </c>
      <c r="D2817" s="2">
        <v>2106102</v>
      </c>
      <c r="E2817" s="2" t="s">
        <v>4704</v>
      </c>
      <c r="F2817" s="2" t="s">
        <v>4800</v>
      </c>
      <c r="G2817" s="2">
        <f>IFERROR(VLOOKUP(D2817,Coordenadas!$A$2:$D$5571,3,FALSE),0)</f>
        <v>-7.0811099999999998</v>
      </c>
      <c r="H2817" s="2">
        <f>IFERROR(VLOOKUP(D2817,Coordenadas!$A$2:$D$5571,4,FALSE),0)</f>
        <v>-45.145099999999999</v>
      </c>
      <c r="I2817" s="2" t="s">
        <v>5324</v>
      </c>
      <c r="J2817" s="2">
        <v>11390</v>
      </c>
      <c r="K2817" s="2" t="s">
        <v>5332</v>
      </c>
      <c r="L2817" s="2">
        <f>IFERROR(VLOOKUP(C2817,BOTULISMO!$A$3:$C$19,3,FALSE),0)</f>
        <v>0</v>
      </c>
      <c r="M2817" s="2">
        <f>IFERROR(VLOOKUP(C2817,'LEISHMANIOSE VISCERAL'!$A$4:$C$454,3,FALSE),0)</f>
        <v>0</v>
      </c>
      <c r="N2817" s="2">
        <f>IFERROR(VLOOKUP(C2817,'LEISHMANIOSE TEGUMENTAR'!$A$4:$C$1681,3,FALSE),0)</f>
        <v>0</v>
      </c>
      <c r="O2817" s="2">
        <f>IFERROR(VLOOKUP(C2817,'FEBRE AMARELA'!$A$4:$C$38,3,FALSE),0)</f>
        <v>0</v>
      </c>
      <c r="P2817" s="2">
        <f>IFERROR(VLOOKUP(C2817,DENGUE!$A$5:$C$4097,3,FALSE),0)</f>
        <v>4</v>
      </c>
      <c r="Q2817" s="2">
        <f>IFERROR(VLOOKUP(C2817,'HEPATITE VIRAL'!$A$5:$C$3162,3,FALSE),0)</f>
        <v>2</v>
      </c>
      <c r="R2817" s="2">
        <f>IFERROR(VLOOKUP(C2817,'FEBRE MACULOSA'!$A$5:$C$181,3,FALSE),0)</f>
        <v>0</v>
      </c>
      <c r="S2817" s="2">
        <f>IFERROR(VLOOKUP(C2817,LEPTOSPIROSE!$A$5:$C$1176,3,FALSE),0)</f>
        <v>0</v>
      </c>
      <c r="T2817" s="2">
        <f>IFERROR(VLOOKUP(C2817,'DOENÇA DE CHAGAS'!$A$5:$C$100,3,FALSE),0)</f>
        <v>0</v>
      </c>
      <c r="U2817" s="2">
        <f>IFERROR(VLOOKUP(C2817,'PICADAS DE COBRAS'!$A$6:$C$4645,3,FALSE),0)</f>
        <v>13</v>
      </c>
      <c r="V2817">
        <f>IFERROR(VLOOKUP(C2817,'ZIKA VIRUS'!$A$5:$C$2399,3,FALSE),0)</f>
        <v>0</v>
      </c>
      <c r="W2817">
        <f>IFERROR(VLOOKUP(C2817,'FEBRE TIFÓIDE'!$A$5:$C$46,3,FALSE),0)</f>
        <v>0</v>
      </c>
      <c r="X2817">
        <f>IFERROR(VLOOKUP(C2817,HANTAVIROSE!$A$5:$C$153,3,FALSE),0)</f>
        <v>0</v>
      </c>
      <c r="Y2817">
        <f>IFERROR(VLOOKUP(C2817,MENINGITE!$A$5:$C$447,3,FALSE),0)</f>
        <v>0</v>
      </c>
      <c r="Z2817">
        <f>IFERROR(VLOOKUP(C2817,RAIVA!$A$5:$C$16,3,FALSE),0)</f>
        <v>0</v>
      </c>
    </row>
    <row r="2818" spans="1:26" x14ac:dyDescent="0.3">
      <c r="A2818" s="2" t="s">
        <v>1637</v>
      </c>
      <c r="B2818" s="2" t="s">
        <v>1957</v>
      </c>
      <c r="C2818" s="2">
        <v>352725</v>
      </c>
      <c r="D2818" s="2">
        <v>3527256</v>
      </c>
      <c r="E2818" s="2" t="s">
        <v>1637</v>
      </c>
      <c r="F2818" s="2" t="s">
        <v>1957</v>
      </c>
      <c r="G2818" s="2">
        <f>IFERROR(VLOOKUP(D2818,Coordenadas!$A$2:$D$5571,3,FALSE),0)</f>
        <v>-20.966000000000001</v>
      </c>
      <c r="H2818" s="2">
        <f>IFERROR(VLOOKUP(D2818,Coordenadas!$A$2:$D$5571,4,FALSE),0)</f>
        <v>-50.226300000000002</v>
      </c>
      <c r="I2818" s="2" t="s">
        <v>5325</v>
      </c>
      <c r="J2818" s="2">
        <v>2128</v>
      </c>
      <c r="K2818" s="2" t="s">
        <v>5332</v>
      </c>
      <c r="L2818" s="2">
        <f>IFERROR(VLOOKUP(C2818,BOTULISMO!$A$3:$C$19,3,FALSE),0)</f>
        <v>0</v>
      </c>
      <c r="M2818" s="2">
        <f>IFERROR(VLOOKUP(C2818,'LEISHMANIOSE VISCERAL'!$A$4:$C$454,3,FALSE),0)</f>
        <v>0</v>
      </c>
      <c r="N2818" s="2">
        <f>IFERROR(VLOOKUP(C2818,'LEISHMANIOSE TEGUMENTAR'!$A$4:$C$1681,3,FALSE),0)</f>
        <v>0</v>
      </c>
      <c r="O2818" s="2">
        <f>IFERROR(VLOOKUP(C2818,'FEBRE AMARELA'!$A$4:$C$38,3,FALSE),0)</f>
        <v>0</v>
      </c>
      <c r="P2818" s="2">
        <f>IFERROR(VLOOKUP(C2818,DENGUE!$A$5:$C$4097,3,FALSE),0)</f>
        <v>142</v>
      </c>
      <c r="Q2818" s="2">
        <f>IFERROR(VLOOKUP(C2818,'HEPATITE VIRAL'!$A$5:$C$3162,3,FALSE),0)</f>
        <v>0</v>
      </c>
      <c r="R2818" s="2">
        <f>IFERROR(VLOOKUP(C2818,'FEBRE MACULOSA'!$A$5:$C$181,3,FALSE),0)</f>
        <v>0</v>
      </c>
      <c r="S2818" s="2">
        <f>IFERROR(VLOOKUP(C2818,LEPTOSPIROSE!$A$5:$C$1176,3,FALSE),0)</f>
        <v>0</v>
      </c>
      <c r="T2818" s="2">
        <f>IFERROR(VLOOKUP(C2818,'DOENÇA DE CHAGAS'!$A$5:$C$100,3,FALSE),0)</f>
        <v>0</v>
      </c>
      <c r="U2818" s="2">
        <f>IFERROR(VLOOKUP(C2818,'PICADAS DE COBRAS'!$A$6:$C$4645,3,FALSE),0)</f>
        <v>1</v>
      </c>
      <c r="V2818">
        <f>IFERROR(VLOOKUP(C2818,'ZIKA VIRUS'!$A$5:$C$2399,3,FALSE),0)</f>
        <v>1</v>
      </c>
      <c r="W2818">
        <f>IFERROR(VLOOKUP(C2818,'FEBRE TIFÓIDE'!$A$5:$C$46,3,FALSE),0)</f>
        <v>0</v>
      </c>
      <c r="X2818">
        <f>IFERROR(VLOOKUP(C2818,HANTAVIROSE!$A$5:$C$153,3,FALSE),0)</f>
        <v>0</v>
      </c>
      <c r="Y2818">
        <f>IFERROR(VLOOKUP(C2818,MENINGITE!$A$5:$C$447,3,FALSE),0)</f>
        <v>0</v>
      </c>
      <c r="Z2818">
        <f>IFERROR(VLOOKUP(C2818,RAIVA!$A$5:$C$16,3,FALSE),0)</f>
        <v>0</v>
      </c>
    </row>
    <row r="2819" spans="1:26" x14ac:dyDescent="0.3">
      <c r="A2819" s="2" t="s">
        <v>1637</v>
      </c>
      <c r="B2819" s="2" t="s">
        <v>1956</v>
      </c>
      <c r="C2819" s="2">
        <v>352730</v>
      </c>
      <c r="D2819" s="2">
        <v>3527306</v>
      </c>
      <c r="E2819" s="2" t="s">
        <v>1637</v>
      </c>
      <c r="F2819" s="2" t="s">
        <v>1956</v>
      </c>
      <c r="G2819" s="2">
        <f>IFERROR(VLOOKUP(D2819,Coordenadas!$A$2:$D$5571,3,FALSE),0)</f>
        <v>-23.085599999999999</v>
      </c>
      <c r="H2819" s="2">
        <f>IFERROR(VLOOKUP(D2819,Coordenadas!$A$2:$D$5571,4,FALSE),0)</f>
        <v>-46.948399999999999</v>
      </c>
      <c r="I2819" s="2" t="s">
        <v>5325</v>
      </c>
      <c r="J2819" s="2">
        <v>37125</v>
      </c>
      <c r="K2819" s="2" t="s">
        <v>5330</v>
      </c>
      <c r="L2819" s="2">
        <f>IFERROR(VLOOKUP(C2819,BOTULISMO!$A$3:$C$19,3,FALSE),0)</f>
        <v>0</v>
      </c>
      <c r="M2819" s="2">
        <f>IFERROR(VLOOKUP(C2819,'LEISHMANIOSE VISCERAL'!$A$4:$C$454,3,FALSE),0)</f>
        <v>0</v>
      </c>
      <c r="N2819" s="2">
        <f>IFERROR(VLOOKUP(C2819,'LEISHMANIOSE TEGUMENTAR'!$A$4:$C$1681,3,FALSE),0)</f>
        <v>1</v>
      </c>
      <c r="O2819" s="2">
        <f>IFERROR(VLOOKUP(C2819,'FEBRE AMARELA'!$A$4:$C$38,3,FALSE),0)</f>
        <v>0</v>
      </c>
      <c r="P2819" s="2">
        <f>IFERROR(VLOOKUP(C2819,DENGUE!$A$5:$C$4097,3,FALSE),0)</f>
        <v>32</v>
      </c>
      <c r="Q2819" s="2">
        <f>IFERROR(VLOOKUP(C2819,'HEPATITE VIRAL'!$A$5:$C$3162,3,FALSE),0)</f>
        <v>19</v>
      </c>
      <c r="R2819" s="2">
        <f>IFERROR(VLOOKUP(C2819,'FEBRE MACULOSA'!$A$5:$C$181,3,FALSE),0)</f>
        <v>3</v>
      </c>
      <c r="S2819" s="2">
        <f>IFERROR(VLOOKUP(C2819,LEPTOSPIROSE!$A$5:$C$1176,3,FALSE),0)</f>
        <v>2</v>
      </c>
      <c r="T2819" s="2">
        <f>IFERROR(VLOOKUP(C2819,'DOENÇA DE CHAGAS'!$A$5:$C$100,3,FALSE),0)</f>
        <v>0</v>
      </c>
      <c r="U2819" s="2">
        <f>IFERROR(VLOOKUP(C2819,'PICADAS DE COBRAS'!$A$6:$C$4645,3,FALSE),0)</f>
        <v>25</v>
      </c>
      <c r="V2819">
        <f>IFERROR(VLOOKUP(C2819,'ZIKA VIRUS'!$A$5:$C$2399,3,FALSE),0)</f>
        <v>3</v>
      </c>
      <c r="W2819">
        <f>IFERROR(VLOOKUP(C2819,'FEBRE TIFÓIDE'!$A$5:$C$46,3,FALSE),0)</f>
        <v>0</v>
      </c>
      <c r="X2819">
        <f>IFERROR(VLOOKUP(C2819,HANTAVIROSE!$A$5:$C$153,3,FALSE),0)</f>
        <v>0</v>
      </c>
      <c r="Y2819">
        <f>IFERROR(VLOOKUP(C2819,MENINGITE!$A$5:$C$447,3,FALSE),0)</f>
        <v>0</v>
      </c>
      <c r="Z2819">
        <f>IFERROR(VLOOKUP(C2819,RAIVA!$A$5:$C$16,3,FALSE),0)</f>
        <v>0</v>
      </c>
    </row>
    <row r="2820" spans="1:26" x14ac:dyDescent="0.3">
      <c r="A2820" s="2" t="s">
        <v>250</v>
      </c>
      <c r="B2820" s="2" t="s">
        <v>328</v>
      </c>
      <c r="C2820" s="2">
        <v>510525</v>
      </c>
      <c r="D2820" s="2">
        <v>5105259</v>
      </c>
      <c r="E2820" s="2" t="s">
        <v>250</v>
      </c>
      <c r="F2820" s="2" t="s">
        <v>328</v>
      </c>
      <c r="G2820" s="2">
        <f>IFERROR(VLOOKUP(D2820,Coordenadas!$A$2:$D$5571,3,FALSE),0)</f>
        <v>-13.0588</v>
      </c>
      <c r="H2820" s="2">
        <f>IFERROR(VLOOKUP(D2820,Coordenadas!$A$2:$D$5571,4,FALSE),0)</f>
        <v>-55.904200000000003</v>
      </c>
      <c r="I2820" s="2" t="s">
        <v>5327</v>
      </c>
      <c r="J2820" s="2">
        <v>45556</v>
      </c>
      <c r="K2820" s="2" t="s">
        <v>5330</v>
      </c>
      <c r="L2820" s="2">
        <f>IFERROR(VLOOKUP(C2820,BOTULISMO!$A$3:$C$19,3,FALSE),0)</f>
        <v>0</v>
      </c>
      <c r="M2820" s="2">
        <f>IFERROR(VLOOKUP(C2820,'LEISHMANIOSE VISCERAL'!$A$4:$C$454,3,FALSE),0)</f>
        <v>0</v>
      </c>
      <c r="N2820" s="2">
        <f>IFERROR(VLOOKUP(C2820,'LEISHMANIOSE TEGUMENTAR'!$A$4:$C$1681,3,FALSE),0)</f>
        <v>20</v>
      </c>
      <c r="O2820" s="2">
        <f>IFERROR(VLOOKUP(C2820,'FEBRE AMARELA'!$A$4:$C$38,3,FALSE),0)</f>
        <v>0</v>
      </c>
      <c r="P2820" s="2">
        <f>IFERROR(VLOOKUP(C2820,DENGUE!$A$5:$C$4097,3,FALSE),0)</f>
        <v>1419</v>
      </c>
      <c r="Q2820" s="2">
        <f>IFERROR(VLOOKUP(C2820,'HEPATITE VIRAL'!$A$5:$C$3162,3,FALSE),0)</f>
        <v>54</v>
      </c>
      <c r="R2820" s="2">
        <f>IFERROR(VLOOKUP(C2820,'FEBRE MACULOSA'!$A$5:$C$181,3,FALSE),0)</f>
        <v>0</v>
      </c>
      <c r="S2820" s="2">
        <f>IFERROR(VLOOKUP(C2820,LEPTOSPIROSE!$A$5:$C$1176,3,FALSE),0)</f>
        <v>0</v>
      </c>
      <c r="T2820" s="2">
        <f>IFERROR(VLOOKUP(C2820,'DOENÇA DE CHAGAS'!$A$5:$C$100,3,FALSE),0)</f>
        <v>0</v>
      </c>
      <c r="U2820" s="2">
        <f>IFERROR(VLOOKUP(C2820,'PICADAS DE COBRAS'!$A$6:$C$4645,3,FALSE),0)</f>
        <v>38</v>
      </c>
      <c r="V2820">
        <f>IFERROR(VLOOKUP(C2820,'ZIKA VIRUS'!$A$5:$C$2399,3,FALSE),0)</f>
        <v>62</v>
      </c>
      <c r="W2820">
        <f>IFERROR(VLOOKUP(C2820,'FEBRE TIFÓIDE'!$A$5:$C$46,3,FALSE),0)</f>
        <v>0</v>
      </c>
      <c r="X2820">
        <f>IFERROR(VLOOKUP(C2820,HANTAVIROSE!$A$5:$C$153,3,FALSE),0)</f>
        <v>1</v>
      </c>
      <c r="Y2820">
        <f>IFERROR(VLOOKUP(C2820,MENINGITE!$A$5:$C$447,3,FALSE),0)</f>
        <v>0</v>
      </c>
      <c r="Z2820">
        <f>IFERROR(VLOOKUP(C2820,RAIVA!$A$5:$C$16,3,FALSE),0)</f>
        <v>0</v>
      </c>
    </row>
    <row r="2821" spans="1:26" x14ac:dyDescent="0.3">
      <c r="A2821" s="2" t="s">
        <v>1637</v>
      </c>
      <c r="B2821" s="2" t="s">
        <v>1955</v>
      </c>
      <c r="C2821" s="2">
        <v>352740</v>
      </c>
      <c r="D2821" s="2">
        <v>3527405</v>
      </c>
      <c r="E2821" s="2" t="s">
        <v>1637</v>
      </c>
      <c r="F2821" s="2" t="s">
        <v>1955</v>
      </c>
      <c r="G2821" s="2">
        <f>IFERROR(VLOOKUP(D2821,Coordenadas!$A$2:$D$5571,3,FALSE),0)</f>
        <v>-21.7182</v>
      </c>
      <c r="H2821" s="2">
        <f>IFERROR(VLOOKUP(D2821,Coordenadas!$A$2:$D$5571,4,FALSE),0)</f>
        <v>-51.021500000000003</v>
      </c>
      <c r="I2821" s="2" t="s">
        <v>5325</v>
      </c>
      <c r="J2821" s="2">
        <v>19882</v>
      </c>
      <c r="K2821" s="2" t="s">
        <v>5332</v>
      </c>
      <c r="L2821" s="2">
        <f>IFERROR(VLOOKUP(C2821,BOTULISMO!$A$3:$C$19,3,FALSE),0)</f>
        <v>0</v>
      </c>
      <c r="M2821" s="2">
        <f>IFERROR(VLOOKUP(C2821,'LEISHMANIOSE VISCERAL'!$A$4:$C$454,3,FALSE),0)</f>
        <v>0</v>
      </c>
      <c r="N2821" s="2">
        <f>IFERROR(VLOOKUP(C2821,'LEISHMANIOSE TEGUMENTAR'!$A$4:$C$1681,3,FALSE),0)</f>
        <v>0</v>
      </c>
      <c r="O2821" s="2">
        <f>IFERROR(VLOOKUP(C2821,'FEBRE AMARELA'!$A$4:$C$38,3,FALSE),0)</f>
        <v>0</v>
      </c>
      <c r="P2821" s="2">
        <f>IFERROR(VLOOKUP(C2821,DENGUE!$A$5:$C$4097,3,FALSE),0)</f>
        <v>774</v>
      </c>
      <c r="Q2821" s="2">
        <f>IFERROR(VLOOKUP(C2821,'HEPATITE VIRAL'!$A$5:$C$3162,3,FALSE),0)</f>
        <v>5</v>
      </c>
      <c r="R2821" s="2">
        <f>IFERROR(VLOOKUP(C2821,'FEBRE MACULOSA'!$A$5:$C$181,3,FALSE),0)</f>
        <v>0</v>
      </c>
      <c r="S2821" s="2">
        <f>IFERROR(VLOOKUP(C2821,LEPTOSPIROSE!$A$5:$C$1176,3,FALSE),0)</f>
        <v>1</v>
      </c>
      <c r="T2821" s="2">
        <f>IFERROR(VLOOKUP(C2821,'DOENÇA DE CHAGAS'!$A$5:$C$100,3,FALSE),0)</f>
        <v>0</v>
      </c>
      <c r="U2821" s="2">
        <f>IFERROR(VLOOKUP(C2821,'PICADAS DE COBRAS'!$A$6:$C$4645,3,FALSE),0)</f>
        <v>87</v>
      </c>
      <c r="V2821">
        <f>IFERROR(VLOOKUP(C2821,'ZIKA VIRUS'!$A$5:$C$2399,3,FALSE),0)</f>
        <v>0</v>
      </c>
      <c r="W2821">
        <f>IFERROR(VLOOKUP(C2821,'FEBRE TIFÓIDE'!$A$5:$C$46,3,FALSE),0)</f>
        <v>0</v>
      </c>
      <c r="X2821">
        <f>IFERROR(VLOOKUP(C2821,HANTAVIROSE!$A$5:$C$153,3,FALSE),0)</f>
        <v>0</v>
      </c>
      <c r="Y2821">
        <f>IFERROR(VLOOKUP(C2821,MENINGITE!$A$5:$C$447,3,FALSE),0)</f>
        <v>0</v>
      </c>
      <c r="Z2821">
        <f>IFERROR(VLOOKUP(C2821,RAIVA!$A$5:$C$16,3,FALSE),0)</f>
        <v>0</v>
      </c>
    </row>
    <row r="2822" spans="1:26" x14ac:dyDescent="0.3">
      <c r="A2822" s="2" t="s">
        <v>3988</v>
      </c>
      <c r="B2822" s="2" t="s">
        <v>4084</v>
      </c>
      <c r="C2822" s="2">
        <v>250860</v>
      </c>
      <c r="D2822" s="2">
        <v>2508604</v>
      </c>
      <c r="E2822" s="2" t="s">
        <v>3988</v>
      </c>
      <c r="F2822" s="2" t="s">
        <v>4084</v>
      </c>
      <c r="G2822" s="2">
        <f>IFERROR(VLOOKUP(D2822,Coordenadas!$A$2:$D$5571,3,FALSE),0)</f>
        <v>-6.9025800000000004</v>
      </c>
      <c r="H2822" s="2">
        <f>IFERROR(VLOOKUP(D2822,Coordenadas!$A$2:$D$5571,4,FALSE),0)</f>
        <v>-34.8748</v>
      </c>
      <c r="I2822" s="2" t="s">
        <v>5324</v>
      </c>
      <c r="J2822" s="2">
        <v>11730</v>
      </c>
      <c r="K2822" s="2" t="s">
        <v>5332</v>
      </c>
      <c r="L2822" s="2">
        <f>IFERROR(VLOOKUP(C2822,BOTULISMO!$A$3:$C$19,3,FALSE),0)</f>
        <v>0</v>
      </c>
      <c r="M2822" s="2">
        <f>IFERROR(VLOOKUP(C2822,'LEISHMANIOSE VISCERAL'!$A$4:$C$454,3,FALSE),0)</f>
        <v>0</v>
      </c>
      <c r="N2822" s="2">
        <f>IFERROR(VLOOKUP(C2822,'LEISHMANIOSE TEGUMENTAR'!$A$4:$C$1681,3,FALSE),0)</f>
        <v>0</v>
      </c>
      <c r="O2822" s="2">
        <f>IFERROR(VLOOKUP(C2822,'FEBRE AMARELA'!$A$4:$C$38,3,FALSE),0)</f>
        <v>0</v>
      </c>
      <c r="P2822" s="2">
        <f>IFERROR(VLOOKUP(C2822,DENGUE!$A$5:$C$4097,3,FALSE),0)</f>
        <v>13</v>
      </c>
      <c r="Q2822" s="2">
        <f>IFERROR(VLOOKUP(C2822,'HEPATITE VIRAL'!$A$5:$C$3162,3,FALSE),0)</f>
        <v>0</v>
      </c>
      <c r="R2822" s="2">
        <f>IFERROR(VLOOKUP(C2822,'FEBRE MACULOSA'!$A$5:$C$181,3,FALSE),0)</f>
        <v>0</v>
      </c>
      <c r="S2822" s="2">
        <f>IFERROR(VLOOKUP(C2822,LEPTOSPIROSE!$A$5:$C$1176,3,FALSE),0)</f>
        <v>0</v>
      </c>
      <c r="T2822" s="2">
        <f>IFERROR(VLOOKUP(C2822,'DOENÇA DE CHAGAS'!$A$5:$C$100,3,FALSE),0)</f>
        <v>0</v>
      </c>
      <c r="U2822" s="2">
        <f>IFERROR(VLOOKUP(C2822,'PICADAS DE COBRAS'!$A$6:$C$4645,3,FALSE),0)</f>
        <v>17</v>
      </c>
      <c r="V2822">
        <f>IFERROR(VLOOKUP(C2822,'ZIKA VIRUS'!$A$5:$C$2399,3,FALSE),0)</f>
        <v>0</v>
      </c>
      <c r="W2822">
        <f>IFERROR(VLOOKUP(C2822,'FEBRE TIFÓIDE'!$A$5:$C$46,3,FALSE),0)</f>
        <v>0</v>
      </c>
      <c r="X2822">
        <f>IFERROR(VLOOKUP(C2822,HANTAVIROSE!$A$5:$C$153,3,FALSE),0)</f>
        <v>0</v>
      </c>
      <c r="Y2822">
        <f>IFERROR(VLOOKUP(C2822,MENINGITE!$A$5:$C$447,3,FALSE),0)</f>
        <v>0</v>
      </c>
      <c r="Z2822">
        <f>IFERROR(VLOOKUP(C2822,RAIVA!$A$5:$C$16,3,FALSE),0)</f>
        <v>0</v>
      </c>
    </row>
    <row r="2823" spans="1:26" x14ac:dyDescent="0.3">
      <c r="A2823" s="2" t="s">
        <v>1637</v>
      </c>
      <c r="B2823" s="2" t="s">
        <v>1954</v>
      </c>
      <c r="C2823" s="2">
        <v>352750</v>
      </c>
      <c r="D2823" s="2">
        <v>3527504</v>
      </c>
      <c r="E2823" s="2" t="s">
        <v>1637</v>
      </c>
      <c r="F2823" s="2" t="s">
        <v>1954</v>
      </c>
      <c r="G2823" s="2">
        <f>IFERROR(VLOOKUP(D2823,Coordenadas!$A$2:$D$5571,3,FALSE),0)</f>
        <v>-22.429400000000001</v>
      </c>
      <c r="H2823" s="2">
        <f>IFERROR(VLOOKUP(D2823,Coordenadas!$A$2:$D$5571,4,FALSE),0)</f>
        <v>-49.521999999999998</v>
      </c>
      <c r="I2823" s="2" t="s">
        <v>5325</v>
      </c>
      <c r="J2823" s="2">
        <v>2249</v>
      </c>
      <c r="K2823" s="2" t="s">
        <v>5332</v>
      </c>
      <c r="L2823" s="2">
        <f>IFERROR(VLOOKUP(C2823,BOTULISMO!$A$3:$C$19,3,FALSE),0)</f>
        <v>0</v>
      </c>
      <c r="M2823" s="2">
        <f>IFERROR(VLOOKUP(C2823,'LEISHMANIOSE VISCERAL'!$A$4:$C$454,3,FALSE),0)</f>
        <v>0</v>
      </c>
      <c r="N2823" s="2">
        <f>IFERROR(VLOOKUP(C2823,'LEISHMANIOSE TEGUMENTAR'!$A$4:$C$1681,3,FALSE),0)</f>
        <v>0</v>
      </c>
      <c r="O2823" s="2">
        <f>IFERROR(VLOOKUP(C2823,'FEBRE AMARELA'!$A$4:$C$38,3,FALSE),0)</f>
        <v>0</v>
      </c>
      <c r="P2823" s="2">
        <f>IFERROR(VLOOKUP(C2823,DENGUE!$A$5:$C$4097,3,FALSE),0)</f>
        <v>2</v>
      </c>
      <c r="Q2823" s="2">
        <f>IFERROR(VLOOKUP(C2823,'HEPATITE VIRAL'!$A$5:$C$3162,3,FALSE),0)</f>
        <v>0</v>
      </c>
      <c r="R2823" s="2">
        <f>IFERROR(VLOOKUP(C2823,'FEBRE MACULOSA'!$A$5:$C$181,3,FALSE),0)</f>
        <v>0</v>
      </c>
      <c r="S2823" s="2">
        <f>IFERROR(VLOOKUP(C2823,LEPTOSPIROSE!$A$5:$C$1176,3,FALSE),0)</f>
        <v>0</v>
      </c>
      <c r="T2823" s="2">
        <f>IFERROR(VLOOKUP(C2823,'DOENÇA DE CHAGAS'!$A$5:$C$100,3,FALSE),0)</f>
        <v>0</v>
      </c>
      <c r="U2823" s="2">
        <f>IFERROR(VLOOKUP(C2823,'PICADAS DE COBRAS'!$A$6:$C$4645,3,FALSE),0)</f>
        <v>1</v>
      </c>
      <c r="V2823">
        <f>IFERROR(VLOOKUP(C2823,'ZIKA VIRUS'!$A$5:$C$2399,3,FALSE),0)</f>
        <v>0</v>
      </c>
      <c r="W2823">
        <f>IFERROR(VLOOKUP(C2823,'FEBRE TIFÓIDE'!$A$5:$C$46,3,FALSE),0)</f>
        <v>0</v>
      </c>
      <c r="X2823">
        <f>IFERROR(VLOOKUP(C2823,HANTAVIROSE!$A$5:$C$153,3,FALSE),0)</f>
        <v>0</v>
      </c>
      <c r="Y2823">
        <f>IFERROR(VLOOKUP(C2823,MENINGITE!$A$5:$C$447,3,FALSE),0)</f>
        <v>0</v>
      </c>
      <c r="Z2823">
        <f>IFERROR(VLOOKUP(C2823,RAIVA!$A$5:$C$16,3,FALSE),0)</f>
        <v>0</v>
      </c>
    </row>
    <row r="2824" spans="1:26" x14ac:dyDescent="0.3">
      <c r="A2824" s="2" t="s">
        <v>250</v>
      </c>
      <c r="B2824" s="2" t="s">
        <v>327</v>
      </c>
      <c r="C2824" s="2">
        <v>510530</v>
      </c>
      <c r="D2824" s="2">
        <v>5105309</v>
      </c>
      <c r="E2824" s="2" t="s">
        <v>250</v>
      </c>
      <c r="F2824" s="2" t="s">
        <v>327</v>
      </c>
      <c r="G2824" s="2">
        <f>IFERROR(VLOOKUP(D2824,Coordenadas!$A$2:$D$5571,3,FALSE),0)</f>
        <v>-11.2219</v>
      </c>
      <c r="H2824" s="2">
        <f>IFERROR(VLOOKUP(D2824,Coordenadas!$A$2:$D$5571,4,FALSE),0)</f>
        <v>-50.6676</v>
      </c>
      <c r="I2824" s="2" t="s">
        <v>5327</v>
      </c>
      <c r="J2824" s="2">
        <v>2224</v>
      </c>
      <c r="K2824" s="2" t="s">
        <v>5332</v>
      </c>
      <c r="L2824" s="2">
        <f>IFERROR(VLOOKUP(C2824,BOTULISMO!$A$3:$C$19,3,FALSE),0)</f>
        <v>0</v>
      </c>
      <c r="M2824" s="2">
        <f>IFERROR(VLOOKUP(C2824,'LEISHMANIOSE VISCERAL'!$A$4:$C$454,3,FALSE),0)</f>
        <v>0</v>
      </c>
      <c r="N2824" s="2">
        <f>IFERROR(VLOOKUP(C2824,'LEISHMANIOSE TEGUMENTAR'!$A$4:$C$1681,3,FALSE),0)</f>
        <v>2</v>
      </c>
      <c r="O2824" s="2">
        <f>IFERROR(VLOOKUP(C2824,'FEBRE AMARELA'!$A$4:$C$38,3,FALSE),0)</f>
        <v>0</v>
      </c>
      <c r="P2824" s="2">
        <f>IFERROR(VLOOKUP(C2824,DENGUE!$A$5:$C$4097,3,FALSE),0)</f>
        <v>0</v>
      </c>
      <c r="Q2824" s="2">
        <f>IFERROR(VLOOKUP(C2824,'HEPATITE VIRAL'!$A$5:$C$3162,3,FALSE),0)</f>
        <v>0</v>
      </c>
      <c r="R2824" s="2">
        <f>IFERROR(VLOOKUP(C2824,'FEBRE MACULOSA'!$A$5:$C$181,3,FALSE),0)</f>
        <v>0</v>
      </c>
      <c r="S2824" s="2">
        <f>IFERROR(VLOOKUP(C2824,LEPTOSPIROSE!$A$5:$C$1176,3,FALSE),0)</f>
        <v>0</v>
      </c>
      <c r="T2824" s="2">
        <f>IFERROR(VLOOKUP(C2824,'DOENÇA DE CHAGAS'!$A$5:$C$100,3,FALSE),0)</f>
        <v>0</v>
      </c>
      <c r="U2824" s="2">
        <f>IFERROR(VLOOKUP(C2824,'PICADAS DE COBRAS'!$A$6:$C$4645,3,FALSE),0)</f>
        <v>2</v>
      </c>
      <c r="V2824">
        <f>IFERROR(VLOOKUP(C2824,'ZIKA VIRUS'!$A$5:$C$2399,3,FALSE),0)</f>
        <v>0</v>
      </c>
      <c r="W2824">
        <f>IFERROR(VLOOKUP(C2824,'FEBRE TIFÓIDE'!$A$5:$C$46,3,FALSE),0)</f>
        <v>0</v>
      </c>
      <c r="X2824">
        <f>IFERROR(VLOOKUP(C2824,HANTAVIROSE!$A$5:$C$153,3,FALSE),0)</f>
        <v>0</v>
      </c>
      <c r="Y2824">
        <f>IFERROR(VLOOKUP(C2824,MENINGITE!$A$5:$C$447,3,FALSE),0)</f>
        <v>0</v>
      </c>
      <c r="Z2824">
        <f>IFERROR(VLOOKUP(C2824,RAIVA!$A$5:$C$16,3,FALSE),0)</f>
        <v>0</v>
      </c>
    </row>
    <row r="2825" spans="1:26" x14ac:dyDescent="0.3">
      <c r="A2825" s="2" t="s">
        <v>4178</v>
      </c>
      <c r="B2825" s="2" t="s">
        <v>4251</v>
      </c>
      <c r="C2825" s="2">
        <v>240690</v>
      </c>
      <c r="D2825" s="2">
        <v>2406908</v>
      </c>
      <c r="E2825" s="2" t="s">
        <v>4178</v>
      </c>
      <c r="F2825" s="2" t="s">
        <v>4251</v>
      </c>
      <c r="G2825" s="2">
        <f>IFERROR(VLOOKUP(D2825,Coordenadas!$A$2:$D$5571,3,FALSE),0)</f>
        <v>-6.1052499999999998</v>
      </c>
      <c r="H2825" s="2">
        <f>IFERROR(VLOOKUP(D2825,Coordenadas!$A$2:$D$5571,4,FALSE),0)</f>
        <v>-37.813400000000001</v>
      </c>
      <c r="I2825" s="2" t="s">
        <v>5324</v>
      </c>
      <c r="J2825" s="2">
        <v>3633</v>
      </c>
      <c r="K2825" s="2" t="s">
        <v>5332</v>
      </c>
      <c r="L2825" s="2">
        <f>IFERROR(VLOOKUP(C2825,BOTULISMO!$A$3:$C$19,3,FALSE),0)</f>
        <v>0</v>
      </c>
      <c r="M2825" s="2">
        <f>IFERROR(VLOOKUP(C2825,'LEISHMANIOSE VISCERAL'!$A$4:$C$454,3,FALSE),0)</f>
        <v>0</v>
      </c>
      <c r="N2825" s="2">
        <f>IFERROR(VLOOKUP(C2825,'LEISHMANIOSE TEGUMENTAR'!$A$4:$C$1681,3,FALSE),0)</f>
        <v>0</v>
      </c>
      <c r="O2825" s="2">
        <f>IFERROR(VLOOKUP(C2825,'FEBRE AMARELA'!$A$4:$C$38,3,FALSE),0)</f>
        <v>0</v>
      </c>
      <c r="P2825" s="2">
        <f>IFERROR(VLOOKUP(C2825,DENGUE!$A$5:$C$4097,3,FALSE),0)</f>
        <v>6</v>
      </c>
      <c r="Q2825" s="2">
        <f>IFERROR(VLOOKUP(C2825,'HEPATITE VIRAL'!$A$5:$C$3162,3,FALSE),0)</f>
        <v>0</v>
      </c>
      <c r="R2825" s="2">
        <f>IFERROR(VLOOKUP(C2825,'FEBRE MACULOSA'!$A$5:$C$181,3,FALSE),0)</f>
        <v>0</v>
      </c>
      <c r="S2825" s="2">
        <f>IFERROR(VLOOKUP(C2825,LEPTOSPIROSE!$A$5:$C$1176,3,FALSE),0)</f>
        <v>1</v>
      </c>
      <c r="T2825" s="2">
        <f>IFERROR(VLOOKUP(C2825,'DOENÇA DE CHAGAS'!$A$5:$C$100,3,FALSE),0)</f>
        <v>0</v>
      </c>
      <c r="U2825" s="2">
        <f>IFERROR(VLOOKUP(C2825,'PICADAS DE COBRAS'!$A$6:$C$4645,3,FALSE),0)</f>
        <v>0</v>
      </c>
      <c r="V2825">
        <f>IFERROR(VLOOKUP(C2825,'ZIKA VIRUS'!$A$5:$C$2399,3,FALSE),0)</f>
        <v>2</v>
      </c>
      <c r="W2825">
        <f>IFERROR(VLOOKUP(C2825,'FEBRE TIFÓIDE'!$A$5:$C$46,3,FALSE),0)</f>
        <v>0</v>
      </c>
      <c r="X2825">
        <f>IFERROR(VLOOKUP(C2825,HANTAVIROSE!$A$5:$C$153,3,FALSE),0)</f>
        <v>0</v>
      </c>
      <c r="Y2825">
        <f>IFERROR(VLOOKUP(C2825,MENINGITE!$A$5:$C$447,3,FALSE),0)</f>
        <v>0</v>
      </c>
      <c r="Z2825">
        <f>IFERROR(VLOOKUP(C2825,RAIVA!$A$5:$C$16,3,FALSE),0)</f>
        <v>0</v>
      </c>
    </row>
    <row r="2826" spans="1:26" x14ac:dyDescent="0.3">
      <c r="A2826" s="2" t="s">
        <v>1637</v>
      </c>
      <c r="B2826" s="2" t="s">
        <v>1953</v>
      </c>
      <c r="C2826" s="2">
        <v>352760</v>
      </c>
      <c r="D2826" s="2">
        <v>3527603</v>
      </c>
      <c r="E2826" s="2" t="s">
        <v>1637</v>
      </c>
      <c r="F2826" s="2" t="s">
        <v>1953</v>
      </c>
      <c r="G2826" s="2">
        <f>IFERROR(VLOOKUP(D2826,Coordenadas!$A$2:$D$5571,3,FALSE),0)</f>
        <v>-21.55</v>
      </c>
      <c r="H2826" s="2">
        <f>IFERROR(VLOOKUP(D2826,Coordenadas!$A$2:$D$5571,4,FALSE),0)</f>
        <v>-47.780099999999997</v>
      </c>
      <c r="I2826" s="2" t="s">
        <v>5325</v>
      </c>
      <c r="J2826" s="2">
        <v>11286</v>
      </c>
      <c r="K2826" s="2" t="s">
        <v>5332</v>
      </c>
      <c r="L2826" s="2">
        <f>IFERROR(VLOOKUP(C2826,BOTULISMO!$A$3:$C$19,3,FALSE),0)</f>
        <v>0</v>
      </c>
      <c r="M2826" s="2">
        <f>IFERROR(VLOOKUP(C2826,'LEISHMANIOSE VISCERAL'!$A$4:$C$454,3,FALSE),0)</f>
        <v>0</v>
      </c>
      <c r="N2826" s="2">
        <f>IFERROR(VLOOKUP(C2826,'LEISHMANIOSE TEGUMENTAR'!$A$4:$C$1681,3,FALSE),0)</f>
        <v>0</v>
      </c>
      <c r="O2826" s="2">
        <f>IFERROR(VLOOKUP(C2826,'FEBRE AMARELA'!$A$4:$C$38,3,FALSE),0)</f>
        <v>0</v>
      </c>
      <c r="P2826" s="2">
        <f>IFERROR(VLOOKUP(C2826,DENGUE!$A$5:$C$4097,3,FALSE),0)</f>
        <v>373</v>
      </c>
      <c r="Q2826" s="2">
        <f>IFERROR(VLOOKUP(C2826,'HEPATITE VIRAL'!$A$5:$C$3162,3,FALSE),0)</f>
        <v>0</v>
      </c>
      <c r="R2826" s="2">
        <f>IFERROR(VLOOKUP(C2826,'FEBRE MACULOSA'!$A$5:$C$181,3,FALSE),0)</f>
        <v>0</v>
      </c>
      <c r="S2826" s="2">
        <f>IFERROR(VLOOKUP(C2826,LEPTOSPIROSE!$A$5:$C$1176,3,FALSE),0)</f>
        <v>0</v>
      </c>
      <c r="T2826" s="2">
        <f>IFERROR(VLOOKUP(C2826,'DOENÇA DE CHAGAS'!$A$5:$C$100,3,FALSE),0)</f>
        <v>0</v>
      </c>
      <c r="U2826" s="2">
        <f>IFERROR(VLOOKUP(C2826,'PICADAS DE COBRAS'!$A$6:$C$4645,3,FALSE),0)</f>
        <v>21</v>
      </c>
      <c r="V2826">
        <f>IFERROR(VLOOKUP(C2826,'ZIKA VIRUS'!$A$5:$C$2399,3,FALSE),0)</f>
        <v>3</v>
      </c>
      <c r="W2826">
        <f>IFERROR(VLOOKUP(C2826,'FEBRE TIFÓIDE'!$A$5:$C$46,3,FALSE),0)</f>
        <v>0</v>
      </c>
      <c r="X2826">
        <f>IFERROR(VLOOKUP(C2826,HANTAVIROSE!$A$5:$C$153,3,FALSE),0)</f>
        <v>0</v>
      </c>
      <c r="Y2826">
        <f>IFERROR(VLOOKUP(C2826,MENINGITE!$A$5:$C$447,3,FALSE),0)</f>
        <v>0</v>
      </c>
      <c r="Z2826">
        <f>IFERROR(VLOOKUP(C2826,RAIVA!$A$5:$C$16,3,FALSE),0)</f>
        <v>0</v>
      </c>
    </row>
    <row r="2827" spans="1:26" x14ac:dyDescent="0.3">
      <c r="A2827" s="2" t="s">
        <v>4490</v>
      </c>
      <c r="B2827" s="2" t="s">
        <v>4590</v>
      </c>
      <c r="C2827" s="2">
        <v>220570</v>
      </c>
      <c r="D2827" s="2">
        <v>2205706</v>
      </c>
      <c r="E2827" s="2" t="s">
        <v>4490</v>
      </c>
      <c r="F2827" s="2" t="s">
        <v>4590</v>
      </c>
      <c r="G2827" s="2">
        <f>IFERROR(VLOOKUP(D2827,Coordenadas!$A$2:$D$5571,3,FALSE),0)</f>
        <v>-2.8843800000000002</v>
      </c>
      <c r="H2827" s="2">
        <f>IFERROR(VLOOKUP(D2827,Coordenadas!$A$2:$D$5571,4,FALSE),0)</f>
        <v>-41.664099999999998</v>
      </c>
      <c r="I2827" s="2" t="s">
        <v>5324</v>
      </c>
      <c r="J2827" s="2">
        <v>28406</v>
      </c>
      <c r="K2827" s="2" t="s">
        <v>5330</v>
      </c>
      <c r="L2827" s="2">
        <f>IFERROR(VLOOKUP(C2827,BOTULISMO!$A$3:$C$19,3,FALSE),0)</f>
        <v>0</v>
      </c>
      <c r="M2827" s="2">
        <f>IFERROR(VLOOKUP(C2827,'LEISHMANIOSE VISCERAL'!$A$4:$C$454,3,FALSE),0)</f>
        <v>0</v>
      </c>
      <c r="N2827" s="2">
        <f>IFERROR(VLOOKUP(C2827,'LEISHMANIOSE TEGUMENTAR'!$A$4:$C$1681,3,FALSE),0)</f>
        <v>0</v>
      </c>
      <c r="O2827" s="2">
        <f>IFERROR(VLOOKUP(C2827,'FEBRE AMARELA'!$A$4:$C$38,3,FALSE),0)</f>
        <v>0</v>
      </c>
      <c r="P2827" s="2">
        <f>IFERROR(VLOOKUP(C2827,DENGUE!$A$5:$C$4097,3,FALSE),0)</f>
        <v>0</v>
      </c>
      <c r="Q2827" s="2">
        <f>IFERROR(VLOOKUP(C2827,'HEPATITE VIRAL'!$A$5:$C$3162,3,FALSE),0)</f>
        <v>1</v>
      </c>
      <c r="R2827" s="2">
        <f>IFERROR(VLOOKUP(C2827,'FEBRE MACULOSA'!$A$5:$C$181,3,FALSE),0)</f>
        <v>0</v>
      </c>
      <c r="S2827" s="2">
        <f>IFERROR(VLOOKUP(C2827,LEPTOSPIROSE!$A$5:$C$1176,3,FALSE),0)</f>
        <v>0</v>
      </c>
      <c r="T2827" s="2">
        <f>IFERROR(VLOOKUP(C2827,'DOENÇA DE CHAGAS'!$A$5:$C$100,3,FALSE),0)</f>
        <v>0</v>
      </c>
      <c r="U2827" s="2">
        <f>IFERROR(VLOOKUP(C2827,'PICADAS DE COBRAS'!$A$6:$C$4645,3,FALSE),0)</f>
        <v>0</v>
      </c>
      <c r="V2827">
        <f>IFERROR(VLOOKUP(C2827,'ZIKA VIRUS'!$A$5:$C$2399,3,FALSE),0)</f>
        <v>0</v>
      </c>
      <c r="W2827">
        <f>IFERROR(VLOOKUP(C2827,'FEBRE TIFÓIDE'!$A$5:$C$46,3,FALSE),0)</f>
        <v>0</v>
      </c>
      <c r="X2827">
        <f>IFERROR(VLOOKUP(C2827,HANTAVIROSE!$A$5:$C$153,3,FALSE),0)</f>
        <v>0</v>
      </c>
      <c r="Y2827">
        <f>IFERROR(VLOOKUP(C2827,MENINGITE!$A$5:$C$447,3,FALSE),0)</f>
        <v>0</v>
      </c>
      <c r="Z2827">
        <f>IFERROR(VLOOKUP(C2827,RAIVA!$A$5:$C$16,3,FALSE),0)</f>
        <v>0</v>
      </c>
    </row>
    <row r="2828" spans="1:26" x14ac:dyDescent="0.3">
      <c r="A2828" s="2" t="s">
        <v>4704</v>
      </c>
      <c r="B2828" s="2" t="s">
        <v>4799</v>
      </c>
      <c r="C2828" s="2">
        <v>210620</v>
      </c>
      <c r="D2828" s="2">
        <v>2106201</v>
      </c>
      <c r="E2828" s="2" t="s">
        <v>4704</v>
      </c>
      <c r="F2828" s="2" t="s">
        <v>4799</v>
      </c>
      <c r="G2828" s="2">
        <f>IFERROR(VLOOKUP(D2828,Coordenadas!$A$2:$D$5571,3,FALSE),0)</f>
        <v>-1.2749200000000001</v>
      </c>
      <c r="H2828" s="2">
        <f>IFERROR(VLOOKUP(D2828,Coordenadas!$A$2:$D$5571,4,FALSE),0)</f>
        <v>-45.866999999999997</v>
      </c>
      <c r="I2828" s="2" t="s">
        <v>5324</v>
      </c>
      <c r="J2828" s="2">
        <v>6510</v>
      </c>
      <c r="K2828" s="2" t="s">
        <v>5332</v>
      </c>
      <c r="L2828" s="2">
        <f>IFERROR(VLOOKUP(C2828,BOTULISMO!$A$3:$C$19,3,FALSE),0)</f>
        <v>0</v>
      </c>
      <c r="M2828" s="2">
        <f>IFERROR(VLOOKUP(C2828,'LEISHMANIOSE VISCERAL'!$A$4:$C$454,3,FALSE),0)</f>
        <v>0</v>
      </c>
      <c r="N2828" s="2">
        <f>IFERROR(VLOOKUP(C2828,'LEISHMANIOSE TEGUMENTAR'!$A$4:$C$1681,3,FALSE),0)</f>
        <v>7</v>
      </c>
      <c r="O2828" s="2">
        <f>IFERROR(VLOOKUP(C2828,'FEBRE AMARELA'!$A$4:$C$38,3,FALSE),0)</f>
        <v>0</v>
      </c>
      <c r="P2828" s="2">
        <f>IFERROR(VLOOKUP(C2828,DENGUE!$A$5:$C$4097,3,FALSE),0)</f>
        <v>0</v>
      </c>
      <c r="Q2828" s="2">
        <f>IFERROR(VLOOKUP(C2828,'HEPATITE VIRAL'!$A$5:$C$3162,3,FALSE),0)</f>
        <v>0</v>
      </c>
      <c r="R2828" s="2">
        <f>IFERROR(VLOOKUP(C2828,'FEBRE MACULOSA'!$A$5:$C$181,3,FALSE),0)</f>
        <v>0</v>
      </c>
      <c r="S2828" s="2">
        <f>IFERROR(VLOOKUP(C2828,LEPTOSPIROSE!$A$5:$C$1176,3,FALSE),0)</f>
        <v>0</v>
      </c>
      <c r="T2828" s="2">
        <f>IFERROR(VLOOKUP(C2828,'DOENÇA DE CHAGAS'!$A$5:$C$100,3,FALSE),0)</f>
        <v>0</v>
      </c>
      <c r="U2828" s="2">
        <f>IFERROR(VLOOKUP(C2828,'PICADAS DE COBRAS'!$A$6:$C$4645,3,FALSE),0)</f>
        <v>0</v>
      </c>
      <c r="V2828">
        <f>IFERROR(VLOOKUP(C2828,'ZIKA VIRUS'!$A$5:$C$2399,3,FALSE),0)</f>
        <v>0</v>
      </c>
      <c r="W2828">
        <f>IFERROR(VLOOKUP(C2828,'FEBRE TIFÓIDE'!$A$5:$C$46,3,FALSE),0)</f>
        <v>0</v>
      </c>
      <c r="X2828">
        <f>IFERROR(VLOOKUP(C2828,HANTAVIROSE!$A$5:$C$153,3,FALSE),0)</f>
        <v>0</v>
      </c>
      <c r="Y2828">
        <f>IFERROR(VLOOKUP(C2828,MENINGITE!$A$5:$C$447,3,FALSE),0)</f>
        <v>0</v>
      </c>
      <c r="Z2828">
        <f>IFERROR(VLOOKUP(C2828,RAIVA!$A$5:$C$16,3,FALSE),0)</f>
        <v>0</v>
      </c>
    </row>
    <row r="2829" spans="1:26" x14ac:dyDescent="0.3">
      <c r="A2829" s="2" t="s">
        <v>3257</v>
      </c>
      <c r="B2829" s="2" t="s">
        <v>3426</v>
      </c>
      <c r="C2829" s="2">
        <v>291955</v>
      </c>
      <c r="D2829" s="2">
        <v>2919553</v>
      </c>
      <c r="E2829" s="2" t="s">
        <v>3257</v>
      </c>
      <c r="F2829" s="2" t="s">
        <v>3426</v>
      </c>
      <c r="G2829" s="2">
        <f>IFERROR(VLOOKUP(D2829,Coordenadas!$A$2:$D$5571,3,FALSE),0)</f>
        <v>-12.095599999999999</v>
      </c>
      <c r="H2829" s="2">
        <f>IFERROR(VLOOKUP(D2829,Coordenadas!$A$2:$D$5571,4,FALSE),0)</f>
        <v>-45.7866</v>
      </c>
      <c r="I2829" s="2" t="s">
        <v>5324</v>
      </c>
      <c r="J2829" s="2">
        <v>60105</v>
      </c>
      <c r="K2829" s="2" t="s">
        <v>5331</v>
      </c>
      <c r="L2829" s="2">
        <f>IFERROR(VLOOKUP(C2829,BOTULISMO!$A$3:$C$19,3,FALSE),0)</f>
        <v>0</v>
      </c>
      <c r="M2829" s="2">
        <f>IFERROR(VLOOKUP(C2829,'LEISHMANIOSE VISCERAL'!$A$4:$C$454,3,FALSE),0)</f>
        <v>0</v>
      </c>
      <c r="N2829" s="2">
        <f>IFERROR(VLOOKUP(C2829,'LEISHMANIOSE TEGUMENTAR'!$A$4:$C$1681,3,FALSE),0)</f>
        <v>0</v>
      </c>
      <c r="O2829" s="2">
        <f>IFERROR(VLOOKUP(C2829,'FEBRE AMARELA'!$A$4:$C$38,3,FALSE),0)</f>
        <v>0</v>
      </c>
      <c r="P2829" s="2">
        <f>IFERROR(VLOOKUP(C2829,DENGUE!$A$5:$C$4097,3,FALSE),0)</f>
        <v>131</v>
      </c>
      <c r="Q2829" s="2">
        <f>IFERROR(VLOOKUP(C2829,'HEPATITE VIRAL'!$A$5:$C$3162,3,FALSE),0)</f>
        <v>3</v>
      </c>
      <c r="R2829" s="2">
        <f>IFERROR(VLOOKUP(C2829,'FEBRE MACULOSA'!$A$5:$C$181,3,FALSE),0)</f>
        <v>0</v>
      </c>
      <c r="S2829" s="2">
        <f>IFERROR(VLOOKUP(C2829,LEPTOSPIROSE!$A$5:$C$1176,3,FALSE),0)</f>
        <v>2</v>
      </c>
      <c r="T2829" s="2">
        <f>IFERROR(VLOOKUP(C2829,'DOENÇA DE CHAGAS'!$A$5:$C$100,3,FALSE),0)</f>
        <v>0</v>
      </c>
      <c r="U2829" s="2">
        <f>IFERROR(VLOOKUP(C2829,'PICADAS DE COBRAS'!$A$6:$C$4645,3,FALSE),0)</f>
        <v>169</v>
      </c>
      <c r="V2829">
        <f>IFERROR(VLOOKUP(C2829,'ZIKA VIRUS'!$A$5:$C$2399,3,FALSE),0)</f>
        <v>6</v>
      </c>
      <c r="W2829">
        <f>IFERROR(VLOOKUP(C2829,'FEBRE TIFÓIDE'!$A$5:$C$46,3,FALSE),0)</f>
        <v>0</v>
      </c>
      <c r="X2829">
        <f>IFERROR(VLOOKUP(C2829,HANTAVIROSE!$A$5:$C$153,3,FALSE),0)</f>
        <v>0</v>
      </c>
      <c r="Y2829">
        <f>IFERROR(VLOOKUP(C2829,MENINGITE!$A$5:$C$447,3,FALSE),0)</f>
        <v>1</v>
      </c>
      <c r="Z2829">
        <f>IFERROR(VLOOKUP(C2829,RAIVA!$A$5:$C$16,3,FALSE),0)</f>
        <v>0</v>
      </c>
    </row>
    <row r="2830" spans="1:26" x14ac:dyDescent="0.3">
      <c r="A2830" s="2" t="s">
        <v>4178</v>
      </c>
      <c r="B2830" s="2" t="s">
        <v>4250</v>
      </c>
      <c r="C2830" s="2">
        <v>240700</v>
      </c>
      <c r="D2830" s="2">
        <v>2407005</v>
      </c>
      <c r="E2830" s="2" t="s">
        <v>4178</v>
      </c>
      <c r="F2830" s="2" t="s">
        <v>4250</v>
      </c>
      <c r="G2830" s="2">
        <f>IFERROR(VLOOKUP(D2830,Coordenadas!$A$2:$D$5571,3,FALSE),0)</f>
        <v>-6.4058799999999998</v>
      </c>
      <c r="H2830" s="2">
        <f>IFERROR(VLOOKUP(D2830,Coordenadas!$A$2:$D$5571,4,FALSE),0)</f>
        <v>-38.389899999999997</v>
      </c>
      <c r="I2830" s="2" t="s">
        <v>5324</v>
      </c>
      <c r="J2830" s="2">
        <v>9610</v>
      </c>
      <c r="K2830" s="2" t="s">
        <v>5332</v>
      </c>
      <c r="L2830" s="2">
        <f>IFERROR(VLOOKUP(C2830,BOTULISMO!$A$3:$C$19,3,FALSE),0)</f>
        <v>0</v>
      </c>
      <c r="M2830" s="2">
        <f>IFERROR(VLOOKUP(C2830,'LEISHMANIOSE VISCERAL'!$A$4:$C$454,3,FALSE),0)</f>
        <v>0</v>
      </c>
      <c r="N2830" s="2">
        <f>IFERROR(VLOOKUP(C2830,'LEISHMANIOSE TEGUMENTAR'!$A$4:$C$1681,3,FALSE),0)</f>
        <v>1</v>
      </c>
      <c r="O2830" s="2">
        <f>IFERROR(VLOOKUP(C2830,'FEBRE AMARELA'!$A$4:$C$38,3,FALSE),0)</f>
        <v>0</v>
      </c>
      <c r="P2830" s="2">
        <f>IFERROR(VLOOKUP(C2830,DENGUE!$A$5:$C$4097,3,FALSE),0)</f>
        <v>2</v>
      </c>
      <c r="Q2830" s="2">
        <f>IFERROR(VLOOKUP(C2830,'HEPATITE VIRAL'!$A$5:$C$3162,3,FALSE),0)</f>
        <v>0</v>
      </c>
      <c r="R2830" s="2">
        <f>IFERROR(VLOOKUP(C2830,'FEBRE MACULOSA'!$A$5:$C$181,3,FALSE),0)</f>
        <v>0</v>
      </c>
      <c r="S2830" s="2">
        <f>IFERROR(VLOOKUP(C2830,LEPTOSPIROSE!$A$5:$C$1176,3,FALSE),0)</f>
        <v>0</v>
      </c>
      <c r="T2830" s="2">
        <f>IFERROR(VLOOKUP(C2830,'DOENÇA DE CHAGAS'!$A$5:$C$100,3,FALSE),0)</f>
        <v>0</v>
      </c>
      <c r="U2830" s="2">
        <f>IFERROR(VLOOKUP(C2830,'PICADAS DE COBRAS'!$A$6:$C$4645,3,FALSE),0)</f>
        <v>0</v>
      </c>
      <c r="V2830">
        <f>IFERROR(VLOOKUP(C2830,'ZIKA VIRUS'!$A$5:$C$2399,3,FALSE),0)</f>
        <v>0</v>
      </c>
      <c r="W2830">
        <f>IFERROR(VLOOKUP(C2830,'FEBRE TIFÓIDE'!$A$5:$C$46,3,FALSE),0)</f>
        <v>0</v>
      </c>
      <c r="X2830">
        <f>IFERROR(VLOOKUP(C2830,HANTAVIROSE!$A$5:$C$153,3,FALSE),0)</f>
        <v>0</v>
      </c>
      <c r="Y2830">
        <f>IFERROR(VLOOKUP(C2830,MENINGITE!$A$5:$C$447,3,FALSE),0)</f>
        <v>0</v>
      </c>
      <c r="Z2830">
        <f>IFERROR(VLOOKUP(C2830,RAIVA!$A$5:$C$16,3,FALSE),0)</f>
        <v>0</v>
      </c>
    </row>
    <row r="2831" spans="1:26" x14ac:dyDescent="0.3">
      <c r="A2831" s="2" t="s">
        <v>2425</v>
      </c>
      <c r="B2831" s="2" t="s">
        <v>2824</v>
      </c>
      <c r="C2831" s="2">
        <v>313867</v>
      </c>
      <c r="D2831" s="2">
        <v>3138674</v>
      </c>
      <c r="E2831" s="2" t="s">
        <v>2425</v>
      </c>
      <c r="F2831" s="2" t="s">
        <v>2824</v>
      </c>
      <c r="G2831" s="2">
        <f>IFERROR(VLOOKUP(D2831,Coordenadas!$A$2:$D$5571,3,FALSE),0)</f>
        <v>-20.4468</v>
      </c>
      <c r="H2831" s="2">
        <f>IFERROR(VLOOKUP(D2831,Coordenadas!$A$2:$D$5571,4,FALSE),0)</f>
        <v>-42.0976</v>
      </c>
      <c r="I2831" s="2" t="s">
        <v>5325</v>
      </c>
      <c r="J2831" s="2">
        <v>6234</v>
      </c>
      <c r="K2831" s="2" t="s">
        <v>5332</v>
      </c>
      <c r="L2831" s="2">
        <f>IFERROR(VLOOKUP(C2831,BOTULISMO!$A$3:$C$19,3,FALSE),0)</f>
        <v>0</v>
      </c>
      <c r="M2831" s="2">
        <f>IFERROR(VLOOKUP(C2831,'LEISHMANIOSE VISCERAL'!$A$4:$C$454,3,FALSE),0)</f>
        <v>0</v>
      </c>
      <c r="N2831" s="2">
        <f>IFERROR(VLOOKUP(C2831,'LEISHMANIOSE TEGUMENTAR'!$A$4:$C$1681,3,FALSE),0)</f>
        <v>5</v>
      </c>
      <c r="O2831" s="2">
        <f>IFERROR(VLOOKUP(C2831,'FEBRE AMARELA'!$A$4:$C$38,3,FALSE),0)</f>
        <v>0</v>
      </c>
      <c r="P2831" s="2">
        <f>IFERROR(VLOOKUP(C2831,DENGUE!$A$5:$C$4097,3,FALSE),0)</f>
        <v>0</v>
      </c>
      <c r="Q2831" s="2">
        <f>IFERROR(VLOOKUP(C2831,'HEPATITE VIRAL'!$A$5:$C$3162,3,FALSE),0)</f>
        <v>1</v>
      </c>
      <c r="R2831" s="2">
        <f>IFERROR(VLOOKUP(C2831,'FEBRE MACULOSA'!$A$5:$C$181,3,FALSE),0)</f>
        <v>0</v>
      </c>
      <c r="S2831" s="2">
        <f>IFERROR(VLOOKUP(C2831,LEPTOSPIROSE!$A$5:$C$1176,3,FALSE),0)</f>
        <v>1</v>
      </c>
      <c r="T2831" s="2">
        <f>IFERROR(VLOOKUP(C2831,'DOENÇA DE CHAGAS'!$A$5:$C$100,3,FALSE),0)</f>
        <v>0</v>
      </c>
      <c r="U2831" s="2">
        <f>IFERROR(VLOOKUP(C2831,'PICADAS DE COBRAS'!$A$6:$C$4645,3,FALSE),0)</f>
        <v>62</v>
      </c>
      <c r="V2831">
        <f>IFERROR(VLOOKUP(C2831,'ZIKA VIRUS'!$A$5:$C$2399,3,FALSE),0)</f>
        <v>0</v>
      </c>
      <c r="W2831">
        <f>IFERROR(VLOOKUP(C2831,'FEBRE TIFÓIDE'!$A$5:$C$46,3,FALSE),0)</f>
        <v>0</v>
      </c>
      <c r="X2831">
        <f>IFERROR(VLOOKUP(C2831,HANTAVIROSE!$A$5:$C$153,3,FALSE),0)</f>
        <v>0</v>
      </c>
      <c r="Y2831">
        <f>IFERROR(VLOOKUP(C2831,MENINGITE!$A$5:$C$447,3,FALSE),0)</f>
        <v>0</v>
      </c>
      <c r="Z2831">
        <f>IFERROR(VLOOKUP(C2831,RAIVA!$A$5:$C$16,3,FALSE),0)</f>
        <v>0</v>
      </c>
    </row>
    <row r="2832" spans="1:26" x14ac:dyDescent="0.3">
      <c r="A2832" s="2" t="s">
        <v>2425</v>
      </c>
      <c r="B2832" s="2" t="s">
        <v>2823</v>
      </c>
      <c r="C2832" s="2">
        <v>313868</v>
      </c>
      <c r="D2832" s="2">
        <v>3138682</v>
      </c>
      <c r="E2832" s="2" t="s">
        <v>2425</v>
      </c>
      <c r="F2832" s="2" t="s">
        <v>2823</v>
      </c>
      <c r="G2832" s="2">
        <f>IFERROR(VLOOKUP(D2832,Coordenadas!$A$2:$D$5571,3,FALSE),0)</f>
        <v>-16.109500000000001</v>
      </c>
      <c r="H2832" s="2">
        <f>IFERROR(VLOOKUP(D2832,Coordenadas!$A$2:$D$5571,4,FALSE),0)</f>
        <v>-44.5886</v>
      </c>
      <c r="I2832" s="2" t="s">
        <v>5325</v>
      </c>
      <c r="J2832" s="2">
        <v>6400</v>
      </c>
      <c r="K2832" s="2" t="s">
        <v>5332</v>
      </c>
      <c r="L2832" s="2">
        <f>IFERROR(VLOOKUP(C2832,BOTULISMO!$A$3:$C$19,3,FALSE),0)</f>
        <v>0</v>
      </c>
      <c r="M2832" s="2">
        <f>IFERROR(VLOOKUP(C2832,'LEISHMANIOSE VISCERAL'!$A$4:$C$454,3,FALSE),0)</f>
        <v>0</v>
      </c>
      <c r="N2832" s="2">
        <f>IFERROR(VLOOKUP(C2832,'LEISHMANIOSE TEGUMENTAR'!$A$4:$C$1681,3,FALSE),0)</f>
        <v>0</v>
      </c>
      <c r="O2832" s="2">
        <f>IFERROR(VLOOKUP(C2832,'FEBRE AMARELA'!$A$4:$C$38,3,FALSE),0)</f>
        <v>0</v>
      </c>
      <c r="P2832" s="2">
        <f>IFERROR(VLOOKUP(C2832,DENGUE!$A$5:$C$4097,3,FALSE),0)</f>
        <v>13</v>
      </c>
      <c r="Q2832" s="2">
        <f>IFERROR(VLOOKUP(C2832,'HEPATITE VIRAL'!$A$5:$C$3162,3,FALSE),0)</f>
        <v>0</v>
      </c>
      <c r="R2832" s="2">
        <f>IFERROR(VLOOKUP(C2832,'FEBRE MACULOSA'!$A$5:$C$181,3,FALSE),0)</f>
        <v>0</v>
      </c>
      <c r="S2832" s="2">
        <f>IFERROR(VLOOKUP(C2832,LEPTOSPIROSE!$A$5:$C$1176,3,FALSE),0)</f>
        <v>0</v>
      </c>
      <c r="T2832" s="2">
        <f>IFERROR(VLOOKUP(C2832,'DOENÇA DE CHAGAS'!$A$5:$C$100,3,FALSE),0)</f>
        <v>0</v>
      </c>
      <c r="U2832" s="2">
        <f>IFERROR(VLOOKUP(C2832,'PICADAS DE COBRAS'!$A$6:$C$4645,3,FALSE),0)</f>
        <v>53</v>
      </c>
      <c r="V2832">
        <f>IFERROR(VLOOKUP(C2832,'ZIKA VIRUS'!$A$5:$C$2399,3,FALSE),0)</f>
        <v>5</v>
      </c>
      <c r="W2832">
        <f>IFERROR(VLOOKUP(C2832,'FEBRE TIFÓIDE'!$A$5:$C$46,3,FALSE),0)</f>
        <v>0</v>
      </c>
      <c r="X2832">
        <f>IFERROR(VLOOKUP(C2832,HANTAVIROSE!$A$5:$C$153,3,FALSE),0)</f>
        <v>0</v>
      </c>
      <c r="Y2832">
        <f>IFERROR(VLOOKUP(C2832,MENINGITE!$A$5:$C$447,3,FALSE),0)</f>
        <v>0</v>
      </c>
      <c r="Z2832">
        <f>IFERROR(VLOOKUP(C2832,RAIVA!$A$5:$C$16,3,FALSE),0)</f>
        <v>0</v>
      </c>
    </row>
    <row r="2833" spans="1:26" x14ac:dyDescent="0.3">
      <c r="A2833" s="2" t="s">
        <v>967</v>
      </c>
      <c r="B2833" s="2" t="s">
        <v>1106</v>
      </c>
      <c r="C2833" s="2">
        <v>421000</v>
      </c>
      <c r="D2833" s="2">
        <v>4210001</v>
      </c>
      <c r="E2833" s="2" t="s">
        <v>967</v>
      </c>
      <c r="F2833" s="2" t="s">
        <v>1106</v>
      </c>
      <c r="G2833" s="2">
        <f>IFERROR(VLOOKUP(D2833,Coordenadas!$A$2:$D$5571,3,FALSE),0)</f>
        <v>-26.7151</v>
      </c>
      <c r="H2833" s="2">
        <f>IFERROR(VLOOKUP(D2833,Coordenadas!$A$2:$D$5571,4,FALSE),0)</f>
        <v>-48.932200000000002</v>
      </c>
      <c r="I2833" s="2" t="s">
        <v>5326</v>
      </c>
      <c r="J2833" s="2">
        <v>10438</v>
      </c>
      <c r="K2833" s="2" t="s">
        <v>5332</v>
      </c>
      <c r="L2833" s="2">
        <f>IFERROR(VLOOKUP(C2833,BOTULISMO!$A$3:$C$19,3,FALSE),0)</f>
        <v>0</v>
      </c>
      <c r="M2833" s="2">
        <f>IFERROR(VLOOKUP(C2833,'LEISHMANIOSE VISCERAL'!$A$4:$C$454,3,FALSE),0)</f>
        <v>0</v>
      </c>
      <c r="N2833" s="2">
        <f>IFERROR(VLOOKUP(C2833,'LEISHMANIOSE TEGUMENTAR'!$A$4:$C$1681,3,FALSE),0)</f>
        <v>0</v>
      </c>
      <c r="O2833" s="2">
        <f>IFERROR(VLOOKUP(C2833,'FEBRE AMARELA'!$A$4:$C$38,3,FALSE),0)</f>
        <v>0</v>
      </c>
      <c r="P2833" s="2">
        <f>IFERROR(VLOOKUP(C2833,DENGUE!$A$5:$C$4097,3,FALSE),0)</f>
        <v>1</v>
      </c>
      <c r="Q2833" s="2">
        <f>IFERROR(VLOOKUP(C2833,'HEPATITE VIRAL'!$A$5:$C$3162,3,FALSE),0)</f>
        <v>8</v>
      </c>
      <c r="R2833" s="2">
        <f>IFERROR(VLOOKUP(C2833,'FEBRE MACULOSA'!$A$5:$C$181,3,FALSE),0)</f>
        <v>3</v>
      </c>
      <c r="S2833" s="2">
        <f>IFERROR(VLOOKUP(C2833,LEPTOSPIROSE!$A$5:$C$1176,3,FALSE),0)</f>
        <v>2</v>
      </c>
      <c r="T2833" s="2">
        <f>IFERROR(VLOOKUP(C2833,'DOENÇA DE CHAGAS'!$A$5:$C$100,3,FALSE),0)</f>
        <v>0</v>
      </c>
      <c r="U2833" s="2">
        <f>IFERROR(VLOOKUP(C2833,'PICADAS DE COBRAS'!$A$6:$C$4645,3,FALSE),0)</f>
        <v>20</v>
      </c>
      <c r="V2833">
        <f>IFERROR(VLOOKUP(C2833,'ZIKA VIRUS'!$A$5:$C$2399,3,FALSE),0)</f>
        <v>1</v>
      </c>
      <c r="W2833">
        <f>IFERROR(VLOOKUP(C2833,'FEBRE TIFÓIDE'!$A$5:$C$46,3,FALSE),0)</f>
        <v>0</v>
      </c>
      <c r="X2833">
        <f>IFERROR(VLOOKUP(C2833,HANTAVIROSE!$A$5:$C$153,3,FALSE),0)</f>
        <v>0</v>
      </c>
      <c r="Y2833">
        <f>IFERROR(VLOOKUP(C2833,MENINGITE!$A$5:$C$447,3,FALSE),0)</f>
        <v>0</v>
      </c>
      <c r="Z2833">
        <f>IFERROR(VLOOKUP(C2833,RAIVA!$A$5:$C$16,3,FALSE),0)</f>
        <v>0</v>
      </c>
    </row>
    <row r="2834" spans="1:26" x14ac:dyDescent="0.3">
      <c r="A2834" s="2" t="s">
        <v>1256</v>
      </c>
      <c r="B2834" s="2" t="s">
        <v>1453</v>
      </c>
      <c r="C2834" s="2">
        <v>411373</v>
      </c>
      <c r="D2834" s="2">
        <v>4113734</v>
      </c>
      <c r="E2834" s="2" t="s">
        <v>1256</v>
      </c>
      <c r="F2834" s="2" t="s">
        <v>1453</v>
      </c>
      <c r="G2834" s="2">
        <f>IFERROR(VLOOKUP(D2834,Coordenadas!$A$2:$D$5571,3,FALSE),0)</f>
        <v>-24.285299999999999</v>
      </c>
      <c r="H2834" s="2">
        <f>IFERROR(VLOOKUP(D2834,Coordenadas!$A$2:$D$5571,4,FALSE),0)</f>
        <v>-52.268999999999998</v>
      </c>
      <c r="I2834" s="2" t="s">
        <v>5326</v>
      </c>
      <c r="J2834" s="2">
        <v>7315</v>
      </c>
      <c r="K2834" s="2" t="s">
        <v>5332</v>
      </c>
      <c r="L2834" s="2">
        <f>IFERROR(VLOOKUP(C2834,BOTULISMO!$A$3:$C$19,3,FALSE),0)</f>
        <v>0</v>
      </c>
      <c r="M2834" s="2">
        <f>IFERROR(VLOOKUP(C2834,'LEISHMANIOSE VISCERAL'!$A$4:$C$454,3,FALSE),0)</f>
        <v>0</v>
      </c>
      <c r="N2834" s="2">
        <f>IFERROR(VLOOKUP(C2834,'LEISHMANIOSE TEGUMENTAR'!$A$4:$C$1681,3,FALSE),0)</f>
        <v>0</v>
      </c>
      <c r="O2834" s="2">
        <f>IFERROR(VLOOKUP(C2834,'FEBRE AMARELA'!$A$4:$C$38,3,FALSE),0)</f>
        <v>0</v>
      </c>
      <c r="P2834" s="2">
        <f>IFERROR(VLOOKUP(C2834,DENGUE!$A$5:$C$4097,3,FALSE),0)</f>
        <v>17</v>
      </c>
      <c r="Q2834" s="2">
        <f>IFERROR(VLOOKUP(C2834,'HEPATITE VIRAL'!$A$5:$C$3162,3,FALSE),0)</f>
        <v>4</v>
      </c>
      <c r="R2834" s="2">
        <f>IFERROR(VLOOKUP(C2834,'FEBRE MACULOSA'!$A$5:$C$181,3,FALSE),0)</f>
        <v>0</v>
      </c>
      <c r="S2834" s="2">
        <f>IFERROR(VLOOKUP(C2834,LEPTOSPIROSE!$A$5:$C$1176,3,FALSE),0)</f>
        <v>0</v>
      </c>
      <c r="T2834" s="2">
        <f>IFERROR(VLOOKUP(C2834,'DOENÇA DE CHAGAS'!$A$5:$C$100,3,FALSE),0)</f>
        <v>0</v>
      </c>
      <c r="U2834" s="2">
        <f>IFERROR(VLOOKUP(C2834,'PICADAS DE COBRAS'!$A$6:$C$4645,3,FALSE),0)</f>
        <v>14</v>
      </c>
      <c r="V2834">
        <f>IFERROR(VLOOKUP(C2834,'ZIKA VIRUS'!$A$5:$C$2399,3,FALSE),0)</f>
        <v>0</v>
      </c>
      <c r="W2834">
        <f>IFERROR(VLOOKUP(C2834,'FEBRE TIFÓIDE'!$A$5:$C$46,3,FALSE),0)</f>
        <v>0</v>
      </c>
      <c r="X2834">
        <f>IFERROR(VLOOKUP(C2834,HANTAVIROSE!$A$5:$C$153,3,FALSE),0)</f>
        <v>0</v>
      </c>
      <c r="Y2834">
        <f>IFERROR(VLOOKUP(C2834,MENINGITE!$A$5:$C$447,3,FALSE),0)</f>
        <v>0</v>
      </c>
      <c r="Z2834">
        <f>IFERROR(VLOOKUP(C2834,RAIVA!$A$5:$C$16,3,FALSE),0)</f>
        <v>0</v>
      </c>
    </row>
    <row r="2835" spans="1:26" x14ac:dyDescent="0.3">
      <c r="A2835" s="2" t="s">
        <v>1637</v>
      </c>
      <c r="B2835" s="2" t="s">
        <v>1952</v>
      </c>
      <c r="C2835" s="2">
        <v>352770</v>
      </c>
      <c r="D2835" s="2">
        <v>3527702</v>
      </c>
      <c r="E2835" s="2" t="s">
        <v>1637</v>
      </c>
      <c r="F2835" s="2" t="s">
        <v>1952</v>
      </c>
      <c r="G2835" s="2">
        <f>IFERROR(VLOOKUP(D2835,Coordenadas!$A$2:$D$5571,3,FALSE),0)</f>
        <v>-21.6737</v>
      </c>
      <c r="H2835" s="2">
        <f>IFERROR(VLOOKUP(D2835,Coordenadas!$A$2:$D$5571,4,FALSE),0)</f>
        <v>-50.3294</v>
      </c>
      <c r="I2835" s="2" t="s">
        <v>5325</v>
      </c>
      <c r="J2835" s="2">
        <v>5030</v>
      </c>
      <c r="K2835" s="2" t="s">
        <v>5332</v>
      </c>
      <c r="L2835" s="2">
        <f>IFERROR(VLOOKUP(C2835,BOTULISMO!$A$3:$C$19,3,FALSE),0)</f>
        <v>0</v>
      </c>
      <c r="M2835" s="2">
        <f>IFERROR(VLOOKUP(C2835,'LEISHMANIOSE VISCERAL'!$A$4:$C$454,3,FALSE),0)</f>
        <v>0</v>
      </c>
      <c r="N2835" s="2">
        <f>IFERROR(VLOOKUP(C2835,'LEISHMANIOSE TEGUMENTAR'!$A$4:$C$1681,3,FALSE),0)</f>
        <v>0</v>
      </c>
      <c r="O2835" s="2">
        <f>IFERROR(VLOOKUP(C2835,'FEBRE AMARELA'!$A$4:$C$38,3,FALSE),0)</f>
        <v>0</v>
      </c>
      <c r="P2835" s="2">
        <f>IFERROR(VLOOKUP(C2835,DENGUE!$A$5:$C$4097,3,FALSE),0)</f>
        <v>166</v>
      </c>
      <c r="Q2835" s="2">
        <f>IFERROR(VLOOKUP(C2835,'HEPATITE VIRAL'!$A$5:$C$3162,3,FALSE),0)</f>
        <v>0</v>
      </c>
      <c r="R2835" s="2">
        <f>IFERROR(VLOOKUP(C2835,'FEBRE MACULOSA'!$A$5:$C$181,3,FALSE),0)</f>
        <v>0</v>
      </c>
      <c r="S2835" s="2">
        <f>IFERROR(VLOOKUP(C2835,LEPTOSPIROSE!$A$5:$C$1176,3,FALSE),0)</f>
        <v>0</v>
      </c>
      <c r="T2835" s="2">
        <f>IFERROR(VLOOKUP(C2835,'DOENÇA DE CHAGAS'!$A$5:$C$100,3,FALSE),0)</f>
        <v>0</v>
      </c>
      <c r="U2835" s="2">
        <f>IFERROR(VLOOKUP(C2835,'PICADAS DE COBRAS'!$A$6:$C$4645,3,FALSE),0)</f>
        <v>48</v>
      </c>
      <c r="V2835">
        <f>IFERROR(VLOOKUP(C2835,'ZIKA VIRUS'!$A$5:$C$2399,3,FALSE),0)</f>
        <v>0</v>
      </c>
      <c r="W2835">
        <f>IFERROR(VLOOKUP(C2835,'FEBRE TIFÓIDE'!$A$5:$C$46,3,FALSE),0)</f>
        <v>0</v>
      </c>
      <c r="X2835">
        <f>IFERROR(VLOOKUP(C2835,HANTAVIROSE!$A$5:$C$153,3,FALSE),0)</f>
        <v>0</v>
      </c>
      <c r="Y2835">
        <f>IFERROR(VLOOKUP(C2835,MENINGITE!$A$5:$C$447,3,FALSE),0)</f>
        <v>0</v>
      </c>
      <c r="Z2835">
        <f>IFERROR(VLOOKUP(C2835,RAIVA!$A$5:$C$16,3,FALSE),0)</f>
        <v>0</v>
      </c>
    </row>
    <row r="2836" spans="1:26" x14ac:dyDescent="0.3">
      <c r="A2836" s="2" t="s">
        <v>2425</v>
      </c>
      <c r="B2836" s="2" t="s">
        <v>2822</v>
      </c>
      <c r="C2836" s="2">
        <v>313870</v>
      </c>
      <c r="D2836" s="2">
        <v>3138708</v>
      </c>
      <c r="E2836" s="2" t="s">
        <v>2425</v>
      </c>
      <c r="F2836" s="2" t="s">
        <v>2822</v>
      </c>
      <c r="G2836" s="2">
        <f>IFERROR(VLOOKUP(D2836,Coordenadas!$A$2:$D$5571,3,FALSE),0)</f>
        <v>-21.514500000000002</v>
      </c>
      <c r="H2836" s="2">
        <f>IFERROR(VLOOKUP(D2836,Coordenadas!$A$2:$D$5571,4,FALSE),0)</f>
        <v>-44.903399999999998</v>
      </c>
      <c r="I2836" s="2" t="s">
        <v>5325</v>
      </c>
      <c r="J2836" s="2">
        <v>5422</v>
      </c>
      <c r="K2836" s="2" t="s">
        <v>5332</v>
      </c>
      <c r="L2836" s="2">
        <f>IFERROR(VLOOKUP(C2836,BOTULISMO!$A$3:$C$19,3,FALSE),0)</f>
        <v>0</v>
      </c>
      <c r="M2836" s="2">
        <f>IFERROR(VLOOKUP(C2836,'LEISHMANIOSE VISCERAL'!$A$4:$C$454,3,FALSE),0)</f>
        <v>0</v>
      </c>
      <c r="N2836" s="2">
        <f>IFERROR(VLOOKUP(C2836,'LEISHMANIOSE TEGUMENTAR'!$A$4:$C$1681,3,FALSE),0)</f>
        <v>0</v>
      </c>
      <c r="O2836" s="2">
        <f>IFERROR(VLOOKUP(C2836,'FEBRE AMARELA'!$A$4:$C$38,3,FALSE),0)</f>
        <v>0</v>
      </c>
      <c r="P2836" s="2">
        <f>IFERROR(VLOOKUP(C2836,DENGUE!$A$5:$C$4097,3,FALSE),0)</f>
        <v>0</v>
      </c>
      <c r="Q2836" s="2">
        <f>IFERROR(VLOOKUP(C2836,'HEPATITE VIRAL'!$A$5:$C$3162,3,FALSE),0)</f>
        <v>0</v>
      </c>
      <c r="R2836" s="2">
        <f>IFERROR(VLOOKUP(C2836,'FEBRE MACULOSA'!$A$5:$C$181,3,FALSE),0)</f>
        <v>0</v>
      </c>
      <c r="S2836" s="2">
        <f>IFERROR(VLOOKUP(C2836,LEPTOSPIROSE!$A$5:$C$1176,3,FALSE),0)</f>
        <v>0</v>
      </c>
      <c r="T2836" s="2">
        <f>IFERROR(VLOOKUP(C2836,'DOENÇA DE CHAGAS'!$A$5:$C$100,3,FALSE),0)</f>
        <v>0</v>
      </c>
      <c r="U2836" s="2">
        <f>IFERROR(VLOOKUP(C2836,'PICADAS DE COBRAS'!$A$6:$C$4645,3,FALSE),0)</f>
        <v>11</v>
      </c>
      <c r="V2836">
        <f>IFERROR(VLOOKUP(C2836,'ZIKA VIRUS'!$A$5:$C$2399,3,FALSE),0)</f>
        <v>0</v>
      </c>
      <c r="W2836">
        <f>IFERROR(VLOOKUP(C2836,'FEBRE TIFÓIDE'!$A$5:$C$46,3,FALSE),0)</f>
        <v>0</v>
      </c>
      <c r="X2836">
        <f>IFERROR(VLOOKUP(C2836,HANTAVIROSE!$A$5:$C$153,3,FALSE),0)</f>
        <v>0</v>
      </c>
      <c r="Y2836">
        <f>IFERROR(VLOOKUP(C2836,MENINGITE!$A$5:$C$447,3,FALSE),0)</f>
        <v>0</v>
      </c>
      <c r="Z2836">
        <f>IFERROR(VLOOKUP(C2836,RAIVA!$A$5:$C$16,3,FALSE),0)</f>
        <v>0</v>
      </c>
    </row>
    <row r="2837" spans="1:26" x14ac:dyDescent="0.3">
      <c r="A2837" s="2" t="s">
        <v>1256</v>
      </c>
      <c r="B2837" s="2" t="s">
        <v>1452</v>
      </c>
      <c r="C2837" s="2">
        <v>411375</v>
      </c>
      <c r="D2837" s="2">
        <v>4113759</v>
      </c>
      <c r="E2837" s="2" t="s">
        <v>1256</v>
      </c>
      <c r="F2837" s="2" t="s">
        <v>1452</v>
      </c>
      <c r="G2837" s="2">
        <f>IFERROR(VLOOKUP(D2837,Coordenadas!$A$2:$D$5571,3,FALSE),0)</f>
        <v>-24.082100000000001</v>
      </c>
      <c r="H2837" s="2">
        <f>IFERROR(VLOOKUP(D2837,Coordenadas!$A$2:$D$5571,4,FALSE),0)</f>
        <v>-51.736800000000002</v>
      </c>
      <c r="I2837" s="2" t="s">
        <v>5326</v>
      </c>
      <c r="J2837" s="2">
        <v>5160</v>
      </c>
      <c r="K2837" s="2" t="s">
        <v>5332</v>
      </c>
      <c r="L2837" s="2">
        <f>IFERROR(VLOOKUP(C2837,BOTULISMO!$A$3:$C$19,3,FALSE),0)</f>
        <v>0</v>
      </c>
      <c r="M2837" s="2">
        <f>IFERROR(VLOOKUP(C2837,'LEISHMANIOSE VISCERAL'!$A$4:$C$454,3,FALSE),0)</f>
        <v>0</v>
      </c>
      <c r="N2837" s="2">
        <f>IFERROR(VLOOKUP(C2837,'LEISHMANIOSE TEGUMENTAR'!$A$4:$C$1681,3,FALSE),0)</f>
        <v>0</v>
      </c>
      <c r="O2837" s="2">
        <f>IFERROR(VLOOKUP(C2837,'FEBRE AMARELA'!$A$4:$C$38,3,FALSE),0)</f>
        <v>0</v>
      </c>
      <c r="P2837" s="2">
        <f>IFERROR(VLOOKUP(C2837,DENGUE!$A$5:$C$4097,3,FALSE),0)</f>
        <v>165</v>
      </c>
      <c r="Q2837" s="2">
        <f>IFERROR(VLOOKUP(C2837,'HEPATITE VIRAL'!$A$5:$C$3162,3,FALSE),0)</f>
        <v>2</v>
      </c>
      <c r="R2837" s="2">
        <f>IFERROR(VLOOKUP(C2837,'FEBRE MACULOSA'!$A$5:$C$181,3,FALSE),0)</f>
        <v>0</v>
      </c>
      <c r="S2837" s="2">
        <f>IFERROR(VLOOKUP(C2837,LEPTOSPIROSE!$A$5:$C$1176,3,FALSE),0)</f>
        <v>0</v>
      </c>
      <c r="T2837" s="2">
        <f>IFERROR(VLOOKUP(C2837,'DOENÇA DE CHAGAS'!$A$5:$C$100,3,FALSE),0)</f>
        <v>0</v>
      </c>
      <c r="U2837" s="2">
        <f>IFERROR(VLOOKUP(C2837,'PICADAS DE COBRAS'!$A$6:$C$4645,3,FALSE),0)</f>
        <v>3</v>
      </c>
      <c r="V2837">
        <f>IFERROR(VLOOKUP(C2837,'ZIKA VIRUS'!$A$5:$C$2399,3,FALSE),0)</f>
        <v>0</v>
      </c>
      <c r="W2837">
        <f>IFERROR(VLOOKUP(C2837,'FEBRE TIFÓIDE'!$A$5:$C$46,3,FALSE),0)</f>
        <v>0</v>
      </c>
      <c r="X2837">
        <f>IFERROR(VLOOKUP(C2837,HANTAVIROSE!$A$5:$C$153,3,FALSE),0)</f>
        <v>0</v>
      </c>
      <c r="Y2837">
        <f>IFERROR(VLOOKUP(C2837,MENINGITE!$A$5:$C$447,3,FALSE),0)</f>
        <v>0</v>
      </c>
      <c r="Z2837">
        <f>IFERROR(VLOOKUP(C2837,RAIVA!$A$5:$C$16,3,FALSE),0)</f>
        <v>0</v>
      </c>
    </row>
    <row r="2838" spans="1:26" x14ac:dyDescent="0.3">
      <c r="A2838" s="2" t="s">
        <v>1637</v>
      </c>
      <c r="B2838" s="2" t="s">
        <v>1951</v>
      </c>
      <c r="C2838" s="2">
        <v>352780</v>
      </c>
      <c r="D2838" s="2">
        <v>3527801</v>
      </c>
      <c r="E2838" s="2" t="s">
        <v>1637</v>
      </c>
      <c r="F2838" s="2" t="s">
        <v>1951</v>
      </c>
      <c r="G2838" s="2">
        <f>IFERROR(VLOOKUP(D2838,Coordenadas!$A$2:$D$5571,3,FALSE),0)</f>
        <v>-22.4146</v>
      </c>
      <c r="H2838" s="2">
        <f>IFERROR(VLOOKUP(D2838,Coordenadas!$A$2:$D$5571,4,FALSE),0)</f>
        <v>-49.817999999999998</v>
      </c>
      <c r="I2838" s="2" t="s">
        <v>5325</v>
      </c>
      <c r="J2838" s="2">
        <v>4353</v>
      </c>
      <c r="K2838" s="2" t="s">
        <v>5332</v>
      </c>
      <c r="L2838" s="2">
        <f>IFERROR(VLOOKUP(C2838,BOTULISMO!$A$3:$C$19,3,FALSE),0)</f>
        <v>0</v>
      </c>
      <c r="M2838" s="2">
        <f>IFERROR(VLOOKUP(C2838,'LEISHMANIOSE VISCERAL'!$A$4:$C$454,3,FALSE),0)</f>
        <v>0</v>
      </c>
      <c r="N2838" s="2">
        <f>IFERROR(VLOOKUP(C2838,'LEISHMANIOSE TEGUMENTAR'!$A$4:$C$1681,3,FALSE),0)</f>
        <v>0</v>
      </c>
      <c r="O2838" s="2">
        <f>IFERROR(VLOOKUP(C2838,'FEBRE AMARELA'!$A$4:$C$38,3,FALSE),0)</f>
        <v>0</v>
      </c>
      <c r="P2838" s="2">
        <f>IFERROR(VLOOKUP(C2838,DENGUE!$A$5:$C$4097,3,FALSE),0)</f>
        <v>1</v>
      </c>
      <c r="Q2838" s="2">
        <f>IFERROR(VLOOKUP(C2838,'HEPATITE VIRAL'!$A$5:$C$3162,3,FALSE),0)</f>
        <v>0</v>
      </c>
      <c r="R2838" s="2">
        <f>IFERROR(VLOOKUP(C2838,'FEBRE MACULOSA'!$A$5:$C$181,3,FALSE),0)</f>
        <v>0</v>
      </c>
      <c r="S2838" s="2">
        <f>IFERROR(VLOOKUP(C2838,LEPTOSPIROSE!$A$5:$C$1176,3,FALSE),0)</f>
        <v>0</v>
      </c>
      <c r="T2838" s="2">
        <f>IFERROR(VLOOKUP(C2838,'DOENÇA DE CHAGAS'!$A$5:$C$100,3,FALSE),0)</f>
        <v>0</v>
      </c>
      <c r="U2838" s="2">
        <f>IFERROR(VLOOKUP(C2838,'PICADAS DE COBRAS'!$A$6:$C$4645,3,FALSE),0)</f>
        <v>0</v>
      </c>
      <c r="V2838">
        <f>IFERROR(VLOOKUP(C2838,'ZIKA VIRUS'!$A$5:$C$2399,3,FALSE),0)</f>
        <v>0</v>
      </c>
      <c r="W2838">
        <f>IFERROR(VLOOKUP(C2838,'FEBRE TIFÓIDE'!$A$5:$C$46,3,FALSE),0)</f>
        <v>0</v>
      </c>
      <c r="X2838">
        <f>IFERROR(VLOOKUP(C2838,HANTAVIROSE!$A$5:$C$153,3,FALSE),0)</f>
        <v>0</v>
      </c>
      <c r="Y2838">
        <f>IFERROR(VLOOKUP(C2838,MENINGITE!$A$5:$C$447,3,FALSE),0)</f>
        <v>0</v>
      </c>
      <c r="Z2838">
        <f>IFERROR(VLOOKUP(C2838,RAIVA!$A$5:$C$16,3,FALSE),0)</f>
        <v>0</v>
      </c>
    </row>
    <row r="2839" spans="1:26" x14ac:dyDescent="0.3">
      <c r="A2839" s="2" t="s">
        <v>1256</v>
      </c>
      <c r="B2839" s="2" t="s">
        <v>1451</v>
      </c>
      <c r="C2839" s="2">
        <v>411380</v>
      </c>
      <c r="D2839" s="2">
        <v>4113809</v>
      </c>
      <c r="E2839" s="2" t="s">
        <v>1256</v>
      </c>
      <c r="F2839" s="2" t="s">
        <v>1451</v>
      </c>
      <c r="G2839" s="2">
        <f>IFERROR(VLOOKUP(D2839,Coordenadas!$A$2:$D$5571,3,FALSE),0)</f>
        <v>-22.754999999999999</v>
      </c>
      <c r="H2839" s="2">
        <f>IFERROR(VLOOKUP(D2839,Coordenadas!$A$2:$D$5571,4,FALSE),0)</f>
        <v>-51.6601</v>
      </c>
      <c r="I2839" s="2" t="s">
        <v>5326</v>
      </c>
      <c r="J2839" s="2">
        <v>4592</v>
      </c>
      <c r="K2839" s="2" t="s">
        <v>5332</v>
      </c>
      <c r="L2839" s="2">
        <f>IFERROR(VLOOKUP(C2839,BOTULISMO!$A$3:$C$19,3,FALSE),0)</f>
        <v>0</v>
      </c>
      <c r="M2839" s="2">
        <f>IFERROR(VLOOKUP(C2839,'LEISHMANIOSE VISCERAL'!$A$4:$C$454,3,FALSE),0)</f>
        <v>0</v>
      </c>
      <c r="N2839" s="2">
        <f>IFERROR(VLOOKUP(C2839,'LEISHMANIOSE TEGUMENTAR'!$A$4:$C$1681,3,FALSE),0)</f>
        <v>0</v>
      </c>
      <c r="O2839" s="2">
        <f>IFERROR(VLOOKUP(C2839,'FEBRE AMARELA'!$A$4:$C$38,3,FALSE),0)</f>
        <v>0</v>
      </c>
      <c r="P2839" s="2">
        <f>IFERROR(VLOOKUP(C2839,DENGUE!$A$5:$C$4097,3,FALSE),0)</f>
        <v>447</v>
      </c>
      <c r="Q2839" s="2">
        <f>IFERROR(VLOOKUP(C2839,'HEPATITE VIRAL'!$A$5:$C$3162,3,FALSE),0)</f>
        <v>0</v>
      </c>
      <c r="R2839" s="2">
        <f>IFERROR(VLOOKUP(C2839,'FEBRE MACULOSA'!$A$5:$C$181,3,FALSE),0)</f>
        <v>0</v>
      </c>
      <c r="S2839" s="2">
        <f>IFERROR(VLOOKUP(C2839,LEPTOSPIROSE!$A$5:$C$1176,3,FALSE),0)</f>
        <v>0</v>
      </c>
      <c r="T2839" s="2">
        <f>IFERROR(VLOOKUP(C2839,'DOENÇA DE CHAGAS'!$A$5:$C$100,3,FALSE),0)</f>
        <v>0</v>
      </c>
      <c r="U2839" s="2">
        <f>IFERROR(VLOOKUP(C2839,'PICADAS DE COBRAS'!$A$6:$C$4645,3,FALSE),0)</f>
        <v>26</v>
      </c>
      <c r="V2839">
        <f>IFERROR(VLOOKUP(C2839,'ZIKA VIRUS'!$A$5:$C$2399,3,FALSE),0)</f>
        <v>0</v>
      </c>
      <c r="W2839">
        <f>IFERROR(VLOOKUP(C2839,'FEBRE TIFÓIDE'!$A$5:$C$46,3,FALSE),0)</f>
        <v>0</v>
      </c>
      <c r="X2839">
        <f>IFERROR(VLOOKUP(C2839,HANTAVIROSE!$A$5:$C$153,3,FALSE),0)</f>
        <v>0</v>
      </c>
      <c r="Y2839">
        <f>IFERROR(VLOOKUP(C2839,MENINGITE!$A$5:$C$447,3,FALSE),0)</f>
        <v>0</v>
      </c>
      <c r="Z2839">
        <f>IFERROR(VLOOKUP(C2839,RAIVA!$A$5:$C$16,3,FALSE),0)</f>
        <v>0</v>
      </c>
    </row>
    <row r="2840" spans="1:26" x14ac:dyDescent="0.3">
      <c r="A2840" s="2" t="s">
        <v>1637</v>
      </c>
      <c r="B2840" s="2" t="s">
        <v>1950</v>
      </c>
      <c r="C2840" s="2">
        <v>352790</v>
      </c>
      <c r="D2840" s="2">
        <v>3527900</v>
      </c>
      <c r="E2840" s="2" t="s">
        <v>1637</v>
      </c>
      <c r="F2840" s="2" t="s">
        <v>1950</v>
      </c>
      <c r="G2840" s="2">
        <f>IFERROR(VLOOKUP(D2840,Coordenadas!$A$2:$D$5571,3,FALSE),0)</f>
        <v>-22.3384</v>
      </c>
      <c r="H2840" s="2">
        <f>IFERROR(VLOOKUP(D2840,Coordenadas!$A$2:$D$5571,4,FALSE),0)</f>
        <v>-50.393999999999998</v>
      </c>
      <c r="I2840" s="2" t="s">
        <v>5325</v>
      </c>
      <c r="J2840" s="2">
        <v>2714</v>
      </c>
      <c r="K2840" s="2" t="s">
        <v>5332</v>
      </c>
      <c r="L2840" s="2">
        <f>IFERROR(VLOOKUP(C2840,BOTULISMO!$A$3:$C$19,3,FALSE),0)</f>
        <v>0</v>
      </c>
      <c r="M2840" s="2">
        <f>IFERROR(VLOOKUP(C2840,'LEISHMANIOSE VISCERAL'!$A$4:$C$454,3,FALSE),0)</f>
        <v>0</v>
      </c>
      <c r="N2840" s="2">
        <f>IFERROR(VLOOKUP(C2840,'LEISHMANIOSE TEGUMENTAR'!$A$4:$C$1681,3,FALSE),0)</f>
        <v>0</v>
      </c>
      <c r="O2840" s="2">
        <f>IFERROR(VLOOKUP(C2840,'FEBRE AMARELA'!$A$4:$C$38,3,FALSE),0)</f>
        <v>0</v>
      </c>
      <c r="P2840" s="2">
        <f>IFERROR(VLOOKUP(C2840,DENGUE!$A$5:$C$4097,3,FALSE),0)</f>
        <v>7</v>
      </c>
      <c r="Q2840" s="2">
        <f>IFERROR(VLOOKUP(C2840,'HEPATITE VIRAL'!$A$5:$C$3162,3,FALSE),0)</f>
        <v>0</v>
      </c>
      <c r="R2840" s="2">
        <f>IFERROR(VLOOKUP(C2840,'FEBRE MACULOSA'!$A$5:$C$181,3,FALSE),0)</f>
        <v>0</v>
      </c>
      <c r="S2840" s="2">
        <f>IFERROR(VLOOKUP(C2840,LEPTOSPIROSE!$A$5:$C$1176,3,FALSE),0)</f>
        <v>0</v>
      </c>
      <c r="T2840" s="2">
        <f>IFERROR(VLOOKUP(C2840,'DOENÇA DE CHAGAS'!$A$5:$C$100,3,FALSE),0)</f>
        <v>0</v>
      </c>
      <c r="U2840" s="2">
        <f>IFERROR(VLOOKUP(C2840,'PICADAS DE COBRAS'!$A$6:$C$4645,3,FALSE),0)</f>
        <v>0</v>
      </c>
      <c r="V2840">
        <f>IFERROR(VLOOKUP(C2840,'ZIKA VIRUS'!$A$5:$C$2399,3,FALSE),0)</f>
        <v>0</v>
      </c>
      <c r="W2840">
        <f>IFERROR(VLOOKUP(C2840,'FEBRE TIFÓIDE'!$A$5:$C$46,3,FALSE),0)</f>
        <v>0</v>
      </c>
      <c r="X2840">
        <f>IFERROR(VLOOKUP(C2840,HANTAVIROSE!$A$5:$C$153,3,FALSE),0)</f>
        <v>0</v>
      </c>
      <c r="Y2840">
        <f>IFERROR(VLOOKUP(C2840,MENINGITE!$A$5:$C$447,3,FALSE),0)</f>
        <v>0</v>
      </c>
      <c r="Z2840">
        <f>IFERROR(VLOOKUP(C2840,RAIVA!$A$5:$C$16,3,FALSE),0)</f>
        <v>0</v>
      </c>
    </row>
    <row r="2841" spans="1:26" x14ac:dyDescent="0.3">
      <c r="A2841" s="2" t="s">
        <v>2425</v>
      </c>
      <c r="B2841" s="2" t="s">
        <v>2821</v>
      </c>
      <c r="C2841" s="2">
        <v>313880</v>
      </c>
      <c r="D2841" s="2">
        <v>3138807</v>
      </c>
      <c r="E2841" s="2" t="s">
        <v>2425</v>
      </c>
      <c r="F2841" s="2" t="s">
        <v>2821</v>
      </c>
      <c r="G2841" s="2">
        <f>IFERROR(VLOOKUP(D2841,Coordenadas!$A$2:$D$5571,3,FALSE),0)</f>
        <v>-19.7911</v>
      </c>
      <c r="H2841" s="2">
        <f>IFERROR(VLOOKUP(D2841,Coordenadas!$A$2:$D$5571,4,FALSE),0)</f>
        <v>-45.679400000000001</v>
      </c>
      <c r="I2841" s="2" t="s">
        <v>5325</v>
      </c>
      <c r="J2841" s="2">
        <v>17486</v>
      </c>
      <c r="K2841" s="2" t="s">
        <v>5332</v>
      </c>
      <c r="L2841" s="2">
        <f>IFERROR(VLOOKUP(C2841,BOTULISMO!$A$3:$C$19,3,FALSE),0)</f>
        <v>0</v>
      </c>
      <c r="M2841" s="2">
        <f>IFERROR(VLOOKUP(C2841,'LEISHMANIOSE VISCERAL'!$A$4:$C$454,3,FALSE),0)</f>
        <v>0</v>
      </c>
      <c r="N2841" s="2">
        <f>IFERROR(VLOOKUP(C2841,'LEISHMANIOSE TEGUMENTAR'!$A$4:$C$1681,3,FALSE),0)</f>
        <v>0</v>
      </c>
      <c r="O2841" s="2">
        <f>IFERROR(VLOOKUP(C2841,'FEBRE AMARELA'!$A$4:$C$38,3,FALSE),0)</f>
        <v>0</v>
      </c>
      <c r="P2841" s="2">
        <f>IFERROR(VLOOKUP(C2841,DENGUE!$A$5:$C$4097,3,FALSE),0)</f>
        <v>46</v>
      </c>
      <c r="Q2841" s="2">
        <f>IFERROR(VLOOKUP(C2841,'HEPATITE VIRAL'!$A$5:$C$3162,3,FALSE),0)</f>
        <v>1</v>
      </c>
      <c r="R2841" s="2">
        <f>IFERROR(VLOOKUP(C2841,'FEBRE MACULOSA'!$A$5:$C$181,3,FALSE),0)</f>
        <v>0</v>
      </c>
      <c r="S2841" s="2">
        <f>IFERROR(VLOOKUP(C2841,LEPTOSPIROSE!$A$5:$C$1176,3,FALSE),0)</f>
        <v>0</v>
      </c>
      <c r="T2841" s="2">
        <f>IFERROR(VLOOKUP(C2841,'DOENÇA DE CHAGAS'!$A$5:$C$100,3,FALSE),0)</f>
        <v>0</v>
      </c>
      <c r="U2841" s="2">
        <f>IFERROR(VLOOKUP(C2841,'PICADAS DE COBRAS'!$A$6:$C$4645,3,FALSE),0)</f>
        <v>173</v>
      </c>
      <c r="V2841">
        <f>IFERROR(VLOOKUP(C2841,'ZIKA VIRUS'!$A$5:$C$2399,3,FALSE),0)</f>
        <v>6</v>
      </c>
      <c r="W2841">
        <f>IFERROR(VLOOKUP(C2841,'FEBRE TIFÓIDE'!$A$5:$C$46,3,FALSE),0)</f>
        <v>0</v>
      </c>
      <c r="X2841">
        <f>IFERROR(VLOOKUP(C2841,HANTAVIROSE!$A$5:$C$153,3,FALSE),0)</f>
        <v>0</v>
      </c>
      <c r="Y2841">
        <f>IFERROR(VLOOKUP(C2841,MENINGITE!$A$5:$C$447,3,FALSE),0)</f>
        <v>0</v>
      </c>
      <c r="Z2841">
        <f>IFERROR(VLOOKUP(C2841,RAIVA!$A$5:$C$16,3,FALSE),0)</f>
        <v>0</v>
      </c>
    </row>
    <row r="2842" spans="1:26" x14ac:dyDescent="0.3">
      <c r="A2842" s="2" t="s">
        <v>967</v>
      </c>
      <c r="B2842" s="2" t="s">
        <v>1105</v>
      </c>
      <c r="C2842" s="2">
        <v>421003</v>
      </c>
      <c r="D2842" s="2">
        <v>4210035</v>
      </c>
      <c r="E2842" s="2" t="s">
        <v>967</v>
      </c>
      <c r="F2842" s="2" t="s">
        <v>1105</v>
      </c>
      <c r="G2842" s="2">
        <f>IFERROR(VLOOKUP(D2842,Coordenadas!$A$2:$D$5571,3,FALSE),0)</f>
        <v>-27.130400000000002</v>
      </c>
      <c r="H2842" s="2">
        <f>IFERROR(VLOOKUP(D2842,Coordenadas!$A$2:$D$5571,4,FALSE),0)</f>
        <v>-51.468200000000003</v>
      </c>
      <c r="I2842" s="2" t="s">
        <v>5326</v>
      </c>
      <c r="J2842" s="2">
        <v>5600</v>
      </c>
      <c r="K2842" s="2" t="s">
        <v>5332</v>
      </c>
      <c r="L2842" s="2">
        <f>IFERROR(VLOOKUP(C2842,BOTULISMO!$A$3:$C$19,3,FALSE),0)</f>
        <v>0</v>
      </c>
      <c r="M2842" s="2">
        <f>IFERROR(VLOOKUP(C2842,'LEISHMANIOSE VISCERAL'!$A$4:$C$454,3,FALSE),0)</f>
        <v>0</v>
      </c>
      <c r="N2842" s="2">
        <f>IFERROR(VLOOKUP(C2842,'LEISHMANIOSE TEGUMENTAR'!$A$4:$C$1681,3,FALSE),0)</f>
        <v>0</v>
      </c>
      <c r="O2842" s="2">
        <f>IFERROR(VLOOKUP(C2842,'FEBRE AMARELA'!$A$4:$C$38,3,FALSE),0)</f>
        <v>0</v>
      </c>
      <c r="P2842" s="2">
        <f>IFERROR(VLOOKUP(C2842,DENGUE!$A$5:$C$4097,3,FALSE),0)</f>
        <v>0</v>
      </c>
      <c r="Q2842" s="2">
        <f>IFERROR(VLOOKUP(C2842,'HEPATITE VIRAL'!$A$5:$C$3162,3,FALSE),0)</f>
        <v>0</v>
      </c>
      <c r="R2842" s="2">
        <f>IFERROR(VLOOKUP(C2842,'FEBRE MACULOSA'!$A$5:$C$181,3,FALSE),0)</f>
        <v>0</v>
      </c>
      <c r="S2842" s="2">
        <f>IFERROR(VLOOKUP(C2842,LEPTOSPIROSE!$A$5:$C$1176,3,FALSE),0)</f>
        <v>0</v>
      </c>
      <c r="T2842" s="2">
        <f>IFERROR(VLOOKUP(C2842,'DOENÇA DE CHAGAS'!$A$5:$C$100,3,FALSE),0)</f>
        <v>0</v>
      </c>
      <c r="U2842" s="2">
        <f>IFERROR(VLOOKUP(C2842,'PICADAS DE COBRAS'!$A$6:$C$4645,3,FALSE),0)</f>
        <v>12</v>
      </c>
      <c r="V2842">
        <f>IFERROR(VLOOKUP(C2842,'ZIKA VIRUS'!$A$5:$C$2399,3,FALSE),0)</f>
        <v>0</v>
      </c>
      <c r="W2842">
        <f>IFERROR(VLOOKUP(C2842,'FEBRE TIFÓIDE'!$A$5:$C$46,3,FALSE),0)</f>
        <v>0</v>
      </c>
      <c r="X2842">
        <f>IFERROR(VLOOKUP(C2842,HANTAVIROSE!$A$5:$C$153,3,FALSE),0)</f>
        <v>0</v>
      </c>
      <c r="Y2842">
        <f>IFERROR(VLOOKUP(C2842,MENINGITE!$A$5:$C$447,3,FALSE),0)</f>
        <v>0</v>
      </c>
      <c r="Z2842">
        <f>IFERROR(VLOOKUP(C2842,RAIVA!$A$5:$C$16,3,FALSE),0)</f>
        <v>0</v>
      </c>
    </row>
    <row r="2843" spans="1:26" x14ac:dyDescent="0.3">
      <c r="A2843" s="2" t="s">
        <v>3</v>
      </c>
      <c r="B2843" s="2" t="s">
        <v>114</v>
      </c>
      <c r="C2843" s="2">
        <v>521250</v>
      </c>
      <c r="D2843" s="2">
        <v>5212501</v>
      </c>
      <c r="E2843" s="2" t="s">
        <v>3</v>
      </c>
      <c r="F2843" s="2" t="s">
        <v>114</v>
      </c>
      <c r="G2843" s="2">
        <f>IFERROR(VLOOKUP(D2843,Coordenadas!$A$2:$D$5571,3,FALSE),0)</f>
        <v>-16.253</v>
      </c>
      <c r="H2843" s="2">
        <f>IFERROR(VLOOKUP(D2843,Coordenadas!$A$2:$D$5571,4,FALSE),0)</f>
        <v>-47.95</v>
      </c>
      <c r="I2843" s="2" t="s">
        <v>5327</v>
      </c>
      <c r="J2843" s="2">
        <v>174531</v>
      </c>
      <c r="K2843" s="2" t="s">
        <v>5333</v>
      </c>
      <c r="L2843" s="2">
        <f>IFERROR(VLOOKUP(C2843,BOTULISMO!$A$3:$C$19,3,FALSE),0)</f>
        <v>0</v>
      </c>
      <c r="M2843" s="2">
        <f>IFERROR(VLOOKUP(C2843,'LEISHMANIOSE VISCERAL'!$A$4:$C$454,3,FALSE),0)</f>
        <v>0</v>
      </c>
      <c r="N2843" s="2">
        <f>IFERROR(VLOOKUP(C2843,'LEISHMANIOSE TEGUMENTAR'!$A$4:$C$1681,3,FALSE),0)</f>
        <v>6</v>
      </c>
      <c r="O2843" s="2">
        <f>IFERROR(VLOOKUP(C2843,'FEBRE AMARELA'!$A$4:$C$38,3,FALSE),0)</f>
        <v>0</v>
      </c>
      <c r="P2843" s="2">
        <f>IFERROR(VLOOKUP(C2843,DENGUE!$A$5:$C$4097,3,FALSE),0)</f>
        <v>2526</v>
      </c>
      <c r="Q2843" s="2">
        <f>IFERROR(VLOOKUP(C2843,'HEPATITE VIRAL'!$A$5:$C$3162,3,FALSE),0)</f>
        <v>35</v>
      </c>
      <c r="R2843" s="2">
        <f>IFERROR(VLOOKUP(C2843,'FEBRE MACULOSA'!$A$5:$C$181,3,FALSE),0)</f>
        <v>0</v>
      </c>
      <c r="S2843" s="2">
        <f>IFERROR(VLOOKUP(C2843,LEPTOSPIROSE!$A$5:$C$1176,3,FALSE),0)</f>
        <v>1</v>
      </c>
      <c r="T2843" s="2">
        <f>IFERROR(VLOOKUP(C2843,'DOENÇA DE CHAGAS'!$A$5:$C$100,3,FALSE),0)</f>
        <v>0</v>
      </c>
      <c r="U2843" s="2">
        <f>IFERROR(VLOOKUP(C2843,'PICADAS DE COBRAS'!$A$6:$C$4645,3,FALSE),0)</f>
        <v>111</v>
      </c>
      <c r="V2843">
        <f>IFERROR(VLOOKUP(C2843,'ZIKA VIRUS'!$A$5:$C$2399,3,FALSE),0)</f>
        <v>55</v>
      </c>
      <c r="W2843">
        <f>IFERROR(VLOOKUP(C2843,'FEBRE TIFÓIDE'!$A$5:$C$46,3,FALSE),0)</f>
        <v>0</v>
      </c>
      <c r="X2843">
        <f>IFERROR(VLOOKUP(C2843,HANTAVIROSE!$A$5:$C$153,3,FALSE),0)</f>
        <v>0</v>
      </c>
      <c r="Y2843">
        <f>IFERROR(VLOOKUP(C2843,MENINGITE!$A$5:$C$447,3,FALSE),0)</f>
        <v>0</v>
      </c>
      <c r="Z2843">
        <f>IFERROR(VLOOKUP(C2843,RAIVA!$A$5:$C$16,3,FALSE),0)</f>
        <v>0</v>
      </c>
    </row>
    <row r="2844" spans="1:26" x14ac:dyDescent="0.3">
      <c r="A2844" s="2" t="s">
        <v>4490</v>
      </c>
      <c r="B2844" s="2" t="s">
        <v>4589</v>
      </c>
      <c r="C2844" s="2">
        <v>220580</v>
      </c>
      <c r="D2844" s="2">
        <v>2205805</v>
      </c>
      <c r="E2844" s="2" t="s">
        <v>4490</v>
      </c>
      <c r="F2844" s="2" t="s">
        <v>4589</v>
      </c>
      <c r="G2844" s="2">
        <f>IFERROR(VLOOKUP(D2844,Coordenadas!$A$2:$D$5571,3,FALSE),0)</f>
        <v>-3.4683000000000002</v>
      </c>
      <c r="H2844" s="2">
        <f>IFERROR(VLOOKUP(D2844,Coordenadas!$A$2:$D$5571,4,FALSE),0)</f>
        <v>-42.3718</v>
      </c>
      <c r="I2844" s="2" t="s">
        <v>5324</v>
      </c>
      <c r="J2844" s="2">
        <v>24721</v>
      </c>
      <c r="K2844" s="2" t="s">
        <v>5330</v>
      </c>
      <c r="L2844" s="2">
        <f>IFERROR(VLOOKUP(C2844,BOTULISMO!$A$3:$C$19,3,FALSE),0)</f>
        <v>0</v>
      </c>
      <c r="M2844" s="2">
        <f>IFERROR(VLOOKUP(C2844,'LEISHMANIOSE VISCERAL'!$A$4:$C$454,3,FALSE),0)</f>
        <v>0</v>
      </c>
      <c r="N2844" s="2">
        <f>IFERROR(VLOOKUP(C2844,'LEISHMANIOSE TEGUMENTAR'!$A$4:$C$1681,3,FALSE),0)</f>
        <v>1</v>
      </c>
      <c r="O2844" s="2">
        <f>IFERROR(VLOOKUP(C2844,'FEBRE AMARELA'!$A$4:$C$38,3,FALSE),0)</f>
        <v>0</v>
      </c>
      <c r="P2844" s="2">
        <f>IFERROR(VLOOKUP(C2844,DENGUE!$A$5:$C$4097,3,FALSE),0)</f>
        <v>0</v>
      </c>
      <c r="Q2844" s="2">
        <f>IFERROR(VLOOKUP(C2844,'HEPATITE VIRAL'!$A$5:$C$3162,3,FALSE),0)</f>
        <v>2</v>
      </c>
      <c r="R2844" s="2">
        <f>IFERROR(VLOOKUP(C2844,'FEBRE MACULOSA'!$A$5:$C$181,3,FALSE),0)</f>
        <v>0</v>
      </c>
      <c r="S2844" s="2">
        <f>IFERROR(VLOOKUP(C2844,LEPTOSPIROSE!$A$5:$C$1176,3,FALSE),0)</f>
        <v>0</v>
      </c>
      <c r="T2844" s="2">
        <f>IFERROR(VLOOKUP(C2844,'DOENÇA DE CHAGAS'!$A$5:$C$100,3,FALSE),0)</f>
        <v>0</v>
      </c>
      <c r="U2844" s="2">
        <f>IFERROR(VLOOKUP(C2844,'PICADAS DE COBRAS'!$A$6:$C$4645,3,FALSE),0)</f>
        <v>0</v>
      </c>
      <c r="V2844">
        <f>IFERROR(VLOOKUP(C2844,'ZIKA VIRUS'!$A$5:$C$2399,3,FALSE),0)</f>
        <v>0</v>
      </c>
      <c r="W2844">
        <f>IFERROR(VLOOKUP(C2844,'FEBRE TIFÓIDE'!$A$5:$C$46,3,FALSE),0)</f>
        <v>0</v>
      </c>
      <c r="X2844">
        <f>IFERROR(VLOOKUP(C2844,HANTAVIROSE!$A$5:$C$153,3,FALSE),0)</f>
        <v>0</v>
      </c>
      <c r="Y2844">
        <f>IFERROR(VLOOKUP(C2844,MENINGITE!$A$5:$C$447,3,FALSE),0)</f>
        <v>0</v>
      </c>
      <c r="Z2844">
        <f>IFERROR(VLOOKUP(C2844,RAIVA!$A$5:$C$16,3,FALSE),0)</f>
        <v>0</v>
      </c>
    </row>
    <row r="2845" spans="1:26" x14ac:dyDescent="0.3">
      <c r="A2845" s="2" t="s">
        <v>4903</v>
      </c>
      <c r="B2845" s="2" t="s">
        <v>4965</v>
      </c>
      <c r="C2845" s="2">
        <v>171245</v>
      </c>
      <c r="D2845" s="2">
        <v>1712454</v>
      </c>
      <c r="E2845" s="2" t="s">
        <v>4903</v>
      </c>
      <c r="F2845" s="2" t="s">
        <v>4965</v>
      </c>
      <c r="G2845" s="2">
        <f>IFERROR(VLOOKUP(D2845,Coordenadas!$A$2:$D$5571,3,FALSE),0)</f>
        <v>-6.1779400000000004</v>
      </c>
      <c r="H2845" s="2">
        <f>IFERROR(VLOOKUP(D2845,Coordenadas!$A$2:$D$5571,4,FALSE),0)</f>
        <v>-47.858199999999997</v>
      </c>
      <c r="I2845" s="2" t="s">
        <v>5323</v>
      </c>
      <c r="J2845" s="2">
        <v>2622</v>
      </c>
      <c r="K2845" s="2" t="s">
        <v>5332</v>
      </c>
      <c r="L2845" s="2">
        <f>IFERROR(VLOOKUP(C2845,BOTULISMO!$A$3:$C$19,3,FALSE),0)</f>
        <v>0</v>
      </c>
      <c r="M2845" s="2">
        <f>IFERROR(VLOOKUP(C2845,'LEISHMANIOSE VISCERAL'!$A$4:$C$454,3,FALSE),0)</f>
        <v>0</v>
      </c>
      <c r="N2845" s="2">
        <f>IFERROR(VLOOKUP(C2845,'LEISHMANIOSE TEGUMENTAR'!$A$4:$C$1681,3,FALSE),0)</f>
        <v>1</v>
      </c>
      <c r="O2845" s="2">
        <f>IFERROR(VLOOKUP(C2845,'FEBRE AMARELA'!$A$4:$C$38,3,FALSE),0)</f>
        <v>0</v>
      </c>
      <c r="P2845" s="2">
        <f>IFERROR(VLOOKUP(C2845,DENGUE!$A$5:$C$4097,3,FALSE),0)</f>
        <v>1</v>
      </c>
      <c r="Q2845" s="2">
        <f>IFERROR(VLOOKUP(C2845,'HEPATITE VIRAL'!$A$5:$C$3162,3,FALSE),0)</f>
        <v>0</v>
      </c>
      <c r="R2845" s="2">
        <f>IFERROR(VLOOKUP(C2845,'FEBRE MACULOSA'!$A$5:$C$181,3,FALSE),0)</f>
        <v>0</v>
      </c>
      <c r="S2845" s="2">
        <f>IFERROR(VLOOKUP(C2845,LEPTOSPIROSE!$A$5:$C$1176,3,FALSE),0)</f>
        <v>0</v>
      </c>
      <c r="T2845" s="2">
        <f>IFERROR(VLOOKUP(C2845,'DOENÇA DE CHAGAS'!$A$5:$C$100,3,FALSE),0)</f>
        <v>0</v>
      </c>
      <c r="U2845" s="2">
        <f>IFERROR(VLOOKUP(C2845,'PICADAS DE COBRAS'!$A$6:$C$4645,3,FALSE),0)</f>
        <v>3</v>
      </c>
      <c r="V2845">
        <f>IFERROR(VLOOKUP(C2845,'ZIKA VIRUS'!$A$5:$C$2399,3,FALSE),0)</f>
        <v>0</v>
      </c>
      <c r="W2845">
        <f>IFERROR(VLOOKUP(C2845,'FEBRE TIFÓIDE'!$A$5:$C$46,3,FALSE),0)</f>
        <v>0</v>
      </c>
      <c r="X2845">
        <f>IFERROR(VLOOKUP(C2845,HANTAVIROSE!$A$5:$C$153,3,FALSE),0)</f>
        <v>0</v>
      </c>
      <c r="Y2845">
        <f>IFERROR(VLOOKUP(C2845,MENINGITE!$A$5:$C$447,3,FALSE),0)</f>
        <v>0</v>
      </c>
      <c r="Z2845">
        <f>IFERROR(VLOOKUP(C2845,RAIVA!$A$5:$C$16,3,FALSE),0)</f>
        <v>0</v>
      </c>
    </row>
    <row r="2846" spans="1:26" x14ac:dyDescent="0.3">
      <c r="A2846" s="2" t="s">
        <v>2258</v>
      </c>
      <c r="B2846" s="2" t="s">
        <v>2312</v>
      </c>
      <c r="C2846" s="2">
        <v>330240</v>
      </c>
      <c r="D2846" s="2">
        <v>3302403</v>
      </c>
      <c r="E2846" s="2" t="s">
        <v>2258</v>
      </c>
      <c r="F2846" s="2" t="s">
        <v>2312</v>
      </c>
      <c r="G2846" s="2">
        <f>IFERROR(VLOOKUP(D2846,Coordenadas!$A$2:$D$5571,3,FALSE),0)</f>
        <v>-22.376799999999999</v>
      </c>
      <c r="H2846" s="2">
        <f>IFERROR(VLOOKUP(D2846,Coordenadas!$A$2:$D$5571,4,FALSE),0)</f>
        <v>-41.784799999999997</v>
      </c>
      <c r="I2846" s="2" t="s">
        <v>5325</v>
      </c>
      <c r="J2846" s="2">
        <v>206728</v>
      </c>
      <c r="K2846" s="2" t="s">
        <v>5333</v>
      </c>
      <c r="L2846" s="2">
        <f>IFERROR(VLOOKUP(C2846,BOTULISMO!$A$3:$C$19,3,FALSE),0)</f>
        <v>0</v>
      </c>
      <c r="M2846" s="2">
        <f>IFERROR(VLOOKUP(C2846,'LEISHMANIOSE VISCERAL'!$A$4:$C$454,3,FALSE),0)</f>
        <v>0</v>
      </c>
      <c r="N2846" s="2">
        <f>IFERROR(VLOOKUP(C2846,'LEISHMANIOSE TEGUMENTAR'!$A$4:$C$1681,3,FALSE),0)</f>
        <v>0</v>
      </c>
      <c r="O2846" s="2">
        <f>IFERROR(VLOOKUP(C2846,'FEBRE AMARELA'!$A$4:$C$38,3,FALSE),0)</f>
        <v>0</v>
      </c>
      <c r="P2846" s="2">
        <f>IFERROR(VLOOKUP(C2846,DENGUE!$A$5:$C$4097,3,FALSE),0)</f>
        <v>50</v>
      </c>
      <c r="Q2846" s="2">
        <f>IFERROR(VLOOKUP(C2846,'HEPATITE VIRAL'!$A$5:$C$3162,3,FALSE),0)</f>
        <v>233</v>
      </c>
      <c r="R2846" s="2">
        <f>IFERROR(VLOOKUP(C2846,'FEBRE MACULOSA'!$A$5:$C$181,3,FALSE),0)</f>
        <v>0</v>
      </c>
      <c r="S2846" s="2">
        <f>IFERROR(VLOOKUP(C2846,LEPTOSPIROSE!$A$5:$C$1176,3,FALSE),0)</f>
        <v>13</v>
      </c>
      <c r="T2846" s="2">
        <f>IFERROR(VLOOKUP(C2846,'DOENÇA DE CHAGAS'!$A$5:$C$100,3,FALSE),0)</f>
        <v>0</v>
      </c>
      <c r="U2846" s="2">
        <f>IFERROR(VLOOKUP(C2846,'PICADAS DE COBRAS'!$A$6:$C$4645,3,FALSE),0)</f>
        <v>10</v>
      </c>
      <c r="V2846">
        <f>IFERROR(VLOOKUP(C2846,'ZIKA VIRUS'!$A$5:$C$2399,3,FALSE),0)</f>
        <v>6</v>
      </c>
      <c r="W2846">
        <f>IFERROR(VLOOKUP(C2846,'FEBRE TIFÓIDE'!$A$5:$C$46,3,FALSE),0)</f>
        <v>0</v>
      </c>
      <c r="X2846">
        <f>IFERROR(VLOOKUP(C2846,HANTAVIROSE!$A$5:$C$153,3,FALSE),0)</f>
        <v>0</v>
      </c>
      <c r="Y2846">
        <f>IFERROR(VLOOKUP(C2846,MENINGITE!$A$5:$C$447,3,FALSE),0)</f>
        <v>13</v>
      </c>
      <c r="Z2846">
        <f>IFERROR(VLOOKUP(C2846,RAIVA!$A$5:$C$16,3,FALSE),0)</f>
        <v>0</v>
      </c>
    </row>
    <row r="2847" spans="1:26" x14ac:dyDescent="0.3">
      <c r="A2847" s="2" t="s">
        <v>4178</v>
      </c>
      <c r="B2847" s="2" t="s">
        <v>4249</v>
      </c>
      <c r="C2847" s="2">
        <v>240710</v>
      </c>
      <c r="D2847" s="2">
        <v>2407104</v>
      </c>
      <c r="E2847" s="2" t="s">
        <v>4178</v>
      </c>
      <c r="F2847" s="2" t="s">
        <v>4249</v>
      </c>
      <c r="G2847" s="2">
        <f>IFERROR(VLOOKUP(D2847,Coordenadas!$A$2:$D$5571,3,FALSE),0)</f>
        <v>-5.85229</v>
      </c>
      <c r="H2847" s="2">
        <f>IFERROR(VLOOKUP(D2847,Coordenadas!$A$2:$D$5571,4,FALSE),0)</f>
        <v>-35.355200000000004</v>
      </c>
      <c r="I2847" s="2" t="s">
        <v>5324</v>
      </c>
      <c r="J2847" s="2">
        <v>69467</v>
      </c>
      <c r="K2847" s="2" t="s">
        <v>5331</v>
      </c>
      <c r="L2847" s="2">
        <f>IFERROR(VLOOKUP(C2847,BOTULISMO!$A$3:$C$19,3,FALSE),0)</f>
        <v>0</v>
      </c>
      <c r="M2847" s="2">
        <f>IFERROR(VLOOKUP(C2847,'LEISHMANIOSE VISCERAL'!$A$4:$C$454,3,FALSE),0)</f>
        <v>1</v>
      </c>
      <c r="N2847" s="2">
        <f>IFERROR(VLOOKUP(C2847,'LEISHMANIOSE TEGUMENTAR'!$A$4:$C$1681,3,FALSE),0)</f>
        <v>0</v>
      </c>
      <c r="O2847" s="2">
        <f>IFERROR(VLOOKUP(C2847,'FEBRE AMARELA'!$A$4:$C$38,3,FALSE),0)</f>
        <v>0</v>
      </c>
      <c r="P2847" s="2">
        <f>IFERROR(VLOOKUP(C2847,DENGUE!$A$5:$C$4097,3,FALSE),0)</f>
        <v>91</v>
      </c>
      <c r="Q2847" s="2">
        <f>IFERROR(VLOOKUP(C2847,'HEPATITE VIRAL'!$A$5:$C$3162,3,FALSE),0)</f>
        <v>0</v>
      </c>
      <c r="R2847" s="2">
        <f>IFERROR(VLOOKUP(C2847,'FEBRE MACULOSA'!$A$5:$C$181,3,FALSE),0)</f>
        <v>0</v>
      </c>
      <c r="S2847" s="2">
        <f>IFERROR(VLOOKUP(C2847,LEPTOSPIROSE!$A$5:$C$1176,3,FALSE),0)</f>
        <v>0</v>
      </c>
      <c r="T2847" s="2">
        <f>IFERROR(VLOOKUP(C2847,'DOENÇA DE CHAGAS'!$A$5:$C$100,3,FALSE),0)</f>
        <v>0</v>
      </c>
      <c r="U2847" s="2">
        <f>IFERROR(VLOOKUP(C2847,'PICADAS DE COBRAS'!$A$6:$C$4645,3,FALSE),0)</f>
        <v>222</v>
      </c>
      <c r="V2847">
        <f>IFERROR(VLOOKUP(C2847,'ZIKA VIRUS'!$A$5:$C$2399,3,FALSE),0)</f>
        <v>24</v>
      </c>
      <c r="W2847">
        <f>IFERROR(VLOOKUP(C2847,'FEBRE TIFÓIDE'!$A$5:$C$46,3,FALSE),0)</f>
        <v>0</v>
      </c>
      <c r="X2847">
        <f>IFERROR(VLOOKUP(C2847,HANTAVIROSE!$A$5:$C$153,3,FALSE),0)</f>
        <v>0</v>
      </c>
      <c r="Y2847">
        <f>IFERROR(VLOOKUP(C2847,MENINGITE!$A$5:$C$447,3,FALSE),0)</f>
        <v>0</v>
      </c>
      <c r="Z2847">
        <f>IFERROR(VLOOKUP(C2847,RAIVA!$A$5:$C$16,3,FALSE),0)</f>
        <v>0</v>
      </c>
    </row>
    <row r="2848" spans="1:26" x14ac:dyDescent="0.3">
      <c r="A2848" s="2" t="s">
        <v>3257</v>
      </c>
      <c r="B2848" s="2" t="s">
        <v>3425</v>
      </c>
      <c r="C2848" s="2">
        <v>291960</v>
      </c>
      <c r="D2848" s="2">
        <v>2919603</v>
      </c>
      <c r="E2848" s="2" t="s">
        <v>3257</v>
      </c>
      <c r="F2848" s="2" t="s">
        <v>3425</v>
      </c>
      <c r="G2848" s="2">
        <f>IFERROR(VLOOKUP(D2848,Coordenadas!$A$2:$D$5571,3,FALSE),0)</f>
        <v>-12.1326</v>
      </c>
      <c r="H2848" s="2">
        <f>IFERROR(VLOOKUP(D2848,Coordenadas!$A$2:$D$5571,4,FALSE),0)</f>
        <v>-40.357100000000003</v>
      </c>
      <c r="I2848" s="2" t="s">
        <v>5324</v>
      </c>
      <c r="J2848" s="2">
        <v>11229</v>
      </c>
      <c r="K2848" s="2" t="s">
        <v>5332</v>
      </c>
      <c r="L2848" s="2">
        <f>IFERROR(VLOOKUP(C2848,BOTULISMO!$A$3:$C$19,3,FALSE),0)</f>
        <v>0</v>
      </c>
      <c r="M2848" s="2">
        <f>IFERROR(VLOOKUP(C2848,'LEISHMANIOSE VISCERAL'!$A$4:$C$454,3,FALSE),0)</f>
        <v>0</v>
      </c>
      <c r="N2848" s="2">
        <f>IFERROR(VLOOKUP(C2848,'LEISHMANIOSE TEGUMENTAR'!$A$4:$C$1681,3,FALSE),0)</f>
        <v>0</v>
      </c>
      <c r="O2848" s="2">
        <f>IFERROR(VLOOKUP(C2848,'FEBRE AMARELA'!$A$4:$C$38,3,FALSE),0)</f>
        <v>0</v>
      </c>
      <c r="P2848" s="2">
        <f>IFERROR(VLOOKUP(C2848,DENGUE!$A$5:$C$4097,3,FALSE),0)</f>
        <v>44</v>
      </c>
      <c r="Q2848" s="2">
        <f>IFERROR(VLOOKUP(C2848,'HEPATITE VIRAL'!$A$5:$C$3162,3,FALSE),0)</f>
        <v>0</v>
      </c>
      <c r="R2848" s="2">
        <f>IFERROR(VLOOKUP(C2848,'FEBRE MACULOSA'!$A$5:$C$181,3,FALSE),0)</f>
        <v>0</v>
      </c>
      <c r="S2848" s="2">
        <f>IFERROR(VLOOKUP(C2848,LEPTOSPIROSE!$A$5:$C$1176,3,FALSE),0)</f>
        <v>0</v>
      </c>
      <c r="T2848" s="2">
        <f>IFERROR(VLOOKUP(C2848,'DOENÇA DE CHAGAS'!$A$5:$C$100,3,FALSE),0)</f>
        <v>0</v>
      </c>
      <c r="U2848" s="2">
        <f>IFERROR(VLOOKUP(C2848,'PICADAS DE COBRAS'!$A$6:$C$4645,3,FALSE),0)</f>
        <v>86</v>
      </c>
      <c r="V2848">
        <f>IFERROR(VLOOKUP(C2848,'ZIKA VIRUS'!$A$5:$C$2399,3,FALSE),0)</f>
        <v>1</v>
      </c>
      <c r="W2848">
        <f>IFERROR(VLOOKUP(C2848,'FEBRE TIFÓIDE'!$A$5:$C$46,3,FALSE),0)</f>
        <v>0</v>
      </c>
      <c r="X2848">
        <f>IFERROR(VLOOKUP(C2848,HANTAVIROSE!$A$5:$C$153,3,FALSE),0)</f>
        <v>0</v>
      </c>
      <c r="Y2848">
        <f>IFERROR(VLOOKUP(C2848,MENINGITE!$A$5:$C$447,3,FALSE),0)</f>
        <v>0</v>
      </c>
      <c r="Z2848">
        <f>IFERROR(VLOOKUP(C2848,RAIVA!$A$5:$C$16,3,FALSE),0)</f>
        <v>0</v>
      </c>
    </row>
    <row r="2849" spans="1:26" x14ac:dyDescent="0.3">
      <c r="A2849" s="2" t="s">
        <v>470</v>
      </c>
      <c r="B2849" s="2" t="s">
        <v>727</v>
      </c>
      <c r="C2849" s="2">
        <v>431171</v>
      </c>
      <c r="D2849" s="2">
        <v>4311718</v>
      </c>
      <c r="E2849" s="2" t="s">
        <v>470</v>
      </c>
      <c r="F2849" s="2" t="s">
        <v>727</v>
      </c>
      <c r="G2849" s="2">
        <f>IFERROR(VLOOKUP(D2849,Coordenadas!$A$2:$D$5571,3,FALSE),0)</f>
        <v>-29.144500000000001</v>
      </c>
      <c r="H2849" s="2">
        <f>IFERROR(VLOOKUP(D2849,Coordenadas!$A$2:$D$5571,4,FALSE),0)</f>
        <v>-56.067399999999999</v>
      </c>
      <c r="I2849" s="2" t="s">
        <v>5326</v>
      </c>
      <c r="J2849" s="2">
        <v>4738</v>
      </c>
      <c r="K2849" s="2" t="s">
        <v>5332</v>
      </c>
      <c r="L2849" s="2">
        <f>IFERROR(VLOOKUP(C2849,BOTULISMO!$A$3:$C$19,3,FALSE),0)</f>
        <v>0</v>
      </c>
      <c r="M2849" s="2">
        <f>IFERROR(VLOOKUP(C2849,'LEISHMANIOSE VISCERAL'!$A$4:$C$454,3,FALSE),0)</f>
        <v>0</v>
      </c>
      <c r="N2849" s="2">
        <f>IFERROR(VLOOKUP(C2849,'LEISHMANIOSE TEGUMENTAR'!$A$4:$C$1681,3,FALSE),0)</f>
        <v>0</v>
      </c>
      <c r="O2849" s="2">
        <f>IFERROR(VLOOKUP(C2849,'FEBRE AMARELA'!$A$4:$C$38,3,FALSE),0)</f>
        <v>0</v>
      </c>
      <c r="P2849" s="2">
        <f>IFERROR(VLOOKUP(C2849,DENGUE!$A$5:$C$4097,3,FALSE),0)</f>
        <v>0</v>
      </c>
      <c r="Q2849" s="2">
        <f>IFERROR(VLOOKUP(C2849,'HEPATITE VIRAL'!$A$5:$C$3162,3,FALSE),0)</f>
        <v>0</v>
      </c>
      <c r="R2849" s="2">
        <f>IFERROR(VLOOKUP(C2849,'FEBRE MACULOSA'!$A$5:$C$181,3,FALSE),0)</f>
        <v>0</v>
      </c>
      <c r="S2849" s="2">
        <f>IFERROR(VLOOKUP(C2849,LEPTOSPIROSE!$A$5:$C$1176,3,FALSE),0)</f>
        <v>0</v>
      </c>
      <c r="T2849" s="2">
        <f>IFERROR(VLOOKUP(C2849,'DOENÇA DE CHAGAS'!$A$5:$C$100,3,FALSE),0)</f>
        <v>0</v>
      </c>
      <c r="U2849" s="2">
        <f>IFERROR(VLOOKUP(C2849,'PICADAS DE COBRAS'!$A$6:$C$4645,3,FALSE),0)</f>
        <v>0</v>
      </c>
      <c r="V2849">
        <f>IFERROR(VLOOKUP(C2849,'ZIKA VIRUS'!$A$5:$C$2399,3,FALSE),0)</f>
        <v>0</v>
      </c>
      <c r="W2849">
        <f>IFERROR(VLOOKUP(C2849,'FEBRE TIFÓIDE'!$A$5:$C$46,3,FALSE),0)</f>
        <v>0</v>
      </c>
      <c r="X2849">
        <f>IFERROR(VLOOKUP(C2849,HANTAVIROSE!$A$5:$C$153,3,FALSE),0)</f>
        <v>0</v>
      </c>
      <c r="Y2849">
        <f>IFERROR(VLOOKUP(C2849,MENINGITE!$A$5:$C$447,3,FALSE),0)</f>
        <v>0</v>
      </c>
      <c r="Z2849">
        <f>IFERROR(VLOOKUP(C2849,RAIVA!$A$5:$C$16,3,FALSE),0)</f>
        <v>0</v>
      </c>
    </row>
    <row r="2850" spans="1:26" x14ac:dyDescent="0.3">
      <c r="A2850" s="2" t="s">
        <v>3652</v>
      </c>
      <c r="B2850" s="2" t="s">
        <v>3688</v>
      </c>
      <c r="C2850" s="2">
        <v>280370</v>
      </c>
      <c r="D2850" s="2">
        <v>2803708</v>
      </c>
      <c r="E2850" s="2" t="s">
        <v>3652</v>
      </c>
      <c r="F2850" s="2" t="s">
        <v>3688</v>
      </c>
      <c r="G2850" s="2">
        <f>IFERROR(VLOOKUP(D2850,Coordenadas!$A$2:$D$5571,3,FALSE),0)</f>
        <v>-10.661899999999999</v>
      </c>
      <c r="H2850" s="2">
        <f>IFERROR(VLOOKUP(D2850,Coordenadas!$A$2:$D$5571,4,FALSE),0)</f>
        <v>-37.5413</v>
      </c>
      <c r="I2850" s="2" t="s">
        <v>5324</v>
      </c>
      <c r="J2850" s="2">
        <v>6401</v>
      </c>
      <c r="K2850" s="2" t="s">
        <v>5332</v>
      </c>
      <c r="L2850" s="2">
        <f>IFERROR(VLOOKUP(C2850,BOTULISMO!$A$3:$C$19,3,FALSE),0)</f>
        <v>0</v>
      </c>
      <c r="M2850" s="2">
        <f>IFERROR(VLOOKUP(C2850,'LEISHMANIOSE VISCERAL'!$A$4:$C$454,3,FALSE),0)</f>
        <v>0</v>
      </c>
      <c r="N2850" s="2">
        <f>IFERROR(VLOOKUP(C2850,'LEISHMANIOSE TEGUMENTAR'!$A$4:$C$1681,3,FALSE),0)</f>
        <v>0</v>
      </c>
      <c r="O2850" s="2">
        <f>IFERROR(VLOOKUP(C2850,'FEBRE AMARELA'!$A$4:$C$38,3,FALSE),0)</f>
        <v>0</v>
      </c>
      <c r="P2850" s="2">
        <f>IFERROR(VLOOKUP(C2850,DENGUE!$A$5:$C$4097,3,FALSE),0)</f>
        <v>0</v>
      </c>
      <c r="Q2850" s="2">
        <f>IFERROR(VLOOKUP(C2850,'HEPATITE VIRAL'!$A$5:$C$3162,3,FALSE),0)</f>
        <v>0</v>
      </c>
      <c r="R2850" s="2">
        <f>IFERROR(VLOOKUP(C2850,'FEBRE MACULOSA'!$A$5:$C$181,3,FALSE),0)</f>
        <v>0</v>
      </c>
      <c r="S2850" s="2">
        <f>IFERROR(VLOOKUP(C2850,LEPTOSPIROSE!$A$5:$C$1176,3,FALSE),0)</f>
        <v>0</v>
      </c>
      <c r="T2850" s="2">
        <f>IFERROR(VLOOKUP(C2850,'DOENÇA DE CHAGAS'!$A$5:$C$100,3,FALSE),0)</f>
        <v>0</v>
      </c>
      <c r="U2850" s="2">
        <f>IFERROR(VLOOKUP(C2850,'PICADAS DE COBRAS'!$A$6:$C$4645,3,FALSE),0)</f>
        <v>0</v>
      </c>
      <c r="V2850">
        <f>IFERROR(VLOOKUP(C2850,'ZIKA VIRUS'!$A$5:$C$2399,3,FALSE),0)</f>
        <v>0</v>
      </c>
      <c r="W2850">
        <f>IFERROR(VLOOKUP(C2850,'FEBRE TIFÓIDE'!$A$5:$C$46,3,FALSE),0)</f>
        <v>0</v>
      </c>
      <c r="X2850">
        <f>IFERROR(VLOOKUP(C2850,HANTAVIROSE!$A$5:$C$153,3,FALSE),0)</f>
        <v>0</v>
      </c>
      <c r="Y2850">
        <f>IFERROR(VLOOKUP(C2850,MENINGITE!$A$5:$C$447,3,FALSE),0)</f>
        <v>0</v>
      </c>
      <c r="Z2850">
        <f>IFERROR(VLOOKUP(C2850,RAIVA!$A$5:$C$16,3,FALSE),0)</f>
        <v>0</v>
      </c>
    </row>
    <row r="2851" spans="1:26" x14ac:dyDescent="0.3">
      <c r="A2851" s="2" t="s">
        <v>3816</v>
      </c>
      <c r="B2851" s="2" t="s">
        <v>3891</v>
      </c>
      <c r="C2851" s="2">
        <v>260900</v>
      </c>
      <c r="D2851" s="2">
        <v>2609006</v>
      </c>
      <c r="E2851" s="2" t="s">
        <v>3816</v>
      </c>
      <c r="F2851" s="2" t="s">
        <v>3891</v>
      </c>
      <c r="G2851" s="2">
        <f>IFERROR(VLOOKUP(D2851,Coordenadas!$A$2:$D$5571,3,FALSE),0)</f>
        <v>-7.5556400000000004</v>
      </c>
      <c r="H2851" s="2">
        <f>IFERROR(VLOOKUP(D2851,Coordenadas!$A$2:$D$5571,4,FALSE),0)</f>
        <v>-35.442500000000003</v>
      </c>
      <c r="I2851" s="2" t="s">
        <v>5324</v>
      </c>
      <c r="J2851" s="2">
        <v>23925</v>
      </c>
      <c r="K2851" s="2" t="s">
        <v>5330</v>
      </c>
      <c r="L2851" s="2">
        <f>IFERROR(VLOOKUP(C2851,BOTULISMO!$A$3:$C$19,3,FALSE),0)</f>
        <v>0</v>
      </c>
      <c r="M2851" s="2">
        <f>IFERROR(VLOOKUP(C2851,'LEISHMANIOSE VISCERAL'!$A$4:$C$454,3,FALSE),0)</f>
        <v>0</v>
      </c>
      <c r="N2851" s="2">
        <f>IFERROR(VLOOKUP(C2851,'LEISHMANIOSE TEGUMENTAR'!$A$4:$C$1681,3,FALSE),0)</f>
        <v>9</v>
      </c>
      <c r="O2851" s="2">
        <f>IFERROR(VLOOKUP(C2851,'FEBRE AMARELA'!$A$4:$C$38,3,FALSE),0)</f>
        <v>0</v>
      </c>
      <c r="P2851" s="2">
        <f>IFERROR(VLOOKUP(C2851,DENGUE!$A$5:$C$4097,3,FALSE),0)</f>
        <v>4</v>
      </c>
      <c r="Q2851" s="2">
        <f>IFERROR(VLOOKUP(C2851,'HEPATITE VIRAL'!$A$5:$C$3162,3,FALSE),0)</f>
        <v>0</v>
      </c>
      <c r="R2851" s="2">
        <f>IFERROR(VLOOKUP(C2851,'FEBRE MACULOSA'!$A$5:$C$181,3,FALSE),0)</f>
        <v>0</v>
      </c>
      <c r="S2851" s="2">
        <f>IFERROR(VLOOKUP(C2851,LEPTOSPIROSE!$A$5:$C$1176,3,FALSE),0)</f>
        <v>0</v>
      </c>
      <c r="T2851" s="2">
        <f>IFERROR(VLOOKUP(C2851,'DOENÇA DE CHAGAS'!$A$5:$C$100,3,FALSE),0)</f>
        <v>0</v>
      </c>
      <c r="U2851" s="2">
        <f>IFERROR(VLOOKUP(C2851,'PICADAS DE COBRAS'!$A$6:$C$4645,3,FALSE),0)</f>
        <v>53</v>
      </c>
      <c r="V2851">
        <f>IFERROR(VLOOKUP(C2851,'ZIKA VIRUS'!$A$5:$C$2399,3,FALSE),0)</f>
        <v>1</v>
      </c>
      <c r="W2851">
        <f>IFERROR(VLOOKUP(C2851,'FEBRE TIFÓIDE'!$A$5:$C$46,3,FALSE),0)</f>
        <v>0</v>
      </c>
      <c r="X2851">
        <f>IFERROR(VLOOKUP(C2851,HANTAVIROSE!$A$5:$C$153,3,FALSE),0)</f>
        <v>0</v>
      </c>
      <c r="Y2851">
        <f>IFERROR(VLOOKUP(C2851,MENINGITE!$A$5:$C$447,3,FALSE),0)</f>
        <v>0</v>
      </c>
      <c r="Z2851">
        <f>IFERROR(VLOOKUP(C2851,RAIVA!$A$5:$C$16,3,FALSE),0)</f>
        <v>0</v>
      </c>
    </row>
    <row r="2852" spans="1:26" x14ac:dyDescent="0.3">
      <c r="A2852" s="2" t="s">
        <v>3257</v>
      </c>
      <c r="B2852" s="2" t="s">
        <v>3424</v>
      </c>
      <c r="C2852" s="2">
        <v>291970</v>
      </c>
      <c r="D2852" s="2">
        <v>2919702</v>
      </c>
      <c r="E2852" s="2" t="s">
        <v>3257</v>
      </c>
      <c r="F2852" s="2" t="s">
        <v>3424</v>
      </c>
      <c r="G2852" s="2">
        <f>IFERROR(VLOOKUP(D2852,Coordenadas!$A$2:$D$5571,3,FALSE),0)</f>
        <v>-15.5646</v>
      </c>
      <c r="H2852" s="2">
        <f>IFERROR(VLOOKUP(D2852,Coordenadas!$A$2:$D$5571,4,FALSE),0)</f>
        <v>-40.420900000000003</v>
      </c>
      <c r="I2852" s="2" t="s">
        <v>5324</v>
      </c>
      <c r="J2852" s="2">
        <v>17093</v>
      </c>
      <c r="K2852" s="2" t="s">
        <v>5332</v>
      </c>
      <c r="L2852" s="2">
        <f>IFERROR(VLOOKUP(C2852,BOTULISMO!$A$3:$C$19,3,FALSE),0)</f>
        <v>0</v>
      </c>
      <c r="M2852" s="2">
        <f>IFERROR(VLOOKUP(C2852,'LEISHMANIOSE VISCERAL'!$A$4:$C$454,3,FALSE),0)</f>
        <v>0</v>
      </c>
      <c r="N2852" s="2">
        <f>IFERROR(VLOOKUP(C2852,'LEISHMANIOSE TEGUMENTAR'!$A$4:$C$1681,3,FALSE),0)</f>
        <v>0</v>
      </c>
      <c r="O2852" s="2">
        <f>IFERROR(VLOOKUP(C2852,'FEBRE AMARELA'!$A$4:$C$38,3,FALSE),0)</f>
        <v>0</v>
      </c>
      <c r="P2852" s="2">
        <f>IFERROR(VLOOKUP(C2852,DENGUE!$A$5:$C$4097,3,FALSE),0)</f>
        <v>150</v>
      </c>
      <c r="Q2852" s="2">
        <f>IFERROR(VLOOKUP(C2852,'HEPATITE VIRAL'!$A$5:$C$3162,3,FALSE),0)</f>
        <v>0</v>
      </c>
      <c r="R2852" s="2">
        <f>IFERROR(VLOOKUP(C2852,'FEBRE MACULOSA'!$A$5:$C$181,3,FALSE),0)</f>
        <v>0</v>
      </c>
      <c r="S2852" s="2">
        <f>IFERROR(VLOOKUP(C2852,LEPTOSPIROSE!$A$5:$C$1176,3,FALSE),0)</f>
        <v>0</v>
      </c>
      <c r="T2852" s="2">
        <f>IFERROR(VLOOKUP(C2852,'DOENÇA DE CHAGAS'!$A$5:$C$100,3,FALSE),0)</f>
        <v>0</v>
      </c>
      <c r="U2852" s="2">
        <f>IFERROR(VLOOKUP(C2852,'PICADAS DE COBRAS'!$A$6:$C$4645,3,FALSE),0)</f>
        <v>88</v>
      </c>
      <c r="V2852">
        <f>IFERROR(VLOOKUP(C2852,'ZIKA VIRUS'!$A$5:$C$2399,3,FALSE),0)</f>
        <v>0</v>
      </c>
      <c r="W2852">
        <f>IFERROR(VLOOKUP(C2852,'FEBRE TIFÓIDE'!$A$5:$C$46,3,FALSE),0)</f>
        <v>0</v>
      </c>
      <c r="X2852">
        <f>IFERROR(VLOOKUP(C2852,HANTAVIROSE!$A$5:$C$153,3,FALSE),0)</f>
        <v>0</v>
      </c>
      <c r="Y2852">
        <f>IFERROR(VLOOKUP(C2852,MENINGITE!$A$5:$C$447,3,FALSE),0)</f>
        <v>0</v>
      </c>
      <c r="Z2852">
        <f>IFERROR(VLOOKUP(C2852,RAIVA!$A$5:$C$16,3,FALSE),0)</f>
        <v>0</v>
      </c>
    </row>
    <row r="2853" spans="1:26" x14ac:dyDescent="0.3">
      <c r="A2853" s="2" t="s">
        <v>1637</v>
      </c>
      <c r="B2853" s="2" t="s">
        <v>1949</v>
      </c>
      <c r="C2853" s="2">
        <v>352800</v>
      </c>
      <c r="D2853" s="2">
        <v>3528007</v>
      </c>
      <c r="E2853" s="2" t="s">
        <v>1637</v>
      </c>
      <c r="F2853" s="2" t="s">
        <v>1949</v>
      </c>
      <c r="G2853" s="2">
        <f>IFERROR(VLOOKUP(D2853,Coordenadas!$A$2:$D$5571,3,FALSE),0)</f>
        <v>-22.5002</v>
      </c>
      <c r="H2853" s="2">
        <f>IFERROR(VLOOKUP(D2853,Coordenadas!$A$2:$D$5571,4,FALSE),0)</f>
        <v>-48.7102</v>
      </c>
      <c r="I2853" s="2" t="s">
        <v>5325</v>
      </c>
      <c r="J2853" s="2">
        <v>16259</v>
      </c>
      <c r="K2853" s="2" t="s">
        <v>5332</v>
      </c>
      <c r="L2853" s="2">
        <f>IFERROR(VLOOKUP(C2853,BOTULISMO!$A$3:$C$19,3,FALSE),0)</f>
        <v>0</v>
      </c>
      <c r="M2853" s="2">
        <f>IFERROR(VLOOKUP(C2853,'LEISHMANIOSE VISCERAL'!$A$4:$C$454,3,FALSE),0)</f>
        <v>0</v>
      </c>
      <c r="N2853" s="2">
        <f>IFERROR(VLOOKUP(C2853,'LEISHMANIOSE TEGUMENTAR'!$A$4:$C$1681,3,FALSE),0)</f>
        <v>0</v>
      </c>
      <c r="O2853" s="2">
        <f>IFERROR(VLOOKUP(C2853,'FEBRE AMARELA'!$A$4:$C$38,3,FALSE),0)</f>
        <v>0</v>
      </c>
      <c r="P2853" s="2">
        <f>IFERROR(VLOOKUP(C2853,DENGUE!$A$5:$C$4097,3,FALSE),0)</f>
        <v>8</v>
      </c>
      <c r="Q2853" s="2">
        <f>IFERROR(VLOOKUP(C2853,'HEPATITE VIRAL'!$A$5:$C$3162,3,FALSE),0)</f>
        <v>0</v>
      </c>
      <c r="R2853" s="2">
        <f>IFERROR(VLOOKUP(C2853,'FEBRE MACULOSA'!$A$5:$C$181,3,FALSE),0)</f>
        <v>0</v>
      </c>
      <c r="S2853" s="2">
        <f>IFERROR(VLOOKUP(C2853,LEPTOSPIROSE!$A$5:$C$1176,3,FALSE),0)</f>
        <v>1</v>
      </c>
      <c r="T2853" s="2">
        <f>IFERROR(VLOOKUP(C2853,'DOENÇA DE CHAGAS'!$A$5:$C$100,3,FALSE),0)</f>
        <v>0</v>
      </c>
      <c r="U2853" s="2">
        <f>IFERROR(VLOOKUP(C2853,'PICADAS DE COBRAS'!$A$6:$C$4645,3,FALSE),0)</f>
        <v>3</v>
      </c>
      <c r="V2853">
        <f>IFERROR(VLOOKUP(C2853,'ZIKA VIRUS'!$A$5:$C$2399,3,FALSE),0)</f>
        <v>0</v>
      </c>
      <c r="W2853">
        <f>IFERROR(VLOOKUP(C2853,'FEBRE TIFÓIDE'!$A$5:$C$46,3,FALSE),0)</f>
        <v>0</v>
      </c>
      <c r="X2853">
        <f>IFERROR(VLOOKUP(C2853,HANTAVIROSE!$A$5:$C$153,3,FALSE),0)</f>
        <v>2</v>
      </c>
      <c r="Y2853">
        <f>IFERROR(VLOOKUP(C2853,MENINGITE!$A$5:$C$447,3,FALSE),0)</f>
        <v>0</v>
      </c>
      <c r="Z2853">
        <f>IFERROR(VLOOKUP(C2853,RAIVA!$A$5:$C$16,3,FALSE),0)</f>
        <v>0</v>
      </c>
    </row>
    <row r="2854" spans="1:26" x14ac:dyDescent="0.3">
      <c r="A2854" s="2" t="s">
        <v>4178</v>
      </c>
      <c r="B2854" s="2" t="s">
        <v>4248</v>
      </c>
      <c r="C2854" s="2">
        <v>240720</v>
      </c>
      <c r="D2854" s="2">
        <v>2407203</v>
      </c>
      <c r="E2854" s="2" t="s">
        <v>4178</v>
      </c>
      <c r="F2854" s="2" t="s">
        <v>4248</v>
      </c>
      <c r="G2854" s="2">
        <f>IFERROR(VLOOKUP(D2854,Coordenadas!$A$2:$D$5571,3,FALSE),0)</f>
        <v>-5.1079499999999998</v>
      </c>
      <c r="H2854" s="2">
        <f>IFERROR(VLOOKUP(D2854,Coordenadas!$A$2:$D$5571,4,FALSE),0)</f>
        <v>-36.631799999999998</v>
      </c>
      <c r="I2854" s="2" t="s">
        <v>5324</v>
      </c>
      <c r="J2854" s="2">
        <v>28954</v>
      </c>
      <c r="K2854" s="2" t="s">
        <v>5330</v>
      </c>
      <c r="L2854" s="2">
        <f>IFERROR(VLOOKUP(C2854,BOTULISMO!$A$3:$C$19,3,FALSE),0)</f>
        <v>0</v>
      </c>
      <c r="M2854" s="2">
        <f>IFERROR(VLOOKUP(C2854,'LEISHMANIOSE VISCERAL'!$A$4:$C$454,3,FALSE),0)</f>
        <v>0</v>
      </c>
      <c r="N2854" s="2">
        <f>IFERROR(VLOOKUP(C2854,'LEISHMANIOSE TEGUMENTAR'!$A$4:$C$1681,3,FALSE),0)</f>
        <v>0</v>
      </c>
      <c r="O2854" s="2">
        <f>IFERROR(VLOOKUP(C2854,'FEBRE AMARELA'!$A$4:$C$38,3,FALSE),0)</f>
        <v>0</v>
      </c>
      <c r="P2854" s="2">
        <f>IFERROR(VLOOKUP(C2854,DENGUE!$A$5:$C$4097,3,FALSE),0)</f>
        <v>8</v>
      </c>
      <c r="Q2854" s="2">
        <f>IFERROR(VLOOKUP(C2854,'HEPATITE VIRAL'!$A$5:$C$3162,3,FALSE),0)</f>
        <v>1</v>
      </c>
      <c r="R2854" s="2">
        <f>IFERROR(VLOOKUP(C2854,'FEBRE MACULOSA'!$A$5:$C$181,3,FALSE),0)</f>
        <v>0</v>
      </c>
      <c r="S2854" s="2">
        <f>IFERROR(VLOOKUP(C2854,LEPTOSPIROSE!$A$5:$C$1176,3,FALSE),0)</f>
        <v>0</v>
      </c>
      <c r="T2854" s="2">
        <f>IFERROR(VLOOKUP(C2854,'DOENÇA DE CHAGAS'!$A$5:$C$100,3,FALSE),0)</f>
        <v>0</v>
      </c>
      <c r="U2854" s="2">
        <f>IFERROR(VLOOKUP(C2854,'PICADAS DE COBRAS'!$A$6:$C$4645,3,FALSE),0)</f>
        <v>9</v>
      </c>
      <c r="V2854">
        <f>IFERROR(VLOOKUP(C2854,'ZIKA VIRUS'!$A$5:$C$2399,3,FALSE),0)</f>
        <v>2</v>
      </c>
      <c r="W2854">
        <f>IFERROR(VLOOKUP(C2854,'FEBRE TIFÓIDE'!$A$5:$C$46,3,FALSE),0)</f>
        <v>0</v>
      </c>
      <c r="X2854">
        <f>IFERROR(VLOOKUP(C2854,HANTAVIROSE!$A$5:$C$153,3,FALSE),0)</f>
        <v>0</v>
      </c>
      <c r="Y2854">
        <f>IFERROR(VLOOKUP(C2854,MENINGITE!$A$5:$C$447,3,FALSE),0)</f>
        <v>0</v>
      </c>
      <c r="Z2854">
        <f>IFERROR(VLOOKUP(C2854,RAIVA!$A$5:$C$16,3,FALSE),0)</f>
        <v>0</v>
      </c>
    </row>
    <row r="2855" spans="1:26" x14ac:dyDescent="0.3">
      <c r="A2855" s="2" t="s">
        <v>1637</v>
      </c>
      <c r="B2855" s="2" t="s">
        <v>1948</v>
      </c>
      <c r="C2855" s="2">
        <v>352810</v>
      </c>
      <c r="D2855" s="2">
        <v>3528106</v>
      </c>
      <c r="E2855" s="2" t="s">
        <v>1637</v>
      </c>
      <c r="F2855" s="2" t="s">
        <v>1948</v>
      </c>
      <c r="G2855" s="2">
        <f>IFERROR(VLOOKUP(D2855,Coordenadas!$A$2:$D$5571,3,FALSE),0)</f>
        <v>-20.802199999999999</v>
      </c>
      <c r="H2855" s="2">
        <f>IFERROR(VLOOKUP(D2855,Coordenadas!$A$2:$D$5571,4,FALSE),0)</f>
        <v>-49.968699999999998</v>
      </c>
      <c r="I2855" s="2" t="s">
        <v>5325</v>
      </c>
      <c r="J2855" s="2">
        <v>7663</v>
      </c>
      <c r="K2855" s="2" t="s">
        <v>5332</v>
      </c>
      <c r="L2855" s="2">
        <f>IFERROR(VLOOKUP(C2855,BOTULISMO!$A$3:$C$19,3,FALSE),0)</f>
        <v>0</v>
      </c>
      <c r="M2855" s="2">
        <f>IFERROR(VLOOKUP(C2855,'LEISHMANIOSE VISCERAL'!$A$4:$C$454,3,FALSE),0)</f>
        <v>0</v>
      </c>
      <c r="N2855" s="2">
        <f>IFERROR(VLOOKUP(C2855,'LEISHMANIOSE TEGUMENTAR'!$A$4:$C$1681,3,FALSE),0)</f>
        <v>0</v>
      </c>
      <c r="O2855" s="2">
        <f>IFERROR(VLOOKUP(C2855,'FEBRE AMARELA'!$A$4:$C$38,3,FALSE),0)</f>
        <v>0</v>
      </c>
      <c r="P2855" s="2">
        <f>IFERROR(VLOOKUP(C2855,DENGUE!$A$5:$C$4097,3,FALSE),0)</f>
        <v>38</v>
      </c>
      <c r="Q2855" s="2">
        <f>IFERROR(VLOOKUP(C2855,'HEPATITE VIRAL'!$A$5:$C$3162,3,FALSE),0)</f>
        <v>1</v>
      </c>
      <c r="R2855" s="2">
        <f>IFERROR(VLOOKUP(C2855,'FEBRE MACULOSA'!$A$5:$C$181,3,FALSE),0)</f>
        <v>0</v>
      </c>
      <c r="S2855" s="2">
        <f>IFERROR(VLOOKUP(C2855,LEPTOSPIROSE!$A$5:$C$1176,3,FALSE),0)</f>
        <v>0</v>
      </c>
      <c r="T2855" s="2">
        <f>IFERROR(VLOOKUP(C2855,'DOENÇA DE CHAGAS'!$A$5:$C$100,3,FALSE),0)</f>
        <v>0</v>
      </c>
      <c r="U2855" s="2">
        <f>IFERROR(VLOOKUP(C2855,'PICADAS DE COBRAS'!$A$6:$C$4645,3,FALSE),0)</f>
        <v>90</v>
      </c>
      <c r="V2855">
        <f>IFERROR(VLOOKUP(C2855,'ZIKA VIRUS'!$A$5:$C$2399,3,FALSE),0)</f>
        <v>0</v>
      </c>
      <c r="W2855">
        <f>IFERROR(VLOOKUP(C2855,'FEBRE TIFÓIDE'!$A$5:$C$46,3,FALSE),0)</f>
        <v>0</v>
      </c>
      <c r="X2855">
        <f>IFERROR(VLOOKUP(C2855,HANTAVIROSE!$A$5:$C$153,3,FALSE),0)</f>
        <v>0</v>
      </c>
      <c r="Y2855">
        <f>IFERROR(VLOOKUP(C2855,MENINGITE!$A$5:$C$447,3,FALSE),0)</f>
        <v>0</v>
      </c>
      <c r="Z2855">
        <f>IFERROR(VLOOKUP(C2855,RAIVA!$A$5:$C$16,3,FALSE),0)</f>
        <v>0</v>
      </c>
    </row>
    <row r="2856" spans="1:26" x14ac:dyDescent="0.3">
      <c r="A2856" s="2" t="s">
        <v>3257</v>
      </c>
      <c r="B2856" s="2" t="s">
        <v>3423</v>
      </c>
      <c r="C2856" s="2">
        <v>291980</v>
      </c>
      <c r="D2856" s="2">
        <v>2919801</v>
      </c>
      <c r="E2856" s="2" t="s">
        <v>3257</v>
      </c>
      <c r="F2856" s="2" t="s">
        <v>3423</v>
      </c>
      <c r="G2856" s="2">
        <f>IFERROR(VLOOKUP(D2856,Coordenadas!$A$2:$D$5571,3,FALSE),0)</f>
        <v>-13.018599999999999</v>
      </c>
      <c r="H2856" s="2">
        <f>IFERROR(VLOOKUP(D2856,Coordenadas!$A$2:$D$5571,4,FALSE),0)</f>
        <v>-42.694499999999998</v>
      </c>
      <c r="I2856" s="2" t="s">
        <v>5324</v>
      </c>
      <c r="J2856" s="2">
        <v>47051</v>
      </c>
      <c r="K2856" s="2" t="s">
        <v>5330</v>
      </c>
      <c r="L2856" s="2">
        <f>IFERROR(VLOOKUP(C2856,BOTULISMO!$A$3:$C$19,3,FALSE),0)</f>
        <v>0</v>
      </c>
      <c r="M2856" s="2">
        <f>IFERROR(VLOOKUP(C2856,'LEISHMANIOSE VISCERAL'!$A$4:$C$454,3,FALSE),0)</f>
        <v>0</v>
      </c>
      <c r="N2856" s="2">
        <f>IFERROR(VLOOKUP(C2856,'LEISHMANIOSE TEGUMENTAR'!$A$4:$C$1681,3,FALSE),0)</f>
        <v>2</v>
      </c>
      <c r="O2856" s="2">
        <f>IFERROR(VLOOKUP(C2856,'FEBRE AMARELA'!$A$4:$C$38,3,FALSE),0)</f>
        <v>0</v>
      </c>
      <c r="P2856" s="2">
        <f>IFERROR(VLOOKUP(C2856,DENGUE!$A$5:$C$4097,3,FALSE),0)</f>
        <v>133</v>
      </c>
      <c r="Q2856" s="2">
        <f>IFERROR(VLOOKUP(C2856,'HEPATITE VIRAL'!$A$5:$C$3162,3,FALSE),0)</f>
        <v>0</v>
      </c>
      <c r="R2856" s="2">
        <f>IFERROR(VLOOKUP(C2856,'FEBRE MACULOSA'!$A$5:$C$181,3,FALSE),0)</f>
        <v>0</v>
      </c>
      <c r="S2856" s="2">
        <f>IFERROR(VLOOKUP(C2856,LEPTOSPIROSE!$A$5:$C$1176,3,FALSE),0)</f>
        <v>0</v>
      </c>
      <c r="T2856" s="2">
        <f>IFERROR(VLOOKUP(C2856,'DOENÇA DE CHAGAS'!$A$5:$C$100,3,FALSE),0)</f>
        <v>0</v>
      </c>
      <c r="U2856" s="2">
        <f>IFERROR(VLOOKUP(C2856,'PICADAS DE COBRAS'!$A$6:$C$4645,3,FALSE),0)</f>
        <v>195</v>
      </c>
      <c r="V2856">
        <f>IFERROR(VLOOKUP(C2856,'ZIKA VIRUS'!$A$5:$C$2399,3,FALSE),0)</f>
        <v>39</v>
      </c>
      <c r="W2856">
        <f>IFERROR(VLOOKUP(C2856,'FEBRE TIFÓIDE'!$A$5:$C$46,3,FALSE),0)</f>
        <v>0</v>
      </c>
      <c r="X2856">
        <f>IFERROR(VLOOKUP(C2856,HANTAVIROSE!$A$5:$C$153,3,FALSE),0)</f>
        <v>0</v>
      </c>
      <c r="Y2856">
        <f>IFERROR(VLOOKUP(C2856,MENINGITE!$A$5:$C$447,3,FALSE),0)</f>
        <v>0</v>
      </c>
      <c r="Z2856">
        <f>IFERROR(VLOOKUP(C2856,RAIVA!$A$5:$C$16,3,FALSE),0)</f>
        <v>0</v>
      </c>
    </row>
    <row r="2857" spans="1:26" x14ac:dyDescent="0.3">
      <c r="A2857" s="2" t="s">
        <v>1637</v>
      </c>
      <c r="B2857" s="2" t="s">
        <v>1947</v>
      </c>
      <c r="C2857" s="2">
        <v>352820</v>
      </c>
      <c r="D2857" s="2">
        <v>3528205</v>
      </c>
      <c r="E2857" s="2" t="s">
        <v>1637</v>
      </c>
      <c r="F2857" s="2" t="s">
        <v>1947</v>
      </c>
      <c r="G2857" s="2">
        <f>IFERROR(VLOOKUP(D2857,Coordenadas!$A$2:$D$5571,3,FALSE),0)</f>
        <v>-20.144400000000001</v>
      </c>
      <c r="H2857" s="2">
        <f>IFERROR(VLOOKUP(D2857,Coordenadas!$A$2:$D$5571,4,FALSE),0)</f>
        <v>-50.197299999999998</v>
      </c>
      <c r="I2857" s="2" t="s">
        <v>5325</v>
      </c>
      <c r="J2857" s="2">
        <v>3664</v>
      </c>
      <c r="K2857" s="2" t="s">
        <v>5332</v>
      </c>
      <c r="L2857" s="2">
        <f>IFERROR(VLOOKUP(C2857,BOTULISMO!$A$3:$C$19,3,FALSE),0)</f>
        <v>0</v>
      </c>
      <c r="M2857" s="2">
        <f>IFERROR(VLOOKUP(C2857,'LEISHMANIOSE VISCERAL'!$A$4:$C$454,3,FALSE),0)</f>
        <v>0</v>
      </c>
      <c r="N2857" s="2">
        <f>IFERROR(VLOOKUP(C2857,'LEISHMANIOSE TEGUMENTAR'!$A$4:$C$1681,3,FALSE),0)</f>
        <v>0</v>
      </c>
      <c r="O2857" s="2">
        <f>IFERROR(VLOOKUP(C2857,'FEBRE AMARELA'!$A$4:$C$38,3,FALSE),0)</f>
        <v>0</v>
      </c>
      <c r="P2857" s="2">
        <f>IFERROR(VLOOKUP(C2857,DENGUE!$A$5:$C$4097,3,FALSE),0)</f>
        <v>21</v>
      </c>
      <c r="Q2857" s="2">
        <f>IFERROR(VLOOKUP(C2857,'HEPATITE VIRAL'!$A$5:$C$3162,3,FALSE),0)</f>
        <v>0</v>
      </c>
      <c r="R2857" s="2">
        <f>IFERROR(VLOOKUP(C2857,'FEBRE MACULOSA'!$A$5:$C$181,3,FALSE),0)</f>
        <v>0</v>
      </c>
      <c r="S2857" s="2">
        <f>IFERROR(VLOOKUP(C2857,LEPTOSPIROSE!$A$5:$C$1176,3,FALSE),0)</f>
        <v>0</v>
      </c>
      <c r="T2857" s="2">
        <f>IFERROR(VLOOKUP(C2857,'DOENÇA DE CHAGAS'!$A$5:$C$100,3,FALSE),0)</f>
        <v>0</v>
      </c>
      <c r="U2857" s="2">
        <f>IFERROR(VLOOKUP(C2857,'PICADAS DE COBRAS'!$A$6:$C$4645,3,FALSE),0)</f>
        <v>0</v>
      </c>
      <c r="V2857">
        <f>IFERROR(VLOOKUP(C2857,'ZIKA VIRUS'!$A$5:$C$2399,3,FALSE),0)</f>
        <v>0</v>
      </c>
      <c r="W2857">
        <f>IFERROR(VLOOKUP(C2857,'FEBRE TIFÓIDE'!$A$5:$C$46,3,FALSE),0)</f>
        <v>0</v>
      </c>
      <c r="X2857">
        <f>IFERROR(VLOOKUP(C2857,HANTAVIROSE!$A$5:$C$153,3,FALSE),0)</f>
        <v>0</v>
      </c>
      <c r="Y2857">
        <f>IFERROR(VLOOKUP(C2857,MENINGITE!$A$5:$C$447,3,FALSE),0)</f>
        <v>0</v>
      </c>
      <c r="Z2857">
        <f>IFERROR(VLOOKUP(C2857,RAIVA!$A$5:$C$16,3,FALSE),0)</f>
        <v>0</v>
      </c>
    </row>
    <row r="2858" spans="1:26" x14ac:dyDescent="0.3">
      <c r="A2858" s="2" t="s">
        <v>2425</v>
      </c>
      <c r="B2858" s="2" t="s">
        <v>2820</v>
      </c>
      <c r="C2858" s="2">
        <v>313890</v>
      </c>
      <c r="D2858" s="2">
        <v>3138906</v>
      </c>
      <c r="E2858" s="2" t="s">
        <v>2425</v>
      </c>
      <c r="F2858" s="2" t="s">
        <v>2820</v>
      </c>
      <c r="G2858" s="2">
        <f>IFERROR(VLOOKUP(D2858,Coordenadas!$A$2:$D$5571,3,FALSE),0)</f>
        <v>-17.072299999999998</v>
      </c>
      <c r="H2858" s="2">
        <f>IFERROR(VLOOKUP(D2858,Coordenadas!$A$2:$D$5571,4,FALSE),0)</f>
        <v>-40.724499999999999</v>
      </c>
      <c r="I2858" s="2" t="s">
        <v>5325</v>
      </c>
      <c r="J2858" s="2">
        <v>6976</v>
      </c>
      <c r="K2858" s="2" t="s">
        <v>5332</v>
      </c>
      <c r="L2858" s="2">
        <f>IFERROR(VLOOKUP(C2858,BOTULISMO!$A$3:$C$19,3,FALSE),0)</f>
        <v>0</v>
      </c>
      <c r="M2858" s="2">
        <f>IFERROR(VLOOKUP(C2858,'LEISHMANIOSE VISCERAL'!$A$4:$C$454,3,FALSE),0)</f>
        <v>0</v>
      </c>
      <c r="N2858" s="2">
        <f>IFERROR(VLOOKUP(C2858,'LEISHMANIOSE TEGUMENTAR'!$A$4:$C$1681,3,FALSE),0)</f>
        <v>0</v>
      </c>
      <c r="O2858" s="2">
        <f>IFERROR(VLOOKUP(C2858,'FEBRE AMARELA'!$A$4:$C$38,3,FALSE),0)</f>
        <v>0</v>
      </c>
      <c r="P2858" s="2">
        <f>IFERROR(VLOOKUP(C2858,DENGUE!$A$5:$C$4097,3,FALSE),0)</f>
        <v>21</v>
      </c>
      <c r="Q2858" s="2">
        <f>IFERROR(VLOOKUP(C2858,'HEPATITE VIRAL'!$A$5:$C$3162,3,FALSE),0)</f>
        <v>0</v>
      </c>
      <c r="R2858" s="2">
        <f>IFERROR(VLOOKUP(C2858,'FEBRE MACULOSA'!$A$5:$C$181,3,FALSE),0)</f>
        <v>0</v>
      </c>
      <c r="S2858" s="2">
        <f>IFERROR(VLOOKUP(C2858,LEPTOSPIROSE!$A$5:$C$1176,3,FALSE),0)</f>
        <v>0</v>
      </c>
      <c r="T2858" s="2">
        <f>IFERROR(VLOOKUP(C2858,'DOENÇA DE CHAGAS'!$A$5:$C$100,3,FALSE),0)</f>
        <v>0</v>
      </c>
      <c r="U2858" s="2">
        <f>IFERROR(VLOOKUP(C2858,'PICADAS DE COBRAS'!$A$6:$C$4645,3,FALSE),0)</f>
        <v>151</v>
      </c>
      <c r="V2858">
        <f>IFERROR(VLOOKUP(C2858,'ZIKA VIRUS'!$A$5:$C$2399,3,FALSE),0)</f>
        <v>0</v>
      </c>
      <c r="W2858">
        <f>IFERROR(VLOOKUP(C2858,'FEBRE TIFÓIDE'!$A$5:$C$46,3,FALSE),0)</f>
        <v>0</v>
      </c>
      <c r="X2858">
        <f>IFERROR(VLOOKUP(C2858,HANTAVIROSE!$A$5:$C$153,3,FALSE),0)</f>
        <v>0</v>
      </c>
      <c r="Y2858">
        <f>IFERROR(VLOOKUP(C2858,MENINGITE!$A$5:$C$447,3,FALSE),0)</f>
        <v>0</v>
      </c>
      <c r="Z2858">
        <f>IFERROR(VLOOKUP(C2858,RAIVA!$A$5:$C$16,3,FALSE),0)</f>
        <v>0</v>
      </c>
    </row>
    <row r="2859" spans="1:26" x14ac:dyDescent="0.3">
      <c r="A2859" s="2" t="s">
        <v>470</v>
      </c>
      <c r="B2859" s="2" t="s">
        <v>728</v>
      </c>
      <c r="C2859" s="2">
        <v>431170</v>
      </c>
      <c r="D2859" s="2">
        <v>4311700</v>
      </c>
      <c r="E2859" s="2" t="s">
        <v>470</v>
      </c>
      <c r="F2859" s="2" t="s">
        <v>728</v>
      </c>
      <c r="G2859" s="2">
        <f>IFERROR(VLOOKUP(D2859,Coordenadas!$A$2:$D$5571,3,FALSE),0)</f>
        <v>-27.566700000000001</v>
      </c>
      <c r="H2859" s="2">
        <f>IFERROR(VLOOKUP(D2859,Coordenadas!$A$2:$D$5571,4,FALSE),0)</f>
        <v>-51.666800000000002</v>
      </c>
      <c r="I2859" s="2" t="s">
        <v>5326</v>
      </c>
      <c r="J2859" s="2">
        <v>5510</v>
      </c>
      <c r="K2859" s="2" t="s">
        <v>5332</v>
      </c>
      <c r="L2859" s="2">
        <f>IFERROR(VLOOKUP(C2859,BOTULISMO!$A$3:$C$19,3,FALSE),0)</f>
        <v>0</v>
      </c>
      <c r="M2859" s="2">
        <f>IFERROR(VLOOKUP(C2859,'LEISHMANIOSE VISCERAL'!$A$4:$C$454,3,FALSE),0)</f>
        <v>0</v>
      </c>
      <c r="N2859" s="2">
        <f>IFERROR(VLOOKUP(C2859,'LEISHMANIOSE TEGUMENTAR'!$A$4:$C$1681,3,FALSE),0)</f>
        <v>0</v>
      </c>
      <c r="O2859" s="2">
        <f>IFERROR(VLOOKUP(C2859,'FEBRE AMARELA'!$A$4:$C$38,3,FALSE),0)</f>
        <v>0</v>
      </c>
      <c r="P2859" s="2">
        <f>IFERROR(VLOOKUP(C2859,DENGUE!$A$5:$C$4097,3,FALSE),0)</f>
        <v>0</v>
      </c>
      <c r="Q2859" s="2">
        <f>IFERROR(VLOOKUP(C2859,'HEPATITE VIRAL'!$A$5:$C$3162,3,FALSE),0)</f>
        <v>5</v>
      </c>
      <c r="R2859" s="2">
        <f>IFERROR(VLOOKUP(C2859,'FEBRE MACULOSA'!$A$5:$C$181,3,FALSE),0)</f>
        <v>0</v>
      </c>
      <c r="S2859" s="2">
        <f>IFERROR(VLOOKUP(C2859,LEPTOSPIROSE!$A$5:$C$1176,3,FALSE),0)</f>
        <v>0</v>
      </c>
      <c r="T2859" s="2">
        <f>IFERROR(VLOOKUP(C2859,'DOENÇA DE CHAGAS'!$A$5:$C$100,3,FALSE),0)</f>
        <v>0</v>
      </c>
      <c r="U2859" s="2">
        <f>IFERROR(VLOOKUP(C2859,'PICADAS DE COBRAS'!$A$6:$C$4645,3,FALSE),0)</f>
        <v>43</v>
      </c>
      <c r="V2859">
        <f>IFERROR(VLOOKUP(C2859,'ZIKA VIRUS'!$A$5:$C$2399,3,FALSE),0)</f>
        <v>0</v>
      </c>
      <c r="W2859">
        <f>IFERROR(VLOOKUP(C2859,'FEBRE TIFÓIDE'!$A$5:$C$46,3,FALSE),0)</f>
        <v>0</v>
      </c>
      <c r="X2859">
        <f>IFERROR(VLOOKUP(C2859,HANTAVIROSE!$A$5:$C$153,3,FALSE),0)</f>
        <v>0</v>
      </c>
      <c r="Y2859">
        <f>IFERROR(VLOOKUP(C2859,MENINGITE!$A$5:$C$447,3,FALSE),0)</f>
        <v>0</v>
      </c>
      <c r="Z2859">
        <f>IFERROR(VLOOKUP(C2859,RAIVA!$A$5:$C$16,3,FALSE),0)</f>
        <v>0</v>
      </c>
    </row>
    <row r="2860" spans="1:26" x14ac:dyDescent="0.3">
      <c r="A2860" s="2" t="s">
        <v>5270</v>
      </c>
      <c r="B2860" s="2" t="s">
        <v>5534</v>
      </c>
      <c r="C2860" s="2">
        <v>110013</v>
      </c>
      <c r="D2860" s="2">
        <v>1100130</v>
      </c>
      <c r="E2860" s="2" t="s">
        <v>5270</v>
      </c>
      <c r="F2860" s="2" t="s">
        <v>5306</v>
      </c>
      <c r="G2860" s="2">
        <f>IFERROR(VLOOKUP(D2860,Coordenadas!$A$2:$D$5571,3,FALSE),0)</f>
        <v>-9.4436300000000006</v>
      </c>
      <c r="H2860" s="2">
        <f>IFERROR(VLOOKUP(D2860,Coordenadas!$A$2:$D$5571,4,FALSE),0)</f>
        <v>-61.9818</v>
      </c>
      <c r="I2860" s="2" t="s">
        <v>5323</v>
      </c>
      <c r="J2860" s="2">
        <v>31135</v>
      </c>
      <c r="K2860" s="2" t="s">
        <v>5330</v>
      </c>
      <c r="L2860" s="2">
        <f>IFERROR(VLOOKUP(C2860,BOTULISMO!$A$3:$C$19,3,FALSE),0)</f>
        <v>0</v>
      </c>
      <c r="M2860" s="2">
        <f>IFERROR(VLOOKUP(C2860,'LEISHMANIOSE VISCERAL'!$A$4:$C$454,3,FALSE),0)</f>
        <v>0</v>
      </c>
      <c r="N2860" s="2">
        <f>IFERROR(VLOOKUP(C2860,'LEISHMANIOSE TEGUMENTAR'!$A$4:$C$1681,3,FALSE),0)</f>
        <v>33</v>
      </c>
      <c r="O2860" s="2">
        <f>IFERROR(VLOOKUP(C2860,'FEBRE AMARELA'!$A$4:$C$38,3,FALSE),0)</f>
        <v>0</v>
      </c>
      <c r="P2860" s="2">
        <f>IFERROR(VLOOKUP(C2860,DENGUE!$A$5:$C$4097,3,FALSE),0)</f>
        <v>37</v>
      </c>
      <c r="Q2860" s="2">
        <f>IFERROR(VLOOKUP(C2860,'HEPATITE VIRAL'!$A$5:$C$3162,3,FALSE),0)</f>
        <v>95</v>
      </c>
      <c r="R2860" s="2">
        <f>IFERROR(VLOOKUP(C2860,'FEBRE MACULOSA'!$A$5:$C$181,3,FALSE),0)</f>
        <v>0</v>
      </c>
      <c r="S2860" s="2">
        <f>IFERROR(VLOOKUP(C2860,LEPTOSPIROSE!$A$5:$C$1176,3,FALSE),0)</f>
        <v>2</v>
      </c>
      <c r="T2860" s="2">
        <f>IFERROR(VLOOKUP(C2860,'DOENÇA DE CHAGAS'!$A$5:$C$100,3,FALSE),0)</f>
        <v>1</v>
      </c>
      <c r="U2860" s="2">
        <f>IFERROR(VLOOKUP(C2860,'PICADAS DE COBRAS'!$A$6:$C$4645,3,FALSE),0)</f>
        <v>40</v>
      </c>
      <c r="V2860">
        <f>IFERROR(VLOOKUP(C2860,'ZIKA VIRUS'!$A$5:$C$2399,3,FALSE),0)</f>
        <v>1</v>
      </c>
      <c r="W2860">
        <f>IFERROR(VLOOKUP(C2860,'FEBRE TIFÓIDE'!$A$5:$C$46,3,FALSE),0)</f>
        <v>0</v>
      </c>
      <c r="X2860">
        <f>IFERROR(VLOOKUP(C2860,HANTAVIROSE!$A$5:$C$153,3,FALSE),0)</f>
        <v>0</v>
      </c>
      <c r="Y2860">
        <f>IFERROR(VLOOKUP(C2860,MENINGITE!$A$5:$C$447,3,FALSE),0)</f>
        <v>0</v>
      </c>
      <c r="Z2860">
        <f>IFERROR(VLOOKUP(C2860,RAIVA!$A$5:$C$16,3,FALSE),0)</f>
        <v>0</v>
      </c>
    </row>
    <row r="2861" spans="1:26" x14ac:dyDescent="0.3">
      <c r="A2861" s="2" t="s">
        <v>2425</v>
      </c>
      <c r="B2861" s="2" t="s">
        <v>2819</v>
      </c>
      <c r="C2861" s="2">
        <v>313900</v>
      </c>
      <c r="D2861" s="2">
        <v>3139003</v>
      </c>
      <c r="E2861" s="2" t="s">
        <v>2425</v>
      </c>
      <c r="F2861" s="2" t="s">
        <v>2819</v>
      </c>
      <c r="G2861" s="2">
        <f>IFERROR(VLOOKUP(D2861,Coordenadas!$A$2:$D$5571,3,FALSE),0)</f>
        <v>-21.677800000000001</v>
      </c>
      <c r="H2861" s="2">
        <f>IFERROR(VLOOKUP(D2861,Coordenadas!$A$2:$D$5571,4,FALSE),0)</f>
        <v>-45.921900000000001</v>
      </c>
      <c r="I2861" s="2" t="s">
        <v>5325</v>
      </c>
      <c r="J2861" s="2">
        <v>38688</v>
      </c>
      <c r="K2861" s="2" t="s">
        <v>5330</v>
      </c>
      <c r="L2861" s="2">
        <f>IFERROR(VLOOKUP(C2861,BOTULISMO!$A$3:$C$19,3,FALSE),0)</f>
        <v>0</v>
      </c>
      <c r="M2861" s="2">
        <f>IFERROR(VLOOKUP(C2861,'LEISHMANIOSE VISCERAL'!$A$4:$C$454,3,FALSE),0)</f>
        <v>0</v>
      </c>
      <c r="N2861" s="2">
        <f>IFERROR(VLOOKUP(C2861,'LEISHMANIOSE TEGUMENTAR'!$A$4:$C$1681,3,FALSE),0)</f>
        <v>3</v>
      </c>
      <c r="O2861" s="2">
        <f>IFERROR(VLOOKUP(C2861,'FEBRE AMARELA'!$A$4:$C$38,3,FALSE),0)</f>
        <v>0</v>
      </c>
      <c r="P2861" s="2">
        <f>IFERROR(VLOOKUP(C2861,DENGUE!$A$5:$C$4097,3,FALSE),0)</f>
        <v>5</v>
      </c>
      <c r="Q2861" s="2">
        <f>IFERROR(VLOOKUP(C2861,'HEPATITE VIRAL'!$A$5:$C$3162,3,FALSE),0)</f>
        <v>4</v>
      </c>
      <c r="R2861" s="2">
        <f>IFERROR(VLOOKUP(C2861,'FEBRE MACULOSA'!$A$5:$C$181,3,FALSE),0)</f>
        <v>0</v>
      </c>
      <c r="S2861" s="2">
        <f>IFERROR(VLOOKUP(C2861,LEPTOSPIROSE!$A$5:$C$1176,3,FALSE),0)</f>
        <v>1</v>
      </c>
      <c r="T2861" s="2">
        <f>IFERROR(VLOOKUP(C2861,'DOENÇA DE CHAGAS'!$A$5:$C$100,3,FALSE),0)</f>
        <v>0</v>
      </c>
      <c r="U2861" s="2">
        <f>IFERROR(VLOOKUP(C2861,'PICADAS DE COBRAS'!$A$6:$C$4645,3,FALSE),0)</f>
        <v>123</v>
      </c>
      <c r="V2861">
        <f>IFERROR(VLOOKUP(C2861,'ZIKA VIRUS'!$A$5:$C$2399,3,FALSE),0)</f>
        <v>0</v>
      </c>
      <c r="W2861">
        <f>IFERROR(VLOOKUP(C2861,'FEBRE TIFÓIDE'!$A$5:$C$46,3,FALSE),0)</f>
        <v>0</v>
      </c>
      <c r="X2861">
        <f>IFERROR(VLOOKUP(C2861,HANTAVIROSE!$A$5:$C$153,3,FALSE),0)</f>
        <v>0</v>
      </c>
      <c r="Y2861">
        <f>IFERROR(VLOOKUP(C2861,MENINGITE!$A$5:$C$447,3,FALSE),0)</f>
        <v>0</v>
      </c>
      <c r="Z2861">
        <f>IFERROR(VLOOKUP(C2861,RAIVA!$A$5:$C$16,3,FALSE),0)</f>
        <v>0</v>
      </c>
    </row>
    <row r="2862" spans="1:26" x14ac:dyDescent="0.3">
      <c r="A2862" s="2" t="s">
        <v>3816</v>
      </c>
      <c r="B2862" s="2" t="s">
        <v>3890</v>
      </c>
      <c r="C2862" s="2">
        <v>260910</v>
      </c>
      <c r="D2862" s="2">
        <v>2609105</v>
      </c>
      <c r="E2862" s="2" t="s">
        <v>3816</v>
      </c>
      <c r="F2862" s="2" t="s">
        <v>3890</v>
      </c>
      <c r="G2862" s="2">
        <f>IFERROR(VLOOKUP(D2862,Coordenadas!$A$2:$D$5571,3,FALSE),0)</f>
        <v>-7.6882700000000002</v>
      </c>
      <c r="H2862" s="2">
        <f>IFERROR(VLOOKUP(D2862,Coordenadas!$A$2:$D$5571,4,FALSE),0)</f>
        <v>-35.511400000000002</v>
      </c>
      <c r="I2862" s="2" t="s">
        <v>5324</v>
      </c>
      <c r="J2862" s="2">
        <v>13596</v>
      </c>
      <c r="K2862" s="2" t="s">
        <v>5332</v>
      </c>
      <c r="L2862" s="2">
        <f>IFERROR(VLOOKUP(C2862,BOTULISMO!$A$3:$C$19,3,FALSE),0)</f>
        <v>0</v>
      </c>
      <c r="M2862" s="2">
        <f>IFERROR(VLOOKUP(C2862,'LEISHMANIOSE VISCERAL'!$A$4:$C$454,3,FALSE),0)</f>
        <v>0</v>
      </c>
      <c r="N2862" s="2">
        <f>IFERROR(VLOOKUP(C2862,'LEISHMANIOSE TEGUMENTAR'!$A$4:$C$1681,3,FALSE),0)</f>
        <v>1</v>
      </c>
      <c r="O2862" s="2">
        <f>IFERROR(VLOOKUP(C2862,'FEBRE AMARELA'!$A$4:$C$38,3,FALSE),0)</f>
        <v>0</v>
      </c>
      <c r="P2862" s="2">
        <f>IFERROR(VLOOKUP(C2862,DENGUE!$A$5:$C$4097,3,FALSE),0)</f>
        <v>0</v>
      </c>
      <c r="Q2862" s="2">
        <f>IFERROR(VLOOKUP(C2862,'HEPATITE VIRAL'!$A$5:$C$3162,3,FALSE),0)</f>
        <v>2</v>
      </c>
      <c r="R2862" s="2">
        <f>IFERROR(VLOOKUP(C2862,'FEBRE MACULOSA'!$A$5:$C$181,3,FALSE),0)</f>
        <v>0</v>
      </c>
      <c r="S2862" s="2">
        <f>IFERROR(VLOOKUP(C2862,LEPTOSPIROSE!$A$5:$C$1176,3,FALSE),0)</f>
        <v>0</v>
      </c>
      <c r="T2862" s="2">
        <f>IFERROR(VLOOKUP(C2862,'DOENÇA DE CHAGAS'!$A$5:$C$100,3,FALSE),0)</f>
        <v>0</v>
      </c>
      <c r="U2862" s="2">
        <f>IFERROR(VLOOKUP(C2862,'PICADAS DE COBRAS'!$A$6:$C$4645,3,FALSE),0)</f>
        <v>40</v>
      </c>
      <c r="V2862">
        <f>IFERROR(VLOOKUP(C2862,'ZIKA VIRUS'!$A$5:$C$2399,3,FALSE),0)</f>
        <v>0</v>
      </c>
      <c r="W2862">
        <f>IFERROR(VLOOKUP(C2862,'FEBRE TIFÓIDE'!$A$5:$C$46,3,FALSE),0)</f>
        <v>0</v>
      </c>
      <c r="X2862">
        <f>IFERROR(VLOOKUP(C2862,HANTAVIROSE!$A$5:$C$153,3,FALSE),0)</f>
        <v>0</v>
      </c>
      <c r="Y2862">
        <f>IFERROR(VLOOKUP(C2862,MENINGITE!$A$5:$C$447,3,FALSE),0)</f>
        <v>0</v>
      </c>
      <c r="Z2862">
        <f>IFERROR(VLOOKUP(C2862,RAIVA!$A$5:$C$16,3,FALSE),0)</f>
        <v>0</v>
      </c>
    </row>
    <row r="2863" spans="1:26" x14ac:dyDescent="0.3">
      <c r="A2863" s="2" t="s">
        <v>967</v>
      </c>
      <c r="B2863" s="2" t="s">
        <v>1104</v>
      </c>
      <c r="C2863" s="2">
        <v>421005</v>
      </c>
      <c r="D2863" s="2">
        <v>4210050</v>
      </c>
      <c r="E2863" s="2" t="s">
        <v>967</v>
      </c>
      <c r="F2863" s="2" t="s">
        <v>1104</v>
      </c>
      <c r="G2863" s="2">
        <f>IFERROR(VLOOKUP(D2863,Coordenadas!$A$2:$D$5571,3,FALSE),0)</f>
        <v>-26.8552</v>
      </c>
      <c r="H2863" s="2">
        <f>IFERROR(VLOOKUP(D2863,Coordenadas!$A$2:$D$5571,4,FALSE),0)</f>
        <v>-51.3705</v>
      </c>
      <c r="I2863" s="2" t="s">
        <v>5326</v>
      </c>
      <c r="J2863" s="2">
        <v>1826</v>
      </c>
      <c r="K2863" s="2" t="s">
        <v>5332</v>
      </c>
      <c r="L2863" s="2">
        <f>IFERROR(VLOOKUP(C2863,BOTULISMO!$A$3:$C$19,3,FALSE),0)</f>
        <v>0</v>
      </c>
      <c r="M2863" s="2">
        <f>IFERROR(VLOOKUP(C2863,'LEISHMANIOSE VISCERAL'!$A$4:$C$454,3,FALSE),0)</f>
        <v>0</v>
      </c>
      <c r="N2863" s="2">
        <f>IFERROR(VLOOKUP(C2863,'LEISHMANIOSE TEGUMENTAR'!$A$4:$C$1681,3,FALSE),0)</f>
        <v>0</v>
      </c>
      <c r="O2863" s="2">
        <f>IFERROR(VLOOKUP(C2863,'FEBRE AMARELA'!$A$4:$C$38,3,FALSE),0)</f>
        <v>0</v>
      </c>
      <c r="P2863" s="2">
        <f>IFERROR(VLOOKUP(C2863,DENGUE!$A$5:$C$4097,3,FALSE),0)</f>
        <v>0</v>
      </c>
      <c r="Q2863" s="2">
        <f>IFERROR(VLOOKUP(C2863,'HEPATITE VIRAL'!$A$5:$C$3162,3,FALSE),0)</f>
        <v>1</v>
      </c>
      <c r="R2863" s="2">
        <f>IFERROR(VLOOKUP(C2863,'FEBRE MACULOSA'!$A$5:$C$181,3,FALSE),0)</f>
        <v>0</v>
      </c>
      <c r="S2863" s="2">
        <f>IFERROR(VLOOKUP(C2863,LEPTOSPIROSE!$A$5:$C$1176,3,FALSE),0)</f>
        <v>1</v>
      </c>
      <c r="T2863" s="2">
        <f>IFERROR(VLOOKUP(C2863,'DOENÇA DE CHAGAS'!$A$5:$C$100,3,FALSE),0)</f>
        <v>0</v>
      </c>
      <c r="U2863" s="2">
        <f>IFERROR(VLOOKUP(C2863,'PICADAS DE COBRAS'!$A$6:$C$4645,3,FALSE),0)</f>
        <v>8</v>
      </c>
      <c r="V2863">
        <f>IFERROR(VLOOKUP(C2863,'ZIKA VIRUS'!$A$5:$C$2399,3,FALSE),0)</f>
        <v>0</v>
      </c>
      <c r="W2863">
        <f>IFERROR(VLOOKUP(C2863,'FEBRE TIFÓIDE'!$A$5:$C$46,3,FALSE),0)</f>
        <v>0</v>
      </c>
      <c r="X2863">
        <f>IFERROR(VLOOKUP(C2863,HANTAVIROSE!$A$5:$C$153,3,FALSE),0)</f>
        <v>0</v>
      </c>
      <c r="Y2863">
        <f>IFERROR(VLOOKUP(C2863,MENINGITE!$A$5:$C$447,3,FALSE),0)</f>
        <v>0</v>
      </c>
      <c r="Z2863">
        <f>IFERROR(VLOOKUP(C2863,RAIVA!$A$5:$C$16,3,FALSE),0)</f>
        <v>0</v>
      </c>
    </row>
    <row r="2864" spans="1:26" x14ac:dyDescent="0.3">
      <c r="A2864" s="2" t="s">
        <v>2258</v>
      </c>
      <c r="B2864" s="2" t="s">
        <v>2311</v>
      </c>
      <c r="C2864" s="2">
        <v>330245</v>
      </c>
      <c r="D2864" s="2">
        <v>3302452</v>
      </c>
      <c r="E2864" s="2" t="s">
        <v>2258</v>
      </c>
      <c r="F2864" s="2" t="s">
        <v>2311</v>
      </c>
      <c r="G2864" s="2">
        <f>IFERROR(VLOOKUP(D2864,Coordenadas!$A$2:$D$5571,3,FALSE),0)</f>
        <v>-21.981300000000001</v>
      </c>
      <c r="H2864" s="2">
        <f>IFERROR(VLOOKUP(D2864,Coordenadas!$A$2:$D$5571,4,FALSE),0)</f>
        <v>-42.253300000000003</v>
      </c>
      <c r="I2864" s="2" t="s">
        <v>5325</v>
      </c>
      <c r="J2864" s="2">
        <v>5269</v>
      </c>
      <c r="K2864" s="2" t="s">
        <v>5332</v>
      </c>
      <c r="L2864" s="2">
        <f>IFERROR(VLOOKUP(C2864,BOTULISMO!$A$3:$C$19,3,FALSE),0)</f>
        <v>0</v>
      </c>
      <c r="M2864" s="2">
        <f>IFERROR(VLOOKUP(C2864,'LEISHMANIOSE VISCERAL'!$A$4:$C$454,3,FALSE),0)</f>
        <v>0</v>
      </c>
      <c r="N2864" s="2">
        <f>IFERROR(VLOOKUP(C2864,'LEISHMANIOSE TEGUMENTAR'!$A$4:$C$1681,3,FALSE),0)</f>
        <v>0</v>
      </c>
      <c r="O2864" s="2">
        <f>IFERROR(VLOOKUP(C2864,'FEBRE AMARELA'!$A$4:$C$38,3,FALSE),0)</f>
        <v>0</v>
      </c>
      <c r="P2864" s="2">
        <f>IFERROR(VLOOKUP(C2864,DENGUE!$A$5:$C$4097,3,FALSE),0)</f>
        <v>0</v>
      </c>
      <c r="Q2864" s="2">
        <f>IFERROR(VLOOKUP(C2864,'HEPATITE VIRAL'!$A$5:$C$3162,3,FALSE),0)</f>
        <v>0</v>
      </c>
      <c r="R2864" s="2">
        <f>IFERROR(VLOOKUP(C2864,'FEBRE MACULOSA'!$A$5:$C$181,3,FALSE),0)</f>
        <v>0</v>
      </c>
      <c r="S2864" s="2">
        <f>IFERROR(VLOOKUP(C2864,LEPTOSPIROSE!$A$5:$C$1176,3,FALSE),0)</f>
        <v>3</v>
      </c>
      <c r="T2864" s="2">
        <f>IFERROR(VLOOKUP(C2864,'DOENÇA DE CHAGAS'!$A$5:$C$100,3,FALSE),0)</f>
        <v>0</v>
      </c>
      <c r="U2864" s="2">
        <f>IFERROR(VLOOKUP(C2864,'PICADAS DE COBRAS'!$A$6:$C$4645,3,FALSE),0)</f>
        <v>1</v>
      </c>
      <c r="V2864">
        <f>IFERROR(VLOOKUP(C2864,'ZIKA VIRUS'!$A$5:$C$2399,3,FALSE),0)</f>
        <v>0</v>
      </c>
      <c r="W2864">
        <f>IFERROR(VLOOKUP(C2864,'FEBRE TIFÓIDE'!$A$5:$C$46,3,FALSE),0)</f>
        <v>0</v>
      </c>
      <c r="X2864">
        <f>IFERROR(VLOOKUP(C2864,HANTAVIROSE!$A$5:$C$153,3,FALSE),0)</f>
        <v>0</v>
      </c>
      <c r="Y2864">
        <f>IFERROR(VLOOKUP(C2864,MENINGITE!$A$5:$C$447,3,FALSE),0)</f>
        <v>0</v>
      </c>
      <c r="Z2864">
        <f>IFERROR(VLOOKUP(C2864,RAIVA!$A$5:$C$16,3,FALSE),0)</f>
        <v>0</v>
      </c>
    </row>
    <row r="2865" spans="1:26" x14ac:dyDescent="0.3">
      <c r="A2865" s="2" t="s">
        <v>3257</v>
      </c>
      <c r="B2865" s="2" t="s">
        <v>3422</v>
      </c>
      <c r="C2865" s="2">
        <v>291990</v>
      </c>
      <c r="D2865" s="2">
        <v>2919900</v>
      </c>
      <c r="E2865" s="2" t="s">
        <v>3257</v>
      </c>
      <c r="F2865" s="2" t="s">
        <v>3422</v>
      </c>
      <c r="G2865" s="2">
        <f>IFERROR(VLOOKUP(D2865,Coordenadas!$A$2:$D$5571,3,FALSE),0)</f>
        <v>-9.1622599999999998</v>
      </c>
      <c r="H2865" s="2">
        <f>IFERROR(VLOOKUP(D2865,Coordenadas!$A$2:$D$5571,4,FALSE),0)</f>
        <v>-39.0518</v>
      </c>
      <c r="I2865" s="2" t="s">
        <v>5324</v>
      </c>
      <c r="J2865" s="2">
        <v>8073</v>
      </c>
      <c r="K2865" s="2" t="s">
        <v>5332</v>
      </c>
      <c r="L2865" s="2">
        <f>IFERROR(VLOOKUP(C2865,BOTULISMO!$A$3:$C$19,3,FALSE),0)</f>
        <v>0</v>
      </c>
      <c r="M2865" s="2">
        <f>IFERROR(VLOOKUP(C2865,'LEISHMANIOSE VISCERAL'!$A$4:$C$454,3,FALSE),0)</f>
        <v>0</v>
      </c>
      <c r="N2865" s="2">
        <f>IFERROR(VLOOKUP(C2865,'LEISHMANIOSE TEGUMENTAR'!$A$4:$C$1681,3,FALSE),0)</f>
        <v>0</v>
      </c>
      <c r="O2865" s="2">
        <f>IFERROR(VLOOKUP(C2865,'FEBRE AMARELA'!$A$4:$C$38,3,FALSE),0)</f>
        <v>0</v>
      </c>
      <c r="P2865" s="2">
        <f>IFERROR(VLOOKUP(C2865,DENGUE!$A$5:$C$4097,3,FALSE),0)</f>
        <v>0</v>
      </c>
      <c r="Q2865" s="2">
        <f>IFERROR(VLOOKUP(C2865,'HEPATITE VIRAL'!$A$5:$C$3162,3,FALSE),0)</f>
        <v>0</v>
      </c>
      <c r="R2865" s="2">
        <f>IFERROR(VLOOKUP(C2865,'FEBRE MACULOSA'!$A$5:$C$181,3,FALSE),0)</f>
        <v>0</v>
      </c>
      <c r="S2865" s="2">
        <f>IFERROR(VLOOKUP(C2865,LEPTOSPIROSE!$A$5:$C$1176,3,FALSE),0)</f>
        <v>0</v>
      </c>
      <c r="T2865" s="2">
        <f>IFERROR(VLOOKUP(C2865,'DOENÇA DE CHAGAS'!$A$5:$C$100,3,FALSE),0)</f>
        <v>0</v>
      </c>
      <c r="U2865" s="2">
        <f>IFERROR(VLOOKUP(C2865,'PICADAS DE COBRAS'!$A$6:$C$4645,3,FALSE),0)</f>
        <v>11</v>
      </c>
      <c r="V2865">
        <f>IFERROR(VLOOKUP(C2865,'ZIKA VIRUS'!$A$5:$C$2399,3,FALSE),0)</f>
        <v>0</v>
      </c>
      <c r="W2865">
        <f>IFERROR(VLOOKUP(C2865,'FEBRE TIFÓIDE'!$A$5:$C$46,3,FALSE),0)</f>
        <v>0</v>
      </c>
      <c r="X2865">
        <f>IFERROR(VLOOKUP(C2865,HANTAVIROSE!$A$5:$C$153,3,FALSE),0)</f>
        <v>0</v>
      </c>
      <c r="Y2865">
        <f>IFERROR(VLOOKUP(C2865,MENINGITE!$A$5:$C$447,3,FALSE),0)</f>
        <v>0</v>
      </c>
      <c r="Z2865">
        <f>IFERROR(VLOOKUP(C2865,RAIVA!$A$5:$C$16,3,FALSE),0)</f>
        <v>0</v>
      </c>
    </row>
    <row r="2866" spans="1:26" x14ac:dyDescent="0.3">
      <c r="A2866" s="2" t="s">
        <v>4319</v>
      </c>
      <c r="B2866" s="2" t="s">
        <v>4393</v>
      </c>
      <c r="C2866" s="2">
        <v>230763</v>
      </c>
      <c r="D2866" s="2">
        <v>2307635</v>
      </c>
      <c r="E2866" s="2" t="s">
        <v>4319</v>
      </c>
      <c r="F2866" s="2" t="s">
        <v>4393</v>
      </c>
      <c r="G2866" s="2">
        <f>IFERROR(VLOOKUP(D2866,Coordenadas!$A$2:$D$5571,3,FALSE),0)</f>
        <v>-4.8460099999999997</v>
      </c>
      <c r="H2866" s="2">
        <f>IFERROR(VLOOKUP(D2866,Coordenadas!$A$2:$D$5571,4,FALSE),0)</f>
        <v>-39.572499999999998</v>
      </c>
      <c r="I2866" s="2" t="s">
        <v>5324</v>
      </c>
      <c r="J2866" s="2">
        <v>18088</v>
      </c>
      <c r="K2866" s="2" t="s">
        <v>5332</v>
      </c>
      <c r="L2866" s="2">
        <f>IFERROR(VLOOKUP(C2866,BOTULISMO!$A$3:$C$19,3,FALSE),0)</f>
        <v>0</v>
      </c>
      <c r="M2866" s="2">
        <f>IFERROR(VLOOKUP(C2866,'LEISHMANIOSE VISCERAL'!$A$4:$C$454,3,FALSE),0)</f>
        <v>0</v>
      </c>
      <c r="N2866" s="2">
        <f>IFERROR(VLOOKUP(C2866,'LEISHMANIOSE TEGUMENTAR'!$A$4:$C$1681,3,FALSE),0)</f>
        <v>0</v>
      </c>
      <c r="O2866" s="2">
        <f>IFERROR(VLOOKUP(C2866,'FEBRE AMARELA'!$A$4:$C$38,3,FALSE),0)</f>
        <v>0</v>
      </c>
      <c r="P2866" s="2">
        <f>IFERROR(VLOOKUP(C2866,DENGUE!$A$5:$C$4097,3,FALSE),0)</f>
        <v>31</v>
      </c>
      <c r="Q2866" s="2">
        <f>IFERROR(VLOOKUP(C2866,'HEPATITE VIRAL'!$A$5:$C$3162,3,FALSE),0)</f>
        <v>0</v>
      </c>
      <c r="R2866" s="2">
        <f>IFERROR(VLOOKUP(C2866,'FEBRE MACULOSA'!$A$5:$C$181,3,FALSE),0)</f>
        <v>0</v>
      </c>
      <c r="S2866" s="2">
        <f>IFERROR(VLOOKUP(C2866,LEPTOSPIROSE!$A$5:$C$1176,3,FALSE),0)</f>
        <v>0</v>
      </c>
      <c r="T2866" s="2">
        <f>IFERROR(VLOOKUP(C2866,'DOENÇA DE CHAGAS'!$A$5:$C$100,3,FALSE),0)</f>
        <v>0</v>
      </c>
      <c r="U2866" s="2">
        <f>IFERROR(VLOOKUP(C2866,'PICADAS DE COBRAS'!$A$6:$C$4645,3,FALSE),0)</f>
        <v>6</v>
      </c>
      <c r="V2866">
        <f>IFERROR(VLOOKUP(C2866,'ZIKA VIRUS'!$A$5:$C$2399,3,FALSE),0)</f>
        <v>1</v>
      </c>
      <c r="W2866">
        <f>IFERROR(VLOOKUP(C2866,'FEBRE TIFÓIDE'!$A$5:$C$46,3,FALSE),0)</f>
        <v>0</v>
      </c>
      <c r="X2866">
        <f>IFERROR(VLOOKUP(C2866,HANTAVIROSE!$A$5:$C$153,3,FALSE),0)</f>
        <v>0</v>
      </c>
      <c r="Y2866">
        <f>IFERROR(VLOOKUP(C2866,MENINGITE!$A$5:$C$447,3,FALSE),0)</f>
        <v>1</v>
      </c>
      <c r="Z2866">
        <f>IFERROR(VLOOKUP(C2866,RAIVA!$A$5:$C$16,3,FALSE),0)</f>
        <v>0</v>
      </c>
    </row>
    <row r="2867" spans="1:26" x14ac:dyDescent="0.3">
      <c r="A2867" s="2" t="s">
        <v>4490</v>
      </c>
      <c r="B2867" s="2" t="s">
        <v>4588</v>
      </c>
      <c r="C2867" s="2">
        <v>220585</v>
      </c>
      <c r="D2867" s="2">
        <v>2205854</v>
      </c>
      <c r="E2867" s="2" t="s">
        <v>4490</v>
      </c>
      <c r="F2867" s="2" t="s">
        <v>4588</v>
      </c>
      <c r="G2867" s="2">
        <f>IFERROR(VLOOKUP(D2867,Coordenadas!$A$2:$D$5571,3,FALSE),0)</f>
        <v>-3.48624</v>
      </c>
      <c r="H2867" s="2">
        <f>IFERROR(VLOOKUP(D2867,Coordenadas!$A$2:$D$5571,4,FALSE),0)</f>
        <v>-42.498100000000001</v>
      </c>
      <c r="I2867" s="2" t="s">
        <v>5324</v>
      </c>
      <c r="J2867" s="2">
        <v>7816</v>
      </c>
      <c r="K2867" s="2" t="s">
        <v>5332</v>
      </c>
      <c r="L2867" s="2">
        <f>IFERROR(VLOOKUP(C2867,BOTULISMO!$A$3:$C$19,3,FALSE),0)</f>
        <v>0</v>
      </c>
      <c r="M2867" s="2">
        <f>IFERROR(VLOOKUP(C2867,'LEISHMANIOSE VISCERAL'!$A$4:$C$454,3,FALSE),0)</f>
        <v>0</v>
      </c>
      <c r="N2867" s="2">
        <f>IFERROR(VLOOKUP(C2867,'LEISHMANIOSE TEGUMENTAR'!$A$4:$C$1681,3,FALSE),0)</f>
        <v>0</v>
      </c>
      <c r="O2867" s="2">
        <f>IFERROR(VLOOKUP(C2867,'FEBRE AMARELA'!$A$4:$C$38,3,FALSE),0)</f>
        <v>0</v>
      </c>
      <c r="P2867" s="2">
        <f>IFERROR(VLOOKUP(C2867,DENGUE!$A$5:$C$4097,3,FALSE),0)</f>
        <v>0</v>
      </c>
      <c r="Q2867" s="2">
        <f>IFERROR(VLOOKUP(C2867,'HEPATITE VIRAL'!$A$5:$C$3162,3,FALSE),0)</f>
        <v>0</v>
      </c>
      <c r="R2867" s="2">
        <f>IFERROR(VLOOKUP(C2867,'FEBRE MACULOSA'!$A$5:$C$181,3,FALSE),0)</f>
        <v>0</v>
      </c>
      <c r="S2867" s="2">
        <f>IFERROR(VLOOKUP(C2867,LEPTOSPIROSE!$A$5:$C$1176,3,FALSE),0)</f>
        <v>0</v>
      </c>
      <c r="T2867" s="2">
        <f>IFERROR(VLOOKUP(C2867,'DOENÇA DE CHAGAS'!$A$5:$C$100,3,FALSE),0)</f>
        <v>0</v>
      </c>
      <c r="U2867" s="2">
        <f>IFERROR(VLOOKUP(C2867,'PICADAS DE COBRAS'!$A$6:$C$4645,3,FALSE),0)</f>
        <v>0</v>
      </c>
      <c r="V2867">
        <f>IFERROR(VLOOKUP(C2867,'ZIKA VIRUS'!$A$5:$C$2399,3,FALSE),0)</f>
        <v>0</v>
      </c>
      <c r="W2867">
        <f>IFERROR(VLOOKUP(C2867,'FEBRE TIFÓIDE'!$A$5:$C$46,3,FALSE),0)</f>
        <v>0</v>
      </c>
      <c r="X2867">
        <f>IFERROR(VLOOKUP(C2867,HANTAVIROSE!$A$5:$C$153,3,FALSE),0)</f>
        <v>0</v>
      </c>
      <c r="Y2867">
        <f>IFERROR(VLOOKUP(C2867,MENINGITE!$A$5:$C$447,3,FALSE),0)</f>
        <v>0</v>
      </c>
      <c r="Z2867">
        <f>IFERROR(VLOOKUP(C2867,RAIVA!$A$5:$C$16,3,FALSE),0)</f>
        <v>0</v>
      </c>
    </row>
    <row r="2868" spans="1:26" x14ac:dyDescent="0.3">
      <c r="A2868" s="2" t="s">
        <v>3257</v>
      </c>
      <c r="B2868" s="2" t="s">
        <v>3421</v>
      </c>
      <c r="C2868" s="2">
        <v>291992</v>
      </c>
      <c r="D2868" s="2">
        <v>2919926</v>
      </c>
      <c r="E2868" s="2" t="s">
        <v>3257</v>
      </c>
      <c r="F2868" s="2" t="s">
        <v>3421</v>
      </c>
      <c r="G2868" s="2">
        <f>IFERROR(VLOOKUP(D2868,Coordenadas!$A$2:$D$5571,3,FALSE),0)</f>
        <v>-12.7446</v>
      </c>
      <c r="H2868" s="2">
        <f>IFERROR(VLOOKUP(D2868,Coordenadas!$A$2:$D$5571,4,FALSE),0)</f>
        <v>-38.615299999999998</v>
      </c>
      <c r="I2868" s="2" t="s">
        <v>5324</v>
      </c>
      <c r="J2868" s="2">
        <v>17376</v>
      </c>
      <c r="K2868" s="2" t="s">
        <v>5332</v>
      </c>
      <c r="L2868" s="2">
        <f>IFERROR(VLOOKUP(C2868,BOTULISMO!$A$3:$C$19,3,FALSE),0)</f>
        <v>0</v>
      </c>
      <c r="M2868" s="2">
        <f>IFERROR(VLOOKUP(C2868,'LEISHMANIOSE VISCERAL'!$A$4:$C$454,3,FALSE),0)</f>
        <v>0</v>
      </c>
      <c r="N2868" s="2">
        <f>IFERROR(VLOOKUP(C2868,'LEISHMANIOSE TEGUMENTAR'!$A$4:$C$1681,3,FALSE),0)</f>
        <v>0</v>
      </c>
      <c r="O2868" s="2">
        <f>IFERROR(VLOOKUP(C2868,'FEBRE AMARELA'!$A$4:$C$38,3,FALSE),0)</f>
        <v>0</v>
      </c>
      <c r="P2868" s="2">
        <f>IFERROR(VLOOKUP(C2868,DENGUE!$A$5:$C$4097,3,FALSE),0)</f>
        <v>40</v>
      </c>
      <c r="Q2868" s="2">
        <f>IFERROR(VLOOKUP(C2868,'HEPATITE VIRAL'!$A$5:$C$3162,3,FALSE),0)</f>
        <v>1</v>
      </c>
      <c r="R2868" s="2">
        <f>IFERROR(VLOOKUP(C2868,'FEBRE MACULOSA'!$A$5:$C$181,3,FALSE),0)</f>
        <v>0</v>
      </c>
      <c r="S2868" s="2">
        <f>IFERROR(VLOOKUP(C2868,LEPTOSPIROSE!$A$5:$C$1176,3,FALSE),0)</f>
        <v>0</v>
      </c>
      <c r="T2868" s="2">
        <f>IFERROR(VLOOKUP(C2868,'DOENÇA DE CHAGAS'!$A$5:$C$100,3,FALSE),0)</f>
        <v>0</v>
      </c>
      <c r="U2868" s="2">
        <f>IFERROR(VLOOKUP(C2868,'PICADAS DE COBRAS'!$A$6:$C$4645,3,FALSE),0)</f>
        <v>1</v>
      </c>
      <c r="V2868">
        <f>IFERROR(VLOOKUP(C2868,'ZIKA VIRUS'!$A$5:$C$2399,3,FALSE),0)</f>
        <v>0</v>
      </c>
      <c r="W2868">
        <f>IFERROR(VLOOKUP(C2868,'FEBRE TIFÓIDE'!$A$5:$C$46,3,FALSE),0)</f>
        <v>0</v>
      </c>
      <c r="X2868">
        <f>IFERROR(VLOOKUP(C2868,HANTAVIROSE!$A$5:$C$153,3,FALSE),0)</f>
        <v>0</v>
      </c>
      <c r="Y2868">
        <f>IFERROR(VLOOKUP(C2868,MENINGITE!$A$5:$C$447,3,FALSE),0)</f>
        <v>0</v>
      </c>
      <c r="Z2868">
        <f>IFERROR(VLOOKUP(C2868,RAIVA!$A$5:$C$16,3,FALSE),0)</f>
        <v>0</v>
      </c>
    </row>
    <row r="2869" spans="1:26" x14ac:dyDescent="0.3">
      <c r="A2869" s="2" t="s">
        <v>2425</v>
      </c>
      <c r="B2869" s="2" t="s">
        <v>2818</v>
      </c>
      <c r="C2869" s="2">
        <v>313910</v>
      </c>
      <c r="D2869" s="2">
        <v>3139102</v>
      </c>
      <c r="E2869" s="2" t="s">
        <v>2425</v>
      </c>
      <c r="F2869" s="2" t="s">
        <v>2818</v>
      </c>
      <c r="G2869" s="2">
        <f>IFERROR(VLOOKUP(D2869,Coordenadas!$A$2:$D$5571,3,FALSE),0)</f>
        <v>-21.483000000000001</v>
      </c>
      <c r="H2869" s="2">
        <f>IFERROR(VLOOKUP(D2869,Coordenadas!$A$2:$D$5571,4,FALSE),0)</f>
        <v>-44.328699999999998</v>
      </c>
      <c r="I2869" s="2" t="s">
        <v>5325</v>
      </c>
      <c r="J2869" s="2">
        <v>4904</v>
      </c>
      <c r="K2869" s="2" t="s">
        <v>5332</v>
      </c>
      <c r="L2869" s="2">
        <f>IFERROR(VLOOKUP(C2869,BOTULISMO!$A$3:$C$19,3,FALSE),0)</f>
        <v>0</v>
      </c>
      <c r="M2869" s="2">
        <f>IFERROR(VLOOKUP(C2869,'LEISHMANIOSE VISCERAL'!$A$4:$C$454,3,FALSE),0)</f>
        <v>0</v>
      </c>
      <c r="N2869" s="2">
        <f>IFERROR(VLOOKUP(C2869,'LEISHMANIOSE TEGUMENTAR'!$A$4:$C$1681,3,FALSE),0)</f>
        <v>0</v>
      </c>
      <c r="O2869" s="2">
        <f>IFERROR(VLOOKUP(C2869,'FEBRE AMARELA'!$A$4:$C$38,3,FALSE),0)</f>
        <v>0</v>
      </c>
      <c r="P2869" s="2">
        <f>IFERROR(VLOOKUP(C2869,DENGUE!$A$5:$C$4097,3,FALSE),0)</f>
        <v>0</v>
      </c>
      <c r="Q2869" s="2">
        <f>IFERROR(VLOOKUP(C2869,'HEPATITE VIRAL'!$A$5:$C$3162,3,FALSE),0)</f>
        <v>0</v>
      </c>
      <c r="R2869" s="2">
        <f>IFERROR(VLOOKUP(C2869,'FEBRE MACULOSA'!$A$5:$C$181,3,FALSE),0)</f>
        <v>0</v>
      </c>
      <c r="S2869" s="2">
        <f>IFERROR(VLOOKUP(C2869,LEPTOSPIROSE!$A$5:$C$1176,3,FALSE),0)</f>
        <v>0</v>
      </c>
      <c r="T2869" s="2">
        <f>IFERROR(VLOOKUP(C2869,'DOENÇA DE CHAGAS'!$A$5:$C$100,3,FALSE),0)</f>
        <v>0</v>
      </c>
      <c r="U2869" s="2">
        <f>IFERROR(VLOOKUP(C2869,'PICADAS DE COBRAS'!$A$6:$C$4645,3,FALSE),0)</f>
        <v>2</v>
      </c>
      <c r="V2869">
        <f>IFERROR(VLOOKUP(C2869,'ZIKA VIRUS'!$A$5:$C$2399,3,FALSE),0)</f>
        <v>0</v>
      </c>
      <c r="W2869">
        <f>IFERROR(VLOOKUP(C2869,'FEBRE TIFÓIDE'!$A$5:$C$46,3,FALSE),0)</f>
        <v>0</v>
      </c>
      <c r="X2869">
        <f>IFERROR(VLOOKUP(C2869,HANTAVIROSE!$A$5:$C$153,3,FALSE),0)</f>
        <v>0</v>
      </c>
      <c r="Y2869">
        <f>IFERROR(VLOOKUP(C2869,MENINGITE!$A$5:$C$447,3,FALSE),0)</f>
        <v>0</v>
      </c>
      <c r="Z2869">
        <f>IFERROR(VLOOKUP(C2869,RAIVA!$A$5:$C$16,3,FALSE),0)</f>
        <v>0</v>
      </c>
    </row>
    <row r="2870" spans="1:26" x14ac:dyDescent="0.3">
      <c r="A2870" s="2" t="s">
        <v>3988</v>
      </c>
      <c r="B2870" s="2" t="s">
        <v>5546</v>
      </c>
      <c r="C2870" s="2">
        <v>250870</v>
      </c>
      <c r="D2870" s="2">
        <v>2508703</v>
      </c>
      <c r="E2870" s="2" t="s">
        <v>3988</v>
      </c>
      <c r="F2870" s="2" t="s">
        <v>4083</v>
      </c>
      <c r="G2870" s="2">
        <f>IFERROR(VLOOKUP(D2870,Coordenadas!$A$2:$D$5571,3,FALSE),0)</f>
        <v>-7.2520100000000003</v>
      </c>
      <c r="H2870" s="2">
        <f>IFERROR(VLOOKUP(D2870,Coordenadas!$A$2:$D$5571,4,FALSE),0)</f>
        <v>-37.432200000000002</v>
      </c>
      <c r="I2870" s="2" t="s">
        <v>5324</v>
      </c>
      <c r="J2870" s="2">
        <v>4019</v>
      </c>
      <c r="K2870" s="2" t="s">
        <v>5332</v>
      </c>
      <c r="L2870" s="2">
        <f>IFERROR(VLOOKUP(C2870,BOTULISMO!$A$3:$C$19,3,FALSE),0)</f>
        <v>0</v>
      </c>
      <c r="M2870" s="2">
        <f>IFERROR(VLOOKUP(C2870,'LEISHMANIOSE VISCERAL'!$A$4:$C$454,3,FALSE),0)</f>
        <v>0</v>
      </c>
      <c r="N2870" s="2">
        <f>IFERROR(VLOOKUP(C2870,'LEISHMANIOSE TEGUMENTAR'!$A$4:$C$1681,3,FALSE),0)</f>
        <v>0</v>
      </c>
      <c r="O2870" s="2">
        <f>IFERROR(VLOOKUP(C2870,'FEBRE AMARELA'!$A$4:$C$38,3,FALSE),0)</f>
        <v>0</v>
      </c>
      <c r="P2870" s="2">
        <f>IFERROR(VLOOKUP(C2870,DENGUE!$A$5:$C$4097,3,FALSE),0)</f>
        <v>1</v>
      </c>
      <c r="Q2870" s="2">
        <f>IFERROR(VLOOKUP(C2870,'HEPATITE VIRAL'!$A$5:$C$3162,3,FALSE),0)</f>
        <v>0</v>
      </c>
      <c r="R2870" s="2">
        <f>IFERROR(VLOOKUP(C2870,'FEBRE MACULOSA'!$A$5:$C$181,3,FALSE),0)</f>
        <v>0</v>
      </c>
      <c r="S2870" s="2">
        <f>IFERROR(VLOOKUP(C2870,LEPTOSPIROSE!$A$5:$C$1176,3,FALSE),0)</f>
        <v>0</v>
      </c>
      <c r="T2870" s="2">
        <f>IFERROR(VLOOKUP(C2870,'DOENÇA DE CHAGAS'!$A$5:$C$100,3,FALSE),0)</f>
        <v>0</v>
      </c>
      <c r="U2870" s="2">
        <f>IFERROR(VLOOKUP(C2870,'PICADAS DE COBRAS'!$A$6:$C$4645,3,FALSE),0)</f>
        <v>0</v>
      </c>
      <c r="V2870">
        <f>IFERROR(VLOOKUP(C2870,'ZIKA VIRUS'!$A$5:$C$2399,3,FALSE),0)</f>
        <v>0</v>
      </c>
      <c r="W2870">
        <f>IFERROR(VLOOKUP(C2870,'FEBRE TIFÓIDE'!$A$5:$C$46,3,FALSE),0)</f>
        <v>0</v>
      </c>
      <c r="X2870">
        <f>IFERROR(VLOOKUP(C2870,HANTAVIROSE!$A$5:$C$153,3,FALSE),0)</f>
        <v>0</v>
      </c>
      <c r="Y2870">
        <f>IFERROR(VLOOKUP(C2870,MENINGITE!$A$5:$C$447,3,FALSE),0)</f>
        <v>0</v>
      </c>
      <c r="Z2870">
        <f>IFERROR(VLOOKUP(C2870,RAIVA!$A$5:$C$16,3,FALSE),0)</f>
        <v>0</v>
      </c>
    </row>
    <row r="2871" spans="1:26" x14ac:dyDescent="0.3">
      <c r="A2871" s="2" t="s">
        <v>5044</v>
      </c>
      <c r="B2871" s="2" t="s">
        <v>5117</v>
      </c>
      <c r="C2871" s="2">
        <v>150405</v>
      </c>
      <c r="D2871" s="2">
        <v>1504059</v>
      </c>
      <c r="E2871" s="2" t="s">
        <v>5044</v>
      </c>
      <c r="F2871" s="2" t="s">
        <v>5117</v>
      </c>
      <c r="G2871" s="2">
        <f>IFERROR(VLOOKUP(D2871,Coordenadas!$A$2:$D$5571,3,FALSE),0)</f>
        <v>-2.0568300000000002</v>
      </c>
      <c r="H2871" s="2">
        <f>IFERROR(VLOOKUP(D2871,Coordenadas!$A$2:$D$5571,4,FALSE),0)</f>
        <v>-47.560099999999998</v>
      </c>
      <c r="I2871" s="2" t="s">
        <v>5323</v>
      </c>
      <c r="J2871" s="2">
        <v>27904</v>
      </c>
      <c r="K2871" s="2" t="s">
        <v>5330</v>
      </c>
      <c r="L2871" s="2">
        <f>IFERROR(VLOOKUP(C2871,BOTULISMO!$A$3:$C$19,3,FALSE),0)</f>
        <v>0</v>
      </c>
      <c r="M2871" s="2">
        <f>IFERROR(VLOOKUP(C2871,'LEISHMANIOSE VISCERAL'!$A$4:$C$454,3,FALSE),0)</f>
        <v>0</v>
      </c>
      <c r="N2871" s="2">
        <f>IFERROR(VLOOKUP(C2871,'LEISHMANIOSE TEGUMENTAR'!$A$4:$C$1681,3,FALSE),0)</f>
        <v>15</v>
      </c>
      <c r="O2871" s="2">
        <f>IFERROR(VLOOKUP(C2871,'FEBRE AMARELA'!$A$4:$C$38,3,FALSE),0)</f>
        <v>0</v>
      </c>
      <c r="P2871" s="2">
        <f>IFERROR(VLOOKUP(C2871,DENGUE!$A$5:$C$4097,3,FALSE),0)</f>
        <v>0</v>
      </c>
      <c r="Q2871" s="2">
        <f>IFERROR(VLOOKUP(C2871,'HEPATITE VIRAL'!$A$5:$C$3162,3,FALSE),0)</f>
        <v>5</v>
      </c>
      <c r="R2871" s="2">
        <f>IFERROR(VLOOKUP(C2871,'FEBRE MACULOSA'!$A$5:$C$181,3,FALSE),0)</f>
        <v>0</v>
      </c>
      <c r="S2871" s="2">
        <f>IFERROR(VLOOKUP(C2871,LEPTOSPIROSE!$A$5:$C$1176,3,FALSE),0)</f>
        <v>0</v>
      </c>
      <c r="T2871" s="2">
        <f>IFERROR(VLOOKUP(C2871,'DOENÇA DE CHAGAS'!$A$5:$C$100,3,FALSE),0)</f>
        <v>0</v>
      </c>
      <c r="U2871" s="2">
        <f>IFERROR(VLOOKUP(C2871,'PICADAS DE COBRAS'!$A$6:$C$4645,3,FALSE),0)</f>
        <v>12</v>
      </c>
      <c r="V2871">
        <f>IFERROR(VLOOKUP(C2871,'ZIKA VIRUS'!$A$5:$C$2399,3,FALSE),0)</f>
        <v>2</v>
      </c>
      <c r="W2871">
        <f>IFERROR(VLOOKUP(C2871,'FEBRE TIFÓIDE'!$A$5:$C$46,3,FALSE),0)</f>
        <v>0</v>
      </c>
      <c r="X2871">
        <f>IFERROR(VLOOKUP(C2871,HANTAVIROSE!$A$5:$C$153,3,FALSE),0)</f>
        <v>0</v>
      </c>
      <c r="Y2871">
        <f>IFERROR(VLOOKUP(C2871,MENINGITE!$A$5:$C$447,3,FALSE),0)</f>
        <v>0</v>
      </c>
      <c r="Z2871">
        <f>IFERROR(VLOOKUP(C2871,RAIVA!$A$5:$C$16,3,FALSE),0)</f>
        <v>0</v>
      </c>
    </row>
    <row r="2872" spans="1:26" x14ac:dyDescent="0.3">
      <c r="A2872" s="2" t="s">
        <v>3257</v>
      </c>
      <c r="B2872" s="2" t="s">
        <v>3420</v>
      </c>
      <c r="C2872" s="2">
        <v>291995</v>
      </c>
      <c r="D2872" s="2">
        <v>2919959</v>
      </c>
      <c r="E2872" s="2" t="s">
        <v>3257</v>
      </c>
      <c r="F2872" s="2" t="s">
        <v>3420</v>
      </c>
      <c r="G2872" s="2">
        <f>IFERROR(VLOOKUP(D2872,Coordenadas!$A$2:$D$5571,3,FALSE),0)</f>
        <v>-14.6623</v>
      </c>
      <c r="H2872" s="2">
        <f>IFERROR(VLOOKUP(D2872,Coordenadas!$A$2:$D$5571,4,FALSE),0)</f>
        <v>-41.491500000000002</v>
      </c>
      <c r="I2872" s="2" t="s">
        <v>5324</v>
      </c>
      <c r="J2872" s="2">
        <v>7038</v>
      </c>
      <c r="K2872" s="2" t="s">
        <v>5332</v>
      </c>
      <c r="L2872" s="2">
        <f>IFERROR(VLOOKUP(C2872,BOTULISMO!$A$3:$C$19,3,FALSE),0)</f>
        <v>0</v>
      </c>
      <c r="M2872" s="2">
        <f>IFERROR(VLOOKUP(C2872,'LEISHMANIOSE VISCERAL'!$A$4:$C$454,3,FALSE),0)</f>
        <v>0</v>
      </c>
      <c r="N2872" s="2">
        <f>IFERROR(VLOOKUP(C2872,'LEISHMANIOSE TEGUMENTAR'!$A$4:$C$1681,3,FALSE),0)</f>
        <v>0</v>
      </c>
      <c r="O2872" s="2">
        <f>IFERROR(VLOOKUP(C2872,'FEBRE AMARELA'!$A$4:$C$38,3,FALSE),0)</f>
        <v>0</v>
      </c>
      <c r="P2872" s="2">
        <f>IFERROR(VLOOKUP(C2872,DENGUE!$A$5:$C$4097,3,FALSE),0)</f>
        <v>1</v>
      </c>
      <c r="Q2872" s="2">
        <f>IFERROR(VLOOKUP(C2872,'HEPATITE VIRAL'!$A$5:$C$3162,3,FALSE),0)</f>
        <v>1</v>
      </c>
      <c r="R2872" s="2">
        <f>IFERROR(VLOOKUP(C2872,'FEBRE MACULOSA'!$A$5:$C$181,3,FALSE),0)</f>
        <v>0</v>
      </c>
      <c r="S2872" s="2">
        <f>IFERROR(VLOOKUP(C2872,LEPTOSPIROSE!$A$5:$C$1176,3,FALSE),0)</f>
        <v>0</v>
      </c>
      <c r="T2872" s="2">
        <f>IFERROR(VLOOKUP(C2872,'DOENÇA DE CHAGAS'!$A$5:$C$100,3,FALSE),0)</f>
        <v>0</v>
      </c>
      <c r="U2872" s="2">
        <f>IFERROR(VLOOKUP(C2872,'PICADAS DE COBRAS'!$A$6:$C$4645,3,FALSE),0)</f>
        <v>115</v>
      </c>
      <c r="V2872">
        <f>IFERROR(VLOOKUP(C2872,'ZIKA VIRUS'!$A$5:$C$2399,3,FALSE),0)</f>
        <v>0</v>
      </c>
      <c r="W2872">
        <f>IFERROR(VLOOKUP(C2872,'FEBRE TIFÓIDE'!$A$5:$C$46,3,FALSE),0)</f>
        <v>0</v>
      </c>
      <c r="X2872">
        <f>IFERROR(VLOOKUP(C2872,HANTAVIROSE!$A$5:$C$153,3,FALSE),0)</f>
        <v>0</v>
      </c>
      <c r="Y2872">
        <f>IFERROR(VLOOKUP(C2872,MENINGITE!$A$5:$C$447,3,FALSE),0)</f>
        <v>0</v>
      </c>
      <c r="Z2872">
        <f>IFERROR(VLOOKUP(C2872,RAIVA!$A$5:$C$16,3,FALSE),0)</f>
        <v>0</v>
      </c>
    </row>
    <row r="2873" spans="1:26" x14ac:dyDescent="0.3">
      <c r="A2873" s="2" t="s">
        <v>967</v>
      </c>
      <c r="B2873" s="2" t="s">
        <v>1103</v>
      </c>
      <c r="C2873" s="2">
        <v>421010</v>
      </c>
      <c r="D2873" s="2">
        <v>4210100</v>
      </c>
      <c r="E2873" s="2" t="s">
        <v>967</v>
      </c>
      <c r="F2873" s="2" t="s">
        <v>1103</v>
      </c>
      <c r="G2873" s="2">
        <f>IFERROR(VLOOKUP(D2873,Coordenadas!$A$2:$D$5571,3,FALSE),0)</f>
        <v>-26.1159</v>
      </c>
      <c r="H2873" s="2">
        <f>IFERROR(VLOOKUP(D2873,Coordenadas!$A$2:$D$5571,4,FALSE),0)</f>
        <v>-49.808599999999998</v>
      </c>
      <c r="I2873" s="2" t="s">
        <v>5326</v>
      </c>
      <c r="J2873" s="2">
        <v>52912</v>
      </c>
      <c r="K2873" s="2" t="s">
        <v>5331</v>
      </c>
      <c r="L2873" s="2">
        <f>IFERROR(VLOOKUP(C2873,BOTULISMO!$A$3:$C$19,3,FALSE),0)</f>
        <v>0</v>
      </c>
      <c r="M2873" s="2">
        <f>IFERROR(VLOOKUP(C2873,'LEISHMANIOSE VISCERAL'!$A$4:$C$454,3,FALSE),0)</f>
        <v>0</v>
      </c>
      <c r="N2873" s="2">
        <f>IFERROR(VLOOKUP(C2873,'LEISHMANIOSE TEGUMENTAR'!$A$4:$C$1681,3,FALSE),0)</f>
        <v>0</v>
      </c>
      <c r="O2873" s="2">
        <f>IFERROR(VLOOKUP(C2873,'FEBRE AMARELA'!$A$4:$C$38,3,FALSE),0)</f>
        <v>0</v>
      </c>
      <c r="P2873" s="2">
        <f>IFERROR(VLOOKUP(C2873,DENGUE!$A$5:$C$4097,3,FALSE),0)</f>
        <v>2</v>
      </c>
      <c r="Q2873" s="2">
        <f>IFERROR(VLOOKUP(C2873,'HEPATITE VIRAL'!$A$5:$C$3162,3,FALSE),0)</f>
        <v>27</v>
      </c>
      <c r="R2873" s="2">
        <f>IFERROR(VLOOKUP(C2873,'FEBRE MACULOSA'!$A$5:$C$181,3,FALSE),0)</f>
        <v>0</v>
      </c>
      <c r="S2873" s="2">
        <f>IFERROR(VLOOKUP(C2873,LEPTOSPIROSE!$A$5:$C$1176,3,FALSE),0)</f>
        <v>3</v>
      </c>
      <c r="T2873" s="2">
        <f>IFERROR(VLOOKUP(C2873,'DOENÇA DE CHAGAS'!$A$5:$C$100,3,FALSE),0)</f>
        <v>0</v>
      </c>
      <c r="U2873" s="2">
        <f>IFERROR(VLOOKUP(C2873,'PICADAS DE COBRAS'!$A$6:$C$4645,3,FALSE),0)</f>
        <v>208</v>
      </c>
      <c r="V2873">
        <f>IFERROR(VLOOKUP(C2873,'ZIKA VIRUS'!$A$5:$C$2399,3,FALSE),0)</f>
        <v>0</v>
      </c>
      <c r="W2873">
        <f>IFERROR(VLOOKUP(C2873,'FEBRE TIFÓIDE'!$A$5:$C$46,3,FALSE),0)</f>
        <v>0</v>
      </c>
      <c r="X2873">
        <f>IFERROR(VLOOKUP(C2873,HANTAVIROSE!$A$5:$C$153,3,FALSE),0)</f>
        <v>1</v>
      </c>
      <c r="Y2873">
        <f>IFERROR(VLOOKUP(C2873,MENINGITE!$A$5:$C$447,3,FALSE),0)</f>
        <v>1</v>
      </c>
      <c r="Z2873">
        <f>IFERROR(VLOOKUP(C2873,RAIVA!$A$5:$C$16,3,FALSE),0)</f>
        <v>0</v>
      </c>
    </row>
    <row r="2874" spans="1:26" x14ac:dyDescent="0.3">
      <c r="A2874" s="2" t="s">
        <v>5044</v>
      </c>
      <c r="B2874" s="2" t="s">
        <v>5116</v>
      </c>
      <c r="C2874" s="2">
        <v>150410</v>
      </c>
      <c r="D2874" s="2">
        <v>1504109</v>
      </c>
      <c r="E2874" s="2" t="s">
        <v>5044</v>
      </c>
      <c r="F2874" s="2" t="s">
        <v>5116</v>
      </c>
      <c r="G2874" s="2">
        <f>IFERROR(VLOOKUP(D2874,Coordenadas!$A$2:$D$5571,3,FALSE),0)</f>
        <v>-0.80339099999999997</v>
      </c>
      <c r="H2874" s="2">
        <f>IFERROR(VLOOKUP(D2874,Coordenadas!$A$2:$D$5571,4,FALSE),0)</f>
        <v>-47.601399999999998</v>
      </c>
      <c r="I2874" s="2" t="s">
        <v>5323</v>
      </c>
      <c r="J2874" s="2">
        <v>8115</v>
      </c>
      <c r="K2874" s="2" t="s">
        <v>5332</v>
      </c>
      <c r="L2874" s="2">
        <f>IFERROR(VLOOKUP(C2874,BOTULISMO!$A$3:$C$19,3,FALSE),0)</f>
        <v>0</v>
      </c>
      <c r="M2874" s="2">
        <f>IFERROR(VLOOKUP(C2874,'LEISHMANIOSE VISCERAL'!$A$4:$C$454,3,FALSE),0)</f>
        <v>0</v>
      </c>
      <c r="N2874" s="2">
        <f>IFERROR(VLOOKUP(C2874,'LEISHMANIOSE TEGUMENTAR'!$A$4:$C$1681,3,FALSE),0)</f>
        <v>0</v>
      </c>
      <c r="O2874" s="2">
        <f>IFERROR(VLOOKUP(C2874,'FEBRE AMARELA'!$A$4:$C$38,3,FALSE),0)</f>
        <v>0</v>
      </c>
      <c r="P2874" s="2">
        <f>IFERROR(VLOOKUP(C2874,DENGUE!$A$5:$C$4097,3,FALSE),0)</f>
        <v>0</v>
      </c>
      <c r="Q2874" s="2">
        <f>IFERROR(VLOOKUP(C2874,'HEPATITE VIRAL'!$A$5:$C$3162,3,FALSE),0)</f>
        <v>0</v>
      </c>
      <c r="R2874" s="2">
        <f>IFERROR(VLOOKUP(C2874,'FEBRE MACULOSA'!$A$5:$C$181,3,FALSE),0)</f>
        <v>0</v>
      </c>
      <c r="S2874" s="2">
        <f>IFERROR(VLOOKUP(C2874,LEPTOSPIROSE!$A$5:$C$1176,3,FALSE),0)</f>
        <v>2</v>
      </c>
      <c r="T2874" s="2">
        <f>IFERROR(VLOOKUP(C2874,'DOENÇA DE CHAGAS'!$A$5:$C$100,3,FALSE),0)</f>
        <v>0</v>
      </c>
      <c r="U2874" s="2">
        <f>IFERROR(VLOOKUP(C2874,'PICADAS DE COBRAS'!$A$6:$C$4645,3,FALSE),0)</f>
        <v>15</v>
      </c>
      <c r="V2874">
        <f>IFERROR(VLOOKUP(C2874,'ZIKA VIRUS'!$A$5:$C$2399,3,FALSE),0)</f>
        <v>1</v>
      </c>
      <c r="W2874">
        <f>IFERROR(VLOOKUP(C2874,'FEBRE TIFÓIDE'!$A$5:$C$46,3,FALSE),0)</f>
        <v>0</v>
      </c>
      <c r="X2874">
        <f>IFERROR(VLOOKUP(C2874,HANTAVIROSE!$A$5:$C$153,3,FALSE),0)</f>
        <v>0</v>
      </c>
      <c r="Y2874">
        <f>IFERROR(VLOOKUP(C2874,MENINGITE!$A$5:$C$447,3,FALSE),0)</f>
        <v>0</v>
      </c>
      <c r="Z2874">
        <f>IFERROR(VLOOKUP(C2874,RAIVA!$A$5:$C$16,3,FALSE),0)</f>
        <v>0</v>
      </c>
    </row>
    <row r="2875" spans="1:26" x14ac:dyDescent="0.3">
      <c r="A2875" s="2" t="s">
        <v>4704</v>
      </c>
      <c r="B2875" s="2" t="s">
        <v>4798</v>
      </c>
      <c r="C2875" s="2">
        <v>210630</v>
      </c>
      <c r="D2875" s="2">
        <v>2106300</v>
      </c>
      <c r="E2875" s="2" t="s">
        <v>4704</v>
      </c>
      <c r="F2875" s="2" t="s">
        <v>4798</v>
      </c>
      <c r="G2875" s="2">
        <f>IFERROR(VLOOKUP(D2875,Coordenadas!$A$2:$D$5571,3,FALSE),0)</f>
        <v>-3.3923199999999998</v>
      </c>
      <c r="H2875" s="2">
        <f>IFERROR(VLOOKUP(D2875,Coordenadas!$A$2:$D$5571,4,FALSE),0)</f>
        <v>-42.2117</v>
      </c>
      <c r="I2875" s="2" t="s">
        <v>5324</v>
      </c>
      <c r="J2875" s="2">
        <v>17587</v>
      </c>
      <c r="K2875" s="2" t="s">
        <v>5332</v>
      </c>
      <c r="L2875" s="2">
        <f>IFERROR(VLOOKUP(C2875,BOTULISMO!$A$3:$C$19,3,FALSE),0)</f>
        <v>0</v>
      </c>
      <c r="M2875" s="2">
        <f>IFERROR(VLOOKUP(C2875,'LEISHMANIOSE VISCERAL'!$A$4:$C$454,3,FALSE),0)</f>
        <v>0</v>
      </c>
      <c r="N2875" s="2">
        <f>IFERROR(VLOOKUP(C2875,'LEISHMANIOSE TEGUMENTAR'!$A$4:$C$1681,3,FALSE),0)</f>
        <v>1</v>
      </c>
      <c r="O2875" s="2">
        <f>IFERROR(VLOOKUP(C2875,'FEBRE AMARELA'!$A$4:$C$38,3,FALSE),0)</f>
        <v>0</v>
      </c>
      <c r="P2875" s="2">
        <f>IFERROR(VLOOKUP(C2875,DENGUE!$A$5:$C$4097,3,FALSE),0)</f>
        <v>1</v>
      </c>
      <c r="Q2875" s="2">
        <f>IFERROR(VLOOKUP(C2875,'HEPATITE VIRAL'!$A$5:$C$3162,3,FALSE),0)</f>
        <v>0</v>
      </c>
      <c r="R2875" s="2">
        <f>IFERROR(VLOOKUP(C2875,'FEBRE MACULOSA'!$A$5:$C$181,3,FALSE),0)</f>
        <v>0</v>
      </c>
      <c r="S2875" s="2">
        <f>IFERROR(VLOOKUP(C2875,LEPTOSPIROSE!$A$5:$C$1176,3,FALSE),0)</f>
        <v>0</v>
      </c>
      <c r="T2875" s="2">
        <f>IFERROR(VLOOKUP(C2875,'DOENÇA DE CHAGAS'!$A$5:$C$100,3,FALSE),0)</f>
        <v>0</v>
      </c>
      <c r="U2875" s="2">
        <f>IFERROR(VLOOKUP(C2875,'PICADAS DE COBRAS'!$A$6:$C$4645,3,FALSE),0)</f>
        <v>2</v>
      </c>
      <c r="V2875">
        <f>IFERROR(VLOOKUP(C2875,'ZIKA VIRUS'!$A$5:$C$2399,3,FALSE),0)</f>
        <v>0</v>
      </c>
      <c r="W2875">
        <f>IFERROR(VLOOKUP(C2875,'FEBRE TIFÓIDE'!$A$5:$C$46,3,FALSE),0)</f>
        <v>0</v>
      </c>
      <c r="X2875">
        <f>IFERROR(VLOOKUP(C2875,HANTAVIROSE!$A$5:$C$153,3,FALSE),0)</f>
        <v>0</v>
      </c>
      <c r="Y2875">
        <f>IFERROR(VLOOKUP(C2875,MENINGITE!$A$5:$C$447,3,FALSE),0)</f>
        <v>0</v>
      </c>
      <c r="Z2875">
        <f>IFERROR(VLOOKUP(C2875,RAIVA!$A$5:$C$16,3,FALSE),0)</f>
        <v>0</v>
      </c>
    </row>
    <row r="2876" spans="1:26" x14ac:dyDescent="0.3">
      <c r="A2876" s="2" t="s">
        <v>1637</v>
      </c>
      <c r="B2876" s="2" t="s">
        <v>1946</v>
      </c>
      <c r="C2876" s="2">
        <v>352830</v>
      </c>
      <c r="D2876" s="2">
        <v>3528304</v>
      </c>
      <c r="E2876" s="2" t="s">
        <v>1637</v>
      </c>
      <c r="F2876" s="2" t="s">
        <v>1946</v>
      </c>
      <c r="G2876" s="2">
        <f>IFERROR(VLOOKUP(D2876,Coordenadas!$A$2:$D$5571,3,FALSE),0)</f>
        <v>-20.644500000000001</v>
      </c>
      <c r="H2876" s="2">
        <f>IFERROR(VLOOKUP(D2876,Coordenadas!$A$2:$D$5571,4,FALSE),0)</f>
        <v>-50.230499999999999</v>
      </c>
      <c r="I2876" s="2" t="s">
        <v>5325</v>
      </c>
      <c r="J2876" s="2">
        <v>3200</v>
      </c>
      <c r="K2876" s="2" t="s">
        <v>5332</v>
      </c>
      <c r="L2876" s="2">
        <f>IFERROR(VLOOKUP(C2876,BOTULISMO!$A$3:$C$19,3,FALSE),0)</f>
        <v>0</v>
      </c>
      <c r="M2876" s="2">
        <f>IFERROR(VLOOKUP(C2876,'LEISHMANIOSE VISCERAL'!$A$4:$C$454,3,FALSE),0)</f>
        <v>0</v>
      </c>
      <c r="N2876" s="2">
        <f>IFERROR(VLOOKUP(C2876,'LEISHMANIOSE TEGUMENTAR'!$A$4:$C$1681,3,FALSE),0)</f>
        <v>0</v>
      </c>
      <c r="O2876" s="2">
        <f>IFERROR(VLOOKUP(C2876,'FEBRE AMARELA'!$A$4:$C$38,3,FALSE),0)</f>
        <v>0</v>
      </c>
      <c r="P2876" s="2">
        <f>IFERROR(VLOOKUP(C2876,DENGUE!$A$5:$C$4097,3,FALSE),0)</f>
        <v>17</v>
      </c>
      <c r="Q2876" s="2">
        <f>IFERROR(VLOOKUP(C2876,'HEPATITE VIRAL'!$A$5:$C$3162,3,FALSE),0)</f>
        <v>0</v>
      </c>
      <c r="R2876" s="2">
        <f>IFERROR(VLOOKUP(C2876,'FEBRE MACULOSA'!$A$5:$C$181,3,FALSE),0)</f>
        <v>0</v>
      </c>
      <c r="S2876" s="2">
        <f>IFERROR(VLOOKUP(C2876,LEPTOSPIROSE!$A$5:$C$1176,3,FALSE),0)</f>
        <v>0</v>
      </c>
      <c r="T2876" s="2">
        <f>IFERROR(VLOOKUP(C2876,'DOENÇA DE CHAGAS'!$A$5:$C$100,3,FALSE),0)</f>
        <v>0</v>
      </c>
      <c r="U2876" s="2">
        <f>IFERROR(VLOOKUP(C2876,'PICADAS DE COBRAS'!$A$6:$C$4645,3,FALSE),0)</f>
        <v>9</v>
      </c>
      <c r="V2876">
        <f>IFERROR(VLOOKUP(C2876,'ZIKA VIRUS'!$A$5:$C$2399,3,FALSE),0)</f>
        <v>1</v>
      </c>
      <c r="W2876">
        <f>IFERROR(VLOOKUP(C2876,'FEBRE TIFÓIDE'!$A$5:$C$46,3,FALSE),0)</f>
        <v>0</v>
      </c>
      <c r="X2876">
        <f>IFERROR(VLOOKUP(C2876,HANTAVIROSE!$A$5:$C$153,3,FALSE),0)</f>
        <v>0</v>
      </c>
      <c r="Y2876">
        <f>IFERROR(VLOOKUP(C2876,MENINGITE!$A$5:$C$447,3,FALSE),0)</f>
        <v>0</v>
      </c>
      <c r="Z2876">
        <f>IFERROR(VLOOKUP(C2876,RAIVA!$A$5:$C$16,3,FALSE),0)</f>
        <v>0</v>
      </c>
    </row>
    <row r="2877" spans="1:26" x14ac:dyDescent="0.3">
      <c r="A2877" s="2" t="s">
        <v>2258</v>
      </c>
      <c r="B2877" s="2" t="s">
        <v>2310</v>
      </c>
      <c r="C2877" s="2">
        <v>330250</v>
      </c>
      <c r="D2877" s="2">
        <v>3302502</v>
      </c>
      <c r="E2877" s="2" t="s">
        <v>2258</v>
      </c>
      <c r="F2877" s="2" t="s">
        <v>2310</v>
      </c>
      <c r="G2877" s="2">
        <f>IFERROR(VLOOKUP(D2877,Coordenadas!$A$2:$D$5571,3,FALSE),0)</f>
        <v>-22.6632</v>
      </c>
      <c r="H2877" s="2">
        <f>IFERROR(VLOOKUP(D2877,Coordenadas!$A$2:$D$5571,4,FALSE),0)</f>
        <v>-43.031500000000001</v>
      </c>
      <c r="I2877" s="2" t="s">
        <v>5325</v>
      </c>
      <c r="J2877" s="2">
        <v>227322</v>
      </c>
      <c r="K2877" s="2" t="s">
        <v>5333</v>
      </c>
      <c r="L2877" s="2">
        <f>IFERROR(VLOOKUP(C2877,BOTULISMO!$A$3:$C$19,3,FALSE),0)</f>
        <v>0</v>
      </c>
      <c r="M2877" s="2">
        <f>IFERROR(VLOOKUP(C2877,'LEISHMANIOSE VISCERAL'!$A$4:$C$454,3,FALSE),0)</f>
        <v>0</v>
      </c>
      <c r="N2877" s="2">
        <f>IFERROR(VLOOKUP(C2877,'LEISHMANIOSE TEGUMENTAR'!$A$4:$C$1681,3,FALSE),0)</f>
        <v>0</v>
      </c>
      <c r="O2877" s="2">
        <f>IFERROR(VLOOKUP(C2877,'FEBRE AMARELA'!$A$4:$C$38,3,FALSE),0)</f>
        <v>0</v>
      </c>
      <c r="P2877" s="2">
        <f>IFERROR(VLOOKUP(C2877,DENGUE!$A$5:$C$4097,3,FALSE),0)</f>
        <v>15</v>
      </c>
      <c r="Q2877" s="2">
        <f>IFERROR(VLOOKUP(C2877,'HEPATITE VIRAL'!$A$5:$C$3162,3,FALSE),0)</f>
        <v>62</v>
      </c>
      <c r="R2877" s="2">
        <f>IFERROR(VLOOKUP(C2877,'FEBRE MACULOSA'!$A$5:$C$181,3,FALSE),0)</f>
        <v>1</v>
      </c>
      <c r="S2877" s="2">
        <f>IFERROR(VLOOKUP(C2877,LEPTOSPIROSE!$A$5:$C$1176,3,FALSE),0)</f>
        <v>4</v>
      </c>
      <c r="T2877" s="2">
        <f>IFERROR(VLOOKUP(C2877,'DOENÇA DE CHAGAS'!$A$5:$C$100,3,FALSE),0)</f>
        <v>0</v>
      </c>
      <c r="U2877" s="2">
        <f>IFERROR(VLOOKUP(C2877,'PICADAS DE COBRAS'!$A$6:$C$4645,3,FALSE),0)</f>
        <v>27</v>
      </c>
      <c r="V2877">
        <f>IFERROR(VLOOKUP(C2877,'ZIKA VIRUS'!$A$5:$C$2399,3,FALSE),0)</f>
        <v>15</v>
      </c>
      <c r="W2877">
        <f>IFERROR(VLOOKUP(C2877,'FEBRE TIFÓIDE'!$A$5:$C$46,3,FALSE),0)</f>
        <v>0</v>
      </c>
      <c r="X2877">
        <f>IFERROR(VLOOKUP(C2877,HANTAVIROSE!$A$5:$C$153,3,FALSE),0)</f>
        <v>0</v>
      </c>
      <c r="Y2877">
        <f>IFERROR(VLOOKUP(C2877,MENINGITE!$A$5:$C$447,3,FALSE),0)</f>
        <v>0</v>
      </c>
      <c r="Z2877">
        <f>IFERROR(VLOOKUP(C2877,RAIVA!$A$5:$C$16,3,FALSE),0)</f>
        <v>0</v>
      </c>
    </row>
    <row r="2878" spans="1:26" x14ac:dyDescent="0.3">
      <c r="A2878" s="2" t="s">
        <v>3257</v>
      </c>
      <c r="B2878" s="2" t="s">
        <v>3419</v>
      </c>
      <c r="C2878" s="2">
        <v>292000</v>
      </c>
      <c r="D2878" s="2">
        <v>2920007</v>
      </c>
      <c r="E2878" s="2" t="s">
        <v>3257</v>
      </c>
      <c r="F2878" s="2" t="s">
        <v>3419</v>
      </c>
      <c r="G2878" s="2">
        <f>IFERROR(VLOOKUP(D2878,Coordenadas!$A$2:$D$5571,3,FALSE),0)</f>
        <v>-15.624000000000001</v>
      </c>
      <c r="H2878" s="2">
        <f>IFERROR(VLOOKUP(D2878,Coordenadas!$A$2:$D$5571,4,FALSE),0)</f>
        <v>-40.258699999999997</v>
      </c>
      <c r="I2878" s="2" t="s">
        <v>5324</v>
      </c>
      <c r="J2878" s="2">
        <v>8782</v>
      </c>
      <c r="K2878" s="2" t="s">
        <v>5332</v>
      </c>
      <c r="L2878" s="2">
        <f>IFERROR(VLOOKUP(C2878,BOTULISMO!$A$3:$C$19,3,FALSE),0)</f>
        <v>0</v>
      </c>
      <c r="M2878" s="2">
        <f>IFERROR(VLOOKUP(C2878,'LEISHMANIOSE VISCERAL'!$A$4:$C$454,3,FALSE),0)</f>
        <v>0</v>
      </c>
      <c r="N2878" s="2">
        <f>IFERROR(VLOOKUP(C2878,'LEISHMANIOSE TEGUMENTAR'!$A$4:$C$1681,3,FALSE),0)</f>
        <v>2</v>
      </c>
      <c r="O2878" s="2">
        <f>IFERROR(VLOOKUP(C2878,'FEBRE AMARELA'!$A$4:$C$38,3,FALSE),0)</f>
        <v>0</v>
      </c>
      <c r="P2878" s="2">
        <f>IFERROR(VLOOKUP(C2878,DENGUE!$A$5:$C$4097,3,FALSE),0)</f>
        <v>72</v>
      </c>
      <c r="Q2878" s="2">
        <f>IFERROR(VLOOKUP(C2878,'HEPATITE VIRAL'!$A$5:$C$3162,3,FALSE),0)</f>
        <v>1</v>
      </c>
      <c r="R2878" s="2">
        <f>IFERROR(VLOOKUP(C2878,'FEBRE MACULOSA'!$A$5:$C$181,3,FALSE),0)</f>
        <v>0</v>
      </c>
      <c r="S2878" s="2">
        <f>IFERROR(VLOOKUP(C2878,LEPTOSPIROSE!$A$5:$C$1176,3,FALSE),0)</f>
        <v>0</v>
      </c>
      <c r="T2878" s="2">
        <f>IFERROR(VLOOKUP(C2878,'DOENÇA DE CHAGAS'!$A$5:$C$100,3,FALSE),0)</f>
        <v>0</v>
      </c>
      <c r="U2878" s="2">
        <f>IFERROR(VLOOKUP(C2878,'PICADAS DE COBRAS'!$A$6:$C$4645,3,FALSE),0)</f>
        <v>73</v>
      </c>
      <c r="V2878">
        <f>IFERROR(VLOOKUP(C2878,'ZIKA VIRUS'!$A$5:$C$2399,3,FALSE),0)</f>
        <v>9</v>
      </c>
      <c r="W2878">
        <f>IFERROR(VLOOKUP(C2878,'FEBRE TIFÓIDE'!$A$5:$C$46,3,FALSE),0)</f>
        <v>0</v>
      </c>
      <c r="X2878">
        <f>IFERROR(VLOOKUP(C2878,HANTAVIROSE!$A$5:$C$153,3,FALSE),0)</f>
        <v>0</v>
      </c>
      <c r="Y2878">
        <f>IFERROR(VLOOKUP(C2878,MENINGITE!$A$5:$C$447,3,FALSE),0)</f>
        <v>0</v>
      </c>
      <c r="Z2878">
        <f>IFERROR(VLOOKUP(C2878,RAIVA!$A$5:$C$16,3,FALSE),0)</f>
        <v>0</v>
      </c>
    </row>
    <row r="2879" spans="1:26" x14ac:dyDescent="0.3">
      <c r="A2879" s="2" t="s">
        <v>3257</v>
      </c>
      <c r="B2879" s="2" t="s">
        <v>3418</v>
      </c>
      <c r="C2879" s="2">
        <v>292010</v>
      </c>
      <c r="D2879" s="2">
        <v>2920106</v>
      </c>
      <c r="E2879" s="2" t="s">
        <v>3257</v>
      </c>
      <c r="F2879" s="2" t="s">
        <v>3418</v>
      </c>
      <c r="G2879" s="2">
        <f>IFERROR(VLOOKUP(D2879,Coordenadas!$A$2:$D$5571,3,FALSE),0)</f>
        <v>-11.710699999999999</v>
      </c>
      <c r="H2879" s="2">
        <f>IFERROR(VLOOKUP(D2879,Coordenadas!$A$2:$D$5571,4,FALSE),0)</f>
        <v>-40.143700000000003</v>
      </c>
      <c r="I2879" s="2" t="s">
        <v>5324</v>
      </c>
      <c r="J2879" s="2">
        <v>19326</v>
      </c>
      <c r="K2879" s="2" t="s">
        <v>5332</v>
      </c>
      <c r="L2879" s="2">
        <f>IFERROR(VLOOKUP(C2879,BOTULISMO!$A$3:$C$19,3,FALSE),0)</f>
        <v>0</v>
      </c>
      <c r="M2879" s="2">
        <f>IFERROR(VLOOKUP(C2879,'LEISHMANIOSE VISCERAL'!$A$4:$C$454,3,FALSE),0)</f>
        <v>0</v>
      </c>
      <c r="N2879" s="2">
        <f>IFERROR(VLOOKUP(C2879,'LEISHMANIOSE TEGUMENTAR'!$A$4:$C$1681,3,FALSE),0)</f>
        <v>0</v>
      </c>
      <c r="O2879" s="2">
        <f>IFERROR(VLOOKUP(C2879,'FEBRE AMARELA'!$A$4:$C$38,3,FALSE),0)</f>
        <v>0</v>
      </c>
      <c r="P2879" s="2">
        <f>IFERROR(VLOOKUP(C2879,DENGUE!$A$5:$C$4097,3,FALSE),0)</f>
        <v>40</v>
      </c>
      <c r="Q2879" s="2">
        <f>IFERROR(VLOOKUP(C2879,'HEPATITE VIRAL'!$A$5:$C$3162,3,FALSE),0)</f>
        <v>0</v>
      </c>
      <c r="R2879" s="2">
        <f>IFERROR(VLOOKUP(C2879,'FEBRE MACULOSA'!$A$5:$C$181,3,FALSE),0)</f>
        <v>0</v>
      </c>
      <c r="S2879" s="2">
        <f>IFERROR(VLOOKUP(C2879,LEPTOSPIROSE!$A$5:$C$1176,3,FALSE),0)</f>
        <v>0</v>
      </c>
      <c r="T2879" s="2">
        <f>IFERROR(VLOOKUP(C2879,'DOENÇA DE CHAGAS'!$A$5:$C$100,3,FALSE),0)</f>
        <v>0</v>
      </c>
      <c r="U2879" s="2">
        <f>IFERROR(VLOOKUP(C2879,'PICADAS DE COBRAS'!$A$6:$C$4645,3,FALSE),0)</f>
        <v>140</v>
      </c>
      <c r="V2879">
        <f>IFERROR(VLOOKUP(C2879,'ZIKA VIRUS'!$A$5:$C$2399,3,FALSE),0)</f>
        <v>1</v>
      </c>
      <c r="W2879">
        <f>IFERROR(VLOOKUP(C2879,'FEBRE TIFÓIDE'!$A$5:$C$46,3,FALSE),0)</f>
        <v>0</v>
      </c>
      <c r="X2879">
        <f>IFERROR(VLOOKUP(C2879,HANTAVIROSE!$A$5:$C$153,3,FALSE),0)</f>
        <v>0</v>
      </c>
      <c r="Y2879">
        <f>IFERROR(VLOOKUP(C2879,MENINGITE!$A$5:$C$447,3,FALSE),0)</f>
        <v>0</v>
      </c>
      <c r="Z2879">
        <f>IFERROR(VLOOKUP(C2879,RAIVA!$A$5:$C$16,3,FALSE),0)</f>
        <v>0</v>
      </c>
    </row>
    <row r="2880" spans="1:26" x14ac:dyDescent="0.3">
      <c r="A2880" s="2" t="s">
        <v>1637</v>
      </c>
      <c r="B2880" s="2" t="s">
        <v>1945</v>
      </c>
      <c r="C2880" s="2">
        <v>352840</v>
      </c>
      <c r="D2880" s="2">
        <v>3528403</v>
      </c>
      <c r="E2880" s="2" t="s">
        <v>1637</v>
      </c>
      <c r="F2880" s="2" t="s">
        <v>1945</v>
      </c>
      <c r="G2880" s="2">
        <f>IFERROR(VLOOKUP(D2880,Coordenadas!$A$2:$D$5571,3,FALSE),0)</f>
        <v>-23.5398</v>
      </c>
      <c r="H2880" s="2">
        <f>IFERROR(VLOOKUP(D2880,Coordenadas!$A$2:$D$5571,4,FALSE),0)</f>
        <v>-47.185000000000002</v>
      </c>
      <c r="I2880" s="2" t="s">
        <v>5325</v>
      </c>
      <c r="J2880" s="2">
        <v>43223</v>
      </c>
      <c r="K2880" s="2" t="s">
        <v>5330</v>
      </c>
      <c r="L2880" s="2">
        <f>IFERROR(VLOOKUP(C2880,BOTULISMO!$A$3:$C$19,3,FALSE),0)</f>
        <v>0</v>
      </c>
      <c r="M2880" s="2">
        <f>IFERROR(VLOOKUP(C2880,'LEISHMANIOSE VISCERAL'!$A$4:$C$454,3,FALSE),0)</f>
        <v>0</v>
      </c>
      <c r="N2880" s="2">
        <f>IFERROR(VLOOKUP(C2880,'LEISHMANIOSE TEGUMENTAR'!$A$4:$C$1681,3,FALSE),0)</f>
        <v>0</v>
      </c>
      <c r="O2880" s="2">
        <f>IFERROR(VLOOKUP(C2880,'FEBRE AMARELA'!$A$4:$C$38,3,FALSE),0)</f>
        <v>0</v>
      </c>
      <c r="P2880" s="2">
        <f>IFERROR(VLOOKUP(C2880,DENGUE!$A$5:$C$4097,3,FALSE),0)</f>
        <v>17</v>
      </c>
      <c r="Q2880" s="2">
        <f>IFERROR(VLOOKUP(C2880,'HEPATITE VIRAL'!$A$5:$C$3162,3,FALSE),0)</f>
        <v>35</v>
      </c>
      <c r="R2880" s="2">
        <f>IFERROR(VLOOKUP(C2880,'FEBRE MACULOSA'!$A$5:$C$181,3,FALSE),0)</f>
        <v>0</v>
      </c>
      <c r="S2880" s="2">
        <f>IFERROR(VLOOKUP(C2880,LEPTOSPIROSE!$A$5:$C$1176,3,FALSE),0)</f>
        <v>1</v>
      </c>
      <c r="T2880" s="2">
        <f>IFERROR(VLOOKUP(C2880,'DOENÇA DE CHAGAS'!$A$5:$C$100,3,FALSE),0)</f>
        <v>0</v>
      </c>
      <c r="U2880" s="2">
        <f>IFERROR(VLOOKUP(C2880,'PICADAS DE COBRAS'!$A$6:$C$4645,3,FALSE),0)</f>
        <v>99</v>
      </c>
      <c r="V2880">
        <f>IFERROR(VLOOKUP(C2880,'ZIKA VIRUS'!$A$5:$C$2399,3,FALSE),0)</f>
        <v>0</v>
      </c>
      <c r="W2880">
        <f>IFERROR(VLOOKUP(C2880,'FEBRE TIFÓIDE'!$A$5:$C$46,3,FALSE),0)</f>
        <v>0</v>
      </c>
      <c r="X2880">
        <f>IFERROR(VLOOKUP(C2880,HANTAVIROSE!$A$5:$C$153,3,FALSE),0)</f>
        <v>0</v>
      </c>
      <c r="Y2880">
        <f>IFERROR(VLOOKUP(C2880,MENINGITE!$A$5:$C$447,3,FALSE),0)</f>
        <v>0</v>
      </c>
      <c r="Z2880">
        <f>IFERROR(VLOOKUP(C2880,RAIVA!$A$5:$C$16,3,FALSE),0)</f>
        <v>0</v>
      </c>
    </row>
    <row r="2881" spans="1:26" x14ac:dyDescent="0.3">
      <c r="A2881" s="2" t="s">
        <v>1637</v>
      </c>
      <c r="B2881" s="2" t="s">
        <v>1944</v>
      </c>
      <c r="C2881" s="2">
        <v>352850</v>
      </c>
      <c r="D2881" s="2">
        <v>3528502</v>
      </c>
      <c r="E2881" s="2" t="s">
        <v>1637</v>
      </c>
      <c r="F2881" s="2" t="s">
        <v>1944</v>
      </c>
      <c r="G2881" s="2">
        <f>IFERROR(VLOOKUP(D2881,Coordenadas!$A$2:$D$5571,3,FALSE),0)</f>
        <v>-23.3171</v>
      </c>
      <c r="H2881" s="2">
        <f>IFERROR(VLOOKUP(D2881,Coordenadas!$A$2:$D$5571,4,FALSE),0)</f>
        <v>-46.589700000000001</v>
      </c>
      <c r="I2881" s="2" t="s">
        <v>5325</v>
      </c>
      <c r="J2881" s="2">
        <v>80956</v>
      </c>
      <c r="K2881" s="2" t="s">
        <v>5331</v>
      </c>
      <c r="L2881" s="2">
        <f>IFERROR(VLOOKUP(C2881,BOTULISMO!$A$3:$C$19,3,FALSE),0)</f>
        <v>0</v>
      </c>
      <c r="M2881" s="2">
        <f>IFERROR(VLOOKUP(C2881,'LEISHMANIOSE VISCERAL'!$A$4:$C$454,3,FALSE),0)</f>
        <v>0</v>
      </c>
      <c r="N2881" s="2">
        <f>IFERROR(VLOOKUP(C2881,'LEISHMANIOSE TEGUMENTAR'!$A$4:$C$1681,3,FALSE),0)</f>
        <v>1</v>
      </c>
      <c r="O2881" s="2">
        <f>IFERROR(VLOOKUP(C2881,'FEBRE AMARELA'!$A$4:$C$38,3,FALSE),0)</f>
        <v>0</v>
      </c>
      <c r="P2881" s="2">
        <f>IFERROR(VLOOKUP(C2881,DENGUE!$A$5:$C$4097,3,FALSE),0)</f>
        <v>21</v>
      </c>
      <c r="Q2881" s="2">
        <f>IFERROR(VLOOKUP(C2881,'HEPATITE VIRAL'!$A$5:$C$3162,3,FALSE),0)</f>
        <v>36</v>
      </c>
      <c r="R2881" s="2">
        <f>IFERROR(VLOOKUP(C2881,'FEBRE MACULOSA'!$A$5:$C$181,3,FALSE),0)</f>
        <v>0</v>
      </c>
      <c r="S2881" s="2">
        <f>IFERROR(VLOOKUP(C2881,LEPTOSPIROSE!$A$5:$C$1176,3,FALSE),0)</f>
        <v>0</v>
      </c>
      <c r="T2881" s="2">
        <f>IFERROR(VLOOKUP(C2881,'DOENÇA DE CHAGAS'!$A$5:$C$100,3,FALSE),0)</f>
        <v>0</v>
      </c>
      <c r="U2881" s="2">
        <f>IFERROR(VLOOKUP(C2881,'PICADAS DE COBRAS'!$A$6:$C$4645,3,FALSE),0)</f>
        <v>181</v>
      </c>
      <c r="V2881">
        <f>IFERROR(VLOOKUP(C2881,'ZIKA VIRUS'!$A$5:$C$2399,3,FALSE),0)</f>
        <v>1</v>
      </c>
      <c r="W2881">
        <f>IFERROR(VLOOKUP(C2881,'FEBRE TIFÓIDE'!$A$5:$C$46,3,FALSE),0)</f>
        <v>0</v>
      </c>
      <c r="X2881">
        <f>IFERROR(VLOOKUP(C2881,HANTAVIROSE!$A$5:$C$153,3,FALSE),0)</f>
        <v>0</v>
      </c>
      <c r="Y2881">
        <f>IFERROR(VLOOKUP(C2881,MENINGITE!$A$5:$C$447,3,FALSE),0)</f>
        <v>0</v>
      </c>
      <c r="Z2881">
        <f>IFERROR(VLOOKUP(C2881,RAIVA!$A$5:$C$16,3,FALSE),0)</f>
        <v>0</v>
      </c>
    </row>
    <row r="2882" spans="1:26" x14ac:dyDescent="0.3">
      <c r="A2882" s="2" t="s">
        <v>3</v>
      </c>
      <c r="B2882" s="2" t="s">
        <v>113</v>
      </c>
      <c r="C2882" s="2">
        <v>521260</v>
      </c>
      <c r="D2882" s="2">
        <v>5212600</v>
      </c>
      <c r="E2882" s="2" t="s">
        <v>3</v>
      </c>
      <c r="F2882" s="2" t="s">
        <v>113</v>
      </c>
      <c r="G2882" s="2">
        <f>IFERROR(VLOOKUP(D2882,Coordenadas!$A$2:$D$5571,3,FALSE),0)</f>
        <v>-17.297499999999999</v>
      </c>
      <c r="H2882" s="2">
        <f>IFERROR(VLOOKUP(D2882,Coordenadas!$A$2:$D$5571,4,FALSE),0)</f>
        <v>-49.489800000000002</v>
      </c>
      <c r="I2882" s="2" t="s">
        <v>5327</v>
      </c>
      <c r="J2882" s="2">
        <v>2374</v>
      </c>
      <c r="K2882" s="2" t="s">
        <v>5332</v>
      </c>
      <c r="L2882" s="2">
        <f>IFERROR(VLOOKUP(C2882,BOTULISMO!$A$3:$C$19,3,FALSE),0)</f>
        <v>0</v>
      </c>
      <c r="M2882" s="2">
        <f>IFERROR(VLOOKUP(C2882,'LEISHMANIOSE VISCERAL'!$A$4:$C$454,3,FALSE),0)</f>
        <v>0</v>
      </c>
      <c r="N2882" s="2">
        <f>IFERROR(VLOOKUP(C2882,'LEISHMANIOSE TEGUMENTAR'!$A$4:$C$1681,3,FALSE),0)</f>
        <v>0</v>
      </c>
      <c r="O2882" s="2">
        <f>IFERROR(VLOOKUP(C2882,'FEBRE AMARELA'!$A$4:$C$38,3,FALSE),0)</f>
        <v>0</v>
      </c>
      <c r="P2882" s="2">
        <f>IFERROR(VLOOKUP(C2882,DENGUE!$A$5:$C$4097,3,FALSE),0)</f>
        <v>2</v>
      </c>
      <c r="Q2882" s="2">
        <f>IFERROR(VLOOKUP(C2882,'HEPATITE VIRAL'!$A$5:$C$3162,3,FALSE),0)</f>
        <v>0</v>
      </c>
      <c r="R2882" s="2">
        <f>IFERROR(VLOOKUP(C2882,'FEBRE MACULOSA'!$A$5:$C$181,3,FALSE),0)</f>
        <v>0</v>
      </c>
      <c r="S2882" s="2">
        <f>IFERROR(VLOOKUP(C2882,LEPTOSPIROSE!$A$5:$C$1176,3,FALSE),0)</f>
        <v>0</v>
      </c>
      <c r="T2882" s="2">
        <f>IFERROR(VLOOKUP(C2882,'DOENÇA DE CHAGAS'!$A$5:$C$100,3,FALSE),0)</f>
        <v>0</v>
      </c>
      <c r="U2882" s="2">
        <f>IFERROR(VLOOKUP(C2882,'PICADAS DE COBRAS'!$A$6:$C$4645,3,FALSE),0)</f>
        <v>0</v>
      </c>
      <c r="V2882">
        <f>IFERROR(VLOOKUP(C2882,'ZIKA VIRUS'!$A$5:$C$2399,3,FALSE),0)</f>
        <v>0</v>
      </c>
      <c r="W2882">
        <f>IFERROR(VLOOKUP(C2882,'FEBRE TIFÓIDE'!$A$5:$C$46,3,FALSE),0)</f>
        <v>0</v>
      </c>
      <c r="X2882">
        <f>IFERROR(VLOOKUP(C2882,HANTAVIROSE!$A$5:$C$153,3,FALSE),0)</f>
        <v>0</v>
      </c>
      <c r="Y2882">
        <f>IFERROR(VLOOKUP(C2882,MENINGITE!$A$5:$C$447,3,FALSE),0)</f>
        <v>0</v>
      </c>
      <c r="Z2882">
        <f>IFERROR(VLOOKUP(C2882,RAIVA!$A$5:$C$16,3,FALSE),0)</f>
        <v>0</v>
      </c>
    </row>
    <row r="2883" spans="1:26" x14ac:dyDescent="0.3">
      <c r="A2883" s="2" t="s">
        <v>967</v>
      </c>
      <c r="B2883" s="2" t="s">
        <v>1102</v>
      </c>
      <c r="C2883" s="2">
        <v>421020</v>
      </c>
      <c r="D2883" s="2">
        <v>4210209</v>
      </c>
      <c r="E2883" s="2" t="s">
        <v>967</v>
      </c>
      <c r="F2883" s="2" t="s">
        <v>1102</v>
      </c>
      <c r="G2883" s="2">
        <f>IFERROR(VLOOKUP(D2883,Coordenadas!$A$2:$D$5571,3,FALSE),0)</f>
        <v>-27.4192</v>
      </c>
      <c r="H2883" s="2">
        <f>IFERROR(VLOOKUP(D2883,Coordenadas!$A$2:$D$5571,4,FALSE),0)</f>
        <v>-48.948799999999999</v>
      </c>
      <c r="I2883" s="2" t="s">
        <v>5326</v>
      </c>
      <c r="J2883" s="2">
        <v>3279</v>
      </c>
      <c r="K2883" s="2" t="s">
        <v>5332</v>
      </c>
      <c r="L2883" s="2">
        <f>IFERROR(VLOOKUP(C2883,BOTULISMO!$A$3:$C$19,3,FALSE),0)</f>
        <v>0</v>
      </c>
      <c r="M2883" s="2">
        <f>IFERROR(VLOOKUP(C2883,'LEISHMANIOSE VISCERAL'!$A$4:$C$454,3,FALSE),0)</f>
        <v>0</v>
      </c>
      <c r="N2883" s="2">
        <f>IFERROR(VLOOKUP(C2883,'LEISHMANIOSE TEGUMENTAR'!$A$4:$C$1681,3,FALSE),0)</f>
        <v>0</v>
      </c>
      <c r="O2883" s="2">
        <f>IFERROR(VLOOKUP(C2883,'FEBRE AMARELA'!$A$4:$C$38,3,FALSE),0)</f>
        <v>0</v>
      </c>
      <c r="P2883" s="2">
        <f>IFERROR(VLOOKUP(C2883,DENGUE!$A$5:$C$4097,3,FALSE),0)</f>
        <v>0</v>
      </c>
      <c r="Q2883" s="2">
        <f>IFERROR(VLOOKUP(C2883,'HEPATITE VIRAL'!$A$5:$C$3162,3,FALSE),0)</f>
        <v>1</v>
      </c>
      <c r="R2883" s="2">
        <f>IFERROR(VLOOKUP(C2883,'FEBRE MACULOSA'!$A$5:$C$181,3,FALSE),0)</f>
        <v>0</v>
      </c>
      <c r="S2883" s="2">
        <f>IFERROR(VLOOKUP(C2883,LEPTOSPIROSE!$A$5:$C$1176,3,FALSE),0)</f>
        <v>1</v>
      </c>
      <c r="T2883" s="2">
        <f>IFERROR(VLOOKUP(C2883,'DOENÇA DE CHAGAS'!$A$5:$C$100,3,FALSE),0)</f>
        <v>0</v>
      </c>
      <c r="U2883" s="2">
        <f>IFERROR(VLOOKUP(C2883,'PICADAS DE COBRAS'!$A$6:$C$4645,3,FALSE),0)</f>
        <v>1</v>
      </c>
      <c r="V2883">
        <f>IFERROR(VLOOKUP(C2883,'ZIKA VIRUS'!$A$5:$C$2399,3,FALSE),0)</f>
        <v>1</v>
      </c>
      <c r="W2883">
        <f>IFERROR(VLOOKUP(C2883,'FEBRE TIFÓIDE'!$A$5:$C$46,3,FALSE),0)</f>
        <v>0</v>
      </c>
      <c r="X2883">
        <f>IFERROR(VLOOKUP(C2883,HANTAVIROSE!$A$5:$C$153,3,FALSE),0)</f>
        <v>0</v>
      </c>
      <c r="Y2883">
        <f>IFERROR(VLOOKUP(C2883,MENINGITE!$A$5:$C$447,3,FALSE),0)</f>
        <v>0</v>
      </c>
      <c r="Z2883">
        <f>IFERROR(VLOOKUP(C2883,RAIVA!$A$5:$C$16,3,FALSE),0)</f>
        <v>0</v>
      </c>
    </row>
    <row r="2884" spans="1:26" x14ac:dyDescent="0.3">
      <c r="A2884" s="2" t="s">
        <v>3723</v>
      </c>
      <c r="B2884" s="2" t="s">
        <v>3772</v>
      </c>
      <c r="C2884" s="2">
        <v>270440</v>
      </c>
      <c r="D2884" s="2">
        <v>2704401</v>
      </c>
      <c r="E2884" s="2" t="s">
        <v>3723</v>
      </c>
      <c r="F2884" s="2" t="s">
        <v>3772</v>
      </c>
      <c r="G2884" s="2">
        <f>IFERROR(VLOOKUP(D2884,Coordenadas!$A$2:$D$5571,3,FALSE),0)</f>
        <v>-9.5300899999999995</v>
      </c>
      <c r="H2884" s="2">
        <f>IFERROR(VLOOKUP(D2884,Coordenadas!$A$2:$D$5571,4,FALSE),0)</f>
        <v>-36.991999999999997</v>
      </c>
      <c r="I2884" s="2" t="s">
        <v>5324</v>
      </c>
      <c r="J2884" s="2">
        <v>18897</v>
      </c>
      <c r="K2884" s="2" t="s">
        <v>5332</v>
      </c>
      <c r="L2884" s="2">
        <f>IFERROR(VLOOKUP(C2884,BOTULISMO!$A$3:$C$19,3,FALSE),0)</f>
        <v>0</v>
      </c>
      <c r="M2884" s="2">
        <f>IFERROR(VLOOKUP(C2884,'LEISHMANIOSE VISCERAL'!$A$4:$C$454,3,FALSE),0)</f>
        <v>1</v>
      </c>
      <c r="N2884" s="2">
        <f>IFERROR(VLOOKUP(C2884,'LEISHMANIOSE TEGUMENTAR'!$A$4:$C$1681,3,FALSE),0)</f>
        <v>0</v>
      </c>
      <c r="O2884" s="2">
        <f>IFERROR(VLOOKUP(C2884,'FEBRE AMARELA'!$A$4:$C$38,3,FALSE),0)</f>
        <v>0</v>
      </c>
      <c r="P2884" s="2">
        <f>IFERROR(VLOOKUP(C2884,DENGUE!$A$5:$C$4097,3,FALSE),0)</f>
        <v>20</v>
      </c>
      <c r="Q2884" s="2">
        <f>IFERROR(VLOOKUP(C2884,'HEPATITE VIRAL'!$A$5:$C$3162,3,FALSE),0)</f>
        <v>1</v>
      </c>
      <c r="R2884" s="2">
        <f>IFERROR(VLOOKUP(C2884,'FEBRE MACULOSA'!$A$5:$C$181,3,FALSE),0)</f>
        <v>0</v>
      </c>
      <c r="S2884" s="2">
        <f>IFERROR(VLOOKUP(C2884,LEPTOSPIROSE!$A$5:$C$1176,3,FALSE),0)</f>
        <v>0</v>
      </c>
      <c r="T2884" s="2">
        <f>IFERROR(VLOOKUP(C2884,'DOENÇA DE CHAGAS'!$A$5:$C$100,3,FALSE),0)</f>
        <v>0</v>
      </c>
      <c r="U2884" s="2">
        <f>IFERROR(VLOOKUP(C2884,'PICADAS DE COBRAS'!$A$6:$C$4645,3,FALSE),0)</f>
        <v>0</v>
      </c>
      <c r="V2884">
        <f>IFERROR(VLOOKUP(C2884,'ZIKA VIRUS'!$A$5:$C$2399,3,FALSE),0)</f>
        <v>1</v>
      </c>
      <c r="W2884">
        <f>IFERROR(VLOOKUP(C2884,'FEBRE TIFÓIDE'!$A$5:$C$46,3,FALSE),0)</f>
        <v>0</v>
      </c>
      <c r="X2884">
        <f>IFERROR(VLOOKUP(C2884,HANTAVIROSE!$A$5:$C$153,3,FALSE),0)</f>
        <v>0</v>
      </c>
      <c r="Y2884">
        <f>IFERROR(VLOOKUP(C2884,MENINGITE!$A$5:$C$447,3,FALSE),0)</f>
        <v>0</v>
      </c>
      <c r="Z2884">
        <f>IFERROR(VLOOKUP(C2884,RAIVA!$A$5:$C$16,3,FALSE),0)</f>
        <v>0</v>
      </c>
    </row>
    <row r="2885" spans="1:26" x14ac:dyDescent="0.3">
      <c r="A2885" s="2" t="s">
        <v>4178</v>
      </c>
      <c r="B2885" s="2" t="s">
        <v>4247</v>
      </c>
      <c r="C2885" s="2">
        <v>240725</v>
      </c>
      <c r="D2885" s="2">
        <v>2407252</v>
      </c>
      <c r="E2885" s="2" t="s">
        <v>4178</v>
      </c>
      <c r="F2885" s="2" t="s">
        <v>4247</v>
      </c>
      <c r="G2885" s="2">
        <f>IFERROR(VLOOKUP(D2885,Coordenadas!$A$2:$D$5571,3,FALSE),0)</f>
        <v>-6.3994900000000001</v>
      </c>
      <c r="H2885" s="2">
        <f>IFERROR(VLOOKUP(D2885,Coordenadas!$A$2:$D$5571,4,FALSE),0)</f>
        <v>-38.323999999999998</v>
      </c>
      <c r="I2885" s="2" t="s">
        <v>5324</v>
      </c>
      <c r="J2885" s="2">
        <v>3536</v>
      </c>
      <c r="K2885" s="2" t="s">
        <v>5332</v>
      </c>
      <c r="L2885" s="2">
        <f>IFERROR(VLOOKUP(C2885,BOTULISMO!$A$3:$C$19,3,FALSE),0)</f>
        <v>0</v>
      </c>
      <c r="M2885" s="2">
        <f>IFERROR(VLOOKUP(C2885,'LEISHMANIOSE VISCERAL'!$A$4:$C$454,3,FALSE),0)</f>
        <v>0</v>
      </c>
      <c r="N2885" s="2">
        <f>IFERROR(VLOOKUP(C2885,'LEISHMANIOSE TEGUMENTAR'!$A$4:$C$1681,3,FALSE),0)</f>
        <v>0</v>
      </c>
      <c r="O2885" s="2">
        <f>IFERROR(VLOOKUP(C2885,'FEBRE AMARELA'!$A$4:$C$38,3,FALSE),0)</f>
        <v>0</v>
      </c>
      <c r="P2885" s="2">
        <f>IFERROR(VLOOKUP(C2885,DENGUE!$A$5:$C$4097,3,FALSE),0)</f>
        <v>0</v>
      </c>
      <c r="Q2885" s="2">
        <f>IFERROR(VLOOKUP(C2885,'HEPATITE VIRAL'!$A$5:$C$3162,3,FALSE),0)</f>
        <v>0</v>
      </c>
      <c r="R2885" s="2">
        <f>IFERROR(VLOOKUP(C2885,'FEBRE MACULOSA'!$A$5:$C$181,3,FALSE),0)</f>
        <v>0</v>
      </c>
      <c r="S2885" s="2">
        <f>IFERROR(VLOOKUP(C2885,LEPTOSPIROSE!$A$5:$C$1176,3,FALSE),0)</f>
        <v>0</v>
      </c>
      <c r="T2885" s="2">
        <f>IFERROR(VLOOKUP(C2885,'DOENÇA DE CHAGAS'!$A$5:$C$100,3,FALSE),0)</f>
        <v>0</v>
      </c>
      <c r="U2885" s="2">
        <f>IFERROR(VLOOKUP(C2885,'PICADAS DE COBRAS'!$A$6:$C$4645,3,FALSE),0)</f>
        <v>0</v>
      </c>
      <c r="V2885">
        <f>IFERROR(VLOOKUP(C2885,'ZIKA VIRUS'!$A$5:$C$2399,3,FALSE),0)</f>
        <v>0</v>
      </c>
      <c r="W2885">
        <f>IFERROR(VLOOKUP(C2885,'FEBRE TIFÓIDE'!$A$5:$C$46,3,FALSE),0)</f>
        <v>0</v>
      </c>
      <c r="X2885">
        <f>IFERROR(VLOOKUP(C2885,HANTAVIROSE!$A$5:$C$153,3,FALSE),0)</f>
        <v>0</v>
      </c>
      <c r="Y2885">
        <f>IFERROR(VLOOKUP(C2885,MENINGITE!$A$5:$C$447,3,FALSE),0)</f>
        <v>0</v>
      </c>
      <c r="Z2885">
        <f>IFERROR(VLOOKUP(C2885,RAIVA!$A$5:$C$16,3,FALSE),0)</f>
        <v>0</v>
      </c>
    </row>
    <row r="2886" spans="1:26" x14ac:dyDescent="0.3">
      <c r="A2886" s="2" t="s">
        <v>967</v>
      </c>
      <c r="B2886" s="2" t="s">
        <v>1101</v>
      </c>
      <c r="C2886" s="2">
        <v>421030</v>
      </c>
      <c r="D2886" s="2">
        <v>4210308</v>
      </c>
      <c r="E2886" s="2" t="s">
        <v>967</v>
      </c>
      <c r="F2886" s="2" t="s">
        <v>1101</v>
      </c>
      <c r="G2886" s="2">
        <f>IFERROR(VLOOKUP(D2886,Coordenadas!$A$2:$D$5571,3,FALSE),0)</f>
        <v>-26.370899999999999</v>
      </c>
      <c r="H2886" s="2">
        <f>IFERROR(VLOOKUP(D2886,Coordenadas!$A$2:$D$5571,4,FALSE),0)</f>
        <v>-50.326599999999999</v>
      </c>
      <c r="I2886" s="2" t="s">
        <v>5326</v>
      </c>
      <c r="J2886" s="2">
        <v>7479</v>
      </c>
      <c r="K2886" s="2" t="s">
        <v>5332</v>
      </c>
      <c r="L2886" s="2">
        <f>IFERROR(VLOOKUP(C2886,BOTULISMO!$A$3:$C$19,3,FALSE),0)</f>
        <v>0</v>
      </c>
      <c r="M2886" s="2">
        <f>IFERROR(VLOOKUP(C2886,'LEISHMANIOSE VISCERAL'!$A$4:$C$454,3,FALSE),0)</f>
        <v>0</v>
      </c>
      <c r="N2886" s="2">
        <f>IFERROR(VLOOKUP(C2886,'LEISHMANIOSE TEGUMENTAR'!$A$4:$C$1681,3,FALSE),0)</f>
        <v>0</v>
      </c>
      <c r="O2886" s="2">
        <f>IFERROR(VLOOKUP(C2886,'FEBRE AMARELA'!$A$4:$C$38,3,FALSE),0)</f>
        <v>0</v>
      </c>
      <c r="P2886" s="2">
        <f>IFERROR(VLOOKUP(C2886,DENGUE!$A$5:$C$4097,3,FALSE),0)</f>
        <v>0</v>
      </c>
      <c r="Q2886" s="2">
        <f>IFERROR(VLOOKUP(C2886,'HEPATITE VIRAL'!$A$5:$C$3162,3,FALSE),0)</f>
        <v>3</v>
      </c>
      <c r="R2886" s="2">
        <f>IFERROR(VLOOKUP(C2886,'FEBRE MACULOSA'!$A$5:$C$181,3,FALSE),0)</f>
        <v>0</v>
      </c>
      <c r="S2886" s="2">
        <f>IFERROR(VLOOKUP(C2886,LEPTOSPIROSE!$A$5:$C$1176,3,FALSE),0)</f>
        <v>0</v>
      </c>
      <c r="T2886" s="2">
        <f>IFERROR(VLOOKUP(C2886,'DOENÇA DE CHAGAS'!$A$5:$C$100,3,FALSE),0)</f>
        <v>0</v>
      </c>
      <c r="U2886" s="2">
        <f>IFERROR(VLOOKUP(C2886,'PICADAS DE COBRAS'!$A$6:$C$4645,3,FALSE),0)</f>
        <v>19</v>
      </c>
      <c r="V2886">
        <f>IFERROR(VLOOKUP(C2886,'ZIKA VIRUS'!$A$5:$C$2399,3,FALSE),0)</f>
        <v>0</v>
      </c>
      <c r="W2886">
        <f>IFERROR(VLOOKUP(C2886,'FEBRE TIFÓIDE'!$A$5:$C$46,3,FALSE),0)</f>
        <v>0</v>
      </c>
      <c r="X2886">
        <f>IFERROR(VLOOKUP(C2886,HANTAVIROSE!$A$5:$C$153,3,FALSE),0)</f>
        <v>0</v>
      </c>
      <c r="Y2886">
        <f>IFERROR(VLOOKUP(C2886,MENINGITE!$A$5:$C$447,3,FALSE),0)</f>
        <v>0</v>
      </c>
      <c r="Z2886">
        <f>IFERROR(VLOOKUP(C2886,RAIVA!$A$5:$C$16,3,FALSE),0)</f>
        <v>0</v>
      </c>
    </row>
    <row r="2887" spans="1:26" x14ac:dyDescent="0.3">
      <c r="A2887" s="2" t="s">
        <v>2425</v>
      </c>
      <c r="B2887" s="2" t="s">
        <v>2817</v>
      </c>
      <c r="C2887" s="2">
        <v>313920</v>
      </c>
      <c r="D2887" s="2">
        <v>3139201</v>
      </c>
      <c r="E2887" s="2" t="s">
        <v>2425</v>
      </c>
      <c r="F2887" s="2" t="s">
        <v>2817</v>
      </c>
      <c r="G2887" s="2">
        <f>IFERROR(VLOOKUP(D2887,Coordenadas!$A$2:$D$5571,3,FALSE),0)</f>
        <v>-17.845600000000001</v>
      </c>
      <c r="H2887" s="2">
        <f>IFERROR(VLOOKUP(D2887,Coordenadas!$A$2:$D$5571,4,FALSE),0)</f>
        <v>-42.076900000000002</v>
      </c>
      <c r="I2887" s="2" t="s">
        <v>5325</v>
      </c>
      <c r="J2887" s="2">
        <v>18776</v>
      </c>
      <c r="K2887" s="2" t="s">
        <v>5332</v>
      </c>
      <c r="L2887" s="2">
        <f>IFERROR(VLOOKUP(C2887,BOTULISMO!$A$3:$C$19,3,FALSE),0)</f>
        <v>0</v>
      </c>
      <c r="M2887" s="2">
        <f>IFERROR(VLOOKUP(C2887,'LEISHMANIOSE VISCERAL'!$A$4:$C$454,3,FALSE),0)</f>
        <v>0</v>
      </c>
      <c r="N2887" s="2">
        <f>IFERROR(VLOOKUP(C2887,'LEISHMANIOSE TEGUMENTAR'!$A$4:$C$1681,3,FALSE),0)</f>
        <v>6</v>
      </c>
      <c r="O2887" s="2">
        <f>IFERROR(VLOOKUP(C2887,'FEBRE AMARELA'!$A$4:$C$38,3,FALSE),0)</f>
        <v>3</v>
      </c>
      <c r="P2887" s="2">
        <f>IFERROR(VLOOKUP(C2887,DENGUE!$A$5:$C$4097,3,FALSE),0)</f>
        <v>24</v>
      </c>
      <c r="Q2887" s="2">
        <f>IFERROR(VLOOKUP(C2887,'HEPATITE VIRAL'!$A$5:$C$3162,3,FALSE),0)</f>
        <v>1</v>
      </c>
      <c r="R2887" s="2">
        <f>IFERROR(VLOOKUP(C2887,'FEBRE MACULOSA'!$A$5:$C$181,3,FALSE),0)</f>
        <v>0</v>
      </c>
      <c r="S2887" s="2">
        <f>IFERROR(VLOOKUP(C2887,LEPTOSPIROSE!$A$5:$C$1176,3,FALSE),0)</f>
        <v>0</v>
      </c>
      <c r="T2887" s="2">
        <f>IFERROR(VLOOKUP(C2887,'DOENÇA DE CHAGAS'!$A$5:$C$100,3,FALSE),0)</f>
        <v>0</v>
      </c>
      <c r="U2887" s="2">
        <f>IFERROR(VLOOKUP(C2887,'PICADAS DE COBRAS'!$A$6:$C$4645,3,FALSE),0)</f>
        <v>35</v>
      </c>
      <c r="V2887">
        <f>IFERROR(VLOOKUP(C2887,'ZIKA VIRUS'!$A$5:$C$2399,3,FALSE),0)</f>
        <v>0</v>
      </c>
      <c r="W2887">
        <f>IFERROR(VLOOKUP(C2887,'FEBRE TIFÓIDE'!$A$5:$C$46,3,FALSE),0)</f>
        <v>0</v>
      </c>
      <c r="X2887">
        <f>IFERROR(VLOOKUP(C2887,HANTAVIROSE!$A$5:$C$153,3,FALSE),0)</f>
        <v>0</v>
      </c>
      <c r="Y2887">
        <f>IFERROR(VLOOKUP(C2887,MENINGITE!$A$5:$C$447,3,FALSE),0)</f>
        <v>1</v>
      </c>
      <c r="Z2887">
        <f>IFERROR(VLOOKUP(C2887,RAIVA!$A$5:$C$16,3,FALSE),0)</f>
        <v>0</v>
      </c>
    </row>
    <row r="2888" spans="1:26" x14ac:dyDescent="0.3">
      <c r="A2888" s="2" t="s">
        <v>3257</v>
      </c>
      <c r="B2888" s="2" t="s">
        <v>3417</v>
      </c>
      <c r="C2888" s="2">
        <v>292020</v>
      </c>
      <c r="D2888" s="2">
        <v>2920205</v>
      </c>
      <c r="E2888" s="2" t="s">
        <v>3257</v>
      </c>
      <c r="F2888" s="2" t="s">
        <v>3417</v>
      </c>
      <c r="G2888" s="2">
        <f>IFERROR(VLOOKUP(D2888,Coordenadas!$A$2:$D$5571,3,FALSE),0)</f>
        <v>-14.3371</v>
      </c>
      <c r="H2888" s="2">
        <f>IFERROR(VLOOKUP(D2888,Coordenadas!$A$2:$D$5571,4,FALSE),0)</f>
        <v>-43.768599999999999</v>
      </c>
      <c r="I2888" s="2" t="s">
        <v>5324</v>
      </c>
      <c r="J2888" s="2">
        <v>16014</v>
      </c>
      <c r="K2888" s="2" t="s">
        <v>5332</v>
      </c>
      <c r="L2888" s="2">
        <f>IFERROR(VLOOKUP(C2888,BOTULISMO!$A$3:$C$19,3,FALSE),0)</f>
        <v>0</v>
      </c>
      <c r="M2888" s="2">
        <f>IFERROR(VLOOKUP(C2888,'LEISHMANIOSE VISCERAL'!$A$4:$C$454,3,FALSE),0)</f>
        <v>2</v>
      </c>
      <c r="N2888" s="2">
        <f>IFERROR(VLOOKUP(C2888,'LEISHMANIOSE TEGUMENTAR'!$A$4:$C$1681,3,FALSE),0)</f>
        <v>0</v>
      </c>
      <c r="O2888" s="2">
        <f>IFERROR(VLOOKUP(C2888,'FEBRE AMARELA'!$A$4:$C$38,3,FALSE),0)</f>
        <v>0</v>
      </c>
      <c r="P2888" s="2">
        <f>IFERROR(VLOOKUP(C2888,DENGUE!$A$5:$C$4097,3,FALSE),0)</f>
        <v>16</v>
      </c>
      <c r="Q2888" s="2">
        <f>IFERROR(VLOOKUP(C2888,'HEPATITE VIRAL'!$A$5:$C$3162,3,FALSE),0)</f>
        <v>0</v>
      </c>
      <c r="R2888" s="2">
        <f>IFERROR(VLOOKUP(C2888,'FEBRE MACULOSA'!$A$5:$C$181,3,FALSE),0)</f>
        <v>0</v>
      </c>
      <c r="S2888" s="2">
        <f>IFERROR(VLOOKUP(C2888,LEPTOSPIROSE!$A$5:$C$1176,3,FALSE),0)</f>
        <v>0</v>
      </c>
      <c r="T2888" s="2">
        <f>IFERROR(VLOOKUP(C2888,'DOENÇA DE CHAGAS'!$A$5:$C$100,3,FALSE),0)</f>
        <v>0</v>
      </c>
      <c r="U2888" s="2">
        <f>IFERROR(VLOOKUP(C2888,'PICADAS DE COBRAS'!$A$6:$C$4645,3,FALSE),0)</f>
        <v>14</v>
      </c>
      <c r="V2888">
        <f>IFERROR(VLOOKUP(C2888,'ZIKA VIRUS'!$A$5:$C$2399,3,FALSE),0)</f>
        <v>2</v>
      </c>
      <c r="W2888">
        <f>IFERROR(VLOOKUP(C2888,'FEBRE TIFÓIDE'!$A$5:$C$46,3,FALSE),0)</f>
        <v>0</v>
      </c>
      <c r="X2888">
        <f>IFERROR(VLOOKUP(C2888,HANTAVIROSE!$A$5:$C$153,3,FALSE),0)</f>
        <v>0</v>
      </c>
      <c r="Y2888">
        <f>IFERROR(VLOOKUP(C2888,MENINGITE!$A$5:$C$447,3,FALSE),0)</f>
        <v>0</v>
      </c>
      <c r="Z2888">
        <f>IFERROR(VLOOKUP(C2888,RAIVA!$A$5:$C$16,3,FALSE),0)</f>
        <v>0</v>
      </c>
    </row>
    <row r="2889" spans="1:26" x14ac:dyDescent="0.3">
      <c r="A2889" s="2" t="s">
        <v>3257</v>
      </c>
      <c r="B2889" s="2" t="s">
        <v>3416</v>
      </c>
      <c r="C2889" s="2">
        <v>292030</v>
      </c>
      <c r="D2889" s="2">
        <v>2920304</v>
      </c>
      <c r="E2889" s="2" t="s">
        <v>3257</v>
      </c>
      <c r="F2889" s="2" t="s">
        <v>3416</v>
      </c>
      <c r="G2889" s="2">
        <f>IFERROR(VLOOKUP(D2889,Coordenadas!$A$2:$D$5571,3,FALSE),0)</f>
        <v>-14.3847</v>
      </c>
      <c r="H2889" s="2">
        <f>IFERROR(VLOOKUP(D2889,Coordenadas!$A$2:$D$5571,4,FALSE),0)</f>
        <v>-41.8842</v>
      </c>
      <c r="I2889" s="2" t="s">
        <v>5324</v>
      </c>
      <c r="J2889" s="2">
        <v>8468</v>
      </c>
      <c r="K2889" s="2" t="s">
        <v>5332</v>
      </c>
      <c r="L2889" s="2">
        <f>IFERROR(VLOOKUP(C2889,BOTULISMO!$A$3:$C$19,3,FALSE),0)</f>
        <v>0</v>
      </c>
      <c r="M2889" s="2">
        <f>IFERROR(VLOOKUP(C2889,'LEISHMANIOSE VISCERAL'!$A$4:$C$454,3,FALSE),0)</f>
        <v>0</v>
      </c>
      <c r="N2889" s="2">
        <f>IFERROR(VLOOKUP(C2889,'LEISHMANIOSE TEGUMENTAR'!$A$4:$C$1681,3,FALSE),0)</f>
        <v>0</v>
      </c>
      <c r="O2889" s="2">
        <f>IFERROR(VLOOKUP(C2889,'FEBRE AMARELA'!$A$4:$C$38,3,FALSE),0)</f>
        <v>0</v>
      </c>
      <c r="P2889" s="2">
        <f>IFERROR(VLOOKUP(C2889,DENGUE!$A$5:$C$4097,3,FALSE),0)</f>
        <v>51</v>
      </c>
      <c r="Q2889" s="2">
        <f>IFERROR(VLOOKUP(C2889,'HEPATITE VIRAL'!$A$5:$C$3162,3,FALSE),0)</f>
        <v>0</v>
      </c>
      <c r="R2889" s="2">
        <f>IFERROR(VLOOKUP(C2889,'FEBRE MACULOSA'!$A$5:$C$181,3,FALSE),0)</f>
        <v>0</v>
      </c>
      <c r="S2889" s="2">
        <f>IFERROR(VLOOKUP(C2889,LEPTOSPIROSE!$A$5:$C$1176,3,FALSE),0)</f>
        <v>0</v>
      </c>
      <c r="T2889" s="2">
        <f>IFERROR(VLOOKUP(C2889,'DOENÇA DE CHAGAS'!$A$5:$C$100,3,FALSE),0)</f>
        <v>0</v>
      </c>
      <c r="U2889" s="2">
        <f>IFERROR(VLOOKUP(C2889,'PICADAS DE COBRAS'!$A$6:$C$4645,3,FALSE),0)</f>
        <v>34</v>
      </c>
      <c r="V2889">
        <f>IFERROR(VLOOKUP(C2889,'ZIKA VIRUS'!$A$5:$C$2399,3,FALSE),0)</f>
        <v>2</v>
      </c>
      <c r="W2889">
        <f>IFERROR(VLOOKUP(C2889,'FEBRE TIFÓIDE'!$A$5:$C$46,3,FALSE),0)</f>
        <v>0</v>
      </c>
      <c r="X2889">
        <f>IFERROR(VLOOKUP(C2889,HANTAVIROSE!$A$5:$C$153,3,FALSE),0)</f>
        <v>0</v>
      </c>
      <c r="Y2889">
        <f>IFERROR(VLOOKUP(C2889,MENINGITE!$A$5:$C$447,3,FALSE),0)</f>
        <v>0</v>
      </c>
      <c r="Z2889">
        <f>IFERROR(VLOOKUP(C2889,RAIVA!$A$5:$C$16,3,FALSE),0)</f>
        <v>0</v>
      </c>
    </row>
    <row r="2890" spans="1:26" x14ac:dyDescent="0.3">
      <c r="A2890" s="2" t="s">
        <v>3652</v>
      </c>
      <c r="B2890" s="2" t="s">
        <v>3687</v>
      </c>
      <c r="C2890" s="2">
        <v>280380</v>
      </c>
      <c r="D2890" s="2">
        <v>2803807</v>
      </c>
      <c r="E2890" s="2" t="s">
        <v>3652</v>
      </c>
      <c r="F2890" s="2" t="s">
        <v>3687</v>
      </c>
      <c r="G2890" s="2">
        <f>IFERROR(VLOOKUP(D2890,Coordenadas!$A$2:$D$5571,3,FALSE),0)</f>
        <v>-10.341799999999999</v>
      </c>
      <c r="H2890" s="2">
        <f>IFERROR(VLOOKUP(D2890,Coordenadas!$A$2:$D$5571,4,FALSE),0)</f>
        <v>-36.925199999999997</v>
      </c>
      <c r="I2890" s="2" t="s">
        <v>5324</v>
      </c>
      <c r="J2890" s="2">
        <v>3456</v>
      </c>
      <c r="K2890" s="2" t="s">
        <v>5332</v>
      </c>
      <c r="L2890" s="2">
        <f>IFERROR(VLOOKUP(C2890,BOTULISMO!$A$3:$C$19,3,FALSE),0)</f>
        <v>0</v>
      </c>
      <c r="M2890" s="2">
        <f>IFERROR(VLOOKUP(C2890,'LEISHMANIOSE VISCERAL'!$A$4:$C$454,3,FALSE),0)</f>
        <v>0</v>
      </c>
      <c r="N2890" s="2">
        <f>IFERROR(VLOOKUP(C2890,'LEISHMANIOSE TEGUMENTAR'!$A$4:$C$1681,3,FALSE),0)</f>
        <v>0</v>
      </c>
      <c r="O2890" s="2">
        <f>IFERROR(VLOOKUP(C2890,'FEBRE AMARELA'!$A$4:$C$38,3,FALSE),0)</f>
        <v>0</v>
      </c>
      <c r="P2890" s="2">
        <f>IFERROR(VLOOKUP(C2890,DENGUE!$A$5:$C$4097,3,FALSE),0)</f>
        <v>0</v>
      </c>
      <c r="Q2890" s="2">
        <f>IFERROR(VLOOKUP(C2890,'HEPATITE VIRAL'!$A$5:$C$3162,3,FALSE),0)</f>
        <v>0</v>
      </c>
      <c r="R2890" s="2">
        <f>IFERROR(VLOOKUP(C2890,'FEBRE MACULOSA'!$A$5:$C$181,3,FALSE),0)</f>
        <v>0</v>
      </c>
      <c r="S2890" s="2">
        <f>IFERROR(VLOOKUP(C2890,LEPTOSPIROSE!$A$5:$C$1176,3,FALSE),0)</f>
        <v>0</v>
      </c>
      <c r="T2890" s="2">
        <f>IFERROR(VLOOKUP(C2890,'DOENÇA DE CHAGAS'!$A$5:$C$100,3,FALSE),0)</f>
        <v>0</v>
      </c>
      <c r="U2890" s="2">
        <f>IFERROR(VLOOKUP(C2890,'PICADAS DE COBRAS'!$A$6:$C$4645,3,FALSE),0)</f>
        <v>0</v>
      </c>
      <c r="V2890">
        <f>IFERROR(VLOOKUP(C2890,'ZIKA VIRUS'!$A$5:$C$2399,3,FALSE),0)</f>
        <v>0</v>
      </c>
      <c r="W2890">
        <f>IFERROR(VLOOKUP(C2890,'FEBRE TIFÓIDE'!$A$5:$C$46,3,FALSE),0)</f>
        <v>0</v>
      </c>
      <c r="X2890">
        <f>IFERROR(VLOOKUP(C2890,HANTAVIROSE!$A$5:$C$153,3,FALSE),0)</f>
        <v>0</v>
      </c>
      <c r="Y2890">
        <f>IFERROR(VLOOKUP(C2890,MENINGITE!$A$5:$C$447,3,FALSE),0)</f>
        <v>0</v>
      </c>
      <c r="Z2890">
        <f>IFERROR(VLOOKUP(C2890,RAIVA!$A$5:$C$16,3,FALSE),0)</f>
        <v>0</v>
      </c>
    </row>
    <row r="2891" spans="1:26" x14ac:dyDescent="0.3">
      <c r="A2891" s="2" t="s">
        <v>3652</v>
      </c>
      <c r="B2891" s="2" t="s">
        <v>3686</v>
      </c>
      <c r="C2891" s="2">
        <v>280390</v>
      </c>
      <c r="D2891" s="2">
        <v>2803906</v>
      </c>
      <c r="E2891" s="2" t="s">
        <v>3652</v>
      </c>
      <c r="F2891" s="2" t="s">
        <v>3686</v>
      </c>
      <c r="G2891" s="2">
        <f>IFERROR(VLOOKUP(D2891,Coordenadas!$A$2:$D$5571,3,FALSE),0)</f>
        <v>-10.664899999999999</v>
      </c>
      <c r="H2891" s="2">
        <f>IFERROR(VLOOKUP(D2891,Coordenadas!$A$2:$D$5571,4,FALSE),0)</f>
        <v>-37.300400000000003</v>
      </c>
      <c r="I2891" s="2" t="s">
        <v>5324</v>
      </c>
      <c r="J2891" s="2">
        <v>12042</v>
      </c>
      <c r="K2891" s="2" t="s">
        <v>5332</v>
      </c>
      <c r="L2891" s="2">
        <f>IFERROR(VLOOKUP(C2891,BOTULISMO!$A$3:$C$19,3,FALSE),0)</f>
        <v>0</v>
      </c>
      <c r="M2891" s="2">
        <f>IFERROR(VLOOKUP(C2891,'LEISHMANIOSE VISCERAL'!$A$4:$C$454,3,FALSE),0)</f>
        <v>0</v>
      </c>
      <c r="N2891" s="2">
        <f>IFERROR(VLOOKUP(C2891,'LEISHMANIOSE TEGUMENTAR'!$A$4:$C$1681,3,FALSE),0)</f>
        <v>0</v>
      </c>
      <c r="O2891" s="2">
        <f>IFERROR(VLOOKUP(C2891,'FEBRE AMARELA'!$A$4:$C$38,3,FALSE),0)</f>
        <v>0</v>
      </c>
      <c r="P2891" s="2">
        <f>IFERROR(VLOOKUP(C2891,DENGUE!$A$5:$C$4097,3,FALSE),0)</f>
        <v>9</v>
      </c>
      <c r="Q2891" s="2">
        <f>IFERROR(VLOOKUP(C2891,'HEPATITE VIRAL'!$A$5:$C$3162,3,FALSE),0)</f>
        <v>0</v>
      </c>
      <c r="R2891" s="2">
        <f>IFERROR(VLOOKUP(C2891,'FEBRE MACULOSA'!$A$5:$C$181,3,FALSE),0)</f>
        <v>0</v>
      </c>
      <c r="S2891" s="2">
        <f>IFERROR(VLOOKUP(C2891,LEPTOSPIROSE!$A$5:$C$1176,3,FALSE),0)</f>
        <v>0</v>
      </c>
      <c r="T2891" s="2">
        <f>IFERROR(VLOOKUP(C2891,'DOENÇA DE CHAGAS'!$A$5:$C$100,3,FALSE),0)</f>
        <v>0</v>
      </c>
      <c r="U2891" s="2">
        <f>IFERROR(VLOOKUP(C2891,'PICADAS DE COBRAS'!$A$6:$C$4645,3,FALSE),0)</f>
        <v>0</v>
      </c>
      <c r="V2891">
        <f>IFERROR(VLOOKUP(C2891,'ZIKA VIRUS'!$A$5:$C$2399,3,FALSE),0)</f>
        <v>0</v>
      </c>
      <c r="W2891">
        <f>IFERROR(VLOOKUP(C2891,'FEBRE TIFÓIDE'!$A$5:$C$46,3,FALSE),0)</f>
        <v>0</v>
      </c>
      <c r="X2891">
        <f>IFERROR(VLOOKUP(C2891,HANTAVIROSE!$A$5:$C$153,3,FALSE),0)</f>
        <v>0</v>
      </c>
      <c r="Y2891">
        <f>IFERROR(VLOOKUP(C2891,MENINGITE!$A$5:$C$447,3,FALSE),0)</f>
        <v>0</v>
      </c>
      <c r="Z2891">
        <f>IFERROR(VLOOKUP(C2891,RAIVA!$A$5:$C$16,3,FALSE),0)</f>
        <v>0</v>
      </c>
    </row>
    <row r="2892" spans="1:26" x14ac:dyDescent="0.3">
      <c r="A2892" s="2" t="s">
        <v>1256</v>
      </c>
      <c r="B2892" s="2" t="s">
        <v>1450</v>
      </c>
      <c r="C2892" s="2">
        <v>411390</v>
      </c>
      <c r="D2892" s="2">
        <v>4113908</v>
      </c>
      <c r="E2892" s="2" t="s">
        <v>1256</v>
      </c>
      <c r="F2892" s="2" t="s">
        <v>1450</v>
      </c>
      <c r="G2892" s="2">
        <f>IFERROR(VLOOKUP(D2892,Coordenadas!$A$2:$D$5571,3,FALSE),0)</f>
        <v>-25.880600000000001</v>
      </c>
      <c r="H2892" s="2">
        <f>IFERROR(VLOOKUP(D2892,Coordenadas!$A$2:$D$5571,4,FALSE),0)</f>
        <v>-50.817300000000003</v>
      </c>
      <c r="I2892" s="2" t="s">
        <v>5326</v>
      </c>
      <c r="J2892" s="2">
        <v>12973</v>
      </c>
      <c r="K2892" s="2" t="s">
        <v>5332</v>
      </c>
      <c r="L2892" s="2">
        <f>IFERROR(VLOOKUP(C2892,BOTULISMO!$A$3:$C$19,3,FALSE),0)</f>
        <v>0</v>
      </c>
      <c r="M2892" s="2">
        <f>IFERROR(VLOOKUP(C2892,'LEISHMANIOSE VISCERAL'!$A$4:$C$454,3,FALSE),0)</f>
        <v>0</v>
      </c>
      <c r="N2892" s="2">
        <f>IFERROR(VLOOKUP(C2892,'LEISHMANIOSE TEGUMENTAR'!$A$4:$C$1681,3,FALSE),0)</f>
        <v>0</v>
      </c>
      <c r="O2892" s="2">
        <f>IFERROR(VLOOKUP(C2892,'FEBRE AMARELA'!$A$4:$C$38,3,FALSE),0)</f>
        <v>0</v>
      </c>
      <c r="P2892" s="2">
        <f>IFERROR(VLOOKUP(C2892,DENGUE!$A$5:$C$4097,3,FALSE),0)</f>
        <v>1</v>
      </c>
      <c r="Q2892" s="2">
        <f>IFERROR(VLOOKUP(C2892,'HEPATITE VIRAL'!$A$5:$C$3162,3,FALSE),0)</f>
        <v>5</v>
      </c>
      <c r="R2892" s="2">
        <f>IFERROR(VLOOKUP(C2892,'FEBRE MACULOSA'!$A$5:$C$181,3,FALSE),0)</f>
        <v>0</v>
      </c>
      <c r="S2892" s="2">
        <f>IFERROR(VLOOKUP(C2892,LEPTOSPIROSE!$A$5:$C$1176,3,FALSE),0)</f>
        <v>0</v>
      </c>
      <c r="T2892" s="2">
        <f>IFERROR(VLOOKUP(C2892,'DOENÇA DE CHAGAS'!$A$5:$C$100,3,FALSE),0)</f>
        <v>0</v>
      </c>
      <c r="U2892" s="2">
        <f>IFERROR(VLOOKUP(C2892,'PICADAS DE COBRAS'!$A$6:$C$4645,3,FALSE),0)</f>
        <v>40</v>
      </c>
      <c r="V2892">
        <f>IFERROR(VLOOKUP(C2892,'ZIKA VIRUS'!$A$5:$C$2399,3,FALSE),0)</f>
        <v>0</v>
      </c>
      <c r="W2892">
        <f>IFERROR(VLOOKUP(C2892,'FEBRE TIFÓIDE'!$A$5:$C$46,3,FALSE),0)</f>
        <v>0</v>
      </c>
      <c r="X2892">
        <f>IFERROR(VLOOKUP(C2892,HANTAVIROSE!$A$5:$C$153,3,FALSE),0)</f>
        <v>0</v>
      </c>
      <c r="Y2892">
        <f>IFERROR(VLOOKUP(C2892,MENINGITE!$A$5:$C$447,3,FALSE),0)</f>
        <v>0</v>
      </c>
      <c r="Z2892">
        <f>IFERROR(VLOOKUP(C2892,RAIVA!$A$5:$C$16,3,FALSE),0)</f>
        <v>0</v>
      </c>
    </row>
    <row r="2893" spans="1:26" x14ac:dyDescent="0.3">
      <c r="A2893" s="2" t="s">
        <v>3988</v>
      </c>
      <c r="B2893" s="2" t="s">
        <v>4082</v>
      </c>
      <c r="C2893" s="2">
        <v>250880</v>
      </c>
      <c r="D2893" s="2">
        <v>2508802</v>
      </c>
      <c r="E2893" s="2" t="s">
        <v>3988</v>
      </c>
      <c r="F2893" s="2" t="s">
        <v>4082</v>
      </c>
      <c r="G2893" s="2">
        <f>IFERROR(VLOOKUP(D2893,Coordenadas!$A$2:$D$5571,3,FALSE),0)</f>
        <v>-6.8971900000000002</v>
      </c>
      <c r="H2893" s="2">
        <f>IFERROR(VLOOKUP(D2893,Coordenadas!$A$2:$D$5571,4,FALSE),0)</f>
        <v>-37.522100000000002</v>
      </c>
      <c r="I2893" s="2" t="s">
        <v>5324</v>
      </c>
      <c r="J2893" s="2">
        <v>5613</v>
      </c>
      <c r="K2893" s="2" t="s">
        <v>5332</v>
      </c>
      <c r="L2893" s="2">
        <f>IFERROR(VLOOKUP(C2893,BOTULISMO!$A$3:$C$19,3,FALSE),0)</f>
        <v>0</v>
      </c>
      <c r="M2893" s="2">
        <f>IFERROR(VLOOKUP(C2893,'LEISHMANIOSE VISCERAL'!$A$4:$C$454,3,FALSE),0)</f>
        <v>0</v>
      </c>
      <c r="N2893" s="2">
        <f>IFERROR(VLOOKUP(C2893,'LEISHMANIOSE TEGUMENTAR'!$A$4:$C$1681,3,FALSE),0)</f>
        <v>0</v>
      </c>
      <c r="O2893" s="2">
        <f>IFERROR(VLOOKUP(C2893,'FEBRE AMARELA'!$A$4:$C$38,3,FALSE),0)</f>
        <v>0</v>
      </c>
      <c r="P2893" s="2">
        <f>IFERROR(VLOOKUP(C2893,DENGUE!$A$5:$C$4097,3,FALSE),0)</f>
        <v>2</v>
      </c>
      <c r="Q2893" s="2">
        <f>IFERROR(VLOOKUP(C2893,'HEPATITE VIRAL'!$A$5:$C$3162,3,FALSE),0)</f>
        <v>0</v>
      </c>
      <c r="R2893" s="2">
        <f>IFERROR(VLOOKUP(C2893,'FEBRE MACULOSA'!$A$5:$C$181,3,FALSE),0)</f>
        <v>0</v>
      </c>
      <c r="S2893" s="2">
        <f>IFERROR(VLOOKUP(C2893,LEPTOSPIROSE!$A$5:$C$1176,3,FALSE),0)</f>
        <v>0</v>
      </c>
      <c r="T2893" s="2">
        <f>IFERROR(VLOOKUP(C2893,'DOENÇA DE CHAGAS'!$A$5:$C$100,3,FALSE),0)</f>
        <v>0</v>
      </c>
      <c r="U2893" s="2">
        <f>IFERROR(VLOOKUP(C2893,'PICADAS DE COBRAS'!$A$6:$C$4645,3,FALSE),0)</f>
        <v>0</v>
      </c>
      <c r="V2893">
        <f>IFERROR(VLOOKUP(C2893,'ZIKA VIRUS'!$A$5:$C$2399,3,FALSE),0)</f>
        <v>1</v>
      </c>
      <c r="W2893">
        <f>IFERROR(VLOOKUP(C2893,'FEBRE TIFÓIDE'!$A$5:$C$46,3,FALSE),0)</f>
        <v>0</v>
      </c>
      <c r="X2893">
        <f>IFERROR(VLOOKUP(C2893,HANTAVIROSE!$A$5:$C$153,3,FALSE),0)</f>
        <v>0</v>
      </c>
      <c r="Y2893">
        <f>IFERROR(VLOOKUP(C2893,MENINGITE!$A$5:$C$447,3,FALSE),0)</f>
        <v>0</v>
      </c>
      <c r="Z2893">
        <f>IFERROR(VLOOKUP(C2893,RAIVA!$A$5:$C$16,3,FALSE),0)</f>
        <v>0</v>
      </c>
    </row>
    <row r="2894" spans="1:26" x14ac:dyDescent="0.3">
      <c r="A2894" s="2" t="s">
        <v>3988</v>
      </c>
      <c r="B2894" s="2" t="s">
        <v>4081</v>
      </c>
      <c r="C2894" s="2">
        <v>250890</v>
      </c>
      <c r="D2894" s="2">
        <v>2508901</v>
      </c>
      <c r="E2894" s="2" t="s">
        <v>3988</v>
      </c>
      <c r="F2894" s="2" t="s">
        <v>4081</v>
      </c>
      <c r="G2894" s="2">
        <f>IFERROR(VLOOKUP(D2894,Coordenadas!$A$2:$D$5571,3,FALSE),0)</f>
        <v>-6.8337000000000003</v>
      </c>
      <c r="H2894" s="2">
        <f>IFERROR(VLOOKUP(D2894,Coordenadas!$A$2:$D$5571,4,FALSE),0)</f>
        <v>-35.121299999999998</v>
      </c>
      <c r="I2894" s="2" t="s">
        <v>5324</v>
      </c>
      <c r="J2894" s="2">
        <v>42303</v>
      </c>
      <c r="K2894" s="2" t="s">
        <v>5330</v>
      </c>
      <c r="L2894" s="2">
        <f>IFERROR(VLOOKUP(C2894,BOTULISMO!$A$3:$C$19,3,FALSE),0)</f>
        <v>0</v>
      </c>
      <c r="M2894" s="2">
        <f>IFERROR(VLOOKUP(C2894,'LEISHMANIOSE VISCERAL'!$A$4:$C$454,3,FALSE),0)</f>
        <v>0</v>
      </c>
      <c r="N2894" s="2">
        <f>IFERROR(VLOOKUP(C2894,'LEISHMANIOSE TEGUMENTAR'!$A$4:$C$1681,3,FALSE),0)</f>
        <v>1</v>
      </c>
      <c r="O2894" s="2">
        <f>IFERROR(VLOOKUP(C2894,'FEBRE AMARELA'!$A$4:$C$38,3,FALSE),0)</f>
        <v>0</v>
      </c>
      <c r="P2894" s="2">
        <f>IFERROR(VLOOKUP(C2894,DENGUE!$A$5:$C$4097,3,FALSE),0)</f>
        <v>29</v>
      </c>
      <c r="Q2894" s="2">
        <f>IFERROR(VLOOKUP(C2894,'HEPATITE VIRAL'!$A$5:$C$3162,3,FALSE),0)</f>
        <v>0</v>
      </c>
      <c r="R2894" s="2">
        <f>IFERROR(VLOOKUP(C2894,'FEBRE MACULOSA'!$A$5:$C$181,3,FALSE),0)</f>
        <v>0</v>
      </c>
      <c r="S2894" s="2">
        <f>IFERROR(VLOOKUP(C2894,LEPTOSPIROSE!$A$5:$C$1176,3,FALSE),0)</f>
        <v>0</v>
      </c>
      <c r="T2894" s="2">
        <f>IFERROR(VLOOKUP(C2894,'DOENÇA DE CHAGAS'!$A$5:$C$100,3,FALSE),0)</f>
        <v>0</v>
      </c>
      <c r="U2894" s="2">
        <f>IFERROR(VLOOKUP(C2894,'PICADAS DE COBRAS'!$A$6:$C$4645,3,FALSE),0)</f>
        <v>0</v>
      </c>
      <c r="V2894">
        <f>IFERROR(VLOOKUP(C2894,'ZIKA VIRUS'!$A$5:$C$2399,3,FALSE),0)</f>
        <v>3</v>
      </c>
      <c r="W2894">
        <f>IFERROR(VLOOKUP(C2894,'FEBRE TIFÓIDE'!$A$5:$C$46,3,FALSE),0)</f>
        <v>0</v>
      </c>
      <c r="X2894">
        <f>IFERROR(VLOOKUP(C2894,HANTAVIROSE!$A$5:$C$153,3,FALSE),0)</f>
        <v>0</v>
      </c>
      <c r="Y2894">
        <f>IFERROR(VLOOKUP(C2894,MENINGITE!$A$5:$C$447,3,FALSE),0)</f>
        <v>0</v>
      </c>
      <c r="Z2894">
        <f>IFERROR(VLOOKUP(C2894,RAIVA!$A$5:$C$16,3,FALSE),0)</f>
        <v>0</v>
      </c>
    </row>
    <row r="2895" spans="1:26" x14ac:dyDescent="0.3">
      <c r="A2895" s="2" t="s">
        <v>3</v>
      </c>
      <c r="B2895" s="2" t="s">
        <v>112</v>
      </c>
      <c r="C2895" s="2">
        <v>521270</v>
      </c>
      <c r="D2895" s="2">
        <v>5212709</v>
      </c>
      <c r="E2895" s="2" t="s">
        <v>3</v>
      </c>
      <c r="F2895" s="2" t="s">
        <v>112</v>
      </c>
      <c r="G2895" s="2">
        <f>IFERROR(VLOOKUP(D2895,Coordenadas!$A$2:$D$5571,3,FALSE),0)</f>
        <v>-14.4823</v>
      </c>
      <c r="H2895" s="2">
        <f>IFERROR(VLOOKUP(D2895,Coordenadas!$A$2:$D$5571,4,FALSE),0)</f>
        <v>-46.116500000000002</v>
      </c>
      <c r="I2895" s="2" t="s">
        <v>5327</v>
      </c>
      <c r="J2895" s="2">
        <v>6871</v>
      </c>
      <c r="K2895" s="2" t="s">
        <v>5332</v>
      </c>
      <c r="L2895" s="2">
        <f>IFERROR(VLOOKUP(C2895,BOTULISMO!$A$3:$C$19,3,FALSE),0)</f>
        <v>0</v>
      </c>
      <c r="M2895" s="2">
        <f>IFERROR(VLOOKUP(C2895,'LEISHMANIOSE VISCERAL'!$A$4:$C$454,3,FALSE),0)</f>
        <v>0</v>
      </c>
      <c r="N2895" s="2">
        <f>IFERROR(VLOOKUP(C2895,'LEISHMANIOSE TEGUMENTAR'!$A$4:$C$1681,3,FALSE),0)</f>
        <v>1</v>
      </c>
      <c r="O2895" s="2">
        <f>IFERROR(VLOOKUP(C2895,'FEBRE AMARELA'!$A$4:$C$38,3,FALSE),0)</f>
        <v>0</v>
      </c>
      <c r="P2895" s="2">
        <f>IFERROR(VLOOKUP(C2895,DENGUE!$A$5:$C$4097,3,FALSE),0)</f>
        <v>302</v>
      </c>
      <c r="Q2895" s="2">
        <f>IFERROR(VLOOKUP(C2895,'HEPATITE VIRAL'!$A$5:$C$3162,3,FALSE),0)</f>
        <v>0</v>
      </c>
      <c r="R2895" s="2">
        <f>IFERROR(VLOOKUP(C2895,'FEBRE MACULOSA'!$A$5:$C$181,3,FALSE),0)</f>
        <v>0</v>
      </c>
      <c r="S2895" s="2">
        <f>IFERROR(VLOOKUP(C2895,LEPTOSPIROSE!$A$5:$C$1176,3,FALSE),0)</f>
        <v>0</v>
      </c>
      <c r="T2895" s="2">
        <f>IFERROR(VLOOKUP(C2895,'DOENÇA DE CHAGAS'!$A$5:$C$100,3,FALSE),0)</f>
        <v>0</v>
      </c>
      <c r="U2895" s="2">
        <f>IFERROR(VLOOKUP(C2895,'PICADAS DE COBRAS'!$A$6:$C$4645,3,FALSE),0)</f>
        <v>54</v>
      </c>
      <c r="V2895">
        <f>IFERROR(VLOOKUP(C2895,'ZIKA VIRUS'!$A$5:$C$2399,3,FALSE),0)</f>
        <v>1</v>
      </c>
      <c r="W2895">
        <f>IFERROR(VLOOKUP(C2895,'FEBRE TIFÓIDE'!$A$5:$C$46,3,FALSE),0)</f>
        <v>0</v>
      </c>
      <c r="X2895">
        <f>IFERROR(VLOOKUP(C2895,HANTAVIROSE!$A$5:$C$153,3,FALSE),0)</f>
        <v>0</v>
      </c>
      <c r="Y2895">
        <f>IFERROR(VLOOKUP(C2895,MENINGITE!$A$5:$C$447,3,FALSE),0)</f>
        <v>0</v>
      </c>
      <c r="Z2895">
        <f>IFERROR(VLOOKUP(C2895,RAIVA!$A$5:$C$16,3,FALSE),0)</f>
        <v>0</v>
      </c>
    </row>
    <row r="2896" spans="1:26" x14ac:dyDescent="0.3">
      <c r="A2896" s="2" t="s">
        <v>1256</v>
      </c>
      <c r="B2896" s="2" t="s">
        <v>1449</v>
      </c>
      <c r="C2896" s="2">
        <v>411400</v>
      </c>
      <c r="D2896" s="2">
        <v>4114005</v>
      </c>
      <c r="E2896" s="2" t="s">
        <v>1256</v>
      </c>
      <c r="F2896" s="2" t="s">
        <v>1449</v>
      </c>
      <c r="G2896" s="2">
        <f>IFERROR(VLOOKUP(D2896,Coordenadas!$A$2:$D$5571,3,FALSE),0)</f>
        <v>-24.317</v>
      </c>
      <c r="H2896" s="2">
        <f>IFERROR(VLOOKUP(D2896,Coordenadas!$A$2:$D$5571,4,FALSE),0)</f>
        <v>-52.527099999999997</v>
      </c>
      <c r="I2896" s="2" t="s">
        <v>5326</v>
      </c>
      <c r="J2896" s="2">
        <v>13961</v>
      </c>
      <c r="K2896" s="2" t="s">
        <v>5332</v>
      </c>
      <c r="L2896" s="2">
        <f>IFERROR(VLOOKUP(C2896,BOTULISMO!$A$3:$C$19,3,FALSE),0)</f>
        <v>0</v>
      </c>
      <c r="M2896" s="2">
        <f>IFERROR(VLOOKUP(C2896,'LEISHMANIOSE VISCERAL'!$A$4:$C$454,3,FALSE),0)</f>
        <v>0</v>
      </c>
      <c r="N2896" s="2">
        <f>IFERROR(VLOOKUP(C2896,'LEISHMANIOSE TEGUMENTAR'!$A$4:$C$1681,3,FALSE),0)</f>
        <v>0</v>
      </c>
      <c r="O2896" s="2">
        <f>IFERROR(VLOOKUP(C2896,'FEBRE AMARELA'!$A$4:$C$38,3,FALSE),0)</f>
        <v>0</v>
      </c>
      <c r="P2896" s="2">
        <f>IFERROR(VLOOKUP(C2896,DENGUE!$A$5:$C$4097,3,FALSE),0)</f>
        <v>280</v>
      </c>
      <c r="Q2896" s="2">
        <f>IFERROR(VLOOKUP(C2896,'HEPATITE VIRAL'!$A$5:$C$3162,3,FALSE),0)</f>
        <v>8</v>
      </c>
      <c r="R2896" s="2">
        <f>IFERROR(VLOOKUP(C2896,'FEBRE MACULOSA'!$A$5:$C$181,3,FALSE),0)</f>
        <v>0</v>
      </c>
      <c r="S2896" s="2">
        <f>IFERROR(VLOOKUP(C2896,LEPTOSPIROSE!$A$5:$C$1176,3,FALSE),0)</f>
        <v>0</v>
      </c>
      <c r="T2896" s="2">
        <f>IFERROR(VLOOKUP(C2896,'DOENÇA DE CHAGAS'!$A$5:$C$100,3,FALSE),0)</f>
        <v>0</v>
      </c>
      <c r="U2896" s="2">
        <f>IFERROR(VLOOKUP(C2896,'PICADAS DE COBRAS'!$A$6:$C$4645,3,FALSE),0)</f>
        <v>8</v>
      </c>
      <c r="V2896">
        <f>IFERROR(VLOOKUP(C2896,'ZIKA VIRUS'!$A$5:$C$2399,3,FALSE),0)</f>
        <v>0</v>
      </c>
      <c r="W2896">
        <f>IFERROR(VLOOKUP(C2896,'FEBRE TIFÓIDE'!$A$5:$C$46,3,FALSE),0)</f>
        <v>0</v>
      </c>
      <c r="X2896">
        <f>IFERROR(VLOOKUP(C2896,HANTAVIROSE!$A$5:$C$153,3,FALSE),0)</f>
        <v>0</v>
      </c>
      <c r="Y2896">
        <f>IFERROR(VLOOKUP(C2896,MENINGITE!$A$5:$C$447,3,FALSE),0)</f>
        <v>0</v>
      </c>
      <c r="Z2896">
        <f>IFERROR(VLOOKUP(C2896,RAIVA!$A$5:$C$16,3,FALSE),0)</f>
        <v>0</v>
      </c>
    </row>
    <row r="2897" spans="1:26" x14ac:dyDescent="0.3">
      <c r="A2897" s="2" t="s">
        <v>2425</v>
      </c>
      <c r="B2897" s="2" t="s">
        <v>2816</v>
      </c>
      <c r="C2897" s="2">
        <v>313925</v>
      </c>
      <c r="D2897" s="2">
        <v>3139250</v>
      </c>
      <c r="E2897" s="2" t="s">
        <v>2425</v>
      </c>
      <c r="F2897" s="2" t="s">
        <v>2816</v>
      </c>
      <c r="G2897" s="2">
        <f>IFERROR(VLOOKUP(D2897,Coordenadas!$A$2:$D$5571,3,FALSE),0)</f>
        <v>-15.0479</v>
      </c>
      <c r="H2897" s="2">
        <f>IFERROR(VLOOKUP(D2897,Coordenadas!$A$2:$D$5571,4,FALSE),0)</f>
        <v>-42.946899999999999</v>
      </c>
      <c r="I2897" s="2" t="s">
        <v>5325</v>
      </c>
      <c r="J2897" s="2">
        <v>6321</v>
      </c>
      <c r="K2897" s="2" t="s">
        <v>5332</v>
      </c>
      <c r="L2897" s="2">
        <f>IFERROR(VLOOKUP(C2897,BOTULISMO!$A$3:$C$19,3,FALSE),0)</f>
        <v>0</v>
      </c>
      <c r="M2897" s="2">
        <f>IFERROR(VLOOKUP(C2897,'LEISHMANIOSE VISCERAL'!$A$4:$C$454,3,FALSE),0)</f>
        <v>0</v>
      </c>
      <c r="N2897" s="2">
        <f>IFERROR(VLOOKUP(C2897,'LEISHMANIOSE TEGUMENTAR'!$A$4:$C$1681,3,FALSE),0)</f>
        <v>0</v>
      </c>
      <c r="O2897" s="2">
        <f>IFERROR(VLOOKUP(C2897,'FEBRE AMARELA'!$A$4:$C$38,3,FALSE),0)</f>
        <v>0</v>
      </c>
      <c r="P2897" s="2">
        <f>IFERROR(VLOOKUP(C2897,DENGUE!$A$5:$C$4097,3,FALSE),0)</f>
        <v>9</v>
      </c>
      <c r="Q2897" s="2">
        <f>IFERROR(VLOOKUP(C2897,'HEPATITE VIRAL'!$A$5:$C$3162,3,FALSE),0)</f>
        <v>0</v>
      </c>
      <c r="R2897" s="2">
        <f>IFERROR(VLOOKUP(C2897,'FEBRE MACULOSA'!$A$5:$C$181,3,FALSE),0)</f>
        <v>0</v>
      </c>
      <c r="S2897" s="2">
        <f>IFERROR(VLOOKUP(C2897,LEPTOSPIROSE!$A$5:$C$1176,3,FALSE),0)</f>
        <v>0</v>
      </c>
      <c r="T2897" s="2">
        <f>IFERROR(VLOOKUP(C2897,'DOENÇA DE CHAGAS'!$A$5:$C$100,3,FALSE),0)</f>
        <v>0</v>
      </c>
      <c r="U2897" s="2">
        <f>IFERROR(VLOOKUP(C2897,'PICADAS DE COBRAS'!$A$6:$C$4645,3,FALSE),0)</f>
        <v>45</v>
      </c>
      <c r="V2897">
        <f>IFERROR(VLOOKUP(C2897,'ZIKA VIRUS'!$A$5:$C$2399,3,FALSE),0)</f>
        <v>0</v>
      </c>
      <c r="W2897">
        <f>IFERROR(VLOOKUP(C2897,'FEBRE TIFÓIDE'!$A$5:$C$46,3,FALSE),0)</f>
        <v>0</v>
      </c>
      <c r="X2897">
        <f>IFERROR(VLOOKUP(C2897,HANTAVIROSE!$A$5:$C$153,3,FALSE),0)</f>
        <v>0</v>
      </c>
      <c r="Y2897">
        <f>IFERROR(VLOOKUP(C2897,MENINGITE!$A$5:$C$447,3,FALSE),0)</f>
        <v>0</v>
      </c>
      <c r="Z2897">
        <f>IFERROR(VLOOKUP(C2897,RAIVA!$A$5:$C$16,3,FALSE),0)</f>
        <v>0</v>
      </c>
    </row>
    <row r="2898" spans="1:26" x14ac:dyDescent="0.3">
      <c r="A2898" s="2" t="s">
        <v>470</v>
      </c>
      <c r="B2898" s="2" t="s">
        <v>726</v>
      </c>
      <c r="C2898" s="2">
        <v>431173</v>
      </c>
      <c r="D2898" s="2">
        <v>4311734</v>
      </c>
      <c r="E2898" s="2" t="s">
        <v>470</v>
      </c>
      <c r="F2898" s="2" t="s">
        <v>726</v>
      </c>
      <c r="G2898" s="2">
        <f>IFERROR(VLOOKUP(D2898,Coordenadas!$A$2:$D$5571,3,FALSE),0)</f>
        <v>-29.2136</v>
      </c>
      <c r="H2898" s="2">
        <f>IFERROR(VLOOKUP(D2898,Coordenadas!$A$2:$D$5571,4,FALSE),0)</f>
        <v>-49.931100000000001</v>
      </c>
      <c r="I2898" s="2" t="s">
        <v>5326</v>
      </c>
      <c r="J2898" s="2">
        <v>3003</v>
      </c>
      <c r="K2898" s="2" t="s">
        <v>5332</v>
      </c>
      <c r="L2898" s="2">
        <f>IFERROR(VLOOKUP(C2898,BOTULISMO!$A$3:$C$19,3,FALSE),0)</f>
        <v>0</v>
      </c>
      <c r="M2898" s="2">
        <f>IFERROR(VLOOKUP(C2898,'LEISHMANIOSE VISCERAL'!$A$4:$C$454,3,FALSE),0)</f>
        <v>0</v>
      </c>
      <c r="N2898" s="2">
        <f>IFERROR(VLOOKUP(C2898,'LEISHMANIOSE TEGUMENTAR'!$A$4:$C$1681,3,FALSE),0)</f>
        <v>0</v>
      </c>
      <c r="O2898" s="2">
        <f>IFERROR(VLOOKUP(C2898,'FEBRE AMARELA'!$A$4:$C$38,3,FALSE),0)</f>
        <v>0</v>
      </c>
      <c r="P2898" s="2">
        <f>IFERROR(VLOOKUP(C2898,DENGUE!$A$5:$C$4097,3,FALSE),0)</f>
        <v>0</v>
      </c>
      <c r="Q2898" s="2">
        <f>IFERROR(VLOOKUP(C2898,'HEPATITE VIRAL'!$A$5:$C$3162,3,FALSE),0)</f>
        <v>0</v>
      </c>
      <c r="R2898" s="2">
        <f>IFERROR(VLOOKUP(C2898,'FEBRE MACULOSA'!$A$5:$C$181,3,FALSE),0)</f>
        <v>0</v>
      </c>
      <c r="S2898" s="2">
        <f>IFERROR(VLOOKUP(C2898,LEPTOSPIROSE!$A$5:$C$1176,3,FALSE),0)</f>
        <v>0</v>
      </c>
      <c r="T2898" s="2">
        <f>IFERROR(VLOOKUP(C2898,'DOENÇA DE CHAGAS'!$A$5:$C$100,3,FALSE),0)</f>
        <v>0</v>
      </c>
      <c r="U2898" s="2">
        <f>IFERROR(VLOOKUP(C2898,'PICADAS DE COBRAS'!$A$6:$C$4645,3,FALSE),0)</f>
        <v>0</v>
      </c>
      <c r="V2898">
        <f>IFERROR(VLOOKUP(C2898,'ZIKA VIRUS'!$A$5:$C$2399,3,FALSE),0)</f>
        <v>0</v>
      </c>
      <c r="W2898">
        <f>IFERROR(VLOOKUP(C2898,'FEBRE TIFÓIDE'!$A$5:$C$46,3,FALSE),0)</f>
        <v>0</v>
      </c>
      <c r="X2898">
        <f>IFERROR(VLOOKUP(C2898,HANTAVIROSE!$A$5:$C$153,3,FALSE),0)</f>
        <v>0</v>
      </c>
      <c r="Y2898">
        <f>IFERROR(VLOOKUP(C2898,MENINGITE!$A$5:$C$447,3,FALSE),0)</f>
        <v>0</v>
      </c>
      <c r="Z2898">
        <f>IFERROR(VLOOKUP(C2898,RAIVA!$A$5:$C$16,3,FALSE),0)</f>
        <v>0</v>
      </c>
    </row>
    <row r="2899" spans="1:26" x14ac:dyDescent="0.3">
      <c r="A2899" s="2" t="s">
        <v>5190</v>
      </c>
      <c r="B2899" s="2" t="s">
        <v>5215</v>
      </c>
      <c r="C2899" s="2">
        <v>130250</v>
      </c>
      <c r="D2899" s="2">
        <v>1302504</v>
      </c>
      <c r="E2899" s="2" t="s">
        <v>5190</v>
      </c>
      <c r="F2899" s="2" t="s">
        <v>5215</v>
      </c>
      <c r="G2899" s="2">
        <f>IFERROR(VLOOKUP(D2899,Coordenadas!$A$2:$D$5571,3,FALSE),0)</f>
        <v>-3.2906599999999999</v>
      </c>
      <c r="H2899" s="2">
        <f>IFERROR(VLOOKUP(D2899,Coordenadas!$A$2:$D$5571,4,FALSE),0)</f>
        <v>-60.621600000000001</v>
      </c>
      <c r="I2899" s="2" t="s">
        <v>5323</v>
      </c>
      <c r="J2899" s="2">
        <v>85141</v>
      </c>
      <c r="K2899" s="2" t="s">
        <v>5331</v>
      </c>
      <c r="L2899" s="2">
        <f>IFERROR(VLOOKUP(C2899,BOTULISMO!$A$3:$C$19,3,FALSE),0)</f>
        <v>0</v>
      </c>
      <c r="M2899" s="2">
        <f>IFERROR(VLOOKUP(C2899,'LEISHMANIOSE VISCERAL'!$A$4:$C$454,3,FALSE),0)</f>
        <v>0</v>
      </c>
      <c r="N2899" s="2">
        <f>IFERROR(VLOOKUP(C2899,'LEISHMANIOSE TEGUMENTAR'!$A$4:$C$1681,3,FALSE),0)</f>
        <v>12</v>
      </c>
      <c r="O2899" s="2">
        <f>IFERROR(VLOOKUP(C2899,'FEBRE AMARELA'!$A$4:$C$38,3,FALSE),0)</f>
        <v>0</v>
      </c>
      <c r="P2899" s="2">
        <f>IFERROR(VLOOKUP(C2899,DENGUE!$A$5:$C$4097,3,FALSE),0)</f>
        <v>10</v>
      </c>
      <c r="Q2899" s="2">
        <f>IFERROR(VLOOKUP(C2899,'HEPATITE VIRAL'!$A$5:$C$3162,3,FALSE),0)</f>
        <v>19</v>
      </c>
      <c r="R2899" s="2">
        <f>IFERROR(VLOOKUP(C2899,'FEBRE MACULOSA'!$A$5:$C$181,3,FALSE),0)</f>
        <v>0</v>
      </c>
      <c r="S2899" s="2">
        <f>IFERROR(VLOOKUP(C2899,LEPTOSPIROSE!$A$5:$C$1176,3,FALSE),0)</f>
        <v>0</v>
      </c>
      <c r="T2899" s="2">
        <f>IFERROR(VLOOKUP(C2899,'DOENÇA DE CHAGAS'!$A$5:$C$100,3,FALSE),0)</f>
        <v>0</v>
      </c>
      <c r="U2899" s="2">
        <f>IFERROR(VLOOKUP(C2899,'PICADAS DE COBRAS'!$A$6:$C$4645,3,FALSE),0)</f>
        <v>104</v>
      </c>
      <c r="V2899">
        <f>IFERROR(VLOOKUP(C2899,'ZIKA VIRUS'!$A$5:$C$2399,3,FALSE),0)</f>
        <v>1</v>
      </c>
      <c r="W2899">
        <f>IFERROR(VLOOKUP(C2899,'FEBRE TIFÓIDE'!$A$5:$C$46,3,FALSE),0)</f>
        <v>0</v>
      </c>
      <c r="X2899">
        <f>IFERROR(VLOOKUP(C2899,HANTAVIROSE!$A$5:$C$153,3,FALSE),0)</f>
        <v>0</v>
      </c>
      <c r="Y2899">
        <f>IFERROR(VLOOKUP(C2899,MENINGITE!$A$5:$C$447,3,FALSE),0)</f>
        <v>0</v>
      </c>
      <c r="Z2899">
        <f>IFERROR(VLOOKUP(C2899,RAIVA!$A$5:$C$16,3,FALSE),0)</f>
        <v>0</v>
      </c>
    </row>
    <row r="2900" spans="1:26" x14ac:dyDescent="0.3">
      <c r="A2900" s="2" t="s">
        <v>3988</v>
      </c>
      <c r="B2900" s="2" t="s">
        <v>4080</v>
      </c>
      <c r="C2900" s="2">
        <v>250900</v>
      </c>
      <c r="D2900" s="2">
        <v>2509008</v>
      </c>
      <c r="E2900" s="2" t="s">
        <v>3988</v>
      </c>
      <c r="F2900" s="2" t="s">
        <v>4080</v>
      </c>
      <c r="G2900" s="2">
        <f>IFERROR(VLOOKUP(D2900,Coordenadas!$A$2:$D$5571,3,FALSE),0)</f>
        <v>-7.7033100000000001</v>
      </c>
      <c r="H2900" s="2">
        <f>IFERROR(VLOOKUP(D2900,Coordenadas!$A$2:$D$5571,4,FALSE),0)</f>
        <v>-38.152299999999997</v>
      </c>
      <c r="I2900" s="2" t="s">
        <v>5324</v>
      </c>
      <c r="J2900" s="2">
        <v>10759</v>
      </c>
      <c r="K2900" s="2" t="s">
        <v>5332</v>
      </c>
      <c r="L2900" s="2">
        <f>IFERROR(VLOOKUP(C2900,BOTULISMO!$A$3:$C$19,3,FALSE),0)</f>
        <v>0</v>
      </c>
      <c r="M2900" s="2">
        <f>IFERROR(VLOOKUP(C2900,'LEISHMANIOSE VISCERAL'!$A$4:$C$454,3,FALSE),0)</f>
        <v>0</v>
      </c>
      <c r="N2900" s="2">
        <f>IFERROR(VLOOKUP(C2900,'LEISHMANIOSE TEGUMENTAR'!$A$4:$C$1681,3,FALSE),0)</f>
        <v>0</v>
      </c>
      <c r="O2900" s="2">
        <f>IFERROR(VLOOKUP(C2900,'FEBRE AMARELA'!$A$4:$C$38,3,FALSE),0)</f>
        <v>0</v>
      </c>
      <c r="P2900" s="2">
        <f>IFERROR(VLOOKUP(C2900,DENGUE!$A$5:$C$4097,3,FALSE),0)</f>
        <v>4</v>
      </c>
      <c r="Q2900" s="2">
        <f>IFERROR(VLOOKUP(C2900,'HEPATITE VIRAL'!$A$5:$C$3162,3,FALSE),0)</f>
        <v>0</v>
      </c>
      <c r="R2900" s="2">
        <f>IFERROR(VLOOKUP(C2900,'FEBRE MACULOSA'!$A$5:$C$181,3,FALSE),0)</f>
        <v>0</v>
      </c>
      <c r="S2900" s="2">
        <f>IFERROR(VLOOKUP(C2900,LEPTOSPIROSE!$A$5:$C$1176,3,FALSE),0)</f>
        <v>0</v>
      </c>
      <c r="T2900" s="2">
        <f>IFERROR(VLOOKUP(C2900,'DOENÇA DE CHAGAS'!$A$5:$C$100,3,FALSE),0)</f>
        <v>0</v>
      </c>
      <c r="U2900" s="2">
        <f>IFERROR(VLOOKUP(C2900,'PICADAS DE COBRAS'!$A$6:$C$4645,3,FALSE),0)</f>
        <v>1</v>
      </c>
      <c r="V2900">
        <f>IFERROR(VLOOKUP(C2900,'ZIKA VIRUS'!$A$5:$C$2399,3,FALSE),0)</f>
        <v>0</v>
      </c>
      <c r="W2900">
        <f>IFERROR(VLOOKUP(C2900,'FEBRE TIFÓIDE'!$A$5:$C$46,3,FALSE),0)</f>
        <v>0</v>
      </c>
      <c r="X2900">
        <f>IFERROR(VLOOKUP(C2900,HANTAVIROSE!$A$5:$C$153,3,FALSE),0)</f>
        <v>0</v>
      </c>
      <c r="Y2900">
        <f>IFERROR(VLOOKUP(C2900,MENINGITE!$A$5:$C$447,3,FALSE),0)</f>
        <v>0</v>
      </c>
      <c r="Z2900">
        <f>IFERROR(VLOOKUP(C2900,RAIVA!$A$5:$C$16,3,FALSE),0)</f>
        <v>0</v>
      </c>
    </row>
    <row r="2901" spans="1:26" x14ac:dyDescent="0.3">
      <c r="A2901" s="2" t="s">
        <v>5190</v>
      </c>
      <c r="B2901" s="2" t="s">
        <v>5214</v>
      </c>
      <c r="C2901" s="2">
        <v>130255</v>
      </c>
      <c r="D2901" s="2">
        <v>1302553</v>
      </c>
      <c r="E2901" s="2" t="s">
        <v>5190</v>
      </c>
      <c r="F2901" s="2" t="s">
        <v>5214</v>
      </c>
      <c r="G2901" s="2">
        <f>IFERROR(VLOOKUP(D2901,Coordenadas!$A$2:$D$5571,3,FALSE),0)</f>
        <v>-3.4407800000000002</v>
      </c>
      <c r="H2901" s="2">
        <f>IFERROR(VLOOKUP(D2901,Coordenadas!$A$2:$D$5571,4,FALSE),0)</f>
        <v>-60.461199999999998</v>
      </c>
      <c r="I2901" s="2" t="s">
        <v>5323</v>
      </c>
      <c r="J2901" s="2">
        <v>22801</v>
      </c>
      <c r="K2901" s="2" t="s">
        <v>5330</v>
      </c>
      <c r="L2901" s="2">
        <f>IFERROR(VLOOKUP(C2901,BOTULISMO!$A$3:$C$19,3,FALSE),0)</f>
        <v>0</v>
      </c>
      <c r="M2901" s="2">
        <f>IFERROR(VLOOKUP(C2901,'LEISHMANIOSE VISCERAL'!$A$4:$C$454,3,FALSE),0)</f>
        <v>0</v>
      </c>
      <c r="N2901" s="2">
        <f>IFERROR(VLOOKUP(C2901,'LEISHMANIOSE TEGUMENTAR'!$A$4:$C$1681,3,FALSE),0)</f>
        <v>1</v>
      </c>
      <c r="O2901" s="2">
        <f>IFERROR(VLOOKUP(C2901,'FEBRE AMARELA'!$A$4:$C$38,3,FALSE),0)</f>
        <v>0</v>
      </c>
      <c r="P2901" s="2">
        <f>IFERROR(VLOOKUP(C2901,DENGUE!$A$5:$C$4097,3,FALSE),0)</f>
        <v>0</v>
      </c>
      <c r="Q2901" s="2">
        <f>IFERROR(VLOOKUP(C2901,'HEPATITE VIRAL'!$A$5:$C$3162,3,FALSE),0)</f>
        <v>0</v>
      </c>
      <c r="R2901" s="2">
        <f>IFERROR(VLOOKUP(C2901,'FEBRE MACULOSA'!$A$5:$C$181,3,FALSE),0)</f>
        <v>0</v>
      </c>
      <c r="S2901" s="2">
        <f>IFERROR(VLOOKUP(C2901,LEPTOSPIROSE!$A$5:$C$1176,3,FALSE),0)</f>
        <v>0</v>
      </c>
      <c r="T2901" s="2">
        <f>IFERROR(VLOOKUP(C2901,'DOENÇA DE CHAGAS'!$A$5:$C$100,3,FALSE),0)</f>
        <v>0</v>
      </c>
      <c r="U2901" s="2">
        <f>IFERROR(VLOOKUP(C2901,'PICADAS DE COBRAS'!$A$6:$C$4645,3,FALSE),0)</f>
        <v>17</v>
      </c>
      <c r="V2901">
        <f>IFERROR(VLOOKUP(C2901,'ZIKA VIRUS'!$A$5:$C$2399,3,FALSE),0)</f>
        <v>0</v>
      </c>
      <c r="W2901">
        <f>IFERROR(VLOOKUP(C2901,'FEBRE TIFÓIDE'!$A$5:$C$46,3,FALSE),0)</f>
        <v>0</v>
      </c>
      <c r="X2901">
        <f>IFERROR(VLOOKUP(C2901,HANTAVIROSE!$A$5:$C$153,3,FALSE),0)</f>
        <v>0</v>
      </c>
      <c r="Y2901">
        <f>IFERROR(VLOOKUP(C2901,MENINGITE!$A$5:$C$447,3,FALSE),0)</f>
        <v>0</v>
      </c>
      <c r="Z2901">
        <f>IFERROR(VLOOKUP(C2901,RAIVA!$A$5:$C$16,3,FALSE),0)</f>
        <v>0</v>
      </c>
    </row>
    <row r="2902" spans="1:26" x14ac:dyDescent="0.3">
      <c r="A2902" s="2" t="s">
        <v>3816</v>
      </c>
      <c r="B2902" s="2" t="s">
        <v>3889</v>
      </c>
      <c r="C2902" s="2">
        <v>260915</v>
      </c>
      <c r="D2902" s="2">
        <v>2609154</v>
      </c>
      <c r="E2902" s="2" t="s">
        <v>3816</v>
      </c>
      <c r="F2902" s="2" t="s">
        <v>3889</v>
      </c>
      <c r="G2902" s="2">
        <f>IFERROR(VLOOKUP(D2902,Coordenadas!$A$2:$D$5571,3,FALSE),0)</f>
        <v>-8.9649000000000001</v>
      </c>
      <c r="H2902" s="2">
        <f>IFERROR(VLOOKUP(D2902,Coordenadas!$A$2:$D$5571,4,FALSE),0)</f>
        <v>-37.631300000000003</v>
      </c>
      <c r="I2902" s="2" t="s">
        <v>5324</v>
      </c>
      <c r="J2902" s="2">
        <v>18083</v>
      </c>
      <c r="K2902" s="2" t="s">
        <v>5332</v>
      </c>
      <c r="L2902" s="2">
        <f>IFERROR(VLOOKUP(C2902,BOTULISMO!$A$3:$C$19,3,FALSE),0)</f>
        <v>0</v>
      </c>
      <c r="M2902" s="2">
        <f>IFERROR(VLOOKUP(C2902,'LEISHMANIOSE VISCERAL'!$A$4:$C$454,3,FALSE),0)</f>
        <v>0</v>
      </c>
      <c r="N2902" s="2">
        <f>IFERROR(VLOOKUP(C2902,'LEISHMANIOSE TEGUMENTAR'!$A$4:$C$1681,3,FALSE),0)</f>
        <v>0</v>
      </c>
      <c r="O2902" s="2">
        <f>IFERROR(VLOOKUP(C2902,'FEBRE AMARELA'!$A$4:$C$38,3,FALSE),0)</f>
        <v>0</v>
      </c>
      <c r="P2902" s="2">
        <f>IFERROR(VLOOKUP(C2902,DENGUE!$A$5:$C$4097,3,FALSE),0)</f>
        <v>0</v>
      </c>
      <c r="Q2902" s="2">
        <f>IFERROR(VLOOKUP(C2902,'HEPATITE VIRAL'!$A$5:$C$3162,3,FALSE),0)</f>
        <v>0</v>
      </c>
      <c r="R2902" s="2">
        <f>IFERROR(VLOOKUP(C2902,'FEBRE MACULOSA'!$A$5:$C$181,3,FALSE),0)</f>
        <v>0</v>
      </c>
      <c r="S2902" s="2">
        <f>IFERROR(VLOOKUP(C2902,LEPTOSPIROSE!$A$5:$C$1176,3,FALSE),0)</f>
        <v>0</v>
      </c>
      <c r="T2902" s="2">
        <f>IFERROR(VLOOKUP(C2902,'DOENÇA DE CHAGAS'!$A$5:$C$100,3,FALSE),0)</f>
        <v>0</v>
      </c>
      <c r="U2902" s="2">
        <f>IFERROR(VLOOKUP(C2902,'PICADAS DE COBRAS'!$A$6:$C$4645,3,FALSE),0)</f>
        <v>54</v>
      </c>
      <c r="V2902">
        <f>IFERROR(VLOOKUP(C2902,'ZIKA VIRUS'!$A$5:$C$2399,3,FALSE),0)</f>
        <v>4</v>
      </c>
      <c r="W2902">
        <f>IFERROR(VLOOKUP(C2902,'FEBRE TIFÓIDE'!$A$5:$C$46,3,FALSE),0)</f>
        <v>0</v>
      </c>
      <c r="X2902">
        <f>IFERROR(VLOOKUP(C2902,HANTAVIROSE!$A$5:$C$153,3,FALSE),0)</f>
        <v>0</v>
      </c>
      <c r="Y2902">
        <f>IFERROR(VLOOKUP(C2902,MENINGITE!$A$5:$C$447,3,FALSE),0)</f>
        <v>0</v>
      </c>
      <c r="Z2902">
        <f>IFERROR(VLOOKUP(C2902,RAIVA!$A$5:$C$16,3,FALSE),0)</f>
        <v>0</v>
      </c>
    </row>
    <row r="2903" spans="1:26" x14ac:dyDescent="0.3">
      <c r="A2903" s="2" t="s">
        <v>5249</v>
      </c>
      <c r="B2903" s="2" t="s">
        <v>5260</v>
      </c>
      <c r="C2903" s="2">
        <v>120033</v>
      </c>
      <c r="D2903" s="2">
        <v>1200336</v>
      </c>
      <c r="E2903" s="2" t="s">
        <v>5249</v>
      </c>
      <c r="F2903" s="2" t="s">
        <v>5260</v>
      </c>
      <c r="G2903" s="2">
        <f>IFERROR(VLOOKUP(D2903,Coordenadas!$A$2:$D$5571,3,FALSE),0)</f>
        <v>-7.6165700000000003</v>
      </c>
      <c r="H2903" s="2">
        <f>IFERROR(VLOOKUP(D2903,Coordenadas!$A$2:$D$5571,4,FALSE),0)</f>
        <v>-72.899699999999996</v>
      </c>
      <c r="I2903" s="2" t="s">
        <v>5323</v>
      </c>
      <c r="J2903" s="2">
        <v>15206</v>
      </c>
      <c r="K2903" s="2" t="s">
        <v>5332</v>
      </c>
      <c r="L2903" s="2">
        <f>IFERROR(VLOOKUP(C2903,BOTULISMO!$A$3:$C$19,3,FALSE),0)</f>
        <v>0</v>
      </c>
      <c r="M2903" s="2">
        <f>IFERROR(VLOOKUP(C2903,'LEISHMANIOSE VISCERAL'!$A$4:$C$454,3,FALSE),0)</f>
        <v>0</v>
      </c>
      <c r="N2903" s="2">
        <f>IFERROR(VLOOKUP(C2903,'LEISHMANIOSE TEGUMENTAR'!$A$4:$C$1681,3,FALSE),0)</f>
        <v>39</v>
      </c>
      <c r="O2903" s="2">
        <f>IFERROR(VLOOKUP(C2903,'FEBRE AMARELA'!$A$4:$C$38,3,FALSE),0)</f>
        <v>0</v>
      </c>
      <c r="P2903" s="2">
        <f>IFERROR(VLOOKUP(C2903,DENGUE!$A$5:$C$4097,3,FALSE),0)</f>
        <v>153</v>
      </c>
      <c r="Q2903" s="2">
        <f>IFERROR(VLOOKUP(C2903,'HEPATITE VIRAL'!$A$5:$C$3162,3,FALSE),0)</f>
        <v>25</v>
      </c>
      <c r="R2903" s="2">
        <f>IFERROR(VLOOKUP(C2903,'FEBRE MACULOSA'!$A$5:$C$181,3,FALSE),0)</f>
        <v>0</v>
      </c>
      <c r="S2903" s="2">
        <f>IFERROR(VLOOKUP(C2903,LEPTOSPIROSE!$A$5:$C$1176,3,FALSE),0)</f>
        <v>2</v>
      </c>
      <c r="T2903" s="2">
        <f>IFERROR(VLOOKUP(C2903,'DOENÇA DE CHAGAS'!$A$5:$C$100,3,FALSE),0)</f>
        <v>0</v>
      </c>
      <c r="U2903" s="2">
        <f>IFERROR(VLOOKUP(C2903,'PICADAS DE COBRAS'!$A$6:$C$4645,3,FALSE),0)</f>
        <v>3</v>
      </c>
      <c r="V2903">
        <f>IFERROR(VLOOKUP(C2903,'ZIKA VIRUS'!$A$5:$C$2399,3,FALSE),0)</f>
        <v>0</v>
      </c>
      <c r="W2903">
        <f>IFERROR(VLOOKUP(C2903,'FEBRE TIFÓIDE'!$A$5:$C$46,3,FALSE),0)</f>
        <v>0</v>
      </c>
      <c r="X2903">
        <f>IFERROR(VLOOKUP(C2903,HANTAVIROSE!$A$5:$C$153,3,FALSE),0)</f>
        <v>0</v>
      </c>
      <c r="Y2903">
        <f>IFERROR(VLOOKUP(C2903,MENINGITE!$A$5:$C$447,3,FALSE),0)</f>
        <v>0</v>
      </c>
      <c r="Z2903">
        <f>IFERROR(VLOOKUP(C2903,RAIVA!$A$5:$C$16,3,FALSE),0)</f>
        <v>0</v>
      </c>
    </row>
    <row r="2904" spans="1:26" x14ac:dyDescent="0.3">
      <c r="A2904" s="2" t="s">
        <v>1256</v>
      </c>
      <c r="B2904" s="2" t="s">
        <v>1448</v>
      </c>
      <c r="C2904" s="2">
        <v>411410</v>
      </c>
      <c r="D2904" s="2">
        <v>4114104</v>
      </c>
      <c r="E2904" s="2" t="s">
        <v>1256</v>
      </c>
      <c r="F2904" s="2" t="s">
        <v>1448</v>
      </c>
      <c r="G2904" s="2">
        <f>IFERROR(VLOOKUP(D2904,Coordenadas!$A$2:$D$5571,3,FALSE),0)</f>
        <v>-23.345800000000001</v>
      </c>
      <c r="H2904" s="2">
        <f>IFERROR(VLOOKUP(D2904,Coordenadas!$A$2:$D$5571,4,FALSE),0)</f>
        <v>-52.0944</v>
      </c>
      <c r="I2904" s="2" t="s">
        <v>5326</v>
      </c>
      <c r="J2904" s="2">
        <v>19781</v>
      </c>
      <c r="K2904" s="2" t="s">
        <v>5332</v>
      </c>
      <c r="L2904" s="2">
        <f>IFERROR(VLOOKUP(C2904,BOTULISMO!$A$3:$C$19,3,FALSE),0)</f>
        <v>0</v>
      </c>
      <c r="M2904" s="2">
        <f>IFERROR(VLOOKUP(C2904,'LEISHMANIOSE VISCERAL'!$A$4:$C$454,3,FALSE),0)</f>
        <v>0</v>
      </c>
      <c r="N2904" s="2">
        <f>IFERROR(VLOOKUP(C2904,'LEISHMANIOSE TEGUMENTAR'!$A$4:$C$1681,3,FALSE),0)</f>
        <v>2</v>
      </c>
      <c r="O2904" s="2">
        <f>IFERROR(VLOOKUP(C2904,'FEBRE AMARELA'!$A$4:$C$38,3,FALSE),0)</f>
        <v>0</v>
      </c>
      <c r="P2904" s="2">
        <f>IFERROR(VLOOKUP(C2904,DENGUE!$A$5:$C$4097,3,FALSE),0)</f>
        <v>1105</v>
      </c>
      <c r="Q2904" s="2">
        <f>IFERROR(VLOOKUP(C2904,'HEPATITE VIRAL'!$A$5:$C$3162,3,FALSE),0)</f>
        <v>14</v>
      </c>
      <c r="R2904" s="2">
        <f>IFERROR(VLOOKUP(C2904,'FEBRE MACULOSA'!$A$5:$C$181,3,FALSE),0)</f>
        <v>0</v>
      </c>
      <c r="S2904" s="2">
        <f>IFERROR(VLOOKUP(C2904,LEPTOSPIROSE!$A$5:$C$1176,3,FALSE),0)</f>
        <v>0</v>
      </c>
      <c r="T2904" s="2">
        <f>IFERROR(VLOOKUP(C2904,'DOENÇA DE CHAGAS'!$A$5:$C$100,3,FALSE),0)</f>
        <v>0</v>
      </c>
      <c r="U2904" s="2">
        <f>IFERROR(VLOOKUP(C2904,'PICADAS DE COBRAS'!$A$6:$C$4645,3,FALSE),0)</f>
        <v>23</v>
      </c>
      <c r="V2904">
        <f>IFERROR(VLOOKUP(C2904,'ZIKA VIRUS'!$A$5:$C$2399,3,FALSE),0)</f>
        <v>1</v>
      </c>
      <c r="W2904">
        <f>IFERROR(VLOOKUP(C2904,'FEBRE TIFÓIDE'!$A$5:$C$46,3,FALSE),0)</f>
        <v>0</v>
      </c>
      <c r="X2904">
        <f>IFERROR(VLOOKUP(C2904,HANTAVIROSE!$A$5:$C$153,3,FALSE),0)</f>
        <v>0</v>
      </c>
      <c r="Y2904">
        <f>IFERROR(VLOOKUP(C2904,MENINGITE!$A$5:$C$447,3,FALSE),0)</f>
        <v>0</v>
      </c>
      <c r="Z2904">
        <f>IFERROR(VLOOKUP(C2904,RAIVA!$A$5:$C$16,3,FALSE),0)</f>
        <v>0</v>
      </c>
    </row>
    <row r="2905" spans="1:26" x14ac:dyDescent="0.3">
      <c r="A2905" s="2" t="s">
        <v>1256</v>
      </c>
      <c r="B2905" s="2" t="s">
        <v>1447</v>
      </c>
      <c r="C2905" s="2">
        <v>411420</v>
      </c>
      <c r="D2905" s="2">
        <v>4114203</v>
      </c>
      <c r="E2905" s="2" t="s">
        <v>1256</v>
      </c>
      <c r="F2905" s="2" t="s">
        <v>1447</v>
      </c>
      <c r="G2905" s="2">
        <f>IFERROR(VLOOKUP(D2905,Coordenadas!$A$2:$D$5571,3,FALSE),0)</f>
        <v>-23.544599999999999</v>
      </c>
      <c r="H2905" s="2">
        <f>IFERROR(VLOOKUP(D2905,Coordenadas!$A$2:$D$5571,4,FALSE),0)</f>
        <v>-51.670999999999999</v>
      </c>
      <c r="I2905" s="2" t="s">
        <v>5326</v>
      </c>
      <c r="J2905" s="2">
        <v>32658</v>
      </c>
      <c r="K2905" s="2" t="s">
        <v>5330</v>
      </c>
      <c r="L2905" s="2">
        <f>IFERROR(VLOOKUP(C2905,BOTULISMO!$A$3:$C$19,3,FALSE),0)</f>
        <v>0</v>
      </c>
      <c r="M2905" s="2">
        <f>IFERROR(VLOOKUP(C2905,'LEISHMANIOSE VISCERAL'!$A$4:$C$454,3,FALSE),0)</f>
        <v>0</v>
      </c>
      <c r="N2905" s="2">
        <f>IFERROR(VLOOKUP(C2905,'LEISHMANIOSE TEGUMENTAR'!$A$4:$C$1681,3,FALSE),0)</f>
        <v>2</v>
      </c>
      <c r="O2905" s="2">
        <f>IFERROR(VLOOKUP(C2905,'FEBRE AMARELA'!$A$4:$C$38,3,FALSE),0)</f>
        <v>0</v>
      </c>
      <c r="P2905" s="2">
        <f>IFERROR(VLOOKUP(C2905,DENGUE!$A$5:$C$4097,3,FALSE),0)</f>
        <v>1058</v>
      </c>
      <c r="Q2905" s="2">
        <f>IFERROR(VLOOKUP(C2905,'HEPATITE VIRAL'!$A$5:$C$3162,3,FALSE),0)</f>
        <v>25</v>
      </c>
      <c r="R2905" s="2">
        <f>IFERROR(VLOOKUP(C2905,'FEBRE MACULOSA'!$A$5:$C$181,3,FALSE),0)</f>
        <v>0</v>
      </c>
      <c r="S2905" s="2">
        <f>IFERROR(VLOOKUP(C2905,LEPTOSPIROSE!$A$5:$C$1176,3,FALSE),0)</f>
        <v>0</v>
      </c>
      <c r="T2905" s="2">
        <f>IFERROR(VLOOKUP(C2905,'DOENÇA DE CHAGAS'!$A$5:$C$100,3,FALSE),0)</f>
        <v>0</v>
      </c>
      <c r="U2905" s="2">
        <f>IFERROR(VLOOKUP(C2905,'PICADAS DE COBRAS'!$A$6:$C$4645,3,FALSE),0)</f>
        <v>53</v>
      </c>
      <c r="V2905">
        <f>IFERROR(VLOOKUP(C2905,'ZIKA VIRUS'!$A$5:$C$2399,3,FALSE),0)</f>
        <v>0</v>
      </c>
      <c r="W2905">
        <f>IFERROR(VLOOKUP(C2905,'FEBRE TIFÓIDE'!$A$5:$C$46,3,FALSE),0)</f>
        <v>0</v>
      </c>
      <c r="X2905">
        <f>IFERROR(VLOOKUP(C2905,HANTAVIROSE!$A$5:$C$153,3,FALSE),0)</f>
        <v>0</v>
      </c>
      <c r="Y2905">
        <f>IFERROR(VLOOKUP(C2905,MENINGITE!$A$5:$C$447,3,FALSE),0)</f>
        <v>0</v>
      </c>
      <c r="Z2905">
        <f>IFERROR(VLOOKUP(C2905,RAIVA!$A$5:$C$16,3,FALSE),0)</f>
        <v>0</v>
      </c>
    </row>
    <row r="2906" spans="1:26" x14ac:dyDescent="0.3">
      <c r="A2906" s="2" t="s">
        <v>1256</v>
      </c>
      <c r="B2906" s="2" t="s">
        <v>1446</v>
      </c>
      <c r="C2906" s="2">
        <v>411430</v>
      </c>
      <c r="D2906" s="2">
        <v>4114302</v>
      </c>
      <c r="E2906" s="2" t="s">
        <v>1256</v>
      </c>
      <c r="F2906" s="2" t="s">
        <v>1446</v>
      </c>
      <c r="G2906" s="2">
        <f>IFERROR(VLOOKUP(D2906,Coordenadas!$A$2:$D$5571,3,FALSE),0)</f>
        <v>-25.777000000000001</v>
      </c>
      <c r="H2906" s="2">
        <f>IFERROR(VLOOKUP(D2906,Coordenadas!$A$2:$D$5571,4,FALSE),0)</f>
        <v>-49.328200000000002</v>
      </c>
      <c r="I2906" s="2" t="s">
        <v>5326</v>
      </c>
      <c r="J2906" s="2">
        <v>22220</v>
      </c>
      <c r="K2906" s="2" t="s">
        <v>5330</v>
      </c>
      <c r="L2906" s="2">
        <f>IFERROR(VLOOKUP(C2906,BOTULISMO!$A$3:$C$19,3,FALSE),0)</f>
        <v>0</v>
      </c>
      <c r="M2906" s="2">
        <f>IFERROR(VLOOKUP(C2906,'LEISHMANIOSE VISCERAL'!$A$4:$C$454,3,FALSE),0)</f>
        <v>0</v>
      </c>
      <c r="N2906" s="2">
        <f>IFERROR(VLOOKUP(C2906,'LEISHMANIOSE TEGUMENTAR'!$A$4:$C$1681,3,FALSE),0)</f>
        <v>0</v>
      </c>
      <c r="O2906" s="2">
        <f>IFERROR(VLOOKUP(C2906,'FEBRE AMARELA'!$A$4:$C$38,3,FALSE),0)</f>
        <v>0</v>
      </c>
      <c r="P2906" s="2">
        <f>IFERROR(VLOOKUP(C2906,DENGUE!$A$5:$C$4097,3,FALSE),0)</f>
        <v>2</v>
      </c>
      <c r="Q2906" s="2">
        <f>IFERROR(VLOOKUP(C2906,'HEPATITE VIRAL'!$A$5:$C$3162,3,FALSE),0)</f>
        <v>1</v>
      </c>
      <c r="R2906" s="2">
        <f>IFERROR(VLOOKUP(C2906,'FEBRE MACULOSA'!$A$5:$C$181,3,FALSE),0)</f>
        <v>0</v>
      </c>
      <c r="S2906" s="2">
        <f>IFERROR(VLOOKUP(C2906,LEPTOSPIROSE!$A$5:$C$1176,3,FALSE),0)</f>
        <v>4</v>
      </c>
      <c r="T2906" s="2">
        <f>IFERROR(VLOOKUP(C2906,'DOENÇA DE CHAGAS'!$A$5:$C$100,3,FALSE),0)</f>
        <v>0</v>
      </c>
      <c r="U2906" s="2">
        <f>IFERROR(VLOOKUP(C2906,'PICADAS DE COBRAS'!$A$6:$C$4645,3,FALSE),0)</f>
        <v>50</v>
      </c>
      <c r="V2906">
        <f>IFERROR(VLOOKUP(C2906,'ZIKA VIRUS'!$A$5:$C$2399,3,FALSE),0)</f>
        <v>0</v>
      </c>
      <c r="W2906">
        <f>IFERROR(VLOOKUP(C2906,'FEBRE TIFÓIDE'!$A$5:$C$46,3,FALSE),0)</f>
        <v>0</v>
      </c>
      <c r="X2906">
        <f>IFERROR(VLOOKUP(C2906,HANTAVIROSE!$A$5:$C$153,3,FALSE),0)</f>
        <v>0</v>
      </c>
      <c r="Y2906">
        <f>IFERROR(VLOOKUP(C2906,MENINGITE!$A$5:$C$447,3,FALSE),0)</f>
        <v>0</v>
      </c>
      <c r="Z2906">
        <f>IFERROR(VLOOKUP(C2906,RAIVA!$A$5:$C$16,3,FALSE),0)</f>
        <v>0</v>
      </c>
    </row>
    <row r="2907" spans="1:26" x14ac:dyDescent="0.3">
      <c r="A2907" s="2" t="s">
        <v>1637</v>
      </c>
      <c r="B2907" s="2" t="s">
        <v>1943</v>
      </c>
      <c r="C2907" s="2">
        <v>352860</v>
      </c>
      <c r="D2907" s="2">
        <v>3528601</v>
      </c>
      <c r="E2907" s="2" t="s">
        <v>1637</v>
      </c>
      <c r="F2907" s="2" t="s">
        <v>1943</v>
      </c>
      <c r="G2907" s="2">
        <f>IFERROR(VLOOKUP(D2907,Coordenadas!$A$2:$D$5571,3,FALSE),0)</f>
        <v>-23.005600000000001</v>
      </c>
      <c r="H2907" s="2">
        <f>IFERROR(VLOOKUP(D2907,Coordenadas!$A$2:$D$5571,4,FALSE),0)</f>
        <v>-49.3202</v>
      </c>
      <c r="I2907" s="2" t="s">
        <v>5325</v>
      </c>
      <c r="J2907" s="2">
        <v>8992</v>
      </c>
      <c r="K2907" s="2" t="s">
        <v>5332</v>
      </c>
      <c r="L2907" s="2">
        <f>IFERROR(VLOOKUP(C2907,BOTULISMO!$A$3:$C$19,3,FALSE),0)</f>
        <v>0</v>
      </c>
      <c r="M2907" s="2">
        <f>IFERROR(VLOOKUP(C2907,'LEISHMANIOSE VISCERAL'!$A$4:$C$454,3,FALSE),0)</f>
        <v>0</v>
      </c>
      <c r="N2907" s="2">
        <f>IFERROR(VLOOKUP(C2907,'LEISHMANIOSE TEGUMENTAR'!$A$4:$C$1681,3,FALSE),0)</f>
        <v>0</v>
      </c>
      <c r="O2907" s="2">
        <f>IFERROR(VLOOKUP(C2907,'FEBRE AMARELA'!$A$4:$C$38,3,FALSE),0)</f>
        <v>0</v>
      </c>
      <c r="P2907" s="2">
        <f>IFERROR(VLOOKUP(C2907,DENGUE!$A$5:$C$4097,3,FALSE),0)</f>
        <v>1</v>
      </c>
      <c r="Q2907" s="2">
        <f>IFERROR(VLOOKUP(C2907,'HEPATITE VIRAL'!$A$5:$C$3162,3,FALSE),0)</f>
        <v>0</v>
      </c>
      <c r="R2907" s="2">
        <f>IFERROR(VLOOKUP(C2907,'FEBRE MACULOSA'!$A$5:$C$181,3,FALSE),0)</f>
        <v>0</v>
      </c>
      <c r="S2907" s="2">
        <f>IFERROR(VLOOKUP(C2907,LEPTOSPIROSE!$A$5:$C$1176,3,FALSE),0)</f>
        <v>2</v>
      </c>
      <c r="T2907" s="2">
        <f>IFERROR(VLOOKUP(C2907,'DOENÇA DE CHAGAS'!$A$5:$C$100,3,FALSE),0)</f>
        <v>0</v>
      </c>
      <c r="U2907" s="2">
        <f>IFERROR(VLOOKUP(C2907,'PICADAS DE COBRAS'!$A$6:$C$4645,3,FALSE),0)</f>
        <v>0</v>
      </c>
      <c r="V2907">
        <f>IFERROR(VLOOKUP(C2907,'ZIKA VIRUS'!$A$5:$C$2399,3,FALSE),0)</f>
        <v>0</v>
      </c>
      <c r="W2907">
        <f>IFERROR(VLOOKUP(C2907,'FEBRE TIFÓIDE'!$A$5:$C$46,3,FALSE),0)</f>
        <v>0</v>
      </c>
      <c r="X2907">
        <f>IFERROR(VLOOKUP(C2907,HANTAVIROSE!$A$5:$C$153,3,FALSE),0)</f>
        <v>0</v>
      </c>
      <c r="Y2907">
        <f>IFERROR(VLOOKUP(C2907,MENINGITE!$A$5:$C$447,3,FALSE),0)</f>
        <v>0</v>
      </c>
      <c r="Z2907">
        <f>IFERROR(VLOOKUP(C2907,RAIVA!$A$5:$C$16,3,FALSE),0)</f>
        <v>0</v>
      </c>
    </row>
    <row r="2908" spans="1:26" x14ac:dyDescent="0.3">
      <c r="A2908" s="2" t="s">
        <v>1256</v>
      </c>
      <c r="B2908" s="2" t="s">
        <v>1445</v>
      </c>
      <c r="C2908" s="2">
        <v>411435</v>
      </c>
      <c r="D2908" s="2">
        <v>4114351</v>
      </c>
      <c r="E2908" s="2" t="s">
        <v>1256</v>
      </c>
      <c r="F2908" s="2" t="s">
        <v>1445</v>
      </c>
      <c r="G2908" s="2">
        <f>IFERROR(VLOOKUP(D2908,Coordenadas!$A$2:$D$5571,3,FALSE),0)</f>
        <v>-26.144100000000002</v>
      </c>
      <c r="H2908" s="2">
        <f>IFERROR(VLOOKUP(D2908,Coordenadas!$A$2:$D$5571,4,FALSE),0)</f>
        <v>-53.311300000000003</v>
      </c>
      <c r="I2908" s="2" t="s">
        <v>5326</v>
      </c>
      <c r="J2908" s="2">
        <v>3127</v>
      </c>
      <c r="K2908" s="2" t="s">
        <v>5332</v>
      </c>
      <c r="L2908" s="2">
        <f>IFERROR(VLOOKUP(C2908,BOTULISMO!$A$3:$C$19,3,FALSE),0)</f>
        <v>0</v>
      </c>
      <c r="M2908" s="2">
        <f>IFERROR(VLOOKUP(C2908,'LEISHMANIOSE VISCERAL'!$A$4:$C$454,3,FALSE),0)</f>
        <v>0</v>
      </c>
      <c r="N2908" s="2">
        <f>IFERROR(VLOOKUP(C2908,'LEISHMANIOSE TEGUMENTAR'!$A$4:$C$1681,3,FALSE),0)</f>
        <v>0</v>
      </c>
      <c r="O2908" s="2">
        <f>IFERROR(VLOOKUP(C2908,'FEBRE AMARELA'!$A$4:$C$38,3,FALSE),0)</f>
        <v>0</v>
      </c>
      <c r="P2908" s="2">
        <f>IFERROR(VLOOKUP(C2908,DENGUE!$A$5:$C$4097,3,FALSE),0)</f>
        <v>3</v>
      </c>
      <c r="Q2908" s="2">
        <f>IFERROR(VLOOKUP(C2908,'HEPATITE VIRAL'!$A$5:$C$3162,3,FALSE),0)</f>
        <v>10</v>
      </c>
      <c r="R2908" s="2">
        <f>IFERROR(VLOOKUP(C2908,'FEBRE MACULOSA'!$A$5:$C$181,3,FALSE),0)</f>
        <v>0</v>
      </c>
      <c r="S2908" s="2">
        <f>IFERROR(VLOOKUP(C2908,LEPTOSPIROSE!$A$5:$C$1176,3,FALSE),0)</f>
        <v>0</v>
      </c>
      <c r="T2908" s="2">
        <f>IFERROR(VLOOKUP(C2908,'DOENÇA DE CHAGAS'!$A$5:$C$100,3,FALSE),0)</f>
        <v>0</v>
      </c>
      <c r="U2908" s="2">
        <f>IFERROR(VLOOKUP(C2908,'PICADAS DE COBRAS'!$A$6:$C$4645,3,FALSE),0)</f>
        <v>14</v>
      </c>
      <c r="V2908">
        <f>IFERROR(VLOOKUP(C2908,'ZIKA VIRUS'!$A$5:$C$2399,3,FALSE),0)</f>
        <v>2</v>
      </c>
      <c r="W2908">
        <f>IFERROR(VLOOKUP(C2908,'FEBRE TIFÓIDE'!$A$5:$C$46,3,FALSE),0)</f>
        <v>0</v>
      </c>
      <c r="X2908">
        <f>IFERROR(VLOOKUP(C2908,HANTAVIROSE!$A$5:$C$153,3,FALSE),0)</f>
        <v>0</v>
      </c>
      <c r="Y2908">
        <f>IFERROR(VLOOKUP(C2908,MENINGITE!$A$5:$C$447,3,FALSE),0)</f>
        <v>0</v>
      </c>
      <c r="Z2908">
        <f>IFERROR(VLOOKUP(C2908,RAIVA!$A$5:$C$16,3,FALSE),0)</f>
        <v>0</v>
      </c>
    </row>
    <row r="2909" spans="1:26" x14ac:dyDescent="0.3">
      <c r="A2909" s="2" t="s">
        <v>2425</v>
      </c>
      <c r="B2909" s="2" t="s">
        <v>2815</v>
      </c>
      <c r="C2909" s="2">
        <v>313930</v>
      </c>
      <c r="D2909" s="2">
        <v>3139300</v>
      </c>
      <c r="E2909" s="2" t="s">
        <v>2425</v>
      </c>
      <c r="F2909" s="2" t="s">
        <v>2815</v>
      </c>
      <c r="G2909" s="2">
        <f>IFERROR(VLOOKUP(D2909,Coordenadas!$A$2:$D$5571,3,FALSE),0)</f>
        <v>-14.7529</v>
      </c>
      <c r="H2909" s="2">
        <f>IFERROR(VLOOKUP(D2909,Coordenadas!$A$2:$D$5571,4,FALSE),0)</f>
        <v>-43.939100000000003</v>
      </c>
      <c r="I2909" s="2" t="s">
        <v>5325</v>
      </c>
      <c r="J2909" s="2">
        <v>19813</v>
      </c>
      <c r="K2909" s="2" t="s">
        <v>5332</v>
      </c>
      <c r="L2909" s="2">
        <f>IFERROR(VLOOKUP(C2909,BOTULISMO!$A$3:$C$19,3,FALSE),0)</f>
        <v>0</v>
      </c>
      <c r="M2909" s="2">
        <f>IFERROR(VLOOKUP(C2909,'LEISHMANIOSE VISCERAL'!$A$4:$C$454,3,FALSE),0)</f>
        <v>1</v>
      </c>
      <c r="N2909" s="2">
        <f>IFERROR(VLOOKUP(C2909,'LEISHMANIOSE TEGUMENTAR'!$A$4:$C$1681,3,FALSE),0)</f>
        <v>10</v>
      </c>
      <c r="O2909" s="2">
        <f>IFERROR(VLOOKUP(C2909,'FEBRE AMARELA'!$A$4:$C$38,3,FALSE),0)</f>
        <v>0</v>
      </c>
      <c r="P2909" s="2">
        <f>IFERROR(VLOOKUP(C2909,DENGUE!$A$5:$C$4097,3,FALSE),0)</f>
        <v>31</v>
      </c>
      <c r="Q2909" s="2">
        <f>IFERROR(VLOOKUP(C2909,'HEPATITE VIRAL'!$A$5:$C$3162,3,FALSE),0)</f>
        <v>0</v>
      </c>
      <c r="R2909" s="2">
        <f>IFERROR(VLOOKUP(C2909,'FEBRE MACULOSA'!$A$5:$C$181,3,FALSE),0)</f>
        <v>0</v>
      </c>
      <c r="S2909" s="2">
        <f>IFERROR(VLOOKUP(C2909,LEPTOSPIROSE!$A$5:$C$1176,3,FALSE),0)</f>
        <v>0</v>
      </c>
      <c r="T2909" s="2">
        <f>IFERROR(VLOOKUP(C2909,'DOENÇA DE CHAGAS'!$A$5:$C$100,3,FALSE),0)</f>
        <v>0</v>
      </c>
      <c r="U2909" s="2">
        <f>IFERROR(VLOOKUP(C2909,'PICADAS DE COBRAS'!$A$6:$C$4645,3,FALSE),0)</f>
        <v>133</v>
      </c>
      <c r="V2909">
        <f>IFERROR(VLOOKUP(C2909,'ZIKA VIRUS'!$A$5:$C$2399,3,FALSE),0)</f>
        <v>1</v>
      </c>
      <c r="W2909">
        <f>IFERROR(VLOOKUP(C2909,'FEBRE TIFÓIDE'!$A$5:$C$46,3,FALSE),0)</f>
        <v>0</v>
      </c>
      <c r="X2909">
        <f>IFERROR(VLOOKUP(C2909,HANTAVIROSE!$A$5:$C$153,3,FALSE),0)</f>
        <v>0</v>
      </c>
      <c r="Y2909">
        <f>IFERROR(VLOOKUP(C2909,MENINGITE!$A$5:$C$447,3,FALSE),0)</f>
        <v>0</v>
      </c>
      <c r="Z2909">
        <f>IFERROR(VLOOKUP(C2909,RAIVA!$A$5:$C$16,3,FALSE),0)</f>
        <v>0</v>
      </c>
    </row>
    <row r="2910" spans="1:26" x14ac:dyDescent="0.3">
      <c r="A2910" s="2" t="s">
        <v>2258</v>
      </c>
      <c r="B2910" s="2" t="s">
        <v>2309</v>
      </c>
      <c r="C2910" s="2">
        <v>330260</v>
      </c>
      <c r="D2910" s="2">
        <v>3302601</v>
      </c>
      <c r="E2910" s="2" t="s">
        <v>2258</v>
      </c>
      <c r="F2910" s="2" t="s">
        <v>2309</v>
      </c>
      <c r="G2910" s="2">
        <f>IFERROR(VLOOKUP(D2910,Coordenadas!$A$2:$D$5571,3,FALSE),0)</f>
        <v>-22.959399999999999</v>
      </c>
      <c r="H2910" s="2">
        <f>IFERROR(VLOOKUP(D2910,Coordenadas!$A$2:$D$5571,4,FALSE),0)</f>
        <v>-44.040900000000001</v>
      </c>
      <c r="I2910" s="2" t="s">
        <v>5325</v>
      </c>
      <c r="J2910" s="2">
        <v>36456</v>
      </c>
      <c r="K2910" s="2" t="s">
        <v>5330</v>
      </c>
      <c r="L2910" s="2">
        <f>IFERROR(VLOOKUP(C2910,BOTULISMO!$A$3:$C$19,3,FALSE),0)</f>
        <v>0</v>
      </c>
      <c r="M2910" s="2">
        <f>IFERROR(VLOOKUP(C2910,'LEISHMANIOSE VISCERAL'!$A$4:$C$454,3,FALSE),0)</f>
        <v>0</v>
      </c>
      <c r="N2910" s="2">
        <f>IFERROR(VLOOKUP(C2910,'LEISHMANIOSE TEGUMENTAR'!$A$4:$C$1681,3,FALSE),0)</f>
        <v>0</v>
      </c>
      <c r="O2910" s="2">
        <f>IFERROR(VLOOKUP(C2910,'FEBRE AMARELA'!$A$4:$C$38,3,FALSE),0)</f>
        <v>0</v>
      </c>
      <c r="P2910" s="2">
        <f>IFERROR(VLOOKUP(C2910,DENGUE!$A$5:$C$4097,3,FALSE),0)</f>
        <v>15</v>
      </c>
      <c r="Q2910" s="2">
        <f>IFERROR(VLOOKUP(C2910,'HEPATITE VIRAL'!$A$5:$C$3162,3,FALSE),0)</f>
        <v>6</v>
      </c>
      <c r="R2910" s="2">
        <f>IFERROR(VLOOKUP(C2910,'FEBRE MACULOSA'!$A$5:$C$181,3,FALSE),0)</f>
        <v>0</v>
      </c>
      <c r="S2910" s="2">
        <f>IFERROR(VLOOKUP(C2910,LEPTOSPIROSE!$A$5:$C$1176,3,FALSE),0)</f>
        <v>2</v>
      </c>
      <c r="T2910" s="2">
        <f>IFERROR(VLOOKUP(C2910,'DOENÇA DE CHAGAS'!$A$5:$C$100,3,FALSE),0)</f>
        <v>0</v>
      </c>
      <c r="U2910" s="2">
        <f>IFERROR(VLOOKUP(C2910,'PICADAS DE COBRAS'!$A$6:$C$4645,3,FALSE),0)</f>
        <v>29</v>
      </c>
      <c r="V2910">
        <f>IFERROR(VLOOKUP(C2910,'ZIKA VIRUS'!$A$5:$C$2399,3,FALSE),0)</f>
        <v>32</v>
      </c>
      <c r="W2910">
        <f>IFERROR(VLOOKUP(C2910,'FEBRE TIFÓIDE'!$A$5:$C$46,3,FALSE),0)</f>
        <v>0</v>
      </c>
      <c r="X2910">
        <f>IFERROR(VLOOKUP(C2910,HANTAVIROSE!$A$5:$C$153,3,FALSE),0)</f>
        <v>0</v>
      </c>
      <c r="Y2910">
        <f>IFERROR(VLOOKUP(C2910,MENINGITE!$A$5:$C$447,3,FALSE),0)</f>
        <v>0</v>
      </c>
      <c r="Z2910">
        <f>IFERROR(VLOOKUP(C2910,RAIVA!$A$5:$C$16,3,FALSE),0)</f>
        <v>0</v>
      </c>
    </row>
    <row r="2911" spans="1:26" x14ac:dyDescent="0.3">
      <c r="A2911" s="2" t="s">
        <v>1256</v>
      </c>
      <c r="B2911" s="2" t="s">
        <v>1444</v>
      </c>
      <c r="C2911" s="2">
        <v>411440</v>
      </c>
      <c r="D2911" s="2">
        <v>4114401</v>
      </c>
      <c r="E2911" s="2" t="s">
        <v>1256</v>
      </c>
      <c r="F2911" s="2" t="s">
        <v>1444</v>
      </c>
      <c r="G2911" s="2">
        <f>IFERROR(VLOOKUP(D2911,Coordenadas!$A$2:$D$5571,3,FALSE),0)</f>
        <v>-25.9421</v>
      </c>
      <c r="H2911" s="2">
        <f>IFERROR(VLOOKUP(D2911,Coordenadas!$A$2:$D$5571,4,FALSE),0)</f>
        <v>-52.174300000000002</v>
      </c>
      <c r="I2911" s="2" t="s">
        <v>5326</v>
      </c>
      <c r="J2911" s="2">
        <v>17048</v>
      </c>
      <c r="K2911" s="2" t="s">
        <v>5332</v>
      </c>
      <c r="L2911" s="2">
        <f>IFERROR(VLOOKUP(C2911,BOTULISMO!$A$3:$C$19,3,FALSE),0)</f>
        <v>0</v>
      </c>
      <c r="M2911" s="2">
        <f>IFERROR(VLOOKUP(C2911,'LEISHMANIOSE VISCERAL'!$A$4:$C$454,3,FALSE),0)</f>
        <v>0</v>
      </c>
      <c r="N2911" s="2">
        <f>IFERROR(VLOOKUP(C2911,'LEISHMANIOSE TEGUMENTAR'!$A$4:$C$1681,3,FALSE),0)</f>
        <v>0</v>
      </c>
      <c r="O2911" s="2">
        <f>IFERROR(VLOOKUP(C2911,'FEBRE AMARELA'!$A$4:$C$38,3,FALSE),0)</f>
        <v>0</v>
      </c>
      <c r="P2911" s="2">
        <f>IFERROR(VLOOKUP(C2911,DENGUE!$A$5:$C$4097,3,FALSE),0)</f>
        <v>6</v>
      </c>
      <c r="Q2911" s="2">
        <f>IFERROR(VLOOKUP(C2911,'HEPATITE VIRAL'!$A$5:$C$3162,3,FALSE),0)</f>
        <v>36</v>
      </c>
      <c r="R2911" s="2">
        <f>IFERROR(VLOOKUP(C2911,'FEBRE MACULOSA'!$A$5:$C$181,3,FALSE),0)</f>
        <v>0</v>
      </c>
      <c r="S2911" s="2">
        <f>IFERROR(VLOOKUP(C2911,LEPTOSPIROSE!$A$5:$C$1176,3,FALSE),0)</f>
        <v>0</v>
      </c>
      <c r="T2911" s="2">
        <f>IFERROR(VLOOKUP(C2911,'DOENÇA DE CHAGAS'!$A$5:$C$100,3,FALSE),0)</f>
        <v>0</v>
      </c>
      <c r="U2911" s="2">
        <f>IFERROR(VLOOKUP(C2911,'PICADAS DE COBRAS'!$A$6:$C$4645,3,FALSE),0)</f>
        <v>165</v>
      </c>
      <c r="V2911">
        <f>IFERROR(VLOOKUP(C2911,'ZIKA VIRUS'!$A$5:$C$2399,3,FALSE),0)</f>
        <v>0</v>
      </c>
      <c r="W2911">
        <f>IFERROR(VLOOKUP(C2911,'FEBRE TIFÓIDE'!$A$5:$C$46,3,FALSE),0)</f>
        <v>0</v>
      </c>
      <c r="X2911">
        <f>IFERROR(VLOOKUP(C2911,HANTAVIROSE!$A$5:$C$153,3,FALSE),0)</f>
        <v>1</v>
      </c>
      <c r="Y2911">
        <f>IFERROR(VLOOKUP(C2911,MENINGITE!$A$5:$C$447,3,FALSE),0)</f>
        <v>2</v>
      </c>
      <c r="Z2911">
        <f>IFERROR(VLOOKUP(C2911,RAIVA!$A$5:$C$16,3,FALSE),0)</f>
        <v>0</v>
      </c>
    </row>
    <row r="2912" spans="1:26" x14ac:dyDescent="0.3">
      <c r="A2912" s="2" t="s">
        <v>2425</v>
      </c>
      <c r="B2912" s="2" t="s">
        <v>2814</v>
      </c>
      <c r="C2912" s="2">
        <v>313940</v>
      </c>
      <c r="D2912" s="2">
        <v>3139409</v>
      </c>
      <c r="E2912" s="2" t="s">
        <v>2425</v>
      </c>
      <c r="F2912" s="2" t="s">
        <v>2814</v>
      </c>
      <c r="G2912" s="2">
        <f>IFERROR(VLOOKUP(D2912,Coordenadas!$A$2:$D$5571,3,FALSE),0)</f>
        <v>-20.257200000000001</v>
      </c>
      <c r="H2912" s="2">
        <f>IFERROR(VLOOKUP(D2912,Coordenadas!$A$2:$D$5571,4,FALSE),0)</f>
        <v>-42.027999999999999</v>
      </c>
      <c r="I2912" s="2" t="s">
        <v>5325</v>
      </c>
      <c r="J2912" s="2">
        <v>79574</v>
      </c>
      <c r="K2912" s="2" t="s">
        <v>5331</v>
      </c>
      <c r="L2912" s="2">
        <f>IFERROR(VLOOKUP(C2912,BOTULISMO!$A$3:$C$19,3,FALSE),0)</f>
        <v>0</v>
      </c>
      <c r="M2912" s="2">
        <f>IFERROR(VLOOKUP(C2912,'LEISHMANIOSE VISCERAL'!$A$4:$C$454,3,FALSE),0)</f>
        <v>0</v>
      </c>
      <c r="N2912" s="2">
        <f>IFERROR(VLOOKUP(C2912,'LEISHMANIOSE TEGUMENTAR'!$A$4:$C$1681,3,FALSE),0)</f>
        <v>48</v>
      </c>
      <c r="O2912" s="2">
        <f>IFERROR(VLOOKUP(C2912,'FEBRE AMARELA'!$A$4:$C$38,3,FALSE),0)</f>
        <v>0</v>
      </c>
      <c r="P2912" s="2">
        <f>IFERROR(VLOOKUP(C2912,DENGUE!$A$5:$C$4097,3,FALSE),0)</f>
        <v>46</v>
      </c>
      <c r="Q2912" s="2">
        <f>IFERROR(VLOOKUP(C2912,'HEPATITE VIRAL'!$A$5:$C$3162,3,FALSE),0)</f>
        <v>33</v>
      </c>
      <c r="R2912" s="2">
        <f>IFERROR(VLOOKUP(C2912,'FEBRE MACULOSA'!$A$5:$C$181,3,FALSE),0)</f>
        <v>1</v>
      </c>
      <c r="S2912" s="2">
        <f>IFERROR(VLOOKUP(C2912,LEPTOSPIROSE!$A$5:$C$1176,3,FALSE),0)</f>
        <v>7</v>
      </c>
      <c r="T2912" s="2">
        <f>IFERROR(VLOOKUP(C2912,'DOENÇA DE CHAGAS'!$A$5:$C$100,3,FALSE),0)</f>
        <v>0</v>
      </c>
      <c r="U2912" s="2">
        <f>IFERROR(VLOOKUP(C2912,'PICADAS DE COBRAS'!$A$6:$C$4645,3,FALSE),0)</f>
        <v>625</v>
      </c>
      <c r="V2912">
        <f>IFERROR(VLOOKUP(C2912,'ZIKA VIRUS'!$A$5:$C$2399,3,FALSE),0)</f>
        <v>6</v>
      </c>
      <c r="W2912">
        <f>IFERROR(VLOOKUP(C2912,'FEBRE TIFÓIDE'!$A$5:$C$46,3,FALSE),0)</f>
        <v>0</v>
      </c>
      <c r="X2912">
        <f>IFERROR(VLOOKUP(C2912,HANTAVIROSE!$A$5:$C$153,3,FALSE),0)</f>
        <v>0</v>
      </c>
      <c r="Y2912">
        <f>IFERROR(VLOOKUP(C2912,MENINGITE!$A$5:$C$447,3,FALSE),0)</f>
        <v>2</v>
      </c>
      <c r="Z2912">
        <f>IFERROR(VLOOKUP(C2912,RAIVA!$A$5:$C$16,3,FALSE),0)</f>
        <v>0</v>
      </c>
    </row>
    <row r="2913" spans="1:26" x14ac:dyDescent="0.3">
      <c r="A2913" s="2" t="s">
        <v>2425</v>
      </c>
      <c r="B2913" s="2" t="s">
        <v>2813</v>
      </c>
      <c r="C2913" s="2">
        <v>313950</v>
      </c>
      <c r="D2913" s="2">
        <v>3139508</v>
      </c>
      <c r="E2913" s="2" t="s">
        <v>2425</v>
      </c>
      <c r="F2913" s="2" t="s">
        <v>2813</v>
      </c>
      <c r="G2913" s="2">
        <f>IFERROR(VLOOKUP(D2913,Coordenadas!$A$2:$D$5571,3,FALSE),0)</f>
        <v>-20.359100000000002</v>
      </c>
      <c r="H2913" s="2">
        <f>IFERROR(VLOOKUP(D2913,Coordenadas!$A$2:$D$5571,4,FALSE),0)</f>
        <v>-41.9589</v>
      </c>
      <c r="I2913" s="2" t="s">
        <v>5325</v>
      </c>
      <c r="J2913" s="2">
        <v>21382</v>
      </c>
      <c r="K2913" s="2" t="s">
        <v>5330</v>
      </c>
      <c r="L2913" s="2">
        <f>IFERROR(VLOOKUP(C2913,BOTULISMO!$A$3:$C$19,3,FALSE),0)</f>
        <v>0</v>
      </c>
      <c r="M2913" s="2">
        <f>IFERROR(VLOOKUP(C2913,'LEISHMANIOSE VISCERAL'!$A$4:$C$454,3,FALSE),0)</f>
        <v>0</v>
      </c>
      <c r="N2913" s="2">
        <f>IFERROR(VLOOKUP(C2913,'LEISHMANIOSE TEGUMENTAR'!$A$4:$C$1681,3,FALSE),0)</f>
        <v>8</v>
      </c>
      <c r="O2913" s="2">
        <f>IFERROR(VLOOKUP(C2913,'FEBRE AMARELA'!$A$4:$C$38,3,FALSE),0)</f>
        <v>0</v>
      </c>
      <c r="P2913" s="2">
        <f>IFERROR(VLOOKUP(C2913,DENGUE!$A$5:$C$4097,3,FALSE),0)</f>
        <v>117</v>
      </c>
      <c r="Q2913" s="2">
        <f>IFERROR(VLOOKUP(C2913,'HEPATITE VIRAL'!$A$5:$C$3162,3,FALSE),0)</f>
        <v>1</v>
      </c>
      <c r="R2913" s="2">
        <f>IFERROR(VLOOKUP(C2913,'FEBRE MACULOSA'!$A$5:$C$181,3,FALSE),0)</f>
        <v>0</v>
      </c>
      <c r="S2913" s="2">
        <f>IFERROR(VLOOKUP(C2913,LEPTOSPIROSE!$A$5:$C$1176,3,FALSE),0)</f>
        <v>1</v>
      </c>
      <c r="T2913" s="2">
        <f>IFERROR(VLOOKUP(C2913,'DOENÇA DE CHAGAS'!$A$5:$C$100,3,FALSE),0)</f>
        <v>0</v>
      </c>
      <c r="U2913" s="2">
        <f>IFERROR(VLOOKUP(C2913,'PICADAS DE COBRAS'!$A$6:$C$4645,3,FALSE),0)</f>
        <v>246</v>
      </c>
      <c r="V2913">
        <f>IFERROR(VLOOKUP(C2913,'ZIKA VIRUS'!$A$5:$C$2399,3,FALSE),0)</f>
        <v>1</v>
      </c>
      <c r="W2913">
        <f>IFERROR(VLOOKUP(C2913,'FEBRE TIFÓIDE'!$A$5:$C$46,3,FALSE),0)</f>
        <v>0</v>
      </c>
      <c r="X2913">
        <f>IFERROR(VLOOKUP(C2913,HANTAVIROSE!$A$5:$C$153,3,FALSE),0)</f>
        <v>0</v>
      </c>
      <c r="Y2913">
        <f>IFERROR(VLOOKUP(C2913,MENINGITE!$A$5:$C$447,3,FALSE),0)</f>
        <v>0</v>
      </c>
      <c r="Z2913">
        <f>IFERROR(VLOOKUP(C2913,RAIVA!$A$5:$C$16,3,FALSE),0)</f>
        <v>0</v>
      </c>
    </row>
    <row r="2914" spans="1:26" x14ac:dyDescent="0.3">
      <c r="A2914" s="2" t="s">
        <v>5190</v>
      </c>
      <c r="B2914" s="2" t="s">
        <v>5212</v>
      </c>
      <c r="C2914" s="2">
        <v>130270</v>
      </c>
      <c r="D2914" s="2">
        <v>1302702</v>
      </c>
      <c r="E2914" s="2" t="s">
        <v>5190</v>
      </c>
      <c r="F2914" s="2" t="s">
        <v>5212</v>
      </c>
      <c r="G2914" s="2">
        <f>IFERROR(VLOOKUP(D2914,Coordenadas!$A$2:$D$5571,3,FALSE),0)</f>
        <v>-5.8046199999999999</v>
      </c>
      <c r="H2914" s="2">
        <f>IFERROR(VLOOKUP(D2914,Coordenadas!$A$2:$D$5571,4,FALSE),0)</f>
        <v>-61.289499999999997</v>
      </c>
      <c r="I2914" s="2" t="s">
        <v>5323</v>
      </c>
      <c r="J2914" s="2">
        <v>47017</v>
      </c>
      <c r="K2914" s="2" t="s">
        <v>5330</v>
      </c>
      <c r="L2914" s="2">
        <f>IFERROR(VLOOKUP(C2914,BOTULISMO!$A$3:$C$19,3,FALSE),0)</f>
        <v>0</v>
      </c>
      <c r="M2914" s="2">
        <f>IFERROR(VLOOKUP(C2914,'LEISHMANIOSE VISCERAL'!$A$4:$C$454,3,FALSE),0)</f>
        <v>0</v>
      </c>
      <c r="N2914" s="2">
        <f>IFERROR(VLOOKUP(C2914,'LEISHMANIOSE TEGUMENTAR'!$A$4:$C$1681,3,FALSE),0)</f>
        <v>14</v>
      </c>
      <c r="O2914" s="2">
        <f>IFERROR(VLOOKUP(C2914,'FEBRE AMARELA'!$A$4:$C$38,3,FALSE),0)</f>
        <v>0</v>
      </c>
      <c r="P2914" s="2">
        <f>IFERROR(VLOOKUP(C2914,DENGUE!$A$5:$C$4097,3,FALSE),0)</f>
        <v>0</v>
      </c>
      <c r="Q2914" s="2">
        <f>IFERROR(VLOOKUP(C2914,'HEPATITE VIRAL'!$A$5:$C$3162,3,FALSE),0)</f>
        <v>1</v>
      </c>
      <c r="R2914" s="2">
        <f>IFERROR(VLOOKUP(C2914,'FEBRE MACULOSA'!$A$5:$C$181,3,FALSE),0)</f>
        <v>0</v>
      </c>
      <c r="S2914" s="2">
        <f>IFERROR(VLOOKUP(C2914,LEPTOSPIROSE!$A$5:$C$1176,3,FALSE),0)</f>
        <v>0</v>
      </c>
      <c r="T2914" s="2">
        <f>IFERROR(VLOOKUP(C2914,'DOENÇA DE CHAGAS'!$A$5:$C$100,3,FALSE),0)</f>
        <v>0</v>
      </c>
      <c r="U2914" s="2">
        <f>IFERROR(VLOOKUP(C2914,'PICADAS DE COBRAS'!$A$6:$C$4645,3,FALSE),0)</f>
        <v>71</v>
      </c>
      <c r="V2914">
        <f>IFERROR(VLOOKUP(C2914,'ZIKA VIRUS'!$A$5:$C$2399,3,FALSE),0)</f>
        <v>0</v>
      </c>
      <c r="W2914">
        <f>IFERROR(VLOOKUP(C2914,'FEBRE TIFÓIDE'!$A$5:$C$46,3,FALSE),0)</f>
        <v>0</v>
      </c>
      <c r="X2914">
        <f>IFERROR(VLOOKUP(C2914,HANTAVIROSE!$A$5:$C$153,3,FALSE),0)</f>
        <v>0</v>
      </c>
      <c r="Y2914">
        <f>IFERROR(VLOOKUP(C2914,MENINGITE!$A$5:$C$447,3,FALSE),0)</f>
        <v>0</v>
      </c>
      <c r="Z2914">
        <f>IFERROR(VLOOKUP(C2914,RAIVA!$A$5:$C$16,3,FALSE),0)</f>
        <v>0</v>
      </c>
    </row>
    <row r="2915" spans="1:26" x14ac:dyDescent="0.3">
      <c r="A2915" s="2" t="s">
        <v>4490</v>
      </c>
      <c r="B2915" s="2" t="s">
        <v>4587</v>
      </c>
      <c r="C2915" s="2">
        <v>220590</v>
      </c>
      <c r="D2915" s="2">
        <v>2205904</v>
      </c>
      <c r="E2915" s="2" t="s">
        <v>4490</v>
      </c>
      <c r="F2915" s="2" t="s">
        <v>4587</v>
      </c>
      <c r="G2915" s="2">
        <f>IFERROR(VLOOKUP(D2915,Coordenadas!$A$2:$D$5571,3,FALSE),0)</f>
        <v>-8.01234</v>
      </c>
      <c r="H2915" s="2">
        <f>IFERROR(VLOOKUP(D2915,Coordenadas!$A$2:$D$5571,4,FALSE),0)</f>
        <v>-43.875500000000002</v>
      </c>
      <c r="I2915" s="2" t="s">
        <v>5324</v>
      </c>
      <c r="J2915" s="2">
        <v>5213</v>
      </c>
      <c r="K2915" s="2" t="s">
        <v>5332</v>
      </c>
      <c r="L2915" s="2">
        <f>IFERROR(VLOOKUP(C2915,BOTULISMO!$A$3:$C$19,3,FALSE),0)</f>
        <v>0</v>
      </c>
      <c r="M2915" s="2">
        <f>IFERROR(VLOOKUP(C2915,'LEISHMANIOSE VISCERAL'!$A$4:$C$454,3,FALSE),0)</f>
        <v>0</v>
      </c>
      <c r="N2915" s="2">
        <f>IFERROR(VLOOKUP(C2915,'LEISHMANIOSE TEGUMENTAR'!$A$4:$C$1681,3,FALSE),0)</f>
        <v>0</v>
      </c>
      <c r="O2915" s="2">
        <f>IFERROR(VLOOKUP(C2915,'FEBRE AMARELA'!$A$4:$C$38,3,FALSE),0)</f>
        <v>0</v>
      </c>
      <c r="P2915" s="2">
        <f>IFERROR(VLOOKUP(C2915,DENGUE!$A$5:$C$4097,3,FALSE),0)</f>
        <v>3</v>
      </c>
      <c r="Q2915" s="2">
        <f>IFERROR(VLOOKUP(C2915,'HEPATITE VIRAL'!$A$5:$C$3162,3,FALSE),0)</f>
        <v>0</v>
      </c>
      <c r="R2915" s="2">
        <f>IFERROR(VLOOKUP(C2915,'FEBRE MACULOSA'!$A$5:$C$181,3,FALSE),0)</f>
        <v>0</v>
      </c>
      <c r="S2915" s="2">
        <f>IFERROR(VLOOKUP(C2915,LEPTOSPIROSE!$A$5:$C$1176,3,FALSE),0)</f>
        <v>0</v>
      </c>
      <c r="T2915" s="2">
        <f>IFERROR(VLOOKUP(C2915,'DOENÇA DE CHAGAS'!$A$5:$C$100,3,FALSE),0)</f>
        <v>0</v>
      </c>
      <c r="U2915" s="2">
        <f>IFERROR(VLOOKUP(C2915,'PICADAS DE COBRAS'!$A$6:$C$4645,3,FALSE),0)</f>
        <v>0</v>
      </c>
      <c r="V2915">
        <f>IFERROR(VLOOKUP(C2915,'ZIKA VIRUS'!$A$5:$C$2399,3,FALSE),0)</f>
        <v>0</v>
      </c>
      <c r="W2915">
        <f>IFERROR(VLOOKUP(C2915,'FEBRE TIFÓIDE'!$A$5:$C$46,3,FALSE),0)</f>
        <v>0</v>
      </c>
      <c r="X2915">
        <f>IFERROR(VLOOKUP(C2915,HANTAVIROSE!$A$5:$C$153,3,FALSE),0)</f>
        <v>0</v>
      </c>
      <c r="Y2915">
        <f>IFERROR(VLOOKUP(C2915,MENINGITE!$A$5:$C$447,3,FALSE),0)</f>
        <v>0</v>
      </c>
      <c r="Z2915">
        <f>IFERROR(VLOOKUP(C2915,RAIVA!$A$5:$C$16,3,FALSE),0)</f>
        <v>0</v>
      </c>
    </row>
    <row r="2916" spans="1:26" x14ac:dyDescent="0.3">
      <c r="A2916" s="2" t="s">
        <v>1256</v>
      </c>
      <c r="B2916" s="2" t="s">
        <v>1443</v>
      </c>
      <c r="C2916" s="2">
        <v>411450</v>
      </c>
      <c r="D2916" s="2">
        <v>4114500</v>
      </c>
      <c r="E2916" s="2" t="s">
        <v>1256</v>
      </c>
      <c r="F2916" s="2" t="s">
        <v>1443</v>
      </c>
      <c r="G2916" s="2">
        <f>IFERROR(VLOOKUP(D2916,Coordenadas!$A$2:$D$5571,3,FALSE),0)</f>
        <v>-24.514399999999998</v>
      </c>
      <c r="H2916" s="2">
        <f>IFERROR(VLOOKUP(D2916,Coordenadas!$A$2:$D$5571,4,FALSE),0)</f>
        <v>-51.665799999999997</v>
      </c>
      <c r="I2916" s="2" t="s">
        <v>5326</v>
      </c>
      <c r="J2916" s="2">
        <v>13169</v>
      </c>
      <c r="K2916" s="2" t="s">
        <v>5332</v>
      </c>
      <c r="L2916" s="2">
        <f>IFERROR(VLOOKUP(C2916,BOTULISMO!$A$3:$C$19,3,FALSE),0)</f>
        <v>0</v>
      </c>
      <c r="M2916" s="2">
        <f>IFERROR(VLOOKUP(C2916,'LEISHMANIOSE VISCERAL'!$A$4:$C$454,3,FALSE),0)</f>
        <v>0</v>
      </c>
      <c r="N2916" s="2">
        <f>IFERROR(VLOOKUP(C2916,'LEISHMANIOSE TEGUMENTAR'!$A$4:$C$1681,3,FALSE),0)</f>
        <v>1</v>
      </c>
      <c r="O2916" s="2">
        <f>IFERROR(VLOOKUP(C2916,'FEBRE AMARELA'!$A$4:$C$38,3,FALSE),0)</f>
        <v>0</v>
      </c>
      <c r="P2916" s="2">
        <f>IFERROR(VLOOKUP(C2916,DENGUE!$A$5:$C$4097,3,FALSE),0)</f>
        <v>16</v>
      </c>
      <c r="Q2916" s="2">
        <f>IFERROR(VLOOKUP(C2916,'HEPATITE VIRAL'!$A$5:$C$3162,3,FALSE),0)</f>
        <v>8</v>
      </c>
      <c r="R2916" s="2">
        <f>IFERROR(VLOOKUP(C2916,'FEBRE MACULOSA'!$A$5:$C$181,3,FALSE),0)</f>
        <v>0</v>
      </c>
      <c r="S2916" s="2">
        <f>IFERROR(VLOOKUP(C2916,LEPTOSPIROSE!$A$5:$C$1176,3,FALSE),0)</f>
        <v>0</v>
      </c>
      <c r="T2916" s="2">
        <f>IFERROR(VLOOKUP(C2916,'DOENÇA DE CHAGAS'!$A$5:$C$100,3,FALSE),0)</f>
        <v>0</v>
      </c>
      <c r="U2916" s="2">
        <f>IFERROR(VLOOKUP(C2916,'PICADAS DE COBRAS'!$A$6:$C$4645,3,FALSE),0)</f>
        <v>20</v>
      </c>
      <c r="V2916">
        <f>IFERROR(VLOOKUP(C2916,'ZIKA VIRUS'!$A$5:$C$2399,3,FALSE),0)</f>
        <v>0</v>
      </c>
      <c r="W2916">
        <f>IFERROR(VLOOKUP(C2916,'FEBRE TIFÓIDE'!$A$5:$C$46,3,FALSE),0)</f>
        <v>0</v>
      </c>
      <c r="X2916">
        <f>IFERROR(VLOOKUP(C2916,HANTAVIROSE!$A$5:$C$153,3,FALSE),0)</f>
        <v>0</v>
      </c>
      <c r="Y2916">
        <f>IFERROR(VLOOKUP(C2916,MENINGITE!$A$5:$C$447,3,FALSE),0)</f>
        <v>0</v>
      </c>
      <c r="Z2916">
        <f>IFERROR(VLOOKUP(C2916,RAIVA!$A$5:$C$16,3,FALSE),0)</f>
        <v>0</v>
      </c>
    </row>
    <row r="2917" spans="1:26" x14ac:dyDescent="0.3">
      <c r="A2917" s="2" t="s">
        <v>5249</v>
      </c>
      <c r="B2917" s="2" t="s">
        <v>5259</v>
      </c>
      <c r="C2917" s="2">
        <v>120034</v>
      </c>
      <c r="D2917" s="2">
        <v>1200344</v>
      </c>
      <c r="E2917" s="2" t="s">
        <v>5249</v>
      </c>
      <c r="F2917" s="2" t="s">
        <v>5259</v>
      </c>
      <c r="G2917" s="2">
        <f>IFERROR(VLOOKUP(D2917,Coordenadas!$A$2:$D$5571,3,FALSE),0)</f>
        <v>-8.83291</v>
      </c>
      <c r="H2917" s="2">
        <f>IFERROR(VLOOKUP(D2917,Coordenadas!$A$2:$D$5571,4,FALSE),0)</f>
        <v>-69.267899999999997</v>
      </c>
      <c r="I2917" s="2" t="s">
        <v>5323</v>
      </c>
      <c r="J2917" s="2">
        <v>7981</v>
      </c>
      <c r="K2917" s="2" t="s">
        <v>5332</v>
      </c>
      <c r="L2917" s="2">
        <f>IFERROR(VLOOKUP(C2917,BOTULISMO!$A$3:$C$19,3,FALSE),0)</f>
        <v>0</v>
      </c>
      <c r="M2917" s="2">
        <f>IFERROR(VLOOKUP(C2917,'LEISHMANIOSE VISCERAL'!$A$4:$C$454,3,FALSE),0)</f>
        <v>0</v>
      </c>
      <c r="N2917" s="2">
        <f>IFERROR(VLOOKUP(C2917,'LEISHMANIOSE TEGUMENTAR'!$A$4:$C$1681,3,FALSE),0)</f>
        <v>30</v>
      </c>
      <c r="O2917" s="2">
        <f>IFERROR(VLOOKUP(C2917,'FEBRE AMARELA'!$A$4:$C$38,3,FALSE),0)</f>
        <v>0</v>
      </c>
      <c r="P2917" s="2">
        <f>IFERROR(VLOOKUP(C2917,DENGUE!$A$5:$C$4097,3,FALSE),0)</f>
        <v>9</v>
      </c>
      <c r="Q2917" s="2">
        <f>IFERROR(VLOOKUP(C2917,'HEPATITE VIRAL'!$A$5:$C$3162,3,FALSE),0)</f>
        <v>18</v>
      </c>
      <c r="R2917" s="2">
        <f>IFERROR(VLOOKUP(C2917,'FEBRE MACULOSA'!$A$5:$C$181,3,FALSE),0)</f>
        <v>0</v>
      </c>
      <c r="S2917" s="2">
        <f>IFERROR(VLOOKUP(C2917,LEPTOSPIROSE!$A$5:$C$1176,3,FALSE),0)</f>
        <v>0</v>
      </c>
      <c r="T2917" s="2">
        <f>IFERROR(VLOOKUP(C2917,'DOENÇA DE CHAGAS'!$A$5:$C$100,3,FALSE),0)</f>
        <v>0</v>
      </c>
      <c r="U2917" s="2">
        <f>IFERROR(VLOOKUP(C2917,'PICADAS DE COBRAS'!$A$6:$C$4645,3,FALSE),0)</f>
        <v>20</v>
      </c>
      <c r="V2917">
        <f>IFERROR(VLOOKUP(C2917,'ZIKA VIRUS'!$A$5:$C$2399,3,FALSE),0)</f>
        <v>2</v>
      </c>
      <c r="W2917">
        <f>IFERROR(VLOOKUP(C2917,'FEBRE TIFÓIDE'!$A$5:$C$46,3,FALSE),0)</f>
        <v>0</v>
      </c>
      <c r="X2917">
        <f>IFERROR(VLOOKUP(C2917,HANTAVIROSE!$A$5:$C$153,3,FALSE),0)</f>
        <v>0</v>
      </c>
      <c r="Y2917">
        <f>IFERROR(VLOOKUP(C2917,MENINGITE!$A$5:$C$447,3,FALSE),0)</f>
        <v>0</v>
      </c>
      <c r="Z2917">
        <f>IFERROR(VLOOKUP(C2917,RAIVA!$A$5:$C$16,3,FALSE),0)</f>
        <v>0</v>
      </c>
    </row>
    <row r="2918" spans="1:26" x14ac:dyDescent="0.3">
      <c r="A2918" s="2" t="s">
        <v>470</v>
      </c>
      <c r="B2918" s="2" t="s">
        <v>725</v>
      </c>
      <c r="C2918" s="2">
        <v>431175</v>
      </c>
      <c r="D2918" s="2">
        <v>4311759</v>
      </c>
      <c r="E2918" s="2" t="s">
        <v>470</v>
      </c>
      <c r="F2918" s="2" t="s">
        <v>725</v>
      </c>
      <c r="G2918" s="2">
        <f>IFERROR(VLOOKUP(D2918,Coordenadas!$A$2:$D$5571,3,FALSE),0)</f>
        <v>-29.585899999999999</v>
      </c>
      <c r="H2918" s="2">
        <f>IFERROR(VLOOKUP(D2918,Coordenadas!$A$2:$D$5571,4,FALSE),0)</f>
        <v>-55.484099999999998</v>
      </c>
      <c r="I2918" s="2" t="s">
        <v>5326</v>
      </c>
      <c r="J2918" s="2">
        <v>7072</v>
      </c>
      <c r="K2918" s="2" t="s">
        <v>5332</v>
      </c>
      <c r="L2918" s="2">
        <f>IFERROR(VLOOKUP(C2918,BOTULISMO!$A$3:$C$19,3,FALSE),0)</f>
        <v>0</v>
      </c>
      <c r="M2918" s="2">
        <f>IFERROR(VLOOKUP(C2918,'LEISHMANIOSE VISCERAL'!$A$4:$C$454,3,FALSE),0)</f>
        <v>0</v>
      </c>
      <c r="N2918" s="2">
        <f>IFERROR(VLOOKUP(C2918,'LEISHMANIOSE TEGUMENTAR'!$A$4:$C$1681,3,FALSE),0)</f>
        <v>0</v>
      </c>
      <c r="O2918" s="2">
        <f>IFERROR(VLOOKUP(C2918,'FEBRE AMARELA'!$A$4:$C$38,3,FALSE),0)</f>
        <v>0</v>
      </c>
      <c r="P2918" s="2">
        <f>IFERROR(VLOOKUP(C2918,DENGUE!$A$5:$C$4097,3,FALSE),0)</f>
        <v>0</v>
      </c>
      <c r="Q2918" s="2">
        <f>IFERROR(VLOOKUP(C2918,'HEPATITE VIRAL'!$A$5:$C$3162,3,FALSE),0)</f>
        <v>0</v>
      </c>
      <c r="R2918" s="2">
        <f>IFERROR(VLOOKUP(C2918,'FEBRE MACULOSA'!$A$5:$C$181,3,FALSE),0)</f>
        <v>0</v>
      </c>
      <c r="S2918" s="2">
        <f>IFERROR(VLOOKUP(C2918,LEPTOSPIROSE!$A$5:$C$1176,3,FALSE),0)</f>
        <v>0</v>
      </c>
      <c r="T2918" s="2">
        <f>IFERROR(VLOOKUP(C2918,'DOENÇA DE CHAGAS'!$A$5:$C$100,3,FALSE),0)</f>
        <v>0</v>
      </c>
      <c r="U2918" s="2">
        <f>IFERROR(VLOOKUP(C2918,'PICADAS DE COBRAS'!$A$6:$C$4645,3,FALSE),0)</f>
        <v>2</v>
      </c>
      <c r="V2918">
        <f>IFERROR(VLOOKUP(C2918,'ZIKA VIRUS'!$A$5:$C$2399,3,FALSE),0)</f>
        <v>0</v>
      </c>
      <c r="W2918">
        <f>IFERROR(VLOOKUP(C2918,'FEBRE TIFÓIDE'!$A$5:$C$46,3,FALSE),0)</f>
        <v>0</v>
      </c>
      <c r="X2918">
        <f>IFERROR(VLOOKUP(C2918,HANTAVIROSE!$A$5:$C$153,3,FALSE),0)</f>
        <v>0</v>
      </c>
      <c r="Y2918">
        <f>IFERROR(VLOOKUP(C2918,MENINGITE!$A$5:$C$447,3,FALSE),0)</f>
        <v>0</v>
      </c>
      <c r="Z2918">
        <f>IFERROR(VLOOKUP(C2918,RAIVA!$A$5:$C$16,3,FALSE),0)</f>
        <v>0</v>
      </c>
    </row>
    <row r="2919" spans="1:26" x14ac:dyDescent="0.3">
      <c r="A2919" s="2" t="s">
        <v>3257</v>
      </c>
      <c r="B2919" s="2" t="s">
        <v>3415</v>
      </c>
      <c r="C2919" s="2">
        <v>292040</v>
      </c>
      <c r="D2919" s="2">
        <v>2920403</v>
      </c>
      <c r="E2919" s="2" t="s">
        <v>3257</v>
      </c>
      <c r="F2919" s="2" t="s">
        <v>3415</v>
      </c>
      <c r="G2919" s="2">
        <f>IFERROR(VLOOKUP(D2919,Coordenadas!$A$2:$D$5571,3,FALSE),0)</f>
        <v>-14.147600000000001</v>
      </c>
      <c r="H2919" s="2">
        <f>IFERROR(VLOOKUP(D2919,Coordenadas!$A$2:$D$5571,4,FALSE),0)</f>
        <v>-40.239899999999999</v>
      </c>
      <c r="I2919" s="2" t="s">
        <v>5324</v>
      </c>
      <c r="J2919" s="2">
        <v>14387</v>
      </c>
      <c r="K2919" s="2" t="s">
        <v>5332</v>
      </c>
      <c r="L2919" s="2">
        <f>IFERROR(VLOOKUP(C2919,BOTULISMO!$A$3:$C$19,3,FALSE),0)</f>
        <v>0</v>
      </c>
      <c r="M2919" s="2">
        <f>IFERROR(VLOOKUP(C2919,'LEISHMANIOSE VISCERAL'!$A$4:$C$454,3,FALSE),0)</f>
        <v>0</v>
      </c>
      <c r="N2919" s="2">
        <f>IFERROR(VLOOKUP(C2919,'LEISHMANIOSE TEGUMENTAR'!$A$4:$C$1681,3,FALSE),0)</f>
        <v>1</v>
      </c>
      <c r="O2919" s="2">
        <f>IFERROR(VLOOKUP(C2919,'FEBRE AMARELA'!$A$4:$C$38,3,FALSE),0)</f>
        <v>0</v>
      </c>
      <c r="P2919" s="2">
        <f>IFERROR(VLOOKUP(C2919,DENGUE!$A$5:$C$4097,3,FALSE),0)</f>
        <v>270</v>
      </c>
      <c r="Q2919" s="2">
        <f>IFERROR(VLOOKUP(C2919,'HEPATITE VIRAL'!$A$5:$C$3162,3,FALSE),0)</f>
        <v>1</v>
      </c>
      <c r="R2919" s="2">
        <f>IFERROR(VLOOKUP(C2919,'FEBRE MACULOSA'!$A$5:$C$181,3,FALSE),0)</f>
        <v>0</v>
      </c>
      <c r="S2919" s="2">
        <f>IFERROR(VLOOKUP(C2919,LEPTOSPIROSE!$A$5:$C$1176,3,FALSE),0)</f>
        <v>0</v>
      </c>
      <c r="T2919" s="2">
        <f>IFERROR(VLOOKUP(C2919,'DOENÇA DE CHAGAS'!$A$5:$C$100,3,FALSE),0)</f>
        <v>0</v>
      </c>
      <c r="U2919" s="2">
        <f>IFERROR(VLOOKUP(C2919,'PICADAS DE COBRAS'!$A$6:$C$4645,3,FALSE),0)</f>
        <v>41</v>
      </c>
      <c r="V2919">
        <f>IFERROR(VLOOKUP(C2919,'ZIKA VIRUS'!$A$5:$C$2399,3,FALSE),0)</f>
        <v>7</v>
      </c>
      <c r="W2919">
        <f>IFERROR(VLOOKUP(C2919,'FEBRE TIFÓIDE'!$A$5:$C$46,3,FALSE),0)</f>
        <v>0</v>
      </c>
      <c r="X2919">
        <f>IFERROR(VLOOKUP(C2919,HANTAVIROSE!$A$5:$C$153,3,FALSE),0)</f>
        <v>0</v>
      </c>
      <c r="Y2919">
        <f>IFERROR(VLOOKUP(C2919,MENINGITE!$A$5:$C$447,3,FALSE),0)</f>
        <v>0</v>
      </c>
      <c r="Z2919">
        <f>IFERROR(VLOOKUP(C2919,RAIVA!$A$5:$C$16,3,FALSE),0)</f>
        <v>0</v>
      </c>
    </row>
    <row r="2920" spans="1:26" x14ac:dyDescent="0.3">
      <c r="A2920" s="2" t="s">
        <v>3257</v>
      </c>
      <c r="B2920" s="2" t="s">
        <v>3414</v>
      </c>
      <c r="C2920" s="2">
        <v>292045</v>
      </c>
      <c r="D2920" s="2">
        <v>2920452</v>
      </c>
      <c r="E2920" s="2" t="s">
        <v>3257</v>
      </c>
      <c r="F2920" s="2" t="s">
        <v>3414</v>
      </c>
      <c r="G2920" s="2">
        <f>IFERROR(VLOOKUP(D2920,Coordenadas!$A$2:$D$5571,3,FALSE),0)</f>
        <v>-10.7227</v>
      </c>
      <c r="H2920" s="2">
        <f>IFERROR(VLOOKUP(D2920,Coordenadas!$A$2:$D$5571,4,FALSE),0)</f>
        <v>-44.0428</v>
      </c>
      <c r="I2920" s="2" t="s">
        <v>5324</v>
      </c>
      <c r="J2920" s="2">
        <v>12592</v>
      </c>
      <c r="K2920" s="2" t="s">
        <v>5332</v>
      </c>
      <c r="L2920" s="2">
        <f>IFERROR(VLOOKUP(C2920,BOTULISMO!$A$3:$C$19,3,FALSE),0)</f>
        <v>0</v>
      </c>
      <c r="M2920" s="2">
        <f>IFERROR(VLOOKUP(C2920,'LEISHMANIOSE VISCERAL'!$A$4:$C$454,3,FALSE),0)</f>
        <v>0</v>
      </c>
      <c r="N2920" s="2">
        <f>IFERROR(VLOOKUP(C2920,'LEISHMANIOSE TEGUMENTAR'!$A$4:$C$1681,3,FALSE),0)</f>
        <v>0</v>
      </c>
      <c r="O2920" s="2">
        <f>IFERROR(VLOOKUP(C2920,'FEBRE AMARELA'!$A$4:$C$38,3,FALSE),0)</f>
        <v>0</v>
      </c>
      <c r="P2920" s="2">
        <f>IFERROR(VLOOKUP(C2920,DENGUE!$A$5:$C$4097,3,FALSE),0)</f>
        <v>0</v>
      </c>
      <c r="Q2920" s="2">
        <f>IFERROR(VLOOKUP(C2920,'HEPATITE VIRAL'!$A$5:$C$3162,3,FALSE),0)</f>
        <v>0</v>
      </c>
      <c r="R2920" s="2">
        <f>IFERROR(VLOOKUP(C2920,'FEBRE MACULOSA'!$A$5:$C$181,3,FALSE),0)</f>
        <v>0</v>
      </c>
      <c r="S2920" s="2">
        <f>IFERROR(VLOOKUP(C2920,LEPTOSPIROSE!$A$5:$C$1176,3,FALSE),0)</f>
        <v>0</v>
      </c>
      <c r="T2920" s="2">
        <f>IFERROR(VLOOKUP(C2920,'DOENÇA DE CHAGAS'!$A$5:$C$100,3,FALSE),0)</f>
        <v>0</v>
      </c>
      <c r="U2920" s="2">
        <f>IFERROR(VLOOKUP(C2920,'PICADAS DE COBRAS'!$A$6:$C$4645,3,FALSE),0)</f>
        <v>0</v>
      </c>
      <c r="V2920">
        <f>IFERROR(VLOOKUP(C2920,'ZIKA VIRUS'!$A$5:$C$2399,3,FALSE),0)</f>
        <v>0</v>
      </c>
      <c r="W2920">
        <f>IFERROR(VLOOKUP(C2920,'FEBRE TIFÓIDE'!$A$5:$C$46,3,FALSE),0)</f>
        <v>0</v>
      </c>
      <c r="X2920">
        <f>IFERROR(VLOOKUP(C2920,HANTAVIROSE!$A$5:$C$153,3,FALSE),0)</f>
        <v>0</v>
      </c>
      <c r="Y2920">
        <f>IFERROR(VLOOKUP(C2920,MENINGITE!$A$5:$C$447,3,FALSE),0)</f>
        <v>0</v>
      </c>
      <c r="Z2920">
        <f>IFERROR(VLOOKUP(C2920,RAIVA!$A$5:$C$16,3,FALSE),0)</f>
        <v>0</v>
      </c>
    </row>
    <row r="2921" spans="1:26" x14ac:dyDescent="0.3">
      <c r="A2921" s="2" t="s">
        <v>2425</v>
      </c>
      <c r="B2921" s="2" t="s">
        <v>2812</v>
      </c>
      <c r="C2921" s="2">
        <v>313960</v>
      </c>
      <c r="D2921" s="2">
        <v>3139607</v>
      </c>
      <c r="E2921" s="2" t="s">
        <v>2425</v>
      </c>
      <c r="F2921" s="2" t="s">
        <v>2812</v>
      </c>
      <c r="G2921" s="2">
        <f>IFERROR(VLOOKUP(D2921,Coordenadas!$A$2:$D$5571,3,FALSE),0)</f>
        <v>-18.7761</v>
      </c>
      <c r="H2921" s="2">
        <f>IFERROR(VLOOKUP(D2921,Coordenadas!$A$2:$D$5571,4,FALSE),0)</f>
        <v>-40.987400000000001</v>
      </c>
      <c r="I2921" s="2" t="s">
        <v>5325</v>
      </c>
      <c r="J2921" s="2">
        <v>27111</v>
      </c>
      <c r="K2921" s="2" t="s">
        <v>5330</v>
      </c>
      <c r="L2921" s="2">
        <f>IFERROR(VLOOKUP(C2921,BOTULISMO!$A$3:$C$19,3,FALSE),0)</f>
        <v>0</v>
      </c>
      <c r="M2921" s="2">
        <f>IFERROR(VLOOKUP(C2921,'LEISHMANIOSE VISCERAL'!$A$4:$C$454,3,FALSE),0)</f>
        <v>0</v>
      </c>
      <c r="N2921" s="2">
        <f>IFERROR(VLOOKUP(C2921,'LEISHMANIOSE TEGUMENTAR'!$A$4:$C$1681,3,FALSE),0)</f>
        <v>0</v>
      </c>
      <c r="O2921" s="2">
        <f>IFERROR(VLOOKUP(C2921,'FEBRE AMARELA'!$A$4:$C$38,3,FALSE),0)</f>
        <v>0</v>
      </c>
      <c r="P2921" s="2">
        <f>IFERROR(VLOOKUP(C2921,DENGUE!$A$5:$C$4097,3,FALSE),0)</f>
        <v>937</v>
      </c>
      <c r="Q2921" s="2">
        <f>IFERROR(VLOOKUP(C2921,'HEPATITE VIRAL'!$A$5:$C$3162,3,FALSE),0)</f>
        <v>1</v>
      </c>
      <c r="R2921" s="2">
        <f>IFERROR(VLOOKUP(C2921,'FEBRE MACULOSA'!$A$5:$C$181,3,FALSE),0)</f>
        <v>0</v>
      </c>
      <c r="S2921" s="2">
        <f>IFERROR(VLOOKUP(C2921,LEPTOSPIROSE!$A$5:$C$1176,3,FALSE),0)</f>
        <v>0</v>
      </c>
      <c r="T2921" s="2">
        <f>IFERROR(VLOOKUP(C2921,'DOENÇA DE CHAGAS'!$A$5:$C$100,3,FALSE),0)</f>
        <v>0</v>
      </c>
      <c r="U2921" s="2">
        <f>IFERROR(VLOOKUP(C2921,'PICADAS DE COBRAS'!$A$6:$C$4645,3,FALSE),0)</f>
        <v>216</v>
      </c>
      <c r="V2921">
        <f>IFERROR(VLOOKUP(C2921,'ZIKA VIRUS'!$A$5:$C$2399,3,FALSE),0)</f>
        <v>14</v>
      </c>
      <c r="W2921">
        <f>IFERROR(VLOOKUP(C2921,'FEBRE TIFÓIDE'!$A$5:$C$46,3,FALSE),0)</f>
        <v>0</v>
      </c>
      <c r="X2921">
        <f>IFERROR(VLOOKUP(C2921,HANTAVIROSE!$A$5:$C$153,3,FALSE),0)</f>
        <v>0</v>
      </c>
      <c r="Y2921">
        <f>IFERROR(VLOOKUP(C2921,MENINGITE!$A$5:$C$447,3,FALSE),0)</f>
        <v>0</v>
      </c>
      <c r="Z2921">
        <f>IFERROR(VLOOKUP(C2921,RAIVA!$A$5:$C$16,3,FALSE),0)</f>
        <v>0</v>
      </c>
    </row>
    <row r="2922" spans="1:26" x14ac:dyDescent="0.3">
      <c r="A2922" s="2" t="s">
        <v>2349</v>
      </c>
      <c r="B2922" s="2" t="s">
        <v>2383</v>
      </c>
      <c r="C2922" s="2">
        <v>320330</v>
      </c>
      <c r="D2922" s="2">
        <v>3203304</v>
      </c>
      <c r="E2922" s="2" t="s">
        <v>2349</v>
      </c>
      <c r="F2922" s="2" t="s">
        <v>2383</v>
      </c>
      <c r="G2922" s="2">
        <f>IFERROR(VLOOKUP(D2922,Coordenadas!$A$2:$D$5571,3,FALSE),0)</f>
        <v>-18.859400000000001</v>
      </c>
      <c r="H2922" s="2">
        <f>IFERROR(VLOOKUP(D2922,Coordenadas!$A$2:$D$5571,4,FALSE),0)</f>
        <v>-41.124000000000002</v>
      </c>
      <c r="I2922" s="2" t="s">
        <v>5325</v>
      </c>
      <c r="J2922" s="2">
        <v>13612</v>
      </c>
      <c r="K2922" s="2" t="s">
        <v>5332</v>
      </c>
      <c r="L2922" s="2">
        <f>IFERROR(VLOOKUP(C2922,BOTULISMO!$A$3:$C$19,3,FALSE),0)</f>
        <v>0</v>
      </c>
      <c r="M2922" s="2">
        <f>IFERROR(VLOOKUP(C2922,'LEISHMANIOSE VISCERAL'!$A$4:$C$454,3,FALSE),0)</f>
        <v>0</v>
      </c>
      <c r="N2922" s="2">
        <f>IFERROR(VLOOKUP(C2922,'LEISHMANIOSE TEGUMENTAR'!$A$4:$C$1681,3,FALSE),0)</f>
        <v>0</v>
      </c>
      <c r="O2922" s="2">
        <f>IFERROR(VLOOKUP(C2922,'FEBRE AMARELA'!$A$4:$C$38,3,FALSE),0)</f>
        <v>0</v>
      </c>
      <c r="P2922" s="2">
        <f>IFERROR(VLOOKUP(C2922,DENGUE!$A$5:$C$4097,3,FALSE),0)</f>
        <v>0</v>
      </c>
      <c r="Q2922" s="2">
        <f>IFERROR(VLOOKUP(C2922,'HEPATITE VIRAL'!$A$5:$C$3162,3,FALSE),0)</f>
        <v>0</v>
      </c>
      <c r="R2922" s="2">
        <f>IFERROR(VLOOKUP(C2922,'FEBRE MACULOSA'!$A$5:$C$181,3,FALSE),0)</f>
        <v>0</v>
      </c>
      <c r="S2922" s="2">
        <f>IFERROR(VLOOKUP(C2922,LEPTOSPIROSE!$A$5:$C$1176,3,FALSE),0)</f>
        <v>0</v>
      </c>
      <c r="T2922" s="2">
        <f>IFERROR(VLOOKUP(C2922,'DOENÇA DE CHAGAS'!$A$5:$C$100,3,FALSE),0)</f>
        <v>0</v>
      </c>
      <c r="U2922" s="2">
        <f>IFERROR(VLOOKUP(C2922,'PICADAS DE COBRAS'!$A$6:$C$4645,3,FALSE),0)</f>
        <v>0</v>
      </c>
      <c r="V2922">
        <f>IFERROR(VLOOKUP(C2922,'ZIKA VIRUS'!$A$5:$C$2399,3,FALSE),0)</f>
        <v>6</v>
      </c>
      <c r="W2922">
        <f>IFERROR(VLOOKUP(C2922,'FEBRE TIFÓIDE'!$A$5:$C$46,3,FALSE),0)</f>
        <v>0</v>
      </c>
      <c r="X2922">
        <f>IFERROR(VLOOKUP(C2922,HANTAVIROSE!$A$5:$C$153,3,FALSE),0)</f>
        <v>0</v>
      </c>
      <c r="Y2922">
        <f>IFERROR(VLOOKUP(C2922,MENINGITE!$A$5:$C$447,3,FALSE),0)</f>
        <v>0</v>
      </c>
      <c r="Z2922">
        <f>IFERROR(VLOOKUP(C2922,RAIVA!$A$5:$C$16,3,FALSE),0)</f>
        <v>0</v>
      </c>
    </row>
    <row r="2923" spans="1:26" x14ac:dyDescent="0.3">
      <c r="A2923" s="2" t="s">
        <v>470</v>
      </c>
      <c r="B2923" s="2" t="s">
        <v>724</v>
      </c>
      <c r="C2923" s="2">
        <v>431177</v>
      </c>
      <c r="D2923" s="2">
        <v>4311775</v>
      </c>
      <c r="E2923" s="2" t="s">
        <v>470</v>
      </c>
      <c r="F2923" s="2" t="s">
        <v>724</v>
      </c>
      <c r="G2923" s="2">
        <f>IFERROR(VLOOKUP(D2923,Coordenadas!$A$2:$D$5571,3,FALSE),0)</f>
        <v>-29.6798</v>
      </c>
      <c r="H2923" s="2">
        <f>IFERROR(VLOOKUP(D2923,Coordenadas!$A$2:$D$5571,4,FALSE),0)</f>
        <v>-50.207900000000002</v>
      </c>
      <c r="I2923" s="2" t="s">
        <v>5326</v>
      </c>
      <c r="J2923" s="2">
        <v>6905</v>
      </c>
      <c r="K2923" s="2" t="s">
        <v>5332</v>
      </c>
      <c r="L2923" s="2">
        <f>IFERROR(VLOOKUP(C2923,BOTULISMO!$A$3:$C$19,3,FALSE),0)</f>
        <v>0</v>
      </c>
      <c r="M2923" s="2">
        <f>IFERROR(VLOOKUP(C2923,'LEISHMANIOSE VISCERAL'!$A$4:$C$454,3,FALSE),0)</f>
        <v>0</v>
      </c>
      <c r="N2923" s="2">
        <f>IFERROR(VLOOKUP(C2923,'LEISHMANIOSE TEGUMENTAR'!$A$4:$C$1681,3,FALSE),0)</f>
        <v>0</v>
      </c>
      <c r="O2923" s="2">
        <f>IFERROR(VLOOKUP(C2923,'FEBRE AMARELA'!$A$4:$C$38,3,FALSE),0)</f>
        <v>0</v>
      </c>
      <c r="P2923" s="2">
        <f>IFERROR(VLOOKUP(C2923,DENGUE!$A$5:$C$4097,3,FALSE),0)</f>
        <v>0</v>
      </c>
      <c r="Q2923" s="2">
        <f>IFERROR(VLOOKUP(C2923,'HEPATITE VIRAL'!$A$5:$C$3162,3,FALSE),0)</f>
        <v>0</v>
      </c>
      <c r="R2923" s="2">
        <f>IFERROR(VLOOKUP(C2923,'FEBRE MACULOSA'!$A$5:$C$181,3,FALSE),0)</f>
        <v>0</v>
      </c>
      <c r="S2923" s="2">
        <f>IFERROR(VLOOKUP(C2923,LEPTOSPIROSE!$A$5:$C$1176,3,FALSE),0)</f>
        <v>0</v>
      </c>
      <c r="T2923" s="2">
        <f>IFERROR(VLOOKUP(C2923,'DOENÇA DE CHAGAS'!$A$5:$C$100,3,FALSE),0)</f>
        <v>0</v>
      </c>
      <c r="U2923" s="2">
        <f>IFERROR(VLOOKUP(C2923,'PICADAS DE COBRAS'!$A$6:$C$4645,3,FALSE),0)</f>
        <v>0</v>
      </c>
      <c r="V2923">
        <f>IFERROR(VLOOKUP(C2923,'ZIKA VIRUS'!$A$5:$C$2399,3,FALSE),0)</f>
        <v>0</v>
      </c>
      <c r="W2923">
        <f>IFERROR(VLOOKUP(C2923,'FEBRE TIFÓIDE'!$A$5:$C$46,3,FALSE),0)</f>
        <v>0</v>
      </c>
      <c r="X2923">
        <f>IFERROR(VLOOKUP(C2923,HANTAVIROSE!$A$5:$C$153,3,FALSE),0)</f>
        <v>0</v>
      </c>
      <c r="Y2923">
        <f>IFERROR(VLOOKUP(C2923,MENINGITE!$A$5:$C$447,3,FALSE),0)</f>
        <v>0</v>
      </c>
      <c r="Z2923">
        <f>IFERROR(VLOOKUP(C2923,RAIVA!$A$5:$C$16,3,FALSE),0)</f>
        <v>0</v>
      </c>
    </row>
    <row r="2924" spans="1:26" x14ac:dyDescent="0.3">
      <c r="A2924" s="2" t="s">
        <v>2425</v>
      </c>
      <c r="B2924" s="2" t="s">
        <v>2810</v>
      </c>
      <c r="C2924" s="2">
        <v>313980</v>
      </c>
      <c r="D2924" s="2">
        <v>3139805</v>
      </c>
      <c r="E2924" s="2" t="s">
        <v>2425</v>
      </c>
      <c r="F2924" s="2" t="s">
        <v>2810</v>
      </c>
      <c r="G2924" s="2">
        <f>IFERROR(VLOOKUP(D2924,Coordenadas!$A$2:$D$5571,3,FALSE),0)</f>
        <v>-21.870699999999999</v>
      </c>
      <c r="H2924" s="2">
        <f>IFERROR(VLOOKUP(D2924,Coordenadas!$A$2:$D$5571,4,FALSE),0)</f>
        <v>-43.0062</v>
      </c>
      <c r="I2924" s="2" t="s">
        <v>5325</v>
      </c>
      <c r="J2924" s="2">
        <v>11749</v>
      </c>
      <c r="K2924" s="2" t="s">
        <v>5332</v>
      </c>
      <c r="L2924" s="2">
        <f>IFERROR(VLOOKUP(C2924,BOTULISMO!$A$3:$C$19,3,FALSE),0)</f>
        <v>0</v>
      </c>
      <c r="M2924" s="2">
        <f>IFERROR(VLOOKUP(C2924,'LEISHMANIOSE VISCERAL'!$A$4:$C$454,3,FALSE),0)</f>
        <v>0</v>
      </c>
      <c r="N2924" s="2">
        <f>IFERROR(VLOOKUP(C2924,'LEISHMANIOSE TEGUMENTAR'!$A$4:$C$1681,3,FALSE),0)</f>
        <v>0</v>
      </c>
      <c r="O2924" s="2">
        <f>IFERROR(VLOOKUP(C2924,'FEBRE AMARELA'!$A$4:$C$38,3,FALSE),0)</f>
        <v>0</v>
      </c>
      <c r="P2924" s="2">
        <f>IFERROR(VLOOKUP(C2924,DENGUE!$A$5:$C$4097,3,FALSE),0)</f>
        <v>5</v>
      </c>
      <c r="Q2924" s="2">
        <f>IFERROR(VLOOKUP(C2924,'HEPATITE VIRAL'!$A$5:$C$3162,3,FALSE),0)</f>
        <v>1</v>
      </c>
      <c r="R2924" s="2">
        <f>IFERROR(VLOOKUP(C2924,'FEBRE MACULOSA'!$A$5:$C$181,3,FALSE),0)</f>
        <v>0</v>
      </c>
      <c r="S2924" s="2">
        <f>IFERROR(VLOOKUP(C2924,LEPTOSPIROSE!$A$5:$C$1176,3,FALSE),0)</f>
        <v>0</v>
      </c>
      <c r="T2924" s="2">
        <f>IFERROR(VLOOKUP(C2924,'DOENÇA DE CHAGAS'!$A$5:$C$100,3,FALSE),0)</f>
        <v>0</v>
      </c>
      <c r="U2924" s="2">
        <f>IFERROR(VLOOKUP(C2924,'PICADAS DE COBRAS'!$A$6:$C$4645,3,FALSE),0)</f>
        <v>18</v>
      </c>
      <c r="V2924">
        <f>IFERROR(VLOOKUP(C2924,'ZIKA VIRUS'!$A$5:$C$2399,3,FALSE),0)</f>
        <v>1</v>
      </c>
      <c r="W2924">
        <f>IFERROR(VLOOKUP(C2924,'FEBRE TIFÓIDE'!$A$5:$C$46,3,FALSE),0)</f>
        <v>0</v>
      </c>
      <c r="X2924">
        <f>IFERROR(VLOOKUP(C2924,HANTAVIROSE!$A$5:$C$153,3,FALSE),0)</f>
        <v>0</v>
      </c>
      <c r="Y2924">
        <f>IFERROR(VLOOKUP(C2924,MENINGITE!$A$5:$C$447,3,FALSE),0)</f>
        <v>0</v>
      </c>
      <c r="Z2924">
        <f>IFERROR(VLOOKUP(C2924,RAIVA!$A$5:$C$16,3,FALSE),0)</f>
        <v>0</v>
      </c>
    </row>
    <row r="2925" spans="1:26" x14ac:dyDescent="0.3">
      <c r="A2925" s="2" t="s">
        <v>3723</v>
      </c>
      <c r="B2925" s="2" t="s">
        <v>3768</v>
      </c>
      <c r="C2925" s="2">
        <v>270490</v>
      </c>
      <c r="D2925" s="2">
        <v>2704906</v>
      </c>
      <c r="E2925" s="2" t="s">
        <v>3723</v>
      </c>
      <c r="F2925" s="2" t="s">
        <v>3768</v>
      </c>
      <c r="G2925" s="2">
        <f>IFERROR(VLOOKUP(D2925,Coordenadas!$A$2:$D$5571,3,FALSE),0)</f>
        <v>-9.4473900000000004</v>
      </c>
      <c r="H2925" s="2">
        <f>IFERROR(VLOOKUP(D2925,Coordenadas!$A$2:$D$5571,4,FALSE),0)</f>
        <v>-36.388100000000001</v>
      </c>
      <c r="I2925" s="2" t="s">
        <v>5324</v>
      </c>
      <c r="J2925" s="2">
        <v>3652</v>
      </c>
      <c r="K2925" s="2" t="s">
        <v>5332</v>
      </c>
      <c r="L2925" s="2">
        <f>IFERROR(VLOOKUP(C2925,BOTULISMO!$A$3:$C$19,3,FALSE),0)</f>
        <v>0</v>
      </c>
      <c r="M2925" s="2">
        <f>IFERROR(VLOOKUP(C2925,'LEISHMANIOSE VISCERAL'!$A$4:$C$454,3,FALSE),0)</f>
        <v>0</v>
      </c>
      <c r="N2925" s="2">
        <f>IFERROR(VLOOKUP(C2925,'LEISHMANIOSE TEGUMENTAR'!$A$4:$C$1681,3,FALSE),0)</f>
        <v>0</v>
      </c>
      <c r="O2925" s="2">
        <f>IFERROR(VLOOKUP(C2925,'FEBRE AMARELA'!$A$4:$C$38,3,FALSE),0)</f>
        <v>0</v>
      </c>
      <c r="P2925" s="2">
        <f>IFERROR(VLOOKUP(C2925,DENGUE!$A$5:$C$4097,3,FALSE),0)</f>
        <v>12</v>
      </c>
      <c r="Q2925" s="2">
        <f>IFERROR(VLOOKUP(C2925,'HEPATITE VIRAL'!$A$5:$C$3162,3,FALSE),0)</f>
        <v>0</v>
      </c>
      <c r="R2925" s="2">
        <f>IFERROR(VLOOKUP(C2925,'FEBRE MACULOSA'!$A$5:$C$181,3,FALSE),0)</f>
        <v>0</v>
      </c>
      <c r="S2925" s="2">
        <f>IFERROR(VLOOKUP(C2925,LEPTOSPIROSE!$A$5:$C$1176,3,FALSE),0)</f>
        <v>0</v>
      </c>
      <c r="T2925" s="2">
        <f>IFERROR(VLOOKUP(C2925,'DOENÇA DE CHAGAS'!$A$5:$C$100,3,FALSE),0)</f>
        <v>0</v>
      </c>
      <c r="U2925" s="2">
        <f>IFERROR(VLOOKUP(C2925,'PICADAS DE COBRAS'!$A$6:$C$4645,3,FALSE),0)</f>
        <v>0</v>
      </c>
      <c r="V2925">
        <f>IFERROR(VLOOKUP(C2925,'ZIKA VIRUS'!$A$5:$C$2399,3,FALSE),0)</f>
        <v>0</v>
      </c>
      <c r="W2925">
        <f>IFERROR(VLOOKUP(C2925,'FEBRE TIFÓIDE'!$A$5:$C$46,3,FALSE),0)</f>
        <v>0</v>
      </c>
      <c r="X2925">
        <f>IFERROR(VLOOKUP(C2925,HANTAVIROSE!$A$5:$C$153,3,FALSE),0)</f>
        <v>0</v>
      </c>
      <c r="Y2925">
        <f>IFERROR(VLOOKUP(C2925,MENINGITE!$A$5:$C$447,3,FALSE),0)</f>
        <v>0</v>
      </c>
      <c r="Z2925">
        <f>IFERROR(VLOOKUP(C2925,RAIVA!$A$5:$C$16,3,FALSE),0)</f>
        <v>0</v>
      </c>
    </row>
    <row r="2926" spans="1:26" x14ac:dyDescent="0.3">
      <c r="A2926" s="2" t="s">
        <v>3</v>
      </c>
      <c r="B2926" s="2" t="s">
        <v>111</v>
      </c>
      <c r="C2926" s="2">
        <v>521280</v>
      </c>
      <c r="D2926" s="2">
        <v>5212808</v>
      </c>
      <c r="E2926" s="2" t="s">
        <v>3</v>
      </c>
      <c r="F2926" s="2" t="s">
        <v>111</v>
      </c>
      <c r="G2926" s="2">
        <f>IFERROR(VLOOKUP(D2926,Coordenadas!$A$2:$D$5571,3,FALSE),0)</f>
        <v>-14.014799999999999</v>
      </c>
      <c r="H2926" s="2">
        <f>IFERROR(VLOOKUP(D2926,Coordenadas!$A$2:$D$5571,4,FALSE),0)</f>
        <v>-49.177700000000002</v>
      </c>
      <c r="I2926" s="2" t="s">
        <v>5327</v>
      </c>
      <c r="J2926" s="2">
        <v>10649</v>
      </c>
      <c r="K2926" s="2" t="s">
        <v>5332</v>
      </c>
      <c r="L2926" s="2">
        <f>IFERROR(VLOOKUP(C2926,BOTULISMO!$A$3:$C$19,3,FALSE),0)</f>
        <v>0</v>
      </c>
      <c r="M2926" s="2">
        <f>IFERROR(VLOOKUP(C2926,'LEISHMANIOSE VISCERAL'!$A$4:$C$454,3,FALSE),0)</f>
        <v>0</v>
      </c>
      <c r="N2926" s="2">
        <f>IFERROR(VLOOKUP(C2926,'LEISHMANIOSE TEGUMENTAR'!$A$4:$C$1681,3,FALSE),0)</f>
        <v>2</v>
      </c>
      <c r="O2926" s="2">
        <f>IFERROR(VLOOKUP(C2926,'FEBRE AMARELA'!$A$4:$C$38,3,FALSE),0)</f>
        <v>0</v>
      </c>
      <c r="P2926" s="2">
        <f>IFERROR(VLOOKUP(C2926,DENGUE!$A$5:$C$4097,3,FALSE),0)</f>
        <v>44</v>
      </c>
      <c r="Q2926" s="2">
        <f>IFERROR(VLOOKUP(C2926,'HEPATITE VIRAL'!$A$5:$C$3162,3,FALSE),0)</f>
        <v>0</v>
      </c>
      <c r="R2926" s="2">
        <f>IFERROR(VLOOKUP(C2926,'FEBRE MACULOSA'!$A$5:$C$181,3,FALSE),0)</f>
        <v>0</v>
      </c>
      <c r="S2926" s="2">
        <f>IFERROR(VLOOKUP(C2926,LEPTOSPIROSE!$A$5:$C$1176,3,FALSE),0)</f>
        <v>0</v>
      </c>
      <c r="T2926" s="2">
        <f>IFERROR(VLOOKUP(C2926,'DOENÇA DE CHAGAS'!$A$5:$C$100,3,FALSE),0)</f>
        <v>0</v>
      </c>
      <c r="U2926" s="2">
        <f>IFERROR(VLOOKUP(C2926,'PICADAS DE COBRAS'!$A$6:$C$4645,3,FALSE),0)</f>
        <v>9</v>
      </c>
      <c r="V2926">
        <f>IFERROR(VLOOKUP(C2926,'ZIKA VIRUS'!$A$5:$C$2399,3,FALSE),0)</f>
        <v>0</v>
      </c>
      <c r="W2926">
        <f>IFERROR(VLOOKUP(C2926,'FEBRE TIFÓIDE'!$A$5:$C$46,3,FALSE),0)</f>
        <v>0</v>
      </c>
      <c r="X2926">
        <f>IFERROR(VLOOKUP(C2926,HANTAVIROSE!$A$5:$C$153,3,FALSE),0)</f>
        <v>0</v>
      </c>
      <c r="Y2926">
        <f>IFERROR(VLOOKUP(C2926,MENINGITE!$A$5:$C$447,3,FALSE),0)</f>
        <v>0</v>
      </c>
      <c r="Z2926">
        <f>IFERROR(VLOOKUP(C2926,RAIVA!$A$5:$C$16,3,FALSE),0)</f>
        <v>0</v>
      </c>
    </row>
    <row r="2927" spans="1:26" x14ac:dyDescent="0.3">
      <c r="A2927" s="2" t="s">
        <v>5190</v>
      </c>
      <c r="B2927" s="2" t="s">
        <v>5211</v>
      </c>
      <c r="C2927" s="2">
        <v>130280</v>
      </c>
      <c r="D2927" s="2">
        <v>1302801</v>
      </c>
      <c r="E2927" s="2" t="s">
        <v>5190</v>
      </c>
      <c r="F2927" s="2" t="s">
        <v>5211</v>
      </c>
      <c r="G2927" s="2">
        <f>IFERROR(VLOOKUP(D2927,Coordenadas!$A$2:$D$5571,3,FALSE),0)</f>
        <v>-1.8531299999999999</v>
      </c>
      <c r="H2927" s="2">
        <f>IFERROR(VLOOKUP(D2927,Coordenadas!$A$2:$D$5571,4,FALSE),0)</f>
        <v>-65.572999999999993</v>
      </c>
      <c r="I2927" s="2" t="s">
        <v>5323</v>
      </c>
      <c r="J2927" s="2">
        <v>17528</v>
      </c>
      <c r="K2927" s="2" t="s">
        <v>5332</v>
      </c>
      <c r="L2927" s="2">
        <f>IFERROR(VLOOKUP(C2927,BOTULISMO!$A$3:$C$19,3,FALSE),0)</f>
        <v>0</v>
      </c>
      <c r="M2927" s="2">
        <f>IFERROR(VLOOKUP(C2927,'LEISHMANIOSE VISCERAL'!$A$4:$C$454,3,FALSE),0)</f>
        <v>0</v>
      </c>
      <c r="N2927" s="2">
        <f>IFERROR(VLOOKUP(C2927,'LEISHMANIOSE TEGUMENTAR'!$A$4:$C$1681,3,FALSE),0)</f>
        <v>2</v>
      </c>
      <c r="O2927" s="2">
        <f>IFERROR(VLOOKUP(C2927,'FEBRE AMARELA'!$A$4:$C$38,3,FALSE),0)</f>
        <v>0</v>
      </c>
      <c r="P2927" s="2">
        <f>IFERROR(VLOOKUP(C2927,DENGUE!$A$5:$C$4097,3,FALSE),0)</f>
        <v>0</v>
      </c>
      <c r="Q2927" s="2">
        <f>IFERROR(VLOOKUP(C2927,'HEPATITE VIRAL'!$A$5:$C$3162,3,FALSE),0)</f>
        <v>1</v>
      </c>
      <c r="R2927" s="2">
        <f>IFERROR(VLOOKUP(C2927,'FEBRE MACULOSA'!$A$5:$C$181,3,FALSE),0)</f>
        <v>0</v>
      </c>
      <c r="S2927" s="2">
        <f>IFERROR(VLOOKUP(C2927,LEPTOSPIROSE!$A$5:$C$1176,3,FALSE),0)</f>
        <v>0</v>
      </c>
      <c r="T2927" s="2">
        <f>IFERROR(VLOOKUP(C2927,'DOENÇA DE CHAGAS'!$A$5:$C$100,3,FALSE),0)</f>
        <v>0</v>
      </c>
      <c r="U2927" s="2">
        <f>IFERROR(VLOOKUP(C2927,'PICADAS DE COBRAS'!$A$6:$C$4645,3,FALSE),0)</f>
        <v>5</v>
      </c>
      <c r="V2927">
        <f>IFERROR(VLOOKUP(C2927,'ZIKA VIRUS'!$A$5:$C$2399,3,FALSE),0)</f>
        <v>0</v>
      </c>
      <c r="W2927">
        <f>IFERROR(VLOOKUP(C2927,'FEBRE TIFÓIDE'!$A$5:$C$46,3,FALSE),0)</f>
        <v>0</v>
      </c>
      <c r="X2927">
        <f>IFERROR(VLOOKUP(C2927,HANTAVIROSE!$A$5:$C$153,3,FALSE),0)</f>
        <v>0</v>
      </c>
      <c r="Y2927">
        <f>IFERROR(VLOOKUP(C2927,MENINGITE!$A$5:$C$447,3,FALSE),0)</f>
        <v>0</v>
      </c>
      <c r="Z2927">
        <f>IFERROR(VLOOKUP(C2927,RAIVA!$A$5:$C$16,3,FALSE),0)</f>
        <v>0</v>
      </c>
    </row>
    <row r="2928" spans="1:26" x14ac:dyDescent="0.3">
      <c r="A2928" s="2" t="s">
        <v>5044</v>
      </c>
      <c r="B2928" s="2" t="s">
        <v>5115</v>
      </c>
      <c r="C2928" s="2">
        <v>150420</v>
      </c>
      <c r="D2928" s="2">
        <v>1504208</v>
      </c>
      <c r="E2928" s="2" t="s">
        <v>5044</v>
      </c>
      <c r="F2928" s="2" t="s">
        <v>5115</v>
      </c>
      <c r="G2928" s="2">
        <f>IFERROR(VLOOKUP(D2928,Coordenadas!$A$2:$D$5571,3,FALSE),0)</f>
        <v>-5.3807499999999999</v>
      </c>
      <c r="H2928" s="2">
        <f>IFERROR(VLOOKUP(D2928,Coordenadas!$A$2:$D$5571,4,FALSE),0)</f>
        <v>-49.1327</v>
      </c>
      <c r="I2928" s="2" t="s">
        <v>5323</v>
      </c>
      <c r="J2928" s="2">
        <v>233669</v>
      </c>
      <c r="K2928" s="2" t="s">
        <v>5333</v>
      </c>
      <c r="L2928" s="2">
        <f>IFERROR(VLOOKUP(C2928,BOTULISMO!$A$3:$C$19,3,FALSE),0)</f>
        <v>0</v>
      </c>
      <c r="M2928" s="2">
        <f>IFERROR(VLOOKUP(C2928,'LEISHMANIOSE VISCERAL'!$A$4:$C$454,3,FALSE),0)</f>
        <v>42</v>
      </c>
      <c r="N2928" s="2">
        <f>IFERROR(VLOOKUP(C2928,'LEISHMANIOSE TEGUMENTAR'!$A$4:$C$1681,3,FALSE),0)</f>
        <v>42</v>
      </c>
      <c r="O2928" s="2">
        <f>IFERROR(VLOOKUP(C2928,'FEBRE AMARELA'!$A$4:$C$38,3,FALSE),0)</f>
        <v>0</v>
      </c>
      <c r="P2928" s="2">
        <f>IFERROR(VLOOKUP(C2928,DENGUE!$A$5:$C$4097,3,FALSE),0)</f>
        <v>1</v>
      </c>
      <c r="Q2928" s="2">
        <f>IFERROR(VLOOKUP(C2928,'HEPATITE VIRAL'!$A$5:$C$3162,3,FALSE),0)</f>
        <v>145</v>
      </c>
      <c r="R2928" s="2">
        <f>IFERROR(VLOOKUP(C2928,'FEBRE MACULOSA'!$A$5:$C$181,3,FALSE),0)</f>
        <v>0</v>
      </c>
      <c r="S2928" s="2">
        <f>IFERROR(VLOOKUP(C2928,LEPTOSPIROSE!$A$5:$C$1176,3,FALSE),0)</f>
        <v>1</v>
      </c>
      <c r="T2928" s="2">
        <f>IFERROR(VLOOKUP(C2928,'DOENÇA DE CHAGAS'!$A$5:$C$100,3,FALSE),0)</f>
        <v>0</v>
      </c>
      <c r="U2928" s="2">
        <f>IFERROR(VLOOKUP(C2928,'PICADAS DE COBRAS'!$A$6:$C$4645,3,FALSE),0)</f>
        <v>239</v>
      </c>
      <c r="V2928">
        <f>IFERROR(VLOOKUP(C2928,'ZIKA VIRUS'!$A$5:$C$2399,3,FALSE),0)</f>
        <v>1</v>
      </c>
      <c r="W2928">
        <f>IFERROR(VLOOKUP(C2928,'FEBRE TIFÓIDE'!$A$5:$C$46,3,FALSE),0)</f>
        <v>0</v>
      </c>
      <c r="X2928">
        <f>IFERROR(VLOOKUP(C2928,HANTAVIROSE!$A$5:$C$153,3,FALSE),0)</f>
        <v>0</v>
      </c>
      <c r="Y2928">
        <f>IFERROR(VLOOKUP(C2928,MENINGITE!$A$5:$C$447,3,FALSE),0)</f>
        <v>0</v>
      </c>
      <c r="Z2928">
        <f>IFERROR(VLOOKUP(C2928,RAIVA!$A$5:$C$16,3,FALSE),0)</f>
        <v>0</v>
      </c>
    </row>
    <row r="2929" spans="1:26" x14ac:dyDescent="0.3">
      <c r="A2929" s="2" t="s">
        <v>1637</v>
      </c>
      <c r="B2929" s="2" t="s">
        <v>1942</v>
      </c>
      <c r="C2929" s="2">
        <v>352870</v>
      </c>
      <c r="D2929" s="2">
        <v>3528700</v>
      </c>
      <c r="E2929" s="2" t="s">
        <v>1637</v>
      </c>
      <c r="F2929" s="2" t="s">
        <v>1942</v>
      </c>
      <c r="G2929" s="2">
        <f>IFERROR(VLOOKUP(D2929,Coordenadas!$A$2:$D$5571,3,FALSE),0)</f>
        <v>-22.1068</v>
      </c>
      <c r="H2929" s="2">
        <f>IFERROR(VLOOKUP(D2929,Coordenadas!$A$2:$D$5571,4,FALSE),0)</f>
        <v>-51.9617</v>
      </c>
      <c r="I2929" s="2" t="s">
        <v>5325</v>
      </c>
      <c r="J2929" s="2">
        <v>4812</v>
      </c>
      <c r="K2929" s="2" t="s">
        <v>5332</v>
      </c>
      <c r="L2929" s="2">
        <f>IFERROR(VLOOKUP(C2929,BOTULISMO!$A$3:$C$19,3,FALSE),0)</f>
        <v>0</v>
      </c>
      <c r="M2929" s="2">
        <f>IFERROR(VLOOKUP(C2929,'LEISHMANIOSE VISCERAL'!$A$4:$C$454,3,FALSE),0)</f>
        <v>0</v>
      </c>
      <c r="N2929" s="2">
        <f>IFERROR(VLOOKUP(C2929,'LEISHMANIOSE TEGUMENTAR'!$A$4:$C$1681,3,FALSE),0)</f>
        <v>0</v>
      </c>
      <c r="O2929" s="2">
        <f>IFERROR(VLOOKUP(C2929,'FEBRE AMARELA'!$A$4:$C$38,3,FALSE),0)</f>
        <v>0</v>
      </c>
      <c r="P2929" s="2">
        <f>IFERROR(VLOOKUP(C2929,DENGUE!$A$5:$C$4097,3,FALSE),0)</f>
        <v>33</v>
      </c>
      <c r="Q2929" s="2">
        <f>IFERROR(VLOOKUP(C2929,'HEPATITE VIRAL'!$A$5:$C$3162,3,FALSE),0)</f>
        <v>9</v>
      </c>
      <c r="R2929" s="2">
        <f>IFERROR(VLOOKUP(C2929,'FEBRE MACULOSA'!$A$5:$C$181,3,FALSE),0)</f>
        <v>0</v>
      </c>
      <c r="S2929" s="2">
        <f>IFERROR(VLOOKUP(C2929,LEPTOSPIROSE!$A$5:$C$1176,3,FALSE),0)</f>
        <v>0</v>
      </c>
      <c r="T2929" s="2">
        <f>IFERROR(VLOOKUP(C2929,'DOENÇA DE CHAGAS'!$A$5:$C$100,3,FALSE),0)</f>
        <v>0</v>
      </c>
      <c r="U2929" s="2">
        <f>IFERROR(VLOOKUP(C2929,'PICADAS DE COBRAS'!$A$6:$C$4645,3,FALSE),0)</f>
        <v>2</v>
      </c>
      <c r="V2929">
        <f>IFERROR(VLOOKUP(C2929,'ZIKA VIRUS'!$A$5:$C$2399,3,FALSE),0)</f>
        <v>0</v>
      </c>
      <c r="W2929">
        <f>IFERROR(VLOOKUP(C2929,'FEBRE TIFÓIDE'!$A$5:$C$46,3,FALSE),0)</f>
        <v>0</v>
      </c>
      <c r="X2929">
        <f>IFERROR(VLOOKUP(C2929,HANTAVIROSE!$A$5:$C$153,3,FALSE),0)</f>
        <v>0</v>
      </c>
      <c r="Y2929">
        <f>IFERROR(VLOOKUP(C2929,MENINGITE!$A$5:$C$447,3,FALSE),0)</f>
        <v>0</v>
      </c>
      <c r="Z2929">
        <f>IFERROR(VLOOKUP(C2929,RAIVA!$A$5:$C$16,3,FALSE),0)</f>
        <v>0</v>
      </c>
    </row>
    <row r="2930" spans="1:26" x14ac:dyDescent="0.3">
      <c r="A2930" s="2" t="s">
        <v>4704</v>
      </c>
      <c r="B2930" s="2" t="s">
        <v>4797</v>
      </c>
      <c r="C2930" s="2">
        <v>210632</v>
      </c>
      <c r="D2930" s="2">
        <v>2106326</v>
      </c>
      <c r="E2930" s="2" t="s">
        <v>4704</v>
      </c>
      <c r="F2930" s="2" t="s">
        <v>4797</v>
      </c>
      <c r="G2930" s="2">
        <f>IFERROR(VLOOKUP(D2930,Coordenadas!$A$2:$D$5571,3,FALSE),0)</f>
        <v>-2.0491799999999998</v>
      </c>
      <c r="H2930" s="2">
        <f>IFERROR(VLOOKUP(D2930,Coordenadas!$A$2:$D$5571,4,FALSE),0)</f>
        <v>-45.9587</v>
      </c>
      <c r="I2930" s="2" t="s">
        <v>5324</v>
      </c>
      <c r="J2930" s="2">
        <v>19155</v>
      </c>
      <c r="K2930" s="2" t="s">
        <v>5332</v>
      </c>
      <c r="L2930" s="2">
        <f>IFERROR(VLOOKUP(C2930,BOTULISMO!$A$3:$C$19,3,FALSE),0)</f>
        <v>0</v>
      </c>
      <c r="M2930" s="2">
        <f>IFERROR(VLOOKUP(C2930,'LEISHMANIOSE VISCERAL'!$A$4:$C$454,3,FALSE),0)</f>
        <v>0</v>
      </c>
      <c r="N2930" s="2">
        <f>IFERROR(VLOOKUP(C2930,'LEISHMANIOSE TEGUMENTAR'!$A$4:$C$1681,3,FALSE),0)</f>
        <v>6</v>
      </c>
      <c r="O2930" s="2">
        <f>IFERROR(VLOOKUP(C2930,'FEBRE AMARELA'!$A$4:$C$38,3,FALSE),0)</f>
        <v>0</v>
      </c>
      <c r="P2930" s="2">
        <f>IFERROR(VLOOKUP(C2930,DENGUE!$A$5:$C$4097,3,FALSE),0)</f>
        <v>0</v>
      </c>
      <c r="Q2930" s="2">
        <f>IFERROR(VLOOKUP(C2930,'HEPATITE VIRAL'!$A$5:$C$3162,3,FALSE),0)</f>
        <v>2</v>
      </c>
      <c r="R2930" s="2">
        <f>IFERROR(VLOOKUP(C2930,'FEBRE MACULOSA'!$A$5:$C$181,3,FALSE),0)</f>
        <v>0</v>
      </c>
      <c r="S2930" s="2">
        <f>IFERROR(VLOOKUP(C2930,LEPTOSPIROSE!$A$5:$C$1176,3,FALSE),0)</f>
        <v>0</v>
      </c>
      <c r="T2930" s="2">
        <f>IFERROR(VLOOKUP(C2930,'DOENÇA DE CHAGAS'!$A$5:$C$100,3,FALSE),0)</f>
        <v>0</v>
      </c>
      <c r="U2930" s="2">
        <f>IFERROR(VLOOKUP(C2930,'PICADAS DE COBRAS'!$A$6:$C$4645,3,FALSE),0)</f>
        <v>0</v>
      </c>
      <c r="V2930">
        <f>IFERROR(VLOOKUP(C2930,'ZIKA VIRUS'!$A$5:$C$2399,3,FALSE),0)</f>
        <v>4</v>
      </c>
      <c r="W2930">
        <f>IFERROR(VLOOKUP(C2930,'FEBRE TIFÓIDE'!$A$5:$C$46,3,FALSE),0)</f>
        <v>0</v>
      </c>
      <c r="X2930">
        <f>IFERROR(VLOOKUP(C2930,HANTAVIROSE!$A$5:$C$153,3,FALSE),0)</f>
        <v>0</v>
      </c>
      <c r="Y2930">
        <f>IFERROR(VLOOKUP(C2930,MENINGITE!$A$5:$C$447,3,FALSE),0)</f>
        <v>0</v>
      </c>
      <c r="Z2930">
        <f>IFERROR(VLOOKUP(C2930,RAIVA!$A$5:$C$16,3,FALSE),0)</f>
        <v>0</v>
      </c>
    </row>
    <row r="2931" spans="1:26" x14ac:dyDescent="0.3">
      <c r="A2931" s="2" t="s">
        <v>1637</v>
      </c>
      <c r="B2931" s="2" t="s">
        <v>1941</v>
      </c>
      <c r="C2931" s="2">
        <v>352880</v>
      </c>
      <c r="D2931" s="2">
        <v>3528809</v>
      </c>
      <c r="E2931" s="2" t="s">
        <v>1637</v>
      </c>
      <c r="F2931" s="2" t="s">
        <v>1941</v>
      </c>
      <c r="G2931" s="2">
        <f>IFERROR(VLOOKUP(D2931,Coordenadas!$A$2:$D$5571,3,FALSE),0)</f>
        <v>-22.614899999999999</v>
      </c>
      <c r="H2931" s="2">
        <f>IFERROR(VLOOKUP(D2931,Coordenadas!$A$2:$D$5571,4,FALSE),0)</f>
        <v>-50.671300000000002</v>
      </c>
      <c r="I2931" s="2" t="s">
        <v>5325</v>
      </c>
      <c r="J2931" s="2">
        <v>13332</v>
      </c>
      <c r="K2931" s="2" t="s">
        <v>5332</v>
      </c>
      <c r="L2931" s="2">
        <f>IFERROR(VLOOKUP(C2931,BOTULISMO!$A$3:$C$19,3,FALSE),0)</f>
        <v>0</v>
      </c>
      <c r="M2931" s="2">
        <f>IFERROR(VLOOKUP(C2931,'LEISHMANIOSE VISCERAL'!$A$4:$C$454,3,FALSE),0)</f>
        <v>0</v>
      </c>
      <c r="N2931" s="2">
        <f>IFERROR(VLOOKUP(C2931,'LEISHMANIOSE TEGUMENTAR'!$A$4:$C$1681,3,FALSE),0)</f>
        <v>0</v>
      </c>
      <c r="O2931" s="2">
        <f>IFERROR(VLOOKUP(C2931,'FEBRE AMARELA'!$A$4:$C$38,3,FALSE),0)</f>
        <v>0</v>
      </c>
      <c r="P2931" s="2">
        <f>IFERROR(VLOOKUP(C2931,DENGUE!$A$5:$C$4097,3,FALSE),0)</f>
        <v>340</v>
      </c>
      <c r="Q2931" s="2">
        <f>IFERROR(VLOOKUP(C2931,'HEPATITE VIRAL'!$A$5:$C$3162,3,FALSE),0)</f>
        <v>4</v>
      </c>
      <c r="R2931" s="2">
        <f>IFERROR(VLOOKUP(C2931,'FEBRE MACULOSA'!$A$5:$C$181,3,FALSE),0)</f>
        <v>2</v>
      </c>
      <c r="S2931" s="2">
        <f>IFERROR(VLOOKUP(C2931,LEPTOSPIROSE!$A$5:$C$1176,3,FALSE),0)</f>
        <v>0</v>
      </c>
      <c r="T2931" s="2">
        <f>IFERROR(VLOOKUP(C2931,'DOENÇA DE CHAGAS'!$A$5:$C$100,3,FALSE),0)</f>
        <v>0</v>
      </c>
      <c r="U2931" s="2">
        <f>IFERROR(VLOOKUP(C2931,'PICADAS DE COBRAS'!$A$6:$C$4645,3,FALSE),0)</f>
        <v>12</v>
      </c>
      <c r="V2931">
        <f>IFERROR(VLOOKUP(C2931,'ZIKA VIRUS'!$A$5:$C$2399,3,FALSE),0)</f>
        <v>6</v>
      </c>
      <c r="W2931">
        <f>IFERROR(VLOOKUP(C2931,'FEBRE TIFÓIDE'!$A$5:$C$46,3,FALSE),0)</f>
        <v>0</v>
      </c>
      <c r="X2931">
        <f>IFERROR(VLOOKUP(C2931,HANTAVIROSE!$A$5:$C$153,3,FALSE),0)</f>
        <v>0</v>
      </c>
      <c r="Y2931">
        <f>IFERROR(VLOOKUP(C2931,MENINGITE!$A$5:$C$447,3,FALSE),0)</f>
        <v>0</v>
      </c>
      <c r="Z2931">
        <f>IFERROR(VLOOKUP(C2931,RAIVA!$A$5:$C$16,3,FALSE),0)</f>
        <v>0</v>
      </c>
    </row>
    <row r="2932" spans="1:26" x14ac:dyDescent="0.3">
      <c r="A2932" s="2" t="s">
        <v>967</v>
      </c>
      <c r="B2932" s="2" t="s">
        <v>1100</v>
      </c>
      <c r="C2932" s="2">
        <v>421040</v>
      </c>
      <c r="D2932" s="2">
        <v>4210407</v>
      </c>
      <c r="E2932" s="2" t="s">
        <v>967</v>
      </c>
      <c r="F2932" s="2" t="s">
        <v>1100</v>
      </c>
      <c r="G2932" s="2">
        <f>IFERROR(VLOOKUP(D2932,Coordenadas!$A$2:$D$5571,3,FALSE),0)</f>
        <v>-28.846299999999999</v>
      </c>
      <c r="H2932" s="2">
        <f>IFERROR(VLOOKUP(D2932,Coordenadas!$A$2:$D$5571,4,FALSE),0)</f>
        <v>-49.460500000000003</v>
      </c>
      <c r="I2932" s="2" t="s">
        <v>5326</v>
      </c>
      <c r="J2932" s="2">
        <v>6404</v>
      </c>
      <c r="K2932" s="2" t="s">
        <v>5332</v>
      </c>
      <c r="L2932" s="2">
        <f>IFERROR(VLOOKUP(C2932,BOTULISMO!$A$3:$C$19,3,FALSE),0)</f>
        <v>0</v>
      </c>
      <c r="M2932" s="2">
        <f>IFERROR(VLOOKUP(C2932,'LEISHMANIOSE VISCERAL'!$A$4:$C$454,3,FALSE),0)</f>
        <v>0</v>
      </c>
      <c r="N2932" s="2">
        <f>IFERROR(VLOOKUP(C2932,'LEISHMANIOSE TEGUMENTAR'!$A$4:$C$1681,3,FALSE),0)</f>
        <v>0</v>
      </c>
      <c r="O2932" s="2">
        <f>IFERROR(VLOOKUP(C2932,'FEBRE AMARELA'!$A$4:$C$38,3,FALSE),0)</f>
        <v>0</v>
      </c>
      <c r="P2932" s="2">
        <f>IFERROR(VLOOKUP(C2932,DENGUE!$A$5:$C$4097,3,FALSE),0)</f>
        <v>0</v>
      </c>
      <c r="Q2932" s="2">
        <f>IFERROR(VLOOKUP(C2932,'HEPATITE VIRAL'!$A$5:$C$3162,3,FALSE),0)</f>
        <v>4</v>
      </c>
      <c r="R2932" s="2">
        <f>IFERROR(VLOOKUP(C2932,'FEBRE MACULOSA'!$A$5:$C$181,3,FALSE),0)</f>
        <v>0</v>
      </c>
      <c r="S2932" s="2">
        <f>IFERROR(VLOOKUP(C2932,LEPTOSPIROSE!$A$5:$C$1176,3,FALSE),0)</f>
        <v>0</v>
      </c>
      <c r="T2932" s="2">
        <f>IFERROR(VLOOKUP(C2932,'DOENÇA DE CHAGAS'!$A$5:$C$100,3,FALSE),0)</f>
        <v>0</v>
      </c>
      <c r="U2932" s="2">
        <f>IFERROR(VLOOKUP(C2932,'PICADAS DE COBRAS'!$A$6:$C$4645,3,FALSE),0)</f>
        <v>1</v>
      </c>
      <c r="V2932">
        <f>IFERROR(VLOOKUP(C2932,'ZIKA VIRUS'!$A$5:$C$2399,3,FALSE),0)</f>
        <v>0</v>
      </c>
      <c r="W2932">
        <f>IFERROR(VLOOKUP(C2932,'FEBRE TIFÓIDE'!$A$5:$C$46,3,FALSE),0)</f>
        <v>0</v>
      </c>
      <c r="X2932">
        <f>IFERROR(VLOOKUP(C2932,HANTAVIROSE!$A$5:$C$153,3,FALSE),0)</f>
        <v>0</v>
      </c>
      <c r="Y2932">
        <f>IFERROR(VLOOKUP(C2932,MENINGITE!$A$5:$C$447,3,FALSE),0)</f>
        <v>0</v>
      </c>
      <c r="Z2932">
        <f>IFERROR(VLOOKUP(C2932,RAIVA!$A$5:$C$16,3,FALSE),0)</f>
        <v>0</v>
      </c>
    </row>
    <row r="2933" spans="1:26" x14ac:dyDescent="0.3">
      <c r="A2933" s="2" t="s">
        <v>392</v>
      </c>
      <c r="B2933" s="2" t="s">
        <v>419</v>
      </c>
      <c r="C2933" s="2">
        <v>500540</v>
      </c>
      <c r="D2933" s="2">
        <v>5005400</v>
      </c>
      <c r="E2933" s="2" t="s">
        <v>392</v>
      </c>
      <c r="F2933" s="2" t="s">
        <v>419</v>
      </c>
      <c r="G2933" s="2">
        <f>IFERROR(VLOOKUP(D2933,Coordenadas!$A$2:$D$5571,3,FALSE),0)</f>
        <v>-21.610499999999998</v>
      </c>
      <c r="H2933" s="2">
        <f>IFERROR(VLOOKUP(D2933,Coordenadas!$A$2:$D$5571,4,FALSE),0)</f>
        <v>-55.1678</v>
      </c>
      <c r="I2933" s="2" t="s">
        <v>5327</v>
      </c>
      <c r="J2933" s="2">
        <v>37405</v>
      </c>
      <c r="K2933" s="2" t="s">
        <v>5330</v>
      </c>
      <c r="L2933" s="2">
        <f>IFERROR(VLOOKUP(C2933,BOTULISMO!$A$3:$C$19,3,FALSE),0)</f>
        <v>0</v>
      </c>
      <c r="M2933" s="2">
        <f>IFERROR(VLOOKUP(C2933,'LEISHMANIOSE VISCERAL'!$A$4:$C$454,3,FALSE),0)</f>
        <v>0</v>
      </c>
      <c r="N2933" s="2">
        <f>IFERROR(VLOOKUP(C2933,'LEISHMANIOSE TEGUMENTAR'!$A$4:$C$1681,3,FALSE),0)</f>
        <v>2</v>
      </c>
      <c r="O2933" s="2">
        <f>IFERROR(VLOOKUP(C2933,'FEBRE AMARELA'!$A$4:$C$38,3,FALSE),0)</f>
        <v>0</v>
      </c>
      <c r="P2933" s="2">
        <f>IFERROR(VLOOKUP(C2933,DENGUE!$A$5:$C$4097,3,FALSE),0)</f>
        <v>432</v>
      </c>
      <c r="Q2933" s="2">
        <f>IFERROR(VLOOKUP(C2933,'HEPATITE VIRAL'!$A$5:$C$3162,3,FALSE),0)</f>
        <v>10</v>
      </c>
      <c r="R2933" s="2">
        <f>IFERROR(VLOOKUP(C2933,'FEBRE MACULOSA'!$A$5:$C$181,3,FALSE),0)</f>
        <v>0</v>
      </c>
      <c r="S2933" s="2">
        <f>IFERROR(VLOOKUP(C2933,LEPTOSPIROSE!$A$5:$C$1176,3,FALSE),0)</f>
        <v>0</v>
      </c>
      <c r="T2933" s="2">
        <f>IFERROR(VLOOKUP(C2933,'DOENÇA DE CHAGAS'!$A$5:$C$100,3,FALSE),0)</f>
        <v>0</v>
      </c>
      <c r="U2933" s="2">
        <f>IFERROR(VLOOKUP(C2933,'PICADAS DE COBRAS'!$A$6:$C$4645,3,FALSE),0)</f>
        <v>13</v>
      </c>
      <c r="V2933">
        <f>IFERROR(VLOOKUP(C2933,'ZIKA VIRUS'!$A$5:$C$2399,3,FALSE),0)</f>
        <v>18</v>
      </c>
      <c r="W2933">
        <f>IFERROR(VLOOKUP(C2933,'FEBRE TIFÓIDE'!$A$5:$C$46,3,FALSE),0)</f>
        <v>0</v>
      </c>
      <c r="X2933">
        <f>IFERROR(VLOOKUP(C2933,HANTAVIROSE!$A$5:$C$153,3,FALSE),0)</f>
        <v>0</v>
      </c>
      <c r="Y2933">
        <f>IFERROR(VLOOKUP(C2933,MENINGITE!$A$5:$C$447,3,FALSE),0)</f>
        <v>0</v>
      </c>
      <c r="Z2933">
        <f>IFERROR(VLOOKUP(C2933,RAIVA!$A$5:$C$16,3,FALSE),0)</f>
        <v>0</v>
      </c>
    </row>
    <row r="2934" spans="1:26" x14ac:dyDescent="0.3">
      <c r="A2934" s="2" t="s">
        <v>5044</v>
      </c>
      <c r="B2934" s="2" t="s">
        <v>5114</v>
      </c>
      <c r="C2934" s="2">
        <v>150430</v>
      </c>
      <c r="D2934" s="2">
        <v>1504307</v>
      </c>
      <c r="E2934" s="2" t="s">
        <v>5044</v>
      </c>
      <c r="F2934" s="2" t="s">
        <v>5114</v>
      </c>
      <c r="G2934" s="2">
        <f>IFERROR(VLOOKUP(D2934,Coordenadas!$A$2:$D$5571,3,FALSE),0)</f>
        <v>-0.77889900000000001</v>
      </c>
      <c r="H2934" s="2">
        <f>IFERROR(VLOOKUP(D2934,Coordenadas!$A$2:$D$5571,4,FALSE),0)</f>
        <v>-47.451999999999998</v>
      </c>
      <c r="I2934" s="2" t="s">
        <v>5323</v>
      </c>
      <c r="J2934" s="2">
        <v>28376</v>
      </c>
      <c r="K2934" s="2" t="s">
        <v>5330</v>
      </c>
      <c r="L2934" s="2">
        <f>IFERROR(VLOOKUP(C2934,BOTULISMO!$A$3:$C$19,3,FALSE),0)</f>
        <v>0</v>
      </c>
      <c r="M2934" s="2">
        <f>IFERROR(VLOOKUP(C2934,'LEISHMANIOSE VISCERAL'!$A$4:$C$454,3,FALSE),0)</f>
        <v>0</v>
      </c>
      <c r="N2934" s="2">
        <f>IFERROR(VLOOKUP(C2934,'LEISHMANIOSE TEGUMENTAR'!$A$4:$C$1681,3,FALSE),0)</f>
        <v>1</v>
      </c>
      <c r="O2934" s="2">
        <f>IFERROR(VLOOKUP(C2934,'FEBRE AMARELA'!$A$4:$C$38,3,FALSE),0)</f>
        <v>0</v>
      </c>
      <c r="P2934" s="2">
        <f>IFERROR(VLOOKUP(C2934,DENGUE!$A$5:$C$4097,3,FALSE),0)</f>
        <v>0</v>
      </c>
      <c r="Q2934" s="2">
        <f>IFERROR(VLOOKUP(C2934,'HEPATITE VIRAL'!$A$5:$C$3162,3,FALSE),0)</f>
        <v>1</v>
      </c>
      <c r="R2934" s="2">
        <f>IFERROR(VLOOKUP(C2934,'FEBRE MACULOSA'!$A$5:$C$181,3,FALSE),0)</f>
        <v>0</v>
      </c>
      <c r="S2934" s="2">
        <f>IFERROR(VLOOKUP(C2934,LEPTOSPIROSE!$A$5:$C$1176,3,FALSE),0)</f>
        <v>0</v>
      </c>
      <c r="T2934" s="2">
        <f>IFERROR(VLOOKUP(C2934,'DOENÇA DE CHAGAS'!$A$5:$C$100,3,FALSE),0)</f>
        <v>0</v>
      </c>
      <c r="U2934" s="2">
        <f>IFERROR(VLOOKUP(C2934,'PICADAS DE COBRAS'!$A$6:$C$4645,3,FALSE),0)</f>
        <v>25</v>
      </c>
      <c r="V2934">
        <f>IFERROR(VLOOKUP(C2934,'ZIKA VIRUS'!$A$5:$C$2399,3,FALSE),0)</f>
        <v>1</v>
      </c>
      <c r="W2934">
        <f>IFERROR(VLOOKUP(C2934,'FEBRE TIFÓIDE'!$A$5:$C$46,3,FALSE),0)</f>
        <v>0</v>
      </c>
      <c r="X2934">
        <f>IFERROR(VLOOKUP(C2934,HANTAVIROSE!$A$5:$C$153,3,FALSE),0)</f>
        <v>0</v>
      </c>
      <c r="Y2934">
        <f>IFERROR(VLOOKUP(C2934,MENINGITE!$A$5:$C$447,3,FALSE),0)</f>
        <v>0</v>
      </c>
      <c r="Z2934">
        <f>IFERROR(VLOOKUP(C2934,RAIVA!$A$5:$C$16,3,FALSE),0)</f>
        <v>0</v>
      </c>
    </row>
    <row r="2935" spans="1:26" x14ac:dyDescent="0.3">
      <c r="A2935" s="2" t="s">
        <v>4319</v>
      </c>
      <c r="B2935" s="2" t="s">
        <v>4392</v>
      </c>
      <c r="C2935" s="2">
        <v>230765</v>
      </c>
      <c r="D2935" s="2">
        <v>2307650</v>
      </c>
      <c r="E2935" s="2" t="s">
        <v>4319</v>
      </c>
      <c r="F2935" s="2" t="s">
        <v>4392</v>
      </c>
      <c r="G2935" s="2">
        <f>IFERROR(VLOOKUP(D2935,Coordenadas!$A$2:$D$5571,3,FALSE),0)</f>
        <v>-3.8669899999999999</v>
      </c>
      <c r="H2935" s="2">
        <f>IFERROR(VLOOKUP(D2935,Coordenadas!$A$2:$D$5571,4,FALSE),0)</f>
        <v>-38.625900000000001</v>
      </c>
      <c r="I2935" s="2" t="s">
        <v>5324</v>
      </c>
      <c r="J2935" s="2">
        <v>209057</v>
      </c>
      <c r="K2935" s="2" t="s">
        <v>5333</v>
      </c>
      <c r="L2935" s="2">
        <f>IFERROR(VLOOKUP(C2935,BOTULISMO!$A$3:$C$19,3,FALSE),0)</f>
        <v>0</v>
      </c>
      <c r="M2935" s="2">
        <f>IFERROR(VLOOKUP(C2935,'LEISHMANIOSE VISCERAL'!$A$4:$C$454,3,FALSE),0)</f>
        <v>0</v>
      </c>
      <c r="N2935" s="2">
        <f>IFERROR(VLOOKUP(C2935,'LEISHMANIOSE TEGUMENTAR'!$A$4:$C$1681,3,FALSE),0)</f>
        <v>0</v>
      </c>
      <c r="O2935" s="2">
        <f>IFERROR(VLOOKUP(C2935,'FEBRE AMARELA'!$A$4:$C$38,3,FALSE),0)</f>
        <v>0</v>
      </c>
      <c r="P2935" s="2">
        <f>IFERROR(VLOOKUP(C2935,DENGUE!$A$5:$C$4097,3,FALSE),0)</f>
        <v>40</v>
      </c>
      <c r="Q2935" s="2">
        <f>IFERROR(VLOOKUP(C2935,'HEPATITE VIRAL'!$A$5:$C$3162,3,FALSE),0)</f>
        <v>7</v>
      </c>
      <c r="R2935" s="2">
        <f>IFERROR(VLOOKUP(C2935,'FEBRE MACULOSA'!$A$5:$C$181,3,FALSE),0)</f>
        <v>0</v>
      </c>
      <c r="S2935" s="2">
        <f>IFERROR(VLOOKUP(C2935,LEPTOSPIROSE!$A$5:$C$1176,3,FALSE),0)</f>
        <v>0</v>
      </c>
      <c r="T2935" s="2">
        <f>IFERROR(VLOOKUP(C2935,'DOENÇA DE CHAGAS'!$A$5:$C$100,3,FALSE),0)</f>
        <v>0</v>
      </c>
      <c r="U2935" s="2">
        <f>IFERROR(VLOOKUP(C2935,'PICADAS DE COBRAS'!$A$6:$C$4645,3,FALSE),0)</f>
        <v>48</v>
      </c>
      <c r="V2935">
        <f>IFERROR(VLOOKUP(C2935,'ZIKA VIRUS'!$A$5:$C$2399,3,FALSE),0)</f>
        <v>10</v>
      </c>
      <c r="W2935">
        <f>IFERROR(VLOOKUP(C2935,'FEBRE TIFÓIDE'!$A$5:$C$46,3,FALSE),0)</f>
        <v>0</v>
      </c>
      <c r="X2935">
        <f>IFERROR(VLOOKUP(C2935,HANTAVIROSE!$A$5:$C$153,3,FALSE),0)</f>
        <v>0</v>
      </c>
      <c r="Y2935">
        <f>IFERROR(VLOOKUP(C2935,MENINGITE!$A$5:$C$447,3,FALSE),0)</f>
        <v>0</v>
      </c>
      <c r="Z2935">
        <f>IFERROR(VLOOKUP(C2935,RAIVA!$A$5:$C$16,3,FALSE),0)</f>
        <v>0</v>
      </c>
    </row>
    <row r="2936" spans="1:26" x14ac:dyDescent="0.3">
      <c r="A2936" s="2" t="s">
        <v>3257</v>
      </c>
      <c r="B2936" s="2" t="s">
        <v>3413</v>
      </c>
      <c r="C2936" s="2">
        <v>292050</v>
      </c>
      <c r="D2936" s="2">
        <v>2920502</v>
      </c>
      <c r="E2936" s="2" t="s">
        <v>3257</v>
      </c>
      <c r="F2936" s="2" t="s">
        <v>3413</v>
      </c>
      <c r="G2936" s="2">
        <f>IFERROR(VLOOKUP(D2936,Coordenadas!$A$2:$D$5571,3,FALSE),0)</f>
        <v>-13.435499999999999</v>
      </c>
      <c r="H2936" s="2">
        <f>IFERROR(VLOOKUP(D2936,Coordenadas!$A$2:$D$5571,4,FALSE),0)</f>
        <v>-40.432299999999998</v>
      </c>
      <c r="I2936" s="2" t="s">
        <v>5324</v>
      </c>
      <c r="J2936" s="2">
        <v>24613</v>
      </c>
      <c r="K2936" s="2" t="s">
        <v>5330</v>
      </c>
      <c r="L2936" s="2">
        <f>IFERROR(VLOOKUP(C2936,BOTULISMO!$A$3:$C$19,3,FALSE),0)</f>
        <v>0</v>
      </c>
      <c r="M2936" s="2">
        <f>IFERROR(VLOOKUP(C2936,'LEISHMANIOSE VISCERAL'!$A$4:$C$454,3,FALSE),0)</f>
        <v>0</v>
      </c>
      <c r="N2936" s="2">
        <f>IFERROR(VLOOKUP(C2936,'LEISHMANIOSE TEGUMENTAR'!$A$4:$C$1681,3,FALSE),0)</f>
        <v>2</v>
      </c>
      <c r="O2936" s="2">
        <f>IFERROR(VLOOKUP(C2936,'FEBRE AMARELA'!$A$4:$C$38,3,FALSE),0)</f>
        <v>0</v>
      </c>
      <c r="P2936" s="2">
        <f>IFERROR(VLOOKUP(C2936,DENGUE!$A$5:$C$4097,3,FALSE),0)</f>
        <v>121</v>
      </c>
      <c r="Q2936" s="2">
        <f>IFERROR(VLOOKUP(C2936,'HEPATITE VIRAL'!$A$5:$C$3162,3,FALSE),0)</f>
        <v>2</v>
      </c>
      <c r="R2936" s="2">
        <f>IFERROR(VLOOKUP(C2936,'FEBRE MACULOSA'!$A$5:$C$181,3,FALSE),0)</f>
        <v>0</v>
      </c>
      <c r="S2936" s="2">
        <f>IFERROR(VLOOKUP(C2936,LEPTOSPIROSE!$A$5:$C$1176,3,FALSE),0)</f>
        <v>0</v>
      </c>
      <c r="T2936" s="2">
        <f>IFERROR(VLOOKUP(C2936,'DOENÇA DE CHAGAS'!$A$5:$C$100,3,FALSE),0)</f>
        <v>0</v>
      </c>
      <c r="U2936" s="2">
        <f>IFERROR(VLOOKUP(C2936,'PICADAS DE COBRAS'!$A$6:$C$4645,3,FALSE),0)</f>
        <v>257</v>
      </c>
      <c r="V2936">
        <f>IFERROR(VLOOKUP(C2936,'ZIKA VIRUS'!$A$5:$C$2399,3,FALSE),0)</f>
        <v>18</v>
      </c>
      <c r="W2936">
        <f>IFERROR(VLOOKUP(C2936,'FEBRE TIFÓIDE'!$A$5:$C$46,3,FALSE),0)</f>
        <v>0</v>
      </c>
      <c r="X2936">
        <f>IFERROR(VLOOKUP(C2936,HANTAVIROSE!$A$5:$C$153,3,FALSE),0)</f>
        <v>0</v>
      </c>
      <c r="Y2936">
        <f>IFERROR(VLOOKUP(C2936,MENINGITE!$A$5:$C$447,3,FALSE),0)</f>
        <v>0</v>
      </c>
      <c r="Z2936">
        <f>IFERROR(VLOOKUP(C2936,RAIVA!$A$5:$C$16,3,FALSE),0)</f>
        <v>0</v>
      </c>
    </row>
    <row r="2937" spans="1:26" x14ac:dyDescent="0.3">
      <c r="A2937" s="2" t="s">
        <v>3723</v>
      </c>
      <c r="B2937" s="2" t="s">
        <v>3771</v>
      </c>
      <c r="C2937" s="2">
        <v>270450</v>
      </c>
      <c r="D2937" s="2">
        <v>2704500</v>
      </c>
      <c r="E2937" s="2" t="s">
        <v>3723</v>
      </c>
      <c r="F2937" s="2" t="s">
        <v>3771</v>
      </c>
      <c r="G2937" s="2">
        <f>IFERROR(VLOOKUP(D2937,Coordenadas!$A$2:$D$5571,3,FALSE),0)</f>
        <v>-9.0074400000000008</v>
      </c>
      <c r="H2937" s="2">
        <f>IFERROR(VLOOKUP(D2937,Coordenadas!$A$2:$D$5571,4,FALSE),0)</f>
        <v>-35.226700000000001</v>
      </c>
      <c r="I2937" s="2" t="s">
        <v>5324</v>
      </c>
      <c r="J2937" s="2">
        <v>28749</v>
      </c>
      <c r="K2937" s="2" t="s">
        <v>5330</v>
      </c>
      <c r="L2937" s="2">
        <f>IFERROR(VLOOKUP(C2937,BOTULISMO!$A$3:$C$19,3,FALSE),0)</f>
        <v>0</v>
      </c>
      <c r="M2937" s="2">
        <f>IFERROR(VLOOKUP(C2937,'LEISHMANIOSE VISCERAL'!$A$4:$C$454,3,FALSE),0)</f>
        <v>0</v>
      </c>
      <c r="N2937" s="2">
        <f>IFERROR(VLOOKUP(C2937,'LEISHMANIOSE TEGUMENTAR'!$A$4:$C$1681,3,FALSE),0)</f>
        <v>0</v>
      </c>
      <c r="O2937" s="2">
        <f>IFERROR(VLOOKUP(C2937,'FEBRE AMARELA'!$A$4:$C$38,3,FALSE),0)</f>
        <v>0</v>
      </c>
      <c r="P2937" s="2">
        <f>IFERROR(VLOOKUP(C2937,DENGUE!$A$5:$C$4097,3,FALSE),0)</f>
        <v>98</v>
      </c>
      <c r="Q2937" s="2">
        <f>IFERROR(VLOOKUP(C2937,'HEPATITE VIRAL'!$A$5:$C$3162,3,FALSE),0)</f>
        <v>3</v>
      </c>
      <c r="R2937" s="2">
        <f>IFERROR(VLOOKUP(C2937,'FEBRE MACULOSA'!$A$5:$C$181,3,FALSE),0)</f>
        <v>0</v>
      </c>
      <c r="S2937" s="2">
        <f>IFERROR(VLOOKUP(C2937,LEPTOSPIROSE!$A$5:$C$1176,3,FALSE),0)</f>
        <v>0</v>
      </c>
      <c r="T2937" s="2">
        <f>IFERROR(VLOOKUP(C2937,'DOENÇA DE CHAGAS'!$A$5:$C$100,3,FALSE),0)</f>
        <v>0</v>
      </c>
      <c r="U2937" s="2">
        <f>IFERROR(VLOOKUP(C2937,'PICADAS DE COBRAS'!$A$6:$C$4645,3,FALSE),0)</f>
        <v>156</v>
      </c>
      <c r="V2937">
        <f>IFERROR(VLOOKUP(C2937,'ZIKA VIRUS'!$A$5:$C$2399,3,FALSE),0)</f>
        <v>26</v>
      </c>
      <c r="W2937">
        <f>IFERROR(VLOOKUP(C2937,'FEBRE TIFÓIDE'!$A$5:$C$46,3,FALSE),0)</f>
        <v>0</v>
      </c>
      <c r="X2937">
        <f>IFERROR(VLOOKUP(C2937,HANTAVIROSE!$A$5:$C$153,3,FALSE),0)</f>
        <v>0</v>
      </c>
      <c r="Y2937">
        <f>IFERROR(VLOOKUP(C2937,MENINGITE!$A$5:$C$447,3,FALSE),0)</f>
        <v>0</v>
      </c>
      <c r="Z2937">
        <f>IFERROR(VLOOKUP(C2937,RAIVA!$A$5:$C$16,3,FALSE),0)</f>
        <v>0</v>
      </c>
    </row>
    <row r="2938" spans="1:26" x14ac:dyDescent="0.3">
      <c r="A2938" s="2" t="s">
        <v>3257</v>
      </c>
      <c r="B2938" s="2" t="s">
        <v>3412</v>
      </c>
      <c r="C2938" s="2">
        <v>292060</v>
      </c>
      <c r="D2938" s="2">
        <v>2920601</v>
      </c>
      <c r="E2938" s="2" t="s">
        <v>3257</v>
      </c>
      <c r="F2938" s="2" t="s">
        <v>3412</v>
      </c>
      <c r="G2938" s="2">
        <f>IFERROR(VLOOKUP(D2938,Coordenadas!$A$2:$D$5571,3,FALSE),0)</f>
        <v>-12.776</v>
      </c>
      <c r="H2938" s="2">
        <f>IFERROR(VLOOKUP(D2938,Coordenadas!$A$2:$D$5571,4,FALSE),0)</f>
        <v>-38.917499999999997</v>
      </c>
      <c r="I2938" s="2" t="s">
        <v>5324</v>
      </c>
      <c r="J2938" s="2">
        <v>42815</v>
      </c>
      <c r="K2938" s="2" t="s">
        <v>5330</v>
      </c>
      <c r="L2938" s="2">
        <f>IFERROR(VLOOKUP(C2938,BOTULISMO!$A$3:$C$19,3,FALSE),0)</f>
        <v>0</v>
      </c>
      <c r="M2938" s="2">
        <f>IFERROR(VLOOKUP(C2938,'LEISHMANIOSE VISCERAL'!$A$4:$C$454,3,FALSE),0)</f>
        <v>0</v>
      </c>
      <c r="N2938" s="2">
        <f>IFERROR(VLOOKUP(C2938,'LEISHMANIOSE TEGUMENTAR'!$A$4:$C$1681,3,FALSE),0)</f>
        <v>0</v>
      </c>
      <c r="O2938" s="2">
        <f>IFERROR(VLOOKUP(C2938,'FEBRE AMARELA'!$A$4:$C$38,3,FALSE),0)</f>
        <v>0</v>
      </c>
      <c r="P2938" s="2">
        <f>IFERROR(VLOOKUP(C2938,DENGUE!$A$5:$C$4097,3,FALSE),0)</f>
        <v>248</v>
      </c>
      <c r="Q2938" s="2">
        <f>IFERROR(VLOOKUP(C2938,'HEPATITE VIRAL'!$A$5:$C$3162,3,FALSE),0)</f>
        <v>1</v>
      </c>
      <c r="R2938" s="2">
        <f>IFERROR(VLOOKUP(C2938,'FEBRE MACULOSA'!$A$5:$C$181,3,FALSE),0)</f>
        <v>0</v>
      </c>
      <c r="S2938" s="2">
        <f>IFERROR(VLOOKUP(C2938,LEPTOSPIROSE!$A$5:$C$1176,3,FALSE),0)</f>
        <v>0</v>
      </c>
      <c r="T2938" s="2">
        <f>IFERROR(VLOOKUP(C2938,'DOENÇA DE CHAGAS'!$A$5:$C$100,3,FALSE),0)</f>
        <v>0</v>
      </c>
      <c r="U2938" s="2">
        <f>IFERROR(VLOOKUP(C2938,'PICADAS DE COBRAS'!$A$6:$C$4645,3,FALSE),0)</f>
        <v>7</v>
      </c>
      <c r="V2938">
        <f>IFERROR(VLOOKUP(C2938,'ZIKA VIRUS'!$A$5:$C$2399,3,FALSE),0)</f>
        <v>1</v>
      </c>
      <c r="W2938">
        <f>IFERROR(VLOOKUP(C2938,'FEBRE TIFÓIDE'!$A$5:$C$46,3,FALSE),0)</f>
        <v>0</v>
      </c>
      <c r="X2938">
        <f>IFERROR(VLOOKUP(C2938,HANTAVIROSE!$A$5:$C$153,3,FALSE),0)</f>
        <v>0</v>
      </c>
      <c r="Y2938">
        <f>IFERROR(VLOOKUP(C2938,MENINGITE!$A$5:$C$447,3,FALSE),0)</f>
        <v>0</v>
      </c>
      <c r="Z2938">
        <f>IFERROR(VLOOKUP(C2938,RAIVA!$A$5:$C$16,3,FALSE),0)</f>
        <v>0</v>
      </c>
    </row>
    <row r="2939" spans="1:26" x14ac:dyDescent="0.3">
      <c r="A2939" s="2" t="s">
        <v>3816</v>
      </c>
      <c r="B2939" s="2" t="s">
        <v>3888</v>
      </c>
      <c r="C2939" s="2">
        <v>260920</v>
      </c>
      <c r="D2939" s="2">
        <v>2609204</v>
      </c>
      <c r="E2939" s="2" t="s">
        <v>3816</v>
      </c>
      <c r="F2939" s="2" t="s">
        <v>3888</v>
      </c>
      <c r="G2939" s="2">
        <f>IFERROR(VLOOKUP(D2939,Coordenadas!$A$2:$D$5571,3,FALSE),0)</f>
        <v>-8.7906200000000005</v>
      </c>
      <c r="H2939" s="2">
        <f>IFERROR(VLOOKUP(D2939,Coordenadas!$A$2:$D$5571,4,FALSE),0)</f>
        <v>-35.826599999999999</v>
      </c>
      <c r="I2939" s="2" t="s">
        <v>5324</v>
      </c>
      <c r="J2939" s="2">
        <v>12230</v>
      </c>
      <c r="K2939" s="2" t="s">
        <v>5332</v>
      </c>
      <c r="L2939" s="2">
        <f>IFERROR(VLOOKUP(C2939,BOTULISMO!$A$3:$C$19,3,FALSE),0)</f>
        <v>0</v>
      </c>
      <c r="M2939" s="2">
        <f>IFERROR(VLOOKUP(C2939,'LEISHMANIOSE VISCERAL'!$A$4:$C$454,3,FALSE),0)</f>
        <v>0</v>
      </c>
      <c r="N2939" s="2">
        <f>IFERROR(VLOOKUP(C2939,'LEISHMANIOSE TEGUMENTAR'!$A$4:$C$1681,3,FALSE),0)</f>
        <v>0</v>
      </c>
      <c r="O2939" s="2">
        <f>IFERROR(VLOOKUP(C2939,'FEBRE AMARELA'!$A$4:$C$38,3,FALSE),0)</f>
        <v>0</v>
      </c>
      <c r="P2939" s="2">
        <f>IFERROR(VLOOKUP(C2939,DENGUE!$A$5:$C$4097,3,FALSE),0)</f>
        <v>11</v>
      </c>
      <c r="Q2939" s="2">
        <f>IFERROR(VLOOKUP(C2939,'HEPATITE VIRAL'!$A$5:$C$3162,3,FALSE),0)</f>
        <v>0</v>
      </c>
      <c r="R2939" s="2">
        <f>IFERROR(VLOOKUP(C2939,'FEBRE MACULOSA'!$A$5:$C$181,3,FALSE),0)</f>
        <v>0</v>
      </c>
      <c r="S2939" s="2">
        <f>IFERROR(VLOOKUP(C2939,LEPTOSPIROSE!$A$5:$C$1176,3,FALSE),0)</f>
        <v>0</v>
      </c>
      <c r="T2939" s="2">
        <f>IFERROR(VLOOKUP(C2939,'DOENÇA DE CHAGAS'!$A$5:$C$100,3,FALSE),0)</f>
        <v>0</v>
      </c>
      <c r="U2939" s="2">
        <f>IFERROR(VLOOKUP(C2939,'PICADAS DE COBRAS'!$A$6:$C$4645,3,FALSE),0)</f>
        <v>23</v>
      </c>
      <c r="V2939">
        <f>IFERROR(VLOOKUP(C2939,'ZIKA VIRUS'!$A$5:$C$2399,3,FALSE),0)</f>
        <v>2</v>
      </c>
      <c r="W2939">
        <f>IFERROR(VLOOKUP(C2939,'FEBRE TIFÓIDE'!$A$5:$C$46,3,FALSE),0)</f>
        <v>0</v>
      </c>
      <c r="X2939">
        <f>IFERROR(VLOOKUP(C2939,HANTAVIROSE!$A$5:$C$153,3,FALSE),0)</f>
        <v>0</v>
      </c>
      <c r="Y2939">
        <f>IFERROR(VLOOKUP(C2939,MENINGITE!$A$5:$C$447,3,FALSE),0)</f>
        <v>0</v>
      </c>
      <c r="Z2939">
        <f>IFERROR(VLOOKUP(C2939,RAIVA!$A$5:$C$16,3,FALSE),0)</f>
        <v>0</v>
      </c>
    </row>
    <row r="2940" spans="1:26" x14ac:dyDescent="0.3">
      <c r="A2940" s="2" t="s">
        <v>4704</v>
      </c>
      <c r="B2940" s="2" t="s">
        <v>4796</v>
      </c>
      <c r="C2940" s="2">
        <v>210635</v>
      </c>
      <c r="D2940" s="2">
        <v>2106359</v>
      </c>
      <c r="E2940" s="2" t="s">
        <v>4704</v>
      </c>
      <c r="F2940" s="2" t="s">
        <v>4796</v>
      </c>
      <c r="G2940" s="2">
        <f>IFERROR(VLOOKUP(D2940,Coordenadas!$A$2:$D$5571,3,FALSE),0)</f>
        <v>-4.6280599999999996</v>
      </c>
      <c r="H2940" s="2">
        <f>IFERROR(VLOOKUP(D2940,Coordenadas!$A$2:$D$5571,4,FALSE),0)</f>
        <v>-45.453099999999999</v>
      </c>
      <c r="I2940" s="2" t="s">
        <v>5324</v>
      </c>
      <c r="J2940" s="2">
        <v>8051</v>
      </c>
      <c r="K2940" s="2" t="s">
        <v>5332</v>
      </c>
      <c r="L2940" s="2">
        <f>IFERROR(VLOOKUP(C2940,BOTULISMO!$A$3:$C$19,3,FALSE),0)</f>
        <v>0</v>
      </c>
      <c r="M2940" s="2">
        <f>IFERROR(VLOOKUP(C2940,'LEISHMANIOSE VISCERAL'!$A$4:$C$454,3,FALSE),0)</f>
        <v>0</v>
      </c>
      <c r="N2940" s="2">
        <f>IFERROR(VLOOKUP(C2940,'LEISHMANIOSE TEGUMENTAR'!$A$4:$C$1681,3,FALSE),0)</f>
        <v>5</v>
      </c>
      <c r="O2940" s="2">
        <f>IFERROR(VLOOKUP(C2940,'FEBRE AMARELA'!$A$4:$C$38,3,FALSE),0)</f>
        <v>0</v>
      </c>
      <c r="P2940" s="2">
        <f>IFERROR(VLOOKUP(C2940,DENGUE!$A$5:$C$4097,3,FALSE),0)</f>
        <v>0</v>
      </c>
      <c r="Q2940" s="2">
        <f>IFERROR(VLOOKUP(C2940,'HEPATITE VIRAL'!$A$5:$C$3162,3,FALSE),0)</f>
        <v>0</v>
      </c>
      <c r="R2940" s="2">
        <f>IFERROR(VLOOKUP(C2940,'FEBRE MACULOSA'!$A$5:$C$181,3,FALSE),0)</f>
        <v>0</v>
      </c>
      <c r="S2940" s="2">
        <f>IFERROR(VLOOKUP(C2940,LEPTOSPIROSE!$A$5:$C$1176,3,FALSE),0)</f>
        <v>0</v>
      </c>
      <c r="T2940" s="2">
        <f>IFERROR(VLOOKUP(C2940,'DOENÇA DE CHAGAS'!$A$5:$C$100,3,FALSE),0)</f>
        <v>0</v>
      </c>
      <c r="U2940" s="2">
        <f>IFERROR(VLOOKUP(C2940,'PICADAS DE COBRAS'!$A$6:$C$4645,3,FALSE),0)</f>
        <v>33</v>
      </c>
      <c r="V2940">
        <f>IFERROR(VLOOKUP(C2940,'ZIKA VIRUS'!$A$5:$C$2399,3,FALSE),0)</f>
        <v>0</v>
      </c>
      <c r="W2940">
        <f>IFERROR(VLOOKUP(C2940,'FEBRE TIFÓIDE'!$A$5:$C$46,3,FALSE),0)</f>
        <v>0</v>
      </c>
      <c r="X2940">
        <f>IFERROR(VLOOKUP(C2940,HANTAVIROSE!$A$5:$C$153,3,FALSE),0)</f>
        <v>0</v>
      </c>
      <c r="Y2940">
        <f>IFERROR(VLOOKUP(C2940,MENINGITE!$A$5:$C$447,3,FALSE),0)</f>
        <v>0</v>
      </c>
      <c r="Z2940">
        <f>IFERROR(VLOOKUP(C2940,RAIVA!$A$5:$C$16,3,FALSE),0)</f>
        <v>0</v>
      </c>
    </row>
    <row r="2941" spans="1:26" x14ac:dyDescent="0.3">
      <c r="A2941" s="2" t="s">
        <v>4319</v>
      </c>
      <c r="B2941" s="2" t="s">
        <v>4391</v>
      </c>
      <c r="C2941" s="2">
        <v>230770</v>
      </c>
      <c r="D2941" s="2">
        <v>2307700</v>
      </c>
      <c r="E2941" s="2" t="s">
        <v>4319</v>
      </c>
      <c r="F2941" s="2" t="s">
        <v>4391</v>
      </c>
      <c r="G2941" s="2">
        <f>IFERROR(VLOOKUP(D2941,Coordenadas!$A$2:$D$5571,3,FALSE),0)</f>
        <v>-3.8914300000000002</v>
      </c>
      <c r="H2941" s="2">
        <f>IFERROR(VLOOKUP(D2941,Coordenadas!$A$2:$D$5571,4,FALSE),0)</f>
        <v>-38.682899999999997</v>
      </c>
      <c r="I2941" s="2" t="s">
        <v>5324</v>
      </c>
      <c r="J2941" s="2">
        <v>113561</v>
      </c>
      <c r="K2941" s="2" t="s">
        <v>5333</v>
      </c>
      <c r="L2941" s="2">
        <f>IFERROR(VLOOKUP(C2941,BOTULISMO!$A$3:$C$19,3,FALSE),0)</f>
        <v>0</v>
      </c>
      <c r="M2941" s="2">
        <f>IFERROR(VLOOKUP(C2941,'LEISHMANIOSE VISCERAL'!$A$4:$C$454,3,FALSE),0)</f>
        <v>0</v>
      </c>
      <c r="N2941" s="2">
        <f>IFERROR(VLOOKUP(C2941,'LEISHMANIOSE TEGUMENTAR'!$A$4:$C$1681,3,FALSE),0)</f>
        <v>2</v>
      </c>
      <c r="O2941" s="2">
        <f>IFERROR(VLOOKUP(C2941,'FEBRE AMARELA'!$A$4:$C$38,3,FALSE),0)</f>
        <v>0</v>
      </c>
      <c r="P2941" s="2">
        <f>IFERROR(VLOOKUP(C2941,DENGUE!$A$5:$C$4097,3,FALSE),0)</f>
        <v>47</v>
      </c>
      <c r="Q2941" s="2">
        <f>IFERROR(VLOOKUP(C2941,'HEPATITE VIRAL'!$A$5:$C$3162,3,FALSE),0)</f>
        <v>5</v>
      </c>
      <c r="R2941" s="2">
        <f>IFERROR(VLOOKUP(C2941,'FEBRE MACULOSA'!$A$5:$C$181,3,FALSE),0)</f>
        <v>0</v>
      </c>
      <c r="S2941" s="2">
        <f>IFERROR(VLOOKUP(C2941,LEPTOSPIROSE!$A$5:$C$1176,3,FALSE),0)</f>
        <v>6</v>
      </c>
      <c r="T2941" s="2">
        <f>IFERROR(VLOOKUP(C2941,'DOENÇA DE CHAGAS'!$A$5:$C$100,3,FALSE),0)</f>
        <v>0</v>
      </c>
      <c r="U2941" s="2">
        <f>IFERROR(VLOOKUP(C2941,'PICADAS DE COBRAS'!$A$6:$C$4645,3,FALSE),0)</f>
        <v>16</v>
      </c>
      <c r="V2941">
        <f>IFERROR(VLOOKUP(C2941,'ZIKA VIRUS'!$A$5:$C$2399,3,FALSE),0)</f>
        <v>24</v>
      </c>
      <c r="W2941">
        <f>IFERROR(VLOOKUP(C2941,'FEBRE TIFÓIDE'!$A$5:$C$46,3,FALSE),0)</f>
        <v>0</v>
      </c>
      <c r="X2941">
        <f>IFERROR(VLOOKUP(C2941,HANTAVIROSE!$A$5:$C$153,3,FALSE),0)</f>
        <v>0</v>
      </c>
      <c r="Y2941">
        <f>IFERROR(VLOOKUP(C2941,MENINGITE!$A$5:$C$447,3,FALSE),0)</f>
        <v>0</v>
      </c>
      <c r="Z2941">
        <f>IFERROR(VLOOKUP(C2941,RAIVA!$A$5:$C$16,3,FALSE),0)</f>
        <v>0</v>
      </c>
    </row>
    <row r="2942" spans="1:26" x14ac:dyDescent="0.3">
      <c r="A2942" s="2" t="s">
        <v>4704</v>
      </c>
      <c r="B2942" s="2" t="s">
        <v>4795</v>
      </c>
      <c r="C2942" s="2">
        <v>210637</v>
      </c>
      <c r="D2942" s="2">
        <v>2106375</v>
      </c>
      <c r="E2942" s="2" t="s">
        <v>4704</v>
      </c>
      <c r="F2942" s="2" t="s">
        <v>4795</v>
      </c>
      <c r="G2942" s="2">
        <f>IFERROR(VLOOKUP(D2942,Coordenadas!$A$2:$D$5571,3,FALSE),0)</f>
        <v>-2.24078</v>
      </c>
      <c r="H2942" s="2">
        <f>IFERROR(VLOOKUP(D2942,Coordenadas!$A$2:$D$5571,4,FALSE),0)</f>
        <v>-45.850700000000003</v>
      </c>
      <c r="I2942" s="2" t="s">
        <v>5324</v>
      </c>
      <c r="J2942" s="2">
        <v>14065</v>
      </c>
      <c r="K2942" s="2" t="s">
        <v>5332</v>
      </c>
      <c r="L2942" s="2">
        <f>IFERROR(VLOOKUP(C2942,BOTULISMO!$A$3:$C$19,3,FALSE),0)</f>
        <v>0</v>
      </c>
      <c r="M2942" s="2">
        <f>IFERROR(VLOOKUP(C2942,'LEISHMANIOSE VISCERAL'!$A$4:$C$454,3,FALSE),0)</f>
        <v>0</v>
      </c>
      <c r="N2942" s="2">
        <f>IFERROR(VLOOKUP(C2942,'LEISHMANIOSE TEGUMENTAR'!$A$4:$C$1681,3,FALSE),0)</f>
        <v>8</v>
      </c>
      <c r="O2942" s="2">
        <f>IFERROR(VLOOKUP(C2942,'FEBRE AMARELA'!$A$4:$C$38,3,FALSE),0)</f>
        <v>0</v>
      </c>
      <c r="P2942" s="2">
        <f>IFERROR(VLOOKUP(C2942,DENGUE!$A$5:$C$4097,3,FALSE),0)</f>
        <v>0</v>
      </c>
      <c r="Q2942" s="2">
        <f>IFERROR(VLOOKUP(C2942,'HEPATITE VIRAL'!$A$5:$C$3162,3,FALSE),0)</f>
        <v>0</v>
      </c>
      <c r="R2942" s="2">
        <f>IFERROR(VLOOKUP(C2942,'FEBRE MACULOSA'!$A$5:$C$181,3,FALSE),0)</f>
        <v>0</v>
      </c>
      <c r="S2942" s="2">
        <f>IFERROR(VLOOKUP(C2942,LEPTOSPIROSE!$A$5:$C$1176,3,FALSE),0)</f>
        <v>0</v>
      </c>
      <c r="T2942" s="2">
        <f>IFERROR(VLOOKUP(C2942,'DOENÇA DE CHAGAS'!$A$5:$C$100,3,FALSE),0)</f>
        <v>0</v>
      </c>
      <c r="U2942" s="2">
        <f>IFERROR(VLOOKUP(C2942,'PICADAS DE COBRAS'!$A$6:$C$4645,3,FALSE),0)</f>
        <v>0</v>
      </c>
      <c r="V2942">
        <f>IFERROR(VLOOKUP(C2942,'ZIKA VIRUS'!$A$5:$C$2399,3,FALSE),0)</f>
        <v>0</v>
      </c>
      <c r="W2942">
        <f>IFERROR(VLOOKUP(C2942,'FEBRE TIFÓIDE'!$A$5:$C$46,3,FALSE),0)</f>
        <v>0</v>
      </c>
      <c r="X2942">
        <f>IFERROR(VLOOKUP(C2942,HANTAVIROSE!$A$5:$C$153,3,FALSE),0)</f>
        <v>0</v>
      </c>
      <c r="Y2942">
        <f>IFERROR(VLOOKUP(C2942,MENINGITE!$A$5:$C$447,3,FALSE),0)</f>
        <v>0</v>
      </c>
      <c r="Z2942">
        <f>IFERROR(VLOOKUP(C2942,RAIVA!$A$5:$C$16,3,FALSE),0)</f>
        <v>0</v>
      </c>
    </row>
    <row r="2943" spans="1:26" x14ac:dyDescent="0.3">
      <c r="A2943" s="2" t="s">
        <v>5044</v>
      </c>
      <c r="B2943" s="2" t="s">
        <v>5113</v>
      </c>
      <c r="C2943" s="2">
        <v>150440</v>
      </c>
      <c r="D2943" s="2">
        <v>1504406</v>
      </c>
      <c r="E2943" s="2" t="s">
        <v>5044</v>
      </c>
      <c r="F2943" s="2" t="s">
        <v>5113</v>
      </c>
      <c r="G2943" s="2">
        <f>IFERROR(VLOOKUP(D2943,Coordenadas!$A$2:$D$5571,3,FALSE),0)</f>
        <v>-0.71470199999999995</v>
      </c>
      <c r="H2943" s="2">
        <f>IFERROR(VLOOKUP(D2943,Coordenadas!$A$2:$D$5571,4,FALSE),0)</f>
        <v>-47.703400000000002</v>
      </c>
      <c r="I2943" s="2" t="s">
        <v>5323</v>
      </c>
      <c r="J2943" s="2">
        <v>26605</v>
      </c>
      <c r="K2943" s="2" t="s">
        <v>5330</v>
      </c>
      <c r="L2943" s="2">
        <f>IFERROR(VLOOKUP(C2943,BOTULISMO!$A$3:$C$19,3,FALSE),0)</f>
        <v>0</v>
      </c>
      <c r="M2943" s="2">
        <f>IFERROR(VLOOKUP(C2943,'LEISHMANIOSE VISCERAL'!$A$4:$C$454,3,FALSE),0)</f>
        <v>0</v>
      </c>
      <c r="N2943" s="2">
        <f>IFERROR(VLOOKUP(C2943,'LEISHMANIOSE TEGUMENTAR'!$A$4:$C$1681,3,FALSE),0)</f>
        <v>0</v>
      </c>
      <c r="O2943" s="2">
        <f>IFERROR(VLOOKUP(C2943,'FEBRE AMARELA'!$A$4:$C$38,3,FALSE),0)</f>
        <v>0</v>
      </c>
      <c r="P2943" s="2">
        <f>IFERROR(VLOOKUP(C2943,DENGUE!$A$5:$C$4097,3,FALSE),0)</f>
        <v>0</v>
      </c>
      <c r="Q2943" s="2">
        <f>IFERROR(VLOOKUP(C2943,'HEPATITE VIRAL'!$A$5:$C$3162,3,FALSE),0)</f>
        <v>1</v>
      </c>
      <c r="R2943" s="2">
        <f>IFERROR(VLOOKUP(C2943,'FEBRE MACULOSA'!$A$5:$C$181,3,FALSE),0)</f>
        <v>0</v>
      </c>
      <c r="S2943" s="2">
        <f>IFERROR(VLOOKUP(C2943,LEPTOSPIROSE!$A$5:$C$1176,3,FALSE),0)</f>
        <v>14</v>
      </c>
      <c r="T2943" s="2">
        <f>IFERROR(VLOOKUP(C2943,'DOENÇA DE CHAGAS'!$A$5:$C$100,3,FALSE),0)</f>
        <v>0</v>
      </c>
      <c r="U2943" s="2">
        <f>IFERROR(VLOOKUP(C2943,'PICADAS DE COBRAS'!$A$6:$C$4645,3,FALSE),0)</f>
        <v>28</v>
      </c>
      <c r="V2943">
        <f>IFERROR(VLOOKUP(C2943,'ZIKA VIRUS'!$A$5:$C$2399,3,FALSE),0)</f>
        <v>7</v>
      </c>
      <c r="W2943">
        <f>IFERROR(VLOOKUP(C2943,'FEBRE TIFÓIDE'!$A$5:$C$46,3,FALSE),0)</f>
        <v>0</v>
      </c>
      <c r="X2943">
        <f>IFERROR(VLOOKUP(C2943,HANTAVIROSE!$A$5:$C$153,3,FALSE),0)</f>
        <v>0</v>
      </c>
      <c r="Y2943">
        <f>IFERROR(VLOOKUP(C2943,MENINGITE!$A$5:$C$447,3,FALSE),0)</f>
        <v>0</v>
      </c>
      <c r="Z2943">
        <f>IFERROR(VLOOKUP(C2943,RAIVA!$A$5:$C$16,3,FALSE),0)</f>
        <v>0</v>
      </c>
    </row>
    <row r="2944" spans="1:26" x14ac:dyDescent="0.3">
      <c r="A2944" s="2" t="s">
        <v>1637</v>
      </c>
      <c r="B2944" s="2" t="s">
        <v>1940</v>
      </c>
      <c r="C2944" s="2">
        <v>352885</v>
      </c>
      <c r="D2944" s="2">
        <v>3528858</v>
      </c>
      <c r="E2944" s="2" t="s">
        <v>1637</v>
      </c>
      <c r="F2944" s="2" t="s">
        <v>1940</v>
      </c>
      <c r="G2944" s="2">
        <f>IFERROR(VLOOKUP(D2944,Coordenadas!$A$2:$D$5571,3,FALSE),0)</f>
        <v>-21.258700000000001</v>
      </c>
      <c r="H2944" s="2">
        <f>IFERROR(VLOOKUP(D2944,Coordenadas!$A$2:$D$5571,4,FALSE),0)</f>
        <v>-49.13</v>
      </c>
      <c r="I2944" s="2" t="s">
        <v>5325</v>
      </c>
      <c r="J2944" s="2">
        <v>2633</v>
      </c>
      <c r="K2944" s="2" t="s">
        <v>5332</v>
      </c>
      <c r="L2944" s="2">
        <f>IFERROR(VLOOKUP(C2944,BOTULISMO!$A$3:$C$19,3,FALSE),0)</f>
        <v>0</v>
      </c>
      <c r="M2944" s="2">
        <f>IFERROR(VLOOKUP(C2944,'LEISHMANIOSE VISCERAL'!$A$4:$C$454,3,FALSE),0)</f>
        <v>0</v>
      </c>
      <c r="N2944" s="2">
        <f>IFERROR(VLOOKUP(C2944,'LEISHMANIOSE TEGUMENTAR'!$A$4:$C$1681,3,FALSE),0)</f>
        <v>0</v>
      </c>
      <c r="O2944" s="2">
        <f>IFERROR(VLOOKUP(C2944,'FEBRE AMARELA'!$A$4:$C$38,3,FALSE),0)</f>
        <v>0</v>
      </c>
      <c r="P2944" s="2">
        <f>IFERROR(VLOOKUP(C2944,DENGUE!$A$5:$C$4097,3,FALSE),0)</f>
        <v>23</v>
      </c>
      <c r="Q2944" s="2">
        <f>IFERROR(VLOOKUP(C2944,'HEPATITE VIRAL'!$A$5:$C$3162,3,FALSE),0)</f>
        <v>0</v>
      </c>
      <c r="R2944" s="2">
        <f>IFERROR(VLOOKUP(C2944,'FEBRE MACULOSA'!$A$5:$C$181,3,FALSE),0)</f>
        <v>0</v>
      </c>
      <c r="S2944" s="2">
        <f>IFERROR(VLOOKUP(C2944,LEPTOSPIROSE!$A$5:$C$1176,3,FALSE),0)</f>
        <v>0</v>
      </c>
      <c r="T2944" s="2">
        <f>IFERROR(VLOOKUP(C2944,'DOENÇA DE CHAGAS'!$A$5:$C$100,3,FALSE),0)</f>
        <v>0</v>
      </c>
      <c r="U2944" s="2">
        <f>IFERROR(VLOOKUP(C2944,'PICADAS DE COBRAS'!$A$6:$C$4645,3,FALSE),0)</f>
        <v>13</v>
      </c>
      <c r="V2944">
        <f>IFERROR(VLOOKUP(C2944,'ZIKA VIRUS'!$A$5:$C$2399,3,FALSE),0)</f>
        <v>0</v>
      </c>
      <c r="W2944">
        <f>IFERROR(VLOOKUP(C2944,'FEBRE TIFÓIDE'!$A$5:$C$46,3,FALSE),0)</f>
        <v>0</v>
      </c>
      <c r="X2944">
        <f>IFERROR(VLOOKUP(C2944,HANTAVIROSE!$A$5:$C$153,3,FALSE),0)</f>
        <v>0</v>
      </c>
      <c r="Y2944">
        <f>IFERROR(VLOOKUP(C2944,MENINGITE!$A$5:$C$447,3,FALSE),0)</f>
        <v>0</v>
      </c>
      <c r="Z2944">
        <f>IFERROR(VLOOKUP(C2944,RAIVA!$A$5:$C$16,3,FALSE),0)</f>
        <v>0</v>
      </c>
    </row>
    <row r="2945" spans="1:26" x14ac:dyDescent="0.3">
      <c r="A2945" s="2" t="s">
        <v>470</v>
      </c>
      <c r="B2945" s="2" t="s">
        <v>723</v>
      </c>
      <c r="C2945" s="2">
        <v>431179</v>
      </c>
      <c r="D2945" s="2">
        <v>4311791</v>
      </c>
      <c r="E2945" s="2" t="s">
        <v>470</v>
      </c>
      <c r="F2945" s="2" t="s">
        <v>723</v>
      </c>
      <c r="G2945" s="2">
        <f>IFERROR(VLOOKUP(D2945,Coordenadas!$A$2:$D$5571,3,FALSE),0)</f>
        <v>-29.5457</v>
      </c>
      <c r="H2945" s="2">
        <f>IFERROR(VLOOKUP(D2945,Coordenadas!$A$2:$D$5571,4,FALSE),0)</f>
        <v>-51.557299999999998</v>
      </c>
      <c r="I2945" s="2" t="s">
        <v>5326</v>
      </c>
      <c r="J2945" s="2">
        <v>2527</v>
      </c>
      <c r="K2945" s="2" t="s">
        <v>5332</v>
      </c>
      <c r="L2945" s="2">
        <f>IFERROR(VLOOKUP(C2945,BOTULISMO!$A$3:$C$19,3,FALSE),0)</f>
        <v>0</v>
      </c>
      <c r="M2945" s="2">
        <f>IFERROR(VLOOKUP(C2945,'LEISHMANIOSE VISCERAL'!$A$4:$C$454,3,FALSE),0)</f>
        <v>0</v>
      </c>
      <c r="N2945" s="2">
        <f>IFERROR(VLOOKUP(C2945,'LEISHMANIOSE TEGUMENTAR'!$A$4:$C$1681,3,FALSE),0)</f>
        <v>0</v>
      </c>
      <c r="O2945" s="2">
        <f>IFERROR(VLOOKUP(C2945,'FEBRE AMARELA'!$A$4:$C$38,3,FALSE),0)</f>
        <v>0</v>
      </c>
      <c r="P2945" s="2">
        <f>IFERROR(VLOOKUP(C2945,DENGUE!$A$5:$C$4097,3,FALSE),0)</f>
        <v>0</v>
      </c>
      <c r="Q2945" s="2">
        <f>IFERROR(VLOOKUP(C2945,'HEPATITE VIRAL'!$A$5:$C$3162,3,FALSE),0)</f>
        <v>2</v>
      </c>
      <c r="R2945" s="2">
        <f>IFERROR(VLOOKUP(C2945,'FEBRE MACULOSA'!$A$5:$C$181,3,FALSE),0)</f>
        <v>0</v>
      </c>
      <c r="S2945" s="2">
        <f>IFERROR(VLOOKUP(C2945,LEPTOSPIROSE!$A$5:$C$1176,3,FALSE),0)</f>
        <v>0</v>
      </c>
      <c r="T2945" s="2">
        <f>IFERROR(VLOOKUP(C2945,'DOENÇA DE CHAGAS'!$A$5:$C$100,3,FALSE),0)</f>
        <v>0</v>
      </c>
      <c r="U2945" s="2">
        <f>IFERROR(VLOOKUP(C2945,'PICADAS DE COBRAS'!$A$6:$C$4645,3,FALSE),0)</f>
        <v>9</v>
      </c>
      <c r="V2945">
        <f>IFERROR(VLOOKUP(C2945,'ZIKA VIRUS'!$A$5:$C$2399,3,FALSE),0)</f>
        <v>0</v>
      </c>
      <c r="W2945">
        <f>IFERROR(VLOOKUP(C2945,'FEBRE TIFÓIDE'!$A$5:$C$46,3,FALSE),0)</f>
        <v>0</v>
      </c>
      <c r="X2945">
        <f>IFERROR(VLOOKUP(C2945,HANTAVIROSE!$A$5:$C$153,3,FALSE),0)</f>
        <v>0</v>
      </c>
      <c r="Y2945">
        <f>IFERROR(VLOOKUP(C2945,MENINGITE!$A$5:$C$447,3,FALSE),0)</f>
        <v>0</v>
      </c>
      <c r="Z2945">
        <f>IFERROR(VLOOKUP(C2945,RAIVA!$A$5:$C$16,3,FALSE),0)</f>
        <v>0</v>
      </c>
    </row>
    <row r="2946" spans="1:26" x14ac:dyDescent="0.3">
      <c r="A2946" s="2" t="s">
        <v>2349</v>
      </c>
      <c r="B2946" s="2" t="s">
        <v>2382</v>
      </c>
      <c r="C2946" s="2">
        <v>320332</v>
      </c>
      <c r="D2946" s="2">
        <v>3203320</v>
      </c>
      <c r="E2946" s="2" t="s">
        <v>2349</v>
      </c>
      <c r="F2946" s="2" t="s">
        <v>2382</v>
      </c>
      <c r="G2946" s="2">
        <f>IFERROR(VLOOKUP(D2946,Coordenadas!$A$2:$D$5571,3,FALSE),0)</f>
        <v>-21.0398</v>
      </c>
      <c r="H2946" s="2">
        <f>IFERROR(VLOOKUP(D2946,Coordenadas!$A$2:$D$5571,4,FALSE),0)</f>
        <v>-40.8384</v>
      </c>
      <c r="I2946" s="2" t="s">
        <v>5325</v>
      </c>
      <c r="J2946" s="2">
        <v>34140</v>
      </c>
      <c r="K2946" s="2" t="s">
        <v>5330</v>
      </c>
      <c r="L2946" s="2">
        <f>IFERROR(VLOOKUP(C2946,BOTULISMO!$A$3:$C$19,3,FALSE),0)</f>
        <v>0</v>
      </c>
      <c r="M2946" s="2">
        <f>IFERROR(VLOOKUP(C2946,'LEISHMANIOSE VISCERAL'!$A$4:$C$454,3,FALSE),0)</f>
        <v>0</v>
      </c>
      <c r="N2946" s="2">
        <f>IFERROR(VLOOKUP(C2946,'LEISHMANIOSE TEGUMENTAR'!$A$4:$C$1681,3,FALSE),0)</f>
        <v>0</v>
      </c>
      <c r="O2946" s="2">
        <f>IFERROR(VLOOKUP(C2946,'FEBRE AMARELA'!$A$4:$C$38,3,FALSE),0)</f>
        <v>0</v>
      </c>
      <c r="P2946" s="2">
        <f>IFERROR(VLOOKUP(C2946,DENGUE!$A$5:$C$4097,3,FALSE),0)</f>
        <v>0</v>
      </c>
      <c r="Q2946" s="2">
        <f>IFERROR(VLOOKUP(C2946,'HEPATITE VIRAL'!$A$5:$C$3162,3,FALSE),0)</f>
        <v>3</v>
      </c>
      <c r="R2946" s="2">
        <f>IFERROR(VLOOKUP(C2946,'FEBRE MACULOSA'!$A$5:$C$181,3,FALSE),0)</f>
        <v>0</v>
      </c>
      <c r="S2946" s="2">
        <f>IFERROR(VLOOKUP(C2946,LEPTOSPIROSE!$A$5:$C$1176,3,FALSE),0)</f>
        <v>0</v>
      </c>
      <c r="T2946" s="2">
        <f>IFERROR(VLOOKUP(C2946,'DOENÇA DE CHAGAS'!$A$5:$C$100,3,FALSE),0)</f>
        <v>0</v>
      </c>
      <c r="U2946" s="2">
        <f>IFERROR(VLOOKUP(C2946,'PICADAS DE COBRAS'!$A$6:$C$4645,3,FALSE),0)</f>
        <v>0</v>
      </c>
      <c r="V2946">
        <f>IFERROR(VLOOKUP(C2946,'ZIKA VIRUS'!$A$5:$C$2399,3,FALSE),0)</f>
        <v>6</v>
      </c>
      <c r="W2946">
        <f>IFERROR(VLOOKUP(C2946,'FEBRE TIFÓIDE'!$A$5:$C$46,3,FALSE),0)</f>
        <v>0</v>
      </c>
      <c r="X2946">
        <f>IFERROR(VLOOKUP(C2946,HANTAVIROSE!$A$5:$C$153,3,FALSE),0)</f>
        <v>0</v>
      </c>
      <c r="Y2946">
        <f>IFERROR(VLOOKUP(C2946,MENINGITE!$A$5:$C$447,3,FALSE),0)</f>
        <v>0</v>
      </c>
      <c r="Z2946">
        <f>IFERROR(VLOOKUP(C2946,RAIVA!$A$5:$C$16,3,FALSE),0)</f>
        <v>0</v>
      </c>
    </row>
    <row r="2947" spans="1:26" x14ac:dyDescent="0.3">
      <c r="A2947" s="2" t="s">
        <v>470</v>
      </c>
      <c r="B2947" s="2" t="s">
        <v>722</v>
      </c>
      <c r="C2947" s="2">
        <v>431180</v>
      </c>
      <c r="D2947" s="2">
        <v>4311809</v>
      </c>
      <c r="E2947" s="2" t="s">
        <v>470</v>
      </c>
      <c r="F2947" s="2" t="s">
        <v>722</v>
      </c>
      <c r="G2947" s="2">
        <f>IFERROR(VLOOKUP(D2947,Coordenadas!$A$2:$D$5571,3,FALSE),0)</f>
        <v>-28.4498</v>
      </c>
      <c r="H2947" s="2">
        <f>IFERROR(VLOOKUP(D2947,Coordenadas!$A$2:$D$5571,4,FALSE),0)</f>
        <v>-52.198599999999999</v>
      </c>
      <c r="I2947" s="2" t="s">
        <v>5326</v>
      </c>
      <c r="J2947" s="2">
        <v>36364</v>
      </c>
      <c r="K2947" s="2" t="s">
        <v>5330</v>
      </c>
      <c r="L2947" s="2">
        <f>IFERROR(VLOOKUP(C2947,BOTULISMO!$A$3:$C$19,3,FALSE),0)</f>
        <v>0</v>
      </c>
      <c r="M2947" s="2">
        <f>IFERROR(VLOOKUP(C2947,'LEISHMANIOSE VISCERAL'!$A$4:$C$454,3,FALSE),0)</f>
        <v>0</v>
      </c>
      <c r="N2947" s="2">
        <f>IFERROR(VLOOKUP(C2947,'LEISHMANIOSE TEGUMENTAR'!$A$4:$C$1681,3,FALSE),0)</f>
        <v>0</v>
      </c>
      <c r="O2947" s="2">
        <f>IFERROR(VLOOKUP(C2947,'FEBRE AMARELA'!$A$4:$C$38,3,FALSE),0)</f>
        <v>0</v>
      </c>
      <c r="P2947" s="2">
        <f>IFERROR(VLOOKUP(C2947,DENGUE!$A$5:$C$4097,3,FALSE),0)</f>
        <v>1</v>
      </c>
      <c r="Q2947" s="2">
        <f>IFERROR(VLOOKUP(C2947,'HEPATITE VIRAL'!$A$5:$C$3162,3,FALSE),0)</f>
        <v>76</v>
      </c>
      <c r="R2947" s="2">
        <f>IFERROR(VLOOKUP(C2947,'FEBRE MACULOSA'!$A$5:$C$181,3,FALSE),0)</f>
        <v>0</v>
      </c>
      <c r="S2947" s="2">
        <f>IFERROR(VLOOKUP(C2947,LEPTOSPIROSE!$A$5:$C$1176,3,FALSE),0)</f>
        <v>8</v>
      </c>
      <c r="T2947" s="2">
        <f>IFERROR(VLOOKUP(C2947,'DOENÇA DE CHAGAS'!$A$5:$C$100,3,FALSE),0)</f>
        <v>0</v>
      </c>
      <c r="U2947" s="2">
        <f>IFERROR(VLOOKUP(C2947,'PICADAS DE COBRAS'!$A$6:$C$4645,3,FALSE),0)</f>
        <v>83</v>
      </c>
      <c r="V2947">
        <f>IFERROR(VLOOKUP(C2947,'ZIKA VIRUS'!$A$5:$C$2399,3,FALSE),0)</f>
        <v>0</v>
      </c>
      <c r="W2947">
        <f>IFERROR(VLOOKUP(C2947,'FEBRE TIFÓIDE'!$A$5:$C$46,3,FALSE),0)</f>
        <v>0</v>
      </c>
      <c r="X2947">
        <f>IFERROR(VLOOKUP(C2947,HANTAVIROSE!$A$5:$C$153,3,FALSE),0)</f>
        <v>1</v>
      </c>
      <c r="Y2947">
        <f>IFERROR(VLOOKUP(C2947,MENINGITE!$A$5:$C$447,3,FALSE),0)</f>
        <v>0</v>
      </c>
      <c r="Z2947">
        <f>IFERROR(VLOOKUP(C2947,RAIVA!$A$5:$C$16,3,FALSE),0)</f>
        <v>0</v>
      </c>
    </row>
    <row r="2948" spans="1:26" x14ac:dyDescent="0.3">
      <c r="A2948" s="2" t="s">
        <v>3257</v>
      </c>
      <c r="B2948" s="2" t="s">
        <v>3411</v>
      </c>
      <c r="C2948" s="2">
        <v>292070</v>
      </c>
      <c r="D2948" s="2">
        <v>2920700</v>
      </c>
      <c r="E2948" s="2" t="s">
        <v>3257</v>
      </c>
      <c r="F2948" s="2" t="s">
        <v>3411</v>
      </c>
      <c r="G2948" s="2">
        <f>IFERROR(VLOOKUP(D2948,Coordenadas!$A$2:$D$5571,3,FALSE),0)</f>
        <v>-14.1035</v>
      </c>
      <c r="H2948" s="2">
        <f>IFERROR(VLOOKUP(D2948,Coordenadas!$A$2:$D$5571,4,FALSE),0)</f>
        <v>-39.0137</v>
      </c>
      <c r="I2948" s="2" t="s">
        <v>5324</v>
      </c>
      <c r="J2948" s="2">
        <v>19101</v>
      </c>
      <c r="K2948" s="2" t="s">
        <v>5332</v>
      </c>
      <c r="L2948" s="2">
        <f>IFERROR(VLOOKUP(C2948,BOTULISMO!$A$3:$C$19,3,FALSE),0)</f>
        <v>0</v>
      </c>
      <c r="M2948" s="2">
        <f>IFERROR(VLOOKUP(C2948,'LEISHMANIOSE VISCERAL'!$A$4:$C$454,3,FALSE),0)</f>
        <v>0</v>
      </c>
      <c r="N2948" s="2">
        <f>IFERROR(VLOOKUP(C2948,'LEISHMANIOSE TEGUMENTAR'!$A$4:$C$1681,3,FALSE),0)</f>
        <v>34</v>
      </c>
      <c r="O2948" s="2">
        <f>IFERROR(VLOOKUP(C2948,'FEBRE AMARELA'!$A$4:$C$38,3,FALSE),0)</f>
        <v>0</v>
      </c>
      <c r="P2948" s="2">
        <f>IFERROR(VLOOKUP(C2948,DENGUE!$A$5:$C$4097,3,FALSE),0)</f>
        <v>134</v>
      </c>
      <c r="Q2948" s="2">
        <f>IFERROR(VLOOKUP(C2948,'HEPATITE VIRAL'!$A$5:$C$3162,3,FALSE),0)</f>
        <v>1</v>
      </c>
      <c r="R2948" s="2">
        <f>IFERROR(VLOOKUP(C2948,'FEBRE MACULOSA'!$A$5:$C$181,3,FALSE),0)</f>
        <v>2</v>
      </c>
      <c r="S2948" s="2">
        <f>IFERROR(VLOOKUP(C2948,LEPTOSPIROSE!$A$5:$C$1176,3,FALSE),0)</f>
        <v>0</v>
      </c>
      <c r="T2948" s="2">
        <f>IFERROR(VLOOKUP(C2948,'DOENÇA DE CHAGAS'!$A$5:$C$100,3,FALSE),0)</f>
        <v>0</v>
      </c>
      <c r="U2948" s="2">
        <f>IFERROR(VLOOKUP(C2948,'PICADAS DE COBRAS'!$A$6:$C$4645,3,FALSE),0)</f>
        <v>1</v>
      </c>
      <c r="V2948">
        <f>IFERROR(VLOOKUP(C2948,'ZIKA VIRUS'!$A$5:$C$2399,3,FALSE),0)</f>
        <v>0</v>
      </c>
      <c r="W2948">
        <f>IFERROR(VLOOKUP(C2948,'FEBRE TIFÓIDE'!$A$5:$C$46,3,FALSE),0)</f>
        <v>0</v>
      </c>
      <c r="X2948">
        <f>IFERROR(VLOOKUP(C2948,HANTAVIROSE!$A$5:$C$153,3,FALSE),0)</f>
        <v>0</v>
      </c>
      <c r="Y2948">
        <f>IFERROR(VLOOKUP(C2948,MENINGITE!$A$5:$C$447,3,FALSE),0)</f>
        <v>0</v>
      </c>
      <c r="Z2948">
        <f>IFERROR(VLOOKUP(C2948,RAIVA!$A$5:$C$16,3,FALSE),0)</f>
        <v>0</v>
      </c>
    </row>
    <row r="2949" spans="1:26" x14ac:dyDescent="0.3">
      <c r="A2949" s="2" t="s">
        <v>3723</v>
      </c>
      <c r="B2949" s="2" t="s">
        <v>1099</v>
      </c>
      <c r="C2949" s="2">
        <v>270460</v>
      </c>
      <c r="D2949" s="2">
        <v>2704609</v>
      </c>
      <c r="E2949" s="2" t="s">
        <v>3723</v>
      </c>
      <c r="F2949" s="2" t="s">
        <v>1099</v>
      </c>
      <c r="G2949" s="2">
        <f>IFERROR(VLOOKUP(D2949,Coordenadas!$A$2:$D$5571,3,FALSE),0)</f>
        <v>-9.2304499999999994</v>
      </c>
      <c r="H2949" s="2">
        <f>IFERROR(VLOOKUP(D2949,Coordenadas!$A$2:$D$5571,4,FALSE),0)</f>
        <v>-37.352400000000003</v>
      </c>
      <c r="I2949" s="2" t="s">
        <v>5324</v>
      </c>
      <c r="J2949" s="2">
        <v>10284</v>
      </c>
      <c r="K2949" s="2" t="s">
        <v>5332</v>
      </c>
      <c r="L2949" s="2">
        <f>IFERROR(VLOOKUP(C2949,BOTULISMO!$A$3:$C$19,3,FALSE),0)</f>
        <v>0</v>
      </c>
      <c r="M2949" s="2">
        <f>IFERROR(VLOOKUP(C2949,'LEISHMANIOSE VISCERAL'!$A$4:$C$454,3,FALSE),0)</f>
        <v>0</v>
      </c>
      <c r="N2949" s="2">
        <f>IFERROR(VLOOKUP(C2949,'LEISHMANIOSE TEGUMENTAR'!$A$4:$C$1681,3,FALSE),0)</f>
        <v>0</v>
      </c>
      <c r="O2949" s="2">
        <f>IFERROR(VLOOKUP(C2949,'FEBRE AMARELA'!$A$4:$C$38,3,FALSE),0)</f>
        <v>0</v>
      </c>
      <c r="P2949" s="2">
        <f>IFERROR(VLOOKUP(C2949,DENGUE!$A$5:$C$4097,3,FALSE),0)</f>
        <v>12</v>
      </c>
      <c r="Q2949" s="2">
        <f>IFERROR(VLOOKUP(C2949,'HEPATITE VIRAL'!$A$5:$C$3162,3,FALSE),0)</f>
        <v>0</v>
      </c>
      <c r="R2949" s="2">
        <f>IFERROR(VLOOKUP(C2949,'FEBRE MACULOSA'!$A$5:$C$181,3,FALSE),0)</f>
        <v>0</v>
      </c>
      <c r="S2949" s="2">
        <f>IFERROR(VLOOKUP(C2949,LEPTOSPIROSE!$A$5:$C$1176,3,FALSE),0)</f>
        <v>0</v>
      </c>
      <c r="T2949" s="2">
        <f>IFERROR(VLOOKUP(C2949,'DOENÇA DE CHAGAS'!$A$5:$C$100,3,FALSE),0)</f>
        <v>0</v>
      </c>
      <c r="U2949" s="2">
        <f>IFERROR(VLOOKUP(C2949,'PICADAS DE COBRAS'!$A$6:$C$4645,3,FALSE),0)</f>
        <v>2</v>
      </c>
      <c r="V2949">
        <f>IFERROR(VLOOKUP(C2949,'ZIKA VIRUS'!$A$5:$C$2399,3,FALSE),0)</f>
        <v>2</v>
      </c>
      <c r="W2949">
        <f>IFERROR(VLOOKUP(C2949,'FEBRE TIFÓIDE'!$A$5:$C$46,3,FALSE),0)</f>
        <v>0</v>
      </c>
      <c r="X2949">
        <f>IFERROR(VLOOKUP(C2949,HANTAVIROSE!$A$5:$C$153,3,FALSE),0)</f>
        <v>0</v>
      </c>
      <c r="Y2949">
        <f>IFERROR(VLOOKUP(C2949,MENINGITE!$A$5:$C$447,3,FALSE),0)</f>
        <v>0</v>
      </c>
      <c r="Z2949">
        <f>IFERROR(VLOOKUP(C2949,RAIVA!$A$5:$C$16,3,FALSE),0)</f>
        <v>0</v>
      </c>
    </row>
    <row r="2950" spans="1:26" x14ac:dyDescent="0.3">
      <c r="A2950" s="2" t="s">
        <v>967</v>
      </c>
      <c r="B2950" s="2" t="s">
        <v>1099</v>
      </c>
      <c r="C2950" s="2">
        <v>421050</v>
      </c>
      <c r="D2950" s="2">
        <v>4210506</v>
      </c>
      <c r="E2950" s="2" t="s">
        <v>967</v>
      </c>
      <c r="F2950" s="2" t="s">
        <v>1099</v>
      </c>
      <c r="G2950" s="2">
        <f>IFERROR(VLOOKUP(D2950,Coordenadas!$A$2:$D$5571,3,FALSE),0)</f>
        <v>-26.766500000000001</v>
      </c>
      <c r="H2950" s="2">
        <f>IFERROR(VLOOKUP(D2950,Coordenadas!$A$2:$D$5571,4,FALSE),0)</f>
        <v>-53.173699999999997</v>
      </c>
      <c r="I2950" s="2" t="s">
        <v>5326</v>
      </c>
      <c r="J2950" s="2">
        <v>22101</v>
      </c>
      <c r="K2950" s="2" t="s">
        <v>5330</v>
      </c>
      <c r="L2950" s="2">
        <f>IFERROR(VLOOKUP(C2950,BOTULISMO!$A$3:$C$19,3,FALSE),0)</f>
        <v>0</v>
      </c>
      <c r="M2950" s="2">
        <f>IFERROR(VLOOKUP(C2950,'LEISHMANIOSE VISCERAL'!$A$4:$C$454,3,FALSE),0)</f>
        <v>0</v>
      </c>
      <c r="N2950" s="2">
        <f>IFERROR(VLOOKUP(C2950,'LEISHMANIOSE TEGUMENTAR'!$A$4:$C$1681,3,FALSE),0)</f>
        <v>0</v>
      </c>
      <c r="O2950" s="2">
        <f>IFERROR(VLOOKUP(C2950,'FEBRE AMARELA'!$A$4:$C$38,3,FALSE),0)</f>
        <v>0</v>
      </c>
      <c r="P2950" s="2">
        <f>IFERROR(VLOOKUP(C2950,DENGUE!$A$5:$C$4097,3,FALSE),0)</f>
        <v>133</v>
      </c>
      <c r="Q2950" s="2">
        <f>IFERROR(VLOOKUP(C2950,'HEPATITE VIRAL'!$A$5:$C$3162,3,FALSE),0)</f>
        <v>110</v>
      </c>
      <c r="R2950" s="2">
        <f>IFERROR(VLOOKUP(C2950,'FEBRE MACULOSA'!$A$5:$C$181,3,FALSE),0)</f>
        <v>0</v>
      </c>
      <c r="S2950" s="2">
        <f>IFERROR(VLOOKUP(C2950,LEPTOSPIROSE!$A$5:$C$1176,3,FALSE),0)</f>
        <v>11</v>
      </c>
      <c r="T2950" s="2">
        <f>IFERROR(VLOOKUP(C2950,'DOENÇA DE CHAGAS'!$A$5:$C$100,3,FALSE),0)</f>
        <v>0</v>
      </c>
      <c r="U2950" s="2">
        <f>IFERROR(VLOOKUP(C2950,'PICADAS DE COBRAS'!$A$6:$C$4645,3,FALSE),0)</f>
        <v>33</v>
      </c>
      <c r="V2950">
        <f>IFERROR(VLOOKUP(C2950,'ZIKA VIRUS'!$A$5:$C$2399,3,FALSE),0)</f>
        <v>2</v>
      </c>
      <c r="W2950">
        <f>IFERROR(VLOOKUP(C2950,'FEBRE TIFÓIDE'!$A$5:$C$46,3,FALSE),0)</f>
        <v>0</v>
      </c>
      <c r="X2950">
        <f>IFERROR(VLOOKUP(C2950,HANTAVIROSE!$A$5:$C$153,3,FALSE),0)</f>
        <v>0</v>
      </c>
      <c r="Y2950">
        <f>IFERROR(VLOOKUP(C2950,MENINGITE!$A$5:$C$447,3,FALSE),0)</f>
        <v>0</v>
      </c>
      <c r="Z2950">
        <f>IFERROR(VLOOKUP(C2950,RAIVA!$A$5:$C$16,3,FALSE),0)</f>
        <v>0</v>
      </c>
    </row>
    <row r="2951" spans="1:26" x14ac:dyDescent="0.3">
      <c r="A2951" s="2" t="s">
        <v>2425</v>
      </c>
      <c r="B2951" s="2" t="s">
        <v>2811</v>
      </c>
      <c r="C2951" s="2">
        <v>313970</v>
      </c>
      <c r="D2951" s="2">
        <v>3139706</v>
      </c>
      <c r="E2951" s="2" t="s">
        <v>2425</v>
      </c>
      <c r="F2951" s="2" t="s">
        <v>2811</v>
      </c>
      <c r="G2951" s="2">
        <f>IFERROR(VLOOKUP(D2951,Coordenadas!$A$2:$D$5571,3,FALSE),0)</f>
        <v>-19.5076</v>
      </c>
      <c r="H2951" s="2">
        <f>IFERROR(VLOOKUP(D2951,Coordenadas!$A$2:$D$5571,4,FALSE),0)</f>
        <v>-44.677900000000001</v>
      </c>
      <c r="I2951" s="2" t="s">
        <v>5325</v>
      </c>
      <c r="J2951" s="2">
        <v>7163</v>
      </c>
      <c r="K2951" s="2" t="s">
        <v>5332</v>
      </c>
      <c r="L2951" s="2">
        <f>IFERROR(VLOOKUP(C2951,BOTULISMO!$A$3:$C$19,3,FALSE),0)</f>
        <v>0</v>
      </c>
      <c r="M2951" s="2">
        <f>IFERROR(VLOOKUP(C2951,'LEISHMANIOSE VISCERAL'!$A$4:$C$454,3,FALSE),0)</f>
        <v>0</v>
      </c>
      <c r="N2951" s="2">
        <f>IFERROR(VLOOKUP(C2951,'LEISHMANIOSE TEGUMENTAR'!$A$4:$C$1681,3,FALSE),0)</f>
        <v>0</v>
      </c>
      <c r="O2951" s="2">
        <f>IFERROR(VLOOKUP(C2951,'FEBRE AMARELA'!$A$4:$C$38,3,FALSE),0)</f>
        <v>0</v>
      </c>
      <c r="P2951" s="2">
        <f>IFERROR(VLOOKUP(C2951,DENGUE!$A$5:$C$4097,3,FALSE),0)</f>
        <v>41</v>
      </c>
      <c r="Q2951" s="2">
        <f>IFERROR(VLOOKUP(C2951,'HEPATITE VIRAL'!$A$5:$C$3162,3,FALSE),0)</f>
        <v>0</v>
      </c>
      <c r="R2951" s="2">
        <f>IFERROR(VLOOKUP(C2951,'FEBRE MACULOSA'!$A$5:$C$181,3,FALSE),0)</f>
        <v>0</v>
      </c>
      <c r="S2951" s="2">
        <f>IFERROR(VLOOKUP(C2951,LEPTOSPIROSE!$A$5:$C$1176,3,FALSE),0)</f>
        <v>0</v>
      </c>
      <c r="T2951" s="2">
        <f>IFERROR(VLOOKUP(C2951,'DOENÇA DE CHAGAS'!$A$5:$C$100,3,FALSE),0)</f>
        <v>0</v>
      </c>
      <c r="U2951" s="2">
        <f>IFERROR(VLOOKUP(C2951,'PICADAS DE COBRAS'!$A$6:$C$4645,3,FALSE),0)</f>
        <v>6</v>
      </c>
      <c r="V2951">
        <f>IFERROR(VLOOKUP(C2951,'ZIKA VIRUS'!$A$5:$C$2399,3,FALSE),0)</f>
        <v>0</v>
      </c>
      <c r="W2951">
        <f>IFERROR(VLOOKUP(C2951,'FEBRE TIFÓIDE'!$A$5:$C$46,3,FALSE),0)</f>
        <v>0</v>
      </c>
      <c r="X2951">
        <f>IFERROR(VLOOKUP(C2951,HANTAVIROSE!$A$5:$C$153,3,FALSE),0)</f>
        <v>0</v>
      </c>
      <c r="Y2951">
        <f>IFERROR(VLOOKUP(C2951,MENINGITE!$A$5:$C$447,3,FALSE),0)</f>
        <v>0</v>
      </c>
      <c r="Z2951">
        <f>IFERROR(VLOOKUP(C2951,RAIVA!$A$5:$C$16,3,FALSE),0)</f>
        <v>0</v>
      </c>
    </row>
    <row r="2952" spans="1:26" x14ac:dyDescent="0.3">
      <c r="A2952" s="2" t="s">
        <v>3988</v>
      </c>
      <c r="B2952" s="2" t="s">
        <v>4079</v>
      </c>
      <c r="C2952" s="2">
        <v>250905</v>
      </c>
      <c r="D2952" s="2">
        <v>2509057</v>
      </c>
      <c r="E2952" s="2" t="s">
        <v>3988</v>
      </c>
      <c r="F2952" s="2" t="s">
        <v>4079</v>
      </c>
      <c r="G2952" s="2">
        <f>IFERROR(VLOOKUP(D2952,Coordenadas!$A$2:$D$5571,3,FALSE),0)</f>
        <v>-6.7653499999999998</v>
      </c>
      <c r="H2952" s="2">
        <f>IFERROR(VLOOKUP(D2952,Coordenadas!$A$2:$D$5571,4,FALSE),0)</f>
        <v>-35.008699999999997</v>
      </c>
      <c r="I2952" s="2" t="s">
        <v>5324</v>
      </c>
      <c r="J2952" s="2">
        <v>7609</v>
      </c>
      <c r="K2952" s="2" t="s">
        <v>5332</v>
      </c>
      <c r="L2952" s="2">
        <f>IFERROR(VLOOKUP(C2952,BOTULISMO!$A$3:$C$19,3,FALSE),0)</f>
        <v>0</v>
      </c>
      <c r="M2952" s="2">
        <f>IFERROR(VLOOKUP(C2952,'LEISHMANIOSE VISCERAL'!$A$4:$C$454,3,FALSE),0)</f>
        <v>0</v>
      </c>
      <c r="N2952" s="2">
        <f>IFERROR(VLOOKUP(C2952,'LEISHMANIOSE TEGUMENTAR'!$A$4:$C$1681,3,FALSE),0)</f>
        <v>0</v>
      </c>
      <c r="O2952" s="2">
        <f>IFERROR(VLOOKUP(C2952,'FEBRE AMARELA'!$A$4:$C$38,3,FALSE),0)</f>
        <v>0</v>
      </c>
      <c r="P2952" s="2">
        <f>IFERROR(VLOOKUP(C2952,DENGUE!$A$5:$C$4097,3,FALSE),0)</f>
        <v>0</v>
      </c>
      <c r="Q2952" s="2">
        <f>IFERROR(VLOOKUP(C2952,'HEPATITE VIRAL'!$A$5:$C$3162,3,FALSE),0)</f>
        <v>0</v>
      </c>
      <c r="R2952" s="2">
        <f>IFERROR(VLOOKUP(C2952,'FEBRE MACULOSA'!$A$5:$C$181,3,FALSE),0)</f>
        <v>0</v>
      </c>
      <c r="S2952" s="2">
        <f>IFERROR(VLOOKUP(C2952,LEPTOSPIROSE!$A$5:$C$1176,3,FALSE),0)</f>
        <v>0</v>
      </c>
      <c r="T2952" s="2">
        <f>IFERROR(VLOOKUP(C2952,'DOENÇA DE CHAGAS'!$A$5:$C$100,3,FALSE),0)</f>
        <v>0</v>
      </c>
      <c r="U2952" s="2">
        <f>IFERROR(VLOOKUP(C2952,'PICADAS DE COBRAS'!$A$6:$C$4645,3,FALSE),0)</f>
        <v>0</v>
      </c>
      <c r="V2952">
        <f>IFERROR(VLOOKUP(C2952,'ZIKA VIRUS'!$A$5:$C$2399,3,FALSE),0)</f>
        <v>0</v>
      </c>
      <c r="W2952">
        <f>IFERROR(VLOOKUP(C2952,'FEBRE TIFÓIDE'!$A$5:$C$46,3,FALSE),0)</f>
        <v>0</v>
      </c>
      <c r="X2952">
        <f>IFERROR(VLOOKUP(C2952,HANTAVIROSE!$A$5:$C$153,3,FALSE),0)</f>
        <v>0</v>
      </c>
      <c r="Y2952">
        <f>IFERROR(VLOOKUP(C2952,MENINGITE!$A$5:$C$447,3,FALSE),0)</f>
        <v>0</v>
      </c>
      <c r="Z2952">
        <f>IFERROR(VLOOKUP(C2952,RAIVA!$A$5:$C$16,3,FALSE),0)</f>
        <v>0</v>
      </c>
    </row>
    <row r="2953" spans="1:26" x14ac:dyDescent="0.3">
      <c r="A2953" s="2" t="s">
        <v>250</v>
      </c>
      <c r="B2953" s="2" t="s">
        <v>325</v>
      </c>
      <c r="C2953" s="2">
        <v>510558</v>
      </c>
      <c r="D2953" s="2">
        <v>5105580</v>
      </c>
      <c r="E2953" s="2" t="s">
        <v>250</v>
      </c>
      <c r="F2953" s="2" t="s">
        <v>325</v>
      </c>
      <c r="G2953" s="2">
        <f>IFERROR(VLOOKUP(D2953,Coordenadas!$A$2:$D$5571,3,FALSE),0)</f>
        <v>-11.0463</v>
      </c>
      <c r="H2953" s="2">
        <f>IFERROR(VLOOKUP(D2953,Coordenadas!$A$2:$D$5571,4,FALSE),0)</f>
        <v>-54.4377</v>
      </c>
      <c r="I2953" s="2" t="s">
        <v>5327</v>
      </c>
      <c r="J2953" s="2">
        <v>12006</v>
      </c>
      <c r="K2953" s="2" t="s">
        <v>5332</v>
      </c>
      <c r="L2953" s="2">
        <f>IFERROR(VLOOKUP(C2953,BOTULISMO!$A$3:$C$19,3,FALSE),0)</f>
        <v>0</v>
      </c>
      <c r="M2953" s="2">
        <f>IFERROR(VLOOKUP(C2953,'LEISHMANIOSE VISCERAL'!$A$4:$C$454,3,FALSE),0)</f>
        <v>0</v>
      </c>
      <c r="N2953" s="2">
        <f>IFERROR(VLOOKUP(C2953,'LEISHMANIOSE TEGUMENTAR'!$A$4:$C$1681,3,FALSE),0)</f>
        <v>23</v>
      </c>
      <c r="O2953" s="2">
        <f>IFERROR(VLOOKUP(C2953,'FEBRE AMARELA'!$A$4:$C$38,3,FALSE),0)</f>
        <v>0</v>
      </c>
      <c r="P2953" s="2">
        <f>IFERROR(VLOOKUP(C2953,DENGUE!$A$5:$C$4097,3,FALSE),0)</f>
        <v>65</v>
      </c>
      <c r="Q2953" s="2">
        <f>IFERROR(VLOOKUP(C2953,'HEPATITE VIRAL'!$A$5:$C$3162,3,FALSE),0)</f>
        <v>17</v>
      </c>
      <c r="R2953" s="2">
        <f>IFERROR(VLOOKUP(C2953,'FEBRE MACULOSA'!$A$5:$C$181,3,FALSE),0)</f>
        <v>0</v>
      </c>
      <c r="S2953" s="2">
        <f>IFERROR(VLOOKUP(C2953,LEPTOSPIROSE!$A$5:$C$1176,3,FALSE),0)</f>
        <v>0</v>
      </c>
      <c r="T2953" s="2">
        <f>IFERROR(VLOOKUP(C2953,'DOENÇA DE CHAGAS'!$A$5:$C$100,3,FALSE),0)</f>
        <v>0</v>
      </c>
      <c r="U2953" s="2">
        <f>IFERROR(VLOOKUP(C2953,'PICADAS DE COBRAS'!$A$6:$C$4645,3,FALSE),0)</f>
        <v>32</v>
      </c>
      <c r="V2953">
        <f>IFERROR(VLOOKUP(C2953,'ZIKA VIRUS'!$A$5:$C$2399,3,FALSE),0)</f>
        <v>4</v>
      </c>
      <c r="W2953">
        <f>IFERROR(VLOOKUP(C2953,'FEBRE TIFÓIDE'!$A$5:$C$46,3,FALSE),0)</f>
        <v>0</v>
      </c>
      <c r="X2953">
        <f>IFERROR(VLOOKUP(C2953,HANTAVIROSE!$A$5:$C$153,3,FALSE),0)</f>
        <v>1</v>
      </c>
      <c r="Y2953">
        <f>IFERROR(VLOOKUP(C2953,MENINGITE!$A$5:$C$447,3,FALSE),0)</f>
        <v>0</v>
      </c>
      <c r="Z2953">
        <f>IFERROR(VLOOKUP(C2953,RAIVA!$A$5:$C$16,3,FALSE),0)</f>
        <v>0</v>
      </c>
    </row>
    <row r="2954" spans="1:26" x14ac:dyDescent="0.3">
      <c r="A2954" s="2" t="s">
        <v>470</v>
      </c>
      <c r="B2954" s="2" t="s">
        <v>721</v>
      </c>
      <c r="C2954" s="2">
        <v>431190</v>
      </c>
      <c r="D2954" s="2">
        <v>4311908</v>
      </c>
      <c r="E2954" s="2" t="s">
        <v>470</v>
      </c>
      <c r="F2954" s="2" t="s">
        <v>721</v>
      </c>
      <c r="G2954" s="2">
        <f>IFERROR(VLOOKUP(D2954,Coordenadas!$A$2:$D$5571,3,FALSE),0)</f>
        <v>-27.467600000000001</v>
      </c>
      <c r="H2954" s="2">
        <f>IFERROR(VLOOKUP(D2954,Coordenadas!$A$2:$D$5571,4,FALSE),0)</f>
        <v>-51.909500000000001</v>
      </c>
      <c r="I2954" s="2" t="s">
        <v>5326</v>
      </c>
      <c r="J2954" s="2">
        <v>5134</v>
      </c>
      <c r="K2954" s="2" t="s">
        <v>5332</v>
      </c>
      <c r="L2954" s="2">
        <f>IFERROR(VLOOKUP(C2954,BOTULISMO!$A$3:$C$19,3,FALSE),0)</f>
        <v>0</v>
      </c>
      <c r="M2954" s="2">
        <f>IFERROR(VLOOKUP(C2954,'LEISHMANIOSE VISCERAL'!$A$4:$C$454,3,FALSE),0)</f>
        <v>0</v>
      </c>
      <c r="N2954" s="2">
        <f>IFERROR(VLOOKUP(C2954,'LEISHMANIOSE TEGUMENTAR'!$A$4:$C$1681,3,FALSE),0)</f>
        <v>0</v>
      </c>
      <c r="O2954" s="2">
        <f>IFERROR(VLOOKUP(C2954,'FEBRE AMARELA'!$A$4:$C$38,3,FALSE),0)</f>
        <v>0</v>
      </c>
      <c r="P2954" s="2">
        <f>IFERROR(VLOOKUP(C2954,DENGUE!$A$5:$C$4097,3,FALSE),0)</f>
        <v>0</v>
      </c>
      <c r="Q2954" s="2">
        <f>IFERROR(VLOOKUP(C2954,'HEPATITE VIRAL'!$A$5:$C$3162,3,FALSE),0)</f>
        <v>1</v>
      </c>
      <c r="R2954" s="2">
        <f>IFERROR(VLOOKUP(C2954,'FEBRE MACULOSA'!$A$5:$C$181,3,FALSE),0)</f>
        <v>0</v>
      </c>
      <c r="S2954" s="2">
        <f>IFERROR(VLOOKUP(C2954,LEPTOSPIROSE!$A$5:$C$1176,3,FALSE),0)</f>
        <v>0</v>
      </c>
      <c r="T2954" s="2">
        <f>IFERROR(VLOOKUP(C2954,'DOENÇA DE CHAGAS'!$A$5:$C$100,3,FALSE),0)</f>
        <v>0</v>
      </c>
      <c r="U2954" s="2">
        <f>IFERROR(VLOOKUP(C2954,'PICADAS DE COBRAS'!$A$6:$C$4645,3,FALSE),0)</f>
        <v>4</v>
      </c>
      <c r="V2954">
        <f>IFERROR(VLOOKUP(C2954,'ZIKA VIRUS'!$A$5:$C$2399,3,FALSE),0)</f>
        <v>0</v>
      </c>
      <c r="W2954">
        <f>IFERROR(VLOOKUP(C2954,'FEBRE TIFÓIDE'!$A$5:$C$46,3,FALSE),0)</f>
        <v>0</v>
      </c>
      <c r="X2954">
        <f>IFERROR(VLOOKUP(C2954,HANTAVIROSE!$A$5:$C$153,3,FALSE),0)</f>
        <v>0</v>
      </c>
      <c r="Y2954">
        <f>IFERROR(VLOOKUP(C2954,MENINGITE!$A$5:$C$447,3,FALSE),0)</f>
        <v>0</v>
      </c>
      <c r="Z2954">
        <f>IFERROR(VLOOKUP(C2954,RAIVA!$A$5:$C$16,3,FALSE),0)</f>
        <v>0</v>
      </c>
    </row>
    <row r="2955" spans="1:26" x14ac:dyDescent="0.3">
      <c r="A2955" s="2" t="s">
        <v>4178</v>
      </c>
      <c r="B2955" s="2" t="s">
        <v>4246</v>
      </c>
      <c r="C2955" s="2">
        <v>240730</v>
      </c>
      <c r="D2955" s="2">
        <v>2407302</v>
      </c>
      <c r="E2955" s="2" t="s">
        <v>4178</v>
      </c>
      <c r="F2955" s="2" t="s">
        <v>4246</v>
      </c>
      <c r="G2955" s="2">
        <f>IFERROR(VLOOKUP(D2955,Coordenadas!$A$2:$D$5571,3,FALSE),0)</f>
        <v>-6.2846000000000002</v>
      </c>
      <c r="H2955" s="2">
        <f>IFERROR(VLOOKUP(D2955,Coordenadas!$A$2:$D$5571,4,FALSE),0)</f>
        <v>-38.164200000000001</v>
      </c>
      <c r="I2955" s="2" t="s">
        <v>5324</v>
      </c>
      <c r="J2955" s="2">
        <v>8265</v>
      </c>
      <c r="K2955" s="2" t="s">
        <v>5332</v>
      </c>
      <c r="L2955" s="2">
        <f>IFERROR(VLOOKUP(C2955,BOTULISMO!$A$3:$C$19,3,FALSE),0)</f>
        <v>0</v>
      </c>
      <c r="M2955" s="2">
        <f>IFERROR(VLOOKUP(C2955,'LEISHMANIOSE VISCERAL'!$A$4:$C$454,3,FALSE),0)</f>
        <v>0</v>
      </c>
      <c r="N2955" s="2">
        <f>IFERROR(VLOOKUP(C2955,'LEISHMANIOSE TEGUMENTAR'!$A$4:$C$1681,3,FALSE),0)</f>
        <v>0</v>
      </c>
      <c r="O2955" s="2">
        <f>IFERROR(VLOOKUP(C2955,'FEBRE AMARELA'!$A$4:$C$38,3,FALSE),0)</f>
        <v>0</v>
      </c>
      <c r="P2955" s="2">
        <f>IFERROR(VLOOKUP(C2955,DENGUE!$A$5:$C$4097,3,FALSE),0)</f>
        <v>4</v>
      </c>
      <c r="Q2955" s="2">
        <f>IFERROR(VLOOKUP(C2955,'HEPATITE VIRAL'!$A$5:$C$3162,3,FALSE),0)</f>
        <v>0</v>
      </c>
      <c r="R2955" s="2">
        <f>IFERROR(VLOOKUP(C2955,'FEBRE MACULOSA'!$A$5:$C$181,3,FALSE),0)</f>
        <v>0</v>
      </c>
      <c r="S2955" s="2">
        <f>IFERROR(VLOOKUP(C2955,LEPTOSPIROSE!$A$5:$C$1176,3,FALSE),0)</f>
        <v>0</v>
      </c>
      <c r="T2955" s="2">
        <f>IFERROR(VLOOKUP(C2955,'DOENÇA DE CHAGAS'!$A$5:$C$100,3,FALSE),0)</f>
        <v>0</v>
      </c>
      <c r="U2955" s="2">
        <f>IFERROR(VLOOKUP(C2955,'PICADAS DE COBRAS'!$A$6:$C$4645,3,FALSE),0)</f>
        <v>1</v>
      </c>
      <c r="V2955">
        <f>IFERROR(VLOOKUP(C2955,'ZIKA VIRUS'!$A$5:$C$2399,3,FALSE),0)</f>
        <v>0</v>
      </c>
      <c r="W2955">
        <f>IFERROR(VLOOKUP(C2955,'FEBRE TIFÓIDE'!$A$5:$C$46,3,FALSE),0)</f>
        <v>0</v>
      </c>
      <c r="X2955">
        <f>IFERROR(VLOOKUP(C2955,HANTAVIROSE!$A$5:$C$153,3,FALSE),0)</f>
        <v>0</v>
      </c>
      <c r="Y2955">
        <f>IFERROR(VLOOKUP(C2955,MENINGITE!$A$5:$C$447,3,FALSE),0)</f>
        <v>0</v>
      </c>
      <c r="Z2955">
        <f>IFERROR(VLOOKUP(C2955,RAIVA!$A$5:$C$16,3,FALSE),0)</f>
        <v>0</v>
      </c>
    </row>
    <row r="2956" spans="1:26" x14ac:dyDescent="0.3">
      <c r="A2956" s="2" t="s">
        <v>3257</v>
      </c>
      <c r="B2956" s="2" t="s">
        <v>3410</v>
      </c>
      <c r="C2956" s="2">
        <v>292080</v>
      </c>
      <c r="D2956" s="2">
        <v>2920809</v>
      </c>
      <c r="E2956" s="2" t="s">
        <v>3257</v>
      </c>
      <c r="F2956" s="2" t="s">
        <v>3410</v>
      </c>
      <c r="G2956" s="2">
        <f>IFERROR(VLOOKUP(D2956,Coordenadas!$A$2:$D$5571,3,FALSE),0)</f>
        <v>-13.006399999999999</v>
      </c>
      <c r="H2956" s="2">
        <f>IFERROR(VLOOKUP(D2956,Coordenadas!$A$2:$D$5571,4,FALSE),0)</f>
        <v>-40.529499999999999</v>
      </c>
      <c r="I2956" s="2" t="s">
        <v>5324</v>
      </c>
      <c r="J2956" s="2">
        <v>10500</v>
      </c>
      <c r="K2956" s="2" t="s">
        <v>5332</v>
      </c>
      <c r="L2956" s="2">
        <f>IFERROR(VLOOKUP(C2956,BOTULISMO!$A$3:$C$19,3,FALSE),0)</f>
        <v>0</v>
      </c>
      <c r="M2956" s="2">
        <f>IFERROR(VLOOKUP(C2956,'LEISHMANIOSE VISCERAL'!$A$4:$C$454,3,FALSE),0)</f>
        <v>1</v>
      </c>
      <c r="N2956" s="2">
        <f>IFERROR(VLOOKUP(C2956,'LEISHMANIOSE TEGUMENTAR'!$A$4:$C$1681,3,FALSE),0)</f>
        <v>0</v>
      </c>
      <c r="O2956" s="2">
        <f>IFERROR(VLOOKUP(C2956,'FEBRE AMARELA'!$A$4:$C$38,3,FALSE),0)</f>
        <v>0</v>
      </c>
      <c r="P2956" s="2">
        <f>IFERROR(VLOOKUP(C2956,DENGUE!$A$5:$C$4097,3,FALSE),0)</f>
        <v>474</v>
      </c>
      <c r="Q2956" s="2">
        <f>IFERROR(VLOOKUP(C2956,'HEPATITE VIRAL'!$A$5:$C$3162,3,FALSE),0)</f>
        <v>1</v>
      </c>
      <c r="R2956" s="2">
        <f>IFERROR(VLOOKUP(C2956,'FEBRE MACULOSA'!$A$5:$C$181,3,FALSE),0)</f>
        <v>0</v>
      </c>
      <c r="S2956" s="2">
        <f>IFERROR(VLOOKUP(C2956,LEPTOSPIROSE!$A$5:$C$1176,3,FALSE),0)</f>
        <v>0</v>
      </c>
      <c r="T2956" s="2">
        <f>IFERROR(VLOOKUP(C2956,'DOENÇA DE CHAGAS'!$A$5:$C$100,3,FALSE),0)</f>
        <v>0</v>
      </c>
      <c r="U2956" s="2">
        <f>IFERROR(VLOOKUP(C2956,'PICADAS DE COBRAS'!$A$6:$C$4645,3,FALSE),0)</f>
        <v>42</v>
      </c>
      <c r="V2956">
        <f>IFERROR(VLOOKUP(C2956,'ZIKA VIRUS'!$A$5:$C$2399,3,FALSE),0)</f>
        <v>1</v>
      </c>
      <c r="W2956">
        <f>IFERROR(VLOOKUP(C2956,'FEBRE TIFÓIDE'!$A$5:$C$46,3,FALSE),0)</f>
        <v>0</v>
      </c>
      <c r="X2956">
        <f>IFERROR(VLOOKUP(C2956,HANTAVIROSE!$A$5:$C$153,3,FALSE),0)</f>
        <v>0</v>
      </c>
      <c r="Y2956">
        <f>IFERROR(VLOOKUP(C2956,MENINGITE!$A$5:$C$447,3,FALSE),0)</f>
        <v>0</v>
      </c>
      <c r="Z2956">
        <f>IFERROR(VLOOKUP(C2956,RAIVA!$A$5:$C$16,3,FALSE),0)</f>
        <v>0</v>
      </c>
    </row>
    <row r="2957" spans="1:26" x14ac:dyDescent="0.3">
      <c r="A2957" s="2" t="s">
        <v>4319</v>
      </c>
      <c r="B2957" s="2" t="s">
        <v>4390</v>
      </c>
      <c r="C2957" s="2">
        <v>230780</v>
      </c>
      <c r="D2957" s="2">
        <v>2307809</v>
      </c>
      <c r="E2957" s="2" t="s">
        <v>4319</v>
      </c>
      <c r="F2957" s="2" t="s">
        <v>4390</v>
      </c>
      <c r="G2957" s="2">
        <f>IFERROR(VLOOKUP(D2957,Coordenadas!$A$2:$D$5571,3,FALSE),0)</f>
        <v>-3.1284999999999998</v>
      </c>
      <c r="H2957" s="2">
        <f>IFERROR(VLOOKUP(D2957,Coordenadas!$A$2:$D$5571,4,FALSE),0)</f>
        <v>-40.158200000000001</v>
      </c>
      <c r="I2957" s="2" t="s">
        <v>5324</v>
      </c>
      <c r="J2957" s="2">
        <v>24703</v>
      </c>
      <c r="K2957" s="2" t="s">
        <v>5330</v>
      </c>
      <c r="L2957" s="2">
        <f>IFERROR(VLOOKUP(C2957,BOTULISMO!$A$3:$C$19,3,FALSE),0)</f>
        <v>0</v>
      </c>
      <c r="M2957" s="2">
        <f>IFERROR(VLOOKUP(C2957,'LEISHMANIOSE VISCERAL'!$A$4:$C$454,3,FALSE),0)</f>
        <v>1</v>
      </c>
      <c r="N2957" s="2">
        <f>IFERROR(VLOOKUP(C2957,'LEISHMANIOSE TEGUMENTAR'!$A$4:$C$1681,3,FALSE),0)</f>
        <v>0</v>
      </c>
      <c r="O2957" s="2">
        <f>IFERROR(VLOOKUP(C2957,'FEBRE AMARELA'!$A$4:$C$38,3,FALSE),0)</f>
        <v>0</v>
      </c>
      <c r="P2957" s="2">
        <f>IFERROR(VLOOKUP(C2957,DENGUE!$A$5:$C$4097,3,FALSE),0)</f>
        <v>1</v>
      </c>
      <c r="Q2957" s="2">
        <f>IFERROR(VLOOKUP(C2957,'HEPATITE VIRAL'!$A$5:$C$3162,3,FALSE),0)</f>
        <v>4</v>
      </c>
      <c r="R2957" s="2">
        <f>IFERROR(VLOOKUP(C2957,'FEBRE MACULOSA'!$A$5:$C$181,3,FALSE),0)</f>
        <v>0</v>
      </c>
      <c r="S2957" s="2">
        <f>IFERROR(VLOOKUP(C2957,LEPTOSPIROSE!$A$5:$C$1176,3,FALSE),0)</f>
        <v>0</v>
      </c>
      <c r="T2957" s="2">
        <f>IFERROR(VLOOKUP(C2957,'DOENÇA DE CHAGAS'!$A$5:$C$100,3,FALSE),0)</f>
        <v>0</v>
      </c>
      <c r="U2957" s="2">
        <f>IFERROR(VLOOKUP(C2957,'PICADAS DE COBRAS'!$A$6:$C$4645,3,FALSE),0)</f>
        <v>3</v>
      </c>
      <c r="V2957">
        <f>IFERROR(VLOOKUP(C2957,'ZIKA VIRUS'!$A$5:$C$2399,3,FALSE),0)</f>
        <v>0</v>
      </c>
      <c r="W2957">
        <f>IFERROR(VLOOKUP(C2957,'FEBRE TIFÓIDE'!$A$5:$C$46,3,FALSE),0)</f>
        <v>0</v>
      </c>
      <c r="X2957">
        <f>IFERROR(VLOOKUP(C2957,HANTAVIROSE!$A$5:$C$153,3,FALSE),0)</f>
        <v>0</v>
      </c>
      <c r="Y2957">
        <f>IFERROR(VLOOKUP(C2957,MENINGITE!$A$5:$C$447,3,FALSE),0)</f>
        <v>0</v>
      </c>
      <c r="Z2957">
        <f>IFERROR(VLOOKUP(C2957,RAIVA!$A$5:$C$16,3,FALSE),0)</f>
        <v>0</v>
      </c>
    </row>
    <row r="2958" spans="1:26" x14ac:dyDescent="0.3">
      <c r="A2958" s="2" t="s">
        <v>4490</v>
      </c>
      <c r="B2958" s="2" t="s">
        <v>4586</v>
      </c>
      <c r="C2958" s="2">
        <v>220595</v>
      </c>
      <c r="D2958" s="2">
        <v>2205953</v>
      </c>
      <c r="E2958" s="2" t="s">
        <v>4490</v>
      </c>
      <c r="F2958" s="2" t="s">
        <v>4586</v>
      </c>
      <c r="G2958" s="2">
        <f>IFERROR(VLOOKUP(D2958,Coordenadas!$A$2:$D$5571,3,FALSE),0)</f>
        <v>-7.4416900000000004</v>
      </c>
      <c r="H2958" s="2">
        <f>IFERROR(VLOOKUP(D2958,Coordenadas!$A$2:$D$5571,4,FALSE),0)</f>
        <v>-40.660200000000003</v>
      </c>
      <c r="I2958" s="2" t="s">
        <v>5324</v>
      </c>
      <c r="J2958" s="2">
        <v>7812</v>
      </c>
      <c r="K2958" s="2" t="s">
        <v>5332</v>
      </c>
      <c r="L2958" s="2">
        <f>IFERROR(VLOOKUP(C2958,BOTULISMO!$A$3:$C$19,3,FALSE),0)</f>
        <v>0</v>
      </c>
      <c r="M2958" s="2">
        <f>IFERROR(VLOOKUP(C2958,'LEISHMANIOSE VISCERAL'!$A$4:$C$454,3,FALSE),0)</f>
        <v>0</v>
      </c>
      <c r="N2958" s="2">
        <f>IFERROR(VLOOKUP(C2958,'LEISHMANIOSE TEGUMENTAR'!$A$4:$C$1681,3,FALSE),0)</f>
        <v>0</v>
      </c>
      <c r="O2958" s="2">
        <f>IFERROR(VLOOKUP(C2958,'FEBRE AMARELA'!$A$4:$C$38,3,FALSE),0)</f>
        <v>0</v>
      </c>
      <c r="P2958" s="2">
        <f>IFERROR(VLOOKUP(C2958,DENGUE!$A$5:$C$4097,3,FALSE),0)</f>
        <v>8</v>
      </c>
      <c r="Q2958" s="2">
        <f>IFERROR(VLOOKUP(C2958,'HEPATITE VIRAL'!$A$5:$C$3162,3,FALSE),0)</f>
        <v>1</v>
      </c>
      <c r="R2958" s="2">
        <f>IFERROR(VLOOKUP(C2958,'FEBRE MACULOSA'!$A$5:$C$181,3,FALSE),0)</f>
        <v>0</v>
      </c>
      <c r="S2958" s="2">
        <f>IFERROR(VLOOKUP(C2958,LEPTOSPIROSE!$A$5:$C$1176,3,FALSE),0)</f>
        <v>0</v>
      </c>
      <c r="T2958" s="2">
        <f>IFERROR(VLOOKUP(C2958,'DOENÇA DE CHAGAS'!$A$5:$C$100,3,FALSE),0)</f>
        <v>0</v>
      </c>
      <c r="U2958" s="2">
        <f>IFERROR(VLOOKUP(C2958,'PICADAS DE COBRAS'!$A$6:$C$4645,3,FALSE),0)</f>
        <v>0</v>
      </c>
      <c r="V2958">
        <f>IFERROR(VLOOKUP(C2958,'ZIKA VIRUS'!$A$5:$C$2399,3,FALSE),0)</f>
        <v>0</v>
      </c>
      <c r="W2958">
        <f>IFERROR(VLOOKUP(C2958,'FEBRE TIFÓIDE'!$A$5:$C$46,3,FALSE),0)</f>
        <v>0</v>
      </c>
      <c r="X2958">
        <f>IFERROR(VLOOKUP(C2958,HANTAVIROSE!$A$5:$C$153,3,FALSE),0)</f>
        <v>0</v>
      </c>
      <c r="Y2958">
        <f>IFERROR(VLOOKUP(C2958,MENINGITE!$A$5:$C$447,3,FALSE),0)</f>
        <v>0</v>
      </c>
      <c r="Z2958">
        <f>IFERROR(VLOOKUP(C2958,RAIVA!$A$5:$C$16,3,FALSE),0)</f>
        <v>0</v>
      </c>
    </row>
    <row r="2959" spans="1:26" x14ac:dyDescent="0.3">
      <c r="A2959" s="2" t="s">
        <v>4490</v>
      </c>
      <c r="B2959" s="2" t="s">
        <v>4585</v>
      </c>
      <c r="C2959" s="2">
        <v>220600</v>
      </c>
      <c r="D2959" s="2">
        <v>2206001</v>
      </c>
      <c r="E2959" s="2" t="s">
        <v>4490</v>
      </c>
      <c r="F2959" s="2" t="s">
        <v>4585</v>
      </c>
      <c r="G2959" s="2">
        <f>IFERROR(VLOOKUP(D2959,Coordenadas!$A$2:$D$5571,3,FALSE),0)</f>
        <v>-7.1156499999999996</v>
      </c>
      <c r="H2959" s="2">
        <f>IFERROR(VLOOKUP(D2959,Coordenadas!$A$2:$D$5571,4,FALSE),0)</f>
        <v>-43.892600000000002</v>
      </c>
      <c r="I2959" s="2" t="s">
        <v>5324</v>
      </c>
      <c r="J2959" s="2">
        <v>4456</v>
      </c>
      <c r="K2959" s="2" t="s">
        <v>5332</v>
      </c>
      <c r="L2959" s="2">
        <f>IFERROR(VLOOKUP(C2959,BOTULISMO!$A$3:$C$19,3,FALSE),0)</f>
        <v>0</v>
      </c>
      <c r="M2959" s="2">
        <f>IFERROR(VLOOKUP(C2959,'LEISHMANIOSE VISCERAL'!$A$4:$C$454,3,FALSE),0)</f>
        <v>1</v>
      </c>
      <c r="N2959" s="2">
        <f>IFERROR(VLOOKUP(C2959,'LEISHMANIOSE TEGUMENTAR'!$A$4:$C$1681,3,FALSE),0)</f>
        <v>0</v>
      </c>
      <c r="O2959" s="2">
        <f>IFERROR(VLOOKUP(C2959,'FEBRE AMARELA'!$A$4:$C$38,3,FALSE),0)</f>
        <v>0</v>
      </c>
      <c r="P2959" s="2">
        <f>IFERROR(VLOOKUP(C2959,DENGUE!$A$5:$C$4097,3,FALSE),0)</f>
        <v>4</v>
      </c>
      <c r="Q2959" s="2">
        <f>IFERROR(VLOOKUP(C2959,'HEPATITE VIRAL'!$A$5:$C$3162,3,FALSE),0)</f>
        <v>0</v>
      </c>
      <c r="R2959" s="2">
        <f>IFERROR(VLOOKUP(C2959,'FEBRE MACULOSA'!$A$5:$C$181,3,FALSE),0)</f>
        <v>0</v>
      </c>
      <c r="S2959" s="2">
        <f>IFERROR(VLOOKUP(C2959,LEPTOSPIROSE!$A$5:$C$1176,3,FALSE),0)</f>
        <v>0</v>
      </c>
      <c r="T2959" s="2">
        <f>IFERROR(VLOOKUP(C2959,'DOENÇA DE CHAGAS'!$A$5:$C$100,3,FALSE),0)</f>
        <v>0</v>
      </c>
      <c r="U2959" s="2">
        <f>IFERROR(VLOOKUP(C2959,'PICADAS DE COBRAS'!$A$6:$C$4645,3,FALSE),0)</f>
        <v>1</v>
      </c>
      <c r="V2959">
        <f>IFERROR(VLOOKUP(C2959,'ZIKA VIRUS'!$A$5:$C$2399,3,FALSE),0)</f>
        <v>1</v>
      </c>
      <c r="W2959">
        <f>IFERROR(VLOOKUP(C2959,'FEBRE TIFÓIDE'!$A$5:$C$46,3,FALSE),0)</f>
        <v>0</v>
      </c>
      <c r="X2959">
        <f>IFERROR(VLOOKUP(C2959,HANTAVIROSE!$A$5:$C$153,3,FALSE),0)</f>
        <v>0</v>
      </c>
      <c r="Y2959">
        <f>IFERROR(VLOOKUP(C2959,MENINGITE!$A$5:$C$447,3,FALSE),0)</f>
        <v>0</v>
      </c>
      <c r="Z2959">
        <f>IFERROR(VLOOKUP(C2959,RAIVA!$A$5:$C$16,3,FALSE),0)</f>
        <v>0</v>
      </c>
    </row>
    <row r="2960" spans="1:26" x14ac:dyDescent="0.3">
      <c r="A2960" s="2" t="s">
        <v>1256</v>
      </c>
      <c r="B2960" s="2" t="s">
        <v>1442</v>
      </c>
      <c r="C2960" s="2">
        <v>411460</v>
      </c>
      <c r="D2960" s="2">
        <v>4114609</v>
      </c>
      <c r="E2960" s="2" t="s">
        <v>1256</v>
      </c>
      <c r="F2960" s="2" t="s">
        <v>1442</v>
      </c>
      <c r="G2960" s="2">
        <f>IFERROR(VLOOKUP(D2960,Coordenadas!$A$2:$D$5571,3,FALSE),0)</f>
        <v>-24.556999999999999</v>
      </c>
      <c r="H2960" s="2">
        <f>IFERROR(VLOOKUP(D2960,Coordenadas!$A$2:$D$5571,4,FALSE),0)</f>
        <v>-54.057099999999998</v>
      </c>
      <c r="I2960" s="2" t="s">
        <v>5326</v>
      </c>
      <c r="J2960" s="2">
        <v>46819</v>
      </c>
      <c r="K2960" s="2" t="s">
        <v>5330</v>
      </c>
      <c r="L2960" s="2">
        <f>IFERROR(VLOOKUP(C2960,BOTULISMO!$A$3:$C$19,3,FALSE),0)</f>
        <v>0</v>
      </c>
      <c r="M2960" s="2">
        <f>IFERROR(VLOOKUP(C2960,'LEISHMANIOSE VISCERAL'!$A$4:$C$454,3,FALSE),0)</f>
        <v>0</v>
      </c>
      <c r="N2960" s="2">
        <f>IFERROR(VLOOKUP(C2960,'LEISHMANIOSE TEGUMENTAR'!$A$4:$C$1681,3,FALSE),0)</f>
        <v>0</v>
      </c>
      <c r="O2960" s="2">
        <f>IFERROR(VLOOKUP(C2960,'FEBRE AMARELA'!$A$4:$C$38,3,FALSE),0)</f>
        <v>0</v>
      </c>
      <c r="P2960" s="2">
        <f>IFERROR(VLOOKUP(C2960,DENGUE!$A$5:$C$4097,3,FALSE),0)</f>
        <v>2142</v>
      </c>
      <c r="Q2960" s="2">
        <f>IFERROR(VLOOKUP(C2960,'HEPATITE VIRAL'!$A$5:$C$3162,3,FALSE),0)</f>
        <v>87</v>
      </c>
      <c r="R2960" s="2">
        <f>IFERROR(VLOOKUP(C2960,'FEBRE MACULOSA'!$A$5:$C$181,3,FALSE),0)</f>
        <v>0</v>
      </c>
      <c r="S2960" s="2">
        <f>IFERROR(VLOOKUP(C2960,LEPTOSPIROSE!$A$5:$C$1176,3,FALSE),0)</f>
        <v>4</v>
      </c>
      <c r="T2960" s="2">
        <f>IFERROR(VLOOKUP(C2960,'DOENÇA DE CHAGAS'!$A$5:$C$100,3,FALSE),0)</f>
        <v>0</v>
      </c>
      <c r="U2960" s="2">
        <f>IFERROR(VLOOKUP(C2960,'PICADAS DE COBRAS'!$A$6:$C$4645,3,FALSE),0)</f>
        <v>36</v>
      </c>
      <c r="V2960">
        <f>IFERROR(VLOOKUP(C2960,'ZIKA VIRUS'!$A$5:$C$2399,3,FALSE),0)</f>
        <v>8</v>
      </c>
      <c r="W2960">
        <f>IFERROR(VLOOKUP(C2960,'FEBRE TIFÓIDE'!$A$5:$C$46,3,FALSE),0)</f>
        <v>0</v>
      </c>
      <c r="X2960">
        <f>IFERROR(VLOOKUP(C2960,HANTAVIROSE!$A$5:$C$153,3,FALSE),0)</f>
        <v>0</v>
      </c>
      <c r="Y2960">
        <f>IFERROR(VLOOKUP(C2960,MENINGITE!$A$5:$C$447,3,FALSE),0)</f>
        <v>5</v>
      </c>
      <c r="Z2960">
        <f>IFERROR(VLOOKUP(C2960,RAIVA!$A$5:$C$16,3,FALSE),0)</f>
        <v>0</v>
      </c>
    </row>
    <row r="2961" spans="1:26" x14ac:dyDescent="0.3">
      <c r="A2961" s="2" t="s">
        <v>3723</v>
      </c>
      <c r="B2961" s="2" t="s">
        <v>3770</v>
      </c>
      <c r="C2961" s="2">
        <v>270470</v>
      </c>
      <c r="D2961" s="2">
        <v>2704708</v>
      </c>
      <c r="E2961" s="2" t="s">
        <v>3723</v>
      </c>
      <c r="F2961" s="2" t="s">
        <v>3770</v>
      </c>
      <c r="G2961" s="2">
        <f>IFERROR(VLOOKUP(D2961,Coordenadas!$A$2:$D$5571,3,FALSE),0)</f>
        <v>-9.7097099999999994</v>
      </c>
      <c r="H2961" s="2">
        <f>IFERROR(VLOOKUP(D2961,Coordenadas!$A$2:$D$5571,4,FALSE),0)</f>
        <v>-35.896700000000003</v>
      </c>
      <c r="I2961" s="2" t="s">
        <v>5324</v>
      </c>
      <c r="J2961" s="2">
        <v>45977</v>
      </c>
      <c r="K2961" s="2" t="s">
        <v>5330</v>
      </c>
      <c r="L2961" s="2">
        <f>IFERROR(VLOOKUP(C2961,BOTULISMO!$A$3:$C$19,3,FALSE),0)</f>
        <v>0</v>
      </c>
      <c r="M2961" s="2">
        <f>IFERROR(VLOOKUP(C2961,'LEISHMANIOSE VISCERAL'!$A$4:$C$454,3,FALSE),0)</f>
        <v>0</v>
      </c>
      <c r="N2961" s="2">
        <f>IFERROR(VLOOKUP(C2961,'LEISHMANIOSE TEGUMENTAR'!$A$4:$C$1681,3,FALSE),0)</f>
        <v>0</v>
      </c>
      <c r="O2961" s="2">
        <f>IFERROR(VLOOKUP(C2961,'FEBRE AMARELA'!$A$4:$C$38,3,FALSE),0)</f>
        <v>0</v>
      </c>
      <c r="P2961" s="2">
        <f>IFERROR(VLOOKUP(C2961,DENGUE!$A$5:$C$4097,3,FALSE),0)</f>
        <v>3</v>
      </c>
      <c r="Q2961" s="2">
        <f>IFERROR(VLOOKUP(C2961,'HEPATITE VIRAL'!$A$5:$C$3162,3,FALSE),0)</f>
        <v>2</v>
      </c>
      <c r="R2961" s="2">
        <f>IFERROR(VLOOKUP(C2961,'FEBRE MACULOSA'!$A$5:$C$181,3,FALSE),0)</f>
        <v>0</v>
      </c>
      <c r="S2961" s="2">
        <f>IFERROR(VLOOKUP(C2961,LEPTOSPIROSE!$A$5:$C$1176,3,FALSE),0)</f>
        <v>6</v>
      </c>
      <c r="T2961" s="2">
        <f>IFERROR(VLOOKUP(C2961,'DOENÇA DE CHAGAS'!$A$5:$C$100,3,FALSE),0)</f>
        <v>0</v>
      </c>
      <c r="U2961" s="2">
        <f>IFERROR(VLOOKUP(C2961,'PICADAS DE COBRAS'!$A$6:$C$4645,3,FALSE),0)</f>
        <v>347</v>
      </c>
      <c r="V2961">
        <f>IFERROR(VLOOKUP(C2961,'ZIKA VIRUS'!$A$5:$C$2399,3,FALSE),0)</f>
        <v>3</v>
      </c>
      <c r="W2961">
        <f>IFERROR(VLOOKUP(C2961,'FEBRE TIFÓIDE'!$A$5:$C$46,3,FALSE),0)</f>
        <v>0</v>
      </c>
      <c r="X2961">
        <f>IFERROR(VLOOKUP(C2961,HANTAVIROSE!$A$5:$C$153,3,FALSE),0)</f>
        <v>0</v>
      </c>
      <c r="Y2961">
        <f>IFERROR(VLOOKUP(C2961,MENINGITE!$A$5:$C$447,3,FALSE),0)</f>
        <v>0</v>
      </c>
      <c r="Z2961">
        <f>IFERROR(VLOOKUP(C2961,RAIVA!$A$5:$C$16,3,FALSE),0)</f>
        <v>0</v>
      </c>
    </row>
    <row r="2962" spans="1:26" x14ac:dyDescent="0.3">
      <c r="A2962" s="2" t="s">
        <v>2349</v>
      </c>
      <c r="B2962" s="2" t="s">
        <v>2381</v>
      </c>
      <c r="C2962" s="2">
        <v>320334</v>
      </c>
      <c r="D2962" s="2">
        <v>3203346</v>
      </c>
      <c r="E2962" s="2" t="s">
        <v>2349</v>
      </c>
      <c r="F2962" s="2" t="s">
        <v>2381</v>
      </c>
      <c r="G2962" s="2">
        <f>IFERROR(VLOOKUP(D2962,Coordenadas!$A$2:$D$5571,3,FALSE),0)</f>
        <v>-20.415900000000001</v>
      </c>
      <c r="H2962" s="2">
        <f>IFERROR(VLOOKUP(D2962,Coordenadas!$A$2:$D$5571,4,FALSE),0)</f>
        <v>-40.67</v>
      </c>
      <c r="I2962" s="2" t="s">
        <v>5325</v>
      </c>
      <c r="J2962" s="2">
        <v>14262</v>
      </c>
      <c r="K2962" s="2" t="s">
        <v>5332</v>
      </c>
      <c r="L2962" s="2">
        <f>IFERROR(VLOOKUP(C2962,BOTULISMO!$A$3:$C$19,3,FALSE),0)</f>
        <v>0</v>
      </c>
      <c r="M2962" s="2">
        <f>IFERROR(VLOOKUP(C2962,'LEISHMANIOSE VISCERAL'!$A$4:$C$454,3,FALSE),0)</f>
        <v>0</v>
      </c>
      <c r="N2962" s="2">
        <f>IFERROR(VLOOKUP(C2962,'LEISHMANIOSE TEGUMENTAR'!$A$4:$C$1681,3,FALSE),0)</f>
        <v>0</v>
      </c>
      <c r="O2962" s="2">
        <f>IFERROR(VLOOKUP(C2962,'FEBRE AMARELA'!$A$4:$C$38,3,FALSE),0)</f>
        <v>0</v>
      </c>
      <c r="P2962" s="2">
        <f>IFERROR(VLOOKUP(C2962,DENGUE!$A$5:$C$4097,3,FALSE),0)</f>
        <v>0</v>
      </c>
      <c r="Q2962" s="2">
        <f>IFERROR(VLOOKUP(C2962,'HEPATITE VIRAL'!$A$5:$C$3162,3,FALSE),0)</f>
        <v>7</v>
      </c>
      <c r="R2962" s="2">
        <f>IFERROR(VLOOKUP(C2962,'FEBRE MACULOSA'!$A$5:$C$181,3,FALSE),0)</f>
        <v>0</v>
      </c>
      <c r="S2962" s="2">
        <f>IFERROR(VLOOKUP(C2962,LEPTOSPIROSE!$A$5:$C$1176,3,FALSE),0)</f>
        <v>3</v>
      </c>
      <c r="T2962" s="2">
        <f>IFERROR(VLOOKUP(C2962,'DOENÇA DE CHAGAS'!$A$5:$C$100,3,FALSE),0)</f>
        <v>0</v>
      </c>
      <c r="U2962" s="2">
        <f>IFERROR(VLOOKUP(C2962,'PICADAS DE COBRAS'!$A$6:$C$4645,3,FALSE),0)</f>
        <v>0</v>
      </c>
      <c r="V2962">
        <f>IFERROR(VLOOKUP(C2962,'ZIKA VIRUS'!$A$5:$C$2399,3,FALSE),0)</f>
        <v>2</v>
      </c>
      <c r="W2962">
        <f>IFERROR(VLOOKUP(C2962,'FEBRE TIFÓIDE'!$A$5:$C$46,3,FALSE),0)</f>
        <v>0</v>
      </c>
      <c r="X2962">
        <f>IFERROR(VLOOKUP(C2962,HANTAVIROSE!$A$5:$C$153,3,FALSE),0)</f>
        <v>0</v>
      </c>
      <c r="Y2962">
        <f>IFERROR(VLOOKUP(C2962,MENINGITE!$A$5:$C$447,3,FALSE),0)</f>
        <v>0</v>
      </c>
      <c r="Z2962">
        <f>IFERROR(VLOOKUP(C2962,RAIVA!$A$5:$C$16,3,FALSE),0)</f>
        <v>0</v>
      </c>
    </row>
    <row r="2963" spans="1:26" x14ac:dyDescent="0.3">
      <c r="A2963" s="2" t="s">
        <v>5249</v>
      </c>
      <c r="B2963" s="2" t="s">
        <v>5258</v>
      </c>
      <c r="C2963" s="2">
        <v>120035</v>
      </c>
      <c r="D2963" s="2">
        <v>1200351</v>
      </c>
      <c r="E2963" s="2" t="s">
        <v>5249</v>
      </c>
      <c r="F2963" s="2" t="s">
        <v>5258</v>
      </c>
      <c r="G2963" s="2">
        <f>IFERROR(VLOOKUP(D2963,Coordenadas!$A$2:$D$5571,3,FALSE),0)</f>
        <v>-8.9389800000000008</v>
      </c>
      <c r="H2963" s="2">
        <f>IFERROR(VLOOKUP(D2963,Coordenadas!$A$2:$D$5571,4,FALSE),0)</f>
        <v>-72.799700000000001</v>
      </c>
      <c r="I2963" s="2" t="s">
        <v>5323</v>
      </c>
      <c r="J2963" s="2">
        <v>14227</v>
      </c>
      <c r="K2963" s="2" t="s">
        <v>5332</v>
      </c>
      <c r="L2963" s="2">
        <f>IFERROR(VLOOKUP(C2963,BOTULISMO!$A$3:$C$19,3,FALSE),0)</f>
        <v>0</v>
      </c>
      <c r="M2963" s="2">
        <f>IFERROR(VLOOKUP(C2963,'LEISHMANIOSE VISCERAL'!$A$4:$C$454,3,FALSE),0)</f>
        <v>0</v>
      </c>
      <c r="N2963" s="2">
        <f>IFERROR(VLOOKUP(C2963,'LEISHMANIOSE TEGUMENTAR'!$A$4:$C$1681,3,FALSE),0)</f>
        <v>55</v>
      </c>
      <c r="O2963" s="2">
        <f>IFERROR(VLOOKUP(C2963,'FEBRE AMARELA'!$A$4:$C$38,3,FALSE),0)</f>
        <v>0</v>
      </c>
      <c r="P2963" s="2">
        <f>IFERROR(VLOOKUP(C2963,DENGUE!$A$5:$C$4097,3,FALSE),0)</f>
        <v>356</v>
      </c>
      <c r="Q2963" s="2">
        <f>IFERROR(VLOOKUP(C2963,'HEPATITE VIRAL'!$A$5:$C$3162,3,FALSE),0)</f>
        <v>8</v>
      </c>
      <c r="R2963" s="2">
        <f>IFERROR(VLOOKUP(C2963,'FEBRE MACULOSA'!$A$5:$C$181,3,FALSE),0)</f>
        <v>0</v>
      </c>
      <c r="S2963" s="2">
        <f>IFERROR(VLOOKUP(C2963,LEPTOSPIROSE!$A$5:$C$1176,3,FALSE),0)</f>
        <v>0</v>
      </c>
      <c r="T2963" s="2">
        <f>IFERROR(VLOOKUP(C2963,'DOENÇA DE CHAGAS'!$A$5:$C$100,3,FALSE),0)</f>
        <v>4</v>
      </c>
      <c r="U2963" s="2">
        <f>IFERROR(VLOOKUP(C2963,'PICADAS DE COBRAS'!$A$6:$C$4645,3,FALSE),0)</f>
        <v>23</v>
      </c>
      <c r="V2963">
        <f>IFERROR(VLOOKUP(C2963,'ZIKA VIRUS'!$A$5:$C$2399,3,FALSE),0)</f>
        <v>2</v>
      </c>
      <c r="W2963">
        <f>IFERROR(VLOOKUP(C2963,'FEBRE TIFÓIDE'!$A$5:$C$46,3,FALSE),0)</f>
        <v>0</v>
      </c>
      <c r="X2963">
        <f>IFERROR(VLOOKUP(C2963,HANTAVIROSE!$A$5:$C$153,3,FALSE),0)</f>
        <v>0</v>
      </c>
      <c r="Y2963">
        <f>IFERROR(VLOOKUP(C2963,MENINGITE!$A$5:$C$447,3,FALSE),0)</f>
        <v>0</v>
      </c>
      <c r="Z2963">
        <f>IFERROR(VLOOKUP(C2963,RAIVA!$A$5:$C$16,3,FALSE),0)</f>
        <v>0</v>
      </c>
    </row>
    <row r="2964" spans="1:26" x14ac:dyDescent="0.3">
      <c r="A2964" s="2" t="s">
        <v>967</v>
      </c>
      <c r="B2964" s="2" t="s">
        <v>1098</v>
      </c>
      <c r="C2964" s="2">
        <v>421055</v>
      </c>
      <c r="D2964" s="2">
        <v>4210555</v>
      </c>
      <c r="E2964" s="2" t="s">
        <v>967</v>
      </c>
      <c r="F2964" s="2" t="s">
        <v>1098</v>
      </c>
      <c r="G2964" s="2">
        <f>IFERROR(VLOOKUP(D2964,Coordenadas!$A$2:$D$5571,3,FALSE),0)</f>
        <v>-26.802399999999999</v>
      </c>
      <c r="H2964" s="2">
        <f>IFERROR(VLOOKUP(D2964,Coordenadas!$A$2:$D$5571,4,FALSE),0)</f>
        <v>-52.626399999999997</v>
      </c>
      <c r="I2964" s="2" t="s">
        <v>5326</v>
      </c>
      <c r="J2964" s="2">
        <v>2203</v>
      </c>
      <c r="K2964" s="2" t="s">
        <v>5332</v>
      </c>
      <c r="L2964" s="2">
        <f>IFERROR(VLOOKUP(C2964,BOTULISMO!$A$3:$C$19,3,FALSE),0)</f>
        <v>0</v>
      </c>
      <c r="M2964" s="2">
        <f>IFERROR(VLOOKUP(C2964,'LEISHMANIOSE VISCERAL'!$A$4:$C$454,3,FALSE),0)</f>
        <v>0</v>
      </c>
      <c r="N2964" s="2">
        <f>IFERROR(VLOOKUP(C2964,'LEISHMANIOSE TEGUMENTAR'!$A$4:$C$1681,3,FALSE),0)</f>
        <v>0</v>
      </c>
      <c r="O2964" s="2">
        <f>IFERROR(VLOOKUP(C2964,'FEBRE AMARELA'!$A$4:$C$38,3,FALSE),0)</f>
        <v>0</v>
      </c>
      <c r="P2964" s="2">
        <f>IFERROR(VLOOKUP(C2964,DENGUE!$A$5:$C$4097,3,FALSE),0)</f>
        <v>0</v>
      </c>
      <c r="Q2964" s="2">
        <f>IFERROR(VLOOKUP(C2964,'HEPATITE VIRAL'!$A$5:$C$3162,3,FALSE),0)</f>
        <v>14</v>
      </c>
      <c r="R2964" s="2">
        <f>IFERROR(VLOOKUP(C2964,'FEBRE MACULOSA'!$A$5:$C$181,3,FALSE),0)</f>
        <v>1</v>
      </c>
      <c r="S2964" s="2">
        <f>IFERROR(VLOOKUP(C2964,LEPTOSPIROSE!$A$5:$C$1176,3,FALSE),0)</f>
        <v>0</v>
      </c>
      <c r="T2964" s="2">
        <f>IFERROR(VLOOKUP(C2964,'DOENÇA DE CHAGAS'!$A$5:$C$100,3,FALSE),0)</f>
        <v>0</v>
      </c>
      <c r="U2964" s="2">
        <f>IFERROR(VLOOKUP(C2964,'PICADAS DE COBRAS'!$A$6:$C$4645,3,FALSE),0)</f>
        <v>4</v>
      </c>
      <c r="V2964">
        <f>IFERROR(VLOOKUP(C2964,'ZIKA VIRUS'!$A$5:$C$2399,3,FALSE),0)</f>
        <v>1</v>
      </c>
      <c r="W2964">
        <f>IFERROR(VLOOKUP(C2964,'FEBRE TIFÓIDE'!$A$5:$C$46,3,FALSE),0)</f>
        <v>0</v>
      </c>
      <c r="X2964">
        <f>IFERROR(VLOOKUP(C2964,HANTAVIROSE!$A$5:$C$153,3,FALSE),0)</f>
        <v>0</v>
      </c>
      <c r="Y2964">
        <f>IFERROR(VLOOKUP(C2964,MENINGITE!$A$5:$C$447,3,FALSE),0)</f>
        <v>0</v>
      </c>
      <c r="Z2964">
        <f>IFERROR(VLOOKUP(C2964,RAIVA!$A$5:$C$16,3,FALSE),0)</f>
        <v>0</v>
      </c>
    </row>
    <row r="2965" spans="1:26" x14ac:dyDescent="0.3">
      <c r="A2965" s="2" t="s">
        <v>3988</v>
      </c>
      <c r="B2965" s="2" t="s">
        <v>4078</v>
      </c>
      <c r="C2965" s="2">
        <v>250910</v>
      </c>
      <c r="D2965" s="2">
        <v>2509107</v>
      </c>
      <c r="E2965" s="2" t="s">
        <v>3988</v>
      </c>
      <c r="F2965" s="2" t="s">
        <v>4078</v>
      </c>
      <c r="G2965" s="2">
        <f>IFERROR(VLOOKUP(D2965,Coordenadas!$A$2:$D$5571,3,FALSE),0)</f>
        <v>-7.0594200000000003</v>
      </c>
      <c r="H2965" s="2">
        <f>IFERROR(VLOOKUP(D2965,Coordenadas!$A$2:$D$5571,4,FALSE),0)</f>
        <v>-35.317999999999998</v>
      </c>
      <c r="I2965" s="2" t="s">
        <v>5324</v>
      </c>
      <c r="J2965" s="2">
        <v>21176</v>
      </c>
      <c r="K2965" s="2" t="s">
        <v>5330</v>
      </c>
      <c r="L2965" s="2">
        <f>IFERROR(VLOOKUP(C2965,BOTULISMO!$A$3:$C$19,3,FALSE),0)</f>
        <v>0</v>
      </c>
      <c r="M2965" s="2">
        <f>IFERROR(VLOOKUP(C2965,'LEISHMANIOSE VISCERAL'!$A$4:$C$454,3,FALSE),0)</f>
        <v>0</v>
      </c>
      <c r="N2965" s="2">
        <f>IFERROR(VLOOKUP(C2965,'LEISHMANIOSE TEGUMENTAR'!$A$4:$C$1681,3,FALSE),0)</f>
        <v>0</v>
      </c>
      <c r="O2965" s="2">
        <f>IFERROR(VLOOKUP(C2965,'FEBRE AMARELA'!$A$4:$C$38,3,FALSE),0)</f>
        <v>0</v>
      </c>
      <c r="P2965" s="2">
        <f>IFERROR(VLOOKUP(C2965,DENGUE!$A$5:$C$4097,3,FALSE),0)</f>
        <v>69</v>
      </c>
      <c r="Q2965" s="2">
        <f>IFERROR(VLOOKUP(C2965,'HEPATITE VIRAL'!$A$5:$C$3162,3,FALSE),0)</f>
        <v>0</v>
      </c>
      <c r="R2965" s="2">
        <f>IFERROR(VLOOKUP(C2965,'FEBRE MACULOSA'!$A$5:$C$181,3,FALSE),0)</f>
        <v>0</v>
      </c>
      <c r="S2965" s="2">
        <f>IFERROR(VLOOKUP(C2965,LEPTOSPIROSE!$A$5:$C$1176,3,FALSE),0)</f>
        <v>0</v>
      </c>
      <c r="T2965" s="2">
        <f>IFERROR(VLOOKUP(C2965,'DOENÇA DE CHAGAS'!$A$5:$C$100,3,FALSE),0)</f>
        <v>0</v>
      </c>
      <c r="U2965" s="2">
        <f>IFERROR(VLOOKUP(C2965,'PICADAS DE COBRAS'!$A$6:$C$4645,3,FALSE),0)</f>
        <v>0</v>
      </c>
      <c r="V2965">
        <f>IFERROR(VLOOKUP(C2965,'ZIKA VIRUS'!$A$5:$C$2399,3,FALSE),0)</f>
        <v>2</v>
      </c>
      <c r="W2965">
        <f>IFERROR(VLOOKUP(C2965,'FEBRE TIFÓIDE'!$A$5:$C$46,3,FALSE),0)</f>
        <v>0</v>
      </c>
      <c r="X2965">
        <f>IFERROR(VLOOKUP(C2965,HANTAVIROSE!$A$5:$C$153,3,FALSE),0)</f>
        <v>0</v>
      </c>
      <c r="Y2965">
        <f>IFERROR(VLOOKUP(C2965,MENINGITE!$A$5:$C$447,3,FALSE),0)</f>
        <v>0</v>
      </c>
      <c r="Z2965">
        <f>IFERROR(VLOOKUP(C2965,RAIVA!$A$5:$C$16,3,FALSE),0)</f>
        <v>0</v>
      </c>
    </row>
    <row r="2966" spans="1:26" x14ac:dyDescent="0.3">
      <c r="A2966" s="2" t="s">
        <v>2425</v>
      </c>
      <c r="B2966" s="2" t="s">
        <v>2809</v>
      </c>
      <c r="C2966" s="2">
        <v>313990</v>
      </c>
      <c r="D2966" s="2">
        <v>3139904</v>
      </c>
      <c r="E2966" s="2" t="s">
        <v>2425</v>
      </c>
      <c r="F2966" s="2" t="s">
        <v>2809</v>
      </c>
      <c r="G2966" s="2">
        <f>IFERROR(VLOOKUP(D2966,Coordenadas!$A$2:$D$5571,3,FALSE),0)</f>
        <v>-22.304400000000001</v>
      </c>
      <c r="H2966" s="2">
        <f>IFERROR(VLOOKUP(D2966,Coordenadas!$A$2:$D$5571,4,FALSE),0)</f>
        <v>-45.377299999999998</v>
      </c>
      <c r="I2966" s="2" t="s">
        <v>5325</v>
      </c>
      <c r="J2966" s="2">
        <v>14216</v>
      </c>
      <c r="K2966" s="2" t="s">
        <v>5332</v>
      </c>
      <c r="L2966" s="2">
        <f>IFERROR(VLOOKUP(C2966,BOTULISMO!$A$3:$C$19,3,FALSE),0)</f>
        <v>0</v>
      </c>
      <c r="M2966" s="2">
        <f>IFERROR(VLOOKUP(C2966,'LEISHMANIOSE VISCERAL'!$A$4:$C$454,3,FALSE),0)</f>
        <v>0</v>
      </c>
      <c r="N2966" s="2">
        <f>IFERROR(VLOOKUP(C2966,'LEISHMANIOSE TEGUMENTAR'!$A$4:$C$1681,3,FALSE),0)</f>
        <v>0</v>
      </c>
      <c r="O2966" s="2">
        <f>IFERROR(VLOOKUP(C2966,'FEBRE AMARELA'!$A$4:$C$38,3,FALSE),0)</f>
        <v>0</v>
      </c>
      <c r="P2966" s="2">
        <f>IFERROR(VLOOKUP(C2966,DENGUE!$A$5:$C$4097,3,FALSE),0)</f>
        <v>8</v>
      </c>
      <c r="Q2966" s="2">
        <f>IFERROR(VLOOKUP(C2966,'HEPATITE VIRAL'!$A$5:$C$3162,3,FALSE),0)</f>
        <v>0</v>
      </c>
      <c r="R2966" s="2">
        <f>IFERROR(VLOOKUP(C2966,'FEBRE MACULOSA'!$A$5:$C$181,3,FALSE),0)</f>
        <v>0</v>
      </c>
      <c r="S2966" s="2">
        <f>IFERROR(VLOOKUP(C2966,LEPTOSPIROSE!$A$5:$C$1176,3,FALSE),0)</f>
        <v>0</v>
      </c>
      <c r="T2966" s="2">
        <f>IFERROR(VLOOKUP(C2966,'DOENÇA DE CHAGAS'!$A$5:$C$100,3,FALSE),0)</f>
        <v>0</v>
      </c>
      <c r="U2966" s="2">
        <f>IFERROR(VLOOKUP(C2966,'PICADAS DE COBRAS'!$A$6:$C$4645,3,FALSE),0)</f>
        <v>16</v>
      </c>
      <c r="V2966">
        <f>IFERROR(VLOOKUP(C2966,'ZIKA VIRUS'!$A$5:$C$2399,3,FALSE),0)</f>
        <v>0</v>
      </c>
      <c r="W2966">
        <f>IFERROR(VLOOKUP(C2966,'FEBRE TIFÓIDE'!$A$5:$C$46,3,FALSE),0)</f>
        <v>0</v>
      </c>
      <c r="X2966">
        <f>IFERROR(VLOOKUP(C2966,HANTAVIROSE!$A$5:$C$153,3,FALSE),0)</f>
        <v>0</v>
      </c>
      <c r="Y2966">
        <f>IFERROR(VLOOKUP(C2966,MENINGITE!$A$5:$C$447,3,FALSE),0)</f>
        <v>0</v>
      </c>
      <c r="Z2966">
        <f>IFERROR(VLOOKUP(C2966,RAIVA!$A$5:$C$16,3,FALSE),0)</f>
        <v>0</v>
      </c>
    </row>
    <row r="2967" spans="1:26" x14ac:dyDescent="0.3">
      <c r="A2967" s="2" t="s">
        <v>1256</v>
      </c>
      <c r="B2967" s="2" t="s">
        <v>1441</v>
      </c>
      <c r="C2967" s="2">
        <v>411470</v>
      </c>
      <c r="D2967" s="2">
        <v>4114708</v>
      </c>
      <c r="E2967" s="2" t="s">
        <v>1256</v>
      </c>
      <c r="F2967" s="2" t="s">
        <v>1441</v>
      </c>
      <c r="G2967" s="2">
        <f>IFERROR(VLOOKUP(D2967,Coordenadas!$A$2:$D$5571,3,FALSE),0)</f>
        <v>-23.6158</v>
      </c>
      <c r="H2967" s="2">
        <f>IFERROR(VLOOKUP(D2967,Coordenadas!$A$2:$D$5571,4,FALSE),0)</f>
        <v>-53.205300000000001</v>
      </c>
      <c r="I2967" s="2" t="s">
        <v>5326</v>
      </c>
      <c r="J2967" s="2">
        <v>5956</v>
      </c>
      <c r="K2967" s="2" t="s">
        <v>5332</v>
      </c>
      <c r="L2967" s="2">
        <f>IFERROR(VLOOKUP(C2967,BOTULISMO!$A$3:$C$19,3,FALSE),0)</f>
        <v>0</v>
      </c>
      <c r="M2967" s="2">
        <f>IFERROR(VLOOKUP(C2967,'LEISHMANIOSE VISCERAL'!$A$4:$C$454,3,FALSE),0)</f>
        <v>0</v>
      </c>
      <c r="N2967" s="2">
        <f>IFERROR(VLOOKUP(C2967,'LEISHMANIOSE TEGUMENTAR'!$A$4:$C$1681,3,FALSE),0)</f>
        <v>0</v>
      </c>
      <c r="O2967" s="2">
        <f>IFERROR(VLOOKUP(C2967,'FEBRE AMARELA'!$A$4:$C$38,3,FALSE),0)</f>
        <v>0</v>
      </c>
      <c r="P2967" s="2">
        <f>IFERROR(VLOOKUP(C2967,DENGUE!$A$5:$C$4097,3,FALSE),0)</f>
        <v>231</v>
      </c>
      <c r="Q2967" s="2">
        <f>IFERROR(VLOOKUP(C2967,'HEPATITE VIRAL'!$A$5:$C$3162,3,FALSE),0)</f>
        <v>0</v>
      </c>
      <c r="R2967" s="2">
        <f>IFERROR(VLOOKUP(C2967,'FEBRE MACULOSA'!$A$5:$C$181,3,FALSE),0)</f>
        <v>0</v>
      </c>
      <c r="S2967" s="2">
        <f>IFERROR(VLOOKUP(C2967,LEPTOSPIROSE!$A$5:$C$1176,3,FALSE),0)</f>
        <v>0</v>
      </c>
      <c r="T2967" s="2">
        <f>IFERROR(VLOOKUP(C2967,'DOENÇA DE CHAGAS'!$A$5:$C$100,3,FALSE),0)</f>
        <v>0</v>
      </c>
      <c r="U2967" s="2">
        <f>IFERROR(VLOOKUP(C2967,'PICADAS DE COBRAS'!$A$6:$C$4645,3,FALSE),0)</f>
        <v>4</v>
      </c>
      <c r="V2967">
        <f>IFERROR(VLOOKUP(C2967,'ZIKA VIRUS'!$A$5:$C$2399,3,FALSE),0)</f>
        <v>0</v>
      </c>
      <c r="W2967">
        <f>IFERROR(VLOOKUP(C2967,'FEBRE TIFÓIDE'!$A$5:$C$46,3,FALSE),0)</f>
        <v>0</v>
      </c>
      <c r="X2967">
        <f>IFERROR(VLOOKUP(C2967,HANTAVIROSE!$A$5:$C$153,3,FALSE),0)</f>
        <v>0</v>
      </c>
      <c r="Y2967">
        <f>IFERROR(VLOOKUP(C2967,MENINGITE!$A$5:$C$447,3,FALSE),0)</f>
        <v>0</v>
      </c>
      <c r="Z2967">
        <f>IFERROR(VLOOKUP(C2967,RAIVA!$A$5:$C$16,3,FALSE),0)</f>
        <v>0</v>
      </c>
    </row>
    <row r="2968" spans="1:26" x14ac:dyDescent="0.3">
      <c r="A2968" s="2" t="s">
        <v>1256</v>
      </c>
      <c r="B2968" s="2" t="s">
        <v>1440</v>
      </c>
      <c r="C2968" s="2">
        <v>411480</v>
      </c>
      <c r="D2968" s="2">
        <v>4114807</v>
      </c>
      <c r="E2968" s="2" t="s">
        <v>1256</v>
      </c>
      <c r="F2968" s="2" t="s">
        <v>1440</v>
      </c>
      <c r="G2968" s="2">
        <f>IFERROR(VLOOKUP(D2968,Coordenadas!$A$2:$D$5571,3,FALSE),0)</f>
        <v>-23.484300000000001</v>
      </c>
      <c r="H2968" s="2">
        <f>IFERROR(VLOOKUP(D2968,Coordenadas!$A$2:$D$5571,4,FALSE),0)</f>
        <v>-51.7928</v>
      </c>
      <c r="I2968" s="2" t="s">
        <v>5326</v>
      </c>
      <c r="J2968" s="2">
        <v>31959</v>
      </c>
      <c r="K2968" s="2" t="s">
        <v>5330</v>
      </c>
      <c r="L2968" s="2">
        <f>IFERROR(VLOOKUP(C2968,BOTULISMO!$A$3:$C$19,3,FALSE),0)</f>
        <v>0</v>
      </c>
      <c r="M2968" s="2">
        <f>IFERROR(VLOOKUP(C2968,'LEISHMANIOSE VISCERAL'!$A$4:$C$454,3,FALSE),0)</f>
        <v>0</v>
      </c>
      <c r="N2968" s="2">
        <f>IFERROR(VLOOKUP(C2968,'LEISHMANIOSE TEGUMENTAR'!$A$4:$C$1681,3,FALSE),0)</f>
        <v>1</v>
      </c>
      <c r="O2968" s="2">
        <f>IFERROR(VLOOKUP(C2968,'FEBRE AMARELA'!$A$4:$C$38,3,FALSE),0)</f>
        <v>0</v>
      </c>
      <c r="P2968" s="2">
        <f>IFERROR(VLOOKUP(C2968,DENGUE!$A$5:$C$4097,3,FALSE),0)</f>
        <v>1181</v>
      </c>
      <c r="Q2968" s="2">
        <f>IFERROR(VLOOKUP(C2968,'HEPATITE VIRAL'!$A$5:$C$3162,3,FALSE),0)</f>
        <v>26</v>
      </c>
      <c r="R2968" s="2">
        <f>IFERROR(VLOOKUP(C2968,'FEBRE MACULOSA'!$A$5:$C$181,3,FALSE),0)</f>
        <v>0</v>
      </c>
      <c r="S2968" s="2">
        <f>IFERROR(VLOOKUP(C2968,LEPTOSPIROSE!$A$5:$C$1176,3,FALSE),0)</f>
        <v>0</v>
      </c>
      <c r="T2968" s="2">
        <f>IFERROR(VLOOKUP(C2968,'DOENÇA DE CHAGAS'!$A$5:$C$100,3,FALSE),0)</f>
        <v>0</v>
      </c>
      <c r="U2968" s="2">
        <f>IFERROR(VLOOKUP(C2968,'PICADAS DE COBRAS'!$A$6:$C$4645,3,FALSE),0)</f>
        <v>60</v>
      </c>
      <c r="V2968">
        <f>IFERROR(VLOOKUP(C2968,'ZIKA VIRUS'!$A$5:$C$2399,3,FALSE),0)</f>
        <v>0</v>
      </c>
      <c r="W2968">
        <f>IFERROR(VLOOKUP(C2968,'FEBRE TIFÓIDE'!$A$5:$C$46,3,FALSE),0)</f>
        <v>0</v>
      </c>
      <c r="X2968">
        <f>IFERROR(VLOOKUP(C2968,HANTAVIROSE!$A$5:$C$153,3,FALSE),0)</f>
        <v>0</v>
      </c>
      <c r="Y2968">
        <f>IFERROR(VLOOKUP(C2968,MENINGITE!$A$5:$C$447,3,FALSE),0)</f>
        <v>0</v>
      </c>
      <c r="Z2968">
        <f>IFERROR(VLOOKUP(C2968,RAIVA!$A$5:$C$16,3,FALSE),0)</f>
        <v>0</v>
      </c>
    </row>
    <row r="2969" spans="1:26" x14ac:dyDescent="0.3">
      <c r="A2969" s="2" t="s">
        <v>2425</v>
      </c>
      <c r="B2969" s="2" t="s">
        <v>2808</v>
      </c>
      <c r="C2969" s="2">
        <v>314000</v>
      </c>
      <c r="D2969" s="2">
        <v>3140001</v>
      </c>
      <c r="E2969" s="2" t="s">
        <v>2425</v>
      </c>
      <c r="F2969" s="2" t="s">
        <v>2808</v>
      </c>
      <c r="G2969" s="2">
        <f>IFERROR(VLOOKUP(D2969,Coordenadas!$A$2:$D$5571,3,FALSE),0)</f>
        <v>-20.3765</v>
      </c>
      <c r="H2969" s="2">
        <f>IFERROR(VLOOKUP(D2969,Coordenadas!$A$2:$D$5571,4,FALSE),0)</f>
        <v>-43.414000000000001</v>
      </c>
      <c r="I2969" s="2" t="s">
        <v>5325</v>
      </c>
      <c r="J2969" s="2">
        <v>54219</v>
      </c>
      <c r="K2969" s="2" t="s">
        <v>5331</v>
      </c>
      <c r="L2969" s="2">
        <f>IFERROR(VLOOKUP(C2969,BOTULISMO!$A$3:$C$19,3,FALSE),0)</f>
        <v>0</v>
      </c>
      <c r="M2969" s="2">
        <f>IFERROR(VLOOKUP(C2969,'LEISHMANIOSE VISCERAL'!$A$4:$C$454,3,FALSE),0)</f>
        <v>0</v>
      </c>
      <c r="N2969" s="2">
        <f>IFERROR(VLOOKUP(C2969,'LEISHMANIOSE TEGUMENTAR'!$A$4:$C$1681,3,FALSE),0)</f>
        <v>0</v>
      </c>
      <c r="O2969" s="2">
        <f>IFERROR(VLOOKUP(C2969,'FEBRE AMARELA'!$A$4:$C$38,3,FALSE),0)</f>
        <v>0</v>
      </c>
      <c r="P2969" s="2">
        <f>IFERROR(VLOOKUP(C2969,DENGUE!$A$5:$C$4097,3,FALSE),0)</f>
        <v>58</v>
      </c>
      <c r="Q2969" s="2">
        <f>IFERROR(VLOOKUP(C2969,'HEPATITE VIRAL'!$A$5:$C$3162,3,FALSE),0)</f>
        <v>10</v>
      </c>
      <c r="R2969" s="2">
        <f>IFERROR(VLOOKUP(C2969,'FEBRE MACULOSA'!$A$5:$C$181,3,FALSE),0)</f>
        <v>1</v>
      </c>
      <c r="S2969" s="2">
        <f>IFERROR(VLOOKUP(C2969,LEPTOSPIROSE!$A$5:$C$1176,3,FALSE),0)</f>
        <v>0</v>
      </c>
      <c r="T2969" s="2">
        <f>IFERROR(VLOOKUP(C2969,'DOENÇA DE CHAGAS'!$A$5:$C$100,3,FALSE),0)</f>
        <v>0</v>
      </c>
      <c r="U2969" s="2">
        <f>IFERROR(VLOOKUP(C2969,'PICADAS DE COBRAS'!$A$6:$C$4645,3,FALSE),0)</f>
        <v>100</v>
      </c>
      <c r="V2969">
        <f>IFERROR(VLOOKUP(C2969,'ZIKA VIRUS'!$A$5:$C$2399,3,FALSE),0)</f>
        <v>1</v>
      </c>
      <c r="W2969">
        <f>IFERROR(VLOOKUP(C2969,'FEBRE TIFÓIDE'!$A$5:$C$46,3,FALSE),0)</f>
        <v>0</v>
      </c>
      <c r="X2969">
        <f>IFERROR(VLOOKUP(C2969,HANTAVIROSE!$A$5:$C$153,3,FALSE),0)</f>
        <v>0</v>
      </c>
      <c r="Y2969">
        <f>IFERROR(VLOOKUP(C2969,MENINGITE!$A$5:$C$447,3,FALSE),0)</f>
        <v>0</v>
      </c>
      <c r="Z2969">
        <f>IFERROR(VLOOKUP(C2969,RAIVA!$A$5:$C$16,3,FALSE),0)</f>
        <v>0</v>
      </c>
    </row>
    <row r="2970" spans="1:26" x14ac:dyDescent="0.3">
      <c r="A2970" s="2" t="s">
        <v>470</v>
      </c>
      <c r="B2970" s="2" t="s">
        <v>720</v>
      </c>
      <c r="C2970" s="2">
        <v>431198</v>
      </c>
      <c r="D2970" s="2">
        <v>4311981</v>
      </c>
      <c r="E2970" s="2" t="s">
        <v>470</v>
      </c>
      <c r="F2970" s="2" t="s">
        <v>720</v>
      </c>
      <c r="G2970" s="2">
        <f>IFERROR(VLOOKUP(D2970,Coordenadas!$A$2:$D$5571,3,FALSE),0)</f>
        <v>-30.353000000000002</v>
      </c>
      <c r="H2970" s="2">
        <f>IFERROR(VLOOKUP(D2970,Coordenadas!$A$2:$D$5571,4,FALSE),0)</f>
        <v>-51.580300000000001</v>
      </c>
      <c r="I2970" s="2" t="s">
        <v>5326</v>
      </c>
      <c r="J2970" s="2">
        <v>3768</v>
      </c>
      <c r="K2970" s="2" t="s">
        <v>5332</v>
      </c>
      <c r="L2970" s="2">
        <f>IFERROR(VLOOKUP(C2970,BOTULISMO!$A$3:$C$19,3,FALSE),0)</f>
        <v>0</v>
      </c>
      <c r="M2970" s="2">
        <f>IFERROR(VLOOKUP(C2970,'LEISHMANIOSE VISCERAL'!$A$4:$C$454,3,FALSE),0)</f>
        <v>0</v>
      </c>
      <c r="N2970" s="2">
        <f>IFERROR(VLOOKUP(C2970,'LEISHMANIOSE TEGUMENTAR'!$A$4:$C$1681,3,FALSE),0)</f>
        <v>0</v>
      </c>
      <c r="O2970" s="2">
        <f>IFERROR(VLOOKUP(C2970,'FEBRE AMARELA'!$A$4:$C$38,3,FALSE),0)</f>
        <v>0</v>
      </c>
      <c r="P2970" s="2">
        <f>IFERROR(VLOOKUP(C2970,DENGUE!$A$5:$C$4097,3,FALSE),0)</f>
        <v>0</v>
      </c>
      <c r="Q2970" s="2">
        <f>IFERROR(VLOOKUP(C2970,'HEPATITE VIRAL'!$A$5:$C$3162,3,FALSE),0)</f>
        <v>0</v>
      </c>
      <c r="R2970" s="2">
        <f>IFERROR(VLOOKUP(C2970,'FEBRE MACULOSA'!$A$5:$C$181,3,FALSE),0)</f>
        <v>0</v>
      </c>
      <c r="S2970" s="2">
        <f>IFERROR(VLOOKUP(C2970,LEPTOSPIROSE!$A$5:$C$1176,3,FALSE),0)</f>
        <v>0</v>
      </c>
      <c r="T2970" s="2">
        <f>IFERROR(VLOOKUP(C2970,'DOENÇA DE CHAGAS'!$A$5:$C$100,3,FALSE),0)</f>
        <v>0</v>
      </c>
      <c r="U2970" s="2">
        <f>IFERROR(VLOOKUP(C2970,'PICADAS DE COBRAS'!$A$6:$C$4645,3,FALSE),0)</f>
        <v>5</v>
      </c>
      <c r="V2970">
        <f>IFERROR(VLOOKUP(C2970,'ZIKA VIRUS'!$A$5:$C$2399,3,FALSE),0)</f>
        <v>0</v>
      </c>
      <c r="W2970">
        <f>IFERROR(VLOOKUP(C2970,'FEBRE TIFÓIDE'!$A$5:$C$46,3,FALSE),0)</f>
        <v>0</v>
      </c>
      <c r="X2970">
        <f>IFERROR(VLOOKUP(C2970,HANTAVIROSE!$A$5:$C$153,3,FALSE),0)</f>
        <v>0</v>
      </c>
      <c r="Y2970">
        <f>IFERROR(VLOOKUP(C2970,MENINGITE!$A$5:$C$447,3,FALSE),0)</f>
        <v>0</v>
      </c>
      <c r="Z2970">
        <f>IFERROR(VLOOKUP(C2970,RAIVA!$A$5:$C$16,3,FALSE),0)</f>
        <v>0</v>
      </c>
    </row>
    <row r="2971" spans="1:26" x14ac:dyDescent="0.3">
      <c r="A2971" s="2" t="s">
        <v>470</v>
      </c>
      <c r="B2971" s="2" t="s">
        <v>719</v>
      </c>
      <c r="C2971" s="2">
        <v>431200</v>
      </c>
      <c r="D2971" s="2">
        <v>4312005</v>
      </c>
      <c r="E2971" s="2" t="s">
        <v>470</v>
      </c>
      <c r="F2971" s="2" t="s">
        <v>719</v>
      </c>
      <c r="G2971" s="2">
        <f>IFERROR(VLOOKUP(D2971,Coordenadas!$A$2:$D$5571,3,FALSE),0)</f>
        <v>-27.3568</v>
      </c>
      <c r="H2971" s="2">
        <f>IFERROR(VLOOKUP(D2971,Coordenadas!$A$2:$D$5571,4,FALSE),0)</f>
        <v>-52.146700000000003</v>
      </c>
      <c r="I2971" s="2" t="s">
        <v>5326</v>
      </c>
      <c r="J2971" s="2">
        <v>2210</v>
      </c>
      <c r="K2971" s="2" t="s">
        <v>5332</v>
      </c>
      <c r="L2971" s="2">
        <f>IFERROR(VLOOKUP(C2971,BOTULISMO!$A$3:$C$19,3,FALSE),0)</f>
        <v>0</v>
      </c>
      <c r="M2971" s="2">
        <f>IFERROR(VLOOKUP(C2971,'LEISHMANIOSE VISCERAL'!$A$4:$C$454,3,FALSE),0)</f>
        <v>0</v>
      </c>
      <c r="N2971" s="2">
        <f>IFERROR(VLOOKUP(C2971,'LEISHMANIOSE TEGUMENTAR'!$A$4:$C$1681,3,FALSE),0)</f>
        <v>0</v>
      </c>
      <c r="O2971" s="2">
        <f>IFERROR(VLOOKUP(C2971,'FEBRE AMARELA'!$A$4:$C$38,3,FALSE),0)</f>
        <v>0</v>
      </c>
      <c r="P2971" s="2">
        <f>IFERROR(VLOOKUP(C2971,DENGUE!$A$5:$C$4097,3,FALSE),0)</f>
        <v>0</v>
      </c>
      <c r="Q2971" s="2">
        <f>IFERROR(VLOOKUP(C2971,'HEPATITE VIRAL'!$A$5:$C$3162,3,FALSE),0)</f>
        <v>23</v>
      </c>
      <c r="R2971" s="2">
        <f>IFERROR(VLOOKUP(C2971,'FEBRE MACULOSA'!$A$5:$C$181,3,FALSE),0)</f>
        <v>0</v>
      </c>
      <c r="S2971" s="2">
        <f>IFERROR(VLOOKUP(C2971,LEPTOSPIROSE!$A$5:$C$1176,3,FALSE),0)</f>
        <v>0</v>
      </c>
      <c r="T2971" s="2">
        <f>IFERROR(VLOOKUP(C2971,'DOENÇA DE CHAGAS'!$A$5:$C$100,3,FALSE),0)</f>
        <v>0</v>
      </c>
      <c r="U2971" s="2">
        <f>IFERROR(VLOOKUP(C2971,'PICADAS DE COBRAS'!$A$6:$C$4645,3,FALSE),0)</f>
        <v>4</v>
      </c>
      <c r="V2971">
        <f>IFERROR(VLOOKUP(C2971,'ZIKA VIRUS'!$A$5:$C$2399,3,FALSE),0)</f>
        <v>0</v>
      </c>
      <c r="W2971">
        <f>IFERROR(VLOOKUP(C2971,'FEBRE TIFÓIDE'!$A$5:$C$46,3,FALSE),0)</f>
        <v>0</v>
      </c>
      <c r="X2971">
        <f>IFERROR(VLOOKUP(C2971,HANTAVIROSE!$A$5:$C$153,3,FALSE),0)</f>
        <v>0</v>
      </c>
      <c r="Y2971">
        <f>IFERROR(VLOOKUP(C2971,MENINGITE!$A$5:$C$447,3,FALSE),0)</f>
        <v>0</v>
      </c>
      <c r="Z2971">
        <f>IFERROR(VLOOKUP(C2971,RAIVA!$A$5:$C$16,3,FALSE),0)</f>
        <v>0</v>
      </c>
    </row>
    <row r="2972" spans="1:26" x14ac:dyDescent="0.3">
      <c r="A2972" s="2" t="s">
        <v>4903</v>
      </c>
      <c r="B2972" s="2" t="s">
        <v>4964</v>
      </c>
      <c r="C2972" s="2">
        <v>171250</v>
      </c>
      <c r="D2972" s="2">
        <v>1712504</v>
      </c>
      <c r="E2972" s="2" t="s">
        <v>4903</v>
      </c>
      <c r="F2972" s="2" t="s">
        <v>4964</v>
      </c>
      <c r="G2972" s="2">
        <f>IFERROR(VLOOKUP(D2972,Coordenadas!$A$2:$D$5571,3,FALSE),0)</f>
        <v>-9.7937700000000003</v>
      </c>
      <c r="H2972" s="2">
        <f>IFERROR(VLOOKUP(D2972,Coordenadas!$A$2:$D$5571,4,FALSE),0)</f>
        <v>-49.655299999999997</v>
      </c>
      <c r="I2972" s="2" t="s">
        <v>5323</v>
      </c>
      <c r="J2972" s="2">
        <v>4352</v>
      </c>
      <c r="K2972" s="2" t="s">
        <v>5332</v>
      </c>
      <c r="L2972" s="2">
        <f>IFERROR(VLOOKUP(C2972,BOTULISMO!$A$3:$C$19,3,FALSE),0)</f>
        <v>0</v>
      </c>
      <c r="M2972" s="2">
        <f>IFERROR(VLOOKUP(C2972,'LEISHMANIOSE VISCERAL'!$A$4:$C$454,3,FALSE),0)</f>
        <v>0</v>
      </c>
      <c r="N2972" s="2">
        <f>IFERROR(VLOOKUP(C2972,'LEISHMANIOSE TEGUMENTAR'!$A$4:$C$1681,3,FALSE),0)</f>
        <v>8</v>
      </c>
      <c r="O2972" s="2">
        <f>IFERROR(VLOOKUP(C2972,'FEBRE AMARELA'!$A$4:$C$38,3,FALSE),0)</f>
        <v>0</v>
      </c>
      <c r="P2972" s="2">
        <f>IFERROR(VLOOKUP(C2972,DENGUE!$A$5:$C$4097,3,FALSE),0)</f>
        <v>3</v>
      </c>
      <c r="Q2972" s="2">
        <f>IFERROR(VLOOKUP(C2972,'HEPATITE VIRAL'!$A$5:$C$3162,3,FALSE),0)</f>
        <v>4</v>
      </c>
      <c r="R2972" s="2">
        <f>IFERROR(VLOOKUP(C2972,'FEBRE MACULOSA'!$A$5:$C$181,3,FALSE),0)</f>
        <v>0</v>
      </c>
      <c r="S2972" s="2">
        <f>IFERROR(VLOOKUP(C2972,LEPTOSPIROSE!$A$5:$C$1176,3,FALSE),0)</f>
        <v>0</v>
      </c>
      <c r="T2972" s="2">
        <f>IFERROR(VLOOKUP(C2972,'DOENÇA DE CHAGAS'!$A$5:$C$100,3,FALSE),0)</f>
        <v>0</v>
      </c>
      <c r="U2972" s="2">
        <f>IFERROR(VLOOKUP(C2972,'PICADAS DE COBRAS'!$A$6:$C$4645,3,FALSE),0)</f>
        <v>1</v>
      </c>
      <c r="V2972">
        <f>IFERROR(VLOOKUP(C2972,'ZIKA VIRUS'!$A$5:$C$2399,3,FALSE),0)</f>
        <v>3</v>
      </c>
      <c r="W2972">
        <f>IFERROR(VLOOKUP(C2972,'FEBRE TIFÓIDE'!$A$5:$C$46,3,FALSE),0)</f>
        <v>0</v>
      </c>
      <c r="X2972">
        <f>IFERROR(VLOOKUP(C2972,HANTAVIROSE!$A$5:$C$153,3,FALSE),0)</f>
        <v>0</v>
      </c>
      <c r="Y2972">
        <f>IFERROR(VLOOKUP(C2972,MENINGITE!$A$5:$C$447,3,FALSE),0)</f>
        <v>0</v>
      </c>
      <c r="Z2972">
        <f>IFERROR(VLOOKUP(C2972,RAIVA!$A$5:$C$16,3,FALSE),0)</f>
        <v>0</v>
      </c>
    </row>
    <row r="2973" spans="1:26" x14ac:dyDescent="0.3">
      <c r="A2973" s="2" t="s">
        <v>1637</v>
      </c>
      <c r="B2973" s="2" t="s">
        <v>1939</v>
      </c>
      <c r="C2973" s="2">
        <v>352890</v>
      </c>
      <c r="D2973" s="2">
        <v>3528908</v>
      </c>
      <c r="E2973" s="2" t="s">
        <v>1637</v>
      </c>
      <c r="F2973" s="2" t="s">
        <v>1939</v>
      </c>
      <c r="G2973" s="2">
        <f>IFERROR(VLOOKUP(D2973,Coordenadas!$A$2:$D$5571,3,FALSE),0)</f>
        <v>-21.7959</v>
      </c>
      <c r="H2973" s="2">
        <f>IFERROR(VLOOKUP(D2973,Coordenadas!$A$2:$D$5571,4,FALSE),0)</f>
        <v>-51.182400000000001</v>
      </c>
      <c r="I2973" s="2" t="s">
        <v>5325</v>
      </c>
      <c r="J2973" s="2">
        <v>3916</v>
      </c>
      <c r="K2973" s="2" t="s">
        <v>5332</v>
      </c>
      <c r="L2973" s="2">
        <f>IFERROR(VLOOKUP(C2973,BOTULISMO!$A$3:$C$19,3,FALSE),0)</f>
        <v>0</v>
      </c>
      <c r="M2973" s="2">
        <f>IFERROR(VLOOKUP(C2973,'LEISHMANIOSE VISCERAL'!$A$4:$C$454,3,FALSE),0)</f>
        <v>1</v>
      </c>
      <c r="N2973" s="2">
        <f>IFERROR(VLOOKUP(C2973,'LEISHMANIOSE TEGUMENTAR'!$A$4:$C$1681,3,FALSE),0)</f>
        <v>0</v>
      </c>
      <c r="O2973" s="2">
        <f>IFERROR(VLOOKUP(C2973,'FEBRE AMARELA'!$A$4:$C$38,3,FALSE),0)</f>
        <v>0</v>
      </c>
      <c r="P2973" s="2">
        <f>IFERROR(VLOOKUP(C2973,DENGUE!$A$5:$C$4097,3,FALSE),0)</f>
        <v>238</v>
      </c>
      <c r="Q2973" s="2">
        <f>IFERROR(VLOOKUP(C2973,'HEPATITE VIRAL'!$A$5:$C$3162,3,FALSE),0)</f>
        <v>0</v>
      </c>
      <c r="R2973" s="2">
        <f>IFERROR(VLOOKUP(C2973,'FEBRE MACULOSA'!$A$5:$C$181,3,FALSE),0)</f>
        <v>0</v>
      </c>
      <c r="S2973" s="2">
        <f>IFERROR(VLOOKUP(C2973,LEPTOSPIROSE!$A$5:$C$1176,3,FALSE),0)</f>
        <v>0</v>
      </c>
      <c r="T2973" s="2">
        <f>IFERROR(VLOOKUP(C2973,'DOENÇA DE CHAGAS'!$A$5:$C$100,3,FALSE),0)</f>
        <v>0</v>
      </c>
      <c r="U2973" s="2">
        <f>IFERROR(VLOOKUP(C2973,'PICADAS DE COBRAS'!$A$6:$C$4645,3,FALSE),0)</f>
        <v>0</v>
      </c>
      <c r="V2973">
        <f>IFERROR(VLOOKUP(C2973,'ZIKA VIRUS'!$A$5:$C$2399,3,FALSE),0)</f>
        <v>0</v>
      </c>
      <c r="W2973">
        <f>IFERROR(VLOOKUP(C2973,'FEBRE TIFÓIDE'!$A$5:$C$46,3,FALSE),0)</f>
        <v>0</v>
      </c>
      <c r="X2973">
        <f>IFERROR(VLOOKUP(C2973,HANTAVIROSE!$A$5:$C$153,3,FALSE),0)</f>
        <v>0</v>
      </c>
      <c r="Y2973">
        <f>IFERROR(VLOOKUP(C2973,MENINGITE!$A$5:$C$447,3,FALSE),0)</f>
        <v>0</v>
      </c>
      <c r="Z2973">
        <f>IFERROR(VLOOKUP(C2973,RAIVA!$A$5:$C$16,3,FALSE),0)</f>
        <v>0</v>
      </c>
    </row>
    <row r="2974" spans="1:26" x14ac:dyDescent="0.3">
      <c r="A2974" s="2" t="s">
        <v>3723</v>
      </c>
      <c r="B2974" s="2" t="s">
        <v>3769</v>
      </c>
      <c r="C2974" s="2">
        <v>270480</v>
      </c>
      <c r="D2974" s="2">
        <v>2704807</v>
      </c>
      <c r="E2974" s="2" t="s">
        <v>3723</v>
      </c>
      <c r="F2974" s="2" t="s">
        <v>3769</v>
      </c>
      <c r="G2974" s="2">
        <f>IFERROR(VLOOKUP(D2974,Coordenadas!$A$2:$D$5571,3,FALSE),0)</f>
        <v>-9.5835299999999997</v>
      </c>
      <c r="H2974" s="2">
        <f>IFERROR(VLOOKUP(D2974,Coordenadas!$A$2:$D$5571,4,FALSE),0)</f>
        <v>-36.304499999999997</v>
      </c>
      <c r="I2974" s="2" t="s">
        <v>5324</v>
      </c>
      <c r="J2974" s="2">
        <v>13619</v>
      </c>
      <c r="K2974" s="2" t="s">
        <v>5332</v>
      </c>
      <c r="L2974" s="2">
        <f>IFERROR(VLOOKUP(C2974,BOTULISMO!$A$3:$C$19,3,FALSE),0)</f>
        <v>0</v>
      </c>
      <c r="M2974" s="2">
        <f>IFERROR(VLOOKUP(C2974,'LEISHMANIOSE VISCERAL'!$A$4:$C$454,3,FALSE),0)</f>
        <v>0</v>
      </c>
      <c r="N2974" s="2">
        <f>IFERROR(VLOOKUP(C2974,'LEISHMANIOSE TEGUMENTAR'!$A$4:$C$1681,3,FALSE),0)</f>
        <v>0</v>
      </c>
      <c r="O2974" s="2">
        <f>IFERROR(VLOOKUP(C2974,'FEBRE AMARELA'!$A$4:$C$38,3,FALSE),0)</f>
        <v>0</v>
      </c>
      <c r="P2974" s="2">
        <f>IFERROR(VLOOKUP(C2974,DENGUE!$A$5:$C$4097,3,FALSE),0)</f>
        <v>0</v>
      </c>
      <c r="Q2974" s="2">
        <f>IFERROR(VLOOKUP(C2974,'HEPATITE VIRAL'!$A$5:$C$3162,3,FALSE),0)</f>
        <v>0</v>
      </c>
      <c r="R2974" s="2">
        <f>IFERROR(VLOOKUP(C2974,'FEBRE MACULOSA'!$A$5:$C$181,3,FALSE),0)</f>
        <v>0</v>
      </c>
      <c r="S2974" s="2">
        <f>IFERROR(VLOOKUP(C2974,LEPTOSPIROSE!$A$5:$C$1176,3,FALSE),0)</f>
        <v>0</v>
      </c>
      <c r="T2974" s="2">
        <f>IFERROR(VLOOKUP(C2974,'DOENÇA DE CHAGAS'!$A$5:$C$100,3,FALSE),0)</f>
        <v>0</v>
      </c>
      <c r="U2974" s="2">
        <f>IFERROR(VLOOKUP(C2974,'PICADAS DE COBRAS'!$A$6:$C$4645,3,FALSE),0)</f>
        <v>2</v>
      </c>
      <c r="V2974">
        <f>IFERROR(VLOOKUP(C2974,'ZIKA VIRUS'!$A$5:$C$2399,3,FALSE),0)</f>
        <v>2</v>
      </c>
      <c r="W2974">
        <f>IFERROR(VLOOKUP(C2974,'FEBRE TIFÓIDE'!$A$5:$C$46,3,FALSE),0)</f>
        <v>0</v>
      </c>
      <c r="X2974">
        <f>IFERROR(VLOOKUP(C2974,HANTAVIROSE!$A$5:$C$153,3,FALSE),0)</f>
        <v>0</v>
      </c>
      <c r="Y2974">
        <f>IFERROR(VLOOKUP(C2974,MENINGITE!$A$5:$C$447,3,FALSE),0)</f>
        <v>0</v>
      </c>
      <c r="Z2974">
        <f>IFERROR(VLOOKUP(C2974,RAIVA!$A$5:$C$16,3,FALSE),0)</f>
        <v>0</v>
      </c>
    </row>
    <row r="2975" spans="1:26" x14ac:dyDescent="0.3">
      <c r="A2975" s="2" t="s">
        <v>2258</v>
      </c>
      <c r="B2975" s="2" t="s">
        <v>2308</v>
      </c>
      <c r="C2975" s="2">
        <v>330270</v>
      </c>
      <c r="D2975" s="2">
        <v>3302700</v>
      </c>
      <c r="E2975" s="2" t="s">
        <v>2258</v>
      </c>
      <c r="F2975" s="2" t="s">
        <v>2308</v>
      </c>
      <c r="G2975" s="2">
        <f>IFERROR(VLOOKUP(D2975,Coordenadas!$A$2:$D$5571,3,FALSE),0)</f>
        <v>-22.935400000000001</v>
      </c>
      <c r="H2975" s="2">
        <f>IFERROR(VLOOKUP(D2975,Coordenadas!$A$2:$D$5571,4,FALSE),0)</f>
        <v>-42.824599999999997</v>
      </c>
      <c r="I2975" s="2" t="s">
        <v>5325</v>
      </c>
      <c r="J2975" s="2">
        <v>127461</v>
      </c>
      <c r="K2975" s="2" t="s">
        <v>5333</v>
      </c>
      <c r="L2975" s="2">
        <f>IFERROR(VLOOKUP(C2975,BOTULISMO!$A$3:$C$19,3,FALSE),0)</f>
        <v>0</v>
      </c>
      <c r="M2975" s="2">
        <f>IFERROR(VLOOKUP(C2975,'LEISHMANIOSE VISCERAL'!$A$4:$C$454,3,FALSE),0)</f>
        <v>0</v>
      </c>
      <c r="N2975" s="2">
        <f>IFERROR(VLOOKUP(C2975,'LEISHMANIOSE TEGUMENTAR'!$A$4:$C$1681,3,FALSE),0)</f>
        <v>0</v>
      </c>
      <c r="O2975" s="2">
        <f>IFERROR(VLOOKUP(C2975,'FEBRE AMARELA'!$A$4:$C$38,3,FALSE),0)</f>
        <v>0</v>
      </c>
      <c r="P2975" s="2">
        <f>IFERROR(VLOOKUP(C2975,DENGUE!$A$5:$C$4097,3,FALSE),0)</f>
        <v>52</v>
      </c>
      <c r="Q2975" s="2">
        <f>IFERROR(VLOOKUP(C2975,'HEPATITE VIRAL'!$A$5:$C$3162,3,FALSE),0)</f>
        <v>48</v>
      </c>
      <c r="R2975" s="2">
        <f>IFERROR(VLOOKUP(C2975,'FEBRE MACULOSA'!$A$5:$C$181,3,FALSE),0)</f>
        <v>0</v>
      </c>
      <c r="S2975" s="2">
        <f>IFERROR(VLOOKUP(C2975,LEPTOSPIROSE!$A$5:$C$1176,3,FALSE),0)</f>
        <v>2</v>
      </c>
      <c r="T2975" s="2">
        <f>IFERROR(VLOOKUP(C2975,'DOENÇA DE CHAGAS'!$A$5:$C$100,3,FALSE),0)</f>
        <v>0</v>
      </c>
      <c r="U2975" s="2">
        <f>IFERROR(VLOOKUP(C2975,'PICADAS DE COBRAS'!$A$6:$C$4645,3,FALSE),0)</f>
        <v>7</v>
      </c>
      <c r="V2975">
        <f>IFERROR(VLOOKUP(C2975,'ZIKA VIRUS'!$A$5:$C$2399,3,FALSE),0)</f>
        <v>231</v>
      </c>
      <c r="W2975">
        <f>IFERROR(VLOOKUP(C2975,'FEBRE TIFÓIDE'!$A$5:$C$46,3,FALSE),0)</f>
        <v>0</v>
      </c>
      <c r="X2975">
        <f>IFERROR(VLOOKUP(C2975,HANTAVIROSE!$A$5:$C$153,3,FALSE),0)</f>
        <v>0</v>
      </c>
      <c r="Y2975">
        <f>IFERROR(VLOOKUP(C2975,MENINGITE!$A$5:$C$447,3,FALSE),0)</f>
        <v>0</v>
      </c>
      <c r="Z2975">
        <f>IFERROR(VLOOKUP(C2975,RAIVA!$A$5:$C$16,3,FALSE),0)</f>
        <v>0</v>
      </c>
    </row>
    <row r="2976" spans="1:26" x14ac:dyDescent="0.3">
      <c r="A2976" s="2" t="s">
        <v>2425</v>
      </c>
      <c r="B2976" s="2" t="s">
        <v>2807</v>
      </c>
      <c r="C2976" s="2">
        <v>314010</v>
      </c>
      <c r="D2976" s="2">
        <v>3140100</v>
      </c>
      <c r="E2976" s="2" t="s">
        <v>2425</v>
      </c>
      <c r="F2976" s="2" t="s">
        <v>2807</v>
      </c>
      <c r="G2976" s="2">
        <f>IFERROR(VLOOKUP(D2976,Coordenadas!$A$2:$D$5571,3,FALSE),0)</f>
        <v>-18.507899999999999</v>
      </c>
      <c r="H2976" s="2">
        <f>IFERROR(VLOOKUP(D2976,Coordenadas!$A$2:$D$5571,4,FALSE),0)</f>
        <v>-42.0822</v>
      </c>
      <c r="I2976" s="2" t="s">
        <v>5325</v>
      </c>
      <c r="J2976" s="2">
        <v>4219</v>
      </c>
      <c r="K2976" s="2" t="s">
        <v>5332</v>
      </c>
      <c r="L2976" s="2">
        <f>IFERROR(VLOOKUP(C2976,BOTULISMO!$A$3:$C$19,3,FALSE),0)</f>
        <v>0</v>
      </c>
      <c r="M2976" s="2">
        <f>IFERROR(VLOOKUP(C2976,'LEISHMANIOSE VISCERAL'!$A$4:$C$454,3,FALSE),0)</f>
        <v>0</v>
      </c>
      <c r="N2976" s="2">
        <f>IFERROR(VLOOKUP(C2976,'LEISHMANIOSE TEGUMENTAR'!$A$4:$C$1681,3,FALSE),0)</f>
        <v>0</v>
      </c>
      <c r="O2976" s="2">
        <f>IFERROR(VLOOKUP(C2976,'FEBRE AMARELA'!$A$4:$C$38,3,FALSE),0)</f>
        <v>0</v>
      </c>
      <c r="P2976" s="2">
        <f>IFERROR(VLOOKUP(C2976,DENGUE!$A$5:$C$4097,3,FALSE),0)</f>
        <v>20</v>
      </c>
      <c r="Q2976" s="2">
        <f>IFERROR(VLOOKUP(C2976,'HEPATITE VIRAL'!$A$5:$C$3162,3,FALSE),0)</f>
        <v>0</v>
      </c>
      <c r="R2976" s="2">
        <f>IFERROR(VLOOKUP(C2976,'FEBRE MACULOSA'!$A$5:$C$181,3,FALSE),0)</f>
        <v>0</v>
      </c>
      <c r="S2976" s="2">
        <f>IFERROR(VLOOKUP(C2976,LEPTOSPIROSE!$A$5:$C$1176,3,FALSE),0)</f>
        <v>0</v>
      </c>
      <c r="T2976" s="2">
        <f>IFERROR(VLOOKUP(C2976,'DOENÇA DE CHAGAS'!$A$5:$C$100,3,FALSE),0)</f>
        <v>0</v>
      </c>
      <c r="U2976" s="2">
        <f>IFERROR(VLOOKUP(C2976,'PICADAS DE COBRAS'!$A$6:$C$4645,3,FALSE),0)</f>
        <v>40</v>
      </c>
      <c r="V2976">
        <f>IFERROR(VLOOKUP(C2976,'ZIKA VIRUS'!$A$5:$C$2399,3,FALSE),0)</f>
        <v>0</v>
      </c>
      <c r="W2976">
        <f>IFERROR(VLOOKUP(C2976,'FEBRE TIFÓIDE'!$A$5:$C$46,3,FALSE),0)</f>
        <v>0</v>
      </c>
      <c r="X2976">
        <f>IFERROR(VLOOKUP(C2976,HANTAVIROSE!$A$5:$C$153,3,FALSE),0)</f>
        <v>0</v>
      </c>
      <c r="Y2976">
        <f>IFERROR(VLOOKUP(C2976,MENINGITE!$A$5:$C$447,3,FALSE),0)</f>
        <v>0</v>
      </c>
      <c r="Z2976">
        <f>IFERROR(VLOOKUP(C2976,RAIVA!$A$5:$C$16,3,FALSE),0)</f>
        <v>0</v>
      </c>
    </row>
    <row r="2977" spans="1:26" x14ac:dyDescent="0.3">
      <c r="A2977" s="2" t="s">
        <v>2349</v>
      </c>
      <c r="B2977" s="2" t="s">
        <v>2380</v>
      </c>
      <c r="C2977" s="2">
        <v>320335</v>
      </c>
      <c r="D2977" s="2">
        <v>3203353</v>
      </c>
      <c r="E2977" s="2" t="s">
        <v>2349</v>
      </c>
      <c r="F2977" s="2" t="s">
        <v>2380</v>
      </c>
      <c r="G2977" s="2">
        <f>IFERROR(VLOOKUP(D2977,Coordenadas!$A$2:$D$5571,3,FALSE),0)</f>
        <v>-19.4114</v>
      </c>
      <c r="H2977" s="2">
        <f>IFERROR(VLOOKUP(D2977,Coordenadas!$A$2:$D$5571,4,FALSE),0)</f>
        <v>-40.5456</v>
      </c>
      <c r="I2977" s="2" t="s">
        <v>5325</v>
      </c>
      <c r="J2977" s="2">
        <v>11107</v>
      </c>
      <c r="K2977" s="2" t="s">
        <v>5332</v>
      </c>
      <c r="L2977" s="2">
        <f>IFERROR(VLOOKUP(C2977,BOTULISMO!$A$3:$C$19,3,FALSE),0)</f>
        <v>0</v>
      </c>
      <c r="M2977" s="2">
        <f>IFERROR(VLOOKUP(C2977,'LEISHMANIOSE VISCERAL'!$A$4:$C$454,3,FALSE),0)</f>
        <v>0</v>
      </c>
      <c r="N2977" s="2">
        <f>IFERROR(VLOOKUP(C2977,'LEISHMANIOSE TEGUMENTAR'!$A$4:$C$1681,3,FALSE),0)</f>
        <v>1</v>
      </c>
      <c r="O2977" s="2">
        <f>IFERROR(VLOOKUP(C2977,'FEBRE AMARELA'!$A$4:$C$38,3,FALSE),0)</f>
        <v>0</v>
      </c>
      <c r="P2977" s="2">
        <f>IFERROR(VLOOKUP(C2977,DENGUE!$A$5:$C$4097,3,FALSE),0)</f>
        <v>0</v>
      </c>
      <c r="Q2977" s="2">
        <f>IFERROR(VLOOKUP(C2977,'HEPATITE VIRAL'!$A$5:$C$3162,3,FALSE),0)</f>
        <v>7</v>
      </c>
      <c r="R2977" s="2">
        <f>IFERROR(VLOOKUP(C2977,'FEBRE MACULOSA'!$A$5:$C$181,3,FALSE),0)</f>
        <v>0</v>
      </c>
      <c r="S2977" s="2">
        <f>IFERROR(VLOOKUP(C2977,LEPTOSPIROSE!$A$5:$C$1176,3,FALSE),0)</f>
        <v>1</v>
      </c>
      <c r="T2977" s="2">
        <f>IFERROR(VLOOKUP(C2977,'DOENÇA DE CHAGAS'!$A$5:$C$100,3,FALSE),0)</f>
        <v>0</v>
      </c>
      <c r="U2977" s="2">
        <f>IFERROR(VLOOKUP(C2977,'PICADAS DE COBRAS'!$A$6:$C$4645,3,FALSE),0)</f>
        <v>0</v>
      </c>
      <c r="V2977">
        <f>IFERROR(VLOOKUP(C2977,'ZIKA VIRUS'!$A$5:$C$2399,3,FALSE),0)</f>
        <v>4</v>
      </c>
      <c r="W2977">
        <f>IFERROR(VLOOKUP(C2977,'FEBRE TIFÓIDE'!$A$5:$C$46,3,FALSE),0)</f>
        <v>0</v>
      </c>
      <c r="X2977">
        <f>IFERROR(VLOOKUP(C2977,HANTAVIROSE!$A$5:$C$153,3,FALSE),0)</f>
        <v>0</v>
      </c>
      <c r="Y2977">
        <f>IFERROR(VLOOKUP(C2977,MENINGITE!$A$5:$C$447,3,FALSE),0)</f>
        <v>0</v>
      </c>
      <c r="Z2977">
        <f>IFERROR(VLOOKUP(C2977,RAIVA!$A$5:$C$16,3,FALSE),0)</f>
        <v>0</v>
      </c>
    </row>
    <row r="2978" spans="1:26" x14ac:dyDescent="0.3">
      <c r="A2978" s="2" t="s">
        <v>1256</v>
      </c>
      <c r="B2978" s="2" t="s">
        <v>1439</v>
      </c>
      <c r="C2978" s="2">
        <v>411490</v>
      </c>
      <c r="D2978" s="2">
        <v>4114906</v>
      </c>
      <c r="E2978" s="2" t="s">
        <v>1256</v>
      </c>
      <c r="F2978" s="2" t="s">
        <v>1439</v>
      </c>
      <c r="G2978" s="2">
        <f>IFERROR(VLOOKUP(D2978,Coordenadas!$A$2:$D$5571,3,FALSE),0)</f>
        <v>-23.7425</v>
      </c>
      <c r="H2978" s="2">
        <f>IFERROR(VLOOKUP(D2978,Coordenadas!$A$2:$D$5571,4,FALSE),0)</f>
        <v>-51.313699999999997</v>
      </c>
      <c r="I2978" s="2" t="s">
        <v>5326</v>
      </c>
      <c r="J2978" s="2">
        <v>8863</v>
      </c>
      <c r="K2978" s="2" t="s">
        <v>5332</v>
      </c>
      <c r="L2978" s="2">
        <f>IFERROR(VLOOKUP(C2978,BOTULISMO!$A$3:$C$19,3,FALSE),0)</f>
        <v>0</v>
      </c>
      <c r="M2978" s="2">
        <f>IFERROR(VLOOKUP(C2978,'LEISHMANIOSE VISCERAL'!$A$4:$C$454,3,FALSE),0)</f>
        <v>0</v>
      </c>
      <c r="N2978" s="2">
        <f>IFERROR(VLOOKUP(C2978,'LEISHMANIOSE TEGUMENTAR'!$A$4:$C$1681,3,FALSE),0)</f>
        <v>0</v>
      </c>
      <c r="O2978" s="2">
        <f>IFERROR(VLOOKUP(C2978,'FEBRE AMARELA'!$A$4:$C$38,3,FALSE),0)</f>
        <v>0</v>
      </c>
      <c r="P2978" s="2">
        <f>IFERROR(VLOOKUP(C2978,DENGUE!$A$5:$C$4097,3,FALSE),0)</f>
        <v>97</v>
      </c>
      <c r="Q2978" s="2">
        <f>IFERROR(VLOOKUP(C2978,'HEPATITE VIRAL'!$A$5:$C$3162,3,FALSE),0)</f>
        <v>2</v>
      </c>
      <c r="R2978" s="2">
        <f>IFERROR(VLOOKUP(C2978,'FEBRE MACULOSA'!$A$5:$C$181,3,FALSE),0)</f>
        <v>0</v>
      </c>
      <c r="S2978" s="2">
        <f>IFERROR(VLOOKUP(C2978,LEPTOSPIROSE!$A$5:$C$1176,3,FALSE),0)</f>
        <v>4</v>
      </c>
      <c r="T2978" s="2">
        <f>IFERROR(VLOOKUP(C2978,'DOENÇA DE CHAGAS'!$A$5:$C$100,3,FALSE),0)</f>
        <v>0</v>
      </c>
      <c r="U2978" s="2">
        <f>IFERROR(VLOOKUP(C2978,'PICADAS DE COBRAS'!$A$6:$C$4645,3,FALSE),0)</f>
        <v>5</v>
      </c>
      <c r="V2978">
        <f>IFERROR(VLOOKUP(C2978,'ZIKA VIRUS'!$A$5:$C$2399,3,FALSE),0)</f>
        <v>0</v>
      </c>
      <c r="W2978">
        <f>IFERROR(VLOOKUP(C2978,'FEBRE TIFÓIDE'!$A$5:$C$46,3,FALSE),0)</f>
        <v>0</v>
      </c>
      <c r="X2978">
        <f>IFERROR(VLOOKUP(C2978,HANTAVIROSE!$A$5:$C$153,3,FALSE),0)</f>
        <v>0</v>
      </c>
      <c r="Y2978">
        <f>IFERROR(VLOOKUP(C2978,MENINGITE!$A$5:$C$447,3,FALSE),0)</f>
        <v>0</v>
      </c>
      <c r="Z2978">
        <f>IFERROR(VLOOKUP(C2978,RAIVA!$A$5:$C$16,3,FALSE),0)</f>
        <v>0</v>
      </c>
    </row>
    <row r="2979" spans="1:26" x14ac:dyDescent="0.3">
      <c r="A2979" s="2" t="s">
        <v>1256</v>
      </c>
      <c r="B2979" s="2" t="s">
        <v>1438</v>
      </c>
      <c r="C2979" s="2">
        <v>411500</v>
      </c>
      <c r="D2979" s="2">
        <v>4115002</v>
      </c>
      <c r="E2979" s="2" t="s">
        <v>1256</v>
      </c>
      <c r="F2979" s="2" t="s">
        <v>1438</v>
      </c>
      <c r="G2979" s="2">
        <f>IFERROR(VLOOKUP(D2979,Coordenadas!$A$2:$D$5571,3,FALSE),0)</f>
        <v>-22.733599999999999</v>
      </c>
      <c r="H2979" s="2">
        <f>IFERROR(VLOOKUP(D2979,Coordenadas!$A$2:$D$5571,4,FALSE),0)</f>
        <v>-53.040199999999999</v>
      </c>
      <c r="I2979" s="2" t="s">
        <v>5326</v>
      </c>
      <c r="J2979" s="2">
        <v>6858</v>
      </c>
      <c r="K2979" s="2" t="s">
        <v>5332</v>
      </c>
      <c r="L2979" s="2">
        <f>IFERROR(VLOOKUP(C2979,BOTULISMO!$A$3:$C$19,3,FALSE),0)</f>
        <v>0</v>
      </c>
      <c r="M2979" s="2">
        <f>IFERROR(VLOOKUP(C2979,'LEISHMANIOSE VISCERAL'!$A$4:$C$454,3,FALSE),0)</f>
        <v>0</v>
      </c>
      <c r="N2979" s="2">
        <f>IFERROR(VLOOKUP(C2979,'LEISHMANIOSE TEGUMENTAR'!$A$4:$C$1681,3,FALSE),0)</f>
        <v>0</v>
      </c>
      <c r="O2979" s="2">
        <f>IFERROR(VLOOKUP(C2979,'FEBRE AMARELA'!$A$4:$C$38,3,FALSE),0)</f>
        <v>0</v>
      </c>
      <c r="P2979" s="2">
        <f>IFERROR(VLOOKUP(C2979,DENGUE!$A$5:$C$4097,3,FALSE),0)</f>
        <v>240</v>
      </c>
      <c r="Q2979" s="2">
        <f>IFERROR(VLOOKUP(C2979,'HEPATITE VIRAL'!$A$5:$C$3162,3,FALSE),0)</f>
        <v>7</v>
      </c>
      <c r="R2979" s="2">
        <f>IFERROR(VLOOKUP(C2979,'FEBRE MACULOSA'!$A$5:$C$181,3,FALSE),0)</f>
        <v>0</v>
      </c>
      <c r="S2979" s="2">
        <f>IFERROR(VLOOKUP(C2979,LEPTOSPIROSE!$A$5:$C$1176,3,FALSE),0)</f>
        <v>2</v>
      </c>
      <c r="T2979" s="2">
        <f>IFERROR(VLOOKUP(C2979,'DOENÇA DE CHAGAS'!$A$5:$C$100,3,FALSE),0)</f>
        <v>0</v>
      </c>
      <c r="U2979" s="2">
        <f>IFERROR(VLOOKUP(C2979,'PICADAS DE COBRAS'!$A$6:$C$4645,3,FALSE),0)</f>
        <v>21</v>
      </c>
      <c r="V2979">
        <f>IFERROR(VLOOKUP(C2979,'ZIKA VIRUS'!$A$5:$C$2399,3,FALSE),0)</f>
        <v>36</v>
      </c>
      <c r="W2979">
        <f>IFERROR(VLOOKUP(C2979,'FEBRE TIFÓIDE'!$A$5:$C$46,3,FALSE),0)</f>
        <v>0</v>
      </c>
      <c r="X2979">
        <f>IFERROR(VLOOKUP(C2979,HANTAVIROSE!$A$5:$C$153,3,FALSE),0)</f>
        <v>0</v>
      </c>
      <c r="Y2979">
        <f>IFERROR(VLOOKUP(C2979,MENINGITE!$A$5:$C$447,3,FALSE),0)</f>
        <v>0</v>
      </c>
      <c r="Z2979">
        <f>IFERROR(VLOOKUP(C2979,RAIVA!$A$5:$C$16,3,FALSE),0)</f>
        <v>0</v>
      </c>
    </row>
    <row r="2980" spans="1:26" x14ac:dyDescent="0.3">
      <c r="A2980" s="2" t="s">
        <v>1256</v>
      </c>
      <c r="B2980" s="2" t="s">
        <v>1437</v>
      </c>
      <c r="C2980" s="2">
        <v>411510</v>
      </c>
      <c r="D2980" s="2">
        <v>4115101</v>
      </c>
      <c r="E2980" s="2" t="s">
        <v>1256</v>
      </c>
      <c r="F2980" s="2" t="s">
        <v>1437</v>
      </c>
      <c r="G2980" s="2">
        <f>IFERROR(VLOOKUP(D2980,Coordenadas!$A$2:$D$5571,3,FALSE),0)</f>
        <v>-24.008900000000001</v>
      </c>
      <c r="H2980" s="2">
        <f>IFERROR(VLOOKUP(D2980,Coordenadas!$A$2:$D$5571,4,FALSE),0)</f>
        <v>-53.1432</v>
      </c>
      <c r="I2980" s="2" t="s">
        <v>5326</v>
      </c>
      <c r="J2980" s="2">
        <v>10224</v>
      </c>
      <c r="K2980" s="2" t="s">
        <v>5332</v>
      </c>
      <c r="L2980" s="2">
        <f>IFERROR(VLOOKUP(C2980,BOTULISMO!$A$3:$C$19,3,FALSE),0)</f>
        <v>0</v>
      </c>
      <c r="M2980" s="2">
        <f>IFERROR(VLOOKUP(C2980,'LEISHMANIOSE VISCERAL'!$A$4:$C$454,3,FALSE),0)</f>
        <v>0</v>
      </c>
      <c r="N2980" s="2">
        <f>IFERROR(VLOOKUP(C2980,'LEISHMANIOSE TEGUMENTAR'!$A$4:$C$1681,3,FALSE),0)</f>
        <v>0</v>
      </c>
      <c r="O2980" s="2">
        <f>IFERROR(VLOOKUP(C2980,'FEBRE AMARELA'!$A$4:$C$38,3,FALSE),0)</f>
        <v>0</v>
      </c>
      <c r="P2980" s="2">
        <f>IFERROR(VLOOKUP(C2980,DENGUE!$A$5:$C$4097,3,FALSE),0)</f>
        <v>488</v>
      </c>
      <c r="Q2980" s="2">
        <f>IFERROR(VLOOKUP(C2980,'HEPATITE VIRAL'!$A$5:$C$3162,3,FALSE),0)</f>
        <v>0</v>
      </c>
      <c r="R2980" s="2">
        <f>IFERROR(VLOOKUP(C2980,'FEBRE MACULOSA'!$A$5:$C$181,3,FALSE),0)</f>
        <v>0</v>
      </c>
      <c r="S2980" s="2">
        <f>IFERROR(VLOOKUP(C2980,LEPTOSPIROSE!$A$5:$C$1176,3,FALSE),0)</f>
        <v>0</v>
      </c>
      <c r="T2980" s="2">
        <f>IFERROR(VLOOKUP(C2980,'DOENÇA DE CHAGAS'!$A$5:$C$100,3,FALSE),0)</f>
        <v>0</v>
      </c>
      <c r="U2980" s="2">
        <f>IFERROR(VLOOKUP(C2980,'PICADAS DE COBRAS'!$A$6:$C$4645,3,FALSE),0)</f>
        <v>5</v>
      </c>
      <c r="V2980">
        <f>IFERROR(VLOOKUP(C2980,'ZIKA VIRUS'!$A$5:$C$2399,3,FALSE),0)</f>
        <v>1</v>
      </c>
      <c r="W2980">
        <f>IFERROR(VLOOKUP(C2980,'FEBRE TIFÓIDE'!$A$5:$C$46,3,FALSE),0)</f>
        <v>0</v>
      </c>
      <c r="X2980">
        <f>IFERROR(VLOOKUP(C2980,HANTAVIROSE!$A$5:$C$153,3,FALSE),0)</f>
        <v>0</v>
      </c>
      <c r="Y2980">
        <f>IFERROR(VLOOKUP(C2980,MENINGITE!$A$5:$C$447,3,FALSE),0)</f>
        <v>0</v>
      </c>
      <c r="Z2980">
        <f>IFERROR(VLOOKUP(C2980,RAIVA!$A$5:$C$16,3,FALSE),0)</f>
        <v>0</v>
      </c>
    </row>
    <row r="2981" spans="1:26" x14ac:dyDescent="0.3">
      <c r="A2981" s="2" t="s">
        <v>1256</v>
      </c>
      <c r="B2981" s="2" t="s">
        <v>1436</v>
      </c>
      <c r="C2981" s="2">
        <v>411520</v>
      </c>
      <c r="D2981" s="2">
        <v>4115200</v>
      </c>
      <c r="E2981" s="2" t="s">
        <v>1256</v>
      </c>
      <c r="F2981" s="2" t="s">
        <v>1436</v>
      </c>
      <c r="G2981" s="2">
        <f>IFERROR(VLOOKUP(D2981,Coordenadas!$A$2:$D$5571,3,FALSE),0)</f>
        <v>-23.420500000000001</v>
      </c>
      <c r="H2981" s="2">
        <f>IFERROR(VLOOKUP(D2981,Coordenadas!$A$2:$D$5571,4,FALSE),0)</f>
        <v>-51.933300000000003</v>
      </c>
      <c r="I2981" s="2" t="s">
        <v>5326</v>
      </c>
      <c r="J2981" s="2">
        <v>357077</v>
      </c>
      <c r="K2981" s="2" t="s">
        <v>5333</v>
      </c>
      <c r="L2981" s="2">
        <f>IFERROR(VLOOKUP(C2981,BOTULISMO!$A$3:$C$19,3,FALSE),0)</f>
        <v>0</v>
      </c>
      <c r="M2981" s="2">
        <f>IFERROR(VLOOKUP(C2981,'LEISHMANIOSE VISCERAL'!$A$4:$C$454,3,FALSE),0)</f>
        <v>0</v>
      </c>
      <c r="N2981" s="2">
        <f>IFERROR(VLOOKUP(C2981,'LEISHMANIOSE TEGUMENTAR'!$A$4:$C$1681,3,FALSE),0)</f>
        <v>11</v>
      </c>
      <c r="O2981" s="2">
        <f>IFERROR(VLOOKUP(C2981,'FEBRE AMARELA'!$A$4:$C$38,3,FALSE),0)</f>
        <v>0</v>
      </c>
      <c r="P2981" s="2">
        <f>IFERROR(VLOOKUP(C2981,DENGUE!$A$5:$C$4097,3,FALSE),0)</f>
        <v>14233</v>
      </c>
      <c r="Q2981" s="2">
        <f>IFERROR(VLOOKUP(C2981,'HEPATITE VIRAL'!$A$5:$C$3162,3,FALSE),0)</f>
        <v>373</v>
      </c>
      <c r="R2981" s="2">
        <f>IFERROR(VLOOKUP(C2981,'FEBRE MACULOSA'!$A$5:$C$181,3,FALSE),0)</f>
        <v>0</v>
      </c>
      <c r="S2981" s="2">
        <f>IFERROR(VLOOKUP(C2981,LEPTOSPIROSE!$A$5:$C$1176,3,FALSE),0)</f>
        <v>17</v>
      </c>
      <c r="T2981" s="2">
        <f>IFERROR(VLOOKUP(C2981,'DOENÇA DE CHAGAS'!$A$5:$C$100,3,FALSE),0)</f>
        <v>0</v>
      </c>
      <c r="U2981" s="2">
        <f>IFERROR(VLOOKUP(C2981,'PICADAS DE COBRAS'!$A$6:$C$4645,3,FALSE),0)</f>
        <v>386</v>
      </c>
      <c r="V2981">
        <f>IFERROR(VLOOKUP(C2981,'ZIKA VIRUS'!$A$5:$C$2399,3,FALSE),0)</f>
        <v>8</v>
      </c>
      <c r="W2981">
        <f>IFERROR(VLOOKUP(C2981,'FEBRE TIFÓIDE'!$A$5:$C$46,3,FALSE),0)</f>
        <v>0</v>
      </c>
      <c r="X2981">
        <f>IFERROR(VLOOKUP(C2981,HANTAVIROSE!$A$5:$C$153,3,FALSE),0)</f>
        <v>0</v>
      </c>
      <c r="Y2981">
        <f>IFERROR(VLOOKUP(C2981,MENINGITE!$A$5:$C$447,3,FALSE),0)</f>
        <v>65</v>
      </c>
      <c r="Z2981">
        <f>IFERROR(VLOOKUP(C2981,RAIVA!$A$5:$C$16,3,FALSE),0)</f>
        <v>0</v>
      </c>
    </row>
    <row r="2982" spans="1:26" x14ac:dyDescent="0.3">
      <c r="A2982" s="2" t="s">
        <v>1637</v>
      </c>
      <c r="B2982" s="2" t="s">
        <v>1937</v>
      </c>
      <c r="C2982" s="2">
        <v>352910</v>
      </c>
      <c r="D2982" s="2">
        <v>3529104</v>
      </c>
      <c r="E2982" s="2" t="s">
        <v>1637</v>
      </c>
      <c r="F2982" s="2" t="s">
        <v>1937</v>
      </c>
      <c r="G2982" s="2">
        <f>IFERROR(VLOOKUP(D2982,Coordenadas!$A$2:$D$5571,3,FALSE),0)</f>
        <v>-20.4389</v>
      </c>
      <c r="H2982" s="2">
        <f>IFERROR(VLOOKUP(D2982,Coordenadas!$A$2:$D$5571,4,FALSE),0)</f>
        <v>-50.825400000000002</v>
      </c>
      <c r="I2982" s="2" t="s">
        <v>5325</v>
      </c>
      <c r="J2982" s="2">
        <v>2113</v>
      </c>
      <c r="K2982" s="2" t="s">
        <v>5332</v>
      </c>
      <c r="L2982" s="2">
        <f>IFERROR(VLOOKUP(C2982,BOTULISMO!$A$3:$C$19,3,FALSE),0)</f>
        <v>0</v>
      </c>
      <c r="M2982" s="2">
        <f>IFERROR(VLOOKUP(C2982,'LEISHMANIOSE VISCERAL'!$A$4:$C$454,3,FALSE),0)</f>
        <v>0</v>
      </c>
      <c r="N2982" s="2">
        <f>IFERROR(VLOOKUP(C2982,'LEISHMANIOSE TEGUMENTAR'!$A$4:$C$1681,3,FALSE),0)</f>
        <v>0</v>
      </c>
      <c r="O2982" s="2">
        <f>IFERROR(VLOOKUP(C2982,'FEBRE AMARELA'!$A$4:$C$38,3,FALSE),0)</f>
        <v>0</v>
      </c>
      <c r="P2982" s="2">
        <f>IFERROR(VLOOKUP(C2982,DENGUE!$A$5:$C$4097,3,FALSE),0)</f>
        <v>2</v>
      </c>
      <c r="Q2982" s="2">
        <f>IFERROR(VLOOKUP(C2982,'HEPATITE VIRAL'!$A$5:$C$3162,3,FALSE),0)</f>
        <v>0</v>
      </c>
      <c r="R2982" s="2">
        <f>IFERROR(VLOOKUP(C2982,'FEBRE MACULOSA'!$A$5:$C$181,3,FALSE),0)</f>
        <v>0</v>
      </c>
      <c r="S2982" s="2">
        <f>IFERROR(VLOOKUP(C2982,LEPTOSPIROSE!$A$5:$C$1176,3,FALSE),0)</f>
        <v>0</v>
      </c>
      <c r="T2982" s="2">
        <f>IFERROR(VLOOKUP(C2982,'DOENÇA DE CHAGAS'!$A$5:$C$100,3,FALSE),0)</f>
        <v>0</v>
      </c>
      <c r="U2982" s="2">
        <f>IFERROR(VLOOKUP(C2982,'PICADAS DE COBRAS'!$A$6:$C$4645,3,FALSE),0)</f>
        <v>12</v>
      </c>
      <c r="V2982">
        <f>IFERROR(VLOOKUP(C2982,'ZIKA VIRUS'!$A$5:$C$2399,3,FALSE),0)</f>
        <v>0</v>
      </c>
      <c r="W2982">
        <f>IFERROR(VLOOKUP(C2982,'FEBRE TIFÓIDE'!$A$5:$C$46,3,FALSE),0)</f>
        <v>0</v>
      </c>
      <c r="X2982">
        <f>IFERROR(VLOOKUP(C2982,HANTAVIROSE!$A$5:$C$153,3,FALSE),0)</f>
        <v>0</v>
      </c>
      <c r="Y2982">
        <f>IFERROR(VLOOKUP(C2982,MENINGITE!$A$5:$C$447,3,FALSE),0)</f>
        <v>0</v>
      </c>
      <c r="Z2982">
        <f>IFERROR(VLOOKUP(C2982,RAIVA!$A$5:$C$16,3,FALSE),0)</f>
        <v>0</v>
      </c>
    </row>
    <row r="2983" spans="1:26" x14ac:dyDescent="0.3">
      <c r="A2983" s="2" t="s">
        <v>2425</v>
      </c>
      <c r="B2983" s="2" t="s">
        <v>2806</v>
      </c>
      <c r="C2983" s="2">
        <v>314015</v>
      </c>
      <c r="D2983" s="2">
        <v>3140159</v>
      </c>
      <c r="E2983" s="2" t="s">
        <v>2425</v>
      </c>
      <c r="F2983" s="2" t="s">
        <v>2806</v>
      </c>
      <c r="G2983" s="2">
        <f>IFERROR(VLOOKUP(D2983,Coordenadas!$A$2:$D$5571,3,FALSE),0)</f>
        <v>-20.058199999999999</v>
      </c>
      <c r="H2983" s="2">
        <f>IFERROR(VLOOKUP(D2983,Coordenadas!$A$2:$D$5571,4,FALSE),0)</f>
        <v>-44.188299999999998</v>
      </c>
      <c r="I2983" s="2" t="s">
        <v>5325</v>
      </c>
      <c r="J2983" s="2">
        <v>13192</v>
      </c>
      <c r="K2983" s="2" t="s">
        <v>5332</v>
      </c>
      <c r="L2983" s="2">
        <f>IFERROR(VLOOKUP(C2983,BOTULISMO!$A$3:$C$19,3,FALSE),0)</f>
        <v>0</v>
      </c>
      <c r="M2983" s="2">
        <f>IFERROR(VLOOKUP(C2983,'LEISHMANIOSE VISCERAL'!$A$4:$C$454,3,FALSE),0)</f>
        <v>0</v>
      </c>
      <c r="N2983" s="2">
        <f>IFERROR(VLOOKUP(C2983,'LEISHMANIOSE TEGUMENTAR'!$A$4:$C$1681,3,FALSE),0)</f>
        <v>0</v>
      </c>
      <c r="O2983" s="2">
        <f>IFERROR(VLOOKUP(C2983,'FEBRE AMARELA'!$A$4:$C$38,3,FALSE),0)</f>
        <v>0</v>
      </c>
      <c r="P2983" s="2">
        <f>IFERROR(VLOOKUP(C2983,DENGUE!$A$5:$C$4097,3,FALSE),0)</f>
        <v>29</v>
      </c>
      <c r="Q2983" s="2">
        <f>IFERROR(VLOOKUP(C2983,'HEPATITE VIRAL'!$A$5:$C$3162,3,FALSE),0)</f>
        <v>1</v>
      </c>
      <c r="R2983" s="2">
        <f>IFERROR(VLOOKUP(C2983,'FEBRE MACULOSA'!$A$5:$C$181,3,FALSE),0)</f>
        <v>0</v>
      </c>
      <c r="S2983" s="2">
        <f>IFERROR(VLOOKUP(C2983,LEPTOSPIROSE!$A$5:$C$1176,3,FALSE),0)</f>
        <v>0</v>
      </c>
      <c r="T2983" s="2">
        <f>IFERROR(VLOOKUP(C2983,'DOENÇA DE CHAGAS'!$A$5:$C$100,3,FALSE),0)</f>
        <v>0</v>
      </c>
      <c r="U2983" s="2">
        <f>IFERROR(VLOOKUP(C2983,'PICADAS DE COBRAS'!$A$6:$C$4645,3,FALSE),0)</f>
        <v>19</v>
      </c>
      <c r="V2983">
        <f>IFERROR(VLOOKUP(C2983,'ZIKA VIRUS'!$A$5:$C$2399,3,FALSE),0)</f>
        <v>2</v>
      </c>
      <c r="W2983">
        <f>IFERROR(VLOOKUP(C2983,'FEBRE TIFÓIDE'!$A$5:$C$46,3,FALSE),0)</f>
        <v>0</v>
      </c>
      <c r="X2983">
        <f>IFERROR(VLOOKUP(C2983,HANTAVIROSE!$A$5:$C$153,3,FALSE),0)</f>
        <v>0</v>
      </c>
      <c r="Y2983">
        <f>IFERROR(VLOOKUP(C2983,MENINGITE!$A$5:$C$447,3,FALSE),0)</f>
        <v>0</v>
      </c>
      <c r="Z2983">
        <f>IFERROR(VLOOKUP(C2983,RAIVA!$A$5:$C$16,3,FALSE),0)</f>
        <v>0</v>
      </c>
    </row>
    <row r="2984" spans="1:26" x14ac:dyDescent="0.3">
      <c r="A2984" s="2" t="s">
        <v>1256</v>
      </c>
      <c r="B2984" s="2" t="s">
        <v>1435</v>
      </c>
      <c r="C2984" s="2">
        <v>411530</v>
      </c>
      <c r="D2984" s="2">
        <v>4115309</v>
      </c>
      <c r="E2984" s="2" t="s">
        <v>1256</v>
      </c>
      <c r="F2984" s="2" t="s">
        <v>1435</v>
      </c>
      <c r="G2984" s="2">
        <f>IFERROR(VLOOKUP(D2984,Coordenadas!$A$2:$D$5571,3,FALSE),0)</f>
        <v>-26.355</v>
      </c>
      <c r="H2984" s="2">
        <f>IFERROR(VLOOKUP(D2984,Coordenadas!$A$2:$D$5571,4,FALSE),0)</f>
        <v>-52.553199999999997</v>
      </c>
      <c r="I2984" s="2" t="s">
        <v>5326</v>
      </c>
      <c r="J2984" s="2">
        <v>6268</v>
      </c>
      <c r="K2984" s="2" t="s">
        <v>5332</v>
      </c>
      <c r="L2984" s="2">
        <f>IFERROR(VLOOKUP(C2984,BOTULISMO!$A$3:$C$19,3,FALSE),0)</f>
        <v>0</v>
      </c>
      <c r="M2984" s="2">
        <f>IFERROR(VLOOKUP(C2984,'LEISHMANIOSE VISCERAL'!$A$4:$C$454,3,FALSE),0)</f>
        <v>0</v>
      </c>
      <c r="N2984" s="2">
        <f>IFERROR(VLOOKUP(C2984,'LEISHMANIOSE TEGUMENTAR'!$A$4:$C$1681,3,FALSE),0)</f>
        <v>0</v>
      </c>
      <c r="O2984" s="2">
        <f>IFERROR(VLOOKUP(C2984,'FEBRE AMARELA'!$A$4:$C$38,3,FALSE),0)</f>
        <v>0</v>
      </c>
      <c r="P2984" s="2">
        <f>IFERROR(VLOOKUP(C2984,DENGUE!$A$5:$C$4097,3,FALSE),0)</f>
        <v>0</v>
      </c>
      <c r="Q2984" s="2">
        <f>IFERROR(VLOOKUP(C2984,'HEPATITE VIRAL'!$A$5:$C$3162,3,FALSE),0)</f>
        <v>7</v>
      </c>
      <c r="R2984" s="2">
        <f>IFERROR(VLOOKUP(C2984,'FEBRE MACULOSA'!$A$5:$C$181,3,FALSE),0)</f>
        <v>0</v>
      </c>
      <c r="S2984" s="2">
        <f>IFERROR(VLOOKUP(C2984,LEPTOSPIROSE!$A$5:$C$1176,3,FALSE),0)</f>
        <v>0</v>
      </c>
      <c r="T2984" s="2">
        <f>IFERROR(VLOOKUP(C2984,'DOENÇA DE CHAGAS'!$A$5:$C$100,3,FALSE),0)</f>
        <v>0</v>
      </c>
      <c r="U2984" s="2">
        <f>IFERROR(VLOOKUP(C2984,'PICADAS DE COBRAS'!$A$6:$C$4645,3,FALSE),0)</f>
        <v>54</v>
      </c>
      <c r="V2984">
        <f>IFERROR(VLOOKUP(C2984,'ZIKA VIRUS'!$A$5:$C$2399,3,FALSE),0)</f>
        <v>0</v>
      </c>
      <c r="W2984">
        <f>IFERROR(VLOOKUP(C2984,'FEBRE TIFÓIDE'!$A$5:$C$46,3,FALSE),0)</f>
        <v>0</v>
      </c>
      <c r="X2984">
        <f>IFERROR(VLOOKUP(C2984,HANTAVIROSE!$A$5:$C$153,3,FALSE),0)</f>
        <v>0</v>
      </c>
      <c r="Y2984">
        <f>IFERROR(VLOOKUP(C2984,MENINGITE!$A$5:$C$447,3,FALSE),0)</f>
        <v>0</v>
      </c>
      <c r="Z2984">
        <f>IFERROR(VLOOKUP(C2984,RAIVA!$A$5:$C$16,3,FALSE),0)</f>
        <v>0</v>
      </c>
    </row>
    <row r="2985" spans="1:26" x14ac:dyDescent="0.3">
      <c r="A2985" s="2" t="s">
        <v>1256</v>
      </c>
      <c r="B2985" s="2" t="s">
        <v>1434</v>
      </c>
      <c r="C2985" s="2">
        <v>411535</v>
      </c>
      <c r="D2985" s="2">
        <v>4115358</v>
      </c>
      <c r="E2985" s="2" t="s">
        <v>1256</v>
      </c>
      <c r="F2985" s="2" t="s">
        <v>1434</v>
      </c>
      <c r="G2985" s="2">
        <f>IFERROR(VLOOKUP(D2985,Coordenadas!$A$2:$D$5571,3,FALSE),0)</f>
        <v>-24.42</v>
      </c>
      <c r="H2985" s="2">
        <f>IFERROR(VLOOKUP(D2985,Coordenadas!$A$2:$D$5571,4,FALSE),0)</f>
        <v>-53.828600000000002</v>
      </c>
      <c r="I2985" s="2" t="s">
        <v>5326</v>
      </c>
      <c r="J2985" s="2">
        <v>5684</v>
      </c>
      <c r="K2985" s="2" t="s">
        <v>5332</v>
      </c>
      <c r="L2985" s="2">
        <f>IFERROR(VLOOKUP(C2985,BOTULISMO!$A$3:$C$19,3,FALSE),0)</f>
        <v>0</v>
      </c>
      <c r="M2985" s="2">
        <f>IFERROR(VLOOKUP(C2985,'LEISHMANIOSE VISCERAL'!$A$4:$C$454,3,FALSE),0)</f>
        <v>0</v>
      </c>
      <c r="N2985" s="2">
        <f>IFERROR(VLOOKUP(C2985,'LEISHMANIOSE TEGUMENTAR'!$A$4:$C$1681,3,FALSE),0)</f>
        <v>0</v>
      </c>
      <c r="O2985" s="2">
        <f>IFERROR(VLOOKUP(C2985,'FEBRE AMARELA'!$A$4:$C$38,3,FALSE),0)</f>
        <v>0</v>
      </c>
      <c r="P2985" s="2">
        <f>IFERROR(VLOOKUP(C2985,DENGUE!$A$5:$C$4097,3,FALSE),0)</f>
        <v>607</v>
      </c>
      <c r="Q2985" s="2">
        <f>IFERROR(VLOOKUP(C2985,'HEPATITE VIRAL'!$A$5:$C$3162,3,FALSE),0)</f>
        <v>3</v>
      </c>
      <c r="R2985" s="2">
        <f>IFERROR(VLOOKUP(C2985,'FEBRE MACULOSA'!$A$5:$C$181,3,FALSE),0)</f>
        <v>0</v>
      </c>
      <c r="S2985" s="2">
        <f>IFERROR(VLOOKUP(C2985,LEPTOSPIROSE!$A$5:$C$1176,3,FALSE),0)</f>
        <v>2</v>
      </c>
      <c r="T2985" s="2">
        <f>IFERROR(VLOOKUP(C2985,'DOENÇA DE CHAGAS'!$A$5:$C$100,3,FALSE),0)</f>
        <v>0</v>
      </c>
      <c r="U2985" s="2">
        <f>IFERROR(VLOOKUP(C2985,'PICADAS DE COBRAS'!$A$6:$C$4645,3,FALSE),0)</f>
        <v>7</v>
      </c>
      <c r="V2985">
        <f>IFERROR(VLOOKUP(C2985,'ZIKA VIRUS'!$A$5:$C$2399,3,FALSE),0)</f>
        <v>0</v>
      </c>
      <c r="W2985">
        <f>IFERROR(VLOOKUP(C2985,'FEBRE TIFÓIDE'!$A$5:$C$46,3,FALSE),0)</f>
        <v>0</v>
      </c>
      <c r="X2985">
        <f>IFERROR(VLOOKUP(C2985,HANTAVIROSE!$A$5:$C$153,3,FALSE),0)</f>
        <v>0</v>
      </c>
      <c r="Y2985">
        <f>IFERROR(VLOOKUP(C2985,MENINGITE!$A$5:$C$447,3,FALSE),0)</f>
        <v>0</v>
      </c>
      <c r="Z2985">
        <f>IFERROR(VLOOKUP(C2985,RAIVA!$A$5:$C$16,3,FALSE),0)</f>
        <v>0</v>
      </c>
    </row>
    <row r="2986" spans="1:26" x14ac:dyDescent="0.3">
      <c r="A2986" s="2" t="s">
        <v>2425</v>
      </c>
      <c r="B2986" s="2" t="s">
        <v>2805</v>
      </c>
      <c r="C2986" s="2">
        <v>314020</v>
      </c>
      <c r="D2986" s="2">
        <v>3140209</v>
      </c>
      <c r="E2986" s="2" t="s">
        <v>2425</v>
      </c>
      <c r="F2986" s="2" t="s">
        <v>2805</v>
      </c>
      <c r="G2986" s="2">
        <f>IFERROR(VLOOKUP(D2986,Coordenadas!$A$2:$D$5571,3,FALSE),0)</f>
        <v>-21.697900000000001</v>
      </c>
      <c r="H2986" s="2">
        <f>IFERROR(VLOOKUP(D2986,Coordenadas!$A$2:$D$5571,4,FALSE),0)</f>
        <v>-42.954599999999999</v>
      </c>
      <c r="I2986" s="2" t="s">
        <v>5325</v>
      </c>
      <c r="J2986" s="2">
        <v>2788</v>
      </c>
      <c r="K2986" s="2" t="s">
        <v>5332</v>
      </c>
      <c r="L2986" s="2">
        <f>IFERROR(VLOOKUP(C2986,BOTULISMO!$A$3:$C$19,3,FALSE),0)</f>
        <v>0</v>
      </c>
      <c r="M2986" s="2">
        <f>IFERROR(VLOOKUP(C2986,'LEISHMANIOSE VISCERAL'!$A$4:$C$454,3,FALSE),0)</f>
        <v>0</v>
      </c>
      <c r="N2986" s="2">
        <f>IFERROR(VLOOKUP(C2986,'LEISHMANIOSE TEGUMENTAR'!$A$4:$C$1681,3,FALSE),0)</f>
        <v>0</v>
      </c>
      <c r="O2986" s="2">
        <f>IFERROR(VLOOKUP(C2986,'FEBRE AMARELA'!$A$4:$C$38,3,FALSE),0)</f>
        <v>0</v>
      </c>
      <c r="P2986" s="2">
        <f>IFERROR(VLOOKUP(C2986,DENGUE!$A$5:$C$4097,3,FALSE),0)</f>
        <v>0</v>
      </c>
      <c r="Q2986" s="2">
        <f>IFERROR(VLOOKUP(C2986,'HEPATITE VIRAL'!$A$5:$C$3162,3,FALSE),0)</f>
        <v>1</v>
      </c>
      <c r="R2986" s="2">
        <f>IFERROR(VLOOKUP(C2986,'FEBRE MACULOSA'!$A$5:$C$181,3,FALSE),0)</f>
        <v>0</v>
      </c>
      <c r="S2986" s="2">
        <f>IFERROR(VLOOKUP(C2986,LEPTOSPIROSE!$A$5:$C$1176,3,FALSE),0)</f>
        <v>0</v>
      </c>
      <c r="T2986" s="2">
        <f>IFERROR(VLOOKUP(C2986,'DOENÇA DE CHAGAS'!$A$5:$C$100,3,FALSE),0)</f>
        <v>0</v>
      </c>
      <c r="U2986" s="2">
        <f>IFERROR(VLOOKUP(C2986,'PICADAS DE COBRAS'!$A$6:$C$4645,3,FALSE),0)</f>
        <v>0</v>
      </c>
      <c r="V2986">
        <f>IFERROR(VLOOKUP(C2986,'ZIKA VIRUS'!$A$5:$C$2399,3,FALSE),0)</f>
        <v>0</v>
      </c>
      <c r="W2986">
        <f>IFERROR(VLOOKUP(C2986,'FEBRE TIFÓIDE'!$A$5:$C$46,3,FALSE),0)</f>
        <v>0</v>
      </c>
      <c r="X2986">
        <f>IFERROR(VLOOKUP(C2986,HANTAVIROSE!$A$5:$C$153,3,FALSE),0)</f>
        <v>0</v>
      </c>
      <c r="Y2986">
        <f>IFERROR(VLOOKUP(C2986,MENINGITE!$A$5:$C$447,3,FALSE),0)</f>
        <v>0</v>
      </c>
      <c r="Z2986">
        <f>IFERROR(VLOOKUP(C2986,RAIVA!$A$5:$C$16,3,FALSE),0)</f>
        <v>0</v>
      </c>
    </row>
    <row r="2987" spans="1:26" x14ac:dyDescent="0.3">
      <c r="A2987" s="2" t="s">
        <v>5044</v>
      </c>
      <c r="B2987" s="2" t="s">
        <v>5112</v>
      </c>
      <c r="C2987" s="2">
        <v>150442</v>
      </c>
      <c r="D2987" s="2">
        <v>1504422</v>
      </c>
      <c r="E2987" s="2" t="s">
        <v>5044</v>
      </c>
      <c r="F2987" s="2" t="s">
        <v>5112</v>
      </c>
      <c r="G2987" s="2">
        <f>IFERROR(VLOOKUP(D2987,Coordenadas!$A$2:$D$5571,3,FALSE),0)</f>
        <v>-1.36002</v>
      </c>
      <c r="H2987" s="2">
        <f>IFERROR(VLOOKUP(D2987,Coordenadas!$A$2:$D$5571,4,FALSE),0)</f>
        <v>-48.342100000000002</v>
      </c>
      <c r="I2987" s="2" t="s">
        <v>5323</v>
      </c>
      <c r="J2987" s="2">
        <v>108246</v>
      </c>
      <c r="K2987" s="2" t="s">
        <v>5333</v>
      </c>
      <c r="L2987" s="2">
        <f>IFERROR(VLOOKUP(C2987,BOTULISMO!$A$3:$C$19,3,FALSE),0)</f>
        <v>0</v>
      </c>
      <c r="M2987" s="2">
        <f>IFERROR(VLOOKUP(C2987,'LEISHMANIOSE VISCERAL'!$A$4:$C$454,3,FALSE),0)</f>
        <v>1</v>
      </c>
      <c r="N2987" s="2">
        <f>IFERROR(VLOOKUP(C2987,'LEISHMANIOSE TEGUMENTAR'!$A$4:$C$1681,3,FALSE),0)</f>
        <v>0</v>
      </c>
      <c r="O2987" s="2">
        <f>IFERROR(VLOOKUP(C2987,'FEBRE AMARELA'!$A$4:$C$38,3,FALSE),0)</f>
        <v>0</v>
      </c>
      <c r="P2987" s="2">
        <f>IFERROR(VLOOKUP(C2987,DENGUE!$A$5:$C$4097,3,FALSE),0)</f>
        <v>18</v>
      </c>
      <c r="Q2987" s="2">
        <f>IFERROR(VLOOKUP(C2987,'HEPATITE VIRAL'!$A$5:$C$3162,3,FALSE),0)</f>
        <v>1</v>
      </c>
      <c r="R2987" s="2">
        <f>IFERROR(VLOOKUP(C2987,'FEBRE MACULOSA'!$A$5:$C$181,3,FALSE),0)</f>
        <v>0</v>
      </c>
      <c r="S2987" s="2">
        <f>IFERROR(VLOOKUP(C2987,LEPTOSPIROSE!$A$5:$C$1176,3,FALSE),0)</f>
        <v>9</v>
      </c>
      <c r="T2987" s="2">
        <f>IFERROR(VLOOKUP(C2987,'DOENÇA DE CHAGAS'!$A$5:$C$100,3,FALSE),0)</f>
        <v>1</v>
      </c>
      <c r="U2987" s="2">
        <f>IFERROR(VLOOKUP(C2987,'PICADAS DE COBRAS'!$A$6:$C$4645,3,FALSE),0)</f>
        <v>59</v>
      </c>
      <c r="V2987">
        <f>IFERROR(VLOOKUP(C2987,'ZIKA VIRUS'!$A$5:$C$2399,3,FALSE),0)</f>
        <v>46</v>
      </c>
      <c r="W2987">
        <f>IFERROR(VLOOKUP(C2987,'FEBRE TIFÓIDE'!$A$5:$C$46,3,FALSE),0)</f>
        <v>0</v>
      </c>
      <c r="X2987">
        <f>IFERROR(VLOOKUP(C2987,HANTAVIROSE!$A$5:$C$153,3,FALSE),0)</f>
        <v>0</v>
      </c>
      <c r="Y2987">
        <f>IFERROR(VLOOKUP(C2987,MENINGITE!$A$5:$C$447,3,FALSE),0)</f>
        <v>0</v>
      </c>
      <c r="Z2987">
        <f>IFERROR(VLOOKUP(C2987,RAIVA!$A$5:$C$16,3,FALSE),0)</f>
        <v>0</v>
      </c>
    </row>
    <row r="2988" spans="1:26" x14ac:dyDescent="0.3">
      <c r="A2988" s="2" t="s">
        <v>3988</v>
      </c>
      <c r="B2988" s="2" t="s">
        <v>4077</v>
      </c>
      <c r="C2988" s="2">
        <v>250915</v>
      </c>
      <c r="D2988" s="2">
        <v>2509156</v>
      </c>
      <c r="E2988" s="2" t="s">
        <v>3988</v>
      </c>
      <c r="F2988" s="2" t="s">
        <v>4077</v>
      </c>
      <c r="G2988" s="2">
        <f>IFERROR(VLOOKUP(D2988,Coordenadas!$A$2:$D$5571,3,FALSE),0)</f>
        <v>-6.8274800000000004</v>
      </c>
      <c r="H2988" s="2">
        <f>IFERROR(VLOOKUP(D2988,Coordenadas!$A$2:$D$5571,4,FALSE),0)</f>
        <v>-38.352800000000002</v>
      </c>
      <c r="I2988" s="2" t="s">
        <v>5324</v>
      </c>
      <c r="J2988" s="2">
        <v>6173</v>
      </c>
      <c r="K2988" s="2" t="s">
        <v>5332</v>
      </c>
      <c r="L2988" s="2">
        <f>IFERROR(VLOOKUP(C2988,BOTULISMO!$A$3:$C$19,3,FALSE),0)</f>
        <v>0</v>
      </c>
      <c r="M2988" s="2">
        <f>IFERROR(VLOOKUP(C2988,'LEISHMANIOSE VISCERAL'!$A$4:$C$454,3,FALSE),0)</f>
        <v>0</v>
      </c>
      <c r="N2988" s="2">
        <f>IFERROR(VLOOKUP(C2988,'LEISHMANIOSE TEGUMENTAR'!$A$4:$C$1681,3,FALSE),0)</f>
        <v>0</v>
      </c>
      <c r="O2988" s="2">
        <f>IFERROR(VLOOKUP(C2988,'FEBRE AMARELA'!$A$4:$C$38,3,FALSE),0)</f>
        <v>0</v>
      </c>
      <c r="P2988" s="2">
        <f>IFERROR(VLOOKUP(C2988,DENGUE!$A$5:$C$4097,3,FALSE),0)</f>
        <v>0</v>
      </c>
      <c r="Q2988" s="2">
        <f>IFERROR(VLOOKUP(C2988,'HEPATITE VIRAL'!$A$5:$C$3162,3,FALSE),0)</f>
        <v>1</v>
      </c>
      <c r="R2988" s="2">
        <f>IFERROR(VLOOKUP(C2988,'FEBRE MACULOSA'!$A$5:$C$181,3,FALSE),0)</f>
        <v>0</v>
      </c>
      <c r="S2988" s="2">
        <f>IFERROR(VLOOKUP(C2988,LEPTOSPIROSE!$A$5:$C$1176,3,FALSE),0)</f>
        <v>0</v>
      </c>
      <c r="T2988" s="2">
        <f>IFERROR(VLOOKUP(C2988,'DOENÇA DE CHAGAS'!$A$5:$C$100,3,FALSE),0)</f>
        <v>0</v>
      </c>
      <c r="U2988" s="2">
        <f>IFERROR(VLOOKUP(C2988,'PICADAS DE COBRAS'!$A$6:$C$4645,3,FALSE),0)</f>
        <v>0</v>
      </c>
      <c r="V2988">
        <f>IFERROR(VLOOKUP(C2988,'ZIKA VIRUS'!$A$5:$C$2399,3,FALSE),0)</f>
        <v>0</v>
      </c>
      <c r="W2988">
        <f>IFERROR(VLOOKUP(C2988,'FEBRE TIFÓIDE'!$A$5:$C$46,3,FALSE),0)</f>
        <v>0</v>
      </c>
      <c r="X2988">
        <f>IFERROR(VLOOKUP(C2988,HANTAVIROSE!$A$5:$C$153,3,FALSE),0)</f>
        <v>0</v>
      </c>
      <c r="Y2988">
        <f>IFERROR(VLOOKUP(C2988,MENINGITE!$A$5:$C$447,3,FALSE),0)</f>
        <v>0</v>
      </c>
      <c r="Z2988">
        <f>IFERROR(VLOOKUP(C2988,RAIVA!$A$5:$C$16,3,FALSE),0)</f>
        <v>0</v>
      </c>
    </row>
    <row r="2989" spans="1:26" x14ac:dyDescent="0.3">
      <c r="A2989" s="2" t="s">
        <v>2425</v>
      </c>
      <c r="B2989" s="2" t="s">
        <v>2804</v>
      </c>
      <c r="C2989" s="2">
        <v>314030</v>
      </c>
      <c r="D2989" s="2">
        <v>3140308</v>
      </c>
      <c r="E2989" s="2" t="s">
        <v>2425</v>
      </c>
      <c r="F2989" s="2" t="s">
        <v>2804</v>
      </c>
      <c r="G2989" s="2">
        <f>IFERROR(VLOOKUP(D2989,Coordenadas!$A$2:$D$5571,3,FALSE),0)</f>
        <v>-19.709599999999998</v>
      </c>
      <c r="H2989" s="2">
        <f>IFERROR(VLOOKUP(D2989,Coordenadas!$A$2:$D$5571,4,FALSE),0)</f>
        <v>-42.732700000000001</v>
      </c>
      <c r="I2989" s="2" t="s">
        <v>5325</v>
      </c>
      <c r="J2989" s="2">
        <v>4012</v>
      </c>
      <c r="K2989" s="2" t="s">
        <v>5332</v>
      </c>
      <c r="L2989" s="2">
        <f>IFERROR(VLOOKUP(C2989,BOTULISMO!$A$3:$C$19,3,FALSE),0)</f>
        <v>0</v>
      </c>
      <c r="M2989" s="2">
        <f>IFERROR(VLOOKUP(C2989,'LEISHMANIOSE VISCERAL'!$A$4:$C$454,3,FALSE),0)</f>
        <v>0</v>
      </c>
      <c r="N2989" s="2">
        <f>IFERROR(VLOOKUP(C2989,'LEISHMANIOSE TEGUMENTAR'!$A$4:$C$1681,3,FALSE),0)</f>
        <v>3</v>
      </c>
      <c r="O2989" s="2">
        <f>IFERROR(VLOOKUP(C2989,'FEBRE AMARELA'!$A$4:$C$38,3,FALSE),0)</f>
        <v>0</v>
      </c>
      <c r="P2989" s="2">
        <f>IFERROR(VLOOKUP(C2989,DENGUE!$A$5:$C$4097,3,FALSE),0)</f>
        <v>9</v>
      </c>
      <c r="Q2989" s="2">
        <f>IFERROR(VLOOKUP(C2989,'HEPATITE VIRAL'!$A$5:$C$3162,3,FALSE),0)</f>
        <v>0</v>
      </c>
      <c r="R2989" s="2">
        <f>IFERROR(VLOOKUP(C2989,'FEBRE MACULOSA'!$A$5:$C$181,3,FALSE),0)</f>
        <v>0</v>
      </c>
      <c r="S2989" s="2">
        <f>IFERROR(VLOOKUP(C2989,LEPTOSPIROSE!$A$5:$C$1176,3,FALSE),0)</f>
        <v>0</v>
      </c>
      <c r="T2989" s="2">
        <f>IFERROR(VLOOKUP(C2989,'DOENÇA DE CHAGAS'!$A$5:$C$100,3,FALSE),0)</f>
        <v>0</v>
      </c>
      <c r="U2989" s="2">
        <f>IFERROR(VLOOKUP(C2989,'PICADAS DE COBRAS'!$A$6:$C$4645,3,FALSE),0)</f>
        <v>1</v>
      </c>
      <c r="V2989">
        <f>IFERROR(VLOOKUP(C2989,'ZIKA VIRUS'!$A$5:$C$2399,3,FALSE),0)</f>
        <v>0</v>
      </c>
      <c r="W2989">
        <f>IFERROR(VLOOKUP(C2989,'FEBRE TIFÓIDE'!$A$5:$C$46,3,FALSE),0)</f>
        <v>0</v>
      </c>
      <c r="X2989">
        <f>IFERROR(VLOOKUP(C2989,HANTAVIROSE!$A$5:$C$153,3,FALSE),0)</f>
        <v>0</v>
      </c>
      <c r="Y2989">
        <f>IFERROR(VLOOKUP(C2989,MENINGITE!$A$5:$C$447,3,FALSE),0)</f>
        <v>0</v>
      </c>
      <c r="Z2989">
        <f>IFERROR(VLOOKUP(C2989,RAIVA!$A$5:$C$16,3,FALSE),0)</f>
        <v>0</v>
      </c>
    </row>
    <row r="2990" spans="1:26" x14ac:dyDescent="0.3">
      <c r="A2990" s="2" t="s">
        <v>1256</v>
      </c>
      <c r="B2990" s="2" t="s">
        <v>1433</v>
      </c>
      <c r="C2990" s="2">
        <v>411540</v>
      </c>
      <c r="D2990" s="2">
        <v>4115408</v>
      </c>
      <c r="E2990" s="2" t="s">
        <v>1256</v>
      </c>
      <c r="F2990" s="2" t="s">
        <v>1433</v>
      </c>
      <c r="G2990" s="2">
        <f>IFERROR(VLOOKUP(D2990,Coordenadas!$A$2:$D$5571,3,FALSE),0)</f>
        <v>-26.147200000000002</v>
      </c>
      <c r="H2990" s="2">
        <f>IFERROR(VLOOKUP(D2990,Coordenadas!$A$2:$D$5571,4,FALSE),0)</f>
        <v>-53.026699999999998</v>
      </c>
      <c r="I2990" s="2" t="s">
        <v>5326</v>
      </c>
      <c r="J2990" s="2">
        <v>13900</v>
      </c>
      <c r="K2990" s="2" t="s">
        <v>5332</v>
      </c>
      <c r="L2990" s="2">
        <f>IFERROR(VLOOKUP(C2990,BOTULISMO!$A$3:$C$19,3,FALSE),0)</f>
        <v>0</v>
      </c>
      <c r="M2990" s="2">
        <f>IFERROR(VLOOKUP(C2990,'LEISHMANIOSE VISCERAL'!$A$4:$C$454,3,FALSE),0)</f>
        <v>0</v>
      </c>
      <c r="N2990" s="2">
        <f>IFERROR(VLOOKUP(C2990,'LEISHMANIOSE TEGUMENTAR'!$A$4:$C$1681,3,FALSE),0)</f>
        <v>0</v>
      </c>
      <c r="O2990" s="2">
        <f>IFERROR(VLOOKUP(C2990,'FEBRE AMARELA'!$A$4:$C$38,3,FALSE),0)</f>
        <v>0</v>
      </c>
      <c r="P2990" s="2">
        <f>IFERROR(VLOOKUP(C2990,DENGUE!$A$5:$C$4097,3,FALSE),0)</f>
        <v>58</v>
      </c>
      <c r="Q2990" s="2">
        <f>IFERROR(VLOOKUP(C2990,'HEPATITE VIRAL'!$A$5:$C$3162,3,FALSE),0)</f>
        <v>27</v>
      </c>
      <c r="R2990" s="2">
        <f>IFERROR(VLOOKUP(C2990,'FEBRE MACULOSA'!$A$5:$C$181,3,FALSE),0)</f>
        <v>0</v>
      </c>
      <c r="S2990" s="2">
        <f>IFERROR(VLOOKUP(C2990,LEPTOSPIROSE!$A$5:$C$1176,3,FALSE),0)</f>
        <v>0</v>
      </c>
      <c r="T2990" s="2">
        <f>IFERROR(VLOOKUP(C2990,'DOENÇA DE CHAGAS'!$A$5:$C$100,3,FALSE),0)</f>
        <v>0</v>
      </c>
      <c r="U2990" s="2">
        <f>IFERROR(VLOOKUP(C2990,'PICADAS DE COBRAS'!$A$6:$C$4645,3,FALSE),0)</f>
        <v>68</v>
      </c>
      <c r="V2990">
        <f>IFERROR(VLOOKUP(C2990,'ZIKA VIRUS'!$A$5:$C$2399,3,FALSE),0)</f>
        <v>1</v>
      </c>
      <c r="W2990">
        <f>IFERROR(VLOOKUP(C2990,'FEBRE TIFÓIDE'!$A$5:$C$46,3,FALSE),0)</f>
        <v>0</v>
      </c>
      <c r="X2990">
        <f>IFERROR(VLOOKUP(C2990,HANTAVIROSE!$A$5:$C$153,3,FALSE),0)</f>
        <v>0</v>
      </c>
      <c r="Y2990">
        <f>IFERROR(VLOOKUP(C2990,MENINGITE!$A$5:$C$447,3,FALSE),0)</f>
        <v>0</v>
      </c>
      <c r="Z2990">
        <f>IFERROR(VLOOKUP(C2990,RAIVA!$A$5:$C$16,3,FALSE),0)</f>
        <v>0</v>
      </c>
    </row>
    <row r="2991" spans="1:26" x14ac:dyDescent="0.3">
      <c r="A2991" s="2" t="s">
        <v>2425</v>
      </c>
      <c r="B2991" s="2" t="s">
        <v>2803</v>
      </c>
      <c r="C2991" s="2">
        <v>314040</v>
      </c>
      <c r="D2991" s="2">
        <v>3140407</v>
      </c>
      <c r="E2991" s="2" t="s">
        <v>2425</v>
      </c>
      <c r="F2991" s="2" t="s">
        <v>2803</v>
      </c>
      <c r="G2991" s="2">
        <f>IFERROR(VLOOKUP(D2991,Coordenadas!$A$2:$D$5571,3,FALSE),0)</f>
        <v>-22.446999999999999</v>
      </c>
      <c r="H2991" s="2">
        <f>IFERROR(VLOOKUP(D2991,Coordenadas!$A$2:$D$5571,4,FALSE),0)</f>
        <v>-45.164499999999997</v>
      </c>
      <c r="I2991" s="2" t="s">
        <v>5325</v>
      </c>
      <c r="J2991" s="2">
        <v>2968</v>
      </c>
      <c r="K2991" s="2" t="s">
        <v>5332</v>
      </c>
      <c r="L2991" s="2">
        <f>IFERROR(VLOOKUP(C2991,BOTULISMO!$A$3:$C$19,3,FALSE),0)</f>
        <v>0</v>
      </c>
      <c r="M2991" s="2">
        <f>IFERROR(VLOOKUP(C2991,'LEISHMANIOSE VISCERAL'!$A$4:$C$454,3,FALSE),0)</f>
        <v>0</v>
      </c>
      <c r="N2991" s="2">
        <f>IFERROR(VLOOKUP(C2991,'LEISHMANIOSE TEGUMENTAR'!$A$4:$C$1681,3,FALSE),0)</f>
        <v>0</v>
      </c>
      <c r="O2991" s="2">
        <f>IFERROR(VLOOKUP(C2991,'FEBRE AMARELA'!$A$4:$C$38,3,FALSE),0)</f>
        <v>0</v>
      </c>
      <c r="P2991" s="2">
        <f>IFERROR(VLOOKUP(C2991,DENGUE!$A$5:$C$4097,3,FALSE),0)</f>
        <v>1</v>
      </c>
      <c r="Q2991" s="2">
        <f>IFERROR(VLOOKUP(C2991,'HEPATITE VIRAL'!$A$5:$C$3162,3,FALSE),0)</f>
        <v>0</v>
      </c>
      <c r="R2991" s="2">
        <f>IFERROR(VLOOKUP(C2991,'FEBRE MACULOSA'!$A$5:$C$181,3,FALSE),0)</f>
        <v>0</v>
      </c>
      <c r="S2991" s="2">
        <f>IFERROR(VLOOKUP(C2991,LEPTOSPIROSE!$A$5:$C$1176,3,FALSE),0)</f>
        <v>0</v>
      </c>
      <c r="T2991" s="2">
        <f>IFERROR(VLOOKUP(C2991,'DOENÇA DE CHAGAS'!$A$5:$C$100,3,FALSE),0)</f>
        <v>0</v>
      </c>
      <c r="U2991" s="2">
        <f>IFERROR(VLOOKUP(C2991,'PICADAS DE COBRAS'!$A$6:$C$4645,3,FALSE),0)</f>
        <v>0</v>
      </c>
      <c r="V2991">
        <f>IFERROR(VLOOKUP(C2991,'ZIKA VIRUS'!$A$5:$C$2399,3,FALSE),0)</f>
        <v>0</v>
      </c>
      <c r="W2991">
        <f>IFERROR(VLOOKUP(C2991,'FEBRE TIFÓIDE'!$A$5:$C$46,3,FALSE),0)</f>
        <v>0</v>
      </c>
      <c r="X2991">
        <f>IFERROR(VLOOKUP(C2991,HANTAVIROSE!$A$5:$C$153,3,FALSE),0)</f>
        <v>0</v>
      </c>
      <c r="Y2991">
        <f>IFERROR(VLOOKUP(C2991,MENINGITE!$A$5:$C$447,3,FALSE),0)</f>
        <v>0</v>
      </c>
      <c r="Z2991">
        <f>IFERROR(VLOOKUP(C2991,RAIVA!$A$5:$C$16,3,FALSE),0)</f>
        <v>0</v>
      </c>
    </row>
    <row r="2992" spans="1:26" x14ac:dyDescent="0.3">
      <c r="A2992" s="2" t="s">
        <v>470</v>
      </c>
      <c r="B2992" s="2" t="s">
        <v>718</v>
      </c>
      <c r="C2992" s="2">
        <v>431205</v>
      </c>
      <c r="D2992" s="2">
        <v>4312054</v>
      </c>
      <c r="E2992" s="2" t="s">
        <v>470</v>
      </c>
      <c r="F2992" s="2" t="s">
        <v>718</v>
      </c>
      <c r="G2992" s="2">
        <f>IFERROR(VLOOKUP(D2992,Coordenadas!$A$2:$D$5571,3,FALSE),0)</f>
        <v>-29.331099999999999</v>
      </c>
      <c r="H2992" s="2">
        <f>IFERROR(VLOOKUP(D2992,Coordenadas!$A$2:$D$5571,4,FALSE),0)</f>
        <v>-52.097299999999997</v>
      </c>
      <c r="I2992" s="2" t="s">
        <v>5326</v>
      </c>
      <c r="J2992" s="2">
        <v>4068</v>
      </c>
      <c r="K2992" s="2" t="s">
        <v>5332</v>
      </c>
      <c r="L2992" s="2">
        <f>IFERROR(VLOOKUP(C2992,BOTULISMO!$A$3:$C$19,3,FALSE),0)</f>
        <v>0</v>
      </c>
      <c r="M2992" s="2">
        <f>IFERROR(VLOOKUP(C2992,'LEISHMANIOSE VISCERAL'!$A$4:$C$454,3,FALSE),0)</f>
        <v>0</v>
      </c>
      <c r="N2992" s="2">
        <f>IFERROR(VLOOKUP(C2992,'LEISHMANIOSE TEGUMENTAR'!$A$4:$C$1681,3,FALSE),0)</f>
        <v>0</v>
      </c>
      <c r="O2992" s="2">
        <f>IFERROR(VLOOKUP(C2992,'FEBRE AMARELA'!$A$4:$C$38,3,FALSE),0)</f>
        <v>0</v>
      </c>
      <c r="P2992" s="2">
        <f>IFERROR(VLOOKUP(C2992,DENGUE!$A$5:$C$4097,3,FALSE),0)</f>
        <v>0</v>
      </c>
      <c r="Q2992" s="2">
        <f>IFERROR(VLOOKUP(C2992,'HEPATITE VIRAL'!$A$5:$C$3162,3,FALSE),0)</f>
        <v>2</v>
      </c>
      <c r="R2992" s="2">
        <f>IFERROR(VLOOKUP(C2992,'FEBRE MACULOSA'!$A$5:$C$181,3,FALSE),0)</f>
        <v>0</v>
      </c>
      <c r="S2992" s="2">
        <f>IFERROR(VLOOKUP(C2992,LEPTOSPIROSE!$A$5:$C$1176,3,FALSE),0)</f>
        <v>0</v>
      </c>
      <c r="T2992" s="2">
        <f>IFERROR(VLOOKUP(C2992,'DOENÇA DE CHAGAS'!$A$5:$C$100,3,FALSE),0)</f>
        <v>0</v>
      </c>
      <c r="U2992" s="2">
        <f>IFERROR(VLOOKUP(C2992,'PICADAS DE COBRAS'!$A$6:$C$4645,3,FALSE),0)</f>
        <v>8</v>
      </c>
      <c r="V2992">
        <f>IFERROR(VLOOKUP(C2992,'ZIKA VIRUS'!$A$5:$C$2399,3,FALSE),0)</f>
        <v>0</v>
      </c>
      <c r="W2992">
        <f>IFERROR(VLOOKUP(C2992,'FEBRE TIFÓIDE'!$A$5:$C$46,3,FALSE),0)</f>
        <v>0</v>
      </c>
      <c r="X2992">
        <f>IFERROR(VLOOKUP(C2992,HANTAVIROSE!$A$5:$C$153,3,FALSE),0)</f>
        <v>0</v>
      </c>
      <c r="Y2992">
        <f>IFERROR(VLOOKUP(C2992,MENINGITE!$A$5:$C$447,3,FALSE),0)</f>
        <v>0</v>
      </c>
      <c r="Z2992">
        <f>IFERROR(VLOOKUP(C2992,RAIVA!$A$5:$C$16,3,FALSE),0)</f>
        <v>0</v>
      </c>
    </row>
    <row r="2993" spans="1:26" x14ac:dyDescent="0.3">
      <c r="A2993" s="2" t="s">
        <v>1256</v>
      </c>
      <c r="B2993" s="2" t="s">
        <v>1432</v>
      </c>
      <c r="C2993" s="2">
        <v>411545</v>
      </c>
      <c r="D2993" s="2">
        <v>4115457</v>
      </c>
      <c r="E2993" s="2" t="s">
        <v>1256</v>
      </c>
      <c r="F2993" s="2" t="s">
        <v>1432</v>
      </c>
      <c r="G2993" s="2">
        <f>IFERROR(VLOOKUP(D2993,Coordenadas!$A$2:$D$5571,3,FALSE),0)</f>
        <v>-25.111999999999998</v>
      </c>
      <c r="H2993" s="2">
        <f>IFERROR(VLOOKUP(D2993,Coordenadas!$A$2:$D$5571,4,FALSE),0)</f>
        <v>-52.249699999999997</v>
      </c>
      <c r="I2993" s="2" t="s">
        <v>5326</v>
      </c>
      <c r="J2993" s="2">
        <v>4981</v>
      </c>
      <c r="K2993" s="2" t="s">
        <v>5332</v>
      </c>
      <c r="L2993" s="2">
        <f>IFERROR(VLOOKUP(C2993,BOTULISMO!$A$3:$C$19,3,FALSE),0)</f>
        <v>0</v>
      </c>
      <c r="M2993" s="2">
        <f>IFERROR(VLOOKUP(C2993,'LEISHMANIOSE VISCERAL'!$A$4:$C$454,3,FALSE),0)</f>
        <v>0</v>
      </c>
      <c r="N2993" s="2">
        <f>IFERROR(VLOOKUP(C2993,'LEISHMANIOSE TEGUMENTAR'!$A$4:$C$1681,3,FALSE),0)</f>
        <v>0</v>
      </c>
      <c r="O2993" s="2">
        <f>IFERROR(VLOOKUP(C2993,'FEBRE AMARELA'!$A$4:$C$38,3,FALSE),0)</f>
        <v>0</v>
      </c>
      <c r="P2993" s="2">
        <f>IFERROR(VLOOKUP(C2993,DENGUE!$A$5:$C$4097,3,FALSE),0)</f>
        <v>3</v>
      </c>
      <c r="Q2993" s="2">
        <f>IFERROR(VLOOKUP(C2993,'HEPATITE VIRAL'!$A$5:$C$3162,3,FALSE),0)</f>
        <v>16</v>
      </c>
      <c r="R2993" s="2">
        <f>IFERROR(VLOOKUP(C2993,'FEBRE MACULOSA'!$A$5:$C$181,3,FALSE),0)</f>
        <v>0</v>
      </c>
      <c r="S2993" s="2">
        <f>IFERROR(VLOOKUP(C2993,LEPTOSPIROSE!$A$5:$C$1176,3,FALSE),0)</f>
        <v>0</v>
      </c>
      <c r="T2993" s="2">
        <f>IFERROR(VLOOKUP(C2993,'DOENÇA DE CHAGAS'!$A$5:$C$100,3,FALSE),0)</f>
        <v>0</v>
      </c>
      <c r="U2993" s="2">
        <f>IFERROR(VLOOKUP(C2993,'PICADAS DE COBRAS'!$A$6:$C$4645,3,FALSE),0)</f>
        <v>41</v>
      </c>
      <c r="V2993">
        <f>IFERROR(VLOOKUP(C2993,'ZIKA VIRUS'!$A$5:$C$2399,3,FALSE),0)</f>
        <v>0</v>
      </c>
      <c r="W2993">
        <f>IFERROR(VLOOKUP(C2993,'FEBRE TIFÓIDE'!$A$5:$C$46,3,FALSE),0)</f>
        <v>0</v>
      </c>
      <c r="X2993">
        <f>IFERROR(VLOOKUP(C2993,HANTAVIROSE!$A$5:$C$153,3,FALSE),0)</f>
        <v>0</v>
      </c>
      <c r="Y2993">
        <f>IFERROR(VLOOKUP(C2993,MENINGITE!$A$5:$C$447,3,FALSE),0)</f>
        <v>0</v>
      </c>
      <c r="Z2993">
        <f>IFERROR(VLOOKUP(C2993,RAIVA!$A$5:$C$16,3,FALSE),0)</f>
        <v>0</v>
      </c>
    </row>
    <row r="2994" spans="1:26" x14ac:dyDescent="0.3">
      <c r="A2994" s="2" t="s">
        <v>2425</v>
      </c>
      <c r="B2994" s="2" t="s">
        <v>2802</v>
      </c>
      <c r="C2994" s="2">
        <v>314050</v>
      </c>
      <c r="D2994" s="2">
        <v>3140506</v>
      </c>
      <c r="E2994" s="2" t="s">
        <v>2425</v>
      </c>
      <c r="F2994" s="2" t="s">
        <v>2802</v>
      </c>
      <c r="G2994" s="2">
        <f>IFERROR(VLOOKUP(D2994,Coordenadas!$A$2:$D$5571,3,FALSE),0)</f>
        <v>-19.3306</v>
      </c>
      <c r="H2994" s="2">
        <f>IFERROR(VLOOKUP(D2994,Coordenadas!$A$2:$D$5571,4,FALSE),0)</f>
        <v>-45.243400000000001</v>
      </c>
      <c r="I2994" s="2" t="s">
        <v>5325</v>
      </c>
      <c r="J2994" s="2">
        <v>12611</v>
      </c>
      <c r="K2994" s="2" t="s">
        <v>5332</v>
      </c>
      <c r="L2994" s="2">
        <f>IFERROR(VLOOKUP(C2994,BOTULISMO!$A$3:$C$19,3,FALSE),0)</f>
        <v>0</v>
      </c>
      <c r="M2994" s="2">
        <f>IFERROR(VLOOKUP(C2994,'LEISHMANIOSE VISCERAL'!$A$4:$C$454,3,FALSE),0)</f>
        <v>0</v>
      </c>
      <c r="N2994" s="2">
        <f>IFERROR(VLOOKUP(C2994,'LEISHMANIOSE TEGUMENTAR'!$A$4:$C$1681,3,FALSE),0)</f>
        <v>0</v>
      </c>
      <c r="O2994" s="2">
        <f>IFERROR(VLOOKUP(C2994,'FEBRE AMARELA'!$A$4:$C$38,3,FALSE),0)</f>
        <v>0</v>
      </c>
      <c r="P2994" s="2">
        <f>IFERROR(VLOOKUP(C2994,DENGUE!$A$5:$C$4097,3,FALSE),0)</f>
        <v>89</v>
      </c>
      <c r="Q2994" s="2">
        <f>IFERROR(VLOOKUP(C2994,'HEPATITE VIRAL'!$A$5:$C$3162,3,FALSE),0)</f>
        <v>2</v>
      </c>
      <c r="R2994" s="2">
        <f>IFERROR(VLOOKUP(C2994,'FEBRE MACULOSA'!$A$5:$C$181,3,FALSE),0)</f>
        <v>0</v>
      </c>
      <c r="S2994" s="2">
        <f>IFERROR(VLOOKUP(C2994,LEPTOSPIROSE!$A$5:$C$1176,3,FALSE),0)</f>
        <v>0</v>
      </c>
      <c r="T2994" s="2">
        <f>IFERROR(VLOOKUP(C2994,'DOENÇA DE CHAGAS'!$A$5:$C$100,3,FALSE),0)</f>
        <v>0</v>
      </c>
      <c r="U2994" s="2">
        <f>IFERROR(VLOOKUP(C2994,'PICADAS DE COBRAS'!$A$6:$C$4645,3,FALSE),0)</f>
        <v>54</v>
      </c>
      <c r="V2994">
        <f>IFERROR(VLOOKUP(C2994,'ZIKA VIRUS'!$A$5:$C$2399,3,FALSE),0)</f>
        <v>8</v>
      </c>
      <c r="W2994">
        <f>IFERROR(VLOOKUP(C2994,'FEBRE TIFÓIDE'!$A$5:$C$46,3,FALSE),0)</f>
        <v>0</v>
      </c>
      <c r="X2994">
        <f>IFERROR(VLOOKUP(C2994,HANTAVIROSE!$A$5:$C$153,3,FALSE),0)</f>
        <v>0</v>
      </c>
      <c r="Y2994">
        <f>IFERROR(VLOOKUP(C2994,MENINGITE!$A$5:$C$447,3,FALSE),0)</f>
        <v>0</v>
      </c>
      <c r="Z2994">
        <f>IFERROR(VLOOKUP(C2994,RAIVA!$A$5:$C$16,3,FALSE),0)</f>
        <v>0</v>
      </c>
    </row>
    <row r="2995" spans="1:26" x14ac:dyDescent="0.3">
      <c r="A2995" s="2" t="s">
        <v>4319</v>
      </c>
      <c r="B2995" s="2" t="s">
        <v>4389</v>
      </c>
      <c r="C2995" s="2">
        <v>230790</v>
      </c>
      <c r="D2995" s="2">
        <v>2307908</v>
      </c>
      <c r="E2995" s="2" t="s">
        <v>4319</v>
      </c>
      <c r="F2995" s="2" t="s">
        <v>4389</v>
      </c>
      <c r="G2995" s="2">
        <f>IFERROR(VLOOKUP(D2995,Coordenadas!$A$2:$D$5571,3,FALSE),0)</f>
        <v>-3.2252000000000001</v>
      </c>
      <c r="H2995" s="2">
        <f>IFERROR(VLOOKUP(D2995,Coordenadas!$A$2:$D$5571,4,FALSE),0)</f>
        <v>-40.689599999999999</v>
      </c>
      <c r="I2995" s="2" t="s">
        <v>5324</v>
      </c>
      <c r="J2995" s="2">
        <v>10214</v>
      </c>
      <c r="K2995" s="2" t="s">
        <v>5332</v>
      </c>
      <c r="L2995" s="2">
        <f>IFERROR(VLOOKUP(C2995,BOTULISMO!$A$3:$C$19,3,FALSE),0)</f>
        <v>0</v>
      </c>
      <c r="M2995" s="2">
        <f>IFERROR(VLOOKUP(C2995,'LEISHMANIOSE VISCERAL'!$A$4:$C$454,3,FALSE),0)</f>
        <v>0</v>
      </c>
      <c r="N2995" s="2">
        <f>IFERROR(VLOOKUP(C2995,'LEISHMANIOSE TEGUMENTAR'!$A$4:$C$1681,3,FALSE),0)</f>
        <v>0</v>
      </c>
      <c r="O2995" s="2">
        <f>IFERROR(VLOOKUP(C2995,'FEBRE AMARELA'!$A$4:$C$38,3,FALSE),0)</f>
        <v>0</v>
      </c>
      <c r="P2995" s="2">
        <f>IFERROR(VLOOKUP(C2995,DENGUE!$A$5:$C$4097,3,FALSE),0)</f>
        <v>0</v>
      </c>
      <c r="Q2995" s="2">
        <f>IFERROR(VLOOKUP(C2995,'HEPATITE VIRAL'!$A$5:$C$3162,3,FALSE),0)</f>
        <v>0</v>
      </c>
      <c r="R2995" s="2">
        <f>IFERROR(VLOOKUP(C2995,'FEBRE MACULOSA'!$A$5:$C$181,3,FALSE),0)</f>
        <v>0</v>
      </c>
      <c r="S2995" s="2">
        <f>IFERROR(VLOOKUP(C2995,LEPTOSPIROSE!$A$5:$C$1176,3,FALSE),0)</f>
        <v>0</v>
      </c>
      <c r="T2995" s="2">
        <f>IFERROR(VLOOKUP(C2995,'DOENÇA DE CHAGAS'!$A$5:$C$100,3,FALSE),0)</f>
        <v>0</v>
      </c>
      <c r="U2995" s="2">
        <f>IFERROR(VLOOKUP(C2995,'PICADAS DE COBRAS'!$A$6:$C$4645,3,FALSE),0)</f>
        <v>1</v>
      </c>
      <c r="V2995">
        <f>IFERROR(VLOOKUP(C2995,'ZIKA VIRUS'!$A$5:$C$2399,3,FALSE),0)</f>
        <v>0</v>
      </c>
      <c r="W2995">
        <f>IFERROR(VLOOKUP(C2995,'FEBRE TIFÓIDE'!$A$5:$C$46,3,FALSE),0)</f>
        <v>0</v>
      </c>
      <c r="X2995">
        <f>IFERROR(VLOOKUP(C2995,HANTAVIROSE!$A$5:$C$153,3,FALSE),0)</f>
        <v>0</v>
      </c>
      <c r="Y2995">
        <f>IFERROR(VLOOKUP(C2995,MENINGITE!$A$5:$C$447,3,FALSE),0)</f>
        <v>0</v>
      </c>
      <c r="Z2995">
        <f>IFERROR(VLOOKUP(C2995,RAIVA!$A$5:$C$16,3,FALSE),0)</f>
        <v>0</v>
      </c>
    </row>
    <row r="2996" spans="1:26" x14ac:dyDescent="0.3">
      <c r="A2996" s="2" t="s">
        <v>1637</v>
      </c>
      <c r="B2996" s="2" t="s">
        <v>1936</v>
      </c>
      <c r="C2996" s="2">
        <v>352920</v>
      </c>
      <c r="D2996" s="2">
        <v>3529203</v>
      </c>
      <c r="E2996" s="2" t="s">
        <v>1637</v>
      </c>
      <c r="F2996" s="2" t="s">
        <v>1936</v>
      </c>
      <c r="G2996" s="2">
        <f>IFERROR(VLOOKUP(D2996,Coordenadas!$A$2:$D$5571,3,FALSE),0)</f>
        <v>-22.1462</v>
      </c>
      <c r="H2996" s="2">
        <f>IFERROR(VLOOKUP(D2996,Coordenadas!$A$2:$D$5571,4,FALSE),0)</f>
        <v>-51.170900000000003</v>
      </c>
      <c r="I2996" s="2" t="s">
        <v>5325</v>
      </c>
      <c r="J2996" s="2">
        <v>24219</v>
      </c>
      <c r="K2996" s="2" t="s">
        <v>5330</v>
      </c>
      <c r="L2996" s="2">
        <f>IFERROR(VLOOKUP(C2996,BOTULISMO!$A$3:$C$19,3,FALSE),0)</f>
        <v>0</v>
      </c>
      <c r="M2996" s="2">
        <f>IFERROR(VLOOKUP(C2996,'LEISHMANIOSE VISCERAL'!$A$4:$C$454,3,FALSE),0)</f>
        <v>0</v>
      </c>
      <c r="N2996" s="2">
        <f>IFERROR(VLOOKUP(C2996,'LEISHMANIOSE TEGUMENTAR'!$A$4:$C$1681,3,FALSE),0)</f>
        <v>0</v>
      </c>
      <c r="O2996" s="2">
        <f>IFERROR(VLOOKUP(C2996,'FEBRE AMARELA'!$A$4:$C$38,3,FALSE),0)</f>
        <v>0</v>
      </c>
      <c r="P2996" s="2">
        <f>IFERROR(VLOOKUP(C2996,DENGUE!$A$5:$C$4097,3,FALSE),0)</f>
        <v>1089</v>
      </c>
      <c r="Q2996" s="2">
        <f>IFERROR(VLOOKUP(C2996,'HEPATITE VIRAL'!$A$5:$C$3162,3,FALSE),0)</f>
        <v>9</v>
      </c>
      <c r="R2996" s="2">
        <f>IFERROR(VLOOKUP(C2996,'FEBRE MACULOSA'!$A$5:$C$181,3,FALSE),0)</f>
        <v>0</v>
      </c>
      <c r="S2996" s="2">
        <f>IFERROR(VLOOKUP(C2996,LEPTOSPIROSE!$A$5:$C$1176,3,FALSE),0)</f>
        <v>0</v>
      </c>
      <c r="T2996" s="2">
        <f>IFERROR(VLOOKUP(C2996,'DOENÇA DE CHAGAS'!$A$5:$C$100,3,FALSE),0)</f>
        <v>0</v>
      </c>
      <c r="U2996" s="2">
        <f>IFERROR(VLOOKUP(C2996,'PICADAS DE COBRAS'!$A$6:$C$4645,3,FALSE),0)</f>
        <v>70</v>
      </c>
      <c r="V2996">
        <f>IFERROR(VLOOKUP(C2996,'ZIKA VIRUS'!$A$5:$C$2399,3,FALSE),0)</f>
        <v>4</v>
      </c>
      <c r="W2996">
        <f>IFERROR(VLOOKUP(C2996,'FEBRE TIFÓIDE'!$A$5:$C$46,3,FALSE),0)</f>
        <v>0</v>
      </c>
      <c r="X2996">
        <f>IFERROR(VLOOKUP(C2996,HANTAVIROSE!$A$5:$C$153,3,FALSE),0)</f>
        <v>1</v>
      </c>
      <c r="Y2996">
        <f>IFERROR(VLOOKUP(C2996,MENINGITE!$A$5:$C$447,3,FALSE),0)</f>
        <v>0</v>
      </c>
      <c r="Z2996">
        <f>IFERROR(VLOOKUP(C2996,RAIVA!$A$5:$C$16,3,FALSE),0)</f>
        <v>0</v>
      </c>
    </row>
    <row r="2997" spans="1:26" x14ac:dyDescent="0.3">
      <c r="A2997" s="2" t="s">
        <v>4178</v>
      </c>
      <c r="B2997" s="2" t="s">
        <v>4245</v>
      </c>
      <c r="C2997" s="2">
        <v>240740</v>
      </c>
      <c r="D2997" s="2">
        <v>2407401</v>
      </c>
      <c r="E2997" s="2" t="s">
        <v>4178</v>
      </c>
      <c r="F2997" s="2" t="s">
        <v>4245</v>
      </c>
      <c r="G2997" s="2">
        <f>IFERROR(VLOOKUP(D2997,Coordenadas!$A$2:$D$5571,3,FALSE),0)</f>
        <v>-6.0827900000000001</v>
      </c>
      <c r="H2997" s="2">
        <f>IFERROR(VLOOKUP(D2997,Coordenadas!$A$2:$D$5571,4,FALSE),0)</f>
        <v>-37.908000000000001</v>
      </c>
      <c r="I2997" s="2" t="s">
        <v>5324</v>
      </c>
      <c r="J2997" s="2">
        <v>8218</v>
      </c>
      <c r="K2997" s="2" t="s">
        <v>5332</v>
      </c>
      <c r="L2997" s="2">
        <f>IFERROR(VLOOKUP(C2997,BOTULISMO!$A$3:$C$19,3,FALSE),0)</f>
        <v>0</v>
      </c>
      <c r="M2997" s="2">
        <f>IFERROR(VLOOKUP(C2997,'LEISHMANIOSE VISCERAL'!$A$4:$C$454,3,FALSE),0)</f>
        <v>0</v>
      </c>
      <c r="N2997" s="2">
        <f>IFERROR(VLOOKUP(C2997,'LEISHMANIOSE TEGUMENTAR'!$A$4:$C$1681,3,FALSE),0)</f>
        <v>0</v>
      </c>
      <c r="O2997" s="2">
        <f>IFERROR(VLOOKUP(C2997,'FEBRE AMARELA'!$A$4:$C$38,3,FALSE),0)</f>
        <v>0</v>
      </c>
      <c r="P2997" s="2">
        <f>IFERROR(VLOOKUP(C2997,DENGUE!$A$5:$C$4097,3,FALSE),0)</f>
        <v>0</v>
      </c>
      <c r="Q2997" s="2">
        <f>IFERROR(VLOOKUP(C2997,'HEPATITE VIRAL'!$A$5:$C$3162,3,FALSE),0)</f>
        <v>0</v>
      </c>
      <c r="R2997" s="2">
        <f>IFERROR(VLOOKUP(C2997,'FEBRE MACULOSA'!$A$5:$C$181,3,FALSE),0)</f>
        <v>0</v>
      </c>
      <c r="S2997" s="2">
        <f>IFERROR(VLOOKUP(C2997,LEPTOSPIROSE!$A$5:$C$1176,3,FALSE),0)</f>
        <v>0</v>
      </c>
      <c r="T2997" s="2">
        <f>IFERROR(VLOOKUP(C2997,'DOENÇA DE CHAGAS'!$A$5:$C$100,3,FALSE),0)</f>
        <v>0</v>
      </c>
      <c r="U2997" s="2">
        <f>IFERROR(VLOOKUP(C2997,'PICADAS DE COBRAS'!$A$6:$C$4645,3,FALSE),0)</f>
        <v>0</v>
      </c>
      <c r="V2997">
        <f>IFERROR(VLOOKUP(C2997,'ZIKA VIRUS'!$A$5:$C$2399,3,FALSE),0)</f>
        <v>0</v>
      </c>
      <c r="W2997">
        <f>IFERROR(VLOOKUP(C2997,'FEBRE TIFÓIDE'!$A$5:$C$46,3,FALSE),0)</f>
        <v>0</v>
      </c>
      <c r="X2997">
        <f>IFERROR(VLOOKUP(C2997,HANTAVIROSE!$A$5:$C$153,3,FALSE),0)</f>
        <v>0</v>
      </c>
      <c r="Y2997">
        <f>IFERROR(VLOOKUP(C2997,MENINGITE!$A$5:$C$447,3,FALSE),0)</f>
        <v>0</v>
      </c>
      <c r="Z2997">
        <f>IFERROR(VLOOKUP(C2997,RAIVA!$A$5:$C$16,3,FALSE),0)</f>
        <v>0</v>
      </c>
    </row>
    <row r="2998" spans="1:26" x14ac:dyDescent="0.3">
      <c r="A2998" s="2" t="s">
        <v>2425</v>
      </c>
      <c r="B2998" s="2" t="s">
        <v>2801</v>
      </c>
      <c r="C2998" s="2">
        <v>314053</v>
      </c>
      <c r="D2998" s="2">
        <v>3140530</v>
      </c>
      <c r="E2998" s="2" t="s">
        <v>2425</v>
      </c>
      <c r="F2998" s="2" t="s">
        <v>2801</v>
      </c>
      <c r="G2998" s="2">
        <f>IFERROR(VLOOKUP(D2998,Coordenadas!$A$2:$D$5571,3,FALSE),0)</f>
        <v>-20.2546</v>
      </c>
      <c r="H2998" s="2">
        <f>IFERROR(VLOOKUP(D2998,Coordenadas!$A$2:$D$5571,4,FALSE),0)</f>
        <v>-41.878599999999999</v>
      </c>
      <c r="I2998" s="2" t="s">
        <v>5325</v>
      </c>
      <c r="J2998" s="2">
        <v>7173</v>
      </c>
      <c r="K2998" s="2" t="s">
        <v>5332</v>
      </c>
      <c r="L2998" s="2">
        <f>IFERROR(VLOOKUP(C2998,BOTULISMO!$A$3:$C$19,3,FALSE),0)</f>
        <v>0</v>
      </c>
      <c r="M2998" s="2">
        <f>IFERROR(VLOOKUP(C2998,'LEISHMANIOSE VISCERAL'!$A$4:$C$454,3,FALSE),0)</f>
        <v>0</v>
      </c>
      <c r="N2998" s="2">
        <f>IFERROR(VLOOKUP(C2998,'LEISHMANIOSE TEGUMENTAR'!$A$4:$C$1681,3,FALSE),0)</f>
        <v>5</v>
      </c>
      <c r="O2998" s="2">
        <f>IFERROR(VLOOKUP(C2998,'FEBRE AMARELA'!$A$4:$C$38,3,FALSE),0)</f>
        <v>0</v>
      </c>
      <c r="P2998" s="2">
        <f>IFERROR(VLOOKUP(C2998,DENGUE!$A$5:$C$4097,3,FALSE),0)</f>
        <v>0</v>
      </c>
      <c r="Q2998" s="2">
        <f>IFERROR(VLOOKUP(C2998,'HEPATITE VIRAL'!$A$5:$C$3162,3,FALSE),0)</f>
        <v>0</v>
      </c>
      <c r="R2998" s="2">
        <f>IFERROR(VLOOKUP(C2998,'FEBRE MACULOSA'!$A$5:$C$181,3,FALSE),0)</f>
        <v>0</v>
      </c>
      <c r="S2998" s="2">
        <f>IFERROR(VLOOKUP(C2998,LEPTOSPIROSE!$A$5:$C$1176,3,FALSE),0)</f>
        <v>0</v>
      </c>
      <c r="T2998" s="2">
        <f>IFERROR(VLOOKUP(C2998,'DOENÇA DE CHAGAS'!$A$5:$C$100,3,FALSE),0)</f>
        <v>0</v>
      </c>
      <c r="U2998" s="2">
        <f>IFERROR(VLOOKUP(C2998,'PICADAS DE COBRAS'!$A$6:$C$4645,3,FALSE),0)</f>
        <v>0</v>
      </c>
      <c r="V2998">
        <f>IFERROR(VLOOKUP(C2998,'ZIKA VIRUS'!$A$5:$C$2399,3,FALSE),0)</f>
        <v>0</v>
      </c>
      <c r="W2998">
        <f>IFERROR(VLOOKUP(C2998,'FEBRE TIFÓIDE'!$A$5:$C$46,3,FALSE),0)</f>
        <v>0</v>
      </c>
      <c r="X2998">
        <f>IFERROR(VLOOKUP(C2998,HANTAVIROSE!$A$5:$C$153,3,FALSE),0)</f>
        <v>0</v>
      </c>
      <c r="Y2998">
        <f>IFERROR(VLOOKUP(C2998,MENINGITE!$A$5:$C$447,3,FALSE),0)</f>
        <v>0</v>
      </c>
      <c r="Z2998">
        <f>IFERROR(VLOOKUP(C2998,RAIVA!$A$5:$C$16,3,FALSE),0)</f>
        <v>0</v>
      </c>
    </row>
    <row r="2999" spans="1:26" x14ac:dyDescent="0.3">
      <c r="A2999" s="2" t="s">
        <v>3652</v>
      </c>
      <c r="B2999" s="2" t="s">
        <v>3685</v>
      </c>
      <c r="C2999" s="2">
        <v>280400</v>
      </c>
      <c r="D2999" s="2">
        <v>2804003</v>
      </c>
      <c r="E2999" s="2" t="s">
        <v>3652</v>
      </c>
      <c r="F2999" s="2" t="s">
        <v>3685</v>
      </c>
      <c r="G2999" s="2">
        <f>IFERROR(VLOOKUP(D2999,Coordenadas!$A$2:$D$5571,3,FALSE),0)</f>
        <v>-10.7308</v>
      </c>
      <c r="H2999" s="2">
        <f>IFERROR(VLOOKUP(D2999,Coordenadas!$A$2:$D$5571,4,FALSE),0)</f>
        <v>-37.085599999999999</v>
      </c>
      <c r="I2999" s="2" t="s">
        <v>5324</v>
      </c>
      <c r="J2999" s="2">
        <v>16343</v>
      </c>
      <c r="K2999" s="2" t="s">
        <v>5332</v>
      </c>
      <c r="L2999" s="2">
        <f>IFERROR(VLOOKUP(C2999,BOTULISMO!$A$3:$C$19,3,FALSE),0)</f>
        <v>0</v>
      </c>
      <c r="M2999" s="2">
        <f>IFERROR(VLOOKUP(C2999,'LEISHMANIOSE VISCERAL'!$A$4:$C$454,3,FALSE),0)</f>
        <v>0</v>
      </c>
      <c r="N2999" s="2">
        <f>IFERROR(VLOOKUP(C2999,'LEISHMANIOSE TEGUMENTAR'!$A$4:$C$1681,3,FALSE),0)</f>
        <v>0</v>
      </c>
      <c r="O2999" s="2">
        <f>IFERROR(VLOOKUP(C2999,'FEBRE AMARELA'!$A$4:$C$38,3,FALSE),0)</f>
        <v>0</v>
      </c>
      <c r="P2999" s="2">
        <f>IFERROR(VLOOKUP(C2999,DENGUE!$A$5:$C$4097,3,FALSE),0)</f>
        <v>1</v>
      </c>
      <c r="Q2999" s="2">
        <f>IFERROR(VLOOKUP(C2999,'HEPATITE VIRAL'!$A$5:$C$3162,3,FALSE),0)</f>
        <v>0</v>
      </c>
      <c r="R2999" s="2">
        <f>IFERROR(VLOOKUP(C2999,'FEBRE MACULOSA'!$A$5:$C$181,3,FALSE),0)</f>
        <v>0</v>
      </c>
      <c r="S2999" s="2">
        <f>IFERROR(VLOOKUP(C2999,LEPTOSPIROSE!$A$5:$C$1176,3,FALSE),0)</f>
        <v>0</v>
      </c>
      <c r="T2999" s="2">
        <f>IFERROR(VLOOKUP(C2999,'DOENÇA DE CHAGAS'!$A$5:$C$100,3,FALSE),0)</f>
        <v>0</v>
      </c>
      <c r="U2999" s="2">
        <f>IFERROR(VLOOKUP(C2999,'PICADAS DE COBRAS'!$A$6:$C$4645,3,FALSE),0)</f>
        <v>0</v>
      </c>
      <c r="V2999">
        <f>IFERROR(VLOOKUP(C2999,'ZIKA VIRUS'!$A$5:$C$2399,3,FALSE),0)</f>
        <v>1</v>
      </c>
      <c r="W2999">
        <f>IFERROR(VLOOKUP(C2999,'FEBRE TIFÓIDE'!$A$5:$C$46,3,FALSE),0)</f>
        <v>0</v>
      </c>
      <c r="X2999">
        <f>IFERROR(VLOOKUP(C2999,HANTAVIROSE!$A$5:$C$153,3,FALSE),0)</f>
        <v>0</v>
      </c>
      <c r="Y2999">
        <f>IFERROR(VLOOKUP(C2999,MENINGITE!$A$5:$C$447,3,FALSE),0)</f>
        <v>0</v>
      </c>
      <c r="Z2999">
        <f>IFERROR(VLOOKUP(C2999,RAIVA!$A$5:$C$16,3,FALSE),0)</f>
        <v>0</v>
      </c>
    </row>
    <row r="3000" spans="1:26" x14ac:dyDescent="0.3">
      <c r="A3000" s="2" t="s">
        <v>1256</v>
      </c>
      <c r="B3000" s="2" t="s">
        <v>1431</v>
      </c>
      <c r="C3000" s="2">
        <v>411550</v>
      </c>
      <c r="D3000" s="2">
        <v>4115507</v>
      </c>
      <c r="E3000" s="2" t="s">
        <v>1256</v>
      </c>
      <c r="F3000" s="2" t="s">
        <v>1431</v>
      </c>
      <c r="G3000" s="2">
        <f>IFERROR(VLOOKUP(D3000,Coordenadas!$A$2:$D$5571,3,FALSE),0)</f>
        <v>-23.7058</v>
      </c>
      <c r="H3000" s="2">
        <f>IFERROR(VLOOKUP(D3000,Coordenadas!$A$2:$D$5571,4,FALSE),0)</f>
        <v>-51.6404</v>
      </c>
      <c r="I3000" s="2" t="s">
        <v>5326</v>
      </c>
      <c r="J3000" s="2">
        <v>4603</v>
      </c>
      <c r="K3000" s="2" t="s">
        <v>5332</v>
      </c>
      <c r="L3000" s="2">
        <f>IFERROR(VLOOKUP(C3000,BOTULISMO!$A$3:$C$19,3,FALSE),0)</f>
        <v>0</v>
      </c>
      <c r="M3000" s="2">
        <f>IFERROR(VLOOKUP(C3000,'LEISHMANIOSE VISCERAL'!$A$4:$C$454,3,FALSE),0)</f>
        <v>0</v>
      </c>
      <c r="N3000" s="2">
        <f>IFERROR(VLOOKUP(C3000,'LEISHMANIOSE TEGUMENTAR'!$A$4:$C$1681,3,FALSE),0)</f>
        <v>0</v>
      </c>
      <c r="O3000" s="2">
        <f>IFERROR(VLOOKUP(C3000,'FEBRE AMARELA'!$A$4:$C$38,3,FALSE),0)</f>
        <v>0</v>
      </c>
      <c r="P3000" s="2">
        <f>IFERROR(VLOOKUP(C3000,DENGUE!$A$5:$C$4097,3,FALSE),0)</f>
        <v>47</v>
      </c>
      <c r="Q3000" s="2">
        <f>IFERROR(VLOOKUP(C3000,'HEPATITE VIRAL'!$A$5:$C$3162,3,FALSE),0)</f>
        <v>0</v>
      </c>
      <c r="R3000" s="2">
        <f>IFERROR(VLOOKUP(C3000,'FEBRE MACULOSA'!$A$5:$C$181,3,FALSE),0)</f>
        <v>0</v>
      </c>
      <c r="S3000" s="2">
        <f>IFERROR(VLOOKUP(C3000,LEPTOSPIROSE!$A$5:$C$1176,3,FALSE),0)</f>
        <v>2</v>
      </c>
      <c r="T3000" s="2">
        <f>IFERROR(VLOOKUP(C3000,'DOENÇA DE CHAGAS'!$A$5:$C$100,3,FALSE),0)</f>
        <v>0</v>
      </c>
      <c r="U3000" s="2">
        <f>IFERROR(VLOOKUP(C3000,'PICADAS DE COBRAS'!$A$6:$C$4645,3,FALSE),0)</f>
        <v>0</v>
      </c>
      <c r="V3000">
        <f>IFERROR(VLOOKUP(C3000,'ZIKA VIRUS'!$A$5:$C$2399,3,FALSE),0)</f>
        <v>0</v>
      </c>
      <c r="W3000">
        <f>IFERROR(VLOOKUP(C3000,'FEBRE TIFÓIDE'!$A$5:$C$46,3,FALSE),0)</f>
        <v>0</v>
      </c>
      <c r="X3000">
        <f>IFERROR(VLOOKUP(C3000,HANTAVIROSE!$A$5:$C$153,3,FALSE),0)</f>
        <v>0</v>
      </c>
      <c r="Y3000">
        <f>IFERROR(VLOOKUP(C3000,MENINGITE!$A$5:$C$447,3,FALSE),0)</f>
        <v>0</v>
      </c>
      <c r="Z3000">
        <f>IFERROR(VLOOKUP(C3000,RAIVA!$A$5:$C$16,3,FALSE),0)</f>
        <v>0</v>
      </c>
    </row>
    <row r="3001" spans="1:26" x14ac:dyDescent="0.3">
      <c r="A3001" s="2" t="s">
        <v>3</v>
      </c>
      <c r="B3001" s="2" t="s">
        <v>110</v>
      </c>
      <c r="C3001" s="2">
        <v>521290</v>
      </c>
      <c r="D3001" s="2">
        <v>5212907</v>
      </c>
      <c r="E3001" s="2" t="s">
        <v>3</v>
      </c>
      <c r="F3001" s="2" t="s">
        <v>110</v>
      </c>
      <c r="G3001" s="2">
        <f>IFERROR(VLOOKUP(D3001,Coordenadas!$A$2:$D$5571,3,FALSE),0)</f>
        <v>-17.983000000000001</v>
      </c>
      <c r="H3001" s="2">
        <f>IFERROR(VLOOKUP(D3001,Coordenadas!$A$2:$D$5571,4,FALSE),0)</f>
        <v>-48.641500000000001</v>
      </c>
      <c r="I3001" s="2" t="s">
        <v>5327</v>
      </c>
      <c r="J3001" s="2">
        <v>2072</v>
      </c>
      <c r="K3001" s="2" t="s">
        <v>5332</v>
      </c>
      <c r="L3001" s="2">
        <f>IFERROR(VLOOKUP(C3001,BOTULISMO!$A$3:$C$19,3,FALSE),0)</f>
        <v>0</v>
      </c>
      <c r="M3001" s="2">
        <f>IFERROR(VLOOKUP(C3001,'LEISHMANIOSE VISCERAL'!$A$4:$C$454,3,FALSE),0)</f>
        <v>0</v>
      </c>
      <c r="N3001" s="2">
        <f>IFERROR(VLOOKUP(C3001,'LEISHMANIOSE TEGUMENTAR'!$A$4:$C$1681,3,FALSE),0)</f>
        <v>0</v>
      </c>
      <c r="O3001" s="2">
        <f>IFERROR(VLOOKUP(C3001,'FEBRE AMARELA'!$A$4:$C$38,3,FALSE),0)</f>
        <v>0</v>
      </c>
      <c r="P3001" s="2">
        <f>IFERROR(VLOOKUP(C3001,DENGUE!$A$5:$C$4097,3,FALSE),0)</f>
        <v>10</v>
      </c>
      <c r="Q3001" s="2">
        <f>IFERROR(VLOOKUP(C3001,'HEPATITE VIRAL'!$A$5:$C$3162,3,FALSE),0)</f>
        <v>0</v>
      </c>
      <c r="R3001" s="2">
        <f>IFERROR(VLOOKUP(C3001,'FEBRE MACULOSA'!$A$5:$C$181,3,FALSE),0)</f>
        <v>0</v>
      </c>
      <c r="S3001" s="2">
        <f>IFERROR(VLOOKUP(C3001,LEPTOSPIROSE!$A$5:$C$1176,3,FALSE),0)</f>
        <v>0</v>
      </c>
      <c r="T3001" s="2">
        <f>IFERROR(VLOOKUP(C3001,'DOENÇA DE CHAGAS'!$A$5:$C$100,3,FALSE),0)</f>
        <v>0</v>
      </c>
      <c r="U3001" s="2">
        <f>IFERROR(VLOOKUP(C3001,'PICADAS DE COBRAS'!$A$6:$C$4645,3,FALSE),0)</f>
        <v>1</v>
      </c>
      <c r="V3001">
        <f>IFERROR(VLOOKUP(C3001,'ZIKA VIRUS'!$A$5:$C$2399,3,FALSE),0)</f>
        <v>0</v>
      </c>
      <c r="W3001">
        <f>IFERROR(VLOOKUP(C3001,'FEBRE TIFÓIDE'!$A$5:$C$46,3,FALSE),0)</f>
        <v>0</v>
      </c>
      <c r="X3001">
        <f>IFERROR(VLOOKUP(C3001,HANTAVIROSE!$A$5:$C$153,3,FALSE),0)</f>
        <v>0</v>
      </c>
      <c r="Y3001">
        <f>IFERROR(VLOOKUP(C3001,MENINGITE!$A$5:$C$447,3,FALSE),0)</f>
        <v>0</v>
      </c>
      <c r="Z3001">
        <f>IFERROR(VLOOKUP(C3001,RAIVA!$A$5:$C$16,3,FALSE),0)</f>
        <v>0</v>
      </c>
    </row>
    <row r="3002" spans="1:26" x14ac:dyDescent="0.3">
      <c r="A3002" s="2" t="s">
        <v>3257</v>
      </c>
      <c r="B3002" s="2" t="s">
        <v>3409</v>
      </c>
      <c r="C3002" s="2">
        <v>292090</v>
      </c>
      <c r="D3002" s="2">
        <v>2920908</v>
      </c>
      <c r="E3002" s="2" t="s">
        <v>3257</v>
      </c>
      <c r="F3002" s="2" t="s">
        <v>3409</v>
      </c>
      <c r="G3002" s="2">
        <f>IFERROR(VLOOKUP(D3002,Coordenadas!$A$2:$D$5571,3,FALSE),0)</f>
        <v>-15.5542</v>
      </c>
      <c r="H3002" s="2">
        <f>IFERROR(VLOOKUP(D3002,Coordenadas!$A$2:$D$5571,4,FALSE),0)</f>
        <v>-39.301600000000001</v>
      </c>
      <c r="I3002" s="2" t="s">
        <v>5324</v>
      </c>
      <c r="J3002" s="2">
        <v>14640</v>
      </c>
      <c r="K3002" s="2" t="s">
        <v>5332</v>
      </c>
      <c r="L3002" s="2">
        <f>IFERROR(VLOOKUP(C3002,BOTULISMO!$A$3:$C$19,3,FALSE),0)</f>
        <v>0</v>
      </c>
      <c r="M3002" s="2">
        <f>IFERROR(VLOOKUP(C3002,'LEISHMANIOSE VISCERAL'!$A$4:$C$454,3,FALSE),0)</f>
        <v>0</v>
      </c>
      <c r="N3002" s="2">
        <f>IFERROR(VLOOKUP(C3002,'LEISHMANIOSE TEGUMENTAR'!$A$4:$C$1681,3,FALSE),0)</f>
        <v>3</v>
      </c>
      <c r="O3002" s="2">
        <f>IFERROR(VLOOKUP(C3002,'FEBRE AMARELA'!$A$4:$C$38,3,FALSE),0)</f>
        <v>0</v>
      </c>
      <c r="P3002" s="2">
        <f>IFERROR(VLOOKUP(C3002,DENGUE!$A$5:$C$4097,3,FALSE),0)</f>
        <v>35</v>
      </c>
      <c r="Q3002" s="2">
        <f>IFERROR(VLOOKUP(C3002,'HEPATITE VIRAL'!$A$5:$C$3162,3,FALSE),0)</f>
        <v>0</v>
      </c>
      <c r="R3002" s="2">
        <f>IFERROR(VLOOKUP(C3002,'FEBRE MACULOSA'!$A$5:$C$181,3,FALSE),0)</f>
        <v>0</v>
      </c>
      <c r="S3002" s="2">
        <f>IFERROR(VLOOKUP(C3002,LEPTOSPIROSE!$A$5:$C$1176,3,FALSE),0)</f>
        <v>0</v>
      </c>
      <c r="T3002" s="2">
        <f>IFERROR(VLOOKUP(C3002,'DOENÇA DE CHAGAS'!$A$5:$C$100,3,FALSE),0)</f>
        <v>0</v>
      </c>
      <c r="U3002" s="2">
        <f>IFERROR(VLOOKUP(C3002,'PICADAS DE COBRAS'!$A$6:$C$4645,3,FALSE),0)</f>
        <v>1</v>
      </c>
      <c r="V3002">
        <f>IFERROR(VLOOKUP(C3002,'ZIKA VIRUS'!$A$5:$C$2399,3,FALSE),0)</f>
        <v>12</v>
      </c>
      <c r="W3002">
        <f>IFERROR(VLOOKUP(C3002,'FEBRE TIFÓIDE'!$A$5:$C$46,3,FALSE),0)</f>
        <v>0</v>
      </c>
      <c r="X3002">
        <f>IFERROR(VLOOKUP(C3002,HANTAVIROSE!$A$5:$C$153,3,FALSE),0)</f>
        <v>0</v>
      </c>
      <c r="Y3002">
        <f>IFERROR(VLOOKUP(C3002,MENINGITE!$A$5:$C$447,3,FALSE),0)</f>
        <v>0</v>
      </c>
      <c r="Z3002">
        <f>IFERROR(VLOOKUP(C3002,RAIVA!$A$5:$C$16,3,FALSE),0)</f>
        <v>0</v>
      </c>
    </row>
    <row r="3003" spans="1:26" x14ac:dyDescent="0.3">
      <c r="A3003" s="2" t="s">
        <v>4319</v>
      </c>
      <c r="B3003" s="2" t="s">
        <v>4388</v>
      </c>
      <c r="C3003" s="2">
        <v>230800</v>
      </c>
      <c r="D3003" s="2">
        <v>2308005</v>
      </c>
      <c r="E3003" s="2" t="s">
        <v>4319</v>
      </c>
      <c r="F3003" s="2" t="s">
        <v>4388</v>
      </c>
      <c r="G3003" s="2">
        <f>IFERROR(VLOOKUP(D3003,Coordenadas!$A$2:$D$5571,3,FALSE),0)</f>
        <v>-3.5236399999999999</v>
      </c>
      <c r="H3003" s="2">
        <f>IFERROR(VLOOKUP(D3003,Coordenadas!$A$2:$D$5571,4,FALSE),0)</f>
        <v>-40.342300000000002</v>
      </c>
      <c r="I3003" s="2" t="s">
        <v>5324</v>
      </c>
      <c r="J3003" s="2">
        <v>35191</v>
      </c>
      <c r="K3003" s="2" t="s">
        <v>5330</v>
      </c>
      <c r="L3003" s="2">
        <f>IFERROR(VLOOKUP(C3003,BOTULISMO!$A$3:$C$19,3,FALSE),0)</f>
        <v>0</v>
      </c>
      <c r="M3003" s="2">
        <f>IFERROR(VLOOKUP(C3003,'LEISHMANIOSE VISCERAL'!$A$4:$C$454,3,FALSE),0)</f>
        <v>1</v>
      </c>
      <c r="N3003" s="2">
        <f>IFERROR(VLOOKUP(C3003,'LEISHMANIOSE TEGUMENTAR'!$A$4:$C$1681,3,FALSE),0)</f>
        <v>14</v>
      </c>
      <c r="O3003" s="2">
        <f>IFERROR(VLOOKUP(C3003,'FEBRE AMARELA'!$A$4:$C$38,3,FALSE),0)</f>
        <v>0</v>
      </c>
      <c r="P3003" s="2">
        <f>IFERROR(VLOOKUP(C3003,DENGUE!$A$5:$C$4097,3,FALSE),0)</f>
        <v>10</v>
      </c>
      <c r="Q3003" s="2">
        <f>IFERROR(VLOOKUP(C3003,'HEPATITE VIRAL'!$A$5:$C$3162,3,FALSE),0)</f>
        <v>0</v>
      </c>
      <c r="R3003" s="2">
        <f>IFERROR(VLOOKUP(C3003,'FEBRE MACULOSA'!$A$5:$C$181,3,FALSE),0)</f>
        <v>0</v>
      </c>
      <c r="S3003" s="2">
        <f>IFERROR(VLOOKUP(C3003,LEPTOSPIROSE!$A$5:$C$1176,3,FALSE),0)</f>
        <v>0</v>
      </c>
      <c r="T3003" s="2">
        <f>IFERROR(VLOOKUP(C3003,'DOENÇA DE CHAGAS'!$A$5:$C$100,3,FALSE),0)</f>
        <v>0</v>
      </c>
      <c r="U3003" s="2">
        <f>IFERROR(VLOOKUP(C3003,'PICADAS DE COBRAS'!$A$6:$C$4645,3,FALSE),0)</f>
        <v>21</v>
      </c>
      <c r="V3003">
        <f>IFERROR(VLOOKUP(C3003,'ZIKA VIRUS'!$A$5:$C$2399,3,FALSE),0)</f>
        <v>4</v>
      </c>
      <c r="W3003">
        <f>IFERROR(VLOOKUP(C3003,'FEBRE TIFÓIDE'!$A$5:$C$46,3,FALSE),0)</f>
        <v>0</v>
      </c>
      <c r="X3003">
        <f>IFERROR(VLOOKUP(C3003,HANTAVIROSE!$A$5:$C$153,3,FALSE),0)</f>
        <v>0</v>
      </c>
      <c r="Y3003">
        <f>IFERROR(VLOOKUP(C3003,MENINGITE!$A$5:$C$447,3,FALSE),0)</f>
        <v>0</v>
      </c>
      <c r="Z3003">
        <f>IFERROR(VLOOKUP(C3003,RAIVA!$A$5:$C$16,3,FALSE),0)</f>
        <v>0</v>
      </c>
    </row>
    <row r="3004" spans="1:26" x14ac:dyDescent="0.3">
      <c r="A3004" s="2" t="s">
        <v>4490</v>
      </c>
      <c r="B3004" s="2" t="s">
        <v>4584</v>
      </c>
      <c r="C3004" s="2">
        <v>220605</v>
      </c>
      <c r="D3004" s="2">
        <v>2206050</v>
      </c>
      <c r="E3004" s="2" t="s">
        <v>4490</v>
      </c>
      <c r="F3004" s="2" t="s">
        <v>4584</v>
      </c>
      <c r="G3004" s="2">
        <f>IFERROR(VLOOKUP(D3004,Coordenadas!$A$2:$D$5571,3,FALSE),0)</f>
        <v>-7.4746899999999998</v>
      </c>
      <c r="H3004" s="2">
        <f>IFERROR(VLOOKUP(D3004,Coordenadas!$A$2:$D$5571,4,FALSE),0)</f>
        <v>-41.110300000000002</v>
      </c>
      <c r="I3004" s="2" t="s">
        <v>5324</v>
      </c>
      <c r="J3004" s="2">
        <v>6220</v>
      </c>
      <c r="K3004" s="2" t="s">
        <v>5332</v>
      </c>
      <c r="L3004" s="2">
        <f>IFERROR(VLOOKUP(C3004,BOTULISMO!$A$3:$C$19,3,FALSE),0)</f>
        <v>0</v>
      </c>
      <c r="M3004" s="2">
        <f>IFERROR(VLOOKUP(C3004,'LEISHMANIOSE VISCERAL'!$A$4:$C$454,3,FALSE),0)</f>
        <v>0</v>
      </c>
      <c r="N3004" s="2">
        <f>IFERROR(VLOOKUP(C3004,'LEISHMANIOSE TEGUMENTAR'!$A$4:$C$1681,3,FALSE),0)</f>
        <v>0</v>
      </c>
      <c r="O3004" s="2">
        <f>IFERROR(VLOOKUP(C3004,'FEBRE AMARELA'!$A$4:$C$38,3,FALSE),0)</f>
        <v>0</v>
      </c>
      <c r="P3004" s="2">
        <f>IFERROR(VLOOKUP(C3004,DENGUE!$A$5:$C$4097,3,FALSE),0)</f>
        <v>0</v>
      </c>
      <c r="Q3004" s="2">
        <f>IFERROR(VLOOKUP(C3004,'HEPATITE VIRAL'!$A$5:$C$3162,3,FALSE),0)</f>
        <v>0</v>
      </c>
      <c r="R3004" s="2">
        <f>IFERROR(VLOOKUP(C3004,'FEBRE MACULOSA'!$A$5:$C$181,3,FALSE),0)</f>
        <v>0</v>
      </c>
      <c r="S3004" s="2">
        <f>IFERROR(VLOOKUP(C3004,LEPTOSPIROSE!$A$5:$C$1176,3,FALSE),0)</f>
        <v>0</v>
      </c>
      <c r="T3004" s="2">
        <f>IFERROR(VLOOKUP(C3004,'DOENÇA DE CHAGAS'!$A$5:$C$100,3,FALSE),0)</f>
        <v>0</v>
      </c>
      <c r="U3004" s="2">
        <f>IFERROR(VLOOKUP(C3004,'PICADAS DE COBRAS'!$A$6:$C$4645,3,FALSE),0)</f>
        <v>0</v>
      </c>
      <c r="V3004">
        <f>IFERROR(VLOOKUP(C3004,'ZIKA VIRUS'!$A$5:$C$2399,3,FALSE),0)</f>
        <v>0</v>
      </c>
      <c r="W3004">
        <f>IFERROR(VLOOKUP(C3004,'FEBRE TIFÓIDE'!$A$5:$C$46,3,FALSE),0)</f>
        <v>0</v>
      </c>
      <c r="X3004">
        <f>IFERROR(VLOOKUP(C3004,HANTAVIROSE!$A$5:$C$153,3,FALSE),0)</f>
        <v>0</v>
      </c>
      <c r="Y3004">
        <f>IFERROR(VLOOKUP(C3004,MENINGITE!$A$5:$C$447,3,FALSE),0)</f>
        <v>0</v>
      </c>
      <c r="Z3004">
        <f>IFERROR(VLOOKUP(C3004,RAIVA!$A$5:$C$16,3,FALSE),0)</f>
        <v>0</v>
      </c>
    </row>
    <row r="3005" spans="1:26" x14ac:dyDescent="0.3">
      <c r="A3005" s="2" t="s">
        <v>3988</v>
      </c>
      <c r="B3005" s="2" t="s">
        <v>1097</v>
      </c>
      <c r="C3005" s="2">
        <v>250920</v>
      </c>
      <c r="D3005" s="2">
        <v>2509206</v>
      </c>
      <c r="E3005" s="2" t="s">
        <v>3988</v>
      </c>
      <c r="F3005" s="2" t="s">
        <v>1097</v>
      </c>
      <c r="G3005" s="2">
        <f>IFERROR(VLOOKUP(D3005,Coordenadas!$A$2:$D$5571,3,FALSE),0)</f>
        <v>-7.1899499999999996</v>
      </c>
      <c r="H3005" s="2">
        <f>IFERROR(VLOOKUP(D3005,Coordenadas!$A$2:$D$5571,4,FALSE),0)</f>
        <v>-35.784799999999997</v>
      </c>
      <c r="I3005" s="2" t="s">
        <v>5324</v>
      </c>
      <c r="J3005" s="2">
        <v>12902</v>
      </c>
      <c r="K3005" s="2" t="s">
        <v>5332</v>
      </c>
      <c r="L3005" s="2">
        <f>IFERROR(VLOOKUP(C3005,BOTULISMO!$A$3:$C$19,3,FALSE),0)</f>
        <v>0</v>
      </c>
      <c r="M3005" s="2">
        <f>IFERROR(VLOOKUP(C3005,'LEISHMANIOSE VISCERAL'!$A$4:$C$454,3,FALSE),0)</f>
        <v>0</v>
      </c>
      <c r="N3005" s="2">
        <f>IFERROR(VLOOKUP(C3005,'LEISHMANIOSE TEGUMENTAR'!$A$4:$C$1681,3,FALSE),0)</f>
        <v>0</v>
      </c>
      <c r="O3005" s="2">
        <f>IFERROR(VLOOKUP(C3005,'FEBRE AMARELA'!$A$4:$C$38,3,FALSE),0)</f>
        <v>0</v>
      </c>
      <c r="P3005" s="2">
        <f>IFERROR(VLOOKUP(C3005,DENGUE!$A$5:$C$4097,3,FALSE),0)</f>
        <v>0</v>
      </c>
      <c r="Q3005" s="2">
        <f>IFERROR(VLOOKUP(C3005,'HEPATITE VIRAL'!$A$5:$C$3162,3,FALSE),0)</f>
        <v>0</v>
      </c>
      <c r="R3005" s="2">
        <f>IFERROR(VLOOKUP(C3005,'FEBRE MACULOSA'!$A$5:$C$181,3,FALSE),0)</f>
        <v>0</v>
      </c>
      <c r="S3005" s="2">
        <f>IFERROR(VLOOKUP(C3005,LEPTOSPIROSE!$A$5:$C$1176,3,FALSE),0)</f>
        <v>0</v>
      </c>
      <c r="T3005" s="2">
        <f>IFERROR(VLOOKUP(C3005,'DOENÇA DE CHAGAS'!$A$5:$C$100,3,FALSE),0)</f>
        <v>0</v>
      </c>
      <c r="U3005" s="2">
        <f>IFERROR(VLOOKUP(C3005,'PICADAS DE COBRAS'!$A$6:$C$4645,3,FALSE),0)</f>
        <v>0</v>
      </c>
      <c r="V3005">
        <f>IFERROR(VLOOKUP(C3005,'ZIKA VIRUS'!$A$5:$C$2399,3,FALSE),0)</f>
        <v>9</v>
      </c>
      <c r="W3005">
        <f>IFERROR(VLOOKUP(C3005,'FEBRE TIFÓIDE'!$A$5:$C$46,3,FALSE),0)</f>
        <v>0</v>
      </c>
      <c r="X3005">
        <f>IFERROR(VLOOKUP(C3005,HANTAVIROSE!$A$5:$C$153,3,FALSE),0)</f>
        <v>0</v>
      </c>
      <c r="Y3005">
        <f>IFERROR(VLOOKUP(C3005,MENINGITE!$A$5:$C$447,3,FALSE),0)</f>
        <v>0</v>
      </c>
      <c r="Z3005">
        <f>IFERROR(VLOOKUP(C3005,RAIVA!$A$5:$C$16,3,FALSE),0)</f>
        <v>0</v>
      </c>
    </row>
    <row r="3006" spans="1:26" x14ac:dyDescent="0.3">
      <c r="A3006" s="2" t="s">
        <v>967</v>
      </c>
      <c r="B3006" s="2" t="s">
        <v>1097</v>
      </c>
      <c r="C3006" s="2">
        <v>421060</v>
      </c>
      <c r="D3006" s="2">
        <v>4210605</v>
      </c>
      <c r="E3006" s="2" t="s">
        <v>967</v>
      </c>
      <c r="F3006" s="2" t="s">
        <v>1097</v>
      </c>
      <c r="G3006" s="2">
        <f>IFERROR(VLOOKUP(D3006,Coordenadas!$A$2:$D$5571,3,FALSE),0)</f>
        <v>-26.610900000000001</v>
      </c>
      <c r="H3006" s="2">
        <f>IFERROR(VLOOKUP(D3006,Coordenadas!$A$2:$D$5571,4,FALSE),0)</f>
        <v>-49.005400000000002</v>
      </c>
      <c r="I3006" s="2" t="s">
        <v>5326</v>
      </c>
      <c r="J3006" s="2">
        <v>14674</v>
      </c>
      <c r="K3006" s="2" t="s">
        <v>5332</v>
      </c>
      <c r="L3006" s="2">
        <f>IFERROR(VLOOKUP(C3006,BOTULISMO!$A$3:$C$19,3,FALSE),0)</f>
        <v>0</v>
      </c>
      <c r="M3006" s="2">
        <f>IFERROR(VLOOKUP(C3006,'LEISHMANIOSE VISCERAL'!$A$4:$C$454,3,FALSE),0)</f>
        <v>0</v>
      </c>
      <c r="N3006" s="2">
        <f>IFERROR(VLOOKUP(C3006,'LEISHMANIOSE TEGUMENTAR'!$A$4:$C$1681,3,FALSE),0)</f>
        <v>0</v>
      </c>
      <c r="O3006" s="2">
        <f>IFERROR(VLOOKUP(C3006,'FEBRE AMARELA'!$A$4:$C$38,3,FALSE),0)</f>
        <v>0</v>
      </c>
      <c r="P3006" s="2">
        <f>IFERROR(VLOOKUP(C3006,DENGUE!$A$5:$C$4097,3,FALSE),0)</f>
        <v>1</v>
      </c>
      <c r="Q3006" s="2">
        <f>IFERROR(VLOOKUP(C3006,'HEPATITE VIRAL'!$A$5:$C$3162,3,FALSE),0)</f>
        <v>14</v>
      </c>
      <c r="R3006" s="2">
        <f>IFERROR(VLOOKUP(C3006,'FEBRE MACULOSA'!$A$5:$C$181,3,FALSE),0)</f>
        <v>2</v>
      </c>
      <c r="S3006" s="2">
        <f>IFERROR(VLOOKUP(C3006,LEPTOSPIROSE!$A$5:$C$1176,3,FALSE),0)</f>
        <v>7</v>
      </c>
      <c r="T3006" s="2">
        <f>IFERROR(VLOOKUP(C3006,'DOENÇA DE CHAGAS'!$A$5:$C$100,3,FALSE),0)</f>
        <v>0</v>
      </c>
      <c r="U3006" s="2">
        <f>IFERROR(VLOOKUP(C3006,'PICADAS DE COBRAS'!$A$6:$C$4645,3,FALSE),0)</f>
        <v>41</v>
      </c>
      <c r="V3006">
        <f>IFERROR(VLOOKUP(C3006,'ZIKA VIRUS'!$A$5:$C$2399,3,FALSE),0)</f>
        <v>1</v>
      </c>
      <c r="W3006">
        <f>IFERROR(VLOOKUP(C3006,'FEBRE TIFÓIDE'!$A$5:$C$46,3,FALSE),0)</f>
        <v>0</v>
      </c>
      <c r="X3006">
        <f>IFERROR(VLOOKUP(C3006,HANTAVIROSE!$A$5:$C$153,3,FALSE),0)</f>
        <v>0</v>
      </c>
      <c r="Y3006">
        <f>IFERROR(VLOOKUP(C3006,MENINGITE!$A$5:$C$447,3,FALSE),0)</f>
        <v>0</v>
      </c>
      <c r="Z3006">
        <f>IFERROR(VLOOKUP(C3006,RAIVA!$A$5:$C$16,3,FALSE),0)</f>
        <v>0</v>
      </c>
    </row>
    <row r="3007" spans="1:26" x14ac:dyDescent="0.3">
      <c r="A3007" s="2" t="s">
        <v>470</v>
      </c>
      <c r="B3007" s="2" t="s">
        <v>717</v>
      </c>
      <c r="C3007" s="2">
        <v>431210</v>
      </c>
      <c r="D3007" s="2">
        <v>4312104</v>
      </c>
      <c r="E3007" s="2" t="s">
        <v>470</v>
      </c>
      <c r="F3007" s="2" t="s">
        <v>717</v>
      </c>
      <c r="G3007" s="2">
        <f>IFERROR(VLOOKUP(D3007,Coordenadas!$A$2:$D$5571,3,FALSE),0)</f>
        <v>-29.564900000000002</v>
      </c>
      <c r="H3007" s="2">
        <f>IFERROR(VLOOKUP(D3007,Coordenadas!$A$2:$D$5571,4,FALSE),0)</f>
        <v>-54.464100000000002</v>
      </c>
      <c r="I3007" s="2" t="s">
        <v>5326</v>
      </c>
      <c r="J3007" s="2">
        <v>5111</v>
      </c>
      <c r="K3007" s="2" t="s">
        <v>5332</v>
      </c>
      <c r="L3007" s="2">
        <f>IFERROR(VLOOKUP(C3007,BOTULISMO!$A$3:$C$19,3,FALSE),0)</f>
        <v>0</v>
      </c>
      <c r="M3007" s="2">
        <f>IFERROR(VLOOKUP(C3007,'LEISHMANIOSE VISCERAL'!$A$4:$C$454,3,FALSE),0)</f>
        <v>0</v>
      </c>
      <c r="N3007" s="2">
        <f>IFERROR(VLOOKUP(C3007,'LEISHMANIOSE TEGUMENTAR'!$A$4:$C$1681,3,FALSE),0)</f>
        <v>0</v>
      </c>
      <c r="O3007" s="2">
        <f>IFERROR(VLOOKUP(C3007,'FEBRE AMARELA'!$A$4:$C$38,3,FALSE),0)</f>
        <v>0</v>
      </c>
      <c r="P3007" s="2">
        <f>IFERROR(VLOOKUP(C3007,DENGUE!$A$5:$C$4097,3,FALSE),0)</f>
        <v>0</v>
      </c>
      <c r="Q3007" s="2">
        <f>IFERROR(VLOOKUP(C3007,'HEPATITE VIRAL'!$A$5:$C$3162,3,FALSE),0)</f>
        <v>0</v>
      </c>
      <c r="R3007" s="2">
        <f>IFERROR(VLOOKUP(C3007,'FEBRE MACULOSA'!$A$5:$C$181,3,FALSE),0)</f>
        <v>0</v>
      </c>
      <c r="S3007" s="2">
        <f>IFERROR(VLOOKUP(C3007,LEPTOSPIROSE!$A$5:$C$1176,3,FALSE),0)</f>
        <v>0</v>
      </c>
      <c r="T3007" s="2">
        <f>IFERROR(VLOOKUP(C3007,'DOENÇA DE CHAGAS'!$A$5:$C$100,3,FALSE),0)</f>
        <v>0</v>
      </c>
      <c r="U3007" s="2">
        <f>IFERROR(VLOOKUP(C3007,'PICADAS DE COBRAS'!$A$6:$C$4645,3,FALSE),0)</f>
        <v>0</v>
      </c>
      <c r="V3007">
        <f>IFERROR(VLOOKUP(C3007,'ZIKA VIRUS'!$A$5:$C$2399,3,FALSE),0)</f>
        <v>0</v>
      </c>
      <c r="W3007">
        <f>IFERROR(VLOOKUP(C3007,'FEBRE TIFÓIDE'!$A$5:$C$46,3,FALSE),0)</f>
        <v>0</v>
      </c>
      <c r="X3007">
        <f>IFERROR(VLOOKUP(C3007,HANTAVIROSE!$A$5:$C$153,3,FALSE),0)</f>
        <v>0</v>
      </c>
      <c r="Y3007">
        <f>IFERROR(VLOOKUP(C3007,MENINGITE!$A$5:$C$447,3,FALSE),0)</f>
        <v>0</v>
      </c>
      <c r="Z3007">
        <f>IFERROR(VLOOKUP(C3007,RAIVA!$A$5:$C$16,3,FALSE),0)</f>
        <v>0</v>
      </c>
    </row>
    <row r="3008" spans="1:26" x14ac:dyDescent="0.3">
      <c r="A3008" s="2" t="s">
        <v>3257</v>
      </c>
      <c r="B3008" s="2" t="s">
        <v>3408</v>
      </c>
      <c r="C3008" s="2">
        <v>292100</v>
      </c>
      <c r="D3008" s="2">
        <v>2921005</v>
      </c>
      <c r="E3008" s="2" t="s">
        <v>3257</v>
      </c>
      <c r="F3008" s="2" t="s">
        <v>3408</v>
      </c>
      <c r="G3008" s="2">
        <f>IFERROR(VLOOKUP(D3008,Coordenadas!$A$2:$D$5571,3,FALSE),0)</f>
        <v>-12.5307</v>
      </c>
      <c r="H3008" s="2">
        <f>IFERROR(VLOOKUP(D3008,Coordenadas!$A$2:$D$5571,4,FALSE),0)</f>
        <v>-38.300899999999999</v>
      </c>
      <c r="I3008" s="2" t="s">
        <v>5324</v>
      </c>
      <c r="J3008" s="2">
        <v>40183</v>
      </c>
      <c r="K3008" s="2" t="s">
        <v>5330</v>
      </c>
      <c r="L3008" s="2">
        <f>IFERROR(VLOOKUP(C3008,BOTULISMO!$A$3:$C$19,3,FALSE),0)</f>
        <v>0</v>
      </c>
      <c r="M3008" s="2">
        <f>IFERROR(VLOOKUP(C3008,'LEISHMANIOSE VISCERAL'!$A$4:$C$454,3,FALSE),0)</f>
        <v>0</v>
      </c>
      <c r="N3008" s="2">
        <f>IFERROR(VLOOKUP(C3008,'LEISHMANIOSE TEGUMENTAR'!$A$4:$C$1681,3,FALSE),0)</f>
        <v>0</v>
      </c>
      <c r="O3008" s="2">
        <f>IFERROR(VLOOKUP(C3008,'FEBRE AMARELA'!$A$4:$C$38,3,FALSE),0)</f>
        <v>0</v>
      </c>
      <c r="P3008" s="2">
        <f>IFERROR(VLOOKUP(C3008,DENGUE!$A$5:$C$4097,3,FALSE),0)</f>
        <v>22</v>
      </c>
      <c r="Q3008" s="2">
        <f>IFERROR(VLOOKUP(C3008,'HEPATITE VIRAL'!$A$5:$C$3162,3,FALSE),0)</f>
        <v>11</v>
      </c>
      <c r="R3008" s="2">
        <f>IFERROR(VLOOKUP(C3008,'FEBRE MACULOSA'!$A$5:$C$181,3,FALSE),0)</f>
        <v>0</v>
      </c>
      <c r="S3008" s="2">
        <f>IFERROR(VLOOKUP(C3008,LEPTOSPIROSE!$A$5:$C$1176,3,FALSE),0)</f>
        <v>0</v>
      </c>
      <c r="T3008" s="2">
        <f>IFERROR(VLOOKUP(C3008,'DOENÇA DE CHAGAS'!$A$5:$C$100,3,FALSE),0)</f>
        <v>0</v>
      </c>
      <c r="U3008" s="2">
        <f>IFERROR(VLOOKUP(C3008,'PICADAS DE COBRAS'!$A$6:$C$4645,3,FALSE),0)</f>
        <v>6</v>
      </c>
      <c r="V3008">
        <f>IFERROR(VLOOKUP(C3008,'ZIKA VIRUS'!$A$5:$C$2399,3,FALSE),0)</f>
        <v>14</v>
      </c>
      <c r="W3008">
        <f>IFERROR(VLOOKUP(C3008,'FEBRE TIFÓIDE'!$A$5:$C$46,3,FALSE),0)</f>
        <v>0</v>
      </c>
      <c r="X3008">
        <f>IFERROR(VLOOKUP(C3008,HANTAVIROSE!$A$5:$C$153,3,FALSE),0)</f>
        <v>0</v>
      </c>
      <c r="Y3008">
        <f>IFERROR(VLOOKUP(C3008,MENINGITE!$A$5:$C$447,3,FALSE),0)</f>
        <v>0</v>
      </c>
      <c r="Z3008">
        <f>IFERROR(VLOOKUP(C3008,RAIVA!$A$5:$C$16,3,FALSE),0)</f>
        <v>0</v>
      </c>
    </row>
    <row r="3009" spans="1:26" x14ac:dyDescent="0.3">
      <c r="A3009" s="2" t="s">
        <v>3723</v>
      </c>
      <c r="B3009" s="2" t="s">
        <v>3767</v>
      </c>
      <c r="C3009" s="2">
        <v>270500</v>
      </c>
      <c r="D3009" s="2">
        <v>2705002</v>
      </c>
      <c r="E3009" s="2" t="s">
        <v>3723</v>
      </c>
      <c r="F3009" s="2" t="s">
        <v>3767</v>
      </c>
      <c r="G3009" s="2">
        <f>IFERROR(VLOOKUP(D3009,Coordenadas!$A$2:$D$5571,3,FALSE),0)</f>
        <v>-9.1182400000000001</v>
      </c>
      <c r="H3009" s="2">
        <f>IFERROR(VLOOKUP(D3009,Coordenadas!$A$2:$D$5571,4,FALSE),0)</f>
        <v>-37.732300000000002</v>
      </c>
      <c r="I3009" s="2" t="s">
        <v>5324</v>
      </c>
      <c r="J3009" s="2">
        <v>24698</v>
      </c>
      <c r="K3009" s="2" t="s">
        <v>5330</v>
      </c>
      <c r="L3009" s="2">
        <f>IFERROR(VLOOKUP(C3009,BOTULISMO!$A$3:$C$19,3,FALSE),0)</f>
        <v>0</v>
      </c>
      <c r="M3009" s="2">
        <f>IFERROR(VLOOKUP(C3009,'LEISHMANIOSE VISCERAL'!$A$4:$C$454,3,FALSE),0)</f>
        <v>0</v>
      </c>
      <c r="N3009" s="2">
        <f>IFERROR(VLOOKUP(C3009,'LEISHMANIOSE TEGUMENTAR'!$A$4:$C$1681,3,FALSE),0)</f>
        <v>0</v>
      </c>
      <c r="O3009" s="2">
        <f>IFERROR(VLOOKUP(C3009,'FEBRE AMARELA'!$A$4:$C$38,3,FALSE),0)</f>
        <v>0</v>
      </c>
      <c r="P3009" s="2">
        <f>IFERROR(VLOOKUP(C3009,DENGUE!$A$5:$C$4097,3,FALSE),0)</f>
        <v>5</v>
      </c>
      <c r="Q3009" s="2">
        <f>IFERROR(VLOOKUP(C3009,'HEPATITE VIRAL'!$A$5:$C$3162,3,FALSE),0)</f>
        <v>4</v>
      </c>
      <c r="R3009" s="2">
        <f>IFERROR(VLOOKUP(C3009,'FEBRE MACULOSA'!$A$5:$C$181,3,FALSE),0)</f>
        <v>0</v>
      </c>
      <c r="S3009" s="2">
        <f>IFERROR(VLOOKUP(C3009,LEPTOSPIROSE!$A$5:$C$1176,3,FALSE),0)</f>
        <v>0</v>
      </c>
      <c r="T3009" s="2">
        <f>IFERROR(VLOOKUP(C3009,'DOENÇA DE CHAGAS'!$A$5:$C$100,3,FALSE),0)</f>
        <v>0</v>
      </c>
      <c r="U3009" s="2">
        <f>IFERROR(VLOOKUP(C3009,'PICADAS DE COBRAS'!$A$6:$C$4645,3,FALSE),0)</f>
        <v>25</v>
      </c>
      <c r="V3009">
        <f>IFERROR(VLOOKUP(C3009,'ZIKA VIRUS'!$A$5:$C$2399,3,FALSE),0)</f>
        <v>11</v>
      </c>
      <c r="W3009">
        <f>IFERROR(VLOOKUP(C3009,'FEBRE TIFÓIDE'!$A$5:$C$46,3,FALSE),0)</f>
        <v>0</v>
      </c>
      <c r="X3009">
        <f>IFERROR(VLOOKUP(C3009,HANTAVIROSE!$A$5:$C$153,3,FALSE),0)</f>
        <v>0</v>
      </c>
      <c r="Y3009">
        <f>IFERROR(VLOOKUP(C3009,MENINGITE!$A$5:$C$447,3,FALSE),0)</f>
        <v>0</v>
      </c>
      <c r="Z3009">
        <f>IFERROR(VLOOKUP(C3009,RAIVA!$A$5:$C$16,3,FALSE),0)</f>
        <v>0</v>
      </c>
    </row>
    <row r="3010" spans="1:26" x14ac:dyDescent="0.3">
      <c r="A3010" s="2" t="s">
        <v>4704</v>
      </c>
      <c r="B3010" s="2" t="s">
        <v>4794</v>
      </c>
      <c r="C3010" s="2">
        <v>210640</v>
      </c>
      <c r="D3010" s="2">
        <v>2106409</v>
      </c>
      <c r="E3010" s="2" t="s">
        <v>4704</v>
      </c>
      <c r="F3010" s="2" t="s">
        <v>4794</v>
      </c>
      <c r="G3010" s="2">
        <f>IFERROR(VLOOKUP(D3010,Coordenadas!$A$2:$D$5571,3,FALSE),0)</f>
        <v>-3.6203500000000002</v>
      </c>
      <c r="H3010" s="2">
        <f>IFERROR(VLOOKUP(D3010,Coordenadas!$A$2:$D$5571,4,FALSE),0)</f>
        <v>-43.111199999999997</v>
      </c>
      <c r="I3010" s="2" t="s">
        <v>5324</v>
      </c>
      <c r="J3010" s="2">
        <v>15150</v>
      </c>
      <c r="K3010" s="2" t="s">
        <v>5332</v>
      </c>
      <c r="L3010" s="2">
        <f>IFERROR(VLOOKUP(C3010,BOTULISMO!$A$3:$C$19,3,FALSE),0)</f>
        <v>0</v>
      </c>
      <c r="M3010" s="2">
        <f>IFERROR(VLOOKUP(C3010,'LEISHMANIOSE VISCERAL'!$A$4:$C$454,3,FALSE),0)</f>
        <v>0</v>
      </c>
      <c r="N3010" s="2">
        <f>IFERROR(VLOOKUP(C3010,'LEISHMANIOSE TEGUMENTAR'!$A$4:$C$1681,3,FALSE),0)</f>
        <v>14</v>
      </c>
      <c r="O3010" s="2">
        <f>IFERROR(VLOOKUP(C3010,'FEBRE AMARELA'!$A$4:$C$38,3,FALSE),0)</f>
        <v>0</v>
      </c>
      <c r="P3010" s="2">
        <f>IFERROR(VLOOKUP(C3010,DENGUE!$A$5:$C$4097,3,FALSE),0)</f>
        <v>0</v>
      </c>
      <c r="Q3010" s="2">
        <f>IFERROR(VLOOKUP(C3010,'HEPATITE VIRAL'!$A$5:$C$3162,3,FALSE),0)</f>
        <v>0</v>
      </c>
      <c r="R3010" s="2">
        <f>IFERROR(VLOOKUP(C3010,'FEBRE MACULOSA'!$A$5:$C$181,3,FALSE),0)</f>
        <v>0</v>
      </c>
      <c r="S3010" s="2">
        <f>IFERROR(VLOOKUP(C3010,LEPTOSPIROSE!$A$5:$C$1176,3,FALSE),0)</f>
        <v>0</v>
      </c>
      <c r="T3010" s="2">
        <f>IFERROR(VLOOKUP(C3010,'DOENÇA DE CHAGAS'!$A$5:$C$100,3,FALSE),0)</f>
        <v>0</v>
      </c>
      <c r="U3010" s="2">
        <f>IFERROR(VLOOKUP(C3010,'PICADAS DE COBRAS'!$A$6:$C$4645,3,FALSE),0)</f>
        <v>2</v>
      </c>
      <c r="V3010">
        <f>IFERROR(VLOOKUP(C3010,'ZIKA VIRUS'!$A$5:$C$2399,3,FALSE),0)</f>
        <v>4</v>
      </c>
      <c r="W3010">
        <f>IFERROR(VLOOKUP(C3010,'FEBRE TIFÓIDE'!$A$5:$C$46,3,FALSE),0)</f>
        <v>0</v>
      </c>
      <c r="X3010">
        <f>IFERROR(VLOOKUP(C3010,HANTAVIROSE!$A$5:$C$153,3,FALSE),0)</f>
        <v>0</v>
      </c>
      <c r="Y3010">
        <f>IFERROR(VLOOKUP(C3010,MENINGITE!$A$5:$C$447,3,FALSE),0)</f>
        <v>0</v>
      </c>
      <c r="Z3010">
        <f>IFERROR(VLOOKUP(C3010,RAIVA!$A$5:$C$16,3,FALSE),0)</f>
        <v>0</v>
      </c>
    </row>
    <row r="3011" spans="1:26" x14ac:dyDescent="0.3">
      <c r="A3011" s="2" t="s">
        <v>2425</v>
      </c>
      <c r="B3011" s="2" t="s">
        <v>2800</v>
      </c>
      <c r="C3011" s="2">
        <v>314055</v>
      </c>
      <c r="D3011" s="2">
        <v>3140555</v>
      </c>
      <c r="E3011" s="2" t="s">
        <v>2425</v>
      </c>
      <c r="F3011" s="2" t="s">
        <v>2800</v>
      </c>
      <c r="G3011" s="2">
        <f>IFERROR(VLOOKUP(D3011,Coordenadas!$A$2:$D$5571,3,FALSE),0)</f>
        <v>-15.6869</v>
      </c>
      <c r="H3011" s="2">
        <f>IFERROR(VLOOKUP(D3011,Coordenadas!$A$2:$D$5571,4,FALSE),0)</f>
        <v>-40.736600000000003</v>
      </c>
      <c r="I3011" s="2" t="s">
        <v>5325</v>
      </c>
      <c r="J3011" s="2">
        <v>7874</v>
      </c>
      <c r="K3011" s="2" t="s">
        <v>5332</v>
      </c>
      <c r="L3011" s="2">
        <f>IFERROR(VLOOKUP(C3011,BOTULISMO!$A$3:$C$19,3,FALSE),0)</f>
        <v>0</v>
      </c>
      <c r="M3011" s="2">
        <f>IFERROR(VLOOKUP(C3011,'LEISHMANIOSE VISCERAL'!$A$4:$C$454,3,FALSE),0)</f>
        <v>0</v>
      </c>
      <c r="N3011" s="2">
        <f>IFERROR(VLOOKUP(C3011,'LEISHMANIOSE TEGUMENTAR'!$A$4:$C$1681,3,FALSE),0)</f>
        <v>6</v>
      </c>
      <c r="O3011" s="2">
        <f>IFERROR(VLOOKUP(C3011,'FEBRE AMARELA'!$A$4:$C$38,3,FALSE),0)</f>
        <v>0</v>
      </c>
      <c r="P3011" s="2">
        <f>IFERROR(VLOOKUP(C3011,DENGUE!$A$5:$C$4097,3,FALSE),0)</f>
        <v>64</v>
      </c>
      <c r="Q3011" s="2">
        <f>IFERROR(VLOOKUP(C3011,'HEPATITE VIRAL'!$A$5:$C$3162,3,FALSE),0)</f>
        <v>0</v>
      </c>
      <c r="R3011" s="2">
        <f>IFERROR(VLOOKUP(C3011,'FEBRE MACULOSA'!$A$5:$C$181,3,FALSE),0)</f>
        <v>0</v>
      </c>
      <c r="S3011" s="2">
        <f>IFERROR(VLOOKUP(C3011,LEPTOSPIROSE!$A$5:$C$1176,3,FALSE),0)</f>
        <v>0</v>
      </c>
      <c r="T3011" s="2">
        <f>IFERROR(VLOOKUP(C3011,'DOENÇA DE CHAGAS'!$A$5:$C$100,3,FALSE),0)</f>
        <v>0</v>
      </c>
      <c r="U3011" s="2">
        <f>IFERROR(VLOOKUP(C3011,'PICADAS DE COBRAS'!$A$6:$C$4645,3,FALSE),0)</f>
        <v>5</v>
      </c>
      <c r="V3011">
        <f>IFERROR(VLOOKUP(C3011,'ZIKA VIRUS'!$A$5:$C$2399,3,FALSE),0)</f>
        <v>0</v>
      </c>
      <c r="W3011">
        <f>IFERROR(VLOOKUP(C3011,'FEBRE TIFÓIDE'!$A$5:$C$46,3,FALSE),0)</f>
        <v>0</v>
      </c>
      <c r="X3011">
        <f>IFERROR(VLOOKUP(C3011,HANTAVIROSE!$A$5:$C$153,3,FALSE),0)</f>
        <v>0</v>
      </c>
      <c r="Y3011">
        <f>IFERROR(VLOOKUP(C3011,MENINGITE!$A$5:$C$447,3,FALSE),0)</f>
        <v>0</v>
      </c>
      <c r="Z3011">
        <f>IFERROR(VLOOKUP(C3011,RAIVA!$A$5:$C$16,3,FALSE),0)</f>
        <v>0</v>
      </c>
    </row>
    <row r="3012" spans="1:26" x14ac:dyDescent="0.3">
      <c r="A3012" s="2" t="s">
        <v>1637</v>
      </c>
      <c r="B3012" s="2" t="s">
        <v>1935</v>
      </c>
      <c r="C3012" s="2">
        <v>352930</v>
      </c>
      <c r="D3012" s="2">
        <v>3529302</v>
      </c>
      <c r="E3012" s="2" t="s">
        <v>1637</v>
      </c>
      <c r="F3012" s="2" t="s">
        <v>1935</v>
      </c>
      <c r="G3012" s="2">
        <f>IFERROR(VLOOKUP(D3012,Coordenadas!$A$2:$D$5571,3,FALSE),0)</f>
        <v>-21.602499999999999</v>
      </c>
      <c r="H3012" s="2">
        <f>IFERROR(VLOOKUP(D3012,Coordenadas!$A$2:$D$5571,4,FALSE),0)</f>
        <v>-48.363999999999997</v>
      </c>
      <c r="I3012" s="2" t="s">
        <v>5325</v>
      </c>
      <c r="J3012" s="2">
        <v>76786</v>
      </c>
      <c r="K3012" s="2" t="s">
        <v>5331</v>
      </c>
      <c r="L3012" s="2">
        <f>IFERROR(VLOOKUP(C3012,BOTULISMO!$A$3:$C$19,3,FALSE),0)</f>
        <v>0</v>
      </c>
      <c r="M3012" s="2">
        <f>IFERROR(VLOOKUP(C3012,'LEISHMANIOSE VISCERAL'!$A$4:$C$454,3,FALSE),0)</f>
        <v>0</v>
      </c>
      <c r="N3012" s="2">
        <f>IFERROR(VLOOKUP(C3012,'LEISHMANIOSE TEGUMENTAR'!$A$4:$C$1681,3,FALSE),0)</f>
        <v>0</v>
      </c>
      <c r="O3012" s="2">
        <f>IFERROR(VLOOKUP(C3012,'FEBRE AMARELA'!$A$4:$C$38,3,FALSE),0)</f>
        <v>0</v>
      </c>
      <c r="P3012" s="2">
        <f>IFERROR(VLOOKUP(C3012,DENGUE!$A$5:$C$4097,3,FALSE),0)</f>
        <v>31</v>
      </c>
      <c r="Q3012" s="2">
        <f>IFERROR(VLOOKUP(C3012,'HEPATITE VIRAL'!$A$5:$C$3162,3,FALSE),0)</f>
        <v>41</v>
      </c>
      <c r="R3012" s="2">
        <f>IFERROR(VLOOKUP(C3012,'FEBRE MACULOSA'!$A$5:$C$181,3,FALSE),0)</f>
        <v>0</v>
      </c>
      <c r="S3012" s="2">
        <f>IFERROR(VLOOKUP(C3012,LEPTOSPIROSE!$A$5:$C$1176,3,FALSE),0)</f>
        <v>0</v>
      </c>
      <c r="T3012" s="2">
        <f>IFERROR(VLOOKUP(C3012,'DOENÇA DE CHAGAS'!$A$5:$C$100,3,FALSE),0)</f>
        <v>0</v>
      </c>
      <c r="U3012" s="2">
        <f>IFERROR(VLOOKUP(C3012,'PICADAS DE COBRAS'!$A$6:$C$4645,3,FALSE),0)</f>
        <v>96</v>
      </c>
      <c r="V3012">
        <f>IFERROR(VLOOKUP(C3012,'ZIKA VIRUS'!$A$5:$C$2399,3,FALSE),0)</f>
        <v>13</v>
      </c>
      <c r="W3012">
        <f>IFERROR(VLOOKUP(C3012,'FEBRE TIFÓIDE'!$A$5:$C$46,3,FALSE),0)</f>
        <v>0</v>
      </c>
      <c r="X3012">
        <f>IFERROR(VLOOKUP(C3012,HANTAVIROSE!$A$5:$C$153,3,FALSE),0)</f>
        <v>2</v>
      </c>
      <c r="Y3012">
        <f>IFERROR(VLOOKUP(C3012,MENINGITE!$A$5:$C$447,3,FALSE),0)</f>
        <v>0</v>
      </c>
      <c r="Z3012">
        <f>IFERROR(VLOOKUP(C3012,RAIVA!$A$5:$C$16,3,FALSE),0)</f>
        <v>0</v>
      </c>
    </row>
    <row r="3013" spans="1:26" x14ac:dyDescent="0.3">
      <c r="A3013" s="2" t="s">
        <v>3988</v>
      </c>
      <c r="B3013" s="2" t="s">
        <v>4076</v>
      </c>
      <c r="C3013" s="2">
        <v>250930</v>
      </c>
      <c r="D3013" s="2">
        <v>2509305</v>
      </c>
      <c r="E3013" s="2" t="s">
        <v>3988</v>
      </c>
      <c r="F3013" s="2" t="s">
        <v>4076</v>
      </c>
      <c r="G3013" s="2">
        <f>IFERROR(VLOOKUP(D3013,Coordenadas!$A$2:$D$5571,3,FALSE),0)</f>
        <v>-6.59673</v>
      </c>
      <c r="H3013" s="2">
        <f>IFERROR(VLOOKUP(D3013,Coordenadas!$A$2:$D$5571,4,FALSE),0)</f>
        <v>-35.053100000000001</v>
      </c>
      <c r="I3013" s="2" t="s">
        <v>5324</v>
      </c>
      <c r="J3013" s="2">
        <v>7407</v>
      </c>
      <c r="K3013" s="2" t="s">
        <v>5332</v>
      </c>
      <c r="L3013" s="2">
        <f>IFERROR(VLOOKUP(C3013,BOTULISMO!$A$3:$C$19,3,FALSE),0)</f>
        <v>0</v>
      </c>
      <c r="M3013" s="2">
        <f>IFERROR(VLOOKUP(C3013,'LEISHMANIOSE VISCERAL'!$A$4:$C$454,3,FALSE),0)</f>
        <v>0</v>
      </c>
      <c r="N3013" s="2">
        <f>IFERROR(VLOOKUP(C3013,'LEISHMANIOSE TEGUMENTAR'!$A$4:$C$1681,3,FALSE),0)</f>
        <v>0</v>
      </c>
      <c r="O3013" s="2">
        <f>IFERROR(VLOOKUP(C3013,'FEBRE AMARELA'!$A$4:$C$38,3,FALSE),0)</f>
        <v>0</v>
      </c>
      <c r="P3013" s="2">
        <f>IFERROR(VLOOKUP(C3013,DENGUE!$A$5:$C$4097,3,FALSE),0)</f>
        <v>2</v>
      </c>
      <c r="Q3013" s="2">
        <f>IFERROR(VLOOKUP(C3013,'HEPATITE VIRAL'!$A$5:$C$3162,3,FALSE),0)</f>
        <v>0</v>
      </c>
      <c r="R3013" s="2">
        <f>IFERROR(VLOOKUP(C3013,'FEBRE MACULOSA'!$A$5:$C$181,3,FALSE),0)</f>
        <v>0</v>
      </c>
      <c r="S3013" s="2">
        <f>IFERROR(VLOOKUP(C3013,LEPTOSPIROSE!$A$5:$C$1176,3,FALSE),0)</f>
        <v>0</v>
      </c>
      <c r="T3013" s="2">
        <f>IFERROR(VLOOKUP(C3013,'DOENÇA DE CHAGAS'!$A$5:$C$100,3,FALSE),0)</f>
        <v>0</v>
      </c>
      <c r="U3013" s="2">
        <f>IFERROR(VLOOKUP(C3013,'PICADAS DE COBRAS'!$A$6:$C$4645,3,FALSE),0)</f>
        <v>0</v>
      </c>
      <c r="V3013">
        <f>IFERROR(VLOOKUP(C3013,'ZIKA VIRUS'!$A$5:$C$2399,3,FALSE),0)</f>
        <v>1</v>
      </c>
      <c r="W3013">
        <f>IFERROR(VLOOKUP(C3013,'FEBRE TIFÓIDE'!$A$5:$C$46,3,FALSE),0)</f>
        <v>0</v>
      </c>
      <c r="X3013">
        <f>IFERROR(VLOOKUP(C3013,HANTAVIROSE!$A$5:$C$153,3,FALSE),0)</f>
        <v>0</v>
      </c>
      <c r="Y3013">
        <f>IFERROR(VLOOKUP(C3013,MENINGITE!$A$5:$C$447,3,FALSE),0)</f>
        <v>0</v>
      </c>
      <c r="Z3013">
        <f>IFERROR(VLOOKUP(C3013,RAIVA!$A$5:$C$16,3,FALSE),0)</f>
        <v>0</v>
      </c>
    </row>
    <row r="3014" spans="1:26" x14ac:dyDescent="0.3">
      <c r="A3014" s="2" t="s">
        <v>4903</v>
      </c>
      <c r="B3014" s="2" t="s">
        <v>4963</v>
      </c>
      <c r="C3014" s="2">
        <v>171270</v>
      </c>
      <c r="D3014" s="2">
        <v>1712702</v>
      </c>
      <c r="E3014" s="2" t="s">
        <v>4903</v>
      </c>
      <c r="F3014" s="2" t="s">
        <v>4963</v>
      </c>
      <c r="G3014" s="2">
        <f>IFERROR(VLOOKUP(D3014,Coordenadas!$A$2:$D$5571,3,FALSE),0)</f>
        <v>-10.5464</v>
      </c>
      <c r="H3014" s="2">
        <f>IFERROR(VLOOKUP(D3014,Coordenadas!$A$2:$D$5571,4,FALSE),0)</f>
        <v>-46.416800000000002</v>
      </c>
      <c r="I3014" s="2" t="s">
        <v>5323</v>
      </c>
      <c r="J3014" s="2">
        <v>2223</v>
      </c>
      <c r="K3014" s="2" t="s">
        <v>5332</v>
      </c>
      <c r="L3014" s="2">
        <f>IFERROR(VLOOKUP(C3014,BOTULISMO!$A$3:$C$19,3,FALSE),0)</f>
        <v>0</v>
      </c>
      <c r="M3014" s="2">
        <f>IFERROR(VLOOKUP(C3014,'LEISHMANIOSE VISCERAL'!$A$4:$C$454,3,FALSE),0)</f>
        <v>0</v>
      </c>
      <c r="N3014" s="2">
        <f>IFERROR(VLOOKUP(C3014,'LEISHMANIOSE TEGUMENTAR'!$A$4:$C$1681,3,FALSE),0)</f>
        <v>0</v>
      </c>
      <c r="O3014" s="2">
        <f>IFERROR(VLOOKUP(C3014,'FEBRE AMARELA'!$A$4:$C$38,3,FALSE),0)</f>
        <v>0</v>
      </c>
      <c r="P3014" s="2">
        <f>IFERROR(VLOOKUP(C3014,DENGUE!$A$5:$C$4097,3,FALSE),0)</f>
        <v>0</v>
      </c>
      <c r="Q3014" s="2">
        <f>IFERROR(VLOOKUP(C3014,'HEPATITE VIRAL'!$A$5:$C$3162,3,FALSE),0)</f>
        <v>0</v>
      </c>
      <c r="R3014" s="2">
        <f>IFERROR(VLOOKUP(C3014,'FEBRE MACULOSA'!$A$5:$C$181,3,FALSE),0)</f>
        <v>0</v>
      </c>
      <c r="S3014" s="2">
        <f>IFERROR(VLOOKUP(C3014,LEPTOSPIROSE!$A$5:$C$1176,3,FALSE),0)</f>
        <v>0</v>
      </c>
      <c r="T3014" s="2">
        <f>IFERROR(VLOOKUP(C3014,'DOENÇA DE CHAGAS'!$A$5:$C$100,3,FALSE),0)</f>
        <v>0</v>
      </c>
      <c r="U3014" s="2">
        <f>IFERROR(VLOOKUP(C3014,'PICADAS DE COBRAS'!$A$6:$C$4645,3,FALSE),0)</f>
        <v>16</v>
      </c>
      <c r="V3014">
        <f>IFERROR(VLOOKUP(C3014,'ZIKA VIRUS'!$A$5:$C$2399,3,FALSE),0)</f>
        <v>1</v>
      </c>
      <c r="W3014">
        <f>IFERROR(VLOOKUP(C3014,'FEBRE TIFÓIDE'!$A$5:$C$46,3,FALSE),0)</f>
        <v>0</v>
      </c>
      <c r="X3014">
        <f>IFERROR(VLOOKUP(C3014,HANTAVIROSE!$A$5:$C$153,3,FALSE),0)</f>
        <v>0</v>
      </c>
      <c r="Y3014">
        <f>IFERROR(VLOOKUP(C3014,MENINGITE!$A$5:$C$447,3,FALSE),0)</f>
        <v>0</v>
      </c>
      <c r="Z3014">
        <f>IFERROR(VLOOKUP(C3014,RAIVA!$A$5:$C$16,3,FALSE),0)</f>
        <v>0</v>
      </c>
    </row>
    <row r="3015" spans="1:26" x14ac:dyDescent="0.3">
      <c r="A3015" s="2" t="s">
        <v>1256</v>
      </c>
      <c r="B3015" s="2" t="s">
        <v>1430</v>
      </c>
      <c r="C3015" s="2">
        <v>411560</v>
      </c>
      <c r="D3015" s="2">
        <v>4115606</v>
      </c>
      <c r="E3015" s="2" t="s">
        <v>1256</v>
      </c>
      <c r="F3015" s="2" t="s">
        <v>1430</v>
      </c>
      <c r="G3015" s="2">
        <f>IFERROR(VLOOKUP(D3015,Coordenadas!$A$2:$D$5571,3,FALSE),0)</f>
        <v>-25.249600000000001</v>
      </c>
      <c r="H3015" s="2">
        <f>IFERROR(VLOOKUP(D3015,Coordenadas!$A$2:$D$5571,4,FALSE),0)</f>
        <v>-53.993499999999997</v>
      </c>
      <c r="I3015" s="2" t="s">
        <v>5326</v>
      </c>
      <c r="J3015" s="2">
        <v>16078</v>
      </c>
      <c r="K3015" s="2" t="s">
        <v>5332</v>
      </c>
      <c r="L3015" s="2">
        <f>IFERROR(VLOOKUP(C3015,BOTULISMO!$A$3:$C$19,3,FALSE),0)</f>
        <v>0</v>
      </c>
      <c r="M3015" s="2">
        <f>IFERROR(VLOOKUP(C3015,'LEISHMANIOSE VISCERAL'!$A$4:$C$454,3,FALSE),0)</f>
        <v>0</v>
      </c>
      <c r="N3015" s="2">
        <f>IFERROR(VLOOKUP(C3015,'LEISHMANIOSE TEGUMENTAR'!$A$4:$C$1681,3,FALSE),0)</f>
        <v>1</v>
      </c>
      <c r="O3015" s="2">
        <f>IFERROR(VLOOKUP(C3015,'FEBRE AMARELA'!$A$4:$C$38,3,FALSE),0)</f>
        <v>0</v>
      </c>
      <c r="P3015" s="2">
        <f>IFERROR(VLOOKUP(C3015,DENGUE!$A$5:$C$4097,3,FALSE),0)</f>
        <v>203</v>
      </c>
      <c r="Q3015" s="2">
        <f>IFERROR(VLOOKUP(C3015,'HEPATITE VIRAL'!$A$5:$C$3162,3,FALSE),0)</f>
        <v>65</v>
      </c>
      <c r="R3015" s="2">
        <f>IFERROR(VLOOKUP(C3015,'FEBRE MACULOSA'!$A$5:$C$181,3,FALSE),0)</f>
        <v>1</v>
      </c>
      <c r="S3015" s="2">
        <f>IFERROR(VLOOKUP(C3015,LEPTOSPIROSE!$A$5:$C$1176,3,FALSE),0)</f>
        <v>0</v>
      </c>
      <c r="T3015" s="2">
        <f>IFERROR(VLOOKUP(C3015,'DOENÇA DE CHAGAS'!$A$5:$C$100,3,FALSE),0)</f>
        <v>0</v>
      </c>
      <c r="U3015" s="2">
        <f>IFERROR(VLOOKUP(C3015,'PICADAS DE COBRAS'!$A$6:$C$4645,3,FALSE),0)</f>
        <v>39</v>
      </c>
      <c r="V3015">
        <f>IFERROR(VLOOKUP(C3015,'ZIKA VIRUS'!$A$5:$C$2399,3,FALSE),0)</f>
        <v>0</v>
      </c>
      <c r="W3015">
        <f>IFERROR(VLOOKUP(C3015,'FEBRE TIFÓIDE'!$A$5:$C$46,3,FALSE),0)</f>
        <v>0</v>
      </c>
      <c r="X3015">
        <f>IFERROR(VLOOKUP(C3015,HANTAVIROSE!$A$5:$C$153,3,FALSE),0)</f>
        <v>0</v>
      </c>
      <c r="Y3015">
        <f>IFERROR(VLOOKUP(C3015,MENINGITE!$A$5:$C$447,3,FALSE),0)</f>
        <v>0</v>
      </c>
      <c r="Z3015">
        <f>IFERROR(VLOOKUP(C3015,RAIVA!$A$5:$C$16,3,FALSE),0)</f>
        <v>0</v>
      </c>
    </row>
    <row r="3016" spans="1:26" x14ac:dyDescent="0.3">
      <c r="A3016" s="2" t="s">
        <v>2425</v>
      </c>
      <c r="B3016" s="2" t="s">
        <v>2799</v>
      </c>
      <c r="C3016" s="2">
        <v>314060</v>
      </c>
      <c r="D3016" s="2">
        <v>3140605</v>
      </c>
      <c r="E3016" s="2" t="s">
        <v>2425</v>
      </c>
      <c r="F3016" s="2" t="s">
        <v>2799</v>
      </c>
      <c r="G3016" s="2">
        <f>IFERROR(VLOOKUP(D3016,Coordenadas!$A$2:$D$5571,3,FALSE),0)</f>
        <v>-18.469899999999999</v>
      </c>
      <c r="H3016" s="2">
        <f>IFERROR(VLOOKUP(D3016,Coordenadas!$A$2:$D$5571,4,FALSE),0)</f>
        <v>-43.057899999999997</v>
      </c>
      <c r="I3016" s="2" t="s">
        <v>5325</v>
      </c>
      <c r="J3016" s="2">
        <v>4595</v>
      </c>
      <c r="K3016" s="2" t="s">
        <v>5332</v>
      </c>
      <c r="L3016" s="2">
        <f>IFERROR(VLOOKUP(C3016,BOTULISMO!$A$3:$C$19,3,FALSE),0)</f>
        <v>0</v>
      </c>
      <c r="M3016" s="2">
        <f>IFERROR(VLOOKUP(C3016,'LEISHMANIOSE VISCERAL'!$A$4:$C$454,3,FALSE),0)</f>
        <v>0</v>
      </c>
      <c r="N3016" s="2">
        <f>IFERROR(VLOOKUP(C3016,'LEISHMANIOSE TEGUMENTAR'!$A$4:$C$1681,3,FALSE),0)</f>
        <v>1</v>
      </c>
      <c r="O3016" s="2">
        <f>IFERROR(VLOOKUP(C3016,'FEBRE AMARELA'!$A$4:$C$38,3,FALSE),0)</f>
        <v>0</v>
      </c>
      <c r="P3016" s="2">
        <f>IFERROR(VLOOKUP(C3016,DENGUE!$A$5:$C$4097,3,FALSE),0)</f>
        <v>0</v>
      </c>
      <c r="Q3016" s="2">
        <f>IFERROR(VLOOKUP(C3016,'HEPATITE VIRAL'!$A$5:$C$3162,3,FALSE),0)</f>
        <v>0</v>
      </c>
      <c r="R3016" s="2">
        <f>IFERROR(VLOOKUP(C3016,'FEBRE MACULOSA'!$A$5:$C$181,3,FALSE),0)</f>
        <v>0</v>
      </c>
      <c r="S3016" s="2">
        <f>IFERROR(VLOOKUP(C3016,LEPTOSPIROSE!$A$5:$C$1176,3,FALSE),0)</f>
        <v>0</v>
      </c>
      <c r="T3016" s="2">
        <f>IFERROR(VLOOKUP(C3016,'DOENÇA DE CHAGAS'!$A$5:$C$100,3,FALSE),0)</f>
        <v>0</v>
      </c>
      <c r="U3016" s="2">
        <f>IFERROR(VLOOKUP(C3016,'PICADAS DE COBRAS'!$A$6:$C$4645,3,FALSE),0)</f>
        <v>6</v>
      </c>
      <c r="V3016">
        <f>IFERROR(VLOOKUP(C3016,'ZIKA VIRUS'!$A$5:$C$2399,3,FALSE),0)</f>
        <v>0</v>
      </c>
      <c r="W3016">
        <f>IFERROR(VLOOKUP(C3016,'FEBRE TIFÓIDE'!$A$5:$C$46,3,FALSE),0)</f>
        <v>0</v>
      </c>
      <c r="X3016">
        <f>IFERROR(VLOOKUP(C3016,HANTAVIROSE!$A$5:$C$153,3,FALSE),0)</f>
        <v>0</v>
      </c>
      <c r="Y3016">
        <f>IFERROR(VLOOKUP(C3016,MENINGITE!$A$5:$C$447,3,FALSE),0)</f>
        <v>0</v>
      </c>
      <c r="Z3016">
        <f>IFERROR(VLOOKUP(C3016,RAIVA!$A$5:$C$16,3,FALSE),0)</f>
        <v>0</v>
      </c>
    </row>
    <row r="3017" spans="1:26" x14ac:dyDescent="0.3">
      <c r="A3017" s="2" t="s">
        <v>2425</v>
      </c>
      <c r="B3017" s="2" t="s">
        <v>2798</v>
      </c>
      <c r="C3017" s="2">
        <v>314070</v>
      </c>
      <c r="D3017" s="2">
        <v>3140704</v>
      </c>
      <c r="E3017" s="2" t="s">
        <v>2425</v>
      </c>
      <c r="F3017" s="2" t="s">
        <v>2798</v>
      </c>
      <c r="G3017" s="2">
        <f>IFERROR(VLOOKUP(D3017,Coordenadas!$A$2:$D$5571,3,FALSE),0)</f>
        <v>-19.979399999999998</v>
      </c>
      <c r="H3017" s="2">
        <f>IFERROR(VLOOKUP(D3017,Coordenadas!$A$2:$D$5571,4,FALSE),0)</f>
        <v>-44.431800000000003</v>
      </c>
      <c r="I3017" s="2" t="s">
        <v>5325</v>
      </c>
      <c r="J3017" s="2">
        <v>27856</v>
      </c>
      <c r="K3017" s="2" t="s">
        <v>5330</v>
      </c>
      <c r="L3017" s="2">
        <f>IFERROR(VLOOKUP(C3017,BOTULISMO!$A$3:$C$19,3,FALSE),0)</f>
        <v>0</v>
      </c>
      <c r="M3017" s="2">
        <f>IFERROR(VLOOKUP(C3017,'LEISHMANIOSE VISCERAL'!$A$4:$C$454,3,FALSE),0)</f>
        <v>0</v>
      </c>
      <c r="N3017" s="2">
        <f>IFERROR(VLOOKUP(C3017,'LEISHMANIOSE TEGUMENTAR'!$A$4:$C$1681,3,FALSE),0)</f>
        <v>0</v>
      </c>
      <c r="O3017" s="2">
        <f>IFERROR(VLOOKUP(C3017,'FEBRE AMARELA'!$A$4:$C$38,3,FALSE),0)</f>
        <v>0</v>
      </c>
      <c r="P3017" s="2">
        <f>IFERROR(VLOOKUP(C3017,DENGUE!$A$5:$C$4097,3,FALSE),0)</f>
        <v>86</v>
      </c>
      <c r="Q3017" s="2">
        <f>IFERROR(VLOOKUP(C3017,'HEPATITE VIRAL'!$A$5:$C$3162,3,FALSE),0)</f>
        <v>9</v>
      </c>
      <c r="R3017" s="2">
        <f>IFERROR(VLOOKUP(C3017,'FEBRE MACULOSA'!$A$5:$C$181,3,FALSE),0)</f>
        <v>0</v>
      </c>
      <c r="S3017" s="2">
        <f>IFERROR(VLOOKUP(C3017,LEPTOSPIROSE!$A$5:$C$1176,3,FALSE),0)</f>
        <v>0</v>
      </c>
      <c r="T3017" s="2">
        <f>IFERROR(VLOOKUP(C3017,'DOENÇA DE CHAGAS'!$A$5:$C$100,3,FALSE),0)</f>
        <v>0</v>
      </c>
      <c r="U3017" s="2">
        <f>IFERROR(VLOOKUP(C3017,'PICADAS DE COBRAS'!$A$6:$C$4645,3,FALSE),0)</f>
        <v>68</v>
      </c>
      <c r="V3017">
        <f>IFERROR(VLOOKUP(C3017,'ZIKA VIRUS'!$A$5:$C$2399,3,FALSE),0)</f>
        <v>22</v>
      </c>
      <c r="W3017">
        <f>IFERROR(VLOOKUP(C3017,'FEBRE TIFÓIDE'!$A$5:$C$46,3,FALSE),0)</f>
        <v>0</v>
      </c>
      <c r="X3017">
        <f>IFERROR(VLOOKUP(C3017,HANTAVIROSE!$A$5:$C$153,3,FALSE),0)</f>
        <v>0</v>
      </c>
      <c r="Y3017">
        <f>IFERROR(VLOOKUP(C3017,MENINGITE!$A$5:$C$447,3,FALSE),0)</f>
        <v>0</v>
      </c>
      <c r="Z3017">
        <f>IFERROR(VLOOKUP(C3017,RAIVA!$A$5:$C$16,3,FALSE),0)</f>
        <v>0</v>
      </c>
    </row>
    <row r="3018" spans="1:26" x14ac:dyDescent="0.3">
      <c r="A3018" s="2" t="s">
        <v>2425</v>
      </c>
      <c r="B3018" s="2" t="s">
        <v>2432</v>
      </c>
      <c r="C3018" s="2">
        <v>317150</v>
      </c>
      <c r="D3018" s="2">
        <v>3171501</v>
      </c>
      <c r="E3018" s="2" t="s">
        <v>2425</v>
      </c>
      <c r="F3018" s="2" t="s">
        <v>2432</v>
      </c>
      <c r="G3018" s="2">
        <f>IFERROR(VLOOKUP(D3018,Coordenadas!$A$2:$D$5571,3,FALSE),0)</f>
        <v>-18.59</v>
      </c>
      <c r="H3018" s="2">
        <f>IFERROR(VLOOKUP(D3018,Coordenadas!$A$2:$D$5571,4,FALSE),0)</f>
        <v>-41.916600000000003</v>
      </c>
      <c r="I3018" s="2" t="s">
        <v>5325</v>
      </c>
      <c r="J3018" s="2">
        <v>3370</v>
      </c>
      <c r="K3018" s="2" t="s">
        <v>5332</v>
      </c>
      <c r="L3018" s="2">
        <f>IFERROR(VLOOKUP(C3018,BOTULISMO!$A$3:$C$19,3,FALSE),0)</f>
        <v>0</v>
      </c>
      <c r="M3018" s="2">
        <f>IFERROR(VLOOKUP(C3018,'LEISHMANIOSE VISCERAL'!$A$4:$C$454,3,FALSE),0)</f>
        <v>0</v>
      </c>
      <c r="N3018" s="2">
        <f>IFERROR(VLOOKUP(C3018,'LEISHMANIOSE TEGUMENTAR'!$A$4:$C$1681,3,FALSE),0)</f>
        <v>1</v>
      </c>
      <c r="O3018" s="2">
        <f>IFERROR(VLOOKUP(C3018,'FEBRE AMARELA'!$A$4:$C$38,3,FALSE),0)</f>
        <v>0</v>
      </c>
      <c r="P3018" s="2">
        <f>IFERROR(VLOOKUP(C3018,DENGUE!$A$5:$C$4097,3,FALSE),0)</f>
        <v>10</v>
      </c>
      <c r="Q3018" s="2">
        <f>IFERROR(VLOOKUP(C3018,'HEPATITE VIRAL'!$A$5:$C$3162,3,FALSE),0)</f>
        <v>0</v>
      </c>
      <c r="R3018" s="2">
        <f>IFERROR(VLOOKUP(C3018,'FEBRE MACULOSA'!$A$5:$C$181,3,FALSE),0)</f>
        <v>0</v>
      </c>
      <c r="S3018" s="2">
        <f>IFERROR(VLOOKUP(C3018,LEPTOSPIROSE!$A$5:$C$1176,3,FALSE),0)</f>
        <v>0</v>
      </c>
      <c r="T3018" s="2">
        <f>IFERROR(VLOOKUP(C3018,'DOENÇA DE CHAGAS'!$A$5:$C$100,3,FALSE),0)</f>
        <v>0</v>
      </c>
      <c r="U3018" s="2">
        <f>IFERROR(VLOOKUP(C3018,'PICADAS DE COBRAS'!$A$6:$C$4645,3,FALSE),0)</f>
        <v>0</v>
      </c>
      <c r="V3018">
        <f>IFERROR(VLOOKUP(C3018,'ZIKA VIRUS'!$A$5:$C$2399,3,FALSE),0)</f>
        <v>1</v>
      </c>
      <c r="W3018">
        <f>IFERROR(VLOOKUP(C3018,'FEBRE TIFÓIDE'!$A$5:$C$46,3,FALSE),0)</f>
        <v>0</v>
      </c>
      <c r="X3018">
        <f>IFERROR(VLOOKUP(C3018,HANTAVIROSE!$A$5:$C$153,3,FALSE),0)</f>
        <v>0</v>
      </c>
      <c r="Y3018">
        <f>IFERROR(VLOOKUP(C3018,MENINGITE!$A$5:$C$447,3,FALSE),0)</f>
        <v>0</v>
      </c>
      <c r="Z3018">
        <f>IFERROR(VLOOKUP(C3018,RAIVA!$A$5:$C$16,3,FALSE),0)</f>
        <v>0</v>
      </c>
    </row>
    <row r="3019" spans="1:26" x14ac:dyDescent="0.3">
      <c r="A3019" s="2" t="s">
        <v>2425</v>
      </c>
      <c r="B3019" s="2" t="s">
        <v>2797</v>
      </c>
      <c r="C3019" s="2">
        <v>314080</v>
      </c>
      <c r="D3019" s="2">
        <v>3140803</v>
      </c>
      <c r="E3019" s="2" t="s">
        <v>2425</v>
      </c>
      <c r="F3019" s="2" t="s">
        <v>2797</v>
      </c>
      <c r="G3019" s="2">
        <f>IFERROR(VLOOKUP(D3019,Coordenadas!$A$2:$D$5571,3,FALSE),0)</f>
        <v>-21.869</v>
      </c>
      <c r="H3019" s="2">
        <f>IFERROR(VLOOKUP(D3019,Coordenadas!$A$2:$D$5571,4,FALSE),0)</f>
        <v>-43.313499999999998</v>
      </c>
      <c r="I3019" s="2" t="s">
        <v>5325</v>
      </c>
      <c r="J3019" s="2">
        <v>13435</v>
      </c>
      <c r="K3019" s="2" t="s">
        <v>5332</v>
      </c>
      <c r="L3019" s="2">
        <f>IFERROR(VLOOKUP(C3019,BOTULISMO!$A$3:$C$19,3,FALSE),0)</f>
        <v>0</v>
      </c>
      <c r="M3019" s="2">
        <f>IFERROR(VLOOKUP(C3019,'LEISHMANIOSE VISCERAL'!$A$4:$C$454,3,FALSE),0)</f>
        <v>0</v>
      </c>
      <c r="N3019" s="2">
        <f>IFERROR(VLOOKUP(C3019,'LEISHMANIOSE TEGUMENTAR'!$A$4:$C$1681,3,FALSE),0)</f>
        <v>0</v>
      </c>
      <c r="O3019" s="2">
        <f>IFERROR(VLOOKUP(C3019,'FEBRE AMARELA'!$A$4:$C$38,3,FALSE),0)</f>
        <v>0</v>
      </c>
      <c r="P3019" s="2">
        <f>IFERROR(VLOOKUP(C3019,DENGUE!$A$5:$C$4097,3,FALSE),0)</f>
        <v>10</v>
      </c>
      <c r="Q3019" s="2">
        <f>IFERROR(VLOOKUP(C3019,'HEPATITE VIRAL'!$A$5:$C$3162,3,FALSE),0)</f>
        <v>0</v>
      </c>
      <c r="R3019" s="2">
        <f>IFERROR(VLOOKUP(C3019,'FEBRE MACULOSA'!$A$5:$C$181,3,FALSE),0)</f>
        <v>0</v>
      </c>
      <c r="S3019" s="2">
        <f>IFERROR(VLOOKUP(C3019,LEPTOSPIROSE!$A$5:$C$1176,3,FALSE),0)</f>
        <v>0</v>
      </c>
      <c r="T3019" s="2">
        <f>IFERROR(VLOOKUP(C3019,'DOENÇA DE CHAGAS'!$A$5:$C$100,3,FALSE),0)</f>
        <v>0</v>
      </c>
      <c r="U3019" s="2">
        <f>IFERROR(VLOOKUP(C3019,'PICADAS DE COBRAS'!$A$6:$C$4645,3,FALSE),0)</f>
        <v>4</v>
      </c>
      <c r="V3019">
        <f>IFERROR(VLOOKUP(C3019,'ZIKA VIRUS'!$A$5:$C$2399,3,FALSE),0)</f>
        <v>0</v>
      </c>
      <c r="W3019">
        <f>IFERROR(VLOOKUP(C3019,'FEBRE TIFÓIDE'!$A$5:$C$46,3,FALSE),0)</f>
        <v>0</v>
      </c>
      <c r="X3019">
        <f>IFERROR(VLOOKUP(C3019,HANTAVIROSE!$A$5:$C$153,3,FALSE),0)</f>
        <v>0</v>
      </c>
      <c r="Y3019">
        <f>IFERROR(VLOOKUP(C3019,MENINGITE!$A$5:$C$447,3,FALSE),0)</f>
        <v>0</v>
      </c>
      <c r="Z3019">
        <f>IFERROR(VLOOKUP(C3019,RAIVA!$A$5:$C$16,3,FALSE),0)</f>
        <v>0</v>
      </c>
    </row>
    <row r="3020" spans="1:26" x14ac:dyDescent="0.3">
      <c r="A3020" s="2" t="s">
        <v>2425</v>
      </c>
      <c r="B3020" s="2" t="s">
        <v>2796</v>
      </c>
      <c r="C3020" s="2">
        <v>314085</v>
      </c>
      <c r="D3020" s="2">
        <v>3140852</v>
      </c>
      <c r="E3020" s="2" t="s">
        <v>2425</v>
      </c>
      <c r="F3020" s="2" t="s">
        <v>2796</v>
      </c>
      <c r="G3020" s="2">
        <f>IFERROR(VLOOKUP(D3020,Coordenadas!$A$2:$D$5571,3,FALSE),0)</f>
        <v>-14.856299999999999</v>
      </c>
      <c r="H3020" s="2">
        <f>IFERROR(VLOOKUP(D3020,Coordenadas!$A$2:$D$5571,4,FALSE),0)</f>
        <v>-43.9146</v>
      </c>
      <c r="I3020" s="2" t="s">
        <v>5325</v>
      </c>
      <c r="J3020" s="2">
        <v>9979</v>
      </c>
      <c r="K3020" s="2" t="s">
        <v>5332</v>
      </c>
      <c r="L3020" s="2">
        <f>IFERROR(VLOOKUP(C3020,BOTULISMO!$A$3:$C$19,3,FALSE),0)</f>
        <v>0</v>
      </c>
      <c r="M3020" s="2">
        <f>IFERROR(VLOOKUP(C3020,'LEISHMANIOSE VISCERAL'!$A$4:$C$454,3,FALSE),0)</f>
        <v>0</v>
      </c>
      <c r="N3020" s="2">
        <f>IFERROR(VLOOKUP(C3020,'LEISHMANIOSE TEGUMENTAR'!$A$4:$C$1681,3,FALSE),0)</f>
        <v>0</v>
      </c>
      <c r="O3020" s="2">
        <f>IFERROR(VLOOKUP(C3020,'FEBRE AMARELA'!$A$4:$C$38,3,FALSE),0)</f>
        <v>0</v>
      </c>
      <c r="P3020" s="2">
        <f>IFERROR(VLOOKUP(C3020,DENGUE!$A$5:$C$4097,3,FALSE),0)</f>
        <v>7</v>
      </c>
      <c r="Q3020" s="2">
        <f>IFERROR(VLOOKUP(C3020,'HEPATITE VIRAL'!$A$5:$C$3162,3,FALSE),0)</f>
        <v>0</v>
      </c>
      <c r="R3020" s="2">
        <f>IFERROR(VLOOKUP(C3020,'FEBRE MACULOSA'!$A$5:$C$181,3,FALSE),0)</f>
        <v>0</v>
      </c>
      <c r="S3020" s="2">
        <f>IFERROR(VLOOKUP(C3020,LEPTOSPIROSE!$A$5:$C$1176,3,FALSE),0)</f>
        <v>0</v>
      </c>
      <c r="T3020" s="2">
        <f>IFERROR(VLOOKUP(C3020,'DOENÇA DE CHAGAS'!$A$5:$C$100,3,FALSE),0)</f>
        <v>0</v>
      </c>
      <c r="U3020" s="2">
        <f>IFERROR(VLOOKUP(C3020,'PICADAS DE COBRAS'!$A$6:$C$4645,3,FALSE),0)</f>
        <v>49</v>
      </c>
      <c r="V3020">
        <f>IFERROR(VLOOKUP(C3020,'ZIKA VIRUS'!$A$5:$C$2399,3,FALSE),0)</f>
        <v>2</v>
      </c>
      <c r="W3020">
        <f>IFERROR(VLOOKUP(C3020,'FEBRE TIFÓIDE'!$A$5:$C$46,3,FALSE),0)</f>
        <v>0</v>
      </c>
      <c r="X3020">
        <f>IFERROR(VLOOKUP(C3020,HANTAVIROSE!$A$5:$C$153,3,FALSE),0)</f>
        <v>0</v>
      </c>
      <c r="Y3020">
        <f>IFERROR(VLOOKUP(C3020,MENINGITE!$A$5:$C$447,3,FALSE),0)</f>
        <v>0</v>
      </c>
      <c r="Z3020">
        <f>IFERROR(VLOOKUP(C3020,RAIVA!$A$5:$C$16,3,FALSE),0)</f>
        <v>0</v>
      </c>
    </row>
    <row r="3021" spans="1:26" x14ac:dyDescent="0.3">
      <c r="A3021" s="2" t="s">
        <v>4490</v>
      </c>
      <c r="B3021" s="2" t="s">
        <v>4583</v>
      </c>
      <c r="C3021" s="2">
        <v>220610</v>
      </c>
      <c r="D3021" s="2">
        <v>2206100</v>
      </c>
      <c r="E3021" s="2" t="s">
        <v>4490</v>
      </c>
      <c r="F3021" s="2" t="s">
        <v>4583</v>
      </c>
      <c r="G3021" s="2">
        <f>IFERROR(VLOOKUP(D3021,Coordenadas!$A$2:$D$5571,3,FALSE),0)</f>
        <v>-3.7149200000000002</v>
      </c>
      <c r="H3021" s="2">
        <f>IFERROR(VLOOKUP(D3021,Coordenadas!$A$2:$D$5571,4,FALSE),0)</f>
        <v>-42.550699999999999</v>
      </c>
      <c r="I3021" s="2" t="s">
        <v>5324</v>
      </c>
      <c r="J3021" s="2">
        <v>10473</v>
      </c>
      <c r="K3021" s="2" t="s">
        <v>5332</v>
      </c>
      <c r="L3021" s="2">
        <f>IFERROR(VLOOKUP(C3021,BOTULISMO!$A$3:$C$19,3,FALSE),0)</f>
        <v>0</v>
      </c>
      <c r="M3021" s="2">
        <f>IFERROR(VLOOKUP(C3021,'LEISHMANIOSE VISCERAL'!$A$4:$C$454,3,FALSE),0)</f>
        <v>0</v>
      </c>
      <c r="N3021" s="2">
        <f>IFERROR(VLOOKUP(C3021,'LEISHMANIOSE TEGUMENTAR'!$A$4:$C$1681,3,FALSE),0)</f>
        <v>0</v>
      </c>
      <c r="O3021" s="2">
        <f>IFERROR(VLOOKUP(C3021,'FEBRE AMARELA'!$A$4:$C$38,3,FALSE),0)</f>
        <v>0</v>
      </c>
      <c r="P3021" s="2">
        <f>IFERROR(VLOOKUP(C3021,DENGUE!$A$5:$C$4097,3,FALSE),0)</f>
        <v>4</v>
      </c>
      <c r="Q3021" s="2">
        <f>IFERROR(VLOOKUP(C3021,'HEPATITE VIRAL'!$A$5:$C$3162,3,FALSE),0)</f>
        <v>5</v>
      </c>
      <c r="R3021" s="2">
        <f>IFERROR(VLOOKUP(C3021,'FEBRE MACULOSA'!$A$5:$C$181,3,FALSE),0)</f>
        <v>0</v>
      </c>
      <c r="S3021" s="2">
        <f>IFERROR(VLOOKUP(C3021,LEPTOSPIROSE!$A$5:$C$1176,3,FALSE),0)</f>
        <v>0</v>
      </c>
      <c r="T3021" s="2">
        <f>IFERROR(VLOOKUP(C3021,'DOENÇA DE CHAGAS'!$A$5:$C$100,3,FALSE),0)</f>
        <v>0</v>
      </c>
      <c r="U3021" s="2">
        <f>IFERROR(VLOOKUP(C3021,'PICADAS DE COBRAS'!$A$6:$C$4645,3,FALSE),0)</f>
        <v>0</v>
      </c>
      <c r="V3021">
        <f>IFERROR(VLOOKUP(C3021,'ZIKA VIRUS'!$A$5:$C$2399,3,FALSE),0)</f>
        <v>0</v>
      </c>
      <c r="W3021">
        <f>IFERROR(VLOOKUP(C3021,'FEBRE TIFÓIDE'!$A$5:$C$46,3,FALSE),0)</f>
        <v>0</v>
      </c>
      <c r="X3021">
        <f>IFERROR(VLOOKUP(C3021,HANTAVIROSE!$A$5:$C$153,3,FALSE),0)</f>
        <v>0</v>
      </c>
      <c r="Y3021">
        <f>IFERROR(VLOOKUP(C3021,MENINGITE!$A$5:$C$447,3,FALSE),0)</f>
        <v>0</v>
      </c>
      <c r="Z3021">
        <f>IFERROR(VLOOKUP(C3021,RAIVA!$A$5:$C$16,3,FALSE),0)</f>
        <v>0</v>
      </c>
    </row>
    <row r="3022" spans="1:26" x14ac:dyDescent="0.3">
      <c r="A3022" s="2" t="s">
        <v>3257</v>
      </c>
      <c r="B3022" s="2" t="s">
        <v>3407</v>
      </c>
      <c r="C3022" s="2">
        <v>292105</v>
      </c>
      <c r="D3022" s="2">
        <v>2921054</v>
      </c>
      <c r="E3022" s="2" t="s">
        <v>3257</v>
      </c>
      <c r="F3022" s="2" t="s">
        <v>3407</v>
      </c>
      <c r="G3022" s="2">
        <f>IFERROR(VLOOKUP(D3022,Coordenadas!$A$2:$D$5571,3,FALSE),0)</f>
        <v>-13.9109</v>
      </c>
      <c r="H3022" s="2">
        <f>IFERROR(VLOOKUP(D3022,Coordenadas!$A$2:$D$5571,4,FALSE),0)</f>
        <v>-42.843899999999998</v>
      </c>
      <c r="I3022" s="2" t="s">
        <v>5324</v>
      </c>
      <c r="J3022" s="2">
        <v>11145</v>
      </c>
      <c r="K3022" s="2" t="s">
        <v>5332</v>
      </c>
      <c r="L3022" s="2">
        <f>IFERROR(VLOOKUP(C3022,BOTULISMO!$A$3:$C$19,3,FALSE),0)</f>
        <v>0</v>
      </c>
      <c r="M3022" s="2">
        <f>IFERROR(VLOOKUP(C3022,'LEISHMANIOSE VISCERAL'!$A$4:$C$454,3,FALSE),0)</f>
        <v>0</v>
      </c>
      <c r="N3022" s="2">
        <f>IFERROR(VLOOKUP(C3022,'LEISHMANIOSE TEGUMENTAR'!$A$4:$C$1681,3,FALSE),0)</f>
        <v>1</v>
      </c>
      <c r="O3022" s="2">
        <f>IFERROR(VLOOKUP(C3022,'FEBRE AMARELA'!$A$4:$C$38,3,FALSE),0)</f>
        <v>0</v>
      </c>
      <c r="P3022" s="2">
        <f>IFERROR(VLOOKUP(C3022,DENGUE!$A$5:$C$4097,3,FALSE),0)</f>
        <v>0</v>
      </c>
      <c r="Q3022" s="2">
        <f>IFERROR(VLOOKUP(C3022,'HEPATITE VIRAL'!$A$5:$C$3162,3,FALSE),0)</f>
        <v>0</v>
      </c>
      <c r="R3022" s="2">
        <f>IFERROR(VLOOKUP(C3022,'FEBRE MACULOSA'!$A$5:$C$181,3,FALSE),0)</f>
        <v>0</v>
      </c>
      <c r="S3022" s="2">
        <f>IFERROR(VLOOKUP(C3022,LEPTOSPIROSE!$A$5:$C$1176,3,FALSE),0)</f>
        <v>0</v>
      </c>
      <c r="T3022" s="2">
        <f>IFERROR(VLOOKUP(C3022,'DOENÇA DE CHAGAS'!$A$5:$C$100,3,FALSE),0)</f>
        <v>0</v>
      </c>
      <c r="U3022" s="2">
        <f>IFERROR(VLOOKUP(C3022,'PICADAS DE COBRAS'!$A$6:$C$4645,3,FALSE),0)</f>
        <v>48</v>
      </c>
      <c r="V3022">
        <f>IFERROR(VLOOKUP(C3022,'ZIKA VIRUS'!$A$5:$C$2399,3,FALSE),0)</f>
        <v>0</v>
      </c>
      <c r="W3022">
        <f>IFERROR(VLOOKUP(C3022,'FEBRE TIFÓIDE'!$A$5:$C$46,3,FALSE),0)</f>
        <v>0</v>
      </c>
      <c r="X3022">
        <f>IFERROR(VLOOKUP(C3022,HANTAVIROSE!$A$5:$C$153,3,FALSE),0)</f>
        <v>0</v>
      </c>
      <c r="Y3022">
        <f>IFERROR(VLOOKUP(C3022,MENINGITE!$A$5:$C$447,3,FALSE),0)</f>
        <v>0</v>
      </c>
      <c r="Z3022">
        <f>IFERROR(VLOOKUP(C3022,RAIVA!$A$5:$C$16,3,FALSE),0)</f>
        <v>0</v>
      </c>
    </row>
    <row r="3023" spans="1:26" x14ac:dyDescent="0.3">
      <c r="A3023" s="2" t="s">
        <v>4704</v>
      </c>
      <c r="B3023" s="2" t="s">
        <v>4793</v>
      </c>
      <c r="C3023" s="2">
        <v>210650</v>
      </c>
      <c r="D3023" s="2">
        <v>2106508</v>
      </c>
      <c r="E3023" s="2" t="s">
        <v>4704</v>
      </c>
      <c r="F3023" s="2" t="s">
        <v>4793</v>
      </c>
      <c r="G3023" s="2">
        <f>IFERROR(VLOOKUP(D3023,Coordenadas!$A$2:$D$5571,3,FALSE),0)</f>
        <v>-3.09849</v>
      </c>
      <c r="H3023" s="2">
        <f>IFERROR(VLOOKUP(D3023,Coordenadas!$A$2:$D$5571,4,FALSE),0)</f>
        <v>-45.034999999999997</v>
      </c>
      <c r="I3023" s="2" t="s">
        <v>5324</v>
      </c>
      <c r="J3023" s="2">
        <v>21885</v>
      </c>
      <c r="K3023" s="2" t="s">
        <v>5330</v>
      </c>
      <c r="L3023" s="2">
        <f>IFERROR(VLOOKUP(C3023,BOTULISMO!$A$3:$C$19,3,FALSE),0)</f>
        <v>0</v>
      </c>
      <c r="M3023" s="2">
        <f>IFERROR(VLOOKUP(C3023,'LEISHMANIOSE VISCERAL'!$A$4:$C$454,3,FALSE),0)</f>
        <v>0</v>
      </c>
      <c r="N3023" s="2">
        <f>IFERROR(VLOOKUP(C3023,'LEISHMANIOSE TEGUMENTAR'!$A$4:$C$1681,3,FALSE),0)</f>
        <v>0</v>
      </c>
      <c r="O3023" s="2">
        <f>IFERROR(VLOOKUP(C3023,'FEBRE AMARELA'!$A$4:$C$38,3,FALSE),0)</f>
        <v>0</v>
      </c>
      <c r="P3023" s="2">
        <f>IFERROR(VLOOKUP(C3023,DENGUE!$A$5:$C$4097,3,FALSE),0)</f>
        <v>0</v>
      </c>
      <c r="Q3023" s="2">
        <f>IFERROR(VLOOKUP(C3023,'HEPATITE VIRAL'!$A$5:$C$3162,3,FALSE),0)</f>
        <v>0</v>
      </c>
      <c r="R3023" s="2">
        <f>IFERROR(VLOOKUP(C3023,'FEBRE MACULOSA'!$A$5:$C$181,3,FALSE),0)</f>
        <v>0</v>
      </c>
      <c r="S3023" s="2">
        <f>IFERROR(VLOOKUP(C3023,LEPTOSPIROSE!$A$5:$C$1176,3,FALSE),0)</f>
        <v>0</v>
      </c>
      <c r="T3023" s="2">
        <f>IFERROR(VLOOKUP(C3023,'DOENÇA DE CHAGAS'!$A$5:$C$100,3,FALSE),0)</f>
        <v>0</v>
      </c>
      <c r="U3023" s="2">
        <f>IFERROR(VLOOKUP(C3023,'PICADAS DE COBRAS'!$A$6:$C$4645,3,FALSE),0)</f>
        <v>9</v>
      </c>
      <c r="V3023">
        <f>IFERROR(VLOOKUP(C3023,'ZIKA VIRUS'!$A$5:$C$2399,3,FALSE),0)</f>
        <v>1</v>
      </c>
      <c r="W3023">
        <f>IFERROR(VLOOKUP(C3023,'FEBRE TIFÓIDE'!$A$5:$C$46,3,FALSE),0)</f>
        <v>0</v>
      </c>
      <c r="X3023">
        <f>IFERROR(VLOOKUP(C3023,HANTAVIROSE!$A$5:$C$153,3,FALSE),0)</f>
        <v>0</v>
      </c>
      <c r="Y3023">
        <f>IFERROR(VLOOKUP(C3023,MENINGITE!$A$5:$C$447,3,FALSE),0)</f>
        <v>0</v>
      </c>
      <c r="Z3023">
        <f>IFERROR(VLOOKUP(C3023,RAIVA!$A$5:$C$16,3,FALSE),0)</f>
        <v>0</v>
      </c>
    </row>
    <row r="3024" spans="1:26" x14ac:dyDescent="0.3">
      <c r="A3024" s="2" t="s">
        <v>3988</v>
      </c>
      <c r="B3024" s="2" t="s">
        <v>4075</v>
      </c>
      <c r="C3024" s="2">
        <v>250933</v>
      </c>
      <c r="D3024" s="2">
        <v>2509339</v>
      </c>
      <c r="E3024" s="2" t="s">
        <v>3988</v>
      </c>
      <c r="F3024" s="2" t="s">
        <v>4075</v>
      </c>
      <c r="G3024" s="2">
        <f>IFERROR(VLOOKUP(D3024,Coordenadas!$A$2:$D$5571,3,FALSE),0)</f>
        <v>-7.12486</v>
      </c>
      <c r="H3024" s="2">
        <f>IFERROR(VLOOKUP(D3024,Coordenadas!$A$2:$D$5571,4,FALSE),0)</f>
        <v>-35.7669</v>
      </c>
      <c r="I3024" s="2" t="s">
        <v>5324</v>
      </c>
      <c r="J3024" s="2">
        <v>4321</v>
      </c>
      <c r="K3024" s="2" t="s">
        <v>5332</v>
      </c>
      <c r="L3024" s="2">
        <f>IFERROR(VLOOKUP(C3024,BOTULISMO!$A$3:$C$19,3,FALSE),0)</f>
        <v>0</v>
      </c>
      <c r="M3024" s="2">
        <f>IFERROR(VLOOKUP(C3024,'LEISHMANIOSE VISCERAL'!$A$4:$C$454,3,FALSE),0)</f>
        <v>0</v>
      </c>
      <c r="N3024" s="2">
        <f>IFERROR(VLOOKUP(C3024,'LEISHMANIOSE TEGUMENTAR'!$A$4:$C$1681,3,FALSE),0)</f>
        <v>2</v>
      </c>
      <c r="O3024" s="2">
        <f>IFERROR(VLOOKUP(C3024,'FEBRE AMARELA'!$A$4:$C$38,3,FALSE),0)</f>
        <v>0</v>
      </c>
      <c r="P3024" s="2">
        <f>IFERROR(VLOOKUP(C3024,DENGUE!$A$5:$C$4097,3,FALSE),0)</f>
        <v>0</v>
      </c>
      <c r="Q3024" s="2">
        <f>IFERROR(VLOOKUP(C3024,'HEPATITE VIRAL'!$A$5:$C$3162,3,FALSE),0)</f>
        <v>0</v>
      </c>
      <c r="R3024" s="2">
        <f>IFERROR(VLOOKUP(C3024,'FEBRE MACULOSA'!$A$5:$C$181,3,FALSE),0)</f>
        <v>0</v>
      </c>
      <c r="S3024" s="2">
        <f>IFERROR(VLOOKUP(C3024,LEPTOSPIROSE!$A$5:$C$1176,3,FALSE),0)</f>
        <v>0</v>
      </c>
      <c r="T3024" s="2">
        <f>IFERROR(VLOOKUP(C3024,'DOENÇA DE CHAGAS'!$A$5:$C$100,3,FALSE),0)</f>
        <v>0</v>
      </c>
      <c r="U3024" s="2">
        <f>IFERROR(VLOOKUP(C3024,'PICADAS DE COBRAS'!$A$6:$C$4645,3,FALSE),0)</f>
        <v>0</v>
      </c>
      <c r="V3024">
        <f>IFERROR(VLOOKUP(C3024,'ZIKA VIRUS'!$A$5:$C$2399,3,FALSE),0)</f>
        <v>1</v>
      </c>
      <c r="W3024">
        <f>IFERROR(VLOOKUP(C3024,'FEBRE TIFÓIDE'!$A$5:$C$46,3,FALSE),0)</f>
        <v>0</v>
      </c>
      <c r="X3024">
        <f>IFERROR(VLOOKUP(C3024,HANTAVIROSE!$A$5:$C$153,3,FALSE),0)</f>
        <v>0</v>
      </c>
      <c r="Y3024">
        <f>IFERROR(VLOOKUP(C3024,MENINGITE!$A$5:$C$447,3,FALSE),0)</f>
        <v>0</v>
      </c>
      <c r="Z3024">
        <f>IFERROR(VLOOKUP(C3024,RAIVA!$A$5:$C$16,3,FALSE),0)</f>
        <v>0</v>
      </c>
    </row>
    <row r="3025" spans="1:26" x14ac:dyDescent="0.3">
      <c r="A3025" s="2" t="s">
        <v>1256</v>
      </c>
      <c r="B3025" s="2" t="s">
        <v>1429</v>
      </c>
      <c r="C3025" s="2">
        <v>411570</v>
      </c>
      <c r="D3025" s="2">
        <v>4115705</v>
      </c>
      <c r="E3025" s="2" t="s">
        <v>1256</v>
      </c>
      <c r="F3025" s="2" t="s">
        <v>1429</v>
      </c>
      <c r="G3025" s="2">
        <f>IFERROR(VLOOKUP(D3025,Coordenadas!$A$2:$D$5571,3,FALSE),0)</f>
        <v>-25.823699999999999</v>
      </c>
      <c r="H3025" s="2">
        <f>IFERROR(VLOOKUP(D3025,Coordenadas!$A$2:$D$5571,4,FALSE),0)</f>
        <v>-48.548999999999999</v>
      </c>
      <c r="I3025" s="2" t="s">
        <v>5326</v>
      </c>
      <c r="J3025" s="2">
        <v>29428</v>
      </c>
      <c r="K3025" s="2" t="s">
        <v>5330</v>
      </c>
      <c r="L3025" s="2">
        <f>IFERROR(VLOOKUP(C3025,BOTULISMO!$A$3:$C$19,3,FALSE),0)</f>
        <v>0</v>
      </c>
      <c r="M3025" s="2">
        <f>IFERROR(VLOOKUP(C3025,'LEISHMANIOSE VISCERAL'!$A$4:$C$454,3,FALSE),0)</f>
        <v>0</v>
      </c>
      <c r="N3025" s="2">
        <f>IFERROR(VLOOKUP(C3025,'LEISHMANIOSE TEGUMENTAR'!$A$4:$C$1681,3,FALSE),0)</f>
        <v>0</v>
      </c>
      <c r="O3025" s="2">
        <f>IFERROR(VLOOKUP(C3025,'FEBRE AMARELA'!$A$4:$C$38,3,FALSE),0)</f>
        <v>0</v>
      </c>
      <c r="P3025" s="2">
        <f>IFERROR(VLOOKUP(C3025,DENGUE!$A$5:$C$4097,3,FALSE),0)</f>
        <v>99</v>
      </c>
      <c r="Q3025" s="2">
        <f>IFERROR(VLOOKUP(C3025,'HEPATITE VIRAL'!$A$5:$C$3162,3,FALSE),0)</f>
        <v>19</v>
      </c>
      <c r="R3025" s="2">
        <f>IFERROR(VLOOKUP(C3025,'FEBRE MACULOSA'!$A$5:$C$181,3,FALSE),0)</f>
        <v>0</v>
      </c>
      <c r="S3025" s="2">
        <f>IFERROR(VLOOKUP(C3025,LEPTOSPIROSE!$A$5:$C$1176,3,FALSE),0)</f>
        <v>2</v>
      </c>
      <c r="T3025" s="2">
        <f>IFERROR(VLOOKUP(C3025,'DOENÇA DE CHAGAS'!$A$5:$C$100,3,FALSE),0)</f>
        <v>0</v>
      </c>
      <c r="U3025" s="2">
        <f>IFERROR(VLOOKUP(C3025,'PICADAS DE COBRAS'!$A$6:$C$4645,3,FALSE),0)</f>
        <v>158</v>
      </c>
      <c r="V3025">
        <f>IFERROR(VLOOKUP(C3025,'ZIKA VIRUS'!$A$5:$C$2399,3,FALSE),0)</f>
        <v>0</v>
      </c>
      <c r="W3025">
        <f>IFERROR(VLOOKUP(C3025,'FEBRE TIFÓIDE'!$A$5:$C$46,3,FALSE),0)</f>
        <v>0</v>
      </c>
      <c r="X3025">
        <f>IFERROR(VLOOKUP(C3025,HANTAVIROSE!$A$5:$C$153,3,FALSE),0)</f>
        <v>0</v>
      </c>
      <c r="Y3025">
        <f>IFERROR(VLOOKUP(C3025,MENINGITE!$A$5:$C$447,3,FALSE),0)</f>
        <v>0</v>
      </c>
      <c r="Z3025">
        <f>IFERROR(VLOOKUP(C3025,RAIVA!$A$5:$C$16,3,FALSE),0)</f>
        <v>0</v>
      </c>
    </row>
    <row r="3026" spans="1:26" x14ac:dyDescent="0.3">
      <c r="A3026" s="2" t="s">
        <v>2425</v>
      </c>
      <c r="B3026" s="2" t="s">
        <v>2795</v>
      </c>
      <c r="C3026" s="2">
        <v>314090</v>
      </c>
      <c r="D3026" s="2">
        <v>3140902</v>
      </c>
      <c r="E3026" s="2" t="s">
        <v>2425</v>
      </c>
      <c r="F3026" s="2" t="s">
        <v>2795</v>
      </c>
      <c r="G3026" s="2">
        <f>IFERROR(VLOOKUP(D3026,Coordenadas!$A$2:$D$5571,3,FALSE),0)</f>
        <v>-20.287299999999998</v>
      </c>
      <c r="H3026" s="2">
        <f>IFERROR(VLOOKUP(D3026,Coordenadas!$A$2:$D$5571,4,FALSE),0)</f>
        <v>-42.3401</v>
      </c>
      <c r="I3026" s="2" t="s">
        <v>5325</v>
      </c>
      <c r="J3026" s="2">
        <v>17639</v>
      </c>
      <c r="K3026" s="2" t="s">
        <v>5332</v>
      </c>
      <c r="L3026" s="2">
        <f>IFERROR(VLOOKUP(C3026,BOTULISMO!$A$3:$C$19,3,FALSE),0)</f>
        <v>0</v>
      </c>
      <c r="M3026" s="2">
        <f>IFERROR(VLOOKUP(C3026,'LEISHMANIOSE VISCERAL'!$A$4:$C$454,3,FALSE),0)</f>
        <v>0</v>
      </c>
      <c r="N3026" s="2">
        <f>IFERROR(VLOOKUP(C3026,'LEISHMANIOSE TEGUMENTAR'!$A$4:$C$1681,3,FALSE),0)</f>
        <v>4</v>
      </c>
      <c r="O3026" s="2">
        <f>IFERROR(VLOOKUP(C3026,'FEBRE AMARELA'!$A$4:$C$38,3,FALSE),0)</f>
        <v>0</v>
      </c>
      <c r="P3026" s="2">
        <f>IFERROR(VLOOKUP(C3026,DENGUE!$A$5:$C$4097,3,FALSE),0)</f>
        <v>0</v>
      </c>
      <c r="Q3026" s="2">
        <f>IFERROR(VLOOKUP(C3026,'HEPATITE VIRAL'!$A$5:$C$3162,3,FALSE),0)</f>
        <v>0</v>
      </c>
      <c r="R3026" s="2">
        <f>IFERROR(VLOOKUP(C3026,'FEBRE MACULOSA'!$A$5:$C$181,3,FALSE),0)</f>
        <v>0</v>
      </c>
      <c r="S3026" s="2">
        <f>IFERROR(VLOOKUP(C3026,LEPTOSPIROSE!$A$5:$C$1176,3,FALSE),0)</f>
        <v>1</v>
      </c>
      <c r="T3026" s="2">
        <f>IFERROR(VLOOKUP(C3026,'DOENÇA DE CHAGAS'!$A$5:$C$100,3,FALSE),0)</f>
        <v>0</v>
      </c>
      <c r="U3026" s="2">
        <f>IFERROR(VLOOKUP(C3026,'PICADAS DE COBRAS'!$A$6:$C$4645,3,FALSE),0)</f>
        <v>204</v>
      </c>
      <c r="V3026">
        <f>IFERROR(VLOOKUP(C3026,'ZIKA VIRUS'!$A$5:$C$2399,3,FALSE),0)</f>
        <v>0</v>
      </c>
      <c r="W3026">
        <f>IFERROR(VLOOKUP(C3026,'FEBRE TIFÓIDE'!$A$5:$C$46,3,FALSE),0)</f>
        <v>0</v>
      </c>
      <c r="X3026">
        <f>IFERROR(VLOOKUP(C3026,HANTAVIROSE!$A$5:$C$153,3,FALSE),0)</f>
        <v>0</v>
      </c>
      <c r="Y3026">
        <f>IFERROR(VLOOKUP(C3026,MENINGITE!$A$5:$C$447,3,FALSE),0)</f>
        <v>0</v>
      </c>
      <c r="Z3026">
        <f>IFERROR(VLOOKUP(C3026,RAIVA!$A$5:$C$16,3,FALSE),0)</f>
        <v>0</v>
      </c>
    </row>
    <row r="3027" spans="1:26" x14ac:dyDescent="0.3">
      <c r="A3027" s="2" t="s">
        <v>470</v>
      </c>
      <c r="B3027" s="2" t="s">
        <v>716</v>
      </c>
      <c r="C3027" s="2">
        <v>431213</v>
      </c>
      <c r="D3027" s="2">
        <v>4312138</v>
      </c>
      <c r="E3027" s="2" t="s">
        <v>470</v>
      </c>
      <c r="F3027" s="2" t="s">
        <v>716</v>
      </c>
      <c r="G3027" s="2">
        <f>IFERROR(VLOOKUP(D3027,Coordenadas!$A$2:$D$5571,3,FALSE),0)</f>
        <v>-28.28</v>
      </c>
      <c r="H3027" s="2">
        <f>IFERROR(VLOOKUP(D3027,Coordenadas!$A$2:$D$5571,4,FALSE),0)</f>
        <v>-52.193199999999997</v>
      </c>
      <c r="I3027" s="2" t="s">
        <v>5326</v>
      </c>
      <c r="J3027" s="2">
        <v>2470</v>
      </c>
      <c r="K3027" s="2" t="s">
        <v>5332</v>
      </c>
      <c r="L3027" s="2">
        <f>IFERROR(VLOOKUP(C3027,BOTULISMO!$A$3:$C$19,3,FALSE),0)</f>
        <v>0</v>
      </c>
      <c r="M3027" s="2">
        <f>IFERROR(VLOOKUP(C3027,'LEISHMANIOSE VISCERAL'!$A$4:$C$454,3,FALSE),0)</f>
        <v>0</v>
      </c>
      <c r="N3027" s="2">
        <f>IFERROR(VLOOKUP(C3027,'LEISHMANIOSE TEGUMENTAR'!$A$4:$C$1681,3,FALSE),0)</f>
        <v>0</v>
      </c>
      <c r="O3027" s="2">
        <f>IFERROR(VLOOKUP(C3027,'FEBRE AMARELA'!$A$4:$C$38,3,FALSE),0)</f>
        <v>0</v>
      </c>
      <c r="P3027" s="2">
        <f>IFERROR(VLOOKUP(C3027,DENGUE!$A$5:$C$4097,3,FALSE),0)</f>
        <v>0</v>
      </c>
      <c r="Q3027" s="2">
        <f>IFERROR(VLOOKUP(C3027,'HEPATITE VIRAL'!$A$5:$C$3162,3,FALSE),0)</f>
        <v>1</v>
      </c>
      <c r="R3027" s="2">
        <f>IFERROR(VLOOKUP(C3027,'FEBRE MACULOSA'!$A$5:$C$181,3,FALSE),0)</f>
        <v>0</v>
      </c>
      <c r="S3027" s="2">
        <f>IFERROR(VLOOKUP(C3027,LEPTOSPIROSE!$A$5:$C$1176,3,FALSE),0)</f>
        <v>0</v>
      </c>
      <c r="T3027" s="2">
        <f>IFERROR(VLOOKUP(C3027,'DOENÇA DE CHAGAS'!$A$5:$C$100,3,FALSE),0)</f>
        <v>0</v>
      </c>
      <c r="U3027" s="2">
        <f>IFERROR(VLOOKUP(C3027,'PICADAS DE COBRAS'!$A$6:$C$4645,3,FALSE),0)</f>
        <v>5</v>
      </c>
      <c r="V3027">
        <f>IFERROR(VLOOKUP(C3027,'ZIKA VIRUS'!$A$5:$C$2399,3,FALSE),0)</f>
        <v>0</v>
      </c>
      <c r="W3027">
        <f>IFERROR(VLOOKUP(C3027,'FEBRE TIFÓIDE'!$A$5:$C$46,3,FALSE),0)</f>
        <v>0</v>
      </c>
      <c r="X3027">
        <f>IFERROR(VLOOKUP(C3027,HANTAVIROSE!$A$5:$C$153,3,FALSE),0)</f>
        <v>0</v>
      </c>
      <c r="Y3027">
        <f>IFERROR(VLOOKUP(C3027,MENINGITE!$A$5:$C$447,3,FALSE),0)</f>
        <v>0</v>
      </c>
      <c r="Z3027">
        <f>IFERROR(VLOOKUP(C3027,RAIVA!$A$5:$C$16,3,FALSE),0)</f>
        <v>0</v>
      </c>
    </row>
    <row r="3028" spans="1:26" x14ac:dyDescent="0.3">
      <c r="A3028" s="2" t="s">
        <v>3988</v>
      </c>
      <c r="B3028" s="2" t="s">
        <v>4074</v>
      </c>
      <c r="C3028" s="2">
        <v>250937</v>
      </c>
      <c r="D3028" s="2">
        <v>2509370</v>
      </c>
      <c r="E3028" s="2" t="s">
        <v>3988</v>
      </c>
      <c r="F3028" s="2" t="s">
        <v>4074</v>
      </c>
      <c r="G3028" s="2">
        <f>IFERROR(VLOOKUP(D3028,Coordenadas!$A$2:$D$5571,3,FALSE),0)</f>
        <v>-6.5401800000000003</v>
      </c>
      <c r="H3028" s="2">
        <f>IFERROR(VLOOKUP(D3028,Coordenadas!$A$2:$D$5571,4,FALSE),0)</f>
        <v>-37.727899999999998</v>
      </c>
      <c r="I3028" s="2" t="s">
        <v>5324</v>
      </c>
      <c r="J3028" s="2">
        <v>2702</v>
      </c>
      <c r="K3028" s="2" t="s">
        <v>5332</v>
      </c>
      <c r="L3028" s="2">
        <f>IFERROR(VLOOKUP(C3028,BOTULISMO!$A$3:$C$19,3,FALSE),0)</f>
        <v>0</v>
      </c>
      <c r="M3028" s="2">
        <f>IFERROR(VLOOKUP(C3028,'LEISHMANIOSE VISCERAL'!$A$4:$C$454,3,FALSE),0)</f>
        <v>0</v>
      </c>
      <c r="N3028" s="2">
        <f>IFERROR(VLOOKUP(C3028,'LEISHMANIOSE TEGUMENTAR'!$A$4:$C$1681,3,FALSE),0)</f>
        <v>0</v>
      </c>
      <c r="O3028" s="2">
        <f>IFERROR(VLOOKUP(C3028,'FEBRE AMARELA'!$A$4:$C$38,3,FALSE),0)</f>
        <v>0</v>
      </c>
      <c r="P3028" s="2">
        <f>IFERROR(VLOOKUP(C3028,DENGUE!$A$5:$C$4097,3,FALSE),0)</f>
        <v>0</v>
      </c>
      <c r="Q3028" s="2">
        <f>IFERROR(VLOOKUP(C3028,'HEPATITE VIRAL'!$A$5:$C$3162,3,FALSE),0)</f>
        <v>0</v>
      </c>
      <c r="R3028" s="2">
        <f>IFERROR(VLOOKUP(C3028,'FEBRE MACULOSA'!$A$5:$C$181,3,FALSE),0)</f>
        <v>0</v>
      </c>
      <c r="S3028" s="2">
        <f>IFERROR(VLOOKUP(C3028,LEPTOSPIROSE!$A$5:$C$1176,3,FALSE),0)</f>
        <v>0</v>
      </c>
      <c r="T3028" s="2">
        <f>IFERROR(VLOOKUP(C3028,'DOENÇA DE CHAGAS'!$A$5:$C$100,3,FALSE),0)</f>
        <v>0</v>
      </c>
      <c r="U3028" s="2">
        <f>IFERROR(VLOOKUP(C3028,'PICADAS DE COBRAS'!$A$6:$C$4645,3,FALSE),0)</f>
        <v>0</v>
      </c>
      <c r="V3028">
        <f>IFERROR(VLOOKUP(C3028,'ZIKA VIRUS'!$A$5:$C$2399,3,FALSE),0)</f>
        <v>0</v>
      </c>
      <c r="W3028">
        <f>IFERROR(VLOOKUP(C3028,'FEBRE TIFÓIDE'!$A$5:$C$46,3,FALSE),0)</f>
        <v>0</v>
      </c>
      <c r="X3028">
        <f>IFERROR(VLOOKUP(C3028,HANTAVIROSE!$A$5:$C$153,3,FALSE),0)</f>
        <v>0</v>
      </c>
      <c r="Y3028">
        <f>IFERROR(VLOOKUP(C3028,MENINGITE!$A$5:$C$447,3,FALSE),0)</f>
        <v>0</v>
      </c>
      <c r="Z3028">
        <f>IFERROR(VLOOKUP(C3028,RAIVA!$A$5:$C$16,3,FALSE),0)</f>
        <v>0</v>
      </c>
    </row>
    <row r="3029" spans="1:26" x14ac:dyDescent="0.3">
      <c r="A3029" s="2" t="s">
        <v>470</v>
      </c>
      <c r="B3029" s="2" t="s">
        <v>715</v>
      </c>
      <c r="C3029" s="2">
        <v>431215</v>
      </c>
      <c r="D3029" s="2">
        <v>4312153</v>
      </c>
      <c r="E3029" s="2" t="s">
        <v>470</v>
      </c>
      <c r="F3029" s="2" t="s">
        <v>715</v>
      </c>
      <c r="G3029" s="2">
        <f>IFERROR(VLOOKUP(D3029,Coordenadas!$A$2:$D$5571,3,FALSE),0)</f>
        <v>-29.528500000000001</v>
      </c>
      <c r="H3029" s="2">
        <f>IFERROR(VLOOKUP(D3029,Coordenadas!$A$2:$D$5571,4,FALSE),0)</f>
        <v>-52.127800000000001</v>
      </c>
      <c r="I3029" s="2" t="s">
        <v>5326</v>
      </c>
      <c r="J3029" s="2">
        <v>3865</v>
      </c>
      <c r="K3029" s="2" t="s">
        <v>5332</v>
      </c>
      <c r="L3029" s="2">
        <f>IFERROR(VLOOKUP(C3029,BOTULISMO!$A$3:$C$19,3,FALSE),0)</f>
        <v>0</v>
      </c>
      <c r="M3029" s="2">
        <f>IFERROR(VLOOKUP(C3029,'LEISHMANIOSE VISCERAL'!$A$4:$C$454,3,FALSE),0)</f>
        <v>0</v>
      </c>
      <c r="N3029" s="2">
        <f>IFERROR(VLOOKUP(C3029,'LEISHMANIOSE TEGUMENTAR'!$A$4:$C$1681,3,FALSE),0)</f>
        <v>0</v>
      </c>
      <c r="O3029" s="2">
        <f>IFERROR(VLOOKUP(C3029,'FEBRE AMARELA'!$A$4:$C$38,3,FALSE),0)</f>
        <v>0</v>
      </c>
      <c r="P3029" s="2">
        <f>IFERROR(VLOOKUP(C3029,DENGUE!$A$5:$C$4097,3,FALSE),0)</f>
        <v>3</v>
      </c>
      <c r="Q3029" s="2">
        <f>IFERROR(VLOOKUP(C3029,'HEPATITE VIRAL'!$A$5:$C$3162,3,FALSE),0)</f>
        <v>2</v>
      </c>
      <c r="R3029" s="2">
        <f>IFERROR(VLOOKUP(C3029,'FEBRE MACULOSA'!$A$5:$C$181,3,FALSE),0)</f>
        <v>0</v>
      </c>
      <c r="S3029" s="2">
        <f>IFERROR(VLOOKUP(C3029,LEPTOSPIROSE!$A$5:$C$1176,3,FALSE),0)</f>
        <v>9</v>
      </c>
      <c r="T3029" s="2">
        <f>IFERROR(VLOOKUP(C3029,'DOENÇA DE CHAGAS'!$A$5:$C$100,3,FALSE),0)</f>
        <v>0</v>
      </c>
      <c r="U3029" s="2">
        <f>IFERROR(VLOOKUP(C3029,'PICADAS DE COBRAS'!$A$6:$C$4645,3,FALSE),0)</f>
        <v>6</v>
      </c>
      <c r="V3029">
        <f>IFERROR(VLOOKUP(C3029,'ZIKA VIRUS'!$A$5:$C$2399,3,FALSE),0)</f>
        <v>0</v>
      </c>
      <c r="W3029">
        <f>IFERROR(VLOOKUP(C3029,'FEBRE TIFÓIDE'!$A$5:$C$46,3,FALSE),0)</f>
        <v>0</v>
      </c>
      <c r="X3029">
        <f>IFERROR(VLOOKUP(C3029,HANTAVIROSE!$A$5:$C$153,3,FALSE),0)</f>
        <v>0</v>
      </c>
      <c r="Y3029">
        <f>IFERROR(VLOOKUP(C3029,MENINGITE!$A$5:$C$447,3,FALSE),0)</f>
        <v>0</v>
      </c>
      <c r="Z3029">
        <f>IFERROR(VLOOKUP(C3029,RAIVA!$A$5:$C$16,3,FALSE),0)</f>
        <v>0</v>
      </c>
    </row>
    <row r="3030" spans="1:26" x14ac:dyDescent="0.3">
      <c r="A3030" s="2" t="s">
        <v>470</v>
      </c>
      <c r="B3030" s="2" t="s">
        <v>714</v>
      </c>
      <c r="C3030" s="2">
        <v>431217</v>
      </c>
      <c r="D3030" s="2">
        <v>4312179</v>
      </c>
      <c r="E3030" s="2" t="s">
        <v>470</v>
      </c>
      <c r="F3030" s="2" t="s">
        <v>714</v>
      </c>
      <c r="G3030" s="2">
        <f>IFERROR(VLOOKUP(D3030,Coordenadas!$A$2:$D$5571,3,FALSE),0)</f>
        <v>-28.251999999999999</v>
      </c>
      <c r="H3030" s="2">
        <f>IFERROR(VLOOKUP(D3030,Coordenadas!$A$2:$D$5571,4,FALSE),0)</f>
        <v>-54.615900000000003</v>
      </c>
      <c r="I3030" s="2" t="s">
        <v>5326</v>
      </c>
      <c r="J3030" s="2">
        <v>1799</v>
      </c>
      <c r="K3030" s="2" t="s">
        <v>5332</v>
      </c>
      <c r="L3030" s="2">
        <f>IFERROR(VLOOKUP(C3030,BOTULISMO!$A$3:$C$19,3,FALSE),0)</f>
        <v>0</v>
      </c>
      <c r="M3030" s="2">
        <f>IFERROR(VLOOKUP(C3030,'LEISHMANIOSE VISCERAL'!$A$4:$C$454,3,FALSE),0)</f>
        <v>0</v>
      </c>
      <c r="N3030" s="2">
        <f>IFERROR(VLOOKUP(C3030,'LEISHMANIOSE TEGUMENTAR'!$A$4:$C$1681,3,FALSE),0)</f>
        <v>0</v>
      </c>
      <c r="O3030" s="2">
        <f>IFERROR(VLOOKUP(C3030,'FEBRE AMARELA'!$A$4:$C$38,3,FALSE),0)</f>
        <v>0</v>
      </c>
      <c r="P3030" s="2">
        <f>IFERROR(VLOOKUP(C3030,DENGUE!$A$5:$C$4097,3,FALSE),0)</f>
        <v>1</v>
      </c>
      <c r="Q3030" s="2">
        <f>IFERROR(VLOOKUP(C3030,'HEPATITE VIRAL'!$A$5:$C$3162,3,FALSE),0)</f>
        <v>0</v>
      </c>
      <c r="R3030" s="2">
        <f>IFERROR(VLOOKUP(C3030,'FEBRE MACULOSA'!$A$5:$C$181,3,FALSE),0)</f>
        <v>0</v>
      </c>
      <c r="S3030" s="2">
        <f>IFERROR(VLOOKUP(C3030,LEPTOSPIROSE!$A$5:$C$1176,3,FALSE),0)</f>
        <v>0</v>
      </c>
      <c r="T3030" s="2">
        <f>IFERROR(VLOOKUP(C3030,'DOENÇA DE CHAGAS'!$A$5:$C$100,3,FALSE),0)</f>
        <v>0</v>
      </c>
      <c r="U3030" s="2">
        <f>IFERROR(VLOOKUP(C3030,'PICADAS DE COBRAS'!$A$6:$C$4645,3,FALSE),0)</f>
        <v>18</v>
      </c>
      <c r="V3030">
        <f>IFERROR(VLOOKUP(C3030,'ZIKA VIRUS'!$A$5:$C$2399,3,FALSE),0)</f>
        <v>0</v>
      </c>
      <c r="W3030">
        <f>IFERROR(VLOOKUP(C3030,'FEBRE TIFÓIDE'!$A$5:$C$46,3,FALSE),0)</f>
        <v>0</v>
      </c>
      <c r="X3030">
        <f>IFERROR(VLOOKUP(C3030,HANTAVIROSE!$A$5:$C$153,3,FALSE),0)</f>
        <v>0</v>
      </c>
      <c r="Y3030">
        <f>IFERROR(VLOOKUP(C3030,MENINGITE!$A$5:$C$447,3,FALSE),0)</f>
        <v>0</v>
      </c>
      <c r="Z3030">
        <f>IFERROR(VLOOKUP(C3030,RAIVA!$A$5:$C$16,3,FALSE),0)</f>
        <v>0</v>
      </c>
    </row>
    <row r="3031" spans="1:26" x14ac:dyDescent="0.3">
      <c r="A3031" s="2" t="s">
        <v>1256</v>
      </c>
      <c r="B3031" s="2" t="s">
        <v>1428</v>
      </c>
      <c r="C3031" s="2">
        <v>411573</v>
      </c>
      <c r="D3031" s="2">
        <v>4115739</v>
      </c>
      <c r="E3031" s="2" t="s">
        <v>1256</v>
      </c>
      <c r="F3031" s="2" t="s">
        <v>1428</v>
      </c>
      <c r="G3031" s="2">
        <f>IFERROR(VLOOKUP(D3031,Coordenadas!$A$2:$D$5571,3,FALSE),0)</f>
        <v>-24.6995</v>
      </c>
      <c r="H3031" s="2">
        <f>IFERROR(VLOOKUP(D3031,Coordenadas!$A$2:$D$5571,4,FALSE),0)</f>
        <v>-52.145400000000002</v>
      </c>
      <c r="I3031" s="2" t="s">
        <v>5326</v>
      </c>
      <c r="J3031" s="2">
        <v>3818</v>
      </c>
      <c r="K3031" s="2" t="s">
        <v>5332</v>
      </c>
      <c r="L3031" s="2">
        <f>IFERROR(VLOOKUP(C3031,BOTULISMO!$A$3:$C$19,3,FALSE),0)</f>
        <v>0</v>
      </c>
      <c r="M3031" s="2">
        <f>IFERROR(VLOOKUP(C3031,'LEISHMANIOSE VISCERAL'!$A$4:$C$454,3,FALSE),0)</f>
        <v>0</v>
      </c>
      <c r="N3031" s="2">
        <f>IFERROR(VLOOKUP(C3031,'LEISHMANIOSE TEGUMENTAR'!$A$4:$C$1681,3,FALSE),0)</f>
        <v>0</v>
      </c>
      <c r="O3031" s="2">
        <f>IFERROR(VLOOKUP(C3031,'FEBRE AMARELA'!$A$4:$C$38,3,FALSE),0)</f>
        <v>0</v>
      </c>
      <c r="P3031" s="2">
        <f>IFERROR(VLOOKUP(C3031,DENGUE!$A$5:$C$4097,3,FALSE),0)</f>
        <v>2</v>
      </c>
      <c r="Q3031" s="2">
        <f>IFERROR(VLOOKUP(C3031,'HEPATITE VIRAL'!$A$5:$C$3162,3,FALSE),0)</f>
        <v>5</v>
      </c>
      <c r="R3031" s="2">
        <f>IFERROR(VLOOKUP(C3031,'FEBRE MACULOSA'!$A$5:$C$181,3,FALSE),0)</f>
        <v>0</v>
      </c>
      <c r="S3031" s="2">
        <f>IFERROR(VLOOKUP(C3031,LEPTOSPIROSE!$A$5:$C$1176,3,FALSE),0)</f>
        <v>0</v>
      </c>
      <c r="T3031" s="2">
        <f>IFERROR(VLOOKUP(C3031,'DOENÇA DE CHAGAS'!$A$5:$C$100,3,FALSE),0)</f>
        <v>0</v>
      </c>
      <c r="U3031" s="2">
        <f>IFERROR(VLOOKUP(C3031,'PICADAS DE COBRAS'!$A$6:$C$4645,3,FALSE),0)</f>
        <v>5</v>
      </c>
      <c r="V3031">
        <f>IFERROR(VLOOKUP(C3031,'ZIKA VIRUS'!$A$5:$C$2399,3,FALSE),0)</f>
        <v>0</v>
      </c>
      <c r="W3031">
        <f>IFERROR(VLOOKUP(C3031,'FEBRE TIFÓIDE'!$A$5:$C$46,3,FALSE),0)</f>
        <v>0</v>
      </c>
      <c r="X3031">
        <f>IFERROR(VLOOKUP(C3031,HANTAVIROSE!$A$5:$C$153,3,FALSE),0)</f>
        <v>0</v>
      </c>
      <c r="Y3031">
        <f>IFERROR(VLOOKUP(C3031,MENINGITE!$A$5:$C$447,3,FALSE),0)</f>
        <v>0</v>
      </c>
      <c r="Z3031">
        <f>IFERROR(VLOOKUP(C3031,RAIVA!$A$5:$C$16,3,FALSE),0)</f>
        <v>0</v>
      </c>
    </row>
    <row r="3032" spans="1:26" x14ac:dyDescent="0.3">
      <c r="A3032" s="2" t="s">
        <v>2425</v>
      </c>
      <c r="B3032" s="2" t="s">
        <v>2794</v>
      </c>
      <c r="C3032" s="2">
        <v>314100</v>
      </c>
      <c r="D3032" s="2">
        <v>3141009</v>
      </c>
      <c r="E3032" s="2" t="s">
        <v>2425</v>
      </c>
      <c r="F3032" s="2" t="s">
        <v>2794</v>
      </c>
      <c r="G3032" s="2">
        <f>IFERROR(VLOOKUP(D3032,Coordenadas!$A$2:$D$5571,3,FALSE),0)</f>
        <v>-15.394399999999999</v>
      </c>
      <c r="H3032" s="2">
        <f>IFERROR(VLOOKUP(D3032,Coordenadas!$A$2:$D$5571,4,FALSE),0)</f>
        <v>-42.86</v>
      </c>
      <c r="I3032" s="2" t="s">
        <v>5325</v>
      </c>
      <c r="J3032" s="2">
        <v>12684</v>
      </c>
      <c r="K3032" s="2" t="s">
        <v>5332</v>
      </c>
      <c r="L3032" s="2">
        <f>IFERROR(VLOOKUP(C3032,BOTULISMO!$A$3:$C$19,3,FALSE),0)</f>
        <v>0</v>
      </c>
      <c r="M3032" s="2">
        <f>IFERROR(VLOOKUP(C3032,'LEISHMANIOSE VISCERAL'!$A$4:$C$454,3,FALSE),0)</f>
        <v>0</v>
      </c>
      <c r="N3032" s="2">
        <f>IFERROR(VLOOKUP(C3032,'LEISHMANIOSE TEGUMENTAR'!$A$4:$C$1681,3,FALSE),0)</f>
        <v>0</v>
      </c>
      <c r="O3032" s="2">
        <f>IFERROR(VLOOKUP(C3032,'FEBRE AMARELA'!$A$4:$C$38,3,FALSE),0)</f>
        <v>0</v>
      </c>
      <c r="P3032" s="2">
        <f>IFERROR(VLOOKUP(C3032,DENGUE!$A$5:$C$4097,3,FALSE),0)</f>
        <v>6</v>
      </c>
      <c r="Q3032" s="2">
        <f>IFERROR(VLOOKUP(C3032,'HEPATITE VIRAL'!$A$5:$C$3162,3,FALSE),0)</f>
        <v>1</v>
      </c>
      <c r="R3032" s="2">
        <f>IFERROR(VLOOKUP(C3032,'FEBRE MACULOSA'!$A$5:$C$181,3,FALSE),0)</f>
        <v>0</v>
      </c>
      <c r="S3032" s="2">
        <f>IFERROR(VLOOKUP(C3032,LEPTOSPIROSE!$A$5:$C$1176,3,FALSE),0)</f>
        <v>0</v>
      </c>
      <c r="T3032" s="2">
        <f>IFERROR(VLOOKUP(C3032,'DOENÇA DE CHAGAS'!$A$5:$C$100,3,FALSE),0)</f>
        <v>0</v>
      </c>
      <c r="U3032" s="2">
        <f>IFERROR(VLOOKUP(C3032,'PICADAS DE COBRAS'!$A$6:$C$4645,3,FALSE),0)</f>
        <v>94</v>
      </c>
      <c r="V3032">
        <f>IFERROR(VLOOKUP(C3032,'ZIKA VIRUS'!$A$5:$C$2399,3,FALSE),0)</f>
        <v>0</v>
      </c>
      <c r="W3032">
        <f>IFERROR(VLOOKUP(C3032,'FEBRE TIFÓIDE'!$A$5:$C$46,3,FALSE),0)</f>
        <v>0</v>
      </c>
      <c r="X3032">
        <f>IFERROR(VLOOKUP(C3032,HANTAVIROSE!$A$5:$C$153,3,FALSE),0)</f>
        <v>0</v>
      </c>
      <c r="Y3032">
        <f>IFERROR(VLOOKUP(C3032,MENINGITE!$A$5:$C$447,3,FALSE),0)</f>
        <v>0</v>
      </c>
      <c r="Z3032">
        <f>IFERROR(VLOOKUP(C3032,RAIVA!$A$5:$C$16,3,FALSE),0)</f>
        <v>0</v>
      </c>
    </row>
    <row r="3033" spans="1:26" x14ac:dyDescent="0.3">
      <c r="A3033" s="2" t="s">
        <v>4704</v>
      </c>
      <c r="B3033" s="2" t="s">
        <v>4792</v>
      </c>
      <c r="C3033" s="2">
        <v>210660</v>
      </c>
      <c r="D3033" s="2">
        <v>2106607</v>
      </c>
      <c r="E3033" s="2" t="s">
        <v>4704</v>
      </c>
      <c r="F3033" s="2" t="s">
        <v>4792</v>
      </c>
      <c r="G3033" s="2">
        <f>IFERROR(VLOOKUP(D3033,Coordenadas!$A$2:$D$5571,3,FALSE),0)</f>
        <v>-5.5135899999999998</v>
      </c>
      <c r="H3033" s="2">
        <f>IFERROR(VLOOKUP(D3033,Coordenadas!$A$2:$D$5571,4,FALSE),0)</f>
        <v>-43.201799999999999</v>
      </c>
      <c r="I3033" s="2" t="s">
        <v>5324</v>
      </c>
      <c r="J3033" s="2">
        <v>31015</v>
      </c>
      <c r="K3033" s="2" t="s">
        <v>5330</v>
      </c>
      <c r="L3033" s="2">
        <f>IFERROR(VLOOKUP(C3033,BOTULISMO!$A$3:$C$19,3,FALSE),0)</f>
        <v>0</v>
      </c>
      <c r="M3033" s="2">
        <f>IFERROR(VLOOKUP(C3033,'LEISHMANIOSE VISCERAL'!$A$4:$C$454,3,FALSE),0)</f>
        <v>5</v>
      </c>
      <c r="N3033" s="2">
        <f>IFERROR(VLOOKUP(C3033,'LEISHMANIOSE TEGUMENTAR'!$A$4:$C$1681,3,FALSE),0)</f>
        <v>9</v>
      </c>
      <c r="O3033" s="2">
        <f>IFERROR(VLOOKUP(C3033,'FEBRE AMARELA'!$A$4:$C$38,3,FALSE),0)</f>
        <v>0</v>
      </c>
      <c r="P3033" s="2">
        <f>IFERROR(VLOOKUP(C3033,DENGUE!$A$5:$C$4097,3,FALSE),0)</f>
        <v>3</v>
      </c>
      <c r="Q3033" s="2">
        <f>IFERROR(VLOOKUP(C3033,'HEPATITE VIRAL'!$A$5:$C$3162,3,FALSE),0)</f>
        <v>1</v>
      </c>
      <c r="R3033" s="2">
        <f>IFERROR(VLOOKUP(C3033,'FEBRE MACULOSA'!$A$5:$C$181,3,FALSE),0)</f>
        <v>0</v>
      </c>
      <c r="S3033" s="2">
        <f>IFERROR(VLOOKUP(C3033,LEPTOSPIROSE!$A$5:$C$1176,3,FALSE),0)</f>
        <v>0</v>
      </c>
      <c r="T3033" s="2">
        <f>IFERROR(VLOOKUP(C3033,'DOENÇA DE CHAGAS'!$A$5:$C$100,3,FALSE),0)</f>
        <v>0</v>
      </c>
      <c r="U3033" s="2">
        <f>IFERROR(VLOOKUP(C3033,'PICADAS DE COBRAS'!$A$6:$C$4645,3,FALSE),0)</f>
        <v>100</v>
      </c>
      <c r="V3033">
        <f>IFERROR(VLOOKUP(C3033,'ZIKA VIRUS'!$A$5:$C$2399,3,FALSE),0)</f>
        <v>0</v>
      </c>
      <c r="W3033">
        <f>IFERROR(VLOOKUP(C3033,'FEBRE TIFÓIDE'!$A$5:$C$46,3,FALSE),0)</f>
        <v>0</v>
      </c>
      <c r="X3033">
        <f>IFERROR(VLOOKUP(C3033,HANTAVIROSE!$A$5:$C$153,3,FALSE),0)</f>
        <v>0</v>
      </c>
      <c r="Y3033">
        <f>IFERROR(VLOOKUP(C3033,MENINGITE!$A$5:$C$447,3,FALSE),0)</f>
        <v>0</v>
      </c>
      <c r="Z3033">
        <f>IFERROR(VLOOKUP(C3033,RAIVA!$A$5:$C$16,3,FALSE),0)</f>
        <v>0</v>
      </c>
    </row>
    <row r="3034" spans="1:26" x14ac:dyDescent="0.3">
      <c r="A3034" s="2" t="s">
        <v>4704</v>
      </c>
      <c r="B3034" s="2" t="s">
        <v>4791</v>
      </c>
      <c r="C3034" s="2">
        <v>210663</v>
      </c>
      <c r="D3034" s="2">
        <v>2106631</v>
      </c>
      <c r="E3034" s="2" t="s">
        <v>4704</v>
      </c>
      <c r="F3034" s="2" t="s">
        <v>4791</v>
      </c>
      <c r="G3034" s="2">
        <f>IFERROR(VLOOKUP(D3034,Coordenadas!$A$2:$D$5571,3,FALSE),0)</f>
        <v>-3.6244000000000001</v>
      </c>
      <c r="H3034" s="2">
        <f>IFERROR(VLOOKUP(D3034,Coordenadas!$A$2:$D$5571,4,FALSE),0)</f>
        <v>-44.546799999999998</v>
      </c>
      <c r="I3034" s="2" t="s">
        <v>5324</v>
      </c>
      <c r="J3034" s="2">
        <v>13794</v>
      </c>
      <c r="K3034" s="2" t="s">
        <v>5332</v>
      </c>
      <c r="L3034" s="2">
        <f>IFERROR(VLOOKUP(C3034,BOTULISMO!$A$3:$C$19,3,FALSE),0)</f>
        <v>0</v>
      </c>
      <c r="M3034" s="2">
        <f>IFERROR(VLOOKUP(C3034,'LEISHMANIOSE VISCERAL'!$A$4:$C$454,3,FALSE),0)</f>
        <v>0</v>
      </c>
      <c r="N3034" s="2">
        <f>IFERROR(VLOOKUP(C3034,'LEISHMANIOSE TEGUMENTAR'!$A$4:$C$1681,3,FALSE),0)</f>
        <v>0</v>
      </c>
      <c r="O3034" s="2">
        <f>IFERROR(VLOOKUP(C3034,'FEBRE AMARELA'!$A$4:$C$38,3,FALSE),0)</f>
        <v>0</v>
      </c>
      <c r="P3034" s="2">
        <f>IFERROR(VLOOKUP(C3034,DENGUE!$A$5:$C$4097,3,FALSE),0)</f>
        <v>0</v>
      </c>
      <c r="Q3034" s="2">
        <f>IFERROR(VLOOKUP(C3034,'HEPATITE VIRAL'!$A$5:$C$3162,3,FALSE),0)</f>
        <v>1</v>
      </c>
      <c r="R3034" s="2">
        <f>IFERROR(VLOOKUP(C3034,'FEBRE MACULOSA'!$A$5:$C$181,3,FALSE),0)</f>
        <v>0</v>
      </c>
      <c r="S3034" s="2">
        <f>IFERROR(VLOOKUP(C3034,LEPTOSPIROSE!$A$5:$C$1176,3,FALSE),0)</f>
        <v>0</v>
      </c>
      <c r="T3034" s="2">
        <f>IFERROR(VLOOKUP(C3034,'DOENÇA DE CHAGAS'!$A$5:$C$100,3,FALSE),0)</f>
        <v>0</v>
      </c>
      <c r="U3034" s="2">
        <f>IFERROR(VLOOKUP(C3034,'PICADAS DE COBRAS'!$A$6:$C$4645,3,FALSE),0)</f>
        <v>0</v>
      </c>
      <c r="V3034">
        <f>IFERROR(VLOOKUP(C3034,'ZIKA VIRUS'!$A$5:$C$2399,3,FALSE),0)</f>
        <v>1</v>
      </c>
      <c r="W3034">
        <f>IFERROR(VLOOKUP(C3034,'FEBRE TIFÓIDE'!$A$5:$C$46,3,FALSE),0)</f>
        <v>0</v>
      </c>
      <c r="X3034">
        <f>IFERROR(VLOOKUP(C3034,HANTAVIROSE!$A$5:$C$153,3,FALSE),0)</f>
        <v>0</v>
      </c>
      <c r="Y3034">
        <f>IFERROR(VLOOKUP(C3034,MENINGITE!$A$5:$C$447,3,FALSE),0)</f>
        <v>0</v>
      </c>
      <c r="Z3034">
        <f>IFERROR(VLOOKUP(C3034,RAIVA!$A$5:$C$16,3,FALSE),0)</f>
        <v>0</v>
      </c>
    </row>
    <row r="3035" spans="1:26" x14ac:dyDescent="0.3">
      <c r="A3035" s="2" t="s">
        <v>967</v>
      </c>
      <c r="B3035" s="2" t="s">
        <v>1096</v>
      </c>
      <c r="C3035" s="2">
        <v>421070</v>
      </c>
      <c r="D3035" s="2">
        <v>4210704</v>
      </c>
      <c r="E3035" s="2" t="s">
        <v>967</v>
      </c>
      <c r="F3035" s="2" t="s">
        <v>1096</v>
      </c>
      <c r="G3035" s="2">
        <f>IFERROR(VLOOKUP(D3035,Coordenadas!$A$2:$D$5571,3,FALSE),0)</f>
        <v>-26.4709</v>
      </c>
      <c r="H3035" s="2">
        <f>IFERROR(VLOOKUP(D3035,Coordenadas!$A$2:$D$5571,4,FALSE),0)</f>
        <v>-51.150100000000002</v>
      </c>
      <c r="I3035" s="2" t="s">
        <v>5326</v>
      </c>
      <c r="J3035" s="2">
        <v>2839</v>
      </c>
      <c r="K3035" s="2" t="s">
        <v>5332</v>
      </c>
      <c r="L3035" s="2">
        <f>IFERROR(VLOOKUP(C3035,BOTULISMO!$A$3:$C$19,3,FALSE),0)</f>
        <v>0</v>
      </c>
      <c r="M3035" s="2">
        <f>IFERROR(VLOOKUP(C3035,'LEISHMANIOSE VISCERAL'!$A$4:$C$454,3,FALSE),0)</f>
        <v>0</v>
      </c>
      <c r="N3035" s="2">
        <f>IFERROR(VLOOKUP(C3035,'LEISHMANIOSE TEGUMENTAR'!$A$4:$C$1681,3,FALSE),0)</f>
        <v>0</v>
      </c>
      <c r="O3035" s="2">
        <f>IFERROR(VLOOKUP(C3035,'FEBRE AMARELA'!$A$4:$C$38,3,FALSE),0)</f>
        <v>0</v>
      </c>
      <c r="P3035" s="2">
        <f>IFERROR(VLOOKUP(C3035,DENGUE!$A$5:$C$4097,3,FALSE),0)</f>
        <v>0</v>
      </c>
      <c r="Q3035" s="2">
        <f>IFERROR(VLOOKUP(C3035,'HEPATITE VIRAL'!$A$5:$C$3162,3,FALSE),0)</f>
        <v>0</v>
      </c>
      <c r="R3035" s="2">
        <f>IFERROR(VLOOKUP(C3035,'FEBRE MACULOSA'!$A$5:$C$181,3,FALSE),0)</f>
        <v>0</v>
      </c>
      <c r="S3035" s="2">
        <f>IFERROR(VLOOKUP(C3035,LEPTOSPIROSE!$A$5:$C$1176,3,FALSE),0)</f>
        <v>0</v>
      </c>
      <c r="T3035" s="2">
        <f>IFERROR(VLOOKUP(C3035,'DOENÇA DE CHAGAS'!$A$5:$C$100,3,FALSE),0)</f>
        <v>0</v>
      </c>
      <c r="U3035" s="2">
        <f>IFERROR(VLOOKUP(C3035,'PICADAS DE COBRAS'!$A$6:$C$4645,3,FALSE),0)</f>
        <v>5</v>
      </c>
      <c r="V3035">
        <f>IFERROR(VLOOKUP(C3035,'ZIKA VIRUS'!$A$5:$C$2399,3,FALSE),0)</f>
        <v>0</v>
      </c>
      <c r="W3035">
        <f>IFERROR(VLOOKUP(C3035,'FEBRE TIFÓIDE'!$A$5:$C$46,3,FALSE),0)</f>
        <v>0</v>
      </c>
      <c r="X3035">
        <f>IFERROR(VLOOKUP(C3035,HANTAVIROSE!$A$5:$C$153,3,FALSE),0)</f>
        <v>0</v>
      </c>
      <c r="Y3035">
        <f>IFERROR(VLOOKUP(C3035,MENINGITE!$A$5:$C$447,3,FALSE),0)</f>
        <v>0</v>
      </c>
      <c r="Z3035">
        <f>IFERROR(VLOOKUP(C3035,RAIVA!$A$5:$C$16,3,FALSE),0)</f>
        <v>0</v>
      </c>
    </row>
    <row r="3036" spans="1:26" x14ac:dyDescent="0.3">
      <c r="A3036" s="2" t="s">
        <v>2425</v>
      </c>
      <c r="B3036" s="2" t="s">
        <v>2793</v>
      </c>
      <c r="C3036" s="2">
        <v>314110</v>
      </c>
      <c r="D3036" s="2">
        <v>3141108</v>
      </c>
      <c r="E3036" s="2" t="s">
        <v>2425</v>
      </c>
      <c r="F3036" s="2" t="s">
        <v>2793</v>
      </c>
      <c r="G3036" s="2">
        <f>IFERROR(VLOOKUP(D3036,Coordenadas!$A$2:$D$5571,3,FALSE),0)</f>
        <v>-19.554300000000001</v>
      </c>
      <c r="H3036" s="2">
        <f>IFERROR(VLOOKUP(D3036,Coordenadas!$A$2:$D$5571,4,FALSE),0)</f>
        <v>-44.086799999999997</v>
      </c>
      <c r="I3036" s="2" t="s">
        <v>5325</v>
      </c>
      <c r="J3036" s="2">
        <v>33955</v>
      </c>
      <c r="K3036" s="2" t="s">
        <v>5330</v>
      </c>
      <c r="L3036" s="2">
        <f>IFERROR(VLOOKUP(C3036,BOTULISMO!$A$3:$C$19,3,FALSE),0)</f>
        <v>0</v>
      </c>
      <c r="M3036" s="2">
        <f>IFERROR(VLOOKUP(C3036,'LEISHMANIOSE VISCERAL'!$A$4:$C$454,3,FALSE),0)</f>
        <v>0</v>
      </c>
      <c r="N3036" s="2">
        <f>IFERROR(VLOOKUP(C3036,'LEISHMANIOSE TEGUMENTAR'!$A$4:$C$1681,3,FALSE),0)</f>
        <v>0</v>
      </c>
      <c r="O3036" s="2">
        <f>IFERROR(VLOOKUP(C3036,'FEBRE AMARELA'!$A$4:$C$38,3,FALSE),0)</f>
        <v>0</v>
      </c>
      <c r="P3036" s="2">
        <f>IFERROR(VLOOKUP(C3036,DENGUE!$A$5:$C$4097,3,FALSE),0)</f>
        <v>107</v>
      </c>
      <c r="Q3036" s="2">
        <f>IFERROR(VLOOKUP(C3036,'HEPATITE VIRAL'!$A$5:$C$3162,3,FALSE),0)</f>
        <v>4</v>
      </c>
      <c r="R3036" s="2">
        <f>IFERROR(VLOOKUP(C3036,'FEBRE MACULOSA'!$A$5:$C$181,3,FALSE),0)</f>
        <v>0</v>
      </c>
      <c r="S3036" s="2">
        <f>IFERROR(VLOOKUP(C3036,LEPTOSPIROSE!$A$5:$C$1176,3,FALSE),0)</f>
        <v>0</v>
      </c>
      <c r="T3036" s="2">
        <f>IFERROR(VLOOKUP(C3036,'DOENÇA DE CHAGAS'!$A$5:$C$100,3,FALSE),0)</f>
        <v>0</v>
      </c>
      <c r="U3036" s="2">
        <f>IFERROR(VLOOKUP(C3036,'PICADAS DE COBRAS'!$A$6:$C$4645,3,FALSE),0)</f>
        <v>67</v>
      </c>
      <c r="V3036">
        <f>IFERROR(VLOOKUP(C3036,'ZIKA VIRUS'!$A$5:$C$2399,3,FALSE),0)</f>
        <v>1</v>
      </c>
      <c r="W3036">
        <f>IFERROR(VLOOKUP(C3036,'FEBRE TIFÓIDE'!$A$5:$C$46,3,FALSE),0)</f>
        <v>0</v>
      </c>
      <c r="X3036">
        <f>IFERROR(VLOOKUP(C3036,HANTAVIROSE!$A$5:$C$153,3,FALSE),0)</f>
        <v>0</v>
      </c>
      <c r="Y3036">
        <f>IFERROR(VLOOKUP(C3036,MENINGITE!$A$5:$C$447,3,FALSE),0)</f>
        <v>0</v>
      </c>
      <c r="Z3036">
        <f>IFERROR(VLOOKUP(C3036,RAIVA!$A$5:$C$16,3,FALSE),0)</f>
        <v>0</v>
      </c>
    </row>
    <row r="3037" spans="1:26" x14ac:dyDescent="0.3">
      <c r="A3037" s="2" t="s">
        <v>3</v>
      </c>
      <c r="B3037" s="2" t="s">
        <v>109</v>
      </c>
      <c r="C3037" s="2">
        <v>521295</v>
      </c>
      <c r="D3037" s="2">
        <v>5212956</v>
      </c>
      <c r="E3037" s="2" t="s">
        <v>3</v>
      </c>
      <c r="F3037" s="2" t="s">
        <v>109</v>
      </c>
      <c r="G3037" s="2">
        <f>IFERROR(VLOOKUP(D3037,Coordenadas!$A$2:$D$5571,3,FALSE),0)</f>
        <v>-15.434200000000001</v>
      </c>
      <c r="H3037" s="2">
        <f>IFERROR(VLOOKUP(D3037,Coordenadas!$A$2:$D$5571,4,FALSE),0)</f>
        <v>-50.745600000000003</v>
      </c>
      <c r="I3037" s="2" t="s">
        <v>5327</v>
      </c>
      <c r="J3037" s="2">
        <v>4414</v>
      </c>
      <c r="K3037" s="2" t="s">
        <v>5332</v>
      </c>
      <c r="L3037" s="2">
        <f>IFERROR(VLOOKUP(C3037,BOTULISMO!$A$3:$C$19,3,FALSE),0)</f>
        <v>0</v>
      </c>
      <c r="M3037" s="2">
        <f>IFERROR(VLOOKUP(C3037,'LEISHMANIOSE VISCERAL'!$A$4:$C$454,3,FALSE),0)</f>
        <v>0</v>
      </c>
      <c r="N3037" s="2">
        <f>IFERROR(VLOOKUP(C3037,'LEISHMANIOSE TEGUMENTAR'!$A$4:$C$1681,3,FALSE),0)</f>
        <v>0</v>
      </c>
      <c r="O3037" s="2">
        <f>IFERROR(VLOOKUP(C3037,'FEBRE AMARELA'!$A$4:$C$38,3,FALSE),0)</f>
        <v>0</v>
      </c>
      <c r="P3037" s="2">
        <f>IFERROR(VLOOKUP(C3037,DENGUE!$A$5:$C$4097,3,FALSE),0)</f>
        <v>2</v>
      </c>
      <c r="Q3037" s="2">
        <f>IFERROR(VLOOKUP(C3037,'HEPATITE VIRAL'!$A$5:$C$3162,3,FALSE),0)</f>
        <v>0</v>
      </c>
      <c r="R3037" s="2">
        <f>IFERROR(VLOOKUP(C3037,'FEBRE MACULOSA'!$A$5:$C$181,3,FALSE),0)</f>
        <v>0</v>
      </c>
      <c r="S3037" s="2">
        <f>IFERROR(VLOOKUP(C3037,LEPTOSPIROSE!$A$5:$C$1176,3,FALSE),0)</f>
        <v>0</v>
      </c>
      <c r="T3037" s="2">
        <f>IFERROR(VLOOKUP(C3037,'DOENÇA DE CHAGAS'!$A$5:$C$100,3,FALSE),0)</f>
        <v>0</v>
      </c>
      <c r="U3037" s="2">
        <f>IFERROR(VLOOKUP(C3037,'PICADAS DE COBRAS'!$A$6:$C$4645,3,FALSE),0)</f>
        <v>0</v>
      </c>
      <c r="V3037">
        <f>IFERROR(VLOOKUP(C3037,'ZIKA VIRUS'!$A$5:$C$2399,3,FALSE),0)</f>
        <v>0</v>
      </c>
      <c r="W3037">
        <f>IFERROR(VLOOKUP(C3037,'FEBRE TIFÓIDE'!$A$5:$C$46,3,FALSE),0)</f>
        <v>0</v>
      </c>
      <c r="X3037">
        <f>IFERROR(VLOOKUP(C3037,HANTAVIROSE!$A$5:$C$153,3,FALSE),0)</f>
        <v>0</v>
      </c>
      <c r="Y3037">
        <f>IFERROR(VLOOKUP(C3037,MENINGITE!$A$5:$C$447,3,FALSE),0)</f>
        <v>0</v>
      </c>
      <c r="Z3037">
        <f>IFERROR(VLOOKUP(C3037,RAIVA!$A$5:$C$16,3,FALSE),0)</f>
        <v>0</v>
      </c>
    </row>
    <row r="3038" spans="1:26" x14ac:dyDescent="0.3">
      <c r="A3038" s="2" t="s">
        <v>3723</v>
      </c>
      <c r="B3038" s="2" t="s">
        <v>3766</v>
      </c>
      <c r="C3038" s="2">
        <v>270510</v>
      </c>
      <c r="D3038" s="2">
        <v>2705101</v>
      </c>
      <c r="E3038" s="2" t="s">
        <v>3723</v>
      </c>
      <c r="F3038" s="2" t="s">
        <v>3766</v>
      </c>
      <c r="G3038" s="2">
        <f>IFERROR(VLOOKUP(D3038,Coordenadas!$A$2:$D$5571,3,FALSE),0)</f>
        <v>-9.1543700000000001</v>
      </c>
      <c r="H3038" s="2">
        <f>IFERROR(VLOOKUP(D3038,Coordenadas!$A$2:$D$5571,4,FALSE),0)</f>
        <v>-35.524299999999997</v>
      </c>
      <c r="I3038" s="2" t="s">
        <v>5324</v>
      </c>
      <c r="J3038" s="2">
        <v>23785</v>
      </c>
      <c r="K3038" s="2" t="s">
        <v>5330</v>
      </c>
      <c r="L3038" s="2">
        <f>IFERROR(VLOOKUP(C3038,BOTULISMO!$A$3:$C$19,3,FALSE),0)</f>
        <v>0</v>
      </c>
      <c r="M3038" s="2">
        <f>IFERROR(VLOOKUP(C3038,'LEISHMANIOSE VISCERAL'!$A$4:$C$454,3,FALSE),0)</f>
        <v>0</v>
      </c>
      <c r="N3038" s="2">
        <f>IFERROR(VLOOKUP(C3038,'LEISHMANIOSE TEGUMENTAR'!$A$4:$C$1681,3,FALSE),0)</f>
        <v>0</v>
      </c>
      <c r="O3038" s="2">
        <f>IFERROR(VLOOKUP(C3038,'FEBRE AMARELA'!$A$4:$C$38,3,FALSE),0)</f>
        <v>0</v>
      </c>
      <c r="P3038" s="2">
        <f>IFERROR(VLOOKUP(C3038,DENGUE!$A$5:$C$4097,3,FALSE),0)</f>
        <v>0</v>
      </c>
      <c r="Q3038" s="2">
        <f>IFERROR(VLOOKUP(C3038,'HEPATITE VIRAL'!$A$5:$C$3162,3,FALSE),0)</f>
        <v>5</v>
      </c>
      <c r="R3038" s="2">
        <f>IFERROR(VLOOKUP(C3038,'FEBRE MACULOSA'!$A$5:$C$181,3,FALSE),0)</f>
        <v>0</v>
      </c>
      <c r="S3038" s="2">
        <f>IFERROR(VLOOKUP(C3038,LEPTOSPIROSE!$A$5:$C$1176,3,FALSE),0)</f>
        <v>0</v>
      </c>
      <c r="T3038" s="2">
        <f>IFERROR(VLOOKUP(C3038,'DOENÇA DE CHAGAS'!$A$5:$C$100,3,FALSE),0)</f>
        <v>0</v>
      </c>
      <c r="U3038" s="2">
        <f>IFERROR(VLOOKUP(C3038,'PICADAS DE COBRAS'!$A$6:$C$4645,3,FALSE),0)</f>
        <v>112</v>
      </c>
      <c r="V3038">
        <f>IFERROR(VLOOKUP(C3038,'ZIKA VIRUS'!$A$5:$C$2399,3,FALSE),0)</f>
        <v>5</v>
      </c>
      <c r="W3038">
        <f>IFERROR(VLOOKUP(C3038,'FEBRE TIFÓIDE'!$A$5:$C$46,3,FALSE),0)</f>
        <v>0</v>
      </c>
      <c r="X3038">
        <f>IFERROR(VLOOKUP(C3038,HANTAVIROSE!$A$5:$C$153,3,FALSE),0)</f>
        <v>0</v>
      </c>
      <c r="Y3038">
        <f>IFERROR(VLOOKUP(C3038,MENINGITE!$A$5:$C$447,3,FALSE),0)</f>
        <v>0</v>
      </c>
      <c r="Z3038">
        <f>IFERROR(VLOOKUP(C3038,RAIVA!$A$5:$C$16,3,FALSE),0)</f>
        <v>0</v>
      </c>
    </row>
    <row r="3039" spans="1:26" x14ac:dyDescent="0.3">
      <c r="A3039" s="2" t="s">
        <v>250</v>
      </c>
      <c r="B3039" s="2" t="s">
        <v>324</v>
      </c>
      <c r="C3039" s="2">
        <v>510560</v>
      </c>
      <c r="D3039" s="2">
        <v>5105606</v>
      </c>
      <c r="E3039" s="2" t="s">
        <v>250</v>
      </c>
      <c r="F3039" s="2" t="s">
        <v>324</v>
      </c>
      <c r="G3039" s="2">
        <f>IFERROR(VLOOKUP(D3039,Coordenadas!$A$2:$D$5571,3,FALSE),0)</f>
        <v>-10.1821</v>
      </c>
      <c r="H3039" s="2">
        <f>IFERROR(VLOOKUP(D3039,Coordenadas!$A$2:$D$5571,4,FALSE),0)</f>
        <v>-54.9467</v>
      </c>
      <c r="I3039" s="2" t="s">
        <v>5327</v>
      </c>
      <c r="J3039" s="2">
        <v>14174</v>
      </c>
      <c r="K3039" s="2" t="s">
        <v>5332</v>
      </c>
      <c r="L3039" s="2">
        <f>IFERROR(VLOOKUP(C3039,BOTULISMO!$A$3:$C$19,3,FALSE),0)</f>
        <v>0</v>
      </c>
      <c r="M3039" s="2">
        <f>IFERROR(VLOOKUP(C3039,'LEISHMANIOSE VISCERAL'!$A$4:$C$454,3,FALSE),0)</f>
        <v>0</v>
      </c>
      <c r="N3039" s="2">
        <f>IFERROR(VLOOKUP(C3039,'LEISHMANIOSE TEGUMENTAR'!$A$4:$C$1681,3,FALSE),0)</f>
        <v>10</v>
      </c>
      <c r="O3039" s="2">
        <f>IFERROR(VLOOKUP(C3039,'FEBRE AMARELA'!$A$4:$C$38,3,FALSE),0)</f>
        <v>0</v>
      </c>
      <c r="P3039" s="2">
        <f>IFERROR(VLOOKUP(C3039,DENGUE!$A$5:$C$4097,3,FALSE),0)</f>
        <v>186</v>
      </c>
      <c r="Q3039" s="2">
        <f>IFERROR(VLOOKUP(C3039,'HEPATITE VIRAL'!$A$5:$C$3162,3,FALSE),0)</f>
        <v>14</v>
      </c>
      <c r="R3039" s="2">
        <f>IFERROR(VLOOKUP(C3039,'FEBRE MACULOSA'!$A$5:$C$181,3,FALSE),0)</f>
        <v>0</v>
      </c>
      <c r="S3039" s="2">
        <f>IFERROR(VLOOKUP(C3039,LEPTOSPIROSE!$A$5:$C$1176,3,FALSE),0)</f>
        <v>0</v>
      </c>
      <c r="T3039" s="2">
        <f>IFERROR(VLOOKUP(C3039,'DOENÇA DE CHAGAS'!$A$5:$C$100,3,FALSE),0)</f>
        <v>0</v>
      </c>
      <c r="U3039" s="2">
        <f>IFERROR(VLOOKUP(C3039,'PICADAS DE COBRAS'!$A$6:$C$4645,3,FALSE),0)</f>
        <v>19</v>
      </c>
      <c r="V3039">
        <f>IFERROR(VLOOKUP(C3039,'ZIKA VIRUS'!$A$5:$C$2399,3,FALSE),0)</f>
        <v>6</v>
      </c>
      <c r="W3039">
        <f>IFERROR(VLOOKUP(C3039,'FEBRE TIFÓIDE'!$A$5:$C$46,3,FALSE),0)</f>
        <v>0</v>
      </c>
      <c r="X3039">
        <f>IFERROR(VLOOKUP(C3039,HANTAVIROSE!$A$5:$C$153,3,FALSE),0)</f>
        <v>0</v>
      </c>
      <c r="Y3039">
        <f>IFERROR(VLOOKUP(C3039,MENINGITE!$A$5:$C$447,3,FALSE),0)</f>
        <v>0</v>
      </c>
      <c r="Z3039">
        <f>IFERROR(VLOOKUP(C3039,RAIVA!$A$5:$C$16,3,FALSE),0)</f>
        <v>0</v>
      </c>
    </row>
    <row r="3040" spans="1:26" x14ac:dyDescent="0.3">
      <c r="A3040" s="2" t="s">
        <v>3988</v>
      </c>
      <c r="B3040" s="2" t="s">
        <v>4073</v>
      </c>
      <c r="C3040" s="2">
        <v>250939</v>
      </c>
      <c r="D3040" s="2">
        <v>2509396</v>
      </c>
      <c r="E3040" s="2" t="s">
        <v>3988</v>
      </c>
      <c r="F3040" s="2" t="s">
        <v>4073</v>
      </c>
      <c r="G3040" s="2">
        <f>IFERROR(VLOOKUP(D3040,Coordenadas!$A$2:$D$5571,3,FALSE),0)</f>
        <v>-7.2618799999999997</v>
      </c>
      <c r="H3040" s="2">
        <f>IFERROR(VLOOKUP(D3040,Coordenadas!$A$2:$D$5571,4,FALSE),0)</f>
        <v>-37.350999999999999</v>
      </c>
      <c r="I3040" s="2" t="s">
        <v>5324</v>
      </c>
      <c r="J3040" s="2">
        <v>5939</v>
      </c>
      <c r="K3040" s="2" t="s">
        <v>5332</v>
      </c>
      <c r="L3040" s="2">
        <f>IFERROR(VLOOKUP(C3040,BOTULISMO!$A$3:$C$19,3,FALSE),0)</f>
        <v>0</v>
      </c>
      <c r="M3040" s="2">
        <f>IFERROR(VLOOKUP(C3040,'LEISHMANIOSE VISCERAL'!$A$4:$C$454,3,FALSE),0)</f>
        <v>0</v>
      </c>
      <c r="N3040" s="2">
        <f>IFERROR(VLOOKUP(C3040,'LEISHMANIOSE TEGUMENTAR'!$A$4:$C$1681,3,FALSE),0)</f>
        <v>0</v>
      </c>
      <c r="O3040" s="2">
        <f>IFERROR(VLOOKUP(C3040,'FEBRE AMARELA'!$A$4:$C$38,3,FALSE),0)</f>
        <v>0</v>
      </c>
      <c r="P3040" s="2">
        <f>IFERROR(VLOOKUP(C3040,DENGUE!$A$5:$C$4097,3,FALSE),0)</f>
        <v>0</v>
      </c>
      <c r="Q3040" s="2">
        <f>IFERROR(VLOOKUP(C3040,'HEPATITE VIRAL'!$A$5:$C$3162,3,FALSE),0)</f>
        <v>1</v>
      </c>
      <c r="R3040" s="2">
        <f>IFERROR(VLOOKUP(C3040,'FEBRE MACULOSA'!$A$5:$C$181,3,FALSE),0)</f>
        <v>0</v>
      </c>
      <c r="S3040" s="2">
        <f>IFERROR(VLOOKUP(C3040,LEPTOSPIROSE!$A$5:$C$1176,3,FALSE),0)</f>
        <v>0</v>
      </c>
      <c r="T3040" s="2">
        <f>IFERROR(VLOOKUP(C3040,'DOENÇA DE CHAGAS'!$A$5:$C$100,3,FALSE),0)</f>
        <v>0</v>
      </c>
      <c r="U3040" s="2">
        <f>IFERROR(VLOOKUP(C3040,'PICADAS DE COBRAS'!$A$6:$C$4645,3,FALSE),0)</f>
        <v>5</v>
      </c>
      <c r="V3040">
        <f>IFERROR(VLOOKUP(C3040,'ZIKA VIRUS'!$A$5:$C$2399,3,FALSE),0)</f>
        <v>1</v>
      </c>
      <c r="W3040">
        <f>IFERROR(VLOOKUP(C3040,'FEBRE TIFÓIDE'!$A$5:$C$46,3,FALSE),0)</f>
        <v>0</v>
      </c>
      <c r="X3040">
        <f>IFERROR(VLOOKUP(C3040,HANTAVIROSE!$A$5:$C$153,3,FALSE),0)</f>
        <v>0</v>
      </c>
      <c r="Y3040">
        <f>IFERROR(VLOOKUP(C3040,MENINGITE!$A$5:$C$447,3,FALSE),0)</f>
        <v>0</v>
      </c>
      <c r="Z3040">
        <f>IFERROR(VLOOKUP(C3040,RAIVA!$A$5:$C$16,3,FALSE),0)</f>
        <v>0</v>
      </c>
    </row>
    <row r="3041" spans="1:26" x14ac:dyDescent="0.3">
      <c r="A3041" s="2" t="s">
        <v>2425</v>
      </c>
      <c r="B3041" s="2" t="s">
        <v>2792</v>
      </c>
      <c r="C3041" s="2">
        <v>314120</v>
      </c>
      <c r="D3041" s="2">
        <v>3141207</v>
      </c>
      <c r="E3041" s="2" t="s">
        <v>2425</v>
      </c>
      <c r="F3041" s="2" t="s">
        <v>2792</v>
      </c>
      <c r="G3041" s="2">
        <f>IFERROR(VLOOKUP(D3041,Coordenadas!$A$2:$D$5571,3,FALSE),0)</f>
        <v>-19.2179</v>
      </c>
      <c r="H3041" s="2">
        <f>IFERROR(VLOOKUP(D3041,Coordenadas!$A$2:$D$5571,4,FALSE),0)</f>
        <v>-45.9664</v>
      </c>
      <c r="I3041" s="2" t="s">
        <v>5325</v>
      </c>
      <c r="J3041" s="2">
        <v>3761</v>
      </c>
      <c r="K3041" s="2" t="s">
        <v>5332</v>
      </c>
      <c r="L3041" s="2">
        <f>IFERROR(VLOOKUP(C3041,BOTULISMO!$A$3:$C$19,3,FALSE),0)</f>
        <v>0</v>
      </c>
      <c r="M3041" s="2">
        <f>IFERROR(VLOOKUP(C3041,'LEISHMANIOSE VISCERAL'!$A$4:$C$454,3,FALSE),0)</f>
        <v>0</v>
      </c>
      <c r="N3041" s="2">
        <f>IFERROR(VLOOKUP(C3041,'LEISHMANIOSE TEGUMENTAR'!$A$4:$C$1681,3,FALSE),0)</f>
        <v>0</v>
      </c>
      <c r="O3041" s="2">
        <f>IFERROR(VLOOKUP(C3041,'FEBRE AMARELA'!$A$4:$C$38,3,FALSE),0)</f>
        <v>0</v>
      </c>
      <c r="P3041" s="2">
        <f>IFERROR(VLOOKUP(C3041,DENGUE!$A$5:$C$4097,3,FALSE),0)</f>
        <v>4</v>
      </c>
      <c r="Q3041" s="2">
        <f>IFERROR(VLOOKUP(C3041,'HEPATITE VIRAL'!$A$5:$C$3162,3,FALSE),0)</f>
        <v>0</v>
      </c>
      <c r="R3041" s="2">
        <f>IFERROR(VLOOKUP(C3041,'FEBRE MACULOSA'!$A$5:$C$181,3,FALSE),0)</f>
        <v>0</v>
      </c>
      <c r="S3041" s="2">
        <f>IFERROR(VLOOKUP(C3041,LEPTOSPIROSE!$A$5:$C$1176,3,FALSE),0)</f>
        <v>0</v>
      </c>
      <c r="T3041" s="2">
        <f>IFERROR(VLOOKUP(C3041,'DOENÇA DE CHAGAS'!$A$5:$C$100,3,FALSE),0)</f>
        <v>0</v>
      </c>
      <c r="U3041" s="2">
        <f>IFERROR(VLOOKUP(C3041,'PICADAS DE COBRAS'!$A$6:$C$4645,3,FALSE),0)</f>
        <v>4</v>
      </c>
      <c r="V3041">
        <f>IFERROR(VLOOKUP(C3041,'ZIKA VIRUS'!$A$5:$C$2399,3,FALSE),0)</f>
        <v>0</v>
      </c>
      <c r="W3041">
        <f>IFERROR(VLOOKUP(C3041,'FEBRE TIFÓIDE'!$A$5:$C$46,3,FALSE),0)</f>
        <v>0</v>
      </c>
      <c r="X3041">
        <f>IFERROR(VLOOKUP(C3041,HANTAVIROSE!$A$5:$C$153,3,FALSE),0)</f>
        <v>0</v>
      </c>
      <c r="Y3041">
        <f>IFERROR(VLOOKUP(C3041,MENINGITE!$A$5:$C$447,3,FALSE),0)</f>
        <v>0</v>
      </c>
      <c r="Z3041">
        <f>IFERROR(VLOOKUP(C3041,RAIVA!$A$5:$C$16,3,FALSE),0)</f>
        <v>0</v>
      </c>
    </row>
    <row r="3042" spans="1:26" x14ac:dyDescent="0.3">
      <c r="A3042" s="2" t="s">
        <v>1637</v>
      </c>
      <c r="B3042" s="2" t="s">
        <v>1934</v>
      </c>
      <c r="C3042" s="2">
        <v>352940</v>
      </c>
      <c r="D3042" s="2">
        <v>3529401</v>
      </c>
      <c r="E3042" s="2" t="s">
        <v>1637</v>
      </c>
      <c r="F3042" s="2" t="s">
        <v>1934</v>
      </c>
      <c r="G3042" s="2">
        <f>IFERROR(VLOOKUP(D3042,Coordenadas!$A$2:$D$5571,3,FALSE),0)</f>
        <v>-23.6677</v>
      </c>
      <c r="H3042" s="2">
        <f>IFERROR(VLOOKUP(D3042,Coordenadas!$A$2:$D$5571,4,FALSE),0)</f>
        <v>-46.461300000000001</v>
      </c>
      <c r="I3042" s="2" t="s">
        <v>5325</v>
      </c>
      <c r="J3042" s="2">
        <v>417064</v>
      </c>
      <c r="K3042" s="2" t="s">
        <v>5333</v>
      </c>
      <c r="L3042" s="2">
        <f>IFERROR(VLOOKUP(C3042,BOTULISMO!$A$3:$C$19,3,FALSE),0)</f>
        <v>0</v>
      </c>
      <c r="M3042" s="2">
        <f>IFERROR(VLOOKUP(C3042,'LEISHMANIOSE VISCERAL'!$A$4:$C$454,3,FALSE),0)</f>
        <v>1</v>
      </c>
      <c r="N3042" s="2">
        <f>IFERROR(VLOOKUP(C3042,'LEISHMANIOSE TEGUMENTAR'!$A$4:$C$1681,3,FALSE),0)</f>
        <v>1</v>
      </c>
      <c r="O3042" s="2">
        <f>IFERROR(VLOOKUP(C3042,'FEBRE AMARELA'!$A$4:$C$38,3,FALSE),0)</f>
        <v>0</v>
      </c>
      <c r="P3042" s="2">
        <f>IFERROR(VLOOKUP(C3042,DENGUE!$A$5:$C$4097,3,FALSE),0)</f>
        <v>43</v>
      </c>
      <c r="Q3042" s="2">
        <f>IFERROR(VLOOKUP(C3042,'HEPATITE VIRAL'!$A$5:$C$3162,3,FALSE),0)</f>
        <v>172</v>
      </c>
      <c r="R3042" s="2">
        <f>IFERROR(VLOOKUP(C3042,'FEBRE MACULOSA'!$A$5:$C$181,3,FALSE),0)</f>
        <v>0</v>
      </c>
      <c r="S3042" s="2">
        <f>IFERROR(VLOOKUP(C3042,LEPTOSPIROSE!$A$5:$C$1176,3,FALSE),0)</f>
        <v>11</v>
      </c>
      <c r="T3042" s="2">
        <f>IFERROR(VLOOKUP(C3042,'DOENÇA DE CHAGAS'!$A$5:$C$100,3,FALSE),0)</f>
        <v>0</v>
      </c>
      <c r="U3042" s="2">
        <f>IFERROR(VLOOKUP(C3042,'PICADAS DE COBRAS'!$A$6:$C$4645,3,FALSE),0)</f>
        <v>29</v>
      </c>
      <c r="V3042">
        <f>IFERROR(VLOOKUP(C3042,'ZIKA VIRUS'!$A$5:$C$2399,3,FALSE),0)</f>
        <v>4</v>
      </c>
      <c r="W3042">
        <f>IFERROR(VLOOKUP(C3042,'FEBRE TIFÓIDE'!$A$5:$C$46,3,FALSE),0)</f>
        <v>0</v>
      </c>
      <c r="X3042">
        <f>IFERROR(VLOOKUP(C3042,HANTAVIROSE!$A$5:$C$153,3,FALSE),0)</f>
        <v>0</v>
      </c>
      <c r="Y3042">
        <f>IFERROR(VLOOKUP(C3042,MENINGITE!$A$5:$C$447,3,FALSE),0)</f>
        <v>14</v>
      </c>
      <c r="Z3042">
        <f>IFERROR(VLOOKUP(C3042,RAIVA!$A$5:$C$16,3,FALSE),0)</f>
        <v>0</v>
      </c>
    </row>
    <row r="3043" spans="1:26" x14ac:dyDescent="0.3">
      <c r="A3043" s="2" t="s">
        <v>1256</v>
      </c>
      <c r="B3043" s="2" t="s">
        <v>1427</v>
      </c>
      <c r="C3043" s="2">
        <v>411575</v>
      </c>
      <c r="D3043" s="2">
        <v>4115754</v>
      </c>
      <c r="E3043" s="2" t="s">
        <v>1256</v>
      </c>
      <c r="F3043" s="2" t="s">
        <v>1427</v>
      </c>
      <c r="G3043" s="2">
        <f>IFERROR(VLOOKUP(D3043,Coordenadas!$A$2:$D$5571,3,FALSE),0)</f>
        <v>-23.898800000000001</v>
      </c>
      <c r="H3043" s="2">
        <f>IFERROR(VLOOKUP(D3043,Coordenadas!$A$2:$D$5571,4,FALSE),0)</f>
        <v>-51.227699999999999</v>
      </c>
      <c r="I3043" s="2" t="s">
        <v>5326</v>
      </c>
      <c r="J3043" s="2">
        <v>8555</v>
      </c>
      <c r="K3043" s="2" t="s">
        <v>5332</v>
      </c>
      <c r="L3043" s="2">
        <f>IFERROR(VLOOKUP(C3043,BOTULISMO!$A$3:$C$19,3,FALSE),0)</f>
        <v>0</v>
      </c>
      <c r="M3043" s="2">
        <f>IFERROR(VLOOKUP(C3043,'LEISHMANIOSE VISCERAL'!$A$4:$C$454,3,FALSE),0)</f>
        <v>0</v>
      </c>
      <c r="N3043" s="2">
        <f>IFERROR(VLOOKUP(C3043,'LEISHMANIOSE TEGUMENTAR'!$A$4:$C$1681,3,FALSE),0)</f>
        <v>0</v>
      </c>
      <c r="O3043" s="2">
        <f>IFERROR(VLOOKUP(C3043,'FEBRE AMARELA'!$A$4:$C$38,3,FALSE),0)</f>
        <v>0</v>
      </c>
      <c r="P3043" s="2">
        <f>IFERROR(VLOOKUP(C3043,DENGUE!$A$5:$C$4097,3,FALSE),0)</f>
        <v>67</v>
      </c>
      <c r="Q3043" s="2">
        <f>IFERROR(VLOOKUP(C3043,'HEPATITE VIRAL'!$A$5:$C$3162,3,FALSE),0)</f>
        <v>0</v>
      </c>
      <c r="R3043" s="2">
        <f>IFERROR(VLOOKUP(C3043,'FEBRE MACULOSA'!$A$5:$C$181,3,FALSE),0)</f>
        <v>0</v>
      </c>
      <c r="S3043" s="2">
        <f>IFERROR(VLOOKUP(C3043,LEPTOSPIROSE!$A$5:$C$1176,3,FALSE),0)</f>
        <v>0</v>
      </c>
      <c r="T3043" s="2">
        <f>IFERROR(VLOOKUP(C3043,'DOENÇA DE CHAGAS'!$A$5:$C$100,3,FALSE),0)</f>
        <v>0</v>
      </c>
      <c r="U3043" s="2">
        <f>IFERROR(VLOOKUP(C3043,'PICADAS DE COBRAS'!$A$6:$C$4645,3,FALSE),0)</f>
        <v>3</v>
      </c>
      <c r="V3043">
        <f>IFERROR(VLOOKUP(C3043,'ZIKA VIRUS'!$A$5:$C$2399,3,FALSE),0)</f>
        <v>0</v>
      </c>
      <c r="W3043">
        <f>IFERROR(VLOOKUP(C3043,'FEBRE TIFÓIDE'!$A$5:$C$46,3,FALSE),0)</f>
        <v>0</v>
      </c>
      <c r="X3043">
        <f>IFERROR(VLOOKUP(C3043,HANTAVIROSE!$A$5:$C$153,3,FALSE),0)</f>
        <v>0</v>
      </c>
      <c r="Y3043">
        <f>IFERROR(VLOOKUP(C3043,MENINGITE!$A$5:$C$447,3,FALSE),0)</f>
        <v>0</v>
      </c>
      <c r="Z3043">
        <f>IFERROR(VLOOKUP(C3043,RAIVA!$A$5:$C$16,3,FALSE),0)</f>
        <v>0</v>
      </c>
    </row>
    <row r="3044" spans="1:26" x14ac:dyDescent="0.3">
      <c r="A3044" s="2" t="s">
        <v>5190</v>
      </c>
      <c r="B3044" s="2" t="s">
        <v>5210</v>
      </c>
      <c r="C3044" s="2">
        <v>130290</v>
      </c>
      <c r="D3044" s="2">
        <v>1302900</v>
      </c>
      <c r="E3044" s="2" t="s">
        <v>5190</v>
      </c>
      <c r="F3044" s="2" t="s">
        <v>5210</v>
      </c>
      <c r="G3044" s="2">
        <f>IFERROR(VLOOKUP(D3044,Coordenadas!$A$2:$D$5571,3,FALSE),0)</f>
        <v>-3.39289</v>
      </c>
      <c r="H3044" s="2">
        <f>IFERROR(VLOOKUP(D3044,Coordenadas!$A$2:$D$5571,4,FALSE),0)</f>
        <v>-57.706699999999998</v>
      </c>
      <c r="I3044" s="2" t="s">
        <v>5323</v>
      </c>
      <c r="J3044" s="2">
        <v>52236</v>
      </c>
      <c r="K3044" s="2" t="s">
        <v>5331</v>
      </c>
      <c r="L3044" s="2">
        <f>IFERROR(VLOOKUP(C3044,BOTULISMO!$A$3:$C$19,3,FALSE),0)</f>
        <v>0</v>
      </c>
      <c r="M3044" s="2">
        <f>IFERROR(VLOOKUP(C3044,'LEISHMANIOSE VISCERAL'!$A$4:$C$454,3,FALSE),0)</f>
        <v>0</v>
      </c>
      <c r="N3044" s="2">
        <f>IFERROR(VLOOKUP(C3044,'LEISHMANIOSE TEGUMENTAR'!$A$4:$C$1681,3,FALSE),0)</f>
        <v>28</v>
      </c>
      <c r="O3044" s="2">
        <f>IFERROR(VLOOKUP(C3044,'FEBRE AMARELA'!$A$4:$C$38,3,FALSE),0)</f>
        <v>0</v>
      </c>
      <c r="P3044" s="2">
        <f>IFERROR(VLOOKUP(C3044,DENGUE!$A$5:$C$4097,3,FALSE),0)</f>
        <v>0</v>
      </c>
      <c r="Q3044" s="2">
        <f>IFERROR(VLOOKUP(C3044,'HEPATITE VIRAL'!$A$5:$C$3162,3,FALSE),0)</f>
        <v>7</v>
      </c>
      <c r="R3044" s="2">
        <f>IFERROR(VLOOKUP(C3044,'FEBRE MACULOSA'!$A$5:$C$181,3,FALSE),0)</f>
        <v>0</v>
      </c>
      <c r="S3044" s="2">
        <f>IFERROR(VLOOKUP(C3044,LEPTOSPIROSE!$A$5:$C$1176,3,FALSE),0)</f>
        <v>1</v>
      </c>
      <c r="T3044" s="2">
        <f>IFERROR(VLOOKUP(C3044,'DOENÇA DE CHAGAS'!$A$5:$C$100,3,FALSE),0)</f>
        <v>0</v>
      </c>
      <c r="U3044" s="2">
        <f>IFERROR(VLOOKUP(C3044,'PICADAS DE COBRAS'!$A$6:$C$4645,3,FALSE),0)</f>
        <v>121</v>
      </c>
      <c r="V3044">
        <f>IFERROR(VLOOKUP(C3044,'ZIKA VIRUS'!$A$5:$C$2399,3,FALSE),0)</f>
        <v>0</v>
      </c>
      <c r="W3044">
        <f>IFERROR(VLOOKUP(C3044,'FEBRE TIFÓIDE'!$A$5:$C$46,3,FALSE),0)</f>
        <v>0</v>
      </c>
      <c r="X3044">
        <f>IFERROR(VLOOKUP(C3044,HANTAVIROSE!$A$5:$C$153,3,FALSE),0)</f>
        <v>0</v>
      </c>
      <c r="Y3044">
        <f>IFERROR(VLOOKUP(C3044,MENINGITE!$A$5:$C$447,3,FALSE),0)</f>
        <v>0</v>
      </c>
      <c r="Z3044">
        <f>IFERROR(VLOOKUP(C3044,RAIVA!$A$5:$C$16,3,FALSE),0)</f>
        <v>0</v>
      </c>
    </row>
    <row r="3045" spans="1:26" x14ac:dyDescent="0.3">
      <c r="A3045" s="2" t="s">
        <v>3</v>
      </c>
      <c r="B3045" s="2" t="s">
        <v>108</v>
      </c>
      <c r="C3045" s="2">
        <v>521300</v>
      </c>
      <c r="D3045" s="2">
        <v>5213004</v>
      </c>
      <c r="E3045" s="2" t="s">
        <v>3</v>
      </c>
      <c r="F3045" s="2" t="s">
        <v>108</v>
      </c>
      <c r="G3045" s="2">
        <f>IFERROR(VLOOKUP(D3045,Coordenadas!$A$2:$D$5571,3,FALSE),0)</f>
        <v>-17.971900000000002</v>
      </c>
      <c r="H3045" s="2">
        <f>IFERROR(VLOOKUP(D3045,Coordenadas!$A$2:$D$5571,4,FALSE),0)</f>
        <v>-50.338799999999999</v>
      </c>
      <c r="I3045" s="2" t="s">
        <v>5327</v>
      </c>
      <c r="J3045" s="2">
        <v>11521</v>
      </c>
      <c r="K3045" s="2" t="s">
        <v>5332</v>
      </c>
      <c r="L3045" s="2">
        <f>IFERROR(VLOOKUP(C3045,BOTULISMO!$A$3:$C$19,3,FALSE),0)</f>
        <v>0</v>
      </c>
      <c r="M3045" s="2">
        <f>IFERROR(VLOOKUP(C3045,'LEISHMANIOSE VISCERAL'!$A$4:$C$454,3,FALSE),0)</f>
        <v>0</v>
      </c>
      <c r="N3045" s="2">
        <f>IFERROR(VLOOKUP(C3045,'LEISHMANIOSE TEGUMENTAR'!$A$4:$C$1681,3,FALSE),0)</f>
        <v>1</v>
      </c>
      <c r="O3045" s="2">
        <f>IFERROR(VLOOKUP(C3045,'FEBRE AMARELA'!$A$4:$C$38,3,FALSE),0)</f>
        <v>0</v>
      </c>
      <c r="P3045" s="2">
        <f>IFERROR(VLOOKUP(C3045,DENGUE!$A$5:$C$4097,3,FALSE),0)</f>
        <v>19</v>
      </c>
      <c r="Q3045" s="2">
        <f>IFERROR(VLOOKUP(C3045,'HEPATITE VIRAL'!$A$5:$C$3162,3,FALSE),0)</f>
        <v>0</v>
      </c>
      <c r="R3045" s="2">
        <f>IFERROR(VLOOKUP(C3045,'FEBRE MACULOSA'!$A$5:$C$181,3,FALSE),0)</f>
        <v>0</v>
      </c>
      <c r="S3045" s="2">
        <f>IFERROR(VLOOKUP(C3045,LEPTOSPIROSE!$A$5:$C$1176,3,FALSE),0)</f>
        <v>0</v>
      </c>
      <c r="T3045" s="2">
        <f>IFERROR(VLOOKUP(C3045,'DOENÇA DE CHAGAS'!$A$5:$C$100,3,FALSE),0)</f>
        <v>0</v>
      </c>
      <c r="U3045" s="2">
        <f>IFERROR(VLOOKUP(C3045,'PICADAS DE COBRAS'!$A$6:$C$4645,3,FALSE),0)</f>
        <v>8</v>
      </c>
      <c r="V3045">
        <f>IFERROR(VLOOKUP(C3045,'ZIKA VIRUS'!$A$5:$C$2399,3,FALSE),0)</f>
        <v>0</v>
      </c>
      <c r="W3045">
        <f>IFERROR(VLOOKUP(C3045,'FEBRE TIFÓIDE'!$A$5:$C$46,3,FALSE),0)</f>
        <v>0</v>
      </c>
      <c r="X3045">
        <f>IFERROR(VLOOKUP(C3045,HANTAVIROSE!$A$5:$C$153,3,FALSE),0)</f>
        <v>0</v>
      </c>
      <c r="Y3045">
        <f>IFERROR(VLOOKUP(C3045,MENINGITE!$A$5:$C$447,3,FALSE),0)</f>
        <v>0</v>
      </c>
      <c r="Z3045">
        <f>IFERROR(VLOOKUP(C3045,RAIVA!$A$5:$C$16,3,FALSE),0)</f>
        <v>0</v>
      </c>
    </row>
    <row r="3046" spans="1:26" x14ac:dyDescent="0.3">
      <c r="A3046" s="2" t="s">
        <v>4903</v>
      </c>
      <c r="B3046" s="2" t="s">
        <v>4962</v>
      </c>
      <c r="C3046" s="2">
        <v>171280</v>
      </c>
      <c r="D3046" s="2">
        <v>1712801</v>
      </c>
      <c r="E3046" s="2" t="s">
        <v>4903</v>
      </c>
      <c r="F3046" s="2" t="s">
        <v>4962</v>
      </c>
      <c r="G3046" s="2">
        <f>IFERROR(VLOOKUP(D3046,Coordenadas!$A$2:$D$5571,3,FALSE),0)</f>
        <v>-5.9516900000000001</v>
      </c>
      <c r="H3046" s="2">
        <f>IFERROR(VLOOKUP(D3046,Coordenadas!$A$2:$D$5571,4,FALSE),0)</f>
        <v>-47.512500000000003</v>
      </c>
      <c r="I3046" s="2" t="s">
        <v>5323</v>
      </c>
      <c r="J3046" s="2">
        <v>3154</v>
      </c>
      <c r="K3046" s="2" t="s">
        <v>5332</v>
      </c>
      <c r="L3046" s="2">
        <f>IFERROR(VLOOKUP(C3046,BOTULISMO!$A$3:$C$19,3,FALSE),0)</f>
        <v>0</v>
      </c>
      <c r="M3046" s="2">
        <f>IFERROR(VLOOKUP(C3046,'LEISHMANIOSE VISCERAL'!$A$4:$C$454,3,FALSE),0)</f>
        <v>0</v>
      </c>
      <c r="N3046" s="2">
        <f>IFERROR(VLOOKUP(C3046,'LEISHMANIOSE TEGUMENTAR'!$A$4:$C$1681,3,FALSE),0)</f>
        <v>1</v>
      </c>
      <c r="O3046" s="2">
        <f>IFERROR(VLOOKUP(C3046,'FEBRE AMARELA'!$A$4:$C$38,3,FALSE),0)</f>
        <v>0</v>
      </c>
      <c r="P3046" s="2">
        <f>IFERROR(VLOOKUP(C3046,DENGUE!$A$5:$C$4097,3,FALSE),0)</f>
        <v>1</v>
      </c>
      <c r="Q3046" s="2">
        <f>IFERROR(VLOOKUP(C3046,'HEPATITE VIRAL'!$A$5:$C$3162,3,FALSE),0)</f>
        <v>3</v>
      </c>
      <c r="R3046" s="2">
        <f>IFERROR(VLOOKUP(C3046,'FEBRE MACULOSA'!$A$5:$C$181,3,FALSE),0)</f>
        <v>0</v>
      </c>
      <c r="S3046" s="2">
        <f>IFERROR(VLOOKUP(C3046,LEPTOSPIROSE!$A$5:$C$1176,3,FALSE),0)</f>
        <v>0</v>
      </c>
      <c r="T3046" s="2">
        <f>IFERROR(VLOOKUP(C3046,'DOENÇA DE CHAGAS'!$A$5:$C$100,3,FALSE),0)</f>
        <v>0</v>
      </c>
      <c r="U3046" s="2">
        <f>IFERROR(VLOOKUP(C3046,'PICADAS DE COBRAS'!$A$6:$C$4645,3,FALSE),0)</f>
        <v>6</v>
      </c>
      <c r="V3046">
        <f>IFERROR(VLOOKUP(C3046,'ZIKA VIRUS'!$A$5:$C$2399,3,FALSE),0)</f>
        <v>1</v>
      </c>
      <c r="W3046">
        <f>IFERROR(VLOOKUP(C3046,'FEBRE TIFÓIDE'!$A$5:$C$46,3,FALSE),0)</f>
        <v>0</v>
      </c>
      <c r="X3046">
        <f>IFERROR(VLOOKUP(C3046,HANTAVIROSE!$A$5:$C$153,3,FALSE),0)</f>
        <v>0</v>
      </c>
      <c r="Y3046">
        <f>IFERROR(VLOOKUP(C3046,MENINGITE!$A$5:$C$447,3,FALSE),0)</f>
        <v>0</v>
      </c>
      <c r="Z3046">
        <f>IFERROR(VLOOKUP(C3046,RAIVA!$A$5:$C$16,3,FALSE),0)</f>
        <v>0</v>
      </c>
    </row>
    <row r="3047" spans="1:26" x14ac:dyDescent="0.3">
      <c r="A3047" s="2" t="s">
        <v>4319</v>
      </c>
      <c r="B3047" s="2" t="s">
        <v>4387</v>
      </c>
      <c r="C3047" s="2">
        <v>230810</v>
      </c>
      <c r="D3047" s="2">
        <v>2308104</v>
      </c>
      <c r="E3047" s="2" t="s">
        <v>4319</v>
      </c>
      <c r="F3047" s="2" t="s">
        <v>4387</v>
      </c>
      <c r="G3047" s="2">
        <f>IFERROR(VLOOKUP(D3047,Coordenadas!$A$2:$D$5571,3,FALSE),0)</f>
        <v>-7.3859700000000004</v>
      </c>
      <c r="H3047" s="2">
        <f>IFERROR(VLOOKUP(D3047,Coordenadas!$A$2:$D$5571,4,FALSE),0)</f>
        <v>-38.770800000000001</v>
      </c>
      <c r="I3047" s="2" t="s">
        <v>5324</v>
      </c>
      <c r="J3047" s="2">
        <v>44240</v>
      </c>
      <c r="K3047" s="2" t="s">
        <v>5330</v>
      </c>
      <c r="L3047" s="2">
        <f>IFERROR(VLOOKUP(C3047,BOTULISMO!$A$3:$C$19,3,FALSE),0)</f>
        <v>0</v>
      </c>
      <c r="M3047" s="2">
        <f>IFERROR(VLOOKUP(C3047,'LEISHMANIOSE VISCERAL'!$A$4:$C$454,3,FALSE),0)</f>
        <v>1</v>
      </c>
      <c r="N3047" s="2">
        <f>IFERROR(VLOOKUP(C3047,'LEISHMANIOSE TEGUMENTAR'!$A$4:$C$1681,3,FALSE),0)</f>
        <v>4</v>
      </c>
      <c r="O3047" s="2">
        <f>IFERROR(VLOOKUP(C3047,'FEBRE AMARELA'!$A$4:$C$38,3,FALSE),0)</f>
        <v>0</v>
      </c>
      <c r="P3047" s="2">
        <f>IFERROR(VLOOKUP(C3047,DENGUE!$A$5:$C$4097,3,FALSE),0)</f>
        <v>151</v>
      </c>
      <c r="Q3047" s="2">
        <f>IFERROR(VLOOKUP(C3047,'HEPATITE VIRAL'!$A$5:$C$3162,3,FALSE),0)</f>
        <v>0</v>
      </c>
      <c r="R3047" s="2">
        <f>IFERROR(VLOOKUP(C3047,'FEBRE MACULOSA'!$A$5:$C$181,3,FALSE),0)</f>
        <v>0</v>
      </c>
      <c r="S3047" s="2">
        <f>IFERROR(VLOOKUP(C3047,LEPTOSPIROSE!$A$5:$C$1176,3,FALSE),0)</f>
        <v>0</v>
      </c>
      <c r="T3047" s="2">
        <f>IFERROR(VLOOKUP(C3047,'DOENÇA DE CHAGAS'!$A$5:$C$100,3,FALSE),0)</f>
        <v>0</v>
      </c>
      <c r="U3047" s="2">
        <f>IFERROR(VLOOKUP(C3047,'PICADAS DE COBRAS'!$A$6:$C$4645,3,FALSE),0)</f>
        <v>22</v>
      </c>
      <c r="V3047">
        <f>IFERROR(VLOOKUP(C3047,'ZIKA VIRUS'!$A$5:$C$2399,3,FALSE),0)</f>
        <v>1</v>
      </c>
      <c r="W3047">
        <f>IFERROR(VLOOKUP(C3047,'FEBRE TIFÓIDE'!$A$5:$C$46,3,FALSE),0)</f>
        <v>0</v>
      </c>
      <c r="X3047">
        <f>IFERROR(VLOOKUP(C3047,HANTAVIROSE!$A$5:$C$153,3,FALSE),0)</f>
        <v>0</v>
      </c>
      <c r="Y3047">
        <f>IFERROR(VLOOKUP(C3047,MENINGITE!$A$5:$C$447,3,FALSE),0)</f>
        <v>0</v>
      </c>
      <c r="Z3047">
        <f>IFERROR(VLOOKUP(C3047,RAIVA!$A$5:$C$16,3,FALSE),0)</f>
        <v>0</v>
      </c>
    </row>
    <row r="3048" spans="1:26" x14ac:dyDescent="0.3">
      <c r="A3048" s="2" t="s">
        <v>4178</v>
      </c>
      <c r="B3048" s="2" t="s">
        <v>4244</v>
      </c>
      <c r="C3048" s="2">
        <v>240750</v>
      </c>
      <c r="D3048" s="2">
        <v>2407500</v>
      </c>
      <c r="E3048" s="2" t="s">
        <v>4178</v>
      </c>
      <c r="F3048" s="2" t="s">
        <v>4244</v>
      </c>
      <c r="G3048" s="2">
        <f>IFERROR(VLOOKUP(D3048,Coordenadas!$A$2:$D$5571,3,FALSE),0)</f>
        <v>-5.5218100000000003</v>
      </c>
      <c r="H3048" s="2">
        <f>IFERROR(VLOOKUP(D3048,Coordenadas!$A$2:$D$5571,4,FALSE),0)</f>
        <v>-35.263100000000001</v>
      </c>
      <c r="I3048" s="2" t="s">
        <v>5324</v>
      </c>
      <c r="J3048" s="2">
        <v>10441</v>
      </c>
      <c r="K3048" s="2" t="s">
        <v>5332</v>
      </c>
      <c r="L3048" s="2">
        <f>IFERROR(VLOOKUP(C3048,BOTULISMO!$A$3:$C$19,3,FALSE),0)</f>
        <v>0</v>
      </c>
      <c r="M3048" s="2">
        <f>IFERROR(VLOOKUP(C3048,'LEISHMANIOSE VISCERAL'!$A$4:$C$454,3,FALSE),0)</f>
        <v>0</v>
      </c>
      <c r="N3048" s="2">
        <f>IFERROR(VLOOKUP(C3048,'LEISHMANIOSE TEGUMENTAR'!$A$4:$C$1681,3,FALSE),0)</f>
        <v>0</v>
      </c>
      <c r="O3048" s="2">
        <f>IFERROR(VLOOKUP(C3048,'FEBRE AMARELA'!$A$4:$C$38,3,FALSE),0)</f>
        <v>0</v>
      </c>
      <c r="P3048" s="2">
        <f>IFERROR(VLOOKUP(C3048,DENGUE!$A$5:$C$4097,3,FALSE),0)</f>
        <v>9</v>
      </c>
      <c r="Q3048" s="2">
        <f>IFERROR(VLOOKUP(C3048,'HEPATITE VIRAL'!$A$5:$C$3162,3,FALSE),0)</f>
        <v>1</v>
      </c>
      <c r="R3048" s="2">
        <f>IFERROR(VLOOKUP(C3048,'FEBRE MACULOSA'!$A$5:$C$181,3,FALSE),0)</f>
        <v>0</v>
      </c>
      <c r="S3048" s="2">
        <f>IFERROR(VLOOKUP(C3048,LEPTOSPIROSE!$A$5:$C$1176,3,FALSE),0)</f>
        <v>0</v>
      </c>
      <c r="T3048" s="2">
        <f>IFERROR(VLOOKUP(C3048,'DOENÇA DE CHAGAS'!$A$5:$C$100,3,FALSE),0)</f>
        <v>0</v>
      </c>
      <c r="U3048" s="2">
        <f>IFERROR(VLOOKUP(C3048,'PICADAS DE COBRAS'!$A$6:$C$4645,3,FALSE),0)</f>
        <v>22</v>
      </c>
      <c r="V3048">
        <f>IFERROR(VLOOKUP(C3048,'ZIKA VIRUS'!$A$5:$C$2399,3,FALSE),0)</f>
        <v>2</v>
      </c>
      <c r="W3048">
        <f>IFERROR(VLOOKUP(C3048,'FEBRE TIFÓIDE'!$A$5:$C$46,3,FALSE),0)</f>
        <v>0</v>
      </c>
      <c r="X3048">
        <f>IFERROR(VLOOKUP(C3048,HANTAVIROSE!$A$5:$C$153,3,FALSE),0)</f>
        <v>0</v>
      </c>
      <c r="Y3048">
        <f>IFERROR(VLOOKUP(C3048,MENINGITE!$A$5:$C$447,3,FALSE),0)</f>
        <v>0</v>
      </c>
      <c r="Z3048">
        <f>IFERROR(VLOOKUP(C3048,RAIVA!$A$5:$C$16,3,FALSE),0)</f>
        <v>0</v>
      </c>
    </row>
    <row r="3049" spans="1:26" x14ac:dyDescent="0.3">
      <c r="A3049" s="2" t="s">
        <v>470</v>
      </c>
      <c r="B3049" s="2" t="s">
        <v>713</v>
      </c>
      <c r="C3049" s="2">
        <v>431220</v>
      </c>
      <c r="D3049" s="2">
        <v>4312203</v>
      </c>
      <c r="E3049" s="2" t="s">
        <v>470</v>
      </c>
      <c r="F3049" s="2" t="s">
        <v>713</v>
      </c>
      <c r="G3049" s="2">
        <f>IFERROR(VLOOKUP(D3049,Coordenadas!$A$2:$D$5571,3,FALSE),0)</f>
        <v>-27.6325</v>
      </c>
      <c r="H3049" s="2">
        <f>IFERROR(VLOOKUP(D3049,Coordenadas!$A$2:$D$5571,4,FALSE),0)</f>
        <v>-51.802</v>
      </c>
      <c r="I3049" s="2" t="s">
        <v>5326</v>
      </c>
      <c r="J3049" s="2">
        <v>4911</v>
      </c>
      <c r="K3049" s="2" t="s">
        <v>5332</v>
      </c>
      <c r="L3049" s="2">
        <f>IFERROR(VLOOKUP(C3049,BOTULISMO!$A$3:$C$19,3,FALSE),0)</f>
        <v>0</v>
      </c>
      <c r="M3049" s="2">
        <f>IFERROR(VLOOKUP(C3049,'LEISHMANIOSE VISCERAL'!$A$4:$C$454,3,FALSE),0)</f>
        <v>0</v>
      </c>
      <c r="N3049" s="2">
        <f>IFERROR(VLOOKUP(C3049,'LEISHMANIOSE TEGUMENTAR'!$A$4:$C$1681,3,FALSE),0)</f>
        <v>0</v>
      </c>
      <c r="O3049" s="2">
        <f>IFERROR(VLOOKUP(C3049,'FEBRE AMARELA'!$A$4:$C$38,3,FALSE),0)</f>
        <v>0</v>
      </c>
      <c r="P3049" s="2">
        <f>IFERROR(VLOOKUP(C3049,DENGUE!$A$5:$C$4097,3,FALSE),0)</f>
        <v>0</v>
      </c>
      <c r="Q3049" s="2">
        <f>IFERROR(VLOOKUP(C3049,'HEPATITE VIRAL'!$A$5:$C$3162,3,FALSE),0)</f>
        <v>2</v>
      </c>
      <c r="R3049" s="2">
        <f>IFERROR(VLOOKUP(C3049,'FEBRE MACULOSA'!$A$5:$C$181,3,FALSE),0)</f>
        <v>0</v>
      </c>
      <c r="S3049" s="2">
        <f>IFERROR(VLOOKUP(C3049,LEPTOSPIROSE!$A$5:$C$1176,3,FALSE),0)</f>
        <v>0</v>
      </c>
      <c r="T3049" s="2">
        <f>IFERROR(VLOOKUP(C3049,'DOENÇA DE CHAGAS'!$A$5:$C$100,3,FALSE),0)</f>
        <v>0</v>
      </c>
      <c r="U3049" s="2">
        <f>IFERROR(VLOOKUP(C3049,'PICADAS DE COBRAS'!$A$6:$C$4645,3,FALSE),0)</f>
        <v>29</v>
      </c>
      <c r="V3049">
        <f>IFERROR(VLOOKUP(C3049,'ZIKA VIRUS'!$A$5:$C$2399,3,FALSE),0)</f>
        <v>0</v>
      </c>
      <c r="W3049">
        <f>IFERROR(VLOOKUP(C3049,'FEBRE TIFÓIDE'!$A$5:$C$46,3,FALSE),0)</f>
        <v>0</v>
      </c>
      <c r="X3049">
        <f>IFERROR(VLOOKUP(C3049,HANTAVIROSE!$A$5:$C$153,3,FALSE),0)</f>
        <v>0</v>
      </c>
      <c r="Y3049">
        <f>IFERROR(VLOOKUP(C3049,MENINGITE!$A$5:$C$447,3,FALSE),0)</f>
        <v>0</v>
      </c>
      <c r="Z3049">
        <f>IFERROR(VLOOKUP(C3049,RAIVA!$A$5:$C$16,3,FALSE),0)</f>
        <v>0</v>
      </c>
    </row>
    <row r="3050" spans="1:26" x14ac:dyDescent="0.3">
      <c r="A3050" s="2" t="s">
        <v>5028</v>
      </c>
      <c r="B3050" s="2" t="s">
        <v>5033</v>
      </c>
      <c r="C3050" s="2">
        <v>160040</v>
      </c>
      <c r="D3050" s="2">
        <v>1600402</v>
      </c>
      <c r="E3050" s="2" t="s">
        <v>5028</v>
      </c>
      <c r="F3050" s="2" t="s">
        <v>5033</v>
      </c>
      <c r="G3050" s="2">
        <f>IFERROR(VLOOKUP(D3050,Coordenadas!$A$2:$D$5571,3,FALSE),0)</f>
        <v>-0.11336</v>
      </c>
      <c r="H3050" s="2">
        <f>IFERROR(VLOOKUP(D3050,Coordenadas!$A$2:$D$5571,4,FALSE),0)</f>
        <v>-51.289099999999998</v>
      </c>
      <c r="I3050" s="2" t="s">
        <v>5323</v>
      </c>
      <c r="J3050" s="2">
        <v>17032</v>
      </c>
      <c r="K3050" s="2" t="s">
        <v>5332</v>
      </c>
      <c r="L3050" s="2">
        <f>IFERROR(VLOOKUP(C3050,BOTULISMO!$A$3:$C$19,3,FALSE),0)</f>
        <v>0</v>
      </c>
      <c r="M3050" s="2">
        <f>IFERROR(VLOOKUP(C3050,'LEISHMANIOSE VISCERAL'!$A$4:$C$454,3,FALSE),0)</f>
        <v>0</v>
      </c>
      <c r="N3050" s="2">
        <f>IFERROR(VLOOKUP(C3050,'LEISHMANIOSE TEGUMENTAR'!$A$4:$C$1681,3,FALSE),0)</f>
        <v>3</v>
      </c>
      <c r="O3050" s="2">
        <f>IFERROR(VLOOKUP(C3050,'FEBRE AMARELA'!$A$4:$C$38,3,FALSE),0)</f>
        <v>0</v>
      </c>
      <c r="P3050" s="2">
        <f>IFERROR(VLOOKUP(C3050,DENGUE!$A$5:$C$4097,3,FALSE),0)</f>
        <v>3</v>
      </c>
      <c r="Q3050" s="2">
        <f>IFERROR(VLOOKUP(C3050,'HEPATITE VIRAL'!$A$5:$C$3162,3,FALSE),0)</f>
        <v>2</v>
      </c>
      <c r="R3050" s="2">
        <f>IFERROR(VLOOKUP(C3050,'FEBRE MACULOSA'!$A$5:$C$181,3,FALSE),0)</f>
        <v>0</v>
      </c>
      <c r="S3050" s="2">
        <f>IFERROR(VLOOKUP(C3050,LEPTOSPIROSE!$A$5:$C$1176,3,FALSE),0)</f>
        <v>0</v>
      </c>
      <c r="T3050" s="2">
        <f>IFERROR(VLOOKUP(C3050,'DOENÇA DE CHAGAS'!$A$5:$C$100,3,FALSE),0)</f>
        <v>2</v>
      </c>
      <c r="U3050" s="2">
        <f>IFERROR(VLOOKUP(C3050,'PICADAS DE COBRAS'!$A$6:$C$4645,3,FALSE),0)</f>
        <v>73</v>
      </c>
      <c r="V3050">
        <f>IFERROR(VLOOKUP(C3050,'ZIKA VIRUS'!$A$5:$C$2399,3,FALSE),0)</f>
        <v>6</v>
      </c>
      <c r="W3050">
        <f>IFERROR(VLOOKUP(C3050,'FEBRE TIFÓIDE'!$A$5:$C$46,3,FALSE),0)</f>
        <v>0</v>
      </c>
      <c r="X3050">
        <f>IFERROR(VLOOKUP(C3050,HANTAVIROSE!$A$5:$C$153,3,FALSE),0)</f>
        <v>0</v>
      </c>
      <c r="Y3050">
        <f>IFERROR(VLOOKUP(C3050,MENINGITE!$A$5:$C$447,3,FALSE),0)</f>
        <v>0</v>
      </c>
      <c r="Z3050">
        <f>IFERROR(VLOOKUP(C3050,RAIVA!$A$5:$C$16,3,FALSE),0)</f>
        <v>0</v>
      </c>
    </row>
    <row r="3051" spans="1:26" x14ac:dyDescent="0.3">
      <c r="A3051" s="2" t="s">
        <v>2425</v>
      </c>
      <c r="B3051" s="2" t="s">
        <v>2791</v>
      </c>
      <c r="C3051" s="2">
        <v>314130</v>
      </c>
      <c r="D3051" s="2">
        <v>3141306</v>
      </c>
      <c r="E3051" s="2" t="s">
        <v>2425</v>
      </c>
      <c r="F3051" s="2" t="s">
        <v>2791</v>
      </c>
      <c r="G3051" s="2">
        <f>IFERROR(VLOOKUP(D3051,Coordenadas!$A$2:$D$5571,3,FALSE),0)</f>
        <v>-19.986499999999999</v>
      </c>
      <c r="H3051" s="2">
        <f>IFERROR(VLOOKUP(D3051,Coordenadas!$A$2:$D$5571,4,FALSE),0)</f>
        <v>-46.2181</v>
      </c>
      <c r="I3051" s="2" t="s">
        <v>5325</v>
      </c>
      <c r="J3051" s="2">
        <v>3444</v>
      </c>
      <c r="K3051" s="2" t="s">
        <v>5332</v>
      </c>
      <c r="L3051" s="2">
        <f>IFERROR(VLOOKUP(C3051,BOTULISMO!$A$3:$C$19,3,FALSE),0)</f>
        <v>0</v>
      </c>
      <c r="M3051" s="2">
        <f>IFERROR(VLOOKUP(C3051,'LEISHMANIOSE VISCERAL'!$A$4:$C$454,3,FALSE),0)</f>
        <v>0</v>
      </c>
      <c r="N3051" s="2">
        <f>IFERROR(VLOOKUP(C3051,'LEISHMANIOSE TEGUMENTAR'!$A$4:$C$1681,3,FALSE),0)</f>
        <v>0</v>
      </c>
      <c r="O3051" s="2">
        <f>IFERROR(VLOOKUP(C3051,'FEBRE AMARELA'!$A$4:$C$38,3,FALSE),0)</f>
        <v>0</v>
      </c>
      <c r="P3051" s="2">
        <f>IFERROR(VLOOKUP(C3051,DENGUE!$A$5:$C$4097,3,FALSE),0)</f>
        <v>0</v>
      </c>
      <c r="Q3051" s="2">
        <f>IFERROR(VLOOKUP(C3051,'HEPATITE VIRAL'!$A$5:$C$3162,3,FALSE),0)</f>
        <v>0</v>
      </c>
      <c r="R3051" s="2">
        <f>IFERROR(VLOOKUP(C3051,'FEBRE MACULOSA'!$A$5:$C$181,3,FALSE),0)</f>
        <v>0</v>
      </c>
      <c r="S3051" s="2">
        <f>IFERROR(VLOOKUP(C3051,LEPTOSPIROSE!$A$5:$C$1176,3,FALSE),0)</f>
        <v>0</v>
      </c>
      <c r="T3051" s="2">
        <f>IFERROR(VLOOKUP(C3051,'DOENÇA DE CHAGAS'!$A$5:$C$100,3,FALSE),0)</f>
        <v>0</v>
      </c>
      <c r="U3051" s="2">
        <f>IFERROR(VLOOKUP(C3051,'PICADAS DE COBRAS'!$A$6:$C$4645,3,FALSE),0)</f>
        <v>6</v>
      </c>
      <c r="V3051">
        <f>IFERROR(VLOOKUP(C3051,'ZIKA VIRUS'!$A$5:$C$2399,3,FALSE),0)</f>
        <v>0</v>
      </c>
      <c r="W3051">
        <f>IFERROR(VLOOKUP(C3051,'FEBRE TIFÓIDE'!$A$5:$C$46,3,FALSE),0)</f>
        <v>0</v>
      </c>
      <c r="X3051">
        <f>IFERROR(VLOOKUP(C3051,HANTAVIROSE!$A$5:$C$153,3,FALSE),0)</f>
        <v>0</v>
      </c>
      <c r="Y3051">
        <f>IFERROR(VLOOKUP(C3051,MENINGITE!$A$5:$C$447,3,FALSE),0)</f>
        <v>0</v>
      </c>
      <c r="Z3051">
        <f>IFERROR(VLOOKUP(C3051,RAIVA!$A$5:$C$16,3,FALSE),0)</f>
        <v>0</v>
      </c>
    </row>
    <row r="3052" spans="1:26" x14ac:dyDescent="0.3">
      <c r="A3052" s="2" t="s">
        <v>3257</v>
      </c>
      <c r="B3052" s="2" t="s">
        <v>3406</v>
      </c>
      <c r="C3052" s="2">
        <v>292110</v>
      </c>
      <c r="D3052" s="2">
        <v>2921104</v>
      </c>
      <c r="E3052" s="2" t="s">
        <v>3257</v>
      </c>
      <c r="F3052" s="2" t="s">
        <v>3406</v>
      </c>
      <c r="G3052" s="2">
        <f>IFERROR(VLOOKUP(D3052,Coordenadas!$A$2:$D$5571,3,FALSE),0)</f>
        <v>-17.370699999999999</v>
      </c>
      <c r="H3052" s="2">
        <f>IFERROR(VLOOKUP(D3052,Coordenadas!$A$2:$D$5571,4,FALSE),0)</f>
        <v>-40.223799999999997</v>
      </c>
      <c r="I3052" s="2" t="s">
        <v>5324</v>
      </c>
      <c r="J3052" s="2">
        <v>21560</v>
      </c>
      <c r="K3052" s="2" t="s">
        <v>5330</v>
      </c>
      <c r="L3052" s="2">
        <f>IFERROR(VLOOKUP(C3052,BOTULISMO!$A$3:$C$19,3,FALSE),0)</f>
        <v>0</v>
      </c>
      <c r="M3052" s="2">
        <f>IFERROR(VLOOKUP(C3052,'LEISHMANIOSE VISCERAL'!$A$4:$C$454,3,FALSE),0)</f>
        <v>0</v>
      </c>
      <c r="N3052" s="2">
        <f>IFERROR(VLOOKUP(C3052,'LEISHMANIOSE TEGUMENTAR'!$A$4:$C$1681,3,FALSE),0)</f>
        <v>0</v>
      </c>
      <c r="O3052" s="2">
        <f>IFERROR(VLOOKUP(C3052,'FEBRE AMARELA'!$A$4:$C$38,3,FALSE),0)</f>
        <v>0</v>
      </c>
      <c r="P3052" s="2">
        <f>IFERROR(VLOOKUP(C3052,DENGUE!$A$5:$C$4097,3,FALSE),0)</f>
        <v>251</v>
      </c>
      <c r="Q3052" s="2">
        <f>IFERROR(VLOOKUP(C3052,'HEPATITE VIRAL'!$A$5:$C$3162,3,FALSE),0)</f>
        <v>2</v>
      </c>
      <c r="R3052" s="2">
        <f>IFERROR(VLOOKUP(C3052,'FEBRE MACULOSA'!$A$5:$C$181,3,FALSE),0)</f>
        <v>0</v>
      </c>
      <c r="S3052" s="2">
        <f>IFERROR(VLOOKUP(C3052,LEPTOSPIROSE!$A$5:$C$1176,3,FALSE),0)</f>
        <v>0</v>
      </c>
      <c r="T3052" s="2">
        <f>IFERROR(VLOOKUP(C3052,'DOENÇA DE CHAGAS'!$A$5:$C$100,3,FALSE),0)</f>
        <v>0</v>
      </c>
      <c r="U3052" s="2">
        <f>IFERROR(VLOOKUP(C3052,'PICADAS DE COBRAS'!$A$6:$C$4645,3,FALSE),0)</f>
        <v>176</v>
      </c>
      <c r="V3052">
        <f>IFERROR(VLOOKUP(C3052,'ZIKA VIRUS'!$A$5:$C$2399,3,FALSE),0)</f>
        <v>29</v>
      </c>
      <c r="W3052">
        <f>IFERROR(VLOOKUP(C3052,'FEBRE TIFÓIDE'!$A$5:$C$46,3,FALSE),0)</f>
        <v>0</v>
      </c>
      <c r="X3052">
        <f>IFERROR(VLOOKUP(C3052,HANTAVIROSE!$A$5:$C$153,3,FALSE),0)</f>
        <v>0</v>
      </c>
      <c r="Y3052">
        <f>IFERROR(VLOOKUP(C3052,MENINGITE!$A$5:$C$447,3,FALSE),0)</f>
        <v>0</v>
      </c>
      <c r="Z3052">
        <f>IFERROR(VLOOKUP(C3052,RAIVA!$A$5:$C$16,3,FALSE),0)</f>
        <v>0</v>
      </c>
    </row>
    <row r="3053" spans="1:26" x14ac:dyDescent="0.3">
      <c r="A3053" s="2" t="s">
        <v>1256</v>
      </c>
      <c r="B3053" s="2" t="s">
        <v>1426</v>
      </c>
      <c r="C3053" s="2">
        <v>411580</v>
      </c>
      <c r="D3053" s="2">
        <v>4115804</v>
      </c>
      <c r="E3053" s="2" t="s">
        <v>1256</v>
      </c>
      <c r="F3053" s="2" t="s">
        <v>1426</v>
      </c>
      <c r="G3053" s="2">
        <f>IFERROR(VLOOKUP(D3053,Coordenadas!$A$2:$D$5571,3,FALSE),0)</f>
        <v>-25.297699999999999</v>
      </c>
      <c r="H3053" s="2">
        <f>IFERROR(VLOOKUP(D3053,Coordenadas!$A$2:$D$5571,4,FALSE),0)</f>
        <v>-54.094299999999997</v>
      </c>
      <c r="I3053" s="2" t="s">
        <v>5326</v>
      </c>
      <c r="J3053" s="2">
        <v>41817</v>
      </c>
      <c r="K3053" s="2" t="s">
        <v>5330</v>
      </c>
      <c r="L3053" s="2">
        <f>IFERROR(VLOOKUP(C3053,BOTULISMO!$A$3:$C$19,3,FALSE),0)</f>
        <v>0</v>
      </c>
      <c r="M3053" s="2">
        <f>IFERROR(VLOOKUP(C3053,'LEISHMANIOSE VISCERAL'!$A$4:$C$454,3,FALSE),0)</f>
        <v>0</v>
      </c>
      <c r="N3053" s="2">
        <f>IFERROR(VLOOKUP(C3053,'LEISHMANIOSE TEGUMENTAR'!$A$4:$C$1681,3,FALSE),0)</f>
        <v>2</v>
      </c>
      <c r="O3053" s="2">
        <f>IFERROR(VLOOKUP(C3053,'FEBRE AMARELA'!$A$4:$C$38,3,FALSE),0)</f>
        <v>0</v>
      </c>
      <c r="P3053" s="2">
        <f>IFERROR(VLOOKUP(C3053,DENGUE!$A$5:$C$4097,3,FALSE),0)</f>
        <v>1717</v>
      </c>
      <c r="Q3053" s="2">
        <f>IFERROR(VLOOKUP(C3053,'HEPATITE VIRAL'!$A$5:$C$3162,3,FALSE),0)</f>
        <v>86</v>
      </c>
      <c r="R3053" s="2">
        <f>IFERROR(VLOOKUP(C3053,'FEBRE MACULOSA'!$A$5:$C$181,3,FALSE),0)</f>
        <v>0</v>
      </c>
      <c r="S3053" s="2">
        <f>IFERROR(VLOOKUP(C3053,LEPTOSPIROSE!$A$5:$C$1176,3,FALSE),0)</f>
        <v>0</v>
      </c>
      <c r="T3053" s="2">
        <f>IFERROR(VLOOKUP(C3053,'DOENÇA DE CHAGAS'!$A$5:$C$100,3,FALSE),0)</f>
        <v>0</v>
      </c>
      <c r="U3053" s="2">
        <f>IFERROR(VLOOKUP(C3053,'PICADAS DE COBRAS'!$A$6:$C$4645,3,FALSE),0)</f>
        <v>44</v>
      </c>
      <c r="V3053">
        <f>IFERROR(VLOOKUP(C3053,'ZIKA VIRUS'!$A$5:$C$2399,3,FALSE),0)</f>
        <v>6</v>
      </c>
      <c r="W3053">
        <f>IFERROR(VLOOKUP(C3053,'FEBRE TIFÓIDE'!$A$5:$C$46,3,FALSE),0)</f>
        <v>0</v>
      </c>
      <c r="X3053">
        <f>IFERROR(VLOOKUP(C3053,HANTAVIROSE!$A$5:$C$153,3,FALSE),0)</f>
        <v>0</v>
      </c>
      <c r="Y3053">
        <f>IFERROR(VLOOKUP(C3053,MENINGITE!$A$5:$C$447,3,FALSE),0)</f>
        <v>1</v>
      </c>
      <c r="Z3053">
        <f>IFERROR(VLOOKUP(C3053,RAIVA!$A$5:$C$16,3,FALSE),0)</f>
        <v>0</v>
      </c>
    </row>
    <row r="3054" spans="1:26" x14ac:dyDescent="0.3">
      <c r="A3054" s="2" t="s">
        <v>5044</v>
      </c>
      <c r="B3054" s="2" t="s">
        <v>5111</v>
      </c>
      <c r="C3054" s="2">
        <v>150445</v>
      </c>
      <c r="D3054" s="2">
        <v>1504455</v>
      </c>
      <c r="E3054" s="2" t="s">
        <v>5044</v>
      </c>
      <c r="F3054" s="2" t="s">
        <v>5111</v>
      </c>
      <c r="G3054" s="2">
        <f>IFERROR(VLOOKUP(D3054,Coordenadas!$A$2:$D$5571,3,FALSE),0)</f>
        <v>-3.4463699999999999</v>
      </c>
      <c r="H3054" s="2">
        <f>IFERROR(VLOOKUP(D3054,Coordenadas!$A$2:$D$5571,4,FALSE),0)</f>
        <v>-52.887500000000003</v>
      </c>
      <c r="I3054" s="2" t="s">
        <v>5323</v>
      </c>
      <c r="J3054" s="2">
        <v>27328</v>
      </c>
      <c r="K3054" s="2" t="s">
        <v>5330</v>
      </c>
      <c r="L3054" s="2">
        <f>IFERROR(VLOOKUP(C3054,BOTULISMO!$A$3:$C$19,3,FALSE),0)</f>
        <v>0</v>
      </c>
      <c r="M3054" s="2">
        <f>IFERROR(VLOOKUP(C3054,'LEISHMANIOSE VISCERAL'!$A$4:$C$454,3,FALSE),0)</f>
        <v>0</v>
      </c>
      <c r="N3054" s="2">
        <f>IFERROR(VLOOKUP(C3054,'LEISHMANIOSE TEGUMENTAR'!$A$4:$C$1681,3,FALSE),0)</f>
        <v>125</v>
      </c>
      <c r="O3054" s="2">
        <f>IFERROR(VLOOKUP(C3054,'FEBRE AMARELA'!$A$4:$C$38,3,FALSE),0)</f>
        <v>0</v>
      </c>
      <c r="P3054" s="2">
        <f>IFERROR(VLOOKUP(C3054,DENGUE!$A$5:$C$4097,3,FALSE),0)</f>
        <v>62</v>
      </c>
      <c r="Q3054" s="2">
        <f>IFERROR(VLOOKUP(C3054,'HEPATITE VIRAL'!$A$5:$C$3162,3,FALSE),0)</f>
        <v>6</v>
      </c>
      <c r="R3054" s="2">
        <f>IFERROR(VLOOKUP(C3054,'FEBRE MACULOSA'!$A$5:$C$181,3,FALSE),0)</f>
        <v>0</v>
      </c>
      <c r="S3054" s="2">
        <f>IFERROR(VLOOKUP(C3054,LEPTOSPIROSE!$A$5:$C$1176,3,FALSE),0)</f>
        <v>0</v>
      </c>
      <c r="T3054" s="2">
        <f>IFERROR(VLOOKUP(C3054,'DOENÇA DE CHAGAS'!$A$5:$C$100,3,FALSE),0)</f>
        <v>0</v>
      </c>
      <c r="U3054" s="2">
        <f>IFERROR(VLOOKUP(C3054,'PICADAS DE COBRAS'!$A$6:$C$4645,3,FALSE),0)</f>
        <v>169</v>
      </c>
      <c r="V3054">
        <f>IFERROR(VLOOKUP(C3054,'ZIKA VIRUS'!$A$5:$C$2399,3,FALSE),0)</f>
        <v>1</v>
      </c>
      <c r="W3054">
        <f>IFERROR(VLOOKUP(C3054,'FEBRE TIFÓIDE'!$A$5:$C$46,3,FALSE),0)</f>
        <v>0</v>
      </c>
      <c r="X3054">
        <f>IFERROR(VLOOKUP(C3054,HANTAVIROSE!$A$5:$C$153,3,FALSE),0)</f>
        <v>0</v>
      </c>
      <c r="Y3054">
        <f>IFERROR(VLOOKUP(C3054,MENINGITE!$A$5:$C$447,3,FALSE),0)</f>
        <v>0</v>
      </c>
      <c r="Z3054">
        <f>IFERROR(VLOOKUP(C3054,RAIVA!$A$5:$C$16,3,FALSE),0)</f>
        <v>0</v>
      </c>
    </row>
    <row r="3055" spans="1:26" x14ac:dyDescent="0.3">
      <c r="A3055" s="2" t="s">
        <v>2425</v>
      </c>
      <c r="B3055" s="2" t="s">
        <v>2790</v>
      </c>
      <c r="C3055" s="2">
        <v>314140</v>
      </c>
      <c r="D3055" s="2">
        <v>3141405</v>
      </c>
      <c r="E3055" s="2" t="s">
        <v>2425</v>
      </c>
      <c r="F3055" s="2" t="s">
        <v>2790</v>
      </c>
      <c r="G3055" s="2">
        <f>IFERROR(VLOOKUP(D3055,Coordenadas!$A$2:$D$5571,3,FALSE),0)</f>
        <v>-16.224499999999999</v>
      </c>
      <c r="H3055" s="2">
        <f>IFERROR(VLOOKUP(D3055,Coordenadas!$A$2:$D$5571,4,FALSE),0)</f>
        <v>-41.472799999999999</v>
      </c>
      <c r="I3055" s="2" t="s">
        <v>5325</v>
      </c>
      <c r="J3055" s="2">
        <v>21026</v>
      </c>
      <c r="K3055" s="2" t="s">
        <v>5330</v>
      </c>
      <c r="L3055" s="2">
        <f>IFERROR(VLOOKUP(C3055,BOTULISMO!$A$3:$C$19,3,FALSE),0)</f>
        <v>0</v>
      </c>
      <c r="M3055" s="2">
        <f>IFERROR(VLOOKUP(C3055,'LEISHMANIOSE VISCERAL'!$A$4:$C$454,3,FALSE),0)</f>
        <v>0</v>
      </c>
      <c r="N3055" s="2">
        <f>IFERROR(VLOOKUP(C3055,'LEISHMANIOSE TEGUMENTAR'!$A$4:$C$1681,3,FALSE),0)</f>
        <v>11</v>
      </c>
      <c r="O3055" s="2">
        <f>IFERROR(VLOOKUP(C3055,'FEBRE AMARELA'!$A$4:$C$38,3,FALSE),0)</f>
        <v>0</v>
      </c>
      <c r="P3055" s="2">
        <f>IFERROR(VLOOKUP(C3055,DENGUE!$A$5:$C$4097,3,FALSE),0)</f>
        <v>396</v>
      </c>
      <c r="Q3055" s="2">
        <f>IFERROR(VLOOKUP(C3055,'HEPATITE VIRAL'!$A$5:$C$3162,3,FALSE),0)</f>
        <v>1</v>
      </c>
      <c r="R3055" s="2">
        <f>IFERROR(VLOOKUP(C3055,'FEBRE MACULOSA'!$A$5:$C$181,3,FALSE),0)</f>
        <v>0</v>
      </c>
      <c r="S3055" s="2">
        <f>IFERROR(VLOOKUP(C3055,LEPTOSPIROSE!$A$5:$C$1176,3,FALSE),0)</f>
        <v>0</v>
      </c>
      <c r="T3055" s="2">
        <f>IFERROR(VLOOKUP(C3055,'DOENÇA DE CHAGAS'!$A$5:$C$100,3,FALSE),0)</f>
        <v>0</v>
      </c>
      <c r="U3055" s="2">
        <f>IFERROR(VLOOKUP(C3055,'PICADAS DE COBRAS'!$A$6:$C$4645,3,FALSE),0)</f>
        <v>167</v>
      </c>
      <c r="V3055">
        <f>IFERROR(VLOOKUP(C3055,'ZIKA VIRUS'!$A$5:$C$2399,3,FALSE),0)</f>
        <v>7</v>
      </c>
      <c r="W3055">
        <f>IFERROR(VLOOKUP(C3055,'FEBRE TIFÓIDE'!$A$5:$C$46,3,FALSE),0)</f>
        <v>0</v>
      </c>
      <c r="X3055">
        <f>IFERROR(VLOOKUP(C3055,HANTAVIROSE!$A$5:$C$153,3,FALSE),0)</f>
        <v>0</v>
      </c>
      <c r="Y3055">
        <f>IFERROR(VLOOKUP(C3055,MENINGITE!$A$5:$C$447,3,FALSE),0)</f>
        <v>0</v>
      </c>
      <c r="Z3055">
        <f>IFERROR(VLOOKUP(C3055,RAIVA!$A$5:$C$16,3,FALSE),0)</f>
        <v>0</v>
      </c>
    </row>
    <row r="3056" spans="1:26" x14ac:dyDescent="0.3">
      <c r="A3056" s="2" t="s">
        <v>967</v>
      </c>
      <c r="B3056" s="2" t="s">
        <v>1095</v>
      </c>
      <c r="C3056" s="2">
        <v>421080</v>
      </c>
      <c r="D3056" s="2">
        <v>4210803</v>
      </c>
      <c r="E3056" s="2" t="s">
        <v>967</v>
      </c>
      <c r="F3056" s="2" t="s">
        <v>1095</v>
      </c>
      <c r="G3056" s="2">
        <f>IFERROR(VLOOKUP(D3056,Coordenadas!$A$2:$D$5571,3,FALSE),0)</f>
        <v>-28.824400000000001</v>
      </c>
      <c r="H3056" s="2">
        <f>IFERROR(VLOOKUP(D3056,Coordenadas!$A$2:$D$5571,4,FALSE),0)</f>
        <v>-49.637799999999999</v>
      </c>
      <c r="I3056" s="2" t="s">
        <v>5326</v>
      </c>
      <c r="J3056" s="2">
        <v>7000</v>
      </c>
      <c r="K3056" s="2" t="s">
        <v>5332</v>
      </c>
      <c r="L3056" s="2">
        <f>IFERROR(VLOOKUP(C3056,BOTULISMO!$A$3:$C$19,3,FALSE),0)</f>
        <v>0</v>
      </c>
      <c r="M3056" s="2">
        <f>IFERROR(VLOOKUP(C3056,'LEISHMANIOSE VISCERAL'!$A$4:$C$454,3,FALSE),0)</f>
        <v>0</v>
      </c>
      <c r="N3056" s="2">
        <f>IFERROR(VLOOKUP(C3056,'LEISHMANIOSE TEGUMENTAR'!$A$4:$C$1681,3,FALSE),0)</f>
        <v>0</v>
      </c>
      <c r="O3056" s="2">
        <f>IFERROR(VLOOKUP(C3056,'FEBRE AMARELA'!$A$4:$C$38,3,FALSE),0)</f>
        <v>0</v>
      </c>
      <c r="P3056" s="2">
        <f>IFERROR(VLOOKUP(C3056,DENGUE!$A$5:$C$4097,3,FALSE),0)</f>
        <v>0</v>
      </c>
      <c r="Q3056" s="2">
        <f>IFERROR(VLOOKUP(C3056,'HEPATITE VIRAL'!$A$5:$C$3162,3,FALSE),0)</f>
        <v>5</v>
      </c>
      <c r="R3056" s="2">
        <f>IFERROR(VLOOKUP(C3056,'FEBRE MACULOSA'!$A$5:$C$181,3,FALSE),0)</f>
        <v>0</v>
      </c>
      <c r="S3056" s="2">
        <f>IFERROR(VLOOKUP(C3056,LEPTOSPIROSE!$A$5:$C$1176,3,FALSE),0)</f>
        <v>8</v>
      </c>
      <c r="T3056" s="2">
        <f>IFERROR(VLOOKUP(C3056,'DOENÇA DE CHAGAS'!$A$5:$C$100,3,FALSE),0)</f>
        <v>0</v>
      </c>
      <c r="U3056" s="2">
        <f>IFERROR(VLOOKUP(C3056,'PICADAS DE COBRAS'!$A$6:$C$4645,3,FALSE),0)</f>
        <v>18</v>
      </c>
      <c r="V3056">
        <f>IFERROR(VLOOKUP(C3056,'ZIKA VIRUS'!$A$5:$C$2399,3,FALSE),0)</f>
        <v>0</v>
      </c>
      <c r="W3056">
        <f>IFERROR(VLOOKUP(C3056,'FEBRE TIFÓIDE'!$A$5:$C$46,3,FALSE),0)</f>
        <v>0</v>
      </c>
      <c r="X3056">
        <f>IFERROR(VLOOKUP(C3056,HANTAVIROSE!$A$5:$C$153,3,FALSE),0)</f>
        <v>0</v>
      </c>
      <c r="Y3056">
        <f>IFERROR(VLOOKUP(C3056,MENINGITE!$A$5:$C$447,3,FALSE),0)</f>
        <v>0</v>
      </c>
      <c r="Z3056">
        <f>IFERROR(VLOOKUP(C3056,RAIVA!$A$5:$C$16,3,FALSE),0)</f>
        <v>0</v>
      </c>
    </row>
    <row r="3057" spans="1:26" x14ac:dyDescent="0.3">
      <c r="A3057" s="2" t="s">
        <v>5044</v>
      </c>
      <c r="B3057" s="2" t="s">
        <v>5110</v>
      </c>
      <c r="C3057" s="2">
        <v>150450</v>
      </c>
      <c r="D3057" s="2">
        <v>1504505</v>
      </c>
      <c r="E3057" s="2" t="s">
        <v>5044</v>
      </c>
      <c r="F3057" s="2" t="s">
        <v>5110</v>
      </c>
      <c r="G3057" s="2">
        <f>IFERROR(VLOOKUP(D3057,Coordenadas!$A$2:$D$5571,3,FALSE),0)</f>
        <v>-1.8031999999999999</v>
      </c>
      <c r="H3057" s="2">
        <f>IFERROR(VLOOKUP(D3057,Coordenadas!$A$2:$D$5571,4,FALSE),0)</f>
        <v>-50.7149</v>
      </c>
      <c r="I3057" s="2" t="s">
        <v>5323</v>
      </c>
      <c r="J3057" s="2">
        <v>24808</v>
      </c>
      <c r="K3057" s="2" t="s">
        <v>5330</v>
      </c>
      <c r="L3057" s="2">
        <f>IFERROR(VLOOKUP(C3057,BOTULISMO!$A$3:$C$19,3,FALSE),0)</f>
        <v>0</v>
      </c>
      <c r="M3057" s="2">
        <f>IFERROR(VLOOKUP(C3057,'LEISHMANIOSE VISCERAL'!$A$4:$C$454,3,FALSE),0)</f>
        <v>0</v>
      </c>
      <c r="N3057" s="2">
        <f>IFERROR(VLOOKUP(C3057,'LEISHMANIOSE TEGUMENTAR'!$A$4:$C$1681,3,FALSE),0)</f>
        <v>1</v>
      </c>
      <c r="O3057" s="2">
        <f>IFERROR(VLOOKUP(C3057,'FEBRE AMARELA'!$A$4:$C$38,3,FALSE),0)</f>
        <v>0</v>
      </c>
      <c r="P3057" s="2">
        <f>IFERROR(VLOOKUP(C3057,DENGUE!$A$5:$C$4097,3,FALSE),0)</f>
        <v>0</v>
      </c>
      <c r="Q3057" s="2">
        <f>IFERROR(VLOOKUP(C3057,'HEPATITE VIRAL'!$A$5:$C$3162,3,FALSE),0)</f>
        <v>0</v>
      </c>
      <c r="R3057" s="2">
        <f>IFERROR(VLOOKUP(C3057,'FEBRE MACULOSA'!$A$5:$C$181,3,FALSE),0)</f>
        <v>0</v>
      </c>
      <c r="S3057" s="2">
        <f>IFERROR(VLOOKUP(C3057,LEPTOSPIROSE!$A$5:$C$1176,3,FALSE),0)</f>
        <v>0</v>
      </c>
      <c r="T3057" s="2">
        <f>IFERROR(VLOOKUP(C3057,'DOENÇA DE CHAGAS'!$A$5:$C$100,3,FALSE),0)</f>
        <v>10</v>
      </c>
      <c r="U3057" s="2">
        <f>IFERROR(VLOOKUP(C3057,'PICADAS DE COBRAS'!$A$6:$C$4645,3,FALSE),0)</f>
        <v>72</v>
      </c>
      <c r="V3057">
        <f>IFERROR(VLOOKUP(C3057,'ZIKA VIRUS'!$A$5:$C$2399,3,FALSE),0)</f>
        <v>0</v>
      </c>
      <c r="W3057">
        <f>IFERROR(VLOOKUP(C3057,'FEBRE TIFÓIDE'!$A$5:$C$46,3,FALSE),0)</f>
        <v>0</v>
      </c>
      <c r="X3057">
        <f>IFERROR(VLOOKUP(C3057,HANTAVIROSE!$A$5:$C$153,3,FALSE),0)</f>
        <v>0</v>
      </c>
      <c r="Y3057">
        <f>IFERROR(VLOOKUP(C3057,MENINGITE!$A$5:$C$447,3,FALSE),0)</f>
        <v>0</v>
      </c>
      <c r="Z3057">
        <f>IFERROR(VLOOKUP(C3057,RAIVA!$A$5:$C$16,3,FALSE),0)</f>
        <v>2</v>
      </c>
    </row>
    <row r="3058" spans="1:26" x14ac:dyDescent="0.3">
      <c r="A3058" s="2" t="s">
        <v>2258</v>
      </c>
      <c r="B3058" s="2" t="s">
        <v>2307</v>
      </c>
      <c r="C3058" s="2">
        <v>330280</v>
      </c>
      <c r="D3058" s="2">
        <v>3302809</v>
      </c>
      <c r="E3058" s="2" t="s">
        <v>2258</v>
      </c>
      <c r="F3058" s="2" t="s">
        <v>2307</v>
      </c>
      <c r="G3058" s="2">
        <f>IFERROR(VLOOKUP(D3058,Coordenadas!$A$2:$D$5571,3,FALSE),0)</f>
        <v>-22.5245</v>
      </c>
      <c r="H3058" s="2">
        <f>IFERROR(VLOOKUP(D3058,Coordenadas!$A$2:$D$5571,4,FALSE),0)</f>
        <v>-43.731200000000001</v>
      </c>
      <c r="I3058" s="2" t="s">
        <v>5325</v>
      </c>
      <c r="J3058" s="2">
        <v>17935</v>
      </c>
      <c r="K3058" s="2" t="s">
        <v>5332</v>
      </c>
      <c r="L3058" s="2">
        <f>IFERROR(VLOOKUP(C3058,BOTULISMO!$A$3:$C$19,3,FALSE),0)</f>
        <v>0</v>
      </c>
      <c r="M3058" s="2">
        <f>IFERROR(VLOOKUP(C3058,'LEISHMANIOSE VISCERAL'!$A$4:$C$454,3,FALSE),0)</f>
        <v>0</v>
      </c>
      <c r="N3058" s="2">
        <f>IFERROR(VLOOKUP(C3058,'LEISHMANIOSE TEGUMENTAR'!$A$4:$C$1681,3,FALSE),0)</f>
        <v>0</v>
      </c>
      <c r="O3058" s="2">
        <f>IFERROR(VLOOKUP(C3058,'FEBRE AMARELA'!$A$4:$C$38,3,FALSE),0)</f>
        <v>0</v>
      </c>
      <c r="P3058" s="2">
        <f>IFERROR(VLOOKUP(C3058,DENGUE!$A$5:$C$4097,3,FALSE),0)</f>
        <v>0</v>
      </c>
      <c r="Q3058" s="2">
        <f>IFERROR(VLOOKUP(C3058,'HEPATITE VIRAL'!$A$5:$C$3162,3,FALSE),0)</f>
        <v>3</v>
      </c>
      <c r="R3058" s="2">
        <f>IFERROR(VLOOKUP(C3058,'FEBRE MACULOSA'!$A$5:$C$181,3,FALSE),0)</f>
        <v>0</v>
      </c>
      <c r="S3058" s="2">
        <f>IFERROR(VLOOKUP(C3058,LEPTOSPIROSE!$A$5:$C$1176,3,FALSE),0)</f>
        <v>0</v>
      </c>
      <c r="T3058" s="2">
        <f>IFERROR(VLOOKUP(C3058,'DOENÇA DE CHAGAS'!$A$5:$C$100,3,FALSE),0)</f>
        <v>0</v>
      </c>
      <c r="U3058" s="2">
        <f>IFERROR(VLOOKUP(C3058,'PICADAS DE COBRAS'!$A$6:$C$4645,3,FALSE),0)</f>
        <v>2</v>
      </c>
      <c r="V3058">
        <f>IFERROR(VLOOKUP(C3058,'ZIKA VIRUS'!$A$5:$C$2399,3,FALSE),0)</f>
        <v>2</v>
      </c>
      <c r="W3058">
        <f>IFERROR(VLOOKUP(C3058,'FEBRE TIFÓIDE'!$A$5:$C$46,3,FALSE),0)</f>
        <v>0</v>
      </c>
      <c r="X3058">
        <f>IFERROR(VLOOKUP(C3058,HANTAVIROSE!$A$5:$C$153,3,FALSE),0)</f>
        <v>0</v>
      </c>
      <c r="Y3058">
        <f>IFERROR(VLOOKUP(C3058,MENINGITE!$A$5:$C$447,3,FALSE),0)</f>
        <v>0</v>
      </c>
      <c r="Z3058">
        <f>IFERROR(VLOOKUP(C3058,RAIVA!$A$5:$C$16,3,FALSE),0)</f>
        <v>0</v>
      </c>
    </row>
    <row r="3059" spans="1:26" x14ac:dyDescent="0.3">
      <c r="A3059" s="2" t="s">
        <v>2425</v>
      </c>
      <c r="B3059" s="2" t="s">
        <v>2789</v>
      </c>
      <c r="C3059" s="2">
        <v>314150</v>
      </c>
      <c r="D3059" s="2">
        <v>3141504</v>
      </c>
      <c r="E3059" s="2" t="s">
        <v>2425</v>
      </c>
      <c r="F3059" s="2" t="s">
        <v>2789</v>
      </c>
      <c r="G3059" s="2">
        <f>IFERROR(VLOOKUP(D3059,Coordenadas!$A$2:$D$5571,3,FALSE),0)</f>
        <v>-18.6631</v>
      </c>
      <c r="H3059" s="2">
        <f>IFERROR(VLOOKUP(D3059,Coordenadas!$A$2:$D$5571,4,FALSE),0)</f>
        <v>-41.405200000000001</v>
      </c>
      <c r="I3059" s="2" t="s">
        <v>5325</v>
      </c>
      <c r="J3059" s="2">
        <v>6331</v>
      </c>
      <c r="K3059" s="2" t="s">
        <v>5332</v>
      </c>
      <c r="L3059" s="2">
        <f>IFERROR(VLOOKUP(C3059,BOTULISMO!$A$3:$C$19,3,FALSE),0)</f>
        <v>0</v>
      </c>
      <c r="M3059" s="2">
        <f>IFERROR(VLOOKUP(C3059,'LEISHMANIOSE VISCERAL'!$A$4:$C$454,3,FALSE),0)</f>
        <v>0</v>
      </c>
      <c r="N3059" s="2">
        <f>IFERROR(VLOOKUP(C3059,'LEISHMANIOSE TEGUMENTAR'!$A$4:$C$1681,3,FALSE),0)</f>
        <v>1</v>
      </c>
      <c r="O3059" s="2">
        <f>IFERROR(VLOOKUP(C3059,'FEBRE AMARELA'!$A$4:$C$38,3,FALSE),0)</f>
        <v>0</v>
      </c>
      <c r="P3059" s="2">
        <f>IFERROR(VLOOKUP(C3059,DENGUE!$A$5:$C$4097,3,FALSE),0)</f>
        <v>28</v>
      </c>
      <c r="Q3059" s="2">
        <f>IFERROR(VLOOKUP(C3059,'HEPATITE VIRAL'!$A$5:$C$3162,3,FALSE),0)</f>
        <v>0</v>
      </c>
      <c r="R3059" s="2">
        <f>IFERROR(VLOOKUP(C3059,'FEBRE MACULOSA'!$A$5:$C$181,3,FALSE),0)</f>
        <v>0</v>
      </c>
      <c r="S3059" s="2">
        <f>IFERROR(VLOOKUP(C3059,LEPTOSPIROSE!$A$5:$C$1176,3,FALSE),0)</f>
        <v>0</v>
      </c>
      <c r="T3059" s="2">
        <f>IFERROR(VLOOKUP(C3059,'DOENÇA DE CHAGAS'!$A$5:$C$100,3,FALSE),0)</f>
        <v>0</v>
      </c>
      <c r="U3059" s="2">
        <f>IFERROR(VLOOKUP(C3059,'PICADAS DE COBRAS'!$A$6:$C$4645,3,FALSE),0)</f>
        <v>28</v>
      </c>
      <c r="V3059">
        <f>IFERROR(VLOOKUP(C3059,'ZIKA VIRUS'!$A$5:$C$2399,3,FALSE),0)</f>
        <v>0</v>
      </c>
      <c r="W3059">
        <f>IFERROR(VLOOKUP(C3059,'FEBRE TIFÓIDE'!$A$5:$C$46,3,FALSE),0)</f>
        <v>0</v>
      </c>
      <c r="X3059">
        <f>IFERROR(VLOOKUP(C3059,HANTAVIROSE!$A$5:$C$153,3,FALSE),0)</f>
        <v>0</v>
      </c>
      <c r="Y3059">
        <f>IFERROR(VLOOKUP(C3059,MENINGITE!$A$5:$C$447,3,FALSE),0)</f>
        <v>0</v>
      </c>
      <c r="Z3059">
        <f>IFERROR(VLOOKUP(C3059,RAIVA!$A$5:$C$16,3,FALSE),0)</f>
        <v>0</v>
      </c>
    </row>
    <row r="3060" spans="1:26" x14ac:dyDescent="0.3">
      <c r="A3060" s="2" t="s">
        <v>1637</v>
      </c>
      <c r="B3060" s="2" t="s">
        <v>1933</v>
      </c>
      <c r="C3060" s="2">
        <v>352950</v>
      </c>
      <c r="D3060" s="2">
        <v>3529500</v>
      </c>
      <c r="E3060" s="2" t="s">
        <v>1637</v>
      </c>
      <c r="F3060" s="2" t="s">
        <v>1933</v>
      </c>
      <c r="G3060" s="2">
        <f>IFERROR(VLOOKUP(D3060,Coordenadas!$A$2:$D$5571,3,FALSE),0)</f>
        <v>-21.175699999999999</v>
      </c>
      <c r="H3060" s="2">
        <f>IFERROR(VLOOKUP(D3060,Coordenadas!$A$2:$D$5571,4,FALSE),0)</f>
        <v>-49.579099999999997</v>
      </c>
      <c r="I3060" s="2" t="s">
        <v>5325</v>
      </c>
      <c r="J3060" s="2">
        <v>4640</v>
      </c>
      <c r="K3060" s="2" t="s">
        <v>5332</v>
      </c>
      <c r="L3060" s="2">
        <f>IFERROR(VLOOKUP(C3060,BOTULISMO!$A$3:$C$19,3,FALSE),0)</f>
        <v>0</v>
      </c>
      <c r="M3060" s="2">
        <f>IFERROR(VLOOKUP(C3060,'LEISHMANIOSE VISCERAL'!$A$4:$C$454,3,FALSE),0)</f>
        <v>0</v>
      </c>
      <c r="N3060" s="2">
        <f>IFERROR(VLOOKUP(C3060,'LEISHMANIOSE TEGUMENTAR'!$A$4:$C$1681,3,FALSE),0)</f>
        <v>0</v>
      </c>
      <c r="O3060" s="2">
        <f>IFERROR(VLOOKUP(C3060,'FEBRE AMARELA'!$A$4:$C$38,3,FALSE),0)</f>
        <v>0</v>
      </c>
      <c r="P3060" s="2">
        <f>IFERROR(VLOOKUP(C3060,DENGUE!$A$5:$C$4097,3,FALSE),0)</f>
        <v>21</v>
      </c>
      <c r="Q3060" s="2">
        <f>IFERROR(VLOOKUP(C3060,'HEPATITE VIRAL'!$A$5:$C$3162,3,FALSE),0)</f>
        <v>0</v>
      </c>
      <c r="R3060" s="2">
        <f>IFERROR(VLOOKUP(C3060,'FEBRE MACULOSA'!$A$5:$C$181,3,FALSE),0)</f>
        <v>0</v>
      </c>
      <c r="S3060" s="2">
        <f>IFERROR(VLOOKUP(C3060,LEPTOSPIROSE!$A$5:$C$1176,3,FALSE),0)</f>
        <v>0</v>
      </c>
      <c r="T3060" s="2">
        <f>IFERROR(VLOOKUP(C3060,'DOENÇA DE CHAGAS'!$A$5:$C$100,3,FALSE),0)</f>
        <v>0</v>
      </c>
      <c r="U3060" s="2">
        <f>IFERROR(VLOOKUP(C3060,'PICADAS DE COBRAS'!$A$6:$C$4645,3,FALSE),0)</f>
        <v>72</v>
      </c>
      <c r="V3060">
        <f>IFERROR(VLOOKUP(C3060,'ZIKA VIRUS'!$A$5:$C$2399,3,FALSE),0)</f>
        <v>9</v>
      </c>
      <c r="W3060">
        <f>IFERROR(VLOOKUP(C3060,'FEBRE TIFÓIDE'!$A$5:$C$46,3,FALSE),0)</f>
        <v>0</v>
      </c>
      <c r="X3060">
        <f>IFERROR(VLOOKUP(C3060,HANTAVIROSE!$A$5:$C$153,3,FALSE),0)</f>
        <v>0</v>
      </c>
      <c r="Y3060">
        <f>IFERROR(VLOOKUP(C3060,MENINGITE!$A$5:$C$447,3,FALSE),0)</f>
        <v>0</v>
      </c>
      <c r="Z3060">
        <f>IFERROR(VLOOKUP(C3060,RAIVA!$A$5:$C$16,3,FALSE),0)</f>
        <v>0</v>
      </c>
    </row>
    <row r="3061" spans="1:26" x14ac:dyDescent="0.3">
      <c r="A3061" s="2" t="s">
        <v>1256</v>
      </c>
      <c r="B3061" s="2" t="s">
        <v>1425</v>
      </c>
      <c r="C3061" s="2">
        <v>411585</v>
      </c>
      <c r="D3061" s="2">
        <v>4115853</v>
      </c>
      <c r="E3061" s="2" t="s">
        <v>1256</v>
      </c>
      <c r="F3061" s="2" t="s">
        <v>1425</v>
      </c>
      <c r="G3061" s="2">
        <f>IFERROR(VLOOKUP(D3061,Coordenadas!$A$2:$D$5571,3,FALSE),0)</f>
        <v>-24.453800000000001</v>
      </c>
      <c r="H3061" s="2">
        <f>IFERROR(VLOOKUP(D3061,Coordenadas!$A$2:$D$5571,4,FALSE),0)</f>
        <v>-54.161799999999999</v>
      </c>
      <c r="I3061" s="2" t="s">
        <v>5326</v>
      </c>
      <c r="J3061" s="2">
        <v>5046</v>
      </c>
      <c r="K3061" s="2" t="s">
        <v>5332</v>
      </c>
      <c r="L3061" s="2">
        <f>IFERROR(VLOOKUP(C3061,BOTULISMO!$A$3:$C$19,3,FALSE),0)</f>
        <v>0</v>
      </c>
      <c r="M3061" s="2">
        <f>IFERROR(VLOOKUP(C3061,'LEISHMANIOSE VISCERAL'!$A$4:$C$454,3,FALSE),0)</f>
        <v>0</v>
      </c>
      <c r="N3061" s="2">
        <f>IFERROR(VLOOKUP(C3061,'LEISHMANIOSE TEGUMENTAR'!$A$4:$C$1681,3,FALSE),0)</f>
        <v>0</v>
      </c>
      <c r="O3061" s="2">
        <f>IFERROR(VLOOKUP(C3061,'FEBRE AMARELA'!$A$4:$C$38,3,FALSE),0)</f>
        <v>0</v>
      </c>
      <c r="P3061" s="2">
        <f>IFERROR(VLOOKUP(C3061,DENGUE!$A$5:$C$4097,3,FALSE),0)</f>
        <v>222</v>
      </c>
      <c r="Q3061" s="2">
        <f>IFERROR(VLOOKUP(C3061,'HEPATITE VIRAL'!$A$5:$C$3162,3,FALSE),0)</f>
        <v>34</v>
      </c>
      <c r="R3061" s="2">
        <f>IFERROR(VLOOKUP(C3061,'FEBRE MACULOSA'!$A$5:$C$181,3,FALSE),0)</f>
        <v>0</v>
      </c>
      <c r="S3061" s="2">
        <f>IFERROR(VLOOKUP(C3061,LEPTOSPIROSE!$A$5:$C$1176,3,FALSE),0)</f>
        <v>1</v>
      </c>
      <c r="T3061" s="2">
        <f>IFERROR(VLOOKUP(C3061,'DOENÇA DE CHAGAS'!$A$5:$C$100,3,FALSE),0)</f>
        <v>0</v>
      </c>
      <c r="U3061" s="2">
        <f>IFERROR(VLOOKUP(C3061,'PICADAS DE COBRAS'!$A$6:$C$4645,3,FALSE),0)</f>
        <v>11</v>
      </c>
      <c r="V3061">
        <f>IFERROR(VLOOKUP(C3061,'ZIKA VIRUS'!$A$5:$C$2399,3,FALSE),0)</f>
        <v>0</v>
      </c>
      <c r="W3061">
        <f>IFERROR(VLOOKUP(C3061,'FEBRE TIFÓIDE'!$A$5:$C$46,3,FALSE),0)</f>
        <v>0</v>
      </c>
      <c r="X3061">
        <f>IFERROR(VLOOKUP(C3061,HANTAVIROSE!$A$5:$C$153,3,FALSE),0)</f>
        <v>0</v>
      </c>
      <c r="Y3061">
        <f>IFERROR(VLOOKUP(C3061,MENINGITE!$A$5:$C$447,3,FALSE),0)</f>
        <v>0</v>
      </c>
      <c r="Z3061">
        <f>IFERROR(VLOOKUP(C3061,RAIVA!$A$5:$C$16,3,FALSE),0)</f>
        <v>0</v>
      </c>
    </row>
    <row r="3062" spans="1:26" x14ac:dyDescent="0.3">
      <c r="A3062" s="2" t="s">
        <v>2425</v>
      </c>
      <c r="B3062" s="2" t="s">
        <v>2788</v>
      </c>
      <c r="C3062" s="2">
        <v>314160</v>
      </c>
      <c r="D3062" s="2">
        <v>3141603</v>
      </c>
      <c r="E3062" s="2" t="s">
        <v>2425</v>
      </c>
      <c r="F3062" s="2" t="s">
        <v>2788</v>
      </c>
      <c r="G3062" s="2">
        <f>IFERROR(VLOOKUP(D3062,Coordenadas!$A$2:$D$5571,3,FALSE),0)</f>
        <v>-21.197600000000001</v>
      </c>
      <c r="H3062" s="2">
        <f>IFERROR(VLOOKUP(D3062,Coordenadas!$A$2:$D$5571,4,FALSE),0)</f>
        <v>-43.3337</v>
      </c>
      <c r="I3062" s="2" t="s">
        <v>5325</v>
      </c>
      <c r="J3062" s="2">
        <v>10368</v>
      </c>
      <c r="K3062" s="2" t="s">
        <v>5332</v>
      </c>
      <c r="L3062" s="2">
        <f>IFERROR(VLOOKUP(C3062,BOTULISMO!$A$3:$C$19,3,FALSE),0)</f>
        <v>0</v>
      </c>
      <c r="M3062" s="2">
        <f>IFERROR(VLOOKUP(C3062,'LEISHMANIOSE VISCERAL'!$A$4:$C$454,3,FALSE),0)</f>
        <v>0</v>
      </c>
      <c r="N3062" s="2">
        <f>IFERROR(VLOOKUP(C3062,'LEISHMANIOSE TEGUMENTAR'!$A$4:$C$1681,3,FALSE),0)</f>
        <v>0</v>
      </c>
      <c r="O3062" s="2">
        <f>IFERROR(VLOOKUP(C3062,'FEBRE AMARELA'!$A$4:$C$38,3,FALSE),0)</f>
        <v>0</v>
      </c>
      <c r="P3062" s="2">
        <f>IFERROR(VLOOKUP(C3062,DENGUE!$A$5:$C$4097,3,FALSE),0)</f>
        <v>2</v>
      </c>
      <c r="Q3062" s="2">
        <f>IFERROR(VLOOKUP(C3062,'HEPATITE VIRAL'!$A$5:$C$3162,3,FALSE),0)</f>
        <v>0</v>
      </c>
      <c r="R3062" s="2">
        <f>IFERROR(VLOOKUP(C3062,'FEBRE MACULOSA'!$A$5:$C$181,3,FALSE),0)</f>
        <v>0</v>
      </c>
      <c r="S3062" s="2">
        <f>IFERROR(VLOOKUP(C3062,LEPTOSPIROSE!$A$5:$C$1176,3,FALSE),0)</f>
        <v>1</v>
      </c>
      <c r="T3062" s="2">
        <f>IFERROR(VLOOKUP(C3062,'DOENÇA DE CHAGAS'!$A$5:$C$100,3,FALSE),0)</f>
        <v>0</v>
      </c>
      <c r="U3062" s="2">
        <f>IFERROR(VLOOKUP(C3062,'PICADAS DE COBRAS'!$A$6:$C$4645,3,FALSE),0)</f>
        <v>11</v>
      </c>
      <c r="V3062">
        <f>IFERROR(VLOOKUP(C3062,'ZIKA VIRUS'!$A$5:$C$2399,3,FALSE),0)</f>
        <v>3</v>
      </c>
      <c r="W3062">
        <f>IFERROR(VLOOKUP(C3062,'FEBRE TIFÓIDE'!$A$5:$C$46,3,FALSE),0)</f>
        <v>0</v>
      </c>
      <c r="X3062">
        <f>IFERROR(VLOOKUP(C3062,HANTAVIROSE!$A$5:$C$153,3,FALSE),0)</f>
        <v>0</v>
      </c>
      <c r="Y3062">
        <f>IFERROR(VLOOKUP(C3062,MENINGITE!$A$5:$C$447,3,FALSE),0)</f>
        <v>0</v>
      </c>
      <c r="Z3062">
        <f>IFERROR(VLOOKUP(C3062,RAIVA!$A$5:$C$16,3,FALSE),0)</f>
        <v>0</v>
      </c>
    </row>
    <row r="3063" spans="1:26" x14ac:dyDescent="0.3">
      <c r="A3063" s="2" t="s">
        <v>1637</v>
      </c>
      <c r="B3063" s="2" t="s">
        <v>1932</v>
      </c>
      <c r="C3063" s="2">
        <v>352960</v>
      </c>
      <c r="D3063" s="2">
        <v>3529609</v>
      </c>
      <c r="E3063" s="2" t="s">
        <v>1637</v>
      </c>
      <c r="F3063" s="2" t="s">
        <v>1932</v>
      </c>
      <c r="G3063" s="2">
        <f>IFERROR(VLOOKUP(D3063,Coordenadas!$A$2:$D$5571,3,FALSE),0)</f>
        <v>-20.357900000000001</v>
      </c>
      <c r="H3063" s="2">
        <f>IFERROR(VLOOKUP(D3063,Coordenadas!$A$2:$D$5571,4,FALSE),0)</f>
        <v>-50.181100000000001</v>
      </c>
      <c r="I3063" s="2" t="s">
        <v>5325</v>
      </c>
      <c r="J3063" s="2">
        <v>3855</v>
      </c>
      <c r="K3063" s="2" t="s">
        <v>5332</v>
      </c>
      <c r="L3063" s="2">
        <f>IFERROR(VLOOKUP(C3063,BOTULISMO!$A$3:$C$19,3,FALSE),0)</f>
        <v>0</v>
      </c>
      <c r="M3063" s="2">
        <f>IFERROR(VLOOKUP(C3063,'LEISHMANIOSE VISCERAL'!$A$4:$C$454,3,FALSE),0)</f>
        <v>0</v>
      </c>
      <c r="N3063" s="2">
        <f>IFERROR(VLOOKUP(C3063,'LEISHMANIOSE TEGUMENTAR'!$A$4:$C$1681,3,FALSE),0)</f>
        <v>0</v>
      </c>
      <c r="O3063" s="2">
        <f>IFERROR(VLOOKUP(C3063,'FEBRE AMARELA'!$A$4:$C$38,3,FALSE),0)</f>
        <v>0</v>
      </c>
      <c r="P3063" s="2">
        <f>IFERROR(VLOOKUP(C3063,DENGUE!$A$5:$C$4097,3,FALSE),0)</f>
        <v>229</v>
      </c>
      <c r="Q3063" s="2">
        <f>IFERROR(VLOOKUP(C3063,'HEPATITE VIRAL'!$A$5:$C$3162,3,FALSE),0)</f>
        <v>0</v>
      </c>
      <c r="R3063" s="2">
        <f>IFERROR(VLOOKUP(C3063,'FEBRE MACULOSA'!$A$5:$C$181,3,FALSE),0)</f>
        <v>0</v>
      </c>
      <c r="S3063" s="2">
        <f>IFERROR(VLOOKUP(C3063,LEPTOSPIROSE!$A$5:$C$1176,3,FALSE),0)</f>
        <v>0</v>
      </c>
      <c r="T3063" s="2">
        <f>IFERROR(VLOOKUP(C3063,'DOENÇA DE CHAGAS'!$A$5:$C$100,3,FALSE),0)</f>
        <v>0</v>
      </c>
      <c r="U3063" s="2">
        <f>IFERROR(VLOOKUP(C3063,'PICADAS DE COBRAS'!$A$6:$C$4645,3,FALSE),0)</f>
        <v>10</v>
      </c>
      <c r="V3063">
        <f>IFERROR(VLOOKUP(C3063,'ZIKA VIRUS'!$A$5:$C$2399,3,FALSE),0)</f>
        <v>0</v>
      </c>
      <c r="W3063">
        <f>IFERROR(VLOOKUP(C3063,'FEBRE TIFÓIDE'!$A$5:$C$46,3,FALSE),0)</f>
        <v>0</v>
      </c>
      <c r="X3063">
        <f>IFERROR(VLOOKUP(C3063,HANTAVIROSE!$A$5:$C$153,3,FALSE),0)</f>
        <v>0</v>
      </c>
      <c r="Y3063">
        <f>IFERROR(VLOOKUP(C3063,MENINGITE!$A$5:$C$447,3,FALSE),0)</f>
        <v>0</v>
      </c>
      <c r="Z3063">
        <f>IFERROR(VLOOKUP(C3063,RAIVA!$A$5:$C$16,3,FALSE),0)</f>
        <v>0</v>
      </c>
    </row>
    <row r="3064" spans="1:26" x14ac:dyDescent="0.3">
      <c r="A3064" s="2" t="s">
        <v>4319</v>
      </c>
      <c r="B3064" s="2" t="s">
        <v>4386</v>
      </c>
      <c r="C3064" s="2">
        <v>230820</v>
      </c>
      <c r="D3064" s="2">
        <v>2308203</v>
      </c>
      <c r="E3064" s="2" t="s">
        <v>4319</v>
      </c>
      <c r="F3064" s="2" t="s">
        <v>4386</v>
      </c>
      <c r="G3064" s="2">
        <f>IFERROR(VLOOKUP(D3064,Coordenadas!$A$2:$D$5571,3,FALSE),0)</f>
        <v>-3.5397400000000001</v>
      </c>
      <c r="H3064" s="2">
        <f>IFERROR(VLOOKUP(D3064,Coordenadas!$A$2:$D$5571,4,FALSE),0)</f>
        <v>-40.453099999999999</v>
      </c>
      <c r="I3064" s="2" t="s">
        <v>5324</v>
      </c>
      <c r="J3064" s="2">
        <v>13693</v>
      </c>
      <c r="K3064" s="2" t="s">
        <v>5332</v>
      </c>
      <c r="L3064" s="2">
        <f>IFERROR(VLOOKUP(C3064,BOTULISMO!$A$3:$C$19,3,FALSE),0)</f>
        <v>0</v>
      </c>
      <c r="M3064" s="2">
        <f>IFERROR(VLOOKUP(C3064,'LEISHMANIOSE VISCERAL'!$A$4:$C$454,3,FALSE),0)</f>
        <v>0</v>
      </c>
      <c r="N3064" s="2">
        <f>IFERROR(VLOOKUP(C3064,'LEISHMANIOSE TEGUMENTAR'!$A$4:$C$1681,3,FALSE),0)</f>
        <v>12</v>
      </c>
      <c r="O3064" s="2">
        <f>IFERROR(VLOOKUP(C3064,'FEBRE AMARELA'!$A$4:$C$38,3,FALSE),0)</f>
        <v>0</v>
      </c>
      <c r="P3064" s="2">
        <f>IFERROR(VLOOKUP(C3064,DENGUE!$A$5:$C$4097,3,FALSE),0)</f>
        <v>49</v>
      </c>
      <c r="Q3064" s="2">
        <f>IFERROR(VLOOKUP(C3064,'HEPATITE VIRAL'!$A$5:$C$3162,3,FALSE),0)</f>
        <v>0</v>
      </c>
      <c r="R3064" s="2">
        <f>IFERROR(VLOOKUP(C3064,'FEBRE MACULOSA'!$A$5:$C$181,3,FALSE),0)</f>
        <v>0</v>
      </c>
      <c r="S3064" s="2">
        <f>IFERROR(VLOOKUP(C3064,LEPTOSPIROSE!$A$5:$C$1176,3,FALSE),0)</f>
        <v>0</v>
      </c>
      <c r="T3064" s="2">
        <f>IFERROR(VLOOKUP(C3064,'DOENÇA DE CHAGAS'!$A$5:$C$100,3,FALSE),0)</f>
        <v>0</v>
      </c>
      <c r="U3064" s="2">
        <f>IFERROR(VLOOKUP(C3064,'PICADAS DE COBRAS'!$A$6:$C$4645,3,FALSE),0)</f>
        <v>11</v>
      </c>
      <c r="V3064">
        <f>IFERROR(VLOOKUP(C3064,'ZIKA VIRUS'!$A$5:$C$2399,3,FALSE),0)</f>
        <v>0</v>
      </c>
      <c r="W3064">
        <f>IFERROR(VLOOKUP(C3064,'FEBRE TIFÓIDE'!$A$5:$C$46,3,FALSE),0)</f>
        <v>0</v>
      </c>
      <c r="X3064">
        <f>IFERROR(VLOOKUP(C3064,HANTAVIROSE!$A$5:$C$153,3,FALSE),0)</f>
        <v>0</v>
      </c>
      <c r="Y3064">
        <f>IFERROR(VLOOKUP(C3064,MENINGITE!$A$5:$C$447,3,FALSE),0)</f>
        <v>0</v>
      </c>
      <c r="Z3064">
        <f>IFERROR(VLOOKUP(C3064,RAIVA!$A$5:$C$16,3,FALSE),0)</f>
        <v>0</v>
      </c>
    </row>
    <row r="3065" spans="1:26" x14ac:dyDescent="0.3">
      <c r="A3065" s="2" t="s">
        <v>1637</v>
      </c>
      <c r="B3065" s="2" t="s">
        <v>1931</v>
      </c>
      <c r="C3065" s="2">
        <v>352965</v>
      </c>
      <c r="D3065" s="2">
        <v>3529658</v>
      </c>
      <c r="E3065" s="2" t="s">
        <v>1637</v>
      </c>
      <c r="F3065" s="2" t="s">
        <v>1931</v>
      </c>
      <c r="G3065" s="2">
        <f>IFERROR(VLOOKUP(D3065,Coordenadas!$A$2:$D$5571,3,FALSE),0)</f>
        <v>-19.968399999999999</v>
      </c>
      <c r="H3065" s="2">
        <f>IFERROR(VLOOKUP(D3065,Coordenadas!$A$2:$D$5571,4,FALSE),0)</f>
        <v>-50.632599999999996</v>
      </c>
      <c r="I3065" s="2" t="s">
        <v>5325</v>
      </c>
      <c r="J3065" s="2">
        <v>1886</v>
      </c>
      <c r="K3065" s="2" t="s">
        <v>5332</v>
      </c>
      <c r="L3065" s="2">
        <f>IFERROR(VLOOKUP(C3065,BOTULISMO!$A$3:$C$19,3,FALSE),0)</f>
        <v>0</v>
      </c>
      <c r="M3065" s="2">
        <f>IFERROR(VLOOKUP(C3065,'LEISHMANIOSE VISCERAL'!$A$4:$C$454,3,FALSE),0)</f>
        <v>0</v>
      </c>
      <c r="N3065" s="2">
        <f>IFERROR(VLOOKUP(C3065,'LEISHMANIOSE TEGUMENTAR'!$A$4:$C$1681,3,FALSE),0)</f>
        <v>0</v>
      </c>
      <c r="O3065" s="2">
        <f>IFERROR(VLOOKUP(C3065,'FEBRE AMARELA'!$A$4:$C$38,3,FALSE),0)</f>
        <v>0</v>
      </c>
      <c r="P3065" s="2">
        <f>IFERROR(VLOOKUP(C3065,DENGUE!$A$5:$C$4097,3,FALSE),0)</f>
        <v>121</v>
      </c>
      <c r="Q3065" s="2">
        <f>IFERROR(VLOOKUP(C3065,'HEPATITE VIRAL'!$A$5:$C$3162,3,FALSE),0)</f>
        <v>0</v>
      </c>
      <c r="R3065" s="2">
        <f>IFERROR(VLOOKUP(C3065,'FEBRE MACULOSA'!$A$5:$C$181,3,FALSE),0)</f>
        <v>0</v>
      </c>
      <c r="S3065" s="2">
        <f>IFERROR(VLOOKUP(C3065,LEPTOSPIROSE!$A$5:$C$1176,3,FALSE),0)</f>
        <v>0</v>
      </c>
      <c r="T3065" s="2">
        <f>IFERROR(VLOOKUP(C3065,'DOENÇA DE CHAGAS'!$A$5:$C$100,3,FALSE),0)</f>
        <v>0</v>
      </c>
      <c r="U3065" s="2">
        <f>IFERROR(VLOOKUP(C3065,'PICADAS DE COBRAS'!$A$6:$C$4645,3,FALSE),0)</f>
        <v>0</v>
      </c>
      <c r="V3065">
        <f>IFERROR(VLOOKUP(C3065,'ZIKA VIRUS'!$A$5:$C$2399,3,FALSE),0)</f>
        <v>0</v>
      </c>
      <c r="W3065">
        <f>IFERROR(VLOOKUP(C3065,'FEBRE TIFÓIDE'!$A$5:$C$46,3,FALSE),0)</f>
        <v>0</v>
      </c>
      <c r="X3065">
        <f>IFERROR(VLOOKUP(C3065,HANTAVIROSE!$A$5:$C$153,3,FALSE),0)</f>
        <v>0</v>
      </c>
      <c r="Y3065">
        <f>IFERROR(VLOOKUP(C3065,MENINGITE!$A$5:$C$447,3,FALSE),0)</f>
        <v>0</v>
      </c>
      <c r="Z3065">
        <f>IFERROR(VLOOKUP(C3065,RAIVA!$A$5:$C$16,3,FALSE),0)</f>
        <v>0</v>
      </c>
    </row>
    <row r="3066" spans="1:26" x14ac:dyDescent="0.3">
      <c r="A3066" s="2" t="s">
        <v>2425</v>
      </c>
      <c r="B3066" s="2" t="s">
        <v>2306</v>
      </c>
      <c r="C3066" s="2">
        <v>314170</v>
      </c>
      <c r="D3066" s="2">
        <v>3141702</v>
      </c>
      <c r="E3066" s="2" t="s">
        <v>2425</v>
      </c>
      <c r="F3066" s="2" t="s">
        <v>2306</v>
      </c>
      <c r="G3066" s="2">
        <f>IFERROR(VLOOKUP(D3066,Coordenadas!$A$2:$D$5571,3,FALSE),0)</f>
        <v>-19.224</v>
      </c>
      <c r="H3066" s="2">
        <f>IFERROR(VLOOKUP(D3066,Coordenadas!$A$2:$D$5571,4,FALSE),0)</f>
        <v>-42.607900000000001</v>
      </c>
      <c r="I3066" s="2" t="s">
        <v>5325</v>
      </c>
      <c r="J3066" s="2">
        <v>6069</v>
      </c>
      <c r="K3066" s="2" t="s">
        <v>5332</v>
      </c>
      <c r="L3066" s="2">
        <f>IFERROR(VLOOKUP(C3066,BOTULISMO!$A$3:$C$19,3,FALSE),0)</f>
        <v>0</v>
      </c>
      <c r="M3066" s="2">
        <f>IFERROR(VLOOKUP(C3066,'LEISHMANIOSE VISCERAL'!$A$4:$C$454,3,FALSE),0)</f>
        <v>0</v>
      </c>
      <c r="N3066" s="2">
        <f>IFERROR(VLOOKUP(C3066,'LEISHMANIOSE TEGUMENTAR'!$A$4:$C$1681,3,FALSE),0)</f>
        <v>1</v>
      </c>
      <c r="O3066" s="2">
        <f>IFERROR(VLOOKUP(C3066,'FEBRE AMARELA'!$A$4:$C$38,3,FALSE),0)</f>
        <v>0</v>
      </c>
      <c r="P3066" s="2">
        <f>IFERROR(VLOOKUP(C3066,DENGUE!$A$5:$C$4097,3,FALSE),0)</f>
        <v>19</v>
      </c>
      <c r="Q3066" s="2">
        <f>IFERROR(VLOOKUP(C3066,'HEPATITE VIRAL'!$A$5:$C$3162,3,FALSE),0)</f>
        <v>8</v>
      </c>
      <c r="R3066" s="2">
        <f>IFERROR(VLOOKUP(C3066,'FEBRE MACULOSA'!$A$5:$C$181,3,FALSE),0)</f>
        <v>0</v>
      </c>
      <c r="S3066" s="2">
        <f>IFERROR(VLOOKUP(C3066,LEPTOSPIROSE!$A$5:$C$1176,3,FALSE),0)</f>
        <v>0</v>
      </c>
      <c r="T3066" s="2">
        <f>IFERROR(VLOOKUP(C3066,'DOENÇA DE CHAGAS'!$A$5:$C$100,3,FALSE),0)</f>
        <v>0</v>
      </c>
      <c r="U3066" s="2">
        <f>IFERROR(VLOOKUP(C3066,'PICADAS DE COBRAS'!$A$6:$C$4645,3,FALSE),0)</f>
        <v>4</v>
      </c>
      <c r="V3066">
        <f>IFERROR(VLOOKUP(C3066,'ZIKA VIRUS'!$A$5:$C$2399,3,FALSE),0)</f>
        <v>0</v>
      </c>
      <c r="W3066">
        <f>IFERROR(VLOOKUP(C3066,'FEBRE TIFÓIDE'!$A$5:$C$46,3,FALSE),0)</f>
        <v>0</v>
      </c>
      <c r="X3066">
        <f>IFERROR(VLOOKUP(C3066,HANTAVIROSE!$A$5:$C$153,3,FALSE),0)</f>
        <v>0</v>
      </c>
      <c r="Y3066">
        <f>IFERROR(VLOOKUP(C3066,MENINGITE!$A$5:$C$447,3,FALSE),0)</f>
        <v>0</v>
      </c>
      <c r="Z3066">
        <f>IFERROR(VLOOKUP(C3066,RAIVA!$A$5:$C$16,3,FALSE),0)</f>
        <v>0</v>
      </c>
    </row>
    <row r="3067" spans="1:26" x14ac:dyDescent="0.3">
      <c r="A3067" s="2" t="s">
        <v>2258</v>
      </c>
      <c r="B3067" s="2" t="s">
        <v>2306</v>
      </c>
      <c r="C3067" s="2">
        <v>330285</v>
      </c>
      <c r="D3067" s="2">
        <v>3302858</v>
      </c>
      <c r="E3067" s="2" t="s">
        <v>2258</v>
      </c>
      <c r="F3067" s="2" t="s">
        <v>2306</v>
      </c>
      <c r="G3067" s="2">
        <f>IFERROR(VLOOKUP(D3067,Coordenadas!$A$2:$D$5571,3,FALSE),0)</f>
        <v>-22.802800000000001</v>
      </c>
      <c r="H3067" s="2">
        <f>IFERROR(VLOOKUP(D3067,Coordenadas!$A$2:$D$5571,4,FALSE),0)</f>
        <v>-43.460099999999997</v>
      </c>
      <c r="I3067" s="2" t="s">
        <v>5325</v>
      </c>
      <c r="J3067" s="2">
        <v>168376</v>
      </c>
      <c r="K3067" s="2" t="s">
        <v>5333</v>
      </c>
      <c r="L3067" s="2">
        <f>IFERROR(VLOOKUP(C3067,BOTULISMO!$A$3:$C$19,3,FALSE),0)</f>
        <v>0</v>
      </c>
      <c r="M3067" s="2">
        <f>IFERROR(VLOOKUP(C3067,'LEISHMANIOSE VISCERAL'!$A$4:$C$454,3,FALSE),0)</f>
        <v>0</v>
      </c>
      <c r="N3067" s="2">
        <f>IFERROR(VLOOKUP(C3067,'LEISHMANIOSE TEGUMENTAR'!$A$4:$C$1681,3,FALSE),0)</f>
        <v>0</v>
      </c>
      <c r="O3067" s="2">
        <f>IFERROR(VLOOKUP(C3067,'FEBRE AMARELA'!$A$4:$C$38,3,FALSE),0)</f>
        <v>0</v>
      </c>
      <c r="P3067" s="2">
        <f>IFERROR(VLOOKUP(C3067,DENGUE!$A$5:$C$4097,3,FALSE),0)</f>
        <v>5</v>
      </c>
      <c r="Q3067" s="2">
        <f>IFERROR(VLOOKUP(C3067,'HEPATITE VIRAL'!$A$5:$C$3162,3,FALSE),0)</f>
        <v>14</v>
      </c>
      <c r="R3067" s="2">
        <f>IFERROR(VLOOKUP(C3067,'FEBRE MACULOSA'!$A$5:$C$181,3,FALSE),0)</f>
        <v>0</v>
      </c>
      <c r="S3067" s="2">
        <f>IFERROR(VLOOKUP(C3067,LEPTOSPIROSE!$A$5:$C$1176,3,FALSE),0)</f>
        <v>0</v>
      </c>
      <c r="T3067" s="2">
        <f>IFERROR(VLOOKUP(C3067,'DOENÇA DE CHAGAS'!$A$5:$C$100,3,FALSE),0)</f>
        <v>0</v>
      </c>
      <c r="U3067" s="2">
        <f>IFERROR(VLOOKUP(C3067,'PICADAS DE COBRAS'!$A$6:$C$4645,3,FALSE),0)</f>
        <v>0</v>
      </c>
      <c r="V3067">
        <f>IFERROR(VLOOKUP(C3067,'ZIKA VIRUS'!$A$5:$C$2399,3,FALSE),0)</f>
        <v>6</v>
      </c>
      <c r="W3067">
        <f>IFERROR(VLOOKUP(C3067,'FEBRE TIFÓIDE'!$A$5:$C$46,3,FALSE),0)</f>
        <v>0</v>
      </c>
      <c r="X3067">
        <f>IFERROR(VLOOKUP(C3067,HANTAVIROSE!$A$5:$C$153,3,FALSE),0)</f>
        <v>0</v>
      </c>
      <c r="Y3067">
        <f>IFERROR(VLOOKUP(C3067,MENINGITE!$A$5:$C$447,3,FALSE),0)</f>
        <v>1</v>
      </c>
      <c r="Z3067">
        <f>IFERROR(VLOOKUP(C3067,RAIVA!$A$5:$C$16,3,FALSE),0)</f>
        <v>0</v>
      </c>
    </row>
    <row r="3068" spans="1:26" x14ac:dyDescent="0.3">
      <c r="A3068" s="2" t="s">
        <v>3723</v>
      </c>
      <c r="B3068" s="2" t="s">
        <v>3765</v>
      </c>
      <c r="C3068" s="2">
        <v>270520</v>
      </c>
      <c r="D3068" s="2">
        <v>2705200</v>
      </c>
      <c r="E3068" s="2" t="s">
        <v>3723</v>
      </c>
      <c r="F3068" s="2" t="s">
        <v>3765</v>
      </c>
      <c r="G3068" s="2">
        <f>IFERROR(VLOOKUP(D3068,Coordenadas!$A$2:$D$5571,3,FALSE),0)</f>
        <v>-9.3938400000000009</v>
      </c>
      <c r="H3068" s="2">
        <f>IFERROR(VLOOKUP(D3068,Coordenadas!$A$2:$D$5571,4,FALSE),0)</f>
        <v>-35.839199999999998</v>
      </c>
      <c r="I3068" s="2" t="s">
        <v>5324</v>
      </c>
      <c r="J3068" s="2">
        <v>15682</v>
      </c>
      <c r="K3068" s="2" t="s">
        <v>5332</v>
      </c>
      <c r="L3068" s="2">
        <f>IFERROR(VLOOKUP(C3068,BOTULISMO!$A$3:$C$19,3,FALSE),0)</f>
        <v>0</v>
      </c>
      <c r="M3068" s="2">
        <f>IFERROR(VLOOKUP(C3068,'LEISHMANIOSE VISCERAL'!$A$4:$C$454,3,FALSE),0)</f>
        <v>0</v>
      </c>
      <c r="N3068" s="2">
        <f>IFERROR(VLOOKUP(C3068,'LEISHMANIOSE TEGUMENTAR'!$A$4:$C$1681,3,FALSE),0)</f>
        <v>1</v>
      </c>
      <c r="O3068" s="2">
        <f>IFERROR(VLOOKUP(C3068,'FEBRE AMARELA'!$A$4:$C$38,3,FALSE),0)</f>
        <v>0</v>
      </c>
      <c r="P3068" s="2">
        <f>IFERROR(VLOOKUP(C3068,DENGUE!$A$5:$C$4097,3,FALSE),0)</f>
        <v>68</v>
      </c>
      <c r="Q3068" s="2">
        <f>IFERROR(VLOOKUP(C3068,'HEPATITE VIRAL'!$A$5:$C$3162,3,FALSE),0)</f>
        <v>2</v>
      </c>
      <c r="R3068" s="2">
        <f>IFERROR(VLOOKUP(C3068,'FEBRE MACULOSA'!$A$5:$C$181,3,FALSE),0)</f>
        <v>0</v>
      </c>
      <c r="S3068" s="2">
        <f>IFERROR(VLOOKUP(C3068,LEPTOSPIROSE!$A$5:$C$1176,3,FALSE),0)</f>
        <v>0</v>
      </c>
      <c r="T3068" s="2">
        <f>IFERROR(VLOOKUP(C3068,'DOENÇA DE CHAGAS'!$A$5:$C$100,3,FALSE),0)</f>
        <v>0</v>
      </c>
      <c r="U3068" s="2">
        <f>IFERROR(VLOOKUP(C3068,'PICADAS DE COBRAS'!$A$6:$C$4645,3,FALSE),0)</f>
        <v>5</v>
      </c>
      <c r="V3068">
        <f>IFERROR(VLOOKUP(C3068,'ZIKA VIRUS'!$A$5:$C$2399,3,FALSE),0)</f>
        <v>21</v>
      </c>
      <c r="W3068">
        <f>IFERROR(VLOOKUP(C3068,'FEBRE TIFÓIDE'!$A$5:$C$46,3,FALSE),0)</f>
        <v>0</v>
      </c>
      <c r="X3068">
        <f>IFERROR(VLOOKUP(C3068,HANTAVIROSE!$A$5:$C$153,3,FALSE),0)</f>
        <v>0</v>
      </c>
      <c r="Y3068">
        <f>IFERROR(VLOOKUP(C3068,MENINGITE!$A$5:$C$447,3,FALSE),0)</f>
        <v>0</v>
      </c>
      <c r="Z3068">
        <f>IFERROR(VLOOKUP(C3068,RAIVA!$A$5:$C$16,3,FALSE),0)</f>
        <v>0</v>
      </c>
    </row>
    <row r="3069" spans="1:26" x14ac:dyDescent="0.3">
      <c r="A3069" s="2" t="s">
        <v>4178</v>
      </c>
      <c r="B3069" s="2" t="s">
        <v>4243</v>
      </c>
      <c r="C3069" s="2">
        <v>240760</v>
      </c>
      <c r="D3069" s="2">
        <v>2407609</v>
      </c>
      <c r="E3069" s="2" t="s">
        <v>4178</v>
      </c>
      <c r="F3069" s="2" t="s">
        <v>4243</v>
      </c>
      <c r="G3069" s="2">
        <f>IFERROR(VLOOKUP(D3069,Coordenadas!$A$2:$D$5571,3,FALSE),0)</f>
        <v>-6.0719399999999997</v>
      </c>
      <c r="H3069" s="2">
        <f>IFERROR(VLOOKUP(D3069,Coordenadas!$A$2:$D$5571,4,FALSE),0)</f>
        <v>-37.515799999999999</v>
      </c>
      <c r="I3069" s="2" t="s">
        <v>5324</v>
      </c>
      <c r="J3069" s="2">
        <v>4188</v>
      </c>
      <c r="K3069" s="2" t="s">
        <v>5332</v>
      </c>
      <c r="L3069" s="2">
        <f>IFERROR(VLOOKUP(C3069,BOTULISMO!$A$3:$C$19,3,FALSE),0)</f>
        <v>0</v>
      </c>
      <c r="M3069" s="2">
        <f>IFERROR(VLOOKUP(C3069,'LEISHMANIOSE VISCERAL'!$A$4:$C$454,3,FALSE),0)</f>
        <v>0</v>
      </c>
      <c r="N3069" s="2">
        <f>IFERROR(VLOOKUP(C3069,'LEISHMANIOSE TEGUMENTAR'!$A$4:$C$1681,3,FALSE),0)</f>
        <v>0</v>
      </c>
      <c r="O3069" s="2">
        <f>IFERROR(VLOOKUP(C3069,'FEBRE AMARELA'!$A$4:$C$38,3,FALSE),0)</f>
        <v>0</v>
      </c>
      <c r="P3069" s="2">
        <f>IFERROR(VLOOKUP(C3069,DENGUE!$A$5:$C$4097,3,FALSE),0)</f>
        <v>6</v>
      </c>
      <c r="Q3069" s="2">
        <f>IFERROR(VLOOKUP(C3069,'HEPATITE VIRAL'!$A$5:$C$3162,3,FALSE),0)</f>
        <v>0</v>
      </c>
      <c r="R3069" s="2">
        <f>IFERROR(VLOOKUP(C3069,'FEBRE MACULOSA'!$A$5:$C$181,3,FALSE),0)</f>
        <v>0</v>
      </c>
      <c r="S3069" s="2">
        <f>IFERROR(VLOOKUP(C3069,LEPTOSPIROSE!$A$5:$C$1176,3,FALSE),0)</f>
        <v>0</v>
      </c>
      <c r="T3069" s="2">
        <f>IFERROR(VLOOKUP(C3069,'DOENÇA DE CHAGAS'!$A$5:$C$100,3,FALSE),0)</f>
        <v>0</v>
      </c>
      <c r="U3069" s="2">
        <f>IFERROR(VLOOKUP(C3069,'PICADAS DE COBRAS'!$A$6:$C$4645,3,FALSE),0)</f>
        <v>0</v>
      </c>
      <c r="V3069">
        <f>IFERROR(VLOOKUP(C3069,'ZIKA VIRUS'!$A$5:$C$2399,3,FALSE),0)</f>
        <v>9</v>
      </c>
      <c r="W3069">
        <f>IFERROR(VLOOKUP(C3069,'FEBRE TIFÓIDE'!$A$5:$C$46,3,FALSE),0)</f>
        <v>0</v>
      </c>
      <c r="X3069">
        <f>IFERROR(VLOOKUP(C3069,HANTAVIROSE!$A$5:$C$153,3,FALSE),0)</f>
        <v>0</v>
      </c>
      <c r="Y3069">
        <f>IFERROR(VLOOKUP(C3069,MENINGITE!$A$5:$C$447,3,FALSE),0)</f>
        <v>0</v>
      </c>
      <c r="Z3069">
        <f>IFERROR(VLOOKUP(C3069,RAIVA!$A$5:$C$16,3,FALSE),0)</f>
        <v>0</v>
      </c>
    </row>
    <row r="3070" spans="1:26" x14ac:dyDescent="0.3">
      <c r="A3070" s="2" t="s">
        <v>4490</v>
      </c>
      <c r="B3070" s="2" t="s">
        <v>4582</v>
      </c>
      <c r="C3070" s="2">
        <v>220620</v>
      </c>
      <c r="D3070" s="2">
        <v>2206209</v>
      </c>
      <c r="E3070" s="2" t="s">
        <v>4490</v>
      </c>
      <c r="F3070" s="2" t="s">
        <v>4582</v>
      </c>
      <c r="G3070" s="2">
        <f>IFERROR(VLOOKUP(D3070,Coordenadas!$A$2:$D$5571,3,FALSE),0)</f>
        <v>-4.1685699999999999</v>
      </c>
      <c r="H3070" s="2">
        <f>IFERROR(VLOOKUP(D3070,Coordenadas!$A$2:$D$5571,4,FALSE),0)</f>
        <v>-42.896299999999997</v>
      </c>
      <c r="I3070" s="2" t="s">
        <v>5324</v>
      </c>
      <c r="J3070" s="2">
        <v>32289</v>
      </c>
      <c r="K3070" s="2" t="s">
        <v>5330</v>
      </c>
      <c r="L3070" s="2">
        <f>IFERROR(VLOOKUP(C3070,BOTULISMO!$A$3:$C$19,3,FALSE),0)</f>
        <v>0</v>
      </c>
      <c r="M3070" s="2">
        <f>IFERROR(VLOOKUP(C3070,'LEISHMANIOSE VISCERAL'!$A$4:$C$454,3,FALSE),0)</f>
        <v>0</v>
      </c>
      <c r="N3070" s="2">
        <f>IFERROR(VLOOKUP(C3070,'LEISHMANIOSE TEGUMENTAR'!$A$4:$C$1681,3,FALSE),0)</f>
        <v>0</v>
      </c>
      <c r="O3070" s="2">
        <f>IFERROR(VLOOKUP(C3070,'FEBRE AMARELA'!$A$4:$C$38,3,FALSE),0)</f>
        <v>0</v>
      </c>
      <c r="P3070" s="2">
        <f>IFERROR(VLOOKUP(C3070,DENGUE!$A$5:$C$4097,3,FALSE),0)</f>
        <v>0</v>
      </c>
      <c r="Q3070" s="2">
        <f>IFERROR(VLOOKUP(C3070,'HEPATITE VIRAL'!$A$5:$C$3162,3,FALSE),0)</f>
        <v>4</v>
      </c>
      <c r="R3070" s="2">
        <f>IFERROR(VLOOKUP(C3070,'FEBRE MACULOSA'!$A$5:$C$181,3,FALSE),0)</f>
        <v>0</v>
      </c>
      <c r="S3070" s="2">
        <f>IFERROR(VLOOKUP(C3070,LEPTOSPIROSE!$A$5:$C$1176,3,FALSE),0)</f>
        <v>0</v>
      </c>
      <c r="T3070" s="2">
        <f>IFERROR(VLOOKUP(C3070,'DOENÇA DE CHAGAS'!$A$5:$C$100,3,FALSE),0)</f>
        <v>0</v>
      </c>
      <c r="U3070" s="2">
        <f>IFERROR(VLOOKUP(C3070,'PICADAS DE COBRAS'!$A$6:$C$4645,3,FALSE),0)</f>
        <v>60</v>
      </c>
      <c r="V3070">
        <f>IFERROR(VLOOKUP(C3070,'ZIKA VIRUS'!$A$5:$C$2399,3,FALSE),0)</f>
        <v>0</v>
      </c>
      <c r="W3070">
        <f>IFERROR(VLOOKUP(C3070,'FEBRE TIFÓIDE'!$A$5:$C$46,3,FALSE),0)</f>
        <v>0</v>
      </c>
      <c r="X3070">
        <f>IFERROR(VLOOKUP(C3070,HANTAVIROSE!$A$5:$C$153,3,FALSE),0)</f>
        <v>0</v>
      </c>
      <c r="Y3070">
        <f>IFERROR(VLOOKUP(C3070,MENINGITE!$A$5:$C$447,3,FALSE),0)</f>
        <v>0</v>
      </c>
      <c r="Z3070">
        <f>IFERROR(VLOOKUP(C3070,RAIVA!$A$5:$C$16,3,FALSE),0)</f>
        <v>0</v>
      </c>
    </row>
    <row r="3071" spans="1:26" x14ac:dyDescent="0.3">
      <c r="A3071" s="2" t="s">
        <v>3257</v>
      </c>
      <c r="B3071" s="2" t="s">
        <v>3405</v>
      </c>
      <c r="C3071" s="2">
        <v>292120</v>
      </c>
      <c r="D3071" s="2">
        <v>2921203</v>
      </c>
      <c r="E3071" s="2" t="s">
        <v>3257</v>
      </c>
      <c r="F3071" s="2" t="s">
        <v>3405</v>
      </c>
      <c r="G3071" s="2">
        <f>IFERROR(VLOOKUP(D3071,Coordenadas!$A$2:$D$5571,3,FALSE),0)</f>
        <v>-11.4299</v>
      </c>
      <c r="H3071" s="2">
        <f>IFERROR(VLOOKUP(D3071,Coordenadas!$A$2:$D$5571,4,FALSE),0)</f>
        <v>-40.603099999999998</v>
      </c>
      <c r="I3071" s="2" t="s">
        <v>5324</v>
      </c>
      <c r="J3071" s="2">
        <v>26475</v>
      </c>
      <c r="K3071" s="2" t="s">
        <v>5330</v>
      </c>
      <c r="L3071" s="2">
        <f>IFERROR(VLOOKUP(C3071,BOTULISMO!$A$3:$C$19,3,FALSE),0)</f>
        <v>0</v>
      </c>
      <c r="M3071" s="2">
        <f>IFERROR(VLOOKUP(C3071,'LEISHMANIOSE VISCERAL'!$A$4:$C$454,3,FALSE),0)</f>
        <v>0</v>
      </c>
      <c r="N3071" s="2">
        <f>IFERROR(VLOOKUP(C3071,'LEISHMANIOSE TEGUMENTAR'!$A$4:$C$1681,3,FALSE),0)</f>
        <v>14</v>
      </c>
      <c r="O3071" s="2">
        <f>IFERROR(VLOOKUP(C3071,'FEBRE AMARELA'!$A$4:$C$38,3,FALSE),0)</f>
        <v>0</v>
      </c>
      <c r="P3071" s="2">
        <f>IFERROR(VLOOKUP(C3071,DENGUE!$A$5:$C$4097,3,FALSE),0)</f>
        <v>41</v>
      </c>
      <c r="Q3071" s="2">
        <f>IFERROR(VLOOKUP(C3071,'HEPATITE VIRAL'!$A$5:$C$3162,3,FALSE),0)</f>
        <v>1</v>
      </c>
      <c r="R3071" s="2">
        <f>IFERROR(VLOOKUP(C3071,'FEBRE MACULOSA'!$A$5:$C$181,3,FALSE),0)</f>
        <v>0</v>
      </c>
      <c r="S3071" s="2">
        <f>IFERROR(VLOOKUP(C3071,LEPTOSPIROSE!$A$5:$C$1176,3,FALSE),0)</f>
        <v>0</v>
      </c>
      <c r="T3071" s="2">
        <f>IFERROR(VLOOKUP(C3071,'DOENÇA DE CHAGAS'!$A$5:$C$100,3,FALSE),0)</f>
        <v>0</v>
      </c>
      <c r="U3071" s="2">
        <f>IFERROR(VLOOKUP(C3071,'PICADAS DE COBRAS'!$A$6:$C$4645,3,FALSE),0)</f>
        <v>126</v>
      </c>
      <c r="V3071">
        <f>IFERROR(VLOOKUP(C3071,'ZIKA VIRUS'!$A$5:$C$2399,3,FALSE),0)</f>
        <v>8</v>
      </c>
      <c r="W3071">
        <f>IFERROR(VLOOKUP(C3071,'FEBRE TIFÓIDE'!$A$5:$C$46,3,FALSE),0)</f>
        <v>0</v>
      </c>
      <c r="X3071">
        <f>IFERROR(VLOOKUP(C3071,HANTAVIROSE!$A$5:$C$153,3,FALSE),0)</f>
        <v>0</v>
      </c>
      <c r="Y3071">
        <f>IFERROR(VLOOKUP(C3071,MENINGITE!$A$5:$C$447,3,FALSE),0)</f>
        <v>0</v>
      </c>
      <c r="Z3071">
        <f>IFERROR(VLOOKUP(C3071,RAIVA!$A$5:$C$16,3,FALSE),0)</f>
        <v>0</v>
      </c>
    </row>
    <row r="3072" spans="1:26" x14ac:dyDescent="0.3">
      <c r="A3072" s="2" t="s">
        <v>4490</v>
      </c>
      <c r="B3072" s="2" t="s">
        <v>4581</v>
      </c>
      <c r="C3072" s="2">
        <v>220630</v>
      </c>
      <c r="D3072" s="2">
        <v>2206308</v>
      </c>
      <c r="E3072" s="2" t="s">
        <v>4490</v>
      </c>
      <c r="F3072" s="2" t="s">
        <v>4581</v>
      </c>
      <c r="G3072" s="2">
        <f>IFERROR(VLOOKUP(D3072,Coordenadas!$A$2:$D$5571,3,FALSE),0)</f>
        <v>-5.6807699999999999</v>
      </c>
      <c r="H3072" s="2">
        <f>IFERROR(VLOOKUP(D3072,Coordenadas!$A$2:$D$5571,4,FALSE),0)</f>
        <v>-42.743600000000001</v>
      </c>
      <c r="I3072" s="2" t="s">
        <v>5324</v>
      </c>
      <c r="J3072" s="2">
        <v>1253</v>
      </c>
      <c r="K3072" s="2" t="s">
        <v>5332</v>
      </c>
      <c r="L3072" s="2">
        <f>IFERROR(VLOOKUP(C3072,BOTULISMO!$A$3:$C$19,3,FALSE),0)</f>
        <v>0</v>
      </c>
      <c r="M3072" s="2">
        <f>IFERROR(VLOOKUP(C3072,'LEISHMANIOSE VISCERAL'!$A$4:$C$454,3,FALSE),0)</f>
        <v>0</v>
      </c>
      <c r="N3072" s="2">
        <f>IFERROR(VLOOKUP(C3072,'LEISHMANIOSE TEGUMENTAR'!$A$4:$C$1681,3,FALSE),0)</f>
        <v>0</v>
      </c>
      <c r="O3072" s="2">
        <f>IFERROR(VLOOKUP(C3072,'FEBRE AMARELA'!$A$4:$C$38,3,FALSE),0)</f>
        <v>0</v>
      </c>
      <c r="P3072" s="2">
        <f>IFERROR(VLOOKUP(C3072,DENGUE!$A$5:$C$4097,3,FALSE),0)</f>
        <v>1</v>
      </c>
      <c r="Q3072" s="2">
        <f>IFERROR(VLOOKUP(C3072,'HEPATITE VIRAL'!$A$5:$C$3162,3,FALSE),0)</f>
        <v>0</v>
      </c>
      <c r="R3072" s="2">
        <f>IFERROR(VLOOKUP(C3072,'FEBRE MACULOSA'!$A$5:$C$181,3,FALSE),0)</f>
        <v>0</v>
      </c>
      <c r="S3072" s="2">
        <f>IFERROR(VLOOKUP(C3072,LEPTOSPIROSE!$A$5:$C$1176,3,FALSE),0)</f>
        <v>0</v>
      </c>
      <c r="T3072" s="2">
        <f>IFERROR(VLOOKUP(C3072,'DOENÇA DE CHAGAS'!$A$5:$C$100,3,FALSE),0)</f>
        <v>0</v>
      </c>
      <c r="U3072" s="2">
        <f>IFERROR(VLOOKUP(C3072,'PICADAS DE COBRAS'!$A$6:$C$4645,3,FALSE),0)</f>
        <v>0</v>
      </c>
      <c r="V3072">
        <f>IFERROR(VLOOKUP(C3072,'ZIKA VIRUS'!$A$5:$C$2399,3,FALSE),0)</f>
        <v>0</v>
      </c>
      <c r="W3072">
        <f>IFERROR(VLOOKUP(C3072,'FEBRE TIFÓIDE'!$A$5:$C$46,3,FALSE),0)</f>
        <v>0</v>
      </c>
      <c r="X3072">
        <f>IFERROR(VLOOKUP(C3072,HANTAVIROSE!$A$5:$C$153,3,FALSE),0)</f>
        <v>0</v>
      </c>
      <c r="Y3072">
        <f>IFERROR(VLOOKUP(C3072,MENINGITE!$A$5:$C$447,3,FALSE),0)</f>
        <v>0</v>
      </c>
      <c r="Z3072">
        <f>IFERROR(VLOOKUP(C3072,RAIVA!$A$5:$C$16,3,FALSE),0)</f>
        <v>0</v>
      </c>
    </row>
    <row r="3073" spans="1:26" x14ac:dyDescent="0.3">
      <c r="A3073" s="2" t="s">
        <v>2258</v>
      </c>
      <c r="B3073" s="2" t="s">
        <v>2305</v>
      </c>
      <c r="C3073" s="2">
        <v>330290</v>
      </c>
      <c r="D3073" s="2">
        <v>3302908</v>
      </c>
      <c r="E3073" s="2" t="s">
        <v>2258</v>
      </c>
      <c r="F3073" s="2" t="s">
        <v>2305</v>
      </c>
      <c r="G3073" s="2">
        <f>IFERROR(VLOOKUP(D3073,Coordenadas!$A$2:$D$5571,3,FALSE),0)</f>
        <v>-22.4572</v>
      </c>
      <c r="H3073" s="2">
        <f>IFERROR(VLOOKUP(D3073,Coordenadas!$A$2:$D$5571,4,FALSE),0)</f>
        <v>-43.4803</v>
      </c>
      <c r="I3073" s="2" t="s">
        <v>5325</v>
      </c>
      <c r="J3073" s="2">
        <v>24642</v>
      </c>
      <c r="K3073" s="2" t="s">
        <v>5330</v>
      </c>
      <c r="L3073" s="2">
        <f>IFERROR(VLOOKUP(C3073,BOTULISMO!$A$3:$C$19,3,FALSE),0)</f>
        <v>0</v>
      </c>
      <c r="M3073" s="2">
        <f>IFERROR(VLOOKUP(C3073,'LEISHMANIOSE VISCERAL'!$A$4:$C$454,3,FALSE),0)</f>
        <v>0</v>
      </c>
      <c r="N3073" s="2">
        <f>IFERROR(VLOOKUP(C3073,'LEISHMANIOSE TEGUMENTAR'!$A$4:$C$1681,3,FALSE),0)</f>
        <v>0</v>
      </c>
      <c r="O3073" s="2">
        <f>IFERROR(VLOOKUP(C3073,'FEBRE AMARELA'!$A$4:$C$38,3,FALSE),0)</f>
        <v>0</v>
      </c>
      <c r="P3073" s="2">
        <f>IFERROR(VLOOKUP(C3073,DENGUE!$A$5:$C$4097,3,FALSE),0)</f>
        <v>13</v>
      </c>
      <c r="Q3073" s="2">
        <f>IFERROR(VLOOKUP(C3073,'HEPATITE VIRAL'!$A$5:$C$3162,3,FALSE),0)</f>
        <v>0</v>
      </c>
      <c r="R3073" s="2">
        <f>IFERROR(VLOOKUP(C3073,'FEBRE MACULOSA'!$A$5:$C$181,3,FALSE),0)</f>
        <v>0</v>
      </c>
      <c r="S3073" s="2">
        <f>IFERROR(VLOOKUP(C3073,LEPTOSPIROSE!$A$5:$C$1176,3,FALSE),0)</f>
        <v>0</v>
      </c>
      <c r="T3073" s="2">
        <f>IFERROR(VLOOKUP(C3073,'DOENÇA DE CHAGAS'!$A$5:$C$100,3,FALSE),0)</f>
        <v>0</v>
      </c>
      <c r="U3073" s="2">
        <f>IFERROR(VLOOKUP(C3073,'PICADAS DE COBRAS'!$A$6:$C$4645,3,FALSE),0)</f>
        <v>4</v>
      </c>
      <c r="V3073">
        <f>IFERROR(VLOOKUP(C3073,'ZIKA VIRUS'!$A$5:$C$2399,3,FALSE),0)</f>
        <v>0</v>
      </c>
      <c r="W3073">
        <f>IFERROR(VLOOKUP(C3073,'FEBRE TIFÓIDE'!$A$5:$C$46,3,FALSE),0)</f>
        <v>0</v>
      </c>
      <c r="X3073">
        <f>IFERROR(VLOOKUP(C3073,HANTAVIROSE!$A$5:$C$153,3,FALSE),0)</f>
        <v>0</v>
      </c>
      <c r="Y3073">
        <f>IFERROR(VLOOKUP(C3073,MENINGITE!$A$5:$C$447,3,FALSE),0)</f>
        <v>0</v>
      </c>
      <c r="Z3073">
        <f>IFERROR(VLOOKUP(C3073,RAIVA!$A$5:$C$16,3,FALSE),0)</f>
        <v>0</v>
      </c>
    </row>
    <row r="3074" spans="1:26" x14ac:dyDescent="0.3">
      <c r="A3074" s="2" t="s">
        <v>1637</v>
      </c>
      <c r="B3074" s="2" t="s">
        <v>1930</v>
      </c>
      <c r="C3074" s="2">
        <v>352970</v>
      </c>
      <c r="D3074" s="2">
        <v>3529708</v>
      </c>
      <c r="E3074" s="2" t="s">
        <v>1637</v>
      </c>
      <c r="F3074" s="2" t="s">
        <v>1930</v>
      </c>
      <c r="G3074" s="2">
        <f>IFERROR(VLOOKUP(D3074,Coordenadas!$A$2:$D$5571,3,FALSE),0)</f>
        <v>-20.179600000000001</v>
      </c>
      <c r="H3074" s="2">
        <f>IFERROR(VLOOKUP(D3074,Coordenadas!$A$2:$D$5571,4,FALSE),0)</f>
        <v>-48.030999999999999</v>
      </c>
      <c r="I3074" s="2" t="s">
        <v>5325</v>
      </c>
      <c r="J3074" s="2">
        <v>20451</v>
      </c>
      <c r="K3074" s="2" t="s">
        <v>5330</v>
      </c>
      <c r="L3074" s="2">
        <f>IFERROR(VLOOKUP(C3074,BOTULISMO!$A$3:$C$19,3,FALSE),0)</f>
        <v>0</v>
      </c>
      <c r="M3074" s="2">
        <f>IFERROR(VLOOKUP(C3074,'LEISHMANIOSE VISCERAL'!$A$4:$C$454,3,FALSE),0)</f>
        <v>0</v>
      </c>
      <c r="N3074" s="2">
        <f>IFERROR(VLOOKUP(C3074,'LEISHMANIOSE TEGUMENTAR'!$A$4:$C$1681,3,FALSE),0)</f>
        <v>0</v>
      </c>
      <c r="O3074" s="2">
        <f>IFERROR(VLOOKUP(C3074,'FEBRE AMARELA'!$A$4:$C$38,3,FALSE),0)</f>
        <v>0</v>
      </c>
      <c r="P3074" s="2">
        <f>IFERROR(VLOOKUP(C3074,DENGUE!$A$5:$C$4097,3,FALSE),0)</f>
        <v>15</v>
      </c>
      <c r="Q3074" s="2">
        <f>IFERROR(VLOOKUP(C3074,'HEPATITE VIRAL'!$A$5:$C$3162,3,FALSE),0)</f>
        <v>0</v>
      </c>
      <c r="R3074" s="2">
        <f>IFERROR(VLOOKUP(C3074,'FEBRE MACULOSA'!$A$5:$C$181,3,FALSE),0)</f>
        <v>0</v>
      </c>
      <c r="S3074" s="2">
        <f>IFERROR(VLOOKUP(C3074,LEPTOSPIROSE!$A$5:$C$1176,3,FALSE),0)</f>
        <v>0</v>
      </c>
      <c r="T3074" s="2">
        <f>IFERROR(VLOOKUP(C3074,'DOENÇA DE CHAGAS'!$A$5:$C$100,3,FALSE),0)</f>
        <v>0</v>
      </c>
      <c r="U3074" s="2">
        <f>IFERROR(VLOOKUP(C3074,'PICADAS DE COBRAS'!$A$6:$C$4645,3,FALSE),0)</f>
        <v>27</v>
      </c>
      <c r="V3074">
        <f>IFERROR(VLOOKUP(C3074,'ZIKA VIRUS'!$A$5:$C$2399,3,FALSE),0)</f>
        <v>0</v>
      </c>
      <c r="W3074">
        <f>IFERROR(VLOOKUP(C3074,'FEBRE TIFÓIDE'!$A$5:$C$46,3,FALSE),0)</f>
        <v>0</v>
      </c>
      <c r="X3074">
        <f>IFERROR(VLOOKUP(C3074,HANTAVIROSE!$A$5:$C$153,3,FALSE),0)</f>
        <v>0</v>
      </c>
      <c r="Y3074">
        <f>IFERROR(VLOOKUP(C3074,MENINGITE!$A$5:$C$447,3,FALSE),0)</f>
        <v>0</v>
      </c>
      <c r="Z3074">
        <f>IFERROR(VLOOKUP(C3074,RAIVA!$A$5:$C$16,3,FALSE),0)</f>
        <v>0</v>
      </c>
    </row>
    <row r="3075" spans="1:26" x14ac:dyDescent="0.3">
      <c r="A3075" s="2" t="s">
        <v>4319</v>
      </c>
      <c r="B3075" s="2" t="s">
        <v>3404</v>
      </c>
      <c r="C3075" s="2">
        <v>230830</v>
      </c>
      <c r="D3075" s="2">
        <v>2308302</v>
      </c>
      <c r="E3075" s="2" t="s">
        <v>4319</v>
      </c>
      <c r="F3075" s="2" t="s">
        <v>3404</v>
      </c>
      <c r="G3075" s="2">
        <f>IFERROR(VLOOKUP(D3075,Coordenadas!$A$2:$D$5571,3,FALSE),0)</f>
        <v>-7.2974899999999998</v>
      </c>
      <c r="H3075" s="2">
        <f>IFERROR(VLOOKUP(D3075,Coordenadas!$A$2:$D$5571,4,FALSE),0)</f>
        <v>-38.937800000000003</v>
      </c>
      <c r="I3075" s="2" t="s">
        <v>5324</v>
      </c>
      <c r="J3075" s="2">
        <v>28316</v>
      </c>
      <c r="K3075" s="2" t="s">
        <v>5330</v>
      </c>
      <c r="L3075" s="2">
        <f>IFERROR(VLOOKUP(C3075,BOTULISMO!$A$3:$C$19,3,FALSE),0)</f>
        <v>0</v>
      </c>
      <c r="M3075" s="2">
        <f>IFERROR(VLOOKUP(C3075,'LEISHMANIOSE VISCERAL'!$A$4:$C$454,3,FALSE),0)</f>
        <v>1</v>
      </c>
      <c r="N3075" s="2">
        <f>IFERROR(VLOOKUP(C3075,'LEISHMANIOSE TEGUMENTAR'!$A$4:$C$1681,3,FALSE),0)</f>
        <v>0</v>
      </c>
      <c r="O3075" s="2">
        <f>IFERROR(VLOOKUP(C3075,'FEBRE AMARELA'!$A$4:$C$38,3,FALSE),0)</f>
        <v>0</v>
      </c>
      <c r="P3075" s="2">
        <f>IFERROR(VLOOKUP(C3075,DENGUE!$A$5:$C$4097,3,FALSE),0)</f>
        <v>543</v>
      </c>
      <c r="Q3075" s="2">
        <f>IFERROR(VLOOKUP(C3075,'HEPATITE VIRAL'!$A$5:$C$3162,3,FALSE),0)</f>
        <v>2</v>
      </c>
      <c r="R3075" s="2">
        <f>IFERROR(VLOOKUP(C3075,'FEBRE MACULOSA'!$A$5:$C$181,3,FALSE),0)</f>
        <v>0</v>
      </c>
      <c r="S3075" s="2">
        <f>IFERROR(VLOOKUP(C3075,LEPTOSPIROSE!$A$5:$C$1176,3,FALSE),0)</f>
        <v>0</v>
      </c>
      <c r="T3075" s="2">
        <f>IFERROR(VLOOKUP(C3075,'DOENÇA DE CHAGAS'!$A$5:$C$100,3,FALSE),0)</f>
        <v>0</v>
      </c>
      <c r="U3075" s="2">
        <f>IFERROR(VLOOKUP(C3075,'PICADAS DE COBRAS'!$A$6:$C$4645,3,FALSE),0)</f>
        <v>28</v>
      </c>
      <c r="V3075">
        <f>IFERROR(VLOOKUP(C3075,'ZIKA VIRUS'!$A$5:$C$2399,3,FALSE),0)</f>
        <v>28</v>
      </c>
      <c r="W3075">
        <f>IFERROR(VLOOKUP(C3075,'FEBRE TIFÓIDE'!$A$5:$C$46,3,FALSE),0)</f>
        <v>0</v>
      </c>
      <c r="X3075">
        <f>IFERROR(VLOOKUP(C3075,HANTAVIROSE!$A$5:$C$153,3,FALSE),0)</f>
        <v>0</v>
      </c>
      <c r="Y3075">
        <f>IFERROR(VLOOKUP(C3075,MENINGITE!$A$5:$C$447,3,FALSE),0)</f>
        <v>0</v>
      </c>
      <c r="Z3075">
        <f>IFERROR(VLOOKUP(C3075,RAIVA!$A$5:$C$16,3,FALSE),0)</f>
        <v>0</v>
      </c>
    </row>
    <row r="3076" spans="1:26" x14ac:dyDescent="0.3">
      <c r="A3076" s="2" t="s">
        <v>3257</v>
      </c>
      <c r="B3076" s="2" t="s">
        <v>3404</v>
      </c>
      <c r="C3076" s="2">
        <v>292130</v>
      </c>
      <c r="D3076" s="2">
        <v>2921302</v>
      </c>
      <c r="E3076" s="2" t="s">
        <v>3257</v>
      </c>
      <c r="F3076" s="2" t="s">
        <v>3404</v>
      </c>
      <c r="G3076" s="2">
        <f>IFERROR(VLOOKUP(D3076,Coordenadas!$A$2:$D$5571,3,FALSE),0)</f>
        <v>-12.864599999999999</v>
      </c>
      <c r="H3076" s="2">
        <f>IFERROR(VLOOKUP(D3076,Coordenadas!$A$2:$D$5571,4,FALSE),0)</f>
        <v>-39.8611</v>
      </c>
      <c r="I3076" s="2" t="s">
        <v>5324</v>
      </c>
      <c r="J3076" s="2">
        <v>10306</v>
      </c>
      <c r="K3076" s="2" t="s">
        <v>5332</v>
      </c>
      <c r="L3076" s="2">
        <f>IFERROR(VLOOKUP(C3076,BOTULISMO!$A$3:$C$19,3,FALSE),0)</f>
        <v>0</v>
      </c>
      <c r="M3076" s="2">
        <f>IFERROR(VLOOKUP(C3076,'LEISHMANIOSE VISCERAL'!$A$4:$C$454,3,FALSE),0)</f>
        <v>0</v>
      </c>
      <c r="N3076" s="2">
        <f>IFERROR(VLOOKUP(C3076,'LEISHMANIOSE TEGUMENTAR'!$A$4:$C$1681,3,FALSE),0)</f>
        <v>0</v>
      </c>
      <c r="O3076" s="2">
        <f>IFERROR(VLOOKUP(C3076,'FEBRE AMARELA'!$A$4:$C$38,3,FALSE),0)</f>
        <v>0</v>
      </c>
      <c r="P3076" s="2">
        <f>IFERROR(VLOOKUP(C3076,DENGUE!$A$5:$C$4097,3,FALSE),0)</f>
        <v>108</v>
      </c>
      <c r="Q3076" s="2">
        <f>IFERROR(VLOOKUP(C3076,'HEPATITE VIRAL'!$A$5:$C$3162,3,FALSE),0)</f>
        <v>4</v>
      </c>
      <c r="R3076" s="2">
        <f>IFERROR(VLOOKUP(C3076,'FEBRE MACULOSA'!$A$5:$C$181,3,FALSE),0)</f>
        <v>0</v>
      </c>
      <c r="S3076" s="2">
        <f>IFERROR(VLOOKUP(C3076,LEPTOSPIROSE!$A$5:$C$1176,3,FALSE),0)</f>
        <v>0</v>
      </c>
      <c r="T3076" s="2">
        <f>IFERROR(VLOOKUP(C3076,'DOENÇA DE CHAGAS'!$A$5:$C$100,3,FALSE),0)</f>
        <v>0</v>
      </c>
      <c r="U3076" s="2">
        <f>IFERROR(VLOOKUP(C3076,'PICADAS DE COBRAS'!$A$6:$C$4645,3,FALSE),0)</f>
        <v>58</v>
      </c>
      <c r="V3076">
        <f>IFERROR(VLOOKUP(C3076,'ZIKA VIRUS'!$A$5:$C$2399,3,FALSE),0)</f>
        <v>0</v>
      </c>
      <c r="W3076">
        <f>IFERROR(VLOOKUP(C3076,'FEBRE TIFÓIDE'!$A$5:$C$46,3,FALSE),0)</f>
        <v>0</v>
      </c>
      <c r="X3076">
        <f>IFERROR(VLOOKUP(C3076,HANTAVIROSE!$A$5:$C$153,3,FALSE),0)</f>
        <v>0</v>
      </c>
      <c r="Y3076">
        <f>IFERROR(VLOOKUP(C3076,MENINGITE!$A$5:$C$447,3,FALSE),0)</f>
        <v>0</v>
      </c>
      <c r="Z3076">
        <f>IFERROR(VLOOKUP(C3076,RAIVA!$A$5:$C$16,3,FALSE),0)</f>
        <v>0</v>
      </c>
    </row>
    <row r="3077" spans="1:26" x14ac:dyDescent="0.3">
      <c r="A3077" s="2" t="s">
        <v>4704</v>
      </c>
      <c r="B3077" s="2" t="s">
        <v>4790</v>
      </c>
      <c r="C3077" s="2">
        <v>210667</v>
      </c>
      <c r="D3077" s="2">
        <v>2106672</v>
      </c>
      <c r="E3077" s="2" t="s">
        <v>4704</v>
      </c>
      <c r="F3077" s="2" t="s">
        <v>4790</v>
      </c>
      <c r="G3077" s="2">
        <f>IFERROR(VLOOKUP(D3077,Coordenadas!$A$2:$D$5571,3,FALSE),0)</f>
        <v>-3.57443</v>
      </c>
      <c r="H3077" s="2">
        <f>IFERROR(VLOOKUP(D3077,Coordenadas!$A$2:$D$5571,4,FALSE),0)</f>
        <v>-42.613100000000003</v>
      </c>
      <c r="I3077" s="2" t="s">
        <v>5324</v>
      </c>
      <c r="J3077" s="2">
        <v>8118</v>
      </c>
      <c r="K3077" s="2" t="s">
        <v>5332</v>
      </c>
      <c r="L3077" s="2">
        <f>IFERROR(VLOOKUP(C3077,BOTULISMO!$A$3:$C$19,3,FALSE),0)</f>
        <v>0</v>
      </c>
      <c r="M3077" s="2">
        <f>IFERROR(VLOOKUP(C3077,'LEISHMANIOSE VISCERAL'!$A$4:$C$454,3,FALSE),0)</f>
        <v>0</v>
      </c>
      <c r="N3077" s="2">
        <f>IFERROR(VLOOKUP(C3077,'LEISHMANIOSE TEGUMENTAR'!$A$4:$C$1681,3,FALSE),0)</f>
        <v>0</v>
      </c>
      <c r="O3077" s="2">
        <f>IFERROR(VLOOKUP(C3077,'FEBRE AMARELA'!$A$4:$C$38,3,FALSE),0)</f>
        <v>0</v>
      </c>
      <c r="P3077" s="2">
        <f>IFERROR(VLOOKUP(C3077,DENGUE!$A$5:$C$4097,3,FALSE),0)</f>
        <v>0</v>
      </c>
      <c r="Q3077" s="2">
        <f>IFERROR(VLOOKUP(C3077,'HEPATITE VIRAL'!$A$5:$C$3162,3,FALSE),0)</f>
        <v>0</v>
      </c>
      <c r="R3077" s="2">
        <f>IFERROR(VLOOKUP(C3077,'FEBRE MACULOSA'!$A$5:$C$181,3,FALSE),0)</f>
        <v>0</v>
      </c>
      <c r="S3077" s="2">
        <f>IFERROR(VLOOKUP(C3077,LEPTOSPIROSE!$A$5:$C$1176,3,FALSE),0)</f>
        <v>0</v>
      </c>
      <c r="T3077" s="2">
        <f>IFERROR(VLOOKUP(C3077,'DOENÇA DE CHAGAS'!$A$5:$C$100,3,FALSE),0)</f>
        <v>0</v>
      </c>
      <c r="U3077" s="2">
        <f>IFERROR(VLOOKUP(C3077,'PICADAS DE COBRAS'!$A$6:$C$4645,3,FALSE),0)</f>
        <v>15</v>
      </c>
      <c r="V3077">
        <f>IFERROR(VLOOKUP(C3077,'ZIKA VIRUS'!$A$5:$C$2399,3,FALSE),0)</f>
        <v>0</v>
      </c>
      <c r="W3077">
        <f>IFERROR(VLOOKUP(C3077,'FEBRE TIFÓIDE'!$A$5:$C$46,3,FALSE),0)</f>
        <v>0</v>
      </c>
      <c r="X3077">
        <f>IFERROR(VLOOKUP(C3077,HANTAVIROSE!$A$5:$C$153,3,FALSE),0)</f>
        <v>0</v>
      </c>
      <c r="Y3077">
        <f>IFERROR(VLOOKUP(C3077,MENINGITE!$A$5:$C$447,3,FALSE),0)</f>
        <v>0</v>
      </c>
      <c r="Z3077">
        <f>IFERROR(VLOOKUP(C3077,RAIVA!$A$5:$C$16,3,FALSE),0)</f>
        <v>0</v>
      </c>
    </row>
    <row r="3078" spans="1:26" x14ac:dyDescent="0.3">
      <c r="A3078" s="2" t="s">
        <v>4319</v>
      </c>
      <c r="B3078" s="2" t="s">
        <v>4385</v>
      </c>
      <c r="C3078" s="2">
        <v>230835</v>
      </c>
      <c r="D3078" s="2">
        <v>2308351</v>
      </c>
      <c r="E3078" s="2" t="s">
        <v>4319</v>
      </c>
      <c r="F3078" s="2" t="s">
        <v>4385</v>
      </c>
      <c r="G3078" s="2">
        <f>IFERROR(VLOOKUP(D3078,Coordenadas!$A$2:$D$5571,3,FALSE),0)</f>
        <v>-5.6725199999999996</v>
      </c>
      <c r="H3078" s="2">
        <f>IFERROR(VLOOKUP(D3078,Coordenadas!$A$2:$D$5571,4,FALSE),0)</f>
        <v>-39.1875</v>
      </c>
      <c r="I3078" s="2" t="s">
        <v>5324</v>
      </c>
      <c r="J3078" s="2">
        <v>13086</v>
      </c>
      <c r="K3078" s="2" t="s">
        <v>5332</v>
      </c>
      <c r="L3078" s="2">
        <f>IFERROR(VLOOKUP(C3078,BOTULISMO!$A$3:$C$19,3,FALSE),0)</f>
        <v>0</v>
      </c>
      <c r="M3078" s="2">
        <f>IFERROR(VLOOKUP(C3078,'LEISHMANIOSE VISCERAL'!$A$4:$C$454,3,FALSE),0)</f>
        <v>0</v>
      </c>
      <c r="N3078" s="2">
        <f>IFERROR(VLOOKUP(C3078,'LEISHMANIOSE TEGUMENTAR'!$A$4:$C$1681,3,FALSE),0)</f>
        <v>0</v>
      </c>
      <c r="O3078" s="2">
        <f>IFERROR(VLOOKUP(C3078,'FEBRE AMARELA'!$A$4:$C$38,3,FALSE),0)</f>
        <v>0</v>
      </c>
      <c r="P3078" s="2">
        <f>IFERROR(VLOOKUP(C3078,DENGUE!$A$5:$C$4097,3,FALSE),0)</f>
        <v>4</v>
      </c>
      <c r="Q3078" s="2">
        <f>IFERROR(VLOOKUP(C3078,'HEPATITE VIRAL'!$A$5:$C$3162,3,FALSE),0)</f>
        <v>0</v>
      </c>
      <c r="R3078" s="2">
        <f>IFERROR(VLOOKUP(C3078,'FEBRE MACULOSA'!$A$5:$C$181,3,FALSE),0)</f>
        <v>0</v>
      </c>
      <c r="S3078" s="2">
        <f>IFERROR(VLOOKUP(C3078,LEPTOSPIROSE!$A$5:$C$1176,3,FALSE),0)</f>
        <v>0</v>
      </c>
      <c r="T3078" s="2">
        <f>IFERROR(VLOOKUP(C3078,'DOENÇA DE CHAGAS'!$A$5:$C$100,3,FALSE),0)</f>
        <v>0</v>
      </c>
      <c r="U3078" s="2">
        <f>IFERROR(VLOOKUP(C3078,'PICADAS DE COBRAS'!$A$6:$C$4645,3,FALSE),0)</f>
        <v>3</v>
      </c>
      <c r="V3078">
        <f>IFERROR(VLOOKUP(C3078,'ZIKA VIRUS'!$A$5:$C$2399,3,FALSE),0)</f>
        <v>2</v>
      </c>
      <c r="W3078">
        <f>IFERROR(VLOOKUP(C3078,'FEBRE TIFÓIDE'!$A$5:$C$46,3,FALSE),0)</f>
        <v>0</v>
      </c>
      <c r="X3078">
        <f>IFERROR(VLOOKUP(C3078,HANTAVIROSE!$A$5:$C$153,3,FALSE),0)</f>
        <v>0</v>
      </c>
      <c r="Y3078">
        <f>IFERROR(VLOOKUP(C3078,MENINGITE!$A$5:$C$447,3,FALSE),0)</f>
        <v>0</v>
      </c>
      <c r="Z3078">
        <f>IFERROR(VLOOKUP(C3078,RAIVA!$A$5:$C$16,3,FALSE),0)</f>
        <v>0</v>
      </c>
    </row>
    <row r="3079" spans="1:26" x14ac:dyDescent="0.3">
      <c r="A3079" s="2" t="s">
        <v>4490</v>
      </c>
      <c r="B3079" s="2" t="s">
        <v>4580</v>
      </c>
      <c r="C3079" s="2">
        <v>220635</v>
      </c>
      <c r="D3079" s="2">
        <v>2206357</v>
      </c>
      <c r="E3079" s="2" t="s">
        <v>4490</v>
      </c>
      <c r="F3079" s="2" t="s">
        <v>4580</v>
      </c>
      <c r="G3079" s="2">
        <f>IFERROR(VLOOKUP(D3079,Coordenadas!$A$2:$D$5571,3,FALSE),0)</f>
        <v>-4.6829499999999999</v>
      </c>
      <c r="H3079" s="2">
        <f>IFERROR(VLOOKUP(D3079,Coordenadas!$A$2:$D$5571,4,FALSE),0)</f>
        <v>-41.417299999999997</v>
      </c>
      <c r="I3079" s="2" t="s">
        <v>5324</v>
      </c>
      <c r="J3079" s="2">
        <v>6769</v>
      </c>
      <c r="K3079" s="2" t="s">
        <v>5332</v>
      </c>
      <c r="L3079" s="2">
        <f>IFERROR(VLOOKUP(C3079,BOTULISMO!$A$3:$C$19,3,FALSE),0)</f>
        <v>0</v>
      </c>
      <c r="M3079" s="2">
        <f>IFERROR(VLOOKUP(C3079,'LEISHMANIOSE VISCERAL'!$A$4:$C$454,3,FALSE),0)</f>
        <v>0</v>
      </c>
      <c r="N3079" s="2">
        <f>IFERROR(VLOOKUP(C3079,'LEISHMANIOSE TEGUMENTAR'!$A$4:$C$1681,3,FALSE),0)</f>
        <v>0</v>
      </c>
      <c r="O3079" s="2">
        <f>IFERROR(VLOOKUP(C3079,'FEBRE AMARELA'!$A$4:$C$38,3,FALSE),0)</f>
        <v>0</v>
      </c>
      <c r="P3079" s="2">
        <f>IFERROR(VLOOKUP(C3079,DENGUE!$A$5:$C$4097,3,FALSE),0)</f>
        <v>2</v>
      </c>
      <c r="Q3079" s="2">
        <f>IFERROR(VLOOKUP(C3079,'HEPATITE VIRAL'!$A$5:$C$3162,3,FALSE),0)</f>
        <v>0</v>
      </c>
      <c r="R3079" s="2">
        <f>IFERROR(VLOOKUP(C3079,'FEBRE MACULOSA'!$A$5:$C$181,3,FALSE),0)</f>
        <v>0</v>
      </c>
      <c r="S3079" s="2">
        <f>IFERROR(VLOOKUP(C3079,LEPTOSPIROSE!$A$5:$C$1176,3,FALSE),0)</f>
        <v>0</v>
      </c>
      <c r="T3079" s="2">
        <f>IFERROR(VLOOKUP(C3079,'DOENÇA DE CHAGAS'!$A$5:$C$100,3,FALSE),0)</f>
        <v>0</v>
      </c>
      <c r="U3079" s="2">
        <f>IFERROR(VLOOKUP(C3079,'PICADAS DE COBRAS'!$A$6:$C$4645,3,FALSE),0)</f>
        <v>2</v>
      </c>
      <c r="V3079">
        <f>IFERROR(VLOOKUP(C3079,'ZIKA VIRUS'!$A$5:$C$2399,3,FALSE),0)</f>
        <v>0</v>
      </c>
      <c r="W3079">
        <f>IFERROR(VLOOKUP(C3079,'FEBRE TIFÓIDE'!$A$5:$C$46,3,FALSE),0)</f>
        <v>0</v>
      </c>
      <c r="X3079">
        <f>IFERROR(VLOOKUP(C3079,HANTAVIROSE!$A$5:$C$153,3,FALSE),0)</f>
        <v>0</v>
      </c>
      <c r="Y3079">
        <f>IFERROR(VLOOKUP(C3079,MENINGITE!$A$5:$C$447,3,FALSE),0)</f>
        <v>0</v>
      </c>
      <c r="Z3079">
        <f>IFERROR(VLOOKUP(C3079,RAIVA!$A$5:$C$16,3,FALSE),0)</f>
        <v>0</v>
      </c>
    </row>
    <row r="3080" spans="1:26" x14ac:dyDescent="0.3">
      <c r="A3080" s="2" t="s">
        <v>3</v>
      </c>
      <c r="B3080" s="2" t="s">
        <v>107</v>
      </c>
      <c r="C3080" s="2">
        <v>521305</v>
      </c>
      <c r="D3080" s="2">
        <v>5213053</v>
      </c>
      <c r="E3080" s="2" t="s">
        <v>3</v>
      </c>
      <c r="F3080" s="2" t="s">
        <v>107</v>
      </c>
      <c r="G3080" s="2">
        <f>IFERROR(VLOOKUP(D3080,Coordenadas!$A$2:$D$5571,3,FALSE),0)</f>
        <v>-15.051500000000001</v>
      </c>
      <c r="H3080" s="2">
        <f>IFERROR(VLOOKUP(D3080,Coordenadas!$A$2:$D$5571,4,FALSE),0)</f>
        <v>-48.161099999999998</v>
      </c>
      <c r="I3080" s="2" t="s">
        <v>5327</v>
      </c>
      <c r="J3080" s="2">
        <v>2685</v>
      </c>
      <c r="K3080" s="2" t="s">
        <v>5332</v>
      </c>
      <c r="L3080" s="2">
        <f>IFERROR(VLOOKUP(C3080,BOTULISMO!$A$3:$C$19,3,FALSE),0)</f>
        <v>0</v>
      </c>
      <c r="M3080" s="2">
        <f>IFERROR(VLOOKUP(C3080,'LEISHMANIOSE VISCERAL'!$A$4:$C$454,3,FALSE),0)</f>
        <v>0</v>
      </c>
      <c r="N3080" s="2">
        <f>IFERROR(VLOOKUP(C3080,'LEISHMANIOSE TEGUMENTAR'!$A$4:$C$1681,3,FALSE),0)</f>
        <v>0</v>
      </c>
      <c r="O3080" s="2">
        <f>IFERROR(VLOOKUP(C3080,'FEBRE AMARELA'!$A$4:$C$38,3,FALSE),0)</f>
        <v>0</v>
      </c>
      <c r="P3080" s="2">
        <f>IFERROR(VLOOKUP(C3080,DENGUE!$A$5:$C$4097,3,FALSE),0)</f>
        <v>27</v>
      </c>
      <c r="Q3080" s="2">
        <f>IFERROR(VLOOKUP(C3080,'HEPATITE VIRAL'!$A$5:$C$3162,3,FALSE),0)</f>
        <v>0</v>
      </c>
      <c r="R3080" s="2">
        <f>IFERROR(VLOOKUP(C3080,'FEBRE MACULOSA'!$A$5:$C$181,3,FALSE),0)</f>
        <v>0</v>
      </c>
      <c r="S3080" s="2">
        <f>IFERROR(VLOOKUP(C3080,LEPTOSPIROSE!$A$5:$C$1176,3,FALSE),0)</f>
        <v>0</v>
      </c>
      <c r="T3080" s="2">
        <f>IFERROR(VLOOKUP(C3080,'DOENÇA DE CHAGAS'!$A$5:$C$100,3,FALSE),0)</f>
        <v>0</v>
      </c>
      <c r="U3080" s="2">
        <f>IFERROR(VLOOKUP(C3080,'PICADAS DE COBRAS'!$A$6:$C$4645,3,FALSE),0)</f>
        <v>0</v>
      </c>
      <c r="V3080">
        <f>IFERROR(VLOOKUP(C3080,'ZIKA VIRUS'!$A$5:$C$2399,3,FALSE),0)</f>
        <v>0</v>
      </c>
      <c r="W3080">
        <f>IFERROR(VLOOKUP(C3080,'FEBRE TIFÓIDE'!$A$5:$C$46,3,FALSE),0)</f>
        <v>0</v>
      </c>
      <c r="X3080">
        <f>IFERROR(VLOOKUP(C3080,HANTAVIROSE!$A$5:$C$153,3,FALSE),0)</f>
        <v>0</v>
      </c>
      <c r="Y3080">
        <f>IFERROR(VLOOKUP(C3080,MENINGITE!$A$5:$C$447,3,FALSE),0)</f>
        <v>0</v>
      </c>
      <c r="Z3080">
        <f>IFERROR(VLOOKUP(C3080,RAIVA!$A$5:$C$16,3,FALSE),0)</f>
        <v>0</v>
      </c>
    </row>
    <row r="3081" spans="1:26" x14ac:dyDescent="0.3">
      <c r="A3081" s="2" t="s">
        <v>2349</v>
      </c>
      <c r="B3081" s="2" t="s">
        <v>2379</v>
      </c>
      <c r="C3081" s="2">
        <v>320340</v>
      </c>
      <c r="D3081" s="2">
        <v>3203403</v>
      </c>
      <c r="E3081" s="2" t="s">
        <v>2349</v>
      </c>
      <c r="F3081" s="2" t="s">
        <v>2379</v>
      </c>
      <c r="G3081" s="2">
        <f>IFERROR(VLOOKUP(D3081,Coordenadas!$A$2:$D$5571,3,FALSE),0)</f>
        <v>-21.062799999999999</v>
      </c>
      <c r="H3081" s="2">
        <f>IFERROR(VLOOKUP(D3081,Coordenadas!$A$2:$D$5571,4,FALSE),0)</f>
        <v>-41.361499999999999</v>
      </c>
      <c r="I3081" s="2" t="s">
        <v>5325</v>
      </c>
      <c r="J3081" s="2">
        <v>25902</v>
      </c>
      <c r="K3081" s="2" t="s">
        <v>5330</v>
      </c>
      <c r="L3081" s="2">
        <f>IFERROR(VLOOKUP(C3081,BOTULISMO!$A$3:$C$19,3,FALSE),0)</f>
        <v>0</v>
      </c>
      <c r="M3081" s="2">
        <f>IFERROR(VLOOKUP(C3081,'LEISHMANIOSE VISCERAL'!$A$4:$C$454,3,FALSE),0)</f>
        <v>0</v>
      </c>
      <c r="N3081" s="2">
        <f>IFERROR(VLOOKUP(C3081,'LEISHMANIOSE TEGUMENTAR'!$A$4:$C$1681,3,FALSE),0)</f>
        <v>0</v>
      </c>
      <c r="O3081" s="2">
        <f>IFERROR(VLOOKUP(C3081,'FEBRE AMARELA'!$A$4:$C$38,3,FALSE),0)</f>
        <v>0</v>
      </c>
      <c r="P3081" s="2">
        <f>IFERROR(VLOOKUP(C3081,DENGUE!$A$5:$C$4097,3,FALSE),0)</f>
        <v>0</v>
      </c>
      <c r="Q3081" s="2">
        <f>IFERROR(VLOOKUP(C3081,'HEPATITE VIRAL'!$A$5:$C$3162,3,FALSE),0)</f>
        <v>0</v>
      </c>
      <c r="R3081" s="2">
        <f>IFERROR(VLOOKUP(C3081,'FEBRE MACULOSA'!$A$5:$C$181,3,FALSE),0)</f>
        <v>0</v>
      </c>
      <c r="S3081" s="2">
        <f>IFERROR(VLOOKUP(C3081,LEPTOSPIROSE!$A$5:$C$1176,3,FALSE),0)</f>
        <v>6</v>
      </c>
      <c r="T3081" s="2">
        <f>IFERROR(VLOOKUP(C3081,'DOENÇA DE CHAGAS'!$A$5:$C$100,3,FALSE),0)</f>
        <v>0</v>
      </c>
      <c r="U3081" s="2">
        <f>IFERROR(VLOOKUP(C3081,'PICADAS DE COBRAS'!$A$6:$C$4645,3,FALSE),0)</f>
        <v>0</v>
      </c>
      <c r="V3081">
        <f>IFERROR(VLOOKUP(C3081,'ZIKA VIRUS'!$A$5:$C$2399,3,FALSE),0)</f>
        <v>4</v>
      </c>
      <c r="W3081">
        <f>IFERROR(VLOOKUP(C3081,'FEBRE TIFÓIDE'!$A$5:$C$46,3,FALSE),0)</f>
        <v>0</v>
      </c>
      <c r="X3081">
        <f>IFERROR(VLOOKUP(C3081,HANTAVIROSE!$A$5:$C$153,3,FALSE),0)</f>
        <v>0</v>
      </c>
      <c r="Y3081">
        <f>IFERROR(VLOOKUP(C3081,MENINGITE!$A$5:$C$447,3,FALSE),0)</f>
        <v>0</v>
      </c>
      <c r="Z3081">
        <f>IFERROR(VLOOKUP(C3081,RAIVA!$A$5:$C$16,3,FALSE),0)</f>
        <v>0</v>
      </c>
    </row>
    <row r="3082" spans="1:26" x14ac:dyDescent="0.3">
      <c r="A3082" s="2" t="s">
        <v>3</v>
      </c>
      <c r="B3082" s="2" t="s">
        <v>106</v>
      </c>
      <c r="C3082" s="2">
        <v>521308</v>
      </c>
      <c r="D3082" s="2">
        <v>5213087</v>
      </c>
      <c r="E3082" s="2" t="s">
        <v>3</v>
      </c>
      <c r="F3082" s="2" t="s">
        <v>106</v>
      </c>
      <c r="G3082" s="2">
        <f>IFERROR(VLOOKUP(D3082,Coordenadas!$A$2:$D$5571,3,FALSE),0)</f>
        <v>-13.5304</v>
      </c>
      <c r="H3082" s="2">
        <f>IFERROR(VLOOKUP(D3082,Coordenadas!$A$2:$D$5571,4,FALSE),0)</f>
        <v>-48.220599999999997</v>
      </c>
      <c r="I3082" s="2" t="s">
        <v>5327</v>
      </c>
      <c r="J3082" s="2">
        <v>31154</v>
      </c>
      <c r="K3082" s="2" t="s">
        <v>5330</v>
      </c>
      <c r="L3082" s="2">
        <f>IFERROR(VLOOKUP(C3082,BOTULISMO!$A$3:$C$19,3,FALSE),0)</f>
        <v>0</v>
      </c>
      <c r="M3082" s="2">
        <f>IFERROR(VLOOKUP(C3082,'LEISHMANIOSE VISCERAL'!$A$4:$C$454,3,FALSE),0)</f>
        <v>0</v>
      </c>
      <c r="N3082" s="2">
        <f>IFERROR(VLOOKUP(C3082,'LEISHMANIOSE TEGUMENTAR'!$A$4:$C$1681,3,FALSE),0)</f>
        <v>13</v>
      </c>
      <c r="O3082" s="2">
        <f>IFERROR(VLOOKUP(C3082,'FEBRE AMARELA'!$A$4:$C$38,3,FALSE),0)</f>
        <v>0</v>
      </c>
      <c r="P3082" s="2">
        <f>IFERROR(VLOOKUP(C3082,DENGUE!$A$5:$C$4097,3,FALSE),0)</f>
        <v>22</v>
      </c>
      <c r="Q3082" s="2">
        <f>IFERROR(VLOOKUP(C3082,'HEPATITE VIRAL'!$A$5:$C$3162,3,FALSE),0)</f>
        <v>10</v>
      </c>
      <c r="R3082" s="2">
        <f>IFERROR(VLOOKUP(C3082,'FEBRE MACULOSA'!$A$5:$C$181,3,FALSE),0)</f>
        <v>0</v>
      </c>
      <c r="S3082" s="2">
        <f>IFERROR(VLOOKUP(C3082,LEPTOSPIROSE!$A$5:$C$1176,3,FALSE),0)</f>
        <v>0</v>
      </c>
      <c r="T3082" s="2">
        <f>IFERROR(VLOOKUP(C3082,'DOENÇA DE CHAGAS'!$A$5:$C$100,3,FALSE),0)</f>
        <v>0</v>
      </c>
      <c r="U3082" s="2">
        <f>IFERROR(VLOOKUP(C3082,'PICADAS DE COBRAS'!$A$6:$C$4645,3,FALSE),0)</f>
        <v>68</v>
      </c>
      <c r="V3082">
        <f>IFERROR(VLOOKUP(C3082,'ZIKA VIRUS'!$A$5:$C$2399,3,FALSE),0)</f>
        <v>1</v>
      </c>
      <c r="W3082">
        <f>IFERROR(VLOOKUP(C3082,'FEBRE TIFÓIDE'!$A$5:$C$46,3,FALSE),0)</f>
        <v>0</v>
      </c>
      <c r="X3082">
        <f>IFERROR(VLOOKUP(C3082,HANTAVIROSE!$A$5:$C$153,3,FALSE),0)</f>
        <v>0</v>
      </c>
      <c r="Y3082">
        <f>IFERROR(VLOOKUP(C3082,MENINGITE!$A$5:$C$447,3,FALSE),0)</f>
        <v>0</v>
      </c>
      <c r="Z3082">
        <f>IFERROR(VLOOKUP(C3082,RAIVA!$A$5:$C$16,3,FALSE),0)</f>
        <v>0</v>
      </c>
    </row>
    <row r="3083" spans="1:26" x14ac:dyDescent="0.3">
      <c r="A3083" s="2" t="s">
        <v>3723</v>
      </c>
      <c r="B3083" s="2" t="s">
        <v>3764</v>
      </c>
      <c r="C3083" s="2">
        <v>270530</v>
      </c>
      <c r="D3083" s="2">
        <v>2705309</v>
      </c>
      <c r="E3083" s="2" t="s">
        <v>3723</v>
      </c>
      <c r="F3083" s="2" t="s">
        <v>3764</v>
      </c>
      <c r="G3083" s="2">
        <f>IFERROR(VLOOKUP(D3083,Coordenadas!$A$2:$D$5571,3,FALSE),0)</f>
        <v>-9.31236</v>
      </c>
      <c r="H3083" s="2">
        <f>IFERROR(VLOOKUP(D3083,Coordenadas!$A$2:$D$5571,4,FALSE),0)</f>
        <v>-36.869599999999998</v>
      </c>
      <c r="I3083" s="2" t="s">
        <v>5324</v>
      </c>
      <c r="J3083" s="2">
        <v>5275</v>
      </c>
      <c r="K3083" s="2" t="s">
        <v>5332</v>
      </c>
      <c r="L3083" s="2">
        <f>IFERROR(VLOOKUP(C3083,BOTULISMO!$A$3:$C$19,3,FALSE),0)</f>
        <v>0</v>
      </c>
      <c r="M3083" s="2">
        <f>IFERROR(VLOOKUP(C3083,'LEISHMANIOSE VISCERAL'!$A$4:$C$454,3,FALSE),0)</f>
        <v>0</v>
      </c>
      <c r="N3083" s="2">
        <f>IFERROR(VLOOKUP(C3083,'LEISHMANIOSE TEGUMENTAR'!$A$4:$C$1681,3,FALSE),0)</f>
        <v>0</v>
      </c>
      <c r="O3083" s="2">
        <f>IFERROR(VLOOKUP(C3083,'FEBRE AMARELA'!$A$4:$C$38,3,FALSE),0)</f>
        <v>0</v>
      </c>
      <c r="P3083" s="2">
        <f>IFERROR(VLOOKUP(C3083,DENGUE!$A$5:$C$4097,3,FALSE),0)</f>
        <v>0</v>
      </c>
      <c r="Q3083" s="2">
        <f>IFERROR(VLOOKUP(C3083,'HEPATITE VIRAL'!$A$5:$C$3162,3,FALSE),0)</f>
        <v>0</v>
      </c>
      <c r="R3083" s="2">
        <f>IFERROR(VLOOKUP(C3083,'FEBRE MACULOSA'!$A$5:$C$181,3,FALSE),0)</f>
        <v>0</v>
      </c>
      <c r="S3083" s="2">
        <f>IFERROR(VLOOKUP(C3083,LEPTOSPIROSE!$A$5:$C$1176,3,FALSE),0)</f>
        <v>0</v>
      </c>
      <c r="T3083" s="2">
        <f>IFERROR(VLOOKUP(C3083,'DOENÇA DE CHAGAS'!$A$5:$C$100,3,FALSE),0)</f>
        <v>0</v>
      </c>
      <c r="U3083" s="2">
        <f>IFERROR(VLOOKUP(C3083,'PICADAS DE COBRAS'!$A$6:$C$4645,3,FALSE),0)</f>
        <v>0</v>
      </c>
      <c r="V3083">
        <f>IFERROR(VLOOKUP(C3083,'ZIKA VIRUS'!$A$5:$C$2399,3,FALSE),0)</f>
        <v>0</v>
      </c>
      <c r="W3083">
        <f>IFERROR(VLOOKUP(C3083,'FEBRE TIFÓIDE'!$A$5:$C$46,3,FALSE),0)</f>
        <v>0</v>
      </c>
      <c r="X3083">
        <f>IFERROR(VLOOKUP(C3083,HANTAVIROSE!$A$5:$C$153,3,FALSE),0)</f>
        <v>0</v>
      </c>
      <c r="Y3083">
        <f>IFERROR(VLOOKUP(C3083,MENINGITE!$A$5:$C$447,3,FALSE),0)</f>
        <v>0</v>
      </c>
      <c r="Z3083">
        <f>IFERROR(VLOOKUP(C3083,RAIVA!$A$5:$C$16,3,FALSE),0)</f>
        <v>0</v>
      </c>
    </row>
    <row r="3084" spans="1:26" x14ac:dyDescent="0.3">
      <c r="A3084" s="2" t="s">
        <v>470</v>
      </c>
      <c r="B3084" s="2" t="s">
        <v>712</v>
      </c>
      <c r="C3084" s="2">
        <v>431225</v>
      </c>
      <c r="D3084" s="2">
        <v>4312252</v>
      </c>
      <c r="E3084" s="2" t="s">
        <v>470</v>
      </c>
      <c r="F3084" s="2" t="s">
        <v>712</v>
      </c>
      <c r="G3084" s="2">
        <f>IFERROR(VLOOKUP(D3084,Coordenadas!$A$2:$D$5571,3,FALSE),0)</f>
        <v>-30.134599999999999</v>
      </c>
      <c r="H3084" s="2">
        <f>IFERROR(VLOOKUP(D3084,Coordenadas!$A$2:$D$5571,4,FALSE),0)</f>
        <v>-52.042299999999997</v>
      </c>
      <c r="I3084" s="2" t="s">
        <v>5326</v>
      </c>
      <c r="J3084" s="2">
        <v>7631</v>
      </c>
      <c r="K3084" s="2" t="s">
        <v>5332</v>
      </c>
      <c r="L3084" s="2">
        <f>IFERROR(VLOOKUP(C3084,BOTULISMO!$A$3:$C$19,3,FALSE),0)</f>
        <v>0</v>
      </c>
      <c r="M3084" s="2">
        <f>IFERROR(VLOOKUP(C3084,'LEISHMANIOSE VISCERAL'!$A$4:$C$454,3,FALSE),0)</f>
        <v>0</v>
      </c>
      <c r="N3084" s="2">
        <f>IFERROR(VLOOKUP(C3084,'LEISHMANIOSE TEGUMENTAR'!$A$4:$C$1681,3,FALSE),0)</f>
        <v>0</v>
      </c>
      <c r="O3084" s="2">
        <f>IFERROR(VLOOKUP(C3084,'FEBRE AMARELA'!$A$4:$C$38,3,FALSE),0)</f>
        <v>0</v>
      </c>
      <c r="P3084" s="2">
        <f>IFERROR(VLOOKUP(C3084,DENGUE!$A$5:$C$4097,3,FALSE),0)</f>
        <v>0</v>
      </c>
      <c r="Q3084" s="2">
        <f>IFERROR(VLOOKUP(C3084,'HEPATITE VIRAL'!$A$5:$C$3162,3,FALSE),0)</f>
        <v>0</v>
      </c>
      <c r="R3084" s="2">
        <f>IFERROR(VLOOKUP(C3084,'FEBRE MACULOSA'!$A$5:$C$181,3,FALSE),0)</f>
        <v>0</v>
      </c>
      <c r="S3084" s="2">
        <f>IFERROR(VLOOKUP(C3084,LEPTOSPIROSE!$A$5:$C$1176,3,FALSE),0)</f>
        <v>0</v>
      </c>
      <c r="T3084" s="2">
        <f>IFERROR(VLOOKUP(C3084,'DOENÇA DE CHAGAS'!$A$5:$C$100,3,FALSE),0)</f>
        <v>0</v>
      </c>
      <c r="U3084" s="2">
        <f>IFERROR(VLOOKUP(C3084,'PICADAS DE COBRAS'!$A$6:$C$4645,3,FALSE),0)</f>
        <v>6</v>
      </c>
      <c r="V3084">
        <f>IFERROR(VLOOKUP(C3084,'ZIKA VIRUS'!$A$5:$C$2399,3,FALSE),0)</f>
        <v>0</v>
      </c>
      <c r="W3084">
        <f>IFERROR(VLOOKUP(C3084,'FEBRE TIFÓIDE'!$A$5:$C$46,3,FALSE),0)</f>
        <v>0</v>
      </c>
      <c r="X3084">
        <f>IFERROR(VLOOKUP(C3084,HANTAVIROSE!$A$5:$C$153,3,FALSE),0)</f>
        <v>0</v>
      </c>
      <c r="Y3084">
        <f>IFERROR(VLOOKUP(C3084,MENINGITE!$A$5:$C$447,3,FALSE),0)</f>
        <v>0</v>
      </c>
      <c r="Z3084">
        <f>IFERROR(VLOOKUP(C3084,RAIVA!$A$5:$C$16,3,FALSE),0)</f>
        <v>0</v>
      </c>
    </row>
    <row r="3085" spans="1:26" x14ac:dyDescent="0.3">
      <c r="A3085" s="2" t="s">
        <v>2425</v>
      </c>
      <c r="B3085" s="2" t="s">
        <v>2787</v>
      </c>
      <c r="C3085" s="2">
        <v>314180</v>
      </c>
      <c r="D3085" s="2">
        <v>3141801</v>
      </c>
      <c r="E3085" s="2" t="s">
        <v>2425</v>
      </c>
      <c r="F3085" s="2" t="s">
        <v>2787</v>
      </c>
      <c r="G3085" s="2">
        <f>IFERROR(VLOOKUP(D3085,Coordenadas!$A$2:$D$5571,3,FALSE),0)</f>
        <v>-17.215599999999998</v>
      </c>
      <c r="H3085" s="2">
        <f>IFERROR(VLOOKUP(D3085,Coordenadas!$A$2:$D$5571,4,FALSE),0)</f>
        <v>-42.5884</v>
      </c>
      <c r="I3085" s="2" t="s">
        <v>5325</v>
      </c>
      <c r="J3085" s="2">
        <v>30794</v>
      </c>
      <c r="K3085" s="2" t="s">
        <v>5330</v>
      </c>
      <c r="L3085" s="2">
        <f>IFERROR(VLOOKUP(C3085,BOTULISMO!$A$3:$C$19,3,FALSE),0)</f>
        <v>0</v>
      </c>
      <c r="M3085" s="2">
        <f>IFERROR(VLOOKUP(C3085,'LEISHMANIOSE VISCERAL'!$A$4:$C$454,3,FALSE),0)</f>
        <v>0</v>
      </c>
      <c r="N3085" s="2">
        <f>IFERROR(VLOOKUP(C3085,'LEISHMANIOSE TEGUMENTAR'!$A$4:$C$1681,3,FALSE),0)</f>
        <v>11</v>
      </c>
      <c r="O3085" s="2">
        <f>IFERROR(VLOOKUP(C3085,'FEBRE AMARELA'!$A$4:$C$38,3,FALSE),0)</f>
        <v>0</v>
      </c>
      <c r="P3085" s="2">
        <f>IFERROR(VLOOKUP(C3085,DENGUE!$A$5:$C$4097,3,FALSE),0)</f>
        <v>172</v>
      </c>
      <c r="Q3085" s="2">
        <f>IFERROR(VLOOKUP(C3085,'HEPATITE VIRAL'!$A$5:$C$3162,3,FALSE),0)</f>
        <v>1</v>
      </c>
      <c r="R3085" s="2">
        <f>IFERROR(VLOOKUP(C3085,'FEBRE MACULOSA'!$A$5:$C$181,3,FALSE),0)</f>
        <v>0</v>
      </c>
      <c r="S3085" s="2">
        <f>IFERROR(VLOOKUP(C3085,LEPTOSPIROSE!$A$5:$C$1176,3,FALSE),0)</f>
        <v>0</v>
      </c>
      <c r="T3085" s="2">
        <f>IFERROR(VLOOKUP(C3085,'DOENÇA DE CHAGAS'!$A$5:$C$100,3,FALSE),0)</f>
        <v>0</v>
      </c>
      <c r="U3085" s="2">
        <f>IFERROR(VLOOKUP(C3085,'PICADAS DE COBRAS'!$A$6:$C$4645,3,FALSE),0)</f>
        <v>390</v>
      </c>
      <c r="V3085">
        <f>IFERROR(VLOOKUP(C3085,'ZIKA VIRUS'!$A$5:$C$2399,3,FALSE),0)</f>
        <v>4</v>
      </c>
      <c r="W3085">
        <f>IFERROR(VLOOKUP(C3085,'FEBRE TIFÓIDE'!$A$5:$C$46,3,FALSE),0)</f>
        <v>0</v>
      </c>
      <c r="X3085">
        <f>IFERROR(VLOOKUP(C3085,HANTAVIROSE!$A$5:$C$153,3,FALSE),0)</f>
        <v>0</v>
      </c>
      <c r="Y3085">
        <f>IFERROR(VLOOKUP(C3085,MENINGITE!$A$5:$C$447,3,FALSE),0)</f>
        <v>0</v>
      </c>
      <c r="Z3085">
        <f>IFERROR(VLOOKUP(C3085,RAIVA!$A$5:$C$16,3,FALSE),0)</f>
        <v>0</v>
      </c>
    </row>
    <row r="3086" spans="1:26" x14ac:dyDescent="0.3">
      <c r="A3086" s="2" t="s">
        <v>2425</v>
      </c>
      <c r="B3086" s="2" t="s">
        <v>2786</v>
      </c>
      <c r="C3086" s="2">
        <v>314190</v>
      </c>
      <c r="D3086" s="2">
        <v>3141900</v>
      </c>
      <c r="E3086" s="2" t="s">
        <v>2425</v>
      </c>
      <c r="F3086" s="2" t="s">
        <v>2786</v>
      </c>
      <c r="G3086" s="2">
        <f>IFERROR(VLOOKUP(D3086,Coordenadas!$A$2:$D$5571,3,FALSE),0)</f>
        <v>-21.6797</v>
      </c>
      <c r="H3086" s="2">
        <f>IFERROR(VLOOKUP(D3086,Coordenadas!$A$2:$D$5571,4,FALSE),0)</f>
        <v>-44.6051</v>
      </c>
      <c r="I3086" s="2" t="s">
        <v>5325</v>
      </c>
      <c r="J3086" s="2">
        <v>3840</v>
      </c>
      <c r="K3086" s="2" t="s">
        <v>5332</v>
      </c>
      <c r="L3086" s="2">
        <f>IFERROR(VLOOKUP(C3086,BOTULISMO!$A$3:$C$19,3,FALSE),0)</f>
        <v>0</v>
      </c>
      <c r="M3086" s="2">
        <f>IFERROR(VLOOKUP(C3086,'LEISHMANIOSE VISCERAL'!$A$4:$C$454,3,FALSE),0)</f>
        <v>0</v>
      </c>
      <c r="N3086" s="2">
        <f>IFERROR(VLOOKUP(C3086,'LEISHMANIOSE TEGUMENTAR'!$A$4:$C$1681,3,FALSE),0)</f>
        <v>0</v>
      </c>
      <c r="O3086" s="2">
        <f>IFERROR(VLOOKUP(C3086,'FEBRE AMARELA'!$A$4:$C$38,3,FALSE),0)</f>
        <v>0</v>
      </c>
      <c r="P3086" s="2">
        <f>IFERROR(VLOOKUP(C3086,DENGUE!$A$5:$C$4097,3,FALSE),0)</f>
        <v>0</v>
      </c>
      <c r="Q3086" s="2">
        <f>IFERROR(VLOOKUP(C3086,'HEPATITE VIRAL'!$A$5:$C$3162,3,FALSE),0)</f>
        <v>0</v>
      </c>
      <c r="R3086" s="2">
        <f>IFERROR(VLOOKUP(C3086,'FEBRE MACULOSA'!$A$5:$C$181,3,FALSE),0)</f>
        <v>0</v>
      </c>
      <c r="S3086" s="2">
        <f>IFERROR(VLOOKUP(C3086,LEPTOSPIROSE!$A$5:$C$1176,3,FALSE),0)</f>
        <v>0</v>
      </c>
      <c r="T3086" s="2">
        <f>IFERROR(VLOOKUP(C3086,'DOENÇA DE CHAGAS'!$A$5:$C$100,3,FALSE),0)</f>
        <v>0</v>
      </c>
      <c r="U3086" s="2">
        <f>IFERROR(VLOOKUP(C3086,'PICADAS DE COBRAS'!$A$6:$C$4645,3,FALSE),0)</f>
        <v>2</v>
      </c>
      <c r="V3086">
        <f>IFERROR(VLOOKUP(C3086,'ZIKA VIRUS'!$A$5:$C$2399,3,FALSE),0)</f>
        <v>0</v>
      </c>
      <c r="W3086">
        <f>IFERROR(VLOOKUP(C3086,'FEBRE TIFÓIDE'!$A$5:$C$46,3,FALSE),0)</f>
        <v>0</v>
      </c>
      <c r="X3086">
        <f>IFERROR(VLOOKUP(C3086,HANTAVIROSE!$A$5:$C$153,3,FALSE),0)</f>
        <v>0</v>
      </c>
      <c r="Y3086">
        <f>IFERROR(VLOOKUP(C3086,MENINGITE!$A$5:$C$447,3,FALSE),0)</f>
        <v>0</v>
      </c>
      <c r="Z3086">
        <f>IFERROR(VLOOKUP(C3086,RAIVA!$A$5:$C$16,3,FALSE),0)</f>
        <v>0</v>
      </c>
    </row>
    <row r="3087" spans="1:26" x14ac:dyDescent="0.3">
      <c r="A3087" s="2" t="s">
        <v>3</v>
      </c>
      <c r="B3087" s="2" t="s">
        <v>105</v>
      </c>
      <c r="C3087" s="2">
        <v>521310</v>
      </c>
      <c r="D3087" s="2">
        <v>5213103</v>
      </c>
      <c r="E3087" s="2" t="s">
        <v>3</v>
      </c>
      <c r="F3087" s="2" t="s">
        <v>105</v>
      </c>
      <c r="G3087" s="2">
        <f>IFERROR(VLOOKUP(D3087,Coordenadas!$A$2:$D$5571,3,FALSE),0)</f>
        <v>-17.5654</v>
      </c>
      <c r="H3087" s="2">
        <f>IFERROR(VLOOKUP(D3087,Coordenadas!$A$2:$D$5571,4,FALSE),0)</f>
        <v>-52.553699999999999</v>
      </c>
      <c r="I3087" s="2" t="s">
        <v>5327</v>
      </c>
      <c r="J3087" s="2">
        <v>52935</v>
      </c>
      <c r="K3087" s="2" t="s">
        <v>5331</v>
      </c>
      <c r="L3087" s="2">
        <f>IFERROR(VLOOKUP(C3087,BOTULISMO!$A$3:$C$19,3,FALSE),0)</f>
        <v>0</v>
      </c>
      <c r="M3087" s="2">
        <f>IFERROR(VLOOKUP(C3087,'LEISHMANIOSE VISCERAL'!$A$4:$C$454,3,FALSE),0)</f>
        <v>0</v>
      </c>
      <c r="N3087" s="2">
        <f>IFERROR(VLOOKUP(C3087,'LEISHMANIOSE TEGUMENTAR'!$A$4:$C$1681,3,FALSE),0)</f>
        <v>20</v>
      </c>
      <c r="O3087" s="2">
        <f>IFERROR(VLOOKUP(C3087,'FEBRE AMARELA'!$A$4:$C$38,3,FALSE),0)</f>
        <v>0</v>
      </c>
      <c r="P3087" s="2">
        <f>IFERROR(VLOOKUP(C3087,DENGUE!$A$5:$C$4097,3,FALSE),0)</f>
        <v>1017</v>
      </c>
      <c r="Q3087" s="2">
        <f>IFERROR(VLOOKUP(C3087,'HEPATITE VIRAL'!$A$5:$C$3162,3,FALSE),0)</f>
        <v>56</v>
      </c>
      <c r="R3087" s="2">
        <f>IFERROR(VLOOKUP(C3087,'FEBRE MACULOSA'!$A$5:$C$181,3,FALSE),0)</f>
        <v>0</v>
      </c>
      <c r="S3087" s="2">
        <f>IFERROR(VLOOKUP(C3087,LEPTOSPIROSE!$A$5:$C$1176,3,FALSE),0)</f>
        <v>1</v>
      </c>
      <c r="T3087" s="2">
        <f>IFERROR(VLOOKUP(C3087,'DOENÇA DE CHAGAS'!$A$5:$C$100,3,FALSE),0)</f>
        <v>0</v>
      </c>
      <c r="U3087" s="2">
        <f>IFERROR(VLOOKUP(C3087,'PICADAS DE COBRAS'!$A$6:$C$4645,3,FALSE),0)</f>
        <v>38</v>
      </c>
      <c r="V3087">
        <f>IFERROR(VLOOKUP(C3087,'ZIKA VIRUS'!$A$5:$C$2399,3,FALSE),0)</f>
        <v>1</v>
      </c>
      <c r="W3087">
        <f>IFERROR(VLOOKUP(C3087,'FEBRE TIFÓIDE'!$A$5:$C$46,3,FALSE),0)</f>
        <v>0</v>
      </c>
      <c r="X3087">
        <f>IFERROR(VLOOKUP(C3087,HANTAVIROSE!$A$5:$C$153,3,FALSE),0)</f>
        <v>0</v>
      </c>
      <c r="Y3087">
        <f>IFERROR(VLOOKUP(C3087,MENINGITE!$A$5:$C$447,3,FALSE),0)</f>
        <v>4</v>
      </c>
      <c r="Z3087">
        <f>IFERROR(VLOOKUP(C3087,RAIVA!$A$5:$C$16,3,FALSE),0)</f>
        <v>0</v>
      </c>
    </row>
    <row r="3088" spans="1:26" x14ac:dyDescent="0.3">
      <c r="A3088" s="2" t="s">
        <v>1637</v>
      </c>
      <c r="B3088" s="2" t="s">
        <v>1929</v>
      </c>
      <c r="C3088" s="2">
        <v>352980</v>
      </c>
      <c r="D3088" s="2">
        <v>3529807</v>
      </c>
      <c r="E3088" s="2" t="s">
        <v>1637</v>
      </c>
      <c r="F3088" s="2" t="s">
        <v>1929</v>
      </c>
      <c r="G3088" s="2">
        <f>IFERROR(VLOOKUP(D3088,Coordenadas!$A$2:$D$5571,3,FALSE),0)</f>
        <v>-22.411999999999999</v>
      </c>
      <c r="H3088" s="2">
        <f>IFERROR(VLOOKUP(D3088,Coordenadas!$A$2:$D$5571,4,FALSE),0)</f>
        <v>-48.451000000000001</v>
      </c>
      <c r="I3088" s="2" t="s">
        <v>5325</v>
      </c>
      <c r="J3088" s="2">
        <v>12038</v>
      </c>
      <c r="K3088" s="2" t="s">
        <v>5332</v>
      </c>
      <c r="L3088" s="2">
        <f>IFERROR(VLOOKUP(C3088,BOTULISMO!$A$3:$C$19,3,FALSE),0)</f>
        <v>0</v>
      </c>
      <c r="M3088" s="2">
        <f>IFERROR(VLOOKUP(C3088,'LEISHMANIOSE VISCERAL'!$A$4:$C$454,3,FALSE),0)</f>
        <v>0</v>
      </c>
      <c r="N3088" s="2">
        <f>IFERROR(VLOOKUP(C3088,'LEISHMANIOSE TEGUMENTAR'!$A$4:$C$1681,3,FALSE),0)</f>
        <v>0</v>
      </c>
      <c r="O3088" s="2">
        <f>IFERROR(VLOOKUP(C3088,'FEBRE AMARELA'!$A$4:$C$38,3,FALSE),0)</f>
        <v>0</v>
      </c>
      <c r="P3088" s="2">
        <f>IFERROR(VLOOKUP(C3088,DENGUE!$A$5:$C$4097,3,FALSE),0)</f>
        <v>17</v>
      </c>
      <c r="Q3088" s="2">
        <f>IFERROR(VLOOKUP(C3088,'HEPATITE VIRAL'!$A$5:$C$3162,3,FALSE),0)</f>
        <v>1</v>
      </c>
      <c r="R3088" s="2">
        <f>IFERROR(VLOOKUP(C3088,'FEBRE MACULOSA'!$A$5:$C$181,3,FALSE),0)</f>
        <v>0</v>
      </c>
      <c r="S3088" s="2">
        <f>IFERROR(VLOOKUP(C3088,LEPTOSPIROSE!$A$5:$C$1176,3,FALSE),0)</f>
        <v>0</v>
      </c>
      <c r="T3088" s="2">
        <f>IFERROR(VLOOKUP(C3088,'DOENÇA DE CHAGAS'!$A$5:$C$100,3,FALSE),0)</f>
        <v>0</v>
      </c>
      <c r="U3088" s="2">
        <f>IFERROR(VLOOKUP(C3088,'PICADAS DE COBRAS'!$A$6:$C$4645,3,FALSE),0)</f>
        <v>35</v>
      </c>
      <c r="V3088">
        <f>IFERROR(VLOOKUP(C3088,'ZIKA VIRUS'!$A$5:$C$2399,3,FALSE),0)</f>
        <v>0</v>
      </c>
      <c r="W3088">
        <f>IFERROR(VLOOKUP(C3088,'FEBRE TIFÓIDE'!$A$5:$C$46,3,FALSE),0)</f>
        <v>0</v>
      </c>
      <c r="X3088">
        <f>IFERROR(VLOOKUP(C3088,HANTAVIROSE!$A$5:$C$153,3,FALSE),0)</f>
        <v>0</v>
      </c>
      <c r="Y3088">
        <f>IFERROR(VLOOKUP(C3088,MENINGITE!$A$5:$C$447,3,FALSE),0)</f>
        <v>0</v>
      </c>
      <c r="Z3088">
        <f>IFERROR(VLOOKUP(C3088,RAIVA!$A$5:$C$16,3,FALSE),0)</f>
        <v>0</v>
      </c>
    </row>
    <row r="3089" spans="1:26" x14ac:dyDescent="0.3">
      <c r="A3089" s="2" t="s">
        <v>5270</v>
      </c>
      <c r="B3089" s="2" t="s">
        <v>5283</v>
      </c>
      <c r="C3089" s="2">
        <v>110120</v>
      </c>
      <c r="D3089" s="2">
        <v>1101203</v>
      </c>
      <c r="E3089" s="2" t="s">
        <v>5270</v>
      </c>
      <c r="F3089" s="2" t="s">
        <v>5283</v>
      </c>
      <c r="G3089" s="2">
        <f>IFERROR(VLOOKUP(D3089,Coordenadas!$A$2:$D$5571,3,FALSE),0)</f>
        <v>-11.196</v>
      </c>
      <c r="H3089" s="2">
        <f>IFERROR(VLOOKUP(D3089,Coordenadas!$A$2:$D$5571,4,FALSE),0)</f>
        <v>-61.517400000000002</v>
      </c>
      <c r="I3089" s="2" t="s">
        <v>5323</v>
      </c>
      <c r="J3089" s="2">
        <v>10352</v>
      </c>
      <c r="K3089" s="2" t="s">
        <v>5332</v>
      </c>
      <c r="L3089" s="2">
        <f>IFERROR(VLOOKUP(C3089,BOTULISMO!$A$3:$C$19,3,FALSE),0)</f>
        <v>0</v>
      </c>
      <c r="M3089" s="2">
        <f>IFERROR(VLOOKUP(C3089,'LEISHMANIOSE VISCERAL'!$A$4:$C$454,3,FALSE),0)</f>
        <v>0</v>
      </c>
      <c r="N3089" s="2">
        <f>IFERROR(VLOOKUP(C3089,'LEISHMANIOSE TEGUMENTAR'!$A$4:$C$1681,3,FALSE),0)</f>
        <v>4</v>
      </c>
      <c r="O3089" s="2">
        <f>IFERROR(VLOOKUP(C3089,'FEBRE AMARELA'!$A$4:$C$38,3,FALSE),0)</f>
        <v>0</v>
      </c>
      <c r="P3089" s="2">
        <f>IFERROR(VLOOKUP(C3089,DENGUE!$A$5:$C$4097,3,FALSE),0)</f>
        <v>5</v>
      </c>
      <c r="Q3089" s="2">
        <f>IFERROR(VLOOKUP(C3089,'HEPATITE VIRAL'!$A$5:$C$3162,3,FALSE),0)</f>
        <v>6</v>
      </c>
      <c r="R3089" s="2">
        <f>IFERROR(VLOOKUP(C3089,'FEBRE MACULOSA'!$A$5:$C$181,3,FALSE),0)</f>
        <v>0</v>
      </c>
      <c r="S3089" s="2">
        <f>IFERROR(VLOOKUP(C3089,LEPTOSPIROSE!$A$5:$C$1176,3,FALSE),0)</f>
        <v>0</v>
      </c>
      <c r="T3089" s="2">
        <f>IFERROR(VLOOKUP(C3089,'DOENÇA DE CHAGAS'!$A$5:$C$100,3,FALSE),0)</f>
        <v>0</v>
      </c>
      <c r="U3089" s="2">
        <f>IFERROR(VLOOKUP(C3089,'PICADAS DE COBRAS'!$A$6:$C$4645,3,FALSE),0)</f>
        <v>5</v>
      </c>
      <c r="V3089">
        <f>IFERROR(VLOOKUP(C3089,'ZIKA VIRUS'!$A$5:$C$2399,3,FALSE),0)</f>
        <v>1</v>
      </c>
      <c r="W3089">
        <f>IFERROR(VLOOKUP(C3089,'FEBRE TIFÓIDE'!$A$5:$C$46,3,FALSE),0)</f>
        <v>0</v>
      </c>
      <c r="X3089">
        <f>IFERROR(VLOOKUP(C3089,HANTAVIROSE!$A$5:$C$153,3,FALSE),0)</f>
        <v>0</v>
      </c>
      <c r="Y3089">
        <f>IFERROR(VLOOKUP(C3089,MENINGITE!$A$5:$C$447,3,FALSE),0)</f>
        <v>0</v>
      </c>
      <c r="Z3089">
        <f>IFERROR(VLOOKUP(C3089,RAIVA!$A$5:$C$16,3,FALSE),0)</f>
        <v>0</v>
      </c>
    </row>
    <row r="3090" spans="1:26" x14ac:dyDescent="0.3">
      <c r="A3090" s="2" t="s">
        <v>1637</v>
      </c>
      <c r="B3090" s="2" t="s">
        <v>1927</v>
      </c>
      <c r="C3090" s="2">
        <v>353000</v>
      </c>
      <c r="D3090" s="2">
        <v>3530003</v>
      </c>
      <c r="E3090" s="2" t="s">
        <v>1637</v>
      </c>
      <c r="F3090" s="2" t="s">
        <v>1927</v>
      </c>
      <c r="G3090" s="2">
        <f>IFERROR(VLOOKUP(D3090,Coordenadas!$A$2:$D$5571,3,FALSE),0)</f>
        <v>-19.978899999999999</v>
      </c>
      <c r="H3090" s="2">
        <f>IFERROR(VLOOKUP(D3090,Coordenadas!$A$2:$D$5571,4,FALSE),0)</f>
        <v>-50.139000000000003</v>
      </c>
      <c r="I3090" s="2" t="s">
        <v>5325</v>
      </c>
      <c r="J3090" s="2">
        <v>2820</v>
      </c>
      <c r="K3090" s="2" t="s">
        <v>5332</v>
      </c>
      <c r="L3090" s="2">
        <f>IFERROR(VLOOKUP(C3090,BOTULISMO!$A$3:$C$19,3,FALSE),0)</f>
        <v>0</v>
      </c>
      <c r="M3090" s="2">
        <f>IFERROR(VLOOKUP(C3090,'LEISHMANIOSE VISCERAL'!$A$4:$C$454,3,FALSE),0)</f>
        <v>0</v>
      </c>
      <c r="N3090" s="2">
        <f>IFERROR(VLOOKUP(C3090,'LEISHMANIOSE TEGUMENTAR'!$A$4:$C$1681,3,FALSE),0)</f>
        <v>0</v>
      </c>
      <c r="O3090" s="2">
        <f>IFERROR(VLOOKUP(C3090,'FEBRE AMARELA'!$A$4:$C$38,3,FALSE),0)</f>
        <v>0</v>
      </c>
      <c r="P3090" s="2">
        <f>IFERROR(VLOOKUP(C3090,DENGUE!$A$5:$C$4097,3,FALSE),0)</f>
        <v>94</v>
      </c>
      <c r="Q3090" s="2">
        <f>IFERROR(VLOOKUP(C3090,'HEPATITE VIRAL'!$A$5:$C$3162,3,FALSE),0)</f>
        <v>0</v>
      </c>
      <c r="R3090" s="2">
        <f>IFERROR(VLOOKUP(C3090,'FEBRE MACULOSA'!$A$5:$C$181,3,FALSE),0)</f>
        <v>0</v>
      </c>
      <c r="S3090" s="2">
        <f>IFERROR(VLOOKUP(C3090,LEPTOSPIROSE!$A$5:$C$1176,3,FALSE),0)</f>
        <v>1</v>
      </c>
      <c r="T3090" s="2">
        <f>IFERROR(VLOOKUP(C3090,'DOENÇA DE CHAGAS'!$A$5:$C$100,3,FALSE),0)</f>
        <v>0</v>
      </c>
      <c r="U3090" s="2">
        <f>IFERROR(VLOOKUP(C3090,'PICADAS DE COBRAS'!$A$6:$C$4645,3,FALSE),0)</f>
        <v>22</v>
      </c>
      <c r="V3090">
        <f>IFERROR(VLOOKUP(C3090,'ZIKA VIRUS'!$A$5:$C$2399,3,FALSE),0)</f>
        <v>7</v>
      </c>
      <c r="W3090">
        <f>IFERROR(VLOOKUP(C3090,'FEBRE TIFÓIDE'!$A$5:$C$46,3,FALSE),0)</f>
        <v>0</v>
      </c>
      <c r="X3090">
        <f>IFERROR(VLOOKUP(C3090,HANTAVIROSE!$A$5:$C$153,3,FALSE),0)</f>
        <v>0</v>
      </c>
      <c r="Y3090">
        <f>IFERROR(VLOOKUP(C3090,MENINGITE!$A$5:$C$447,3,FALSE),0)</f>
        <v>0</v>
      </c>
      <c r="Z3090">
        <f>IFERROR(VLOOKUP(C3090,RAIVA!$A$5:$C$16,3,FALSE),0)</f>
        <v>0</v>
      </c>
    </row>
    <row r="3091" spans="1:26" x14ac:dyDescent="0.3">
      <c r="A3091" s="2" t="s">
        <v>2425</v>
      </c>
      <c r="B3091" s="2" t="s">
        <v>2785</v>
      </c>
      <c r="C3091" s="2">
        <v>314200</v>
      </c>
      <c r="D3091" s="2">
        <v>3142007</v>
      </c>
      <c r="E3091" s="2" t="s">
        <v>2425</v>
      </c>
      <c r="F3091" s="2" t="s">
        <v>2785</v>
      </c>
      <c r="G3091" s="2">
        <f>IFERROR(VLOOKUP(D3091,Coordenadas!$A$2:$D$5571,3,FALSE),0)</f>
        <v>-16.256</v>
      </c>
      <c r="H3091" s="2">
        <f>IFERROR(VLOOKUP(D3091,Coordenadas!$A$2:$D$5571,4,FALSE),0)</f>
        <v>-44.160200000000003</v>
      </c>
      <c r="I3091" s="2" t="s">
        <v>5325</v>
      </c>
      <c r="J3091" s="2">
        <v>13042</v>
      </c>
      <c r="K3091" s="2" t="s">
        <v>5332</v>
      </c>
      <c r="L3091" s="2">
        <f>IFERROR(VLOOKUP(C3091,BOTULISMO!$A$3:$C$19,3,FALSE),0)</f>
        <v>0</v>
      </c>
      <c r="M3091" s="2">
        <f>IFERROR(VLOOKUP(C3091,'LEISHMANIOSE VISCERAL'!$A$4:$C$454,3,FALSE),0)</f>
        <v>0</v>
      </c>
      <c r="N3091" s="2">
        <f>IFERROR(VLOOKUP(C3091,'LEISHMANIOSE TEGUMENTAR'!$A$4:$C$1681,3,FALSE),0)</f>
        <v>1</v>
      </c>
      <c r="O3091" s="2">
        <f>IFERROR(VLOOKUP(C3091,'FEBRE AMARELA'!$A$4:$C$38,3,FALSE),0)</f>
        <v>0</v>
      </c>
      <c r="P3091" s="2">
        <f>IFERROR(VLOOKUP(C3091,DENGUE!$A$5:$C$4097,3,FALSE),0)</f>
        <v>26</v>
      </c>
      <c r="Q3091" s="2">
        <f>IFERROR(VLOOKUP(C3091,'HEPATITE VIRAL'!$A$5:$C$3162,3,FALSE),0)</f>
        <v>0</v>
      </c>
      <c r="R3091" s="2">
        <f>IFERROR(VLOOKUP(C3091,'FEBRE MACULOSA'!$A$5:$C$181,3,FALSE),0)</f>
        <v>0</v>
      </c>
      <c r="S3091" s="2">
        <f>IFERROR(VLOOKUP(C3091,LEPTOSPIROSE!$A$5:$C$1176,3,FALSE),0)</f>
        <v>0</v>
      </c>
      <c r="T3091" s="2">
        <f>IFERROR(VLOOKUP(C3091,'DOENÇA DE CHAGAS'!$A$5:$C$100,3,FALSE),0)</f>
        <v>0</v>
      </c>
      <c r="U3091" s="2">
        <f>IFERROR(VLOOKUP(C3091,'PICADAS DE COBRAS'!$A$6:$C$4645,3,FALSE),0)</f>
        <v>130</v>
      </c>
      <c r="V3091">
        <f>IFERROR(VLOOKUP(C3091,'ZIKA VIRUS'!$A$5:$C$2399,3,FALSE),0)</f>
        <v>14</v>
      </c>
      <c r="W3091">
        <f>IFERROR(VLOOKUP(C3091,'FEBRE TIFÓIDE'!$A$5:$C$46,3,FALSE),0)</f>
        <v>0</v>
      </c>
      <c r="X3091">
        <f>IFERROR(VLOOKUP(C3091,HANTAVIROSE!$A$5:$C$153,3,FALSE),0)</f>
        <v>0</v>
      </c>
      <c r="Y3091">
        <f>IFERROR(VLOOKUP(C3091,MENINGITE!$A$5:$C$447,3,FALSE),0)</f>
        <v>0</v>
      </c>
      <c r="Z3091">
        <f>IFERROR(VLOOKUP(C3091,RAIVA!$A$5:$C$16,3,FALSE),0)</f>
        <v>0</v>
      </c>
    </row>
    <row r="3092" spans="1:26" x14ac:dyDescent="0.3">
      <c r="A3092" s="2" t="s">
        <v>1637</v>
      </c>
      <c r="B3092" s="2" t="s">
        <v>1928</v>
      </c>
      <c r="C3092" s="2">
        <v>352990</v>
      </c>
      <c r="D3092" s="2">
        <v>3529906</v>
      </c>
      <c r="E3092" s="2" t="s">
        <v>1637</v>
      </c>
      <c r="F3092" s="2" t="s">
        <v>1928</v>
      </c>
      <c r="G3092" s="2">
        <f>IFERROR(VLOOKUP(D3092,Coordenadas!$A$2:$D$5571,3,FALSE),0)</f>
        <v>-24.276599999999998</v>
      </c>
      <c r="H3092" s="2">
        <f>IFERROR(VLOOKUP(D3092,Coordenadas!$A$2:$D$5571,4,FALSE),0)</f>
        <v>-47.462499999999999</v>
      </c>
      <c r="I3092" s="2" t="s">
        <v>5325</v>
      </c>
      <c r="J3092" s="2">
        <v>20592</v>
      </c>
      <c r="K3092" s="2" t="s">
        <v>5330</v>
      </c>
      <c r="L3092" s="2">
        <f>IFERROR(VLOOKUP(C3092,BOTULISMO!$A$3:$C$19,3,FALSE),0)</f>
        <v>0</v>
      </c>
      <c r="M3092" s="2">
        <f>IFERROR(VLOOKUP(C3092,'LEISHMANIOSE VISCERAL'!$A$4:$C$454,3,FALSE),0)</f>
        <v>0</v>
      </c>
      <c r="N3092" s="2">
        <f>IFERROR(VLOOKUP(C3092,'LEISHMANIOSE TEGUMENTAR'!$A$4:$C$1681,3,FALSE),0)</f>
        <v>2</v>
      </c>
      <c r="O3092" s="2">
        <f>IFERROR(VLOOKUP(C3092,'FEBRE AMARELA'!$A$4:$C$38,3,FALSE),0)</f>
        <v>0</v>
      </c>
      <c r="P3092" s="2">
        <f>IFERROR(VLOOKUP(C3092,DENGUE!$A$5:$C$4097,3,FALSE),0)</f>
        <v>30</v>
      </c>
      <c r="Q3092" s="2">
        <f>IFERROR(VLOOKUP(C3092,'HEPATITE VIRAL'!$A$5:$C$3162,3,FALSE),0)</f>
        <v>0</v>
      </c>
      <c r="R3092" s="2">
        <f>IFERROR(VLOOKUP(C3092,'FEBRE MACULOSA'!$A$5:$C$181,3,FALSE),0)</f>
        <v>0</v>
      </c>
      <c r="S3092" s="2">
        <f>IFERROR(VLOOKUP(C3092,LEPTOSPIROSE!$A$5:$C$1176,3,FALSE),0)</f>
        <v>1</v>
      </c>
      <c r="T3092" s="2">
        <f>IFERROR(VLOOKUP(C3092,'DOENÇA DE CHAGAS'!$A$5:$C$100,3,FALSE),0)</f>
        <v>0</v>
      </c>
      <c r="U3092" s="2">
        <f>IFERROR(VLOOKUP(C3092,'PICADAS DE COBRAS'!$A$6:$C$4645,3,FALSE),0)</f>
        <v>23</v>
      </c>
      <c r="V3092">
        <f>IFERROR(VLOOKUP(C3092,'ZIKA VIRUS'!$A$5:$C$2399,3,FALSE),0)</f>
        <v>3</v>
      </c>
      <c r="W3092">
        <f>IFERROR(VLOOKUP(C3092,'FEBRE TIFÓIDE'!$A$5:$C$46,3,FALSE),0)</f>
        <v>0</v>
      </c>
      <c r="X3092">
        <f>IFERROR(VLOOKUP(C3092,HANTAVIROSE!$A$5:$C$153,3,FALSE),0)</f>
        <v>0</v>
      </c>
      <c r="Y3092">
        <f>IFERROR(VLOOKUP(C3092,MENINGITE!$A$5:$C$447,3,FALSE),0)</f>
        <v>0</v>
      </c>
      <c r="Z3092">
        <f>IFERROR(VLOOKUP(C3092,RAIVA!$A$5:$C$16,3,FALSE),0)</f>
        <v>0</v>
      </c>
    </row>
    <row r="3093" spans="1:26" x14ac:dyDescent="0.3">
      <c r="A3093" s="2" t="s">
        <v>2258</v>
      </c>
      <c r="B3093" s="2" t="s">
        <v>2304</v>
      </c>
      <c r="C3093" s="2">
        <v>330300</v>
      </c>
      <c r="D3093" s="2">
        <v>3303005</v>
      </c>
      <c r="E3093" s="2" t="s">
        <v>2258</v>
      </c>
      <c r="F3093" s="2" t="s">
        <v>2304</v>
      </c>
      <c r="G3093" s="2">
        <f>IFERROR(VLOOKUP(D3093,Coordenadas!$A$2:$D$5571,3,FALSE),0)</f>
        <v>-21.4148</v>
      </c>
      <c r="H3093" s="2">
        <f>IFERROR(VLOOKUP(D3093,Coordenadas!$A$2:$D$5571,4,FALSE),0)</f>
        <v>-42.193800000000003</v>
      </c>
      <c r="I3093" s="2" t="s">
        <v>5325</v>
      </c>
      <c r="J3093" s="2">
        <v>26843</v>
      </c>
      <c r="K3093" s="2" t="s">
        <v>5330</v>
      </c>
      <c r="L3093" s="2">
        <f>IFERROR(VLOOKUP(C3093,BOTULISMO!$A$3:$C$19,3,FALSE),0)</f>
        <v>0</v>
      </c>
      <c r="M3093" s="2">
        <f>IFERROR(VLOOKUP(C3093,'LEISHMANIOSE VISCERAL'!$A$4:$C$454,3,FALSE),0)</f>
        <v>0</v>
      </c>
      <c r="N3093" s="2">
        <f>IFERROR(VLOOKUP(C3093,'LEISHMANIOSE TEGUMENTAR'!$A$4:$C$1681,3,FALSE),0)</f>
        <v>0</v>
      </c>
      <c r="O3093" s="2">
        <f>IFERROR(VLOOKUP(C3093,'FEBRE AMARELA'!$A$4:$C$38,3,FALSE),0)</f>
        <v>0</v>
      </c>
      <c r="P3093" s="2">
        <f>IFERROR(VLOOKUP(C3093,DENGUE!$A$5:$C$4097,3,FALSE),0)</f>
        <v>7</v>
      </c>
      <c r="Q3093" s="2">
        <f>IFERROR(VLOOKUP(C3093,'HEPATITE VIRAL'!$A$5:$C$3162,3,FALSE),0)</f>
        <v>0</v>
      </c>
      <c r="R3093" s="2">
        <f>IFERROR(VLOOKUP(C3093,'FEBRE MACULOSA'!$A$5:$C$181,3,FALSE),0)</f>
        <v>0</v>
      </c>
      <c r="S3093" s="2">
        <f>IFERROR(VLOOKUP(C3093,LEPTOSPIROSE!$A$5:$C$1176,3,FALSE),0)</f>
        <v>0</v>
      </c>
      <c r="T3093" s="2">
        <f>IFERROR(VLOOKUP(C3093,'DOENÇA DE CHAGAS'!$A$5:$C$100,3,FALSE),0)</f>
        <v>0</v>
      </c>
      <c r="U3093" s="2">
        <f>IFERROR(VLOOKUP(C3093,'PICADAS DE COBRAS'!$A$6:$C$4645,3,FALSE),0)</f>
        <v>4</v>
      </c>
      <c r="V3093">
        <f>IFERROR(VLOOKUP(C3093,'ZIKA VIRUS'!$A$5:$C$2399,3,FALSE),0)</f>
        <v>0</v>
      </c>
      <c r="W3093">
        <f>IFERROR(VLOOKUP(C3093,'FEBRE TIFÓIDE'!$A$5:$C$46,3,FALSE),0)</f>
        <v>0</v>
      </c>
      <c r="X3093">
        <f>IFERROR(VLOOKUP(C3093,HANTAVIROSE!$A$5:$C$153,3,FALSE),0)</f>
        <v>0</v>
      </c>
      <c r="Y3093">
        <f>IFERROR(VLOOKUP(C3093,MENINGITE!$A$5:$C$447,3,FALSE),0)</f>
        <v>0</v>
      </c>
      <c r="Z3093">
        <f>IFERROR(VLOOKUP(C3093,RAIVA!$A$5:$C$16,3,FALSE),0)</f>
        <v>0</v>
      </c>
    </row>
    <row r="3094" spans="1:26" x14ac:dyDescent="0.3">
      <c r="A3094" s="2" t="s">
        <v>4903</v>
      </c>
      <c r="B3094" s="2" t="s">
        <v>4961</v>
      </c>
      <c r="C3094" s="2">
        <v>171320</v>
      </c>
      <c r="D3094" s="2">
        <v>1713205</v>
      </c>
      <c r="E3094" s="2" t="s">
        <v>4903</v>
      </c>
      <c r="F3094" s="2" t="s">
        <v>4961</v>
      </c>
      <c r="G3094" s="2">
        <f>IFERROR(VLOOKUP(D3094,Coordenadas!$A$2:$D$5571,3,FALSE),0)</f>
        <v>-9.5655599999999996</v>
      </c>
      <c r="H3094" s="2">
        <f>IFERROR(VLOOKUP(D3094,Coordenadas!$A$2:$D$5571,4,FALSE),0)</f>
        <v>-48.393000000000001</v>
      </c>
      <c r="I3094" s="2" t="s">
        <v>5323</v>
      </c>
      <c r="J3094" s="2">
        <v>20684</v>
      </c>
      <c r="K3094" s="2" t="s">
        <v>5330</v>
      </c>
      <c r="L3094" s="2">
        <f>IFERROR(VLOOKUP(C3094,BOTULISMO!$A$3:$C$19,3,FALSE),0)</f>
        <v>0</v>
      </c>
      <c r="M3094" s="2">
        <f>IFERROR(VLOOKUP(C3094,'LEISHMANIOSE VISCERAL'!$A$4:$C$454,3,FALSE),0)</f>
        <v>5</v>
      </c>
      <c r="N3094" s="2">
        <f>IFERROR(VLOOKUP(C3094,'LEISHMANIOSE TEGUMENTAR'!$A$4:$C$1681,3,FALSE),0)</f>
        <v>3</v>
      </c>
      <c r="O3094" s="2">
        <f>IFERROR(VLOOKUP(C3094,'FEBRE AMARELA'!$A$4:$C$38,3,FALSE),0)</f>
        <v>0</v>
      </c>
      <c r="P3094" s="2">
        <f>IFERROR(VLOOKUP(C3094,DENGUE!$A$5:$C$4097,3,FALSE),0)</f>
        <v>22</v>
      </c>
      <c r="Q3094" s="2">
        <f>IFERROR(VLOOKUP(C3094,'HEPATITE VIRAL'!$A$5:$C$3162,3,FALSE),0)</f>
        <v>0</v>
      </c>
      <c r="R3094" s="2">
        <f>IFERROR(VLOOKUP(C3094,'FEBRE MACULOSA'!$A$5:$C$181,3,FALSE),0)</f>
        <v>0</v>
      </c>
      <c r="S3094" s="2">
        <f>IFERROR(VLOOKUP(C3094,LEPTOSPIROSE!$A$5:$C$1176,3,FALSE),0)</f>
        <v>0</v>
      </c>
      <c r="T3094" s="2">
        <f>IFERROR(VLOOKUP(C3094,'DOENÇA DE CHAGAS'!$A$5:$C$100,3,FALSE),0)</f>
        <v>0</v>
      </c>
      <c r="U3094" s="2">
        <f>IFERROR(VLOOKUP(C3094,'PICADAS DE COBRAS'!$A$6:$C$4645,3,FALSE),0)</f>
        <v>149</v>
      </c>
      <c r="V3094">
        <f>IFERROR(VLOOKUP(C3094,'ZIKA VIRUS'!$A$5:$C$2399,3,FALSE),0)</f>
        <v>21</v>
      </c>
      <c r="W3094">
        <f>IFERROR(VLOOKUP(C3094,'FEBRE TIFÓIDE'!$A$5:$C$46,3,FALSE),0)</f>
        <v>0</v>
      </c>
      <c r="X3094">
        <f>IFERROR(VLOOKUP(C3094,HANTAVIROSE!$A$5:$C$153,3,FALSE),0)</f>
        <v>0</v>
      </c>
      <c r="Y3094">
        <f>IFERROR(VLOOKUP(C3094,MENINGITE!$A$5:$C$447,3,FALSE),0)</f>
        <v>0</v>
      </c>
      <c r="Z3094">
        <f>IFERROR(VLOOKUP(C3094,RAIVA!$A$5:$C$16,3,FALSE),0)</f>
        <v>0</v>
      </c>
    </row>
    <row r="3095" spans="1:26" x14ac:dyDescent="0.3">
      <c r="A3095" s="2" t="s">
        <v>4704</v>
      </c>
      <c r="B3095" s="2" t="s">
        <v>1424</v>
      </c>
      <c r="C3095" s="2">
        <v>210670</v>
      </c>
      <c r="D3095" s="2">
        <v>2106706</v>
      </c>
      <c r="E3095" s="2" t="s">
        <v>4704</v>
      </c>
      <c r="F3095" s="2" t="s">
        <v>1424</v>
      </c>
      <c r="G3095" s="2">
        <f>IFERROR(VLOOKUP(D3095,Coordenadas!$A$2:$D$5571,3,FALSE),0)</f>
        <v>-6.3745399999999997</v>
      </c>
      <c r="H3095" s="2">
        <f>IFERROR(VLOOKUP(D3095,Coordenadas!$A$2:$D$5571,4,FALSE),0)</f>
        <v>-44.368299999999998</v>
      </c>
      <c r="I3095" s="2" t="s">
        <v>5324</v>
      </c>
      <c r="J3095" s="2">
        <v>20452</v>
      </c>
      <c r="K3095" s="2" t="s">
        <v>5330</v>
      </c>
      <c r="L3095" s="2">
        <f>IFERROR(VLOOKUP(C3095,BOTULISMO!$A$3:$C$19,3,FALSE),0)</f>
        <v>0</v>
      </c>
      <c r="M3095" s="2">
        <f>IFERROR(VLOOKUP(C3095,'LEISHMANIOSE VISCERAL'!$A$4:$C$454,3,FALSE),0)</f>
        <v>0</v>
      </c>
      <c r="N3095" s="2">
        <f>IFERROR(VLOOKUP(C3095,'LEISHMANIOSE TEGUMENTAR'!$A$4:$C$1681,3,FALSE),0)</f>
        <v>6</v>
      </c>
      <c r="O3095" s="2">
        <f>IFERROR(VLOOKUP(C3095,'FEBRE AMARELA'!$A$4:$C$38,3,FALSE),0)</f>
        <v>0</v>
      </c>
      <c r="P3095" s="2">
        <f>IFERROR(VLOOKUP(C3095,DENGUE!$A$5:$C$4097,3,FALSE),0)</f>
        <v>0</v>
      </c>
      <c r="Q3095" s="2">
        <f>IFERROR(VLOOKUP(C3095,'HEPATITE VIRAL'!$A$5:$C$3162,3,FALSE),0)</f>
        <v>0</v>
      </c>
      <c r="R3095" s="2">
        <f>IFERROR(VLOOKUP(C3095,'FEBRE MACULOSA'!$A$5:$C$181,3,FALSE),0)</f>
        <v>0</v>
      </c>
      <c r="S3095" s="2">
        <f>IFERROR(VLOOKUP(C3095,LEPTOSPIROSE!$A$5:$C$1176,3,FALSE),0)</f>
        <v>0</v>
      </c>
      <c r="T3095" s="2">
        <f>IFERROR(VLOOKUP(C3095,'DOENÇA DE CHAGAS'!$A$5:$C$100,3,FALSE),0)</f>
        <v>0</v>
      </c>
      <c r="U3095" s="2">
        <f>IFERROR(VLOOKUP(C3095,'PICADAS DE COBRAS'!$A$6:$C$4645,3,FALSE),0)</f>
        <v>8</v>
      </c>
      <c r="V3095">
        <f>IFERROR(VLOOKUP(C3095,'ZIKA VIRUS'!$A$5:$C$2399,3,FALSE),0)</f>
        <v>0</v>
      </c>
      <c r="W3095">
        <f>IFERROR(VLOOKUP(C3095,'FEBRE TIFÓIDE'!$A$5:$C$46,3,FALSE),0)</f>
        <v>0</v>
      </c>
      <c r="X3095">
        <f>IFERROR(VLOOKUP(C3095,HANTAVIROSE!$A$5:$C$153,3,FALSE),0)</f>
        <v>0</v>
      </c>
      <c r="Y3095">
        <f>IFERROR(VLOOKUP(C3095,MENINGITE!$A$5:$C$447,3,FALSE),0)</f>
        <v>0</v>
      </c>
      <c r="Z3095">
        <f>IFERROR(VLOOKUP(C3095,RAIVA!$A$5:$C$16,3,FALSE),0)</f>
        <v>0</v>
      </c>
    </row>
    <row r="3096" spans="1:26" x14ac:dyDescent="0.3">
      <c r="A3096" s="2" t="s">
        <v>1256</v>
      </c>
      <c r="B3096" s="2" t="s">
        <v>1424</v>
      </c>
      <c r="C3096" s="2">
        <v>411590</v>
      </c>
      <c r="D3096" s="2">
        <v>4115903</v>
      </c>
      <c r="E3096" s="2" t="s">
        <v>1256</v>
      </c>
      <c r="F3096" s="2" t="s">
        <v>1424</v>
      </c>
      <c r="G3096" s="2">
        <f>IFERROR(VLOOKUP(D3096,Coordenadas!$A$2:$D$5571,3,FALSE),0)</f>
        <v>-23.254999999999999</v>
      </c>
      <c r="H3096" s="2">
        <f>IFERROR(VLOOKUP(D3096,Coordenadas!$A$2:$D$5571,4,FALSE),0)</f>
        <v>-52.7761</v>
      </c>
      <c r="I3096" s="2" t="s">
        <v>5326</v>
      </c>
      <c r="J3096" s="2">
        <v>2327</v>
      </c>
      <c r="K3096" s="2" t="s">
        <v>5332</v>
      </c>
      <c r="L3096" s="2">
        <f>IFERROR(VLOOKUP(C3096,BOTULISMO!$A$3:$C$19,3,FALSE),0)</f>
        <v>0</v>
      </c>
      <c r="M3096" s="2">
        <f>IFERROR(VLOOKUP(C3096,'LEISHMANIOSE VISCERAL'!$A$4:$C$454,3,FALSE),0)</f>
        <v>0</v>
      </c>
      <c r="N3096" s="2">
        <f>IFERROR(VLOOKUP(C3096,'LEISHMANIOSE TEGUMENTAR'!$A$4:$C$1681,3,FALSE),0)</f>
        <v>0</v>
      </c>
      <c r="O3096" s="2">
        <f>IFERROR(VLOOKUP(C3096,'FEBRE AMARELA'!$A$4:$C$38,3,FALSE),0)</f>
        <v>0</v>
      </c>
      <c r="P3096" s="2">
        <f>IFERROR(VLOOKUP(C3096,DENGUE!$A$5:$C$4097,3,FALSE),0)</f>
        <v>201</v>
      </c>
      <c r="Q3096" s="2">
        <f>IFERROR(VLOOKUP(C3096,'HEPATITE VIRAL'!$A$5:$C$3162,3,FALSE),0)</f>
        <v>1</v>
      </c>
      <c r="R3096" s="2">
        <f>IFERROR(VLOOKUP(C3096,'FEBRE MACULOSA'!$A$5:$C$181,3,FALSE),0)</f>
        <v>0</v>
      </c>
      <c r="S3096" s="2">
        <f>IFERROR(VLOOKUP(C3096,LEPTOSPIROSE!$A$5:$C$1176,3,FALSE),0)</f>
        <v>0</v>
      </c>
      <c r="T3096" s="2">
        <f>IFERROR(VLOOKUP(C3096,'DOENÇA DE CHAGAS'!$A$5:$C$100,3,FALSE),0)</f>
        <v>0</v>
      </c>
      <c r="U3096" s="2">
        <f>IFERROR(VLOOKUP(C3096,'PICADAS DE COBRAS'!$A$6:$C$4645,3,FALSE),0)</f>
        <v>1</v>
      </c>
      <c r="V3096">
        <f>IFERROR(VLOOKUP(C3096,'ZIKA VIRUS'!$A$5:$C$2399,3,FALSE),0)</f>
        <v>0</v>
      </c>
      <c r="W3096">
        <f>IFERROR(VLOOKUP(C3096,'FEBRE TIFÓIDE'!$A$5:$C$46,3,FALSE),0)</f>
        <v>0</v>
      </c>
      <c r="X3096">
        <f>IFERROR(VLOOKUP(C3096,HANTAVIROSE!$A$5:$C$153,3,FALSE),0)</f>
        <v>0</v>
      </c>
      <c r="Y3096">
        <f>IFERROR(VLOOKUP(C3096,MENINGITE!$A$5:$C$447,3,FALSE),0)</f>
        <v>0</v>
      </c>
      <c r="Z3096">
        <f>IFERROR(VLOOKUP(C3096,RAIVA!$A$5:$C$16,3,FALSE),0)</f>
        <v>0</v>
      </c>
    </row>
    <row r="3097" spans="1:26" x14ac:dyDescent="0.3">
      <c r="A3097" s="2" t="s">
        <v>2425</v>
      </c>
      <c r="B3097" s="2" t="s">
        <v>2784</v>
      </c>
      <c r="C3097" s="2">
        <v>314210</v>
      </c>
      <c r="D3097" s="2">
        <v>3142106</v>
      </c>
      <c r="E3097" s="2" t="s">
        <v>2425</v>
      </c>
      <c r="F3097" s="2" t="s">
        <v>2784</v>
      </c>
      <c r="G3097" s="2">
        <f>IFERROR(VLOOKUP(D3097,Coordenadas!$A$2:$D$5571,3,FALSE),0)</f>
        <v>-20.889900000000001</v>
      </c>
      <c r="H3097" s="2">
        <f>IFERROR(VLOOKUP(D3097,Coordenadas!$A$2:$D$5571,4,FALSE),0)</f>
        <v>-42.345799999999997</v>
      </c>
      <c r="I3097" s="2" t="s">
        <v>5325</v>
      </c>
      <c r="J3097" s="2">
        <v>10251</v>
      </c>
      <c r="K3097" s="2" t="s">
        <v>5332</v>
      </c>
      <c r="L3097" s="2">
        <f>IFERROR(VLOOKUP(C3097,BOTULISMO!$A$3:$C$19,3,FALSE),0)</f>
        <v>0</v>
      </c>
      <c r="M3097" s="2">
        <f>IFERROR(VLOOKUP(C3097,'LEISHMANIOSE VISCERAL'!$A$4:$C$454,3,FALSE),0)</f>
        <v>0</v>
      </c>
      <c r="N3097" s="2">
        <f>IFERROR(VLOOKUP(C3097,'LEISHMANIOSE TEGUMENTAR'!$A$4:$C$1681,3,FALSE),0)</f>
        <v>0</v>
      </c>
      <c r="O3097" s="2">
        <f>IFERROR(VLOOKUP(C3097,'FEBRE AMARELA'!$A$4:$C$38,3,FALSE),0)</f>
        <v>0</v>
      </c>
      <c r="P3097" s="2">
        <f>IFERROR(VLOOKUP(C3097,DENGUE!$A$5:$C$4097,3,FALSE),0)</f>
        <v>10</v>
      </c>
      <c r="Q3097" s="2">
        <f>IFERROR(VLOOKUP(C3097,'HEPATITE VIRAL'!$A$5:$C$3162,3,FALSE),0)</f>
        <v>0</v>
      </c>
      <c r="R3097" s="2">
        <f>IFERROR(VLOOKUP(C3097,'FEBRE MACULOSA'!$A$5:$C$181,3,FALSE),0)</f>
        <v>0</v>
      </c>
      <c r="S3097" s="2">
        <f>IFERROR(VLOOKUP(C3097,LEPTOSPIROSE!$A$5:$C$1176,3,FALSE),0)</f>
        <v>0</v>
      </c>
      <c r="T3097" s="2">
        <f>IFERROR(VLOOKUP(C3097,'DOENÇA DE CHAGAS'!$A$5:$C$100,3,FALSE),0)</f>
        <v>0</v>
      </c>
      <c r="U3097" s="2">
        <f>IFERROR(VLOOKUP(C3097,'PICADAS DE COBRAS'!$A$6:$C$4645,3,FALSE),0)</f>
        <v>6</v>
      </c>
      <c r="V3097">
        <f>IFERROR(VLOOKUP(C3097,'ZIKA VIRUS'!$A$5:$C$2399,3,FALSE),0)</f>
        <v>0</v>
      </c>
      <c r="W3097">
        <f>IFERROR(VLOOKUP(C3097,'FEBRE TIFÓIDE'!$A$5:$C$46,3,FALSE),0)</f>
        <v>0</v>
      </c>
      <c r="X3097">
        <f>IFERROR(VLOOKUP(C3097,HANTAVIROSE!$A$5:$C$153,3,FALSE),0)</f>
        <v>0</v>
      </c>
      <c r="Y3097">
        <f>IFERROR(VLOOKUP(C3097,MENINGITE!$A$5:$C$447,3,FALSE),0)</f>
        <v>0</v>
      </c>
      <c r="Z3097">
        <f>IFERROR(VLOOKUP(C3097,RAIVA!$A$5:$C$16,3,FALSE),0)</f>
        <v>0</v>
      </c>
    </row>
    <row r="3098" spans="1:26" x14ac:dyDescent="0.3">
      <c r="A3098" s="2" t="s">
        <v>470</v>
      </c>
      <c r="B3098" s="2" t="s">
        <v>711</v>
      </c>
      <c r="C3098" s="2">
        <v>431230</v>
      </c>
      <c r="D3098" s="2">
        <v>4312302</v>
      </c>
      <c r="E3098" s="2" t="s">
        <v>470</v>
      </c>
      <c r="F3098" s="2" t="s">
        <v>711</v>
      </c>
      <c r="G3098" s="2">
        <f>IFERROR(VLOOKUP(D3098,Coordenadas!$A$2:$D$5571,3,FALSE),0)</f>
        <v>-27.497</v>
      </c>
      <c r="H3098" s="2">
        <f>IFERROR(VLOOKUP(D3098,Coordenadas!$A$2:$D$5571,4,FALSE),0)</f>
        <v>-53.689100000000003</v>
      </c>
      <c r="I3098" s="2" t="s">
        <v>5326</v>
      </c>
      <c r="J3098" s="2">
        <v>4855</v>
      </c>
      <c r="K3098" s="2" t="s">
        <v>5332</v>
      </c>
      <c r="L3098" s="2">
        <f>IFERROR(VLOOKUP(C3098,BOTULISMO!$A$3:$C$19,3,FALSE),0)</f>
        <v>0</v>
      </c>
      <c r="M3098" s="2">
        <f>IFERROR(VLOOKUP(C3098,'LEISHMANIOSE VISCERAL'!$A$4:$C$454,3,FALSE),0)</f>
        <v>0</v>
      </c>
      <c r="N3098" s="2">
        <f>IFERROR(VLOOKUP(C3098,'LEISHMANIOSE TEGUMENTAR'!$A$4:$C$1681,3,FALSE),0)</f>
        <v>0</v>
      </c>
      <c r="O3098" s="2">
        <f>IFERROR(VLOOKUP(C3098,'FEBRE AMARELA'!$A$4:$C$38,3,FALSE),0)</f>
        <v>0</v>
      </c>
      <c r="P3098" s="2">
        <f>IFERROR(VLOOKUP(C3098,DENGUE!$A$5:$C$4097,3,FALSE),0)</f>
        <v>14</v>
      </c>
      <c r="Q3098" s="2">
        <f>IFERROR(VLOOKUP(C3098,'HEPATITE VIRAL'!$A$5:$C$3162,3,FALSE),0)</f>
        <v>1</v>
      </c>
      <c r="R3098" s="2">
        <f>IFERROR(VLOOKUP(C3098,'FEBRE MACULOSA'!$A$5:$C$181,3,FALSE),0)</f>
        <v>0</v>
      </c>
      <c r="S3098" s="2">
        <f>IFERROR(VLOOKUP(C3098,LEPTOSPIROSE!$A$5:$C$1176,3,FALSE),0)</f>
        <v>0</v>
      </c>
      <c r="T3098" s="2">
        <f>IFERROR(VLOOKUP(C3098,'DOENÇA DE CHAGAS'!$A$5:$C$100,3,FALSE),0)</f>
        <v>0</v>
      </c>
      <c r="U3098" s="2">
        <f>IFERROR(VLOOKUP(C3098,'PICADAS DE COBRAS'!$A$6:$C$4645,3,FALSE),0)</f>
        <v>0</v>
      </c>
      <c r="V3098">
        <f>IFERROR(VLOOKUP(C3098,'ZIKA VIRUS'!$A$5:$C$2399,3,FALSE),0)</f>
        <v>0</v>
      </c>
      <c r="W3098">
        <f>IFERROR(VLOOKUP(C3098,'FEBRE TIFÓIDE'!$A$5:$C$46,3,FALSE),0)</f>
        <v>0</v>
      </c>
      <c r="X3098">
        <f>IFERROR(VLOOKUP(C3098,HANTAVIROSE!$A$5:$C$153,3,FALSE),0)</f>
        <v>0</v>
      </c>
      <c r="Y3098">
        <f>IFERROR(VLOOKUP(C3098,MENINGITE!$A$5:$C$447,3,FALSE),0)</f>
        <v>0</v>
      </c>
      <c r="Z3098">
        <f>IFERROR(VLOOKUP(C3098,RAIVA!$A$5:$C$16,3,FALSE),0)</f>
        <v>0</v>
      </c>
    </row>
    <row r="3099" spans="1:26" x14ac:dyDescent="0.3">
      <c r="A3099" s="2" t="s">
        <v>2425</v>
      </c>
      <c r="B3099" s="2" t="s">
        <v>2783</v>
      </c>
      <c r="C3099" s="2">
        <v>314220</v>
      </c>
      <c r="D3099" s="2">
        <v>3142205</v>
      </c>
      <c r="E3099" s="2" t="s">
        <v>2425</v>
      </c>
      <c r="F3099" s="2" t="s">
        <v>2783</v>
      </c>
      <c r="G3099" s="2">
        <f>IFERROR(VLOOKUP(D3099,Coordenadas!$A$2:$D$5571,3,FALSE),0)</f>
        <v>-21.202100000000002</v>
      </c>
      <c r="H3099" s="2">
        <f>IFERROR(VLOOKUP(D3099,Coordenadas!$A$2:$D$5571,4,FALSE),0)</f>
        <v>-42.612200000000001</v>
      </c>
      <c r="I3099" s="2" t="s">
        <v>5325</v>
      </c>
      <c r="J3099" s="2">
        <v>13808</v>
      </c>
      <c r="K3099" s="2" t="s">
        <v>5332</v>
      </c>
      <c r="L3099" s="2">
        <f>IFERROR(VLOOKUP(C3099,BOTULISMO!$A$3:$C$19,3,FALSE),0)</f>
        <v>0</v>
      </c>
      <c r="M3099" s="2">
        <f>IFERROR(VLOOKUP(C3099,'LEISHMANIOSE VISCERAL'!$A$4:$C$454,3,FALSE),0)</f>
        <v>0</v>
      </c>
      <c r="N3099" s="2">
        <f>IFERROR(VLOOKUP(C3099,'LEISHMANIOSE TEGUMENTAR'!$A$4:$C$1681,3,FALSE),0)</f>
        <v>0</v>
      </c>
      <c r="O3099" s="2">
        <f>IFERROR(VLOOKUP(C3099,'FEBRE AMARELA'!$A$4:$C$38,3,FALSE),0)</f>
        <v>0</v>
      </c>
      <c r="P3099" s="2">
        <f>IFERROR(VLOOKUP(C3099,DENGUE!$A$5:$C$4097,3,FALSE),0)</f>
        <v>30</v>
      </c>
      <c r="Q3099" s="2">
        <f>IFERROR(VLOOKUP(C3099,'HEPATITE VIRAL'!$A$5:$C$3162,3,FALSE),0)</f>
        <v>2</v>
      </c>
      <c r="R3099" s="2">
        <f>IFERROR(VLOOKUP(C3099,'FEBRE MACULOSA'!$A$5:$C$181,3,FALSE),0)</f>
        <v>0</v>
      </c>
      <c r="S3099" s="2">
        <f>IFERROR(VLOOKUP(C3099,LEPTOSPIROSE!$A$5:$C$1176,3,FALSE),0)</f>
        <v>1</v>
      </c>
      <c r="T3099" s="2">
        <f>IFERROR(VLOOKUP(C3099,'DOENÇA DE CHAGAS'!$A$5:$C$100,3,FALSE),0)</f>
        <v>0</v>
      </c>
      <c r="U3099" s="2">
        <f>IFERROR(VLOOKUP(C3099,'PICADAS DE COBRAS'!$A$6:$C$4645,3,FALSE),0)</f>
        <v>17</v>
      </c>
      <c r="V3099">
        <f>IFERROR(VLOOKUP(C3099,'ZIKA VIRUS'!$A$5:$C$2399,3,FALSE),0)</f>
        <v>2</v>
      </c>
      <c r="W3099">
        <f>IFERROR(VLOOKUP(C3099,'FEBRE TIFÓIDE'!$A$5:$C$46,3,FALSE),0)</f>
        <v>0</v>
      </c>
      <c r="X3099">
        <f>IFERROR(VLOOKUP(C3099,HANTAVIROSE!$A$5:$C$153,3,FALSE),0)</f>
        <v>0</v>
      </c>
      <c r="Y3099">
        <f>IFERROR(VLOOKUP(C3099,MENINGITE!$A$5:$C$447,3,FALSE),0)</f>
        <v>0</v>
      </c>
      <c r="Z3099">
        <f>IFERROR(VLOOKUP(C3099,RAIVA!$A$5:$C$16,3,FALSE),0)</f>
        <v>0</v>
      </c>
    </row>
    <row r="3100" spans="1:26" x14ac:dyDescent="0.3">
      <c r="A3100" s="2" t="s">
        <v>4319</v>
      </c>
      <c r="B3100" s="2" t="s">
        <v>4384</v>
      </c>
      <c r="C3100" s="2">
        <v>230837</v>
      </c>
      <c r="D3100" s="2">
        <v>2308377</v>
      </c>
      <c r="E3100" s="2" t="s">
        <v>4319</v>
      </c>
      <c r="F3100" s="2" t="s">
        <v>4384</v>
      </c>
      <c r="G3100" s="2">
        <f>IFERROR(VLOOKUP(D3100,Coordenadas!$A$2:$D$5571,3,FALSE),0)</f>
        <v>-3.56867</v>
      </c>
      <c r="H3100" s="2">
        <f>IFERROR(VLOOKUP(D3100,Coordenadas!$A$2:$D$5571,4,FALSE),0)</f>
        <v>-39.966299999999997</v>
      </c>
      <c r="I3100" s="2" t="s">
        <v>5324</v>
      </c>
      <c r="J3100" s="2">
        <v>12800</v>
      </c>
      <c r="K3100" s="2" t="s">
        <v>5332</v>
      </c>
      <c r="L3100" s="2">
        <f>IFERROR(VLOOKUP(C3100,BOTULISMO!$A$3:$C$19,3,FALSE),0)</f>
        <v>0</v>
      </c>
      <c r="M3100" s="2">
        <f>IFERROR(VLOOKUP(C3100,'LEISHMANIOSE VISCERAL'!$A$4:$C$454,3,FALSE),0)</f>
        <v>0</v>
      </c>
      <c r="N3100" s="2">
        <f>IFERROR(VLOOKUP(C3100,'LEISHMANIOSE TEGUMENTAR'!$A$4:$C$1681,3,FALSE),0)</f>
        <v>0</v>
      </c>
      <c r="O3100" s="2">
        <f>IFERROR(VLOOKUP(C3100,'FEBRE AMARELA'!$A$4:$C$38,3,FALSE),0)</f>
        <v>0</v>
      </c>
      <c r="P3100" s="2">
        <f>IFERROR(VLOOKUP(C3100,DENGUE!$A$5:$C$4097,3,FALSE),0)</f>
        <v>0</v>
      </c>
      <c r="Q3100" s="2">
        <f>IFERROR(VLOOKUP(C3100,'HEPATITE VIRAL'!$A$5:$C$3162,3,FALSE),0)</f>
        <v>0</v>
      </c>
      <c r="R3100" s="2">
        <f>IFERROR(VLOOKUP(C3100,'FEBRE MACULOSA'!$A$5:$C$181,3,FALSE),0)</f>
        <v>0</v>
      </c>
      <c r="S3100" s="2">
        <f>IFERROR(VLOOKUP(C3100,LEPTOSPIROSE!$A$5:$C$1176,3,FALSE),0)</f>
        <v>0</v>
      </c>
      <c r="T3100" s="2">
        <f>IFERROR(VLOOKUP(C3100,'DOENÇA DE CHAGAS'!$A$5:$C$100,3,FALSE),0)</f>
        <v>0</v>
      </c>
      <c r="U3100" s="2">
        <f>IFERROR(VLOOKUP(C3100,'PICADAS DE COBRAS'!$A$6:$C$4645,3,FALSE),0)</f>
        <v>3</v>
      </c>
      <c r="V3100">
        <f>IFERROR(VLOOKUP(C3100,'ZIKA VIRUS'!$A$5:$C$2399,3,FALSE),0)</f>
        <v>7</v>
      </c>
      <c r="W3100">
        <f>IFERROR(VLOOKUP(C3100,'FEBRE TIFÓIDE'!$A$5:$C$46,3,FALSE),0)</f>
        <v>0</v>
      </c>
      <c r="X3100">
        <f>IFERROR(VLOOKUP(C3100,HANTAVIROSE!$A$5:$C$153,3,FALSE),0)</f>
        <v>0</v>
      </c>
      <c r="Y3100">
        <f>IFERROR(VLOOKUP(C3100,MENINGITE!$A$5:$C$447,3,FALSE),0)</f>
        <v>0</v>
      </c>
      <c r="Z3100">
        <f>IFERROR(VLOOKUP(C3100,RAIVA!$A$5:$C$16,3,FALSE),0)</f>
        <v>0</v>
      </c>
    </row>
    <row r="3101" spans="1:26" x14ac:dyDescent="0.3">
      <c r="A3101" s="2" t="s">
        <v>392</v>
      </c>
      <c r="B3101" s="2" t="s">
        <v>418</v>
      </c>
      <c r="C3101" s="2">
        <v>500560</v>
      </c>
      <c r="D3101" s="2">
        <v>5005608</v>
      </c>
      <c r="E3101" s="2" t="s">
        <v>392</v>
      </c>
      <c r="F3101" s="2" t="s">
        <v>418</v>
      </c>
      <c r="G3101" s="2">
        <f>IFERROR(VLOOKUP(D3101,Coordenadas!$A$2:$D$5571,3,FALSE),0)</f>
        <v>-20.235499999999998</v>
      </c>
      <c r="H3101" s="2">
        <f>IFERROR(VLOOKUP(D3101,Coordenadas!$A$2:$D$5571,4,FALSE),0)</f>
        <v>-56.374600000000001</v>
      </c>
      <c r="I3101" s="2" t="s">
        <v>5327</v>
      </c>
      <c r="J3101" s="2">
        <v>25595</v>
      </c>
      <c r="K3101" s="2" t="s">
        <v>5330</v>
      </c>
      <c r="L3101" s="2">
        <f>IFERROR(VLOOKUP(C3101,BOTULISMO!$A$3:$C$19,3,FALSE),0)</f>
        <v>0</v>
      </c>
      <c r="M3101" s="2">
        <f>IFERROR(VLOOKUP(C3101,'LEISHMANIOSE VISCERAL'!$A$4:$C$454,3,FALSE),0)</f>
        <v>0</v>
      </c>
      <c r="N3101" s="2">
        <f>IFERROR(VLOOKUP(C3101,'LEISHMANIOSE TEGUMENTAR'!$A$4:$C$1681,3,FALSE),0)</f>
        <v>0</v>
      </c>
      <c r="O3101" s="2">
        <f>IFERROR(VLOOKUP(C3101,'FEBRE AMARELA'!$A$4:$C$38,3,FALSE),0)</f>
        <v>0</v>
      </c>
      <c r="P3101" s="2">
        <f>IFERROR(VLOOKUP(C3101,DENGUE!$A$5:$C$4097,3,FALSE),0)</f>
        <v>194</v>
      </c>
      <c r="Q3101" s="2">
        <f>IFERROR(VLOOKUP(C3101,'HEPATITE VIRAL'!$A$5:$C$3162,3,FALSE),0)</f>
        <v>1</v>
      </c>
      <c r="R3101" s="2">
        <f>IFERROR(VLOOKUP(C3101,'FEBRE MACULOSA'!$A$5:$C$181,3,FALSE),0)</f>
        <v>0</v>
      </c>
      <c r="S3101" s="2">
        <f>IFERROR(VLOOKUP(C3101,LEPTOSPIROSE!$A$5:$C$1176,3,FALSE),0)</f>
        <v>0</v>
      </c>
      <c r="T3101" s="2">
        <f>IFERROR(VLOOKUP(C3101,'DOENÇA DE CHAGAS'!$A$5:$C$100,3,FALSE),0)</f>
        <v>0</v>
      </c>
      <c r="U3101" s="2">
        <f>IFERROR(VLOOKUP(C3101,'PICADAS DE COBRAS'!$A$6:$C$4645,3,FALSE),0)</f>
        <v>36</v>
      </c>
      <c r="V3101">
        <f>IFERROR(VLOOKUP(C3101,'ZIKA VIRUS'!$A$5:$C$2399,3,FALSE),0)</f>
        <v>2</v>
      </c>
      <c r="W3101">
        <f>IFERROR(VLOOKUP(C3101,'FEBRE TIFÓIDE'!$A$5:$C$46,3,FALSE),0)</f>
        <v>0</v>
      </c>
      <c r="X3101">
        <f>IFERROR(VLOOKUP(C3101,HANTAVIROSE!$A$5:$C$153,3,FALSE),0)</f>
        <v>0</v>
      </c>
      <c r="Y3101">
        <f>IFERROR(VLOOKUP(C3101,MENINGITE!$A$5:$C$447,3,FALSE),0)</f>
        <v>0</v>
      </c>
      <c r="Z3101">
        <f>IFERROR(VLOOKUP(C3101,RAIVA!$A$5:$C$16,3,FALSE),0)</f>
        <v>0</v>
      </c>
    </row>
    <row r="3102" spans="1:26" x14ac:dyDescent="0.3">
      <c r="A3102" s="2" t="s">
        <v>4704</v>
      </c>
      <c r="B3102" s="2" t="s">
        <v>4789</v>
      </c>
      <c r="C3102" s="2">
        <v>210675</v>
      </c>
      <c r="D3102" s="2">
        <v>2106755</v>
      </c>
      <c r="E3102" s="2" t="s">
        <v>4704</v>
      </c>
      <c r="F3102" s="2" t="s">
        <v>4789</v>
      </c>
      <c r="G3102" s="2">
        <f>IFERROR(VLOOKUP(D3102,Coordenadas!$A$2:$D$5571,3,FALSE),0)</f>
        <v>-3.5631300000000001</v>
      </c>
      <c r="H3102" s="2">
        <f>IFERROR(VLOOKUP(D3102,Coordenadas!$A$2:$D$5571,4,FALSE),0)</f>
        <v>-44.581400000000002</v>
      </c>
      <c r="I3102" s="2" t="s">
        <v>5324</v>
      </c>
      <c r="J3102" s="2">
        <v>24427</v>
      </c>
      <c r="K3102" s="2" t="s">
        <v>5330</v>
      </c>
      <c r="L3102" s="2">
        <f>IFERROR(VLOOKUP(C3102,BOTULISMO!$A$3:$C$19,3,FALSE),0)</f>
        <v>0</v>
      </c>
      <c r="M3102" s="2">
        <f>IFERROR(VLOOKUP(C3102,'LEISHMANIOSE VISCERAL'!$A$4:$C$454,3,FALSE),0)</f>
        <v>0</v>
      </c>
      <c r="N3102" s="2">
        <f>IFERROR(VLOOKUP(C3102,'LEISHMANIOSE TEGUMENTAR'!$A$4:$C$1681,3,FALSE),0)</f>
        <v>0</v>
      </c>
      <c r="O3102" s="2">
        <f>IFERROR(VLOOKUP(C3102,'FEBRE AMARELA'!$A$4:$C$38,3,FALSE),0)</f>
        <v>0</v>
      </c>
      <c r="P3102" s="2">
        <f>IFERROR(VLOOKUP(C3102,DENGUE!$A$5:$C$4097,3,FALSE),0)</f>
        <v>1</v>
      </c>
      <c r="Q3102" s="2">
        <f>IFERROR(VLOOKUP(C3102,'HEPATITE VIRAL'!$A$5:$C$3162,3,FALSE),0)</f>
        <v>0</v>
      </c>
      <c r="R3102" s="2">
        <f>IFERROR(VLOOKUP(C3102,'FEBRE MACULOSA'!$A$5:$C$181,3,FALSE),0)</f>
        <v>0</v>
      </c>
      <c r="S3102" s="2">
        <f>IFERROR(VLOOKUP(C3102,LEPTOSPIROSE!$A$5:$C$1176,3,FALSE),0)</f>
        <v>0</v>
      </c>
      <c r="T3102" s="2">
        <f>IFERROR(VLOOKUP(C3102,'DOENÇA DE CHAGAS'!$A$5:$C$100,3,FALSE),0)</f>
        <v>0</v>
      </c>
      <c r="U3102" s="2">
        <f>IFERROR(VLOOKUP(C3102,'PICADAS DE COBRAS'!$A$6:$C$4645,3,FALSE),0)</f>
        <v>7</v>
      </c>
      <c r="V3102">
        <f>IFERROR(VLOOKUP(C3102,'ZIKA VIRUS'!$A$5:$C$2399,3,FALSE),0)</f>
        <v>3</v>
      </c>
      <c r="W3102">
        <f>IFERROR(VLOOKUP(C3102,'FEBRE TIFÓIDE'!$A$5:$C$46,3,FALSE),0)</f>
        <v>0</v>
      </c>
      <c r="X3102">
        <f>IFERROR(VLOOKUP(C3102,HANTAVIROSE!$A$5:$C$153,3,FALSE),0)</f>
        <v>0</v>
      </c>
      <c r="Y3102">
        <f>IFERROR(VLOOKUP(C3102,MENINGITE!$A$5:$C$447,3,FALSE),0)</f>
        <v>0</v>
      </c>
      <c r="Z3102">
        <f>IFERROR(VLOOKUP(C3102,RAIVA!$A$5:$C$16,3,FALSE),0)</f>
        <v>0</v>
      </c>
    </row>
    <row r="3103" spans="1:26" x14ac:dyDescent="0.3">
      <c r="A3103" s="2" t="s">
        <v>3816</v>
      </c>
      <c r="B3103" s="2" t="s">
        <v>3887</v>
      </c>
      <c r="C3103" s="2">
        <v>260930</v>
      </c>
      <c r="D3103" s="2">
        <v>2609303</v>
      </c>
      <c r="E3103" s="2" t="s">
        <v>3816</v>
      </c>
      <c r="F3103" s="2" t="s">
        <v>3887</v>
      </c>
      <c r="G3103" s="2">
        <f>IFERROR(VLOOKUP(D3103,Coordenadas!$A$2:$D$5571,3,FALSE),0)</f>
        <v>-8.1211300000000008</v>
      </c>
      <c r="H3103" s="2">
        <f>IFERROR(VLOOKUP(D3103,Coordenadas!$A$2:$D$5571,4,FALSE),0)</f>
        <v>-38.738799999999998</v>
      </c>
      <c r="I3103" s="2" t="s">
        <v>5324</v>
      </c>
      <c r="J3103" s="2">
        <v>14308</v>
      </c>
      <c r="K3103" s="2" t="s">
        <v>5332</v>
      </c>
      <c r="L3103" s="2">
        <f>IFERROR(VLOOKUP(C3103,BOTULISMO!$A$3:$C$19,3,FALSE),0)</f>
        <v>0</v>
      </c>
      <c r="M3103" s="2">
        <f>IFERROR(VLOOKUP(C3103,'LEISHMANIOSE VISCERAL'!$A$4:$C$454,3,FALSE),0)</f>
        <v>1</v>
      </c>
      <c r="N3103" s="2">
        <f>IFERROR(VLOOKUP(C3103,'LEISHMANIOSE TEGUMENTAR'!$A$4:$C$1681,3,FALSE),0)</f>
        <v>1</v>
      </c>
      <c r="O3103" s="2">
        <f>IFERROR(VLOOKUP(C3103,'FEBRE AMARELA'!$A$4:$C$38,3,FALSE),0)</f>
        <v>0</v>
      </c>
      <c r="P3103" s="2">
        <f>IFERROR(VLOOKUP(C3103,DENGUE!$A$5:$C$4097,3,FALSE),0)</f>
        <v>15</v>
      </c>
      <c r="Q3103" s="2">
        <f>IFERROR(VLOOKUP(C3103,'HEPATITE VIRAL'!$A$5:$C$3162,3,FALSE),0)</f>
        <v>0</v>
      </c>
      <c r="R3103" s="2">
        <f>IFERROR(VLOOKUP(C3103,'FEBRE MACULOSA'!$A$5:$C$181,3,FALSE),0)</f>
        <v>0</v>
      </c>
      <c r="S3103" s="2">
        <f>IFERROR(VLOOKUP(C3103,LEPTOSPIROSE!$A$5:$C$1176,3,FALSE),0)</f>
        <v>0</v>
      </c>
      <c r="T3103" s="2">
        <f>IFERROR(VLOOKUP(C3103,'DOENÇA DE CHAGAS'!$A$5:$C$100,3,FALSE),0)</f>
        <v>0</v>
      </c>
      <c r="U3103" s="2">
        <f>IFERROR(VLOOKUP(C3103,'PICADAS DE COBRAS'!$A$6:$C$4645,3,FALSE),0)</f>
        <v>5</v>
      </c>
      <c r="V3103">
        <f>IFERROR(VLOOKUP(C3103,'ZIKA VIRUS'!$A$5:$C$2399,3,FALSE),0)</f>
        <v>8</v>
      </c>
      <c r="W3103">
        <f>IFERROR(VLOOKUP(C3103,'FEBRE TIFÓIDE'!$A$5:$C$46,3,FALSE),0)</f>
        <v>0</v>
      </c>
      <c r="X3103">
        <f>IFERROR(VLOOKUP(C3103,HANTAVIROSE!$A$5:$C$153,3,FALSE),0)</f>
        <v>0</v>
      </c>
      <c r="Y3103">
        <f>IFERROR(VLOOKUP(C3103,MENINGITE!$A$5:$C$447,3,FALSE),0)</f>
        <v>0</v>
      </c>
      <c r="Z3103">
        <f>IFERROR(VLOOKUP(C3103,RAIVA!$A$5:$C$16,3,FALSE),0)</f>
        <v>0</v>
      </c>
    </row>
    <row r="3104" spans="1:26" x14ac:dyDescent="0.3">
      <c r="A3104" s="2" t="s">
        <v>1637</v>
      </c>
      <c r="B3104" s="2" t="s">
        <v>1926</v>
      </c>
      <c r="C3104" s="2">
        <v>353010</v>
      </c>
      <c r="D3104" s="2">
        <v>3530102</v>
      </c>
      <c r="E3104" s="2" t="s">
        <v>1637</v>
      </c>
      <c r="F3104" s="2" t="s">
        <v>1926</v>
      </c>
      <c r="G3104" s="2">
        <f>IFERROR(VLOOKUP(D3104,Coordenadas!$A$2:$D$5571,3,FALSE),0)</f>
        <v>-21.1313</v>
      </c>
      <c r="H3104" s="2">
        <f>IFERROR(VLOOKUP(D3104,Coordenadas!$A$2:$D$5571,4,FALSE),0)</f>
        <v>-51.103499999999997</v>
      </c>
      <c r="I3104" s="2" t="s">
        <v>5325</v>
      </c>
      <c r="J3104" s="2">
        <v>27483</v>
      </c>
      <c r="K3104" s="2" t="s">
        <v>5330</v>
      </c>
      <c r="L3104" s="2">
        <f>IFERROR(VLOOKUP(C3104,BOTULISMO!$A$3:$C$19,3,FALSE),0)</f>
        <v>0</v>
      </c>
      <c r="M3104" s="2">
        <f>IFERROR(VLOOKUP(C3104,'LEISHMANIOSE VISCERAL'!$A$4:$C$454,3,FALSE),0)</f>
        <v>2</v>
      </c>
      <c r="N3104" s="2">
        <f>IFERROR(VLOOKUP(C3104,'LEISHMANIOSE TEGUMENTAR'!$A$4:$C$1681,3,FALSE),0)</f>
        <v>2</v>
      </c>
      <c r="O3104" s="2">
        <f>IFERROR(VLOOKUP(C3104,'FEBRE AMARELA'!$A$4:$C$38,3,FALSE),0)</f>
        <v>0</v>
      </c>
      <c r="P3104" s="2">
        <f>IFERROR(VLOOKUP(C3104,DENGUE!$A$5:$C$4097,3,FALSE),0)</f>
        <v>1243</v>
      </c>
      <c r="Q3104" s="2">
        <f>IFERROR(VLOOKUP(C3104,'HEPATITE VIRAL'!$A$5:$C$3162,3,FALSE),0)</f>
        <v>32</v>
      </c>
      <c r="R3104" s="2">
        <f>IFERROR(VLOOKUP(C3104,'FEBRE MACULOSA'!$A$5:$C$181,3,FALSE),0)</f>
        <v>0</v>
      </c>
      <c r="S3104" s="2">
        <f>IFERROR(VLOOKUP(C3104,LEPTOSPIROSE!$A$5:$C$1176,3,FALSE),0)</f>
        <v>0</v>
      </c>
      <c r="T3104" s="2">
        <f>IFERROR(VLOOKUP(C3104,'DOENÇA DE CHAGAS'!$A$5:$C$100,3,FALSE),0)</f>
        <v>0</v>
      </c>
      <c r="U3104" s="2">
        <f>IFERROR(VLOOKUP(C3104,'PICADAS DE COBRAS'!$A$6:$C$4645,3,FALSE),0)</f>
        <v>253</v>
      </c>
      <c r="V3104">
        <f>IFERROR(VLOOKUP(C3104,'ZIKA VIRUS'!$A$5:$C$2399,3,FALSE),0)</f>
        <v>0</v>
      </c>
      <c r="W3104">
        <f>IFERROR(VLOOKUP(C3104,'FEBRE TIFÓIDE'!$A$5:$C$46,3,FALSE),0)</f>
        <v>0</v>
      </c>
      <c r="X3104">
        <f>IFERROR(VLOOKUP(C3104,HANTAVIROSE!$A$5:$C$153,3,FALSE),0)</f>
        <v>0</v>
      </c>
      <c r="Y3104">
        <f>IFERROR(VLOOKUP(C3104,MENINGITE!$A$5:$C$447,3,FALSE),0)</f>
        <v>1</v>
      </c>
      <c r="Z3104">
        <f>IFERROR(VLOOKUP(C3104,RAIVA!$A$5:$C$16,3,FALSE),0)</f>
        <v>0</v>
      </c>
    </row>
    <row r="3105" spans="1:26" x14ac:dyDescent="0.3">
      <c r="A3105" s="2" t="s">
        <v>3257</v>
      </c>
      <c r="B3105" s="2" t="s">
        <v>3403</v>
      </c>
      <c r="C3105" s="2">
        <v>292140</v>
      </c>
      <c r="D3105" s="2">
        <v>2921401</v>
      </c>
      <c r="E3105" s="2" t="s">
        <v>3257</v>
      </c>
      <c r="F3105" s="2" t="s">
        <v>3403</v>
      </c>
      <c r="G3105" s="2">
        <f>IFERROR(VLOOKUP(D3105,Coordenadas!$A$2:$D$5571,3,FALSE),0)</f>
        <v>-10.961</v>
      </c>
      <c r="H3105" s="2">
        <f>IFERROR(VLOOKUP(D3105,Coordenadas!$A$2:$D$5571,4,FALSE),0)</f>
        <v>-40.573999999999998</v>
      </c>
      <c r="I3105" s="2" t="s">
        <v>5324</v>
      </c>
      <c r="J3105" s="2">
        <v>16279</v>
      </c>
      <c r="K3105" s="2" t="s">
        <v>5332</v>
      </c>
      <c r="L3105" s="2">
        <f>IFERROR(VLOOKUP(C3105,BOTULISMO!$A$3:$C$19,3,FALSE),0)</f>
        <v>0</v>
      </c>
      <c r="M3105" s="2">
        <f>IFERROR(VLOOKUP(C3105,'LEISHMANIOSE VISCERAL'!$A$4:$C$454,3,FALSE),0)</f>
        <v>0</v>
      </c>
      <c r="N3105" s="2">
        <f>IFERROR(VLOOKUP(C3105,'LEISHMANIOSE TEGUMENTAR'!$A$4:$C$1681,3,FALSE),0)</f>
        <v>0</v>
      </c>
      <c r="O3105" s="2">
        <f>IFERROR(VLOOKUP(C3105,'FEBRE AMARELA'!$A$4:$C$38,3,FALSE),0)</f>
        <v>0</v>
      </c>
      <c r="P3105" s="2">
        <f>IFERROR(VLOOKUP(C3105,DENGUE!$A$5:$C$4097,3,FALSE),0)</f>
        <v>60</v>
      </c>
      <c r="Q3105" s="2">
        <f>IFERROR(VLOOKUP(C3105,'HEPATITE VIRAL'!$A$5:$C$3162,3,FALSE),0)</f>
        <v>0</v>
      </c>
      <c r="R3105" s="2">
        <f>IFERROR(VLOOKUP(C3105,'FEBRE MACULOSA'!$A$5:$C$181,3,FALSE),0)</f>
        <v>0</v>
      </c>
      <c r="S3105" s="2">
        <f>IFERROR(VLOOKUP(C3105,LEPTOSPIROSE!$A$5:$C$1176,3,FALSE),0)</f>
        <v>0</v>
      </c>
      <c r="T3105" s="2">
        <f>IFERROR(VLOOKUP(C3105,'DOENÇA DE CHAGAS'!$A$5:$C$100,3,FALSE),0)</f>
        <v>0</v>
      </c>
      <c r="U3105" s="2">
        <f>IFERROR(VLOOKUP(C3105,'PICADAS DE COBRAS'!$A$6:$C$4645,3,FALSE),0)</f>
        <v>5</v>
      </c>
      <c r="V3105">
        <f>IFERROR(VLOOKUP(C3105,'ZIKA VIRUS'!$A$5:$C$2399,3,FALSE),0)</f>
        <v>3</v>
      </c>
      <c r="W3105">
        <f>IFERROR(VLOOKUP(C3105,'FEBRE TIFÓIDE'!$A$5:$C$46,3,FALSE),0)</f>
        <v>0</v>
      </c>
      <c r="X3105">
        <f>IFERROR(VLOOKUP(C3105,HANTAVIROSE!$A$5:$C$153,3,FALSE),0)</f>
        <v>0</v>
      </c>
      <c r="Y3105">
        <f>IFERROR(VLOOKUP(C3105,MENINGITE!$A$5:$C$447,3,FALSE),0)</f>
        <v>0</v>
      </c>
      <c r="Z3105">
        <f>IFERROR(VLOOKUP(C3105,RAIVA!$A$5:$C$16,3,FALSE),0)</f>
        <v>0</v>
      </c>
    </row>
    <row r="3106" spans="1:26" x14ac:dyDescent="0.3">
      <c r="A3106" s="2" t="s">
        <v>4903</v>
      </c>
      <c r="B3106" s="2" t="s">
        <v>4960</v>
      </c>
      <c r="C3106" s="2">
        <v>171330</v>
      </c>
      <c r="D3106" s="2">
        <v>1713304</v>
      </c>
      <c r="E3106" s="2" t="s">
        <v>4903</v>
      </c>
      <c r="F3106" s="2" t="s">
        <v>4960</v>
      </c>
      <c r="G3106" s="2">
        <f>IFERROR(VLOOKUP(D3106,Coordenadas!$A$2:$D$5571,3,FALSE),0)</f>
        <v>-9.5290700000000008</v>
      </c>
      <c r="H3106" s="2">
        <f>IFERROR(VLOOKUP(D3106,Coordenadas!$A$2:$D$5571,4,FALSE),0)</f>
        <v>-48.592199999999998</v>
      </c>
      <c r="I3106" s="2" t="s">
        <v>5323</v>
      </c>
      <c r="J3106" s="2">
        <v>12623</v>
      </c>
      <c r="K3106" s="2" t="s">
        <v>5332</v>
      </c>
      <c r="L3106" s="2">
        <f>IFERROR(VLOOKUP(C3106,BOTULISMO!$A$3:$C$19,3,FALSE),0)</f>
        <v>0</v>
      </c>
      <c r="M3106" s="2">
        <f>IFERROR(VLOOKUP(C3106,'LEISHMANIOSE VISCERAL'!$A$4:$C$454,3,FALSE),0)</f>
        <v>1</v>
      </c>
      <c r="N3106" s="2">
        <f>IFERROR(VLOOKUP(C3106,'LEISHMANIOSE TEGUMENTAR'!$A$4:$C$1681,3,FALSE),0)</f>
        <v>2</v>
      </c>
      <c r="O3106" s="2">
        <f>IFERROR(VLOOKUP(C3106,'FEBRE AMARELA'!$A$4:$C$38,3,FALSE),0)</f>
        <v>0</v>
      </c>
      <c r="P3106" s="2">
        <f>IFERROR(VLOOKUP(C3106,DENGUE!$A$5:$C$4097,3,FALSE),0)</f>
        <v>0</v>
      </c>
      <c r="Q3106" s="2">
        <f>IFERROR(VLOOKUP(C3106,'HEPATITE VIRAL'!$A$5:$C$3162,3,FALSE),0)</f>
        <v>2</v>
      </c>
      <c r="R3106" s="2">
        <f>IFERROR(VLOOKUP(C3106,'FEBRE MACULOSA'!$A$5:$C$181,3,FALSE),0)</f>
        <v>0</v>
      </c>
      <c r="S3106" s="2">
        <f>IFERROR(VLOOKUP(C3106,LEPTOSPIROSE!$A$5:$C$1176,3,FALSE),0)</f>
        <v>0</v>
      </c>
      <c r="T3106" s="2">
        <f>IFERROR(VLOOKUP(C3106,'DOENÇA DE CHAGAS'!$A$5:$C$100,3,FALSE),0)</f>
        <v>0</v>
      </c>
      <c r="U3106" s="2">
        <f>IFERROR(VLOOKUP(C3106,'PICADAS DE COBRAS'!$A$6:$C$4645,3,FALSE),0)</f>
        <v>4</v>
      </c>
      <c r="V3106">
        <f>IFERROR(VLOOKUP(C3106,'ZIKA VIRUS'!$A$5:$C$2399,3,FALSE),0)</f>
        <v>7</v>
      </c>
      <c r="W3106">
        <f>IFERROR(VLOOKUP(C3106,'FEBRE TIFÓIDE'!$A$5:$C$46,3,FALSE),0)</f>
        <v>0</v>
      </c>
      <c r="X3106">
        <f>IFERROR(VLOOKUP(C3106,HANTAVIROSE!$A$5:$C$153,3,FALSE),0)</f>
        <v>0</v>
      </c>
      <c r="Y3106">
        <f>IFERROR(VLOOKUP(C3106,MENINGITE!$A$5:$C$447,3,FALSE),0)</f>
        <v>0</v>
      </c>
      <c r="Z3106">
        <f>IFERROR(VLOOKUP(C3106,RAIVA!$A$5:$C$16,3,FALSE),0)</f>
        <v>0</v>
      </c>
    </row>
    <row r="3107" spans="1:26" x14ac:dyDescent="0.3">
      <c r="A3107" s="2" t="s">
        <v>3257</v>
      </c>
      <c r="B3107" s="2" t="s">
        <v>3402</v>
      </c>
      <c r="C3107" s="2">
        <v>292145</v>
      </c>
      <c r="D3107" s="2">
        <v>2921450</v>
      </c>
      <c r="E3107" s="2" t="s">
        <v>3257</v>
      </c>
      <c r="F3107" s="2" t="s">
        <v>3402</v>
      </c>
      <c r="G3107" s="2">
        <f>IFERROR(VLOOKUP(D3107,Coordenadas!$A$2:$D$5571,3,FALSE),0)</f>
        <v>-14.2385</v>
      </c>
      <c r="H3107" s="2">
        <f>IFERROR(VLOOKUP(D3107,Coordenadas!$A$2:$D$5571,4,FALSE),0)</f>
        <v>-40.771799999999999</v>
      </c>
      <c r="I3107" s="2" t="s">
        <v>5324</v>
      </c>
      <c r="J3107" s="2">
        <v>10507</v>
      </c>
      <c r="K3107" s="2" t="s">
        <v>5332</v>
      </c>
      <c r="L3107" s="2">
        <f>IFERROR(VLOOKUP(C3107,BOTULISMO!$A$3:$C$19,3,FALSE),0)</f>
        <v>0</v>
      </c>
      <c r="M3107" s="2">
        <f>IFERROR(VLOOKUP(C3107,'LEISHMANIOSE VISCERAL'!$A$4:$C$454,3,FALSE),0)</f>
        <v>0</v>
      </c>
      <c r="N3107" s="2">
        <f>IFERROR(VLOOKUP(C3107,'LEISHMANIOSE TEGUMENTAR'!$A$4:$C$1681,3,FALSE),0)</f>
        <v>0</v>
      </c>
      <c r="O3107" s="2">
        <f>IFERROR(VLOOKUP(C3107,'FEBRE AMARELA'!$A$4:$C$38,3,FALSE),0)</f>
        <v>0</v>
      </c>
      <c r="P3107" s="2">
        <f>IFERROR(VLOOKUP(C3107,DENGUE!$A$5:$C$4097,3,FALSE),0)</f>
        <v>23</v>
      </c>
      <c r="Q3107" s="2">
        <f>IFERROR(VLOOKUP(C3107,'HEPATITE VIRAL'!$A$5:$C$3162,3,FALSE),0)</f>
        <v>0</v>
      </c>
      <c r="R3107" s="2">
        <f>IFERROR(VLOOKUP(C3107,'FEBRE MACULOSA'!$A$5:$C$181,3,FALSE),0)</f>
        <v>0</v>
      </c>
      <c r="S3107" s="2">
        <f>IFERROR(VLOOKUP(C3107,LEPTOSPIROSE!$A$5:$C$1176,3,FALSE),0)</f>
        <v>0</v>
      </c>
      <c r="T3107" s="2">
        <f>IFERROR(VLOOKUP(C3107,'DOENÇA DE CHAGAS'!$A$5:$C$100,3,FALSE),0)</f>
        <v>0</v>
      </c>
      <c r="U3107" s="2">
        <f>IFERROR(VLOOKUP(C3107,'PICADAS DE COBRAS'!$A$6:$C$4645,3,FALSE),0)</f>
        <v>60</v>
      </c>
      <c r="V3107">
        <f>IFERROR(VLOOKUP(C3107,'ZIKA VIRUS'!$A$5:$C$2399,3,FALSE),0)</f>
        <v>0</v>
      </c>
      <c r="W3107">
        <f>IFERROR(VLOOKUP(C3107,'FEBRE TIFÓIDE'!$A$5:$C$46,3,FALSE),0)</f>
        <v>0</v>
      </c>
      <c r="X3107">
        <f>IFERROR(VLOOKUP(C3107,HANTAVIROSE!$A$5:$C$153,3,FALSE),0)</f>
        <v>0</v>
      </c>
      <c r="Y3107">
        <f>IFERROR(VLOOKUP(C3107,MENINGITE!$A$5:$C$447,3,FALSE),0)</f>
        <v>0</v>
      </c>
      <c r="Z3107">
        <f>IFERROR(VLOOKUP(C3107,RAIVA!$A$5:$C$16,3,FALSE),0)</f>
        <v>0</v>
      </c>
    </row>
    <row r="3108" spans="1:26" x14ac:dyDescent="0.3">
      <c r="A3108" s="2" t="s">
        <v>5270</v>
      </c>
      <c r="B3108" s="2" t="s">
        <v>5282</v>
      </c>
      <c r="C3108" s="2">
        <v>110130</v>
      </c>
      <c r="D3108" s="2">
        <v>1101302</v>
      </c>
      <c r="E3108" s="2" t="s">
        <v>5270</v>
      </c>
      <c r="F3108" s="2" t="s">
        <v>5282</v>
      </c>
      <c r="G3108" s="2">
        <f>IFERROR(VLOOKUP(D3108,Coordenadas!$A$2:$D$5571,3,FALSE),0)</f>
        <v>-11.029</v>
      </c>
      <c r="H3108" s="2">
        <f>IFERROR(VLOOKUP(D3108,Coordenadas!$A$2:$D$5571,4,FALSE),0)</f>
        <v>-62.669600000000003</v>
      </c>
      <c r="I3108" s="2" t="s">
        <v>5323</v>
      </c>
      <c r="J3108" s="2">
        <v>11878</v>
      </c>
      <c r="K3108" s="2" t="s">
        <v>5332</v>
      </c>
      <c r="L3108" s="2">
        <f>IFERROR(VLOOKUP(C3108,BOTULISMO!$A$3:$C$19,3,FALSE),0)</f>
        <v>0</v>
      </c>
      <c r="M3108" s="2">
        <f>IFERROR(VLOOKUP(C3108,'LEISHMANIOSE VISCERAL'!$A$4:$C$454,3,FALSE),0)</f>
        <v>0</v>
      </c>
      <c r="N3108" s="2">
        <f>IFERROR(VLOOKUP(C3108,'LEISHMANIOSE TEGUMENTAR'!$A$4:$C$1681,3,FALSE),0)</f>
        <v>11</v>
      </c>
      <c r="O3108" s="2">
        <f>IFERROR(VLOOKUP(C3108,'FEBRE AMARELA'!$A$4:$C$38,3,FALSE),0)</f>
        <v>0</v>
      </c>
      <c r="P3108" s="2">
        <f>IFERROR(VLOOKUP(C3108,DENGUE!$A$5:$C$4097,3,FALSE),0)</f>
        <v>1</v>
      </c>
      <c r="Q3108" s="2">
        <f>IFERROR(VLOOKUP(C3108,'HEPATITE VIRAL'!$A$5:$C$3162,3,FALSE),0)</f>
        <v>1</v>
      </c>
      <c r="R3108" s="2">
        <f>IFERROR(VLOOKUP(C3108,'FEBRE MACULOSA'!$A$5:$C$181,3,FALSE),0)</f>
        <v>0</v>
      </c>
      <c r="S3108" s="2">
        <f>IFERROR(VLOOKUP(C3108,LEPTOSPIROSE!$A$5:$C$1176,3,FALSE),0)</f>
        <v>0</v>
      </c>
      <c r="T3108" s="2">
        <f>IFERROR(VLOOKUP(C3108,'DOENÇA DE CHAGAS'!$A$5:$C$100,3,FALSE),0)</f>
        <v>0</v>
      </c>
      <c r="U3108" s="2">
        <f>IFERROR(VLOOKUP(C3108,'PICADAS DE COBRAS'!$A$6:$C$4645,3,FALSE),0)</f>
        <v>46</v>
      </c>
      <c r="V3108">
        <f>IFERROR(VLOOKUP(C3108,'ZIKA VIRUS'!$A$5:$C$2399,3,FALSE),0)</f>
        <v>2</v>
      </c>
      <c r="W3108">
        <f>IFERROR(VLOOKUP(C3108,'FEBRE TIFÓIDE'!$A$5:$C$46,3,FALSE),0)</f>
        <v>0</v>
      </c>
      <c r="X3108">
        <f>IFERROR(VLOOKUP(C3108,HANTAVIROSE!$A$5:$C$153,3,FALSE),0)</f>
        <v>0</v>
      </c>
      <c r="Y3108">
        <f>IFERROR(VLOOKUP(C3108,MENINGITE!$A$5:$C$447,3,FALSE),0)</f>
        <v>0</v>
      </c>
      <c r="Z3108">
        <f>IFERROR(VLOOKUP(C3108,RAIVA!$A$5:$C$16,3,FALSE),0)</f>
        <v>0</v>
      </c>
    </row>
    <row r="3109" spans="1:26" x14ac:dyDescent="0.3">
      <c r="A3109" s="2" t="s">
        <v>1637</v>
      </c>
      <c r="B3109" s="2" t="s">
        <v>1925</v>
      </c>
      <c r="C3109" s="2">
        <v>353020</v>
      </c>
      <c r="D3109" s="2">
        <v>3530201</v>
      </c>
      <c r="E3109" s="2" t="s">
        <v>1637</v>
      </c>
      <c r="F3109" s="2" t="s">
        <v>1925</v>
      </c>
      <c r="G3109" s="2">
        <f>IFERROR(VLOOKUP(D3109,Coordenadas!$A$2:$D$5571,3,FALSE),0)</f>
        <v>-22.290400000000002</v>
      </c>
      <c r="H3109" s="2">
        <f>IFERROR(VLOOKUP(D3109,Coordenadas!$A$2:$D$5571,4,FALSE),0)</f>
        <v>-51.9084</v>
      </c>
      <c r="I3109" s="2" t="s">
        <v>5325</v>
      </c>
      <c r="J3109" s="2">
        <v>17059</v>
      </c>
      <c r="K3109" s="2" t="s">
        <v>5332</v>
      </c>
      <c r="L3109" s="2">
        <f>IFERROR(VLOOKUP(C3109,BOTULISMO!$A$3:$C$19,3,FALSE),0)</f>
        <v>0</v>
      </c>
      <c r="M3109" s="2">
        <f>IFERROR(VLOOKUP(C3109,'LEISHMANIOSE VISCERAL'!$A$4:$C$454,3,FALSE),0)</f>
        <v>0</v>
      </c>
      <c r="N3109" s="2">
        <f>IFERROR(VLOOKUP(C3109,'LEISHMANIOSE TEGUMENTAR'!$A$4:$C$1681,3,FALSE),0)</f>
        <v>0</v>
      </c>
      <c r="O3109" s="2">
        <f>IFERROR(VLOOKUP(C3109,'FEBRE AMARELA'!$A$4:$C$38,3,FALSE),0)</f>
        <v>0</v>
      </c>
      <c r="P3109" s="2">
        <f>IFERROR(VLOOKUP(C3109,DENGUE!$A$5:$C$4097,3,FALSE),0)</f>
        <v>197</v>
      </c>
      <c r="Q3109" s="2">
        <f>IFERROR(VLOOKUP(C3109,'HEPATITE VIRAL'!$A$5:$C$3162,3,FALSE),0)</f>
        <v>7</v>
      </c>
      <c r="R3109" s="2">
        <f>IFERROR(VLOOKUP(C3109,'FEBRE MACULOSA'!$A$5:$C$181,3,FALSE),0)</f>
        <v>0</v>
      </c>
      <c r="S3109" s="2">
        <f>IFERROR(VLOOKUP(C3109,LEPTOSPIROSE!$A$5:$C$1176,3,FALSE),0)</f>
        <v>0</v>
      </c>
      <c r="T3109" s="2">
        <f>IFERROR(VLOOKUP(C3109,'DOENÇA DE CHAGAS'!$A$5:$C$100,3,FALSE),0)</f>
        <v>0</v>
      </c>
      <c r="U3109" s="2">
        <f>IFERROR(VLOOKUP(C3109,'PICADAS DE COBRAS'!$A$6:$C$4645,3,FALSE),0)</f>
        <v>240</v>
      </c>
      <c r="V3109">
        <f>IFERROR(VLOOKUP(C3109,'ZIKA VIRUS'!$A$5:$C$2399,3,FALSE),0)</f>
        <v>0</v>
      </c>
      <c r="W3109">
        <f>IFERROR(VLOOKUP(C3109,'FEBRE TIFÓIDE'!$A$5:$C$46,3,FALSE),0)</f>
        <v>0</v>
      </c>
      <c r="X3109">
        <f>IFERROR(VLOOKUP(C3109,HANTAVIROSE!$A$5:$C$153,3,FALSE),0)</f>
        <v>0</v>
      </c>
      <c r="Y3109">
        <f>IFERROR(VLOOKUP(C3109,MENINGITE!$A$5:$C$447,3,FALSE),0)</f>
        <v>0</v>
      </c>
      <c r="Z3109">
        <f>IFERROR(VLOOKUP(C3109,RAIVA!$A$5:$C$16,3,FALSE),0)</f>
        <v>0</v>
      </c>
    </row>
    <row r="3110" spans="1:26" x14ac:dyDescent="0.3">
      <c r="A3110" s="2" t="s">
        <v>1256</v>
      </c>
      <c r="B3110" s="2" t="s">
        <v>1423</v>
      </c>
      <c r="C3110" s="2">
        <v>411600</v>
      </c>
      <c r="D3110" s="2">
        <v>4116000</v>
      </c>
      <c r="E3110" s="2" t="s">
        <v>1256</v>
      </c>
      <c r="F3110" s="2" t="s">
        <v>1423</v>
      </c>
      <c r="G3110" s="2">
        <f>IFERROR(VLOOKUP(D3110,Coordenadas!$A$2:$D$5571,3,FALSE),0)</f>
        <v>-22.965699999999998</v>
      </c>
      <c r="H3110" s="2">
        <f>IFERROR(VLOOKUP(D3110,Coordenadas!$A$2:$D$5571,4,FALSE),0)</f>
        <v>-51.4846</v>
      </c>
      <c r="I3110" s="2" t="s">
        <v>5326</v>
      </c>
      <c r="J3110" s="2">
        <v>1862</v>
      </c>
      <c r="K3110" s="2" t="s">
        <v>5332</v>
      </c>
      <c r="L3110" s="2">
        <f>IFERROR(VLOOKUP(C3110,BOTULISMO!$A$3:$C$19,3,FALSE),0)</f>
        <v>0</v>
      </c>
      <c r="M3110" s="2">
        <f>IFERROR(VLOOKUP(C3110,'LEISHMANIOSE VISCERAL'!$A$4:$C$454,3,FALSE),0)</f>
        <v>0</v>
      </c>
      <c r="N3110" s="2">
        <f>IFERROR(VLOOKUP(C3110,'LEISHMANIOSE TEGUMENTAR'!$A$4:$C$1681,3,FALSE),0)</f>
        <v>0</v>
      </c>
      <c r="O3110" s="2">
        <f>IFERROR(VLOOKUP(C3110,'FEBRE AMARELA'!$A$4:$C$38,3,FALSE),0)</f>
        <v>0</v>
      </c>
      <c r="P3110" s="2">
        <f>IFERROR(VLOOKUP(C3110,DENGUE!$A$5:$C$4097,3,FALSE),0)</f>
        <v>161</v>
      </c>
      <c r="Q3110" s="2">
        <f>IFERROR(VLOOKUP(C3110,'HEPATITE VIRAL'!$A$5:$C$3162,3,FALSE),0)</f>
        <v>0</v>
      </c>
      <c r="R3110" s="2">
        <f>IFERROR(VLOOKUP(C3110,'FEBRE MACULOSA'!$A$5:$C$181,3,FALSE),0)</f>
        <v>0</v>
      </c>
      <c r="S3110" s="2">
        <f>IFERROR(VLOOKUP(C3110,LEPTOSPIROSE!$A$5:$C$1176,3,FALSE),0)</f>
        <v>1</v>
      </c>
      <c r="T3110" s="2">
        <f>IFERROR(VLOOKUP(C3110,'DOENÇA DE CHAGAS'!$A$5:$C$100,3,FALSE),0)</f>
        <v>0</v>
      </c>
      <c r="U3110" s="2">
        <f>IFERROR(VLOOKUP(C3110,'PICADAS DE COBRAS'!$A$6:$C$4645,3,FALSE),0)</f>
        <v>7</v>
      </c>
      <c r="V3110">
        <f>IFERROR(VLOOKUP(C3110,'ZIKA VIRUS'!$A$5:$C$2399,3,FALSE),0)</f>
        <v>0</v>
      </c>
      <c r="W3110">
        <f>IFERROR(VLOOKUP(C3110,'FEBRE TIFÓIDE'!$A$5:$C$46,3,FALSE),0)</f>
        <v>0</v>
      </c>
      <c r="X3110">
        <f>IFERROR(VLOOKUP(C3110,HANTAVIROSE!$A$5:$C$153,3,FALSE),0)</f>
        <v>0</v>
      </c>
      <c r="Y3110">
        <f>IFERROR(VLOOKUP(C3110,MENINGITE!$A$5:$C$447,3,FALSE),0)</f>
        <v>0</v>
      </c>
      <c r="Z3110">
        <f>IFERROR(VLOOKUP(C3110,RAIVA!$A$5:$C$16,3,FALSE),0)</f>
        <v>0</v>
      </c>
    </row>
    <row r="3111" spans="1:26" x14ac:dyDescent="0.3">
      <c r="A3111" s="2" t="s">
        <v>1637</v>
      </c>
      <c r="B3111" s="2" t="s">
        <v>1924</v>
      </c>
      <c r="C3111" s="2">
        <v>353030</v>
      </c>
      <c r="D3111" s="2">
        <v>3530300</v>
      </c>
      <c r="E3111" s="2" t="s">
        <v>1637</v>
      </c>
      <c r="F3111" s="2" t="s">
        <v>1924</v>
      </c>
      <c r="G3111" s="2">
        <f>IFERROR(VLOOKUP(D3111,Coordenadas!$A$2:$D$5571,3,FALSE),0)</f>
        <v>-20.8169</v>
      </c>
      <c r="H3111" s="2">
        <f>IFERROR(VLOOKUP(D3111,Coordenadas!$A$2:$D$5571,4,FALSE),0)</f>
        <v>-49.520600000000002</v>
      </c>
      <c r="I3111" s="2" t="s">
        <v>5325</v>
      </c>
      <c r="J3111" s="2">
        <v>53792</v>
      </c>
      <c r="K3111" s="2" t="s">
        <v>5331</v>
      </c>
      <c r="L3111" s="2">
        <f>IFERROR(VLOOKUP(C3111,BOTULISMO!$A$3:$C$19,3,FALSE),0)</f>
        <v>0</v>
      </c>
      <c r="M3111" s="2">
        <f>IFERROR(VLOOKUP(C3111,'LEISHMANIOSE VISCERAL'!$A$4:$C$454,3,FALSE),0)</f>
        <v>0</v>
      </c>
      <c r="N3111" s="2">
        <f>IFERROR(VLOOKUP(C3111,'LEISHMANIOSE TEGUMENTAR'!$A$4:$C$1681,3,FALSE),0)</f>
        <v>0</v>
      </c>
      <c r="O3111" s="2">
        <f>IFERROR(VLOOKUP(C3111,'FEBRE AMARELA'!$A$4:$C$38,3,FALSE),0)</f>
        <v>0</v>
      </c>
      <c r="P3111" s="2">
        <f>IFERROR(VLOOKUP(C3111,DENGUE!$A$5:$C$4097,3,FALSE),0)</f>
        <v>42</v>
      </c>
      <c r="Q3111" s="2">
        <f>IFERROR(VLOOKUP(C3111,'HEPATITE VIRAL'!$A$5:$C$3162,3,FALSE),0)</f>
        <v>9</v>
      </c>
      <c r="R3111" s="2">
        <f>IFERROR(VLOOKUP(C3111,'FEBRE MACULOSA'!$A$5:$C$181,3,FALSE),0)</f>
        <v>0</v>
      </c>
      <c r="S3111" s="2">
        <f>IFERROR(VLOOKUP(C3111,LEPTOSPIROSE!$A$5:$C$1176,3,FALSE),0)</f>
        <v>0</v>
      </c>
      <c r="T3111" s="2">
        <f>IFERROR(VLOOKUP(C3111,'DOENÇA DE CHAGAS'!$A$5:$C$100,3,FALSE),0)</f>
        <v>0</v>
      </c>
      <c r="U3111" s="2">
        <f>IFERROR(VLOOKUP(C3111,'PICADAS DE COBRAS'!$A$6:$C$4645,3,FALSE),0)</f>
        <v>89</v>
      </c>
      <c r="V3111">
        <f>IFERROR(VLOOKUP(C3111,'ZIKA VIRUS'!$A$5:$C$2399,3,FALSE),0)</f>
        <v>16</v>
      </c>
      <c r="W3111">
        <f>IFERROR(VLOOKUP(C3111,'FEBRE TIFÓIDE'!$A$5:$C$46,3,FALSE),0)</f>
        <v>0</v>
      </c>
      <c r="X3111">
        <f>IFERROR(VLOOKUP(C3111,HANTAVIROSE!$A$5:$C$153,3,FALSE),0)</f>
        <v>0</v>
      </c>
      <c r="Y3111">
        <f>IFERROR(VLOOKUP(C3111,MENINGITE!$A$5:$C$447,3,FALSE),0)</f>
        <v>0</v>
      </c>
      <c r="Z3111">
        <f>IFERROR(VLOOKUP(C3111,RAIVA!$A$5:$C$16,3,FALSE),0)</f>
        <v>0</v>
      </c>
    </row>
    <row r="3112" spans="1:26" x14ac:dyDescent="0.3">
      <c r="A3112" s="2" t="s">
        <v>250</v>
      </c>
      <c r="B3112" s="2" t="s">
        <v>5574</v>
      </c>
      <c r="C3112" s="2">
        <v>510562</v>
      </c>
      <c r="D3112" s="2">
        <v>5105622</v>
      </c>
      <c r="E3112" s="2" t="s">
        <v>250</v>
      </c>
      <c r="F3112" s="2" t="s">
        <v>323</v>
      </c>
      <c r="G3112" s="2">
        <f>IFERROR(VLOOKUP(D3112,Coordenadas!$A$2:$D$5571,3,FALSE),0)</f>
        <v>-15.6759</v>
      </c>
      <c r="H3112" s="2">
        <f>IFERROR(VLOOKUP(D3112,Coordenadas!$A$2:$D$5571,4,FALSE),0)</f>
        <v>-58.095100000000002</v>
      </c>
      <c r="I3112" s="2" t="s">
        <v>5327</v>
      </c>
      <c r="J3112" s="2">
        <v>25299</v>
      </c>
      <c r="K3112" s="2" t="s">
        <v>5330</v>
      </c>
      <c r="L3112" s="2">
        <f>IFERROR(VLOOKUP(C3112,BOTULISMO!$A$3:$C$19,3,FALSE),0)</f>
        <v>0</v>
      </c>
      <c r="M3112" s="2">
        <f>IFERROR(VLOOKUP(C3112,'LEISHMANIOSE VISCERAL'!$A$4:$C$454,3,FALSE),0)</f>
        <v>0</v>
      </c>
      <c r="N3112" s="2">
        <f>IFERROR(VLOOKUP(C3112,'LEISHMANIOSE TEGUMENTAR'!$A$4:$C$1681,3,FALSE),0)</f>
        <v>5</v>
      </c>
      <c r="O3112" s="2">
        <f>IFERROR(VLOOKUP(C3112,'FEBRE AMARELA'!$A$4:$C$38,3,FALSE),0)</f>
        <v>0</v>
      </c>
      <c r="P3112" s="2">
        <f>IFERROR(VLOOKUP(C3112,DENGUE!$A$5:$C$4097,3,FALSE),0)</f>
        <v>127</v>
      </c>
      <c r="Q3112" s="2">
        <f>IFERROR(VLOOKUP(C3112,'HEPATITE VIRAL'!$A$5:$C$3162,3,FALSE),0)</f>
        <v>16</v>
      </c>
      <c r="R3112" s="2">
        <f>IFERROR(VLOOKUP(C3112,'FEBRE MACULOSA'!$A$5:$C$181,3,FALSE),0)</f>
        <v>0</v>
      </c>
      <c r="S3112" s="2">
        <f>IFERROR(VLOOKUP(C3112,LEPTOSPIROSE!$A$5:$C$1176,3,FALSE),0)</f>
        <v>0</v>
      </c>
      <c r="T3112" s="2">
        <f>IFERROR(VLOOKUP(C3112,'DOENÇA DE CHAGAS'!$A$5:$C$100,3,FALSE),0)</f>
        <v>0</v>
      </c>
      <c r="U3112" s="2">
        <f>IFERROR(VLOOKUP(C3112,'PICADAS DE COBRAS'!$A$6:$C$4645,3,FALSE),0)</f>
        <v>2</v>
      </c>
      <c r="V3112">
        <f>IFERROR(VLOOKUP(C3112,'ZIKA VIRUS'!$A$5:$C$2399,3,FALSE),0)</f>
        <v>1</v>
      </c>
      <c r="W3112">
        <f>IFERROR(VLOOKUP(C3112,'FEBRE TIFÓIDE'!$A$5:$C$46,3,FALSE),0)</f>
        <v>0</v>
      </c>
      <c r="X3112">
        <f>IFERROR(VLOOKUP(C3112,HANTAVIROSE!$A$5:$C$153,3,FALSE),0)</f>
        <v>0</v>
      </c>
      <c r="Y3112">
        <f>IFERROR(VLOOKUP(C3112,MENINGITE!$A$5:$C$447,3,FALSE),0)</f>
        <v>0</v>
      </c>
      <c r="Z3112">
        <f>IFERROR(VLOOKUP(C3112,RAIVA!$A$5:$C$16,3,FALSE),0)</f>
        <v>0</v>
      </c>
    </row>
    <row r="3113" spans="1:26" x14ac:dyDescent="0.3">
      <c r="A3113" s="2" t="s">
        <v>1637</v>
      </c>
      <c r="B3113" s="2" t="s">
        <v>1923</v>
      </c>
      <c r="C3113" s="2">
        <v>353040</v>
      </c>
      <c r="D3113" s="2">
        <v>3530409</v>
      </c>
      <c r="E3113" s="2" t="s">
        <v>1637</v>
      </c>
      <c r="F3113" s="2" t="s">
        <v>1923</v>
      </c>
      <c r="G3113" s="2">
        <f>IFERROR(VLOOKUP(D3113,Coordenadas!$A$2:$D$5571,3,FALSE),0)</f>
        <v>-20.617899999999999</v>
      </c>
      <c r="H3113" s="2">
        <f>IFERROR(VLOOKUP(D3113,Coordenadas!$A$2:$D$5571,4,FALSE),0)</f>
        <v>-49.4617</v>
      </c>
      <c r="I3113" s="2" t="s">
        <v>5325</v>
      </c>
      <c r="J3113" s="2">
        <v>4295</v>
      </c>
      <c r="K3113" s="2" t="s">
        <v>5332</v>
      </c>
      <c r="L3113" s="2">
        <f>IFERROR(VLOOKUP(C3113,BOTULISMO!$A$3:$C$19,3,FALSE),0)</f>
        <v>0</v>
      </c>
      <c r="M3113" s="2">
        <f>IFERROR(VLOOKUP(C3113,'LEISHMANIOSE VISCERAL'!$A$4:$C$454,3,FALSE),0)</f>
        <v>0</v>
      </c>
      <c r="N3113" s="2">
        <f>IFERROR(VLOOKUP(C3113,'LEISHMANIOSE TEGUMENTAR'!$A$4:$C$1681,3,FALSE),0)</f>
        <v>0</v>
      </c>
      <c r="O3113" s="2">
        <f>IFERROR(VLOOKUP(C3113,'FEBRE AMARELA'!$A$4:$C$38,3,FALSE),0)</f>
        <v>0</v>
      </c>
      <c r="P3113" s="2">
        <f>IFERROR(VLOOKUP(C3113,DENGUE!$A$5:$C$4097,3,FALSE),0)</f>
        <v>7</v>
      </c>
      <c r="Q3113" s="2">
        <f>IFERROR(VLOOKUP(C3113,'HEPATITE VIRAL'!$A$5:$C$3162,3,FALSE),0)</f>
        <v>0</v>
      </c>
      <c r="R3113" s="2">
        <f>IFERROR(VLOOKUP(C3113,'FEBRE MACULOSA'!$A$5:$C$181,3,FALSE),0)</f>
        <v>0</v>
      </c>
      <c r="S3113" s="2">
        <f>IFERROR(VLOOKUP(C3113,LEPTOSPIROSE!$A$5:$C$1176,3,FALSE),0)</f>
        <v>0</v>
      </c>
      <c r="T3113" s="2">
        <f>IFERROR(VLOOKUP(C3113,'DOENÇA DE CHAGAS'!$A$5:$C$100,3,FALSE),0)</f>
        <v>0</v>
      </c>
      <c r="U3113" s="2">
        <f>IFERROR(VLOOKUP(C3113,'PICADAS DE COBRAS'!$A$6:$C$4645,3,FALSE),0)</f>
        <v>64</v>
      </c>
      <c r="V3113">
        <f>IFERROR(VLOOKUP(C3113,'ZIKA VIRUS'!$A$5:$C$2399,3,FALSE),0)</f>
        <v>1</v>
      </c>
      <c r="W3113">
        <f>IFERROR(VLOOKUP(C3113,'FEBRE TIFÓIDE'!$A$5:$C$46,3,FALSE),0)</f>
        <v>0</v>
      </c>
      <c r="X3113">
        <f>IFERROR(VLOOKUP(C3113,HANTAVIROSE!$A$5:$C$153,3,FALSE),0)</f>
        <v>0</v>
      </c>
      <c r="Y3113">
        <f>IFERROR(VLOOKUP(C3113,MENINGITE!$A$5:$C$447,3,FALSE),0)</f>
        <v>0</v>
      </c>
      <c r="Z3113">
        <f>IFERROR(VLOOKUP(C3113,RAIVA!$A$5:$C$16,3,FALSE),0)</f>
        <v>0</v>
      </c>
    </row>
    <row r="3114" spans="1:26" x14ac:dyDescent="0.3">
      <c r="A3114" s="2" t="s">
        <v>2425</v>
      </c>
      <c r="B3114" s="2" t="s">
        <v>2782</v>
      </c>
      <c r="C3114" s="2">
        <v>314225</v>
      </c>
      <c r="D3114" s="2">
        <v>3142254</v>
      </c>
      <c r="E3114" s="2" t="s">
        <v>2425</v>
      </c>
      <c r="F3114" s="2" t="s">
        <v>2782</v>
      </c>
      <c r="G3114" s="2">
        <f>IFERROR(VLOOKUP(D3114,Coordenadas!$A$2:$D$5571,3,FALSE),0)</f>
        <v>-14.7348</v>
      </c>
      <c r="H3114" s="2">
        <f>IFERROR(VLOOKUP(D3114,Coordenadas!$A$2:$D$5571,4,FALSE),0)</f>
        <v>-44.409199999999998</v>
      </c>
      <c r="I3114" s="2" t="s">
        <v>5325</v>
      </c>
      <c r="J3114" s="2">
        <v>4549</v>
      </c>
      <c r="K3114" s="2" t="s">
        <v>5332</v>
      </c>
      <c r="L3114" s="2">
        <f>IFERROR(VLOOKUP(C3114,BOTULISMO!$A$3:$C$19,3,FALSE),0)</f>
        <v>0</v>
      </c>
      <c r="M3114" s="2">
        <f>IFERROR(VLOOKUP(C3114,'LEISHMANIOSE VISCERAL'!$A$4:$C$454,3,FALSE),0)</f>
        <v>0</v>
      </c>
      <c r="N3114" s="2">
        <f>IFERROR(VLOOKUP(C3114,'LEISHMANIOSE TEGUMENTAR'!$A$4:$C$1681,3,FALSE),0)</f>
        <v>0</v>
      </c>
      <c r="O3114" s="2">
        <f>IFERROR(VLOOKUP(C3114,'FEBRE AMARELA'!$A$4:$C$38,3,FALSE),0)</f>
        <v>0</v>
      </c>
      <c r="P3114" s="2">
        <f>IFERROR(VLOOKUP(C3114,DENGUE!$A$5:$C$4097,3,FALSE),0)</f>
        <v>54</v>
      </c>
      <c r="Q3114" s="2">
        <f>IFERROR(VLOOKUP(C3114,'HEPATITE VIRAL'!$A$5:$C$3162,3,FALSE),0)</f>
        <v>0</v>
      </c>
      <c r="R3114" s="2">
        <f>IFERROR(VLOOKUP(C3114,'FEBRE MACULOSA'!$A$5:$C$181,3,FALSE),0)</f>
        <v>0</v>
      </c>
      <c r="S3114" s="2">
        <f>IFERROR(VLOOKUP(C3114,LEPTOSPIROSE!$A$5:$C$1176,3,FALSE),0)</f>
        <v>0</v>
      </c>
      <c r="T3114" s="2">
        <f>IFERROR(VLOOKUP(C3114,'DOENÇA DE CHAGAS'!$A$5:$C$100,3,FALSE),0)</f>
        <v>0</v>
      </c>
      <c r="U3114" s="2">
        <f>IFERROR(VLOOKUP(C3114,'PICADAS DE COBRAS'!$A$6:$C$4645,3,FALSE),0)</f>
        <v>19</v>
      </c>
      <c r="V3114">
        <f>IFERROR(VLOOKUP(C3114,'ZIKA VIRUS'!$A$5:$C$2399,3,FALSE),0)</f>
        <v>0</v>
      </c>
      <c r="W3114">
        <f>IFERROR(VLOOKUP(C3114,'FEBRE TIFÓIDE'!$A$5:$C$46,3,FALSE),0)</f>
        <v>0</v>
      </c>
      <c r="X3114">
        <f>IFERROR(VLOOKUP(C3114,HANTAVIROSE!$A$5:$C$153,3,FALSE),0)</f>
        <v>0</v>
      </c>
      <c r="Y3114">
        <f>IFERROR(VLOOKUP(C3114,MENINGITE!$A$5:$C$447,3,FALSE),0)</f>
        <v>0</v>
      </c>
      <c r="Z3114">
        <f>IFERROR(VLOOKUP(C3114,RAIVA!$A$5:$C$16,3,FALSE),0)</f>
        <v>0</v>
      </c>
    </row>
    <row r="3115" spans="1:26" x14ac:dyDescent="0.3">
      <c r="A3115" s="2" t="s">
        <v>967</v>
      </c>
      <c r="B3115" s="2" t="s">
        <v>1094</v>
      </c>
      <c r="C3115" s="2">
        <v>421085</v>
      </c>
      <c r="D3115" s="2">
        <v>4210852</v>
      </c>
      <c r="E3115" s="2" t="s">
        <v>967</v>
      </c>
      <c r="F3115" s="2" t="s">
        <v>1094</v>
      </c>
      <c r="G3115" s="2">
        <f>IFERROR(VLOOKUP(D3115,Coordenadas!$A$2:$D$5571,3,FALSE),0)</f>
        <v>-27.196999999999999</v>
      </c>
      <c r="H3115" s="2">
        <f>IFERROR(VLOOKUP(D3115,Coordenadas!$A$2:$D$5571,4,FALSE),0)</f>
        <v>-50.078600000000002</v>
      </c>
      <c r="I3115" s="2" t="s">
        <v>5326</v>
      </c>
      <c r="J3115" s="2">
        <v>2513</v>
      </c>
      <c r="K3115" s="2" t="s">
        <v>5332</v>
      </c>
      <c r="L3115" s="2">
        <f>IFERROR(VLOOKUP(C3115,BOTULISMO!$A$3:$C$19,3,FALSE),0)</f>
        <v>0</v>
      </c>
      <c r="M3115" s="2">
        <f>IFERROR(VLOOKUP(C3115,'LEISHMANIOSE VISCERAL'!$A$4:$C$454,3,FALSE),0)</f>
        <v>0</v>
      </c>
      <c r="N3115" s="2">
        <f>IFERROR(VLOOKUP(C3115,'LEISHMANIOSE TEGUMENTAR'!$A$4:$C$1681,3,FALSE),0)</f>
        <v>0</v>
      </c>
      <c r="O3115" s="2">
        <f>IFERROR(VLOOKUP(C3115,'FEBRE AMARELA'!$A$4:$C$38,3,FALSE),0)</f>
        <v>0</v>
      </c>
      <c r="P3115" s="2">
        <f>IFERROR(VLOOKUP(C3115,DENGUE!$A$5:$C$4097,3,FALSE),0)</f>
        <v>0</v>
      </c>
      <c r="Q3115" s="2">
        <f>IFERROR(VLOOKUP(C3115,'HEPATITE VIRAL'!$A$5:$C$3162,3,FALSE),0)</f>
        <v>1</v>
      </c>
      <c r="R3115" s="2">
        <f>IFERROR(VLOOKUP(C3115,'FEBRE MACULOSA'!$A$5:$C$181,3,FALSE),0)</f>
        <v>0</v>
      </c>
      <c r="S3115" s="2">
        <f>IFERROR(VLOOKUP(C3115,LEPTOSPIROSE!$A$5:$C$1176,3,FALSE),0)</f>
        <v>0</v>
      </c>
      <c r="T3115" s="2">
        <f>IFERROR(VLOOKUP(C3115,'DOENÇA DE CHAGAS'!$A$5:$C$100,3,FALSE),0)</f>
        <v>0</v>
      </c>
      <c r="U3115" s="2">
        <f>IFERROR(VLOOKUP(C3115,'PICADAS DE COBRAS'!$A$6:$C$4645,3,FALSE),0)</f>
        <v>1</v>
      </c>
      <c r="V3115">
        <f>IFERROR(VLOOKUP(C3115,'ZIKA VIRUS'!$A$5:$C$2399,3,FALSE),0)</f>
        <v>0</v>
      </c>
      <c r="W3115">
        <f>IFERROR(VLOOKUP(C3115,'FEBRE TIFÓIDE'!$A$5:$C$46,3,FALSE),0)</f>
        <v>0</v>
      </c>
      <c r="X3115">
        <f>IFERROR(VLOOKUP(C3115,HANTAVIROSE!$A$5:$C$153,3,FALSE),0)</f>
        <v>0</v>
      </c>
      <c r="Y3115">
        <f>IFERROR(VLOOKUP(C3115,MENINGITE!$A$5:$C$447,3,FALSE),0)</f>
        <v>0</v>
      </c>
      <c r="Z3115">
        <f>IFERROR(VLOOKUP(C3115,RAIVA!$A$5:$C$16,3,FALSE),0)</f>
        <v>0</v>
      </c>
    </row>
    <row r="3116" spans="1:26" x14ac:dyDescent="0.3">
      <c r="A3116" s="2" t="s">
        <v>4704</v>
      </c>
      <c r="B3116" s="2" t="s">
        <v>4788</v>
      </c>
      <c r="C3116" s="2">
        <v>210680</v>
      </c>
      <c r="D3116" s="2">
        <v>2106805</v>
      </c>
      <c r="E3116" s="2" t="s">
        <v>4704</v>
      </c>
      <c r="F3116" s="2" t="s">
        <v>4788</v>
      </c>
      <c r="G3116" s="2">
        <f>IFERROR(VLOOKUP(D3116,Coordenadas!$A$2:$D$5571,3,FALSE),0)</f>
        <v>-2.0709399999999998</v>
      </c>
      <c r="H3116" s="2">
        <f>IFERROR(VLOOKUP(D3116,Coordenadas!$A$2:$D$5571,4,FALSE),0)</f>
        <v>-44.778700000000001</v>
      </c>
      <c r="I3116" s="2" t="s">
        <v>5324</v>
      </c>
      <c r="J3116" s="2">
        <v>14218</v>
      </c>
      <c r="K3116" s="2" t="s">
        <v>5332</v>
      </c>
      <c r="L3116" s="2">
        <f>IFERROR(VLOOKUP(C3116,BOTULISMO!$A$3:$C$19,3,FALSE),0)</f>
        <v>0</v>
      </c>
      <c r="M3116" s="2">
        <f>IFERROR(VLOOKUP(C3116,'LEISHMANIOSE VISCERAL'!$A$4:$C$454,3,FALSE),0)</f>
        <v>0</v>
      </c>
      <c r="N3116" s="2">
        <f>IFERROR(VLOOKUP(C3116,'LEISHMANIOSE TEGUMENTAR'!$A$4:$C$1681,3,FALSE),0)</f>
        <v>11</v>
      </c>
      <c r="O3116" s="2">
        <f>IFERROR(VLOOKUP(C3116,'FEBRE AMARELA'!$A$4:$C$38,3,FALSE),0)</f>
        <v>0</v>
      </c>
      <c r="P3116" s="2">
        <f>IFERROR(VLOOKUP(C3116,DENGUE!$A$5:$C$4097,3,FALSE),0)</f>
        <v>0</v>
      </c>
      <c r="Q3116" s="2">
        <f>IFERROR(VLOOKUP(C3116,'HEPATITE VIRAL'!$A$5:$C$3162,3,FALSE),0)</f>
        <v>0</v>
      </c>
      <c r="R3116" s="2">
        <f>IFERROR(VLOOKUP(C3116,'FEBRE MACULOSA'!$A$5:$C$181,3,FALSE),0)</f>
        <v>0</v>
      </c>
      <c r="S3116" s="2">
        <f>IFERROR(VLOOKUP(C3116,LEPTOSPIROSE!$A$5:$C$1176,3,FALSE),0)</f>
        <v>0</v>
      </c>
      <c r="T3116" s="2">
        <f>IFERROR(VLOOKUP(C3116,'DOENÇA DE CHAGAS'!$A$5:$C$100,3,FALSE),0)</f>
        <v>0</v>
      </c>
      <c r="U3116" s="2">
        <f>IFERROR(VLOOKUP(C3116,'PICADAS DE COBRAS'!$A$6:$C$4645,3,FALSE),0)</f>
        <v>15</v>
      </c>
      <c r="V3116">
        <f>IFERROR(VLOOKUP(C3116,'ZIKA VIRUS'!$A$5:$C$2399,3,FALSE),0)</f>
        <v>0</v>
      </c>
      <c r="W3116">
        <f>IFERROR(VLOOKUP(C3116,'FEBRE TIFÓIDE'!$A$5:$C$46,3,FALSE),0)</f>
        <v>0</v>
      </c>
      <c r="X3116">
        <f>IFERROR(VLOOKUP(C3116,HANTAVIROSE!$A$5:$C$153,3,FALSE),0)</f>
        <v>0</v>
      </c>
      <c r="Y3116">
        <f>IFERROR(VLOOKUP(C3116,MENINGITE!$A$5:$C$447,3,FALSE),0)</f>
        <v>0</v>
      </c>
      <c r="Z3116">
        <f>IFERROR(VLOOKUP(C3116,RAIVA!$A$5:$C$16,3,FALSE),0)</f>
        <v>0</v>
      </c>
    </row>
    <row r="3117" spans="1:26" x14ac:dyDescent="0.3">
      <c r="A3117" s="2" t="s">
        <v>1256</v>
      </c>
      <c r="B3117" s="2" t="s">
        <v>1422</v>
      </c>
      <c r="C3117" s="2">
        <v>411605</v>
      </c>
      <c r="D3117" s="2">
        <v>4116059</v>
      </c>
      <c r="E3117" s="2" t="s">
        <v>1256</v>
      </c>
      <c r="F3117" s="2" t="s">
        <v>1422</v>
      </c>
      <c r="G3117" s="2">
        <f>IFERROR(VLOOKUP(D3117,Coordenadas!$A$2:$D$5571,3,FALSE),0)</f>
        <v>-25.091899999999999</v>
      </c>
      <c r="H3117" s="2">
        <f>IFERROR(VLOOKUP(D3117,Coordenadas!$A$2:$D$5571,4,FALSE),0)</f>
        <v>-54.247700000000002</v>
      </c>
      <c r="I3117" s="2" t="s">
        <v>5326</v>
      </c>
      <c r="J3117" s="2">
        <v>10474</v>
      </c>
      <c r="K3117" s="2" t="s">
        <v>5332</v>
      </c>
      <c r="L3117" s="2">
        <f>IFERROR(VLOOKUP(C3117,BOTULISMO!$A$3:$C$19,3,FALSE),0)</f>
        <v>0</v>
      </c>
      <c r="M3117" s="2">
        <f>IFERROR(VLOOKUP(C3117,'LEISHMANIOSE VISCERAL'!$A$4:$C$454,3,FALSE),0)</f>
        <v>0</v>
      </c>
      <c r="N3117" s="2">
        <f>IFERROR(VLOOKUP(C3117,'LEISHMANIOSE TEGUMENTAR'!$A$4:$C$1681,3,FALSE),0)</f>
        <v>0</v>
      </c>
      <c r="O3117" s="2">
        <f>IFERROR(VLOOKUP(C3117,'FEBRE AMARELA'!$A$4:$C$38,3,FALSE),0)</f>
        <v>0</v>
      </c>
      <c r="P3117" s="2">
        <f>IFERROR(VLOOKUP(C3117,DENGUE!$A$5:$C$4097,3,FALSE),0)</f>
        <v>321</v>
      </c>
      <c r="Q3117" s="2">
        <f>IFERROR(VLOOKUP(C3117,'HEPATITE VIRAL'!$A$5:$C$3162,3,FALSE),0)</f>
        <v>13</v>
      </c>
      <c r="R3117" s="2">
        <f>IFERROR(VLOOKUP(C3117,'FEBRE MACULOSA'!$A$5:$C$181,3,FALSE),0)</f>
        <v>0</v>
      </c>
      <c r="S3117" s="2">
        <f>IFERROR(VLOOKUP(C3117,LEPTOSPIROSE!$A$5:$C$1176,3,FALSE),0)</f>
        <v>0</v>
      </c>
      <c r="T3117" s="2">
        <f>IFERROR(VLOOKUP(C3117,'DOENÇA DE CHAGAS'!$A$5:$C$100,3,FALSE),0)</f>
        <v>0</v>
      </c>
      <c r="U3117" s="2">
        <f>IFERROR(VLOOKUP(C3117,'PICADAS DE COBRAS'!$A$6:$C$4645,3,FALSE),0)</f>
        <v>7</v>
      </c>
      <c r="V3117">
        <f>IFERROR(VLOOKUP(C3117,'ZIKA VIRUS'!$A$5:$C$2399,3,FALSE),0)</f>
        <v>1</v>
      </c>
      <c r="W3117">
        <f>IFERROR(VLOOKUP(C3117,'FEBRE TIFÓIDE'!$A$5:$C$46,3,FALSE),0)</f>
        <v>0</v>
      </c>
      <c r="X3117">
        <f>IFERROR(VLOOKUP(C3117,HANTAVIROSE!$A$5:$C$153,3,FALSE),0)</f>
        <v>0</v>
      </c>
      <c r="Y3117">
        <f>IFERROR(VLOOKUP(C3117,MENINGITE!$A$5:$C$447,3,FALSE),0)</f>
        <v>0</v>
      </c>
      <c r="Z3117">
        <f>IFERROR(VLOOKUP(C3117,RAIVA!$A$5:$C$16,3,FALSE),0)</f>
        <v>0</v>
      </c>
    </row>
    <row r="3118" spans="1:26" x14ac:dyDescent="0.3">
      <c r="A3118" s="2" t="s">
        <v>4319</v>
      </c>
      <c r="B3118" s="2" t="s">
        <v>4383</v>
      </c>
      <c r="C3118" s="2">
        <v>230840</v>
      </c>
      <c r="D3118" s="2">
        <v>2308401</v>
      </c>
      <c r="E3118" s="2" t="s">
        <v>4319</v>
      </c>
      <c r="F3118" s="2" t="s">
        <v>4383</v>
      </c>
      <c r="G3118" s="2">
        <f>IFERROR(VLOOKUP(D3118,Coordenadas!$A$2:$D$5571,3,FALSE),0)</f>
        <v>-7.23522</v>
      </c>
      <c r="H3118" s="2">
        <f>IFERROR(VLOOKUP(D3118,Coordenadas!$A$2:$D$5571,4,FALSE),0)</f>
        <v>-39.143000000000001</v>
      </c>
      <c r="I3118" s="2" t="s">
        <v>5324</v>
      </c>
      <c r="J3118" s="2">
        <v>34274</v>
      </c>
      <c r="K3118" s="2" t="s">
        <v>5330</v>
      </c>
      <c r="L3118" s="2">
        <f>IFERROR(VLOOKUP(C3118,BOTULISMO!$A$3:$C$19,3,FALSE),0)</f>
        <v>0</v>
      </c>
      <c r="M3118" s="2">
        <f>IFERROR(VLOOKUP(C3118,'LEISHMANIOSE VISCERAL'!$A$4:$C$454,3,FALSE),0)</f>
        <v>0</v>
      </c>
      <c r="N3118" s="2">
        <f>IFERROR(VLOOKUP(C3118,'LEISHMANIOSE TEGUMENTAR'!$A$4:$C$1681,3,FALSE),0)</f>
        <v>8</v>
      </c>
      <c r="O3118" s="2">
        <f>IFERROR(VLOOKUP(C3118,'FEBRE AMARELA'!$A$4:$C$38,3,FALSE),0)</f>
        <v>0</v>
      </c>
      <c r="P3118" s="2">
        <f>IFERROR(VLOOKUP(C3118,DENGUE!$A$5:$C$4097,3,FALSE),0)</f>
        <v>58</v>
      </c>
      <c r="Q3118" s="2">
        <f>IFERROR(VLOOKUP(C3118,'HEPATITE VIRAL'!$A$5:$C$3162,3,FALSE),0)</f>
        <v>2</v>
      </c>
      <c r="R3118" s="2">
        <f>IFERROR(VLOOKUP(C3118,'FEBRE MACULOSA'!$A$5:$C$181,3,FALSE),0)</f>
        <v>0</v>
      </c>
      <c r="S3118" s="2">
        <f>IFERROR(VLOOKUP(C3118,LEPTOSPIROSE!$A$5:$C$1176,3,FALSE),0)</f>
        <v>0</v>
      </c>
      <c r="T3118" s="2">
        <f>IFERROR(VLOOKUP(C3118,'DOENÇA DE CHAGAS'!$A$5:$C$100,3,FALSE),0)</f>
        <v>0</v>
      </c>
      <c r="U3118" s="2">
        <f>IFERROR(VLOOKUP(C3118,'PICADAS DE COBRAS'!$A$6:$C$4645,3,FALSE),0)</f>
        <v>1</v>
      </c>
      <c r="V3118">
        <f>IFERROR(VLOOKUP(C3118,'ZIKA VIRUS'!$A$5:$C$2399,3,FALSE),0)</f>
        <v>4</v>
      </c>
      <c r="W3118">
        <f>IFERROR(VLOOKUP(C3118,'FEBRE TIFÓIDE'!$A$5:$C$46,3,FALSE),0)</f>
        <v>0</v>
      </c>
      <c r="X3118">
        <f>IFERROR(VLOOKUP(C3118,HANTAVIROSE!$A$5:$C$153,3,FALSE),0)</f>
        <v>0</v>
      </c>
      <c r="Y3118">
        <f>IFERROR(VLOOKUP(C3118,MENINGITE!$A$5:$C$447,3,FALSE),0)</f>
        <v>0</v>
      </c>
      <c r="Z3118">
        <f>IFERROR(VLOOKUP(C3118,RAIVA!$A$5:$C$16,3,FALSE),0)</f>
        <v>0</v>
      </c>
    </row>
    <row r="3119" spans="1:26" x14ac:dyDescent="0.3">
      <c r="A3119" s="2" t="s">
        <v>5044</v>
      </c>
      <c r="B3119" s="2" t="s">
        <v>5109</v>
      </c>
      <c r="C3119" s="2">
        <v>150460</v>
      </c>
      <c r="D3119" s="2">
        <v>1504604</v>
      </c>
      <c r="E3119" s="2" t="s">
        <v>5044</v>
      </c>
      <c r="F3119" s="2" t="s">
        <v>5109</v>
      </c>
      <c r="G3119" s="2">
        <f>IFERROR(VLOOKUP(D3119,Coordenadas!$A$2:$D$5571,3,FALSE),0)</f>
        <v>-2.5831</v>
      </c>
      <c r="H3119" s="2">
        <f>IFERROR(VLOOKUP(D3119,Coordenadas!$A$2:$D$5571,4,FALSE),0)</f>
        <v>-49.504199999999997</v>
      </c>
      <c r="I3119" s="2" t="s">
        <v>5323</v>
      </c>
      <c r="J3119" s="2">
        <v>26731</v>
      </c>
      <c r="K3119" s="2" t="s">
        <v>5330</v>
      </c>
      <c r="L3119" s="2">
        <f>IFERROR(VLOOKUP(C3119,BOTULISMO!$A$3:$C$19,3,FALSE),0)</f>
        <v>0</v>
      </c>
      <c r="M3119" s="2">
        <f>IFERROR(VLOOKUP(C3119,'LEISHMANIOSE VISCERAL'!$A$4:$C$454,3,FALSE),0)</f>
        <v>2</v>
      </c>
      <c r="N3119" s="2">
        <f>IFERROR(VLOOKUP(C3119,'LEISHMANIOSE TEGUMENTAR'!$A$4:$C$1681,3,FALSE),0)</f>
        <v>1</v>
      </c>
      <c r="O3119" s="2">
        <f>IFERROR(VLOOKUP(C3119,'FEBRE AMARELA'!$A$4:$C$38,3,FALSE),0)</f>
        <v>0</v>
      </c>
      <c r="P3119" s="2">
        <f>IFERROR(VLOOKUP(C3119,DENGUE!$A$5:$C$4097,3,FALSE),0)</f>
        <v>23</v>
      </c>
      <c r="Q3119" s="2">
        <f>IFERROR(VLOOKUP(C3119,'HEPATITE VIRAL'!$A$5:$C$3162,3,FALSE),0)</f>
        <v>0</v>
      </c>
      <c r="R3119" s="2">
        <f>IFERROR(VLOOKUP(C3119,'FEBRE MACULOSA'!$A$5:$C$181,3,FALSE),0)</f>
        <v>0</v>
      </c>
      <c r="S3119" s="2">
        <f>IFERROR(VLOOKUP(C3119,LEPTOSPIROSE!$A$5:$C$1176,3,FALSE),0)</f>
        <v>0</v>
      </c>
      <c r="T3119" s="2">
        <f>IFERROR(VLOOKUP(C3119,'DOENÇA DE CHAGAS'!$A$5:$C$100,3,FALSE),0)</f>
        <v>2</v>
      </c>
      <c r="U3119" s="2">
        <f>IFERROR(VLOOKUP(C3119,'PICADAS DE COBRAS'!$A$6:$C$4645,3,FALSE),0)</f>
        <v>59</v>
      </c>
      <c r="V3119">
        <f>IFERROR(VLOOKUP(C3119,'ZIKA VIRUS'!$A$5:$C$2399,3,FALSE),0)</f>
        <v>27</v>
      </c>
      <c r="W3119">
        <f>IFERROR(VLOOKUP(C3119,'FEBRE TIFÓIDE'!$A$5:$C$46,3,FALSE),0)</f>
        <v>0</v>
      </c>
      <c r="X3119">
        <f>IFERROR(VLOOKUP(C3119,HANTAVIROSE!$A$5:$C$153,3,FALSE),0)</f>
        <v>0</v>
      </c>
      <c r="Y3119">
        <f>IFERROR(VLOOKUP(C3119,MENINGITE!$A$5:$C$447,3,FALSE),0)</f>
        <v>0</v>
      </c>
      <c r="Z3119">
        <f>IFERROR(VLOOKUP(C3119,RAIVA!$A$5:$C$16,3,FALSE),0)</f>
        <v>0</v>
      </c>
    </row>
    <row r="3120" spans="1:26" x14ac:dyDescent="0.3">
      <c r="A3120" s="2" t="s">
        <v>1637</v>
      </c>
      <c r="B3120" s="2" t="s">
        <v>1922</v>
      </c>
      <c r="C3120" s="2">
        <v>353050</v>
      </c>
      <c r="D3120" s="2">
        <v>3530508</v>
      </c>
      <c r="E3120" s="2" t="s">
        <v>1637</v>
      </c>
      <c r="F3120" s="2" t="s">
        <v>1922</v>
      </c>
      <c r="G3120" s="2">
        <f>IFERROR(VLOOKUP(D3120,Coordenadas!$A$2:$D$5571,3,FALSE),0)</f>
        <v>-21.464700000000001</v>
      </c>
      <c r="H3120" s="2">
        <f>IFERROR(VLOOKUP(D3120,Coordenadas!$A$2:$D$5571,4,FALSE),0)</f>
        <v>-47.002400000000002</v>
      </c>
      <c r="I3120" s="2" t="s">
        <v>5325</v>
      </c>
      <c r="J3120" s="2">
        <v>66290</v>
      </c>
      <c r="K3120" s="2" t="s">
        <v>5331</v>
      </c>
      <c r="L3120" s="2">
        <f>IFERROR(VLOOKUP(C3120,BOTULISMO!$A$3:$C$19,3,FALSE),0)</f>
        <v>0</v>
      </c>
      <c r="M3120" s="2">
        <f>IFERROR(VLOOKUP(C3120,'LEISHMANIOSE VISCERAL'!$A$4:$C$454,3,FALSE),0)</f>
        <v>0</v>
      </c>
      <c r="N3120" s="2">
        <f>IFERROR(VLOOKUP(C3120,'LEISHMANIOSE TEGUMENTAR'!$A$4:$C$1681,3,FALSE),0)</f>
        <v>0</v>
      </c>
      <c r="O3120" s="2">
        <f>IFERROR(VLOOKUP(C3120,'FEBRE AMARELA'!$A$4:$C$38,3,FALSE),0)</f>
        <v>0</v>
      </c>
      <c r="P3120" s="2">
        <f>IFERROR(VLOOKUP(C3120,DENGUE!$A$5:$C$4097,3,FALSE),0)</f>
        <v>2633</v>
      </c>
      <c r="Q3120" s="2">
        <f>IFERROR(VLOOKUP(C3120,'HEPATITE VIRAL'!$A$5:$C$3162,3,FALSE),0)</f>
        <v>51</v>
      </c>
      <c r="R3120" s="2">
        <f>IFERROR(VLOOKUP(C3120,'FEBRE MACULOSA'!$A$5:$C$181,3,FALSE),0)</f>
        <v>0</v>
      </c>
      <c r="S3120" s="2">
        <f>IFERROR(VLOOKUP(C3120,LEPTOSPIROSE!$A$5:$C$1176,3,FALSE),0)</f>
        <v>1</v>
      </c>
      <c r="T3120" s="2">
        <f>IFERROR(VLOOKUP(C3120,'DOENÇA DE CHAGAS'!$A$5:$C$100,3,FALSE),0)</f>
        <v>0</v>
      </c>
      <c r="U3120" s="2">
        <f>IFERROR(VLOOKUP(C3120,'PICADAS DE COBRAS'!$A$6:$C$4645,3,FALSE),0)</f>
        <v>195</v>
      </c>
      <c r="V3120">
        <f>IFERROR(VLOOKUP(C3120,'ZIKA VIRUS'!$A$5:$C$2399,3,FALSE),0)</f>
        <v>44</v>
      </c>
      <c r="W3120">
        <f>IFERROR(VLOOKUP(C3120,'FEBRE TIFÓIDE'!$A$5:$C$46,3,FALSE),0)</f>
        <v>0</v>
      </c>
      <c r="X3120">
        <f>IFERROR(VLOOKUP(C3120,HANTAVIROSE!$A$5:$C$153,3,FALSE),0)</f>
        <v>0</v>
      </c>
      <c r="Y3120">
        <f>IFERROR(VLOOKUP(C3120,MENINGITE!$A$5:$C$447,3,FALSE),0)</f>
        <v>2</v>
      </c>
      <c r="Z3120">
        <f>IFERROR(VLOOKUP(C3120,RAIVA!$A$5:$C$16,3,FALSE),0)</f>
        <v>0</v>
      </c>
    </row>
    <row r="3121" spans="1:26" x14ac:dyDescent="0.3">
      <c r="A3121" s="2" t="s">
        <v>967</v>
      </c>
      <c r="B3121" s="2" t="s">
        <v>1093</v>
      </c>
      <c r="C3121" s="2">
        <v>421090</v>
      </c>
      <c r="D3121" s="2">
        <v>4210902</v>
      </c>
      <c r="E3121" s="2" t="s">
        <v>967</v>
      </c>
      <c r="F3121" s="2" t="s">
        <v>1093</v>
      </c>
      <c r="G3121" s="2">
        <f>IFERROR(VLOOKUP(D3121,Coordenadas!$A$2:$D$5571,3,FALSE),0)</f>
        <v>-26.7729</v>
      </c>
      <c r="H3121" s="2">
        <f>IFERROR(VLOOKUP(D3121,Coordenadas!$A$2:$D$5571,4,FALSE),0)</f>
        <v>-53.04</v>
      </c>
      <c r="I3121" s="2" t="s">
        <v>5326</v>
      </c>
      <c r="J3121" s="2">
        <v>4045</v>
      </c>
      <c r="K3121" s="2" t="s">
        <v>5332</v>
      </c>
      <c r="L3121" s="2">
        <f>IFERROR(VLOOKUP(C3121,BOTULISMO!$A$3:$C$19,3,FALSE),0)</f>
        <v>0</v>
      </c>
      <c r="M3121" s="2">
        <f>IFERROR(VLOOKUP(C3121,'LEISHMANIOSE VISCERAL'!$A$4:$C$454,3,FALSE),0)</f>
        <v>0</v>
      </c>
      <c r="N3121" s="2">
        <f>IFERROR(VLOOKUP(C3121,'LEISHMANIOSE TEGUMENTAR'!$A$4:$C$1681,3,FALSE),0)</f>
        <v>0</v>
      </c>
      <c r="O3121" s="2">
        <f>IFERROR(VLOOKUP(C3121,'FEBRE AMARELA'!$A$4:$C$38,3,FALSE),0)</f>
        <v>0</v>
      </c>
      <c r="P3121" s="2">
        <f>IFERROR(VLOOKUP(C3121,DENGUE!$A$5:$C$4097,3,FALSE),0)</f>
        <v>0</v>
      </c>
      <c r="Q3121" s="2">
        <f>IFERROR(VLOOKUP(C3121,'HEPATITE VIRAL'!$A$5:$C$3162,3,FALSE),0)</f>
        <v>16</v>
      </c>
      <c r="R3121" s="2">
        <f>IFERROR(VLOOKUP(C3121,'FEBRE MACULOSA'!$A$5:$C$181,3,FALSE),0)</f>
        <v>0</v>
      </c>
      <c r="S3121" s="2">
        <f>IFERROR(VLOOKUP(C3121,LEPTOSPIROSE!$A$5:$C$1176,3,FALSE),0)</f>
        <v>0</v>
      </c>
      <c r="T3121" s="2">
        <f>IFERROR(VLOOKUP(C3121,'DOENÇA DE CHAGAS'!$A$5:$C$100,3,FALSE),0)</f>
        <v>0</v>
      </c>
      <c r="U3121" s="2">
        <f>IFERROR(VLOOKUP(C3121,'PICADAS DE COBRAS'!$A$6:$C$4645,3,FALSE),0)</f>
        <v>28</v>
      </c>
      <c r="V3121">
        <f>IFERROR(VLOOKUP(C3121,'ZIKA VIRUS'!$A$5:$C$2399,3,FALSE),0)</f>
        <v>0</v>
      </c>
      <c r="W3121">
        <f>IFERROR(VLOOKUP(C3121,'FEBRE TIFÓIDE'!$A$5:$C$46,3,FALSE),0)</f>
        <v>0</v>
      </c>
      <c r="X3121">
        <f>IFERROR(VLOOKUP(C3121,HANTAVIROSE!$A$5:$C$153,3,FALSE),0)</f>
        <v>0</v>
      </c>
      <c r="Y3121">
        <f>IFERROR(VLOOKUP(C3121,MENINGITE!$A$5:$C$447,3,FALSE),0)</f>
        <v>0</v>
      </c>
      <c r="Z3121">
        <f>IFERROR(VLOOKUP(C3121,RAIVA!$A$5:$C$16,3,FALSE),0)</f>
        <v>0</v>
      </c>
    </row>
    <row r="3122" spans="1:26" x14ac:dyDescent="0.3">
      <c r="A3122" s="2" t="s">
        <v>2425</v>
      </c>
      <c r="B3122" s="2" t="s">
        <v>2781</v>
      </c>
      <c r="C3122" s="2">
        <v>314230</v>
      </c>
      <c r="D3122" s="2">
        <v>3142304</v>
      </c>
      <c r="E3122" s="2" t="s">
        <v>2425</v>
      </c>
      <c r="F3122" s="2" t="s">
        <v>2781</v>
      </c>
      <c r="G3122" s="2">
        <f>IFERROR(VLOOKUP(D3122,Coordenadas!$A$2:$D$5571,3,FALSE),0)</f>
        <v>-20.3399</v>
      </c>
      <c r="H3122" s="2">
        <f>IFERROR(VLOOKUP(D3122,Coordenadas!$A$2:$D$5571,4,FALSE),0)</f>
        <v>-44.050899999999999</v>
      </c>
      <c r="I3122" s="2" t="s">
        <v>5325</v>
      </c>
      <c r="J3122" s="2">
        <v>4689</v>
      </c>
      <c r="K3122" s="2" t="s">
        <v>5332</v>
      </c>
      <c r="L3122" s="2">
        <f>IFERROR(VLOOKUP(C3122,BOTULISMO!$A$3:$C$19,3,FALSE),0)</f>
        <v>0</v>
      </c>
      <c r="M3122" s="2">
        <f>IFERROR(VLOOKUP(C3122,'LEISHMANIOSE VISCERAL'!$A$4:$C$454,3,FALSE),0)</f>
        <v>1</v>
      </c>
      <c r="N3122" s="2">
        <f>IFERROR(VLOOKUP(C3122,'LEISHMANIOSE TEGUMENTAR'!$A$4:$C$1681,3,FALSE),0)</f>
        <v>0</v>
      </c>
      <c r="O3122" s="2">
        <f>IFERROR(VLOOKUP(C3122,'FEBRE AMARELA'!$A$4:$C$38,3,FALSE),0)</f>
        <v>0</v>
      </c>
      <c r="P3122" s="2">
        <f>IFERROR(VLOOKUP(C3122,DENGUE!$A$5:$C$4097,3,FALSE),0)</f>
        <v>0</v>
      </c>
      <c r="Q3122" s="2">
        <f>IFERROR(VLOOKUP(C3122,'HEPATITE VIRAL'!$A$5:$C$3162,3,FALSE),0)</f>
        <v>2</v>
      </c>
      <c r="R3122" s="2">
        <f>IFERROR(VLOOKUP(C3122,'FEBRE MACULOSA'!$A$5:$C$181,3,FALSE),0)</f>
        <v>0</v>
      </c>
      <c r="S3122" s="2">
        <f>IFERROR(VLOOKUP(C3122,LEPTOSPIROSE!$A$5:$C$1176,3,FALSE),0)</f>
        <v>0</v>
      </c>
      <c r="T3122" s="2">
        <f>IFERROR(VLOOKUP(C3122,'DOENÇA DE CHAGAS'!$A$5:$C$100,3,FALSE),0)</f>
        <v>0</v>
      </c>
      <c r="U3122" s="2">
        <f>IFERROR(VLOOKUP(C3122,'PICADAS DE COBRAS'!$A$6:$C$4645,3,FALSE),0)</f>
        <v>13</v>
      </c>
      <c r="V3122">
        <f>IFERROR(VLOOKUP(C3122,'ZIKA VIRUS'!$A$5:$C$2399,3,FALSE),0)</f>
        <v>0</v>
      </c>
      <c r="W3122">
        <f>IFERROR(VLOOKUP(C3122,'FEBRE TIFÓIDE'!$A$5:$C$46,3,FALSE),0)</f>
        <v>0</v>
      </c>
      <c r="X3122">
        <f>IFERROR(VLOOKUP(C3122,HANTAVIROSE!$A$5:$C$153,3,FALSE),0)</f>
        <v>0</v>
      </c>
      <c r="Y3122">
        <f>IFERROR(VLOOKUP(C3122,MENINGITE!$A$5:$C$447,3,FALSE),0)</f>
        <v>0</v>
      </c>
      <c r="Z3122">
        <f>IFERROR(VLOOKUP(C3122,RAIVA!$A$5:$C$16,3,FALSE),0)</f>
        <v>0</v>
      </c>
    </row>
    <row r="3123" spans="1:26" x14ac:dyDescent="0.3">
      <c r="A3123" s="2" t="s">
        <v>2425</v>
      </c>
      <c r="B3123" s="2" t="s">
        <v>2780</v>
      </c>
      <c r="C3123" s="2">
        <v>314240</v>
      </c>
      <c r="D3123" s="2">
        <v>3142403</v>
      </c>
      <c r="E3123" s="2" t="s">
        <v>2425</v>
      </c>
      <c r="F3123" s="2" t="s">
        <v>2780</v>
      </c>
      <c r="G3123" s="2">
        <f>IFERROR(VLOOKUP(D3123,Coordenadas!$A$2:$D$5571,3,FALSE),0)</f>
        <v>-19.838699999999999</v>
      </c>
      <c r="H3123" s="2">
        <f>IFERROR(VLOOKUP(D3123,Coordenadas!$A$2:$D$5571,4,FALSE),0)</f>
        <v>-45.412700000000001</v>
      </c>
      <c r="I3123" s="2" t="s">
        <v>5325</v>
      </c>
      <c r="J3123" s="2">
        <v>7028</v>
      </c>
      <c r="K3123" s="2" t="s">
        <v>5332</v>
      </c>
      <c r="L3123" s="2">
        <f>IFERROR(VLOOKUP(C3123,BOTULISMO!$A$3:$C$19,3,FALSE),0)</f>
        <v>0</v>
      </c>
      <c r="M3123" s="2">
        <f>IFERROR(VLOOKUP(C3123,'LEISHMANIOSE VISCERAL'!$A$4:$C$454,3,FALSE),0)</f>
        <v>0</v>
      </c>
      <c r="N3123" s="2">
        <f>IFERROR(VLOOKUP(C3123,'LEISHMANIOSE TEGUMENTAR'!$A$4:$C$1681,3,FALSE),0)</f>
        <v>0</v>
      </c>
      <c r="O3123" s="2">
        <f>IFERROR(VLOOKUP(C3123,'FEBRE AMARELA'!$A$4:$C$38,3,FALSE),0)</f>
        <v>0</v>
      </c>
      <c r="P3123" s="2">
        <f>IFERROR(VLOOKUP(C3123,DENGUE!$A$5:$C$4097,3,FALSE),0)</f>
        <v>1</v>
      </c>
      <c r="Q3123" s="2">
        <f>IFERROR(VLOOKUP(C3123,'HEPATITE VIRAL'!$A$5:$C$3162,3,FALSE),0)</f>
        <v>0</v>
      </c>
      <c r="R3123" s="2">
        <f>IFERROR(VLOOKUP(C3123,'FEBRE MACULOSA'!$A$5:$C$181,3,FALSE),0)</f>
        <v>0</v>
      </c>
      <c r="S3123" s="2">
        <f>IFERROR(VLOOKUP(C3123,LEPTOSPIROSE!$A$5:$C$1176,3,FALSE),0)</f>
        <v>0</v>
      </c>
      <c r="T3123" s="2">
        <f>IFERROR(VLOOKUP(C3123,'DOENÇA DE CHAGAS'!$A$5:$C$100,3,FALSE),0)</f>
        <v>0</v>
      </c>
      <c r="U3123" s="2">
        <f>IFERROR(VLOOKUP(C3123,'PICADAS DE COBRAS'!$A$6:$C$4645,3,FALSE),0)</f>
        <v>64</v>
      </c>
      <c r="V3123">
        <f>IFERROR(VLOOKUP(C3123,'ZIKA VIRUS'!$A$5:$C$2399,3,FALSE),0)</f>
        <v>0</v>
      </c>
      <c r="W3123">
        <f>IFERROR(VLOOKUP(C3123,'FEBRE TIFÓIDE'!$A$5:$C$46,3,FALSE),0)</f>
        <v>0</v>
      </c>
      <c r="X3123">
        <f>IFERROR(VLOOKUP(C3123,HANTAVIROSE!$A$5:$C$153,3,FALSE),0)</f>
        <v>0</v>
      </c>
      <c r="Y3123">
        <f>IFERROR(VLOOKUP(C3123,MENINGITE!$A$5:$C$447,3,FALSE),0)</f>
        <v>0</v>
      </c>
      <c r="Z3123">
        <f>IFERROR(VLOOKUP(C3123,RAIVA!$A$5:$C$16,3,FALSE),0)</f>
        <v>0</v>
      </c>
    </row>
    <row r="3124" spans="1:26" x14ac:dyDescent="0.3">
      <c r="A3124" s="2" t="s">
        <v>3988</v>
      </c>
      <c r="B3124" s="2" t="s">
        <v>4072</v>
      </c>
      <c r="C3124" s="2">
        <v>250940</v>
      </c>
      <c r="D3124" s="2">
        <v>2509404</v>
      </c>
      <c r="E3124" s="2" t="s">
        <v>3988</v>
      </c>
      <c r="F3124" s="2" t="s">
        <v>4072</v>
      </c>
      <c r="G3124" s="2">
        <f>IFERROR(VLOOKUP(D3124,Coordenadas!$A$2:$D$5571,3,FALSE),0)</f>
        <v>-7.2851699999999999</v>
      </c>
      <c r="H3124" s="2">
        <f>IFERROR(VLOOKUP(D3124,Coordenadas!$A$2:$D$5571,4,FALSE),0)</f>
        <v>-35.483199999999997</v>
      </c>
      <c r="I3124" s="2" t="s">
        <v>5324</v>
      </c>
      <c r="J3124" s="2">
        <v>12491</v>
      </c>
      <c r="K3124" s="2" t="s">
        <v>5332</v>
      </c>
      <c r="L3124" s="2">
        <f>IFERROR(VLOOKUP(C3124,BOTULISMO!$A$3:$C$19,3,FALSE),0)</f>
        <v>0</v>
      </c>
      <c r="M3124" s="2">
        <f>IFERROR(VLOOKUP(C3124,'LEISHMANIOSE VISCERAL'!$A$4:$C$454,3,FALSE),0)</f>
        <v>0</v>
      </c>
      <c r="N3124" s="2">
        <f>IFERROR(VLOOKUP(C3124,'LEISHMANIOSE TEGUMENTAR'!$A$4:$C$1681,3,FALSE),0)</f>
        <v>0</v>
      </c>
      <c r="O3124" s="2">
        <f>IFERROR(VLOOKUP(C3124,'FEBRE AMARELA'!$A$4:$C$38,3,FALSE),0)</f>
        <v>0</v>
      </c>
      <c r="P3124" s="2">
        <f>IFERROR(VLOOKUP(C3124,DENGUE!$A$5:$C$4097,3,FALSE),0)</f>
        <v>7</v>
      </c>
      <c r="Q3124" s="2">
        <f>IFERROR(VLOOKUP(C3124,'HEPATITE VIRAL'!$A$5:$C$3162,3,FALSE),0)</f>
        <v>0</v>
      </c>
      <c r="R3124" s="2">
        <f>IFERROR(VLOOKUP(C3124,'FEBRE MACULOSA'!$A$5:$C$181,3,FALSE),0)</f>
        <v>0</v>
      </c>
      <c r="S3124" s="2">
        <f>IFERROR(VLOOKUP(C3124,LEPTOSPIROSE!$A$5:$C$1176,3,FALSE),0)</f>
        <v>0</v>
      </c>
      <c r="T3124" s="2">
        <f>IFERROR(VLOOKUP(C3124,'DOENÇA DE CHAGAS'!$A$5:$C$100,3,FALSE),0)</f>
        <v>0</v>
      </c>
      <c r="U3124" s="2">
        <f>IFERROR(VLOOKUP(C3124,'PICADAS DE COBRAS'!$A$6:$C$4645,3,FALSE),0)</f>
        <v>0</v>
      </c>
      <c r="V3124">
        <f>IFERROR(VLOOKUP(C3124,'ZIKA VIRUS'!$A$5:$C$2399,3,FALSE),0)</f>
        <v>1</v>
      </c>
      <c r="W3124">
        <f>IFERROR(VLOOKUP(C3124,'FEBRE TIFÓIDE'!$A$5:$C$46,3,FALSE),0)</f>
        <v>0</v>
      </c>
      <c r="X3124">
        <f>IFERROR(VLOOKUP(C3124,HANTAVIROSE!$A$5:$C$153,3,FALSE),0)</f>
        <v>0</v>
      </c>
      <c r="Y3124">
        <f>IFERROR(VLOOKUP(C3124,MENINGITE!$A$5:$C$447,3,FALSE),0)</f>
        <v>0</v>
      </c>
      <c r="Z3124">
        <f>IFERROR(VLOOKUP(C3124,RAIVA!$A$5:$C$16,3,FALSE),0)</f>
        <v>0</v>
      </c>
    </row>
    <row r="3125" spans="1:26" x14ac:dyDescent="0.3">
      <c r="A3125" s="2" t="s">
        <v>1637</v>
      </c>
      <c r="B3125" s="2" t="s">
        <v>1920</v>
      </c>
      <c r="C3125" s="2">
        <v>353070</v>
      </c>
      <c r="D3125" s="2">
        <v>3530706</v>
      </c>
      <c r="E3125" s="2" t="s">
        <v>1637</v>
      </c>
      <c r="F3125" s="2" t="s">
        <v>1920</v>
      </c>
      <c r="G3125" s="2">
        <f>IFERROR(VLOOKUP(D3125,Coordenadas!$A$2:$D$5571,3,FALSE),0)</f>
        <v>-22.3675</v>
      </c>
      <c r="H3125" s="2">
        <f>IFERROR(VLOOKUP(D3125,Coordenadas!$A$2:$D$5571,4,FALSE),0)</f>
        <v>-46.942799999999998</v>
      </c>
      <c r="I3125" s="2" t="s">
        <v>5325</v>
      </c>
      <c r="J3125" s="2">
        <v>137245</v>
      </c>
      <c r="K3125" s="2" t="s">
        <v>5333</v>
      </c>
      <c r="L3125" s="2">
        <f>IFERROR(VLOOKUP(C3125,BOTULISMO!$A$3:$C$19,3,FALSE),0)</f>
        <v>0</v>
      </c>
      <c r="M3125" s="2">
        <f>IFERROR(VLOOKUP(C3125,'LEISHMANIOSE VISCERAL'!$A$4:$C$454,3,FALSE),0)</f>
        <v>0</v>
      </c>
      <c r="N3125" s="2">
        <f>IFERROR(VLOOKUP(C3125,'LEISHMANIOSE TEGUMENTAR'!$A$4:$C$1681,3,FALSE),0)</f>
        <v>1</v>
      </c>
      <c r="O3125" s="2">
        <f>IFERROR(VLOOKUP(C3125,'FEBRE AMARELA'!$A$4:$C$38,3,FALSE),0)</f>
        <v>0</v>
      </c>
      <c r="P3125" s="2">
        <f>IFERROR(VLOOKUP(C3125,DENGUE!$A$5:$C$4097,3,FALSE),0)</f>
        <v>1812</v>
      </c>
      <c r="Q3125" s="2">
        <f>IFERROR(VLOOKUP(C3125,'HEPATITE VIRAL'!$A$5:$C$3162,3,FALSE),0)</f>
        <v>167</v>
      </c>
      <c r="R3125" s="2">
        <f>IFERROR(VLOOKUP(C3125,'FEBRE MACULOSA'!$A$5:$C$181,3,FALSE),0)</f>
        <v>0</v>
      </c>
      <c r="S3125" s="2">
        <f>IFERROR(VLOOKUP(C3125,LEPTOSPIROSE!$A$5:$C$1176,3,FALSE),0)</f>
        <v>3</v>
      </c>
      <c r="T3125" s="2">
        <f>IFERROR(VLOOKUP(C3125,'DOENÇA DE CHAGAS'!$A$5:$C$100,3,FALSE),0)</f>
        <v>0</v>
      </c>
      <c r="U3125" s="2">
        <f>IFERROR(VLOOKUP(C3125,'PICADAS DE COBRAS'!$A$6:$C$4645,3,FALSE),0)</f>
        <v>41</v>
      </c>
      <c r="V3125">
        <f>IFERROR(VLOOKUP(C3125,'ZIKA VIRUS'!$A$5:$C$2399,3,FALSE),0)</f>
        <v>52</v>
      </c>
      <c r="W3125">
        <f>IFERROR(VLOOKUP(C3125,'FEBRE TIFÓIDE'!$A$5:$C$46,3,FALSE),0)</f>
        <v>0</v>
      </c>
      <c r="X3125">
        <f>IFERROR(VLOOKUP(C3125,HANTAVIROSE!$A$5:$C$153,3,FALSE),0)</f>
        <v>0</v>
      </c>
      <c r="Y3125">
        <f>IFERROR(VLOOKUP(C3125,MENINGITE!$A$5:$C$447,3,FALSE),0)</f>
        <v>3</v>
      </c>
      <c r="Z3125">
        <f>IFERROR(VLOOKUP(C3125,RAIVA!$A$5:$C$16,3,FALSE),0)</f>
        <v>0</v>
      </c>
    </row>
    <row r="3126" spans="1:26" x14ac:dyDescent="0.3">
      <c r="A3126" s="2" t="s">
        <v>3</v>
      </c>
      <c r="B3126" s="2" t="s">
        <v>104</v>
      </c>
      <c r="C3126" s="2">
        <v>521340</v>
      </c>
      <c r="D3126" s="2">
        <v>5213400</v>
      </c>
      <c r="E3126" s="2" t="s">
        <v>3</v>
      </c>
      <c r="F3126" s="2" t="s">
        <v>104</v>
      </c>
      <c r="G3126" s="2">
        <f>IFERROR(VLOOKUP(D3126,Coordenadas!$A$2:$D$5571,3,FALSE),0)</f>
        <v>-16.543399999999998</v>
      </c>
      <c r="H3126" s="2">
        <f>IFERROR(VLOOKUP(D3126,Coordenadas!$A$2:$D$5571,4,FALSE),0)</f>
        <v>-50.738999999999997</v>
      </c>
      <c r="I3126" s="2" t="s">
        <v>5327</v>
      </c>
      <c r="J3126" s="2">
        <v>1763</v>
      </c>
      <c r="K3126" s="2" t="s">
        <v>5332</v>
      </c>
      <c r="L3126" s="2">
        <f>IFERROR(VLOOKUP(C3126,BOTULISMO!$A$3:$C$19,3,FALSE),0)</f>
        <v>0</v>
      </c>
      <c r="M3126" s="2">
        <f>IFERROR(VLOOKUP(C3126,'LEISHMANIOSE VISCERAL'!$A$4:$C$454,3,FALSE),0)</f>
        <v>0</v>
      </c>
      <c r="N3126" s="2">
        <f>IFERROR(VLOOKUP(C3126,'LEISHMANIOSE TEGUMENTAR'!$A$4:$C$1681,3,FALSE),0)</f>
        <v>0</v>
      </c>
      <c r="O3126" s="2">
        <f>IFERROR(VLOOKUP(C3126,'FEBRE AMARELA'!$A$4:$C$38,3,FALSE),0)</f>
        <v>0</v>
      </c>
      <c r="P3126" s="2">
        <f>IFERROR(VLOOKUP(C3126,DENGUE!$A$5:$C$4097,3,FALSE),0)</f>
        <v>0</v>
      </c>
      <c r="Q3126" s="2">
        <f>IFERROR(VLOOKUP(C3126,'HEPATITE VIRAL'!$A$5:$C$3162,3,FALSE),0)</f>
        <v>0</v>
      </c>
      <c r="R3126" s="2">
        <f>IFERROR(VLOOKUP(C3126,'FEBRE MACULOSA'!$A$5:$C$181,3,FALSE),0)</f>
        <v>0</v>
      </c>
      <c r="S3126" s="2">
        <f>IFERROR(VLOOKUP(C3126,LEPTOSPIROSE!$A$5:$C$1176,3,FALSE),0)</f>
        <v>0</v>
      </c>
      <c r="T3126" s="2">
        <f>IFERROR(VLOOKUP(C3126,'DOENÇA DE CHAGAS'!$A$5:$C$100,3,FALSE),0)</f>
        <v>0</v>
      </c>
      <c r="U3126" s="2">
        <f>IFERROR(VLOOKUP(C3126,'PICADAS DE COBRAS'!$A$6:$C$4645,3,FALSE),0)</f>
        <v>0</v>
      </c>
      <c r="V3126">
        <f>IFERROR(VLOOKUP(C3126,'ZIKA VIRUS'!$A$5:$C$2399,3,FALSE),0)</f>
        <v>0</v>
      </c>
      <c r="W3126">
        <f>IFERROR(VLOOKUP(C3126,'FEBRE TIFÓIDE'!$A$5:$C$46,3,FALSE),0)</f>
        <v>0</v>
      </c>
      <c r="X3126">
        <f>IFERROR(VLOOKUP(C3126,HANTAVIROSE!$A$5:$C$153,3,FALSE),0)</f>
        <v>0</v>
      </c>
      <c r="Y3126">
        <f>IFERROR(VLOOKUP(C3126,MENINGITE!$A$5:$C$447,3,FALSE),0)</f>
        <v>0</v>
      </c>
      <c r="Z3126">
        <f>IFERROR(VLOOKUP(C3126,RAIVA!$A$5:$C$16,3,FALSE),0)</f>
        <v>0</v>
      </c>
    </row>
    <row r="3127" spans="1:26" x14ac:dyDescent="0.3">
      <c r="A3127" s="2" t="s">
        <v>3652</v>
      </c>
      <c r="B3127" s="2" t="s">
        <v>3684</v>
      </c>
      <c r="C3127" s="2">
        <v>280410</v>
      </c>
      <c r="D3127" s="2">
        <v>2804102</v>
      </c>
      <c r="E3127" s="2" t="s">
        <v>3652</v>
      </c>
      <c r="F3127" s="2" t="s">
        <v>3684</v>
      </c>
      <c r="G3127" s="2">
        <f>IFERROR(VLOOKUP(D3127,Coordenadas!$A$2:$D$5571,3,FALSE),0)</f>
        <v>-10.5769</v>
      </c>
      <c r="H3127" s="2">
        <f>IFERROR(VLOOKUP(D3127,Coordenadas!$A$2:$D$5571,4,FALSE),0)</f>
        <v>-37.351199999999999</v>
      </c>
      <c r="I3127" s="2" t="s">
        <v>5324</v>
      </c>
      <c r="J3127" s="2">
        <v>11001</v>
      </c>
      <c r="K3127" s="2" t="s">
        <v>5332</v>
      </c>
      <c r="L3127" s="2">
        <f>IFERROR(VLOOKUP(C3127,BOTULISMO!$A$3:$C$19,3,FALSE),0)</f>
        <v>0</v>
      </c>
      <c r="M3127" s="2">
        <f>IFERROR(VLOOKUP(C3127,'LEISHMANIOSE VISCERAL'!$A$4:$C$454,3,FALSE),0)</f>
        <v>0</v>
      </c>
      <c r="N3127" s="2">
        <f>IFERROR(VLOOKUP(C3127,'LEISHMANIOSE TEGUMENTAR'!$A$4:$C$1681,3,FALSE),0)</f>
        <v>0</v>
      </c>
      <c r="O3127" s="2">
        <f>IFERROR(VLOOKUP(C3127,'FEBRE AMARELA'!$A$4:$C$38,3,FALSE),0)</f>
        <v>0</v>
      </c>
      <c r="P3127" s="2">
        <f>IFERROR(VLOOKUP(C3127,DENGUE!$A$5:$C$4097,3,FALSE),0)</f>
        <v>3</v>
      </c>
      <c r="Q3127" s="2">
        <f>IFERROR(VLOOKUP(C3127,'HEPATITE VIRAL'!$A$5:$C$3162,3,FALSE),0)</f>
        <v>0</v>
      </c>
      <c r="R3127" s="2">
        <f>IFERROR(VLOOKUP(C3127,'FEBRE MACULOSA'!$A$5:$C$181,3,FALSE),0)</f>
        <v>0</v>
      </c>
      <c r="S3127" s="2">
        <f>IFERROR(VLOOKUP(C3127,LEPTOSPIROSE!$A$5:$C$1176,3,FALSE),0)</f>
        <v>0</v>
      </c>
      <c r="T3127" s="2">
        <f>IFERROR(VLOOKUP(C3127,'DOENÇA DE CHAGAS'!$A$5:$C$100,3,FALSE),0)</f>
        <v>0</v>
      </c>
      <c r="U3127" s="2">
        <f>IFERROR(VLOOKUP(C3127,'PICADAS DE COBRAS'!$A$6:$C$4645,3,FALSE),0)</f>
        <v>0</v>
      </c>
      <c r="V3127">
        <f>IFERROR(VLOOKUP(C3127,'ZIKA VIRUS'!$A$5:$C$2399,3,FALSE),0)</f>
        <v>2</v>
      </c>
      <c r="W3127">
        <f>IFERROR(VLOOKUP(C3127,'FEBRE TIFÓIDE'!$A$5:$C$46,3,FALSE),0)</f>
        <v>0</v>
      </c>
      <c r="X3127">
        <f>IFERROR(VLOOKUP(C3127,HANTAVIROSE!$A$5:$C$153,3,FALSE),0)</f>
        <v>0</v>
      </c>
      <c r="Y3127">
        <f>IFERROR(VLOOKUP(C3127,MENINGITE!$A$5:$C$447,3,FALSE),0)</f>
        <v>0</v>
      </c>
      <c r="Z3127">
        <f>IFERROR(VLOOKUP(C3127,RAIVA!$A$5:$C$16,3,FALSE),0)</f>
        <v>0</v>
      </c>
    </row>
    <row r="3128" spans="1:26" x14ac:dyDescent="0.3">
      <c r="A3128" s="2" t="s">
        <v>1637</v>
      </c>
      <c r="B3128" s="2" t="s">
        <v>1921</v>
      </c>
      <c r="C3128" s="2">
        <v>353060</v>
      </c>
      <c r="D3128" s="2">
        <v>3530607</v>
      </c>
      <c r="E3128" s="2" t="s">
        <v>1637</v>
      </c>
      <c r="F3128" s="2" t="s">
        <v>1921</v>
      </c>
      <c r="G3128" s="2">
        <f>IFERROR(VLOOKUP(D3128,Coordenadas!$A$2:$D$5571,3,FALSE),0)</f>
        <v>-23.520800000000001</v>
      </c>
      <c r="H3128" s="2">
        <f>IFERROR(VLOOKUP(D3128,Coordenadas!$A$2:$D$5571,4,FALSE),0)</f>
        <v>-46.185400000000001</v>
      </c>
      <c r="I3128" s="2" t="s">
        <v>5325</v>
      </c>
      <c r="J3128" s="2">
        <v>387779</v>
      </c>
      <c r="K3128" s="2" t="s">
        <v>5333</v>
      </c>
      <c r="L3128" s="2">
        <f>IFERROR(VLOOKUP(C3128,BOTULISMO!$A$3:$C$19,3,FALSE),0)</f>
        <v>0</v>
      </c>
      <c r="M3128" s="2">
        <f>IFERROR(VLOOKUP(C3128,'LEISHMANIOSE VISCERAL'!$A$4:$C$454,3,FALSE),0)</f>
        <v>0</v>
      </c>
      <c r="N3128" s="2">
        <f>IFERROR(VLOOKUP(C3128,'LEISHMANIOSE TEGUMENTAR'!$A$4:$C$1681,3,FALSE),0)</f>
        <v>1</v>
      </c>
      <c r="O3128" s="2">
        <f>IFERROR(VLOOKUP(C3128,'FEBRE AMARELA'!$A$4:$C$38,3,FALSE),0)</f>
        <v>0</v>
      </c>
      <c r="P3128" s="2">
        <f>IFERROR(VLOOKUP(C3128,DENGUE!$A$5:$C$4097,3,FALSE),0)</f>
        <v>54</v>
      </c>
      <c r="Q3128" s="2">
        <f>IFERROR(VLOOKUP(C3128,'HEPATITE VIRAL'!$A$5:$C$3162,3,FALSE),0)</f>
        <v>410</v>
      </c>
      <c r="R3128" s="2">
        <f>IFERROR(VLOOKUP(C3128,'FEBRE MACULOSA'!$A$5:$C$181,3,FALSE),0)</f>
        <v>0</v>
      </c>
      <c r="S3128" s="2">
        <f>IFERROR(VLOOKUP(C3128,LEPTOSPIROSE!$A$5:$C$1176,3,FALSE),0)</f>
        <v>25</v>
      </c>
      <c r="T3128" s="2">
        <f>IFERROR(VLOOKUP(C3128,'DOENÇA DE CHAGAS'!$A$5:$C$100,3,FALSE),0)</f>
        <v>0</v>
      </c>
      <c r="U3128" s="2">
        <f>IFERROR(VLOOKUP(C3128,'PICADAS DE COBRAS'!$A$6:$C$4645,3,FALSE),0)</f>
        <v>107</v>
      </c>
      <c r="V3128">
        <f>IFERROR(VLOOKUP(C3128,'ZIKA VIRUS'!$A$5:$C$2399,3,FALSE),0)</f>
        <v>3</v>
      </c>
      <c r="W3128">
        <f>IFERROR(VLOOKUP(C3128,'FEBRE TIFÓIDE'!$A$5:$C$46,3,FALSE),0)</f>
        <v>0</v>
      </c>
      <c r="X3128">
        <f>IFERROR(VLOOKUP(C3128,HANTAVIROSE!$A$5:$C$153,3,FALSE),0)</f>
        <v>0</v>
      </c>
      <c r="Y3128">
        <f>IFERROR(VLOOKUP(C3128,MENINGITE!$A$5:$C$447,3,FALSE),0)</f>
        <v>36</v>
      </c>
      <c r="Z3128">
        <f>IFERROR(VLOOKUP(C3128,RAIVA!$A$5:$C$16,3,FALSE),0)</f>
        <v>0</v>
      </c>
    </row>
    <row r="3129" spans="1:26" x14ac:dyDescent="0.3">
      <c r="A3129" s="2" t="s">
        <v>1637</v>
      </c>
      <c r="B3129" s="2" t="s">
        <v>1919</v>
      </c>
      <c r="C3129" s="2">
        <v>353080</v>
      </c>
      <c r="D3129" s="2">
        <v>3530805</v>
      </c>
      <c r="E3129" s="2" t="s">
        <v>1637</v>
      </c>
      <c r="F3129" s="2" t="s">
        <v>1919</v>
      </c>
      <c r="G3129" s="2">
        <f>IFERROR(VLOOKUP(D3129,Coordenadas!$A$2:$D$5571,3,FALSE),0)</f>
        <v>-22.433199999999999</v>
      </c>
      <c r="H3129" s="2">
        <f>IFERROR(VLOOKUP(D3129,Coordenadas!$A$2:$D$5571,4,FALSE),0)</f>
        <v>-46.953200000000002</v>
      </c>
      <c r="I3129" s="2" t="s">
        <v>5325</v>
      </c>
      <c r="J3129" s="2">
        <v>86505</v>
      </c>
      <c r="K3129" s="2" t="s">
        <v>5331</v>
      </c>
      <c r="L3129" s="2">
        <f>IFERROR(VLOOKUP(C3129,BOTULISMO!$A$3:$C$19,3,FALSE),0)</f>
        <v>0</v>
      </c>
      <c r="M3129" s="2">
        <f>IFERROR(VLOOKUP(C3129,'LEISHMANIOSE VISCERAL'!$A$4:$C$454,3,FALSE),0)</f>
        <v>0</v>
      </c>
      <c r="N3129" s="2">
        <f>IFERROR(VLOOKUP(C3129,'LEISHMANIOSE TEGUMENTAR'!$A$4:$C$1681,3,FALSE),0)</f>
        <v>0</v>
      </c>
      <c r="O3129" s="2">
        <f>IFERROR(VLOOKUP(C3129,'FEBRE AMARELA'!$A$4:$C$38,3,FALSE),0)</f>
        <v>0</v>
      </c>
      <c r="P3129" s="2">
        <f>IFERROR(VLOOKUP(C3129,DENGUE!$A$5:$C$4097,3,FALSE),0)</f>
        <v>2685</v>
      </c>
      <c r="Q3129" s="2">
        <f>IFERROR(VLOOKUP(C3129,'HEPATITE VIRAL'!$A$5:$C$3162,3,FALSE),0)</f>
        <v>133</v>
      </c>
      <c r="R3129" s="2">
        <f>IFERROR(VLOOKUP(C3129,'FEBRE MACULOSA'!$A$5:$C$181,3,FALSE),0)</f>
        <v>0</v>
      </c>
      <c r="S3129" s="2">
        <f>IFERROR(VLOOKUP(C3129,LEPTOSPIROSE!$A$5:$C$1176,3,FALSE),0)</f>
        <v>0</v>
      </c>
      <c r="T3129" s="2">
        <f>IFERROR(VLOOKUP(C3129,'DOENÇA DE CHAGAS'!$A$5:$C$100,3,FALSE),0)</f>
        <v>0</v>
      </c>
      <c r="U3129" s="2">
        <f>IFERROR(VLOOKUP(C3129,'PICADAS DE COBRAS'!$A$6:$C$4645,3,FALSE),0)</f>
        <v>148</v>
      </c>
      <c r="V3129">
        <f>IFERROR(VLOOKUP(C3129,'ZIKA VIRUS'!$A$5:$C$2399,3,FALSE),0)</f>
        <v>2</v>
      </c>
      <c r="W3129">
        <f>IFERROR(VLOOKUP(C3129,'FEBRE TIFÓIDE'!$A$5:$C$46,3,FALSE),0)</f>
        <v>0</v>
      </c>
      <c r="X3129">
        <f>IFERROR(VLOOKUP(C3129,HANTAVIROSE!$A$5:$C$153,3,FALSE),0)</f>
        <v>0</v>
      </c>
      <c r="Y3129">
        <f>IFERROR(VLOOKUP(C3129,MENINGITE!$A$5:$C$447,3,FALSE),0)</f>
        <v>2</v>
      </c>
      <c r="Z3129">
        <f>IFERROR(VLOOKUP(C3129,RAIVA!$A$5:$C$16,3,FALSE),0)</f>
        <v>0</v>
      </c>
    </row>
    <row r="3130" spans="1:26" x14ac:dyDescent="0.3">
      <c r="A3130" s="2" t="s">
        <v>5044</v>
      </c>
      <c r="B3130" s="2" t="s">
        <v>5108</v>
      </c>
      <c r="C3130" s="2">
        <v>150470</v>
      </c>
      <c r="D3130" s="2">
        <v>1504703</v>
      </c>
      <c r="E3130" s="2" t="s">
        <v>5044</v>
      </c>
      <c r="F3130" s="2" t="s">
        <v>5108</v>
      </c>
      <c r="G3130" s="2">
        <f>IFERROR(VLOOKUP(D3130,Coordenadas!$A$2:$D$5571,3,FALSE),0)</f>
        <v>-1.8899300000000001</v>
      </c>
      <c r="H3130" s="2">
        <f>IFERROR(VLOOKUP(D3130,Coordenadas!$A$2:$D$5571,4,FALSE),0)</f>
        <v>-48.766800000000003</v>
      </c>
      <c r="I3130" s="2" t="s">
        <v>5323</v>
      </c>
      <c r="J3130" s="2">
        <v>70018</v>
      </c>
      <c r="K3130" s="2" t="s">
        <v>5331</v>
      </c>
      <c r="L3130" s="2">
        <f>IFERROR(VLOOKUP(C3130,BOTULISMO!$A$3:$C$19,3,FALSE),0)</f>
        <v>0</v>
      </c>
      <c r="M3130" s="2">
        <f>IFERROR(VLOOKUP(C3130,'LEISHMANIOSE VISCERAL'!$A$4:$C$454,3,FALSE),0)</f>
        <v>6</v>
      </c>
      <c r="N3130" s="2">
        <f>IFERROR(VLOOKUP(C3130,'LEISHMANIOSE TEGUMENTAR'!$A$4:$C$1681,3,FALSE),0)</f>
        <v>7</v>
      </c>
      <c r="O3130" s="2">
        <f>IFERROR(VLOOKUP(C3130,'FEBRE AMARELA'!$A$4:$C$38,3,FALSE),0)</f>
        <v>0</v>
      </c>
      <c r="P3130" s="2">
        <f>IFERROR(VLOOKUP(C3130,DENGUE!$A$5:$C$4097,3,FALSE),0)</f>
        <v>2</v>
      </c>
      <c r="Q3130" s="2">
        <f>IFERROR(VLOOKUP(C3130,'HEPATITE VIRAL'!$A$5:$C$3162,3,FALSE),0)</f>
        <v>0</v>
      </c>
      <c r="R3130" s="2">
        <f>IFERROR(VLOOKUP(C3130,'FEBRE MACULOSA'!$A$5:$C$181,3,FALSE),0)</f>
        <v>0</v>
      </c>
      <c r="S3130" s="2">
        <f>IFERROR(VLOOKUP(C3130,LEPTOSPIROSE!$A$5:$C$1176,3,FALSE),0)</f>
        <v>1</v>
      </c>
      <c r="T3130" s="2">
        <f>IFERROR(VLOOKUP(C3130,'DOENÇA DE CHAGAS'!$A$5:$C$100,3,FALSE),0)</f>
        <v>1</v>
      </c>
      <c r="U3130" s="2">
        <f>IFERROR(VLOOKUP(C3130,'PICADAS DE COBRAS'!$A$6:$C$4645,3,FALSE),0)</f>
        <v>79</v>
      </c>
      <c r="V3130">
        <f>IFERROR(VLOOKUP(C3130,'ZIKA VIRUS'!$A$5:$C$2399,3,FALSE),0)</f>
        <v>2</v>
      </c>
      <c r="W3130">
        <f>IFERROR(VLOOKUP(C3130,'FEBRE TIFÓIDE'!$A$5:$C$46,3,FALSE),0)</f>
        <v>0</v>
      </c>
      <c r="X3130">
        <f>IFERROR(VLOOKUP(C3130,HANTAVIROSE!$A$5:$C$153,3,FALSE),0)</f>
        <v>0</v>
      </c>
      <c r="Y3130">
        <f>IFERROR(VLOOKUP(C3130,MENINGITE!$A$5:$C$447,3,FALSE),0)</f>
        <v>0</v>
      </c>
      <c r="Z3130">
        <f>IFERROR(VLOOKUP(C3130,RAIVA!$A$5:$C$16,3,FALSE),0)</f>
        <v>0</v>
      </c>
    </row>
    <row r="3131" spans="1:26" x14ac:dyDescent="0.3">
      <c r="A3131" s="2" t="s">
        <v>5044</v>
      </c>
      <c r="B3131" s="2" t="s">
        <v>5338</v>
      </c>
      <c r="C3131" s="2">
        <v>150475</v>
      </c>
      <c r="D3131" s="2">
        <v>1504752</v>
      </c>
      <c r="E3131" s="2" t="s">
        <v>5044</v>
      </c>
      <c r="F3131" s="2" t="s">
        <v>5338</v>
      </c>
      <c r="G3131" s="2">
        <f>IFERROR(VLOOKUP(D3131,Coordenadas!$A$2:$D$5571,3,FALSE),0)</f>
        <v>-2.6821999999999999</v>
      </c>
      <c r="H3131" s="2">
        <f>IFERROR(VLOOKUP(D3131,Coordenadas!$A$2:$D$5571,4,FALSE),0)</f>
        <v>-54.642499999999998</v>
      </c>
      <c r="I3131" s="2" t="s">
        <v>5323</v>
      </c>
      <c r="K3131" s="2" t="s">
        <v>5332</v>
      </c>
      <c r="L3131" s="2">
        <f>IFERROR(VLOOKUP(C3131,BOTULISMO!$A$3:$C$19,3,FALSE),0)</f>
        <v>0</v>
      </c>
      <c r="M3131" s="2">
        <f>IFERROR(VLOOKUP(C3131,'LEISHMANIOSE VISCERAL'!$A$4:$C$454,3,FALSE),0)</f>
        <v>0</v>
      </c>
      <c r="N3131" s="2">
        <f>IFERROR(VLOOKUP(C3131,'LEISHMANIOSE TEGUMENTAR'!$A$4:$C$1681,3,FALSE),0)</f>
        <v>21</v>
      </c>
      <c r="O3131" s="2">
        <f>IFERROR(VLOOKUP(C3131,'FEBRE AMARELA'!$A$4:$C$38,3,FALSE),0)</f>
        <v>0</v>
      </c>
      <c r="P3131" s="2">
        <f>IFERROR(VLOOKUP(C3131,DENGUE!$A$5:$C$4097,3,FALSE),0)</f>
        <v>13</v>
      </c>
      <c r="Q3131" s="2">
        <f>IFERROR(VLOOKUP(C3131,'HEPATITE VIRAL'!$A$5:$C$3162,3,FALSE),0)</f>
        <v>1</v>
      </c>
      <c r="R3131" s="2">
        <f>IFERROR(VLOOKUP(C3131,'FEBRE MACULOSA'!$A$5:$C$181,3,FALSE),0)</f>
        <v>0</v>
      </c>
      <c r="S3131" s="2">
        <f>IFERROR(VLOOKUP(C3131,LEPTOSPIROSE!$A$5:$C$1176,3,FALSE),0)</f>
        <v>0</v>
      </c>
      <c r="T3131" s="2">
        <f>IFERROR(VLOOKUP(C3131,'DOENÇA DE CHAGAS'!$A$5:$C$100,3,FALSE),0)</f>
        <v>0</v>
      </c>
      <c r="U3131" s="2">
        <f>IFERROR(VLOOKUP(C3131,'PICADAS DE COBRAS'!$A$6:$C$4645,3,FALSE),0)</f>
        <v>1</v>
      </c>
      <c r="V3131">
        <f>IFERROR(VLOOKUP(C3131,'ZIKA VIRUS'!$A$5:$C$2399,3,FALSE),0)</f>
        <v>2</v>
      </c>
      <c r="W3131">
        <f>IFERROR(VLOOKUP(C3131,'FEBRE TIFÓIDE'!$A$5:$C$46,3,FALSE),0)</f>
        <v>0</v>
      </c>
      <c r="X3131">
        <f>IFERROR(VLOOKUP(C3131,HANTAVIROSE!$A$5:$C$153,3,FALSE),0)</f>
        <v>0</v>
      </c>
      <c r="Y3131">
        <f>IFERROR(VLOOKUP(C3131,MENINGITE!$A$5:$C$447,3,FALSE),0)</f>
        <v>0</v>
      </c>
      <c r="Z3131">
        <f>IFERROR(VLOOKUP(C3131,RAIVA!$A$5:$C$16,3,FALSE),0)</f>
        <v>0</v>
      </c>
    </row>
    <row r="3132" spans="1:26" x14ac:dyDescent="0.3">
      <c r="A3132" s="2" t="s">
        <v>4319</v>
      </c>
      <c r="B3132" s="2" t="s">
        <v>4382</v>
      </c>
      <c r="C3132" s="2">
        <v>230850</v>
      </c>
      <c r="D3132" s="2">
        <v>2308500</v>
      </c>
      <c r="E3132" s="2" t="s">
        <v>4319</v>
      </c>
      <c r="F3132" s="2" t="s">
        <v>4382</v>
      </c>
      <c r="G3132" s="2">
        <f>IFERROR(VLOOKUP(D3132,Coordenadas!$A$2:$D$5571,3,FALSE),0)</f>
        <v>-5.7384399999999998</v>
      </c>
      <c r="H3132" s="2">
        <f>IFERROR(VLOOKUP(D3132,Coordenadas!$A$2:$D$5571,4,FALSE),0)</f>
        <v>-39.630000000000003</v>
      </c>
      <c r="I3132" s="2" t="s">
        <v>5324</v>
      </c>
      <c r="J3132" s="2">
        <v>42690</v>
      </c>
      <c r="K3132" s="2" t="s">
        <v>5330</v>
      </c>
      <c r="L3132" s="2">
        <f>IFERROR(VLOOKUP(C3132,BOTULISMO!$A$3:$C$19,3,FALSE),0)</f>
        <v>0</v>
      </c>
      <c r="M3132" s="2">
        <f>IFERROR(VLOOKUP(C3132,'LEISHMANIOSE VISCERAL'!$A$4:$C$454,3,FALSE),0)</f>
        <v>0</v>
      </c>
      <c r="N3132" s="2">
        <f>IFERROR(VLOOKUP(C3132,'LEISHMANIOSE TEGUMENTAR'!$A$4:$C$1681,3,FALSE),0)</f>
        <v>0</v>
      </c>
      <c r="O3132" s="2">
        <f>IFERROR(VLOOKUP(C3132,'FEBRE AMARELA'!$A$4:$C$38,3,FALSE),0)</f>
        <v>0</v>
      </c>
      <c r="P3132" s="2">
        <f>IFERROR(VLOOKUP(C3132,DENGUE!$A$5:$C$4097,3,FALSE),0)</f>
        <v>153</v>
      </c>
      <c r="Q3132" s="2">
        <f>IFERROR(VLOOKUP(C3132,'HEPATITE VIRAL'!$A$5:$C$3162,3,FALSE),0)</f>
        <v>1</v>
      </c>
      <c r="R3132" s="2">
        <f>IFERROR(VLOOKUP(C3132,'FEBRE MACULOSA'!$A$5:$C$181,3,FALSE),0)</f>
        <v>0</v>
      </c>
      <c r="S3132" s="2">
        <f>IFERROR(VLOOKUP(C3132,LEPTOSPIROSE!$A$5:$C$1176,3,FALSE),0)</f>
        <v>0</v>
      </c>
      <c r="T3132" s="2">
        <f>IFERROR(VLOOKUP(C3132,'DOENÇA DE CHAGAS'!$A$5:$C$100,3,FALSE),0)</f>
        <v>0</v>
      </c>
      <c r="U3132" s="2">
        <f>IFERROR(VLOOKUP(C3132,'PICADAS DE COBRAS'!$A$6:$C$4645,3,FALSE),0)</f>
        <v>77</v>
      </c>
      <c r="V3132">
        <f>IFERROR(VLOOKUP(C3132,'ZIKA VIRUS'!$A$5:$C$2399,3,FALSE),0)</f>
        <v>1</v>
      </c>
      <c r="W3132">
        <f>IFERROR(VLOOKUP(C3132,'FEBRE TIFÓIDE'!$A$5:$C$46,3,FALSE),0)</f>
        <v>0</v>
      </c>
      <c r="X3132">
        <f>IFERROR(VLOOKUP(C3132,HANTAVIROSE!$A$5:$C$153,3,FALSE),0)</f>
        <v>0</v>
      </c>
      <c r="Y3132">
        <f>IFERROR(VLOOKUP(C3132,MENINGITE!$A$5:$C$447,3,FALSE),0)</f>
        <v>0</v>
      </c>
      <c r="Z3132">
        <f>IFERROR(VLOOKUP(C3132,RAIVA!$A$5:$C$16,3,FALSE),0)</f>
        <v>0</v>
      </c>
    </row>
    <row r="3133" spans="1:26" x14ac:dyDescent="0.3">
      <c r="A3133" s="2" t="s">
        <v>1637</v>
      </c>
      <c r="B3133" s="2" t="s">
        <v>1918</v>
      </c>
      <c r="C3133" s="2">
        <v>353090</v>
      </c>
      <c r="D3133" s="2">
        <v>3530904</v>
      </c>
      <c r="E3133" s="2" t="s">
        <v>1637</v>
      </c>
      <c r="F3133" s="2" t="s">
        <v>1918</v>
      </c>
      <c r="G3133" s="2">
        <f>IFERROR(VLOOKUP(D3133,Coordenadas!$A$2:$D$5571,3,FALSE),0)</f>
        <v>-22.9285</v>
      </c>
      <c r="H3133" s="2">
        <f>IFERROR(VLOOKUP(D3133,Coordenadas!$A$2:$D$5571,4,FALSE),0)</f>
        <v>-47.558999999999997</v>
      </c>
      <c r="I3133" s="2" t="s">
        <v>5325</v>
      </c>
      <c r="J3133" s="2">
        <v>3266</v>
      </c>
      <c r="K3133" s="2" t="s">
        <v>5332</v>
      </c>
      <c r="L3133" s="2">
        <f>IFERROR(VLOOKUP(C3133,BOTULISMO!$A$3:$C$19,3,FALSE),0)</f>
        <v>0</v>
      </c>
      <c r="M3133" s="2">
        <f>IFERROR(VLOOKUP(C3133,'LEISHMANIOSE VISCERAL'!$A$4:$C$454,3,FALSE),0)</f>
        <v>0</v>
      </c>
      <c r="N3133" s="2">
        <f>IFERROR(VLOOKUP(C3133,'LEISHMANIOSE TEGUMENTAR'!$A$4:$C$1681,3,FALSE),0)</f>
        <v>0</v>
      </c>
      <c r="O3133" s="2">
        <f>IFERROR(VLOOKUP(C3133,'FEBRE AMARELA'!$A$4:$C$38,3,FALSE),0)</f>
        <v>0</v>
      </c>
      <c r="P3133" s="2">
        <f>IFERROR(VLOOKUP(C3133,DENGUE!$A$5:$C$4097,3,FALSE),0)</f>
        <v>0</v>
      </c>
      <c r="Q3133" s="2">
        <f>IFERROR(VLOOKUP(C3133,'HEPATITE VIRAL'!$A$5:$C$3162,3,FALSE),0)</f>
        <v>0</v>
      </c>
      <c r="R3133" s="2">
        <f>IFERROR(VLOOKUP(C3133,'FEBRE MACULOSA'!$A$5:$C$181,3,FALSE),0)</f>
        <v>0</v>
      </c>
      <c r="S3133" s="2">
        <f>IFERROR(VLOOKUP(C3133,LEPTOSPIROSE!$A$5:$C$1176,3,FALSE),0)</f>
        <v>0</v>
      </c>
      <c r="T3133" s="2">
        <f>IFERROR(VLOOKUP(C3133,'DOENÇA DE CHAGAS'!$A$5:$C$100,3,FALSE),0)</f>
        <v>0</v>
      </c>
      <c r="U3133" s="2">
        <f>IFERROR(VLOOKUP(C3133,'PICADAS DE COBRAS'!$A$6:$C$4645,3,FALSE),0)</f>
        <v>5</v>
      </c>
      <c r="V3133">
        <f>IFERROR(VLOOKUP(C3133,'ZIKA VIRUS'!$A$5:$C$2399,3,FALSE),0)</f>
        <v>0</v>
      </c>
      <c r="W3133">
        <f>IFERROR(VLOOKUP(C3133,'FEBRE TIFÓIDE'!$A$5:$C$46,3,FALSE),0)</f>
        <v>0</v>
      </c>
      <c r="X3133">
        <f>IFERROR(VLOOKUP(C3133,HANTAVIROSE!$A$5:$C$153,3,FALSE),0)</f>
        <v>0</v>
      </c>
      <c r="Y3133">
        <f>IFERROR(VLOOKUP(C3133,MENINGITE!$A$5:$C$447,3,FALSE),0)</f>
        <v>0</v>
      </c>
      <c r="Z3133">
        <f>IFERROR(VLOOKUP(C3133,RAIVA!$A$5:$C$16,3,FALSE),0)</f>
        <v>0</v>
      </c>
    </row>
    <row r="3134" spans="1:26" x14ac:dyDescent="0.3">
      <c r="A3134" s="2" t="s">
        <v>4704</v>
      </c>
      <c r="B3134" s="2" t="s">
        <v>4787</v>
      </c>
      <c r="C3134" s="2">
        <v>210690</v>
      </c>
      <c r="D3134" s="2">
        <v>2106904</v>
      </c>
      <c r="E3134" s="2" t="s">
        <v>4704</v>
      </c>
      <c r="F3134" s="2" t="s">
        <v>4787</v>
      </c>
      <c r="G3134" s="2">
        <f>IFERROR(VLOOKUP(D3134,Coordenadas!$A$2:$D$5571,3,FALSE),0)</f>
        <v>-3.4812500000000002</v>
      </c>
      <c r="H3134" s="2">
        <f>IFERROR(VLOOKUP(D3134,Coordenadas!$A$2:$D$5571,4,FALSE),0)</f>
        <v>-45.249600000000001</v>
      </c>
      <c r="I3134" s="2" t="s">
        <v>5324</v>
      </c>
      <c r="J3134" s="2">
        <v>31738</v>
      </c>
      <c r="K3134" s="2" t="s">
        <v>5330</v>
      </c>
      <c r="L3134" s="2">
        <f>IFERROR(VLOOKUP(C3134,BOTULISMO!$A$3:$C$19,3,FALSE),0)</f>
        <v>0</v>
      </c>
      <c r="M3134" s="2">
        <f>IFERROR(VLOOKUP(C3134,'LEISHMANIOSE VISCERAL'!$A$4:$C$454,3,FALSE),0)</f>
        <v>3</v>
      </c>
      <c r="N3134" s="2">
        <f>IFERROR(VLOOKUP(C3134,'LEISHMANIOSE TEGUMENTAR'!$A$4:$C$1681,3,FALSE),0)</f>
        <v>1</v>
      </c>
      <c r="O3134" s="2">
        <f>IFERROR(VLOOKUP(C3134,'FEBRE AMARELA'!$A$4:$C$38,3,FALSE),0)</f>
        <v>0</v>
      </c>
      <c r="P3134" s="2">
        <f>IFERROR(VLOOKUP(C3134,DENGUE!$A$5:$C$4097,3,FALSE),0)</f>
        <v>0</v>
      </c>
      <c r="Q3134" s="2">
        <f>IFERROR(VLOOKUP(C3134,'HEPATITE VIRAL'!$A$5:$C$3162,3,FALSE),0)</f>
        <v>0</v>
      </c>
      <c r="R3134" s="2">
        <f>IFERROR(VLOOKUP(C3134,'FEBRE MACULOSA'!$A$5:$C$181,3,FALSE),0)</f>
        <v>0</v>
      </c>
      <c r="S3134" s="2">
        <f>IFERROR(VLOOKUP(C3134,LEPTOSPIROSE!$A$5:$C$1176,3,FALSE),0)</f>
        <v>0</v>
      </c>
      <c r="T3134" s="2">
        <f>IFERROR(VLOOKUP(C3134,'DOENÇA DE CHAGAS'!$A$5:$C$100,3,FALSE),0)</f>
        <v>0</v>
      </c>
      <c r="U3134" s="2">
        <f>IFERROR(VLOOKUP(C3134,'PICADAS DE COBRAS'!$A$6:$C$4645,3,FALSE),0)</f>
        <v>28</v>
      </c>
      <c r="V3134">
        <f>IFERROR(VLOOKUP(C3134,'ZIKA VIRUS'!$A$5:$C$2399,3,FALSE),0)</f>
        <v>0</v>
      </c>
      <c r="W3134">
        <f>IFERROR(VLOOKUP(C3134,'FEBRE TIFÓIDE'!$A$5:$C$46,3,FALSE),0)</f>
        <v>0</v>
      </c>
      <c r="X3134">
        <f>IFERROR(VLOOKUP(C3134,HANTAVIROSE!$A$5:$C$153,3,FALSE),0)</f>
        <v>0</v>
      </c>
      <c r="Y3134">
        <f>IFERROR(VLOOKUP(C3134,MENINGITE!$A$5:$C$447,3,FALSE),0)</f>
        <v>0</v>
      </c>
      <c r="Z3134">
        <f>IFERROR(VLOOKUP(C3134,RAIVA!$A$5:$C$16,3,FALSE),0)</f>
        <v>0</v>
      </c>
    </row>
    <row r="3135" spans="1:26" x14ac:dyDescent="0.3">
      <c r="A3135" s="2" t="s">
        <v>1637</v>
      </c>
      <c r="B3135" s="2" t="s">
        <v>1917</v>
      </c>
      <c r="C3135" s="2">
        <v>353100</v>
      </c>
      <c r="D3135" s="2">
        <v>3531001</v>
      </c>
      <c r="E3135" s="2" t="s">
        <v>1637</v>
      </c>
      <c r="F3135" s="2" t="s">
        <v>1917</v>
      </c>
      <c r="G3135" s="2">
        <f>IFERROR(VLOOKUP(D3135,Coordenadas!$A$2:$D$5571,3,FALSE),0)</f>
        <v>-20.850899999999999</v>
      </c>
      <c r="H3135" s="2">
        <f>IFERROR(VLOOKUP(D3135,Coordenadas!$A$2:$D$5571,4,FALSE),0)</f>
        <v>-50.097499999999997</v>
      </c>
      <c r="I3135" s="2" t="s">
        <v>5325</v>
      </c>
      <c r="J3135" s="2">
        <v>2132</v>
      </c>
      <c r="K3135" s="2" t="s">
        <v>5332</v>
      </c>
      <c r="L3135" s="2">
        <f>IFERROR(VLOOKUP(C3135,BOTULISMO!$A$3:$C$19,3,FALSE),0)</f>
        <v>0</v>
      </c>
      <c r="M3135" s="2">
        <f>IFERROR(VLOOKUP(C3135,'LEISHMANIOSE VISCERAL'!$A$4:$C$454,3,FALSE),0)</f>
        <v>0</v>
      </c>
      <c r="N3135" s="2">
        <f>IFERROR(VLOOKUP(C3135,'LEISHMANIOSE TEGUMENTAR'!$A$4:$C$1681,3,FALSE),0)</f>
        <v>0</v>
      </c>
      <c r="O3135" s="2">
        <f>IFERROR(VLOOKUP(C3135,'FEBRE AMARELA'!$A$4:$C$38,3,FALSE),0)</f>
        <v>0</v>
      </c>
      <c r="P3135" s="2">
        <f>IFERROR(VLOOKUP(C3135,DENGUE!$A$5:$C$4097,3,FALSE),0)</f>
        <v>40</v>
      </c>
      <c r="Q3135" s="2">
        <f>IFERROR(VLOOKUP(C3135,'HEPATITE VIRAL'!$A$5:$C$3162,3,FALSE),0)</f>
        <v>0</v>
      </c>
      <c r="R3135" s="2">
        <f>IFERROR(VLOOKUP(C3135,'FEBRE MACULOSA'!$A$5:$C$181,3,FALSE),0)</f>
        <v>0</v>
      </c>
      <c r="S3135" s="2">
        <f>IFERROR(VLOOKUP(C3135,LEPTOSPIROSE!$A$5:$C$1176,3,FALSE),0)</f>
        <v>0</v>
      </c>
      <c r="T3135" s="2">
        <f>IFERROR(VLOOKUP(C3135,'DOENÇA DE CHAGAS'!$A$5:$C$100,3,FALSE),0)</f>
        <v>0</v>
      </c>
      <c r="U3135" s="2">
        <f>IFERROR(VLOOKUP(C3135,'PICADAS DE COBRAS'!$A$6:$C$4645,3,FALSE),0)</f>
        <v>9</v>
      </c>
      <c r="V3135">
        <f>IFERROR(VLOOKUP(C3135,'ZIKA VIRUS'!$A$5:$C$2399,3,FALSE),0)</f>
        <v>0</v>
      </c>
      <c r="W3135">
        <f>IFERROR(VLOOKUP(C3135,'FEBRE TIFÓIDE'!$A$5:$C$46,3,FALSE),0)</f>
        <v>0</v>
      </c>
      <c r="X3135">
        <f>IFERROR(VLOOKUP(C3135,HANTAVIROSE!$A$5:$C$153,3,FALSE),0)</f>
        <v>0</v>
      </c>
      <c r="Y3135">
        <f>IFERROR(VLOOKUP(C3135,MENINGITE!$A$5:$C$447,3,FALSE),0)</f>
        <v>0</v>
      </c>
      <c r="Z3135">
        <f>IFERROR(VLOOKUP(C3135,RAIVA!$A$5:$C$16,3,FALSE),0)</f>
        <v>0</v>
      </c>
    </row>
    <row r="3136" spans="1:26" x14ac:dyDescent="0.3">
      <c r="A3136" s="2" t="s">
        <v>967</v>
      </c>
      <c r="B3136" s="2" t="s">
        <v>1092</v>
      </c>
      <c r="C3136" s="2">
        <v>421100</v>
      </c>
      <c r="D3136" s="2">
        <v>4211009</v>
      </c>
      <c r="E3136" s="2" t="s">
        <v>967</v>
      </c>
      <c r="F3136" s="2" t="s">
        <v>1092</v>
      </c>
      <c r="G3136" s="2">
        <f>IFERROR(VLOOKUP(D3136,Coordenadas!$A$2:$D$5571,3,FALSE),0)</f>
        <v>-27.1008</v>
      </c>
      <c r="H3136" s="2">
        <f>IFERROR(VLOOKUP(D3136,Coordenadas!$A$2:$D$5571,4,FALSE),0)</f>
        <v>-53.403199999999998</v>
      </c>
      <c r="I3136" s="2" t="s">
        <v>5326</v>
      </c>
      <c r="J3136" s="2">
        <v>10231</v>
      </c>
      <c r="K3136" s="2" t="s">
        <v>5332</v>
      </c>
      <c r="L3136" s="2">
        <f>IFERROR(VLOOKUP(C3136,BOTULISMO!$A$3:$C$19,3,FALSE),0)</f>
        <v>0</v>
      </c>
      <c r="M3136" s="2">
        <f>IFERROR(VLOOKUP(C3136,'LEISHMANIOSE VISCERAL'!$A$4:$C$454,3,FALSE),0)</f>
        <v>0</v>
      </c>
      <c r="N3136" s="2">
        <f>IFERROR(VLOOKUP(C3136,'LEISHMANIOSE TEGUMENTAR'!$A$4:$C$1681,3,FALSE),0)</f>
        <v>0</v>
      </c>
      <c r="O3136" s="2">
        <f>IFERROR(VLOOKUP(C3136,'FEBRE AMARELA'!$A$4:$C$38,3,FALSE),0)</f>
        <v>0</v>
      </c>
      <c r="P3136" s="2">
        <f>IFERROR(VLOOKUP(C3136,DENGUE!$A$5:$C$4097,3,FALSE),0)</f>
        <v>18</v>
      </c>
      <c r="Q3136" s="2">
        <f>IFERROR(VLOOKUP(C3136,'HEPATITE VIRAL'!$A$5:$C$3162,3,FALSE),0)</f>
        <v>10</v>
      </c>
      <c r="R3136" s="2">
        <f>IFERROR(VLOOKUP(C3136,'FEBRE MACULOSA'!$A$5:$C$181,3,FALSE),0)</f>
        <v>0</v>
      </c>
      <c r="S3136" s="2">
        <f>IFERROR(VLOOKUP(C3136,LEPTOSPIROSE!$A$5:$C$1176,3,FALSE),0)</f>
        <v>3</v>
      </c>
      <c r="T3136" s="2">
        <f>IFERROR(VLOOKUP(C3136,'DOENÇA DE CHAGAS'!$A$5:$C$100,3,FALSE),0)</f>
        <v>0</v>
      </c>
      <c r="U3136" s="2">
        <f>IFERROR(VLOOKUP(C3136,'PICADAS DE COBRAS'!$A$6:$C$4645,3,FALSE),0)</f>
        <v>15</v>
      </c>
      <c r="V3136">
        <f>IFERROR(VLOOKUP(C3136,'ZIKA VIRUS'!$A$5:$C$2399,3,FALSE),0)</f>
        <v>0</v>
      </c>
      <c r="W3136">
        <f>IFERROR(VLOOKUP(C3136,'FEBRE TIFÓIDE'!$A$5:$C$46,3,FALSE),0)</f>
        <v>0</v>
      </c>
      <c r="X3136">
        <f>IFERROR(VLOOKUP(C3136,HANTAVIROSE!$A$5:$C$153,3,FALSE),0)</f>
        <v>0</v>
      </c>
      <c r="Y3136">
        <f>IFERROR(VLOOKUP(C3136,MENINGITE!$A$5:$C$447,3,FALSE),0)</f>
        <v>0</v>
      </c>
      <c r="Z3136">
        <f>IFERROR(VLOOKUP(C3136,RAIVA!$A$5:$C$16,3,FALSE),0)</f>
        <v>0</v>
      </c>
    </row>
    <row r="3137" spans="1:26" x14ac:dyDescent="0.3">
      <c r="A3137" s="2" t="s">
        <v>1637</v>
      </c>
      <c r="B3137" s="2" t="s">
        <v>1916</v>
      </c>
      <c r="C3137" s="2">
        <v>353110</v>
      </c>
      <c r="D3137" s="2">
        <v>3531100</v>
      </c>
      <c r="E3137" s="2" t="s">
        <v>1637</v>
      </c>
      <c r="F3137" s="2" t="s">
        <v>1916</v>
      </c>
      <c r="G3137" s="2">
        <f>IFERROR(VLOOKUP(D3137,Coordenadas!$A$2:$D$5571,3,FALSE),0)</f>
        <v>-24.0809</v>
      </c>
      <c r="H3137" s="2">
        <f>IFERROR(VLOOKUP(D3137,Coordenadas!$A$2:$D$5571,4,FALSE),0)</f>
        <v>-46.6265</v>
      </c>
      <c r="I3137" s="2" t="s">
        <v>5325</v>
      </c>
      <c r="J3137" s="2">
        <v>46293</v>
      </c>
      <c r="K3137" s="2" t="s">
        <v>5330</v>
      </c>
      <c r="L3137" s="2">
        <f>IFERROR(VLOOKUP(C3137,BOTULISMO!$A$3:$C$19,3,FALSE),0)</f>
        <v>0</v>
      </c>
      <c r="M3137" s="2">
        <f>IFERROR(VLOOKUP(C3137,'LEISHMANIOSE VISCERAL'!$A$4:$C$454,3,FALSE),0)</f>
        <v>0</v>
      </c>
      <c r="N3137" s="2">
        <f>IFERROR(VLOOKUP(C3137,'LEISHMANIOSE TEGUMENTAR'!$A$4:$C$1681,3,FALSE),0)</f>
        <v>0</v>
      </c>
      <c r="O3137" s="2">
        <f>IFERROR(VLOOKUP(C3137,'FEBRE AMARELA'!$A$4:$C$38,3,FALSE),0)</f>
        <v>0</v>
      </c>
      <c r="P3137" s="2">
        <f>IFERROR(VLOOKUP(C3137,DENGUE!$A$5:$C$4097,3,FALSE),0)</f>
        <v>68</v>
      </c>
      <c r="Q3137" s="2">
        <f>IFERROR(VLOOKUP(C3137,'HEPATITE VIRAL'!$A$5:$C$3162,3,FALSE),0)</f>
        <v>6</v>
      </c>
      <c r="R3137" s="2">
        <f>IFERROR(VLOOKUP(C3137,'FEBRE MACULOSA'!$A$5:$C$181,3,FALSE),0)</f>
        <v>0</v>
      </c>
      <c r="S3137" s="2">
        <f>IFERROR(VLOOKUP(C3137,LEPTOSPIROSE!$A$5:$C$1176,3,FALSE),0)</f>
        <v>0</v>
      </c>
      <c r="T3137" s="2">
        <f>IFERROR(VLOOKUP(C3137,'DOENÇA DE CHAGAS'!$A$5:$C$100,3,FALSE),0)</f>
        <v>0</v>
      </c>
      <c r="U3137" s="2">
        <f>IFERROR(VLOOKUP(C3137,'PICADAS DE COBRAS'!$A$6:$C$4645,3,FALSE),0)</f>
        <v>20</v>
      </c>
      <c r="V3137">
        <f>IFERROR(VLOOKUP(C3137,'ZIKA VIRUS'!$A$5:$C$2399,3,FALSE),0)</f>
        <v>1</v>
      </c>
      <c r="W3137">
        <f>IFERROR(VLOOKUP(C3137,'FEBRE TIFÓIDE'!$A$5:$C$46,3,FALSE),0)</f>
        <v>0</v>
      </c>
      <c r="X3137">
        <f>IFERROR(VLOOKUP(C3137,HANTAVIROSE!$A$5:$C$153,3,FALSE),0)</f>
        <v>0</v>
      </c>
      <c r="Y3137">
        <f>IFERROR(VLOOKUP(C3137,MENINGITE!$A$5:$C$447,3,FALSE),0)</f>
        <v>0</v>
      </c>
      <c r="Z3137">
        <f>IFERROR(VLOOKUP(C3137,RAIVA!$A$5:$C$16,3,FALSE),0)</f>
        <v>0</v>
      </c>
    </row>
    <row r="3138" spans="1:26" x14ac:dyDescent="0.3">
      <c r="A3138" s="2" t="s">
        <v>2425</v>
      </c>
      <c r="B3138" s="2" t="s">
        <v>2779</v>
      </c>
      <c r="C3138" s="2">
        <v>314250</v>
      </c>
      <c r="D3138" s="2">
        <v>3142502</v>
      </c>
      <c r="E3138" s="2" t="s">
        <v>2425</v>
      </c>
      <c r="F3138" s="2" t="s">
        <v>2779</v>
      </c>
      <c r="G3138" s="2">
        <f>IFERROR(VLOOKUP(D3138,Coordenadas!$A$2:$D$5571,3,FALSE),0)</f>
        <v>-18.3245</v>
      </c>
      <c r="H3138" s="2">
        <f>IFERROR(VLOOKUP(D3138,Coordenadas!$A$2:$D$5571,4,FALSE),0)</f>
        <v>-44.118000000000002</v>
      </c>
      <c r="I3138" s="2" t="s">
        <v>5325</v>
      </c>
      <c r="J3138" s="2">
        <v>2360</v>
      </c>
      <c r="K3138" s="2" t="s">
        <v>5332</v>
      </c>
      <c r="L3138" s="2">
        <f>IFERROR(VLOOKUP(C3138,BOTULISMO!$A$3:$C$19,3,FALSE),0)</f>
        <v>0</v>
      </c>
      <c r="M3138" s="2">
        <f>IFERROR(VLOOKUP(C3138,'LEISHMANIOSE VISCERAL'!$A$4:$C$454,3,FALSE),0)</f>
        <v>0</v>
      </c>
      <c r="N3138" s="2">
        <f>IFERROR(VLOOKUP(C3138,'LEISHMANIOSE TEGUMENTAR'!$A$4:$C$1681,3,FALSE),0)</f>
        <v>1</v>
      </c>
      <c r="O3138" s="2">
        <f>IFERROR(VLOOKUP(C3138,'FEBRE AMARELA'!$A$4:$C$38,3,FALSE),0)</f>
        <v>0</v>
      </c>
      <c r="P3138" s="2">
        <f>IFERROR(VLOOKUP(C3138,DENGUE!$A$5:$C$4097,3,FALSE),0)</f>
        <v>2</v>
      </c>
      <c r="Q3138" s="2">
        <f>IFERROR(VLOOKUP(C3138,'HEPATITE VIRAL'!$A$5:$C$3162,3,FALSE),0)</f>
        <v>0</v>
      </c>
      <c r="R3138" s="2">
        <f>IFERROR(VLOOKUP(C3138,'FEBRE MACULOSA'!$A$5:$C$181,3,FALSE),0)</f>
        <v>0</v>
      </c>
      <c r="S3138" s="2">
        <f>IFERROR(VLOOKUP(C3138,LEPTOSPIROSE!$A$5:$C$1176,3,FALSE),0)</f>
        <v>0</v>
      </c>
      <c r="T3138" s="2">
        <f>IFERROR(VLOOKUP(C3138,'DOENÇA DE CHAGAS'!$A$5:$C$100,3,FALSE),0)</f>
        <v>0</v>
      </c>
      <c r="U3138" s="2">
        <f>IFERROR(VLOOKUP(C3138,'PICADAS DE COBRAS'!$A$6:$C$4645,3,FALSE),0)</f>
        <v>8</v>
      </c>
      <c r="V3138">
        <f>IFERROR(VLOOKUP(C3138,'ZIKA VIRUS'!$A$5:$C$2399,3,FALSE),0)</f>
        <v>6</v>
      </c>
      <c r="W3138">
        <f>IFERROR(VLOOKUP(C3138,'FEBRE TIFÓIDE'!$A$5:$C$46,3,FALSE),0)</f>
        <v>0</v>
      </c>
      <c r="X3138">
        <f>IFERROR(VLOOKUP(C3138,HANTAVIROSE!$A$5:$C$153,3,FALSE),0)</f>
        <v>0</v>
      </c>
      <c r="Y3138">
        <f>IFERROR(VLOOKUP(C3138,MENINGITE!$A$5:$C$447,3,FALSE),0)</f>
        <v>0</v>
      </c>
      <c r="Z3138">
        <f>IFERROR(VLOOKUP(C3138,RAIVA!$A$5:$C$16,3,FALSE),0)</f>
        <v>0</v>
      </c>
    </row>
    <row r="3139" spans="1:26" x14ac:dyDescent="0.3">
      <c r="A3139" s="2" t="s">
        <v>4490</v>
      </c>
      <c r="B3139" s="2" t="s">
        <v>4579</v>
      </c>
      <c r="C3139" s="2">
        <v>220640</v>
      </c>
      <c r="D3139" s="2">
        <v>2206407</v>
      </c>
      <c r="E3139" s="2" t="s">
        <v>4490</v>
      </c>
      <c r="F3139" s="2" t="s">
        <v>4579</v>
      </c>
      <c r="G3139" s="2">
        <f>IFERROR(VLOOKUP(D3139,Coordenadas!$A$2:$D$5571,3,FALSE),0)</f>
        <v>-5.5620000000000003</v>
      </c>
      <c r="H3139" s="2">
        <f>IFERROR(VLOOKUP(D3139,Coordenadas!$A$2:$D$5571,4,FALSE),0)</f>
        <v>-42.607500000000002</v>
      </c>
      <c r="I3139" s="2" t="s">
        <v>5324</v>
      </c>
      <c r="J3139" s="2">
        <v>10333</v>
      </c>
      <c r="K3139" s="2" t="s">
        <v>5332</v>
      </c>
      <c r="L3139" s="2">
        <f>IFERROR(VLOOKUP(C3139,BOTULISMO!$A$3:$C$19,3,FALSE),0)</f>
        <v>0</v>
      </c>
      <c r="M3139" s="2">
        <f>IFERROR(VLOOKUP(C3139,'LEISHMANIOSE VISCERAL'!$A$4:$C$454,3,FALSE),0)</f>
        <v>1</v>
      </c>
      <c r="N3139" s="2">
        <f>IFERROR(VLOOKUP(C3139,'LEISHMANIOSE TEGUMENTAR'!$A$4:$C$1681,3,FALSE),0)</f>
        <v>0</v>
      </c>
      <c r="O3139" s="2">
        <f>IFERROR(VLOOKUP(C3139,'FEBRE AMARELA'!$A$4:$C$38,3,FALSE),0)</f>
        <v>0</v>
      </c>
      <c r="P3139" s="2">
        <f>IFERROR(VLOOKUP(C3139,DENGUE!$A$5:$C$4097,3,FALSE),0)</f>
        <v>32</v>
      </c>
      <c r="Q3139" s="2">
        <f>IFERROR(VLOOKUP(C3139,'HEPATITE VIRAL'!$A$5:$C$3162,3,FALSE),0)</f>
        <v>1</v>
      </c>
      <c r="R3139" s="2">
        <f>IFERROR(VLOOKUP(C3139,'FEBRE MACULOSA'!$A$5:$C$181,3,FALSE),0)</f>
        <v>0</v>
      </c>
      <c r="S3139" s="2">
        <f>IFERROR(VLOOKUP(C3139,LEPTOSPIROSE!$A$5:$C$1176,3,FALSE),0)</f>
        <v>0</v>
      </c>
      <c r="T3139" s="2">
        <f>IFERROR(VLOOKUP(C3139,'DOENÇA DE CHAGAS'!$A$5:$C$100,3,FALSE),0)</f>
        <v>0</v>
      </c>
      <c r="U3139" s="2">
        <f>IFERROR(VLOOKUP(C3139,'PICADAS DE COBRAS'!$A$6:$C$4645,3,FALSE),0)</f>
        <v>83</v>
      </c>
      <c r="V3139">
        <f>IFERROR(VLOOKUP(C3139,'ZIKA VIRUS'!$A$5:$C$2399,3,FALSE),0)</f>
        <v>0</v>
      </c>
      <c r="W3139">
        <f>IFERROR(VLOOKUP(C3139,'FEBRE TIFÓIDE'!$A$5:$C$46,3,FALSE),0)</f>
        <v>0</v>
      </c>
      <c r="X3139">
        <f>IFERROR(VLOOKUP(C3139,HANTAVIROSE!$A$5:$C$153,3,FALSE),0)</f>
        <v>0</v>
      </c>
      <c r="Y3139">
        <f>IFERROR(VLOOKUP(C3139,MENINGITE!$A$5:$C$447,3,FALSE),0)</f>
        <v>0</v>
      </c>
      <c r="Z3139">
        <f>IFERROR(VLOOKUP(C3139,RAIVA!$A$5:$C$16,3,FALSE),0)</f>
        <v>0</v>
      </c>
    </row>
    <row r="3140" spans="1:26" x14ac:dyDescent="0.3">
      <c r="A3140" s="2" t="s">
        <v>4490</v>
      </c>
      <c r="B3140" s="2" t="s">
        <v>4578</v>
      </c>
      <c r="C3140" s="2">
        <v>220650</v>
      </c>
      <c r="D3140" s="2">
        <v>2206506</v>
      </c>
      <c r="E3140" s="2" t="s">
        <v>4490</v>
      </c>
      <c r="F3140" s="2" t="s">
        <v>4578</v>
      </c>
      <c r="G3140" s="2">
        <f>IFERROR(VLOOKUP(D3140,Coordenadas!$A$2:$D$5571,3,FALSE),0)</f>
        <v>-6.99275</v>
      </c>
      <c r="H3140" s="2">
        <f>IFERROR(VLOOKUP(D3140,Coordenadas!$A$2:$D$5571,4,FALSE),0)</f>
        <v>-41.026000000000003</v>
      </c>
      <c r="I3140" s="2" t="s">
        <v>5324</v>
      </c>
      <c r="J3140" s="2">
        <v>7391</v>
      </c>
      <c r="K3140" s="2" t="s">
        <v>5332</v>
      </c>
      <c r="L3140" s="2">
        <f>IFERROR(VLOOKUP(C3140,BOTULISMO!$A$3:$C$19,3,FALSE),0)</f>
        <v>0</v>
      </c>
      <c r="M3140" s="2">
        <f>IFERROR(VLOOKUP(C3140,'LEISHMANIOSE VISCERAL'!$A$4:$C$454,3,FALSE),0)</f>
        <v>0</v>
      </c>
      <c r="N3140" s="2">
        <f>IFERROR(VLOOKUP(C3140,'LEISHMANIOSE TEGUMENTAR'!$A$4:$C$1681,3,FALSE),0)</f>
        <v>0</v>
      </c>
      <c r="O3140" s="2">
        <f>IFERROR(VLOOKUP(C3140,'FEBRE AMARELA'!$A$4:$C$38,3,FALSE),0)</f>
        <v>0</v>
      </c>
      <c r="P3140" s="2">
        <f>IFERROR(VLOOKUP(C3140,DENGUE!$A$5:$C$4097,3,FALSE),0)</f>
        <v>1</v>
      </c>
      <c r="Q3140" s="2">
        <f>IFERROR(VLOOKUP(C3140,'HEPATITE VIRAL'!$A$5:$C$3162,3,FALSE),0)</f>
        <v>0</v>
      </c>
      <c r="R3140" s="2">
        <f>IFERROR(VLOOKUP(C3140,'FEBRE MACULOSA'!$A$5:$C$181,3,FALSE),0)</f>
        <v>0</v>
      </c>
      <c r="S3140" s="2">
        <f>IFERROR(VLOOKUP(C3140,LEPTOSPIROSE!$A$5:$C$1176,3,FALSE),0)</f>
        <v>0</v>
      </c>
      <c r="T3140" s="2">
        <f>IFERROR(VLOOKUP(C3140,'DOENÇA DE CHAGAS'!$A$5:$C$100,3,FALSE),0)</f>
        <v>0</v>
      </c>
      <c r="U3140" s="2">
        <f>IFERROR(VLOOKUP(C3140,'PICADAS DE COBRAS'!$A$6:$C$4645,3,FALSE),0)</f>
        <v>10</v>
      </c>
      <c r="V3140">
        <f>IFERROR(VLOOKUP(C3140,'ZIKA VIRUS'!$A$5:$C$2399,3,FALSE),0)</f>
        <v>0</v>
      </c>
      <c r="W3140">
        <f>IFERROR(VLOOKUP(C3140,'FEBRE TIFÓIDE'!$A$5:$C$46,3,FALSE),0)</f>
        <v>0</v>
      </c>
      <c r="X3140">
        <f>IFERROR(VLOOKUP(C3140,HANTAVIROSE!$A$5:$C$153,3,FALSE),0)</f>
        <v>0</v>
      </c>
      <c r="Y3140">
        <f>IFERROR(VLOOKUP(C3140,MENINGITE!$A$5:$C$447,3,FALSE),0)</f>
        <v>0</v>
      </c>
      <c r="Z3140">
        <f>IFERROR(VLOOKUP(C3140,RAIVA!$A$5:$C$16,3,FALSE),0)</f>
        <v>0</v>
      </c>
    </row>
    <row r="3141" spans="1:26" x14ac:dyDescent="0.3">
      <c r="A3141" s="2" t="s">
        <v>2425</v>
      </c>
      <c r="B3141" s="2" t="s">
        <v>2778</v>
      </c>
      <c r="C3141" s="2">
        <v>314260</v>
      </c>
      <c r="D3141" s="2">
        <v>3142601</v>
      </c>
      <c r="E3141" s="2" t="s">
        <v>2425</v>
      </c>
      <c r="F3141" s="2" t="s">
        <v>2778</v>
      </c>
      <c r="G3141" s="2">
        <f>IFERROR(VLOOKUP(D3141,Coordenadas!$A$2:$D$5571,3,FALSE),0)</f>
        <v>-21.757899999999999</v>
      </c>
      <c r="H3141" s="2">
        <f>IFERROR(VLOOKUP(D3141,Coordenadas!$A$2:$D$5571,4,FALSE),0)</f>
        <v>-45.539099999999998</v>
      </c>
      <c r="I3141" s="2" t="s">
        <v>5325</v>
      </c>
      <c r="J3141" s="2">
        <v>8161</v>
      </c>
      <c r="K3141" s="2" t="s">
        <v>5332</v>
      </c>
      <c r="L3141" s="2">
        <f>IFERROR(VLOOKUP(C3141,BOTULISMO!$A$3:$C$19,3,FALSE),0)</f>
        <v>0</v>
      </c>
      <c r="M3141" s="2">
        <f>IFERROR(VLOOKUP(C3141,'LEISHMANIOSE VISCERAL'!$A$4:$C$454,3,FALSE),0)</f>
        <v>0</v>
      </c>
      <c r="N3141" s="2">
        <f>IFERROR(VLOOKUP(C3141,'LEISHMANIOSE TEGUMENTAR'!$A$4:$C$1681,3,FALSE),0)</f>
        <v>0</v>
      </c>
      <c r="O3141" s="2">
        <f>IFERROR(VLOOKUP(C3141,'FEBRE AMARELA'!$A$4:$C$38,3,FALSE),0)</f>
        <v>0</v>
      </c>
      <c r="P3141" s="2">
        <f>IFERROR(VLOOKUP(C3141,DENGUE!$A$5:$C$4097,3,FALSE),0)</f>
        <v>13</v>
      </c>
      <c r="Q3141" s="2">
        <f>IFERROR(VLOOKUP(C3141,'HEPATITE VIRAL'!$A$5:$C$3162,3,FALSE),0)</f>
        <v>2</v>
      </c>
      <c r="R3141" s="2">
        <f>IFERROR(VLOOKUP(C3141,'FEBRE MACULOSA'!$A$5:$C$181,3,FALSE),0)</f>
        <v>0</v>
      </c>
      <c r="S3141" s="2">
        <f>IFERROR(VLOOKUP(C3141,LEPTOSPIROSE!$A$5:$C$1176,3,FALSE),0)</f>
        <v>0</v>
      </c>
      <c r="T3141" s="2">
        <f>IFERROR(VLOOKUP(C3141,'DOENÇA DE CHAGAS'!$A$5:$C$100,3,FALSE),0)</f>
        <v>0</v>
      </c>
      <c r="U3141" s="2">
        <f>IFERROR(VLOOKUP(C3141,'PICADAS DE COBRAS'!$A$6:$C$4645,3,FALSE),0)</f>
        <v>56</v>
      </c>
      <c r="V3141">
        <f>IFERROR(VLOOKUP(C3141,'ZIKA VIRUS'!$A$5:$C$2399,3,FALSE),0)</f>
        <v>0</v>
      </c>
      <c r="W3141">
        <f>IFERROR(VLOOKUP(C3141,'FEBRE TIFÓIDE'!$A$5:$C$46,3,FALSE),0)</f>
        <v>0</v>
      </c>
      <c r="X3141">
        <f>IFERROR(VLOOKUP(C3141,HANTAVIROSE!$A$5:$C$153,3,FALSE),0)</f>
        <v>0</v>
      </c>
      <c r="Y3141">
        <f>IFERROR(VLOOKUP(C3141,MENINGITE!$A$5:$C$447,3,FALSE),0)</f>
        <v>0</v>
      </c>
      <c r="Z3141">
        <f>IFERROR(VLOOKUP(C3141,RAIVA!$A$5:$C$16,3,FALSE),0)</f>
        <v>0</v>
      </c>
    </row>
    <row r="3142" spans="1:26" x14ac:dyDescent="0.3">
      <c r="A3142" s="2" t="s">
        <v>4319</v>
      </c>
      <c r="B3142" s="2" t="s">
        <v>4381</v>
      </c>
      <c r="C3142" s="2">
        <v>230860</v>
      </c>
      <c r="D3142" s="2">
        <v>2308609</v>
      </c>
      <c r="E3142" s="2" t="s">
        <v>4319</v>
      </c>
      <c r="F3142" s="2" t="s">
        <v>4381</v>
      </c>
      <c r="G3142" s="2">
        <f>IFERROR(VLOOKUP(D3142,Coordenadas!$A$2:$D$5571,3,FALSE),0)</f>
        <v>-4.7910199999999996</v>
      </c>
      <c r="H3142" s="2">
        <f>IFERROR(VLOOKUP(D3142,Coordenadas!$A$2:$D$5571,4,FALSE),0)</f>
        <v>-40.064599999999999</v>
      </c>
      <c r="I3142" s="2" t="s">
        <v>5324</v>
      </c>
      <c r="J3142" s="2">
        <v>16705</v>
      </c>
      <c r="K3142" s="2" t="s">
        <v>5332</v>
      </c>
      <c r="L3142" s="2">
        <f>IFERROR(VLOOKUP(C3142,BOTULISMO!$A$3:$C$19,3,FALSE),0)</f>
        <v>0</v>
      </c>
      <c r="M3142" s="2">
        <f>IFERROR(VLOOKUP(C3142,'LEISHMANIOSE VISCERAL'!$A$4:$C$454,3,FALSE),0)</f>
        <v>0</v>
      </c>
      <c r="N3142" s="2">
        <f>IFERROR(VLOOKUP(C3142,'LEISHMANIOSE TEGUMENTAR'!$A$4:$C$1681,3,FALSE),0)</f>
        <v>0</v>
      </c>
      <c r="O3142" s="2">
        <f>IFERROR(VLOOKUP(C3142,'FEBRE AMARELA'!$A$4:$C$38,3,FALSE),0)</f>
        <v>0</v>
      </c>
      <c r="P3142" s="2">
        <f>IFERROR(VLOOKUP(C3142,DENGUE!$A$5:$C$4097,3,FALSE),0)</f>
        <v>1</v>
      </c>
      <c r="Q3142" s="2">
        <f>IFERROR(VLOOKUP(C3142,'HEPATITE VIRAL'!$A$5:$C$3162,3,FALSE),0)</f>
        <v>1</v>
      </c>
      <c r="R3142" s="2">
        <f>IFERROR(VLOOKUP(C3142,'FEBRE MACULOSA'!$A$5:$C$181,3,FALSE),0)</f>
        <v>0</v>
      </c>
      <c r="S3142" s="2">
        <f>IFERROR(VLOOKUP(C3142,LEPTOSPIROSE!$A$5:$C$1176,3,FALSE),0)</f>
        <v>0</v>
      </c>
      <c r="T3142" s="2">
        <f>IFERROR(VLOOKUP(C3142,'DOENÇA DE CHAGAS'!$A$5:$C$100,3,FALSE),0)</f>
        <v>0</v>
      </c>
      <c r="U3142" s="2">
        <f>IFERROR(VLOOKUP(C3142,'PICADAS DE COBRAS'!$A$6:$C$4645,3,FALSE),0)</f>
        <v>12</v>
      </c>
      <c r="V3142">
        <f>IFERROR(VLOOKUP(C3142,'ZIKA VIRUS'!$A$5:$C$2399,3,FALSE),0)</f>
        <v>1</v>
      </c>
      <c r="W3142">
        <f>IFERROR(VLOOKUP(C3142,'FEBRE TIFÓIDE'!$A$5:$C$46,3,FALSE),0)</f>
        <v>0</v>
      </c>
      <c r="X3142">
        <f>IFERROR(VLOOKUP(C3142,HANTAVIROSE!$A$5:$C$153,3,FALSE),0)</f>
        <v>0</v>
      </c>
      <c r="Y3142">
        <f>IFERROR(VLOOKUP(C3142,MENINGITE!$A$5:$C$447,3,FALSE),0)</f>
        <v>0</v>
      </c>
      <c r="Z3142">
        <f>IFERROR(VLOOKUP(C3142,RAIVA!$A$5:$C$16,3,FALSE),0)</f>
        <v>0</v>
      </c>
    </row>
    <row r="3143" spans="1:26" x14ac:dyDescent="0.3">
      <c r="A3143" s="2" t="s">
        <v>3988</v>
      </c>
      <c r="B3143" s="2" t="s">
        <v>4071</v>
      </c>
      <c r="C3143" s="2">
        <v>250950</v>
      </c>
      <c r="D3143" s="2">
        <v>2509503</v>
      </c>
      <c r="E3143" s="2" t="s">
        <v>3988</v>
      </c>
      <c r="F3143" s="2" t="s">
        <v>4071</v>
      </c>
      <c r="G3143" s="2">
        <f>IFERROR(VLOOKUP(D3143,Coordenadas!$A$2:$D$5571,3,FALSE),0)</f>
        <v>-7.0884799999999997</v>
      </c>
      <c r="H3143" s="2">
        <f>IFERROR(VLOOKUP(D3143,Coordenadas!$A$2:$D$5571,4,FALSE),0)</f>
        <v>-35.959200000000003</v>
      </c>
      <c r="I3143" s="2" t="s">
        <v>5324</v>
      </c>
      <c r="J3143" s="2">
        <v>4990</v>
      </c>
      <c r="K3143" s="2" t="s">
        <v>5332</v>
      </c>
      <c r="L3143" s="2">
        <f>IFERROR(VLOOKUP(C3143,BOTULISMO!$A$3:$C$19,3,FALSE),0)</f>
        <v>0</v>
      </c>
      <c r="M3143" s="2">
        <f>IFERROR(VLOOKUP(C3143,'LEISHMANIOSE VISCERAL'!$A$4:$C$454,3,FALSE),0)</f>
        <v>0</v>
      </c>
      <c r="N3143" s="2">
        <f>IFERROR(VLOOKUP(C3143,'LEISHMANIOSE TEGUMENTAR'!$A$4:$C$1681,3,FALSE),0)</f>
        <v>0</v>
      </c>
      <c r="O3143" s="2">
        <f>IFERROR(VLOOKUP(C3143,'FEBRE AMARELA'!$A$4:$C$38,3,FALSE),0)</f>
        <v>0</v>
      </c>
      <c r="P3143" s="2">
        <f>IFERROR(VLOOKUP(C3143,DENGUE!$A$5:$C$4097,3,FALSE),0)</f>
        <v>47</v>
      </c>
      <c r="Q3143" s="2">
        <f>IFERROR(VLOOKUP(C3143,'HEPATITE VIRAL'!$A$5:$C$3162,3,FALSE),0)</f>
        <v>0</v>
      </c>
      <c r="R3143" s="2">
        <f>IFERROR(VLOOKUP(C3143,'FEBRE MACULOSA'!$A$5:$C$181,3,FALSE),0)</f>
        <v>0</v>
      </c>
      <c r="S3143" s="2">
        <f>IFERROR(VLOOKUP(C3143,LEPTOSPIROSE!$A$5:$C$1176,3,FALSE),0)</f>
        <v>0</v>
      </c>
      <c r="T3143" s="2">
        <f>IFERROR(VLOOKUP(C3143,'DOENÇA DE CHAGAS'!$A$5:$C$100,3,FALSE),0)</f>
        <v>0</v>
      </c>
      <c r="U3143" s="2">
        <f>IFERROR(VLOOKUP(C3143,'PICADAS DE COBRAS'!$A$6:$C$4645,3,FALSE),0)</f>
        <v>0</v>
      </c>
      <c r="V3143">
        <f>IFERROR(VLOOKUP(C3143,'ZIKA VIRUS'!$A$5:$C$2399,3,FALSE),0)</f>
        <v>1</v>
      </c>
      <c r="W3143">
        <f>IFERROR(VLOOKUP(C3143,'FEBRE TIFÓIDE'!$A$5:$C$46,3,FALSE),0)</f>
        <v>0</v>
      </c>
      <c r="X3143">
        <f>IFERROR(VLOOKUP(C3143,HANTAVIROSE!$A$5:$C$153,3,FALSE),0)</f>
        <v>0</v>
      </c>
      <c r="Y3143">
        <f>IFERROR(VLOOKUP(C3143,MENINGITE!$A$5:$C$447,3,FALSE),0)</f>
        <v>0</v>
      </c>
      <c r="Z3143">
        <f>IFERROR(VLOOKUP(C3143,RAIVA!$A$5:$C$16,3,FALSE),0)</f>
        <v>0</v>
      </c>
    </row>
    <row r="3144" spans="1:26" x14ac:dyDescent="0.3">
      <c r="A3144" s="2" t="s">
        <v>2425</v>
      </c>
      <c r="B3144" s="2" t="s">
        <v>2777</v>
      </c>
      <c r="C3144" s="2">
        <v>314270</v>
      </c>
      <c r="D3144" s="2">
        <v>3142700</v>
      </c>
      <c r="E3144" s="2" t="s">
        <v>2425</v>
      </c>
      <c r="F3144" s="2" t="s">
        <v>2777</v>
      </c>
      <c r="G3144" s="2">
        <f>IFERROR(VLOOKUP(D3144,Coordenadas!$A$2:$D$5571,3,FALSE),0)</f>
        <v>-14.419700000000001</v>
      </c>
      <c r="H3144" s="2">
        <f>IFERROR(VLOOKUP(D3144,Coordenadas!$A$2:$D$5571,4,FALSE),0)</f>
        <v>-44.371899999999997</v>
      </c>
      <c r="I3144" s="2" t="s">
        <v>5325</v>
      </c>
      <c r="J3144" s="2">
        <v>15862</v>
      </c>
      <c r="K3144" s="2" t="s">
        <v>5332</v>
      </c>
      <c r="L3144" s="2">
        <f>IFERROR(VLOOKUP(C3144,BOTULISMO!$A$3:$C$19,3,FALSE),0)</f>
        <v>0</v>
      </c>
      <c r="M3144" s="2">
        <f>IFERROR(VLOOKUP(C3144,'LEISHMANIOSE VISCERAL'!$A$4:$C$454,3,FALSE),0)</f>
        <v>1</v>
      </c>
      <c r="N3144" s="2">
        <f>IFERROR(VLOOKUP(C3144,'LEISHMANIOSE TEGUMENTAR'!$A$4:$C$1681,3,FALSE),0)</f>
        <v>4</v>
      </c>
      <c r="O3144" s="2">
        <f>IFERROR(VLOOKUP(C3144,'FEBRE AMARELA'!$A$4:$C$38,3,FALSE),0)</f>
        <v>0</v>
      </c>
      <c r="P3144" s="2">
        <f>IFERROR(VLOOKUP(C3144,DENGUE!$A$5:$C$4097,3,FALSE),0)</f>
        <v>42</v>
      </c>
      <c r="Q3144" s="2">
        <f>IFERROR(VLOOKUP(C3144,'HEPATITE VIRAL'!$A$5:$C$3162,3,FALSE),0)</f>
        <v>7</v>
      </c>
      <c r="R3144" s="2">
        <f>IFERROR(VLOOKUP(C3144,'FEBRE MACULOSA'!$A$5:$C$181,3,FALSE),0)</f>
        <v>0</v>
      </c>
      <c r="S3144" s="2">
        <f>IFERROR(VLOOKUP(C3144,LEPTOSPIROSE!$A$5:$C$1176,3,FALSE),0)</f>
        <v>0</v>
      </c>
      <c r="T3144" s="2">
        <f>IFERROR(VLOOKUP(C3144,'DOENÇA DE CHAGAS'!$A$5:$C$100,3,FALSE),0)</f>
        <v>0</v>
      </c>
      <c r="U3144" s="2">
        <f>IFERROR(VLOOKUP(C3144,'PICADAS DE COBRAS'!$A$6:$C$4645,3,FALSE),0)</f>
        <v>23</v>
      </c>
      <c r="V3144">
        <f>IFERROR(VLOOKUP(C3144,'ZIKA VIRUS'!$A$5:$C$2399,3,FALSE),0)</f>
        <v>0</v>
      </c>
      <c r="W3144">
        <f>IFERROR(VLOOKUP(C3144,'FEBRE TIFÓIDE'!$A$5:$C$46,3,FALSE),0)</f>
        <v>0</v>
      </c>
      <c r="X3144">
        <f>IFERROR(VLOOKUP(C3144,HANTAVIROSE!$A$5:$C$153,3,FALSE),0)</f>
        <v>0</v>
      </c>
      <c r="Y3144">
        <f>IFERROR(VLOOKUP(C3144,MENINGITE!$A$5:$C$447,3,FALSE),0)</f>
        <v>0</v>
      </c>
      <c r="Z3144">
        <f>IFERROR(VLOOKUP(C3144,RAIVA!$A$5:$C$16,3,FALSE),0)</f>
        <v>0</v>
      </c>
    </row>
    <row r="3145" spans="1:26" x14ac:dyDescent="0.3">
      <c r="A3145" s="2" t="s">
        <v>2349</v>
      </c>
      <c r="B3145" s="2" t="s">
        <v>2378</v>
      </c>
      <c r="C3145" s="2">
        <v>320350</v>
      </c>
      <c r="D3145" s="2">
        <v>3203502</v>
      </c>
      <c r="E3145" s="2" t="s">
        <v>2349</v>
      </c>
      <c r="F3145" s="2" t="s">
        <v>2378</v>
      </c>
      <c r="G3145" s="2">
        <f>IFERROR(VLOOKUP(D3145,Coordenadas!$A$2:$D$5571,3,FALSE),0)</f>
        <v>-18.130299999999998</v>
      </c>
      <c r="H3145" s="2">
        <f>IFERROR(VLOOKUP(D3145,Coordenadas!$A$2:$D$5571,4,FALSE),0)</f>
        <v>-40.366799999999998</v>
      </c>
      <c r="I3145" s="2" t="s">
        <v>5325</v>
      </c>
      <c r="J3145" s="2">
        <v>17849</v>
      </c>
      <c r="K3145" s="2" t="s">
        <v>5332</v>
      </c>
      <c r="L3145" s="2">
        <f>IFERROR(VLOOKUP(C3145,BOTULISMO!$A$3:$C$19,3,FALSE),0)</f>
        <v>0</v>
      </c>
      <c r="M3145" s="2">
        <f>IFERROR(VLOOKUP(C3145,'LEISHMANIOSE VISCERAL'!$A$4:$C$454,3,FALSE),0)</f>
        <v>0</v>
      </c>
      <c r="N3145" s="2">
        <f>IFERROR(VLOOKUP(C3145,'LEISHMANIOSE TEGUMENTAR'!$A$4:$C$1681,3,FALSE),0)</f>
        <v>1</v>
      </c>
      <c r="O3145" s="2">
        <f>IFERROR(VLOOKUP(C3145,'FEBRE AMARELA'!$A$4:$C$38,3,FALSE),0)</f>
        <v>0</v>
      </c>
      <c r="P3145" s="2">
        <f>IFERROR(VLOOKUP(C3145,DENGUE!$A$5:$C$4097,3,FALSE),0)</f>
        <v>0</v>
      </c>
      <c r="Q3145" s="2">
        <f>IFERROR(VLOOKUP(C3145,'HEPATITE VIRAL'!$A$5:$C$3162,3,FALSE),0)</f>
        <v>11</v>
      </c>
      <c r="R3145" s="2">
        <f>IFERROR(VLOOKUP(C3145,'FEBRE MACULOSA'!$A$5:$C$181,3,FALSE),0)</f>
        <v>0</v>
      </c>
      <c r="S3145" s="2">
        <f>IFERROR(VLOOKUP(C3145,LEPTOSPIROSE!$A$5:$C$1176,3,FALSE),0)</f>
        <v>0</v>
      </c>
      <c r="T3145" s="2">
        <f>IFERROR(VLOOKUP(C3145,'DOENÇA DE CHAGAS'!$A$5:$C$100,3,FALSE),0)</f>
        <v>0</v>
      </c>
      <c r="U3145" s="2">
        <f>IFERROR(VLOOKUP(C3145,'PICADAS DE COBRAS'!$A$6:$C$4645,3,FALSE),0)</f>
        <v>0</v>
      </c>
      <c r="V3145">
        <f>IFERROR(VLOOKUP(C3145,'ZIKA VIRUS'!$A$5:$C$2399,3,FALSE),0)</f>
        <v>0</v>
      </c>
      <c r="W3145">
        <f>IFERROR(VLOOKUP(C3145,'FEBRE TIFÓIDE'!$A$5:$C$46,3,FALSE),0)</f>
        <v>0</v>
      </c>
      <c r="X3145">
        <f>IFERROR(VLOOKUP(C3145,HANTAVIROSE!$A$5:$C$153,3,FALSE),0)</f>
        <v>0</v>
      </c>
      <c r="Y3145">
        <f>IFERROR(VLOOKUP(C3145,MENINGITE!$A$5:$C$447,3,FALSE),0)</f>
        <v>0</v>
      </c>
      <c r="Z3145">
        <f>IFERROR(VLOOKUP(C3145,RAIVA!$A$5:$C$16,3,FALSE),0)</f>
        <v>0</v>
      </c>
    </row>
    <row r="3146" spans="1:26" x14ac:dyDescent="0.3">
      <c r="A3146" s="2" t="s">
        <v>4178</v>
      </c>
      <c r="B3146" s="2" t="s">
        <v>4242</v>
      </c>
      <c r="C3146" s="2">
        <v>240770</v>
      </c>
      <c r="D3146" s="2">
        <v>2407708</v>
      </c>
      <c r="E3146" s="2" t="s">
        <v>4178</v>
      </c>
      <c r="F3146" s="2" t="s">
        <v>4242</v>
      </c>
      <c r="G3146" s="2">
        <f>IFERROR(VLOOKUP(D3146,Coordenadas!$A$2:$D$5571,3,FALSE),0)</f>
        <v>-6.48522</v>
      </c>
      <c r="H3146" s="2">
        <f>IFERROR(VLOOKUP(D3146,Coordenadas!$A$2:$D$5571,4,FALSE),0)</f>
        <v>-35.284199999999998</v>
      </c>
      <c r="I3146" s="2" t="s">
        <v>5324</v>
      </c>
      <c r="J3146" s="2">
        <v>11413</v>
      </c>
      <c r="K3146" s="2" t="s">
        <v>5332</v>
      </c>
      <c r="L3146" s="2">
        <f>IFERROR(VLOOKUP(C3146,BOTULISMO!$A$3:$C$19,3,FALSE),0)</f>
        <v>0</v>
      </c>
      <c r="M3146" s="2">
        <f>IFERROR(VLOOKUP(C3146,'LEISHMANIOSE VISCERAL'!$A$4:$C$454,3,FALSE),0)</f>
        <v>0</v>
      </c>
      <c r="N3146" s="2">
        <f>IFERROR(VLOOKUP(C3146,'LEISHMANIOSE TEGUMENTAR'!$A$4:$C$1681,3,FALSE),0)</f>
        <v>0</v>
      </c>
      <c r="O3146" s="2">
        <f>IFERROR(VLOOKUP(C3146,'FEBRE AMARELA'!$A$4:$C$38,3,FALSE),0)</f>
        <v>0</v>
      </c>
      <c r="P3146" s="2">
        <f>IFERROR(VLOOKUP(C3146,DENGUE!$A$5:$C$4097,3,FALSE),0)</f>
        <v>3</v>
      </c>
      <c r="Q3146" s="2">
        <f>IFERROR(VLOOKUP(C3146,'HEPATITE VIRAL'!$A$5:$C$3162,3,FALSE),0)</f>
        <v>0</v>
      </c>
      <c r="R3146" s="2">
        <f>IFERROR(VLOOKUP(C3146,'FEBRE MACULOSA'!$A$5:$C$181,3,FALSE),0)</f>
        <v>0</v>
      </c>
      <c r="S3146" s="2">
        <f>IFERROR(VLOOKUP(C3146,LEPTOSPIROSE!$A$5:$C$1176,3,FALSE),0)</f>
        <v>0</v>
      </c>
      <c r="T3146" s="2">
        <f>IFERROR(VLOOKUP(C3146,'DOENÇA DE CHAGAS'!$A$5:$C$100,3,FALSE),0)</f>
        <v>0</v>
      </c>
      <c r="U3146" s="2">
        <f>IFERROR(VLOOKUP(C3146,'PICADAS DE COBRAS'!$A$6:$C$4645,3,FALSE),0)</f>
        <v>11</v>
      </c>
      <c r="V3146">
        <f>IFERROR(VLOOKUP(C3146,'ZIKA VIRUS'!$A$5:$C$2399,3,FALSE),0)</f>
        <v>3</v>
      </c>
      <c r="W3146">
        <f>IFERROR(VLOOKUP(C3146,'FEBRE TIFÓIDE'!$A$5:$C$46,3,FALSE),0)</f>
        <v>0</v>
      </c>
      <c r="X3146">
        <f>IFERROR(VLOOKUP(C3146,HANTAVIROSE!$A$5:$C$153,3,FALSE),0)</f>
        <v>0</v>
      </c>
      <c r="Y3146">
        <f>IFERROR(VLOOKUP(C3146,MENINGITE!$A$5:$C$447,3,FALSE),0)</f>
        <v>0</v>
      </c>
      <c r="Z3146">
        <f>IFERROR(VLOOKUP(C3146,RAIVA!$A$5:$C$16,3,FALSE),0)</f>
        <v>0</v>
      </c>
    </row>
    <row r="3147" spans="1:26" x14ac:dyDescent="0.3">
      <c r="A3147" s="2" t="s">
        <v>470</v>
      </c>
      <c r="B3147" s="2" t="s">
        <v>710</v>
      </c>
      <c r="C3147" s="2">
        <v>431235</v>
      </c>
      <c r="D3147" s="2">
        <v>4312351</v>
      </c>
      <c r="E3147" s="2" t="s">
        <v>470</v>
      </c>
      <c r="F3147" s="2" t="s">
        <v>710</v>
      </c>
      <c r="G3147" s="2">
        <f>IFERROR(VLOOKUP(D3147,Coordenadas!$A$2:$D$5571,3,FALSE),0)</f>
        <v>-28.6462</v>
      </c>
      <c r="H3147" s="2">
        <f>IFERROR(VLOOKUP(D3147,Coordenadas!$A$2:$D$5571,4,FALSE),0)</f>
        <v>-52.076700000000002</v>
      </c>
      <c r="I3147" s="2" t="s">
        <v>5326</v>
      </c>
      <c r="J3147" s="2">
        <v>1542</v>
      </c>
      <c r="K3147" s="2" t="s">
        <v>5332</v>
      </c>
      <c r="L3147" s="2">
        <f>IFERROR(VLOOKUP(C3147,BOTULISMO!$A$3:$C$19,3,FALSE),0)</f>
        <v>0</v>
      </c>
      <c r="M3147" s="2">
        <f>IFERROR(VLOOKUP(C3147,'LEISHMANIOSE VISCERAL'!$A$4:$C$454,3,FALSE),0)</f>
        <v>0</v>
      </c>
      <c r="N3147" s="2">
        <f>IFERROR(VLOOKUP(C3147,'LEISHMANIOSE TEGUMENTAR'!$A$4:$C$1681,3,FALSE),0)</f>
        <v>0</v>
      </c>
      <c r="O3147" s="2">
        <f>IFERROR(VLOOKUP(C3147,'FEBRE AMARELA'!$A$4:$C$38,3,FALSE),0)</f>
        <v>0</v>
      </c>
      <c r="P3147" s="2">
        <f>IFERROR(VLOOKUP(C3147,DENGUE!$A$5:$C$4097,3,FALSE),0)</f>
        <v>0</v>
      </c>
      <c r="Q3147" s="2">
        <f>IFERROR(VLOOKUP(C3147,'HEPATITE VIRAL'!$A$5:$C$3162,3,FALSE),0)</f>
        <v>3</v>
      </c>
      <c r="R3147" s="2">
        <f>IFERROR(VLOOKUP(C3147,'FEBRE MACULOSA'!$A$5:$C$181,3,FALSE),0)</f>
        <v>0</v>
      </c>
      <c r="S3147" s="2">
        <f>IFERROR(VLOOKUP(C3147,LEPTOSPIROSE!$A$5:$C$1176,3,FALSE),0)</f>
        <v>1</v>
      </c>
      <c r="T3147" s="2">
        <f>IFERROR(VLOOKUP(C3147,'DOENÇA DE CHAGAS'!$A$5:$C$100,3,FALSE),0)</f>
        <v>0</v>
      </c>
      <c r="U3147" s="2">
        <f>IFERROR(VLOOKUP(C3147,'PICADAS DE COBRAS'!$A$6:$C$4645,3,FALSE),0)</f>
        <v>2</v>
      </c>
      <c r="V3147">
        <f>IFERROR(VLOOKUP(C3147,'ZIKA VIRUS'!$A$5:$C$2399,3,FALSE),0)</f>
        <v>0</v>
      </c>
      <c r="W3147">
        <f>IFERROR(VLOOKUP(C3147,'FEBRE TIFÓIDE'!$A$5:$C$46,3,FALSE),0)</f>
        <v>0</v>
      </c>
      <c r="X3147">
        <f>IFERROR(VLOOKUP(C3147,HANTAVIROSE!$A$5:$C$153,3,FALSE),0)</f>
        <v>0</v>
      </c>
      <c r="Y3147">
        <f>IFERROR(VLOOKUP(C3147,MENINGITE!$A$5:$C$447,3,FALSE),0)</f>
        <v>0</v>
      </c>
      <c r="Z3147">
        <f>IFERROR(VLOOKUP(C3147,RAIVA!$A$5:$C$16,3,FALSE),0)</f>
        <v>0</v>
      </c>
    </row>
    <row r="3148" spans="1:26" x14ac:dyDescent="0.3">
      <c r="A3148" s="2" t="s">
        <v>5044</v>
      </c>
      <c r="B3148" s="2" t="s">
        <v>4241</v>
      </c>
      <c r="C3148" s="2">
        <v>150480</v>
      </c>
      <c r="D3148" s="2">
        <v>1504802</v>
      </c>
      <c r="E3148" s="2" t="s">
        <v>5044</v>
      </c>
      <c r="F3148" s="2" t="s">
        <v>4241</v>
      </c>
      <c r="G3148" s="2">
        <f>IFERROR(VLOOKUP(D3148,Coordenadas!$A$2:$D$5571,3,FALSE),0)</f>
        <v>-1.9976799999999999</v>
      </c>
      <c r="H3148" s="2">
        <f>IFERROR(VLOOKUP(D3148,Coordenadas!$A$2:$D$5571,4,FALSE),0)</f>
        <v>-54.072400000000002</v>
      </c>
      <c r="I3148" s="2" t="s">
        <v>5323</v>
      </c>
      <c r="J3148" s="2">
        <v>55462</v>
      </c>
      <c r="K3148" s="2" t="s">
        <v>5331</v>
      </c>
      <c r="L3148" s="2">
        <f>IFERROR(VLOOKUP(C3148,BOTULISMO!$A$3:$C$19,3,FALSE),0)</f>
        <v>0</v>
      </c>
      <c r="M3148" s="2">
        <f>IFERROR(VLOOKUP(C3148,'LEISHMANIOSE VISCERAL'!$A$4:$C$454,3,FALSE),0)</f>
        <v>2</v>
      </c>
      <c r="N3148" s="2">
        <f>IFERROR(VLOOKUP(C3148,'LEISHMANIOSE TEGUMENTAR'!$A$4:$C$1681,3,FALSE),0)</f>
        <v>125</v>
      </c>
      <c r="O3148" s="2">
        <f>IFERROR(VLOOKUP(C3148,'FEBRE AMARELA'!$A$4:$C$38,3,FALSE),0)</f>
        <v>0</v>
      </c>
      <c r="P3148" s="2">
        <f>IFERROR(VLOOKUP(C3148,DENGUE!$A$5:$C$4097,3,FALSE),0)</f>
        <v>17</v>
      </c>
      <c r="Q3148" s="2">
        <f>IFERROR(VLOOKUP(C3148,'HEPATITE VIRAL'!$A$5:$C$3162,3,FALSE),0)</f>
        <v>0</v>
      </c>
      <c r="R3148" s="2">
        <f>IFERROR(VLOOKUP(C3148,'FEBRE MACULOSA'!$A$5:$C$181,3,FALSE),0)</f>
        <v>0</v>
      </c>
      <c r="S3148" s="2">
        <f>IFERROR(VLOOKUP(C3148,LEPTOSPIROSE!$A$5:$C$1176,3,FALSE),0)</f>
        <v>1</v>
      </c>
      <c r="T3148" s="2">
        <f>IFERROR(VLOOKUP(C3148,'DOENÇA DE CHAGAS'!$A$5:$C$100,3,FALSE),0)</f>
        <v>0</v>
      </c>
      <c r="U3148" s="2">
        <f>IFERROR(VLOOKUP(C3148,'PICADAS DE COBRAS'!$A$6:$C$4645,3,FALSE),0)</f>
        <v>131</v>
      </c>
      <c r="V3148">
        <f>IFERROR(VLOOKUP(C3148,'ZIKA VIRUS'!$A$5:$C$2399,3,FALSE),0)</f>
        <v>10</v>
      </c>
      <c r="W3148">
        <f>IFERROR(VLOOKUP(C3148,'FEBRE TIFÓIDE'!$A$5:$C$46,3,FALSE),0)</f>
        <v>0</v>
      </c>
      <c r="X3148">
        <f>IFERROR(VLOOKUP(C3148,HANTAVIROSE!$A$5:$C$153,3,FALSE),0)</f>
        <v>0</v>
      </c>
      <c r="Y3148">
        <f>IFERROR(VLOOKUP(C3148,MENINGITE!$A$5:$C$447,3,FALSE),0)</f>
        <v>0</v>
      </c>
      <c r="Z3148">
        <f>IFERROR(VLOOKUP(C3148,RAIVA!$A$5:$C$16,3,FALSE),0)</f>
        <v>0</v>
      </c>
    </row>
    <row r="3149" spans="1:26" x14ac:dyDescent="0.3">
      <c r="A3149" s="2" t="s">
        <v>4178</v>
      </c>
      <c r="B3149" s="2" t="s">
        <v>4241</v>
      </c>
      <c r="C3149" s="2">
        <v>240780</v>
      </c>
      <c r="D3149" s="2">
        <v>2407807</v>
      </c>
      <c r="E3149" s="2" t="s">
        <v>4178</v>
      </c>
      <c r="F3149" s="2" t="s">
        <v>4241</v>
      </c>
      <c r="G3149" s="2">
        <f>IFERROR(VLOOKUP(D3149,Coordenadas!$A$2:$D$5571,3,FALSE),0)</f>
        <v>-6.0706300000000004</v>
      </c>
      <c r="H3149" s="2">
        <f>IFERROR(VLOOKUP(D3149,Coordenadas!$A$2:$D$5571,4,FALSE),0)</f>
        <v>-35.325299999999999</v>
      </c>
      <c r="I3149" s="2" t="s">
        <v>5324</v>
      </c>
      <c r="J3149" s="2">
        <v>20685</v>
      </c>
      <c r="K3149" s="2" t="s">
        <v>5330</v>
      </c>
      <c r="L3149" s="2">
        <f>IFERROR(VLOOKUP(C3149,BOTULISMO!$A$3:$C$19,3,FALSE),0)</f>
        <v>0</v>
      </c>
      <c r="M3149" s="2">
        <f>IFERROR(VLOOKUP(C3149,'LEISHMANIOSE VISCERAL'!$A$4:$C$454,3,FALSE),0)</f>
        <v>0</v>
      </c>
      <c r="N3149" s="2">
        <f>IFERROR(VLOOKUP(C3149,'LEISHMANIOSE TEGUMENTAR'!$A$4:$C$1681,3,FALSE),0)</f>
        <v>0</v>
      </c>
      <c r="O3149" s="2">
        <f>IFERROR(VLOOKUP(C3149,'FEBRE AMARELA'!$A$4:$C$38,3,FALSE),0)</f>
        <v>0</v>
      </c>
      <c r="P3149" s="2">
        <f>IFERROR(VLOOKUP(C3149,DENGUE!$A$5:$C$4097,3,FALSE),0)</f>
        <v>0</v>
      </c>
      <c r="Q3149" s="2">
        <f>IFERROR(VLOOKUP(C3149,'HEPATITE VIRAL'!$A$5:$C$3162,3,FALSE),0)</f>
        <v>0</v>
      </c>
      <c r="R3149" s="2">
        <f>IFERROR(VLOOKUP(C3149,'FEBRE MACULOSA'!$A$5:$C$181,3,FALSE),0)</f>
        <v>0</v>
      </c>
      <c r="S3149" s="2">
        <f>IFERROR(VLOOKUP(C3149,LEPTOSPIROSE!$A$5:$C$1176,3,FALSE),0)</f>
        <v>0</v>
      </c>
      <c r="T3149" s="2">
        <f>IFERROR(VLOOKUP(C3149,'DOENÇA DE CHAGAS'!$A$5:$C$100,3,FALSE),0)</f>
        <v>0</v>
      </c>
      <c r="U3149" s="2">
        <f>IFERROR(VLOOKUP(C3149,'PICADAS DE COBRAS'!$A$6:$C$4645,3,FALSE),0)</f>
        <v>0</v>
      </c>
      <c r="V3149">
        <f>IFERROR(VLOOKUP(C3149,'ZIKA VIRUS'!$A$5:$C$2399,3,FALSE),0)</f>
        <v>2</v>
      </c>
      <c r="W3149">
        <f>IFERROR(VLOOKUP(C3149,'FEBRE TIFÓIDE'!$A$5:$C$46,3,FALSE),0)</f>
        <v>0</v>
      </c>
      <c r="X3149">
        <f>IFERROR(VLOOKUP(C3149,HANTAVIROSE!$A$5:$C$153,3,FALSE),0)</f>
        <v>0</v>
      </c>
      <c r="Y3149">
        <f>IFERROR(VLOOKUP(C3149,MENINGITE!$A$5:$C$447,3,FALSE),0)</f>
        <v>0</v>
      </c>
      <c r="Z3149">
        <f>IFERROR(VLOOKUP(C3149,RAIVA!$A$5:$C$16,3,FALSE),0)</f>
        <v>0</v>
      </c>
    </row>
    <row r="3150" spans="1:26" x14ac:dyDescent="0.3">
      <c r="A3150" s="2" t="s">
        <v>3</v>
      </c>
      <c r="B3150" s="2" t="s">
        <v>103</v>
      </c>
      <c r="C3150" s="2">
        <v>521350</v>
      </c>
      <c r="D3150" s="2">
        <v>5213509</v>
      </c>
      <c r="E3150" s="2" t="s">
        <v>3</v>
      </c>
      <c r="F3150" s="2" t="s">
        <v>103</v>
      </c>
      <c r="G3150" s="2">
        <f>IFERROR(VLOOKUP(D3150,Coordenadas!$A$2:$D$5571,3,FALSE),0)</f>
        <v>-13.2552</v>
      </c>
      <c r="H3150" s="2">
        <f>IFERROR(VLOOKUP(D3150,Coordenadas!$A$2:$D$5571,4,FALSE),0)</f>
        <v>-46.892800000000001</v>
      </c>
      <c r="I3150" s="2" t="s">
        <v>5327</v>
      </c>
      <c r="J3150" s="2">
        <v>7730</v>
      </c>
      <c r="K3150" s="2" t="s">
        <v>5332</v>
      </c>
      <c r="L3150" s="2">
        <f>IFERROR(VLOOKUP(C3150,BOTULISMO!$A$3:$C$19,3,FALSE),0)</f>
        <v>0</v>
      </c>
      <c r="M3150" s="2">
        <f>IFERROR(VLOOKUP(C3150,'LEISHMANIOSE VISCERAL'!$A$4:$C$454,3,FALSE),0)</f>
        <v>1</v>
      </c>
      <c r="N3150" s="2">
        <f>IFERROR(VLOOKUP(C3150,'LEISHMANIOSE TEGUMENTAR'!$A$4:$C$1681,3,FALSE),0)</f>
        <v>0</v>
      </c>
      <c r="O3150" s="2">
        <f>IFERROR(VLOOKUP(C3150,'FEBRE AMARELA'!$A$4:$C$38,3,FALSE),0)</f>
        <v>0</v>
      </c>
      <c r="P3150" s="2">
        <f>IFERROR(VLOOKUP(C3150,DENGUE!$A$5:$C$4097,3,FALSE),0)</f>
        <v>7</v>
      </c>
      <c r="Q3150" s="2">
        <f>IFERROR(VLOOKUP(C3150,'HEPATITE VIRAL'!$A$5:$C$3162,3,FALSE),0)</f>
        <v>0</v>
      </c>
      <c r="R3150" s="2">
        <f>IFERROR(VLOOKUP(C3150,'FEBRE MACULOSA'!$A$5:$C$181,3,FALSE),0)</f>
        <v>0</v>
      </c>
      <c r="S3150" s="2">
        <f>IFERROR(VLOOKUP(C3150,LEPTOSPIROSE!$A$5:$C$1176,3,FALSE),0)</f>
        <v>0</v>
      </c>
      <c r="T3150" s="2">
        <f>IFERROR(VLOOKUP(C3150,'DOENÇA DE CHAGAS'!$A$5:$C$100,3,FALSE),0)</f>
        <v>0</v>
      </c>
      <c r="U3150" s="2">
        <f>IFERROR(VLOOKUP(C3150,'PICADAS DE COBRAS'!$A$6:$C$4645,3,FALSE),0)</f>
        <v>37</v>
      </c>
      <c r="V3150">
        <f>IFERROR(VLOOKUP(C3150,'ZIKA VIRUS'!$A$5:$C$2399,3,FALSE),0)</f>
        <v>0</v>
      </c>
      <c r="W3150">
        <f>IFERROR(VLOOKUP(C3150,'FEBRE TIFÓIDE'!$A$5:$C$46,3,FALSE),0)</f>
        <v>0</v>
      </c>
      <c r="X3150">
        <f>IFERROR(VLOOKUP(C3150,HANTAVIROSE!$A$5:$C$153,3,FALSE),0)</f>
        <v>0</v>
      </c>
      <c r="Y3150">
        <f>IFERROR(VLOOKUP(C3150,MENINGITE!$A$5:$C$447,3,FALSE),0)</f>
        <v>0</v>
      </c>
      <c r="Z3150">
        <f>IFERROR(VLOOKUP(C3150,RAIVA!$A$5:$C$16,3,FALSE),0)</f>
        <v>0</v>
      </c>
    </row>
    <row r="3151" spans="1:26" x14ac:dyDescent="0.3">
      <c r="A3151" s="2" t="s">
        <v>2425</v>
      </c>
      <c r="B3151" s="2" t="s">
        <v>2776</v>
      </c>
      <c r="C3151" s="2">
        <v>314280</v>
      </c>
      <c r="D3151" s="2">
        <v>3142809</v>
      </c>
      <c r="E3151" s="2" t="s">
        <v>2425</v>
      </c>
      <c r="F3151" s="2" t="s">
        <v>2776</v>
      </c>
      <c r="G3151" s="2">
        <f>IFERROR(VLOOKUP(D3151,Coordenadas!$A$2:$D$5571,3,FALSE),0)</f>
        <v>-18.869</v>
      </c>
      <c r="H3151" s="2">
        <f>IFERROR(VLOOKUP(D3151,Coordenadas!$A$2:$D$5571,4,FALSE),0)</f>
        <v>-48.881</v>
      </c>
      <c r="I3151" s="2" t="s">
        <v>5325</v>
      </c>
      <c r="J3151" s="2">
        <v>19619</v>
      </c>
      <c r="K3151" s="2" t="s">
        <v>5332</v>
      </c>
      <c r="L3151" s="2">
        <f>IFERROR(VLOOKUP(C3151,BOTULISMO!$A$3:$C$19,3,FALSE),0)</f>
        <v>0</v>
      </c>
      <c r="M3151" s="2">
        <f>IFERROR(VLOOKUP(C3151,'LEISHMANIOSE VISCERAL'!$A$4:$C$454,3,FALSE),0)</f>
        <v>0</v>
      </c>
      <c r="N3151" s="2">
        <f>IFERROR(VLOOKUP(C3151,'LEISHMANIOSE TEGUMENTAR'!$A$4:$C$1681,3,FALSE),0)</f>
        <v>3</v>
      </c>
      <c r="O3151" s="2">
        <f>IFERROR(VLOOKUP(C3151,'FEBRE AMARELA'!$A$4:$C$38,3,FALSE),0)</f>
        <v>0</v>
      </c>
      <c r="P3151" s="2">
        <f>IFERROR(VLOOKUP(C3151,DENGUE!$A$5:$C$4097,3,FALSE),0)</f>
        <v>90</v>
      </c>
      <c r="Q3151" s="2">
        <f>IFERROR(VLOOKUP(C3151,'HEPATITE VIRAL'!$A$5:$C$3162,3,FALSE),0)</f>
        <v>0</v>
      </c>
      <c r="R3151" s="2">
        <f>IFERROR(VLOOKUP(C3151,'FEBRE MACULOSA'!$A$5:$C$181,3,FALSE),0)</f>
        <v>0</v>
      </c>
      <c r="S3151" s="2">
        <f>IFERROR(VLOOKUP(C3151,LEPTOSPIROSE!$A$5:$C$1176,3,FALSE),0)</f>
        <v>0</v>
      </c>
      <c r="T3151" s="2">
        <f>IFERROR(VLOOKUP(C3151,'DOENÇA DE CHAGAS'!$A$5:$C$100,3,FALSE),0)</f>
        <v>0</v>
      </c>
      <c r="U3151" s="2">
        <f>IFERROR(VLOOKUP(C3151,'PICADAS DE COBRAS'!$A$6:$C$4645,3,FALSE),0)</f>
        <v>100</v>
      </c>
      <c r="V3151">
        <f>IFERROR(VLOOKUP(C3151,'ZIKA VIRUS'!$A$5:$C$2399,3,FALSE),0)</f>
        <v>6</v>
      </c>
      <c r="W3151">
        <f>IFERROR(VLOOKUP(C3151,'FEBRE TIFÓIDE'!$A$5:$C$46,3,FALSE),0)</f>
        <v>0</v>
      </c>
      <c r="X3151">
        <f>IFERROR(VLOOKUP(C3151,HANTAVIROSE!$A$5:$C$153,3,FALSE),0)</f>
        <v>0</v>
      </c>
      <c r="Y3151">
        <f>IFERROR(VLOOKUP(C3151,MENINGITE!$A$5:$C$447,3,FALSE),0)</f>
        <v>0</v>
      </c>
      <c r="Z3151">
        <f>IFERROR(VLOOKUP(C3151,RAIVA!$A$5:$C$16,3,FALSE),0)</f>
        <v>0</v>
      </c>
    </row>
    <row r="3152" spans="1:26" x14ac:dyDescent="0.3">
      <c r="A3152" s="2" t="s">
        <v>3652</v>
      </c>
      <c r="B3152" s="2" t="s">
        <v>3683</v>
      </c>
      <c r="C3152" s="2">
        <v>280420</v>
      </c>
      <c r="D3152" s="2">
        <v>2804201</v>
      </c>
      <c r="E3152" s="2" t="s">
        <v>3652</v>
      </c>
      <c r="F3152" s="2" t="s">
        <v>3683</v>
      </c>
      <c r="G3152" s="2">
        <f>IFERROR(VLOOKUP(D3152,Coordenadas!$A$2:$D$5571,3,FALSE),0)</f>
        <v>-10.025600000000001</v>
      </c>
      <c r="H3152" s="2">
        <f>IFERROR(VLOOKUP(D3152,Coordenadas!$A$2:$D$5571,4,FALSE),0)</f>
        <v>-37.561599999999999</v>
      </c>
      <c r="I3152" s="2" t="s">
        <v>5324</v>
      </c>
      <c r="J3152" s="2">
        <v>13627</v>
      </c>
      <c r="K3152" s="2" t="s">
        <v>5332</v>
      </c>
      <c r="L3152" s="2">
        <f>IFERROR(VLOOKUP(C3152,BOTULISMO!$A$3:$C$19,3,FALSE),0)</f>
        <v>0</v>
      </c>
      <c r="M3152" s="2">
        <f>IFERROR(VLOOKUP(C3152,'LEISHMANIOSE VISCERAL'!$A$4:$C$454,3,FALSE),0)</f>
        <v>0</v>
      </c>
      <c r="N3152" s="2">
        <f>IFERROR(VLOOKUP(C3152,'LEISHMANIOSE TEGUMENTAR'!$A$4:$C$1681,3,FALSE),0)</f>
        <v>0</v>
      </c>
      <c r="O3152" s="2">
        <f>IFERROR(VLOOKUP(C3152,'FEBRE AMARELA'!$A$4:$C$38,3,FALSE),0)</f>
        <v>0</v>
      </c>
      <c r="P3152" s="2">
        <f>IFERROR(VLOOKUP(C3152,DENGUE!$A$5:$C$4097,3,FALSE),0)</f>
        <v>9</v>
      </c>
      <c r="Q3152" s="2">
        <f>IFERROR(VLOOKUP(C3152,'HEPATITE VIRAL'!$A$5:$C$3162,3,FALSE),0)</f>
        <v>2</v>
      </c>
      <c r="R3152" s="2">
        <f>IFERROR(VLOOKUP(C3152,'FEBRE MACULOSA'!$A$5:$C$181,3,FALSE),0)</f>
        <v>0</v>
      </c>
      <c r="S3152" s="2">
        <f>IFERROR(VLOOKUP(C3152,LEPTOSPIROSE!$A$5:$C$1176,3,FALSE),0)</f>
        <v>0</v>
      </c>
      <c r="T3152" s="2">
        <f>IFERROR(VLOOKUP(C3152,'DOENÇA DE CHAGAS'!$A$5:$C$100,3,FALSE),0)</f>
        <v>0</v>
      </c>
      <c r="U3152" s="2">
        <f>IFERROR(VLOOKUP(C3152,'PICADAS DE COBRAS'!$A$6:$C$4645,3,FALSE),0)</f>
        <v>17</v>
      </c>
      <c r="V3152">
        <f>IFERROR(VLOOKUP(C3152,'ZIKA VIRUS'!$A$5:$C$2399,3,FALSE),0)</f>
        <v>15</v>
      </c>
      <c r="W3152">
        <f>IFERROR(VLOOKUP(C3152,'FEBRE TIFÓIDE'!$A$5:$C$46,3,FALSE),0)</f>
        <v>0</v>
      </c>
      <c r="X3152">
        <f>IFERROR(VLOOKUP(C3152,HANTAVIROSE!$A$5:$C$153,3,FALSE),0)</f>
        <v>0</v>
      </c>
      <c r="Y3152">
        <f>IFERROR(VLOOKUP(C3152,MENINGITE!$A$5:$C$447,3,FALSE),0)</f>
        <v>0</v>
      </c>
      <c r="Z3152">
        <f>IFERROR(VLOOKUP(C3152,RAIVA!$A$5:$C$16,3,FALSE),0)</f>
        <v>0</v>
      </c>
    </row>
    <row r="3153" spans="1:26" x14ac:dyDescent="0.3">
      <c r="A3153" s="2" t="s">
        <v>4490</v>
      </c>
      <c r="B3153" s="2" t="s">
        <v>4577</v>
      </c>
      <c r="C3153" s="2">
        <v>220660</v>
      </c>
      <c r="D3153" s="2">
        <v>2206605</v>
      </c>
      <c r="E3153" s="2" t="s">
        <v>4490</v>
      </c>
      <c r="F3153" s="2" t="s">
        <v>4577</v>
      </c>
      <c r="G3153" s="2">
        <f>IFERROR(VLOOKUP(D3153,Coordenadas!$A$2:$D$5571,3,FALSE),0)</f>
        <v>-9.7536400000000008</v>
      </c>
      <c r="H3153" s="2">
        <f>IFERROR(VLOOKUP(D3153,Coordenadas!$A$2:$D$5571,4,FALSE),0)</f>
        <v>-45.303699999999999</v>
      </c>
      <c r="I3153" s="2" t="s">
        <v>5324</v>
      </c>
      <c r="J3153" s="2">
        <v>10345</v>
      </c>
      <c r="K3153" s="2" t="s">
        <v>5332</v>
      </c>
      <c r="L3153" s="2">
        <f>IFERROR(VLOOKUP(C3153,BOTULISMO!$A$3:$C$19,3,FALSE),0)</f>
        <v>0</v>
      </c>
      <c r="M3153" s="2">
        <f>IFERROR(VLOOKUP(C3153,'LEISHMANIOSE VISCERAL'!$A$4:$C$454,3,FALSE),0)</f>
        <v>0</v>
      </c>
      <c r="N3153" s="2">
        <f>IFERROR(VLOOKUP(C3153,'LEISHMANIOSE TEGUMENTAR'!$A$4:$C$1681,3,FALSE),0)</f>
        <v>0</v>
      </c>
      <c r="O3153" s="2">
        <f>IFERROR(VLOOKUP(C3153,'FEBRE AMARELA'!$A$4:$C$38,3,FALSE),0)</f>
        <v>0</v>
      </c>
      <c r="P3153" s="2">
        <f>IFERROR(VLOOKUP(C3153,DENGUE!$A$5:$C$4097,3,FALSE),0)</f>
        <v>6</v>
      </c>
      <c r="Q3153" s="2">
        <f>IFERROR(VLOOKUP(C3153,'HEPATITE VIRAL'!$A$5:$C$3162,3,FALSE),0)</f>
        <v>0</v>
      </c>
      <c r="R3153" s="2">
        <f>IFERROR(VLOOKUP(C3153,'FEBRE MACULOSA'!$A$5:$C$181,3,FALSE),0)</f>
        <v>0</v>
      </c>
      <c r="S3153" s="2">
        <f>IFERROR(VLOOKUP(C3153,LEPTOSPIROSE!$A$5:$C$1176,3,FALSE),0)</f>
        <v>0</v>
      </c>
      <c r="T3153" s="2">
        <f>IFERROR(VLOOKUP(C3153,'DOENÇA DE CHAGAS'!$A$5:$C$100,3,FALSE),0)</f>
        <v>0</v>
      </c>
      <c r="U3153" s="2">
        <f>IFERROR(VLOOKUP(C3153,'PICADAS DE COBRAS'!$A$6:$C$4645,3,FALSE),0)</f>
        <v>7</v>
      </c>
      <c r="V3153">
        <f>IFERROR(VLOOKUP(C3153,'ZIKA VIRUS'!$A$5:$C$2399,3,FALSE),0)</f>
        <v>0</v>
      </c>
      <c r="W3153">
        <f>IFERROR(VLOOKUP(C3153,'FEBRE TIFÓIDE'!$A$5:$C$46,3,FALSE),0)</f>
        <v>0</v>
      </c>
      <c r="X3153">
        <f>IFERROR(VLOOKUP(C3153,HANTAVIROSE!$A$5:$C$153,3,FALSE),0)</f>
        <v>0</v>
      </c>
      <c r="Y3153">
        <f>IFERROR(VLOOKUP(C3153,MENINGITE!$A$5:$C$447,3,FALSE),0)</f>
        <v>0</v>
      </c>
      <c r="Z3153">
        <f>IFERROR(VLOOKUP(C3153,RAIVA!$A$5:$C$16,3,FALSE),0)</f>
        <v>0</v>
      </c>
    </row>
    <row r="3154" spans="1:26" x14ac:dyDescent="0.3">
      <c r="A3154" s="2" t="s">
        <v>1637</v>
      </c>
      <c r="B3154" s="2" t="s">
        <v>1915</v>
      </c>
      <c r="C3154" s="2">
        <v>353120</v>
      </c>
      <c r="D3154" s="2">
        <v>3531209</v>
      </c>
      <c r="E3154" s="2" t="s">
        <v>1637</v>
      </c>
      <c r="F3154" s="2" t="s">
        <v>1915</v>
      </c>
      <c r="G3154" s="2">
        <f>IFERROR(VLOOKUP(D3154,Coordenadas!$A$2:$D$5571,3,FALSE),0)</f>
        <v>-22.681699999999999</v>
      </c>
      <c r="H3154" s="2">
        <f>IFERROR(VLOOKUP(D3154,Coordenadas!$A$2:$D$5571,4,FALSE),0)</f>
        <v>-46.680999999999997</v>
      </c>
      <c r="I3154" s="2" t="s">
        <v>5325</v>
      </c>
      <c r="J3154" s="2">
        <v>7152</v>
      </c>
      <c r="K3154" s="2" t="s">
        <v>5332</v>
      </c>
      <c r="L3154" s="2">
        <f>IFERROR(VLOOKUP(C3154,BOTULISMO!$A$3:$C$19,3,FALSE),0)</f>
        <v>0</v>
      </c>
      <c r="M3154" s="2">
        <f>IFERROR(VLOOKUP(C3154,'LEISHMANIOSE VISCERAL'!$A$4:$C$454,3,FALSE),0)</f>
        <v>0</v>
      </c>
      <c r="N3154" s="2">
        <f>IFERROR(VLOOKUP(C3154,'LEISHMANIOSE TEGUMENTAR'!$A$4:$C$1681,3,FALSE),0)</f>
        <v>0</v>
      </c>
      <c r="O3154" s="2">
        <f>IFERROR(VLOOKUP(C3154,'FEBRE AMARELA'!$A$4:$C$38,3,FALSE),0)</f>
        <v>0</v>
      </c>
      <c r="P3154" s="2">
        <f>IFERROR(VLOOKUP(C3154,DENGUE!$A$5:$C$4097,3,FALSE),0)</f>
        <v>6</v>
      </c>
      <c r="Q3154" s="2">
        <f>IFERROR(VLOOKUP(C3154,'HEPATITE VIRAL'!$A$5:$C$3162,3,FALSE),0)</f>
        <v>2</v>
      </c>
      <c r="R3154" s="2">
        <f>IFERROR(VLOOKUP(C3154,'FEBRE MACULOSA'!$A$5:$C$181,3,FALSE),0)</f>
        <v>0</v>
      </c>
      <c r="S3154" s="2">
        <f>IFERROR(VLOOKUP(C3154,LEPTOSPIROSE!$A$5:$C$1176,3,FALSE),0)</f>
        <v>0</v>
      </c>
      <c r="T3154" s="2">
        <f>IFERROR(VLOOKUP(C3154,'DOENÇA DE CHAGAS'!$A$5:$C$100,3,FALSE),0)</f>
        <v>0</v>
      </c>
      <c r="U3154" s="2">
        <f>IFERROR(VLOOKUP(C3154,'PICADAS DE COBRAS'!$A$6:$C$4645,3,FALSE),0)</f>
        <v>40</v>
      </c>
      <c r="V3154">
        <f>IFERROR(VLOOKUP(C3154,'ZIKA VIRUS'!$A$5:$C$2399,3,FALSE),0)</f>
        <v>0</v>
      </c>
      <c r="W3154">
        <f>IFERROR(VLOOKUP(C3154,'FEBRE TIFÓIDE'!$A$5:$C$46,3,FALSE),0)</f>
        <v>0</v>
      </c>
      <c r="X3154">
        <f>IFERROR(VLOOKUP(C3154,HANTAVIROSE!$A$5:$C$153,3,FALSE),0)</f>
        <v>0</v>
      </c>
      <c r="Y3154">
        <f>IFERROR(VLOOKUP(C3154,MENINGITE!$A$5:$C$447,3,FALSE),0)</f>
        <v>0</v>
      </c>
      <c r="Z3154">
        <f>IFERROR(VLOOKUP(C3154,RAIVA!$A$5:$C$16,3,FALSE),0)</f>
        <v>0</v>
      </c>
    </row>
    <row r="3155" spans="1:26" x14ac:dyDescent="0.3">
      <c r="A3155" s="2" t="s">
        <v>470</v>
      </c>
      <c r="B3155" s="2" t="s">
        <v>709</v>
      </c>
      <c r="C3155" s="2">
        <v>431237</v>
      </c>
      <c r="D3155" s="2">
        <v>4312377</v>
      </c>
      <c r="E3155" s="2" t="s">
        <v>470</v>
      </c>
      <c r="F3155" s="2" t="s">
        <v>709</v>
      </c>
      <c r="G3155" s="2">
        <f>IFERROR(VLOOKUP(D3155,Coordenadas!$A$2:$D$5571,3,FALSE),0)</f>
        <v>-28.680499999999999</v>
      </c>
      <c r="H3155" s="2">
        <f>IFERROR(VLOOKUP(D3155,Coordenadas!$A$2:$D$5571,4,FALSE),0)</f>
        <v>-50.7834</v>
      </c>
      <c r="I3155" s="2" t="s">
        <v>5326</v>
      </c>
      <c r="J3155" s="2">
        <v>3102</v>
      </c>
      <c r="K3155" s="2" t="s">
        <v>5332</v>
      </c>
      <c r="L3155" s="2">
        <f>IFERROR(VLOOKUP(C3155,BOTULISMO!$A$3:$C$19,3,FALSE),0)</f>
        <v>0</v>
      </c>
      <c r="M3155" s="2">
        <f>IFERROR(VLOOKUP(C3155,'LEISHMANIOSE VISCERAL'!$A$4:$C$454,3,FALSE),0)</f>
        <v>0</v>
      </c>
      <c r="N3155" s="2">
        <f>IFERROR(VLOOKUP(C3155,'LEISHMANIOSE TEGUMENTAR'!$A$4:$C$1681,3,FALSE),0)</f>
        <v>0</v>
      </c>
      <c r="O3155" s="2">
        <f>IFERROR(VLOOKUP(C3155,'FEBRE AMARELA'!$A$4:$C$38,3,FALSE),0)</f>
        <v>0</v>
      </c>
      <c r="P3155" s="2">
        <f>IFERROR(VLOOKUP(C3155,DENGUE!$A$5:$C$4097,3,FALSE),0)</f>
        <v>0</v>
      </c>
      <c r="Q3155" s="2">
        <f>IFERROR(VLOOKUP(C3155,'HEPATITE VIRAL'!$A$5:$C$3162,3,FALSE),0)</f>
        <v>0</v>
      </c>
      <c r="R3155" s="2">
        <f>IFERROR(VLOOKUP(C3155,'FEBRE MACULOSA'!$A$5:$C$181,3,FALSE),0)</f>
        <v>0</v>
      </c>
      <c r="S3155" s="2">
        <f>IFERROR(VLOOKUP(C3155,LEPTOSPIROSE!$A$5:$C$1176,3,FALSE),0)</f>
        <v>0</v>
      </c>
      <c r="T3155" s="2">
        <f>IFERROR(VLOOKUP(C3155,'DOENÇA DE CHAGAS'!$A$5:$C$100,3,FALSE),0)</f>
        <v>0</v>
      </c>
      <c r="U3155" s="2">
        <f>IFERROR(VLOOKUP(C3155,'PICADAS DE COBRAS'!$A$6:$C$4645,3,FALSE),0)</f>
        <v>0</v>
      </c>
      <c r="V3155">
        <f>IFERROR(VLOOKUP(C3155,'ZIKA VIRUS'!$A$5:$C$2399,3,FALSE),0)</f>
        <v>0</v>
      </c>
      <c r="W3155">
        <f>IFERROR(VLOOKUP(C3155,'FEBRE TIFÓIDE'!$A$5:$C$46,3,FALSE),0)</f>
        <v>0</v>
      </c>
      <c r="X3155">
        <f>IFERROR(VLOOKUP(C3155,HANTAVIROSE!$A$5:$C$153,3,FALSE),0)</f>
        <v>0</v>
      </c>
      <c r="Y3155">
        <f>IFERROR(VLOOKUP(C3155,MENINGITE!$A$5:$C$447,3,FALSE),0)</f>
        <v>0</v>
      </c>
      <c r="Z3155">
        <f>IFERROR(VLOOKUP(C3155,RAIVA!$A$5:$C$16,3,FALSE),0)</f>
        <v>0</v>
      </c>
    </row>
    <row r="3156" spans="1:26" x14ac:dyDescent="0.3">
      <c r="A3156" s="2" t="s">
        <v>1637</v>
      </c>
      <c r="B3156" s="2" t="s">
        <v>1914</v>
      </c>
      <c r="C3156" s="2">
        <v>353130</v>
      </c>
      <c r="D3156" s="2">
        <v>3531308</v>
      </c>
      <c r="E3156" s="2" t="s">
        <v>1637</v>
      </c>
      <c r="F3156" s="2" t="s">
        <v>1914</v>
      </c>
      <c r="G3156" s="2">
        <f>IFERROR(VLOOKUP(D3156,Coordenadas!$A$2:$D$5571,3,FALSE),0)</f>
        <v>-21.265499999999999</v>
      </c>
      <c r="H3156" s="2">
        <f>IFERROR(VLOOKUP(D3156,Coordenadas!$A$2:$D$5571,4,FALSE),0)</f>
        <v>-48.497100000000003</v>
      </c>
      <c r="I3156" s="2" t="s">
        <v>5325</v>
      </c>
      <c r="J3156" s="2">
        <v>46642</v>
      </c>
      <c r="K3156" s="2" t="s">
        <v>5330</v>
      </c>
      <c r="L3156" s="2">
        <f>IFERROR(VLOOKUP(C3156,BOTULISMO!$A$3:$C$19,3,FALSE),0)</f>
        <v>0</v>
      </c>
      <c r="M3156" s="2">
        <f>IFERROR(VLOOKUP(C3156,'LEISHMANIOSE VISCERAL'!$A$4:$C$454,3,FALSE),0)</f>
        <v>0</v>
      </c>
      <c r="N3156" s="2">
        <f>IFERROR(VLOOKUP(C3156,'LEISHMANIOSE TEGUMENTAR'!$A$4:$C$1681,3,FALSE),0)</f>
        <v>0</v>
      </c>
      <c r="O3156" s="2">
        <f>IFERROR(VLOOKUP(C3156,'FEBRE AMARELA'!$A$4:$C$38,3,FALSE),0)</f>
        <v>0</v>
      </c>
      <c r="P3156" s="2">
        <f>IFERROR(VLOOKUP(C3156,DENGUE!$A$5:$C$4097,3,FALSE),0)</f>
        <v>252</v>
      </c>
      <c r="Q3156" s="2">
        <f>IFERROR(VLOOKUP(C3156,'HEPATITE VIRAL'!$A$5:$C$3162,3,FALSE),0)</f>
        <v>47</v>
      </c>
      <c r="R3156" s="2">
        <f>IFERROR(VLOOKUP(C3156,'FEBRE MACULOSA'!$A$5:$C$181,3,FALSE),0)</f>
        <v>0</v>
      </c>
      <c r="S3156" s="2">
        <f>IFERROR(VLOOKUP(C3156,LEPTOSPIROSE!$A$5:$C$1176,3,FALSE),0)</f>
        <v>1</v>
      </c>
      <c r="T3156" s="2">
        <f>IFERROR(VLOOKUP(C3156,'DOENÇA DE CHAGAS'!$A$5:$C$100,3,FALSE),0)</f>
        <v>0</v>
      </c>
      <c r="U3156" s="2">
        <f>IFERROR(VLOOKUP(C3156,'PICADAS DE COBRAS'!$A$6:$C$4645,3,FALSE),0)</f>
        <v>40</v>
      </c>
      <c r="V3156">
        <f>IFERROR(VLOOKUP(C3156,'ZIKA VIRUS'!$A$5:$C$2399,3,FALSE),0)</f>
        <v>0</v>
      </c>
      <c r="W3156">
        <f>IFERROR(VLOOKUP(C3156,'FEBRE TIFÓIDE'!$A$5:$C$46,3,FALSE),0)</f>
        <v>0</v>
      </c>
      <c r="X3156">
        <f>IFERROR(VLOOKUP(C3156,HANTAVIROSE!$A$5:$C$153,3,FALSE),0)</f>
        <v>1</v>
      </c>
      <c r="Y3156">
        <f>IFERROR(VLOOKUP(C3156,MENINGITE!$A$5:$C$447,3,FALSE),0)</f>
        <v>0</v>
      </c>
      <c r="Z3156">
        <f>IFERROR(VLOOKUP(C3156,RAIVA!$A$5:$C$16,3,FALSE),0)</f>
        <v>0</v>
      </c>
    </row>
    <row r="3157" spans="1:26" x14ac:dyDescent="0.3">
      <c r="A3157" s="2" t="s">
        <v>1637</v>
      </c>
      <c r="B3157" s="2" t="s">
        <v>1913</v>
      </c>
      <c r="C3157" s="2">
        <v>353140</v>
      </c>
      <c r="D3157" s="2">
        <v>3531407</v>
      </c>
      <c r="E3157" s="2" t="s">
        <v>1637</v>
      </c>
      <c r="F3157" s="2" t="s">
        <v>1913</v>
      </c>
      <c r="G3157" s="2">
        <f>IFERROR(VLOOKUP(D3157,Coordenadas!$A$2:$D$5571,3,FALSE),0)</f>
        <v>-20.768000000000001</v>
      </c>
      <c r="H3157" s="2">
        <f>IFERROR(VLOOKUP(D3157,Coordenadas!$A$2:$D$5571,4,FALSE),0)</f>
        <v>-49.718400000000003</v>
      </c>
      <c r="I3157" s="2" t="s">
        <v>5325</v>
      </c>
      <c r="J3157" s="2">
        <v>21746</v>
      </c>
      <c r="K3157" s="2" t="s">
        <v>5330</v>
      </c>
      <c r="L3157" s="2">
        <f>IFERROR(VLOOKUP(C3157,BOTULISMO!$A$3:$C$19,3,FALSE),0)</f>
        <v>0</v>
      </c>
      <c r="M3157" s="2">
        <f>IFERROR(VLOOKUP(C3157,'LEISHMANIOSE VISCERAL'!$A$4:$C$454,3,FALSE),0)</f>
        <v>0</v>
      </c>
      <c r="N3157" s="2">
        <f>IFERROR(VLOOKUP(C3157,'LEISHMANIOSE TEGUMENTAR'!$A$4:$C$1681,3,FALSE),0)</f>
        <v>0</v>
      </c>
      <c r="O3157" s="2">
        <f>IFERROR(VLOOKUP(C3157,'FEBRE AMARELA'!$A$4:$C$38,3,FALSE),0)</f>
        <v>0</v>
      </c>
      <c r="P3157" s="2">
        <f>IFERROR(VLOOKUP(C3157,DENGUE!$A$5:$C$4097,3,FALSE),0)</f>
        <v>75</v>
      </c>
      <c r="Q3157" s="2">
        <f>IFERROR(VLOOKUP(C3157,'HEPATITE VIRAL'!$A$5:$C$3162,3,FALSE),0)</f>
        <v>0</v>
      </c>
      <c r="R3157" s="2">
        <f>IFERROR(VLOOKUP(C3157,'FEBRE MACULOSA'!$A$5:$C$181,3,FALSE),0)</f>
        <v>0</v>
      </c>
      <c r="S3157" s="2">
        <f>IFERROR(VLOOKUP(C3157,LEPTOSPIROSE!$A$5:$C$1176,3,FALSE),0)</f>
        <v>0</v>
      </c>
      <c r="T3157" s="2">
        <f>IFERROR(VLOOKUP(C3157,'DOENÇA DE CHAGAS'!$A$5:$C$100,3,FALSE),0)</f>
        <v>0</v>
      </c>
      <c r="U3157" s="2">
        <f>IFERROR(VLOOKUP(C3157,'PICADAS DE COBRAS'!$A$6:$C$4645,3,FALSE),0)</f>
        <v>89</v>
      </c>
      <c r="V3157">
        <f>IFERROR(VLOOKUP(C3157,'ZIKA VIRUS'!$A$5:$C$2399,3,FALSE),0)</f>
        <v>13</v>
      </c>
      <c r="W3157">
        <f>IFERROR(VLOOKUP(C3157,'FEBRE TIFÓIDE'!$A$5:$C$46,3,FALSE),0)</f>
        <v>0</v>
      </c>
      <c r="X3157">
        <f>IFERROR(VLOOKUP(C3157,HANTAVIROSE!$A$5:$C$153,3,FALSE),0)</f>
        <v>0</v>
      </c>
      <c r="Y3157">
        <f>IFERROR(VLOOKUP(C3157,MENINGITE!$A$5:$C$447,3,FALSE),0)</f>
        <v>0</v>
      </c>
      <c r="Z3157">
        <f>IFERROR(VLOOKUP(C3157,RAIVA!$A$5:$C$16,3,FALSE),0)</f>
        <v>0</v>
      </c>
    </row>
    <row r="3158" spans="1:26" x14ac:dyDescent="0.3">
      <c r="A3158" s="2" t="s">
        <v>2425</v>
      </c>
      <c r="B3158" s="2" t="s">
        <v>2775</v>
      </c>
      <c r="C3158" s="2">
        <v>314290</v>
      </c>
      <c r="D3158" s="2">
        <v>3142908</v>
      </c>
      <c r="E3158" s="2" t="s">
        <v>2425</v>
      </c>
      <c r="F3158" s="2" t="s">
        <v>2775</v>
      </c>
      <c r="G3158" s="2">
        <f>IFERROR(VLOOKUP(D3158,Coordenadas!$A$2:$D$5571,3,FALSE),0)</f>
        <v>-15.151400000000001</v>
      </c>
      <c r="H3158" s="2">
        <f>IFERROR(VLOOKUP(D3158,Coordenadas!$A$2:$D$5571,4,FALSE),0)</f>
        <v>-42.8718</v>
      </c>
      <c r="I3158" s="2" t="s">
        <v>5325</v>
      </c>
      <c r="J3158" s="2">
        <v>21994</v>
      </c>
      <c r="K3158" s="2" t="s">
        <v>5330</v>
      </c>
      <c r="L3158" s="2">
        <f>IFERROR(VLOOKUP(C3158,BOTULISMO!$A$3:$C$19,3,FALSE),0)</f>
        <v>0</v>
      </c>
      <c r="M3158" s="2">
        <f>IFERROR(VLOOKUP(C3158,'LEISHMANIOSE VISCERAL'!$A$4:$C$454,3,FALSE),0)</f>
        <v>1</v>
      </c>
      <c r="N3158" s="2">
        <f>IFERROR(VLOOKUP(C3158,'LEISHMANIOSE TEGUMENTAR'!$A$4:$C$1681,3,FALSE),0)</f>
        <v>0</v>
      </c>
      <c r="O3158" s="2">
        <f>IFERROR(VLOOKUP(C3158,'FEBRE AMARELA'!$A$4:$C$38,3,FALSE),0)</f>
        <v>0</v>
      </c>
      <c r="P3158" s="2">
        <f>IFERROR(VLOOKUP(C3158,DENGUE!$A$5:$C$4097,3,FALSE),0)</f>
        <v>12</v>
      </c>
      <c r="Q3158" s="2">
        <f>IFERROR(VLOOKUP(C3158,'HEPATITE VIRAL'!$A$5:$C$3162,3,FALSE),0)</f>
        <v>3</v>
      </c>
      <c r="R3158" s="2">
        <f>IFERROR(VLOOKUP(C3158,'FEBRE MACULOSA'!$A$5:$C$181,3,FALSE),0)</f>
        <v>0</v>
      </c>
      <c r="S3158" s="2">
        <f>IFERROR(VLOOKUP(C3158,LEPTOSPIROSE!$A$5:$C$1176,3,FALSE),0)</f>
        <v>0</v>
      </c>
      <c r="T3158" s="2">
        <f>IFERROR(VLOOKUP(C3158,'DOENÇA DE CHAGAS'!$A$5:$C$100,3,FALSE),0)</f>
        <v>0</v>
      </c>
      <c r="U3158" s="2">
        <f>IFERROR(VLOOKUP(C3158,'PICADAS DE COBRAS'!$A$6:$C$4645,3,FALSE),0)</f>
        <v>122</v>
      </c>
      <c r="V3158">
        <f>IFERROR(VLOOKUP(C3158,'ZIKA VIRUS'!$A$5:$C$2399,3,FALSE),0)</f>
        <v>1</v>
      </c>
      <c r="W3158">
        <f>IFERROR(VLOOKUP(C3158,'FEBRE TIFÓIDE'!$A$5:$C$46,3,FALSE),0)</f>
        <v>0</v>
      </c>
      <c r="X3158">
        <f>IFERROR(VLOOKUP(C3158,HANTAVIROSE!$A$5:$C$153,3,FALSE),0)</f>
        <v>0</v>
      </c>
      <c r="Y3158">
        <f>IFERROR(VLOOKUP(C3158,MENINGITE!$A$5:$C$447,3,FALSE),0)</f>
        <v>0</v>
      </c>
      <c r="Z3158">
        <f>IFERROR(VLOOKUP(C3158,RAIVA!$A$5:$C$16,3,FALSE),0)</f>
        <v>0</v>
      </c>
    </row>
    <row r="3159" spans="1:26" x14ac:dyDescent="0.3">
      <c r="A3159" s="2" t="s">
        <v>1637</v>
      </c>
      <c r="B3159" s="2" t="s">
        <v>1912</v>
      </c>
      <c r="C3159" s="2">
        <v>353150</v>
      </c>
      <c r="D3159" s="2">
        <v>3531506</v>
      </c>
      <c r="E3159" s="2" t="s">
        <v>1637</v>
      </c>
      <c r="F3159" s="2" t="s">
        <v>1912</v>
      </c>
      <c r="G3159" s="2">
        <f>IFERROR(VLOOKUP(D3159,Coordenadas!$A$2:$D$5571,3,FALSE),0)</f>
        <v>-20.906500000000001</v>
      </c>
      <c r="H3159" s="2">
        <f>IFERROR(VLOOKUP(D3159,Coordenadas!$A$2:$D$5571,4,FALSE),0)</f>
        <v>-48.6387</v>
      </c>
      <c r="I3159" s="2" t="s">
        <v>5325</v>
      </c>
      <c r="J3159" s="2">
        <v>18931</v>
      </c>
      <c r="K3159" s="2" t="s">
        <v>5332</v>
      </c>
      <c r="L3159" s="2">
        <f>IFERROR(VLOOKUP(C3159,BOTULISMO!$A$3:$C$19,3,FALSE),0)</f>
        <v>0</v>
      </c>
      <c r="M3159" s="2">
        <f>IFERROR(VLOOKUP(C3159,'LEISHMANIOSE VISCERAL'!$A$4:$C$454,3,FALSE),0)</f>
        <v>0</v>
      </c>
      <c r="N3159" s="2">
        <f>IFERROR(VLOOKUP(C3159,'LEISHMANIOSE TEGUMENTAR'!$A$4:$C$1681,3,FALSE),0)</f>
        <v>0</v>
      </c>
      <c r="O3159" s="2">
        <f>IFERROR(VLOOKUP(C3159,'FEBRE AMARELA'!$A$4:$C$38,3,FALSE),0)</f>
        <v>0</v>
      </c>
      <c r="P3159" s="2">
        <f>IFERROR(VLOOKUP(C3159,DENGUE!$A$5:$C$4097,3,FALSE),0)</f>
        <v>19</v>
      </c>
      <c r="Q3159" s="2">
        <f>IFERROR(VLOOKUP(C3159,'HEPATITE VIRAL'!$A$5:$C$3162,3,FALSE),0)</f>
        <v>0</v>
      </c>
      <c r="R3159" s="2">
        <f>IFERROR(VLOOKUP(C3159,'FEBRE MACULOSA'!$A$5:$C$181,3,FALSE),0)</f>
        <v>0</v>
      </c>
      <c r="S3159" s="2">
        <f>IFERROR(VLOOKUP(C3159,LEPTOSPIROSE!$A$5:$C$1176,3,FALSE),0)</f>
        <v>0</v>
      </c>
      <c r="T3159" s="2">
        <f>IFERROR(VLOOKUP(C3159,'DOENÇA DE CHAGAS'!$A$5:$C$100,3,FALSE),0)</f>
        <v>0</v>
      </c>
      <c r="U3159" s="2">
        <f>IFERROR(VLOOKUP(C3159,'PICADAS DE COBRAS'!$A$6:$C$4645,3,FALSE),0)</f>
        <v>77</v>
      </c>
      <c r="V3159">
        <f>IFERROR(VLOOKUP(C3159,'ZIKA VIRUS'!$A$5:$C$2399,3,FALSE),0)</f>
        <v>7</v>
      </c>
      <c r="W3159">
        <f>IFERROR(VLOOKUP(C3159,'FEBRE TIFÓIDE'!$A$5:$C$46,3,FALSE),0)</f>
        <v>0</v>
      </c>
      <c r="X3159">
        <f>IFERROR(VLOOKUP(C3159,HANTAVIROSE!$A$5:$C$153,3,FALSE),0)</f>
        <v>0</v>
      </c>
      <c r="Y3159">
        <f>IFERROR(VLOOKUP(C3159,MENINGITE!$A$5:$C$447,3,FALSE),0)</f>
        <v>0</v>
      </c>
      <c r="Z3159">
        <f>IFERROR(VLOOKUP(C3159,RAIVA!$A$5:$C$16,3,FALSE),0)</f>
        <v>0</v>
      </c>
    </row>
    <row r="3160" spans="1:26" x14ac:dyDescent="0.3">
      <c r="A3160" s="2" t="s">
        <v>2425</v>
      </c>
      <c r="B3160" s="2" t="s">
        <v>2774</v>
      </c>
      <c r="C3160" s="2">
        <v>314300</v>
      </c>
      <c r="D3160" s="2">
        <v>3143005</v>
      </c>
      <c r="E3160" s="2" t="s">
        <v>2425</v>
      </c>
      <c r="F3160" s="2" t="s">
        <v>2774</v>
      </c>
      <c r="G3160" s="2">
        <f>IFERROR(VLOOKUP(D3160,Coordenadas!$A$2:$D$5571,3,FALSE),0)</f>
        <v>-21.327100000000002</v>
      </c>
      <c r="H3160" s="2">
        <f>IFERROR(VLOOKUP(D3160,Coordenadas!$A$2:$D$5571,4,FALSE),0)</f>
        <v>-46.363500000000002</v>
      </c>
      <c r="I3160" s="2" t="s">
        <v>5325</v>
      </c>
      <c r="J3160" s="2">
        <v>13061</v>
      </c>
      <c r="K3160" s="2" t="s">
        <v>5332</v>
      </c>
      <c r="L3160" s="2">
        <f>IFERROR(VLOOKUP(C3160,BOTULISMO!$A$3:$C$19,3,FALSE),0)</f>
        <v>0</v>
      </c>
      <c r="M3160" s="2">
        <f>IFERROR(VLOOKUP(C3160,'LEISHMANIOSE VISCERAL'!$A$4:$C$454,3,FALSE),0)</f>
        <v>0</v>
      </c>
      <c r="N3160" s="2">
        <f>IFERROR(VLOOKUP(C3160,'LEISHMANIOSE TEGUMENTAR'!$A$4:$C$1681,3,FALSE),0)</f>
        <v>0</v>
      </c>
      <c r="O3160" s="2">
        <f>IFERROR(VLOOKUP(C3160,'FEBRE AMARELA'!$A$4:$C$38,3,FALSE),0)</f>
        <v>0</v>
      </c>
      <c r="P3160" s="2">
        <f>IFERROR(VLOOKUP(C3160,DENGUE!$A$5:$C$4097,3,FALSE),0)</f>
        <v>21</v>
      </c>
      <c r="Q3160" s="2">
        <f>IFERROR(VLOOKUP(C3160,'HEPATITE VIRAL'!$A$5:$C$3162,3,FALSE),0)</f>
        <v>0</v>
      </c>
      <c r="R3160" s="2">
        <f>IFERROR(VLOOKUP(C3160,'FEBRE MACULOSA'!$A$5:$C$181,3,FALSE),0)</f>
        <v>0</v>
      </c>
      <c r="S3160" s="2">
        <f>IFERROR(VLOOKUP(C3160,LEPTOSPIROSE!$A$5:$C$1176,3,FALSE),0)</f>
        <v>0</v>
      </c>
      <c r="T3160" s="2">
        <f>IFERROR(VLOOKUP(C3160,'DOENÇA DE CHAGAS'!$A$5:$C$100,3,FALSE),0)</f>
        <v>0</v>
      </c>
      <c r="U3160" s="2">
        <f>IFERROR(VLOOKUP(C3160,'PICADAS DE COBRAS'!$A$6:$C$4645,3,FALSE),0)</f>
        <v>67</v>
      </c>
      <c r="V3160">
        <f>IFERROR(VLOOKUP(C3160,'ZIKA VIRUS'!$A$5:$C$2399,3,FALSE),0)</f>
        <v>0</v>
      </c>
      <c r="W3160">
        <f>IFERROR(VLOOKUP(C3160,'FEBRE TIFÓIDE'!$A$5:$C$46,3,FALSE),0)</f>
        <v>0</v>
      </c>
      <c r="X3160">
        <f>IFERROR(VLOOKUP(C3160,HANTAVIROSE!$A$5:$C$153,3,FALSE),0)</f>
        <v>0</v>
      </c>
      <c r="Y3160">
        <f>IFERROR(VLOOKUP(C3160,MENINGITE!$A$5:$C$447,3,FALSE),0)</f>
        <v>0</v>
      </c>
      <c r="Z3160">
        <f>IFERROR(VLOOKUP(C3160,RAIVA!$A$5:$C$16,3,FALSE),0)</f>
        <v>0</v>
      </c>
    </row>
    <row r="3161" spans="1:26" x14ac:dyDescent="0.3">
      <c r="A3161" s="2" t="s">
        <v>470</v>
      </c>
      <c r="B3161" s="2" t="s">
        <v>708</v>
      </c>
      <c r="C3161" s="2">
        <v>431238</v>
      </c>
      <c r="D3161" s="2">
        <v>4312385</v>
      </c>
      <c r="E3161" s="2" t="s">
        <v>470</v>
      </c>
      <c r="F3161" s="2" t="s">
        <v>708</v>
      </c>
      <c r="G3161" s="2">
        <f>IFERROR(VLOOKUP(D3161,Coordenadas!$A$2:$D$5571,3,FALSE),0)</f>
        <v>-29.160699999999999</v>
      </c>
      <c r="H3161" s="2">
        <f>IFERROR(VLOOKUP(D3161,Coordenadas!$A$2:$D$5571,4,FALSE),0)</f>
        <v>-51.633299999999998</v>
      </c>
      <c r="I3161" s="2" t="s">
        <v>5326</v>
      </c>
      <c r="J3161" s="2">
        <v>2670</v>
      </c>
      <c r="K3161" s="2" t="s">
        <v>5332</v>
      </c>
      <c r="L3161" s="2">
        <f>IFERROR(VLOOKUP(C3161,BOTULISMO!$A$3:$C$19,3,FALSE),0)</f>
        <v>0</v>
      </c>
      <c r="M3161" s="2">
        <f>IFERROR(VLOOKUP(C3161,'LEISHMANIOSE VISCERAL'!$A$4:$C$454,3,FALSE),0)</f>
        <v>0</v>
      </c>
      <c r="N3161" s="2">
        <f>IFERROR(VLOOKUP(C3161,'LEISHMANIOSE TEGUMENTAR'!$A$4:$C$1681,3,FALSE),0)</f>
        <v>0</v>
      </c>
      <c r="O3161" s="2">
        <f>IFERROR(VLOOKUP(C3161,'FEBRE AMARELA'!$A$4:$C$38,3,FALSE),0)</f>
        <v>0</v>
      </c>
      <c r="P3161" s="2">
        <f>IFERROR(VLOOKUP(C3161,DENGUE!$A$5:$C$4097,3,FALSE),0)</f>
        <v>0</v>
      </c>
      <c r="Q3161" s="2">
        <f>IFERROR(VLOOKUP(C3161,'HEPATITE VIRAL'!$A$5:$C$3162,3,FALSE),0)</f>
        <v>3</v>
      </c>
      <c r="R3161" s="2">
        <f>IFERROR(VLOOKUP(C3161,'FEBRE MACULOSA'!$A$5:$C$181,3,FALSE),0)</f>
        <v>0</v>
      </c>
      <c r="S3161" s="2">
        <f>IFERROR(VLOOKUP(C3161,LEPTOSPIROSE!$A$5:$C$1176,3,FALSE),0)</f>
        <v>0</v>
      </c>
      <c r="T3161" s="2">
        <f>IFERROR(VLOOKUP(C3161,'DOENÇA DE CHAGAS'!$A$5:$C$100,3,FALSE),0)</f>
        <v>0</v>
      </c>
      <c r="U3161" s="2">
        <f>IFERROR(VLOOKUP(C3161,'PICADAS DE COBRAS'!$A$6:$C$4645,3,FALSE),0)</f>
        <v>0</v>
      </c>
      <c r="V3161">
        <f>IFERROR(VLOOKUP(C3161,'ZIKA VIRUS'!$A$5:$C$2399,3,FALSE),0)</f>
        <v>0</v>
      </c>
      <c r="W3161">
        <f>IFERROR(VLOOKUP(C3161,'FEBRE TIFÓIDE'!$A$5:$C$46,3,FALSE),0)</f>
        <v>0</v>
      </c>
      <c r="X3161">
        <f>IFERROR(VLOOKUP(C3161,HANTAVIROSE!$A$5:$C$153,3,FALSE),0)</f>
        <v>0</v>
      </c>
      <c r="Y3161">
        <f>IFERROR(VLOOKUP(C3161,MENINGITE!$A$5:$C$447,3,FALSE),0)</f>
        <v>0</v>
      </c>
      <c r="Z3161">
        <f>IFERROR(VLOOKUP(C3161,RAIVA!$A$5:$C$16,3,FALSE),0)</f>
        <v>0</v>
      </c>
    </row>
    <row r="3162" spans="1:26" x14ac:dyDescent="0.3">
      <c r="A3162" s="2" t="s">
        <v>967</v>
      </c>
      <c r="B3162" s="2" t="s">
        <v>1091</v>
      </c>
      <c r="C3162" s="2">
        <v>421105</v>
      </c>
      <c r="D3162" s="2">
        <v>4211058</v>
      </c>
      <c r="E3162" s="2" t="s">
        <v>967</v>
      </c>
      <c r="F3162" s="2" t="s">
        <v>1091</v>
      </c>
      <c r="G3162" s="2">
        <f>IFERROR(VLOOKUP(D3162,Coordenadas!$A$2:$D$5571,3,FALSE),0)</f>
        <v>-27.2239</v>
      </c>
      <c r="H3162" s="2">
        <f>IFERROR(VLOOKUP(D3162,Coordenadas!$A$2:$D$5571,4,FALSE),0)</f>
        <v>-50.980800000000002</v>
      </c>
      <c r="I3162" s="2" t="s">
        <v>5326</v>
      </c>
      <c r="J3162" s="2">
        <v>9312</v>
      </c>
      <c r="K3162" s="2" t="s">
        <v>5332</v>
      </c>
      <c r="L3162" s="2">
        <f>IFERROR(VLOOKUP(C3162,BOTULISMO!$A$3:$C$19,3,FALSE),0)</f>
        <v>0</v>
      </c>
      <c r="M3162" s="2">
        <f>IFERROR(VLOOKUP(C3162,'LEISHMANIOSE VISCERAL'!$A$4:$C$454,3,FALSE),0)</f>
        <v>0</v>
      </c>
      <c r="N3162" s="2">
        <f>IFERROR(VLOOKUP(C3162,'LEISHMANIOSE TEGUMENTAR'!$A$4:$C$1681,3,FALSE),0)</f>
        <v>0</v>
      </c>
      <c r="O3162" s="2">
        <f>IFERROR(VLOOKUP(C3162,'FEBRE AMARELA'!$A$4:$C$38,3,FALSE),0)</f>
        <v>0</v>
      </c>
      <c r="P3162" s="2">
        <f>IFERROR(VLOOKUP(C3162,DENGUE!$A$5:$C$4097,3,FALSE),0)</f>
        <v>0</v>
      </c>
      <c r="Q3162" s="2">
        <f>IFERROR(VLOOKUP(C3162,'HEPATITE VIRAL'!$A$5:$C$3162,3,FALSE),0)</f>
        <v>6</v>
      </c>
      <c r="R3162" s="2">
        <f>IFERROR(VLOOKUP(C3162,'FEBRE MACULOSA'!$A$5:$C$181,3,FALSE),0)</f>
        <v>0</v>
      </c>
      <c r="S3162" s="2">
        <f>IFERROR(VLOOKUP(C3162,LEPTOSPIROSE!$A$5:$C$1176,3,FALSE),0)</f>
        <v>0</v>
      </c>
      <c r="T3162" s="2">
        <f>IFERROR(VLOOKUP(C3162,'DOENÇA DE CHAGAS'!$A$5:$C$100,3,FALSE),0)</f>
        <v>0</v>
      </c>
      <c r="U3162" s="2">
        <f>IFERROR(VLOOKUP(C3162,'PICADAS DE COBRAS'!$A$6:$C$4645,3,FALSE),0)</f>
        <v>11</v>
      </c>
      <c r="V3162">
        <f>IFERROR(VLOOKUP(C3162,'ZIKA VIRUS'!$A$5:$C$2399,3,FALSE),0)</f>
        <v>0</v>
      </c>
      <c r="W3162">
        <f>IFERROR(VLOOKUP(C3162,'FEBRE TIFÓIDE'!$A$5:$C$46,3,FALSE),0)</f>
        <v>0</v>
      </c>
      <c r="X3162">
        <f>IFERROR(VLOOKUP(C3162,HANTAVIROSE!$A$5:$C$153,3,FALSE),0)</f>
        <v>1</v>
      </c>
      <c r="Y3162">
        <f>IFERROR(VLOOKUP(C3162,MENINGITE!$A$5:$C$447,3,FALSE),0)</f>
        <v>0</v>
      </c>
      <c r="Z3162">
        <f>IFERROR(VLOOKUP(C3162,RAIVA!$A$5:$C$16,3,FALSE),0)</f>
        <v>0</v>
      </c>
    </row>
    <row r="3163" spans="1:26" x14ac:dyDescent="0.3">
      <c r="A3163" s="2" t="s">
        <v>2425</v>
      </c>
      <c r="B3163" s="2" t="s">
        <v>2773</v>
      </c>
      <c r="C3163" s="2">
        <v>314310</v>
      </c>
      <c r="D3163" s="2">
        <v>3143104</v>
      </c>
      <c r="E3163" s="2" t="s">
        <v>2425</v>
      </c>
      <c r="F3163" s="2" t="s">
        <v>2773</v>
      </c>
      <c r="G3163" s="2">
        <f>IFERROR(VLOOKUP(D3163,Coordenadas!$A$2:$D$5571,3,FALSE),0)</f>
        <v>-18.7302</v>
      </c>
      <c r="H3163" s="2">
        <f>IFERROR(VLOOKUP(D3163,Coordenadas!$A$2:$D$5571,4,FALSE),0)</f>
        <v>-47.491199999999999</v>
      </c>
      <c r="I3163" s="2" t="s">
        <v>5325</v>
      </c>
      <c r="J3163" s="2">
        <v>45772</v>
      </c>
      <c r="K3163" s="2" t="s">
        <v>5330</v>
      </c>
      <c r="L3163" s="2">
        <f>IFERROR(VLOOKUP(C3163,BOTULISMO!$A$3:$C$19,3,FALSE),0)</f>
        <v>0</v>
      </c>
      <c r="M3163" s="2">
        <f>IFERROR(VLOOKUP(C3163,'LEISHMANIOSE VISCERAL'!$A$4:$C$454,3,FALSE),0)</f>
        <v>0</v>
      </c>
      <c r="N3163" s="2">
        <f>IFERROR(VLOOKUP(C3163,'LEISHMANIOSE TEGUMENTAR'!$A$4:$C$1681,3,FALSE),0)</f>
        <v>0</v>
      </c>
      <c r="O3163" s="2">
        <f>IFERROR(VLOOKUP(C3163,'FEBRE AMARELA'!$A$4:$C$38,3,FALSE),0)</f>
        <v>0</v>
      </c>
      <c r="P3163" s="2">
        <f>IFERROR(VLOOKUP(C3163,DENGUE!$A$5:$C$4097,3,FALSE),0)</f>
        <v>116</v>
      </c>
      <c r="Q3163" s="2">
        <f>IFERROR(VLOOKUP(C3163,'HEPATITE VIRAL'!$A$5:$C$3162,3,FALSE),0)</f>
        <v>11</v>
      </c>
      <c r="R3163" s="2">
        <f>IFERROR(VLOOKUP(C3163,'FEBRE MACULOSA'!$A$5:$C$181,3,FALSE),0)</f>
        <v>0</v>
      </c>
      <c r="S3163" s="2">
        <f>IFERROR(VLOOKUP(C3163,LEPTOSPIROSE!$A$5:$C$1176,3,FALSE),0)</f>
        <v>0</v>
      </c>
      <c r="T3163" s="2">
        <f>IFERROR(VLOOKUP(C3163,'DOENÇA DE CHAGAS'!$A$5:$C$100,3,FALSE),0)</f>
        <v>0</v>
      </c>
      <c r="U3163" s="2">
        <f>IFERROR(VLOOKUP(C3163,'PICADAS DE COBRAS'!$A$6:$C$4645,3,FALSE),0)</f>
        <v>207</v>
      </c>
      <c r="V3163">
        <f>IFERROR(VLOOKUP(C3163,'ZIKA VIRUS'!$A$5:$C$2399,3,FALSE),0)</f>
        <v>5</v>
      </c>
      <c r="W3163">
        <f>IFERROR(VLOOKUP(C3163,'FEBRE TIFÓIDE'!$A$5:$C$46,3,FALSE),0)</f>
        <v>0</v>
      </c>
      <c r="X3163">
        <f>IFERROR(VLOOKUP(C3163,HANTAVIROSE!$A$5:$C$153,3,FALSE),0)</f>
        <v>0</v>
      </c>
      <c r="Y3163">
        <f>IFERROR(VLOOKUP(C3163,MENINGITE!$A$5:$C$447,3,FALSE),0)</f>
        <v>0</v>
      </c>
      <c r="Z3163">
        <f>IFERROR(VLOOKUP(C3163,RAIVA!$A$5:$C$16,3,FALSE),0)</f>
        <v>0</v>
      </c>
    </row>
    <row r="3164" spans="1:26" x14ac:dyDescent="0.3">
      <c r="A3164" s="2" t="s">
        <v>1637</v>
      </c>
      <c r="B3164" s="2" t="s">
        <v>1090</v>
      </c>
      <c r="C3164" s="2">
        <v>353160</v>
      </c>
      <c r="D3164" s="2">
        <v>3531605</v>
      </c>
      <c r="E3164" s="2" t="s">
        <v>1637</v>
      </c>
      <c r="F3164" s="2" t="s">
        <v>1090</v>
      </c>
      <c r="G3164" s="2">
        <f>IFERROR(VLOOKUP(D3164,Coordenadas!$A$2:$D$5571,3,FALSE),0)</f>
        <v>-21.298100000000002</v>
      </c>
      <c r="H3164" s="2">
        <f>IFERROR(VLOOKUP(D3164,Coordenadas!$A$2:$D$5571,4,FALSE),0)</f>
        <v>-51.567900000000002</v>
      </c>
      <c r="I3164" s="2" t="s">
        <v>5325</v>
      </c>
      <c r="J3164" s="2">
        <v>4063</v>
      </c>
      <c r="K3164" s="2" t="s">
        <v>5332</v>
      </c>
      <c r="L3164" s="2">
        <f>IFERROR(VLOOKUP(C3164,BOTULISMO!$A$3:$C$19,3,FALSE),0)</f>
        <v>0</v>
      </c>
      <c r="M3164" s="2">
        <f>IFERROR(VLOOKUP(C3164,'LEISHMANIOSE VISCERAL'!$A$4:$C$454,3,FALSE),0)</f>
        <v>0</v>
      </c>
      <c r="N3164" s="2">
        <f>IFERROR(VLOOKUP(C3164,'LEISHMANIOSE TEGUMENTAR'!$A$4:$C$1681,3,FALSE),0)</f>
        <v>0</v>
      </c>
      <c r="O3164" s="2">
        <f>IFERROR(VLOOKUP(C3164,'FEBRE AMARELA'!$A$4:$C$38,3,FALSE),0)</f>
        <v>0</v>
      </c>
      <c r="P3164" s="2">
        <f>IFERROR(VLOOKUP(C3164,DENGUE!$A$5:$C$4097,3,FALSE),0)</f>
        <v>282</v>
      </c>
      <c r="Q3164" s="2">
        <f>IFERROR(VLOOKUP(C3164,'HEPATITE VIRAL'!$A$5:$C$3162,3,FALSE),0)</f>
        <v>2</v>
      </c>
      <c r="R3164" s="2">
        <f>IFERROR(VLOOKUP(C3164,'FEBRE MACULOSA'!$A$5:$C$181,3,FALSE),0)</f>
        <v>0</v>
      </c>
      <c r="S3164" s="2">
        <f>IFERROR(VLOOKUP(C3164,LEPTOSPIROSE!$A$5:$C$1176,3,FALSE),0)</f>
        <v>0</v>
      </c>
      <c r="T3164" s="2">
        <f>IFERROR(VLOOKUP(C3164,'DOENÇA DE CHAGAS'!$A$5:$C$100,3,FALSE),0)</f>
        <v>0</v>
      </c>
      <c r="U3164" s="2">
        <f>IFERROR(VLOOKUP(C3164,'PICADAS DE COBRAS'!$A$6:$C$4645,3,FALSE),0)</f>
        <v>5</v>
      </c>
      <c r="V3164">
        <f>IFERROR(VLOOKUP(C3164,'ZIKA VIRUS'!$A$5:$C$2399,3,FALSE),0)</f>
        <v>0</v>
      </c>
      <c r="W3164">
        <f>IFERROR(VLOOKUP(C3164,'FEBRE TIFÓIDE'!$A$5:$C$46,3,FALSE),0)</f>
        <v>0</v>
      </c>
      <c r="X3164">
        <f>IFERROR(VLOOKUP(C3164,HANTAVIROSE!$A$5:$C$153,3,FALSE),0)</f>
        <v>0</v>
      </c>
      <c r="Y3164">
        <f>IFERROR(VLOOKUP(C3164,MENINGITE!$A$5:$C$447,3,FALSE),0)</f>
        <v>0</v>
      </c>
      <c r="Z3164">
        <f>IFERROR(VLOOKUP(C3164,RAIVA!$A$5:$C$16,3,FALSE),0)</f>
        <v>0</v>
      </c>
    </row>
    <row r="3165" spans="1:26" x14ac:dyDescent="0.3">
      <c r="A3165" s="2" t="s">
        <v>967</v>
      </c>
      <c r="B3165" s="2" t="s">
        <v>1090</v>
      </c>
      <c r="C3165" s="2">
        <v>421110</v>
      </c>
      <c r="D3165" s="2">
        <v>4211108</v>
      </c>
      <c r="E3165" s="2" t="s">
        <v>967</v>
      </c>
      <c r="F3165" s="2" t="s">
        <v>1090</v>
      </c>
      <c r="G3165" s="2">
        <f>IFERROR(VLOOKUP(D3165,Coordenadas!$A$2:$D$5571,3,FALSE),0)</f>
        <v>-26.460999999999999</v>
      </c>
      <c r="H3165" s="2">
        <f>IFERROR(VLOOKUP(D3165,Coordenadas!$A$2:$D$5571,4,FALSE),0)</f>
        <v>-50.232700000000001</v>
      </c>
      <c r="I3165" s="2" t="s">
        <v>5326</v>
      </c>
      <c r="J3165" s="2">
        <v>8346</v>
      </c>
      <c r="K3165" s="2" t="s">
        <v>5332</v>
      </c>
      <c r="L3165" s="2">
        <f>IFERROR(VLOOKUP(C3165,BOTULISMO!$A$3:$C$19,3,FALSE),0)</f>
        <v>0</v>
      </c>
      <c r="M3165" s="2">
        <f>IFERROR(VLOOKUP(C3165,'LEISHMANIOSE VISCERAL'!$A$4:$C$454,3,FALSE),0)</f>
        <v>0</v>
      </c>
      <c r="N3165" s="2">
        <f>IFERROR(VLOOKUP(C3165,'LEISHMANIOSE TEGUMENTAR'!$A$4:$C$1681,3,FALSE),0)</f>
        <v>0</v>
      </c>
      <c r="O3165" s="2">
        <f>IFERROR(VLOOKUP(C3165,'FEBRE AMARELA'!$A$4:$C$38,3,FALSE),0)</f>
        <v>0</v>
      </c>
      <c r="P3165" s="2">
        <f>IFERROR(VLOOKUP(C3165,DENGUE!$A$5:$C$4097,3,FALSE),0)</f>
        <v>0</v>
      </c>
      <c r="Q3165" s="2">
        <f>IFERROR(VLOOKUP(C3165,'HEPATITE VIRAL'!$A$5:$C$3162,3,FALSE),0)</f>
        <v>2</v>
      </c>
      <c r="R3165" s="2">
        <f>IFERROR(VLOOKUP(C3165,'FEBRE MACULOSA'!$A$5:$C$181,3,FALSE),0)</f>
        <v>0</v>
      </c>
      <c r="S3165" s="2">
        <f>IFERROR(VLOOKUP(C3165,LEPTOSPIROSE!$A$5:$C$1176,3,FALSE),0)</f>
        <v>0</v>
      </c>
      <c r="T3165" s="2">
        <f>IFERROR(VLOOKUP(C3165,'DOENÇA DE CHAGAS'!$A$5:$C$100,3,FALSE),0)</f>
        <v>0</v>
      </c>
      <c r="U3165" s="2">
        <f>IFERROR(VLOOKUP(C3165,'PICADAS DE COBRAS'!$A$6:$C$4645,3,FALSE),0)</f>
        <v>9</v>
      </c>
      <c r="V3165">
        <f>IFERROR(VLOOKUP(C3165,'ZIKA VIRUS'!$A$5:$C$2399,3,FALSE),0)</f>
        <v>0</v>
      </c>
      <c r="W3165">
        <f>IFERROR(VLOOKUP(C3165,'FEBRE TIFÓIDE'!$A$5:$C$46,3,FALSE),0)</f>
        <v>0</v>
      </c>
      <c r="X3165">
        <f>IFERROR(VLOOKUP(C3165,HANTAVIROSE!$A$5:$C$153,3,FALSE),0)</f>
        <v>0</v>
      </c>
      <c r="Y3165">
        <f>IFERROR(VLOOKUP(C3165,MENINGITE!$A$5:$C$447,3,FALSE),0)</f>
        <v>0</v>
      </c>
      <c r="Z3165">
        <f>IFERROR(VLOOKUP(C3165,RAIVA!$A$5:$C$16,3,FALSE),0)</f>
        <v>0</v>
      </c>
    </row>
    <row r="3166" spans="1:26" x14ac:dyDescent="0.3">
      <c r="A3166" s="2" t="s">
        <v>4178</v>
      </c>
      <c r="B3166" s="2" t="s">
        <v>4240</v>
      </c>
      <c r="C3166" s="2">
        <v>240790</v>
      </c>
      <c r="D3166" s="2">
        <v>2407906</v>
      </c>
      <c r="E3166" s="2" t="s">
        <v>4178</v>
      </c>
      <c r="F3166" s="2" t="s">
        <v>4240</v>
      </c>
      <c r="G3166" s="2">
        <f>IFERROR(VLOOKUP(D3166,Coordenadas!$A$2:$D$5571,3,FALSE),0)</f>
        <v>-6.4369800000000001</v>
      </c>
      <c r="H3166" s="2">
        <f>IFERROR(VLOOKUP(D3166,Coordenadas!$A$2:$D$5571,4,FALSE),0)</f>
        <v>-35.783099999999997</v>
      </c>
      <c r="I3166" s="2" t="s">
        <v>5324</v>
      </c>
      <c r="J3166" s="2">
        <v>2261</v>
      </c>
      <c r="K3166" s="2" t="s">
        <v>5332</v>
      </c>
      <c r="L3166" s="2">
        <f>IFERROR(VLOOKUP(C3166,BOTULISMO!$A$3:$C$19,3,FALSE),0)</f>
        <v>0</v>
      </c>
      <c r="M3166" s="2">
        <f>IFERROR(VLOOKUP(C3166,'LEISHMANIOSE VISCERAL'!$A$4:$C$454,3,FALSE),0)</f>
        <v>0</v>
      </c>
      <c r="N3166" s="2">
        <f>IFERROR(VLOOKUP(C3166,'LEISHMANIOSE TEGUMENTAR'!$A$4:$C$1681,3,FALSE),0)</f>
        <v>0</v>
      </c>
      <c r="O3166" s="2">
        <f>IFERROR(VLOOKUP(C3166,'FEBRE AMARELA'!$A$4:$C$38,3,FALSE),0)</f>
        <v>0</v>
      </c>
      <c r="P3166" s="2">
        <f>IFERROR(VLOOKUP(C3166,DENGUE!$A$5:$C$4097,3,FALSE),0)</f>
        <v>2</v>
      </c>
      <c r="Q3166" s="2">
        <f>IFERROR(VLOOKUP(C3166,'HEPATITE VIRAL'!$A$5:$C$3162,3,FALSE),0)</f>
        <v>1</v>
      </c>
      <c r="R3166" s="2">
        <f>IFERROR(VLOOKUP(C3166,'FEBRE MACULOSA'!$A$5:$C$181,3,FALSE),0)</f>
        <v>0</v>
      </c>
      <c r="S3166" s="2">
        <f>IFERROR(VLOOKUP(C3166,LEPTOSPIROSE!$A$5:$C$1176,3,FALSE),0)</f>
        <v>0</v>
      </c>
      <c r="T3166" s="2">
        <f>IFERROR(VLOOKUP(C3166,'DOENÇA DE CHAGAS'!$A$5:$C$100,3,FALSE),0)</f>
        <v>0</v>
      </c>
      <c r="U3166" s="2">
        <f>IFERROR(VLOOKUP(C3166,'PICADAS DE COBRAS'!$A$6:$C$4645,3,FALSE),0)</f>
        <v>2</v>
      </c>
      <c r="V3166">
        <f>IFERROR(VLOOKUP(C3166,'ZIKA VIRUS'!$A$5:$C$2399,3,FALSE),0)</f>
        <v>2</v>
      </c>
      <c r="W3166">
        <f>IFERROR(VLOOKUP(C3166,'FEBRE TIFÓIDE'!$A$5:$C$46,3,FALSE),0)</f>
        <v>0</v>
      </c>
      <c r="X3166">
        <f>IFERROR(VLOOKUP(C3166,HANTAVIROSE!$A$5:$C$153,3,FALSE),0)</f>
        <v>0</v>
      </c>
      <c r="Y3166">
        <f>IFERROR(VLOOKUP(C3166,MENINGITE!$A$5:$C$447,3,FALSE),0)</f>
        <v>0</v>
      </c>
      <c r="Z3166">
        <f>IFERROR(VLOOKUP(C3166,RAIVA!$A$5:$C$16,3,FALSE),0)</f>
        <v>0</v>
      </c>
    </row>
    <row r="3167" spans="1:26" x14ac:dyDescent="0.3">
      <c r="A3167" s="2" t="s">
        <v>4903</v>
      </c>
      <c r="B3167" s="2" t="s">
        <v>4959</v>
      </c>
      <c r="C3167" s="2">
        <v>171360</v>
      </c>
      <c r="D3167" s="2">
        <v>1713601</v>
      </c>
      <c r="E3167" s="2" t="s">
        <v>4903</v>
      </c>
      <c r="F3167" s="2" t="s">
        <v>4959</v>
      </c>
      <c r="G3167" s="2">
        <f>IFERROR(VLOOKUP(D3167,Coordenadas!$A$2:$D$5571,3,FALSE),0)</f>
        <v>-10.761100000000001</v>
      </c>
      <c r="H3167" s="2">
        <f>IFERROR(VLOOKUP(D3167,Coordenadas!$A$2:$D$5571,4,FALSE),0)</f>
        <v>-48.111400000000003</v>
      </c>
      <c r="I3167" s="2" t="s">
        <v>5323</v>
      </c>
      <c r="J3167" s="2">
        <v>6716</v>
      </c>
      <c r="K3167" s="2" t="s">
        <v>5332</v>
      </c>
      <c r="L3167" s="2">
        <f>IFERROR(VLOOKUP(C3167,BOTULISMO!$A$3:$C$19,3,FALSE),0)</f>
        <v>0</v>
      </c>
      <c r="M3167" s="2">
        <f>IFERROR(VLOOKUP(C3167,'LEISHMANIOSE VISCERAL'!$A$4:$C$454,3,FALSE),0)</f>
        <v>0</v>
      </c>
      <c r="N3167" s="2">
        <f>IFERROR(VLOOKUP(C3167,'LEISHMANIOSE TEGUMENTAR'!$A$4:$C$1681,3,FALSE),0)</f>
        <v>9</v>
      </c>
      <c r="O3167" s="2">
        <f>IFERROR(VLOOKUP(C3167,'FEBRE AMARELA'!$A$4:$C$38,3,FALSE),0)</f>
        <v>0</v>
      </c>
      <c r="P3167" s="2">
        <f>IFERROR(VLOOKUP(C3167,DENGUE!$A$5:$C$4097,3,FALSE),0)</f>
        <v>13</v>
      </c>
      <c r="Q3167" s="2">
        <f>IFERROR(VLOOKUP(C3167,'HEPATITE VIRAL'!$A$5:$C$3162,3,FALSE),0)</f>
        <v>0</v>
      </c>
      <c r="R3167" s="2">
        <f>IFERROR(VLOOKUP(C3167,'FEBRE MACULOSA'!$A$5:$C$181,3,FALSE),0)</f>
        <v>0</v>
      </c>
      <c r="S3167" s="2">
        <f>IFERROR(VLOOKUP(C3167,LEPTOSPIROSE!$A$5:$C$1176,3,FALSE),0)</f>
        <v>0</v>
      </c>
      <c r="T3167" s="2">
        <f>IFERROR(VLOOKUP(C3167,'DOENÇA DE CHAGAS'!$A$5:$C$100,3,FALSE),0)</f>
        <v>0</v>
      </c>
      <c r="U3167" s="2">
        <f>IFERROR(VLOOKUP(C3167,'PICADAS DE COBRAS'!$A$6:$C$4645,3,FALSE),0)</f>
        <v>47</v>
      </c>
      <c r="V3167">
        <f>IFERROR(VLOOKUP(C3167,'ZIKA VIRUS'!$A$5:$C$2399,3,FALSE),0)</f>
        <v>6</v>
      </c>
      <c r="W3167">
        <f>IFERROR(VLOOKUP(C3167,'FEBRE TIFÓIDE'!$A$5:$C$46,3,FALSE),0)</f>
        <v>0</v>
      </c>
      <c r="X3167">
        <f>IFERROR(VLOOKUP(C3167,HANTAVIROSE!$A$5:$C$153,3,FALSE),0)</f>
        <v>0</v>
      </c>
      <c r="Y3167">
        <f>IFERROR(VLOOKUP(C3167,MENINGITE!$A$5:$C$447,3,FALSE),0)</f>
        <v>0</v>
      </c>
      <c r="Z3167">
        <f>IFERROR(VLOOKUP(C3167,RAIVA!$A$5:$C$16,3,FALSE),0)</f>
        <v>0</v>
      </c>
    </row>
    <row r="3168" spans="1:26" x14ac:dyDescent="0.3">
      <c r="A3168" s="2" t="s">
        <v>2425</v>
      </c>
      <c r="B3168" s="2" t="s">
        <v>2772</v>
      </c>
      <c r="C3168" s="2">
        <v>314315</v>
      </c>
      <c r="D3168" s="2">
        <v>3143153</v>
      </c>
      <c r="E3168" s="2" t="s">
        <v>2425</v>
      </c>
      <c r="F3168" s="2" t="s">
        <v>2772</v>
      </c>
      <c r="G3168" s="2">
        <f>IFERROR(VLOOKUP(D3168,Coordenadas!$A$2:$D$5571,3,FALSE),0)</f>
        <v>-16.8691</v>
      </c>
      <c r="H3168" s="2">
        <f>IFERROR(VLOOKUP(D3168,Coordenadas!$A$2:$D$5571,4,FALSE),0)</f>
        <v>-41.247300000000003</v>
      </c>
      <c r="I3168" s="2" t="s">
        <v>5325</v>
      </c>
      <c r="J3168" s="2">
        <v>4656</v>
      </c>
      <c r="K3168" s="2" t="s">
        <v>5332</v>
      </c>
      <c r="L3168" s="2">
        <f>IFERROR(VLOOKUP(C3168,BOTULISMO!$A$3:$C$19,3,FALSE),0)</f>
        <v>0</v>
      </c>
      <c r="M3168" s="2">
        <f>IFERROR(VLOOKUP(C3168,'LEISHMANIOSE VISCERAL'!$A$4:$C$454,3,FALSE),0)</f>
        <v>0</v>
      </c>
      <c r="N3168" s="2">
        <f>IFERROR(VLOOKUP(C3168,'LEISHMANIOSE TEGUMENTAR'!$A$4:$C$1681,3,FALSE),0)</f>
        <v>0</v>
      </c>
      <c r="O3168" s="2">
        <f>IFERROR(VLOOKUP(C3168,'FEBRE AMARELA'!$A$4:$C$38,3,FALSE),0)</f>
        <v>0</v>
      </c>
      <c r="P3168" s="2">
        <f>IFERROR(VLOOKUP(C3168,DENGUE!$A$5:$C$4097,3,FALSE),0)</f>
        <v>21</v>
      </c>
      <c r="Q3168" s="2">
        <f>IFERROR(VLOOKUP(C3168,'HEPATITE VIRAL'!$A$5:$C$3162,3,FALSE),0)</f>
        <v>1</v>
      </c>
      <c r="R3168" s="2">
        <f>IFERROR(VLOOKUP(C3168,'FEBRE MACULOSA'!$A$5:$C$181,3,FALSE),0)</f>
        <v>0</v>
      </c>
      <c r="S3168" s="2">
        <f>IFERROR(VLOOKUP(C3168,LEPTOSPIROSE!$A$5:$C$1176,3,FALSE),0)</f>
        <v>0</v>
      </c>
      <c r="T3168" s="2">
        <f>IFERROR(VLOOKUP(C3168,'DOENÇA DE CHAGAS'!$A$5:$C$100,3,FALSE),0)</f>
        <v>0</v>
      </c>
      <c r="U3168" s="2">
        <f>IFERROR(VLOOKUP(C3168,'PICADAS DE COBRAS'!$A$6:$C$4645,3,FALSE),0)</f>
        <v>12</v>
      </c>
      <c r="V3168">
        <f>IFERROR(VLOOKUP(C3168,'ZIKA VIRUS'!$A$5:$C$2399,3,FALSE),0)</f>
        <v>1</v>
      </c>
      <c r="W3168">
        <f>IFERROR(VLOOKUP(C3168,'FEBRE TIFÓIDE'!$A$5:$C$46,3,FALSE),0)</f>
        <v>0</v>
      </c>
      <c r="X3168">
        <f>IFERROR(VLOOKUP(C3168,HANTAVIROSE!$A$5:$C$153,3,FALSE),0)</f>
        <v>0</v>
      </c>
      <c r="Y3168">
        <f>IFERROR(VLOOKUP(C3168,MENINGITE!$A$5:$C$447,3,FALSE),0)</f>
        <v>0</v>
      </c>
      <c r="Z3168">
        <f>IFERROR(VLOOKUP(C3168,RAIVA!$A$5:$C$16,3,FALSE),0)</f>
        <v>0</v>
      </c>
    </row>
    <row r="3169" spans="1:26" x14ac:dyDescent="0.3">
      <c r="A3169" s="2" t="s">
        <v>3988</v>
      </c>
      <c r="B3169" s="2" t="s">
        <v>4070</v>
      </c>
      <c r="C3169" s="2">
        <v>250960</v>
      </c>
      <c r="D3169" s="2">
        <v>2509602</v>
      </c>
      <c r="E3169" s="2" t="s">
        <v>3988</v>
      </c>
      <c r="F3169" s="2" t="s">
        <v>4070</v>
      </c>
      <c r="G3169" s="2">
        <f>IFERROR(VLOOKUP(D3169,Coordenadas!$A$2:$D$5571,3,FALSE),0)</f>
        <v>-7.2040199999999999</v>
      </c>
      <c r="H3169" s="2">
        <f>IFERROR(VLOOKUP(D3169,Coordenadas!$A$2:$D$5571,4,FALSE),0)</f>
        <v>-38.583799999999997</v>
      </c>
      <c r="I3169" s="2" t="s">
        <v>5324</v>
      </c>
      <c r="J3169" s="2">
        <v>4508</v>
      </c>
      <c r="K3169" s="2" t="s">
        <v>5332</v>
      </c>
      <c r="L3169" s="2">
        <f>IFERROR(VLOOKUP(C3169,BOTULISMO!$A$3:$C$19,3,FALSE),0)</f>
        <v>0</v>
      </c>
      <c r="M3169" s="2">
        <f>IFERROR(VLOOKUP(C3169,'LEISHMANIOSE VISCERAL'!$A$4:$C$454,3,FALSE),0)</f>
        <v>0</v>
      </c>
      <c r="N3169" s="2">
        <f>IFERROR(VLOOKUP(C3169,'LEISHMANIOSE TEGUMENTAR'!$A$4:$C$1681,3,FALSE),0)</f>
        <v>0</v>
      </c>
      <c r="O3169" s="2">
        <f>IFERROR(VLOOKUP(C3169,'FEBRE AMARELA'!$A$4:$C$38,3,FALSE),0)</f>
        <v>0</v>
      </c>
      <c r="P3169" s="2">
        <f>IFERROR(VLOOKUP(C3169,DENGUE!$A$5:$C$4097,3,FALSE),0)</f>
        <v>0</v>
      </c>
      <c r="Q3169" s="2">
        <f>IFERROR(VLOOKUP(C3169,'HEPATITE VIRAL'!$A$5:$C$3162,3,FALSE),0)</f>
        <v>0</v>
      </c>
      <c r="R3169" s="2">
        <f>IFERROR(VLOOKUP(C3169,'FEBRE MACULOSA'!$A$5:$C$181,3,FALSE),0)</f>
        <v>0</v>
      </c>
      <c r="S3169" s="2">
        <f>IFERROR(VLOOKUP(C3169,LEPTOSPIROSE!$A$5:$C$1176,3,FALSE),0)</f>
        <v>0</v>
      </c>
      <c r="T3169" s="2">
        <f>IFERROR(VLOOKUP(C3169,'DOENÇA DE CHAGAS'!$A$5:$C$100,3,FALSE),0)</f>
        <v>0</v>
      </c>
      <c r="U3169" s="2">
        <f>IFERROR(VLOOKUP(C3169,'PICADAS DE COBRAS'!$A$6:$C$4645,3,FALSE),0)</f>
        <v>0</v>
      </c>
      <c r="V3169">
        <f>IFERROR(VLOOKUP(C3169,'ZIKA VIRUS'!$A$5:$C$2399,3,FALSE),0)</f>
        <v>0</v>
      </c>
      <c r="W3169">
        <f>IFERROR(VLOOKUP(C3169,'FEBRE TIFÓIDE'!$A$5:$C$46,3,FALSE),0)</f>
        <v>0</v>
      </c>
      <c r="X3169">
        <f>IFERROR(VLOOKUP(C3169,HANTAVIROSE!$A$5:$C$153,3,FALSE),0)</f>
        <v>0</v>
      </c>
      <c r="Y3169">
        <f>IFERROR(VLOOKUP(C3169,MENINGITE!$A$5:$C$447,3,FALSE),0)</f>
        <v>0</v>
      </c>
      <c r="Z3169">
        <f>IFERROR(VLOOKUP(C3169,RAIVA!$A$5:$C$16,3,FALSE),0)</f>
        <v>0</v>
      </c>
    </row>
    <row r="3170" spans="1:26" x14ac:dyDescent="0.3">
      <c r="A3170" s="2" t="s">
        <v>1637</v>
      </c>
      <c r="B3170" s="2" t="s">
        <v>1910</v>
      </c>
      <c r="C3170" s="2">
        <v>353180</v>
      </c>
      <c r="D3170" s="2">
        <v>3531803</v>
      </c>
      <c r="E3170" s="2" t="s">
        <v>1637</v>
      </c>
      <c r="F3170" s="2" t="s">
        <v>1910</v>
      </c>
      <c r="G3170" s="2">
        <f>IFERROR(VLOOKUP(D3170,Coordenadas!$A$2:$D$5571,3,FALSE),0)</f>
        <v>-22.945</v>
      </c>
      <c r="H3170" s="2">
        <f>IFERROR(VLOOKUP(D3170,Coordenadas!$A$2:$D$5571,4,FALSE),0)</f>
        <v>-47.312199999999997</v>
      </c>
      <c r="I3170" s="2" t="s">
        <v>5325</v>
      </c>
      <c r="J3170" s="2">
        <v>48949</v>
      </c>
      <c r="K3170" s="2" t="s">
        <v>5330</v>
      </c>
      <c r="L3170" s="2">
        <f>IFERROR(VLOOKUP(C3170,BOTULISMO!$A$3:$C$19,3,FALSE),0)</f>
        <v>0</v>
      </c>
      <c r="M3170" s="2">
        <f>IFERROR(VLOOKUP(C3170,'LEISHMANIOSE VISCERAL'!$A$4:$C$454,3,FALSE),0)</f>
        <v>0</v>
      </c>
      <c r="N3170" s="2">
        <f>IFERROR(VLOOKUP(C3170,'LEISHMANIOSE TEGUMENTAR'!$A$4:$C$1681,3,FALSE),0)</f>
        <v>0</v>
      </c>
      <c r="O3170" s="2">
        <f>IFERROR(VLOOKUP(C3170,'FEBRE AMARELA'!$A$4:$C$38,3,FALSE),0)</f>
        <v>0</v>
      </c>
      <c r="P3170" s="2">
        <f>IFERROR(VLOOKUP(C3170,DENGUE!$A$5:$C$4097,3,FALSE),0)</f>
        <v>194</v>
      </c>
      <c r="Q3170" s="2">
        <f>IFERROR(VLOOKUP(C3170,'HEPATITE VIRAL'!$A$5:$C$3162,3,FALSE),0)</f>
        <v>6</v>
      </c>
      <c r="R3170" s="2">
        <f>IFERROR(VLOOKUP(C3170,'FEBRE MACULOSA'!$A$5:$C$181,3,FALSE),0)</f>
        <v>0</v>
      </c>
      <c r="S3170" s="2">
        <f>IFERROR(VLOOKUP(C3170,LEPTOSPIROSE!$A$5:$C$1176,3,FALSE),0)</f>
        <v>0</v>
      </c>
      <c r="T3170" s="2">
        <f>IFERROR(VLOOKUP(C3170,'DOENÇA DE CHAGAS'!$A$5:$C$100,3,FALSE),0)</f>
        <v>0</v>
      </c>
      <c r="U3170" s="2">
        <f>IFERROR(VLOOKUP(C3170,'PICADAS DE COBRAS'!$A$6:$C$4645,3,FALSE),0)</f>
        <v>19</v>
      </c>
      <c r="V3170">
        <f>IFERROR(VLOOKUP(C3170,'ZIKA VIRUS'!$A$5:$C$2399,3,FALSE),0)</f>
        <v>2</v>
      </c>
      <c r="W3170">
        <f>IFERROR(VLOOKUP(C3170,'FEBRE TIFÓIDE'!$A$5:$C$46,3,FALSE),0)</f>
        <v>0</v>
      </c>
      <c r="X3170">
        <f>IFERROR(VLOOKUP(C3170,HANTAVIROSE!$A$5:$C$153,3,FALSE),0)</f>
        <v>0</v>
      </c>
      <c r="Y3170">
        <f>IFERROR(VLOOKUP(C3170,MENINGITE!$A$5:$C$447,3,FALSE),0)</f>
        <v>0</v>
      </c>
      <c r="Z3170">
        <f>IFERROR(VLOOKUP(C3170,RAIVA!$A$5:$C$16,3,FALSE),0)</f>
        <v>0</v>
      </c>
    </row>
    <row r="3171" spans="1:26" x14ac:dyDescent="0.3">
      <c r="A3171" s="2" t="s">
        <v>5270</v>
      </c>
      <c r="B3171" s="2" t="s">
        <v>5281</v>
      </c>
      <c r="C3171" s="2">
        <v>110140</v>
      </c>
      <c r="D3171" s="2">
        <v>1101401</v>
      </c>
      <c r="E3171" s="2" t="s">
        <v>5270</v>
      </c>
      <c r="F3171" s="2" t="s">
        <v>5281</v>
      </c>
      <c r="G3171" s="2">
        <f>IFERROR(VLOOKUP(D3171,Coordenadas!$A$2:$D$5571,3,FALSE),0)</f>
        <v>-10.245799999999999</v>
      </c>
      <c r="H3171" s="2">
        <f>IFERROR(VLOOKUP(D3171,Coordenadas!$A$2:$D$5571,4,FALSE),0)</f>
        <v>-63.29</v>
      </c>
      <c r="I3171" s="2" t="s">
        <v>5323</v>
      </c>
      <c r="J3171" s="2">
        <v>14091</v>
      </c>
      <c r="K3171" s="2" t="s">
        <v>5332</v>
      </c>
      <c r="L3171" s="2">
        <f>IFERROR(VLOOKUP(C3171,BOTULISMO!$A$3:$C$19,3,FALSE),0)</f>
        <v>0</v>
      </c>
      <c r="M3171" s="2">
        <f>IFERROR(VLOOKUP(C3171,'LEISHMANIOSE VISCERAL'!$A$4:$C$454,3,FALSE),0)</f>
        <v>0</v>
      </c>
      <c r="N3171" s="2">
        <f>IFERROR(VLOOKUP(C3171,'LEISHMANIOSE TEGUMENTAR'!$A$4:$C$1681,3,FALSE),0)</f>
        <v>8</v>
      </c>
      <c r="O3171" s="2">
        <f>IFERROR(VLOOKUP(C3171,'FEBRE AMARELA'!$A$4:$C$38,3,FALSE),0)</f>
        <v>0</v>
      </c>
      <c r="P3171" s="2">
        <f>IFERROR(VLOOKUP(C3171,DENGUE!$A$5:$C$4097,3,FALSE),0)</f>
        <v>18</v>
      </c>
      <c r="Q3171" s="2">
        <f>IFERROR(VLOOKUP(C3171,'HEPATITE VIRAL'!$A$5:$C$3162,3,FALSE),0)</f>
        <v>50</v>
      </c>
      <c r="R3171" s="2">
        <f>IFERROR(VLOOKUP(C3171,'FEBRE MACULOSA'!$A$5:$C$181,3,FALSE),0)</f>
        <v>0</v>
      </c>
      <c r="S3171" s="2">
        <f>IFERROR(VLOOKUP(C3171,LEPTOSPIROSE!$A$5:$C$1176,3,FALSE),0)</f>
        <v>0</v>
      </c>
      <c r="T3171" s="2">
        <f>IFERROR(VLOOKUP(C3171,'DOENÇA DE CHAGAS'!$A$5:$C$100,3,FALSE),0)</f>
        <v>0</v>
      </c>
      <c r="U3171" s="2">
        <f>IFERROR(VLOOKUP(C3171,'PICADAS DE COBRAS'!$A$6:$C$4645,3,FALSE),0)</f>
        <v>48</v>
      </c>
      <c r="V3171">
        <f>IFERROR(VLOOKUP(C3171,'ZIKA VIRUS'!$A$5:$C$2399,3,FALSE),0)</f>
        <v>3</v>
      </c>
      <c r="W3171">
        <f>IFERROR(VLOOKUP(C3171,'FEBRE TIFÓIDE'!$A$5:$C$46,3,FALSE),0)</f>
        <v>0</v>
      </c>
      <c r="X3171">
        <f>IFERROR(VLOOKUP(C3171,HANTAVIROSE!$A$5:$C$153,3,FALSE),0)</f>
        <v>0</v>
      </c>
      <c r="Y3171">
        <f>IFERROR(VLOOKUP(C3171,MENINGITE!$A$5:$C$447,3,FALSE),0)</f>
        <v>0</v>
      </c>
      <c r="Z3171">
        <f>IFERROR(VLOOKUP(C3171,RAIVA!$A$5:$C$16,3,FALSE),0)</f>
        <v>0</v>
      </c>
    </row>
    <row r="3172" spans="1:26" x14ac:dyDescent="0.3">
      <c r="A3172" s="2" t="s">
        <v>3257</v>
      </c>
      <c r="B3172" s="2" t="s">
        <v>3401</v>
      </c>
      <c r="C3172" s="2">
        <v>292150</v>
      </c>
      <c r="D3172" s="2">
        <v>2921500</v>
      </c>
      <c r="E3172" s="2" t="s">
        <v>3257</v>
      </c>
      <c r="F3172" s="2" t="s">
        <v>3401</v>
      </c>
      <c r="G3172" s="2">
        <f>IFERROR(VLOOKUP(D3172,Coordenadas!$A$2:$D$5571,3,FALSE),0)</f>
        <v>-10.4374</v>
      </c>
      <c r="H3172" s="2">
        <f>IFERROR(VLOOKUP(D3172,Coordenadas!$A$2:$D$5571,4,FALSE),0)</f>
        <v>-39.332099999999997</v>
      </c>
      <c r="I3172" s="2" t="s">
        <v>5324</v>
      </c>
      <c r="J3172" s="2">
        <v>52338</v>
      </c>
      <c r="K3172" s="2" t="s">
        <v>5331</v>
      </c>
      <c r="L3172" s="2">
        <f>IFERROR(VLOOKUP(C3172,BOTULISMO!$A$3:$C$19,3,FALSE),0)</f>
        <v>0</v>
      </c>
      <c r="M3172" s="2">
        <f>IFERROR(VLOOKUP(C3172,'LEISHMANIOSE VISCERAL'!$A$4:$C$454,3,FALSE),0)</f>
        <v>0</v>
      </c>
      <c r="N3172" s="2">
        <f>IFERROR(VLOOKUP(C3172,'LEISHMANIOSE TEGUMENTAR'!$A$4:$C$1681,3,FALSE),0)</f>
        <v>0</v>
      </c>
      <c r="O3172" s="2">
        <f>IFERROR(VLOOKUP(C3172,'FEBRE AMARELA'!$A$4:$C$38,3,FALSE),0)</f>
        <v>0</v>
      </c>
      <c r="P3172" s="2">
        <f>IFERROR(VLOOKUP(C3172,DENGUE!$A$5:$C$4097,3,FALSE),0)</f>
        <v>5</v>
      </c>
      <c r="Q3172" s="2">
        <f>IFERROR(VLOOKUP(C3172,'HEPATITE VIRAL'!$A$5:$C$3162,3,FALSE),0)</f>
        <v>3</v>
      </c>
      <c r="R3172" s="2">
        <f>IFERROR(VLOOKUP(C3172,'FEBRE MACULOSA'!$A$5:$C$181,3,FALSE),0)</f>
        <v>0</v>
      </c>
      <c r="S3172" s="2">
        <f>IFERROR(VLOOKUP(C3172,LEPTOSPIROSE!$A$5:$C$1176,3,FALSE),0)</f>
        <v>0</v>
      </c>
      <c r="T3172" s="2">
        <f>IFERROR(VLOOKUP(C3172,'DOENÇA DE CHAGAS'!$A$5:$C$100,3,FALSE),0)</f>
        <v>0</v>
      </c>
      <c r="U3172" s="2">
        <f>IFERROR(VLOOKUP(C3172,'PICADAS DE COBRAS'!$A$6:$C$4645,3,FALSE),0)</f>
        <v>23</v>
      </c>
      <c r="V3172">
        <f>IFERROR(VLOOKUP(C3172,'ZIKA VIRUS'!$A$5:$C$2399,3,FALSE),0)</f>
        <v>1</v>
      </c>
      <c r="W3172">
        <f>IFERROR(VLOOKUP(C3172,'FEBRE TIFÓIDE'!$A$5:$C$46,3,FALSE),0)</f>
        <v>0</v>
      </c>
      <c r="X3172">
        <f>IFERROR(VLOOKUP(C3172,HANTAVIROSE!$A$5:$C$153,3,FALSE),0)</f>
        <v>0</v>
      </c>
      <c r="Y3172">
        <f>IFERROR(VLOOKUP(C3172,MENINGITE!$A$5:$C$447,3,FALSE),0)</f>
        <v>0</v>
      </c>
      <c r="Z3172">
        <f>IFERROR(VLOOKUP(C3172,RAIVA!$A$5:$C$16,3,FALSE),0)</f>
        <v>0</v>
      </c>
    </row>
    <row r="3173" spans="1:26" x14ac:dyDescent="0.3">
      <c r="A3173" s="2" t="s">
        <v>2425</v>
      </c>
      <c r="B3173" s="2" t="s">
        <v>2771</v>
      </c>
      <c r="C3173" s="2">
        <v>314320</v>
      </c>
      <c r="D3173" s="2">
        <v>3143203</v>
      </c>
      <c r="E3173" s="2" t="s">
        <v>2425</v>
      </c>
      <c r="F3173" s="2" t="s">
        <v>2771</v>
      </c>
      <c r="G3173" s="2">
        <f>IFERROR(VLOOKUP(D3173,Coordenadas!$A$2:$D$5571,3,FALSE),0)</f>
        <v>-21.1873</v>
      </c>
      <c r="H3173" s="2">
        <f>IFERROR(VLOOKUP(D3173,Coordenadas!$A$2:$D$5571,4,FALSE),0)</f>
        <v>-46.975299999999997</v>
      </c>
      <c r="I3173" s="2" t="s">
        <v>5325</v>
      </c>
      <c r="J3173" s="2">
        <v>21234</v>
      </c>
      <c r="K3173" s="2" t="s">
        <v>5330</v>
      </c>
      <c r="L3173" s="2">
        <f>IFERROR(VLOOKUP(C3173,BOTULISMO!$A$3:$C$19,3,FALSE),0)</f>
        <v>0</v>
      </c>
      <c r="M3173" s="2">
        <f>IFERROR(VLOOKUP(C3173,'LEISHMANIOSE VISCERAL'!$A$4:$C$454,3,FALSE),0)</f>
        <v>0</v>
      </c>
      <c r="N3173" s="2">
        <f>IFERROR(VLOOKUP(C3173,'LEISHMANIOSE TEGUMENTAR'!$A$4:$C$1681,3,FALSE),0)</f>
        <v>0</v>
      </c>
      <c r="O3173" s="2">
        <f>IFERROR(VLOOKUP(C3173,'FEBRE AMARELA'!$A$4:$C$38,3,FALSE),0)</f>
        <v>0</v>
      </c>
      <c r="P3173" s="2">
        <f>IFERROR(VLOOKUP(C3173,DENGUE!$A$5:$C$4097,3,FALSE),0)</f>
        <v>90</v>
      </c>
      <c r="Q3173" s="2">
        <f>IFERROR(VLOOKUP(C3173,'HEPATITE VIRAL'!$A$5:$C$3162,3,FALSE),0)</f>
        <v>4</v>
      </c>
      <c r="R3173" s="2">
        <f>IFERROR(VLOOKUP(C3173,'FEBRE MACULOSA'!$A$5:$C$181,3,FALSE),0)</f>
        <v>1</v>
      </c>
      <c r="S3173" s="2">
        <f>IFERROR(VLOOKUP(C3173,LEPTOSPIROSE!$A$5:$C$1176,3,FALSE),0)</f>
        <v>1</v>
      </c>
      <c r="T3173" s="2">
        <f>IFERROR(VLOOKUP(C3173,'DOENÇA DE CHAGAS'!$A$5:$C$100,3,FALSE),0)</f>
        <v>0</v>
      </c>
      <c r="U3173" s="2">
        <f>IFERROR(VLOOKUP(C3173,'PICADAS DE COBRAS'!$A$6:$C$4645,3,FALSE),0)</f>
        <v>64</v>
      </c>
      <c r="V3173">
        <f>IFERROR(VLOOKUP(C3173,'ZIKA VIRUS'!$A$5:$C$2399,3,FALSE),0)</f>
        <v>0</v>
      </c>
      <c r="W3173">
        <f>IFERROR(VLOOKUP(C3173,'FEBRE TIFÓIDE'!$A$5:$C$46,3,FALSE),0)</f>
        <v>0</v>
      </c>
      <c r="X3173">
        <f>IFERROR(VLOOKUP(C3173,HANTAVIROSE!$A$5:$C$153,3,FALSE),0)</f>
        <v>0</v>
      </c>
      <c r="Y3173">
        <f>IFERROR(VLOOKUP(C3173,MENINGITE!$A$5:$C$447,3,FALSE),0)</f>
        <v>0</v>
      </c>
      <c r="Z3173">
        <f>IFERROR(VLOOKUP(C3173,RAIVA!$A$5:$C$16,3,FALSE),0)</f>
        <v>0</v>
      </c>
    </row>
    <row r="3174" spans="1:26" x14ac:dyDescent="0.3">
      <c r="A3174" s="2" t="s">
        <v>4903</v>
      </c>
      <c r="B3174" s="2" t="s">
        <v>4958</v>
      </c>
      <c r="C3174" s="2">
        <v>171370</v>
      </c>
      <c r="D3174" s="2">
        <v>1713700</v>
      </c>
      <c r="E3174" s="2" t="s">
        <v>4903</v>
      </c>
      <c r="F3174" s="2" t="s">
        <v>4958</v>
      </c>
      <c r="G3174" s="2">
        <f>IFERROR(VLOOKUP(D3174,Coordenadas!$A$2:$D$5571,3,FALSE),0)</f>
        <v>-10.0075</v>
      </c>
      <c r="H3174" s="2">
        <f>IFERROR(VLOOKUP(D3174,Coordenadas!$A$2:$D$5571,4,FALSE),0)</f>
        <v>-48.994100000000003</v>
      </c>
      <c r="I3174" s="2" t="s">
        <v>5323</v>
      </c>
      <c r="J3174" s="2">
        <v>2085</v>
      </c>
      <c r="K3174" s="2" t="s">
        <v>5332</v>
      </c>
      <c r="L3174" s="2">
        <f>IFERROR(VLOOKUP(C3174,BOTULISMO!$A$3:$C$19,3,FALSE),0)</f>
        <v>0</v>
      </c>
      <c r="M3174" s="2">
        <f>IFERROR(VLOOKUP(C3174,'LEISHMANIOSE VISCERAL'!$A$4:$C$454,3,FALSE),0)</f>
        <v>0</v>
      </c>
      <c r="N3174" s="2">
        <f>IFERROR(VLOOKUP(C3174,'LEISHMANIOSE TEGUMENTAR'!$A$4:$C$1681,3,FALSE),0)</f>
        <v>2</v>
      </c>
      <c r="O3174" s="2">
        <f>IFERROR(VLOOKUP(C3174,'FEBRE AMARELA'!$A$4:$C$38,3,FALSE),0)</f>
        <v>0</v>
      </c>
      <c r="P3174" s="2">
        <f>IFERROR(VLOOKUP(C3174,DENGUE!$A$5:$C$4097,3,FALSE),0)</f>
        <v>0</v>
      </c>
      <c r="Q3174" s="2">
        <f>IFERROR(VLOOKUP(C3174,'HEPATITE VIRAL'!$A$5:$C$3162,3,FALSE),0)</f>
        <v>0</v>
      </c>
      <c r="R3174" s="2">
        <f>IFERROR(VLOOKUP(C3174,'FEBRE MACULOSA'!$A$5:$C$181,3,FALSE),0)</f>
        <v>0</v>
      </c>
      <c r="S3174" s="2">
        <f>IFERROR(VLOOKUP(C3174,LEPTOSPIROSE!$A$5:$C$1176,3,FALSE),0)</f>
        <v>0</v>
      </c>
      <c r="T3174" s="2">
        <f>IFERROR(VLOOKUP(C3174,'DOENÇA DE CHAGAS'!$A$5:$C$100,3,FALSE),0)</f>
        <v>0</v>
      </c>
      <c r="U3174" s="2">
        <f>IFERROR(VLOOKUP(C3174,'PICADAS DE COBRAS'!$A$6:$C$4645,3,FALSE),0)</f>
        <v>3</v>
      </c>
      <c r="V3174">
        <f>IFERROR(VLOOKUP(C3174,'ZIKA VIRUS'!$A$5:$C$2399,3,FALSE),0)</f>
        <v>8</v>
      </c>
      <c r="W3174">
        <f>IFERROR(VLOOKUP(C3174,'FEBRE TIFÓIDE'!$A$5:$C$46,3,FALSE),0)</f>
        <v>0</v>
      </c>
      <c r="X3174">
        <f>IFERROR(VLOOKUP(C3174,HANTAVIROSE!$A$5:$C$153,3,FALSE),0)</f>
        <v>0</v>
      </c>
      <c r="Y3174">
        <f>IFERROR(VLOOKUP(C3174,MENINGITE!$A$5:$C$447,3,FALSE),0)</f>
        <v>0</v>
      </c>
      <c r="Z3174">
        <f>IFERROR(VLOOKUP(C3174,RAIVA!$A$5:$C$16,3,FALSE),0)</f>
        <v>0</v>
      </c>
    </row>
    <row r="3175" spans="1:26" x14ac:dyDescent="0.3">
      <c r="A3175" s="2" t="s">
        <v>2425</v>
      </c>
      <c r="B3175" s="2" t="s">
        <v>2769</v>
      </c>
      <c r="C3175" s="2">
        <v>314340</v>
      </c>
      <c r="D3175" s="2">
        <v>3143401</v>
      </c>
      <c r="E3175" s="2" t="s">
        <v>2425</v>
      </c>
      <c r="F3175" s="2" t="s">
        <v>2769</v>
      </c>
      <c r="G3175" s="2">
        <f>IFERROR(VLOOKUP(D3175,Coordenadas!$A$2:$D$5571,3,FALSE),0)</f>
        <v>-22.433499999999999</v>
      </c>
      <c r="H3175" s="2">
        <f>IFERROR(VLOOKUP(D3175,Coordenadas!$A$2:$D$5571,4,FALSE),0)</f>
        <v>-46.573</v>
      </c>
      <c r="I3175" s="2" t="s">
        <v>5325</v>
      </c>
      <c r="J3175" s="2">
        <v>21203</v>
      </c>
      <c r="K3175" s="2" t="s">
        <v>5330</v>
      </c>
      <c r="L3175" s="2">
        <f>IFERROR(VLOOKUP(C3175,BOTULISMO!$A$3:$C$19,3,FALSE),0)</f>
        <v>0</v>
      </c>
      <c r="M3175" s="2">
        <f>IFERROR(VLOOKUP(C3175,'LEISHMANIOSE VISCERAL'!$A$4:$C$454,3,FALSE),0)</f>
        <v>0</v>
      </c>
      <c r="N3175" s="2">
        <f>IFERROR(VLOOKUP(C3175,'LEISHMANIOSE TEGUMENTAR'!$A$4:$C$1681,3,FALSE),0)</f>
        <v>0</v>
      </c>
      <c r="O3175" s="2">
        <f>IFERROR(VLOOKUP(C3175,'FEBRE AMARELA'!$A$4:$C$38,3,FALSE),0)</f>
        <v>0</v>
      </c>
      <c r="P3175" s="2">
        <f>IFERROR(VLOOKUP(C3175,DENGUE!$A$5:$C$4097,3,FALSE),0)</f>
        <v>5</v>
      </c>
      <c r="Q3175" s="2">
        <f>IFERROR(VLOOKUP(C3175,'HEPATITE VIRAL'!$A$5:$C$3162,3,FALSE),0)</f>
        <v>2</v>
      </c>
      <c r="R3175" s="2">
        <f>IFERROR(VLOOKUP(C3175,'FEBRE MACULOSA'!$A$5:$C$181,3,FALSE),0)</f>
        <v>0</v>
      </c>
      <c r="S3175" s="2">
        <f>IFERROR(VLOOKUP(C3175,LEPTOSPIROSE!$A$5:$C$1176,3,FALSE),0)</f>
        <v>0</v>
      </c>
      <c r="T3175" s="2">
        <f>IFERROR(VLOOKUP(C3175,'DOENÇA DE CHAGAS'!$A$5:$C$100,3,FALSE),0)</f>
        <v>0</v>
      </c>
      <c r="U3175" s="2">
        <f>IFERROR(VLOOKUP(C3175,'PICADAS DE COBRAS'!$A$6:$C$4645,3,FALSE),0)</f>
        <v>89</v>
      </c>
      <c r="V3175">
        <f>IFERROR(VLOOKUP(C3175,'ZIKA VIRUS'!$A$5:$C$2399,3,FALSE),0)</f>
        <v>0</v>
      </c>
      <c r="W3175">
        <f>IFERROR(VLOOKUP(C3175,'FEBRE TIFÓIDE'!$A$5:$C$46,3,FALSE),0)</f>
        <v>0</v>
      </c>
      <c r="X3175">
        <f>IFERROR(VLOOKUP(C3175,HANTAVIROSE!$A$5:$C$153,3,FALSE),0)</f>
        <v>0</v>
      </c>
      <c r="Y3175">
        <f>IFERROR(VLOOKUP(C3175,MENINGITE!$A$5:$C$447,3,FALSE),0)</f>
        <v>0</v>
      </c>
      <c r="Z3175">
        <f>IFERROR(VLOOKUP(C3175,RAIVA!$A$5:$C$16,3,FALSE),0)</f>
        <v>0</v>
      </c>
    </row>
    <row r="3176" spans="1:26" x14ac:dyDescent="0.3">
      <c r="A3176" s="2" t="s">
        <v>3988</v>
      </c>
      <c r="B3176" s="2" t="s">
        <v>4069</v>
      </c>
      <c r="C3176" s="2">
        <v>250970</v>
      </c>
      <c r="D3176" s="2">
        <v>2509701</v>
      </c>
      <c r="E3176" s="2" t="s">
        <v>3988</v>
      </c>
      <c r="F3176" s="2" t="s">
        <v>4069</v>
      </c>
      <c r="G3176" s="2">
        <f>IFERROR(VLOOKUP(D3176,Coordenadas!$A$2:$D$5571,3,FALSE),0)</f>
        <v>-7.8836300000000001</v>
      </c>
      <c r="H3176" s="2">
        <f>IFERROR(VLOOKUP(D3176,Coordenadas!$A$2:$D$5571,4,FALSE),0)</f>
        <v>-37.118400000000001</v>
      </c>
      <c r="I3176" s="2" t="s">
        <v>5324</v>
      </c>
      <c r="J3176" s="2">
        <v>30852</v>
      </c>
      <c r="K3176" s="2" t="s">
        <v>5330</v>
      </c>
      <c r="L3176" s="2">
        <f>IFERROR(VLOOKUP(C3176,BOTULISMO!$A$3:$C$19,3,FALSE),0)</f>
        <v>0</v>
      </c>
      <c r="M3176" s="2">
        <f>IFERROR(VLOOKUP(C3176,'LEISHMANIOSE VISCERAL'!$A$4:$C$454,3,FALSE),0)</f>
        <v>0</v>
      </c>
      <c r="N3176" s="2">
        <f>IFERROR(VLOOKUP(C3176,'LEISHMANIOSE TEGUMENTAR'!$A$4:$C$1681,3,FALSE),0)</f>
        <v>0</v>
      </c>
      <c r="O3176" s="2">
        <f>IFERROR(VLOOKUP(C3176,'FEBRE AMARELA'!$A$4:$C$38,3,FALSE),0)</f>
        <v>0</v>
      </c>
      <c r="P3176" s="2">
        <f>IFERROR(VLOOKUP(C3176,DENGUE!$A$5:$C$4097,3,FALSE),0)</f>
        <v>88</v>
      </c>
      <c r="Q3176" s="2">
        <f>IFERROR(VLOOKUP(C3176,'HEPATITE VIRAL'!$A$5:$C$3162,3,FALSE),0)</f>
        <v>4</v>
      </c>
      <c r="R3176" s="2">
        <f>IFERROR(VLOOKUP(C3176,'FEBRE MACULOSA'!$A$5:$C$181,3,FALSE),0)</f>
        <v>0</v>
      </c>
      <c r="S3176" s="2">
        <f>IFERROR(VLOOKUP(C3176,LEPTOSPIROSE!$A$5:$C$1176,3,FALSE),0)</f>
        <v>0</v>
      </c>
      <c r="T3176" s="2">
        <f>IFERROR(VLOOKUP(C3176,'DOENÇA DE CHAGAS'!$A$5:$C$100,3,FALSE),0)</f>
        <v>0</v>
      </c>
      <c r="U3176" s="2">
        <f>IFERROR(VLOOKUP(C3176,'PICADAS DE COBRAS'!$A$6:$C$4645,3,FALSE),0)</f>
        <v>103</v>
      </c>
      <c r="V3176">
        <f>IFERROR(VLOOKUP(C3176,'ZIKA VIRUS'!$A$5:$C$2399,3,FALSE),0)</f>
        <v>32</v>
      </c>
      <c r="W3176">
        <f>IFERROR(VLOOKUP(C3176,'FEBRE TIFÓIDE'!$A$5:$C$46,3,FALSE),0)</f>
        <v>0</v>
      </c>
      <c r="X3176">
        <f>IFERROR(VLOOKUP(C3176,HANTAVIROSE!$A$5:$C$153,3,FALSE),0)</f>
        <v>0</v>
      </c>
      <c r="Y3176">
        <f>IFERROR(VLOOKUP(C3176,MENINGITE!$A$5:$C$447,3,FALSE),0)</f>
        <v>0</v>
      </c>
      <c r="Z3176">
        <f>IFERROR(VLOOKUP(C3176,RAIVA!$A$5:$C$16,3,FALSE),0)</f>
        <v>0</v>
      </c>
    </row>
    <row r="3177" spans="1:26" x14ac:dyDescent="0.3">
      <c r="A3177" s="2" t="s">
        <v>1637</v>
      </c>
      <c r="B3177" s="2" t="s">
        <v>1911</v>
      </c>
      <c r="C3177" s="2">
        <v>353170</v>
      </c>
      <c r="D3177" s="2">
        <v>3531704</v>
      </c>
      <c r="E3177" s="2" t="s">
        <v>1637</v>
      </c>
      <c r="F3177" s="2" t="s">
        <v>1911</v>
      </c>
      <c r="G3177" s="2">
        <f>IFERROR(VLOOKUP(D3177,Coordenadas!$A$2:$D$5571,3,FALSE),0)</f>
        <v>-22.9544</v>
      </c>
      <c r="H3177" s="2">
        <f>IFERROR(VLOOKUP(D3177,Coordenadas!$A$2:$D$5571,4,FALSE),0)</f>
        <v>-45.840699999999998</v>
      </c>
      <c r="I3177" s="2" t="s">
        <v>5325</v>
      </c>
      <c r="J3177" s="2">
        <v>4120</v>
      </c>
      <c r="K3177" s="2" t="s">
        <v>5332</v>
      </c>
      <c r="L3177" s="2">
        <f>IFERROR(VLOOKUP(C3177,BOTULISMO!$A$3:$C$19,3,FALSE),0)</f>
        <v>0</v>
      </c>
      <c r="M3177" s="2">
        <f>IFERROR(VLOOKUP(C3177,'LEISHMANIOSE VISCERAL'!$A$4:$C$454,3,FALSE),0)</f>
        <v>0</v>
      </c>
      <c r="N3177" s="2">
        <f>IFERROR(VLOOKUP(C3177,'LEISHMANIOSE TEGUMENTAR'!$A$4:$C$1681,3,FALSE),0)</f>
        <v>0</v>
      </c>
      <c r="O3177" s="2">
        <f>IFERROR(VLOOKUP(C3177,'FEBRE AMARELA'!$A$4:$C$38,3,FALSE),0)</f>
        <v>0</v>
      </c>
      <c r="P3177" s="2">
        <f>IFERROR(VLOOKUP(C3177,DENGUE!$A$5:$C$4097,3,FALSE),0)</f>
        <v>0</v>
      </c>
      <c r="Q3177" s="2">
        <f>IFERROR(VLOOKUP(C3177,'HEPATITE VIRAL'!$A$5:$C$3162,3,FALSE),0)</f>
        <v>0</v>
      </c>
      <c r="R3177" s="2">
        <f>IFERROR(VLOOKUP(C3177,'FEBRE MACULOSA'!$A$5:$C$181,3,FALSE),0)</f>
        <v>0</v>
      </c>
      <c r="S3177" s="2">
        <f>IFERROR(VLOOKUP(C3177,LEPTOSPIROSE!$A$5:$C$1176,3,FALSE),0)</f>
        <v>0</v>
      </c>
      <c r="T3177" s="2">
        <f>IFERROR(VLOOKUP(C3177,'DOENÇA DE CHAGAS'!$A$5:$C$100,3,FALSE),0)</f>
        <v>0</v>
      </c>
      <c r="U3177" s="2">
        <f>IFERROR(VLOOKUP(C3177,'PICADAS DE COBRAS'!$A$6:$C$4645,3,FALSE),0)</f>
        <v>6</v>
      </c>
      <c r="V3177">
        <f>IFERROR(VLOOKUP(C3177,'ZIKA VIRUS'!$A$5:$C$2399,3,FALSE),0)</f>
        <v>0</v>
      </c>
      <c r="W3177">
        <f>IFERROR(VLOOKUP(C3177,'FEBRE TIFÓIDE'!$A$5:$C$46,3,FALSE),0)</f>
        <v>0</v>
      </c>
      <c r="X3177">
        <f>IFERROR(VLOOKUP(C3177,HANTAVIROSE!$A$5:$C$153,3,FALSE),0)</f>
        <v>0</v>
      </c>
      <c r="Y3177">
        <f>IFERROR(VLOOKUP(C3177,MENINGITE!$A$5:$C$447,3,FALSE),0)</f>
        <v>0</v>
      </c>
      <c r="Z3177">
        <f>IFERROR(VLOOKUP(C3177,RAIVA!$A$5:$C$16,3,FALSE),0)</f>
        <v>0</v>
      </c>
    </row>
    <row r="3178" spans="1:26" x14ac:dyDescent="0.3">
      <c r="A3178" s="2" t="s">
        <v>3723</v>
      </c>
      <c r="B3178" s="2" t="s">
        <v>3763</v>
      </c>
      <c r="C3178" s="2">
        <v>270540</v>
      </c>
      <c r="D3178" s="2">
        <v>2705408</v>
      </c>
      <c r="E3178" s="2" t="s">
        <v>3723</v>
      </c>
      <c r="F3178" s="2" t="s">
        <v>3763</v>
      </c>
      <c r="G3178" s="2">
        <f>IFERROR(VLOOKUP(D3178,Coordenadas!$A$2:$D$5571,3,FALSE),0)</f>
        <v>-9.6035699999999995</v>
      </c>
      <c r="H3178" s="2">
        <f>IFERROR(VLOOKUP(D3178,Coordenadas!$A$2:$D$5571,4,FALSE),0)</f>
        <v>-37.250500000000002</v>
      </c>
      <c r="I3178" s="2" t="s">
        <v>5324</v>
      </c>
      <c r="J3178" s="2">
        <v>6935</v>
      </c>
      <c r="K3178" s="2" t="s">
        <v>5332</v>
      </c>
      <c r="L3178" s="2">
        <f>IFERROR(VLOOKUP(C3178,BOTULISMO!$A$3:$C$19,3,FALSE),0)</f>
        <v>0</v>
      </c>
      <c r="M3178" s="2">
        <f>IFERROR(VLOOKUP(C3178,'LEISHMANIOSE VISCERAL'!$A$4:$C$454,3,FALSE),0)</f>
        <v>0</v>
      </c>
      <c r="N3178" s="2">
        <f>IFERROR(VLOOKUP(C3178,'LEISHMANIOSE TEGUMENTAR'!$A$4:$C$1681,3,FALSE),0)</f>
        <v>0</v>
      </c>
      <c r="O3178" s="2">
        <f>IFERROR(VLOOKUP(C3178,'FEBRE AMARELA'!$A$4:$C$38,3,FALSE),0)</f>
        <v>0</v>
      </c>
      <c r="P3178" s="2">
        <f>IFERROR(VLOOKUP(C3178,DENGUE!$A$5:$C$4097,3,FALSE),0)</f>
        <v>0</v>
      </c>
      <c r="Q3178" s="2">
        <f>IFERROR(VLOOKUP(C3178,'HEPATITE VIRAL'!$A$5:$C$3162,3,FALSE),0)</f>
        <v>0</v>
      </c>
      <c r="R3178" s="2">
        <f>IFERROR(VLOOKUP(C3178,'FEBRE MACULOSA'!$A$5:$C$181,3,FALSE),0)</f>
        <v>0</v>
      </c>
      <c r="S3178" s="2">
        <f>IFERROR(VLOOKUP(C3178,LEPTOSPIROSE!$A$5:$C$1176,3,FALSE),0)</f>
        <v>0</v>
      </c>
      <c r="T3178" s="2">
        <f>IFERROR(VLOOKUP(C3178,'DOENÇA DE CHAGAS'!$A$5:$C$100,3,FALSE),0)</f>
        <v>0</v>
      </c>
      <c r="U3178" s="2">
        <f>IFERROR(VLOOKUP(C3178,'PICADAS DE COBRAS'!$A$6:$C$4645,3,FALSE),0)</f>
        <v>0</v>
      </c>
      <c r="V3178">
        <f>IFERROR(VLOOKUP(C3178,'ZIKA VIRUS'!$A$5:$C$2399,3,FALSE),0)</f>
        <v>0</v>
      </c>
      <c r="W3178">
        <f>IFERROR(VLOOKUP(C3178,'FEBRE TIFÓIDE'!$A$5:$C$46,3,FALSE),0)</f>
        <v>0</v>
      </c>
      <c r="X3178">
        <f>IFERROR(VLOOKUP(C3178,HANTAVIROSE!$A$5:$C$153,3,FALSE),0)</f>
        <v>0</v>
      </c>
      <c r="Y3178">
        <f>IFERROR(VLOOKUP(C3178,MENINGITE!$A$5:$C$447,3,FALSE),0)</f>
        <v>0</v>
      </c>
      <c r="Z3178">
        <f>IFERROR(VLOOKUP(C3178,RAIVA!$A$5:$C$16,3,FALSE),0)</f>
        <v>0</v>
      </c>
    </row>
    <row r="3179" spans="1:26" x14ac:dyDescent="0.3">
      <c r="A3179" s="2" t="s">
        <v>470</v>
      </c>
      <c r="B3179" s="2" t="s">
        <v>707</v>
      </c>
      <c r="C3179" s="2">
        <v>431240</v>
      </c>
      <c r="D3179" s="2">
        <v>4312401</v>
      </c>
      <c r="E3179" s="2" t="s">
        <v>470</v>
      </c>
      <c r="F3179" s="2" t="s">
        <v>707</v>
      </c>
      <c r="G3179" s="2">
        <f>IFERROR(VLOOKUP(D3179,Coordenadas!$A$2:$D$5571,3,FALSE),0)</f>
        <v>-29.682400000000001</v>
      </c>
      <c r="H3179" s="2">
        <f>IFERROR(VLOOKUP(D3179,Coordenadas!$A$2:$D$5571,4,FALSE),0)</f>
        <v>-51.4679</v>
      </c>
      <c r="I3179" s="2" t="s">
        <v>5326</v>
      </c>
      <c r="J3179" s="2">
        <v>59415</v>
      </c>
      <c r="K3179" s="2" t="s">
        <v>5331</v>
      </c>
      <c r="L3179" s="2">
        <f>IFERROR(VLOOKUP(C3179,BOTULISMO!$A$3:$C$19,3,FALSE),0)</f>
        <v>0</v>
      </c>
      <c r="M3179" s="2">
        <f>IFERROR(VLOOKUP(C3179,'LEISHMANIOSE VISCERAL'!$A$4:$C$454,3,FALSE),0)</f>
        <v>0</v>
      </c>
      <c r="N3179" s="2">
        <f>IFERROR(VLOOKUP(C3179,'LEISHMANIOSE TEGUMENTAR'!$A$4:$C$1681,3,FALSE),0)</f>
        <v>0</v>
      </c>
      <c r="O3179" s="2">
        <f>IFERROR(VLOOKUP(C3179,'FEBRE AMARELA'!$A$4:$C$38,3,FALSE),0)</f>
        <v>0</v>
      </c>
      <c r="P3179" s="2">
        <f>IFERROR(VLOOKUP(C3179,DENGUE!$A$5:$C$4097,3,FALSE),0)</f>
        <v>2</v>
      </c>
      <c r="Q3179" s="2">
        <f>IFERROR(VLOOKUP(C3179,'HEPATITE VIRAL'!$A$5:$C$3162,3,FALSE),0)</f>
        <v>115</v>
      </c>
      <c r="R3179" s="2">
        <f>IFERROR(VLOOKUP(C3179,'FEBRE MACULOSA'!$A$5:$C$181,3,FALSE),0)</f>
        <v>0</v>
      </c>
      <c r="S3179" s="2">
        <f>IFERROR(VLOOKUP(C3179,LEPTOSPIROSE!$A$5:$C$1176,3,FALSE),0)</f>
        <v>32</v>
      </c>
      <c r="T3179" s="2">
        <f>IFERROR(VLOOKUP(C3179,'DOENÇA DE CHAGAS'!$A$5:$C$100,3,FALSE),0)</f>
        <v>0</v>
      </c>
      <c r="U3179" s="2">
        <f>IFERROR(VLOOKUP(C3179,'PICADAS DE COBRAS'!$A$6:$C$4645,3,FALSE),0)</f>
        <v>49</v>
      </c>
      <c r="V3179">
        <f>IFERROR(VLOOKUP(C3179,'ZIKA VIRUS'!$A$5:$C$2399,3,FALSE),0)</f>
        <v>2</v>
      </c>
      <c r="W3179">
        <f>IFERROR(VLOOKUP(C3179,'FEBRE TIFÓIDE'!$A$5:$C$46,3,FALSE),0)</f>
        <v>0</v>
      </c>
      <c r="X3179">
        <f>IFERROR(VLOOKUP(C3179,HANTAVIROSE!$A$5:$C$153,3,FALSE),0)</f>
        <v>0</v>
      </c>
      <c r="Y3179">
        <f>IFERROR(VLOOKUP(C3179,MENINGITE!$A$5:$C$447,3,FALSE),0)</f>
        <v>0</v>
      </c>
      <c r="Z3179">
        <f>IFERROR(VLOOKUP(C3179,RAIVA!$A$5:$C$16,3,FALSE),0)</f>
        <v>0</v>
      </c>
    </row>
    <row r="3180" spans="1:26" x14ac:dyDescent="0.3">
      <c r="A3180" s="2" t="s">
        <v>4704</v>
      </c>
      <c r="B3180" s="2" t="s">
        <v>4786</v>
      </c>
      <c r="C3180" s="2">
        <v>210700</v>
      </c>
      <c r="D3180" s="2">
        <v>2107001</v>
      </c>
      <c r="E3180" s="2" t="s">
        <v>4704</v>
      </c>
      <c r="F3180" s="2" t="s">
        <v>4786</v>
      </c>
      <c r="G3180" s="2">
        <f>IFERROR(VLOOKUP(D3180,Coordenadas!$A$2:$D$5571,3,FALSE),0)</f>
        <v>-5.8306699999999996</v>
      </c>
      <c r="H3180" s="2">
        <f>IFERROR(VLOOKUP(D3180,Coordenadas!$A$2:$D$5571,4,FALSE),0)</f>
        <v>-47.067300000000003</v>
      </c>
      <c r="I3180" s="2" t="s">
        <v>5324</v>
      </c>
      <c r="J3180" s="2">
        <v>9413</v>
      </c>
      <c r="K3180" s="2" t="s">
        <v>5332</v>
      </c>
      <c r="L3180" s="2">
        <f>IFERROR(VLOOKUP(C3180,BOTULISMO!$A$3:$C$19,3,FALSE),0)</f>
        <v>0</v>
      </c>
      <c r="M3180" s="2">
        <f>IFERROR(VLOOKUP(C3180,'LEISHMANIOSE VISCERAL'!$A$4:$C$454,3,FALSE),0)</f>
        <v>0</v>
      </c>
      <c r="N3180" s="2">
        <f>IFERROR(VLOOKUP(C3180,'LEISHMANIOSE TEGUMENTAR'!$A$4:$C$1681,3,FALSE),0)</f>
        <v>2</v>
      </c>
      <c r="O3180" s="2">
        <f>IFERROR(VLOOKUP(C3180,'FEBRE AMARELA'!$A$4:$C$38,3,FALSE),0)</f>
        <v>0</v>
      </c>
      <c r="P3180" s="2">
        <f>IFERROR(VLOOKUP(C3180,DENGUE!$A$5:$C$4097,3,FALSE),0)</f>
        <v>6</v>
      </c>
      <c r="Q3180" s="2">
        <f>IFERROR(VLOOKUP(C3180,'HEPATITE VIRAL'!$A$5:$C$3162,3,FALSE),0)</f>
        <v>2</v>
      </c>
      <c r="R3180" s="2">
        <f>IFERROR(VLOOKUP(C3180,'FEBRE MACULOSA'!$A$5:$C$181,3,FALSE),0)</f>
        <v>0</v>
      </c>
      <c r="S3180" s="2">
        <f>IFERROR(VLOOKUP(C3180,LEPTOSPIROSE!$A$5:$C$1176,3,FALSE),0)</f>
        <v>0</v>
      </c>
      <c r="T3180" s="2">
        <f>IFERROR(VLOOKUP(C3180,'DOENÇA DE CHAGAS'!$A$5:$C$100,3,FALSE),0)</f>
        <v>0</v>
      </c>
      <c r="U3180" s="2">
        <f>IFERROR(VLOOKUP(C3180,'PICADAS DE COBRAS'!$A$6:$C$4645,3,FALSE),0)</f>
        <v>19</v>
      </c>
      <c r="V3180">
        <f>IFERROR(VLOOKUP(C3180,'ZIKA VIRUS'!$A$5:$C$2399,3,FALSE),0)</f>
        <v>0</v>
      </c>
      <c r="W3180">
        <f>IFERROR(VLOOKUP(C3180,'FEBRE TIFÓIDE'!$A$5:$C$46,3,FALSE),0)</f>
        <v>0</v>
      </c>
      <c r="X3180">
        <f>IFERROR(VLOOKUP(C3180,HANTAVIROSE!$A$5:$C$153,3,FALSE),0)</f>
        <v>0</v>
      </c>
      <c r="Y3180">
        <f>IFERROR(VLOOKUP(C3180,MENINGITE!$A$5:$C$447,3,FALSE),0)</f>
        <v>0</v>
      </c>
      <c r="Z3180">
        <f>IFERROR(VLOOKUP(C3180,RAIVA!$A$5:$C$16,3,FALSE),0)</f>
        <v>0</v>
      </c>
    </row>
    <row r="3181" spans="1:26" x14ac:dyDescent="0.3">
      <c r="A3181" s="2" t="s">
        <v>2425</v>
      </c>
      <c r="B3181" s="2" t="s">
        <v>2770</v>
      </c>
      <c r="C3181" s="2">
        <v>314330</v>
      </c>
      <c r="D3181" s="2">
        <v>3143302</v>
      </c>
      <c r="E3181" s="2" t="s">
        <v>2425</v>
      </c>
      <c r="F3181" s="2" t="s">
        <v>2770</v>
      </c>
      <c r="G3181" s="2">
        <f>IFERROR(VLOOKUP(D3181,Coordenadas!$A$2:$D$5571,3,FALSE),0)</f>
        <v>-16.728200000000001</v>
      </c>
      <c r="H3181" s="2">
        <f>IFERROR(VLOOKUP(D3181,Coordenadas!$A$2:$D$5571,4,FALSE),0)</f>
        <v>-43.857799999999997</v>
      </c>
      <c r="I3181" s="2" t="s">
        <v>5325</v>
      </c>
      <c r="J3181" s="2">
        <v>361915</v>
      </c>
      <c r="K3181" s="2" t="s">
        <v>5333</v>
      </c>
      <c r="L3181" s="2">
        <f>IFERROR(VLOOKUP(C3181,BOTULISMO!$A$3:$C$19,3,FALSE),0)</f>
        <v>0</v>
      </c>
      <c r="M3181" s="2">
        <f>IFERROR(VLOOKUP(C3181,'LEISHMANIOSE VISCERAL'!$A$4:$C$454,3,FALSE),0)</f>
        <v>56</v>
      </c>
      <c r="N3181" s="2">
        <f>IFERROR(VLOOKUP(C3181,'LEISHMANIOSE TEGUMENTAR'!$A$4:$C$1681,3,FALSE),0)</f>
        <v>126</v>
      </c>
      <c r="O3181" s="2">
        <f>IFERROR(VLOOKUP(C3181,'FEBRE AMARELA'!$A$4:$C$38,3,FALSE),0)</f>
        <v>0</v>
      </c>
      <c r="P3181" s="2">
        <f>IFERROR(VLOOKUP(C3181,DENGUE!$A$5:$C$4097,3,FALSE),0)</f>
        <v>87</v>
      </c>
      <c r="Q3181" s="2">
        <f>IFERROR(VLOOKUP(C3181,'HEPATITE VIRAL'!$A$5:$C$3162,3,FALSE),0)</f>
        <v>166</v>
      </c>
      <c r="R3181" s="2">
        <f>IFERROR(VLOOKUP(C3181,'FEBRE MACULOSA'!$A$5:$C$181,3,FALSE),0)</f>
        <v>0</v>
      </c>
      <c r="S3181" s="2">
        <f>IFERROR(VLOOKUP(C3181,LEPTOSPIROSE!$A$5:$C$1176,3,FALSE),0)</f>
        <v>4</v>
      </c>
      <c r="T3181" s="2">
        <f>IFERROR(VLOOKUP(C3181,'DOENÇA DE CHAGAS'!$A$5:$C$100,3,FALSE),0)</f>
        <v>0</v>
      </c>
      <c r="U3181" s="2">
        <f>IFERROR(VLOOKUP(C3181,'PICADAS DE COBRAS'!$A$6:$C$4645,3,FALSE),0)</f>
        <v>3091</v>
      </c>
      <c r="V3181">
        <f>IFERROR(VLOOKUP(C3181,'ZIKA VIRUS'!$A$5:$C$2399,3,FALSE),0)</f>
        <v>285</v>
      </c>
      <c r="W3181">
        <f>IFERROR(VLOOKUP(C3181,'FEBRE TIFÓIDE'!$A$5:$C$46,3,FALSE),0)</f>
        <v>0</v>
      </c>
      <c r="X3181">
        <f>IFERROR(VLOOKUP(C3181,HANTAVIROSE!$A$5:$C$153,3,FALSE),0)</f>
        <v>0</v>
      </c>
      <c r="Y3181">
        <f>IFERROR(VLOOKUP(C3181,MENINGITE!$A$5:$C$447,3,FALSE),0)</f>
        <v>8</v>
      </c>
      <c r="Z3181">
        <f>IFERROR(VLOOKUP(C3181,RAIVA!$A$5:$C$16,3,FALSE),0)</f>
        <v>0</v>
      </c>
    </row>
    <row r="3182" spans="1:26" x14ac:dyDescent="0.3">
      <c r="A3182" s="2" t="s">
        <v>3</v>
      </c>
      <c r="B3182" s="2" t="s">
        <v>102</v>
      </c>
      <c r="C3182" s="2">
        <v>521370</v>
      </c>
      <c r="D3182" s="2">
        <v>5213707</v>
      </c>
      <c r="E3182" s="2" t="s">
        <v>3</v>
      </c>
      <c r="F3182" s="2" t="s">
        <v>102</v>
      </c>
      <c r="G3182" s="2">
        <f>IFERROR(VLOOKUP(D3182,Coordenadas!$A$2:$D$5571,3,FALSE),0)</f>
        <v>-16.0059</v>
      </c>
      <c r="H3182" s="2">
        <f>IFERROR(VLOOKUP(D3182,Coordenadas!$A$2:$D$5571,4,FALSE),0)</f>
        <v>-51.3979</v>
      </c>
      <c r="I3182" s="2" t="s">
        <v>5327</v>
      </c>
      <c r="J3182" s="2">
        <v>7987</v>
      </c>
      <c r="K3182" s="2" t="s">
        <v>5332</v>
      </c>
      <c r="L3182" s="2">
        <f>IFERROR(VLOOKUP(C3182,BOTULISMO!$A$3:$C$19,3,FALSE),0)</f>
        <v>0</v>
      </c>
      <c r="M3182" s="2">
        <f>IFERROR(VLOOKUP(C3182,'LEISHMANIOSE VISCERAL'!$A$4:$C$454,3,FALSE),0)</f>
        <v>0</v>
      </c>
      <c r="N3182" s="2">
        <f>IFERROR(VLOOKUP(C3182,'LEISHMANIOSE TEGUMENTAR'!$A$4:$C$1681,3,FALSE),0)</f>
        <v>2</v>
      </c>
      <c r="O3182" s="2">
        <f>IFERROR(VLOOKUP(C3182,'FEBRE AMARELA'!$A$4:$C$38,3,FALSE),0)</f>
        <v>0</v>
      </c>
      <c r="P3182" s="2">
        <f>IFERROR(VLOOKUP(C3182,DENGUE!$A$5:$C$4097,3,FALSE),0)</f>
        <v>349</v>
      </c>
      <c r="Q3182" s="2">
        <f>IFERROR(VLOOKUP(C3182,'HEPATITE VIRAL'!$A$5:$C$3162,3,FALSE),0)</f>
        <v>0</v>
      </c>
      <c r="R3182" s="2">
        <f>IFERROR(VLOOKUP(C3182,'FEBRE MACULOSA'!$A$5:$C$181,3,FALSE),0)</f>
        <v>0</v>
      </c>
      <c r="S3182" s="2">
        <f>IFERROR(VLOOKUP(C3182,LEPTOSPIROSE!$A$5:$C$1176,3,FALSE),0)</f>
        <v>0</v>
      </c>
      <c r="T3182" s="2">
        <f>IFERROR(VLOOKUP(C3182,'DOENÇA DE CHAGAS'!$A$5:$C$100,3,FALSE),0)</f>
        <v>0</v>
      </c>
      <c r="U3182" s="2">
        <f>IFERROR(VLOOKUP(C3182,'PICADAS DE COBRAS'!$A$6:$C$4645,3,FALSE),0)</f>
        <v>17</v>
      </c>
      <c r="V3182">
        <f>IFERROR(VLOOKUP(C3182,'ZIKA VIRUS'!$A$5:$C$2399,3,FALSE),0)</f>
        <v>0</v>
      </c>
      <c r="W3182">
        <f>IFERROR(VLOOKUP(C3182,'FEBRE TIFÓIDE'!$A$5:$C$46,3,FALSE),0)</f>
        <v>0</v>
      </c>
      <c r="X3182">
        <f>IFERROR(VLOOKUP(C3182,HANTAVIROSE!$A$5:$C$153,3,FALSE),0)</f>
        <v>0</v>
      </c>
      <c r="Y3182">
        <f>IFERROR(VLOOKUP(C3182,MENINGITE!$A$5:$C$447,3,FALSE),0)</f>
        <v>0</v>
      </c>
      <c r="Z3182">
        <f>IFERROR(VLOOKUP(C3182,RAIVA!$A$5:$C$16,3,FALSE),0)</f>
        <v>0</v>
      </c>
    </row>
    <row r="3183" spans="1:26" x14ac:dyDescent="0.3">
      <c r="A3183" s="2" t="s">
        <v>2425</v>
      </c>
      <c r="B3183" s="2" t="s">
        <v>2768</v>
      </c>
      <c r="C3183" s="2">
        <v>314345</v>
      </c>
      <c r="D3183" s="2">
        <v>3143450</v>
      </c>
      <c r="E3183" s="2" t="s">
        <v>2425</v>
      </c>
      <c r="F3183" s="2" t="s">
        <v>2768</v>
      </c>
      <c r="G3183" s="2">
        <f>IFERROR(VLOOKUP(D3183,Coordenadas!$A$2:$D$5571,3,FALSE),0)</f>
        <v>-15.170199999999999</v>
      </c>
      <c r="H3183" s="2">
        <f>IFERROR(VLOOKUP(D3183,Coordenadas!$A$2:$D$5571,4,FALSE),0)</f>
        <v>-42.494100000000003</v>
      </c>
      <c r="I3183" s="2" t="s">
        <v>5325</v>
      </c>
      <c r="J3183" s="2">
        <v>7464</v>
      </c>
      <c r="K3183" s="2" t="s">
        <v>5332</v>
      </c>
      <c r="L3183" s="2">
        <f>IFERROR(VLOOKUP(C3183,BOTULISMO!$A$3:$C$19,3,FALSE),0)</f>
        <v>0</v>
      </c>
      <c r="M3183" s="2">
        <f>IFERROR(VLOOKUP(C3183,'LEISHMANIOSE VISCERAL'!$A$4:$C$454,3,FALSE),0)</f>
        <v>0</v>
      </c>
      <c r="N3183" s="2">
        <f>IFERROR(VLOOKUP(C3183,'LEISHMANIOSE TEGUMENTAR'!$A$4:$C$1681,3,FALSE),0)</f>
        <v>0</v>
      </c>
      <c r="O3183" s="2">
        <f>IFERROR(VLOOKUP(C3183,'FEBRE AMARELA'!$A$4:$C$38,3,FALSE),0)</f>
        <v>0</v>
      </c>
      <c r="P3183" s="2">
        <f>IFERROR(VLOOKUP(C3183,DENGUE!$A$5:$C$4097,3,FALSE),0)</f>
        <v>8</v>
      </c>
      <c r="Q3183" s="2">
        <f>IFERROR(VLOOKUP(C3183,'HEPATITE VIRAL'!$A$5:$C$3162,3,FALSE),0)</f>
        <v>0</v>
      </c>
      <c r="R3183" s="2">
        <f>IFERROR(VLOOKUP(C3183,'FEBRE MACULOSA'!$A$5:$C$181,3,FALSE),0)</f>
        <v>0</v>
      </c>
      <c r="S3183" s="2">
        <f>IFERROR(VLOOKUP(C3183,LEPTOSPIROSE!$A$5:$C$1176,3,FALSE),0)</f>
        <v>0</v>
      </c>
      <c r="T3183" s="2">
        <f>IFERROR(VLOOKUP(C3183,'DOENÇA DE CHAGAS'!$A$5:$C$100,3,FALSE),0)</f>
        <v>0</v>
      </c>
      <c r="U3183" s="2">
        <f>IFERROR(VLOOKUP(C3183,'PICADAS DE COBRAS'!$A$6:$C$4645,3,FALSE),0)</f>
        <v>40</v>
      </c>
      <c r="V3183">
        <f>IFERROR(VLOOKUP(C3183,'ZIKA VIRUS'!$A$5:$C$2399,3,FALSE),0)</f>
        <v>0</v>
      </c>
      <c r="W3183">
        <f>IFERROR(VLOOKUP(C3183,'FEBRE TIFÓIDE'!$A$5:$C$46,3,FALSE),0)</f>
        <v>0</v>
      </c>
      <c r="X3183">
        <f>IFERROR(VLOOKUP(C3183,HANTAVIROSE!$A$5:$C$153,3,FALSE),0)</f>
        <v>0</v>
      </c>
      <c r="Y3183">
        <f>IFERROR(VLOOKUP(C3183,MENINGITE!$A$5:$C$447,3,FALSE),0)</f>
        <v>0</v>
      </c>
      <c r="Z3183">
        <f>IFERROR(VLOOKUP(C3183,RAIVA!$A$5:$C$16,3,FALSE),0)</f>
        <v>0</v>
      </c>
    </row>
    <row r="3184" spans="1:26" x14ac:dyDescent="0.3">
      <c r="A3184" s="2" t="s">
        <v>3</v>
      </c>
      <c r="B3184" s="2" t="s">
        <v>101</v>
      </c>
      <c r="C3184" s="2">
        <v>521375</v>
      </c>
      <c r="D3184" s="2">
        <v>5213756</v>
      </c>
      <c r="E3184" s="2" t="s">
        <v>3</v>
      </c>
      <c r="F3184" s="2" t="s">
        <v>101</v>
      </c>
      <c r="G3184" s="2">
        <f>IFERROR(VLOOKUP(D3184,Coordenadas!$A$2:$D$5571,3,FALSE),0)</f>
        <v>-17.443899999999999</v>
      </c>
      <c r="H3184" s="2">
        <f>IFERROR(VLOOKUP(D3184,Coordenadas!$A$2:$D$5571,4,FALSE),0)</f>
        <v>-51.172800000000002</v>
      </c>
      <c r="I3184" s="2" t="s">
        <v>5327</v>
      </c>
      <c r="J3184" s="2">
        <v>10572</v>
      </c>
      <c r="K3184" s="2" t="s">
        <v>5332</v>
      </c>
      <c r="L3184" s="2">
        <f>IFERROR(VLOOKUP(C3184,BOTULISMO!$A$3:$C$19,3,FALSE),0)</f>
        <v>0</v>
      </c>
      <c r="M3184" s="2">
        <f>IFERROR(VLOOKUP(C3184,'LEISHMANIOSE VISCERAL'!$A$4:$C$454,3,FALSE),0)</f>
        <v>0</v>
      </c>
      <c r="N3184" s="2">
        <f>IFERROR(VLOOKUP(C3184,'LEISHMANIOSE TEGUMENTAR'!$A$4:$C$1681,3,FALSE),0)</f>
        <v>0</v>
      </c>
      <c r="O3184" s="2">
        <f>IFERROR(VLOOKUP(C3184,'FEBRE AMARELA'!$A$4:$C$38,3,FALSE),0)</f>
        <v>0</v>
      </c>
      <c r="P3184" s="2">
        <f>IFERROR(VLOOKUP(C3184,DENGUE!$A$5:$C$4097,3,FALSE),0)</f>
        <v>34</v>
      </c>
      <c r="Q3184" s="2">
        <f>IFERROR(VLOOKUP(C3184,'HEPATITE VIRAL'!$A$5:$C$3162,3,FALSE),0)</f>
        <v>0</v>
      </c>
      <c r="R3184" s="2">
        <f>IFERROR(VLOOKUP(C3184,'FEBRE MACULOSA'!$A$5:$C$181,3,FALSE),0)</f>
        <v>0</v>
      </c>
      <c r="S3184" s="2">
        <f>IFERROR(VLOOKUP(C3184,LEPTOSPIROSE!$A$5:$C$1176,3,FALSE),0)</f>
        <v>0</v>
      </c>
      <c r="T3184" s="2">
        <f>IFERROR(VLOOKUP(C3184,'DOENÇA DE CHAGAS'!$A$5:$C$100,3,FALSE),0)</f>
        <v>0</v>
      </c>
      <c r="U3184" s="2">
        <f>IFERROR(VLOOKUP(C3184,'PICADAS DE COBRAS'!$A$6:$C$4645,3,FALSE),0)</f>
        <v>4</v>
      </c>
      <c r="V3184">
        <f>IFERROR(VLOOKUP(C3184,'ZIKA VIRUS'!$A$5:$C$2399,3,FALSE),0)</f>
        <v>1</v>
      </c>
      <c r="W3184">
        <f>IFERROR(VLOOKUP(C3184,'FEBRE TIFÓIDE'!$A$5:$C$46,3,FALSE),0)</f>
        <v>0</v>
      </c>
      <c r="X3184">
        <f>IFERROR(VLOOKUP(C3184,HANTAVIROSE!$A$5:$C$153,3,FALSE),0)</f>
        <v>0</v>
      </c>
      <c r="Y3184">
        <f>IFERROR(VLOOKUP(C3184,MENINGITE!$A$5:$C$447,3,FALSE),0)</f>
        <v>0</v>
      </c>
      <c r="Z3184">
        <f>IFERROR(VLOOKUP(C3184,RAIVA!$A$5:$C$16,3,FALSE),0)</f>
        <v>0</v>
      </c>
    </row>
    <row r="3185" spans="1:26" x14ac:dyDescent="0.3">
      <c r="A3185" s="2" t="s">
        <v>3</v>
      </c>
      <c r="B3185" s="2" t="s">
        <v>100</v>
      </c>
      <c r="C3185" s="2">
        <v>521377</v>
      </c>
      <c r="D3185" s="2">
        <v>5213772</v>
      </c>
      <c r="E3185" s="2" t="s">
        <v>3</v>
      </c>
      <c r="F3185" s="2" t="s">
        <v>100</v>
      </c>
      <c r="G3185" s="2">
        <f>IFERROR(VLOOKUP(D3185,Coordenadas!$A$2:$D$5571,3,FALSE),0)</f>
        <v>-13.3485</v>
      </c>
      <c r="H3185" s="2">
        <f>IFERROR(VLOOKUP(D3185,Coordenadas!$A$2:$D$5571,4,FALSE),0)</f>
        <v>-48.685299999999998</v>
      </c>
      <c r="I3185" s="2" t="s">
        <v>5327</v>
      </c>
      <c r="J3185" s="2">
        <v>4122</v>
      </c>
      <c r="K3185" s="2" t="s">
        <v>5332</v>
      </c>
      <c r="L3185" s="2">
        <f>IFERROR(VLOOKUP(C3185,BOTULISMO!$A$3:$C$19,3,FALSE),0)</f>
        <v>0</v>
      </c>
      <c r="M3185" s="2">
        <f>IFERROR(VLOOKUP(C3185,'LEISHMANIOSE VISCERAL'!$A$4:$C$454,3,FALSE),0)</f>
        <v>0</v>
      </c>
      <c r="N3185" s="2">
        <f>IFERROR(VLOOKUP(C3185,'LEISHMANIOSE TEGUMENTAR'!$A$4:$C$1681,3,FALSE),0)</f>
        <v>17</v>
      </c>
      <c r="O3185" s="2">
        <f>IFERROR(VLOOKUP(C3185,'FEBRE AMARELA'!$A$4:$C$38,3,FALSE),0)</f>
        <v>0</v>
      </c>
      <c r="P3185" s="2">
        <f>IFERROR(VLOOKUP(C3185,DENGUE!$A$5:$C$4097,3,FALSE),0)</f>
        <v>0</v>
      </c>
      <c r="Q3185" s="2">
        <f>IFERROR(VLOOKUP(C3185,'HEPATITE VIRAL'!$A$5:$C$3162,3,FALSE),0)</f>
        <v>0</v>
      </c>
      <c r="R3185" s="2">
        <f>IFERROR(VLOOKUP(C3185,'FEBRE MACULOSA'!$A$5:$C$181,3,FALSE),0)</f>
        <v>0</v>
      </c>
      <c r="S3185" s="2">
        <f>IFERROR(VLOOKUP(C3185,LEPTOSPIROSE!$A$5:$C$1176,3,FALSE),0)</f>
        <v>0</v>
      </c>
      <c r="T3185" s="2">
        <f>IFERROR(VLOOKUP(C3185,'DOENÇA DE CHAGAS'!$A$5:$C$100,3,FALSE),0)</f>
        <v>0</v>
      </c>
      <c r="U3185" s="2">
        <f>IFERROR(VLOOKUP(C3185,'PICADAS DE COBRAS'!$A$6:$C$4645,3,FALSE),0)</f>
        <v>1</v>
      </c>
      <c r="V3185">
        <f>IFERROR(VLOOKUP(C3185,'ZIKA VIRUS'!$A$5:$C$2399,3,FALSE),0)</f>
        <v>0</v>
      </c>
      <c r="W3185">
        <f>IFERROR(VLOOKUP(C3185,'FEBRE TIFÓIDE'!$A$5:$C$46,3,FALSE),0)</f>
        <v>0</v>
      </c>
      <c r="X3185">
        <f>IFERROR(VLOOKUP(C3185,HANTAVIROSE!$A$5:$C$153,3,FALSE),0)</f>
        <v>0</v>
      </c>
      <c r="Y3185">
        <f>IFERROR(VLOOKUP(C3185,MENINGITE!$A$5:$C$447,3,FALSE),0)</f>
        <v>0</v>
      </c>
      <c r="Z3185">
        <f>IFERROR(VLOOKUP(C3185,RAIVA!$A$5:$C$16,3,FALSE),0)</f>
        <v>0</v>
      </c>
    </row>
    <row r="3186" spans="1:26" x14ac:dyDescent="0.3">
      <c r="A3186" s="2" t="s">
        <v>4319</v>
      </c>
      <c r="B3186" s="2" t="s">
        <v>4380</v>
      </c>
      <c r="C3186" s="2">
        <v>230870</v>
      </c>
      <c r="D3186" s="2">
        <v>2308708</v>
      </c>
      <c r="E3186" s="2" t="s">
        <v>4319</v>
      </c>
      <c r="F3186" s="2" t="s">
        <v>4380</v>
      </c>
      <c r="G3186" s="2">
        <f>IFERROR(VLOOKUP(D3186,Coordenadas!$A$2:$D$5571,3,FALSE),0)</f>
        <v>-5.0973600000000001</v>
      </c>
      <c r="H3186" s="2">
        <f>IFERROR(VLOOKUP(D3186,Coordenadas!$A$2:$D$5571,4,FALSE),0)</f>
        <v>-38.370199999999997</v>
      </c>
      <c r="I3186" s="2" t="s">
        <v>5324</v>
      </c>
      <c r="J3186" s="2">
        <v>62065</v>
      </c>
      <c r="K3186" s="2" t="s">
        <v>5331</v>
      </c>
      <c r="L3186" s="2">
        <f>IFERROR(VLOOKUP(C3186,BOTULISMO!$A$3:$C$19,3,FALSE),0)</f>
        <v>0</v>
      </c>
      <c r="M3186" s="2">
        <f>IFERROR(VLOOKUP(C3186,'LEISHMANIOSE VISCERAL'!$A$4:$C$454,3,FALSE),0)</f>
        <v>1</v>
      </c>
      <c r="N3186" s="2">
        <f>IFERROR(VLOOKUP(C3186,'LEISHMANIOSE TEGUMENTAR'!$A$4:$C$1681,3,FALSE),0)</f>
        <v>0</v>
      </c>
      <c r="O3186" s="2">
        <f>IFERROR(VLOOKUP(C3186,'FEBRE AMARELA'!$A$4:$C$38,3,FALSE),0)</f>
        <v>0</v>
      </c>
      <c r="P3186" s="2">
        <f>IFERROR(VLOOKUP(C3186,DENGUE!$A$5:$C$4097,3,FALSE),0)</f>
        <v>53</v>
      </c>
      <c r="Q3186" s="2">
        <f>IFERROR(VLOOKUP(C3186,'HEPATITE VIRAL'!$A$5:$C$3162,3,FALSE),0)</f>
        <v>0</v>
      </c>
      <c r="R3186" s="2">
        <f>IFERROR(VLOOKUP(C3186,'FEBRE MACULOSA'!$A$5:$C$181,3,FALSE),0)</f>
        <v>0</v>
      </c>
      <c r="S3186" s="2">
        <f>IFERROR(VLOOKUP(C3186,LEPTOSPIROSE!$A$5:$C$1176,3,FALSE),0)</f>
        <v>0</v>
      </c>
      <c r="T3186" s="2">
        <f>IFERROR(VLOOKUP(C3186,'DOENÇA DE CHAGAS'!$A$5:$C$100,3,FALSE),0)</f>
        <v>0</v>
      </c>
      <c r="U3186" s="2">
        <f>IFERROR(VLOOKUP(C3186,'PICADAS DE COBRAS'!$A$6:$C$4645,3,FALSE),0)</f>
        <v>18</v>
      </c>
      <c r="V3186">
        <f>IFERROR(VLOOKUP(C3186,'ZIKA VIRUS'!$A$5:$C$2399,3,FALSE),0)</f>
        <v>2</v>
      </c>
      <c r="W3186">
        <f>IFERROR(VLOOKUP(C3186,'FEBRE TIFÓIDE'!$A$5:$C$46,3,FALSE),0)</f>
        <v>0</v>
      </c>
      <c r="X3186">
        <f>IFERROR(VLOOKUP(C3186,HANTAVIROSE!$A$5:$C$153,3,FALSE),0)</f>
        <v>0</v>
      </c>
      <c r="Y3186">
        <f>IFERROR(VLOOKUP(C3186,MENINGITE!$A$5:$C$447,3,FALSE),0)</f>
        <v>0</v>
      </c>
      <c r="Z3186">
        <f>IFERROR(VLOOKUP(C3186,RAIVA!$A$5:$C$16,3,FALSE),0)</f>
        <v>0</v>
      </c>
    </row>
    <row r="3187" spans="1:26" x14ac:dyDescent="0.3">
      <c r="A3187" s="2" t="s">
        <v>2425</v>
      </c>
      <c r="B3187" s="2" t="s">
        <v>2767</v>
      </c>
      <c r="C3187" s="2">
        <v>314350</v>
      </c>
      <c r="D3187" s="2">
        <v>3143500</v>
      </c>
      <c r="E3187" s="2" t="s">
        <v>2425</v>
      </c>
      <c r="F3187" s="2" t="s">
        <v>2767</v>
      </c>
      <c r="G3187" s="2">
        <f>IFERROR(VLOOKUP(D3187,Coordenadas!$A$2:$D$5571,3,FALSE),0)</f>
        <v>-18.599799999999998</v>
      </c>
      <c r="H3187" s="2">
        <f>IFERROR(VLOOKUP(D3187,Coordenadas!$A$2:$D$5571,4,FALSE),0)</f>
        <v>-45.358400000000003</v>
      </c>
      <c r="I3187" s="2" t="s">
        <v>5325</v>
      </c>
      <c r="J3187" s="2">
        <v>8255</v>
      </c>
      <c r="K3187" s="2" t="s">
        <v>5332</v>
      </c>
      <c r="L3187" s="2">
        <f>IFERROR(VLOOKUP(C3187,BOTULISMO!$A$3:$C$19,3,FALSE),0)</f>
        <v>0</v>
      </c>
      <c r="M3187" s="2">
        <f>IFERROR(VLOOKUP(C3187,'LEISHMANIOSE VISCERAL'!$A$4:$C$454,3,FALSE),0)</f>
        <v>0</v>
      </c>
      <c r="N3187" s="2">
        <f>IFERROR(VLOOKUP(C3187,'LEISHMANIOSE TEGUMENTAR'!$A$4:$C$1681,3,FALSE),0)</f>
        <v>0</v>
      </c>
      <c r="O3187" s="2">
        <f>IFERROR(VLOOKUP(C3187,'FEBRE AMARELA'!$A$4:$C$38,3,FALSE),0)</f>
        <v>0</v>
      </c>
      <c r="P3187" s="2">
        <f>IFERROR(VLOOKUP(C3187,DENGUE!$A$5:$C$4097,3,FALSE),0)</f>
        <v>66</v>
      </c>
      <c r="Q3187" s="2">
        <f>IFERROR(VLOOKUP(C3187,'HEPATITE VIRAL'!$A$5:$C$3162,3,FALSE),0)</f>
        <v>2</v>
      </c>
      <c r="R3187" s="2">
        <f>IFERROR(VLOOKUP(C3187,'FEBRE MACULOSA'!$A$5:$C$181,3,FALSE),0)</f>
        <v>0</v>
      </c>
      <c r="S3187" s="2">
        <f>IFERROR(VLOOKUP(C3187,LEPTOSPIROSE!$A$5:$C$1176,3,FALSE),0)</f>
        <v>1</v>
      </c>
      <c r="T3187" s="2">
        <f>IFERROR(VLOOKUP(C3187,'DOENÇA DE CHAGAS'!$A$5:$C$100,3,FALSE),0)</f>
        <v>0</v>
      </c>
      <c r="U3187" s="2">
        <f>IFERROR(VLOOKUP(C3187,'PICADAS DE COBRAS'!$A$6:$C$4645,3,FALSE),0)</f>
        <v>122</v>
      </c>
      <c r="V3187">
        <f>IFERROR(VLOOKUP(C3187,'ZIKA VIRUS'!$A$5:$C$2399,3,FALSE),0)</f>
        <v>0</v>
      </c>
      <c r="W3187">
        <f>IFERROR(VLOOKUP(C3187,'FEBRE TIFÓIDE'!$A$5:$C$46,3,FALSE),0)</f>
        <v>0</v>
      </c>
      <c r="X3187">
        <f>IFERROR(VLOOKUP(C3187,HANTAVIROSE!$A$5:$C$153,3,FALSE),0)</f>
        <v>0</v>
      </c>
      <c r="Y3187">
        <f>IFERROR(VLOOKUP(C3187,MENINGITE!$A$5:$C$447,3,FALSE),0)</f>
        <v>0</v>
      </c>
      <c r="Z3187">
        <f>IFERROR(VLOOKUP(C3187,RAIVA!$A$5:$C$16,3,FALSE),0)</f>
        <v>0</v>
      </c>
    </row>
    <row r="3188" spans="1:26" x14ac:dyDescent="0.3">
      <c r="A3188" s="2" t="s">
        <v>4319</v>
      </c>
      <c r="B3188" s="2" t="s">
        <v>4379</v>
      </c>
      <c r="C3188" s="2">
        <v>230880</v>
      </c>
      <c r="D3188" s="2">
        <v>2308807</v>
      </c>
      <c r="E3188" s="2" t="s">
        <v>4319</v>
      </c>
      <c r="F3188" s="2" t="s">
        <v>4379</v>
      </c>
      <c r="G3188" s="2">
        <f>IFERROR(VLOOKUP(D3188,Coordenadas!$A$2:$D$5571,3,FALSE),0)</f>
        <v>-3.4631099999999999</v>
      </c>
      <c r="H3188" s="2">
        <f>IFERROR(VLOOKUP(D3188,Coordenadas!$A$2:$D$5571,4,FALSE),0)</f>
        <v>-40.677599999999998</v>
      </c>
      <c r="I3188" s="2" t="s">
        <v>5324</v>
      </c>
      <c r="J3188" s="2">
        <v>8070</v>
      </c>
      <c r="K3188" s="2" t="s">
        <v>5332</v>
      </c>
      <c r="L3188" s="2">
        <f>IFERROR(VLOOKUP(C3188,BOTULISMO!$A$3:$C$19,3,FALSE),0)</f>
        <v>0</v>
      </c>
      <c r="M3188" s="2">
        <f>IFERROR(VLOOKUP(C3188,'LEISHMANIOSE VISCERAL'!$A$4:$C$454,3,FALSE),0)</f>
        <v>0</v>
      </c>
      <c r="N3188" s="2">
        <f>IFERROR(VLOOKUP(C3188,'LEISHMANIOSE TEGUMENTAR'!$A$4:$C$1681,3,FALSE),0)</f>
        <v>0</v>
      </c>
      <c r="O3188" s="2">
        <f>IFERROR(VLOOKUP(C3188,'FEBRE AMARELA'!$A$4:$C$38,3,FALSE),0)</f>
        <v>0</v>
      </c>
      <c r="P3188" s="2">
        <f>IFERROR(VLOOKUP(C3188,DENGUE!$A$5:$C$4097,3,FALSE),0)</f>
        <v>4</v>
      </c>
      <c r="Q3188" s="2">
        <f>IFERROR(VLOOKUP(C3188,'HEPATITE VIRAL'!$A$5:$C$3162,3,FALSE),0)</f>
        <v>0</v>
      </c>
      <c r="R3188" s="2">
        <f>IFERROR(VLOOKUP(C3188,'FEBRE MACULOSA'!$A$5:$C$181,3,FALSE),0)</f>
        <v>0</v>
      </c>
      <c r="S3188" s="2">
        <f>IFERROR(VLOOKUP(C3188,LEPTOSPIROSE!$A$5:$C$1176,3,FALSE),0)</f>
        <v>0</v>
      </c>
      <c r="T3188" s="2">
        <f>IFERROR(VLOOKUP(C3188,'DOENÇA DE CHAGAS'!$A$5:$C$100,3,FALSE),0)</f>
        <v>0</v>
      </c>
      <c r="U3188" s="2">
        <f>IFERROR(VLOOKUP(C3188,'PICADAS DE COBRAS'!$A$6:$C$4645,3,FALSE),0)</f>
        <v>0</v>
      </c>
      <c r="V3188">
        <f>IFERROR(VLOOKUP(C3188,'ZIKA VIRUS'!$A$5:$C$2399,3,FALSE),0)</f>
        <v>0</v>
      </c>
      <c r="W3188">
        <f>IFERROR(VLOOKUP(C3188,'FEBRE TIFÓIDE'!$A$5:$C$46,3,FALSE),0)</f>
        <v>0</v>
      </c>
      <c r="X3188">
        <f>IFERROR(VLOOKUP(C3188,HANTAVIROSE!$A$5:$C$153,3,FALSE),0)</f>
        <v>0</v>
      </c>
      <c r="Y3188">
        <f>IFERROR(VLOOKUP(C3188,MENINGITE!$A$5:$C$447,3,FALSE),0)</f>
        <v>0</v>
      </c>
      <c r="Z3188">
        <f>IFERROR(VLOOKUP(C3188,RAIVA!$A$5:$C$16,3,FALSE),0)</f>
        <v>0</v>
      </c>
    </row>
    <row r="3189" spans="1:26" x14ac:dyDescent="0.3">
      <c r="A3189" s="2" t="s">
        <v>3816</v>
      </c>
      <c r="B3189" s="2" t="s">
        <v>3836</v>
      </c>
      <c r="C3189" s="2">
        <v>261430</v>
      </c>
      <c r="D3189" s="2">
        <v>2614303</v>
      </c>
      <c r="E3189" s="2" t="s">
        <v>3816</v>
      </c>
      <c r="F3189" s="2" t="s">
        <v>3836</v>
      </c>
      <c r="G3189" s="2">
        <f>IFERROR(VLOOKUP(D3189,Coordenadas!$A$2:$D$5571,3,FALSE),0)</f>
        <v>-7.6193099999999996</v>
      </c>
      <c r="H3189" s="2">
        <f>IFERROR(VLOOKUP(D3189,Coordenadas!$A$2:$D$5571,4,FALSE),0)</f>
        <v>-39.545999999999999</v>
      </c>
      <c r="I3189" s="2" t="s">
        <v>5324</v>
      </c>
      <c r="J3189" s="2">
        <v>11132</v>
      </c>
      <c r="K3189" s="2" t="s">
        <v>5332</v>
      </c>
      <c r="L3189" s="2">
        <f>IFERROR(VLOOKUP(C3189,BOTULISMO!$A$3:$C$19,3,FALSE),0)</f>
        <v>0</v>
      </c>
      <c r="M3189" s="2">
        <f>IFERROR(VLOOKUP(C3189,'LEISHMANIOSE VISCERAL'!$A$4:$C$454,3,FALSE),0)</f>
        <v>1</v>
      </c>
      <c r="N3189" s="2">
        <f>IFERROR(VLOOKUP(C3189,'LEISHMANIOSE TEGUMENTAR'!$A$4:$C$1681,3,FALSE),0)</f>
        <v>0</v>
      </c>
      <c r="O3189" s="2">
        <f>IFERROR(VLOOKUP(C3189,'FEBRE AMARELA'!$A$4:$C$38,3,FALSE),0)</f>
        <v>0</v>
      </c>
      <c r="P3189" s="2">
        <f>IFERROR(VLOOKUP(C3189,DENGUE!$A$5:$C$4097,3,FALSE),0)</f>
        <v>13</v>
      </c>
      <c r="Q3189" s="2">
        <f>IFERROR(VLOOKUP(C3189,'HEPATITE VIRAL'!$A$5:$C$3162,3,FALSE),0)</f>
        <v>0</v>
      </c>
      <c r="R3189" s="2">
        <f>IFERROR(VLOOKUP(C3189,'FEBRE MACULOSA'!$A$5:$C$181,3,FALSE),0)</f>
        <v>0</v>
      </c>
      <c r="S3189" s="2">
        <f>IFERROR(VLOOKUP(C3189,LEPTOSPIROSE!$A$5:$C$1176,3,FALSE),0)</f>
        <v>0</v>
      </c>
      <c r="T3189" s="2">
        <f>IFERROR(VLOOKUP(C3189,'DOENÇA DE CHAGAS'!$A$5:$C$100,3,FALSE),0)</f>
        <v>0</v>
      </c>
      <c r="U3189" s="2">
        <f>IFERROR(VLOOKUP(C3189,'PICADAS DE COBRAS'!$A$6:$C$4645,3,FALSE),0)</f>
        <v>8</v>
      </c>
      <c r="V3189">
        <f>IFERROR(VLOOKUP(C3189,'ZIKA VIRUS'!$A$5:$C$2399,3,FALSE),0)</f>
        <v>5</v>
      </c>
      <c r="W3189">
        <f>IFERROR(VLOOKUP(C3189,'FEBRE TIFÓIDE'!$A$5:$C$46,3,FALSE),0)</f>
        <v>0</v>
      </c>
      <c r="X3189">
        <f>IFERROR(VLOOKUP(C3189,HANTAVIROSE!$A$5:$C$153,3,FALSE),0)</f>
        <v>0</v>
      </c>
      <c r="Y3189">
        <f>IFERROR(VLOOKUP(C3189,MENINGITE!$A$5:$C$447,3,FALSE),0)</f>
        <v>0</v>
      </c>
      <c r="Z3189">
        <f>IFERROR(VLOOKUP(C3189,RAIVA!$A$5:$C$16,3,FALSE),0)</f>
        <v>0</v>
      </c>
    </row>
    <row r="3190" spans="1:26" x14ac:dyDescent="0.3">
      <c r="A3190" s="2" t="s">
        <v>1256</v>
      </c>
      <c r="B3190" s="2" t="s">
        <v>1421</v>
      </c>
      <c r="C3190" s="2">
        <v>411610</v>
      </c>
      <c r="D3190" s="2">
        <v>4116109</v>
      </c>
      <c r="E3190" s="2" t="s">
        <v>1256</v>
      </c>
      <c r="F3190" s="2" t="s">
        <v>1421</v>
      </c>
      <c r="G3190" s="2">
        <f>IFERROR(VLOOKUP(D3190,Coordenadas!$A$2:$D$5571,3,FALSE),0)</f>
        <v>-24.050899999999999</v>
      </c>
      <c r="H3190" s="2">
        <f>IFERROR(VLOOKUP(D3190,Coordenadas!$A$2:$D$5571,4,FALSE),0)</f>
        <v>-53.010199999999998</v>
      </c>
      <c r="I3190" s="2" t="s">
        <v>5326</v>
      </c>
      <c r="J3190" s="2">
        <v>12606</v>
      </c>
      <c r="K3190" s="2" t="s">
        <v>5332</v>
      </c>
      <c r="L3190" s="2">
        <f>IFERROR(VLOOKUP(C3190,BOTULISMO!$A$3:$C$19,3,FALSE),0)</f>
        <v>0</v>
      </c>
      <c r="M3190" s="2">
        <f>IFERROR(VLOOKUP(C3190,'LEISHMANIOSE VISCERAL'!$A$4:$C$454,3,FALSE),0)</f>
        <v>0</v>
      </c>
      <c r="N3190" s="2">
        <f>IFERROR(VLOOKUP(C3190,'LEISHMANIOSE TEGUMENTAR'!$A$4:$C$1681,3,FALSE),0)</f>
        <v>0</v>
      </c>
      <c r="O3190" s="2">
        <f>IFERROR(VLOOKUP(C3190,'FEBRE AMARELA'!$A$4:$C$38,3,FALSE),0)</f>
        <v>0</v>
      </c>
      <c r="P3190" s="2">
        <f>IFERROR(VLOOKUP(C3190,DENGUE!$A$5:$C$4097,3,FALSE),0)</f>
        <v>387</v>
      </c>
      <c r="Q3190" s="2">
        <f>IFERROR(VLOOKUP(C3190,'HEPATITE VIRAL'!$A$5:$C$3162,3,FALSE),0)</f>
        <v>1</v>
      </c>
      <c r="R3190" s="2">
        <f>IFERROR(VLOOKUP(C3190,'FEBRE MACULOSA'!$A$5:$C$181,3,FALSE),0)</f>
        <v>0</v>
      </c>
      <c r="S3190" s="2">
        <f>IFERROR(VLOOKUP(C3190,LEPTOSPIROSE!$A$5:$C$1176,3,FALSE),0)</f>
        <v>0</v>
      </c>
      <c r="T3190" s="2">
        <f>IFERROR(VLOOKUP(C3190,'DOENÇA DE CHAGAS'!$A$5:$C$100,3,FALSE),0)</f>
        <v>0</v>
      </c>
      <c r="U3190" s="2">
        <f>IFERROR(VLOOKUP(C3190,'PICADAS DE COBRAS'!$A$6:$C$4645,3,FALSE),0)</f>
        <v>12</v>
      </c>
      <c r="V3190">
        <f>IFERROR(VLOOKUP(C3190,'ZIKA VIRUS'!$A$5:$C$2399,3,FALSE),0)</f>
        <v>0</v>
      </c>
      <c r="W3190">
        <f>IFERROR(VLOOKUP(C3190,'FEBRE TIFÓIDE'!$A$5:$C$46,3,FALSE),0)</f>
        <v>0</v>
      </c>
      <c r="X3190">
        <f>IFERROR(VLOOKUP(C3190,HANTAVIROSE!$A$5:$C$153,3,FALSE),0)</f>
        <v>0</v>
      </c>
      <c r="Y3190">
        <f>IFERROR(VLOOKUP(C3190,MENINGITE!$A$5:$C$447,3,FALSE),0)</f>
        <v>0</v>
      </c>
      <c r="Z3190">
        <f>IFERROR(VLOOKUP(C3190,RAIVA!$A$5:$C$16,3,FALSE),0)</f>
        <v>0</v>
      </c>
    </row>
    <row r="3191" spans="1:26" x14ac:dyDescent="0.3">
      <c r="A3191" s="2" t="s">
        <v>3816</v>
      </c>
      <c r="B3191" s="2" t="s">
        <v>3886</v>
      </c>
      <c r="C3191" s="2">
        <v>260940</v>
      </c>
      <c r="D3191" s="2">
        <v>2609402</v>
      </c>
      <c r="E3191" s="2" t="s">
        <v>3816</v>
      </c>
      <c r="F3191" s="2" t="s">
        <v>3886</v>
      </c>
      <c r="G3191" s="2">
        <f>IFERROR(VLOOKUP(D3191,Coordenadas!$A$2:$D$5571,3,FALSE),0)</f>
        <v>-8.1087100000000003</v>
      </c>
      <c r="H3191" s="2">
        <f>IFERROR(VLOOKUP(D3191,Coordenadas!$A$2:$D$5571,4,FALSE),0)</f>
        <v>-35.083500000000001</v>
      </c>
      <c r="I3191" s="2" t="s">
        <v>5324</v>
      </c>
      <c r="J3191" s="2">
        <v>56696</v>
      </c>
      <c r="K3191" s="2" t="s">
        <v>5331</v>
      </c>
      <c r="L3191" s="2">
        <f>IFERROR(VLOOKUP(C3191,BOTULISMO!$A$3:$C$19,3,FALSE),0)</f>
        <v>0</v>
      </c>
      <c r="M3191" s="2">
        <f>IFERROR(VLOOKUP(C3191,'LEISHMANIOSE VISCERAL'!$A$4:$C$454,3,FALSE),0)</f>
        <v>0</v>
      </c>
      <c r="N3191" s="2">
        <f>IFERROR(VLOOKUP(C3191,'LEISHMANIOSE TEGUMENTAR'!$A$4:$C$1681,3,FALSE),0)</f>
        <v>11</v>
      </c>
      <c r="O3191" s="2">
        <f>IFERROR(VLOOKUP(C3191,'FEBRE AMARELA'!$A$4:$C$38,3,FALSE),0)</f>
        <v>0</v>
      </c>
      <c r="P3191" s="2">
        <f>IFERROR(VLOOKUP(C3191,DENGUE!$A$5:$C$4097,3,FALSE),0)</f>
        <v>71</v>
      </c>
      <c r="Q3191" s="2">
        <f>IFERROR(VLOOKUP(C3191,'HEPATITE VIRAL'!$A$5:$C$3162,3,FALSE),0)</f>
        <v>0</v>
      </c>
      <c r="R3191" s="2">
        <f>IFERROR(VLOOKUP(C3191,'FEBRE MACULOSA'!$A$5:$C$181,3,FALSE),0)</f>
        <v>0</v>
      </c>
      <c r="S3191" s="2">
        <f>IFERROR(VLOOKUP(C3191,LEPTOSPIROSE!$A$5:$C$1176,3,FALSE),0)</f>
        <v>0</v>
      </c>
      <c r="T3191" s="2">
        <f>IFERROR(VLOOKUP(C3191,'DOENÇA DE CHAGAS'!$A$5:$C$100,3,FALSE),0)</f>
        <v>0</v>
      </c>
      <c r="U3191" s="2">
        <f>IFERROR(VLOOKUP(C3191,'PICADAS DE COBRAS'!$A$6:$C$4645,3,FALSE),0)</f>
        <v>70</v>
      </c>
      <c r="V3191">
        <f>IFERROR(VLOOKUP(C3191,'ZIKA VIRUS'!$A$5:$C$2399,3,FALSE),0)</f>
        <v>4</v>
      </c>
      <c r="W3191">
        <f>IFERROR(VLOOKUP(C3191,'FEBRE TIFÓIDE'!$A$5:$C$46,3,FALSE),0)</f>
        <v>0</v>
      </c>
      <c r="X3191">
        <f>IFERROR(VLOOKUP(C3191,HANTAVIROSE!$A$5:$C$153,3,FALSE),0)</f>
        <v>0</v>
      </c>
      <c r="Y3191">
        <f>IFERROR(VLOOKUP(C3191,MENINGITE!$A$5:$C$447,3,FALSE),0)</f>
        <v>0</v>
      </c>
      <c r="Z3191">
        <f>IFERROR(VLOOKUP(C3191,RAIVA!$A$5:$C$16,3,FALSE),0)</f>
        <v>0</v>
      </c>
    </row>
    <row r="3192" spans="1:26" x14ac:dyDescent="0.3">
      <c r="A3192" s="2" t="s">
        <v>470</v>
      </c>
      <c r="B3192" s="2" t="s">
        <v>706</v>
      </c>
      <c r="C3192" s="2">
        <v>431242</v>
      </c>
      <c r="D3192" s="2">
        <v>4312427</v>
      </c>
      <c r="E3192" s="2" t="s">
        <v>470</v>
      </c>
      <c r="F3192" s="2" t="s">
        <v>706</v>
      </c>
      <c r="G3192" s="2">
        <f>IFERROR(VLOOKUP(D3192,Coordenadas!$A$2:$D$5571,3,FALSE),0)</f>
        <v>-28.6968</v>
      </c>
      <c r="H3192" s="2">
        <f>IFERROR(VLOOKUP(D3192,Coordenadas!$A$2:$D$5571,4,FALSE),0)</f>
        <v>-52.6999</v>
      </c>
      <c r="I3192" s="2" t="s">
        <v>5326</v>
      </c>
      <c r="J3192" s="2">
        <v>2749</v>
      </c>
      <c r="K3192" s="2" t="s">
        <v>5332</v>
      </c>
      <c r="L3192" s="2">
        <f>IFERROR(VLOOKUP(C3192,BOTULISMO!$A$3:$C$19,3,FALSE),0)</f>
        <v>0</v>
      </c>
      <c r="M3192" s="2">
        <f>IFERROR(VLOOKUP(C3192,'LEISHMANIOSE VISCERAL'!$A$4:$C$454,3,FALSE),0)</f>
        <v>0</v>
      </c>
      <c r="N3192" s="2">
        <f>IFERROR(VLOOKUP(C3192,'LEISHMANIOSE TEGUMENTAR'!$A$4:$C$1681,3,FALSE),0)</f>
        <v>0</v>
      </c>
      <c r="O3192" s="2">
        <f>IFERROR(VLOOKUP(C3192,'FEBRE AMARELA'!$A$4:$C$38,3,FALSE),0)</f>
        <v>0</v>
      </c>
      <c r="P3192" s="2">
        <f>IFERROR(VLOOKUP(C3192,DENGUE!$A$5:$C$4097,3,FALSE),0)</f>
        <v>0</v>
      </c>
      <c r="Q3192" s="2">
        <f>IFERROR(VLOOKUP(C3192,'HEPATITE VIRAL'!$A$5:$C$3162,3,FALSE),0)</f>
        <v>0</v>
      </c>
      <c r="R3192" s="2">
        <f>IFERROR(VLOOKUP(C3192,'FEBRE MACULOSA'!$A$5:$C$181,3,FALSE),0)</f>
        <v>0</v>
      </c>
      <c r="S3192" s="2">
        <f>IFERROR(VLOOKUP(C3192,LEPTOSPIROSE!$A$5:$C$1176,3,FALSE),0)</f>
        <v>0</v>
      </c>
      <c r="T3192" s="2">
        <f>IFERROR(VLOOKUP(C3192,'DOENÇA DE CHAGAS'!$A$5:$C$100,3,FALSE),0)</f>
        <v>0</v>
      </c>
      <c r="U3192" s="2">
        <f>IFERROR(VLOOKUP(C3192,'PICADAS DE COBRAS'!$A$6:$C$4645,3,FALSE),0)</f>
        <v>4</v>
      </c>
      <c r="V3192">
        <f>IFERROR(VLOOKUP(C3192,'ZIKA VIRUS'!$A$5:$C$2399,3,FALSE),0)</f>
        <v>0</v>
      </c>
      <c r="W3192">
        <f>IFERROR(VLOOKUP(C3192,'FEBRE TIFÓIDE'!$A$5:$C$46,3,FALSE),0)</f>
        <v>0</v>
      </c>
      <c r="X3192">
        <f>IFERROR(VLOOKUP(C3192,HANTAVIROSE!$A$5:$C$153,3,FALSE),0)</f>
        <v>0</v>
      </c>
      <c r="Y3192">
        <f>IFERROR(VLOOKUP(C3192,MENINGITE!$A$5:$C$447,3,FALSE),0)</f>
        <v>0</v>
      </c>
      <c r="Z3192">
        <f>IFERROR(VLOOKUP(C3192,RAIVA!$A$5:$C$16,3,FALSE),0)</f>
        <v>0</v>
      </c>
    </row>
    <row r="3193" spans="1:26" x14ac:dyDescent="0.3">
      <c r="A3193" s="2" t="s">
        <v>3257</v>
      </c>
      <c r="B3193" s="2" t="s">
        <v>3400</v>
      </c>
      <c r="C3193" s="2">
        <v>292160</v>
      </c>
      <c r="D3193" s="2">
        <v>2921609</v>
      </c>
      <c r="E3193" s="2" t="s">
        <v>3257</v>
      </c>
      <c r="F3193" s="2" t="s">
        <v>3400</v>
      </c>
      <c r="G3193" s="2">
        <f>IFERROR(VLOOKUP(D3193,Coordenadas!$A$2:$D$5571,3,FALSE),0)</f>
        <v>-11.556900000000001</v>
      </c>
      <c r="H3193" s="2">
        <f>IFERROR(VLOOKUP(D3193,Coordenadas!$A$2:$D$5571,4,FALSE),0)</f>
        <v>-43.276600000000002</v>
      </c>
      <c r="I3193" s="2" t="s">
        <v>5324</v>
      </c>
      <c r="J3193" s="2">
        <v>8280</v>
      </c>
      <c r="K3193" s="2" t="s">
        <v>5332</v>
      </c>
      <c r="L3193" s="2">
        <f>IFERROR(VLOOKUP(C3193,BOTULISMO!$A$3:$C$19,3,FALSE),0)</f>
        <v>0</v>
      </c>
      <c r="M3193" s="2">
        <f>IFERROR(VLOOKUP(C3193,'LEISHMANIOSE VISCERAL'!$A$4:$C$454,3,FALSE),0)</f>
        <v>0</v>
      </c>
      <c r="N3193" s="2">
        <f>IFERROR(VLOOKUP(C3193,'LEISHMANIOSE TEGUMENTAR'!$A$4:$C$1681,3,FALSE),0)</f>
        <v>0</v>
      </c>
      <c r="O3193" s="2">
        <f>IFERROR(VLOOKUP(C3193,'FEBRE AMARELA'!$A$4:$C$38,3,FALSE),0)</f>
        <v>0</v>
      </c>
      <c r="P3193" s="2">
        <f>IFERROR(VLOOKUP(C3193,DENGUE!$A$5:$C$4097,3,FALSE),0)</f>
        <v>201</v>
      </c>
      <c r="Q3193" s="2">
        <f>IFERROR(VLOOKUP(C3193,'HEPATITE VIRAL'!$A$5:$C$3162,3,FALSE),0)</f>
        <v>0</v>
      </c>
      <c r="R3193" s="2">
        <f>IFERROR(VLOOKUP(C3193,'FEBRE MACULOSA'!$A$5:$C$181,3,FALSE),0)</f>
        <v>0</v>
      </c>
      <c r="S3193" s="2">
        <f>IFERROR(VLOOKUP(C3193,LEPTOSPIROSE!$A$5:$C$1176,3,FALSE),0)</f>
        <v>0</v>
      </c>
      <c r="T3193" s="2">
        <f>IFERROR(VLOOKUP(C3193,'DOENÇA DE CHAGAS'!$A$5:$C$100,3,FALSE),0)</f>
        <v>0</v>
      </c>
      <c r="U3193" s="2">
        <f>IFERROR(VLOOKUP(C3193,'PICADAS DE COBRAS'!$A$6:$C$4645,3,FALSE),0)</f>
        <v>7</v>
      </c>
      <c r="V3193">
        <f>IFERROR(VLOOKUP(C3193,'ZIKA VIRUS'!$A$5:$C$2399,3,FALSE),0)</f>
        <v>24</v>
      </c>
      <c r="W3193">
        <f>IFERROR(VLOOKUP(C3193,'FEBRE TIFÓIDE'!$A$5:$C$46,3,FALSE),0)</f>
        <v>0</v>
      </c>
      <c r="X3193">
        <f>IFERROR(VLOOKUP(C3193,HANTAVIROSE!$A$5:$C$153,3,FALSE),0)</f>
        <v>0</v>
      </c>
      <c r="Y3193">
        <f>IFERROR(VLOOKUP(C3193,MENINGITE!$A$5:$C$447,3,FALSE),0)</f>
        <v>0</v>
      </c>
      <c r="Z3193">
        <f>IFERROR(VLOOKUP(C3193,RAIVA!$A$5:$C$16,3,FALSE),0)</f>
        <v>0</v>
      </c>
    </row>
    <row r="3194" spans="1:26" x14ac:dyDescent="0.3">
      <c r="A3194" s="2" t="s">
        <v>1256</v>
      </c>
      <c r="B3194" s="2" t="s">
        <v>1420</v>
      </c>
      <c r="C3194" s="2">
        <v>411620</v>
      </c>
      <c r="D3194" s="2">
        <v>4116208</v>
      </c>
      <c r="E3194" s="2" t="s">
        <v>1256</v>
      </c>
      <c r="F3194" s="2" t="s">
        <v>1420</v>
      </c>
      <c r="G3194" s="2">
        <f>IFERROR(VLOOKUP(D3194,Coordenadas!$A$2:$D$5571,3,FALSE),0)</f>
        <v>-25.474399999999999</v>
      </c>
      <c r="H3194" s="2">
        <f>IFERROR(VLOOKUP(D3194,Coordenadas!$A$2:$D$5571,4,FALSE),0)</f>
        <v>-48.834499999999998</v>
      </c>
      <c r="I3194" s="2" t="s">
        <v>5326</v>
      </c>
      <c r="J3194" s="2">
        <v>15718</v>
      </c>
      <c r="K3194" s="2" t="s">
        <v>5332</v>
      </c>
      <c r="L3194" s="2">
        <f>IFERROR(VLOOKUP(C3194,BOTULISMO!$A$3:$C$19,3,FALSE),0)</f>
        <v>0</v>
      </c>
      <c r="M3194" s="2">
        <f>IFERROR(VLOOKUP(C3194,'LEISHMANIOSE VISCERAL'!$A$4:$C$454,3,FALSE),0)</f>
        <v>0</v>
      </c>
      <c r="N3194" s="2">
        <f>IFERROR(VLOOKUP(C3194,'LEISHMANIOSE TEGUMENTAR'!$A$4:$C$1681,3,FALSE),0)</f>
        <v>0</v>
      </c>
      <c r="O3194" s="2">
        <f>IFERROR(VLOOKUP(C3194,'FEBRE AMARELA'!$A$4:$C$38,3,FALSE),0)</f>
        <v>0</v>
      </c>
      <c r="P3194" s="2">
        <f>IFERROR(VLOOKUP(C3194,DENGUE!$A$5:$C$4097,3,FALSE),0)</f>
        <v>170</v>
      </c>
      <c r="Q3194" s="2">
        <f>IFERROR(VLOOKUP(C3194,'HEPATITE VIRAL'!$A$5:$C$3162,3,FALSE),0)</f>
        <v>1</v>
      </c>
      <c r="R3194" s="2">
        <f>IFERROR(VLOOKUP(C3194,'FEBRE MACULOSA'!$A$5:$C$181,3,FALSE),0)</f>
        <v>3</v>
      </c>
      <c r="S3194" s="2">
        <f>IFERROR(VLOOKUP(C3194,LEPTOSPIROSE!$A$5:$C$1176,3,FALSE),0)</f>
        <v>0</v>
      </c>
      <c r="T3194" s="2">
        <f>IFERROR(VLOOKUP(C3194,'DOENÇA DE CHAGAS'!$A$5:$C$100,3,FALSE),0)</f>
        <v>0</v>
      </c>
      <c r="U3194" s="2">
        <f>IFERROR(VLOOKUP(C3194,'PICADAS DE COBRAS'!$A$6:$C$4645,3,FALSE),0)</f>
        <v>58</v>
      </c>
      <c r="V3194">
        <f>IFERROR(VLOOKUP(C3194,'ZIKA VIRUS'!$A$5:$C$2399,3,FALSE),0)</f>
        <v>0</v>
      </c>
      <c r="W3194">
        <f>IFERROR(VLOOKUP(C3194,'FEBRE TIFÓIDE'!$A$5:$C$46,3,FALSE),0)</f>
        <v>0</v>
      </c>
      <c r="X3194">
        <f>IFERROR(VLOOKUP(C3194,HANTAVIROSE!$A$5:$C$153,3,FALSE),0)</f>
        <v>0</v>
      </c>
      <c r="Y3194">
        <f>IFERROR(VLOOKUP(C3194,MENINGITE!$A$5:$C$447,3,FALSE),0)</f>
        <v>0</v>
      </c>
      <c r="Z3194">
        <f>IFERROR(VLOOKUP(C3194,RAIVA!$A$5:$C$16,3,FALSE),0)</f>
        <v>0</v>
      </c>
    </row>
    <row r="3195" spans="1:26" x14ac:dyDescent="0.3">
      <c r="A3195" s="2" t="s">
        <v>4319</v>
      </c>
      <c r="B3195" s="2" t="s">
        <v>99</v>
      </c>
      <c r="C3195" s="2">
        <v>230890</v>
      </c>
      <c r="D3195" s="2">
        <v>2308906</v>
      </c>
      <c r="E3195" s="2" t="s">
        <v>4319</v>
      </c>
      <c r="F3195" s="2" t="s">
        <v>99</v>
      </c>
      <c r="G3195" s="2">
        <f>IFERROR(VLOOKUP(D3195,Coordenadas!$A$2:$D$5571,3,FALSE),0)</f>
        <v>-3.2342599999999999</v>
      </c>
      <c r="H3195" s="2">
        <f>IFERROR(VLOOKUP(D3195,Coordenadas!$A$2:$D$5571,4,FALSE),0)</f>
        <v>-40.1233</v>
      </c>
      <c r="I3195" s="2" t="s">
        <v>5324</v>
      </c>
      <c r="J3195" s="2">
        <v>20700</v>
      </c>
      <c r="K3195" s="2" t="s">
        <v>5330</v>
      </c>
      <c r="L3195" s="2">
        <f>IFERROR(VLOOKUP(C3195,BOTULISMO!$A$3:$C$19,3,FALSE),0)</f>
        <v>0</v>
      </c>
      <c r="M3195" s="2">
        <f>IFERROR(VLOOKUP(C3195,'LEISHMANIOSE VISCERAL'!$A$4:$C$454,3,FALSE),0)</f>
        <v>1</v>
      </c>
      <c r="N3195" s="2">
        <f>IFERROR(VLOOKUP(C3195,'LEISHMANIOSE TEGUMENTAR'!$A$4:$C$1681,3,FALSE),0)</f>
        <v>0</v>
      </c>
      <c r="O3195" s="2">
        <f>IFERROR(VLOOKUP(C3195,'FEBRE AMARELA'!$A$4:$C$38,3,FALSE),0)</f>
        <v>0</v>
      </c>
      <c r="P3195" s="2">
        <f>IFERROR(VLOOKUP(C3195,DENGUE!$A$5:$C$4097,3,FALSE),0)</f>
        <v>4</v>
      </c>
      <c r="Q3195" s="2">
        <f>IFERROR(VLOOKUP(C3195,'HEPATITE VIRAL'!$A$5:$C$3162,3,FALSE),0)</f>
        <v>0</v>
      </c>
      <c r="R3195" s="2">
        <f>IFERROR(VLOOKUP(C3195,'FEBRE MACULOSA'!$A$5:$C$181,3,FALSE),0)</f>
        <v>0</v>
      </c>
      <c r="S3195" s="2">
        <f>IFERROR(VLOOKUP(C3195,LEPTOSPIROSE!$A$5:$C$1176,3,FALSE),0)</f>
        <v>0</v>
      </c>
      <c r="T3195" s="2">
        <f>IFERROR(VLOOKUP(C3195,'DOENÇA DE CHAGAS'!$A$5:$C$100,3,FALSE),0)</f>
        <v>0</v>
      </c>
      <c r="U3195" s="2">
        <f>IFERROR(VLOOKUP(C3195,'PICADAS DE COBRAS'!$A$6:$C$4645,3,FALSE),0)</f>
        <v>0</v>
      </c>
      <c r="V3195">
        <f>IFERROR(VLOOKUP(C3195,'ZIKA VIRUS'!$A$5:$C$2399,3,FALSE),0)</f>
        <v>0</v>
      </c>
      <c r="W3195">
        <f>IFERROR(VLOOKUP(C3195,'FEBRE TIFÓIDE'!$A$5:$C$46,3,FALSE),0)</f>
        <v>0</v>
      </c>
      <c r="X3195">
        <f>IFERROR(VLOOKUP(C3195,HANTAVIROSE!$A$5:$C$153,3,FALSE),0)</f>
        <v>0</v>
      </c>
      <c r="Y3195">
        <f>IFERROR(VLOOKUP(C3195,MENINGITE!$A$5:$C$447,3,FALSE),0)</f>
        <v>0</v>
      </c>
      <c r="Z3195">
        <f>IFERROR(VLOOKUP(C3195,RAIVA!$A$5:$C$16,3,FALSE),0)</f>
        <v>0</v>
      </c>
    </row>
    <row r="3196" spans="1:26" x14ac:dyDescent="0.3">
      <c r="A3196" s="2" t="s">
        <v>3</v>
      </c>
      <c r="B3196" s="2" t="s">
        <v>99</v>
      </c>
      <c r="C3196" s="2">
        <v>521380</v>
      </c>
      <c r="D3196" s="2">
        <v>5213806</v>
      </c>
      <c r="E3196" s="2" t="s">
        <v>3</v>
      </c>
      <c r="F3196" s="2" t="s">
        <v>99</v>
      </c>
      <c r="G3196" s="2">
        <f>IFERROR(VLOOKUP(D3196,Coordenadas!$A$2:$D$5571,3,FALSE),0)</f>
        <v>-17.7334</v>
      </c>
      <c r="H3196" s="2">
        <f>IFERROR(VLOOKUP(D3196,Coordenadas!$A$2:$D$5571,4,FALSE),0)</f>
        <v>-49.105899999999998</v>
      </c>
      <c r="I3196" s="2" t="s">
        <v>5327</v>
      </c>
      <c r="J3196" s="2">
        <v>41460</v>
      </c>
      <c r="K3196" s="2" t="s">
        <v>5330</v>
      </c>
      <c r="L3196" s="2">
        <f>IFERROR(VLOOKUP(C3196,BOTULISMO!$A$3:$C$19,3,FALSE),0)</f>
        <v>0</v>
      </c>
      <c r="M3196" s="2">
        <f>IFERROR(VLOOKUP(C3196,'LEISHMANIOSE VISCERAL'!$A$4:$C$454,3,FALSE),0)</f>
        <v>0</v>
      </c>
      <c r="N3196" s="2">
        <f>IFERROR(VLOOKUP(C3196,'LEISHMANIOSE TEGUMENTAR'!$A$4:$C$1681,3,FALSE),0)</f>
        <v>0</v>
      </c>
      <c r="O3196" s="2">
        <f>IFERROR(VLOOKUP(C3196,'FEBRE AMARELA'!$A$4:$C$38,3,FALSE),0)</f>
        <v>0</v>
      </c>
      <c r="P3196" s="2">
        <f>IFERROR(VLOOKUP(C3196,DENGUE!$A$5:$C$4097,3,FALSE),0)</f>
        <v>864</v>
      </c>
      <c r="Q3196" s="2">
        <f>IFERROR(VLOOKUP(C3196,'HEPATITE VIRAL'!$A$5:$C$3162,3,FALSE),0)</f>
        <v>53</v>
      </c>
      <c r="R3196" s="2">
        <f>IFERROR(VLOOKUP(C3196,'FEBRE MACULOSA'!$A$5:$C$181,3,FALSE),0)</f>
        <v>0</v>
      </c>
      <c r="S3196" s="2">
        <f>IFERROR(VLOOKUP(C3196,LEPTOSPIROSE!$A$5:$C$1176,3,FALSE),0)</f>
        <v>0</v>
      </c>
      <c r="T3196" s="2">
        <f>IFERROR(VLOOKUP(C3196,'DOENÇA DE CHAGAS'!$A$5:$C$100,3,FALSE),0)</f>
        <v>0</v>
      </c>
      <c r="U3196" s="2">
        <f>IFERROR(VLOOKUP(C3196,'PICADAS DE COBRAS'!$A$6:$C$4645,3,FALSE),0)</f>
        <v>127</v>
      </c>
      <c r="V3196">
        <f>IFERROR(VLOOKUP(C3196,'ZIKA VIRUS'!$A$5:$C$2399,3,FALSE),0)</f>
        <v>6</v>
      </c>
      <c r="W3196">
        <f>IFERROR(VLOOKUP(C3196,'FEBRE TIFÓIDE'!$A$5:$C$46,3,FALSE),0)</f>
        <v>0</v>
      </c>
      <c r="X3196">
        <f>IFERROR(VLOOKUP(C3196,HANTAVIROSE!$A$5:$C$153,3,FALSE),0)</f>
        <v>0</v>
      </c>
      <c r="Y3196">
        <f>IFERROR(VLOOKUP(C3196,MENINGITE!$A$5:$C$447,3,FALSE),0)</f>
        <v>0</v>
      </c>
      <c r="Z3196">
        <f>IFERROR(VLOOKUP(C3196,RAIVA!$A$5:$C$16,3,FALSE),0)</f>
        <v>0</v>
      </c>
    </row>
    <row r="3197" spans="1:26" x14ac:dyDescent="0.3">
      <c r="A3197" s="2" t="s">
        <v>470</v>
      </c>
      <c r="B3197" s="2" t="s">
        <v>705</v>
      </c>
      <c r="C3197" s="2">
        <v>431244</v>
      </c>
      <c r="D3197" s="2">
        <v>4312443</v>
      </c>
      <c r="E3197" s="2" t="s">
        <v>470</v>
      </c>
      <c r="F3197" s="2" t="s">
        <v>705</v>
      </c>
      <c r="G3197" s="2">
        <f>IFERROR(VLOOKUP(D3197,Coordenadas!$A$2:$D$5571,3,FALSE),0)</f>
        <v>-29.357800000000001</v>
      </c>
      <c r="H3197" s="2">
        <f>IFERROR(VLOOKUP(D3197,Coordenadas!$A$2:$D$5571,4,FALSE),0)</f>
        <v>-49.9328</v>
      </c>
      <c r="I3197" s="2" t="s">
        <v>5326</v>
      </c>
      <c r="J3197" s="2">
        <v>3182</v>
      </c>
      <c r="K3197" s="2" t="s">
        <v>5332</v>
      </c>
      <c r="L3197" s="2">
        <f>IFERROR(VLOOKUP(C3197,BOTULISMO!$A$3:$C$19,3,FALSE),0)</f>
        <v>0</v>
      </c>
      <c r="M3197" s="2">
        <f>IFERROR(VLOOKUP(C3197,'LEISHMANIOSE VISCERAL'!$A$4:$C$454,3,FALSE),0)</f>
        <v>0</v>
      </c>
      <c r="N3197" s="2">
        <f>IFERROR(VLOOKUP(C3197,'LEISHMANIOSE TEGUMENTAR'!$A$4:$C$1681,3,FALSE),0)</f>
        <v>0</v>
      </c>
      <c r="O3197" s="2">
        <f>IFERROR(VLOOKUP(C3197,'FEBRE AMARELA'!$A$4:$C$38,3,FALSE),0)</f>
        <v>0</v>
      </c>
      <c r="P3197" s="2">
        <f>IFERROR(VLOOKUP(C3197,DENGUE!$A$5:$C$4097,3,FALSE),0)</f>
        <v>0</v>
      </c>
      <c r="Q3197" s="2">
        <f>IFERROR(VLOOKUP(C3197,'HEPATITE VIRAL'!$A$5:$C$3162,3,FALSE),0)</f>
        <v>0</v>
      </c>
      <c r="R3197" s="2">
        <f>IFERROR(VLOOKUP(C3197,'FEBRE MACULOSA'!$A$5:$C$181,3,FALSE),0)</f>
        <v>0</v>
      </c>
      <c r="S3197" s="2">
        <f>IFERROR(VLOOKUP(C3197,LEPTOSPIROSE!$A$5:$C$1176,3,FALSE),0)</f>
        <v>0</v>
      </c>
      <c r="T3197" s="2">
        <f>IFERROR(VLOOKUP(C3197,'DOENÇA DE CHAGAS'!$A$5:$C$100,3,FALSE),0)</f>
        <v>0</v>
      </c>
      <c r="U3197" s="2">
        <f>IFERROR(VLOOKUP(C3197,'PICADAS DE COBRAS'!$A$6:$C$4645,3,FALSE),0)</f>
        <v>11</v>
      </c>
      <c r="V3197">
        <f>IFERROR(VLOOKUP(C3197,'ZIKA VIRUS'!$A$5:$C$2399,3,FALSE),0)</f>
        <v>0</v>
      </c>
      <c r="W3197">
        <f>IFERROR(VLOOKUP(C3197,'FEBRE TIFÓIDE'!$A$5:$C$46,3,FALSE),0)</f>
        <v>0</v>
      </c>
      <c r="X3197">
        <f>IFERROR(VLOOKUP(C3197,HANTAVIROSE!$A$5:$C$153,3,FALSE),0)</f>
        <v>0</v>
      </c>
      <c r="Y3197">
        <f>IFERROR(VLOOKUP(C3197,MENINGITE!$A$5:$C$447,3,FALSE),0)</f>
        <v>0</v>
      </c>
      <c r="Z3197">
        <f>IFERROR(VLOOKUP(C3197,RAIVA!$A$5:$C$16,3,FALSE),0)</f>
        <v>0</v>
      </c>
    </row>
    <row r="3198" spans="1:26" x14ac:dyDescent="0.3">
      <c r="A3198" s="2" t="s">
        <v>1637</v>
      </c>
      <c r="B3198" s="2" t="s">
        <v>1909</v>
      </c>
      <c r="C3198" s="2">
        <v>353190</v>
      </c>
      <c r="D3198" s="2">
        <v>3531902</v>
      </c>
      <c r="E3198" s="2" t="s">
        <v>1637</v>
      </c>
      <c r="F3198" s="2" t="s">
        <v>1909</v>
      </c>
      <c r="G3198" s="2">
        <f>IFERROR(VLOOKUP(D3198,Coordenadas!$A$2:$D$5571,3,FALSE),0)</f>
        <v>-20.7288</v>
      </c>
      <c r="H3198" s="2">
        <f>IFERROR(VLOOKUP(D3198,Coordenadas!$A$2:$D$5571,4,FALSE),0)</f>
        <v>-48.058100000000003</v>
      </c>
      <c r="I3198" s="2" t="s">
        <v>5325</v>
      </c>
      <c r="J3198" s="2">
        <v>29116</v>
      </c>
      <c r="K3198" s="2" t="s">
        <v>5330</v>
      </c>
      <c r="L3198" s="2">
        <f>IFERROR(VLOOKUP(C3198,BOTULISMO!$A$3:$C$19,3,FALSE),0)</f>
        <v>0</v>
      </c>
      <c r="M3198" s="2">
        <f>IFERROR(VLOOKUP(C3198,'LEISHMANIOSE VISCERAL'!$A$4:$C$454,3,FALSE),0)</f>
        <v>1</v>
      </c>
      <c r="N3198" s="2">
        <f>IFERROR(VLOOKUP(C3198,'LEISHMANIOSE TEGUMENTAR'!$A$4:$C$1681,3,FALSE),0)</f>
        <v>0</v>
      </c>
      <c r="O3198" s="2">
        <f>IFERROR(VLOOKUP(C3198,'FEBRE AMARELA'!$A$4:$C$38,3,FALSE),0)</f>
        <v>0</v>
      </c>
      <c r="P3198" s="2">
        <f>IFERROR(VLOOKUP(C3198,DENGUE!$A$5:$C$4097,3,FALSE),0)</f>
        <v>64</v>
      </c>
      <c r="Q3198" s="2">
        <f>IFERROR(VLOOKUP(C3198,'HEPATITE VIRAL'!$A$5:$C$3162,3,FALSE),0)</f>
        <v>1</v>
      </c>
      <c r="R3198" s="2">
        <f>IFERROR(VLOOKUP(C3198,'FEBRE MACULOSA'!$A$5:$C$181,3,FALSE),0)</f>
        <v>0</v>
      </c>
      <c r="S3198" s="2">
        <f>IFERROR(VLOOKUP(C3198,LEPTOSPIROSE!$A$5:$C$1176,3,FALSE),0)</f>
        <v>0</v>
      </c>
      <c r="T3198" s="2">
        <f>IFERROR(VLOOKUP(C3198,'DOENÇA DE CHAGAS'!$A$5:$C$100,3,FALSE),0)</f>
        <v>0</v>
      </c>
      <c r="U3198" s="2">
        <f>IFERROR(VLOOKUP(C3198,'PICADAS DE COBRAS'!$A$6:$C$4645,3,FALSE),0)</f>
        <v>102</v>
      </c>
      <c r="V3198">
        <f>IFERROR(VLOOKUP(C3198,'ZIKA VIRUS'!$A$5:$C$2399,3,FALSE),0)</f>
        <v>21</v>
      </c>
      <c r="W3198">
        <f>IFERROR(VLOOKUP(C3198,'FEBRE TIFÓIDE'!$A$5:$C$46,3,FALSE),0)</f>
        <v>0</v>
      </c>
      <c r="X3198">
        <f>IFERROR(VLOOKUP(C3198,HANTAVIROSE!$A$5:$C$153,3,FALSE),0)</f>
        <v>0</v>
      </c>
      <c r="Y3198">
        <f>IFERROR(VLOOKUP(C3198,MENINGITE!$A$5:$C$447,3,FALSE),0)</f>
        <v>0</v>
      </c>
      <c r="Z3198">
        <f>IFERROR(VLOOKUP(C3198,RAIVA!$A$5:$C$16,3,FALSE),0)</f>
        <v>0</v>
      </c>
    </row>
    <row r="3199" spans="1:26" x14ac:dyDescent="0.3">
      <c r="A3199" s="2" t="s">
        <v>3</v>
      </c>
      <c r="B3199" s="2" t="s">
        <v>98</v>
      </c>
      <c r="C3199" s="2">
        <v>521385</v>
      </c>
      <c r="D3199" s="2">
        <v>5213855</v>
      </c>
      <c r="E3199" s="2" t="s">
        <v>3</v>
      </c>
      <c r="F3199" s="2" t="s">
        <v>98</v>
      </c>
      <c r="G3199" s="2">
        <f>IFERROR(VLOOKUP(D3199,Coordenadas!$A$2:$D$5571,3,FALSE),0)</f>
        <v>-15.3184</v>
      </c>
      <c r="H3199" s="2">
        <f>IFERROR(VLOOKUP(D3199,Coordenadas!$A$2:$D$5571,4,FALSE),0)</f>
        <v>-50.055300000000003</v>
      </c>
      <c r="I3199" s="2" t="s">
        <v>5327</v>
      </c>
      <c r="J3199" s="2">
        <v>2356</v>
      </c>
      <c r="K3199" s="2" t="s">
        <v>5332</v>
      </c>
      <c r="L3199" s="2">
        <f>IFERROR(VLOOKUP(C3199,BOTULISMO!$A$3:$C$19,3,FALSE),0)</f>
        <v>0</v>
      </c>
      <c r="M3199" s="2">
        <f>IFERROR(VLOOKUP(C3199,'LEISHMANIOSE VISCERAL'!$A$4:$C$454,3,FALSE),0)</f>
        <v>0</v>
      </c>
      <c r="N3199" s="2">
        <f>IFERROR(VLOOKUP(C3199,'LEISHMANIOSE TEGUMENTAR'!$A$4:$C$1681,3,FALSE),0)</f>
        <v>1</v>
      </c>
      <c r="O3199" s="2">
        <f>IFERROR(VLOOKUP(C3199,'FEBRE AMARELA'!$A$4:$C$38,3,FALSE),0)</f>
        <v>0</v>
      </c>
      <c r="P3199" s="2">
        <f>IFERROR(VLOOKUP(C3199,DENGUE!$A$5:$C$4097,3,FALSE),0)</f>
        <v>31</v>
      </c>
      <c r="Q3199" s="2">
        <f>IFERROR(VLOOKUP(C3199,'HEPATITE VIRAL'!$A$5:$C$3162,3,FALSE),0)</f>
        <v>0</v>
      </c>
      <c r="R3199" s="2">
        <f>IFERROR(VLOOKUP(C3199,'FEBRE MACULOSA'!$A$5:$C$181,3,FALSE),0)</f>
        <v>0</v>
      </c>
      <c r="S3199" s="2">
        <f>IFERROR(VLOOKUP(C3199,LEPTOSPIROSE!$A$5:$C$1176,3,FALSE),0)</f>
        <v>0</v>
      </c>
      <c r="T3199" s="2">
        <f>IFERROR(VLOOKUP(C3199,'DOENÇA DE CHAGAS'!$A$5:$C$100,3,FALSE),0)</f>
        <v>0</v>
      </c>
      <c r="U3199" s="2">
        <f>IFERROR(VLOOKUP(C3199,'PICADAS DE COBRAS'!$A$6:$C$4645,3,FALSE),0)</f>
        <v>2</v>
      </c>
      <c r="V3199">
        <f>IFERROR(VLOOKUP(C3199,'ZIKA VIRUS'!$A$5:$C$2399,3,FALSE),0)</f>
        <v>0</v>
      </c>
      <c r="W3199">
        <f>IFERROR(VLOOKUP(C3199,'FEBRE TIFÓIDE'!$A$5:$C$46,3,FALSE),0)</f>
        <v>0</v>
      </c>
      <c r="X3199">
        <f>IFERROR(VLOOKUP(C3199,HANTAVIROSE!$A$5:$C$153,3,FALSE),0)</f>
        <v>0</v>
      </c>
      <c r="Y3199">
        <f>IFERROR(VLOOKUP(C3199,MENINGITE!$A$5:$C$447,3,FALSE),0)</f>
        <v>0</v>
      </c>
      <c r="Z3199">
        <f>IFERROR(VLOOKUP(C3199,RAIVA!$A$5:$C$16,3,FALSE),0)</f>
        <v>0</v>
      </c>
    </row>
    <row r="3200" spans="1:26" x14ac:dyDescent="0.3">
      <c r="A3200" s="2" t="s">
        <v>4490</v>
      </c>
      <c r="B3200" s="2" t="s">
        <v>4576</v>
      </c>
      <c r="C3200" s="2">
        <v>220665</v>
      </c>
      <c r="D3200" s="2">
        <v>2206654</v>
      </c>
      <c r="E3200" s="2" t="s">
        <v>4490</v>
      </c>
      <c r="F3200" s="2" t="s">
        <v>4576</v>
      </c>
      <c r="G3200" s="2">
        <f>IFERROR(VLOOKUP(D3200,Coordenadas!$A$2:$D$5571,3,FALSE),0)</f>
        <v>-9.7189099999999993</v>
      </c>
      <c r="H3200" s="2">
        <f>IFERROR(VLOOKUP(D3200,Coordenadas!$A$2:$D$5571,4,FALSE),0)</f>
        <v>-43.907200000000003</v>
      </c>
      <c r="I3200" s="2" t="s">
        <v>5324</v>
      </c>
      <c r="J3200" s="2">
        <v>4068</v>
      </c>
      <c r="K3200" s="2" t="s">
        <v>5332</v>
      </c>
      <c r="L3200" s="2">
        <f>IFERROR(VLOOKUP(C3200,BOTULISMO!$A$3:$C$19,3,FALSE),0)</f>
        <v>0</v>
      </c>
      <c r="M3200" s="2">
        <f>IFERROR(VLOOKUP(C3200,'LEISHMANIOSE VISCERAL'!$A$4:$C$454,3,FALSE),0)</f>
        <v>0</v>
      </c>
      <c r="N3200" s="2">
        <f>IFERROR(VLOOKUP(C3200,'LEISHMANIOSE TEGUMENTAR'!$A$4:$C$1681,3,FALSE),0)</f>
        <v>0</v>
      </c>
      <c r="O3200" s="2">
        <f>IFERROR(VLOOKUP(C3200,'FEBRE AMARELA'!$A$4:$C$38,3,FALSE),0)</f>
        <v>0</v>
      </c>
      <c r="P3200" s="2">
        <f>IFERROR(VLOOKUP(C3200,DENGUE!$A$5:$C$4097,3,FALSE),0)</f>
        <v>0</v>
      </c>
      <c r="Q3200" s="2">
        <f>IFERROR(VLOOKUP(C3200,'HEPATITE VIRAL'!$A$5:$C$3162,3,FALSE),0)</f>
        <v>0</v>
      </c>
      <c r="R3200" s="2">
        <f>IFERROR(VLOOKUP(C3200,'FEBRE MACULOSA'!$A$5:$C$181,3,FALSE),0)</f>
        <v>0</v>
      </c>
      <c r="S3200" s="2">
        <f>IFERROR(VLOOKUP(C3200,LEPTOSPIROSE!$A$5:$C$1176,3,FALSE),0)</f>
        <v>0</v>
      </c>
      <c r="T3200" s="2">
        <f>IFERROR(VLOOKUP(C3200,'DOENÇA DE CHAGAS'!$A$5:$C$100,3,FALSE),0)</f>
        <v>0</v>
      </c>
      <c r="U3200" s="2">
        <f>IFERROR(VLOOKUP(C3200,'PICADAS DE COBRAS'!$A$6:$C$4645,3,FALSE),0)</f>
        <v>5</v>
      </c>
      <c r="V3200">
        <f>IFERROR(VLOOKUP(C3200,'ZIKA VIRUS'!$A$5:$C$2399,3,FALSE),0)</f>
        <v>0</v>
      </c>
      <c r="W3200">
        <f>IFERROR(VLOOKUP(C3200,'FEBRE TIFÓIDE'!$A$5:$C$46,3,FALSE),0)</f>
        <v>0</v>
      </c>
      <c r="X3200">
        <f>IFERROR(VLOOKUP(C3200,HANTAVIROSE!$A$5:$C$153,3,FALSE),0)</f>
        <v>0</v>
      </c>
      <c r="Y3200">
        <f>IFERROR(VLOOKUP(C3200,MENINGITE!$A$5:$C$447,3,FALSE),0)</f>
        <v>0</v>
      </c>
      <c r="Z3200">
        <f>IFERROR(VLOOKUP(C3200,RAIVA!$A$5:$C$16,3,FALSE),0)</f>
        <v>0</v>
      </c>
    </row>
    <row r="3201" spans="1:26" x14ac:dyDescent="0.3">
      <c r="A3201" s="2" t="s">
        <v>967</v>
      </c>
      <c r="B3201" s="2" t="s">
        <v>1089</v>
      </c>
      <c r="C3201" s="2">
        <v>421120</v>
      </c>
      <c r="D3201" s="2">
        <v>4211207</v>
      </c>
      <c r="E3201" s="2" t="s">
        <v>967</v>
      </c>
      <c r="F3201" s="2" t="s">
        <v>1089</v>
      </c>
      <c r="G3201" s="2">
        <f>IFERROR(VLOOKUP(D3201,Coordenadas!$A$2:$D$5571,3,FALSE),0)</f>
        <v>-28.6511</v>
      </c>
      <c r="H3201" s="2">
        <f>IFERROR(VLOOKUP(D3201,Coordenadas!$A$2:$D$5571,4,FALSE),0)</f>
        <v>-49.216900000000003</v>
      </c>
      <c r="I3201" s="2" t="s">
        <v>5326</v>
      </c>
      <c r="J3201" s="2">
        <v>16126</v>
      </c>
      <c r="K3201" s="2" t="s">
        <v>5332</v>
      </c>
      <c r="L3201" s="2">
        <f>IFERROR(VLOOKUP(C3201,BOTULISMO!$A$3:$C$19,3,FALSE),0)</f>
        <v>0</v>
      </c>
      <c r="M3201" s="2">
        <f>IFERROR(VLOOKUP(C3201,'LEISHMANIOSE VISCERAL'!$A$4:$C$454,3,FALSE),0)</f>
        <v>0</v>
      </c>
      <c r="N3201" s="2">
        <f>IFERROR(VLOOKUP(C3201,'LEISHMANIOSE TEGUMENTAR'!$A$4:$C$1681,3,FALSE),0)</f>
        <v>0</v>
      </c>
      <c r="O3201" s="2">
        <f>IFERROR(VLOOKUP(C3201,'FEBRE AMARELA'!$A$4:$C$38,3,FALSE),0)</f>
        <v>0</v>
      </c>
      <c r="P3201" s="2">
        <f>IFERROR(VLOOKUP(C3201,DENGUE!$A$5:$C$4097,3,FALSE),0)</f>
        <v>0</v>
      </c>
      <c r="Q3201" s="2">
        <f>IFERROR(VLOOKUP(C3201,'HEPATITE VIRAL'!$A$5:$C$3162,3,FALSE),0)</f>
        <v>8</v>
      </c>
      <c r="R3201" s="2">
        <f>IFERROR(VLOOKUP(C3201,'FEBRE MACULOSA'!$A$5:$C$181,3,FALSE),0)</f>
        <v>0</v>
      </c>
      <c r="S3201" s="2">
        <f>IFERROR(VLOOKUP(C3201,LEPTOSPIROSE!$A$5:$C$1176,3,FALSE),0)</f>
        <v>0</v>
      </c>
      <c r="T3201" s="2">
        <f>IFERROR(VLOOKUP(C3201,'DOENÇA DE CHAGAS'!$A$5:$C$100,3,FALSE),0)</f>
        <v>0</v>
      </c>
      <c r="U3201" s="2">
        <f>IFERROR(VLOOKUP(C3201,'PICADAS DE COBRAS'!$A$6:$C$4645,3,FALSE),0)</f>
        <v>38</v>
      </c>
      <c r="V3201">
        <f>IFERROR(VLOOKUP(C3201,'ZIKA VIRUS'!$A$5:$C$2399,3,FALSE),0)</f>
        <v>1</v>
      </c>
      <c r="W3201">
        <f>IFERROR(VLOOKUP(C3201,'FEBRE TIFÓIDE'!$A$5:$C$46,3,FALSE),0)</f>
        <v>0</v>
      </c>
      <c r="X3201">
        <f>IFERROR(VLOOKUP(C3201,HANTAVIROSE!$A$5:$C$153,3,FALSE),0)</f>
        <v>0</v>
      </c>
      <c r="Y3201">
        <f>IFERROR(VLOOKUP(C3201,MENINGITE!$A$5:$C$447,3,FALSE),0)</f>
        <v>0</v>
      </c>
      <c r="Z3201">
        <f>IFERROR(VLOOKUP(C3201,RAIVA!$A$5:$C$16,3,FALSE),0)</f>
        <v>0</v>
      </c>
    </row>
    <row r="3202" spans="1:26" x14ac:dyDescent="0.3">
      <c r="A3202" s="2" t="s">
        <v>2425</v>
      </c>
      <c r="B3202" s="2" t="s">
        <v>2766</v>
      </c>
      <c r="C3202" s="2">
        <v>314360</v>
      </c>
      <c r="D3202" s="2">
        <v>3143609</v>
      </c>
      <c r="E3202" s="2" t="s">
        <v>2425</v>
      </c>
      <c r="F3202" s="2" t="s">
        <v>2766</v>
      </c>
      <c r="G3202" s="2">
        <f>IFERROR(VLOOKUP(D3202,Coordenadas!$A$2:$D$5571,3,FALSE),0)</f>
        <v>-18.535599999999999</v>
      </c>
      <c r="H3202" s="2">
        <f>IFERROR(VLOOKUP(D3202,Coordenadas!$A$2:$D$5571,4,FALSE),0)</f>
        <v>-44.600999999999999</v>
      </c>
      <c r="I3202" s="2" t="s">
        <v>5325</v>
      </c>
      <c r="J3202" s="2">
        <v>2660</v>
      </c>
      <c r="K3202" s="2" t="s">
        <v>5332</v>
      </c>
      <c r="L3202" s="2">
        <f>IFERROR(VLOOKUP(C3202,BOTULISMO!$A$3:$C$19,3,FALSE),0)</f>
        <v>0</v>
      </c>
      <c r="M3202" s="2">
        <f>IFERROR(VLOOKUP(C3202,'LEISHMANIOSE VISCERAL'!$A$4:$C$454,3,FALSE),0)</f>
        <v>0</v>
      </c>
      <c r="N3202" s="2">
        <f>IFERROR(VLOOKUP(C3202,'LEISHMANIOSE TEGUMENTAR'!$A$4:$C$1681,3,FALSE),0)</f>
        <v>2</v>
      </c>
      <c r="O3202" s="2">
        <f>IFERROR(VLOOKUP(C3202,'FEBRE AMARELA'!$A$4:$C$38,3,FALSE),0)</f>
        <v>0</v>
      </c>
      <c r="P3202" s="2">
        <f>IFERROR(VLOOKUP(C3202,DENGUE!$A$5:$C$4097,3,FALSE),0)</f>
        <v>1</v>
      </c>
      <c r="Q3202" s="2">
        <f>IFERROR(VLOOKUP(C3202,'HEPATITE VIRAL'!$A$5:$C$3162,3,FALSE),0)</f>
        <v>0</v>
      </c>
      <c r="R3202" s="2">
        <f>IFERROR(VLOOKUP(C3202,'FEBRE MACULOSA'!$A$5:$C$181,3,FALSE),0)</f>
        <v>0</v>
      </c>
      <c r="S3202" s="2">
        <f>IFERROR(VLOOKUP(C3202,LEPTOSPIROSE!$A$5:$C$1176,3,FALSE),0)</f>
        <v>0</v>
      </c>
      <c r="T3202" s="2">
        <f>IFERROR(VLOOKUP(C3202,'DOENÇA DE CHAGAS'!$A$5:$C$100,3,FALSE),0)</f>
        <v>0</v>
      </c>
      <c r="U3202" s="2">
        <f>IFERROR(VLOOKUP(C3202,'PICADAS DE COBRAS'!$A$6:$C$4645,3,FALSE),0)</f>
        <v>0</v>
      </c>
      <c r="V3202">
        <f>IFERROR(VLOOKUP(C3202,'ZIKA VIRUS'!$A$5:$C$2399,3,FALSE),0)</f>
        <v>0</v>
      </c>
      <c r="W3202">
        <f>IFERROR(VLOOKUP(C3202,'FEBRE TIFÓIDE'!$A$5:$C$46,3,FALSE),0)</f>
        <v>0</v>
      </c>
      <c r="X3202">
        <f>IFERROR(VLOOKUP(C3202,HANTAVIROSE!$A$5:$C$153,3,FALSE),0)</f>
        <v>0</v>
      </c>
      <c r="Y3202">
        <f>IFERROR(VLOOKUP(C3202,MENINGITE!$A$5:$C$447,3,FALSE),0)</f>
        <v>0</v>
      </c>
      <c r="Z3202">
        <f>IFERROR(VLOOKUP(C3202,RAIVA!$A$5:$C$16,3,FALSE),0)</f>
        <v>0</v>
      </c>
    </row>
    <row r="3203" spans="1:26" x14ac:dyDescent="0.3">
      <c r="A3203" s="2" t="s">
        <v>3257</v>
      </c>
      <c r="B3203" s="2" t="s">
        <v>3399</v>
      </c>
      <c r="C3203" s="2">
        <v>292170</v>
      </c>
      <c r="D3203" s="2">
        <v>2921708</v>
      </c>
      <c r="E3203" s="2" t="s">
        <v>3257</v>
      </c>
      <c r="F3203" s="2" t="s">
        <v>3399</v>
      </c>
      <c r="G3203" s="2">
        <f>IFERROR(VLOOKUP(D3203,Coordenadas!$A$2:$D$5571,3,FALSE),0)</f>
        <v>-11.5488</v>
      </c>
      <c r="H3203" s="2">
        <f>IFERROR(VLOOKUP(D3203,Coordenadas!$A$2:$D$5571,4,FALSE),0)</f>
        <v>-41.156500000000001</v>
      </c>
      <c r="I3203" s="2" t="s">
        <v>5324</v>
      </c>
      <c r="J3203" s="2">
        <v>35164</v>
      </c>
      <c r="K3203" s="2" t="s">
        <v>5330</v>
      </c>
      <c r="L3203" s="2">
        <f>IFERROR(VLOOKUP(C3203,BOTULISMO!$A$3:$C$19,3,FALSE),0)</f>
        <v>0</v>
      </c>
      <c r="M3203" s="2">
        <f>IFERROR(VLOOKUP(C3203,'LEISHMANIOSE VISCERAL'!$A$4:$C$454,3,FALSE),0)</f>
        <v>1</v>
      </c>
      <c r="N3203" s="2">
        <f>IFERROR(VLOOKUP(C3203,'LEISHMANIOSE TEGUMENTAR'!$A$4:$C$1681,3,FALSE),0)</f>
        <v>1</v>
      </c>
      <c r="O3203" s="2">
        <f>IFERROR(VLOOKUP(C3203,'FEBRE AMARELA'!$A$4:$C$38,3,FALSE),0)</f>
        <v>0</v>
      </c>
      <c r="P3203" s="2">
        <f>IFERROR(VLOOKUP(C3203,DENGUE!$A$5:$C$4097,3,FALSE),0)</f>
        <v>269</v>
      </c>
      <c r="Q3203" s="2">
        <f>IFERROR(VLOOKUP(C3203,'HEPATITE VIRAL'!$A$5:$C$3162,3,FALSE),0)</f>
        <v>2</v>
      </c>
      <c r="R3203" s="2">
        <f>IFERROR(VLOOKUP(C3203,'FEBRE MACULOSA'!$A$5:$C$181,3,FALSE),0)</f>
        <v>0</v>
      </c>
      <c r="S3203" s="2">
        <f>IFERROR(VLOOKUP(C3203,LEPTOSPIROSE!$A$5:$C$1176,3,FALSE),0)</f>
        <v>0</v>
      </c>
      <c r="T3203" s="2">
        <f>IFERROR(VLOOKUP(C3203,'DOENÇA DE CHAGAS'!$A$5:$C$100,3,FALSE),0)</f>
        <v>0</v>
      </c>
      <c r="U3203" s="2">
        <f>IFERROR(VLOOKUP(C3203,'PICADAS DE COBRAS'!$A$6:$C$4645,3,FALSE),0)</f>
        <v>305</v>
      </c>
      <c r="V3203">
        <f>IFERROR(VLOOKUP(C3203,'ZIKA VIRUS'!$A$5:$C$2399,3,FALSE),0)</f>
        <v>26</v>
      </c>
      <c r="W3203">
        <f>IFERROR(VLOOKUP(C3203,'FEBRE TIFÓIDE'!$A$5:$C$46,3,FALSE),0)</f>
        <v>0</v>
      </c>
      <c r="X3203">
        <f>IFERROR(VLOOKUP(C3203,HANTAVIROSE!$A$5:$C$153,3,FALSE),0)</f>
        <v>0</v>
      </c>
      <c r="Y3203">
        <f>IFERROR(VLOOKUP(C3203,MENINGITE!$A$5:$C$447,3,FALSE),0)</f>
        <v>0</v>
      </c>
      <c r="Z3203">
        <f>IFERROR(VLOOKUP(C3203,RAIVA!$A$5:$C$16,3,FALSE),0)</f>
        <v>0</v>
      </c>
    </row>
    <row r="3204" spans="1:26" x14ac:dyDescent="0.3">
      <c r="A3204" s="2" t="s">
        <v>4490</v>
      </c>
      <c r="B3204" s="2" t="s">
        <v>4575</v>
      </c>
      <c r="C3204" s="2">
        <v>220667</v>
      </c>
      <c r="D3204" s="2">
        <v>2206670</v>
      </c>
      <c r="E3204" s="2" t="s">
        <v>4490</v>
      </c>
      <c r="F3204" s="2" t="s">
        <v>4575</v>
      </c>
      <c r="G3204" s="2">
        <f>IFERROR(VLOOKUP(D3204,Coordenadas!$A$2:$D$5571,3,FALSE),0)</f>
        <v>-3.7333699999999999</v>
      </c>
      <c r="H3204" s="2">
        <f>IFERROR(VLOOKUP(D3204,Coordenadas!$A$2:$D$5571,4,FALSE),0)</f>
        <v>-42.302399999999999</v>
      </c>
      <c r="I3204" s="2" t="s">
        <v>5324</v>
      </c>
      <c r="J3204" s="2">
        <v>6499</v>
      </c>
      <c r="K3204" s="2" t="s">
        <v>5332</v>
      </c>
      <c r="L3204" s="2">
        <f>IFERROR(VLOOKUP(C3204,BOTULISMO!$A$3:$C$19,3,FALSE),0)</f>
        <v>0</v>
      </c>
      <c r="M3204" s="2">
        <f>IFERROR(VLOOKUP(C3204,'LEISHMANIOSE VISCERAL'!$A$4:$C$454,3,FALSE),0)</f>
        <v>1</v>
      </c>
      <c r="N3204" s="2">
        <f>IFERROR(VLOOKUP(C3204,'LEISHMANIOSE TEGUMENTAR'!$A$4:$C$1681,3,FALSE),0)</f>
        <v>0</v>
      </c>
      <c r="O3204" s="2">
        <f>IFERROR(VLOOKUP(C3204,'FEBRE AMARELA'!$A$4:$C$38,3,FALSE),0)</f>
        <v>0</v>
      </c>
      <c r="P3204" s="2">
        <f>IFERROR(VLOOKUP(C3204,DENGUE!$A$5:$C$4097,3,FALSE),0)</f>
        <v>3</v>
      </c>
      <c r="Q3204" s="2">
        <f>IFERROR(VLOOKUP(C3204,'HEPATITE VIRAL'!$A$5:$C$3162,3,FALSE),0)</f>
        <v>0</v>
      </c>
      <c r="R3204" s="2">
        <f>IFERROR(VLOOKUP(C3204,'FEBRE MACULOSA'!$A$5:$C$181,3,FALSE),0)</f>
        <v>0</v>
      </c>
      <c r="S3204" s="2">
        <f>IFERROR(VLOOKUP(C3204,LEPTOSPIROSE!$A$5:$C$1176,3,FALSE),0)</f>
        <v>0</v>
      </c>
      <c r="T3204" s="2">
        <f>IFERROR(VLOOKUP(C3204,'DOENÇA DE CHAGAS'!$A$5:$C$100,3,FALSE),0)</f>
        <v>0</v>
      </c>
      <c r="U3204" s="2">
        <f>IFERROR(VLOOKUP(C3204,'PICADAS DE COBRAS'!$A$6:$C$4645,3,FALSE),0)</f>
        <v>6</v>
      </c>
      <c r="V3204">
        <f>IFERROR(VLOOKUP(C3204,'ZIKA VIRUS'!$A$5:$C$2399,3,FALSE),0)</f>
        <v>1</v>
      </c>
      <c r="W3204">
        <f>IFERROR(VLOOKUP(C3204,'FEBRE TIFÓIDE'!$A$5:$C$46,3,FALSE),0)</f>
        <v>0</v>
      </c>
      <c r="X3204">
        <f>IFERROR(VLOOKUP(C3204,HANTAVIROSE!$A$5:$C$153,3,FALSE),0)</f>
        <v>0</v>
      </c>
      <c r="Y3204">
        <f>IFERROR(VLOOKUP(C3204,MENINGITE!$A$5:$C$447,3,FALSE),0)</f>
        <v>0</v>
      </c>
      <c r="Z3204">
        <f>IFERROR(VLOOKUP(C3204,RAIVA!$A$5:$C$16,3,FALSE),0)</f>
        <v>0</v>
      </c>
    </row>
    <row r="3205" spans="1:26" x14ac:dyDescent="0.3">
      <c r="A3205" s="2" t="s">
        <v>2425</v>
      </c>
      <c r="B3205" s="2" t="s">
        <v>2765</v>
      </c>
      <c r="C3205" s="2">
        <v>314370</v>
      </c>
      <c r="D3205" s="2">
        <v>3143708</v>
      </c>
      <c r="E3205" s="2" t="s">
        <v>2425</v>
      </c>
      <c r="F3205" s="2" t="s">
        <v>2765</v>
      </c>
      <c r="G3205" s="2">
        <f>IFERROR(VLOOKUP(D3205,Coordenadas!$A$2:$D$5571,3,FALSE),0)</f>
        <v>-19.223600000000001</v>
      </c>
      <c r="H3205" s="2">
        <f>IFERROR(VLOOKUP(D3205,Coordenadas!$A$2:$D$5571,4,FALSE),0)</f>
        <v>-43.3795</v>
      </c>
      <c r="I3205" s="2" t="s">
        <v>5325</v>
      </c>
      <c r="J3205" s="2">
        <v>3399</v>
      </c>
      <c r="K3205" s="2" t="s">
        <v>5332</v>
      </c>
      <c r="L3205" s="2">
        <f>IFERROR(VLOOKUP(C3205,BOTULISMO!$A$3:$C$19,3,FALSE),0)</f>
        <v>0</v>
      </c>
      <c r="M3205" s="2">
        <f>IFERROR(VLOOKUP(C3205,'LEISHMANIOSE VISCERAL'!$A$4:$C$454,3,FALSE),0)</f>
        <v>0</v>
      </c>
      <c r="N3205" s="2">
        <f>IFERROR(VLOOKUP(C3205,'LEISHMANIOSE TEGUMENTAR'!$A$4:$C$1681,3,FALSE),0)</f>
        <v>0</v>
      </c>
      <c r="O3205" s="2">
        <f>IFERROR(VLOOKUP(C3205,'FEBRE AMARELA'!$A$4:$C$38,3,FALSE),0)</f>
        <v>0</v>
      </c>
      <c r="P3205" s="2">
        <f>IFERROR(VLOOKUP(C3205,DENGUE!$A$5:$C$4097,3,FALSE),0)</f>
        <v>1</v>
      </c>
      <c r="Q3205" s="2">
        <f>IFERROR(VLOOKUP(C3205,'HEPATITE VIRAL'!$A$5:$C$3162,3,FALSE),0)</f>
        <v>0</v>
      </c>
      <c r="R3205" s="2">
        <f>IFERROR(VLOOKUP(C3205,'FEBRE MACULOSA'!$A$5:$C$181,3,FALSE),0)</f>
        <v>0</v>
      </c>
      <c r="S3205" s="2">
        <f>IFERROR(VLOOKUP(C3205,LEPTOSPIROSE!$A$5:$C$1176,3,FALSE),0)</f>
        <v>0</v>
      </c>
      <c r="T3205" s="2">
        <f>IFERROR(VLOOKUP(C3205,'DOENÇA DE CHAGAS'!$A$5:$C$100,3,FALSE),0)</f>
        <v>0</v>
      </c>
      <c r="U3205" s="2">
        <f>IFERROR(VLOOKUP(C3205,'PICADAS DE COBRAS'!$A$6:$C$4645,3,FALSE),0)</f>
        <v>36</v>
      </c>
      <c r="V3205">
        <f>IFERROR(VLOOKUP(C3205,'ZIKA VIRUS'!$A$5:$C$2399,3,FALSE),0)</f>
        <v>0</v>
      </c>
      <c r="W3205">
        <f>IFERROR(VLOOKUP(C3205,'FEBRE TIFÓIDE'!$A$5:$C$46,3,FALSE),0)</f>
        <v>0</v>
      </c>
      <c r="X3205">
        <f>IFERROR(VLOOKUP(C3205,HANTAVIROSE!$A$5:$C$153,3,FALSE),0)</f>
        <v>0</v>
      </c>
      <c r="Y3205">
        <f>IFERROR(VLOOKUP(C3205,MENINGITE!$A$5:$C$447,3,FALSE),0)</f>
        <v>0</v>
      </c>
      <c r="Z3205">
        <f>IFERROR(VLOOKUP(C3205,RAIVA!$A$5:$C$16,3,FALSE),0)</f>
        <v>0</v>
      </c>
    </row>
    <row r="3206" spans="1:26" x14ac:dyDescent="0.3">
      <c r="A3206" s="2" t="s">
        <v>967</v>
      </c>
      <c r="B3206" s="2" t="s">
        <v>1088</v>
      </c>
      <c r="C3206" s="2">
        <v>421125</v>
      </c>
      <c r="D3206" s="2">
        <v>4211256</v>
      </c>
      <c r="E3206" s="2" t="s">
        <v>967</v>
      </c>
      <c r="F3206" s="2" t="s">
        <v>1088</v>
      </c>
      <c r="G3206" s="2">
        <f>IFERROR(VLOOKUP(D3206,Coordenadas!$A$2:$D$5571,3,FALSE),0)</f>
        <v>-28.800599999999999</v>
      </c>
      <c r="H3206" s="2">
        <f>IFERROR(VLOOKUP(D3206,Coordenadas!$A$2:$D$5571,4,FALSE),0)</f>
        <v>-49.721400000000003</v>
      </c>
      <c r="I3206" s="2" t="s">
        <v>5326</v>
      </c>
      <c r="J3206" s="2">
        <v>2890</v>
      </c>
      <c r="K3206" s="2" t="s">
        <v>5332</v>
      </c>
      <c r="L3206" s="2">
        <f>IFERROR(VLOOKUP(C3206,BOTULISMO!$A$3:$C$19,3,FALSE),0)</f>
        <v>0</v>
      </c>
      <c r="M3206" s="2">
        <f>IFERROR(VLOOKUP(C3206,'LEISHMANIOSE VISCERAL'!$A$4:$C$454,3,FALSE),0)</f>
        <v>0</v>
      </c>
      <c r="N3206" s="2">
        <f>IFERROR(VLOOKUP(C3206,'LEISHMANIOSE TEGUMENTAR'!$A$4:$C$1681,3,FALSE),0)</f>
        <v>0</v>
      </c>
      <c r="O3206" s="2">
        <f>IFERROR(VLOOKUP(C3206,'FEBRE AMARELA'!$A$4:$C$38,3,FALSE),0)</f>
        <v>0</v>
      </c>
      <c r="P3206" s="2">
        <f>IFERROR(VLOOKUP(C3206,DENGUE!$A$5:$C$4097,3,FALSE),0)</f>
        <v>0</v>
      </c>
      <c r="Q3206" s="2">
        <f>IFERROR(VLOOKUP(C3206,'HEPATITE VIRAL'!$A$5:$C$3162,3,FALSE),0)</f>
        <v>2</v>
      </c>
      <c r="R3206" s="2">
        <f>IFERROR(VLOOKUP(C3206,'FEBRE MACULOSA'!$A$5:$C$181,3,FALSE),0)</f>
        <v>0</v>
      </c>
      <c r="S3206" s="2">
        <f>IFERROR(VLOOKUP(C3206,LEPTOSPIROSE!$A$5:$C$1176,3,FALSE),0)</f>
        <v>0</v>
      </c>
      <c r="T3206" s="2">
        <f>IFERROR(VLOOKUP(C3206,'DOENÇA DE CHAGAS'!$A$5:$C$100,3,FALSE),0)</f>
        <v>0</v>
      </c>
      <c r="U3206" s="2">
        <f>IFERROR(VLOOKUP(C3206,'PICADAS DE COBRAS'!$A$6:$C$4645,3,FALSE),0)</f>
        <v>7</v>
      </c>
      <c r="V3206">
        <f>IFERROR(VLOOKUP(C3206,'ZIKA VIRUS'!$A$5:$C$2399,3,FALSE),0)</f>
        <v>0</v>
      </c>
      <c r="W3206">
        <f>IFERROR(VLOOKUP(C3206,'FEBRE TIFÓIDE'!$A$5:$C$46,3,FALSE),0)</f>
        <v>0</v>
      </c>
      <c r="X3206">
        <f>IFERROR(VLOOKUP(C3206,HANTAVIROSE!$A$5:$C$153,3,FALSE),0)</f>
        <v>0</v>
      </c>
      <c r="Y3206">
        <f>IFERROR(VLOOKUP(C3206,MENINGITE!$A$5:$C$447,3,FALSE),0)</f>
        <v>0</v>
      </c>
      <c r="Z3206">
        <f>IFERROR(VLOOKUP(C3206,RAIVA!$A$5:$C$16,3,FALSE),0)</f>
        <v>0</v>
      </c>
    </row>
    <row r="3207" spans="1:26" x14ac:dyDescent="0.3">
      <c r="A3207" s="2" t="s">
        <v>470</v>
      </c>
      <c r="B3207" s="2" t="s">
        <v>704</v>
      </c>
      <c r="C3207" s="2">
        <v>431245</v>
      </c>
      <c r="D3207" s="2">
        <v>4312450</v>
      </c>
      <c r="E3207" s="2" t="s">
        <v>470</v>
      </c>
      <c r="F3207" s="2" t="s">
        <v>704</v>
      </c>
      <c r="G3207" s="2">
        <f>IFERROR(VLOOKUP(D3207,Coordenadas!$A$2:$D$5571,3,FALSE),0)</f>
        <v>-31.588699999999999</v>
      </c>
      <c r="H3207" s="2">
        <f>IFERROR(VLOOKUP(D3207,Coordenadas!$A$2:$D$5571,4,FALSE),0)</f>
        <v>-52.626100000000001</v>
      </c>
      <c r="I3207" s="2" t="s">
        <v>5326</v>
      </c>
      <c r="J3207" s="2">
        <v>6227</v>
      </c>
      <c r="K3207" s="2" t="s">
        <v>5332</v>
      </c>
      <c r="L3207" s="2">
        <f>IFERROR(VLOOKUP(C3207,BOTULISMO!$A$3:$C$19,3,FALSE),0)</f>
        <v>0</v>
      </c>
      <c r="M3207" s="2">
        <f>IFERROR(VLOOKUP(C3207,'LEISHMANIOSE VISCERAL'!$A$4:$C$454,3,FALSE),0)</f>
        <v>0</v>
      </c>
      <c r="N3207" s="2">
        <f>IFERROR(VLOOKUP(C3207,'LEISHMANIOSE TEGUMENTAR'!$A$4:$C$1681,3,FALSE),0)</f>
        <v>0</v>
      </c>
      <c r="O3207" s="2">
        <f>IFERROR(VLOOKUP(C3207,'FEBRE AMARELA'!$A$4:$C$38,3,FALSE),0)</f>
        <v>0</v>
      </c>
      <c r="P3207" s="2">
        <f>IFERROR(VLOOKUP(C3207,DENGUE!$A$5:$C$4097,3,FALSE),0)</f>
        <v>0</v>
      </c>
      <c r="Q3207" s="2">
        <f>IFERROR(VLOOKUP(C3207,'HEPATITE VIRAL'!$A$5:$C$3162,3,FALSE),0)</f>
        <v>0</v>
      </c>
      <c r="R3207" s="2">
        <f>IFERROR(VLOOKUP(C3207,'FEBRE MACULOSA'!$A$5:$C$181,3,FALSE),0)</f>
        <v>0</v>
      </c>
      <c r="S3207" s="2">
        <f>IFERROR(VLOOKUP(C3207,LEPTOSPIROSE!$A$5:$C$1176,3,FALSE),0)</f>
        <v>0</v>
      </c>
      <c r="T3207" s="2">
        <f>IFERROR(VLOOKUP(C3207,'DOENÇA DE CHAGAS'!$A$5:$C$100,3,FALSE),0)</f>
        <v>0</v>
      </c>
      <c r="U3207" s="2">
        <f>IFERROR(VLOOKUP(C3207,'PICADAS DE COBRAS'!$A$6:$C$4645,3,FALSE),0)</f>
        <v>0</v>
      </c>
      <c r="V3207">
        <f>IFERROR(VLOOKUP(C3207,'ZIKA VIRUS'!$A$5:$C$2399,3,FALSE),0)</f>
        <v>0</v>
      </c>
      <c r="W3207">
        <f>IFERROR(VLOOKUP(C3207,'FEBRE TIFÓIDE'!$A$5:$C$46,3,FALSE),0)</f>
        <v>0</v>
      </c>
      <c r="X3207">
        <f>IFERROR(VLOOKUP(C3207,HANTAVIROSE!$A$5:$C$153,3,FALSE),0)</f>
        <v>0</v>
      </c>
      <c r="Y3207">
        <f>IFERROR(VLOOKUP(C3207,MENINGITE!$A$5:$C$447,3,FALSE),0)</f>
        <v>0</v>
      </c>
      <c r="Z3207">
        <f>IFERROR(VLOOKUP(C3207,RAIVA!$A$5:$C$16,3,FALSE),0)</f>
        <v>0</v>
      </c>
    </row>
    <row r="3208" spans="1:26" x14ac:dyDescent="0.3">
      <c r="A3208" s="2" t="s">
        <v>470</v>
      </c>
      <c r="B3208" s="2" t="s">
        <v>703</v>
      </c>
      <c r="C3208" s="2">
        <v>431247</v>
      </c>
      <c r="D3208" s="2">
        <v>4312476</v>
      </c>
      <c r="E3208" s="2" t="s">
        <v>470</v>
      </c>
      <c r="F3208" s="2" t="s">
        <v>703</v>
      </c>
      <c r="G3208" s="2">
        <f>IFERROR(VLOOKUP(D3208,Coordenadas!$A$2:$D$5571,3,FALSE),0)</f>
        <v>-29.5379</v>
      </c>
      <c r="H3208" s="2">
        <f>IFERROR(VLOOKUP(D3208,Coordenadas!$A$2:$D$5571,4,FALSE),0)</f>
        <v>-51.081099999999999</v>
      </c>
      <c r="I3208" s="2" t="s">
        <v>5326</v>
      </c>
      <c r="J3208" s="2">
        <v>5676</v>
      </c>
      <c r="K3208" s="2" t="s">
        <v>5332</v>
      </c>
      <c r="L3208" s="2">
        <f>IFERROR(VLOOKUP(C3208,BOTULISMO!$A$3:$C$19,3,FALSE),0)</f>
        <v>0</v>
      </c>
      <c r="M3208" s="2">
        <f>IFERROR(VLOOKUP(C3208,'LEISHMANIOSE VISCERAL'!$A$4:$C$454,3,FALSE),0)</f>
        <v>0</v>
      </c>
      <c r="N3208" s="2">
        <f>IFERROR(VLOOKUP(C3208,'LEISHMANIOSE TEGUMENTAR'!$A$4:$C$1681,3,FALSE),0)</f>
        <v>0</v>
      </c>
      <c r="O3208" s="2">
        <f>IFERROR(VLOOKUP(C3208,'FEBRE AMARELA'!$A$4:$C$38,3,FALSE),0)</f>
        <v>0</v>
      </c>
      <c r="P3208" s="2">
        <f>IFERROR(VLOOKUP(C3208,DENGUE!$A$5:$C$4097,3,FALSE),0)</f>
        <v>1</v>
      </c>
      <c r="Q3208" s="2">
        <f>IFERROR(VLOOKUP(C3208,'HEPATITE VIRAL'!$A$5:$C$3162,3,FALSE),0)</f>
        <v>0</v>
      </c>
      <c r="R3208" s="2">
        <f>IFERROR(VLOOKUP(C3208,'FEBRE MACULOSA'!$A$5:$C$181,3,FALSE),0)</f>
        <v>0</v>
      </c>
      <c r="S3208" s="2">
        <f>IFERROR(VLOOKUP(C3208,LEPTOSPIROSE!$A$5:$C$1176,3,FALSE),0)</f>
        <v>0</v>
      </c>
      <c r="T3208" s="2">
        <f>IFERROR(VLOOKUP(C3208,'DOENÇA DE CHAGAS'!$A$5:$C$100,3,FALSE),0)</f>
        <v>0</v>
      </c>
      <c r="U3208" s="2">
        <f>IFERROR(VLOOKUP(C3208,'PICADAS DE COBRAS'!$A$6:$C$4645,3,FALSE),0)</f>
        <v>1</v>
      </c>
      <c r="V3208">
        <f>IFERROR(VLOOKUP(C3208,'ZIKA VIRUS'!$A$5:$C$2399,3,FALSE),0)</f>
        <v>0</v>
      </c>
      <c r="W3208">
        <f>IFERROR(VLOOKUP(C3208,'FEBRE TIFÓIDE'!$A$5:$C$46,3,FALSE),0)</f>
        <v>0</v>
      </c>
      <c r="X3208">
        <f>IFERROR(VLOOKUP(C3208,HANTAVIROSE!$A$5:$C$153,3,FALSE),0)</f>
        <v>0</v>
      </c>
      <c r="Y3208">
        <f>IFERROR(VLOOKUP(C3208,MENINGITE!$A$5:$C$447,3,FALSE),0)</f>
        <v>0</v>
      </c>
      <c r="Z3208">
        <f>IFERROR(VLOOKUP(C3208,RAIVA!$A$5:$C$16,3,FALSE),0)</f>
        <v>0</v>
      </c>
    </row>
    <row r="3209" spans="1:26" x14ac:dyDescent="0.3">
      <c r="A3209" s="2" t="s">
        <v>4704</v>
      </c>
      <c r="B3209" s="2" t="s">
        <v>4785</v>
      </c>
      <c r="C3209" s="2">
        <v>210710</v>
      </c>
      <c r="D3209" s="2">
        <v>2107100</v>
      </c>
      <c r="E3209" s="2" t="s">
        <v>4704</v>
      </c>
      <c r="F3209" s="2" t="s">
        <v>4785</v>
      </c>
      <c r="G3209" s="2">
        <f>IFERROR(VLOOKUP(D3209,Coordenadas!$A$2:$D$5571,3,FALSE),0)</f>
        <v>-2.85379</v>
      </c>
      <c r="H3209" s="2">
        <f>IFERROR(VLOOKUP(D3209,Coordenadas!$A$2:$D$5571,4,FALSE),0)</f>
        <v>-44.035699999999999</v>
      </c>
      <c r="I3209" s="2" t="s">
        <v>5324</v>
      </c>
      <c r="J3209" s="2">
        <v>17783</v>
      </c>
      <c r="K3209" s="2" t="s">
        <v>5332</v>
      </c>
      <c r="L3209" s="2">
        <f>IFERROR(VLOOKUP(C3209,BOTULISMO!$A$3:$C$19,3,FALSE),0)</f>
        <v>0</v>
      </c>
      <c r="M3209" s="2">
        <f>IFERROR(VLOOKUP(C3209,'LEISHMANIOSE VISCERAL'!$A$4:$C$454,3,FALSE),0)</f>
        <v>0</v>
      </c>
      <c r="N3209" s="2">
        <f>IFERROR(VLOOKUP(C3209,'LEISHMANIOSE TEGUMENTAR'!$A$4:$C$1681,3,FALSE),0)</f>
        <v>16</v>
      </c>
      <c r="O3209" s="2">
        <f>IFERROR(VLOOKUP(C3209,'FEBRE AMARELA'!$A$4:$C$38,3,FALSE),0)</f>
        <v>0</v>
      </c>
      <c r="P3209" s="2">
        <f>IFERROR(VLOOKUP(C3209,DENGUE!$A$5:$C$4097,3,FALSE),0)</f>
        <v>0</v>
      </c>
      <c r="Q3209" s="2">
        <f>IFERROR(VLOOKUP(C3209,'HEPATITE VIRAL'!$A$5:$C$3162,3,FALSE),0)</f>
        <v>0</v>
      </c>
      <c r="R3209" s="2">
        <f>IFERROR(VLOOKUP(C3209,'FEBRE MACULOSA'!$A$5:$C$181,3,FALSE),0)</f>
        <v>0</v>
      </c>
      <c r="S3209" s="2">
        <f>IFERROR(VLOOKUP(C3209,LEPTOSPIROSE!$A$5:$C$1176,3,FALSE),0)</f>
        <v>0</v>
      </c>
      <c r="T3209" s="2">
        <f>IFERROR(VLOOKUP(C3209,'DOENÇA DE CHAGAS'!$A$5:$C$100,3,FALSE),0)</f>
        <v>0</v>
      </c>
      <c r="U3209" s="2">
        <f>IFERROR(VLOOKUP(C3209,'PICADAS DE COBRAS'!$A$6:$C$4645,3,FALSE),0)</f>
        <v>5</v>
      </c>
      <c r="V3209">
        <f>IFERROR(VLOOKUP(C3209,'ZIKA VIRUS'!$A$5:$C$2399,3,FALSE),0)</f>
        <v>0</v>
      </c>
      <c r="W3209">
        <f>IFERROR(VLOOKUP(C3209,'FEBRE TIFÓIDE'!$A$5:$C$46,3,FALSE),0)</f>
        <v>0</v>
      </c>
      <c r="X3209">
        <f>IFERROR(VLOOKUP(C3209,HANTAVIROSE!$A$5:$C$153,3,FALSE),0)</f>
        <v>0</v>
      </c>
      <c r="Y3209">
        <f>IFERROR(VLOOKUP(C3209,MENINGITE!$A$5:$C$447,3,FALSE),0)</f>
        <v>0</v>
      </c>
      <c r="Z3209">
        <f>IFERROR(VLOOKUP(C3209,RAIVA!$A$5:$C$16,3,FALSE),0)</f>
        <v>0</v>
      </c>
    </row>
    <row r="3210" spans="1:26" x14ac:dyDescent="0.3">
      <c r="A3210" s="2" t="s">
        <v>3257</v>
      </c>
      <c r="B3210" s="2" t="s">
        <v>3398</v>
      </c>
      <c r="C3210" s="2">
        <v>292180</v>
      </c>
      <c r="D3210" s="2">
        <v>2921807</v>
      </c>
      <c r="E3210" s="2" t="s">
        <v>3257</v>
      </c>
      <c r="F3210" s="2" t="s">
        <v>3398</v>
      </c>
      <c r="G3210" s="2">
        <f>IFERROR(VLOOKUP(D3210,Coordenadas!$A$2:$D$5571,3,FALSE),0)</f>
        <v>-15.022500000000001</v>
      </c>
      <c r="H3210" s="2">
        <f>IFERROR(VLOOKUP(D3210,Coordenadas!$A$2:$D$5571,4,FALSE),0)</f>
        <v>-42.372700000000002</v>
      </c>
      <c r="I3210" s="2" t="s">
        <v>5324</v>
      </c>
      <c r="J3210" s="2">
        <v>12477</v>
      </c>
      <c r="K3210" s="2" t="s">
        <v>5332</v>
      </c>
      <c r="L3210" s="2">
        <f>IFERROR(VLOOKUP(C3210,BOTULISMO!$A$3:$C$19,3,FALSE),0)</f>
        <v>0</v>
      </c>
      <c r="M3210" s="2">
        <f>IFERROR(VLOOKUP(C3210,'LEISHMANIOSE VISCERAL'!$A$4:$C$454,3,FALSE),0)</f>
        <v>0</v>
      </c>
      <c r="N3210" s="2">
        <f>IFERROR(VLOOKUP(C3210,'LEISHMANIOSE TEGUMENTAR'!$A$4:$C$1681,3,FALSE),0)</f>
        <v>0</v>
      </c>
      <c r="O3210" s="2">
        <f>IFERROR(VLOOKUP(C3210,'FEBRE AMARELA'!$A$4:$C$38,3,FALSE),0)</f>
        <v>0</v>
      </c>
      <c r="P3210" s="2">
        <f>IFERROR(VLOOKUP(C3210,DENGUE!$A$5:$C$4097,3,FALSE),0)</f>
        <v>14</v>
      </c>
      <c r="Q3210" s="2">
        <f>IFERROR(VLOOKUP(C3210,'HEPATITE VIRAL'!$A$5:$C$3162,3,FALSE),0)</f>
        <v>0</v>
      </c>
      <c r="R3210" s="2">
        <f>IFERROR(VLOOKUP(C3210,'FEBRE MACULOSA'!$A$5:$C$181,3,FALSE),0)</f>
        <v>0</v>
      </c>
      <c r="S3210" s="2">
        <f>IFERROR(VLOOKUP(C3210,LEPTOSPIROSE!$A$5:$C$1176,3,FALSE),0)</f>
        <v>0</v>
      </c>
      <c r="T3210" s="2">
        <f>IFERROR(VLOOKUP(C3210,'DOENÇA DE CHAGAS'!$A$5:$C$100,3,FALSE),0)</f>
        <v>0</v>
      </c>
      <c r="U3210" s="2">
        <f>IFERROR(VLOOKUP(C3210,'PICADAS DE COBRAS'!$A$6:$C$4645,3,FALSE),0)</f>
        <v>0</v>
      </c>
      <c r="V3210">
        <f>IFERROR(VLOOKUP(C3210,'ZIKA VIRUS'!$A$5:$C$2399,3,FALSE),0)</f>
        <v>0</v>
      </c>
      <c r="W3210">
        <f>IFERROR(VLOOKUP(C3210,'FEBRE TIFÓIDE'!$A$5:$C$46,3,FALSE),0)</f>
        <v>0</v>
      </c>
      <c r="X3210">
        <f>IFERROR(VLOOKUP(C3210,HANTAVIROSE!$A$5:$C$153,3,FALSE),0)</f>
        <v>0</v>
      </c>
      <c r="Y3210">
        <f>IFERROR(VLOOKUP(C3210,MENINGITE!$A$5:$C$447,3,FALSE),0)</f>
        <v>0</v>
      </c>
      <c r="Z3210">
        <f>IFERROR(VLOOKUP(C3210,RAIVA!$A$5:$C$16,3,FALSE),0)</f>
        <v>0</v>
      </c>
    </row>
    <row r="3211" spans="1:26" x14ac:dyDescent="0.3">
      <c r="A3211" s="2" t="s">
        <v>1637</v>
      </c>
      <c r="B3211" s="2" t="s">
        <v>1908</v>
      </c>
      <c r="C3211" s="2">
        <v>353200</v>
      </c>
      <c r="D3211" s="2">
        <v>3532009</v>
      </c>
      <c r="E3211" s="2" t="s">
        <v>1637</v>
      </c>
      <c r="F3211" s="2" t="s">
        <v>1908</v>
      </c>
      <c r="G3211" s="2">
        <f>IFERROR(VLOOKUP(D3211,Coordenadas!$A$2:$D$5571,3,FALSE),0)</f>
        <v>-22.8811</v>
      </c>
      <c r="H3211" s="2">
        <f>IFERROR(VLOOKUP(D3211,Coordenadas!$A$2:$D$5571,4,FALSE),0)</f>
        <v>-46.7896</v>
      </c>
      <c r="I3211" s="2" t="s">
        <v>5325</v>
      </c>
      <c r="J3211" s="2">
        <v>11769</v>
      </c>
      <c r="K3211" s="2" t="s">
        <v>5332</v>
      </c>
      <c r="L3211" s="2">
        <f>IFERROR(VLOOKUP(C3211,BOTULISMO!$A$3:$C$19,3,FALSE),0)</f>
        <v>0</v>
      </c>
      <c r="M3211" s="2">
        <f>IFERROR(VLOOKUP(C3211,'LEISHMANIOSE VISCERAL'!$A$4:$C$454,3,FALSE),0)</f>
        <v>0</v>
      </c>
      <c r="N3211" s="2">
        <f>IFERROR(VLOOKUP(C3211,'LEISHMANIOSE TEGUMENTAR'!$A$4:$C$1681,3,FALSE),0)</f>
        <v>0</v>
      </c>
      <c r="O3211" s="2">
        <f>IFERROR(VLOOKUP(C3211,'FEBRE AMARELA'!$A$4:$C$38,3,FALSE),0)</f>
        <v>0</v>
      </c>
      <c r="P3211" s="2">
        <f>IFERROR(VLOOKUP(C3211,DENGUE!$A$5:$C$4097,3,FALSE),0)</f>
        <v>9</v>
      </c>
      <c r="Q3211" s="2">
        <f>IFERROR(VLOOKUP(C3211,'HEPATITE VIRAL'!$A$5:$C$3162,3,FALSE),0)</f>
        <v>0</v>
      </c>
      <c r="R3211" s="2">
        <f>IFERROR(VLOOKUP(C3211,'FEBRE MACULOSA'!$A$5:$C$181,3,FALSE),0)</f>
        <v>0</v>
      </c>
      <c r="S3211" s="2">
        <f>IFERROR(VLOOKUP(C3211,LEPTOSPIROSE!$A$5:$C$1176,3,FALSE),0)</f>
        <v>1</v>
      </c>
      <c r="T3211" s="2">
        <f>IFERROR(VLOOKUP(C3211,'DOENÇA DE CHAGAS'!$A$5:$C$100,3,FALSE),0)</f>
        <v>0</v>
      </c>
      <c r="U3211" s="2">
        <f>IFERROR(VLOOKUP(C3211,'PICADAS DE COBRAS'!$A$6:$C$4645,3,FALSE),0)</f>
        <v>24</v>
      </c>
      <c r="V3211">
        <f>IFERROR(VLOOKUP(C3211,'ZIKA VIRUS'!$A$5:$C$2399,3,FALSE),0)</f>
        <v>0</v>
      </c>
      <c r="W3211">
        <f>IFERROR(VLOOKUP(C3211,'FEBRE TIFÓIDE'!$A$5:$C$46,3,FALSE),0)</f>
        <v>0</v>
      </c>
      <c r="X3211">
        <f>IFERROR(VLOOKUP(C3211,HANTAVIROSE!$A$5:$C$153,3,FALSE),0)</f>
        <v>0</v>
      </c>
      <c r="Y3211">
        <f>IFERROR(VLOOKUP(C3211,MENINGITE!$A$5:$C$447,3,FALSE),0)</f>
        <v>0</v>
      </c>
      <c r="Z3211">
        <f>IFERROR(VLOOKUP(C3211,RAIVA!$A$5:$C$16,3,FALSE),0)</f>
        <v>0</v>
      </c>
    </row>
    <row r="3212" spans="1:26" x14ac:dyDescent="0.3">
      <c r="A3212" s="2" t="s">
        <v>3</v>
      </c>
      <c r="B3212" s="2" t="s">
        <v>97</v>
      </c>
      <c r="C3212" s="2">
        <v>521390</v>
      </c>
      <c r="D3212" s="2">
        <v>5213905</v>
      </c>
      <c r="E3212" s="2" t="s">
        <v>3</v>
      </c>
      <c r="F3212" s="2" t="s">
        <v>97</v>
      </c>
      <c r="G3212" s="2">
        <f>IFERROR(VLOOKUP(D3212,Coordenadas!$A$2:$D$5571,3,FALSE),0)</f>
        <v>-16.123999999999999</v>
      </c>
      <c r="H3212" s="2">
        <f>IFERROR(VLOOKUP(D3212,Coordenadas!$A$2:$D$5571,4,FALSE),0)</f>
        <v>-50.2136</v>
      </c>
      <c r="I3212" s="2" t="s">
        <v>5327</v>
      </c>
      <c r="J3212" s="2">
        <v>5007</v>
      </c>
      <c r="K3212" s="2" t="s">
        <v>5332</v>
      </c>
      <c r="L3212" s="2">
        <f>IFERROR(VLOOKUP(C3212,BOTULISMO!$A$3:$C$19,3,FALSE),0)</f>
        <v>0</v>
      </c>
      <c r="M3212" s="2">
        <f>IFERROR(VLOOKUP(C3212,'LEISHMANIOSE VISCERAL'!$A$4:$C$454,3,FALSE),0)</f>
        <v>0</v>
      </c>
      <c r="N3212" s="2">
        <f>IFERROR(VLOOKUP(C3212,'LEISHMANIOSE TEGUMENTAR'!$A$4:$C$1681,3,FALSE),0)</f>
        <v>0</v>
      </c>
      <c r="O3212" s="2">
        <f>IFERROR(VLOOKUP(C3212,'FEBRE AMARELA'!$A$4:$C$38,3,FALSE),0)</f>
        <v>0</v>
      </c>
      <c r="P3212" s="2">
        <f>IFERROR(VLOOKUP(C3212,DENGUE!$A$5:$C$4097,3,FALSE),0)</f>
        <v>3</v>
      </c>
      <c r="Q3212" s="2">
        <f>IFERROR(VLOOKUP(C3212,'HEPATITE VIRAL'!$A$5:$C$3162,3,FALSE),0)</f>
        <v>0</v>
      </c>
      <c r="R3212" s="2">
        <f>IFERROR(VLOOKUP(C3212,'FEBRE MACULOSA'!$A$5:$C$181,3,FALSE),0)</f>
        <v>0</v>
      </c>
      <c r="S3212" s="2">
        <f>IFERROR(VLOOKUP(C3212,LEPTOSPIROSE!$A$5:$C$1176,3,FALSE),0)</f>
        <v>0</v>
      </c>
      <c r="T3212" s="2">
        <f>IFERROR(VLOOKUP(C3212,'DOENÇA DE CHAGAS'!$A$5:$C$100,3,FALSE),0)</f>
        <v>0</v>
      </c>
      <c r="U3212" s="2">
        <f>IFERROR(VLOOKUP(C3212,'PICADAS DE COBRAS'!$A$6:$C$4645,3,FALSE),0)</f>
        <v>4</v>
      </c>
      <c r="V3212">
        <f>IFERROR(VLOOKUP(C3212,'ZIKA VIRUS'!$A$5:$C$2399,3,FALSE),0)</f>
        <v>0</v>
      </c>
      <c r="W3212">
        <f>IFERROR(VLOOKUP(C3212,'FEBRE TIFÓIDE'!$A$5:$C$46,3,FALSE),0)</f>
        <v>0</v>
      </c>
      <c r="X3212">
        <f>IFERROR(VLOOKUP(C3212,HANTAVIROSE!$A$5:$C$153,3,FALSE),0)</f>
        <v>0</v>
      </c>
      <c r="Y3212">
        <f>IFERROR(VLOOKUP(C3212,MENINGITE!$A$5:$C$447,3,FALSE),0)</f>
        <v>0</v>
      </c>
      <c r="Z3212">
        <f>IFERROR(VLOOKUP(C3212,RAIVA!$A$5:$C$16,3,FALSE),0)</f>
        <v>0</v>
      </c>
    </row>
    <row r="3213" spans="1:26" x14ac:dyDescent="0.3">
      <c r="A3213" s="2" t="s">
        <v>4178</v>
      </c>
      <c r="B3213" s="2" t="s">
        <v>4239</v>
      </c>
      <c r="C3213" s="2">
        <v>240800</v>
      </c>
      <c r="D3213" s="2">
        <v>2408003</v>
      </c>
      <c r="E3213" s="2" t="s">
        <v>4178</v>
      </c>
      <c r="F3213" s="2" t="s">
        <v>4239</v>
      </c>
      <c r="G3213" s="2">
        <f>IFERROR(VLOOKUP(D3213,Coordenadas!$A$2:$D$5571,3,FALSE),0)</f>
        <v>-5.1837400000000002</v>
      </c>
      <c r="H3213" s="2">
        <f>IFERROR(VLOOKUP(D3213,Coordenadas!$A$2:$D$5571,4,FALSE),0)</f>
        <v>-37.3474</v>
      </c>
      <c r="I3213" s="2" t="s">
        <v>5324</v>
      </c>
      <c r="J3213" s="2">
        <v>259815</v>
      </c>
      <c r="K3213" s="2" t="s">
        <v>5333</v>
      </c>
      <c r="L3213" s="2">
        <f>IFERROR(VLOOKUP(C3213,BOTULISMO!$A$3:$C$19,3,FALSE),0)</f>
        <v>0</v>
      </c>
      <c r="M3213" s="2">
        <f>IFERROR(VLOOKUP(C3213,'LEISHMANIOSE VISCERAL'!$A$4:$C$454,3,FALSE),0)</f>
        <v>30</v>
      </c>
      <c r="N3213" s="2">
        <f>IFERROR(VLOOKUP(C3213,'LEISHMANIOSE TEGUMENTAR'!$A$4:$C$1681,3,FALSE),0)</f>
        <v>0</v>
      </c>
      <c r="O3213" s="2">
        <f>IFERROR(VLOOKUP(C3213,'FEBRE AMARELA'!$A$4:$C$38,3,FALSE),0)</f>
        <v>0</v>
      </c>
      <c r="P3213" s="2">
        <f>IFERROR(VLOOKUP(C3213,DENGUE!$A$5:$C$4097,3,FALSE),0)</f>
        <v>1284</v>
      </c>
      <c r="Q3213" s="2">
        <f>IFERROR(VLOOKUP(C3213,'HEPATITE VIRAL'!$A$5:$C$3162,3,FALSE),0)</f>
        <v>118</v>
      </c>
      <c r="R3213" s="2">
        <f>IFERROR(VLOOKUP(C3213,'FEBRE MACULOSA'!$A$5:$C$181,3,FALSE),0)</f>
        <v>0</v>
      </c>
      <c r="S3213" s="2">
        <f>IFERROR(VLOOKUP(C3213,LEPTOSPIROSE!$A$5:$C$1176,3,FALSE),0)</f>
        <v>4</v>
      </c>
      <c r="T3213" s="2">
        <f>IFERROR(VLOOKUP(C3213,'DOENÇA DE CHAGAS'!$A$5:$C$100,3,FALSE),0)</f>
        <v>0</v>
      </c>
      <c r="U3213" s="2">
        <f>IFERROR(VLOOKUP(C3213,'PICADAS DE COBRAS'!$A$6:$C$4645,3,FALSE),0)</f>
        <v>601</v>
      </c>
      <c r="V3213">
        <f>IFERROR(VLOOKUP(C3213,'ZIKA VIRUS'!$A$5:$C$2399,3,FALSE),0)</f>
        <v>1194</v>
      </c>
      <c r="W3213">
        <f>IFERROR(VLOOKUP(C3213,'FEBRE TIFÓIDE'!$A$5:$C$46,3,FALSE),0)</f>
        <v>0</v>
      </c>
      <c r="X3213">
        <f>IFERROR(VLOOKUP(C3213,HANTAVIROSE!$A$5:$C$153,3,FALSE),0)</f>
        <v>0</v>
      </c>
      <c r="Y3213">
        <f>IFERROR(VLOOKUP(C3213,MENINGITE!$A$5:$C$447,3,FALSE),0)</f>
        <v>2</v>
      </c>
      <c r="Z3213">
        <f>IFERROR(VLOOKUP(C3213,RAIVA!$A$5:$C$16,3,FALSE),0)</f>
        <v>0</v>
      </c>
    </row>
    <row r="3214" spans="1:26" x14ac:dyDescent="0.3">
      <c r="A3214" s="2" t="s">
        <v>470</v>
      </c>
      <c r="B3214" s="2" t="s">
        <v>702</v>
      </c>
      <c r="C3214" s="2">
        <v>431250</v>
      </c>
      <c r="D3214" s="2">
        <v>4312500</v>
      </c>
      <c r="E3214" s="2" t="s">
        <v>470</v>
      </c>
      <c r="F3214" s="2" t="s">
        <v>702</v>
      </c>
      <c r="G3214" s="2">
        <f>IFERROR(VLOOKUP(D3214,Coordenadas!$A$2:$D$5571,3,FALSE),0)</f>
        <v>-31.105399999999999</v>
      </c>
      <c r="H3214" s="2">
        <f>IFERROR(VLOOKUP(D3214,Coordenadas!$A$2:$D$5571,4,FALSE),0)</f>
        <v>-50.916699999999999</v>
      </c>
      <c r="I3214" s="2" t="s">
        <v>5326</v>
      </c>
      <c r="J3214" s="2">
        <v>12124</v>
      </c>
      <c r="K3214" s="2" t="s">
        <v>5332</v>
      </c>
      <c r="L3214" s="2">
        <f>IFERROR(VLOOKUP(C3214,BOTULISMO!$A$3:$C$19,3,FALSE),0)</f>
        <v>0</v>
      </c>
      <c r="M3214" s="2">
        <f>IFERROR(VLOOKUP(C3214,'LEISHMANIOSE VISCERAL'!$A$4:$C$454,3,FALSE),0)</f>
        <v>0</v>
      </c>
      <c r="N3214" s="2">
        <f>IFERROR(VLOOKUP(C3214,'LEISHMANIOSE TEGUMENTAR'!$A$4:$C$1681,3,FALSE),0)</f>
        <v>0</v>
      </c>
      <c r="O3214" s="2">
        <f>IFERROR(VLOOKUP(C3214,'FEBRE AMARELA'!$A$4:$C$38,3,FALSE),0)</f>
        <v>0</v>
      </c>
      <c r="P3214" s="2">
        <f>IFERROR(VLOOKUP(C3214,DENGUE!$A$5:$C$4097,3,FALSE),0)</f>
        <v>0</v>
      </c>
      <c r="Q3214" s="2">
        <f>IFERROR(VLOOKUP(C3214,'HEPATITE VIRAL'!$A$5:$C$3162,3,FALSE),0)</f>
        <v>0</v>
      </c>
      <c r="R3214" s="2">
        <f>IFERROR(VLOOKUP(C3214,'FEBRE MACULOSA'!$A$5:$C$181,3,FALSE),0)</f>
        <v>0</v>
      </c>
      <c r="S3214" s="2">
        <f>IFERROR(VLOOKUP(C3214,LEPTOSPIROSE!$A$5:$C$1176,3,FALSE),0)</f>
        <v>2</v>
      </c>
      <c r="T3214" s="2">
        <f>IFERROR(VLOOKUP(C3214,'DOENÇA DE CHAGAS'!$A$5:$C$100,3,FALSE),0)</f>
        <v>0</v>
      </c>
      <c r="U3214" s="2">
        <f>IFERROR(VLOOKUP(C3214,'PICADAS DE COBRAS'!$A$6:$C$4645,3,FALSE),0)</f>
        <v>46</v>
      </c>
      <c r="V3214">
        <f>IFERROR(VLOOKUP(C3214,'ZIKA VIRUS'!$A$5:$C$2399,3,FALSE),0)</f>
        <v>0</v>
      </c>
      <c r="W3214">
        <f>IFERROR(VLOOKUP(C3214,'FEBRE TIFÓIDE'!$A$5:$C$46,3,FALSE),0)</f>
        <v>0</v>
      </c>
      <c r="X3214">
        <f>IFERROR(VLOOKUP(C3214,HANTAVIROSE!$A$5:$C$153,3,FALSE),0)</f>
        <v>0</v>
      </c>
      <c r="Y3214">
        <f>IFERROR(VLOOKUP(C3214,MENINGITE!$A$5:$C$447,3,FALSE),0)</f>
        <v>0</v>
      </c>
      <c r="Z3214">
        <f>IFERROR(VLOOKUP(C3214,RAIVA!$A$5:$C$16,3,FALSE),0)</f>
        <v>0</v>
      </c>
    </row>
    <row r="3215" spans="1:26" x14ac:dyDescent="0.3">
      <c r="A3215" s="2" t="s">
        <v>1637</v>
      </c>
      <c r="B3215" s="2" t="s">
        <v>1907</v>
      </c>
      <c r="C3215" s="2">
        <v>353205</v>
      </c>
      <c r="D3215" s="2">
        <v>3532058</v>
      </c>
      <c r="E3215" s="2" t="s">
        <v>1637</v>
      </c>
      <c r="F3215" s="2" t="s">
        <v>1907</v>
      </c>
      <c r="G3215" s="2">
        <f>IFERROR(VLOOKUP(D3215,Coordenadas!$A$2:$D$5571,3,FALSE),0)</f>
        <v>-21.510300000000001</v>
      </c>
      <c r="H3215" s="2">
        <f>IFERROR(VLOOKUP(D3215,Coordenadas!$A$2:$D$5571,4,FALSE),0)</f>
        <v>-48.153799999999997</v>
      </c>
      <c r="I3215" s="2" t="s">
        <v>5325</v>
      </c>
      <c r="J3215" s="2">
        <v>4290</v>
      </c>
      <c r="K3215" s="2" t="s">
        <v>5332</v>
      </c>
      <c r="L3215" s="2">
        <f>IFERROR(VLOOKUP(C3215,BOTULISMO!$A$3:$C$19,3,FALSE),0)</f>
        <v>0</v>
      </c>
      <c r="M3215" s="2">
        <f>IFERROR(VLOOKUP(C3215,'LEISHMANIOSE VISCERAL'!$A$4:$C$454,3,FALSE),0)</f>
        <v>0</v>
      </c>
      <c r="N3215" s="2">
        <f>IFERROR(VLOOKUP(C3215,'LEISHMANIOSE TEGUMENTAR'!$A$4:$C$1681,3,FALSE),0)</f>
        <v>0</v>
      </c>
      <c r="O3215" s="2">
        <f>IFERROR(VLOOKUP(C3215,'FEBRE AMARELA'!$A$4:$C$38,3,FALSE),0)</f>
        <v>0</v>
      </c>
      <c r="P3215" s="2">
        <f>IFERROR(VLOOKUP(C3215,DENGUE!$A$5:$C$4097,3,FALSE),0)</f>
        <v>10</v>
      </c>
      <c r="Q3215" s="2">
        <f>IFERROR(VLOOKUP(C3215,'HEPATITE VIRAL'!$A$5:$C$3162,3,FALSE),0)</f>
        <v>1</v>
      </c>
      <c r="R3215" s="2">
        <f>IFERROR(VLOOKUP(C3215,'FEBRE MACULOSA'!$A$5:$C$181,3,FALSE),0)</f>
        <v>0</v>
      </c>
      <c r="S3215" s="2">
        <f>IFERROR(VLOOKUP(C3215,LEPTOSPIROSE!$A$5:$C$1176,3,FALSE),0)</f>
        <v>0</v>
      </c>
      <c r="T3215" s="2">
        <f>IFERROR(VLOOKUP(C3215,'DOENÇA DE CHAGAS'!$A$5:$C$100,3,FALSE),0)</f>
        <v>0</v>
      </c>
      <c r="U3215" s="2">
        <f>IFERROR(VLOOKUP(C3215,'PICADAS DE COBRAS'!$A$6:$C$4645,3,FALSE),0)</f>
        <v>14</v>
      </c>
      <c r="V3215">
        <f>IFERROR(VLOOKUP(C3215,'ZIKA VIRUS'!$A$5:$C$2399,3,FALSE),0)</f>
        <v>0</v>
      </c>
      <c r="W3215">
        <f>IFERROR(VLOOKUP(C3215,'FEBRE TIFÓIDE'!$A$5:$C$46,3,FALSE),0)</f>
        <v>0</v>
      </c>
      <c r="X3215">
        <f>IFERROR(VLOOKUP(C3215,HANTAVIROSE!$A$5:$C$153,3,FALSE),0)</f>
        <v>0</v>
      </c>
      <c r="Y3215">
        <f>IFERROR(VLOOKUP(C3215,MENINGITE!$A$5:$C$447,3,FALSE),0)</f>
        <v>0</v>
      </c>
      <c r="Z3215">
        <f>IFERROR(VLOOKUP(C3215,RAIVA!$A$5:$C$16,3,FALSE),0)</f>
        <v>0</v>
      </c>
    </row>
    <row r="3216" spans="1:26" x14ac:dyDescent="0.3">
      <c r="A3216" s="2" t="s">
        <v>3</v>
      </c>
      <c r="B3216" s="2" t="s">
        <v>96</v>
      </c>
      <c r="C3216" s="2">
        <v>521400</v>
      </c>
      <c r="D3216" s="2">
        <v>5214002</v>
      </c>
      <c r="E3216" s="2" t="s">
        <v>3</v>
      </c>
      <c r="F3216" s="2" t="s">
        <v>96</v>
      </c>
      <c r="G3216" s="2">
        <f>IFERROR(VLOOKUP(D3216,Coordenadas!$A$2:$D$5571,3,FALSE),0)</f>
        <v>-14.745699999999999</v>
      </c>
      <c r="H3216" s="2">
        <f>IFERROR(VLOOKUP(D3216,Coordenadas!$A$2:$D$5571,4,FALSE),0)</f>
        <v>-50.571300000000001</v>
      </c>
      <c r="I3216" s="2" t="s">
        <v>5327</v>
      </c>
      <c r="J3216" s="2">
        <v>13404</v>
      </c>
      <c r="K3216" s="2" t="s">
        <v>5332</v>
      </c>
      <c r="L3216" s="2">
        <f>IFERROR(VLOOKUP(C3216,BOTULISMO!$A$3:$C$19,3,FALSE),0)</f>
        <v>0</v>
      </c>
      <c r="M3216" s="2">
        <f>IFERROR(VLOOKUP(C3216,'LEISHMANIOSE VISCERAL'!$A$4:$C$454,3,FALSE),0)</f>
        <v>0</v>
      </c>
      <c r="N3216" s="2">
        <f>IFERROR(VLOOKUP(C3216,'LEISHMANIOSE TEGUMENTAR'!$A$4:$C$1681,3,FALSE),0)</f>
        <v>0</v>
      </c>
      <c r="O3216" s="2">
        <f>IFERROR(VLOOKUP(C3216,'FEBRE AMARELA'!$A$4:$C$38,3,FALSE),0)</f>
        <v>0</v>
      </c>
      <c r="P3216" s="2">
        <f>IFERROR(VLOOKUP(C3216,DENGUE!$A$5:$C$4097,3,FALSE),0)</f>
        <v>60</v>
      </c>
      <c r="Q3216" s="2">
        <f>IFERROR(VLOOKUP(C3216,'HEPATITE VIRAL'!$A$5:$C$3162,3,FALSE),0)</f>
        <v>3</v>
      </c>
      <c r="R3216" s="2">
        <f>IFERROR(VLOOKUP(C3216,'FEBRE MACULOSA'!$A$5:$C$181,3,FALSE),0)</f>
        <v>0</v>
      </c>
      <c r="S3216" s="2">
        <f>IFERROR(VLOOKUP(C3216,LEPTOSPIROSE!$A$5:$C$1176,3,FALSE),0)</f>
        <v>0</v>
      </c>
      <c r="T3216" s="2">
        <f>IFERROR(VLOOKUP(C3216,'DOENÇA DE CHAGAS'!$A$5:$C$100,3,FALSE),0)</f>
        <v>0</v>
      </c>
      <c r="U3216" s="2">
        <f>IFERROR(VLOOKUP(C3216,'PICADAS DE COBRAS'!$A$6:$C$4645,3,FALSE),0)</f>
        <v>22</v>
      </c>
      <c r="V3216">
        <f>IFERROR(VLOOKUP(C3216,'ZIKA VIRUS'!$A$5:$C$2399,3,FALSE),0)</f>
        <v>0</v>
      </c>
      <c r="W3216">
        <f>IFERROR(VLOOKUP(C3216,'FEBRE TIFÓIDE'!$A$5:$C$46,3,FALSE),0)</f>
        <v>0</v>
      </c>
      <c r="X3216">
        <f>IFERROR(VLOOKUP(C3216,HANTAVIROSE!$A$5:$C$153,3,FALSE),0)</f>
        <v>0</v>
      </c>
      <c r="Y3216">
        <f>IFERROR(VLOOKUP(C3216,MENINGITE!$A$5:$C$447,3,FALSE),0)</f>
        <v>0</v>
      </c>
      <c r="Z3216">
        <f>IFERROR(VLOOKUP(C3216,RAIVA!$A$5:$C$16,3,FALSE),0)</f>
        <v>0</v>
      </c>
    </row>
    <row r="3217" spans="1:26" x14ac:dyDescent="0.3">
      <c r="A3217" s="2" t="s">
        <v>5044</v>
      </c>
      <c r="B3217" s="2" t="s">
        <v>5107</v>
      </c>
      <c r="C3217" s="2">
        <v>150490</v>
      </c>
      <c r="D3217" s="2">
        <v>1504901</v>
      </c>
      <c r="E3217" s="2" t="s">
        <v>5044</v>
      </c>
      <c r="F3217" s="2" t="s">
        <v>5107</v>
      </c>
      <c r="G3217" s="2">
        <f>IFERROR(VLOOKUP(D3217,Coordenadas!$A$2:$D$5571,3,FALSE),0)</f>
        <v>-1.5393600000000001</v>
      </c>
      <c r="H3217" s="2">
        <f>IFERROR(VLOOKUP(D3217,Coordenadas!$A$2:$D$5571,4,FALSE),0)</f>
        <v>-49.2224</v>
      </c>
      <c r="I3217" s="2" t="s">
        <v>5323</v>
      </c>
      <c r="J3217" s="2">
        <v>34204</v>
      </c>
      <c r="K3217" s="2" t="s">
        <v>5330</v>
      </c>
      <c r="L3217" s="2">
        <f>IFERROR(VLOOKUP(C3217,BOTULISMO!$A$3:$C$19,3,FALSE),0)</f>
        <v>0</v>
      </c>
      <c r="M3217" s="2">
        <f>IFERROR(VLOOKUP(C3217,'LEISHMANIOSE VISCERAL'!$A$4:$C$454,3,FALSE),0)</f>
        <v>0</v>
      </c>
      <c r="N3217" s="2">
        <f>IFERROR(VLOOKUP(C3217,'LEISHMANIOSE TEGUMENTAR'!$A$4:$C$1681,3,FALSE),0)</f>
        <v>3</v>
      </c>
      <c r="O3217" s="2">
        <f>IFERROR(VLOOKUP(C3217,'FEBRE AMARELA'!$A$4:$C$38,3,FALSE),0)</f>
        <v>0</v>
      </c>
      <c r="P3217" s="2">
        <f>IFERROR(VLOOKUP(C3217,DENGUE!$A$5:$C$4097,3,FALSE),0)</f>
        <v>0</v>
      </c>
      <c r="Q3217" s="2">
        <f>IFERROR(VLOOKUP(C3217,'HEPATITE VIRAL'!$A$5:$C$3162,3,FALSE),0)</f>
        <v>11</v>
      </c>
      <c r="R3217" s="2">
        <f>IFERROR(VLOOKUP(C3217,'FEBRE MACULOSA'!$A$5:$C$181,3,FALSE),0)</f>
        <v>0</v>
      </c>
      <c r="S3217" s="2">
        <f>IFERROR(VLOOKUP(C3217,LEPTOSPIROSE!$A$5:$C$1176,3,FALSE),0)</f>
        <v>0</v>
      </c>
      <c r="T3217" s="2">
        <f>IFERROR(VLOOKUP(C3217,'DOENÇA DE CHAGAS'!$A$5:$C$100,3,FALSE),0)</f>
        <v>22</v>
      </c>
      <c r="U3217" s="2">
        <f>IFERROR(VLOOKUP(C3217,'PICADAS DE COBRAS'!$A$6:$C$4645,3,FALSE),0)</f>
        <v>66</v>
      </c>
      <c r="V3217">
        <f>IFERROR(VLOOKUP(C3217,'ZIKA VIRUS'!$A$5:$C$2399,3,FALSE),0)</f>
        <v>1</v>
      </c>
      <c r="W3217">
        <f>IFERROR(VLOOKUP(C3217,'FEBRE TIFÓIDE'!$A$5:$C$46,3,FALSE),0)</f>
        <v>0</v>
      </c>
      <c r="X3217">
        <f>IFERROR(VLOOKUP(C3217,HANTAVIROSE!$A$5:$C$153,3,FALSE),0)</f>
        <v>0</v>
      </c>
      <c r="Y3217">
        <f>IFERROR(VLOOKUP(C3217,MENINGITE!$A$5:$C$447,3,FALSE),0)</f>
        <v>0</v>
      </c>
      <c r="Z3217">
        <f>IFERROR(VLOOKUP(C3217,RAIVA!$A$5:$C$16,3,FALSE),0)</f>
        <v>0</v>
      </c>
    </row>
    <row r="3218" spans="1:26" x14ac:dyDescent="0.3">
      <c r="A3218" s="2" t="s">
        <v>5178</v>
      </c>
      <c r="B3218" s="2" t="s">
        <v>5184</v>
      </c>
      <c r="C3218" s="2">
        <v>140030</v>
      </c>
      <c r="D3218" s="2">
        <v>1400308</v>
      </c>
      <c r="E3218" s="2" t="s">
        <v>5178</v>
      </c>
      <c r="F3218" s="2" t="s">
        <v>5184</v>
      </c>
      <c r="G3218" s="2">
        <f>IFERROR(VLOOKUP(D3218,Coordenadas!$A$2:$D$5571,3,FALSE),0)</f>
        <v>2.4399799999999998</v>
      </c>
      <c r="H3218" s="2">
        <f>IFERROR(VLOOKUP(D3218,Coordenadas!$A$2:$D$5571,4,FALSE),0)</f>
        <v>-60.909599999999998</v>
      </c>
      <c r="I3218" s="2" t="s">
        <v>5323</v>
      </c>
      <c r="J3218" s="2">
        <v>14792</v>
      </c>
      <c r="K3218" s="2" t="s">
        <v>5332</v>
      </c>
      <c r="L3218" s="2">
        <f>IFERROR(VLOOKUP(C3218,BOTULISMO!$A$3:$C$19,3,FALSE),0)</f>
        <v>0</v>
      </c>
      <c r="M3218" s="2">
        <f>IFERROR(VLOOKUP(C3218,'LEISHMANIOSE VISCERAL'!$A$4:$C$454,3,FALSE),0)</f>
        <v>0</v>
      </c>
      <c r="N3218" s="2">
        <f>IFERROR(VLOOKUP(C3218,'LEISHMANIOSE TEGUMENTAR'!$A$4:$C$1681,3,FALSE),0)</f>
        <v>2</v>
      </c>
      <c r="O3218" s="2">
        <f>IFERROR(VLOOKUP(C3218,'FEBRE AMARELA'!$A$4:$C$38,3,FALSE),0)</f>
        <v>0</v>
      </c>
      <c r="P3218" s="2">
        <f>IFERROR(VLOOKUP(C3218,DENGUE!$A$5:$C$4097,3,FALSE),0)</f>
        <v>7</v>
      </c>
      <c r="Q3218" s="2">
        <f>IFERROR(VLOOKUP(C3218,'HEPATITE VIRAL'!$A$5:$C$3162,3,FALSE),0)</f>
        <v>10</v>
      </c>
      <c r="R3218" s="2">
        <f>IFERROR(VLOOKUP(C3218,'FEBRE MACULOSA'!$A$5:$C$181,3,FALSE),0)</f>
        <v>0</v>
      </c>
      <c r="S3218" s="2">
        <f>IFERROR(VLOOKUP(C3218,LEPTOSPIROSE!$A$5:$C$1176,3,FALSE),0)</f>
        <v>0</v>
      </c>
      <c r="T3218" s="2">
        <f>IFERROR(VLOOKUP(C3218,'DOENÇA DE CHAGAS'!$A$5:$C$100,3,FALSE),0)</f>
        <v>0</v>
      </c>
      <c r="U3218" s="2">
        <f>IFERROR(VLOOKUP(C3218,'PICADAS DE COBRAS'!$A$6:$C$4645,3,FALSE),0)</f>
        <v>88</v>
      </c>
      <c r="V3218">
        <f>IFERROR(VLOOKUP(C3218,'ZIKA VIRUS'!$A$5:$C$2399,3,FALSE),0)</f>
        <v>84</v>
      </c>
      <c r="W3218">
        <f>IFERROR(VLOOKUP(C3218,'FEBRE TIFÓIDE'!$A$5:$C$46,3,FALSE),0)</f>
        <v>0</v>
      </c>
      <c r="X3218">
        <f>IFERROR(VLOOKUP(C3218,HANTAVIROSE!$A$5:$C$153,3,FALSE),0)</f>
        <v>0</v>
      </c>
      <c r="Y3218">
        <f>IFERROR(VLOOKUP(C3218,MENINGITE!$A$5:$C$447,3,FALSE),0)</f>
        <v>0</v>
      </c>
      <c r="Z3218">
        <f>IFERROR(VLOOKUP(C3218,RAIVA!$A$5:$C$16,3,FALSE),0)</f>
        <v>0</v>
      </c>
    </row>
    <row r="3219" spans="1:26" x14ac:dyDescent="0.3">
      <c r="A3219" s="2" t="s">
        <v>4319</v>
      </c>
      <c r="B3219" s="2" t="s">
        <v>4378</v>
      </c>
      <c r="C3219" s="2">
        <v>230900</v>
      </c>
      <c r="D3219" s="2">
        <v>2309003</v>
      </c>
      <c r="E3219" s="2" t="s">
        <v>4319</v>
      </c>
      <c r="F3219" s="2" t="s">
        <v>4378</v>
      </c>
      <c r="G3219" s="2">
        <f>IFERROR(VLOOKUP(D3219,Coordenadas!$A$2:$D$5571,3,FALSE),0)</f>
        <v>-3.9027099999999999</v>
      </c>
      <c r="H3219" s="2">
        <f>IFERROR(VLOOKUP(D3219,Coordenadas!$A$2:$D$5571,4,FALSE),0)</f>
        <v>-40.745199999999997</v>
      </c>
      <c r="I3219" s="2" t="s">
        <v>5324</v>
      </c>
      <c r="J3219" s="2">
        <v>14102</v>
      </c>
      <c r="K3219" s="2" t="s">
        <v>5332</v>
      </c>
      <c r="L3219" s="2">
        <f>IFERROR(VLOOKUP(C3219,BOTULISMO!$A$3:$C$19,3,FALSE),0)</f>
        <v>0</v>
      </c>
      <c r="M3219" s="2">
        <f>IFERROR(VLOOKUP(C3219,'LEISHMANIOSE VISCERAL'!$A$4:$C$454,3,FALSE),0)</f>
        <v>0</v>
      </c>
      <c r="N3219" s="2">
        <f>IFERROR(VLOOKUP(C3219,'LEISHMANIOSE TEGUMENTAR'!$A$4:$C$1681,3,FALSE),0)</f>
        <v>1</v>
      </c>
      <c r="O3219" s="2">
        <f>IFERROR(VLOOKUP(C3219,'FEBRE AMARELA'!$A$4:$C$38,3,FALSE),0)</f>
        <v>0</v>
      </c>
      <c r="P3219" s="2">
        <f>IFERROR(VLOOKUP(C3219,DENGUE!$A$5:$C$4097,3,FALSE),0)</f>
        <v>4</v>
      </c>
      <c r="Q3219" s="2">
        <f>IFERROR(VLOOKUP(C3219,'HEPATITE VIRAL'!$A$5:$C$3162,3,FALSE),0)</f>
        <v>0</v>
      </c>
      <c r="R3219" s="2">
        <f>IFERROR(VLOOKUP(C3219,'FEBRE MACULOSA'!$A$5:$C$181,3,FALSE),0)</f>
        <v>0</v>
      </c>
      <c r="S3219" s="2">
        <f>IFERROR(VLOOKUP(C3219,LEPTOSPIROSE!$A$5:$C$1176,3,FALSE),0)</f>
        <v>0</v>
      </c>
      <c r="T3219" s="2">
        <f>IFERROR(VLOOKUP(C3219,'DOENÇA DE CHAGAS'!$A$5:$C$100,3,FALSE),0)</f>
        <v>0</v>
      </c>
      <c r="U3219" s="2">
        <f>IFERROR(VLOOKUP(C3219,'PICADAS DE COBRAS'!$A$6:$C$4645,3,FALSE),0)</f>
        <v>8</v>
      </c>
      <c r="V3219">
        <f>IFERROR(VLOOKUP(C3219,'ZIKA VIRUS'!$A$5:$C$2399,3,FALSE),0)</f>
        <v>1</v>
      </c>
      <c r="W3219">
        <f>IFERROR(VLOOKUP(C3219,'FEBRE TIFÓIDE'!$A$5:$C$46,3,FALSE),0)</f>
        <v>0</v>
      </c>
      <c r="X3219">
        <f>IFERROR(VLOOKUP(C3219,HANTAVIROSE!$A$5:$C$153,3,FALSE),0)</f>
        <v>0</v>
      </c>
      <c r="Y3219">
        <f>IFERROR(VLOOKUP(C3219,MENINGITE!$A$5:$C$447,3,FALSE),0)</f>
        <v>0</v>
      </c>
      <c r="Z3219">
        <f>IFERROR(VLOOKUP(C3219,RAIVA!$A$5:$C$16,3,FALSE),0)</f>
        <v>0</v>
      </c>
    </row>
    <row r="3220" spans="1:26" x14ac:dyDescent="0.3">
      <c r="A3220" s="2" t="s">
        <v>3257</v>
      </c>
      <c r="B3220" s="2" t="s">
        <v>3397</v>
      </c>
      <c r="C3220" s="2">
        <v>292190</v>
      </c>
      <c r="D3220" s="2">
        <v>2921906</v>
      </c>
      <c r="E3220" s="2" t="s">
        <v>3257</v>
      </c>
      <c r="F3220" s="2" t="s">
        <v>3397</v>
      </c>
      <c r="G3220" s="2">
        <f>IFERROR(VLOOKUP(D3220,Coordenadas!$A$2:$D$5571,3,FALSE),0)</f>
        <v>-13.0053</v>
      </c>
      <c r="H3220" s="2">
        <f>IFERROR(VLOOKUP(D3220,Coordenadas!$A$2:$D$5571,4,FALSE),0)</f>
        <v>-41.3703</v>
      </c>
      <c r="I3220" s="2" t="s">
        <v>5324</v>
      </c>
      <c r="J3220" s="2">
        <v>10545</v>
      </c>
      <c r="K3220" s="2" t="s">
        <v>5332</v>
      </c>
      <c r="L3220" s="2">
        <f>IFERROR(VLOOKUP(C3220,BOTULISMO!$A$3:$C$19,3,FALSE),0)</f>
        <v>0</v>
      </c>
      <c r="M3220" s="2">
        <f>IFERROR(VLOOKUP(C3220,'LEISHMANIOSE VISCERAL'!$A$4:$C$454,3,FALSE),0)</f>
        <v>0</v>
      </c>
      <c r="N3220" s="2">
        <f>IFERROR(VLOOKUP(C3220,'LEISHMANIOSE TEGUMENTAR'!$A$4:$C$1681,3,FALSE),0)</f>
        <v>2</v>
      </c>
      <c r="O3220" s="2">
        <f>IFERROR(VLOOKUP(C3220,'FEBRE AMARELA'!$A$4:$C$38,3,FALSE),0)</f>
        <v>0</v>
      </c>
      <c r="P3220" s="2">
        <f>IFERROR(VLOOKUP(C3220,DENGUE!$A$5:$C$4097,3,FALSE),0)</f>
        <v>0</v>
      </c>
      <c r="Q3220" s="2">
        <f>IFERROR(VLOOKUP(C3220,'HEPATITE VIRAL'!$A$5:$C$3162,3,FALSE),0)</f>
        <v>0</v>
      </c>
      <c r="R3220" s="2">
        <f>IFERROR(VLOOKUP(C3220,'FEBRE MACULOSA'!$A$5:$C$181,3,FALSE),0)</f>
        <v>0</v>
      </c>
      <c r="S3220" s="2">
        <f>IFERROR(VLOOKUP(C3220,LEPTOSPIROSE!$A$5:$C$1176,3,FALSE),0)</f>
        <v>0</v>
      </c>
      <c r="T3220" s="2">
        <f>IFERROR(VLOOKUP(C3220,'DOENÇA DE CHAGAS'!$A$5:$C$100,3,FALSE),0)</f>
        <v>0</v>
      </c>
      <c r="U3220" s="2">
        <f>IFERROR(VLOOKUP(C3220,'PICADAS DE COBRAS'!$A$6:$C$4645,3,FALSE),0)</f>
        <v>54</v>
      </c>
      <c r="V3220">
        <f>IFERROR(VLOOKUP(C3220,'ZIKA VIRUS'!$A$5:$C$2399,3,FALSE),0)</f>
        <v>1</v>
      </c>
      <c r="W3220">
        <f>IFERROR(VLOOKUP(C3220,'FEBRE TIFÓIDE'!$A$5:$C$46,3,FALSE),0)</f>
        <v>0</v>
      </c>
      <c r="X3220">
        <f>IFERROR(VLOOKUP(C3220,HANTAVIROSE!$A$5:$C$153,3,FALSE),0)</f>
        <v>0</v>
      </c>
      <c r="Y3220">
        <f>IFERROR(VLOOKUP(C3220,MENINGITE!$A$5:$C$447,3,FALSE),0)</f>
        <v>0</v>
      </c>
      <c r="Z3220">
        <f>IFERROR(VLOOKUP(C3220,RAIVA!$A$5:$C$16,3,FALSE),0)</f>
        <v>0</v>
      </c>
    </row>
    <row r="3221" spans="1:26" x14ac:dyDescent="0.3">
      <c r="A3221" s="2" t="s">
        <v>470</v>
      </c>
      <c r="B3221" s="2" t="s">
        <v>701</v>
      </c>
      <c r="C3221" s="2">
        <v>431260</v>
      </c>
      <c r="D3221" s="2">
        <v>4312609</v>
      </c>
      <c r="E3221" s="2" t="s">
        <v>470</v>
      </c>
      <c r="F3221" s="2" t="s">
        <v>701</v>
      </c>
      <c r="G3221" s="2">
        <f>IFERROR(VLOOKUP(D3221,Coordenadas!$A$2:$D$5571,3,FALSE),0)</f>
        <v>-29.163</v>
      </c>
      <c r="H3221" s="2">
        <f>IFERROR(VLOOKUP(D3221,Coordenadas!$A$2:$D$5571,4,FALSE),0)</f>
        <v>-51.871400000000001</v>
      </c>
      <c r="I3221" s="2" t="s">
        <v>5326</v>
      </c>
      <c r="J3221" s="2">
        <v>4791</v>
      </c>
      <c r="K3221" s="2" t="s">
        <v>5332</v>
      </c>
      <c r="L3221" s="2">
        <f>IFERROR(VLOOKUP(C3221,BOTULISMO!$A$3:$C$19,3,FALSE),0)</f>
        <v>0</v>
      </c>
      <c r="M3221" s="2">
        <f>IFERROR(VLOOKUP(C3221,'LEISHMANIOSE VISCERAL'!$A$4:$C$454,3,FALSE),0)</f>
        <v>0</v>
      </c>
      <c r="N3221" s="2">
        <f>IFERROR(VLOOKUP(C3221,'LEISHMANIOSE TEGUMENTAR'!$A$4:$C$1681,3,FALSE),0)</f>
        <v>0</v>
      </c>
      <c r="O3221" s="2">
        <f>IFERROR(VLOOKUP(C3221,'FEBRE AMARELA'!$A$4:$C$38,3,FALSE),0)</f>
        <v>0</v>
      </c>
      <c r="P3221" s="2">
        <f>IFERROR(VLOOKUP(C3221,DENGUE!$A$5:$C$4097,3,FALSE),0)</f>
        <v>0</v>
      </c>
      <c r="Q3221" s="2">
        <f>IFERROR(VLOOKUP(C3221,'HEPATITE VIRAL'!$A$5:$C$3162,3,FALSE),0)</f>
        <v>12</v>
      </c>
      <c r="R3221" s="2">
        <f>IFERROR(VLOOKUP(C3221,'FEBRE MACULOSA'!$A$5:$C$181,3,FALSE),0)</f>
        <v>0</v>
      </c>
      <c r="S3221" s="2">
        <f>IFERROR(VLOOKUP(C3221,LEPTOSPIROSE!$A$5:$C$1176,3,FALSE),0)</f>
        <v>2</v>
      </c>
      <c r="T3221" s="2">
        <f>IFERROR(VLOOKUP(C3221,'DOENÇA DE CHAGAS'!$A$5:$C$100,3,FALSE),0)</f>
        <v>0</v>
      </c>
      <c r="U3221" s="2">
        <f>IFERROR(VLOOKUP(C3221,'PICADAS DE COBRAS'!$A$6:$C$4645,3,FALSE),0)</f>
        <v>1</v>
      </c>
      <c r="V3221">
        <f>IFERROR(VLOOKUP(C3221,'ZIKA VIRUS'!$A$5:$C$2399,3,FALSE),0)</f>
        <v>0</v>
      </c>
      <c r="W3221">
        <f>IFERROR(VLOOKUP(C3221,'FEBRE TIFÓIDE'!$A$5:$C$46,3,FALSE),0)</f>
        <v>0</v>
      </c>
      <c r="X3221">
        <f>IFERROR(VLOOKUP(C3221,HANTAVIROSE!$A$5:$C$153,3,FALSE),0)</f>
        <v>0</v>
      </c>
      <c r="Y3221">
        <f>IFERROR(VLOOKUP(C3221,MENINGITE!$A$5:$C$447,3,FALSE),0)</f>
        <v>0</v>
      </c>
      <c r="Z3221">
        <f>IFERROR(VLOOKUP(C3221,RAIVA!$A$5:$C$16,3,FALSE),0)</f>
        <v>0</v>
      </c>
    </row>
    <row r="3222" spans="1:26" x14ac:dyDescent="0.3">
      <c r="A3222" s="2" t="s">
        <v>3257</v>
      </c>
      <c r="B3222" s="2" t="s">
        <v>3396</v>
      </c>
      <c r="C3222" s="2">
        <v>292200</v>
      </c>
      <c r="D3222" s="2">
        <v>2922003</v>
      </c>
      <c r="E3222" s="2" t="s">
        <v>3257</v>
      </c>
      <c r="F3222" s="2" t="s">
        <v>3396</v>
      </c>
      <c r="G3222" s="2">
        <f>IFERROR(VLOOKUP(D3222,Coordenadas!$A$2:$D$5571,3,FALSE),0)</f>
        <v>-18.075399999999998</v>
      </c>
      <c r="H3222" s="2">
        <f>IFERROR(VLOOKUP(D3222,Coordenadas!$A$2:$D$5571,4,FALSE),0)</f>
        <v>-39.5565</v>
      </c>
      <c r="I3222" s="2" t="s">
        <v>5324</v>
      </c>
      <c r="J3222" s="2">
        <v>36026</v>
      </c>
      <c r="K3222" s="2" t="s">
        <v>5330</v>
      </c>
      <c r="L3222" s="2">
        <f>IFERROR(VLOOKUP(C3222,BOTULISMO!$A$3:$C$19,3,FALSE),0)</f>
        <v>0</v>
      </c>
      <c r="M3222" s="2">
        <f>IFERROR(VLOOKUP(C3222,'LEISHMANIOSE VISCERAL'!$A$4:$C$454,3,FALSE),0)</f>
        <v>0</v>
      </c>
      <c r="N3222" s="2">
        <f>IFERROR(VLOOKUP(C3222,'LEISHMANIOSE TEGUMENTAR'!$A$4:$C$1681,3,FALSE),0)</f>
        <v>1</v>
      </c>
      <c r="O3222" s="2">
        <f>IFERROR(VLOOKUP(C3222,'FEBRE AMARELA'!$A$4:$C$38,3,FALSE),0)</f>
        <v>0</v>
      </c>
      <c r="P3222" s="2">
        <f>IFERROR(VLOOKUP(C3222,DENGUE!$A$5:$C$4097,3,FALSE),0)</f>
        <v>153</v>
      </c>
      <c r="Q3222" s="2">
        <f>IFERROR(VLOOKUP(C3222,'HEPATITE VIRAL'!$A$5:$C$3162,3,FALSE),0)</f>
        <v>6</v>
      </c>
      <c r="R3222" s="2">
        <f>IFERROR(VLOOKUP(C3222,'FEBRE MACULOSA'!$A$5:$C$181,3,FALSE),0)</f>
        <v>0</v>
      </c>
      <c r="S3222" s="2">
        <f>IFERROR(VLOOKUP(C3222,LEPTOSPIROSE!$A$5:$C$1176,3,FALSE),0)</f>
        <v>0</v>
      </c>
      <c r="T3222" s="2">
        <f>IFERROR(VLOOKUP(C3222,'DOENÇA DE CHAGAS'!$A$5:$C$100,3,FALSE),0)</f>
        <v>0</v>
      </c>
      <c r="U3222" s="2">
        <f>IFERROR(VLOOKUP(C3222,'PICADAS DE COBRAS'!$A$6:$C$4645,3,FALSE),0)</f>
        <v>123</v>
      </c>
      <c r="V3222">
        <f>IFERROR(VLOOKUP(C3222,'ZIKA VIRUS'!$A$5:$C$2399,3,FALSE),0)</f>
        <v>23</v>
      </c>
      <c r="W3222">
        <f>IFERROR(VLOOKUP(C3222,'FEBRE TIFÓIDE'!$A$5:$C$46,3,FALSE),0)</f>
        <v>0</v>
      </c>
      <c r="X3222">
        <f>IFERROR(VLOOKUP(C3222,HANTAVIROSE!$A$5:$C$153,3,FALSE),0)</f>
        <v>0</v>
      </c>
      <c r="Y3222">
        <f>IFERROR(VLOOKUP(C3222,MENINGITE!$A$5:$C$447,3,FALSE),0)</f>
        <v>0</v>
      </c>
      <c r="Z3222">
        <f>IFERROR(VLOOKUP(C3222,RAIVA!$A$5:$C$16,3,FALSE),0)</f>
        <v>0</v>
      </c>
    </row>
    <row r="3223" spans="1:26" x14ac:dyDescent="0.3">
      <c r="A3223" s="2" t="s">
        <v>2349</v>
      </c>
      <c r="B3223" s="2" t="s">
        <v>2377</v>
      </c>
      <c r="C3223" s="2">
        <v>320360</v>
      </c>
      <c r="D3223" s="2">
        <v>3203601</v>
      </c>
      <c r="E3223" s="2" t="s">
        <v>2349</v>
      </c>
      <c r="F3223" s="2" t="s">
        <v>2377</v>
      </c>
      <c r="G3223" s="2">
        <f>IFERROR(VLOOKUP(D3223,Coordenadas!$A$2:$D$5571,3,FALSE),0)</f>
        <v>-18.096499999999999</v>
      </c>
      <c r="H3223" s="2">
        <f>IFERROR(VLOOKUP(D3223,Coordenadas!$A$2:$D$5571,4,FALSE),0)</f>
        <v>-40.520000000000003</v>
      </c>
      <c r="I3223" s="2" t="s">
        <v>5325</v>
      </c>
      <c r="J3223" s="2">
        <v>5655</v>
      </c>
      <c r="K3223" s="2" t="s">
        <v>5332</v>
      </c>
      <c r="L3223" s="2">
        <f>IFERROR(VLOOKUP(C3223,BOTULISMO!$A$3:$C$19,3,FALSE),0)</f>
        <v>0</v>
      </c>
      <c r="M3223" s="2">
        <f>IFERROR(VLOOKUP(C3223,'LEISHMANIOSE VISCERAL'!$A$4:$C$454,3,FALSE),0)</f>
        <v>0</v>
      </c>
      <c r="N3223" s="2">
        <f>IFERROR(VLOOKUP(C3223,'LEISHMANIOSE TEGUMENTAR'!$A$4:$C$1681,3,FALSE),0)</f>
        <v>0</v>
      </c>
      <c r="O3223" s="2">
        <f>IFERROR(VLOOKUP(C3223,'FEBRE AMARELA'!$A$4:$C$38,3,FALSE),0)</f>
        <v>0</v>
      </c>
      <c r="P3223" s="2">
        <f>IFERROR(VLOOKUP(C3223,DENGUE!$A$5:$C$4097,3,FALSE),0)</f>
        <v>0</v>
      </c>
      <c r="Q3223" s="2">
        <f>IFERROR(VLOOKUP(C3223,'HEPATITE VIRAL'!$A$5:$C$3162,3,FALSE),0)</f>
        <v>1</v>
      </c>
      <c r="R3223" s="2">
        <f>IFERROR(VLOOKUP(C3223,'FEBRE MACULOSA'!$A$5:$C$181,3,FALSE),0)</f>
        <v>0</v>
      </c>
      <c r="S3223" s="2">
        <f>IFERROR(VLOOKUP(C3223,LEPTOSPIROSE!$A$5:$C$1176,3,FALSE),0)</f>
        <v>0</v>
      </c>
      <c r="T3223" s="2">
        <f>IFERROR(VLOOKUP(C3223,'DOENÇA DE CHAGAS'!$A$5:$C$100,3,FALSE),0)</f>
        <v>0</v>
      </c>
      <c r="U3223" s="2">
        <f>IFERROR(VLOOKUP(C3223,'PICADAS DE COBRAS'!$A$6:$C$4645,3,FALSE),0)</f>
        <v>0</v>
      </c>
      <c r="V3223">
        <f>IFERROR(VLOOKUP(C3223,'ZIKA VIRUS'!$A$5:$C$2399,3,FALSE),0)</f>
        <v>0</v>
      </c>
      <c r="W3223">
        <f>IFERROR(VLOOKUP(C3223,'FEBRE TIFÓIDE'!$A$5:$C$46,3,FALSE),0)</f>
        <v>0</v>
      </c>
      <c r="X3223">
        <f>IFERROR(VLOOKUP(C3223,HANTAVIROSE!$A$5:$C$153,3,FALSE),0)</f>
        <v>0</v>
      </c>
      <c r="Y3223">
        <f>IFERROR(VLOOKUP(C3223,MENINGITE!$A$5:$C$447,3,FALSE),0)</f>
        <v>0</v>
      </c>
      <c r="Z3223">
        <f>IFERROR(VLOOKUP(C3223,RAIVA!$A$5:$C$16,3,FALSE),0)</f>
        <v>0</v>
      </c>
    </row>
    <row r="3224" spans="1:26" x14ac:dyDescent="0.3">
      <c r="A3224" s="2" t="s">
        <v>470</v>
      </c>
      <c r="B3224" s="2" t="s">
        <v>700</v>
      </c>
      <c r="C3224" s="2">
        <v>431261</v>
      </c>
      <c r="D3224" s="2">
        <v>4312617</v>
      </c>
      <c r="E3224" s="2" t="s">
        <v>470</v>
      </c>
      <c r="F3224" s="2" t="s">
        <v>700</v>
      </c>
      <c r="G3224" s="2">
        <f>IFERROR(VLOOKUP(D3224,Coordenadas!$A$2:$D$5571,3,FALSE),0)</f>
        <v>-28.313199999999998</v>
      </c>
      <c r="H3224" s="2">
        <f>IFERROR(VLOOKUP(D3224,Coordenadas!$A$2:$D$5571,4,FALSE),0)</f>
        <v>-51.183599999999998</v>
      </c>
      <c r="I3224" s="2" t="s">
        <v>5326</v>
      </c>
      <c r="J3224" s="2">
        <v>2988</v>
      </c>
      <c r="K3224" s="2" t="s">
        <v>5332</v>
      </c>
      <c r="L3224" s="2">
        <f>IFERROR(VLOOKUP(C3224,BOTULISMO!$A$3:$C$19,3,FALSE),0)</f>
        <v>0</v>
      </c>
      <c r="M3224" s="2">
        <f>IFERROR(VLOOKUP(C3224,'LEISHMANIOSE VISCERAL'!$A$4:$C$454,3,FALSE),0)</f>
        <v>0</v>
      </c>
      <c r="N3224" s="2">
        <f>IFERROR(VLOOKUP(C3224,'LEISHMANIOSE TEGUMENTAR'!$A$4:$C$1681,3,FALSE),0)</f>
        <v>0</v>
      </c>
      <c r="O3224" s="2">
        <f>IFERROR(VLOOKUP(C3224,'FEBRE AMARELA'!$A$4:$C$38,3,FALSE),0)</f>
        <v>0</v>
      </c>
      <c r="P3224" s="2">
        <f>IFERROR(VLOOKUP(C3224,DENGUE!$A$5:$C$4097,3,FALSE),0)</f>
        <v>0</v>
      </c>
      <c r="Q3224" s="2">
        <f>IFERROR(VLOOKUP(C3224,'HEPATITE VIRAL'!$A$5:$C$3162,3,FALSE),0)</f>
        <v>3</v>
      </c>
      <c r="R3224" s="2">
        <f>IFERROR(VLOOKUP(C3224,'FEBRE MACULOSA'!$A$5:$C$181,3,FALSE),0)</f>
        <v>0</v>
      </c>
      <c r="S3224" s="2">
        <f>IFERROR(VLOOKUP(C3224,LEPTOSPIROSE!$A$5:$C$1176,3,FALSE),0)</f>
        <v>0</v>
      </c>
      <c r="T3224" s="2">
        <f>IFERROR(VLOOKUP(C3224,'DOENÇA DE CHAGAS'!$A$5:$C$100,3,FALSE),0)</f>
        <v>0</v>
      </c>
      <c r="U3224" s="2">
        <f>IFERROR(VLOOKUP(C3224,'PICADAS DE COBRAS'!$A$6:$C$4645,3,FALSE),0)</f>
        <v>8</v>
      </c>
      <c r="V3224">
        <f>IFERROR(VLOOKUP(C3224,'ZIKA VIRUS'!$A$5:$C$2399,3,FALSE),0)</f>
        <v>0</v>
      </c>
      <c r="W3224">
        <f>IFERROR(VLOOKUP(C3224,'FEBRE TIFÓIDE'!$A$5:$C$46,3,FALSE),0)</f>
        <v>0</v>
      </c>
      <c r="X3224">
        <f>IFERROR(VLOOKUP(C3224,HANTAVIROSE!$A$5:$C$153,3,FALSE),0)</f>
        <v>0</v>
      </c>
      <c r="Y3224">
        <f>IFERROR(VLOOKUP(C3224,MENINGITE!$A$5:$C$447,3,FALSE),0)</f>
        <v>0</v>
      </c>
      <c r="Z3224">
        <f>IFERROR(VLOOKUP(C3224,RAIVA!$A$5:$C$16,3,FALSE),0)</f>
        <v>0</v>
      </c>
    </row>
    <row r="3225" spans="1:26" x14ac:dyDescent="0.3">
      <c r="A3225" s="2" t="s">
        <v>470</v>
      </c>
      <c r="B3225" s="2" t="s">
        <v>699</v>
      </c>
      <c r="C3225" s="2">
        <v>431262</v>
      </c>
      <c r="D3225" s="2">
        <v>4312625</v>
      </c>
      <c r="E3225" s="2" t="s">
        <v>470</v>
      </c>
      <c r="F3225" s="2" t="s">
        <v>699</v>
      </c>
      <c r="G3225" s="2">
        <f>IFERROR(VLOOKUP(D3225,Coordenadas!$A$2:$D$5571,3,FALSE),0)</f>
        <v>-28.325299999999999</v>
      </c>
      <c r="H3225" s="2">
        <f>IFERROR(VLOOKUP(D3225,Coordenadas!$A$2:$D$5571,4,FALSE),0)</f>
        <v>-51.7697</v>
      </c>
      <c r="I3225" s="2" t="s">
        <v>5326</v>
      </c>
      <c r="J3225" s="2">
        <v>1813</v>
      </c>
      <c r="K3225" s="2" t="s">
        <v>5332</v>
      </c>
      <c r="L3225" s="2">
        <f>IFERROR(VLOOKUP(C3225,BOTULISMO!$A$3:$C$19,3,FALSE),0)</f>
        <v>0</v>
      </c>
      <c r="M3225" s="2">
        <f>IFERROR(VLOOKUP(C3225,'LEISHMANIOSE VISCERAL'!$A$4:$C$454,3,FALSE),0)</f>
        <v>0</v>
      </c>
      <c r="N3225" s="2">
        <f>IFERROR(VLOOKUP(C3225,'LEISHMANIOSE TEGUMENTAR'!$A$4:$C$1681,3,FALSE),0)</f>
        <v>0</v>
      </c>
      <c r="O3225" s="2">
        <f>IFERROR(VLOOKUP(C3225,'FEBRE AMARELA'!$A$4:$C$38,3,FALSE),0)</f>
        <v>0</v>
      </c>
      <c r="P3225" s="2">
        <f>IFERROR(VLOOKUP(C3225,DENGUE!$A$5:$C$4097,3,FALSE),0)</f>
        <v>0</v>
      </c>
      <c r="Q3225" s="2">
        <f>IFERROR(VLOOKUP(C3225,'HEPATITE VIRAL'!$A$5:$C$3162,3,FALSE),0)</f>
        <v>0</v>
      </c>
      <c r="R3225" s="2">
        <f>IFERROR(VLOOKUP(C3225,'FEBRE MACULOSA'!$A$5:$C$181,3,FALSE),0)</f>
        <v>0</v>
      </c>
      <c r="S3225" s="2">
        <f>IFERROR(VLOOKUP(C3225,LEPTOSPIROSE!$A$5:$C$1176,3,FALSE),0)</f>
        <v>0</v>
      </c>
      <c r="T3225" s="2">
        <f>IFERROR(VLOOKUP(C3225,'DOENÇA DE CHAGAS'!$A$5:$C$100,3,FALSE),0)</f>
        <v>0</v>
      </c>
      <c r="U3225" s="2">
        <f>IFERROR(VLOOKUP(C3225,'PICADAS DE COBRAS'!$A$6:$C$4645,3,FALSE),0)</f>
        <v>6</v>
      </c>
      <c r="V3225">
        <f>IFERROR(VLOOKUP(C3225,'ZIKA VIRUS'!$A$5:$C$2399,3,FALSE),0)</f>
        <v>0</v>
      </c>
      <c r="W3225">
        <f>IFERROR(VLOOKUP(C3225,'FEBRE TIFÓIDE'!$A$5:$C$46,3,FALSE),0)</f>
        <v>0</v>
      </c>
      <c r="X3225">
        <f>IFERROR(VLOOKUP(C3225,HANTAVIROSE!$A$5:$C$153,3,FALSE),0)</f>
        <v>0</v>
      </c>
      <c r="Y3225">
        <f>IFERROR(VLOOKUP(C3225,MENINGITE!$A$5:$C$447,3,FALSE),0)</f>
        <v>0</v>
      </c>
      <c r="Z3225">
        <f>IFERROR(VLOOKUP(C3225,RAIVA!$A$5:$C$16,3,FALSE),0)</f>
        <v>0</v>
      </c>
    </row>
    <row r="3226" spans="1:26" x14ac:dyDescent="0.3">
      <c r="A3226" s="2" t="s">
        <v>4319</v>
      </c>
      <c r="B3226" s="2" t="s">
        <v>4068</v>
      </c>
      <c r="C3226" s="2">
        <v>230910</v>
      </c>
      <c r="D3226" s="2">
        <v>2309102</v>
      </c>
      <c r="E3226" s="2" t="s">
        <v>4319</v>
      </c>
      <c r="F3226" s="2" t="s">
        <v>4068</v>
      </c>
      <c r="G3226" s="2">
        <f>IFERROR(VLOOKUP(D3226,Coordenadas!$A$2:$D$5571,3,FALSE),0)</f>
        <v>-4.3029400000000004</v>
      </c>
      <c r="H3226" s="2">
        <f>IFERROR(VLOOKUP(D3226,Coordenadas!$A$2:$D$5571,4,FALSE),0)</f>
        <v>-38.995100000000001</v>
      </c>
      <c r="I3226" s="2" t="s">
        <v>5324</v>
      </c>
      <c r="J3226" s="2">
        <v>11485</v>
      </c>
      <c r="K3226" s="2" t="s">
        <v>5332</v>
      </c>
      <c r="L3226" s="2">
        <f>IFERROR(VLOOKUP(C3226,BOTULISMO!$A$3:$C$19,3,FALSE),0)</f>
        <v>0</v>
      </c>
      <c r="M3226" s="2">
        <f>IFERROR(VLOOKUP(C3226,'LEISHMANIOSE VISCERAL'!$A$4:$C$454,3,FALSE),0)</f>
        <v>0</v>
      </c>
      <c r="N3226" s="2">
        <f>IFERROR(VLOOKUP(C3226,'LEISHMANIOSE TEGUMENTAR'!$A$4:$C$1681,3,FALSE),0)</f>
        <v>6</v>
      </c>
      <c r="O3226" s="2">
        <f>IFERROR(VLOOKUP(C3226,'FEBRE AMARELA'!$A$4:$C$38,3,FALSE),0)</f>
        <v>0</v>
      </c>
      <c r="P3226" s="2">
        <f>IFERROR(VLOOKUP(C3226,DENGUE!$A$5:$C$4097,3,FALSE),0)</f>
        <v>24</v>
      </c>
      <c r="Q3226" s="2">
        <f>IFERROR(VLOOKUP(C3226,'HEPATITE VIRAL'!$A$5:$C$3162,3,FALSE),0)</f>
        <v>0</v>
      </c>
      <c r="R3226" s="2">
        <f>IFERROR(VLOOKUP(C3226,'FEBRE MACULOSA'!$A$5:$C$181,3,FALSE),0)</f>
        <v>0</v>
      </c>
      <c r="S3226" s="2">
        <f>IFERROR(VLOOKUP(C3226,LEPTOSPIROSE!$A$5:$C$1176,3,FALSE),0)</f>
        <v>0</v>
      </c>
      <c r="T3226" s="2">
        <f>IFERROR(VLOOKUP(C3226,'DOENÇA DE CHAGAS'!$A$5:$C$100,3,FALSE),0)</f>
        <v>0</v>
      </c>
      <c r="U3226" s="2">
        <f>IFERROR(VLOOKUP(C3226,'PICADAS DE COBRAS'!$A$6:$C$4645,3,FALSE),0)</f>
        <v>3</v>
      </c>
      <c r="V3226">
        <f>IFERROR(VLOOKUP(C3226,'ZIKA VIRUS'!$A$5:$C$2399,3,FALSE),0)</f>
        <v>4</v>
      </c>
      <c r="W3226">
        <f>IFERROR(VLOOKUP(C3226,'FEBRE TIFÓIDE'!$A$5:$C$46,3,FALSE),0)</f>
        <v>0</v>
      </c>
      <c r="X3226">
        <f>IFERROR(VLOOKUP(C3226,HANTAVIROSE!$A$5:$C$153,3,FALSE),0)</f>
        <v>0</v>
      </c>
      <c r="Y3226">
        <f>IFERROR(VLOOKUP(C3226,MENINGITE!$A$5:$C$447,3,FALSE),0)</f>
        <v>1</v>
      </c>
      <c r="Z3226">
        <f>IFERROR(VLOOKUP(C3226,RAIVA!$A$5:$C$16,3,FALSE),0)</f>
        <v>0</v>
      </c>
    </row>
    <row r="3227" spans="1:26" x14ac:dyDescent="0.3">
      <c r="A3227" s="2" t="s">
        <v>3988</v>
      </c>
      <c r="B3227" s="2" t="s">
        <v>4068</v>
      </c>
      <c r="C3227" s="2">
        <v>250980</v>
      </c>
      <c r="D3227" s="2">
        <v>2509800</v>
      </c>
      <c r="E3227" s="2" t="s">
        <v>3988</v>
      </c>
      <c r="F3227" s="2" t="s">
        <v>4068</v>
      </c>
      <c r="G3227" s="2">
        <f>IFERROR(VLOOKUP(D3227,Coordenadas!$A$2:$D$5571,3,FALSE),0)</f>
        <v>-7.0252499999999998</v>
      </c>
      <c r="H3227" s="2">
        <f>IFERROR(VLOOKUP(D3227,Coordenadas!$A$2:$D$5571,4,FALSE),0)</f>
        <v>-35.46</v>
      </c>
      <c r="I3227" s="2" t="s">
        <v>5324</v>
      </c>
      <c r="J3227" s="2">
        <v>9469</v>
      </c>
      <c r="K3227" s="2" t="s">
        <v>5332</v>
      </c>
      <c r="L3227" s="2">
        <f>IFERROR(VLOOKUP(C3227,BOTULISMO!$A$3:$C$19,3,FALSE),0)</f>
        <v>0</v>
      </c>
      <c r="M3227" s="2">
        <f>IFERROR(VLOOKUP(C3227,'LEISHMANIOSE VISCERAL'!$A$4:$C$454,3,FALSE),0)</f>
        <v>0</v>
      </c>
      <c r="N3227" s="2">
        <f>IFERROR(VLOOKUP(C3227,'LEISHMANIOSE TEGUMENTAR'!$A$4:$C$1681,3,FALSE),0)</f>
        <v>0</v>
      </c>
      <c r="O3227" s="2">
        <f>IFERROR(VLOOKUP(C3227,'FEBRE AMARELA'!$A$4:$C$38,3,FALSE),0)</f>
        <v>0</v>
      </c>
      <c r="P3227" s="2">
        <f>IFERROR(VLOOKUP(C3227,DENGUE!$A$5:$C$4097,3,FALSE),0)</f>
        <v>6</v>
      </c>
      <c r="Q3227" s="2">
        <f>IFERROR(VLOOKUP(C3227,'HEPATITE VIRAL'!$A$5:$C$3162,3,FALSE),0)</f>
        <v>0</v>
      </c>
      <c r="R3227" s="2">
        <f>IFERROR(VLOOKUP(C3227,'FEBRE MACULOSA'!$A$5:$C$181,3,FALSE),0)</f>
        <v>0</v>
      </c>
      <c r="S3227" s="2">
        <f>IFERROR(VLOOKUP(C3227,LEPTOSPIROSE!$A$5:$C$1176,3,FALSE),0)</f>
        <v>0</v>
      </c>
      <c r="T3227" s="2">
        <f>IFERROR(VLOOKUP(C3227,'DOENÇA DE CHAGAS'!$A$5:$C$100,3,FALSE),0)</f>
        <v>0</v>
      </c>
      <c r="U3227" s="2">
        <f>IFERROR(VLOOKUP(C3227,'PICADAS DE COBRAS'!$A$6:$C$4645,3,FALSE),0)</f>
        <v>0</v>
      </c>
      <c r="V3227">
        <f>IFERROR(VLOOKUP(C3227,'ZIKA VIRUS'!$A$5:$C$2399,3,FALSE),0)</f>
        <v>1</v>
      </c>
      <c r="W3227">
        <f>IFERROR(VLOOKUP(C3227,'FEBRE TIFÓIDE'!$A$5:$C$46,3,FALSE),0)</f>
        <v>0</v>
      </c>
      <c r="X3227">
        <f>IFERROR(VLOOKUP(C3227,HANTAVIROSE!$A$5:$C$153,3,FALSE),0)</f>
        <v>0</v>
      </c>
      <c r="Y3227">
        <f>IFERROR(VLOOKUP(C3227,MENINGITE!$A$5:$C$447,3,FALSE),0)</f>
        <v>0</v>
      </c>
      <c r="Z3227">
        <f>IFERROR(VLOOKUP(C3227,RAIVA!$A$5:$C$16,3,FALSE),0)</f>
        <v>0</v>
      </c>
    </row>
    <row r="3228" spans="1:26" x14ac:dyDescent="0.3">
      <c r="A3228" s="2" t="s">
        <v>3257</v>
      </c>
      <c r="B3228" s="2" t="s">
        <v>3395</v>
      </c>
      <c r="C3228" s="2">
        <v>292205</v>
      </c>
      <c r="D3228" s="2">
        <v>2922052</v>
      </c>
      <c r="E3228" s="2" t="s">
        <v>3257</v>
      </c>
      <c r="F3228" s="2" t="s">
        <v>3395</v>
      </c>
      <c r="G3228" s="2">
        <f>IFERROR(VLOOKUP(D3228,Coordenadas!$A$2:$D$5571,3,FALSE),0)</f>
        <v>-11.9648</v>
      </c>
      <c r="H3228" s="2">
        <f>IFERROR(VLOOKUP(D3228,Coordenadas!$A$2:$D$5571,4,FALSE),0)</f>
        <v>-41.6374</v>
      </c>
      <c r="I3228" s="2" t="s">
        <v>5324</v>
      </c>
      <c r="J3228" s="2">
        <v>12249</v>
      </c>
      <c r="K3228" s="2" t="s">
        <v>5332</v>
      </c>
      <c r="L3228" s="2">
        <f>IFERROR(VLOOKUP(C3228,BOTULISMO!$A$3:$C$19,3,FALSE),0)</f>
        <v>0</v>
      </c>
      <c r="M3228" s="2">
        <f>IFERROR(VLOOKUP(C3228,'LEISHMANIOSE VISCERAL'!$A$4:$C$454,3,FALSE),0)</f>
        <v>0</v>
      </c>
      <c r="N3228" s="2">
        <f>IFERROR(VLOOKUP(C3228,'LEISHMANIOSE TEGUMENTAR'!$A$4:$C$1681,3,FALSE),0)</f>
        <v>0</v>
      </c>
      <c r="O3228" s="2">
        <f>IFERROR(VLOOKUP(C3228,'FEBRE AMARELA'!$A$4:$C$38,3,FALSE),0)</f>
        <v>0</v>
      </c>
      <c r="P3228" s="2">
        <f>IFERROR(VLOOKUP(C3228,DENGUE!$A$5:$C$4097,3,FALSE),0)</f>
        <v>51</v>
      </c>
      <c r="Q3228" s="2">
        <f>IFERROR(VLOOKUP(C3228,'HEPATITE VIRAL'!$A$5:$C$3162,3,FALSE),0)</f>
        <v>1</v>
      </c>
      <c r="R3228" s="2">
        <f>IFERROR(VLOOKUP(C3228,'FEBRE MACULOSA'!$A$5:$C$181,3,FALSE),0)</f>
        <v>0</v>
      </c>
      <c r="S3228" s="2">
        <f>IFERROR(VLOOKUP(C3228,LEPTOSPIROSE!$A$5:$C$1176,3,FALSE),0)</f>
        <v>0</v>
      </c>
      <c r="T3228" s="2">
        <f>IFERROR(VLOOKUP(C3228,'DOENÇA DE CHAGAS'!$A$5:$C$100,3,FALSE),0)</f>
        <v>0</v>
      </c>
      <c r="U3228" s="2">
        <f>IFERROR(VLOOKUP(C3228,'PICADAS DE COBRAS'!$A$6:$C$4645,3,FALSE),0)</f>
        <v>80</v>
      </c>
      <c r="V3228">
        <f>IFERROR(VLOOKUP(C3228,'ZIKA VIRUS'!$A$5:$C$2399,3,FALSE),0)</f>
        <v>0</v>
      </c>
      <c r="W3228">
        <f>IFERROR(VLOOKUP(C3228,'FEBRE TIFÓIDE'!$A$5:$C$46,3,FALSE),0)</f>
        <v>0</v>
      </c>
      <c r="X3228">
        <f>IFERROR(VLOOKUP(C3228,HANTAVIROSE!$A$5:$C$153,3,FALSE),0)</f>
        <v>0</v>
      </c>
      <c r="Y3228">
        <f>IFERROR(VLOOKUP(C3228,MENINGITE!$A$5:$C$447,3,FALSE),0)</f>
        <v>0</v>
      </c>
      <c r="Z3228">
        <f>IFERROR(VLOOKUP(C3228,RAIVA!$A$5:$C$16,3,FALSE),0)</f>
        <v>0</v>
      </c>
    </row>
    <row r="3229" spans="1:26" x14ac:dyDescent="0.3">
      <c r="A3229" s="2" t="s">
        <v>3257</v>
      </c>
      <c r="B3229" s="2" t="s">
        <v>95</v>
      </c>
      <c r="C3229" s="2">
        <v>292210</v>
      </c>
      <c r="D3229" s="2">
        <v>2922102</v>
      </c>
      <c r="E3229" s="2" t="s">
        <v>3257</v>
      </c>
      <c r="F3229" s="2" t="s">
        <v>95</v>
      </c>
      <c r="G3229" s="2">
        <f>IFERROR(VLOOKUP(D3229,Coordenadas!$A$2:$D$5571,3,FALSE),0)</f>
        <v>-11.854100000000001</v>
      </c>
      <c r="H3229" s="2">
        <f>IFERROR(VLOOKUP(D3229,Coordenadas!$A$2:$D$5571,4,FALSE),0)</f>
        <v>-40.471400000000003</v>
      </c>
      <c r="I3229" s="2" t="s">
        <v>5324</v>
      </c>
      <c r="J3229" s="2">
        <v>24395</v>
      </c>
      <c r="K3229" s="2" t="s">
        <v>5330</v>
      </c>
      <c r="L3229" s="2">
        <f>IFERROR(VLOOKUP(C3229,BOTULISMO!$A$3:$C$19,3,FALSE),0)</f>
        <v>0</v>
      </c>
      <c r="M3229" s="2">
        <f>IFERROR(VLOOKUP(C3229,'LEISHMANIOSE VISCERAL'!$A$4:$C$454,3,FALSE),0)</f>
        <v>0</v>
      </c>
      <c r="N3229" s="2">
        <f>IFERROR(VLOOKUP(C3229,'LEISHMANIOSE TEGUMENTAR'!$A$4:$C$1681,3,FALSE),0)</f>
        <v>0</v>
      </c>
      <c r="O3229" s="2">
        <f>IFERROR(VLOOKUP(C3229,'FEBRE AMARELA'!$A$4:$C$38,3,FALSE),0)</f>
        <v>0</v>
      </c>
      <c r="P3229" s="2">
        <f>IFERROR(VLOOKUP(C3229,DENGUE!$A$5:$C$4097,3,FALSE),0)</f>
        <v>14</v>
      </c>
      <c r="Q3229" s="2">
        <f>IFERROR(VLOOKUP(C3229,'HEPATITE VIRAL'!$A$5:$C$3162,3,FALSE),0)</f>
        <v>0</v>
      </c>
      <c r="R3229" s="2">
        <f>IFERROR(VLOOKUP(C3229,'FEBRE MACULOSA'!$A$5:$C$181,3,FALSE),0)</f>
        <v>0</v>
      </c>
      <c r="S3229" s="2">
        <f>IFERROR(VLOOKUP(C3229,LEPTOSPIROSE!$A$5:$C$1176,3,FALSE),0)</f>
        <v>0</v>
      </c>
      <c r="T3229" s="2">
        <f>IFERROR(VLOOKUP(C3229,'DOENÇA DE CHAGAS'!$A$5:$C$100,3,FALSE),0)</f>
        <v>0</v>
      </c>
      <c r="U3229" s="2">
        <f>IFERROR(VLOOKUP(C3229,'PICADAS DE COBRAS'!$A$6:$C$4645,3,FALSE),0)</f>
        <v>25</v>
      </c>
      <c r="V3229">
        <f>IFERROR(VLOOKUP(C3229,'ZIKA VIRUS'!$A$5:$C$2399,3,FALSE),0)</f>
        <v>1</v>
      </c>
      <c r="W3229">
        <f>IFERROR(VLOOKUP(C3229,'FEBRE TIFÓIDE'!$A$5:$C$46,3,FALSE),0)</f>
        <v>0</v>
      </c>
      <c r="X3229">
        <f>IFERROR(VLOOKUP(C3229,HANTAVIROSE!$A$5:$C$153,3,FALSE),0)</f>
        <v>0</v>
      </c>
      <c r="Y3229">
        <f>IFERROR(VLOOKUP(C3229,MENINGITE!$A$5:$C$447,3,FALSE),0)</f>
        <v>0</v>
      </c>
      <c r="Z3229">
        <f>IFERROR(VLOOKUP(C3229,RAIVA!$A$5:$C$16,3,FALSE),0)</f>
        <v>0</v>
      </c>
    </row>
    <row r="3230" spans="1:26" x14ac:dyDescent="0.3">
      <c r="A3230" s="2" t="s">
        <v>392</v>
      </c>
      <c r="B3230" s="2" t="s">
        <v>95</v>
      </c>
      <c r="C3230" s="2">
        <v>500568</v>
      </c>
      <c r="D3230" s="2">
        <v>5005681</v>
      </c>
      <c r="E3230" s="2" t="s">
        <v>392</v>
      </c>
      <c r="F3230" s="2" t="s">
        <v>95</v>
      </c>
      <c r="G3230" s="2">
        <f>IFERROR(VLOOKUP(D3230,Coordenadas!$A$2:$D$5571,3,FALSE),0)</f>
        <v>-23.935500000000001</v>
      </c>
      <c r="H3230" s="2">
        <f>IFERROR(VLOOKUP(D3230,Coordenadas!$A$2:$D$5571,4,FALSE),0)</f>
        <v>-54.280999999999999</v>
      </c>
      <c r="I3230" s="2" t="s">
        <v>5327</v>
      </c>
      <c r="J3230" s="2">
        <v>17043</v>
      </c>
      <c r="K3230" s="2" t="s">
        <v>5332</v>
      </c>
      <c r="L3230" s="2">
        <f>IFERROR(VLOOKUP(C3230,BOTULISMO!$A$3:$C$19,3,FALSE),0)</f>
        <v>0</v>
      </c>
      <c r="M3230" s="2">
        <f>IFERROR(VLOOKUP(C3230,'LEISHMANIOSE VISCERAL'!$A$4:$C$454,3,FALSE),0)</f>
        <v>0</v>
      </c>
      <c r="N3230" s="2">
        <f>IFERROR(VLOOKUP(C3230,'LEISHMANIOSE TEGUMENTAR'!$A$4:$C$1681,3,FALSE),0)</f>
        <v>1</v>
      </c>
      <c r="O3230" s="2">
        <f>IFERROR(VLOOKUP(C3230,'FEBRE AMARELA'!$A$4:$C$38,3,FALSE),0)</f>
        <v>0</v>
      </c>
      <c r="P3230" s="2">
        <f>IFERROR(VLOOKUP(C3230,DENGUE!$A$5:$C$4097,3,FALSE),0)</f>
        <v>304</v>
      </c>
      <c r="Q3230" s="2">
        <f>IFERROR(VLOOKUP(C3230,'HEPATITE VIRAL'!$A$5:$C$3162,3,FALSE),0)</f>
        <v>10</v>
      </c>
      <c r="R3230" s="2">
        <f>IFERROR(VLOOKUP(C3230,'FEBRE MACULOSA'!$A$5:$C$181,3,FALSE),0)</f>
        <v>0</v>
      </c>
      <c r="S3230" s="2">
        <f>IFERROR(VLOOKUP(C3230,LEPTOSPIROSE!$A$5:$C$1176,3,FALSE),0)</f>
        <v>0</v>
      </c>
      <c r="T3230" s="2">
        <f>IFERROR(VLOOKUP(C3230,'DOENÇA DE CHAGAS'!$A$5:$C$100,3,FALSE),0)</f>
        <v>0</v>
      </c>
      <c r="U3230" s="2">
        <f>IFERROR(VLOOKUP(C3230,'PICADAS DE COBRAS'!$A$6:$C$4645,3,FALSE),0)</f>
        <v>8</v>
      </c>
      <c r="V3230">
        <f>IFERROR(VLOOKUP(C3230,'ZIKA VIRUS'!$A$5:$C$2399,3,FALSE),0)</f>
        <v>4</v>
      </c>
      <c r="W3230">
        <f>IFERROR(VLOOKUP(C3230,'FEBRE TIFÓIDE'!$A$5:$C$46,3,FALSE),0)</f>
        <v>0</v>
      </c>
      <c r="X3230">
        <f>IFERROR(VLOOKUP(C3230,HANTAVIROSE!$A$5:$C$153,3,FALSE),0)</f>
        <v>0</v>
      </c>
      <c r="Y3230">
        <f>IFERROR(VLOOKUP(C3230,MENINGITE!$A$5:$C$447,3,FALSE),0)</f>
        <v>0</v>
      </c>
      <c r="Z3230">
        <f>IFERROR(VLOOKUP(C3230,RAIVA!$A$5:$C$16,3,FALSE),0)</f>
        <v>0</v>
      </c>
    </row>
    <row r="3231" spans="1:26" x14ac:dyDescent="0.3">
      <c r="A3231" s="2" t="s">
        <v>3</v>
      </c>
      <c r="B3231" s="2" t="s">
        <v>95</v>
      </c>
      <c r="C3231" s="2">
        <v>521405</v>
      </c>
      <c r="D3231" s="2">
        <v>5214051</v>
      </c>
      <c r="E3231" s="2" t="s">
        <v>3</v>
      </c>
      <c r="F3231" s="2" t="s">
        <v>95</v>
      </c>
      <c r="G3231" s="2">
        <f>IFERROR(VLOOKUP(D3231,Coordenadas!$A$2:$D$5571,3,FALSE),0)</f>
        <v>-13.7729</v>
      </c>
      <c r="H3231" s="2">
        <f>IFERROR(VLOOKUP(D3231,Coordenadas!$A$2:$D$5571,4,FALSE),0)</f>
        <v>-50.281399999999998</v>
      </c>
      <c r="I3231" s="2" t="s">
        <v>5327</v>
      </c>
      <c r="J3231" s="2">
        <v>6438</v>
      </c>
      <c r="K3231" s="2" t="s">
        <v>5332</v>
      </c>
      <c r="L3231" s="2">
        <f>IFERROR(VLOOKUP(C3231,BOTULISMO!$A$3:$C$19,3,FALSE),0)</f>
        <v>0</v>
      </c>
      <c r="M3231" s="2">
        <f>IFERROR(VLOOKUP(C3231,'LEISHMANIOSE VISCERAL'!$A$4:$C$454,3,FALSE),0)</f>
        <v>0</v>
      </c>
      <c r="N3231" s="2">
        <f>IFERROR(VLOOKUP(C3231,'LEISHMANIOSE TEGUMENTAR'!$A$4:$C$1681,3,FALSE),0)</f>
        <v>2</v>
      </c>
      <c r="O3231" s="2">
        <f>IFERROR(VLOOKUP(C3231,'FEBRE AMARELA'!$A$4:$C$38,3,FALSE),0)</f>
        <v>0</v>
      </c>
      <c r="P3231" s="2">
        <f>IFERROR(VLOOKUP(C3231,DENGUE!$A$5:$C$4097,3,FALSE),0)</f>
        <v>20</v>
      </c>
      <c r="Q3231" s="2">
        <f>IFERROR(VLOOKUP(C3231,'HEPATITE VIRAL'!$A$5:$C$3162,3,FALSE),0)</f>
        <v>2</v>
      </c>
      <c r="R3231" s="2">
        <f>IFERROR(VLOOKUP(C3231,'FEBRE MACULOSA'!$A$5:$C$181,3,FALSE),0)</f>
        <v>0</v>
      </c>
      <c r="S3231" s="2">
        <f>IFERROR(VLOOKUP(C3231,LEPTOSPIROSE!$A$5:$C$1176,3,FALSE),0)</f>
        <v>0</v>
      </c>
      <c r="T3231" s="2">
        <f>IFERROR(VLOOKUP(C3231,'DOENÇA DE CHAGAS'!$A$5:$C$100,3,FALSE),0)</f>
        <v>0</v>
      </c>
      <c r="U3231" s="2">
        <f>IFERROR(VLOOKUP(C3231,'PICADAS DE COBRAS'!$A$6:$C$4645,3,FALSE),0)</f>
        <v>4</v>
      </c>
      <c r="V3231">
        <f>IFERROR(VLOOKUP(C3231,'ZIKA VIRUS'!$A$5:$C$2399,3,FALSE),0)</f>
        <v>0</v>
      </c>
      <c r="W3231">
        <f>IFERROR(VLOOKUP(C3231,'FEBRE TIFÓIDE'!$A$5:$C$46,3,FALSE),0)</f>
        <v>0</v>
      </c>
      <c r="X3231">
        <f>IFERROR(VLOOKUP(C3231,HANTAVIROSE!$A$5:$C$153,3,FALSE),0)</f>
        <v>0</v>
      </c>
      <c r="Y3231">
        <f>IFERROR(VLOOKUP(C3231,MENINGITE!$A$5:$C$447,3,FALSE),0)</f>
        <v>0</v>
      </c>
      <c r="Z3231">
        <f>IFERROR(VLOOKUP(C3231,RAIVA!$A$5:$C$16,3,FALSE),0)</f>
        <v>0</v>
      </c>
    </row>
    <row r="3232" spans="1:26" x14ac:dyDescent="0.3">
      <c r="A3232" s="2" t="s">
        <v>2425</v>
      </c>
      <c r="B3232" s="2" t="s">
        <v>2764</v>
      </c>
      <c r="C3232" s="2">
        <v>314380</v>
      </c>
      <c r="D3232" s="2">
        <v>3143807</v>
      </c>
      <c r="E3232" s="2" t="s">
        <v>2425</v>
      </c>
      <c r="F3232" s="2" t="s">
        <v>2764</v>
      </c>
      <c r="G3232" s="2">
        <f>IFERROR(VLOOKUP(D3232,Coordenadas!$A$2:$D$5571,3,FALSE),0)</f>
        <v>-22.609200000000001</v>
      </c>
      <c r="H3232" s="2">
        <f>IFERROR(VLOOKUP(D3232,Coordenadas!$A$2:$D$5571,4,FALSE),0)</f>
        <v>-46.362000000000002</v>
      </c>
      <c r="I3232" s="2" t="s">
        <v>5325</v>
      </c>
      <c r="J3232" s="2">
        <v>6257</v>
      </c>
      <c r="K3232" s="2" t="s">
        <v>5332</v>
      </c>
      <c r="L3232" s="2">
        <f>IFERROR(VLOOKUP(C3232,BOTULISMO!$A$3:$C$19,3,FALSE),0)</f>
        <v>0</v>
      </c>
      <c r="M3232" s="2">
        <f>IFERROR(VLOOKUP(C3232,'LEISHMANIOSE VISCERAL'!$A$4:$C$454,3,FALSE),0)</f>
        <v>0</v>
      </c>
      <c r="N3232" s="2">
        <f>IFERROR(VLOOKUP(C3232,'LEISHMANIOSE TEGUMENTAR'!$A$4:$C$1681,3,FALSE),0)</f>
        <v>0</v>
      </c>
      <c r="O3232" s="2">
        <f>IFERROR(VLOOKUP(C3232,'FEBRE AMARELA'!$A$4:$C$38,3,FALSE),0)</f>
        <v>0</v>
      </c>
      <c r="P3232" s="2">
        <f>IFERROR(VLOOKUP(C3232,DENGUE!$A$5:$C$4097,3,FALSE),0)</f>
        <v>0</v>
      </c>
      <c r="Q3232" s="2">
        <f>IFERROR(VLOOKUP(C3232,'HEPATITE VIRAL'!$A$5:$C$3162,3,FALSE),0)</f>
        <v>0</v>
      </c>
      <c r="R3232" s="2">
        <f>IFERROR(VLOOKUP(C3232,'FEBRE MACULOSA'!$A$5:$C$181,3,FALSE),0)</f>
        <v>0</v>
      </c>
      <c r="S3232" s="2">
        <f>IFERROR(VLOOKUP(C3232,LEPTOSPIROSE!$A$5:$C$1176,3,FALSE),0)</f>
        <v>0</v>
      </c>
      <c r="T3232" s="2">
        <f>IFERROR(VLOOKUP(C3232,'DOENÇA DE CHAGAS'!$A$5:$C$100,3,FALSE),0)</f>
        <v>0</v>
      </c>
      <c r="U3232" s="2">
        <f>IFERROR(VLOOKUP(C3232,'PICADAS DE COBRAS'!$A$6:$C$4645,3,FALSE),0)</f>
        <v>19</v>
      </c>
      <c r="V3232">
        <f>IFERROR(VLOOKUP(C3232,'ZIKA VIRUS'!$A$5:$C$2399,3,FALSE),0)</f>
        <v>0</v>
      </c>
      <c r="W3232">
        <f>IFERROR(VLOOKUP(C3232,'FEBRE TIFÓIDE'!$A$5:$C$46,3,FALSE),0)</f>
        <v>0</v>
      </c>
      <c r="X3232">
        <f>IFERROR(VLOOKUP(C3232,HANTAVIROSE!$A$5:$C$153,3,FALSE),0)</f>
        <v>0</v>
      </c>
      <c r="Y3232">
        <f>IFERROR(VLOOKUP(C3232,MENINGITE!$A$5:$C$447,3,FALSE),0)</f>
        <v>0</v>
      </c>
      <c r="Z3232">
        <f>IFERROR(VLOOKUP(C3232,RAIVA!$A$5:$C$16,3,FALSE),0)</f>
        <v>0</v>
      </c>
    </row>
    <row r="3233" spans="1:26" x14ac:dyDescent="0.3">
      <c r="A3233" s="2" t="s">
        <v>1256</v>
      </c>
      <c r="B3233" s="2" t="s">
        <v>1419</v>
      </c>
      <c r="C3233" s="2">
        <v>411630</v>
      </c>
      <c r="D3233" s="2">
        <v>4116307</v>
      </c>
      <c r="E3233" s="2" t="s">
        <v>1256</v>
      </c>
      <c r="F3233" s="2" t="s">
        <v>1419</v>
      </c>
      <c r="G3233" s="2">
        <f>IFERROR(VLOOKUP(D3233,Coordenadas!$A$2:$D$5571,3,FALSE),0)</f>
        <v>-23.148700000000002</v>
      </c>
      <c r="H3233" s="2">
        <f>IFERROR(VLOOKUP(D3233,Coordenadas!$A$2:$D$5571,4,FALSE),0)</f>
        <v>-51.773699999999998</v>
      </c>
      <c r="I3233" s="2" t="s">
        <v>5326</v>
      </c>
      <c r="J3233" s="2">
        <v>3672</v>
      </c>
      <c r="K3233" s="2" t="s">
        <v>5332</v>
      </c>
      <c r="L3233" s="2">
        <f>IFERROR(VLOOKUP(C3233,BOTULISMO!$A$3:$C$19,3,FALSE),0)</f>
        <v>0</v>
      </c>
      <c r="M3233" s="2">
        <f>IFERROR(VLOOKUP(C3233,'LEISHMANIOSE VISCERAL'!$A$4:$C$454,3,FALSE),0)</f>
        <v>0</v>
      </c>
      <c r="N3233" s="2">
        <f>IFERROR(VLOOKUP(C3233,'LEISHMANIOSE TEGUMENTAR'!$A$4:$C$1681,3,FALSE),0)</f>
        <v>0</v>
      </c>
      <c r="O3233" s="2">
        <f>IFERROR(VLOOKUP(C3233,'FEBRE AMARELA'!$A$4:$C$38,3,FALSE),0)</f>
        <v>0</v>
      </c>
      <c r="P3233" s="2">
        <f>IFERROR(VLOOKUP(C3233,DENGUE!$A$5:$C$4097,3,FALSE),0)</f>
        <v>374</v>
      </c>
      <c r="Q3233" s="2">
        <f>IFERROR(VLOOKUP(C3233,'HEPATITE VIRAL'!$A$5:$C$3162,3,FALSE),0)</f>
        <v>0</v>
      </c>
      <c r="R3233" s="2">
        <f>IFERROR(VLOOKUP(C3233,'FEBRE MACULOSA'!$A$5:$C$181,3,FALSE),0)</f>
        <v>0</v>
      </c>
      <c r="S3233" s="2">
        <f>IFERROR(VLOOKUP(C3233,LEPTOSPIROSE!$A$5:$C$1176,3,FALSE),0)</f>
        <v>0</v>
      </c>
      <c r="T3233" s="2">
        <f>IFERROR(VLOOKUP(C3233,'DOENÇA DE CHAGAS'!$A$5:$C$100,3,FALSE),0)</f>
        <v>0</v>
      </c>
      <c r="U3233" s="2">
        <f>IFERROR(VLOOKUP(C3233,'PICADAS DE COBRAS'!$A$6:$C$4645,3,FALSE),0)</f>
        <v>2</v>
      </c>
      <c r="V3233">
        <f>IFERROR(VLOOKUP(C3233,'ZIKA VIRUS'!$A$5:$C$2399,3,FALSE),0)</f>
        <v>0</v>
      </c>
      <c r="W3233">
        <f>IFERROR(VLOOKUP(C3233,'FEBRE TIFÓIDE'!$A$5:$C$46,3,FALSE),0)</f>
        <v>0</v>
      </c>
      <c r="X3233">
        <f>IFERROR(VLOOKUP(C3233,HANTAVIROSE!$A$5:$C$153,3,FALSE),0)</f>
        <v>0</v>
      </c>
      <c r="Y3233">
        <f>IFERROR(VLOOKUP(C3233,MENINGITE!$A$5:$C$447,3,FALSE),0)</f>
        <v>0</v>
      </c>
      <c r="Z3233">
        <f>IFERROR(VLOOKUP(C3233,RAIVA!$A$5:$C$16,3,FALSE),0)</f>
        <v>0</v>
      </c>
    </row>
    <row r="3234" spans="1:26" x14ac:dyDescent="0.3">
      <c r="A3234" s="2" t="s">
        <v>3257</v>
      </c>
      <c r="B3234" s="2" t="s">
        <v>3394</v>
      </c>
      <c r="C3234" s="2">
        <v>292220</v>
      </c>
      <c r="D3234" s="2">
        <v>2922201</v>
      </c>
      <c r="E3234" s="2" t="s">
        <v>3257</v>
      </c>
      <c r="F3234" s="2" t="s">
        <v>3394</v>
      </c>
      <c r="G3234" s="2">
        <f>IFERROR(VLOOKUP(D3234,Coordenadas!$A$2:$D$5571,3,FALSE),0)</f>
        <v>-13.0092</v>
      </c>
      <c r="H3234" s="2">
        <f>IFERROR(VLOOKUP(D3234,Coordenadas!$A$2:$D$5571,4,FALSE),0)</f>
        <v>-39.109200000000001</v>
      </c>
      <c r="I3234" s="2" t="s">
        <v>5324</v>
      </c>
      <c r="J3234" s="2">
        <v>7317</v>
      </c>
      <c r="K3234" s="2" t="s">
        <v>5332</v>
      </c>
      <c r="L3234" s="2">
        <f>IFERROR(VLOOKUP(C3234,BOTULISMO!$A$3:$C$19,3,FALSE),0)</f>
        <v>0</v>
      </c>
      <c r="M3234" s="2">
        <f>IFERROR(VLOOKUP(C3234,'LEISHMANIOSE VISCERAL'!$A$4:$C$454,3,FALSE),0)</f>
        <v>0</v>
      </c>
      <c r="N3234" s="2">
        <f>IFERROR(VLOOKUP(C3234,'LEISHMANIOSE TEGUMENTAR'!$A$4:$C$1681,3,FALSE),0)</f>
        <v>0</v>
      </c>
      <c r="O3234" s="2">
        <f>IFERROR(VLOOKUP(C3234,'FEBRE AMARELA'!$A$4:$C$38,3,FALSE),0)</f>
        <v>0</v>
      </c>
      <c r="P3234" s="2">
        <f>IFERROR(VLOOKUP(C3234,DENGUE!$A$5:$C$4097,3,FALSE),0)</f>
        <v>5</v>
      </c>
      <c r="Q3234" s="2">
        <f>IFERROR(VLOOKUP(C3234,'HEPATITE VIRAL'!$A$5:$C$3162,3,FALSE),0)</f>
        <v>0</v>
      </c>
      <c r="R3234" s="2">
        <f>IFERROR(VLOOKUP(C3234,'FEBRE MACULOSA'!$A$5:$C$181,3,FALSE),0)</f>
        <v>0</v>
      </c>
      <c r="S3234" s="2">
        <f>IFERROR(VLOOKUP(C3234,LEPTOSPIROSE!$A$5:$C$1176,3,FALSE),0)</f>
        <v>0</v>
      </c>
      <c r="T3234" s="2">
        <f>IFERROR(VLOOKUP(C3234,'DOENÇA DE CHAGAS'!$A$5:$C$100,3,FALSE),0)</f>
        <v>0</v>
      </c>
      <c r="U3234" s="2">
        <f>IFERROR(VLOOKUP(C3234,'PICADAS DE COBRAS'!$A$6:$C$4645,3,FALSE),0)</f>
        <v>0</v>
      </c>
      <c r="V3234">
        <f>IFERROR(VLOOKUP(C3234,'ZIKA VIRUS'!$A$5:$C$2399,3,FALSE),0)</f>
        <v>0</v>
      </c>
      <c r="W3234">
        <f>IFERROR(VLOOKUP(C3234,'FEBRE TIFÓIDE'!$A$5:$C$46,3,FALSE),0)</f>
        <v>0</v>
      </c>
      <c r="X3234">
        <f>IFERROR(VLOOKUP(C3234,HANTAVIROSE!$A$5:$C$153,3,FALSE),0)</f>
        <v>0</v>
      </c>
      <c r="Y3234">
        <f>IFERROR(VLOOKUP(C3234,MENINGITE!$A$5:$C$447,3,FALSE),0)</f>
        <v>0</v>
      </c>
      <c r="Z3234">
        <f>IFERROR(VLOOKUP(C3234,RAIVA!$A$5:$C$16,3,FALSE),0)</f>
        <v>0</v>
      </c>
    </row>
    <row r="3235" spans="1:26" x14ac:dyDescent="0.3">
      <c r="A3235" s="2" t="s">
        <v>2349</v>
      </c>
      <c r="B3235" s="2" t="s">
        <v>2376</v>
      </c>
      <c r="C3235" s="2">
        <v>320370</v>
      </c>
      <c r="D3235" s="2">
        <v>3203700</v>
      </c>
      <c r="E3235" s="2" t="s">
        <v>2349</v>
      </c>
      <c r="F3235" s="2" t="s">
        <v>2376</v>
      </c>
      <c r="G3235" s="2">
        <f>IFERROR(VLOOKUP(D3235,Coordenadas!$A$2:$D$5571,3,FALSE),0)</f>
        <v>-20.465199999999999</v>
      </c>
      <c r="H3235" s="2">
        <f>IFERROR(VLOOKUP(D3235,Coordenadas!$A$2:$D$5571,4,FALSE),0)</f>
        <v>-41.415599999999998</v>
      </c>
      <c r="I3235" s="2" t="s">
        <v>5325</v>
      </c>
      <c r="J3235" s="2">
        <v>18397</v>
      </c>
      <c r="K3235" s="2" t="s">
        <v>5332</v>
      </c>
      <c r="L3235" s="2">
        <f>IFERROR(VLOOKUP(C3235,BOTULISMO!$A$3:$C$19,3,FALSE),0)</f>
        <v>0</v>
      </c>
      <c r="M3235" s="2">
        <f>IFERROR(VLOOKUP(C3235,'LEISHMANIOSE VISCERAL'!$A$4:$C$454,3,FALSE),0)</f>
        <v>0</v>
      </c>
      <c r="N3235" s="2">
        <f>IFERROR(VLOOKUP(C3235,'LEISHMANIOSE TEGUMENTAR'!$A$4:$C$1681,3,FALSE),0)</f>
        <v>1</v>
      </c>
      <c r="O3235" s="2">
        <f>IFERROR(VLOOKUP(C3235,'FEBRE AMARELA'!$A$4:$C$38,3,FALSE),0)</f>
        <v>0</v>
      </c>
      <c r="P3235" s="2">
        <f>IFERROR(VLOOKUP(C3235,DENGUE!$A$5:$C$4097,3,FALSE),0)</f>
        <v>0</v>
      </c>
      <c r="Q3235" s="2">
        <f>IFERROR(VLOOKUP(C3235,'HEPATITE VIRAL'!$A$5:$C$3162,3,FALSE),0)</f>
        <v>3</v>
      </c>
      <c r="R3235" s="2">
        <f>IFERROR(VLOOKUP(C3235,'FEBRE MACULOSA'!$A$5:$C$181,3,FALSE),0)</f>
        <v>0</v>
      </c>
      <c r="S3235" s="2">
        <f>IFERROR(VLOOKUP(C3235,LEPTOSPIROSE!$A$5:$C$1176,3,FALSE),0)</f>
        <v>8</v>
      </c>
      <c r="T3235" s="2">
        <f>IFERROR(VLOOKUP(C3235,'DOENÇA DE CHAGAS'!$A$5:$C$100,3,FALSE),0)</f>
        <v>0</v>
      </c>
      <c r="U3235" s="2">
        <f>IFERROR(VLOOKUP(C3235,'PICADAS DE COBRAS'!$A$6:$C$4645,3,FALSE),0)</f>
        <v>0</v>
      </c>
      <c r="V3235">
        <f>IFERROR(VLOOKUP(C3235,'ZIKA VIRUS'!$A$5:$C$2399,3,FALSE),0)</f>
        <v>0</v>
      </c>
      <c r="W3235">
        <f>IFERROR(VLOOKUP(C3235,'FEBRE TIFÓIDE'!$A$5:$C$46,3,FALSE),0)</f>
        <v>0</v>
      </c>
      <c r="X3235">
        <f>IFERROR(VLOOKUP(C3235,HANTAVIROSE!$A$5:$C$153,3,FALSE),0)</f>
        <v>0</v>
      </c>
      <c r="Y3235">
        <f>IFERROR(VLOOKUP(C3235,MENINGITE!$A$5:$C$447,3,FALSE),0)</f>
        <v>0</v>
      </c>
      <c r="Z3235">
        <f>IFERROR(VLOOKUP(C3235,RAIVA!$A$5:$C$16,3,FALSE),0)</f>
        <v>0</v>
      </c>
    </row>
    <row r="3236" spans="1:26" x14ac:dyDescent="0.3">
      <c r="A3236" s="2" t="s">
        <v>3257</v>
      </c>
      <c r="B3236" s="2" t="s">
        <v>3393</v>
      </c>
      <c r="C3236" s="2">
        <v>292225</v>
      </c>
      <c r="D3236" s="2">
        <v>2922250</v>
      </c>
      <c r="E3236" s="2" t="s">
        <v>3257</v>
      </c>
      <c r="F3236" s="2" t="s">
        <v>3393</v>
      </c>
      <c r="G3236" s="2">
        <f>IFERROR(VLOOKUP(D3236,Coordenadas!$A$2:$D$5571,3,FALSE),0)</f>
        <v>-12.065</v>
      </c>
      <c r="H3236" s="2">
        <f>IFERROR(VLOOKUP(D3236,Coordenadas!$A$2:$D$5571,4,FALSE),0)</f>
        <v>-43.549700000000001</v>
      </c>
      <c r="I3236" s="2" t="s">
        <v>5324</v>
      </c>
      <c r="J3236" s="2">
        <v>10272</v>
      </c>
      <c r="K3236" s="2" t="s">
        <v>5332</v>
      </c>
      <c r="L3236" s="2">
        <f>IFERROR(VLOOKUP(C3236,BOTULISMO!$A$3:$C$19,3,FALSE),0)</f>
        <v>0</v>
      </c>
      <c r="M3236" s="2">
        <f>IFERROR(VLOOKUP(C3236,'LEISHMANIOSE VISCERAL'!$A$4:$C$454,3,FALSE),0)</f>
        <v>0</v>
      </c>
      <c r="N3236" s="2">
        <f>IFERROR(VLOOKUP(C3236,'LEISHMANIOSE TEGUMENTAR'!$A$4:$C$1681,3,FALSE),0)</f>
        <v>0</v>
      </c>
      <c r="O3236" s="2">
        <f>IFERROR(VLOOKUP(C3236,'FEBRE AMARELA'!$A$4:$C$38,3,FALSE),0)</f>
        <v>0</v>
      </c>
      <c r="P3236" s="2">
        <f>IFERROR(VLOOKUP(C3236,DENGUE!$A$5:$C$4097,3,FALSE),0)</f>
        <v>0</v>
      </c>
      <c r="Q3236" s="2">
        <f>IFERROR(VLOOKUP(C3236,'HEPATITE VIRAL'!$A$5:$C$3162,3,FALSE),0)</f>
        <v>1</v>
      </c>
      <c r="R3236" s="2">
        <f>IFERROR(VLOOKUP(C3236,'FEBRE MACULOSA'!$A$5:$C$181,3,FALSE),0)</f>
        <v>0</v>
      </c>
      <c r="S3236" s="2">
        <f>IFERROR(VLOOKUP(C3236,LEPTOSPIROSE!$A$5:$C$1176,3,FALSE),0)</f>
        <v>0</v>
      </c>
      <c r="T3236" s="2">
        <f>IFERROR(VLOOKUP(C3236,'DOENÇA DE CHAGAS'!$A$5:$C$100,3,FALSE),0)</f>
        <v>0</v>
      </c>
      <c r="U3236" s="2">
        <f>IFERROR(VLOOKUP(C3236,'PICADAS DE COBRAS'!$A$6:$C$4645,3,FALSE),0)</f>
        <v>6</v>
      </c>
      <c r="V3236">
        <f>IFERROR(VLOOKUP(C3236,'ZIKA VIRUS'!$A$5:$C$2399,3,FALSE),0)</f>
        <v>0</v>
      </c>
      <c r="W3236">
        <f>IFERROR(VLOOKUP(C3236,'FEBRE TIFÓIDE'!$A$5:$C$46,3,FALSE),0)</f>
        <v>0</v>
      </c>
      <c r="X3236">
        <f>IFERROR(VLOOKUP(C3236,HANTAVIROSE!$A$5:$C$153,3,FALSE),0)</f>
        <v>0</v>
      </c>
      <c r="Y3236">
        <f>IFERROR(VLOOKUP(C3236,MENINGITE!$A$5:$C$447,3,FALSE),0)</f>
        <v>0</v>
      </c>
      <c r="Z3236">
        <f>IFERROR(VLOOKUP(C3236,RAIVA!$A$5:$C$16,3,FALSE),0)</f>
        <v>0</v>
      </c>
    </row>
    <row r="3237" spans="1:26" x14ac:dyDescent="0.3">
      <c r="A3237" s="2" t="s">
        <v>2349</v>
      </c>
      <c r="B3237" s="2" t="s">
        <v>2375</v>
      </c>
      <c r="C3237" s="2">
        <v>320380</v>
      </c>
      <c r="D3237" s="2">
        <v>3203809</v>
      </c>
      <c r="E3237" s="2" t="s">
        <v>2349</v>
      </c>
      <c r="F3237" s="2" t="s">
        <v>2375</v>
      </c>
      <c r="G3237" s="2">
        <f>IFERROR(VLOOKUP(D3237,Coordenadas!$A$2:$D$5571,3,FALSE),0)</f>
        <v>-20.950900000000001</v>
      </c>
      <c r="H3237" s="2">
        <f>IFERROR(VLOOKUP(D3237,Coordenadas!$A$2:$D$5571,4,FALSE),0)</f>
        <v>-41.345999999999997</v>
      </c>
      <c r="I3237" s="2" t="s">
        <v>5325</v>
      </c>
      <c r="J3237" s="2">
        <v>14396</v>
      </c>
      <c r="K3237" s="2" t="s">
        <v>5332</v>
      </c>
      <c r="L3237" s="2">
        <f>IFERROR(VLOOKUP(C3237,BOTULISMO!$A$3:$C$19,3,FALSE),0)</f>
        <v>0</v>
      </c>
      <c r="M3237" s="2">
        <f>IFERROR(VLOOKUP(C3237,'LEISHMANIOSE VISCERAL'!$A$4:$C$454,3,FALSE),0)</f>
        <v>0</v>
      </c>
      <c r="N3237" s="2">
        <f>IFERROR(VLOOKUP(C3237,'LEISHMANIOSE TEGUMENTAR'!$A$4:$C$1681,3,FALSE),0)</f>
        <v>6</v>
      </c>
      <c r="O3237" s="2">
        <f>IFERROR(VLOOKUP(C3237,'FEBRE AMARELA'!$A$4:$C$38,3,FALSE),0)</f>
        <v>0</v>
      </c>
      <c r="P3237" s="2">
        <f>IFERROR(VLOOKUP(C3237,DENGUE!$A$5:$C$4097,3,FALSE),0)</f>
        <v>0</v>
      </c>
      <c r="Q3237" s="2">
        <f>IFERROR(VLOOKUP(C3237,'HEPATITE VIRAL'!$A$5:$C$3162,3,FALSE),0)</f>
        <v>1</v>
      </c>
      <c r="R3237" s="2">
        <f>IFERROR(VLOOKUP(C3237,'FEBRE MACULOSA'!$A$5:$C$181,3,FALSE),0)</f>
        <v>0</v>
      </c>
      <c r="S3237" s="2">
        <f>IFERROR(VLOOKUP(C3237,LEPTOSPIROSE!$A$5:$C$1176,3,FALSE),0)</f>
        <v>0</v>
      </c>
      <c r="T3237" s="2">
        <f>IFERROR(VLOOKUP(C3237,'DOENÇA DE CHAGAS'!$A$5:$C$100,3,FALSE),0)</f>
        <v>0</v>
      </c>
      <c r="U3237" s="2">
        <f>IFERROR(VLOOKUP(C3237,'PICADAS DE COBRAS'!$A$6:$C$4645,3,FALSE),0)</f>
        <v>0</v>
      </c>
      <c r="V3237">
        <f>IFERROR(VLOOKUP(C3237,'ZIKA VIRUS'!$A$5:$C$2399,3,FALSE),0)</f>
        <v>2</v>
      </c>
      <c r="W3237">
        <f>IFERROR(VLOOKUP(C3237,'FEBRE TIFÓIDE'!$A$5:$C$46,3,FALSE),0)</f>
        <v>0</v>
      </c>
      <c r="X3237">
        <f>IFERROR(VLOOKUP(C3237,HANTAVIROSE!$A$5:$C$153,3,FALSE),0)</f>
        <v>0</v>
      </c>
      <c r="Y3237">
        <f>IFERROR(VLOOKUP(C3237,MENINGITE!$A$5:$C$447,3,FALSE),0)</f>
        <v>0</v>
      </c>
      <c r="Z3237">
        <f>IFERROR(VLOOKUP(C3237,RAIVA!$A$5:$C$16,3,FALSE),0)</f>
        <v>0</v>
      </c>
    </row>
    <row r="3238" spans="1:26" x14ac:dyDescent="0.3">
      <c r="A3238" s="2" t="s">
        <v>2425</v>
      </c>
      <c r="B3238" s="2" t="s">
        <v>2763</v>
      </c>
      <c r="C3238" s="2">
        <v>314390</v>
      </c>
      <c r="D3238" s="2">
        <v>3143906</v>
      </c>
      <c r="E3238" s="2" t="s">
        <v>2425</v>
      </c>
      <c r="F3238" s="2" t="s">
        <v>2763</v>
      </c>
      <c r="G3238" s="2">
        <f>IFERROR(VLOOKUP(D3238,Coordenadas!$A$2:$D$5571,3,FALSE),0)</f>
        <v>-21.13</v>
      </c>
      <c r="H3238" s="2">
        <f>IFERROR(VLOOKUP(D3238,Coordenadas!$A$2:$D$5571,4,FALSE),0)</f>
        <v>-42.369300000000003</v>
      </c>
      <c r="I3238" s="2" t="s">
        <v>5325</v>
      </c>
      <c r="J3238" s="2">
        <v>100765</v>
      </c>
      <c r="K3238" s="2" t="s">
        <v>5333</v>
      </c>
      <c r="L3238" s="2">
        <f>IFERROR(VLOOKUP(C3238,BOTULISMO!$A$3:$C$19,3,FALSE),0)</f>
        <v>0</v>
      </c>
      <c r="M3238" s="2">
        <f>IFERROR(VLOOKUP(C3238,'LEISHMANIOSE VISCERAL'!$A$4:$C$454,3,FALSE),0)</f>
        <v>0</v>
      </c>
      <c r="N3238" s="2">
        <f>IFERROR(VLOOKUP(C3238,'LEISHMANIOSE TEGUMENTAR'!$A$4:$C$1681,3,FALSE),0)</f>
        <v>0</v>
      </c>
      <c r="O3238" s="2">
        <f>IFERROR(VLOOKUP(C3238,'FEBRE AMARELA'!$A$4:$C$38,3,FALSE),0)</f>
        <v>0</v>
      </c>
      <c r="P3238" s="2">
        <f>IFERROR(VLOOKUP(C3238,DENGUE!$A$5:$C$4097,3,FALSE),0)</f>
        <v>110</v>
      </c>
      <c r="Q3238" s="2">
        <f>IFERROR(VLOOKUP(C3238,'HEPATITE VIRAL'!$A$5:$C$3162,3,FALSE),0)</f>
        <v>73</v>
      </c>
      <c r="R3238" s="2">
        <f>IFERROR(VLOOKUP(C3238,'FEBRE MACULOSA'!$A$5:$C$181,3,FALSE),0)</f>
        <v>1</v>
      </c>
      <c r="S3238" s="2">
        <f>IFERROR(VLOOKUP(C3238,LEPTOSPIROSE!$A$5:$C$1176,3,FALSE),0)</f>
        <v>2</v>
      </c>
      <c r="T3238" s="2">
        <f>IFERROR(VLOOKUP(C3238,'DOENÇA DE CHAGAS'!$A$5:$C$100,3,FALSE),0)</f>
        <v>0</v>
      </c>
      <c r="U3238" s="2">
        <f>IFERROR(VLOOKUP(C3238,'PICADAS DE COBRAS'!$A$6:$C$4645,3,FALSE),0)</f>
        <v>69</v>
      </c>
      <c r="V3238">
        <f>IFERROR(VLOOKUP(C3238,'ZIKA VIRUS'!$A$5:$C$2399,3,FALSE),0)</f>
        <v>5</v>
      </c>
      <c r="W3238">
        <f>IFERROR(VLOOKUP(C3238,'FEBRE TIFÓIDE'!$A$5:$C$46,3,FALSE),0)</f>
        <v>0</v>
      </c>
      <c r="X3238">
        <f>IFERROR(VLOOKUP(C3238,HANTAVIROSE!$A$5:$C$153,3,FALSE),0)</f>
        <v>0</v>
      </c>
      <c r="Y3238">
        <f>IFERROR(VLOOKUP(C3238,MENINGITE!$A$5:$C$447,3,FALSE),0)</f>
        <v>0</v>
      </c>
      <c r="Z3238">
        <f>IFERROR(VLOOKUP(C3238,RAIVA!$A$5:$C$16,3,FALSE),0)</f>
        <v>0</v>
      </c>
    </row>
    <row r="3239" spans="1:26" x14ac:dyDescent="0.3">
      <c r="A3239" s="2" t="s">
        <v>3652</v>
      </c>
      <c r="B3239" s="2" t="s">
        <v>3682</v>
      </c>
      <c r="C3239" s="2">
        <v>280430</v>
      </c>
      <c r="D3239" s="2">
        <v>2804300</v>
      </c>
      <c r="E3239" s="2" t="s">
        <v>3652</v>
      </c>
      <c r="F3239" s="2" t="s">
        <v>3682</v>
      </c>
      <c r="G3239" s="2">
        <f>IFERROR(VLOOKUP(D3239,Coordenadas!$A$2:$D$5571,3,FALSE),0)</f>
        <v>-10.427099999999999</v>
      </c>
      <c r="H3239" s="2">
        <f>IFERROR(VLOOKUP(D3239,Coordenadas!$A$2:$D$5571,4,FALSE),0)</f>
        <v>-36.958799999999997</v>
      </c>
      <c r="I3239" s="2" t="s">
        <v>5324</v>
      </c>
      <c r="J3239" s="2">
        <v>7344</v>
      </c>
      <c r="K3239" s="2" t="s">
        <v>5332</v>
      </c>
      <c r="L3239" s="2">
        <f>IFERROR(VLOOKUP(C3239,BOTULISMO!$A$3:$C$19,3,FALSE),0)</f>
        <v>0</v>
      </c>
      <c r="M3239" s="2">
        <f>IFERROR(VLOOKUP(C3239,'LEISHMANIOSE VISCERAL'!$A$4:$C$454,3,FALSE),0)</f>
        <v>0</v>
      </c>
      <c r="N3239" s="2">
        <f>IFERROR(VLOOKUP(C3239,'LEISHMANIOSE TEGUMENTAR'!$A$4:$C$1681,3,FALSE),0)</f>
        <v>0</v>
      </c>
      <c r="O3239" s="2">
        <f>IFERROR(VLOOKUP(C3239,'FEBRE AMARELA'!$A$4:$C$38,3,FALSE),0)</f>
        <v>0</v>
      </c>
      <c r="P3239" s="2">
        <f>IFERROR(VLOOKUP(C3239,DENGUE!$A$5:$C$4097,3,FALSE),0)</f>
        <v>13</v>
      </c>
      <c r="Q3239" s="2">
        <f>IFERROR(VLOOKUP(C3239,'HEPATITE VIRAL'!$A$5:$C$3162,3,FALSE),0)</f>
        <v>0</v>
      </c>
      <c r="R3239" s="2">
        <f>IFERROR(VLOOKUP(C3239,'FEBRE MACULOSA'!$A$5:$C$181,3,FALSE),0)</f>
        <v>0</v>
      </c>
      <c r="S3239" s="2">
        <f>IFERROR(VLOOKUP(C3239,LEPTOSPIROSE!$A$5:$C$1176,3,FALSE),0)</f>
        <v>0</v>
      </c>
      <c r="T3239" s="2">
        <f>IFERROR(VLOOKUP(C3239,'DOENÇA DE CHAGAS'!$A$5:$C$100,3,FALSE),0)</f>
        <v>0</v>
      </c>
      <c r="U3239" s="2">
        <f>IFERROR(VLOOKUP(C3239,'PICADAS DE COBRAS'!$A$6:$C$4645,3,FALSE),0)</f>
        <v>0</v>
      </c>
      <c r="V3239">
        <f>IFERROR(VLOOKUP(C3239,'ZIKA VIRUS'!$A$5:$C$2399,3,FALSE),0)</f>
        <v>0</v>
      </c>
      <c r="W3239">
        <f>IFERROR(VLOOKUP(C3239,'FEBRE TIFÓIDE'!$A$5:$C$46,3,FALSE),0)</f>
        <v>0</v>
      </c>
      <c r="X3239">
        <f>IFERROR(VLOOKUP(C3239,HANTAVIROSE!$A$5:$C$153,3,FALSE),0)</f>
        <v>0</v>
      </c>
      <c r="Y3239">
        <f>IFERROR(VLOOKUP(C3239,MENINGITE!$A$5:$C$447,3,FALSE),0)</f>
        <v>0</v>
      </c>
      <c r="Z3239">
        <f>IFERROR(VLOOKUP(C3239,RAIVA!$A$5:$C$16,3,FALSE),0)</f>
        <v>0</v>
      </c>
    </row>
    <row r="3240" spans="1:26" x14ac:dyDescent="0.3">
      <c r="A3240" s="2" t="s">
        <v>3723</v>
      </c>
      <c r="B3240" s="2" t="s">
        <v>3762</v>
      </c>
      <c r="C3240" s="2">
        <v>270550</v>
      </c>
      <c r="D3240" s="2">
        <v>2705507</v>
      </c>
      <c r="E3240" s="2" t="s">
        <v>3723</v>
      </c>
      <c r="F3240" s="2" t="s">
        <v>3762</v>
      </c>
      <c r="G3240" s="2">
        <f>IFERROR(VLOOKUP(D3240,Coordenadas!$A$2:$D$5571,3,FALSE),0)</f>
        <v>-9.3068200000000001</v>
      </c>
      <c r="H3240" s="2">
        <f>IFERROR(VLOOKUP(D3240,Coordenadas!$A$2:$D$5571,4,FALSE),0)</f>
        <v>-35.942799999999998</v>
      </c>
      <c r="I3240" s="2" t="s">
        <v>5324</v>
      </c>
      <c r="J3240" s="2">
        <v>26710</v>
      </c>
      <c r="K3240" s="2" t="s">
        <v>5330</v>
      </c>
      <c r="L3240" s="2">
        <f>IFERROR(VLOOKUP(C3240,BOTULISMO!$A$3:$C$19,3,FALSE),0)</f>
        <v>0</v>
      </c>
      <c r="M3240" s="2">
        <f>IFERROR(VLOOKUP(C3240,'LEISHMANIOSE VISCERAL'!$A$4:$C$454,3,FALSE),0)</f>
        <v>0</v>
      </c>
      <c r="N3240" s="2">
        <f>IFERROR(VLOOKUP(C3240,'LEISHMANIOSE TEGUMENTAR'!$A$4:$C$1681,3,FALSE),0)</f>
        <v>0</v>
      </c>
      <c r="O3240" s="2">
        <f>IFERROR(VLOOKUP(C3240,'FEBRE AMARELA'!$A$4:$C$38,3,FALSE),0)</f>
        <v>0</v>
      </c>
      <c r="P3240" s="2">
        <f>IFERROR(VLOOKUP(C3240,DENGUE!$A$5:$C$4097,3,FALSE),0)</f>
        <v>0</v>
      </c>
      <c r="Q3240" s="2">
        <f>IFERROR(VLOOKUP(C3240,'HEPATITE VIRAL'!$A$5:$C$3162,3,FALSE),0)</f>
        <v>1</v>
      </c>
      <c r="R3240" s="2">
        <f>IFERROR(VLOOKUP(C3240,'FEBRE MACULOSA'!$A$5:$C$181,3,FALSE),0)</f>
        <v>0</v>
      </c>
      <c r="S3240" s="2">
        <f>IFERROR(VLOOKUP(C3240,LEPTOSPIROSE!$A$5:$C$1176,3,FALSE),0)</f>
        <v>1</v>
      </c>
      <c r="T3240" s="2">
        <f>IFERROR(VLOOKUP(C3240,'DOENÇA DE CHAGAS'!$A$5:$C$100,3,FALSE),0)</f>
        <v>0</v>
      </c>
      <c r="U3240" s="2">
        <f>IFERROR(VLOOKUP(C3240,'PICADAS DE COBRAS'!$A$6:$C$4645,3,FALSE),0)</f>
        <v>100</v>
      </c>
      <c r="V3240">
        <f>IFERROR(VLOOKUP(C3240,'ZIKA VIRUS'!$A$5:$C$2399,3,FALSE),0)</f>
        <v>1</v>
      </c>
      <c r="W3240">
        <f>IFERROR(VLOOKUP(C3240,'FEBRE TIFÓIDE'!$A$5:$C$46,3,FALSE),0)</f>
        <v>0</v>
      </c>
      <c r="X3240">
        <f>IFERROR(VLOOKUP(C3240,HANTAVIROSE!$A$5:$C$153,3,FALSE),0)</f>
        <v>0</v>
      </c>
      <c r="Y3240">
        <f>IFERROR(VLOOKUP(C3240,MENINGITE!$A$5:$C$447,3,FALSE),0)</f>
        <v>0</v>
      </c>
      <c r="Z3240">
        <f>IFERROR(VLOOKUP(C3240,RAIVA!$A$5:$C$16,3,FALSE),0)</f>
        <v>0</v>
      </c>
    </row>
    <row r="3241" spans="1:26" x14ac:dyDescent="0.3">
      <c r="A3241" s="2" t="s">
        <v>4490</v>
      </c>
      <c r="B3241" s="2" t="s">
        <v>4574</v>
      </c>
      <c r="C3241" s="2">
        <v>220669</v>
      </c>
      <c r="D3241" s="2">
        <v>2206696</v>
      </c>
      <c r="E3241" s="2" t="s">
        <v>4490</v>
      </c>
      <c r="F3241" s="2" t="s">
        <v>4574</v>
      </c>
      <c r="G3241" s="2">
        <f>IFERROR(VLOOKUP(D3241,Coordenadas!$A$2:$D$5571,3,FALSE),0)</f>
        <v>-3.319</v>
      </c>
      <c r="H3241" s="2">
        <f>IFERROR(VLOOKUP(D3241,Coordenadas!$A$2:$D$5571,4,FALSE),0)</f>
        <v>-42.094000000000001</v>
      </c>
      <c r="I3241" s="2" t="s">
        <v>5324</v>
      </c>
      <c r="J3241" s="2">
        <v>8464</v>
      </c>
      <c r="K3241" s="2" t="s">
        <v>5332</v>
      </c>
      <c r="L3241" s="2">
        <f>IFERROR(VLOOKUP(C3241,BOTULISMO!$A$3:$C$19,3,FALSE),0)</f>
        <v>0</v>
      </c>
      <c r="M3241" s="2">
        <f>IFERROR(VLOOKUP(C3241,'LEISHMANIOSE VISCERAL'!$A$4:$C$454,3,FALSE),0)</f>
        <v>0</v>
      </c>
      <c r="N3241" s="2">
        <f>IFERROR(VLOOKUP(C3241,'LEISHMANIOSE TEGUMENTAR'!$A$4:$C$1681,3,FALSE),0)</f>
        <v>0</v>
      </c>
      <c r="O3241" s="2">
        <f>IFERROR(VLOOKUP(C3241,'FEBRE AMARELA'!$A$4:$C$38,3,FALSE),0)</f>
        <v>0</v>
      </c>
      <c r="P3241" s="2">
        <f>IFERROR(VLOOKUP(C3241,DENGUE!$A$5:$C$4097,3,FALSE),0)</f>
        <v>0</v>
      </c>
      <c r="Q3241" s="2">
        <f>IFERROR(VLOOKUP(C3241,'HEPATITE VIRAL'!$A$5:$C$3162,3,FALSE),0)</f>
        <v>0</v>
      </c>
      <c r="R3241" s="2">
        <f>IFERROR(VLOOKUP(C3241,'FEBRE MACULOSA'!$A$5:$C$181,3,FALSE),0)</f>
        <v>0</v>
      </c>
      <c r="S3241" s="2">
        <f>IFERROR(VLOOKUP(C3241,LEPTOSPIROSE!$A$5:$C$1176,3,FALSE),0)</f>
        <v>0</v>
      </c>
      <c r="T3241" s="2">
        <f>IFERROR(VLOOKUP(C3241,'DOENÇA DE CHAGAS'!$A$5:$C$100,3,FALSE),0)</f>
        <v>0</v>
      </c>
      <c r="U3241" s="2">
        <f>IFERROR(VLOOKUP(C3241,'PICADAS DE COBRAS'!$A$6:$C$4645,3,FALSE),0)</f>
        <v>0</v>
      </c>
      <c r="V3241">
        <f>IFERROR(VLOOKUP(C3241,'ZIKA VIRUS'!$A$5:$C$2399,3,FALSE),0)</f>
        <v>0</v>
      </c>
      <c r="W3241">
        <f>IFERROR(VLOOKUP(C3241,'FEBRE TIFÓIDE'!$A$5:$C$46,3,FALSE),0)</f>
        <v>0</v>
      </c>
      <c r="X3241">
        <f>IFERROR(VLOOKUP(C3241,HANTAVIROSE!$A$5:$C$153,3,FALSE),0)</f>
        <v>0</v>
      </c>
      <c r="Y3241">
        <f>IFERROR(VLOOKUP(C3241,MENINGITE!$A$5:$C$447,3,FALSE),0)</f>
        <v>0</v>
      </c>
      <c r="Z3241">
        <f>IFERROR(VLOOKUP(C3241,RAIVA!$A$5:$C$16,3,FALSE),0)</f>
        <v>0</v>
      </c>
    </row>
    <row r="3242" spans="1:26" x14ac:dyDescent="0.3">
      <c r="A3242" s="2" t="s">
        <v>4903</v>
      </c>
      <c r="B3242" s="2" t="s">
        <v>4956</v>
      </c>
      <c r="C3242" s="2">
        <v>171395</v>
      </c>
      <c r="D3242" s="2">
        <v>1713957</v>
      </c>
      <c r="E3242" s="2" t="s">
        <v>4903</v>
      </c>
      <c r="F3242" s="2" t="s">
        <v>4956</v>
      </c>
      <c r="G3242" s="2">
        <f>IFERROR(VLOOKUP(D3242,Coordenadas!$A$2:$D$5571,3,FALSE),0)</f>
        <v>-7.1466900000000004</v>
      </c>
      <c r="H3242" s="2">
        <f>IFERROR(VLOOKUP(D3242,Coordenadas!$A$2:$D$5571,4,FALSE),0)</f>
        <v>-48.609099999999998</v>
      </c>
      <c r="I3242" s="2" t="s">
        <v>5323</v>
      </c>
      <c r="J3242" s="2">
        <v>3152</v>
      </c>
      <c r="K3242" s="2" t="s">
        <v>5332</v>
      </c>
      <c r="L3242" s="2">
        <f>IFERROR(VLOOKUP(C3242,BOTULISMO!$A$3:$C$19,3,FALSE),0)</f>
        <v>0</v>
      </c>
      <c r="M3242" s="2">
        <f>IFERROR(VLOOKUP(C3242,'LEISHMANIOSE VISCERAL'!$A$4:$C$454,3,FALSE),0)</f>
        <v>1</v>
      </c>
      <c r="N3242" s="2">
        <f>IFERROR(VLOOKUP(C3242,'LEISHMANIOSE TEGUMENTAR'!$A$4:$C$1681,3,FALSE),0)</f>
        <v>0</v>
      </c>
      <c r="O3242" s="2">
        <f>IFERROR(VLOOKUP(C3242,'FEBRE AMARELA'!$A$4:$C$38,3,FALSE),0)</f>
        <v>0</v>
      </c>
      <c r="P3242" s="2">
        <f>IFERROR(VLOOKUP(C3242,DENGUE!$A$5:$C$4097,3,FALSE),0)</f>
        <v>0</v>
      </c>
      <c r="Q3242" s="2">
        <f>IFERROR(VLOOKUP(C3242,'HEPATITE VIRAL'!$A$5:$C$3162,3,FALSE),0)</f>
        <v>0</v>
      </c>
      <c r="R3242" s="2">
        <f>IFERROR(VLOOKUP(C3242,'FEBRE MACULOSA'!$A$5:$C$181,3,FALSE),0)</f>
        <v>0</v>
      </c>
      <c r="S3242" s="2">
        <f>IFERROR(VLOOKUP(C3242,LEPTOSPIROSE!$A$5:$C$1176,3,FALSE),0)</f>
        <v>0</v>
      </c>
      <c r="T3242" s="2">
        <f>IFERROR(VLOOKUP(C3242,'DOENÇA DE CHAGAS'!$A$5:$C$100,3,FALSE),0)</f>
        <v>0</v>
      </c>
      <c r="U3242" s="2">
        <f>IFERROR(VLOOKUP(C3242,'PICADAS DE COBRAS'!$A$6:$C$4645,3,FALSE),0)</f>
        <v>20</v>
      </c>
      <c r="V3242">
        <f>IFERROR(VLOOKUP(C3242,'ZIKA VIRUS'!$A$5:$C$2399,3,FALSE),0)</f>
        <v>0</v>
      </c>
      <c r="W3242">
        <f>IFERROR(VLOOKUP(C3242,'FEBRE TIFÓIDE'!$A$5:$C$46,3,FALSE),0)</f>
        <v>0</v>
      </c>
      <c r="X3242">
        <f>IFERROR(VLOOKUP(C3242,HANTAVIROSE!$A$5:$C$153,3,FALSE),0)</f>
        <v>0</v>
      </c>
      <c r="Y3242">
        <f>IFERROR(VLOOKUP(C3242,MENINGITE!$A$5:$C$447,3,FALSE),0)</f>
        <v>0</v>
      </c>
      <c r="Z3242">
        <f>IFERROR(VLOOKUP(C3242,RAIVA!$A$5:$C$16,3,FALSE),0)</f>
        <v>0</v>
      </c>
    </row>
    <row r="3243" spans="1:26" x14ac:dyDescent="0.3">
      <c r="A3243" s="2" t="s">
        <v>3257</v>
      </c>
      <c r="B3243" s="2" t="s">
        <v>3392</v>
      </c>
      <c r="C3243" s="2">
        <v>292230</v>
      </c>
      <c r="D3243" s="2">
        <v>2922300</v>
      </c>
      <c r="E3243" s="2" t="s">
        <v>3257</v>
      </c>
      <c r="F3243" s="2" t="s">
        <v>3392</v>
      </c>
      <c r="G3243" s="2">
        <f>IFERROR(VLOOKUP(D3243,Coordenadas!$A$2:$D$5571,3,FALSE),0)</f>
        <v>-12.632899999999999</v>
      </c>
      <c r="H3243" s="2">
        <f>IFERROR(VLOOKUP(D3243,Coordenadas!$A$2:$D$5571,4,FALSE),0)</f>
        <v>-38.992100000000001</v>
      </c>
      <c r="I3243" s="2" t="s">
        <v>5324</v>
      </c>
      <c r="J3243" s="2">
        <v>28899</v>
      </c>
      <c r="K3243" s="2" t="s">
        <v>5330</v>
      </c>
      <c r="L3243" s="2">
        <f>IFERROR(VLOOKUP(C3243,BOTULISMO!$A$3:$C$19,3,FALSE),0)</f>
        <v>0</v>
      </c>
      <c r="M3243" s="2">
        <f>IFERROR(VLOOKUP(C3243,'LEISHMANIOSE VISCERAL'!$A$4:$C$454,3,FALSE),0)</f>
        <v>0</v>
      </c>
      <c r="N3243" s="2">
        <f>IFERROR(VLOOKUP(C3243,'LEISHMANIOSE TEGUMENTAR'!$A$4:$C$1681,3,FALSE),0)</f>
        <v>0</v>
      </c>
      <c r="O3243" s="2">
        <f>IFERROR(VLOOKUP(C3243,'FEBRE AMARELA'!$A$4:$C$38,3,FALSE),0)</f>
        <v>0</v>
      </c>
      <c r="P3243" s="2">
        <f>IFERROR(VLOOKUP(C3243,DENGUE!$A$5:$C$4097,3,FALSE),0)</f>
        <v>32</v>
      </c>
      <c r="Q3243" s="2">
        <f>IFERROR(VLOOKUP(C3243,'HEPATITE VIRAL'!$A$5:$C$3162,3,FALSE),0)</f>
        <v>5</v>
      </c>
      <c r="R3243" s="2">
        <f>IFERROR(VLOOKUP(C3243,'FEBRE MACULOSA'!$A$5:$C$181,3,FALSE),0)</f>
        <v>0</v>
      </c>
      <c r="S3243" s="2">
        <f>IFERROR(VLOOKUP(C3243,LEPTOSPIROSE!$A$5:$C$1176,3,FALSE),0)</f>
        <v>0</v>
      </c>
      <c r="T3243" s="2">
        <f>IFERROR(VLOOKUP(C3243,'DOENÇA DE CHAGAS'!$A$5:$C$100,3,FALSE),0)</f>
        <v>0</v>
      </c>
      <c r="U3243" s="2">
        <f>IFERROR(VLOOKUP(C3243,'PICADAS DE COBRAS'!$A$6:$C$4645,3,FALSE),0)</f>
        <v>4</v>
      </c>
      <c r="V3243">
        <f>IFERROR(VLOOKUP(C3243,'ZIKA VIRUS'!$A$5:$C$2399,3,FALSE),0)</f>
        <v>33</v>
      </c>
      <c r="W3243">
        <f>IFERROR(VLOOKUP(C3243,'FEBRE TIFÓIDE'!$A$5:$C$46,3,FALSE),0)</f>
        <v>0</v>
      </c>
      <c r="X3243">
        <f>IFERROR(VLOOKUP(C3243,HANTAVIROSE!$A$5:$C$153,3,FALSE),0)</f>
        <v>0</v>
      </c>
      <c r="Y3243">
        <f>IFERROR(VLOOKUP(C3243,MENINGITE!$A$5:$C$447,3,FALSE),0)</f>
        <v>0</v>
      </c>
      <c r="Z3243">
        <f>IFERROR(VLOOKUP(C3243,RAIVA!$A$5:$C$16,3,FALSE),0)</f>
        <v>0</v>
      </c>
    </row>
    <row r="3244" spans="1:26" x14ac:dyDescent="0.3">
      <c r="A3244" s="2" t="s">
        <v>1637</v>
      </c>
      <c r="B3244" s="2" t="s">
        <v>1906</v>
      </c>
      <c r="C3244" s="2">
        <v>353210</v>
      </c>
      <c r="D3244" s="2">
        <v>3532108</v>
      </c>
      <c r="E3244" s="2" t="s">
        <v>1637</v>
      </c>
      <c r="F3244" s="2" t="s">
        <v>1906</v>
      </c>
      <c r="G3244" s="2">
        <f>IFERROR(VLOOKUP(D3244,Coordenadas!$A$2:$D$5571,3,FALSE),0)</f>
        <v>-20.9908</v>
      </c>
      <c r="H3244" s="2">
        <f>IFERROR(VLOOKUP(D3244,Coordenadas!$A$2:$D$5571,4,FALSE),0)</f>
        <v>-51.2774</v>
      </c>
      <c r="I3244" s="2" t="s">
        <v>5325</v>
      </c>
      <c r="J3244" s="2">
        <v>4186</v>
      </c>
      <c r="K3244" s="2" t="s">
        <v>5332</v>
      </c>
      <c r="L3244" s="2">
        <f>IFERROR(VLOOKUP(C3244,BOTULISMO!$A$3:$C$19,3,FALSE),0)</f>
        <v>0</v>
      </c>
      <c r="M3244" s="2">
        <f>IFERROR(VLOOKUP(C3244,'LEISHMANIOSE VISCERAL'!$A$4:$C$454,3,FALSE),0)</f>
        <v>0</v>
      </c>
      <c r="N3244" s="2">
        <f>IFERROR(VLOOKUP(C3244,'LEISHMANIOSE TEGUMENTAR'!$A$4:$C$1681,3,FALSE),0)</f>
        <v>0</v>
      </c>
      <c r="O3244" s="2">
        <f>IFERROR(VLOOKUP(C3244,'FEBRE AMARELA'!$A$4:$C$38,3,FALSE),0)</f>
        <v>0</v>
      </c>
      <c r="P3244" s="2">
        <f>IFERROR(VLOOKUP(C3244,DENGUE!$A$5:$C$4097,3,FALSE),0)</f>
        <v>14</v>
      </c>
      <c r="Q3244" s="2">
        <f>IFERROR(VLOOKUP(C3244,'HEPATITE VIRAL'!$A$5:$C$3162,3,FALSE),0)</f>
        <v>1</v>
      </c>
      <c r="R3244" s="2">
        <f>IFERROR(VLOOKUP(C3244,'FEBRE MACULOSA'!$A$5:$C$181,3,FALSE),0)</f>
        <v>0</v>
      </c>
      <c r="S3244" s="2">
        <f>IFERROR(VLOOKUP(C3244,LEPTOSPIROSE!$A$5:$C$1176,3,FALSE),0)</f>
        <v>0</v>
      </c>
      <c r="T3244" s="2">
        <f>IFERROR(VLOOKUP(C3244,'DOENÇA DE CHAGAS'!$A$5:$C$100,3,FALSE),0)</f>
        <v>0</v>
      </c>
      <c r="U3244" s="2">
        <f>IFERROR(VLOOKUP(C3244,'PICADAS DE COBRAS'!$A$6:$C$4645,3,FALSE),0)</f>
        <v>31</v>
      </c>
      <c r="V3244">
        <f>IFERROR(VLOOKUP(C3244,'ZIKA VIRUS'!$A$5:$C$2399,3,FALSE),0)</f>
        <v>0</v>
      </c>
      <c r="W3244">
        <f>IFERROR(VLOOKUP(C3244,'FEBRE TIFÓIDE'!$A$5:$C$46,3,FALSE),0)</f>
        <v>0</v>
      </c>
      <c r="X3244">
        <f>IFERROR(VLOOKUP(C3244,HANTAVIROSE!$A$5:$C$153,3,FALSE),0)</f>
        <v>0</v>
      </c>
      <c r="Y3244">
        <f>IFERROR(VLOOKUP(C3244,MENINGITE!$A$5:$C$447,3,FALSE),0)</f>
        <v>0</v>
      </c>
      <c r="Z3244">
        <f>IFERROR(VLOOKUP(C3244,RAIVA!$A$5:$C$16,3,FALSE),0)</f>
        <v>0</v>
      </c>
    </row>
    <row r="3245" spans="1:26" x14ac:dyDescent="0.3">
      <c r="A3245" s="2" t="s">
        <v>3257</v>
      </c>
      <c r="B3245" s="2" t="s">
        <v>3391</v>
      </c>
      <c r="C3245" s="2">
        <v>292240</v>
      </c>
      <c r="D3245" s="2">
        <v>2922409</v>
      </c>
      <c r="E3245" s="2" t="s">
        <v>3257</v>
      </c>
      <c r="F3245" s="2" t="s">
        <v>3391</v>
      </c>
      <c r="G3245" s="2">
        <f>IFERROR(VLOOKUP(D3245,Coordenadas!$A$2:$D$5571,3,FALSE),0)</f>
        <v>-13.228400000000001</v>
      </c>
      <c r="H3245" s="2">
        <f>IFERROR(VLOOKUP(D3245,Coordenadas!$A$2:$D$5571,4,FALSE),0)</f>
        <v>-39.504399999999997</v>
      </c>
      <c r="I3245" s="2" t="s">
        <v>5324</v>
      </c>
      <c r="J3245" s="2">
        <v>21449</v>
      </c>
      <c r="K3245" s="2" t="s">
        <v>5330</v>
      </c>
      <c r="L3245" s="2">
        <f>IFERROR(VLOOKUP(C3245,BOTULISMO!$A$3:$C$19,3,FALSE),0)</f>
        <v>0</v>
      </c>
      <c r="M3245" s="2">
        <f>IFERROR(VLOOKUP(C3245,'LEISHMANIOSE VISCERAL'!$A$4:$C$454,3,FALSE),0)</f>
        <v>0</v>
      </c>
      <c r="N3245" s="2">
        <f>IFERROR(VLOOKUP(C3245,'LEISHMANIOSE TEGUMENTAR'!$A$4:$C$1681,3,FALSE),0)</f>
        <v>52</v>
      </c>
      <c r="O3245" s="2">
        <f>IFERROR(VLOOKUP(C3245,'FEBRE AMARELA'!$A$4:$C$38,3,FALSE),0)</f>
        <v>0</v>
      </c>
      <c r="P3245" s="2">
        <f>IFERROR(VLOOKUP(C3245,DENGUE!$A$5:$C$4097,3,FALSE),0)</f>
        <v>34</v>
      </c>
      <c r="Q3245" s="2">
        <f>IFERROR(VLOOKUP(C3245,'HEPATITE VIRAL'!$A$5:$C$3162,3,FALSE),0)</f>
        <v>0</v>
      </c>
      <c r="R3245" s="2">
        <f>IFERROR(VLOOKUP(C3245,'FEBRE MACULOSA'!$A$5:$C$181,3,FALSE),0)</f>
        <v>0</v>
      </c>
      <c r="S3245" s="2">
        <f>IFERROR(VLOOKUP(C3245,LEPTOSPIROSE!$A$5:$C$1176,3,FALSE),0)</f>
        <v>0</v>
      </c>
      <c r="T3245" s="2">
        <f>IFERROR(VLOOKUP(C3245,'DOENÇA DE CHAGAS'!$A$5:$C$100,3,FALSE),0)</f>
        <v>0</v>
      </c>
      <c r="U3245" s="2">
        <f>IFERROR(VLOOKUP(C3245,'PICADAS DE COBRAS'!$A$6:$C$4645,3,FALSE),0)</f>
        <v>62</v>
      </c>
      <c r="V3245">
        <f>IFERROR(VLOOKUP(C3245,'ZIKA VIRUS'!$A$5:$C$2399,3,FALSE),0)</f>
        <v>9</v>
      </c>
      <c r="W3245">
        <f>IFERROR(VLOOKUP(C3245,'FEBRE TIFÓIDE'!$A$5:$C$46,3,FALSE),0)</f>
        <v>0</v>
      </c>
      <c r="X3245">
        <f>IFERROR(VLOOKUP(C3245,HANTAVIROSE!$A$5:$C$153,3,FALSE),0)</f>
        <v>0</v>
      </c>
      <c r="Y3245">
        <f>IFERROR(VLOOKUP(C3245,MENINGITE!$A$5:$C$447,3,FALSE),0)</f>
        <v>0</v>
      </c>
      <c r="Z3245">
        <f>IFERROR(VLOOKUP(C3245,RAIVA!$A$5:$C$16,3,FALSE),0)</f>
        <v>0</v>
      </c>
    </row>
    <row r="3246" spans="1:26" x14ac:dyDescent="0.3">
      <c r="A3246" s="2" t="s">
        <v>2425</v>
      </c>
      <c r="B3246" s="2" t="s">
        <v>2762</v>
      </c>
      <c r="C3246" s="2">
        <v>314400</v>
      </c>
      <c r="D3246" s="2">
        <v>3144003</v>
      </c>
      <c r="E3246" s="2" t="s">
        <v>2425</v>
      </c>
      <c r="F3246" s="2" t="s">
        <v>2762</v>
      </c>
      <c r="G3246" s="2">
        <f>IFERROR(VLOOKUP(D3246,Coordenadas!$A$2:$D$5571,3,FALSE),0)</f>
        <v>-19.812100000000001</v>
      </c>
      <c r="H3246" s="2">
        <f>IFERROR(VLOOKUP(D3246,Coordenadas!$A$2:$D$5571,4,FALSE),0)</f>
        <v>-41.4407</v>
      </c>
      <c r="I3246" s="2" t="s">
        <v>5325</v>
      </c>
      <c r="J3246" s="2">
        <v>26661</v>
      </c>
      <c r="K3246" s="2" t="s">
        <v>5330</v>
      </c>
      <c r="L3246" s="2">
        <f>IFERROR(VLOOKUP(C3246,BOTULISMO!$A$3:$C$19,3,FALSE),0)</f>
        <v>0</v>
      </c>
      <c r="M3246" s="2">
        <f>IFERROR(VLOOKUP(C3246,'LEISHMANIOSE VISCERAL'!$A$4:$C$454,3,FALSE),0)</f>
        <v>0</v>
      </c>
      <c r="N3246" s="2">
        <f>IFERROR(VLOOKUP(C3246,'LEISHMANIOSE TEGUMENTAR'!$A$4:$C$1681,3,FALSE),0)</f>
        <v>39</v>
      </c>
      <c r="O3246" s="2">
        <f>IFERROR(VLOOKUP(C3246,'FEBRE AMARELA'!$A$4:$C$38,3,FALSE),0)</f>
        <v>0</v>
      </c>
      <c r="P3246" s="2">
        <f>IFERROR(VLOOKUP(C3246,DENGUE!$A$5:$C$4097,3,FALSE),0)</f>
        <v>625</v>
      </c>
      <c r="Q3246" s="2">
        <f>IFERROR(VLOOKUP(C3246,'HEPATITE VIRAL'!$A$5:$C$3162,3,FALSE),0)</f>
        <v>4</v>
      </c>
      <c r="R3246" s="2">
        <f>IFERROR(VLOOKUP(C3246,'FEBRE MACULOSA'!$A$5:$C$181,3,FALSE),0)</f>
        <v>3</v>
      </c>
      <c r="S3246" s="2">
        <f>IFERROR(VLOOKUP(C3246,LEPTOSPIROSE!$A$5:$C$1176,3,FALSE),0)</f>
        <v>0</v>
      </c>
      <c r="T3246" s="2">
        <f>IFERROR(VLOOKUP(C3246,'DOENÇA DE CHAGAS'!$A$5:$C$100,3,FALSE),0)</f>
        <v>0</v>
      </c>
      <c r="U3246" s="2">
        <f>IFERROR(VLOOKUP(C3246,'PICADAS DE COBRAS'!$A$6:$C$4645,3,FALSE),0)</f>
        <v>87</v>
      </c>
      <c r="V3246">
        <f>IFERROR(VLOOKUP(C3246,'ZIKA VIRUS'!$A$5:$C$2399,3,FALSE),0)</f>
        <v>10</v>
      </c>
      <c r="W3246">
        <f>IFERROR(VLOOKUP(C3246,'FEBRE TIFÓIDE'!$A$5:$C$46,3,FALSE),0)</f>
        <v>0</v>
      </c>
      <c r="X3246">
        <f>IFERROR(VLOOKUP(C3246,HANTAVIROSE!$A$5:$C$153,3,FALSE),0)</f>
        <v>0</v>
      </c>
      <c r="Y3246">
        <f>IFERROR(VLOOKUP(C3246,MENINGITE!$A$5:$C$447,3,FALSE),0)</f>
        <v>0</v>
      </c>
      <c r="Z3246">
        <f>IFERROR(VLOOKUP(C3246,RAIVA!$A$5:$C$16,3,FALSE),0)</f>
        <v>0</v>
      </c>
    </row>
    <row r="3247" spans="1:26" x14ac:dyDescent="0.3">
      <c r="A3247" s="2" t="s">
        <v>3</v>
      </c>
      <c r="B3247" s="2" t="s">
        <v>94</v>
      </c>
      <c r="C3247" s="2">
        <v>521410</v>
      </c>
      <c r="D3247" s="2">
        <v>5214101</v>
      </c>
      <c r="E3247" s="2" t="s">
        <v>3</v>
      </c>
      <c r="F3247" s="2" t="s">
        <v>94</v>
      </c>
      <c r="G3247" s="2">
        <f>IFERROR(VLOOKUP(D3247,Coordenadas!$A$2:$D$5571,3,FALSE),0)</f>
        <v>-13.7303</v>
      </c>
      <c r="H3247" s="2">
        <f>IFERROR(VLOOKUP(D3247,Coordenadas!$A$2:$D$5571,4,FALSE),0)</f>
        <v>-49.274500000000003</v>
      </c>
      <c r="I3247" s="2" t="s">
        <v>5327</v>
      </c>
      <c r="J3247" s="2">
        <v>3849</v>
      </c>
      <c r="K3247" s="2" t="s">
        <v>5332</v>
      </c>
      <c r="L3247" s="2">
        <f>IFERROR(VLOOKUP(C3247,BOTULISMO!$A$3:$C$19,3,FALSE),0)</f>
        <v>0</v>
      </c>
      <c r="M3247" s="2">
        <f>IFERROR(VLOOKUP(C3247,'LEISHMANIOSE VISCERAL'!$A$4:$C$454,3,FALSE),0)</f>
        <v>0</v>
      </c>
      <c r="N3247" s="2">
        <f>IFERROR(VLOOKUP(C3247,'LEISHMANIOSE TEGUMENTAR'!$A$4:$C$1681,3,FALSE),0)</f>
        <v>2</v>
      </c>
      <c r="O3247" s="2">
        <f>IFERROR(VLOOKUP(C3247,'FEBRE AMARELA'!$A$4:$C$38,3,FALSE),0)</f>
        <v>0</v>
      </c>
      <c r="P3247" s="2">
        <f>IFERROR(VLOOKUP(C3247,DENGUE!$A$5:$C$4097,3,FALSE),0)</f>
        <v>9</v>
      </c>
      <c r="Q3247" s="2">
        <f>IFERROR(VLOOKUP(C3247,'HEPATITE VIRAL'!$A$5:$C$3162,3,FALSE),0)</f>
        <v>0</v>
      </c>
      <c r="R3247" s="2">
        <f>IFERROR(VLOOKUP(C3247,'FEBRE MACULOSA'!$A$5:$C$181,3,FALSE),0)</f>
        <v>0</v>
      </c>
      <c r="S3247" s="2">
        <f>IFERROR(VLOOKUP(C3247,LEPTOSPIROSE!$A$5:$C$1176,3,FALSE),0)</f>
        <v>0</v>
      </c>
      <c r="T3247" s="2">
        <f>IFERROR(VLOOKUP(C3247,'DOENÇA DE CHAGAS'!$A$5:$C$100,3,FALSE),0)</f>
        <v>0</v>
      </c>
      <c r="U3247" s="2">
        <f>IFERROR(VLOOKUP(C3247,'PICADAS DE COBRAS'!$A$6:$C$4645,3,FALSE),0)</f>
        <v>0</v>
      </c>
      <c r="V3247">
        <f>IFERROR(VLOOKUP(C3247,'ZIKA VIRUS'!$A$5:$C$2399,3,FALSE),0)</f>
        <v>0</v>
      </c>
      <c r="W3247">
        <f>IFERROR(VLOOKUP(C3247,'FEBRE TIFÓIDE'!$A$5:$C$46,3,FALSE),0)</f>
        <v>0</v>
      </c>
      <c r="X3247">
        <f>IFERROR(VLOOKUP(C3247,HANTAVIROSE!$A$5:$C$153,3,FALSE),0)</f>
        <v>0</v>
      </c>
      <c r="Y3247">
        <f>IFERROR(VLOOKUP(C3247,MENINGITE!$A$5:$C$447,3,FALSE),0)</f>
        <v>0</v>
      </c>
      <c r="Z3247">
        <f>IFERROR(VLOOKUP(C3247,RAIVA!$A$5:$C$16,3,FALSE),0)</f>
        <v>0</v>
      </c>
    </row>
    <row r="3248" spans="1:26" x14ac:dyDescent="0.3">
      <c r="A3248" s="2" t="s">
        <v>2425</v>
      </c>
      <c r="B3248" s="2" t="s">
        <v>2761</v>
      </c>
      <c r="C3248" s="2">
        <v>314410</v>
      </c>
      <c r="D3248" s="2">
        <v>3144102</v>
      </c>
      <c r="E3248" s="2" t="s">
        <v>2425</v>
      </c>
      <c r="F3248" s="2" t="s">
        <v>2761</v>
      </c>
      <c r="G3248" s="2">
        <f>IFERROR(VLOOKUP(D3248,Coordenadas!$A$2:$D$5571,3,FALSE),0)</f>
        <v>-21.369199999999999</v>
      </c>
      <c r="H3248" s="2">
        <f>IFERROR(VLOOKUP(D3248,Coordenadas!$A$2:$D$5571,4,FALSE),0)</f>
        <v>-46.521299999999997</v>
      </c>
      <c r="I3248" s="2" t="s">
        <v>5325</v>
      </c>
      <c r="J3248" s="2">
        <v>20430</v>
      </c>
      <c r="K3248" s="2" t="s">
        <v>5330</v>
      </c>
      <c r="L3248" s="2">
        <f>IFERROR(VLOOKUP(C3248,BOTULISMO!$A$3:$C$19,3,FALSE),0)</f>
        <v>0</v>
      </c>
      <c r="M3248" s="2">
        <f>IFERROR(VLOOKUP(C3248,'LEISHMANIOSE VISCERAL'!$A$4:$C$454,3,FALSE),0)</f>
        <v>0</v>
      </c>
      <c r="N3248" s="2">
        <f>IFERROR(VLOOKUP(C3248,'LEISHMANIOSE TEGUMENTAR'!$A$4:$C$1681,3,FALSE),0)</f>
        <v>0</v>
      </c>
      <c r="O3248" s="2">
        <f>IFERROR(VLOOKUP(C3248,'FEBRE AMARELA'!$A$4:$C$38,3,FALSE),0)</f>
        <v>0</v>
      </c>
      <c r="P3248" s="2">
        <f>IFERROR(VLOOKUP(C3248,DENGUE!$A$5:$C$4097,3,FALSE),0)</f>
        <v>10</v>
      </c>
      <c r="Q3248" s="2">
        <f>IFERROR(VLOOKUP(C3248,'HEPATITE VIRAL'!$A$5:$C$3162,3,FALSE),0)</f>
        <v>3</v>
      </c>
      <c r="R3248" s="2">
        <f>IFERROR(VLOOKUP(C3248,'FEBRE MACULOSA'!$A$5:$C$181,3,FALSE),0)</f>
        <v>0</v>
      </c>
      <c r="S3248" s="2">
        <f>IFERROR(VLOOKUP(C3248,LEPTOSPIROSE!$A$5:$C$1176,3,FALSE),0)</f>
        <v>0</v>
      </c>
      <c r="T3248" s="2">
        <f>IFERROR(VLOOKUP(C3248,'DOENÇA DE CHAGAS'!$A$5:$C$100,3,FALSE),0)</f>
        <v>0</v>
      </c>
      <c r="U3248" s="2">
        <f>IFERROR(VLOOKUP(C3248,'PICADAS DE COBRAS'!$A$6:$C$4645,3,FALSE),0)</f>
        <v>161</v>
      </c>
      <c r="V3248">
        <f>IFERROR(VLOOKUP(C3248,'ZIKA VIRUS'!$A$5:$C$2399,3,FALSE),0)</f>
        <v>0</v>
      </c>
      <c r="W3248">
        <f>IFERROR(VLOOKUP(C3248,'FEBRE TIFÓIDE'!$A$5:$C$46,3,FALSE),0)</f>
        <v>0</v>
      </c>
      <c r="X3248">
        <f>IFERROR(VLOOKUP(C3248,HANTAVIROSE!$A$5:$C$153,3,FALSE),0)</f>
        <v>0</v>
      </c>
      <c r="Y3248">
        <f>IFERROR(VLOOKUP(C3248,MENINGITE!$A$5:$C$447,3,FALSE),0)</f>
        <v>0</v>
      </c>
      <c r="Z3248">
        <f>IFERROR(VLOOKUP(C3248,RAIVA!$A$5:$C$16,3,FALSE),0)</f>
        <v>0</v>
      </c>
    </row>
    <row r="3249" spans="1:26" x14ac:dyDescent="0.3">
      <c r="A3249" s="2" t="s">
        <v>2425</v>
      </c>
      <c r="B3249" s="2" t="s">
        <v>2760</v>
      </c>
      <c r="C3249" s="2">
        <v>314420</v>
      </c>
      <c r="D3249" s="2">
        <v>3144201</v>
      </c>
      <c r="E3249" s="2" t="s">
        <v>2425</v>
      </c>
      <c r="F3249" s="2" t="s">
        <v>2760</v>
      </c>
      <c r="G3249" s="2">
        <f>IFERROR(VLOOKUP(D3249,Coordenadas!$A$2:$D$5571,3,FALSE),0)</f>
        <v>-18.4544</v>
      </c>
      <c r="H3249" s="2">
        <f>IFERROR(VLOOKUP(D3249,Coordenadas!$A$2:$D$5571,4,FALSE),0)</f>
        <v>-42.248100000000001</v>
      </c>
      <c r="I3249" s="2" t="s">
        <v>5325</v>
      </c>
      <c r="J3249" s="2">
        <v>3154</v>
      </c>
      <c r="K3249" s="2" t="s">
        <v>5332</v>
      </c>
      <c r="L3249" s="2">
        <f>IFERROR(VLOOKUP(C3249,BOTULISMO!$A$3:$C$19,3,FALSE),0)</f>
        <v>0</v>
      </c>
      <c r="M3249" s="2">
        <f>IFERROR(VLOOKUP(C3249,'LEISHMANIOSE VISCERAL'!$A$4:$C$454,3,FALSE),0)</f>
        <v>0</v>
      </c>
      <c r="N3249" s="2">
        <f>IFERROR(VLOOKUP(C3249,'LEISHMANIOSE TEGUMENTAR'!$A$4:$C$1681,3,FALSE),0)</f>
        <v>1</v>
      </c>
      <c r="O3249" s="2">
        <f>IFERROR(VLOOKUP(C3249,'FEBRE AMARELA'!$A$4:$C$38,3,FALSE),0)</f>
        <v>0</v>
      </c>
      <c r="P3249" s="2">
        <f>IFERROR(VLOOKUP(C3249,DENGUE!$A$5:$C$4097,3,FALSE),0)</f>
        <v>41</v>
      </c>
      <c r="Q3249" s="2">
        <f>IFERROR(VLOOKUP(C3249,'HEPATITE VIRAL'!$A$5:$C$3162,3,FALSE),0)</f>
        <v>1</v>
      </c>
      <c r="R3249" s="2">
        <f>IFERROR(VLOOKUP(C3249,'FEBRE MACULOSA'!$A$5:$C$181,3,FALSE),0)</f>
        <v>0</v>
      </c>
      <c r="S3249" s="2">
        <f>IFERROR(VLOOKUP(C3249,LEPTOSPIROSE!$A$5:$C$1176,3,FALSE),0)</f>
        <v>0</v>
      </c>
      <c r="T3249" s="2">
        <f>IFERROR(VLOOKUP(C3249,'DOENÇA DE CHAGAS'!$A$5:$C$100,3,FALSE),0)</f>
        <v>0</v>
      </c>
      <c r="U3249" s="2">
        <f>IFERROR(VLOOKUP(C3249,'PICADAS DE COBRAS'!$A$6:$C$4645,3,FALSE),0)</f>
        <v>19</v>
      </c>
      <c r="V3249">
        <f>IFERROR(VLOOKUP(C3249,'ZIKA VIRUS'!$A$5:$C$2399,3,FALSE),0)</f>
        <v>0</v>
      </c>
      <c r="W3249">
        <f>IFERROR(VLOOKUP(C3249,'FEBRE TIFÓIDE'!$A$5:$C$46,3,FALSE),0)</f>
        <v>0</v>
      </c>
      <c r="X3249">
        <f>IFERROR(VLOOKUP(C3249,HANTAVIROSE!$A$5:$C$153,3,FALSE),0)</f>
        <v>0</v>
      </c>
      <c r="Y3249">
        <f>IFERROR(VLOOKUP(C3249,MENINGITE!$A$5:$C$447,3,FALSE),0)</f>
        <v>0</v>
      </c>
      <c r="Z3249">
        <f>IFERROR(VLOOKUP(C3249,RAIVA!$A$5:$C$16,3,FALSE),0)</f>
        <v>0</v>
      </c>
    </row>
    <row r="3250" spans="1:26" x14ac:dyDescent="0.3">
      <c r="A3250" s="2" t="s">
        <v>1637</v>
      </c>
      <c r="B3250" s="2" t="s">
        <v>1905</v>
      </c>
      <c r="C3250" s="2">
        <v>353215</v>
      </c>
      <c r="D3250" s="2">
        <v>3532157</v>
      </c>
      <c r="E3250" s="2" t="s">
        <v>1637</v>
      </c>
      <c r="F3250" s="2" t="s">
        <v>1905</v>
      </c>
      <c r="G3250" s="2">
        <f>IFERROR(VLOOKUP(D3250,Coordenadas!$A$2:$D$5571,3,FALSE),0)</f>
        <v>-22.615600000000001</v>
      </c>
      <c r="H3250" s="2">
        <f>IFERROR(VLOOKUP(D3250,Coordenadas!$A$2:$D$5571,4,FALSE),0)</f>
        <v>-51.24</v>
      </c>
      <c r="I3250" s="2" t="s">
        <v>5325</v>
      </c>
      <c r="J3250" s="2">
        <v>2707</v>
      </c>
      <c r="K3250" s="2" t="s">
        <v>5332</v>
      </c>
      <c r="L3250" s="2">
        <f>IFERROR(VLOOKUP(C3250,BOTULISMO!$A$3:$C$19,3,FALSE),0)</f>
        <v>0</v>
      </c>
      <c r="M3250" s="2">
        <f>IFERROR(VLOOKUP(C3250,'LEISHMANIOSE VISCERAL'!$A$4:$C$454,3,FALSE),0)</f>
        <v>0</v>
      </c>
      <c r="N3250" s="2">
        <f>IFERROR(VLOOKUP(C3250,'LEISHMANIOSE TEGUMENTAR'!$A$4:$C$1681,3,FALSE),0)</f>
        <v>0</v>
      </c>
      <c r="O3250" s="2">
        <f>IFERROR(VLOOKUP(C3250,'FEBRE AMARELA'!$A$4:$C$38,3,FALSE),0)</f>
        <v>0</v>
      </c>
      <c r="P3250" s="2">
        <f>IFERROR(VLOOKUP(C3250,DENGUE!$A$5:$C$4097,3,FALSE),0)</f>
        <v>145</v>
      </c>
      <c r="Q3250" s="2">
        <f>IFERROR(VLOOKUP(C3250,'HEPATITE VIRAL'!$A$5:$C$3162,3,FALSE),0)</f>
        <v>1</v>
      </c>
      <c r="R3250" s="2">
        <f>IFERROR(VLOOKUP(C3250,'FEBRE MACULOSA'!$A$5:$C$181,3,FALSE),0)</f>
        <v>0</v>
      </c>
      <c r="S3250" s="2">
        <f>IFERROR(VLOOKUP(C3250,LEPTOSPIROSE!$A$5:$C$1176,3,FALSE),0)</f>
        <v>0</v>
      </c>
      <c r="T3250" s="2">
        <f>IFERROR(VLOOKUP(C3250,'DOENÇA DE CHAGAS'!$A$5:$C$100,3,FALSE),0)</f>
        <v>0</v>
      </c>
      <c r="U3250" s="2">
        <f>IFERROR(VLOOKUP(C3250,'PICADAS DE COBRAS'!$A$6:$C$4645,3,FALSE),0)</f>
        <v>0</v>
      </c>
      <c r="V3250">
        <f>IFERROR(VLOOKUP(C3250,'ZIKA VIRUS'!$A$5:$C$2399,3,FALSE),0)</f>
        <v>0</v>
      </c>
      <c r="W3250">
        <f>IFERROR(VLOOKUP(C3250,'FEBRE TIFÓIDE'!$A$5:$C$46,3,FALSE),0)</f>
        <v>0</v>
      </c>
      <c r="X3250">
        <f>IFERROR(VLOOKUP(C3250,HANTAVIROSE!$A$5:$C$153,3,FALSE),0)</f>
        <v>0</v>
      </c>
      <c r="Y3250">
        <f>IFERROR(VLOOKUP(C3250,MENINGITE!$A$5:$C$447,3,FALSE),0)</f>
        <v>0</v>
      </c>
      <c r="Z3250">
        <f>IFERROR(VLOOKUP(C3250,RAIVA!$A$5:$C$16,3,FALSE),0)</f>
        <v>0</v>
      </c>
    </row>
    <row r="3251" spans="1:26" x14ac:dyDescent="0.3">
      <c r="A3251" s="2" t="s">
        <v>2425</v>
      </c>
      <c r="B3251" s="2" t="s">
        <v>2759</v>
      </c>
      <c r="C3251" s="2">
        <v>314430</v>
      </c>
      <c r="D3251" s="2">
        <v>3144300</v>
      </c>
      <c r="E3251" s="2" t="s">
        <v>2425</v>
      </c>
      <c r="F3251" s="2" t="s">
        <v>2759</v>
      </c>
      <c r="G3251" s="2">
        <f>IFERROR(VLOOKUP(D3251,Coordenadas!$A$2:$D$5571,3,FALSE),0)</f>
        <v>-17.848099999999999</v>
      </c>
      <c r="H3251" s="2">
        <f>IFERROR(VLOOKUP(D3251,Coordenadas!$A$2:$D$5571,4,FALSE),0)</f>
        <v>-40.353299999999997</v>
      </c>
      <c r="I3251" s="2" t="s">
        <v>5325</v>
      </c>
      <c r="J3251" s="2">
        <v>40834</v>
      </c>
      <c r="K3251" s="2" t="s">
        <v>5330</v>
      </c>
      <c r="L3251" s="2">
        <f>IFERROR(VLOOKUP(C3251,BOTULISMO!$A$3:$C$19,3,FALSE),0)</f>
        <v>0</v>
      </c>
      <c r="M3251" s="2">
        <f>IFERROR(VLOOKUP(C3251,'LEISHMANIOSE VISCERAL'!$A$4:$C$454,3,FALSE),0)</f>
        <v>0</v>
      </c>
      <c r="N3251" s="2">
        <f>IFERROR(VLOOKUP(C3251,'LEISHMANIOSE TEGUMENTAR'!$A$4:$C$1681,3,FALSE),0)</f>
        <v>0</v>
      </c>
      <c r="O3251" s="2">
        <f>IFERROR(VLOOKUP(C3251,'FEBRE AMARELA'!$A$4:$C$38,3,FALSE),0)</f>
        <v>0</v>
      </c>
      <c r="P3251" s="2">
        <f>IFERROR(VLOOKUP(C3251,DENGUE!$A$5:$C$4097,3,FALSE),0)</f>
        <v>90</v>
      </c>
      <c r="Q3251" s="2">
        <f>IFERROR(VLOOKUP(C3251,'HEPATITE VIRAL'!$A$5:$C$3162,3,FALSE),0)</f>
        <v>1</v>
      </c>
      <c r="R3251" s="2">
        <f>IFERROR(VLOOKUP(C3251,'FEBRE MACULOSA'!$A$5:$C$181,3,FALSE),0)</f>
        <v>0</v>
      </c>
      <c r="S3251" s="2">
        <f>IFERROR(VLOOKUP(C3251,LEPTOSPIROSE!$A$5:$C$1176,3,FALSE),0)</f>
        <v>1</v>
      </c>
      <c r="T3251" s="2">
        <f>IFERROR(VLOOKUP(C3251,'DOENÇA DE CHAGAS'!$A$5:$C$100,3,FALSE),0)</f>
        <v>0</v>
      </c>
      <c r="U3251" s="2">
        <f>IFERROR(VLOOKUP(C3251,'PICADAS DE COBRAS'!$A$6:$C$4645,3,FALSE),0)</f>
        <v>212</v>
      </c>
      <c r="V3251">
        <f>IFERROR(VLOOKUP(C3251,'ZIKA VIRUS'!$A$5:$C$2399,3,FALSE),0)</f>
        <v>0</v>
      </c>
      <c r="W3251">
        <f>IFERROR(VLOOKUP(C3251,'FEBRE TIFÓIDE'!$A$5:$C$46,3,FALSE),0)</f>
        <v>0</v>
      </c>
      <c r="X3251">
        <f>IFERROR(VLOOKUP(C3251,HANTAVIROSE!$A$5:$C$153,3,FALSE),0)</f>
        <v>0</v>
      </c>
      <c r="Y3251">
        <f>IFERROR(VLOOKUP(C3251,MENINGITE!$A$5:$C$447,3,FALSE),0)</f>
        <v>0</v>
      </c>
      <c r="Z3251">
        <f>IFERROR(VLOOKUP(C3251,RAIVA!$A$5:$C$16,3,FALSE),0)</f>
        <v>0</v>
      </c>
    </row>
    <row r="3252" spans="1:26" x14ac:dyDescent="0.3">
      <c r="A3252" s="2" t="s">
        <v>470</v>
      </c>
      <c r="B3252" s="2" t="s">
        <v>698</v>
      </c>
      <c r="C3252" s="2">
        <v>431265</v>
      </c>
      <c r="D3252" s="2">
        <v>4312658</v>
      </c>
      <c r="E3252" s="2" t="s">
        <v>470</v>
      </c>
      <c r="F3252" s="2" t="s">
        <v>698</v>
      </c>
      <c r="G3252" s="2">
        <f>IFERROR(VLOOKUP(D3252,Coordenadas!$A$2:$D$5571,3,FALSE),0)</f>
        <v>-28.454799999999999</v>
      </c>
      <c r="H3252" s="2">
        <f>IFERROR(VLOOKUP(D3252,Coordenadas!$A$2:$D$5571,4,FALSE),0)</f>
        <v>-52.818199999999997</v>
      </c>
      <c r="I3252" s="2" t="s">
        <v>5326</v>
      </c>
      <c r="J3252" s="2">
        <v>15936</v>
      </c>
      <c r="K3252" s="2" t="s">
        <v>5332</v>
      </c>
      <c r="L3252" s="2">
        <f>IFERROR(VLOOKUP(C3252,BOTULISMO!$A$3:$C$19,3,FALSE),0)</f>
        <v>0</v>
      </c>
      <c r="M3252" s="2">
        <f>IFERROR(VLOOKUP(C3252,'LEISHMANIOSE VISCERAL'!$A$4:$C$454,3,FALSE),0)</f>
        <v>0</v>
      </c>
      <c r="N3252" s="2">
        <f>IFERROR(VLOOKUP(C3252,'LEISHMANIOSE TEGUMENTAR'!$A$4:$C$1681,3,FALSE),0)</f>
        <v>0</v>
      </c>
      <c r="O3252" s="2">
        <f>IFERROR(VLOOKUP(C3252,'FEBRE AMARELA'!$A$4:$C$38,3,FALSE),0)</f>
        <v>0</v>
      </c>
      <c r="P3252" s="2">
        <f>IFERROR(VLOOKUP(C3252,DENGUE!$A$5:$C$4097,3,FALSE),0)</f>
        <v>1</v>
      </c>
      <c r="Q3252" s="2">
        <f>IFERROR(VLOOKUP(C3252,'HEPATITE VIRAL'!$A$5:$C$3162,3,FALSE),0)</f>
        <v>13</v>
      </c>
      <c r="R3252" s="2">
        <f>IFERROR(VLOOKUP(C3252,'FEBRE MACULOSA'!$A$5:$C$181,3,FALSE),0)</f>
        <v>0</v>
      </c>
      <c r="S3252" s="2">
        <f>IFERROR(VLOOKUP(C3252,LEPTOSPIROSE!$A$5:$C$1176,3,FALSE),0)</f>
        <v>1</v>
      </c>
      <c r="T3252" s="2">
        <f>IFERROR(VLOOKUP(C3252,'DOENÇA DE CHAGAS'!$A$5:$C$100,3,FALSE),0)</f>
        <v>0</v>
      </c>
      <c r="U3252" s="2">
        <f>IFERROR(VLOOKUP(C3252,'PICADAS DE COBRAS'!$A$6:$C$4645,3,FALSE),0)</f>
        <v>10</v>
      </c>
      <c r="V3252">
        <f>IFERROR(VLOOKUP(C3252,'ZIKA VIRUS'!$A$5:$C$2399,3,FALSE),0)</f>
        <v>1</v>
      </c>
      <c r="W3252">
        <f>IFERROR(VLOOKUP(C3252,'FEBRE TIFÓIDE'!$A$5:$C$46,3,FALSE),0)</f>
        <v>0</v>
      </c>
      <c r="X3252">
        <f>IFERROR(VLOOKUP(C3252,HANTAVIROSE!$A$5:$C$153,3,FALSE),0)</f>
        <v>0</v>
      </c>
      <c r="Y3252">
        <f>IFERROR(VLOOKUP(C3252,MENINGITE!$A$5:$C$447,3,FALSE),0)</f>
        <v>0</v>
      </c>
      <c r="Z3252">
        <f>IFERROR(VLOOKUP(C3252,RAIVA!$A$5:$C$16,3,FALSE),0)</f>
        <v>0</v>
      </c>
    </row>
    <row r="3253" spans="1:26" x14ac:dyDescent="0.3">
      <c r="A3253" s="2" t="s">
        <v>2425</v>
      </c>
      <c r="B3253" s="2" t="s">
        <v>2758</v>
      </c>
      <c r="C3253" s="2">
        <v>314435</v>
      </c>
      <c r="D3253" s="2">
        <v>3144359</v>
      </c>
      <c r="E3253" s="2" t="s">
        <v>2425</v>
      </c>
      <c r="F3253" s="2" t="s">
        <v>2758</v>
      </c>
      <c r="G3253" s="2">
        <f>IFERROR(VLOOKUP(D3253,Coordenadas!$A$2:$D$5571,3,FALSE),0)</f>
        <v>-19.229099999999999</v>
      </c>
      <c r="H3253" s="2">
        <f>IFERROR(VLOOKUP(D3253,Coordenadas!$A$2:$D$5571,4,FALSE),0)</f>
        <v>-42.331200000000003</v>
      </c>
      <c r="I3253" s="2" t="s">
        <v>5325</v>
      </c>
      <c r="J3253" s="2">
        <v>6341</v>
      </c>
      <c r="K3253" s="2" t="s">
        <v>5332</v>
      </c>
      <c r="L3253" s="2">
        <f>IFERROR(VLOOKUP(C3253,BOTULISMO!$A$3:$C$19,3,FALSE),0)</f>
        <v>0</v>
      </c>
      <c r="M3253" s="2">
        <f>IFERROR(VLOOKUP(C3253,'LEISHMANIOSE VISCERAL'!$A$4:$C$454,3,FALSE),0)</f>
        <v>0</v>
      </c>
      <c r="N3253" s="2">
        <f>IFERROR(VLOOKUP(C3253,'LEISHMANIOSE TEGUMENTAR'!$A$4:$C$1681,3,FALSE),0)</f>
        <v>2</v>
      </c>
      <c r="O3253" s="2">
        <f>IFERROR(VLOOKUP(C3253,'FEBRE AMARELA'!$A$4:$C$38,3,FALSE),0)</f>
        <v>0</v>
      </c>
      <c r="P3253" s="2">
        <f>IFERROR(VLOOKUP(C3253,DENGUE!$A$5:$C$4097,3,FALSE),0)</f>
        <v>99</v>
      </c>
      <c r="Q3253" s="2">
        <f>IFERROR(VLOOKUP(C3253,'HEPATITE VIRAL'!$A$5:$C$3162,3,FALSE),0)</f>
        <v>3</v>
      </c>
      <c r="R3253" s="2">
        <f>IFERROR(VLOOKUP(C3253,'FEBRE MACULOSA'!$A$5:$C$181,3,FALSE),0)</f>
        <v>0</v>
      </c>
      <c r="S3253" s="2">
        <f>IFERROR(VLOOKUP(C3253,LEPTOSPIROSE!$A$5:$C$1176,3,FALSE),0)</f>
        <v>0</v>
      </c>
      <c r="T3253" s="2">
        <f>IFERROR(VLOOKUP(C3253,'DOENÇA DE CHAGAS'!$A$5:$C$100,3,FALSE),0)</f>
        <v>0</v>
      </c>
      <c r="U3253" s="2">
        <f>IFERROR(VLOOKUP(C3253,'PICADAS DE COBRAS'!$A$6:$C$4645,3,FALSE),0)</f>
        <v>21</v>
      </c>
      <c r="V3253">
        <f>IFERROR(VLOOKUP(C3253,'ZIKA VIRUS'!$A$5:$C$2399,3,FALSE),0)</f>
        <v>1</v>
      </c>
      <c r="W3253">
        <f>IFERROR(VLOOKUP(C3253,'FEBRE TIFÓIDE'!$A$5:$C$46,3,FALSE),0)</f>
        <v>0</v>
      </c>
      <c r="X3253">
        <f>IFERROR(VLOOKUP(C3253,HANTAVIROSE!$A$5:$C$153,3,FALSE),0)</f>
        <v>0</v>
      </c>
      <c r="Y3253">
        <f>IFERROR(VLOOKUP(C3253,MENINGITE!$A$5:$C$447,3,FALSE),0)</f>
        <v>0</v>
      </c>
      <c r="Z3253">
        <f>IFERROR(VLOOKUP(C3253,RAIVA!$A$5:$C$16,3,FALSE),0)</f>
        <v>0</v>
      </c>
    </row>
    <row r="3254" spans="1:26" x14ac:dyDescent="0.3">
      <c r="A3254" s="2" t="s">
        <v>1637</v>
      </c>
      <c r="B3254" s="2" t="s">
        <v>1904</v>
      </c>
      <c r="C3254" s="2">
        <v>353220</v>
      </c>
      <c r="D3254" s="2">
        <v>3532207</v>
      </c>
      <c r="E3254" s="2" t="s">
        <v>1637</v>
      </c>
      <c r="F3254" s="2" t="s">
        <v>1904</v>
      </c>
      <c r="G3254" s="2">
        <f>IFERROR(VLOOKUP(D3254,Coordenadas!$A$2:$D$5571,3,FALSE),0)</f>
        <v>-22.4057</v>
      </c>
      <c r="H3254" s="2">
        <f>IFERROR(VLOOKUP(D3254,Coordenadas!$A$2:$D$5571,4,FALSE),0)</f>
        <v>-51.5274</v>
      </c>
      <c r="I3254" s="2" t="s">
        <v>5325</v>
      </c>
      <c r="J3254" s="2">
        <v>4288</v>
      </c>
      <c r="K3254" s="2" t="s">
        <v>5332</v>
      </c>
      <c r="L3254" s="2">
        <f>IFERROR(VLOOKUP(C3254,BOTULISMO!$A$3:$C$19,3,FALSE),0)</f>
        <v>0</v>
      </c>
      <c r="M3254" s="2">
        <f>IFERROR(VLOOKUP(C3254,'LEISHMANIOSE VISCERAL'!$A$4:$C$454,3,FALSE),0)</f>
        <v>0</v>
      </c>
      <c r="N3254" s="2">
        <f>IFERROR(VLOOKUP(C3254,'LEISHMANIOSE TEGUMENTAR'!$A$4:$C$1681,3,FALSE),0)</f>
        <v>0</v>
      </c>
      <c r="O3254" s="2">
        <f>IFERROR(VLOOKUP(C3254,'FEBRE AMARELA'!$A$4:$C$38,3,FALSE),0)</f>
        <v>0</v>
      </c>
      <c r="P3254" s="2">
        <f>IFERROR(VLOOKUP(C3254,DENGUE!$A$5:$C$4097,3,FALSE),0)</f>
        <v>133</v>
      </c>
      <c r="Q3254" s="2">
        <f>IFERROR(VLOOKUP(C3254,'HEPATITE VIRAL'!$A$5:$C$3162,3,FALSE),0)</f>
        <v>0</v>
      </c>
      <c r="R3254" s="2">
        <f>IFERROR(VLOOKUP(C3254,'FEBRE MACULOSA'!$A$5:$C$181,3,FALSE),0)</f>
        <v>0</v>
      </c>
      <c r="S3254" s="2">
        <f>IFERROR(VLOOKUP(C3254,LEPTOSPIROSE!$A$5:$C$1176,3,FALSE),0)</f>
        <v>0</v>
      </c>
      <c r="T3254" s="2">
        <f>IFERROR(VLOOKUP(C3254,'DOENÇA DE CHAGAS'!$A$5:$C$100,3,FALSE),0)</f>
        <v>0</v>
      </c>
      <c r="U3254" s="2">
        <f>IFERROR(VLOOKUP(C3254,'PICADAS DE COBRAS'!$A$6:$C$4645,3,FALSE),0)</f>
        <v>21</v>
      </c>
      <c r="V3254">
        <f>IFERROR(VLOOKUP(C3254,'ZIKA VIRUS'!$A$5:$C$2399,3,FALSE),0)</f>
        <v>0</v>
      </c>
      <c r="W3254">
        <f>IFERROR(VLOOKUP(C3254,'FEBRE TIFÓIDE'!$A$5:$C$46,3,FALSE),0)</f>
        <v>0</v>
      </c>
      <c r="X3254">
        <f>IFERROR(VLOOKUP(C3254,HANTAVIROSE!$A$5:$C$153,3,FALSE),0)</f>
        <v>0</v>
      </c>
      <c r="Y3254">
        <f>IFERROR(VLOOKUP(C3254,MENINGITE!$A$5:$C$447,3,FALSE),0)</f>
        <v>0</v>
      </c>
      <c r="Z3254">
        <f>IFERROR(VLOOKUP(C3254,RAIVA!$A$5:$C$16,3,FALSE),0)</f>
        <v>0</v>
      </c>
    </row>
    <row r="3255" spans="1:26" x14ac:dyDescent="0.3">
      <c r="A3255" s="2" t="s">
        <v>2425</v>
      </c>
      <c r="B3255" s="2" t="s">
        <v>2757</v>
      </c>
      <c r="C3255" s="2">
        <v>314437</v>
      </c>
      <c r="D3255" s="2">
        <v>3144375</v>
      </c>
      <c r="E3255" s="2" t="s">
        <v>2425</v>
      </c>
      <c r="F3255" s="2" t="s">
        <v>2757</v>
      </c>
      <c r="G3255" s="2">
        <f>IFERROR(VLOOKUP(D3255,Coordenadas!$A$2:$D$5571,3,FALSE),0)</f>
        <v>-16.502099999999999</v>
      </c>
      <c r="H3255" s="2">
        <f>IFERROR(VLOOKUP(D3255,Coordenadas!$A$2:$D$5571,4,FALSE),0)</f>
        <v>-46.487400000000001</v>
      </c>
      <c r="I3255" s="2" t="s">
        <v>5325</v>
      </c>
      <c r="J3255" s="2">
        <v>3280</v>
      </c>
      <c r="K3255" s="2" t="s">
        <v>5332</v>
      </c>
      <c r="L3255" s="2">
        <f>IFERROR(VLOOKUP(C3255,BOTULISMO!$A$3:$C$19,3,FALSE),0)</f>
        <v>0</v>
      </c>
      <c r="M3255" s="2">
        <f>IFERROR(VLOOKUP(C3255,'LEISHMANIOSE VISCERAL'!$A$4:$C$454,3,FALSE),0)</f>
        <v>0</v>
      </c>
      <c r="N3255" s="2">
        <f>IFERROR(VLOOKUP(C3255,'LEISHMANIOSE TEGUMENTAR'!$A$4:$C$1681,3,FALSE),0)</f>
        <v>0</v>
      </c>
      <c r="O3255" s="2">
        <f>IFERROR(VLOOKUP(C3255,'FEBRE AMARELA'!$A$4:$C$38,3,FALSE),0)</f>
        <v>0</v>
      </c>
      <c r="P3255" s="2">
        <f>IFERROR(VLOOKUP(C3255,DENGUE!$A$5:$C$4097,3,FALSE),0)</f>
        <v>17</v>
      </c>
      <c r="Q3255" s="2">
        <f>IFERROR(VLOOKUP(C3255,'HEPATITE VIRAL'!$A$5:$C$3162,3,FALSE),0)</f>
        <v>0</v>
      </c>
      <c r="R3255" s="2">
        <f>IFERROR(VLOOKUP(C3255,'FEBRE MACULOSA'!$A$5:$C$181,3,FALSE),0)</f>
        <v>0</v>
      </c>
      <c r="S3255" s="2">
        <f>IFERROR(VLOOKUP(C3255,LEPTOSPIROSE!$A$5:$C$1176,3,FALSE),0)</f>
        <v>0</v>
      </c>
      <c r="T3255" s="2">
        <f>IFERROR(VLOOKUP(C3255,'DOENÇA DE CHAGAS'!$A$5:$C$100,3,FALSE),0)</f>
        <v>0</v>
      </c>
      <c r="U3255" s="2">
        <f>IFERROR(VLOOKUP(C3255,'PICADAS DE COBRAS'!$A$6:$C$4645,3,FALSE),0)</f>
        <v>6</v>
      </c>
      <c r="V3255">
        <f>IFERROR(VLOOKUP(C3255,'ZIKA VIRUS'!$A$5:$C$2399,3,FALSE),0)</f>
        <v>0</v>
      </c>
      <c r="W3255">
        <f>IFERROR(VLOOKUP(C3255,'FEBRE TIFÓIDE'!$A$5:$C$46,3,FALSE),0)</f>
        <v>0</v>
      </c>
      <c r="X3255">
        <f>IFERROR(VLOOKUP(C3255,HANTAVIROSE!$A$5:$C$153,3,FALSE),0)</f>
        <v>0</v>
      </c>
      <c r="Y3255">
        <f>IFERROR(VLOOKUP(C3255,MENINGITE!$A$5:$C$447,3,FALSE),0)</f>
        <v>0</v>
      </c>
      <c r="Z3255">
        <f>IFERROR(VLOOKUP(C3255,RAIVA!$A$5:$C$16,3,FALSE),0)</f>
        <v>0</v>
      </c>
    </row>
    <row r="3256" spans="1:26" x14ac:dyDescent="0.3">
      <c r="A3256" s="2" t="s">
        <v>2425</v>
      </c>
      <c r="B3256" s="2" t="s">
        <v>2756</v>
      </c>
      <c r="C3256" s="2">
        <v>314440</v>
      </c>
      <c r="D3256" s="2">
        <v>3144409</v>
      </c>
      <c r="E3256" s="2" t="s">
        <v>2425</v>
      </c>
      <c r="F3256" s="2" t="s">
        <v>2756</v>
      </c>
      <c r="G3256" s="2">
        <f>IFERROR(VLOOKUP(D3256,Coordenadas!$A$2:$D$5571,3,FALSE),0)</f>
        <v>-22.1158</v>
      </c>
      <c r="H3256" s="2">
        <f>IFERROR(VLOOKUP(D3256,Coordenadas!$A$2:$D$5571,4,FALSE),0)</f>
        <v>-45.512300000000003</v>
      </c>
      <c r="I3256" s="2" t="s">
        <v>5325</v>
      </c>
      <c r="J3256" s="2">
        <v>4658</v>
      </c>
      <c r="K3256" s="2" t="s">
        <v>5332</v>
      </c>
      <c r="L3256" s="2">
        <f>IFERROR(VLOOKUP(C3256,BOTULISMO!$A$3:$C$19,3,FALSE),0)</f>
        <v>0</v>
      </c>
      <c r="M3256" s="2">
        <f>IFERROR(VLOOKUP(C3256,'LEISHMANIOSE VISCERAL'!$A$4:$C$454,3,FALSE),0)</f>
        <v>0</v>
      </c>
      <c r="N3256" s="2">
        <f>IFERROR(VLOOKUP(C3256,'LEISHMANIOSE TEGUMENTAR'!$A$4:$C$1681,3,FALSE),0)</f>
        <v>0</v>
      </c>
      <c r="O3256" s="2">
        <f>IFERROR(VLOOKUP(C3256,'FEBRE AMARELA'!$A$4:$C$38,3,FALSE),0)</f>
        <v>0</v>
      </c>
      <c r="P3256" s="2">
        <f>IFERROR(VLOOKUP(C3256,DENGUE!$A$5:$C$4097,3,FALSE),0)</f>
        <v>0</v>
      </c>
      <c r="Q3256" s="2">
        <f>IFERROR(VLOOKUP(C3256,'HEPATITE VIRAL'!$A$5:$C$3162,3,FALSE),0)</f>
        <v>1</v>
      </c>
      <c r="R3256" s="2">
        <f>IFERROR(VLOOKUP(C3256,'FEBRE MACULOSA'!$A$5:$C$181,3,FALSE),0)</f>
        <v>0</v>
      </c>
      <c r="S3256" s="2">
        <f>IFERROR(VLOOKUP(C3256,LEPTOSPIROSE!$A$5:$C$1176,3,FALSE),0)</f>
        <v>1</v>
      </c>
      <c r="T3256" s="2">
        <f>IFERROR(VLOOKUP(C3256,'DOENÇA DE CHAGAS'!$A$5:$C$100,3,FALSE),0)</f>
        <v>0</v>
      </c>
      <c r="U3256" s="2">
        <f>IFERROR(VLOOKUP(C3256,'PICADAS DE COBRAS'!$A$6:$C$4645,3,FALSE),0)</f>
        <v>56</v>
      </c>
      <c r="V3256">
        <f>IFERROR(VLOOKUP(C3256,'ZIKA VIRUS'!$A$5:$C$2399,3,FALSE),0)</f>
        <v>0</v>
      </c>
      <c r="W3256">
        <f>IFERROR(VLOOKUP(C3256,'FEBRE TIFÓIDE'!$A$5:$C$46,3,FALSE),0)</f>
        <v>0</v>
      </c>
      <c r="X3256">
        <f>IFERROR(VLOOKUP(C3256,HANTAVIROSE!$A$5:$C$153,3,FALSE),0)</f>
        <v>0</v>
      </c>
      <c r="Y3256">
        <f>IFERROR(VLOOKUP(C3256,MENINGITE!$A$5:$C$447,3,FALSE),0)</f>
        <v>0</v>
      </c>
      <c r="Z3256">
        <f>IFERROR(VLOOKUP(C3256,RAIVA!$A$5:$C$16,3,FALSE),0)</f>
        <v>0</v>
      </c>
    </row>
    <row r="3257" spans="1:26" x14ac:dyDescent="0.3">
      <c r="A3257" s="2" t="s">
        <v>4903</v>
      </c>
      <c r="B3257" s="2" t="s">
        <v>2303</v>
      </c>
      <c r="C3257" s="2">
        <v>171420</v>
      </c>
      <c r="D3257" s="2">
        <v>1714203</v>
      </c>
      <c r="E3257" s="2" t="s">
        <v>4903</v>
      </c>
      <c r="F3257" s="2" t="s">
        <v>2303</v>
      </c>
      <c r="G3257" s="2">
        <f>IFERROR(VLOOKUP(D3257,Coordenadas!$A$2:$D$5571,3,FALSE),0)</f>
        <v>-11.7034</v>
      </c>
      <c r="H3257" s="2">
        <f>IFERROR(VLOOKUP(D3257,Coordenadas!$A$2:$D$5571,4,FALSE),0)</f>
        <v>-47.722299999999997</v>
      </c>
      <c r="I3257" s="2" t="s">
        <v>5323</v>
      </c>
      <c r="J3257" s="2">
        <v>9000</v>
      </c>
      <c r="K3257" s="2" t="s">
        <v>5332</v>
      </c>
      <c r="L3257" s="2">
        <f>IFERROR(VLOOKUP(C3257,BOTULISMO!$A$3:$C$19,3,FALSE),0)</f>
        <v>0</v>
      </c>
      <c r="M3257" s="2">
        <f>IFERROR(VLOOKUP(C3257,'LEISHMANIOSE VISCERAL'!$A$4:$C$454,3,FALSE),0)</f>
        <v>0</v>
      </c>
      <c r="N3257" s="2">
        <f>IFERROR(VLOOKUP(C3257,'LEISHMANIOSE TEGUMENTAR'!$A$4:$C$1681,3,FALSE),0)</f>
        <v>1</v>
      </c>
      <c r="O3257" s="2">
        <f>IFERROR(VLOOKUP(C3257,'FEBRE AMARELA'!$A$4:$C$38,3,FALSE),0)</f>
        <v>0</v>
      </c>
      <c r="P3257" s="2">
        <f>IFERROR(VLOOKUP(C3257,DENGUE!$A$5:$C$4097,3,FALSE),0)</f>
        <v>26</v>
      </c>
      <c r="Q3257" s="2">
        <f>IFERROR(VLOOKUP(C3257,'HEPATITE VIRAL'!$A$5:$C$3162,3,FALSE),0)</f>
        <v>3</v>
      </c>
      <c r="R3257" s="2">
        <f>IFERROR(VLOOKUP(C3257,'FEBRE MACULOSA'!$A$5:$C$181,3,FALSE),0)</f>
        <v>0</v>
      </c>
      <c r="S3257" s="2">
        <f>IFERROR(VLOOKUP(C3257,LEPTOSPIROSE!$A$5:$C$1176,3,FALSE),0)</f>
        <v>0</v>
      </c>
      <c r="T3257" s="2">
        <f>IFERROR(VLOOKUP(C3257,'DOENÇA DE CHAGAS'!$A$5:$C$100,3,FALSE),0)</f>
        <v>0</v>
      </c>
      <c r="U3257" s="2">
        <f>IFERROR(VLOOKUP(C3257,'PICADAS DE COBRAS'!$A$6:$C$4645,3,FALSE),0)</f>
        <v>79</v>
      </c>
      <c r="V3257">
        <f>IFERROR(VLOOKUP(C3257,'ZIKA VIRUS'!$A$5:$C$2399,3,FALSE),0)</f>
        <v>0</v>
      </c>
      <c r="W3257">
        <f>IFERROR(VLOOKUP(C3257,'FEBRE TIFÓIDE'!$A$5:$C$46,3,FALSE),0)</f>
        <v>0</v>
      </c>
      <c r="X3257">
        <f>IFERROR(VLOOKUP(C3257,HANTAVIROSE!$A$5:$C$153,3,FALSE),0)</f>
        <v>0</v>
      </c>
      <c r="Y3257">
        <f>IFERROR(VLOOKUP(C3257,MENINGITE!$A$5:$C$447,3,FALSE),0)</f>
        <v>0</v>
      </c>
      <c r="Z3257">
        <f>IFERROR(VLOOKUP(C3257,RAIVA!$A$5:$C$16,3,FALSE),0)</f>
        <v>0</v>
      </c>
    </row>
    <row r="3258" spans="1:26" x14ac:dyDescent="0.3">
      <c r="A3258" s="2" t="s">
        <v>2258</v>
      </c>
      <c r="B3258" s="2" t="s">
        <v>2303</v>
      </c>
      <c r="C3258" s="2">
        <v>330310</v>
      </c>
      <c r="D3258" s="2">
        <v>3303104</v>
      </c>
      <c r="E3258" s="2" t="s">
        <v>2258</v>
      </c>
      <c r="F3258" s="2" t="s">
        <v>2303</v>
      </c>
      <c r="G3258" s="2">
        <f>IFERROR(VLOOKUP(D3258,Coordenadas!$A$2:$D$5571,3,FALSE),0)</f>
        <v>-21.039000000000001</v>
      </c>
      <c r="H3258" s="2">
        <f>IFERROR(VLOOKUP(D3258,Coordenadas!$A$2:$D$5571,4,FALSE),0)</f>
        <v>-41.969700000000003</v>
      </c>
      <c r="I3258" s="2" t="s">
        <v>5325</v>
      </c>
      <c r="J3258" s="2">
        <v>15082</v>
      </c>
      <c r="K3258" s="2" t="s">
        <v>5332</v>
      </c>
      <c r="L3258" s="2">
        <f>IFERROR(VLOOKUP(C3258,BOTULISMO!$A$3:$C$19,3,FALSE),0)</f>
        <v>0</v>
      </c>
      <c r="M3258" s="2">
        <f>IFERROR(VLOOKUP(C3258,'LEISHMANIOSE VISCERAL'!$A$4:$C$454,3,FALSE),0)</f>
        <v>0</v>
      </c>
      <c r="N3258" s="2">
        <f>IFERROR(VLOOKUP(C3258,'LEISHMANIOSE TEGUMENTAR'!$A$4:$C$1681,3,FALSE),0)</f>
        <v>0</v>
      </c>
      <c r="O3258" s="2">
        <f>IFERROR(VLOOKUP(C3258,'FEBRE AMARELA'!$A$4:$C$38,3,FALSE),0)</f>
        <v>0</v>
      </c>
      <c r="P3258" s="2">
        <f>IFERROR(VLOOKUP(C3258,DENGUE!$A$5:$C$4097,3,FALSE),0)</f>
        <v>2</v>
      </c>
      <c r="Q3258" s="2">
        <f>IFERROR(VLOOKUP(C3258,'HEPATITE VIRAL'!$A$5:$C$3162,3,FALSE),0)</f>
        <v>5</v>
      </c>
      <c r="R3258" s="2">
        <f>IFERROR(VLOOKUP(C3258,'FEBRE MACULOSA'!$A$5:$C$181,3,FALSE),0)</f>
        <v>2</v>
      </c>
      <c r="S3258" s="2">
        <f>IFERROR(VLOOKUP(C3258,LEPTOSPIROSE!$A$5:$C$1176,3,FALSE),0)</f>
        <v>0</v>
      </c>
      <c r="T3258" s="2">
        <f>IFERROR(VLOOKUP(C3258,'DOENÇA DE CHAGAS'!$A$5:$C$100,3,FALSE),0)</f>
        <v>0</v>
      </c>
      <c r="U3258" s="2">
        <f>IFERROR(VLOOKUP(C3258,'PICADAS DE COBRAS'!$A$6:$C$4645,3,FALSE),0)</f>
        <v>3</v>
      </c>
      <c r="V3258">
        <f>IFERROR(VLOOKUP(C3258,'ZIKA VIRUS'!$A$5:$C$2399,3,FALSE),0)</f>
        <v>0</v>
      </c>
      <c r="W3258">
        <f>IFERROR(VLOOKUP(C3258,'FEBRE TIFÓIDE'!$A$5:$C$46,3,FALSE),0)</f>
        <v>0</v>
      </c>
      <c r="X3258">
        <f>IFERROR(VLOOKUP(C3258,HANTAVIROSE!$A$5:$C$153,3,FALSE),0)</f>
        <v>0</v>
      </c>
      <c r="Y3258">
        <f>IFERROR(VLOOKUP(C3258,MENINGITE!$A$5:$C$447,3,FALSE),0)</f>
        <v>0</v>
      </c>
      <c r="Z3258">
        <f>IFERROR(VLOOKUP(C3258,RAIVA!$A$5:$C$16,3,FALSE),0)</f>
        <v>0</v>
      </c>
    </row>
    <row r="3259" spans="1:26" x14ac:dyDescent="0.3">
      <c r="A3259" s="2" t="s">
        <v>1637</v>
      </c>
      <c r="B3259" s="2" t="s">
        <v>1903</v>
      </c>
      <c r="C3259" s="2">
        <v>353230</v>
      </c>
      <c r="D3259" s="2">
        <v>3532306</v>
      </c>
      <c r="E3259" s="2" t="s">
        <v>1637</v>
      </c>
      <c r="F3259" s="2" t="s">
        <v>1903</v>
      </c>
      <c r="G3259" s="2">
        <f>IFERROR(VLOOKUP(D3259,Coordenadas!$A$2:$D$5571,3,FALSE),0)</f>
        <v>-23.370699999999999</v>
      </c>
      <c r="H3259" s="2">
        <f>IFERROR(VLOOKUP(D3259,Coordenadas!$A$2:$D$5571,4,FALSE),0)</f>
        <v>-45.446800000000003</v>
      </c>
      <c r="I3259" s="2" t="s">
        <v>5325</v>
      </c>
      <c r="J3259" s="2">
        <v>6678</v>
      </c>
      <c r="K3259" s="2" t="s">
        <v>5332</v>
      </c>
      <c r="L3259" s="2">
        <f>IFERROR(VLOOKUP(C3259,BOTULISMO!$A$3:$C$19,3,FALSE),0)</f>
        <v>0</v>
      </c>
      <c r="M3259" s="2">
        <f>IFERROR(VLOOKUP(C3259,'LEISHMANIOSE VISCERAL'!$A$4:$C$454,3,FALSE),0)</f>
        <v>0</v>
      </c>
      <c r="N3259" s="2">
        <f>IFERROR(VLOOKUP(C3259,'LEISHMANIOSE TEGUMENTAR'!$A$4:$C$1681,3,FALSE),0)</f>
        <v>0</v>
      </c>
      <c r="O3259" s="2">
        <f>IFERROR(VLOOKUP(C3259,'FEBRE AMARELA'!$A$4:$C$38,3,FALSE),0)</f>
        <v>0</v>
      </c>
      <c r="P3259" s="2">
        <f>IFERROR(VLOOKUP(C3259,DENGUE!$A$5:$C$4097,3,FALSE),0)</f>
        <v>0</v>
      </c>
      <c r="Q3259" s="2">
        <f>IFERROR(VLOOKUP(C3259,'HEPATITE VIRAL'!$A$5:$C$3162,3,FALSE),0)</f>
        <v>0</v>
      </c>
      <c r="R3259" s="2">
        <f>IFERROR(VLOOKUP(C3259,'FEBRE MACULOSA'!$A$5:$C$181,3,FALSE),0)</f>
        <v>0</v>
      </c>
      <c r="S3259" s="2">
        <f>IFERROR(VLOOKUP(C3259,LEPTOSPIROSE!$A$5:$C$1176,3,FALSE),0)</f>
        <v>0</v>
      </c>
      <c r="T3259" s="2">
        <f>IFERROR(VLOOKUP(C3259,'DOENÇA DE CHAGAS'!$A$5:$C$100,3,FALSE),0)</f>
        <v>0</v>
      </c>
      <c r="U3259" s="2">
        <f>IFERROR(VLOOKUP(C3259,'PICADAS DE COBRAS'!$A$6:$C$4645,3,FALSE),0)</f>
        <v>4</v>
      </c>
      <c r="V3259">
        <f>IFERROR(VLOOKUP(C3259,'ZIKA VIRUS'!$A$5:$C$2399,3,FALSE),0)</f>
        <v>0</v>
      </c>
      <c r="W3259">
        <f>IFERROR(VLOOKUP(C3259,'FEBRE TIFÓIDE'!$A$5:$C$46,3,FALSE),0)</f>
        <v>0</v>
      </c>
      <c r="X3259">
        <f>IFERROR(VLOOKUP(C3259,HANTAVIROSE!$A$5:$C$153,3,FALSE),0)</f>
        <v>0</v>
      </c>
      <c r="Y3259">
        <f>IFERROR(VLOOKUP(C3259,MENINGITE!$A$5:$C$447,3,FALSE),0)</f>
        <v>0</v>
      </c>
      <c r="Z3259">
        <f>IFERROR(VLOOKUP(C3259,RAIVA!$A$5:$C$16,3,FALSE),0)</f>
        <v>0</v>
      </c>
    </row>
    <row r="3260" spans="1:26" x14ac:dyDescent="0.3">
      <c r="A3260" s="2" t="s">
        <v>3988</v>
      </c>
      <c r="B3260" s="2" t="s">
        <v>4067</v>
      </c>
      <c r="C3260" s="2">
        <v>250990</v>
      </c>
      <c r="D3260" s="2">
        <v>2509909</v>
      </c>
      <c r="E3260" s="2" t="s">
        <v>3988</v>
      </c>
      <c r="F3260" s="2" t="s">
        <v>4067</v>
      </c>
      <c r="G3260" s="2">
        <f>IFERROR(VLOOKUP(D3260,Coordenadas!$A$2:$D$5571,3,FALSE),0)</f>
        <v>-7.6351399999999998</v>
      </c>
      <c r="H3260" s="2">
        <f>IFERROR(VLOOKUP(D3260,Coordenadas!$A$2:$D$5571,4,FALSE),0)</f>
        <v>-35.558599999999998</v>
      </c>
      <c r="I3260" s="2" t="s">
        <v>5324</v>
      </c>
      <c r="J3260" s="2">
        <v>10566</v>
      </c>
      <c r="K3260" s="2" t="s">
        <v>5332</v>
      </c>
      <c r="L3260" s="2">
        <f>IFERROR(VLOOKUP(C3260,BOTULISMO!$A$3:$C$19,3,FALSE),0)</f>
        <v>0</v>
      </c>
      <c r="M3260" s="2">
        <f>IFERROR(VLOOKUP(C3260,'LEISHMANIOSE VISCERAL'!$A$4:$C$454,3,FALSE),0)</f>
        <v>1</v>
      </c>
      <c r="N3260" s="2">
        <f>IFERROR(VLOOKUP(C3260,'LEISHMANIOSE TEGUMENTAR'!$A$4:$C$1681,3,FALSE),0)</f>
        <v>0</v>
      </c>
      <c r="O3260" s="2">
        <f>IFERROR(VLOOKUP(C3260,'FEBRE AMARELA'!$A$4:$C$38,3,FALSE),0)</f>
        <v>0</v>
      </c>
      <c r="P3260" s="2">
        <f>IFERROR(VLOOKUP(C3260,DENGUE!$A$5:$C$4097,3,FALSE),0)</f>
        <v>18</v>
      </c>
      <c r="Q3260" s="2">
        <f>IFERROR(VLOOKUP(C3260,'HEPATITE VIRAL'!$A$5:$C$3162,3,FALSE),0)</f>
        <v>0</v>
      </c>
      <c r="R3260" s="2">
        <f>IFERROR(VLOOKUP(C3260,'FEBRE MACULOSA'!$A$5:$C$181,3,FALSE),0)</f>
        <v>0</v>
      </c>
      <c r="S3260" s="2">
        <f>IFERROR(VLOOKUP(C3260,LEPTOSPIROSE!$A$5:$C$1176,3,FALSE),0)</f>
        <v>0</v>
      </c>
      <c r="T3260" s="2">
        <f>IFERROR(VLOOKUP(C3260,'DOENÇA DE CHAGAS'!$A$5:$C$100,3,FALSE),0)</f>
        <v>0</v>
      </c>
      <c r="U3260" s="2">
        <f>IFERROR(VLOOKUP(C3260,'PICADAS DE COBRAS'!$A$6:$C$4645,3,FALSE),0)</f>
        <v>0</v>
      </c>
      <c r="V3260">
        <f>IFERROR(VLOOKUP(C3260,'ZIKA VIRUS'!$A$5:$C$2399,3,FALSE),0)</f>
        <v>3</v>
      </c>
      <c r="W3260">
        <f>IFERROR(VLOOKUP(C3260,'FEBRE TIFÓIDE'!$A$5:$C$46,3,FALSE),0)</f>
        <v>0</v>
      </c>
      <c r="X3260">
        <f>IFERROR(VLOOKUP(C3260,HANTAVIROSE!$A$5:$C$153,3,FALSE),0)</f>
        <v>0</v>
      </c>
      <c r="Y3260">
        <f>IFERROR(VLOOKUP(C3260,MENINGITE!$A$5:$C$447,3,FALSE),0)</f>
        <v>0</v>
      </c>
      <c r="Z3260">
        <f>IFERROR(VLOOKUP(C3260,RAIVA!$A$5:$C$16,3,FALSE),0)</f>
        <v>0</v>
      </c>
    </row>
    <row r="3261" spans="1:26" x14ac:dyDescent="0.3">
      <c r="A3261" s="2" t="s">
        <v>967</v>
      </c>
      <c r="B3261" s="2" t="s">
        <v>1087</v>
      </c>
      <c r="C3261" s="2">
        <v>421130</v>
      </c>
      <c r="D3261" s="2">
        <v>4211306</v>
      </c>
      <c r="E3261" s="2" t="s">
        <v>967</v>
      </c>
      <c r="F3261" s="2" t="s">
        <v>1087</v>
      </c>
      <c r="G3261" s="2">
        <f>IFERROR(VLOOKUP(D3261,Coordenadas!$A$2:$D$5571,3,FALSE),0)</f>
        <v>-26.894300000000001</v>
      </c>
      <c r="H3261" s="2">
        <f>IFERROR(VLOOKUP(D3261,Coordenadas!$A$2:$D$5571,4,FALSE),0)</f>
        <v>-48.654600000000002</v>
      </c>
      <c r="I3261" s="2" t="s">
        <v>5326</v>
      </c>
      <c r="J3261" s="2">
        <v>60556</v>
      </c>
      <c r="K3261" s="2" t="s">
        <v>5331</v>
      </c>
      <c r="L3261" s="2">
        <f>IFERROR(VLOOKUP(C3261,BOTULISMO!$A$3:$C$19,3,FALSE),0)</f>
        <v>0</v>
      </c>
      <c r="M3261" s="2">
        <f>IFERROR(VLOOKUP(C3261,'LEISHMANIOSE VISCERAL'!$A$4:$C$454,3,FALSE),0)</f>
        <v>0</v>
      </c>
      <c r="N3261" s="2">
        <f>IFERROR(VLOOKUP(C3261,'LEISHMANIOSE TEGUMENTAR'!$A$4:$C$1681,3,FALSE),0)</f>
        <v>0</v>
      </c>
      <c r="O3261" s="2">
        <f>IFERROR(VLOOKUP(C3261,'FEBRE AMARELA'!$A$4:$C$38,3,FALSE),0)</f>
        <v>0</v>
      </c>
      <c r="P3261" s="2">
        <f>IFERROR(VLOOKUP(C3261,DENGUE!$A$5:$C$4097,3,FALSE),0)</f>
        <v>274</v>
      </c>
      <c r="Q3261" s="2">
        <f>IFERROR(VLOOKUP(C3261,'HEPATITE VIRAL'!$A$5:$C$3162,3,FALSE),0)</f>
        <v>72</v>
      </c>
      <c r="R3261" s="2">
        <f>IFERROR(VLOOKUP(C3261,'FEBRE MACULOSA'!$A$5:$C$181,3,FALSE),0)</f>
        <v>0</v>
      </c>
      <c r="S3261" s="2">
        <f>IFERROR(VLOOKUP(C3261,LEPTOSPIROSE!$A$5:$C$1176,3,FALSE),0)</f>
        <v>2</v>
      </c>
      <c r="T3261" s="2">
        <f>IFERROR(VLOOKUP(C3261,'DOENÇA DE CHAGAS'!$A$5:$C$100,3,FALSE),0)</f>
        <v>0</v>
      </c>
      <c r="U3261" s="2">
        <f>IFERROR(VLOOKUP(C3261,'PICADAS DE COBRAS'!$A$6:$C$4645,3,FALSE),0)</f>
        <v>12</v>
      </c>
      <c r="V3261">
        <f>IFERROR(VLOOKUP(C3261,'ZIKA VIRUS'!$A$5:$C$2399,3,FALSE),0)</f>
        <v>7</v>
      </c>
      <c r="W3261">
        <f>IFERROR(VLOOKUP(C3261,'FEBRE TIFÓIDE'!$A$5:$C$46,3,FALSE),0)</f>
        <v>0</v>
      </c>
      <c r="X3261">
        <f>IFERROR(VLOOKUP(C3261,HANTAVIROSE!$A$5:$C$153,3,FALSE),0)</f>
        <v>0</v>
      </c>
      <c r="Y3261">
        <f>IFERROR(VLOOKUP(C3261,MENINGITE!$A$5:$C$447,3,FALSE),0)</f>
        <v>0</v>
      </c>
      <c r="Z3261">
        <f>IFERROR(VLOOKUP(C3261,RAIVA!$A$5:$C$16,3,FALSE),0)</f>
        <v>0</v>
      </c>
    </row>
    <row r="3262" spans="1:26" x14ac:dyDescent="0.3">
      <c r="A3262" s="2" t="s">
        <v>392</v>
      </c>
      <c r="B3262" s="2" t="s">
        <v>417</v>
      </c>
      <c r="C3262" s="2">
        <v>500570</v>
      </c>
      <c r="D3262" s="2">
        <v>5005707</v>
      </c>
      <c r="E3262" s="2" t="s">
        <v>392</v>
      </c>
      <c r="F3262" s="2" t="s">
        <v>417</v>
      </c>
      <c r="G3262" s="2">
        <f>IFERROR(VLOOKUP(D3262,Coordenadas!$A$2:$D$5571,3,FALSE),0)</f>
        <v>-23.061800000000002</v>
      </c>
      <c r="H3262" s="2">
        <f>IFERROR(VLOOKUP(D3262,Coordenadas!$A$2:$D$5571,4,FALSE),0)</f>
        <v>-54.1995</v>
      </c>
      <c r="I3262" s="2" t="s">
        <v>5327</v>
      </c>
      <c r="J3262" s="2">
        <v>46424</v>
      </c>
      <c r="K3262" s="2" t="s">
        <v>5330</v>
      </c>
      <c r="L3262" s="2">
        <f>IFERROR(VLOOKUP(C3262,BOTULISMO!$A$3:$C$19,3,FALSE),0)</f>
        <v>0</v>
      </c>
      <c r="M3262" s="2">
        <f>IFERROR(VLOOKUP(C3262,'LEISHMANIOSE VISCERAL'!$A$4:$C$454,3,FALSE),0)</f>
        <v>0</v>
      </c>
      <c r="N3262" s="2">
        <f>IFERROR(VLOOKUP(C3262,'LEISHMANIOSE TEGUMENTAR'!$A$4:$C$1681,3,FALSE),0)</f>
        <v>0</v>
      </c>
      <c r="O3262" s="2">
        <f>IFERROR(VLOOKUP(C3262,'FEBRE AMARELA'!$A$4:$C$38,3,FALSE),0)</f>
        <v>0</v>
      </c>
      <c r="P3262" s="2">
        <f>IFERROR(VLOOKUP(C3262,DENGUE!$A$5:$C$4097,3,FALSE),0)</f>
        <v>2983</v>
      </c>
      <c r="Q3262" s="2">
        <f>IFERROR(VLOOKUP(C3262,'HEPATITE VIRAL'!$A$5:$C$3162,3,FALSE),0)</f>
        <v>11</v>
      </c>
      <c r="R3262" s="2">
        <f>IFERROR(VLOOKUP(C3262,'FEBRE MACULOSA'!$A$5:$C$181,3,FALSE),0)</f>
        <v>0</v>
      </c>
      <c r="S3262" s="2">
        <f>IFERROR(VLOOKUP(C3262,LEPTOSPIROSE!$A$5:$C$1176,3,FALSE),0)</f>
        <v>0</v>
      </c>
      <c r="T3262" s="2">
        <f>IFERROR(VLOOKUP(C3262,'DOENÇA DE CHAGAS'!$A$5:$C$100,3,FALSE),0)</f>
        <v>0</v>
      </c>
      <c r="U3262" s="2">
        <f>IFERROR(VLOOKUP(C3262,'PICADAS DE COBRAS'!$A$6:$C$4645,3,FALSE),0)</f>
        <v>42</v>
      </c>
      <c r="V3262">
        <f>IFERROR(VLOOKUP(C3262,'ZIKA VIRUS'!$A$5:$C$2399,3,FALSE),0)</f>
        <v>11</v>
      </c>
      <c r="W3262">
        <f>IFERROR(VLOOKUP(C3262,'FEBRE TIFÓIDE'!$A$5:$C$46,3,FALSE),0)</f>
        <v>0</v>
      </c>
      <c r="X3262">
        <f>IFERROR(VLOOKUP(C3262,HANTAVIROSE!$A$5:$C$153,3,FALSE),0)</f>
        <v>0</v>
      </c>
      <c r="Y3262">
        <f>IFERROR(VLOOKUP(C3262,MENINGITE!$A$5:$C$447,3,FALSE),0)</f>
        <v>0</v>
      </c>
      <c r="Z3262">
        <f>IFERROR(VLOOKUP(C3262,RAIVA!$A$5:$C$16,3,FALSE),0)</f>
        <v>0</v>
      </c>
    </row>
    <row r="3263" spans="1:26" x14ac:dyDescent="0.3">
      <c r="A3263" s="2" t="s">
        <v>4903</v>
      </c>
      <c r="B3263" s="2" t="s">
        <v>3390</v>
      </c>
      <c r="C3263" s="2">
        <v>171430</v>
      </c>
      <c r="D3263" s="2">
        <v>1714302</v>
      </c>
      <c r="E3263" s="2" t="s">
        <v>4903</v>
      </c>
      <c r="F3263" s="2" t="s">
        <v>3390</v>
      </c>
      <c r="G3263" s="2">
        <f>IFERROR(VLOOKUP(D3263,Coordenadas!$A$2:$D$5571,3,FALSE),0)</f>
        <v>-6.3749599999999997</v>
      </c>
      <c r="H3263" s="2">
        <f>IFERROR(VLOOKUP(D3263,Coordenadas!$A$2:$D$5571,4,FALSE),0)</f>
        <v>-47.664299999999997</v>
      </c>
      <c r="I3263" s="2" t="s">
        <v>5323</v>
      </c>
      <c r="J3263" s="2">
        <v>4386</v>
      </c>
      <c r="K3263" s="2" t="s">
        <v>5332</v>
      </c>
      <c r="L3263" s="2">
        <f>IFERROR(VLOOKUP(C3263,BOTULISMO!$A$3:$C$19,3,FALSE),0)</f>
        <v>0</v>
      </c>
      <c r="M3263" s="2">
        <f>IFERROR(VLOOKUP(C3263,'LEISHMANIOSE VISCERAL'!$A$4:$C$454,3,FALSE),0)</f>
        <v>0</v>
      </c>
      <c r="N3263" s="2">
        <f>IFERROR(VLOOKUP(C3263,'LEISHMANIOSE TEGUMENTAR'!$A$4:$C$1681,3,FALSE),0)</f>
        <v>2</v>
      </c>
      <c r="O3263" s="2">
        <f>IFERROR(VLOOKUP(C3263,'FEBRE AMARELA'!$A$4:$C$38,3,FALSE),0)</f>
        <v>0</v>
      </c>
      <c r="P3263" s="2">
        <f>IFERROR(VLOOKUP(C3263,DENGUE!$A$5:$C$4097,3,FALSE),0)</f>
        <v>0</v>
      </c>
      <c r="Q3263" s="2">
        <f>IFERROR(VLOOKUP(C3263,'HEPATITE VIRAL'!$A$5:$C$3162,3,FALSE),0)</f>
        <v>0</v>
      </c>
      <c r="R3263" s="2">
        <f>IFERROR(VLOOKUP(C3263,'FEBRE MACULOSA'!$A$5:$C$181,3,FALSE),0)</f>
        <v>0</v>
      </c>
      <c r="S3263" s="2">
        <f>IFERROR(VLOOKUP(C3263,LEPTOSPIROSE!$A$5:$C$1176,3,FALSE),0)</f>
        <v>0</v>
      </c>
      <c r="T3263" s="2">
        <f>IFERROR(VLOOKUP(C3263,'DOENÇA DE CHAGAS'!$A$5:$C$100,3,FALSE),0)</f>
        <v>0</v>
      </c>
      <c r="U3263" s="2">
        <f>IFERROR(VLOOKUP(C3263,'PICADAS DE COBRAS'!$A$6:$C$4645,3,FALSE),0)</f>
        <v>4</v>
      </c>
      <c r="V3263">
        <f>IFERROR(VLOOKUP(C3263,'ZIKA VIRUS'!$A$5:$C$2399,3,FALSE),0)</f>
        <v>2</v>
      </c>
      <c r="W3263">
        <f>IFERROR(VLOOKUP(C3263,'FEBRE TIFÓIDE'!$A$5:$C$46,3,FALSE),0)</f>
        <v>0</v>
      </c>
      <c r="X3263">
        <f>IFERROR(VLOOKUP(C3263,HANTAVIROSE!$A$5:$C$153,3,FALSE),0)</f>
        <v>0</v>
      </c>
      <c r="Y3263">
        <f>IFERROR(VLOOKUP(C3263,MENINGITE!$A$5:$C$447,3,FALSE),0)</f>
        <v>0</v>
      </c>
      <c r="Z3263">
        <f>IFERROR(VLOOKUP(C3263,RAIVA!$A$5:$C$16,3,FALSE),0)</f>
        <v>0</v>
      </c>
    </row>
    <row r="3264" spans="1:26" x14ac:dyDescent="0.3">
      <c r="A3264" s="2" t="s">
        <v>3257</v>
      </c>
      <c r="B3264" s="2" t="s">
        <v>3390</v>
      </c>
      <c r="C3264" s="2">
        <v>292250</v>
      </c>
      <c r="D3264" s="2">
        <v>2922508</v>
      </c>
      <c r="E3264" s="2" t="s">
        <v>3257</v>
      </c>
      <c r="F3264" s="2" t="s">
        <v>3390</v>
      </c>
      <c r="G3264" s="2">
        <f>IFERROR(VLOOKUP(D3264,Coordenadas!$A$2:$D$5571,3,FALSE),0)</f>
        <v>-13.0235</v>
      </c>
      <c r="H3264" s="2">
        <f>IFERROR(VLOOKUP(D3264,Coordenadas!$A$2:$D$5571,4,FALSE),0)</f>
        <v>-39.010800000000003</v>
      </c>
      <c r="I3264" s="2" t="s">
        <v>5324</v>
      </c>
      <c r="J3264" s="2">
        <v>27274</v>
      </c>
      <c r="K3264" s="2" t="s">
        <v>5330</v>
      </c>
      <c r="L3264" s="2">
        <f>IFERROR(VLOOKUP(C3264,BOTULISMO!$A$3:$C$19,3,FALSE),0)</f>
        <v>0</v>
      </c>
      <c r="M3264" s="2">
        <f>IFERROR(VLOOKUP(C3264,'LEISHMANIOSE VISCERAL'!$A$4:$C$454,3,FALSE),0)</f>
        <v>0</v>
      </c>
      <c r="N3264" s="2">
        <f>IFERROR(VLOOKUP(C3264,'LEISHMANIOSE TEGUMENTAR'!$A$4:$C$1681,3,FALSE),0)</f>
        <v>0</v>
      </c>
      <c r="O3264" s="2">
        <f>IFERROR(VLOOKUP(C3264,'FEBRE AMARELA'!$A$4:$C$38,3,FALSE),0)</f>
        <v>0</v>
      </c>
      <c r="P3264" s="2">
        <f>IFERROR(VLOOKUP(C3264,DENGUE!$A$5:$C$4097,3,FALSE),0)</f>
        <v>9</v>
      </c>
      <c r="Q3264" s="2">
        <f>IFERROR(VLOOKUP(C3264,'HEPATITE VIRAL'!$A$5:$C$3162,3,FALSE),0)</f>
        <v>2</v>
      </c>
      <c r="R3264" s="2">
        <f>IFERROR(VLOOKUP(C3264,'FEBRE MACULOSA'!$A$5:$C$181,3,FALSE),0)</f>
        <v>0</v>
      </c>
      <c r="S3264" s="2">
        <f>IFERROR(VLOOKUP(C3264,LEPTOSPIROSE!$A$5:$C$1176,3,FALSE),0)</f>
        <v>0</v>
      </c>
      <c r="T3264" s="2">
        <f>IFERROR(VLOOKUP(C3264,'DOENÇA DE CHAGAS'!$A$5:$C$100,3,FALSE),0)</f>
        <v>0</v>
      </c>
      <c r="U3264" s="2">
        <f>IFERROR(VLOOKUP(C3264,'PICADAS DE COBRAS'!$A$6:$C$4645,3,FALSE),0)</f>
        <v>23</v>
      </c>
      <c r="V3264">
        <f>IFERROR(VLOOKUP(C3264,'ZIKA VIRUS'!$A$5:$C$2399,3,FALSE),0)</f>
        <v>1</v>
      </c>
      <c r="W3264">
        <f>IFERROR(VLOOKUP(C3264,'FEBRE TIFÓIDE'!$A$5:$C$46,3,FALSE),0)</f>
        <v>0</v>
      </c>
      <c r="X3264">
        <f>IFERROR(VLOOKUP(C3264,HANTAVIROSE!$A$5:$C$153,3,FALSE),0)</f>
        <v>0</v>
      </c>
      <c r="Y3264">
        <f>IFERROR(VLOOKUP(C3264,MENINGITE!$A$5:$C$447,3,FALSE),0)</f>
        <v>0</v>
      </c>
      <c r="Z3264">
        <f>IFERROR(VLOOKUP(C3264,RAIVA!$A$5:$C$16,3,FALSE),0)</f>
        <v>0</v>
      </c>
    </row>
    <row r="3265" spans="1:26" x14ac:dyDescent="0.3">
      <c r="A3265" s="2" t="s">
        <v>3816</v>
      </c>
      <c r="B3265" s="2" t="s">
        <v>3885</v>
      </c>
      <c r="C3265" s="2">
        <v>260950</v>
      </c>
      <c r="D3265" s="2">
        <v>2609501</v>
      </c>
      <c r="E3265" s="2" t="s">
        <v>3816</v>
      </c>
      <c r="F3265" s="2" t="s">
        <v>3885</v>
      </c>
      <c r="G3265" s="2">
        <f>IFERROR(VLOOKUP(D3265,Coordenadas!$A$2:$D$5571,3,FALSE),0)</f>
        <v>-7.7414899999999998</v>
      </c>
      <c r="H3265" s="2">
        <f>IFERROR(VLOOKUP(D3265,Coordenadas!$A$2:$D$5571,4,FALSE),0)</f>
        <v>-35.219299999999997</v>
      </c>
      <c r="I3265" s="2" t="s">
        <v>5324</v>
      </c>
      <c r="J3265" s="2">
        <v>30796</v>
      </c>
      <c r="K3265" s="2" t="s">
        <v>5330</v>
      </c>
      <c r="L3265" s="2">
        <f>IFERROR(VLOOKUP(C3265,BOTULISMO!$A$3:$C$19,3,FALSE),0)</f>
        <v>0</v>
      </c>
      <c r="M3265" s="2">
        <f>IFERROR(VLOOKUP(C3265,'LEISHMANIOSE VISCERAL'!$A$4:$C$454,3,FALSE),0)</f>
        <v>0</v>
      </c>
      <c r="N3265" s="2">
        <f>IFERROR(VLOOKUP(C3265,'LEISHMANIOSE TEGUMENTAR'!$A$4:$C$1681,3,FALSE),0)</f>
        <v>0</v>
      </c>
      <c r="O3265" s="2">
        <f>IFERROR(VLOOKUP(C3265,'FEBRE AMARELA'!$A$4:$C$38,3,FALSE),0)</f>
        <v>0</v>
      </c>
      <c r="P3265" s="2">
        <f>IFERROR(VLOOKUP(C3265,DENGUE!$A$5:$C$4097,3,FALSE),0)</f>
        <v>75</v>
      </c>
      <c r="Q3265" s="2">
        <f>IFERROR(VLOOKUP(C3265,'HEPATITE VIRAL'!$A$5:$C$3162,3,FALSE),0)</f>
        <v>0</v>
      </c>
      <c r="R3265" s="2">
        <f>IFERROR(VLOOKUP(C3265,'FEBRE MACULOSA'!$A$5:$C$181,3,FALSE),0)</f>
        <v>0</v>
      </c>
      <c r="S3265" s="2">
        <f>IFERROR(VLOOKUP(C3265,LEPTOSPIROSE!$A$5:$C$1176,3,FALSE),0)</f>
        <v>0</v>
      </c>
      <c r="T3265" s="2">
        <f>IFERROR(VLOOKUP(C3265,'DOENÇA DE CHAGAS'!$A$5:$C$100,3,FALSE),0)</f>
        <v>0</v>
      </c>
      <c r="U3265" s="2">
        <f>IFERROR(VLOOKUP(C3265,'PICADAS DE COBRAS'!$A$6:$C$4645,3,FALSE),0)</f>
        <v>100</v>
      </c>
      <c r="V3265">
        <f>IFERROR(VLOOKUP(C3265,'ZIKA VIRUS'!$A$5:$C$2399,3,FALSE),0)</f>
        <v>3</v>
      </c>
      <c r="W3265">
        <f>IFERROR(VLOOKUP(C3265,'FEBRE TIFÓIDE'!$A$5:$C$46,3,FALSE),0)</f>
        <v>0</v>
      </c>
      <c r="X3265">
        <f>IFERROR(VLOOKUP(C3265,HANTAVIROSE!$A$5:$C$153,3,FALSE),0)</f>
        <v>0</v>
      </c>
      <c r="Y3265">
        <f>IFERROR(VLOOKUP(C3265,MENINGITE!$A$5:$C$447,3,FALSE),0)</f>
        <v>0</v>
      </c>
      <c r="Z3265">
        <f>IFERROR(VLOOKUP(C3265,RAIVA!$A$5:$C$16,3,FALSE),0)</f>
        <v>0</v>
      </c>
    </row>
    <row r="3266" spans="1:26" x14ac:dyDescent="0.3">
      <c r="A3266" s="2" t="s">
        <v>4490</v>
      </c>
      <c r="B3266" s="2" t="s">
        <v>4573</v>
      </c>
      <c r="C3266" s="2">
        <v>220670</v>
      </c>
      <c r="D3266" s="2">
        <v>2206704</v>
      </c>
      <c r="E3266" s="2" t="s">
        <v>4490</v>
      </c>
      <c r="F3266" s="2" t="s">
        <v>4573</v>
      </c>
      <c r="G3266" s="2">
        <f>IFERROR(VLOOKUP(D3266,Coordenadas!$A$2:$D$5571,3,FALSE),0)</f>
        <v>-6.9702299999999999</v>
      </c>
      <c r="H3266" s="2">
        <f>IFERROR(VLOOKUP(D3266,Coordenadas!$A$2:$D$5571,4,FALSE),0)</f>
        <v>-42.677300000000002</v>
      </c>
      <c r="I3266" s="2" t="s">
        <v>5324</v>
      </c>
      <c r="J3266" s="2">
        <v>7321</v>
      </c>
      <c r="K3266" s="2" t="s">
        <v>5332</v>
      </c>
      <c r="L3266" s="2">
        <f>IFERROR(VLOOKUP(C3266,BOTULISMO!$A$3:$C$19,3,FALSE),0)</f>
        <v>0</v>
      </c>
      <c r="M3266" s="2">
        <f>IFERROR(VLOOKUP(C3266,'LEISHMANIOSE VISCERAL'!$A$4:$C$454,3,FALSE),0)</f>
        <v>0</v>
      </c>
      <c r="N3266" s="2">
        <f>IFERROR(VLOOKUP(C3266,'LEISHMANIOSE TEGUMENTAR'!$A$4:$C$1681,3,FALSE),0)</f>
        <v>0</v>
      </c>
      <c r="O3266" s="2">
        <f>IFERROR(VLOOKUP(C3266,'FEBRE AMARELA'!$A$4:$C$38,3,FALSE),0)</f>
        <v>0</v>
      </c>
      <c r="P3266" s="2">
        <f>IFERROR(VLOOKUP(C3266,DENGUE!$A$5:$C$4097,3,FALSE),0)</f>
        <v>0</v>
      </c>
      <c r="Q3266" s="2">
        <f>IFERROR(VLOOKUP(C3266,'HEPATITE VIRAL'!$A$5:$C$3162,3,FALSE),0)</f>
        <v>0</v>
      </c>
      <c r="R3266" s="2">
        <f>IFERROR(VLOOKUP(C3266,'FEBRE MACULOSA'!$A$5:$C$181,3,FALSE),0)</f>
        <v>0</v>
      </c>
      <c r="S3266" s="2">
        <f>IFERROR(VLOOKUP(C3266,LEPTOSPIROSE!$A$5:$C$1176,3,FALSE),0)</f>
        <v>0</v>
      </c>
      <c r="T3266" s="2">
        <f>IFERROR(VLOOKUP(C3266,'DOENÇA DE CHAGAS'!$A$5:$C$100,3,FALSE),0)</f>
        <v>0</v>
      </c>
      <c r="U3266" s="2">
        <f>IFERROR(VLOOKUP(C3266,'PICADAS DE COBRAS'!$A$6:$C$4645,3,FALSE),0)</f>
        <v>0</v>
      </c>
      <c r="V3266">
        <f>IFERROR(VLOOKUP(C3266,'ZIKA VIRUS'!$A$5:$C$2399,3,FALSE),0)</f>
        <v>0</v>
      </c>
      <c r="W3266">
        <f>IFERROR(VLOOKUP(C3266,'FEBRE TIFÓIDE'!$A$5:$C$46,3,FALSE),0)</f>
        <v>0</v>
      </c>
      <c r="X3266">
        <f>IFERROR(VLOOKUP(C3266,HANTAVIROSE!$A$5:$C$153,3,FALSE),0)</f>
        <v>0</v>
      </c>
      <c r="Y3266">
        <f>IFERROR(VLOOKUP(C3266,MENINGITE!$A$5:$C$447,3,FALSE),0)</f>
        <v>0</v>
      </c>
      <c r="Z3266">
        <f>IFERROR(VLOOKUP(C3266,RAIVA!$A$5:$C$16,3,FALSE),0)</f>
        <v>0</v>
      </c>
    </row>
    <row r="3267" spans="1:26" x14ac:dyDescent="0.3">
      <c r="A3267" s="2" t="s">
        <v>1637</v>
      </c>
      <c r="B3267" s="2" t="s">
        <v>1902</v>
      </c>
      <c r="C3267" s="2">
        <v>353240</v>
      </c>
      <c r="D3267" s="2">
        <v>3532405</v>
      </c>
      <c r="E3267" s="2" t="s">
        <v>1637</v>
      </c>
      <c r="F3267" s="2" t="s">
        <v>1902</v>
      </c>
      <c r="G3267" s="2">
        <f>IFERROR(VLOOKUP(D3267,Coordenadas!$A$2:$D$5571,3,FALSE),0)</f>
        <v>-23.174700000000001</v>
      </c>
      <c r="H3267" s="2">
        <f>IFERROR(VLOOKUP(D3267,Coordenadas!$A$2:$D$5571,4,FALSE),0)</f>
        <v>-46.398299999999999</v>
      </c>
      <c r="I3267" s="2" t="s">
        <v>5325</v>
      </c>
      <c r="J3267" s="2">
        <v>16414</v>
      </c>
      <c r="K3267" s="2" t="s">
        <v>5332</v>
      </c>
      <c r="L3267" s="2">
        <f>IFERROR(VLOOKUP(C3267,BOTULISMO!$A$3:$C$19,3,FALSE),0)</f>
        <v>0</v>
      </c>
      <c r="M3267" s="2">
        <f>IFERROR(VLOOKUP(C3267,'LEISHMANIOSE VISCERAL'!$A$4:$C$454,3,FALSE),0)</f>
        <v>0</v>
      </c>
      <c r="N3267" s="2">
        <f>IFERROR(VLOOKUP(C3267,'LEISHMANIOSE TEGUMENTAR'!$A$4:$C$1681,3,FALSE),0)</f>
        <v>3</v>
      </c>
      <c r="O3267" s="2">
        <f>IFERROR(VLOOKUP(C3267,'FEBRE AMARELA'!$A$4:$C$38,3,FALSE),0)</f>
        <v>0</v>
      </c>
      <c r="P3267" s="2">
        <f>IFERROR(VLOOKUP(C3267,DENGUE!$A$5:$C$4097,3,FALSE),0)</f>
        <v>2</v>
      </c>
      <c r="Q3267" s="2">
        <f>IFERROR(VLOOKUP(C3267,'HEPATITE VIRAL'!$A$5:$C$3162,3,FALSE),0)</f>
        <v>4</v>
      </c>
      <c r="R3267" s="2">
        <f>IFERROR(VLOOKUP(C3267,'FEBRE MACULOSA'!$A$5:$C$181,3,FALSE),0)</f>
        <v>0</v>
      </c>
      <c r="S3267" s="2">
        <f>IFERROR(VLOOKUP(C3267,LEPTOSPIROSE!$A$5:$C$1176,3,FALSE),0)</f>
        <v>0</v>
      </c>
      <c r="T3267" s="2">
        <f>IFERROR(VLOOKUP(C3267,'DOENÇA DE CHAGAS'!$A$5:$C$100,3,FALSE),0)</f>
        <v>0</v>
      </c>
      <c r="U3267" s="2">
        <f>IFERROR(VLOOKUP(C3267,'PICADAS DE COBRAS'!$A$6:$C$4645,3,FALSE),0)</f>
        <v>98</v>
      </c>
      <c r="V3267">
        <f>IFERROR(VLOOKUP(C3267,'ZIKA VIRUS'!$A$5:$C$2399,3,FALSE),0)</f>
        <v>0</v>
      </c>
      <c r="W3267">
        <f>IFERROR(VLOOKUP(C3267,'FEBRE TIFÓIDE'!$A$5:$C$46,3,FALSE),0)</f>
        <v>0</v>
      </c>
      <c r="X3267">
        <f>IFERROR(VLOOKUP(C3267,HANTAVIROSE!$A$5:$C$153,3,FALSE),0)</f>
        <v>0</v>
      </c>
      <c r="Y3267">
        <f>IFERROR(VLOOKUP(C3267,MENINGITE!$A$5:$C$447,3,FALSE),0)</f>
        <v>0</v>
      </c>
      <c r="Z3267">
        <f>IFERROR(VLOOKUP(C3267,RAIVA!$A$5:$C$16,3,FALSE),0)</f>
        <v>0</v>
      </c>
    </row>
    <row r="3268" spans="1:26" x14ac:dyDescent="0.3">
      <c r="A3268" s="2" t="s">
        <v>2425</v>
      </c>
      <c r="B3268" s="2" t="s">
        <v>2755</v>
      </c>
      <c r="C3268" s="2">
        <v>314450</v>
      </c>
      <c r="D3268" s="2">
        <v>3144508</v>
      </c>
      <c r="E3268" s="2" t="s">
        <v>2425</v>
      </c>
      <c r="F3268" s="2" t="s">
        <v>2755</v>
      </c>
      <c r="G3268" s="2">
        <f>IFERROR(VLOOKUP(D3268,Coordenadas!$A$2:$D$5571,3,FALSE),0)</f>
        <v>-21.216799999999999</v>
      </c>
      <c r="H3268" s="2">
        <f>IFERROR(VLOOKUP(D3268,Coordenadas!$A$2:$D$5571,4,FALSE),0)</f>
        <v>-44.613799999999998</v>
      </c>
      <c r="I3268" s="2" t="s">
        <v>5325</v>
      </c>
      <c r="J3268" s="2">
        <v>7954</v>
      </c>
      <c r="K3268" s="2" t="s">
        <v>5332</v>
      </c>
      <c r="L3268" s="2">
        <f>IFERROR(VLOOKUP(C3268,BOTULISMO!$A$3:$C$19,3,FALSE),0)</f>
        <v>0</v>
      </c>
      <c r="M3268" s="2">
        <f>IFERROR(VLOOKUP(C3268,'LEISHMANIOSE VISCERAL'!$A$4:$C$454,3,FALSE),0)</f>
        <v>0</v>
      </c>
      <c r="N3268" s="2">
        <f>IFERROR(VLOOKUP(C3268,'LEISHMANIOSE TEGUMENTAR'!$A$4:$C$1681,3,FALSE),0)</f>
        <v>0</v>
      </c>
      <c r="O3268" s="2">
        <f>IFERROR(VLOOKUP(C3268,'FEBRE AMARELA'!$A$4:$C$38,3,FALSE),0)</f>
        <v>0</v>
      </c>
      <c r="P3268" s="2">
        <f>IFERROR(VLOOKUP(C3268,DENGUE!$A$5:$C$4097,3,FALSE),0)</f>
        <v>1</v>
      </c>
      <c r="Q3268" s="2">
        <f>IFERROR(VLOOKUP(C3268,'HEPATITE VIRAL'!$A$5:$C$3162,3,FALSE),0)</f>
        <v>0</v>
      </c>
      <c r="R3268" s="2">
        <f>IFERROR(VLOOKUP(C3268,'FEBRE MACULOSA'!$A$5:$C$181,3,FALSE),0)</f>
        <v>0</v>
      </c>
      <c r="S3268" s="2">
        <f>IFERROR(VLOOKUP(C3268,LEPTOSPIROSE!$A$5:$C$1176,3,FALSE),0)</f>
        <v>0</v>
      </c>
      <c r="T3268" s="2">
        <f>IFERROR(VLOOKUP(C3268,'DOENÇA DE CHAGAS'!$A$5:$C$100,3,FALSE),0)</f>
        <v>0</v>
      </c>
      <c r="U3268" s="2">
        <f>IFERROR(VLOOKUP(C3268,'PICADAS DE COBRAS'!$A$6:$C$4645,3,FALSE),0)</f>
        <v>30</v>
      </c>
      <c r="V3268">
        <f>IFERROR(VLOOKUP(C3268,'ZIKA VIRUS'!$A$5:$C$2399,3,FALSE),0)</f>
        <v>0</v>
      </c>
      <c r="W3268">
        <f>IFERROR(VLOOKUP(C3268,'FEBRE TIFÓIDE'!$A$5:$C$46,3,FALSE),0)</f>
        <v>0</v>
      </c>
      <c r="X3268">
        <f>IFERROR(VLOOKUP(C3268,HANTAVIROSE!$A$5:$C$153,3,FALSE),0)</f>
        <v>0</v>
      </c>
      <c r="Y3268">
        <f>IFERROR(VLOOKUP(C3268,MENINGITE!$A$5:$C$447,3,FALSE),0)</f>
        <v>0</v>
      </c>
      <c r="Z3268">
        <f>IFERROR(VLOOKUP(C3268,RAIVA!$A$5:$C$16,3,FALSE),0)</f>
        <v>0</v>
      </c>
    </row>
    <row r="3269" spans="1:26" x14ac:dyDescent="0.3">
      <c r="A3269" s="2" t="s">
        <v>3988</v>
      </c>
      <c r="B3269" s="2" t="s">
        <v>4066</v>
      </c>
      <c r="C3269" s="2">
        <v>251000</v>
      </c>
      <c r="D3269" s="2">
        <v>2510006</v>
      </c>
      <c r="E3269" s="2" t="s">
        <v>3988</v>
      </c>
      <c r="F3269" s="2" t="s">
        <v>4066</v>
      </c>
      <c r="G3269" s="2">
        <f>IFERROR(VLOOKUP(D3269,Coordenadas!$A$2:$D$5571,3,FALSE),0)</f>
        <v>-6.9114000000000004</v>
      </c>
      <c r="H3269" s="2">
        <f>IFERROR(VLOOKUP(D3269,Coordenadas!$A$2:$D$5571,4,FALSE),0)</f>
        <v>-38.322000000000003</v>
      </c>
      <c r="I3269" s="2" t="s">
        <v>5324</v>
      </c>
      <c r="J3269" s="2">
        <v>7280</v>
      </c>
      <c r="K3269" s="2" t="s">
        <v>5332</v>
      </c>
      <c r="L3269" s="2">
        <f>IFERROR(VLOOKUP(C3269,BOTULISMO!$A$3:$C$19,3,FALSE),0)</f>
        <v>0</v>
      </c>
      <c r="M3269" s="2">
        <f>IFERROR(VLOOKUP(C3269,'LEISHMANIOSE VISCERAL'!$A$4:$C$454,3,FALSE),0)</f>
        <v>0</v>
      </c>
      <c r="N3269" s="2">
        <f>IFERROR(VLOOKUP(C3269,'LEISHMANIOSE TEGUMENTAR'!$A$4:$C$1681,3,FALSE),0)</f>
        <v>0</v>
      </c>
      <c r="O3269" s="2">
        <f>IFERROR(VLOOKUP(C3269,'FEBRE AMARELA'!$A$4:$C$38,3,FALSE),0)</f>
        <v>0</v>
      </c>
      <c r="P3269" s="2">
        <f>IFERROR(VLOOKUP(C3269,DENGUE!$A$5:$C$4097,3,FALSE),0)</f>
        <v>0</v>
      </c>
      <c r="Q3269" s="2">
        <f>IFERROR(VLOOKUP(C3269,'HEPATITE VIRAL'!$A$5:$C$3162,3,FALSE),0)</f>
        <v>0</v>
      </c>
      <c r="R3269" s="2">
        <f>IFERROR(VLOOKUP(C3269,'FEBRE MACULOSA'!$A$5:$C$181,3,FALSE),0)</f>
        <v>0</v>
      </c>
      <c r="S3269" s="2">
        <f>IFERROR(VLOOKUP(C3269,LEPTOSPIROSE!$A$5:$C$1176,3,FALSE),0)</f>
        <v>0</v>
      </c>
      <c r="T3269" s="2">
        <f>IFERROR(VLOOKUP(C3269,'DOENÇA DE CHAGAS'!$A$5:$C$100,3,FALSE),0)</f>
        <v>0</v>
      </c>
      <c r="U3269" s="2">
        <f>IFERROR(VLOOKUP(C3269,'PICADAS DE COBRAS'!$A$6:$C$4645,3,FALSE),0)</f>
        <v>0</v>
      </c>
      <c r="V3269">
        <f>IFERROR(VLOOKUP(C3269,'ZIKA VIRUS'!$A$5:$C$2399,3,FALSE),0)</f>
        <v>0</v>
      </c>
      <c r="W3269">
        <f>IFERROR(VLOOKUP(C3269,'FEBRE TIFÓIDE'!$A$5:$C$46,3,FALSE),0)</f>
        <v>0</v>
      </c>
      <c r="X3269">
        <f>IFERROR(VLOOKUP(C3269,HANTAVIROSE!$A$5:$C$153,3,FALSE),0)</f>
        <v>0</v>
      </c>
      <c r="Y3269">
        <f>IFERROR(VLOOKUP(C3269,MENINGITE!$A$5:$C$447,3,FALSE),0)</f>
        <v>0</v>
      </c>
      <c r="Z3269">
        <f>IFERROR(VLOOKUP(C3269,RAIVA!$A$5:$C$16,3,FALSE),0)</f>
        <v>0</v>
      </c>
    </row>
    <row r="3270" spans="1:26" x14ac:dyDescent="0.3">
      <c r="A3270" s="2" t="s">
        <v>4490</v>
      </c>
      <c r="B3270" s="2" t="s">
        <v>4572</v>
      </c>
      <c r="C3270" s="2">
        <v>220672</v>
      </c>
      <c r="D3270" s="2">
        <v>2206720</v>
      </c>
      <c r="E3270" s="2" t="s">
        <v>4490</v>
      </c>
      <c r="F3270" s="2" t="s">
        <v>4572</v>
      </c>
      <c r="G3270" s="2">
        <f>IFERROR(VLOOKUP(D3270,Coordenadas!$A$2:$D$5571,3,FALSE),0)</f>
        <v>-5.35128</v>
      </c>
      <c r="H3270" s="2">
        <f>IFERROR(VLOOKUP(D3270,Coordenadas!$A$2:$D$5571,4,FALSE),0)</f>
        <v>-42.815300000000001</v>
      </c>
      <c r="I3270" s="2" t="s">
        <v>5324</v>
      </c>
      <c r="J3270" s="2">
        <v>8068</v>
      </c>
      <c r="K3270" s="2" t="s">
        <v>5332</v>
      </c>
      <c r="L3270" s="2">
        <f>IFERROR(VLOOKUP(C3270,BOTULISMO!$A$3:$C$19,3,FALSE),0)</f>
        <v>0</v>
      </c>
      <c r="M3270" s="2">
        <f>IFERROR(VLOOKUP(C3270,'LEISHMANIOSE VISCERAL'!$A$4:$C$454,3,FALSE),0)</f>
        <v>0</v>
      </c>
      <c r="N3270" s="2">
        <f>IFERROR(VLOOKUP(C3270,'LEISHMANIOSE TEGUMENTAR'!$A$4:$C$1681,3,FALSE),0)</f>
        <v>0</v>
      </c>
      <c r="O3270" s="2">
        <f>IFERROR(VLOOKUP(C3270,'FEBRE AMARELA'!$A$4:$C$38,3,FALSE),0)</f>
        <v>0</v>
      </c>
      <c r="P3270" s="2">
        <f>IFERROR(VLOOKUP(C3270,DENGUE!$A$5:$C$4097,3,FALSE),0)</f>
        <v>1</v>
      </c>
      <c r="Q3270" s="2">
        <f>IFERROR(VLOOKUP(C3270,'HEPATITE VIRAL'!$A$5:$C$3162,3,FALSE),0)</f>
        <v>0</v>
      </c>
      <c r="R3270" s="2">
        <f>IFERROR(VLOOKUP(C3270,'FEBRE MACULOSA'!$A$5:$C$181,3,FALSE),0)</f>
        <v>0</v>
      </c>
      <c r="S3270" s="2">
        <f>IFERROR(VLOOKUP(C3270,LEPTOSPIROSE!$A$5:$C$1176,3,FALSE),0)</f>
        <v>0</v>
      </c>
      <c r="T3270" s="2">
        <f>IFERROR(VLOOKUP(C3270,'DOENÇA DE CHAGAS'!$A$5:$C$100,3,FALSE),0)</f>
        <v>0</v>
      </c>
      <c r="U3270" s="2">
        <f>IFERROR(VLOOKUP(C3270,'PICADAS DE COBRAS'!$A$6:$C$4645,3,FALSE),0)</f>
        <v>5</v>
      </c>
      <c r="V3270">
        <f>IFERROR(VLOOKUP(C3270,'ZIKA VIRUS'!$A$5:$C$2399,3,FALSE),0)</f>
        <v>0</v>
      </c>
      <c r="W3270">
        <f>IFERROR(VLOOKUP(C3270,'FEBRE TIFÓIDE'!$A$5:$C$46,3,FALSE),0)</f>
        <v>0</v>
      </c>
      <c r="X3270">
        <f>IFERROR(VLOOKUP(C3270,HANTAVIROSE!$A$5:$C$153,3,FALSE),0)</f>
        <v>0</v>
      </c>
      <c r="Y3270">
        <f>IFERROR(VLOOKUP(C3270,MENINGITE!$A$5:$C$447,3,FALSE),0)</f>
        <v>0</v>
      </c>
      <c r="Z3270">
        <f>IFERROR(VLOOKUP(C3270,RAIVA!$A$5:$C$16,3,FALSE),0)</f>
        <v>0</v>
      </c>
    </row>
    <row r="3271" spans="1:26" x14ac:dyDescent="0.3">
      <c r="A3271" s="2" t="s">
        <v>3</v>
      </c>
      <c r="B3271" s="2" t="s">
        <v>93</v>
      </c>
      <c r="C3271" s="2">
        <v>521440</v>
      </c>
      <c r="D3271" s="2">
        <v>5214408</v>
      </c>
      <c r="E3271" s="2" t="s">
        <v>3</v>
      </c>
      <c r="F3271" s="2" t="s">
        <v>93</v>
      </c>
      <c r="G3271" s="2">
        <f>IFERROR(VLOOKUP(D3271,Coordenadas!$A$2:$D$5571,3,FALSE),0)</f>
        <v>-16.5808</v>
      </c>
      <c r="H3271" s="2">
        <f>IFERROR(VLOOKUP(D3271,Coordenadas!$A$2:$D$5571,4,FALSE),0)</f>
        <v>-49.881700000000002</v>
      </c>
      <c r="I3271" s="2" t="s">
        <v>5327</v>
      </c>
      <c r="J3271" s="2">
        <v>7874</v>
      </c>
      <c r="K3271" s="2" t="s">
        <v>5332</v>
      </c>
      <c r="L3271" s="2">
        <f>IFERROR(VLOOKUP(C3271,BOTULISMO!$A$3:$C$19,3,FALSE),0)</f>
        <v>0</v>
      </c>
      <c r="M3271" s="2">
        <f>IFERROR(VLOOKUP(C3271,'LEISHMANIOSE VISCERAL'!$A$4:$C$454,3,FALSE),0)</f>
        <v>0</v>
      </c>
      <c r="N3271" s="2">
        <f>IFERROR(VLOOKUP(C3271,'LEISHMANIOSE TEGUMENTAR'!$A$4:$C$1681,3,FALSE),0)</f>
        <v>0</v>
      </c>
      <c r="O3271" s="2">
        <f>IFERROR(VLOOKUP(C3271,'FEBRE AMARELA'!$A$4:$C$38,3,FALSE),0)</f>
        <v>0</v>
      </c>
      <c r="P3271" s="2">
        <f>IFERROR(VLOOKUP(C3271,DENGUE!$A$5:$C$4097,3,FALSE),0)</f>
        <v>2</v>
      </c>
      <c r="Q3271" s="2">
        <f>IFERROR(VLOOKUP(C3271,'HEPATITE VIRAL'!$A$5:$C$3162,3,FALSE),0)</f>
        <v>0</v>
      </c>
      <c r="R3271" s="2">
        <f>IFERROR(VLOOKUP(C3271,'FEBRE MACULOSA'!$A$5:$C$181,3,FALSE),0)</f>
        <v>0</v>
      </c>
      <c r="S3271" s="2">
        <f>IFERROR(VLOOKUP(C3271,LEPTOSPIROSE!$A$5:$C$1176,3,FALSE),0)</f>
        <v>0</v>
      </c>
      <c r="T3271" s="2">
        <f>IFERROR(VLOOKUP(C3271,'DOENÇA DE CHAGAS'!$A$5:$C$100,3,FALSE),0)</f>
        <v>0</v>
      </c>
      <c r="U3271" s="2">
        <f>IFERROR(VLOOKUP(C3271,'PICADAS DE COBRAS'!$A$6:$C$4645,3,FALSE),0)</f>
        <v>9</v>
      </c>
      <c r="V3271">
        <f>IFERROR(VLOOKUP(C3271,'ZIKA VIRUS'!$A$5:$C$2399,3,FALSE),0)</f>
        <v>4</v>
      </c>
      <c r="W3271">
        <f>IFERROR(VLOOKUP(C3271,'FEBRE TIFÓIDE'!$A$5:$C$46,3,FALSE),0)</f>
        <v>0</v>
      </c>
      <c r="X3271">
        <f>IFERROR(VLOOKUP(C3271,HANTAVIROSE!$A$5:$C$153,3,FALSE),0)</f>
        <v>0</v>
      </c>
      <c r="Y3271">
        <f>IFERROR(VLOOKUP(C3271,MENINGITE!$A$5:$C$447,3,FALSE),0)</f>
        <v>0</v>
      </c>
      <c r="Z3271">
        <f>IFERROR(VLOOKUP(C3271,RAIVA!$A$5:$C$16,3,FALSE),0)</f>
        <v>0</v>
      </c>
    </row>
    <row r="3272" spans="1:26" x14ac:dyDescent="0.3">
      <c r="A3272" s="2" t="s">
        <v>3652</v>
      </c>
      <c r="B3272" s="2" t="s">
        <v>3681</v>
      </c>
      <c r="C3272" s="2">
        <v>280440</v>
      </c>
      <c r="D3272" s="2">
        <v>2804409</v>
      </c>
      <c r="E3272" s="2" t="s">
        <v>3652</v>
      </c>
      <c r="F3272" s="2" t="s">
        <v>3681</v>
      </c>
      <c r="G3272" s="2">
        <f>IFERROR(VLOOKUP(D3272,Coordenadas!$A$2:$D$5571,3,FALSE),0)</f>
        <v>-10.3215</v>
      </c>
      <c r="H3272" s="2">
        <f>IFERROR(VLOOKUP(D3272,Coordenadas!$A$2:$D$5571,4,FALSE),0)</f>
        <v>-36.585000000000001</v>
      </c>
      <c r="I3272" s="2" t="s">
        <v>5324</v>
      </c>
      <c r="J3272" s="2">
        <v>18506</v>
      </c>
      <c r="K3272" s="2" t="s">
        <v>5332</v>
      </c>
      <c r="L3272" s="2">
        <f>IFERROR(VLOOKUP(C3272,BOTULISMO!$A$3:$C$19,3,FALSE),0)</f>
        <v>0</v>
      </c>
      <c r="M3272" s="2">
        <f>IFERROR(VLOOKUP(C3272,'LEISHMANIOSE VISCERAL'!$A$4:$C$454,3,FALSE),0)</f>
        <v>0</v>
      </c>
      <c r="N3272" s="2">
        <f>IFERROR(VLOOKUP(C3272,'LEISHMANIOSE TEGUMENTAR'!$A$4:$C$1681,3,FALSE),0)</f>
        <v>0</v>
      </c>
      <c r="O3272" s="2">
        <f>IFERROR(VLOOKUP(C3272,'FEBRE AMARELA'!$A$4:$C$38,3,FALSE),0)</f>
        <v>0</v>
      </c>
      <c r="P3272" s="2">
        <f>IFERROR(VLOOKUP(C3272,DENGUE!$A$5:$C$4097,3,FALSE),0)</f>
        <v>4</v>
      </c>
      <c r="Q3272" s="2">
        <f>IFERROR(VLOOKUP(C3272,'HEPATITE VIRAL'!$A$5:$C$3162,3,FALSE),0)</f>
        <v>0</v>
      </c>
      <c r="R3272" s="2">
        <f>IFERROR(VLOOKUP(C3272,'FEBRE MACULOSA'!$A$5:$C$181,3,FALSE),0)</f>
        <v>0</v>
      </c>
      <c r="S3272" s="2">
        <f>IFERROR(VLOOKUP(C3272,LEPTOSPIROSE!$A$5:$C$1176,3,FALSE),0)</f>
        <v>0</v>
      </c>
      <c r="T3272" s="2">
        <f>IFERROR(VLOOKUP(C3272,'DOENÇA DE CHAGAS'!$A$5:$C$100,3,FALSE),0)</f>
        <v>0</v>
      </c>
      <c r="U3272" s="2">
        <f>IFERROR(VLOOKUP(C3272,'PICADAS DE COBRAS'!$A$6:$C$4645,3,FALSE),0)</f>
        <v>56</v>
      </c>
      <c r="V3272">
        <f>IFERROR(VLOOKUP(C3272,'ZIKA VIRUS'!$A$5:$C$2399,3,FALSE),0)</f>
        <v>187</v>
      </c>
      <c r="W3272">
        <f>IFERROR(VLOOKUP(C3272,'FEBRE TIFÓIDE'!$A$5:$C$46,3,FALSE),0)</f>
        <v>0</v>
      </c>
      <c r="X3272">
        <f>IFERROR(VLOOKUP(C3272,HANTAVIROSE!$A$5:$C$153,3,FALSE),0)</f>
        <v>0</v>
      </c>
      <c r="Y3272">
        <f>IFERROR(VLOOKUP(C3272,MENINGITE!$A$5:$C$447,3,FALSE),0)</f>
        <v>0</v>
      </c>
      <c r="Z3272">
        <f>IFERROR(VLOOKUP(C3272,RAIVA!$A$5:$C$16,3,FALSE),0)</f>
        <v>0</v>
      </c>
    </row>
    <row r="3273" spans="1:26" x14ac:dyDescent="0.3">
      <c r="A3273" s="2" t="s">
        <v>2425</v>
      </c>
      <c r="B3273" s="2" t="s">
        <v>2754</v>
      </c>
      <c r="C3273" s="2">
        <v>314460</v>
      </c>
      <c r="D3273" s="2">
        <v>3144607</v>
      </c>
      <c r="E3273" s="2" t="s">
        <v>2425</v>
      </c>
      <c r="F3273" s="2" t="s">
        <v>2754</v>
      </c>
      <c r="G3273" s="2">
        <f>IFERROR(VLOOKUP(D3273,Coordenadas!$A$2:$D$5571,3,FALSE),0)</f>
        <v>-21.232399999999998</v>
      </c>
      <c r="H3273" s="2">
        <f>IFERROR(VLOOKUP(D3273,Coordenadas!$A$2:$D$5571,4,FALSE),0)</f>
        <v>-45.234999999999999</v>
      </c>
      <c r="I3273" s="2" t="s">
        <v>5325</v>
      </c>
      <c r="J3273" s="2">
        <v>25733</v>
      </c>
      <c r="K3273" s="2" t="s">
        <v>5330</v>
      </c>
      <c r="L3273" s="2">
        <f>IFERROR(VLOOKUP(C3273,BOTULISMO!$A$3:$C$19,3,FALSE),0)</f>
        <v>0</v>
      </c>
      <c r="M3273" s="2">
        <f>IFERROR(VLOOKUP(C3273,'LEISHMANIOSE VISCERAL'!$A$4:$C$454,3,FALSE),0)</f>
        <v>0</v>
      </c>
      <c r="N3273" s="2">
        <f>IFERROR(VLOOKUP(C3273,'LEISHMANIOSE TEGUMENTAR'!$A$4:$C$1681,3,FALSE),0)</f>
        <v>0</v>
      </c>
      <c r="O3273" s="2">
        <f>IFERROR(VLOOKUP(C3273,'FEBRE AMARELA'!$A$4:$C$38,3,FALSE),0)</f>
        <v>0</v>
      </c>
      <c r="P3273" s="2">
        <f>IFERROR(VLOOKUP(C3273,DENGUE!$A$5:$C$4097,3,FALSE),0)</f>
        <v>4</v>
      </c>
      <c r="Q3273" s="2">
        <f>IFERROR(VLOOKUP(C3273,'HEPATITE VIRAL'!$A$5:$C$3162,3,FALSE),0)</f>
        <v>1</v>
      </c>
      <c r="R3273" s="2">
        <f>IFERROR(VLOOKUP(C3273,'FEBRE MACULOSA'!$A$5:$C$181,3,FALSE),0)</f>
        <v>0</v>
      </c>
      <c r="S3273" s="2">
        <f>IFERROR(VLOOKUP(C3273,LEPTOSPIROSE!$A$5:$C$1176,3,FALSE),0)</f>
        <v>0</v>
      </c>
      <c r="T3273" s="2">
        <f>IFERROR(VLOOKUP(C3273,'DOENÇA DE CHAGAS'!$A$5:$C$100,3,FALSE),0)</f>
        <v>0</v>
      </c>
      <c r="U3273" s="2">
        <f>IFERROR(VLOOKUP(C3273,'PICADAS DE COBRAS'!$A$6:$C$4645,3,FALSE),0)</f>
        <v>87</v>
      </c>
      <c r="V3273">
        <f>IFERROR(VLOOKUP(C3273,'ZIKA VIRUS'!$A$5:$C$2399,3,FALSE),0)</f>
        <v>0</v>
      </c>
      <c r="W3273">
        <f>IFERROR(VLOOKUP(C3273,'FEBRE TIFÓIDE'!$A$5:$C$46,3,FALSE),0)</f>
        <v>0</v>
      </c>
      <c r="X3273">
        <f>IFERROR(VLOOKUP(C3273,HANTAVIROSE!$A$5:$C$153,3,FALSE),0)</f>
        <v>0</v>
      </c>
      <c r="Y3273">
        <f>IFERROR(VLOOKUP(C3273,MENINGITE!$A$5:$C$447,3,FALSE),0)</f>
        <v>0</v>
      </c>
      <c r="Z3273">
        <f>IFERROR(VLOOKUP(C3273,RAIVA!$A$5:$C$16,3,FALSE),0)</f>
        <v>0</v>
      </c>
    </row>
    <row r="3274" spans="1:26" x14ac:dyDescent="0.3">
      <c r="A3274" s="2" t="s">
        <v>3</v>
      </c>
      <c r="B3274" s="2" t="s">
        <v>92</v>
      </c>
      <c r="C3274" s="2">
        <v>521450</v>
      </c>
      <c r="D3274" s="2">
        <v>5214507</v>
      </c>
      <c r="E3274" s="2" t="s">
        <v>3</v>
      </c>
      <c r="F3274" s="2" t="s">
        <v>92</v>
      </c>
      <c r="G3274" s="2">
        <f>IFERROR(VLOOKUP(D3274,Coordenadas!$A$2:$D$5571,3,FALSE),0)</f>
        <v>-16.404699999999998</v>
      </c>
      <c r="H3274" s="2">
        <f>IFERROR(VLOOKUP(D3274,Coordenadas!$A$2:$D$5571,4,FALSE),0)</f>
        <v>-49.222700000000003</v>
      </c>
      <c r="I3274" s="2" t="s">
        <v>5327</v>
      </c>
      <c r="J3274" s="2">
        <v>24210</v>
      </c>
      <c r="K3274" s="2" t="s">
        <v>5330</v>
      </c>
      <c r="L3274" s="2">
        <f>IFERROR(VLOOKUP(C3274,BOTULISMO!$A$3:$C$19,3,FALSE),0)</f>
        <v>0</v>
      </c>
      <c r="M3274" s="2">
        <f>IFERROR(VLOOKUP(C3274,'LEISHMANIOSE VISCERAL'!$A$4:$C$454,3,FALSE),0)</f>
        <v>0</v>
      </c>
      <c r="N3274" s="2">
        <f>IFERROR(VLOOKUP(C3274,'LEISHMANIOSE TEGUMENTAR'!$A$4:$C$1681,3,FALSE),0)</f>
        <v>0</v>
      </c>
      <c r="O3274" s="2">
        <f>IFERROR(VLOOKUP(C3274,'FEBRE AMARELA'!$A$4:$C$38,3,FALSE),0)</f>
        <v>0</v>
      </c>
      <c r="P3274" s="2">
        <f>IFERROR(VLOOKUP(C3274,DENGUE!$A$5:$C$4097,3,FALSE),0)</f>
        <v>44</v>
      </c>
      <c r="Q3274" s="2">
        <f>IFERROR(VLOOKUP(C3274,'HEPATITE VIRAL'!$A$5:$C$3162,3,FALSE),0)</f>
        <v>0</v>
      </c>
      <c r="R3274" s="2">
        <f>IFERROR(VLOOKUP(C3274,'FEBRE MACULOSA'!$A$5:$C$181,3,FALSE),0)</f>
        <v>0</v>
      </c>
      <c r="S3274" s="2">
        <f>IFERROR(VLOOKUP(C3274,LEPTOSPIROSE!$A$5:$C$1176,3,FALSE),0)</f>
        <v>0</v>
      </c>
      <c r="T3274" s="2">
        <f>IFERROR(VLOOKUP(C3274,'DOENÇA DE CHAGAS'!$A$5:$C$100,3,FALSE),0)</f>
        <v>0</v>
      </c>
      <c r="U3274" s="2">
        <f>IFERROR(VLOOKUP(C3274,'PICADAS DE COBRAS'!$A$6:$C$4645,3,FALSE),0)</f>
        <v>0</v>
      </c>
      <c r="V3274">
        <f>IFERROR(VLOOKUP(C3274,'ZIKA VIRUS'!$A$5:$C$2399,3,FALSE),0)</f>
        <v>25</v>
      </c>
      <c r="W3274">
        <f>IFERROR(VLOOKUP(C3274,'FEBRE TIFÓIDE'!$A$5:$C$46,3,FALSE),0)</f>
        <v>0</v>
      </c>
      <c r="X3274">
        <f>IFERROR(VLOOKUP(C3274,HANTAVIROSE!$A$5:$C$153,3,FALSE),0)</f>
        <v>0</v>
      </c>
      <c r="Y3274">
        <f>IFERROR(VLOOKUP(C3274,MENINGITE!$A$5:$C$447,3,FALSE),0)</f>
        <v>0</v>
      </c>
      <c r="Z3274">
        <f>IFERROR(VLOOKUP(C3274,RAIVA!$A$5:$C$16,3,FALSE),0)</f>
        <v>0</v>
      </c>
    </row>
    <row r="3275" spans="1:26" x14ac:dyDescent="0.3">
      <c r="A3275" s="2" t="s">
        <v>1637</v>
      </c>
      <c r="B3275" s="2" t="s">
        <v>1901</v>
      </c>
      <c r="C3275" s="2">
        <v>353250</v>
      </c>
      <c r="D3275" s="2">
        <v>3532504</v>
      </c>
      <c r="E3275" s="2" t="s">
        <v>1637</v>
      </c>
      <c r="F3275" s="2" t="s">
        <v>1901</v>
      </c>
      <c r="G3275" s="2">
        <f>IFERROR(VLOOKUP(D3275,Coordenadas!$A$2:$D$5571,3,FALSE),0)</f>
        <v>-20.843</v>
      </c>
      <c r="H3275" s="2">
        <f>IFERROR(VLOOKUP(D3275,Coordenadas!$A$2:$D$5571,4,FALSE),0)</f>
        <v>-49.635800000000003</v>
      </c>
      <c r="I3275" s="2" t="s">
        <v>5325</v>
      </c>
      <c r="J3275" s="2">
        <v>8772</v>
      </c>
      <c r="K3275" s="2" t="s">
        <v>5332</v>
      </c>
      <c r="L3275" s="2">
        <f>IFERROR(VLOOKUP(C3275,BOTULISMO!$A$3:$C$19,3,FALSE),0)</f>
        <v>0</v>
      </c>
      <c r="M3275" s="2">
        <f>IFERROR(VLOOKUP(C3275,'LEISHMANIOSE VISCERAL'!$A$4:$C$454,3,FALSE),0)</f>
        <v>0</v>
      </c>
      <c r="N3275" s="2">
        <f>IFERROR(VLOOKUP(C3275,'LEISHMANIOSE TEGUMENTAR'!$A$4:$C$1681,3,FALSE),0)</f>
        <v>0</v>
      </c>
      <c r="O3275" s="2">
        <f>IFERROR(VLOOKUP(C3275,'FEBRE AMARELA'!$A$4:$C$38,3,FALSE),0)</f>
        <v>0</v>
      </c>
      <c r="P3275" s="2">
        <f>IFERROR(VLOOKUP(C3275,DENGUE!$A$5:$C$4097,3,FALSE),0)</f>
        <v>11</v>
      </c>
      <c r="Q3275" s="2">
        <f>IFERROR(VLOOKUP(C3275,'HEPATITE VIRAL'!$A$5:$C$3162,3,FALSE),0)</f>
        <v>0</v>
      </c>
      <c r="R3275" s="2">
        <f>IFERROR(VLOOKUP(C3275,'FEBRE MACULOSA'!$A$5:$C$181,3,FALSE),0)</f>
        <v>0</v>
      </c>
      <c r="S3275" s="2">
        <f>IFERROR(VLOOKUP(C3275,LEPTOSPIROSE!$A$5:$C$1176,3,FALSE),0)</f>
        <v>0</v>
      </c>
      <c r="T3275" s="2">
        <f>IFERROR(VLOOKUP(C3275,'DOENÇA DE CHAGAS'!$A$5:$C$100,3,FALSE),0)</f>
        <v>0</v>
      </c>
      <c r="U3275" s="2">
        <f>IFERROR(VLOOKUP(C3275,'PICADAS DE COBRAS'!$A$6:$C$4645,3,FALSE),0)</f>
        <v>72</v>
      </c>
      <c r="V3275">
        <f>IFERROR(VLOOKUP(C3275,'ZIKA VIRUS'!$A$5:$C$2399,3,FALSE),0)</f>
        <v>11</v>
      </c>
      <c r="W3275">
        <f>IFERROR(VLOOKUP(C3275,'FEBRE TIFÓIDE'!$A$5:$C$46,3,FALSE),0)</f>
        <v>0</v>
      </c>
      <c r="X3275">
        <f>IFERROR(VLOOKUP(C3275,HANTAVIROSE!$A$5:$C$153,3,FALSE),0)</f>
        <v>0</v>
      </c>
      <c r="Y3275">
        <f>IFERROR(VLOOKUP(C3275,MENINGITE!$A$5:$C$447,3,FALSE),0)</f>
        <v>0</v>
      </c>
      <c r="Z3275">
        <f>IFERROR(VLOOKUP(C3275,RAIVA!$A$5:$C$16,3,FALSE),0)</f>
        <v>0</v>
      </c>
    </row>
    <row r="3276" spans="1:26" x14ac:dyDescent="0.3">
      <c r="A3276" s="2" t="s">
        <v>5190</v>
      </c>
      <c r="B3276" s="2" t="s">
        <v>5209</v>
      </c>
      <c r="C3276" s="2">
        <v>130300</v>
      </c>
      <c r="D3276" s="2">
        <v>1303007</v>
      </c>
      <c r="E3276" s="2" t="s">
        <v>5190</v>
      </c>
      <c r="F3276" s="2" t="s">
        <v>5209</v>
      </c>
      <c r="G3276" s="2">
        <f>IFERROR(VLOOKUP(D3276,Coordenadas!$A$2:$D$5571,3,FALSE),0)</f>
        <v>-2.2079300000000002</v>
      </c>
      <c r="H3276" s="2">
        <f>IFERROR(VLOOKUP(D3276,Coordenadas!$A$2:$D$5571,4,FALSE),0)</f>
        <v>-56.711199999999998</v>
      </c>
      <c r="I3276" s="2" t="s">
        <v>5323</v>
      </c>
      <c r="J3276" s="2">
        <v>18278</v>
      </c>
      <c r="K3276" s="2" t="s">
        <v>5332</v>
      </c>
      <c r="L3276" s="2">
        <f>IFERROR(VLOOKUP(C3276,BOTULISMO!$A$3:$C$19,3,FALSE),0)</f>
        <v>0</v>
      </c>
      <c r="M3276" s="2">
        <f>IFERROR(VLOOKUP(C3276,'LEISHMANIOSE VISCERAL'!$A$4:$C$454,3,FALSE),0)</f>
        <v>0</v>
      </c>
      <c r="N3276" s="2">
        <f>IFERROR(VLOOKUP(C3276,'LEISHMANIOSE TEGUMENTAR'!$A$4:$C$1681,3,FALSE),0)</f>
        <v>15</v>
      </c>
      <c r="O3276" s="2">
        <f>IFERROR(VLOOKUP(C3276,'FEBRE AMARELA'!$A$4:$C$38,3,FALSE),0)</f>
        <v>0</v>
      </c>
      <c r="P3276" s="2">
        <f>IFERROR(VLOOKUP(C3276,DENGUE!$A$5:$C$4097,3,FALSE),0)</f>
        <v>0</v>
      </c>
      <c r="Q3276" s="2">
        <f>IFERROR(VLOOKUP(C3276,'HEPATITE VIRAL'!$A$5:$C$3162,3,FALSE),0)</f>
        <v>0</v>
      </c>
      <c r="R3276" s="2">
        <f>IFERROR(VLOOKUP(C3276,'FEBRE MACULOSA'!$A$5:$C$181,3,FALSE),0)</f>
        <v>0</v>
      </c>
      <c r="S3276" s="2">
        <f>IFERROR(VLOOKUP(C3276,LEPTOSPIROSE!$A$5:$C$1176,3,FALSE),0)</f>
        <v>1</v>
      </c>
      <c r="T3276" s="2">
        <f>IFERROR(VLOOKUP(C3276,'DOENÇA DE CHAGAS'!$A$5:$C$100,3,FALSE),0)</f>
        <v>0</v>
      </c>
      <c r="U3276" s="2">
        <f>IFERROR(VLOOKUP(C3276,'PICADAS DE COBRAS'!$A$6:$C$4645,3,FALSE),0)</f>
        <v>46</v>
      </c>
      <c r="V3276">
        <f>IFERROR(VLOOKUP(C3276,'ZIKA VIRUS'!$A$5:$C$2399,3,FALSE),0)</f>
        <v>1</v>
      </c>
      <c r="W3276">
        <f>IFERROR(VLOOKUP(C3276,'FEBRE TIFÓIDE'!$A$5:$C$46,3,FALSE),0)</f>
        <v>0</v>
      </c>
      <c r="X3276">
        <f>IFERROR(VLOOKUP(C3276,HANTAVIROSE!$A$5:$C$153,3,FALSE),0)</f>
        <v>0</v>
      </c>
      <c r="Y3276">
        <f>IFERROR(VLOOKUP(C3276,MENINGITE!$A$5:$C$447,3,FALSE),0)</f>
        <v>0</v>
      </c>
      <c r="Z3276">
        <f>IFERROR(VLOOKUP(C3276,RAIVA!$A$5:$C$16,3,FALSE),0)</f>
        <v>0</v>
      </c>
    </row>
    <row r="3277" spans="1:26" x14ac:dyDescent="0.3">
      <c r="A3277" s="2" t="s">
        <v>1637</v>
      </c>
      <c r="B3277" s="2" t="s">
        <v>1900</v>
      </c>
      <c r="C3277" s="2">
        <v>353260</v>
      </c>
      <c r="D3277" s="2">
        <v>3532603</v>
      </c>
      <c r="E3277" s="2" t="s">
        <v>1637</v>
      </c>
      <c r="F3277" s="2" t="s">
        <v>1900</v>
      </c>
      <c r="G3277" s="2">
        <f>IFERROR(VLOOKUP(D3277,Coordenadas!$A$2:$D$5571,3,FALSE),0)</f>
        <v>-20.694500000000001</v>
      </c>
      <c r="H3277" s="2">
        <f>IFERROR(VLOOKUP(D3277,Coordenadas!$A$2:$D$5571,4,FALSE),0)</f>
        <v>-50.043599999999998</v>
      </c>
      <c r="I3277" s="2" t="s">
        <v>5325</v>
      </c>
      <c r="J3277" s="2">
        <v>10725</v>
      </c>
      <c r="K3277" s="2" t="s">
        <v>5332</v>
      </c>
      <c r="L3277" s="2">
        <f>IFERROR(VLOOKUP(C3277,BOTULISMO!$A$3:$C$19,3,FALSE),0)</f>
        <v>0</v>
      </c>
      <c r="M3277" s="2">
        <f>IFERROR(VLOOKUP(C3277,'LEISHMANIOSE VISCERAL'!$A$4:$C$454,3,FALSE),0)</f>
        <v>0</v>
      </c>
      <c r="N3277" s="2">
        <f>IFERROR(VLOOKUP(C3277,'LEISHMANIOSE TEGUMENTAR'!$A$4:$C$1681,3,FALSE),0)</f>
        <v>0</v>
      </c>
      <c r="O3277" s="2">
        <f>IFERROR(VLOOKUP(C3277,'FEBRE AMARELA'!$A$4:$C$38,3,FALSE),0)</f>
        <v>0</v>
      </c>
      <c r="P3277" s="2">
        <f>IFERROR(VLOOKUP(C3277,DENGUE!$A$5:$C$4097,3,FALSE),0)</f>
        <v>675</v>
      </c>
      <c r="Q3277" s="2">
        <f>IFERROR(VLOOKUP(C3277,'HEPATITE VIRAL'!$A$5:$C$3162,3,FALSE),0)</f>
        <v>0</v>
      </c>
      <c r="R3277" s="2">
        <f>IFERROR(VLOOKUP(C3277,'FEBRE MACULOSA'!$A$5:$C$181,3,FALSE),0)</f>
        <v>0</v>
      </c>
      <c r="S3277" s="2">
        <f>IFERROR(VLOOKUP(C3277,LEPTOSPIROSE!$A$5:$C$1176,3,FALSE),0)</f>
        <v>0</v>
      </c>
      <c r="T3277" s="2">
        <f>IFERROR(VLOOKUP(C3277,'DOENÇA DE CHAGAS'!$A$5:$C$100,3,FALSE),0)</f>
        <v>0</v>
      </c>
      <c r="U3277" s="2">
        <f>IFERROR(VLOOKUP(C3277,'PICADAS DE COBRAS'!$A$6:$C$4645,3,FALSE),0)</f>
        <v>161</v>
      </c>
      <c r="V3277">
        <f>IFERROR(VLOOKUP(C3277,'ZIKA VIRUS'!$A$5:$C$2399,3,FALSE),0)</f>
        <v>5</v>
      </c>
      <c r="W3277">
        <f>IFERROR(VLOOKUP(C3277,'FEBRE TIFÓIDE'!$A$5:$C$46,3,FALSE),0)</f>
        <v>0</v>
      </c>
      <c r="X3277">
        <f>IFERROR(VLOOKUP(C3277,HANTAVIROSE!$A$5:$C$153,3,FALSE),0)</f>
        <v>0</v>
      </c>
      <c r="Y3277">
        <f>IFERROR(VLOOKUP(C3277,MENINGITE!$A$5:$C$447,3,FALSE),0)</f>
        <v>0</v>
      </c>
      <c r="Z3277">
        <f>IFERROR(VLOOKUP(C3277,RAIVA!$A$5:$C$16,3,FALSE),0)</f>
        <v>0</v>
      </c>
    </row>
    <row r="3278" spans="1:26" x14ac:dyDescent="0.3">
      <c r="A3278" s="2" t="s">
        <v>470</v>
      </c>
      <c r="B3278" s="2" t="s">
        <v>697</v>
      </c>
      <c r="C3278" s="2">
        <v>431267</v>
      </c>
      <c r="D3278" s="2">
        <v>4312674</v>
      </c>
      <c r="E3278" s="2" t="s">
        <v>470</v>
      </c>
      <c r="F3278" s="2" t="s">
        <v>697</v>
      </c>
      <c r="G3278" s="2">
        <f>IFERROR(VLOOKUP(D3278,Coordenadas!$A$2:$D$5571,3,FALSE),0)</f>
        <v>-28.529800000000002</v>
      </c>
      <c r="H3278" s="2">
        <f>IFERROR(VLOOKUP(D3278,Coordenadas!$A$2:$D$5571,4,FALSE),0)</f>
        <v>-52.467599999999997</v>
      </c>
      <c r="I3278" s="2" t="s">
        <v>5326</v>
      </c>
      <c r="J3278" s="2">
        <v>1721</v>
      </c>
      <c r="K3278" s="2" t="s">
        <v>5332</v>
      </c>
      <c r="L3278" s="2">
        <f>IFERROR(VLOOKUP(C3278,BOTULISMO!$A$3:$C$19,3,FALSE),0)</f>
        <v>0</v>
      </c>
      <c r="M3278" s="2">
        <f>IFERROR(VLOOKUP(C3278,'LEISHMANIOSE VISCERAL'!$A$4:$C$454,3,FALSE),0)</f>
        <v>0</v>
      </c>
      <c r="N3278" s="2">
        <f>IFERROR(VLOOKUP(C3278,'LEISHMANIOSE TEGUMENTAR'!$A$4:$C$1681,3,FALSE),0)</f>
        <v>0</v>
      </c>
      <c r="O3278" s="2">
        <f>IFERROR(VLOOKUP(C3278,'FEBRE AMARELA'!$A$4:$C$38,3,FALSE),0)</f>
        <v>0</v>
      </c>
      <c r="P3278" s="2">
        <f>IFERROR(VLOOKUP(C3278,DENGUE!$A$5:$C$4097,3,FALSE),0)</f>
        <v>0</v>
      </c>
      <c r="Q3278" s="2">
        <f>IFERROR(VLOOKUP(C3278,'HEPATITE VIRAL'!$A$5:$C$3162,3,FALSE),0)</f>
        <v>0</v>
      </c>
      <c r="R3278" s="2">
        <f>IFERROR(VLOOKUP(C3278,'FEBRE MACULOSA'!$A$5:$C$181,3,FALSE),0)</f>
        <v>0</v>
      </c>
      <c r="S3278" s="2">
        <f>IFERROR(VLOOKUP(C3278,LEPTOSPIROSE!$A$5:$C$1176,3,FALSE),0)</f>
        <v>0</v>
      </c>
      <c r="T3278" s="2">
        <f>IFERROR(VLOOKUP(C3278,'DOENÇA DE CHAGAS'!$A$5:$C$100,3,FALSE),0)</f>
        <v>0</v>
      </c>
      <c r="U3278" s="2">
        <f>IFERROR(VLOOKUP(C3278,'PICADAS DE COBRAS'!$A$6:$C$4645,3,FALSE),0)</f>
        <v>0</v>
      </c>
      <c r="V3278">
        <f>IFERROR(VLOOKUP(C3278,'ZIKA VIRUS'!$A$5:$C$2399,3,FALSE),0)</f>
        <v>0</v>
      </c>
      <c r="W3278">
        <f>IFERROR(VLOOKUP(C3278,'FEBRE TIFÓIDE'!$A$5:$C$46,3,FALSE),0)</f>
        <v>0</v>
      </c>
      <c r="X3278">
        <f>IFERROR(VLOOKUP(C3278,HANTAVIROSE!$A$5:$C$153,3,FALSE),0)</f>
        <v>0</v>
      </c>
      <c r="Y3278">
        <f>IFERROR(VLOOKUP(C3278,MENINGITE!$A$5:$C$447,3,FALSE),0)</f>
        <v>0</v>
      </c>
      <c r="Z3278">
        <f>IFERROR(VLOOKUP(C3278,RAIVA!$A$5:$C$16,3,FALSE),0)</f>
        <v>0</v>
      </c>
    </row>
    <row r="3279" spans="1:26" x14ac:dyDescent="0.3">
      <c r="A3279" s="2" t="s">
        <v>3257</v>
      </c>
      <c r="B3279" s="2" t="s">
        <v>3389</v>
      </c>
      <c r="C3279" s="2">
        <v>292260</v>
      </c>
      <c r="D3279" s="2">
        <v>2922607</v>
      </c>
      <c r="E3279" s="2" t="s">
        <v>3257</v>
      </c>
      <c r="F3279" s="2" t="s">
        <v>3389</v>
      </c>
      <c r="G3279" s="2">
        <f>IFERROR(VLOOKUP(D3279,Coordenadas!$A$2:$D$5571,3,FALSE),0)</f>
        <v>-13.603999999999999</v>
      </c>
      <c r="H3279" s="2">
        <f>IFERROR(VLOOKUP(D3279,Coordenadas!$A$2:$D$5571,4,FALSE),0)</f>
        <v>-39.109099999999998</v>
      </c>
      <c r="I3279" s="2" t="s">
        <v>5324</v>
      </c>
      <c r="J3279" s="2">
        <v>12530</v>
      </c>
      <c r="K3279" s="2" t="s">
        <v>5332</v>
      </c>
      <c r="L3279" s="2">
        <f>IFERROR(VLOOKUP(C3279,BOTULISMO!$A$3:$C$19,3,FALSE),0)</f>
        <v>0</v>
      </c>
      <c r="M3279" s="2">
        <f>IFERROR(VLOOKUP(C3279,'LEISHMANIOSE VISCERAL'!$A$4:$C$454,3,FALSE),0)</f>
        <v>0</v>
      </c>
      <c r="N3279" s="2">
        <f>IFERROR(VLOOKUP(C3279,'LEISHMANIOSE TEGUMENTAR'!$A$4:$C$1681,3,FALSE),0)</f>
        <v>35</v>
      </c>
      <c r="O3279" s="2">
        <f>IFERROR(VLOOKUP(C3279,'FEBRE AMARELA'!$A$4:$C$38,3,FALSE),0)</f>
        <v>0</v>
      </c>
      <c r="P3279" s="2">
        <f>IFERROR(VLOOKUP(C3279,DENGUE!$A$5:$C$4097,3,FALSE),0)</f>
        <v>63</v>
      </c>
      <c r="Q3279" s="2">
        <f>IFERROR(VLOOKUP(C3279,'HEPATITE VIRAL'!$A$5:$C$3162,3,FALSE),0)</f>
        <v>3</v>
      </c>
      <c r="R3279" s="2">
        <f>IFERROR(VLOOKUP(C3279,'FEBRE MACULOSA'!$A$5:$C$181,3,FALSE),0)</f>
        <v>0</v>
      </c>
      <c r="S3279" s="2">
        <f>IFERROR(VLOOKUP(C3279,LEPTOSPIROSE!$A$5:$C$1176,3,FALSE),0)</f>
        <v>0</v>
      </c>
      <c r="T3279" s="2">
        <f>IFERROR(VLOOKUP(C3279,'DOENÇA DE CHAGAS'!$A$5:$C$100,3,FALSE),0)</f>
        <v>0</v>
      </c>
      <c r="U3279" s="2">
        <f>IFERROR(VLOOKUP(C3279,'PICADAS DE COBRAS'!$A$6:$C$4645,3,FALSE),0)</f>
        <v>10</v>
      </c>
      <c r="V3279">
        <f>IFERROR(VLOOKUP(C3279,'ZIKA VIRUS'!$A$5:$C$2399,3,FALSE),0)</f>
        <v>0</v>
      </c>
      <c r="W3279">
        <f>IFERROR(VLOOKUP(C3279,'FEBRE TIFÓIDE'!$A$5:$C$46,3,FALSE),0)</f>
        <v>0</v>
      </c>
      <c r="X3279">
        <f>IFERROR(VLOOKUP(C3279,HANTAVIROSE!$A$5:$C$153,3,FALSE),0)</f>
        <v>0</v>
      </c>
      <c r="Y3279">
        <f>IFERROR(VLOOKUP(C3279,MENINGITE!$A$5:$C$447,3,FALSE),0)</f>
        <v>0</v>
      </c>
      <c r="Z3279">
        <f>IFERROR(VLOOKUP(C3279,RAIVA!$A$5:$C$16,3,FALSE),0)</f>
        <v>0</v>
      </c>
    </row>
    <row r="3280" spans="1:26" x14ac:dyDescent="0.3">
      <c r="A3280" s="2" t="s">
        <v>2258</v>
      </c>
      <c r="B3280" s="2" t="s">
        <v>2302</v>
      </c>
      <c r="C3280" s="2">
        <v>330320</v>
      </c>
      <c r="D3280" s="2">
        <v>3303203</v>
      </c>
      <c r="E3280" s="2" t="s">
        <v>2258</v>
      </c>
      <c r="F3280" s="2" t="s">
        <v>2302</v>
      </c>
      <c r="G3280" s="2">
        <f>IFERROR(VLOOKUP(D3280,Coordenadas!$A$2:$D$5571,3,FALSE),0)</f>
        <v>-22.805700000000002</v>
      </c>
      <c r="H3280" s="2">
        <f>IFERROR(VLOOKUP(D3280,Coordenadas!$A$2:$D$5571,4,FALSE),0)</f>
        <v>-43.423299999999998</v>
      </c>
      <c r="I3280" s="2" t="s">
        <v>5325</v>
      </c>
      <c r="J3280" s="2">
        <v>157425</v>
      </c>
      <c r="K3280" s="2" t="s">
        <v>5333</v>
      </c>
      <c r="L3280" s="2">
        <f>IFERROR(VLOOKUP(C3280,BOTULISMO!$A$3:$C$19,3,FALSE),0)</f>
        <v>0</v>
      </c>
      <c r="M3280" s="2">
        <f>IFERROR(VLOOKUP(C3280,'LEISHMANIOSE VISCERAL'!$A$4:$C$454,3,FALSE),0)</f>
        <v>0</v>
      </c>
      <c r="N3280" s="2">
        <f>IFERROR(VLOOKUP(C3280,'LEISHMANIOSE TEGUMENTAR'!$A$4:$C$1681,3,FALSE),0)</f>
        <v>0</v>
      </c>
      <c r="O3280" s="2">
        <f>IFERROR(VLOOKUP(C3280,'FEBRE AMARELA'!$A$4:$C$38,3,FALSE),0)</f>
        <v>0</v>
      </c>
      <c r="P3280" s="2">
        <f>IFERROR(VLOOKUP(C3280,DENGUE!$A$5:$C$4097,3,FALSE),0)</f>
        <v>6</v>
      </c>
      <c r="Q3280" s="2">
        <f>IFERROR(VLOOKUP(C3280,'HEPATITE VIRAL'!$A$5:$C$3162,3,FALSE),0)</f>
        <v>5</v>
      </c>
      <c r="R3280" s="2">
        <f>IFERROR(VLOOKUP(C3280,'FEBRE MACULOSA'!$A$5:$C$181,3,FALSE),0)</f>
        <v>0</v>
      </c>
      <c r="S3280" s="2">
        <f>IFERROR(VLOOKUP(C3280,LEPTOSPIROSE!$A$5:$C$1176,3,FALSE),0)</f>
        <v>1</v>
      </c>
      <c r="T3280" s="2">
        <f>IFERROR(VLOOKUP(C3280,'DOENÇA DE CHAGAS'!$A$5:$C$100,3,FALSE),0)</f>
        <v>0</v>
      </c>
      <c r="U3280" s="2">
        <f>IFERROR(VLOOKUP(C3280,'PICADAS DE COBRAS'!$A$6:$C$4645,3,FALSE),0)</f>
        <v>0</v>
      </c>
      <c r="V3280">
        <f>IFERROR(VLOOKUP(C3280,'ZIKA VIRUS'!$A$5:$C$2399,3,FALSE),0)</f>
        <v>5</v>
      </c>
      <c r="W3280">
        <f>IFERROR(VLOOKUP(C3280,'FEBRE TIFÓIDE'!$A$5:$C$46,3,FALSE),0)</f>
        <v>0</v>
      </c>
      <c r="X3280">
        <f>IFERROR(VLOOKUP(C3280,HANTAVIROSE!$A$5:$C$153,3,FALSE),0)</f>
        <v>0</v>
      </c>
      <c r="Y3280">
        <f>IFERROR(VLOOKUP(C3280,MENINGITE!$A$5:$C$447,3,FALSE),0)</f>
        <v>0</v>
      </c>
      <c r="Z3280">
        <f>IFERROR(VLOOKUP(C3280,RAIVA!$A$5:$C$16,3,FALSE),0)</f>
        <v>0</v>
      </c>
    </row>
    <row r="3281" spans="1:26" x14ac:dyDescent="0.3">
      <c r="A3281" s="2" t="s">
        <v>4704</v>
      </c>
      <c r="B3281" s="2" t="s">
        <v>4784</v>
      </c>
      <c r="C3281" s="2">
        <v>210720</v>
      </c>
      <c r="D3281" s="2">
        <v>2107209</v>
      </c>
      <c r="E3281" s="2" t="s">
        <v>4704</v>
      </c>
      <c r="F3281" s="2" t="s">
        <v>4784</v>
      </c>
      <c r="G3281" s="2">
        <f>IFERROR(VLOOKUP(D3281,Coordenadas!$A$2:$D$5571,3,FALSE),0)</f>
        <v>-3.4678800000000001</v>
      </c>
      <c r="H3281" s="2">
        <f>IFERROR(VLOOKUP(D3281,Coordenadas!$A$2:$D$5571,4,FALSE),0)</f>
        <v>-43.913400000000003</v>
      </c>
      <c r="I3281" s="2" t="s">
        <v>5324</v>
      </c>
      <c r="J3281" s="2">
        <v>12464</v>
      </c>
      <c r="K3281" s="2" t="s">
        <v>5332</v>
      </c>
      <c r="L3281" s="2">
        <f>IFERROR(VLOOKUP(C3281,BOTULISMO!$A$3:$C$19,3,FALSE),0)</f>
        <v>0</v>
      </c>
      <c r="M3281" s="2">
        <f>IFERROR(VLOOKUP(C3281,'LEISHMANIOSE VISCERAL'!$A$4:$C$454,3,FALSE),0)</f>
        <v>0</v>
      </c>
      <c r="N3281" s="2">
        <f>IFERROR(VLOOKUP(C3281,'LEISHMANIOSE TEGUMENTAR'!$A$4:$C$1681,3,FALSE),0)</f>
        <v>4</v>
      </c>
      <c r="O3281" s="2">
        <f>IFERROR(VLOOKUP(C3281,'FEBRE AMARELA'!$A$4:$C$38,3,FALSE),0)</f>
        <v>0</v>
      </c>
      <c r="P3281" s="2">
        <f>IFERROR(VLOOKUP(C3281,DENGUE!$A$5:$C$4097,3,FALSE),0)</f>
        <v>0</v>
      </c>
      <c r="Q3281" s="2">
        <f>IFERROR(VLOOKUP(C3281,'HEPATITE VIRAL'!$A$5:$C$3162,3,FALSE),0)</f>
        <v>1</v>
      </c>
      <c r="R3281" s="2">
        <f>IFERROR(VLOOKUP(C3281,'FEBRE MACULOSA'!$A$5:$C$181,3,FALSE),0)</f>
        <v>0</v>
      </c>
      <c r="S3281" s="2">
        <f>IFERROR(VLOOKUP(C3281,LEPTOSPIROSE!$A$5:$C$1176,3,FALSE),0)</f>
        <v>0</v>
      </c>
      <c r="T3281" s="2">
        <f>IFERROR(VLOOKUP(C3281,'DOENÇA DE CHAGAS'!$A$5:$C$100,3,FALSE),0)</f>
        <v>0</v>
      </c>
      <c r="U3281" s="2">
        <f>IFERROR(VLOOKUP(C3281,'PICADAS DE COBRAS'!$A$6:$C$4645,3,FALSE),0)</f>
        <v>7</v>
      </c>
      <c r="V3281">
        <f>IFERROR(VLOOKUP(C3281,'ZIKA VIRUS'!$A$5:$C$2399,3,FALSE),0)</f>
        <v>0</v>
      </c>
      <c r="W3281">
        <f>IFERROR(VLOOKUP(C3281,'FEBRE TIFÓIDE'!$A$5:$C$46,3,FALSE),0)</f>
        <v>0</v>
      </c>
      <c r="X3281">
        <f>IFERROR(VLOOKUP(C3281,HANTAVIROSE!$A$5:$C$153,3,FALSE),0)</f>
        <v>0</v>
      </c>
      <c r="Y3281">
        <f>IFERROR(VLOOKUP(C3281,MENINGITE!$A$5:$C$447,3,FALSE),0)</f>
        <v>0</v>
      </c>
      <c r="Z3281">
        <f>IFERROR(VLOOKUP(C3281,RAIVA!$A$5:$C$16,3,FALSE),0)</f>
        <v>0</v>
      </c>
    </row>
    <row r="3282" spans="1:26" x14ac:dyDescent="0.3">
      <c r="A3282" s="2" t="s">
        <v>2425</v>
      </c>
      <c r="B3282" s="2" t="s">
        <v>2753</v>
      </c>
      <c r="C3282" s="2">
        <v>314465</v>
      </c>
      <c r="D3282" s="2">
        <v>3144656</v>
      </c>
      <c r="E3282" s="2" t="s">
        <v>2425</v>
      </c>
      <c r="F3282" s="2" t="s">
        <v>2753</v>
      </c>
      <c r="G3282" s="2">
        <f>IFERROR(VLOOKUP(D3282,Coordenadas!$A$2:$D$5571,3,FALSE),0)</f>
        <v>-15.3148</v>
      </c>
      <c r="H3282" s="2">
        <f>IFERROR(VLOOKUP(D3282,Coordenadas!$A$2:$D$5571,4,FALSE),0)</f>
        <v>-41.756399999999999</v>
      </c>
      <c r="I3282" s="2" t="s">
        <v>5325</v>
      </c>
      <c r="J3282" s="2">
        <v>9815</v>
      </c>
      <c r="K3282" s="2" t="s">
        <v>5332</v>
      </c>
      <c r="L3282" s="2">
        <f>IFERROR(VLOOKUP(C3282,BOTULISMO!$A$3:$C$19,3,FALSE),0)</f>
        <v>0</v>
      </c>
      <c r="M3282" s="2">
        <f>IFERROR(VLOOKUP(C3282,'LEISHMANIOSE VISCERAL'!$A$4:$C$454,3,FALSE),0)</f>
        <v>0</v>
      </c>
      <c r="N3282" s="2">
        <f>IFERROR(VLOOKUP(C3282,'LEISHMANIOSE TEGUMENTAR'!$A$4:$C$1681,3,FALSE),0)</f>
        <v>0</v>
      </c>
      <c r="O3282" s="2">
        <f>IFERROR(VLOOKUP(C3282,'FEBRE AMARELA'!$A$4:$C$38,3,FALSE),0)</f>
        <v>0</v>
      </c>
      <c r="P3282" s="2">
        <f>IFERROR(VLOOKUP(C3282,DENGUE!$A$5:$C$4097,3,FALSE),0)</f>
        <v>1</v>
      </c>
      <c r="Q3282" s="2">
        <f>IFERROR(VLOOKUP(C3282,'HEPATITE VIRAL'!$A$5:$C$3162,3,FALSE),0)</f>
        <v>0</v>
      </c>
      <c r="R3282" s="2">
        <f>IFERROR(VLOOKUP(C3282,'FEBRE MACULOSA'!$A$5:$C$181,3,FALSE),0)</f>
        <v>0</v>
      </c>
      <c r="S3282" s="2">
        <f>IFERROR(VLOOKUP(C3282,LEPTOSPIROSE!$A$5:$C$1176,3,FALSE),0)</f>
        <v>0</v>
      </c>
      <c r="T3282" s="2">
        <f>IFERROR(VLOOKUP(C3282,'DOENÇA DE CHAGAS'!$A$5:$C$100,3,FALSE),0)</f>
        <v>0</v>
      </c>
      <c r="U3282" s="2">
        <f>IFERROR(VLOOKUP(C3282,'PICADAS DE COBRAS'!$A$6:$C$4645,3,FALSE),0)</f>
        <v>46</v>
      </c>
      <c r="V3282">
        <f>IFERROR(VLOOKUP(C3282,'ZIKA VIRUS'!$A$5:$C$2399,3,FALSE),0)</f>
        <v>0</v>
      </c>
      <c r="W3282">
        <f>IFERROR(VLOOKUP(C3282,'FEBRE TIFÓIDE'!$A$5:$C$46,3,FALSE),0)</f>
        <v>0</v>
      </c>
      <c r="X3282">
        <f>IFERROR(VLOOKUP(C3282,HANTAVIROSE!$A$5:$C$153,3,FALSE),0)</f>
        <v>0</v>
      </c>
      <c r="Y3282">
        <f>IFERROR(VLOOKUP(C3282,MENINGITE!$A$5:$C$447,3,FALSE),0)</f>
        <v>0</v>
      </c>
      <c r="Z3282">
        <f>IFERROR(VLOOKUP(C3282,RAIVA!$A$5:$C$16,3,FALSE),0)</f>
        <v>0</v>
      </c>
    </row>
    <row r="3283" spans="1:26" x14ac:dyDescent="0.3">
      <c r="A3283" s="2" t="s">
        <v>392</v>
      </c>
      <c r="B3283" s="2" t="s">
        <v>416</v>
      </c>
      <c r="C3283" s="2">
        <v>500580</v>
      </c>
      <c r="D3283" s="2">
        <v>5005806</v>
      </c>
      <c r="E3283" s="2" t="s">
        <v>392</v>
      </c>
      <c r="F3283" s="2" t="s">
        <v>416</v>
      </c>
      <c r="G3283" s="2">
        <f>IFERROR(VLOOKUP(D3283,Coordenadas!$A$2:$D$5571,3,FALSE),0)</f>
        <v>-21.1419</v>
      </c>
      <c r="H3283" s="2">
        <f>IFERROR(VLOOKUP(D3283,Coordenadas!$A$2:$D$5571,4,FALSE),0)</f>
        <v>-55.829599999999999</v>
      </c>
      <c r="I3283" s="2" t="s">
        <v>5327</v>
      </c>
      <c r="J3283" s="2">
        <v>14391</v>
      </c>
      <c r="K3283" s="2" t="s">
        <v>5332</v>
      </c>
      <c r="L3283" s="2">
        <f>IFERROR(VLOOKUP(C3283,BOTULISMO!$A$3:$C$19,3,FALSE),0)</f>
        <v>0</v>
      </c>
      <c r="M3283" s="2">
        <f>IFERROR(VLOOKUP(C3283,'LEISHMANIOSE VISCERAL'!$A$4:$C$454,3,FALSE),0)</f>
        <v>0</v>
      </c>
      <c r="N3283" s="2">
        <f>IFERROR(VLOOKUP(C3283,'LEISHMANIOSE TEGUMENTAR'!$A$4:$C$1681,3,FALSE),0)</f>
        <v>0</v>
      </c>
      <c r="O3283" s="2">
        <f>IFERROR(VLOOKUP(C3283,'FEBRE AMARELA'!$A$4:$C$38,3,FALSE),0)</f>
        <v>0</v>
      </c>
      <c r="P3283" s="2">
        <f>IFERROR(VLOOKUP(C3283,DENGUE!$A$5:$C$4097,3,FALSE),0)</f>
        <v>44</v>
      </c>
      <c r="Q3283" s="2">
        <f>IFERROR(VLOOKUP(C3283,'HEPATITE VIRAL'!$A$5:$C$3162,3,FALSE),0)</f>
        <v>2</v>
      </c>
      <c r="R3283" s="2">
        <f>IFERROR(VLOOKUP(C3283,'FEBRE MACULOSA'!$A$5:$C$181,3,FALSE),0)</f>
        <v>0</v>
      </c>
      <c r="S3283" s="2">
        <f>IFERROR(VLOOKUP(C3283,LEPTOSPIROSE!$A$5:$C$1176,3,FALSE),0)</f>
        <v>0</v>
      </c>
      <c r="T3283" s="2">
        <f>IFERROR(VLOOKUP(C3283,'DOENÇA DE CHAGAS'!$A$5:$C$100,3,FALSE),0)</f>
        <v>0</v>
      </c>
      <c r="U3283" s="2">
        <f>IFERROR(VLOOKUP(C3283,'PICADAS DE COBRAS'!$A$6:$C$4645,3,FALSE),0)</f>
        <v>102</v>
      </c>
      <c r="V3283">
        <f>IFERROR(VLOOKUP(C3283,'ZIKA VIRUS'!$A$5:$C$2399,3,FALSE),0)</f>
        <v>8</v>
      </c>
      <c r="W3283">
        <f>IFERROR(VLOOKUP(C3283,'FEBRE TIFÓIDE'!$A$5:$C$46,3,FALSE),0)</f>
        <v>0</v>
      </c>
      <c r="X3283">
        <f>IFERROR(VLOOKUP(C3283,HANTAVIROSE!$A$5:$C$153,3,FALSE),0)</f>
        <v>0</v>
      </c>
      <c r="Y3283">
        <f>IFERROR(VLOOKUP(C3283,MENINGITE!$A$5:$C$447,3,FALSE),0)</f>
        <v>0</v>
      </c>
      <c r="Z3283">
        <f>IFERROR(VLOOKUP(C3283,RAIVA!$A$5:$C$16,3,FALSE),0)</f>
        <v>0</v>
      </c>
    </row>
    <row r="3284" spans="1:26" x14ac:dyDescent="0.3">
      <c r="A3284" s="2" t="s">
        <v>1637</v>
      </c>
      <c r="B3284" s="2" t="s">
        <v>1899</v>
      </c>
      <c r="C3284" s="2">
        <v>353270</v>
      </c>
      <c r="D3284" s="2">
        <v>3532702</v>
      </c>
      <c r="E3284" s="2" t="s">
        <v>1637</v>
      </c>
      <c r="F3284" s="2" t="s">
        <v>1899</v>
      </c>
      <c r="G3284" s="2">
        <f>IFERROR(VLOOKUP(D3284,Coordenadas!$A$2:$D$5571,3,FALSE),0)</f>
        <v>-20.9114</v>
      </c>
      <c r="H3284" s="2">
        <f>IFERROR(VLOOKUP(D3284,Coordenadas!$A$2:$D$5571,4,FALSE),0)</f>
        <v>-49.783299999999997</v>
      </c>
      <c r="I3284" s="2" t="s">
        <v>5325</v>
      </c>
      <c r="J3284" s="2">
        <v>4274</v>
      </c>
      <c r="K3284" s="2" t="s">
        <v>5332</v>
      </c>
      <c r="L3284" s="2">
        <f>IFERROR(VLOOKUP(C3284,BOTULISMO!$A$3:$C$19,3,FALSE),0)</f>
        <v>0</v>
      </c>
      <c r="M3284" s="2">
        <f>IFERROR(VLOOKUP(C3284,'LEISHMANIOSE VISCERAL'!$A$4:$C$454,3,FALSE),0)</f>
        <v>0</v>
      </c>
      <c r="N3284" s="2">
        <f>IFERROR(VLOOKUP(C3284,'LEISHMANIOSE TEGUMENTAR'!$A$4:$C$1681,3,FALSE),0)</f>
        <v>0</v>
      </c>
      <c r="O3284" s="2">
        <f>IFERROR(VLOOKUP(C3284,'FEBRE AMARELA'!$A$4:$C$38,3,FALSE),0)</f>
        <v>0</v>
      </c>
      <c r="P3284" s="2">
        <f>IFERROR(VLOOKUP(C3284,DENGUE!$A$5:$C$4097,3,FALSE),0)</f>
        <v>21</v>
      </c>
      <c r="Q3284" s="2">
        <f>IFERROR(VLOOKUP(C3284,'HEPATITE VIRAL'!$A$5:$C$3162,3,FALSE),0)</f>
        <v>0</v>
      </c>
      <c r="R3284" s="2">
        <f>IFERROR(VLOOKUP(C3284,'FEBRE MACULOSA'!$A$5:$C$181,3,FALSE),0)</f>
        <v>0</v>
      </c>
      <c r="S3284" s="2">
        <f>IFERROR(VLOOKUP(C3284,LEPTOSPIROSE!$A$5:$C$1176,3,FALSE),0)</f>
        <v>0</v>
      </c>
      <c r="T3284" s="2">
        <f>IFERROR(VLOOKUP(C3284,'DOENÇA DE CHAGAS'!$A$5:$C$100,3,FALSE),0)</f>
        <v>0</v>
      </c>
      <c r="U3284" s="2">
        <f>IFERROR(VLOOKUP(C3284,'PICADAS DE COBRAS'!$A$6:$C$4645,3,FALSE),0)</f>
        <v>20</v>
      </c>
      <c r="V3284">
        <f>IFERROR(VLOOKUP(C3284,'ZIKA VIRUS'!$A$5:$C$2399,3,FALSE),0)</f>
        <v>0</v>
      </c>
      <c r="W3284">
        <f>IFERROR(VLOOKUP(C3284,'FEBRE TIFÓIDE'!$A$5:$C$46,3,FALSE),0)</f>
        <v>0</v>
      </c>
      <c r="X3284">
        <f>IFERROR(VLOOKUP(C3284,HANTAVIROSE!$A$5:$C$153,3,FALSE),0)</f>
        <v>0</v>
      </c>
      <c r="Y3284">
        <f>IFERROR(VLOOKUP(C3284,MENINGITE!$A$5:$C$447,3,FALSE),0)</f>
        <v>0</v>
      </c>
      <c r="Z3284">
        <f>IFERROR(VLOOKUP(C3284,RAIVA!$A$5:$C$16,3,FALSE),0)</f>
        <v>0</v>
      </c>
    </row>
    <row r="3285" spans="1:26" x14ac:dyDescent="0.3">
      <c r="A3285" s="2" t="s">
        <v>3</v>
      </c>
      <c r="B3285" s="2" t="s">
        <v>91</v>
      </c>
      <c r="C3285" s="2">
        <v>521460</v>
      </c>
      <c r="D3285" s="2">
        <v>5214606</v>
      </c>
      <c r="E3285" s="2" t="s">
        <v>3</v>
      </c>
      <c r="F3285" s="2" t="s">
        <v>91</v>
      </c>
      <c r="G3285" s="2">
        <f>IFERROR(VLOOKUP(D3285,Coordenadas!$A$2:$D$5571,3,FALSE),0)</f>
        <v>-14.466200000000001</v>
      </c>
      <c r="H3285" s="2">
        <f>IFERROR(VLOOKUP(D3285,Coordenadas!$A$2:$D$5571,4,FALSE),0)</f>
        <v>-48.459899999999998</v>
      </c>
      <c r="I3285" s="2" t="s">
        <v>5327</v>
      </c>
      <c r="J3285" s="2">
        <v>42361</v>
      </c>
      <c r="K3285" s="2" t="s">
        <v>5330</v>
      </c>
      <c r="L3285" s="2">
        <f>IFERROR(VLOOKUP(C3285,BOTULISMO!$A$3:$C$19,3,FALSE),0)</f>
        <v>0</v>
      </c>
      <c r="M3285" s="2">
        <f>IFERROR(VLOOKUP(C3285,'LEISHMANIOSE VISCERAL'!$A$4:$C$454,3,FALSE),0)</f>
        <v>0</v>
      </c>
      <c r="N3285" s="2">
        <f>IFERROR(VLOOKUP(C3285,'LEISHMANIOSE TEGUMENTAR'!$A$4:$C$1681,3,FALSE),0)</f>
        <v>33</v>
      </c>
      <c r="O3285" s="2">
        <f>IFERROR(VLOOKUP(C3285,'FEBRE AMARELA'!$A$4:$C$38,3,FALSE),0)</f>
        <v>0</v>
      </c>
      <c r="P3285" s="2">
        <f>IFERROR(VLOOKUP(C3285,DENGUE!$A$5:$C$4097,3,FALSE),0)</f>
        <v>32</v>
      </c>
      <c r="Q3285" s="2">
        <f>IFERROR(VLOOKUP(C3285,'HEPATITE VIRAL'!$A$5:$C$3162,3,FALSE),0)</f>
        <v>3</v>
      </c>
      <c r="R3285" s="2">
        <f>IFERROR(VLOOKUP(C3285,'FEBRE MACULOSA'!$A$5:$C$181,3,FALSE),0)</f>
        <v>0</v>
      </c>
      <c r="S3285" s="2">
        <f>IFERROR(VLOOKUP(C3285,LEPTOSPIROSE!$A$5:$C$1176,3,FALSE),0)</f>
        <v>0</v>
      </c>
      <c r="T3285" s="2">
        <f>IFERROR(VLOOKUP(C3285,'DOENÇA DE CHAGAS'!$A$5:$C$100,3,FALSE),0)</f>
        <v>0</v>
      </c>
      <c r="U3285" s="2">
        <f>IFERROR(VLOOKUP(C3285,'PICADAS DE COBRAS'!$A$6:$C$4645,3,FALSE),0)</f>
        <v>105</v>
      </c>
      <c r="V3285">
        <f>IFERROR(VLOOKUP(C3285,'ZIKA VIRUS'!$A$5:$C$2399,3,FALSE),0)</f>
        <v>1</v>
      </c>
      <c r="W3285">
        <f>IFERROR(VLOOKUP(C3285,'FEBRE TIFÓIDE'!$A$5:$C$46,3,FALSE),0)</f>
        <v>0</v>
      </c>
      <c r="X3285">
        <f>IFERROR(VLOOKUP(C3285,HANTAVIROSE!$A$5:$C$153,3,FALSE),0)</f>
        <v>0</v>
      </c>
      <c r="Y3285">
        <f>IFERROR(VLOOKUP(C3285,MENINGITE!$A$5:$C$447,3,FALSE),0)</f>
        <v>0</v>
      </c>
      <c r="Z3285">
        <f>IFERROR(VLOOKUP(C3285,RAIVA!$A$5:$C$16,3,FALSE),0)</f>
        <v>0</v>
      </c>
    </row>
    <row r="3286" spans="1:26" x14ac:dyDescent="0.3">
      <c r="A3286" s="2" t="s">
        <v>4178</v>
      </c>
      <c r="B3286" s="2" t="s">
        <v>4237</v>
      </c>
      <c r="C3286" s="2">
        <v>240820</v>
      </c>
      <c r="D3286" s="2">
        <v>2408201</v>
      </c>
      <c r="E3286" s="2" t="s">
        <v>4178</v>
      </c>
      <c r="F3286" s="2" t="s">
        <v>4237</v>
      </c>
      <c r="G3286" s="2">
        <f>IFERROR(VLOOKUP(D3286,Coordenadas!$A$2:$D$5571,3,FALSE),0)</f>
        <v>-6.0932899999999997</v>
      </c>
      <c r="H3286" s="2">
        <f>IFERROR(VLOOKUP(D3286,Coordenadas!$A$2:$D$5571,4,FALSE),0)</f>
        <v>-35.199100000000001</v>
      </c>
      <c r="I3286" s="2" t="s">
        <v>5324</v>
      </c>
      <c r="J3286" s="2">
        <v>23784</v>
      </c>
      <c r="K3286" s="2" t="s">
        <v>5330</v>
      </c>
      <c r="L3286" s="2">
        <f>IFERROR(VLOOKUP(C3286,BOTULISMO!$A$3:$C$19,3,FALSE),0)</f>
        <v>0</v>
      </c>
      <c r="M3286" s="2">
        <f>IFERROR(VLOOKUP(C3286,'LEISHMANIOSE VISCERAL'!$A$4:$C$454,3,FALSE),0)</f>
        <v>0</v>
      </c>
      <c r="N3286" s="2">
        <f>IFERROR(VLOOKUP(C3286,'LEISHMANIOSE TEGUMENTAR'!$A$4:$C$1681,3,FALSE),0)</f>
        <v>1</v>
      </c>
      <c r="O3286" s="2">
        <f>IFERROR(VLOOKUP(C3286,'FEBRE AMARELA'!$A$4:$C$38,3,FALSE),0)</f>
        <v>0</v>
      </c>
      <c r="P3286" s="2">
        <f>IFERROR(VLOOKUP(C3286,DENGUE!$A$5:$C$4097,3,FALSE),0)</f>
        <v>8</v>
      </c>
      <c r="Q3286" s="2">
        <f>IFERROR(VLOOKUP(C3286,'HEPATITE VIRAL'!$A$5:$C$3162,3,FALSE),0)</f>
        <v>2</v>
      </c>
      <c r="R3286" s="2">
        <f>IFERROR(VLOOKUP(C3286,'FEBRE MACULOSA'!$A$5:$C$181,3,FALSE),0)</f>
        <v>0</v>
      </c>
      <c r="S3286" s="2">
        <f>IFERROR(VLOOKUP(C3286,LEPTOSPIROSE!$A$5:$C$1176,3,FALSE),0)</f>
        <v>0</v>
      </c>
      <c r="T3286" s="2">
        <f>IFERROR(VLOOKUP(C3286,'DOENÇA DE CHAGAS'!$A$5:$C$100,3,FALSE),0)</f>
        <v>0</v>
      </c>
      <c r="U3286" s="2">
        <f>IFERROR(VLOOKUP(C3286,'PICADAS DE COBRAS'!$A$6:$C$4645,3,FALSE),0)</f>
        <v>3</v>
      </c>
      <c r="V3286">
        <f>IFERROR(VLOOKUP(C3286,'ZIKA VIRUS'!$A$5:$C$2399,3,FALSE),0)</f>
        <v>8</v>
      </c>
      <c r="W3286">
        <f>IFERROR(VLOOKUP(C3286,'FEBRE TIFÓIDE'!$A$5:$C$46,3,FALSE),0)</f>
        <v>0</v>
      </c>
      <c r="X3286">
        <f>IFERROR(VLOOKUP(C3286,HANTAVIROSE!$A$5:$C$153,3,FALSE),0)</f>
        <v>0</v>
      </c>
      <c r="Y3286">
        <f>IFERROR(VLOOKUP(C3286,MENINGITE!$A$5:$C$447,3,FALSE),0)</f>
        <v>0</v>
      </c>
      <c r="Z3286">
        <f>IFERROR(VLOOKUP(C3286,RAIVA!$A$5:$C$16,3,FALSE),0)</f>
        <v>0</v>
      </c>
    </row>
    <row r="3287" spans="1:26" x14ac:dyDescent="0.3">
      <c r="A3287" s="2" t="s">
        <v>2258</v>
      </c>
      <c r="B3287" s="2" t="s">
        <v>2301</v>
      </c>
      <c r="C3287" s="2">
        <v>330330</v>
      </c>
      <c r="D3287" s="2">
        <v>3303302</v>
      </c>
      <c r="E3287" s="2" t="s">
        <v>2258</v>
      </c>
      <c r="F3287" s="2" t="s">
        <v>2301</v>
      </c>
      <c r="G3287" s="2">
        <f>IFERROR(VLOOKUP(D3287,Coordenadas!$A$2:$D$5571,3,FALSE),0)</f>
        <v>-22.883199999999999</v>
      </c>
      <c r="H3287" s="2">
        <f>IFERROR(VLOOKUP(D3287,Coordenadas!$A$2:$D$5571,4,FALSE),0)</f>
        <v>-43.103400000000001</v>
      </c>
      <c r="I3287" s="2" t="s">
        <v>5325</v>
      </c>
      <c r="J3287" s="2">
        <v>487562</v>
      </c>
      <c r="K3287" s="2" t="s">
        <v>5333</v>
      </c>
      <c r="L3287" s="2">
        <f>IFERROR(VLOOKUP(C3287,BOTULISMO!$A$3:$C$19,3,FALSE),0)</f>
        <v>0</v>
      </c>
      <c r="M3287" s="2">
        <f>IFERROR(VLOOKUP(C3287,'LEISHMANIOSE VISCERAL'!$A$4:$C$454,3,FALSE),0)</f>
        <v>0</v>
      </c>
      <c r="N3287" s="2">
        <f>IFERROR(VLOOKUP(C3287,'LEISHMANIOSE TEGUMENTAR'!$A$4:$C$1681,3,FALSE),0)</f>
        <v>2</v>
      </c>
      <c r="O3287" s="2">
        <f>IFERROR(VLOOKUP(C3287,'FEBRE AMARELA'!$A$4:$C$38,3,FALSE),0)</f>
        <v>0</v>
      </c>
      <c r="P3287" s="2">
        <f>IFERROR(VLOOKUP(C3287,DENGUE!$A$5:$C$4097,3,FALSE),0)</f>
        <v>86</v>
      </c>
      <c r="Q3287" s="2">
        <f>IFERROR(VLOOKUP(C3287,'HEPATITE VIRAL'!$A$5:$C$3162,3,FALSE),0)</f>
        <v>553</v>
      </c>
      <c r="R3287" s="2">
        <f>IFERROR(VLOOKUP(C3287,'FEBRE MACULOSA'!$A$5:$C$181,3,FALSE),0)</f>
        <v>0</v>
      </c>
      <c r="S3287" s="2">
        <f>IFERROR(VLOOKUP(C3287,LEPTOSPIROSE!$A$5:$C$1176,3,FALSE),0)</f>
        <v>23</v>
      </c>
      <c r="T3287" s="2">
        <f>IFERROR(VLOOKUP(C3287,'DOENÇA DE CHAGAS'!$A$5:$C$100,3,FALSE),0)</f>
        <v>0</v>
      </c>
      <c r="U3287" s="2">
        <f>IFERROR(VLOOKUP(C3287,'PICADAS DE COBRAS'!$A$6:$C$4645,3,FALSE),0)</f>
        <v>24</v>
      </c>
      <c r="V3287">
        <f>IFERROR(VLOOKUP(C3287,'ZIKA VIRUS'!$A$5:$C$2399,3,FALSE),0)</f>
        <v>99</v>
      </c>
      <c r="W3287">
        <f>IFERROR(VLOOKUP(C3287,'FEBRE TIFÓIDE'!$A$5:$C$46,3,FALSE),0)</f>
        <v>0</v>
      </c>
      <c r="X3287">
        <f>IFERROR(VLOOKUP(C3287,HANTAVIROSE!$A$5:$C$153,3,FALSE),0)</f>
        <v>0</v>
      </c>
      <c r="Y3287">
        <f>IFERROR(VLOOKUP(C3287,MENINGITE!$A$5:$C$447,3,FALSE),0)</f>
        <v>7</v>
      </c>
      <c r="Z3287">
        <f>IFERROR(VLOOKUP(C3287,RAIVA!$A$5:$C$16,3,FALSE),0)</f>
        <v>0</v>
      </c>
    </row>
    <row r="3288" spans="1:26" x14ac:dyDescent="0.3">
      <c r="A3288" s="2" t="s">
        <v>250</v>
      </c>
      <c r="B3288" s="2" t="s">
        <v>322</v>
      </c>
      <c r="C3288" s="2">
        <v>510590</v>
      </c>
      <c r="D3288" s="2">
        <v>5105903</v>
      </c>
      <c r="E3288" s="2" t="s">
        <v>250</v>
      </c>
      <c r="F3288" s="2" t="s">
        <v>322</v>
      </c>
      <c r="G3288" s="2">
        <f>IFERROR(VLOOKUP(D3288,Coordenadas!$A$2:$D$5571,3,FALSE),0)</f>
        <v>-14.719200000000001</v>
      </c>
      <c r="H3288" s="2">
        <f>IFERROR(VLOOKUP(D3288,Coordenadas!$A$2:$D$5571,4,FALSE),0)</f>
        <v>-56.328400000000002</v>
      </c>
      <c r="I3288" s="2" t="s">
        <v>5327</v>
      </c>
      <c r="J3288" s="2">
        <v>15002</v>
      </c>
      <c r="K3288" s="2" t="s">
        <v>5332</v>
      </c>
      <c r="L3288" s="2">
        <f>IFERROR(VLOOKUP(C3288,BOTULISMO!$A$3:$C$19,3,FALSE),0)</f>
        <v>0</v>
      </c>
      <c r="M3288" s="2">
        <f>IFERROR(VLOOKUP(C3288,'LEISHMANIOSE VISCERAL'!$A$4:$C$454,3,FALSE),0)</f>
        <v>0</v>
      </c>
      <c r="N3288" s="2">
        <f>IFERROR(VLOOKUP(C3288,'LEISHMANIOSE TEGUMENTAR'!$A$4:$C$1681,3,FALSE),0)</f>
        <v>11</v>
      </c>
      <c r="O3288" s="2">
        <f>IFERROR(VLOOKUP(C3288,'FEBRE AMARELA'!$A$4:$C$38,3,FALSE),0)</f>
        <v>0</v>
      </c>
      <c r="P3288" s="2">
        <f>IFERROR(VLOOKUP(C3288,DENGUE!$A$5:$C$4097,3,FALSE),0)</f>
        <v>15</v>
      </c>
      <c r="Q3288" s="2">
        <f>IFERROR(VLOOKUP(C3288,'HEPATITE VIRAL'!$A$5:$C$3162,3,FALSE),0)</f>
        <v>0</v>
      </c>
      <c r="R3288" s="2">
        <f>IFERROR(VLOOKUP(C3288,'FEBRE MACULOSA'!$A$5:$C$181,3,FALSE),0)</f>
        <v>0</v>
      </c>
      <c r="S3288" s="2">
        <f>IFERROR(VLOOKUP(C3288,LEPTOSPIROSE!$A$5:$C$1176,3,FALSE),0)</f>
        <v>0</v>
      </c>
      <c r="T3288" s="2">
        <f>IFERROR(VLOOKUP(C3288,'DOENÇA DE CHAGAS'!$A$5:$C$100,3,FALSE),0)</f>
        <v>0</v>
      </c>
      <c r="U3288" s="2">
        <f>IFERROR(VLOOKUP(C3288,'PICADAS DE COBRAS'!$A$6:$C$4645,3,FALSE),0)</f>
        <v>24</v>
      </c>
      <c r="V3288">
        <f>IFERROR(VLOOKUP(C3288,'ZIKA VIRUS'!$A$5:$C$2399,3,FALSE),0)</f>
        <v>0</v>
      </c>
      <c r="W3288">
        <f>IFERROR(VLOOKUP(C3288,'FEBRE TIFÓIDE'!$A$5:$C$46,3,FALSE),0)</f>
        <v>0</v>
      </c>
      <c r="X3288">
        <f>IFERROR(VLOOKUP(C3288,HANTAVIROSE!$A$5:$C$153,3,FALSE),0)</f>
        <v>0</v>
      </c>
      <c r="Y3288">
        <f>IFERROR(VLOOKUP(C3288,MENINGITE!$A$5:$C$447,3,FALSE),0)</f>
        <v>0</v>
      </c>
      <c r="Z3288">
        <f>IFERROR(VLOOKUP(C3288,RAIVA!$A$5:$C$16,3,FALSE),0)</f>
        <v>0</v>
      </c>
    </row>
    <row r="3289" spans="1:26" x14ac:dyDescent="0.3">
      <c r="A3289" s="2" t="s">
        <v>470</v>
      </c>
      <c r="B3289" s="2" t="s">
        <v>696</v>
      </c>
      <c r="C3289" s="2">
        <v>431270</v>
      </c>
      <c r="D3289" s="2">
        <v>4312708</v>
      </c>
      <c r="E3289" s="2" t="s">
        <v>470</v>
      </c>
      <c r="F3289" s="2" t="s">
        <v>696</v>
      </c>
      <c r="G3289" s="2">
        <f>IFERROR(VLOOKUP(D3289,Coordenadas!$A$2:$D$5571,3,FALSE),0)</f>
        <v>-27.3689</v>
      </c>
      <c r="H3289" s="2">
        <f>IFERROR(VLOOKUP(D3289,Coordenadas!$A$2:$D$5571,4,FALSE),0)</f>
        <v>-52.775599999999997</v>
      </c>
      <c r="I3289" s="2" t="s">
        <v>5326</v>
      </c>
      <c r="J3289" s="2">
        <v>12074</v>
      </c>
      <c r="K3289" s="2" t="s">
        <v>5332</v>
      </c>
      <c r="L3289" s="2">
        <f>IFERROR(VLOOKUP(C3289,BOTULISMO!$A$3:$C$19,3,FALSE),0)</f>
        <v>0</v>
      </c>
      <c r="M3289" s="2">
        <f>IFERROR(VLOOKUP(C3289,'LEISHMANIOSE VISCERAL'!$A$4:$C$454,3,FALSE),0)</f>
        <v>0</v>
      </c>
      <c r="N3289" s="2">
        <f>IFERROR(VLOOKUP(C3289,'LEISHMANIOSE TEGUMENTAR'!$A$4:$C$1681,3,FALSE),0)</f>
        <v>0</v>
      </c>
      <c r="O3289" s="2">
        <f>IFERROR(VLOOKUP(C3289,'FEBRE AMARELA'!$A$4:$C$38,3,FALSE),0)</f>
        <v>0</v>
      </c>
      <c r="P3289" s="2">
        <f>IFERROR(VLOOKUP(C3289,DENGUE!$A$5:$C$4097,3,FALSE),0)</f>
        <v>0</v>
      </c>
      <c r="Q3289" s="2">
        <f>IFERROR(VLOOKUP(C3289,'HEPATITE VIRAL'!$A$5:$C$3162,3,FALSE),0)</f>
        <v>4</v>
      </c>
      <c r="R3289" s="2">
        <f>IFERROR(VLOOKUP(C3289,'FEBRE MACULOSA'!$A$5:$C$181,3,FALSE),0)</f>
        <v>0</v>
      </c>
      <c r="S3289" s="2">
        <f>IFERROR(VLOOKUP(C3289,LEPTOSPIROSE!$A$5:$C$1176,3,FALSE),0)</f>
        <v>0</v>
      </c>
      <c r="T3289" s="2">
        <f>IFERROR(VLOOKUP(C3289,'DOENÇA DE CHAGAS'!$A$5:$C$100,3,FALSE),0)</f>
        <v>0</v>
      </c>
      <c r="U3289" s="2">
        <f>IFERROR(VLOOKUP(C3289,'PICADAS DE COBRAS'!$A$6:$C$4645,3,FALSE),0)</f>
        <v>35</v>
      </c>
      <c r="V3289">
        <f>IFERROR(VLOOKUP(C3289,'ZIKA VIRUS'!$A$5:$C$2399,3,FALSE),0)</f>
        <v>1</v>
      </c>
      <c r="W3289">
        <f>IFERROR(VLOOKUP(C3289,'FEBRE TIFÓIDE'!$A$5:$C$46,3,FALSE),0)</f>
        <v>0</v>
      </c>
      <c r="X3289">
        <f>IFERROR(VLOOKUP(C3289,HANTAVIROSE!$A$5:$C$153,3,FALSE),0)</f>
        <v>0</v>
      </c>
      <c r="Y3289">
        <f>IFERROR(VLOOKUP(C3289,MENINGITE!$A$5:$C$447,3,FALSE),0)</f>
        <v>2</v>
      </c>
      <c r="Z3289">
        <f>IFERROR(VLOOKUP(C3289,RAIVA!$A$5:$C$16,3,FALSE),0)</f>
        <v>0</v>
      </c>
    </row>
    <row r="3290" spans="1:26" x14ac:dyDescent="0.3">
      <c r="A3290" s="2" t="s">
        <v>3257</v>
      </c>
      <c r="B3290" s="2" t="s">
        <v>3388</v>
      </c>
      <c r="C3290" s="2">
        <v>292265</v>
      </c>
      <c r="D3290" s="2">
        <v>2922656</v>
      </c>
      <c r="E3290" s="2" t="s">
        <v>3257</v>
      </c>
      <c r="F3290" s="2" t="s">
        <v>3388</v>
      </c>
      <c r="G3290" s="2">
        <f>IFERROR(VLOOKUP(D3290,Coordenadas!$A$2:$D$5571,3,FALSE),0)</f>
        <v>-10.8192</v>
      </c>
      <c r="H3290" s="2">
        <f>IFERROR(VLOOKUP(D3290,Coordenadas!$A$2:$D$5571,4,FALSE),0)</f>
        <v>-39.429699999999997</v>
      </c>
      <c r="I3290" s="2" t="s">
        <v>5324</v>
      </c>
      <c r="J3290" s="2">
        <v>12371</v>
      </c>
      <c r="K3290" s="2" t="s">
        <v>5332</v>
      </c>
      <c r="L3290" s="2">
        <f>IFERROR(VLOOKUP(C3290,BOTULISMO!$A$3:$C$19,3,FALSE),0)</f>
        <v>0</v>
      </c>
      <c r="M3290" s="2">
        <f>IFERROR(VLOOKUP(C3290,'LEISHMANIOSE VISCERAL'!$A$4:$C$454,3,FALSE),0)</f>
        <v>0</v>
      </c>
      <c r="N3290" s="2">
        <f>IFERROR(VLOOKUP(C3290,'LEISHMANIOSE TEGUMENTAR'!$A$4:$C$1681,3,FALSE),0)</f>
        <v>1</v>
      </c>
      <c r="O3290" s="2">
        <f>IFERROR(VLOOKUP(C3290,'FEBRE AMARELA'!$A$4:$C$38,3,FALSE),0)</f>
        <v>0</v>
      </c>
      <c r="P3290" s="2">
        <f>IFERROR(VLOOKUP(C3290,DENGUE!$A$5:$C$4097,3,FALSE),0)</f>
        <v>20</v>
      </c>
      <c r="Q3290" s="2">
        <f>IFERROR(VLOOKUP(C3290,'HEPATITE VIRAL'!$A$5:$C$3162,3,FALSE),0)</f>
        <v>0</v>
      </c>
      <c r="R3290" s="2">
        <f>IFERROR(VLOOKUP(C3290,'FEBRE MACULOSA'!$A$5:$C$181,3,FALSE),0)</f>
        <v>0</v>
      </c>
      <c r="S3290" s="2">
        <f>IFERROR(VLOOKUP(C3290,LEPTOSPIROSE!$A$5:$C$1176,3,FALSE),0)</f>
        <v>0</v>
      </c>
      <c r="T3290" s="2">
        <f>IFERROR(VLOOKUP(C3290,'DOENÇA DE CHAGAS'!$A$5:$C$100,3,FALSE),0)</f>
        <v>0</v>
      </c>
      <c r="U3290" s="2">
        <f>IFERROR(VLOOKUP(C3290,'PICADAS DE COBRAS'!$A$6:$C$4645,3,FALSE),0)</f>
        <v>4</v>
      </c>
      <c r="V3290">
        <f>IFERROR(VLOOKUP(C3290,'ZIKA VIRUS'!$A$5:$C$2399,3,FALSE),0)</f>
        <v>0</v>
      </c>
      <c r="W3290">
        <f>IFERROR(VLOOKUP(C3290,'FEBRE TIFÓIDE'!$A$5:$C$46,3,FALSE),0)</f>
        <v>0</v>
      </c>
      <c r="X3290">
        <f>IFERROR(VLOOKUP(C3290,HANTAVIROSE!$A$5:$C$153,3,FALSE),0)</f>
        <v>0</v>
      </c>
      <c r="Y3290">
        <f>IFERROR(VLOOKUP(C3290,MENINGITE!$A$5:$C$447,3,FALSE),0)</f>
        <v>0</v>
      </c>
      <c r="Z3290">
        <f>IFERROR(VLOOKUP(C3290,RAIVA!$A$5:$C$16,3,FALSE),0)</f>
        <v>0</v>
      </c>
    </row>
    <row r="3291" spans="1:26" x14ac:dyDescent="0.3">
      <c r="A3291" s="2" t="s">
        <v>5178</v>
      </c>
      <c r="B3291" s="2" t="s">
        <v>5183</v>
      </c>
      <c r="C3291" s="2">
        <v>140040</v>
      </c>
      <c r="D3291" s="2">
        <v>1400407</v>
      </c>
      <c r="E3291" s="2" t="s">
        <v>5178</v>
      </c>
      <c r="F3291" s="2" t="s">
        <v>5183</v>
      </c>
      <c r="G3291" s="2">
        <f>IFERROR(VLOOKUP(D3291,Coordenadas!$A$2:$D$5571,3,FALSE),0)</f>
        <v>3.8853</v>
      </c>
      <c r="H3291" s="2">
        <f>IFERROR(VLOOKUP(D3291,Coordenadas!$A$2:$D$5571,4,FALSE),0)</f>
        <v>-59.620399999999997</v>
      </c>
      <c r="I3291" s="2" t="s">
        <v>5323</v>
      </c>
      <c r="J3291" s="2">
        <v>8940</v>
      </c>
      <c r="K3291" s="2" t="s">
        <v>5332</v>
      </c>
      <c r="L3291" s="2">
        <f>IFERROR(VLOOKUP(C3291,BOTULISMO!$A$3:$C$19,3,FALSE),0)</f>
        <v>0</v>
      </c>
      <c r="M3291" s="2">
        <f>IFERROR(VLOOKUP(C3291,'LEISHMANIOSE VISCERAL'!$A$4:$C$454,3,FALSE),0)</f>
        <v>0</v>
      </c>
      <c r="N3291" s="2">
        <f>IFERROR(VLOOKUP(C3291,'LEISHMANIOSE TEGUMENTAR'!$A$4:$C$1681,3,FALSE),0)</f>
        <v>0</v>
      </c>
      <c r="O3291" s="2">
        <f>IFERROR(VLOOKUP(C3291,'FEBRE AMARELA'!$A$4:$C$38,3,FALSE),0)</f>
        <v>0</v>
      </c>
      <c r="P3291" s="2">
        <f>IFERROR(VLOOKUP(C3291,DENGUE!$A$5:$C$4097,3,FALSE),0)</f>
        <v>37</v>
      </c>
      <c r="Q3291" s="2">
        <f>IFERROR(VLOOKUP(C3291,'HEPATITE VIRAL'!$A$5:$C$3162,3,FALSE),0)</f>
        <v>1</v>
      </c>
      <c r="R3291" s="2">
        <f>IFERROR(VLOOKUP(C3291,'FEBRE MACULOSA'!$A$5:$C$181,3,FALSE),0)</f>
        <v>0</v>
      </c>
      <c r="S3291" s="2">
        <f>IFERROR(VLOOKUP(C3291,LEPTOSPIROSE!$A$5:$C$1176,3,FALSE),0)</f>
        <v>0</v>
      </c>
      <c r="T3291" s="2">
        <f>IFERROR(VLOOKUP(C3291,'DOENÇA DE CHAGAS'!$A$5:$C$100,3,FALSE),0)</f>
        <v>0</v>
      </c>
      <c r="U3291" s="2">
        <f>IFERROR(VLOOKUP(C3291,'PICADAS DE COBRAS'!$A$6:$C$4645,3,FALSE),0)</f>
        <v>5</v>
      </c>
      <c r="V3291">
        <f>IFERROR(VLOOKUP(C3291,'ZIKA VIRUS'!$A$5:$C$2399,3,FALSE),0)</f>
        <v>56</v>
      </c>
      <c r="W3291">
        <f>IFERROR(VLOOKUP(C3291,'FEBRE TIFÓIDE'!$A$5:$C$46,3,FALSE),0)</f>
        <v>0</v>
      </c>
      <c r="X3291">
        <f>IFERROR(VLOOKUP(C3291,HANTAVIROSE!$A$5:$C$153,3,FALSE),0)</f>
        <v>0</v>
      </c>
      <c r="Y3291">
        <f>IFERROR(VLOOKUP(C3291,MENINGITE!$A$5:$C$447,3,FALSE),0)</f>
        <v>0</v>
      </c>
      <c r="Z3291">
        <f>IFERROR(VLOOKUP(C3291,RAIVA!$A$5:$C$16,3,FALSE),0)</f>
        <v>0</v>
      </c>
    </row>
    <row r="3292" spans="1:26" x14ac:dyDescent="0.3">
      <c r="A3292" s="2" t="s">
        <v>250</v>
      </c>
      <c r="B3292" s="2" t="s">
        <v>321</v>
      </c>
      <c r="C3292" s="2">
        <v>510600</v>
      </c>
      <c r="D3292" s="2">
        <v>5106000</v>
      </c>
      <c r="E3292" s="2" t="s">
        <v>250</v>
      </c>
      <c r="F3292" s="2" t="s">
        <v>321</v>
      </c>
      <c r="G3292" s="2">
        <f>IFERROR(VLOOKUP(D3292,Coordenadas!$A$2:$D$5571,3,FALSE),0)</f>
        <v>-14.454000000000001</v>
      </c>
      <c r="H3292" s="2">
        <f>IFERROR(VLOOKUP(D3292,Coordenadas!$A$2:$D$5571,4,FALSE),0)</f>
        <v>-56.794499999999999</v>
      </c>
      <c r="I3292" s="2" t="s">
        <v>5327</v>
      </c>
      <c r="J3292" s="2">
        <v>6436</v>
      </c>
      <c r="K3292" s="2" t="s">
        <v>5332</v>
      </c>
      <c r="L3292" s="2">
        <f>IFERROR(VLOOKUP(C3292,BOTULISMO!$A$3:$C$19,3,FALSE),0)</f>
        <v>0</v>
      </c>
      <c r="M3292" s="2">
        <f>IFERROR(VLOOKUP(C3292,'LEISHMANIOSE VISCERAL'!$A$4:$C$454,3,FALSE),0)</f>
        <v>0</v>
      </c>
      <c r="N3292" s="2">
        <f>IFERROR(VLOOKUP(C3292,'LEISHMANIOSE TEGUMENTAR'!$A$4:$C$1681,3,FALSE),0)</f>
        <v>4</v>
      </c>
      <c r="O3292" s="2">
        <f>IFERROR(VLOOKUP(C3292,'FEBRE AMARELA'!$A$4:$C$38,3,FALSE),0)</f>
        <v>0</v>
      </c>
      <c r="P3292" s="2">
        <f>IFERROR(VLOOKUP(C3292,DENGUE!$A$5:$C$4097,3,FALSE),0)</f>
        <v>52</v>
      </c>
      <c r="Q3292" s="2">
        <f>IFERROR(VLOOKUP(C3292,'HEPATITE VIRAL'!$A$5:$C$3162,3,FALSE),0)</f>
        <v>0</v>
      </c>
      <c r="R3292" s="2">
        <f>IFERROR(VLOOKUP(C3292,'FEBRE MACULOSA'!$A$5:$C$181,3,FALSE),0)</f>
        <v>0</v>
      </c>
      <c r="S3292" s="2">
        <f>IFERROR(VLOOKUP(C3292,LEPTOSPIROSE!$A$5:$C$1176,3,FALSE),0)</f>
        <v>0</v>
      </c>
      <c r="T3292" s="2">
        <f>IFERROR(VLOOKUP(C3292,'DOENÇA DE CHAGAS'!$A$5:$C$100,3,FALSE),0)</f>
        <v>0</v>
      </c>
      <c r="U3292" s="2">
        <f>IFERROR(VLOOKUP(C3292,'PICADAS DE COBRAS'!$A$6:$C$4645,3,FALSE),0)</f>
        <v>5</v>
      </c>
      <c r="V3292">
        <f>IFERROR(VLOOKUP(C3292,'ZIKA VIRUS'!$A$5:$C$2399,3,FALSE),0)</f>
        <v>16</v>
      </c>
      <c r="W3292">
        <f>IFERROR(VLOOKUP(C3292,'FEBRE TIFÓIDE'!$A$5:$C$46,3,FALSE),0)</f>
        <v>0</v>
      </c>
      <c r="X3292">
        <f>IFERROR(VLOOKUP(C3292,HANTAVIROSE!$A$5:$C$153,3,FALSE),0)</f>
        <v>0</v>
      </c>
      <c r="Y3292">
        <f>IFERROR(VLOOKUP(C3292,MENINGITE!$A$5:$C$447,3,FALSE),0)</f>
        <v>0</v>
      </c>
      <c r="Z3292">
        <f>IFERROR(VLOOKUP(C3292,RAIVA!$A$5:$C$16,3,FALSE),0)</f>
        <v>0</v>
      </c>
    </row>
    <row r="3293" spans="1:26" x14ac:dyDescent="0.3">
      <c r="A3293" s="2" t="s">
        <v>3652</v>
      </c>
      <c r="B3293" s="2" t="s">
        <v>3680</v>
      </c>
      <c r="C3293" s="2">
        <v>280445</v>
      </c>
      <c r="D3293" s="2">
        <v>2804458</v>
      </c>
      <c r="E3293" s="2" t="s">
        <v>3652</v>
      </c>
      <c r="F3293" s="2" t="s">
        <v>3680</v>
      </c>
      <c r="G3293" s="2">
        <f>IFERROR(VLOOKUP(D3293,Coordenadas!$A$2:$D$5571,3,FALSE),0)</f>
        <v>-10.394399999999999</v>
      </c>
      <c r="H3293" s="2">
        <f>IFERROR(VLOOKUP(D3293,Coordenadas!$A$2:$D$5571,4,FALSE),0)</f>
        <v>-37.451700000000002</v>
      </c>
      <c r="I3293" s="2" t="s">
        <v>5324</v>
      </c>
      <c r="J3293" s="2">
        <v>8508</v>
      </c>
      <c r="K3293" s="2" t="s">
        <v>5332</v>
      </c>
      <c r="L3293" s="2">
        <f>IFERROR(VLOOKUP(C3293,BOTULISMO!$A$3:$C$19,3,FALSE),0)</f>
        <v>0</v>
      </c>
      <c r="M3293" s="2">
        <f>IFERROR(VLOOKUP(C3293,'LEISHMANIOSE VISCERAL'!$A$4:$C$454,3,FALSE),0)</f>
        <v>0</v>
      </c>
      <c r="N3293" s="2">
        <f>IFERROR(VLOOKUP(C3293,'LEISHMANIOSE TEGUMENTAR'!$A$4:$C$1681,3,FALSE),0)</f>
        <v>0</v>
      </c>
      <c r="O3293" s="2">
        <f>IFERROR(VLOOKUP(C3293,'FEBRE AMARELA'!$A$4:$C$38,3,FALSE),0)</f>
        <v>0</v>
      </c>
      <c r="P3293" s="2">
        <f>IFERROR(VLOOKUP(C3293,DENGUE!$A$5:$C$4097,3,FALSE),0)</f>
        <v>0</v>
      </c>
      <c r="Q3293" s="2">
        <f>IFERROR(VLOOKUP(C3293,'HEPATITE VIRAL'!$A$5:$C$3162,3,FALSE),0)</f>
        <v>0</v>
      </c>
      <c r="R3293" s="2">
        <f>IFERROR(VLOOKUP(C3293,'FEBRE MACULOSA'!$A$5:$C$181,3,FALSE),0)</f>
        <v>0</v>
      </c>
      <c r="S3293" s="2">
        <f>IFERROR(VLOOKUP(C3293,LEPTOSPIROSE!$A$5:$C$1176,3,FALSE),0)</f>
        <v>0</v>
      </c>
      <c r="T3293" s="2">
        <f>IFERROR(VLOOKUP(C3293,'DOENÇA DE CHAGAS'!$A$5:$C$100,3,FALSE),0)</f>
        <v>0</v>
      </c>
      <c r="U3293" s="2">
        <f>IFERROR(VLOOKUP(C3293,'PICADAS DE COBRAS'!$A$6:$C$4645,3,FALSE),0)</f>
        <v>0</v>
      </c>
      <c r="V3293">
        <f>IFERROR(VLOOKUP(C3293,'ZIKA VIRUS'!$A$5:$C$2399,3,FALSE),0)</f>
        <v>0</v>
      </c>
      <c r="W3293">
        <f>IFERROR(VLOOKUP(C3293,'FEBRE TIFÓIDE'!$A$5:$C$46,3,FALSE),0)</f>
        <v>0</v>
      </c>
      <c r="X3293">
        <f>IFERROR(VLOOKUP(C3293,HANTAVIROSE!$A$5:$C$153,3,FALSE),0)</f>
        <v>0</v>
      </c>
      <c r="Y3293">
        <f>IFERROR(VLOOKUP(C3293,MENINGITE!$A$5:$C$447,3,FALSE),0)</f>
        <v>0</v>
      </c>
      <c r="Z3293">
        <f>IFERROR(VLOOKUP(C3293,RAIVA!$A$5:$C$16,3,FALSE),0)</f>
        <v>0</v>
      </c>
    </row>
    <row r="3294" spans="1:26" x14ac:dyDescent="0.3">
      <c r="A3294" s="2" t="s">
        <v>3652</v>
      </c>
      <c r="B3294" s="2" t="s">
        <v>3679</v>
      </c>
      <c r="C3294" s="2">
        <v>280450</v>
      </c>
      <c r="D3294" s="2">
        <v>2804508</v>
      </c>
      <c r="E3294" s="2" t="s">
        <v>3652</v>
      </c>
      <c r="F3294" s="2" t="s">
        <v>3679</v>
      </c>
      <c r="G3294" s="2">
        <f>IFERROR(VLOOKUP(D3294,Coordenadas!$A$2:$D$5571,3,FALSE),0)</f>
        <v>-10.2158</v>
      </c>
      <c r="H3294" s="2">
        <f>IFERROR(VLOOKUP(D3294,Coordenadas!$A$2:$D$5571,4,FALSE),0)</f>
        <v>-37.421100000000003</v>
      </c>
      <c r="I3294" s="2" t="s">
        <v>5324</v>
      </c>
      <c r="J3294" s="2">
        <v>32497</v>
      </c>
      <c r="K3294" s="2" t="s">
        <v>5330</v>
      </c>
      <c r="L3294" s="2">
        <f>IFERROR(VLOOKUP(C3294,BOTULISMO!$A$3:$C$19,3,FALSE),0)</f>
        <v>0</v>
      </c>
      <c r="M3294" s="2">
        <f>IFERROR(VLOOKUP(C3294,'LEISHMANIOSE VISCERAL'!$A$4:$C$454,3,FALSE),0)</f>
        <v>0</v>
      </c>
      <c r="N3294" s="2">
        <f>IFERROR(VLOOKUP(C3294,'LEISHMANIOSE TEGUMENTAR'!$A$4:$C$1681,3,FALSE),0)</f>
        <v>0</v>
      </c>
      <c r="O3294" s="2">
        <f>IFERROR(VLOOKUP(C3294,'FEBRE AMARELA'!$A$4:$C$38,3,FALSE),0)</f>
        <v>0</v>
      </c>
      <c r="P3294" s="2">
        <f>IFERROR(VLOOKUP(C3294,DENGUE!$A$5:$C$4097,3,FALSE),0)</f>
        <v>21</v>
      </c>
      <c r="Q3294" s="2">
        <f>IFERROR(VLOOKUP(C3294,'HEPATITE VIRAL'!$A$5:$C$3162,3,FALSE),0)</f>
        <v>3</v>
      </c>
      <c r="R3294" s="2">
        <f>IFERROR(VLOOKUP(C3294,'FEBRE MACULOSA'!$A$5:$C$181,3,FALSE),0)</f>
        <v>0</v>
      </c>
      <c r="S3294" s="2">
        <f>IFERROR(VLOOKUP(C3294,LEPTOSPIROSE!$A$5:$C$1176,3,FALSE),0)</f>
        <v>0</v>
      </c>
      <c r="T3294" s="2">
        <f>IFERROR(VLOOKUP(C3294,'DOENÇA DE CHAGAS'!$A$5:$C$100,3,FALSE),0)</f>
        <v>0</v>
      </c>
      <c r="U3294" s="2">
        <f>IFERROR(VLOOKUP(C3294,'PICADAS DE COBRAS'!$A$6:$C$4645,3,FALSE),0)</f>
        <v>84</v>
      </c>
      <c r="V3294">
        <f>IFERROR(VLOOKUP(C3294,'ZIKA VIRUS'!$A$5:$C$2399,3,FALSE),0)</f>
        <v>0</v>
      </c>
      <c r="W3294">
        <f>IFERROR(VLOOKUP(C3294,'FEBRE TIFÓIDE'!$A$5:$C$46,3,FALSE),0)</f>
        <v>0</v>
      </c>
      <c r="X3294">
        <f>IFERROR(VLOOKUP(C3294,HANTAVIROSE!$A$5:$C$153,3,FALSE),0)</f>
        <v>0</v>
      </c>
      <c r="Y3294">
        <f>IFERROR(VLOOKUP(C3294,MENINGITE!$A$5:$C$447,3,FALSE),0)</f>
        <v>0</v>
      </c>
      <c r="Z3294">
        <f>IFERROR(VLOOKUP(C3294,RAIVA!$A$5:$C$16,3,FALSE),0)</f>
        <v>0</v>
      </c>
    </row>
    <row r="3295" spans="1:26" x14ac:dyDescent="0.3">
      <c r="A3295" s="2" t="s">
        <v>3652</v>
      </c>
      <c r="B3295" s="2" t="s">
        <v>3678</v>
      </c>
      <c r="C3295" s="2">
        <v>280460</v>
      </c>
      <c r="D3295" s="2">
        <v>2804607</v>
      </c>
      <c r="E3295" s="2" t="s">
        <v>3652</v>
      </c>
      <c r="F3295" s="2" t="s">
        <v>3678</v>
      </c>
      <c r="G3295" s="2">
        <f>IFERROR(VLOOKUP(D3295,Coordenadas!$A$2:$D$5571,3,FALSE),0)</f>
        <v>-10.4854</v>
      </c>
      <c r="H3295" s="2">
        <f>IFERROR(VLOOKUP(D3295,Coordenadas!$A$2:$D$5571,4,FALSE),0)</f>
        <v>-37.196300000000001</v>
      </c>
      <c r="I3295" s="2" t="s">
        <v>5324</v>
      </c>
      <c r="J3295" s="2">
        <v>24580</v>
      </c>
      <c r="K3295" s="2" t="s">
        <v>5330</v>
      </c>
      <c r="L3295" s="2">
        <f>IFERROR(VLOOKUP(C3295,BOTULISMO!$A$3:$C$19,3,FALSE),0)</f>
        <v>0</v>
      </c>
      <c r="M3295" s="2">
        <f>IFERROR(VLOOKUP(C3295,'LEISHMANIOSE VISCERAL'!$A$4:$C$454,3,FALSE),0)</f>
        <v>0</v>
      </c>
      <c r="N3295" s="2">
        <f>IFERROR(VLOOKUP(C3295,'LEISHMANIOSE TEGUMENTAR'!$A$4:$C$1681,3,FALSE),0)</f>
        <v>0</v>
      </c>
      <c r="O3295" s="2">
        <f>IFERROR(VLOOKUP(C3295,'FEBRE AMARELA'!$A$4:$C$38,3,FALSE),0)</f>
        <v>0</v>
      </c>
      <c r="P3295" s="2">
        <f>IFERROR(VLOOKUP(C3295,DENGUE!$A$5:$C$4097,3,FALSE),0)</f>
        <v>8</v>
      </c>
      <c r="Q3295" s="2">
        <f>IFERROR(VLOOKUP(C3295,'HEPATITE VIRAL'!$A$5:$C$3162,3,FALSE),0)</f>
        <v>1</v>
      </c>
      <c r="R3295" s="2">
        <f>IFERROR(VLOOKUP(C3295,'FEBRE MACULOSA'!$A$5:$C$181,3,FALSE),0)</f>
        <v>0</v>
      </c>
      <c r="S3295" s="2">
        <f>IFERROR(VLOOKUP(C3295,LEPTOSPIROSE!$A$5:$C$1176,3,FALSE),0)</f>
        <v>0</v>
      </c>
      <c r="T3295" s="2">
        <f>IFERROR(VLOOKUP(C3295,'DOENÇA DE CHAGAS'!$A$5:$C$100,3,FALSE),0)</f>
        <v>0</v>
      </c>
      <c r="U3295" s="2">
        <f>IFERROR(VLOOKUP(C3295,'PICADAS DE COBRAS'!$A$6:$C$4645,3,FALSE),0)</f>
        <v>1</v>
      </c>
      <c r="V3295">
        <f>IFERROR(VLOOKUP(C3295,'ZIKA VIRUS'!$A$5:$C$2399,3,FALSE),0)</f>
        <v>0</v>
      </c>
      <c r="W3295">
        <f>IFERROR(VLOOKUP(C3295,'FEBRE TIFÓIDE'!$A$5:$C$46,3,FALSE),0)</f>
        <v>0</v>
      </c>
      <c r="X3295">
        <f>IFERROR(VLOOKUP(C3295,HANTAVIROSE!$A$5:$C$153,3,FALSE),0)</f>
        <v>0</v>
      </c>
      <c r="Y3295">
        <f>IFERROR(VLOOKUP(C3295,MENINGITE!$A$5:$C$447,3,FALSE),0)</f>
        <v>0</v>
      </c>
      <c r="Z3295">
        <f>IFERROR(VLOOKUP(C3295,RAIVA!$A$5:$C$16,3,FALSE),0)</f>
        <v>0</v>
      </c>
    </row>
    <row r="3296" spans="1:26" x14ac:dyDescent="0.3">
      <c r="A3296" s="2" t="s">
        <v>1256</v>
      </c>
      <c r="B3296" s="2" t="s">
        <v>1418</v>
      </c>
      <c r="C3296" s="2">
        <v>411640</v>
      </c>
      <c r="D3296" s="2">
        <v>4116406</v>
      </c>
      <c r="E3296" s="2" t="s">
        <v>1256</v>
      </c>
      <c r="F3296" s="2" t="s">
        <v>1418</v>
      </c>
      <c r="G3296" s="2">
        <f>IFERROR(VLOOKUP(D3296,Coordenadas!$A$2:$D$5571,3,FALSE),0)</f>
        <v>-22.9129</v>
      </c>
      <c r="H3296" s="2">
        <f>IFERROR(VLOOKUP(D3296,Coordenadas!$A$2:$D$5571,4,FALSE),0)</f>
        <v>-51.797800000000002</v>
      </c>
      <c r="I3296" s="2" t="s">
        <v>5326</v>
      </c>
      <c r="J3296" s="2">
        <v>3836</v>
      </c>
      <c r="K3296" s="2" t="s">
        <v>5332</v>
      </c>
      <c r="L3296" s="2">
        <f>IFERROR(VLOOKUP(C3296,BOTULISMO!$A$3:$C$19,3,FALSE),0)</f>
        <v>0</v>
      </c>
      <c r="M3296" s="2">
        <f>IFERROR(VLOOKUP(C3296,'LEISHMANIOSE VISCERAL'!$A$4:$C$454,3,FALSE),0)</f>
        <v>0</v>
      </c>
      <c r="N3296" s="2">
        <f>IFERROR(VLOOKUP(C3296,'LEISHMANIOSE TEGUMENTAR'!$A$4:$C$1681,3,FALSE),0)</f>
        <v>0</v>
      </c>
      <c r="O3296" s="2">
        <f>IFERROR(VLOOKUP(C3296,'FEBRE AMARELA'!$A$4:$C$38,3,FALSE),0)</f>
        <v>0</v>
      </c>
      <c r="P3296" s="2">
        <f>IFERROR(VLOOKUP(C3296,DENGUE!$A$5:$C$4097,3,FALSE),0)</f>
        <v>494</v>
      </c>
      <c r="Q3296" s="2">
        <f>IFERROR(VLOOKUP(C3296,'HEPATITE VIRAL'!$A$5:$C$3162,3,FALSE),0)</f>
        <v>1</v>
      </c>
      <c r="R3296" s="2">
        <f>IFERROR(VLOOKUP(C3296,'FEBRE MACULOSA'!$A$5:$C$181,3,FALSE),0)</f>
        <v>0</v>
      </c>
      <c r="S3296" s="2">
        <f>IFERROR(VLOOKUP(C3296,LEPTOSPIROSE!$A$5:$C$1176,3,FALSE),0)</f>
        <v>0</v>
      </c>
      <c r="T3296" s="2">
        <f>IFERROR(VLOOKUP(C3296,'DOENÇA DE CHAGAS'!$A$5:$C$100,3,FALSE),0)</f>
        <v>0</v>
      </c>
      <c r="U3296" s="2">
        <f>IFERROR(VLOOKUP(C3296,'PICADAS DE COBRAS'!$A$6:$C$4645,3,FALSE),0)</f>
        <v>21</v>
      </c>
      <c r="V3296">
        <f>IFERROR(VLOOKUP(C3296,'ZIKA VIRUS'!$A$5:$C$2399,3,FALSE),0)</f>
        <v>0</v>
      </c>
      <c r="W3296">
        <f>IFERROR(VLOOKUP(C3296,'FEBRE TIFÓIDE'!$A$5:$C$46,3,FALSE),0)</f>
        <v>0</v>
      </c>
      <c r="X3296">
        <f>IFERROR(VLOOKUP(C3296,HANTAVIROSE!$A$5:$C$153,3,FALSE),0)</f>
        <v>0</v>
      </c>
      <c r="Y3296">
        <f>IFERROR(VLOOKUP(C3296,MENINGITE!$A$5:$C$447,3,FALSE),0)</f>
        <v>0</v>
      </c>
      <c r="Z3296">
        <f>IFERROR(VLOOKUP(C3296,RAIVA!$A$5:$C$16,3,FALSE),0)</f>
        <v>0</v>
      </c>
    </row>
    <row r="3297" spans="1:26" x14ac:dyDescent="0.3">
      <c r="A3297" s="2" t="s">
        <v>3652</v>
      </c>
      <c r="B3297" s="2" t="s">
        <v>3677</v>
      </c>
      <c r="C3297" s="2">
        <v>280470</v>
      </c>
      <c r="D3297" s="2">
        <v>2804706</v>
      </c>
      <c r="E3297" s="2" t="s">
        <v>3652</v>
      </c>
      <c r="F3297" s="2" t="s">
        <v>3677</v>
      </c>
      <c r="G3297" s="2">
        <f>IFERROR(VLOOKUP(D3297,Coordenadas!$A$2:$D$5571,3,FALSE),0)</f>
        <v>-10.077199999999999</v>
      </c>
      <c r="H3297" s="2">
        <f>IFERROR(VLOOKUP(D3297,Coordenadas!$A$2:$D$5571,4,FALSE),0)</f>
        <v>-37.061500000000002</v>
      </c>
      <c r="I3297" s="2" t="s">
        <v>5324</v>
      </c>
      <c r="J3297" s="2">
        <v>6238</v>
      </c>
      <c r="K3297" s="2" t="s">
        <v>5332</v>
      </c>
      <c r="L3297" s="2">
        <f>IFERROR(VLOOKUP(C3297,BOTULISMO!$A$3:$C$19,3,FALSE),0)</f>
        <v>0</v>
      </c>
      <c r="M3297" s="2">
        <f>IFERROR(VLOOKUP(C3297,'LEISHMANIOSE VISCERAL'!$A$4:$C$454,3,FALSE),0)</f>
        <v>0</v>
      </c>
      <c r="N3297" s="2">
        <f>IFERROR(VLOOKUP(C3297,'LEISHMANIOSE TEGUMENTAR'!$A$4:$C$1681,3,FALSE),0)</f>
        <v>0</v>
      </c>
      <c r="O3297" s="2">
        <f>IFERROR(VLOOKUP(C3297,'FEBRE AMARELA'!$A$4:$C$38,3,FALSE),0)</f>
        <v>0</v>
      </c>
      <c r="P3297" s="2">
        <f>IFERROR(VLOOKUP(C3297,DENGUE!$A$5:$C$4097,3,FALSE),0)</f>
        <v>0</v>
      </c>
      <c r="Q3297" s="2">
        <f>IFERROR(VLOOKUP(C3297,'HEPATITE VIRAL'!$A$5:$C$3162,3,FALSE),0)</f>
        <v>0</v>
      </c>
      <c r="R3297" s="2">
        <f>IFERROR(VLOOKUP(C3297,'FEBRE MACULOSA'!$A$5:$C$181,3,FALSE),0)</f>
        <v>0</v>
      </c>
      <c r="S3297" s="2">
        <f>IFERROR(VLOOKUP(C3297,LEPTOSPIROSE!$A$5:$C$1176,3,FALSE),0)</f>
        <v>0</v>
      </c>
      <c r="T3297" s="2">
        <f>IFERROR(VLOOKUP(C3297,'DOENÇA DE CHAGAS'!$A$5:$C$100,3,FALSE),0)</f>
        <v>0</v>
      </c>
      <c r="U3297" s="2">
        <f>IFERROR(VLOOKUP(C3297,'PICADAS DE COBRAS'!$A$6:$C$4645,3,FALSE),0)</f>
        <v>0</v>
      </c>
      <c r="V3297">
        <f>IFERROR(VLOOKUP(C3297,'ZIKA VIRUS'!$A$5:$C$2399,3,FALSE),0)</f>
        <v>0</v>
      </c>
      <c r="W3297">
        <f>IFERROR(VLOOKUP(C3297,'FEBRE TIFÓIDE'!$A$5:$C$46,3,FALSE),0)</f>
        <v>0</v>
      </c>
      <c r="X3297">
        <f>IFERROR(VLOOKUP(C3297,HANTAVIROSE!$A$5:$C$153,3,FALSE),0)</f>
        <v>0</v>
      </c>
      <c r="Y3297">
        <f>IFERROR(VLOOKUP(C3297,MENINGITE!$A$5:$C$447,3,FALSE),0)</f>
        <v>0</v>
      </c>
      <c r="Z3297">
        <f>IFERROR(VLOOKUP(C3297,RAIVA!$A$5:$C$16,3,FALSE),0)</f>
        <v>0</v>
      </c>
    </row>
    <row r="3298" spans="1:26" x14ac:dyDescent="0.3">
      <c r="A3298" s="2" t="s">
        <v>4490</v>
      </c>
      <c r="B3298" s="2" t="s">
        <v>4571</v>
      </c>
      <c r="C3298" s="2">
        <v>220675</v>
      </c>
      <c r="D3298" s="2">
        <v>2206753</v>
      </c>
      <c r="E3298" s="2" t="s">
        <v>4490</v>
      </c>
      <c r="F3298" s="2" t="s">
        <v>4571</v>
      </c>
      <c r="G3298" s="2">
        <f>IFERROR(VLOOKUP(D3298,Coordenadas!$A$2:$D$5571,3,FALSE),0)</f>
        <v>-4.6301899999999998</v>
      </c>
      <c r="H3298" s="2">
        <f>IFERROR(VLOOKUP(D3298,Coordenadas!$A$2:$D$5571,4,FALSE),0)</f>
        <v>-42.173000000000002</v>
      </c>
      <c r="I3298" s="2" t="s">
        <v>5324</v>
      </c>
      <c r="J3298" s="2">
        <v>4556</v>
      </c>
      <c r="K3298" s="2" t="s">
        <v>5332</v>
      </c>
      <c r="L3298" s="2">
        <f>IFERROR(VLOOKUP(C3298,BOTULISMO!$A$3:$C$19,3,FALSE),0)</f>
        <v>0</v>
      </c>
      <c r="M3298" s="2">
        <f>IFERROR(VLOOKUP(C3298,'LEISHMANIOSE VISCERAL'!$A$4:$C$454,3,FALSE),0)</f>
        <v>0</v>
      </c>
      <c r="N3298" s="2">
        <f>IFERROR(VLOOKUP(C3298,'LEISHMANIOSE TEGUMENTAR'!$A$4:$C$1681,3,FALSE),0)</f>
        <v>0</v>
      </c>
      <c r="O3298" s="2">
        <f>IFERROR(VLOOKUP(C3298,'FEBRE AMARELA'!$A$4:$C$38,3,FALSE),0)</f>
        <v>0</v>
      </c>
      <c r="P3298" s="2">
        <f>IFERROR(VLOOKUP(C3298,DENGUE!$A$5:$C$4097,3,FALSE),0)</f>
        <v>0</v>
      </c>
      <c r="Q3298" s="2">
        <f>IFERROR(VLOOKUP(C3298,'HEPATITE VIRAL'!$A$5:$C$3162,3,FALSE),0)</f>
        <v>1</v>
      </c>
      <c r="R3298" s="2">
        <f>IFERROR(VLOOKUP(C3298,'FEBRE MACULOSA'!$A$5:$C$181,3,FALSE),0)</f>
        <v>0</v>
      </c>
      <c r="S3298" s="2">
        <f>IFERROR(VLOOKUP(C3298,LEPTOSPIROSE!$A$5:$C$1176,3,FALSE),0)</f>
        <v>0</v>
      </c>
      <c r="T3298" s="2">
        <f>IFERROR(VLOOKUP(C3298,'DOENÇA DE CHAGAS'!$A$5:$C$100,3,FALSE),0)</f>
        <v>0</v>
      </c>
      <c r="U3298" s="2">
        <f>IFERROR(VLOOKUP(C3298,'PICADAS DE COBRAS'!$A$6:$C$4645,3,FALSE),0)</f>
        <v>0</v>
      </c>
      <c r="V3298">
        <f>IFERROR(VLOOKUP(C3298,'ZIKA VIRUS'!$A$5:$C$2399,3,FALSE),0)</f>
        <v>0</v>
      </c>
      <c r="W3298">
        <f>IFERROR(VLOOKUP(C3298,'FEBRE TIFÓIDE'!$A$5:$C$46,3,FALSE),0)</f>
        <v>0</v>
      </c>
      <c r="X3298">
        <f>IFERROR(VLOOKUP(C3298,HANTAVIROSE!$A$5:$C$153,3,FALSE),0)</f>
        <v>0</v>
      </c>
      <c r="Y3298">
        <f>IFERROR(VLOOKUP(C3298,MENINGITE!$A$5:$C$447,3,FALSE),0)</f>
        <v>0</v>
      </c>
      <c r="Z3298">
        <f>IFERROR(VLOOKUP(C3298,RAIVA!$A$5:$C$16,3,FALSE),0)</f>
        <v>0</v>
      </c>
    </row>
    <row r="3299" spans="1:26" x14ac:dyDescent="0.3">
      <c r="A3299" s="2" t="s">
        <v>250</v>
      </c>
      <c r="B3299" s="2" t="s">
        <v>320</v>
      </c>
      <c r="C3299" s="2">
        <v>510610</v>
      </c>
      <c r="D3299" s="2">
        <v>5106109</v>
      </c>
      <c r="E3299" s="2" t="s">
        <v>250</v>
      </c>
      <c r="F3299" s="2" t="s">
        <v>320</v>
      </c>
      <c r="G3299" s="2">
        <f>IFERROR(VLOOKUP(D3299,Coordenadas!$A$2:$D$5571,3,FALSE),0)</f>
        <v>-15.772</v>
      </c>
      <c r="H3299" s="2">
        <f>IFERROR(VLOOKUP(D3299,Coordenadas!$A$2:$D$5571,4,FALSE),0)</f>
        <v>-56.343200000000003</v>
      </c>
      <c r="I3299" s="2" t="s">
        <v>5327</v>
      </c>
      <c r="J3299" s="2">
        <v>11609</v>
      </c>
      <c r="K3299" s="2" t="s">
        <v>5332</v>
      </c>
      <c r="L3299" s="2">
        <f>IFERROR(VLOOKUP(C3299,BOTULISMO!$A$3:$C$19,3,FALSE),0)</f>
        <v>0</v>
      </c>
      <c r="M3299" s="2">
        <f>IFERROR(VLOOKUP(C3299,'LEISHMANIOSE VISCERAL'!$A$4:$C$454,3,FALSE),0)</f>
        <v>0</v>
      </c>
      <c r="N3299" s="2">
        <f>IFERROR(VLOOKUP(C3299,'LEISHMANIOSE TEGUMENTAR'!$A$4:$C$1681,3,FALSE),0)</f>
        <v>0</v>
      </c>
      <c r="O3299" s="2">
        <f>IFERROR(VLOOKUP(C3299,'FEBRE AMARELA'!$A$4:$C$38,3,FALSE),0)</f>
        <v>0</v>
      </c>
      <c r="P3299" s="2">
        <f>IFERROR(VLOOKUP(C3299,DENGUE!$A$5:$C$4097,3,FALSE),0)</f>
        <v>19</v>
      </c>
      <c r="Q3299" s="2">
        <f>IFERROR(VLOOKUP(C3299,'HEPATITE VIRAL'!$A$5:$C$3162,3,FALSE),0)</f>
        <v>0</v>
      </c>
      <c r="R3299" s="2">
        <f>IFERROR(VLOOKUP(C3299,'FEBRE MACULOSA'!$A$5:$C$181,3,FALSE),0)</f>
        <v>0</v>
      </c>
      <c r="S3299" s="2">
        <f>IFERROR(VLOOKUP(C3299,LEPTOSPIROSE!$A$5:$C$1176,3,FALSE),0)</f>
        <v>0</v>
      </c>
      <c r="T3299" s="2">
        <f>IFERROR(VLOOKUP(C3299,'DOENÇA DE CHAGAS'!$A$5:$C$100,3,FALSE),0)</f>
        <v>0</v>
      </c>
      <c r="U3299" s="2">
        <f>IFERROR(VLOOKUP(C3299,'PICADAS DE COBRAS'!$A$6:$C$4645,3,FALSE),0)</f>
        <v>1</v>
      </c>
      <c r="V3299">
        <f>IFERROR(VLOOKUP(C3299,'ZIKA VIRUS'!$A$5:$C$2399,3,FALSE),0)</f>
        <v>0</v>
      </c>
      <c r="W3299">
        <f>IFERROR(VLOOKUP(C3299,'FEBRE TIFÓIDE'!$A$5:$C$46,3,FALSE),0)</f>
        <v>0</v>
      </c>
      <c r="X3299">
        <f>IFERROR(VLOOKUP(C3299,HANTAVIROSE!$A$5:$C$153,3,FALSE),0)</f>
        <v>0</v>
      </c>
      <c r="Y3299">
        <f>IFERROR(VLOOKUP(C3299,MENINGITE!$A$5:$C$447,3,FALSE),0)</f>
        <v>0</v>
      </c>
      <c r="Z3299">
        <f>IFERROR(VLOOKUP(C3299,RAIVA!$A$5:$C$16,3,FALSE),0)</f>
        <v>0</v>
      </c>
    </row>
    <row r="3300" spans="1:26" x14ac:dyDescent="0.3">
      <c r="A3300" s="2" t="s">
        <v>3652</v>
      </c>
      <c r="B3300" s="2" t="s">
        <v>3676</v>
      </c>
      <c r="C3300" s="2">
        <v>280480</v>
      </c>
      <c r="D3300" s="2">
        <v>2804805</v>
      </c>
      <c r="E3300" s="2" t="s">
        <v>3652</v>
      </c>
      <c r="F3300" s="2" t="s">
        <v>3676</v>
      </c>
      <c r="G3300" s="2">
        <f>IFERROR(VLOOKUP(D3300,Coordenadas!$A$2:$D$5571,3,FALSE),0)</f>
        <v>-10.8468</v>
      </c>
      <c r="H3300" s="2">
        <f>IFERROR(VLOOKUP(D3300,Coordenadas!$A$2:$D$5571,4,FALSE),0)</f>
        <v>-37.123100000000001</v>
      </c>
      <c r="I3300" s="2" t="s">
        <v>5324</v>
      </c>
      <c r="J3300" s="2">
        <v>160827</v>
      </c>
      <c r="K3300" s="2" t="s">
        <v>5333</v>
      </c>
      <c r="L3300" s="2">
        <f>IFERROR(VLOOKUP(C3300,BOTULISMO!$A$3:$C$19,3,FALSE),0)</f>
        <v>0</v>
      </c>
      <c r="M3300" s="2">
        <f>IFERROR(VLOOKUP(C3300,'LEISHMANIOSE VISCERAL'!$A$4:$C$454,3,FALSE),0)</f>
        <v>2</v>
      </c>
      <c r="N3300" s="2">
        <f>IFERROR(VLOOKUP(C3300,'LEISHMANIOSE TEGUMENTAR'!$A$4:$C$1681,3,FALSE),0)</f>
        <v>0</v>
      </c>
      <c r="O3300" s="2">
        <f>IFERROR(VLOOKUP(C3300,'FEBRE AMARELA'!$A$4:$C$38,3,FALSE),0)</f>
        <v>0</v>
      </c>
      <c r="P3300" s="2">
        <f>IFERROR(VLOOKUP(C3300,DENGUE!$A$5:$C$4097,3,FALSE),0)</f>
        <v>180</v>
      </c>
      <c r="Q3300" s="2">
        <f>IFERROR(VLOOKUP(C3300,'HEPATITE VIRAL'!$A$5:$C$3162,3,FALSE),0)</f>
        <v>16</v>
      </c>
      <c r="R3300" s="2">
        <f>IFERROR(VLOOKUP(C3300,'FEBRE MACULOSA'!$A$5:$C$181,3,FALSE),0)</f>
        <v>0</v>
      </c>
      <c r="S3300" s="2">
        <f>IFERROR(VLOOKUP(C3300,LEPTOSPIROSE!$A$5:$C$1176,3,FALSE),0)</f>
        <v>13</v>
      </c>
      <c r="T3300" s="2">
        <f>IFERROR(VLOOKUP(C3300,'DOENÇA DE CHAGAS'!$A$5:$C$100,3,FALSE),0)</f>
        <v>0</v>
      </c>
      <c r="U3300" s="2">
        <f>IFERROR(VLOOKUP(C3300,'PICADAS DE COBRAS'!$A$6:$C$4645,3,FALSE),0)</f>
        <v>402</v>
      </c>
      <c r="V3300">
        <f>IFERROR(VLOOKUP(C3300,'ZIKA VIRUS'!$A$5:$C$2399,3,FALSE),0)</f>
        <v>50</v>
      </c>
      <c r="W3300">
        <f>IFERROR(VLOOKUP(C3300,'FEBRE TIFÓIDE'!$A$5:$C$46,3,FALSE),0)</f>
        <v>0</v>
      </c>
      <c r="X3300">
        <f>IFERROR(VLOOKUP(C3300,HANTAVIROSE!$A$5:$C$153,3,FALSE),0)</f>
        <v>0</v>
      </c>
      <c r="Y3300">
        <f>IFERROR(VLOOKUP(C3300,MENINGITE!$A$5:$C$447,3,FALSE),0)</f>
        <v>1</v>
      </c>
      <c r="Z3300">
        <f>IFERROR(VLOOKUP(C3300,RAIVA!$A$5:$C$16,3,FALSE),0)</f>
        <v>0</v>
      </c>
    </row>
    <row r="3301" spans="1:26" x14ac:dyDescent="0.3">
      <c r="A3301" s="2" t="s">
        <v>4490</v>
      </c>
      <c r="B3301" s="2" t="s">
        <v>4570</v>
      </c>
      <c r="C3301" s="2">
        <v>220680</v>
      </c>
      <c r="D3301" s="2">
        <v>2206803</v>
      </c>
      <c r="E3301" s="2" t="s">
        <v>4490</v>
      </c>
      <c r="F3301" s="2" t="s">
        <v>4570</v>
      </c>
      <c r="G3301" s="2">
        <f>IFERROR(VLOOKUP(D3301,Coordenadas!$A$2:$D$5571,3,FALSE),0)</f>
        <v>-3.9757400000000001</v>
      </c>
      <c r="H3301" s="2">
        <f>IFERROR(VLOOKUP(D3301,Coordenadas!$A$2:$D$5571,4,FALSE),0)</f>
        <v>-42.618400000000001</v>
      </c>
      <c r="I3301" s="2" t="s">
        <v>5324</v>
      </c>
      <c r="J3301" s="2">
        <v>8206</v>
      </c>
      <c r="K3301" s="2" t="s">
        <v>5332</v>
      </c>
      <c r="L3301" s="2">
        <f>IFERROR(VLOOKUP(C3301,BOTULISMO!$A$3:$C$19,3,FALSE),0)</f>
        <v>0</v>
      </c>
      <c r="M3301" s="2">
        <f>IFERROR(VLOOKUP(C3301,'LEISHMANIOSE VISCERAL'!$A$4:$C$454,3,FALSE),0)</f>
        <v>1</v>
      </c>
      <c r="N3301" s="2">
        <f>IFERROR(VLOOKUP(C3301,'LEISHMANIOSE TEGUMENTAR'!$A$4:$C$1681,3,FALSE),0)</f>
        <v>0</v>
      </c>
      <c r="O3301" s="2">
        <f>IFERROR(VLOOKUP(C3301,'FEBRE AMARELA'!$A$4:$C$38,3,FALSE),0)</f>
        <v>0</v>
      </c>
      <c r="P3301" s="2">
        <f>IFERROR(VLOOKUP(C3301,DENGUE!$A$5:$C$4097,3,FALSE),0)</f>
        <v>3</v>
      </c>
      <c r="Q3301" s="2">
        <f>IFERROR(VLOOKUP(C3301,'HEPATITE VIRAL'!$A$5:$C$3162,3,FALSE),0)</f>
        <v>0</v>
      </c>
      <c r="R3301" s="2">
        <f>IFERROR(VLOOKUP(C3301,'FEBRE MACULOSA'!$A$5:$C$181,3,FALSE),0)</f>
        <v>0</v>
      </c>
      <c r="S3301" s="2">
        <f>IFERROR(VLOOKUP(C3301,LEPTOSPIROSE!$A$5:$C$1176,3,FALSE),0)</f>
        <v>0</v>
      </c>
      <c r="T3301" s="2">
        <f>IFERROR(VLOOKUP(C3301,'DOENÇA DE CHAGAS'!$A$5:$C$100,3,FALSE),0)</f>
        <v>0</v>
      </c>
      <c r="U3301" s="2">
        <f>IFERROR(VLOOKUP(C3301,'PICADAS DE COBRAS'!$A$6:$C$4645,3,FALSE),0)</f>
        <v>35</v>
      </c>
      <c r="V3301">
        <f>IFERROR(VLOOKUP(C3301,'ZIKA VIRUS'!$A$5:$C$2399,3,FALSE),0)</f>
        <v>0</v>
      </c>
      <c r="W3301">
        <f>IFERROR(VLOOKUP(C3301,'FEBRE TIFÓIDE'!$A$5:$C$46,3,FALSE),0)</f>
        <v>0</v>
      </c>
      <c r="X3301">
        <f>IFERROR(VLOOKUP(C3301,HANTAVIROSE!$A$5:$C$153,3,FALSE),0)</f>
        <v>0</v>
      </c>
      <c r="Y3301">
        <f>IFERROR(VLOOKUP(C3301,MENINGITE!$A$5:$C$447,3,FALSE),0)</f>
        <v>0</v>
      </c>
      <c r="Z3301">
        <f>IFERROR(VLOOKUP(C3301,RAIVA!$A$5:$C$16,3,FALSE),0)</f>
        <v>0</v>
      </c>
    </row>
    <row r="3302" spans="1:26" x14ac:dyDescent="0.3">
      <c r="A3302" s="2" t="s">
        <v>1637</v>
      </c>
      <c r="B3302" s="2" t="s">
        <v>1898</v>
      </c>
      <c r="C3302" s="2">
        <v>353280</v>
      </c>
      <c r="D3302" s="2">
        <v>3532801</v>
      </c>
      <c r="E3302" s="2" t="s">
        <v>1637</v>
      </c>
      <c r="F3302" s="2" t="s">
        <v>1898</v>
      </c>
      <c r="G3302" s="2">
        <f>IFERROR(VLOOKUP(D3302,Coordenadas!$A$2:$D$5571,3,FALSE),0)</f>
        <v>-21.015599999999999</v>
      </c>
      <c r="H3302" s="2">
        <f>IFERROR(VLOOKUP(D3302,Coordenadas!$A$2:$D$5571,4,FALSE),0)</f>
        <v>-49.498600000000003</v>
      </c>
      <c r="I3302" s="2" t="s">
        <v>5325</v>
      </c>
      <c r="J3302" s="2">
        <v>5891</v>
      </c>
      <c r="K3302" s="2" t="s">
        <v>5332</v>
      </c>
      <c r="L3302" s="2">
        <f>IFERROR(VLOOKUP(C3302,BOTULISMO!$A$3:$C$19,3,FALSE),0)</f>
        <v>0</v>
      </c>
      <c r="M3302" s="2">
        <f>IFERROR(VLOOKUP(C3302,'LEISHMANIOSE VISCERAL'!$A$4:$C$454,3,FALSE),0)</f>
        <v>0</v>
      </c>
      <c r="N3302" s="2">
        <f>IFERROR(VLOOKUP(C3302,'LEISHMANIOSE TEGUMENTAR'!$A$4:$C$1681,3,FALSE),0)</f>
        <v>0</v>
      </c>
      <c r="O3302" s="2">
        <f>IFERROR(VLOOKUP(C3302,'FEBRE AMARELA'!$A$4:$C$38,3,FALSE),0)</f>
        <v>0</v>
      </c>
      <c r="P3302" s="2">
        <f>IFERROR(VLOOKUP(C3302,DENGUE!$A$5:$C$4097,3,FALSE),0)</f>
        <v>6</v>
      </c>
      <c r="Q3302" s="2">
        <f>IFERROR(VLOOKUP(C3302,'HEPATITE VIRAL'!$A$5:$C$3162,3,FALSE),0)</f>
        <v>0</v>
      </c>
      <c r="R3302" s="2">
        <f>IFERROR(VLOOKUP(C3302,'FEBRE MACULOSA'!$A$5:$C$181,3,FALSE),0)</f>
        <v>0</v>
      </c>
      <c r="S3302" s="2">
        <f>IFERROR(VLOOKUP(C3302,LEPTOSPIROSE!$A$5:$C$1176,3,FALSE),0)</f>
        <v>0</v>
      </c>
      <c r="T3302" s="2">
        <f>IFERROR(VLOOKUP(C3302,'DOENÇA DE CHAGAS'!$A$5:$C$100,3,FALSE),0)</f>
        <v>0</v>
      </c>
      <c r="U3302" s="2">
        <f>IFERROR(VLOOKUP(C3302,'PICADAS DE COBRAS'!$A$6:$C$4645,3,FALSE),0)</f>
        <v>35</v>
      </c>
      <c r="V3302">
        <f>IFERROR(VLOOKUP(C3302,'ZIKA VIRUS'!$A$5:$C$2399,3,FALSE),0)</f>
        <v>8</v>
      </c>
      <c r="W3302">
        <f>IFERROR(VLOOKUP(C3302,'FEBRE TIFÓIDE'!$A$5:$C$46,3,FALSE),0)</f>
        <v>0</v>
      </c>
      <c r="X3302">
        <f>IFERROR(VLOOKUP(C3302,HANTAVIROSE!$A$5:$C$153,3,FALSE),0)</f>
        <v>0</v>
      </c>
      <c r="Y3302">
        <f>IFERROR(VLOOKUP(C3302,MENINGITE!$A$5:$C$447,3,FALSE),0)</f>
        <v>0</v>
      </c>
      <c r="Z3302">
        <f>IFERROR(VLOOKUP(C3302,RAIVA!$A$5:$C$16,3,FALSE),0)</f>
        <v>0</v>
      </c>
    </row>
    <row r="3303" spans="1:26" x14ac:dyDescent="0.3">
      <c r="A3303" s="2" t="s">
        <v>1256</v>
      </c>
      <c r="B3303" s="2" t="s">
        <v>1417</v>
      </c>
      <c r="C3303" s="2">
        <v>411650</v>
      </c>
      <c r="D3303" s="2">
        <v>4116505</v>
      </c>
      <c r="E3303" s="2" t="s">
        <v>1256</v>
      </c>
      <c r="F3303" s="2" t="s">
        <v>1417</v>
      </c>
      <c r="G3303" s="2">
        <f>IFERROR(VLOOKUP(D3303,Coordenadas!$A$2:$D$5571,3,FALSE),0)</f>
        <v>-23.176300000000001</v>
      </c>
      <c r="H3303" s="2">
        <f>IFERROR(VLOOKUP(D3303,Coordenadas!$A$2:$D$5571,4,FALSE),0)</f>
        <v>-52.603200000000001</v>
      </c>
      <c r="I3303" s="2" t="s">
        <v>5326</v>
      </c>
      <c r="J3303" s="2">
        <v>1431</v>
      </c>
      <c r="K3303" s="2" t="s">
        <v>5332</v>
      </c>
      <c r="L3303" s="2">
        <f>IFERROR(VLOOKUP(C3303,BOTULISMO!$A$3:$C$19,3,FALSE),0)</f>
        <v>0</v>
      </c>
      <c r="M3303" s="2">
        <f>IFERROR(VLOOKUP(C3303,'LEISHMANIOSE VISCERAL'!$A$4:$C$454,3,FALSE),0)</f>
        <v>0</v>
      </c>
      <c r="N3303" s="2">
        <f>IFERROR(VLOOKUP(C3303,'LEISHMANIOSE TEGUMENTAR'!$A$4:$C$1681,3,FALSE),0)</f>
        <v>0</v>
      </c>
      <c r="O3303" s="2">
        <f>IFERROR(VLOOKUP(C3303,'FEBRE AMARELA'!$A$4:$C$38,3,FALSE),0)</f>
        <v>0</v>
      </c>
      <c r="P3303" s="2">
        <f>IFERROR(VLOOKUP(C3303,DENGUE!$A$5:$C$4097,3,FALSE),0)</f>
        <v>159</v>
      </c>
      <c r="Q3303" s="2">
        <f>IFERROR(VLOOKUP(C3303,'HEPATITE VIRAL'!$A$5:$C$3162,3,FALSE),0)</f>
        <v>2</v>
      </c>
      <c r="R3303" s="2">
        <f>IFERROR(VLOOKUP(C3303,'FEBRE MACULOSA'!$A$5:$C$181,3,FALSE),0)</f>
        <v>0</v>
      </c>
      <c r="S3303" s="2">
        <f>IFERROR(VLOOKUP(C3303,LEPTOSPIROSE!$A$5:$C$1176,3,FALSE),0)</f>
        <v>1</v>
      </c>
      <c r="T3303" s="2">
        <f>IFERROR(VLOOKUP(C3303,'DOENÇA DE CHAGAS'!$A$5:$C$100,3,FALSE),0)</f>
        <v>0</v>
      </c>
      <c r="U3303" s="2">
        <f>IFERROR(VLOOKUP(C3303,'PICADAS DE COBRAS'!$A$6:$C$4645,3,FALSE),0)</f>
        <v>0</v>
      </c>
      <c r="V3303">
        <f>IFERROR(VLOOKUP(C3303,'ZIKA VIRUS'!$A$5:$C$2399,3,FALSE),0)</f>
        <v>0</v>
      </c>
      <c r="W3303">
        <f>IFERROR(VLOOKUP(C3303,'FEBRE TIFÓIDE'!$A$5:$C$46,3,FALSE),0)</f>
        <v>0</v>
      </c>
      <c r="X3303">
        <f>IFERROR(VLOOKUP(C3303,HANTAVIROSE!$A$5:$C$153,3,FALSE),0)</f>
        <v>0</v>
      </c>
      <c r="Y3303">
        <f>IFERROR(VLOOKUP(C3303,MENINGITE!$A$5:$C$447,3,FALSE),0)</f>
        <v>0</v>
      </c>
      <c r="Z3303">
        <f>IFERROR(VLOOKUP(C3303,RAIVA!$A$5:$C$16,3,FALSE),0)</f>
        <v>0</v>
      </c>
    </row>
    <row r="3304" spans="1:26" x14ac:dyDescent="0.3">
      <c r="A3304" s="2" t="s">
        <v>470</v>
      </c>
      <c r="B3304" s="2" t="s">
        <v>695</v>
      </c>
      <c r="C3304" s="2">
        <v>431275</v>
      </c>
      <c r="D3304" s="2">
        <v>4312757</v>
      </c>
      <c r="E3304" s="2" t="s">
        <v>470</v>
      </c>
      <c r="F3304" s="2" t="s">
        <v>695</v>
      </c>
      <c r="G3304" s="2">
        <f>IFERROR(VLOOKUP(D3304,Coordenadas!$A$2:$D$5571,3,FALSE),0)</f>
        <v>-28.682200000000002</v>
      </c>
      <c r="H3304" s="2">
        <f>IFERROR(VLOOKUP(D3304,Coordenadas!$A$2:$D$5571,4,FALSE),0)</f>
        <v>-52.1631</v>
      </c>
      <c r="I3304" s="2" t="s">
        <v>5326</v>
      </c>
      <c r="J3304" s="2">
        <v>3182</v>
      </c>
      <c r="K3304" s="2" t="s">
        <v>5332</v>
      </c>
      <c r="L3304" s="2">
        <f>IFERROR(VLOOKUP(C3304,BOTULISMO!$A$3:$C$19,3,FALSE),0)</f>
        <v>0</v>
      </c>
      <c r="M3304" s="2">
        <f>IFERROR(VLOOKUP(C3304,'LEISHMANIOSE VISCERAL'!$A$4:$C$454,3,FALSE),0)</f>
        <v>0</v>
      </c>
      <c r="N3304" s="2">
        <f>IFERROR(VLOOKUP(C3304,'LEISHMANIOSE TEGUMENTAR'!$A$4:$C$1681,3,FALSE),0)</f>
        <v>0</v>
      </c>
      <c r="O3304" s="2">
        <f>IFERROR(VLOOKUP(C3304,'FEBRE AMARELA'!$A$4:$C$38,3,FALSE),0)</f>
        <v>0</v>
      </c>
      <c r="P3304" s="2">
        <f>IFERROR(VLOOKUP(C3304,DENGUE!$A$5:$C$4097,3,FALSE),0)</f>
        <v>0</v>
      </c>
      <c r="Q3304" s="2">
        <f>IFERROR(VLOOKUP(C3304,'HEPATITE VIRAL'!$A$5:$C$3162,3,FALSE),0)</f>
        <v>10</v>
      </c>
      <c r="R3304" s="2">
        <f>IFERROR(VLOOKUP(C3304,'FEBRE MACULOSA'!$A$5:$C$181,3,FALSE),0)</f>
        <v>0</v>
      </c>
      <c r="S3304" s="2">
        <f>IFERROR(VLOOKUP(C3304,LEPTOSPIROSE!$A$5:$C$1176,3,FALSE),0)</f>
        <v>4</v>
      </c>
      <c r="T3304" s="2">
        <f>IFERROR(VLOOKUP(C3304,'DOENÇA DE CHAGAS'!$A$5:$C$100,3,FALSE),0)</f>
        <v>0</v>
      </c>
      <c r="U3304" s="2">
        <f>IFERROR(VLOOKUP(C3304,'PICADAS DE COBRAS'!$A$6:$C$4645,3,FALSE),0)</f>
        <v>10</v>
      </c>
      <c r="V3304">
        <f>IFERROR(VLOOKUP(C3304,'ZIKA VIRUS'!$A$5:$C$2399,3,FALSE),0)</f>
        <v>0</v>
      </c>
      <c r="W3304">
        <f>IFERROR(VLOOKUP(C3304,'FEBRE TIFÓIDE'!$A$5:$C$46,3,FALSE),0)</f>
        <v>0</v>
      </c>
      <c r="X3304">
        <f>IFERROR(VLOOKUP(C3304,HANTAVIROSE!$A$5:$C$153,3,FALSE),0)</f>
        <v>0</v>
      </c>
      <c r="Y3304">
        <f>IFERROR(VLOOKUP(C3304,MENINGITE!$A$5:$C$447,3,FALSE),0)</f>
        <v>0</v>
      </c>
      <c r="Z3304">
        <f>IFERROR(VLOOKUP(C3304,RAIVA!$A$5:$C$16,3,FALSE),0)</f>
        <v>0</v>
      </c>
    </row>
    <row r="3305" spans="1:26" x14ac:dyDescent="0.3">
      <c r="A3305" s="2" t="s">
        <v>392</v>
      </c>
      <c r="B3305" s="2" t="s">
        <v>415</v>
      </c>
      <c r="C3305" s="2">
        <v>500600</v>
      </c>
      <c r="D3305" s="2">
        <v>5006002</v>
      </c>
      <c r="E3305" s="2" t="s">
        <v>392</v>
      </c>
      <c r="F3305" s="2" t="s">
        <v>415</v>
      </c>
      <c r="G3305" s="2">
        <f>IFERROR(VLOOKUP(D3305,Coordenadas!$A$2:$D$5571,3,FALSE),0)</f>
        <v>-21.465699999999998</v>
      </c>
      <c r="H3305" s="2">
        <f>IFERROR(VLOOKUP(D3305,Coordenadas!$A$2:$D$5571,4,FALSE),0)</f>
        <v>-54.3825</v>
      </c>
      <c r="I3305" s="2" t="s">
        <v>5327</v>
      </c>
      <c r="J3305" s="2">
        <v>16432</v>
      </c>
      <c r="K3305" s="2" t="s">
        <v>5332</v>
      </c>
      <c r="L3305" s="2">
        <f>IFERROR(VLOOKUP(C3305,BOTULISMO!$A$3:$C$19,3,FALSE),0)</f>
        <v>0</v>
      </c>
      <c r="M3305" s="2">
        <f>IFERROR(VLOOKUP(C3305,'LEISHMANIOSE VISCERAL'!$A$4:$C$454,3,FALSE),0)</f>
        <v>0</v>
      </c>
      <c r="N3305" s="2">
        <f>IFERROR(VLOOKUP(C3305,'LEISHMANIOSE TEGUMENTAR'!$A$4:$C$1681,3,FALSE),0)</f>
        <v>0</v>
      </c>
      <c r="O3305" s="2">
        <f>IFERROR(VLOOKUP(C3305,'FEBRE AMARELA'!$A$4:$C$38,3,FALSE),0)</f>
        <v>0</v>
      </c>
      <c r="P3305" s="2">
        <f>IFERROR(VLOOKUP(C3305,DENGUE!$A$5:$C$4097,3,FALSE),0)</f>
        <v>243</v>
      </c>
      <c r="Q3305" s="2">
        <f>IFERROR(VLOOKUP(C3305,'HEPATITE VIRAL'!$A$5:$C$3162,3,FALSE),0)</f>
        <v>1</v>
      </c>
      <c r="R3305" s="2">
        <f>IFERROR(VLOOKUP(C3305,'FEBRE MACULOSA'!$A$5:$C$181,3,FALSE),0)</f>
        <v>0</v>
      </c>
      <c r="S3305" s="2">
        <f>IFERROR(VLOOKUP(C3305,LEPTOSPIROSE!$A$5:$C$1176,3,FALSE),0)</f>
        <v>0</v>
      </c>
      <c r="T3305" s="2">
        <f>IFERROR(VLOOKUP(C3305,'DOENÇA DE CHAGAS'!$A$5:$C$100,3,FALSE),0)</f>
        <v>0</v>
      </c>
      <c r="U3305" s="2">
        <f>IFERROR(VLOOKUP(C3305,'PICADAS DE COBRAS'!$A$6:$C$4645,3,FALSE),0)</f>
        <v>15</v>
      </c>
      <c r="V3305">
        <f>IFERROR(VLOOKUP(C3305,'ZIKA VIRUS'!$A$5:$C$2399,3,FALSE),0)</f>
        <v>0</v>
      </c>
      <c r="W3305">
        <f>IFERROR(VLOOKUP(C3305,'FEBRE TIFÓIDE'!$A$5:$C$46,3,FALSE),0)</f>
        <v>0</v>
      </c>
      <c r="X3305">
        <f>IFERROR(VLOOKUP(C3305,HANTAVIROSE!$A$5:$C$153,3,FALSE),0)</f>
        <v>0</v>
      </c>
      <c r="Y3305">
        <f>IFERROR(VLOOKUP(C3305,MENINGITE!$A$5:$C$447,3,FALSE),0)</f>
        <v>0</v>
      </c>
      <c r="Z3305">
        <f>IFERROR(VLOOKUP(C3305,RAIVA!$A$5:$C$16,3,FALSE),0)</f>
        <v>0</v>
      </c>
    </row>
    <row r="3306" spans="1:26" x14ac:dyDescent="0.3">
      <c r="A3306" s="2" t="s">
        <v>3</v>
      </c>
      <c r="B3306" s="2" t="s">
        <v>90</v>
      </c>
      <c r="C3306" s="2">
        <v>521470</v>
      </c>
      <c r="D3306" s="2">
        <v>5214705</v>
      </c>
      <c r="E3306" s="2" t="s">
        <v>3</v>
      </c>
      <c r="F3306" s="2" t="s">
        <v>90</v>
      </c>
      <c r="G3306" s="2">
        <f>IFERROR(VLOOKUP(D3306,Coordenadas!$A$2:$D$5571,3,FALSE),0)</f>
        <v>-15.0206</v>
      </c>
      <c r="H3306" s="2">
        <f>IFERROR(VLOOKUP(D3306,Coordenadas!$A$2:$D$5571,4,FALSE),0)</f>
        <v>-49.895299999999999</v>
      </c>
      <c r="I3306" s="2" t="s">
        <v>5327</v>
      </c>
      <c r="J3306" s="2">
        <v>2259</v>
      </c>
      <c r="K3306" s="2" t="s">
        <v>5332</v>
      </c>
      <c r="L3306" s="2">
        <f>IFERROR(VLOOKUP(C3306,BOTULISMO!$A$3:$C$19,3,FALSE),0)</f>
        <v>0</v>
      </c>
      <c r="M3306" s="2">
        <f>IFERROR(VLOOKUP(C3306,'LEISHMANIOSE VISCERAL'!$A$4:$C$454,3,FALSE),0)</f>
        <v>0</v>
      </c>
      <c r="N3306" s="2">
        <f>IFERROR(VLOOKUP(C3306,'LEISHMANIOSE TEGUMENTAR'!$A$4:$C$1681,3,FALSE),0)</f>
        <v>4</v>
      </c>
      <c r="O3306" s="2">
        <f>IFERROR(VLOOKUP(C3306,'FEBRE AMARELA'!$A$4:$C$38,3,FALSE),0)</f>
        <v>0</v>
      </c>
      <c r="P3306" s="2">
        <f>IFERROR(VLOOKUP(C3306,DENGUE!$A$5:$C$4097,3,FALSE),0)</f>
        <v>4</v>
      </c>
      <c r="Q3306" s="2">
        <f>IFERROR(VLOOKUP(C3306,'HEPATITE VIRAL'!$A$5:$C$3162,3,FALSE),0)</f>
        <v>0</v>
      </c>
      <c r="R3306" s="2">
        <f>IFERROR(VLOOKUP(C3306,'FEBRE MACULOSA'!$A$5:$C$181,3,FALSE),0)</f>
        <v>0</v>
      </c>
      <c r="S3306" s="2">
        <f>IFERROR(VLOOKUP(C3306,LEPTOSPIROSE!$A$5:$C$1176,3,FALSE),0)</f>
        <v>0</v>
      </c>
      <c r="T3306" s="2">
        <f>IFERROR(VLOOKUP(C3306,'DOENÇA DE CHAGAS'!$A$5:$C$100,3,FALSE),0)</f>
        <v>0</v>
      </c>
      <c r="U3306" s="2">
        <f>IFERROR(VLOOKUP(C3306,'PICADAS DE COBRAS'!$A$6:$C$4645,3,FALSE),0)</f>
        <v>3</v>
      </c>
      <c r="V3306">
        <f>IFERROR(VLOOKUP(C3306,'ZIKA VIRUS'!$A$5:$C$2399,3,FALSE),0)</f>
        <v>0</v>
      </c>
      <c r="W3306">
        <f>IFERROR(VLOOKUP(C3306,'FEBRE TIFÓIDE'!$A$5:$C$46,3,FALSE),0)</f>
        <v>0</v>
      </c>
      <c r="X3306">
        <f>IFERROR(VLOOKUP(C3306,HANTAVIROSE!$A$5:$C$153,3,FALSE),0)</f>
        <v>0</v>
      </c>
      <c r="Y3306">
        <f>IFERROR(VLOOKUP(C3306,MENINGITE!$A$5:$C$447,3,FALSE),0)</f>
        <v>0</v>
      </c>
      <c r="Z3306">
        <f>IFERROR(VLOOKUP(C3306,RAIVA!$A$5:$C$16,3,FALSE),0)</f>
        <v>0</v>
      </c>
    </row>
    <row r="3307" spans="1:26" x14ac:dyDescent="0.3">
      <c r="A3307" s="2" t="s">
        <v>1256</v>
      </c>
      <c r="B3307" s="2" t="s">
        <v>1416</v>
      </c>
      <c r="C3307" s="2">
        <v>411660</v>
      </c>
      <c r="D3307" s="2">
        <v>4116604</v>
      </c>
      <c r="E3307" s="2" t="s">
        <v>1256</v>
      </c>
      <c r="F3307" s="2" t="s">
        <v>1416</v>
      </c>
      <c r="G3307" s="2">
        <f>IFERROR(VLOOKUP(D3307,Coordenadas!$A$2:$D$5571,3,FALSE),0)</f>
        <v>-23.3308</v>
      </c>
      <c r="H3307" s="2">
        <f>IFERROR(VLOOKUP(D3307,Coordenadas!$A$2:$D$5571,4,FALSE),0)</f>
        <v>-50.716799999999999</v>
      </c>
      <c r="I3307" s="2" t="s">
        <v>5326</v>
      </c>
      <c r="J3307" s="2">
        <v>3478</v>
      </c>
      <c r="K3307" s="2" t="s">
        <v>5332</v>
      </c>
      <c r="L3307" s="2">
        <f>IFERROR(VLOOKUP(C3307,BOTULISMO!$A$3:$C$19,3,FALSE),0)</f>
        <v>0</v>
      </c>
      <c r="M3307" s="2">
        <f>IFERROR(VLOOKUP(C3307,'LEISHMANIOSE VISCERAL'!$A$4:$C$454,3,FALSE),0)</f>
        <v>0</v>
      </c>
      <c r="N3307" s="2">
        <f>IFERROR(VLOOKUP(C3307,'LEISHMANIOSE TEGUMENTAR'!$A$4:$C$1681,3,FALSE),0)</f>
        <v>0</v>
      </c>
      <c r="O3307" s="2">
        <f>IFERROR(VLOOKUP(C3307,'FEBRE AMARELA'!$A$4:$C$38,3,FALSE),0)</f>
        <v>0</v>
      </c>
      <c r="P3307" s="2">
        <f>IFERROR(VLOOKUP(C3307,DENGUE!$A$5:$C$4097,3,FALSE),0)</f>
        <v>73</v>
      </c>
      <c r="Q3307" s="2">
        <f>IFERROR(VLOOKUP(C3307,'HEPATITE VIRAL'!$A$5:$C$3162,3,FALSE),0)</f>
        <v>0</v>
      </c>
      <c r="R3307" s="2">
        <f>IFERROR(VLOOKUP(C3307,'FEBRE MACULOSA'!$A$5:$C$181,3,FALSE),0)</f>
        <v>0</v>
      </c>
      <c r="S3307" s="2">
        <f>IFERROR(VLOOKUP(C3307,LEPTOSPIROSE!$A$5:$C$1176,3,FALSE),0)</f>
        <v>0</v>
      </c>
      <c r="T3307" s="2">
        <f>IFERROR(VLOOKUP(C3307,'DOENÇA DE CHAGAS'!$A$5:$C$100,3,FALSE),0)</f>
        <v>0</v>
      </c>
      <c r="U3307" s="2">
        <f>IFERROR(VLOOKUP(C3307,'PICADAS DE COBRAS'!$A$6:$C$4645,3,FALSE),0)</f>
        <v>5</v>
      </c>
      <c r="V3307">
        <f>IFERROR(VLOOKUP(C3307,'ZIKA VIRUS'!$A$5:$C$2399,3,FALSE),0)</f>
        <v>0</v>
      </c>
      <c r="W3307">
        <f>IFERROR(VLOOKUP(C3307,'FEBRE TIFÓIDE'!$A$5:$C$46,3,FALSE),0)</f>
        <v>0</v>
      </c>
      <c r="X3307">
        <f>IFERROR(VLOOKUP(C3307,HANTAVIROSE!$A$5:$C$153,3,FALSE),0)</f>
        <v>0</v>
      </c>
      <c r="Y3307">
        <f>IFERROR(VLOOKUP(C3307,MENINGITE!$A$5:$C$447,3,FALSE),0)</f>
        <v>0</v>
      </c>
      <c r="Z3307">
        <f>IFERROR(VLOOKUP(C3307,RAIVA!$A$5:$C$16,3,FALSE),0)</f>
        <v>0</v>
      </c>
    </row>
    <row r="3308" spans="1:26" x14ac:dyDescent="0.3">
      <c r="A3308" s="2" t="s">
        <v>392</v>
      </c>
      <c r="B3308" s="2" t="s">
        <v>414</v>
      </c>
      <c r="C3308" s="2">
        <v>500620</v>
      </c>
      <c r="D3308" s="2">
        <v>5006200</v>
      </c>
      <c r="E3308" s="2" t="s">
        <v>392</v>
      </c>
      <c r="F3308" s="2" t="s">
        <v>414</v>
      </c>
      <c r="G3308" s="2">
        <f>IFERROR(VLOOKUP(D3308,Coordenadas!$A$2:$D$5571,3,FALSE),0)</f>
        <v>-22.238</v>
      </c>
      <c r="H3308" s="2">
        <f>IFERROR(VLOOKUP(D3308,Coordenadas!$A$2:$D$5571,4,FALSE),0)</f>
        <v>-53.343699999999998</v>
      </c>
      <c r="I3308" s="2" t="s">
        <v>5327</v>
      </c>
      <c r="J3308" s="2">
        <v>45585</v>
      </c>
      <c r="K3308" s="2" t="s">
        <v>5330</v>
      </c>
      <c r="L3308" s="2">
        <f>IFERROR(VLOOKUP(C3308,BOTULISMO!$A$3:$C$19,3,FALSE),0)</f>
        <v>0</v>
      </c>
      <c r="M3308" s="2">
        <f>IFERROR(VLOOKUP(C3308,'LEISHMANIOSE VISCERAL'!$A$4:$C$454,3,FALSE),0)</f>
        <v>0</v>
      </c>
      <c r="N3308" s="2">
        <f>IFERROR(VLOOKUP(C3308,'LEISHMANIOSE TEGUMENTAR'!$A$4:$C$1681,3,FALSE),0)</f>
        <v>0</v>
      </c>
      <c r="O3308" s="2">
        <f>IFERROR(VLOOKUP(C3308,'FEBRE AMARELA'!$A$4:$C$38,3,FALSE),0)</f>
        <v>0</v>
      </c>
      <c r="P3308" s="2">
        <f>IFERROR(VLOOKUP(C3308,DENGUE!$A$5:$C$4097,3,FALSE),0)</f>
        <v>211</v>
      </c>
      <c r="Q3308" s="2">
        <f>IFERROR(VLOOKUP(C3308,'HEPATITE VIRAL'!$A$5:$C$3162,3,FALSE),0)</f>
        <v>11</v>
      </c>
      <c r="R3308" s="2">
        <f>IFERROR(VLOOKUP(C3308,'FEBRE MACULOSA'!$A$5:$C$181,3,FALSE),0)</f>
        <v>0</v>
      </c>
      <c r="S3308" s="2">
        <f>IFERROR(VLOOKUP(C3308,LEPTOSPIROSE!$A$5:$C$1176,3,FALSE),0)</f>
        <v>0</v>
      </c>
      <c r="T3308" s="2">
        <f>IFERROR(VLOOKUP(C3308,'DOENÇA DE CHAGAS'!$A$5:$C$100,3,FALSE),0)</f>
        <v>0</v>
      </c>
      <c r="U3308" s="2">
        <f>IFERROR(VLOOKUP(C3308,'PICADAS DE COBRAS'!$A$6:$C$4645,3,FALSE),0)</f>
        <v>58</v>
      </c>
      <c r="V3308">
        <f>IFERROR(VLOOKUP(C3308,'ZIKA VIRUS'!$A$5:$C$2399,3,FALSE),0)</f>
        <v>4</v>
      </c>
      <c r="W3308">
        <f>IFERROR(VLOOKUP(C3308,'FEBRE TIFÓIDE'!$A$5:$C$46,3,FALSE),0)</f>
        <v>0</v>
      </c>
      <c r="X3308">
        <f>IFERROR(VLOOKUP(C3308,HANTAVIROSE!$A$5:$C$153,3,FALSE),0)</f>
        <v>0</v>
      </c>
      <c r="Y3308">
        <f>IFERROR(VLOOKUP(C3308,MENINGITE!$A$5:$C$447,3,FALSE),0)</f>
        <v>0</v>
      </c>
      <c r="Z3308">
        <f>IFERROR(VLOOKUP(C3308,RAIVA!$A$5:$C$16,3,FALSE),0)</f>
        <v>0</v>
      </c>
    </row>
    <row r="3309" spans="1:26" x14ac:dyDescent="0.3">
      <c r="A3309" s="2" t="s">
        <v>470</v>
      </c>
      <c r="B3309" s="2" t="s">
        <v>694</v>
      </c>
      <c r="C3309" s="2">
        <v>431280</v>
      </c>
      <c r="D3309" s="2">
        <v>4312807</v>
      </c>
      <c r="E3309" s="2" t="s">
        <v>470</v>
      </c>
      <c r="F3309" s="2" t="s">
        <v>694</v>
      </c>
      <c r="G3309" s="2">
        <f>IFERROR(VLOOKUP(D3309,Coordenadas!$A$2:$D$5571,3,FALSE),0)</f>
        <v>-28.653700000000001</v>
      </c>
      <c r="H3309" s="2">
        <f>IFERROR(VLOOKUP(D3309,Coordenadas!$A$2:$D$5571,4,FALSE),0)</f>
        <v>-51.745800000000003</v>
      </c>
      <c r="I3309" s="2" t="s">
        <v>5326</v>
      </c>
      <c r="J3309" s="2">
        <v>4001</v>
      </c>
      <c r="K3309" s="2" t="s">
        <v>5332</v>
      </c>
      <c r="L3309" s="2">
        <f>IFERROR(VLOOKUP(C3309,BOTULISMO!$A$3:$C$19,3,FALSE),0)</f>
        <v>0</v>
      </c>
      <c r="M3309" s="2">
        <f>IFERROR(VLOOKUP(C3309,'LEISHMANIOSE VISCERAL'!$A$4:$C$454,3,FALSE),0)</f>
        <v>0</v>
      </c>
      <c r="N3309" s="2">
        <f>IFERROR(VLOOKUP(C3309,'LEISHMANIOSE TEGUMENTAR'!$A$4:$C$1681,3,FALSE),0)</f>
        <v>0</v>
      </c>
      <c r="O3309" s="2">
        <f>IFERROR(VLOOKUP(C3309,'FEBRE AMARELA'!$A$4:$C$38,3,FALSE),0)</f>
        <v>0</v>
      </c>
      <c r="P3309" s="2">
        <f>IFERROR(VLOOKUP(C3309,DENGUE!$A$5:$C$4097,3,FALSE),0)</f>
        <v>0</v>
      </c>
      <c r="Q3309" s="2">
        <f>IFERROR(VLOOKUP(C3309,'HEPATITE VIRAL'!$A$5:$C$3162,3,FALSE),0)</f>
        <v>4</v>
      </c>
      <c r="R3309" s="2">
        <f>IFERROR(VLOOKUP(C3309,'FEBRE MACULOSA'!$A$5:$C$181,3,FALSE),0)</f>
        <v>0</v>
      </c>
      <c r="S3309" s="2">
        <f>IFERROR(VLOOKUP(C3309,LEPTOSPIROSE!$A$5:$C$1176,3,FALSE),0)</f>
        <v>1</v>
      </c>
      <c r="T3309" s="2">
        <f>IFERROR(VLOOKUP(C3309,'DOENÇA DE CHAGAS'!$A$5:$C$100,3,FALSE),0)</f>
        <v>0</v>
      </c>
      <c r="U3309" s="2">
        <f>IFERROR(VLOOKUP(C3309,'PICADAS DE COBRAS'!$A$6:$C$4645,3,FALSE),0)</f>
        <v>6</v>
      </c>
      <c r="V3309">
        <f>IFERROR(VLOOKUP(C3309,'ZIKA VIRUS'!$A$5:$C$2399,3,FALSE),0)</f>
        <v>0</v>
      </c>
      <c r="W3309">
        <f>IFERROR(VLOOKUP(C3309,'FEBRE TIFÓIDE'!$A$5:$C$46,3,FALSE),0)</f>
        <v>0</v>
      </c>
      <c r="X3309">
        <f>IFERROR(VLOOKUP(C3309,HANTAVIROSE!$A$5:$C$153,3,FALSE),0)</f>
        <v>0</v>
      </c>
      <c r="Y3309">
        <f>IFERROR(VLOOKUP(C3309,MENINGITE!$A$5:$C$447,3,FALSE),0)</f>
        <v>0</v>
      </c>
      <c r="Z3309">
        <f>IFERROR(VLOOKUP(C3309,RAIVA!$A$5:$C$16,3,FALSE),0)</f>
        <v>0</v>
      </c>
    </row>
    <row r="3310" spans="1:26" x14ac:dyDescent="0.3">
      <c r="A3310" s="2" t="s">
        <v>1256</v>
      </c>
      <c r="B3310" s="2" t="s">
        <v>89</v>
      </c>
      <c r="C3310" s="2">
        <v>411670</v>
      </c>
      <c r="D3310" s="2">
        <v>4116703</v>
      </c>
      <c r="E3310" s="2" t="s">
        <v>1256</v>
      </c>
      <c r="F3310" s="2" t="s">
        <v>89</v>
      </c>
      <c r="G3310" s="2">
        <f>IFERROR(VLOOKUP(D3310,Coordenadas!$A$2:$D$5571,3,FALSE),0)</f>
        <v>-24.5289</v>
      </c>
      <c r="H3310" s="2">
        <f>IFERROR(VLOOKUP(D3310,Coordenadas!$A$2:$D$5571,4,FALSE),0)</f>
        <v>-53.2575</v>
      </c>
      <c r="I3310" s="2" t="s">
        <v>5326</v>
      </c>
      <c r="J3310" s="2">
        <v>11866</v>
      </c>
      <c r="K3310" s="2" t="s">
        <v>5332</v>
      </c>
      <c r="L3310" s="2">
        <f>IFERROR(VLOOKUP(C3310,BOTULISMO!$A$3:$C$19,3,FALSE),0)</f>
        <v>0</v>
      </c>
      <c r="M3310" s="2">
        <f>IFERROR(VLOOKUP(C3310,'LEISHMANIOSE VISCERAL'!$A$4:$C$454,3,FALSE),0)</f>
        <v>0</v>
      </c>
      <c r="N3310" s="2">
        <f>IFERROR(VLOOKUP(C3310,'LEISHMANIOSE TEGUMENTAR'!$A$4:$C$1681,3,FALSE),0)</f>
        <v>0</v>
      </c>
      <c r="O3310" s="2">
        <f>IFERROR(VLOOKUP(C3310,'FEBRE AMARELA'!$A$4:$C$38,3,FALSE),0)</f>
        <v>0</v>
      </c>
      <c r="P3310" s="2">
        <f>IFERROR(VLOOKUP(C3310,DENGUE!$A$5:$C$4097,3,FALSE),0)</f>
        <v>1107</v>
      </c>
      <c r="Q3310" s="2">
        <f>IFERROR(VLOOKUP(C3310,'HEPATITE VIRAL'!$A$5:$C$3162,3,FALSE),0)</f>
        <v>14</v>
      </c>
      <c r="R3310" s="2">
        <f>IFERROR(VLOOKUP(C3310,'FEBRE MACULOSA'!$A$5:$C$181,3,FALSE),0)</f>
        <v>0</v>
      </c>
      <c r="S3310" s="2">
        <f>IFERROR(VLOOKUP(C3310,LEPTOSPIROSE!$A$5:$C$1176,3,FALSE),0)</f>
        <v>0</v>
      </c>
      <c r="T3310" s="2">
        <f>IFERROR(VLOOKUP(C3310,'DOENÇA DE CHAGAS'!$A$5:$C$100,3,FALSE),0)</f>
        <v>0</v>
      </c>
      <c r="U3310" s="2">
        <f>IFERROR(VLOOKUP(C3310,'PICADAS DE COBRAS'!$A$6:$C$4645,3,FALSE),0)</f>
        <v>13</v>
      </c>
      <c r="V3310">
        <f>IFERROR(VLOOKUP(C3310,'ZIKA VIRUS'!$A$5:$C$2399,3,FALSE),0)</f>
        <v>0</v>
      </c>
      <c r="W3310">
        <f>IFERROR(VLOOKUP(C3310,'FEBRE TIFÓIDE'!$A$5:$C$46,3,FALSE),0)</f>
        <v>0</v>
      </c>
      <c r="X3310">
        <f>IFERROR(VLOOKUP(C3310,HANTAVIROSE!$A$5:$C$153,3,FALSE),0)</f>
        <v>0</v>
      </c>
      <c r="Y3310">
        <f>IFERROR(VLOOKUP(C3310,MENINGITE!$A$5:$C$447,3,FALSE),0)</f>
        <v>0</v>
      </c>
      <c r="Z3310">
        <f>IFERROR(VLOOKUP(C3310,RAIVA!$A$5:$C$16,3,FALSE),0)</f>
        <v>0</v>
      </c>
    </row>
    <row r="3311" spans="1:26" x14ac:dyDescent="0.3">
      <c r="A3311" s="2" t="s">
        <v>3</v>
      </c>
      <c r="B3311" s="2" t="s">
        <v>89</v>
      </c>
      <c r="C3311" s="2">
        <v>521480</v>
      </c>
      <c r="D3311" s="2">
        <v>5214804</v>
      </c>
      <c r="E3311" s="2" t="s">
        <v>3</v>
      </c>
      <c r="F3311" s="2" t="s">
        <v>89</v>
      </c>
      <c r="G3311" s="2">
        <f>IFERROR(VLOOKUP(D3311,Coordenadas!$A$2:$D$5571,3,FALSE),0)</f>
        <v>-18.059699999999999</v>
      </c>
      <c r="H3311" s="2">
        <f>IFERROR(VLOOKUP(D3311,Coordenadas!$A$2:$D$5571,4,FALSE),0)</f>
        <v>-48.255200000000002</v>
      </c>
      <c r="I3311" s="2" t="s">
        <v>5327</v>
      </c>
      <c r="J3311" s="2">
        <v>2062</v>
      </c>
      <c r="K3311" s="2" t="s">
        <v>5332</v>
      </c>
      <c r="L3311" s="2">
        <f>IFERROR(VLOOKUP(C3311,BOTULISMO!$A$3:$C$19,3,FALSE),0)</f>
        <v>0</v>
      </c>
      <c r="M3311" s="2">
        <f>IFERROR(VLOOKUP(C3311,'LEISHMANIOSE VISCERAL'!$A$4:$C$454,3,FALSE),0)</f>
        <v>0</v>
      </c>
      <c r="N3311" s="2">
        <f>IFERROR(VLOOKUP(C3311,'LEISHMANIOSE TEGUMENTAR'!$A$4:$C$1681,3,FALSE),0)</f>
        <v>0</v>
      </c>
      <c r="O3311" s="2">
        <f>IFERROR(VLOOKUP(C3311,'FEBRE AMARELA'!$A$4:$C$38,3,FALSE),0)</f>
        <v>0</v>
      </c>
      <c r="P3311" s="2">
        <f>IFERROR(VLOOKUP(C3311,DENGUE!$A$5:$C$4097,3,FALSE),0)</f>
        <v>4</v>
      </c>
      <c r="Q3311" s="2">
        <f>IFERROR(VLOOKUP(C3311,'HEPATITE VIRAL'!$A$5:$C$3162,3,FALSE),0)</f>
        <v>1</v>
      </c>
      <c r="R3311" s="2">
        <f>IFERROR(VLOOKUP(C3311,'FEBRE MACULOSA'!$A$5:$C$181,3,FALSE),0)</f>
        <v>0</v>
      </c>
      <c r="S3311" s="2">
        <f>IFERROR(VLOOKUP(C3311,LEPTOSPIROSE!$A$5:$C$1176,3,FALSE),0)</f>
        <v>0</v>
      </c>
      <c r="T3311" s="2">
        <f>IFERROR(VLOOKUP(C3311,'DOENÇA DE CHAGAS'!$A$5:$C$100,3,FALSE),0)</f>
        <v>0</v>
      </c>
      <c r="U3311" s="2">
        <f>IFERROR(VLOOKUP(C3311,'PICADAS DE COBRAS'!$A$6:$C$4645,3,FALSE),0)</f>
        <v>0</v>
      </c>
      <c r="V3311">
        <f>IFERROR(VLOOKUP(C3311,'ZIKA VIRUS'!$A$5:$C$2399,3,FALSE),0)</f>
        <v>0</v>
      </c>
      <c r="W3311">
        <f>IFERROR(VLOOKUP(C3311,'FEBRE TIFÓIDE'!$A$5:$C$46,3,FALSE),0)</f>
        <v>0</v>
      </c>
      <c r="X3311">
        <f>IFERROR(VLOOKUP(C3311,HANTAVIROSE!$A$5:$C$153,3,FALSE),0)</f>
        <v>0</v>
      </c>
      <c r="Y3311">
        <f>IFERROR(VLOOKUP(C3311,MENINGITE!$A$5:$C$447,3,FALSE),0)</f>
        <v>0</v>
      </c>
      <c r="Z3311">
        <f>IFERROR(VLOOKUP(C3311,RAIVA!$A$5:$C$16,3,FALSE),0)</f>
        <v>0</v>
      </c>
    </row>
    <row r="3312" spans="1:26" x14ac:dyDescent="0.3">
      <c r="A3312" s="2" t="s">
        <v>250</v>
      </c>
      <c r="B3312" s="2" t="s">
        <v>319</v>
      </c>
      <c r="C3312" s="2">
        <v>510615</v>
      </c>
      <c r="D3312" s="2">
        <v>5106158</v>
      </c>
      <c r="E3312" s="2" t="s">
        <v>250</v>
      </c>
      <c r="F3312" s="2" t="s">
        <v>319</v>
      </c>
      <c r="G3312" s="2">
        <f>IFERROR(VLOOKUP(D3312,Coordenadas!$A$2:$D$5571,3,FALSE),0)</f>
        <v>-9.8497699999999995</v>
      </c>
      <c r="H3312" s="2">
        <f>IFERROR(VLOOKUP(D3312,Coordenadas!$A$2:$D$5571,4,FALSE),0)</f>
        <v>-57.813899999999997</v>
      </c>
      <c r="I3312" s="2" t="s">
        <v>5327</v>
      </c>
      <c r="J3312" s="2">
        <v>11643</v>
      </c>
      <c r="K3312" s="2" t="s">
        <v>5332</v>
      </c>
      <c r="L3312" s="2">
        <f>IFERROR(VLOOKUP(C3312,BOTULISMO!$A$3:$C$19,3,FALSE),0)</f>
        <v>0</v>
      </c>
      <c r="M3312" s="2">
        <f>IFERROR(VLOOKUP(C3312,'LEISHMANIOSE VISCERAL'!$A$4:$C$454,3,FALSE),0)</f>
        <v>0</v>
      </c>
      <c r="N3312" s="2">
        <f>IFERROR(VLOOKUP(C3312,'LEISHMANIOSE TEGUMENTAR'!$A$4:$C$1681,3,FALSE),0)</f>
        <v>11</v>
      </c>
      <c r="O3312" s="2">
        <f>IFERROR(VLOOKUP(C3312,'FEBRE AMARELA'!$A$4:$C$38,3,FALSE),0)</f>
        <v>0</v>
      </c>
      <c r="P3312" s="2">
        <f>IFERROR(VLOOKUP(C3312,DENGUE!$A$5:$C$4097,3,FALSE),0)</f>
        <v>60</v>
      </c>
      <c r="Q3312" s="2">
        <f>IFERROR(VLOOKUP(C3312,'HEPATITE VIRAL'!$A$5:$C$3162,3,FALSE),0)</f>
        <v>2</v>
      </c>
      <c r="R3312" s="2">
        <f>IFERROR(VLOOKUP(C3312,'FEBRE MACULOSA'!$A$5:$C$181,3,FALSE),0)</f>
        <v>0</v>
      </c>
      <c r="S3312" s="2">
        <f>IFERROR(VLOOKUP(C3312,LEPTOSPIROSE!$A$5:$C$1176,3,FALSE),0)</f>
        <v>0</v>
      </c>
      <c r="T3312" s="2">
        <f>IFERROR(VLOOKUP(C3312,'DOENÇA DE CHAGAS'!$A$5:$C$100,3,FALSE),0)</f>
        <v>0</v>
      </c>
      <c r="U3312" s="2">
        <f>IFERROR(VLOOKUP(C3312,'PICADAS DE COBRAS'!$A$6:$C$4645,3,FALSE),0)</f>
        <v>10</v>
      </c>
      <c r="V3312">
        <f>IFERROR(VLOOKUP(C3312,'ZIKA VIRUS'!$A$5:$C$2399,3,FALSE),0)</f>
        <v>0</v>
      </c>
      <c r="W3312">
        <f>IFERROR(VLOOKUP(C3312,'FEBRE TIFÓIDE'!$A$5:$C$46,3,FALSE),0)</f>
        <v>0</v>
      </c>
      <c r="X3312">
        <f>IFERROR(VLOOKUP(C3312,HANTAVIROSE!$A$5:$C$153,3,FALSE),0)</f>
        <v>0</v>
      </c>
      <c r="Y3312">
        <f>IFERROR(VLOOKUP(C3312,MENINGITE!$A$5:$C$447,3,FALSE),0)</f>
        <v>0</v>
      </c>
      <c r="Z3312">
        <f>IFERROR(VLOOKUP(C3312,RAIVA!$A$5:$C$16,3,FALSE),0)</f>
        <v>0</v>
      </c>
    </row>
    <row r="3313" spans="1:26" x14ac:dyDescent="0.3">
      <c r="A3313" s="2" t="s">
        <v>470</v>
      </c>
      <c r="B3313" s="2" t="s">
        <v>693</v>
      </c>
      <c r="C3313" s="2">
        <v>431290</v>
      </c>
      <c r="D3313" s="2">
        <v>4312906</v>
      </c>
      <c r="E3313" s="2" t="s">
        <v>470</v>
      </c>
      <c r="F3313" s="2" t="s">
        <v>693</v>
      </c>
      <c r="G3313" s="2">
        <f>IFERROR(VLOOKUP(D3313,Coordenadas!$A$2:$D$5571,3,FALSE),0)</f>
        <v>-28.729099999999999</v>
      </c>
      <c r="H3313" s="2">
        <f>IFERROR(VLOOKUP(D3313,Coordenadas!$A$2:$D$5571,4,FALSE),0)</f>
        <v>-51.7072</v>
      </c>
      <c r="I3313" s="2" t="s">
        <v>5326</v>
      </c>
      <c r="J3313" s="2">
        <v>8840</v>
      </c>
      <c r="K3313" s="2" t="s">
        <v>5332</v>
      </c>
      <c r="L3313" s="2">
        <f>IFERROR(VLOOKUP(C3313,BOTULISMO!$A$3:$C$19,3,FALSE),0)</f>
        <v>0</v>
      </c>
      <c r="M3313" s="2">
        <f>IFERROR(VLOOKUP(C3313,'LEISHMANIOSE VISCERAL'!$A$4:$C$454,3,FALSE),0)</f>
        <v>0</v>
      </c>
      <c r="N3313" s="2">
        <f>IFERROR(VLOOKUP(C3313,'LEISHMANIOSE TEGUMENTAR'!$A$4:$C$1681,3,FALSE),0)</f>
        <v>0</v>
      </c>
      <c r="O3313" s="2">
        <f>IFERROR(VLOOKUP(C3313,'FEBRE AMARELA'!$A$4:$C$38,3,FALSE),0)</f>
        <v>0</v>
      </c>
      <c r="P3313" s="2">
        <f>IFERROR(VLOOKUP(C3313,DENGUE!$A$5:$C$4097,3,FALSE),0)</f>
        <v>0</v>
      </c>
      <c r="Q3313" s="2">
        <f>IFERROR(VLOOKUP(C3313,'HEPATITE VIRAL'!$A$5:$C$3162,3,FALSE),0)</f>
        <v>15</v>
      </c>
      <c r="R3313" s="2">
        <f>IFERROR(VLOOKUP(C3313,'FEBRE MACULOSA'!$A$5:$C$181,3,FALSE),0)</f>
        <v>0</v>
      </c>
      <c r="S3313" s="2">
        <f>IFERROR(VLOOKUP(C3313,LEPTOSPIROSE!$A$5:$C$1176,3,FALSE),0)</f>
        <v>0</v>
      </c>
      <c r="T3313" s="2">
        <f>IFERROR(VLOOKUP(C3313,'DOENÇA DE CHAGAS'!$A$5:$C$100,3,FALSE),0)</f>
        <v>0</v>
      </c>
      <c r="U3313" s="2">
        <f>IFERROR(VLOOKUP(C3313,'PICADAS DE COBRAS'!$A$6:$C$4645,3,FALSE),0)</f>
        <v>4</v>
      </c>
      <c r="V3313">
        <f>IFERROR(VLOOKUP(C3313,'ZIKA VIRUS'!$A$5:$C$2399,3,FALSE),0)</f>
        <v>0</v>
      </c>
      <c r="W3313">
        <f>IFERROR(VLOOKUP(C3313,'FEBRE TIFÓIDE'!$A$5:$C$46,3,FALSE),0)</f>
        <v>0</v>
      </c>
      <c r="X3313">
        <f>IFERROR(VLOOKUP(C3313,HANTAVIROSE!$A$5:$C$153,3,FALSE),0)</f>
        <v>0</v>
      </c>
      <c r="Y3313">
        <f>IFERROR(VLOOKUP(C3313,MENINGITE!$A$5:$C$447,3,FALSE),0)</f>
        <v>0</v>
      </c>
      <c r="Z3313">
        <f>IFERROR(VLOOKUP(C3313,RAIVA!$A$5:$C$16,3,FALSE),0)</f>
        <v>0</v>
      </c>
    </row>
    <row r="3314" spans="1:26" x14ac:dyDescent="0.3">
      <c r="A3314" s="2" t="s">
        <v>2425</v>
      </c>
      <c r="B3314" s="2" t="s">
        <v>2752</v>
      </c>
      <c r="C3314" s="2">
        <v>314467</v>
      </c>
      <c r="D3314" s="2">
        <v>3144672</v>
      </c>
      <c r="E3314" s="2" t="s">
        <v>2425</v>
      </c>
      <c r="F3314" s="2" t="s">
        <v>2752</v>
      </c>
      <c r="G3314" s="2">
        <f>IFERROR(VLOOKUP(D3314,Coordenadas!$A$2:$D$5571,3,FALSE),0)</f>
        <v>-18.4925</v>
      </c>
      <c r="H3314" s="2">
        <f>IFERROR(VLOOKUP(D3314,Coordenadas!$A$2:$D$5571,4,FALSE),0)</f>
        <v>-41.110700000000001</v>
      </c>
      <c r="I3314" s="2" t="s">
        <v>5325</v>
      </c>
      <c r="J3314" s="2">
        <v>3732</v>
      </c>
      <c r="K3314" s="2" t="s">
        <v>5332</v>
      </c>
      <c r="L3314" s="2">
        <f>IFERROR(VLOOKUP(C3314,BOTULISMO!$A$3:$C$19,3,FALSE),0)</f>
        <v>0</v>
      </c>
      <c r="M3314" s="2">
        <f>IFERROR(VLOOKUP(C3314,'LEISHMANIOSE VISCERAL'!$A$4:$C$454,3,FALSE),0)</f>
        <v>0</v>
      </c>
      <c r="N3314" s="2">
        <f>IFERROR(VLOOKUP(C3314,'LEISHMANIOSE TEGUMENTAR'!$A$4:$C$1681,3,FALSE),0)</f>
        <v>0</v>
      </c>
      <c r="O3314" s="2">
        <f>IFERROR(VLOOKUP(C3314,'FEBRE AMARELA'!$A$4:$C$38,3,FALSE),0)</f>
        <v>0</v>
      </c>
      <c r="P3314" s="2">
        <f>IFERROR(VLOOKUP(C3314,DENGUE!$A$5:$C$4097,3,FALSE),0)</f>
        <v>73</v>
      </c>
      <c r="Q3314" s="2">
        <f>IFERROR(VLOOKUP(C3314,'HEPATITE VIRAL'!$A$5:$C$3162,3,FALSE),0)</f>
        <v>0</v>
      </c>
      <c r="R3314" s="2">
        <f>IFERROR(VLOOKUP(C3314,'FEBRE MACULOSA'!$A$5:$C$181,3,FALSE),0)</f>
        <v>0</v>
      </c>
      <c r="S3314" s="2">
        <f>IFERROR(VLOOKUP(C3314,LEPTOSPIROSE!$A$5:$C$1176,3,FALSE),0)</f>
        <v>0</v>
      </c>
      <c r="T3314" s="2">
        <f>IFERROR(VLOOKUP(C3314,'DOENÇA DE CHAGAS'!$A$5:$C$100,3,FALSE),0)</f>
        <v>0</v>
      </c>
      <c r="U3314" s="2">
        <f>IFERROR(VLOOKUP(C3314,'PICADAS DE COBRAS'!$A$6:$C$4645,3,FALSE),0)</f>
        <v>13</v>
      </c>
      <c r="V3314">
        <f>IFERROR(VLOOKUP(C3314,'ZIKA VIRUS'!$A$5:$C$2399,3,FALSE),0)</f>
        <v>0</v>
      </c>
      <c r="W3314">
        <f>IFERROR(VLOOKUP(C3314,'FEBRE TIFÓIDE'!$A$5:$C$46,3,FALSE),0)</f>
        <v>0</v>
      </c>
      <c r="X3314">
        <f>IFERROR(VLOOKUP(C3314,HANTAVIROSE!$A$5:$C$153,3,FALSE),0)</f>
        <v>0</v>
      </c>
      <c r="Y3314">
        <f>IFERROR(VLOOKUP(C3314,MENINGITE!$A$5:$C$447,3,FALSE),0)</f>
        <v>0</v>
      </c>
      <c r="Z3314">
        <f>IFERROR(VLOOKUP(C3314,RAIVA!$A$5:$C$16,3,FALSE),0)</f>
        <v>0</v>
      </c>
    </row>
    <row r="3315" spans="1:26" x14ac:dyDescent="0.3">
      <c r="A3315" s="2" t="s">
        <v>470</v>
      </c>
      <c r="B3315" s="2" t="s">
        <v>692</v>
      </c>
      <c r="C3315" s="2">
        <v>431295</v>
      </c>
      <c r="D3315" s="2">
        <v>4312955</v>
      </c>
      <c r="E3315" s="2" t="s">
        <v>470</v>
      </c>
      <c r="F3315" s="2" t="s">
        <v>692</v>
      </c>
      <c r="G3315" s="2">
        <f>IFERROR(VLOOKUP(D3315,Coordenadas!$A$2:$D$5571,3,FALSE),0)</f>
        <v>-27.992599999999999</v>
      </c>
      <c r="H3315" s="2">
        <f>IFERROR(VLOOKUP(D3315,Coordenadas!$A$2:$D$5571,4,FALSE),0)</f>
        <v>-52.978400000000001</v>
      </c>
      <c r="I3315" s="2" t="s">
        <v>5326</v>
      </c>
      <c r="J3315" s="2">
        <v>1960</v>
      </c>
      <c r="K3315" s="2" t="s">
        <v>5332</v>
      </c>
      <c r="L3315" s="2">
        <f>IFERROR(VLOOKUP(C3315,BOTULISMO!$A$3:$C$19,3,FALSE),0)</f>
        <v>0</v>
      </c>
      <c r="M3315" s="2">
        <f>IFERROR(VLOOKUP(C3315,'LEISHMANIOSE VISCERAL'!$A$4:$C$454,3,FALSE),0)</f>
        <v>0</v>
      </c>
      <c r="N3315" s="2">
        <f>IFERROR(VLOOKUP(C3315,'LEISHMANIOSE TEGUMENTAR'!$A$4:$C$1681,3,FALSE),0)</f>
        <v>0</v>
      </c>
      <c r="O3315" s="2">
        <f>IFERROR(VLOOKUP(C3315,'FEBRE AMARELA'!$A$4:$C$38,3,FALSE),0)</f>
        <v>0</v>
      </c>
      <c r="P3315" s="2">
        <f>IFERROR(VLOOKUP(C3315,DENGUE!$A$5:$C$4097,3,FALSE),0)</f>
        <v>0</v>
      </c>
      <c r="Q3315" s="2">
        <f>IFERROR(VLOOKUP(C3315,'HEPATITE VIRAL'!$A$5:$C$3162,3,FALSE),0)</f>
        <v>4</v>
      </c>
      <c r="R3315" s="2">
        <f>IFERROR(VLOOKUP(C3315,'FEBRE MACULOSA'!$A$5:$C$181,3,FALSE),0)</f>
        <v>0</v>
      </c>
      <c r="S3315" s="2">
        <f>IFERROR(VLOOKUP(C3315,LEPTOSPIROSE!$A$5:$C$1176,3,FALSE),0)</f>
        <v>0</v>
      </c>
      <c r="T3315" s="2">
        <f>IFERROR(VLOOKUP(C3315,'DOENÇA DE CHAGAS'!$A$5:$C$100,3,FALSE),0)</f>
        <v>0</v>
      </c>
      <c r="U3315" s="2">
        <f>IFERROR(VLOOKUP(C3315,'PICADAS DE COBRAS'!$A$6:$C$4645,3,FALSE),0)</f>
        <v>2</v>
      </c>
      <c r="V3315">
        <f>IFERROR(VLOOKUP(C3315,'ZIKA VIRUS'!$A$5:$C$2399,3,FALSE),0)</f>
        <v>0</v>
      </c>
      <c r="W3315">
        <f>IFERROR(VLOOKUP(C3315,'FEBRE TIFÓIDE'!$A$5:$C$46,3,FALSE),0)</f>
        <v>0</v>
      </c>
      <c r="X3315">
        <f>IFERROR(VLOOKUP(C3315,HANTAVIROSE!$A$5:$C$153,3,FALSE),0)</f>
        <v>0</v>
      </c>
      <c r="Y3315">
        <f>IFERROR(VLOOKUP(C3315,MENINGITE!$A$5:$C$447,3,FALSE),0)</f>
        <v>0</v>
      </c>
      <c r="Z3315">
        <f>IFERROR(VLOOKUP(C3315,RAIVA!$A$5:$C$16,3,FALSE),0)</f>
        <v>0</v>
      </c>
    </row>
    <row r="3316" spans="1:26" x14ac:dyDescent="0.3">
      <c r="A3316" s="2" t="s">
        <v>250</v>
      </c>
      <c r="B3316" s="2" t="s">
        <v>315</v>
      </c>
      <c r="C3316" s="2">
        <v>510620</v>
      </c>
      <c r="D3316" s="2">
        <v>5106208</v>
      </c>
      <c r="E3316" s="2" t="s">
        <v>250</v>
      </c>
      <c r="F3316" s="2" t="s">
        <v>315</v>
      </c>
      <c r="G3316" s="2">
        <f>IFERROR(VLOOKUP(D3316,Coordenadas!$A$2:$D$5571,3,FALSE),0)</f>
        <v>-14.9612</v>
      </c>
      <c r="H3316" s="2">
        <f>IFERROR(VLOOKUP(D3316,Coordenadas!$A$2:$D$5571,4,FALSE),0)</f>
        <v>-54.968499999999999</v>
      </c>
      <c r="I3316" s="2" t="s">
        <v>5327</v>
      </c>
      <c r="J3316" s="2">
        <v>4587</v>
      </c>
      <c r="K3316" s="2" t="s">
        <v>5332</v>
      </c>
      <c r="L3316" s="2">
        <f>IFERROR(VLOOKUP(C3316,BOTULISMO!$A$3:$C$19,3,FALSE),0)</f>
        <v>0</v>
      </c>
      <c r="M3316" s="2">
        <f>IFERROR(VLOOKUP(C3316,'LEISHMANIOSE VISCERAL'!$A$4:$C$454,3,FALSE),0)</f>
        <v>0</v>
      </c>
      <c r="N3316" s="2">
        <f>IFERROR(VLOOKUP(C3316,'LEISHMANIOSE TEGUMENTAR'!$A$4:$C$1681,3,FALSE),0)</f>
        <v>14</v>
      </c>
      <c r="O3316" s="2">
        <f>IFERROR(VLOOKUP(C3316,'FEBRE AMARELA'!$A$4:$C$38,3,FALSE),0)</f>
        <v>0</v>
      </c>
      <c r="P3316" s="2">
        <f>IFERROR(VLOOKUP(C3316,DENGUE!$A$5:$C$4097,3,FALSE),0)</f>
        <v>22</v>
      </c>
      <c r="Q3316" s="2">
        <f>IFERROR(VLOOKUP(C3316,'HEPATITE VIRAL'!$A$5:$C$3162,3,FALSE),0)</f>
        <v>0</v>
      </c>
      <c r="R3316" s="2">
        <f>IFERROR(VLOOKUP(C3316,'FEBRE MACULOSA'!$A$5:$C$181,3,FALSE),0)</f>
        <v>0</v>
      </c>
      <c r="S3316" s="2">
        <f>IFERROR(VLOOKUP(C3316,LEPTOSPIROSE!$A$5:$C$1176,3,FALSE),0)</f>
        <v>0</v>
      </c>
      <c r="T3316" s="2">
        <f>IFERROR(VLOOKUP(C3316,'DOENÇA DE CHAGAS'!$A$5:$C$100,3,FALSE),0)</f>
        <v>0</v>
      </c>
      <c r="U3316" s="2">
        <f>IFERROR(VLOOKUP(C3316,'PICADAS DE COBRAS'!$A$6:$C$4645,3,FALSE),0)</f>
        <v>7</v>
      </c>
      <c r="V3316">
        <f>IFERROR(VLOOKUP(C3316,'ZIKA VIRUS'!$A$5:$C$2399,3,FALSE),0)</f>
        <v>0</v>
      </c>
      <c r="W3316">
        <f>IFERROR(VLOOKUP(C3316,'FEBRE TIFÓIDE'!$A$5:$C$46,3,FALSE),0)</f>
        <v>0</v>
      </c>
      <c r="X3316">
        <f>IFERROR(VLOOKUP(C3316,HANTAVIROSE!$A$5:$C$153,3,FALSE),0)</f>
        <v>0</v>
      </c>
      <c r="Y3316">
        <f>IFERROR(VLOOKUP(C3316,MENINGITE!$A$5:$C$447,3,FALSE),0)</f>
        <v>0</v>
      </c>
      <c r="Z3316">
        <f>IFERROR(VLOOKUP(C3316,RAIVA!$A$5:$C$16,3,FALSE),0)</f>
        <v>0</v>
      </c>
    </row>
    <row r="3317" spans="1:26" x14ac:dyDescent="0.3">
      <c r="A3317" s="2" t="s">
        <v>5270</v>
      </c>
      <c r="B3317" s="2" t="s">
        <v>5535</v>
      </c>
      <c r="C3317" s="2">
        <v>110014</v>
      </c>
      <c r="D3317" s="2">
        <v>1100148</v>
      </c>
      <c r="E3317" s="2" t="s">
        <v>5270</v>
      </c>
      <c r="F3317" s="2" t="s">
        <v>5305</v>
      </c>
      <c r="G3317" s="2">
        <f>IFERROR(VLOOKUP(D3317,Coordenadas!$A$2:$D$5571,3,FALSE),0)</f>
        <v>-11.7247</v>
      </c>
      <c r="H3317" s="2">
        <f>IFERROR(VLOOKUP(D3317,Coordenadas!$A$2:$D$5571,4,FALSE),0)</f>
        <v>-62.3127</v>
      </c>
      <c r="I3317" s="2" t="s">
        <v>5323</v>
      </c>
      <c r="J3317" s="2">
        <v>19874</v>
      </c>
      <c r="K3317" s="2" t="s">
        <v>5332</v>
      </c>
      <c r="L3317" s="2">
        <f>IFERROR(VLOOKUP(C3317,BOTULISMO!$A$3:$C$19,3,FALSE),0)</f>
        <v>0</v>
      </c>
      <c r="M3317" s="2">
        <f>IFERROR(VLOOKUP(C3317,'LEISHMANIOSE VISCERAL'!$A$4:$C$454,3,FALSE),0)</f>
        <v>0</v>
      </c>
      <c r="N3317" s="2">
        <f>IFERROR(VLOOKUP(C3317,'LEISHMANIOSE TEGUMENTAR'!$A$4:$C$1681,3,FALSE),0)</f>
        <v>5</v>
      </c>
      <c r="O3317" s="2">
        <f>IFERROR(VLOOKUP(C3317,'FEBRE AMARELA'!$A$4:$C$38,3,FALSE),0)</f>
        <v>0</v>
      </c>
      <c r="P3317" s="2">
        <f>IFERROR(VLOOKUP(C3317,DENGUE!$A$5:$C$4097,3,FALSE),0)</f>
        <v>240</v>
      </c>
      <c r="Q3317" s="2">
        <f>IFERROR(VLOOKUP(C3317,'HEPATITE VIRAL'!$A$5:$C$3162,3,FALSE),0)</f>
        <v>16</v>
      </c>
      <c r="R3317" s="2">
        <f>IFERROR(VLOOKUP(C3317,'FEBRE MACULOSA'!$A$5:$C$181,3,FALSE),0)</f>
        <v>0</v>
      </c>
      <c r="S3317" s="2">
        <f>IFERROR(VLOOKUP(C3317,LEPTOSPIROSE!$A$5:$C$1176,3,FALSE),0)</f>
        <v>0</v>
      </c>
      <c r="T3317" s="2">
        <f>IFERROR(VLOOKUP(C3317,'DOENÇA DE CHAGAS'!$A$5:$C$100,3,FALSE),0)</f>
        <v>0</v>
      </c>
      <c r="U3317" s="2">
        <f>IFERROR(VLOOKUP(C3317,'PICADAS DE COBRAS'!$A$6:$C$4645,3,FALSE),0)</f>
        <v>94</v>
      </c>
      <c r="V3317">
        <f>IFERROR(VLOOKUP(C3317,'ZIKA VIRUS'!$A$5:$C$2399,3,FALSE),0)</f>
        <v>14</v>
      </c>
      <c r="W3317">
        <f>IFERROR(VLOOKUP(C3317,'FEBRE TIFÓIDE'!$A$5:$C$46,3,FALSE),0)</f>
        <v>0</v>
      </c>
      <c r="X3317">
        <f>IFERROR(VLOOKUP(C3317,HANTAVIROSE!$A$5:$C$153,3,FALSE),0)</f>
        <v>0</v>
      </c>
      <c r="Y3317">
        <f>IFERROR(VLOOKUP(C3317,MENINGITE!$A$5:$C$447,3,FALSE),0)</f>
        <v>0</v>
      </c>
      <c r="Z3317">
        <f>IFERROR(VLOOKUP(C3317,RAIVA!$A$5:$C$16,3,FALSE),0)</f>
        <v>0</v>
      </c>
    </row>
    <row r="3318" spans="1:26" x14ac:dyDescent="0.3">
      <c r="A3318" s="2" t="s">
        <v>470</v>
      </c>
      <c r="B3318" s="2" t="s">
        <v>691</v>
      </c>
      <c r="C3318" s="2">
        <v>431300</v>
      </c>
      <c r="D3318" s="2">
        <v>4313003</v>
      </c>
      <c r="E3318" s="2" t="s">
        <v>470</v>
      </c>
      <c r="F3318" s="2" t="s">
        <v>691</v>
      </c>
      <c r="G3318" s="2">
        <f>IFERROR(VLOOKUP(D3318,Coordenadas!$A$2:$D$5571,3,FALSE),0)</f>
        <v>-29.2182</v>
      </c>
      <c r="H3318" s="2">
        <f>IFERROR(VLOOKUP(D3318,Coordenadas!$A$2:$D$5571,4,FALSE),0)</f>
        <v>-52.0319</v>
      </c>
      <c r="I3318" s="2" t="s">
        <v>5326</v>
      </c>
      <c r="J3318" s="2">
        <v>3184</v>
      </c>
      <c r="K3318" s="2" t="s">
        <v>5332</v>
      </c>
      <c r="L3318" s="2">
        <f>IFERROR(VLOOKUP(C3318,BOTULISMO!$A$3:$C$19,3,FALSE),0)</f>
        <v>0</v>
      </c>
      <c r="M3318" s="2">
        <f>IFERROR(VLOOKUP(C3318,'LEISHMANIOSE VISCERAL'!$A$4:$C$454,3,FALSE),0)</f>
        <v>0</v>
      </c>
      <c r="N3318" s="2">
        <f>IFERROR(VLOOKUP(C3318,'LEISHMANIOSE TEGUMENTAR'!$A$4:$C$1681,3,FALSE),0)</f>
        <v>0</v>
      </c>
      <c r="O3318" s="2">
        <f>IFERROR(VLOOKUP(C3318,'FEBRE AMARELA'!$A$4:$C$38,3,FALSE),0)</f>
        <v>0</v>
      </c>
      <c r="P3318" s="2">
        <f>IFERROR(VLOOKUP(C3318,DENGUE!$A$5:$C$4097,3,FALSE),0)</f>
        <v>0</v>
      </c>
      <c r="Q3318" s="2">
        <f>IFERROR(VLOOKUP(C3318,'HEPATITE VIRAL'!$A$5:$C$3162,3,FALSE),0)</f>
        <v>7</v>
      </c>
      <c r="R3318" s="2">
        <f>IFERROR(VLOOKUP(C3318,'FEBRE MACULOSA'!$A$5:$C$181,3,FALSE),0)</f>
        <v>0</v>
      </c>
      <c r="S3318" s="2">
        <f>IFERROR(VLOOKUP(C3318,LEPTOSPIROSE!$A$5:$C$1176,3,FALSE),0)</f>
        <v>0</v>
      </c>
      <c r="T3318" s="2">
        <f>IFERROR(VLOOKUP(C3318,'DOENÇA DE CHAGAS'!$A$5:$C$100,3,FALSE),0)</f>
        <v>0</v>
      </c>
      <c r="U3318" s="2">
        <f>IFERROR(VLOOKUP(C3318,'PICADAS DE COBRAS'!$A$6:$C$4645,3,FALSE),0)</f>
        <v>2</v>
      </c>
      <c r="V3318">
        <f>IFERROR(VLOOKUP(C3318,'ZIKA VIRUS'!$A$5:$C$2399,3,FALSE),0)</f>
        <v>0</v>
      </c>
      <c r="W3318">
        <f>IFERROR(VLOOKUP(C3318,'FEBRE TIFÓIDE'!$A$5:$C$46,3,FALSE),0)</f>
        <v>0</v>
      </c>
      <c r="X3318">
        <f>IFERROR(VLOOKUP(C3318,HANTAVIROSE!$A$5:$C$153,3,FALSE),0)</f>
        <v>0</v>
      </c>
      <c r="Y3318">
        <f>IFERROR(VLOOKUP(C3318,MENINGITE!$A$5:$C$447,3,FALSE),0)</f>
        <v>0</v>
      </c>
      <c r="Z3318">
        <f>IFERROR(VLOOKUP(C3318,RAIVA!$A$5:$C$16,3,FALSE),0)</f>
        <v>0</v>
      </c>
    </row>
    <row r="3319" spans="1:26" x14ac:dyDescent="0.3">
      <c r="A3319" s="2" t="s">
        <v>1637</v>
      </c>
      <c r="B3319" s="2" t="s">
        <v>1897</v>
      </c>
      <c r="C3319" s="2">
        <v>353282</v>
      </c>
      <c r="D3319" s="2">
        <v>3532827</v>
      </c>
      <c r="E3319" s="2" t="s">
        <v>1637</v>
      </c>
      <c r="F3319" s="2" t="s">
        <v>1897</v>
      </c>
      <c r="G3319" s="2">
        <f>IFERROR(VLOOKUP(D3319,Coordenadas!$A$2:$D$5571,3,FALSE),0)</f>
        <v>-24.122399999999999</v>
      </c>
      <c r="H3319" s="2">
        <f>IFERROR(VLOOKUP(D3319,Coordenadas!$A$2:$D$5571,4,FALSE),0)</f>
        <v>-48.902200000000001</v>
      </c>
      <c r="I3319" s="2" t="s">
        <v>5325</v>
      </c>
      <c r="J3319" s="2">
        <v>8515</v>
      </c>
      <c r="K3319" s="2" t="s">
        <v>5332</v>
      </c>
      <c r="L3319" s="2">
        <f>IFERROR(VLOOKUP(C3319,BOTULISMO!$A$3:$C$19,3,FALSE),0)</f>
        <v>0</v>
      </c>
      <c r="M3319" s="2">
        <f>IFERROR(VLOOKUP(C3319,'LEISHMANIOSE VISCERAL'!$A$4:$C$454,3,FALSE),0)</f>
        <v>0</v>
      </c>
      <c r="N3319" s="2">
        <f>IFERROR(VLOOKUP(C3319,'LEISHMANIOSE TEGUMENTAR'!$A$4:$C$1681,3,FALSE),0)</f>
        <v>0</v>
      </c>
      <c r="O3319" s="2">
        <f>IFERROR(VLOOKUP(C3319,'FEBRE AMARELA'!$A$4:$C$38,3,FALSE),0)</f>
        <v>0</v>
      </c>
      <c r="P3319" s="2">
        <f>IFERROR(VLOOKUP(C3319,DENGUE!$A$5:$C$4097,3,FALSE),0)</f>
        <v>0</v>
      </c>
      <c r="Q3319" s="2">
        <f>IFERROR(VLOOKUP(C3319,'HEPATITE VIRAL'!$A$5:$C$3162,3,FALSE),0)</f>
        <v>0</v>
      </c>
      <c r="R3319" s="2">
        <f>IFERROR(VLOOKUP(C3319,'FEBRE MACULOSA'!$A$5:$C$181,3,FALSE),0)</f>
        <v>0</v>
      </c>
      <c r="S3319" s="2">
        <f>IFERROR(VLOOKUP(C3319,LEPTOSPIROSE!$A$5:$C$1176,3,FALSE),0)</f>
        <v>0</v>
      </c>
      <c r="T3319" s="2">
        <f>IFERROR(VLOOKUP(C3319,'DOENÇA DE CHAGAS'!$A$5:$C$100,3,FALSE),0)</f>
        <v>0</v>
      </c>
      <c r="U3319" s="2">
        <f>IFERROR(VLOOKUP(C3319,'PICADAS DE COBRAS'!$A$6:$C$4645,3,FALSE),0)</f>
        <v>1</v>
      </c>
      <c r="V3319">
        <f>IFERROR(VLOOKUP(C3319,'ZIKA VIRUS'!$A$5:$C$2399,3,FALSE),0)</f>
        <v>0</v>
      </c>
      <c r="W3319">
        <f>IFERROR(VLOOKUP(C3319,'FEBRE TIFÓIDE'!$A$5:$C$46,3,FALSE),0)</f>
        <v>0</v>
      </c>
      <c r="X3319">
        <f>IFERROR(VLOOKUP(C3319,HANTAVIROSE!$A$5:$C$153,3,FALSE),0)</f>
        <v>0</v>
      </c>
      <c r="Y3319">
        <f>IFERROR(VLOOKUP(C3319,MENINGITE!$A$5:$C$447,3,FALSE),0)</f>
        <v>0</v>
      </c>
      <c r="Z3319">
        <f>IFERROR(VLOOKUP(C3319,RAIVA!$A$5:$C$16,3,FALSE),0)</f>
        <v>0</v>
      </c>
    </row>
    <row r="3320" spans="1:26" x14ac:dyDescent="0.3">
      <c r="A3320" s="2" t="s">
        <v>3257</v>
      </c>
      <c r="B3320" s="2" t="s">
        <v>3387</v>
      </c>
      <c r="C3320" s="2">
        <v>292270</v>
      </c>
      <c r="D3320" s="2">
        <v>2922706</v>
      </c>
      <c r="E3320" s="2" t="s">
        <v>3257</v>
      </c>
      <c r="F3320" s="2" t="s">
        <v>3387</v>
      </c>
      <c r="G3320" s="2">
        <f>IFERROR(VLOOKUP(D3320,Coordenadas!$A$2:$D$5571,3,FALSE),0)</f>
        <v>-14.7912</v>
      </c>
      <c r="H3320" s="2">
        <f>IFERROR(VLOOKUP(D3320,Coordenadas!$A$2:$D$5571,4,FALSE),0)</f>
        <v>-40.145800000000001</v>
      </c>
      <c r="I3320" s="2" t="s">
        <v>5324</v>
      </c>
      <c r="J3320" s="2">
        <v>16713</v>
      </c>
      <c r="K3320" s="2" t="s">
        <v>5332</v>
      </c>
      <c r="L3320" s="2">
        <f>IFERROR(VLOOKUP(C3320,BOTULISMO!$A$3:$C$19,3,FALSE),0)</f>
        <v>0</v>
      </c>
      <c r="M3320" s="2">
        <f>IFERROR(VLOOKUP(C3320,'LEISHMANIOSE VISCERAL'!$A$4:$C$454,3,FALSE),0)</f>
        <v>0</v>
      </c>
      <c r="N3320" s="2">
        <f>IFERROR(VLOOKUP(C3320,'LEISHMANIOSE TEGUMENTAR'!$A$4:$C$1681,3,FALSE),0)</f>
        <v>22</v>
      </c>
      <c r="O3320" s="2">
        <f>IFERROR(VLOOKUP(C3320,'FEBRE AMARELA'!$A$4:$C$38,3,FALSE),0)</f>
        <v>0</v>
      </c>
      <c r="P3320" s="2">
        <f>IFERROR(VLOOKUP(C3320,DENGUE!$A$5:$C$4097,3,FALSE),0)</f>
        <v>258</v>
      </c>
      <c r="Q3320" s="2">
        <f>IFERROR(VLOOKUP(C3320,'HEPATITE VIRAL'!$A$5:$C$3162,3,FALSE),0)</f>
        <v>0</v>
      </c>
      <c r="R3320" s="2">
        <f>IFERROR(VLOOKUP(C3320,'FEBRE MACULOSA'!$A$5:$C$181,3,FALSE),0)</f>
        <v>0</v>
      </c>
      <c r="S3320" s="2">
        <f>IFERROR(VLOOKUP(C3320,LEPTOSPIROSE!$A$5:$C$1176,3,FALSE),0)</f>
        <v>0</v>
      </c>
      <c r="T3320" s="2">
        <f>IFERROR(VLOOKUP(C3320,'DOENÇA DE CHAGAS'!$A$5:$C$100,3,FALSE),0)</f>
        <v>0</v>
      </c>
      <c r="U3320" s="2">
        <f>IFERROR(VLOOKUP(C3320,'PICADAS DE COBRAS'!$A$6:$C$4645,3,FALSE),0)</f>
        <v>57</v>
      </c>
      <c r="V3320">
        <f>IFERROR(VLOOKUP(C3320,'ZIKA VIRUS'!$A$5:$C$2399,3,FALSE),0)</f>
        <v>0</v>
      </c>
      <c r="W3320">
        <f>IFERROR(VLOOKUP(C3320,'FEBRE TIFÓIDE'!$A$5:$C$46,3,FALSE),0)</f>
        <v>0</v>
      </c>
      <c r="X3320">
        <f>IFERROR(VLOOKUP(C3320,HANTAVIROSE!$A$5:$C$153,3,FALSE),0)</f>
        <v>0</v>
      </c>
      <c r="Y3320">
        <f>IFERROR(VLOOKUP(C3320,MENINGITE!$A$5:$C$447,3,FALSE),0)</f>
        <v>0</v>
      </c>
      <c r="Z3320">
        <f>IFERROR(VLOOKUP(C3320,RAIVA!$A$5:$C$16,3,FALSE),0)</f>
        <v>0</v>
      </c>
    </row>
    <row r="3321" spans="1:26" x14ac:dyDescent="0.3">
      <c r="A3321" s="2" t="s">
        <v>250</v>
      </c>
      <c r="B3321" s="2" t="s">
        <v>314</v>
      </c>
      <c r="C3321" s="2">
        <v>510621</v>
      </c>
      <c r="D3321" s="2">
        <v>5106216</v>
      </c>
      <c r="E3321" s="2" t="s">
        <v>250</v>
      </c>
      <c r="F3321" s="2" t="s">
        <v>314</v>
      </c>
      <c r="G3321" s="2">
        <f>IFERROR(VLOOKUP(D3321,Coordenadas!$A$2:$D$5571,3,FALSE),0)</f>
        <v>-10.558</v>
      </c>
      <c r="H3321" s="2">
        <f>IFERROR(VLOOKUP(D3321,Coordenadas!$A$2:$D$5571,4,FALSE),0)</f>
        <v>-55.953000000000003</v>
      </c>
      <c r="I3321" s="2" t="s">
        <v>5327</v>
      </c>
      <c r="J3321" s="2">
        <v>12127</v>
      </c>
      <c r="K3321" s="2" t="s">
        <v>5332</v>
      </c>
      <c r="L3321" s="2">
        <f>IFERROR(VLOOKUP(C3321,BOTULISMO!$A$3:$C$19,3,FALSE),0)</f>
        <v>0</v>
      </c>
      <c r="M3321" s="2">
        <f>IFERROR(VLOOKUP(C3321,'LEISHMANIOSE VISCERAL'!$A$4:$C$454,3,FALSE),0)</f>
        <v>0</v>
      </c>
      <c r="N3321" s="2">
        <f>IFERROR(VLOOKUP(C3321,'LEISHMANIOSE TEGUMENTAR'!$A$4:$C$1681,3,FALSE),0)</f>
        <v>6</v>
      </c>
      <c r="O3321" s="2">
        <f>IFERROR(VLOOKUP(C3321,'FEBRE AMARELA'!$A$4:$C$38,3,FALSE),0)</f>
        <v>0</v>
      </c>
      <c r="P3321" s="2">
        <f>IFERROR(VLOOKUP(C3321,DENGUE!$A$5:$C$4097,3,FALSE),0)</f>
        <v>283</v>
      </c>
      <c r="Q3321" s="2">
        <f>IFERROR(VLOOKUP(C3321,'HEPATITE VIRAL'!$A$5:$C$3162,3,FALSE),0)</f>
        <v>2</v>
      </c>
      <c r="R3321" s="2">
        <f>IFERROR(VLOOKUP(C3321,'FEBRE MACULOSA'!$A$5:$C$181,3,FALSE),0)</f>
        <v>0</v>
      </c>
      <c r="S3321" s="2">
        <f>IFERROR(VLOOKUP(C3321,LEPTOSPIROSE!$A$5:$C$1176,3,FALSE),0)</f>
        <v>0</v>
      </c>
      <c r="T3321" s="2">
        <f>IFERROR(VLOOKUP(C3321,'DOENÇA DE CHAGAS'!$A$5:$C$100,3,FALSE),0)</f>
        <v>0</v>
      </c>
      <c r="U3321" s="2">
        <f>IFERROR(VLOOKUP(C3321,'PICADAS DE COBRAS'!$A$6:$C$4645,3,FALSE),0)</f>
        <v>11</v>
      </c>
      <c r="V3321">
        <f>IFERROR(VLOOKUP(C3321,'ZIKA VIRUS'!$A$5:$C$2399,3,FALSE),0)</f>
        <v>13</v>
      </c>
      <c r="W3321">
        <f>IFERROR(VLOOKUP(C3321,'FEBRE TIFÓIDE'!$A$5:$C$46,3,FALSE),0)</f>
        <v>0</v>
      </c>
      <c r="X3321">
        <f>IFERROR(VLOOKUP(C3321,HANTAVIROSE!$A$5:$C$153,3,FALSE),0)</f>
        <v>0</v>
      </c>
      <c r="Y3321">
        <f>IFERROR(VLOOKUP(C3321,MENINGITE!$A$5:$C$447,3,FALSE),0)</f>
        <v>0</v>
      </c>
      <c r="Z3321">
        <f>IFERROR(VLOOKUP(C3321,RAIVA!$A$5:$C$16,3,FALSE),0)</f>
        <v>0</v>
      </c>
    </row>
    <row r="3322" spans="1:26" x14ac:dyDescent="0.3">
      <c r="A3322" s="2" t="s">
        <v>1637</v>
      </c>
      <c r="B3322" s="2" t="s">
        <v>1896</v>
      </c>
      <c r="C3322" s="2">
        <v>353284</v>
      </c>
      <c r="D3322" s="2">
        <v>3532843</v>
      </c>
      <c r="E3322" s="2" t="s">
        <v>1637</v>
      </c>
      <c r="F3322" s="2" t="s">
        <v>1896</v>
      </c>
      <c r="G3322" s="2">
        <f>IFERROR(VLOOKUP(D3322,Coordenadas!$A$2:$D$5571,3,FALSE),0)</f>
        <v>-20.383600000000001</v>
      </c>
      <c r="H3322" s="2">
        <f>IFERROR(VLOOKUP(D3322,Coordenadas!$A$2:$D$5571,4,FALSE),0)</f>
        <v>-50.948300000000003</v>
      </c>
      <c r="I3322" s="2" t="s">
        <v>5325</v>
      </c>
      <c r="J3322" s="2">
        <v>2114</v>
      </c>
      <c r="K3322" s="2" t="s">
        <v>5332</v>
      </c>
      <c r="L3322" s="2">
        <f>IFERROR(VLOOKUP(C3322,BOTULISMO!$A$3:$C$19,3,FALSE),0)</f>
        <v>0</v>
      </c>
      <c r="M3322" s="2">
        <f>IFERROR(VLOOKUP(C3322,'LEISHMANIOSE VISCERAL'!$A$4:$C$454,3,FALSE),0)</f>
        <v>0</v>
      </c>
      <c r="N3322" s="2">
        <f>IFERROR(VLOOKUP(C3322,'LEISHMANIOSE TEGUMENTAR'!$A$4:$C$1681,3,FALSE),0)</f>
        <v>0</v>
      </c>
      <c r="O3322" s="2">
        <f>IFERROR(VLOOKUP(C3322,'FEBRE AMARELA'!$A$4:$C$38,3,FALSE),0)</f>
        <v>0</v>
      </c>
      <c r="P3322" s="2">
        <f>IFERROR(VLOOKUP(C3322,DENGUE!$A$5:$C$4097,3,FALSE),0)</f>
        <v>2</v>
      </c>
      <c r="Q3322" s="2">
        <f>IFERROR(VLOOKUP(C3322,'HEPATITE VIRAL'!$A$5:$C$3162,3,FALSE),0)</f>
        <v>1</v>
      </c>
      <c r="R3322" s="2">
        <f>IFERROR(VLOOKUP(C3322,'FEBRE MACULOSA'!$A$5:$C$181,3,FALSE),0)</f>
        <v>0</v>
      </c>
      <c r="S3322" s="2">
        <f>IFERROR(VLOOKUP(C3322,LEPTOSPIROSE!$A$5:$C$1176,3,FALSE),0)</f>
        <v>0</v>
      </c>
      <c r="T3322" s="2">
        <f>IFERROR(VLOOKUP(C3322,'DOENÇA DE CHAGAS'!$A$5:$C$100,3,FALSE),0)</f>
        <v>0</v>
      </c>
      <c r="U3322" s="2">
        <f>IFERROR(VLOOKUP(C3322,'PICADAS DE COBRAS'!$A$6:$C$4645,3,FALSE),0)</f>
        <v>3</v>
      </c>
      <c r="V3322">
        <f>IFERROR(VLOOKUP(C3322,'ZIKA VIRUS'!$A$5:$C$2399,3,FALSE),0)</f>
        <v>0</v>
      </c>
      <c r="W3322">
        <f>IFERROR(VLOOKUP(C3322,'FEBRE TIFÓIDE'!$A$5:$C$46,3,FALSE),0)</f>
        <v>0</v>
      </c>
      <c r="X3322">
        <f>IFERROR(VLOOKUP(C3322,HANTAVIROSE!$A$5:$C$153,3,FALSE),0)</f>
        <v>0</v>
      </c>
      <c r="Y3322">
        <f>IFERROR(VLOOKUP(C3322,MENINGITE!$A$5:$C$447,3,FALSE),0)</f>
        <v>0</v>
      </c>
      <c r="Z3322">
        <f>IFERROR(VLOOKUP(C3322,RAIVA!$A$5:$C$16,3,FALSE),0)</f>
        <v>0</v>
      </c>
    </row>
    <row r="3323" spans="1:26" x14ac:dyDescent="0.3">
      <c r="A3323" s="2" t="s">
        <v>470</v>
      </c>
      <c r="B3323" s="2" t="s">
        <v>690</v>
      </c>
      <c r="C3323" s="2">
        <v>431301</v>
      </c>
      <c r="D3323" s="2">
        <v>4313011</v>
      </c>
      <c r="E3323" s="2" t="s">
        <v>470</v>
      </c>
      <c r="F3323" s="2" t="s">
        <v>690</v>
      </c>
      <c r="G3323" s="2">
        <f>IFERROR(VLOOKUP(D3323,Coordenadas!$A$2:$D$5571,3,FALSE),0)</f>
        <v>-27.613700000000001</v>
      </c>
      <c r="H3323" s="2">
        <f>IFERROR(VLOOKUP(D3323,Coordenadas!$A$2:$D$5571,4,FALSE),0)</f>
        <v>-54.107399999999998</v>
      </c>
      <c r="I3323" s="2" t="s">
        <v>5326</v>
      </c>
      <c r="J3323" s="2">
        <v>2751</v>
      </c>
      <c r="K3323" s="2" t="s">
        <v>5332</v>
      </c>
      <c r="L3323" s="2">
        <f>IFERROR(VLOOKUP(C3323,BOTULISMO!$A$3:$C$19,3,FALSE),0)</f>
        <v>0</v>
      </c>
      <c r="M3323" s="2">
        <f>IFERROR(VLOOKUP(C3323,'LEISHMANIOSE VISCERAL'!$A$4:$C$454,3,FALSE),0)</f>
        <v>0</v>
      </c>
      <c r="N3323" s="2">
        <f>IFERROR(VLOOKUP(C3323,'LEISHMANIOSE TEGUMENTAR'!$A$4:$C$1681,3,FALSE),0)</f>
        <v>0</v>
      </c>
      <c r="O3323" s="2">
        <f>IFERROR(VLOOKUP(C3323,'FEBRE AMARELA'!$A$4:$C$38,3,FALSE),0)</f>
        <v>0</v>
      </c>
      <c r="P3323" s="2">
        <f>IFERROR(VLOOKUP(C3323,DENGUE!$A$5:$C$4097,3,FALSE),0)</f>
        <v>0</v>
      </c>
      <c r="Q3323" s="2">
        <f>IFERROR(VLOOKUP(C3323,'HEPATITE VIRAL'!$A$5:$C$3162,3,FALSE),0)</f>
        <v>1</v>
      </c>
      <c r="R3323" s="2">
        <f>IFERROR(VLOOKUP(C3323,'FEBRE MACULOSA'!$A$5:$C$181,3,FALSE),0)</f>
        <v>0</v>
      </c>
      <c r="S3323" s="2">
        <f>IFERROR(VLOOKUP(C3323,LEPTOSPIROSE!$A$5:$C$1176,3,FALSE),0)</f>
        <v>7</v>
      </c>
      <c r="T3323" s="2">
        <f>IFERROR(VLOOKUP(C3323,'DOENÇA DE CHAGAS'!$A$5:$C$100,3,FALSE),0)</f>
        <v>0</v>
      </c>
      <c r="U3323" s="2">
        <f>IFERROR(VLOOKUP(C3323,'PICADAS DE COBRAS'!$A$6:$C$4645,3,FALSE),0)</f>
        <v>7</v>
      </c>
      <c r="V3323">
        <f>IFERROR(VLOOKUP(C3323,'ZIKA VIRUS'!$A$5:$C$2399,3,FALSE),0)</f>
        <v>0</v>
      </c>
      <c r="W3323">
        <f>IFERROR(VLOOKUP(C3323,'FEBRE TIFÓIDE'!$A$5:$C$46,3,FALSE),0)</f>
        <v>0</v>
      </c>
      <c r="X3323">
        <f>IFERROR(VLOOKUP(C3323,HANTAVIROSE!$A$5:$C$153,3,FALSE),0)</f>
        <v>0</v>
      </c>
      <c r="Y3323">
        <f>IFERROR(VLOOKUP(C3323,MENINGITE!$A$5:$C$447,3,FALSE),0)</f>
        <v>0</v>
      </c>
      <c r="Z3323">
        <f>IFERROR(VLOOKUP(C3323,RAIVA!$A$5:$C$16,3,FALSE),0)</f>
        <v>0</v>
      </c>
    </row>
    <row r="3324" spans="1:26" x14ac:dyDescent="0.3">
      <c r="A3324" s="2" t="s">
        <v>1256</v>
      </c>
      <c r="B3324" s="2" t="s">
        <v>1415</v>
      </c>
      <c r="C3324" s="2">
        <v>411680</v>
      </c>
      <c r="D3324" s="2">
        <v>4116802</v>
      </c>
      <c r="E3324" s="2" t="s">
        <v>1256</v>
      </c>
      <c r="F3324" s="2" t="s">
        <v>1415</v>
      </c>
      <c r="G3324" s="2">
        <f>IFERROR(VLOOKUP(D3324,Coordenadas!$A$2:$D$5571,3,FALSE),0)</f>
        <v>-24.6723</v>
      </c>
      <c r="H3324" s="2">
        <f>IFERROR(VLOOKUP(D3324,Coordenadas!$A$2:$D$5571,4,FALSE),0)</f>
        <v>-52.566099999999999</v>
      </c>
      <c r="I3324" s="2" t="s">
        <v>5326</v>
      </c>
      <c r="J3324" s="2">
        <v>7425</v>
      </c>
      <c r="K3324" s="2" t="s">
        <v>5332</v>
      </c>
      <c r="L3324" s="2">
        <f>IFERROR(VLOOKUP(C3324,BOTULISMO!$A$3:$C$19,3,FALSE),0)</f>
        <v>0</v>
      </c>
      <c r="M3324" s="2">
        <f>IFERROR(VLOOKUP(C3324,'LEISHMANIOSE VISCERAL'!$A$4:$C$454,3,FALSE),0)</f>
        <v>0</v>
      </c>
      <c r="N3324" s="2">
        <f>IFERROR(VLOOKUP(C3324,'LEISHMANIOSE TEGUMENTAR'!$A$4:$C$1681,3,FALSE),0)</f>
        <v>0</v>
      </c>
      <c r="O3324" s="2">
        <f>IFERROR(VLOOKUP(C3324,'FEBRE AMARELA'!$A$4:$C$38,3,FALSE),0)</f>
        <v>0</v>
      </c>
      <c r="P3324" s="2">
        <f>IFERROR(VLOOKUP(C3324,DENGUE!$A$5:$C$4097,3,FALSE),0)</f>
        <v>91</v>
      </c>
      <c r="Q3324" s="2">
        <f>IFERROR(VLOOKUP(C3324,'HEPATITE VIRAL'!$A$5:$C$3162,3,FALSE),0)</f>
        <v>4</v>
      </c>
      <c r="R3324" s="2">
        <f>IFERROR(VLOOKUP(C3324,'FEBRE MACULOSA'!$A$5:$C$181,3,FALSE),0)</f>
        <v>0</v>
      </c>
      <c r="S3324" s="2">
        <f>IFERROR(VLOOKUP(C3324,LEPTOSPIROSE!$A$5:$C$1176,3,FALSE),0)</f>
        <v>0</v>
      </c>
      <c r="T3324" s="2">
        <f>IFERROR(VLOOKUP(C3324,'DOENÇA DE CHAGAS'!$A$5:$C$100,3,FALSE),0)</f>
        <v>0</v>
      </c>
      <c r="U3324" s="2">
        <f>IFERROR(VLOOKUP(C3324,'PICADAS DE COBRAS'!$A$6:$C$4645,3,FALSE),0)</f>
        <v>8</v>
      </c>
      <c r="V3324">
        <f>IFERROR(VLOOKUP(C3324,'ZIKA VIRUS'!$A$5:$C$2399,3,FALSE),0)</f>
        <v>0</v>
      </c>
      <c r="W3324">
        <f>IFERROR(VLOOKUP(C3324,'FEBRE TIFÓIDE'!$A$5:$C$46,3,FALSE),0)</f>
        <v>0</v>
      </c>
      <c r="X3324">
        <f>IFERROR(VLOOKUP(C3324,HANTAVIROSE!$A$5:$C$153,3,FALSE),0)</f>
        <v>0</v>
      </c>
      <c r="Y3324">
        <f>IFERROR(VLOOKUP(C3324,MENINGITE!$A$5:$C$447,3,FALSE),0)</f>
        <v>0</v>
      </c>
      <c r="Z3324">
        <f>IFERROR(VLOOKUP(C3324,RAIVA!$A$5:$C$16,3,FALSE),0)</f>
        <v>0</v>
      </c>
    </row>
    <row r="3325" spans="1:26" x14ac:dyDescent="0.3">
      <c r="A3325" s="2" t="s">
        <v>1637</v>
      </c>
      <c r="B3325" s="2" t="s">
        <v>1895</v>
      </c>
      <c r="C3325" s="2">
        <v>353286</v>
      </c>
      <c r="D3325" s="2">
        <v>3532868</v>
      </c>
      <c r="E3325" s="2" t="s">
        <v>1637</v>
      </c>
      <c r="F3325" s="2" t="s">
        <v>1895</v>
      </c>
      <c r="G3325" s="2">
        <f>IFERROR(VLOOKUP(D3325,Coordenadas!$A$2:$D$5571,3,FALSE),0)</f>
        <v>-20.761500000000002</v>
      </c>
      <c r="H3325" s="2">
        <f>IFERROR(VLOOKUP(D3325,Coordenadas!$A$2:$D$5571,4,FALSE),0)</f>
        <v>-50.347700000000003</v>
      </c>
      <c r="I3325" s="2" t="s">
        <v>5325</v>
      </c>
      <c r="J3325" s="2">
        <v>1125</v>
      </c>
      <c r="K3325" s="2" t="s">
        <v>5332</v>
      </c>
      <c r="L3325" s="2">
        <f>IFERROR(VLOOKUP(C3325,BOTULISMO!$A$3:$C$19,3,FALSE),0)</f>
        <v>0</v>
      </c>
      <c r="M3325" s="2">
        <f>IFERROR(VLOOKUP(C3325,'LEISHMANIOSE VISCERAL'!$A$4:$C$454,3,FALSE),0)</f>
        <v>0</v>
      </c>
      <c r="N3325" s="2">
        <f>IFERROR(VLOOKUP(C3325,'LEISHMANIOSE TEGUMENTAR'!$A$4:$C$1681,3,FALSE),0)</f>
        <v>0</v>
      </c>
      <c r="O3325" s="2">
        <f>IFERROR(VLOOKUP(C3325,'FEBRE AMARELA'!$A$4:$C$38,3,FALSE),0)</f>
        <v>0</v>
      </c>
      <c r="P3325" s="2">
        <f>IFERROR(VLOOKUP(C3325,DENGUE!$A$5:$C$4097,3,FALSE),0)</f>
        <v>32</v>
      </c>
      <c r="Q3325" s="2">
        <f>IFERROR(VLOOKUP(C3325,'HEPATITE VIRAL'!$A$5:$C$3162,3,FALSE),0)</f>
        <v>1</v>
      </c>
      <c r="R3325" s="2">
        <f>IFERROR(VLOOKUP(C3325,'FEBRE MACULOSA'!$A$5:$C$181,3,FALSE),0)</f>
        <v>0</v>
      </c>
      <c r="S3325" s="2">
        <f>IFERROR(VLOOKUP(C3325,LEPTOSPIROSE!$A$5:$C$1176,3,FALSE),0)</f>
        <v>0</v>
      </c>
      <c r="T3325" s="2">
        <f>IFERROR(VLOOKUP(C3325,'DOENÇA DE CHAGAS'!$A$5:$C$100,3,FALSE),0)</f>
        <v>0</v>
      </c>
      <c r="U3325" s="2">
        <f>IFERROR(VLOOKUP(C3325,'PICADAS DE COBRAS'!$A$6:$C$4645,3,FALSE),0)</f>
        <v>2</v>
      </c>
      <c r="V3325">
        <f>IFERROR(VLOOKUP(C3325,'ZIKA VIRUS'!$A$5:$C$2399,3,FALSE),0)</f>
        <v>0</v>
      </c>
      <c r="W3325">
        <f>IFERROR(VLOOKUP(C3325,'FEBRE TIFÓIDE'!$A$5:$C$46,3,FALSE),0)</f>
        <v>0</v>
      </c>
      <c r="X3325">
        <f>IFERROR(VLOOKUP(C3325,HANTAVIROSE!$A$5:$C$153,3,FALSE),0)</f>
        <v>0</v>
      </c>
      <c r="Y3325">
        <f>IFERROR(VLOOKUP(C3325,MENINGITE!$A$5:$C$447,3,FALSE),0)</f>
        <v>0</v>
      </c>
      <c r="Z3325">
        <f>IFERROR(VLOOKUP(C3325,RAIVA!$A$5:$C$16,3,FALSE),0)</f>
        <v>0</v>
      </c>
    </row>
    <row r="3326" spans="1:26" x14ac:dyDescent="0.3">
      <c r="A3326" s="2" t="s">
        <v>4704</v>
      </c>
      <c r="B3326" s="2" t="s">
        <v>4783</v>
      </c>
      <c r="C3326" s="2">
        <v>210725</v>
      </c>
      <c r="D3326" s="2">
        <v>2107258</v>
      </c>
      <c r="E3326" s="2" t="s">
        <v>4704</v>
      </c>
      <c r="F3326" s="2" t="s">
        <v>4783</v>
      </c>
      <c r="G3326" s="2">
        <f>IFERROR(VLOOKUP(D3326,Coordenadas!$A$2:$D$5571,3,FALSE),0)</f>
        <v>-7.12263</v>
      </c>
      <c r="H3326" s="2">
        <f>IFERROR(VLOOKUP(D3326,Coordenadas!$A$2:$D$5571,4,FALSE),0)</f>
        <v>-46.2607</v>
      </c>
      <c r="I3326" s="2" t="s">
        <v>5324</v>
      </c>
      <c r="J3326" s="2">
        <v>4885</v>
      </c>
      <c r="K3326" s="2" t="s">
        <v>5332</v>
      </c>
      <c r="L3326" s="2">
        <f>IFERROR(VLOOKUP(C3326,BOTULISMO!$A$3:$C$19,3,FALSE),0)</f>
        <v>0</v>
      </c>
      <c r="M3326" s="2">
        <f>IFERROR(VLOOKUP(C3326,'LEISHMANIOSE VISCERAL'!$A$4:$C$454,3,FALSE),0)</f>
        <v>0</v>
      </c>
      <c r="N3326" s="2">
        <f>IFERROR(VLOOKUP(C3326,'LEISHMANIOSE TEGUMENTAR'!$A$4:$C$1681,3,FALSE),0)</f>
        <v>0</v>
      </c>
      <c r="O3326" s="2">
        <f>IFERROR(VLOOKUP(C3326,'FEBRE AMARELA'!$A$4:$C$38,3,FALSE),0)</f>
        <v>0</v>
      </c>
      <c r="P3326" s="2">
        <f>IFERROR(VLOOKUP(C3326,DENGUE!$A$5:$C$4097,3,FALSE),0)</f>
        <v>34</v>
      </c>
      <c r="Q3326" s="2">
        <f>IFERROR(VLOOKUP(C3326,'HEPATITE VIRAL'!$A$5:$C$3162,3,FALSE),0)</f>
        <v>2</v>
      </c>
      <c r="R3326" s="2">
        <f>IFERROR(VLOOKUP(C3326,'FEBRE MACULOSA'!$A$5:$C$181,3,FALSE),0)</f>
        <v>0</v>
      </c>
      <c r="S3326" s="2">
        <f>IFERROR(VLOOKUP(C3326,LEPTOSPIROSE!$A$5:$C$1176,3,FALSE),0)</f>
        <v>0</v>
      </c>
      <c r="T3326" s="2">
        <f>IFERROR(VLOOKUP(C3326,'DOENÇA DE CHAGAS'!$A$5:$C$100,3,FALSE),0)</f>
        <v>0</v>
      </c>
      <c r="U3326" s="2">
        <f>IFERROR(VLOOKUP(C3326,'PICADAS DE COBRAS'!$A$6:$C$4645,3,FALSE),0)</f>
        <v>9</v>
      </c>
      <c r="V3326">
        <f>IFERROR(VLOOKUP(C3326,'ZIKA VIRUS'!$A$5:$C$2399,3,FALSE),0)</f>
        <v>0</v>
      </c>
      <c r="W3326">
        <f>IFERROR(VLOOKUP(C3326,'FEBRE TIFÓIDE'!$A$5:$C$46,3,FALSE),0)</f>
        <v>0</v>
      </c>
      <c r="X3326">
        <f>IFERROR(VLOOKUP(C3326,HANTAVIROSE!$A$5:$C$153,3,FALSE),0)</f>
        <v>0</v>
      </c>
      <c r="Y3326">
        <f>IFERROR(VLOOKUP(C3326,MENINGITE!$A$5:$C$447,3,FALSE),0)</f>
        <v>0</v>
      </c>
      <c r="Z3326">
        <f>IFERROR(VLOOKUP(C3326,RAIVA!$A$5:$C$16,3,FALSE),0)</f>
        <v>0</v>
      </c>
    </row>
    <row r="3327" spans="1:26" x14ac:dyDescent="0.3">
      <c r="A3327" s="2" t="s">
        <v>3</v>
      </c>
      <c r="B3327" s="2" t="s">
        <v>88</v>
      </c>
      <c r="C3327" s="2">
        <v>521483</v>
      </c>
      <c r="D3327" s="2">
        <v>5214838</v>
      </c>
      <c r="E3327" s="2" t="s">
        <v>3</v>
      </c>
      <c r="F3327" s="2" t="s">
        <v>88</v>
      </c>
      <c r="G3327" s="2">
        <f>IFERROR(VLOOKUP(D3327,Coordenadas!$A$2:$D$5571,3,FALSE),0)</f>
        <v>-14.095700000000001</v>
      </c>
      <c r="H3327" s="2">
        <f>IFERROR(VLOOKUP(D3327,Coordenadas!$A$2:$D$5571,4,FALSE),0)</f>
        <v>-50.33</v>
      </c>
      <c r="I3327" s="2" t="s">
        <v>5327</v>
      </c>
      <c r="J3327" s="2">
        <v>11927</v>
      </c>
      <c r="K3327" s="2" t="s">
        <v>5332</v>
      </c>
      <c r="L3327" s="2">
        <f>IFERROR(VLOOKUP(C3327,BOTULISMO!$A$3:$C$19,3,FALSE),0)</f>
        <v>0</v>
      </c>
      <c r="M3327" s="2">
        <f>IFERROR(VLOOKUP(C3327,'LEISHMANIOSE VISCERAL'!$A$4:$C$454,3,FALSE),0)</f>
        <v>0</v>
      </c>
      <c r="N3327" s="2">
        <f>IFERROR(VLOOKUP(C3327,'LEISHMANIOSE TEGUMENTAR'!$A$4:$C$1681,3,FALSE),0)</f>
        <v>1</v>
      </c>
      <c r="O3327" s="2">
        <f>IFERROR(VLOOKUP(C3327,'FEBRE AMARELA'!$A$4:$C$38,3,FALSE),0)</f>
        <v>0</v>
      </c>
      <c r="P3327" s="2">
        <f>IFERROR(VLOOKUP(C3327,DENGUE!$A$5:$C$4097,3,FALSE),0)</f>
        <v>16</v>
      </c>
      <c r="Q3327" s="2">
        <f>IFERROR(VLOOKUP(C3327,'HEPATITE VIRAL'!$A$5:$C$3162,3,FALSE),0)</f>
        <v>2</v>
      </c>
      <c r="R3327" s="2">
        <f>IFERROR(VLOOKUP(C3327,'FEBRE MACULOSA'!$A$5:$C$181,3,FALSE),0)</f>
        <v>0</v>
      </c>
      <c r="S3327" s="2">
        <f>IFERROR(VLOOKUP(C3327,LEPTOSPIROSE!$A$5:$C$1176,3,FALSE),0)</f>
        <v>0</v>
      </c>
      <c r="T3327" s="2">
        <f>IFERROR(VLOOKUP(C3327,'DOENÇA DE CHAGAS'!$A$5:$C$100,3,FALSE),0)</f>
        <v>0</v>
      </c>
      <c r="U3327" s="2">
        <f>IFERROR(VLOOKUP(C3327,'PICADAS DE COBRAS'!$A$6:$C$4645,3,FALSE),0)</f>
        <v>30</v>
      </c>
      <c r="V3327">
        <f>IFERROR(VLOOKUP(C3327,'ZIKA VIRUS'!$A$5:$C$2399,3,FALSE),0)</f>
        <v>2</v>
      </c>
      <c r="W3327">
        <f>IFERROR(VLOOKUP(C3327,'FEBRE TIFÓIDE'!$A$5:$C$46,3,FALSE),0)</f>
        <v>0</v>
      </c>
      <c r="X3327">
        <f>IFERROR(VLOOKUP(C3327,HANTAVIROSE!$A$5:$C$153,3,FALSE),0)</f>
        <v>0</v>
      </c>
      <c r="Y3327">
        <f>IFERROR(VLOOKUP(C3327,MENINGITE!$A$5:$C$447,3,FALSE),0)</f>
        <v>0</v>
      </c>
      <c r="Z3327">
        <f>IFERROR(VLOOKUP(C3327,RAIVA!$A$5:$C$16,3,FALSE),0)</f>
        <v>0</v>
      </c>
    </row>
    <row r="3328" spans="1:26" x14ac:dyDescent="0.3">
      <c r="A3328" s="2" t="s">
        <v>4178</v>
      </c>
      <c r="B3328" s="2" t="s">
        <v>4236</v>
      </c>
      <c r="C3328" s="2">
        <v>240830</v>
      </c>
      <c r="D3328" s="2">
        <v>2408300</v>
      </c>
      <c r="E3328" s="2" t="s">
        <v>4178</v>
      </c>
      <c r="F3328" s="2" t="s">
        <v>4236</v>
      </c>
      <c r="G3328" s="2">
        <f>IFERROR(VLOOKUP(D3328,Coordenadas!$A$2:$D$5571,3,FALSE),0)</f>
        <v>-6.4751099999999999</v>
      </c>
      <c r="H3328" s="2">
        <f>IFERROR(VLOOKUP(D3328,Coordenadas!$A$2:$D$5571,4,FALSE),0)</f>
        <v>-35.428600000000003</v>
      </c>
      <c r="I3328" s="2" t="s">
        <v>5324</v>
      </c>
      <c r="J3328" s="2">
        <v>35490</v>
      </c>
      <c r="K3328" s="2" t="s">
        <v>5330</v>
      </c>
      <c r="L3328" s="2">
        <f>IFERROR(VLOOKUP(C3328,BOTULISMO!$A$3:$C$19,3,FALSE),0)</f>
        <v>0</v>
      </c>
      <c r="M3328" s="2">
        <f>IFERROR(VLOOKUP(C3328,'LEISHMANIOSE VISCERAL'!$A$4:$C$454,3,FALSE),0)</f>
        <v>0</v>
      </c>
      <c r="N3328" s="2">
        <f>IFERROR(VLOOKUP(C3328,'LEISHMANIOSE TEGUMENTAR'!$A$4:$C$1681,3,FALSE),0)</f>
        <v>0</v>
      </c>
      <c r="O3328" s="2">
        <f>IFERROR(VLOOKUP(C3328,'FEBRE AMARELA'!$A$4:$C$38,3,FALSE),0)</f>
        <v>0</v>
      </c>
      <c r="P3328" s="2">
        <f>IFERROR(VLOOKUP(C3328,DENGUE!$A$5:$C$4097,3,FALSE),0)</f>
        <v>227</v>
      </c>
      <c r="Q3328" s="2">
        <f>IFERROR(VLOOKUP(C3328,'HEPATITE VIRAL'!$A$5:$C$3162,3,FALSE),0)</f>
        <v>1</v>
      </c>
      <c r="R3328" s="2">
        <f>IFERROR(VLOOKUP(C3328,'FEBRE MACULOSA'!$A$5:$C$181,3,FALSE),0)</f>
        <v>0</v>
      </c>
      <c r="S3328" s="2">
        <f>IFERROR(VLOOKUP(C3328,LEPTOSPIROSE!$A$5:$C$1176,3,FALSE),0)</f>
        <v>0</v>
      </c>
      <c r="T3328" s="2">
        <f>IFERROR(VLOOKUP(C3328,'DOENÇA DE CHAGAS'!$A$5:$C$100,3,FALSE),0)</f>
        <v>0</v>
      </c>
      <c r="U3328" s="2">
        <f>IFERROR(VLOOKUP(C3328,'PICADAS DE COBRAS'!$A$6:$C$4645,3,FALSE),0)</f>
        <v>113</v>
      </c>
      <c r="V3328">
        <f>IFERROR(VLOOKUP(C3328,'ZIKA VIRUS'!$A$5:$C$2399,3,FALSE),0)</f>
        <v>6</v>
      </c>
      <c r="W3328">
        <f>IFERROR(VLOOKUP(C3328,'FEBRE TIFÓIDE'!$A$5:$C$46,3,FALSE),0)</f>
        <v>0</v>
      </c>
      <c r="X3328">
        <f>IFERROR(VLOOKUP(C3328,HANTAVIROSE!$A$5:$C$153,3,FALSE),0)</f>
        <v>0</v>
      </c>
      <c r="Y3328">
        <f>IFERROR(VLOOKUP(C3328,MENINGITE!$A$5:$C$447,3,FALSE),0)</f>
        <v>0</v>
      </c>
      <c r="Z3328">
        <f>IFERROR(VLOOKUP(C3328,RAIVA!$A$5:$C$16,3,FALSE),0)</f>
        <v>0</v>
      </c>
    </row>
    <row r="3329" spans="1:26" x14ac:dyDescent="0.3">
      <c r="A3329" s="2" t="s">
        <v>2425</v>
      </c>
      <c r="B3329" s="2" t="s">
        <v>2751</v>
      </c>
      <c r="C3329" s="2">
        <v>314470</v>
      </c>
      <c r="D3329" s="2">
        <v>3144706</v>
      </c>
      <c r="E3329" s="2" t="s">
        <v>2425</v>
      </c>
      <c r="F3329" s="2" t="s">
        <v>2751</v>
      </c>
      <c r="G3329" s="2">
        <f>IFERROR(VLOOKUP(D3329,Coordenadas!$A$2:$D$5571,3,FALSE),0)</f>
        <v>-19.7577</v>
      </c>
      <c r="H3329" s="2">
        <f>IFERROR(VLOOKUP(D3329,Coordenadas!$A$2:$D$5571,4,FALSE),0)</f>
        <v>-43.033299999999997</v>
      </c>
      <c r="I3329" s="2" t="s">
        <v>5325</v>
      </c>
      <c r="J3329" s="2">
        <v>17528</v>
      </c>
      <c r="K3329" s="2" t="s">
        <v>5332</v>
      </c>
      <c r="L3329" s="2">
        <f>IFERROR(VLOOKUP(C3329,BOTULISMO!$A$3:$C$19,3,FALSE),0)</f>
        <v>0</v>
      </c>
      <c r="M3329" s="2">
        <f>IFERROR(VLOOKUP(C3329,'LEISHMANIOSE VISCERAL'!$A$4:$C$454,3,FALSE),0)</f>
        <v>0</v>
      </c>
      <c r="N3329" s="2">
        <f>IFERROR(VLOOKUP(C3329,'LEISHMANIOSE TEGUMENTAR'!$A$4:$C$1681,3,FALSE),0)</f>
        <v>1</v>
      </c>
      <c r="O3329" s="2">
        <f>IFERROR(VLOOKUP(C3329,'FEBRE AMARELA'!$A$4:$C$38,3,FALSE),0)</f>
        <v>0</v>
      </c>
      <c r="P3329" s="2">
        <f>IFERROR(VLOOKUP(C3329,DENGUE!$A$5:$C$4097,3,FALSE),0)</f>
        <v>132</v>
      </c>
      <c r="Q3329" s="2">
        <f>IFERROR(VLOOKUP(C3329,'HEPATITE VIRAL'!$A$5:$C$3162,3,FALSE),0)</f>
        <v>7</v>
      </c>
      <c r="R3329" s="2">
        <f>IFERROR(VLOOKUP(C3329,'FEBRE MACULOSA'!$A$5:$C$181,3,FALSE),0)</f>
        <v>1</v>
      </c>
      <c r="S3329" s="2">
        <f>IFERROR(VLOOKUP(C3329,LEPTOSPIROSE!$A$5:$C$1176,3,FALSE),0)</f>
        <v>0</v>
      </c>
      <c r="T3329" s="2">
        <f>IFERROR(VLOOKUP(C3329,'DOENÇA DE CHAGAS'!$A$5:$C$100,3,FALSE),0)</f>
        <v>0</v>
      </c>
      <c r="U3329" s="2">
        <f>IFERROR(VLOOKUP(C3329,'PICADAS DE COBRAS'!$A$6:$C$4645,3,FALSE),0)</f>
        <v>47</v>
      </c>
      <c r="V3329">
        <f>IFERROR(VLOOKUP(C3329,'ZIKA VIRUS'!$A$5:$C$2399,3,FALSE),0)</f>
        <v>1</v>
      </c>
      <c r="W3329">
        <f>IFERROR(VLOOKUP(C3329,'FEBRE TIFÓIDE'!$A$5:$C$46,3,FALSE),0)</f>
        <v>0</v>
      </c>
      <c r="X3329">
        <f>IFERROR(VLOOKUP(C3329,HANTAVIROSE!$A$5:$C$153,3,FALSE),0)</f>
        <v>0</v>
      </c>
      <c r="Y3329">
        <f>IFERROR(VLOOKUP(C3329,MENINGITE!$A$5:$C$447,3,FALSE),0)</f>
        <v>0</v>
      </c>
      <c r="Z3329">
        <f>IFERROR(VLOOKUP(C3329,RAIVA!$A$5:$C$16,3,FALSE),0)</f>
        <v>0</v>
      </c>
    </row>
    <row r="3330" spans="1:26" x14ac:dyDescent="0.3">
      <c r="A3330" s="2" t="s">
        <v>967</v>
      </c>
      <c r="B3330" s="2" t="s">
        <v>1086</v>
      </c>
      <c r="C3330" s="2">
        <v>421140</v>
      </c>
      <c r="D3330" s="2">
        <v>4211405</v>
      </c>
      <c r="E3330" s="2" t="s">
        <v>967</v>
      </c>
      <c r="F3330" s="2" t="s">
        <v>1086</v>
      </c>
      <c r="G3330" s="2">
        <f>IFERROR(VLOOKUP(D3330,Coordenadas!$A$2:$D$5571,3,FALSE),0)</f>
        <v>-26.898199999999999</v>
      </c>
      <c r="H3330" s="2">
        <f>IFERROR(VLOOKUP(D3330,Coordenadas!$A$2:$D$5571,4,FALSE),0)</f>
        <v>-52.906599999999997</v>
      </c>
      <c r="I3330" s="2" t="s">
        <v>5326</v>
      </c>
      <c r="J3330" s="2">
        <v>4275</v>
      </c>
      <c r="K3330" s="2" t="s">
        <v>5332</v>
      </c>
      <c r="L3330" s="2">
        <f>IFERROR(VLOOKUP(C3330,BOTULISMO!$A$3:$C$19,3,FALSE),0)</f>
        <v>0</v>
      </c>
      <c r="M3330" s="2">
        <f>IFERROR(VLOOKUP(C3330,'LEISHMANIOSE VISCERAL'!$A$4:$C$454,3,FALSE),0)</f>
        <v>0</v>
      </c>
      <c r="N3330" s="2">
        <f>IFERROR(VLOOKUP(C3330,'LEISHMANIOSE TEGUMENTAR'!$A$4:$C$1681,3,FALSE),0)</f>
        <v>0</v>
      </c>
      <c r="O3330" s="2">
        <f>IFERROR(VLOOKUP(C3330,'FEBRE AMARELA'!$A$4:$C$38,3,FALSE),0)</f>
        <v>0</v>
      </c>
      <c r="P3330" s="2">
        <f>IFERROR(VLOOKUP(C3330,DENGUE!$A$5:$C$4097,3,FALSE),0)</f>
        <v>4</v>
      </c>
      <c r="Q3330" s="2">
        <f>IFERROR(VLOOKUP(C3330,'HEPATITE VIRAL'!$A$5:$C$3162,3,FALSE),0)</f>
        <v>19</v>
      </c>
      <c r="R3330" s="2">
        <f>IFERROR(VLOOKUP(C3330,'FEBRE MACULOSA'!$A$5:$C$181,3,FALSE),0)</f>
        <v>0</v>
      </c>
      <c r="S3330" s="2">
        <f>IFERROR(VLOOKUP(C3330,LEPTOSPIROSE!$A$5:$C$1176,3,FALSE),0)</f>
        <v>0</v>
      </c>
      <c r="T3330" s="2">
        <f>IFERROR(VLOOKUP(C3330,'DOENÇA DE CHAGAS'!$A$5:$C$100,3,FALSE),0)</f>
        <v>0</v>
      </c>
      <c r="U3330" s="2">
        <f>IFERROR(VLOOKUP(C3330,'PICADAS DE COBRAS'!$A$6:$C$4645,3,FALSE),0)</f>
        <v>15</v>
      </c>
      <c r="V3330">
        <f>IFERROR(VLOOKUP(C3330,'ZIKA VIRUS'!$A$5:$C$2399,3,FALSE),0)</f>
        <v>0</v>
      </c>
      <c r="W3330">
        <f>IFERROR(VLOOKUP(C3330,'FEBRE TIFÓIDE'!$A$5:$C$46,3,FALSE),0)</f>
        <v>0</v>
      </c>
      <c r="X3330">
        <f>IFERROR(VLOOKUP(C3330,HANTAVIROSE!$A$5:$C$153,3,FALSE),0)</f>
        <v>0</v>
      </c>
      <c r="Y3330">
        <f>IFERROR(VLOOKUP(C3330,MENINGITE!$A$5:$C$447,3,FALSE),0)</f>
        <v>0</v>
      </c>
      <c r="Z3330">
        <f>IFERROR(VLOOKUP(C3330,RAIVA!$A$5:$C$16,3,FALSE),0)</f>
        <v>0</v>
      </c>
    </row>
    <row r="3331" spans="1:26" x14ac:dyDescent="0.3">
      <c r="A3331" s="2" t="s">
        <v>1256</v>
      </c>
      <c r="B3331" s="2" t="s">
        <v>1414</v>
      </c>
      <c r="C3331" s="2">
        <v>411690</v>
      </c>
      <c r="D3331" s="2">
        <v>4116901</v>
      </c>
      <c r="E3331" s="2" t="s">
        <v>1256</v>
      </c>
      <c r="F3331" s="2" t="s">
        <v>1414</v>
      </c>
      <c r="G3331" s="2">
        <f>IFERROR(VLOOKUP(D3331,Coordenadas!$A$2:$D$5571,3,FALSE),0)</f>
        <v>-23.181999999999999</v>
      </c>
      <c r="H3331" s="2">
        <f>IFERROR(VLOOKUP(D3331,Coordenadas!$A$2:$D$5571,4,FALSE),0)</f>
        <v>-52.203099999999999</v>
      </c>
      <c r="I3331" s="2" t="s">
        <v>5326</v>
      </c>
      <c r="J3331" s="2">
        <v>26615</v>
      </c>
      <c r="K3331" s="2" t="s">
        <v>5330</v>
      </c>
      <c r="L3331" s="2">
        <f>IFERROR(VLOOKUP(C3331,BOTULISMO!$A$3:$C$19,3,FALSE),0)</f>
        <v>0</v>
      </c>
      <c r="M3331" s="2">
        <f>IFERROR(VLOOKUP(C3331,'LEISHMANIOSE VISCERAL'!$A$4:$C$454,3,FALSE),0)</f>
        <v>0</v>
      </c>
      <c r="N3331" s="2">
        <f>IFERROR(VLOOKUP(C3331,'LEISHMANIOSE TEGUMENTAR'!$A$4:$C$1681,3,FALSE),0)</f>
        <v>2</v>
      </c>
      <c r="O3331" s="2">
        <f>IFERROR(VLOOKUP(C3331,'FEBRE AMARELA'!$A$4:$C$38,3,FALSE),0)</f>
        <v>0</v>
      </c>
      <c r="P3331" s="2">
        <f>IFERROR(VLOOKUP(C3331,DENGUE!$A$5:$C$4097,3,FALSE),0)</f>
        <v>2121</v>
      </c>
      <c r="Q3331" s="2">
        <f>IFERROR(VLOOKUP(C3331,'HEPATITE VIRAL'!$A$5:$C$3162,3,FALSE),0)</f>
        <v>11</v>
      </c>
      <c r="R3331" s="2">
        <f>IFERROR(VLOOKUP(C3331,'FEBRE MACULOSA'!$A$5:$C$181,3,FALSE),0)</f>
        <v>0</v>
      </c>
      <c r="S3331" s="2">
        <f>IFERROR(VLOOKUP(C3331,LEPTOSPIROSE!$A$5:$C$1176,3,FALSE),0)</f>
        <v>0</v>
      </c>
      <c r="T3331" s="2">
        <f>IFERROR(VLOOKUP(C3331,'DOENÇA DE CHAGAS'!$A$5:$C$100,3,FALSE),0)</f>
        <v>0</v>
      </c>
      <c r="U3331" s="2">
        <f>IFERROR(VLOOKUP(C3331,'PICADAS DE COBRAS'!$A$6:$C$4645,3,FALSE),0)</f>
        <v>93</v>
      </c>
      <c r="V3331">
        <f>IFERROR(VLOOKUP(C3331,'ZIKA VIRUS'!$A$5:$C$2399,3,FALSE),0)</f>
        <v>0</v>
      </c>
      <c r="W3331">
        <f>IFERROR(VLOOKUP(C3331,'FEBRE TIFÓIDE'!$A$5:$C$46,3,FALSE),0)</f>
        <v>0</v>
      </c>
      <c r="X3331">
        <f>IFERROR(VLOOKUP(C3331,HANTAVIROSE!$A$5:$C$153,3,FALSE),0)</f>
        <v>0</v>
      </c>
      <c r="Y3331">
        <f>IFERROR(VLOOKUP(C3331,MENINGITE!$A$5:$C$447,3,FALSE),0)</f>
        <v>0</v>
      </c>
      <c r="Z3331">
        <f>IFERROR(VLOOKUP(C3331,RAIVA!$A$5:$C$16,3,FALSE),0)</f>
        <v>0</v>
      </c>
    </row>
    <row r="3332" spans="1:26" x14ac:dyDescent="0.3">
      <c r="A3332" s="2" t="s">
        <v>5044</v>
      </c>
      <c r="B3332" s="2" t="s">
        <v>5106</v>
      </c>
      <c r="C3332" s="2">
        <v>150495</v>
      </c>
      <c r="D3332" s="2">
        <v>1504950</v>
      </c>
      <c r="E3332" s="2" t="s">
        <v>5044</v>
      </c>
      <c r="F3332" s="2" t="s">
        <v>5106</v>
      </c>
      <c r="G3332" s="2">
        <f>IFERROR(VLOOKUP(D3332,Coordenadas!$A$2:$D$5571,3,FALSE),0)</f>
        <v>-2.2669299999999999</v>
      </c>
      <c r="H3332" s="2">
        <f>IFERROR(VLOOKUP(D3332,Coordenadas!$A$2:$D$5571,4,FALSE),0)</f>
        <v>-46.973100000000002</v>
      </c>
      <c r="I3332" s="2" t="s">
        <v>5323</v>
      </c>
      <c r="J3332" s="2">
        <v>20158</v>
      </c>
      <c r="K3332" s="2" t="s">
        <v>5330</v>
      </c>
      <c r="L3332" s="2">
        <f>IFERROR(VLOOKUP(C3332,BOTULISMO!$A$3:$C$19,3,FALSE),0)</f>
        <v>0</v>
      </c>
      <c r="M3332" s="2">
        <f>IFERROR(VLOOKUP(C3332,'LEISHMANIOSE VISCERAL'!$A$4:$C$454,3,FALSE),0)</f>
        <v>0</v>
      </c>
      <c r="N3332" s="2">
        <f>IFERROR(VLOOKUP(C3332,'LEISHMANIOSE TEGUMENTAR'!$A$4:$C$1681,3,FALSE),0)</f>
        <v>48</v>
      </c>
      <c r="O3332" s="2">
        <f>IFERROR(VLOOKUP(C3332,'FEBRE AMARELA'!$A$4:$C$38,3,FALSE),0)</f>
        <v>0</v>
      </c>
      <c r="P3332" s="2">
        <f>IFERROR(VLOOKUP(C3332,DENGUE!$A$5:$C$4097,3,FALSE),0)</f>
        <v>1</v>
      </c>
      <c r="Q3332" s="2">
        <f>IFERROR(VLOOKUP(C3332,'HEPATITE VIRAL'!$A$5:$C$3162,3,FALSE),0)</f>
        <v>3</v>
      </c>
      <c r="R3332" s="2">
        <f>IFERROR(VLOOKUP(C3332,'FEBRE MACULOSA'!$A$5:$C$181,3,FALSE),0)</f>
        <v>0</v>
      </c>
      <c r="S3332" s="2">
        <f>IFERROR(VLOOKUP(C3332,LEPTOSPIROSE!$A$5:$C$1176,3,FALSE),0)</f>
        <v>0</v>
      </c>
      <c r="T3332" s="2">
        <f>IFERROR(VLOOKUP(C3332,'DOENÇA DE CHAGAS'!$A$5:$C$100,3,FALSE),0)</f>
        <v>0</v>
      </c>
      <c r="U3332" s="2">
        <f>IFERROR(VLOOKUP(C3332,'PICADAS DE COBRAS'!$A$6:$C$4645,3,FALSE),0)</f>
        <v>103</v>
      </c>
      <c r="V3332">
        <f>IFERROR(VLOOKUP(C3332,'ZIKA VIRUS'!$A$5:$C$2399,3,FALSE),0)</f>
        <v>1</v>
      </c>
      <c r="W3332">
        <f>IFERROR(VLOOKUP(C3332,'FEBRE TIFÓIDE'!$A$5:$C$46,3,FALSE),0)</f>
        <v>0</v>
      </c>
      <c r="X3332">
        <f>IFERROR(VLOOKUP(C3332,HANTAVIROSE!$A$5:$C$153,3,FALSE),0)</f>
        <v>0</v>
      </c>
      <c r="Y3332">
        <f>IFERROR(VLOOKUP(C3332,MENINGITE!$A$5:$C$447,3,FALSE),0)</f>
        <v>0</v>
      </c>
      <c r="Z3332">
        <f>IFERROR(VLOOKUP(C3332,RAIVA!$A$5:$C$16,3,FALSE),0)</f>
        <v>0</v>
      </c>
    </row>
    <row r="3333" spans="1:26" x14ac:dyDescent="0.3">
      <c r="A3333" s="2" t="s">
        <v>1256</v>
      </c>
      <c r="B3333" s="2" t="s">
        <v>1413</v>
      </c>
      <c r="C3333" s="2">
        <v>411695</v>
      </c>
      <c r="D3333" s="2">
        <v>4116950</v>
      </c>
      <c r="E3333" s="2" t="s">
        <v>1256</v>
      </c>
      <c r="F3333" s="2" t="s">
        <v>1413</v>
      </c>
      <c r="G3333" s="2">
        <f>IFERROR(VLOOKUP(D3333,Coordenadas!$A$2:$D$5571,3,FALSE),0)</f>
        <v>-25.900400000000001</v>
      </c>
      <c r="H3333" s="2">
        <f>IFERROR(VLOOKUP(D3333,Coordenadas!$A$2:$D$5571,4,FALSE),0)</f>
        <v>-53.261800000000001</v>
      </c>
      <c r="I3333" s="2" t="s">
        <v>5326</v>
      </c>
      <c r="J3333" s="2">
        <v>5098</v>
      </c>
      <c r="K3333" s="2" t="s">
        <v>5332</v>
      </c>
      <c r="L3333" s="2">
        <f>IFERROR(VLOOKUP(C3333,BOTULISMO!$A$3:$C$19,3,FALSE),0)</f>
        <v>0</v>
      </c>
      <c r="M3333" s="2">
        <f>IFERROR(VLOOKUP(C3333,'LEISHMANIOSE VISCERAL'!$A$4:$C$454,3,FALSE),0)</f>
        <v>0</v>
      </c>
      <c r="N3333" s="2">
        <f>IFERROR(VLOOKUP(C3333,'LEISHMANIOSE TEGUMENTAR'!$A$4:$C$1681,3,FALSE),0)</f>
        <v>0</v>
      </c>
      <c r="O3333" s="2">
        <f>IFERROR(VLOOKUP(C3333,'FEBRE AMARELA'!$A$4:$C$38,3,FALSE),0)</f>
        <v>0</v>
      </c>
      <c r="P3333" s="2">
        <f>IFERROR(VLOOKUP(C3333,DENGUE!$A$5:$C$4097,3,FALSE),0)</f>
        <v>8</v>
      </c>
      <c r="Q3333" s="2">
        <f>IFERROR(VLOOKUP(C3333,'HEPATITE VIRAL'!$A$5:$C$3162,3,FALSE),0)</f>
        <v>4</v>
      </c>
      <c r="R3333" s="2">
        <f>IFERROR(VLOOKUP(C3333,'FEBRE MACULOSA'!$A$5:$C$181,3,FALSE),0)</f>
        <v>0</v>
      </c>
      <c r="S3333" s="2">
        <f>IFERROR(VLOOKUP(C3333,LEPTOSPIROSE!$A$5:$C$1176,3,FALSE),0)</f>
        <v>0</v>
      </c>
      <c r="T3333" s="2">
        <f>IFERROR(VLOOKUP(C3333,'DOENÇA DE CHAGAS'!$A$5:$C$100,3,FALSE),0)</f>
        <v>0</v>
      </c>
      <c r="U3333" s="2">
        <f>IFERROR(VLOOKUP(C3333,'PICADAS DE COBRAS'!$A$6:$C$4645,3,FALSE),0)</f>
        <v>8</v>
      </c>
      <c r="V3333">
        <f>IFERROR(VLOOKUP(C3333,'ZIKA VIRUS'!$A$5:$C$2399,3,FALSE),0)</f>
        <v>1</v>
      </c>
      <c r="W3333">
        <f>IFERROR(VLOOKUP(C3333,'FEBRE TIFÓIDE'!$A$5:$C$46,3,FALSE),0)</f>
        <v>0</v>
      </c>
      <c r="X3333">
        <f>IFERROR(VLOOKUP(C3333,HANTAVIROSE!$A$5:$C$153,3,FALSE),0)</f>
        <v>0</v>
      </c>
      <c r="Y3333">
        <f>IFERROR(VLOOKUP(C3333,MENINGITE!$A$5:$C$447,3,FALSE),0)</f>
        <v>0</v>
      </c>
      <c r="Z3333">
        <f>IFERROR(VLOOKUP(C3333,RAIVA!$A$5:$C$16,3,FALSE),0)</f>
        <v>0</v>
      </c>
    </row>
    <row r="3334" spans="1:26" x14ac:dyDescent="0.3">
      <c r="A3334" s="2" t="s">
        <v>470</v>
      </c>
      <c r="B3334" s="2" t="s">
        <v>689</v>
      </c>
      <c r="C3334" s="2">
        <v>431303</v>
      </c>
      <c r="D3334" s="2">
        <v>4313037</v>
      </c>
      <c r="E3334" s="2" t="s">
        <v>470</v>
      </c>
      <c r="F3334" s="2" t="s">
        <v>689</v>
      </c>
      <c r="G3334" s="2">
        <f>IFERROR(VLOOKUP(D3334,Coordenadas!$A$2:$D$5571,3,FALSE),0)</f>
        <v>-29.406600000000001</v>
      </c>
      <c r="H3334" s="2">
        <f>IFERROR(VLOOKUP(D3334,Coordenadas!$A$2:$D$5571,4,FALSE),0)</f>
        <v>-54.829300000000003</v>
      </c>
      <c r="I3334" s="2" t="s">
        <v>5326</v>
      </c>
      <c r="J3334" s="2">
        <v>4671</v>
      </c>
      <c r="K3334" s="2" t="s">
        <v>5332</v>
      </c>
      <c r="L3334" s="2">
        <f>IFERROR(VLOOKUP(C3334,BOTULISMO!$A$3:$C$19,3,FALSE),0)</f>
        <v>0</v>
      </c>
      <c r="M3334" s="2">
        <f>IFERROR(VLOOKUP(C3334,'LEISHMANIOSE VISCERAL'!$A$4:$C$454,3,FALSE),0)</f>
        <v>0</v>
      </c>
      <c r="N3334" s="2">
        <f>IFERROR(VLOOKUP(C3334,'LEISHMANIOSE TEGUMENTAR'!$A$4:$C$1681,3,FALSE),0)</f>
        <v>0</v>
      </c>
      <c r="O3334" s="2">
        <f>IFERROR(VLOOKUP(C3334,'FEBRE AMARELA'!$A$4:$C$38,3,FALSE),0)</f>
        <v>0</v>
      </c>
      <c r="P3334" s="2">
        <f>IFERROR(VLOOKUP(C3334,DENGUE!$A$5:$C$4097,3,FALSE),0)</f>
        <v>0</v>
      </c>
      <c r="Q3334" s="2">
        <f>IFERROR(VLOOKUP(C3334,'HEPATITE VIRAL'!$A$5:$C$3162,3,FALSE),0)</f>
        <v>2</v>
      </c>
      <c r="R3334" s="2">
        <f>IFERROR(VLOOKUP(C3334,'FEBRE MACULOSA'!$A$5:$C$181,3,FALSE),0)</f>
        <v>0</v>
      </c>
      <c r="S3334" s="2">
        <f>IFERROR(VLOOKUP(C3334,LEPTOSPIROSE!$A$5:$C$1176,3,FALSE),0)</f>
        <v>0</v>
      </c>
      <c r="T3334" s="2">
        <f>IFERROR(VLOOKUP(C3334,'DOENÇA DE CHAGAS'!$A$5:$C$100,3,FALSE),0)</f>
        <v>0</v>
      </c>
      <c r="U3334" s="2">
        <f>IFERROR(VLOOKUP(C3334,'PICADAS DE COBRAS'!$A$6:$C$4645,3,FALSE),0)</f>
        <v>0</v>
      </c>
      <c r="V3334">
        <f>IFERROR(VLOOKUP(C3334,'ZIKA VIRUS'!$A$5:$C$2399,3,FALSE),0)</f>
        <v>0</v>
      </c>
      <c r="W3334">
        <f>IFERROR(VLOOKUP(C3334,'FEBRE TIFÓIDE'!$A$5:$C$46,3,FALSE),0)</f>
        <v>0</v>
      </c>
      <c r="X3334">
        <f>IFERROR(VLOOKUP(C3334,HANTAVIROSE!$A$5:$C$153,3,FALSE),0)</f>
        <v>0</v>
      </c>
      <c r="Y3334">
        <f>IFERROR(VLOOKUP(C3334,MENINGITE!$A$5:$C$447,3,FALSE),0)</f>
        <v>0</v>
      </c>
      <c r="Z3334">
        <f>IFERROR(VLOOKUP(C3334,RAIVA!$A$5:$C$16,3,FALSE),0)</f>
        <v>0</v>
      </c>
    </row>
    <row r="3335" spans="1:26" x14ac:dyDescent="0.3">
      <c r="A3335" s="2" t="s">
        <v>1637</v>
      </c>
      <c r="B3335" s="2" t="s">
        <v>1894</v>
      </c>
      <c r="C3335" s="2">
        <v>353290</v>
      </c>
      <c r="D3335" s="2">
        <v>3532900</v>
      </c>
      <c r="E3335" s="2" t="s">
        <v>1637</v>
      </c>
      <c r="F3335" s="2" t="s">
        <v>1894</v>
      </c>
      <c r="G3335" s="2">
        <f>IFERROR(VLOOKUP(D3335,Coordenadas!$A$2:$D$5571,3,FALSE),0)</f>
        <v>-21.776499999999999</v>
      </c>
      <c r="H3335" s="2">
        <f>IFERROR(VLOOKUP(D3335,Coordenadas!$A$2:$D$5571,4,FALSE),0)</f>
        <v>-48.570500000000003</v>
      </c>
      <c r="I3335" s="2" t="s">
        <v>5325</v>
      </c>
      <c r="J3335" s="2">
        <v>9300</v>
      </c>
      <c r="K3335" s="2" t="s">
        <v>5332</v>
      </c>
      <c r="L3335" s="2">
        <f>IFERROR(VLOOKUP(C3335,BOTULISMO!$A$3:$C$19,3,FALSE),0)</f>
        <v>0</v>
      </c>
      <c r="M3335" s="2">
        <f>IFERROR(VLOOKUP(C3335,'LEISHMANIOSE VISCERAL'!$A$4:$C$454,3,FALSE),0)</f>
        <v>0</v>
      </c>
      <c r="N3335" s="2">
        <f>IFERROR(VLOOKUP(C3335,'LEISHMANIOSE TEGUMENTAR'!$A$4:$C$1681,3,FALSE),0)</f>
        <v>0</v>
      </c>
      <c r="O3335" s="2">
        <f>IFERROR(VLOOKUP(C3335,'FEBRE AMARELA'!$A$4:$C$38,3,FALSE),0)</f>
        <v>0</v>
      </c>
      <c r="P3335" s="2">
        <f>IFERROR(VLOOKUP(C3335,DENGUE!$A$5:$C$4097,3,FALSE),0)</f>
        <v>60</v>
      </c>
      <c r="Q3335" s="2">
        <f>IFERROR(VLOOKUP(C3335,'HEPATITE VIRAL'!$A$5:$C$3162,3,FALSE),0)</f>
        <v>1</v>
      </c>
      <c r="R3335" s="2">
        <f>IFERROR(VLOOKUP(C3335,'FEBRE MACULOSA'!$A$5:$C$181,3,FALSE),0)</f>
        <v>0</v>
      </c>
      <c r="S3335" s="2">
        <f>IFERROR(VLOOKUP(C3335,LEPTOSPIROSE!$A$5:$C$1176,3,FALSE),0)</f>
        <v>0</v>
      </c>
      <c r="T3335" s="2">
        <f>IFERROR(VLOOKUP(C3335,'DOENÇA DE CHAGAS'!$A$5:$C$100,3,FALSE),0)</f>
        <v>0</v>
      </c>
      <c r="U3335" s="2">
        <f>IFERROR(VLOOKUP(C3335,'PICADAS DE COBRAS'!$A$6:$C$4645,3,FALSE),0)</f>
        <v>39</v>
      </c>
      <c r="V3335">
        <f>IFERROR(VLOOKUP(C3335,'ZIKA VIRUS'!$A$5:$C$2399,3,FALSE),0)</f>
        <v>0</v>
      </c>
      <c r="W3335">
        <f>IFERROR(VLOOKUP(C3335,'FEBRE TIFÓIDE'!$A$5:$C$46,3,FALSE),0)</f>
        <v>0</v>
      </c>
      <c r="X3335">
        <f>IFERROR(VLOOKUP(C3335,HANTAVIROSE!$A$5:$C$153,3,FALSE),0)</f>
        <v>0</v>
      </c>
      <c r="Y3335">
        <f>IFERROR(VLOOKUP(C3335,MENINGITE!$A$5:$C$447,3,FALSE),0)</f>
        <v>0</v>
      </c>
      <c r="Z3335">
        <f>IFERROR(VLOOKUP(C3335,RAIVA!$A$5:$C$16,3,FALSE),0)</f>
        <v>0</v>
      </c>
    </row>
    <row r="3336" spans="1:26" x14ac:dyDescent="0.3">
      <c r="A3336" s="2" t="s">
        <v>3257</v>
      </c>
      <c r="B3336" s="2" t="s">
        <v>1412</v>
      </c>
      <c r="C3336" s="2">
        <v>292273</v>
      </c>
      <c r="D3336" s="2">
        <v>2922730</v>
      </c>
      <c r="E3336" s="2" t="s">
        <v>3257</v>
      </c>
      <c r="F3336" s="2" t="s">
        <v>1412</v>
      </c>
      <c r="G3336" s="2">
        <f>IFERROR(VLOOKUP(D3336,Coordenadas!$A$2:$D$5571,3,FALSE),0)</f>
        <v>-11.6031</v>
      </c>
      <c r="H3336" s="2">
        <f>IFERROR(VLOOKUP(D3336,Coordenadas!$A$2:$D$5571,4,FALSE),0)</f>
        <v>-39.630200000000002</v>
      </c>
      <c r="I3336" s="2" t="s">
        <v>5324</v>
      </c>
      <c r="J3336" s="2">
        <v>7602</v>
      </c>
      <c r="K3336" s="2" t="s">
        <v>5332</v>
      </c>
      <c r="L3336" s="2">
        <f>IFERROR(VLOOKUP(C3336,BOTULISMO!$A$3:$C$19,3,FALSE),0)</f>
        <v>0</v>
      </c>
      <c r="M3336" s="2">
        <f>IFERROR(VLOOKUP(C3336,'LEISHMANIOSE VISCERAL'!$A$4:$C$454,3,FALSE),0)</f>
        <v>0</v>
      </c>
      <c r="N3336" s="2">
        <f>IFERROR(VLOOKUP(C3336,'LEISHMANIOSE TEGUMENTAR'!$A$4:$C$1681,3,FALSE),0)</f>
        <v>0</v>
      </c>
      <c r="O3336" s="2">
        <f>IFERROR(VLOOKUP(C3336,'FEBRE AMARELA'!$A$4:$C$38,3,FALSE),0)</f>
        <v>0</v>
      </c>
      <c r="P3336" s="2">
        <f>IFERROR(VLOOKUP(C3336,DENGUE!$A$5:$C$4097,3,FALSE),0)</f>
        <v>209</v>
      </c>
      <c r="Q3336" s="2">
        <f>IFERROR(VLOOKUP(C3336,'HEPATITE VIRAL'!$A$5:$C$3162,3,FALSE),0)</f>
        <v>2</v>
      </c>
      <c r="R3336" s="2">
        <f>IFERROR(VLOOKUP(C3336,'FEBRE MACULOSA'!$A$5:$C$181,3,FALSE),0)</f>
        <v>0</v>
      </c>
      <c r="S3336" s="2">
        <f>IFERROR(VLOOKUP(C3336,LEPTOSPIROSE!$A$5:$C$1176,3,FALSE),0)</f>
        <v>0</v>
      </c>
      <c r="T3336" s="2">
        <f>IFERROR(VLOOKUP(C3336,'DOENÇA DE CHAGAS'!$A$5:$C$100,3,FALSE),0)</f>
        <v>0</v>
      </c>
      <c r="U3336" s="2">
        <f>IFERROR(VLOOKUP(C3336,'PICADAS DE COBRAS'!$A$6:$C$4645,3,FALSE),0)</f>
        <v>39</v>
      </c>
      <c r="V3336">
        <f>IFERROR(VLOOKUP(C3336,'ZIKA VIRUS'!$A$5:$C$2399,3,FALSE),0)</f>
        <v>25</v>
      </c>
      <c r="W3336">
        <f>IFERROR(VLOOKUP(C3336,'FEBRE TIFÓIDE'!$A$5:$C$46,3,FALSE),0)</f>
        <v>0</v>
      </c>
      <c r="X3336">
        <f>IFERROR(VLOOKUP(C3336,HANTAVIROSE!$A$5:$C$153,3,FALSE),0)</f>
        <v>0</v>
      </c>
      <c r="Y3336">
        <f>IFERROR(VLOOKUP(C3336,MENINGITE!$A$5:$C$447,3,FALSE),0)</f>
        <v>0</v>
      </c>
      <c r="Z3336">
        <f>IFERROR(VLOOKUP(C3336,RAIVA!$A$5:$C$16,3,FALSE),0)</f>
        <v>0</v>
      </c>
    </row>
    <row r="3337" spans="1:26" x14ac:dyDescent="0.3">
      <c r="A3337" s="2" t="s">
        <v>1256</v>
      </c>
      <c r="B3337" s="2" t="s">
        <v>1412</v>
      </c>
      <c r="C3337" s="2">
        <v>411700</v>
      </c>
      <c r="D3337" s="2">
        <v>4117008</v>
      </c>
      <c r="E3337" s="2" t="s">
        <v>1256</v>
      </c>
      <c r="F3337" s="2" t="s">
        <v>1412</v>
      </c>
      <c r="G3337" s="2">
        <f>IFERROR(VLOOKUP(D3337,Coordenadas!$A$2:$D$5571,3,FALSE),0)</f>
        <v>-23.432400000000001</v>
      </c>
      <c r="H3337" s="2">
        <f>IFERROR(VLOOKUP(D3337,Coordenadas!$A$2:$D$5571,4,FALSE),0)</f>
        <v>-50.566499999999998</v>
      </c>
      <c r="I3337" s="2" t="s">
        <v>5326</v>
      </c>
      <c r="J3337" s="2">
        <v>8147</v>
      </c>
      <c r="K3337" s="2" t="s">
        <v>5332</v>
      </c>
      <c r="L3337" s="2">
        <f>IFERROR(VLOOKUP(C3337,BOTULISMO!$A$3:$C$19,3,FALSE),0)</f>
        <v>0</v>
      </c>
      <c r="M3337" s="2">
        <f>IFERROR(VLOOKUP(C3337,'LEISHMANIOSE VISCERAL'!$A$4:$C$454,3,FALSE),0)</f>
        <v>0</v>
      </c>
      <c r="N3337" s="2">
        <f>IFERROR(VLOOKUP(C3337,'LEISHMANIOSE TEGUMENTAR'!$A$4:$C$1681,3,FALSE),0)</f>
        <v>0</v>
      </c>
      <c r="O3337" s="2">
        <f>IFERROR(VLOOKUP(C3337,'FEBRE AMARELA'!$A$4:$C$38,3,FALSE),0)</f>
        <v>0</v>
      </c>
      <c r="P3337" s="2">
        <f>IFERROR(VLOOKUP(C3337,DENGUE!$A$5:$C$4097,3,FALSE),0)</f>
        <v>381</v>
      </c>
      <c r="Q3337" s="2">
        <f>IFERROR(VLOOKUP(C3337,'HEPATITE VIRAL'!$A$5:$C$3162,3,FALSE),0)</f>
        <v>7</v>
      </c>
      <c r="R3337" s="2">
        <f>IFERROR(VLOOKUP(C3337,'FEBRE MACULOSA'!$A$5:$C$181,3,FALSE),0)</f>
        <v>0</v>
      </c>
      <c r="S3337" s="2">
        <f>IFERROR(VLOOKUP(C3337,LEPTOSPIROSE!$A$5:$C$1176,3,FALSE),0)</f>
        <v>2</v>
      </c>
      <c r="T3337" s="2">
        <f>IFERROR(VLOOKUP(C3337,'DOENÇA DE CHAGAS'!$A$5:$C$100,3,FALSE),0)</f>
        <v>0</v>
      </c>
      <c r="U3337" s="2">
        <f>IFERROR(VLOOKUP(C3337,'PICADAS DE COBRAS'!$A$6:$C$4645,3,FALSE),0)</f>
        <v>16</v>
      </c>
      <c r="V3337">
        <f>IFERROR(VLOOKUP(C3337,'ZIKA VIRUS'!$A$5:$C$2399,3,FALSE),0)</f>
        <v>0</v>
      </c>
      <c r="W3337">
        <f>IFERROR(VLOOKUP(C3337,'FEBRE TIFÓIDE'!$A$5:$C$46,3,FALSE),0)</f>
        <v>0</v>
      </c>
      <c r="X3337">
        <f>IFERROR(VLOOKUP(C3337,HANTAVIROSE!$A$5:$C$153,3,FALSE),0)</f>
        <v>0</v>
      </c>
      <c r="Y3337">
        <f>IFERROR(VLOOKUP(C3337,MENINGITE!$A$5:$C$447,3,FALSE),0)</f>
        <v>0</v>
      </c>
      <c r="Z3337">
        <f>IFERROR(VLOOKUP(C3337,RAIVA!$A$5:$C$16,3,FALSE),0)</f>
        <v>0</v>
      </c>
    </row>
    <row r="3338" spans="1:26" x14ac:dyDescent="0.3">
      <c r="A3338" s="2" t="s">
        <v>3988</v>
      </c>
      <c r="B3338" s="2" t="s">
        <v>4065</v>
      </c>
      <c r="C3338" s="2">
        <v>251010</v>
      </c>
      <c r="D3338" s="2">
        <v>2510105</v>
      </c>
      <c r="E3338" s="2" t="s">
        <v>3988</v>
      </c>
      <c r="F3338" s="2" t="s">
        <v>4065</v>
      </c>
      <c r="G3338" s="2">
        <f>IFERROR(VLOOKUP(D3338,Coordenadas!$A$2:$D$5571,3,FALSE),0)</f>
        <v>-6.4505600000000003</v>
      </c>
      <c r="H3338" s="2">
        <f>IFERROR(VLOOKUP(D3338,Coordenadas!$A$2:$D$5571,4,FALSE),0)</f>
        <v>-36.2057</v>
      </c>
      <c r="I3338" s="2" t="s">
        <v>5324</v>
      </c>
      <c r="J3338" s="2">
        <v>10533</v>
      </c>
      <c r="K3338" s="2" t="s">
        <v>5332</v>
      </c>
      <c r="L3338" s="2">
        <f>IFERROR(VLOOKUP(C3338,BOTULISMO!$A$3:$C$19,3,FALSE),0)</f>
        <v>0</v>
      </c>
      <c r="M3338" s="2">
        <f>IFERROR(VLOOKUP(C3338,'LEISHMANIOSE VISCERAL'!$A$4:$C$454,3,FALSE),0)</f>
        <v>0</v>
      </c>
      <c r="N3338" s="2">
        <f>IFERROR(VLOOKUP(C3338,'LEISHMANIOSE TEGUMENTAR'!$A$4:$C$1681,3,FALSE),0)</f>
        <v>0</v>
      </c>
      <c r="O3338" s="2">
        <f>IFERROR(VLOOKUP(C3338,'FEBRE AMARELA'!$A$4:$C$38,3,FALSE),0)</f>
        <v>0</v>
      </c>
      <c r="P3338" s="2">
        <f>IFERROR(VLOOKUP(C3338,DENGUE!$A$5:$C$4097,3,FALSE),0)</f>
        <v>60</v>
      </c>
      <c r="Q3338" s="2">
        <f>IFERROR(VLOOKUP(C3338,'HEPATITE VIRAL'!$A$5:$C$3162,3,FALSE),0)</f>
        <v>0</v>
      </c>
      <c r="R3338" s="2">
        <f>IFERROR(VLOOKUP(C3338,'FEBRE MACULOSA'!$A$5:$C$181,3,FALSE),0)</f>
        <v>0</v>
      </c>
      <c r="S3338" s="2">
        <f>IFERROR(VLOOKUP(C3338,LEPTOSPIROSE!$A$5:$C$1176,3,FALSE),0)</f>
        <v>0</v>
      </c>
      <c r="T3338" s="2">
        <f>IFERROR(VLOOKUP(C3338,'DOENÇA DE CHAGAS'!$A$5:$C$100,3,FALSE),0)</f>
        <v>0</v>
      </c>
      <c r="U3338" s="2">
        <f>IFERROR(VLOOKUP(C3338,'PICADAS DE COBRAS'!$A$6:$C$4645,3,FALSE),0)</f>
        <v>29</v>
      </c>
      <c r="V3338">
        <f>IFERROR(VLOOKUP(C3338,'ZIKA VIRUS'!$A$5:$C$2399,3,FALSE),0)</f>
        <v>1</v>
      </c>
      <c r="W3338">
        <f>IFERROR(VLOOKUP(C3338,'FEBRE TIFÓIDE'!$A$5:$C$46,3,FALSE),0)</f>
        <v>0</v>
      </c>
      <c r="X3338">
        <f>IFERROR(VLOOKUP(C3338,HANTAVIROSE!$A$5:$C$153,3,FALSE),0)</f>
        <v>0</v>
      </c>
      <c r="Y3338">
        <f>IFERROR(VLOOKUP(C3338,MENINGITE!$A$5:$C$447,3,FALSE),0)</f>
        <v>0</v>
      </c>
      <c r="Z3338">
        <f>IFERROR(VLOOKUP(C3338,RAIVA!$A$5:$C$16,3,FALSE),0)</f>
        <v>0</v>
      </c>
    </row>
    <row r="3339" spans="1:26" x14ac:dyDescent="0.3">
      <c r="A3339" s="2" t="s">
        <v>2258</v>
      </c>
      <c r="B3339" s="2" t="s">
        <v>2300</v>
      </c>
      <c r="C3339" s="2">
        <v>330340</v>
      </c>
      <c r="D3339" s="2">
        <v>3303401</v>
      </c>
      <c r="E3339" s="2" t="s">
        <v>2258</v>
      </c>
      <c r="F3339" s="2" t="s">
        <v>2300</v>
      </c>
      <c r="G3339" s="2">
        <f>IFERROR(VLOOKUP(D3339,Coordenadas!$A$2:$D$5571,3,FALSE),0)</f>
        <v>-22.293199999999999</v>
      </c>
      <c r="H3339" s="2">
        <f>IFERROR(VLOOKUP(D3339,Coordenadas!$A$2:$D$5571,4,FALSE),0)</f>
        <v>-42.537700000000001</v>
      </c>
      <c r="I3339" s="2" t="s">
        <v>5325</v>
      </c>
      <c r="J3339" s="2">
        <v>182082</v>
      </c>
      <c r="K3339" s="2" t="s">
        <v>5333</v>
      </c>
      <c r="L3339" s="2">
        <f>IFERROR(VLOOKUP(C3339,BOTULISMO!$A$3:$C$19,3,FALSE),0)</f>
        <v>0</v>
      </c>
      <c r="M3339" s="2">
        <f>IFERROR(VLOOKUP(C3339,'LEISHMANIOSE VISCERAL'!$A$4:$C$454,3,FALSE),0)</f>
        <v>0</v>
      </c>
      <c r="N3339" s="2">
        <f>IFERROR(VLOOKUP(C3339,'LEISHMANIOSE TEGUMENTAR'!$A$4:$C$1681,3,FALSE),0)</f>
        <v>0</v>
      </c>
      <c r="O3339" s="2">
        <f>IFERROR(VLOOKUP(C3339,'FEBRE AMARELA'!$A$4:$C$38,3,FALSE),0)</f>
        <v>0</v>
      </c>
      <c r="P3339" s="2">
        <f>IFERROR(VLOOKUP(C3339,DENGUE!$A$5:$C$4097,3,FALSE),0)</f>
        <v>15</v>
      </c>
      <c r="Q3339" s="2">
        <f>IFERROR(VLOOKUP(C3339,'HEPATITE VIRAL'!$A$5:$C$3162,3,FALSE),0)</f>
        <v>51</v>
      </c>
      <c r="R3339" s="2">
        <f>IFERROR(VLOOKUP(C3339,'FEBRE MACULOSA'!$A$5:$C$181,3,FALSE),0)</f>
        <v>0</v>
      </c>
      <c r="S3339" s="2">
        <f>IFERROR(VLOOKUP(C3339,LEPTOSPIROSE!$A$5:$C$1176,3,FALSE),0)</f>
        <v>15</v>
      </c>
      <c r="T3339" s="2">
        <f>IFERROR(VLOOKUP(C3339,'DOENÇA DE CHAGAS'!$A$5:$C$100,3,FALSE),0)</f>
        <v>0</v>
      </c>
      <c r="U3339" s="2">
        <f>IFERROR(VLOOKUP(C3339,'PICADAS DE COBRAS'!$A$6:$C$4645,3,FALSE),0)</f>
        <v>208</v>
      </c>
      <c r="V3339">
        <f>IFERROR(VLOOKUP(C3339,'ZIKA VIRUS'!$A$5:$C$2399,3,FALSE),0)</f>
        <v>105</v>
      </c>
      <c r="W3339">
        <f>IFERROR(VLOOKUP(C3339,'FEBRE TIFÓIDE'!$A$5:$C$46,3,FALSE),0)</f>
        <v>0</v>
      </c>
      <c r="X3339">
        <f>IFERROR(VLOOKUP(C3339,HANTAVIROSE!$A$5:$C$153,3,FALSE),0)</f>
        <v>0</v>
      </c>
      <c r="Y3339">
        <f>IFERROR(VLOOKUP(C3339,MENINGITE!$A$5:$C$447,3,FALSE),0)</f>
        <v>0</v>
      </c>
      <c r="Z3339">
        <f>IFERROR(VLOOKUP(C3339,RAIVA!$A$5:$C$16,3,FALSE),0)</f>
        <v>0</v>
      </c>
    </row>
    <row r="3340" spans="1:26" x14ac:dyDescent="0.3">
      <c r="A3340" s="2" t="s">
        <v>3</v>
      </c>
      <c r="B3340" s="2" t="s">
        <v>87</v>
      </c>
      <c r="C3340" s="2">
        <v>521486</v>
      </c>
      <c r="D3340" s="2">
        <v>5214861</v>
      </c>
      <c r="E3340" s="2" t="s">
        <v>3</v>
      </c>
      <c r="F3340" s="2" t="s">
        <v>87</v>
      </c>
      <c r="G3340" s="2">
        <f>IFERROR(VLOOKUP(D3340,Coordenadas!$A$2:$D$5571,3,FALSE),0)</f>
        <v>-15.145</v>
      </c>
      <c r="H3340" s="2">
        <f>IFERROR(VLOOKUP(D3340,Coordenadas!$A$2:$D$5571,4,FALSE),0)</f>
        <v>-49.573700000000002</v>
      </c>
      <c r="I3340" s="2" t="s">
        <v>5327</v>
      </c>
      <c r="J3340" s="2">
        <v>8508</v>
      </c>
      <c r="K3340" s="2" t="s">
        <v>5332</v>
      </c>
      <c r="L3340" s="2">
        <f>IFERROR(VLOOKUP(C3340,BOTULISMO!$A$3:$C$19,3,FALSE),0)</f>
        <v>0</v>
      </c>
      <c r="M3340" s="2">
        <f>IFERROR(VLOOKUP(C3340,'LEISHMANIOSE VISCERAL'!$A$4:$C$454,3,FALSE),0)</f>
        <v>0</v>
      </c>
      <c r="N3340" s="2">
        <f>IFERROR(VLOOKUP(C3340,'LEISHMANIOSE TEGUMENTAR'!$A$4:$C$1681,3,FALSE),0)</f>
        <v>0</v>
      </c>
      <c r="O3340" s="2">
        <f>IFERROR(VLOOKUP(C3340,'FEBRE AMARELA'!$A$4:$C$38,3,FALSE),0)</f>
        <v>0</v>
      </c>
      <c r="P3340" s="2">
        <f>IFERROR(VLOOKUP(C3340,DENGUE!$A$5:$C$4097,3,FALSE),0)</f>
        <v>22</v>
      </c>
      <c r="Q3340" s="2">
        <f>IFERROR(VLOOKUP(C3340,'HEPATITE VIRAL'!$A$5:$C$3162,3,FALSE),0)</f>
        <v>1</v>
      </c>
      <c r="R3340" s="2">
        <f>IFERROR(VLOOKUP(C3340,'FEBRE MACULOSA'!$A$5:$C$181,3,FALSE),0)</f>
        <v>0</v>
      </c>
      <c r="S3340" s="2">
        <f>IFERROR(VLOOKUP(C3340,LEPTOSPIROSE!$A$5:$C$1176,3,FALSE),0)</f>
        <v>0</v>
      </c>
      <c r="T3340" s="2">
        <f>IFERROR(VLOOKUP(C3340,'DOENÇA DE CHAGAS'!$A$5:$C$100,3,FALSE),0)</f>
        <v>0</v>
      </c>
      <c r="U3340" s="2">
        <f>IFERROR(VLOOKUP(C3340,'PICADAS DE COBRAS'!$A$6:$C$4645,3,FALSE),0)</f>
        <v>0</v>
      </c>
      <c r="V3340">
        <f>IFERROR(VLOOKUP(C3340,'ZIKA VIRUS'!$A$5:$C$2399,3,FALSE),0)</f>
        <v>0</v>
      </c>
      <c r="W3340">
        <f>IFERROR(VLOOKUP(C3340,'FEBRE TIFÓIDE'!$A$5:$C$46,3,FALSE),0)</f>
        <v>0</v>
      </c>
      <c r="X3340">
        <f>IFERROR(VLOOKUP(C3340,HANTAVIROSE!$A$5:$C$153,3,FALSE),0)</f>
        <v>0</v>
      </c>
      <c r="Y3340">
        <f>IFERROR(VLOOKUP(C3340,MENINGITE!$A$5:$C$447,3,FALSE),0)</f>
        <v>0</v>
      </c>
      <c r="Z3340">
        <f>IFERROR(VLOOKUP(C3340,RAIVA!$A$5:$C$16,3,FALSE),0)</f>
        <v>0</v>
      </c>
    </row>
    <row r="3341" spans="1:26" x14ac:dyDescent="0.3">
      <c r="A3341" s="2" t="s">
        <v>1637</v>
      </c>
      <c r="B3341" s="2" t="s">
        <v>1893</v>
      </c>
      <c r="C3341" s="2">
        <v>353300</v>
      </c>
      <c r="D3341" s="2">
        <v>3533007</v>
      </c>
      <c r="E3341" s="2" t="s">
        <v>1637</v>
      </c>
      <c r="F3341" s="2" t="s">
        <v>1893</v>
      </c>
      <c r="G3341" s="2">
        <f>IFERROR(VLOOKUP(D3341,Coordenadas!$A$2:$D$5571,3,FALSE),0)</f>
        <v>-20.5321</v>
      </c>
      <c r="H3341" s="2">
        <f>IFERROR(VLOOKUP(D3341,Coordenadas!$A$2:$D$5571,4,FALSE),0)</f>
        <v>-49.3123</v>
      </c>
      <c r="I3341" s="2" t="s">
        <v>5325</v>
      </c>
      <c r="J3341" s="2">
        <v>19180</v>
      </c>
      <c r="K3341" s="2" t="s">
        <v>5332</v>
      </c>
      <c r="L3341" s="2">
        <f>IFERROR(VLOOKUP(C3341,BOTULISMO!$A$3:$C$19,3,FALSE),0)</f>
        <v>0</v>
      </c>
      <c r="M3341" s="2">
        <f>IFERROR(VLOOKUP(C3341,'LEISHMANIOSE VISCERAL'!$A$4:$C$454,3,FALSE),0)</f>
        <v>0</v>
      </c>
      <c r="N3341" s="2">
        <f>IFERROR(VLOOKUP(C3341,'LEISHMANIOSE TEGUMENTAR'!$A$4:$C$1681,3,FALSE),0)</f>
        <v>0</v>
      </c>
      <c r="O3341" s="2">
        <f>IFERROR(VLOOKUP(C3341,'FEBRE AMARELA'!$A$4:$C$38,3,FALSE),0)</f>
        <v>0</v>
      </c>
      <c r="P3341" s="2">
        <f>IFERROR(VLOOKUP(C3341,DENGUE!$A$5:$C$4097,3,FALSE),0)</f>
        <v>154</v>
      </c>
      <c r="Q3341" s="2">
        <f>IFERROR(VLOOKUP(C3341,'HEPATITE VIRAL'!$A$5:$C$3162,3,FALSE),0)</f>
        <v>1</v>
      </c>
      <c r="R3341" s="2">
        <f>IFERROR(VLOOKUP(C3341,'FEBRE MACULOSA'!$A$5:$C$181,3,FALSE),0)</f>
        <v>0</v>
      </c>
      <c r="S3341" s="2">
        <f>IFERROR(VLOOKUP(C3341,LEPTOSPIROSE!$A$5:$C$1176,3,FALSE),0)</f>
        <v>0</v>
      </c>
      <c r="T3341" s="2">
        <f>IFERROR(VLOOKUP(C3341,'DOENÇA DE CHAGAS'!$A$5:$C$100,3,FALSE),0)</f>
        <v>0</v>
      </c>
      <c r="U3341" s="2">
        <f>IFERROR(VLOOKUP(C3341,'PICADAS DE COBRAS'!$A$6:$C$4645,3,FALSE),0)</f>
        <v>113</v>
      </c>
      <c r="V3341">
        <f>IFERROR(VLOOKUP(C3341,'ZIKA VIRUS'!$A$5:$C$2399,3,FALSE),0)</f>
        <v>8</v>
      </c>
      <c r="W3341">
        <f>IFERROR(VLOOKUP(C3341,'FEBRE TIFÓIDE'!$A$5:$C$46,3,FALSE),0)</f>
        <v>0</v>
      </c>
      <c r="X3341">
        <f>IFERROR(VLOOKUP(C3341,HANTAVIROSE!$A$5:$C$153,3,FALSE),0)</f>
        <v>0</v>
      </c>
      <c r="Y3341">
        <f>IFERROR(VLOOKUP(C3341,MENINGITE!$A$5:$C$447,3,FALSE),0)</f>
        <v>0</v>
      </c>
      <c r="Z3341">
        <f>IFERROR(VLOOKUP(C3341,RAIVA!$A$5:$C$16,3,FALSE),0)</f>
        <v>0</v>
      </c>
    </row>
    <row r="3342" spans="1:26" x14ac:dyDescent="0.3">
      <c r="A3342" s="2" t="s">
        <v>250</v>
      </c>
      <c r="B3342" s="2" t="s">
        <v>253</v>
      </c>
      <c r="C3342" s="2">
        <v>510880</v>
      </c>
      <c r="D3342" s="2">
        <v>5108808</v>
      </c>
      <c r="E3342" s="2" t="s">
        <v>250</v>
      </c>
      <c r="F3342" s="2" t="s">
        <v>253</v>
      </c>
      <c r="G3342" s="2">
        <f>IFERROR(VLOOKUP(D3342,Coordenadas!$A$2:$D$5571,3,FALSE),0)</f>
        <v>-10.311999999999999</v>
      </c>
      <c r="H3342" s="2">
        <f>IFERROR(VLOOKUP(D3342,Coordenadas!$A$2:$D$5571,4,FALSE),0)</f>
        <v>-55.406100000000002</v>
      </c>
      <c r="I3342" s="2" t="s">
        <v>5327</v>
      </c>
      <c r="J3342" s="2">
        <v>4932</v>
      </c>
      <c r="K3342" s="2" t="s">
        <v>5332</v>
      </c>
      <c r="L3342" s="2">
        <f>IFERROR(VLOOKUP(C3342,BOTULISMO!$A$3:$C$19,3,FALSE),0)</f>
        <v>0</v>
      </c>
      <c r="M3342" s="2">
        <f>IFERROR(VLOOKUP(C3342,'LEISHMANIOSE VISCERAL'!$A$4:$C$454,3,FALSE),0)</f>
        <v>0</v>
      </c>
      <c r="N3342" s="2">
        <f>IFERROR(VLOOKUP(C3342,'LEISHMANIOSE TEGUMENTAR'!$A$4:$C$1681,3,FALSE),0)</f>
        <v>1</v>
      </c>
      <c r="O3342" s="2">
        <f>IFERROR(VLOOKUP(C3342,'FEBRE AMARELA'!$A$4:$C$38,3,FALSE),0)</f>
        <v>0</v>
      </c>
      <c r="P3342" s="2">
        <f>IFERROR(VLOOKUP(C3342,DENGUE!$A$5:$C$4097,3,FALSE),0)</f>
        <v>38</v>
      </c>
      <c r="Q3342" s="2">
        <f>IFERROR(VLOOKUP(C3342,'HEPATITE VIRAL'!$A$5:$C$3162,3,FALSE),0)</f>
        <v>3</v>
      </c>
      <c r="R3342" s="2">
        <f>IFERROR(VLOOKUP(C3342,'FEBRE MACULOSA'!$A$5:$C$181,3,FALSE),0)</f>
        <v>0</v>
      </c>
      <c r="S3342" s="2">
        <f>IFERROR(VLOOKUP(C3342,LEPTOSPIROSE!$A$5:$C$1176,3,FALSE),0)</f>
        <v>0</v>
      </c>
      <c r="T3342" s="2">
        <f>IFERROR(VLOOKUP(C3342,'DOENÇA DE CHAGAS'!$A$5:$C$100,3,FALSE),0)</f>
        <v>0</v>
      </c>
      <c r="U3342" s="2">
        <f>IFERROR(VLOOKUP(C3342,'PICADAS DE COBRAS'!$A$6:$C$4645,3,FALSE),0)</f>
        <v>0</v>
      </c>
      <c r="V3342">
        <f>IFERROR(VLOOKUP(C3342,'ZIKA VIRUS'!$A$5:$C$2399,3,FALSE),0)</f>
        <v>10</v>
      </c>
      <c r="W3342">
        <f>IFERROR(VLOOKUP(C3342,'FEBRE TIFÓIDE'!$A$5:$C$46,3,FALSE),0)</f>
        <v>0</v>
      </c>
      <c r="X3342">
        <f>IFERROR(VLOOKUP(C3342,HANTAVIROSE!$A$5:$C$153,3,FALSE),0)</f>
        <v>0</v>
      </c>
      <c r="Y3342">
        <f>IFERROR(VLOOKUP(C3342,MENINGITE!$A$5:$C$447,3,FALSE),0)</f>
        <v>0</v>
      </c>
      <c r="Z3342">
        <f>IFERROR(VLOOKUP(C3342,RAIVA!$A$5:$C$16,3,FALSE),0)</f>
        <v>0</v>
      </c>
    </row>
    <row r="3343" spans="1:26" x14ac:dyDescent="0.3">
      <c r="A3343" s="2" t="s">
        <v>1637</v>
      </c>
      <c r="B3343" s="2" t="s">
        <v>1892</v>
      </c>
      <c r="C3343" s="2">
        <v>353310</v>
      </c>
      <c r="D3343" s="2">
        <v>3533106</v>
      </c>
      <c r="E3343" s="2" t="s">
        <v>1637</v>
      </c>
      <c r="F3343" s="2" t="s">
        <v>1892</v>
      </c>
      <c r="G3343" s="2">
        <f>IFERROR(VLOOKUP(D3343,Coordenadas!$A$2:$D$5571,3,FALSE),0)</f>
        <v>-21.332000000000001</v>
      </c>
      <c r="H3343" s="2">
        <f>IFERROR(VLOOKUP(D3343,Coordenadas!$A$2:$D$5571,4,FALSE),0)</f>
        <v>-51.6447</v>
      </c>
      <c r="I3343" s="2" t="s">
        <v>5325</v>
      </c>
      <c r="J3343" s="2">
        <v>2177</v>
      </c>
      <c r="K3343" s="2" t="s">
        <v>5332</v>
      </c>
      <c r="L3343" s="2">
        <f>IFERROR(VLOOKUP(C3343,BOTULISMO!$A$3:$C$19,3,FALSE),0)</f>
        <v>0</v>
      </c>
      <c r="M3343" s="2">
        <f>IFERROR(VLOOKUP(C3343,'LEISHMANIOSE VISCERAL'!$A$4:$C$454,3,FALSE),0)</f>
        <v>0</v>
      </c>
      <c r="N3343" s="2">
        <f>IFERROR(VLOOKUP(C3343,'LEISHMANIOSE TEGUMENTAR'!$A$4:$C$1681,3,FALSE),0)</f>
        <v>0</v>
      </c>
      <c r="O3343" s="2">
        <f>IFERROR(VLOOKUP(C3343,'FEBRE AMARELA'!$A$4:$C$38,3,FALSE),0)</f>
        <v>0</v>
      </c>
      <c r="P3343" s="2">
        <f>IFERROR(VLOOKUP(C3343,DENGUE!$A$5:$C$4097,3,FALSE),0)</f>
        <v>62</v>
      </c>
      <c r="Q3343" s="2">
        <f>IFERROR(VLOOKUP(C3343,'HEPATITE VIRAL'!$A$5:$C$3162,3,FALSE),0)</f>
        <v>1</v>
      </c>
      <c r="R3343" s="2">
        <f>IFERROR(VLOOKUP(C3343,'FEBRE MACULOSA'!$A$5:$C$181,3,FALSE),0)</f>
        <v>0</v>
      </c>
      <c r="S3343" s="2">
        <f>IFERROR(VLOOKUP(C3343,LEPTOSPIROSE!$A$5:$C$1176,3,FALSE),0)</f>
        <v>0</v>
      </c>
      <c r="T3343" s="2">
        <f>IFERROR(VLOOKUP(C3343,'DOENÇA DE CHAGAS'!$A$5:$C$100,3,FALSE),0)</f>
        <v>0</v>
      </c>
      <c r="U3343" s="2">
        <f>IFERROR(VLOOKUP(C3343,'PICADAS DE COBRAS'!$A$6:$C$4645,3,FALSE),0)</f>
        <v>0</v>
      </c>
      <c r="V3343">
        <f>IFERROR(VLOOKUP(C3343,'ZIKA VIRUS'!$A$5:$C$2399,3,FALSE),0)</f>
        <v>0</v>
      </c>
      <c r="W3343">
        <f>IFERROR(VLOOKUP(C3343,'FEBRE TIFÓIDE'!$A$5:$C$46,3,FALSE),0)</f>
        <v>0</v>
      </c>
      <c r="X3343">
        <f>IFERROR(VLOOKUP(C3343,HANTAVIROSE!$A$5:$C$153,3,FALSE),0)</f>
        <v>0</v>
      </c>
      <c r="Y3343">
        <f>IFERROR(VLOOKUP(C3343,MENINGITE!$A$5:$C$447,3,FALSE),0)</f>
        <v>0</v>
      </c>
      <c r="Z3343">
        <f>IFERROR(VLOOKUP(C3343,RAIVA!$A$5:$C$16,3,FALSE),0)</f>
        <v>0</v>
      </c>
    </row>
    <row r="3344" spans="1:26" x14ac:dyDescent="0.3">
      <c r="A3344" s="2" t="s">
        <v>470</v>
      </c>
      <c r="B3344" s="2" t="s">
        <v>688</v>
      </c>
      <c r="C3344" s="2">
        <v>431306</v>
      </c>
      <c r="D3344" s="2">
        <v>4313060</v>
      </c>
      <c r="E3344" s="2" t="s">
        <v>470</v>
      </c>
      <c r="F3344" s="2" t="s">
        <v>688</v>
      </c>
      <c r="G3344" s="2">
        <f>IFERROR(VLOOKUP(D3344,Coordenadas!$A$2:$D$5571,3,FALSE),0)</f>
        <v>-29.5808</v>
      </c>
      <c r="H3344" s="2">
        <f>IFERROR(VLOOKUP(D3344,Coordenadas!$A$2:$D$5571,4,FALSE),0)</f>
        <v>-50.905099999999997</v>
      </c>
      <c r="I3344" s="2" t="s">
        <v>5326</v>
      </c>
      <c r="J3344" s="2">
        <v>18346</v>
      </c>
      <c r="K3344" s="2" t="s">
        <v>5332</v>
      </c>
      <c r="L3344" s="2">
        <f>IFERROR(VLOOKUP(C3344,BOTULISMO!$A$3:$C$19,3,FALSE),0)</f>
        <v>0</v>
      </c>
      <c r="M3344" s="2">
        <f>IFERROR(VLOOKUP(C3344,'LEISHMANIOSE VISCERAL'!$A$4:$C$454,3,FALSE),0)</f>
        <v>0</v>
      </c>
      <c r="N3344" s="2">
        <f>IFERROR(VLOOKUP(C3344,'LEISHMANIOSE TEGUMENTAR'!$A$4:$C$1681,3,FALSE),0)</f>
        <v>0</v>
      </c>
      <c r="O3344" s="2">
        <f>IFERROR(VLOOKUP(C3344,'FEBRE AMARELA'!$A$4:$C$38,3,FALSE),0)</f>
        <v>0</v>
      </c>
      <c r="P3344" s="2">
        <f>IFERROR(VLOOKUP(C3344,DENGUE!$A$5:$C$4097,3,FALSE),0)</f>
        <v>4</v>
      </c>
      <c r="Q3344" s="2">
        <f>IFERROR(VLOOKUP(C3344,'HEPATITE VIRAL'!$A$5:$C$3162,3,FALSE),0)</f>
        <v>24</v>
      </c>
      <c r="R3344" s="2">
        <f>IFERROR(VLOOKUP(C3344,'FEBRE MACULOSA'!$A$5:$C$181,3,FALSE),0)</f>
        <v>0</v>
      </c>
      <c r="S3344" s="2">
        <f>IFERROR(VLOOKUP(C3344,LEPTOSPIROSE!$A$5:$C$1176,3,FALSE),0)</f>
        <v>0</v>
      </c>
      <c r="T3344" s="2">
        <f>IFERROR(VLOOKUP(C3344,'DOENÇA DE CHAGAS'!$A$5:$C$100,3,FALSE),0)</f>
        <v>0</v>
      </c>
      <c r="U3344" s="2">
        <f>IFERROR(VLOOKUP(C3344,'PICADAS DE COBRAS'!$A$6:$C$4645,3,FALSE),0)</f>
        <v>51</v>
      </c>
      <c r="V3344">
        <f>IFERROR(VLOOKUP(C3344,'ZIKA VIRUS'!$A$5:$C$2399,3,FALSE),0)</f>
        <v>0</v>
      </c>
      <c r="W3344">
        <f>IFERROR(VLOOKUP(C3344,'FEBRE TIFÓIDE'!$A$5:$C$46,3,FALSE),0)</f>
        <v>0</v>
      </c>
      <c r="X3344">
        <f>IFERROR(VLOOKUP(C3344,HANTAVIROSE!$A$5:$C$153,3,FALSE),0)</f>
        <v>0</v>
      </c>
      <c r="Y3344">
        <f>IFERROR(VLOOKUP(C3344,MENINGITE!$A$5:$C$447,3,FALSE),0)</f>
        <v>0</v>
      </c>
      <c r="Z3344">
        <f>IFERROR(VLOOKUP(C3344,RAIVA!$A$5:$C$16,3,FALSE),0)</f>
        <v>0</v>
      </c>
    </row>
    <row r="3345" spans="1:26" x14ac:dyDescent="0.3">
      <c r="A3345" s="2" t="s">
        <v>3257</v>
      </c>
      <c r="B3345" s="2" t="s">
        <v>3386</v>
      </c>
      <c r="C3345" s="2">
        <v>292275</v>
      </c>
      <c r="D3345" s="2">
        <v>2922755</v>
      </c>
      <c r="E3345" s="2" t="s">
        <v>3257</v>
      </c>
      <c r="F3345" s="2" t="s">
        <v>3386</v>
      </c>
      <c r="G3345" s="2">
        <f>IFERROR(VLOOKUP(D3345,Coordenadas!$A$2:$D$5571,3,FALSE),0)</f>
        <v>-13.811999999999999</v>
      </c>
      <c r="H3345" s="2">
        <f>IFERROR(VLOOKUP(D3345,Coordenadas!$A$2:$D$5571,4,FALSE),0)</f>
        <v>-39.618200000000002</v>
      </c>
      <c r="I3345" s="2" t="s">
        <v>5324</v>
      </c>
      <c r="J3345" s="2">
        <v>6648</v>
      </c>
      <c r="K3345" s="2" t="s">
        <v>5332</v>
      </c>
      <c r="L3345" s="2">
        <f>IFERROR(VLOOKUP(C3345,BOTULISMO!$A$3:$C$19,3,FALSE),0)</f>
        <v>0</v>
      </c>
      <c r="M3345" s="2">
        <f>IFERROR(VLOOKUP(C3345,'LEISHMANIOSE VISCERAL'!$A$4:$C$454,3,FALSE),0)</f>
        <v>0</v>
      </c>
      <c r="N3345" s="2">
        <f>IFERROR(VLOOKUP(C3345,'LEISHMANIOSE TEGUMENTAR'!$A$4:$C$1681,3,FALSE),0)</f>
        <v>2</v>
      </c>
      <c r="O3345" s="2">
        <f>IFERROR(VLOOKUP(C3345,'FEBRE AMARELA'!$A$4:$C$38,3,FALSE),0)</f>
        <v>0</v>
      </c>
      <c r="P3345" s="2">
        <f>IFERROR(VLOOKUP(C3345,DENGUE!$A$5:$C$4097,3,FALSE),0)</f>
        <v>108</v>
      </c>
      <c r="Q3345" s="2">
        <f>IFERROR(VLOOKUP(C3345,'HEPATITE VIRAL'!$A$5:$C$3162,3,FALSE),0)</f>
        <v>0</v>
      </c>
      <c r="R3345" s="2">
        <f>IFERROR(VLOOKUP(C3345,'FEBRE MACULOSA'!$A$5:$C$181,3,FALSE),0)</f>
        <v>0</v>
      </c>
      <c r="S3345" s="2">
        <f>IFERROR(VLOOKUP(C3345,LEPTOSPIROSE!$A$5:$C$1176,3,FALSE),0)</f>
        <v>0</v>
      </c>
      <c r="T3345" s="2">
        <f>IFERROR(VLOOKUP(C3345,'DOENÇA DE CHAGAS'!$A$5:$C$100,3,FALSE),0)</f>
        <v>0</v>
      </c>
      <c r="U3345" s="2">
        <f>IFERROR(VLOOKUP(C3345,'PICADAS DE COBRAS'!$A$6:$C$4645,3,FALSE),0)</f>
        <v>1</v>
      </c>
      <c r="V3345">
        <f>IFERROR(VLOOKUP(C3345,'ZIKA VIRUS'!$A$5:$C$2399,3,FALSE),0)</f>
        <v>0</v>
      </c>
      <c r="W3345">
        <f>IFERROR(VLOOKUP(C3345,'FEBRE TIFÓIDE'!$A$5:$C$46,3,FALSE),0)</f>
        <v>0</v>
      </c>
      <c r="X3345">
        <f>IFERROR(VLOOKUP(C3345,HANTAVIROSE!$A$5:$C$153,3,FALSE),0)</f>
        <v>0</v>
      </c>
      <c r="Y3345">
        <f>IFERROR(VLOOKUP(C3345,MENINGITE!$A$5:$C$447,3,FALSE),0)</f>
        <v>0</v>
      </c>
      <c r="Z3345">
        <f>IFERROR(VLOOKUP(C3345,RAIVA!$A$5:$C$16,3,FALSE),0)</f>
        <v>0</v>
      </c>
    </row>
    <row r="3346" spans="1:26" x14ac:dyDescent="0.3">
      <c r="A3346" s="2" t="s">
        <v>2258</v>
      </c>
      <c r="B3346" s="2" t="s">
        <v>2299</v>
      </c>
      <c r="C3346" s="2">
        <v>330350</v>
      </c>
      <c r="D3346" s="2">
        <v>3303500</v>
      </c>
      <c r="E3346" s="2" t="s">
        <v>2258</v>
      </c>
      <c r="F3346" s="2" t="s">
        <v>2299</v>
      </c>
      <c r="G3346" s="2">
        <f>IFERROR(VLOOKUP(D3346,Coordenadas!$A$2:$D$5571,3,FALSE),0)</f>
        <v>-22.755600000000001</v>
      </c>
      <c r="H3346" s="2">
        <f>IFERROR(VLOOKUP(D3346,Coordenadas!$A$2:$D$5571,4,FALSE),0)</f>
        <v>-43.460299999999997</v>
      </c>
      <c r="I3346" s="2" t="s">
        <v>5325</v>
      </c>
      <c r="J3346" s="2">
        <v>796257</v>
      </c>
      <c r="K3346" s="2" t="s">
        <v>5333</v>
      </c>
      <c r="L3346" s="2">
        <f>IFERROR(VLOOKUP(C3346,BOTULISMO!$A$3:$C$19,3,FALSE),0)</f>
        <v>0</v>
      </c>
      <c r="M3346" s="2">
        <f>IFERROR(VLOOKUP(C3346,'LEISHMANIOSE VISCERAL'!$A$4:$C$454,3,FALSE),0)</f>
        <v>0</v>
      </c>
      <c r="N3346" s="2">
        <f>IFERROR(VLOOKUP(C3346,'LEISHMANIOSE TEGUMENTAR'!$A$4:$C$1681,3,FALSE),0)</f>
        <v>0</v>
      </c>
      <c r="O3346" s="2">
        <f>IFERROR(VLOOKUP(C3346,'FEBRE AMARELA'!$A$4:$C$38,3,FALSE),0)</f>
        <v>0</v>
      </c>
      <c r="P3346" s="2">
        <f>IFERROR(VLOOKUP(C3346,DENGUE!$A$5:$C$4097,3,FALSE),0)</f>
        <v>11</v>
      </c>
      <c r="Q3346" s="2">
        <f>IFERROR(VLOOKUP(C3346,'HEPATITE VIRAL'!$A$5:$C$3162,3,FALSE),0)</f>
        <v>316</v>
      </c>
      <c r="R3346" s="2">
        <f>IFERROR(VLOOKUP(C3346,'FEBRE MACULOSA'!$A$5:$C$181,3,FALSE),0)</f>
        <v>0</v>
      </c>
      <c r="S3346" s="2">
        <f>IFERROR(VLOOKUP(C3346,LEPTOSPIROSE!$A$5:$C$1176,3,FALSE),0)</f>
        <v>30</v>
      </c>
      <c r="T3346" s="2">
        <f>IFERROR(VLOOKUP(C3346,'DOENÇA DE CHAGAS'!$A$5:$C$100,3,FALSE),0)</f>
        <v>0</v>
      </c>
      <c r="U3346" s="2">
        <f>IFERROR(VLOOKUP(C3346,'PICADAS DE COBRAS'!$A$6:$C$4645,3,FALSE),0)</f>
        <v>22</v>
      </c>
      <c r="V3346">
        <f>IFERROR(VLOOKUP(C3346,'ZIKA VIRUS'!$A$5:$C$2399,3,FALSE),0)</f>
        <v>33</v>
      </c>
      <c r="W3346">
        <f>IFERROR(VLOOKUP(C3346,'FEBRE TIFÓIDE'!$A$5:$C$46,3,FALSE),0)</f>
        <v>0</v>
      </c>
      <c r="X3346">
        <f>IFERROR(VLOOKUP(C3346,HANTAVIROSE!$A$5:$C$153,3,FALSE),0)</f>
        <v>0</v>
      </c>
      <c r="Y3346">
        <f>IFERROR(VLOOKUP(C3346,MENINGITE!$A$5:$C$447,3,FALSE),0)</f>
        <v>4</v>
      </c>
      <c r="Z3346">
        <f>IFERROR(VLOOKUP(C3346,RAIVA!$A$5:$C$16,3,FALSE),0)</f>
        <v>0</v>
      </c>
    </row>
    <row r="3347" spans="1:26" x14ac:dyDescent="0.3">
      <c r="A3347" s="2" t="s">
        <v>3</v>
      </c>
      <c r="B3347" s="2" t="s">
        <v>86</v>
      </c>
      <c r="C3347" s="2">
        <v>521487</v>
      </c>
      <c r="D3347" s="2">
        <v>5214879</v>
      </c>
      <c r="E3347" s="2" t="s">
        <v>3</v>
      </c>
      <c r="F3347" s="2" t="s">
        <v>86</v>
      </c>
      <c r="G3347" s="2">
        <f>IFERROR(VLOOKUP(D3347,Coordenadas!$A$2:$D$5571,3,FALSE),0)</f>
        <v>-14.286799999999999</v>
      </c>
      <c r="H3347" s="2">
        <f>IFERROR(VLOOKUP(D3347,Coordenadas!$A$2:$D$5571,4,FALSE),0)</f>
        <v>-49.3872</v>
      </c>
      <c r="I3347" s="2" t="s">
        <v>5327</v>
      </c>
      <c r="J3347" s="2">
        <v>2826</v>
      </c>
      <c r="K3347" s="2" t="s">
        <v>5332</v>
      </c>
      <c r="L3347" s="2">
        <f>IFERROR(VLOOKUP(C3347,BOTULISMO!$A$3:$C$19,3,FALSE),0)</f>
        <v>0</v>
      </c>
      <c r="M3347" s="2">
        <f>IFERROR(VLOOKUP(C3347,'LEISHMANIOSE VISCERAL'!$A$4:$C$454,3,FALSE),0)</f>
        <v>0</v>
      </c>
      <c r="N3347" s="2">
        <f>IFERROR(VLOOKUP(C3347,'LEISHMANIOSE TEGUMENTAR'!$A$4:$C$1681,3,FALSE),0)</f>
        <v>0</v>
      </c>
      <c r="O3347" s="2">
        <f>IFERROR(VLOOKUP(C3347,'FEBRE AMARELA'!$A$4:$C$38,3,FALSE),0)</f>
        <v>0</v>
      </c>
      <c r="P3347" s="2">
        <f>IFERROR(VLOOKUP(C3347,DENGUE!$A$5:$C$4097,3,FALSE),0)</f>
        <v>7</v>
      </c>
      <c r="Q3347" s="2">
        <f>IFERROR(VLOOKUP(C3347,'HEPATITE VIRAL'!$A$5:$C$3162,3,FALSE),0)</f>
        <v>0</v>
      </c>
      <c r="R3347" s="2">
        <f>IFERROR(VLOOKUP(C3347,'FEBRE MACULOSA'!$A$5:$C$181,3,FALSE),0)</f>
        <v>0</v>
      </c>
      <c r="S3347" s="2">
        <f>IFERROR(VLOOKUP(C3347,LEPTOSPIROSE!$A$5:$C$1176,3,FALSE),0)</f>
        <v>0</v>
      </c>
      <c r="T3347" s="2">
        <f>IFERROR(VLOOKUP(C3347,'DOENÇA DE CHAGAS'!$A$5:$C$100,3,FALSE),0)</f>
        <v>0</v>
      </c>
      <c r="U3347" s="2">
        <f>IFERROR(VLOOKUP(C3347,'PICADAS DE COBRAS'!$A$6:$C$4645,3,FALSE),0)</f>
        <v>2</v>
      </c>
      <c r="V3347">
        <f>IFERROR(VLOOKUP(C3347,'ZIKA VIRUS'!$A$5:$C$2399,3,FALSE),0)</f>
        <v>0</v>
      </c>
      <c r="W3347">
        <f>IFERROR(VLOOKUP(C3347,'FEBRE TIFÓIDE'!$A$5:$C$46,3,FALSE),0)</f>
        <v>0</v>
      </c>
      <c r="X3347">
        <f>IFERROR(VLOOKUP(C3347,HANTAVIROSE!$A$5:$C$153,3,FALSE),0)</f>
        <v>0</v>
      </c>
      <c r="Y3347">
        <f>IFERROR(VLOOKUP(C3347,MENINGITE!$A$5:$C$447,3,FALSE),0)</f>
        <v>0</v>
      </c>
      <c r="Z3347">
        <f>IFERROR(VLOOKUP(C3347,RAIVA!$A$5:$C$16,3,FALSE),0)</f>
        <v>0</v>
      </c>
    </row>
    <row r="3348" spans="1:26" x14ac:dyDescent="0.3">
      <c r="A3348" s="2" t="s">
        <v>1637</v>
      </c>
      <c r="B3348" s="2" t="s">
        <v>1891</v>
      </c>
      <c r="C3348" s="2">
        <v>353320</v>
      </c>
      <c r="D3348" s="2">
        <v>3533205</v>
      </c>
      <c r="E3348" s="2" t="s">
        <v>1637</v>
      </c>
      <c r="F3348" s="2" t="s">
        <v>1891</v>
      </c>
      <c r="G3348" s="2">
        <f>IFERROR(VLOOKUP(D3348,Coordenadas!$A$2:$D$5571,3,FALSE),0)</f>
        <v>-21.102599999999999</v>
      </c>
      <c r="H3348" s="2">
        <f>IFERROR(VLOOKUP(D3348,Coordenadas!$A$2:$D$5571,4,FALSE),0)</f>
        <v>-51.490499999999997</v>
      </c>
      <c r="I3348" s="2" t="s">
        <v>5325</v>
      </c>
      <c r="J3348" s="2">
        <v>3068</v>
      </c>
      <c r="K3348" s="2" t="s">
        <v>5332</v>
      </c>
      <c r="L3348" s="2">
        <f>IFERROR(VLOOKUP(C3348,BOTULISMO!$A$3:$C$19,3,FALSE),0)</f>
        <v>0</v>
      </c>
      <c r="M3348" s="2">
        <f>IFERROR(VLOOKUP(C3348,'LEISHMANIOSE VISCERAL'!$A$4:$C$454,3,FALSE),0)</f>
        <v>0</v>
      </c>
      <c r="N3348" s="2">
        <f>IFERROR(VLOOKUP(C3348,'LEISHMANIOSE TEGUMENTAR'!$A$4:$C$1681,3,FALSE),0)</f>
        <v>0</v>
      </c>
      <c r="O3348" s="2">
        <f>IFERROR(VLOOKUP(C3348,'FEBRE AMARELA'!$A$4:$C$38,3,FALSE),0)</f>
        <v>0</v>
      </c>
      <c r="P3348" s="2">
        <f>IFERROR(VLOOKUP(C3348,DENGUE!$A$5:$C$4097,3,FALSE),0)</f>
        <v>33</v>
      </c>
      <c r="Q3348" s="2">
        <f>IFERROR(VLOOKUP(C3348,'HEPATITE VIRAL'!$A$5:$C$3162,3,FALSE),0)</f>
        <v>2</v>
      </c>
      <c r="R3348" s="2">
        <f>IFERROR(VLOOKUP(C3348,'FEBRE MACULOSA'!$A$5:$C$181,3,FALSE),0)</f>
        <v>0</v>
      </c>
      <c r="S3348" s="2">
        <f>IFERROR(VLOOKUP(C3348,LEPTOSPIROSE!$A$5:$C$1176,3,FALSE),0)</f>
        <v>0</v>
      </c>
      <c r="T3348" s="2">
        <f>IFERROR(VLOOKUP(C3348,'DOENÇA DE CHAGAS'!$A$5:$C$100,3,FALSE),0)</f>
        <v>0</v>
      </c>
      <c r="U3348" s="2">
        <f>IFERROR(VLOOKUP(C3348,'PICADAS DE COBRAS'!$A$6:$C$4645,3,FALSE),0)</f>
        <v>30</v>
      </c>
      <c r="V3348">
        <f>IFERROR(VLOOKUP(C3348,'ZIKA VIRUS'!$A$5:$C$2399,3,FALSE),0)</f>
        <v>2</v>
      </c>
      <c r="W3348">
        <f>IFERROR(VLOOKUP(C3348,'FEBRE TIFÓIDE'!$A$5:$C$46,3,FALSE),0)</f>
        <v>0</v>
      </c>
      <c r="X3348">
        <f>IFERROR(VLOOKUP(C3348,HANTAVIROSE!$A$5:$C$153,3,FALSE),0)</f>
        <v>0</v>
      </c>
      <c r="Y3348">
        <f>IFERROR(VLOOKUP(C3348,MENINGITE!$A$5:$C$447,3,FALSE),0)</f>
        <v>0</v>
      </c>
      <c r="Z3348">
        <f>IFERROR(VLOOKUP(C3348,RAIVA!$A$5:$C$16,3,FALSE),0)</f>
        <v>0</v>
      </c>
    </row>
    <row r="3349" spans="1:26" x14ac:dyDescent="0.3">
      <c r="A3349" s="2" t="s">
        <v>4704</v>
      </c>
      <c r="B3349" s="2" t="s">
        <v>4782</v>
      </c>
      <c r="C3349" s="2">
        <v>210730</v>
      </c>
      <c r="D3349" s="2">
        <v>2107308</v>
      </c>
      <c r="E3349" s="2" t="s">
        <v>4704</v>
      </c>
      <c r="F3349" s="2" t="s">
        <v>4782</v>
      </c>
      <c r="G3349" s="2">
        <f>IFERROR(VLOOKUP(D3349,Coordenadas!$A$2:$D$5571,3,FALSE),0)</f>
        <v>-6.7304700000000004</v>
      </c>
      <c r="H3349" s="2">
        <f>IFERROR(VLOOKUP(D3349,Coordenadas!$A$2:$D$5571,4,FALSE),0)</f>
        <v>-44.0471</v>
      </c>
      <c r="I3349" s="2" t="s">
        <v>5324</v>
      </c>
      <c r="J3349" s="2">
        <v>4590</v>
      </c>
      <c r="K3349" s="2" t="s">
        <v>5332</v>
      </c>
      <c r="L3349" s="2">
        <f>IFERROR(VLOOKUP(C3349,BOTULISMO!$A$3:$C$19,3,FALSE),0)</f>
        <v>0</v>
      </c>
      <c r="M3349" s="2">
        <f>IFERROR(VLOOKUP(C3349,'LEISHMANIOSE VISCERAL'!$A$4:$C$454,3,FALSE),0)</f>
        <v>0</v>
      </c>
      <c r="N3349" s="2">
        <f>IFERROR(VLOOKUP(C3349,'LEISHMANIOSE TEGUMENTAR'!$A$4:$C$1681,3,FALSE),0)</f>
        <v>0</v>
      </c>
      <c r="O3349" s="2">
        <f>IFERROR(VLOOKUP(C3349,'FEBRE AMARELA'!$A$4:$C$38,3,FALSE),0)</f>
        <v>0</v>
      </c>
      <c r="P3349" s="2">
        <f>IFERROR(VLOOKUP(C3349,DENGUE!$A$5:$C$4097,3,FALSE),0)</f>
        <v>0</v>
      </c>
      <c r="Q3349" s="2">
        <f>IFERROR(VLOOKUP(C3349,'HEPATITE VIRAL'!$A$5:$C$3162,3,FALSE),0)</f>
        <v>0</v>
      </c>
      <c r="R3349" s="2">
        <f>IFERROR(VLOOKUP(C3349,'FEBRE MACULOSA'!$A$5:$C$181,3,FALSE),0)</f>
        <v>0</v>
      </c>
      <c r="S3349" s="2">
        <f>IFERROR(VLOOKUP(C3349,LEPTOSPIROSE!$A$5:$C$1176,3,FALSE),0)</f>
        <v>0</v>
      </c>
      <c r="T3349" s="2">
        <f>IFERROR(VLOOKUP(C3349,'DOENÇA DE CHAGAS'!$A$5:$C$100,3,FALSE),0)</f>
        <v>0</v>
      </c>
      <c r="U3349" s="2">
        <f>IFERROR(VLOOKUP(C3349,'PICADAS DE COBRAS'!$A$6:$C$4645,3,FALSE),0)</f>
        <v>0</v>
      </c>
      <c r="V3349">
        <f>IFERROR(VLOOKUP(C3349,'ZIKA VIRUS'!$A$5:$C$2399,3,FALSE),0)</f>
        <v>0</v>
      </c>
      <c r="W3349">
        <f>IFERROR(VLOOKUP(C3349,'FEBRE TIFÓIDE'!$A$5:$C$46,3,FALSE),0)</f>
        <v>0</v>
      </c>
      <c r="X3349">
        <f>IFERROR(VLOOKUP(C3349,HANTAVIROSE!$A$5:$C$153,3,FALSE),0)</f>
        <v>0</v>
      </c>
      <c r="Y3349">
        <f>IFERROR(VLOOKUP(C3349,MENINGITE!$A$5:$C$447,3,FALSE),0)</f>
        <v>0</v>
      </c>
      <c r="Z3349">
        <f>IFERROR(VLOOKUP(C3349,RAIVA!$A$5:$C$16,3,FALSE),0)</f>
        <v>0</v>
      </c>
    </row>
    <row r="3350" spans="1:26" x14ac:dyDescent="0.3">
      <c r="A3350" s="2" t="s">
        <v>5044</v>
      </c>
      <c r="B3350" s="2" t="s">
        <v>5105</v>
      </c>
      <c r="C3350" s="2">
        <v>150497</v>
      </c>
      <c r="D3350" s="2">
        <v>1504976</v>
      </c>
      <c r="E3350" s="2" t="s">
        <v>5044</v>
      </c>
      <c r="F3350" s="2" t="s">
        <v>5105</v>
      </c>
      <c r="G3350" s="2">
        <f>IFERROR(VLOOKUP(D3350,Coordenadas!$A$2:$D$5571,3,FALSE),0)</f>
        <v>-4.91622</v>
      </c>
      <c r="H3350" s="2">
        <f>IFERROR(VLOOKUP(D3350,Coordenadas!$A$2:$D$5571,4,FALSE),0)</f>
        <v>-49.0822</v>
      </c>
      <c r="I3350" s="2" t="s">
        <v>5323</v>
      </c>
      <c r="J3350" s="2">
        <v>14645</v>
      </c>
      <c r="K3350" s="2" t="s">
        <v>5332</v>
      </c>
      <c r="L3350" s="2">
        <f>IFERROR(VLOOKUP(C3350,BOTULISMO!$A$3:$C$19,3,FALSE),0)</f>
        <v>0</v>
      </c>
      <c r="M3350" s="2">
        <f>IFERROR(VLOOKUP(C3350,'LEISHMANIOSE VISCERAL'!$A$4:$C$454,3,FALSE),0)</f>
        <v>0</v>
      </c>
      <c r="N3350" s="2">
        <f>IFERROR(VLOOKUP(C3350,'LEISHMANIOSE TEGUMENTAR'!$A$4:$C$1681,3,FALSE),0)</f>
        <v>6</v>
      </c>
      <c r="O3350" s="2">
        <f>IFERROR(VLOOKUP(C3350,'FEBRE AMARELA'!$A$4:$C$38,3,FALSE),0)</f>
        <v>0</v>
      </c>
      <c r="P3350" s="2">
        <f>IFERROR(VLOOKUP(C3350,DENGUE!$A$5:$C$4097,3,FALSE),0)</f>
        <v>3</v>
      </c>
      <c r="Q3350" s="2">
        <f>IFERROR(VLOOKUP(C3350,'HEPATITE VIRAL'!$A$5:$C$3162,3,FALSE),0)</f>
        <v>3</v>
      </c>
      <c r="R3350" s="2">
        <f>IFERROR(VLOOKUP(C3350,'FEBRE MACULOSA'!$A$5:$C$181,3,FALSE),0)</f>
        <v>0</v>
      </c>
      <c r="S3350" s="2">
        <f>IFERROR(VLOOKUP(C3350,LEPTOSPIROSE!$A$5:$C$1176,3,FALSE),0)</f>
        <v>0</v>
      </c>
      <c r="T3350" s="2">
        <f>IFERROR(VLOOKUP(C3350,'DOENÇA DE CHAGAS'!$A$5:$C$100,3,FALSE),0)</f>
        <v>0</v>
      </c>
      <c r="U3350" s="2">
        <f>IFERROR(VLOOKUP(C3350,'PICADAS DE COBRAS'!$A$6:$C$4645,3,FALSE),0)</f>
        <v>19</v>
      </c>
      <c r="V3350">
        <f>IFERROR(VLOOKUP(C3350,'ZIKA VIRUS'!$A$5:$C$2399,3,FALSE),0)</f>
        <v>21</v>
      </c>
      <c r="W3350">
        <f>IFERROR(VLOOKUP(C3350,'FEBRE TIFÓIDE'!$A$5:$C$46,3,FALSE),0)</f>
        <v>0</v>
      </c>
      <c r="X3350">
        <f>IFERROR(VLOOKUP(C3350,HANTAVIROSE!$A$5:$C$153,3,FALSE),0)</f>
        <v>0</v>
      </c>
      <c r="Y3350">
        <f>IFERROR(VLOOKUP(C3350,MENINGITE!$A$5:$C$447,3,FALSE),0)</f>
        <v>0</v>
      </c>
      <c r="Z3350">
        <f>IFERROR(VLOOKUP(C3350,RAIVA!$A$5:$C$16,3,FALSE),0)</f>
        <v>0</v>
      </c>
    </row>
    <row r="3351" spans="1:26" x14ac:dyDescent="0.3">
      <c r="A3351" s="2" t="s">
        <v>967</v>
      </c>
      <c r="B3351" s="2" t="s">
        <v>1085</v>
      </c>
      <c r="C3351" s="2">
        <v>421145</v>
      </c>
      <c r="D3351" s="2">
        <v>4211454</v>
      </c>
      <c r="E3351" s="2" t="s">
        <v>967</v>
      </c>
      <c r="F3351" s="2" t="s">
        <v>1085</v>
      </c>
      <c r="G3351" s="2">
        <f>IFERROR(VLOOKUP(D3351,Coordenadas!$A$2:$D$5571,3,FALSE),0)</f>
        <v>-26.942799999999998</v>
      </c>
      <c r="H3351" s="2">
        <f>IFERROR(VLOOKUP(D3351,Coordenadas!$A$2:$D$5571,4,FALSE),0)</f>
        <v>-52.814100000000003</v>
      </c>
      <c r="I3351" s="2" t="s">
        <v>5326</v>
      </c>
      <c r="J3351" s="2">
        <v>4267</v>
      </c>
      <c r="K3351" s="2" t="s">
        <v>5332</v>
      </c>
      <c r="L3351" s="2">
        <f>IFERROR(VLOOKUP(C3351,BOTULISMO!$A$3:$C$19,3,FALSE),0)</f>
        <v>0</v>
      </c>
      <c r="M3351" s="2">
        <f>IFERROR(VLOOKUP(C3351,'LEISHMANIOSE VISCERAL'!$A$4:$C$454,3,FALSE),0)</f>
        <v>0</v>
      </c>
      <c r="N3351" s="2">
        <f>IFERROR(VLOOKUP(C3351,'LEISHMANIOSE TEGUMENTAR'!$A$4:$C$1681,3,FALSE),0)</f>
        <v>0</v>
      </c>
      <c r="O3351" s="2">
        <f>IFERROR(VLOOKUP(C3351,'FEBRE AMARELA'!$A$4:$C$38,3,FALSE),0)</f>
        <v>0</v>
      </c>
      <c r="P3351" s="2">
        <f>IFERROR(VLOOKUP(C3351,DENGUE!$A$5:$C$4097,3,FALSE),0)</f>
        <v>4</v>
      </c>
      <c r="Q3351" s="2">
        <f>IFERROR(VLOOKUP(C3351,'HEPATITE VIRAL'!$A$5:$C$3162,3,FALSE),0)</f>
        <v>8</v>
      </c>
      <c r="R3351" s="2">
        <f>IFERROR(VLOOKUP(C3351,'FEBRE MACULOSA'!$A$5:$C$181,3,FALSE),0)</f>
        <v>0</v>
      </c>
      <c r="S3351" s="2">
        <f>IFERROR(VLOOKUP(C3351,LEPTOSPIROSE!$A$5:$C$1176,3,FALSE),0)</f>
        <v>0</v>
      </c>
      <c r="T3351" s="2">
        <f>IFERROR(VLOOKUP(C3351,'DOENÇA DE CHAGAS'!$A$5:$C$100,3,FALSE),0)</f>
        <v>0</v>
      </c>
      <c r="U3351" s="2">
        <f>IFERROR(VLOOKUP(C3351,'PICADAS DE COBRAS'!$A$6:$C$4645,3,FALSE),0)</f>
        <v>18</v>
      </c>
      <c r="V3351">
        <f>IFERROR(VLOOKUP(C3351,'ZIKA VIRUS'!$A$5:$C$2399,3,FALSE),0)</f>
        <v>0</v>
      </c>
      <c r="W3351">
        <f>IFERROR(VLOOKUP(C3351,'FEBRE TIFÓIDE'!$A$5:$C$46,3,FALSE),0)</f>
        <v>0</v>
      </c>
      <c r="X3351">
        <f>IFERROR(VLOOKUP(C3351,HANTAVIROSE!$A$5:$C$153,3,FALSE),0)</f>
        <v>0</v>
      </c>
      <c r="Y3351">
        <f>IFERROR(VLOOKUP(C3351,MENINGITE!$A$5:$C$447,3,FALSE),0)</f>
        <v>0</v>
      </c>
      <c r="Z3351">
        <f>IFERROR(VLOOKUP(C3351,RAIVA!$A$5:$C$16,3,FALSE),0)</f>
        <v>0</v>
      </c>
    </row>
    <row r="3352" spans="1:26" x14ac:dyDescent="0.3">
      <c r="A3352" s="2" t="s">
        <v>3257</v>
      </c>
      <c r="B3352" s="2" t="s">
        <v>3385</v>
      </c>
      <c r="C3352" s="2">
        <v>292280</v>
      </c>
      <c r="D3352" s="2">
        <v>2922805</v>
      </c>
      <c r="E3352" s="2" t="s">
        <v>3257</v>
      </c>
      <c r="F3352" s="2" t="s">
        <v>3385</v>
      </c>
      <c r="G3352" s="2">
        <f>IFERROR(VLOOKUP(D3352,Coordenadas!$A$2:$D$5571,3,FALSE),0)</f>
        <v>-13.024100000000001</v>
      </c>
      <c r="H3352" s="2">
        <f>IFERROR(VLOOKUP(D3352,Coordenadas!$A$2:$D$5571,4,FALSE),0)</f>
        <v>-40.065300000000001</v>
      </c>
      <c r="I3352" s="2" t="s">
        <v>5324</v>
      </c>
      <c r="J3352" s="2">
        <v>7435</v>
      </c>
      <c r="K3352" s="2" t="s">
        <v>5332</v>
      </c>
      <c r="L3352" s="2">
        <f>IFERROR(VLOOKUP(C3352,BOTULISMO!$A$3:$C$19,3,FALSE),0)</f>
        <v>0</v>
      </c>
      <c r="M3352" s="2">
        <f>IFERROR(VLOOKUP(C3352,'LEISHMANIOSE VISCERAL'!$A$4:$C$454,3,FALSE),0)</f>
        <v>0</v>
      </c>
      <c r="N3352" s="2">
        <f>IFERROR(VLOOKUP(C3352,'LEISHMANIOSE TEGUMENTAR'!$A$4:$C$1681,3,FALSE),0)</f>
        <v>0</v>
      </c>
      <c r="O3352" s="2">
        <f>IFERROR(VLOOKUP(C3352,'FEBRE AMARELA'!$A$4:$C$38,3,FALSE),0)</f>
        <v>0</v>
      </c>
      <c r="P3352" s="2">
        <f>IFERROR(VLOOKUP(C3352,DENGUE!$A$5:$C$4097,3,FALSE),0)</f>
        <v>87</v>
      </c>
      <c r="Q3352" s="2">
        <f>IFERROR(VLOOKUP(C3352,'HEPATITE VIRAL'!$A$5:$C$3162,3,FALSE),0)</f>
        <v>0</v>
      </c>
      <c r="R3352" s="2">
        <f>IFERROR(VLOOKUP(C3352,'FEBRE MACULOSA'!$A$5:$C$181,3,FALSE),0)</f>
        <v>0</v>
      </c>
      <c r="S3352" s="2">
        <f>IFERROR(VLOOKUP(C3352,LEPTOSPIROSE!$A$5:$C$1176,3,FALSE),0)</f>
        <v>0</v>
      </c>
      <c r="T3352" s="2">
        <f>IFERROR(VLOOKUP(C3352,'DOENÇA DE CHAGAS'!$A$5:$C$100,3,FALSE),0)</f>
        <v>0</v>
      </c>
      <c r="U3352" s="2">
        <f>IFERROR(VLOOKUP(C3352,'PICADAS DE COBRAS'!$A$6:$C$4645,3,FALSE),0)</f>
        <v>33</v>
      </c>
      <c r="V3352">
        <f>IFERROR(VLOOKUP(C3352,'ZIKA VIRUS'!$A$5:$C$2399,3,FALSE),0)</f>
        <v>0</v>
      </c>
      <c r="W3352">
        <f>IFERROR(VLOOKUP(C3352,'FEBRE TIFÓIDE'!$A$5:$C$46,3,FALSE),0)</f>
        <v>0</v>
      </c>
      <c r="X3352">
        <f>IFERROR(VLOOKUP(C3352,HANTAVIROSE!$A$5:$C$153,3,FALSE),0)</f>
        <v>0</v>
      </c>
      <c r="Y3352">
        <f>IFERROR(VLOOKUP(C3352,MENINGITE!$A$5:$C$447,3,FALSE),0)</f>
        <v>0</v>
      </c>
      <c r="Z3352">
        <f>IFERROR(VLOOKUP(C3352,RAIVA!$A$5:$C$16,3,FALSE),0)</f>
        <v>0</v>
      </c>
    </row>
    <row r="3353" spans="1:26" x14ac:dyDescent="0.3">
      <c r="A3353" s="2" t="s">
        <v>250</v>
      </c>
      <c r="B3353" s="2" t="s">
        <v>317</v>
      </c>
      <c r="C3353" s="2">
        <v>510618</v>
      </c>
      <c r="D3353" s="2">
        <v>5106182</v>
      </c>
      <c r="E3353" s="2" t="s">
        <v>250</v>
      </c>
      <c r="F3353" s="2" t="s">
        <v>317</v>
      </c>
      <c r="G3353" s="2">
        <f>IFERROR(VLOOKUP(D3353,Coordenadas!$A$2:$D$5571,3,FALSE),0)</f>
        <v>-14.4727</v>
      </c>
      <c r="H3353" s="2">
        <f>IFERROR(VLOOKUP(D3353,Coordenadas!$A$2:$D$5571,4,FALSE),0)</f>
        <v>-59.600099999999998</v>
      </c>
      <c r="I3353" s="2" t="s">
        <v>5327</v>
      </c>
      <c r="J3353" s="2">
        <v>5436</v>
      </c>
      <c r="K3353" s="2" t="s">
        <v>5332</v>
      </c>
      <c r="L3353" s="2">
        <f>IFERROR(VLOOKUP(C3353,BOTULISMO!$A$3:$C$19,3,FALSE),0)</f>
        <v>0</v>
      </c>
      <c r="M3353" s="2">
        <f>IFERROR(VLOOKUP(C3353,'LEISHMANIOSE VISCERAL'!$A$4:$C$454,3,FALSE),0)</f>
        <v>0</v>
      </c>
      <c r="N3353" s="2">
        <f>IFERROR(VLOOKUP(C3353,'LEISHMANIOSE TEGUMENTAR'!$A$4:$C$1681,3,FALSE),0)</f>
        <v>7</v>
      </c>
      <c r="O3353" s="2">
        <f>IFERROR(VLOOKUP(C3353,'FEBRE AMARELA'!$A$4:$C$38,3,FALSE),0)</f>
        <v>0</v>
      </c>
      <c r="P3353" s="2">
        <f>IFERROR(VLOOKUP(C3353,DENGUE!$A$5:$C$4097,3,FALSE),0)</f>
        <v>69</v>
      </c>
      <c r="Q3353" s="2">
        <f>IFERROR(VLOOKUP(C3353,'HEPATITE VIRAL'!$A$5:$C$3162,3,FALSE),0)</f>
        <v>1</v>
      </c>
      <c r="R3353" s="2">
        <f>IFERROR(VLOOKUP(C3353,'FEBRE MACULOSA'!$A$5:$C$181,3,FALSE),0)</f>
        <v>0</v>
      </c>
      <c r="S3353" s="2">
        <f>IFERROR(VLOOKUP(C3353,LEPTOSPIROSE!$A$5:$C$1176,3,FALSE),0)</f>
        <v>0</v>
      </c>
      <c r="T3353" s="2">
        <f>IFERROR(VLOOKUP(C3353,'DOENÇA DE CHAGAS'!$A$5:$C$100,3,FALSE),0)</f>
        <v>0</v>
      </c>
      <c r="U3353" s="2">
        <f>IFERROR(VLOOKUP(C3353,'PICADAS DE COBRAS'!$A$6:$C$4645,3,FALSE),0)</f>
        <v>1</v>
      </c>
      <c r="V3353">
        <f>IFERROR(VLOOKUP(C3353,'ZIKA VIRUS'!$A$5:$C$2399,3,FALSE),0)</f>
        <v>10</v>
      </c>
      <c r="W3353">
        <f>IFERROR(VLOOKUP(C3353,'FEBRE TIFÓIDE'!$A$5:$C$46,3,FALSE),0)</f>
        <v>0</v>
      </c>
      <c r="X3353">
        <f>IFERROR(VLOOKUP(C3353,HANTAVIROSE!$A$5:$C$153,3,FALSE),0)</f>
        <v>0</v>
      </c>
      <c r="Y3353">
        <f>IFERROR(VLOOKUP(C3353,MENINGITE!$A$5:$C$447,3,FALSE),0)</f>
        <v>0</v>
      </c>
      <c r="Z3353">
        <f>IFERROR(VLOOKUP(C3353,RAIVA!$A$5:$C$16,3,FALSE),0)</f>
        <v>0</v>
      </c>
    </row>
    <row r="3354" spans="1:26" x14ac:dyDescent="0.3">
      <c r="A3354" s="2" t="s">
        <v>1256</v>
      </c>
      <c r="B3354" s="2" t="s">
        <v>1411</v>
      </c>
      <c r="C3354" s="2">
        <v>411705</v>
      </c>
      <c r="D3354" s="2">
        <v>4117057</v>
      </c>
      <c r="E3354" s="2" t="s">
        <v>1256</v>
      </c>
      <c r="F3354" s="2" t="s">
        <v>1411</v>
      </c>
      <c r="G3354" s="2">
        <f>IFERROR(VLOOKUP(D3354,Coordenadas!$A$2:$D$5571,3,FALSE),0)</f>
        <v>-25.305399999999999</v>
      </c>
      <c r="H3354" s="2">
        <f>IFERROR(VLOOKUP(D3354,Coordenadas!$A$2:$D$5571,4,FALSE),0)</f>
        <v>-52.544699999999999</v>
      </c>
      <c r="I3354" s="2" t="s">
        <v>5326</v>
      </c>
      <c r="J3354" s="2">
        <v>11241</v>
      </c>
      <c r="K3354" s="2" t="s">
        <v>5332</v>
      </c>
      <c r="L3354" s="2">
        <f>IFERROR(VLOOKUP(C3354,BOTULISMO!$A$3:$C$19,3,FALSE),0)</f>
        <v>0</v>
      </c>
      <c r="M3354" s="2">
        <f>IFERROR(VLOOKUP(C3354,'LEISHMANIOSE VISCERAL'!$A$4:$C$454,3,FALSE),0)</f>
        <v>0</v>
      </c>
      <c r="N3354" s="2">
        <f>IFERROR(VLOOKUP(C3354,'LEISHMANIOSE TEGUMENTAR'!$A$4:$C$1681,3,FALSE),0)</f>
        <v>0</v>
      </c>
      <c r="O3354" s="2">
        <f>IFERROR(VLOOKUP(C3354,'FEBRE AMARELA'!$A$4:$C$38,3,FALSE),0)</f>
        <v>0</v>
      </c>
      <c r="P3354" s="2">
        <f>IFERROR(VLOOKUP(C3354,DENGUE!$A$5:$C$4097,3,FALSE),0)</f>
        <v>7</v>
      </c>
      <c r="Q3354" s="2">
        <f>IFERROR(VLOOKUP(C3354,'HEPATITE VIRAL'!$A$5:$C$3162,3,FALSE),0)</f>
        <v>13</v>
      </c>
      <c r="R3354" s="2">
        <f>IFERROR(VLOOKUP(C3354,'FEBRE MACULOSA'!$A$5:$C$181,3,FALSE),0)</f>
        <v>0</v>
      </c>
      <c r="S3354" s="2">
        <f>IFERROR(VLOOKUP(C3354,LEPTOSPIROSE!$A$5:$C$1176,3,FALSE),0)</f>
        <v>0</v>
      </c>
      <c r="T3354" s="2">
        <f>IFERROR(VLOOKUP(C3354,'DOENÇA DE CHAGAS'!$A$5:$C$100,3,FALSE),0)</f>
        <v>0</v>
      </c>
      <c r="U3354" s="2">
        <f>IFERROR(VLOOKUP(C3354,'PICADAS DE COBRAS'!$A$6:$C$4645,3,FALSE),0)</f>
        <v>80</v>
      </c>
      <c r="V3354">
        <f>IFERROR(VLOOKUP(C3354,'ZIKA VIRUS'!$A$5:$C$2399,3,FALSE),0)</f>
        <v>2</v>
      </c>
      <c r="W3354">
        <f>IFERROR(VLOOKUP(C3354,'FEBRE TIFÓIDE'!$A$5:$C$46,3,FALSE),0)</f>
        <v>0</v>
      </c>
      <c r="X3354">
        <f>IFERROR(VLOOKUP(C3354,HANTAVIROSE!$A$5:$C$153,3,FALSE),0)</f>
        <v>0</v>
      </c>
      <c r="Y3354">
        <f>IFERROR(VLOOKUP(C3354,MENINGITE!$A$5:$C$447,3,FALSE),0)</f>
        <v>0</v>
      </c>
      <c r="Z3354">
        <f>IFERROR(VLOOKUP(C3354,RAIVA!$A$5:$C$16,3,FALSE),0)</f>
        <v>0</v>
      </c>
    </row>
    <row r="3355" spans="1:26" x14ac:dyDescent="0.3">
      <c r="A3355" s="2" t="s">
        <v>2425</v>
      </c>
      <c r="B3355" s="2" t="s">
        <v>2750</v>
      </c>
      <c r="C3355" s="2">
        <v>314480</v>
      </c>
      <c r="D3355" s="2">
        <v>3144805</v>
      </c>
      <c r="E3355" s="2" t="s">
        <v>2425</v>
      </c>
      <c r="F3355" s="2" t="s">
        <v>2750</v>
      </c>
      <c r="G3355" s="2">
        <f>IFERROR(VLOOKUP(D3355,Coordenadas!$A$2:$D$5571,3,FALSE),0)</f>
        <v>-19.9758</v>
      </c>
      <c r="H3355" s="2">
        <f>IFERROR(VLOOKUP(D3355,Coordenadas!$A$2:$D$5571,4,FALSE),0)</f>
        <v>-43.850900000000003</v>
      </c>
      <c r="I3355" s="2" t="s">
        <v>5325</v>
      </c>
      <c r="J3355" s="2">
        <v>80998</v>
      </c>
      <c r="K3355" s="2" t="s">
        <v>5331</v>
      </c>
      <c r="L3355" s="2">
        <f>IFERROR(VLOOKUP(C3355,BOTULISMO!$A$3:$C$19,3,FALSE),0)</f>
        <v>0</v>
      </c>
      <c r="M3355" s="2">
        <f>IFERROR(VLOOKUP(C3355,'LEISHMANIOSE VISCERAL'!$A$4:$C$454,3,FALSE),0)</f>
        <v>1</v>
      </c>
      <c r="N3355" s="2">
        <f>IFERROR(VLOOKUP(C3355,'LEISHMANIOSE TEGUMENTAR'!$A$4:$C$1681,3,FALSE),0)</f>
        <v>16</v>
      </c>
      <c r="O3355" s="2">
        <f>IFERROR(VLOOKUP(C3355,'FEBRE AMARELA'!$A$4:$C$38,3,FALSE),0)</f>
        <v>0</v>
      </c>
      <c r="P3355" s="2">
        <f>IFERROR(VLOOKUP(C3355,DENGUE!$A$5:$C$4097,3,FALSE),0)</f>
        <v>358</v>
      </c>
      <c r="Q3355" s="2">
        <f>IFERROR(VLOOKUP(C3355,'HEPATITE VIRAL'!$A$5:$C$3162,3,FALSE),0)</f>
        <v>44</v>
      </c>
      <c r="R3355" s="2">
        <f>IFERROR(VLOOKUP(C3355,'FEBRE MACULOSA'!$A$5:$C$181,3,FALSE),0)</f>
        <v>0</v>
      </c>
      <c r="S3355" s="2">
        <f>IFERROR(VLOOKUP(C3355,LEPTOSPIROSE!$A$5:$C$1176,3,FALSE),0)</f>
        <v>5</v>
      </c>
      <c r="T3355" s="2">
        <f>IFERROR(VLOOKUP(C3355,'DOENÇA DE CHAGAS'!$A$5:$C$100,3,FALSE),0)</f>
        <v>0</v>
      </c>
      <c r="U3355" s="2">
        <f>IFERROR(VLOOKUP(C3355,'PICADAS DE COBRAS'!$A$6:$C$4645,3,FALSE),0)</f>
        <v>7</v>
      </c>
      <c r="V3355">
        <f>IFERROR(VLOOKUP(C3355,'ZIKA VIRUS'!$A$5:$C$2399,3,FALSE),0)</f>
        <v>13</v>
      </c>
      <c r="W3355">
        <f>IFERROR(VLOOKUP(C3355,'FEBRE TIFÓIDE'!$A$5:$C$46,3,FALSE),0)</f>
        <v>0</v>
      </c>
      <c r="X3355">
        <f>IFERROR(VLOOKUP(C3355,HANTAVIROSE!$A$5:$C$153,3,FALSE),0)</f>
        <v>0</v>
      </c>
      <c r="Y3355">
        <f>IFERROR(VLOOKUP(C3355,MENINGITE!$A$5:$C$447,3,FALSE),0)</f>
        <v>2</v>
      </c>
      <c r="Z3355">
        <f>IFERROR(VLOOKUP(C3355,RAIVA!$A$5:$C$16,3,FALSE),0)</f>
        <v>0</v>
      </c>
    </row>
    <row r="3356" spans="1:26" x14ac:dyDescent="0.3">
      <c r="A3356" s="2" t="s">
        <v>1256</v>
      </c>
      <c r="B3356" s="2" t="s">
        <v>1410</v>
      </c>
      <c r="C3356" s="2">
        <v>411710</v>
      </c>
      <c r="D3356" s="2">
        <v>4117107</v>
      </c>
      <c r="E3356" s="2" t="s">
        <v>1256</v>
      </c>
      <c r="F3356" s="2" t="s">
        <v>1410</v>
      </c>
      <c r="G3356" s="2">
        <f>IFERROR(VLOOKUP(D3356,Coordenadas!$A$2:$D$5571,3,FALSE),0)</f>
        <v>-22.7639</v>
      </c>
      <c r="H3356" s="2">
        <f>IFERROR(VLOOKUP(D3356,Coordenadas!$A$2:$D$5571,4,FALSE),0)</f>
        <v>-52.986800000000002</v>
      </c>
      <c r="I3356" s="2" t="s">
        <v>5326</v>
      </c>
      <c r="J3356" s="2">
        <v>13067</v>
      </c>
      <c r="K3356" s="2" t="s">
        <v>5332</v>
      </c>
      <c r="L3356" s="2">
        <f>IFERROR(VLOOKUP(C3356,BOTULISMO!$A$3:$C$19,3,FALSE),0)</f>
        <v>0</v>
      </c>
      <c r="M3356" s="2">
        <f>IFERROR(VLOOKUP(C3356,'LEISHMANIOSE VISCERAL'!$A$4:$C$454,3,FALSE),0)</f>
        <v>0</v>
      </c>
      <c r="N3356" s="2">
        <f>IFERROR(VLOOKUP(C3356,'LEISHMANIOSE TEGUMENTAR'!$A$4:$C$1681,3,FALSE),0)</f>
        <v>0</v>
      </c>
      <c r="O3356" s="2">
        <f>IFERROR(VLOOKUP(C3356,'FEBRE AMARELA'!$A$4:$C$38,3,FALSE),0)</f>
        <v>0</v>
      </c>
      <c r="P3356" s="2">
        <f>IFERROR(VLOOKUP(C3356,DENGUE!$A$5:$C$4097,3,FALSE),0)</f>
        <v>765</v>
      </c>
      <c r="Q3356" s="2">
        <f>IFERROR(VLOOKUP(C3356,'HEPATITE VIRAL'!$A$5:$C$3162,3,FALSE),0)</f>
        <v>6</v>
      </c>
      <c r="R3356" s="2">
        <f>IFERROR(VLOOKUP(C3356,'FEBRE MACULOSA'!$A$5:$C$181,3,FALSE),0)</f>
        <v>0</v>
      </c>
      <c r="S3356" s="2">
        <f>IFERROR(VLOOKUP(C3356,LEPTOSPIROSE!$A$5:$C$1176,3,FALSE),0)</f>
        <v>0</v>
      </c>
      <c r="T3356" s="2">
        <f>IFERROR(VLOOKUP(C3356,'DOENÇA DE CHAGAS'!$A$5:$C$100,3,FALSE),0)</f>
        <v>0</v>
      </c>
      <c r="U3356" s="2">
        <f>IFERROR(VLOOKUP(C3356,'PICADAS DE COBRAS'!$A$6:$C$4645,3,FALSE),0)</f>
        <v>18</v>
      </c>
      <c r="V3356">
        <f>IFERROR(VLOOKUP(C3356,'ZIKA VIRUS'!$A$5:$C$2399,3,FALSE),0)</f>
        <v>0</v>
      </c>
      <c r="W3356">
        <f>IFERROR(VLOOKUP(C3356,'FEBRE TIFÓIDE'!$A$5:$C$46,3,FALSE),0)</f>
        <v>0</v>
      </c>
      <c r="X3356">
        <f>IFERROR(VLOOKUP(C3356,HANTAVIROSE!$A$5:$C$153,3,FALSE),0)</f>
        <v>0</v>
      </c>
      <c r="Y3356">
        <f>IFERROR(VLOOKUP(C3356,MENINGITE!$A$5:$C$447,3,FALSE),0)</f>
        <v>0</v>
      </c>
      <c r="Z3356">
        <f>IFERROR(VLOOKUP(C3356,RAIVA!$A$5:$C$16,3,FALSE),0)</f>
        <v>0</v>
      </c>
    </row>
    <row r="3357" spans="1:26" x14ac:dyDescent="0.3">
      <c r="A3357" s="2" t="s">
        <v>1637</v>
      </c>
      <c r="B3357" s="2" t="s">
        <v>1889</v>
      </c>
      <c r="C3357" s="2">
        <v>353330</v>
      </c>
      <c r="D3357" s="2">
        <v>3533304</v>
      </c>
      <c r="E3357" s="2" t="s">
        <v>1637</v>
      </c>
      <c r="F3357" s="2" t="s">
        <v>1889</v>
      </c>
      <c r="G3357" s="2">
        <f>IFERROR(VLOOKUP(D3357,Coordenadas!$A$2:$D$5571,3,FALSE),0)</f>
        <v>-20.856000000000002</v>
      </c>
      <c r="H3357" s="2">
        <f>IFERROR(VLOOKUP(D3357,Coordenadas!$A$2:$D$5571,4,FALSE),0)</f>
        <v>-50.261699999999998</v>
      </c>
      <c r="I3357" s="2" t="s">
        <v>5325</v>
      </c>
      <c r="J3357" s="2">
        <v>3441</v>
      </c>
      <c r="K3357" s="2" t="s">
        <v>5332</v>
      </c>
      <c r="L3357" s="2">
        <f>IFERROR(VLOOKUP(C3357,BOTULISMO!$A$3:$C$19,3,FALSE),0)</f>
        <v>0</v>
      </c>
      <c r="M3357" s="2">
        <f>IFERROR(VLOOKUP(C3357,'LEISHMANIOSE VISCERAL'!$A$4:$C$454,3,FALSE),0)</f>
        <v>0</v>
      </c>
      <c r="N3357" s="2">
        <f>IFERROR(VLOOKUP(C3357,'LEISHMANIOSE TEGUMENTAR'!$A$4:$C$1681,3,FALSE),0)</f>
        <v>0</v>
      </c>
      <c r="O3357" s="2">
        <f>IFERROR(VLOOKUP(C3357,'FEBRE AMARELA'!$A$4:$C$38,3,FALSE),0)</f>
        <v>0</v>
      </c>
      <c r="P3357" s="2">
        <f>IFERROR(VLOOKUP(C3357,DENGUE!$A$5:$C$4097,3,FALSE),0)</f>
        <v>123</v>
      </c>
      <c r="Q3357" s="2">
        <f>IFERROR(VLOOKUP(C3357,'HEPATITE VIRAL'!$A$5:$C$3162,3,FALSE),0)</f>
        <v>0</v>
      </c>
      <c r="R3357" s="2">
        <f>IFERROR(VLOOKUP(C3357,'FEBRE MACULOSA'!$A$5:$C$181,3,FALSE),0)</f>
        <v>0</v>
      </c>
      <c r="S3357" s="2">
        <f>IFERROR(VLOOKUP(C3357,LEPTOSPIROSE!$A$5:$C$1176,3,FALSE),0)</f>
        <v>0</v>
      </c>
      <c r="T3357" s="2">
        <f>IFERROR(VLOOKUP(C3357,'DOENÇA DE CHAGAS'!$A$5:$C$100,3,FALSE),0)</f>
        <v>0</v>
      </c>
      <c r="U3357" s="2">
        <f>IFERROR(VLOOKUP(C3357,'PICADAS DE COBRAS'!$A$6:$C$4645,3,FALSE),0)</f>
        <v>0</v>
      </c>
      <c r="V3357">
        <f>IFERROR(VLOOKUP(C3357,'ZIKA VIRUS'!$A$5:$C$2399,3,FALSE),0)</f>
        <v>0</v>
      </c>
      <c r="W3357">
        <f>IFERROR(VLOOKUP(C3357,'FEBRE TIFÓIDE'!$A$5:$C$46,3,FALSE),0)</f>
        <v>0</v>
      </c>
      <c r="X3357">
        <f>IFERROR(VLOOKUP(C3357,HANTAVIROSE!$A$5:$C$153,3,FALSE),0)</f>
        <v>0</v>
      </c>
      <c r="Y3357">
        <f>IFERROR(VLOOKUP(C3357,MENINGITE!$A$5:$C$447,3,FALSE),0)</f>
        <v>0</v>
      </c>
      <c r="Z3357">
        <f>IFERROR(VLOOKUP(C3357,RAIVA!$A$5:$C$16,3,FALSE),0)</f>
        <v>0</v>
      </c>
    </row>
    <row r="3358" spans="1:26" x14ac:dyDescent="0.3">
      <c r="A3358" s="2" t="s">
        <v>5270</v>
      </c>
      <c r="B3358" s="2" t="s">
        <v>5296</v>
      </c>
      <c r="C3358" s="2">
        <v>110033</v>
      </c>
      <c r="D3358" s="2">
        <v>1100338</v>
      </c>
      <c r="E3358" s="2" t="s">
        <v>5270</v>
      </c>
      <c r="F3358" s="2" t="s">
        <v>5296</v>
      </c>
      <c r="G3358" s="2">
        <f>IFERROR(VLOOKUP(D3358,Coordenadas!$A$2:$D$5571,3,FALSE),0)</f>
        <v>-10.4077</v>
      </c>
      <c r="H3358" s="2">
        <f>IFERROR(VLOOKUP(D3358,Coordenadas!$A$2:$D$5571,4,FALSE),0)</f>
        <v>-65.334599999999995</v>
      </c>
      <c r="I3358" s="2" t="s">
        <v>5323</v>
      </c>
      <c r="J3358" s="2">
        <v>22546</v>
      </c>
      <c r="K3358" s="2" t="s">
        <v>5330</v>
      </c>
      <c r="L3358" s="2">
        <f>IFERROR(VLOOKUP(C3358,BOTULISMO!$A$3:$C$19,3,FALSE),0)</f>
        <v>0</v>
      </c>
      <c r="M3358" s="2">
        <f>IFERROR(VLOOKUP(C3358,'LEISHMANIOSE VISCERAL'!$A$4:$C$454,3,FALSE),0)</f>
        <v>0</v>
      </c>
      <c r="N3358" s="2">
        <f>IFERROR(VLOOKUP(C3358,'LEISHMANIOSE TEGUMENTAR'!$A$4:$C$1681,3,FALSE),0)</f>
        <v>20</v>
      </c>
      <c r="O3358" s="2">
        <f>IFERROR(VLOOKUP(C3358,'FEBRE AMARELA'!$A$4:$C$38,3,FALSE),0)</f>
        <v>0</v>
      </c>
      <c r="P3358" s="2">
        <f>IFERROR(VLOOKUP(C3358,DENGUE!$A$5:$C$4097,3,FALSE),0)</f>
        <v>220</v>
      </c>
      <c r="Q3358" s="2">
        <f>IFERROR(VLOOKUP(C3358,'HEPATITE VIRAL'!$A$5:$C$3162,3,FALSE),0)</f>
        <v>10</v>
      </c>
      <c r="R3358" s="2">
        <f>IFERROR(VLOOKUP(C3358,'FEBRE MACULOSA'!$A$5:$C$181,3,FALSE),0)</f>
        <v>0</v>
      </c>
      <c r="S3358" s="2">
        <f>IFERROR(VLOOKUP(C3358,LEPTOSPIROSE!$A$5:$C$1176,3,FALSE),0)</f>
        <v>0</v>
      </c>
      <c r="T3358" s="2">
        <f>IFERROR(VLOOKUP(C3358,'DOENÇA DE CHAGAS'!$A$5:$C$100,3,FALSE),0)</f>
        <v>0</v>
      </c>
      <c r="U3358" s="2">
        <f>IFERROR(VLOOKUP(C3358,'PICADAS DE COBRAS'!$A$6:$C$4645,3,FALSE),0)</f>
        <v>20</v>
      </c>
      <c r="V3358">
        <f>IFERROR(VLOOKUP(C3358,'ZIKA VIRUS'!$A$5:$C$2399,3,FALSE),0)</f>
        <v>2</v>
      </c>
      <c r="W3358">
        <f>IFERROR(VLOOKUP(C3358,'FEBRE TIFÓIDE'!$A$5:$C$46,3,FALSE),0)</f>
        <v>0</v>
      </c>
      <c r="X3358">
        <f>IFERROR(VLOOKUP(C3358,HANTAVIROSE!$A$5:$C$153,3,FALSE),0)</f>
        <v>0</v>
      </c>
      <c r="Y3358">
        <f>IFERROR(VLOOKUP(C3358,MENINGITE!$A$5:$C$447,3,FALSE),0)</f>
        <v>0</v>
      </c>
      <c r="Z3358">
        <f>IFERROR(VLOOKUP(C3358,RAIVA!$A$5:$C$16,3,FALSE),0)</f>
        <v>0</v>
      </c>
    </row>
    <row r="3359" spans="1:26" x14ac:dyDescent="0.3">
      <c r="A3359" s="2" t="s">
        <v>250</v>
      </c>
      <c r="B3359" s="2" t="s">
        <v>252</v>
      </c>
      <c r="C3359" s="2">
        <v>510885</v>
      </c>
      <c r="D3359" s="2">
        <v>5108857</v>
      </c>
      <c r="E3359" s="2" t="s">
        <v>250</v>
      </c>
      <c r="F3359" s="2" t="s">
        <v>252</v>
      </c>
      <c r="G3359" s="2">
        <f>IFERROR(VLOOKUP(D3359,Coordenadas!$A$2:$D$5571,3,FALSE),0)</f>
        <v>-14.3568</v>
      </c>
      <c r="H3359" s="2">
        <f>IFERROR(VLOOKUP(D3359,Coordenadas!$A$2:$D$5571,4,FALSE),0)</f>
        <v>-56.9696</v>
      </c>
      <c r="I3359" s="2" t="s">
        <v>5327</v>
      </c>
      <c r="J3359" s="2">
        <v>2951</v>
      </c>
      <c r="K3359" s="2" t="s">
        <v>5332</v>
      </c>
      <c r="L3359" s="2">
        <f>IFERROR(VLOOKUP(C3359,BOTULISMO!$A$3:$C$19,3,FALSE),0)</f>
        <v>0</v>
      </c>
      <c r="M3359" s="2">
        <f>IFERROR(VLOOKUP(C3359,'LEISHMANIOSE VISCERAL'!$A$4:$C$454,3,FALSE),0)</f>
        <v>0</v>
      </c>
      <c r="N3359" s="2">
        <f>IFERROR(VLOOKUP(C3359,'LEISHMANIOSE TEGUMENTAR'!$A$4:$C$1681,3,FALSE),0)</f>
        <v>1</v>
      </c>
      <c r="O3359" s="2">
        <f>IFERROR(VLOOKUP(C3359,'FEBRE AMARELA'!$A$4:$C$38,3,FALSE),0)</f>
        <v>0</v>
      </c>
      <c r="P3359" s="2">
        <f>IFERROR(VLOOKUP(C3359,DENGUE!$A$5:$C$4097,3,FALSE),0)</f>
        <v>37</v>
      </c>
      <c r="Q3359" s="2">
        <f>IFERROR(VLOOKUP(C3359,'HEPATITE VIRAL'!$A$5:$C$3162,3,FALSE),0)</f>
        <v>2</v>
      </c>
      <c r="R3359" s="2">
        <f>IFERROR(VLOOKUP(C3359,'FEBRE MACULOSA'!$A$5:$C$181,3,FALSE),0)</f>
        <v>0</v>
      </c>
      <c r="S3359" s="2">
        <f>IFERROR(VLOOKUP(C3359,LEPTOSPIROSE!$A$5:$C$1176,3,FALSE),0)</f>
        <v>0</v>
      </c>
      <c r="T3359" s="2">
        <f>IFERROR(VLOOKUP(C3359,'DOENÇA DE CHAGAS'!$A$5:$C$100,3,FALSE),0)</f>
        <v>0</v>
      </c>
      <c r="U3359" s="2">
        <f>IFERROR(VLOOKUP(C3359,'PICADAS DE COBRAS'!$A$6:$C$4645,3,FALSE),0)</f>
        <v>5</v>
      </c>
      <c r="V3359">
        <f>IFERROR(VLOOKUP(C3359,'ZIKA VIRUS'!$A$5:$C$2399,3,FALSE),0)</f>
        <v>0</v>
      </c>
      <c r="W3359">
        <f>IFERROR(VLOOKUP(C3359,'FEBRE TIFÓIDE'!$A$5:$C$46,3,FALSE),0)</f>
        <v>0</v>
      </c>
      <c r="X3359">
        <f>IFERROR(VLOOKUP(C3359,HANTAVIROSE!$A$5:$C$153,3,FALSE),0)</f>
        <v>0</v>
      </c>
      <c r="Y3359">
        <f>IFERROR(VLOOKUP(C3359,MENINGITE!$A$5:$C$447,3,FALSE),0)</f>
        <v>0</v>
      </c>
      <c r="Z3359">
        <f>IFERROR(VLOOKUP(C3359,RAIVA!$A$5:$C$16,3,FALSE),0)</f>
        <v>0</v>
      </c>
    </row>
    <row r="3360" spans="1:26" x14ac:dyDescent="0.3">
      <c r="A3360" s="2" t="s">
        <v>250</v>
      </c>
      <c r="B3360" s="2" t="s">
        <v>251</v>
      </c>
      <c r="C3360" s="2">
        <v>510890</v>
      </c>
      <c r="D3360" s="2">
        <v>5108907</v>
      </c>
      <c r="E3360" s="2" t="s">
        <v>250</v>
      </c>
      <c r="F3360" s="2" t="s">
        <v>251</v>
      </c>
      <c r="G3360" s="2">
        <f>IFERROR(VLOOKUP(D3360,Coordenadas!$A$2:$D$5571,3,FALSE),0)</f>
        <v>-13.0136</v>
      </c>
      <c r="H3360" s="2">
        <f>IFERROR(VLOOKUP(D3360,Coordenadas!$A$2:$D$5571,4,FALSE),0)</f>
        <v>-57.090800000000002</v>
      </c>
      <c r="I3360" s="2" t="s">
        <v>5327</v>
      </c>
      <c r="J3360" s="2">
        <v>6590</v>
      </c>
      <c r="K3360" s="2" t="s">
        <v>5332</v>
      </c>
      <c r="L3360" s="2">
        <f>IFERROR(VLOOKUP(C3360,BOTULISMO!$A$3:$C$19,3,FALSE),0)</f>
        <v>0</v>
      </c>
      <c r="M3360" s="2">
        <f>IFERROR(VLOOKUP(C3360,'LEISHMANIOSE VISCERAL'!$A$4:$C$454,3,FALSE),0)</f>
        <v>0</v>
      </c>
      <c r="N3360" s="2">
        <f>IFERROR(VLOOKUP(C3360,'LEISHMANIOSE TEGUMENTAR'!$A$4:$C$1681,3,FALSE),0)</f>
        <v>15</v>
      </c>
      <c r="O3360" s="2">
        <f>IFERROR(VLOOKUP(C3360,'FEBRE AMARELA'!$A$4:$C$38,3,FALSE),0)</f>
        <v>0</v>
      </c>
      <c r="P3360" s="2">
        <f>IFERROR(VLOOKUP(C3360,DENGUE!$A$5:$C$4097,3,FALSE),0)</f>
        <v>197</v>
      </c>
      <c r="Q3360" s="2">
        <f>IFERROR(VLOOKUP(C3360,'HEPATITE VIRAL'!$A$5:$C$3162,3,FALSE),0)</f>
        <v>0</v>
      </c>
      <c r="R3360" s="2">
        <f>IFERROR(VLOOKUP(C3360,'FEBRE MACULOSA'!$A$5:$C$181,3,FALSE),0)</f>
        <v>0</v>
      </c>
      <c r="S3360" s="2">
        <f>IFERROR(VLOOKUP(C3360,LEPTOSPIROSE!$A$5:$C$1176,3,FALSE),0)</f>
        <v>0</v>
      </c>
      <c r="T3360" s="2">
        <f>IFERROR(VLOOKUP(C3360,'DOENÇA DE CHAGAS'!$A$5:$C$100,3,FALSE),0)</f>
        <v>0</v>
      </c>
      <c r="U3360" s="2">
        <f>IFERROR(VLOOKUP(C3360,'PICADAS DE COBRAS'!$A$6:$C$4645,3,FALSE),0)</f>
        <v>12</v>
      </c>
      <c r="V3360">
        <f>IFERROR(VLOOKUP(C3360,'ZIKA VIRUS'!$A$5:$C$2399,3,FALSE),0)</f>
        <v>2</v>
      </c>
      <c r="W3360">
        <f>IFERROR(VLOOKUP(C3360,'FEBRE TIFÓIDE'!$A$5:$C$46,3,FALSE),0)</f>
        <v>0</v>
      </c>
      <c r="X3360">
        <f>IFERROR(VLOOKUP(C3360,HANTAVIROSE!$A$5:$C$153,3,FALSE),0)</f>
        <v>0</v>
      </c>
      <c r="Y3360">
        <f>IFERROR(VLOOKUP(C3360,MENINGITE!$A$5:$C$447,3,FALSE),0)</f>
        <v>0</v>
      </c>
      <c r="Z3360">
        <f>IFERROR(VLOOKUP(C3360,RAIVA!$A$5:$C$16,3,FALSE),0)</f>
        <v>0</v>
      </c>
    </row>
    <row r="3361" spans="1:26" x14ac:dyDescent="0.3">
      <c r="A3361" s="2" t="s">
        <v>2425</v>
      </c>
      <c r="B3361" s="2" t="s">
        <v>2749</v>
      </c>
      <c r="C3361" s="2">
        <v>314490</v>
      </c>
      <c r="D3361" s="2">
        <v>3144904</v>
      </c>
      <c r="E3361" s="2" t="s">
        <v>2425</v>
      </c>
      <c r="F3361" s="2" t="s">
        <v>2749</v>
      </c>
      <c r="G3361" s="2">
        <f>IFERROR(VLOOKUP(D3361,Coordenadas!$A$2:$D$5571,3,FALSE),0)</f>
        <v>-18.441700000000001</v>
      </c>
      <c r="H3361" s="2">
        <f>IFERROR(VLOOKUP(D3361,Coordenadas!$A$2:$D$5571,4,FALSE),0)</f>
        <v>-41.498399999999997</v>
      </c>
      <c r="I3361" s="2" t="s">
        <v>5325</v>
      </c>
      <c r="J3361" s="2">
        <v>3790</v>
      </c>
      <c r="K3361" s="2" t="s">
        <v>5332</v>
      </c>
      <c r="L3361" s="2">
        <f>IFERROR(VLOOKUP(C3361,BOTULISMO!$A$3:$C$19,3,FALSE),0)</f>
        <v>0</v>
      </c>
      <c r="M3361" s="2">
        <f>IFERROR(VLOOKUP(C3361,'LEISHMANIOSE VISCERAL'!$A$4:$C$454,3,FALSE),0)</f>
        <v>0</v>
      </c>
      <c r="N3361" s="2">
        <f>IFERROR(VLOOKUP(C3361,'LEISHMANIOSE TEGUMENTAR'!$A$4:$C$1681,3,FALSE),0)</f>
        <v>0</v>
      </c>
      <c r="O3361" s="2">
        <f>IFERROR(VLOOKUP(C3361,'FEBRE AMARELA'!$A$4:$C$38,3,FALSE),0)</f>
        <v>0</v>
      </c>
      <c r="P3361" s="2">
        <f>IFERROR(VLOOKUP(C3361,DENGUE!$A$5:$C$4097,3,FALSE),0)</f>
        <v>31</v>
      </c>
      <c r="Q3361" s="2">
        <f>IFERROR(VLOOKUP(C3361,'HEPATITE VIRAL'!$A$5:$C$3162,3,FALSE),0)</f>
        <v>0</v>
      </c>
      <c r="R3361" s="2">
        <f>IFERROR(VLOOKUP(C3361,'FEBRE MACULOSA'!$A$5:$C$181,3,FALSE),0)</f>
        <v>0</v>
      </c>
      <c r="S3361" s="2">
        <f>IFERROR(VLOOKUP(C3361,LEPTOSPIROSE!$A$5:$C$1176,3,FALSE),0)</f>
        <v>0</v>
      </c>
      <c r="T3361" s="2">
        <f>IFERROR(VLOOKUP(C3361,'DOENÇA DE CHAGAS'!$A$5:$C$100,3,FALSE),0)</f>
        <v>0</v>
      </c>
      <c r="U3361" s="2">
        <f>IFERROR(VLOOKUP(C3361,'PICADAS DE COBRAS'!$A$6:$C$4645,3,FALSE),0)</f>
        <v>30</v>
      </c>
      <c r="V3361">
        <f>IFERROR(VLOOKUP(C3361,'ZIKA VIRUS'!$A$5:$C$2399,3,FALSE),0)</f>
        <v>0</v>
      </c>
      <c r="W3361">
        <f>IFERROR(VLOOKUP(C3361,'FEBRE TIFÓIDE'!$A$5:$C$46,3,FALSE),0)</f>
        <v>0</v>
      </c>
      <c r="X3361">
        <f>IFERROR(VLOOKUP(C3361,HANTAVIROSE!$A$5:$C$153,3,FALSE),0)</f>
        <v>0</v>
      </c>
      <c r="Y3361">
        <f>IFERROR(VLOOKUP(C3361,MENINGITE!$A$5:$C$447,3,FALSE),0)</f>
        <v>0</v>
      </c>
      <c r="Z3361">
        <f>IFERROR(VLOOKUP(C3361,RAIVA!$A$5:$C$16,3,FALSE),0)</f>
        <v>0</v>
      </c>
    </row>
    <row r="3362" spans="1:26" x14ac:dyDescent="0.3">
      <c r="A3362" s="2" t="s">
        <v>250</v>
      </c>
      <c r="B3362" s="2" t="s">
        <v>249</v>
      </c>
      <c r="C3362" s="2">
        <v>510895</v>
      </c>
      <c r="D3362" s="2">
        <v>5108956</v>
      </c>
      <c r="E3362" s="2" t="s">
        <v>250</v>
      </c>
      <c r="F3362" s="2" t="s">
        <v>249</v>
      </c>
      <c r="G3362" s="2">
        <f>IFERROR(VLOOKUP(D3362,Coordenadas!$A$2:$D$5571,3,FALSE),0)</f>
        <v>-9.9999800000000008</v>
      </c>
      <c r="H3362" s="2">
        <f>IFERROR(VLOOKUP(D3362,Coordenadas!$A$2:$D$5571,4,FALSE),0)</f>
        <v>-57.5261</v>
      </c>
      <c r="I3362" s="2" t="s">
        <v>5327</v>
      </c>
      <c r="J3362" s="2">
        <v>8093</v>
      </c>
      <c r="K3362" s="2" t="s">
        <v>5332</v>
      </c>
      <c r="L3362" s="2">
        <f>IFERROR(VLOOKUP(C3362,BOTULISMO!$A$3:$C$19,3,FALSE),0)</f>
        <v>0</v>
      </c>
      <c r="M3362" s="2">
        <f>IFERROR(VLOOKUP(C3362,'LEISHMANIOSE VISCERAL'!$A$4:$C$454,3,FALSE),0)</f>
        <v>0</v>
      </c>
      <c r="N3362" s="2">
        <f>IFERROR(VLOOKUP(C3362,'LEISHMANIOSE TEGUMENTAR'!$A$4:$C$1681,3,FALSE),0)</f>
        <v>7</v>
      </c>
      <c r="O3362" s="2">
        <f>IFERROR(VLOOKUP(C3362,'FEBRE AMARELA'!$A$4:$C$38,3,FALSE),0)</f>
        <v>0</v>
      </c>
      <c r="P3362" s="2">
        <f>IFERROR(VLOOKUP(C3362,DENGUE!$A$5:$C$4097,3,FALSE),0)</f>
        <v>18</v>
      </c>
      <c r="Q3362" s="2">
        <f>IFERROR(VLOOKUP(C3362,'HEPATITE VIRAL'!$A$5:$C$3162,3,FALSE),0)</f>
        <v>5</v>
      </c>
      <c r="R3362" s="2">
        <f>IFERROR(VLOOKUP(C3362,'FEBRE MACULOSA'!$A$5:$C$181,3,FALSE),0)</f>
        <v>0</v>
      </c>
      <c r="S3362" s="2">
        <f>IFERROR(VLOOKUP(C3362,LEPTOSPIROSE!$A$5:$C$1176,3,FALSE),0)</f>
        <v>0</v>
      </c>
      <c r="T3362" s="2">
        <f>IFERROR(VLOOKUP(C3362,'DOENÇA DE CHAGAS'!$A$5:$C$100,3,FALSE),0)</f>
        <v>0</v>
      </c>
      <c r="U3362" s="2">
        <f>IFERROR(VLOOKUP(C3362,'PICADAS DE COBRAS'!$A$6:$C$4645,3,FALSE),0)</f>
        <v>5</v>
      </c>
      <c r="V3362">
        <f>IFERROR(VLOOKUP(C3362,'ZIKA VIRUS'!$A$5:$C$2399,3,FALSE),0)</f>
        <v>0</v>
      </c>
      <c r="W3362">
        <f>IFERROR(VLOOKUP(C3362,'FEBRE TIFÓIDE'!$A$5:$C$46,3,FALSE),0)</f>
        <v>0</v>
      </c>
      <c r="X3362">
        <f>IFERROR(VLOOKUP(C3362,HANTAVIROSE!$A$5:$C$153,3,FALSE),0)</f>
        <v>0</v>
      </c>
      <c r="Y3362">
        <f>IFERROR(VLOOKUP(C3362,MENINGITE!$A$5:$C$447,3,FALSE),0)</f>
        <v>0</v>
      </c>
      <c r="Z3362">
        <f>IFERROR(VLOOKUP(C3362,RAIVA!$A$5:$C$16,3,FALSE),0)</f>
        <v>0</v>
      </c>
    </row>
    <row r="3363" spans="1:26" x14ac:dyDescent="0.3">
      <c r="A3363" s="2" t="s">
        <v>250</v>
      </c>
      <c r="B3363" s="2" t="s">
        <v>313</v>
      </c>
      <c r="C3363" s="2">
        <v>510622</v>
      </c>
      <c r="D3363" s="2">
        <v>5106224</v>
      </c>
      <c r="E3363" s="2" t="s">
        <v>250</v>
      </c>
      <c r="F3363" s="2" t="s">
        <v>313</v>
      </c>
      <c r="G3363" s="2">
        <f>IFERROR(VLOOKUP(D3363,Coordenadas!$A$2:$D$5571,3,FALSE),0)</f>
        <v>-13.837400000000001</v>
      </c>
      <c r="H3363" s="2">
        <f>IFERROR(VLOOKUP(D3363,Coordenadas!$A$2:$D$5571,4,FALSE),0)</f>
        <v>-56.074300000000001</v>
      </c>
      <c r="I3363" s="2" t="s">
        <v>5327</v>
      </c>
      <c r="J3363" s="2">
        <v>31649</v>
      </c>
      <c r="K3363" s="2" t="s">
        <v>5330</v>
      </c>
      <c r="L3363" s="2">
        <f>IFERROR(VLOOKUP(C3363,BOTULISMO!$A$3:$C$19,3,FALSE),0)</f>
        <v>0</v>
      </c>
      <c r="M3363" s="2">
        <f>IFERROR(VLOOKUP(C3363,'LEISHMANIOSE VISCERAL'!$A$4:$C$454,3,FALSE),0)</f>
        <v>0</v>
      </c>
      <c r="N3363" s="2">
        <f>IFERROR(VLOOKUP(C3363,'LEISHMANIOSE TEGUMENTAR'!$A$4:$C$1681,3,FALSE),0)</f>
        <v>18</v>
      </c>
      <c r="O3363" s="2">
        <f>IFERROR(VLOOKUP(C3363,'FEBRE AMARELA'!$A$4:$C$38,3,FALSE),0)</f>
        <v>0</v>
      </c>
      <c r="P3363" s="2">
        <f>IFERROR(VLOOKUP(C3363,DENGUE!$A$5:$C$4097,3,FALSE),0)</f>
        <v>706</v>
      </c>
      <c r="Q3363" s="2">
        <f>IFERROR(VLOOKUP(C3363,'HEPATITE VIRAL'!$A$5:$C$3162,3,FALSE),0)</f>
        <v>60</v>
      </c>
      <c r="R3363" s="2">
        <f>IFERROR(VLOOKUP(C3363,'FEBRE MACULOSA'!$A$5:$C$181,3,FALSE),0)</f>
        <v>0</v>
      </c>
      <c r="S3363" s="2">
        <f>IFERROR(VLOOKUP(C3363,LEPTOSPIROSE!$A$5:$C$1176,3,FALSE),0)</f>
        <v>1</v>
      </c>
      <c r="T3363" s="2">
        <f>IFERROR(VLOOKUP(C3363,'DOENÇA DE CHAGAS'!$A$5:$C$100,3,FALSE),0)</f>
        <v>0</v>
      </c>
      <c r="U3363" s="2">
        <f>IFERROR(VLOOKUP(C3363,'PICADAS DE COBRAS'!$A$6:$C$4645,3,FALSE),0)</f>
        <v>60</v>
      </c>
      <c r="V3363">
        <f>IFERROR(VLOOKUP(C3363,'ZIKA VIRUS'!$A$5:$C$2399,3,FALSE),0)</f>
        <v>18</v>
      </c>
      <c r="W3363">
        <f>IFERROR(VLOOKUP(C3363,'FEBRE TIFÓIDE'!$A$5:$C$46,3,FALSE),0)</f>
        <v>0</v>
      </c>
      <c r="X3363">
        <f>IFERROR(VLOOKUP(C3363,HANTAVIROSE!$A$5:$C$153,3,FALSE),0)</f>
        <v>4</v>
      </c>
      <c r="Y3363">
        <f>IFERROR(VLOOKUP(C3363,MENINGITE!$A$5:$C$447,3,FALSE),0)</f>
        <v>1</v>
      </c>
      <c r="Z3363">
        <f>IFERROR(VLOOKUP(C3363,RAIVA!$A$5:$C$16,3,FALSE),0)</f>
        <v>0</v>
      </c>
    </row>
    <row r="3364" spans="1:26" x14ac:dyDescent="0.3">
      <c r="A3364" s="2" t="s">
        <v>250</v>
      </c>
      <c r="B3364" s="2" t="s">
        <v>318</v>
      </c>
      <c r="C3364" s="2">
        <v>510617</v>
      </c>
      <c r="D3364" s="2">
        <v>5106174</v>
      </c>
      <c r="E3364" s="2" t="s">
        <v>250</v>
      </c>
      <c r="F3364" s="2" t="s">
        <v>318</v>
      </c>
      <c r="G3364" s="2">
        <f>IFERROR(VLOOKUP(D3364,Coordenadas!$A$2:$D$5571,3,FALSE),0)</f>
        <v>-13.948600000000001</v>
      </c>
      <c r="H3364" s="2">
        <f>IFERROR(VLOOKUP(D3364,Coordenadas!$A$2:$D$5571,4,FALSE),0)</f>
        <v>-51.800199999999997</v>
      </c>
      <c r="I3364" s="2" t="s">
        <v>5327</v>
      </c>
      <c r="J3364" s="2">
        <v>3029</v>
      </c>
      <c r="K3364" s="2" t="s">
        <v>5332</v>
      </c>
      <c r="L3364" s="2">
        <f>IFERROR(VLOOKUP(C3364,BOTULISMO!$A$3:$C$19,3,FALSE),0)</f>
        <v>0</v>
      </c>
      <c r="M3364" s="2">
        <f>IFERROR(VLOOKUP(C3364,'LEISHMANIOSE VISCERAL'!$A$4:$C$454,3,FALSE),0)</f>
        <v>0</v>
      </c>
      <c r="N3364" s="2">
        <f>IFERROR(VLOOKUP(C3364,'LEISHMANIOSE TEGUMENTAR'!$A$4:$C$1681,3,FALSE),0)</f>
        <v>23</v>
      </c>
      <c r="O3364" s="2">
        <f>IFERROR(VLOOKUP(C3364,'FEBRE AMARELA'!$A$4:$C$38,3,FALSE),0)</f>
        <v>0</v>
      </c>
      <c r="P3364" s="2">
        <f>IFERROR(VLOOKUP(C3364,DENGUE!$A$5:$C$4097,3,FALSE),0)</f>
        <v>4</v>
      </c>
      <c r="Q3364" s="2">
        <f>IFERROR(VLOOKUP(C3364,'HEPATITE VIRAL'!$A$5:$C$3162,3,FALSE),0)</f>
        <v>0</v>
      </c>
      <c r="R3364" s="2">
        <f>IFERROR(VLOOKUP(C3364,'FEBRE MACULOSA'!$A$5:$C$181,3,FALSE),0)</f>
        <v>0</v>
      </c>
      <c r="S3364" s="2">
        <f>IFERROR(VLOOKUP(C3364,LEPTOSPIROSE!$A$5:$C$1176,3,FALSE),0)</f>
        <v>0</v>
      </c>
      <c r="T3364" s="2">
        <f>IFERROR(VLOOKUP(C3364,'DOENÇA DE CHAGAS'!$A$5:$C$100,3,FALSE),0)</f>
        <v>0</v>
      </c>
      <c r="U3364" s="2">
        <f>IFERROR(VLOOKUP(C3364,'PICADAS DE COBRAS'!$A$6:$C$4645,3,FALSE),0)</f>
        <v>4</v>
      </c>
      <c r="V3364">
        <f>IFERROR(VLOOKUP(C3364,'ZIKA VIRUS'!$A$5:$C$2399,3,FALSE),0)</f>
        <v>0</v>
      </c>
      <c r="W3364">
        <f>IFERROR(VLOOKUP(C3364,'FEBRE TIFÓIDE'!$A$5:$C$46,3,FALSE),0)</f>
        <v>0</v>
      </c>
      <c r="X3364">
        <f>IFERROR(VLOOKUP(C3364,HANTAVIROSE!$A$5:$C$153,3,FALSE),0)</f>
        <v>0</v>
      </c>
      <c r="Y3364">
        <f>IFERROR(VLOOKUP(C3364,MENINGITE!$A$5:$C$447,3,FALSE),0)</f>
        <v>0</v>
      </c>
      <c r="Z3364">
        <f>IFERROR(VLOOKUP(C3364,RAIVA!$A$5:$C$16,3,FALSE),0)</f>
        <v>0</v>
      </c>
    </row>
    <row r="3365" spans="1:26" x14ac:dyDescent="0.3">
      <c r="A3365" s="2" t="s">
        <v>1637</v>
      </c>
      <c r="B3365" s="2" t="s">
        <v>1888</v>
      </c>
      <c r="C3365" s="2">
        <v>353340</v>
      </c>
      <c r="D3365" s="2">
        <v>3533403</v>
      </c>
      <c r="E3365" s="2" t="s">
        <v>1637</v>
      </c>
      <c r="F3365" s="2" t="s">
        <v>1888</v>
      </c>
      <c r="G3365" s="2">
        <f>IFERROR(VLOOKUP(D3365,Coordenadas!$A$2:$D$5571,3,FALSE),0)</f>
        <v>-22.783200000000001</v>
      </c>
      <c r="H3365" s="2">
        <f>IFERROR(VLOOKUP(D3365,Coordenadas!$A$2:$D$5571,4,FALSE),0)</f>
        <v>-47.2941</v>
      </c>
      <c r="I3365" s="2" t="s">
        <v>5325</v>
      </c>
      <c r="J3365" s="2">
        <v>51242</v>
      </c>
      <c r="K3365" s="2" t="s">
        <v>5331</v>
      </c>
      <c r="L3365" s="2">
        <f>IFERROR(VLOOKUP(C3365,BOTULISMO!$A$3:$C$19,3,FALSE),0)</f>
        <v>0</v>
      </c>
      <c r="M3365" s="2">
        <f>IFERROR(VLOOKUP(C3365,'LEISHMANIOSE VISCERAL'!$A$4:$C$454,3,FALSE),0)</f>
        <v>0</v>
      </c>
      <c r="N3365" s="2">
        <f>IFERROR(VLOOKUP(C3365,'LEISHMANIOSE TEGUMENTAR'!$A$4:$C$1681,3,FALSE),0)</f>
        <v>0</v>
      </c>
      <c r="O3365" s="2">
        <f>IFERROR(VLOOKUP(C3365,'FEBRE AMARELA'!$A$4:$C$38,3,FALSE),0)</f>
        <v>0</v>
      </c>
      <c r="P3365" s="2">
        <f>IFERROR(VLOOKUP(C3365,DENGUE!$A$5:$C$4097,3,FALSE),0)</f>
        <v>359</v>
      </c>
      <c r="Q3365" s="2">
        <f>IFERROR(VLOOKUP(C3365,'HEPATITE VIRAL'!$A$5:$C$3162,3,FALSE),0)</f>
        <v>14</v>
      </c>
      <c r="R3365" s="2">
        <f>IFERROR(VLOOKUP(C3365,'FEBRE MACULOSA'!$A$5:$C$181,3,FALSE),0)</f>
        <v>0</v>
      </c>
      <c r="S3365" s="2">
        <f>IFERROR(VLOOKUP(C3365,LEPTOSPIROSE!$A$5:$C$1176,3,FALSE),0)</f>
        <v>2</v>
      </c>
      <c r="T3365" s="2">
        <f>IFERROR(VLOOKUP(C3365,'DOENÇA DE CHAGAS'!$A$5:$C$100,3,FALSE),0)</f>
        <v>0</v>
      </c>
      <c r="U3365" s="2">
        <f>IFERROR(VLOOKUP(C3365,'PICADAS DE COBRAS'!$A$6:$C$4645,3,FALSE),0)</f>
        <v>105</v>
      </c>
      <c r="V3365">
        <f>IFERROR(VLOOKUP(C3365,'ZIKA VIRUS'!$A$5:$C$2399,3,FALSE),0)</f>
        <v>5</v>
      </c>
      <c r="W3365">
        <f>IFERROR(VLOOKUP(C3365,'FEBRE TIFÓIDE'!$A$5:$C$46,3,FALSE),0)</f>
        <v>0</v>
      </c>
      <c r="X3365">
        <f>IFERROR(VLOOKUP(C3365,HANTAVIROSE!$A$5:$C$153,3,FALSE),0)</f>
        <v>0</v>
      </c>
      <c r="Y3365">
        <f>IFERROR(VLOOKUP(C3365,MENINGITE!$A$5:$C$447,3,FALSE),0)</f>
        <v>2</v>
      </c>
      <c r="Z3365">
        <f>IFERROR(VLOOKUP(C3365,RAIVA!$A$5:$C$16,3,FALSE),0)</f>
        <v>0</v>
      </c>
    </row>
    <row r="3366" spans="1:26" x14ac:dyDescent="0.3">
      <c r="A3366" s="2" t="s">
        <v>1256</v>
      </c>
      <c r="B3366" s="2" t="s">
        <v>312</v>
      </c>
      <c r="C3366" s="2">
        <v>411720</v>
      </c>
      <c r="D3366" s="2">
        <v>4117206</v>
      </c>
      <c r="E3366" s="2" t="s">
        <v>1256</v>
      </c>
      <c r="F3366" s="2" t="s">
        <v>312</v>
      </c>
      <c r="G3366" s="2">
        <f>IFERROR(VLOOKUP(D3366,Coordenadas!$A$2:$D$5571,3,FALSE),0)</f>
        <v>-23.470300000000002</v>
      </c>
      <c r="H3366" s="2">
        <f>IFERROR(VLOOKUP(D3366,Coordenadas!$A$2:$D$5571,4,FALSE),0)</f>
        <v>-53.089799999999997</v>
      </c>
      <c r="I3366" s="2" t="s">
        <v>5326</v>
      </c>
      <c r="J3366" s="2">
        <v>5503</v>
      </c>
      <c r="K3366" s="2" t="s">
        <v>5332</v>
      </c>
      <c r="L3366" s="2">
        <f>IFERROR(VLOOKUP(C3366,BOTULISMO!$A$3:$C$19,3,FALSE),0)</f>
        <v>0</v>
      </c>
      <c r="M3366" s="2">
        <f>IFERROR(VLOOKUP(C3366,'LEISHMANIOSE VISCERAL'!$A$4:$C$454,3,FALSE),0)</f>
        <v>0</v>
      </c>
      <c r="N3366" s="2">
        <f>IFERROR(VLOOKUP(C3366,'LEISHMANIOSE TEGUMENTAR'!$A$4:$C$1681,3,FALSE),0)</f>
        <v>2</v>
      </c>
      <c r="O3366" s="2">
        <f>IFERROR(VLOOKUP(C3366,'FEBRE AMARELA'!$A$4:$C$38,3,FALSE),0)</f>
        <v>0</v>
      </c>
      <c r="P3366" s="2">
        <f>IFERROR(VLOOKUP(C3366,DENGUE!$A$5:$C$4097,3,FALSE),0)</f>
        <v>537</v>
      </c>
      <c r="Q3366" s="2">
        <f>IFERROR(VLOOKUP(C3366,'HEPATITE VIRAL'!$A$5:$C$3162,3,FALSE),0)</f>
        <v>0</v>
      </c>
      <c r="R3366" s="2">
        <f>IFERROR(VLOOKUP(C3366,'FEBRE MACULOSA'!$A$5:$C$181,3,FALSE),0)</f>
        <v>0</v>
      </c>
      <c r="S3366" s="2">
        <f>IFERROR(VLOOKUP(C3366,LEPTOSPIROSE!$A$5:$C$1176,3,FALSE),0)</f>
        <v>0</v>
      </c>
      <c r="T3366" s="2">
        <f>IFERROR(VLOOKUP(C3366,'DOENÇA DE CHAGAS'!$A$5:$C$100,3,FALSE),0)</f>
        <v>0</v>
      </c>
      <c r="U3366" s="2">
        <f>IFERROR(VLOOKUP(C3366,'PICADAS DE COBRAS'!$A$6:$C$4645,3,FALSE),0)</f>
        <v>4</v>
      </c>
      <c r="V3366">
        <f>IFERROR(VLOOKUP(C3366,'ZIKA VIRUS'!$A$5:$C$2399,3,FALSE),0)</f>
        <v>0</v>
      </c>
      <c r="W3366">
        <f>IFERROR(VLOOKUP(C3366,'FEBRE TIFÓIDE'!$A$5:$C$46,3,FALSE),0)</f>
        <v>0</v>
      </c>
      <c r="X3366">
        <f>IFERROR(VLOOKUP(C3366,HANTAVIROSE!$A$5:$C$153,3,FALSE),0)</f>
        <v>0</v>
      </c>
      <c r="Y3366">
        <f>IFERROR(VLOOKUP(C3366,MENINGITE!$A$5:$C$447,3,FALSE),0)</f>
        <v>0</v>
      </c>
      <c r="Z3366">
        <f>IFERROR(VLOOKUP(C3366,RAIVA!$A$5:$C$16,3,FALSE),0)</f>
        <v>0</v>
      </c>
    </row>
    <row r="3367" spans="1:26" x14ac:dyDescent="0.3">
      <c r="A3367" s="2" t="s">
        <v>250</v>
      </c>
      <c r="B3367" s="2" t="s">
        <v>312</v>
      </c>
      <c r="C3367" s="2">
        <v>510623</v>
      </c>
      <c r="D3367" s="2">
        <v>5106232</v>
      </c>
      <c r="E3367" s="2" t="s">
        <v>250</v>
      </c>
      <c r="F3367" s="2" t="s">
        <v>312</v>
      </c>
      <c r="G3367" s="2">
        <f>IFERROR(VLOOKUP(D3367,Coordenadas!$A$2:$D$5571,3,FALSE),0)</f>
        <v>-14.7889</v>
      </c>
      <c r="H3367" s="2">
        <f>IFERROR(VLOOKUP(D3367,Coordenadas!$A$2:$D$5571,4,FALSE),0)</f>
        <v>-57.288600000000002</v>
      </c>
      <c r="I3367" s="2" t="s">
        <v>5327</v>
      </c>
      <c r="J3367" s="2">
        <v>17515</v>
      </c>
      <c r="K3367" s="2" t="s">
        <v>5332</v>
      </c>
      <c r="L3367" s="2">
        <f>IFERROR(VLOOKUP(C3367,BOTULISMO!$A$3:$C$19,3,FALSE),0)</f>
        <v>0</v>
      </c>
      <c r="M3367" s="2">
        <f>IFERROR(VLOOKUP(C3367,'LEISHMANIOSE VISCERAL'!$A$4:$C$454,3,FALSE),0)</f>
        <v>0</v>
      </c>
      <c r="N3367" s="2">
        <f>IFERROR(VLOOKUP(C3367,'LEISHMANIOSE TEGUMENTAR'!$A$4:$C$1681,3,FALSE),0)</f>
        <v>5</v>
      </c>
      <c r="O3367" s="2">
        <f>IFERROR(VLOOKUP(C3367,'FEBRE AMARELA'!$A$4:$C$38,3,FALSE),0)</f>
        <v>0</v>
      </c>
      <c r="P3367" s="2">
        <f>IFERROR(VLOOKUP(C3367,DENGUE!$A$5:$C$4097,3,FALSE),0)</f>
        <v>76</v>
      </c>
      <c r="Q3367" s="2">
        <f>IFERROR(VLOOKUP(C3367,'HEPATITE VIRAL'!$A$5:$C$3162,3,FALSE),0)</f>
        <v>2</v>
      </c>
      <c r="R3367" s="2">
        <f>IFERROR(VLOOKUP(C3367,'FEBRE MACULOSA'!$A$5:$C$181,3,FALSE),0)</f>
        <v>0</v>
      </c>
      <c r="S3367" s="2">
        <f>IFERROR(VLOOKUP(C3367,LEPTOSPIROSE!$A$5:$C$1176,3,FALSE),0)</f>
        <v>0</v>
      </c>
      <c r="T3367" s="2">
        <f>IFERROR(VLOOKUP(C3367,'DOENÇA DE CHAGAS'!$A$5:$C$100,3,FALSE),0)</f>
        <v>0</v>
      </c>
      <c r="U3367" s="2">
        <f>IFERROR(VLOOKUP(C3367,'PICADAS DE COBRAS'!$A$6:$C$4645,3,FALSE),0)</f>
        <v>8</v>
      </c>
      <c r="V3367">
        <f>IFERROR(VLOOKUP(C3367,'ZIKA VIRUS'!$A$5:$C$2399,3,FALSE),0)</f>
        <v>2</v>
      </c>
      <c r="W3367">
        <f>IFERROR(VLOOKUP(C3367,'FEBRE TIFÓIDE'!$A$5:$C$46,3,FALSE),0)</f>
        <v>0</v>
      </c>
      <c r="X3367">
        <f>IFERROR(VLOOKUP(C3367,HANTAVIROSE!$A$5:$C$153,3,FALSE),0)</f>
        <v>0</v>
      </c>
      <c r="Y3367">
        <f>IFERROR(VLOOKUP(C3367,MENINGITE!$A$5:$C$447,3,FALSE),0)</f>
        <v>0</v>
      </c>
      <c r="Z3367">
        <f>IFERROR(VLOOKUP(C3367,RAIVA!$A$5:$C$16,3,FALSE),0)</f>
        <v>0</v>
      </c>
    </row>
    <row r="3368" spans="1:26" x14ac:dyDescent="0.3">
      <c r="A3368" s="2" t="s">
        <v>4903</v>
      </c>
      <c r="B3368" s="2" t="s">
        <v>4064</v>
      </c>
      <c r="C3368" s="2">
        <v>171488</v>
      </c>
      <c r="D3368" s="2">
        <v>1714880</v>
      </c>
      <c r="E3368" s="2" t="s">
        <v>4903</v>
      </c>
      <c r="F3368" s="2" t="s">
        <v>4064</v>
      </c>
      <c r="G3368" s="2">
        <f>IFERROR(VLOOKUP(D3368,Coordenadas!$A$2:$D$5571,3,FALSE),0)</f>
        <v>-7.63171</v>
      </c>
      <c r="H3368" s="2">
        <f>IFERROR(VLOOKUP(D3368,Coordenadas!$A$2:$D$5571,4,FALSE),0)</f>
        <v>-48.425199999999997</v>
      </c>
      <c r="I3368" s="2" t="s">
        <v>5323</v>
      </c>
      <c r="J3368" s="2">
        <v>10686</v>
      </c>
      <c r="K3368" s="2" t="s">
        <v>5332</v>
      </c>
      <c r="L3368" s="2">
        <f>IFERROR(VLOOKUP(C3368,BOTULISMO!$A$3:$C$19,3,FALSE),0)</f>
        <v>0</v>
      </c>
      <c r="M3368" s="2">
        <f>IFERROR(VLOOKUP(C3368,'LEISHMANIOSE VISCERAL'!$A$4:$C$454,3,FALSE),0)</f>
        <v>1</v>
      </c>
      <c r="N3368" s="2">
        <f>IFERROR(VLOOKUP(C3368,'LEISHMANIOSE TEGUMENTAR'!$A$4:$C$1681,3,FALSE),0)</f>
        <v>2</v>
      </c>
      <c r="O3368" s="2">
        <f>IFERROR(VLOOKUP(C3368,'FEBRE AMARELA'!$A$4:$C$38,3,FALSE),0)</f>
        <v>0</v>
      </c>
      <c r="P3368" s="2">
        <f>IFERROR(VLOOKUP(C3368,DENGUE!$A$5:$C$4097,3,FALSE),0)</f>
        <v>17</v>
      </c>
      <c r="Q3368" s="2">
        <f>IFERROR(VLOOKUP(C3368,'HEPATITE VIRAL'!$A$5:$C$3162,3,FALSE),0)</f>
        <v>1</v>
      </c>
      <c r="R3368" s="2">
        <f>IFERROR(VLOOKUP(C3368,'FEBRE MACULOSA'!$A$5:$C$181,3,FALSE),0)</f>
        <v>0</v>
      </c>
      <c r="S3368" s="2">
        <f>IFERROR(VLOOKUP(C3368,LEPTOSPIROSE!$A$5:$C$1176,3,FALSE),0)</f>
        <v>0</v>
      </c>
      <c r="T3368" s="2">
        <f>IFERROR(VLOOKUP(C3368,'DOENÇA DE CHAGAS'!$A$5:$C$100,3,FALSE),0)</f>
        <v>0</v>
      </c>
      <c r="U3368" s="2">
        <f>IFERROR(VLOOKUP(C3368,'PICADAS DE COBRAS'!$A$6:$C$4645,3,FALSE),0)</f>
        <v>20</v>
      </c>
      <c r="V3368">
        <f>IFERROR(VLOOKUP(C3368,'ZIKA VIRUS'!$A$5:$C$2399,3,FALSE),0)</f>
        <v>10</v>
      </c>
      <c r="W3368">
        <f>IFERROR(VLOOKUP(C3368,'FEBRE TIFÓIDE'!$A$5:$C$46,3,FALSE),0)</f>
        <v>0</v>
      </c>
      <c r="X3368">
        <f>IFERROR(VLOOKUP(C3368,HANTAVIROSE!$A$5:$C$153,3,FALSE),0)</f>
        <v>0</v>
      </c>
      <c r="Y3368">
        <f>IFERROR(VLOOKUP(C3368,MENINGITE!$A$5:$C$447,3,FALSE),0)</f>
        <v>0</v>
      </c>
      <c r="Z3368">
        <f>IFERROR(VLOOKUP(C3368,RAIVA!$A$5:$C$16,3,FALSE),0)</f>
        <v>0</v>
      </c>
    </row>
    <row r="3369" spans="1:26" x14ac:dyDescent="0.3">
      <c r="A3369" s="2" t="s">
        <v>4319</v>
      </c>
      <c r="B3369" s="2" t="s">
        <v>4064</v>
      </c>
      <c r="C3369" s="2">
        <v>230920</v>
      </c>
      <c r="D3369" s="2">
        <v>2309201</v>
      </c>
      <c r="E3369" s="2" t="s">
        <v>4319</v>
      </c>
      <c r="F3369" s="2" t="s">
        <v>4064</v>
      </c>
      <c r="G3369" s="2">
        <f>IFERROR(VLOOKUP(D3369,Coordenadas!$A$2:$D$5571,3,FALSE),0)</f>
        <v>-7.0841500000000002</v>
      </c>
      <c r="H3369" s="2">
        <f>IFERROR(VLOOKUP(D3369,Coordenadas!$A$2:$D$5571,4,FALSE),0)</f>
        <v>-39.671300000000002</v>
      </c>
      <c r="I3369" s="2" t="s">
        <v>5324</v>
      </c>
      <c r="J3369" s="2">
        <v>14256</v>
      </c>
      <c r="K3369" s="2" t="s">
        <v>5332</v>
      </c>
      <c r="L3369" s="2">
        <f>IFERROR(VLOOKUP(C3369,BOTULISMO!$A$3:$C$19,3,FALSE),0)</f>
        <v>0</v>
      </c>
      <c r="M3369" s="2">
        <f>IFERROR(VLOOKUP(C3369,'LEISHMANIOSE VISCERAL'!$A$4:$C$454,3,FALSE),0)</f>
        <v>0</v>
      </c>
      <c r="N3369" s="2">
        <f>IFERROR(VLOOKUP(C3369,'LEISHMANIOSE TEGUMENTAR'!$A$4:$C$1681,3,FALSE),0)</f>
        <v>0</v>
      </c>
      <c r="O3369" s="2">
        <f>IFERROR(VLOOKUP(C3369,'FEBRE AMARELA'!$A$4:$C$38,3,FALSE),0)</f>
        <v>0</v>
      </c>
      <c r="P3369" s="2">
        <f>IFERROR(VLOOKUP(C3369,DENGUE!$A$5:$C$4097,3,FALSE),0)</f>
        <v>4</v>
      </c>
      <c r="Q3369" s="2">
        <f>IFERROR(VLOOKUP(C3369,'HEPATITE VIRAL'!$A$5:$C$3162,3,FALSE),0)</f>
        <v>1</v>
      </c>
      <c r="R3369" s="2">
        <f>IFERROR(VLOOKUP(C3369,'FEBRE MACULOSA'!$A$5:$C$181,3,FALSE),0)</f>
        <v>0</v>
      </c>
      <c r="S3369" s="2">
        <f>IFERROR(VLOOKUP(C3369,LEPTOSPIROSE!$A$5:$C$1176,3,FALSE),0)</f>
        <v>0</v>
      </c>
      <c r="T3369" s="2">
        <f>IFERROR(VLOOKUP(C3369,'DOENÇA DE CHAGAS'!$A$5:$C$100,3,FALSE),0)</f>
        <v>0</v>
      </c>
      <c r="U3369" s="2">
        <f>IFERROR(VLOOKUP(C3369,'PICADAS DE COBRAS'!$A$6:$C$4645,3,FALSE),0)</f>
        <v>1</v>
      </c>
      <c r="V3369">
        <f>IFERROR(VLOOKUP(C3369,'ZIKA VIRUS'!$A$5:$C$2399,3,FALSE),0)</f>
        <v>1</v>
      </c>
      <c r="W3369">
        <f>IFERROR(VLOOKUP(C3369,'FEBRE TIFÓIDE'!$A$5:$C$46,3,FALSE),0)</f>
        <v>0</v>
      </c>
      <c r="X3369">
        <f>IFERROR(VLOOKUP(C3369,HANTAVIROSE!$A$5:$C$153,3,FALSE),0)</f>
        <v>0</v>
      </c>
      <c r="Y3369">
        <f>IFERROR(VLOOKUP(C3369,MENINGITE!$A$5:$C$447,3,FALSE),0)</f>
        <v>0</v>
      </c>
      <c r="Z3369">
        <f>IFERROR(VLOOKUP(C3369,RAIVA!$A$5:$C$16,3,FALSE),0)</f>
        <v>0</v>
      </c>
    </row>
    <row r="3370" spans="1:26" x14ac:dyDescent="0.3">
      <c r="A3370" s="2" t="s">
        <v>3988</v>
      </c>
      <c r="B3370" s="2" t="s">
        <v>4064</v>
      </c>
      <c r="C3370" s="2">
        <v>251020</v>
      </c>
      <c r="D3370" s="2">
        <v>2510204</v>
      </c>
      <c r="E3370" s="2" t="s">
        <v>3988</v>
      </c>
      <c r="F3370" s="2" t="s">
        <v>4064</v>
      </c>
      <c r="G3370" s="2">
        <f>IFERROR(VLOOKUP(D3370,Coordenadas!$A$2:$D$5571,3,FALSE),0)</f>
        <v>-7.4723199999999999</v>
      </c>
      <c r="H3370" s="2">
        <f>IFERROR(VLOOKUP(D3370,Coordenadas!$A$2:$D$5571,4,FALSE),0)</f>
        <v>-38.038200000000003</v>
      </c>
      <c r="I3370" s="2" t="s">
        <v>5324</v>
      </c>
      <c r="J3370" s="2">
        <v>6070</v>
      </c>
      <c r="K3370" s="2" t="s">
        <v>5332</v>
      </c>
      <c r="L3370" s="2">
        <f>IFERROR(VLOOKUP(C3370,BOTULISMO!$A$3:$C$19,3,FALSE),0)</f>
        <v>0</v>
      </c>
      <c r="M3370" s="2">
        <f>IFERROR(VLOOKUP(C3370,'LEISHMANIOSE VISCERAL'!$A$4:$C$454,3,FALSE),0)</f>
        <v>0</v>
      </c>
      <c r="N3370" s="2">
        <f>IFERROR(VLOOKUP(C3370,'LEISHMANIOSE TEGUMENTAR'!$A$4:$C$1681,3,FALSE),0)</f>
        <v>0</v>
      </c>
      <c r="O3370" s="2">
        <f>IFERROR(VLOOKUP(C3370,'FEBRE AMARELA'!$A$4:$C$38,3,FALSE),0)</f>
        <v>0</v>
      </c>
      <c r="P3370" s="2">
        <f>IFERROR(VLOOKUP(C3370,DENGUE!$A$5:$C$4097,3,FALSE),0)</f>
        <v>59</v>
      </c>
      <c r="Q3370" s="2">
        <f>IFERROR(VLOOKUP(C3370,'HEPATITE VIRAL'!$A$5:$C$3162,3,FALSE),0)</f>
        <v>0</v>
      </c>
      <c r="R3370" s="2">
        <f>IFERROR(VLOOKUP(C3370,'FEBRE MACULOSA'!$A$5:$C$181,3,FALSE),0)</f>
        <v>0</v>
      </c>
      <c r="S3370" s="2">
        <f>IFERROR(VLOOKUP(C3370,LEPTOSPIROSE!$A$5:$C$1176,3,FALSE),0)</f>
        <v>0</v>
      </c>
      <c r="T3370" s="2">
        <f>IFERROR(VLOOKUP(C3370,'DOENÇA DE CHAGAS'!$A$5:$C$100,3,FALSE),0)</f>
        <v>0</v>
      </c>
      <c r="U3370" s="2">
        <f>IFERROR(VLOOKUP(C3370,'PICADAS DE COBRAS'!$A$6:$C$4645,3,FALSE),0)</f>
        <v>1</v>
      </c>
      <c r="V3370">
        <f>IFERROR(VLOOKUP(C3370,'ZIKA VIRUS'!$A$5:$C$2399,3,FALSE),0)</f>
        <v>0</v>
      </c>
      <c r="W3370">
        <f>IFERROR(VLOOKUP(C3370,'FEBRE TIFÓIDE'!$A$5:$C$46,3,FALSE),0)</f>
        <v>0</v>
      </c>
      <c r="X3370">
        <f>IFERROR(VLOOKUP(C3370,HANTAVIROSE!$A$5:$C$153,3,FALSE),0)</f>
        <v>0</v>
      </c>
      <c r="Y3370">
        <f>IFERROR(VLOOKUP(C3370,MENINGITE!$A$5:$C$447,3,FALSE),0)</f>
        <v>0</v>
      </c>
      <c r="Z3370">
        <f>IFERROR(VLOOKUP(C3370,RAIVA!$A$5:$C$16,3,FALSE),0)</f>
        <v>0</v>
      </c>
    </row>
    <row r="3371" spans="1:26" x14ac:dyDescent="0.3">
      <c r="A3371" s="2" t="s">
        <v>4704</v>
      </c>
      <c r="B3371" s="2" t="s">
        <v>4781</v>
      </c>
      <c r="C3371" s="2">
        <v>210735</v>
      </c>
      <c r="D3371" s="2">
        <v>2107357</v>
      </c>
      <c r="E3371" s="2" t="s">
        <v>4704</v>
      </c>
      <c r="F3371" s="2" t="s">
        <v>4781</v>
      </c>
      <c r="G3371" s="2">
        <f>IFERROR(VLOOKUP(D3371,Coordenadas!$A$2:$D$5571,3,FALSE),0)</f>
        <v>-2.8422700000000001</v>
      </c>
      <c r="H3371" s="2">
        <f>IFERROR(VLOOKUP(D3371,Coordenadas!$A$2:$D$5571,4,FALSE),0)</f>
        <v>-45.695300000000003</v>
      </c>
      <c r="I3371" s="2" t="s">
        <v>5324</v>
      </c>
      <c r="J3371" s="2">
        <v>19134</v>
      </c>
      <c r="K3371" s="2" t="s">
        <v>5332</v>
      </c>
      <c r="L3371" s="2">
        <f>IFERROR(VLOOKUP(C3371,BOTULISMO!$A$3:$C$19,3,FALSE),0)</f>
        <v>0</v>
      </c>
      <c r="M3371" s="2">
        <f>IFERROR(VLOOKUP(C3371,'LEISHMANIOSE VISCERAL'!$A$4:$C$454,3,FALSE),0)</f>
        <v>0</v>
      </c>
      <c r="N3371" s="2">
        <f>IFERROR(VLOOKUP(C3371,'LEISHMANIOSE TEGUMENTAR'!$A$4:$C$1681,3,FALSE),0)</f>
        <v>8</v>
      </c>
      <c r="O3371" s="2">
        <f>IFERROR(VLOOKUP(C3371,'FEBRE AMARELA'!$A$4:$C$38,3,FALSE),0)</f>
        <v>0</v>
      </c>
      <c r="P3371" s="2">
        <f>IFERROR(VLOOKUP(C3371,DENGUE!$A$5:$C$4097,3,FALSE),0)</f>
        <v>0</v>
      </c>
      <c r="Q3371" s="2">
        <f>IFERROR(VLOOKUP(C3371,'HEPATITE VIRAL'!$A$5:$C$3162,3,FALSE),0)</f>
        <v>0</v>
      </c>
      <c r="R3371" s="2">
        <f>IFERROR(VLOOKUP(C3371,'FEBRE MACULOSA'!$A$5:$C$181,3,FALSE),0)</f>
        <v>0</v>
      </c>
      <c r="S3371" s="2">
        <f>IFERROR(VLOOKUP(C3371,LEPTOSPIROSE!$A$5:$C$1176,3,FALSE),0)</f>
        <v>0</v>
      </c>
      <c r="T3371" s="2">
        <f>IFERROR(VLOOKUP(C3371,'DOENÇA DE CHAGAS'!$A$5:$C$100,3,FALSE),0)</f>
        <v>0</v>
      </c>
      <c r="U3371" s="2">
        <f>IFERROR(VLOOKUP(C3371,'PICADAS DE COBRAS'!$A$6:$C$4645,3,FALSE),0)</f>
        <v>0</v>
      </c>
      <c r="V3371">
        <f>IFERROR(VLOOKUP(C3371,'ZIKA VIRUS'!$A$5:$C$2399,3,FALSE),0)</f>
        <v>0</v>
      </c>
      <c r="W3371">
        <f>IFERROR(VLOOKUP(C3371,'FEBRE TIFÓIDE'!$A$5:$C$46,3,FALSE),0)</f>
        <v>0</v>
      </c>
      <c r="X3371">
        <f>IFERROR(VLOOKUP(C3371,HANTAVIROSE!$A$5:$C$153,3,FALSE),0)</f>
        <v>0</v>
      </c>
      <c r="Y3371">
        <f>IFERROR(VLOOKUP(C3371,MENINGITE!$A$5:$C$447,3,FALSE),0)</f>
        <v>0</v>
      </c>
      <c r="Z3371">
        <f>IFERROR(VLOOKUP(C3371,RAIVA!$A$5:$C$16,3,FALSE),0)</f>
        <v>0</v>
      </c>
    </row>
    <row r="3372" spans="1:26" x14ac:dyDescent="0.3">
      <c r="A3372" s="2" t="s">
        <v>5190</v>
      </c>
      <c r="B3372" s="2" t="s">
        <v>5208</v>
      </c>
      <c r="C3372" s="2">
        <v>130310</v>
      </c>
      <c r="D3372" s="2">
        <v>1303106</v>
      </c>
      <c r="E3372" s="2" t="s">
        <v>5190</v>
      </c>
      <c r="F3372" s="2" t="s">
        <v>5208</v>
      </c>
      <c r="G3372" s="2">
        <f>IFERROR(VLOOKUP(D3372,Coordenadas!$A$2:$D$5571,3,FALSE),0)</f>
        <v>-3.9003700000000001</v>
      </c>
      <c r="H3372" s="2">
        <f>IFERROR(VLOOKUP(D3372,Coordenadas!$A$2:$D$5571,4,FALSE),0)</f>
        <v>-59.094000000000001</v>
      </c>
      <c r="I3372" s="2" t="s">
        <v>5323</v>
      </c>
      <c r="J3372" s="2">
        <v>30696</v>
      </c>
      <c r="K3372" s="2" t="s">
        <v>5330</v>
      </c>
      <c r="L3372" s="2">
        <f>IFERROR(VLOOKUP(C3372,BOTULISMO!$A$3:$C$19,3,FALSE),0)</f>
        <v>0</v>
      </c>
      <c r="M3372" s="2">
        <f>IFERROR(VLOOKUP(C3372,'LEISHMANIOSE VISCERAL'!$A$4:$C$454,3,FALSE),0)</f>
        <v>0</v>
      </c>
      <c r="N3372" s="2">
        <f>IFERROR(VLOOKUP(C3372,'LEISHMANIOSE TEGUMENTAR'!$A$4:$C$1681,3,FALSE),0)</f>
        <v>9</v>
      </c>
      <c r="O3372" s="2">
        <f>IFERROR(VLOOKUP(C3372,'FEBRE AMARELA'!$A$4:$C$38,3,FALSE),0)</f>
        <v>0</v>
      </c>
      <c r="P3372" s="2">
        <f>IFERROR(VLOOKUP(C3372,DENGUE!$A$5:$C$4097,3,FALSE),0)</f>
        <v>0</v>
      </c>
      <c r="Q3372" s="2">
        <f>IFERROR(VLOOKUP(C3372,'HEPATITE VIRAL'!$A$5:$C$3162,3,FALSE),0)</f>
        <v>13</v>
      </c>
      <c r="R3372" s="2">
        <f>IFERROR(VLOOKUP(C3372,'FEBRE MACULOSA'!$A$5:$C$181,3,FALSE),0)</f>
        <v>0</v>
      </c>
      <c r="S3372" s="2">
        <f>IFERROR(VLOOKUP(C3372,LEPTOSPIROSE!$A$5:$C$1176,3,FALSE),0)</f>
        <v>1</v>
      </c>
      <c r="T3372" s="2">
        <f>IFERROR(VLOOKUP(C3372,'DOENÇA DE CHAGAS'!$A$5:$C$100,3,FALSE),0)</f>
        <v>0</v>
      </c>
      <c r="U3372" s="2">
        <f>IFERROR(VLOOKUP(C3372,'PICADAS DE COBRAS'!$A$6:$C$4645,3,FALSE),0)</f>
        <v>75</v>
      </c>
      <c r="V3372">
        <f>IFERROR(VLOOKUP(C3372,'ZIKA VIRUS'!$A$5:$C$2399,3,FALSE),0)</f>
        <v>1</v>
      </c>
      <c r="W3372">
        <f>IFERROR(VLOOKUP(C3372,'FEBRE TIFÓIDE'!$A$5:$C$46,3,FALSE),0)</f>
        <v>0</v>
      </c>
      <c r="X3372">
        <f>IFERROR(VLOOKUP(C3372,HANTAVIROSE!$A$5:$C$153,3,FALSE),0)</f>
        <v>0</v>
      </c>
      <c r="Y3372">
        <f>IFERROR(VLOOKUP(C3372,MENINGITE!$A$5:$C$447,3,FALSE),0)</f>
        <v>0</v>
      </c>
      <c r="Z3372">
        <f>IFERROR(VLOOKUP(C3372,RAIVA!$A$5:$C$16,3,FALSE),0)</f>
        <v>0</v>
      </c>
    </row>
    <row r="3373" spans="1:26" x14ac:dyDescent="0.3">
      <c r="A3373" s="2" t="s">
        <v>470</v>
      </c>
      <c r="B3373" s="2" t="s">
        <v>687</v>
      </c>
      <c r="C3373" s="2">
        <v>431308</v>
      </c>
      <c r="D3373" s="2">
        <v>4313086</v>
      </c>
      <c r="E3373" s="2" t="s">
        <v>470</v>
      </c>
      <c r="F3373" s="2" t="s">
        <v>687</v>
      </c>
      <c r="G3373" s="2">
        <f>IFERROR(VLOOKUP(D3373,Coordenadas!$A$2:$D$5571,3,FALSE),0)</f>
        <v>-29.0275</v>
      </c>
      <c r="H3373" s="2">
        <f>IFERROR(VLOOKUP(D3373,Coordenadas!$A$2:$D$5571,4,FALSE),0)</f>
        <v>-51.309800000000003</v>
      </c>
      <c r="I3373" s="2" t="s">
        <v>5326</v>
      </c>
      <c r="J3373" s="2">
        <v>2450</v>
      </c>
      <c r="K3373" s="2" t="s">
        <v>5332</v>
      </c>
      <c r="L3373" s="2">
        <f>IFERROR(VLOOKUP(C3373,BOTULISMO!$A$3:$C$19,3,FALSE),0)</f>
        <v>0</v>
      </c>
      <c r="M3373" s="2">
        <f>IFERROR(VLOOKUP(C3373,'LEISHMANIOSE VISCERAL'!$A$4:$C$454,3,FALSE),0)</f>
        <v>0</v>
      </c>
      <c r="N3373" s="2">
        <f>IFERROR(VLOOKUP(C3373,'LEISHMANIOSE TEGUMENTAR'!$A$4:$C$1681,3,FALSE),0)</f>
        <v>0</v>
      </c>
      <c r="O3373" s="2">
        <f>IFERROR(VLOOKUP(C3373,'FEBRE AMARELA'!$A$4:$C$38,3,FALSE),0)</f>
        <v>0</v>
      </c>
      <c r="P3373" s="2">
        <f>IFERROR(VLOOKUP(C3373,DENGUE!$A$5:$C$4097,3,FALSE),0)</f>
        <v>0</v>
      </c>
      <c r="Q3373" s="2">
        <f>IFERROR(VLOOKUP(C3373,'HEPATITE VIRAL'!$A$5:$C$3162,3,FALSE),0)</f>
        <v>2</v>
      </c>
      <c r="R3373" s="2">
        <f>IFERROR(VLOOKUP(C3373,'FEBRE MACULOSA'!$A$5:$C$181,3,FALSE),0)</f>
        <v>0</v>
      </c>
      <c r="S3373" s="2">
        <f>IFERROR(VLOOKUP(C3373,LEPTOSPIROSE!$A$5:$C$1176,3,FALSE),0)</f>
        <v>0</v>
      </c>
      <c r="T3373" s="2">
        <f>IFERROR(VLOOKUP(C3373,'DOENÇA DE CHAGAS'!$A$5:$C$100,3,FALSE),0)</f>
        <v>0</v>
      </c>
      <c r="U3373" s="2">
        <f>IFERROR(VLOOKUP(C3373,'PICADAS DE COBRAS'!$A$6:$C$4645,3,FALSE),0)</f>
        <v>2</v>
      </c>
      <c r="V3373">
        <f>IFERROR(VLOOKUP(C3373,'ZIKA VIRUS'!$A$5:$C$2399,3,FALSE),0)</f>
        <v>0</v>
      </c>
      <c r="W3373">
        <f>IFERROR(VLOOKUP(C3373,'FEBRE TIFÓIDE'!$A$5:$C$46,3,FALSE),0)</f>
        <v>0</v>
      </c>
      <c r="X3373">
        <f>IFERROR(VLOOKUP(C3373,HANTAVIROSE!$A$5:$C$153,3,FALSE),0)</f>
        <v>0</v>
      </c>
      <c r="Y3373">
        <f>IFERROR(VLOOKUP(C3373,MENINGITE!$A$5:$C$447,3,FALSE),0)</f>
        <v>0</v>
      </c>
      <c r="Z3373">
        <f>IFERROR(VLOOKUP(C3373,RAIVA!$A$5:$C$16,3,FALSE),0)</f>
        <v>0</v>
      </c>
    </row>
    <row r="3374" spans="1:26" x14ac:dyDescent="0.3">
      <c r="A3374" s="2" t="s">
        <v>470</v>
      </c>
      <c r="B3374" s="2" t="s">
        <v>686</v>
      </c>
      <c r="C3374" s="2">
        <v>431310</v>
      </c>
      <c r="D3374" s="2">
        <v>4313102</v>
      </c>
      <c r="E3374" s="2" t="s">
        <v>470</v>
      </c>
      <c r="F3374" s="2" t="s">
        <v>686</v>
      </c>
      <c r="G3374" s="2">
        <f>IFERROR(VLOOKUP(D3374,Coordenadas!$A$2:$D$5571,3,FALSE),0)</f>
        <v>-29.471</v>
      </c>
      <c r="H3374" s="2">
        <f>IFERROR(VLOOKUP(D3374,Coordenadas!$A$2:$D$5571,4,FALSE),0)</f>
        <v>-53.468899999999998</v>
      </c>
      <c r="I3374" s="2" t="s">
        <v>5326</v>
      </c>
      <c r="J3374" s="2">
        <v>6342</v>
      </c>
      <c r="K3374" s="2" t="s">
        <v>5332</v>
      </c>
      <c r="L3374" s="2">
        <f>IFERROR(VLOOKUP(C3374,BOTULISMO!$A$3:$C$19,3,FALSE),0)</f>
        <v>0</v>
      </c>
      <c r="M3374" s="2">
        <f>IFERROR(VLOOKUP(C3374,'LEISHMANIOSE VISCERAL'!$A$4:$C$454,3,FALSE),0)</f>
        <v>0</v>
      </c>
      <c r="N3374" s="2">
        <f>IFERROR(VLOOKUP(C3374,'LEISHMANIOSE TEGUMENTAR'!$A$4:$C$1681,3,FALSE),0)</f>
        <v>0</v>
      </c>
      <c r="O3374" s="2">
        <f>IFERROR(VLOOKUP(C3374,'FEBRE AMARELA'!$A$4:$C$38,3,FALSE),0)</f>
        <v>0</v>
      </c>
      <c r="P3374" s="2">
        <f>IFERROR(VLOOKUP(C3374,DENGUE!$A$5:$C$4097,3,FALSE),0)</f>
        <v>0</v>
      </c>
      <c r="Q3374" s="2">
        <f>IFERROR(VLOOKUP(C3374,'HEPATITE VIRAL'!$A$5:$C$3162,3,FALSE),0)</f>
        <v>1</v>
      </c>
      <c r="R3374" s="2">
        <f>IFERROR(VLOOKUP(C3374,'FEBRE MACULOSA'!$A$5:$C$181,3,FALSE),0)</f>
        <v>0</v>
      </c>
      <c r="S3374" s="2">
        <f>IFERROR(VLOOKUP(C3374,LEPTOSPIROSE!$A$5:$C$1176,3,FALSE),0)</f>
        <v>2</v>
      </c>
      <c r="T3374" s="2">
        <f>IFERROR(VLOOKUP(C3374,'DOENÇA DE CHAGAS'!$A$5:$C$100,3,FALSE),0)</f>
        <v>0</v>
      </c>
      <c r="U3374" s="2">
        <f>IFERROR(VLOOKUP(C3374,'PICADAS DE COBRAS'!$A$6:$C$4645,3,FALSE),0)</f>
        <v>14</v>
      </c>
      <c r="V3374">
        <f>IFERROR(VLOOKUP(C3374,'ZIKA VIRUS'!$A$5:$C$2399,3,FALSE),0)</f>
        <v>0</v>
      </c>
      <c r="W3374">
        <f>IFERROR(VLOOKUP(C3374,'FEBRE TIFÓIDE'!$A$5:$C$46,3,FALSE),0)</f>
        <v>0</v>
      </c>
      <c r="X3374">
        <f>IFERROR(VLOOKUP(C3374,HANTAVIROSE!$A$5:$C$153,3,FALSE),0)</f>
        <v>0</v>
      </c>
      <c r="Y3374">
        <f>IFERROR(VLOOKUP(C3374,MENINGITE!$A$5:$C$447,3,FALSE),0)</f>
        <v>0</v>
      </c>
      <c r="Z3374">
        <f>IFERROR(VLOOKUP(C3374,RAIVA!$A$5:$C$16,3,FALSE),0)</f>
        <v>0</v>
      </c>
    </row>
    <row r="3375" spans="1:26" x14ac:dyDescent="0.3">
      <c r="A3375" s="2" t="s">
        <v>3988</v>
      </c>
      <c r="B3375" s="2" t="s">
        <v>4063</v>
      </c>
      <c r="C3375" s="2">
        <v>251030</v>
      </c>
      <c r="D3375" s="2">
        <v>2510303</v>
      </c>
      <c r="E3375" s="2" t="s">
        <v>3988</v>
      </c>
      <c r="F3375" s="2" t="s">
        <v>4063</v>
      </c>
      <c r="G3375" s="2">
        <f>IFERROR(VLOOKUP(D3375,Coordenadas!$A$2:$D$5571,3,FALSE),0)</f>
        <v>-6.6712199999999999</v>
      </c>
      <c r="H3375" s="2">
        <f>IFERROR(VLOOKUP(D3375,Coordenadas!$A$2:$D$5571,4,FALSE),0)</f>
        <v>-36.421999999999997</v>
      </c>
      <c r="I3375" s="2" t="s">
        <v>5324</v>
      </c>
      <c r="J3375" s="2">
        <v>4361</v>
      </c>
      <c r="K3375" s="2" t="s">
        <v>5332</v>
      </c>
      <c r="L3375" s="2">
        <f>IFERROR(VLOOKUP(C3375,BOTULISMO!$A$3:$C$19,3,FALSE),0)</f>
        <v>0</v>
      </c>
      <c r="M3375" s="2">
        <f>IFERROR(VLOOKUP(C3375,'LEISHMANIOSE VISCERAL'!$A$4:$C$454,3,FALSE),0)</f>
        <v>0</v>
      </c>
      <c r="N3375" s="2">
        <f>IFERROR(VLOOKUP(C3375,'LEISHMANIOSE TEGUMENTAR'!$A$4:$C$1681,3,FALSE),0)</f>
        <v>0</v>
      </c>
      <c r="O3375" s="2">
        <f>IFERROR(VLOOKUP(C3375,'FEBRE AMARELA'!$A$4:$C$38,3,FALSE),0)</f>
        <v>0</v>
      </c>
      <c r="P3375" s="2">
        <f>IFERROR(VLOOKUP(C3375,DENGUE!$A$5:$C$4097,3,FALSE),0)</f>
        <v>2</v>
      </c>
      <c r="Q3375" s="2">
        <f>IFERROR(VLOOKUP(C3375,'HEPATITE VIRAL'!$A$5:$C$3162,3,FALSE),0)</f>
        <v>0</v>
      </c>
      <c r="R3375" s="2">
        <f>IFERROR(VLOOKUP(C3375,'FEBRE MACULOSA'!$A$5:$C$181,3,FALSE),0)</f>
        <v>0</v>
      </c>
      <c r="S3375" s="2">
        <f>IFERROR(VLOOKUP(C3375,LEPTOSPIROSE!$A$5:$C$1176,3,FALSE),0)</f>
        <v>0</v>
      </c>
      <c r="T3375" s="2">
        <f>IFERROR(VLOOKUP(C3375,'DOENÇA DE CHAGAS'!$A$5:$C$100,3,FALSE),0)</f>
        <v>0</v>
      </c>
      <c r="U3375" s="2">
        <f>IFERROR(VLOOKUP(C3375,'PICADAS DE COBRAS'!$A$6:$C$4645,3,FALSE),0)</f>
        <v>3</v>
      </c>
      <c r="V3375">
        <f>IFERROR(VLOOKUP(C3375,'ZIKA VIRUS'!$A$5:$C$2399,3,FALSE),0)</f>
        <v>0</v>
      </c>
      <c r="W3375">
        <f>IFERROR(VLOOKUP(C3375,'FEBRE TIFÓIDE'!$A$5:$C$46,3,FALSE),0)</f>
        <v>0</v>
      </c>
      <c r="X3375">
        <f>IFERROR(VLOOKUP(C3375,HANTAVIROSE!$A$5:$C$153,3,FALSE),0)</f>
        <v>0</v>
      </c>
      <c r="Y3375">
        <f>IFERROR(VLOOKUP(C3375,MENINGITE!$A$5:$C$447,3,FALSE),0)</f>
        <v>0</v>
      </c>
      <c r="Z3375">
        <f>IFERROR(VLOOKUP(C3375,RAIVA!$A$5:$C$16,3,FALSE),0)</f>
        <v>0</v>
      </c>
    </row>
    <row r="3376" spans="1:26" x14ac:dyDescent="0.3">
      <c r="A3376" s="2" t="s">
        <v>470</v>
      </c>
      <c r="B3376" s="2" t="s">
        <v>685</v>
      </c>
      <c r="C3376" s="2">
        <v>431320</v>
      </c>
      <c r="D3376" s="2">
        <v>4313201</v>
      </c>
      <c r="E3376" s="2" t="s">
        <v>470</v>
      </c>
      <c r="F3376" s="2" t="s">
        <v>685</v>
      </c>
      <c r="G3376" s="2">
        <f>IFERROR(VLOOKUP(D3376,Coordenadas!$A$2:$D$5571,3,FALSE),0)</f>
        <v>-29.374099999999999</v>
      </c>
      <c r="H3376" s="2">
        <f>IFERROR(VLOOKUP(D3376,Coordenadas!$A$2:$D$5571,4,FALSE),0)</f>
        <v>-51.113599999999998</v>
      </c>
      <c r="I3376" s="2" t="s">
        <v>5326</v>
      </c>
      <c r="J3376" s="2">
        <v>19045</v>
      </c>
      <c r="K3376" s="2" t="s">
        <v>5332</v>
      </c>
      <c r="L3376" s="2">
        <f>IFERROR(VLOOKUP(C3376,BOTULISMO!$A$3:$C$19,3,FALSE),0)</f>
        <v>0</v>
      </c>
      <c r="M3376" s="2">
        <f>IFERROR(VLOOKUP(C3376,'LEISHMANIOSE VISCERAL'!$A$4:$C$454,3,FALSE),0)</f>
        <v>0</v>
      </c>
      <c r="N3376" s="2">
        <f>IFERROR(VLOOKUP(C3376,'LEISHMANIOSE TEGUMENTAR'!$A$4:$C$1681,3,FALSE),0)</f>
        <v>0</v>
      </c>
      <c r="O3376" s="2">
        <f>IFERROR(VLOOKUP(C3376,'FEBRE AMARELA'!$A$4:$C$38,3,FALSE),0)</f>
        <v>0</v>
      </c>
      <c r="P3376" s="2">
        <f>IFERROR(VLOOKUP(C3376,DENGUE!$A$5:$C$4097,3,FALSE),0)</f>
        <v>0</v>
      </c>
      <c r="Q3376" s="2">
        <f>IFERROR(VLOOKUP(C3376,'HEPATITE VIRAL'!$A$5:$C$3162,3,FALSE),0)</f>
        <v>19</v>
      </c>
      <c r="R3376" s="2">
        <f>IFERROR(VLOOKUP(C3376,'FEBRE MACULOSA'!$A$5:$C$181,3,FALSE),0)</f>
        <v>0</v>
      </c>
      <c r="S3376" s="2">
        <f>IFERROR(VLOOKUP(C3376,LEPTOSPIROSE!$A$5:$C$1176,3,FALSE),0)</f>
        <v>0</v>
      </c>
      <c r="T3376" s="2">
        <f>IFERROR(VLOOKUP(C3376,'DOENÇA DE CHAGAS'!$A$5:$C$100,3,FALSE),0)</f>
        <v>0</v>
      </c>
      <c r="U3376" s="2">
        <f>IFERROR(VLOOKUP(C3376,'PICADAS DE COBRAS'!$A$6:$C$4645,3,FALSE),0)</f>
        <v>40</v>
      </c>
      <c r="V3376">
        <f>IFERROR(VLOOKUP(C3376,'ZIKA VIRUS'!$A$5:$C$2399,3,FALSE),0)</f>
        <v>3</v>
      </c>
      <c r="W3376">
        <f>IFERROR(VLOOKUP(C3376,'FEBRE TIFÓIDE'!$A$5:$C$46,3,FALSE),0)</f>
        <v>0</v>
      </c>
      <c r="X3376">
        <f>IFERROR(VLOOKUP(C3376,HANTAVIROSE!$A$5:$C$153,3,FALSE),0)</f>
        <v>1</v>
      </c>
      <c r="Y3376">
        <f>IFERROR(VLOOKUP(C3376,MENINGITE!$A$5:$C$447,3,FALSE),0)</f>
        <v>0</v>
      </c>
      <c r="Z3376">
        <f>IFERROR(VLOOKUP(C3376,RAIVA!$A$5:$C$16,3,FALSE),0)</f>
        <v>0</v>
      </c>
    </row>
    <row r="3377" spans="1:26" x14ac:dyDescent="0.3">
      <c r="A3377" s="2" t="s">
        <v>2425</v>
      </c>
      <c r="B3377" s="2" t="s">
        <v>2748</v>
      </c>
      <c r="C3377" s="2">
        <v>314500</v>
      </c>
      <c r="D3377" s="2">
        <v>3145000</v>
      </c>
      <c r="E3377" s="2" t="s">
        <v>2425</v>
      </c>
      <c r="F3377" s="2" t="s">
        <v>2748</v>
      </c>
      <c r="G3377" s="2">
        <f>IFERROR(VLOOKUP(D3377,Coordenadas!$A$2:$D$5571,3,FALSE),0)</f>
        <v>-19.146100000000001</v>
      </c>
      <c r="H3377" s="2">
        <f>IFERROR(VLOOKUP(D3377,Coordenadas!$A$2:$D$5571,4,FALSE),0)</f>
        <v>-47.677900000000001</v>
      </c>
      <c r="I3377" s="2" t="s">
        <v>5325</v>
      </c>
      <c r="J3377" s="2">
        <v>12812</v>
      </c>
      <c r="K3377" s="2" t="s">
        <v>5332</v>
      </c>
      <c r="L3377" s="2">
        <f>IFERROR(VLOOKUP(C3377,BOTULISMO!$A$3:$C$19,3,FALSE),0)</f>
        <v>0</v>
      </c>
      <c r="M3377" s="2">
        <f>IFERROR(VLOOKUP(C3377,'LEISHMANIOSE VISCERAL'!$A$4:$C$454,3,FALSE),0)</f>
        <v>0</v>
      </c>
      <c r="N3377" s="2">
        <f>IFERROR(VLOOKUP(C3377,'LEISHMANIOSE TEGUMENTAR'!$A$4:$C$1681,3,FALSE),0)</f>
        <v>0</v>
      </c>
      <c r="O3377" s="2">
        <f>IFERROR(VLOOKUP(C3377,'FEBRE AMARELA'!$A$4:$C$38,3,FALSE),0)</f>
        <v>0</v>
      </c>
      <c r="P3377" s="2">
        <f>IFERROR(VLOOKUP(C3377,DENGUE!$A$5:$C$4097,3,FALSE),0)</f>
        <v>44</v>
      </c>
      <c r="Q3377" s="2">
        <f>IFERROR(VLOOKUP(C3377,'HEPATITE VIRAL'!$A$5:$C$3162,3,FALSE),0)</f>
        <v>1</v>
      </c>
      <c r="R3377" s="2">
        <f>IFERROR(VLOOKUP(C3377,'FEBRE MACULOSA'!$A$5:$C$181,3,FALSE),0)</f>
        <v>0</v>
      </c>
      <c r="S3377" s="2">
        <f>IFERROR(VLOOKUP(C3377,LEPTOSPIROSE!$A$5:$C$1176,3,FALSE),0)</f>
        <v>0</v>
      </c>
      <c r="T3377" s="2">
        <f>IFERROR(VLOOKUP(C3377,'DOENÇA DE CHAGAS'!$A$5:$C$100,3,FALSE),0)</f>
        <v>0</v>
      </c>
      <c r="U3377" s="2">
        <f>IFERROR(VLOOKUP(C3377,'PICADAS DE COBRAS'!$A$6:$C$4645,3,FALSE),0)</f>
        <v>101</v>
      </c>
      <c r="V3377">
        <f>IFERROR(VLOOKUP(C3377,'ZIKA VIRUS'!$A$5:$C$2399,3,FALSE),0)</f>
        <v>0</v>
      </c>
      <c r="W3377">
        <f>IFERROR(VLOOKUP(C3377,'FEBRE TIFÓIDE'!$A$5:$C$46,3,FALSE),0)</f>
        <v>0</v>
      </c>
      <c r="X3377">
        <f>IFERROR(VLOOKUP(C3377,HANTAVIROSE!$A$5:$C$153,3,FALSE),0)</f>
        <v>0</v>
      </c>
      <c r="Y3377">
        <f>IFERROR(VLOOKUP(C3377,MENINGITE!$A$5:$C$447,3,FALSE),0)</f>
        <v>0</v>
      </c>
      <c r="Z3377">
        <f>IFERROR(VLOOKUP(C3377,RAIVA!$A$5:$C$16,3,FALSE),0)</f>
        <v>0</v>
      </c>
    </row>
    <row r="3378" spans="1:26" x14ac:dyDescent="0.3">
      <c r="A3378" s="2" t="s">
        <v>2425</v>
      </c>
      <c r="B3378" s="2" t="s">
        <v>2747</v>
      </c>
      <c r="C3378" s="2">
        <v>314505</v>
      </c>
      <c r="D3378" s="2">
        <v>3145059</v>
      </c>
      <c r="E3378" s="2" t="s">
        <v>2425</v>
      </c>
      <c r="F3378" s="2" t="s">
        <v>2747</v>
      </c>
      <c r="G3378" s="2">
        <f>IFERROR(VLOOKUP(D3378,Coordenadas!$A$2:$D$5571,3,FALSE),0)</f>
        <v>-15.799300000000001</v>
      </c>
      <c r="H3378" s="2">
        <f>IFERROR(VLOOKUP(D3378,Coordenadas!$A$2:$D$5571,4,FALSE),0)</f>
        <v>-43.2941</v>
      </c>
      <c r="I3378" s="2" t="s">
        <v>5325</v>
      </c>
      <c r="J3378" s="2">
        <v>7398</v>
      </c>
      <c r="K3378" s="2" t="s">
        <v>5332</v>
      </c>
      <c r="L3378" s="2">
        <f>IFERROR(VLOOKUP(C3378,BOTULISMO!$A$3:$C$19,3,FALSE),0)</f>
        <v>0</v>
      </c>
      <c r="M3378" s="2">
        <f>IFERROR(VLOOKUP(C3378,'LEISHMANIOSE VISCERAL'!$A$4:$C$454,3,FALSE),0)</f>
        <v>0</v>
      </c>
      <c r="N3378" s="2">
        <f>IFERROR(VLOOKUP(C3378,'LEISHMANIOSE TEGUMENTAR'!$A$4:$C$1681,3,FALSE),0)</f>
        <v>0</v>
      </c>
      <c r="O3378" s="2">
        <f>IFERROR(VLOOKUP(C3378,'FEBRE AMARELA'!$A$4:$C$38,3,FALSE),0)</f>
        <v>0</v>
      </c>
      <c r="P3378" s="2">
        <f>IFERROR(VLOOKUP(C3378,DENGUE!$A$5:$C$4097,3,FALSE),0)</f>
        <v>0</v>
      </c>
      <c r="Q3378" s="2">
        <f>IFERROR(VLOOKUP(C3378,'HEPATITE VIRAL'!$A$5:$C$3162,3,FALSE),0)</f>
        <v>0</v>
      </c>
      <c r="R3378" s="2">
        <f>IFERROR(VLOOKUP(C3378,'FEBRE MACULOSA'!$A$5:$C$181,3,FALSE),0)</f>
        <v>0</v>
      </c>
      <c r="S3378" s="2">
        <f>IFERROR(VLOOKUP(C3378,LEPTOSPIROSE!$A$5:$C$1176,3,FALSE),0)</f>
        <v>0</v>
      </c>
      <c r="T3378" s="2">
        <f>IFERROR(VLOOKUP(C3378,'DOENÇA DE CHAGAS'!$A$5:$C$100,3,FALSE),0)</f>
        <v>0</v>
      </c>
      <c r="U3378" s="2">
        <f>IFERROR(VLOOKUP(C3378,'PICADAS DE COBRAS'!$A$6:$C$4645,3,FALSE),0)</f>
        <v>8</v>
      </c>
      <c r="V3378">
        <f>IFERROR(VLOOKUP(C3378,'ZIKA VIRUS'!$A$5:$C$2399,3,FALSE),0)</f>
        <v>1</v>
      </c>
      <c r="W3378">
        <f>IFERROR(VLOOKUP(C3378,'FEBRE TIFÓIDE'!$A$5:$C$46,3,FALSE),0)</f>
        <v>0</v>
      </c>
      <c r="X3378">
        <f>IFERROR(VLOOKUP(C3378,HANTAVIROSE!$A$5:$C$153,3,FALSE),0)</f>
        <v>0</v>
      </c>
      <c r="Y3378">
        <f>IFERROR(VLOOKUP(C3378,MENINGITE!$A$5:$C$447,3,FALSE),0)</f>
        <v>0</v>
      </c>
      <c r="Z3378">
        <f>IFERROR(VLOOKUP(C3378,RAIVA!$A$5:$C$16,3,FALSE),0)</f>
        <v>0</v>
      </c>
    </row>
    <row r="3379" spans="1:26" x14ac:dyDescent="0.3">
      <c r="A3379" s="2" t="s">
        <v>470</v>
      </c>
      <c r="B3379" s="2" t="s">
        <v>684</v>
      </c>
      <c r="C3379" s="2">
        <v>431330</v>
      </c>
      <c r="D3379" s="2">
        <v>4313300</v>
      </c>
      <c r="E3379" s="2" t="s">
        <v>470</v>
      </c>
      <c r="F3379" s="2" t="s">
        <v>684</v>
      </c>
      <c r="G3379" s="2">
        <f>IFERROR(VLOOKUP(D3379,Coordenadas!$A$2:$D$5571,3,FALSE),0)</f>
        <v>-28.779900000000001</v>
      </c>
      <c r="H3379" s="2">
        <f>IFERROR(VLOOKUP(D3379,Coordenadas!$A$2:$D$5571,4,FALSE),0)</f>
        <v>-51.6113</v>
      </c>
      <c r="I3379" s="2" t="s">
        <v>5326</v>
      </c>
      <c r="J3379" s="2">
        <v>22830</v>
      </c>
      <c r="K3379" s="2" t="s">
        <v>5330</v>
      </c>
      <c r="L3379" s="2">
        <f>IFERROR(VLOOKUP(C3379,BOTULISMO!$A$3:$C$19,3,FALSE),0)</f>
        <v>0</v>
      </c>
      <c r="M3379" s="2">
        <f>IFERROR(VLOOKUP(C3379,'LEISHMANIOSE VISCERAL'!$A$4:$C$454,3,FALSE),0)</f>
        <v>0</v>
      </c>
      <c r="N3379" s="2">
        <f>IFERROR(VLOOKUP(C3379,'LEISHMANIOSE TEGUMENTAR'!$A$4:$C$1681,3,FALSE),0)</f>
        <v>0</v>
      </c>
      <c r="O3379" s="2">
        <f>IFERROR(VLOOKUP(C3379,'FEBRE AMARELA'!$A$4:$C$38,3,FALSE),0)</f>
        <v>0</v>
      </c>
      <c r="P3379" s="2">
        <f>IFERROR(VLOOKUP(C3379,DENGUE!$A$5:$C$4097,3,FALSE),0)</f>
        <v>0</v>
      </c>
      <c r="Q3379" s="2">
        <f>IFERROR(VLOOKUP(C3379,'HEPATITE VIRAL'!$A$5:$C$3162,3,FALSE),0)</f>
        <v>32</v>
      </c>
      <c r="R3379" s="2">
        <f>IFERROR(VLOOKUP(C3379,'FEBRE MACULOSA'!$A$5:$C$181,3,FALSE),0)</f>
        <v>0</v>
      </c>
      <c r="S3379" s="2">
        <f>IFERROR(VLOOKUP(C3379,LEPTOSPIROSE!$A$5:$C$1176,3,FALSE),0)</f>
        <v>0</v>
      </c>
      <c r="T3379" s="2">
        <f>IFERROR(VLOOKUP(C3379,'DOENÇA DE CHAGAS'!$A$5:$C$100,3,FALSE),0)</f>
        <v>0</v>
      </c>
      <c r="U3379" s="2">
        <f>IFERROR(VLOOKUP(C3379,'PICADAS DE COBRAS'!$A$6:$C$4645,3,FALSE),0)</f>
        <v>32</v>
      </c>
      <c r="V3379">
        <f>IFERROR(VLOOKUP(C3379,'ZIKA VIRUS'!$A$5:$C$2399,3,FALSE),0)</f>
        <v>0</v>
      </c>
      <c r="W3379">
        <f>IFERROR(VLOOKUP(C3379,'FEBRE TIFÓIDE'!$A$5:$C$46,3,FALSE),0)</f>
        <v>0</v>
      </c>
      <c r="X3379">
        <f>IFERROR(VLOOKUP(C3379,HANTAVIROSE!$A$5:$C$153,3,FALSE),0)</f>
        <v>0</v>
      </c>
      <c r="Y3379">
        <f>IFERROR(VLOOKUP(C3379,MENINGITE!$A$5:$C$447,3,FALSE),0)</f>
        <v>0</v>
      </c>
      <c r="Z3379">
        <f>IFERROR(VLOOKUP(C3379,RAIVA!$A$5:$C$16,3,FALSE),0)</f>
        <v>0</v>
      </c>
    </row>
    <row r="3380" spans="1:26" x14ac:dyDescent="0.3">
      <c r="A3380" s="2" t="s">
        <v>1256</v>
      </c>
      <c r="B3380" s="2" t="s">
        <v>1407</v>
      </c>
      <c r="C3380" s="2">
        <v>411725</v>
      </c>
      <c r="D3380" s="2">
        <v>4117255</v>
      </c>
      <c r="E3380" s="2" t="s">
        <v>1256</v>
      </c>
      <c r="F3380" s="2" t="s">
        <v>1407</v>
      </c>
      <c r="G3380" s="2">
        <f>IFERROR(VLOOKUP(D3380,Coordenadas!$A$2:$D$5571,3,FALSE),0)</f>
        <v>-25.6309</v>
      </c>
      <c r="H3380" s="2">
        <f>IFERROR(VLOOKUP(D3380,Coordenadas!$A$2:$D$5571,4,FALSE),0)</f>
        <v>-53.346899999999998</v>
      </c>
      <c r="I3380" s="2" t="s">
        <v>5326</v>
      </c>
      <c r="J3380" s="2">
        <v>10377</v>
      </c>
      <c r="K3380" s="2" t="s">
        <v>5332</v>
      </c>
      <c r="L3380" s="2">
        <f>IFERROR(VLOOKUP(C3380,BOTULISMO!$A$3:$C$19,3,FALSE),0)</f>
        <v>0</v>
      </c>
      <c r="M3380" s="2">
        <f>IFERROR(VLOOKUP(C3380,'LEISHMANIOSE VISCERAL'!$A$4:$C$454,3,FALSE),0)</f>
        <v>0</v>
      </c>
      <c r="N3380" s="2">
        <f>IFERROR(VLOOKUP(C3380,'LEISHMANIOSE TEGUMENTAR'!$A$4:$C$1681,3,FALSE),0)</f>
        <v>0</v>
      </c>
      <c r="O3380" s="2">
        <f>IFERROR(VLOOKUP(C3380,'FEBRE AMARELA'!$A$4:$C$38,3,FALSE),0)</f>
        <v>0</v>
      </c>
      <c r="P3380" s="2">
        <f>IFERROR(VLOOKUP(C3380,DENGUE!$A$5:$C$4097,3,FALSE),0)</f>
        <v>19</v>
      </c>
      <c r="Q3380" s="2">
        <f>IFERROR(VLOOKUP(C3380,'HEPATITE VIRAL'!$A$5:$C$3162,3,FALSE),0)</f>
        <v>29</v>
      </c>
      <c r="R3380" s="2">
        <f>IFERROR(VLOOKUP(C3380,'FEBRE MACULOSA'!$A$5:$C$181,3,FALSE),0)</f>
        <v>0</v>
      </c>
      <c r="S3380" s="2">
        <f>IFERROR(VLOOKUP(C3380,LEPTOSPIROSE!$A$5:$C$1176,3,FALSE),0)</f>
        <v>3</v>
      </c>
      <c r="T3380" s="2">
        <f>IFERROR(VLOOKUP(C3380,'DOENÇA DE CHAGAS'!$A$5:$C$100,3,FALSE),0)</f>
        <v>0</v>
      </c>
      <c r="U3380" s="2">
        <f>IFERROR(VLOOKUP(C3380,'PICADAS DE COBRAS'!$A$6:$C$4645,3,FALSE),0)</f>
        <v>17</v>
      </c>
      <c r="V3380">
        <f>IFERROR(VLOOKUP(C3380,'ZIKA VIRUS'!$A$5:$C$2399,3,FALSE),0)</f>
        <v>0</v>
      </c>
      <c r="W3380">
        <f>IFERROR(VLOOKUP(C3380,'FEBRE TIFÓIDE'!$A$5:$C$46,3,FALSE),0)</f>
        <v>0</v>
      </c>
      <c r="X3380">
        <f>IFERROR(VLOOKUP(C3380,HANTAVIROSE!$A$5:$C$153,3,FALSE),0)</f>
        <v>0</v>
      </c>
      <c r="Y3380">
        <f>IFERROR(VLOOKUP(C3380,MENINGITE!$A$5:$C$447,3,FALSE),0)</f>
        <v>0</v>
      </c>
      <c r="Z3380">
        <f>IFERROR(VLOOKUP(C3380,RAIVA!$A$5:$C$16,3,FALSE),0)</f>
        <v>0</v>
      </c>
    </row>
    <row r="3381" spans="1:26" x14ac:dyDescent="0.3">
      <c r="A3381" s="2" t="s">
        <v>470</v>
      </c>
      <c r="B3381" s="2" t="s">
        <v>683</v>
      </c>
      <c r="C3381" s="2">
        <v>431333</v>
      </c>
      <c r="D3381" s="2">
        <v>4313334</v>
      </c>
      <c r="E3381" s="2" t="s">
        <v>470</v>
      </c>
      <c r="F3381" s="2" t="s">
        <v>683</v>
      </c>
      <c r="G3381" s="2">
        <f>IFERROR(VLOOKUP(D3381,Coordenadas!$A$2:$D$5571,3,FALSE),0)</f>
        <v>-28.066700000000001</v>
      </c>
      <c r="H3381" s="2">
        <f>IFERROR(VLOOKUP(D3381,Coordenadas!$A$2:$D$5571,4,FALSE),0)</f>
        <v>-53.699199999999998</v>
      </c>
      <c r="I3381" s="2" t="s">
        <v>5326</v>
      </c>
      <c r="J3381" s="2">
        <v>2437</v>
      </c>
      <c r="K3381" s="2" t="s">
        <v>5332</v>
      </c>
      <c r="L3381" s="2">
        <f>IFERROR(VLOOKUP(C3381,BOTULISMO!$A$3:$C$19,3,FALSE),0)</f>
        <v>0</v>
      </c>
      <c r="M3381" s="2">
        <f>IFERROR(VLOOKUP(C3381,'LEISHMANIOSE VISCERAL'!$A$4:$C$454,3,FALSE),0)</f>
        <v>0</v>
      </c>
      <c r="N3381" s="2">
        <f>IFERROR(VLOOKUP(C3381,'LEISHMANIOSE TEGUMENTAR'!$A$4:$C$1681,3,FALSE),0)</f>
        <v>0</v>
      </c>
      <c r="O3381" s="2">
        <f>IFERROR(VLOOKUP(C3381,'FEBRE AMARELA'!$A$4:$C$38,3,FALSE),0)</f>
        <v>0</v>
      </c>
      <c r="P3381" s="2">
        <f>IFERROR(VLOOKUP(C3381,DENGUE!$A$5:$C$4097,3,FALSE),0)</f>
        <v>0</v>
      </c>
      <c r="Q3381" s="2">
        <f>IFERROR(VLOOKUP(C3381,'HEPATITE VIRAL'!$A$5:$C$3162,3,FALSE),0)</f>
        <v>3</v>
      </c>
      <c r="R3381" s="2">
        <f>IFERROR(VLOOKUP(C3381,'FEBRE MACULOSA'!$A$5:$C$181,3,FALSE),0)</f>
        <v>0</v>
      </c>
      <c r="S3381" s="2">
        <f>IFERROR(VLOOKUP(C3381,LEPTOSPIROSE!$A$5:$C$1176,3,FALSE),0)</f>
        <v>0</v>
      </c>
      <c r="T3381" s="2">
        <f>IFERROR(VLOOKUP(C3381,'DOENÇA DE CHAGAS'!$A$5:$C$100,3,FALSE),0)</f>
        <v>0</v>
      </c>
      <c r="U3381" s="2">
        <f>IFERROR(VLOOKUP(C3381,'PICADAS DE COBRAS'!$A$6:$C$4645,3,FALSE),0)</f>
        <v>3</v>
      </c>
      <c r="V3381">
        <f>IFERROR(VLOOKUP(C3381,'ZIKA VIRUS'!$A$5:$C$2399,3,FALSE),0)</f>
        <v>0</v>
      </c>
      <c r="W3381">
        <f>IFERROR(VLOOKUP(C3381,'FEBRE TIFÓIDE'!$A$5:$C$46,3,FALSE),0)</f>
        <v>0</v>
      </c>
      <c r="X3381">
        <f>IFERROR(VLOOKUP(C3381,HANTAVIROSE!$A$5:$C$153,3,FALSE),0)</f>
        <v>0</v>
      </c>
      <c r="Y3381">
        <f>IFERROR(VLOOKUP(C3381,MENINGITE!$A$5:$C$447,3,FALSE),0)</f>
        <v>0</v>
      </c>
      <c r="Z3381">
        <f>IFERROR(VLOOKUP(C3381,RAIVA!$A$5:$C$16,3,FALSE),0)</f>
        <v>0</v>
      </c>
    </row>
    <row r="3382" spans="1:26" x14ac:dyDescent="0.3">
      <c r="A3382" s="2" t="s">
        <v>3257</v>
      </c>
      <c r="B3382" s="2" t="s">
        <v>3384</v>
      </c>
      <c r="C3382" s="2">
        <v>292285</v>
      </c>
      <c r="D3382" s="2">
        <v>2922854</v>
      </c>
      <c r="E3382" s="2" t="s">
        <v>3257</v>
      </c>
      <c r="F3382" s="2" t="s">
        <v>3384</v>
      </c>
      <c r="G3382" s="2">
        <f>IFERROR(VLOOKUP(D3382,Coordenadas!$A$2:$D$5571,3,FALSE),0)</f>
        <v>-12.815</v>
      </c>
      <c r="H3382" s="2">
        <f>IFERROR(VLOOKUP(D3382,Coordenadas!$A$2:$D$5571,4,FALSE),0)</f>
        <v>-41.074800000000003</v>
      </c>
      <c r="I3382" s="2" t="s">
        <v>5324</v>
      </c>
      <c r="J3382" s="2">
        <v>8034</v>
      </c>
      <c r="K3382" s="2" t="s">
        <v>5332</v>
      </c>
      <c r="L3382" s="2">
        <f>IFERROR(VLOOKUP(C3382,BOTULISMO!$A$3:$C$19,3,FALSE),0)</f>
        <v>0</v>
      </c>
      <c r="M3382" s="2">
        <f>IFERROR(VLOOKUP(C3382,'LEISHMANIOSE VISCERAL'!$A$4:$C$454,3,FALSE),0)</f>
        <v>0</v>
      </c>
      <c r="N3382" s="2">
        <f>IFERROR(VLOOKUP(C3382,'LEISHMANIOSE TEGUMENTAR'!$A$4:$C$1681,3,FALSE),0)</f>
        <v>1</v>
      </c>
      <c r="O3382" s="2">
        <f>IFERROR(VLOOKUP(C3382,'FEBRE AMARELA'!$A$4:$C$38,3,FALSE),0)</f>
        <v>0</v>
      </c>
      <c r="P3382" s="2">
        <f>IFERROR(VLOOKUP(C3382,DENGUE!$A$5:$C$4097,3,FALSE),0)</f>
        <v>223</v>
      </c>
      <c r="Q3382" s="2">
        <f>IFERROR(VLOOKUP(C3382,'HEPATITE VIRAL'!$A$5:$C$3162,3,FALSE),0)</f>
        <v>1</v>
      </c>
      <c r="R3382" s="2">
        <f>IFERROR(VLOOKUP(C3382,'FEBRE MACULOSA'!$A$5:$C$181,3,FALSE),0)</f>
        <v>0</v>
      </c>
      <c r="S3382" s="2">
        <f>IFERROR(VLOOKUP(C3382,LEPTOSPIROSE!$A$5:$C$1176,3,FALSE),0)</f>
        <v>0</v>
      </c>
      <c r="T3382" s="2">
        <f>IFERROR(VLOOKUP(C3382,'DOENÇA DE CHAGAS'!$A$5:$C$100,3,FALSE),0)</f>
        <v>0</v>
      </c>
      <c r="U3382" s="2">
        <f>IFERROR(VLOOKUP(C3382,'PICADAS DE COBRAS'!$A$6:$C$4645,3,FALSE),0)</f>
        <v>35</v>
      </c>
      <c r="V3382">
        <f>IFERROR(VLOOKUP(C3382,'ZIKA VIRUS'!$A$5:$C$2399,3,FALSE),0)</f>
        <v>0</v>
      </c>
      <c r="W3382">
        <f>IFERROR(VLOOKUP(C3382,'FEBRE TIFÓIDE'!$A$5:$C$46,3,FALSE),0)</f>
        <v>0</v>
      </c>
      <c r="X3382">
        <f>IFERROR(VLOOKUP(C3382,HANTAVIROSE!$A$5:$C$153,3,FALSE),0)</f>
        <v>0</v>
      </c>
      <c r="Y3382">
        <f>IFERROR(VLOOKUP(C3382,MENINGITE!$A$5:$C$447,3,FALSE),0)</f>
        <v>0</v>
      </c>
      <c r="Z3382">
        <f>IFERROR(VLOOKUP(C3382,RAIVA!$A$5:$C$16,3,FALSE),0)</f>
        <v>0</v>
      </c>
    </row>
    <row r="3383" spans="1:26" x14ac:dyDescent="0.3">
      <c r="A3383" s="2" t="s">
        <v>2425</v>
      </c>
      <c r="B3383" s="2" t="s">
        <v>2746</v>
      </c>
      <c r="C3383" s="2">
        <v>314510</v>
      </c>
      <c r="D3383" s="2">
        <v>3145109</v>
      </c>
      <c r="E3383" s="2" t="s">
        <v>2425</v>
      </c>
      <c r="F3383" s="2" t="s">
        <v>2746</v>
      </c>
      <c r="G3383" s="2">
        <f>IFERROR(VLOOKUP(D3383,Coordenadas!$A$2:$D$5571,3,FALSE),0)</f>
        <v>-21.128599999999999</v>
      </c>
      <c r="H3383" s="2">
        <f>IFERROR(VLOOKUP(D3383,Coordenadas!$A$2:$D$5571,4,FALSE),0)</f>
        <v>-46.415700000000001</v>
      </c>
      <c r="I3383" s="2" t="s">
        <v>5325</v>
      </c>
      <c r="J3383" s="2">
        <v>15374</v>
      </c>
      <c r="K3383" s="2" t="s">
        <v>5332</v>
      </c>
      <c r="L3383" s="2">
        <f>IFERROR(VLOOKUP(C3383,BOTULISMO!$A$3:$C$19,3,FALSE),0)</f>
        <v>0</v>
      </c>
      <c r="M3383" s="2">
        <f>IFERROR(VLOOKUP(C3383,'LEISHMANIOSE VISCERAL'!$A$4:$C$454,3,FALSE),0)</f>
        <v>0</v>
      </c>
      <c r="N3383" s="2">
        <f>IFERROR(VLOOKUP(C3383,'LEISHMANIOSE TEGUMENTAR'!$A$4:$C$1681,3,FALSE),0)</f>
        <v>0</v>
      </c>
      <c r="O3383" s="2">
        <f>IFERROR(VLOOKUP(C3383,'FEBRE AMARELA'!$A$4:$C$38,3,FALSE),0)</f>
        <v>0</v>
      </c>
      <c r="P3383" s="2">
        <f>IFERROR(VLOOKUP(C3383,DENGUE!$A$5:$C$4097,3,FALSE),0)</f>
        <v>7</v>
      </c>
      <c r="Q3383" s="2">
        <f>IFERROR(VLOOKUP(C3383,'HEPATITE VIRAL'!$A$5:$C$3162,3,FALSE),0)</f>
        <v>2</v>
      </c>
      <c r="R3383" s="2">
        <f>IFERROR(VLOOKUP(C3383,'FEBRE MACULOSA'!$A$5:$C$181,3,FALSE),0)</f>
        <v>0</v>
      </c>
      <c r="S3383" s="2">
        <f>IFERROR(VLOOKUP(C3383,LEPTOSPIROSE!$A$5:$C$1176,3,FALSE),0)</f>
        <v>0</v>
      </c>
      <c r="T3383" s="2">
        <f>IFERROR(VLOOKUP(C3383,'DOENÇA DE CHAGAS'!$A$5:$C$100,3,FALSE),0)</f>
        <v>0</v>
      </c>
      <c r="U3383" s="2">
        <f>IFERROR(VLOOKUP(C3383,'PICADAS DE COBRAS'!$A$6:$C$4645,3,FALSE),0)</f>
        <v>15</v>
      </c>
      <c r="V3383">
        <f>IFERROR(VLOOKUP(C3383,'ZIKA VIRUS'!$A$5:$C$2399,3,FALSE),0)</f>
        <v>0</v>
      </c>
      <c r="W3383">
        <f>IFERROR(VLOOKUP(C3383,'FEBRE TIFÓIDE'!$A$5:$C$46,3,FALSE),0)</f>
        <v>0</v>
      </c>
      <c r="X3383">
        <f>IFERROR(VLOOKUP(C3383,HANTAVIROSE!$A$5:$C$153,3,FALSE),0)</f>
        <v>0</v>
      </c>
      <c r="Y3383">
        <f>IFERROR(VLOOKUP(C3383,MENINGITE!$A$5:$C$447,3,FALSE),0)</f>
        <v>0</v>
      </c>
      <c r="Z3383">
        <f>IFERROR(VLOOKUP(C3383,RAIVA!$A$5:$C$16,3,FALSE),0)</f>
        <v>0</v>
      </c>
    </row>
    <row r="3384" spans="1:26" x14ac:dyDescent="0.3">
      <c r="A3384" s="2" t="s">
        <v>3</v>
      </c>
      <c r="B3384" s="2" t="s">
        <v>85</v>
      </c>
      <c r="C3384" s="2">
        <v>521490</v>
      </c>
      <c r="D3384" s="2">
        <v>5214903</v>
      </c>
      <c r="E3384" s="2" t="s">
        <v>3</v>
      </c>
      <c r="F3384" s="2" t="s">
        <v>85</v>
      </c>
      <c r="G3384" s="2">
        <f>IFERROR(VLOOKUP(D3384,Coordenadas!$A$2:$D$5571,3,FALSE),0)</f>
        <v>-13.738799999999999</v>
      </c>
      <c r="H3384" s="2">
        <f>IFERROR(VLOOKUP(D3384,Coordenadas!$A$2:$D$5571,4,FALSE),0)</f>
        <v>-46.873399999999997</v>
      </c>
      <c r="I3384" s="2" t="s">
        <v>5327</v>
      </c>
      <c r="J3384" s="2">
        <v>3471</v>
      </c>
      <c r="K3384" s="2" t="s">
        <v>5332</v>
      </c>
      <c r="L3384" s="2">
        <f>IFERROR(VLOOKUP(C3384,BOTULISMO!$A$3:$C$19,3,FALSE),0)</f>
        <v>0</v>
      </c>
      <c r="M3384" s="2">
        <f>IFERROR(VLOOKUP(C3384,'LEISHMANIOSE VISCERAL'!$A$4:$C$454,3,FALSE),0)</f>
        <v>0</v>
      </c>
      <c r="N3384" s="2">
        <f>IFERROR(VLOOKUP(C3384,'LEISHMANIOSE TEGUMENTAR'!$A$4:$C$1681,3,FALSE),0)</f>
        <v>0</v>
      </c>
      <c r="O3384" s="2">
        <f>IFERROR(VLOOKUP(C3384,'FEBRE AMARELA'!$A$4:$C$38,3,FALSE),0)</f>
        <v>0</v>
      </c>
      <c r="P3384" s="2">
        <f>IFERROR(VLOOKUP(C3384,DENGUE!$A$5:$C$4097,3,FALSE),0)</f>
        <v>3</v>
      </c>
      <c r="Q3384" s="2">
        <f>IFERROR(VLOOKUP(C3384,'HEPATITE VIRAL'!$A$5:$C$3162,3,FALSE),0)</f>
        <v>0</v>
      </c>
      <c r="R3384" s="2">
        <f>IFERROR(VLOOKUP(C3384,'FEBRE MACULOSA'!$A$5:$C$181,3,FALSE),0)</f>
        <v>0</v>
      </c>
      <c r="S3384" s="2">
        <f>IFERROR(VLOOKUP(C3384,LEPTOSPIROSE!$A$5:$C$1176,3,FALSE),0)</f>
        <v>0</v>
      </c>
      <c r="T3384" s="2">
        <f>IFERROR(VLOOKUP(C3384,'DOENÇA DE CHAGAS'!$A$5:$C$100,3,FALSE),0)</f>
        <v>0</v>
      </c>
      <c r="U3384" s="2">
        <f>IFERROR(VLOOKUP(C3384,'PICADAS DE COBRAS'!$A$6:$C$4645,3,FALSE),0)</f>
        <v>3</v>
      </c>
      <c r="V3384">
        <f>IFERROR(VLOOKUP(C3384,'ZIKA VIRUS'!$A$5:$C$2399,3,FALSE),0)</f>
        <v>0</v>
      </c>
      <c r="W3384">
        <f>IFERROR(VLOOKUP(C3384,'FEBRE TIFÓIDE'!$A$5:$C$46,3,FALSE),0)</f>
        <v>0</v>
      </c>
      <c r="X3384">
        <f>IFERROR(VLOOKUP(C3384,HANTAVIROSE!$A$5:$C$153,3,FALSE),0)</f>
        <v>0</v>
      </c>
      <c r="Y3384">
        <f>IFERROR(VLOOKUP(C3384,MENINGITE!$A$5:$C$447,3,FALSE),0)</f>
        <v>0</v>
      </c>
      <c r="Z3384">
        <f>IFERROR(VLOOKUP(C3384,RAIVA!$A$5:$C$16,3,FALSE),0)</f>
        <v>0</v>
      </c>
    </row>
    <row r="3385" spans="1:26" x14ac:dyDescent="0.3">
      <c r="A3385" s="2" t="s">
        <v>470</v>
      </c>
      <c r="B3385" s="2" t="s">
        <v>682</v>
      </c>
      <c r="C3385" s="2">
        <v>431335</v>
      </c>
      <c r="D3385" s="2">
        <v>4313359</v>
      </c>
      <c r="E3385" s="2" t="s">
        <v>470</v>
      </c>
      <c r="F3385" s="2" t="s">
        <v>682</v>
      </c>
      <c r="G3385" s="2">
        <f>IFERROR(VLOOKUP(D3385,Coordenadas!$A$2:$D$5571,3,FALSE),0)</f>
        <v>-28.988199999999999</v>
      </c>
      <c r="H3385" s="2">
        <f>IFERROR(VLOOKUP(D3385,Coordenadas!$A$2:$D$5571,4,FALSE),0)</f>
        <v>-51.409500000000001</v>
      </c>
      <c r="I3385" s="2" t="s">
        <v>5326</v>
      </c>
      <c r="J3385" s="2">
        <v>3343</v>
      </c>
      <c r="K3385" s="2" t="s">
        <v>5332</v>
      </c>
      <c r="L3385" s="2">
        <f>IFERROR(VLOOKUP(C3385,BOTULISMO!$A$3:$C$19,3,FALSE),0)</f>
        <v>0</v>
      </c>
      <c r="M3385" s="2">
        <f>IFERROR(VLOOKUP(C3385,'LEISHMANIOSE VISCERAL'!$A$4:$C$454,3,FALSE),0)</f>
        <v>0</v>
      </c>
      <c r="N3385" s="2">
        <f>IFERROR(VLOOKUP(C3385,'LEISHMANIOSE TEGUMENTAR'!$A$4:$C$1681,3,FALSE),0)</f>
        <v>0</v>
      </c>
      <c r="O3385" s="2">
        <f>IFERROR(VLOOKUP(C3385,'FEBRE AMARELA'!$A$4:$C$38,3,FALSE),0)</f>
        <v>0</v>
      </c>
      <c r="P3385" s="2">
        <f>IFERROR(VLOOKUP(C3385,DENGUE!$A$5:$C$4097,3,FALSE),0)</f>
        <v>0</v>
      </c>
      <c r="Q3385" s="2">
        <f>IFERROR(VLOOKUP(C3385,'HEPATITE VIRAL'!$A$5:$C$3162,3,FALSE),0)</f>
        <v>4</v>
      </c>
      <c r="R3385" s="2">
        <f>IFERROR(VLOOKUP(C3385,'FEBRE MACULOSA'!$A$5:$C$181,3,FALSE),0)</f>
        <v>0</v>
      </c>
      <c r="S3385" s="2">
        <f>IFERROR(VLOOKUP(C3385,LEPTOSPIROSE!$A$5:$C$1176,3,FALSE),0)</f>
        <v>1</v>
      </c>
      <c r="T3385" s="2">
        <f>IFERROR(VLOOKUP(C3385,'DOENÇA DE CHAGAS'!$A$5:$C$100,3,FALSE),0)</f>
        <v>0</v>
      </c>
      <c r="U3385" s="2">
        <f>IFERROR(VLOOKUP(C3385,'PICADAS DE COBRAS'!$A$6:$C$4645,3,FALSE),0)</f>
        <v>2</v>
      </c>
      <c r="V3385">
        <f>IFERROR(VLOOKUP(C3385,'ZIKA VIRUS'!$A$5:$C$2399,3,FALSE),0)</f>
        <v>0</v>
      </c>
      <c r="W3385">
        <f>IFERROR(VLOOKUP(C3385,'FEBRE TIFÓIDE'!$A$5:$C$46,3,FALSE),0)</f>
        <v>0</v>
      </c>
      <c r="X3385">
        <f>IFERROR(VLOOKUP(C3385,HANTAVIROSE!$A$5:$C$153,3,FALSE),0)</f>
        <v>0</v>
      </c>
      <c r="Y3385">
        <f>IFERROR(VLOOKUP(C3385,MENINGITE!$A$5:$C$447,3,FALSE),0)</f>
        <v>0</v>
      </c>
      <c r="Z3385">
        <f>IFERROR(VLOOKUP(C3385,RAIVA!$A$5:$C$16,3,FALSE),0)</f>
        <v>0</v>
      </c>
    </row>
    <row r="3386" spans="1:26" x14ac:dyDescent="0.3">
      <c r="A3386" s="2" t="s">
        <v>4903</v>
      </c>
      <c r="B3386" s="2" t="s">
        <v>4955</v>
      </c>
      <c r="C3386" s="2">
        <v>171500</v>
      </c>
      <c r="D3386" s="2">
        <v>1715002</v>
      </c>
      <c r="E3386" s="2" t="s">
        <v>4903</v>
      </c>
      <c r="F3386" s="2" t="s">
        <v>4955</v>
      </c>
      <c r="G3386" s="2">
        <f>IFERROR(VLOOKUP(D3386,Coordenadas!$A$2:$D$5571,3,FALSE),0)</f>
        <v>-10.565099999999999</v>
      </c>
      <c r="H3386" s="2">
        <f>IFERROR(VLOOKUP(D3386,Coordenadas!$A$2:$D$5571,4,FALSE),0)</f>
        <v>-48.912500000000001</v>
      </c>
      <c r="I3386" s="2" t="s">
        <v>5323</v>
      </c>
      <c r="J3386" s="2">
        <v>3770</v>
      </c>
      <c r="K3386" s="2" t="s">
        <v>5332</v>
      </c>
      <c r="L3386" s="2">
        <f>IFERROR(VLOOKUP(C3386,BOTULISMO!$A$3:$C$19,3,FALSE),0)</f>
        <v>0</v>
      </c>
      <c r="M3386" s="2">
        <f>IFERROR(VLOOKUP(C3386,'LEISHMANIOSE VISCERAL'!$A$4:$C$454,3,FALSE),0)</f>
        <v>0</v>
      </c>
      <c r="N3386" s="2">
        <f>IFERROR(VLOOKUP(C3386,'LEISHMANIOSE TEGUMENTAR'!$A$4:$C$1681,3,FALSE),0)</f>
        <v>0</v>
      </c>
      <c r="O3386" s="2">
        <f>IFERROR(VLOOKUP(C3386,'FEBRE AMARELA'!$A$4:$C$38,3,FALSE),0)</f>
        <v>0</v>
      </c>
      <c r="P3386" s="2">
        <f>IFERROR(VLOOKUP(C3386,DENGUE!$A$5:$C$4097,3,FALSE),0)</f>
        <v>2</v>
      </c>
      <c r="Q3386" s="2">
        <f>IFERROR(VLOOKUP(C3386,'HEPATITE VIRAL'!$A$5:$C$3162,3,FALSE),0)</f>
        <v>1</v>
      </c>
      <c r="R3386" s="2">
        <f>IFERROR(VLOOKUP(C3386,'FEBRE MACULOSA'!$A$5:$C$181,3,FALSE),0)</f>
        <v>0</v>
      </c>
      <c r="S3386" s="2">
        <f>IFERROR(VLOOKUP(C3386,LEPTOSPIROSE!$A$5:$C$1176,3,FALSE),0)</f>
        <v>0</v>
      </c>
      <c r="T3386" s="2">
        <f>IFERROR(VLOOKUP(C3386,'DOENÇA DE CHAGAS'!$A$5:$C$100,3,FALSE),0)</f>
        <v>0</v>
      </c>
      <c r="U3386" s="2">
        <f>IFERROR(VLOOKUP(C3386,'PICADAS DE COBRAS'!$A$6:$C$4645,3,FALSE),0)</f>
        <v>21</v>
      </c>
      <c r="V3386">
        <f>IFERROR(VLOOKUP(C3386,'ZIKA VIRUS'!$A$5:$C$2399,3,FALSE),0)</f>
        <v>8</v>
      </c>
      <c r="W3386">
        <f>IFERROR(VLOOKUP(C3386,'FEBRE TIFÓIDE'!$A$5:$C$46,3,FALSE),0)</f>
        <v>0</v>
      </c>
      <c r="X3386">
        <f>IFERROR(VLOOKUP(C3386,HANTAVIROSE!$A$5:$C$153,3,FALSE),0)</f>
        <v>0</v>
      </c>
      <c r="Y3386">
        <f>IFERROR(VLOOKUP(C3386,MENINGITE!$A$5:$C$447,3,FALSE),0)</f>
        <v>0</v>
      </c>
      <c r="Z3386">
        <f>IFERROR(VLOOKUP(C3386,RAIVA!$A$5:$C$16,3,FALSE),0)</f>
        <v>0</v>
      </c>
    </row>
    <row r="3387" spans="1:26" x14ac:dyDescent="0.3">
      <c r="A3387" s="2" t="s">
        <v>4319</v>
      </c>
      <c r="B3387" s="2" t="s">
        <v>4377</v>
      </c>
      <c r="C3387" s="2">
        <v>230930</v>
      </c>
      <c r="D3387" s="2">
        <v>2309300</v>
      </c>
      <c r="E3387" s="2" t="s">
        <v>4319</v>
      </c>
      <c r="F3387" s="2" t="s">
        <v>4377</v>
      </c>
      <c r="G3387" s="2">
        <f>IFERROR(VLOOKUP(D3387,Coordenadas!$A$2:$D$5571,3,FALSE),0)</f>
        <v>-4.7058099999999996</v>
      </c>
      <c r="H3387" s="2">
        <f>IFERROR(VLOOKUP(D3387,Coordenadas!$A$2:$D$5571,4,FALSE),0)</f>
        <v>-40.562100000000001</v>
      </c>
      <c r="I3387" s="2" t="s">
        <v>5324</v>
      </c>
      <c r="J3387" s="2">
        <v>30965</v>
      </c>
      <c r="K3387" s="2" t="s">
        <v>5330</v>
      </c>
      <c r="L3387" s="2">
        <f>IFERROR(VLOOKUP(C3387,BOTULISMO!$A$3:$C$19,3,FALSE),0)</f>
        <v>0</v>
      </c>
      <c r="M3387" s="2">
        <f>IFERROR(VLOOKUP(C3387,'LEISHMANIOSE VISCERAL'!$A$4:$C$454,3,FALSE),0)</f>
        <v>1</v>
      </c>
      <c r="N3387" s="2">
        <f>IFERROR(VLOOKUP(C3387,'LEISHMANIOSE TEGUMENTAR'!$A$4:$C$1681,3,FALSE),0)</f>
        <v>0</v>
      </c>
      <c r="O3387" s="2">
        <f>IFERROR(VLOOKUP(C3387,'FEBRE AMARELA'!$A$4:$C$38,3,FALSE),0)</f>
        <v>0</v>
      </c>
      <c r="P3387" s="2">
        <f>IFERROR(VLOOKUP(C3387,DENGUE!$A$5:$C$4097,3,FALSE),0)</f>
        <v>6</v>
      </c>
      <c r="Q3387" s="2">
        <f>IFERROR(VLOOKUP(C3387,'HEPATITE VIRAL'!$A$5:$C$3162,3,FALSE),0)</f>
        <v>3</v>
      </c>
      <c r="R3387" s="2">
        <f>IFERROR(VLOOKUP(C3387,'FEBRE MACULOSA'!$A$5:$C$181,3,FALSE),0)</f>
        <v>0</v>
      </c>
      <c r="S3387" s="2">
        <f>IFERROR(VLOOKUP(C3387,LEPTOSPIROSE!$A$5:$C$1176,3,FALSE),0)</f>
        <v>0</v>
      </c>
      <c r="T3387" s="2">
        <f>IFERROR(VLOOKUP(C3387,'DOENÇA DE CHAGAS'!$A$5:$C$100,3,FALSE),0)</f>
        <v>0</v>
      </c>
      <c r="U3387" s="2">
        <f>IFERROR(VLOOKUP(C3387,'PICADAS DE COBRAS'!$A$6:$C$4645,3,FALSE),0)</f>
        <v>43</v>
      </c>
      <c r="V3387">
        <f>IFERROR(VLOOKUP(C3387,'ZIKA VIRUS'!$A$5:$C$2399,3,FALSE),0)</f>
        <v>0</v>
      </c>
      <c r="W3387">
        <f>IFERROR(VLOOKUP(C3387,'FEBRE TIFÓIDE'!$A$5:$C$46,3,FALSE),0)</f>
        <v>0</v>
      </c>
      <c r="X3387">
        <f>IFERROR(VLOOKUP(C3387,HANTAVIROSE!$A$5:$C$153,3,FALSE),0)</f>
        <v>0</v>
      </c>
      <c r="Y3387">
        <f>IFERROR(VLOOKUP(C3387,MENINGITE!$A$5:$C$447,3,FALSE),0)</f>
        <v>0</v>
      </c>
      <c r="Z3387">
        <f>IFERROR(VLOOKUP(C3387,RAIVA!$A$5:$C$16,3,FALSE),0)</f>
        <v>0</v>
      </c>
    </row>
    <row r="3388" spans="1:26" x14ac:dyDescent="0.3">
      <c r="A3388" s="2" t="s">
        <v>1256</v>
      </c>
      <c r="B3388" s="2" t="s">
        <v>1409</v>
      </c>
      <c r="C3388" s="2">
        <v>411721</v>
      </c>
      <c r="D3388" s="2">
        <v>4117214</v>
      </c>
      <c r="E3388" s="2" t="s">
        <v>1256</v>
      </c>
      <c r="F3388" s="2" t="s">
        <v>1409</v>
      </c>
      <c r="G3388" s="2">
        <f>IFERROR(VLOOKUP(D3388,Coordenadas!$A$2:$D$5571,3,FALSE),0)</f>
        <v>-23.586500000000001</v>
      </c>
      <c r="H3388" s="2">
        <f>IFERROR(VLOOKUP(D3388,Coordenadas!$A$2:$D$5571,4,FALSE),0)</f>
        <v>-50.759799999999998</v>
      </c>
      <c r="I3388" s="2" t="s">
        <v>5326</v>
      </c>
      <c r="J3388" s="2">
        <v>3908</v>
      </c>
      <c r="K3388" s="2" t="s">
        <v>5332</v>
      </c>
      <c r="L3388" s="2">
        <f>IFERROR(VLOOKUP(C3388,BOTULISMO!$A$3:$C$19,3,FALSE),0)</f>
        <v>0</v>
      </c>
      <c r="M3388" s="2">
        <f>IFERROR(VLOOKUP(C3388,'LEISHMANIOSE VISCERAL'!$A$4:$C$454,3,FALSE),0)</f>
        <v>0</v>
      </c>
      <c r="N3388" s="2">
        <f>IFERROR(VLOOKUP(C3388,'LEISHMANIOSE TEGUMENTAR'!$A$4:$C$1681,3,FALSE),0)</f>
        <v>0</v>
      </c>
      <c r="O3388" s="2">
        <f>IFERROR(VLOOKUP(C3388,'FEBRE AMARELA'!$A$4:$C$38,3,FALSE),0)</f>
        <v>0</v>
      </c>
      <c r="P3388" s="2">
        <f>IFERROR(VLOOKUP(C3388,DENGUE!$A$5:$C$4097,3,FALSE),0)</f>
        <v>77</v>
      </c>
      <c r="Q3388" s="2">
        <f>IFERROR(VLOOKUP(C3388,'HEPATITE VIRAL'!$A$5:$C$3162,3,FALSE),0)</f>
        <v>0</v>
      </c>
      <c r="R3388" s="2">
        <f>IFERROR(VLOOKUP(C3388,'FEBRE MACULOSA'!$A$5:$C$181,3,FALSE),0)</f>
        <v>0</v>
      </c>
      <c r="S3388" s="2">
        <f>IFERROR(VLOOKUP(C3388,LEPTOSPIROSE!$A$5:$C$1176,3,FALSE),0)</f>
        <v>0</v>
      </c>
      <c r="T3388" s="2">
        <f>IFERROR(VLOOKUP(C3388,'DOENÇA DE CHAGAS'!$A$5:$C$100,3,FALSE),0)</f>
        <v>0</v>
      </c>
      <c r="U3388" s="2">
        <f>IFERROR(VLOOKUP(C3388,'PICADAS DE COBRAS'!$A$6:$C$4645,3,FALSE),0)</f>
        <v>3</v>
      </c>
      <c r="V3388">
        <f>IFERROR(VLOOKUP(C3388,'ZIKA VIRUS'!$A$5:$C$2399,3,FALSE),0)</f>
        <v>0</v>
      </c>
      <c r="W3388">
        <f>IFERROR(VLOOKUP(C3388,'FEBRE TIFÓIDE'!$A$5:$C$46,3,FALSE),0)</f>
        <v>0</v>
      </c>
      <c r="X3388">
        <f>IFERROR(VLOOKUP(C3388,HANTAVIROSE!$A$5:$C$153,3,FALSE),0)</f>
        <v>0</v>
      </c>
      <c r="Y3388">
        <f>IFERROR(VLOOKUP(C3388,MENINGITE!$A$5:$C$447,3,FALSE),0)</f>
        <v>0</v>
      </c>
      <c r="Z3388">
        <f>IFERROR(VLOOKUP(C3388,RAIVA!$A$5:$C$16,3,FALSE),0)</f>
        <v>0</v>
      </c>
    </row>
    <row r="3389" spans="1:26" x14ac:dyDescent="0.3">
      <c r="A3389" s="2" t="s">
        <v>250</v>
      </c>
      <c r="B3389" s="2" t="s">
        <v>316</v>
      </c>
      <c r="C3389" s="2">
        <v>510619</v>
      </c>
      <c r="D3389" s="2">
        <v>5106190</v>
      </c>
      <c r="E3389" s="2" t="s">
        <v>250</v>
      </c>
      <c r="F3389" s="2" t="s">
        <v>316</v>
      </c>
      <c r="G3389" s="2">
        <f>IFERROR(VLOOKUP(D3389,Coordenadas!$A$2:$D$5571,3,FALSE),0)</f>
        <v>-10.8651</v>
      </c>
      <c r="H3389" s="2">
        <f>IFERROR(VLOOKUP(D3389,Coordenadas!$A$2:$D$5571,4,FALSE),0)</f>
        <v>-55.187199999999997</v>
      </c>
      <c r="I3389" s="2" t="s">
        <v>5327</v>
      </c>
      <c r="J3389" s="2">
        <v>3468</v>
      </c>
      <c r="K3389" s="2" t="s">
        <v>5332</v>
      </c>
      <c r="L3389" s="2">
        <f>IFERROR(VLOOKUP(C3389,BOTULISMO!$A$3:$C$19,3,FALSE),0)</f>
        <v>0</v>
      </c>
      <c r="M3389" s="2">
        <f>IFERROR(VLOOKUP(C3389,'LEISHMANIOSE VISCERAL'!$A$4:$C$454,3,FALSE),0)</f>
        <v>0</v>
      </c>
      <c r="N3389" s="2">
        <f>IFERROR(VLOOKUP(C3389,'LEISHMANIOSE TEGUMENTAR'!$A$4:$C$1681,3,FALSE),0)</f>
        <v>2</v>
      </c>
      <c r="O3389" s="2">
        <f>IFERROR(VLOOKUP(C3389,'FEBRE AMARELA'!$A$4:$C$38,3,FALSE),0)</f>
        <v>0</v>
      </c>
      <c r="P3389" s="2">
        <f>IFERROR(VLOOKUP(C3389,DENGUE!$A$5:$C$4097,3,FALSE),0)</f>
        <v>26</v>
      </c>
      <c r="Q3389" s="2">
        <f>IFERROR(VLOOKUP(C3389,'HEPATITE VIRAL'!$A$5:$C$3162,3,FALSE),0)</f>
        <v>24</v>
      </c>
      <c r="R3389" s="2">
        <f>IFERROR(VLOOKUP(C3389,'FEBRE MACULOSA'!$A$5:$C$181,3,FALSE),0)</f>
        <v>0</v>
      </c>
      <c r="S3389" s="2">
        <f>IFERROR(VLOOKUP(C3389,LEPTOSPIROSE!$A$5:$C$1176,3,FALSE),0)</f>
        <v>0</v>
      </c>
      <c r="T3389" s="2">
        <f>IFERROR(VLOOKUP(C3389,'DOENÇA DE CHAGAS'!$A$5:$C$100,3,FALSE),0)</f>
        <v>0</v>
      </c>
      <c r="U3389" s="2">
        <f>IFERROR(VLOOKUP(C3389,'PICADAS DE COBRAS'!$A$6:$C$4645,3,FALSE),0)</f>
        <v>2</v>
      </c>
      <c r="V3389">
        <f>IFERROR(VLOOKUP(C3389,'ZIKA VIRUS'!$A$5:$C$2399,3,FALSE),0)</f>
        <v>1</v>
      </c>
      <c r="W3389">
        <f>IFERROR(VLOOKUP(C3389,'FEBRE TIFÓIDE'!$A$5:$C$46,3,FALSE),0)</f>
        <v>0</v>
      </c>
      <c r="X3389">
        <f>IFERROR(VLOOKUP(C3389,HANTAVIROSE!$A$5:$C$153,3,FALSE),0)</f>
        <v>0</v>
      </c>
      <c r="Y3389">
        <f>IFERROR(VLOOKUP(C3389,MENINGITE!$A$5:$C$447,3,FALSE),0)</f>
        <v>0</v>
      </c>
      <c r="Z3389">
        <f>IFERROR(VLOOKUP(C3389,RAIVA!$A$5:$C$16,3,FALSE),0)</f>
        <v>0</v>
      </c>
    </row>
    <row r="3390" spans="1:26" x14ac:dyDescent="0.3">
      <c r="A3390" s="2" t="s">
        <v>4490</v>
      </c>
      <c r="B3390" s="2" t="s">
        <v>681</v>
      </c>
      <c r="C3390" s="2">
        <v>220795</v>
      </c>
      <c r="D3390" s="2">
        <v>2207959</v>
      </c>
      <c r="E3390" s="2" t="s">
        <v>4490</v>
      </c>
      <c r="F3390" s="2" t="s">
        <v>681</v>
      </c>
      <c r="G3390" s="2">
        <f>IFERROR(VLOOKUP(D3390,Coordenadas!$A$2:$D$5571,3,FALSE),0)</f>
        <v>-8.0970700000000004</v>
      </c>
      <c r="H3390" s="2">
        <f>IFERROR(VLOOKUP(D3390,Coordenadas!$A$2:$D$5571,4,FALSE),0)</f>
        <v>-42.0471</v>
      </c>
      <c r="I3390" s="2" t="s">
        <v>5324</v>
      </c>
      <c r="J3390" s="2">
        <v>4187</v>
      </c>
      <c r="K3390" s="2" t="s">
        <v>5332</v>
      </c>
      <c r="L3390" s="2">
        <f>IFERROR(VLOOKUP(C3390,BOTULISMO!$A$3:$C$19,3,FALSE),0)</f>
        <v>0</v>
      </c>
      <c r="M3390" s="2">
        <f>IFERROR(VLOOKUP(C3390,'LEISHMANIOSE VISCERAL'!$A$4:$C$454,3,FALSE),0)</f>
        <v>0</v>
      </c>
      <c r="N3390" s="2">
        <f>IFERROR(VLOOKUP(C3390,'LEISHMANIOSE TEGUMENTAR'!$A$4:$C$1681,3,FALSE),0)</f>
        <v>0</v>
      </c>
      <c r="O3390" s="2">
        <f>IFERROR(VLOOKUP(C3390,'FEBRE AMARELA'!$A$4:$C$38,3,FALSE),0)</f>
        <v>0</v>
      </c>
      <c r="P3390" s="2">
        <f>IFERROR(VLOOKUP(C3390,DENGUE!$A$5:$C$4097,3,FALSE),0)</f>
        <v>0</v>
      </c>
      <c r="Q3390" s="2">
        <f>IFERROR(VLOOKUP(C3390,'HEPATITE VIRAL'!$A$5:$C$3162,3,FALSE),0)</f>
        <v>0</v>
      </c>
      <c r="R3390" s="2">
        <f>IFERROR(VLOOKUP(C3390,'FEBRE MACULOSA'!$A$5:$C$181,3,FALSE),0)</f>
        <v>0</v>
      </c>
      <c r="S3390" s="2">
        <f>IFERROR(VLOOKUP(C3390,LEPTOSPIROSE!$A$5:$C$1176,3,FALSE),0)</f>
        <v>0</v>
      </c>
      <c r="T3390" s="2">
        <f>IFERROR(VLOOKUP(C3390,'DOENÇA DE CHAGAS'!$A$5:$C$100,3,FALSE),0)</f>
        <v>0</v>
      </c>
      <c r="U3390" s="2">
        <f>IFERROR(VLOOKUP(C3390,'PICADAS DE COBRAS'!$A$6:$C$4645,3,FALSE),0)</f>
        <v>3</v>
      </c>
      <c r="V3390">
        <f>IFERROR(VLOOKUP(C3390,'ZIKA VIRUS'!$A$5:$C$2399,3,FALSE),0)</f>
        <v>0</v>
      </c>
      <c r="W3390">
        <f>IFERROR(VLOOKUP(C3390,'FEBRE TIFÓIDE'!$A$5:$C$46,3,FALSE),0)</f>
        <v>0</v>
      </c>
      <c r="X3390">
        <f>IFERROR(VLOOKUP(C3390,HANTAVIROSE!$A$5:$C$153,3,FALSE),0)</f>
        <v>0</v>
      </c>
      <c r="Y3390">
        <f>IFERROR(VLOOKUP(C3390,MENINGITE!$A$5:$C$447,3,FALSE),0)</f>
        <v>0</v>
      </c>
      <c r="Z3390">
        <f>IFERROR(VLOOKUP(C3390,RAIVA!$A$5:$C$16,3,FALSE),0)</f>
        <v>0</v>
      </c>
    </row>
    <row r="3391" spans="1:26" x14ac:dyDescent="0.3">
      <c r="A3391" s="2" t="s">
        <v>470</v>
      </c>
      <c r="B3391" s="2" t="s">
        <v>681</v>
      </c>
      <c r="C3391" s="2">
        <v>431337</v>
      </c>
      <c r="D3391" s="2">
        <v>4313375</v>
      </c>
      <c r="E3391" s="2" t="s">
        <v>470</v>
      </c>
      <c r="F3391" s="2" t="s">
        <v>681</v>
      </c>
      <c r="G3391" s="2">
        <f>IFERROR(VLOOKUP(D3391,Coordenadas!$A$2:$D$5571,3,FALSE),0)</f>
        <v>-29.852499999999999</v>
      </c>
      <c r="H3391" s="2">
        <f>IFERROR(VLOOKUP(D3391,Coordenadas!$A$2:$D$5571,4,FALSE),0)</f>
        <v>-51.283700000000003</v>
      </c>
      <c r="I3391" s="2" t="s">
        <v>5326</v>
      </c>
      <c r="J3391" s="2">
        <v>22716</v>
      </c>
      <c r="K3391" s="2" t="s">
        <v>5330</v>
      </c>
      <c r="L3391" s="2">
        <f>IFERROR(VLOOKUP(C3391,BOTULISMO!$A$3:$C$19,3,FALSE),0)</f>
        <v>0</v>
      </c>
      <c r="M3391" s="2">
        <f>IFERROR(VLOOKUP(C3391,'LEISHMANIOSE VISCERAL'!$A$4:$C$454,3,FALSE),0)</f>
        <v>0</v>
      </c>
      <c r="N3391" s="2">
        <f>IFERROR(VLOOKUP(C3391,'LEISHMANIOSE TEGUMENTAR'!$A$4:$C$1681,3,FALSE),0)</f>
        <v>0</v>
      </c>
      <c r="O3391" s="2">
        <f>IFERROR(VLOOKUP(C3391,'FEBRE AMARELA'!$A$4:$C$38,3,FALSE),0)</f>
        <v>0</v>
      </c>
      <c r="P3391" s="2">
        <f>IFERROR(VLOOKUP(C3391,DENGUE!$A$5:$C$4097,3,FALSE),0)</f>
        <v>1</v>
      </c>
      <c r="Q3391" s="2">
        <f>IFERROR(VLOOKUP(C3391,'HEPATITE VIRAL'!$A$5:$C$3162,3,FALSE),0)</f>
        <v>33</v>
      </c>
      <c r="R3391" s="2">
        <f>IFERROR(VLOOKUP(C3391,'FEBRE MACULOSA'!$A$5:$C$181,3,FALSE),0)</f>
        <v>0</v>
      </c>
      <c r="S3391" s="2">
        <f>IFERROR(VLOOKUP(C3391,LEPTOSPIROSE!$A$5:$C$1176,3,FALSE),0)</f>
        <v>1</v>
      </c>
      <c r="T3391" s="2">
        <f>IFERROR(VLOOKUP(C3391,'DOENÇA DE CHAGAS'!$A$5:$C$100,3,FALSE),0)</f>
        <v>0</v>
      </c>
      <c r="U3391" s="2">
        <f>IFERROR(VLOOKUP(C3391,'PICADAS DE COBRAS'!$A$6:$C$4645,3,FALSE),0)</f>
        <v>2</v>
      </c>
      <c r="V3391">
        <f>IFERROR(VLOOKUP(C3391,'ZIKA VIRUS'!$A$5:$C$2399,3,FALSE),0)</f>
        <v>0</v>
      </c>
      <c r="W3391">
        <f>IFERROR(VLOOKUP(C3391,'FEBRE TIFÓIDE'!$A$5:$C$46,3,FALSE),0)</f>
        <v>0</v>
      </c>
      <c r="X3391">
        <f>IFERROR(VLOOKUP(C3391,HANTAVIROSE!$A$5:$C$153,3,FALSE),0)</f>
        <v>0</v>
      </c>
      <c r="Y3391">
        <f>IFERROR(VLOOKUP(C3391,MENINGITE!$A$5:$C$447,3,FALSE),0)</f>
        <v>0</v>
      </c>
      <c r="Z3391">
        <f>IFERROR(VLOOKUP(C3391,RAIVA!$A$5:$C$16,3,FALSE),0)</f>
        <v>0</v>
      </c>
    </row>
    <row r="3392" spans="1:26" x14ac:dyDescent="0.3">
      <c r="A3392" s="2" t="s">
        <v>1256</v>
      </c>
      <c r="B3392" s="2" t="s">
        <v>1408</v>
      </c>
      <c r="C3392" s="2">
        <v>411722</v>
      </c>
      <c r="D3392" s="2">
        <v>4117222</v>
      </c>
      <c r="E3392" s="2" t="s">
        <v>1256</v>
      </c>
      <c r="F3392" s="2" t="s">
        <v>1408</v>
      </c>
      <c r="G3392" s="2">
        <f>IFERROR(VLOOKUP(D3392,Coordenadas!$A$2:$D$5571,3,FALSE),0)</f>
        <v>-24.4693</v>
      </c>
      <c r="H3392" s="2">
        <f>IFERROR(VLOOKUP(D3392,Coordenadas!$A$2:$D$5571,4,FALSE),0)</f>
        <v>-53.955199999999998</v>
      </c>
      <c r="I3392" s="2" t="s">
        <v>5326</v>
      </c>
      <c r="J3392" s="2">
        <v>7626</v>
      </c>
      <c r="K3392" s="2" t="s">
        <v>5332</v>
      </c>
      <c r="L3392" s="2">
        <f>IFERROR(VLOOKUP(C3392,BOTULISMO!$A$3:$C$19,3,FALSE),0)</f>
        <v>0</v>
      </c>
      <c r="M3392" s="2">
        <f>IFERROR(VLOOKUP(C3392,'LEISHMANIOSE VISCERAL'!$A$4:$C$454,3,FALSE),0)</f>
        <v>0</v>
      </c>
      <c r="N3392" s="2">
        <f>IFERROR(VLOOKUP(C3392,'LEISHMANIOSE TEGUMENTAR'!$A$4:$C$1681,3,FALSE),0)</f>
        <v>0</v>
      </c>
      <c r="O3392" s="2">
        <f>IFERROR(VLOOKUP(C3392,'FEBRE AMARELA'!$A$4:$C$38,3,FALSE),0)</f>
        <v>0</v>
      </c>
      <c r="P3392" s="2">
        <f>IFERROR(VLOOKUP(C3392,DENGUE!$A$5:$C$4097,3,FALSE),0)</f>
        <v>475</v>
      </c>
      <c r="Q3392" s="2">
        <f>IFERROR(VLOOKUP(C3392,'HEPATITE VIRAL'!$A$5:$C$3162,3,FALSE),0)</f>
        <v>9</v>
      </c>
      <c r="R3392" s="2">
        <f>IFERROR(VLOOKUP(C3392,'FEBRE MACULOSA'!$A$5:$C$181,3,FALSE),0)</f>
        <v>0</v>
      </c>
      <c r="S3392" s="2">
        <f>IFERROR(VLOOKUP(C3392,LEPTOSPIROSE!$A$5:$C$1176,3,FALSE),0)</f>
        <v>0</v>
      </c>
      <c r="T3392" s="2">
        <f>IFERROR(VLOOKUP(C3392,'DOENÇA DE CHAGAS'!$A$5:$C$100,3,FALSE),0)</f>
        <v>0</v>
      </c>
      <c r="U3392" s="2">
        <f>IFERROR(VLOOKUP(C3392,'PICADAS DE COBRAS'!$A$6:$C$4645,3,FALSE),0)</f>
        <v>2</v>
      </c>
      <c r="V3392">
        <f>IFERROR(VLOOKUP(C3392,'ZIKA VIRUS'!$A$5:$C$2399,3,FALSE),0)</f>
        <v>0</v>
      </c>
      <c r="W3392">
        <f>IFERROR(VLOOKUP(C3392,'FEBRE TIFÓIDE'!$A$5:$C$46,3,FALSE),0)</f>
        <v>0</v>
      </c>
      <c r="X3392">
        <f>IFERROR(VLOOKUP(C3392,HANTAVIROSE!$A$5:$C$153,3,FALSE),0)</f>
        <v>0</v>
      </c>
      <c r="Y3392">
        <f>IFERROR(VLOOKUP(C3392,MENINGITE!$A$5:$C$447,3,FALSE),0)</f>
        <v>0</v>
      </c>
      <c r="Z3392">
        <f>IFERROR(VLOOKUP(C3392,RAIVA!$A$5:$C$16,3,FALSE),0)</f>
        <v>0</v>
      </c>
    </row>
    <row r="3393" spans="1:26" x14ac:dyDescent="0.3">
      <c r="A3393" s="2" t="s">
        <v>2425</v>
      </c>
      <c r="B3393" s="2" t="s">
        <v>2745</v>
      </c>
      <c r="C3393" s="2">
        <v>314520</v>
      </c>
      <c r="D3393" s="2">
        <v>3145208</v>
      </c>
      <c r="E3393" s="2" t="s">
        <v>2425</v>
      </c>
      <c r="F3393" s="2" t="s">
        <v>2745</v>
      </c>
      <c r="G3393" s="2">
        <f>IFERROR(VLOOKUP(D3393,Coordenadas!$A$2:$D$5571,3,FALSE),0)</f>
        <v>-19.871300000000002</v>
      </c>
      <c r="H3393" s="2">
        <f>IFERROR(VLOOKUP(D3393,Coordenadas!$A$2:$D$5571,4,FALSE),0)</f>
        <v>-44.984699999999997</v>
      </c>
      <c r="I3393" s="2" t="s">
        <v>5325</v>
      </c>
      <c r="J3393" s="2">
        <v>73699</v>
      </c>
      <c r="K3393" s="2" t="s">
        <v>5331</v>
      </c>
      <c r="L3393" s="2">
        <f>IFERROR(VLOOKUP(C3393,BOTULISMO!$A$3:$C$19,3,FALSE),0)</f>
        <v>0</v>
      </c>
      <c r="M3393" s="2">
        <f>IFERROR(VLOOKUP(C3393,'LEISHMANIOSE VISCERAL'!$A$4:$C$454,3,FALSE),0)</f>
        <v>0</v>
      </c>
      <c r="N3393" s="2">
        <f>IFERROR(VLOOKUP(C3393,'LEISHMANIOSE TEGUMENTAR'!$A$4:$C$1681,3,FALSE),0)</f>
        <v>3</v>
      </c>
      <c r="O3393" s="2">
        <f>IFERROR(VLOOKUP(C3393,'FEBRE AMARELA'!$A$4:$C$38,3,FALSE),0)</f>
        <v>0</v>
      </c>
      <c r="P3393" s="2">
        <f>IFERROR(VLOOKUP(C3393,DENGUE!$A$5:$C$4097,3,FALSE),0)</f>
        <v>760</v>
      </c>
      <c r="Q3393" s="2">
        <f>IFERROR(VLOOKUP(C3393,'HEPATITE VIRAL'!$A$5:$C$3162,3,FALSE),0)</f>
        <v>31</v>
      </c>
      <c r="R3393" s="2">
        <f>IFERROR(VLOOKUP(C3393,'FEBRE MACULOSA'!$A$5:$C$181,3,FALSE),0)</f>
        <v>0</v>
      </c>
      <c r="S3393" s="2">
        <f>IFERROR(VLOOKUP(C3393,LEPTOSPIROSE!$A$5:$C$1176,3,FALSE),0)</f>
        <v>0</v>
      </c>
      <c r="T3393" s="2">
        <f>IFERROR(VLOOKUP(C3393,'DOENÇA DE CHAGAS'!$A$5:$C$100,3,FALSE),0)</f>
        <v>0</v>
      </c>
      <c r="U3393" s="2">
        <f>IFERROR(VLOOKUP(C3393,'PICADAS DE COBRAS'!$A$6:$C$4645,3,FALSE),0)</f>
        <v>88</v>
      </c>
      <c r="V3393">
        <f>IFERROR(VLOOKUP(C3393,'ZIKA VIRUS'!$A$5:$C$2399,3,FALSE),0)</f>
        <v>24</v>
      </c>
      <c r="W3393">
        <f>IFERROR(VLOOKUP(C3393,'FEBRE TIFÓIDE'!$A$5:$C$46,3,FALSE),0)</f>
        <v>0</v>
      </c>
      <c r="X3393">
        <f>IFERROR(VLOOKUP(C3393,HANTAVIROSE!$A$5:$C$153,3,FALSE),0)</f>
        <v>0</v>
      </c>
      <c r="Y3393">
        <f>IFERROR(VLOOKUP(C3393,MENINGITE!$A$5:$C$447,3,FALSE),0)</f>
        <v>0</v>
      </c>
      <c r="Z3393">
        <f>IFERROR(VLOOKUP(C3393,RAIVA!$A$5:$C$16,3,FALSE),0)</f>
        <v>0</v>
      </c>
    </row>
    <row r="3394" spans="1:26" x14ac:dyDescent="0.3">
      <c r="A3394" s="2" t="s">
        <v>3257</v>
      </c>
      <c r="B3394" s="2" t="s">
        <v>3383</v>
      </c>
      <c r="C3394" s="2">
        <v>292290</v>
      </c>
      <c r="D3394" s="2">
        <v>2922904</v>
      </c>
      <c r="E3394" s="2" t="s">
        <v>3257</v>
      </c>
      <c r="F3394" s="2" t="s">
        <v>3383</v>
      </c>
      <c r="G3394" s="2">
        <f>IFERROR(VLOOKUP(D3394,Coordenadas!$A$2:$D$5571,3,FALSE),0)</f>
        <v>-11.232900000000001</v>
      </c>
      <c r="H3394" s="2">
        <f>IFERROR(VLOOKUP(D3394,Coordenadas!$A$2:$D$5571,4,FALSE),0)</f>
        <v>-38.487099999999998</v>
      </c>
      <c r="I3394" s="2" t="s">
        <v>5324</v>
      </c>
      <c r="J3394" s="2">
        <v>24136</v>
      </c>
      <c r="K3394" s="2" t="s">
        <v>5330</v>
      </c>
      <c r="L3394" s="2">
        <f>IFERROR(VLOOKUP(C3394,BOTULISMO!$A$3:$C$19,3,FALSE),0)</f>
        <v>0</v>
      </c>
      <c r="M3394" s="2">
        <f>IFERROR(VLOOKUP(C3394,'LEISHMANIOSE VISCERAL'!$A$4:$C$454,3,FALSE),0)</f>
        <v>0</v>
      </c>
      <c r="N3394" s="2">
        <f>IFERROR(VLOOKUP(C3394,'LEISHMANIOSE TEGUMENTAR'!$A$4:$C$1681,3,FALSE),0)</f>
        <v>0</v>
      </c>
      <c r="O3394" s="2">
        <f>IFERROR(VLOOKUP(C3394,'FEBRE AMARELA'!$A$4:$C$38,3,FALSE),0)</f>
        <v>0</v>
      </c>
      <c r="P3394" s="2">
        <f>IFERROR(VLOOKUP(C3394,DENGUE!$A$5:$C$4097,3,FALSE),0)</f>
        <v>75</v>
      </c>
      <c r="Q3394" s="2">
        <f>IFERROR(VLOOKUP(C3394,'HEPATITE VIRAL'!$A$5:$C$3162,3,FALSE),0)</f>
        <v>2</v>
      </c>
      <c r="R3394" s="2">
        <f>IFERROR(VLOOKUP(C3394,'FEBRE MACULOSA'!$A$5:$C$181,3,FALSE),0)</f>
        <v>0</v>
      </c>
      <c r="S3394" s="2">
        <f>IFERROR(VLOOKUP(C3394,LEPTOSPIROSE!$A$5:$C$1176,3,FALSE),0)</f>
        <v>0</v>
      </c>
      <c r="T3394" s="2">
        <f>IFERROR(VLOOKUP(C3394,'DOENÇA DE CHAGAS'!$A$5:$C$100,3,FALSE),0)</f>
        <v>0</v>
      </c>
      <c r="U3394" s="2">
        <f>IFERROR(VLOOKUP(C3394,'PICADAS DE COBRAS'!$A$6:$C$4645,3,FALSE),0)</f>
        <v>27</v>
      </c>
      <c r="V3394">
        <f>IFERROR(VLOOKUP(C3394,'ZIKA VIRUS'!$A$5:$C$2399,3,FALSE),0)</f>
        <v>0</v>
      </c>
      <c r="W3394">
        <f>IFERROR(VLOOKUP(C3394,'FEBRE TIFÓIDE'!$A$5:$C$46,3,FALSE),0)</f>
        <v>0</v>
      </c>
      <c r="X3394">
        <f>IFERROR(VLOOKUP(C3394,HANTAVIROSE!$A$5:$C$153,3,FALSE),0)</f>
        <v>0</v>
      </c>
      <c r="Y3394">
        <f>IFERROR(VLOOKUP(C3394,MENINGITE!$A$5:$C$447,3,FALSE),0)</f>
        <v>0</v>
      </c>
      <c r="Z3394">
        <f>IFERROR(VLOOKUP(C3394,RAIVA!$A$5:$C$16,3,FALSE),0)</f>
        <v>0</v>
      </c>
    </row>
    <row r="3395" spans="1:26" x14ac:dyDescent="0.3">
      <c r="A3395" s="2" t="s">
        <v>1256</v>
      </c>
      <c r="B3395" s="2" t="s">
        <v>1406</v>
      </c>
      <c r="C3395" s="2">
        <v>411727</v>
      </c>
      <c r="D3395" s="2">
        <v>4117271</v>
      </c>
      <c r="E3395" s="2" t="s">
        <v>1256</v>
      </c>
      <c r="F3395" s="2" t="s">
        <v>1406</v>
      </c>
      <c r="G3395" s="2">
        <f>IFERROR(VLOOKUP(D3395,Coordenadas!$A$2:$D$5571,3,FALSE),0)</f>
        <v>-24.437999999999999</v>
      </c>
      <c r="H3395" s="2">
        <f>IFERROR(VLOOKUP(D3395,Coordenadas!$A$2:$D$5571,4,FALSE),0)</f>
        <v>-51.945399999999999</v>
      </c>
      <c r="I3395" s="2" t="s">
        <v>5326</v>
      </c>
      <c r="J3395" s="2">
        <v>7398</v>
      </c>
      <c r="K3395" s="2" t="s">
        <v>5332</v>
      </c>
      <c r="L3395" s="2">
        <f>IFERROR(VLOOKUP(C3395,BOTULISMO!$A$3:$C$19,3,FALSE),0)</f>
        <v>0</v>
      </c>
      <c r="M3395" s="2">
        <f>IFERROR(VLOOKUP(C3395,'LEISHMANIOSE VISCERAL'!$A$4:$C$454,3,FALSE),0)</f>
        <v>0</v>
      </c>
      <c r="N3395" s="2">
        <f>IFERROR(VLOOKUP(C3395,'LEISHMANIOSE TEGUMENTAR'!$A$4:$C$1681,3,FALSE),0)</f>
        <v>0</v>
      </c>
      <c r="O3395" s="2">
        <f>IFERROR(VLOOKUP(C3395,'FEBRE AMARELA'!$A$4:$C$38,3,FALSE),0)</f>
        <v>0</v>
      </c>
      <c r="P3395" s="2">
        <f>IFERROR(VLOOKUP(C3395,DENGUE!$A$5:$C$4097,3,FALSE),0)</f>
        <v>22</v>
      </c>
      <c r="Q3395" s="2">
        <f>IFERROR(VLOOKUP(C3395,'HEPATITE VIRAL'!$A$5:$C$3162,3,FALSE),0)</f>
        <v>4</v>
      </c>
      <c r="R3395" s="2">
        <f>IFERROR(VLOOKUP(C3395,'FEBRE MACULOSA'!$A$5:$C$181,3,FALSE),0)</f>
        <v>0</v>
      </c>
      <c r="S3395" s="2">
        <f>IFERROR(VLOOKUP(C3395,LEPTOSPIROSE!$A$5:$C$1176,3,FALSE),0)</f>
        <v>1</v>
      </c>
      <c r="T3395" s="2">
        <f>IFERROR(VLOOKUP(C3395,'DOENÇA DE CHAGAS'!$A$5:$C$100,3,FALSE),0)</f>
        <v>0</v>
      </c>
      <c r="U3395" s="2">
        <f>IFERROR(VLOOKUP(C3395,'PICADAS DE COBRAS'!$A$6:$C$4645,3,FALSE),0)</f>
        <v>18</v>
      </c>
      <c r="V3395">
        <f>IFERROR(VLOOKUP(C3395,'ZIKA VIRUS'!$A$5:$C$2399,3,FALSE),0)</f>
        <v>0</v>
      </c>
      <c r="W3395">
        <f>IFERROR(VLOOKUP(C3395,'FEBRE TIFÓIDE'!$A$5:$C$46,3,FALSE),0)</f>
        <v>0</v>
      </c>
      <c r="X3395">
        <f>IFERROR(VLOOKUP(C3395,HANTAVIROSE!$A$5:$C$153,3,FALSE),0)</f>
        <v>0</v>
      </c>
      <c r="Y3395">
        <f>IFERROR(VLOOKUP(C3395,MENINGITE!$A$5:$C$447,3,FALSE),0)</f>
        <v>0</v>
      </c>
      <c r="Z3395">
        <f>IFERROR(VLOOKUP(C3395,RAIVA!$A$5:$C$16,3,FALSE),0)</f>
        <v>0</v>
      </c>
    </row>
    <row r="3396" spans="1:26" x14ac:dyDescent="0.3">
      <c r="A3396" s="2" t="s">
        <v>5044</v>
      </c>
      <c r="B3396" s="2" t="s">
        <v>5104</v>
      </c>
      <c r="C3396" s="2">
        <v>150500</v>
      </c>
      <c r="D3396" s="2">
        <v>1505007</v>
      </c>
      <c r="E3396" s="2" t="s">
        <v>5044</v>
      </c>
      <c r="F3396" s="2" t="s">
        <v>5104</v>
      </c>
      <c r="G3396" s="2">
        <f>IFERROR(VLOOKUP(D3396,Coordenadas!$A$2:$D$5571,3,FALSE),0)</f>
        <v>-1.2087399999999999</v>
      </c>
      <c r="H3396" s="2">
        <f>IFERROR(VLOOKUP(D3396,Coordenadas!$A$2:$D$5571,4,FALSE),0)</f>
        <v>-47.392099999999999</v>
      </c>
      <c r="I3396" s="2" t="s">
        <v>5323</v>
      </c>
      <c r="J3396" s="2">
        <v>13670</v>
      </c>
      <c r="K3396" s="2" t="s">
        <v>5332</v>
      </c>
      <c r="L3396" s="2">
        <f>IFERROR(VLOOKUP(C3396,BOTULISMO!$A$3:$C$19,3,FALSE),0)</f>
        <v>0</v>
      </c>
      <c r="M3396" s="2">
        <f>IFERROR(VLOOKUP(C3396,'LEISHMANIOSE VISCERAL'!$A$4:$C$454,3,FALSE),0)</f>
        <v>0</v>
      </c>
      <c r="N3396" s="2">
        <f>IFERROR(VLOOKUP(C3396,'LEISHMANIOSE TEGUMENTAR'!$A$4:$C$1681,3,FALSE),0)</f>
        <v>1</v>
      </c>
      <c r="O3396" s="2">
        <f>IFERROR(VLOOKUP(C3396,'FEBRE AMARELA'!$A$4:$C$38,3,FALSE),0)</f>
        <v>0</v>
      </c>
      <c r="P3396" s="2">
        <f>IFERROR(VLOOKUP(C3396,DENGUE!$A$5:$C$4097,3,FALSE),0)</f>
        <v>0</v>
      </c>
      <c r="Q3396" s="2">
        <f>IFERROR(VLOOKUP(C3396,'HEPATITE VIRAL'!$A$5:$C$3162,3,FALSE),0)</f>
        <v>1</v>
      </c>
      <c r="R3396" s="2">
        <f>IFERROR(VLOOKUP(C3396,'FEBRE MACULOSA'!$A$5:$C$181,3,FALSE),0)</f>
        <v>0</v>
      </c>
      <c r="S3396" s="2">
        <f>IFERROR(VLOOKUP(C3396,LEPTOSPIROSE!$A$5:$C$1176,3,FALSE),0)</f>
        <v>0</v>
      </c>
      <c r="T3396" s="2">
        <f>IFERROR(VLOOKUP(C3396,'DOENÇA DE CHAGAS'!$A$5:$C$100,3,FALSE),0)</f>
        <v>0</v>
      </c>
      <c r="U3396" s="2">
        <f>IFERROR(VLOOKUP(C3396,'PICADAS DE COBRAS'!$A$6:$C$4645,3,FALSE),0)</f>
        <v>0</v>
      </c>
      <c r="V3396">
        <f>IFERROR(VLOOKUP(C3396,'ZIKA VIRUS'!$A$5:$C$2399,3,FALSE),0)</f>
        <v>0</v>
      </c>
      <c r="W3396">
        <f>IFERROR(VLOOKUP(C3396,'FEBRE TIFÓIDE'!$A$5:$C$46,3,FALSE),0)</f>
        <v>0</v>
      </c>
      <c r="X3396">
        <f>IFERROR(VLOOKUP(C3396,HANTAVIROSE!$A$5:$C$153,3,FALSE),0)</f>
        <v>0</v>
      </c>
      <c r="Y3396">
        <f>IFERROR(VLOOKUP(C3396,MENINGITE!$A$5:$C$447,3,FALSE),0)</f>
        <v>0</v>
      </c>
      <c r="Z3396">
        <f>IFERROR(VLOOKUP(C3396,RAIVA!$A$5:$C$16,3,FALSE),0)</f>
        <v>0</v>
      </c>
    </row>
    <row r="3397" spans="1:26" x14ac:dyDescent="0.3">
      <c r="A3397" s="2" t="s">
        <v>967</v>
      </c>
      <c r="B3397" s="2" t="s">
        <v>1084</v>
      </c>
      <c r="C3397" s="2">
        <v>421150</v>
      </c>
      <c r="D3397" s="2">
        <v>4211504</v>
      </c>
      <c r="E3397" s="2" t="s">
        <v>967</v>
      </c>
      <c r="F3397" s="2" t="s">
        <v>1084</v>
      </c>
      <c r="G3397" s="2">
        <f>IFERROR(VLOOKUP(D3397,Coordenadas!$A$2:$D$5571,3,FALSE),0)</f>
        <v>-27.277999999999999</v>
      </c>
      <c r="H3397" s="2">
        <f>IFERROR(VLOOKUP(D3397,Coordenadas!$A$2:$D$5571,4,FALSE),0)</f>
        <v>-48.9298</v>
      </c>
      <c r="I3397" s="2" t="s">
        <v>5326</v>
      </c>
      <c r="J3397" s="2">
        <v>12190</v>
      </c>
      <c r="K3397" s="2" t="s">
        <v>5332</v>
      </c>
      <c r="L3397" s="2">
        <f>IFERROR(VLOOKUP(C3397,BOTULISMO!$A$3:$C$19,3,FALSE),0)</f>
        <v>0</v>
      </c>
      <c r="M3397" s="2">
        <f>IFERROR(VLOOKUP(C3397,'LEISHMANIOSE VISCERAL'!$A$4:$C$454,3,FALSE),0)</f>
        <v>0</v>
      </c>
      <c r="N3397" s="2">
        <f>IFERROR(VLOOKUP(C3397,'LEISHMANIOSE TEGUMENTAR'!$A$4:$C$1681,3,FALSE),0)</f>
        <v>0</v>
      </c>
      <c r="O3397" s="2">
        <f>IFERROR(VLOOKUP(C3397,'FEBRE AMARELA'!$A$4:$C$38,3,FALSE),0)</f>
        <v>0</v>
      </c>
      <c r="P3397" s="2">
        <f>IFERROR(VLOOKUP(C3397,DENGUE!$A$5:$C$4097,3,FALSE),0)</f>
        <v>0</v>
      </c>
      <c r="Q3397" s="2">
        <f>IFERROR(VLOOKUP(C3397,'HEPATITE VIRAL'!$A$5:$C$3162,3,FALSE),0)</f>
        <v>31</v>
      </c>
      <c r="R3397" s="2">
        <f>IFERROR(VLOOKUP(C3397,'FEBRE MACULOSA'!$A$5:$C$181,3,FALSE),0)</f>
        <v>2</v>
      </c>
      <c r="S3397" s="2">
        <f>IFERROR(VLOOKUP(C3397,LEPTOSPIROSE!$A$5:$C$1176,3,FALSE),0)</f>
        <v>11</v>
      </c>
      <c r="T3397" s="2">
        <f>IFERROR(VLOOKUP(C3397,'DOENÇA DE CHAGAS'!$A$5:$C$100,3,FALSE),0)</f>
        <v>0</v>
      </c>
      <c r="U3397" s="2">
        <f>IFERROR(VLOOKUP(C3397,'PICADAS DE COBRAS'!$A$6:$C$4645,3,FALSE),0)</f>
        <v>10</v>
      </c>
      <c r="V3397">
        <f>IFERROR(VLOOKUP(C3397,'ZIKA VIRUS'!$A$5:$C$2399,3,FALSE),0)</f>
        <v>0</v>
      </c>
      <c r="W3397">
        <f>IFERROR(VLOOKUP(C3397,'FEBRE TIFÓIDE'!$A$5:$C$46,3,FALSE),0)</f>
        <v>0</v>
      </c>
      <c r="X3397">
        <f>IFERROR(VLOOKUP(C3397,HANTAVIROSE!$A$5:$C$153,3,FALSE),0)</f>
        <v>0</v>
      </c>
      <c r="Y3397">
        <f>IFERROR(VLOOKUP(C3397,MENINGITE!$A$5:$C$447,3,FALSE),0)</f>
        <v>0</v>
      </c>
      <c r="Z3397">
        <f>IFERROR(VLOOKUP(C3397,RAIVA!$A$5:$C$16,3,FALSE),0)</f>
        <v>0</v>
      </c>
    </row>
    <row r="3398" spans="1:26" x14ac:dyDescent="0.3">
      <c r="A3398" s="2" t="s">
        <v>250</v>
      </c>
      <c r="B3398" s="2" t="s">
        <v>311</v>
      </c>
      <c r="C3398" s="2">
        <v>510624</v>
      </c>
      <c r="D3398" s="2">
        <v>5106240</v>
      </c>
      <c r="E3398" s="2" t="s">
        <v>250</v>
      </c>
      <c r="F3398" s="2" t="s">
        <v>311</v>
      </c>
      <c r="G3398" s="2">
        <f>IFERROR(VLOOKUP(D3398,Coordenadas!$A$2:$D$5571,3,FALSE),0)</f>
        <v>-12.9834</v>
      </c>
      <c r="H3398" s="2">
        <f>IFERROR(VLOOKUP(D3398,Coordenadas!$A$2:$D$5571,4,FALSE),0)</f>
        <v>-55.255600000000001</v>
      </c>
      <c r="I3398" s="2" t="s">
        <v>5327</v>
      </c>
      <c r="J3398" s="2">
        <v>9218</v>
      </c>
      <c r="K3398" s="2" t="s">
        <v>5332</v>
      </c>
      <c r="L3398" s="2">
        <f>IFERROR(VLOOKUP(C3398,BOTULISMO!$A$3:$C$19,3,FALSE),0)</f>
        <v>0</v>
      </c>
      <c r="M3398" s="2">
        <f>IFERROR(VLOOKUP(C3398,'LEISHMANIOSE VISCERAL'!$A$4:$C$454,3,FALSE),0)</f>
        <v>0</v>
      </c>
      <c r="N3398" s="2">
        <f>IFERROR(VLOOKUP(C3398,'LEISHMANIOSE TEGUMENTAR'!$A$4:$C$1681,3,FALSE),0)</f>
        <v>13</v>
      </c>
      <c r="O3398" s="2">
        <f>IFERROR(VLOOKUP(C3398,'FEBRE AMARELA'!$A$4:$C$38,3,FALSE),0)</f>
        <v>0</v>
      </c>
      <c r="P3398" s="2">
        <f>IFERROR(VLOOKUP(C3398,DENGUE!$A$5:$C$4097,3,FALSE),0)</f>
        <v>164</v>
      </c>
      <c r="Q3398" s="2">
        <f>IFERROR(VLOOKUP(C3398,'HEPATITE VIRAL'!$A$5:$C$3162,3,FALSE),0)</f>
        <v>9</v>
      </c>
      <c r="R3398" s="2">
        <f>IFERROR(VLOOKUP(C3398,'FEBRE MACULOSA'!$A$5:$C$181,3,FALSE),0)</f>
        <v>0</v>
      </c>
      <c r="S3398" s="2">
        <f>IFERROR(VLOOKUP(C3398,LEPTOSPIROSE!$A$5:$C$1176,3,FALSE),0)</f>
        <v>0</v>
      </c>
      <c r="T3398" s="2">
        <f>IFERROR(VLOOKUP(C3398,'DOENÇA DE CHAGAS'!$A$5:$C$100,3,FALSE),0)</f>
        <v>0</v>
      </c>
      <c r="U3398" s="2">
        <f>IFERROR(VLOOKUP(C3398,'PICADAS DE COBRAS'!$A$6:$C$4645,3,FALSE),0)</f>
        <v>6</v>
      </c>
      <c r="V3398">
        <f>IFERROR(VLOOKUP(C3398,'ZIKA VIRUS'!$A$5:$C$2399,3,FALSE),0)</f>
        <v>0</v>
      </c>
      <c r="W3398">
        <f>IFERROR(VLOOKUP(C3398,'FEBRE TIFÓIDE'!$A$5:$C$46,3,FALSE),0)</f>
        <v>0</v>
      </c>
      <c r="X3398">
        <f>IFERROR(VLOOKUP(C3398,HANTAVIROSE!$A$5:$C$153,3,FALSE),0)</f>
        <v>0</v>
      </c>
      <c r="Y3398">
        <f>IFERROR(VLOOKUP(C3398,MENINGITE!$A$5:$C$447,3,FALSE),0)</f>
        <v>0</v>
      </c>
      <c r="Z3398">
        <f>IFERROR(VLOOKUP(C3398,RAIVA!$A$5:$C$16,3,FALSE),0)</f>
        <v>0</v>
      </c>
    </row>
    <row r="3399" spans="1:26" x14ac:dyDescent="0.3">
      <c r="A3399" s="2" t="s">
        <v>5270</v>
      </c>
      <c r="B3399" s="2" t="s">
        <v>2849</v>
      </c>
      <c r="C3399" s="2">
        <v>110143</v>
      </c>
      <c r="D3399" s="2">
        <v>1101435</v>
      </c>
      <c r="E3399" s="2" t="s">
        <v>5270</v>
      </c>
      <c r="F3399" s="2" t="s">
        <v>2849</v>
      </c>
      <c r="G3399" s="2">
        <f>IFERROR(VLOOKUP(D3399,Coordenadas!$A$2:$D$5571,3,FALSE),0)</f>
        <v>-10.9068</v>
      </c>
      <c r="H3399" s="2">
        <f>IFERROR(VLOOKUP(D3399,Coordenadas!$A$2:$D$5571,4,FALSE),0)</f>
        <v>-62.556399999999996</v>
      </c>
      <c r="I3399" s="2" t="s">
        <v>5323</v>
      </c>
      <c r="J3399" s="2">
        <v>7493</v>
      </c>
      <c r="K3399" s="2" t="s">
        <v>5332</v>
      </c>
      <c r="L3399" s="2">
        <f>IFERROR(VLOOKUP(C3399,BOTULISMO!$A$3:$C$19,3,FALSE),0)</f>
        <v>0</v>
      </c>
      <c r="M3399" s="2">
        <f>IFERROR(VLOOKUP(C3399,'LEISHMANIOSE VISCERAL'!$A$4:$C$454,3,FALSE),0)</f>
        <v>0</v>
      </c>
      <c r="N3399" s="2">
        <f>IFERROR(VLOOKUP(C3399,'LEISHMANIOSE TEGUMENTAR'!$A$4:$C$1681,3,FALSE),0)</f>
        <v>0</v>
      </c>
      <c r="O3399" s="2">
        <f>IFERROR(VLOOKUP(C3399,'FEBRE AMARELA'!$A$4:$C$38,3,FALSE),0)</f>
        <v>0</v>
      </c>
      <c r="P3399" s="2">
        <f>IFERROR(VLOOKUP(C3399,DENGUE!$A$5:$C$4097,3,FALSE),0)</f>
        <v>2</v>
      </c>
      <c r="Q3399" s="2">
        <f>IFERROR(VLOOKUP(C3399,'HEPATITE VIRAL'!$A$5:$C$3162,3,FALSE),0)</f>
        <v>1</v>
      </c>
      <c r="R3399" s="2">
        <f>IFERROR(VLOOKUP(C3399,'FEBRE MACULOSA'!$A$5:$C$181,3,FALSE),0)</f>
        <v>0</v>
      </c>
      <c r="S3399" s="2">
        <f>IFERROR(VLOOKUP(C3399,LEPTOSPIROSE!$A$5:$C$1176,3,FALSE),0)</f>
        <v>0</v>
      </c>
      <c r="T3399" s="2">
        <f>IFERROR(VLOOKUP(C3399,'DOENÇA DE CHAGAS'!$A$5:$C$100,3,FALSE),0)</f>
        <v>0</v>
      </c>
      <c r="U3399" s="2">
        <f>IFERROR(VLOOKUP(C3399,'PICADAS DE COBRAS'!$A$6:$C$4645,3,FALSE),0)</f>
        <v>12</v>
      </c>
      <c r="V3399">
        <f>IFERROR(VLOOKUP(C3399,'ZIKA VIRUS'!$A$5:$C$2399,3,FALSE),0)</f>
        <v>1</v>
      </c>
      <c r="W3399">
        <f>IFERROR(VLOOKUP(C3399,'FEBRE TIFÓIDE'!$A$5:$C$46,3,FALSE),0)</f>
        <v>0</v>
      </c>
      <c r="X3399">
        <f>IFERROR(VLOOKUP(C3399,HANTAVIROSE!$A$5:$C$153,3,FALSE),0)</f>
        <v>0</v>
      </c>
      <c r="Y3399">
        <f>IFERROR(VLOOKUP(C3399,MENINGITE!$A$5:$C$447,3,FALSE),0)</f>
        <v>0</v>
      </c>
      <c r="Z3399">
        <f>IFERROR(VLOOKUP(C3399,RAIVA!$A$5:$C$16,3,FALSE),0)</f>
        <v>0</v>
      </c>
    </row>
    <row r="3400" spans="1:26" x14ac:dyDescent="0.3">
      <c r="A3400" s="2" t="s">
        <v>2425</v>
      </c>
      <c r="B3400" s="2" t="s">
        <v>2849</v>
      </c>
      <c r="C3400" s="2">
        <v>313660</v>
      </c>
      <c r="D3400" s="2">
        <v>3136603</v>
      </c>
      <c r="E3400" s="2" t="s">
        <v>2425</v>
      </c>
      <c r="F3400" s="2" t="s">
        <v>2849</v>
      </c>
      <c r="G3400" s="2">
        <f>IFERROR(VLOOKUP(D3400,Coordenadas!$A$2:$D$5571,3,FALSE),0)</f>
        <v>-19.6876</v>
      </c>
      <c r="H3400" s="2">
        <f>IFERROR(VLOOKUP(D3400,Coordenadas!$A$2:$D$5571,4,FALSE),0)</f>
        <v>-43.582999999999998</v>
      </c>
      <c r="I3400" s="2" t="s">
        <v>5325</v>
      </c>
      <c r="J3400" s="2">
        <v>5555</v>
      </c>
      <c r="K3400" s="2" t="s">
        <v>5332</v>
      </c>
      <c r="L3400" s="2">
        <f>IFERROR(VLOOKUP(C3400,BOTULISMO!$A$3:$C$19,3,FALSE),0)</f>
        <v>0</v>
      </c>
      <c r="M3400" s="2">
        <f>IFERROR(VLOOKUP(C3400,'LEISHMANIOSE VISCERAL'!$A$4:$C$454,3,FALSE),0)</f>
        <v>0</v>
      </c>
      <c r="N3400" s="2">
        <f>IFERROR(VLOOKUP(C3400,'LEISHMANIOSE TEGUMENTAR'!$A$4:$C$1681,3,FALSE),0)</f>
        <v>0</v>
      </c>
      <c r="O3400" s="2">
        <f>IFERROR(VLOOKUP(C3400,'FEBRE AMARELA'!$A$4:$C$38,3,FALSE),0)</f>
        <v>0</v>
      </c>
      <c r="P3400" s="2">
        <f>IFERROR(VLOOKUP(C3400,DENGUE!$A$5:$C$4097,3,FALSE),0)</f>
        <v>46</v>
      </c>
      <c r="Q3400" s="2">
        <f>IFERROR(VLOOKUP(C3400,'HEPATITE VIRAL'!$A$5:$C$3162,3,FALSE),0)</f>
        <v>0</v>
      </c>
      <c r="R3400" s="2">
        <f>IFERROR(VLOOKUP(C3400,'FEBRE MACULOSA'!$A$5:$C$181,3,FALSE),0)</f>
        <v>0</v>
      </c>
      <c r="S3400" s="2">
        <f>IFERROR(VLOOKUP(C3400,LEPTOSPIROSE!$A$5:$C$1176,3,FALSE),0)</f>
        <v>1</v>
      </c>
      <c r="T3400" s="2">
        <f>IFERROR(VLOOKUP(C3400,'DOENÇA DE CHAGAS'!$A$5:$C$100,3,FALSE),0)</f>
        <v>0</v>
      </c>
      <c r="U3400" s="2">
        <f>IFERROR(VLOOKUP(C3400,'PICADAS DE COBRAS'!$A$6:$C$4645,3,FALSE),0)</f>
        <v>1</v>
      </c>
      <c r="V3400">
        <f>IFERROR(VLOOKUP(C3400,'ZIKA VIRUS'!$A$5:$C$2399,3,FALSE),0)</f>
        <v>0</v>
      </c>
      <c r="W3400">
        <f>IFERROR(VLOOKUP(C3400,'FEBRE TIFÓIDE'!$A$5:$C$46,3,FALSE),0)</f>
        <v>0</v>
      </c>
      <c r="X3400">
        <f>IFERROR(VLOOKUP(C3400,HANTAVIROSE!$A$5:$C$153,3,FALSE),0)</f>
        <v>0</v>
      </c>
      <c r="Y3400">
        <f>IFERROR(VLOOKUP(C3400,MENINGITE!$A$5:$C$447,3,FALSE),0)</f>
        <v>0</v>
      </c>
      <c r="Z3400">
        <f>IFERROR(VLOOKUP(C3400,RAIVA!$A$5:$C$16,3,FALSE),0)</f>
        <v>0</v>
      </c>
    </row>
    <row r="3401" spans="1:26" x14ac:dyDescent="0.3">
      <c r="A3401" s="2" t="s">
        <v>2349</v>
      </c>
      <c r="B3401" s="2" t="s">
        <v>2374</v>
      </c>
      <c r="C3401" s="2">
        <v>320390</v>
      </c>
      <c r="D3401" s="2">
        <v>3203908</v>
      </c>
      <c r="E3401" s="2" t="s">
        <v>2349</v>
      </c>
      <c r="F3401" s="2" t="s">
        <v>2374</v>
      </c>
      <c r="G3401" s="2">
        <f>IFERROR(VLOOKUP(D3401,Coordenadas!$A$2:$D$5571,3,FALSE),0)</f>
        <v>-18.715</v>
      </c>
      <c r="H3401" s="2">
        <f>IFERROR(VLOOKUP(D3401,Coordenadas!$A$2:$D$5571,4,FALSE),0)</f>
        <v>-40.405299999999997</v>
      </c>
      <c r="I3401" s="2" t="s">
        <v>5325</v>
      </c>
      <c r="J3401" s="2">
        <v>46031</v>
      </c>
      <c r="K3401" s="2" t="s">
        <v>5330</v>
      </c>
      <c r="L3401" s="2">
        <f>IFERROR(VLOOKUP(C3401,BOTULISMO!$A$3:$C$19,3,FALSE),0)</f>
        <v>0</v>
      </c>
      <c r="M3401" s="2">
        <f>IFERROR(VLOOKUP(C3401,'LEISHMANIOSE VISCERAL'!$A$4:$C$454,3,FALSE),0)</f>
        <v>0</v>
      </c>
      <c r="N3401" s="2">
        <f>IFERROR(VLOOKUP(C3401,'LEISHMANIOSE TEGUMENTAR'!$A$4:$C$1681,3,FALSE),0)</f>
        <v>0</v>
      </c>
      <c r="O3401" s="2">
        <f>IFERROR(VLOOKUP(C3401,'FEBRE AMARELA'!$A$4:$C$38,3,FALSE),0)</f>
        <v>0</v>
      </c>
      <c r="P3401" s="2">
        <f>IFERROR(VLOOKUP(C3401,DENGUE!$A$5:$C$4097,3,FALSE),0)</f>
        <v>0</v>
      </c>
      <c r="Q3401" s="2">
        <f>IFERROR(VLOOKUP(C3401,'HEPATITE VIRAL'!$A$5:$C$3162,3,FALSE),0)</f>
        <v>29</v>
      </c>
      <c r="R3401" s="2">
        <f>IFERROR(VLOOKUP(C3401,'FEBRE MACULOSA'!$A$5:$C$181,3,FALSE),0)</f>
        <v>0</v>
      </c>
      <c r="S3401" s="2">
        <f>IFERROR(VLOOKUP(C3401,LEPTOSPIROSE!$A$5:$C$1176,3,FALSE),0)</f>
        <v>7</v>
      </c>
      <c r="T3401" s="2">
        <f>IFERROR(VLOOKUP(C3401,'DOENÇA DE CHAGAS'!$A$5:$C$100,3,FALSE),0)</f>
        <v>0</v>
      </c>
      <c r="U3401" s="2">
        <f>IFERROR(VLOOKUP(C3401,'PICADAS DE COBRAS'!$A$6:$C$4645,3,FALSE),0)</f>
        <v>0</v>
      </c>
      <c r="V3401">
        <f>IFERROR(VLOOKUP(C3401,'ZIKA VIRUS'!$A$5:$C$2399,3,FALSE),0)</f>
        <v>15</v>
      </c>
      <c r="W3401">
        <f>IFERROR(VLOOKUP(C3401,'FEBRE TIFÓIDE'!$A$5:$C$46,3,FALSE),0)</f>
        <v>0</v>
      </c>
      <c r="X3401">
        <f>IFERROR(VLOOKUP(C3401,HANTAVIROSE!$A$5:$C$153,3,FALSE),0)</f>
        <v>0</v>
      </c>
      <c r="Y3401">
        <f>IFERROR(VLOOKUP(C3401,MENINGITE!$A$5:$C$447,3,FALSE),0)</f>
        <v>0</v>
      </c>
      <c r="Z3401">
        <f>IFERROR(VLOOKUP(C3401,RAIVA!$A$5:$C$16,3,FALSE),0)</f>
        <v>0</v>
      </c>
    </row>
    <row r="3402" spans="1:26" x14ac:dyDescent="0.3">
      <c r="A3402" s="2" t="s">
        <v>967</v>
      </c>
      <c r="B3402" s="2" t="s">
        <v>84</v>
      </c>
      <c r="C3402" s="2">
        <v>421160</v>
      </c>
      <c r="D3402" s="2">
        <v>4211603</v>
      </c>
      <c r="E3402" s="2" t="s">
        <v>967</v>
      </c>
      <c r="F3402" s="2" t="s">
        <v>84</v>
      </c>
      <c r="G3402" s="2">
        <f>IFERROR(VLOOKUP(D3402,Coordenadas!$A$2:$D$5571,3,FALSE),0)</f>
        <v>-28.633800000000001</v>
      </c>
      <c r="H3402" s="2">
        <f>IFERROR(VLOOKUP(D3402,Coordenadas!$A$2:$D$5571,4,FALSE),0)</f>
        <v>-49.505499999999998</v>
      </c>
      <c r="I3402" s="2" t="s">
        <v>5326</v>
      </c>
      <c r="J3402" s="2">
        <v>13309</v>
      </c>
      <c r="K3402" s="2" t="s">
        <v>5332</v>
      </c>
      <c r="L3402" s="2">
        <f>IFERROR(VLOOKUP(C3402,BOTULISMO!$A$3:$C$19,3,FALSE),0)</f>
        <v>0</v>
      </c>
      <c r="M3402" s="2">
        <f>IFERROR(VLOOKUP(C3402,'LEISHMANIOSE VISCERAL'!$A$4:$C$454,3,FALSE),0)</f>
        <v>0</v>
      </c>
      <c r="N3402" s="2">
        <f>IFERROR(VLOOKUP(C3402,'LEISHMANIOSE TEGUMENTAR'!$A$4:$C$1681,3,FALSE),0)</f>
        <v>0</v>
      </c>
      <c r="O3402" s="2">
        <f>IFERROR(VLOOKUP(C3402,'FEBRE AMARELA'!$A$4:$C$38,3,FALSE),0)</f>
        <v>0</v>
      </c>
      <c r="P3402" s="2">
        <f>IFERROR(VLOOKUP(C3402,DENGUE!$A$5:$C$4097,3,FALSE),0)</f>
        <v>0</v>
      </c>
      <c r="Q3402" s="2">
        <f>IFERROR(VLOOKUP(C3402,'HEPATITE VIRAL'!$A$5:$C$3162,3,FALSE),0)</f>
        <v>10</v>
      </c>
      <c r="R3402" s="2">
        <f>IFERROR(VLOOKUP(C3402,'FEBRE MACULOSA'!$A$5:$C$181,3,FALSE),0)</f>
        <v>0</v>
      </c>
      <c r="S3402" s="2">
        <f>IFERROR(VLOOKUP(C3402,LEPTOSPIROSE!$A$5:$C$1176,3,FALSE),0)</f>
        <v>1</v>
      </c>
      <c r="T3402" s="2">
        <f>IFERROR(VLOOKUP(C3402,'DOENÇA DE CHAGAS'!$A$5:$C$100,3,FALSE),0)</f>
        <v>0</v>
      </c>
      <c r="U3402" s="2">
        <f>IFERROR(VLOOKUP(C3402,'PICADAS DE COBRAS'!$A$6:$C$4645,3,FALSE),0)</f>
        <v>20</v>
      </c>
      <c r="V3402">
        <f>IFERROR(VLOOKUP(C3402,'ZIKA VIRUS'!$A$5:$C$2399,3,FALSE),0)</f>
        <v>0</v>
      </c>
      <c r="W3402">
        <f>IFERROR(VLOOKUP(C3402,'FEBRE TIFÓIDE'!$A$5:$C$46,3,FALSE),0)</f>
        <v>0</v>
      </c>
      <c r="X3402">
        <f>IFERROR(VLOOKUP(C3402,HANTAVIROSE!$A$5:$C$153,3,FALSE),0)</f>
        <v>0</v>
      </c>
      <c r="Y3402">
        <f>IFERROR(VLOOKUP(C3402,MENINGITE!$A$5:$C$447,3,FALSE),0)</f>
        <v>0</v>
      </c>
      <c r="Z3402">
        <f>IFERROR(VLOOKUP(C3402,RAIVA!$A$5:$C$16,3,FALSE),0)</f>
        <v>0</v>
      </c>
    </row>
    <row r="3403" spans="1:26" x14ac:dyDescent="0.3">
      <c r="A3403" s="2" t="s">
        <v>3</v>
      </c>
      <c r="B3403" s="2" t="s">
        <v>84</v>
      </c>
      <c r="C3403" s="2">
        <v>521500</v>
      </c>
      <c r="D3403" s="2">
        <v>5215009</v>
      </c>
      <c r="E3403" s="2" t="s">
        <v>3</v>
      </c>
      <c r="F3403" s="2" t="s">
        <v>84</v>
      </c>
      <c r="G3403" s="2">
        <f>IFERROR(VLOOKUP(D3403,Coordenadas!$A$2:$D$5571,3,FALSE),0)</f>
        <v>-16.369499999999999</v>
      </c>
      <c r="H3403" s="2">
        <f>IFERROR(VLOOKUP(D3403,Coordenadas!$A$2:$D$5571,4,FALSE),0)</f>
        <v>-49.316800000000001</v>
      </c>
      <c r="I3403" s="2" t="s">
        <v>5327</v>
      </c>
      <c r="J3403" s="2">
        <v>8129</v>
      </c>
      <c r="K3403" s="2" t="s">
        <v>5332</v>
      </c>
      <c r="L3403" s="2">
        <f>IFERROR(VLOOKUP(C3403,BOTULISMO!$A$3:$C$19,3,FALSE),0)</f>
        <v>0</v>
      </c>
      <c r="M3403" s="2">
        <f>IFERROR(VLOOKUP(C3403,'LEISHMANIOSE VISCERAL'!$A$4:$C$454,3,FALSE),0)</f>
        <v>0</v>
      </c>
      <c r="N3403" s="2">
        <f>IFERROR(VLOOKUP(C3403,'LEISHMANIOSE TEGUMENTAR'!$A$4:$C$1681,3,FALSE),0)</f>
        <v>0</v>
      </c>
      <c r="O3403" s="2">
        <f>IFERROR(VLOOKUP(C3403,'FEBRE AMARELA'!$A$4:$C$38,3,FALSE),0)</f>
        <v>0</v>
      </c>
      <c r="P3403" s="2">
        <f>IFERROR(VLOOKUP(C3403,DENGUE!$A$5:$C$4097,3,FALSE),0)</f>
        <v>37</v>
      </c>
      <c r="Q3403" s="2">
        <f>IFERROR(VLOOKUP(C3403,'HEPATITE VIRAL'!$A$5:$C$3162,3,FALSE),0)</f>
        <v>1</v>
      </c>
      <c r="R3403" s="2">
        <f>IFERROR(VLOOKUP(C3403,'FEBRE MACULOSA'!$A$5:$C$181,3,FALSE),0)</f>
        <v>0</v>
      </c>
      <c r="S3403" s="2">
        <f>IFERROR(VLOOKUP(C3403,LEPTOSPIROSE!$A$5:$C$1176,3,FALSE),0)</f>
        <v>0</v>
      </c>
      <c r="T3403" s="2">
        <f>IFERROR(VLOOKUP(C3403,'DOENÇA DE CHAGAS'!$A$5:$C$100,3,FALSE),0)</f>
        <v>0</v>
      </c>
      <c r="U3403" s="2">
        <f>IFERROR(VLOOKUP(C3403,'PICADAS DE COBRAS'!$A$6:$C$4645,3,FALSE),0)</f>
        <v>2</v>
      </c>
      <c r="V3403">
        <f>IFERROR(VLOOKUP(C3403,'ZIKA VIRUS'!$A$5:$C$2399,3,FALSE),0)</f>
        <v>2</v>
      </c>
      <c r="W3403">
        <f>IFERROR(VLOOKUP(C3403,'FEBRE TIFÓIDE'!$A$5:$C$46,3,FALSE),0)</f>
        <v>0</v>
      </c>
      <c r="X3403">
        <f>IFERROR(VLOOKUP(C3403,HANTAVIROSE!$A$5:$C$153,3,FALSE),0)</f>
        <v>0</v>
      </c>
      <c r="Y3403">
        <f>IFERROR(VLOOKUP(C3403,MENINGITE!$A$5:$C$447,3,FALSE),0)</f>
        <v>0</v>
      </c>
      <c r="Z3403">
        <f>IFERROR(VLOOKUP(C3403,RAIVA!$A$5:$C$16,3,FALSE),0)</f>
        <v>0</v>
      </c>
    </row>
    <row r="3404" spans="1:26" x14ac:dyDescent="0.3">
      <c r="A3404" s="2" t="s">
        <v>3257</v>
      </c>
      <c r="B3404" s="2" t="s">
        <v>3382</v>
      </c>
      <c r="C3404" s="2">
        <v>292300</v>
      </c>
      <c r="D3404" s="2">
        <v>2923001</v>
      </c>
      <c r="E3404" s="2" t="s">
        <v>3257</v>
      </c>
      <c r="F3404" s="2" t="s">
        <v>3382</v>
      </c>
      <c r="G3404" s="2">
        <f>IFERROR(VLOOKUP(D3404,Coordenadas!$A$2:$D$5571,3,FALSE),0)</f>
        <v>-17.892600000000002</v>
      </c>
      <c r="H3404" s="2">
        <f>IFERROR(VLOOKUP(D3404,Coordenadas!$A$2:$D$5571,4,FALSE),0)</f>
        <v>-39.374299999999998</v>
      </c>
      <c r="I3404" s="2" t="s">
        <v>5324</v>
      </c>
      <c r="J3404" s="2">
        <v>38556</v>
      </c>
      <c r="K3404" s="2" t="s">
        <v>5330</v>
      </c>
      <c r="L3404" s="2">
        <f>IFERROR(VLOOKUP(C3404,BOTULISMO!$A$3:$C$19,3,FALSE),0)</f>
        <v>0</v>
      </c>
      <c r="M3404" s="2">
        <f>IFERROR(VLOOKUP(C3404,'LEISHMANIOSE VISCERAL'!$A$4:$C$454,3,FALSE),0)</f>
        <v>0</v>
      </c>
      <c r="N3404" s="2">
        <f>IFERROR(VLOOKUP(C3404,'LEISHMANIOSE TEGUMENTAR'!$A$4:$C$1681,3,FALSE),0)</f>
        <v>0</v>
      </c>
      <c r="O3404" s="2">
        <f>IFERROR(VLOOKUP(C3404,'FEBRE AMARELA'!$A$4:$C$38,3,FALSE),0)</f>
        <v>0</v>
      </c>
      <c r="P3404" s="2">
        <f>IFERROR(VLOOKUP(C3404,DENGUE!$A$5:$C$4097,3,FALSE),0)</f>
        <v>137</v>
      </c>
      <c r="Q3404" s="2">
        <f>IFERROR(VLOOKUP(C3404,'HEPATITE VIRAL'!$A$5:$C$3162,3,FALSE),0)</f>
        <v>3</v>
      </c>
      <c r="R3404" s="2">
        <f>IFERROR(VLOOKUP(C3404,'FEBRE MACULOSA'!$A$5:$C$181,3,FALSE),0)</f>
        <v>0</v>
      </c>
      <c r="S3404" s="2">
        <f>IFERROR(VLOOKUP(C3404,LEPTOSPIROSE!$A$5:$C$1176,3,FALSE),0)</f>
        <v>0</v>
      </c>
      <c r="T3404" s="2">
        <f>IFERROR(VLOOKUP(C3404,'DOENÇA DE CHAGAS'!$A$5:$C$100,3,FALSE),0)</f>
        <v>0</v>
      </c>
      <c r="U3404" s="2">
        <f>IFERROR(VLOOKUP(C3404,'PICADAS DE COBRAS'!$A$6:$C$4645,3,FALSE),0)</f>
        <v>186</v>
      </c>
      <c r="V3404">
        <f>IFERROR(VLOOKUP(C3404,'ZIKA VIRUS'!$A$5:$C$2399,3,FALSE),0)</f>
        <v>4</v>
      </c>
      <c r="W3404">
        <f>IFERROR(VLOOKUP(C3404,'FEBRE TIFÓIDE'!$A$5:$C$46,3,FALSE),0)</f>
        <v>0</v>
      </c>
      <c r="X3404">
        <f>IFERROR(VLOOKUP(C3404,HANTAVIROSE!$A$5:$C$153,3,FALSE),0)</f>
        <v>0</v>
      </c>
      <c r="Y3404">
        <f>IFERROR(VLOOKUP(C3404,MENINGITE!$A$5:$C$447,3,FALSE),0)</f>
        <v>0</v>
      </c>
      <c r="Z3404">
        <f>IFERROR(VLOOKUP(C3404,RAIVA!$A$5:$C$16,3,FALSE),0)</f>
        <v>0</v>
      </c>
    </row>
    <row r="3405" spans="1:26" x14ac:dyDescent="0.3">
      <c r="A3405" s="2" t="s">
        <v>250</v>
      </c>
      <c r="B3405" s="2" t="s">
        <v>310</v>
      </c>
      <c r="C3405" s="2">
        <v>510625</v>
      </c>
      <c r="D3405" s="2">
        <v>5106257</v>
      </c>
      <c r="E3405" s="2" t="s">
        <v>250</v>
      </c>
      <c r="F3405" s="2" t="s">
        <v>310</v>
      </c>
      <c r="G3405" s="2">
        <f>IFERROR(VLOOKUP(D3405,Coordenadas!$A$2:$D$5571,3,FALSE),0)</f>
        <v>-14.677099999999999</v>
      </c>
      <c r="H3405" s="2">
        <f>IFERROR(VLOOKUP(D3405,Coordenadas!$A$2:$D$5571,4,FALSE),0)</f>
        <v>-52.350200000000001</v>
      </c>
      <c r="I3405" s="2" t="s">
        <v>5327</v>
      </c>
      <c r="J3405" s="2">
        <v>19643</v>
      </c>
      <c r="K3405" s="2" t="s">
        <v>5332</v>
      </c>
      <c r="L3405" s="2">
        <f>IFERROR(VLOOKUP(C3405,BOTULISMO!$A$3:$C$19,3,FALSE),0)</f>
        <v>0</v>
      </c>
      <c r="M3405" s="2">
        <f>IFERROR(VLOOKUP(C3405,'LEISHMANIOSE VISCERAL'!$A$4:$C$454,3,FALSE),0)</f>
        <v>0</v>
      </c>
      <c r="N3405" s="2">
        <f>IFERROR(VLOOKUP(C3405,'LEISHMANIOSE TEGUMENTAR'!$A$4:$C$1681,3,FALSE),0)</f>
        <v>20</v>
      </c>
      <c r="O3405" s="2">
        <f>IFERROR(VLOOKUP(C3405,'FEBRE AMARELA'!$A$4:$C$38,3,FALSE),0)</f>
        <v>0</v>
      </c>
      <c r="P3405" s="2">
        <f>IFERROR(VLOOKUP(C3405,DENGUE!$A$5:$C$4097,3,FALSE),0)</f>
        <v>43</v>
      </c>
      <c r="Q3405" s="2">
        <f>IFERROR(VLOOKUP(C3405,'HEPATITE VIRAL'!$A$5:$C$3162,3,FALSE),0)</f>
        <v>0</v>
      </c>
      <c r="R3405" s="2">
        <f>IFERROR(VLOOKUP(C3405,'FEBRE MACULOSA'!$A$5:$C$181,3,FALSE),0)</f>
        <v>0</v>
      </c>
      <c r="S3405" s="2">
        <f>IFERROR(VLOOKUP(C3405,LEPTOSPIROSE!$A$5:$C$1176,3,FALSE),0)</f>
        <v>0</v>
      </c>
      <c r="T3405" s="2">
        <f>IFERROR(VLOOKUP(C3405,'DOENÇA DE CHAGAS'!$A$5:$C$100,3,FALSE),0)</f>
        <v>1</v>
      </c>
      <c r="U3405" s="2">
        <f>IFERROR(VLOOKUP(C3405,'PICADAS DE COBRAS'!$A$6:$C$4645,3,FALSE),0)</f>
        <v>22</v>
      </c>
      <c r="V3405">
        <f>IFERROR(VLOOKUP(C3405,'ZIKA VIRUS'!$A$5:$C$2399,3,FALSE),0)</f>
        <v>30</v>
      </c>
      <c r="W3405">
        <f>IFERROR(VLOOKUP(C3405,'FEBRE TIFÓIDE'!$A$5:$C$46,3,FALSE),0)</f>
        <v>0</v>
      </c>
      <c r="X3405">
        <f>IFERROR(VLOOKUP(C3405,HANTAVIROSE!$A$5:$C$153,3,FALSE),0)</f>
        <v>0</v>
      </c>
      <c r="Y3405">
        <f>IFERROR(VLOOKUP(C3405,MENINGITE!$A$5:$C$447,3,FALSE),0)</f>
        <v>0</v>
      </c>
      <c r="Z3405">
        <f>IFERROR(VLOOKUP(C3405,RAIVA!$A$5:$C$16,3,FALSE),0)</f>
        <v>0</v>
      </c>
    </row>
    <row r="3406" spans="1:26" x14ac:dyDescent="0.3">
      <c r="A3406" s="2" t="s">
        <v>1637</v>
      </c>
      <c r="B3406" s="2" t="s">
        <v>1890</v>
      </c>
      <c r="C3406" s="2">
        <v>353325</v>
      </c>
      <c r="D3406" s="2">
        <v>3533254</v>
      </c>
      <c r="E3406" s="2" t="s">
        <v>1637</v>
      </c>
      <c r="F3406" s="2" t="s">
        <v>1890</v>
      </c>
      <c r="G3406" s="2">
        <f>IFERROR(VLOOKUP(D3406,Coordenadas!$A$2:$D$5571,3,FALSE),0)</f>
        <v>-20.9893</v>
      </c>
      <c r="H3406" s="2">
        <f>IFERROR(VLOOKUP(D3406,Coordenadas!$A$2:$D$5571,4,FALSE),0)</f>
        <v>-48.914099999999998</v>
      </c>
      <c r="I3406" s="2" t="s">
        <v>5325</v>
      </c>
      <c r="J3406" s="2">
        <v>4592</v>
      </c>
      <c r="K3406" s="2" t="s">
        <v>5332</v>
      </c>
      <c r="L3406" s="2">
        <f>IFERROR(VLOOKUP(C3406,BOTULISMO!$A$3:$C$19,3,FALSE),0)</f>
        <v>0</v>
      </c>
      <c r="M3406" s="2">
        <f>IFERROR(VLOOKUP(C3406,'LEISHMANIOSE VISCERAL'!$A$4:$C$454,3,FALSE),0)</f>
        <v>0</v>
      </c>
      <c r="N3406" s="2">
        <f>IFERROR(VLOOKUP(C3406,'LEISHMANIOSE TEGUMENTAR'!$A$4:$C$1681,3,FALSE),0)</f>
        <v>0</v>
      </c>
      <c r="O3406" s="2">
        <f>IFERROR(VLOOKUP(C3406,'FEBRE AMARELA'!$A$4:$C$38,3,FALSE),0)</f>
        <v>0</v>
      </c>
      <c r="P3406" s="2">
        <f>IFERROR(VLOOKUP(C3406,DENGUE!$A$5:$C$4097,3,FALSE),0)</f>
        <v>179</v>
      </c>
      <c r="Q3406" s="2">
        <f>IFERROR(VLOOKUP(C3406,'HEPATITE VIRAL'!$A$5:$C$3162,3,FALSE),0)</f>
        <v>2</v>
      </c>
      <c r="R3406" s="2">
        <f>IFERROR(VLOOKUP(C3406,'FEBRE MACULOSA'!$A$5:$C$181,3,FALSE),0)</f>
        <v>0</v>
      </c>
      <c r="S3406" s="2">
        <f>IFERROR(VLOOKUP(C3406,LEPTOSPIROSE!$A$5:$C$1176,3,FALSE),0)</f>
        <v>0</v>
      </c>
      <c r="T3406" s="2">
        <f>IFERROR(VLOOKUP(C3406,'DOENÇA DE CHAGAS'!$A$5:$C$100,3,FALSE),0)</f>
        <v>0</v>
      </c>
      <c r="U3406" s="2">
        <f>IFERROR(VLOOKUP(C3406,'PICADAS DE COBRAS'!$A$6:$C$4645,3,FALSE),0)</f>
        <v>4</v>
      </c>
      <c r="V3406">
        <f>IFERROR(VLOOKUP(C3406,'ZIKA VIRUS'!$A$5:$C$2399,3,FALSE),0)</f>
        <v>0</v>
      </c>
      <c r="W3406">
        <f>IFERROR(VLOOKUP(C3406,'FEBRE TIFÓIDE'!$A$5:$C$46,3,FALSE),0)</f>
        <v>0</v>
      </c>
      <c r="X3406">
        <f>IFERROR(VLOOKUP(C3406,HANTAVIROSE!$A$5:$C$153,3,FALSE),0)</f>
        <v>0</v>
      </c>
      <c r="Y3406">
        <f>IFERROR(VLOOKUP(C3406,MENINGITE!$A$5:$C$447,3,FALSE),0)</f>
        <v>0</v>
      </c>
      <c r="Z3406">
        <f>IFERROR(VLOOKUP(C3406,RAIVA!$A$5:$C$16,3,FALSE),0)</f>
        <v>0</v>
      </c>
    </row>
    <row r="3407" spans="1:26" x14ac:dyDescent="0.3">
      <c r="A3407" s="2" t="s">
        <v>4903</v>
      </c>
      <c r="B3407" s="2" t="s">
        <v>4954</v>
      </c>
      <c r="C3407" s="2">
        <v>171510</v>
      </c>
      <c r="D3407" s="2">
        <v>1715101</v>
      </c>
      <c r="E3407" s="2" t="s">
        <v>4903</v>
      </c>
      <c r="F3407" s="2" t="s">
        <v>4954</v>
      </c>
      <c r="G3407" s="2">
        <f>IFERROR(VLOOKUP(D3407,Coordenadas!$A$2:$D$5571,3,FALSE),0)</f>
        <v>-9.9706299999999999</v>
      </c>
      <c r="H3407" s="2">
        <f>IFERROR(VLOOKUP(D3407,Coordenadas!$A$2:$D$5571,4,FALSE),0)</f>
        <v>-47.6785</v>
      </c>
      <c r="I3407" s="2" t="s">
        <v>5323</v>
      </c>
      <c r="J3407" s="2">
        <v>3762</v>
      </c>
      <c r="K3407" s="2" t="s">
        <v>5332</v>
      </c>
      <c r="L3407" s="2">
        <f>IFERROR(VLOOKUP(C3407,BOTULISMO!$A$3:$C$19,3,FALSE),0)</f>
        <v>0</v>
      </c>
      <c r="M3407" s="2">
        <f>IFERROR(VLOOKUP(C3407,'LEISHMANIOSE VISCERAL'!$A$4:$C$454,3,FALSE),0)</f>
        <v>0</v>
      </c>
      <c r="N3407" s="2">
        <f>IFERROR(VLOOKUP(C3407,'LEISHMANIOSE TEGUMENTAR'!$A$4:$C$1681,3,FALSE),0)</f>
        <v>1</v>
      </c>
      <c r="O3407" s="2">
        <f>IFERROR(VLOOKUP(C3407,'FEBRE AMARELA'!$A$4:$C$38,3,FALSE),0)</f>
        <v>0</v>
      </c>
      <c r="P3407" s="2">
        <f>IFERROR(VLOOKUP(C3407,DENGUE!$A$5:$C$4097,3,FALSE),0)</f>
        <v>1</v>
      </c>
      <c r="Q3407" s="2">
        <f>IFERROR(VLOOKUP(C3407,'HEPATITE VIRAL'!$A$5:$C$3162,3,FALSE),0)</f>
        <v>0</v>
      </c>
      <c r="R3407" s="2">
        <f>IFERROR(VLOOKUP(C3407,'FEBRE MACULOSA'!$A$5:$C$181,3,FALSE),0)</f>
        <v>0</v>
      </c>
      <c r="S3407" s="2">
        <f>IFERROR(VLOOKUP(C3407,LEPTOSPIROSE!$A$5:$C$1176,3,FALSE),0)</f>
        <v>0</v>
      </c>
      <c r="T3407" s="2">
        <f>IFERROR(VLOOKUP(C3407,'DOENÇA DE CHAGAS'!$A$5:$C$100,3,FALSE),0)</f>
        <v>0</v>
      </c>
      <c r="U3407" s="2">
        <f>IFERROR(VLOOKUP(C3407,'PICADAS DE COBRAS'!$A$6:$C$4645,3,FALSE),0)</f>
        <v>22</v>
      </c>
      <c r="V3407">
        <f>IFERROR(VLOOKUP(C3407,'ZIKA VIRUS'!$A$5:$C$2399,3,FALSE),0)</f>
        <v>1</v>
      </c>
      <c r="W3407">
        <f>IFERROR(VLOOKUP(C3407,'FEBRE TIFÓIDE'!$A$5:$C$46,3,FALSE),0)</f>
        <v>0</v>
      </c>
      <c r="X3407">
        <f>IFERROR(VLOOKUP(C3407,HANTAVIROSE!$A$5:$C$153,3,FALSE),0)</f>
        <v>0</v>
      </c>
      <c r="Y3407">
        <f>IFERROR(VLOOKUP(C3407,MENINGITE!$A$5:$C$447,3,FALSE),0)</f>
        <v>0</v>
      </c>
      <c r="Z3407">
        <f>IFERROR(VLOOKUP(C3407,RAIVA!$A$5:$C$16,3,FALSE),0)</f>
        <v>0</v>
      </c>
    </row>
    <row r="3408" spans="1:26" x14ac:dyDescent="0.3">
      <c r="A3408" s="2" t="s">
        <v>5190</v>
      </c>
      <c r="B3408" s="2" t="s">
        <v>5207</v>
      </c>
      <c r="C3408" s="2">
        <v>130320</v>
      </c>
      <c r="D3408" s="2">
        <v>1303205</v>
      </c>
      <c r="E3408" s="2" t="s">
        <v>5190</v>
      </c>
      <c r="F3408" s="2" t="s">
        <v>5207</v>
      </c>
      <c r="G3408" s="2">
        <f>IFERROR(VLOOKUP(D3408,Coordenadas!$A$2:$D$5571,3,FALSE),0)</f>
        <v>-2.6363699999999999</v>
      </c>
      <c r="H3408" s="2">
        <f>IFERROR(VLOOKUP(D3408,Coordenadas!$A$2:$D$5571,4,FALSE),0)</f>
        <v>-60.943399999999997</v>
      </c>
      <c r="I3408" s="2" t="s">
        <v>5323</v>
      </c>
      <c r="J3408" s="2">
        <v>14723</v>
      </c>
      <c r="K3408" s="2" t="s">
        <v>5332</v>
      </c>
      <c r="L3408" s="2">
        <f>IFERROR(VLOOKUP(C3408,BOTULISMO!$A$3:$C$19,3,FALSE),0)</f>
        <v>0</v>
      </c>
      <c r="M3408" s="2">
        <f>IFERROR(VLOOKUP(C3408,'LEISHMANIOSE VISCERAL'!$A$4:$C$454,3,FALSE),0)</f>
        <v>0</v>
      </c>
      <c r="N3408" s="2">
        <f>IFERROR(VLOOKUP(C3408,'LEISHMANIOSE TEGUMENTAR'!$A$4:$C$1681,3,FALSE),0)</f>
        <v>8</v>
      </c>
      <c r="O3408" s="2">
        <f>IFERROR(VLOOKUP(C3408,'FEBRE AMARELA'!$A$4:$C$38,3,FALSE),0)</f>
        <v>0</v>
      </c>
      <c r="P3408" s="2">
        <f>IFERROR(VLOOKUP(C3408,DENGUE!$A$5:$C$4097,3,FALSE),0)</f>
        <v>0</v>
      </c>
      <c r="Q3408" s="2">
        <f>IFERROR(VLOOKUP(C3408,'HEPATITE VIRAL'!$A$5:$C$3162,3,FALSE),0)</f>
        <v>2</v>
      </c>
      <c r="R3408" s="2">
        <f>IFERROR(VLOOKUP(C3408,'FEBRE MACULOSA'!$A$5:$C$181,3,FALSE),0)</f>
        <v>0</v>
      </c>
      <c r="S3408" s="2">
        <f>IFERROR(VLOOKUP(C3408,LEPTOSPIROSE!$A$5:$C$1176,3,FALSE),0)</f>
        <v>0</v>
      </c>
      <c r="T3408" s="2">
        <f>IFERROR(VLOOKUP(C3408,'DOENÇA DE CHAGAS'!$A$5:$C$100,3,FALSE),0)</f>
        <v>0</v>
      </c>
      <c r="U3408" s="2">
        <f>IFERROR(VLOOKUP(C3408,'PICADAS DE COBRAS'!$A$6:$C$4645,3,FALSE),0)</f>
        <v>20</v>
      </c>
      <c r="V3408">
        <f>IFERROR(VLOOKUP(C3408,'ZIKA VIRUS'!$A$5:$C$2399,3,FALSE),0)</f>
        <v>12</v>
      </c>
      <c r="W3408">
        <f>IFERROR(VLOOKUP(C3408,'FEBRE TIFÓIDE'!$A$5:$C$46,3,FALSE),0)</f>
        <v>0</v>
      </c>
      <c r="X3408">
        <f>IFERROR(VLOOKUP(C3408,HANTAVIROSE!$A$5:$C$153,3,FALSE),0)</f>
        <v>0</v>
      </c>
      <c r="Y3408">
        <f>IFERROR(VLOOKUP(C3408,MENINGITE!$A$5:$C$447,3,FALSE),0)</f>
        <v>0</v>
      </c>
      <c r="Z3408">
        <f>IFERROR(VLOOKUP(C3408,RAIVA!$A$5:$C$16,3,FALSE),0)</f>
        <v>0</v>
      </c>
    </row>
    <row r="3409" spans="1:26" x14ac:dyDescent="0.3">
      <c r="A3409" s="2" t="s">
        <v>4903</v>
      </c>
      <c r="B3409" s="2" t="s">
        <v>4953</v>
      </c>
      <c r="C3409" s="2">
        <v>171515</v>
      </c>
      <c r="D3409" s="2">
        <v>1715150</v>
      </c>
      <c r="E3409" s="2" t="s">
        <v>4903</v>
      </c>
      <c r="F3409" s="2" t="s">
        <v>4953</v>
      </c>
      <c r="G3409" s="2">
        <f>IFERROR(VLOOKUP(D3409,Coordenadas!$A$2:$D$5571,3,FALSE),0)</f>
        <v>-12.9217</v>
      </c>
      <c r="H3409" s="2">
        <f>IFERROR(VLOOKUP(D3409,Coordenadas!$A$2:$D$5571,4,FALSE),0)</f>
        <v>-46.571300000000001</v>
      </c>
      <c r="I3409" s="2" t="s">
        <v>5323</v>
      </c>
      <c r="J3409" s="2">
        <v>2286</v>
      </c>
      <c r="K3409" s="2" t="s">
        <v>5332</v>
      </c>
      <c r="L3409" s="2">
        <f>IFERROR(VLOOKUP(C3409,BOTULISMO!$A$3:$C$19,3,FALSE),0)</f>
        <v>0</v>
      </c>
      <c r="M3409" s="2">
        <f>IFERROR(VLOOKUP(C3409,'LEISHMANIOSE VISCERAL'!$A$4:$C$454,3,FALSE),0)</f>
        <v>0</v>
      </c>
      <c r="N3409" s="2">
        <f>IFERROR(VLOOKUP(C3409,'LEISHMANIOSE TEGUMENTAR'!$A$4:$C$1681,3,FALSE),0)</f>
        <v>1</v>
      </c>
      <c r="O3409" s="2">
        <f>IFERROR(VLOOKUP(C3409,'FEBRE AMARELA'!$A$4:$C$38,3,FALSE),0)</f>
        <v>0</v>
      </c>
      <c r="P3409" s="2">
        <f>IFERROR(VLOOKUP(C3409,DENGUE!$A$5:$C$4097,3,FALSE),0)</f>
        <v>0</v>
      </c>
      <c r="Q3409" s="2">
        <f>IFERROR(VLOOKUP(C3409,'HEPATITE VIRAL'!$A$5:$C$3162,3,FALSE),0)</f>
        <v>1</v>
      </c>
      <c r="R3409" s="2">
        <f>IFERROR(VLOOKUP(C3409,'FEBRE MACULOSA'!$A$5:$C$181,3,FALSE),0)</f>
        <v>0</v>
      </c>
      <c r="S3409" s="2">
        <f>IFERROR(VLOOKUP(C3409,LEPTOSPIROSE!$A$5:$C$1176,3,FALSE),0)</f>
        <v>0</v>
      </c>
      <c r="T3409" s="2">
        <f>IFERROR(VLOOKUP(C3409,'DOENÇA DE CHAGAS'!$A$5:$C$100,3,FALSE),0)</f>
        <v>0</v>
      </c>
      <c r="U3409" s="2">
        <f>IFERROR(VLOOKUP(C3409,'PICADAS DE COBRAS'!$A$6:$C$4645,3,FALSE),0)</f>
        <v>26</v>
      </c>
      <c r="V3409">
        <f>IFERROR(VLOOKUP(C3409,'ZIKA VIRUS'!$A$5:$C$2399,3,FALSE),0)</f>
        <v>0</v>
      </c>
      <c r="W3409">
        <f>IFERROR(VLOOKUP(C3409,'FEBRE TIFÓIDE'!$A$5:$C$46,3,FALSE),0)</f>
        <v>0</v>
      </c>
      <c r="X3409">
        <f>IFERROR(VLOOKUP(C3409,HANTAVIROSE!$A$5:$C$153,3,FALSE),0)</f>
        <v>0</v>
      </c>
      <c r="Y3409">
        <f>IFERROR(VLOOKUP(C3409,MENINGITE!$A$5:$C$447,3,FALSE),0)</f>
        <v>0</v>
      </c>
      <c r="Z3409">
        <f>IFERROR(VLOOKUP(C3409,RAIVA!$A$5:$C$16,3,FALSE),0)</f>
        <v>0</v>
      </c>
    </row>
    <row r="3410" spans="1:26" x14ac:dyDescent="0.3">
      <c r="A3410" s="2" t="s">
        <v>470</v>
      </c>
      <c r="B3410" s="2" t="s">
        <v>675</v>
      </c>
      <c r="C3410" s="2">
        <v>431349</v>
      </c>
      <c r="D3410" s="2">
        <v>4313490</v>
      </c>
      <c r="E3410" s="2" t="s">
        <v>470</v>
      </c>
      <c r="F3410" s="2" t="s">
        <v>675</v>
      </c>
      <c r="G3410" s="2">
        <f>IFERROR(VLOOKUP(D3410,Coordenadas!$A$2:$D$5571,3,FALSE),0)</f>
        <v>-27.907699999999998</v>
      </c>
      <c r="H3410" s="2">
        <f>IFERROR(VLOOKUP(D3410,Coordenadas!$A$2:$D$5571,4,FALSE),0)</f>
        <v>-53.110300000000002</v>
      </c>
      <c r="I3410" s="2" t="s">
        <v>5326</v>
      </c>
      <c r="J3410" s="2">
        <v>3978</v>
      </c>
      <c r="K3410" s="2" t="s">
        <v>5332</v>
      </c>
      <c r="L3410" s="2">
        <f>IFERROR(VLOOKUP(C3410,BOTULISMO!$A$3:$C$19,3,FALSE),0)</f>
        <v>0</v>
      </c>
      <c r="M3410" s="2">
        <f>IFERROR(VLOOKUP(C3410,'LEISHMANIOSE VISCERAL'!$A$4:$C$454,3,FALSE),0)</f>
        <v>0</v>
      </c>
      <c r="N3410" s="2">
        <f>IFERROR(VLOOKUP(C3410,'LEISHMANIOSE TEGUMENTAR'!$A$4:$C$1681,3,FALSE),0)</f>
        <v>0</v>
      </c>
      <c r="O3410" s="2">
        <f>IFERROR(VLOOKUP(C3410,'FEBRE AMARELA'!$A$4:$C$38,3,FALSE),0)</f>
        <v>0</v>
      </c>
      <c r="P3410" s="2">
        <f>IFERROR(VLOOKUP(C3410,DENGUE!$A$5:$C$4097,3,FALSE),0)</f>
        <v>27</v>
      </c>
      <c r="Q3410" s="2">
        <f>IFERROR(VLOOKUP(C3410,'HEPATITE VIRAL'!$A$5:$C$3162,3,FALSE),0)</f>
        <v>1</v>
      </c>
      <c r="R3410" s="2">
        <f>IFERROR(VLOOKUP(C3410,'FEBRE MACULOSA'!$A$5:$C$181,3,FALSE),0)</f>
        <v>0</v>
      </c>
      <c r="S3410" s="2">
        <f>IFERROR(VLOOKUP(C3410,LEPTOSPIROSE!$A$5:$C$1176,3,FALSE),0)</f>
        <v>0</v>
      </c>
      <c r="T3410" s="2">
        <f>IFERROR(VLOOKUP(C3410,'DOENÇA DE CHAGAS'!$A$5:$C$100,3,FALSE),0)</f>
        <v>0</v>
      </c>
      <c r="U3410" s="2">
        <f>IFERROR(VLOOKUP(C3410,'PICADAS DE COBRAS'!$A$6:$C$4645,3,FALSE),0)</f>
        <v>2</v>
      </c>
      <c r="V3410">
        <f>IFERROR(VLOOKUP(C3410,'ZIKA VIRUS'!$A$5:$C$2399,3,FALSE),0)</f>
        <v>0</v>
      </c>
      <c r="W3410">
        <f>IFERROR(VLOOKUP(C3410,'FEBRE TIFÓIDE'!$A$5:$C$46,3,FALSE),0)</f>
        <v>0</v>
      </c>
      <c r="X3410">
        <f>IFERROR(VLOOKUP(C3410,HANTAVIROSE!$A$5:$C$153,3,FALSE),0)</f>
        <v>0</v>
      </c>
      <c r="Y3410">
        <f>IFERROR(VLOOKUP(C3410,MENINGITE!$A$5:$C$447,3,FALSE),0)</f>
        <v>0</v>
      </c>
      <c r="Z3410">
        <f>IFERROR(VLOOKUP(C3410,RAIVA!$A$5:$C$16,3,FALSE),0)</f>
        <v>0</v>
      </c>
    </row>
    <row r="3411" spans="1:26" x14ac:dyDescent="0.3">
      <c r="A3411" s="2" t="s">
        <v>3</v>
      </c>
      <c r="B3411" s="2" t="s">
        <v>83</v>
      </c>
      <c r="C3411" s="2">
        <v>521520</v>
      </c>
      <c r="D3411" s="2">
        <v>5215207</v>
      </c>
      <c r="E3411" s="2" t="s">
        <v>3</v>
      </c>
      <c r="F3411" s="2" t="s">
        <v>83</v>
      </c>
      <c r="G3411" s="2">
        <f>IFERROR(VLOOKUP(D3411,Coordenadas!$A$2:$D$5571,3,FALSE),0)</f>
        <v>-16.031300000000002</v>
      </c>
      <c r="H3411" s="2">
        <f>IFERROR(VLOOKUP(D3411,Coordenadas!$A$2:$D$5571,4,FALSE),0)</f>
        <v>-50.711300000000001</v>
      </c>
      <c r="I3411" s="2" t="s">
        <v>5327</v>
      </c>
      <c r="J3411" s="2">
        <v>3519</v>
      </c>
      <c r="K3411" s="2" t="s">
        <v>5332</v>
      </c>
      <c r="L3411" s="2">
        <f>IFERROR(VLOOKUP(C3411,BOTULISMO!$A$3:$C$19,3,FALSE),0)</f>
        <v>0</v>
      </c>
      <c r="M3411" s="2">
        <f>IFERROR(VLOOKUP(C3411,'LEISHMANIOSE VISCERAL'!$A$4:$C$454,3,FALSE),0)</f>
        <v>0</v>
      </c>
      <c r="N3411" s="2">
        <f>IFERROR(VLOOKUP(C3411,'LEISHMANIOSE TEGUMENTAR'!$A$4:$C$1681,3,FALSE),0)</f>
        <v>0</v>
      </c>
      <c r="O3411" s="2">
        <f>IFERROR(VLOOKUP(C3411,'FEBRE AMARELA'!$A$4:$C$38,3,FALSE),0)</f>
        <v>0</v>
      </c>
      <c r="P3411" s="2">
        <f>IFERROR(VLOOKUP(C3411,DENGUE!$A$5:$C$4097,3,FALSE),0)</f>
        <v>3</v>
      </c>
      <c r="Q3411" s="2">
        <f>IFERROR(VLOOKUP(C3411,'HEPATITE VIRAL'!$A$5:$C$3162,3,FALSE),0)</f>
        <v>0</v>
      </c>
      <c r="R3411" s="2">
        <f>IFERROR(VLOOKUP(C3411,'FEBRE MACULOSA'!$A$5:$C$181,3,FALSE),0)</f>
        <v>0</v>
      </c>
      <c r="S3411" s="2">
        <f>IFERROR(VLOOKUP(C3411,LEPTOSPIROSE!$A$5:$C$1176,3,FALSE),0)</f>
        <v>0</v>
      </c>
      <c r="T3411" s="2">
        <f>IFERROR(VLOOKUP(C3411,'DOENÇA DE CHAGAS'!$A$5:$C$100,3,FALSE),0)</f>
        <v>0</v>
      </c>
      <c r="U3411" s="2">
        <f>IFERROR(VLOOKUP(C3411,'PICADAS DE COBRAS'!$A$6:$C$4645,3,FALSE),0)</f>
        <v>1</v>
      </c>
      <c r="V3411">
        <f>IFERROR(VLOOKUP(C3411,'ZIKA VIRUS'!$A$5:$C$2399,3,FALSE),0)</f>
        <v>0</v>
      </c>
      <c r="W3411">
        <f>IFERROR(VLOOKUP(C3411,'FEBRE TIFÓIDE'!$A$5:$C$46,3,FALSE),0)</f>
        <v>0</v>
      </c>
      <c r="X3411">
        <f>IFERROR(VLOOKUP(C3411,HANTAVIROSE!$A$5:$C$153,3,FALSE),0)</f>
        <v>0</v>
      </c>
      <c r="Y3411">
        <f>IFERROR(VLOOKUP(C3411,MENINGITE!$A$5:$C$447,3,FALSE),0)</f>
        <v>0</v>
      </c>
      <c r="Z3411">
        <f>IFERROR(VLOOKUP(C3411,RAIVA!$A$5:$C$16,3,FALSE),0)</f>
        <v>0</v>
      </c>
    </row>
    <row r="3412" spans="1:26" x14ac:dyDescent="0.3">
      <c r="A3412" s="2" t="s">
        <v>470</v>
      </c>
      <c r="B3412" s="2" t="s">
        <v>680</v>
      </c>
      <c r="C3412" s="2">
        <v>431339</v>
      </c>
      <c r="D3412" s="2">
        <v>4313391</v>
      </c>
      <c r="E3412" s="2" t="s">
        <v>470</v>
      </c>
      <c r="F3412" s="2" t="s">
        <v>680</v>
      </c>
      <c r="G3412" s="2">
        <f>IFERROR(VLOOKUP(D3412,Coordenadas!$A$2:$D$5571,3,FALSE),0)</f>
        <v>-29.733799999999999</v>
      </c>
      <c r="H3412" s="2">
        <f>IFERROR(VLOOKUP(D3412,Coordenadas!$A$2:$D$5571,4,FALSE),0)</f>
        <v>-52.948900000000002</v>
      </c>
      <c r="I3412" s="2" t="s">
        <v>5326</v>
      </c>
      <c r="J3412" s="2">
        <v>3855</v>
      </c>
      <c r="K3412" s="2" t="s">
        <v>5332</v>
      </c>
      <c r="L3412" s="2">
        <f>IFERROR(VLOOKUP(C3412,BOTULISMO!$A$3:$C$19,3,FALSE),0)</f>
        <v>0</v>
      </c>
      <c r="M3412" s="2">
        <f>IFERROR(VLOOKUP(C3412,'LEISHMANIOSE VISCERAL'!$A$4:$C$454,3,FALSE),0)</f>
        <v>0</v>
      </c>
      <c r="N3412" s="2">
        <f>IFERROR(VLOOKUP(C3412,'LEISHMANIOSE TEGUMENTAR'!$A$4:$C$1681,3,FALSE),0)</f>
        <v>0</v>
      </c>
      <c r="O3412" s="2">
        <f>IFERROR(VLOOKUP(C3412,'FEBRE AMARELA'!$A$4:$C$38,3,FALSE),0)</f>
        <v>0</v>
      </c>
      <c r="P3412" s="2">
        <f>IFERROR(VLOOKUP(C3412,DENGUE!$A$5:$C$4097,3,FALSE),0)</f>
        <v>0</v>
      </c>
      <c r="Q3412" s="2">
        <f>IFERROR(VLOOKUP(C3412,'HEPATITE VIRAL'!$A$5:$C$3162,3,FALSE),0)</f>
        <v>2</v>
      </c>
      <c r="R3412" s="2">
        <f>IFERROR(VLOOKUP(C3412,'FEBRE MACULOSA'!$A$5:$C$181,3,FALSE),0)</f>
        <v>0</v>
      </c>
      <c r="S3412" s="2">
        <f>IFERROR(VLOOKUP(C3412,LEPTOSPIROSE!$A$5:$C$1176,3,FALSE),0)</f>
        <v>3</v>
      </c>
      <c r="T3412" s="2">
        <f>IFERROR(VLOOKUP(C3412,'DOENÇA DE CHAGAS'!$A$5:$C$100,3,FALSE),0)</f>
        <v>0</v>
      </c>
      <c r="U3412" s="2">
        <f>IFERROR(VLOOKUP(C3412,'PICADAS DE COBRAS'!$A$6:$C$4645,3,FALSE),0)</f>
        <v>14</v>
      </c>
      <c r="V3412">
        <f>IFERROR(VLOOKUP(C3412,'ZIKA VIRUS'!$A$5:$C$2399,3,FALSE),0)</f>
        <v>0</v>
      </c>
      <c r="W3412">
        <f>IFERROR(VLOOKUP(C3412,'FEBRE TIFÓIDE'!$A$5:$C$46,3,FALSE),0)</f>
        <v>0</v>
      </c>
      <c r="X3412">
        <f>IFERROR(VLOOKUP(C3412,HANTAVIROSE!$A$5:$C$153,3,FALSE),0)</f>
        <v>0</v>
      </c>
      <c r="Y3412">
        <f>IFERROR(VLOOKUP(C3412,MENINGITE!$A$5:$C$447,3,FALSE),0)</f>
        <v>0</v>
      </c>
      <c r="Z3412">
        <f>IFERROR(VLOOKUP(C3412,RAIVA!$A$5:$C$16,3,FALSE),0)</f>
        <v>0</v>
      </c>
    </row>
    <row r="3413" spans="1:26" x14ac:dyDescent="0.3">
      <c r="A3413" s="2" t="s">
        <v>2425</v>
      </c>
      <c r="B3413" s="2" t="s">
        <v>2744</v>
      </c>
      <c r="C3413" s="2">
        <v>314530</v>
      </c>
      <c r="D3413" s="2">
        <v>3145307</v>
      </c>
      <c r="E3413" s="2" t="s">
        <v>2425</v>
      </c>
      <c r="F3413" s="2" t="s">
        <v>2744</v>
      </c>
      <c r="G3413" s="2">
        <f>IFERROR(VLOOKUP(D3413,Coordenadas!$A$2:$D$5571,3,FALSE),0)</f>
        <v>-17.465399999999999</v>
      </c>
      <c r="H3413" s="2">
        <f>IFERROR(VLOOKUP(D3413,Coordenadas!$A$2:$D$5571,4,FALSE),0)</f>
        <v>-41.882599999999996</v>
      </c>
      <c r="I3413" s="2" t="s">
        <v>5325</v>
      </c>
      <c r="J3413" s="2">
        <v>30725</v>
      </c>
      <c r="K3413" s="2" t="s">
        <v>5330</v>
      </c>
      <c r="L3413" s="2">
        <f>IFERROR(VLOOKUP(C3413,BOTULISMO!$A$3:$C$19,3,FALSE),0)</f>
        <v>0</v>
      </c>
      <c r="M3413" s="2">
        <f>IFERROR(VLOOKUP(C3413,'LEISHMANIOSE VISCERAL'!$A$4:$C$454,3,FALSE),0)</f>
        <v>1</v>
      </c>
      <c r="N3413" s="2">
        <f>IFERROR(VLOOKUP(C3413,'LEISHMANIOSE TEGUMENTAR'!$A$4:$C$1681,3,FALSE),0)</f>
        <v>6</v>
      </c>
      <c r="O3413" s="2">
        <f>IFERROR(VLOOKUP(C3413,'FEBRE AMARELA'!$A$4:$C$38,3,FALSE),0)</f>
        <v>1</v>
      </c>
      <c r="P3413" s="2">
        <f>IFERROR(VLOOKUP(C3413,DENGUE!$A$5:$C$4097,3,FALSE),0)</f>
        <v>14</v>
      </c>
      <c r="Q3413" s="2">
        <f>IFERROR(VLOOKUP(C3413,'HEPATITE VIRAL'!$A$5:$C$3162,3,FALSE),0)</f>
        <v>2</v>
      </c>
      <c r="R3413" s="2">
        <f>IFERROR(VLOOKUP(C3413,'FEBRE MACULOSA'!$A$5:$C$181,3,FALSE),0)</f>
        <v>0</v>
      </c>
      <c r="S3413" s="2">
        <f>IFERROR(VLOOKUP(C3413,LEPTOSPIROSE!$A$5:$C$1176,3,FALSE),0)</f>
        <v>0</v>
      </c>
      <c r="T3413" s="2">
        <f>IFERROR(VLOOKUP(C3413,'DOENÇA DE CHAGAS'!$A$5:$C$100,3,FALSE),0)</f>
        <v>0</v>
      </c>
      <c r="U3413" s="2">
        <f>IFERROR(VLOOKUP(C3413,'PICADAS DE COBRAS'!$A$6:$C$4645,3,FALSE),0)</f>
        <v>145</v>
      </c>
      <c r="V3413">
        <f>IFERROR(VLOOKUP(C3413,'ZIKA VIRUS'!$A$5:$C$2399,3,FALSE),0)</f>
        <v>0</v>
      </c>
      <c r="W3413">
        <f>IFERROR(VLOOKUP(C3413,'FEBRE TIFÓIDE'!$A$5:$C$46,3,FALSE),0)</f>
        <v>0</v>
      </c>
      <c r="X3413">
        <f>IFERROR(VLOOKUP(C3413,HANTAVIROSE!$A$5:$C$153,3,FALSE),0)</f>
        <v>0</v>
      </c>
      <c r="Y3413">
        <f>IFERROR(VLOOKUP(C3413,MENINGITE!$A$5:$C$447,3,FALSE),0)</f>
        <v>0</v>
      </c>
      <c r="Z3413">
        <f>IFERROR(VLOOKUP(C3413,RAIVA!$A$5:$C$16,3,FALSE),0)</f>
        <v>0</v>
      </c>
    </row>
    <row r="3414" spans="1:26" x14ac:dyDescent="0.3">
      <c r="A3414" s="2" t="s">
        <v>3</v>
      </c>
      <c r="B3414" s="2" t="s">
        <v>82</v>
      </c>
      <c r="C3414" s="2">
        <v>521523</v>
      </c>
      <c r="D3414" s="2">
        <v>5215231</v>
      </c>
      <c r="E3414" s="2" t="s">
        <v>3</v>
      </c>
      <c r="F3414" s="2" t="s">
        <v>82</v>
      </c>
      <c r="G3414" s="2">
        <f>IFERROR(VLOOKUP(D3414,Coordenadas!$A$2:$D$5571,3,FALSE),0)</f>
        <v>-16.059200000000001</v>
      </c>
      <c r="H3414" s="2">
        <f>IFERROR(VLOOKUP(D3414,Coordenadas!$A$2:$D$5571,4,FALSE),0)</f>
        <v>-48.041699999999999</v>
      </c>
      <c r="I3414" s="2" t="s">
        <v>5327</v>
      </c>
      <c r="J3414" s="2">
        <v>95018</v>
      </c>
      <c r="K3414" s="2" t="s">
        <v>5331</v>
      </c>
      <c r="L3414" s="2">
        <f>IFERROR(VLOOKUP(C3414,BOTULISMO!$A$3:$C$19,3,FALSE),0)</f>
        <v>0</v>
      </c>
      <c r="M3414" s="2">
        <f>IFERROR(VLOOKUP(C3414,'LEISHMANIOSE VISCERAL'!$A$4:$C$454,3,FALSE),0)</f>
        <v>0</v>
      </c>
      <c r="N3414" s="2">
        <f>IFERROR(VLOOKUP(C3414,'LEISHMANIOSE TEGUMENTAR'!$A$4:$C$1681,3,FALSE),0)</f>
        <v>1</v>
      </c>
      <c r="O3414" s="2">
        <f>IFERROR(VLOOKUP(C3414,'FEBRE AMARELA'!$A$4:$C$38,3,FALSE),0)</f>
        <v>0</v>
      </c>
      <c r="P3414" s="2">
        <f>IFERROR(VLOOKUP(C3414,DENGUE!$A$5:$C$4097,3,FALSE),0)</f>
        <v>1790</v>
      </c>
      <c r="Q3414" s="2">
        <f>IFERROR(VLOOKUP(C3414,'HEPATITE VIRAL'!$A$5:$C$3162,3,FALSE),0)</f>
        <v>6</v>
      </c>
      <c r="R3414" s="2">
        <f>IFERROR(VLOOKUP(C3414,'FEBRE MACULOSA'!$A$5:$C$181,3,FALSE),0)</f>
        <v>0</v>
      </c>
      <c r="S3414" s="2">
        <f>IFERROR(VLOOKUP(C3414,LEPTOSPIROSE!$A$5:$C$1176,3,FALSE),0)</f>
        <v>1</v>
      </c>
      <c r="T3414" s="2">
        <f>IFERROR(VLOOKUP(C3414,'DOENÇA DE CHAGAS'!$A$5:$C$100,3,FALSE),0)</f>
        <v>0</v>
      </c>
      <c r="U3414" s="2">
        <f>IFERROR(VLOOKUP(C3414,'PICADAS DE COBRAS'!$A$6:$C$4645,3,FALSE),0)</f>
        <v>2</v>
      </c>
      <c r="V3414">
        <f>IFERROR(VLOOKUP(C3414,'ZIKA VIRUS'!$A$5:$C$2399,3,FALSE),0)</f>
        <v>49</v>
      </c>
      <c r="W3414">
        <f>IFERROR(VLOOKUP(C3414,'FEBRE TIFÓIDE'!$A$5:$C$46,3,FALSE),0)</f>
        <v>0</v>
      </c>
      <c r="X3414">
        <f>IFERROR(VLOOKUP(C3414,HANTAVIROSE!$A$5:$C$153,3,FALSE),0)</f>
        <v>0</v>
      </c>
      <c r="Y3414">
        <f>IFERROR(VLOOKUP(C3414,MENINGITE!$A$5:$C$447,3,FALSE),0)</f>
        <v>0</v>
      </c>
      <c r="Z3414">
        <f>IFERROR(VLOOKUP(C3414,RAIVA!$A$5:$C$16,3,FALSE),0)</f>
        <v>0</v>
      </c>
    </row>
    <row r="3415" spans="1:26" x14ac:dyDescent="0.3">
      <c r="A3415" s="2" t="s">
        <v>470</v>
      </c>
      <c r="B3415" s="2" t="s">
        <v>679</v>
      </c>
      <c r="C3415" s="2">
        <v>431340</v>
      </c>
      <c r="D3415" s="2">
        <v>4313409</v>
      </c>
      <c r="E3415" s="2" t="s">
        <v>470</v>
      </c>
      <c r="F3415" s="2" t="s">
        <v>679</v>
      </c>
      <c r="G3415" s="2">
        <f>IFERROR(VLOOKUP(D3415,Coordenadas!$A$2:$D$5571,3,FALSE),0)</f>
        <v>-29.6875</v>
      </c>
      <c r="H3415" s="2">
        <f>IFERROR(VLOOKUP(D3415,Coordenadas!$A$2:$D$5571,4,FALSE),0)</f>
        <v>-51.132800000000003</v>
      </c>
      <c r="I3415" s="2" t="s">
        <v>5326</v>
      </c>
      <c r="J3415" s="2">
        <v>238940</v>
      </c>
      <c r="K3415" s="2" t="s">
        <v>5333</v>
      </c>
      <c r="L3415" s="2">
        <f>IFERROR(VLOOKUP(C3415,BOTULISMO!$A$3:$C$19,3,FALSE),0)</f>
        <v>0</v>
      </c>
      <c r="M3415" s="2">
        <f>IFERROR(VLOOKUP(C3415,'LEISHMANIOSE VISCERAL'!$A$4:$C$454,3,FALSE),0)</f>
        <v>0</v>
      </c>
      <c r="N3415" s="2">
        <f>IFERROR(VLOOKUP(C3415,'LEISHMANIOSE TEGUMENTAR'!$A$4:$C$1681,3,FALSE),0)</f>
        <v>0</v>
      </c>
      <c r="O3415" s="2">
        <f>IFERROR(VLOOKUP(C3415,'FEBRE AMARELA'!$A$4:$C$38,3,FALSE),0)</f>
        <v>0</v>
      </c>
      <c r="P3415" s="2">
        <f>IFERROR(VLOOKUP(C3415,DENGUE!$A$5:$C$4097,3,FALSE),0)</f>
        <v>12</v>
      </c>
      <c r="Q3415" s="2">
        <f>IFERROR(VLOOKUP(C3415,'HEPATITE VIRAL'!$A$5:$C$3162,3,FALSE),0)</f>
        <v>280</v>
      </c>
      <c r="R3415" s="2">
        <f>IFERROR(VLOOKUP(C3415,'FEBRE MACULOSA'!$A$5:$C$181,3,FALSE),0)</f>
        <v>0</v>
      </c>
      <c r="S3415" s="2">
        <f>IFERROR(VLOOKUP(C3415,LEPTOSPIROSE!$A$5:$C$1176,3,FALSE),0)</f>
        <v>50</v>
      </c>
      <c r="T3415" s="2">
        <f>IFERROR(VLOOKUP(C3415,'DOENÇA DE CHAGAS'!$A$5:$C$100,3,FALSE),0)</f>
        <v>0</v>
      </c>
      <c r="U3415" s="2">
        <f>IFERROR(VLOOKUP(C3415,'PICADAS DE COBRAS'!$A$6:$C$4645,3,FALSE),0)</f>
        <v>17</v>
      </c>
      <c r="V3415">
        <f>IFERROR(VLOOKUP(C3415,'ZIKA VIRUS'!$A$5:$C$2399,3,FALSE),0)</f>
        <v>15</v>
      </c>
      <c r="W3415">
        <f>IFERROR(VLOOKUP(C3415,'FEBRE TIFÓIDE'!$A$5:$C$46,3,FALSE),0)</f>
        <v>0</v>
      </c>
      <c r="X3415">
        <f>IFERROR(VLOOKUP(C3415,HANTAVIROSE!$A$5:$C$153,3,FALSE),0)</f>
        <v>0</v>
      </c>
      <c r="Y3415">
        <f>IFERROR(VLOOKUP(C3415,MENINGITE!$A$5:$C$447,3,FALSE),0)</f>
        <v>27</v>
      </c>
      <c r="Z3415">
        <f>IFERROR(VLOOKUP(C3415,RAIVA!$A$5:$C$16,3,FALSE),0)</f>
        <v>0</v>
      </c>
    </row>
    <row r="3416" spans="1:26" x14ac:dyDescent="0.3">
      <c r="A3416" s="2" t="s">
        <v>3257</v>
      </c>
      <c r="B3416" s="2" t="s">
        <v>1083</v>
      </c>
      <c r="C3416" s="2">
        <v>292303</v>
      </c>
      <c r="D3416" s="2">
        <v>2923035</v>
      </c>
      <c r="E3416" s="2" t="s">
        <v>3257</v>
      </c>
      <c r="F3416" s="2" t="s">
        <v>1083</v>
      </c>
      <c r="G3416" s="2">
        <f>IFERROR(VLOOKUP(D3416,Coordenadas!$A$2:$D$5571,3,FALSE),0)</f>
        <v>-12.808299999999999</v>
      </c>
      <c r="H3416" s="2">
        <f>IFERROR(VLOOKUP(D3416,Coordenadas!$A$2:$D$5571,4,FALSE),0)</f>
        <v>-42.168199999999999</v>
      </c>
      <c r="I3416" s="2" t="s">
        <v>5324</v>
      </c>
      <c r="J3416" s="2">
        <v>10673</v>
      </c>
      <c r="K3416" s="2" t="s">
        <v>5332</v>
      </c>
      <c r="L3416" s="2">
        <f>IFERROR(VLOOKUP(C3416,BOTULISMO!$A$3:$C$19,3,FALSE),0)</f>
        <v>0</v>
      </c>
      <c r="M3416" s="2">
        <f>IFERROR(VLOOKUP(C3416,'LEISHMANIOSE VISCERAL'!$A$4:$C$454,3,FALSE),0)</f>
        <v>0</v>
      </c>
      <c r="N3416" s="2">
        <f>IFERROR(VLOOKUP(C3416,'LEISHMANIOSE TEGUMENTAR'!$A$4:$C$1681,3,FALSE),0)</f>
        <v>0</v>
      </c>
      <c r="O3416" s="2">
        <f>IFERROR(VLOOKUP(C3416,'FEBRE AMARELA'!$A$4:$C$38,3,FALSE),0)</f>
        <v>0</v>
      </c>
      <c r="P3416" s="2">
        <f>IFERROR(VLOOKUP(C3416,DENGUE!$A$5:$C$4097,3,FALSE),0)</f>
        <v>13</v>
      </c>
      <c r="Q3416" s="2">
        <f>IFERROR(VLOOKUP(C3416,'HEPATITE VIRAL'!$A$5:$C$3162,3,FALSE),0)</f>
        <v>0</v>
      </c>
      <c r="R3416" s="2">
        <f>IFERROR(VLOOKUP(C3416,'FEBRE MACULOSA'!$A$5:$C$181,3,FALSE),0)</f>
        <v>0</v>
      </c>
      <c r="S3416" s="2">
        <f>IFERROR(VLOOKUP(C3416,LEPTOSPIROSE!$A$5:$C$1176,3,FALSE),0)</f>
        <v>0</v>
      </c>
      <c r="T3416" s="2">
        <f>IFERROR(VLOOKUP(C3416,'DOENÇA DE CHAGAS'!$A$5:$C$100,3,FALSE),0)</f>
        <v>0</v>
      </c>
      <c r="U3416" s="2">
        <f>IFERROR(VLOOKUP(C3416,'PICADAS DE COBRAS'!$A$6:$C$4645,3,FALSE),0)</f>
        <v>0</v>
      </c>
      <c r="V3416">
        <f>IFERROR(VLOOKUP(C3416,'ZIKA VIRUS'!$A$5:$C$2399,3,FALSE),0)</f>
        <v>3</v>
      </c>
      <c r="W3416">
        <f>IFERROR(VLOOKUP(C3416,'FEBRE TIFÓIDE'!$A$5:$C$46,3,FALSE),0)</f>
        <v>0</v>
      </c>
      <c r="X3416">
        <f>IFERROR(VLOOKUP(C3416,HANTAVIROSE!$A$5:$C$153,3,FALSE),0)</f>
        <v>0</v>
      </c>
      <c r="Y3416">
        <f>IFERROR(VLOOKUP(C3416,MENINGITE!$A$5:$C$447,3,FALSE),0)</f>
        <v>0</v>
      </c>
      <c r="Z3416">
        <f>IFERROR(VLOOKUP(C3416,RAIVA!$A$5:$C$16,3,FALSE),0)</f>
        <v>0</v>
      </c>
    </row>
    <row r="3417" spans="1:26" x14ac:dyDescent="0.3">
      <c r="A3417" s="2" t="s">
        <v>1637</v>
      </c>
      <c r="B3417" s="2" t="s">
        <v>1083</v>
      </c>
      <c r="C3417" s="2">
        <v>353350</v>
      </c>
      <c r="D3417" s="2">
        <v>3533502</v>
      </c>
      <c r="E3417" s="2" t="s">
        <v>1637</v>
      </c>
      <c r="F3417" s="2" t="s">
        <v>1083</v>
      </c>
      <c r="G3417" s="2">
        <f>IFERROR(VLOOKUP(D3417,Coordenadas!$A$2:$D$5571,3,FALSE),0)</f>
        <v>-21.4651</v>
      </c>
      <c r="H3417" s="2">
        <f>IFERROR(VLOOKUP(D3417,Coordenadas!$A$2:$D$5571,4,FALSE),0)</f>
        <v>-49.223399999999998</v>
      </c>
      <c r="I3417" s="2" t="s">
        <v>5325</v>
      </c>
      <c r="J3417" s="2">
        <v>36593</v>
      </c>
      <c r="K3417" s="2" t="s">
        <v>5330</v>
      </c>
      <c r="L3417" s="2">
        <f>IFERROR(VLOOKUP(C3417,BOTULISMO!$A$3:$C$19,3,FALSE),0)</f>
        <v>0</v>
      </c>
      <c r="M3417" s="2">
        <f>IFERROR(VLOOKUP(C3417,'LEISHMANIOSE VISCERAL'!$A$4:$C$454,3,FALSE),0)</f>
        <v>0</v>
      </c>
      <c r="N3417" s="2">
        <f>IFERROR(VLOOKUP(C3417,'LEISHMANIOSE TEGUMENTAR'!$A$4:$C$1681,3,FALSE),0)</f>
        <v>0</v>
      </c>
      <c r="O3417" s="2">
        <f>IFERROR(VLOOKUP(C3417,'FEBRE AMARELA'!$A$4:$C$38,3,FALSE),0)</f>
        <v>0</v>
      </c>
      <c r="P3417" s="2">
        <f>IFERROR(VLOOKUP(C3417,DENGUE!$A$5:$C$4097,3,FALSE),0)</f>
        <v>371</v>
      </c>
      <c r="Q3417" s="2">
        <f>IFERROR(VLOOKUP(C3417,'HEPATITE VIRAL'!$A$5:$C$3162,3,FALSE),0)</f>
        <v>0</v>
      </c>
      <c r="R3417" s="2">
        <f>IFERROR(VLOOKUP(C3417,'FEBRE MACULOSA'!$A$5:$C$181,3,FALSE),0)</f>
        <v>0</v>
      </c>
      <c r="S3417" s="2">
        <f>IFERROR(VLOOKUP(C3417,LEPTOSPIROSE!$A$5:$C$1176,3,FALSE),0)</f>
        <v>0</v>
      </c>
      <c r="T3417" s="2">
        <f>IFERROR(VLOOKUP(C3417,'DOENÇA DE CHAGAS'!$A$5:$C$100,3,FALSE),0)</f>
        <v>0</v>
      </c>
      <c r="U3417" s="2">
        <f>IFERROR(VLOOKUP(C3417,'PICADAS DE COBRAS'!$A$6:$C$4645,3,FALSE),0)</f>
        <v>159</v>
      </c>
      <c r="V3417">
        <f>IFERROR(VLOOKUP(C3417,'ZIKA VIRUS'!$A$5:$C$2399,3,FALSE),0)</f>
        <v>2</v>
      </c>
      <c r="W3417">
        <f>IFERROR(VLOOKUP(C3417,'FEBRE TIFÓIDE'!$A$5:$C$46,3,FALSE),0)</f>
        <v>0</v>
      </c>
      <c r="X3417">
        <f>IFERROR(VLOOKUP(C3417,HANTAVIROSE!$A$5:$C$153,3,FALSE),0)</f>
        <v>0</v>
      </c>
      <c r="Y3417">
        <f>IFERROR(VLOOKUP(C3417,MENINGITE!$A$5:$C$447,3,FALSE),0)</f>
        <v>2</v>
      </c>
      <c r="Z3417">
        <f>IFERROR(VLOOKUP(C3417,RAIVA!$A$5:$C$16,3,FALSE),0)</f>
        <v>0</v>
      </c>
    </row>
    <row r="3418" spans="1:26" x14ac:dyDescent="0.3">
      <c r="A3418" s="2" t="s">
        <v>967</v>
      </c>
      <c r="B3418" s="2" t="s">
        <v>1083</v>
      </c>
      <c r="C3418" s="2">
        <v>421165</v>
      </c>
      <c r="D3418" s="2">
        <v>4211652</v>
      </c>
      <c r="E3418" s="2" t="s">
        <v>967</v>
      </c>
      <c r="F3418" s="2" t="s">
        <v>1083</v>
      </c>
      <c r="G3418" s="2">
        <f>IFERROR(VLOOKUP(D3418,Coordenadas!$A$2:$D$5571,3,FALSE),0)</f>
        <v>-26.444199999999999</v>
      </c>
      <c r="H3418" s="2">
        <f>IFERROR(VLOOKUP(D3418,Coordenadas!$A$2:$D$5571,4,FALSE),0)</f>
        <v>-52.828099999999999</v>
      </c>
      <c r="I3418" s="2" t="s">
        <v>5326</v>
      </c>
      <c r="J3418" s="2">
        <v>2750</v>
      </c>
      <c r="K3418" s="2" t="s">
        <v>5332</v>
      </c>
      <c r="L3418" s="2">
        <f>IFERROR(VLOOKUP(C3418,BOTULISMO!$A$3:$C$19,3,FALSE),0)</f>
        <v>0</v>
      </c>
      <c r="M3418" s="2">
        <f>IFERROR(VLOOKUP(C3418,'LEISHMANIOSE VISCERAL'!$A$4:$C$454,3,FALSE),0)</f>
        <v>0</v>
      </c>
      <c r="N3418" s="2">
        <f>IFERROR(VLOOKUP(C3418,'LEISHMANIOSE TEGUMENTAR'!$A$4:$C$1681,3,FALSE),0)</f>
        <v>0</v>
      </c>
      <c r="O3418" s="2">
        <f>IFERROR(VLOOKUP(C3418,'FEBRE AMARELA'!$A$4:$C$38,3,FALSE),0)</f>
        <v>0</v>
      </c>
      <c r="P3418" s="2">
        <f>IFERROR(VLOOKUP(C3418,DENGUE!$A$5:$C$4097,3,FALSE),0)</f>
        <v>0</v>
      </c>
      <c r="Q3418" s="2">
        <f>IFERROR(VLOOKUP(C3418,'HEPATITE VIRAL'!$A$5:$C$3162,3,FALSE),0)</f>
        <v>3</v>
      </c>
      <c r="R3418" s="2">
        <f>IFERROR(VLOOKUP(C3418,'FEBRE MACULOSA'!$A$5:$C$181,3,FALSE),0)</f>
        <v>0</v>
      </c>
      <c r="S3418" s="2">
        <f>IFERROR(VLOOKUP(C3418,LEPTOSPIROSE!$A$5:$C$1176,3,FALSE),0)</f>
        <v>0</v>
      </c>
      <c r="T3418" s="2">
        <f>IFERROR(VLOOKUP(C3418,'DOENÇA DE CHAGAS'!$A$5:$C$100,3,FALSE),0)</f>
        <v>0</v>
      </c>
      <c r="U3418" s="2">
        <f>IFERROR(VLOOKUP(C3418,'PICADAS DE COBRAS'!$A$6:$C$4645,3,FALSE),0)</f>
        <v>9</v>
      </c>
      <c r="V3418">
        <f>IFERROR(VLOOKUP(C3418,'ZIKA VIRUS'!$A$5:$C$2399,3,FALSE),0)</f>
        <v>0</v>
      </c>
      <c r="W3418">
        <f>IFERROR(VLOOKUP(C3418,'FEBRE TIFÓIDE'!$A$5:$C$46,3,FALSE),0)</f>
        <v>0</v>
      </c>
      <c r="X3418">
        <f>IFERROR(VLOOKUP(C3418,HANTAVIROSE!$A$5:$C$153,3,FALSE),0)</f>
        <v>0</v>
      </c>
      <c r="Y3418">
        <f>IFERROR(VLOOKUP(C3418,MENINGITE!$A$5:$C$447,3,FALSE),0)</f>
        <v>0</v>
      </c>
      <c r="Z3418">
        <f>IFERROR(VLOOKUP(C3418,RAIVA!$A$5:$C$16,3,FALSE),0)</f>
        <v>0</v>
      </c>
    </row>
    <row r="3419" spans="1:26" x14ac:dyDescent="0.3">
      <c r="A3419" s="2" t="s">
        <v>250</v>
      </c>
      <c r="B3419" s="2" t="s">
        <v>308</v>
      </c>
      <c r="C3419" s="2">
        <v>510627</v>
      </c>
      <c r="D3419" s="2">
        <v>5106273</v>
      </c>
      <c r="E3419" s="2" t="s">
        <v>250</v>
      </c>
      <c r="F3419" s="2" t="s">
        <v>308</v>
      </c>
      <c r="G3419" s="2">
        <f>IFERROR(VLOOKUP(D3419,Coordenadas!$A$2:$D$5571,3,FALSE),0)</f>
        <v>-11.408899999999999</v>
      </c>
      <c r="H3419" s="2">
        <f>IFERROR(VLOOKUP(D3419,Coordenadas!$A$2:$D$5571,4,FALSE),0)</f>
        <v>-57.348799999999997</v>
      </c>
      <c r="I3419" s="2" t="s">
        <v>5327</v>
      </c>
      <c r="J3419" s="2">
        <v>3749</v>
      </c>
      <c r="K3419" s="2" t="s">
        <v>5332</v>
      </c>
      <c r="L3419" s="2">
        <f>IFERROR(VLOOKUP(C3419,BOTULISMO!$A$3:$C$19,3,FALSE),0)</f>
        <v>0</v>
      </c>
      <c r="M3419" s="2">
        <f>IFERROR(VLOOKUP(C3419,'LEISHMANIOSE VISCERAL'!$A$4:$C$454,3,FALSE),0)</f>
        <v>0</v>
      </c>
      <c r="N3419" s="2">
        <f>IFERROR(VLOOKUP(C3419,'LEISHMANIOSE TEGUMENTAR'!$A$4:$C$1681,3,FALSE),0)</f>
        <v>6</v>
      </c>
      <c r="O3419" s="2">
        <f>IFERROR(VLOOKUP(C3419,'FEBRE AMARELA'!$A$4:$C$38,3,FALSE),0)</f>
        <v>0</v>
      </c>
      <c r="P3419" s="2">
        <f>IFERROR(VLOOKUP(C3419,DENGUE!$A$5:$C$4097,3,FALSE),0)</f>
        <v>45</v>
      </c>
      <c r="Q3419" s="2">
        <f>IFERROR(VLOOKUP(C3419,'HEPATITE VIRAL'!$A$5:$C$3162,3,FALSE),0)</f>
        <v>6</v>
      </c>
      <c r="R3419" s="2">
        <f>IFERROR(VLOOKUP(C3419,'FEBRE MACULOSA'!$A$5:$C$181,3,FALSE),0)</f>
        <v>0</v>
      </c>
      <c r="S3419" s="2">
        <f>IFERROR(VLOOKUP(C3419,LEPTOSPIROSE!$A$5:$C$1176,3,FALSE),0)</f>
        <v>0</v>
      </c>
      <c r="T3419" s="2">
        <f>IFERROR(VLOOKUP(C3419,'DOENÇA DE CHAGAS'!$A$5:$C$100,3,FALSE),0)</f>
        <v>0</v>
      </c>
      <c r="U3419" s="2">
        <f>IFERROR(VLOOKUP(C3419,'PICADAS DE COBRAS'!$A$6:$C$4645,3,FALSE),0)</f>
        <v>9</v>
      </c>
      <c r="V3419">
        <f>IFERROR(VLOOKUP(C3419,'ZIKA VIRUS'!$A$5:$C$2399,3,FALSE),0)</f>
        <v>1</v>
      </c>
      <c r="W3419">
        <f>IFERROR(VLOOKUP(C3419,'FEBRE TIFÓIDE'!$A$5:$C$46,3,FALSE),0)</f>
        <v>0</v>
      </c>
      <c r="X3419">
        <f>IFERROR(VLOOKUP(C3419,HANTAVIROSE!$A$5:$C$153,3,FALSE),0)</f>
        <v>0</v>
      </c>
      <c r="Y3419">
        <f>IFERROR(VLOOKUP(C3419,MENINGITE!$A$5:$C$447,3,FALSE),0)</f>
        <v>0</v>
      </c>
      <c r="Z3419">
        <f>IFERROR(VLOOKUP(C3419,RAIVA!$A$5:$C$16,3,FALSE),0)</f>
        <v>0</v>
      </c>
    </row>
    <row r="3420" spans="1:26" x14ac:dyDescent="0.3">
      <c r="A3420" s="2" t="s">
        <v>5270</v>
      </c>
      <c r="B3420" s="2" t="s">
        <v>5292</v>
      </c>
      <c r="C3420" s="2">
        <v>110050</v>
      </c>
      <c r="D3420" s="2">
        <v>1100502</v>
      </c>
      <c r="E3420" s="2" t="s">
        <v>5270</v>
      </c>
      <c r="F3420" s="2" t="s">
        <v>5292</v>
      </c>
      <c r="G3420" s="2">
        <f>IFERROR(VLOOKUP(D3420,Coordenadas!$A$2:$D$5571,3,FALSE),0)</f>
        <v>-11.696099999999999</v>
      </c>
      <c r="H3420" s="2">
        <f>IFERROR(VLOOKUP(D3420,Coordenadas!$A$2:$D$5571,4,FALSE),0)</f>
        <v>-61.995100000000001</v>
      </c>
      <c r="I3420" s="2" t="s">
        <v>5323</v>
      </c>
      <c r="J3420" s="2">
        <v>10240</v>
      </c>
      <c r="K3420" s="2" t="s">
        <v>5332</v>
      </c>
      <c r="L3420" s="2">
        <f>IFERROR(VLOOKUP(C3420,BOTULISMO!$A$3:$C$19,3,FALSE),0)</f>
        <v>0</v>
      </c>
      <c r="M3420" s="2">
        <f>IFERROR(VLOOKUP(C3420,'LEISHMANIOSE VISCERAL'!$A$4:$C$454,3,FALSE),0)</f>
        <v>0</v>
      </c>
      <c r="N3420" s="2">
        <f>IFERROR(VLOOKUP(C3420,'LEISHMANIOSE TEGUMENTAR'!$A$4:$C$1681,3,FALSE),0)</f>
        <v>3</v>
      </c>
      <c r="O3420" s="2">
        <f>IFERROR(VLOOKUP(C3420,'FEBRE AMARELA'!$A$4:$C$38,3,FALSE),0)</f>
        <v>0</v>
      </c>
      <c r="P3420" s="2">
        <f>IFERROR(VLOOKUP(C3420,DENGUE!$A$5:$C$4097,3,FALSE),0)</f>
        <v>1</v>
      </c>
      <c r="Q3420" s="2">
        <f>IFERROR(VLOOKUP(C3420,'HEPATITE VIRAL'!$A$5:$C$3162,3,FALSE),0)</f>
        <v>1</v>
      </c>
      <c r="R3420" s="2">
        <f>IFERROR(VLOOKUP(C3420,'FEBRE MACULOSA'!$A$5:$C$181,3,FALSE),0)</f>
        <v>0</v>
      </c>
      <c r="S3420" s="2">
        <f>IFERROR(VLOOKUP(C3420,LEPTOSPIROSE!$A$5:$C$1176,3,FALSE),0)</f>
        <v>1</v>
      </c>
      <c r="T3420" s="2">
        <f>IFERROR(VLOOKUP(C3420,'DOENÇA DE CHAGAS'!$A$5:$C$100,3,FALSE),0)</f>
        <v>0</v>
      </c>
      <c r="U3420" s="2">
        <f>IFERROR(VLOOKUP(C3420,'PICADAS DE COBRAS'!$A$6:$C$4645,3,FALSE),0)</f>
        <v>4</v>
      </c>
      <c r="V3420">
        <f>IFERROR(VLOOKUP(C3420,'ZIKA VIRUS'!$A$5:$C$2399,3,FALSE),0)</f>
        <v>3</v>
      </c>
      <c r="W3420">
        <f>IFERROR(VLOOKUP(C3420,'FEBRE TIFÓIDE'!$A$5:$C$46,3,FALSE),0)</f>
        <v>0</v>
      </c>
      <c r="X3420">
        <f>IFERROR(VLOOKUP(C3420,HANTAVIROSE!$A$5:$C$153,3,FALSE),0)</f>
        <v>0</v>
      </c>
      <c r="Y3420">
        <f>IFERROR(VLOOKUP(C3420,MENINGITE!$A$5:$C$447,3,FALSE),0)</f>
        <v>0</v>
      </c>
      <c r="Z3420">
        <f>IFERROR(VLOOKUP(C3420,RAIVA!$A$5:$C$16,3,FALSE),0)</f>
        <v>0</v>
      </c>
    </row>
    <row r="3421" spans="1:26" x14ac:dyDescent="0.3">
      <c r="A3421" s="2" t="s">
        <v>392</v>
      </c>
      <c r="B3421" s="2" t="s">
        <v>413</v>
      </c>
      <c r="C3421" s="2">
        <v>500625</v>
      </c>
      <c r="D3421" s="2">
        <v>5006259</v>
      </c>
      <c r="E3421" s="2" t="s">
        <v>392</v>
      </c>
      <c r="F3421" s="2" t="s">
        <v>413</v>
      </c>
      <c r="G3421" s="2">
        <f>IFERROR(VLOOKUP(D3421,Coordenadas!$A$2:$D$5571,3,FALSE),0)</f>
        <v>-22.6693</v>
      </c>
      <c r="H3421" s="2">
        <f>IFERROR(VLOOKUP(D3421,Coordenadas!$A$2:$D$5571,4,FALSE),0)</f>
        <v>-53.860100000000003</v>
      </c>
      <c r="I3421" s="2" t="s">
        <v>5327</v>
      </c>
      <c r="J3421" s="2">
        <v>4940</v>
      </c>
      <c r="K3421" s="2" t="s">
        <v>5332</v>
      </c>
      <c r="L3421" s="2">
        <f>IFERROR(VLOOKUP(C3421,BOTULISMO!$A$3:$C$19,3,FALSE),0)</f>
        <v>0</v>
      </c>
      <c r="M3421" s="2">
        <f>IFERROR(VLOOKUP(C3421,'LEISHMANIOSE VISCERAL'!$A$4:$C$454,3,FALSE),0)</f>
        <v>0</v>
      </c>
      <c r="N3421" s="2">
        <f>IFERROR(VLOOKUP(C3421,'LEISHMANIOSE TEGUMENTAR'!$A$4:$C$1681,3,FALSE),0)</f>
        <v>0</v>
      </c>
      <c r="O3421" s="2">
        <f>IFERROR(VLOOKUP(C3421,'FEBRE AMARELA'!$A$4:$C$38,3,FALSE),0)</f>
        <v>0</v>
      </c>
      <c r="P3421" s="2">
        <f>IFERROR(VLOOKUP(C3421,DENGUE!$A$5:$C$4097,3,FALSE),0)</f>
        <v>221</v>
      </c>
      <c r="Q3421" s="2">
        <f>IFERROR(VLOOKUP(C3421,'HEPATITE VIRAL'!$A$5:$C$3162,3,FALSE),0)</f>
        <v>1</v>
      </c>
      <c r="R3421" s="2">
        <f>IFERROR(VLOOKUP(C3421,'FEBRE MACULOSA'!$A$5:$C$181,3,FALSE),0)</f>
        <v>0</v>
      </c>
      <c r="S3421" s="2">
        <f>IFERROR(VLOOKUP(C3421,LEPTOSPIROSE!$A$5:$C$1176,3,FALSE),0)</f>
        <v>0</v>
      </c>
      <c r="T3421" s="2">
        <f>IFERROR(VLOOKUP(C3421,'DOENÇA DE CHAGAS'!$A$5:$C$100,3,FALSE),0)</f>
        <v>0</v>
      </c>
      <c r="U3421" s="2">
        <f>IFERROR(VLOOKUP(C3421,'PICADAS DE COBRAS'!$A$6:$C$4645,3,FALSE),0)</f>
        <v>5</v>
      </c>
      <c r="V3421">
        <f>IFERROR(VLOOKUP(C3421,'ZIKA VIRUS'!$A$5:$C$2399,3,FALSE),0)</f>
        <v>1</v>
      </c>
      <c r="W3421">
        <f>IFERROR(VLOOKUP(C3421,'FEBRE TIFÓIDE'!$A$5:$C$46,3,FALSE),0)</f>
        <v>0</v>
      </c>
      <c r="X3421">
        <f>IFERROR(VLOOKUP(C3421,HANTAVIROSE!$A$5:$C$153,3,FALSE),0)</f>
        <v>0</v>
      </c>
      <c r="Y3421">
        <f>IFERROR(VLOOKUP(C3421,MENINGITE!$A$5:$C$447,3,FALSE),0)</f>
        <v>0</v>
      </c>
      <c r="Z3421">
        <f>IFERROR(VLOOKUP(C3421,RAIVA!$A$5:$C$16,3,FALSE),0)</f>
        <v>0</v>
      </c>
    </row>
    <row r="3422" spans="1:26" x14ac:dyDescent="0.3">
      <c r="A3422" s="2" t="s">
        <v>1256</v>
      </c>
      <c r="B3422" s="2" t="s">
        <v>1405</v>
      </c>
      <c r="C3422" s="2">
        <v>411729</v>
      </c>
      <c r="D3422" s="2">
        <v>4117297</v>
      </c>
      <c r="E3422" s="2" t="s">
        <v>1256</v>
      </c>
      <c r="F3422" s="2" t="s">
        <v>1405</v>
      </c>
      <c r="G3422" s="2">
        <f>IFERROR(VLOOKUP(D3422,Coordenadas!$A$2:$D$5571,3,FALSE),0)</f>
        <v>-23.763100000000001</v>
      </c>
      <c r="H3422" s="2">
        <f>IFERROR(VLOOKUP(D3422,Coordenadas!$A$2:$D$5571,4,FALSE),0)</f>
        <v>-51.507899999999999</v>
      </c>
      <c r="I3422" s="2" t="s">
        <v>5326</v>
      </c>
      <c r="J3422" s="2">
        <v>2827</v>
      </c>
      <c r="K3422" s="2" t="s">
        <v>5332</v>
      </c>
      <c r="L3422" s="2">
        <f>IFERROR(VLOOKUP(C3422,BOTULISMO!$A$3:$C$19,3,FALSE),0)</f>
        <v>0</v>
      </c>
      <c r="M3422" s="2">
        <f>IFERROR(VLOOKUP(C3422,'LEISHMANIOSE VISCERAL'!$A$4:$C$454,3,FALSE),0)</f>
        <v>0</v>
      </c>
      <c r="N3422" s="2">
        <f>IFERROR(VLOOKUP(C3422,'LEISHMANIOSE TEGUMENTAR'!$A$4:$C$1681,3,FALSE),0)</f>
        <v>0</v>
      </c>
      <c r="O3422" s="2">
        <f>IFERROR(VLOOKUP(C3422,'FEBRE AMARELA'!$A$4:$C$38,3,FALSE),0)</f>
        <v>0</v>
      </c>
      <c r="P3422" s="2">
        <f>IFERROR(VLOOKUP(C3422,DENGUE!$A$5:$C$4097,3,FALSE),0)</f>
        <v>35</v>
      </c>
      <c r="Q3422" s="2">
        <f>IFERROR(VLOOKUP(C3422,'HEPATITE VIRAL'!$A$5:$C$3162,3,FALSE),0)</f>
        <v>0</v>
      </c>
      <c r="R3422" s="2">
        <f>IFERROR(VLOOKUP(C3422,'FEBRE MACULOSA'!$A$5:$C$181,3,FALSE),0)</f>
        <v>0</v>
      </c>
      <c r="S3422" s="2">
        <f>IFERROR(VLOOKUP(C3422,LEPTOSPIROSE!$A$5:$C$1176,3,FALSE),0)</f>
        <v>3</v>
      </c>
      <c r="T3422" s="2">
        <f>IFERROR(VLOOKUP(C3422,'DOENÇA DE CHAGAS'!$A$5:$C$100,3,FALSE),0)</f>
        <v>0</v>
      </c>
      <c r="U3422" s="2">
        <f>IFERROR(VLOOKUP(C3422,'PICADAS DE COBRAS'!$A$6:$C$4645,3,FALSE),0)</f>
        <v>4</v>
      </c>
      <c r="V3422">
        <f>IFERROR(VLOOKUP(C3422,'ZIKA VIRUS'!$A$5:$C$2399,3,FALSE),0)</f>
        <v>0</v>
      </c>
      <c r="W3422">
        <f>IFERROR(VLOOKUP(C3422,'FEBRE TIFÓIDE'!$A$5:$C$46,3,FALSE),0)</f>
        <v>0</v>
      </c>
      <c r="X3422">
        <f>IFERROR(VLOOKUP(C3422,HANTAVIROSE!$A$5:$C$153,3,FALSE),0)</f>
        <v>0</v>
      </c>
      <c r="Y3422">
        <f>IFERROR(VLOOKUP(C3422,MENINGITE!$A$5:$C$447,3,FALSE),0)</f>
        <v>0</v>
      </c>
      <c r="Z3422">
        <f>IFERROR(VLOOKUP(C3422,RAIVA!$A$5:$C$16,3,FALSE),0)</f>
        <v>0</v>
      </c>
    </row>
    <row r="3423" spans="1:26" x14ac:dyDescent="0.3">
      <c r="A3423" s="2" t="s">
        <v>4903</v>
      </c>
      <c r="B3423" s="2" t="s">
        <v>4952</v>
      </c>
      <c r="C3423" s="2">
        <v>171525</v>
      </c>
      <c r="D3423" s="2">
        <v>1715259</v>
      </c>
      <c r="E3423" s="2" t="s">
        <v>4903</v>
      </c>
      <c r="F3423" s="2" t="s">
        <v>4952</v>
      </c>
      <c r="G3423" s="2">
        <f>IFERROR(VLOOKUP(D3423,Coordenadas!$A$2:$D$5571,3,FALSE),0)</f>
        <v>-11.826000000000001</v>
      </c>
      <c r="H3423" s="2">
        <f>IFERROR(VLOOKUP(D3423,Coordenadas!$A$2:$D$5571,4,FALSE),0)</f>
        <v>-46.6325</v>
      </c>
      <c r="I3423" s="2" t="s">
        <v>5323</v>
      </c>
      <c r="J3423" s="2">
        <v>2457</v>
      </c>
      <c r="K3423" s="2" t="s">
        <v>5332</v>
      </c>
      <c r="L3423" s="2">
        <f>IFERROR(VLOOKUP(C3423,BOTULISMO!$A$3:$C$19,3,FALSE),0)</f>
        <v>0</v>
      </c>
      <c r="M3423" s="2">
        <f>IFERROR(VLOOKUP(C3423,'LEISHMANIOSE VISCERAL'!$A$4:$C$454,3,FALSE),0)</f>
        <v>0</v>
      </c>
      <c r="N3423" s="2">
        <f>IFERROR(VLOOKUP(C3423,'LEISHMANIOSE TEGUMENTAR'!$A$4:$C$1681,3,FALSE),0)</f>
        <v>2</v>
      </c>
      <c r="O3423" s="2">
        <f>IFERROR(VLOOKUP(C3423,'FEBRE AMARELA'!$A$4:$C$38,3,FALSE),0)</f>
        <v>0</v>
      </c>
      <c r="P3423" s="2">
        <f>IFERROR(VLOOKUP(C3423,DENGUE!$A$5:$C$4097,3,FALSE),0)</f>
        <v>0</v>
      </c>
      <c r="Q3423" s="2">
        <f>IFERROR(VLOOKUP(C3423,'HEPATITE VIRAL'!$A$5:$C$3162,3,FALSE),0)</f>
        <v>0</v>
      </c>
      <c r="R3423" s="2">
        <f>IFERROR(VLOOKUP(C3423,'FEBRE MACULOSA'!$A$5:$C$181,3,FALSE),0)</f>
        <v>0</v>
      </c>
      <c r="S3423" s="2">
        <f>IFERROR(VLOOKUP(C3423,LEPTOSPIROSE!$A$5:$C$1176,3,FALSE),0)</f>
        <v>0</v>
      </c>
      <c r="T3423" s="2">
        <f>IFERROR(VLOOKUP(C3423,'DOENÇA DE CHAGAS'!$A$5:$C$100,3,FALSE),0)</f>
        <v>0</v>
      </c>
      <c r="U3423" s="2">
        <f>IFERROR(VLOOKUP(C3423,'PICADAS DE COBRAS'!$A$6:$C$4645,3,FALSE),0)</f>
        <v>13</v>
      </c>
      <c r="V3423">
        <f>IFERROR(VLOOKUP(C3423,'ZIKA VIRUS'!$A$5:$C$2399,3,FALSE),0)</f>
        <v>0</v>
      </c>
      <c r="W3423">
        <f>IFERROR(VLOOKUP(C3423,'FEBRE TIFÓIDE'!$A$5:$C$46,3,FALSE),0)</f>
        <v>0</v>
      </c>
      <c r="X3423">
        <f>IFERROR(VLOOKUP(C3423,HANTAVIROSE!$A$5:$C$153,3,FALSE),0)</f>
        <v>0</v>
      </c>
      <c r="Y3423">
        <f>IFERROR(VLOOKUP(C3423,MENINGITE!$A$5:$C$447,3,FALSE),0)</f>
        <v>0</v>
      </c>
      <c r="Z3423">
        <f>IFERROR(VLOOKUP(C3423,RAIVA!$A$5:$C$16,3,FALSE),0)</f>
        <v>0</v>
      </c>
    </row>
    <row r="3424" spans="1:26" x14ac:dyDescent="0.3">
      <c r="A3424" s="2" t="s">
        <v>3723</v>
      </c>
      <c r="B3424" s="2" t="s">
        <v>3761</v>
      </c>
      <c r="C3424" s="2">
        <v>270560</v>
      </c>
      <c r="D3424" s="2">
        <v>2705606</v>
      </c>
      <c r="E3424" s="2" t="s">
        <v>3723</v>
      </c>
      <c r="F3424" s="2" t="s">
        <v>3761</v>
      </c>
      <c r="G3424" s="2">
        <f>IFERROR(VLOOKUP(D3424,Coordenadas!$A$2:$D$5571,3,FALSE),0)</f>
        <v>-8.94191</v>
      </c>
      <c r="H3424" s="2">
        <f>IFERROR(VLOOKUP(D3424,Coordenadas!$A$2:$D$5571,4,FALSE),0)</f>
        <v>-35.664000000000001</v>
      </c>
      <c r="I3424" s="2" t="s">
        <v>5324</v>
      </c>
      <c r="J3424" s="2">
        <v>12060</v>
      </c>
      <c r="K3424" s="2" t="s">
        <v>5332</v>
      </c>
      <c r="L3424" s="2">
        <f>IFERROR(VLOOKUP(C3424,BOTULISMO!$A$3:$C$19,3,FALSE),0)</f>
        <v>0</v>
      </c>
      <c r="M3424" s="2">
        <f>IFERROR(VLOOKUP(C3424,'LEISHMANIOSE VISCERAL'!$A$4:$C$454,3,FALSE),0)</f>
        <v>0</v>
      </c>
      <c r="N3424" s="2">
        <f>IFERROR(VLOOKUP(C3424,'LEISHMANIOSE TEGUMENTAR'!$A$4:$C$1681,3,FALSE),0)</f>
        <v>4</v>
      </c>
      <c r="O3424" s="2">
        <f>IFERROR(VLOOKUP(C3424,'FEBRE AMARELA'!$A$4:$C$38,3,FALSE),0)</f>
        <v>0</v>
      </c>
      <c r="P3424" s="2">
        <f>IFERROR(VLOOKUP(C3424,DENGUE!$A$5:$C$4097,3,FALSE),0)</f>
        <v>5</v>
      </c>
      <c r="Q3424" s="2">
        <f>IFERROR(VLOOKUP(C3424,'HEPATITE VIRAL'!$A$5:$C$3162,3,FALSE),0)</f>
        <v>1</v>
      </c>
      <c r="R3424" s="2">
        <f>IFERROR(VLOOKUP(C3424,'FEBRE MACULOSA'!$A$5:$C$181,3,FALSE),0)</f>
        <v>0</v>
      </c>
      <c r="S3424" s="2">
        <f>IFERROR(VLOOKUP(C3424,LEPTOSPIROSE!$A$5:$C$1176,3,FALSE),0)</f>
        <v>0</v>
      </c>
      <c r="T3424" s="2">
        <f>IFERROR(VLOOKUP(C3424,'DOENÇA DE CHAGAS'!$A$5:$C$100,3,FALSE),0)</f>
        <v>0</v>
      </c>
      <c r="U3424" s="2">
        <f>IFERROR(VLOOKUP(C3424,'PICADAS DE COBRAS'!$A$6:$C$4645,3,FALSE),0)</f>
        <v>0</v>
      </c>
      <c r="V3424">
        <f>IFERROR(VLOOKUP(C3424,'ZIKA VIRUS'!$A$5:$C$2399,3,FALSE),0)</f>
        <v>2</v>
      </c>
      <c r="W3424">
        <f>IFERROR(VLOOKUP(C3424,'FEBRE TIFÓIDE'!$A$5:$C$46,3,FALSE),0)</f>
        <v>0</v>
      </c>
      <c r="X3424">
        <f>IFERROR(VLOOKUP(C3424,HANTAVIROSE!$A$5:$C$153,3,FALSE),0)</f>
        <v>0</v>
      </c>
      <c r="Y3424">
        <f>IFERROR(VLOOKUP(C3424,MENINGITE!$A$5:$C$447,3,FALSE),0)</f>
        <v>0</v>
      </c>
      <c r="Z3424">
        <f>IFERROR(VLOOKUP(C3424,RAIVA!$A$5:$C$16,3,FALSE),0)</f>
        <v>0</v>
      </c>
    </row>
    <row r="3425" spans="1:26" x14ac:dyDescent="0.3">
      <c r="A3425" s="2" t="s">
        <v>470</v>
      </c>
      <c r="B3425" s="2" t="s">
        <v>678</v>
      </c>
      <c r="C3425" s="2">
        <v>431342</v>
      </c>
      <c r="D3425" s="2">
        <v>4313425</v>
      </c>
      <c r="E3425" s="2" t="s">
        <v>470</v>
      </c>
      <c r="F3425" s="2" t="s">
        <v>678</v>
      </c>
      <c r="G3425" s="2">
        <f>IFERROR(VLOOKUP(D3425,Coordenadas!$A$2:$D$5571,3,FALSE),0)</f>
        <v>-27.576499999999999</v>
      </c>
      <c r="H3425" s="2">
        <f>IFERROR(VLOOKUP(D3425,Coordenadas!$A$2:$D$5571,4,FALSE),0)</f>
        <v>-54.503599999999999</v>
      </c>
      <c r="I3425" s="2" t="s">
        <v>5326</v>
      </c>
      <c r="J3425" s="2">
        <v>3925</v>
      </c>
      <c r="K3425" s="2" t="s">
        <v>5332</v>
      </c>
      <c r="L3425" s="2">
        <f>IFERROR(VLOOKUP(C3425,BOTULISMO!$A$3:$C$19,3,FALSE),0)</f>
        <v>0</v>
      </c>
      <c r="M3425" s="2">
        <f>IFERROR(VLOOKUP(C3425,'LEISHMANIOSE VISCERAL'!$A$4:$C$454,3,FALSE),0)</f>
        <v>0</v>
      </c>
      <c r="N3425" s="2">
        <f>IFERROR(VLOOKUP(C3425,'LEISHMANIOSE TEGUMENTAR'!$A$4:$C$1681,3,FALSE),0)</f>
        <v>0</v>
      </c>
      <c r="O3425" s="2">
        <f>IFERROR(VLOOKUP(C3425,'FEBRE AMARELA'!$A$4:$C$38,3,FALSE),0)</f>
        <v>0</v>
      </c>
      <c r="P3425" s="2">
        <f>IFERROR(VLOOKUP(C3425,DENGUE!$A$5:$C$4097,3,FALSE),0)</f>
        <v>1</v>
      </c>
      <c r="Q3425" s="2">
        <f>IFERROR(VLOOKUP(C3425,'HEPATITE VIRAL'!$A$5:$C$3162,3,FALSE),0)</f>
        <v>1</v>
      </c>
      <c r="R3425" s="2">
        <f>IFERROR(VLOOKUP(C3425,'FEBRE MACULOSA'!$A$5:$C$181,3,FALSE),0)</f>
        <v>0</v>
      </c>
      <c r="S3425" s="2">
        <f>IFERROR(VLOOKUP(C3425,LEPTOSPIROSE!$A$5:$C$1176,3,FALSE),0)</f>
        <v>2</v>
      </c>
      <c r="T3425" s="2">
        <f>IFERROR(VLOOKUP(C3425,'DOENÇA DE CHAGAS'!$A$5:$C$100,3,FALSE),0)</f>
        <v>0</v>
      </c>
      <c r="U3425" s="2">
        <f>IFERROR(VLOOKUP(C3425,'PICADAS DE COBRAS'!$A$6:$C$4645,3,FALSE),0)</f>
        <v>8</v>
      </c>
      <c r="V3425">
        <f>IFERROR(VLOOKUP(C3425,'ZIKA VIRUS'!$A$5:$C$2399,3,FALSE),0)</f>
        <v>0</v>
      </c>
      <c r="W3425">
        <f>IFERROR(VLOOKUP(C3425,'FEBRE TIFÓIDE'!$A$5:$C$46,3,FALSE),0)</f>
        <v>0</v>
      </c>
      <c r="X3425">
        <f>IFERROR(VLOOKUP(C3425,HANTAVIROSE!$A$5:$C$153,3,FALSE),0)</f>
        <v>0</v>
      </c>
      <c r="Y3425">
        <f>IFERROR(VLOOKUP(C3425,MENINGITE!$A$5:$C$447,3,FALSE),0)</f>
        <v>0</v>
      </c>
      <c r="Z3425">
        <f>IFERROR(VLOOKUP(C3425,RAIVA!$A$5:$C$16,3,FALSE),0)</f>
        <v>0</v>
      </c>
    </row>
    <row r="3426" spans="1:26" x14ac:dyDescent="0.3">
      <c r="A3426" s="2" t="s">
        <v>250</v>
      </c>
      <c r="B3426" s="2" t="s">
        <v>309</v>
      </c>
      <c r="C3426" s="2">
        <v>510626</v>
      </c>
      <c r="D3426" s="2">
        <v>5106265</v>
      </c>
      <c r="E3426" s="2" t="s">
        <v>250</v>
      </c>
      <c r="F3426" s="2" t="s">
        <v>309</v>
      </c>
      <c r="G3426" s="2">
        <f>IFERROR(VLOOKUP(D3426,Coordenadas!$A$2:$D$5571,3,FALSE),0)</f>
        <v>-9.9561600000000006</v>
      </c>
      <c r="H3426" s="2">
        <f>IFERROR(VLOOKUP(D3426,Coordenadas!$A$2:$D$5571,4,FALSE),0)</f>
        <v>-55.2029</v>
      </c>
      <c r="I3426" s="2" t="s">
        <v>5327</v>
      </c>
      <c r="J3426" s="2">
        <v>7332</v>
      </c>
      <c r="K3426" s="2" t="s">
        <v>5332</v>
      </c>
      <c r="L3426" s="2">
        <f>IFERROR(VLOOKUP(C3426,BOTULISMO!$A$3:$C$19,3,FALSE),0)</f>
        <v>0</v>
      </c>
      <c r="M3426" s="2">
        <f>IFERROR(VLOOKUP(C3426,'LEISHMANIOSE VISCERAL'!$A$4:$C$454,3,FALSE),0)</f>
        <v>0</v>
      </c>
      <c r="N3426" s="2">
        <f>IFERROR(VLOOKUP(C3426,'LEISHMANIOSE TEGUMENTAR'!$A$4:$C$1681,3,FALSE),0)</f>
        <v>7</v>
      </c>
      <c r="O3426" s="2">
        <f>IFERROR(VLOOKUP(C3426,'FEBRE AMARELA'!$A$4:$C$38,3,FALSE),0)</f>
        <v>0</v>
      </c>
      <c r="P3426" s="2">
        <f>IFERROR(VLOOKUP(C3426,DENGUE!$A$5:$C$4097,3,FALSE),0)</f>
        <v>149</v>
      </c>
      <c r="Q3426" s="2">
        <f>IFERROR(VLOOKUP(C3426,'HEPATITE VIRAL'!$A$5:$C$3162,3,FALSE),0)</f>
        <v>4</v>
      </c>
      <c r="R3426" s="2">
        <f>IFERROR(VLOOKUP(C3426,'FEBRE MACULOSA'!$A$5:$C$181,3,FALSE),0)</f>
        <v>0</v>
      </c>
      <c r="S3426" s="2">
        <f>IFERROR(VLOOKUP(C3426,LEPTOSPIROSE!$A$5:$C$1176,3,FALSE),0)</f>
        <v>0</v>
      </c>
      <c r="T3426" s="2">
        <f>IFERROR(VLOOKUP(C3426,'DOENÇA DE CHAGAS'!$A$5:$C$100,3,FALSE),0)</f>
        <v>0</v>
      </c>
      <c r="U3426" s="2">
        <f>IFERROR(VLOOKUP(C3426,'PICADAS DE COBRAS'!$A$6:$C$4645,3,FALSE),0)</f>
        <v>19</v>
      </c>
      <c r="V3426">
        <f>IFERROR(VLOOKUP(C3426,'ZIKA VIRUS'!$A$5:$C$2399,3,FALSE),0)</f>
        <v>1</v>
      </c>
      <c r="W3426">
        <f>IFERROR(VLOOKUP(C3426,'FEBRE TIFÓIDE'!$A$5:$C$46,3,FALSE),0)</f>
        <v>0</v>
      </c>
      <c r="X3426">
        <f>IFERROR(VLOOKUP(C3426,HANTAVIROSE!$A$5:$C$153,3,FALSE),0)</f>
        <v>0</v>
      </c>
      <c r="Y3426">
        <f>IFERROR(VLOOKUP(C3426,MENINGITE!$A$5:$C$447,3,FALSE),0)</f>
        <v>0</v>
      </c>
      <c r="Z3426">
        <f>IFERROR(VLOOKUP(C3426,RAIVA!$A$5:$C$16,3,FALSE),0)</f>
        <v>0</v>
      </c>
    </row>
    <row r="3427" spans="1:26" x14ac:dyDescent="0.3">
      <c r="A3427" s="2" t="s">
        <v>4319</v>
      </c>
      <c r="B3427" s="2" t="s">
        <v>4376</v>
      </c>
      <c r="C3427" s="2">
        <v>230940</v>
      </c>
      <c r="D3427" s="2">
        <v>2309409</v>
      </c>
      <c r="E3427" s="2" t="s">
        <v>4319</v>
      </c>
      <c r="F3427" s="2" t="s">
        <v>4376</v>
      </c>
      <c r="G3427" s="2">
        <f>IFERROR(VLOOKUP(D3427,Coordenadas!$A$2:$D$5571,3,FALSE),0)</f>
        <v>-5.5255200000000002</v>
      </c>
      <c r="H3427" s="2">
        <f>IFERROR(VLOOKUP(D3427,Coordenadas!$A$2:$D$5571,4,FALSE),0)</f>
        <v>-40.771299999999997</v>
      </c>
      <c r="I3427" s="2" t="s">
        <v>5324</v>
      </c>
      <c r="J3427" s="2">
        <v>27453</v>
      </c>
      <c r="K3427" s="2" t="s">
        <v>5330</v>
      </c>
      <c r="L3427" s="2">
        <f>IFERROR(VLOOKUP(C3427,BOTULISMO!$A$3:$C$19,3,FALSE),0)</f>
        <v>0</v>
      </c>
      <c r="M3427" s="2">
        <f>IFERROR(VLOOKUP(C3427,'LEISHMANIOSE VISCERAL'!$A$4:$C$454,3,FALSE),0)</f>
        <v>1</v>
      </c>
      <c r="N3427" s="2">
        <f>IFERROR(VLOOKUP(C3427,'LEISHMANIOSE TEGUMENTAR'!$A$4:$C$1681,3,FALSE),0)</f>
        <v>0</v>
      </c>
      <c r="O3427" s="2">
        <f>IFERROR(VLOOKUP(C3427,'FEBRE AMARELA'!$A$4:$C$38,3,FALSE),0)</f>
        <v>0</v>
      </c>
      <c r="P3427" s="2">
        <f>IFERROR(VLOOKUP(C3427,DENGUE!$A$5:$C$4097,3,FALSE),0)</f>
        <v>6</v>
      </c>
      <c r="Q3427" s="2">
        <f>IFERROR(VLOOKUP(C3427,'HEPATITE VIRAL'!$A$5:$C$3162,3,FALSE),0)</f>
        <v>0</v>
      </c>
      <c r="R3427" s="2">
        <f>IFERROR(VLOOKUP(C3427,'FEBRE MACULOSA'!$A$5:$C$181,3,FALSE),0)</f>
        <v>0</v>
      </c>
      <c r="S3427" s="2">
        <f>IFERROR(VLOOKUP(C3427,LEPTOSPIROSE!$A$5:$C$1176,3,FALSE),0)</f>
        <v>0</v>
      </c>
      <c r="T3427" s="2">
        <f>IFERROR(VLOOKUP(C3427,'DOENÇA DE CHAGAS'!$A$5:$C$100,3,FALSE),0)</f>
        <v>0</v>
      </c>
      <c r="U3427" s="2">
        <f>IFERROR(VLOOKUP(C3427,'PICADAS DE COBRAS'!$A$6:$C$4645,3,FALSE),0)</f>
        <v>3</v>
      </c>
      <c r="V3427">
        <f>IFERROR(VLOOKUP(C3427,'ZIKA VIRUS'!$A$5:$C$2399,3,FALSE),0)</f>
        <v>1</v>
      </c>
      <c r="W3427">
        <f>IFERROR(VLOOKUP(C3427,'FEBRE TIFÓIDE'!$A$5:$C$46,3,FALSE),0)</f>
        <v>0</v>
      </c>
      <c r="X3427">
        <f>IFERROR(VLOOKUP(C3427,HANTAVIROSE!$A$5:$C$153,3,FALSE),0)</f>
        <v>0</v>
      </c>
      <c r="Y3427">
        <f>IFERROR(VLOOKUP(C3427,MENINGITE!$A$5:$C$447,3,FALSE),0)</f>
        <v>0</v>
      </c>
      <c r="Z3427">
        <f>IFERROR(VLOOKUP(C3427,RAIVA!$A$5:$C$16,3,FALSE),0)</f>
        <v>0</v>
      </c>
    </row>
    <row r="3428" spans="1:26" x14ac:dyDescent="0.3">
      <c r="A3428" s="2" t="s">
        <v>2425</v>
      </c>
      <c r="B3428" s="2" t="s">
        <v>2743</v>
      </c>
      <c r="C3428" s="2">
        <v>314535</v>
      </c>
      <c r="D3428" s="2">
        <v>3145356</v>
      </c>
      <c r="E3428" s="2" t="s">
        <v>2425</v>
      </c>
      <c r="F3428" s="2" t="s">
        <v>2743</v>
      </c>
      <c r="G3428" s="2">
        <f>IFERROR(VLOOKUP(D3428,Coordenadas!$A$2:$D$5571,3,FALSE),0)</f>
        <v>-17.408899999999999</v>
      </c>
      <c r="H3428" s="2">
        <f>IFERROR(VLOOKUP(D3428,Coordenadas!$A$2:$D$5571,4,FALSE),0)</f>
        <v>-41.2194</v>
      </c>
      <c r="I3428" s="2" t="s">
        <v>5325</v>
      </c>
      <c r="J3428" s="2">
        <v>10339</v>
      </c>
      <c r="K3428" s="2" t="s">
        <v>5332</v>
      </c>
      <c r="L3428" s="2">
        <f>IFERROR(VLOOKUP(C3428,BOTULISMO!$A$3:$C$19,3,FALSE),0)</f>
        <v>0</v>
      </c>
      <c r="M3428" s="2">
        <f>IFERROR(VLOOKUP(C3428,'LEISHMANIOSE VISCERAL'!$A$4:$C$454,3,FALSE),0)</f>
        <v>0</v>
      </c>
      <c r="N3428" s="2">
        <f>IFERROR(VLOOKUP(C3428,'LEISHMANIOSE TEGUMENTAR'!$A$4:$C$1681,3,FALSE),0)</f>
        <v>3</v>
      </c>
      <c r="O3428" s="2">
        <f>IFERROR(VLOOKUP(C3428,'FEBRE AMARELA'!$A$4:$C$38,3,FALSE),0)</f>
        <v>0</v>
      </c>
      <c r="P3428" s="2">
        <f>IFERROR(VLOOKUP(C3428,DENGUE!$A$5:$C$4097,3,FALSE),0)</f>
        <v>310</v>
      </c>
      <c r="Q3428" s="2">
        <f>IFERROR(VLOOKUP(C3428,'HEPATITE VIRAL'!$A$5:$C$3162,3,FALSE),0)</f>
        <v>1</v>
      </c>
      <c r="R3428" s="2">
        <f>IFERROR(VLOOKUP(C3428,'FEBRE MACULOSA'!$A$5:$C$181,3,FALSE),0)</f>
        <v>0</v>
      </c>
      <c r="S3428" s="2">
        <f>IFERROR(VLOOKUP(C3428,LEPTOSPIROSE!$A$5:$C$1176,3,FALSE),0)</f>
        <v>0</v>
      </c>
      <c r="T3428" s="2">
        <f>IFERROR(VLOOKUP(C3428,'DOENÇA DE CHAGAS'!$A$5:$C$100,3,FALSE),0)</f>
        <v>0</v>
      </c>
      <c r="U3428" s="2">
        <f>IFERROR(VLOOKUP(C3428,'PICADAS DE COBRAS'!$A$6:$C$4645,3,FALSE),0)</f>
        <v>104</v>
      </c>
      <c r="V3428">
        <f>IFERROR(VLOOKUP(C3428,'ZIKA VIRUS'!$A$5:$C$2399,3,FALSE),0)</f>
        <v>0</v>
      </c>
      <c r="W3428">
        <f>IFERROR(VLOOKUP(C3428,'FEBRE TIFÓIDE'!$A$5:$C$46,3,FALSE),0)</f>
        <v>0</v>
      </c>
      <c r="X3428">
        <f>IFERROR(VLOOKUP(C3428,HANTAVIROSE!$A$5:$C$153,3,FALSE),0)</f>
        <v>0</v>
      </c>
      <c r="Y3428">
        <f>IFERROR(VLOOKUP(C3428,MENINGITE!$A$5:$C$447,3,FALSE),0)</f>
        <v>0</v>
      </c>
      <c r="Z3428">
        <f>IFERROR(VLOOKUP(C3428,RAIVA!$A$5:$C$16,3,FALSE),0)</f>
        <v>0</v>
      </c>
    </row>
    <row r="3429" spans="1:26" x14ac:dyDescent="0.3">
      <c r="A3429" s="2" t="s">
        <v>4490</v>
      </c>
      <c r="B3429" s="2" t="s">
        <v>4569</v>
      </c>
      <c r="C3429" s="2">
        <v>220690</v>
      </c>
      <c r="D3429" s="2">
        <v>2206902</v>
      </c>
      <c r="E3429" s="2" t="s">
        <v>4490</v>
      </c>
      <c r="F3429" s="2" t="s">
        <v>4569</v>
      </c>
      <c r="G3429" s="2">
        <f>IFERROR(VLOOKUP(D3429,Coordenadas!$A$2:$D$5571,3,FALSE),0)</f>
        <v>-6.4490100000000004</v>
      </c>
      <c r="H3429" s="2">
        <f>IFERROR(VLOOKUP(D3429,Coordenadas!$A$2:$D$5571,4,FALSE),0)</f>
        <v>-41.926099999999998</v>
      </c>
      <c r="I3429" s="2" t="s">
        <v>5324</v>
      </c>
      <c r="J3429" s="2">
        <v>6498</v>
      </c>
      <c r="K3429" s="2" t="s">
        <v>5332</v>
      </c>
      <c r="L3429" s="2">
        <f>IFERROR(VLOOKUP(C3429,BOTULISMO!$A$3:$C$19,3,FALSE),0)</f>
        <v>0</v>
      </c>
      <c r="M3429" s="2">
        <f>IFERROR(VLOOKUP(C3429,'LEISHMANIOSE VISCERAL'!$A$4:$C$454,3,FALSE),0)</f>
        <v>0</v>
      </c>
      <c r="N3429" s="2">
        <f>IFERROR(VLOOKUP(C3429,'LEISHMANIOSE TEGUMENTAR'!$A$4:$C$1681,3,FALSE),0)</f>
        <v>0</v>
      </c>
      <c r="O3429" s="2">
        <f>IFERROR(VLOOKUP(C3429,'FEBRE AMARELA'!$A$4:$C$38,3,FALSE),0)</f>
        <v>0</v>
      </c>
      <c r="P3429" s="2">
        <f>IFERROR(VLOOKUP(C3429,DENGUE!$A$5:$C$4097,3,FALSE),0)</f>
        <v>2</v>
      </c>
      <c r="Q3429" s="2">
        <f>IFERROR(VLOOKUP(C3429,'HEPATITE VIRAL'!$A$5:$C$3162,3,FALSE),0)</f>
        <v>0</v>
      </c>
      <c r="R3429" s="2">
        <f>IFERROR(VLOOKUP(C3429,'FEBRE MACULOSA'!$A$5:$C$181,3,FALSE),0)</f>
        <v>0</v>
      </c>
      <c r="S3429" s="2">
        <f>IFERROR(VLOOKUP(C3429,LEPTOSPIROSE!$A$5:$C$1176,3,FALSE),0)</f>
        <v>0</v>
      </c>
      <c r="T3429" s="2">
        <f>IFERROR(VLOOKUP(C3429,'DOENÇA DE CHAGAS'!$A$5:$C$100,3,FALSE),0)</f>
        <v>0</v>
      </c>
      <c r="U3429" s="2">
        <f>IFERROR(VLOOKUP(C3429,'PICADAS DE COBRAS'!$A$6:$C$4645,3,FALSE),0)</f>
        <v>6</v>
      </c>
      <c r="V3429">
        <f>IFERROR(VLOOKUP(C3429,'ZIKA VIRUS'!$A$5:$C$2399,3,FALSE),0)</f>
        <v>0</v>
      </c>
      <c r="W3429">
        <f>IFERROR(VLOOKUP(C3429,'FEBRE TIFÓIDE'!$A$5:$C$46,3,FALSE),0)</f>
        <v>0</v>
      </c>
      <c r="X3429">
        <f>IFERROR(VLOOKUP(C3429,HANTAVIROSE!$A$5:$C$153,3,FALSE),0)</f>
        <v>0</v>
      </c>
      <c r="Y3429">
        <f>IFERROR(VLOOKUP(C3429,MENINGITE!$A$5:$C$447,3,FALSE),0)</f>
        <v>0</v>
      </c>
      <c r="Z3429">
        <f>IFERROR(VLOOKUP(C3429,RAIVA!$A$5:$C$16,3,FALSE),0)</f>
        <v>0</v>
      </c>
    </row>
    <row r="3430" spans="1:26" x14ac:dyDescent="0.3">
      <c r="A3430" s="2" t="s">
        <v>3</v>
      </c>
      <c r="B3430" s="2" t="s">
        <v>81</v>
      </c>
      <c r="C3430" s="2">
        <v>521525</v>
      </c>
      <c r="D3430" s="2">
        <v>5215256</v>
      </c>
      <c r="E3430" s="2" t="s">
        <v>3</v>
      </c>
      <c r="F3430" s="2" t="s">
        <v>81</v>
      </c>
      <c r="G3430" s="2">
        <f>IFERROR(VLOOKUP(D3430,Coordenadas!$A$2:$D$5571,3,FALSE),0)</f>
        <v>-13.2424</v>
      </c>
      <c r="H3430" s="2">
        <f>IFERROR(VLOOKUP(D3430,Coordenadas!$A$2:$D$5571,4,FALSE),0)</f>
        <v>-49.506</v>
      </c>
      <c r="I3430" s="2" t="s">
        <v>5327</v>
      </c>
      <c r="J3430" s="2">
        <v>3956</v>
      </c>
      <c r="K3430" s="2" t="s">
        <v>5332</v>
      </c>
      <c r="L3430" s="2">
        <f>IFERROR(VLOOKUP(C3430,BOTULISMO!$A$3:$C$19,3,FALSE),0)</f>
        <v>0</v>
      </c>
      <c r="M3430" s="2">
        <f>IFERROR(VLOOKUP(C3430,'LEISHMANIOSE VISCERAL'!$A$4:$C$454,3,FALSE),0)</f>
        <v>0</v>
      </c>
      <c r="N3430" s="2">
        <f>IFERROR(VLOOKUP(C3430,'LEISHMANIOSE TEGUMENTAR'!$A$4:$C$1681,3,FALSE),0)</f>
        <v>0</v>
      </c>
      <c r="O3430" s="2">
        <f>IFERROR(VLOOKUP(C3430,'FEBRE AMARELA'!$A$4:$C$38,3,FALSE),0)</f>
        <v>0</v>
      </c>
      <c r="P3430" s="2">
        <f>IFERROR(VLOOKUP(C3430,DENGUE!$A$5:$C$4097,3,FALSE),0)</f>
        <v>0</v>
      </c>
      <c r="Q3430" s="2">
        <f>IFERROR(VLOOKUP(C3430,'HEPATITE VIRAL'!$A$5:$C$3162,3,FALSE),0)</f>
        <v>0</v>
      </c>
      <c r="R3430" s="2">
        <f>IFERROR(VLOOKUP(C3430,'FEBRE MACULOSA'!$A$5:$C$181,3,FALSE),0)</f>
        <v>0</v>
      </c>
      <c r="S3430" s="2">
        <f>IFERROR(VLOOKUP(C3430,LEPTOSPIROSE!$A$5:$C$1176,3,FALSE),0)</f>
        <v>0</v>
      </c>
      <c r="T3430" s="2">
        <f>IFERROR(VLOOKUP(C3430,'DOENÇA DE CHAGAS'!$A$5:$C$100,3,FALSE),0)</f>
        <v>0</v>
      </c>
      <c r="U3430" s="2">
        <f>IFERROR(VLOOKUP(C3430,'PICADAS DE COBRAS'!$A$6:$C$4645,3,FALSE),0)</f>
        <v>0</v>
      </c>
      <c r="V3430">
        <f>IFERROR(VLOOKUP(C3430,'ZIKA VIRUS'!$A$5:$C$2399,3,FALSE),0)</f>
        <v>0</v>
      </c>
      <c r="W3430">
        <f>IFERROR(VLOOKUP(C3430,'FEBRE TIFÓIDE'!$A$5:$C$46,3,FALSE),0)</f>
        <v>0</v>
      </c>
      <c r="X3430">
        <f>IFERROR(VLOOKUP(C3430,HANTAVIROSE!$A$5:$C$153,3,FALSE),0)</f>
        <v>0</v>
      </c>
      <c r="Y3430">
        <f>IFERROR(VLOOKUP(C3430,MENINGITE!$A$5:$C$447,3,FALSE),0)</f>
        <v>0</v>
      </c>
      <c r="Z3430">
        <f>IFERROR(VLOOKUP(C3430,RAIVA!$A$5:$C$16,3,FALSE),0)</f>
        <v>0</v>
      </c>
    </row>
    <row r="3431" spans="1:26" x14ac:dyDescent="0.3">
      <c r="A3431" s="2" t="s">
        <v>5044</v>
      </c>
      <c r="B3431" s="2" t="s">
        <v>5103</v>
      </c>
      <c r="C3431" s="2">
        <v>150503</v>
      </c>
      <c r="D3431" s="2">
        <v>1505031</v>
      </c>
      <c r="E3431" s="2" t="s">
        <v>5044</v>
      </c>
      <c r="F3431" s="2" t="s">
        <v>5103</v>
      </c>
      <c r="G3431" s="2">
        <f>IFERROR(VLOOKUP(D3431,Coordenadas!$A$2:$D$5571,3,FALSE),0)</f>
        <v>-7.1434699999999998</v>
      </c>
      <c r="H3431" s="2">
        <f>IFERROR(VLOOKUP(D3431,Coordenadas!$A$2:$D$5571,4,FALSE),0)</f>
        <v>-55.378599999999999</v>
      </c>
      <c r="I3431" s="2" t="s">
        <v>5323</v>
      </c>
      <c r="J3431" s="2">
        <v>25124</v>
      </c>
      <c r="K3431" s="2" t="s">
        <v>5330</v>
      </c>
      <c r="L3431" s="2">
        <f>IFERROR(VLOOKUP(C3431,BOTULISMO!$A$3:$C$19,3,FALSE),0)</f>
        <v>0</v>
      </c>
      <c r="M3431" s="2">
        <f>IFERROR(VLOOKUP(C3431,'LEISHMANIOSE VISCERAL'!$A$4:$C$454,3,FALSE),0)</f>
        <v>0</v>
      </c>
      <c r="N3431" s="2">
        <f>IFERROR(VLOOKUP(C3431,'LEISHMANIOSE TEGUMENTAR'!$A$4:$C$1681,3,FALSE),0)</f>
        <v>56</v>
      </c>
      <c r="O3431" s="2">
        <f>IFERROR(VLOOKUP(C3431,'FEBRE AMARELA'!$A$4:$C$38,3,FALSE),0)</f>
        <v>0</v>
      </c>
      <c r="P3431" s="2">
        <f>IFERROR(VLOOKUP(C3431,DENGUE!$A$5:$C$4097,3,FALSE),0)</f>
        <v>294</v>
      </c>
      <c r="Q3431" s="2">
        <f>IFERROR(VLOOKUP(C3431,'HEPATITE VIRAL'!$A$5:$C$3162,3,FALSE),0)</f>
        <v>39</v>
      </c>
      <c r="R3431" s="2">
        <f>IFERROR(VLOOKUP(C3431,'FEBRE MACULOSA'!$A$5:$C$181,3,FALSE),0)</f>
        <v>0</v>
      </c>
      <c r="S3431" s="2">
        <f>IFERROR(VLOOKUP(C3431,LEPTOSPIROSE!$A$5:$C$1176,3,FALSE),0)</f>
        <v>0</v>
      </c>
      <c r="T3431" s="2">
        <f>IFERROR(VLOOKUP(C3431,'DOENÇA DE CHAGAS'!$A$5:$C$100,3,FALSE),0)</f>
        <v>0</v>
      </c>
      <c r="U3431" s="2">
        <f>IFERROR(VLOOKUP(C3431,'PICADAS DE COBRAS'!$A$6:$C$4645,3,FALSE),0)</f>
        <v>206</v>
      </c>
      <c r="V3431">
        <f>IFERROR(VLOOKUP(C3431,'ZIKA VIRUS'!$A$5:$C$2399,3,FALSE),0)</f>
        <v>0</v>
      </c>
      <c r="W3431">
        <f>IFERROR(VLOOKUP(C3431,'FEBRE TIFÓIDE'!$A$5:$C$46,3,FALSE),0)</f>
        <v>0</v>
      </c>
      <c r="X3431">
        <f>IFERROR(VLOOKUP(C3431,HANTAVIROSE!$A$5:$C$153,3,FALSE),0)</f>
        <v>9</v>
      </c>
      <c r="Y3431">
        <f>IFERROR(VLOOKUP(C3431,MENINGITE!$A$5:$C$447,3,FALSE),0)</f>
        <v>0</v>
      </c>
      <c r="Z3431">
        <f>IFERROR(VLOOKUP(C3431,RAIVA!$A$5:$C$16,3,FALSE),0)</f>
        <v>0</v>
      </c>
    </row>
    <row r="3432" spans="1:26" x14ac:dyDescent="0.3">
      <c r="A3432" s="2" t="s">
        <v>5044</v>
      </c>
      <c r="B3432" s="2" t="s">
        <v>5102</v>
      </c>
      <c r="C3432" s="2">
        <v>150506</v>
      </c>
      <c r="D3432" s="2">
        <v>1505064</v>
      </c>
      <c r="E3432" s="2" t="s">
        <v>5044</v>
      </c>
      <c r="F3432" s="2" t="s">
        <v>5102</v>
      </c>
      <c r="G3432" s="2">
        <f>IFERROR(VLOOKUP(D3432,Coordenadas!$A$2:$D$5571,3,FALSE),0)</f>
        <v>-4.24749</v>
      </c>
      <c r="H3432" s="2">
        <f>IFERROR(VLOOKUP(D3432,Coordenadas!$A$2:$D$5571,4,FALSE),0)</f>
        <v>-49.9499</v>
      </c>
      <c r="I3432" s="2" t="s">
        <v>5323</v>
      </c>
      <c r="J3432" s="2">
        <v>62050</v>
      </c>
      <c r="K3432" s="2" t="s">
        <v>5331</v>
      </c>
      <c r="L3432" s="2">
        <f>IFERROR(VLOOKUP(C3432,BOTULISMO!$A$3:$C$19,3,FALSE),0)</f>
        <v>0</v>
      </c>
      <c r="M3432" s="2">
        <f>IFERROR(VLOOKUP(C3432,'LEISHMANIOSE VISCERAL'!$A$4:$C$454,3,FALSE),0)</f>
        <v>5</v>
      </c>
      <c r="N3432" s="2">
        <f>IFERROR(VLOOKUP(C3432,'LEISHMANIOSE TEGUMENTAR'!$A$4:$C$1681,3,FALSE),0)</f>
        <v>49</v>
      </c>
      <c r="O3432" s="2">
        <f>IFERROR(VLOOKUP(C3432,'FEBRE AMARELA'!$A$4:$C$38,3,FALSE),0)</f>
        <v>0</v>
      </c>
      <c r="P3432" s="2">
        <f>IFERROR(VLOOKUP(C3432,DENGUE!$A$5:$C$4097,3,FALSE),0)</f>
        <v>35</v>
      </c>
      <c r="Q3432" s="2">
        <f>IFERROR(VLOOKUP(C3432,'HEPATITE VIRAL'!$A$5:$C$3162,3,FALSE),0)</f>
        <v>9</v>
      </c>
      <c r="R3432" s="2">
        <f>IFERROR(VLOOKUP(C3432,'FEBRE MACULOSA'!$A$5:$C$181,3,FALSE),0)</f>
        <v>0</v>
      </c>
      <c r="S3432" s="2">
        <f>IFERROR(VLOOKUP(C3432,LEPTOSPIROSE!$A$5:$C$1176,3,FALSE),0)</f>
        <v>0</v>
      </c>
      <c r="T3432" s="2">
        <f>IFERROR(VLOOKUP(C3432,'DOENÇA DE CHAGAS'!$A$5:$C$100,3,FALSE),0)</f>
        <v>0</v>
      </c>
      <c r="U3432" s="2">
        <f>IFERROR(VLOOKUP(C3432,'PICADAS DE COBRAS'!$A$6:$C$4645,3,FALSE),0)</f>
        <v>137</v>
      </c>
      <c r="V3432">
        <f>IFERROR(VLOOKUP(C3432,'ZIKA VIRUS'!$A$5:$C$2399,3,FALSE),0)</f>
        <v>2</v>
      </c>
      <c r="W3432">
        <f>IFERROR(VLOOKUP(C3432,'FEBRE TIFÓIDE'!$A$5:$C$46,3,FALSE),0)</f>
        <v>0</v>
      </c>
      <c r="X3432">
        <f>IFERROR(VLOOKUP(C3432,HANTAVIROSE!$A$5:$C$153,3,FALSE),0)</f>
        <v>0</v>
      </c>
      <c r="Y3432">
        <f>IFERROR(VLOOKUP(C3432,MENINGITE!$A$5:$C$447,3,FALSE),0)</f>
        <v>0</v>
      </c>
      <c r="Z3432">
        <f>IFERROR(VLOOKUP(C3432,RAIVA!$A$5:$C$16,3,FALSE),0)</f>
        <v>0</v>
      </c>
    </row>
    <row r="3433" spans="1:26" x14ac:dyDescent="0.3">
      <c r="A3433" s="2" t="s">
        <v>4490</v>
      </c>
      <c r="B3433" s="2" t="s">
        <v>304</v>
      </c>
      <c r="C3433" s="2">
        <v>220695</v>
      </c>
      <c r="D3433" s="2">
        <v>2206951</v>
      </c>
      <c r="E3433" s="2" t="s">
        <v>4490</v>
      </c>
      <c r="F3433" s="2" t="s">
        <v>304</v>
      </c>
      <c r="G3433" s="2">
        <f>IFERROR(VLOOKUP(D3433,Coordenadas!$A$2:$D$5571,3,FALSE),0)</f>
        <v>-5.28749</v>
      </c>
      <c r="H3433" s="2">
        <f>IFERROR(VLOOKUP(D3433,Coordenadas!$A$2:$D$5571,4,FALSE),0)</f>
        <v>-41.932499999999997</v>
      </c>
      <c r="I3433" s="2" t="s">
        <v>5324</v>
      </c>
      <c r="J3433" s="2">
        <v>3260</v>
      </c>
      <c r="K3433" s="2" t="s">
        <v>5332</v>
      </c>
      <c r="L3433" s="2">
        <f>IFERROR(VLOOKUP(C3433,BOTULISMO!$A$3:$C$19,3,FALSE),0)</f>
        <v>0</v>
      </c>
      <c r="M3433" s="2">
        <f>IFERROR(VLOOKUP(C3433,'LEISHMANIOSE VISCERAL'!$A$4:$C$454,3,FALSE),0)</f>
        <v>0</v>
      </c>
      <c r="N3433" s="2">
        <f>IFERROR(VLOOKUP(C3433,'LEISHMANIOSE TEGUMENTAR'!$A$4:$C$1681,3,FALSE),0)</f>
        <v>0</v>
      </c>
      <c r="O3433" s="2">
        <f>IFERROR(VLOOKUP(C3433,'FEBRE AMARELA'!$A$4:$C$38,3,FALSE),0)</f>
        <v>0</v>
      </c>
      <c r="P3433" s="2">
        <f>IFERROR(VLOOKUP(C3433,DENGUE!$A$5:$C$4097,3,FALSE),0)</f>
        <v>4</v>
      </c>
      <c r="Q3433" s="2">
        <f>IFERROR(VLOOKUP(C3433,'HEPATITE VIRAL'!$A$5:$C$3162,3,FALSE),0)</f>
        <v>0</v>
      </c>
      <c r="R3433" s="2">
        <f>IFERROR(VLOOKUP(C3433,'FEBRE MACULOSA'!$A$5:$C$181,3,FALSE),0)</f>
        <v>0</v>
      </c>
      <c r="S3433" s="2">
        <f>IFERROR(VLOOKUP(C3433,LEPTOSPIROSE!$A$5:$C$1176,3,FALSE),0)</f>
        <v>0</v>
      </c>
      <c r="T3433" s="2">
        <f>IFERROR(VLOOKUP(C3433,'DOENÇA DE CHAGAS'!$A$5:$C$100,3,FALSE),0)</f>
        <v>0</v>
      </c>
      <c r="U3433" s="2">
        <f>IFERROR(VLOOKUP(C3433,'PICADAS DE COBRAS'!$A$6:$C$4645,3,FALSE),0)</f>
        <v>5</v>
      </c>
      <c r="V3433">
        <f>IFERROR(VLOOKUP(C3433,'ZIKA VIRUS'!$A$5:$C$2399,3,FALSE),0)</f>
        <v>0</v>
      </c>
      <c r="W3433">
        <f>IFERROR(VLOOKUP(C3433,'FEBRE TIFÓIDE'!$A$5:$C$46,3,FALSE),0)</f>
        <v>0</v>
      </c>
      <c r="X3433">
        <f>IFERROR(VLOOKUP(C3433,HANTAVIROSE!$A$5:$C$153,3,FALSE),0)</f>
        <v>0</v>
      </c>
      <c r="Y3433">
        <f>IFERROR(VLOOKUP(C3433,MENINGITE!$A$5:$C$447,3,FALSE),0)</f>
        <v>0</v>
      </c>
      <c r="Z3433">
        <f>IFERROR(VLOOKUP(C3433,RAIVA!$A$5:$C$16,3,FALSE),0)</f>
        <v>0</v>
      </c>
    </row>
    <row r="3434" spans="1:26" x14ac:dyDescent="0.3">
      <c r="A3434" s="2" t="s">
        <v>250</v>
      </c>
      <c r="B3434" s="2" t="s">
        <v>304</v>
      </c>
      <c r="C3434" s="2">
        <v>510631</v>
      </c>
      <c r="D3434" s="2">
        <v>5106315</v>
      </c>
      <c r="E3434" s="2" t="s">
        <v>250</v>
      </c>
      <c r="F3434" s="2" t="s">
        <v>304</v>
      </c>
      <c r="G3434" s="2">
        <f>IFERROR(VLOOKUP(D3434,Coordenadas!$A$2:$D$5571,3,FALSE),0)</f>
        <v>-12.2875</v>
      </c>
      <c r="H3434" s="2">
        <f>IFERROR(VLOOKUP(D3434,Coordenadas!$A$2:$D$5571,4,FALSE),0)</f>
        <v>-50.968600000000002</v>
      </c>
      <c r="I3434" s="2" t="s">
        <v>5327</v>
      </c>
      <c r="J3434" s="2">
        <v>2005</v>
      </c>
      <c r="K3434" s="2" t="s">
        <v>5332</v>
      </c>
      <c r="L3434" s="2">
        <f>IFERROR(VLOOKUP(C3434,BOTULISMO!$A$3:$C$19,3,FALSE),0)</f>
        <v>0</v>
      </c>
      <c r="M3434" s="2">
        <f>IFERROR(VLOOKUP(C3434,'LEISHMANIOSE VISCERAL'!$A$4:$C$454,3,FALSE),0)</f>
        <v>0</v>
      </c>
      <c r="N3434" s="2">
        <f>IFERROR(VLOOKUP(C3434,'LEISHMANIOSE TEGUMENTAR'!$A$4:$C$1681,3,FALSE),0)</f>
        <v>3</v>
      </c>
      <c r="O3434" s="2">
        <f>IFERROR(VLOOKUP(C3434,'FEBRE AMARELA'!$A$4:$C$38,3,FALSE),0)</f>
        <v>0</v>
      </c>
      <c r="P3434" s="2">
        <f>IFERROR(VLOOKUP(C3434,DENGUE!$A$5:$C$4097,3,FALSE),0)</f>
        <v>0</v>
      </c>
      <c r="Q3434" s="2">
        <f>IFERROR(VLOOKUP(C3434,'HEPATITE VIRAL'!$A$5:$C$3162,3,FALSE),0)</f>
        <v>1</v>
      </c>
      <c r="R3434" s="2">
        <f>IFERROR(VLOOKUP(C3434,'FEBRE MACULOSA'!$A$5:$C$181,3,FALSE),0)</f>
        <v>0</v>
      </c>
      <c r="S3434" s="2">
        <f>IFERROR(VLOOKUP(C3434,LEPTOSPIROSE!$A$5:$C$1176,3,FALSE),0)</f>
        <v>0</v>
      </c>
      <c r="T3434" s="2">
        <f>IFERROR(VLOOKUP(C3434,'DOENÇA DE CHAGAS'!$A$5:$C$100,3,FALSE),0)</f>
        <v>0</v>
      </c>
      <c r="U3434" s="2">
        <f>IFERROR(VLOOKUP(C3434,'PICADAS DE COBRAS'!$A$6:$C$4645,3,FALSE),0)</f>
        <v>1</v>
      </c>
      <c r="V3434">
        <f>IFERROR(VLOOKUP(C3434,'ZIKA VIRUS'!$A$5:$C$2399,3,FALSE),0)</f>
        <v>0</v>
      </c>
      <c r="W3434">
        <f>IFERROR(VLOOKUP(C3434,'FEBRE TIFÓIDE'!$A$5:$C$46,3,FALSE),0)</f>
        <v>0</v>
      </c>
      <c r="X3434">
        <f>IFERROR(VLOOKUP(C3434,HANTAVIROSE!$A$5:$C$153,3,FALSE),0)</f>
        <v>0</v>
      </c>
      <c r="Y3434">
        <f>IFERROR(VLOOKUP(C3434,MENINGITE!$A$5:$C$447,3,FALSE),0)</f>
        <v>0</v>
      </c>
      <c r="Z3434">
        <f>IFERROR(VLOOKUP(C3434,RAIVA!$A$5:$C$16,3,FALSE),0)</f>
        <v>0</v>
      </c>
    </row>
    <row r="3435" spans="1:26" x14ac:dyDescent="0.3">
      <c r="A3435" s="2" t="s">
        <v>250</v>
      </c>
      <c r="B3435" s="2" t="s">
        <v>307</v>
      </c>
      <c r="C3435" s="2">
        <v>510628</v>
      </c>
      <c r="D3435" s="2">
        <v>5106281</v>
      </c>
      <c r="E3435" s="2" t="s">
        <v>250</v>
      </c>
      <c r="F3435" s="2" t="s">
        <v>307</v>
      </c>
      <c r="G3435" s="2">
        <f>IFERROR(VLOOKUP(D3435,Coordenadas!$A$2:$D$5571,3,FALSE),0)</f>
        <v>-14.9054</v>
      </c>
      <c r="H3435" s="2">
        <f>IFERROR(VLOOKUP(D3435,Coordenadas!$A$2:$D$5571,4,FALSE),0)</f>
        <v>-53.019399999999997</v>
      </c>
      <c r="I3435" s="2" t="s">
        <v>5327</v>
      </c>
      <c r="J3435" s="2">
        <v>6042</v>
      </c>
      <c r="K3435" s="2" t="s">
        <v>5332</v>
      </c>
      <c r="L3435" s="2">
        <f>IFERROR(VLOOKUP(C3435,BOTULISMO!$A$3:$C$19,3,FALSE),0)</f>
        <v>0</v>
      </c>
      <c r="M3435" s="2">
        <f>IFERROR(VLOOKUP(C3435,'LEISHMANIOSE VISCERAL'!$A$4:$C$454,3,FALSE),0)</f>
        <v>0</v>
      </c>
      <c r="N3435" s="2">
        <f>IFERROR(VLOOKUP(C3435,'LEISHMANIOSE TEGUMENTAR'!$A$4:$C$1681,3,FALSE),0)</f>
        <v>12</v>
      </c>
      <c r="O3435" s="2">
        <f>IFERROR(VLOOKUP(C3435,'FEBRE AMARELA'!$A$4:$C$38,3,FALSE),0)</f>
        <v>0</v>
      </c>
      <c r="P3435" s="2">
        <f>IFERROR(VLOOKUP(C3435,DENGUE!$A$5:$C$4097,3,FALSE),0)</f>
        <v>19</v>
      </c>
      <c r="Q3435" s="2">
        <f>IFERROR(VLOOKUP(C3435,'HEPATITE VIRAL'!$A$5:$C$3162,3,FALSE),0)</f>
        <v>2</v>
      </c>
      <c r="R3435" s="2">
        <f>IFERROR(VLOOKUP(C3435,'FEBRE MACULOSA'!$A$5:$C$181,3,FALSE),0)</f>
        <v>0</v>
      </c>
      <c r="S3435" s="2">
        <f>IFERROR(VLOOKUP(C3435,LEPTOSPIROSE!$A$5:$C$1176,3,FALSE),0)</f>
        <v>0</v>
      </c>
      <c r="T3435" s="2">
        <f>IFERROR(VLOOKUP(C3435,'DOENÇA DE CHAGAS'!$A$5:$C$100,3,FALSE),0)</f>
        <v>0</v>
      </c>
      <c r="U3435" s="2">
        <f>IFERROR(VLOOKUP(C3435,'PICADAS DE COBRAS'!$A$6:$C$4645,3,FALSE),0)</f>
        <v>12</v>
      </c>
      <c r="V3435">
        <f>IFERROR(VLOOKUP(C3435,'ZIKA VIRUS'!$A$5:$C$2399,3,FALSE),0)</f>
        <v>7</v>
      </c>
      <c r="W3435">
        <f>IFERROR(VLOOKUP(C3435,'FEBRE TIFÓIDE'!$A$5:$C$46,3,FALSE),0)</f>
        <v>0</v>
      </c>
      <c r="X3435">
        <f>IFERROR(VLOOKUP(C3435,HANTAVIROSE!$A$5:$C$153,3,FALSE),0)</f>
        <v>0</v>
      </c>
      <c r="Y3435">
        <f>IFERROR(VLOOKUP(C3435,MENINGITE!$A$5:$C$447,3,FALSE),0)</f>
        <v>0</v>
      </c>
      <c r="Z3435">
        <f>IFERROR(VLOOKUP(C3435,RAIVA!$A$5:$C$16,3,FALSE),0)</f>
        <v>0</v>
      </c>
    </row>
    <row r="3436" spans="1:26" x14ac:dyDescent="0.3">
      <c r="A3436" s="2" t="s">
        <v>470</v>
      </c>
      <c r="B3436" s="2" t="s">
        <v>677</v>
      </c>
      <c r="C3436" s="2">
        <v>431344</v>
      </c>
      <c r="D3436" s="2">
        <v>4313441</v>
      </c>
      <c r="E3436" s="2" t="s">
        <v>470</v>
      </c>
      <c r="F3436" s="2" t="s">
        <v>677</v>
      </c>
      <c r="G3436" s="2">
        <f>IFERROR(VLOOKUP(D3436,Coordenadas!$A$2:$D$5571,3,FALSE),0)</f>
        <v>-27.564900000000002</v>
      </c>
      <c r="H3436" s="2">
        <f>IFERROR(VLOOKUP(D3436,Coordenadas!$A$2:$D$5571,4,FALSE),0)</f>
        <v>-53.183700000000002</v>
      </c>
      <c r="I3436" s="2" t="s">
        <v>5326</v>
      </c>
      <c r="J3436" s="2">
        <v>2277</v>
      </c>
      <c r="K3436" s="2" t="s">
        <v>5332</v>
      </c>
      <c r="L3436" s="2">
        <f>IFERROR(VLOOKUP(C3436,BOTULISMO!$A$3:$C$19,3,FALSE),0)</f>
        <v>0</v>
      </c>
      <c r="M3436" s="2">
        <f>IFERROR(VLOOKUP(C3436,'LEISHMANIOSE VISCERAL'!$A$4:$C$454,3,FALSE),0)</f>
        <v>0</v>
      </c>
      <c r="N3436" s="2">
        <f>IFERROR(VLOOKUP(C3436,'LEISHMANIOSE TEGUMENTAR'!$A$4:$C$1681,3,FALSE),0)</f>
        <v>0</v>
      </c>
      <c r="O3436" s="2">
        <f>IFERROR(VLOOKUP(C3436,'FEBRE AMARELA'!$A$4:$C$38,3,FALSE),0)</f>
        <v>0</v>
      </c>
      <c r="P3436" s="2">
        <f>IFERROR(VLOOKUP(C3436,DENGUE!$A$5:$C$4097,3,FALSE),0)</f>
        <v>0</v>
      </c>
      <c r="Q3436" s="2">
        <f>IFERROR(VLOOKUP(C3436,'HEPATITE VIRAL'!$A$5:$C$3162,3,FALSE),0)</f>
        <v>0</v>
      </c>
      <c r="R3436" s="2">
        <f>IFERROR(VLOOKUP(C3436,'FEBRE MACULOSA'!$A$5:$C$181,3,FALSE),0)</f>
        <v>0</v>
      </c>
      <c r="S3436" s="2">
        <f>IFERROR(VLOOKUP(C3436,LEPTOSPIROSE!$A$5:$C$1176,3,FALSE),0)</f>
        <v>2</v>
      </c>
      <c r="T3436" s="2">
        <f>IFERROR(VLOOKUP(C3436,'DOENÇA DE CHAGAS'!$A$5:$C$100,3,FALSE),0)</f>
        <v>0</v>
      </c>
      <c r="U3436" s="2">
        <f>IFERROR(VLOOKUP(C3436,'PICADAS DE COBRAS'!$A$6:$C$4645,3,FALSE),0)</f>
        <v>0</v>
      </c>
      <c r="V3436">
        <f>IFERROR(VLOOKUP(C3436,'ZIKA VIRUS'!$A$5:$C$2399,3,FALSE),0)</f>
        <v>0</v>
      </c>
      <c r="W3436">
        <f>IFERROR(VLOOKUP(C3436,'FEBRE TIFÓIDE'!$A$5:$C$46,3,FALSE),0)</f>
        <v>0</v>
      </c>
      <c r="X3436">
        <f>IFERROR(VLOOKUP(C3436,HANTAVIROSE!$A$5:$C$153,3,FALSE),0)</f>
        <v>0</v>
      </c>
      <c r="Y3436">
        <f>IFERROR(VLOOKUP(C3436,MENINGITE!$A$5:$C$447,3,FALSE),0)</f>
        <v>0</v>
      </c>
      <c r="Z3436">
        <f>IFERROR(VLOOKUP(C3436,RAIVA!$A$5:$C$16,3,FALSE),0)</f>
        <v>0</v>
      </c>
    </row>
    <row r="3437" spans="1:26" x14ac:dyDescent="0.3">
      <c r="A3437" s="2" t="s">
        <v>3257</v>
      </c>
      <c r="B3437" s="2" t="s">
        <v>3381</v>
      </c>
      <c r="C3437" s="2">
        <v>292305</v>
      </c>
      <c r="D3437" s="2">
        <v>2923050</v>
      </c>
      <c r="E3437" s="2" t="s">
        <v>3257</v>
      </c>
      <c r="F3437" s="2" t="s">
        <v>3381</v>
      </c>
      <c r="G3437" s="2">
        <f>IFERROR(VLOOKUP(D3437,Coordenadas!$A$2:$D$5571,3,FALSE),0)</f>
        <v>-10.318199999999999</v>
      </c>
      <c r="H3437" s="2">
        <f>IFERROR(VLOOKUP(D3437,Coordenadas!$A$2:$D$5571,4,FALSE),0)</f>
        <v>-38.401400000000002</v>
      </c>
      <c r="I3437" s="2" t="s">
        <v>5324</v>
      </c>
      <c r="J3437" s="2">
        <v>15051</v>
      </c>
      <c r="K3437" s="2" t="s">
        <v>5332</v>
      </c>
      <c r="L3437" s="2">
        <f>IFERROR(VLOOKUP(C3437,BOTULISMO!$A$3:$C$19,3,FALSE),0)</f>
        <v>0</v>
      </c>
      <c r="M3437" s="2">
        <f>IFERROR(VLOOKUP(C3437,'LEISHMANIOSE VISCERAL'!$A$4:$C$454,3,FALSE),0)</f>
        <v>0</v>
      </c>
      <c r="N3437" s="2">
        <f>IFERROR(VLOOKUP(C3437,'LEISHMANIOSE TEGUMENTAR'!$A$4:$C$1681,3,FALSE),0)</f>
        <v>0</v>
      </c>
      <c r="O3437" s="2">
        <f>IFERROR(VLOOKUP(C3437,'FEBRE AMARELA'!$A$4:$C$38,3,FALSE),0)</f>
        <v>0</v>
      </c>
      <c r="P3437" s="2">
        <f>IFERROR(VLOOKUP(C3437,DENGUE!$A$5:$C$4097,3,FALSE),0)</f>
        <v>7</v>
      </c>
      <c r="Q3437" s="2">
        <f>IFERROR(VLOOKUP(C3437,'HEPATITE VIRAL'!$A$5:$C$3162,3,FALSE),0)</f>
        <v>1</v>
      </c>
      <c r="R3437" s="2">
        <f>IFERROR(VLOOKUP(C3437,'FEBRE MACULOSA'!$A$5:$C$181,3,FALSE),0)</f>
        <v>0</v>
      </c>
      <c r="S3437" s="2">
        <f>IFERROR(VLOOKUP(C3437,LEPTOSPIROSE!$A$5:$C$1176,3,FALSE),0)</f>
        <v>0</v>
      </c>
      <c r="T3437" s="2">
        <f>IFERROR(VLOOKUP(C3437,'DOENÇA DE CHAGAS'!$A$5:$C$100,3,FALSE),0)</f>
        <v>0</v>
      </c>
      <c r="U3437" s="2">
        <f>IFERROR(VLOOKUP(C3437,'PICADAS DE COBRAS'!$A$6:$C$4645,3,FALSE),0)</f>
        <v>0</v>
      </c>
      <c r="V3437">
        <f>IFERROR(VLOOKUP(C3437,'ZIKA VIRUS'!$A$5:$C$2399,3,FALSE),0)</f>
        <v>0</v>
      </c>
      <c r="W3437">
        <f>IFERROR(VLOOKUP(C3437,'FEBRE TIFÓIDE'!$A$5:$C$46,3,FALSE),0)</f>
        <v>0</v>
      </c>
      <c r="X3437">
        <f>IFERROR(VLOOKUP(C3437,HANTAVIROSE!$A$5:$C$153,3,FALSE),0)</f>
        <v>0</v>
      </c>
      <c r="Y3437">
        <f>IFERROR(VLOOKUP(C3437,MENINGITE!$A$5:$C$447,3,FALSE),0)</f>
        <v>0</v>
      </c>
      <c r="Z3437">
        <f>IFERROR(VLOOKUP(C3437,RAIVA!$A$5:$C$16,3,FALSE),0)</f>
        <v>0</v>
      </c>
    </row>
    <row r="3438" spans="1:26" x14ac:dyDescent="0.3">
      <c r="A3438" s="2" t="s">
        <v>470</v>
      </c>
      <c r="B3438" s="2" t="s">
        <v>676</v>
      </c>
      <c r="C3438" s="2">
        <v>431346</v>
      </c>
      <c r="D3438" s="2">
        <v>4313466</v>
      </c>
      <c r="E3438" s="2" t="s">
        <v>470</v>
      </c>
      <c r="F3438" s="2" t="s">
        <v>676</v>
      </c>
      <c r="G3438" s="2">
        <f>IFERROR(VLOOKUP(D3438,Coordenadas!$A$2:$D$5571,3,FALSE),0)</f>
        <v>-27.748999999999999</v>
      </c>
      <c r="H3438" s="2">
        <f>IFERROR(VLOOKUP(D3438,Coordenadas!$A$2:$D$5571,4,FALSE),0)</f>
        <v>-53.063899999999997</v>
      </c>
      <c r="I3438" s="2" t="s">
        <v>5326</v>
      </c>
      <c r="J3438" s="2">
        <v>1757</v>
      </c>
      <c r="K3438" s="2" t="s">
        <v>5332</v>
      </c>
      <c r="L3438" s="2">
        <f>IFERROR(VLOOKUP(C3438,BOTULISMO!$A$3:$C$19,3,FALSE),0)</f>
        <v>0</v>
      </c>
      <c r="M3438" s="2">
        <f>IFERROR(VLOOKUP(C3438,'LEISHMANIOSE VISCERAL'!$A$4:$C$454,3,FALSE),0)</f>
        <v>0</v>
      </c>
      <c r="N3438" s="2">
        <f>IFERROR(VLOOKUP(C3438,'LEISHMANIOSE TEGUMENTAR'!$A$4:$C$1681,3,FALSE),0)</f>
        <v>0</v>
      </c>
      <c r="O3438" s="2">
        <f>IFERROR(VLOOKUP(C3438,'FEBRE AMARELA'!$A$4:$C$38,3,FALSE),0)</f>
        <v>0</v>
      </c>
      <c r="P3438" s="2">
        <f>IFERROR(VLOOKUP(C3438,DENGUE!$A$5:$C$4097,3,FALSE),0)</f>
        <v>1</v>
      </c>
      <c r="Q3438" s="2">
        <f>IFERROR(VLOOKUP(C3438,'HEPATITE VIRAL'!$A$5:$C$3162,3,FALSE),0)</f>
        <v>7</v>
      </c>
      <c r="R3438" s="2">
        <f>IFERROR(VLOOKUP(C3438,'FEBRE MACULOSA'!$A$5:$C$181,3,FALSE),0)</f>
        <v>0</v>
      </c>
      <c r="S3438" s="2">
        <f>IFERROR(VLOOKUP(C3438,LEPTOSPIROSE!$A$5:$C$1176,3,FALSE),0)</f>
        <v>0</v>
      </c>
      <c r="T3438" s="2">
        <f>IFERROR(VLOOKUP(C3438,'DOENÇA DE CHAGAS'!$A$5:$C$100,3,FALSE),0)</f>
        <v>0</v>
      </c>
      <c r="U3438" s="2">
        <f>IFERROR(VLOOKUP(C3438,'PICADAS DE COBRAS'!$A$6:$C$4645,3,FALSE),0)</f>
        <v>1</v>
      </c>
      <c r="V3438">
        <f>IFERROR(VLOOKUP(C3438,'ZIKA VIRUS'!$A$5:$C$2399,3,FALSE),0)</f>
        <v>0</v>
      </c>
      <c r="W3438">
        <f>IFERROR(VLOOKUP(C3438,'FEBRE TIFÓIDE'!$A$5:$C$46,3,FALSE),0)</f>
        <v>0</v>
      </c>
      <c r="X3438">
        <f>IFERROR(VLOOKUP(C3438,HANTAVIROSE!$A$5:$C$153,3,FALSE),0)</f>
        <v>0</v>
      </c>
      <c r="Y3438">
        <f>IFERROR(VLOOKUP(C3438,MENINGITE!$A$5:$C$447,3,FALSE),0)</f>
        <v>0</v>
      </c>
      <c r="Z3438">
        <f>IFERROR(VLOOKUP(C3438,RAIVA!$A$5:$C$16,3,FALSE),0)</f>
        <v>0</v>
      </c>
    </row>
    <row r="3439" spans="1:26" x14ac:dyDescent="0.3">
      <c r="A3439" s="2" t="s">
        <v>2425</v>
      </c>
      <c r="B3439" s="2" t="s">
        <v>2742</v>
      </c>
      <c r="C3439" s="2">
        <v>314537</v>
      </c>
      <c r="D3439" s="2">
        <v>3145372</v>
      </c>
      <c r="E3439" s="2" t="s">
        <v>2425</v>
      </c>
      <c r="F3439" s="2" t="s">
        <v>2742</v>
      </c>
      <c r="G3439" s="2">
        <f>IFERROR(VLOOKUP(D3439,Coordenadas!$A$2:$D$5571,3,FALSE),0)</f>
        <v>-16.016200000000001</v>
      </c>
      <c r="H3439" s="2">
        <f>IFERROR(VLOOKUP(D3439,Coordenadas!$A$2:$D$5571,4,FALSE),0)</f>
        <v>-42.404400000000003</v>
      </c>
      <c r="I3439" s="2" t="s">
        <v>5325</v>
      </c>
      <c r="J3439" s="2">
        <v>4963</v>
      </c>
      <c r="K3439" s="2" t="s">
        <v>5332</v>
      </c>
      <c r="L3439" s="2">
        <f>IFERROR(VLOOKUP(C3439,BOTULISMO!$A$3:$C$19,3,FALSE),0)</f>
        <v>0</v>
      </c>
      <c r="M3439" s="2">
        <f>IFERROR(VLOOKUP(C3439,'LEISHMANIOSE VISCERAL'!$A$4:$C$454,3,FALSE),0)</f>
        <v>0</v>
      </c>
      <c r="N3439" s="2">
        <f>IFERROR(VLOOKUP(C3439,'LEISHMANIOSE TEGUMENTAR'!$A$4:$C$1681,3,FALSE),0)</f>
        <v>10</v>
      </c>
      <c r="O3439" s="2">
        <f>IFERROR(VLOOKUP(C3439,'FEBRE AMARELA'!$A$4:$C$38,3,FALSE),0)</f>
        <v>0</v>
      </c>
      <c r="P3439" s="2">
        <f>IFERROR(VLOOKUP(C3439,DENGUE!$A$5:$C$4097,3,FALSE),0)</f>
        <v>10</v>
      </c>
      <c r="Q3439" s="2">
        <f>IFERROR(VLOOKUP(C3439,'HEPATITE VIRAL'!$A$5:$C$3162,3,FALSE),0)</f>
        <v>0</v>
      </c>
      <c r="R3439" s="2">
        <f>IFERROR(VLOOKUP(C3439,'FEBRE MACULOSA'!$A$5:$C$181,3,FALSE),0)</f>
        <v>0</v>
      </c>
      <c r="S3439" s="2">
        <f>IFERROR(VLOOKUP(C3439,LEPTOSPIROSE!$A$5:$C$1176,3,FALSE),0)</f>
        <v>0</v>
      </c>
      <c r="T3439" s="2">
        <f>IFERROR(VLOOKUP(C3439,'DOENÇA DE CHAGAS'!$A$5:$C$100,3,FALSE),0)</f>
        <v>0</v>
      </c>
      <c r="U3439" s="2">
        <f>IFERROR(VLOOKUP(C3439,'PICADAS DE COBRAS'!$A$6:$C$4645,3,FALSE),0)</f>
        <v>26</v>
      </c>
      <c r="V3439">
        <f>IFERROR(VLOOKUP(C3439,'ZIKA VIRUS'!$A$5:$C$2399,3,FALSE),0)</f>
        <v>0</v>
      </c>
      <c r="W3439">
        <f>IFERROR(VLOOKUP(C3439,'FEBRE TIFÓIDE'!$A$5:$C$46,3,FALSE),0)</f>
        <v>0</v>
      </c>
      <c r="X3439">
        <f>IFERROR(VLOOKUP(C3439,HANTAVIROSE!$A$5:$C$153,3,FALSE),0)</f>
        <v>0</v>
      </c>
      <c r="Y3439">
        <f>IFERROR(VLOOKUP(C3439,MENINGITE!$A$5:$C$447,3,FALSE),0)</f>
        <v>0</v>
      </c>
      <c r="Z3439">
        <f>IFERROR(VLOOKUP(C3439,RAIVA!$A$5:$C$16,3,FALSE),0)</f>
        <v>0</v>
      </c>
    </row>
    <row r="3440" spans="1:26" x14ac:dyDescent="0.3">
      <c r="A3440" s="2" t="s">
        <v>1637</v>
      </c>
      <c r="B3440" s="2" t="s">
        <v>1887</v>
      </c>
      <c r="C3440" s="2">
        <v>353360</v>
      </c>
      <c r="D3440" s="2">
        <v>3533601</v>
      </c>
      <c r="E3440" s="2" t="s">
        <v>1637</v>
      </c>
      <c r="F3440" s="2" t="s">
        <v>1887</v>
      </c>
      <c r="G3440" s="2">
        <f>IFERROR(VLOOKUP(D3440,Coordenadas!$A$2:$D$5571,3,FALSE),0)</f>
        <v>-20.729600000000001</v>
      </c>
      <c r="H3440" s="2">
        <f>IFERROR(VLOOKUP(D3440,Coordenadas!$A$2:$D$5571,4,FALSE),0)</f>
        <v>-47.742899999999999</v>
      </c>
      <c r="I3440" s="2" t="s">
        <v>5325</v>
      </c>
      <c r="J3440" s="2">
        <v>6817</v>
      </c>
      <c r="K3440" s="2" t="s">
        <v>5332</v>
      </c>
      <c r="L3440" s="2">
        <f>IFERROR(VLOOKUP(C3440,BOTULISMO!$A$3:$C$19,3,FALSE),0)</f>
        <v>0</v>
      </c>
      <c r="M3440" s="2">
        <f>IFERROR(VLOOKUP(C3440,'LEISHMANIOSE VISCERAL'!$A$4:$C$454,3,FALSE),0)</f>
        <v>0</v>
      </c>
      <c r="N3440" s="2">
        <f>IFERROR(VLOOKUP(C3440,'LEISHMANIOSE TEGUMENTAR'!$A$4:$C$1681,3,FALSE),0)</f>
        <v>0</v>
      </c>
      <c r="O3440" s="2">
        <f>IFERROR(VLOOKUP(C3440,'FEBRE AMARELA'!$A$4:$C$38,3,FALSE),0)</f>
        <v>0</v>
      </c>
      <c r="P3440" s="2">
        <f>IFERROR(VLOOKUP(C3440,DENGUE!$A$5:$C$4097,3,FALSE),0)</f>
        <v>46</v>
      </c>
      <c r="Q3440" s="2">
        <f>IFERROR(VLOOKUP(C3440,'HEPATITE VIRAL'!$A$5:$C$3162,3,FALSE),0)</f>
        <v>0</v>
      </c>
      <c r="R3440" s="2">
        <f>IFERROR(VLOOKUP(C3440,'FEBRE MACULOSA'!$A$5:$C$181,3,FALSE),0)</f>
        <v>0</v>
      </c>
      <c r="S3440" s="2">
        <f>IFERROR(VLOOKUP(C3440,LEPTOSPIROSE!$A$5:$C$1176,3,FALSE),0)</f>
        <v>0</v>
      </c>
      <c r="T3440" s="2">
        <f>IFERROR(VLOOKUP(C3440,'DOENÇA DE CHAGAS'!$A$5:$C$100,3,FALSE),0)</f>
        <v>0</v>
      </c>
      <c r="U3440" s="2">
        <f>IFERROR(VLOOKUP(C3440,'PICADAS DE COBRAS'!$A$6:$C$4645,3,FALSE),0)</f>
        <v>9</v>
      </c>
      <c r="V3440">
        <f>IFERROR(VLOOKUP(C3440,'ZIKA VIRUS'!$A$5:$C$2399,3,FALSE),0)</f>
        <v>0</v>
      </c>
      <c r="W3440">
        <f>IFERROR(VLOOKUP(C3440,'FEBRE TIFÓIDE'!$A$5:$C$46,3,FALSE),0)</f>
        <v>0</v>
      </c>
      <c r="X3440">
        <f>IFERROR(VLOOKUP(C3440,HANTAVIROSE!$A$5:$C$153,3,FALSE),0)</f>
        <v>0</v>
      </c>
      <c r="Y3440">
        <f>IFERROR(VLOOKUP(C3440,MENINGITE!$A$5:$C$447,3,FALSE),0)</f>
        <v>0</v>
      </c>
      <c r="Z3440">
        <f>IFERROR(VLOOKUP(C3440,RAIVA!$A$5:$C$16,3,FALSE),0)</f>
        <v>0</v>
      </c>
    </row>
    <row r="3441" spans="1:26" x14ac:dyDescent="0.3">
      <c r="A3441" s="2" t="s">
        <v>5044</v>
      </c>
      <c r="B3441" s="2" t="s">
        <v>5101</v>
      </c>
      <c r="C3441" s="2">
        <v>150510</v>
      </c>
      <c r="D3441" s="2">
        <v>1505106</v>
      </c>
      <c r="E3441" s="2" t="s">
        <v>5044</v>
      </c>
      <c r="F3441" s="2" t="s">
        <v>5101</v>
      </c>
      <c r="G3441" s="2">
        <f>IFERROR(VLOOKUP(D3441,Coordenadas!$A$2:$D$5571,3,FALSE),0)</f>
        <v>-1.90107</v>
      </c>
      <c r="H3441" s="2">
        <f>IFERROR(VLOOKUP(D3441,Coordenadas!$A$2:$D$5571,4,FALSE),0)</f>
        <v>-55.520800000000001</v>
      </c>
      <c r="I3441" s="2" t="s">
        <v>5323</v>
      </c>
      <c r="J3441" s="2">
        <v>49333</v>
      </c>
      <c r="K3441" s="2" t="s">
        <v>5330</v>
      </c>
      <c r="L3441" s="2">
        <f>IFERROR(VLOOKUP(C3441,BOTULISMO!$A$3:$C$19,3,FALSE),0)</f>
        <v>0</v>
      </c>
      <c r="M3441" s="2">
        <f>IFERROR(VLOOKUP(C3441,'LEISHMANIOSE VISCERAL'!$A$4:$C$454,3,FALSE),0)</f>
        <v>0</v>
      </c>
      <c r="N3441" s="2">
        <f>IFERROR(VLOOKUP(C3441,'LEISHMANIOSE TEGUMENTAR'!$A$4:$C$1681,3,FALSE),0)</f>
        <v>18</v>
      </c>
      <c r="O3441" s="2">
        <f>IFERROR(VLOOKUP(C3441,'FEBRE AMARELA'!$A$4:$C$38,3,FALSE),0)</f>
        <v>0</v>
      </c>
      <c r="P3441" s="2">
        <f>IFERROR(VLOOKUP(C3441,DENGUE!$A$5:$C$4097,3,FALSE),0)</f>
        <v>3</v>
      </c>
      <c r="Q3441" s="2">
        <f>IFERROR(VLOOKUP(C3441,'HEPATITE VIRAL'!$A$5:$C$3162,3,FALSE),0)</f>
        <v>5</v>
      </c>
      <c r="R3441" s="2">
        <f>IFERROR(VLOOKUP(C3441,'FEBRE MACULOSA'!$A$5:$C$181,3,FALSE),0)</f>
        <v>0</v>
      </c>
      <c r="S3441" s="2">
        <f>IFERROR(VLOOKUP(C3441,LEPTOSPIROSE!$A$5:$C$1176,3,FALSE),0)</f>
        <v>0</v>
      </c>
      <c r="T3441" s="2">
        <f>IFERROR(VLOOKUP(C3441,'DOENÇA DE CHAGAS'!$A$5:$C$100,3,FALSE),0)</f>
        <v>0</v>
      </c>
      <c r="U3441" s="2">
        <f>IFERROR(VLOOKUP(C3441,'PICADAS DE COBRAS'!$A$6:$C$4645,3,FALSE),0)</f>
        <v>88</v>
      </c>
      <c r="V3441">
        <f>IFERROR(VLOOKUP(C3441,'ZIKA VIRUS'!$A$5:$C$2399,3,FALSE),0)</f>
        <v>1</v>
      </c>
      <c r="W3441">
        <f>IFERROR(VLOOKUP(C3441,'FEBRE TIFÓIDE'!$A$5:$C$46,3,FALSE),0)</f>
        <v>0</v>
      </c>
      <c r="X3441">
        <f>IFERROR(VLOOKUP(C3441,HANTAVIROSE!$A$5:$C$153,3,FALSE),0)</f>
        <v>0</v>
      </c>
      <c r="Y3441">
        <f>IFERROR(VLOOKUP(C3441,MENINGITE!$A$5:$C$447,3,FALSE),0)</f>
        <v>0</v>
      </c>
      <c r="Z3441">
        <f>IFERROR(VLOOKUP(C3441,RAIVA!$A$5:$C$16,3,FALSE),0)</f>
        <v>0</v>
      </c>
    </row>
    <row r="3442" spans="1:26" x14ac:dyDescent="0.3">
      <c r="A3442" s="2" t="s">
        <v>4319</v>
      </c>
      <c r="B3442" s="2" t="s">
        <v>4375</v>
      </c>
      <c r="C3442" s="2">
        <v>230945</v>
      </c>
      <c r="D3442" s="2">
        <v>2309458</v>
      </c>
      <c r="E3442" s="2" t="s">
        <v>4319</v>
      </c>
      <c r="F3442" s="2" t="s">
        <v>4375</v>
      </c>
      <c r="G3442" s="2">
        <f>IFERROR(VLOOKUP(D3442,Coordenadas!$A$2:$D$5571,3,FALSE),0)</f>
        <v>-4.4852299999999996</v>
      </c>
      <c r="H3442" s="2">
        <f>IFERROR(VLOOKUP(D3442,Coordenadas!$A$2:$D$5571,4,FALSE),0)</f>
        <v>-38.593299999999999</v>
      </c>
      <c r="I3442" s="2" t="s">
        <v>5324</v>
      </c>
      <c r="J3442" s="2">
        <v>24007</v>
      </c>
      <c r="K3442" s="2" t="s">
        <v>5330</v>
      </c>
      <c r="L3442" s="2">
        <f>IFERROR(VLOOKUP(C3442,BOTULISMO!$A$3:$C$19,3,FALSE),0)</f>
        <v>0</v>
      </c>
      <c r="M3442" s="2">
        <f>IFERROR(VLOOKUP(C3442,'LEISHMANIOSE VISCERAL'!$A$4:$C$454,3,FALSE),0)</f>
        <v>0</v>
      </c>
      <c r="N3442" s="2">
        <f>IFERROR(VLOOKUP(C3442,'LEISHMANIOSE TEGUMENTAR'!$A$4:$C$1681,3,FALSE),0)</f>
        <v>0</v>
      </c>
      <c r="O3442" s="2">
        <f>IFERROR(VLOOKUP(C3442,'FEBRE AMARELA'!$A$4:$C$38,3,FALSE),0)</f>
        <v>0</v>
      </c>
      <c r="P3442" s="2">
        <f>IFERROR(VLOOKUP(C3442,DENGUE!$A$5:$C$4097,3,FALSE),0)</f>
        <v>9</v>
      </c>
      <c r="Q3442" s="2">
        <f>IFERROR(VLOOKUP(C3442,'HEPATITE VIRAL'!$A$5:$C$3162,3,FALSE),0)</f>
        <v>0</v>
      </c>
      <c r="R3442" s="2">
        <f>IFERROR(VLOOKUP(C3442,'FEBRE MACULOSA'!$A$5:$C$181,3,FALSE),0)</f>
        <v>0</v>
      </c>
      <c r="S3442" s="2">
        <f>IFERROR(VLOOKUP(C3442,LEPTOSPIROSE!$A$5:$C$1176,3,FALSE),0)</f>
        <v>0</v>
      </c>
      <c r="T3442" s="2">
        <f>IFERROR(VLOOKUP(C3442,'DOENÇA DE CHAGAS'!$A$5:$C$100,3,FALSE),0)</f>
        <v>0</v>
      </c>
      <c r="U3442" s="2">
        <f>IFERROR(VLOOKUP(C3442,'PICADAS DE COBRAS'!$A$6:$C$4645,3,FALSE),0)</f>
        <v>8</v>
      </c>
      <c r="V3442">
        <f>IFERROR(VLOOKUP(C3442,'ZIKA VIRUS'!$A$5:$C$2399,3,FALSE),0)</f>
        <v>2</v>
      </c>
      <c r="W3442">
        <f>IFERROR(VLOOKUP(C3442,'FEBRE TIFÓIDE'!$A$5:$C$46,3,FALSE),0)</f>
        <v>0</v>
      </c>
      <c r="X3442">
        <f>IFERROR(VLOOKUP(C3442,HANTAVIROSE!$A$5:$C$153,3,FALSE),0)</f>
        <v>0</v>
      </c>
      <c r="Y3442">
        <f>IFERROR(VLOOKUP(C3442,MENINGITE!$A$5:$C$447,3,FALSE),0)</f>
        <v>2</v>
      </c>
      <c r="Z3442">
        <f>IFERROR(VLOOKUP(C3442,RAIVA!$A$5:$C$16,3,FALSE),0)</f>
        <v>0</v>
      </c>
    </row>
    <row r="3443" spans="1:26" x14ac:dyDescent="0.3">
      <c r="A3443" s="2" t="s">
        <v>1637</v>
      </c>
      <c r="B3443" s="2" t="s">
        <v>1886</v>
      </c>
      <c r="C3443" s="2">
        <v>353370</v>
      </c>
      <c r="D3443" s="2">
        <v>3533700</v>
      </c>
      <c r="E3443" s="2" t="s">
        <v>1637</v>
      </c>
      <c r="F3443" s="2" t="s">
        <v>1886</v>
      </c>
      <c r="G3443" s="2">
        <f>IFERROR(VLOOKUP(D3443,Coordenadas!$A$2:$D$5571,3,FALSE),0)</f>
        <v>-22.437999999999999</v>
      </c>
      <c r="H3443" s="2">
        <f>IFERROR(VLOOKUP(D3443,Coordenadas!$A$2:$D$5571,4,FALSE),0)</f>
        <v>-49.921999999999997</v>
      </c>
      <c r="I3443" s="2" t="s">
        <v>5325</v>
      </c>
      <c r="J3443" s="2">
        <v>4163</v>
      </c>
      <c r="K3443" s="2" t="s">
        <v>5332</v>
      </c>
      <c r="L3443" s="2">
        <f>IFERROR(VLOOKUP(C3443,BOTULISMO!$A$3:$C$19,3,FALSE),0)</f>
        <v>0</v>
      </c>
      <c r="M3443" s="2">
        <f>IFERROR(VLOOKUP(C3443,'LEISHMANIOSE VISCERAL'!$A$4:$C$454,3,FALSE),0)</f>
        <v>0</v>
      </c>
      <c r="N3443" s="2">
        <f>IFERROR(VLOOKUP(C3443,'LEISHMANIOSE TEGUMENTAR'!$A$4:$C$1681,3,FALSE),0)</f>
        <v>0</v>
      </c>
      <c r="O3443" s="2">
        <f>IFERROR(VLOOKUP(C3443,'FEBRE AMARELA'!$A$4:$C$38,3,FALSE),0)</f>
        <v>0</v>
      </c>
      <c r="P3443" s="2">
        <f>IFERROR(VLOOKUP(C3443,DENGUE!$A$5:$C$4097,3,FALSE),0)</f>
        <v>13</v>
      </c>
      <c r="Q3443" s="2">
        <f>IFERROR(VLOOKUP(C3443,'HEPATITE VIRAL'!$A$5:$C$3162,3,FALSE),0)</f>
        <v>0</v>
      </c>
      <c r="R3443" s="2">
        <f>IFERROR(VLOOKUP(C3443,'FEBRE MACULOSA'!$A$5:$C$181,3,FALSE),0)</f>
        <v>0</v>
      </c>
      <c r="S3443" s="2">
        <f>IFERROR(VLOOKUP(C3443,LEPTOSPIROSE!$A$5:$C$1176,3,FALSE),0)</f>
        <v>0</v>
      </c>
      <c r="T3443" s="2">
        <f>IFERROR(VLOOKUP(C3443,'DOENÇA DE CHAGAS'!$A$5:$C$100,3,FALSE),0)</f>
        <v>0</v>
      </c>
      <c r="U3443" s="2">
        <f>IFERROR(VLOOKUP(C3443,'PICADAS DE COBRAS'!$A$6:$C$4645,3,FALSE),0)</f>
        <v>3</v>
      </c>
      <c r="V3443">
        <f>IFERROR(VLOOKUP(C3443,'ZIKA VIRUS'!$A$5:$C$2399,3,FALSE),0)</f>
        <v>0</v>
      </c>
      <c r="W3443">
        <f>IFERROR(VLOOKUP(C3443,'FEBRE TIFÓIDE'!$A$5:$C$46,3,FALSE),0)</f>
        <v>0</v>
      </c>
      <c r="X3443">
        <f>IFERROR(VLOOKUP(C3443,HANTAVIROSE!$A$5:$C$153,3,FALSE),0)</f>
        <v>0</v>
      </c>
      <c r="Y3443">
        <f>IFERROR(VLOOKUP(C3443,MENINGITE!$A$5:$C$447,3,FALSE),0)</f>
        <v>0</v>
      </c>
      <c r="Z3443">
        <f>IFERROR(VLOOKUP(C3443,RAIVA!$A$5:$C$16,3,FALSE),0)</f>
        <v>0</v>
      </c>
    </row>
    <row r="3444" spans="1:26" x14ac:dyDescent="0.3">
      <c r="A3444" s="2" t="s">
        <v>4490</v>
      </c>
      <c r="B3444" s="2" t="s">
        <v>4568</v>
      </c>
      <c r="C3444" s="2">
        <v>220700</v>
      </c>
      <c r="D3444" s="2">
        <v>2207009</v>
      </c>
      <c r="E3444" s="2" t="s">
        <v>4490</v>
      </c>
      <c r="F3444" s="2" t="s">
        <v>4568</v>
      </c>
      <c r="G3444" s="2">
        <f>IFERROR(VLOOKUP(D3444,Coordenadas!$A$2:$D$5571,3,FALSE),0)</f>
        <v>-7.0191499999999998</v>
      </c>
      <c r="H3444" s="2">
        <f>IFERROR(VLOOKUP(D3444,Coordenadas!$A$2:$D$5571,4,FALSE),0)</f>
        <v>-42.128300000000003</v>
      </c>
      <c r="I3444" s="2" t="s">
        <v>5324</v>
      </c>
      <c r="J3444" s="2">
        <v>35640</v>
      </c>
      <c r="K3444" s="2" t="s">
        <v>5330</v>
      </c>
      <c r="L3444" s="2">
        <f>IFERROR(VLOOKUP(C3444,BOTULISMO!$A$3:$C$19,3,FALSE),0)</f>
        <v>0</v>
      </c>
      <c r="M3444" s="2">
        <f>IFERROR(VLOOKUP(C3444,'LEISHMANIOSE VISCERAL'!$A$4:$C$454,3,FALSE),0)</f>
        <v>1</v>
      </c>
      <c r="N3444" s="2">
        <f>IFERROR(VLOOKUP(C3444,'LEISHMANIOSE TEGUMENTAR'!$A$4:$C$1681,3,FALSE),0)</f>
        <v>0</v>
      </c>
      <c r="O3444" s="2">
        <f>IFERROR(VLOOKUP(C3444,'FEBRE AMARELA'!$A$4:$C$38,3,FALSE),0)</f>
        <v>0</v>
      </c>
      <c r="P3444" s="2">
        <f>IFERROR(VLOOKUP(C3444,DENGUE!$A$5:$C$4097,3,FALSE),0)</f>
        <v>36</v>
      </c>
      <c r="Q3444" s="2">
        <f>IFERROR(VLOOKUP(C3444,'HEPATITE VIRAL'!$A$5:$C$3162,3,FALSE),0)</f>
        <v>11</v>
      </c>
      <c r="R3444" s="2">
        <f>IFERROR(VLOOKUP(C3444,'FEBRE MACULOSA'!$A$5:$C$181,3,FALSE),0)</f>
        <v>0</v>
      </c>
      <c r="S3444" s="2">
        <f>IFERROR(VLOOKUP(C3444,LEPTOSPIROSE!$A$5:$C$1176,3,FALSE),0)</f>
        <v>0</v>
      </c>
      <c r="T3444" s="2">
        <f>IFERROR(VLOOKUP(C3444,'DOENÇA DE CHAGAS'!$A$5:$C$100,3,FALSE),0)</f>
        <v>0</v>
      </c>
      <c r="U3444" s="2">
        <f>IFERROR(VLOOKUP(C3444,'PICADAS DE COBRAS'!$A$6:$C$4645,3,FALSE),0)</f>
        <v>139</v>
      </c>
      <c r="V3444">
        <f>IFERROR(VLOOKUP(C3444,'ZIKA VIRUS'!$A$5:$C$2399,3,FALSE),0)</f>
        <v>17</v>
      </c>
      <c r="W3444">
        <f>IFERROR(VLOOKUP(C3444,'FEBRE TIFÓIDE'!$A$5:$C$46,3,FALSE),0)</f>
        <v>0</v>
      </c>
      <c r="X3444">
        <f>IFERROR(VLOOKUP(C3444,HANTAVIROSE!$A$5:$C$153,3,FALSE),0)</f>
        <v>0</v>
      </c>
      <c r="Y3444">
        <f>IFERROR(VLOOKUP(C3444,MENINGITE!$A$5:$C$447,3,FALSE),0)</f>
        <v>0</v>
      </c>
      <c r="Z3444">
        <f>IFERROR(VLOOKUP(C3444,RAIVA!$A$5:$C$16,3,FALSE),0)</f>
        <v>0</v>
      </c>
    </row>
    <row r="3445" spans="1:26" x14ac:dyDescent="0.3">
      <c r="A3445" s="2" t="s">
        <v>5028</v>
      </c>
      <c r="B3445" s="2" t="s">
        <v>5032</v>
      </c>
      <c r="C3445" s="2">
        <v>160050</v>
      </c>
      <c r="D3445" s="2">
        <v>1600501</v>
      </c>
      <c r="E3445" s="2" t="s">
        <v>5028</v>
      </c>
      <c r="F3445" s="2" t="s">
        <v>5032</v>
      </c>
      <c r="G3445" s="2">
        <f>IFERROR(VLOOKUP(D3445,Coordenadas!$A$2:$D$5571,3,FALSE),0)</f>
        <v>3.8407399999999998</v>
      </c>
      <c r="H3445" s="2">
        <f>IFERROR(VLOOKUP(D3445,Coordenadas!$A$2:$D$5571,4,FALSE),0)</f>
        <v>-51.833100000000002</v>
      </c>
      <c r="I3445" s="2" t="s">
        <v>5323</v>
      </c>
      <c r="J3445" s="2">
        <v>20509</v>
      </c>
      <c r="K3445" s="2" t="s">
        <v>5330</v>
      </c>
      <c r="L3445" s="2">
        <f>IFERROR(VLOOKUP(C3445,BOTULISMO!$A$3:$C$19,3,FALSE),0)</f>
        <v>0</v>
      </c>
      <c r="M3445" s="2">
        <f>IFERROR(VLOOKUP(C3445,'LEISHMANIOSE VISCERAL'!$A$4:$C$454,3,FALSE),0)</f>
        <v>0</v>
      </c>
      <c r="N3445" s="2">
        <f>IFERROR(VLOOKUP(C3445,'LEISHMANIOSE TEGUMENTAR'!$A$4:$C$1681,3,FALSE),0)</f>
        <v>47</v>
      </c>
      <c r="O3445" s="2">
        <f>IFERROR(VLOOKUP(C3445,'FEBRE AMARELA'!$A$4:$C$38,3,FALSE),0)</f>
        <v>0</v>
      </c>
      <c r="P3445" s="2">
        <f>IFERROR(VLOOKUP(C3445,DENGUE!$A$5:$C$4097,3,FALSE),0)</f>
        <v>1</v>
      </c>
      <c r="Q3445" s="2">
        <f>IFERROR(VLOOKUP(C3445,'HEPATITE VIRAL'!$A$5:$C$3162,3,FALSE),0)</f>
        <v>7</v>
      </c>
      <c r="R3445" s="2">
        <f>IFERROR(VLOOKUP(C3445,'FEBRE MACULOSA'!$A$5:$C$181,3,FALSE),0)</f>
        <v>0</v>
      </c>
      <c r="S3445" s="2">
        <f>IFERROR(VLOOKUP(C3445,LEPTOSPIROSE!$A$5:$C$1176,3,FALSE),0)</f>
        <v>2</v>
      </c>
      <c r="T3445" s="2">
        <f>IFERROR(VLOOKUP(C3445,'DOENÇA DE CHAGAS'!$A$5:$C$100,3,FALSE),0)</f>
        <v>0</v>
      </c>
      <c r="U3445" s="2">
        <f>IFERROR(VLOOKUP(C3445,'PICADAS DE COBRAS'!$A$6:$C$4645,3,FALSE),0)</f>
        <v>45</v>
      </c>
      <c r="V3445">
        <f>IFERROR(VLOOKUP(C3445,'ZIKA VIRUS'!$A$5:$C$2399,3,FALSE),0)</f>
        <v>1</v>
      </c>
      <c r="W3445">
        <f>IFERROR(VLOOKUP(C3445,'FEBRE TIFÓIDE'!$A$5:$C$46,3,FALSE),0)</f>
        <v>0</v>
      </c>
      <c r="X3445">
        <f>IFERROR(VLOOKUP(C3445,HANTAVIROSE!$A$5:$C$153,3,FALSE),0)</f>
        <v>0</v>
      </c>
      <c r="Y3445">
        <f>IFERROR(VLOOKUP(C3445,MENINGITE!$A$5:$C$447,3,FALSE),0)</f>
        <v>0</v>
      </c>
      <c r="Z3445">
        <f>IFERROR(VLOOKUP(C3445,RAIVA!$A$5:$C$16,3,FALSE),0)</f>
        <v>0</v>
      </c>
    </row>
    <row r="3446" spans="1:26" x14ac:dyDescent="0.3">
      <c r="A3446" s="2" t="s">
        <v>2425</v>
      </c>
      <c r="B3446" s="2" t="s">
        <v>2741</v>
      </c>
      <c r="C3446" s="2">
        <v>314540</v>
      </c>
      <c r="D3446" s="2">
        <v>3145406</v>
      </c>
      <c r="E3446" s="2" t="s">
        <v>2425</v>
      </c>
      <c r="F3446" s="2" t="s">
        <v>2741</v>
      </c>
      <c r="G3446" s="2">
        <f>IFERROR(VLOOKUP(D3446,Coordenadas!$A$2:$D$5571,3,FALSE),0)</f>
        <v>-21.8598</v>
      </c>
      <c r="H3446" s="2">
        <f>IFERROR(VLOOKUP(D3446,Coordenadas!$A$2:$D$5571,4,FALSE),0)</f>
        <v>-43.935600000000001</v>
      </c>
      <c r="I3446" s="2" t="s">
        <v>5325</v>
      </c>
      <c r="J3446" s="2">
        <v>1976</v>
      </c>
      <c r="K3446" s="2" t="s">
        <v>5332</v>
      </c>
      <c r="L3446" s="2">
        <f>IFERROR(VLOOKUP(C3446,BOTULISMO!$A$3:$C$19,3,FALSE),0)</f>
        <v>0</v>
      </c>
      <c r="M3446" s="2">
        <f>IFERROR(VLOOKUP(C3446,'LEISHMANIOSE VISCERAL'!$A$4:$C$454,3,FALSE),0)</f>
        <v>0</v>
      </c>
      <c r="N3446" s="2">
        <f>IFERROR(VLOOKUP(C3446,'LEISHMANIOSE TEGUMENTAR'!$A$4:$C$1681,3,FALSE),0)</f>
        <v>0</v>
      </c>
      <c r="O3446" s="2">
        <f>IFERROR(VLOOKUP(C3446,'FEBRE AMARELA'!$A$4:$C$38,3,FALSE),0)</f>
        <v>0</v>
      </c>
      <c r="P3446" s="2">
        <f>IFERROR(VLOOKUP(C3446,DENGUE!$A$5:$C$4097,3,FALSE),0)</f>
        <v>0</v>
      </c>
      <c r="Q3446" s="2">
        <f>IFERROR(VLOOKUP(C3446,'HEPATITE VIRAL'!$A$5:$C$3162,3,FALSE),0)</f>
        <v>0</v>
      </c>
      <c r="R3446" s="2">
        <f>IFERROR(VLOOKUP(C3446,'FEBRE MACULOSA'!$A$5:$C$181,3,FALSE),0)</f>
        <v>0</v>
      </c>
      <c r="S3446" s="2">
        <f>IFERROR(VLOOKUP(C3446,LEPTOSPIROSE!$A$5:$C$1176,3,FALSE),0)</f>
        <v>0</v>
      </c>
      <c r="T3446" s="2">
        <f>IFERROR(VLOOKUP(C3446,'DOENÇA DE CHAGAS'!$A$5:$C$100,3,FALSE),0)</f>
        <v>0</v>
      </c>
      <c r="U3446" s="2">
        <f>IFERROR(VLOOKUP(C3446,'PICADAS DE COBRAS'!$A$6:$C$4645,3,FALSE),0)</f>
        <v>1</v>
      </c>
      <c r="V3446">
        <f>IFERROR(VLOOKUP(C3446,'ZIKA VIRUS'!$A$5:$C$2399,3,FALSE),0)</f>
        <v>0</v>
      </c>
      <c r="W3446">
        <f>IFERROR(VLOOKUP(C3446,'FEBRE TIFÓIDE'!$A$5:$C$46,3,FALSE),0)</f>
        <v>0</v>
      </c>
      <c r="X3446">
        <f>IFERROR(VLOOKUP(C3446,HANTAVIROSE!$A$5:$C$153,3,FALSE),0)</f>
        <v>0</v>
      </c>
      <c r="Y3446">
        <f>IFERROR(VLOOKUP(C3446,MENINGITE!$A$5:$C$447,3,FALSE),0)</f>
        <v>0</v>
      </c>
      <c r="Z3446">
        <f>IFERROR(VLOOKUP(C3446,RAIVA!$A$5:$C$16,3,FALSE),0)</f>
        <v>0</v>
      </c>
    </row>
    <row r="3447" spans="1:26" x14ac:dyDescent="0.3">
      <c r="A3447" s="2" t="s">
        <v>1637</v>
      </c>
      <c r="B3447" s="2" t="s">
        <v>1885</v>
      </c>
      <c r="C3447" s="2">
        <v>353380</v>
      </c>
      <c r="D3447" s="2">
        <v>3533809</v>
      </c>
      <c r="E3447" s="2" t="s">
        <v>1637</v>
      </c>
      <c r="F3447" s="2" t="s">
        <v>1885</v>
      </c>
      <c r="G3447" s="2">
        <f>IFERROR(VLOOKUP(D3447,Coordenadas!$A$2:$D$5571,3,FALSE),0)</f>
        <v>-22.9435</v>
      </c>
      <c r="H3447" s="2">
        <f>IFERROR(VLOOKUP(D3447,Coordenadas!$A$2:$D$5571,4,FALSE),0)</f>
        <v>-49.341900000000003</v>
      </c>
      <c r="I3447" s="2" t="s">
        <v>5325</v>
      </c>
      <c r="J3447" s="2">
        <v>2673</v>
      </c>
      <c r="K3447" s="2" t="s">
        <v>5332</v>
      </c>
      <c r="L3447" s="2">
        <f>IFERROR(VLOOKUP(C3447,BOTULISMO!$A$3:$C$19,3,FALSE),0)</f>
        <v>0</v>
      </c>
      <c r="M3447" s="2">
        <f>IFERROR(VLOOKUP(C3447,'LEISHMANIOSE VISCERAL'!$A$4:$C$454,3,FALSE),0)</f>
        <v>0</v>
      </c>
      <c r="N3447" s="2">
        <f>IFERROR(VLOOKUP(C3447,'LEISHMANIOSE TEGUMENTAR'!$A$4:$C$1681,3,FALSE),0)</f>
        <v>0</v>
      </c>
      <c r="O3447" s="2">
        <f>IFERROR(VLOOKUP(C3447,'FEBRE AMARELA'!$A$4:$C$38,3,FALSE),0)</f>
        <v>0</v>
      </c>
      <c r="P3447" s="2">
        <f>IFERROR(VLOOKUP(C3447,DENGUE!$A$5:$C$4097,3,FALSE),0)</f>
        <v>1</v>
      </c>
      <c r="Q3447" s="2">
        <f>IFERROR(VLOOKUP(C3447,'HEPATITE VIRAL'!$A$5:$C$3162,3,FALSE),0)</f>
        <v>0</v>
      </c>
      <c r="R3447" s="2">
        <f>IFERROR(VLOOKUP(C3447,'FEBRE MACULOSA'!$A$5:$C$181,3,FALSE),0)</f>
        <v>0</v>
      </c>
      <c r="S3447" s="2">
        <f>IFERROR(VLOOKUP(C3447,LEPTOSPIROSE!$A$5:$C$1176,3,FALSE),0)</f>
        <v>0</v>
      </c>
      <c r="T3447" s="2">
        <f>IFERROR(VLOOKUP(C3447,'DOENÇA DE CHAGAS'!$A$5:$C$100,3,FALSE),0)</f>
        <v>0</v>
      </c>
      <c r="U3447" s="2">
        <f>IFERROR(VLOOKUP(C3447,'PICADAS DE COBRAS'!$A$6:$C$4645,3,FALSE),0)</f>
        <v>0</v>
      </c>
      <c r="V3447">
        <f>IFERROR(VLOOKUP(C3447,'ZIKA VIRUS'!$A$5:$C$2399,3,FALSE),0)</f>
        <v>0</v>
      </c>
      <c r="W3447">
        <f>IFERROR(VLOOKUP(C3447,'FEBRE TIFÓIDE'!$A$5:$C$46,3,FALSE),0)</f>
        <v>0</v>
      </c>
      <c r="X3447">
        <f>IFERROR(VLOOKUP(C3447,HANTAVIROSE!$A$5:$C$153,3,FALSE),0)</f>
        <v>0</v>
      </c>
      <c r="Y3447">
        <f>IFERROR(VLOOKUP(C3447,MENINGITE!$A$5:$C$447,3,FALSE),0)</f>
        <v>0</v>
      </c>
      <c r="Z3447">
        <f>IFERROR(VLOOKUP(C3447,RAIVA!$A$5:$C$16,3,FALSE),0)</f>
        <v>0</v>
      </c>
    </row>
    <row r="3448" spans="1:26" x14ac:dyDescent="0.3">
      <c r="A3448" s="2" t="s">
        <v>3988</v>
      </c>
      <c r="B3448" s="2" t="s">
        <v>5547</v>
      </c>
      <c r="C3448" s="2">
        <v>251040</v>
      </c>
      <c r="D3448" s="2">
        <v>2510402</v>
      </c>
      <c r="E3448" s="2" t="s">
        <v>3988</v>
      </c>
      <c r="F3448" s="2" t="s">
        <v>4062</v>
      </c>
      <c r="G3448" s="2">
        <f>IFERROR(VLOOKUP(D3448,Coordenadas!$A$2:$D$5571,3,FALSE),0)</f>
        <v>-7.2211800000000004</v>
      </c>
      <c r="H3448" s="2">
        <f>IFERROR(VLOOKUP(D3448,Coordenadas!$A$2:$D$5571,4,FALSE),0)</f>
        <v>-37.740600000000001</v>
      </c>
      <c r="I3448" s="2" t="s">
        <v>5324</v>
      </c>
      <c r="J3448" s="2">
        <v>6931</v>
      </c>
      <c r="K3448" s="2" t="s">
        <v>5332</v>
      </c>
      <c r="L3448" s="2">
        <f>IFERROR(VLOOKUP(C3448,BOTULISMO!$A$3:$C$19,3,FALSE),0)</f>
        <v>0</v>
      </c>
      <c r="M3448" s="2">
        <f>IFERROR(VLOOKUP(C3448,'LEISHMANIOSE VISCERAL'!$A$4:$C$454,3,FALSE),0)</f>
        <v>0</v>
      </c>
      <c r="N3448" s="2">
        <f>IFERROR(VLOOKUP(C3448,'LEISHMANIOSE TEGUMENTAR'!$A$4:$C$1681,3,FALSE),0)</f>
        <v>0</v>
      </c>
      <c r="O3448" s="2">
        <f>IFERROR(VLOOKUP(C3448,'FEBRE AMARELA'!$A$4:$C$38,3,FALSE),0)</f>
        <v>0</v>
      </c>
      <c r="P3448" s="2">
        <f>IFERROR(VLOOKUP(C3448,DENGUE!$A$5:$C$4097,3,FALSE),0)</f>
        <v>4</v>
      </c>
      <c r="Q3448" s="2">
        <f>IFERROR(VLOOKUP(C3448,'HEPATITE VIRAL'!$A$5:$C$3162,3,FALSE),0)</f>
        <v>0</v>
      </c>
      <c r="R3448" s="2">
        <f>IFERROR(VLOOKUP(C3448,'FEBRE MACULOSA'!$A$5:$C$181,3,FALSE),0)</f>
        <v>0</v>
      </c>
      <c r="S3448" s="2">
        <f>IFERROR(VLOOKUP(C3448,LEPTOSPIROSE!$A$5:$C$1176,3,FALSE),0)</f>
        <v>0</v>
      </c>
      <c r="T3448" s="2">
        <f>IFERROR(VLOOKUP(C3448,'DOENÇA DE CHAGAS'!$A$5:$C$100,3,FALSE),0)</f>
        <v>0</v>
      </c>
      <c r="U3448" s="2">
        <f>IFERROR(VLOOKUP(C3448,'PICADAS DE COBRAS'!$A$6:$C$4645,3,FALSE),0)</f>
        <v>2</v>
      </c>
      <c r="V3448">
        <f>IFERROR(VLOOKUP(C3448,'ZIKA VIRUS'!$A$5:$C$2399,3,FALSE),0)</f>
        <v>0</v>
      </c>
      <c r="W3448">
        <f>IFERROR(VLOOKUP(C3448,'FEBRE TIFÓIDE'!$A$5:$C$46,3,FALSE),0)</f>
        <v>0</v>
      </c>
      <c r="X3448">
        <f>IFERROR(VLOOKUP(C3448,HANTAVIROSE!$A$5:$C$153,3,FALSE),0)</f>
        <v>0</v>
      </c>
      <c r="Y3448">
        <f>IFERROR(VLOOKUP(C3448,MENINGITE!$A$5:$C$447,3,FALSE),0)</f>
        <v>0</v>
      </c>
      <c r="Z3448">
        <f>IFERROR(VLOOKUP(C3448,RAIVA!$A$5:$C$16,3,FALSE),0)</f>
        <v>0</v>
      </c>
    </row>
    <row r="3449" spans="1:26" x14ac:dyDescent="0.3">
      <c r="A3449" s="2" t="s">
        <v>4704</v>
      </c>
      <c r="B3449" s="2" t="s">
        <v>5540</v>
      </c>
      <c r="C3449" s="2">
        <v>210740</v>
      </c>
      <c r="D3449" s="2">
        <v>2107407</v>
      </c>
      <c r="E3449" s="2" t="s">
        <v>4704</v>
      </c>
      <c r="F3449" s="2" t="s">
        <v>4780</v>
      </c>
      <c r="G3449" s="2">
        <f>IFERROR(VLOOKUP(D3449,Coordenadas!$A$2:$D$5571,3,FALSE),0)</f>
        <v>-4.1341700000000001</v>
      </c>
      <c r="H3449" s="2">
        <f>IFERROR(VLOOKUP(D3449,Coordenadas!$A$2:$D$5571,4,FALSE),0)</f>
        <v>-45.116300000000003</v>
      </c>
      <c r="I3449" s="2" t="s">
        <v>5324</v>
      </c>
      <c r="J3449" s="2">
        <v>18601</v>
      </c>
      <c r="K3449" s="2" t="s">
        <v>5332</v>
      </c>
      <c r="L3449" s="2">
        <f>IFERROR(VLOOKUP(C3449,BOTULISMO!$A$3:$C$19,3,FALSE),0)</f>
        <v>0</v>
      </c>
      <c r="M3449" s="2">
        <f>IFERROR(VLOOKUP(C3449,'LEISHMANIOSE VISCERAL'!$A$4:$C$454,3,FALSE),0)</f>
        <v>0</v>
      </c>
      <c r="N3449" s="2">
        <f>IFERROR(VLOOKUP(C3449,'LEISHMANIOSE TEGUMENTAR'!$A$4:$C$1681,3,FALSE),0)</f>
        <v>0</v>
      </c>
      <c r="O3449" s="2">
        <f>IFERROR(VLOOKUP(C3449,'FEBRE AMARELA'!$A$4:$C$38,3,FALSE),0)</f>
        <v>0</v>
      </c>
      <c r="P3449" s="2">
        <f>IFERROR(VLOOKUP(C3449,DENGUE!$A$5:$C$4097,3,FALSE),0)</f>
        <v>1</v>
      </c>
      <c r="Q3449" s="2">
        <f>IFERROR(VLOOKUP(C3449,'HEPATITE VIRAL'!$A$5:$C$3162,3,FALSE),0)</f>
        <v>1</v>
      </c>
      <c r="R3449" s="2">
        <f>IFERROR(VLOOKUP(C3449,'FEBRE MACULOSA'!$A$5:$C$181,3,FALSE),0)</f>
        <v>0</v>
      </c>
      <c r="S3449" s="2">
        <f>IFERROR(VLOOKUP(C3449,LEPTOSPIROSE!$A$5:$C$1176,3,FALSE),0)</f>
        <v>0</v>
      </c>
      <c r="T3449" s="2">
        <f>IFERROR(VLOOKUP(C3449,'DOENÇA DE CHAGAS'!$A$5:$C$100,3,FALSE),0)</f>
        <v>0</v>
      </c>
      <c r="U3449" s="2">
        <f>IFERROR(VLOOKUP(C3449,'PICADAS DE COBRAS'!$A$6:$C$4645,3,FALSE),0)</f>
        <v>1</v>
      </c>
      <c r="V3449">
        <f>IFERROR(VLOOKUP(C3449,'ZIKA VIRUS'!$A$5:$C$2399,3,FALSE),0)</f>
        <v>0</v>
      </c>
      <c r="W3449">
        <f>IFERROR(VLOOKUP(C3449,'FEBRE TIFÓIDE'!$A$5:$C$46,3,FALSE),0)</f>
        <v>0</v>
      </c>
      <c r="X3449">
        <f>IFERROR(VLOOKUP(C3449,HANTAVIROSE!$A$5:$C$153,3,FALSE),0)</f>
        <v>0</v>
      </c>
      <c r="Y3449">
        <f>IFERROR(VLOOKUP(C3449,MENINGITE!$A$5:$C$447,3,FALSE),0)</f>
        <v>0</v>
      </c>
      <c r="Z3449">
        <f>IFERROR(VLOOKUP(C3449,RAIVA!$A$5:$C$16,3,FALSE),0)</f>
        <v>0</v>
      </c>
    </row>
    <row r="3450" spans="1:26" x14ac:dyDescent="0.3">
      <c r="A3450" s="2" t="s">
        <v>3723</v>
      </c>
      <c r="B3450" s="2" t="s">
        <v>5548</v>
      </c>
      <c r="C3450" s="2">
        <v>270570</v>
      </c>
      <c r="D3450" s="2">
        <v>2705705</v>
      </c>
      <c r="E3450" s="2" t="s">
        <v>3723</v>
      </c>
      <c r="F3450" s="2" t="s">
        <v>3760</v>
      </c>
      <c r="G3450" s="2">
        <f>IFERROR(VLOOKUP(D3450,Coordenadas!$A$2:$D$5571,3,FALSE),0)</f>
        <v>-9.5368600000000008</v>
      </c>
      <c r="H3450" s="2">
        <f>IFERROR(VLOOKUP(D3450,Coordenadas!$A$2:$D$5571,4,FALSE),0)</f>
        <v>-37.2971</v>
      </c>
      <c r="I3450" s="2" t="s">
        <v>5324</v>
      </c>
      <c r="J3450" s="2">
        <v>20364</v>
      </c>
      <c r="K3450" s="2" t="s">
        <v>5330</v>
      </c>
      <c r="L3450" s="2">
        <f>IFERROR(VLOOKUP(C3450,BOTULISMO!$A$3:$C$19,3,FALSE),0)</f>
        <v>0</v>
      </c>
      <c r="M3450" s="2">
        <f>IFERROR(VLOOKUP(C3450,'LEISHMANIOSE VISCERAL'!$A$4:$C$454,3,FALSE),0)</f>
        <v>0</v>
      </c>
      <c r="N3450" s="2">
        <f>IFERROR(VLOOKUP(C3450,'LEISHMANIOSE TEGUMENTAR'!$A$4:$C$1681,3,FALSE),0)</f>
        <v>0</v>
      </c>
      <c r="O3450" s="2">
        <f>IFERROR(VLOOKUP(C3450,'FEBRE AMARELA'!$A$4:$C$38,3,FALSE),0)</f>
        <v>0</v>
      </c>
      <c r="P3450" s="2">
        <f>IFERROR(VLOOKUP(C3450,DENGUE!$A$5:$C$4097,3,FALSE),0)</f>
        <v>3</v>
      </c>
      <c r="Q3450" s="2">
        <f>IFERROR(VLOOKUP(C3450,'HEPATITE VIRAL'!$A$5:$C$3162,3,FALSE),0)</f>
        <v>1</v>
      </c>
      <c r="R3450" s="2">
        <f>IFERROR(VLOOKUP(C3450,'FEBRE MACULOSA'!$A$5:$C$181,3,FALSE),0)</f>
        <v>0</v>
      </c>
      <c r="S3450" s="2">
        <f>IFERROR(VLOOKUP(C3450,LEPTOSPIROSE!$A$5:$C$1176,3,FALSE),0)</f>
        <v>0</v>
      </c>
      <c r="T3450" s="2">
        <f>IFERROR(VLOOKUP(C3450,'DOENÇA DE CHAGAS'!$A$5:$C$100,3,FALSE),0)</f>
        <v>0</v>
      </c>
      <c r="U3450" s="2">
        <f>IFERROR(VLOOKUP(C3450,'PICADAS DE COBRAS'!$A$6:$C$4645,3,FALSE),0)</f>
        <v>4</v>
      </c>
      <c r="V3450">
        <f>IFERROR(VLOOKUP(C3450,'ZIKA VIRUS'!$A$5:$C$2399,3,FALSE),0)</f>
        <v>3</v>
      </c>
      <c r="W3450">
        <f>IFERROR(VLOOKUP(C3450,'FEBRE TIFÓIDE'!$A$5:$C$46,3,FALSE),0)</f>
        <v>0</v>
      </c>
      <c r="X3450">
        <f>IFERROR(VLOOKUP(C3450,HANTAVIROSE!$A$5:$C$153,3,FALSE),0)</f>
        <v>0</v>
      </c>
      <c r="Y3450">
        <f>IFERROR(VLOOKUP(C3450,MENINGITE!$A$5:$C$447,3,FALSE),0)</f>
        <v>0</v>
      </c>
      <c r="Z3450">
        <f>IFERROR(VLOOKUP(C3450,RAIVA!$A$5:$C$16,3,FALSE),0)</f>
        <v>0</v>
      </c>
    </row>
    <row r="3451" spans="1:26" x14ac:dyDescent="0.3">
      <c r="A3451" s="2" t="s">
        <v>3723</v>
      </c>
      <c r="B3451" s="2" t="s">
        <v>5549</v>
      </c>
      <c r="C3451" s="2">
        <v>270580</v>
      </c>
      <c r="D3451" s="2">
        <v>2705804</v>
      </c>
      <c r="E3451" s="2" t="s">
        <v>3723</v>
      </c>
      <c r="F3451" s="2" t="s">
        <v>3759</v>
      </c>
      <c r="G3451" s="2">
        <f>IFERROR(VLOOKUP(D3451,Coordenadas!$A$2:$D$5571,3,FALSE),0)</f>
        <v>-9.5035699999999999</v>
      </c>
      <c r="H3451" s="2">
        <f>IFERROR(VLOOKUP(D3451,Coordenadas!$A$2:$D$5571,4,FALSE),0)</f>
        <v>-37.830100000000002</v>
      </c>
      <c r="I3451" s="2" t="s">
        <v>5324</v>
      </c>
      <c r="J3451" s="2">
        <v>8491</v>
      </c>
      <c r="K3451" s="2" t="s">
        <v>5332</v>
      </c>
      <c r="L3451" s="2">
        <f>IFERROR(VLOOKUP(C3451,BOTULISMO!$A$3:$C$19,3,FALSE),0)</f>
        <v>0</v>
      </c>
      <c r="M3451" s="2">
        <f>IFERROR(VLOOKUP(C3451,'LEISHMANIOSE VISCERAL'!$A$4:$C$454,3,FALSE),0)</f>
        <v>0</v>
      </c>
      <c r="N3451" s="2">
        <f>IFERROR(VLOOKUP(C3451,'LEISHMANIOSE TEGUMENTAR'!$A$4:$C$1681,3,FALSE),0)</f>
        <v>0</v>
      </c>
      <c r="O3451" s="2">
        <f>IFERROR(VLOOKUP(C3451,'FEBRE AMARELA'!$A$4:$C$38,3,FALSE),0)</f>
        <v>0</v>
      </c>
      <c r="P3451" s="2">
        <f>IFERROR(VLOOKUP(C3451,DENGUE!$A$5:$C$4097,3,FALSE),0)</f>
        <v>1</v>
      </c>
      <c r="Q3451" s="2">
        <f>IFERROR(VLOOKUP(C3451,'HEPATITE VIRAL'!$A$5:$C$3162,3,FALSE),0)</f>
        <v>0</v>
      </c>
      <c r="R3451" s="2">
        <f>IFERROR(VLOOKUP(C3451,'FEBRE MACULOSA'!$A$5:$C$181,3,FALSE),0)</f>
        <v>0</v>
      </c>
      <c r="S3451" s="2">
        <f>IFERROR(VLOOKUP(C3451,LEPTOSPIROSE!$A$5:$C$1176,3,FALSE),0)</f>
        <v>0</v>
      </c>
      <c r="T3451" s="2">
        <f>IFERROR(VLOOKUP(C3451,'DOENÇA DE CHAGAS'!$A$5:$C$100,3,FALSE),0)</f>
        <v>0</v>
      </c>
      <c r="U3451" s="2">
        <f>IFERROR(VLOOKUP(C3451,'PICADAS DE COBRAS'!$A$6:$C$4645,3,FALSE),0)</f>
        <v>0</v>
      </c>
      <c r="V3451">
        <f>IFERROR(VLOOKUP(C3451,'ZIKA VIRUS'!$A$5:$C$2399,3,FALSE),0)</f>
        <v>0</v>
      </c>
      <c r="W3451">
        <f>IFERROR(VLOOKUP(C3451,'FEBRE TIFÓIDE'!$A$5:$C$46,3,FALSE),0)</f>
        <v>0</v>
      </c>
      <c r="X3451">
        <f>IFERROR(VLOOKUP(C3451,HANTAVIROSE!$A$5:$C$153,3,FALSE),0)</f>
        <v>0</v>
      </c>
      <c r="Y3451">
        <f>IFERROR(VLOOKUP(C3451,MENINGITE!$A$5:$C$447,3,FALSE),0)</f>
        <v>0</v>
      </c>
      <c r="Z3451">
        <f>IFERROR(VLOOKUP(C3451,RAIVA!$A$5:$C$16,3,FALSE),0)</f>
        <v>0</v>
      </c>
    </row>
    <row r="3452" spans="1:26" x14ac:dyDescent="0.3">
      <c r="A3452" s="2" t="s">
        <v>4490</v>
      </c>
      <c r="B3452" s="2" t="s">
        <v>5542</v>
      </c>
      <c r="C3452" s="2">
        <v>220710</v>
      </c>
      <c r="D3452" s="2">
        <v>2207108</v>
      </c>
      <c r="E3452" s="2" t="s">
        <v>4490</v>
      </c>
      <c r="F3452" s="2" t="s">
        <v>4567</v>
      </c>
      <c r="G3452" s="2">
        <f>IFERROR(VLOOKUP(D3452,Coordenadas!$A$2:$D$5571,3,FALSE),0)</f>
        <v>-5.8412499999999996</v>
      </c>
      <c r="H3452" s="2">
        <f>IFERROR(VLOOKUP(D3452,Coordenadas!$A$2:$D$5571,4,FALSE),0)</f>
        <v>-42.559399999999997</v>
      </c>
      <c r="I3452" s="2" t="s">
        <v>5324</v>
      </c>
      <c r="J3452" s="2">
        <v>2626</v>
      </c>
      <c r="K3452" s="2" t="s">
        <v>5332</v>
      </c>
      <c r="L3452" s="2">
        <f>IFERROR(VLOOKUP(C3452,BOTULISMO!$A$3:$C$19,3,FALSE),0)</f>
        <v>0</v>
      </c>
      <c r="M3452" s="2">
        <f>IFERROR(VLOOKUP(C3452,'LEISHMANIOSE VISCERAL'!$A$4:$C$454,3,FALSE),0)</f>
        <v>0</v>
      </c>
      <c r="N3452" s="2">
        <f>IFERROR(VLOOKUP(C3452,'LEISHMANIOSE TEGUMENTAR'!$A$4:$C$1681,3,FALSE),0)</f>
        <v>0</v>
      </c>
      <c r="O3452" s="2">
        <f>IFERROR(VLOOKUP(C3452,'FEBRE AMARELA'!$A$4:$C$38,3,FALSE),0)</f>
        <v>0</v>
      </c>
      <c r="P3452" s="2">
        <f>IFERROR(VLOOKUP(C3452,DENGUE!$A$5:$C$4097,3,FALSE),0)</f>
        <v>0</v>
      </c>
      <c r="Q3452" s="2">
        <f>IFERROR(VLOOKUP(C3452,'HEPATITE VIRAL'!$A$5:$C$3162,3,FALSE),0)</f>
        <v>0</v>
      </c>
      <c r="R3452" s="2">
        <f>IFERROR(VLOOKUP(C3452,'FEBRE MACULOSA'!$A$5:$C$181,3,FALSE),0)</f>
        <v>0</v>
      </c>
      <c r="S3452" s="2">
        <f>IFERROR(VLOOKUP(C3452,LEPTOSPIROSE!$A$5:$C$1176,3,FALSE),0)</f>
        <v>0</v>
      </c>
      <c r="T3452" s="2">
        <f>IFERROR(VLOOKUP(C3452,'DOENÇA DE CHAGAS'!$A$5:$C$100,3,FALSE),0)</f>
        <v>0</v>
      </c>
      <c r="U3452" s="2">
        <f>IFERROR(VLOOKUP(C3452,'PICADAS DE COBRAS'!$A$6:$C$4645,3,FALSE),0)</f>
        <v>0</v>
      </c>
      <c r="V3452">
        <f>IFERROR(VLOOKUP(C3452,'ZIKA VIRUS'!$A$5:$C$2399,3,FALSE),0)</f>
        <v>0</v>
      </c>
      <c r="W3452">
        <f>IFERROR(VLOOKUP(C3452,'FEBRE TIFÓIDE'!$A$5:$C$46,3,FALSE),0)</f>
        <v>0</v>
      </c>
      <c r="X3452">
        <f>IFERROR(VLOOKUP(C3452,HANTAVIROSE!$A$5:$C$153,3,FALSE),0)</f>
        <v>0</v>
      </c>
      <c r="Y3452">
        <f>IFERROR(VLOOKUP(C3452,MENINGITE!$A$5:$C$447,3,FALSE),0)</f>
        <v>0</v>
      </c>
      <c r="Z3452">
        <f>IFERROR(VLOOKUP(C3452,RAIVA!$A$5:$C$16,3,FALSE),0)</f>
        <v>0</v>
      </c>
    </row>
    <row r="3453" spans="1:26" x14ac:dyDescent="0.3">
      <c r="A3453" s="2" t="s">
        <v>3723</v>
      </c>
      <c r="B3453" s="2" t="s">
        <v>5550</v>
      </c>
      <c r="C3453" s="2">
        <v>270590</v>
      </c>
      <c r="D3453" s="2">
        <v>2705903</v>
      </c>
      <c r="E3453" s="2" t="s">
        <v>3723</v>
      </c>
      <c r="F3453" s="2" t="s">
        <v>3758</v>
      </c>
      <c r="G3453" s="2">
        <f>IFERROR(VLOOKUP(D3453,Coordenadas!$A$2:$D$5571,3,FALSE),0)</f>
        <v>-10.0572</v>
      </c>
      <c r="H3453" s="2">
        <f>IFERROR(VLOOKUP(D3453,Coordenadas!$A$2:$D$5571,4,FALSE),0)</f>
        <v>-36.810099999999998</v>
      </c>
      <c r="I3453" s="2" t="s">
        <v>5324</v>
      </c>
      <c r="J3453" s="2">
        <v>4957</v>
      </c>
      <c r="K3453" s="2" t="s">
        <v>5332</v>
      </c>
      <c r="L3453" s="2">
        <f>IFERROR(VLOOKUP(C3453,BOTULISMO!$A$3:$C$19,3,FALSE),0)</f>
        <v>0</v>
      </c>
      <c r="M3453" s="2">
        <f>IFERROR(VLOOKUP(C3453,'LEISHMANIOSE VISCERAL'!$A$4:$C$454,3,FALSE),0)</f>
        <v>0</v>
      </c>
      <c r="N3453" s="2">
        <f>IFERROR(VLOOKUP(C3453,'LEISHMANIOSE TEGUMENTAR'!$A$4:$C$1681,3,FALSE),0)</f>
        <v>0</v>
      </c>
      <c r="O3453" s="2">
        <f>IFERROR(VLOOKUP(C3453,'FEBRE AMARELA'!$A$4:$C$38,3,FALSE),0)</f>
        <v>0</v>
      </c>
      <c r="P3453" s="2">
        <f>IFERROR(VLOOKUP(C3453,DENGUE!$A$5:$C$4097,3,FALSE),0)</f>
        <v>1</v>
      </c>
      <c r="Q3453" s="2">
        <f>IFERROR(VLOOKUP(C3453,'HEPATITE VIRAL'!$A$5:$C$3162,3,FALSE),0)</f>
        <v>0</v>
      </c>
      <c r="R3453" s="2">
        <f>IFERROR(VLOOKUP(C3453,'FEBRE MACULOSA'!$A$5:$C$181,3,FALSE),0)</f>
        <v>0</v>
      </c>
      <c r="S3453" s="2">
        <f>IFERROR(VLOOKUP(C3453,LEPTOSPIROSE!$A$5:$C$1176,3,FALSE),0)</f>
        <v>0</v>
      </c>
      <c r="T3453" s="2">
        <f>IFERROR(VLOOKUP(C3453,'DOENÇA DE CHAGAS'!$A$5:$C$100,3,FALSE),0)</f>
        <v>0</v>
      </c>
      <c r="U3453" s="2">
        <f>IFERROR(VLOOKUP(C3453,'PICADAS DE COBRAS'!$A$6:$C$4645,3,FALSE),0)</f>
        <v>1</v>
      </c>
      <c r="V3453">
        <f>IFERROR(VLOOKUP(C3453,'ZIKA VIRUS'!$A$5:$C$2399,3,FALSE),0)</f>
        <v>1</v>
      </c>
      <c r="W3453">
        <f>IFERROR(VLOOKUP(C3453,'FEBRE TIFÓIDE'!$A$5:$C$46,3,FALSE),0)</f>
        <v>0</v>
      </c>
      <c r="X3453">
        <f>IFERROR(VLOOKUP(C3453,HANTAVIROSE!$A$5:$C$153,3,FALSE),0)</f>
        <v>0</v>
      </c>
      <c r="Y3453">
        <f>IFERROR(VLOOKUP(C3453,MENINGITE!$A$5:$C$447,3,FALSE),0)</f>
        <v>0</v>
      </c>
      <c r="Z3453">
        <f>IFERROR(VLOOKUP(C3453,RAIVA!$A$5:$C$16,3,FALSE),0)</f>
        <v>0</v>
      </c>
    </row>
    <row r="3454" spans="1:26" x14ac:dyDescent="0.3">
      <c r="A3454" s="2" t="s">
        <v>4178</v>
      </c>
      <c r="B3454" s="2" t="s">
        <v>5545</v>
      </c>
      <c r="C3454" s="2">
        <v>240840</v>
      </c>
      <c r="D3454" s="2">
        <v>2408409</v>
      </c>
      <c r="E3454" s="2" t="s">
        <v>4178</v>
      </c>
      <c r="F3454" s="2" t="s">
        <v>4235</v>
      </c>
      <c r="G3454" s="2">
        <f>IFERROR(VLOOKUP(D3454,Coordenadas!$A$2:$D$5571,3,FALSE),0)</f>
        <v>-5.9485999999999999</v>
      </c>
      <c r="H3454" s="2">
        <f>IFERROR(VLOOKUP(D3454,Coordenadas!$A$2:$D$5571,4,FALSE),0)</f>
        <v>-37.704700000000003</v>
      </c>
      <c r="I3454" s="2" t="s">
        <v>5324</v>
      </c>
      <c r="J3454" s="2">
        <v>4295</v>
      </c>
      <c r="K3454" s="2" t="s">
        <v>5332</v>
      </c>
      <c r="L3454" s="2">
        <f>IFERROR(VLOOKUP(C3454,BOTULISMO!$A$3:$C$19,3,FALSE),0)</f>
        <v>0</v>
      </c>
      <c r="M3454" s="2">
        <f>IFERROR(VLOOKUP(C3454,'LEISHMANIOSE VISCERAL'!$A$4:$C$454,3,FALSE),0)</f>
        <v>0</v>
      </c>
      <c r="N3454" s="2">
        <f>IFERROR(VLOOKUP(C3454,'LEISHMANIOSE TEGUMENTAR'!$A$4:$C$1681,3,FALSE),0)</f>
        <v>0</v>
      </c>
      <c r="O3454" s="2">
        <f>IFERROR(VLOOKUP(C3454,'FEBRE AMARELA'!$A$4:$C$38,3,FALSE),0)</f>
        <v>0</v>
      </c>
      <c r="P3454" s="2">
        <f>IFERROR(VLOOKUP(C3454,DENGUE!$A$5:$C$4097,3,FALSE),0)</f>
        <v>11</v>
      </c>
      <c r="Q3454" s="2">
        <f>IFERROR(VLOOKUP(C3454,'HEPATITE VIRAL'!$A$5:$C$3162,3,FALSE),0)</f>
        <v>0</v>
      </c>
      <c r="R3454" s="2">
        <f>IFERROR(VLOOKUP(C3454,'FEBRE MACULOSA'!$A$5:$C$181,3,FALSE),0)</f>
        <v>0</v>
      </c>
      <c r="S3454" s="2">
        <f>IFERROR(VLOOKUP(C3454,LEPTOSPIROSE!$A$5:$C$1176,3,FALSE),0)</f>
        <v>0</v>
      </c>
      <c r="T3454" s="2">
        <f>IFERROR(VLOOKUP(C3454,'DOENÇA DE CHAGAS'!$A$5:$C$100,3,FALSE),0)</f>
        <v>0</v>
      </c>
      <c r="U3454" s="2">
        <f>IFERROR(VLOOKUP(C3454,'PICADAS DE COBRAS'!$A$6:$C$4645,3,FALSE),0)</f>
        <v>1</v>
      </c>
      <c r="V3454">
        <f>IFERROR(VLOOKUP(C3454,'ZIKA VIRUS'!$A$5:$C$2399,3,FALSE),0)</f>
        <v>0</v>
      </c>
      <c r="W3454">
        <f>IFERROR(VLOOKUP(C3454,'FEBRE TIFÓIDE'!$A$5:$C$46,3,FALSE),0)</f>
        <v>0</v>
      </c>
      <c r="X3454">
        <f>IFERROR(VLOOKUP(C3454,HANTAVIROSE!$A$5:$C$153,3,FALSE),0)</f>
        <v>0</v>
      </c>
      <c r="Y3454">
        <f>IFERROR(VLOOKUP(C3454,MENINGITE!$A$5:$C$447,3,FALSE),0)</f>
        <v>0</v>
      </c>
      <c r="Z3454">
        <f>IFERROR(VLOOKUP(C3454,RAIVA!$A$5:$C$16,3,FALSE),0)</f>
        <v>0</v>
      </c>
    </row>
    <row r="3455" spans="1:26" x14ac:dyDescent="0.3">
      <c r="A3455" s="2" t="s">
        <v>2425</v>
      </c>
      <c r="B3455" s="2" t="s">
        <v>5554</v>
      </c>
      <c r="C3455" s="2">
        <v>314545</v>
      </c>
      <c r="D3455" s="2">
        <v>3145455</v>
      </c>
      <c r="E3455" s="2" t="s">
        <v>2425</v>
      </c>
      <c r="F3455" s="2" t="s">
        <v>2740</v>
      </c>
      <c r="G3455" s="2">
        <f>IFERROR(VLOOKUP(D3455,Coordenadas!$A$2:$D$5571,3,FALSE),0)</f>
        <v>-17.398199999999999</v>
      </c>
      <c r="H3455" s="2">
        <f>IFERROR(VLOOKUP(D3455,Coordenadas!$A$2:$D$5571,4,FALSE),0)</f>
        <v>-43.571899999999999</v>
      </c>
      <c r="I3455" s="2" t="s">
        <v>5325</v>
      </c>
      <c r="J3455" s="2">
        <v>5267</v>
      </c>
      <c r="K3455" s="2" t="s">
        <v>5332</v>
      </c>
      <c r="L3455" s="2">
        <f>IFERROR(VLOOKUP(C3455,BOTULISMO!$A$3:$C$19,3,FALSE),0)</f>
        <v>0</v>
      </c>
      <c r="M3455" s="2">
        <f>IFERROR(VLOOKUP(C3455,'LEISHMANIOSE VISCERAL'!$A$4:$C$454,3,FALSE),0)</f>
        <v>0</v>
      </c>
      <c r="N3455" s="2">
        <f>IFERROR(VLOOKUP(C3455,'LEISHMANIOSE TEGUMENTAR'!$A$4:$C$1681,3,FALSE),0)</f>
        <v>7</v>
      </c>
      <c r="O3455" s="2">
        <f>IFERROR(VLOOKUP(C3455,'FEBRE AMARELA'!$A$4:$C$38,3,FALSE),0)</f>
        <v>0</v>
      </c>
      <c r="P3455" s="2">
        <f>IFERROR(VLOOKUP(C3455,DENGUE!$A$5:$C$4097,3,FALSE),0)</f>
        <v>0</v>
      </c>
      <c r="Q3455" s="2">
        <f>IFERROR(VLOOKUP(C3455,'HEPATITE VIRAL'!$A$5:$C$3162,3,FALSE),0)</f>
        <v>0</v>
      </c>
      <c r="R3455" s="2">
        <f>IFERROR(VLOOKUP(C3455,'FEBRE MACULOSA'!$A$5:$C$181,3,FALSE),0)</f>
        <v>0</v>
      </c>
      <c r="S3455" s="2">
        <f>IFERROR(VLOOKUP(C3455,LEPTOSPIROSE!$A$5:$C$1176,3,FALSE),0)</f>
        <v>0</v>
      </c>
      <c r="T3455" s="2">
        <f>IFERROR(VLOOKUP(C3455,'DOENÇA DE CHAGAS'!$A$5:$C$100,3,FALSE),0)</f>
        <v>0</v>
      </c>
      <c r="U3455" s="2">
        <f>IFERROR(VLOOKUP(C3455,'PICADAS DE COBRAS'!$A$6:$C$4645,3,FALSE),0)</f>
        <v>22</v>
      </c>
      <c r="V3455">
        <f>IFERROR(VLOOKUP(C3455,'ZIKA VIRUS'!$A$5:$C$2399,3,FALSE),0)</f>
        <v>2</v>
      </c>
      <c r="W3455">
        <f>IFERROR(VLOOKUP(C3455,'FEBRE TIFÓIDE'!$A$5:$C$46,3,FALSE),0)</f>
        <v>0</v>
      </c>
      <c r="X3455">
        <f>IFERROR(VLOOKUP(C3455,HANTAVIROSE!$A$5:$C$153,3,FALSE),0)</f>
        <v>0</v>
      </c>
      <c r="Y3455">
        <f>IFERROR(VLOOKUP(C3455,MENINGITE!$A$5:$C$447,3,FALSE),0)</f>
        <v>0</v>
      </c>
      <c r="Z3455">
        <f>IFERROR(VLOOKUP(C3455,RAIVA!$A$5:$C$16,3,FALSE),0)</f>
        <v>0</v>
      </c>
    </row>
    <row r="3456" spans="1:26" x14ac:dyDescent="0.3">
      <c r="A3456" s="2" t="s">
        <v>1637</v>
      </c>
      <c r="B3456" s="2" t="s">
        <v>1884</v>
      </c>
      <c r="C3456" s="2">
        <v>353390</v>
      </c>
      <c r="D3456" s="2">
        <v>3533908</v>
      </c>
      <c r="E3456" s="2" t="s">
        <v>1637</v>
      </c>
      <c r="F3456" s="2" t="s">
        <v>1884</v>
      </c>
      <c r="G3456" s="2">
        <f>IFERROR(VLOOKUP(D3456,Coordenadas!$A$2:$D$5571,3,FALSE),0)</f>
        <v>-20.736599999999999</v>
      </c>
      <c r="H3456" s="2">
        <f>IFERROR(VLOOKUP(D3456,Coordenadas!$A$2:$D$5571,4,FALSE),0)</f>
        <v>-48.910600000000002</v>
      </c>
      <c r="I3456" s="2" t="s">
        <v>5325</v>
      </c>
      <c r="J3456" s="2">
        <v>50024</v>
      </c>
      <c r="K3456" s="2" t="s">
        <v>5331</v>
      </c>
      <c r="L3456" s="2">
        <f>IFERROR(VLOOKUP(C3456,BOTULISMO!$A$3:$C$19,3,FALSE),0)</f>
        <v>0</v>
      </c>
      <c r="M3456" s="2">
        <f>IFERROR(VLOOKUP(C3456,'LEISHMANIOSE VISCERAL'!$A$4:$C$454,3,FALSE),0)</f>
        <v>0</v>
      </c>
      <c r="N3456" s="2">
        <f>IFERROR(VLOOKUP(C3456,'LEISHMANIOSE TEGUMENTAR'!$A$4:$C$1681,3,FALSE),0)</f>
        <v>0</v>
      </c>
      <c r="O3456" s="2">
        <f>IFERROR(VLOOKUP(C3456,'FEBRE AMARELA'!$A$4:$C$38,3,FALSE),0)</f>
        <v>0</v>
      </c>
      <c r="P3456" s="2">
        <f>IFERROR(VLOOKUP(C3456,DENGUE!$A$5:$C$4097,3,FALSE),0)</f>
        <v>75</v>
      </c>
      <c r="Q3456" s="2">
        <f>IFERROR(VLOOKUP(C3456,'HEPATITE VIRAL'!$A$5:$C$3162,3,FALSE),0)</f>
        <v>29</v>
      </c>
      <c r="R3456" s="2">
        <f>IFERROR(VLOOKUP(C3456,'FEBRE MACULOSA'!$A$5:$C$181,3,FALSE),0)</f>
        <v>0</v>
      </c>
      <c r="S3456" s="2">
        <f>IFERROR(VLOOKUP(C3456,LEPTOSPIROSE!$A$5:$C$1176,3,FALSE),0)</f>
        <v>1</v>
      </c>
      <c r="T3456" s="2">
        <f>IFERROR(VLOOKUP(C3456,'DOENÇA DE CHAGAS'!$A$5:$C$100,3,FALSE),0)</f>
        <v>0</v>
      </c>
      <c r="U3456" s="2">
        <f>IFERROR(VLOOKUP(C3456,'PICADAS DE COBRAS'!$A$6:$C$4645,3,FALSE),0)</f>
        <v>257</v>
      </c>
      <c r="V3456">
        <f>IFERROR(VLOOKUP(C3456,'ZIKA VIRUS'!$A$5:$C$2399,3,FALSE),0)</f>
        <v>32</v>
      </c>
      <c r="W3456">
        <f>IFERROR(VLOOKUP(C3456,'FEBRE TIFÓIDE'!$A$5:$C$46,3,FALSE),0)</f>
        <v>0</v>
      </c>
      <c r="X3456">
        <f>IFERROR(VLOOKUP(C3456,HANTAVIROSE!$A$5:$C$153,3,FALSE),0)</f>
        <v>0</v>
      </c>
      <c r="Y3456">
        <f>IFERROR(VLOOKUP(C3456,MENINGITE!$A$5:$C$447,3,FALSE),0)</f>
        <v>0</v>
      </c>
      <c r="Z3456">
        <f>IFERROR(VLOOKUP(C3456,RAIVA!$A$5:$C$16,3,FALSE),0)</f>
        <v>0</v>
      </c>
    </row>
    <row r="3457" spans="1:26" x14ac:dyDescent="0.3">
      <c r="A3457" s="2" t="s">
        <v>2425</v>
      </c>
      <c r="B3457" s="2" t="s">
        <v>2739</v>
      </c>
      <c r="C3457" s="2">
        <v>314550</v>
      </c>
      <c r="D3457" s="2">
        <v>3145505</v>
      </c>
      <c r="E3457" s="2" t="s">
        <v>2425</v>
      </c>
      <c r="F3457" s="2" t="s">
        <v>2739</v>
      </c>
      <c r="G3457" s="2">
        <f>IFERROR(VLOOKUP(D3457,Coordenadas!$A$2:$D$5571,3,FALSE),0)</f>
        <v>-22.0685</v>
      </c>
      <c r="H3457" s="2">
        <f>IFERROR(VLOOKUP(D3457,Coordenadas!$A$2:$D$5571,4,FALSE),0)</f>
        <v>-45.265700000000002</v>
      </c>
      <c r="I3457" s="2" t="s">
        <v>5325</v>
      </c>
      <c r="J3457" s="2">
        <v>2533</v>
      </c>
      <c r="K3457" s="2" t="s">
        <v>5332</v>
      </c>
      <c r="L3457" s="2">
        <f>IFERROR(VLOOKUP(C3457,BOTULISMO!$A$3:$C$19,3,FALSE),0)</f>
        <v>0</v>
      </c>
      <c r="M3457" s="2">
        <f>IFERROR(VLOOKUP(C3457,'LEISHMANIOSE VISCERAL'!$A$4:$C$454,3,FALSE),0)</f>
        <v>0</v>
      </c>
      <c r="N3457" s="2">
        <f>IFERROR(VLOOKUP(C3457,'LEISHMANIOSE TEGUMENTAR'!$A$4:$C$1681,3,FALSE),0)</f>
        <v>0</v>
      </c>
      <c r="O3457" s="2">
        <f>IFERROR(VLOOKUP(C3457,'FEBRE AMARELA'!$A$4:$C$38,3,FALSE),0)</f>
        <v>0</v>
      </c>
      <c r="P3457" s="2">
        <f>IFERROR(VLOOKUP(C3457,DENGUE!$A$5:$C$4097,3,FALSE),0)</f>
        <v>1</v>
      </c>
      <c r="Q3457" s="2">
        <f>IFERROR(VLOOKUP(C3457,'HEPATITE VIRAL'!$A$5:$C$3162,3,FALSE),0)</f>
        <v>0</v>
      </c>
      <c r="R3457" s="2">
        <f>IFERROR(VLOOKUP(C3457,'FEBRE MACULOSA'!$A$5:$C$181,3,FALSE),0)</f>
        <v>0</v>
      </c>
      <c r="S3457" s="2">
        <f>IFERROR(VLOOKUP(C3457,LEPTOSPIROSE!$A$5:$C$1176,3,FALSE),0)</f>
        <v>0</v>
      </c>
      <c r="T3457" s="2">
        <f>IFERROR(VLOOKUP(C3457,'DOENÇA DE CHAGAS'!$A$5:$C$100,3,FALSE),0)</f>
        <v>0</v>
      </c>
      <c r="U3457" s="2">
        <f>IFERROR(VLOOKUP(C3457,'PICADAS DE COBRAS'!$A$6:$C$4645,3,FALSE),0)</f>
        <v>1</v>
      </c>
      <c r="V3457">
        <f>IFERROR(VLOOKUP(C3457,'ZIKA VIRUS'!$A$5:$C$2399,3,FALSE),0)</f>
        <v>1</v>
      </c>
      <c r="W3457">
        <f>IFERROR(VLOOKUP(C3457,'FEBRE TIFÓIDE'!$A$5:$C$46,3,FALSE),0)</f>
        <v>0</v>
      </c>
      <c r="X3457">
        <f>IFERROR(VLOOKUP(C3457,HANTAVIROSE!$A$5:$C$153,3,FALSE),0)</f>
        <v>0</v>
      </c>
      <c r="Y3457">
        <f>IFERROR(VLOOKUP(C3457,MENINGITE!$A$5:$C$447,3,FALSE),0)</f>
        <v>0</v>
      </c>
      <c r="Z3457">
        <f>IFERROR(VLOOKUP(C3457,RAIVA!$A$5:$C$16,3,FALSE),0)</f>
        <v>0</v>
      </c>
    </row>
    <row r="3458" spans="1:26" x14ac:dyDescent="0.3">
      <c r="A3458" s="2" t="s">
        <v>3816</v>
      </c>
      <c r="B3458" s="2" t="s">
        <v>3884</v>
      </c>
      <c r="C3458" s="2">
        <v>260960</v>
      </c>
      <c r="D3458" s="2">
        <v>2609600</v>
      </c>
      <c r="E3458" s="2" t="s">
        <v>3816</v>
      </c>
      <c r="F3458" s="2" t="s">
        <v>3884</v>
      </c>
      <c r="G3458" s="2">
        <f>IFERROR(VLOOKUP(D3458,Coordenadas!$A$2:$D$5571,3,FALSE),0)</f>
        <v>-8.0101700000000005</v>
      </c>
      <c r="H3458" s="2">
        <f>IFERROR(VLOOKUP(D3458,Coordenadas!$A$2:$D$5571,4,FALSE),0)</f>
        <v>-34.854500000000002</v>
      </c>
      <c r="I3458" s="2" t="s">
        <v>5324</v>
      </c>
      <c r="J3458" s="2">
        <v>377779</v>
      </c>
      <c r="K3458" s="2" t="s">
        <v>5333</v>
      </c>
      <c r="L3458" s="2">
        <f>IFERROR(VLOOKUP(C3458,BOTULISMO!$A$3:$C$19,3,FALSE),0)</f>
        <v>0</v>
      </c>
      <c r="M3458" s="2">
        <f>IFERROR(VLOOKUP(C3458,'LEISHMANIOSE VISCERAL'!$A$4:$C$454,3,FALSE),0)</f>
        <v>0</v>
      </c>
      <c r="N3458" s="2">
        <f>IFERROR(VLOOKUP(C3458,'LEISHMANIOSE TEGUMENTAR'!$A$4:$C$1681,3,FALSE),0)</f>
        <v>0</v>
      </c>
      <c r="O3458" s="2">
        <f>IFERROR(VLOOKUP(C3458,'FEBRE AMARELA'!$A$4:$C$38,3,FALSE),0)</f>
        <v>0</v>
      </c>
      <c r="P3458" s="2">
        <f>IFERROR(VLOOKUP(C3458,DENGUE!$A$5:$C$4097,3,FALSE),0)</f>
        <v>100</v>
      </c>
      <c r="Q3458" s="2">
        <f>IFERROR(VLOOKUP(C3458,'HEPATITE VIRAL'!$A$5:$C$3162,3,FALSE),0)</f>
        <v>16</v>
      </c>
      <c r="R3458" s="2">
        <f>IFERROR(VLOOKUP(C3458,'FEBRE MACULOSA'!$A$5:$C$181,3,FALSE),0)</f>
        <v>0</v>
      </c>
      <c r="S3458" s="2">
        <f>IFERROR(VLOOKUP(C3458,LEPTOSPIROSE!$A$5:$C$1176,3,FALSE),0)</f>
        <v>9</v>
      </c>
      <c r="T3458" s="2">
        <f>IFERROR(VLOOKUP(C3458,'DOENÇA DE CHAGAS'!$A$5:$C$100,3,FALSE),0)</f>
        <v>0</v>
      </c>
      <c r="U3458" s="2">
        <f>IFERROR(VLOOKUP(C3458,'PICADAS DE COBRAS'!$A$6:$C$4645,3,FALSE),0)</f>
        <v>202</v>
      </c>
      <c r="V3458">
        <f>IFERROR(VLOOKUP(C3458,'ZIKA VIRUS'!$A$5:$C$2399,3,FALSE),0)</f>
        <v>48</v>
      </c>
      <c r="W3458">
        <f>IFERROR(VLOOKUP(C3458,'FEBRE TIFÓIDE'!$A$5:$C$46,3,FALSE),0)</f>
        <v>0</v>
      </c>
      <c r="X3458">
        <f>IFERROR(VLOOKUP(C3458,HANTAVIROSE!$A$5:$C$153,3,FALSE),0)</f>
        <v>0</v>
      </c>
      <c r="Y3458">
        <f>IFERROR(VLOOKUP(C3458,MENINGITE!$A$5:$C$447,3,FALSE),0)</f>
        <v>0</v>
      </c>
      <c r="Z3458">
        <f>IFERROR(VLOOKUP(C3458,RAIVA!$A$5:$C$16,3,FALSE),0)</f>
        <v>0</v>
      </c>
    </row>
    <row r="3459" spans="1:26" x14ac:dyDescent="0.3">
      <c r="A3459" s="2" t="s">
        <v>4704</v>
      </c>
      <c r="B3459" s="2" t="s">
        <v>4779</v>
      </c>
      <c r="C3459" s="2">
        <v>210745</v>
      </c>
      <c r="D3459" s="2">
        <v>2107456</v>
      </c>
      <c r="E3459" s="2" t="s">
        <v>4704</v>
      </c>
      <c r="F3459" s="2" t="s">
        <v>4779</v>
      </c>
      <c r="G3459" s="2">
        <f>IFERROR(VLOOKUP(D3459,Coordenadas!$A$2:$D$5571,3,FALSE),0)</f>
        <v>-2.99295</v>
      </c>
      <c r="H3459" s="2">
        <f>IFERROR(VLOOKUP(D3459,Coordenadas!$A$2:$D$5571,4,FALSE),0)</f>
        <v>-44.989699999999999</v>
      </c>
      <c r="I3459" s="2" t="s">
        <v>5324</v>
      </c>
      <c r="J3459" s="2">
        <v>13181</v>
      </c>
      <c r="K3459" s="2" t="s">
        <v>5332</v>
      </c>
      <c r="L3459" s="2">
        <f>IFERROR(VLOOKUP(C3459,BOTULISMO!$A$3:$C$19,3,FALSE),0)</f>
        <v>0</v>
      </c>
      <c r="M3459" s="2">
        <f>IFERROR(VLOOKUP(C3459,'LEISHMANIOSE VISCERAL'!$A$4:$C$454,3,FALSE),0)</f>
        <v>0</v>
      </c>
      <c r="N3459" s="2">
        <f>IFERROR(VLOOKUP(C3459,'LEISHMANIOSE TEGUMENTAR'!$A$4:$C$1681,3,FALSE),0)</f>
        <v>1</v>
      </c>
      <c r="O3459" s="2">
        <f>IFERROR(VLOOKUP(C3459,'FEBRE AMARELA'!$A$4:$C$38,3,FALSE),0)</f>
        <v>0</v>
      </c>
      <c r="P3459" s="2">
        <f>IFERROR(VLOOKUP(C3459,DENGUE!$A$5:$C$4097,3,FALSE),0)</f>
        <v>0</v>
      </c>
      <c r="Q3459" s="2">
        <f>IFERROR(VLOOKUP(C3459,'HEPATITE VIRAL'!$A$5:$C$3162,3,FALSE),0)</f>
        <v>0</v>
      </c>
      <c r="R3459" s="2">
        <f>IFERROR(VLOOKUP(C3459,'FEBRE MACULOSA'!$A$5:$C$181,3,FALSE),0)</f>
        <v>0</v>
      </c>
      <c r="S3459" s="2">
        <f>IFERROR(VLOOKUP(C3459,LEPTOSPIROSE!$A$5:$C$1176,3,FALSE),0)</f>
        <v>0</v>
      </c>
      <c r="T3459" s="2">
        <f>IFERROR(VLOOKUP(C3459,'DOENÇA DE CHAGAS'!$A$5:$C$100,3,FALSE),0)</f>
        <v>0</v>
      </c>
      <c r="U3459" s="2">
        <f>IFERROR(VLOOKUP(C3459,'PICADAS DE COBRAS'!$A$6:$C$4645,3,FALSE),0)</f>
        <v>4</v>
      </c>
      <c r="V3459">
        <f>IFERROR(VLOOKUP(C3459,'ZIKA VIRUS'!$A$5:$C$2399,3,FALSE),0)</f>
        <v>1</v>
      </c>
      <c r="W3459">
        <f>IFERROR(VLOOKUP(C3459,'FEBRE TIFÓIDE'!$A$5:$C$46,3,FALSE),0)</f>
        <v>0</v>
      </c>
      <c r="X3459">
        <f>IFERROR(VLOOKUP(C3459,HANTAVIROSE!$A$5:$C$153,3,FALSE),0)</f>
        <v>0</v>
      </c>
      <c r="Y3459">
        <f>IFERROR(VLOOKUP(C3459,MENINGITE!$A$5:$C$447,3,FALSE),0)</f>
        <v>0</v>
      </c>
      <c r="Z3459">
        <f>IFERROR(VLOOKUP(C3459,RAIVA!$A$5:$C$16,3,FALSE),0)</f>
        <v>0</v>
      </c>
    </row>
    <row r="3460" spans="1:26" x14ac:dyDescent="0.3">
      <c r="A3460" s="2" t="s">
        <v>3257</v>
      </c>
      <c r="B3460" s="2" t="s">
        <v>3380</v>
      </c>
      <c r="C3460" s="2">
        <v>292310</v>
      </c>
      <c r="D3460" s="2">
        <v>2923100</v>
      </c>
      <c r="E3460" s="2" t="s">
        <v>3257</v>
      </c>
      <c r="F3460" s="2" t="s">
        <v>3380</v>
      </c>
      <c r="G3460" s="2">
        <f>IFERROR(VLOOKUP(D3460,Coordenadas!$A$2:$D$5571,3,FALSE),0)</f>
        <v>-11.3497</v>
      </c>
      <c r="H3460" s="2">
        <f>IFERROR(VLOOKUP(D3460,Coordenadas!$A$2:$D$5571,4,FALSE),0)</f>
        <v>-38.337899999999998</v>
      </c>
      <c r="I3460" s="2" t="s">
        <v>5324</v>
      </c>
      <c r="J3460" s="2">
        <v>24943</v>
      </c>
      <c r="K3460" s="2" t="s">
        <v>5330</v>
      </c>
      <c r="L3460" s="2">
        <f>IFERROR(VLOOKUP(C3460,BOTULISMO!$A$3:$C$19,3,FALSE),0)</f>
        <v>0</v>
      </c>
      <c r="M3460" s="2">
        <f>IFERROR(VLOOKUP(C3460,'LEISHMANIOSE VISCERAL'!$A$4:$C$454,3,FALSE),0)</f>
        <v>0</v>
      </c>
      <c r="N3460" s="2">
        <f>IFERROR(VLOOKUP(C3460,'LEISHMANIOSE TEGUMENTAR'!$A$4:$C$1681,3,FALSE),0)</f>
        <v>0</v>
      </c>
      <c r="O3460" s="2">
        <f>IFERROR(VLOOKUP(C3460,'FEBRE AMARELA'!$A$4:$C$38,3,FALSE),0)</f>
        <v>0</v>
      </c>
      <c r="P3460" s="2">
        <f>IFERROR(VLOOKUP(C3460,DENGUE!$A$5:$C$4097,3,FALSE),0)</f>
        <v>45</v>
      </c>
      <c r="Q3460" s="2">
        <f>IFERROR(VLOOKUP(C3460,'HEPATITE VIRAL'!$A$5:$C$3162,3,FALSE),0)</f>
        <v>2</v>
      </c>
      <c r="R3460" s="2">
        <f>IFERROR(VLOOKUP(C3460,'FEBRE MACULOSA'!$A$5:$C$181,3,FALSE),0)</f>
        <v>0</v>
      </c>
      <c r="S3460" s="2">
        <f>IFERROR(VLOOKUP(C3460,LEPTOSPIROSE!$A$5:$C$1176,3,FALSE),0)</f>
        <v>0</v>
      </c>
      <c r="T3460" s="2">
        <f>IFERROR(VLOOKUP(C3460,'DOENÇA DE CHAGAS'!$A$5:$C$100,3,FALSE),0)</f>
        <v>0</v>
      </c>
      <c r="U3460" s="2">
        <f>IFERROR(VLOOKUP(C3460,'PICADAS DE COBRAS'!$A$6:$C$4645,3,FALSE),0)</f>
        <v>10</v>
      </c>
      <c r="V3460">
        <f>IFERROR(VLOOKUP(C3460,'ZIKA VIRUS'!$A$5:$C$2399,3,FALSE),0)</f>
        <v>0</v>
      </c>
      <c r="W3460">
        <f>IFERROR(VLOOKUP(C3460,'FEBRE TIFÓIDE'!$A$5:$C$46,3,FALSE),0)</f>
        <v>0</v>
      </c>
      <c r="X3460">
        <f>IFERROR(VLOOKUP(C3460,HANTAVIROSE!$A$5:$C$153,3,FALSE),0)</f>
        <v>0</v>
      </c>
      <c r="Y3460">
        <f>IFERROR(VLOOKUP(C3460,MENINGITE!$A$5:$C$447,3,FALSE),0)</f>
        <v>0</v>
      </c>
      <c r="Z3460">
        <f>IFERROR(VLOOKUP(C3460,RAIVA!$A$5:$C$16,3,FALSE),0)</f>
        <v>0</v>
      </c>
    </row>
    <row r="3461" spans="1:26" x14ac:dyDescent="0.3">
      <c r="A3461" s="2" t="s">
        <v>3988</v>
      </c>
      <c r="B3461" s="2" t="s">
        <v>4061</v>
      </c>
      <c r="C3461" s="2">
        <v>251050</v>
      </c>
      <c r="D3461" s="2">
        <v>2510501</v>
      </c>
      <c r="E3461" s="2" t="s">
        <v>3988</v>
      </c>
      <c r="F3461" s="2" t="s">
        <v>4061</v>
      </c>
      <c r="G3461" s="2">
        <f>IFERROR(VLOOKUP(D3461,Coordenadas!$A$2:$D$5571,3,FALSE),0)</f>
        <v>-6.9843400000000004</v>
      </c>
      <c r="H3461" s="2">
        <f>IFERROR(VLOOKUP(D3461,Coordenadas!$A$2:$D$5571,4,FALSE),0)</f>
        <v>-36.241</v>
      </c>
      <c r="I3461" s="2" t="s">
        <v>5324</v>
      </c>
      <c r="J3461" s="2">
        <v>3627</v>
      </c>
      <c r="K3461" s="2" t="s">
        <v>5332</v>
      </c>
      <c r="L3461" s="2">
        <f>IFERROR(VLOOKUP(C3461,BOTULISMO!$A$3:$C$19,3,FALSE),0)</f>
        <v>0</v>
      </c>
      <c r="M3461" s="2">
        <f>IFERROR(VLOOKUP(C3461,'LEISHMANIOSE VISCERAL'!$A$4:$C$454,3,FALSE),0)</f>
        <v>0</v>
      </c>
      <c r="N3461" s="2">
        <f>IFERROR(VLOOKUP(C3461,'LEISHMANIOSE TEGUMENTAR'!$A$4:$C$1681,3,FALSE),0)</f>
        <v>0</v>
      </c>
      <c r="O3461" s="2">
        <f>IFERROR(VLOOKUP(C3461,'FEBRE AMARELA'!$A$4:$C$38,3,FALSE),0)</f>
        <v>0</v>
      </c>
      <c r="P3461" s="2">
        <f>IFERROR(VLOOKUP(C3461,DENGUE!$A$5:$C$4097,3,FALSE),0)</f>
        <v>5</v>
      </c>
      <c r="Q3461" s="2">
        <f>IFERROR(VLOOKUP(C3461,'HEPATITE VIRAL'!$A$5:$C$3162,3,FALSE),0)</f>
        <v>0</v>
      </c>
      <c r="R3461" s="2">
        <f>IFERROR(VLOOKUP(C3461,'FEBRE MACULOSA'!$A$5:$C$181,3,FALSE),0)</f>
        <v>0</v>
      </c>
      <c r="S3461" s="2">
        <f>IFERROR(VLOOKUP(C3461,LEPTOSPIROSE!$A$5:$C$1176,3,FALSE),0)</f>
        <v>0</v>
      </c>
      <c r="T3461" s="2">
        <f>IFERROR(VLOOKUP(C3461,'DOENÇA DE CHAGAS'!$A$5:$C$100,3,FALSE),0)</f>
        <v>0</v>
      </c>
      <c r="U3461" s="2">
        <f>IFERROR(VLOOKUP(C3461,'PICADAS DE COBRAS'!$A$6:$C$4645,3,FALSE),0)</f>
        <v>0</v>
      </c>
      <c r="V3461">
        <f>IFERROR(VLOOKUP(C3461,'ZIKA VIRUS'!$A$5:$C$2399,3,FALSE),0)</f>
        <v>3</v>
      </c>
      <c r="W3461">
        <f>IFERROR(VLOOKUP(C3461,'FEBRE TIFÓIDE'!$A$5:$C$46,3,FALSE),0)</f>
        <v>0</v>
      </c>
      <c r="X3461">
        <f>IFERROR(VLOOKUP(C3461,HANTAVIROSE!$A$5:$C$153,3,FALSE),0)</f>
        <v>0</v>
      </c>
      <c r="Y3461">
        <f>IFERROR(VLOOKUP(C3461,MENINGITE!$A$5:$C$447,3,FALSE),0)</f>
        <v>0</v>
      </c>
      <c r="Z3461">
        <f>IFERROR(VLOOKUP(C3461,RAIVA!$A$5:$C$16,3,FALSE),0)</f>
        <v>0</v>
      </c>
    </row>
    <row r="3462" spans="1:26" x14ac:dyDescent="0.3">
      <c r="A3462" s="2" t="s">
        <v>2425</v>
      </c>
      <c r="B3462" s="2" t="s">
        <v>2738</v>
      </c>
      <c r="C3462" s="2">
        <v>314560</v>
      </c>
      <c r="D3462" s="2">
        <v>3145604</v>
      </c>
      <c r="E3462" s="2" t="s">
        <v>2425</v>
      </c>
      <c r="F3462" s="2" t="s">
        <v>2738</v>
      </c>
      <c r="G3462" s="2">
        <f>IFERROR(VLOOKUP(D3462,Coordenadas!$A$2:$D$5571,3,FALSE),0)</f>
        <v>-20.6982</v>
      </c>
      <c r="H3462" s="2">
        <f>IFERROR(VLOOKUP(D3462,Coordenadas!$A$2:$D$5571,4,FALSE),0)</f>
        <v>-44.829000000000001</v>
      </c>
      <c r="I3462" s="2" t="s">
        <v>5325</v>
      </c>
      <c r="J3462" s="2">
        <v>39466</v>
      </c>
      <c r="K3462" s="2" t="s">
        <v>5330</v>
      </c>
      <c r="L3462" s="2">
        <f>IFERROR(VLOOKUP(C3462,BOTULISMO!$A$3:$C$19,3,FALSE),0)</f>
        <v>0</v>
      </c>
      <c r="M3462" s="2">
        <f>IFERROR(VLOOKUP(C3462,'LEISHMANIOSE VISCERAL'!$A$4:$C$454,3,FALSE),0)</f>
        <v>0</v>
      </c>
      <c r="N3462" s="2">
        <f>IFERROR(VLOOKUP(C3462,'LEISHMANIOSE TEGUMENTAR'!$A$4:$C$1681,3,FALSE),0)</f>
        <v>0</v>
      </c>
      <c r="O3462" s="2">
        <f>IFERROR(VLOOKUP(C3462,'FEBRE AMARELA'!$A$4:$C$38,3,FALSE),0)</f>
        <v>0</v>
      </c>
      <c r="P3462" s="2">
        <f>IFERROR(VLOOKUP(C3462,DENGUE!$A$5:$C$4097,3,FALSE),0)</f>
        <v>45</v>
      </c>
      <c r="Q3462" s="2">
        <f>IFERROR(VLOOKUP(C3462,'HEPATITE VIRAL'!$A$5:$C$3162,3,FALSE),0)</f>
        <v>8</v>
      </c>
      <c r="R3462" s="2">
        <f>IFERROR(VLOOKUP(C3462,'FEBRE MACULOSA'!$A$5:$C$181,3,FALSE),0)</f>
        <v>0</v>
      </c>
      <c r="S3462" s="2">
        <f>IFERROR(VLOOKUP(C3462,LEPTOSPIROSE!$A$5:$C$1176,3,FALSE),0)</f>
        <v>0</v>
      </c>
      <c r="T3462" s="2">
        <f>IFERROR(VLOOKUP(C3462,'DOENÇA DE CHAGAS'!$A$5:$C$100,3,FALSE),0)</f>
        <v>0</v>
      </c>
      <c r="U3462" s="2">
        <f>IFERROR(VLOOKUP(C3462,'PICADAS DE COBRAS'!$A$6:$C$4645,3,FALSE),0)</f>
        <v>25</v>
      </c>
      <c r="V3462">
        <f>IFERROR(VLOOKUP(C3462,'ZIKA VIRUS'!$A$5:$C$2399,3,FALSE),0)</f>
        <v>4</v>
      </c>
      <c r="W3462">
        <f>IFERROR(VLOOKUP(C3462,'FEBRE TIFÓIDE'!$A$5:$C$46,3,FALSE),0)</f>
        <v>0</v>
      </c>
      <c r="X3462">
        <f>IFERROR(VLOOKUP(C3462,HANTAVIROSE!$A$5:$C$153,3,FALSE),0)</f>
        <v>0</v>
      </c>
      <c r="Y3462">
        <f>IFERROR(VLOOKUP(C3462,MENINGITE!$A$5:$C$447,3,FALSE),0)</f>
        <v>2</v>
      </c>
      <c r="Z3462">
        <f>IFERROR(VLOOKUP(C3462,RAIVA!$A$5:$C$16,3,FALSE),0)</f>
        <v>0</v>
      </c>
    </row>
    <row r="3463" spans="1:26" x14ac:dyDescent="0.3">
      <c r="A3463" s="2" t="s">
        <v>4903</v>
      </c>
      <c r="B3463" s="2" t="s">
        <v>4951</v>
      </c>
      <c r="C3463" s="2">
        <v>171550</v>
      </c>
      <c r="D3463" s="2">
        <v>1715507</v>
      </c>
      <c r="E3463" s="2" t="s">
        <v>4903</v>
      </c>
      <c r="F3463" s="2" t="s">
        <v>4951</v>
      </c>
      <c r="G3463" s="2">
        <f>IFERROR(VLOOKUP(D3463,Coordenadas!$A$2:$D$5571,3,FALSE),0)</f>
        <v>-10.707000000000001</v>
      </c>
      <c r="H3463" s="2">
        <f>IFERROR(VLOOKUP(D3463,Coordenadas!$A$2:$D$5571,4,FALSE),0)</f>
        <v>-48.9086</v>
      </c>
      <c r="I3463" s="2" t="s">
        <v>5323</v>
      </c>
      <c r="J3463" s="2">
        <v>1037</v>
      </c>
      <c r="K3463" s="2" t="s">
        <v>5332</v>
      </c>
      <c r="L3463" s="2">
        <f>IFERROR(VLOOKUP(C3463,BOTULISMO!$A$3:$C$19,3,FALSE),0)</f>
        <v>0</v>
      </c>
      <c r="M3463" s="2">
        <f>IFERROR(VLOOKUP(C3463,'LEISHMANIOSE VISCERAL'!$A$4:$C$454,3,FALSE),0)</f>
        <v>0</v>
      </c>
      <c r="N3463" s="2">
        <f>IFERROR(VLOOKUP(C3463,'LEISHMANIOSE TEGUMENTAR'!$A$4:$C$1681,3,FALSE),0)</f>
        <v>0</v>
      </c>
      <c r="O3463" s="2">
        <f>IFERROR(VLOOKUP(C3463,'FEBRE AMARELA'!$A$4:$C$38,3,FALSE),0)</f>
        <v>0</v>
      </c>
      <c r="P3463" s="2">
        <f>IFERROR(VLOOKUP(C3463,DENGUE!$A$5:$C$4097,3,FALSE),0)</f>
        <v>1</v>
      </c>
      <c r="Q3463" s="2">
        <f>IFERROR(VLOOKUP(C3463,'HEPATITE VIRAL'!$A$5:$C$3162,3,FALSE),0)</f>
        <v>0</v>
      </c>
      <c r="R3463" s="2">
        <f>IFERROR(VLOOKUP(C3463,'FEBRE MACULOSA'!$A$5:$C$181,3,FALSE),0)</f>
        <v>0</v>
      </c>
      <c r="S3463" s="2">
        <f>IFERROR(VLOOKUP(C3463,LEPTOSPIROSE!$A$5:$C$1176,3,FALSE),0)</f>
        <v>0</v>
      </c>
      <c r="T3463" s="2">
        <f>IFERROR(VLOOKUP(C3463,'DOENÇA DE CHAGAS'!$A$5:$C$100,3,FALSE),0)</f>
        <v>0</v>
      </c>
      <c r="U3463" s="2">
        <f>IFERROR(VLOOKUP(C3463,'PICADAS DE COBRAS'!$A$6:$C$4645,3,FALSE),0)</f>
        <v>6</v>
      </c>
      <c r="V3463">
        <f>IFERROR(VLOOKUP(C3463,'ZIKA VIRUS'!$A$5:$C$2399,3,FALSE),0)</f>
        <v>0</v>
      </c>
      <c r="W3463">
        <f>IFERROR(VLOOKUP(C3463,'FEBRE TIFÓIDE'!$A$5:$C$46,3,FALSE),0)</f>
        <v>0</v>
      </c>
      <c r="X3463">
        <f>IFERROR(VLOOKUP(C3463,HANTAVIROSE!$A$5:$C$153,3,FALSE),0)</f>
        <v>0</v>
      </c>
      <c r="Y3463">
        <f>IFERROR(VLOOKUP(C3463,MENINGITE!$A$5:$C$447,3,FALSE),0)</f>
        <v>0</v>
      </c>
      <c r="Z3463">
        <f>IFERROR(VLOOKUP(C3463,RAIVA!$A$5:$C$16,3,FALSE),0)</f>
        <v>0</v>
      </c>
    </row>
    <row r="3464" spans="1:26" x14ac:dyDescent="0.3">
      <c r="A3464" s="2" t="s">
        <v>3257</v>
      </c>
      <c r="B3464" s="2" t="s">
        <v>3379</v>
      </c>
      <c r="C3464" s="2">
        <v>292320</v>
      </c>
      <c r="D3464" s="2">
        <v>2923209</v>
      </c>
      <c r="E3464" s="2" t="s">
        <v>3257</v>
      </c>
      <c r="F3464" s="2" t="s">
        <v>3379</v>
      </c>
      <c r="G3464" s="2">
        <f>IFERROR(VLOOKUP(D3464,Coordenadas!$A$2:$D$5571,3,FALSE),0)</f>
        <v>-12.3132</v>
      </c>
      <c r="H3464" s="2">
        <f>IFERROR(VLOOKUP(D3464,Coordenadas!$A$2:$D$5571,4,FALSE),0)</f>
        <v>-42.896900000000002</v>
      </c>
      <c r="I3464" s="2" t="s">
        <v>5324</v>
      </c>
      <c r="J3464" s="2">
        <v>21831</v>
      </c>
      <c r="K3464" s="2" t="s">
        <v>5330</v>
      </c>
      <c r="L3464" s="2">
        <f>IFERROR(VLOOKUP(C3464,BOTULISMO!$A$3:$C$19,3,FALSE),0)</f>
        <v>0</v>
      </c>
      <c r="M3464" s="2">
        <f>IFERROR(VLOOKUP(C3464,'LEISHMANIOSE VISCERAL'!$A$4:$C$454,3,FALSE),0)</f>
        <v>2</v>
      </c>
      <c r="N3464" s="2">
        <f>IFERROR(VLOOKUP(C3464,'LEISHMANIOSE TEGUMENTAR'!$A$4:$C$1681,3,FALSE),0)</f>
        <v>0</v>
      </c>
      <c r="O3464" s="2">
        <f>IFERROR(VLOOKUP(C3464,'FEBRE AMARELA'!$A$4:$C$38,3,FALSE),0)</f>
        <v>0</v>
      </c>
      <c r="P3464" s="2">
        <f>IFERROR(VLOOKUP(C3464,DENGUE!$A$5:$C$4097,3,FALSE),0)</f>
        <v>157</v>
      </c>
      <c r="Q3464" s="2">
        <f>IFERROR(VLOOKUP(C3464,'HEPATITE VIRAL'!$A$5:$C$3162,3,FALSE),0)</f>
        <v>0</v>
      </c>
      <c r="R3464" s="2">
        <f>IFERROR(VLOOKUP(C3464,'FEBRE MACULOSA'!$A$5:$C$181,3,FALSE),0)</f>
        <v>0</v>
      </c>
      <c r="S3464" s="2">
        <f>IFERROR(VLOOKUP(C3464,LEPTOSPIROSE!$A$5:$C$1176,3,FALSE),0)</f>
        <v>0</v>
      </c>
      <c r="T3464" s="2">
        <f>IFERROR(VLOOKUP(C3464,'DOENÇA DE CHAGAS'!$A$5:$C$100,3,FALSE),0)</f>
        <v>0</v>
      </c>
      <c r="U3464" s="2">
        <f>IFERROR(VLOOKUP(C3464,'PICADAS DE COBRAS'!$A$6:$C$4645,3,FALSE),0)</f>
        <v>21</v>
      </c>
      <c r="V3464">
        <f>IFERROR(VLOOKUP(C3464,'ZIKA VIRUS'!$A$5:$C$2399,3,FALSE),0)</f>
        <v>2</v>
      </c>
      <c r="W3464">
        <f>IFERROR(VLOOKUP(C3464,'FEBRE TIFÓIDE'!$A$5:$C$46,3,FALSE),0)</f>
        <v>0</v>
      </c>
      <c r="X3464">
        <f>IFERROR(VLOOKUP(C3464,HANTAVIROSE!$A$5:$C$153,3,FALSE),0)</f>
        <v>0</v>
      </c>
      <c r="Y3464">
        <f>IFERROR(VLOOKUP(C3464,MENINGITE!$A$5:$C$447,3,FALSE),0)</f>
        <v>0</v>
      </c>
      <c r="Z3464">
        <f>IFERROR(VLOOKUP(C3464,RAIVA!$A$5:$C$16,3,FALSE),0)</f>
        <v>0</v>
      </c>
    </row>
    <row r="3465" spans="1:26" x14ac:dyDescent="0.3">
      <c r="A3465" s="2" t="s">
        <v>2425</v>
      </c>
      <c r="B3465" s="2" t="s">
        <v>2737</v>
      </c>
      <c r="C3465" s="2">
        <v>314570</v>
      </c>
      <c r="D3465" s="2">
        <v>3145703</v>
      </c>
      <c r="E3465" s="2" t="s">
        <v>2425</v>
      </c>
      <c r="F3465" s="2" t="s">
        <v>2737</v>
      </c>
      <c r="G3465" s="2">
        <f>IFERROR(VLOOKUP(D3465,Coordenadas!$A$2:$D$5571,3,FALSE),0)</f>
        <v>-21.3401</v>
      </c>
      <c r="H3465" s="2">
        <f>IFERROR(VLOOKUP(D3465,Coordenadas!$A$2:$D$5571,4,FALSE),0)</f>
        <v>-43.4499</v>
      </c>
      <c r="I3465" s="2" t="s">
        <v>5325</v>
      </c>
      <c r="J3465" s="2">
        <v>2123</v>
      </c>
      <c r="K3465" s="2" t="s">
        <v>5332</v>
      </c>
      <c r="L3465" s="2">
        <f>IFERROR(VLOOKUP(C3465,BOTULISMO!$A$3:$C$19,3,FALSE),0)</f>
        <v>0</v>
      </c>
      <c r="M3465" s="2">
        <f>IFERROR(VLOOKUP(C3465,'LEISHMANIOSE VISCERAL'!$A$4:$C$454,3,FALSE),0)</f>
        <v>0</v>
      </c>
      <c r="N3465" s="2">
        <f>IFERROR(VLOOKUP(C3465,'LEISHMANIOSE TEGUMENTAR'!$A$4:$C$1681,3,FALSE),0)</f>
        <v>0</v>
      </c>
      <c r="O3465" s="2">
        <f>IFERROR(VLOOKUP(C3465,'FEBRE AMARELA'!$A$4:$C$38,3,FALSE),0)</f>
        <v>0</v>
      </c>
      <c r="P3465" s="2">
        <f>IFERROR(VLOOKUP(C3465,DENGUE!$A$5:$C$4097,3,FALSE),0)</f>
        <v>0</v>
      </c>
      <c r="Q3465" s="2">
        <f>IFERROR(VLOOKUP(C3465,'HEPATITE VIRAL'!$A$5:$C$3162,3,FALSE),0)</f>
        <v>1</v>
      </c>
      <c r="R3465" s="2">
        <f>IFERROR(VLOOKUP(C3465,'FEBRE MACULOSA'!$A$5:$C$181,3,FALSE),0)</f>
        <v>0</v>
      </c>
      <c r="S3465" s="2">
        <f>IFERROR(VLOOKUP(C3465,LEPTOSPIROSE!$A$5:$C$1176,3,FALSE),0)</f>
        <v>0</v>
      </c>
      <c r="T3465" s="2">
        <f>IFERROR(VLOOKUP(C3465,'DOENÇA DE CHAGAS'!$A$5:$C$100,3,FALSE),0)</f>
        <v>0</v>
      </c>
      <c r="U3465" s="2">
        <f>IFERROR(VLOOKUP(C3465,'PICADAS DE COBRAS'!$A$6:$C$4645,3,FALSE),0)</f>
        <v>0</v>
      </c>
      <c r="V3465">
        <f>IFERROR(VLOOKUP(C3465,'ZIKA VIRUS'!$A$5:$C$2399,3,FALSE),0)</f>
        <v>0</v>
      </c>
      <c r="W3465">
        <f>IFERROR(VLOOKUP(C3465,'FEBRE TIFÓIDE'!$A$5:$C$46,3,FALSE),0)</f>
        <v>0</v>
      </c>
      <c r="X3465">
        <f>IFERROR(VLOOKUP(C3465,HANTAVIROSE!$A$5:$C$153,3,FALSE),0)</f>
        <v>0</v>
      </c>
      <c r="Y3465">
        <f>IFERROR(VLOOKUP(C3465,MENINGITE!$A$5:$C$447,3,FALSE),0)</f>
        <v>0</v>
      </c>
      <c r="Z3465">
        <f>IFERROR(VLOOKUP(C3465,RAIVA!$A$5:$C$16,3,FALSE),0)</f>
        <v>0</v>
      </c>
    </row>
    <row r="3466" spans="1:26" x14ac:dyDescent="0.3">
      <c r="A3466" s="2" t="s">
        <v>3723</v>
      </c>
      <c r="B3466" s="2" t="s">
        <v>3757</v>
      </c>
      <c r="C3466" s="2">
        <v>270600</v>
      </c>
      <c r="D3466" s="2">
        <v>2706000</v>
      </c>
      <c r="E3466" s="2" t="s">
        <v>3723</v>
      </c>
      <c r="F3466" s="2" t="s">
        <v>3757</v>
      </c>
      <c r="G3466" s="2">
        <f>IFERROR(VLOOKUP(D3466,Coordenadas!$A$2:$D$5571,3,FALSE),0)</f>
        <v>-9.5195399999999992</v>
      </c>
      <c r="H3466" s="2">
        <f>IFERROR(VLOOKUP(D3466,Coordenadas!$A$2:$D$5571,4,FALSE),0)</f>
        <v>-37.195399999999999</v>
      </c>
      <c r="I3466" s="2" t="s">
        <v>5324</v>
      </c>
      <c r="J3466" s="2">
        <v>11047</v>
      </c>
      <c r="K3466" s="2" t="s">
        <v>5332</v>
      </c>
      <c r="L3466" s="2">
        <f>IFERROR(VLOOKUP(C3466,BOTULISMO!$A$3:$C$19,3,FALSE),0)</f>
        <v>0</v>
      </c>
      <c r="M3466" s="2">
        <f>IFERROR(VLOOKUP(C3466,'LEISHMANIOSE VISCERAL'!$A$4:$C$454,3,FALSE),0)</f>
        <v>0</v>
      </c>
      <c r="N3466" s="2">
        <f>IFERROR(VLOOKUP(C3466,'LEISHMANIOSE TEGUMENTAR'!$A$4:$C$1681,3,FALSE),0)</f>
        <v>0</v>
      </c>
      <c r="O3466" s="2">
        <f>IFERROR(VLOOKUP(C3466,'FEBRE AMARELA'!$A$4:$C$38,3,FALSE),0)</f>
        <v>0</v>
      </c>
      <c r="P3466" s="2">
        <f>IFERROR(VLOOKUP(C3466,DENGUE!$A$5:$C$4097,3,FALSE),0)</f>
        <v>3</v>
      </c>
      <c r="Q3466" s="2">
        <f>IFERROR(VLOOKUP(C3466,'HEPATITE VIRAL'!$A$5:$C$3162,3,FALSE),0)</f>
        <v>2</v>
      </c>
      <c r="R3466" s="2">
        <f>IFERROR(VLOOKUP(C3466,'FEBRE MACULOSA'!$A$5:$C$181,3,FALSE),0)</f>
        <v>0</v>
      </c>
      <c r="S3466" s="2">
        <f>IFERROR(VLOOKUP(C3466,LEPTOSPIROSE!$A$5:$C$1176,3,FALSE),0)</f>
        <v>0</v>
      </c>
      <c r="T3466" s="2">
        <f>IFERROR(VLOOKUP(C3466,'DOENÇA DE CHAGAS'!$A$5:$C$100,3,FALSE),0)</f>
        <v>0</v>
      </c>
      <c r="U3466" s="2">
        <f>IFERROR(VLOOKUP(C3466,'PICADAS DE COBRAS'!$A$6:$C$4645,3,FALSE),0)</f>
        <v>4</v>
      </c>
      <c r="V3466">
        <f>IFERROR(VLOOKUP(C3466,'ZIKA VIRUS'!$A$5:$C$2399,3,FALSE),0)</f>
        <v>1</v>
      </c>
      <c r="W3466">
        <f>IFERROR(VLOOKUP(C3466,'FEBRE TIFÓIDE'!$A$5:$C$46,3,FALSE),0)</f>
        <v>0</v>
      </c>
      <c r="X3466">
        <f>IFERROR(VLOOKUP(C3466,HANTAVIROSE!$A$5:$C$153,3,FALSE),0)</f>
        <v>0</v>
      </c>
      <c r="Y3466">
        <f>IFERROR(VLOOKUP(C3466,MENINGITE!$A$5:$C$447,3,FALSE),0)</f>
        <v>0</v>
      </c>
      <c r="Z3466">
        <f>IFERROR(VLOOKUP(C3466,RAIVA!$A$5:$C$16,3,FALSE),0)</f>
        <v>0</v>
      </c>
    </row>
    <row r="3467" spans="1:26" x14ac:dyDescent="0.3">
      <c r="A3467" s="2" t="s">
        <v>2425</v>
      </c>
      <c r="B3467" s="2" t="s">
        <v>2736</v>
      </c>
      <c r="C3467" s="2">
        <v>314580</v>
      </c>
      <c r="D3467" s="2">
        <v>3145802</v>
      </c>
      <c r="E3467" s="2" t="s">
        <v>2425</v>
      </c>
      <c r="F3467" s="2" t="s">
        <v>2736</v>
      </c>
      <c r="G3467" s="2">
        <f>IFERROR(VLOOKUP(D3467,Coordenadas!$A$2:$D$5571,3,FALSE),0)</f>
        <v>-19.727599999999999</v>
      </c>
      <c r="H3467" s="2">
        <f>IFERROR(VLOOKUP(D3467,Coordenadas!$A$2:$D$5571,4,FALSE),0)</f>
        <v>-44.805799999999998</v>
      </c>
      <c r="I3467" s="2" t="s">
        <v>5325</v>
      </c>
      <c r="J3467" s="2">
        <v>3055</v>
      </c>
      <c r="K3467" s="2" t="s">
        <v>5332</v>
      </c>
      <c r="L3467" s="2">
        <f>IFERROR(VLOOKUP(C3467,BOTULISMO!$A$3:$C$19,3,FALSE),0)</f>
        <v>0</v>
      </c>
      <c r="M3467" s="2">
        <f>IFERROR(VLOOKUP(C3467,'LEISHMANIOSE VISCERAL'!$A$4:$C$454,3,FALSE),0)</f>
        <v>0</v>
      </c>
      <c r="N3467" s="2">
        <f>IFERROR(VLOOKUP(C3467,'LEISHMANIOSE TEGUMENTAR'!$A$4:$C$1681,3,FALSE),0)</f>
        <v>0</v>
      </c>
      <c r="O3467" s="2">
        <f>IFERROR(VLOOKUP(C3467,'FEBRE AMARELA'!$A$4:$C$38,3,FALSE),0)</f>
        <v>0</v>
      </c>
      <c r="P3467" s="2">
        <f>IFERROR(VLOOKUP(C3467,DENGUE!$A$5:$C$4097,3,FALSE),0)</f>
        <v>28</v>
      </c>
      <c r="Q3467" s="2">
        <f>IFERROR(VLOOKUP(C3467,'HEPATITE VIRAL'!$A$5:$C$3162,3,FALSE),0)</f>
        <v>0</v>
      </c>
      <c r="R3467" s="2">
        <f>IFERROR(VLOOKUP(C3467,'FEBRE MACULOSA'!$A$5:$C$181,3,FALSE),0)</f>
        <v>0</v>
      </c>
      <c r="S3467" s="2">
        <f>IFERROR(VLOOKUP(C3467,LEPTOSPIROSE!$A$5:$C$1176,3,FALSE),0)</f>
        <v>0</v>
      </c>
      <c r="T3467" s="2">
        <f>IFERROR(VLOOKUP(C3467,'DOENÇA DE CHAGAS'!$A$5:$C$100,3,FALSE),0)</f>
        <v>0</v>
      </c>
      <c r="U3467" s="2">
        <f>IFERROR(VLOOKUP(C3467,'PICADAS DE COBRAS'!$A$6:$C$4645,3,FALSE),0)</f>
        <v>0</v>
      </c>
      <c r="V3467">
        <f>IFERROR(VLOOKUP(C3467,'ZIKA VIRUS'!$A$5:$C$2399,3,FALSE),0)</f>
        <v>0</v>
      </c>
      <c r="W3467">
        <f>IFERROR(VLOOKUP(C3467,'FEBRE TIFÓIDE'!$A$5:$C$46,3,FALSE),0)</f>
        <v>0</v>
      </c>
      <c r="X3467">
        <f>IFERROR(VLOOKUP(C3467,HANTAVIROSE!$A$5:$C$153,3,FALSE),0)</f>
        <v>0</v>
      </c>
      <c r="Y3467">
        <f>IFERROR(VLOOKUP(C3467,MENINGITE!$A$5:$C$447,3,FALSE),0)</f>
        <v>0</v>
      </c>
      <c r="Z3467">
        <f>IFERROR(VLOOKUP(C3467,RAIVA!$A$5:$C$16,3,FALSE),0)</f>
        <v>0</v>
      </c>
    </row>
    <row r="3468" spans="1:26" x14ac:dyDescent="0.3">
      <c r="A3468" s="2" t="s">
        <v>1637</v>
      </c>
      <c r="B3468" s="2" t="s">
        <v>1883</v>
      </c>
      <c r="C3468" s="2">
        <v>353400</v>
      </c>
      <c r="D3468" s="2">
        <v>3534005</v>
      </c>
      <c r="E3468" s="2" t="s">
        <v>1637</v>
      </c>
      <c r="F3468" s="2" t="s">
        <v>1883</v>
      </c>
      <c r="G3468" s="2">
        <f>IFERROR(VLOOKUP(D3468,Coordenadas!$A$2:$D$5571,3,FALSE),0)</f>
        <v>-20.604199999999999</v>
      </c>
      <c r="H3468" s="2">
        <f>IFERROR(VLOOKUP(D3468,Coordenadas!$A$2:$D$5571,4,FALSE),0)</f>
        <v>-49.292900000000003</v>
      </c>
      <c r="I3468" s="2" t="s">
        <v>5325</v>
      </c>
      <c r="J3468" s="2">
        <v>3884</v>
      </c>
      <c r="K3468" s="2" t="s">
        <v>5332</v>
      </c>
      <c r="L3468" s="2">
        <f>IFERROR(VLOOKUP(C3468,BOTULISMO!$A$3:$C$19,3,FALSE),0)</f>
        <v>0</v>
      </c>
      <c r="M3468" s="2">
        <f>IFERROR(VLOOKUP(C3468,'LEISHMANIOSE VISCERAL'!$A$4:$C$454,3,FALSE),0)</f>
        <v>0</v>
      </c>
      <c r="N3468" s="2">
        <f>IFERROR(VLOOKUP(C3468,'LEISHMANIOSE TEGUMENTAR'!$A$4:$C$1681,3,FALSE),0)</f>
        <v>0</v>
      </c>
      <c r="O3468" s="2">
        <f>IFERROR(VLOOKUP(C3468,'FEBRE AMARELA'!$A$4:$C$38,3,FALSE),0)</f>
        <v>0</v>
      </c>
      <c r="P3468" s="2">
        <f>IFERROR(VLOOKUP(C3468,DENGUE!$A$5:$C$4097,3,FALSE),0)</f>
        <v>108</v>
      </c>
      <c r="Q3468" s="2">
        <f>IFERROR(VLOOKUP(C3468,'HEPATITE VIRAL'!$A$5:$C$3162,3,FALSE),0)</f>
        <v>0</v>
      </c>
      <c r="R3468" s="2">
        <f>IFERROR(VLOOKUP(C3468,'FEBRE MACULOSA'!$A$5:$C$181,3,FALSE),0)</f>
        <v>0</v>
      </c>
      <c r="S3468" s="2">
        <f>IFERROR(VLOOKUP(C3468,LEPTOSPIROSE!$A$5:$C$1176,3,FALSE),0)</f>
        <v>0</v>
      </c>
      <c r="T3468" s="2">
        <f>IFERROR(VLOOKUP(C3468,'DOENÇA DE CHAGAS'!$A$5:$C$100,3,FALSE),0)</f>
        <v>0</v>
      </c>
      <c r="U3468" s="2">
        <f>IFERROR(VLOOKUP(C3468,'PICADAS DE COBRAS'!$A$6:$C$4645,3,FALSE),0)</f>
        <v>47</v>
      </c>
      <c r="V3468">
        <f>IFERROR(VLOOKUP(C3468,'ZIKA VIRUS'!$A$5:$C$2399,3,FALSE),0)</f>
        <v>3</v>
      </c>
      <c r="W3468">
        <f>IFERROR(VLOOKUP(C3468,'FEBRE TIFÓIDE'!$A$5:$C$46,3,FALSE),0)</f>
        <v>0</v>
      </c>
      <c r="X3468">
        <f>IFERROR(VLOOKUP(C3468,HANTAVIROSE!$A$5:$C$153,3,FALSE),0)</f>
        <v>0</v>
      </c>
      <c r="Y3468">
        <f>IFERROR(VLOOKUP(C3468,MENINGITE!$A$5:$C$447,3,FALSE),0)</f>
        <v>0</v>
      </c>
      <c r="Z3468">
        <f>IFERROR(VLOOKUP(C3468,RAIVA!$A$5:$C$16,3,FALSE),0)</f>
        <v>0</v>
      </c>
    </row>
    <row r="3469" spans="1:26" x14ac:dyDescent="0.3">
      <c r="A3469" s="2" t="s">
        <v>2425</v>
      </c>
      <c r="B3469" s="2" t="s">
        <v>2735</v>
      </c>
      <c r="C3469" s="2">
        <v>314585</v>
      </c>
      <c r="D3469" s="2">
        <v>3145851</v>
      </c>
      <c r="E3469" s="2" t="s">
        <v>2425</v>
      </c>
      <c r="F3469" s="2" t="s">
        <v>2735</v>
      </c>
      <c r="G3469" s="2">
        <f>IFERROR(VLOOKUP(D3469,Coordenadas!$A$2:$D$5571,3,FALSE),0)</f>
        <v>-20.4298</v>
      </c>
      <c r="H3469" s="2">
        <f>IFERROR(VLOOKUP(D3469,Coordenadas!$A$2:$D$5571,4,FALSE),0)</f>
        <v>-42.797699999999999</v>
      </c>
      <c r="I3469" s="2" t="s">
        <v>5325</v>
      </c>
      <c r="J3469" s="2">
        <v>4493</v>
      </c>
      <c r="K3469" s="2" t="s">
        <v>5332</v>
      </c>
      <c r="L3469" s="2">
        <f>IFERROR(VLOOKUP(C3469,BOTULISMO!$A$3:$C$19,3,FALSE),0)</f>
        <v>0</v>
      </c>
      <c r="M3469" s="2">
        <f>IFERROR(VLOOKUP(C3469,'LEISHMANIOSE VISCERAL'!$A$4:$C$454,3,FALSE),0)</f>
        <v>0</v>
      </c>
      <c r="N3469" s="2">
        <f>IFERROR(VLOOKUP(C3469,'LEISHMANIOSE TEGUMENTAR'!$A$4:$C$1681,3,FALSE),0)</f>
        <v>2</v>
      </c>
      <c r="O3469" s="2">
        <f>IFERROR(VLOOKUP(C3469,'FEBRE AMARELA'!$A$4:$C$38,3,FALSE),0)</f>
        <v>0</v>
      </c>
      <c r="P3469" s="2">
        <f>IFERROR(VLOOKUP(C3469,DENGUE!$A$5:$C$4097,3,FALSE),0)</f>
        <v>2</v>
      </c>
      <c r="Q3469" s="2">
        <f>IFERROR(VLOOKUP(C3469,'HEPATITE VIRAL'!$A$5:$C$3162,3,FALSE),0)</f>
        <v>2</v>
      </c>
      <c r="R3469" s="2">
        <f>IFERROR(VLOOKUP(C3469,'FEBRE MACULOSA'!$A$5:$C$181,3,FALSE),0)</f>
        <v>0</v>
      </c>
      <c r="S3469" s="2">
        <f>IFERROR(VLOOKUP(C3469,LEPTOSPIROSE!$A$5:$C$1176,3,FALSE),0)</f>
        <v>0</v>
      </c>
      <c r="T3469" s="2">
        <f>IFERROR(VLOOKUP(C3469,'DOENÇA DE CHAGAS'!$A$5:$C$100,3,FALSE),0)</f>
        <v>0</v>
      </c>
      <c r="U3469" s="2">
        <f>IFERROR(VLOOKUP(C3469,'PICADAS DE COBRAS'!$A$6:$C$4645,3,FALSE),0)</f>
        <v>26</v>
      </c>
      <c r="V3469">
        <f>IFERROR(VLOOKUP(C3469,'ZIKA VIRUS'!$A$5:$C$2399,3,FALSE),0)</f>
        <v>0</v>
      </c>
      <c r="W3469">
        <f>IFERROR(VLOOKUP(C3469,'FEBRE TIFÓIDE'!$A$5:$C$46,3,FALSE),0)</f>
        <v>0</v>
      </c>
      <c r="X3469">
        <f>IFERROR(VLOOKUP(C3469,HANTAVIROSE!$A$5:$C$153,3,FALSE),0)</f>
        <v>0</v>
      </c>
      <c r="Y3469">
        <f>IFERROR(VLOOKUP(C3469,MENINGITE!$A$5:$C$447,3,FALSE),0)</f>
        <v>0</v>
      </c>
      <c r="Z3469">
        <f>IFERROR(VLOOKUP(C3469,RAIVA!$A$5:$C$16,3,FALSE),0)</f>
        <v>0</v>
      </c>
    </row>
    <row r="3470" spans="1:26" x14ac:dyDescent="0.3">
      <c r="A3470" s="2" t="s">
        <v>1637</v>
      </c>
      <c r="B3470" s="2" t="s">
        <v>1882</v>
      </c>
      <c r="C3470" s="2">
        <v>353410</v>
      </c>
      <c r="D3470" s="2">
        <v>3534104</v>
      </c>
      <c r="E3470" s="2" t="s">
        <v>1637</v>
      </c>
      <c r="F3470" s="2" t="s">
        <v>1882</v>
      </c>
      <c r="G3470" s="2">
        <f>IFERROR(VLOOKUP(D3470,Coordenadas!$A$2:$D$5571,3,FALSE),0)</f>
        <v>-22.154900000000001</v>
      </c>
      <c r="H3470" s="2">
        <f>IFERROR(VLOOKUP(D3470,Coordenadas!$A$2:$D$5571,4,FALSE),0)</f>
        <v>-50.097099999999998</v>
      </c>
      <c r="I3470" s="2" t="s">
        <v>5325</v>
      </c>
      <c r="J3470" s="2">
        <v>6097</v>
      </c>
      <c r="K3470" s="2" t="s">
        <v>5332</v>
      </c>
      <c r="L3470" s="2">
        <f>IFERROR(VLOOKUP(C3470,BOTULISMO!$A$3:$C$19,3,FALSE),0)</f>
        <v>0</v>
      </c>
      <c r="M3470" s="2">
        <f>IFERROR(VLOOKUP(C3470,'LEISHMANIOSE VISCERAL'!$A$4:$C$454,3,FALSE),0)</f>
        <v>0</v>
      </c>
      <c r="N3470" s="2">
        <f>IFERROR(VLOOKUP(C3470,'LEISHMANIOSE TEGUMENTAR'!$A$4:$C$1681,3,FALSE),0)</f>
        <v>0</v>
      </c>
      <c r="O3470" s="2">
        <f>IFERROR(VLOOKUP(C3470,'FEBRE AMARELA'!$A$4:$C$38,3,FALSE),0)</f>
        <v>0</v>
      </c>
      <c r="P3470" s="2">
        <f>IFERROR(VLOOKUP(C3470,DENGUE!$A$5:$C$4097,3,FALSE),0)</f>
        <v>180</v>
      </c>
      <c r="Q3470" s="2">
        <f>IFERROR(VLOOKUP(C3470,'HEPATITE VIRAL'!$A$5:$C$3162,3,FALSE),0)</f>
        <v>2</v>
      </c>
      <c r="R3470" s="2">
        <f>IFERROR(VLOOKUP(C3470,'FEBRE MACULOSA'!$A$5:$C$181,3,FALSE),0)</f>
        <v>0</v>
      </c>
      <c r="S3470" s="2">
        <f>IFERROR(VLOOKUP(C3470,LEPTOSPIROSE!$A$5:$C$1176,3,FALSE),0)</f>
        <v>0</v>
      </c>
      <c r="T3470" s="2">
        <f>IFERROR(VLOOKUP(C3470,'DOENÇA DE CHAGAS'!$A$5:$C$100,3,FALSE),0)</f>
        <v>0</v>
      </c>
      <c r="U3470" s="2">
        <f>IFERROR(VLOOKUP(C3470,'PICADAS DE COBRAS'!$A$6:$C$4645,3,FALSE),0)</f>
        <v>1</v>
      </c>
      <c r="V3470">
        <f>IFERROR(VLOOKUP(C3470,'ZIKA VIRUS'!$A$5:$C$2399,3,FALSE),0)</f>
        <v>0</v>
      </c>
      <c r="W3470">
        <f>IFERROR(VLOOKUP(C3470,'FEBRE TIFÓIDE'!$A$5:$C$46,3,FALSE),0)</f>
        <v>0</v>
      </c>
      <c r="X3470">
        <f>IFERROR(VLOOKUP(C3470,HANTAVIROSE!$A$5:$C$153,3,FALSE),0)</f>
        <v>0</v>
      </c>
      <c r="Y3470">
        <f>IFERROR(VLOOKUP(C3470,MENINGITE!$A$5:$C$447,3,FALSE),0)</f>
        <v>0</v>
      </c>
      <c r="Z3470">
        <f>IFERROR(VLOOKUP(C3470,RAIVA!$A$5:$C$16,3,FALSE),0)</f>
        <v>0</v>
      </c>
    </row>
    <row r="3471" spans="1:26" x14ac:dyDescent="0.3">
      <c r="A3471" s="2" t="s">
        <v>1637</v>
      </c>
      <c r="B3471" s="2" t="s">
        <v>1881</v>
      </c>
      <c r="C3471" s="2">
        <v>353420</v>
      </c>
      <c r="D3471" s="2">
        <v>3534203</v>
      </c>
      <c r="E3471" s="2" t="s">
        <v>1637</v>
      </c>
      <c r="F3471" s="2" t="s">
        <v>1881</v>
      </c>
      <c r="G3471" s="2">
        <f>IFERROR(VLOOKUP(D3471,Coordenadas!$A$2:$D$5571,3,FALSE),0)</f>
        <v>-20.1861</v>
      </c>
      <c r="H3471" s="2">
        <f>IFERROR(VLOOKUP(D3471,Coordenadas!$A$2:$D$5571,4,FALSE),0)</f>
        <v>-49.346400000000003</v>
      </c>
      <c r="I3471" s="2" t="s">
        <v>5325</v>
      </c>
      <c r="J3471" s="2">
        <v>5675</v>
      </c>
      <c r="K3471" s="2" t="s">
        <v>5332</v>
      </c>
      <c r="L3471" s="2">
        <f>IFERROR(VLOOKUP(C3471,BOTULISMO!$A$3:$C$19,3,FALSE),0)</f>
        <v>0</v>
      </c>
      <c r="M3471" s="2">
        <f>IFERROR(VLOOKUP(C3471,'LEISHMANIOSE VISCERAL'!$A$4:$C$454,3,FALSE),0)</f>
        <v>0</v>
      </c>
      <c r="N3471" s="2">
        <f>IFERROR(VLOOKUP(C3471,'LEISHMANIOSE TEGUMENTAR'!$A$4:$C$1681,3,FALSE),0)</f>
        <v>0</v>
      </c>
      <c r="O3471" s="2">
        <f>IFERROR(VLOOKUP(C3471,'FEBRE AMARELA'!$A$4:$C$38,3,FALSE),0)</f>
        <v>0</v>
      </c>
      <c r="P3471" s="2">
        <f>IFERROR(VLOOKUP(C3471,DENGUE!$A$5:$C$4097,3,FALSE),0)</f>
        <v>3</v>
      </c>
      <c r="Q3471" s="2">
        <f>IFERROR(VLOOKUP(C3471,'HEPATITE VIRAL'!$A$5:$C$3162,3,FALSE),0)</f>
        <v>1</v>
      </c>
      <c r="R3471" s="2">
        <f>IFERROR(VLOOKUP(C3471,'FEBRE MACULOSA'!$A$5:$C$181,3,FALSE),0)</f>
        <v>0</v>
      </c>
      <c r="S3471" s="2">
        <f>IFERROR(VLOOKUP(C3471,LEPTOSPIROSE!$A$5:$C$1176,3,FALSE),0)</f>
        <v>0</v>
      </c>
      <c r="T3471" s="2">
        <f>IFERROR(VLOOKUP(C3471,'DOENÇA DE CHAGAS'!$A$5:$C$100,3,FALSE),0)</f>
        <v>0</v>
      </c>
      <c r="U3471" s="2">
        <f>IFERROR(VLOOKUP(C3471,'PICADAS DE COBRAS'!$A$6:$C$4645,3,FALSE),0)</f>
        <v>24</v>
      </c>
      <c r="V3471">
        <f>IFERROR(VLOOKUP(C3471,'ZIKA VIRUS'!$A$5:$C$2399,3,FALSE),0)</f>
        <v>4</v>
      </c>
      <c r="W3471">
        <f>IFERROR(VLOOKUP(C3471,'FEBRE TIFÓIDE'!$A$5:$C$46,3,FALSE),0)</f>
        <v>0</v>
      </c>
      <c r="X3471">
        <f>IFERROR(VLOOKUP(C3471,HANTAVIROSE!$A$5:$C$153,3,FALSE),0)</f>
        <v>0</v>
      </c>
      <c r="Y3471">
        <f>IFERROR(VLOOKUP(C3471,MENINGITE!$A$5:$C$447,3,FALSE),0)</f>
        <v>0</v>
      </c>
      <c r="Z3471">
        <f>IFERROR(VLOOKUP(C3471,RAIVA!$A$5:$C$16,3,FALSE),0)</f>
        <v>0</v>
      </c>
    </row>
    <row r="3472" spans="1:26" x14ac:dyDescent="0.3">
      <c r="A3472" s="2" t="s">
        <v>5044</v>
      </c>
      <c r="B3472" s="2" t="s">
        <v>5099</v>
      </c>
      <c r="C3472" s="2">
        <v>150530</v>
      </c>
      <c r="D3472" s="2">
        <v>1505304</v>
      </c>
      <c r="E3472" s="2" t="s">
        <v>5044</v>
      </c>
      <c r="F3472" s="2" t="s">
        <v>5099</v>
      </c>
      <c r="G3472" s="2">
        <f>IFERROR(VLOOKUP(D3472,Coordenadas!$A$2:$D$5571,3,FALSE),0)</f>
        <v>-1.75989</v>
      </c>
      <c r="H3472" s="2">
        <f>IFERROR(VLOOKUP(D3472,Coordenadas!$A$2:$D$5571,4,FALSE),0)</f>
        <v>-55.857900000000001</v>
      </c>
      <c r="I3472" s="2" t="s">
        <v>5323</v>
      </c>
      <c r="J3472" s="2">
        <v>62794</v>
      </c>
      <c r="K3472" s="2" t="s">
        <v>5331</v>
      </c>
      <c r="L3472" s="2">
        <f>IFERROR(VLOOKUP(C3472,BOTULISMO!$A$3:$C$19,3,FALSE),0)</f>
        <v>0</v>
      </c>
      <c r="M3472" s="2">
        <f>IFERROR(VLOOKUP(C3472,'LEISHMANIOSE VISCERAL'!$A$4:$C$454,3,FALSE),0)</f>
        <v>0</v>
      </c>
      <c r="N3472" s="2">
        <f>IFERROR(VLOOKUP(C3472,'LEISHMANIOSE TEGUMENTAR'!$A$4:$C$1681,3,FALSE),0)</f>
        <v>31</v>
      </c>
      <c r="O3472" s="2">
        <f>IFERROR(VLOOKUP(C3472,'FEBRE AMARELA'!$A$4:$C$38,3,FALSE),0)</f>
        <v>0</v>
      </c>
      <c r="P3472" s="2">
        <f>IFERROR(VLOOKUP(C3472,DENGUE!$A$5:$C$4097,3,FALSE),0)</f>
        <v>0</v>
      </c>
      <c r="Q3472" s="2">
        <f>IFERROR(VLOOKUP(C3472,'HEPATITE VIRAL'!$A$5:$C$3162,3,FALSE),0)</f>
        <v>13</v>
      </c>
      <c r="R3472" s="2">
        <f>IFERROR(VLOOKUP(C3472,'FEBRE MACULOSA'!$A$5:$C$181,3,FALSE),0)</f>
        <v>0</v>
      </c>
      <c r="S3472" s="2">
        <f>IFERROR(VLOOKUP(C3472,LEPTOSPIROSE!$A$5:$C$1176,3,FALSE),0)</f>
        <v>6</v>
      </c>
      <c r="T3472" s="2">
        <f>IFERROR(VLOOKUP(C3472,'DOENÇA DE CHAGAS'!$A$5:$C$100,3,FALSE),0)</f>
        <v>0</v>
      </c>
      <c r="U3472" s="2">
        <f>IFERROR(VLOOKUP(C3472,'PICADAS DE COBRAS'!$A$6:$C$4645,3,FALSE),0)</f>
        <v>179</v>
      </c>
      <c r="V3472">
        <f>IFERROR(VLOOKUP(C3472,'ZIKA VIRUS'!$A$5:$C$2399,3,FALSE),0)</f>
        <v>0</v>
      </c>
      <c r="W3472">
        <f>IFERROR(VLOOKUP(C3472,'FEBRE TIFÓIDE'!$A$5:$C$46,3,FALSE),0)</f>
        <v>0</v>
      </c>
      <c r="X3472">
        <f>IFERROR(VLOOKUP(C3472,HANTAVIROSE!$A$5:$C$153,3,FALSE),0)</f>
        <v>0</v>
      </c>
      <c r="Y3472">
        <f>IFERROR(VLOOKUP(C3472,MENINGITE!$A$5:$C$447,3,FALSE),0)</f>
        <v>1</v>
      </c>
      <c r="Z3472">
        <f>IFERROR(VLOOKUP(C3472,RAIVA!$A$5:$C$16,3,FALSE),0)</f>
        <v>0</v>
      </c>
    </row>
    <row r="3473" spans="1:26" x14ac:dyDescent="0.3">
      <c r="A3473" s="2" t="s">
        <v>2425</v>
      </c>
      <c r="B3473" s="2" t="s">
        <v>2734</v>
      </c>
      <c r="C3473" s="2">
        <v>314587</v>
      </c>
      <c r="D3473" s="2">
        <v>3145877</v>
      </c>
      <c r="E3473" s="2" t="s">
        <v>2425</v>
      </c>
      <c r="F3473" s="2" t="s">
        <v>2734</v>
      </c>
      <c r="G3473" s="2">
        <f>IFERROR(VLOOKUP(D3473,Coordenadas!$A$2:$D$5571,3,FALSE),0)</f>
        <v>-20.514199999999999</v>
      </c>
      <c r="H3473" s="2">
        <f>IFERROR(VLOOKUP(D3473,Coordenadas!$A$2:$D$5571,4,FALSE),0)</f>
        <v>-42.199100000000001</v>
      </c>
      <c r="I3473" s="2" t="s">
        <v>5325</v>
      </c>
      <c r="J3473" s="2">
        <v>7284</v>
      </c>
      <c r="K3473" s="2" t="s">
        <v>5332</v>
      </c>
      <c r="L3473" s="2">
        <f>IFERROR(VLOOKUP(C3473,BOTULISMO!$A$3:$C$19,3,FALSE),0)</f>
        <v>0</v>
      </c>
      <c r="M3473" s="2">
        <f>IFERROR(VLOOKUP(C3473,'LEISHMANIOSE VISCERAL'!$A$4:$C$454,3,FALSE),0)</f>
        <v>0</v>
      </c>
      <c r="N3473" s="2">
        <f>IFERROR(VLOOKUP(C3473,'LEISHMANIOSE TEGUMENTAR'!$A$4:$C$1681,3,FALSE),0)</f>
        <v>0</v>
      </c>
      <c r="O3473" s="2">
        <f>IFERROR(VLOOKUP(C3473,'FEBRE AMARELA'!$A$4:$C$38,3,FALSE),0)</f>
        <v>0</v>
      </c>
      <c r="P3473" s="2">
        <f>IFERROR(VLOOKUP(C3473,DENGUE!$A$5:$C$4097,3,FALSE),0)</f>
        <v>1</v>
      </c>
      <c r="Q3473" s="2">
        <f>IFERROR(VLOOKUP(C3473,'HEPATITE VIRAL'!$A$5:$C$3162,3,FALSE),0)</f>
        <v>3</v>
      </c>
      <c r="R3473" s="2">
        <f>IFERROR(VLOOKUP(C3473,'FEBRE MACULOSA'!$A$5:$C$181,3,FALSE),0)</f>
        <v>0</v>
      </c>
      <c r="S3473" s="2">
        <f>IFERROR(VLOOKUP(C3473,LEPTOSPIROSE!$A$5:$C$1176,3,FALSE),0)</f>
        <v>0</v>
      </c>
      <c r="T3473" s="2">
        <f>IFERROR(VLOOKUP(C3473,'DOENÇA DE CHAGAS'!$A$5:$C$100,3,FALSE),0)</f>
        <v>0</v>
      </c>
      <c r="U3473" s="2">
        <f>IFERROR(VLOOKUP(C3473,'PICADAS DE COBRAS'!$A$6:$C$4645,3,FALSE),0)</f>
        <v>1</v>
      </c>
      <c r="V3473">
        <f>IFERROR(VLOOKUP(C3473,'ZIKA VIRUS'!$A$5:$C$2399,3,FALSE),0)</f>
        <v>1</v>
      </c>
      <c r="W3473">
        <f>IFERROR(VLOOKUP(C3473,'FEBRE TIFÓIDE'!$A$5:$C$46,3,FALSE),0)</f>
        <v>0</v>
      </c>
      <c r="X3473">
        <f>IFERROR(VLOOKUP(C3473,HANTAVIROSE!$A$5:$C$153,3,FALSE),0)</f>
        <v>0</v>
      </c>
      <c r="Y3473">
        <f>IFERROR(VLOOKUP(C3473,MENINGITE!$A$5:$C$447,3,FALSE),0)</f>
        <v>0</v>
      </c>
      <c r="Z3473">
        <f>IFERROR(VLOOKUP(C3473,RAIVA!$A$5:$C$16,3,FALSE),0)</f>
        <v>0</v>
      </c>
    </row>
    <row r="3474" spans="1:26" x14ac:dyDescent="0.3">
      <c r="A3474" s="2" t="s">
        <v>3</v>
      </c>
      <c r="B3474" s="2" t="s">
        <v>80</v>
      </c>
      <c r="C3474" s="2">
        <v>521530</v>
      </c>
      <c r="D3474" s="2">
        <v>5215306</v>
      </c>
      <c r="E3474" s="2" t="s">
        <v>3</v>
      </c>
      <c r="F3474" s="2" t="s">
        <v>80</v>
      </c>
      <c r="G3474" s="2">
        <f>IFERROR(VLOOKUP(D3474,Coordenadas!$A$2:$D$5571,3,FALSE),0)</f>
        <v>-17.0334</v>
      </c>
      <c r="H3474" s="2">
        <f>IFERROR(VLOOKUP(D3474,Coordenadas!$A$2:$D$5571,4,FALSE),0)</f>
        <v>-48.296399999999998</v>
      </c>
      <c r="I3474" s="2" t="s">
        <v>5327</v>
      </c>
      <c r="J3474" s="2">
        <v>14300</v>
      </c>
      <c r="K3474" s="2" t="s">
        <v>5332</v>
      </c>
      <c r="L3474" s="2">
        <f>IFERROR(VLOOKUP(C3474,BOTULISMO!$A$3:$C$19,3,FALSE),0)</f>
        <v>0</v>
      </c>
      <c r="M3474" s="2">
        <f>IFERROR(VLOOKUP(C3474,'LEISHMANIOSE VISCERAL'!$A$4:$C$454,3,FALSE),0)</f>
        <v>0</v>
      </c>
      <c r="N3474" s="2">
        <f>IFERROR(VLOOKUP(C3474,'LEISHMANIOSE TEGUMENTAR'!$A$4:$C$1681,3,FALSE),0)</f>
        <v>0</v>
      </c>
      <c r="O3474" s="2">
        <f>IFERROR(VLOOKUP(C3474,'FEBRE AMARELA'!$A$4:$C$38,3,FALSE),0)</f>
        <v>0</v>
      </c>
      <c r="P3474" s="2">
        <f>IFERROR(VLOOKUP(C3474,DENGUE!$A$5:$C$4097,3,FALSE),0)</f>
        <v>61</v>
      </c>
      <c r="Q3474" s="2">
        <f>IFERROR(VLOOKUP(C3474,'HEPATITE VIRAL'!$A$5:$C$3162,3,FALSE),0)</f>
        <v>6</v>
      </c>
      <c r="R3474" s="2">
        <f>IFERROR(VLOOKUP(C3474,'FEBRE MACULOSA'!$A$5:$C$181,3,FALSE),0)</f>
        <v>0</v>
      </c>
      <c r="S3474" s="2">
        <f>IFERROR(VLOOKUP(C3474,LEPTOSPIROSE!$A$5:$C$1176,3,FALSE),0)</f>
        <v>0</v>
      </c>
      <c r="T3474" s="2">
        <f>IFERROR(VLOOKUP(C3474,'DOENÇA DE CHAGAS'!$A$5:$C$100,3,FALSE),0)</f>
        <v>0</v>
      </c>
      <c r="U3474" s="2">
        <f>IFERROR(VLOOKUP(C3474,'PICADAS DE COBRAS'!$A$6:$C$4645,3,FALSE),0)</f>
        <v>90</v>
      </c>
      <c r="V3474">
        <f>IFERROR(VLOOKUP(C3474,'ZIKA VIRUS'!$A$5:$C$2399,3,FALSE),0)</f>
        <v>0</v>
      </c>
      <c r="W3474">
        <f>IFERROR(VLOOKUP(C3474,'FEBRE TIFÓIDE'!$A$5:$C$46,3,FALSE),0)</f>
        <v>0</v>
      </c>
      <c r="X3474">
        <f>IFERROR(VLOOKUP(C3474,HANTAVIROSE!$A$5:$C$153,3,FALSE),0)</f>
        <v>0</v>
      </c>
      <c r="Y3474">
        <f>IFERROR(VLOOKUP(C3474,MENINGITE!$A$5:$C$447,3,FALSE),0)</f>
        <v>0</v>
      </c>
      <c r="Z3474">
        <f>IFERROR(VLOOKUP(C3474,RAIVA!$A$5:$C$16,3,FALSE),0)</f>
        <v>0</v>
      </c>
    </row>
    <row r="3475" spans="1:26" x14ac:dyDescent="0.3">
      <c r="A3475" s="2" t="s">
        <v>1637</v>
      </c>
      <c r="B3475" s="2" t="s">
        <v>1880</v>
      </c>
      <c r="C3475" s="2">
        <v>353430</v>
      </c>
      <c r="D3475" s="2">
        <v>3534302</v>
      </c>
      <c r="E3475" s="2" t="s">
        <v>1637</v>
      </c>
      <c r="F3475" s="2" t="s">
        <v>1880</v>
      </c>
      <c r="G3475" s="2">
        <f>IFERROR(VLOOKUP(D3475,Coordenadas!$A$2:$D$5571,3,FALSE),0)</f>
        <v>-20.716899999999999</v>
      </c>
      <c r="H3475" s="2">
        <f>IFERROR(VLOOKUP(D3475,Coordenadas!$A$2:$D$5571,4,FALSE),0)</f>
        <v>-47.885199999999998</v>
      </c>
      <c r="I3475" s="2" t="s">
        <v>5325</v>
      </c>
      <c r="J3475" s="2">
        <v>39781</v>
      </c>
      <c r="K3475" s="2" t="s">
        <v>5330</v>
      </c>
      <c r="L3475" s="2">
        <f>IFERROR(VLOOKUP(C3475,BOTULISMO!$A$3:$C$19,3,FALSE),0)</f>
        <v>0</v>
      </c>
      <c r="M3475" s="2">
        <f>IFERROR(VLOOKUP(C3475,'LEISHMANIOSE VISCERAL'!$A$4:$C$454,3,FALSE),0)</f>
        <v>0</v>
      </c>
      <c r="N3475" s="2">
        <f>IFERROR(VLOOKUP(C3475,'LEISHMANIOSE TEGUMENTAR'!$A$4:$C$1681,3,FALSE),0)</f>
        <v>0</v>
      </c>
      <c r="O3475" s="2">
        <f>IFERROR(VLOOKUP(C3475,'FEBRE AMARELA'!$A$4:$C$38,3,FALSE),0)</f>
        <v>0</v>
      </c>
      <c r="P3475" s="2">
        <f>IFERROR(VLOOKUP(C3475,DENGUE!$A$5:$C$4097,3,FALSE),0)</f>
        <v>60</v>
      </c>
      <c r="Q3475" s="2">
        <f>IFERROR(VLOOKUP(C3475,'HEPATITE VIRAL'!$A$5:$C$3162,3,FALSE),0)</f>
        <v>0</v>
      </c>
      <c r="R3475" s="2">
        <f>IFERROR(VLOOKUP(C3475,'FEBRE MACULOSA'!$A$5:$C$181,3,FALSE),0)</f>
        <v>0</v>
      </c>
      <c r="S3475" s="2">
        <f>IFERROR(VLOOKUP(C3475,LEPTOSPIROSE!$A$5:$C$1176,3,FALSE),0)</f>
        <v>0</v>
      </c>
      <c r="T3475" s="2">
        <f>IFERROR(VLOOKUP(C3475,'DOENÇA DE CHAGAS'!$A$5:$C$100,3,FALSE),0)</f>
        <v>0</v>
      </c>
      <c r="U3475" s="2">
        <f>IFERROR(VLOOKUP(C3475,'PICADAS DE COBRAS'!$A$6:$C$4645,3,FALSE),0)</f>
        <v>8</v>
      </c>
      <c r="V3475">
        <f>IFERROR(VLOOKUP(C3475,'ZIKA VIRUS'!$A$5:$C$2399,3,FALSE),0)</f>
        <v>44</v>
      </c>
      <c r="W3475">
        <f>IFERROR(VLOOKUP(C3475,'FEBRE TIFÓIDE'!$A$5:$C$46,3,FALSE),0)</f>
        <v>0</v>
      </c>
      <c r="X3475">
        <f>IFERROR(VLOOKUP(C3475,HANTAVIROSE!$A$5:$C$153,3,FALSE),0)</f>
        <v>0</v>
      </c>
      <c r="Y3475">
        <f>IFERROR(VLOOKUP(C3475,MENINGITE!$A$5:$C$447,3,FALSE),0)</f>
        <v>4</v>
      </c>
      <c r="Z3475">
        <f>IFERROR(VLOOKUP(C3475,RAIVA!$A$5:$C$16,3,FALSE),0)</f>
        <v>0</v>
      </c>
    </row>
    <row r="3476" spans="1:26" x14ac:dyDescent="0.3">
      <c r="A3476" s="2" t="s">
        <v>967</v>
      </c>
      <c r="B3476" s="2" t="s">
        <v>1082</v>
      </c>
      <c r="C3476" s="2">
        <v>421170</v>
      </c>
      <c r="D3476" s="2">
        <v>4211702</v>
      </c>
      <c r="E3476" s="2" t="s">
        <v>967</v>
      </c>
      <c r="F3476" s="2" t="s">
        <v>1082</v>
      </c>
      <c r="G3476" s="2">
        <f>IFERROR(VLOOKUP(D3476,Coordenadas!$A$2:$D$5571,3,FALSE),0)</f>
        <v>-28.348700000000001</v>
      </c>
      <c r="H3476" s="2">
        <f>IFERROR(VLOOKUP(D3476,Coordenadas!$A$2:$D$5571,4,FALSE),0)</f>
        <v>-49.2986</v>
      </c>
      <c r="I3476" s="2" t="s">
        <v>5326</v>
      </c>
      <c r="J3476" s="2">
        <v>21393</v>
      </c>
      <c r="K3476" s="2" t="s">
        <v>5330</v>
      </c>
      <c r="L3476" s="2">
        <f>IFERROR(VLOOKUP(C3476,BOTULISMO!$A$3:$C$19,3,FALSE),0)</f>
        <v>0</v>
      </c>
      <c r="M3476" s="2">
        <f>IFERROR(VLOOKUP(C3476,'LEISHMANIOSE VISCERAL'!$A$4:$C$454,3,FALSE),0)</f>
        <v>0</v>
      </c>
      <c r="N3476" s="2">
        <f>IFERROR(VLOOKUP(C3476,'LEISHMANIOSE TEGUMENTAR'!$A$4:$C$1681,3,FALSE),0)</f>
        <v>0</v>
      </c>
      <c r="O3476" s="2">
        <f>IFERROR(VLOOKUP(C3476,'FEBRE AMARELA'!$A$4:$C$38,3,FALSE),0)</f>
        <v>0</v>
      </c>
      <c r="P3476" s="2">
        <f>IFERROR(VLOOKUP(C3476,DENGUE!$A$5:$C$4097,3,FALSE),0)</f>
        <v>0</v>
      </c>
      <c r="Q3476" s="2">
        <f>IFERROR(VLOOKUP(C3476,'HEPATITE VIRAL'!$A$5:$C$3162,3,FALSE),0)</f>
        <v>24</v>
      </c>
      <c r="R3476" s="2">
        <f>IFERROR(VLOOKUP(C3476,'FEBRE MACULOSA'!$A$5:$C$181,3,FALSE),0)</f>
        <v>0</v>
      </c>
      <c r="S3476" s="2">
        <f>IFERROR(VLOOKUP(C3476,LEPTOSPIROSE!$A$5:$C$1176,3,FALSE),0)</f>
        <v>4</v>
      </c>
      <c r="T3476" s="2">
        <f>IFERROR(VLOOKUP(C3476,'DOENÇA DE CHAGAS'!$A$5:$C$100,3,FALSE),0)</f>
        <v>0</v>
      </c>
      <c r="U3476" s="2">
        <f>IFERROR(VLOOKUP(C3476,'PICADAS DE COBRAS'!$A$6:$C$4645,3,FALSE),0)</f>
        <v>40</v>
      </c>
      <c r="V3476">
        <f>IFERROR(VLOOKUP(C3476,'ZIKA VIRUS'!$A$5:$C$2399,3,FALSE),0)</f>
        <v>0</v>
      </c>
      <c r="W3476">
        <f>IFERROR(VLOOKUP(C3476,'FEBRE TIFÓIDE'!$A$5:$C$46,3,FALSE),0)</f>
        <v>0</v>
      </c>
      <c r="X3476">
        <f>IFERROR(VLOOKUP(C3476,HANTAVIROSE!$A$5:$C$153,3,FALSE),0)</f>
        <v>0</v>
      </c>
      <c r="Y3476">
        <f>IFERROR(VLOOKUP(C3476,MENINGITE!$A$5:$C$447,3,FALSE),0)</f>
        <v>0</v>
      </c>
      <c r="Z3476">
        <f>IFERROR(VLOOKUP(C3476,RAIVA!$A$5:$C$16,3,FALSE),0)</f>
        <v>0</v>
      </c>
    </row>
    <row r="3477" spans="1:26" x14ac:dyDescent="0.3">
      <c r="A3477" s="2" t="s">
        <v>3816</v>
      </c>
      <c r="B3477" s="2" t="s">
        <v>3883</v>
      </c>
      <c r="C3477" s="2">
        <v>260970</v>
      </c>
      <c r="D3477" s="2">
        <v>2609709</v>
      </c>
      <c r="E3477" s="2" t="s">
        <v>3816</v>
      </c>
      <c r="F3477" s="2" t="s">
        <v>3883</v>
      </c>
      <c r="G3477" s="2">
        <f>IFERROR(VLOOKUP(D3477,Coordenadas!$A$2:$D$5571,3,FALSE),0)</f>
        <v>-7.7455299999999996</v>
      </c>
      <c r="H3477" s="2">
        <f>IFERROR(VLOOKUP(D3477,Coordenadas!$A$2:$D$5571,4,FALSE),0)</f>
        <v>-35.595599999999997</v>
      </c>
      <c r="I3477" s="2" t="s">
        <v>5324</v>
      </c>
      <c r="J3477" s="2">
        <v>22878</v>
      </c>
      <c r="K3477" s="2" t="s">
        <v>5330</v>
      </c>
      <c r="L3477" s="2">
        <f>IFERROR(VLOOKUP(C3477,BOTULISMO!$A$3:$C$19,3,FALSE),0)</f>
        <v>0</v>
      </c>
      <c r="M3477" s="2">
        <f>IFERROR(VLOOKUP(C3477,'LEISHMANIOSE VISCERAL'!$A$4:$C$454,3,FALSE),0)</f>
        <v>0</v>
      </c>
      <c r="N3477" s="2">
        <f>IFERROR(VLOOKUP(C3477,'LEISHMANIOSE TEGUMENTAR'!$A$4:$C$1681,3,FALSE),0)</f>
        <v>0</v>
      </c>
      <c r="O3477" s="2">
        <f>IFERROR(VLOOKUP(C3477,'FEBRE AMARELA'!$A$4:$C$38,3,FALSE),0)</f>
        <v>0</v>
      </c>
      <c r="P3477" s="2">
        <f>IFERROR(VLOOKUP(C3477,DENGUE!$A$5:$C$4097,3,FALSE),0)</f>
        <v>6</v>
      </c>
      <c r="Q3477" s="2">
        <f>IFERROR(VLOOKUP(C3477,'HEPATITE VIRAL'!$A$5:$C$3162,3,FALSE),0)</f>
        <v>1</v>
      </c>
      <c r="R3477" s="2">
        <f>IFERROR(VLOOKUP(C3477,'FEBRE MACULOSA'!$A$5:$C$181,3,FALSE),0)</f>
        <v>0</v>
      </c>
      <c r="S3477" s="2">
        <f>IFERROR(VLOOKUP(C3477,LEPTOSPIROSE!$A$5:$C$1176,3,FALSE),0)</f>
        <v>0</v>
      </c>
      <c r="T3477" s="2">
        <f>IFERROR(VLOOKUP(C3477,'DOENÇA DE CHAGAS'!$A$5:$C$100,3,FALSE),0)</f>
        <v>0</v>
      </c>
      <c r="U3477" s="2">
        <f>IFERROR(VLOOKUP(C3477,'PICADAS DE COBRAS'!$A$6:$C$4645,3,FALSE),0)</f>
        <v>0</v>
      </c>
      <c r="V3477">
        <f>IFERROR(VLOOKUP(C3477,'ZIKA VIRUS'!$A$5:$C$2399,3,FALSE),0)</f>
        <v>0</v>
      </c>
      <c r="W3477">
        <f>IFERROR(VLOOKUP(C3477,'FEBRE TIFÓIDE'!$A$5:$C$46,3,FALSE),0)</f>
        <v>0</v>
      </c>
      <c r="X3477">
        <f>IFERROR(VLOOKUP(C3477,HANTAVIROSE!$A$5:$C$153,3,FALSE),0)</f>
        <v>0</v>
      </c>
      <c r="Y3477">
        <f>IFERROR(VLOOKUP(C3477,MENINGITE!$A$5:$C$447,3,FALSE),0)</f>
        <v>0</v>
      </c>
      <c r="Z3477">
        <f>IFERROR(VLOOKUP(C3477,RAIVA!$A$5:$C$16,3,FALSE),0)</f>
        <v>0</v>
      </c>
    </row>
    <row r="3478" spans="1:26" x14ac:dyDescent="0.3">
      <c r="A3478" s="2" t="s">
        <v>3816</v>
      </c>
      <c r="B3478" s="2" t="s">
        <v>3882</v>
      </c>
      <c r="C3478" s="2">
        <v>260980</v>
      </c>
      <c r="D3478" s="2">
        <v>2609808</v>
      </c>
      <c r="E3478" s="2" t="s">
        <v>3816</v>
      </c>
      <c r="F3478" s="2" t="s">
        <v>3882</v>
      </c>
      <c r="G3478" s="2">
        <f>IFERROR(VLOOKUP(D3478,Coordenadas!$A$2:$D$5571,3,FALSE),0)</f>
        <v>-8.6102600000000002</v>
      </c>
      <c r="H3478" s="2">
        <f>IFERROR(VLOOKUP(D3478,Coordenadas!$A$2:$D$5571,4,FALSE),0)</f>
        <v>-39.602600000000002</v>
      </c>
      <c r="I3478" s="2" t="s">
        <v>5324</v>
      </c>
      <c r="J3478" s="2">
        <v>13180</v>
      </c>
      <c r="K3478" s="2" t="s">
        <v>5332</v>
      </c>
      <c r="L3478" s="2">
        <f>IFERROR(VLOOKUP(C3478,BOTULISMO!$A$3:$C$19,3,FALSE),0)</f>
        <v>0</v>
      </c>
      <c r="M3478" s="2">
        <f>IFERROR(VLOOKUP(C3478,'LEISHMANIOSE VISCERAL'!$A$4:$C$454,3,FALSE),0)</f>
        <v>0</v>
      </c>
      <c r="N3478" s="2">
        <f>IFERROR(VLOOKUP(C3478,'LEISHMANIOSE TEGUMENTAR'!$A$4:$C$1681,3,FALSE),0)</f>
        <v>0</v>
      </c>
      <c r="O3478" s="2">
        <f>IFERROR(VLOOKUP(C3478,'FEBRE AMARELA'!$A$4:$C$38,3,FALSE),0)</f>
        <v>0</v>
      </c>
      <c r="P3478" s="2">
        <f>IFERROR(VLOOKUP(C3478,DENGUE!$A$5:$C$4097,3,FALSE),0)</f>
        <v>19</v>
      </c>
      <c r="Q3478" s="2">
        <f>IFERROR(VLOOKUP(C3478,'HEPATITE VIRAL'!$A$5:$C$3162,3,FALSE),0)</f>
        <v>3</v>
      </c>
      <c r="R3478" s="2">
        <f>IFERROR(VLOOKUP(C3478,'FEBRE MACULOSA'!$A$5:$C$181,3,FALSE),0)</f>
        <v>0</v>
      </c>
      <c r="S3478" s="2">
        <f>IFERROR(VLOOKUP(C3478,LEPTOSPIROSE!$A$5:$C$1176,3,FALSE),0)</f>
        <v>0</v>
      </c>
      <c r="T3478" s="2">
        <f>IFERROR(VLOOKUP(C3478,'DOENÇA DE CHAGAS'!$A$5:$C$100,3,FALSE),0)</f>
        <v>0</v>
      </c>
      <c r="U3478" s="2">
        <f>IFERROR(VLOOKUP(C3478,'PICADAS DE COBRAS'!$A$6:$C$4645,3,FALSE),0)</f>
        <v>51</v>
      </c>
      <c r="V3478">
        <f>IFERROR(VLOOKUP(C3478,'ZIKA VIRUS'!$A$5:$C$2399,3,FALSE),0)</f>
        <v>0</v>
      </c>
      <c r="W3478">
        <f>IFERROR(VLOOKUP(C3478,'FEBRE TIFÓIDE'!$A$5:$C$46,3,FALSE),0)</f>
        <v>0</v>
      </c>
      <c r="X3478">
        <f>IFERROR(VLOOKUP(C3478,HANTAVIROSE!$A$5:$C$153,3,FALSE),0)</f>
        <v>0</v>
      </c>
      <c r="Y3478">
        <f>IFERROR(VLOOKUP(C3478,MENINGITE!$A$5:$C$447,3,FALSE),0)</f>
        <v>0</v>
      </c>
      <c r="Z3478">
        <f>IFERROR(VLOOKUP(C3478,RAIVA!$A$5:$C$16,3,FALSE),0)</f>
        <v>0</v>
      </c>
    </row>
    <row r="3479" spans="1:26" x14ac:dyDescent="0.3">
      <c r="A3479" s="2" t="s">
        <v>4319</v>
      </c>
      <c r="B3479" s="2" t="s">
        <v>4374</v>
      </c>
      <c r="C3479" s="2">
        <v>230950</v>
      </c>
      <c r="D3479" s="2">
        <v>2309508</v>
      </c>
      <c r="E3479" s="2" t="s">
        <v>4319</v>
      </c>
      <c r="F3479" s="2" t="s">
        <v>4374</v>
      </c>
      <c r="G3479" s="2">
        <f>IFERROR(VLOOKUP(D3479,Coordenadas!$A$2:$D$5571,3,FALSE),0)</f>
        <v>-6.2518200000000004</v>
      </c>
      <c r="H3479" s="2">
        <f>IFERROR(VLOOKUP(D3479,Coordenadas!$A$2:$D$5571,4,FALSE),0)</f>
        <v>-38.905299999999997</v>
      </c>
      <c r="I3479" s="2" t="s">
        <v>5324</v>
      </c>
      <c r="J3479" s="2">
        <v>21389</v>
      </c>
      <c r="K3479" s="2" t="s">
        <v>5330</v>
      </c>
      <c r="L3479" s="2">
        <f>IFERROR(VLOOKUP(C3479,BOTULISMO!$A$3:$C$19,3,FALSE),0)</f>
        <v>0</v>
      </c>
      <c r="M3479" s="2">
        <f>IFERROR(VLOOKUP(C3479,'LEISHMANIOSE VISCERAL'!$A$4:$C$454,3,FALSE),0)</f>
        <v>0</v>
      </c>
      <c r="N3479" s="2">
        <f>IFERROR(VLOOKUP(C3479,'LEISHMANIOSE TEGUMENTAR'!$A$4:$C$1681,3,FALSE),0)</f>
        <v>0</v>
      </c>
      <c r="O3479" s="2">
        <f>IFERROR(VLOOKUP(C3479,'FEBRE AMARELA'!$A$4:$C$38,3,FALSE),0)</f>
        <v>0</v>
      </c>
      <c r="P3479" s="2">
        <f>IFERROR(VLOOKUP(C3479,DENGUE!$A$5:$C$4097,3,FALSE),0)</f>
        <v>53</v>
      </c>
      <c r="Q3479" s="2">
        <f>IFERROR(VLOOKUP(C3479,'HEPATITE VIRAL'!$A$5:$C$3162,3,FALSE),0)</f>
        <v>0</v>
      </c>
      <c r="R3479" s="2">
        <f>IFERROR(VLOOKUP(C3479,'FEBRE MACULOSA'!$A$5:$C$181,3,FALSE),0)</f>
        <v>0</v>
      </c>
      <c r="S3479" s="2">
        <f>IFERROR(VLOOKUP(C3479,LEPTOSPIROSE!$A$5:$C$1176,3,FALSE),0)</f>
        <v>0</v>
      </c>
      <c r="T3479" s="2">
        <f>IFERROR(VLOOKUP(C3479,'DOENÇA DE CHAGAS'!$A$5:$C$100,3,FALSE),0)</f>
        <v>0</v>
      </c>
      <c r="U3479" s="2">
        <f>IFERROR(VLOOKUP(C3479,'PICADAS DE COBRAS'!$A$6:$C$4645,3,FALSE),0)</f>
        <v>12</v>
      </c>
      <c r="V3479">
        <f>IFERROR(VLOOKUP(C3479,'ZIKA VIRUS'!$A$5:$C$2399,3,FALSE),0)</f>
        <v>0</v>
      </c>
      <c r="W3479">
        <f>IFERROR(VLOOKUP(C3479,'FEBRE TIFÓIDE'!$A$5:$C$46,3,FALSE),0)</f>
        <v>0</v>
      </c>
      <c r="X3479">
        <f>IFERROR(VLOOKUP(C3479,HANTAVIROSE!$A$5:$C$153,3,FALSE),0)</f>
        <v>0</v>
      </c>
      <c r="Y3479">
        <f>IFERROR(VLOOKUP(C3479,MENINGITE!$A$5:$C$447,3,FALSE),0)</f>
        <v>0</v>
      </c>
      <c r="Z3479">
        <f>IFERROR(VLOOKUP(C3479,RAIVA!$A$5:$C$16,3,FALSE),0)</f>
        <v>0</v>
      </c>
    </row>
    <row r="3480" spans="1:26" x14ac:dyDescent="0.3">
      <c r="A3480" s="2" t="s">
        <v>1256</v>
      </c>
      <c r="B3480" s="2" t="s">
        <v>1404</v>
      </c>
      <c r="C3480" s="2">
        <v>411730</v>
      </c>
      <c r="D3480" s="2">
        <v>4117305</v>
      </c>
      <c r="E3480" s="2" t="s">
        <v>1256</v>
      </c>
      <c r="F3480" s="2" t="s">
        <v>1404</v>
      </c>
      <c r="G3480" s="2">
        <f>IFERROR(VLOOKUP(D3480,Coordenadas!$A$2:$D$5571,3,FALSE),0)</f>
        <v>-24.2058</v>
      </c>
      <c r="H3480" s="2">
        <f>IFERROR(VLOOKUP(D3480,Coordenadas!$A$2:$D$5571,4,FALSE),0)</f>
        <v>-50.918500000000002</v>
      </c>
      <c r="I3480" s="2" t="s">
        <v>5326</v>
      </c>
      <c r="J3480" s="2">
        <v>23380</v>
      </c>
      <c r="K3480" s="2" t="s">
        <v>5330</v>
      </c>
      <c r="L3480" s="2">
        <f>IFERROR(VLOOKUP(C3480,BOTULISMO!$A$3:$C$19,3,FALSE),0)</f>
        <v>0</v>
      </c>
      <c r="M3480" s="2">
        <f>IFERROR(VLOOKUP(C3480,'LEISHMANIOSE VISCERAL'!$A$4:$C$454,3,FALSE),0)</f>
        <v>0</v>
      </c>
      <c r="N3480" s="2">
        <f>IFERROR(VLOOKUP(C3480,'LEISHMANIOSE TEGUMENTAR'!$A$4:$C$1681,3,FALSE),0)</f>
        <v>1</v>
      </c>
      <c r="O3480" s="2">
        <f>IFERROR(VLOOKUP(C3480,'FEBRE AMARELA'!$A$4:$C$38,3,FALSE),0)</f>
        <v>0</v>
      </c>
      <c r="P3480" s="2">
        <f>IFERROR(VLOOKUP(C3480,DENGUE!$A$5:$C$4097,3,FALSE),0)</f>
        <v>54</v>
      </c>
      <c r="Q3480" s="2">
        <f>IFERROR(VLOOKUP(C3480,'HEPATITE VIRAL'!$A$5:$C$3162,3,FALSE),0)</f>
        <v>5</v>
      </c>
      <c r="R3480" s="2">
        <f>IFERROR(VLOOKUP(C3480,'FEBRE MACULOSA'!$A$5:$C$181,3,FALSE),0)</f>
        <v>0</v>
      </c>
      <c r="S3480" s="2">
        <f>IFERROR(VLOOKUP(C3480,LEPTOSPIROSE!$A$5:$C$1176,3,FALSE),0)</f>
        <v>1</v>
      </c>
      <c r="T3480" s="2">
        <f>IFERROR(VLOOKUP(C3480,'DOENÇA DE CHAGAS'!$A$5:$C$100,3,FALSE),0)</f>
        <v>0</v>
      </c>
      <c r="U3480" s="2">
        <f>IFERROR(VLOOKUP(C3480,'PICADAS DE COBRAS'!$A$6:$C$4645,3,FALSE),0)</f>
        <v>71</v>
      </c>
      <c r="V3480">
        <f>IFERROR(VLOOKUP(C3480,'ZIKA VIRUS'!$A$5:$C$2399,3,FALSE),0)</f>
        <v>1</v>
      </c>
      <c r="W3480">
        <f>IFERROR(VLOOKUP(C3480,'FEBRE TIFÓIDE'!$A$5:$C$46,3,FALSE),0)</f>
        <v>0</v>
      </c>
      <c r="X3480">
        <f>IFERROR(VLOOKUP(C3480,HANTAVIROSE!$A$5:$C$153,3,FALSE),0)</f>
        <v>0</v>
      </c>
      <c r="Y3480">
        <f>IFERROR(VLOOKUP(C3480,MENINGITE!$A$5:$C$447,3,FALSE),0)</f>
        <v>0</v>
      </c>
      <c r="Z3480">
        <f>IFERROR(VLOOKUP(C3480,RAIVA!$A$5:$C$16,3,FALSE),0)</f>
        <v>0</v>
      </c>
    </row>
    <row r="3481" spans="1:26" x14ac:dyDescent="0.3">
      <c r="A3481" s="2" t="s">
        <v>1637</v>
      </c>
      <c r="B3481" s="2" t="s">
        <v>1879</v>
      </c>
      <c r="C3481" s="2">
        <v>353440</v>
      </c>
      <c r="D3481" s="2">
        <v>3534401</v>
      </c>
      <c r="E3481" s="2" t="s">
        <v>1637</v>
      </c>
      <c r="F3481" s="2" t="s">
        <v>1879</v>
      </c>
      <c r="G3481" s="2">
        <f>IFERROR(VLOOKUP(D3481,Coordenadas!$A$2:$D$5571,3,FALSE),0)</f>
        <v>-23.532399999999999</v>
      </c>
      <c r="H3481" s="2">
        <f>IFERROR(VLOOKUP(D3481,Coordenadas!$A$2:$D$5571,4,FALSE),0)</f>
        <v>-46.791600000000003</v>
      </c>
      <c r="I3481" s="2" t="s">
        <v>5325</v>
      </c>
      <c r="J3481" s="2">
        <v>666740</v>
      </c>
      <c r="K3481" s="2" t="s">
        <v>5333</v>
      </c>
      <c r="L3481" s="2">
        <f>IFERROR(VLOOKUP(C3481,BOTULISMO!$A$3:$C$19,3,FALSE),0)</f>
        <v>0</v>
      </c>
      <c r="M3481" s="2">
        <f>IFERROR(VLOOKUP(C3481,'LEISHMANIOSE VISCERAL'!$A$4:$C$454,3,FALSE),0)</f>
        <v>0</v>
      </c>
      <c r="N3481" s="2">
        <f>IFERROR(VLOOKUP(C3481,'LEISHMANIOSE TEGUMENTAR'!$A$4:$C$1681,3,FALSE),0)</f>
        <v>0</v>
      </c>
      <c r="O3481" s="2">
        <f>IFERROR(VLOOKUP(C3481,'FEBRE AMARELA'!$A$4:$C$38,3,FALSE),0)</f>
        <v>0</v>
      </c>
      <c r="P3481" s="2">
        <f>IFERROR(VLOOKUP(C3481,DENGUE!$A$5:$C$4097,3,FALSE),0)</f>
        <v>211</v>
      </c>
      <c r="Q3481" s="2">
        <f>IFERROR(VLOOKUP(C3481,'HEPATITE VIRAL'!$A$5:$C$3162,3,FALSE),0)</f>
        <v>263</v>
      </c>
      <c r="R3481" s="2">
        <f>IFERROR(VLOOKUP(C3481,'FEBRE MACULOSA'!$A$5:$C$181,3,FALSE),0)</f>
        <v>0</v>
      </c>
      <c r="S3481" s="2">
        <f>IFERROR(VLOOKUP(C3481,LEPTOSPIROSE!$A$5:$C$1176,3,FALSE),0)</f>
        <v>17</v>
      </c>
      <c r="T3481" s="2">
        <f>IFERROR(VLOOKUP(C3481,'DOENÇA DE CHAGAS'!$A$5:$C$100,3,FALSE),0)</f>
        <v>0</v>
      </c>
      <c r="U3481" s="2">
        <f>IFERROR(VLOOKUP(C3481,'PICADAS DE COBRAS'!$A$6:$C$4645,3,FALSE),0)</f>
        <v>29</v>
      </c>
      <c r="V3481">
        <f>IFERROR(VLOOKUP(C3481,'ZIKA VIRUS'!$A$5:$C$2399,3,FALSE),0)</f>
        <v>22</v>
      </c>
      <c r="W3481">
        <f>IFERROR(VLOOKUP(C3481,'FEBRE TIFÓIDE'!$A$5:$C$46,3,FALSE),0)</f>
        <v>0</v>
      </c>
      <c r="X3481">
        <f>IFERROR(VLOOKUP(C3481,HANTAVIROSE!$A$5:$C$153,3,FALSE),0)</f>
        <v>0</v>
      </c>
      <c r="Y3481">
        <f>IFERROR(VLOOKUP(C3481,MENINGITE!$A$5:$C$447,3,FALSE),0)</f>
        <v>36</v>
      </c>
      <c r="Z3481">
        <f>IFERROR(VLOOKUP(C3481,RAIVA!$A$5:$C$16,3,FALSE),0)</f>
        <v>0</v>
      </c>
    </row>
    <row r="3482" spans="1:26" x14ac:dyDescent="0.3">
      <c r="A3482" s="2" t="s">
        <v>1637</v>
      </c>
      <c r="B3482" s="2" t="s">
        <v>1878</v>
      </c>
      <c r="C3482" s="2">
        <v>353450</v>
      </c>
      <c r="D3482" s="2">
        <v>3534500</v>
      </c>
      <c r="E3482" s="2" t="s">
        <v>1637</v>
      </c>
      <c r="F3482" s="2" t="s">
        <v>1878</v>
      </c>
      <c r="G3482" s="2">
        <f>IFERROR(VLOOKUP(D3482,Coordenadas!$A$2:$D$5571,3,FALSE),0)</f>
        <v>-22.314900000000002</v>
      </c>
      <c r="H3482" s="2">
        <f>IFERROR(VLOOKUP(D3482,Coordenadas!$A$2:$D$5571,4,FALSE),0)</f>
        <v>-50.281100000000002</v>
      </c>
      <c r="I3482" s="2" t="s">
        <v>5325</v>
      </c>
      <c r="J3482" s="2">
        <v>2537</v>
      </c>
      <c r="K3482" s="2" t="s">
        <v>5332</v>
      </c>
      <c r="L3482" s="2">
        <f>IFERROR(VLOOKUP(C3482,BOTULISMO!$A$3:$C$19,3,FALSE),0)</f>
        <v>0</v>
      </c>
      <c r="M3482" s="2">
        <f>IFERROR(VLOOKUP(C3482,'LEISHMANIOSE VISCERAL'!$A$4:$C$454,3,FALSE),0)</f>
        <v>0</v>
      </c>
      <c r="N3482" s="2">
        <f>IFERROR(VLOOKUP(C3482,'LEISHMANIOSE TEGUMENTAR'!$A$4:$C$1681,3,FALSE),0)</f>
        <v>0</v>
      </c>
      <c r="O3482" s="2">
        <f>IFERROR(VLOOKUP(C3482,'FEBRE AMARELA'!$A$4:$C$38,3,FALSE),0)</f>
        <v>0</v>
      </c>
      <c r="P3482" s="2">
        <f>IFERROR(VLOOKUP(C3482,DENGUE!$A$5:$C$4097,3,FALSE),0)</f>
        <v>8</v>
      </c>
      <c r="Q3482" s="2">
        <f>IFERROR(VLOOKUP(C3482,'HEPATITE VIRAL'!$A$5:$C$3162,3,FALSE),0)</f>
        <v>0</v>
      </c>
      <c r="R3482" s="2">
        <f>IFERROR(VLOOKUP(C3482,'FEBRE MACULOSA'!$A$5:$C$181,3,FALSE),0)</f>
        <v>0</v>
      </c>
      <c r="S3482" s="2">
        <f>IFERROR(VLOOKUP(C3482,LEPTOSPIROSE!$A$5:$C$1176,3,FALSE),0)</f>
        <v>1</v>
      </c>
      <c r="T3482" s="2">
        <f>IFERROR(VLOOKUP(C3482,'DOENÇA DE CHAGAS'!$A$5:$C$100,3,FALSE),0)</f>
        <v>0</v>
      </c>
      <c r="U3482" s="2">
        <f>IFERROR(VLOOKUP(C3482,'PICADAS DE COBRAS'!$A$6:$C$4645,3,FALSE),0)</f>
        <v>4</v>
      </c>
      <c r="V3482">
        <f>IFERROR(VLOOKUP(C3482,'ZIKA VIRUS'!$A$5:$C$2399,3,FALSE),0)</f>
        <v>0</v>
      </c>
      <c r="W3482">
        <f>IFERROR(VLOOKUP(C3482,'FEBRE TIFÓIDE'!$A$5:$C$46,3,FALSE),0)</f>
        <v>0</v>
      </c>
      <c r="X3482">
        <f>IFERROR(VLOOKUP(C3482,HANTAVIROSE!$A$5:$C$153,3,FALSE),0)</f>
        <v>0</v>
      </c>
      <c r="Y3482">
        <f>IFERROR(VLOOKUP(C3482,MENINGITE!$A$5:$C$447,3,FALSE),0)</f>
        <v>0</v>
      </c>
      <c r="Z3482">
        <f>IFERROR(VLOOKUP(C3482,RAIVA!$A$5:$C$16,3,FALSE),0)</f>
        <v>0</v>
      </c>
    </row>
    <row r="3483" spans="1:26" x14ac:dyDescent="0.3">
      <c r="A3483" s="2" t="s">
        <v>470</v>
      </c>
      <c r="B3483" s="2" t="s">
        <v>674</v>
      </c>
      <c r="C3483" s="2">
        <v>431350</v>
      </c>
      <c r="D3483" s="2">
        <v>4313508</v>
      </c>
      <c r="E3483" s="2" t="s">
        <v>470</v>
      </c>
      <c r="F3483" s="2" t="s">
        <v>674</v>
      </c>
      <c r="G3483" s="2">
        <f>IFERROR(VLOOKUP(D3483,Coordenadas!$A$2:$D$5571,3,FALSE),0)</f>
        <v>-29.888100000000001</v>
      </c>
      <c r="H3483" s="2">
        <f>IFERROR(VLOOKUP(D3483,Coordenadas!$A$2:$D$5571,4,FALSE),0)</f>
        <v>-50.2667</v>
      </c>
      <c r="I3483" s="2" t="s">
        <v>5326</v>
      </c>
      <c r="J3483" s="2">
        <v>40906</v>
      </c>
      <c r="K3483" s="2" t="s">
        <v>5330</v>
      </c>
      <c r="L3483" s="2">
        <f>IFERROR(VLOOKUP(C3483,BOTULISMO!$A$3:$C$19,3,FALSE),0)</f>
        <v>0</v>
      </c>
      <c r="M3483" s="2">
        <f>IFERROR(VLOOKUP(C3483,'LEISHMANIOSE VISCERAL'!$A$4:$C$454,3,FALSE),0)</f>
        <v>0</v>
      </c>
      <c r="N3483" s="2">
        <f>IFERROR(VLOOKUP(C3483,'LEISHMANIOSE TEGUMENTAR'!$A$4:$C$1681,3,FALSE),0)</f>
        <v>0</v>
      </c>
      <c r="O3483" s="2">
        <f>IFERROR(VLOOKUP(C3483,'FEBRE AMARELA'!$A$4:$C$38,3,FALSE),0)</f>
        <v>0</v>
      </c>
      <c r="P3483" s="2">
        <f>IFERROR(VLOOKUP(C3483,DENGUE!$A$5:$C$4097,3,FALSE),0)</f>
        <v>0</v>
      </c>
      <c r="Q3483" s="2">
        <f>IFERROR(VLOOKUP(C3483,'HEPATITE VIRAL'!$A$5:$C$3162,3,FALSE),0)</f>
        <v>51</v>
      </c>
      <c r="R3483" s="2">
        <f>IFERROR(VLOOKUP(C3483,'FEBRE MACULOSA'!$A$5:$C$181,3,FALSE),0)</f>
        <v>0</v>
      </c>
      <c r="S3483" s="2">
        <f>IFERROR(VLOOKUP(C3483,LEPTOSPIROSE!$A$5:$C$1176,3,FALSE),0)</f>
        <v>6</v>
      </c>
      <c r="T3483" s="2">
        <f>IFERROR(VLOOKUP(C3483,'DOENÇA DE CHAGAS'!$A$5:$C$100,3,FALSE),0)</f>
        <v>0</v>
      </c>
      <c r="U3483" s="2">
        <f>IFERROR(VLOOKUP(C3483,'PICADAS DE COBRAS'!$A$6:$C$4645,3,FALSE),0)</f>
        <v>50</v>
      </c>
      <c r="V3483">
        <f>IFERROR(VLOOKUP(C3483,'ZIKA VIRUS'!$A$5:$C$2399,3,FALSE),0)</f>
        <v>1</v>
      </c>
      <c r="W3483">
        <f>IFERROR(VLOOKUP(C3483,'FEBRE TIFÓIDE'!$A$5:$C$46,3,FALSE),0)</f>
        <v>0</v>
      </c>
      <c r="X3483">
        <f>IFERROR(VLOOKUP(C3483,HANTAVIROSE!$A$5:$C$153,3,FALSE),0)</f>
        <v>0</v>
      </c>
      <c r="Y3483">
        <f>IFERROR(VLOOKUP(C3483,MENINGITE!$A$5:$C$447,3,FALSE),0)</f>
        <v>0</v>
      </c>
      <c r="Z3483">
        <f>IFERROR(VLOOKUP(C3483,RAIVA!$A$5:$C$16,3,FALSE),0)</f>
        <v>0</v>
      </c>
    </row>
    <row r="3484" spans="1:26" x14ac:dyDescent="0.3">
      <c r="A3484" s="2" t="s">
        <v>1637</v>
      </c>
      <c r="B3484" s="2" t="s">
        <v>1877</v>
      </c>
      <c r="C3484" s="2">
        <v>353460</v>
      </c>
      <c r="D3484" s="2">
        <v>3534609</v>
      </c>
      <c r="E3484" s="2" t="s">
        <v>1637</v>
      </c>
      <c r="F3484" s="2" t="s">
        <v>1877</v>
      </c>
      <c r="G3484" s="2">
        <f>IFERROR(VLOOKUP(D3484,Coordenadas!$A$2:$D$5571,3,FALSE),0)</f>
        <v>-21.796800000000001</v>
      </c>
      <c r="H3484" s="2">
        <f>IFERROR(VLOOKUP(D3484,Coordenadas!$A$2:$D$5571,4,FALSE),0)</f>
        <v>-50.879300000000001</v>
      </c>
      <c r="I3484" s="2" t="s">
        <v>5325</v>
      </c>
      <c r="J3484" s="2">
        <v>30917</v>
      </c>
      <c r="K3484" s="2" t="s">
        <v>5330</v>
      </c>
      <c r="L3484" s="2">
        <f>IFERROR(VLOOKUP(C3484,BOTULISMO!$A$3:$C$19,3,FALSE),0)</f>
        <v>0</v>
      </c>
      <c r="M3484" s="2">
        <f>IFERROR(VLOOKUP(C3484,'LEISHMANIOSE VISCERAL'!$A$4:$C$454,3,FALSE),0)</f>
        <v>0</v>
      </c>
      <c r="N3484" s="2">
        <f>IFERROR(VLOOKUP(C3484,'LEISHMANIOSE TEGUMENTAR'!$A$4:$C$1681,3,FALSE),0)</f>
        <v>0</v>
      </c>
      <c r="O3484" s="2">
        <f>IFERROR(VLOOKUP(C3484,'FEBRE AMARELA'!$A$4:$C$38,3,FALSE),0)</f>
        <v>0</v>
      </c>
      <c r="P3484" s="2">
        <f>IFERROR(VLOOKUP(C3484,DENGUE!$A$5:$C$4097,3,FALSE),0)</f>
        <v>968</v>
      </c>
      <c r="Q3484" s="2">
        <f>IFERROR(VLOOKUP(C3484,'HEPATITE VIRAL'!$A$5:$C$3162,3,FALSE),0)</f>
        <v>0</v>
      </c>
      <c r="R3484" s="2">
        <f>IFERROR(VLOOKUP(C3484,'FEBRE MACULOSA'!$A$5:$C$181,3,FALSE),0)</f>
        <v>0</v>
      </c>
      <c r="S3484" s="2">
        <f>IFERROR(VLOOKUP(C3484,LEPTOSPIROSE!$A$5:$C$1176,3,FALSE),0)</f>
        <v>2</v>
      </c>
      <c r="T3484" s="2">
        <f>IFERROR(VLOOKUP(C3484,'DOENÇA DE CHAGAS'!$A$5:$C$100,3,FALSE),0)</f>
        <v>0</v>
      </c>
      <c r="U3484" s="2">
        <f>IFERROR(VLOOKUP(C3484,'PICADAS DE COBRAS'!$A$6:$C$4645,3,FALSE),0)</f>
        <v>43</v>
      </c>
      <c r="V3484">
        <f>IFERROR(VLOOKUP(C3484,'ZIKA VIRUS'!$A$5:$C$2399,3,FALSE),0)</f>
        <v>0</v>
      </c>
      <c r="W3484">
        <f>IFERROR(VLOOKUP(C3484,'FEBRE TIFÓIDE'!$A$5:$C$46,3,FALSE),0)</f>
        <v>0</v>
      </c>
      <c r="X3484">
        <f>IFERROR(VLOOKUP(C3484,HANTAVIROSE!$A$5:$C$153,3,FALSE),0)</f>
        <v>0</v>
      </c>
      <c r="Y3484">
        <f>IFERROR(VLOOKUP(C3484,MENINGITE!$A$5:$C$447,3,FALSE),0)</f>
        <v>0</v>
      </c>
      <c r="Z3484">
        <f>IFERROR(VLOOKUP(C3484,RAIVA!$A$5:$C$16,3,FALSE),0)</f>
        <v>0</v>
      </c>
    </row>
    <row r="3485" spans="1:26" x14ac:dyDescent="0.3">
      <c r="A3485" s="2" t="s">
        <v>967</v>
      </c>
      <c r="B3485" s="2" t="s">
        <v>1081</v>
      </c>
      <c r="C3485" s="2">
        <v>421175</v>
      </c>
      <c r="D3485" s="2">
        <v>4211751</v>
      </c>
      <c r="E3485" s="2" t="s">
        <v>967</v>
      </c>
      <c r="F3485" s="2" t="s">
        <v>1081</v>
      </c>
      <c r="G3485" s="2">
        <f>IFERROR(VLOOKUP(D3485,Coordenadas!$A$2:$D$5571,3,FALSE),0)</f>
        <v>-27.478899999999999</v>
      </c>
      <c r="H3485" s="2">
        <f>IFERROR(VLOOKUP(D3485,Coordenadas!$A$2:$D$5571,4,FALSE),0)</f>
        <v>-50.123100000000001</v>
      </c>
      <c r="I3485" s="2" t="s">
        <v>5326</v>
      </c>
      <c r="J3485" s="2">
        <v>16337</v>
      </c>
      <c r="K3485" s="2" t="s">
        <v>5332</v>
      </c>
      <c r="L3485" s="2">
        <f>IFERROR(VLOOKUP(C3485,BOTULISMO!$A$3:$C$19,3,FALSE),0)</f>
        <v>0</v>
      </c>
      <c r="M3485" s="2">
        <f>IFERROR(VLOOKUP(C3485,'LEISHMANIOSE VISCERAL'!$A$4:$C$454,3,FALSE),0)</f>
        <v>0</v>
      </c>
      <c r="N3485" s="2">
        <f>IFERROR(VLOOKUP(C3485,'LEISHMANIOSE TEGUMENTAR'!$A$4:$C$1681,3,FALSE),0)</f>
        <v>0</v>
      </c>
      <c r="O3485" s="2">
        <f>IFERROR(VLOOKUP(C3485,'FEBRE AMARELA'!$A$4:$C$38,3,FALSE),0)</f>
        <v>0</v>
      </c>
      <c r="P3485" s="2">
        <f>IFERROR(VLOOKUP(C3485,DENGUE!$A$5:$C$4097,3,FALSE),0)</f>
        <v>0</v>
      </c>
      <c r="Q3485" s="2">
        <f>IFERROR(VLOOKUP(C3485,'HEPATITE VIRAL'!$A$5:$C$3162,3,FALSE),0)</f>
        <v>5</v>
      </c>
      <c r="R3485" s="2">
        <f>IFERROR(VLOOKUP(C3485,'FEBRE MACULOSA'!$A$5:$C$181,3,FALSE),0)</f>
        <v>0</v>
      </c>
      <c r="S3485" s="2">
        <f>IFERROR(VLOOKUP(C3485,LEPTOSPIROSE!$A$5:$C$1176,3,FALSE),0)</f>
        <v>0</v>
      </c>
      <c r="T3485" s="2">
        <f>IFERROR(VLOOKUP(C3485,'DOENÇA DE CHAGAS'!$A$5:$C$100,3,FALSE),0)</f>
        <v>0</v>
      </c>
      <c r="U3485" s="2">
        <f>IFERROR(VLOOKUP(C3485,'PICADAS DE COBRAS'!$A$6:$C$4645,3,FALSE),0)</f>
        <v>15</v>
      </c>
      <c r="V3485">
        <f>IFERROR(VLOOKUP(C3485,'ZIKA VIRUS'!$A$5:$C$2399,3,FALSE),0)</f>
        <v>0</v>
      </c>
      <c r="W3485">
        <f>IFERROR(VLOOKUP(C3485,'FEBRE TIFÓIDE'!$A$5:$C$46,3,FALSE),0)</f>
        <v>0</v>
      </c>
      <c r="X3485">
        <f>IFERROR(VLOOKUP(C3485,HANTAVIROSE!$A$5:$C$153,3,FALSE),0)</f>
        <v>1</v>
      </c>
      <c r="Y3485">
        <f>IFERROR(VLOOKUP(C3485,MENINGITE!$A$5:$C$447,3,FALSE),0)</f>
        <v>0</v>
      </c>
      <c r="Z3485">
        <f>IFERROR(VLOOKUP(C3485,RAIVA!$A$5:$C$16,3,FALSE),0)</f>
        <v>0</v>
      </c>
    </row>
    <row r="3486" spans="1:26" x14ac:dyDescent="0.3">
      <c r="A3486" s="2" t="s">
        <v>5044</v>
      </c>
      <c r="B3486" s="2" t="s">
        <v>5098</v>
      </c>
      <c r="C3486" s="2">
        <v>150540</v>
      </c>
      <c r="D3486" s="2">
        <v>1505403</v>
      </c>
      <c r="E3486" s="2" t="s">
        <v>5044</v>
      </c>
      <c r="F3486" s="2" t="s">
        <v>5098</v>
      </c>
      <c r="G3486" s="2">
        <f>IFERROR(VLOOKUP(D3486,Coordenadas!$A$2:$D$5571,3,FALSE),0)</f>
        <v>-1.5416799999999999</v>
      </c>
      <c r="H3486" s="2">
        <f>IFERROR(VLOOKUP(D3486,Coordenadas!$A$2:$D$5571,4,FALSE),0)</f>
        <v>-47.1126</v>
      </c>
      <c r="I3486" s="2" t="s">
        <v>5323</v>
      </c>
      <c r="J3486" s="2">
        <v>16311</v>
      </c>
      <c r="K3486" s="2" t="s">
        <v>5332</v>
      </c>
      <c r="L3486" s="2">
        <f>IFERROR(VLOOKUP(C3486,BOTULISMO!$A$3:$C$19,3,FALSE),0)</f>
        <v>0</v>
      </c>
      <c r="M3486" s="2">
        <f>IFERROR(VLOOKUP(C3486,'LEISHMANIOSE VISCERAL'!$A$4:$C$454,3,FALSE),0)</f>
        <v>0</v>
      </c>
      <c r="N3486" s="2">
        <f>IFERROR(VLOOKUP(C3486,'LEISHMANIOSE TEGUMENTAR'!$A$4:$C$1681,3,FALSE),0)</f>
        <v>3</v>
      </c>
      <c r="O3486" s="2">
        <f>IFERROR(VLOOKUP(C3486,'FEBRE AMARELA'!$A$4:$C$38,3,FALSE),0)</f>
        <v>0</v>
      </c>
      <c r="P3486" s="2">
        <f>IFERROR(VLOOKUP(C3486,DENGUE!$A$5:$C$4097,3,FALSE),0)</f>
        <v>1</v>
      </c>
      <c r="Q3486" s="2">
        <f>IFERROR(VLOOKUP(C3486,'HEPATITE VIRAL'!$A$5:$C$3162,3,FALSE),0)</f>
        <v>1</v>
      </c>
      <c r="R3486" s="2">
        <f>IFERROR(VLOOKUP(C3486,'FEBRE MACULOSA'!$A$5:$C$181,3,FALSE),0)</f>
        <v>0</v>
      </c>
      <c r="S3486" s="2">
        <f>IFERROR(VLOOKUP(C3486,LEPTOSPIROSE!$A$5:$C$1176,3,FALSE),0)</f>
        <v>0</v>
      </c>
      <c r="T3486" s="2">
        <f>IFERROR(VLOOKUP(C3486,'DOENÇA DE CHAGAS'!$A$5:$C$100,3,FALSE),0)</f>
        <v>0</v>
      </c>
      <c r="U3486" s="2">
        <f>IFERROR(VLOOKUP(C3486,'PICADAS DE COBRAS'!$A$6:$C$4645,3,FALSE),0)</f>
        <v>13</v>
      </c>
      <c r="V3486">
        <f>IFERROR(VLOOKUP(C3486,'ZIKA VIRUS'!$A$5:$C$2399,3,FALSE),0)</f>
        <v>1</v>
      </c>
      <c r="W3486">
        <f>IFERROR(VLOOKUP(C3486,'FEBRE TIFÓIDE'!$A$5:$C$46,3,FALSE),0)</f>
        <v>0</v>
      </c>
      <c r="X3486">
        <f>IFERROR(VLOOKUP(C3486,HANTAVIROSE!$A$5:$C$153,3,FALSE),0)</f>
        <v>0</v>
      </c>
      <c r="Y3486">
        <f>IFERROR(VLOOKUP(C3486,MENINGITE!$A$5:$C$447,3,FALSE),0)</f>
        <v>0</v>
      </c>
      <c r="Z3486">
        <f>IFERROR(VLOOKUP(C3486,RAIVA!$A$5:$C$16,3,FALSE),0)</f>
        <v>0</v>
      </c>
    </row>
    <row r="3487" spans="1:26" x14ac:dyDescent="0.3">
      <c r="A3487" s="2" t="s">
        <v>3257</v>
      </c>
      <c r="B3487" s="2" t="s">
        <v>3378</v>
      </c>
      <c r="C3487" s="2">
        <v>292330</v>
      </c>
      <c r="D3487" s="2">
        <v>2923308</v>
      </c>
      <c r="E3487" s="2" t="s">
        <v>3257</v>
      </c>
      <c r="F3487" s="2" t="s">
        <v>3378</v>
      </c>
      <c r="G3487" s="2">
        <f>IFERROR(VLOOKUP(D3487,Coordenadas!$A$2:$D$5571,3,FALSE),0)</f>
        <v>-12.0175</v>
      </c>
      <c r="H3487" s="2">
        <f>IFERROR(VLOOKUP(D3487,Coordenadas!$A$2:$D$5571,4,FALSE),0)</f>
        <v>-38.616599999999998</v>
      </c>
      <c r="I3487" s="2" t="s">
        <v>5324</v>
      </c>
      <c r="J3487" s="2">
        <v>8298</v>
      </c>
      <c r="K3487" s="2" t="s">
        <v>5332</v>
      </c>
      <c r="L3487" s="2">
        <f>IFERROR(VLOOKUP(C3487,BOTULISMO!$A$3:$C$19,3,FALSE),0)</f>
        <v>0</v>
      </c>
      <c r="M3487" s="2">
        <f>IFERROR(VLOOKUP(C3487,'LEISHMANIOSE VISCERAL'!$A$4:$C$454,3,FALSE),0)</f>
        <v>0</v>
      </c>
      <c r="N3487" s="2">
        <f>IFERROR(VLOOKUP(C3487,'LEISHMANIOSE TEGUMENTAR'!$A$4:$C$1681,3,FALSE),0)</f>
        <v>0</v>
      </c>
      <c r="O3487" s="2">
        <f>IFERROR(VLOOKUP(C3487,'FEBRE AMARELA'!$A$4:$C$38,3,FALSE),0)</f>
        <v>0</v>
      </c>
      <c r="P3487" s="2">
        <f>IFERROR(VLOOKUP(C3487,DENGUE!$A$5:$C$4097,3,FALSE),0)</f>
        <v>137</v>
      </c>
      <c r="Q3487" s="2">
        <f>IFERROR(VLOOKUP(C3487,'HEPATITE VIRAL'!$A$5:$C$3162,3,FALSE),0)</f>
        <v>0</v>
      </c>
      <c r="R3487" s="2">
        <f>IFERROR(VLOOKUP(C3487,'FEBRE MACULOSA'!$A$5:$C$181,3,FALSE),0)</f>
        <v>0</v>
      </c>
      <c r="S3487" s="2">
        <f>IFERROR(VLOOKUP(C3487,LEPTOSPIROSE!$A$5:$C$1176,3,FALSE),0)</f>
        <v>0</v>
      </c>
      <c r="T3487" s="2">
        <f>IFERROR(VLOOKUP(C3487,'DOENÇA DE CHAGAS'!$A$5:$C$100,3,FALSE),0)</f>
        <v>0</v>
      </c>
      <c r="U3487" s="2">
        <f>IFERROR(VLOOKUP(C3487,'PICADAS DE COBRAS'!$A$6:$C$4645,3,FALSE),0)</f>
        <v>49</v>
      </c>
      <c r="V3487">
        <f>IFERROR(VLOOKUP(C3487,'ZIKA VIRUS'!$A$5:$C$2399,3,FALSE),0)</f>
        <v>4</v>
      </c>
      <c r="W3487">
        <f>IFERROR(VLOOKUP(C3487,'FEBRE TIFÓIDE'!$A$5:$C$46,3,FALSE),0)</f>
        <v>0</v>
      </c>
      <c r="X3487">
        <f>IFERROR(VLOOKUP(C3487,HANTAVIROSE!$A$5:$C$153,3,FALSE),0)</f>
        <v>0</v>
      </c>
      <c r="Y3487">
        <f>IFERROR(VLOOKUP(C3487,MENINGITE!$A$5:$C$447,3,FALSE),0)</f>
        <v>0</v>
      </c>
      <c r="Z3487">
        <f>IFERROR(VLOOKUP(C3487,RAIVA!$A$5:$C$16,3,FALSE),0)</f>
        <v>0</v>
      </c>
    </row>
    <row r="3488" spans="1:26" x14ac:dyDescent="0.3">
      <c r="A3488" s="2" t="s">
        <v>3816</v>
      </c>
      <c r="B3488" s="2" t="s">
        <v>3881</v>
      </c>
      <c r="C3488" s="2">
        <v>260990</v>
      </c>
      <c r="D3488" s="2">
        <v>2609907</v>
      </c>
      <c r="E3488" s="2" t="s">
        <v>3816</v>
      </c>
      <c r="F3488" s="2" t="s">
        <v>3881</v>
      </c>
      <c r="G3488" s="2">
        <f>IFERROR(VLOOKUP(D3488,Coordenadas!$A$2:$D$5571,3,FALSE),0)</f>
        <v>-7.8791799999999999</v>
      </c>
      <c r="H3488" s="2">
        <f>IFERROR(VLOOKUP(D3488,Coordenadas!$A$2:$D$5571,4,FALSE),0)</f>
        <v>-40.08</v>
      </c>
      <c r="I3488" s="2" t="s">
        <v>5324</v>
      </c>
      <c r="J3488" s="2">
        <v>64358</v>
      </c>
      <c r="K3488" s="2" t="s">
        <v>5331</v>
      </c>
      <c r="L3488" s="2">
        <f>IFERROR(VLOOKUP(C3488,BOTULISMO!$A$3:$C$19,3,FALSE),0)</f>
        <v>0</v>
      </c>
      <c r="M3488" s="2">
        <f>IFERROR(VLOOKUP(C3488,'LEISHMANIOSE VISCERAL'!$A$4:$C$454,3,FALSE),0)</f>
        <v>20</v>
      </c>
      <c r="N3488" s="2">
        <f>IFERROR(VLOOKUP(C3488,'LEISHMANIOSE TEGUMENTAR'!$A$4:$C$1681,3,FALSE),0)</f>
        <v>0</v>
      </c>
      <c r="O3488" s="2">
        <f>IFERROR(VLOOKUP(C3488,'FEBRE AMARELA'!$A$4:$C$38,3,FALSE),0)</f>
        <v>0</v>
      </c>
      <c r="P3488" s="2">
        <f>IFERROR(VLOOKUP(C3488,DENGUE!$A$5:$C$4097,3,FALSE),0)</f>
        <v>41</v>
      </c>
      <c r="Q3488" s="2">
        <f>IFERROR(VLOOKUP(C3488,'HEPATITE VIRAL'!$A$5:$C$3162,3,FALSE),0)</f>
        <v>8</v>
      </c>
      <c r="R3488" s="2">
        <f>IFERROR(VLOOKUP(C3488,'FEBRE MACULOSA'!$A$5:$C$181,3,FALSE),0)</f>
        <v>0</v>
      </c>
      <c r="S3488" s="2">
        <f>IFERROR(VLOOKUP(C3488,LEPTOSPIROSE!$A$5:$C$1176,3,FALSE),0)</f>
        <v>0</v>
      </c>
      <c r="T3488" s="2">
        <f>IFERROR(VLOOKUP(C3488,'DOENÇA DE CHAGAS'!$A$5:$C$100,3,FALSE),0)</f>
        <v>0</v>
      </c>
      <c r="U3488" s="2">
        <f>IFERROR(VLOOKUP(C3488,'PICADAS DE COBRAS'!$A$6:$C$4645,3,FALSE),0)</f>
        <v>268</v>
      </c>
      <c r="V3488">
        <f>IFERROR(VLOOKUP(C3488,'ZIKA VIRUS'!$A$5:$C$2399,3,FALSE),0)</f>
        <v>0</v>
      </c>
      <c r="W3488">
        <f>IFERROR(VLOOKUP(C3488,'FEBRE TIFÓIDE'!$A$5:$C$46,3,FALSE),0)</f>
        <v>0</v>
      </c>
      <c r="X3488">
        <f>IFERROR(VLOOKUP(C3488,HANTAVIROSE!$A$5:$C$153,3,FALSE),0)</f>
        <v>0</v>
      </c>
      <c r="Y3488">
        <f>IFERROR(VLOOKUP(C3488,MENINGITE!$A$5:$C$447,3,FALSE),0)</f>
        <v>4</v>
      </c>
      <c r="Z3488">
        <f>IFERROR(VLOOKUP(C3488,RAIVA!$A$5:$C$16,3,FALSE),0)</f>
        <v>0</v>
      </c>
    </row>
    <row r="3489" spans="1:26" x14ac:dyDescent="0.3">
      <c r="A3489" s="2" t="s">
        <v>5044</v>
      </c>
      <c r="B3489" s="2" t="s">
        <v>5097</v>
      </c>
      <c r="C3489" s="2">
        <v>150543</v>
      </c>
      <c r="D3489" s="2">
        <v>1505437</v>
      </c>
      <c r="E3489" s="2" t="s">
        <v>5044</v>
      </c>
      <c r="F3489" s="2" t="s">
        <v>5097</v>
      </c>
      <c r="G3489" s="2">
        <f>IFERROR(VLOOKUP(D3489,Coordenadas!$A$2:$D$5571,3,FALSE),0)</f>
        <v>-6.7529000000000003</v>
      </c>
      <c r="H3489" s="2">
        <f>IFERROR(VLOOKUP(D3489,Coordenadas!$A$2:$D$5571,4,FALSE),0)</f>
        <v>-51.085799999999999</v>
      </c>
      <c r="I3489" s="2" t="s">
        <v>5323</v>
      </c>
      <c r="J3489" s="2">
        <v>27359</v>
      </c>
      <c r="K3489" s="2" t="s">
        <v>5330</v>
      </c>
      <c r="L3489" s="2">
        <f>IFERROR(VLOOKUP(C3489,BOTULISMO!$A$3:$C$19,3,FALSE),0)</f>
        <v>0</v>
      </c>
      <c r="M3489" s="2">
        <f>IFERROR(VLOOKUP(C3489,'LEISHMANIOSE VISCERAL'!$A$4:$C$454,3,FALSE),0)</f>
        <v>4</v>
      </c>
      <c r="N3489" s="2">
        <f>IFERROR(VLOOKUP(C3489,'LEISHMANIOSE TEGUMENTAR'!$A$4:$C$1681,3,FALSE),0)</f>
        <v>42</v>
      </c>
      <c r="O3489" s="2">
        <f>IFERROR(VLOOKUP(C3489,'FEBRE AMARELA'!$A$4:$C$38,3,FALSE),0)</f>
        <v>0</v>
      </c>
      <c r="P3489" s="2">
        <f>IFERROR(VLOOKUP(C3489,DENGUE!$A$5:$C$4097,3,FALSE),0)</f>
        <v>41</v>
      </c>
      <c r="Q3489" s="2">
        <f>IFERROR(VLOOKUP(C3489,'HEPATITE VIRAL'!$A$5:$C$3162,3,FALSE),0)</f>
        <v>6</v>
      </c>
      <c r="R3489" s="2">
        <f>IFERROR(VLOOKUP(C3489,'FEBRE MACULOSA'!$A$5:$C$181,3,FALSE),0)</f>
        <v>0</v>
      </c>
      <c r="S3489" s="2">
        <f>IFERROR(VLOOKUP(C3489,LEPTOSPIROSE!$A$5:$C$1176,3,FALSE),0)</f>
        <v>0</v>
      </c>
      <c r="T3489" s="2">
        <f>IFERROR(VLOOKUP(C3489,'DOENÇA DE CHAGAS'!$A$5:$C$100,3,FALSE),0)</f>
        <v>0</v>
      </c>
      <c r="U3489" s="2">
        <f>IFERROR(VLOOKUP(C3489,'PICADAS DE COBRAS'!$A$6:$C$4645,3,FALSE),0)</f>
        <v>6</v>
      </c>
      <c r="V3489">
        <f>IFERROR(VLOOKUP(C3489,'ZIKA VIRUS'!$A$5:$C$2399,3,FALSE),0)</f>
        <v>0</v>
      </c>
      <c r="W3489">
        <f>IFERROR(VLOOKUP(C3489,'FEBRE TIFÓIDE'!$A$5:$C$46,3,FALSE),0)</f>
        <v>0</v>
      </c>
      <c r="X3489">
        <f>IFERROR(VLOOKUP(C3489,HANTAVIROSE!$A$5:$C$153,3,FALSE),0)</f>
        <v>0</v>
      </c>
      <c r="Y3489">
        <f>IFERROR(VLOOKUP(C3489,MENINGITE!$A$5:$C$447,3,FALSE),0)</f>
        <v>1</v>
      </c>
      <c r="Z3489">
        <f>IFERROR(VLOOKUP(C3489,RAIVA!$A$5:$C$16,3,FALSE),0)</f>
        <v>0</v>
      </c>
    </row>
    <row r="3490" spans="1:26" x14ac:dyDescent="0.3">
      <c r="A3490" s="2" t="s">
        <v>1637</v>
      </c>
      <c r="B3490" s="2" t="s">
        <v>1876</v>
      </c>
      <c r="C3490" s="2">
        <v>353470</v>
      </c>
      <c r="D3490" s="2">
        <v>3534708</v>
      </c>
      <c r="E3490" s="2" t="s">
        <v>1637</v>
      </c>
      <c r="F3490" s="2" t="s">
        <v>1876</v>
      </c>
      <c r="G3490" s="2">
        <f>IFERROR(VLOOKUP(D3490,Coordenadas!$A$2:$D$5571,3,FALSE),0)</f>
        <v>-22.979700000000001</v>
      </c>
      <c r="H3490" s="2">
        <f>IFERROR(VLOOKUP(D3490,Coordenadas!$A$2:$D$5571,4,FALSE),0)</f>
        <v>-49.869700000000002</v>
      </c>
      <c r="I3490" s="2" t="s">
        <v>5325</v>
      </c>
      <c r="J3490" s="2">
        <v>103035</v>
      </c>
      <c r="K3490" s="2" t="s">
        <v>5333</v>
      </c>
      <c r="L3490" s="2">
        <f>IFERROR(VLOOKUP(C3490,BOTULISMO!$A$3:$C$19,3,FALSE),0)</f>
        <v>0</v>
      </c>
      <c r="M3490" s="2">
        <f>IFERROR(VLOOKUP(C3490,'LEISHMANIOSE VISCERAL'!$A$4:$C$454,3,FALSE),0)</f>
        <v>0</v>
      </c>
      <c r="N3490" s="2">
        <f>IFERROR(VLOOKUP(C3490,'LEISHMANIOSE TEGUMENTAR'!$A$4:$C$1681,3,FALSE),0)</f>
        <v>2</v>
      </c>
      <c r="O3490" s="2">
        <f>IFERROR(VLOOKUP(C3490,'FEBRE AMARELA'!$A$4:$C$38,3,FALSE),0)</f>
        <v>0</v>
      </c>
      <c r="P3490" s="2">
        <f>IFERROR(VLOOKUP(C3490,DENGUE!$A$5:$C$4097,3,FALSE),0)</f>
        <v>1922</v>
      </c>
      <c r="Q3490" s="2">
        <f>IFERROR(VLOOKUP(C3490,'HEPATITE VIRAL'!$A$5:$C$3162,3,FALSE),0)</f>
        <v>70</v>
      </c>
      <c r="R3490" s="2">
        <f>IFERROR(VLOOKUP(C3490,'FEBRE MACULOSA'!$A$5:$C$181,3,FALSE),0)</f>
        <v>3</v>
      </c>
      <c r="S3490" s="2">
        <f>IFERROR(VLOOKUP(C3490,LEPTOSPIROSE!$A$5:$C$1176,3,FALSE),0)</f>
        <v>3</v>
      </c>
      <c r="T3490" s="2">
        <f>IFERROR(VLOOKUP(C3490,'DOENÇA DE CHAGAS'!$A$5:$C$100,3,FALSE),0)</f>
        <v>0</v>
      </c>
      <c r="U3490" s="2">
        <f>IFERROR(VLOOKUP(C3490,'PICADAS DE COBRAS'!$A$6:$C$4645,3,FALSE),0)</f>
        <v>378</v>
      </c>
      <c r="V3490">
        <f>IFERROR(VLOOKUP(C3490,'ZIKA VIRUS'!$A$5:$C$2399,3,FALSE),0)</f>
        <v>3</v>
      </c>
      <c r="W3490">
        <f>IFERROR(VLOOKUP(C3490,'FEBRE TIFÓIDE'!$A$5:$C$46,3,FALSE),0)</f>
        <v>0</v>
      </c>
      <c r="X3490">
        <f>IFERROR(VLOOKUP(C3490,HANTAVIROSE!$A$5:$C$153,3,FALSE),0)</f>
        <v>0</v>
      </c>
      <c r="Y3490">
        <f>IFERROR(VLOOKUP(C3490,MENINGITE!$A$5:$C$447,3,FALSE),0)</f>
        <v>3</v>
      </c>
      <c r="Z3490">
        <f>IFERROR(VLOOKUP(C3490,RAIVA!$A$5:$C$16,3,FALSE),0)</f>
        <v>0</v>
      </c>
    </row>
    <row r="3491" spans="1:26" x14ac:dyDescent="0.3">
      <c r="A3491" s="2" t="s">
        <v>1256</v>
      </c>
      <c r="B3491" s="2" t="s">
        <v>1403</v>
      </c>
      <c r="C3491" s="2">
        <v>411740</v>
      </c>
      <c r="D3491" s="2">
        <v>4117404</v>
      </c>
      <c r="E3491" s="2" t="s">
        <v>1256</v>
      </c>
      <c r="F3491" s="2" t="s">
        <v>1403</v>
      </c>
      <c r="G3491" s="2">
        <f>IFERROR(VLOOKUP(D3491,Coordenadas!$A$2:$D$5571,3,FALSE),0)</f>
        <v>-23.4053</v>
      </c>
      <c r="H3491" s="2">
        <f>IFERROR(VLOOKUP(D3491,Coordenadas!$A$2:$D$5571,4,FALSE),0)</f>
        <v>-52.196399999999997</v>
      </c>
      <c r="I3491" s="2" t="s">
        <v>5326</v>
      </c>
      <c r="J3491" s="2">
        <v>3380</v>
      </c>
      <c r="K3491" s="2" t="s">
        <v>5332</v>
      </c>
      <c r="L3491" s="2">
        <f>IFERROR(VLOOKUP(C3491,BOTULISMO!$A$3:$C$19,3,FALSE),0)</f>
        <v>0</v>
      </c>
      <c r="M3491" s="2">
        <f>IFERROR(VLOOKUP(C3491,'LEISHMANIOSE VISCERAL'!$A$4:$C$454,3,FALSE),0)</f>
        <v>0</v>
      </c>
      <c r="N3491" s="2">
        <f>IFERROR(VLOOKUP(C3491,'LEISHMANIOSE TEGUMENTAR'!$A$4:$C$1681,3,FALSE),0)</f>
        <v>2</v>
      </c>
      <c r="O3491" s="2">
        <f>IFERROR(VLOOKUP(C3491,'FEBRE AMARELA'!$A$4:$C$38,3,FALSE),0)</f>
        <v>0</v>
      </c>
      <c r="P3491" s="2">
        <f>IFERROR(VLOOKUP(C3491,DENGUE!$A$5:$C$4097,3,FALSE),0)</f>
        <v>455</v>
      </c>
      <c r="Q3491" s="2">
        <f>IFERROR(VLOOKUP(C3491,'HEPATITE VIRAL'!$A$5:$C$3162,3,FALSE),0)</f>
        <v>2</v>
      </c>
      <c r="R3491" s="2">
        <f>IFERROR(VLOOKUP(C3491,'FEBRE MACULOSA'!$A$5:$C$181,3,FALSE),0)</f>
        <v>0</v>
      </c>
      <c r="S3491" s="2">
        <f>IFERROR(VLOOKUP(C3491,LEPTOSPIROSE!$A$5:$C$1176,3,FALSE),0)</f>
        <v>0</v>
      </c>
      <c r="T3491" s="2">
        <f>IFERROR(VLOOKUP(C3491,'DOENÇA DE CHAGAS'!$A$5:$C$100,3,FALSE),0)</f>
        <v>0</v>
      </c>
      <c r="U3491" s="2">
        <f>IFERROR(VLOOKUP(C3491,'PICADAS DE COBRAS'!$A$6:$C$4645,3,FALSE),0)</f>
        <v>2</v>
      </c>
      <c r="V3491">
        <f>IFERROR(VLOOKUP(C3491,'ZIKA VIRUS'!$A$5:$C$2399,3,FALSE),0)</f>
        <v>0</v>
      </c>
      <c r="W3491">
        <f>IFERROR(VLOOKUP(C3491,'FEBRE TIFÓIDE'!$A$5:$C$46,3,FALSE),0)</f>
        <v>0</v>
      </c>
      <c r="X3491">
        <f>IFERROR(VLOOKUP(C3491,HANTAVIROSE!$A$5:$C$153,3,FALSE),0)</f>
        <v>0</v>
      </c>
      <c r="Y3491">
        <f>IFERROR(VLOOKUP(C3491,MENINGITE!$A$5:$C$447,3,FALSE),0)</f>
        <v>0</v>
      </c>
      <c r="Z3491">
        <f>IFERROR(VLOOKUP(C3491,RAIVA!$A$5:$C$16,3,FALSE),0)</f>
        <v>0</v>
      </c>
    </row>
    <row r="3492" spans="1:26" x14ac:dyDescent="0.3">
      <c r="A3492" s="2" t="s">
        <v>967</v>
      </c>
      <c r="B3492" s="2" t="s">
        <v>1080</v>
      </c>
      <c r="C3492" s="2">
        <v>421180</v>
      </c>
      <c r="D3492" s="2">
        <v>4211801</v>
      </c>
      <c r="E3492" s="2" t="s">
        <v>967</v>
      </c>
      <c r="F3492" s="2" t="s">
        <v>1080</v>
      </c>
      <c r="G3492" s="2">
        <f>IFERROR(VLOOKUP(D3492,Coordenadas!$A$2:$D$5571,3,FALSE),0)</f>
        <v>-27.337900000000001</v>
      </c>
      <c r="H3492" s="2">
        <f>IFERROR(VLOOKUP(D3492,Coordenadas!$A$2:$D$5571,4,FALSE),0)</f>
        <v>-51.619399999999999</v>
      </c>
      <c r="I3492" s="2" t="s">
        <v>5326</v>
      </c>
      <c r="J3492" s="2">
        <v>7372</v>
      </c>
      <c r="K3492" s="2" t="s">
        <v>5332</v>
      </c>
      <c r="L3492" s="2">
        <f>IFERROR(VLOOKUP(C3492,BOTULISMO!$A$3:$C$19,3,FALSE),0)</f>
        <v>0</v>
      </c>
      <c r="M3492" s="2">
        <f>IFERROR(VLOOKUP(C3492,'LEISHMANIOSE VISCERAL'!$A$4:$C$454,3,FALSE),0)</f>
        <v>0</v>
      </c>
      <c r="N3492" s="2">
        <f>IFERROR(VLOOKUP(C3492,'LEISHMANIOSE TEGUMENTAR'!$A$4:$C$1681,3,FALSE),0)</f>
        <v>0</v>
      </c>
      <c r="O3492" s="2">
        <f>IFERROR(VLOOKUP(C3492,'FEBRE AMARELA'!$A$4:$C$38,3,FALSE),0)</f>
        <v>0</v>
      </c>
      <c r="P3492" s="2">
        <f>IFERROR(VLOOKUP(C3492,DENGUE!$A$5:$C$4097,3,FALSE),0)</f>
        <v>0</v>
      </c>
      <c r="Q3492" s="2">
        <f>IFERROR(VLOOKUP(C3492,'HEPATITE VIRAL'!$A$5:$C$3162,3,FALSE),0)</f>
        <v>5</v>
      </c>
      <c r="R3492" s="2">
        <f>IFERROR(VLOOKUP(C3492,'FEBRE MACULOSA'!$A$5:$C$181,3,FALSE),0)</f>
        <v>0</v>
      </c>
      <c r="S3492" s="2">
        <f>IFERROR(VLOOKUP(C3492,LEPTOSPIROSE!$A$5:$C$1176,3,FALSE),0)</f>
        <v>0</v>
      </c>
      <c r="T3492" s="2">
        <f>IFERROR(VLOOKUP(C3492,'DOENÇA DE CHAGAS'!$A$5:$C$100,3,FALSE),0)</f>
        <v>0</v>
      </c>
      <c r="U3492" s="2">
        <f>IFERROR(VLOOKUP(C3492,'PICADAS DE COBRAS'!$A$6:$C$4645,3,FALSE),0)</f>
        <v>5</v>
      </c>
      <c r="V3492">
        <f>IFERROR(VLOOKUP(C3492,'ZIKA VIRUS'!$A$5:$C$2399,3,FALSE),0)</f>
        <v>0</v>
      </c>
      <c r="W3492">
        <f>IFERROR(VLOOKUP(C3492,'FEBRE TIFÓIDE'!$A$5:$C$46,3,FALSE),0)</f>
        <v>0</v>
      </c>
      <c r="X3492">
        <f>IFERROR(VLOOKUP(C3492,HANTAVIROSE!$A$5:$C$153,3,FALSE),0)</f>
        <v>0</v>
      </c>
      <c r="Y3492">
        <f>IFERROR(VLOOKUP(C3492,MENINGITE!$A$5:$C$447,3,FALSE),0)</f>
        <v>0</v>
      </c>
      <c r="Z3492">
        <f>IFERROR(VLOOKUP(C3492,RAIVA!$A$5:$C$16,3,FALSE),0)</f>
        <v>0</v>
      </c>
    </row>
    <row r="3493" spans="1:26" x14ac:dyDescent="0.3">
      <c r="A3493" s="2" t="s">
        <v>4178</v>
      </c>
      <c r="B3493" s="2" t="s">
        <v>2733</v>
      </c>
      <c r="C3493" s="2">
        <v>240850</v>
      </c>
      <c r="D3493" s="2">
        <v>2408508</v>
      </c>
      <c r="E3493" s="2" t="s">
        <v>4178</v>
      </c>
      <c r="F3493" s="2" t="s">
        <v>2733</v>
      </c>
      <c r="G3493" s="2">
        <f>IFERROR(VLOOKUP(D3493,Coordenadas!$A$2:$D$5571,3,FALSE),0)</f>
        <v>-6.6958000000000002</v>
      </c>
      <c r="H3493" s="2">
        <f>IFERROR(VLOOKUP(D3493,Coordenadas!$A$2:$D$5571,4,FALSE),0)</f>
        <v>-36.942799999999998</v>
      </c>
      <c r="I3493" s="2" t="s">
        <v>5324</v>
      </c>
      <c r="J3493" s="2">
        <v>4699</v>
      </c>
      <c r="K3493" s="2" t="s">
        <v>5332</v>
      </c>
      <c r="L3493" s="2">
        <f>IFERROR(VLOOKUP(C3493,BOTULISMO!$A$3:$C$19,3,FALSE),0)</f>
        <v>0</v>
      </c>
      <c r="M3493" s="2">
        <f>IFERROR(VLOOKUP(C3493,'LEISHMANIOSE VISCERAL'!$A$4:$C$454,3,FALSE),0)</f>
        <v>0</v>
      </c>
      <c r="N3493" s="2">
        <f>IFERROR(VLOOKUP(C3493,'LEISHMANIOSE TEGUMENTAR'!$A$4:$C$1681,3,FALSE),0)</f>
        <v>0</v>
      </c>
      <c r="O3493" s="2">
        <f>IFERROR(VLOOKUP(C3493,'FEBRE AMARELA'!$A$4:$C$38,3,FALSE),0)</f>
        <v>0</v>
      </c>
      <c r="P3493" s="2">
        <f>IFERROR(VLOOKUP(C3493,DENGUE!$A$5:$C$4097,3,FALSE),0)</f>
        <v>5</v>
      </c>
      <c r="Q3493" s="2">
        <f>IFERROR(VLOOKUP(C3493,'HEPATITE VIRAL'!$A$5:$C$3162,3,FALSE),0)</f>
        <v>0</v>
      </c>
      <c r="R3493" s="2">
        <f>IFERROR(VLOOKUP(C3493,'FEBRE MACULOSA'!$A$5:$C$181,3,FALSE),0)</f>
        <v>0</v>
      </c>
      <c r="S3493" s="2">
        <f>IFERROR(VLOOKUP(C3493,LEPTOSPIROSE!$A$5:$C$1176,3,FALSE),0)</f>
        <v>0</v>
      </c>
      <c r="T3493" s="2">
        <f>IFERROR(VLOOKUP(C3493,'DOENÇA DE CHAGAS'!$A$5:$C$100,3,FALSE),0)</f>
        <v>0</v>
      </c>
      <c r="U3493" s="2">
        <f>IFERROR(VLOOKUP(C3493,'PICADAS DE COBRAS'!$A$6:$C$4645,3,FALSE),0)</f>
        <v>1</v>
      </c>
      <c r="V3493">
        <f>IFERROR(VLOOKUP(C3493,'ZIKA VIRUS'!$A$5:$C$2399,3,FALSE),0)</f>
        <v>0</v>
      </c>
      <c r="W3493">
        <f>IFERROR(VLOOKUP(C3493,'FEBRE TIFÓIDE'!$A$5:$C$46,3,FALSE),0)</f>
        <v>0</v>
      </c>
      <c r="X3493">
        <f>IFERROR(VLOOKUP(C3493,HANTAVIROSE!$A$5:$C$153,3,FALSE),0)</f>
        <v>0</v>
      </c>
      <c r="Y3493">
        <f>IFERROR(VLOOKUP(C3493,MENINGITE!$A$5:$C$447,3,FALSE),0)</f>
        <v>0</v>
      </c>
      <c r="Z3493">
        <f>IFERROR(VLOOKUP(C3493,RAIVA!$A$5:$C$16,3,FALSE),0)</f>
        <v>0</v>
      </c>
    </row>
    <row r="3494" spans="1:26" x14ac:dyDescent="0.3">
      <c r="A3494" s="2" t="s">
        <v>3723</v>
      </c>
      <c r="B3494" s="2" t="s">
        <v>2733</v>
      </c>
      <c r="C3494" s="2">
        <v>270610</v>
      </c>
      <c r="D3494" s="2">
        <v>2706109</v>
      </c>
      <c r="E3494" s="2" t="s">
        <v>3723</v>
      </c>
      <c r="F3494" s="2" t="s">
        <v>2733</v>
      </c>
      <c r="G3494" s="2">
        <f>IFERROR(VLOOKUP(D3494,Coordenadas!$A$2:$D$5571,3,FALSE),0)</f>
        <v>-9.1588399999999996</v>
      </c>
      <c r="H3494" s="2">
        <f>IFERROR(VLOOKUP(D3494,Coordenadas!$A$2:$D$5571,4,FALSE),0)</f>
        <v>-37.355600000000003</v>
      </c>
      <c r="I3494" s="2" t="s">
        <v>5324</v>
      </c>
      <c r="J3494" s="2">
        <v>10912</v>
      </c>
      <c r="K3494" s="2" t="s">
        <v>5332</v>
      </c>
      <c r="L3494" s="2">
        <f>IFERROR(VLOOKUP(C3494,BOTULISMO!$A$3:$C$19,3,FALSE),0)</f>
        <v>0</v>
      </c>
      <c r="M3494" s="2">
        <f>IFERROR(VLOOKUP(C3494,'LEISHMANIOSE VISCERAL'!$A$4:$C$454,3,FALSE),0)</f>
        <v>0</v>
      </c>
      <c r="N3494" s="2">
        <f>IFERROR(VLOOKUP(C3494,'LEISHMANIOSE TEGUMENTAR'!$A$4:$C$1681,3,FALSE),0)</f>
        <v>0</v>
      </c>
      <c r="O3494" s="2">
        <f>IFERROR(VLOOKUP(C3494,'FEBRE AMARELA'!$A$4:$C$38,3,FALSE),0)</f>
        <v>0</v>
      </c>
      <c r="P3494" s="2">
        <f>IFERROR(VLOOKUP(C3494,DENGUE!$A$5:$C$4097,3,FALSE),0)</f>
        <v>8</v>
      </c>
      <c r="Q3494" s="2">
        <f>IFERROR(VLOOKUP(C3494,'HEPATITE VIRAL'!$A$5:$C$3162,3,FALSE),0)</f>
        <v>0</v>
      </c>
      <c r="R3494" s="2">
        <f>IFERROR(VLOOKUP(C3494,'FEBRE MACULOSA'!$A$5:$C$181,3,FALSE),0)</f>
        <v>0</v>
      </c>
      <c r="S3494" s="2">
        <f>IFERROR(VLOOKUP(C3494,LEPTOSPIROSE!$A$5:$C$1176,3,FALSE),0)</f>
        <v>0</v>
      </c>
      <c r="T3494" s="2">
        <f>IFERROR(VLOOKUP(C3494,'DOENÇA DE CHAGAS'!$A$5:$C$100,3,FALSE),0)</f>
        <v>0</v>
      </c>
      <c r="U3494" s="2">
        <f>IFERROR(VLOOKUP(C3494,'PICADAS DE COBRAS'!$A$6:$C$4645,3,FALSE),0)</f>
        <v>0</v>
      </c>
      <c r="V3494">
        <f>IFERROR(VLOOKUP(C3494,'ZIKA VIRUS'!$A$5:$C$2399,3,FALSE),0)</f>
        <v>4</v>
      </c>
      <c r="W3494">
        <f>IFERROR(VLOOKUP(C3494,'FEBRE TIFÓIDE'!$A$5:$C$46,3,FALSE),0)</f>
        <v>0</v>
      </c>
      <c r="X3494">
        <f>IFERROR(VLOOKUP(C3494,HANTAVIROSE!$A$5:$C$153,3,FALSE),0)</f>
        <v>0</v>
      </c>
      <c r="Y3494">
        <f>IFERROR(VLOOKUP(C3494,MENINGITE!$A$5:$C$447,3,FALSE),0)</f>
        <v>0</v>
      </c>
      <c r="Z3494">
        <f>IFERROR(VLOOKUP(C3494,RAIVA!$A$5:$C$16,3,FALSE),0)</f>
        <v>0</v>
      </c>
    </row>
    <row r="3495" spans="1:26" x14ac:dyDescent="0.3">
      <c r="A3495" s="2" t="s">
        <v>2425</v>
      </c>
      <c r="B3495" s="2" t="s">
        <v>2733</v>
      </c>
      <c r="C3495" s="2">
        <v>314590</v>
      </c>
      <c r="D3495" s="2">
        <v>3145901</v>
      </c>
      <c r="E3495" s="2" t="s">
        <v>2425</v>
      </c>
      <c r="F3495" s="2" t="s">
        <v>2733</v>
      </c>
      <c r="G3495" s="2">
        <f>IFERROR(VLOOKUP(D3495,Coordenadas!$A$2:$D$5571,3,FALSE),0)</f>
        <v>-20.526299999999999</v>
      </c>
      <c r="H3495" s="2">
        <f>IFERROR(VLOOKUP(D3495,Coordenadas!$A$2:$D$5571,4,FALSE),0)</f>
        <v>-43.696199999999997</v>
      </c>
      <c r="I3495" s="2" t="s">
        <v>5325</v>
      </c>
      <c r="J3495" s="2">
        <v>35268</v>
      </c>
      <c r="K3495" s="2" t="s">
        <v>5330</v>
      </c>
      <c r="L3495" s="2">
        <f>IFERROR(VLOOKUP(C3495,BOTULISMO!$A$3:$C$19,3,FALSE),0)</f>
        <v>0</v>
      </c>
      <c r="M3495" s="2">
        <f>IFERROR(VLOOKUP(C3495,'LEISHMANIOSE VISCERAL'!$A$4:$C$454,3,FALSE),0)</f>
        <v>0</v>
      </c>
      <c r="N3495" s="2">
        <f>IFERROR(VLOOKUP(C3495,'LEISHMANIOSE TEGUMENTAR'!$A$4:$C$1681,3,FALSE),0)</f>
        <v>0</v>
      </c>
      <c r="O3495" s="2">
        <f>IFERROR(VLOOKUP(C3495,'FEBRE AMARELA'!$A$4:$C$38,3,FALSE),0)</f>
        <v>0</v>
      </c>
      <c r="P3495" s="2">
        <f>IFERROR(VLOOKUP(C3495,DENGUE!$A$5:$C$4097,3,FALSE),0)</f>
        <v>6</v>
      </c>
      <c r="Q3495" s="2">
        <f>IFERROR(VLOOKUP(C3495,'HEPATITE VIRAL'!$A$5:$C$3162,3,FALSE),0)</f>
        <v>0</v>
      </c>
      <c r="R3495" s="2">
        <f>IFERROR(VLOOKUP(C3495,'FEBRE MACULOSA'!$A$5:$C$181,3,FALSE),0)</f>
        <v>0</v>
      </c>
      <c r="S3495" s="2">
        <f>IFERROR(VLOOKUP(C3495,LEPTOSPIROSE!$A$5:$C$1176,3,FALSE),0)</f>
        <v>2</v>
      </c>
      <c r="T3495" s="2">
        <f>IFERROR(VLOOKUP(C3495,'DOENÇA DE CHAGAS'!$A$5:$C$100,3,FALSE),0)</f>
        <v>0</v>
      </c>
      <c r="U3495" s="2">
        <f>IFERROR(VLOOKUP(C3495,'PICADAS DE COBRAS'!$A$6:$C$4645,3,FALSE),0)</f>
        <v>23</v>
      </c>
      <c r="V3495">
        <f>IFERROR(VLOOKUP(C3495,'ZIKA VIRUS'!$A$5:$C$2399,3,FALSE),0)</f>
        <v>0</v>
      </c>
      <c r="W3495">
        <f>IFERROR(VLOOKUP(C3495,'FEBRE TIFÓIDE'!$A$5:$C$46,3,FALSE),0)</f>
        <v>0</v>
      </c>
      <c r="X3495">
        <f>IFERROR(VLOOKUP(C3495,HANTAVIROSE!$A$5:$C$153,3,FALSE),0)</f>
        <v>0</v>
      </c>
      <c r="Y3495">
        <f>IFERROR(VLOOKUP(C3495,MENINGITE!$A$5:$C$447,3,FALSE),0)</f>
        <v>0</v>
      </c>
      <c r="Z3495">
        <f>IFERROR(VLOOKUP(C3495,RAIVA!$A$5:$C$16,3,FALSE),0)</f>
        <v>0</v>
      </c>
    </row>
    <row r="3496" spans="1:26" x14ac:dyDescent="0.3">
      <c r="A3496" s="2" t="s">
        <v>2425</v>
      </c>
      <c r="B3496" s="2" t="s">
        <v>2732</v>
      </c>
      <c r="C3496" s="2">
        <v>314600</v>
      </c>
      <c r="D3496" s="2">
        <v>3146008</v>
      </c>
      <c r="E3496" s="2" t="s">
        <v>2425</v>
      </c>
      <c r="F3496" s="2" t="s">
        <v>2732</v>
      </c>
      <c r="G3496" s="2">
        <f>IFERROR(VLOOKUP(D3496,Coordenadas!$A$2:$D$5571,3,FALSE),0)</f>
        <v>-22.277899999999999</v>
      </c>
      <c r="H3496" s="2">
        <f>IFERROR(VLOOKUP(D3496,Coordenadas!$A$2:$D$5571,4,FALSE),0)</f>
        <v>-46.371600000000001</v>
      </c>
      <c r="I3496" s="2" t="s">
        <v>5325</v>
      </c>
      <c r="J3496" s="2">
        <v>31568</v>
      </c>
      <c r="K3496" s="2" t="s">
        <v>5330</v>
      </c>
      <c r="L3496" s="2">
        <f>IFERROR(VLOOKUP(C3496,BOTULISMO!$A$3:$C$19,3,FALSE),0)</f>
        <v>0</v>
      </c>
      <c r="M3496" s="2">
        <f>IFERROR(VLOOKUP(C3496,'LEISHMANIOSE VISCERAL'!$A$4:$C$454,3,FALSE),0)</f>
        <v>0</v>
      </c>
      <c r="N3496" s="2">
        <f>IFERROR(VLOOKUP(C3496,'LEISHMANIOSE TEGUMENTAR'!$A$4:$C$1681,3,FALSE),0)</f>
        <v>0</v>
      </c>
      <c r="O3496" s="2">
        <f>IFERROR(VLOOKUP(C3496,'FEBRE AMARELA'!$A$4:$C$38,3,FALSE),0)</f>
        <v>0</v>
      </c>
      <c r="P3496" s="2">
        <f>IFERROR(VLOOKUP(C3496,DENGUE!$A$5:$C$4097,3,FALSE),0)</f>
        <v>1</v>
      </c>
      <c r="Q3496" s="2">
        <f>IFERROR(VLOOKUP(C3496,'HEPATITE VIRAL'!$A$5:$C$3162,3,FALSE),0)</f>
        <v>5</v>
      </c>
      <c r="R3496" s="2">
        <f>IFERROR(VLOOKUP(C3496,'FEBRE MACULOSA'!$A$5:$C$181,3,FALSE),0)</f>
        <v>0</v>
      </c>
      <c r="S3496" s="2">
        <f>IFERROR(VLOOKUP(C3496,LEPTOSPIROSE!$A$5:$C$1176,3,FALSE),0)</f>
        <v>1</v>
      </c>
      <c r="T3496" s="2">
        <f>IFERROR(VLOOKUP(C3496,'DOENÇA DE CHAGAS'!$A$5:$C$100,3,FALSE),0)</f>
        <v>0</v>
      </c>
      <c r="U3496" s="2">
        <f>IFERROR(VLOOKUP(C3496,'PICADAS DE COBRAS'!$A$6:$C$4645,3,FALSE),0)</f>
        <v>109</v>
      </c>
      <c r="V3496">
        <f>IFERROR(VLOOKUP(C3496,'ZIKA VIRUS'!$A$5:$C$2399,3,FALSE),0)</f>
        <v>1</v>
      </c>
      <c r="W3496">
        <f>IFERROR(VLOOKUP(C3496,'FEBRE TIFÓIDE'!$A$5:$C$46,3,FALSE),0)</f>
        <v>0</v>
      </c>
      <c r="X3496">
        <f>IFERROR(VLOOKUP(C3496,HANTAVIROSE!$A$5:$C$153,3,FALSE),0)</f>
        <v>0</v>
      </c>
      <c r="Y3496">
        <f>IFERROR(VLOOKUP(C3496,MENINGITE!$A$5:$C$447,3,FALSE),0)</f>
        <v>0</v>
      </c>
      <c r="Z3496">
        <f>IFERROR(VLOOKUP(C3496,RAIVA!$A$5:$C$16,3,FALSE),0)</f>
        <v>0</v>
      </c>
    </row>
    <row r="3497" spans="1:26" x14ac:dyDescent="0.3">
      <c r="A3497" s="2" t="s">
        <v>2425</v>
      </c>
      <c r="B3497" s="2" t="s">
        <v>2731</v>
      </c>
      <c r="C3497" s="2">
        <v>314610</v>
      </c>
      <c r="D3497" s="2">
        <v>3146107</v>
      </c>
      <c r="E3497" s="2" t="s">
        <v>2425</v>
      </c>
      <c r="F3497" s="2" t="s">
        <v>2731</v>
      </c>
      <c r="G3497" s="2">
        <f>IFERROR(VLOOKUP(D3497,Coordenadas!$A$2:$D$5571,3,FALSE),0)</f>
        <v>-20.3796</v>
      </c>
      <c r="H3497" s="2">
        <f>IFERROR(VLOOKUP(D3497,Coordenadas!$A$2:$D$5571,4,FALSE),0)</f>
        <v>-43.512</v>
      </c>
      <c r="I3497" s="2" t="s">
        <v>5325</v>
      </c>
      <c r="J3497" s="2">
        <v>70281</v>
      </c>
      <c r="K3497" s="2" t="s">
        <v>5331</v>
      </c>
      <c r="L3497" s="2">
        <f>IFERROR(VLOOKUP(C3497,BOTULISMO!$A$3:$C$19,3,FALSE),0)</f>
        <v>0</v>
      </c>
      <c r="M3497" s="2">
        <f>IFERROR(VLOOKUP(C3497,'LEISHMANIOSE VISCERAL'!$A$4:$C$454,3,FALSE),0)</f>
        <v>0</v>
      </c>
      <c r="N3497" s="2">
        <f>IFERROR(VLOOKUP(C3497,'LEISHMANIOSE TEGUMENTAR'!$A$4:$C$1681,3,FALSE),0)</f>
        <v>11</v>
      </c>
      <c r="O3497" s="2">
        <f>IFERROR(VLOOKUP(C3497,'FEBRE AMARELA'!$A$4:$C$38,3,FALSE),0)</f>
        <v>0</v>
      </c>
      <c r="P3497" s="2">
        <f>IFERROR(VLOOKUP(C3497,DENGUE!$A$5:$C$4097,3,FALSE),0)</f>
        <v>8</v>
      </c>
      <c r="Q3497" s="2">
        <f>IFERROR(VLOOKUP(C3497,'HEPATITE VIRAL'!$A$5:$C$3162,3,FALSE),0)</f>
        <v>17</v>
      </c>
      <c r="R3497" s="2">
        <f>IFERROR(VLOOKUP(C3497,'FEBRE MACULOSA'!$A$5:$C$181,3,FALSE),0)</f>
        <v>0</v>
      </c>
      <c r="S3497" s="2">
        <f>IFERROR(VLOOKUP(C3497,LEPTOSPIROSE!$A$5:$C$1176,3,FALSE),0)</f>
        <v>1</v>
      </c>
      <c r="T3497" s="2">
        <f>IFERROR(VLOOKUP(C3497,'DOENÇA DE CHAGAS'!$A$5:$C$100,3,FALSE),0)</f>
        <v>0</v>
      </c>
      <c r="U3497" s="2">
        <f>IFERROR(VLOOKUP(C3497,'PICADAS DE COBRAS'!$A$6:$C$4645,3,FALSE),0)</f>
        <v>21</v>
      </c>
      <c r="V3497">
        <f>IFERROR(VLOOKUP(C3497,'ZIKA VIRUS'!$A$5:$C$2399,3,FALSE),0)</f>
        <v>1</v>
      </c>
      <c r="W3497">
        <f>IFERROR(VLOOKUP(C3497,'FEBRE TIFÓIDE'!$A$5:$C$46,3,FALSE),0)</f>
        <v>0</v>
      </c>
      <c r="X3497">
        <f>IFERROR(VLOOKUP(C3497,HANTAVIROSE!$A$5:$C$153,3,FALSE),0)</f>
        <v>0</v>
      </c>
      <c r="Y3497">
        <f>IFERROR(VLOOKUP(C3497,MENINGITE!$A$5:$C$447,3,FALSE),0)</f>
        <v>0</v>
      </c>
      <c r="Z3497">
        <f>IFERROR(VLOOKUP(C3497,RAIVA!$A$5:$C$16,3,FALSE),0)</f>
        <v>0</v>
      </c>
    </row>
    <row r="3498" spans="1:26" x14ac:dyDescent="0.3">
      <c r="A3498" s="2" t="s">
        <v>5270</v>
      </c>
      <c r="B3498" s="2" t="s">
        <v>5304</v>
      </c>
      <c r="C3498" s="2">
        <v>110015</v>
      </c>
      <c r="D3498" s="2">
        <v>1100155</v>
      </c>
      <c r="E3498" s="2" t="s">
        <v>5270</v>
      </c>
      <c r="F3498" s="2" t="s">
        <v>5304</v>
      </c>
      <c r="G3498" s="2">
        <f>IFERROR(VLOOKUP(D3498,Coordenadas!$A$2:$D$5571,3,FALSE),0)</f>
        <v>-10.716699999999999</v>
      </c>
      <c r="H3498" s="2">
        <f>IFERROR(VLOOKUP(D3498,Coordenadas!$A$2:$D$5571,4,FALSE),0)</f>
        <v>-62.256500000000003</v>
      </c>
      <c r="I3498" s="2" t="s">
        <v>5323</v>
      </c>
      <c r="J3498" s="2">
        <v>37928</v>
      </c>
      <c r="K3498" s="2" t="s">
        <v>5330</v>
      </c>
      <c r="L3498" s="2">
        <f>IFERROR(VLOOKUP(C3498,BOTULISMO!$A$3:$C$19,3,FALSE),0)</f>
        <v>0</v>
      </c>
      <c r="M3498" s="2">
        <f>IFERROR(VLOOKUP(C3498,'LEISHMANIOSE VISCERAL'!$A$4:$C$454,3,FALSE),0)</f>
        <v>0</v>
      </c>
      <c r="N3498" s="2">
        <f>IFERROR(VLOOKUP(C3498,'LEISHMANIOSE TEGUMENTAR'!$A$4:$C$1681,3,FALSE),0)</f>
        <v>2</v>
      </c>
      <c r="O3498" s="2">
        <f>IFERROR(VLOOKUP(C3498,'FEBRE AMARELA'!$A$4:$C$38,3,FALSE),0)</f>
        <v>0</v>
      </c>
      <c r="P3498" s="2">
        <f>IFERROR(VLOOKUP(C3498,DENGUE!$A$5:$C$4097,3,FALSE),0)</f>
        <v>13</v>
      </c>
      <c r="Q3498" s="2">
        <f>IFERROR(VLOOKUP(C3498,'HEPATITE VIRAL'!$A$5:$C$3162,3,FALSE),0)</f>
        <v>27</v>
      </c>
      <c r="R3498" s="2">
        <f>IFERROR(VLOOKUP(C3498,'FEBRE MACULOSA'!$A$5:$C$181,3,FALSE),0)</f>
        <v>0</v>
      </c>
      <c r="S3498" s="2">
        <f>IFERROR(VLOOKUP(C3498,LEPTOSPIROSE!$A$5:$C$1176,3,FALSE),0)</f>
        <v>5</v>
      </c>
      <c r="T3498" s="2">
        <f>IFERROR(VLOOKUP(C3498,'DOENÇA DE CHAGAS'!$A$5:$C$100,3,FALSE),0)</f>
        <v>0</v>
      </c>
      <c r="U3498" s="2">
        <f>IFERROR(VLOOKUP(C3498,'PICADAS DE COBRAS'!$A$6:$C$4645,3,FALSE),0)</f>
        <v>16</v>
      </c>
      <c r="V3498">
        <f>IFERROR(VLOOKUP(C3498,'ZIKA VIRUS'!$A$5:$C$2399,3,FALSE),0)</f>
        <v>27</v>
      </c>
      <c r="W3498">
        <f>IFERROR(VLOOKUP(C3498,'FEBRE TIFÓIDE'!$A$5:$C$46,3,FALSE),0)</f>
        <v>0</v>
      </c>
      <c r="X3498">
        <f>IFERROR(VLOOKUP(C3498,HANTAVIROSE!$A$5:$C$153,3,FALSE),0)</f>
        <v>0</v>
      </c>
      <c r="Y3498">
        <f>IFERROR(VLOOKUP(C3498,MENINGITE!$A$5:$C$447,3,FALSE),0)</f>
        <v>0</v>
      </c>
      <c r="Z3498">
        <f>IFERROR(VLOOKUP(C3498,RAIVA!$A$5:$C$16,3,FALSE),0)</f>
        <v>0</v>
      </c>
    </row>
    <row r="3499" spans="1:26" x14ac:dyDescent="0.3">
      <c r="A3499" s="2" t="s">
        <v>3988</v>
      </c>
      <c r="B3499" s="2" t="s">
        <v>4060</v>
      </c>
      <c r="C3499" s="2">
        <v>251060</v>
      </c>
      <c r="D3499" s="2">
        <v>2510600</v>
      </c>
      <c r="E3499" s="2" t="s">
        <v>3988</v>
      </c>
      <c r="F3499" s="2" t="s">
        <v>4060</v>
      </c>
      <c r="G3499" s="2">
        <f>IFERROR(VLOOKUP(D3499,Coordenadas!$A$2:$D$5571,3,FALSE),0)</f>
        <v>-7.6160399999999999</v>
      </c>
      <c r="H3499" s="2">
        <f>IFERROR(VLOOKUP(D3499,Coordenadas!$A$2:$D$5571,4,FALSE),0)</f>
        <v>-37.151899999999998</v>
      </c>
      <c r="I3499" s="2" t="s">
        <v>5324</v>
      </c>
      <c r="J3499" s="2">
        <v>2928</v>
      </c>
      <c r="K3499" s="2" t="s">
        <v>5332</v>
      </c>
      <c r="L3499" s="2">
        <f>IFERROR(VLOOKUP(C3499,BOTULISMO!$A$3:$C$19,3,FALSE),0)</f>
        <v>0</v>
      </c>
      <c r="M3499" s="2">
        <f>IFERROR(VLOOKUP(C3499,'LEISHMANIOSE VISCERAL'!$A$4:$C$454,3,FALSE),0)</f>
        <v>0</v>
      </c>
      <c r="N3499" s="2">
        <f>IFERROR(VLOOKUP(C3499,'LEISHMANIOSE TEGUMENTAR'!$A$4:$C$1681,3,FALSE),0)</f>
        <v>0</v>
      </c>
      <c r="O3499" s="2">
        <f>IFERROR(VLOOKUP(C3499,'FEBRE AMARELA'!$A$4:$C$38,3,FALSE),0)</f>
        <v>0</v>
      </c>
      <c r="P3499" s="2">
        <f>IFERROR(VLOOKUP(C3499,DENGUE!$A$5:$C$4097,3,FALSE),0)</f>
        <v>0</v>
      </c>
      <c r="Q3499" s="2">
        <f>IFERROR(VLOOKUP(C3499,'HEPATITE VIRAL'!$A$5:$C$3162,3,FALSE),0)</f>
        <v>0</v>
      </c>
      <c r="R3499" s="2">
        <f>IFERROR(VLOOKUP(C3499,'FEBRE MACULOSA'!$A$5:$C$181,3,FALSE),0)</f>
        <v>0</v>
      </c>
      <c r="S3499" s="2">
        <f>IFERROR(VLOOKUP(C3499,LEPTOSPIROSE!$A$5:$C$1176,3,FALSE),0)</f>
        <v>0</v>
      </c>
      <c r="T3499" s="2">
        <f>IFERROR(VLOOKUP(C3499,'DOENÇA DE CHAGAS'!$A$5:$C$100,3,FALSE),0)</f>
        <v>0</v>
      </c>
      <c r="U3499" s="2">
        <f>IFERROR(VLOOKUP(C3499,'PICADAS DE COBRAS'!$A$6:$C$4645,3,FALSE),0)</f>
        <v>0</v>
      </c>
      <c r="V3499">
        <f>IFERROR(VLOOKUP(C3499,'ZIKA VIRUS'!$A$5:$C$2399,3,FALSE),0)</f>
        <v>0</v>
      </c>
      <c r="W3499">
        <f>IFERROR(VLOOKUP(C3499,'FEBRE TIFÓIDE'!$A$5:$C$46,3,FALSE),0)</f>
        <v>0</v>
      </c>
      <c r="X3499">
        <f>IFERROR(VLOOKUP(C3499,HANTAVIROSE!$A$5:$C$153,3,FALSE),0)</f>
        <v>0</v>
      </c>
      <c r="Y3499">
        <f>IFERROR(VLOOKUP(C3499,MENINGITE!$A$5:$C$447,3,FALSE),0)</f>
        <v>0</v>
      </c>
      <c r="Z3499">
        <f>IFERROR(VLOOKUP(C3499,RAIVA!$A$5:$C$16,3,FALSE),0)</f>
        <v>0</v>
      </c>
    </row>
    <row r="3500" spans="1:26" x14ac:dyDescent="0.3">
      <c r="A3500" s="2" t="s">
        <v>1637</v>
      </c>
      <c r="B3500" s="2" t="s">
        <v>1079</v>
      </c>
      <c r="C3500" s="2">
        <v>353480</v>
      </c>
      <c r="D3500" s="2">
        <v>3534807</v>
      </c>
      <c r="E3500" s="2" t="s">
        <v>1637</v>
      </c>
      <c r="F3500" s="2" t="s">
        <v>1079</v>
      </c>
      <c r="G3500" s="2">
        <f>IFERROR(VLOOKUP(D3500,Coordenadas!$A$2:$D$5571,3,FALSE),0)</f>
        <v>-21.487200000000001</v>
      </c>
      <c r="H3500" s="2">
        <f>IFERROR(VLOOKUP(D3500,Coordenadas!$A$2:$D$5571,4,FALSE),0)</f>
        <v>-51.702399999999997</v>
      </c>
      <c r="I3500" s="2" t="s">
        <v>5325</v>
      </c>
      <c r="J3500" s="2">
        <v>7800</v>
      </c>
      <c r="K3500" s="2" t="s">
        <v>5332</v>
      </c>
      <c r="L3500" s="2">
        <f>IFERROR(VLOOKUP(C3500,BOTULISMO!$A$3:$C$19,3,FALSE),0)</f>
        <v>0</v>
      </c>
      <c r="M3500" s="2">
        <f>IFERROR(VLOOKUP(C3500,'LEISHMANIOSE VISCERAL'!$A$4:$C$454,3,FALSE),0)</f>
        <v>0</v>
      </c>
      <c r="N3500" s="2">
        <f>IFERROR(VLOOKUP(C3500,'LEISHMANIOSE TEGUMENTAR'!$A$4:$C$1681,3,FALSE),0)</f>
        <v>0</v>
      </c>
      <c r="O3500" s="2">
        <f>IFERROR(VLOOKUP(C3500,'FEBRE AMARELA'!$A$4:$C$38,3,FALSE),0)</f>
        <v>0</v>
      </c>
      <c r="P3500" s="2">
        <f>IFERROR(VLOOKUP(C3500,DENGUE!$A$5:$C$4097,3,FALSE),0)</f>
        <v>671</v>
      </c>
      <c r="Q3500" s="2">
        <f>IFERROR(VLOOKUP(C3500,'HEPATITE VIRAL'!$A$5:$C$3162,3,FALSE),0)</f>
        <v>3</v>
      </c>
      <c r="R3500" s="2">
        <f>IFERROR(VLOOKUP(C3500,'FEBRE MACULOSA'!$A$5:$C$181,3,FALSE),0)</f>
        <v>0</v>
      </c>
      <c r="S3500" s="2">
        <f>IFERROR(VLOOKUP(C3500,LEPTOSPIROSE!$A$5:$C$1176,3,FALSE),0)</f>
        <v>0</v>
      </c>
      <c r="T3500" s="2">
        <f>IFERROR(VLOOKUP(C3500,'DOENÇA DE CHAGAS'!$A$5:$C$100,3,FALSE),0)</f>
        <v>0</v>
      </c>
      <c r="U3500" s="2">
        <f>IFERROR(VLOOKUP(C3500,'PICADAS DE COBRAS'!$A$6:$C$4645,3,FALSE),0)</f>
        <v>26</v>
      </c>
      <c r="V3500">
        <f>IFERROR(VLOOKUP(C3500,'ZIKA VIRUS'!$A$5:$C$2399,3,FALSE),0)</f>
        <v>0</v>
      </c>
      <c r="W3500">
        <f>IFERROR(VLOOKUP(C3500,'FEBRE TIFÓIDE'!$A$5:$C$46,3,FALSE),0)</f>
        <v>0</v>
      </c>
      <c r="X3500">
        <f>IFERROR(VLOOKUP(C3500,HANTAVIROSE!$A$5:$C$153,3,FALSE),0)</f>
        <v>0</v>
      </c>
      <c r="Y3500">
        <f>IFERROR(VLOOKUP(C3500,MENINGITE!$A$5:$C$447,3,FALSE),0)</f>
        <v>0</v>
      </c>
      <c r="Z3500">
        <f>IFERROR(VLOOKUP(C3500,RAIVA!$A$5:$C$16,3,FALSE),0)</f>
        <v>0</v>
      </c>
    </row>
    <row r="3501" spans="1:26" x14ac:dyDescent="0.3">
      <c r="A3501" s="2" t="s">
        <v>967</v>
      </c>
      <c r="B3501" s="2" t="s">
        <v>1079</v>
      </c>
      <c r="C3501" s="2">
        <v>421185</v>
      </c>
      <c r="D3501" s="2">
        <v>4211850</v>
      </c>
      <c r="E3501" s="2" t="s">
        <v>967</v>
      </c>
      <c r="F3501" s="2" t="s">
        <v>1079</v>
      </c>
      <c r="G3501" s="2">
        <f>IFERROR(VLOOKUP(D3501,Coordenadas!$A$2:$D$5571,3,FALSE),0)</f>
        <v>-26.692</v>
      </c>
      <c r="H3501" s="2">
        <f>IFERROR(VLOOKUP(D3501,Coordenadas!$A$2:$D$5571,4,FALSE),0)</f>
        <v>-52.3108</v>
      </c>
      <c r="I3501" s="2" t="s">
        <v>5326</v>
      </c>
      <c r="J3501" s="2">
        <v>2271</v>
      </c>
      <c r="K3501" s="2" t="s">
        <v>5332</v>
      </c>
      <c r="L3501" s="2">
        <f>IFERROR(VLOOKUP(C3501,BOTULISMO!$A$3:$C$19,3,FALSE),0)</f>
        <v>0</v>
      </c>
      <c r="M3501" s="2">
        <f>IFERROR(VLOOKUP(C3501,'LEISHMANIOSE VISCERAL'!$A$4:$C$454,3,FALSE),0)</f>
        <v>0</v>
      </c>
      <c r="N3501" s="2">
        <f>IFERROR(VLOOKUP(C3501,'LEISHMANIOSE TEGUMENTAR'!$A$4:$C$1681,3,FALSE),0)</f>
        <v>0</v>
      </c>
      <c r="O3501" s="2">
        <f>IFERROR(VLOOKUP(C3501,'FEBRE AMARELA'!$A$4:$C$38,3,FALSE),0)</f>
        <v>0</v>
      </c>
      <c r="P3501" s="2">
        <f>IFERROR(VLOOKUP(C3501,DENGUE!$A$5:$C$4097,3,FALSE),0)</f>
        <v>0</v>
      </c>
      <c r="Q3501" s="2">
        <f>IFERROR(VLOOKUP(C3501,'HEPATITE VIRAL'!$A$5:$C$3162,3,FALSE),0)</f>
        <v>2</v>
      </c>
      <c r="R3501" s="2">
        <f>IFERROR(VLOOKUP(C3501,'FEBRE MACULOSA'!$A$5:$C$181,3,FALSE),0)</f>
        <v>0</v>
      </c>
      <c r="S3501" s="2">
        <f>IFERROR(VLOOKUP(C3501,LEPTOSPIROSE!$A$5:$C$1176,3,FALSE),0)</f>
        <v>0</v>
      </c>
      <c r="T3501" s="2">
        <f>IFERROR(VLOOKUP(C3501,'DOENÇA DE CHAGAS'!$A$5:$C$100,3,FALSE),0)</f>
        <v>0</v>
      </c>
      <c r="U3501" s="2">
        <f>IFERROR(VLOOKUP(C3501,'PICADAS DE COBRAS'!$A$6:$C$4645,3,FALSE),0)</f>
        <v>1</v>
      </c>
      <c r="V3501">
        <f>IFERROR(VLOOKUP(C3501,'ZIKA VIRUS'!$A$5:$C$2399,3,FALSE),0)</f>
        <v>0</v>
      </c>
      <c r="W3501">
        <f>IFERROR(VLOOKUP(C3501,'FEBRE TIFÓIDE'!$A$5:$C$46,3,FALSE),0)</f>
        <v>0</v>
      </c>
      <c r="X3501">
        <f>IFERROR(VLOOKUP(C3501,HANTAVIROSE!$A$5:$C$153,3,FALSE),0)</f>
        <v>0</v>
      </c>
      <c r="Y3501">
        <f>IFERROR(VLOOKUP(C3501,MENINGITE!$A$5:$C$447,3,FALSE),0)</f>
        <v>0</v>
      </c>
      <c r="Z3501">
        <f>IFERROR(VLOOKUP(C3501,RAIVA!$A$5:$C$16,3,FALSE),0)</f>
        <v>0</v>
      </c>
    </row>
    <row r="3502" spans="1:26" x14ac:dyDescent="0.3">
      <c r="A3502" s="2" t="s">
        <v>3</v>
      </c>
      <c r="B3502" s="2" t="s">
        <v>79</v>
      </c>
      <c r="C3502" s="2">
        <v>521540</v>
      </c>
      <c r="D3502" s="2">
        <v>5215405</v>
      </c>
      <c r="E3502" s="2" t="s">
        <v>3</v>
      </c>
      <c r="F3502" s="2" t="s">
        <v>79</v>
      </c>
      <c r="G3502" s="2">
        <f>IFERROR(VLOOKUP(D3502,Coordenadas!$A$2:$D$5571,3,FALSE),0)</f>
        <v>-16.2181</v>
      </c>
      <c r="H3502" s="2">
        <f>IFERROR(VLOOKUP(D3502,Coordenadas!$A$2:$D$5571,4,FALSE),0)</f>
        <v>-49.194200000000002</v>
      </c>
      <c r="I3502" s="2" t="s">
        <v>5327</v>
      </c>
      <c r="J3502" s="2">
        <v>4034</v>
      </c>
      <c r="K3502" s="2" t="s">
        <v>5332</v>
      </c>
      <c r="L3502" s="2">
        <f>IFERROR(VLOOKUP(C3502,BOTULISMO!$A$3:$C$19,3,FALSE),0)</f>
        <v>0</v>
      </c>
      <c r="M3502" s="2">
        <f>IFERROR(VLOOKUP(C3502,'LEISHMANIOSE VISCERAL'!$A$4:$C$454,3,FALSE),0)</f>
        <v>0</v>
      </c>
      <c r="N3502" s="2">
        <f>IFERROR(VLOOKUP(C3502,'LEISHMANIOSE TEGUMENTAR'!$A$4:$C$1681,3,FALSE),0)</f>
        <v>0</v>
      </c>
      <c r="O3502" s="2">
        <f>IFERROR(VLOOKUP(C3502,'FEBRE AMARELA'!$A$4:$C$38,3,FALSE),0)</f>
        <v>0</v>
      </c>
      <c r="P3502" s="2">
        <f>IFERROR(VLOOKUP(C3502,DENGUE!$A$5:$C$4097,3,FALSE),0)</f>
        <v>1</v>
      </c>
      <c r="Q3502" s="2">
        <f>IFERROR(VLOOKUP(C3502,'HEPATITE VIRAL'!$A$5:$C$3162,3,FALSE),0)</f>
        <v>1</v>
      </c>
      <c r="R3502" s="2">
        <f>IFERROR(VLOOKUP(C3502,'FEBRE MACULOSA'!$A$5:$C$181,3,FALSE),0)</f>
        <v>0</v>
      </c>
      <c r="S3502" s="2">
        <f>IFERROR(VLOOKUP(C3502,LEPTOSPIROSE!$A$5:$C$1176,3,FALSE),0)</f>
        <v>0</v>
      </c>
      <c r="T3502" s="2">
        <f>IFERROR(VLOOKUP(C3502,'DOENÇA DE CHAGAS'!$A$5:$C$100,3,FALSE),0)</f>
        <v>0</v>
      </c>
      <c r="U3502" s="2">
        <f>IFERROR(VLOOKUP(C3502,'PICADAS DE COBRAS'!$A$6:$C$4645,3,FALSE),0)</f>
        <v>5</v>
      </c>
      <c r="V3502">
        <f>IFERROR(VLOOKUP(C3502,'ZIKA VIRUS'!$A$5:$C$2399,3,FALSE),0)</f>
        <v>7</v>
      </c>
      <c r="W3502">
        <f>IFERROR(VLOOKUP(C3502,'FEBRE TIFÓIDE'!$A$5:$C$46,3,FALSE),0)</f>
        <v>0</v>
      </c>
      <c r="X3502">
        <f>IFERROR(VLOOKUP(C3502,HANTAVIROSE!$A$5:$C$153,3,FALSE),0)</f>
        <v>0</v>
      </c>
      <c r="Y3502">
        <f>IFERROR(VLOOKUP(C3502,MENINGITE!$A$5:$C$447,3,FALSE),0)</f>
        <v>0</v>
      </c>
      <c r="Z3502">
        <f>IFERROR(VLOOKUP(C3502,RAIVA!$A$5:$C$16,3,FALSE),0)</f>
        <v>0</v>
      </c>
    </row>
    <row r="3503" spans="1:26" x14ac:dyDescent="0.3">
      <c r="A3503" s="2" t="s">
        <v>2425</v>
      </c>
      <c r="B3503" s="2" t="s">
        <v>2730</v>
      </c>
      <c r="C3503" s="2">
        <v>314620</v>
      </c>
      <c r="D3503" s="2">
        <v>3146206</v>
      </c>
      <c r="E3503" s="2" t="s">
        <v>2425</v>
      </c>
      <c r="F3503" s="2" t="s">
        <v>2730</v>
      </c>
      <c r="G3503" s="2">
        <f>IFERROR(VLOOKUP(D3503,Coordenadas!$A$2:$D$5571,3,FALSE),0)</f>
        <v>-18.071899999999999</v>
      </c>
      <c r="H3503" s="2">
        <f>IFERROR(VLOOKUP(D3503,Coordenadas!$A$2:$D$5571,4,FALSE),0)</f>
        <v>-41.273400000000002</v>
      </c>
      <c r="I3503" s="2" t="s">
        <v>5325</v>
      </c>
      <c r="J3503" s="2">
        <v>6016</v>
      </c>
      <c r="K3503" s="2" t="s">
        <v>5332</v>
      </c>
      <c r="L3503" s="2">
        <f>IFERROR(VLOOKUP(C3503,BOTULISMO!$A$3:$C$19,3,FALSE),0)</f>
        <v>0</v>
      </c>
      <c r="M3503" s="2">
        <f>IFERROR(VLOOKUP(C3503,'LEISHMANIOSE VISCERAL'!$A$4:$C$454,3,FALSE),0)</f>
        <v>0</v>
      </c>
      <c r="N3503" s="2">
        <f>IFERROR(VLOOKUP(C3503,'LEISHMANIOSE TEGUMENTAR'!$A$4:$C$1681,3,FALSE),0)</f>
        <v>2</v>
      </c>
      <c r="O3503" s="2">
        <f>IFERROR(VLOOKUP(C3503,'FEBRE AMARELA'!$A$4:$C$38,3,FALSE),0)</f>
        <v>0</v>
      </c>
      <c r="P3503" s="2">
        <f>IFERROR(VLOOKUP(C3503,DENGUE!$A$5:$C$4097,3,FALSE),0)</f>
        <v>90</v>
      </c>
      <c r="Q3503" s="2">
        <f>IFERROR(VLOOKUP(C3503,'HEPATITE VIRAL'!$A$5:$C$3162,3,FALSE),0)</f>
        <v>0</v>
      </c>
      <c r="R3503" s="2">
        <f>IFERROR(VLOOKUP(C3503,'FEBRE MACULOSA'!$A$5:$C$181,3,FALSE),0)</f>
        <v>0</v>
      </c>
      <c r="S3503" s="2">
        <f>IFERROR(VLOOKUP(C3503,LEPTOSPIROSE!$A$5:$C$1176,3,FALSE),0)</f>
        <v>0</v>
      </c>
      <c r="T3503" s="2">
        <f>IFERROR(VLOOKUP(C3503,'DOENÇA DE CHAGAS'!$A$5:$C$100,3,FALSE),0)</f>
        <v>0</v>
      </c>
      <c r="U3503" s="2">
        <f>IFERROR(VLOOKUP(C3503,'PICADAS DE COBRAS'!$A$6:$C$4645,3,FALSE),0)</f>
        <v>22</v>
      </c>
      <c r="V3503">
        <f>IFERROR(VLOOKUP(C3503,'ZIKA VIRUS'!$A$5:$C$2399,3,FALSE),0)</f>
        <v>0</v>
      </c>
      <c r="W3503">
        <f>IFERROR(VLOOKUP(C3503,'FEBRE TIFÓIDE'!$A$5:$C$46,3,FALSE),0)</f>
        <v>0</v>
      </c>
      <c r="X3503">
        <f>IFERROR(VLOOKUP(C3503,HANTAVIROSE!$A$5:$C$153,3,FALSE),0)</f>
        <v>0</v>
      </c>
      <c r="Y3503">
        <f>IFERROR(VLOOKUP(C3503,MENINGITE!$A$5:$C$447,3,FALSE),0)</f>
        <v>0</v>
      </c>
      <c r="Z3503">
        <f>IFERROR(VLOOKUP(C3503,RAIVA!$A$5:$C$16,3,FALSE),0)</f>
        <v>0</v>
      </c>
    </row>
    <row r="3504" spans="1:26" x14ac:dyDescent="0.3">
      <c r="A3504" s="2" t="s">
        <v>1256</v>
      </c>
      <c r="B3504" s="2" t="s">
        <v>1402</v>
      </c>
      <c r="C3504" s="2">
        <v>411745</v>
      </c>
      <c r="D3504" s="2">
        <v>4117453</v>
      </c>
      <c r="E3504" s="2" t="s">
        <v>1256</v>
      </c>
      <c r="F3504" s="2" t="s">
        <v>1402</v>
      </c>
      <c r="G3504" s="2">
        <f>IFERROR(VLOOKUP(D3504,Coordenadas!$A$2:$D$5571,3,FALSE),0)</f>
        <v>-24.793299999999999</v>
      </c>
      <c r="H3504" s="2">
        <f>IFERROR(VLOOKUP(D3504,Coordenadas!$A$2:$D$5571,4,FALSE),0)</f>
        <v>-53.904299999999999</v>
      </c>
      <c r="I3504" s="2" t="s">
        <v>5326</v>
      </c>
      <c r="J3504" s="2">
        <v>5692</v>
      </c>
      <c r="K3504" s="2" t="s">
        <v>5332</v>
      </c>
      <c r="L3504" s="2">
        <f>IFERROR(VLOOKUP(C3504,BOTULISMO!$A$3:$C$19,3,FALSE),0)</f>
        <v>0</v>
      </c>
      <c r="M3504" s="2">
        <f>IFERROR(VLOOKUP(C3504,'LEISHMANIOSE VISCERAL'!$A$4:$C$454,3,FALSE),0)</f>
        <v>0</v>
      </c>
      <c r="N3504" s="2">
        <f>IFERROR(VLOOKUP(C3504,'LEISHMANIOSE TEGUMENTAR'!$A$4:$C$1681,3,FALSE),0)</f>
        <v>0</v>
      </c>
      <c r="O3504" s="2">
        <f>IFERROR(VLOOKUP(C3504,'FEBRE AMARELA'!$A$4:$C$38,3,FALSE),0)</f>
        <v>0</v>
      </c>
      <c r="P3504" s="2">
        <f>IFERROR(VLOOKUP(C3504,DENGUE!$A$5:$C$4097,3,FALSE),0)</f>
        <v>262</v>
      </c>
      <c r="Q3504" s="2">
        <f>IFERROR(VLOOKUP(C3504,'HEPATITE VIRAL'!$A$5:$C$3162,3,FALSE),0)</f>
        <v>13</v>
      </c>
      <c r="R3504" s="2">
        <f>IFERROR(VLOOKUP(C3504,'FEBRE MACULOSA'!$A$5:$C$181,3,FALSE),0)</f>
        <v>0</v>
      </c>
      <c r="S3504" s="2">
        <f>IFERROR(VLOOKUP(C3504,LEPTOSPIROSE!$A$5:$C$1176,3,FALSE),0)</f>
        <v>1</v>
      </c>
      <c r="T3504" s="2">
        <f>IFERROR(VLOOKUP(C3504,'DOENÇA DE CHAGAS'!$A$5:$C$100,3,FALSE),0)</f>
        <v>0</v>
      </c>
      <c r="U3504" s="2">
        <f>IFERROR(VLOOKUP(C3504,'PICADAS DE COBRAS'!$A$6:$C$4645,3,FALSE),0)</f>
        <v>4</v>
      </c>
      <c r="V3504">
        <f>IFERROR(VLOOKUP(C3504,'ZIKA VIRUS'!$A$5:$C$2399,3,FALSE),0)</f>
        <v>0</v>
      </c>
      <c r="W3504">
        <f>IFERROR(VLOOKUP(C3504,'FEBRE TIFÓIDE'!$A$5:$C$46,3,FALSE),0)</f>
        <v>0</v>
      </c>
      <c r="X3504">
        <f>IFERROR(VLOOKUP(C3504,HANTAVIROSE!$A$5:$C$153,3,FALSE),0)</f>
        <v>0</v>
      </c>
      <c r="Y3504">
        <f>IFERROR(VLOOKUP(C3504,MENINGITE!$A$5:$C$447,3,FALSE),0)</f>
        <v>0</v>
      </c>
      <c r="Z3504">
        <f>IFERROR(VLOOKUP(C3504,RAIVA!$A$5:$C$16,3,FALSE),0)</f>
        <v>0</v>
      </c>
    </row>
    <row r="3505" spans="1:26" x14ac:dyDescent="0.3">
      <c r="A3505" s="2" t="s">
        <v>1637</v>
      </c>
      <c r="B3505" s="2" t="s">
        <v>1875</v>
      </c>
      <c r="C3505" s="2">
        <v>353475</v>
      </c>
      <c r="D3505" s="2">
        <v>3534757</v>
      </c>
      <c r="E3505" s="2" t="s">
        <v>1637</v>
      </c>
      <c r="F3505" s="2" t="s">
        <v>1875</v>
      </c>
      <c r="G3505" s="2">
        <f>IFERROR(VLOOKUP(D3505,Coordenadas!$A$2:$D$5571,3,FALSE),0)</f>
        <v>-20.0061</v>
      </c>
      <c r="H3505" s="2">
        <f>IFERROR(VLOOKUP(D3505,Coordenadas!$A$2:$D$5571,4,FALSE),0)</f>
        <v>-50.376800000000003</v>
      </c>
      <c r="I3505" s="2" t="s">
        <v>5325</v>
      </c>
      <c r="J3505" s="2">
        <v>8405</v>
      </c>
      <c r="K3505" s="2" t="s">
        <v>5332</v>
      </c>
      <c r="L3505" s="2">
        <f>IFERROR(VLOOKUP(C3505,BOTULISMO!$A$3:$C$19,3,FALSE),0)</f>
        <v>0</v>
      </c>
      <c r="M3505" s="2">
        <f>IFERROR(VLOOKUP(C3505,'LEISHMANIOSE VISCERAL'!$A$4:$C$454,3,FALSE),0)</f>
        <v>0</v>
      </c>
      <c r="N3505" s="2">
        <f>IFERROR(VLOOKUP(C3505,'LEISHMANIOSE TEGUMENTAR'!$A$4:$C$1681,3,FALSE),0)</f>
        <v>0</v>
      </c>
      <c r="O3505" s="2">
        <f>IFERROR(VLOOKUP(C3505,'FEBRE AMARELA'!$A$4:$C$38,3,FALSE),0)</f>
        <v>0</v>
      </c>
      <c r="P3505" s="2">
        <f>IFERROR(VLOOKUP(C3505,DENGUE!$A$5:$C$4097,3,FALSE),0)</f>
        <v>142</v>
      </c>
      <c r="Q3505" s="2">
        <f>IFERROR(VLOOKUP(C3505,'HEPATITE VIRAL'!$A$5:$C$3162,3,FALSE),0)</f>
        <v>0</v>
      </c>
      <c r="R3505" s="2">
        <f>IFERROR(VLOOKUP(C3505,'FEBRE MACULOSA'!$A$5:$C$181,3,FALSE),0)</f>
        <v>0</v>
      </c>
      <c r="S3505" s="2">
        <f>IFERROR(VLOOKUP(C3505,LEPTOSPIROSE!$A$5:$C$1176,3,FALSE),0)</f>
        <v>0</v>
      </c>
      <c r="T3505" s="2">
        <f>IFERROR(VLOOKUP(C3505,'DOENÇA DE CHAGAS'!$A$5:$C$100,3,FALSE),0)</f>
        <v>0</v>
      </c>
      <c r="U3505" s="2">
        <f>IFERROR(VLOOKUP(C3505,'PICADAS DE COBRAS'!$A$6:$C$4645,3,FALSE),0)</f>
        <v>93</v>
      </c>
      <c r="V3505">
        <f>IFERROR(VLOOKUP(C3505,'ZIKA VIRUS'!$A$5:$C$2399,3,FALSE),0)</f>
        <v>0</v>
      </c>
      <c r="W3505">
        <f>IFERROR(VLOOKUP(C3505,'FEBRE TIFÓIDE'!$A$5:$C$46,3,FALSE),0)</f>
        <v>0</v>
      </c>
      <c r="X3505">
        <f>IFERROR(VLOOKUP(C3505,HANTAVIROSE!$A$5:$C$153,3,FALSE),0)</f>
        <v>0</v>
      </c>
      <c r="Y3505">
        <f>IFERROR(VLOOKUP(C3505,MENINGITE!$A$5:$C$447,3,FALSE),0)</f>
        <v>0</v>
      </c>
      <c r="Z3505">
        <f>IFERROR(VLOOKUP(C3505,RAIVA!$A$5:$C$16,3,FALSE),0)</f>
        <v>0</v>
      </c>
    </row>
    <row r="3506" spans="1:26" x14ac:dyDescent="0.3">
      <c r="A3506" s="2" t="s">
        <v>3257</v>
      </c>
      <c r="B3506" s="2" t="s">
        <v>3377</v>
      </c>
      <c r="C3506" s="2">
        <v>292335</v>
      </c>
      <c r="D3506" s="2">
        <v>2923357</v>
      </c>
      <c r="E3506" s="2" t="s">
        <v>3257</v>
      </c>
      <c r="F3506" s="2" t="s">
        <v>3377</v>
      </c>
      <c r="G3506" s="2">
        <f>IFERROR(VLOOKUP(D3506,Coordenadas!$A$2:$D$5571,3,FALSE),0)</f>
        <v>-10.957800000000001</v>
      </c>
      <c r="H3506" s="2">
        <f>IFERROR(VLOOKUP(D3506,Coordenadas!$A$2:$D$5571,4,FALSE),0)</f>
        <v>-41.075600000000001</v>
      </c>
      <c r="I3506" s="2" t="s">
        <v>5324</v>
      </c>
      <c r="J3506" s="2">
        <v>16425</v>
      </c>
      <c r="K3506" s="2" t="s">
        <v>5332</v>
      </c>
      <c r="L3506" s="2">
        <f>IFERROR(VLOOKUP(C3506,BOTULISMO!$A$3:$C$19,3,FALSE),0)</f>
        <v>0</v>
      </c>
      <c r="M3506" s="2">
        <f>IFERROR(VLOOKUP(C3506,'LEISHMANIOSE VISCERAL'!$A$4:$C$454,3,FALSE),0)</f>
        <v>0</v>
      </c>
      <c r="N3506" s="2">
        <f>IFERROR(VLOOKUP(C3506,'LEISHMANIOSE TEGUMENTAR'!$A$4:$C$1681,3,FALSE),0)</f>
        <v>0</v>
      </c>
      <c r="O3506" s="2">
        <f>IFERROR(VLOOKUP(C3506,'FEBRE AMARELA'!$A$4:$C$38,3,FALSE),0)</f>
        <v>0</v>
      </c>
      <c r="P3506" s="2">
        <f>IFERROR(VLOOKUP(C3506,DENGUE!$A$5:$C$4097,3,FALSE),0)</f>
        <v>207</v>
      </c>
      <c r="Q3506" s="2">
        <f>IFERROR(VLOOKUP(C3506,'HEPATITE VIRAL'!$A$5:$C$3162,3,FALSE),0)</f>
        <v>5</v>
      </c>
      <c r="R3506" s="2">
        <f>IFERROR(VLOOKUP(C3506,'FEBRE MACULOSA'!$A$5:$C$181,3,FALSE),0)</f>
        <v>0</v>
      </c>
      <c r="S3506" s="2">
        <f>IFERROR(VLOOKUP(C3506,LEPTOSPIROSE!$A$5:$C$1176,3,FALSE),0)</f>
        <v>0</v>
      </c>
      <c r="T3506" s="2">
        <f>IFERROR(VLOOKUP(C3506,'DOENÇA DE CHAGAS'!$A$5:$C$100,3,FALSE),0)</f>
        <v>0</v>
      </c>
      <c r="U3506" s="2">
        <f>IFERROR(VLOOKUP(C3506,'PICADAS DE COBRAS'!$A$6:$C$4645,3,FALSE),0)</f>
        <v>47</v>
      </c>
      <c r="V3506">
        <f>IFERROR(VLOOKUP(C3506,'ZIKA VIRUS'!$A$5:$C$2399,3,FALSE),0)</f>
        <v>4</v>
      </c>
      <c r="W3506">
        <f>IFERROR(VLOOKUP(C3506,'FEBRE TIFÓIDE'!$A$5:$C$46,3,FALSE),0)</f>
        <v>0</v>
      </c>
      <c r="X3506">
        <f>IFERROR(VLOOKUP(C3506,HANTAVIROSE!$A$5:$C$153,3,FALSE),0)</f>
        <v>0</v>
      </c>
      <c r="Y3506">
        <f>IFERROR(VLOOKUP(C3506,MENINGITE!$A$5:$C$447,3,FALSE),0)</f>
        <v>0</v>
      </c>
      <c r="Z3506">
        <f>IFERROR(VLOOKUP(C3506,RAIVA!$A$5:$C$16,3,FALSE),0)</f>
        <v>0</v>
      </c>
    </row>
    <row r="3507" spans="1:26" x14ac:dyDescent="0.3">
      <c r="A3507" s="2" t="s">
        <v>3</v>
      </c>
      <c r="B3507" s="2" t="s">
        <v>78</v>
      </c>
      <c r="C3507" s="2">
        <v>521550</v>
      </c>
      <c r="D3507" s="2">
        <v>5215504</v>
      </c>
      <c r="E3507" s="2" t="s">
        <v>3</v>
      </c>
      <c r="F3507" s="2" t="s">
        <v>78</v>
      </c>
      <c r="G3507" s="2">
        <f>IFERROR(VLOOKUP(D3507,Coordenadas!$A$2:$D$5571,3,FALSE),0)</f>
        <v>-18.227699999999999</v>
      </c>
      <c r="H3507" s="2">
        <f>IFERROR(VLOOKUP(D3507,Coordenadas!$A$2:$D$5571,4,FALSE),0)</f>
        <v>-47.835500000000003</v>
      </c>
      <c r="I3507" s="2" t="s">
        <v>5327</v>
      </c>
      <c r="J3507" s="2">
        <v>5467</v>
      </c>
      <c r="K3507" s="2" t="s">
        <v>5332</v>
      </c>
      <c r="L3507" s="2">
        <f>IFERROR(VLOOKUP(C3507,BOTULISMO!$A$3:$C$19,3,FALSE),0)</f>
        <v>0</v>
      </c>
      <c r="M3507" s="2">
        <f>IFERROR(VLOOKUP(C3507,'LEISHMANIOSE VISCERAL'!$A$4:$C$454,3,FALSE),0)</f>
        <v>0</v>
      </c>
      <c r="N3507" s="2">
        <f>IFERROR(VLOOKUP(C3507,'LEISHMANIOSE TEGUMENTAR'!$A$4:$C$1681,3,FALSE),0)</f>
        <v>0</v>
      </c>
      <c r="O3507" s="2">
        <f>IFERROR(VLOOKUP(C3507,'FEBRE AMARELA'!$A$4:$C$38,3,FALSE),0)</f>
        <v>0</v>
      </c>
      <c r="P3507" s="2">
        <f>IFERROR(VLOOKUP(C3507,DENGUE!$A$5:$C$4097,3,FALSE),0)</f>
        <v>18</v>
      </c>
      <c r="Q3507" s="2">
        <f>IFERROR(VLOOKUP(C3507,'HEPATITE VIRAL'!$A$5:$C$3162,3,FALSE),0)</f>
        <v>0</v>
      </c>
      <c r="R3507" s="2">
        <f>IFERROR(VLOOKUP(C3507,'FEBRE MACULOSA'!$A$5:$C$181,3,FALSE),0)</f>
        <v>0</v>
      </c>
      <c r="S3507" s="2">
        <f>IFERROR(VLOOKUP(C3507,LEPTOSPIROSE!$A$5:$C$1176,3,FALSE),0)</f>
        <v>0</v>
      </c>
      <c r="T3507" s="2">
        <f>IFERROR(VLOOKUP(C3507,'DOENÇA DE CHAGAS'!$A$5:$C$100,3,FALSE),0)</f>
        <v>0</v>
      </c>
      <c r="U3507" s="2">
        <f>IFERROR(VLOOKUP(C3507,'PICADAS DE COBRAS'!$A$6:$C$4645,3,FALSE),0)</f>
        <v>12</v>
      </c>
      <c r="V3507">
        <f>IFERROR(VLOOKUP(C3507,'ZIKA VIRUS'!$A$5:$C$2399,3,FALSE),0)</f>
        <v>0</v>
      </c>
      <c r="W3507">
        <f>IFERROR(VLOOKUP(C3507,'FEBRE TIFÓIDE'!$A$5:$C$46,3,FALSE),0)</f>
        <v>0</v>
      </c>
      <c r="X3507">
        <f>IFERROR(VLOOKUP(C3507,HANTAVIROSE!$A$5:$C$153,3,FALSE),0)</f>
        <v>0</v>
      </c>
      <c r="Y3507">
        <f>IFERROR(VLOOKUP(C3507,MENINGITE!$A$5:$C$447,3,FALSE),0)</f>
        <v>0</v>
      </c>
      <c r="Z3507">
        <f>IFERROR(VLOOKUP(C3507,RAIVA!$A$5:$C$16,3,FALSE),0)</f>
        <v>0</v>
      </c>
    </row>
    <row r="3508" spans="1:26" x14ac:dyDescent="0.3">
      <c r="A3508" s="2" t="s">
        <v>1637</v>
      </c>
      <c r="B3508" s="2" t="s">
        <v>1874</v>
      </c>
      <c r="C3508" s="2">
        <v>353490</v>
      </c>
      <c r="D3508" s="2">
        <v>3534906</v>
      </c>
      <c r="E3508" s="2" t="s">
        <v>1637</v>
      </c>
      <c r="F3508" s="2" t="s">
        <v>1874</v>
      </c>
      <c r="G3508" s="2">
        <f>IFERROR(VLOOKUP(D3508,Coordenadas!$A$2:$D$5571,3,FALSE),0)</f>
        <v>-21.5627</v>
      </c>
      <c r="H3508" s="2">
        <f>IFERROR(VLOOKUP(D3508,Coordenadas!$A$2:$D$5571,4,FALSE),0)</f>
        <v>-51.2654</v>
      </c>
      <c r="I3508" s="2" t="s">
        <v>5325</v>
      </c>
      <c r="J3508" s="2">
        <v>13226</v>
      </c>
      <c r="K3508" s="2" t="s">
        <v>5332</v>
      </c>
      <c r="L3508" s="2">
        <f>IFERROR(VLOOKUP(C3508,BOTULISMO!$A$3:$C$19,3,FALSE),0)</f>
        <v>0</v>
      </c>
      <c r="M3508" s="2">
        <f>IFERROR(VLOOKUP(C3508,'LEISHMANIOSE VISCERAL'!$A$4:$C$454,3,FALSE),0)</f>
        <v>0</v>
      </c>
      <c r="N3508" s="2">
        <f>IFERROR(VLOOKUP(C3508,'LEISHMANIOSE TEGUMENTAR'!$A$4:$C$1681,3,FALSE),0)</f>
        <v>0</v>
      </c>
      <c r="O3508" s="2">
        <f>IFERROR(VLOOKUP(C3508,'FEBRE AMARELA'!$A$4:$C$38,3,FALSE),0)</f>
        <v>0</v>
      </c>
      <c r="P3508" s="2">
        <f>IFERROR(VLOOKUP(C3508,DENGUE!$A$5:$C$4097,3,FALSE),0)</f>
        <v>234</v>
      </c>
      <c r="Q3508" s="2">
        <f>IFERROR(VLOOKUP(C3508,'HEPATITE VIRAL'!$A$5:$C$3162,3,FALSE),0)</f>
        <v>1</v>
      </c>
      <c r="R3508" s="2">
        <f>IFERROR(VLOOKUP(C3508,'FEBRE MACULOSA'!$A$5:$C$181,3,FALSE),0)</f>
        <v>0</v>
      </c>
      <c r="S3508" s="2">
        <f>IFERROR(VLOOKUP(C3508,LEPTOSPIROSE!$A$5:$C$1176,3,FALSE),0)</f>
        <v>0</v>
      </c>
      <c r="T3508" s="2">
        <f>IFERROR(VLOOKUP(C3508,'DOENÇA DE CHAGAS'!$A$5:$C$100,3,FALSE),0)</f>
        <v>0</v>
      </c>
      <c r="U3508" s="2">
        <f>IFERROR(VLOOKUP(C3508,'PICADAS DE COBRAS'!$A$6:$C$4645,3,FALSE),0)</f>
        <v>75</v>
      </c>
      <c r="V3508">
        <f>IFERROR(VLOOKUP(C3508,'ZIKA VIRUS'!$A$5:$C$2399,3,FALSE),0)</f>
        <v>0</v>
      </c>
      <c r="W3508">
        <f>IFERROR(VLOOKUP(C3508,'FEBRE TIFÓIDE'!$A$5:$C$46,3,FALSE),0)</f>
        <v>0</v>
      </c>
      <c r="X3508">
        <f>IFERROR(VLOOKUP(C3508,HANTAVIROSE!$A$5:$C$153,3,FALSE),0)</f>
        <v>0</v>
      </c>
      <c r="Y3508">
        <f>IFERROR(VLOOKUP(C3508,MENINGITE!$A$5:$C$447,3,FALSE),0)</f>
        <v>0</v>
      </c>
      <c r="Z3508">
        <f>IFERROR(VLOOKUP(C3508,RAIVA!$A$5:$C$16,3,FALSE),0)</f>
        <v>0</v>
      </c>
    </row>
    <row r="3509" spans="1:26" x14ac:dyDescent="0.3">
      <c r="A3509" s="2" t="s">
        <v>5044</v>
      </c>
      <c r="B3509" s="2" t="s">
        <v>5096</v>
      </c>
      <c r="C3509" s="2">
        <v>150548</v>
      </c>
      <c r="D3509" s="2">
        <v>1505486</v>
      </c>
      <c r="E3509" s="2" t="s">
        <v>5044</v>
      </c>
      <c r="F3509" s="2" t="s">
        <v>5096</v>
      </c>
      <c r="G3509" s="2">
        <f>IFERROR(VLOOKUP(D3509,Coordenadas!$A$2:$D$5571,3,FALSE),0)</f>
        <v>-3.8354200000000001</v>
      </c>
      <c r="H3509" s="2">
        <f>IFERROR(VLOOKUP(D3509,Coordenadas!$A$2:$D$5571,4,FALSE),0)</f>
        <v>-50.639899999999997</v>
      </c>
      <c r="I3509" s="2" t="s">
        <v>5323</v>
      </c>
      <c r="J3509" s="2">
        <v>39979</v>
      </c>
      <c r="K3509" s="2" t="s">
        <v>5330</v>
      </c>
      <c r="L3509" s="2">
        <f>IFERROR(VLOOKUP(C3509,BOTULISMO!$A$3:$C$19,3,FALSE),0)</f>
        <v>0</v>
      </c>
      <c r="M3509" s="2">
        <f>IFERROR(VLOOKUP(C3509,'LEISHMANIOSE VISCERAL'!$A$4:$C$454,3,FALSE),0)</f>
        <v>0</v>
      </c>
      <c r="N3509" s="2">
        <f>IFERROR(VLOOKUP(C3509,'LEISHMANIOSE TEGUMENTAR'!$A$4:$C$1681,3,FALSE),0)</f>
        <v>25</v>
      </c>
      <c r="O3509" s="2">
        <f>IFERROR(VLOOKUP(C3509,'FEBRE AMARELA'!$A$4:$C$38,3,FALSE),0)</f>
        <v>0</v>
      </c>
      <c r="P3509" s="2">
        <f>IFERROR(VLOOKUP(C3509,DENGUE!$A$5:$C$4097,3,FALSE),0)</f>
        <v>43</v>
      </c>
      <c r="Q3509" s="2">
        <f>IFERROR(VLOOKUP(C3509,'HEPATITE VIRAL'!$A$5:$C$3162,3,FALSE),0)</f>
        <v>3</v>
      </c>
      <c r="R3509" s="2">
        <f>IFERROR(VLOOKUP(C3509,'FEBRE MACULOSA'!$A$5:$C$181,3,FALSE),0)</f>
        <v>0</v>
      </c>
      <c r="S3509" s="2">
        <f>IFERROR(VLOOKUP(C3509,LEPTOSPIROSE!$A$5:$C$1176,3,FALSE),0)</f>
        <v>0</v>
      </c>
      <c r="T3509" s="2">
        <f>IFERROR(VLOOKUP(C3509,'DOENÇA DE CHAGAS'!$A$5:$C$100,3,FALSE),0)</f>
        <v>0</v>
      </c>
      <c r="U3509" s="2">
        <f>IFERROR(VLOOKUP(C3509,'PICADAS DE COBRAS'!$A$6:$C$4645,3,FALSE),0)</f>
        <v>114</v>
      </c>
      <c r="V3509">
        <f>IFERROR(VLOOKUP(C3509,'ZIKA VIRUS'!$A$5:$C$2399,3,FALSE),0)</f>
        <v>0</v>
      </c>
      <c r="W3509">
        <f>IFERROR(VLOOKUP(C3509,'FEBRE TIFÓIDE'!$A$5:$C$46,3,FALSE),0)</f>
        <v>0</v>
      </c>
      <c r="X3509">
        <f>IFERROR(VLOOKUP(C3509,HANTAVIROSE!$A$5:$C$153,3,FALSE),0)</f>
        <v>0</v>
      </c>
      <c r="Y3509">
        <f>IFERROR(VLOOKUP(C3509,MENINGITE!$A$5:$C$447,3,FALSE),0)</f>
        <v>0</v>
      </c>
      <c r="Z3509">
        <f>IFERROR(VLOOKUP(C3509,RAIVA!$A$5:$C$16,3,FALSE),0)</f>
        <v>0</v>
      </c>
    </row>
    <row r="3510" spans="1:26" x14ac:dyDescent="0.3">
      <c r="A3510" s="2" t="s">
        <v>4319</v>
      </c>
      <c r="B3510" s="2" t="s">
        <v>4373</v>
      </c>
      <c r="C3510" s="2">
        <v>230960</v>
      </c>
      <c r="D3510" s="2">
        <v>2309607</v>
      </c>
      <c r="E3510" s="2" t="s">
        <v>4319</v>
      </c>
      <c r="F3510" s="2" t="s">
        <v>4373</v>
      </c>
      <c r="G3510" s="2">
        <f>IFERROR(VLOOKUP(D3510,Coordenadas!$A$2:$D$5571,3,FALSE),0)</f>
        <v>-4.1710700000000003</v>
      </c>
      <c r="H3510" s="2">
        <f>IFERROR(VLOOKUP(D3510,Coordenadas!$A$2:$D$5571,4,FALSE),0)</f>
        <v>-38.465000000000003</v>
      </c>
      <c r="I3510" s="2" t="s">
        <v>5324</v>
      </c>
      <c r="J3510" s="2">
        <v>61838</v>
      </c>
      <c r="K3510" s="2" t="s">
        <v>5331</v>
      </c>
      <c r="L3510" s="2">
        <f>IFERROR(VLOOKUP(C3510,BOTULISMO!$A$3:$C$19,3,FALSE),0)</f>
        <v>0</v>
      </c>
      <c r="M3510" s="2">
        <f>IFERROR(VLOOKUP(C3510,'LEISHMANIOSE VISCERAL'!$A$4:$C$454,3,FALSE),0)</f>
        <v>0</v>
      </c>
      <c r="N3510" s="2">
        <f>IFERROR(VLOOKUP(C3510,'LEISHMANIOSE TEGUMENTAR'!$A$4:$C$1681,3,FALSE),0)</f>
        <v>1</v>
      </c>
      <c r="O3510" s="2">
        <f>IFERROR(VLOOKUP(C3510,'FEBRE AMARELA'!$A$4:$C$38,3,FALSE),0)</f>
        <v>0</v>
      </c>
      <c r="P3510" s="2">
        <f>IFERROR(VLOOKUP(C3510,DENGUE!$A$5:$C$4097,3,FALSE),0)</f>
        <v>17</v>
      </c>
      <c r="Q3510" s="2">
        <f>IFERROR(VLOOKUP(C3510,'HEPATITE VIRAL'!$A$5:$C$3162,3,FALSE),0)</f>
        <v>0</v>
      </c>
      <c r="R3510" s="2">
        <f>IFERROR(VLOOKUP(C3510,'FEBRE MACULOSA'!$A$5:$C$181,3,FALSE),0)</f>
        <v>0</v>
      </c>
      <c r="S3510" s="2">
        <f>IFERROR(VLOOKUP(C3510,LEPTOSPIROSE!$A$5:$C$1176,3,FALSE),0)</f>
        <v>0</v>
      </c>
      <c r="T3510" s="2">
        <f>IFERROR(VLOOKUP(C3510,'DOENÇA DE CHAGAS'!$A$5:$C$100,3,FALSE),0)</f>
        <v>0</v>
      </c>
      <c r="U3510" s="2">
        <f>IFERROR(VLOOKUP(C3510,'PICADAS DE COBRAS'!$A$6:$C$4645,3,FALSE),0)</f>
        <v>9</v>
      </c>
      <c r="V3510">
        <f>IFERROR(VLOOKUP(C3510,'ZIKA VIRUS'!$A$5:$C$2399,3,FALSE),0)</f>
        <v>2</v>
      </c>
      <c r="W3510">
        <f>IFERROR(VLOOKUP(C3510,'FEBRE TIFÓIDE'!$A$5:$C$46,3,FALSE),0)</f>
        <v>0</v>
      </c>
      <c r="X3510">
        <f>IFERROR(VLOOKUP(C3510,HANTAVIROSE!$A$5:$C$153,3,FALSE),0)</f>
        <v>0</v>
      </c>
      <c r="Y3510">
        <f>IFERROR(VLOOKUP(C3510,MENINGITE!$A$5:$C$447,3,FALSE),0)</f>
        <v>0</v>
      </c>
      <c r="Z3510">
        <f>IFERROR(VLOOKUP(C3510,RAIVA!$A$5:$C$16,3,FALSE),0)</f>
        <v>0</v>
      </c>
    </row>
    <row r="3511" spans="1:26" x14ac:dyDescent="0.3">
      <c r="A3511" s="2" t="s">
        <v>5178</v>
      </c>
      <c r="B3511" s="2" t="s">
        <v>5182</v>
      </c>
      <c r="C3511" s="2">
        <v>140045</v>
      </c>
      <c r="D3511" s="2">
        <v>1400456</v>
      </c>
      <c r="E3511" s="2" t="s">
        <v>5178</v>
      </c>
      <c r="F3511" s="2" t="s">
        <v>5182</v>
      </c>
      <c r="G3511" s="2">
        <f>IFERROR(VLOOKUP(D3511,Coordenadas!$A$2:$D$5571,3,FALSE),0)</f>
        <v>4.4798999999999998</v>
      </c>
      <c r="H3511" s="2">
        <f>IFERROR(VLOOKUP(D3511,Coordenadas!$A$2:$D$5571,4,FALSE),0)</f>
        <v>-61.1477</v>
      </c>
      <c r="I3511" s="2" t="s">
        <v>5323</v>
      </c>
      <c r="J3511" s="2">
        <v>10433</v>
      </c>
      <c r="K3511" s="2" t="s">
        <v>5332</v>
      </c>
      <c r="L3511" s="2">
        <f>IFERROR(VLOOKUP(C3511,BOTULISMO!$A$3:$C$19,3,FALSE),0)</f>
        <v>0</v>
      </c>
      <c r="M3511" s="2">
        <f>IFERROR(VLOOKUP(C3511,'LEISHMANIOSE VISCERAL'!$A$4:$C$454,3,FALSE),0)</f>
        <v>0</v>
      </c>
      <c r="N3511" s="2">
        <f>IFERROR(VLOOKUP(C3511,'LEISHMANIOSE TEGUMENTAR'!$A$4:$C$1681,3,FALSE),0)</f>
        <v>35</v>
      </c>
      <c r="O3511" s="2">
        <f>IFERROR(VLOOKUP(C3511,'FEBRE AMARELA'!$A$4:$C$38,3,FALSE),0)</f>
        <v>0</v>
      </c>
      <c r="P3511" s="2">
        <f>IFERROR(VLOOKUP(C3511,DENGUE!$A$5:$C$4097,3,FALSE),0)</f>
        <v>0</v>
      </c>
      <c r="Q3511" s="2">
        <f>IFERROR(VLOOKUP(C3511,'HEPATITE VIRAL'!$A$5:$C$3162,3,FALSE),0)</f>
        <v>3</v>
      </c>
      <c r="R3511" s="2">
        <f>IFERROR(VLOOKUP(C3511,'FEBRE MACULOSA'!$A$5:$C$181,3,FALSE),0)</f>
        <v>0</v>
      </c>
      <c r="S3511" s="2">
        <f>IFERROR(VLOOKUP(C3511,LEPTOSPIROSE!$A$5:$C$1176,3,FALSE),0)</f>
        <v>0</v>
      </c>
      <c r="T3511" s="2">
        <f>IFERROR(VLOOKUP(C3511,'DOENÇA DE CHAGAS'!$A$5:$C$100,3,FALSE),0)</f>
        <v>0</v>
      </c>
      <c r="U3511" s="2">
        <f>IFERROR(VLOOKUP(C3511,'PICADAS DE COBRAS'!$A$6:$C$4645,3,FALSE),0)</f>
        <v>14</v>
      </c>
      <c r="V3511">
        <f>IFERROR(VLOOKUP(C3511,'ZIKA VIRUS'!$A$5:$C$2399,3,FALSE),0)</f>
        <v>3</v>
      </c>
      <c r="W3511">
        <f>IFERROR(VLOOKUP(C3511,'FEBRE TIFÓIDE'!$A$5:$C$46,3,FALSE),0)</f>
        <v>0</v>
      </c>
      <c r="X3511">
        <f>IFERROR(VLOOKUP(C3511,HANTAVIROSE!$A$5:$C$153,3,FALSE),0)</f>
        <v>0</v>
      </c>
      <c r="Y3511">
        <f>IFERROR(VLOOKUP(C3511,MENINGITE!$A$5:$C$447,3,FALSE),0)</f>
        <v>0</v>
      </c>
      <c r="Z3511">
        <f>IFERROR(VLOOKUP(C3511,RAIVA!$A$5:$C$16,3,FALSE),0)</f>
        <v>0</v>
      </c>
    </row>
    <row r="3512" spans="1:26" x14ac:dyDescent="0.3">
      <c r="A3512" s="2" t="s">
        <v>4319</v>
      </c>
      <c r="B3512" s="2" t="s">
        <v>3675</v>
      </c>
      <c r="C3512" s="2">
        <v>230970</v>
      </c>
      <c r="D3512" s="2">
        <v>2309706</v>
      </c>
      <c r="E3512" s="2" t="s">
        <v>4319</v>
      </c>
      <c r="F3512" s="2" t="s">
        <v>3675</v>
      </c>
      <c r="G3512" s="2">
        <f>IFERROR(VLOOKUP(D3512,Coordenadas!$A$2:$D$5571,3,FALSE),0)</f>
        <v>-3.9784000000000002</v>
      </c>
      <c r="H3512" s="2">
        <f>IFERROR(VLOOKUP(D3512,Coordenadas!$A$2:$D$5571,4,FALSE),0)</f>
        <v>-38.618299999999998</v>
      </c>
      <c r="I3512" s="2" t="s">
        <v>5324</v>
      </c>
      <c r="J3512" s="2">
        <v>72299</v>
      </c>
      <c r="K3512" s="2" t="s">
        <v>5331</v>
      </c>
      <c r="L3512" s="2">
        <f>IFERROR(VLOOKUP(C3512,BOTULISMO!$A$3:$C$19,3,FALSE),0)</f>
        <v>0</v>
      </c>
      <c r="M3512" s="2">
        <f>IFERROR(VLOOKUP(C3512,'LEISHMANIOSE VISCERAL'!$A$4:$C$454,3,FALSE),0)</f>
        <v>0</v>
      </c>
      <c r="N3512" s="2">
        <f>IFERROR(VLOOKUP(C3512,'LEISHMANIOSE TEGUMENTAR'!$A$4:$C$1681,3,FALSE),0)</f>
        <v>0</v>
      </c>
      <c r="O3512" s="2">
        <f>IFERROR(VLOOKUP(C3512,'FEBRE AMARELA'!$A$4:$C$38,3,FALSE),0)</f>
        <v>0</v>
      </c>
      <c r="P3512" s="2">
        <f>IFERROR(VLOOKUP(C3512,DENGUE!$A$5:$C$4097,3,FALSE),0)</f>
        <v>29</v>
      </c>
      <c r="Q3512" s="2">
        <f>IFERROR(VLOOKUP(C3512,'HEPATITE VIRAL'!$A$5:$C$3162,3,FALSE),0)</f>
        <v>3</v>
      </c>
      <c r="R3512" s="2">
        <f>IFERROR(VLOOKUP(C3512,'FEBRE MACULOSA'!$A$5:$C$181,3,FALSE),0)</f>
        <v>0</v>
      </c>
      <c r="S3512" s="2">
        <f>IFERROR(VLOOKUP(C3512,LEPTOSPIROSE!$A$5:$C$1176,3,FALSE),0)</f>
        <v>2</v>
      </c>
      <c r="T3512" s="2">
        <f>IFERROR(VLOOKUP(C3512,'DOENÇA DE CHAGAS'!$A$5:$C$100,3,FALSE),0)</f>
        <v>0</v>
      </c>
      <c r="U3512" s="2">
        <f>IFERROR(VLOOKUP(C3512,'PICADAS DE COBRAS'!$A$6:$C$4645,3,FALSE),0)</f>
        <v>9</v>
      </c>
      <c r="V3512">
        <f>IFERROR(VLOOKUP(C3512,'ZIKA VIRUS'!$A$5:$C$2399,3,FALSE),0)</f>
        <v>37</v>
      </c>
      <c r="W3512">
        <f>IFERROR(VLOOKUP(C3512,'FEBRE TIFÓIDE'!$A$5:$C$46,3,FALSE),0)</f>
        <v>0</v>
      </c>
      <c r="X3512">
        <f>IFERROR(VLOOKUP(C3512,HANTAVIROSE!$A$5:$C$153,3,FALSE),0)</f>
        <v>0</v>
      </c>
      <c r="Y3512">
        <f>IFERROR(VLOOKUP(C3512,MENINGITE!$A$5:$C$447,3,FALSE),0)</f>
        <v>1</v>
      </c>
      <c r="Z3512">
        <f>IFERROR(VLOOKUP(C3512,RAIVA!$A$5:$C$16,3,FALSE),0)</f>
        <v>0</v>
      </c>
    </row>
    <row r="3513" spans="1:26" x14ac:dyDescent="0.3">
      <c r="A3513" s="2" t="s">
        <v>3652</v>
      </c>
      <c r="B3513" s="2" t="s">
        <v>3675</v>
      </c>
      <c r="C3513" s="2">
        <v>280490</v>
      </c>
      <c r="D3513" s="2">
        <v>2804904</v>
      </c>
      <c r="E3513" s="2" t="s">
        <v>3652</v>
      </c>
      <c r="F3513" s="2" t="s">
        <v>3675</v>
      </c>
      <c r="G3513" s="2">
        <f>IFERROR(VLOOKUP(D3513,Coordenadas!$A$2:$D$5571,3,FALSE),0)</f>
        <v>-10.453799999999999</v>
      </c>
      <c r="H3513" s="2">
        <f>IFERROR(VLOOKUP(D3513,Coordenadas!$A$2:$D$5571,4,FALSE),0)</f>
        <v>-36.653100000000002</v>
      </c>
      <c r="I3513" s="2" t="s">
        <v>5324</v>
      </c>
      <c r="J3513" s="2">
        <v>13137</v>
      </c>
      <c r="K3513" s="2" t="s">
        <v>5332</v>
      </c>
      <c r="L3513" s="2">
        <f>IFERROR(VLOOKUP(C3513,BOTULISMO!$A$3:$C$19,3,FALSE),0)</f>
        <v>0</v>
      </c>
      <c r="M3513" s="2">
        <f>IFERROR(VLOOKUP(C3513,'LEISHMANIOSE VISCERAL'!$A$4:$C$454,3,FALSE),0)</f>
        <v>0</v>
      </c>
      <c r="N3513" s="2">
        <f>IFERROR(VLOOKUP(C3513,'LEISHMANIOSE TEGUMENTAR'!$A$4:$C$1681,3,FALSE),0)</f>
        <v>0</v>
      </c>
      <c r="O3513" s="2">
        <f>IFERROR(VLOOKUP(C3513,'FEBRE AMARELA'!$A$4:$C$38,3,FALSE),0)</f>
        <v>0</v>
      </c>
      <c r="P3513" s="2">
        <f>IFERROR(VLOOKUP(C3513,DENGUE!$A$5:$C$4097,3,FALSE),0)</f>
        <v>0</v>
      </c>
      <c r="Q3513" s="2">
        <f>IFERROR(VLOOKUP(C3513,'HEPATITE VIRAL'!$A$5:$C$3162,3,FALSE),0)</f>
        <v>2</v>
      </c>
      <c r="R3513" s="2">
        <f>IFERROR(VLOOKUP(C3513,'FEBRE MACULOSA'!$A$5:$C$181,3,FALSE),0)</f>
        <v>0</v>
      </c>
      <c r="S3513" s="2">
        <f>IFERROR(VLOOKUP(C3513,LEPTOSPIROSE!$A$5:$C$1176,3,FALSE),0)</f>
        <v>0</v>
      </c>
      <c r="T3513" s="2">
        <f>IFERROR(VLOOKUP(C3513,'DOENÇA DE CHAGAS'!$A$5:$C$100,3,FALSE),0)</f>
        <v>0</v>
      </c>
      <c r="U3513" s="2">
        <f>IFERROR(VLOOKUP(C3513,'PICADAS DE COBRAS'!$A$6:$C$4645,3,FALSE),0)</f>
        <v>0</v>
      </c>
      <c r="V3513">
        <f>IFERROR(VLOOKUP(C3513,'ZIKA VIRUS'!$A$5:$C$2399,3,FALSE),0)</f>
        <v>0</v>
      </c>
      <c r="W3513">
        <f>IFERROR(VLOOKUP(C3513,'FEBRE TIFÓIDE'!$A$5:$C$46,3,FALSE),0)</f>
        <v>0</v>
      </c>
      <c r="X3513">
        <f>IFERROR(VLOOKUP(C3513,HANTAVIROSE!$A$5:$C$153,3,FALSE),0)</f>
        <v>0</v>
      </c>
      <c r="Y3513">
        <f>IFERROR(VLOOKUP(C3513,MENINGITE!$A$5:$C$447,3,FALSE),0)</f>
        <v>0</v>
      </c>
      <c r="Z3513">
        <f>IFERROR(VLOOKUP(C3513,RAIVA!$A$5:$C$16,3,FALSE),0)</f>
        <v>0</v>
      </c>
    </row>
    <row r="3514" spans="1:26" x14ac:dyDescent="0.3">
      <c r="A3514" s="2" t="s">
        <v>4704</v>
      </c>
      <c r="B3514" s="2" t="s">
        <v>4778</v>
      </c>
      <c r="C3514" s="2">
        <v>210750</v>
      </c>
      <c r="D3514" s="2">
        <v>2107506</v>
      </c>
      <c r="E3514" s="2" t="s">
        <v>4704</v>
      </c>
      <c r="F3514" s="2" t="s">
        <v>4778</v>
      </c>
      <c r="G3514" s="2">
        <f>IFERROR(VLOOKUP(D3514,Coordenadas!$A$2:$D$5571,3,FALSE),0)</f>
        <v>-2.5165700000000002</v>
      </c>
      <c r="H3514" s="2">
        <f>IFERROR(VLOOKUP(D3514,Coordenadas!$A$2:$D$5571,4,FALSE),0)</f>
        <v>-44.101900000000001</v>
      </c>
      <c r="I3514" s="2" t="s">
        <v>5324</v>
      </c>
      <c r="J3514" s="2">
        <v>105121</v>
      </c>
      <c r="K3514" s="2" t="s">
        <v>5333</v>
      </c>
      <c r="L3514" s="2">
        <f>IFERROR(VLOOKUP(C3514,BOTULISMO!$A$3:$C$19,3,FALSE),0)</f>
        <v>0</v>
      </c>
      <c r="M3514" s="2">
        <f>IFERROR(VLOOKUP(C3514,'LEISHMANIOSE VISCERAL'!$A$4:$C$454,3,FALSE),0)</f>
        <v>0</v>
      </c>
      <c r="N3514" s="2">
        <f>IFERROR(VLOOKUP(C3514,'LEISHMANIOSE TEGUMENTAR'!$A$4:$C$1681,3,FALSE),0)</f>
        <v>0</v>
      </c>
      <c r="O3514" s="2">
        <f>IFERROR(VLOOKUP(C3514,'FEBRE AMARELA'!$A$4:$C$38,3,FALSE),0)</f>
        <v>0</v>
      </c>
      <c r="P3514" s="2">
        <f>IFERROR(VLOOKUP(C3514,DENGUE!$A$5:$C$4097,3,FALSE),0)</f>
        <v>0</v>
      </c>
      <c r="Q3514" s="2">
        <f>IFERROR(VLOOKUP(C3514,'HEPATITE VIRAL'!$A$5:$C$3162,3,FALSE),0)</f>
        <v>1</v>
      </c>
      <c r="R3514" s="2">
        <f>IFERROR(VLOOKUP(C3514,'FEBRE MACULOSA'!$A$5:$C$181,3,FALSE),0)</f>
        <v>0</v>
      </c>
      <c r="S3514" s="2">
        <f>IFERROR(VLOOKUP(C3514,LEPTOSPIROSE!$A$5:$C$1176,3,FALSE),0)</f>
        <v>0</v>
      </c>
      <c r="T3514" s="2">
        <f>IFERROR(VLOOKUP(C3514,'DOENÇA DE CHAGAS'!$A$5:$C$100,3,FALSE),0)</f>
        <v>0</v>
      </c>
      <c r="U3514" s="2">
        <f>IFERROR(VLOOKUP(C3514,'PICADAS DE COBRAS'!$A$6:$C$4645,3,FALSE),0)</f>
        <v>0</v>
      </c>
      <c r="V3514">
        <f>IFERROR(VLOOKUP(C3514,'ZIKA VIRUS'!$A$5:$C$2399,3,FALSE),0)</f>
        <v>7</v>
      </c>
      <c r="W3514">
        <f>IFERROR(VLOOKUP(C3514,'FEBRE TIFÓIDE'!$A$5:$C$46,3,FALSE),0)</f>
        <v>0</v>
      </c>
      <c r="X3514">
        <f>IFERROR(VLOOKUP(C3514,HANTAVIROSE!$A$5:$C$153,3,FALSE),0)</f>
        <v>0</v>
      </c>
      <c r="Y3514">
        <f>IFERROR(VLOOKUP(C3514,MENINGITE!$A$5:$C$447,3,FALSE),0)</f>
        <v>0</v>
      </c>
      <c r="Z3514">
        <f>IFERROR(VLOOKUP(C3514,RAIVA!$A$5:$C$16,3,FALSE),0)</f>
        <v>0</v>
      </c>
    </row>
    <row r="3515" spans="1:26" x14ac:dyDescent="0.3">
      <c r="A3515" s="2" t="s">
        <v>4319</v>
      </c>
      <c r="B3515" s="2" t="s">
        <v>4372</v>
      </c>
      <c r="C3515" s="2">
        <v>230980</v>
      </c>
      <c r="D3515" s="2">
        <v>2309805</v>
      </c>
      <c r="E3515" s="2" t="s">
        <v>4319</v>
      </c>
      <c r="F3515" s="2" t="s">
        <v>4372</v>
      </c>
      <c r="G3515" s="2">
        <f>IFERROR(VLOOKUP(D3515,Coordenadas!$A$2:$D$5571,3,FALSE),0)</f>
        <v>-4.22492</v>
      </c>
      <c r="H3515" s="2">
        <f>IFERROR(VLOOKUP(D3515,Coordenadas!$A$2:$D$5571,4,FALSE),0)</f>
        <v>-38.921999999999997</v>
      </c>
      <c r="I3515" s="2" t="s">
        <v>5324</v>
      </c>
      <c r="J3515" s="2">
        <v>11607</v>
      </c>
      <c r="K3515" s="2" t="s">
        <v>5332</v>
      </c>
      <c r="L3515" s="2">
        <f>IFERROR(VLOOKUP(C3515,BOTULISMO!$A$3:$C$19,3,FALSE),0)</f>
        <v>0</v>
      </c>
      <c r="M3515" s="2">
        <f>IFERROR(VLOOKUP(C3515,'LEISHMANIOSE VISCERAL'!$A$4:$C$454,3,FALSE),0)</f>
        <v>0</v>
      </c>
      <c r="N3515" s="2">
        <f>IFERROR(VLOOKUP(C3515,'LEISHMANIOSE TEGUMENTAR'!$A$4:$C$1681,3,FALSE),0)</f>
        <v>28</v>
      </c>
      <c r="O3515" s="2">
        <f>IFERROR(VLOOKUP(C3515,'FEBRE AMARELA'!$A$4:$C$38,3,FALSE),0)</f>
        <v>0</v>
      </c>
      <c r="P3515" s="2">
        <f>IFERROR(VLOOKUP(C3515,DENGUE!$A$5:$C$4097,3,FALSE),0)</f>
        <v>185</v>
      </c>
      <c r="Q3515" s="2">
        <f>IFERROR(VLOOKUP(C3515,'HEPATITE VIRAL'!$A$5:$C$3162,3,FALSE),0)</f>
        <v>1</v>
      </c>
      <c r="R3515" s="2">
        <f>IFERROR(VLOOKUP(C3515,'FEBRE MACULOSA'!$A$5:$C$181,3,FALSE),0)</f>
        <v>3</v>
      </c>
      <c r="S3515" s="2">
        <f>IFERROR(VLOOKUP(C3515,LEPTOSPIROSE!$A$5:$C$1176,3,FALSE),0)</f>
        <v>3</v>
      </c>
      <c r="T3515" s="2">
        <f>IFERROR(VLOOKUP(C3515,'DOENÇA DE CHAGAS'!$A$5:$C$100,3,FALSE),0)</f>
        <v>0</v>
      </c>
      <c r="U3515" s="2">
        <f>IFERROR(VLOOKUP(C3515,'PICADAS DE COBRAS'!$A$6:$C$4645,3,FALSE),0)</f>
        <v>4</v>
      </c>
      <c r="V3515">
        <f>IFERROR(VLOOKUP(C3515,'ZIKA VIRUS'!$A$5:$C$2399,3,FALSE),0)</f>
        <v>17</v>
      </c>
      <c r="W3515">
        <f>IFERROR(VLOOKUP(C3515,'FEBRE TIFÓIDE'!$A$5:$C$46,3,FALSE),0)</f>
        <v>0</v>
      </c>
      <c r="X3515">
        <f>IFERROR(VLOOKUP(C3515,HANTAVIROSE!$A$5:$C$153,3,FALSE),0)</f>
        <v>0</v>
      </c>
      <c r="Y3515">
        <f>IFERROR(VLOOKUP(C3515,MENINGITE!$A$5:$C$447,3,FALSE),0)</f>
        <v>0</v>
      </c>
      <c r="Z3515">
        <f>IFERROR(VLOOKUP(C3515,RAIVA!$A$5:$C$16,3,FALSE),0)</f>
        <v>0</v>
      </c>
    </row>
    <row r="3516" spans="1:26" x14ac:dyDescent="0.3">
      <c r="A3516" s="2" t="s">
        <v>4319</v>
      </c>
      <c r="B3516" s="2" t="s">
        <v>4371</v>
      </c>
      <c r="C3516" s="2">
        <v>230990</v>
      </c>
      <c r="D3516" s="2">
        <v>2309904</v>
      </c>
      <c r="E3516" s="2" t="s">
        <v>4319</v>
      </c>
      <c r="F3516" s="2" t="s">
        <v>4371</v>
      </c>
      <c r="G3516" s="2">
        <f>IFERROR(VLOOKUP(D3516,Coordenadas!$A$2:$D$5571,3,FALSE),0)</f>
        <v>-3.9832700000000001</v>
      </c>
      <c r="H3516" s="2">
        <f>IFERROR(VLOOKUP(D3516,Coordenadas!$A$2:$D$5571,4,FALSE),0)</f>
        <v>-40.698900000000002</v>
      </c>
      <c r="I3516" s="2" t="s">
        <v>5324</v>
      </c>
      <c r="J3516" s="2">
        <v>5986</v>
      </c>
      <c r="K3516" s="2" t="s">
        <v>5332</v>
      </c>
      <c r="L3516" s="2">
        <f>IFERROR(VLOOKUP(C3516,BOTULISMO!$A$3:$C$19,3,FALSE),0)</f>
        <v>0</v>
      </c>
      <c r="M3516" s="2">
        <f>IFERROR(VLOOKUP(C3516,'LEISHMANIOSE VISCERAL'!$A$4:$C$454,3,FALSE),0)</f>
        <v>0</v>
      </c>
      <c r="N3516" s="2">
        <f>IFERROR(VLOOKUP(C3516,'LEISHMANIOSE TEGUMENTAR'!$A$4:$C$1681,3,FALSE),0)</f>
        <v>1</v>
      </c>
      <c r="O3516" s="2">
        <f>IFERROR(VLOOKUP(C3516,'FEBRE AMARELA'!$A$4:$C$38,3,FALSE),0)</f>
        <v>0</v>
      </c>
      <c r="P3516" s="2">
        <f>IFERROR(VLOOKUP(C3516,DENGUE!$A$5:$C$4097,3,FALSE),0)</f>
        <v>4</v>
      </c>
      <c r="Q3516" s="2">
        <f>IFERROR(VLOOKUP(C3516,'HEPATITE VIRAL'!$A$5:$C$3162,3,FALSE),0)</f>
        <v>0</v>
      </c>
      <c r="R3516" s="2">
        <f>IFERROR(VLOOKUP(C3516,'FEBRE MACULOSA'!$A$5:$C$181,3,FALSE),0)</f>
        <v>0</v>
      </c>
      <c r="S3516" s="2">
        <f>IFERROR(VLOOKUP(C3516,LEPTOSPIROSE!$A$5:$C$1176,3,FALSE),0)</f>
        <v>0</v>
      </c>
      <c r="T3516" s="2">
        <f>IFERROR(VLOOKUP(C3516,'DOENÇA DE CHAGAS'!$A$5:$C$100,3,FALSE),0)</f>
        <v>0</v>
      </c>
      <c r="U3516" s="2">
        <f>IFERROR(VLOOKUP(C3516,'PICADAS DE COBRAS'!$A$6:$C$4645,3,FALSE),0)</f>
        <v>1</v>
      </c>
      <c r="V3516">
        <f>IFERROR(VLOOKUP(C3516,'ZIKA VIRUS'!$A$5:$C$2399,3,FALSE),0)</f>
        <v>0</v>
      </c>
      <c r="W3516">
        <f>IFERROR(VLOOKUP(C3516,'FEBRE TIFÓIDE'!$A$5:$C$46,3,FALSE),0)</f>
        <v>0</v>
      </c>
      <c r="X3516">
        <f>IFERROR(VLOOKUP(C3516,HANTAVIROSE!$A$5:$C$153,3,FALSE),0)</f>
        <v>0</v>
      </c>
      <c r="Y3516">
        <f>IFERROR(VLOOKUP(C3516,MENINGITE!$A$5:$C$447,3,FALSE),0)</f>
        <v>0</v>
      </c>
      <c r="Z3516">
        <f>IFERROR(VLOOKUP(C3516,RAIVA!$A$5:$C$16,3,FALSE),0)</f>
        <v>0</v>
      </c>
    </row>
    <row r="3517" spans="1:26" x14ac:dyDescent="0.3">
      <c r="A3517" s="2" t="s">
        <v>3</v>
      </c>
      <c r="B3517" s="2" t="s">
        <v>77</v>
      </c>
      <c r="C3517" s="2">
        <v>521560</v>
      </c>
      <c r="D3517" s="2">
        <v>5215603</v>
      </c>
      <c r="E3517" s="2" t="s">
        <v>3</v>
      </c>
      <c r="F3517" s="2" t="s">
        <v>77</v>
      </c>
      <c r="G3517" s="2">
        <f>IFERROR(VLOOKUP(D3517,Coordenadas!$A$2:$D$5571,3,FALSE),0)</f>
        <v>-15.160500000000001</v>
      </c>
      <c r="H3517" s="2">
        <f>IFERROR(VLOOKUP(D3517,Coordenadas!$A$2:$D$5571,4,FALSE),0)</f>
        <v>-48.283299999999997</v>
      </c>
      <c r="I3517" s="2" t="s">
        <v>5327</v>
      </c>
      <c r="J3517" s="2">
        <v>27671</v>
      </c>
      <c r="K3517" s="2" t="s">
        <v>5330</v>
      </c>
      <c r="L3517" s="2">
        <f>IFERROR(VLOOKUP(C3517,BOTULISMO!$A$3:$C$19,3,FALSE),0)</f>
        <v>0</v>
      </c>
      <c r="M3517" s="2">
        <f>IFERROR(VLOOKUP(C3517,'LEISHMANIOSE VISCERAL'!$A$4:$C$454,3,FALSE),0)</f>
        <v>0</v>
      </c>
      <c r="N3517" s="2">
        <f>IFERROR(VLOOKUP(C3517,'LEISHMANIOSE TEGUMENTAR'!$A$4:$C$1681,3,FALSE),0)</f>
        <v>0</v>
      </c>
      <c r="O3517" s="2">
        <f>IFERROR(VLOOKUP(C3517,'FEBRE AMARELA'!$A$4:$C$38,3,FALSE),0)</f>
        <v>0</v>
      </c>
      <c r="P3517" s="2">
        <f>IFERROR(VLOOKUP(C3517,DENGUE!$A$5:$C$4097,3,FALSE),0)</f>
        <v>79</v>
      </c>
      <c r="Q3517" s="2">
        <f>IFERROR(VLOOKUP(C3517,'HEPATITE VIRAL'!$A$5:$C$3162,3,FALSE),0)</f>
        <v>2</v>
      </c>
      <c r="R3517" s="2">
        <f>IFERROR(VLOOKUP(C3517,'FEBRE MACULOSA'!$A$5:$C$181,3,FALSE),0)</f>
        <v>0</v>
      </c>
      <c r="S3517" s="2">
        <f>IFERROR(VLOOKUP(C3517,LEPTOSPIROSE!$A$5:$C$1176,3,FALSE),0)</f>
        <v>0</v>
      </c>
      <c r="T3517" s="2">
        <f>IFERROR(VLOOKUP(C3517,'DOENÇA DE CHAGAS'!$A$5:$C$100,3,FALSE),0)</f>
        <v>0</v>
      </c>
      <c r="U3517" s="2">
        <f>IFERROR(VLOOKUP(C3517,'PICADAS DE COBRAS'!$A$6:$C$4645,3,FALSE),0)</f>
        <v>19</v>
      </c>
      <c r="V3517">
        <f>IFERROR(VLOOKUP(C3517,'ZIKA VIRUS'!$A$5:$C$2399,3,FALSE),0)</f>
        <v>6</v>
      </c>
      <c r="W3517">
        <f>IFERROR(VLOOKUP(C3517,'FEBRE TIFÓIDE'!$A$5:$C$46,3,FALSE),0)</f>
        <v>0</v>
      </c>
      <c r="X3517">
        <f>IFERROR(VLOOKUP(C3517,HANTAVIROSE!$A$5:$C$153,3,FALSE),0)</f>
        <v>0</v>
      </c>
      <c r="Y3517">
        <f>IFERROR(VLOOKUP(C3517,MENINGITE!$A$5:$C$447,3,FALSE),0)</f>
        <v>0</v>
      </c>
      <c r="Z3517">
        <f>IFERROR(VLOOKUP(C3517,RAIVA!$A$5:$C$16,3,FALSE),0)</f>
        <v>0</v>
      </c>
    </row>
    <row r="3518" spans="1:26" x14ac:dyDescent="0.3">
      <c r="A3518" s="2" t="s">
        <v>2425</v>
      </c>
      <c r="B3518" s="2" t="s">
        <v>2729</v>
      </c>
      <c r="C3518" s="2">
        <v>314625</v>
      </c>
      <c r="D3518" s="2">
        <v>3146255</v>
      </c>
      <c r="E3518" s="2" t="s">
        <v>2425</v>
      </c>
      <c r="F3518" s="2" t="s">
        <v>2729</v>
      </c>
      <c r="G3518" s="2">
        <f>IFERROR(VLOOKUP(D3518,Coordenadas!$A$2:$D$5571,3,FALSE),0)</f>
        <v>-16.364599999999999</v>
      </c>
      <c r="H3518" s="2">
        <f>IFERROR(VLOOKUP(D3518,Coordenadas!$A$2:$D$5571,4,FALSE),0)</f>
        <v>-42.508800000000001</v>
      </c>
      <c r="I3518" s="2" t="s">
        <v>5325</v>
      </c>
      <c r="J3518" s="2">
        <v>5834</v>
      </c>
      <c r="K3518" s="2" t="s">
        <v>5332</v>
      </c>
      <c r="L3518" s="2">
        <f>IFERROR(VLOOKUP(C3518,BOTULISMO!$A$3:$C$19,3,FALSE),0)</f>
        <v>0</v>
      </c>
      <c r="M3518" s="2">
        <f>IFERROR(VLOOKUP(C3518,'LEISHMANIOSE VISCERAL'!$A$4:$C$454,3,FALSE),0)</f>
        <v>0</v>
      </c>
      <c r="N3518" s="2">
        <f>IFERROR(VLOOKUP(C3518,'LEISHMANIOSE TEGUMENTAR'!$A$4:$C$1681,3,FALSE),0)</f>
        <v>4</v>
      </c>
      <c r="O3518" s="2">
        <f>IFERROR(VLOOKUP(C3518,'FEBRE AMARELA'!$A$4:$C$38,3,FALSE),0)</f>
        <v>0</v>
      </c>
      <c r="P3518" s="2">
        <f>IFERROR(VLOOKUP(C3518,DENGUE!$A$5:$C$4097,3,FALSE),0)</f>
        <v>82</v>
      </c>
      <c r="Q3518" s="2">
        <f>IFERROR(VLOOKUP(C3518,'HEPATITE VIRAL'!$A$5:$C$3162,3,FALSE),0)</f>
        <v>0</v>
      </c>
      <c r="R3518" s="2">
        <f>IFERROR(VLOOKUP(C3518,'FEBRE MACULOSA'!$A$5:$C$181,3,FALSE),0)</f>
        <v>0</v>
      </c>
      <c r="S3518" s="2">
        <f>IFERROR(VLOOKUP(C3518,LEPTOSPIROSE!$A$5:$C$1176,3,FALSE),0)</f>
        <v>0</v>
      </c>
      <c r="T3518" s="2">
        <f>IFERROR(VLOOKUP(C3518,'DOENÇA DE CHAGAS'!$A$5:$C$100,3,FALSE),0)</f>
        <v>0</v>
      </c>
      <c r="U3518" s="2">
        <f>IFERROR(VLOOKUP(C3518,'PICADAS DE COBRAS'!$A$6:$C$4645,3,FALSE),0)</f>
        <v>1</v>
      </c>
      <c r="V3518">
        <f>IFERROR(VLOOKUP(C3518,'ZIKA VIRUS'!$A$5:$C$2399,3,FALSE),0)</f>
        <v>0</v>
      </c>
      <c r="W3518">
        <f>IFERROR(VLOOKUP(C3518,'FEBRE TIFÓIDE'!$A$5:$C$46,3,FALSE),0)</f>
        <v>0</v>
      </c>
      <c r="X3518">
        <f>IFERROR(VLOOKUP(C3518,HANTAVIROSE!$A$5:$C$153,3,FALSE),0)</f>
        <v>0</v>
      </c>
      <c r="Y3518">
        <f>IFERROR(VLOOKUP(C3518,MENINGITE!$A$5:$C$447,3,FALSE),0)</f>
        <v>0</v>
      </c>
      <c r="Z3518">
        <f>IFERROR(VLOOKUP(C3518,RAIVA!$A$5:$C$16,3,FALSE),0)</f>
        <v>0</v>
      </c>
    </row>
    <row r="3519" spans="1:26" x14ac:dyDescent="0.3">
      <c r="A3519" s="2" t="s">
        <v>4490</v>
      </c>
      <c r="B3519" s="2" t="s">
        <v>4566</v>
      </c>
      <c r="C3519" s="2">
        <v>220720</v>
      </c>
      <c r="D3519" s="2">
        <v>2207207</v>
      </c>
      <c r="E3519" s="2" t="s">
        <v>4490</v>
      </c>
      <c r="F3519" s="2" t="s">
        <v>4566</v>
      </c>
      <c r="G3519" s="2">
        <f>IFERROR(VLOOKUP(D3519,Coordenadas!$A$2:$D$5571,3,FALSE),0)</f>
        <v>-7.3510099999999996</v>
      </c>
      <c r="H3519" s="2">
        <f>IFERROR(VLOOKUP(D3519,Coordenadas!$A$2:$D$5571,4,FALSE),0)</f>
        <v>-40.899700000000003</v>
      </c>
      <c r="I3519" s="2" t="s">
        <v>5324</v>
      </c>
      <c r="J3519" s="2">
        <v>6657</v>
      </c>
      <c r="K3519" s="2" t="s">
        <v>5332</v>
      </c>
      <c r="L3519" s="2">
        <f>IFERROR(VLOOKUP(C3519,BOTULISMO!$A$3:$C$19,3,FALSE),0)</f>
        <v>0</v>
      </c>
      <c r="M3519" s="2">
        <f>IFERROR(VLOOKUP(C3519,'LEISHMANIOSE VISCERAL'!$A$4:$C$454,3,FALSE),0)</f>
        <v>0</v>
      </c>
      <c r="N3519" s="2">
        <f>IFERROR(VLOOKUP(C3519,'LEISHMANIOSE TEGUMENTAR'!$A$4:$C$1681,3,FALSE),0)</f>
        <v>0</v>
      </c>
      <c r="O3519" s="2">
        <f>IFERROR(VLOOKUP(C3519,'FEBRE AMARELA'!$A$4:$C$38,3,FALSE),0)</f>
        <v>0</v>
      </c>
      <c r="P3519" s="2">
        <f>IFERROR(VLOOKUP(C3519,DENGUE!$A$5:$C$4097,3,FALSE),0)</f>
        <v>1</v>
      </c>
      <c r="Q3519" s="2">
        <f>IFERROR(VLOOKUP(C3519,'HEPATITE VIRAL'!$A$5:$C$3162,3,FALSE),0)</f>
        <v>3</v>
      </c>
      <c r="R3519" s="2">
        <f>IFERROR(VLOOKUP(C3519,'FEBRE MACULOSA'!$A$5:$C$181,3,FALSE),0)</f>
        <v>0</v>
      </c>
      <c r="S3519" s="2">
        <f>IFERROR(VLOOKUP(C3519,LEPTOSPIROSE!$A$5:$C$1176,3,FALSE),0)</f>
        <v>0</v>
      </c>
      <c r="T3519" s="2">
        <f>IFERROR(VLOOKUP(C3519,'DOENÇA DE CHAGAS'!$A$5:$C$100,3,FALSE),0)</f>
        <v>0</v>
      </c>
      <c r="U3519" s="2">
        <f>IFERROR(VLOOKUP(C3519,'PICADAS DE COBRAS'!$A$6:$C$4645,3,FALSE),0)</f>
        <v>0</v>
      </c>
      <c r="V3519">
        <f>IFERROR(VLOOKUP(C3519,'ZIKA VIRUS'!$A$5:$C$2399,3,FALSE),0)</f>
        <v>0</v>
      </c>
      <c r="W3519">
        <f>IFERROR(VLOOKUP(C3519,'FEBRE TIFÓIDE'!$A$5:$C$46,3,FALSE),0)</f>
        <v>0</v>
      </c>
      <c r="X3519">
        <f>IFERROR(VLOOKUP(C3519,HANTAVIROSE!$A$5:$C$153,3,FALSE),0)</f>
        <v>0</v>
      </c>
      <c r="Y3519">
        <f>IFERROR(VLOOKUP(C3519,MENINGITE!$A$5:$C$447,3,FALSE),0)</f>
        <v>0</v>
      </c>
      <c r="Z3519">
        <f>IFERROR(VLOOKUP(C3519,RAIVA!$A$5:$C$16,3,FALSE),0)</f>
        <v>0</v>
      </c>
    </row>
    <row r="3520" spans="1:26" x14ac:dyDescent="0.3">
      <c r="A3520" s="2" t="s">
        <v>2425</v>
      </c>
      <c r="B3520" s="2" t="s">
        <v>2728</v>
      </c>
      <c r="C3520" s="2">
        <v>314630</v>
      </c>
      <c r="D3520" s="2">
        <v>3146305</v>
      </c>
      <c r="E3520" s="2" t="s">
        <v>2425</v>
      </c>
      <c r="F3520" s="2" t="s">
        <v>2728</v>
      </c>
      <c r="G3520" s="2">
        <f>IFERROR(VLOOKUP(D3520,Coordenadas!$A$2:$D$5571,3,FALSE),0)</f>
        <v>-17.075800000000001</v>
      </c>
      <c r="H3520" s="2">
        <f>IFERROR(VLOOKUP(D3520,Coordenadas!$A$2:$D$5571,4,FALSE),0)</f>
        <v>-41.482100000000003</v>
      </c>
      <c r="I3520" s="2" t="s">
        <v>5325</v>
      </c>
      <c r="J3520" s="2">
        <v>18849</v>
      </c>
      <c r="K3520" s="2" t="s">
        <v>5332</v>
      </c>
      <c r="L3520" s="2">
        <f>IFERROR(VLOOKUP(C3520,BOTULISMO!$A$3:$C$19,3,FALSE),0)</f>
        <v>0</v>
      </c>
      <c r="M3520" s="2">
        <f>IFERROR(VLOOKUP(C3520,'LEISHMANIOSE VISCERAL'!$A$4:$C$454,3,FALSE),0)</f>
        <v>0</v>
      </c>
      <c r="N3520" s="2">
        <f>IFERROR(VLOOKUP(C3520,'LEISHMANIOSE TEGUMENTAR'!$A$4:$C$1681,3,FALSE),0)</f>
        <v>1</v>
      </c>
      <c r="O3520" s="2">
        <f>IFERROR(VLOOKUP(C3520,'FEBRE AMARELA'!$A$4:$C$38,3,FALSE),0)</f>
        <v>0</v>
      </c>
      <c r="P3520" s="2">
        <f>IFERROR(VLOOKUP(C3520,DENGUE!$A$5:$C$4097,3,FALSE),0)</f>
        <v>286</v>
      </c>
      <c r="Q3520" s="2">
        <f>IFERROR(VLOOKUP(C3520,'HEPATITE VIRAL'!$A$5:$C$3162,3,FALSE),0)</f>
        <v>7</v>
      </c>
      <c r="R3520" s="2">
        <f>IFERROR(VLOOKUP(C3520,'FEBRE MACULOSA'!$A$5:$C$181,3,FALSE),0)</f>
        <v>0</v>
      </c>
      <c r="S3520" s="2">
        <f>IFERROR(VLOOKUP(C3520,LEPTOSPIROSE!$A$5:$C$1176,3,FALSE),0)</f>
        <v>0</v>
      </c>
      <c r="T3520" s="2">
        <f>IFERROR(VLOOKUP(C3520,'DOENÇA DE CHAGAS'!$A$5:$C$100,3,FALSE),0)</f>
        <v>0</v>
      </c>
      <c r="U3520" s="2">
        <f>IFERROR(VLOOKUP(C3520,'PICADAS DE COBRAS'!$A$6:$C$4645,3,FALSE),0)</f>
        <v>154</v>
      </c>
      <c r="V3520">
        <f>IFERROR(VLOOKUP(C3520,'ZIKA VIRUS'!$A$5:$C$2399,3,FALSE),0)</f>
        <v>4</v>
      </c>
      <c r="W3520">
        <f>IFERROR(VLOOKUP(C3520,'FEBRE TIFÓIDE'!$A$5:$C$46,3,FALSE),0)</f>
        <v>0</v>
      </c>
      <c r="X3520">
        <f>IFERROR(VLOOKUP(C3520,HANTAVIROSE!$A$5:$C$153,3,FALSE),0)</f>
        <v>0</v>
      </c>
      <c r="Y3520">
        <f>IFERROR(VLOOKUP(C3520,MENINGITE!$A$5:$C$447,3,FALSE),0)</f>
        <v>0</v>
      </c>
      <c r="Z3520">
        <f>IFERROR(VLOOKUP(C3520,RAIVA!$A$5:$C$16,3,FALSE),0)</f>
        <v>0</v>
      </c>
    </row>
    <row r="3521" spans="1:26" x14ac:dyDescent="0.3">
      <c r="A3521" s="2" t="s">
        <v>4490</v>
      </c>
      <c r="B3521" s="2" t="s">
        <v>4565</v>
      </c>
      <c r="C3521" s="2">
        <v>220730</v>
      </c>
      <c r="D3521" s="2">
        <v>2207306</v>
      </c>
      <c r="E3521" s="2" t="s">
        <v>4490</v>
      </c>
      <c r="F3521" s="2" t="s">
        <v>4565</v>
      </c>
      <c r="G3521" s="2">
        <f>IFERROR(VLOOKUP(D3521,Coordenadas!$A$2:$D$5571,3,FALSE),0)</f>
        <v>-7.7737499999999997</v>
      </c>
      <c r="H3521" s="2">
        <f>IFERROR(VLOOKUP(D3521,Coordenadas!$A$2:$D$5571,4,FALSE),0)</f>
        <v>-42.247399999999999</v>
      </c>
      <c r="I3521" s="2" t="s">
        <v>5324</v>
      </c>
      <c r="J3521" s="2">
        <v>4059</v>
      </c>
      <c r="K3521" s="2" t="s">
        <v>5332</v>
      </c>
      <c r="L3521" s="2">
        <f>IFERROR(VLOOKUP(C3521,BOTULISMO!$A$3:$C$19,3,FALSE),0)</f>
        <v>0</v>
      </c>
      <c r="M3521" s="2">
        <f>IFERROR(VLOOKUP(C3521,'LEISHMANIOSE VISCERAL'!$A$4:$C$454,3,FALSE),0)</f>
        <v>0</v>
      </c>
      <c r="N3521" s="2">
        <f>IFERROR(VLOOKUP(C3521,'LEISHMANIOSE TEGUMENTAR'!$A$4:$C$1681,3,FALSE),0)</f>
        <v>0</v>
      </c>
      <c r="O3521" s="2">
        <f>IFERROR(VLOOKUP(C3521,'FEBRE AMARELA'!$A$4:$C$38,3,FALSE),0)</f>
        <v>0</v>
      </c>
      <c r="P3521" s="2">
        <f>IFERROR(VLOOKUP(C3521,DENGUE!$A$5:$C$4097,3,FALSE),0)</f>
        <v>2</v>
      </c>
      <c r="Q3521" s="2">
        <f>IFERROR(VLOOKUP(C3521,'HEPATITE VIRAL'!$A$5:$C$3162,3,FALSE),0)</f>
        <v>0</v>
      </c>
      <c r="R3521" s="2">
        <f>IFERROR(VLOOKUP(C3521,'FEBRE MACULOSA'!$A$5:$C$181,3,FALSE),0)</f>
        <v>0</v>
      </c>
      <c r="S3521" s="2">
        <f>IFERROR(VLOOKUP(C3521,LEPTOSPIROSE!$A$5:$C$1176,3,FALSE),0)</f>
        <v>0</v>
      </c>
      <c r="T3521" s="2">
        <f>IFERROR(VLOOKUP(C3521,'DOENÇA DE CHAGAS'!$A$5:$C$100,3,FALSE),0)</f>
        <v>0</v>
      </c>
      <c r="U3521" s="2">
        <f>IFERROR(VLOOKUP(C3521,'PICADAS DE COBRAS'!$A$6:$C$4645,3,FALSE),0)</f>
        <v>0</v>
      </c>
      <c r="V3521">
        <f>IFERROR(VLOOKUP(C3521,'ZIKA VIRUS'!$A$5:$C$2399,3,FALSE),0)</f>
        <v>0</v>
      </c>
      <c r="W3521">
        <f>IFERROR(VLOOKUP(C3521,'FEBRE TIFÓIDE'!$A$5:$C$46,3,FALSE),0)</f>
        <v>0</v>
      </c>
      <c r="X3521">
        <f>IFERROR(VLOOKUP(C3521,HANTAVIROSE!$A$5:$C$153,3,FALSE),0)</f>
        <v>0</v>
      </c>
      <c r="Y3521">
        <f>IFERROR(VLOOKUP(C3521,MENINGITE!$A$5:$C$447,3,FALSE),0)</f>
        <v>0</v>
      </c>
      <c r="Z3521">
        <f>IFERROR(VLOOKUP(C3521,RAIVA!$A$5:$C$16,3,FALSE),0)</f>
        <v>0</v>
      </c>
    </row>
    <row r="3522" spans="1:26" x14ac:dyDescent="0.3">
      <c r="A3522" s="2" t="s">
        <v>2425</v>
      </c>
      <c r="B3522" s="2" t="s">
        <v>2725</v>
      </c>
      <c r="C3522" s="2">
        <v>314655</v>
      </c>
      <c r="D3522" s="2">
        <v>3146552</v>
      </c>
      <c r="E3522" s="2" t="s">
        <v>2425</v>
      </c>
      <c r="F3522" s="2" t="s">
        <v>2725</v>
      </c>
      <c r="G3522" s="2">
        <f>IFERROR(VLOOKUP(D3522,Coordenadas!$A$2:$D$5571,3,FALSE),0)</f>
        <v>-15.527100000000001</v>
      </c>
      <c r="H3522" s="2">
        <f>IFERROR(VLOOKUP(D3522,Coordenadas!$A$2:$D$5571,4,FALSE),0)</f>
        <v>-43.07</v>
      </c>
      <c r="I3522" s="2" t="s">
        <v>5325</v>
      </c>
      <c r="J3522" s="2">
        <v>5934</v>
      </c>
      <c r="K3522" s="2" t="s">
        <v>5332</v>
      </c>
      <c r="L3522" s="2">
        <f>IFERROR(VLOOKUP(C3522,BOTULISMO!$A$3:$C$19,3,FALSE),0)</f>
        <v>0</v>
      </c>
      <c r="M3522" s="2">
        <f>IFERROR(VLOOKUP(C3522,'LEISHMANIOSE VISCERAL'!$A$4:$C$454,3,FALSE),0)</f>
        <v>0</v>
      </c>
      <c r="N3522" s="2">
        <f>IFERROR(VLOOKUP(C3522,'LEISHMANIOSE TEGUMENTAR'!$A$4:$C$1681,3,FALSE),0)</f>
        <v>0</v>
      </c>
      <c r="O3522" s="2">
        <f>IFERROR(VLOOKUP(C3522,'FEBRE AMARELA'!$A$4:$C$38,3,FALSE),0)</f>
        <v>0</v>
      </c>
      <c r="P3522" s="2">
        <f>IFERROR(VLOOKUP(C3522,DENGUE!$A$5:$C$4097,3,FALSE),0)</f>
        <v>29</v>
      </c>
      <c r="Q3522" s="2">
        <f>IFERROR(VLOOKUP(C3522,'HEPATITE VIRAL'!$A$5:$C$3162,3,FALSE),0)</f>
        <v>0</v>
      </c>
      <c r="R3522" s="2">
        <f>IFERROR(VLOOKUP(C3522,'FEBRE MACULOSA'!$A$5:$C$181,3,FALSE),0)</f>
        <v>0</v>
      </c>
      <c r="S3522" s="2">
        <f>IFERROR(VLOOKUP(C3522,LEPTOSPIROSE!$A$5:$C$1176,3,FALSE),0)</f>
        <v>0</v>
      </c>
      <c r="T3522" s="2">
        <f>IFERROR(VLOOKUP(C3522,'DOENÇA DE CHAGAS'!$A$5:$C$100,3,FALSE),0)</f>
        <v>0</v>
      </c>
      <c r="U3522" s="2">
        <f>IFERROR(VLOOKUP(C3522,'PICADAS DE COBRAS'!$A$6:$C$4645,3,FALSE),0)</f>
        <v>50</v>
      </c>
      <c r="V3522">
        <f>IFERROR(VLOOKUP(C3522,'ZIKA VIRUS'!$A$5:$C$2399,3,FALSE),0)</f>
        <v>0</v>
      </c>
      <c r="W3522">
        <f>IFERROR(VLOOKUP(C3522,'FEBRE TIFÓIDE'!$A$5:$C$46,3,FALSE),0)</f>
        <v>0</v>
      </c>
      <c r="X3522">
        <f>IFERROR(VLOOKUP(C3522,HANTAVIROSE!$A$5:$C$153,3,FALSE),0)</f>
        <v>0</v>
      </c>
      <c r="Y3522">
        <f>IFERROR(VLOOKUP(C3522,MENINGITE!$A$5:$C$447,3,FALSE),0)</f>
        <v>0</v>
      </c>
      <c r="Z3522">
        <f>IFERROR(VLOOKUP(C3522,RAIVA!$A$5:$C$16,3,FALSE),0)</f>
        <v>0</v>
      </c>
    </row>
    <row r="3523" spans="1:26" x14ac:dyDescent="0.3">
      <c r="A3523" s="2" t="s">
        <v>967</v>
      </c>
      <c r="B3523" s="2" t="s">
        <v>1078</v>
      </c>
      <c r="C3523" s="2">
        <v>421187</v>
      </c>
      <c r="D3523" s="2">
        <v>4211876</v>
      </c>
      <c r="E3523" s="2" t="s">
        <v>967</v>
      </c>
      <c r="F3523" s="2" t="s">
        <v>1078</v>
      </c>
      <c r="G3523" s="2">
        <f>IFERROR(VLOOKUP(D3523,Coordenadas!$A$2:$D$5571,3,FALSE),0)</f>
        <v>-27.254100000000001</v>
      </c>
      <c r="H3523" s="2">
        <f>IFERROR(VLOOKUP(D3523,Coordenadas!$A$2:$D$5571,4,FALSE),0)</f>
        <v>-52.497500000000002</v>
      </c>
      <c r="I3523" s="2" t="s">
        <v>5326</v>
      </c>
      <c r="J3523" s="2">
        <v>1763</v>
      </c>
      <c r="K3523" s="2" t="s">
        <v>5332</v>
      </c>
      <c r="L3523" s="2">
        <f>IFERROR(VLOOKUP(C3523,BOTULISMO!$A$3:$C$19,3,FALSE),0)</f>
        <v>0</v>
      </c>
      <c r="M3523" s="2">
        <f>IFERROR(VLOOKUP(C3523,'LEISHMANIOSE VISCERAL'!$A$4:$C$454,3,FALSE),0)</f>
        <v>0</v>
      </c>
      <c r="N3523" s="2">
        <f>IFERROR(VLOOKUP(C3523,'LEISHMANIOSE TEGUMENTAR'!$A$4:$C$1681,3,FALSE),0)</f>
        <v>0</v>
      </c>
      <c r="O3523" s="2">
        <f>IFERROR(VLOOKUP(C3523,'FEBRE AMARELA'!$A$4:$C$38,3,FALSE),0)</f>
        <v>0</v>
      </c>
      <c r="P3523" s="2">
        <f>IFERROR(VLOOKUP(C3523,DENGUE!$A$5:$C$4097,3,FALSE),0)</f>
        <v>0</v>
      </c>
      <c r="Q3523" s="2">
        <f>IFERROR(VLOOKUP(C3523,'HEPATITE VIRAL'!$A$5:$C$3162,3,FALSE),0)</f>
        <v>4</v>
      </c>
      <c r="R3523" s="2">
        <f>IFERROR(VLOOKUP(C3523,'FEBRE MACULOSA'!$A$5:$C$181,3,FALSE),0)</f>
        <v>0</v>
      </c>
      <c r="S3523" s="2">
        <f>IFERROR(VLOOKUP(C3523,LEPTOSPIROSE!$A$5:$C$1176,3,FALSE),0)</f>
        <v>0</v>
      </c>
      <c r="T3523" s="2">
        <f>IFERROR(VLOOKUP(C3523,'DOENÇA DE CHAGAS'!$A$5:$C$100,3,FALSE),0)</f>
        <v>0</v>
      </c>
      <c r="U3523" s="2">
        <f>IFERROR(VLOOKUP(C3523,'PICADAS DE COBRAS'!$A$6:$C$4645,3,FALSE),0)</f>
        <v>0</v>
      </c>
      <c r="V3523">
        <f>IFERROR(VLOOKUP(C3523,'ZIKA VIRUS'!$A$5:$C$2399,3,FALSE),0)</f>
        <v>0</v>
      </c>
      <c r="W3523">
        <f>IFERROR(VLOOKUP(C3523,'FEBRE TIFÓIDE'!$A$5:$C$46,3,FALSE),0)</f>
        <v>0</v>
      </c>
      <c r="X3523">
        <f>IFERROR(VLOOKUP(C3523,HANTAVIROSE!$A$5:$C$153,3,FALSE),0)</f>
        <v>0</v>
      </c>
      <c r="Y3523">
        <f>IFERROR(VLOOKUP(C3523,MENINGITE!$A$5:$C$447,3,FALSE),0)</f>
        <v>0</v>
      </c>
      <c r="Z3523">
        <f>IFERROR(VLOOKUP(C3523,RAIVA!$A$5:$C$16,3,FALSE),0)</f>
        <v>0</v>
      </c>
    </row>
    <row r="3524" spans="1:26" x14ac:dyDescent="0.3">
      <c r="A3524" s="2" t="s">
        <v>1256</v>
      </c>
      <c r="B3524" s="2" t="s">
        <v>1401</v>
      </c>
      <c r="C3524" s="2">
        <v>411750</v>
      </c>
      <c r="D3524" s="2">
        <v>4117503</v>
      </c>
      <c r="E3524" s="2" t="s">
        <v>1256</v>
      </c>
      <c r="F3524" s="2" t="s">
        <v>1401</v>
      </c>
      <c r="G3524" s="2">
        <f>IFERROR(VLOOKUP(D3524,Coordenadas!$A$2:$D$5571,3,FALSE),0)</f>
        <v>-23.455500000000001</v>
      </c>
      <c r="H3524" s="2">
        <f>IFERROR(VLOOKUP(D3524,Coordenadas!$A$2:$D$5571,4,FALSE),0)</f>
        <v>-52.045999999999999</v>
      </c>
      <c r="I3524" s="2" t="s">
        <v>5326</v>
      </c>
      <c r="J3524" s="2">
        <v>35936</v>
      </c>
      <c r="K3524" s="2" t="s">
        <v>5330</v>
      </c>
      <c r="L3524" s="2">
        <f>IFERROR(VLOOKUP(C3524,BOTULISMO!$A$3:$C$19,3,FALSE),0)</f>
        <v>0</v>
      </c>
      <c r="M3524" s="2">
        <f>IFERROR(VLOOKUP(C3524,'LEISHMANIOSE VISCERAL'!$A$4:$C$454,3,FALSE),0)</f>
        <v>0</v>
      </c>
      <c r="N3524" s="2">
        <f>IFERROR(VLOOKUP(C3524,'LEISHMANIOSE TEGUMENTAR'!$A$4:$C$1681,3,FALSE),0)</f>
        <v>1</v>
      </c>
      <c r="O3524" s="2">
        <f>IFERROR(VLOOKUP(C3524,'FEBRE AMARELA'!$A$4:$C$38,3,FALSE),0)</f>
        <v>0</v>
      </c>
      <c r="P3524" s="2">
        <f>IFERROR(VLOOKUP(C3524,DENGUE!$A$5:$C$4097,3,FALSE),0)</f>
        <v>661</v>
      </c>
      <c r="Q3524" s="2">
        <f>IFERROR(VLOOKUP(C3524,'HEPATITE VIRAL'!$A$5:$C$3162,3,FALSE),0)</f>
        <v>19</v>
      </c>
      <c r="R3524" s="2">
        <f>IFERROR(VLOOKUP(C3524,'FEBRE MACULOSA'!$A$5:$C$181,3,FALSE),0)</f>
        <v>0</v>
      </c>
      <c r="S3524" s="2">
        <f>IFERROR(VLOOKUP(C3524,LEPTOSPIROSE!$A$5:$C$1176,3,FALSE),0)</f>
        <v>0</v>
      </c>
      <c r="T3524" s="2">
        <f>IFERROR(VLOOKUP(C3524,'DOENÇA DE CHAGAS'!$A$5:$C$100,3,FALSE),0)</f>
        <v>0</v>
      </c>
      <c r="U3524" s="2">
        <f>IFERROR(VLOOKUP(C3524,'PICADAS DE COBRAS'!$A$6:$C$4645,3,FALSE),0)</f>
        <v>14</v>
      </c>
      <c r="V3524">
        <f>IFERROR(VLOOKUP(C3524,'ZIKA VIRUS'!$A$5:$C$2399,3,FALSE),0)</f>
        <v>0</v>
      </c>
      <c r="W3524">
        <f>IFERROR(VLOOKUP(C3524,'FEBRE TIFÓIDE'!$A$5:$C$46,3,FALSE),0)</f>
        <v>0</v>
      </c>
      <c r="X3524">
        <f>IFERROR(VLOOKUP(C3524,HANTAVIROSE!$A$5:$C$153,3,FALSE),0)</f>
        <v>0</v>
      </c>
      <c r="Y3524">
        <f>IFERROR(VLOOKUP(C3524,MENINGITE!$A$5:$C$447,3,FALSE),0)</f>
        <v>0</v>
      </c>
      <c r="Z3524">
        <f>IFERROR(VLOOKUP(C3524,RAIVA!$A$5:$C$16,3,FALSE),0)</f>
        <v>0</v>
      </c>
    </row>
    <row r="3525" spans="1:26" x14ac:dyDescent="0.3">
      <c r="A3525" s="2" t="s">
        <v>470</v>
      </c>
      <c r="B3525" s="2" t="s">
        <v>673</v>
      </c>
      <c r="C3525" s="2">
        <v>431360</v>
      </c>
      <c r="D3525" s="2">
        <v>4313607</v>
      </c>
      <c r="E3525" s="2" t="s">
        <v>470</v>
      </c>
      <c r="F3525" s="2" t="s">
        <v>673</v>
      </c>
      <c r="G3525" s="2">
        <f>IFERROR(VLOOKUP(D3525,Coordenadas!$A$2:$D$5571,3,FALSE),0)</f>
        <v>-27.7075</v>
      </c>
      <c r="H3525" s="2">
        <f>IFERROR(VLOOKUP(D3525,Coordenadas!$A$2:$D$5571,4,FALSE),0)</f>
        <v>-51.762999999999998</v>
      </c>
      <c r="I3525" s="2" t="s">
        <v>5326</v>
      </c>
      <c r="J3525" s="2">
        <v>4243</v>
      </c>
      <c r="K3525" s="2" t="s">
        <v>5332</v>
      </c>
      <c r="L3525" s="2">
        <f>IFERROR(VLOOKUP(C3525,BOTULISMO!$A$3:$C$19,3,FALSE),0)</f>
        <v>0</v>
      </c>
      <c r="M3525" s="2">
        <f>IFERROR(VLOOKUP(C3525,'LEISHMANIOSE VISCERAL'!$A$4:$C$454,3,FALSE),0)</f>
        <v>0</v>
      </c>
      <c r="N3525" s="2">
        <f>IFERROR(VLOOKUP(C3525,'LEISHMANIOSE TEGUMENTAR'!$A$4:$C$1681,3,FALSE),0)</f>
        <v>0</v>
      </c>
      <c r="O3525" s="2">
        <f>IFERROR(VLOOKUP(C3525,'FEBRE AMARELA'!$A$4:$C$38,3,FALSE),0)</f>
        <v>0</v>
      </c>
      <c r="P3525" s="2">
        <f>IFERROR(VLOOKUP(C3525,DENGUE!$A$5:$C$4097,3,FALSE),0)</f>
        <v>0</v>
      </c>
      <c r="Q3525" s="2">
        <f>IFERROR(VLOOKUP(C3525,'HEPATITE VIRAL'!$A$5:$C$3162,3,FALSE),0)</f>
        <v>8</v>
      </c>
      <c r="R3525" s="2">
        <f>IFERROR(VLOOKUP(C3525,'FEBRE MACULOSA'!$A$5:$C$181,3,FALSE),0)</f>
        <v>0</v>
      </c>
      <c r="S3525" s="2">
        <f>IFERROR(VLOOKUP(C3525,LEPTOSPIROSE!$A$5:$C$1176,3,FALSE),0)</f>
        <v>8</v>
      </c>
      <c r="T3525" s="2">
        <f>IFERROR(VLOOKUP(C3525,'DOENÇA DE CHAGAS'!$A$5:$C$100,3,FALSE),0)</f>
        <v>0</v>
      </c>
      <c r="U3525" s="2">
        <f>IFERROR(VLOOKUP(C3525,'PICADAS DE COBRAS'!$A$6:$C$4645,3,FALSE),0)</f>
        <v>3</v>
      </c>
      <c r="V3525">
        <f>IFERROR(VLOOKUP(C3525,'ZIKA VIRUS'!$A$5:$C$2399,3,FALSE),0)</f>
        <v>0</v>
      </c>
      <c r="W3525">
        <f>IFERROR(VLOOKUP(C3525,'FEBRE TIFÓIDE'!$A$5:$C$46,3,FALSE),0)</f>
        <v>0</v>
      </c>
      <c r="X3525">
        <f>IFERROR(VLOOKUP(C3525,HANTAVIROSE!$A$5:$C$153,3,FALSE),0)</f>
        <v>0</v>
      </c>
      <c r="Y3525">
        <f>IFERROR(VLOOKUP(C3525,MENINGITE!$A$5:$C$447,3,FALSE),0)</f>
        <v>0</v>
      </c>
      <c r="Z3525">
        <f>IFERROR(VLOOKUP(C3525,RAIVA!$A$5:$C$16,3,FALSE),0)</f>
        <v>0</v>
      </c>
    </row>
    <row r="3526" spans="1:26" x14ac:dyDescent="0.3">
      <c r="A3526" s="2" t="s">
        <v>2425</v>
      </c>
      <c r="B3526" s="2" t="s">
        <v>2727</v>
      </c>
      <c r="C3526" s="2">
        <v>314640</v>
      </c>
      <c r="D3526" s="2">
        <v>3146404</v>
      </c>
      <c r="E3526" s="2" t="s">
        <v>2425</v>
      </c>
      <c r="F3526" s="2" t="s">
        <v>2727</v>
      </c>
      <c r="G3526" s="2">
        <f>IFERROR(VLOOKUP(D3526,Coordenadas!$A$2:$D$5571,3,FALSE),0)</f>
        <v>-18.8993</v>
      </c>
      <c r="H3526" s="2">
        <f>IFERROR(VLOOKUP(D3526,Coordenadas!$A$2:$D$5571,4,FALSE),0)</f>
        <v>-45.5321</v>
      </c>
      <c r="I3526" s="2" t="s">
        <v>5325</v>
      </c>
      <c r="J3526" s="2">
        <v>4631</v>
      </c>
      <c r="K3526" s="2" t="s">
        <v>5332</v>
      </c>
      <c r="L3526" s="2">
        <f>IFERROR(VLOOKUP(C3526,BOTULISMO!$A$3:$C$19,3,FALSE),0)</f>
        <v>0</v>
      </c>
      <c r="M3526" s="2">
        <f>IFERROR(VLOOKUP(C3526,'LEISHMANIOSE VISCERAL'!$A$4:$C$454,3,FALSE),0)</f>
        <v>0</v>
      </c>
      <c r="N3526" s="2">
        <f>IFERROR(VLOOKUP(C3526,'LEISHMANIOSE TEGUMENTAR'!$A$4:$C$1681,3,FALSE),0)</f>
        <v>0</v>
      </c>
      <c r="O3526" s="2">
        <f>IFERROR(VLOOKUP(C3526,'FEBRE AMARELA'!$A$4:$C$38,3,FALSE),0)</f>
        <v>0</v>
      </c>
      <c r="P3526" s="2">
        <f>IFERROR(VLOOKUP(C3526,DENGUE!$A$5:$C$4097,3,FALSE),0)</f>
        <v>15</v>
      </c>
      <c r="Q3526" s="2">
        <f>IFERROR(VLOOKUP(C3526,'HEPATITE VIRAL'!$A$5:$C$3162,3,FALSE),0)</f>
        <v>0</v>
      </c>
      <c r="R3526" s="2">
        <f>IFERROR(VLOOKUP(C3526,'FEBRE MACULOSA'!$A$5:$C$181,3,FALSE),0)</f>
        <v>0</v>
      </c>
      <c r="S3526" s="2">
        <f>IFERROR(VLOOKUP(C3526,LEPTOSPIROSE!$A$5:$C$1176,3,FALSE),0)</f>
        <v>0</v>
      </c>
      <c r="T3526" s="2">
        <f>IFERROR(VLOOKUP(C3526,'DOENÇA DE CHAGAS'!$A$5:$C$100,3,FALSE),0)</f>
        <v>0</v>
      </c>
      <c r="U3526" s="2">
        <f>IFERROR(VLOOKUP(C3526,'PICADAS DE COBRAS'!$A$6:$C$4645,3,FALSE),0)</f>
        <v>46</v>
      </c>
      <c r="V3526">
        <f>IFERROR(VLOOKUP(C3526,'ZIKA VIRUS'!$A$5:$C$2399,3,FALSE),0)</f>
        <v>0</v>
      </c>
      <c r="W3526">
        <f>IFERROR(VLOOKUP(C3526,'FEBRE TIFÓIDE'!$A$5:$C$46,3,FALSE),0)</f>
        <v>0</v>
      </c>
      <c r="X3526">
        <f>IFERROR(VLOOKUP(C3526,HANTAVIROSE!$A$5:$C$153,3,FALSE),0)</f>
        <v>0</v>
      </c>
      <c r="Y3526">
        <f>IFERROR(VLOOKUP(C3526,MENINGITE!$A$5:$C$447,3,FALSE),0)</f>
        <v>0</v>
      </c>
      <c r="Z3526">
        <f>IFERROR(VLOOKUP(C3526,RAIVA!$A$5:$C$16,3,FALSE),0)</f>
        <v>0</v>
      </c>
    </row>
    <row r="3527" spans="1:26" x14ac:dyDescent="0.3">
      <c r="A3527" s="2" t="s">
        <v>967</v>
      </c>
      <c r="B3527" s="2" t="s">
        <v>1077</v>
      </c>
      <c r="C3527" s="2">
        <v>421189</v>
      </c>
      <c r="D3527" s="2">
        <v>4211892</v>
      </c>
      <c r="E3527" s="2" t="s">
        <v>967</v>
      </c>
      <c r="F3527" s="2" t="s">
        <v>1077</v>
      </c>
      <c r="G3527" s="2">
        <f>IFERROR(VLOOKUP(D3527,Coordenadas!$A$2:$D$5571,3,FALSE),0)</f>
        <v>-27.923400000000001</v>
      </c>
      <c r="H3527" s="2">
        <f>IFERROR(VLOOKUP(D3527,Coordenadas!$A$2:$D$5571,4,FALSE),0)</f>
        <v>-50.097200000000001</v>
      </c>
      <c r="I3527" s="2" t="s">
        <v>5326</v>
      </c>
      <c r="J3527" s="2">
        <v>2353</v>
      </c>
      <c r="K3527" s="2" t="s">
        <v>5332</v>
      </c>
      <c r="L3527" s="2">
        <f>IFERROR(VLOOKUP(C3527,BOTULISMO!$A$3:$C$19,3,FALSE),0)</f>
        <v>0</v>
      </c>
      <c r="M3527" s="2">
        <f>IFERROR(VLOOKUP(C3527,'LEISHMANIOSE VISCERAL'!$A$4:$C$454,3,FALSE),0)</f>
        <v>0</v>
      </c>
      <c r="N3527" s="2">
        <f>IFERROR(VLOOKUP(C3527,'LEISHMANIOSE TEGUMENTAR'!$A$4:$C$1681,3,FALSE),0)</f>
        <v>0</v>
      </c>
      <c r="O3527" s="2">
        <f>IFERROR(VLOOKUP(C3527,'FEBRE AMARELA'!$A$4:$C$38,3,FALSE),0)</f>
        <v>0</v>
      </c>
      <c r="P3527" s="2">
        <f>IFERROR(VLOOKUP(C3527,DENGUE!$A$5:$C$4097,3,FALSE),0)</f>
        <v>0</v>
      </c>
      <c r="Q3527" s="2">
        <f>IFERROR(VLOOKUP(C3527,'HEPATITE VIRAL'!$A$5:$C$3162,3,FALSE),0)</f>
        <v>0</v>
      </c>
      <c r="R3527" s="2">
        <f>IFERROR(VLOOKUP(C3527,'FEBRE MACULOSA'!$A$5:$C$181,3,FALSE),0)</f>
        <v>0</v>
      </c>
      <c r="S3527" s="2">
        <f>IFERROR(VLOOKUP(C3527,LEPTOSPIROSE!$A$5:$C$1176,3,FALSE),0)</f>
        <v>0</v>
      </c>
      <c r="T3527" s="2">
        <f>IFERROR(VLOOKUP(C3527,'DOENÇA DE CHAGAS'!$A$5:$C$100,3,FALSE),0)</f>
        <v>0</v>
      </c>
      <c r="U3527" s="2">
        <f>IFERROR(VLOOKUP(C3527,'PICADAS DE COBRAS'!$A$6:$C$4645,3,FALSE),0)</f>
        <v>0</v>
      </c>
      <c r="V3527">
        <f>IFERROR(VLOOKUP(C3527,'ZIKA VIRUS'!$A$5:$C$2399,3,FALSE),0)</f>
        <v>0</v>
      </c>
      <c r="W3527">
        <f>IFERROR(VLOOKUP(C3527,'FEBRE TIFÓIDE'!$A$5:$C$46,3,FALSE),0)</f>
        <v>0</v>
      </c>
      <c r="X3527">
        <f>IFERROR(VLOOKUP(C3527,HANTAVIROSE!$A$5:$C$153,3,FALSE),0)</f>
        <v>0</v>
      </c>
      <c r="Y3527">
        <f>IFERROR(VLOOKUP(C3527,MENINGITE!$A$5:$C$447,3,FALSE),0)</f>
        <v>0</v>
      </c>
      <c r="Z3527">
        <f>IFERROR(VLOOKUP(C3527,RAIVA!$A$5:$C$16,3,FALSE),0)</f>
        <v>0</v>
      </c>
    </row>
    <row r="3528" spans="1:26" x14ac:dyDescent="0.3">
      <c r="A3528" s="2" t="s">
        <v>2425</v>
      </c>
      <c r="B3528" s="2" t="s">
        <v>2726</v>
      </c>
      <c r="C3528" s="2">
        <v>314650</v>
      </c>
      <c r="D3528" s="2">
        <v>3146503</v>
      </c>
      <c r="E3528" s="2" t="s">
        <v>2425</v>
      </c>
      <c r="F3528" s="2" t="s">
        <v>2726</v>
      </c>
      <c r="G3528" s="2">
        <f>IFERROR(VLOOKUP(D3528,Coordenadas!$A$2:$D$5571,3,FALSE),0)</f>
        <v>-20.3705</v>
      </c>
      <c r="H3528" s="2">
        <f>IFERROR(VLOOKUP(D3528,Coordenadas!$A$2:$D$5571,4,FALSE),0)</f>
        <v>-45.662700000000001</v>
      </c>
      <c r="I3528" s="2" t="s">
        <v>5325</v>
      </c>
      <c r="J3528" s="2">
        <v>8014</v>
      </c>
      <c r="K3528" s="2" t="s">
        <v>5332</v>
      </c>
      <c r="L3528" s="2">
        <f>IFERROR(VLOOKUP(C3528,BOTULISMO!$A$3:$C$19,3,FALSE),0)</f>
        <v>0</v>
      </c>
      <c r="M3528" s="2">
        <f>IFERROR(VLOOKUP(C3528,'LEISHMANIOSE VISCERAL'!$A$4:$C$454,3,FALSE),0)</f>
        <v>0</v>
      </c>
      <c r="N3528" s="2">
        <f>IFERROR(VLOOKUP(C3528,'LEISHMANIOSE TEGUMENTAR'!$A$4:$C$1681,3,FALSE),0)</f>
        <v>0</v>
      </c>
      <c r="O3528" s="2">
        <f>IFERROR(VLOOKUP(C3528,'FEBRE AMARELA'!$A$4:$C$38,3,FALSE),0)</f>
        <v>0</v>
      </c>
      <c r="P3528" s="2">
        <f>IFERROR(VLOOKUP(C3528,DENGUE!$A$5:$C$4097,3,FALSE),0)</f>
        <v>118</v>
      </c>
      <c r="Q3528" s="2">
        <f>IFERROR(VLOOKUP(C3528,'HEPATITE VIRAL'!$A$5:$C$3162,3,FALSE),0)</f>
        <v>0</v>
      </c>
      <c r="R3528" s="2">
        <f>IFERROR(VLOOKUP(C3528,'FEBRE MACULOSA'!$A$5:$C$181,3,FALSE),0)</f>
        <v>0</v>
      </c>
      <c r="S3528" s="2">
        <f>IFERROR(VLOOKUP(C3528,LEPTOSPIROSE!$A$5:$C$1176,3,FALSE),0)</f>
        <v>0</v>
      </c>
      <c r="T3528" s="2">
        <f>IFERROR(VLOOKUP(C3528,'DOENÇA DE CHAGAS'!$A$5:$C$100,3,FALSE),0)</f>
        <v>0</v>
      </c>
      <c r="U3528" s="2">
        <f>IFERROR(VLOOKUP(C3528,'PICADAS DE COBRAS'!$A$6:$C$4645,3,FALSE),0)</f>
        <v>16</v>
      </c>
      <c r="V3528">
        <f>IFERROR(VLOOKUP(C3528,'ZIKA VIRUS'!$A$5:$C$2399,3,FALSE),0)</f>
        <v>0</v>
      </c>
      <c r="W3528">
        <f>IFERROR(VLOOKUP(C3528,'FEBRE TIFÓIDE'!$A$5:$C$46,3,FALSE),0)</f>
        <v>0</v>
      </c>
      <c r="X3528">
        <f>IFERROR(VLOOKUP(C3528,HANTAVIROSE!$A$5:$C$153,3,FALSE),0)</f>
        <v>0</v>
      </c>
      <c r="Y3528">
        <f>IFERROR(VLOOKUP(C3528,MENINGITE!$A$5:$C$447,3,FALSE),0)</f>
        <v>0</v>
      </c>
      <c r="Z3528">
        <f>IFERROR(VLOOKUP(C3528,RAIVA!$A$5:$C$16,3,FALSE),0)</f>
        <v>0</v>
      </c>
    </row>
    <row r="3529" spans="1:26" x14ac:dyDescent="0.3">
      <c r="A3529" s="2" t="s">
        <v>2425</v>
      </c>
      <c r="B3529" s="2" t="s">
        <v>2724</v>
      </c>
      <c r="C3529" s="2">
        <v>314660</v>
      </c>
      <c r="D3529" s="2">
        <v>3146602</v>
      </c>
      <c r="E3529" s="2" t="s">
        <v>2425</v>
      </c>
      <c r="F3529" s="2" t="s">
        <v>2724</v>
      </c>
      <c r="G3529" s="2">
        <f>IFERROR(VLOOKUP(D3529,Coordenadas!$A$2:$D$5571,3,FALSE),0)</f>
        <v>-21.2913</v>
      </c>
      <c r="H3529" s="2">
        <f>IFERROR(VLOOKUP(D3529,Coordenadas!$A$2:$D$5571,4,FALSE),0)</f>
        <v>-43.408799999999999</v>
      </c>
      <c r="I3529" s="2" t="s">
        <v>5325</v>
      </c>
      <c r="J3529" s="2">
        <v>1558</v>
      </c>
      <c r="K3529" s="2" t="s">
        <v>5332</v>
      </c>
      <c r="L3529" s="2">
        <f>IFERROR(VLOOKUP(C3529,BOTULISMO!$A$3:$C$19,3,FALSE),0)</f>
        <v>0</v>
      </c>
      <c r="M3529" s="2">
        <f>IFERROR(VLOOKUP(C3529,'LEISHMANIOSE VISCERAL'!$A$4:$C$454,3,FALSE),0)</f>
        <v>0</v>
      </c>
      <c r="N3529" s="2">
        <f>IFERROR(VLOOKUP(C3529,'LEISHMANIOSE TEGUMENTAR'!$A$4:$C$1681,3,FALSE),0)</f>
        <v>0</v>
      </c>
      <c r="O3529" s="2">
        <f>IFERROR(VLOOKUP(C3529,'FEBRE AMARELA'!$A$4:$C$38,3,FALSE),0)</f>
        <v>0</v>
      </c>
      <c r="P3529" s="2">
        <f>IFERROR(VLOOKUP(C3529,DENGUE!$A$5:$C$4097,3,FALSE),0)</f>
        <v>1</v>
      </c>
      <c r="Q3529" s="2">
        <f>IFERROR(VLOOKUP(C3529,'HEPATITE VIRAL'!$A$5:$C$3162,3,FALSE),0)</f>
        <v>0</v>
      </c>
      <c r="R3529" s="2">
        <f>IFERROR(VLOOKUP(C3529,'FEBRE MACULOSA'!$A$5:$C$181,3,FALSE),0)</f>
        <v>0</v>
      </c>
      <c r="S3529" s="2">
        <f>IFERROR(VLOOKUP(C3529,LEPTOSPIROSE!$A$5:$C$1176,3,FALSE),0)</f>
        <v>0</v>
      </c>
      <c r="T3529" s="2">
        <f>IFERROR(VLOOKUP(C3529,'DOENÇA DE CHAGAS'!$A$5:$C$100,3,FALSE),0)</f>
        <v>0</v>
      </c>
      <c r="U3529" s="2">
        <f>IFERROR(VLOOKUP(C3529,'PICADAS DE COBRAS'!$A$6:$C$4645,3,FALSE),0)</f>
        <v>5</v>
      </c>
      <c r="V3529">
        <f>IFERROR(VLOOKUP(C3529,'ZIKA VIRUS'!$A$5:$C$2399,3,FALSE),0)</f>
        <v>0</v>
      </c>
      <c r="W3529">
        <f>IFERROR(VLOOKUP(C3529,'FEBRE TIFÓIDE'!$A$5:$C$46,3,FALSE),0)</f>
        <v>0</v>
      </c>
      <c r="X3529">
        <f>IFERROR(VLOOKUP(C3529,HANTAVIROSE!$A$5:$C$153,3,FALSE),0)</f>
        <v>0</v>
      </c>
      <c r="Y3529">
        <f>IFERROR(VLOOKUP(C3529,MENINGITE!$A$5:$C$447,3,FALSE),0)</f>
        <v>0</v>
      </c>
      <c r="Z3529">
        <f>IFERROR(VLOOKUP(C3529,RAIVA!$A$5:$C$16,3,FALSE),0)</f>
        <v>0</v>
      </c>
    </row>
    <row r="3530" spans="1:26" x14ac:dyDescent="0.3">
      <c r="A3530" s="2" t="s">
        <v>4490</v>
      </c>
      <c r="B3530" s="2" t="s">
        <v>4564</v>
      </c>
      <c r="C3530" s="2">
        <v>220735</v>
      </c>
      <c r="D3530" s="2">
        <v>2207355</v>
      </c>
      <c r="E3530" s="2" t="s">
        <v>4490</v>
      </c>
      <c r="F3530" s="2" t="s">
        <v>4564</v>
      </c>
      <c r="G3530" s="2">
        <f>IFERROR(VLOOKUP(D3530,Coordenadas!$A$2:$D$5571,3,FALSE),0)</f>
        <v>-7.8550800000000001</v>
      </c>
      <c r="H3530" s="2">
        <f>IFERROR(VLOOKUP(D3530,Coordenadas!$A$2:$D$5571,4,FALSE),0)</f>
        <v>-42.824800000000003</v>
      </c>
      <c r="I3530" s="2" t="s">
        <v>5324</v>
      </c>
      <c r="J3530" s="2">
        <v>3363</v>
      </c>
      <c r="K3530" s="2" t="s">
        <v>5332</v>
      </c>
      <c r="L3530" s="2">
        <f>IFERROR(VLOOKUP(C3530,BOTULISMO!$A$3:$C$19,3,FALSE),0)</f>
        <v>0</v>
      </c>
      <c r="M3530" s="2">
        <f>IFERROR(VLOOKUP(C3530,'LEISHMANIOSE VISCERAL'!$A$4:$C$454,3,FALSE),0)</f>
        <v>0</v>
      </c>
      <c r="N3530" s="2">
        <f>IFERROR(VLOOKUP(C3530,'LEISHMANIOSE TEGUMENTAR'!$A$4:$C$1681,3,FALSE),0)</f>
        <v>0</v>
      </c>
      <c r="O3530" s="2">
        <f>IFERROR(VLOOKUP(C3530,'FEBRE AMARELA'!$A$4:$C$38,3,FALSE),0)</f>
        <v>0</v>
      </c>
      <c r="P3530" s="2">
        <f>IFERROR(VLOOKUP(C3530,DENGUE!$A$5:$C$4097,3,FALSE),0)</f>
        <v>0</v>
      </c>
      <c r="Q3530" s="2">
        <f>IFERROR(VLOOKUP(C3530,'HEPATITE VIRAL'!$A$5:$C$3162,3,FALSE),0)</f>
        <v>0</v>
      </c>
      <c r="R3530" s="2">
        <f>IFERROR(VLOOKUP(C3530,'FEBRE MACULOSA'!$A$5:$C$181,3,FALSE),0)</f>
        <v>0</v>
      </c>
      <c r="S3530" s="2">
        <f>IFERROR(VLOOKUP(C3530,LEPTOSPIROSE!$A$5:$C$1176,3,FALSE),0)</f>
        <v>0</v>
      </c>
      <c r="T3530" s="2">
        <f>IFERROR(VLOOKUP(C3530,'DOENÇA DE CHAGAS'!$A$5:$C$100,3,FALSE),0)</f>
        <v>0</v>
      </c>
      <c r="U3530" s="2">
        <f>IFERROR(VLOOKUP(C3530,'PICADAS DE COBRAS'!$A$6:$C$4645,3,FALSE),0)</f>
        <v>32</v>
      </c>
      <c r="V3530">
        <f>IFERROR(VLOOKUP(C3530,'ZIKA VIRUS'!$A$5:$C$2399,3,FALSE),0)</f>
        <v>0</v>
      </c>
      <c r="W3530">
        <f>IFERROR(VLOOKUP(C3530,'FEBRE TIFÓIDE'!$A$5:$C$46,3,FALSE),0)</f>
        <v>0</v>
      </c>
      <c r="X3530">
        <f>IFERROR(VLOOKUP(C3530,HANTAVIROSE!$A$5:$C$153,3,FALSE),0)</f>
        <v>0</v>
      </c>
      <c r="Y3530">
        <f>IFERROR(VLOOKUP(C3530,MENINGITE!$A$5:$C$447,3,FALSE),0)</f>
        <v>0</v>
      </c>
      <c r="Z3530">
        <f>IFERROR(VLOOKUP(C3530,RAIVA!$A$5:$C$16,3,FALSE),0)</f>
        <v>0</v>
      </c>
    </row>
    <row r="3531" spans="1:26" x14ac:dyDescent="0.3">
      <c r="A3531" s="2" t="s">
        <v>3723</v>
      </c>
      <c r="B3531" s="2" t="s">
        <v>1873</v>
      </c>
      <c r="C3531" s="2">
        <v>270620</v>
      </c>
      <c r="D3531" s="2">
        <v>2706208</v>
      </c>
      <c r="E3531" s="2" t="s">
        <v>3723</v>
      </c>
      <c r="F3531" s="2" t="s">
        <v>1873</v>
      </c>
      <c r="G3531" s="2">
        <f>IFERROR(VLOOKUP(D3531,Coordenadas!$A$2:$D$5571,3,FALSE),0)</f>
        <v>-9.6749299999999998</v>
      </c>
      <c r="H3531" s="2">
        <f>IFERROR(VLOOKUP(D3531,Coordenadas!$A$2:$D$5571,4,FALSE),0)</f>
        <v>-37.338999999999999</v>
      </c>
      <c r="I3531" s="2" t="s">
        <v>5324</v>
      </c>
      <c r="J3531" s="2">
        <v>5112</v>
      </c>
      <c r="K3531" s="2" t="s">
        <v>5332</v>
      </c>
      <c r="L3531" s="2">
        <f>IFERROR(VLOOKUP(C3531,BOTULISMO!$A$3:$C$19,3,FALSE),0)</f>
        <v>0</v>
      </c>
      <c r="M3531" s="2">
        <f>IFERROR(VLOOKUP(C3531,'LEISHMANIOSE VISCERAL'!$A$4:$C$454,3,FALSE),0)</f>
        <v>0</v>
      </c>
      <c r="N3531" s="2">
        <f>IFERROR(VLOOKUP(C3531,'LEISHMANIOSE TEGUMENTAR'!$A$4:$C$1681,3,FALSE),0)</f>
        <v>0</v>
      </c>
      <c r="O3531" s="2">
        <f>IFERROR(VLOOKUP(C3531,'FEBRE AMARELA'!$A$4:$C$38,3,FALSE),0)</f>
        <v>0</v>
      </c>
      <c r="P3531" s="2">
        <f>IFERROR(VLOOKUP(C3531,DENGUE!$A$5:$C$4097,3,FALSE),0)</f>
        <v>0</v>
      </c>
      <c r="Q3531" s="2">
        <f>IFERROR(VLOOKUP(C3531,'HEPATITE VIRAL'!$A$5:$C$3162,3,FALSE),0)</f>
        <v>0</v>
      </c>
      <c r="R3531" s="2">
        <f>IFERROR(VLOOKUP(C3531,'FEBRE MACULOSA'!$A$5:$C$181,3,FALSE),0)</f>
        <v>0</v>
      </c>
      <c r="S3531" s="2">
        <f>IFERROR(VLOOKUP(C3531,LEPTOSPIROSE!$A$5:$C$1176,3,FALSE),0)</f>
        <v>0</v>
      </c>
      <c r="T3531" s="2">
        <f>IFERROR(VLOOKUP(C3531,'DOENÇA DE CHAGAS'!$A$5:$C$100,3,FALSE),0)</f>
        <v>0</v>
      </c>
      <c r="U3531" s="2">
        <f>IFERROR(VLOOKUP(C3531,'PICADAS DE COBRAS'!$A$6:$C$4645,3,FALSE),0)</f>
        <v>0</v>
      </c>
      <c r="V3531">
        <f>IFERROR(VLOOKUP(C3531,'ZIKA VIRUS'!$A$5:$C$2399,3,FALSE),0)</f>
        <v>1</v>
      </c>
      <c r="W3531">
        <f>IFERROR(VLOOKUP(C3531,'FEBRE TIFÓIDE'!$A$5:$C$46,3,FALSE),0)</f>
        <v>0</v>
      </c>
      <c r="X3531">
        <f>IFERROR(VLOOKUP(C3531,HANTAVIROSE!$A$5:$C$153,3,FALSE),0)</f>
        <v>0</v>
      </c>
      <c r="Y3531">
        <f>IFERROR(VLOOKUP(C3531,MENINGITE!$A$5:$C$447,3,FALSE),0)</f>
        <v>0</v>
      </c>
      <c r="Z3531">
        <f>IFERROR(VLOOKUP(C3531,RAIVA!$A$5:$C$16,3,FALSE),0)</f>
        <v>0</v>
      </c>
    </row>
    <row r="3532" spans="1:26" x14ac:dyDescent="0.3">
      <c r="A3532" s="2" t="s">
        <v>1637</v>
      </c>
      <c r="B3532" s="2" t="s">
        <v>1873</v>
      </c>
      <c r="C3532" s="2">
        <v>353500</v>
      </c>
      <c r="D3532" s="2">
        <v>3535002</v>
      </c>
      <c r="E3532" s="2" t="s">
        <v>1637</v>
      </c>
      <c r="F3532" s="2" t="s">
        <v>1873</v>
      </c>
      <c r="G3532" s="2">
        <f>IFERROR(VLOOKUP(D3532,Coordenadas!$A$2:$D$5571,3,FALSE),0)</f>
        <v>-20.39</v>
      </c>
      <c r="H3532" s="2">
        <f>IFERROR(VLOOKUP(D3532,Coordenadas!$A$2:$D$5571,4,FALSE),0)</f>
        <v>-49.430900000000001</v>
      </c>
      <c r="I3532" s="2" t="s">
        <v>5325</v>
      </c>
      <c r="J3532" s="2">
        <v>11051</v>
      </c>
      <c r="K3532" s="2" t="s">
        <v>5332</v>
      </c>
      <c r="L3532" s="2">
        <f>IFERROR(VLOOKUP(C3532,BOTULISMO!$A$3:$C$19,3,FALSE),0)</f>
        <v>0</v>
      </c>
      <c r="M3532" s="2">
        <f>IFERROR(VLOOKUP(C3532,'LEISHMANIOSE VISCERAL'!$A$4:$C$454,3,FALSE),0)</f>
        <v>0</v>
      </c>
      <c r="N3532" s="2">
        <f>IFERROR(VLOOKUP(C3532,'LEISHMANIOSE TEGUMENTAR'!$A$4:$C$1681,3,FALSE),0)</f>
        <v>0</v>
      </c>
      <c r="O3532" s="2">
        <f>IFERROR(VLOOKUP(C3532,'FEBRE AMARELA'!$A$4:$C$38,3,FALSE),0)</f>
        <v>0</v>
      </c>
      <c r="P3532" s="2">
        <f>IFERROR(VLOOKUP(C3532,DENGUE!$A$5:$C$4097,3,FALSE),0)</f>
        <v>33</v>
      </c>
      <c r="Q3532" s="2">
        <f>IFERROR(VLOOKUP(C3532,'HEPATITE VIRAL'!$A$5:$C$3162,3,FALSE),0)</f>
        <v>0</v>
      </c>
      <c r="R3532" s="2">
        <f>IFERROR(VLOOKUP(C3532,'FEBRE MACULOSA'!$A$5:$C$181,3,FALSE),0)</f>
        <v>0</v>
      </c>
      <c r="S3532" s="2">
        <f>IFERROR(VLOOKUP(C3532,LEPTOSPIROSE!$A$5:$C$1176,3,FALSE),0)</f>
        <v>0</v>
      </c>
      <c r="T3532" s="2">
        <f>IFERROR(VLOOKUP(C3532,'DOENÇA DE CHAGAS'!$A$5:$C$100,3,FALSE),0)</f>
        <v>0</v>
      </c>
      <c r="U3532" s="2">
        <f>IFERROR(VLOOKUP(C3532,'PICADAS DE COBRAS'!$A$6:$C$4645,3,FALSE),0)</f>
        <v>125</v>
      </c>
      <c r="V3532">
        <f>IFERROR(VLOOKUP(C3532,'ZIKA VIRUS'!$A$5:$C$2399,3,FALSE),0)</f>
        <v>4</v>
      </c>
      <c r="W3532">
        <f>IFERROR(VLOOKUP(C3532,'FEBRE TIFÓIDE'!$A$5:$C$46,3,FALSE),0)</f>
        <v>0</v>
      </c>
      <c r="X3532">
        <f>IFERROR(VLOOKUP(C3532,HANTAVIROSE!$A$5:$C$153,3,FALSE),0)</f>
        <v>0</v>
      </c>
      <c r="Y3532">
        <f>IFERROR(VLOOKUP(C3532,MENINGITE!$A$5:$C$447,3,FALSE),0)</f>
        <v>0</v>
      </c>
      <c r="Z3532">
        <f>IFERROR(VLOOKUP(C3532,RAIVA!$A$5:$C$16,3,FALSE),0)</f>
        <v>0</v>
      </c>
    </row>
    <row r="3533" spans="1:26" x14ac:dyDescent="0.3">
      <c r="A3533" s="2" t="s">
        <v>3</v>
      </c>
      <c r="B3533" s="2" t="s">
        <v>76</v>
      </c>
      <c r="C3533" s="2">
        <v>521565</v>
      </c>
      <c r="D3533" s="2">
        <v>5215652</v>
      </c>
      <c r="E3533" s="2" t="s">
        <v>3</v>
      </c>
      <c r="F3533" s="2" t="s">
        <v>76</v>
      </c>
      <c r="G3533" s="2">
        <f>IFERROR(VLOOKUP(D3533,Coordenadas!$A$2:$D$5571,3,FALSE),0)</f>
        <v>-16.7392</v>
      </c>
      <c r="H3533" s="2">
        <f>IFERROR(VLOOKUP(D3533,Coordenadas!$A$2:$D$5571,4,FALSE),0)</f>
        <v>-51.530900000000003</v>
      </c>
      <c r="I3533" s="2" t="s">
        <v>5327</v>
      </c>
      <c r="J3533" s="2">
        <v>3371</v>
      </c>
      <c r="K3533" s="2" t="s">
        <v>5332</v>
      </c>
      <c r="L3533" s="2">
        <f>IFERROR(VLOOKUP(C3533,BOTULISMO!$A$3:$C$19,3,FALSE),0)</f>
        <v>0</v>
      </c>
      <c r="M3533" s="2">
        <f>IFERROR(VLOOKUP(C3533,'LEISHMANIOSE VISCERAL'!$A$4:$C$454,3,FALSE),0)</f>
        <v>0</v>
      </c>
      <c r="N3533" s="2">
        <f>IFERROR(VLOOKUP(C3533,'LEISHMANIOSE TEGUMENTAR'!$A$4:$C$1681,3,FALSE),0)</f>
        <v>1</v>
      </c>
      <c r="O3533" s="2">
        <f>IFERROR(VLOOKUP(C3533,'FEBRE AMARELA'!$A$4:$C$38,3,FALSE),0)</f>
        <v>0</v>
      </c>
      <c r="P3533" s="2">
        <f>IFERROR(VLOOKUP(C3533,DENGUE!$A$5:$C$4097,3,FALSE),0)</f>
        <v>12</v>
      </c>
      <c r="Q3533" s="2">
        <f>IFERROR(VLOOKUP(C3533,'HEPATITE VIRAL'!$A$5:$C$3162,3,FALSE),0)</f>
        <v>0</v>
      </c>
      <c r="R3533" s="2">
        <f>IFERROR(VLOOKUP(C3533,'FEBRE MACULOSA'!$A$5:$C$181,3,FALSE),0)</f>
        <v>0</v>
      </c>
      <c r="S3533" s="2">
        <f>IFERROR(VLOOKUP(C3533,LEPTOSPIROSE!$A$5:$C$1176,3,FALSE),0)</f>
        <v>0</v>
      </c>
      <c r="T3533" s="2">
        <f>IFERROR(VLOOKUP(C3533,'DOENÇA DE CHAGAS'!$A$5:$C$100,3,FALSE),0)</f>
        <v>0</v>
      </c>
      <c r="U3533" s="2">
        <f>IFERROR(VLOOKUP(C3533,'PICADAS DE COBRAS'!$A$6:$C$4645,3,FALSE),0)</f>
        <v>0</v>
      </c>
      <c r="V3533">
        <f>IFERROR(VLOOKUP(C3533,'ZIKA VIRUS'!$A$5:$C$2399,3,FALSE),0)</f>
        <v>1</v>
      </c>
      <c r="W3533">
        <f>IFERROR(VLOOKUP(C3533,'FEBRE TIFÓIDE'!$A$5:$C$46,3,FALSE),0)</f>
        <v>0</v>
      </c>
      <c r="X3533">
        <f>IFERROR(VLOOKUP(C3533,HANTAVIROSE!$A$5:$C$153,3,FALSE),0)</f>
        <v>0</v>
      </c>
      <c r="Y3533">
        <f>IFERROR(VLOOKUP(C3533,MENINGITE!$A$5:$C$447,3,FALSE),0)</f>
        <v>0</v>
      </c>
      <c r="Z3533">
        <f>IFERROR(VLOOKUP(C3533,RAIVA!$A$5:$C$16,3,FALSE),0)</f>
        <v>0</v>
      </c>
    </row>
    <row r="3534" spans="1:26" x14ac:dyDescent="0.3">
      <c r="A3534" s="2" t="s">
        <v>5044</v>
      </c>
      <c r="B3534" s="2" t="s">
        <v>5095</v>
      </c>
      <c r="C3534" s="2">
        <v>150549</v>
      </c>
      <c r="D3534" s="2">
        <v>1505494</v>
      </c>
      <c r="E3534" s="2" t="s">
        <v>5044</v>
      </c>
      <c r="F3534" s="2" t="s">
        <v>5095</v>
      </c>
      <c r="G3534" s="2">
        <f>IFERROR(VLOOKUP(D3534,Coordenadas!$A$2:$D$5571,3,FALSE),0)</f>
        <v>-5.7402699999999998</v>
      </c>
      <c r="H3534" s="2">
        <f>IFERROR(VLOOKUP(D3534,Coordenadas!$A$2:$D$5571,4,FALSE),0)</f>
        <v>-48.318100000000001</v>
      </c>
      <c r="I3534" s="2" t="s">
        <v>5323</v>
      </c>
      <c r="J3534" s="2">
        <v>7475</v>
      </c>
      <c r="K3534" s="2" t="s">
        <v>5332</v>
      </c>
      <c r="L3534" s="2">
        <f>IFERROR(VLOOKUP(C3534,BOTULISMO!$A$3:$C$19,3,FALSE),0)</f>
        <v>0</v>
      </c>
      <c r="M3534" s="2">
        <f>IFERROR(VLOOKUP(C3534,'LEISHMANIOSE VISCERAL'!$A$4:$C$454,3,FALSE),0)</f>
        <v>2</v>
      </c>
      <c r="N3534" s="2">
        <f>IFERROR(VLOOKUP(C3534,'LEISHMANIOSE TEGUMENTAR'!$A$4:$C$1681,3,FALSE),0)</f>
        <v>0</v>
      </c>
      <c r="O3534" s="2">
        <f>IFERROR(VLOOKUP(C3534,'FEBRE AMARELA'!$A$4:$C$38,3,FALSE),0)</f>
        <v>0</v>
      </c>
      <c r="P3534" s="2">
        <f>IFERROR(VLOOKUP(C3534,DENGUE!$A$5:$C$4097,3,FALSE),0)</f>
        <v>7</v>
      </c>
      <c r="Q3534" s="2">
        <f>IFERROR(VLOOKUP(C3534,'HEPATITE VIRAL'!$A$5:$C$3162,3,FALSE),0)</f>
        <v>5</v>
      </c>
      <c r="R3534" s="2">
        <f>IFERROR(VLOOKUP(C3534,'FEBRE MACULOSA'!$A$5:$C$181,3,FALSE),0)</f>
        <v>0</v>
      </c>
      <c r="S3534" s="2">
        <f>IFERROR(VLOOKUP(C3534,LEPTOSPIROSE!$A$5:$C$1176,3,FALSE),0)</f>
        <v>0</v>
      </c>
      <c r="T3534" s="2">
        <f>IFERROR(VLOOKUP(C3534,'DOENÇA DE CHAGAS'!$A$5:$C$100,3,FALSE),0)</f>
        <v>0</v>
      </c>
      <c r="U3534" s="2">
        <f>IFERROR(VLOOKUP(C3534,'PICADAS DE COBRAS'!$A$6:$C$4645,3,FALSE),0)</f>
        <v>8</v>
      </c>
      <c r="V3534">
        <f>IFERROR(VLOOKUP(C3534,'ZIKA VIRUS'!$A$5:$C$2399,3,FALSE),0)</f>
        <v>0</v>
      </c>
      <c r="W3534">
        <f>IFERROR(VLOOKUP(C3534,'FEBRE TIFÓIDE'!$A$5:$C$46,3,FALSE),0)</f>
        <v>0</v>
      </c>
      <c r="X3534">
        <f>IFERROR(VLOOKUP(C3534,HANTAVIROSE!$A$5:$C$153,3,FALSE),0)</f>
        <v>0</v>
      </c>
      <c r="Y3534">
        <f>IFERROR(VLOOKUP(C3534,MENINGITE!$A$5:$C$447,3,FALSE),0)</f>
        <v>0</v>
      </c>
      <c r="Z3534">
        <f>IFERROR(VLOOKUP(C3534,RAIVA!$A$5:$C$16,3,FALSE),0)</f>
        <v>0</v>
      </c>
    </row>
    <row r="3535" spans="1:26" x14ac:dyDescent="0.3">
      <c r="A3535" s="2" t="s">
        <v>4319</v>
      </c>
      <c r="B3535" s="2" t="s">
        <v>4370</v>
      </c>
      <c r="C3535" s="2">
        <v>231000</v>
      </c>
      <c r="D3535" s="2">
        <v>2310001</v>
      </c>
      <c r="E3535" s="2" t="s">
        <v>4319</v>
      </c>
      <c r="F3535" s="2" t="s">
        <v>4370</v>
      </c>
      <c r="G3535" s="2">
        <f>IFERROR(VLOOKUP(D3535,Coordenadas!$A$2:$D$5571,3,FALSE),0)</f>
        <v>-4.73672</v>
      </c>
      <c r="H3535" s="2">
        <f>IFERROR(VLOOKUP(D3535,Coordenadas!$A$2:$D$5571,4,FALSE),0)</f>
        <v>-37.965499999999999</v>
      </c>
      <c r="I3535" s="2" t="s">
        <v>5324</v>
      </c>
      <c r="J3535" s="2">
        <v>8866</v>
      </c>
      <c r="K3535" s="2" t="s">
        <v>5332</v>
      </c>
      <c r="L3535" s="2">
        <f>IFERROR(VLOOKUP(C3535,BOTULISMO!$A$3:$C$19,3,FALSE),0)</f>
        <v>0</v>
      </c>
      <c r="M3535" s="2">
        <f>IFERROR(VLOOKUP(C3535,'LEISHMANIOSE VISCERAL'!$A$4:$C$454,3,FALSE),0)</f>
        <v>0</v>
      </c>
      <c r="N3535" s="2">
        <f>IFERROR(VLOOKUP(C3535,'LEISHMANIOSE TEGUMENTAR'!$A$4:$C$1681,3,FALSE),0)</f>
        <v>0</v>
      </c>
      <c r="O3535" s="2">
        <f>IFERROR(VLOOKUP(C3535,'FEBRE AMARELA'!$A$4:$C$38,3,FALSE),0)</f>
        <v>0</v>
      </c>
      <c r="P3535" s="2">
        <f>IFERROR(VLOOKUP(C3535,DENGUE!$A$5:$C$4097,3,FALSE),0)</f>
        <v>37</v>
      </c>
      <c r="Q3535" s="2">
        <f>IFERROR(VLOOKUP(C3535,'HEPATITE VIRAL'!$A$5:$C$3162,3,FALSE),0)</f>
        <v>0</v>
      </c>
      <c r="R3535" s="2">
        <f>IFERROR(VLOOKUP(C3535,'FEBRE MACULOSA'!$A$5:$C$181,3,FALSE),0)</f>
        <v>0</v>
      </c>
      <c r="S3535" s="2">
        <f>IFERROR(VLOOKUP(C3535,LEPTOSPIROSE!$A$5:$C$1176,3,FALSE),0)</f>
        <v>0</v>
      </c>
      <c r="T3535" s="2">
        <f>IFERROR(VLOOKUP(C3535,'DOENÇA DE CHAGAS'!$A$5:$C$100,3,FALSE),0)</f>
        <v>0</v>
      </c>
      <c r="U3535" s="2">
        <f>IFERROR(VLOOKUP(C3535,'PICADAS DE COBRAS'!$A$6:$C$4645,3,FALSE),0)</f>
        <v>13</v>
      </c>
      <c r="V3535">
        <f>IFERROR(VLOOKUP(C3535,'ZIKA VIRUS'!$A$5:$C$2399,3,FALSE),0)</f>
        <v>9</v>
      </c>
      <c r="W3535">
        <f>IFERROR(VLOOKUP(C3535,'FEBRE TIFÓIDE'!$A$5:$C$46,3,FALSE),0)</f>
        <v>0</v>
      </c>
      <c r="X3535">
        <f>IFERROR(VLOOKUP(C3535,HANTAVIROSE!$A$5:$C$153,3,FALSE),0)</f>
        <v>0</v>
      </c>
      <c r="Y3535">
        <f>IFERROR(VLOOKUP(C3535,MENINGITE!$A$5:$C$447,3,FALSE),0)</f>
        <v>0</v>
      </c>
      <c r="Z3535">
        <f>IFERROR(VLOOKUP(C3535,RAIVA!$A$5:$C$16,3,FALSE),0)</f>
        <v>0</v>
      </c>
    </row>
    <row r="3536" spans="1:26" x14ac:dyDescent="0.3">
      <c r="A3536" s="2" t="s">
        <v>967</v>
      </c>
      <c r="B3536" s="2" t="s">
        <v>1076</v>
      </c>
      <c r="C3536" s="2">
        <v>421190</v>
      </c>
      <c r="D3536" s="2">
        <v>4211900</v>
      </c>
      <c r="E3536" s="2" t="s">
        <v>967</v>
      </c>
      <c r="F3536" s="2" t="s">
        <v>1076</v>
      </c>
      <c r="G3536" s="2">
        <f>IFERROR(VLOOKUP(D3536,Coordenadas!$A$2:$D$5571,3,FALSE),0)</f>
        <v>-27.645499999999998</v>
      </c>
      <c r="H3536" s="2">
        <f>IFERROR(VLOOKUP(D3536,Coordenadas!$A$2:$D$5571,4,FALSE),0)</f>
        <v>-48.669699999999999</v>
      </c>
      <c r="I3536" s="2" t="s">
        <v>5326</v>
      </c>
      <c r="J3536" s="2">
        <v>137334</v>
      </c>
      <c r="K3536" s="2" t="s">
        <v>5333</v>
      </c>
      <c r="L3536" s="2">
        <f>IFERROR(VLOOKUP(C3536,BOTULISMO!$A$3:$C$19,3,FALSE),0)</f>
        <v>0</v>
      </c>
      <c r="M3536" s="2">
        <f>IFERROR(VLOOKUP(C3536,'LEISHMANIOSE VISCERAL'!$A$4:$C$454,3,FALSE),0)</f>
        <v>0</v>
      </c>
      <c r="N3536" s="2">
        <f>IFERROR(VLOOKUP(C3536,'LEISHMANIOSE TEGUMENTAR'!$A$4:$C$1681,3,FALSE),0)</f>
        <v>0</v>
      </c>
      <c r="O3536" s="2">
        <f>IFERROR(VLOOKUP(C3536,'FEBRE AMARELA'!$A$4:$C$38,3,FALSE),0)</f>
        <v>0</v>
      </c>
      <c r="P3536" s="2">
        <f>IFERROR(VLOOKUP(C3536,DENGUE!$A$5:$C$4097,3,FALSE),0)</f>
        <v>2</v>
      </c>
      <c r="Q3536" s="2">
        <f>IFERROR(VLOOKUP(C3536,'HEPATITE VIRAL'!$A$5:$C$3162,3,FALSE),0)</f>
        <v>78</v>
      </c>
      <c r="R3536" s="2">
        <f>IFERROR(VLOOKUP(C3536,'FEBRE MACULOSA'!$A$5:$C$181,3,FALSE),0)</f>
        <v>0</v>
      </c>
      <c r="S3536" s="2">
        <f>IFERROR(VLOOKUP(C3536,LEPTOSPIROSE!$A$5:$C$1176,3,FALSE),0)</f>
        <v>0</v>
      </c>
      <c r="T3536" s="2">
        <f>IFERROR(VLOOKUP(C3536,'DOENÇA DE CHAGAS'!$A$5:$C$100,3,FALSE),0)</f>
        <v>0</v>
      </c>
      <c r="U3536" s="2">
        <f>IFERROR(VLOOKUP(C3536,'PICADAS DE COBRAS'!$A$6:$C$4645,3,FALSE),0)</f>
        <v>0</v>
      </c>
      <c r="V3536">
        <f>IFERROR(VLOOKUP(C3536,'ZIKA VIRUS'!$A$5:$C$2399,3,FALSE),0)</f>
        <v>4</v>
      </c>
      <c r="W3536">
        <f>IFERROR(VLOOKUP(C3536,'FEBRE TIFÓIDE'!$A$5:$C$46,3,FALSE),0)</f>
        <v>0</v>
      </c>
      <c r="X3536">
        <f>IFERROR(VLOOKUP(C3536,HANTAVIROSE!$A$5:$C$153,3,FALSE),0)</f>
        <v>0</v>
      </c>
      <c r="Y3536">
        <f>IFERROR(VLOOKUP(C3536,MENINGITE!$A$5:$C$447,3,FALSE),0)</f>
        <v>0</v>
      </c>
      <c r="Z3536">
        <f>IFERROR(VLOOKUP(C3536,RAIVA!$A$5:$C$16,3,FALSE),0)</f>
        <v>0</v>
      </c>
    </row>
    <row r="3537" spans="1:26" x14ac:dyDescent="0.3">
      <c r="A3537" s="2" t="s">
        <v>2425</v>
      </c>
      <c r="B3537" s="2" t="s">
        <v>2723</v>
      </c>
      <c r="C3537" s="2">
        <v>314670</v>
      </c>
      <c r="D3537" s="2">
        <v>3146701</v>
      </c>
      <c r="E3537" s="2" t="s">
        <v>2425</v>
      </c>
      <c r="F3537" s="2" t="s">
        <v>2723</v>
      </c>
      <c r="G3537" s="2">
        <f>IFERROR(VLOOKUP(D3537,Coordenadas!$A$2:$D$5571,3,FALSE),0)</f>
        <v>-21.3748</v>
      </c>
      <c r="H3537" s="2">
        <f>IFERROR(VLOOKUP(D3537,Coordenadas!$A$2:$D$5571,4,FALSE),0)</f>
        <v>-42.3123</v>
      </c>
      <c r="I3537" s="2" t="s">
        <v>5325</v>
      </c>
      <c r="J3537" s="2">
        <v>6545</v>
      </c>
      <c r="K3537" s="2" t="s">
        <v>5332</v>
      </c>
      <c r="L3537" s="2">
        <f>IFERROR(VLOOKUP(C3537,BOTULISMO!$A$3:$C$19,3,FALSE),0)</f>
        <v>0</v>
      </c>
      <c r="M3537" s="2">
        <f>IFERROR(VLOOKUP(C3537,'LEISHMANIOSE VISCERAL'!$A$4:$C$454,3,FALSE),0)</f>
        <v>0</v>
      </c>
      <c r="N3537" s="2">
        <f>IFERROR(VLOOKUP(C3537,'LEISHMANIOSE TEGUMENTAR'!$A$4:$C$1681,3,FALSE),0)</f>
        <v>0</v>
      </c>
      <c r="O3537" s="2">
        <f>IFERROR(VLOOKUP(C3537,'FEBRE AMARELA'!$A$4:$C$38,3,FALSE),0)</f>
        <v>0</v>
      </c>
      <c r="P3537" s="2">
        <f>IFERROR(VLOOKUP(C3537,DENGUE!$A$5:$C$4097,3,FALSE),0)</f>
        <v>2</v>
      </c>
      <c r="Q3537" s="2">
        <f>IFERROR(VLOOKUP(C3537,'HEPATITE VIRAL'!$A$5:$C$3162,3,FALSE),0)</f>
        <v>1</v>
      </c>
      <c r="R3537" s="2">
        <f>IFERROR(VLOOKUP(C3537,'FEBRE MACULOSA'!$A$5:$C$181,3,FALSE),0)</f>
        <v>0</v>
      </c>
      <c r="S3537" s="2">
        <f>IFERROR(VLOOKUP(C3537,LEPTOSPIROSE!$A$5:$C$1176,3,FALSE),0)</f>
        <v>0</v>
      </c>
      <c r="T3537" s="2">
        <f>IFERROR(VLOOKUP(C3537,'DOENÇA DE CHAGAS'!$A$5:$C$100,3,FALSE),0)</f>
        <v>0</v>
      </c>
      <c r="U3537" s="2">
        <f>IFERROR(VLOOKUP(C3537,'PICADAS DE COBRAS'!$A$6:$C$4645,3,FALSE),0)</f>
        <v>61</v>
      </c>
      <c r="V3537">
        <f>IFERROR(VLOOKUP(C3537,'ZIKA VIRUS'!$A$5:$C$2399,3,FALSE),0)</f>
        <v>1</v>
      </c>
      <c r="W3537">
        <f>IFERROR(VLOOKUP(C3537,'FEBRE TIFÓIDE'!$A$5:$C$46,3,FALSE),0)</f>
        <v>0</v>
      </c>
      <c r="X3537">
        <f>IFERROR(VLOOKUP(C3537,HANTAVIROSE!$A$5:$C$153,3,FALSE),0)</f>
        <v>0</v>
      </c>
      <c r="Y3537">
        <f>IFERROR(VLOOKUP(C3537,MENINGITE!$A$5:$C$447,3,FALSE),0)</f>
        <v>0</v>
      </c>
      <c r="Z3537">
        <f>IFERROR(VLOOKUP(C3537,RAIVA!$A$5:$C$16,3,FALSE),0)</f>
        <v>0</v>
      </c>
    </row>
    <row r="3538" spans="1:26" x14ac:dyDescent="0.3">
      <c r="A3538" s="2" t="s">
        <v>967</v>
      </c>
      <c r="B3538" s="2" t="s">
        <v>1075</v>
      </c>
      <c r="C3538" s="2">
        <v>421200</v>
      </c>
      <c r="D3538" s="2">
        <v>4212007</v>
      </c>
      <c r="E3538" s="2" t="s">
        <v>967</v>
      </c>
      <c r="F3538" s="2" t="s">
        <v>1075</v>
      </c>
      <c r="G3538" s="2">
        <f>IFERROR(VLOOKUP(D3538,Coordenadas!$A$2:$D$5571,3,FALSE),0)</f>
        <v>-26.347100000000001</v>
      </c>
      <c r="H3538" s="2">
        <f>IFERROR(VLOOKUP(D3538,Coordenadas!$A$2:$D$5571,4,FALSE),0)</f>
        <v>-53.277099999999997</v>
      </c>
      <c r="I3538" s="2" t="s">
        <v>5326</v>
      </c>
      <c r="J3538" s="2">
        <v>7765</v>
      </c>
      <c r="K3538" s="2" t="s">
        <v>5332</v>
      </c>
      <c r="L3538" s="2">
        <f>IFERROR(VLOOKUP(C3538,BOTULISMO!$A$3:$C$19,3,FALSE),0)</f>
        <v>0</v>
      </c>
      <c r="M3538" s="2">
        <f>IFERROR(VLOOKUP(C3538,'LEISHMANIOSE VISCERAL'!$A$4:$C$454,3,FALSE),0)</f>
        <v>0</v>
      </c>
      <c r="N3538" s="2">
        <f>IFERROR(VLOOKUP(C3538,'LEISHMANIOSE TEGUMENTAR'!$A$4:$C$1681,3,FALSE),0)</f>
        <v>0</v>
      </c>
      <c r="O3538" s="2">
        <f>IFERROR(VLOOKUP(C3538,'FEBRE AMARELA'!$A$4:$C$38,3,FALSE),0)</f>
        <v>0</v>
      </c>
      <c r="P3538" s="2">
        <f>IFERROR(VLOOKUP(C3538,DENGUE!$A$5:$C$4097,3,FALSE),0)</f>
        <v>18</v>
      </c>
      <c r="Q3538" s="2">
        <f>IFERROR(VLOOKUP(C3538,'HEPATITE VIRAL'!$A$5:$C$3162,3,FALSE),0)</f>
        <v>37</v>
      </c>
      <c r="R3538" s="2">
        <f>IFERROR(VLOOKUP(C3538,'FEBRE MACULOSA'!$A$5:$C$181,3,FALSE),0)</f>
        <v>0</v>
      </c>
      <c r="S3538" s="2">
        <f>IFERROR(VLOOKUP(C3538,LEPTOSPIROSE!$A$5:$C$1176,3,FALSE),0)</f>
        <v>1</v>
      </c>
      <c r="T3538" s="2">
        <f>IFERROR(VLOOKUP(C3538,'DOENÇA DE CHAGAS'!$A$5:$C$100,3,FALSE),0)</f>
        <v>0</v>
      </c>
      <c r="U3538" s="2">
        <f>IFERROR(VLOOKUP(C3538,'PICADAS DE COBRAS'!$A$6:$C$4645,3,FALSE),0)</f>
        <v>21</v>
      </c>
      <c r="V3538">
        <f>IFERROR(VLOOKUP(C3538,'ZIKA VIRUS'!$A$5:$C$2399,3,FALSE),0)</f>
        <v>2</v>
      </c>
      <c r="W3538">
        <f>IFERROR(VLOOKUP(C3538,'FEBRE TIFÓIDE'!$A$5:$C$46,3,FALSE),0)</f>
        <v>0</v>
      </c>
      <c r="X3538">
        <f>IFERROR(VLOOKUP(C3538,HANTAVIROSE!$A$5:$C$153,3,FALSE),0)</f>
        <v>0</v>
      </c>
      <c r="Y3538">
        <f>IFERROR(VLOOKUP(C3538,MENINGITE!$A$5:$C$447,3,FALSE),0)</f>
        <v>0</v>
      </c>
      <c r="Z3538">
        <f>IFERROR(VLOOKUP(C3538,RAIVA!$A$5:$C$16,3,FALSE),0)</f>
        <v>0</v>
      </c>
    </row>
    <row r="3539" spans="1:26" x14ac:dyDescent="0.3">
      <c r="A3539" s="2" t="s">
        <v>4319</v>
      </c>
      <c r="B3539" s="2" t="s">
        <v>4369</v>
      </c>
      <c r="C3539" s="2">
        <v>231010</v>
      </c>
      <c r="D3539" s="2">
        <v>2310100</v>
      </c>
      <c r="E3539" s="2" t="s">
        <v>4319</v>
      </c>
      <c r="F3539" s="2" t="s">
        <v>4369</v>
      </c>
      <c r="G3539" s="2">
        <f>IFERROR(VLOOKUP(D3539,Coordenadas!$A$2:$D$5571,3,FALSE),0)</f>
        <v>-4.1383099999999997</v>
      </c>
      <c r="H3539" s="2">
        <f>IFERROR(VLOOKUP(D3539,Coordenadas!$A$2:$D$5571,4,FALSE),0)</f>
        <v>-38.8446</v>
      </c>
      <c r="I3539" s="2" t="s">
        <v>5324</v>
      </c>
      <c r="J3539" s="2">
        <v>12005</v>
      </c>
      <c r="K3539" s="2" t="s">
        <v>5332</v>
      </c>
      <c r="L3539" s="2">
        <f>IFERROR(VLOOKUP(C3539,BOTULISMO!$A$3:$C$19,3,FALSE),0)</f>
        <v>0</v>
      </c>
      <c r="M3539" s="2">
        <f>IFERROR(VLOOKUP(C3539,'LEISHMANIOSE VISCERAL'!$A$4:$C$454,3,FALSE),0)</f>
        <v>0</v>
      </c>
      <c r="N3539" s="2">
        <f>IFERROR(VLOOKUP(C3539,'LEISHMANIOSE TEGUMENTAR'!$A$4:$C$1681,3,FALSE),0)</f>
        <v>13</v>
      </c>
      <c r="O3539" s="2">
        <f>IFERROR(VLOOKUP(C3539,'FEBRE AMARELA'!$A$4:$C$38,3,FALSE),0)</f>
        <v>0</v>
      </c>
      <c r="P3539" s="2">
        <f>IFERROR(VLOOKUP(C3539,DENGUE!$A$5:$C$4097,3,FALSE),0)</f>
        <v>0</v>
      </c>
      <c r="Q3539" s="2">
        <f>IFERROR(VLOOKUP(C3539,'HEPATITE VIRAL'!$A$5:$C$3162,3,FALSE),0)</f>
        <v>0</v>
      </c>
      <c r="R3539" s="2">
        <f>IFERROR(VLOOKUP(C3539,'FEBRE MACULOSA'!$A$5:$C$181,3,FALSE),0)</f>
        <v>0</v>
      </c>
      <c r="S3539" s="2">
        <f>IFERROR(VLOOKUP(C3539,LEPTOSPIROSE!$A$5:$C$1176,3,FALSE),0)</f>
        <v>0</v>
      </c>
      <c r="T3539" s="2">
        <f>IFERROR(VLOOKUP(C3539,'DOENÇA DE CHAGAS'!$A$5:$C$100,3,FALSE),0)</f>
        <v>0</v>
      </c>
      <c r="U3539" s="2">
        <f>IFERROR(VLOOKUP(C3539,'PICADAS DE COBRAS'!$A$6:$C$4645,3,FALSE),0)</f>
        <v>5</v>
      </c>
      <c r="V3539">
        <f>IFERROR(VLOOKUP(C3539,'ZIKA VIRUS'!$A$5:$C$2399,3,FALSE),0)</f>
        <v>1</v>
      </c>
      <c r="W3539">
        <f>IFERROR(VLOOKUP(C3539,'FEBRE TIFÓIDE'!$A$5:$C$46,3,FALSE),0)</f>
        <v>0</v>
      </c>
      <c r="X3539">
        <f>IFERROR(VLOOKUP(C3539,HANTAVIROSE!$A$5:$C$153,3,FALSE),0)</f>
        <v>0</v>
      </c>
      <c r="Y3539">
        <f>IFERROR(VLOOKUP(C3539,MENINGITE!$A$5:$C$447,3,FALSE),0)</f>
        <v>0</v>
      </c>
      <c r="Z3539">
        <f>IFERROR(VLOOKUP(C3539,RAIVA!$A$5:$C$16,3,FALSE),0)</f>
        <v>0</v>
      </c>
    </row>
    <row r="3540" spans="1:26" x14ac:dyDescent="0.3">
      <c r="A3540" s="2" t="s">
        <v>3816</v>
      </c>
      <c r="B3540" s="2" t="s">
        <v>3880</v>
      </c>
      <c r="C3540" s="2">
        <v>261000</v>
      </c>
      <c r="D3540" s="2">
        <v>2610004</v>
      </c>
      <c r="E3540" s="2" t="s">
        <v>3816</v>
      </c>
      <c r="F3540" s="2" t="s">
        <v>3880</v>
      </c>
      <c r="G3540" s="2">
        <f>IFERROR(VLOOKUP(D3540,Coordenadas!$A$2:$D$5571,3,FALSE),0)</f>
        <v>-8.6842299999999994</v>
      </c>
      <c r="H3540" s="2">
        <f>IFERROR(VLOOKUP(D3540,Coordenadas!$A$2:$D$5571,4,FALSE),0)</f>
        <v>-35.588999999999999</v>
      </c>
      <c r="I3540" s="2" t="s">
        <v>5324</v>
      </c>
      <c r="J3540" s="2">
        <v>59526</v>
      </c>
      <c r="K3540" s="2" t="s">
        <v>5331</v>
      </c>
      <c r="L3540" s="2">
        <f>IFERROR(VLOOKUP(C3540,BOTULISMO!$A$3:$C$19,3,FALSE),0)</f>
        <v>0</v>
      </c>
      <c r="M3540" s="2">
        <f>IFERROR(VLOOKUP(C3540,'LEISHMANIOSE VISCERAL'!$A$4:$C$454,3,FALSE),0)</f>
        <v>0</v>
      </c>
      <c r="N3540" s="2">
        <f>IFERROR(VLOOKUP(C3540,'LEISHMANIOSE TEGUMENTAR'!$A$4:$C$1681,3,FALSE),0)</f>
        <v>7</v>
      </c>
      <c r="O3540" s="2">
        <f>IFERROR(VLOOKUP(C3540,'FEBRE AMARELA'!$A$4:$C$38,3,FALSE),0)</f>
        <v>0</v>
      </c>
      <c r="P3540" s="2">
        <f>IFERROR(VLOOKUP(C3540,DENGUE!$A$5:$C$4097,3,FALSE),0)</f>
        <v>38</v>
      </c>
      <c r="Q3540" s="2">
        <f>IFERROR(VLOOKUP(C3540,'HEPATITE VIRAL'!$A$5:$C$3162,3,FALSE),0)</f>
        <v>7</v>
      </c>
      <c r="R3540" s="2">
        <f>IFERROR(VLOOKUP(C3540,'FEBRE MACULOSA'!$A$5:$C$181,3,FALSE),0)</f>
        <v>0</v>
      </c>
      <c r="S3540" s="2">
        <f>IFERROR(VLOOKUP(C3540,LEPTOSPIROSE!$A$5:$C$1176,3,FALSE),0)</f>
        <v>7</v>
      </c>
      <c r="T3540" s="2">
        <f>IFERROR(VLOOKUP(C3540,'DOENÇA DE CHAGAS'!$A$5:$C$100,3,FALSE),0)</f>
        <v>0</v>
      </c>
      <c r="U3540" s="2">
        <f>IFERROR(VLOOKUP(C3540,'PICADAS DE COBRAS'!$A$6:$C$4645,3,FALSE),0)</f>
        <v>469</v>
      </c>
      <c r="V3540">
        <f>IFERROR(VLOOKUP(C3540,'ZIKA VIRUS'!$A$5:$C$2399,3,FALSE),0)</f>
        <v>3</v>
      </c>
      <c r="W3540">
        <f>IFERROR(VLOOKUP(C3540,'FEBRE TIFÓIDE'!$A$5:$C$46,3,FALSE),0)</f>
        <v>0</v>
      </c>
      <c r="X3540">
        <f>IFERROR(VLOOKUP(C3540,HANTAVIROSE!$A$5:$C$153,3,FALSE),0)</f>
        <v>0</v>
      </c>
      <c r="Y3540">
        <f>IFERROR(VLOOKUP(C3540,MENINGITE!$A$5:$C$447,3,FALSE),0)</f>
        <v>0</v>
      </c>
      <c r="Z3540">
        <f>IFERROR(VLOOKUP(C3540,RAIVA!$A$5:$C$16,3,FALSE),0)</f>
        <v>0</v>
      </c>
    </row>
    <row r="3541" spans="1:26" x14ac:dyDescent="0.3">
      <c r="A3541" s="2" t="s">
        <v>470</v>
      </c>
      <c r="B3541" s="2" t="s">
        <v>672</v>
      </c>
      <c r="C3541" s="2">
        <v>431365</v>
      </c>
      <c r="D3541" s="2">
        <v>4313656</v>
      </c>
      <c r="E3541" s="2" t="s">
        <v>470</v>
      </c>
      <c r="F3541" s="2" t="s">
        <v>672</v>
      </c>
      <c r="G3541" s="2">
        <f>IFERROR(VLOOKUP(D3541,Coordenadas!$A$2:$D$5571,3,FALSE),0)</f>
        <v>-30.253499999999999</v>
      </c>
      <c r="H3541" s="2">
        <f>IFERROR(VLOOKUP(D3541,Coordenadas!$A$2:$D$5571,4,FALSE),0)</f>
        <v>-50.510300000000001</v>
      </c>
      <c r="I3541" s="2" t="s">
        <v>5326</v>
      </c>
      <c r="J3541" s="2">
        <v>10969</v>
      </c>
      <c r="K3541" s="2" t="s">
        <v>5332</v>
      </c>
      <c r="L3541" s="2">
        <f>IFERROR(VLOOKUP(C3541,BOTULISMO!$A$3:$C$19,3,FALSE),0)</f>
        <v>0</v>
      </c>
      <c r="M3541" s="2">
        <f>IFERROR(VLOOKUP(C3541,'LEISHMANIOSE VISCERAL'!$A$4:$C$454,3,FALSE),0)</f>
        <v>0</v>
      </c>
      <c r="N3541" s="2">
        <f>IFERROR(VLOOKUP(C3541,'LEISHMANIOSE TEGUMENTAR'!$A$4:$C$1681,3,FALSE),0)</f>
        <v>0</v>
      </c>
      <c r="O3541" s="2">
        <f>IFERROR(VLOOKUP(C3541,'FEBRE AMARELA'!$A$4:$C$38,3,FALSE),0)</f>
        <v>0</v>
      </c>
      <c r="P3541" s="2">
        <f>IFERROR(VLOOKUP(C3541,DENGUE!$A$5:$C$4097,3,FALSE),0)</f>
        <v>0</v>
      </c>
      <c r="Q3541" s="2">
        <f>IFERROR(VLOOKUP(C3541,'HEPATITE VIRAL'!$A$5:$C$3162,3,FALSE),0)</f>
        <v>5</v>
      </c>
      <c r="R3541" s="2">
        <f>IFERROR(VLOOKUP(C3541,'FEBRE MACULOSA'!$A$5:$C$181,3,FALSE),0)</f>
        <v>0</v>
      </c>
      <c r="S3541" s="2">
        <f>IFERROR(VLOOKUP(C3541,LEPTOSPIROSE!$A$5:$C$1176,3,FALSE),0)</f>
        <v>4</v>
      </c>
      <c r="T3541" s="2">
        <f>IFERROR(VLOOKUP(C3541,'DOENÇA DE CHAGAS'!$A$5:$C$100,3,FALSE),0)</f>
        <v>0</v>
      </c>
      <c r="U3541" s="2">
        <f>IFERROR(VLOOKUP(C3541,'PICADAS DE COBRAS'!$A$6:$C$4645,3,FALSE),0)</f>
        <v>5</v>
      </c>
      <c r="V3541">
        <f>IFERROR(VLOOKUP(C3541,'ZIKA VIRUS'!$A$5:$C$2399,3,FALSE),0)</f>
        <v>1</v>
      </c>
      <c r="W3541">
        <f>IFERROR(VLOOKUP(C3541,'FEBRE TIFÓIDE'!$A$5:$C$46,3,FALSE),0)</f>
        <v>0</v>
      </c>
      <c r="X3541">
        <f>IFERROR(VLOOKUP(C3541,HANTAVIROSE!$A$5:$C$153,3,FALSE),0)</f>
        <v>0</v>
      </c>
      <c r="Y3541">
        <f>IFERROR(VLOOKUP(C3541,MENINGITE!$A$5:$C$447,3,FALSE),0)</f>
        <v>0</v>
      </c>
      <c r="Z3541">
        <f>IFERROR(VLOOKUP(C3541,RAIVA!$A$5:$C$16,3,FALSE),0)</f>
        <v>0</v>
      </c>
    </row>
    <row r="3542" spans="1:26" x14ac:dyDescent="0.3">
      <c r="A3542" s="2" t="s">
        <v>1637</v>
      </c>
      <c r="B3542" s="2" t="s">
        <v>1872</v>
      </c>
      <c r="C3542" s="2">
        <v>353510</v>
      </c>
      <c r="D3542" s="2">
        <v>3535101</v>
      </c>
      <c r="E3542" s="2" t="s">
        <v>1637</v>
      </c>
      <c r="F3542" s="2" t="s">
        <v>1872</v>
      </c>
      <c r="G3542" s="2">
        <f>IFERROR(VLOOKUP(D3542,Coordenadas!$A$2:$D$5571,3,FALSE),0)</f>
        <v>-21.0854</v>
      </c>
      <c r="H3542" s="2">
        <f>IFERROR(VLOOKUP(D3542,Coordenadas!$A$2:$D$5571,4,FALSE),0)</f>
        <v>-48.803699999999999</v>
      </c>
      <c r="I3542" s="2" t="s">
        <v>5325</v>
      </c>
      <c r="J3542" s="2">
        <v>10934</v>
      </c>
      <c r="K3542" s="2" t="s">
        <v>5332</v>
      </c>
      <c r="L3542" s="2">
        <f>IFERROR(VLOOKUP(C3542,BOTULISMO!$A$3:$C$19,3,FALSE),0)</f>
        <v>0</v>
      </c>
      <c r="M3542" s="2">
        <f>IFERROR(VLOOKUP(C3542,'LEISHMANIOSE VISCERAL'!$A$4:$C$454,3,FALSE),0)</f>
        <v>0</v>
      </c>
      <c r="N3542" s="2">
        <f>IFERROR(VLOOKUP(C3542,'LEISHMANIOSE TEGUMENTAR'!$A$4:$C$1681,3,FALSE),0)</f>
        <v>3</v>
      </c>
      <c r="O3542" s="2">
        <f>IFERROR(VLOOKUP(C3542,'FEBRE AMARELA'!$A$4:$C$38,3,FALSE),0)</f>
        <v>0</v>
      </c>
      <c r="P3542" s="2">
        <f>IFERROR(VLOOKUP(C3542,DENGUE!$A$5:$C$4097,3,FALSE),0)</f>
        <v>694</v>
      </c>
      <c r="Q3542" s="2">
        <f>IFERROR(VLOOKUP(C3542,'HEPATITE VIRAL'!$A$5:$C$3162,3,FALSE),0)</f>
        <v>0</v>
      </c>
      <c r="R3542" s="2">
        <f>IFERROR(VLOOKUP(C3542,'FEBRE MACULOSA'!$A$5:$C$181,3,FALSE),0)</f>
        <v>0</v>
      </c>
      <c r="S3542" s="2">
        <f>IFERROR(VLOOKUP(C3542,LEPTOSPIROSE!$A$5:$C$1176,3,FALSE),0)</f>
        <v>0</v>
      </c>
      <c r="T3542" s="2">
        <f>IFERROR(VLOOKUP(C3542,'DOENÇA DE CHAGAS'!$A$5:$C$100,3,FALSE),0)</f>
        <v>0</v>
      </c>
      <c r="U3542" s="2">
        <f>IFERROR(VLOOKUP(C3542,'PICADAS DE COBRAS'!$A$6:$C$4645,3,FALSE),0)</f>
        <v>33</v>
      </c>
      <c r="V3542">
        <f>IFERROR(VLOOKUP(C3542,'ZIKA VIRUS'!$A$5:$C$2399,3,FALSE),0)</f>
        <v>0</v>
      </c>
      <c r="W3542">
        <f>IFERROR(VLOOKUP(C3542,'FEBRE TIFÓIDE'!$A$5:$C$46,3,FALSE),0)</f>
        <v>0</v>
      </c>
      <c r="X3542">
        <f>IFERROR(VLOOKUP(C3542,HANTAVIROSE!$A$5:$C$153,3,FALSE),0)</f>
        <v>0</v>
      </c>
      <c r="Y3542">
        <f>IFERROR(VLOOKUP(C3542,MENINGITE!$A$5:$C$447,3,FALSE),0)</f>
        <v>0</v>
      </c>
      <c r="Z3542">
        <f>IFERROR(VLOOKUP(C3542,RAIVA!$A$5:$C$16,3,FALSE),0)</f>
        <v>0</v>
      </c>
    </row>
    <row r="3543" spans="1:26" x14ac:dyDescent="0.3">
      <c r="A3543" s="2" t="s">
        <v>4903</v>
      </c>
      <c r="B3543" s="2" t="s">
        <v>1400</v>
      </c>
      <c r="C3543" s="2">
        <v>172100</v>
      </c>
      <c r="D3543" s="2">
        <v>1721000</v>
      </c>
      <c r="E3543" s="2" t="s">
        <v>4903</v>
      </c>
      <c r="F3543" s="2" t="s">
        <v>1400</v>
      </c>
      <c r="G3543" s="2">
        <f>IFERROR(VLOOKUP(D3543,Coordenadas!$A$2:$D$5571,3,FALSE),0)</f>
        <v>-10.24</v>
      </c>
      <c r="H3543" s="2">
        <f>IFERROR(VLOOKUP(D3543,Coordenadas!$A$2:$D$5571,4,FALSE),0)</f>
        <v>-48.355800000000002</v>
      </c>
      <c r="I3543" s="2" t="s">
        <v>5323</v>
      </c>
      <c r="J3543" s="2">
        <v>228332</v>
      </c>
      <c r="K3543" s="2" t="s">
        <v>5333</v>
      </c>
      <c r="L3543" s="2">
        <f>IFERROR(VLOOKUP(C3543,BOTULISMO!$A$3:$C$19,3,FALSE),0)</f>
        <v>0</v>
      </c>
      <c r="M3543" s="2">
        <f>IFERROR(VLOOKUP(C3543,'LEISHMANIOSE VISCERAL'!$A$4:$C$454,3,FALSE),0)</f>
        <v>58</v>
      </c>
      <c r="N3543" s="2">
        <f>IFERROR(VLOOKUP(C3543,'LEISHMANIOSE TEGUMENTAR'!$A$4:$C$1681,3,FALSE),0)</f>
        <v>75</v>
      </c>
      <c r="O3543" s="2">
        <f>IFERROR(VLOOKUP(C3543,'FEBRE AMARELA'!$A$4:$C$38,3,FALSE),0)</f>
        <v>0</v>
      </c>
      <c r="P3543" s="2">
        <f>IFERROR(VLOOKUP(C3543,DENGUE!$A$5:$C$4097,3,FALSE),0)</f>
        <v>729</v>
      </c>
      <c r="Q3543" s="2">
        <f>IFERROR(VLOOKUP(C3543,'HEPATITE VIRAL'!$A$5:$C$3162,3,FALSE),0)</f>
        <v>170</v>
      </c>
      <c r="R3543" s="2">
        <f>IFERROR(VLOOKUP(C3543,'FEBRE MACULOSA'!$A$5:$C$181,3,FALSE),0)</f>
        <v>0</v>
      </c>
      <c r="S3543" s="2">
        <f>IFERROR(VLOOKUP(C3543,LEPTOSPIROSE!$A$5:$C$1176,3,FALSE),0)</f>
        <v>10</v>
      </c>
      <c r="T3543" s="2">
        <f>IFERROR(VLOOKUP(C3543,'DOENÇA DE CHAGAS'!$A$5:$C$100,3,FALSE),0)</f>
        <v>12</v>
      </c>
      <c r="U3543" s="2">
        <f>IFERROR(VLOOKUP(C3543,'PICADAS DE COBRAS'!$A$6:$C$4645,3,FALSE),0)</f>
        <v>590</v>
      </c>
      <c r="V3543">
        <f>IFERROR(VLOOKUP(C3543,'ZIKA VIRUS'!$A$5:$C$2399,3,FALSE),0)</f>
        <v>1029</v>
      </c>
      <c r="W3543">
        <f>IFERROR(VLOOKUP(C3543,'FEBRE TIFÓIDE'!$A$5:$C$46,3,FALSE),0)</f>
        <v>0</v>
      </c>
      <c r="X3543">
        <f>IFERROR(VLOOKUP(C3543,HANTAVIROSE!$A$5:$C$153,3,FALSE),0)</f>
        <v>0</v>
      </c>
      <c r="Y3543">
        <f>IFERROR(VLOOKUP(C3543,MENINGITE!$A$5:$C$447,3,FALSE),0)</f>
        <v>15</v>
      </c>
      <c r="Z3543">
        <f>IFERROR(VLOOKUP(C3543,RAIVA!$A$5:$C$16,3,FALSE),0)</f>
        <v>0</v>
      </c>
    </row>
    <row r="3544" spans="1:26" x14ac:dyDescent="0.3">
      <c r="A3544" s="2" t="s">
        <v>1256</v>
      </c>
      <c r="B3544" s="2" t="s">
        <v>1400</v>
      </c>
      <c r="C3544" s="2">
        <v>411760</v>
      </c>
      <c r="D3544" s="2">
        <v>4117602</v>
      </c>
      <c r="E3544" s="2" t="s">
        <v>1256</v>
      </c>
      <c r="F3544" s="2" t="s">
        <v>1400</v>
      </c>
      <c r="G3544" s="2">
        <f>IFERROR(VLOOKUP(D3544,Coordenadas!$A$2:$D$5571,3,FALSE),0)</f>
        <v>-26.483899999999998</v>
      </c>
      <c r="H3544" s="2">
        <f>IFERROR(VLOOKUP(D3544,Coordenadas!$A$2:$D$5571,4,FALSE),0)</f>
        <v>-51.988799999999998</v>
      </c>
      <c r="I3544" s="2" t="s">
        <v>5326</v>
      </c>
      <c r="J3544" s="2">
        <v>42888</v>
      </c>
      <c r="K3544" s="2" t="s">
        <v>5330</v>
      </c>
      <c r="L3544" s="2">
        <f>IFERROR(VLOOKUP(C3544,BOTULISMO!$A$3:$C$19,3,FALSE),0)</f>
        <v>0</v>
      </c>
      <c r="M3544" s="2">
        <f>IFERROR(VLOOKUP(C3544,'LEISHMANIOSE VISCERAL'!$A$4:$C$454,3,FALSE),0)</f>
        <v>0</v>
      </c>
      <c r="N3544" s="2">
        <f>IFERROR(VLOOKUP(C3544,'LEISHMANIOSE TEGUMENTAR'!$A$4:$C$1681,3,FALSE),0)</f>
        <v>0</v>
      </c>
      <c r="O3544" s="2">
        <f>IFERROR(VLOOKUP(C3544,'FEBRE AMARELA'!$A$4:$C$38,3,FALSE),0)</f>
        <v>0</v>
      </c>
      <c r="P3544" s="2">
        <f>IFERROR(VLOOKUP(C3544,DENGUE!$A$5:$C$4097,3,FALSE),0)</f>
        <v>0</v>
      </c>
      <c r="Q3544" s="2">
        <f>IFERROR(VLOOKUP(C3544,'HEPATITE VIRAL'!$A$5:$C$3162,3,FALSE),0)</f>
        <v>35</v>
      </c>
      <c r="R3544" s="2">
        <f>IFERROR(VLOOKUP(C3544,'FEBRE MACULOSA'!$A$5:$C$181,3,FALSE),0)</f>
        <v>0</v>
      </c>
      <c r="S3544" s="2">
        <f>IFERROR(VLOOKUP(C3544,LEPTOSPIROSE!$A$5:$C$1176,3,FALSE),0)</f>
        <v>0</v>
      </c>
      <c r="T3544" s="2">
        <f>IFERROR(VLOOKUP(C3544,'DOENÇA DE CHAGAS'!$A$5:$C$100,3,FALSE),0)</f>
        <v>0</v>
      </c>
      <c r="U3544" s="2">
        <f>IFERROR(VLOOKUP(C3544,'PICADAS DE COBRAS'!$A$6:$C$4645,3,FALSE),0)</f>
        <v>134</v>
      </c>
      <c r="V3544">
        <f>IFERROR(VLOOKUP(C3544,'ZIKA VIRUS'!$A$5:$C$2399,3,FALSE),0)</f>
        <v>0</v>
      </c>
      <c r="W3544">
        <f>IFERROR(VLOOKUP(C3544,'FEBRE TIFÓIDE'!$A$5:$C$46,3,FALSE),0)</f>
        <v>0</v>
      </c>
      <c r="X3544">
        <f>IFERROR(VLOOKUP(C3544,HANTAVIROSE!$A$5:$C$153,3,FALSE),0)</f>
        <v>1</v>
      </c>
      <c r="Y3544">
        <f>IFERROR(VLOOKUP(C3544,MENINGITE!$A$5:$C$447,3,FALSE),0)</f>
        <v>1</v>
      </c>
      <c r="Z3544">
        <f>IFERROR(VLOOKUP(C3544,RAIVA!$A$5:$C$16,3,FALSE),0)</f>
        <v>0</v>
      </c>
    </row>
    <row r="3545" spans="1:26" x14ac:dyDescent="0.3">
      <c r="A3545" s="2" t="s">
        <v>3257</v>
      </c>
      <c r="B3545" s="2" t="s">
        <v>3376</v>
      </c>
      <c r="C3545" s="2">
        <v>292340</v>
      </c>
      <c r="D3545" s="2">
        <v>2923407</v>
      </c>
      <c r="E3545" s="2" t="s">
        <v>3257</v>
      </c>
      <c r="F3545" s="2" t="s">
        <v>3376</v>
      </c>
      <c r="G3545" s="2">
        <f>IFERROR(VLOOKUP(D3545,Coordenadas!$A$2:$D$5571,3,FALSE),0)</f>
        <v>-14.2676</v>
      </c>
      <c r="H3545" s="2">
        <f>IFERROR(VLOOKUP(D3545,Coordenadas!$A$2:$D$5571,4,FALSE),0)</f>
        <v>-43.160899999999998</v>
      </c>
      <c r="I3545" s="2" t="s">
        <v>5324</v>
      </c>
      <c r="J3545" s="2">
        <v>20775</v>
      </c>
      <c r="K3545" s="2" t="s">
        <v>5330</v>
      </c>
      <c r="L3545" s="2">
        <f>IFERROR(VLOOKUP(C3545,BOTULISMO!$A$3:$C$19,3,FALSE),0)</f>
        <v>0</v>
      </c>
      <c r="M3545" s="2">
        <f>IFERROR(VLOOKUP(C3545,'LEISHMANIOSE VISCERAL'!$A$4:$C$454,3,FALSE),0)</f>
        <v>2</v>
      </c>
      <c r="N3545" s="2">
        <f>IFERROR(VLOOKUP(C3545,'LEISHMANIOSE TEGUMENTAR'!$A$4:$C$1681,3,FALSE),0)</f>
        <v>0</v>
      </c>
      <c r="O3545" s="2">
        <f>IFERROR(VLOOKUP(C3545,'FEBRE AMARELA'!$A$4:$C$38,3,FALSE),0)</f>
        <v>0</v>
      </c>
      <c r="P3545" s="2">
        <f>IFERROR(VLOOKUP(C3545,DENGUE!$A$5:$C$4097,3,FALSE),0)</f>
        <v>69</v>
      </c>
      <c r="Q3545" s="2">
        <f>IFERROR(VLOOKUP(C3545,'HEPATITE VIRAL'!$A$5:$C$3162,3,FALSE),0)</f>
        <v>2</v>
      </c>
      <c r="R3545" s="2">
        <f>IFERROR(VLOOKUP(C3545,'FEBRE MACULOSA'!$A$5:$C$181,3,FALSE),0)</f>
        <v>0</v>
      </c>
      <c r="S3545" s="2">
        <f>IFERROR(VLOOKUP(C3545,LEPTOSPIROSE!$A$5:$C$1176,3,FALSE),0)</f>
        <v>1</v>
      </c>
      <c r="T3545" s="2">
        <f>IFERROR(VLOOKUP(C3545,'DOENÇA DE CHAGAS'!$A$5:$C$100,3,FALSE),0)</f>
        <v>0</v>
      </c>
      <c r="U3545" s="2">
        <f>IFERROR(VLOOKUP(C3545,'PICADAS DE COBRAS'!$A$6:$C$4645,3,FALSE),0)</f>
        <v>131</v>
      </c>
      <c r="V3545">
        <f>IFERROR(VLOOKUP(C3545,'ZIKA VIRUS'!$A$5:$C$2399,3,FALSE),0)</f>
        <v>0</v>
      </c>
      <c r="W3545">
        <f>IFERROR(VLOOKUP(C3545,'FEBRE TIFÓIDE'!$A$5:$C$46,3,FALSE),0)</f>
        <v>0</v>
      </c>
      <c r="X3545">
        <f>IFERROR(VLOOKUP(C3545,HANTAVIROSE!$A$5:$C$153,3,FALSE),0)</f>
        <v>0</v>
      </c>
      <c r="Y3545">
        <f>IFERROR(VLOOKUP(C3545,MENINGITE!$A$5:$C$447,3,FALSE),0)</f>
        <v>0</v>
      </c>
      <c r="Z3545">
        <f>IFERROR(VLOOKUP(C3545,RAIVA!$A$5:$C$16,3,FALSE),0)</f>
        <v>0</v>
      </c>
    </row>
    <row r="3546" spans="1:26" x14ac:dyDescent="0.3">
      <c r="A3546" s="2" t="s">
        <v>1256</v>
      </c>
      <c r="B3546" s="2" t="s">
        <v>1074</v>
      </c>
      <c r="C3546" s="2">
        <v>411770</v>
      </c>
      <c r="D3546" s="2">
        <v>4117701</v>
      </c>
      <c r="E3546" s="2" t="s">
        <v>1256</v>
      </c>
      <c r="F3546" s="2" t="s">
        <v>1074</v>
      </c>
      <c r="G3546" s="2">
        <f>IFERROR(VLOOKUP(D3546,Coordenadas!$A$2:$D$5571,3,FALSE),0)</f>
        <v>-25.425699999999999</v>
      </c>
      <c r="H3546" s="2">
        <f>IFERROR(VLOOKUP(D3546,Coordenadas!$A$2:$D$5571,4,FALSE),0)</f>
        <v>-50.006999999999998</v>
      </c>
      <c r="I3546" s="2" t="s">
        <v>5326</v>
      </c>
      <c r="J3546" s="2">
        <v>32123</v>
      </c>
      <c r="K3546" s="2" t="s">
        <v>5330</v>
      </c>
      <c r="L3546" s="2">
        <f>IFERROR(VLOOKUP(C3546,BOTULISMO!$A$3:$C$19,3,FALSE),0)</f>
        <v>0</v>
      </c>
      <c r="M3546" s="2">
        <f>IFERROR(VLOOKUP(C3546,'LEISHMANIOSE VISCERAL'!$A$4:$C$454,3,FALSE),0)</f>
        <v>0</v>
      </c>
      <c r="N3546" s="2">
        <f>IFERROR(VLOOKUP(C3546,'LEISHMANIOSE TEGUMENTAR'!$A$4:$C$1681,3,FALSE),0)</f>
        <v>0</v>
      </c>
      <c r="O3546" s="2">
        <f>IFERROR(VLOOKUP(C3546,'FEBRE AMARELA'!$A$4:$C$38,3,FALSE),0)</f>
        <v>0</v>
      </c>
      <c r="P3546" s="2">
        <f>IFERROR(VLOOKUP(C3546,DENGUE!$A$5:$C$4097,3,FALSE),0)</f>
        <v>0</v>
      </c>
      <c r="Q3546" s="2">
        <f>IFERROR(VLOOKUP(C3546,'HEPATITE VIRAL'!$A$5:$C$3162,3,FALSE),0)</f>
        <v>8</v>
      </c>
      <c r="R3546" s="2">
        <f>IFERROR(VLOOKUP(C3546,'FEBRE MACULOSA'!$A$5:$C$181,3,FALSE),0)</f>
        <v>0</v>
      </c>
      <c r="S3546" s="2">
        <f>IFERROR(VLOOKUP(C3546,LEPTOSPIROSE!$A$5:$C$1176,3,FALSE),0)</f>
        <v>3</v>
      </c>
      <c r="T3546" s="2">
        <f>IFERROR(VLOOKUP(C3546,'DOENÇA DE CHAGAS'!$A$5:$C$100,3,FALSE),0)</f>
        <v>0</v>
      </c>
      <c r="U3546" s="2">
        <f>IFERROR(VLOOKUP(C3546,'PICADAS DE COBRAS'!$A$6:$C$4645,3,FALSE),0)</f>
        <v>112</v>
      </c>
      <c r="V3546">
        <f>IFERROR(VLOOKUP(C3546,'ZIKA VIRUS'!$A$5:$C$2399,3,FALSE),0)</f>
        <v>0</v>
      </c>
      <c r="W3546">
        <f>IFERROR(VLOOKUP(C3546,'FEBRE TIFÓIDE'!$A$5:$C$46,3,FALSE),0)</f>
        <v>0</v>
      </c>
      <c r="X3546">
        <f>IFERROR(VLOOKUP(C3546,HANTAVIROSE!$A$5:$C$153,3,FALSE),0)</f>
        <v>0</v>
      </c>
      <c r="Y3546">
        <f>IFERROR(VLOOKUP(C3546,MENINGITE!$A$5:$C$447,3,FALSE),0)</f>
        <v>0</v>
      </c>
      <c r="Z3546">
        <f>IFERROR(VLOOKUP(C3546,RAIVA!$A$5:$C$16,3,FALSE),0)</f>
        <v>0</v>
      </c>
    </row>
    <row r="3547" spans="1:26" x14ac:dyDescent="0.3">
      <c r="A3547" s="2" t="s">
        <v>967</v>
      </c>
      <c r="B3547" s="2" t="s">
        <v>1074</v>
      </c>
      <c r="C3547" s="2">
        <v>421205</v>
      </c>
      <c r="D3547" s="2">
        <v>4212056</v>
      </c>
      <c r="E3547" s="2" t="s">
        <v>967</v>
      </c>
      <c r="F3547" s="2" t="s">
        <v>1074</v>
      </c>
      <c r="G3547" s="2">
        <f>IFERROR(VLOOKUP(D3547,Coordenadas!$A$2:$D$5571,3,FALSE),0)</f>
        <v>-27.582999999999998</v>
      </c>
      <c r="H3547" s="2">
        <f>IFERROR(VLOOKUP(D3547,Coordenadas!$A$2:$D$5571,4,FALSE),0)</f>
        <v>-50.157699999999998</v>
      </c>
      <c r="I3547" s="2" t="s">
        <v>5326</v>
      </c>
      <c r="J3547" s="2">
        <v>2373</v>
      </c>
      <c r="K3547" s="2" t="s">
        <v>5332</v>
      </c>
      <c r="L3547" s="2">
        <f>IFERROR(VLOOKUP(C3547,BOTULISMO!$A$3:$C$19,3,FALSE),0)</f>
        <v>0</v>
      </c>
      <c r="M3547" s="2">
        <f>IFERROR(VLOOKUP(C3547,'LEISHMANIOSE VISCERAL'!$A$4:$C$454,3,FALSE),0)</f>
        <v>0</v>
      </c>
      <c r="N3547" s="2">
        <f>IFERROR(VLOOKUP(C3547,'LEISHMANIOSE TEGUMENTAR'!$A$4:$C$1681,3,FALSE),0)</f>
        <v>0</v>
      </c>
      <c r="O3547" s="2">
        <f>IFERROR(VLOOKUP(C3547,'FEBRE AMARELA'!$A$4:$C$38,3,FALSE),0)</f>
        <v>0</v>
      </c>
      <c r="P3547" s="2">
        <f>IFERROR(VLOOKUP(C3547,DENGUE!$A$5:$C$4097,3,FALSE),0)</f>
        <v>0</v>
      </c>
      <c r="Q3547" s="2">
        <f>IFERROR(VLOOKUP(C3547,'HEPATITE VIRAL'!$A$5:$C$3162,3,FALSE),0)</f>
        <v>0</v>
      </c>
      <c r="R3547" s="2">
        <f>IFERROR(VLOOKUP(C3547,'FEBRE MACULOSA'!$A$5:$C$181,3,FALSE),0)</f>
        <v>0</v>
      </c>
      <c r="S3547" s="2">
        <f>IFERROR(VLOOKUP(C3547,LEPTOSPIROSE!$A$5:$C$1176,3,FALSE),0)</f>
        <v>0</v>
      </c>
      <c r="T3547" s="2">
        <f>IFERROR(VLOOKUP(C3547,'DOENÇA DE CHAGAS'!$A$5:$C$100,3,FALSE),0)</f>
        <v>0</v>
      </c>
      <c r="U3547" s="2">
        <f>IFERROR(VLOOKUP(C3547,'PICADAS DE COBRAS'!$A$6:$C$4645,3,FALSE),0)</f>
        <v>7</v>
      </c>
      <c r="V3547">
        <f>IFERROR(VLOOKUP(C3547,'ZIKA VIRUS'!$A$5:$C$2399,3,FALSE),0)</f>
        <v>0</v>
      </c>
      <c r="W3547">
        <f>IFERROR(VLOOKUP(C3547,'FEBRE TIFÓIDE'!$A$5:$C$46,3,FALSE),0)</f>
        <v>0</v>
      </c>
      <c r="X3547">
        <f>IFERROR(VLOOKUP(C3547,HANTAVIROSE!$A$5:$C$153,3,FALSE),0)</f>
        <v>0</v>
      </c>
      <c r="Y3547">
        <f>IFERROR(VLOOKUP(C3547,MENINGITE!$A$5:$C$447,3,FALSE),0)</f>
        <v>0</v>
      </c>
      <c r="Z3547">
        <f>IFERROR(VLOOKUP(C3547,RAIVA!$A$5:$C$16,3,FALSE),0)</f>
        <v>0</v>
      </c>
    </row>
    <row r="3548" spans="1:26" x14ac:dyDescent="0.3">
      <c r="A3548" s="2" t="s">
        <v>1637</v>
      </c>
      <c r="B3548" s="2" t="s">
        <v>5559</v>
      </c>
      <c r="C3548" s="2">
        <v>353520</v>
      </c>
      <c r="D3548" s="2">
        <v>3535200</v>
      </c>
      <c r="E3548" s="2" t="s">
        <v>1637</v>
      </c>
      <c r="F3548" s="2" t="s">
        <v>1871</v>
      </c>
      <c r="G3548" s="2">
        <f>IFERROR(VLOOKUP(D3548,Coordenadas!$A$2:$D$5571,3,FALSE),0)</f>
        <v>-20.4148</v>
      </c>
      <c r="H3548" s="2">
        <f>IFERROR(VLOOKUP(D3548,Coordenadas!$A$2:$D$5571,4,FALSE),0)</f>
        <v>-50.763199999999998</v>
      </c>
      <c r="I3548" s="2" t="s">
        <v>5325</v>
      </c>
      <c r="J3548" s="2">
        <v>9584</v>
      </c>
      <c r="K3548" s="2" t="s">
        <v>5332</v>
      </c>
      <c r="L3548" s="2">
        <f>IFERROR(VLOOKUP(C3548,BOTULISMO!$A$3:$C$19,3,FALSE),0)</f>
        <v>0</v>
      </c>
      <c r="M3548" s="2">
        <f>IFERROR(VLOOKUP(C3548,'LEISHMANIOSE VISCERAL'!$A$4:$C$454,3,FALSE),0)</f>
        <v>0</v>
      </c>
      <c r="N3548" s="2">
        <f>IFERROR(VLOOKUP(C3548,'LEISHMANIOSE TEGUMENTAR'!$A$4:$C$1681,3,FALSE),0)</f>
        <v>0</v>
      </c>
      <c r="O3548" s="2">
        <f>IFERROR(VLOOKUP(C3548,'FEBRE AMARELA'!$A$4:$C$38,3,FALSE),0)</f>
        <v>0</v>
      </c>
      <c r="P3548" s="2">
        <f>IFERROR(VLOOKUP(C3548,DENGUE!$A$5:$C$4097,3,FALSE),0)</f>
        <v>70</v>
      </c>
      <c r="Q3548" s="2">
        <f>IFERROR(VLOOKUP(C3548,'HEPATITE VIRAL'!$A$5:$C$3162,3,FALSE),0)</f>
        <v>1</v>
      </c>
      <c r="R3548" s="2">
        <f>IFERROR(VLOOKUP(C3548,'FEBRE MACULOSA'!$A$5:$C$181,3,FALSE),0)</f>
        <v>0</v>
      </c>
      <c r="S3548" s="2">
        <f>IFERROR(VLOOKUP(C3548,LEPTOSPIROSE!$A$5:$C$1176,3,FALSE),0)</f>
        <v>0</v>
      </c>
      <c r="T3548" s="2">
        <f>IFERROR(VLOOKUP(C3548,'DOENÇA DE CHAGAS'!$A$5:$C$100,3,FALSE),0)</f>
        <v>0</v>
      </c>
      <c r="U3548" s="2">
        <f>IFERROR(VLOOKUP(C3548,'PICADAS DE COBRAS'!$A$6:$C$4645,3,FALSE),0)</f>
        <v>51</v>
      </c>
      <c r="V3548">
        <f>IFERROR(VLOOKUP(C3548,'ZIKA VIRUS'!$A$5:$C$2399,3,FALSE),0)</f>
        <v>0</v>
      </c>
      <c r="W3548">
        <f>IFERROR(VLOOKUP(C3548,'FEBRE TIFÓIDE'!$A$5:$C$46,3,FALSE),0)</f>
        <v>0</v>
      </c>
      <c r="X3548">
        <f>IFERROR(VLOOKUP(C3548,HANTAVIROSE!$A$5:$C$153,3,FALSE),0)</f>
        <v>0</v>
      </c>
      <c r="Y3548">
        <f>IFERROR(VLOOKUP(C3548,MENINGITE!$A$5:$C$447,3,FALSE),0)</f>
        <v>0</v>
      </c>
      <c r="Z3548">
        <f>IFERROR(VLOOKUP(C3548,RAIVA!$A$5:$C$16,3,FALSE),0)</f>
        <v>0</v>
      </c>
    </row>
    <row r="3549" spans="1:26" x14ac:dyDescent="0.3">
      <c r="A3549" s="2" t="s">
        <v>470</v>
      </c>
      <c r="B3549" s="2" t="s">
        <v>671</v>
      </c>
      <c r="C3549" s="2">
        <v>431370</v>
      </c>
      <c r="D3549" s="2">
        <v>4313706</v>
      </c>
      <c r="E3549" s="2" t="s">
        <v>470</v>
      </c>
      <c r="F3549" s="2" t="s">
        <v>671</v>
      </c>
      <c r="G3549" s="2">
        <f>IFERROR(VLOOKUP(D3549,Coordenadas!$A$2:$D$5571,3,FALSE),0)</f>
        <v>-27.900700000000001</v>
      </c>
      <c r="H3549" s="2">
        <f>IFERROR(VLOOKUP(D3549,Coordenadas!$A$2:$D$5571,4,FALSE),0)</f>
        <v>-53.313400000000001</v>
      </c>
      <c r="I3549" s="2" t="s">
        <v>5326</v>
      </c>
      <c r="J3549" s="2">
        <v>34328</v>
      </c>
      <c r="K3549" s="2" t="s">
        <v>5330</v>
      </c>
      <c r="L3549" s="2">
        <f>IFERROR(VLOOKUP(C3549,BOTULISMO!$A$3:$C$19,3,FALSE),0)</f>
        <v>0</v>
      </c>
      <c r="M3549" s="2">
        <f>IFERROR(VLOOKUP(C3549,'LEISHMANIOSE VISCERAL'!$A$4:$C$454,3,FALSE),0)</f>
        <v>0</v>
      </c>
      <c r="N3549" s="2">
        <f>IFERROR(VLOOKUP(C3549,'LEISHMANIOSE TEGUMENTAR'!$A$4:$C$1681,3,FALSE),0)</f>
        <v>0</v>
      </c>
      <c r="O3549" s="2">
        <f>IFERROR(VLOOKUP(C3549,'FEBRE AMARELA'!$A$4:$C$38,3,FALSE),0)</f>
        <v>0</v>
      </c>
      <c r="P3549" s="2">
        <f>IFERROR(VLOOKUP(C3549,DENGUE!$A$5:$C$4097,3,FALSE),0)</f>
        <v>8</v>
      </c>
      <c r="Q3549" s="2">
        <f>IFERROR(VLOOKUP(C3549,'HEPATITE VIRAL'!$A$5:$C$3162,3,FALSE),0)</f>
        <v>91</v>
      </c>
      <c r="R3549" s="2">
        <f>IFERROR(VLOOKUP(C3549,'FEBRE MACULOSA'!$A$5:$C$181,3,FALSE),0)</f>
        <v>0</v>
      </c>
      <c r="S3549" s="2">
        <f>IFERROR(VLOOKUP(C3549,LEPTOSPIROSE!$A$5:$C$1176,3,FALSE),0)</f>
        <v>1</v>
      </c>
      <c r="T3549" s="2">
        <f>IFERROR(VLOOKUP(C3549,'DOENÇA DE CHAGAS'!$A$5:$C$100,3,FALSE),0)</f>
        <v>0</v>
      </c>
      <c r="U3549" s="2">
        <f>IFERROR(VLOOKUP(C3549,'PICADAS DE COBRAS'!$A$6:$C$4645,3,FALSE),0)</f>
        <v>16</v>
      </c>
      <c r="V3549">
        <f>IFERROR(VLOOKUP(C3549,'ZIKA VIRUS'!$A$5:$C$2399,3,FALSE),0)</f>
        <v>0</v>
      </c>
      <c r="W3549">
        <f>IFERROR(VLOOKUP(C3549,'FEBRE TIFÓIDE'!$A$5:$C$46,3,FALSE),0)</f>
        <v>0</v>
      </c>
      <c r="X3549">
        <f>IFERROR(VLOOKUP(C3549,HANTAVIROSE!$A$5:$C$153,3,FALSE),0)</f>
        <v>0</v>
      </c>
      <c r="Y3549">
        <f>IFERROR(VLOOKUP(C3549,MENINGITE!$A$5:$C$447,3,FALSE),0)</f>
        <v>0</v>
      </c>
      <c r="Z3549">
        <f>IFERROR(VLOOKUP(C3549,RAIVA!$A$5:$C$16,3,FALSE),0)</f>
        <v>0</v>
      </c>
    </row>
    <row r="3550" spans="1:26" x14ac:dyDescent="0.3">
      <c r="A3550" s="2" t="s">
        <v>4490</v>
      </c>
      <c r="B3550" s="2" t="s">
        <v>4563</v>
      </c>
      <c r="C3550" s="2">
        <v>220740</v>
      </c>
      <c r="D3550" s="2">
        <v>2207405</v>
      </c>
      <c r="E3550" s="2" t="s">
        <v>4490</v>
      </c>
      <c r="F3550" s="2" t="s">
        <v>4563</v>
      </c>
      <c r="G3550" s="2">
        <f>IFERROR(VLOOKUP(D3550,Coordenadas!$A$2:$D$5571,3,FALSE),0)</f>
        <v>-8.7307600000000001</v>
      </c>
      <c r="H3550" s="2">
        <f>IFERROR(VLOOKUP(D3550,Coordenadas!$A$2:$D$5571,4,FALSE),0)</f>
        <v>-44.246600000000001</v>
      </c>
      <c r="I3550" s="2" t="s">
        <v>5324</v>
      </c>
      <c r="J3550" s="2">
        <v>4993</v>
      </c>
      <c r="K3550" s="2" t="s">
        <v>5332</v>
      </c>
      <c r="L3550" s="2">
        <f>IFERROR(VLOOKUP(C3550,BOTULISMO!$A$3:$C$19,3,FALSE),0)</f>
        <v>0</v>
      </c>
      <c r="M3550" s="2">
        <f>IFERROR(VLOOKUP(C3550,'LEISHMANIOSE VISCERAL'!$A$4:$C$454,3,FALSE),0)</f>
        <v>0</v>
      </c>
      <c r="N3550" s="2">
        <f>IFERROR(VLOOKUP(C3550,'LEISHMANIOSE TEGUMENTAR'!$A$4:$C$1681,3,FALSE),0)</f>
        <v>1</v>
      </c>
      <c r="O3550" s="2">
        <f>IFERROR(VLOOKUP(C3550,'FEBRE AMARELA'!$A$4:$C$38,3,FALSE),0)</f>
        <v>0</v>
      </c>
      <c r="P3550" s="2">
        <f>IFERROR(VLOOKUP(C3550,DENGUE!$A$5:$C$4097,3,FALSE),0)</f>
        <v>0</v>
      </c>
      <c r="Q3550" s="2">
        <f>IFERROR(VLOOKUP(C3550,'HEPATITE VIRAL'!$A$5:$C$3162,3,FALSE),0)</f>
        <v>0</v>
      </c>
      <c r="R3550" s="2">
        <f>IFERROR(VLOOKUP(C3550,'FEBRE MACULOSA'!$A$5:$C$181,3,FALSE),0)</f>
        <v>0</v>
      </c>
      <c r="S3550" s="2">
        <f>IFERROR(VLOOKUP(C3550,LEPTOSPIROSE!$A$5:$C$1176,3,FALSE),0)</f>
        <v>0</v>
      </c>
      <c r="T3550" s="2">
        <f>IFERROR(VLOOKUP(C3550,'DOENÇA DE CHAGAS'!$A$5:$C$100,3,FALSE),0)</f>
        <v>0</v>
      </c>
      <c r="U3550" s="2">
        <f>IFERROR(VLOOKUP(C3550,'PICADAS DE COBRAS'!$A$6:$C$4645,3,FALSE),0)</f>
        <v>3</v>
      </c>
      <c r="V3550">
        <f>IFERROR(VLOOKUP(C3550,'ZIKA VIRUS'!$A$5:$C$2399,3,FALSE),0)</f>
        <v>0</v>
      </c>
      <c r="W3550">
        <f>IFERROR(VLOOKUP(C3550,'FEBRE TIFÓIDE'!$A$5:$C$46,3,FALSE),0)</f>
        <v>0</v>
      </c>
      <c r="X3550">
        <f>IFERROR(VLOOKUP(C3550,HANTAVIROSE!$A$5:$C$153,3,FALSE),0)</f>
        <v>0</v>
      </c>
      <c r="Y3550">
        <f>IFERROR(VLOOKUP(C3550,MENINGITE!$A$5:$C$447,3,FALSE),0)</f>
        <v>0</v>
      </c>
      <c r="Z3550">
        <f>IFERROR(VLOOKUP(C3550,RAIVA!$A$5:$C$16,3,FALSE),0)</f>
        <v>0</v>
      </c>
    </row>
    <row r="3551" spans="1:26" x14ac:dyDescent="0.3">
      <c r="A3551" s="2" t="s">
        <v>3723</v>
      </c>
      <c r="B3551" s="2" t="s">
        <v>3756</v>
      </c>
      <c r="C3551" s="2">
        <v>270630</v>
      </c>
      <c r="D3551" s="2">
        <v>2706307</v>
      </c>
      <c r="E3551" s="2" t="s">
        <v>3723</v>
      </c>
      <c r="F3551" s="2" t="s">
        <v>3756</v>
      </c>
      <c r="G3551" s="2">
        <f>IFERROR(VLOOKUP(D3551,Coordenadas!$A$2:$D$5571,3,FALSE),0)</f>
        <v>-9.4056800000000003</v>
      </c>
      <c r="H3551" s="2">
        <f>IFERROR(VLOOKUP(D3551,Coordenadas!$A$2:$D$5571,4,FALSE),0)</f>
        <v>-36.632800000000003</v>
      </c>
      <c r="I3551" s="2" t="s">
        <v>5324</v>
      </c>
      <c r="J3551" s="2">
        <v>70368</v>
      </c>
      <c r="K3551" s="2" t="s">
        <v>5331</v>
      </c>
      <c r="L3551" s="2">
        <f>IFERROR(VLOOKUP(C3551,BOTULISMO!$A$3:$C$19,3,FALSE),0)</f>
        <v>0</v>
      </c>
      <c r="M3551" s="2">
        <f>IFERROR(VLOOKUP(C3551,'LEISHMANIOSE VISCERAL'!$A$4:$C$454,3,FALSE),0)</f>
        <v>0</v>
      </c>
      <c r="N3551" s="2">
        <f>IFERROR(VLOOKUP(C3551,'LEISHMANIOSE TEGUMENTAR'!$A$4:$C$1681,3,FALSE),0)</f>
        <v>1</v>
      </c>
      <c r="O3551" s="2">
        <f>IFERROR(VLOOKUP(C3551,'FEBRE AMARELA'!$A$4:$C$38,3,FALSE),0)</f>
        <v>0</v>
      </c>
      <c r="P3551" s="2">
        <f>IFERROR(VLOOKUP(C3551,DENGUE!$A$5:$C$4097,3,FALSE),0)</f>
        <v>63</v>
      </c>
      <c r="Q3551" s="2">
        <f>IFERROR(VLOOKUP(C3551,'HEPATITE VIRAL'!$A$5:$C$3162,3,FALSE),0)</f>
        <v>7</v>
      </c>
      <c r="R3551" s="2">
        <f>IFERROR(VLOOKUP(C3551,'FEBRE MACULOSA'!$A$5:$C$181,3,FALSE),0)</f>
        <v>0</v>
      </c>
      <c r="S3551" s="2">
        <f>IFERROR(VLOOKUP(C3551,LEPTOSPIROSE!$A$5:$C$1176,3,FALSE),0)</f>
        <v>0</v>
      </c>
      <c r="T3551" s="2">
        <f>IFERROR(VLOOKUP(C3551,'DOENÇA DE CHAGAS'!$A$5:$C$100,3,FALSE),0)</f>
        <v>0</v>
      </c>
      <c r="U3551" s="2">
        <f>IFERROR(VLOOKUP(C3551,'PICADAS DE COBRAS'!$A$6:$C$4645,3,FALSE),0)</f>
        <v>418</v>
      </c>
      <c r="V3551">
        <f>IFERROR(VLOOKUP(C3551,'ZIKA VIRUS'!$A$5:$C$2399,3,FALSE),0)</f>
        <v>16</v>
      </c>
      <c r="W3551">
        <f>IFERROR(VLOOKUP(C3551,'FEBRE TIFÓIDE'!$A$5:$C$46,3,FALSE),0)</f>
        <v>0</v>
      </c>
      <c r="X3551">
        <f>IFERROR(VLOOKUP(C3551,HANTAVIROSE!$A$5:$C$153,3,FALSE),0)</f>
        <v>0</v>
      </c>
      <c r="Y3551">
        <f>IFERROR(VLOOKUP(C3551,MENINGITE!$A$5:$C$447,3,FALSE),0)</f>
        <v>0</v>
      </c>
      <c r="Z3551">
        <f>IFERROR(VLOOKUP(C3551,RAIVA!$A$5:$C$16,3,FALSE),0)</f>
        <v>0</v>
      </c>
    </row>
    <row r="3552" spans="1:26" x14ac:dyDescent="0.3">
      <c r="A3552" s="2" t="s">
        <v>4490</v>
      </c>
      <c r="B3552" s="2" t="s">
        <v>4562</v>
      </c>
      <c r="C3552" s="2">
        <v>220750</v>
      </c>
      <c r="D3552" s="2">
        <v>2207504</v>
      </c>
      <c r="E3552" s="2" t="s">
        <v>4490</v>
      </c>
      <c r="F3552" s="2" t="s">
        <v>4562</v>
      </c>
      <c r="G3552" s="2">
        <f>IFERROR(VLOOKUP(D3552,Coordenadas!$A$2:$D$5571,3,FALSE),0)</f>
        <v>-5.9708600000000001</v>
      </c>
      <c r="H3552" s="2">
        <f>IFERROR(VLOOKUP(D3552,Coordenadas!$A$2:$D$5571,4,FALSE),0)</f>
        <v>-43.055999999999997</v>
      </c>
      <c r="I3552" s="2" t="s">
        <v>5324</v>
      </c>
      <c r="J3552" s="2">
        <v>13745</v>
      </c>
      <c r="K3552" s="2" t="s">
        <v>5332</v>
      </c>
      <c r="L3552" s="2">
        <f>IFERROR(VLOOKUP(C3552,BOTULISMO!$A$3:$C$19,3,FALSE),0)</f>
        <v>0</v>
      </c>
      <c r="M3552" s="2">
        <f>IFERROR(VLOOKUP(C3552,'LEISHMANIOSE VISCERAL'!$A$4:$C$454,3,FALSE),0)</f>
        <v>0</v>
      </c>
      <c r="N3552" s="2">
        <f>IFERROR(VLOOKUP(C3552,'LEISHMANIOSE TEGUMENTAR'!$A$4:$C$1681,3,FALSE),0)</f>
        <v>0</v>
      </c>
      <c r="O3552" s="2">
        <f>IFERROR(VLOOKUP(C3552,'FEBRE AMARELA'!$A$4:$C$38,3,FALSE),0)</f>
        <v>0</v>
      </c>
      <c r="P3552" s="2">
        <f>IFERROR(VLOOKUP(C3552,DENGUE!$A$5:$C$4097,3,FALSE),0)</f>
        <v>0</v>
      </c>
      <c r="Q3552" s="2">
        <f>IFERROR(VLOOKUP(C3552,'HEPATITE VIRAL'!$A$5:$C$3162,3,FALSE),0)</f>
        <v>0</v>
      </c>
      <c r="R3552" s="2">
        <f>IFERROR(VLOOKUP(C3552,'FEBRE MACULOSA'!$A$5:$C$181,3,FALSE),0)</f>
        <v>0</v>
      </c>
      <c r="S3552" s="2">
        <f>IFERROR(VLOOKUP(C3552,LEPTOSPIROSE!$A$5:$C$1176,3,FALSE),0)</f>
        <v>0</v>
      </c>
      <c r="T3552" s="2">
        <f>IFERROR(VLOOKUP(C3552,'DOENÇA DE CHAGAS'!$A$5:$C$100,3,FALSE),0)</f>
        <v>0</v>
      </c>
      <c r="U3552" s="2">
        <f>IFERROR(VLOOKUP(C3552,'PICADAS DE COBRAS'!$A$6:$C$4645,3,FALSE),0)</f>
        <v>1</v>
      </c>
      <c r="V3552">
        <f>IFERROR(VLOOKUP(C3552,'ZIKA VIRUS'!$A$5:$C$2399,3,FALSE),0)</f>
        <v>0</v>
      </c>
      <c r="W3552">
        <f>IFERROR(VLOOKUP(C3552,'FEBRE TIFÓIDE'!$A$5:$C$46,3,FALSE),0)</f>
        <v>0</v>
      </c>
      <c r="X3552">
        <f>IFERROR(VLOOKUP(C3552,HANTAVIROSE!$A$5:$C$153,3,FALSE),0)</f>
        <v>0</v>
      </c>
      <c r="Y3552">
        <f>IFERROR(VLOOKUP(C3552,MENINGITE!$A$5:$C$447,3,FALSE),0)</f>
        <v>0</v>
      </c>
      <c r="Z3552">
        <f>IFERROR(VLOOKUP(C3552,RAIVA!$A$5:$C$16,3,FALSE),0)</f>
        <v>0</v>
      </c>
    </row>
    <row r="3553" spans="1:26" x14ac:dyDescent="0.3">
      <c r="A3553" s="2" t="s">
        <v>4704</v>
      </c>
      <c r="B3553" s="2" t="s">
        <v>4777</v>
      </c>
      <c r="C3553" s="2">
        <v>210760</v>
      </c>
      <c r="D3553" s="2">
        <v>2107605</v>
      </c>
      <c r="E3553" s="2" t="s">
        <v>4704</v>
      </c>
      <c r="F3553" s="2" t="s">
        <v>4777</v>
      </c>
      <c r="G3553" s="2">
        <f>IFERROR(VLOOKUP(D3553,Coordenadas!$A$2:$D$5571,3,FALSE),0)</f>
        <v>-2.6443300000000001</v>
      </c>
      <c r="H3553" s="2">
        <f>IFERROR(VLOOKUP(D3553,Coordenadas!$A$2:$D$5571,4,FALSE),0)</f>
        <v>-44.893300000000004</v>
      </c>
      <c r="I3553" s="2" t="s">
        <v>5324</v>
      </c>
      <c r="J3553" s="2">
        <v>18764</v>
      </c>
      <c r="K3553" s="2" t="s">
        <v>5332</v>
      </c>
      <c r="L3553" s="2">
        <f>IFERROR(VLOOKUP(C3553,BOTULISMO!$A$3:$C$19,3,FALSE),0)</f>
        <v>0</v>
      </c>
      <c r="M3553" s="2">
        <f>IFERROR(VLOOKUP(C3553,'LEISHMANIOSE VISCERAL'!$A$4:$C$454,3,FALSE),0)</f>
        <v>0</v>
      </c>
      <c r="N3553" s="2">
        <f>IFERROR(VLOOKUP(C3553,'LEISHMANIOSE TEGUMENTAR'!$A$4:$C$1681,3,FALSE),0)</f>
        <v>0</v>
      </c>
      <c r="O3553" s="2">
        <f>IFERROR(VLOOKUP(C3553,'FEBRE AMARELA'!$A$4:$C$38,3,FALSE),0)</f>
        <v>0</v>
      </c>
      <c r="P3553" s="2">
        <f>IFERROR(VLOOKUP(C3553,DENGUE!$A$5:$C$4097,3,FALSE),0)</f>
        <v>0</v>
      </c>
      <c r="Q3553" s="2">
        <f>IFERROR(VLOOKUP(C3553,'HEPATITE VIRAL'!$A$5:$C$3162,3,FALSE),0)</f>
        <v>0</v>
      </c>
      <c r="R3553" s="2">
        <f>IFERROR(VLOOKUP(C3553,'FEBRE MACULOSA'!$A$5:$C$181,3,FALSE),0)</f>
        <v>0</v>
      </c>
      <c r="S3553" s="2">
        <f>IFERROR(VLOOKUP(C3553,LEPTOSPIROSE!$A$5:$C$1176,3,FALSE),0)</f>
        <v>0</v>
      </c>
      <c r="T3553" s="2">
        <f>IFERROR(VLOOKUP(C3553,'DOENÇA DE CHAGAS'!$A$5:$C$100,3,FALSE),0)</f>
        <v>0</v>
      </c>
      <c r="U3553" s="2">
        <f>IFERROR(VLOOKUP(C3553,'PICADAS DE COBRAS'!$A$6:$C$4645,3,FALSE),0)</f>
        <v>0</v>
      </c>
      <c r="V3553">
        <f>IFERROR(VLOOKUP(C3553,'ZIKA VIRUS'!$A$5:$C$2399,3,FALSE),0)</f>
        <v>0</v>
      </c>
      <c r="W3553">
        <f>IFERROR(VLOOKUP(C3553,'FEBRE TIFÓIDE'!$A$5:$C$46,3,FALSE),0)</f>
        <v>0</v>
      </c>
      <c r="X3553">
        <f>IFERROR(VLOOKUP(C3553,HANTAVIROSE!$A$5:$C$153,3,FALSE),0)</f>
        <v>0</v>
      </c>
      <c r="Y3553">
        <f>IFERROR(VLOOKUP(C3553,MENINGITE!$A$5:$C$447,3,FALSE),0)</f>
        <v>0</v>
      </c>
      <c r="Z3553">
        <f>IFERROR(VLOOKUP(C3553,RAIVA!$A$5:$C$16,3,FALSE),0)</f>
        <v>0</v>
      </c>
    </row>
    <row r="3554" spans="1:26" x14ac:dyDescent="0.3">
      <c r="A3554" s="2" t="s">
        <v>4903</v>
      </c>
      <c r="B3554" s="2" t="s">
        <v>4950</v>
      </c>
      <c r="C3554" s="2">
        <v>171570</v>
      </c>
      <c r="D3554" s="2">
        <v>1715705</v>
      </c>
      <c r="E3554" s="2" t="s">
        <v>4903</v>
      </c>
      <c r="F3554" s="2" t="s">
        <v>4950</v>
      </c>
      <c r="G3554" s="2">
        <f>IFERROR(VLOOKUP(D3554,Coordenadas!$A$2:$D$5571,3,FALSE),0)</f>
        <v>-7.8478599999999998</v>
      </c>
      <c r="H3554" s="2">
        <f>IFERROR(VLOOKUP(D3554,Coordenadas!$A$2:$D$5571,4,FALSE),0)</f>
        <v>-47.924199999999999</v>
      </c>
      <c r="I3554" s="2" t="s">
        <v>5323</v>
      </c>
      <c r="J3554" s="2">
        <v>4954</v>
      </c>
      <c r="K3554" s="2" t="s">
        <v>5332</v>
      </c>
      <c r="L3554" s="2">
        <f>IFERROR(VLOOKUP(C3554,BOTULISMO!$A$3:$C$19,3,FALSE),0)</f>
        <v>0</v>
      </c>
      <c r="M3554" s="2">
        <f>IFERROR(VLOOKUP(C3554,'LEISHMANIOSE VISCERAL'!$A$4:$C$454,3,FALSE),0)</f>
        <v>0</v>
      </c>
      <c r="N3554" s="2">
        <f>IFERROR(VLOOKUP(C3554,'LEISHMANIOSE TEGUMENTAR'!$A$4:$C$1681,3,FALSE),0)</f>
        <v>0</v>
      </c>
      <c r="O3554" s="2">
        <f>IFERROR(VLOOKUP(C3554,'FEBRE AMARELA'!$A$4:$C$38,3,FALSE),0)</f>
        <v>0</v>
      </c>
      <c r="P3554" s="2">
        <f>IFERROR(VLOOKUP(C3554,DENGUE!$A$5:$C$4097,3,FALSE),0)</f>
        <v>0</v>
      </c>
      <c r="Q3554" s="2">
        <f>IFERROR(VLOOKUP(C3554,'HEPATITE VIRAL'!$A$5:$C$3162,3,FALSE),0)</f>
        <v>0</v>
      </c>
      <c r="R3554" s="2">
        <f>IFERROR(VLOOKUP(C3554,'FEBRE MACULOSA'!$A$5:$C$181,3,FALSE),0)</f>
        <v>0</v>
      </c>
      <c r="S3554" s="2">
        <f>IFERROR(VLOOKUP(C3554,LEPTOSPIROSE!$A$5:$C$1176,3,FALSE),0)</f>
        <v>0</v>
      </c>
      <c r="T3554" s="2">
        <f>IFERROR(VLOOKUP(C3554,'DOENÇA DE CHAGAS'!$A$5:$C$100,3,FALSE),0)</f>
        <v>0</v>
      </c>
      <c r="U3554" s="2">
        <f>IFERROR(VLOOKUP(C3554,'PICADAS DE COBRAS'!$A$6:$C$4645,3,FALSE),0)</f>
        <v>17</v>
      </c>
      <c r="V3554">
        <f>IFERROR(VLOOKUP(C3554,'ZIKA VIRUS'!$A$5:$C$2399,3,FALSE),0)</f>
        <v>2</v>
      </c>
      <c r="W3554">
        <f>IFERROR(VLOOKUP(C3554,'FEBRE TIFÓIDE'!$A$5:$C$46,3,FALSE),0)</f>
        <v>0</v>
      </c>
      <c r="X3554">
        <f>IFERROR(VLOOKUP(C3554,HANTAVIROSE!$A$5:$C$153,3,FALSE),0)</f>
        <v>0</v>
      </c>
      <c r="Y3554">
        <f>IFERROR(VLOOKUP(C3554,MENINGITE!$A$5:$C$447,3,FALSE),0)</f>
        <v>0</v>
      </c>
      <c r="Z3554">
        <f>IFERROR(VLOOKUP(C3554,RAIVA!$A$5:$C$16,3,FALSE),0)</f>
        <v>0</v>
      </c>
    </row>
    <row r="3555" spans="1:26" x14ac:dyDescent="0.3">
      <c r="A3555" s="2" t="s">
        <v>3257</v>
      </c>
      <c r="B3555" s="2" t="s">
        <v>3375</v>
      </c>
      <c r="C3555" s="2">
        <v>292350</v>
      </c>
      <c r="D3555" s="2">
        <v>2923506</v>
      </c>
      <c r="E3555" s="2" t="s">
        <v>3257</v>
      </c>
      <c r="F3555" s="2" t="s">
        <v>3375</v>
      </c>
      <c r="G3555" s="2">
        <f>IFERROR(VLOOKUP(D3555,Coordenadas!$A$2:$D$5571,3,FALSE),0)</f>
        <v>-12.5059</v>
      </c>
      <c r="H3555" s="2">
        <f>IFERROR(VLOOKUP(D3555,Coordenadas!$A$2:$D$5571,4,FALSE),0)</f>
        <v>-41.5809</v>
      </c>
      <c r="I3555" s="2" t="s">
        <v>5324</v>
      </c>
      <c r="J3555" s="2">
        <v>8410</v>
      </c>
      <c r="K3555" s="2" t="s">
        <v>5332</v>
      </c>
      <c r="L3555" s="2">
        <f>IFERROR(VLOOKUP(C3555,BOTULISMO!$A$3:$C$19,3,FALSE),0)</f>
        <v>0</v>
      </c>
      <c r="M3555" s="2">
        <f>IFERROR(VLOOKUP(C3555,'LEISHMANIOSE VISCERAL'!$A$4:$C$454,3,FALSE),0)</f>
        <v>0</v>
      </c>
      <c r="N3555" s="2">
        <f>IFERROR(VLOOKUP(C3555,'LEISHMANIOSE TEGUMENTAR'!$A$4:$C$1681,3,FALSE),0)</f>
        <v>7</v>
      </c>
      <c r="O3555" s="2">
        <f>IFERROR(VLOOKUP(C3555,'FEBRE AMARELA'!$A$4:$C$38,3,FALSE),0)</f>
        <v>0</v>
      </c>
      <c r="P3555" s="2">
        <f>IFERROR(VLOOKUP(C3555,DENGUE!$A$5:$C$4097,3,FALSE),0)</f>
        <v>171</v>
      </c>
      <c r="Q3555" s="2">
        <f>IFERROR(VLOOKUP(C3555,'HEPATITE VIRAL'!$A$5:$C$3162,3,FALSE),0)</f>
        <v>0</v>
      </c>
      <c r="R3555" s="2">
        <f>IFERROR(VLOOKUP(C3555,'FEBRE MACULOSA'!$A$5:$C$181,3,FALSE),0)</f>
        <v>0</v>
      </c>
      <c r="S3555" s="2">
        <f>IFERROR(VLOOKUP(C3555,LEPTOSPIROSE!$A$5:$C$1176,3,FALSE),0)</f>
        <v>0</v>
      </c>
      <c r="T3555" s="2">
        <f>IFERROR(VLOOKUP(C3555,'DOENÇA DE CHAGAS'!$A$5:$C$100,3,FALSE),0)</f>
        <v>0</v>
      </c>
      <c r="U3555" s="2">
        <f>IFERROR(VLOOKUP(C3555,'PICADAS DE COBRAS'!$A$6:$C$4645,3,FALSE),0)</f>
        <v>4</v>
      </c>
      <c r="V3555">
        <f>IFERROR(VLOOKUP(C3555,'ZIKA VIRUS'!$A$5:$C$2399,3,FALSE),0)</f>
        <v>4</v>
      </c>
      <c r="W3555">
        <f>IFERROR(VLOOKUP(C3555,'FEBRE TIFÓIDE'!$A$5:$C$46,3,FALSE),0)</f>
        <v>0</v>
      </c>
      <c r="X3555">
        <f>IFERROR(VLOOKUP(C3555,HANTAVIROSE!$A$5:$C$153,3,FALSE),0)</f>
        <v>0</v>
      </c>
      <c r="Y3555">
        <f>IFERROR(VLOOKUP(C3555,MENINGITE!$A$5:$C$447,3,FALSE),0)</f>
        <v>0</v>
      </c>
      <c r="Z3555">
        <f>IFERROR(VLOOKUP(C3555,RAIVA!$A$5:$C$16,3,FALSE),0)</f>
        <v>0</v>
      </c>
    </row>
    <row r="3556" spans="1:26" x14ac:dyDescent="0.3">
      <c r="A3556" s="2" t="s">
        <v>3</v>
      </c>
      <c r="B3556" s="2" t="s">
        <v>75</v>
      </c>
      <c r="C3556" s="2">
        <v>521570</v>
      </c>
      <c r="D3556" s="2">
        <v>5215702</v>
      </c>
      <c r="E3556" s="2" t="s">
        <v>3</v>
      </c>
      <c r="F3556" s="2" t="s">
        <v>75</v>
      </c>
      <c r="G3556" s="2">
        <f>IFERROR(VLOOKUP(D3556,Coordenadas!$A$2:$D$5571,3,FALSE),0)</f>
        <v>-16.804400000000001</v>
      </c>
      <c r="H3556" s="2">
        <f>IFERROR(VLOOKUP(D3556,Coordenadas!$A$2:$D$5571,4,FALSE),0)</f>
        <v>-49.923999999999999</v>
      </c>
      <c r="I3556" s="2" t="s">
        <v>5327</v>
      </c>
      <c r="J3556" s="2">
        <v>23338</v>
      </c>
      <c r="K3556" s="2" t="s">
        <v>5330</v>
      </c>
      <c r="L3556" s="2">
        <f>IFERROR(VLOOKUP(C3556,BOTULISMO!$A$3:$C$19,3,FALSE),0)</f>
        <v>0</v>
      </c>
      <c r="M3556" s="2">
        <f>IFERROR(VLOOKUP(C3556,'LEISHMANIOSE VISCERAL'!$A$4:$C$454,3,FALSE),0)</f>
        <v>0</v>
      </c>
      <c r="N3556" s="2">
        <f>IFERROR(VLOOKUP(C3556,'LEISHMANIOSE TEGUMENTAR'!$A$4:$C$1681,3,FALSE),0)</f>
        <v>0</v>
      </c>
      <c r="O3556" s="2">
        <f>IFERROR(VLOOKUP(C3556,'FEBRE AMARELA'!$A$4:$C$38,3,FALSE),0)</f>
        <v>0</v>
      </c>
      <c r="P3556" s="2">
        <f>IFERROR(VLOOKUP(C3556,DENGUE!$A$5:$C$4097,3,FALSE),0)</f>
        <v>35</v>
      </c>
      <c r="Q3556" s="2">
        <f>IFERROR(VLOOKUP(C3556,'HEPATITE VIRAL'!$A$5:$C$3162,3,FALSE),0)</f>
        <v>4</v>
      </c>
      <c r="R3556" s="2">
        <f>IFERROR(VLOOKUP(C3556,'FEBRE MACULOSA'!$A$5:$C$181,3,FALSE),0)</f>
        <v>0</v>
      </c>
      <c r="S3556" s="2">
        <f>IFERROR(VLOOKUP(C3556,LEPTOSPIROSE!$A$5:$C$1176,3,FALSE),0)</f>
        <v>0</v>
      </c>
      <c r="T3556" s="2">
        <f>IFERROR(VLOOKUP(C3556,'DOENÇA DE CHAGAS'!$A$5:$C$100,3,FALSE),0)</f>
        <v>0</v>
      </c>
      <c r="U3556" s="2">
        <f>IFERROR(VLOOKUP(C3556,'PICADAS DE COBRAS'!$A$6:$C$4645,3,FALSE),0)</f>
        <v>48</v>
      </c>
      <c r="V3556">
        <f>IFERROR(VLOOKUP(C3556,'ZIKA VIRUS'!$A$5:$C$2399,3,FALSE),0)</f>
        <v>0</v>
      </c>
      <c r="W3556">
        <f>IFERROR(VLOOKUP(C3556,'FEBRE TIFÓIDE'!$A$5:$C$46,3,FALSE),0)</f>
        <v>0</v>
      </c>
      <c r="X3556">
        <f>IFERROR(VLOOKUP(C3556,HANTAVIROSE!$A$5:$C$153,3,FALSE),0)</f>
        <v>0</v>
      </c>
      <c r="Y3556">
        <f>IFERROR(VLOOKUP(C3556,MENINGITE!$A$5:$C$447,3,FALSE),0)</f>
        <v>0</v>
      </c>
      <c r="Z3556">
        <f>IFERROR(VLOOKUP(C3556,RAIVA!$A$5:$C$16,3,FALSE),0)</f>
        <v>0</v>
      </c>
    </row>
    <row r="3557" spans="1:26" x14ac:dyDescent="0.3">
      <c r="A3557" s="2" t="s">
        <v>4903</v>
      </c>
      <c r="B3557" s="2" t="s">
        <v>4957</v>
      </c>
      <c r="C3557" s="2">
        <v>171380</v>
      </c>
      <c r="D3557" s="2">
        <v>1713809</v>
      </c>
      <c r="E3557" s="2" t="s">
        <v>4903</v>
      </c>
      <c r="F3557" s="2" t="s">
        <v>4957</v>
      </c>
      <c r="G3557" s="2">
        <f>IFERROR(VLOOKUP(D3557,Coordenadas!$A$2:$D$5571,3,FALSE),0)</f>
        <v>-6.6165799999999999</v>
      </c>
      <c r="H3557" s="2">
        <f>IFERROR(VLOOKUP(D3557,Coordenadas!$A$2:$D$5571,4,FALSE),0)</f>
        <v>-47.546399999999998</v>
      </c>
      <c r="I3557" s="2" t="s">
        <v>5323</v>
      </c>
      <c r="J3557" s="2">
        <v>5740</v>
      </c>
      <c r="K3557" s="2" t="s">
        <v>5332</v>
      </c>
      <c r="L3557" s="2">
        <f>IFERROR(VLOOKUP(C3557,BOTULISMO!$A$3:$C$19,3,FALSE),0)</f>
        <v>0</v>
      </c>
      <c r="M3557" s="2">
        <f>IFERROR(VLOOKUP(C3557,'LEISHMANIOSE VISCERAL'!$A$4:$C$454,3,FALSE),0)</f>
        <v>0</v>
      </c>
      <c r="N3557" s="2">
        <f>IFERROR(VLOOKUP(C3557,'LEISHMANIOSE TEGUMENTAR'!$A$4:$C$1681,3,FALSE),0)</f>
        <v>2</v>
      </c>
      <c r="O3557" s="2">
        <f>IFERROR(VLOOKUP(C3557,'FEBRE AMARELA'!$A$4:$C$38,3,FALSE),0)</f>
        <v>0</v>
      </c>
      <c r="P3557" s="2">
        <f>IFERROR(VLOOKUP(C3557,DENGUE!$A$5:$C$4097,3,FALSE),0)</f>
        <v>3</v>
      </c>
      <c r="Q3557" s="2">
        <f>IFERROR(VLOOKUP(C3557,'HEPATITE VIRAL'!$A$5:$C$3162,3,FALSE),0)</f>
        <v>1</v>
      </c>
      <c r="R3557" s="2">
        <f>IFERROR(VLOOKUP(C3557,'FEBRE MACULOSA'!$A$5:$C$181,3,FALSE),0)</f>
        <v>0</v>
      </c>
      <c r="S3557" s="2">
        <f>IFERROR(VLOOKUP(C3557,LEPTOSPIROSE!$A$5:$C$1176,3,FALSE),0)</f>
        <v>0</v>
      </c>
      <c r="T3557" s="2">
        <f>IFERROR(VLOOKUP(C3557,'DOENÇA DE CHAGAS'!$A$5:$C$100,3,FALSE),0)</f>
        <v>0</v>
      </c>
      <c r="U3557" s="2">
        <f>IFERROR(VLOOKUP(C3557,'PICADAS DE COBRAS'!$A$6:$C$4645,3,FALSE),0)</f>
        <v>1</v>
      </c>
      <c r="V3557">
        <f>IFERROR(VLOOKUP(C3557,'ZIKA VIRUS'!$A$5:$C$2399,3,FALSE),0)</f>
        <v>0</v>
      </c>
      <c r="W3557">
        <f>IFERROR(VLOOKUP(C3557,'FEBRE TIFÓIDE'!$A$5:$C$46,3,FALSE),0)</f>
        <v>0</v>
      </c>
      <c r="X3557">
        <f>IFERROR(VLOOKUP(C3557,HANTAVIROSE!$A$5:$C$153,3,FALSE),0)</f>
        <v>0</v>
      </c>
      <c r="Y3557">
        <f>IFERROR(VLOOKUP(C3557,MENINGITE!$A$5:$C$447,3,FALSE),0)</f>
        <v>0</v>
      </c>
      <c r="Z3557">
        <f>IFERROR(VLOOKUP(C3557,RAIVA!$A$5:$C$16,3,FALSE),0)</f>
        <v>0</v>
      </c>
    </row>
    <row r="3558" spans="1:26" x14ac:dyDescent="0.3">
      <c r="A3558" s="2" t="s">
        <v>3816</v>
      </c>
      <c r="B3558" s="2" t="s">
        <v>3879</v>
      </c>
      <c r="C3558" s="2">
        <v>261010</v>
      </c>
      <c r="D3558" s="2">
        <v>2610103</v>
      </c>
      <c r="E3558" s="2" t="s">
        <v>3816</v>
      </c>
      <c r="F3558" s="2" t="s">
        <v>3879</v>
      </c>
      <c r="G3558" s="2">
        <f>IFERROR(VLOOKUP(D3558,Coordenadas!$A$2:$D$5571,3,FALSE),0)</f>
        <v>-9.0108999999999995</v>
      </c>
      <c r="H3558" s="2">
        <f>IFERROR(VLOOKUP(D3558,Coordenadas!$A$2:$D$5571,4,FALSE),0)</f>
        <v>-36.324199999999998</v>
      </c>
      <c r="I3558" s="2" t="s">
        <v>5324</v>
      </c>
      <c r="J3558" s="2">
        <v>8189</v>
      </c>
      <c r="K3558" s="2" t="s">
        <v>5332</v>
      </c>
      <c r="L3558" s="2">
        <f>IFERROR(VLOOKUP(C3558,BOTULISMO!$A$3:$C$19,3,FALSE),0)</f>
        <v>0</v>
      </c>
      <c r="M3558" s="2">
        <f>IFERROR(VLOOKUP(C3558,'LEISHMANIOSE VISCERAL'!$A$4:$C$454,3,FALSE),0)</f>
        <v>0</v>
      </c>
      <c r="N3558" s="2">
        <f>IFERROR(VLOOKUP(C3558,'LEISHMANIOSE TEGUMENTAR'!$A$4:$C$1681,3,FALSE),0)</f>
        <v>3</v>
      </c>
      <c r="O3558" s="2">
        <f>IFERROR(VLOOKUP(C3558,'FEBRE AMARELA'!$A$4:$C$38,3,FALSE),0)</f>
        <v>0</v>
      </c>
      <c r="P3558" s="2">
        <f>IFERROR(VLOOKUP(C3558,DENGUE!$A$5:$C$4097,3,FALSE),0)</f>
        <v>34</v>
      </c>
      <c r="Q3558" s="2">
        <f>IFERROR(VLOOKUP(C3558,'HEPATITE VIRAL'!$A$5:$C$3162,3,FALSE),0)</f>
        <v>0</v>
      </c>
      <c r="R3558" s="2">
        <f>IFERROR(VLOOKUP(C3558,'FEBRE MACULOSA'!$A$5:$C$181,3,FALSE),0)</f>
        <v>0</v>
      </c>
      <c r="S3558" s="2">
        <f>IFERROR(VLOOKUP(C3558,LEPTOSPIROSE!$A$5:$C$1176,3,FALSE),0)</f>
        <v>0</v>
      </c>
      <c r="T3558" s="2">
        <f>IFERROR(VLOOKUP(C3558,'DOENÇA DE CHAGAS'!$A$5:$C$100,3,FALSE),0)</f>
        <v>0</v>
      </c>
      <c r="U3558" s="2">
        <f>IFERROR(VLOOKUP(C3558,'PICADAS DE COBRAS'!$A$6:$C$4645,3,FALSE),0)</f>
        <v>4</v>
      </c>
      <c r="V3558">
        <f>IFERROR(VLOOKUP(C3558,'ZIKA VIRUS'!$A$5:$C$2399,3,FALSE),0)</f>
        <v>0</v>
      </c>
      <c r="W3558">
        <f>IFERROR(VLOOKUP(C3558,'FEBRE TIFÓIDE'!$A$5:$C$46,3,FALSE),0)</f>
        <v>0</v>
      </c>
      <c r="X3558">
        <f>IFERROR(VLOOKUP(C3558,HANTAVIROSE!$A$5:$C$153,3,FALSE),0)</f>
        <v>0</v>
      </c>
      <c r="Y3558">
        <f>IFERROR(VLOOKUP(C3558,MENINGITE!$A$5:$C$447,3,FALSE),0)</f>
        <v>0</v>
      </c>
      <c r="Z3558">
        <f>IFERROR(VLOOKUP(C3558,RAIVA!$A$5:$C$16,3,FALSE),0)</f>
        <v>0</v>
      </c>
    </row>
    <row r="3559" spans="1:26" x14ac:dyDescent="0.3">
      <c r="A3559" s="2" t="s">
        <v>4903</v>
      </c>
      <c r="B3559" s="2" t="s">
        <v>4949</v>
      </c>
      <c r="C3559" s="2">
        <v>171575</v>
      </c>
      <c r="D3559" s="2">
        <v>1715754</v>
      </c>
      <c r="E3559" s="2" t="s">
        <v>4903</v>
      </c>
      <c r="F3559" s="2" t="s">
        <v>4949</v>
      </c>
      <c r="G3559" s="2">
        <f>IFERROR(VLOOKUP(D3559,Coordenadas!$A$2:$D$5571,3,FALSE),0)</f>
        <v>-13.044700000000001</v>
      </c>
      <c r="H3559" s="2">
        <f>IFERROR(VLOOKUP(D3559,Coordenadas!$A$2:$D$5571,4,FALSE),0)</f>
        <v>-48.4026</v>
      </c>
      <c r="I3559" s="2" t="s">
        <v>5323</v>
      </c>
      <c r="J3559" s="2">
        <v>7339</v>
      </c>
      <c r="K3559" s="2" t="s">
        <v>5332</v>
      </c>
      <c r="L3559" s="2">
        <f>IFERROR(VLOOKUP(C3559,BOTULISMO!$A$3:$C$19,3,FALSE),0)</f>
        <v>0</v>
      </c>
      <c r="M3559" s="2">
        <f>IFERROR(VLOOKUP(C3559,'LEISHMANIOSE VISCERAL'!$A$4:$C$454,3,FALSE),0)</f>
        <v>0</v>
      </c>
      <c r="N3559" s="2">
        <f>IFERROR(VLOOKUP(C3559,'LEISHMANIOSE TEGUMENTAR'!$A$4:$C$1681,3,FALSE),0)</f>
        <v>3</v>
      </c>
      <c r="O3559" s="2">
        <f>IFERROR(VLOOKUP(C3559,'FEBRE AMARELA'!$A$4:$C$38,3,FALSE),0)</f>
        <v>0</v>
      </c>
      <c r="P3559" s="2">
        <f>IFERROR(VLOOKUP(C3559,DENGUE!$A$5:$C$4097,3,FALSE),0)</f>
        <v>1</v>
      </c>
      <c r="Q3559" s="2">
        <f>IFERROR(VLOOKUP(C3559,'HEPATITE VIRAL'!$A$5:$C$3162,3,FALSE),0)</f>
        <v>0</v>
      </c>
      <c r="R3559" s="2">
        <f>IFERROR(VLOOKUP(C3559,'FEBRE MACULOSA'!$A$5:$C$181,3,FALSE),0)</f>
        <v>0</v>
      </c>
      <c r="S3559" s="2">
        <f>IFERROR(VLOOKUP(C3559,LEPTOSPIROSE!$A$5:$C$1176,3,FALSE),0)</f>
        <v>0</v>
      </c>
      <c r="T3559" s="2">
        <f>IFERROR(VLOOKUP(C3559,'DOENÇA DE CHAGAS'!$A$5:$C$100,3,FALSE),0)</f>
        <v>0</v>
      </c>
      <c r="U3559" s="2">
        <f>IFERROR(VLOOKUP(C3559,'PICADAS DE COBRAS'!$A$6:$C$4645,3,FALSE),0)</f>
        <v>20</v>
      </c>
      <c r="V3559">
        <f>IFERROR(VLOOKUP(C3559,'ZIKA VIRUS'!$A$5:$C$2399,3,FALSE),0)</f>
        <v>0</v>
      </c>
      <c r="W3559">
        <f>IFERROR(VLOOKUP(C3559,'FEBRE TIFÓIDE'!$A$5:$C$46,3,FALSE),0)</f>
        <v>0</v>
      </c>
      <c r="X3559">
        <f>IFERROR(VLOOKUP(C3559,HANTAVIROSE!$A$5:$C$153,3,FALSE),0)</f>
        <v>0</v>
      </c>
      <c r="Y3559">
        <f>IFERROR(VLOOKUP(C3559,MENINGITE!$A$5:$C$447,3,FALSE),0)</f>
        <v>0</v>
      </c>
      <c r="Z3559">
        <f>IFERROR(VLOOKUP(C3559,RAIVA!$A$5:$C$16,3,FALSE),0)</f>
        <v>0</v>
      </c>
    </row>
    <row r="3560" spans="1:26" x14ac:dyDescent="0.3">
      <c r="A3560" s="2" t="s">
        <v>3</v>
      </c>
      <c r="B3560" s="2" t="s">
        <v>74</v>
      </c>
      <c r="C3560" s="2">
        <v>521580</v>
      </c>
      <c r="D3560" s="2">
        <v>5215801</v>
      </c>
      <c r="E3560" s="2" t="s">
        <v>3</v>
      </c>
      <c r="F3560" s="2" t="s">
        <v>74</v>
      </c>
      <c r="G3560" s="2">
        <f>IFERROR(VLOOKUP(D3560,Coordenadas!$A$2:$D$5571,3,FALSE),0)</f>
        <v>-17.325800000000001</v>
      </c>
      <c r="H3560" s="2">
        <f>IFERROR(VLOOKUP(D3560,Coordenadas!$A$2:$D$5571,4,FALSE),0)</f>
        <v>-48.426000000000002</v>
      </c>
      <c r="I3560" s="2" t="s">
        <v>5327</v>
      </c>
      <c r="J3560" s="2">
        <v>2335</v>
      </c>
      <c r="K3560" s="2" t="s">
        <v>5332</v>
      </c>
      <c r="L3560" s="2">
        <f>IFERROR(VLOOKUP(C3560,BOTULISMO!$A$3:$C$19,3,FALSE),0)</f>
        <v>0</v>
      </c>
      <c r="M3560" s="2">
        <f>IFERROR(VLOOKUP(C3560,'LEISHMANIOSE VISCERAL'!$A$4:$C$454,3,FALSE),0)</f>
        <v>0</v>
      </c>
      <c r="N3560" s="2">
        <f>IFERROR(VLOOKUP(C3560,'LEISHMANIOSE TEGUMENTAR'!$A$4:$C$1681,3,FALSE),0)</f>
        <v>0</v>
      </c>
      <c r="O3560" s="2">
        <f>IFERROR(VLOOKUP(C3560,'FEBRE AMARELA'!$A$4:$C$38,3,FALSE),0)</f>
        <v>0</v>
      </c>
      <c r="P3560" s="2">
        <f>IFERROR(VLOOKUP(C3560,DENGUE!$A$5:$C$4097,3,FALSE),0)</f>
        <v>0</v>
      </c>
      <c r="Q3560" s="2">
        <f>IFERROR(VLOOKUP(C3560,'HEPATITE VIRAL'!$A$5:$C$3162,3,FALSE),0)</f>
        <v>0</v>
      </c>
      <c r="R3560" s="2">
        <f>IFERROR(VLOOKUP(C3560,'FEBRE MACULOSA'!$A$5:$C$181,3,FALSE),0)</f>
        <v>0</v>
      </c>
      <c r="S3560" s="2">
        <f>IFERROR(VLOOKUP(C3560,LEPTOSPIROSE!$A$5:$C$1176,3,FALSE),0)</f>
        <v>0</v>
      </c>
      <c r="T3560" s="2">
        <f>IFERROR(VLOOKUP(C3560,'DOENÇA DE CHAGAS'!$A$5:$C$100,3,FALSE),0)</f>
        <v>0</v>
      </c>
      <c r="U3560" s="2">
        <f>IFERROR(VLOOKUP(C3560,'PICADAS DE COBRAS'!$A$6:$C$4645,3,FALSE),0)</f>
        <v>0</v>
      </c>
      <c r="V3560">
        <f>IFERROR(VLOOKUP(C3560,'ZIKA VIRUS'!$A$5:$C$2399,3,FALSE),0)</f>
        <v>0</v>
      </c>
      <c r="W3560">
        <f>IFERROR(VLOOKUP(C3560,'FEBRE TIFÓIDE'!$A$5:$C$46,3,FALSE),0)</f>
        <v>0</v>
      </c>
      <c r="X3560">
        <f>IFERROR(VLOOKUP(C3560,HANTAVIROSE!$A$5:$C$153,3,FALSE),0)</f>
        <v>0</v>
      </c>
      <c r="Y3560">
        <f>IFERROR(VLOOKUP(C3560,MENINGITE!$A$5:$C$447,3,FALSE),0)</f>
        <v>0</v>
      </c>
      <c r="Z3560">
        <f>IFERROR(VLOOKUP(C3560,RAIVA!$A$5:$C$16,3,FALSE),0)</f>
        <v>0</v>
      </c>
    </row>
    <row r="3561" spans="1:26" x14ac:dyDescent="0.3">
      <c r="A3561" s="2" t="s">
        <v>3</v>
      </c>
      <c r="B3561" s="2" t="s">
        <v>73</v>
      </c>
      <c r="C3561" s="2">
        <v>521590</v>
      </c>
      <c r="D3561" s="2">
        <v>5215900</v>
      </c>
      <c r="E3561" s="2" t="s">
        <v>3</v>
      </c>
      <c r="F3561" s="2" t="s">
        <v>73</v>
      </c>
      <c r="G3561" s="2">
        <f>IFERROR(VLOOKUP(D3561,Coordenadas!$A$2:$D$5571,3,FALSE),0)</f>
        <v>-16.792400000000001</v>
      </c>
      <c r="H3561" s="2">
        <f>IFERROR(VLOOKUP(D3561,Coordenadas!$A$2:$D$5571,4,FALSE),0)</f>
        <v>-50.165199999999999</v>
      </c>
      <c r="I3561" s="2" t="s">
        <v>5327</v>
      </c>
      <c r="J3561" s="2">
        <v>3557</v>
      </c>
      <c r="K3561" s="2" t="s">
        <v>5332</v>
      </c>
      <c r="L3561" s="2">
        <f>IFERROR(VLOOKUP(C3561,BOTULISMO!$A$3:$C$19,3,FALSE),0)</f>
        <v>0</v>
      </c>
      <c r="M3561" s="2">
        <f>IFERROR(VLOOKUP(C3561,'LEISHMANIOSE VISCERAL'!$A$4:$C$454,3,FALSE),0)</f>
        <v>0</v>
      </c>
      <c r="N3561" s="2">
        <f>IFERROR(VLOOKUP(C3561,'LEISHMANIOSE TEGUMENTAR'!$A$4:$C$1681,3,FALSE),0)</f>
        <v>0</v>
      </c>
      <c r="O3561" s="2">
        <f>IFERROR(VLOOKUP(C3561,'FEBRE AMARELA'!$A$4:$C$38,3,FALSE),0)</f>
        <v>0</v>
      </c>
      <c r="P3561" s="2">
        <f>IFERROR(VLOOKUP(C3561,DENGUE!$A$5:$C$4097,3,FALSE),0)</f>
        <v>7</v>
      </c>
      <c r="Q3561" s="2">
        <f>IFERROR(VLOOKUP(C3561,'HEPATITE VIRAL'!$A$5:$C$3162,3,FALSE),0)</f>
        <v>0</v>
      </c>
      <c r="R3561" s="2">
        <f>IFERROR(VLOOKUP(C3561,'FEBRE MACULOSA'!$A$5:$C$181,3,FALSE),0)</f>
        <v>0</v>
      </c>
      <c r="S3561" s="2">
        <f>IFERROR(VLOOKUP(C3561,LEPTOSPIROSE!$A$5:$C$1176,3,FALSE),0)</f>
        <v>0</v>
      </c>
      <c r="T3561" s="2">
        <f>IFERROR(VLOOKUP(C3561,'DOENÇA DE CHAGAS'!$A$5:$C$100,3,FALSE),0)</f>
        <v>0</v>
      </c>
      <c r="U3561" s="2">
        <f>IFERROR(VLOOKUP(C3561,'PICADAS DE COBRAS'!$A$6:$C$4645,3,FALSE),0)</f>
        <v>3</v>
      </c>
      <c r="V3561">
        <f>IFERROR(VLOOKUP(C3561,'ZIKA VIRUS'!$A$5:$C$2399,3,FALSE),0)</f>
        <v>1</v>
      </c>
      <c r="W3561">
        <f>IFERROR(VLOOKUP(C3561,'FEBRE TIFÓIDE'!$A$5:$C$46,3,FALSE),0)</f>
        <v>0</v>
      </c>
      <c r="X3561">
        <f>IFERROR(VLOOKUP(C3561,HANTAVIROSE!$A$5:$C$153,3,FALSE),0)</f>
        <v>0</v>
      </c>
      <c r="Y3561">
        <f>IFERROR(VLOOKUP(C3561,MENINGITE!$A$5:$C$447,3,FALSE),0)</f>
        <v>0</v>
      </c>
      <c r="Z3561">
        <f>IFERROR(VLOOKUP(C3561,RAIVA!$A$5:$C$16,3,FALSE),0)</f>
        <v>0</v>
      </c>
    </row>
    <row r="3562" spans="1:26" x14ac:dyDescent="0.3">
      <c r="A3562" s="2" t="s">
        <v>1637</v>
      </c>
      <c r="B3562" s="2" t="s">
        <v>1399</v>
      </c>
      <c r="C3562" s="2">
        <v>353530</v>
      </c>
      <c r="D3562" s="2">
        <v>3535309</v>
      </c>
      <c r="E3562" s="2" t="s">
        <v>1637</v>
      </c>
      <c r="F3562" s="2" t="s">
        <v>1399</v>
      </c>
      <c r="G3562" s="2">
        <f>IFERROR(VLOOKUP(D3562,Coordenadas!$A$2:$D$5571,3,FALSE),0)</f>
        <v>-22.785799999999998</v>
      </c>
      <c r="H3562" s="2">
        <f>IFERROR(VLOOKUP(D3562,Coordenadas!$A$2:$D$5571,4,FALSE),0)</f>
        <v>-50.218000000000004</v>
      </c>
      <c r="I3562" s="2" t="s">
        <v>5325</v>
      </c>
      <c r="J3562" s="2">
        <v>21186</v>
      </c>
      <c r="K3562" s="2" t="s">
        <v>5330</v>
      </c>
      <c r="L3562" s="2">
        <f>IFERROR(VLOOKUP(C3562,BOTULISMO!$A$3:$C$19,3,FALSE),0)</f>
        <v>0</v>
      </c>
      <c r="M3562" s="2">
        <f>IFERROR(VLOOKUP(C3562,'LEISHMANIOSE VISCERAL'!$A$4:$C$454,3,FALSE),0)</f>
        <v>0</v>
      </c>
      <c r="N3562" s="2">
        <f>IFERROR(VLOOKUP(C3562,'LEISHMANIOSE TEGUMENTAR'!$A$4:$C$1681,3,FALSE),0)</f>
        <v>0</v>
      </c>
      <c r="O3562" s="2">
        <f>IFERROR(VLOOKUP(C3562,'FEBRE AMARELA'!$A$4:$C$38,3,FALSE),0)</f>
        <v>0</v>
      </c>
      <c r="P3562" s="2">
        <f>IFERROR(VLOOKUP(C3562,DENGUE!$A$5:$C$4097,3,FALSE),0)</f>
        <v>1504</v>
      </c>
      <c r="Q3562" s="2">
        <f>IFERROR(VLOOKUP(C3562,'HEPATITE VIRAL'!$A$5:$C$3162,3,FALSE),0)</f>
        <v>3</v>
      </c>
      <c r="R3562" s="2">
        <f>IFERROR(VLOOKUP(C3562,'FEBRE MACULOSA'!$A$5:$C$181,3,FALSE),0)</f>
        <v>0</v>
      </c>
      <c r="S3562" s="2">
        <f>IFERROR(VLOOKUP(C3562,LEPTOSPIROSE!$A$5:$C$1176,3,FALSE),0)</f>
        <v>0</v>
      </c>
      <c r="T3562" s="2">
        <f>IFERROR(VLOOKUP(C3562,'DOENÇA DE CHAGAS'!$A$5:$C$100,3,FALSE),0)</f>
        <v>0</v>
      </c>
      <c r="U3562" s="2">
        <f>IFERROR(VLOOKUP(C3562,'PICADAS DE COBRAS'!$A$6:$C$4645,3,FALSE),0)</f>
        <v>39</v>
      </c>
      <c r="V3562">
        <f>IFERROR(VLOOKUP(C3562,'ZIKA VIRUS'!$A$5:$C$2399,3,FALSE),0)</f>
        <v>2</v>
      </c>
      <c r="W3562">
        <f>IFERROR(VLOOKUP(C3562,'FEBRE TIFÓIDE'!$A$5:$C$46,3,FALSE),0)</f>
        <v>0</v>
      </c>
      <c r="X3562">
        <f>IFERROR(VLOOKUP(C3562,HANTAVIROSE!$A$5:$C$153,3,FALSE),0)</f>
        <v>0</v>
      </c>
      <c r="Y3562">
        <f>IFERROR(VLOOKUP(C3562,MENINGITE!$A$5:$C$447,3,FALSE),0)</f>
        <v>0</v>
      </c>
      <c r="Z3562">
        <f>IFERROR(VLOOKUP(C3562,RAIVA!$A$5:$C$16,3,FALSE),0)</f>
        <v>0</v>
      </c>
    </row>
    <row r="3563" spans="1:26" x14ac:dyDescent="0.3">
      <c r="A3563" s="2" t="s">
        <v>1256</v>
      </c>
      <c r="B3563" s="2" t="s">
        <v>1399</v>
      </c>
      <c r="C3563" s="2">
        <v>411780</v>
      </c>
      <c r="D3563" s="2">
        <v>4117800</v>
      </c>
      <c r="E3563" s="2" t="s">
        <v>1256</v>
      </c>
      <c r="F3563" s="2" t="s">
        <v>1399</v>
      </c>
      <c r="G3563" s="2">
        <f>IFERROR(VLOOKUP(D3563,Coordenadas!$A$2:$D$5571,3,FALSE),0)</f>
        <v>-24.885300000000001</v>
      </c>
      <c r="H3563" s="2">
        <f>IFERROR(VLOOKUP(D3563,Coordenadas!$A$2:$D$5571,4,FALSE),0)</f>
        <v>-52.2029</v>
      </c>
      <c r="I3563" s="2" t="s">
        <v>5326</v>
      </c>
      <c r="J3563" s="2">
        <v>14865</v>
      </c>
      <c r="K3563" s="2" t="s">
        <v>5332</v>
      </c>
      <c r="L3563" s="2">
        <f>IFERROR(VLOOKUP(C3563,BOTULISMO!$A$3:$C$19,3,FALSE),0)</f>
        <v>0</v>
      </c>
      <c r="M3563" s="2">
        <f>IFERROR(VLOOKUP(C3563,'LEISHMANIOSE VISCERAL'!$A$4:$C$454,3,FALSE),0)</f>
        <v>0</v>
      </c>
      <c r="N3563" s="2">
        <f>IFERROR(VLOOKUP(C3563,'LEISHMANIOSE TEGUMENTAR'!$A$4:$C$1681,3,FALSE),0)</f>
        <v>0</v>
      </c>
      <c r="O3563" s="2">
        <f>IFERROR(VLOOKUP(C3563,'FEBRE AMARELA'!$A$4:$C$38,3,FALSE),0)</f>
        <v>0</v>
      </c>
      <c r="P3563" s="2">
        <f>IFERROR(VLOOKUP(C3563,DENGUE!$A$5:$C$4097,3,FALSE),0)</f>
        <v>99</v>
      </c>
      <c r="Q3563" s="2">
        <f>IFERROR(VLOOKUP(C3563,'HEPATITE VIRAL'!$A$5:$C$3162,3,FALSE),0)</f>
        <v>10</v>
      </c>
      <c r="R3563" s="2">
        <f>IFERROR(VLOOKUP(C3563,'FEBRE MACULOSA'!$A$5:$C$181,3,FALSE),0)</f>
        <v>0</v>
      </c>
      <c r="S3563" s="2">
        <f>IFERROR(VLOOKUP(C3563,LEPTOSPIROSE!$A$5:$C$1176,3,FALSE),0)</f>
        <v>3</v>
      </c>
      <c r="T3563" s="2">
        <f>IFERROR(VLOOKUP(C3563,'DOENÇA DE CHAGAS'!$A$5:$C$100,3,FALSE),0)</f>
        <v>0</v>
      </c>
      <c r="U3563" s="2">
        <f>IFERROR(VLOOKUP(C3563,'PICADAS DE COBRAS'!$A$6:$C$4645,3,FALSE),0)</f>
        <v>20</v>
      </c>
      <c r="V3563">
        <f>IFERROR(VLOOKUP(C3563,'ZIKA VIRUS'!$A$5:$C$2399,3,FALSE),0)</f>
        <v>1</v>
      </c>
      <c r="W3563">
        <f>IFERROR(VLOOKUP(C3563,'FEBRE TIFÓIDE'!$A$5:$C$46,3,FALSE),0)</f>
        <v>0</v>
      </c>
      <c r="X3563">
        <f>IFERROR(VLOOKUP(C3563,HANTAVIROSE!$A$5:$C$153,3,FALSE),0)</f>
        <v>0</v>
      </c>
      <c r="Y3563">
        <f>IFERROR(VLOOKUP(C3563,MENINGITE!$A$5:$C$447,3,FALSE),0)</f>
        <v>0</v>
      </c>
      <c r="Z3563">
        <f>IFERROR(VLOOKUP(C3563,RAIVA!$A$5:$C$16,3,FALSE),0)</f>
        <v>0</v>
      </c>
    </row>
    <row r="3564" spans="1:26" x14ac:dyDescent="0.3">
      <c r="A3564" s="2" t="s">
        <v>470</v>
      </c>
      <c r="B3564" s="2" t="s">
        <v>670</v>
      </c>
      <c r="C3564" s="2">
        <v>431380</v>
      </c>
      <c r="D3564" s="2">
        <v>4313805</v>
      </c>
      <c r="E3564" s="2" t="s">
        <v>470</v>
      </c>
      <c r="F3564" s="2" t="s">
        <v>670</v>
      </c>
      <c r="G3564" s="2">
        <f>IFERROR(VLOOKUP(D3564,Coordenadas!$A$2:$D$5571,3,FALSE),0)</f>
        <v>-27.3596</v>
      </c>
      <c r="H3564" s="2">
        <f>IFERROR(VLOOKUP(D3564,Coordenadas!$A$2:$D$5571,4,FALSE),0)</f>
        <v>-53.558</v>
      </c>
      <c r="I3564" s="2" t="s">
        <v>5326</v>
      </c>
      <c r="J3564" s="2">
        <v>6920</v>
      </c>
      <c r="K3564" s="2" t="s">
        <v>5332</v>
      </c>
      <c r="L3564" s="2">
        <f>IFERROR(VLOOKUP(C3564,BOTULISMO!$A$3:$C$19,3,FALSE),0)</f>
        <v>0</v>
      </c>
      <c r="M3564" s="2">
        <f>IFERROR(VLOOKUP(C3564,'LEISHMANIOSE VISCERAL'!$A$4:$C$454,3,FALSE),0)</f>
        <v>0</v>
      </c>
      <c r="N3564" s="2">
        <f>IFERROR(VLOOKUP(C3564,'LEISHMANIOSE TEGUMENTAR'!$A$4:$C$1681,3,FALSE),0)</f>
        <v>0</v>
      </c>
      <c r="O3564" s="2">
        <f>IFERROR(VLOOKUP(C3564,'FEBRE AMARELA'!$A$4:$C$38,3,FALSE),0)</f>
        <v>0</v>
      </c>
      <c r="P3564" s="2">
        <f>IFERROR(VLOOKUP(C3564,DENGUE!$A$5:$C$4097,3,FALSE),0)</f>
        <v>145</v>
      </c>
      <c r="Q3564" s="2">
        <f>IFERROR(VLOOKUP(C3564,'HEPATITE VIRAL'!$A$5:$C$3162,3,FALSE),0)</f>
        <v>0</v>
      </c>
      <c r="R3564" s="2">
        <f>IFERROR(VLOOKUP(C3564,'FEBRE MACULOSA'!$A$5:$C$181,3,FALSE),0)</f>
        <v>0</v>
      </c>
      <c r="S3564" s="2">
        <f>IFERROR(VLOOKUP(C3564,LEPTOSPIROSE!$A$5:$C$1176,3,FALSE),0)</f>
        <v>0</v>
      </c>
      <c r="T3564" s="2">
        <f>IFERROR(VLOOKUP(C3564,'DOENÇA DE CHAGAS'!$A$5:$C$100,3,FALSE),0)</f>
        <v>0</v>
      </c>
      <c r="U3564" s="2">
        <f>IFERROR(VLOOKUP(C3564,'PICADAS DE COBRAS'!$A$6:$C$4645,3,FALSE),0)</f>
        <v>0</v>
      </c>
      <c r="V3564">
        <f>IFERROR(VLOOKUP(C3564,'ZIKA VIRUS'!$A$5:$C$2399,3,FALSE),0)</f>
        <v>0</v>
      </c>
      <c r="W3564">
        <f>IFERROR(VLOOKUP(C3564,'FEBRE TIFÓIDE'!$A$5:$C$46,3,FALSE),0)</f>
        <v>0</v>
      </c>
      <c r="X3564">
        <f>IFERROR(VLOOKUP(C3564,HANTAVIROSE!$A$5:$C$153,3,FALSE),0)</f>
        <v>0</v>
      </c>
      <c r="Y3564">
        <f>IFERROR(VLOOKUP(C3564,MENINGITE!$A$5:$C$447,3,FALSE),0)</f>
        <v>0</v>
      </c>
      <c r="Z3564">
        <f>IFERROR(VLOOKUP(C3564,RAIVA!$A$5:$C$16,3,FALSE),0)</f>
        <v>0</v>
      </c>
    </row>
    <row r="3565" spans="1:26" x14ac:dyDescent="0.3">
      <c r="A3565" s="2" t="s">
        <v>967</v>
      </c>
      <c r="B3565" s="2" t="s">
        <v>1073</v>
      </c>
      <c r="C3565" s="2">
        <v>421210</v>
      </c>
      <c r="D3565" s="2">
        <v>4212106</v>
      </c>
      <c r="E3565" s="2" t="s">
        <v>967</v>
      </c>
      <c r="F3565" s="2" t="s">
        <v>1073</v>
      </c>
      <c r="G3565" s="2">
        <f>IFERROR(VLOOKUP(D3565,Coordenadas!$A$2:$D$5571,3,FALSE),0)</f>
        <v>-27.0702</v>
      </c>
      <c r="H3565" s="2">
        <f>IFERROR(VLOOKUP(D3565,Coordenadas!$A$2:$D$5571,4,FALSE),0)</f>
        <v>-53.1586</v>
      </c>
      <c r="I3565" s="2" t="s">
        <v>5326</v>
      </c>
      <c r="J3565" s="2">
        <v>16020</v>
      </c>
      <c r="K3565" s="2" t="s">
        <v>5332</v>
      </c>
      <c r="L3565" s="2">
        <f>IFERROR(VLOOKUP(C3565,BOTULISMO!$A$3:$C$19,3,FALSE),0)</f>
        <v>0</v>
      </c>
      <c r="M3565" s="2">
        <f>IFERROR(VLOOKUP(C3565,'LEISHMANIOSE VISCERAL'!$A$4:$C$454,3,FALSE),0)</f>
        <v>0</v>
      </c>
      <c r="N3565" s="2">
        <f>IFERROR(VLOOKUP(C3565,'LEISHMANIOSE TEGUMENTAR'!$A$4:$C$1681,3,FALSE),0)</f>
        <v>0</v>
      </c>
      <c r="O3565" s="2">
        <f>IFERROR(VLOOKUP(C3565,'FEBRE AMARELA'!$A$4:$C$38,3,FALSE),0)</f>
        <v>0</v>
      </c>
      <c r="P3565" s="2">
        <f>IFERROR(VLOOKUP(C3565,DENGUE!$A$5:$C$4097,3,FALSE),0)</f>
        <v>21</v>
      </c>
      <c r="Q3565" s="2">
        <f>IFERROR(VLOOKUP(C3565,'HEPATITE VIRAL'!$A$5:$C$3162,3,FALSE),0)</f>
        <v>49</v>
      </c>
      <c r="R3565" s="2">
        <f>IFERROR(VLOOKUP(C3565,'FEBRE MACULOSA'!$A$5:$C$181,3,FALSE),0)</f>
        <v>0</v>
      </c>
      <c r="S3565" s="2">
        <f>IFERROR(VLOOKUP(C3565,LEPTOSPIROSE!$A$5:$C$1176,3,FALSE),0)</f>
        <v>1</v>
      </c>
      <c r="T3565" s="2">
        <f>IFERROR(VLOOKUP(C3565,'DOENÇA DE CHAGAS'!$A$5:$C$100,3,FALSE),0)</f>
        <v>0</v>
      </c>
      <c r="U3565" s="2">
        <f>IFERROR(VLOOKUP(C3565,'PICADAS DE COBRAS'!$A$6:$C$4645,3,FALSE),0)</f>
        <v>64</v>
      </c>
      <c r="V3565">
        <f>IFERROR(VLOOKUP(C3565,'ZIKA VIRUS'!$A$5:$C$2399,3,FALSE),0)</f>
        <v>0</v>
      </c>
      <c r="W3565">
        <f>IFERROR(VLOOKUP(C3565,'FEBRE TIFÓIDE'!$A$5:$C$46,3,FALSE),0)</f>
        <v>0</v>
      </c>
      <c r="X3565">
        <f>IFERROR(VLOOKUP(C3565,HANTAVIROSE!$A$5:$C$153,3,FALSE),0)</f>
        <v>0</v>
      </c>
      <c r="Y3565">
        <f>IFERROR(VLOOKUP(C3565,MENINGITE!$A$5:$C$447,3,FALSE),0)</f>
        <v>0</v>
      </c>
      <c r="Z3565">
        <f>IFERROR(VLOOKUP(C3565,RAIVA!$A$5:$C$16,3,FALSE),0)</f>
        <v>0</v>
      </c>
    </row>
    <row r="3566" spans="1:26" x14ac:dyDescent="0.3">
      <c r="A3566" s="2" t="s">
        <v>2425</v>
      </c>
      <c r="B3566" s="2" t="s">
        <v>2722</v>
      </c>
      <c r="C3566" s="2">
        <v>314675</v>
      </c>
      <c r="D3566" s="2">
        <v>3146750</v>
      </c>
      <c r="E3566" s="2" t="s">
        <v>2425</v>
      </c>
      <c r="F3566" s="2" t="s">
        <v>2722</v>
      </c>
      <c r="G3566" s="2">
        <f>IFERROR(VLOOKUP(D3566,Coordenadas!$A$2:$D$5571,3,FALSE),0)</f>
        <v>-16.7364</v>
      </c>
      <c r="H3566" s="2">
        <f>IFERROR(VLOOKUP(D3566,Coordenadas!$A$2:$D$5571,4,FALSE),0)</f>
        <v>-40.429600000000001</v>
      </c>
      <c r="I3566" s="2" t="s">
        <v>5325</v>
      </c>
      <c r="J3566" s="2">
        <v>6931</v>
      </c>
      <c r="K3566" s="2" t="s">
        <v>5332</v>
      </c>
      <c r="L3566" s="2">
        <f>IFERROR(VLOOKUP(C3566,BOTULISMO!$A$3:$C$19,3,FALSE),0)</f>
        <v>0</v>
      </c>
      <c r="M3566" s="2">
        <f>IFERROR(VLOOKUP(C3566,'LEISHMANIOSE VISCERAL'!$A$4:$C$454,3,FALSE),0)</f>
        <v>0</v>
      </c>
      <c r="N3566" s="2">
        <f>IFERROR(VLOOKUP(C3566,'LEISHMANIOSE TEGUMENTAR'!$A$4:$C$1681,3,FALSE),0)</f>
        <v>0</v>
      </c>
      <c r="O3566" s="2">
        <f>IFERROR(VLOOKUP(C3566,'FEBRE AMARELA'!$A$4:$C$38,3,FALSE),0)</f>
        <v>0</v>
      </c>
      <c r="P3566" s="2">
        <f>IFERROR(VLOOKUP(C3566,DENGUE!$A$5:$C$4097,3,FALSE),0)</f>
        <v>56</v>
      </c>
      <c r="Q3566" s="2">
        <f>IFERROR(VLOOKUP(C3566,'HEPATITE VIRAL'!$A$5:$C$3162,3,FALSE),0)</f>
        <v>0</v>
      </c>
      <c r="R3566" s="2">
        <f>IFERROR(VLOOKUP(C3566,'FEBRE MACULOSA'!$A$5:$C$181,3,FALSE),0)</f>
        <v>0</v>
      </c>
      <c r="S3566" s="2">
        <f>IFERROR(VLOOKUP(C3566,LEPTOSPIROSE!$A$5:$C$1176,3,FALSE),0)</f>
        <v>0</v>
      </c>
      <c r="T3566" s="2">
        <f>IFERROR(VLOOKUP(C3566,'DOENÇA DE CHAGAS'!$A$5:$C$100,3,FALSE),0)</f>
        <v>0</v>
      </c>
      <c r="U3566" s="2">
        <f>IFERROR(VLOOKUP(C3566,'PICADAS DE COBRAS'!$A$6:$C$4645,3,FALSE),0)</f>
        <v>4</v>
      </c>
      <c r="V3566">
        <f>IFERROR(VLOOKUP(C3566,'ZIKA VIRUS'!$A$5:$C$2399,3,FALSE),0)</f>
        <v>22</v>
      </c>
      <c r="W3566">
        <f>IFERROR(VLOOKUP(C3566,'FEBRE TIFÓIDE'!$A$5:$C$46,3,FALSE),0)</f>
        <v>0</v>
      </c>
      <c r="X3566">
        <f>IFERROR(VLOOKUP(C3566,HANTAVIROSE!$A$5:$C$153,3,FALSE),0)</f>
        <v>0</v>
      </c>
      <c r="Y3566">
        <f>IFERROR(VLOOKUP(C3566,MENINGITE!$A$5:$C$447,3,FALSE),0)</f>
        <v>0</v>
      </c>
      <c r="Z3566">
        <f>IFERROR(VLOOKUP(C3566,RAIVA!$A$5:$C$16,3,FALSE),0)</f>
        <v>0</v>
      </c>
    </row>
    <row r="3567" spans="1:26" x14ac:dyDescent="0.3">
      <c r="A3567" s="2" t="s">
        <v>1256</v>
      </c>
      <c r="B3567" s="2" t="s">
        <v>1398</v>
      </c>
      <c r="C3567" s="2">
        <v>411790</v>
      </c>
      <c r="D3567" s="2">
        <v>4117909</v>
      </c>
      <c r="E3567" s="2" t="s">
        <v>1256</v>
      </c>
      <c r="F3567" s="2" t="s">
        <v>1398</v>
      </c>
      <c r="G3567" s="2">
        <f>IFERROR(VLOOKUP(D3567,Coordenadas!$A$2:$D$5571,3,FALSE),0)</f>
        <v>-24.286799999999999</v>
      </c>
      <c r="H3567" s="2">
        <f>IFERROR(VLOOKUP(D3567,Coordenadas!$A$2:$D$5571,4,FALSE),0)</f>
        <v>-53.840400000000002</v>
      </c>
      <c r="I3567" s="2" t="s">
        <v>5326</v>
      </c>
      <c r="J3567" s="2">
        <v>28683</v>
      </c>
      <c r="K3567" s="2" t="s">
        <v>5330</v>
      </c>
      <c r="L3567" s="2">
        <f>IFERROR(VLOOKUP(C3567,BOTULISMO!$A$3:$C$19,3,FALSE),0)</f>
        <v>0</v>
      </c>
      <c r="M3567" s="2">
        <f>IFERROR(VLOOKUP(C3567,'LEISHMANIOSE VISCERAL'!$A$4:$C$454,3,FALSE),0)</f>
        <v>0</v>
      </c>
      <c r="N3567" s="2">
        <f>IFERROR(VLOOKUP(C3567,'LEISHMANIOSE TEGUMENTAR'!$A$4:$C$1681,3,FALSE),0)</f>
        <v>0</v>
      </c>
      <c r="O3567" s="2">
        <f>IFERROR(VLOOKUP(C3567,'FEBRE AMARELA'!$A$4:$C$38,3,FALSE),0)</f>
        <v>0</v>
      </c>
      <c r="P3567" s="2">
        <f>IFERROR(VLOOKUP(C3567,DENGUE!$A$5:$C$4097,3,FALSE),0)</f>
        <v>1617</v>
      </c>
      <c r="Q3567" s="2">
        <f>IFERROR(VLOOKUP(C3567,'HEPATITE VIRAL'!$A$5:$C$3162,3,FALSE),0)</f>
        <v>42</v>
      </c>
      <c r="R3567" s="2">
        <f>IFERROR(VLOOKUP(C3567,'FEBRE MACULOSA'!$A$5:$C$181,3,FALSE),0)</f>
        <v>0</v>
      </c>
      <c r="S3567" s="2">
        <f>IFERROR(VLOOKUP(C3567,LEPTOSPIROSE!$A$5:$C$1176,3,FALSE),0)</f>
        <v>2</v>
      </c>
      <c r="T3567" s="2">
        <f>IFERROR(VLOOKUP(C3567,'DOENÇA DE CHAGAS'!$A$5:$C$100,3,FALSE),0)</f>
        <v>0</v>
      </c>
      <c r="U3567" s="2">
        <f>IFERROR(VLOOKUP(C3567,'PICADAS DE COBRAS'!$A$6:$C$4645,3,FALSE),0)</f>
        <v>9</v>
      </c>
      <c r="V3567">
        <f>IFERROR(VLOOKUP(C3567,'ZIKA VIRUS'!$A$5:$C$2399,3,FALSE),0)</f>
        <v>0</v>
      </c>
      <c r="W3567">
        <f>IFERROR(VLOOKUP(C3567,'FEBRE TIFÓIDE'!$A$5:$C$46,3,FALSE),0)</f>
        <v>0</v>
      </c>
      <c r="X3567">
        <f>IFERROR(VLOOKUP(C3567,HANTAVIROSE!$A$5:$C$153,3,FALSE),0)</f>
        <v>0</v>
      </c>
      <c r="Y3567">
        <f>IFERROR(VLOOKUP(C3567,MENINGITE!$A$5:$C$447,3,FALSE),0)</f>
        <v>1</v>
      </c>
      <c r="Z3567">
        <f>IFERROR(VLOOKUP(C3567,RAIVA!$A$5:$C$16,3,FALSE),0)</f>
        <v>0</v>
      </c>
    </row>
    <row r="3568" spans="1:26" x14ac:dyDescent="0.3">
      <c r="A3568" s="2" t="s">
        <v>3</v>
      </c>
      <c r="B3568" s="2" t="s">
        <v>72</v>
      </c>
      <c r="C3568" s="2">
        <v>521600</v>
      </c>
      <c r="D3568" s="2">
        <v>5216007</v>
      </c>
      <c r="E3568" s="2" t="s">
        <v>3</v>
      </c>
      <c r="F3568" s="2" t="s">
        <v>72</v>
      </c>
      <c r="G3568" s="2">
        <f>IFERROR(VLOOKUP(D3568,Coordenadas!$A$2:$D$5571,3,FALSE),0)</f>
        <v>-18.1783</v>
      </c>
      <c r="H3568" s="2">
        <f>IFERROR(VLOOKUP(D3568,Coordenadas!$A$2:$D$5571,4,FALSE),0)</f>
        <v>-49.354999999999997</v>
      </c>
      <c r="I3568" s="2" t="s">
        <v>5327</v>
      </c>
      <c r="J3568" s="2">
        <v>2682</v>
      </c>
      <c r="K3568" s="2" t="s">
        <v>5332</v>
      </c>
      <c r="L3568" s="2">
        <f>IFERROR(VLOOKUP(C3568,BOTULISMO!$A$3:$C$19,3,FALSE),0)</f>
        <v>0</v>
      </c>
      <c r="M3568" s="2">
        <f>IFERROR(VLOOKUP(C3568,'LEISHMANIOSE VISCERAL'!$A$4:$C$454,3,FALSE),0)</f>
        <v>0</v>
      </c>
      <c r="N3568" s="2">
        <f>IFERROR(VLOOKUP(C3568,'LEISHMANIOSE TEGUMENTAR'!$A$4:$C$1681,3,FALSE),0)</f>
        <v>0</v>
      </c>
      <c r="O3568" s="2">
        <f>IFERROR(VLOOKUP(C3568,'FEBRE AMARELA'!$A$4:$C$38,3,FALSE),0)</f>
        <v>0</v>
      </c>
      <c r="P3568" s="2">
        <f>IFERROR(VLOOKUP(C3568,DENGUE!$A$5:$C$4097,3,FALSE),0)</f>
        <v>22</v>
      </c>
      <c r="Q3568" s="2">
        <f>IFERROR(VLOOKUP(C3568,'HEPATITE VIRAL'!$A$5:$C$3162,3,FALSE),0)</f>
        <v>0</v>
      </c>
      <c r="R3568" s="2">
        <f>IFERROR(VLOOKUP(C3568,'FEBRE MACULOSA'!$A$5:$C$181,3,FALSE),0)</f>
        <v>0</v>
      </c>
      <c r="S3568" s="2">
        <f>IFERROR(VLOOKUP(C3568,LEPTOSPIROSE!$A$5:$C$1176,3,FALSE),0)</f>
        <v>0</v>
      </c>
      <c r="T3568" s="2">
        <f>IFERROR(VLOOKUP(C3568,'DOENÇA DE CHAGAS'!$A$5:$C$100,3,FALSE),0)</f>
        <v>0</v>
      </c>
      <c r="U3568" s="2">
        <f>IFERROR(VLOOKUP(C3568,'PICADAS DE COBRAS'!$A$6:$C$4645,3,FALSE),0)</f>
        <v>20</v>
      </c>
      <c r="V3568">
        <f>IFERROR(VLOOKUP(C3568,'ZIKA VIRUS'!$A$5:$C$2399,3,FALSE),0)</f>
        <v>0</v>
      </c>
      <c r="W3568">
        <f>IFERROR(VLOOKUP(C3568,'FEBRE TIFÓIDE'!$A$5:$C$46,3,FALSE),0)</f>
        <v>0</v>
      </c>
      <c r="X3568">
        <f>IFERROR(VLOOKUP(C3568,HANTAVIROSE!$A$5:$C$153,3,FALSE),0)</f>
        <v>0</v>
      </c>
      <c r="Y3568">
        <f>IFERROR(VLOOKUP(C3568,MENINGITE!$A$5:$C$447,3,FALSE),0)</f>
        <v>0</v>
      </c>
      <c r="Z3568">
        <f>IFERROR(VLOOKUP(C3568,RAIVA!$A$5:$C$16,3,FALSE),0)</f>
        <v>0</v>
      </c>
    </row>
    <row r="3569" spans="1:26" x14ac:dyDescent="0.3">
      <c r="A3569" s="2" t="s">
        <v>470</v>
      </c>
      <c r="B3569" s="2" t="s">
        <v>669</v>
      </c>
      <c r="C3569" s="2">
        <v>431390</v>
      </c>
      <c r="D3569" s="2">
        <v>4313904</v>
      </c>
      <c r="E3569" s="2" t="s">
        <v>470</v>
      </c>
      <c r="F3569" s="2" t="s">
        <v>669</v>
      </c>
      <c r="G3569" s="2">
        <f>IFERROR(VLOOKUP(D3569,Coordenadas!$A$2:$D$5571,3,FALSE),0)</f>
        <v>-28.283300000000001</v>
      </c>
      <c r="H3569" s="2">
        <f>IFERROR(VLOOKUP(D3569,Coordenadas!$A$2:$D$5571,4,FALSE),0)</f>
        <v>-53.502299999999998</v>
      </c>
      <c r="I3569" s="2" t="s">
        <v>5326</v>
      </c>
      <c r="J3569" s="2">
        <v>38058</v>
      </c>
      <c r="K3569" s="2" t="s">
        <v>5330</v>
      </c>
      <c r="L3569" s="2">
        <f>IFERROR(VLOOKUP(C3569,BOTULISMO!$A$3:$C$19,3,FALSE),0)</f>
        <v>0</v>
      </c>
      <c r="M3569" s="2">
        <f>IFERROR(VLOOKUP(C3569,'LEISHMANIOSE VISCERAL'!$A$4:$C$454,3,FALSE),0)</f>
        <v>0</v>
      </c>
      <c r="N3569" s="2">
        <f>IFERROR(VLOOKUP(C3569,'LEISHMANIOSE TEGUMENTAR'!$A$4:$C$1681,3,FALSE),0)</f>
        <v>0</v>
      </c>
      <c r="O3569" s="2">
        <f>IFERROR(VLOOKUP(C3569,'FEBRE AMARELA'!$A$4:$C$38,3,FALSE),0)</f>
        <v>0</v>
      </c>
      <c r="P3569" s="2">
        <f>IFERROR(VLOOKUP(C3569,DENGUE!$A$5:$C$4097,3,FALSE),0)</f>
        <v>24</v>
      </c>
      <c r="Q3569" s="2">
        <f>IFERROR(VLOOKUP(C3569,'HEPATITE VIRAL'!$A$5:$C$3162,3,FALSE),0)</f>
        <v>41</v>
      </c>
      <c r="R3569" s="2">
        <f>IFERROR(VLOOKUP(C3569,'FEBRE MACULOSA'!$A$5:$C$181,3,FALSE),0)</f>
        <v>0</v>
      </c>
      <c r="S3569" s="2">
        <f>IFERROR(VLOOKUP(C3569,LEPTOSPIROSE!$A$5:$C$1176,3,FALSE),0)</f>
        <v>7</v>
      </c>
      <c r="T3569" s="2">
        <f>IFERROR(VLOOKUP(C3569,'DOENÇA DE CHAGAS'!$A$5:$C$100,3,FALSE),0)</f>
        <v>0</v>
      </c>
      <c r="U3569" s="2">
        <f>IFERROR(VLOOKUP(C3569,'PICADAS DE COBRAS'!$A$6:$C$4645,3,FALSE),0)</f>
        <v>57</v>
      </c>
      <c r="V3569">
        <f>IFERROR(VLOOKUP(C3569,'ZIKA VIRUS'!$A$5:$C$2399,3,FALSE),0)</f>
        <v>0</v>
      </c>
      <c r="W3569">
        <f>IFERROR(VLOOKUP(C3569,'FEBRE TIFÓIDE'!$A$5:$C$46,3,FALSE),0)</f>
        <v>0</v>
      </c>
      <c r="X3569">
        <f>IFERROR(VLOOKUP(C3569,HANTAVIROSE!$A$5:$C$153,3,FALSE),0)</f>
        <v>0</v>
      </c>
      <c r="Y3569">
        <f>IFERROR(VLOOKUP(C3569,MENINGITE!$A$5:$C$447,3,FALSE),0)</f>
        <v>0</v>
      </c>
      <c r="Z3569">
        <f>IFERROR(VLOOKUP(C3569,RAIVA!$A$5:$C$16,3,FALSE),0)</f>
        <v>0</v>
      </c>
    </row>
    <row r="3570" spans="1:26" x14ac:dyDescent="0.3">
      <c r="A3570" s="2" t="s">
        <v>2349</v>
      </c>
      <c r="B3570" s="2" t="s">
        <v>2373</v>
      </c>
      <c r="C3570" s="2">
        <v>320400</v>
      </c>
      <c r="D3570" s="2">
        <v>3204005</v>
      </c>
      <c r="E3570" s="2" t="s">
        <v>2349</v>
      </c>
      <c r="F3570" s="2" t="s">
        <v>2373</v>
      </c>
      <c r="G3570" s="2">
        <f>IFERROR(VLOOKUP(D3570,Coordenadas!$A$2:$D$5571,3,FALSE),0)</f>
        <v>-19.222899999999999</v>
      </c>
      <c r="H3570" s="2">
        <f>IFERROR(VLOOKUP(D3570,Coordenadas!$A$2:$D$5571,4,FALSE),0)</f>
        <v>-40.853400000000001</v>
      </c>
      <c r="I3570" s="2" t="s">
        <v>5325</v>
      </c>
      <c r="J3570" s="2">
        <v>21548</v>
      </c>
      <c r="K3570" s="2" t="s">
        <v>5330</v>
      </c>
      <c r="L3570" s="2">
        <f>IFERROR(VLOOKUP(C3570,BOTULISMO!$A$3:$C$19,3,FALSE),0)</f>
        <v>0</v>
      </c>
      <c r="M3570" s="2">
        <f>IFERROR(VLOOKUP(C3570,'LEISHMANIOSE VISCERAL'!$A$4:$C$454,3,FALSE),0)</f>
        <v>0</v>
      </c>
      <c r="N3570" s="2">
        <f>IFERROR(VLOOKUP(C3570,'LEISHMANIOSE TEGUMENTAR'!$A$4:$C$1681,3,FALSE),0)</f>
        <v>0</v>
      </c>
      <c r="O3570" s="2">
        <f>IFERROR(VLOOKUP(C3570,'FEBRE AMARELA'!$A$4:$C$38,3,FALSE),0)</f>
        <v>0</v>
      </c>
      <c r="P3570" s="2">
        <f>IFERROR(VLOOKUP(C3570,DENGUE!$A$5:$C$4097,3,FALSE),0)</f>
        <v>0</v>
      </c>
      <c r="Q3570" s="2">
        <f>IFERROR(VLOOKUP(C3570,'HEPATITE VIRAL'!$A$5:$C$3162,3,FALSE),0)</f>
        <v>8</v>
      </c>
      <c r="R3570" s="2">
        <f>IFERROR(VLOOKUP(C3570,'FEBRE MACULOSA'!$A$5:$C$181,3,FALSE),0)</f>
        <v>0</v>
      </c>
      <c r="S3570" s="2">
        <f>IFERROR(VLOOKUP(C3570,LEPTOSPIROSE!$A$5:$C$1176,3,FALSE),0)</f>
        <v>1</v>
      </c>
      <c r="T3570" s="2">
        <f>IFERROR(VLOOKUP(C3570,'DOENÇA DE CHAGAS'!$A$5:$C$100,3,FALSE),0)</f>
        <v>0</v>
      </c>
      <c r="U3570" s="2">
        <f>IFERROR(VLOOKUP(C3570,'PICADAS DE COBRAS'!$A$6:$C$4645,3,FALSE),0)</f>
        <v>0</v>
      </c>
      <c r="V3570">
        <f>IFERROR(VLOOKUP(C3570,'ZIKA VIRUS'!$A$5:$C$2399,3,FALSE),0)</f>
        <v>0</v>
      </c>
      <c r="W3570">
        <f>IFERROR(VLOOKUP(C3570,'FEBRE TIFÓIDE'!$A$5:$C$46,3,FALSE),0)</f>
        <v>0</v>
      </c>
      <c r="X3570">
        <f>IFERROR(VLOOKUP(C3570,HANTAVIROSE!$A$5:$C$153,3,FALSE),0)</f>
        <v>0</v>
      </c>
      <c r="Y3570">
        <f>IFERROR(VLOOKUP(C3570,MENINGITE!$A$5:$C$447,3,FALSE),0)</f>
        <v>0</v>
      </c>
      <c r="Z3570">
        <f>IFERROR(VLOOKUP(C3570,RAIVA!$A$5:$C$16,3,FALSE),0)</f>
        <v>0</v>
      </c>
    </row>
    <row r="3571" spans="1:26" x14ac:dyDescent="0.3">
      <c r="A3571" s="2" t="s">
        <v>3816</v>
      </c>
      <c r="B3571" s="2" t="s">
        <v>3878</v>
      </c>
      <c r="C3571" s="2">
        <v>261020</v>
      </c>
      <c r="D3571" s="2">
        <v>2610202</v>
      </c>
      <c r="E3571" s="2" t="s">
        <v>3816</v>
      </c>
      <c r="F3571" s="2" t="s">
        <v>3878</v>
      </c>
      <c r="G3571" s="2">
        <f>IFERROR(VLOOKUP(D3571,Coordenadas!$A$2:$D$5571,3,FALSE),0)</f>
        <v>-8.6612100000000005</v>
      </c>
      <c r="H3571" s="2">
        <f>IFERROR(VLOOKUP(D3571,Coordenadas!$A$2:$D$5571,4,FALSE),0)</f>
        <v>-36.012500000000003</v>
      </c>
      <c r="I3571" s="2" t="s">
        <v>5324</v>
      </c>
      <c r="J3571" s="2">
        <v>25645</v>
      </c>
      <c r="K3571" s="2" t="s">
        <v>5330</v>
      </c>
      <c r="L3571" s="2">
        <f>IFERROR(VLOOKUP(C3571,BOTULISMO!$A$3:$C$19,3,FALSE),0)</f>
        <v>0</v>
      </c>
      <c r="M3571" s="2">
        <f>IFERROR(VLOOKUP(C3571,'LEISHMANIOSE VISCERAL'!$A$4:$C$454,3,FALSE),0)</f>
        <v>0</v>
      </c>
      <c r="N3571" s="2">
        <f>IFERROR(VLOOKUP(C3571,'LEISHMANIOSE TEGUMENTAR'!$A$4:$C$1681,3,FALSE),0)</f>
        <v>0</v>
      </c>
      <c r="O3571" s="2">
        <f>IFERROR(VLOOKUP(C3571,'FEBRE AMARELA'!$A$4:$C$38,3,FALSE),0)</f>
        <v>0</v>
      </c>
      <c r="P3571" s="2">
        <f>IFERROR(VLOOKUP(C3571,DENGUE!$A$5:$C$4097,3,FALSE),0)</f>
        <v>62</v>
      </c>
      <c r="Q3571" s="2">
        <f>IFERROR(VLOOKUP(C3571,'HEPATITE VIRAL'!$A$5:$C$3162,3,FALSE),0)</f>
        <v>4</v>
      </c>
      <c r="R3571" s="2">
        <f>IFERROR(VLOOKUP(C3571,'FEBRE MACULOSA'!$A$5:$C$181,3,FALSE),0)</f>
        <v>0</v>
      </c>
      <c r="S3571" s="2">
        <f>IFERROR(VLOOKUP(C3571,LEPTOSPIROSE!$A$5:$C$1176,3,FALSE),0)</f>
        <v>0</v>
      </c>
      <c r="T3571" s="2">
        <f>IFERROR(VLOOKUP(C3571,'DOENÇA DE CHAGAS'!$A$5:$C$100,3,FALSE),0)</f>
        <v>0</v>
      </c>
      <c r="U3571" s="2">
        <f>IFERROR(VLOOKUP(C3571,'PICADAS DE COBRAS'!$A$6:$C$4645,3,FALSE),0)</f>
        <v>38</v>
      </c>
      <c r="V3571">
        <f>IFERROR(VLOOKUP(C3571,'ZIKA VIRUS'!$A$5:$C$2399,3,FALSE),0)</f>
        <v>0</v>
      </c>
      <c r="W3571">
        <f>IFERROR(VLOOKUP(C3571,'FEBRE TIFÓIDE'!$A$5:$C$46,3,FALSE),0)</f>
        <v>0</v>
      </c>
      <c r="X3571">
        <f>IFERROR(VLOOKUP(C3571,HANTAVIROSE!$A$5:$C$153,3,FALSE),0)</f>
        <v>0</v>
      </c>
      <c r="Y3571">
        <f>IFERROR(VLOOKUP(C3571,MENINGITE!$A$5:$C$447,3,FALSE),0)</f>
        <v>0</v>
      </c>
      <c r="Z3571">
        <f>IFERROR(VLOOKUP(C3571,RAIVA!$A$5:$C$16,3,FALSE),0)</f>
        <v>0</v>
      </c>
    </row>
    <row r="3572" spans="1:26" x14ac:dyDescent="0.3">
      <c r="A3572" s="2" t="s">
        <v>1637</v>
      </c>
      <c r="B3572" s="2" t="s">
        <v>1870</v>
      </c>
      <c r="C3572" s="2">
        <v>353540</v>
      </c>
      <c r="D3572" s="2">
        <v>3535408</v>
      </c>
      <c r="E3572" s="2" t="s">
        <v>1637</v>
      </c>
      <c r="F3572" s="2" t="s">
        <v>1870</v>
      </c>
      <c r="G3572" s="2">
        <f>IFERROR(VLOOKUP(D3572,Coordenadas!$A$2:$D$5571,3,FALSE),0)</f>
        <v>-21.353999999999999</v>
      </c>
      <c r="H3572" s="2">
        <f>IFERROR(VLOOKUP(D3572,Coordenadas!$A$2:$D$5571,4,FALSE),0)</f>
        <v>-51.856200000000001</v>
      </c>
      <c r="I3572" s="2" t="s">
        <v>5325</v>
      </c>
      <c r="J3572" s="2">
        <v>14583</v>
      </c>
      <c r="K3572" s="2" t="s">
        <v>5332</v>
      </c>
      <c r="L3572" s="2">
        <f>IFERROR(VLOOKUP(C3572,BOTULISMO!$A$3:$C$19,3,FALSE),0)</f>
        <v>0</v>
      </c>
      <c r="M3572" s="2">
        <f>IFERROR(VLOOKUP(C3572,'LEISHMANIOSE VISCERAL'!$A$4:$C$454,3,FALSE),0)</f>
        <v>0</v>
      </c>
      <c r="N3572" s="2">
        <f>IFERROR(VLOOKUP(C3572,'LEISHMANIOSE TEGUMENTAR'!$A$4:$C$1681,3,FALSE),0)</f>
        <v>0</v>
      </c>
      <c r="O3572" s="2">
        <f>IFERROR(VLOOKUP(C3572,'FEBRE AMARELA'!$A$4:$C$38,3,FALSE),0)</f>
        <v>0</v>
      </c>
      <c r="P3572" s="2">
        <f>IFERROR(VLOOKUP(C3572,DENGUE!$A$5:$C$4097,3,FALSE),0)</f>
        <v>690</v>
      </c>
      <c r="Q3572" s="2">
        <f>IFERROR(VLOOKUP(C3572,'HEPATITE VIRAL'!$A$5:$C$3162,3,FALSE),0)</f>
        <v>3</v>
      </c>
      <c r="R3572" s="2">
        <f>IFERROR(VLOOKUP(C3572,'FEBRE MACULOSA'!$A$5:$C$181,3,FALSE),0)</f>
        <v>0</v>
      </c>
      <c r="S3572" s="2">
        <f>IFERROR(VLOOKUP(C3572,LEPTOSPIROSE!$A$5:$C$1176,3,FALSE),0)</f>
        <v>0</v>
      </c>
      <c r="T3572" s="2">
        <f>IFERROR(VLOOKUP(C3572,'DOENÇA DE CHAGAS'!$A$5:$C$100,3,FALSE),0)</f>
        <v>0</v>
      </c>
      <c r="U3572" s="2">
        <f>IFERROR(VLOOKUP(C3572,'PICADAS DE COBRAS'!$A$6:$C$4645,3,FALSE),0)</f>
        <v>106</v>
      </c>
      <c r="V3572">
        <f>IFERROR(VLOOKUP(C3572,'ZIKA VIRUS'!$A$5:$C$2399,3,FALSE),0)</f>
        <v>0</v>
      </c>
      <c r="W3572">
        <f>IFERROR(VLOOKUP(C3572,'FEBRE TIFÓIDE'!$A$5:$C$46,3,FALSE),0)</f>
        <v>0</v>
      </c>
      <c r="X3572">
        <f>IFERROR(VLOOKUP(C3572,HANTAVIROSE!$A$5:$C$153,3,FALSE),0)</f>
        <v>0</v>
      </c>
      <c r="Y3572">
        <f>IFERROR(VLOOKUP(C3572,MENINGITE!$A$5:$C$447,3,FALSE),0)</f>
        <v>1</v>
      </c>
      <c r="Z3572">
        <f>IFERROR(VLOOKUP(C3572,RAIVA!$A$5:$C$16,3,FALSE),0)</f>
        <v>0</v>
      </c>
    </row>
    <row r="3573" spans="1:26" x14ac:dyDescent="0.3">
      <c r="A3573" s="2" t="s">
        <v>470</v>
      </c>
      <c r="B3573" s="2" t="s">
        <v>668</v>
      </c>
      <c r="C3573" s="2">
        <v>431395</v>
      </c>
      <c r="D3573" s="2">
        <v>4313953</v>
      </c>
      <c r="E3573" s="2" t="s">
        <v>470</v>
      </c>
      <c r="F3573" s="2" t="s">
        <v>668</v>
      </c>
      <c r="G3573" s="2">
        <f>IFERROR(VLOOKUP(D3573,Coordenadas!$A$2:$D$5571,3,FALSE),0)</f>
        <v>-30.190200000000001</v>
      </c>
      <c r="H3573" s="2">
        <f>IFERROR(VLOOKUP(D3573,Coordenadas!$A$2:$D$5571,4,FALSE),0)</f>
        <v>-52.372900000000001</v>
      </c>
      <c r="I3573" s="2" t="s">
        <v>5326</v>
      </c>
      <c r="J3573" s="2">
        <v>9895</v>
      </c>
      <c r="K3573" s="2" t="s">
        <v>5332</v>
      </c>
      <c r="L3573" s="2">
        <f>IFERROR(VLOOKUP(C3573,BOTULISMO!$A$3:$C$19,3,FALSE),0)</f>
        <v>0</v>
      </c>
      <c r="M3573" s="2">
        <f>IFERROR(VLOOKUP(C3573,'LEISHMANIOSE VISCERAL'!$A$4:$C$454,3,FALSE),0)</f>
        <v>0</v>
      </c>
      <c r="N3573" s="2">
        <f>IFERROR(VLOOKUP(C3573,'LEISHMANIOSE TEGUMENTAR'!$A$4:$C$1681,3,FALSE),0)</f>
        <v>0</v>
      </c>
      <c r="O3573" s="2">
        <f>IFERROR(VLOOKUP(C3573,'FEBRE AMARELA'!$A$4:$C$38,3,FALSE),0)</f>
        <v>0</v>
      </c>
      <c r="P3573" s="2">
        <f>IFERROR(VLOOKUP(C3573,DENGUE!$A$5:$C$4097,3,FALSE),0)</f>
        <v>0</v>
      </c>
      <c r="Q3573" s="2">
        <f>IFERROR(VLOOKUP(C3573,'HEPATITE VIRAL'!$A$5:$C$3162,3,FALSE),0)</f>
        <v>3</v>
      </c>
      <c r="R3573" s="2">
        <f>IFERROR(VLOOKUP(C3573,'FEBRE MACULOSA'!$A$5:$C$181,3,FALSE),0)</f>
        <v>0</v>
      </c>
      <c r="S3573" s="2">
        <f>IFERROR(VLOOKUP(C3573,LEPTOSPIROSE!$A$5:$C$1176,3,FALSE),0)</f>
        <v>0</v>
      </c>
      <c r="T3573" s="2">
        <f>IFERROR(VLOOKUP(C3573,'DOENÇA DE CHAGAS'!$A$5:$C$100,3,FALSE),0)</f>
        <v>0</v>
      </c>
      <c r="U3573" s="2">
        <f>IFERROR(VLOOKUP(C3573,'PICADAS DE COBRAS'!$A$6:$C$4645,3,FALSE),0)</f>
        <v>2</v>
      </c>
      <c r="V3573">
        <f>IFERROR(VLOOKUP(C3573,'ZIKA VIRUS'!$A$5:$C$2399,3,FALSE),0)</f>
        <v>0</v>
      </c>
      <c r="W3573">
        <f>IFERROR(VLOOKUP(C3573,'FEBRE TIFÓIDE'!$A$5:$C$46,3,FALSE),0)</f>
        <v>0</v>
      </c>
      <c r="X3573">
        <f>IFERROR(VLOOKUP(C3573,HANTAVIROSE!$A$5:$C$153,3,FALSE),0)</f>
        <v>0</v>
      </c>
      <c r="Y3573">
        <f>IFERROR(VLOOKUP(C3573,MENINGITE!$A$5:$C$447,3,FALSE),0)</f>
        <v>0</v>
      </c>
      <c r="Z3573">
        <f>IFERROR(VLOOKUP(C3573,RAIVA!$A$5:$C$16,3,FALSE),0)</f>
        <v>0</v>
      </c>
    </row>
    <row r="3574" spans="1:26" x14ac:dyDescent="0.3">
      <c r="A3574" s="2" t="s">
        <v>3723</v>
      </c>
      <c r="B3574" s="2" t="s">
        <v>3755</v>
      </c>
      <c r="C3574" s="2">
        <v>270640</v>
      </c>
      <c r="D3574" s="2">
        <v>2706406</v>
      </c>
      <c r="E3574" s="2" t="s">
        <v>3723</v>
      </c>
      <c r="F3574" s="2" t="s">
        <v>3755</v>
      </c>
      <c r="G3574" s="2">
        <f>IFERROR(VLOOKUP(D3574,Coordenadas!$A$2:$D$5571,3,FALSE),0)</f>
        <v>-9.7403200000000005</v>
      </c>
      <c r="H3574" s="2">
        <f>IFERROR(VLOOKUP(D3574,Coordenadas!$A$2:$D$5571,4,FALSE),0)</f>
        <v>-37.440300000000001</v>
      </c>
      <c r="I3574" s="2" t="s">
        <v>5324</v>
      </c>
      <c r="J3574" s="2">
        <v>23811</v>
      </c>
      <c r="K3574" s="2" t="s">
        <v>5330</v>
      </c>
      <c r="L3574" s="2">
        <f>IFERROR(VLOOKUP(C3574,BOTULISMO!$A$3:$C$19,3,FALSE),0)</f>
        <v>0</v>
      </c>
      <c r="M3574" s="2">
        <f>IFERROR(VLOOKUP(C3574,'LEISHMANIOSE VISCERAL'!$A$4:$C$454,3,FALSE),0)</f>
        <v>0</v>
      </c>
      <c r="N3574" s="2">
        <f>IFERROR(VLOOKUP(C3574,'LEISHMANIOSE TEGUMENTAR'!$A$4:$C$1681,3,FALSE),0)</f>
        <v>0</v>
      </c>
      <c r="O3574" s="2">
        <f>IFERROR(VLOOKUP(C3574,'FEBRE AMARELA'!$A$4:$C$38,3,FALSE),0)</f>
        <v>0</v>
      </c>
      <c r="P3574" s="2">
        <f>IFERROR(VLOOKUP(C3574,DENGUE!$A$5:$C$4097,3,FALSE),0)</f>
        <v>9</v>
      </c>
      <c r="Q3574" s="2">
        <f>IFERROR(VLOOKUP(C3574,'HEPATITE VIRAL'!$A$5:$C$3162,3,FALSE),0)</f>
        <v>2</v>
      </c>
      <c r="R3574" s="2">
        <f>IFERROR(VLOOKUP(C3574,'FEBRE MACULOSA'!$A$5:$C$181,3,FALSE),0)</f>
        <v>0</v>
      </c>
      <c r="S3574" s="2">
        <f>IFERROR(VLOOKUP(C3574,LEPTOSPIROSE!$A$5:$C$1176,3,FALSE),0)</f>
        <v>0</v>
      </c>
      <c r="T3574" s="2">
        <f>IFERROR(VLOOKUP(C3574,'DOENÇA DE CHAGAS'!$A$5:$C$100,3,FALSE),0)</f>
        <v>0</v>
      </c>
      <c r="U3574" s="2">
        <f>IFERROR(VLOOKUP(C3574,'PICADAS DE COBRAS'!$A$6:$C$4645,3,FALSE),0)</f>
        <v>12</v>
      </c>
      <c r="V3574">
        <f>IFERROR(VLOOKUP(C3574,'ZIKA VIRUS'!$A$5:$C$2399,3,FALSE),0)</f>
        <v>4</v>
      </c>
      <c r="W3574">
        <f>IFERROR(VLOOKUP(C3574,'FEBRE TIFÓIDE'!$A$5:$C$46,3,FALSE),0)</f>
        <v>0</v>
      </c>
      <c r="X3574">
        <f>IFERROR(VLOOKUP(C3574,HANTAVIROSE!$A$5:$C$153,3,FALSE),0)</f>
        <v>0</v>
      </c>
      <c r="Y3574">
        <f>IFERROR(VLOOKUP(C3574,MENINGITE!$A$5:$C$447,3,FALSE),0)</f>
        <v>0</v>
      </c>
      <c r="Z3574">
        <f>IFERROR(VLOOKUP(C3574,RAIVA!$A$5:$C$16,3,FALSE),0)</f>
        <v>0</v>
      </c>
    </row>
    <row r="3575" spans="1:26" x14ac:dyDescent="0.3">
      <c r="A3575" s="2" t="s">
        <v>2425</v>
      </c>
      <c r="B3575" s="2" t="s">
        <v>2721</v>
      </c>
      <c r="C3575" s="2">
        <v>314690</v>
      </c>
      <c r="D3575" s="2">
        <v>3146909</v>
      </c>
      <c r="E3575" s="2" t="s">
        <v>2425</v>
      </c>
      <c r="F3575" s="2" t="s">
        <v>2721</v>
      </c>
      <c r="G3575" s="2">
        <f>IFERROR(VLOOKUP(D3575,Coordenadas!$A$2:$D$5571,3,FALSE),0)</f>
        <v>-19.4419</v>
      </c>
      <c r="H3575" s="2">
        <f>IFERROR(VLOOKUP(D3575,Coordenadas!$A$2:$D$5571,4,FALSE),0)</f>
        <v>-44.7468</v>
      </c>
      <c r="I3575" s="2" t="s">
        <v>5325</v>
      </c>
      <c r="J3575" s="2">
        <v>14175</v>
      </c>
      <c r="K3575" s="2" t="s">
        <v>5332</v>
      </c>
      <c r="L3575" s="2">
        <f>IFERROR(VLOOKUP(C3575,BOTULISMO!$A$3:$C$19,3,FALSE),0)</f>
        <v>0</v>
      </c>
      <c r="M3575" s="2">
        <f>IFERROR(VLOOKUP(C3575,'LEISHMANIOSE VISCERAL'!$A$4:$C$454,3,FALSE),0)</f>
        <v>0</v>
      </c>
      <c r="N3575" s="2">
        <f>IFERROR(VLOOKUP(C3575,'LEISHMANIOSE TEGUMENTAR'!$A$4:$C$1681,3,FALSE),0)</f>
        <v>0</v>
      </c>
      <c r="O3575" s="2">
        <f>IFERROR(VLOOKUP(C3575,'FEBRE AMARELA'!$A$4:$C$38,3,FALSE),0)</f>
        <v>0</v>
      </c>
      <c r="P3575" s="2">
        <f>IFERROR(VLOOKUP(C3575,DENGUE!$A$5:$C$4097,3,FALSE),0)</f>
        <v>543</v>
      </c>
      <c r="Q3575" s="2">
        <f>IFERROR(VLOOKUP(C3575,'HEPATITE VIRAL'!$A$5:$C$3162,3,FALSE),0)</f>
        <v>4</v>
      </c>
      <c r="R3575" s="2">
        <f>IFERROR(VLOOKUP(C3575,'FEBRE MACULOSA'!$A$5:$C$181,3,FALSE),0)</f>
        <v>0</v>
      </c>
      <c r="S3575" s="2">
        <f>IFERROR(VLOOKUP(C3575,LEPTOSPIROSE!$A$5:$C$1176,3,FALSE),0)</f>
        <v>0</v>
      </c>
      <c r="T3575" s="2">
        <f>IFERROR(VLOOKUP(C3575,'DOENÇA DE CHAGAS'!$A$5:$C$100,3,FALSE),0)</f>
        <v>0</v>
      </c>
      <c r="U3575" s="2">
        <f>IFERROR(VLOOKUP(C3575,'PICADAS DE COBRAS'!$A$6:$C$4645,3,FALSE),0)</f>
        <v>113</v>
      </c>
      <c r="V3575">
        <f>IFERROR(VLOOKUP(C3575,'ZIKA VIRUS'!$A$5:$C$2399,3,FALSE),0)</f>
        <v>28</v>
      </c>
      <c r="W3575">
        <f>IFERROR(VLOOKUP(C3575,'FEBRE TIFÓIDE'!$A$5:$C$46,3,FALSE),0)</f>
        <v>0</v>
      </c>
      <c r="X3575">
        <f>IFERROR(VLOOKUP(C3575,HANTAVIROSE!$A$5:$C$153,3,FALSE),0)</f>
        <v>0</v>
      </c>
      <c r="Y3575">
        <f>IFERROR(VLOOKUP(C3575,MENINGITE!$A$5:$C$447,3,FALSE),0)</f>
        <v>0</v>
      </c>
      <c r="Z3575">
        <f>IFERROR(VLOOKUP(C3575,RAIVA!$A$5:$C$16,3,FALSE),0)</f>
        <v>0</v>
      </c>
    </row>
    <row r="3576" spans="1:26" x14ac:dyDescent="0.3">
      <c r="A3576" s="2" t="s">
        <v>967</v>
      </c>
      <c r="B3576" s="2" t="s">
        <v>1072</v>
      </c>
      <c r="C3576" s="2">
        <v>421220</v>
      </c>
      <c r="D3576" s="2">
        <v>4212205</v>
      </c>
      <c r="E3576" s="2" t="s">
        <v>967</v>
      </c>
      <c r="F3576" s="2" t="s">
        <v>1072</v>
      </c>
      <c r="G3576" s="2">
        <f>IFERROR(VLOOKUP(D3576,Coordenadas!$A$2:$D$5571,3,FALSE),0)</f>
        <v>-26.377700000000001</v>
      </c>
      <c r="H3576" s="2">
        <f>IFERROR(VLOOKUP(D3576,Coordenadas!$A$2:$D$5571,4,FALSE),0)</f>
        <v>-50.1419</v>
      </c>
      <c r="I3576" s="2" t="s">
        <v>5326</v>
      </c>
      <c r="J3576" s="2">
        <v>17928</v>
      </c>
      <c r="K3576" s="2" t="s">
        <v>5332</v>
      </c>
      <c r="L3576" s="2">
        <f>IFERROR(VLOOKUP(C3576,BOTULISMO!$A$3:$C$19,3,FALSE),0)</f>
        <v>0</v>
      </c>
      <c r="M3576" s="2">
        <f>IFERROR(VLOOKUP(C3576,'LEISHMANIOSE VISCERAL'!$A$4:$C$454,3,FALSE),0)</f>
        <v>0</v>
      </c>
      <c r="N3576" s="2">
        <f>IFERROR(VLOOKUP(C3576,'LEISHMANIOSE TEGUMENTAR'!$A$4:$C$1681,3,FALSE),0)</f>
        <v>0</v>
      </c>
      <c r="O3576" s="2">
        <f>IFERROR(VLOOKUP(C3576,'FEBRE AMARELA'!$A$4:$C$38,3,FALSE),0)</f>
        <v>0</v>
      </c>
      <c r="P3576" s="2">
        <f>IFERROR(VLOOKUP(C3576,DENGUE!$A$5:$C$4097,3,FALSE),0)</f>
        <v>0</v>
      </c>
      <c r="Q3576" s="2">
        <f>IFERROR(VLOOKUP(C3576,'HEPATITE VIRAL'!$A$5:$C$3162,3,FALSE),0)</f>
        <v>18</v>
      </c>
      <c r="R3576" s="2">
        <f>IFERROR(VLOOKUP(C3576,'FEBRE MACULOSA'!$A$5:$C$181,3,FALSE),0)</f>
        <v>0</v>
      </c>
      <c r="S3576" s="2">
        <f>IFERROR(VLOOKUP(C3576,LEPTOSPIROSE!$A$5:$C$1176,3,FALSE),0)</f>
        <v>0</v>
      </c>
      <c r="T3576" s="2">
        <f>IFERROR(VLOOKUP(C3576,'DOENÇA DE CHAGAS'!$A$5:$C$100,3,FALSE),0)</f>
        <v>0</v>
      </c>
      <c r="U3576" s="2">
        <f>IFERROR(VLOOKUP(C3576,'PICADAS DE COBRAS'!$A$6:$C$4645,3,FALSE),0)</f>
        <v>42</v>
      </c>
      <c r="V3576">
        <f>IFERROR(VLOOKUP(C3576,'ZIKA VIRUS'!$A$5:$C$2399,3,FALSE),0)</f>
        <v>0</v>
      </c>
      <c r="W3576">
        <f>IFERROR(VLOOKUP(C3576,'FEBRE TIFÓIDE'!$A$5:$C$46,3,FALSE),0)</f>
        <v>0</v>
      </c>
      <c r="X3576">
        <f>IFERROR(VLOOKUP(C3576,HANTAVIROSE!$A$5:$C$153,3,FALSE),0)</f>
        <v>0</v>
      </c>
      <c r="Y3576">
        <f>IFERROR(VLOOKUP(C3576,MENINGITE!$A$5:$C$447,3,FALSE),0)</f>
        <v>0</v>
      </c>
      <c r="Z3576">
        <f>IFERROR(VLOOKUP(C3576,RAIVA!$A$5:$C$16,3,FALSE),0)</f>
        <v>0</v>
      </c>
    </row>
    <row r="3577" spans="1:26" x14ac:dyDescent="0.3">
      <c r="A3577" s="2" t="s">
        <v>4490</v>
      </c>
      <c r="B3577" s="2" t="s">
        <v>4561</v>
      </c>
      <c r="C3577" s="2">
        <v>220755</v>
      </c>
      <c r="D3577" s="2">
        <v>2207553</v>
      </c>
      <c r="E3577" s="2" t="s">
        <v>4490</v>
      </c>
      <c r="F3577" s="2" t="s">
        <v>4561</v>
      </c>
      <c r="G3577" s="2">
        <f>IFERROR(VLOOKUP(D3577,Coordenadas!$A$2:$D$5571,3,FALSE),0)</f>
        <v>-7.1030300000000004</v>
      </c>
      <c r="H3577" s="2">
        <f>IFERROR(VLOOKUP(D3577,Coordenadas!$A$2:$D$5571,4,FALSE),0)</f>
        <v>-41.7</v>
      </c>
      <c r="I3577" s="2" t="s">
        <v>5324</v>
      </c>
      <c r="J3577" s="2">
        <v>4147</v>
      </c>
      <c r="K3577" s="2" t="s">
        <v>5332</v>
      </c>
      <c r="L3577" s="2">
        <f>IFERROR(VLOOKUP(C3577,BOTULISMO!$A$3:$C$19,3,FALSE),0)</f>
        <v>0</v>
      </c>
      <c r="M3577" s="2">
        <f>IFERROR(VLOOKUP(C3577,'LEISHMANIOSE VISCERAL'!$A$4:$C$454,3,FALSE),0)</f>
        <v>0</v>
      </c>
      <c r="N3577" s="2">
        <f>IFERROR(VLOOKUP(C3577,'LEISHMANIOSE TEGUMENTAR'!$A$4:$C$1681,3,FALSE),0)</f>
        <v>0</v>
      </c>
      <c r="O3577" s="2">
        <f>IFERROR(VLOOKUP(C3577,'FEBRE AMARELA'!$A$4:$C$38,3,FALSE),0)</f>
        <v>0</v>
      </c>
      <c r="P3577" s="2">
        <f>IFERROR(VLOOKUP(C3577,DENGUE!$A$5:$C$4097,3,FALSE),0)</f>
        <v>0</v>
      </c>
      <c r="Q3577" s="2">
        <f>IFERROR(VLOOKUP(C3577,'HEPATITE VIRAL'!$A$5:$C$3162,3,FALSE),0)</f>
        <v>0</v>
      </c>
      <c r="R3577" s="2">
        <f>IFERROR(VLOOKUP(C3577,'FEBRE MACULOSA'!$A$5:$C$181,3,FALSE),0)</f>
        <v>0</v>
      </c>
      <c r="S3577" s="2">
        <f>IFERROR(VLOOKUP(C3577,LEPTOSPIROSE!$A$5:$C$1176,3,FALSE),0)</f>
        <v>0</v>
      </c>
      <c r="T3577" s="2">
        <f>IFERROR(VLOOKUP(C3577,'DOENÇA DE CHAGAS'!$A$5:$C$100,3,FALSE),0)</f>
        <v>0</v>
      </c>
      <c r="U3577" s="2">
        <f>IFERROR(VLOOKUP(C3577,'PICADAS DE COBRAS'!$A$6:$C$4645,3,FALSE),0)</f>
        <v>0</v>
      </c>
      <c r="V3577">
        <f>IFERROR(VLOOKUP(C3577,'ZIKA VIRUS'!$A$5:$C$2399,3,FALSE),0)</f>
        <v>0</v>
      </c>
      <c r="W3577">
        <f>IFERROR(VLOOKUP(C3577,'FEBRE TIFÓIDE'!$A$5:$C$46,3,FALSE),0)</f>
        <v>0</v>
      </c>
      <c r="X3577">
        <f>IFERROR(VLOOKUP(C3577,HANTAVIROSE!$A$5:$C$153,3,FALSE),0)</f>
        <v>0</v>
      </c>
      <c r="Y3577">
        <f>IFERROR(VLOOKUP(C3577,MENINGITE!$A$5:$C$447,3,FALSE),0)</f>
        <v>0</v>
      </c>
      <c r="Z3577">
        <f>IFERROR(VLOOKUP(C3577,RAIVA!$A$5:$C$16,3,FALSE),0)</f>
        <v>0</v>
      </c>
    </row>
    <row r="3578" spans="1:26" x14ac:dyDescent="0.3">
      <c r="A3578" s="2" t="s">
        <v>2425</v>
      </c>
      <c r="B3578" s="2" t="s">
        <v>2719</v>
      </c>
      <c r="C3578" s="2">
        <v>314710</v>
      </c>
      <c r="D3578" s="2">
        <v>3147105</v>
      </c>
      <c r="E3578" s="2" t="s">
        <v>2425</v>
      </c>
      <c r="F3578" s="2" t="s">
        <v>2719</v>
      </c>
      <c r="G3578" s="2">
        <f>IFERROR(VLOOKUP(D3578,Coordenadas!$A$2:$D$5571,3,FALSE),0)</f>
        <v>-19.853400000000001</v>
      </c>
      <c r="H3578" s="2">
        <f>IFERROR(VLOOKUP(D3578,Coordenadas!$A$2:$D$5571,4,FALSE),0)</f>
        <v>-44.611400000000003</v>
      </c>
      <c r="I3578" s="2" t="s">
        <v>5325</v>
      </c>
      <c r="J3578" s="2">
        <v>84215</v>
      </c>
      <c r="K3578" s="2" t="s">
        <v>5331</v>
      </c>
      <c r="L3578" s="2">
        <f>IFERROR(VLOOKUP(C3578,BOTULISMO!$A$3:$C$19,3,FALSE),0)</f>
        <v>0</v>
      </c>
      <c r="M3578" s="2">
        <f>IFERROR(VLOOKUP(C3578,'LEISHMANIOSE VISCERAL'!$A$4:$C$454,3,FALSE),0)</f>
        <v>0</v>
      </c>
      <c r="N3578" s="2">
        <f>IFERROR(VLOOKUP(C3578,'LEISHMANIOSE TEGUMENTAR'!$A$4:$C$1681,3,FALSE),0)</f>
        <v>0</v>
      </c>
      <c r="O3578" s="2">
        <f>IFERROR(VLOOKUP(C3578,'FEBRE AMARELA'!$A$4:$C$38,3,FALSE),0)</f>
        <v>0</v>
      </c>
      <c r="P3578" s="2">
        <f>IFERROR(VLOOKUP(C3578,DENGUE!$A$5:$C$4097,3,FALSE),0)</f>
        <v>3711</v>
      </c>
      <c r="Q3578" s="2">
        <f>IFERROR(VLOOKUP(C3578,'HEPATITE VIRAL'!$A$5:$C$3162,3,FALSE),0)</f>
        <v>12</v>
      </c>
      <c r="R3578" s="2">
        <f>IFERROR(VLOOKUP(C3578,'FEBRE MACULOSA'!$A$5:$C$181,3,FALSE),0)</f>
        <v>0</v>
      </c>
      <c r="S3578" s="2">
        <f>IFERROR(VLOOKUP(C3578,LEPTOSPIROSE!$A$5:$C$1176,3,FALSE),0)</f>
        <v>0</v>
      </c>
      <c r="T3578" s="2">
        <f>IFERROR(VLOOKUP(C3578,'DOENÇA DE CHAGAS'!$A$5:$C$100,3,FALSE),0)</f>
        <v>0</v>
      </c>
      <c r="U3578" s="2">
        <f>IFERROR(VLOOKUP(C3578,'PICADAS DE COBRAS'!$A$6:$C$4645,3,FALSE),0)</f>
        <v>178</v>
      </c>
      <c r="V3578">
        <f>IFERROR(VLOOKUP(C3578,'ZIKA VIRUS'!$A$5:$C$2399,3,FALSE),0)</f>
        <v>34</v>
      </c>
      <c r="W3578">
        <f>IFERROR(VLOOKUP(C3578,'FEBRE TIFÓIDE'!$A$5:$C$46,3,FALSE),0)</f>
        <v>0</v>
      </c>
      <c r="X3578">
        <f>IFERROR(VLOOKUP(C3578,HANTAVIROSE!$A$5:$C$153,3,FALSE),0)</f>
        <v>0</v>
      </c>
      <c r="Y3578">
        <f>IFERROR(VLOOKUP(C3578,MENINGITE!$A$5:$C$447,3,FALSE),0)</f>
        <v>1</v>
      </c>
      <c r="Z3578">
        <f>IFERROR(VLOOKUP(C3578,RAIVA!$A$5:$C$16,3,FALSE),0)</f>
        <v>0</v>
      </c>
    </row>
    <row r="3579" spans="1:26" x14ac:dyDescent="0.3">
      <c r="A3579" s="2" t="s">
        <v>2258</v>
      </c>
      <c r="B3579" s="2" t="s">
        <v>2298</v>
      </c>
      <c r="C3579" s="2">
        <v>330360</v>
      </c>
      <c r="D3579" s="2">
        <v>3303609</v>
      </c>
      <c r="E3579" s="2" t="s">
        <v>2258</v>
      </c>
      <c r="F3579" s="2" t="s">
        <v>2298</v>
      </c>
      <c r="G3579" s="2">
        <f>IFERROR(VLOOKUP(D3579,Coordenadas!$A$2:$D$5571,3,FALSE),0)</f>
        <v>-22.607800000000001</v>
      </c>
      <c r="H3579" s="2">
        <f>IFERROR(VLOOKUP(D3579,Coordenadas!$A$2:$D$5571,4,FALSE),0)</f>
        <v>-43.710799999999999</v>
      </c>
      <c r="I3579" s="2" t="s">
        <v>5325</v>
      </c>
      <c r="J3579" s="2">
        <v>47124</v>
      </c>
      <c r="K3579" s="2" t="s">
        <v>5330</v>
      </c>
      <c r="L3579" s="2">
        <f>IFERROR(VLOOKUP(C3579,BOTULISMO!$A$3:$C$19,3,FALSE),0)</f>
        <v>0</v>
      </c>
      <c r="M3579" s="2">
        <f>IFERROR(VLOOKUP(C3579,'LEISHMANIOSE VISCERAL'!$A$4:$C$454,3,FALSE),0)</f>
        <v>0</v>
      </c>
      <c r="N3579" s="2">
        <f>IFERROR(VLOOKUP(C3579,'LEISHMANIOSE TEGUMENTAR'!$A$4:$C$1681,3,FALSE),0)</f>
        <v>1</v>
      </c>
      <c r="O3579" s="2">
        <f>IFERROR(VLOOKUP(C3579,'FEBRE AMARELA'!$A$4:$C$38,3,FALSE),0)</f>
        <v>0</v>
      </c>
      <c r="P3579" s="2">
        <f>IFERROR(VLOOKUP(C3579,DENGUE!$A$5:$C$4097,3,FALSE),0)</f>
        <v>0</v>
      </c>
      <c r="Q3579" s="2">
        <f>IFERROR(VLOOKUP(C3579,'HEPATITE VIRAL'!$A$5:$C$3162,3,FALSE),0)</f>
        <v>8</v>
      </c>
      <c r="R3579" s="2">
        <f>IFERROR(VLOOKUP(C3579,'FEBRE MACULOSA'!$A$5:$C$181,3,FALSE),0)</f>
        <v>0</v>
      </c>
      <c r="S3579" s="2">
        <f>IFERROR(VLOOKUP(C3579,LEPTOSPIROSE!$A$5:$C$1176,3,FALSE),0)</f>
        <v>0</v>
      </c>
      <c r="T3579" s="2">
        <f>IFERROR(VLOOKUP(C3579,'DOENÇA DE CHAGAS'!$A$5:$C$100,3,FALSE),0)</f>
        <v>0</v>
      </c>
      <c r="U3579" s="2">
        <f>IFERROR(VLOOKUP(C3579,'PICADAS DE COBRAS'!$A$6:$C$4645,3,FALSE),0)</f>
        <v>1</v>
      </c>
      <c r="V3579">
        <f>IFERROR(VLOOKUP(C3579,'ZIKA VIRUS'!$A$5:$C$2399,3,FALSE),0)</f>
        <v>1</v>
      </c>
      <c r="W3579">
        <f>IFERROR(VLOOKUP(C3579,'FEBRE TIFÓIDE'!$A$5:$C$46,3,FALSE),0)</f>
        <v>0</v>
      </c>
      <c r="X3579">
        <f>IFERROR(VLOOKUP(C3579,HANTAVIROSE!$A$5:$C$153,3,FALSE),0)</f>
        <v>0</v>
      </c>
      <c r="Y3579">
        <f>IFERROR(VLOOKUP(C3579,MENINGITE!$A$5:$C$447,3,FALSE),0)</f>
        <v>0</v>
      </c>
      <c r="Z3579">
        <f>IFERROR(VLOOKUP(C3579,RAIVA!$A$5:$C$16,3,FALSE),0)</f>
        <v>0</v>
      </c>
    </row>
    <row r="3580" spans="1:26" x14ac:dyDescent="0.3">
      <c r="A3580" s="2" t="s">
        <v>2425</v>
      </c>
      <c r="B3580" s="2" t="s">
        <v>2720</v>
      </c>
      <c r="C3580" s="2">
        <v>314700</v>
      </c>
      <c r="D3580" s="2">
        <v>3147006</v>
      </c>
      <c r="E3580" s="2" t="s">
        <v>2425</v>
      </c>
      <c r="F3580" s="2" t="s">
        <v>2720</v>
      </c>
      <c r="G3580" s="2">
        <f>IFERROR(VLOOKUP(D3580,Coordenadas!$A$2:$D$5571,3,FALSE),0)</f>
        <v>-17.225200000000001</v>
      </c>
      <c r="H3580" s="2">
        <f>IFERROR(VLOOKUP(D3580,Coordenadas!$A$2:$D$5571,4,FALSE),0)</f>
        <v>-46.871099999999998</v>
      </c>
      <c r="I3580" s="2" t="s">
        <v>5325</v>
      </c>
      <c r="J3580" s="2">
        <v>84718</v>
      </c>
      <c r="K3580" s="2" t="s">
        <v>5331</v>
      </c>
      <c r="L3580" s="2">
        <f>IFERROR(VLOOKUP(C3580,BOTULISMO!$A$3:$C$19,3,FALSE),0)</f>
        <v>0</v>
      </c>
      <c r="M3580" s="2">
        <f>IFERROR(VLOOKUP(C3580,'LEISHMANIOSE VISCERAL'!$A$4:$C$454,3,FALSE),0)</f>
        <v>5</v>
      </c>
      <c r="N3580" s="2">
        <f>IFERROR(VLOOKUP(C3580,'LEISHMANIOSE TEGUMENTAR'!$A$4:$C$1681,3,FALSE),0)</f>
        <v>6</v>
      </c>
      <c r="O3580" s="2">
        <f>IFERROR(VLOOKUP(C3580,'FEBRE AMARELA'!$A$4:$C$38,3,FALSE),0)</f>
        <v>0</v>
      </c>
      <c r="P3580" s="2">
        <f>IFERROR(VLOOKUP(C3580,DENGUE!$A$5:$C$4097,3,FALSE),0)</f>
        <v>632</v>
      </c>
      <c r="Q3580" s="2">
        <f>IFERROR(VLOOKUP(C3580,'HEPATITE VIRAL'!$A$5:$C$3162,3,FALSE),0)</f>
        <v>0</v>
      </c>
      <c r="R3580" s="2">
        <f>IFERROR(VLOOKUP(C3580,'FEBRE MACULOSA'!$A$5:$C$181,3,FALSE),0)</f>
        <v>3</v>
      </c>
      <c r="S3580" s="2">
        <f>IFERROR(VLOOKUP(C3580,LEPTOSPIROSE!$A$5:$C$1176,3,FALSE),0)</f>
        <v>0</v>
      </c>
      <c r="T3580" s="2">
        <f>IFERROR(VLOOKUP(C3580,'DOENÇA DE CHAGAS'!$A$5:$C$100,3,FALSE),0)</f>
        <v>0</v>
      </c>
      <c r="U3580" s="2">
        <f>IFERROR(VLOOKUP(C3580,'PICADAS DE COBRAS'!$A$6:$C$4645,3,FALSE),0)</f>
        <v>490</v>
      </c>
      <c r="V3580">
        <f>IFERROR(VLOOKUP(C3580,'ZIKA VIRUS'!$A$5:$C$2399,3,FALSE),0)</f>
        <v>0</v>
      </c>
      <c r="W3580">
        <f>IFERROR(VLOOKUP(C3580,'FEBRE TIFÓIDE'!$A$5:$C$46,3,FALSE),0)</f>
        <v>0</v>
      </c>
      <c r="X3580">
        <f>IFERROR(VLOOKUP(C3580,HANTAVIROSE!$A$5:$C$153,3,FALSE),0)</f>
        <v>0</v>
      </c>
      <c r="Y3580">
        <f>IFERROR(VLOOKUP(C3580,MENINGITE!$A$5:$C$447,3,FALSE),0)</f>
        <v>2</v>
      </c>
      <c r="Z3580">
        <f>IFERROR(VLOOKUP(C3580,RAIVA!$A$5:$C$16,3,FALSE),0)</f>
        <v>0</v>
      </c>
    </row>
    <row r="3581" spans="1:26" x14ac:dyDescent="0.3">
      <c r="A3581" s="2" t="s">
        <v>4319</v>
      </c>
      <c r="B3581" s="2" t="s">
        <v>4368</v>
      </c>
      <c r="C3581" s="2">
        <v>231020</v>
      </c>
      <c r="D3581" s="2">
        <v>2310209</v>
      </c>
      <c r="E3581" s="2" t="s">
        <v>4319</v>
      </c>
      <c r="F3581" s="2" t="s">
        <v>4368</v>
      </c>
      <c r="G3581" s="2">
        <f>IFERROR(VLOOKUP(D3581,Coordenadas!$A$2:$D$5571,3,FALSE),0)</f>
        <v>-3.4143599999999998</v>
      </c>
      <c r="H3581" s="2">
        <f>IFERROR(VLOOKUP(D3581,Coordenadas!$A$2:$D$5571,4,FALSE),0)</f>
        <v>-39.03</v>
      </c>
      <c r="I3581" s="2" t="s">
        <v>5324</v>
      </c>
      <c r="J3581" s="2">
        <v>31636</v>
      </c>
      <c r="K3581" s="2" t="s">
        <v>5330</v>
      </c>
      <c r="L3581" s="2">
        <f>IFERROR(VLOOKUP(C3581,BOTULISMO!$A$3:$C$19,3,FALSE),0)</f>
        <v>0</v>
      </c>
      <c r="M3581" s="2">
        <f>IFERROR(VLOOKUP(C3581,'LEISHMANIOSE VISCERAL'!$A$4:$C$454,3,FALSE),0)</f>
        <v>0</v>
      </c>
      <c r="N3581" s="2">
        <f>IFERROR(VLOOKUP(C3581,'LEISHMANIOSE TEGUMENTAR'!$A$4:$C$1681,3,FALSE),0)</f>
        <v>0</v>
      </c>
      <c r="O3581" s="2">
        <f>IFERROR(VLOOKUP(C3581,'FEBRE AMARELA'!$A$4:$C$38,3,FALSE),0)</f>
        <v>0</v>
      </c>
      <c r="P3581" s="2">
        <f>IFERROR(VLOOKUP(C3581,DENGUE!$A$5:$C$4097,3,FALSE),0)</f>
        <v>29</v>
      </c>
      <c r="Q3581" s="2">
        <f>IFERROR(VLOOKUP(C3581,'HEPATITE VIRAL'!$A$5:$C$3162,3,FALSE),0)</f>
        <v>2</v>
      </c>
      <c r="R3581" s="2">
        <f>IFERROR(VLOOKUP(C3581,'FEBRE MACULOSA'!$A$5:$C$181,3,FALSE),0)</f>
        <v>0</v>
      </c>
      <c r="S3581" s="2">
        <f>IFERROR(VLOOKUP(C3581,LEPTOSPIROSE!$A$5:$C$1176,3,FALSE),0)</f>
        <v>0</v>
      </c>
      <c r="T3581" s="2">
        <f>IFERROR(VLOOKUP(C3581,'DOENÇA DE CHAGAS'!$A$5:$C$100,3,FALSE),0)</f>
        <v>0</v>
      </c>
      <c r="U3581" s="2">
        <f>IFERROR(VLOOKUP(C3581,'PICADAS DE COBRAS'!$A$6:$C$4645,3,FALSE),0)</f>
        <v>14</v>
      </c>
      <c r="V3581">
        <f>IFERROR(VLOOKUP(C3581,'ZIKA VIRUS'!$A$5:$C$2399,3,FALSE),0)</f>
        <v>13</v>
      </c>
      <c r="W3581">
        <f>IFERROR(VLOOKUP(C3581,'FEBRE TIFÓIDE'!$A$5:$C$46,3,FALSE),0)</f>
        <v>0</v>
      </c>
      <c r="X3581">
        <f>IFERROR(VLOOKUP(C3581,HANTAVIROSE!$A$5:$C$153,3,FALSE),0)</f>
        <v>0</v>
      </c>
      <c r="Y3581">
        <f>IFERROR(VLOOKUP(C3581,MENINGITE!$A$5:$C$447,3,FALSE),0)</f>
        <v>0</v>
      </c>
      <c r="Z3581">
        <f>IFERROR(VLOOKUP(C3581,RAIVA!$A$5:$C$16,3,FALSE),0)</f>
        <v>0</v>
      </c>
    </row>
    <row r="3582" spans="1:26" x14ac:dyDescent="0.3">
      <c r="A3582" s="2" t="s">
        <v>5044</v>
      </c>
      <c r="B3582" s="2" t="s">
        <v>5094</v>
      </c>
      <c r="C3582" s="2">
        <v>150550</v>
      </c>
      <c r="D3582" s="2">
        <v>1505502</v>
      </c>
      <c r="E3582" s="2" t="s">
        <v>5044</v>
      </c>
      <c r="F3582" s="2" t="s">
        <v>5094</v>
      </c>
      <c r="G3582" s="2">
        <f>IFERROR(VLOOKUP(D3582,Coordenadas!$A$2:$D$5571,3,FALSE),0)</f>
        <v>-3.0021200000000001</v>
      </c>
      <c r="H3582" s="2">
        <f>IFERROR(VLOOKUP(D3582,Coordenadas!$A$2:$D$5571,4,FALSE),0)</f>
        <v>-47.352699999999999</v>
      </c>
      <c r="I3582" s="2" t="s">
        <v>5323</v>
      </c>
      <c r="J3582" s="2">
        <v>97819</v>
      </c>
      <c r="K3582" s="2" t="s">
        <v>5331</v>
      </c>
      <c r="L3582" s="2">
        <f>IFERROR(VLOOKUP(C3582,BOTULISMO!$A$3:$C$19,3,FALSE),0)</f>
        <v>0</v>
      </c>
      <c r="M3582" s="2">
        <f>IFERROR(VLOOKUP(C3582,'LEISHMANIOSE VISCERAL'!$A$4:$C$454,3,FALSE),0)</f>
        <v>3</v>
      </c>
      <c r="N3582" s="2">
        <f>IFERROR(VLOOKUP(C3582,'LEISHMANIOSE TEGUMENTAR'!$A$4:$C$1681,3,FALSE),0)</f>
        <v>102</v>
      </c>
      <c r="O3582" s="2">
        <f>IFERROR(VLOOKUP(C3582,'FEBRE AMARELA'!$A$4:$C$38,3,FALSE),0)</f>
        <v>0</v>
      </c>
      <c r="P3582" s="2">
        <f>IFERROR(VLOOKUP(C3582,DENGUE!$A$5:$C$4097,3,FALSE),0)</f>
        <v>3</v>
      </c>
      <c r="Q3582" s="2">
        <f>IFERROR(VLOOKUP(C3582,'HEPATITE VIRAL'!$A$5:$C$3162,3,FALSE),0)</f>
        <v>11</v>
      </c>
      <c r="R3582" s="2">
        <f>IFERROR(VLOOKUP(C3582,'FEBRE MACULOSA'!$A$5:$C$181,3,FALSE),0)</f>
        <v>0</v>
      </c>
      <c r="S3582" s="2">
        <f>IFERROR(VLOOKUP(C3582,LEPTOSPIROSE!$A$5:$C$1176,3,FALSE),0)</f>
        <v>0</v>
      </c>
      <c r="T3582" s="2">
        <f>IFERROR(VLOOKUP(C3582,'DOENÇA DE CHAGAS'!$A$5:$C$100,3,FALSE),0)</f>
        <v>0</v>
      </c>
      <c r="U3582" s="2">
        <f>IFERROR(VLOOKUP(C3582,'PICADAS DE COBRAS'!$A$6:$C$4645,3,FALSE),0)</f>
        <v>50</v>
      </c>
      <c r="V3582">
        <f>IFERROR(VLOOKUP(C3582,'ZIKA VIRUS'!$A$5:$C$2399,3,FALSE),0)</f>
        <v>5</v>
      </c>
      <c r="W3582">
        <f>IFERROR(VLOOKUP(C3582,'FEBRE TIFÓIDE'!$A$5:$C$46,3,FALSE),0)</f>
        <v>0</v>
      </c>
      <c r="X3582">
        <f>IFERROR(VLOOKUP(C3582,HANTAVIROSE!$A$5:$C$153,3,FALSE),0)</f>
        <v>0</v>
      </c>
      <c r="Y3582">
        <f>IFERROR(VLOOKUP(C3582,MENINGITE!$A$5:$C$447,3,FALSE),0)</f>
        <v>1</v>
      </c>
      <c r="Z3582">
        <f>IFERROR(VLOOKUP(C3582,RAIVA!$A$5:$C$16,3,FALSE),0)</f>
        <v>0</v>
      </c>
    </row>
    <row r="3583" spans="1:26" x14ac:dyDescent="0.3">
      <c r="A3583" s="2" t="s">
        <v>2425</v>
      </c>
      <c r="B3583" s="2" t="s">
        <v>2718</v>
      </c>
      <c r="C3583" s="2">
        <v>314720</v>
      </c>
      <c r="D3583" s="2">
        <v>3147204</v>
      </c>
      <c r="E3583" s="2" t="s">
        <v>2425</v>
      </c>
      <c r="F3583" s="2" t="s">
        <v>2718</v>
      </c>
      <c r="G3583" s="2">
        <f>IFERROR(VLOOKUP(D3583,Coordenadas!$A$2:$D$5571,3,FALSE),0)</f>
        <v>-21.546500000000002</v>
      </c>
      <c r="H3583" s="2">
        <f>IFERROR(VLOOKUP(D3583,Coordenadas!$A$2:$D$5571,4,FALSE),0)</f>
        <v>-45.737400000000001</v>
      </c>
      <c r="I3583" s="2" t="s">
        <v>5325</v>
      </c>
      <c r="J3583" s="2">
        <v>20245</v>
      </c>
      <c r="K3583" s="2" t="s">
        <v>5330</v>
      </c>
      <c r="L3583" s="2">
        <f>IFERROR(VLOOKUP(C3583,BOTULISMO!$A$3:$C$19,3,FALSE),0)</f>
        <v>0</v>
      </c>
      <c r="M3583" s="2">
        <f>IFERROR(VLOOKUP(C3583,'LEISHMANIOSE VISCERAL'!$A$4:$C$454,3,FALSE),0)</f>
        <v>0</v>
      </c>
      <c r="N3583" s="2">
        <f>IFERROR(VLOOKUP(C3583,'LEISHMANIOSE TEGUMENTAR'!$A$4:$C$1681,3,FALSE),0)</f>
        <v>1</v>
      </c>
      <c r="O3583" s="2">
        <f>IFERROR(VLOOKUP(C3583,'FEBRE AMARELA'!$A$4:$C$38,3,FALSE),0)</f>
        <v>0</v>
      </c>
      <c r="P3583" s="2">
        <f>IFERROR(VLOOKUP(C3583,DENGUE!$A$5:$C$4097,3,FALSE),0)</f>
        <v>465</v>
      </c>
      <c r="Q3583" s="2">
        <f>IFERROR(VLOOKUP(C3583,'HEPATITE VIRAL'!$A$5:$C$3162,3,FALSE),0)</f>
        <v>6</v>
      </c>
      <c r="R3583" s="2">
        <f>IFERROR(VLOOKUP(C3583,'FEBRE MACULOSA'!$A$5:$C$181,3,FALSE),0)</f>
        <v>0</v>
      </c>
      <c r="S3583" s="2">
        <f>IFERROR(VLOOKUP(C3583,LEPTOSPIROSE!$A$5:$C$1176,3,FALSE),0)</f>
        <v>0</v>
      </c>
      <c r="T3583" s="2">
        <f>IFERROR(VLOOKUP(C3583,'DOENÇA DE CHAGAS'!$A$5:$C$100,3,FALSE),0)</f>
        <v>0</v>
      </c>
      <c r="U3583" s="2">
        <f>IFERROR(VLOOKUP(C3583,'PICADAS DE COBRAS'!$A$6:$C$4645,3,FALSE),0)</f>
        <v>115</v>
      </c>
      <c r="V3583">
        <f>IFERROR(VLOOKUP(C3583,'ZIKA VIRUS'!$A$5:$C$2399,3,FALSE),0)</f>
        <v>0</v>
      </c>
      <c r="W3583">
        <f>IFERROR(VLOOKUP(C3583,'FEBRE TIFÓIDE'!$A$5:$C$46,3,FALSE),0)</f>
        <v>0</v>
      </c>
      <c r="X3583">
        <f>IFERROR(VLOOKUP(C3583,HANTAVIROSE!$A$5:$C$153,3,FALSE),0)</f>
        <v>0</v>
      </c>
      <c r="Y3583">
        <f>IFERROR(VLOOKUP(C3583,MENINGITE!$A$5:$C$447,3,FALSE),0)</f>
        <v>0</v>
      </c>
      <c r="Z3583">
        <f>IFERROR(VLOOKUP(C3583,RAIVA!$A$5:$C$16,3,FALSE),0)</f>
        <v>0</v>
      </c>
    </row>
    <row r="3584" spans="1:26" x14ac:dyDescent="0.3">
      <c r="A3584" s="2" t="s">
        <v>1637</v>
      </c>
      <c r="B3584" s="2" t="s">
        <v>1869</v>
      </c>
      <c r="C3584" s="2">
        <v>353550</v>
      </c>
      <c r="D3584" s="2">
        <v>3535507</v>
      </c>
      <c r="E3584" s="2" t="s">
        <v>1637</v>
      </c>
      <c r="F3584" s="2" t="s">
        <v>1869</v>
      </c>
      <c r="G3584" s="2">
        <f>IFERROR(VLOOKUP(D3584,Coordenadas!$A$2:$D$5571,3,FALSE),0)</f>
        <v>-22.4114</v>
      </c>
      <c r="H3584" s="2">
        <f>IFERROR(VLOOKUP(D3584,Coordenadas!$A$2:$D$5571,4,FALSE),0)</f>
        <v>-50.5732</v>
      </c>
      <c r="I3584" s="2" t="s">
        <v>5325</v>
      </c>
      <c r="J3584" s="2">
        <v>42278</v>
      </c>
      <c r="K3584" s="2" t="s">
        <v>5330</v>
      </c>
      <c r="L3584" s="2">
        <f>IFERROR(VLOOKUP(C3584,BOTULISMO!$A$3:$C$19,3,FALSE),0)</f>
        <v>0</v>
      </c>
      <c r="M3584" s="2">
        <f>IFERROR(VLOOKUP(C3584,'LEISHMANIOSE VISCERAL'!$A$4:$C$454,3,FALSE),0)</f>
        <v>0</v>
      </c>
      <c r="N3584" s="2">
        <f>IFERROR(VLOOKUP(C3584,'LEISHMANIOSE TEGUMENTAR'!$A$4:$C$1681,3,FALSE),0)</f>
        <v>0</v>
      </c>
      <c r="O3584" s="2">
        <f>IFERROR(VLOOKUP(C3584,'FEBRE AMARELA'!$A$4:$C$38,3,FALSE),0)</f>
        <v>0</v>
      </c>
      <c r="P3584" s="2">
        <f>IFERROR(VLOOKUP(C3584,DENGUE!$A$5:$C$4097,3,FALSE),0)</f>
        <v>607</v>
      </c>
      <c r="Q3584" s="2">
        <f>IFERROR(VLOOKUP(C3584,'HEPATITE VIRAL'!$A$5:$C$3162,3,FALSE),0)</f>
        <v>8</v>
      </c>
      <c r="R3584" s="2">
        <f>IFERROR(VLOOKUP(C3584,'FEBRE MACULOSA'!$A$5:$C$181,3,FALSE),0)</f>
        <v>0</v>
      </c>
      <c r="S3584" s="2">
        <f>IFERROR(VLOOKUP(C3584,LEPTOSPIROSE!$A$5:$C$1176,3,FALSE),0)</f>
        <v>3</v>
      </c>
      <c r="T3584" s="2">
        <f>IFERROR(VLOOKUP(C3584,'DOENÇA DE CHAGAS'!$A$5:$C$100,3,FALSE),0)</f>
        <v>0</v>
      </c>
      <c r="U3584" s="2">
        <f>IFERROR(VLOOKUP(C3584,'PICADAS DE COBRAS'!$A$6:$C$4645,3,FALSE),0)</f>
        <v>94</v>
      </c>
      <c r="V3584">
        <f>IFERROR(VLOOKUP(C3584,'ZIKA VIRUS'!$A$5:$C$2399,3,FALSE),0)</f>
        <v>0</v>
      </c>
      <c r="W3584">
        <f>IFERROR(VLOOKUP(C3584,'FEBRE TIFÓIDE'!$A$5:$C$46,3,FALSE),0)</f>
        <v>0</v>
      </c>
      <c r="X3584">
        <f>IFERROR(VLOOKUP(C3584,HANTAVIROSE!$A$5:$C$153,3,FALSE),0)</f>
        <v>1</v>
      </c>
      <c r="Y3584">
        <f>IFERROR(VLOOKUP(C3584,MENINGITE!$A$5:$C$447,3,FALSE),0)</f>
        <v>0</v>
      </c>
      <c r="Z3584">
        <f>IFERROR(VLOOKUP(C3584,RAIVA!$A$5:$C$16,3,FALSE),0)</f>
        <v>0</v>
      </c>
    </row>
    <row r="3585" spans="1:26" x14ac:dyDescent="0.3">
      <c r="A3585" s="2" t="s">
        <v>470</v>
      </c>
      <c r="B3585" s="2" t="s">
        <v>667</v>
      </c>
      <c r="C3585" s="2">
        <v>431400</v>
      </c>
      <c r="D3585" s="2">
        <v>4314001</v>
      </c>
      <c r="E3585" s="2" t="s">
        <v>470</v>
      </c>
      <c r="F3585" s="2" t="s">
        <v>667</v>
      </c>
      <c r="G3585" s="2">
        <f>IFERROR(VLOOKUP(D3585,Coordenadas!$A$2:$D$5571,3,FALSE),0)</f>
        <v>-28.596399999999999</v>
      </c>
      <c r="H3585" s="2">
        <f>IFERROR(VLOOKUP(D3585,Coordenadas!$A$2:$D$5571,4,FALSE),0)</f>
        <v>-51.7896</v>
      </c>
      <c r="I3585" s="2" t="s">
        <v>5326</v>
      </c>
      <c r="J3585" s="2">
        <v>6812</v>
      </c>
      <c r="K3585" s="2" t="s">
        <v>5332</v>
      </c>
      <c r="L3585" s="2">
        <f>IFERROR(VLOOKUP(C3585,BOTULISMO!$A$3:$C$19,3,FALSE),0)</f>
        <v>0</v>
      </c>
      <c r="M3585" s="2">
        <f>IFERROR(VLOOKUP(C3585,'LEISHMANIOSE VISCERAL'!$A$4:$C$454,3,FALSE),0)</f>
        <v>0</v>
      </c>
      <c r="N3585" s="2">
        <f>IFERROR(VLOOKUP(C3585,'LEISHMANIOSE TEGUMENTAR'!$A$4:$C$1681,3,FALSE),0)</f>
        <v>0</v>
      </c>
      <c r="O3585" s="2">
        <f>IFERROR(VLOOKUP(C3585,'FEBRE AMARELA'!$A$4:$C$38,3,FALSE),0)</f>
        <v>0</v>
      </c>
      <c r="P3585" s="2">
        <f>IFERROR(VLOOKUP(C3585,DENGUE!$A$5:$C$4097,3,FALSE),0)</f>
        <v>0</v>
      </c>
      <c r="Q3585" s="2">
        <f>IFERROR(VLOOKUP(C3585,'HEPATITE VIRAL'!$A$5:$C$3162,3,FALSE),0)</f>
        <v>3</v>
      </c>
      <c r="R3585" s="2">
        <f>IFERROR(VLOOKUP(C3585,'FEBRE MACULOSA'!$A$5:$C$181,3,FALSE),0)</f>
        <v>0</v>
      </c>
      <c r="S3585" s="2">
        <f>IFERROR(VLOOKUP(C3585,LEPTOSPIROSE!$A$5:$C$1176,3,FALSE),0)</f>
        <v>1</v>
      </c>
      <c r="T3585" s="2">
        <f>IFERROR(VLOOKUP(C3585,'DOENÇA DE CHAGAS'!$A$5:$C$100,3,FALSE),0)</f>
        <v>0</v>
      </c>
      <c r="U3585" s="2">
        <f>IFERROR(VLOOKUP(C3585,'PICADAS DE COBRAS'!$A$6:$C$4645,3,FALSE),0)</f>
        <v>17</v>
      </c>
      <c r="V3585">
        <f>IFERROR(VLOOKUP(C3585,'ZIKA VIRUS'!$A$5:$C$2399,3,FALSE),0)</f>
        <v>0</v>
      </c>
      <c r="W3585">
        <f>IFERROR(VLOOKUP(C3585,'FEBRE TIFÓIDE'!$A$5:$C$46,3,FALSE),0)</f>
        <v>0</v>
      </c>
      <c r="X3585">
        <f>IFERROR(VLOOKUP(C3585,HANTAVIROSE!$A$5:$C$153,3,FALSE),0)</f>
        <v>0</v>
      </c>
      <c r="Y3585">
        <f>IFERROR(VLOOKUP(C3585,MENINGITE!$A$5:$C$447,3,FALSE),0)</f>
        <v>0</v>
      </c>
      <c r="Z3585">
        <f>IFERROR(VLOOKUP(C3585,RAIVA!$A$5:$C$16,3,FALSE),0)</f>
        <v>0</v>
      </c>
    </row>
    <row r="3586" spans="1:26" x14ac:dyDescent="0.3">
      <c r="A3586" s="2" t="s">
        <v>2258</v>
      </c>
      <c r="B3586" s="2" t="s">
        <v>2297</v>
      </c>
      <c r="C3586" s="2">
        <v>330370</v>
      </c>
      <c r="D3586" s="2">
        <v>3303708</v>
      </c>
      <c r="E3586" s="2" t="s">
        <v>2258</v>
      </c>
      <c r="F3586" s="2" t="s">
        <v>2297</v>
      </c>
      <c r="G3586" s="2">
        <f>IFERROR(VLOOKUP(D3586,Coordenadas!$A$2:$D$5571,3,FALSE),0)</f>
        <v>-22.1585</v>
      </c>
      <c r="H3586" s="2">
        <f>IFERROR(VLOOKUP(D3586,Coordenadas!$A$2:$D$5571,4,FALSE),0)</f>
        <v>-43.304000000000002</v>
      </c>
      <c r="I3586" s="2" t="s">
        <v>5325</v>
      </c>
      <c r="J3586" s="2">
        <v>41084</v>
      </c>
      <c r="K3586" s="2" t="s">
        <v>5330</v>
      </c>
      <c r="L3586" s="2">
        <f>IFERROR(VLOOKUP(C3586,BOTULISMO!$A$3:$C$19,3,FALSE),0)</f>
        <v>0</v>
      </c>
      <c r="M3586" s="2">
        <f>IFERROR(VLOOKUP(C3586,'LEISHMANIOSE VISCERAL'!$A$4:$C$454,3,FALSE),0)</f>
        <v>0</v>
      </c>
      <c r="N3586" s="2">
        <f>IFERROR(VLOOKUP(C3586,'LEISHMANIOSE TEGUMENTAR'!$A$4:$C$1681,3,FALSE),0)</f>
        <v>4</v>
      </c>
      <c r="O3586" s="2">
        <f>IFERROR(VLOOKUP(C3586,'FEBRE AMARELA'!$A$4:$C$38,3,FALSE),0)</f>
        <v>0</v>
      </c>
      <c r="P3586" s="2">
        <f>IFERROR(VLOOKUP(C3586,DENGUE!$A$5:$C$4097,3,FALSE),0)</f>
        <v>3</v>
      </c>
      <c r="Q3586" s="2">
        <f>IFERROR(VLOOKUP(C3586,'HEPATITE VIRAL'!$A$5:$C$3162,3,FALSE),0)</f>
        <v>0</v>
      </c>
      <c r="R3586" s="2">
        <f>IFERROR(VLOOKUP(C3586,'FEBRE MACULOSA'!$A$5:$C$181,3,FALSE),0)</f>
        <v>1</v>
      </c>
      <c r="S3586" s="2">
        <f>IFERROR(VLOOKUP(C3586,LEPTOSPIROSE!$A$5:$C$1176,3,FALSE),0)</f>
        <v>1</v>
      </c>
      <c r="T3586" s="2">
        <f>IFERROR(VLOOKUP(C3586,'DOENÇA DE CHAGAS'!$A$5:$C$100,3,FALSE),0)</f>
        <v>0</v>
      </c>
      <c r="U3586" s="2">
        <f>IFERROR(VLOOKUP(C3586,'PICADAS DE COBRAS'!$A$6:$C$4645,3,FALSE),0)</f>
        <v>0</v>
      </c>
      <c r="V3586">
        <f>IFERROR(VLOOKUP(C3586,'ZIKA VIRUS'!$A$5:$C$2399,3,FALSE),0)</f>
        <v>0</v>
      </c>
      <c r="W3586">
        <f>IFERROR(VLOOKUP(C3586,'FEBRE TIFÓIDE'!$A$5:$C$46,3,FALSE),0)</f>
        <v>0</v>
      </c>
      <c r="X3586">
        <f>IFERROR(VLOOKUP(C3586,HANTAVIROSE!$A$5:$C$153,3,FALSE),0)</f>
        <v>0</v>
      </c>
      <c r="Y3586">
        <f>IFERROR(VLOOKUP(C3586,MENINGITE!$A$5:$C$447,3,FALSE),0)</f>
        <v>1</v>
      </c>
      <c r="Z3586">
        <f>IFERROR(VLOOKUP(C3586,RAIVA!$A$5:$C$16,3,FALSE),0)</f>
        <v>0</v>
      </c>
    </row>
    <row r="3587" spans="1:26" x14ac:dyDescent="0.3">
      <c r="A3587" s="2" t="s">
        <v>4704</v>
      </c>
      <c r="B3587" s="2" t="s">
        <v>4776</v>
      </c>
      <c r="C3587" s="2">
        <v>210770</v>
      </c>
      <c r="D3587" s="2">
        <v>2107704</v>
      </c>
      <c r="E3587" s="2" t="s">
        <v>4704</v>
      </c>
      <c r="F3587" s="2" t="s">
        <v>4776</v>
      </c>
      <c r="G3587" s="2">
        <f>IFERROR(VLOOKUP(D3587,Coordenadas!$A$2:$D$5571,3,FALSE),0)</f>
        <v>-6.4264000000000001</v>
      </c>
      <c r="H3587" s="2">
        <f>IFERROR(VLOOKUP(D3587,Coordenadas!$A$2:$D$5571,4,FALSE),0)</f>
        <v>-43.979199999999999</v>
      </c>
      <c r="I3587" s="2" t="s">
        <v>5324</v>
      </c>
      <c r="J3587" s="2">
        <v>20103</v>
      </c>
      <c r="K3587" s="2" t="s">
        <v>5330</v>
      </c>
      <c r="L3587" s="2">
        <f>IFERROR(VLOOKUP(C3587,BOTULISMO!$A$3:$C$19,3,FALSE),0)</f>
        <v>0</v>
      </c>
      <c r="M3587" s="2">
        <f>IFERROR(VLOOKUP(C3587,'LEISHMANIOSE VISCERAL'!$A$4:$C$454,3,FALSE),0)</f>
        <v>0</v>
      </c>
      <c r="N3587" s="2">
        <f>IFERROR(VLOOKUP(C3587,'LEISHMANIOSE TEGUMENTAR'!$A$4:$C$1681,3,FALSE),0)</f>
        <v>0</v>
      </c>
      <c r="O3587" s="2">
        <f>IFERROR(VLOOKUP(C3587,'FEBRE AMARELA'!$A$4:$C$38,3,FALSE),0)</f>
        <v>0</v>
      </c>
      <c r="P3587" s="2">
        <f>IFERROR(VLOOKUP(C3587,DENGUE!$A$5:$C$4097,3,FALSE),0)</f>
        <v>3</v>
      </c>
      <c r="Q3587" s="2">
        <f>IFERROR(VLOOKUP(C3587,'HEPATITE VIRAL'!$A$5:$C$3162,3,FALSE),0)</f>
        <v>1</v>
      </c>
      <c r="R3587" s="2">
        <f>IFERROR(VLOOKUP(C3587,'FEBRE MACULOSA'!$A$5:$C$181,3,FALSE),0)</f>
        <v>0</v>
      </c>
      <c r="S3587" s="2">
        <f>IFERROR(VLOOKUP(C3587,LEPTOSPIROSE!$A$5:$C$1176,3,FALSE),0)</f>
        <v>0</v>
      </c>
      <c r="T3587" s="2">
        <f>IFERROR(VLOOKUP(C3587,'DOENÇA DE CHAGAS'!$A$5:$C$100,3,FALSE),0)</f>
        <v>0</v>
      </c>
      <c r="U3587" s="2">
        <f>IFERROR(VLOOKUP(C3587,'PICADAS DE COBRAS'!$A$6:$C$4645,3,FALSE),0)</f>
        <v>52</v>
      </c>
      <c r="V3587">
        <f>IFERROR(VLOOKUP(C3587,'ZIKA VIRUS'!$A$5:$C$2399,3,FALSE),0)</f>
        <v>0</v>
      </c>
      <c r="W3587">
        <f>IFERROR(VLOOKUP(C3587,'FEBRE TIFÓIDE'!$A$5:$C$46,3,FALSE),0)</f>
        <v>0</v>
      </c>
      <c r="X3587">
        <f>IFERROR(VLOOKUP(C3587,HANTAVIROSE!$A$5:$C$153,3,FALSE),0)</f>
        <v>0</v>
      </c>
      <c r="Y3587">
        <f>IFERROR(VLOOKUP(C3587,MENINGITE!$A$5:$C$447,3,FALSE),0)</f>
        <v>0</v>
      </c>
      <c r="Z3587">
        <f>IFERROR(VLOOKUP(C3587,RAIVA!$A$5:$C$16,3,FALSE),0)</f>
        <v>0</v>
      </c>
    </row>
    <row r="3588" spans="1:26" x14ac:dyDescent="0.3">
      <c r="A3588" s="2" t="s">
        <v>1637</v>
      </c>
      <c r="B3588" s="2" t="s">
        <v>1868</v>
      </c>
      <c r="C3588" s="2">
        <v>353560</v>
      </c>
      <c r="D3588" s="2">
        <v>3535606</v>
      </c>
      <c r="E3588" s="2" t="s">
        <v>1637</v>
      </c>
      <c r="F3588" s="2" t="s">
        <v>1868</v>
      </c>
      <c r="G3588" s="2">
        <f>IFERROR(VLOOKUP(D3588,Coordenadas!$A$2:$D$5571,3,FALSE),0)</f>
        <v>-23.3872</v>
      </c>
      <c r="H3588" s="2">
        <f>IFERROR(VLOOKUP(D3588,Coordenadas!$A$2:$D$5571,4,FALSE),0)</f>
        <v>-45.663899999999998</v>
      </c>
      <c r="I3588" s="2" t="s">
        <v>5325</v>
      </c>
      <c r="J3588" s="2">
        <v>17388</v>
      </c>
      <c r="K3588" s="2" t="s">
        <v>5332</v>
      </c>
      <c r="L3588" s="2">
        <f>IFERROR(VLOOKUP(C3588,BOTULISMO!$A$3:$C$19,3,FALSE),0)</f>
        <v>0</v>
      </c>
      <c r="M3588" s="2">
        <f>IFERROR(VLOOKUP(C3588,'LEISHMANIOSE VISCERAL'!$A$4:$C$454,3,FALSE),0)</f>
        <v>0</v>
      </c>
      <c r="N3588" s="2">
        <f>IFERROR(VLOOKUP(C3588,'LEISHMANIOSE TEGUMENTAR'!$A$4:$C$1681,3,FALSE),0)</f>
        <v>0</v>
      </c>
      <c r="O3588" s="2">
        <f>IFERROR(VLOOKUP(C3588,'FEBRE AMARELA'!$A$4:$C$38,3,FALSE),0)</f>
        <v>0</v>
      </c>
      <c r="P3588" s="2">
        <f>IFERROR(VLOOKUP(C3588,DENGUE!$A$5:$C$4097,3,FALSE),0)</f>
        <v>6</v>
      </c>
      <c r="Q3588" s="2">
        <f>IFERROR(VLOOKUP(C3588,'HEPATITE VIRAL'!$A$5:$C$3162,3,FALSE),0)</f>
        <v>0</v>
      </c>
      <c r="R3588" s="2">
        <f>IFERROR(VLOOKUP(C3588,'FEBRE MACULOSA'!$A$5:$C$181,3,FALSE),0)</f>
        <v>0</v>
      </c>
      <c r="S3588" s="2">
        <f>IFERROR(VLOOKUP(C3588,LEPTOSPIROSE!$A$5:$C$1176,3,FALSE),0)</f>
        <v>0</v>
      </c>
      <c r="T3588" s="2">
        <f>IFERROR(VLOOKUP(C3588,'DOENÇA DE CHAGAS'!$A$5:$C$100,3,FALSE),0)</f>
        <v>0</v>
      </c>
      <c r="U3588" s="2">
        <f>IFERROR(VLOOKUP(C3588,'PICADAS DE COBRAS'!$A$6:$C$4645,3,FALSE),0)</f>
        <v>20</v>
      </c>
      <c r="V3588">
        <f>IFERROR(VLOOKUP(C3588,'ZIKA VIRUS'!$A$5:$C$2399,3,FALSE),0)</f>
        <v>0</v>
      </c>
      <c r="W3588">
        <f>IFERROR(VLOOKUP(C3588,'FEBRE TIFÓIDE'!$A$5:$C$46,3,FALSE),0)</f>
        <v>0</v>
      </c>
      <c r="X3588">
        <f>IFERROR(VLOOKUP(C3588,HANTAVIROSE!$A$5:$C$153,3,FALSE),0)</f>
        <v>0</v>
      </c>
      <c r="Y3588">
        <f>IFERROR(VLOOKUP(C3588,MENINGITE!$A$5:$C$447,3,FALSE),0)</f>
        <v>0</v>
      </c>
      <c r="Z3588">
        <f>IFERROR(VLOOKUP(C3588,RAIVA!$A$5:$C$16,3,FALSE),0)</f>
        <v>0</v>
      </c>
    </row>
    <row r="3589" spans="1:26" x14ac:dyDescent="0.3">
      <c r="A3589" s="2" t="s">
        <v>4319</v>
      </c>
      <c r="B3589" s="2" t="s">
        <v>4367</v>
      </c>
      <c r="C3589" s="2">
        <v>231025</v>
      </c>
      <c r="D3589" s="2">
        <v>2310258</v>
      </c>
      <c r="E3589" s="2" t="s">
        <v>4319</v>
      </c>
      <c r="F3589" s="2" t="s">
        <v>4367</v>
      </c>
      <c r="G3589" s="2">
        <f>IFERROR(VLOOKUP(D3589,Coordenadas!$A$2:$D$5571,3,FALSE),0)</f>
        <v>-3.4379900000000001</v>
      </c>
      <c r="H3589" s="2">
        <f>IFERROR(VLOOKUP(D3589,Coordenadas!$A$2:$D$5571,4,FALSE),0)</f>
        <v>-39.1479</v>
      </c>
      <c r="I3589" s="2" t="s">
        <v>5324</v>
      </c>
      <c r="J3589" s="2">
        <v>30041</v>
      </c>
      <c r="K3589" s="2" t="s">
        <v>5330</v>
      </c>
      <c r="L3589" s="2">
        <f>IFERROR(VLOOKUP(C3589,BOTULISMO!$A$3:$C$19,3,FALSE),0)</f>
        <v>0</v>
      </c>
      <c r="M3589" s="2">
        <f>IFERROR(VLOOKUP(C3589,'LEISHMANIOSE VISCERAL'!$A$4:$C$454,3,FALSE),0)</f>
        <v>0</v>
      </c>
      <c r="N3589" s="2">
        <f>IFERROR(VLOOKUP(C3589,'LEISHMANIOSE TEGUMENTAR'!$A$4:$C$1681,3,FALSE),0)</f>
        <v>0</v>
      </c>
      <c r="O3589" s="2">
        <f>IFERROR(VLOOKUP(C3589,'FEBRE AMARELA'!$A$4:$C$38,3,FALSE),0)</f>
        <v>0</v>
      </c>
      <c r="P3589" s="2">
        <f>IFERROR(VLOOKUP(C3589,DENGUE!$A$5:$C$4097,3,FALSE),0)</f>
        <v>2</v>
      </c>
      <c r="Q3589" s="2">
        <f>IFERROR(VLOOKUP(C3589,'HEPATITE VIRAL'!$A$5:$C$3162,3,FALSE),0)</f>
        <v>2</v>
      </c>
      <c r="R3589" s="2">
        <f>IFERROR(VLOOKUP(C3589,'FEBRE MACULOSA'!$A$5:$C$181,3,FALSE),0)</f>
        <v>0</v>
      </c>
      <c r="S3589" s="2">
        <f>IFERROR(VLOOKUP(C3589,LEPTOSPIROSE!$A$5:$C$1176,3,FALSE),0)</f>
        <v>0</v>
      </c>
      <c r="T3589" s="2">
        <f>IFERROR(VLOOKUP(C3589,'DOENÇA DE CHAGAS'!$A$5:$C$100,3,FALSE),0)</f>
        <v>0</v>
      </c>
      <c r="U3589" s="2">
        <f>IFERROR(VLOOKUP(C3589,'PICADAS DE COBRAS'!$A$6:$C$4645,3,FALSE),0)</f>
        <v>2</v>
      </c>
      <c r="V3589">
        <f>IFERROR(VLOOKUP(C3589,'ZIKA VIRUS'!$A$5:$C$2399,3,FALSE),0)</f>
        <v>1</v>
      </c>
      <c r="W3589">
        <f>IFERROR(VLOOKUP(C3589,'FEBRE TIFÓIDE'!$A$5:$C$46,3,FALSE),0)</f>
        <v>0</v>
      </c>
      <c r="X3589">
        <f>IFERROR(VLOOKUP(C3589,HANTAVIROSE!$A$5:$C$153,3,FALSE),0)</f>
        <v>0</v>
      </c>
      <c r="Y3589">
        <f>IFERROR(VLOOKUP(C3589,MENINGITE!$A$5:$C$447,3,FALSE),0)</f>
        <v>0</v>
      </c>
      <c r="Z3589">
        <f>IFERROR(VLOOKUP(C3589,RAIVA!$A$5:$C$16,3,FALSE),0)</f>
        <v>0</v>
      </c>
    </row>
    <row r="3590" spans="1:26" x14ac:dyDescent="0.3">
      <c r="A3590" s="2" t="s">
        <v>1637</v>
      </c>
      <c r="B3590" s="2" t="s">
        <v>1071</v>
      </c>
      <c r="C3590" s="2">
        <v>353570</v>
      </c>
      <c r="D3590" s="2">
        <v>3535705</v>
      </c>
      <c r="E3590" s="2" t="s">
        <v>1637</v>
      </c>
      <c r="F3590" s="2" t="s">
        <v>1071</v>
      </c>
      <c r="G3590" s="2">
        <f>IFERROR(VLOOKUP(D3590,Coordenadas!$A$2:$D$5571,3,FALSE),0)</f>
        <v>-21.015899999999998</v>
      </c>
      <c r="H3590" s="2">
        <f>IFERROR(VLOOKUP(D3590,Coordenadas!$A$2:$D$5571,4,FALSE),0)</f>
        <v>-48.7761</v>
      </c>
      <c r="I3590" s="2" t="s">
        <v>5325</v>
      </c>
      <c r="J3590" s="2">
        <v>5898</v>
      </c>
      <c r="K3590" s="2" t="s">
        <v>5332</v>
      </c>
      <c r="L3590" s="2">
        <f>IFERROR(VLOOKUP(C3590,BOTULISMO!$A$3:$C$19,3,FALSE),0)</f>
        <v>0</v>
      </c>
      <c r="M3590" s="2">
        <f>IFERROR(VLOOKUP(C3590,'LEISHMANIOSE VISCERAL'!$A$4:$C$454,3,FALSE),0)</f>
        <v>0</v>
      </c>
      <c r="N3590" s="2">
        <f>IFERROR(VLOOKUP(C3590,'LEISHMANIOSE TEGUMENTAR'!$A$4:$C$1681,3,FALSE),0)</f>
        <v>0</v>
      </c>
      <c r="O3590" s="2">
        <f>IFERROR(VLOOKUP(C3590,'FEBRE AMARELA'!$A$4:$C$38,3,FALSE),0)</f>
        <v>0</v>
      </c>
      <c r="P3590" s="2">
        <f>IFERROR(VLOOKUP(C3590,DENGUE!$A$5:$C$4097,3,FALSE),0)</f>
        <v>60</v>
      </c>
      <c r="Q3590" s="2">
        <f>IFERROR(VLOOKUP(C3590,'HEPATITE VIRAL'!$A$5:$C$3162,3,FALSE),0)</f>
        <v>0</v>
      </c>
      <c r="R3590" s="2">
        <f>IFERROR(VLOOKUP(C3590,'FEBRE MACULOSA'!$A$5:$C$181,3,FALSE),0)</f>
        <v>0</v>
      </c>
      <c r="S3590" s="2">
        <f>IFERROR(VLOOKUP(C3590,LEPTOSPIROSE!$A$5:$C$1176,3,FALSE),0)</f>
        <v>1</v>
      </c>
      <c r="T3590" s="2">
        <f>IFERROR(VLOOKUP(C3590,'DOENÇA DE CHAGAS'!$A$5:$C$100,3,FALSE),0)</f>
        <v>0</v>
      </c>
      <c r="U3590" s="2">
        <f>IFERROR(VLOOKUP(C3590,'PICADAS DE COBRAS'!$A$6:$C$4645,3,FALSE),0)</f>
        <v>61</v>
      </c>
      <c r="V3590">
        <f>IFERROR(VLOOKUP(C3590,'ZIKA VIRUS'!$A$5:$C$2399,3,FALSE),0)</f>
        <v>1</v>
      </c>
      <c r="W3590">
        <f>IFERROR(VLOOKUP(C3590,'FEBRE TIFÓIDE'!$A$5:$C$46,3,FALSE),0)</f>
        <v>0</v>
      </c>
      <c r="X3590">
        <f>IFERROR(VLOOKUP(C3590,HANTAVIROSE!$A$5:$C$153,3,FALSE),0)</f>
        <v>0</v>
      </c>
      <c r="Y3590">
        <f>IFERROR(VLOOKUP(C3590,MENINGITE!$A$5:$C$447,3,FALSE),0)</f>
        <v>0</v>
      </c>
      <c r="Z3590">
        <f>IFERROR(VLOOKUP(C3590,RAIVA!$A$5:$C$16,3,FALSE),0)</f>
        <v>0</v>
      </c>
    </row>
    <row r="3591" spans="1:26" x14ac:dyDescent="0.3">
      <c r="A3591" s="2" t="s">
        <v>967</v>
      </c>
      <c r="B3591" s="2" t="s">
        <v>1071</v>
      </c>
      <c r="C3591" s="2">
        <v>421223</v>
      </c>
      <c r="D3591" s="2">
        <v>4212239</v>
      </c>
      <c r="E3591" s="2" t="s">
        <v>967</v>
      </c>
      <c r="F3591" s="2" t="s">
        <v>1071</v>
      </c>
      <c r="G3591" s="2">
        <f>IFERROR(VLOOKUP(D3591,Coordenadas!$A$2:$D$5571,3,FALSE),0)</f>
        <v>-26.62</v>
      </c>
      <c r="H3591" s="2">
        <f>IFERROR(VLOOKUP(D3591,Coordenadas!$A$2:$D$5571,4,FALSE),0)</f>
        <v>-53.671599999999998</v>
      </c>
      <c r="I3591" s="2" t="s">
        <v>5326</v>
      </c>
      <c r="J3591" s="2">
        <v>4080</v>
      </c>
      <c r="K3591" s="2" t="s">
        <v>5332</v>
      </c>
      <c r="L3591" s="2">
        <f>IFERROR(VLOOKUP(C3591,BOTULISMO!$A$3:$C$19,3,FALSE),0)</f>
        <v>0</v>
      </c>
      <c r="M3591" s="2">
        <f>IFERROR(VLOOKUP(C3591,'LEISHMANIOSE VISCERAL'!$A$4:$C$454,3,FALSE),0)</f>
        <v>0</v>
      </c>
      <c r="N3591" s="2">
        <f>IFERROR(VLOOKUP(C3591,'LEISHMANIOSE TEGUMENTAR'!$A$4:$C$1681,3,FALSE),0)</f>
        <v>0</v>
      </c>
      <c r="O3591" s="2">
        <f>IFERROR(VLOOKUP(C3591,'FEBRE AMARELA'!$A$4:$C$38,3,FALSE),0)</f>
        <v>0</v>
      </c>
      <c r="P3591" s="2">
        <f>IFERROR(VLOOKUP(C3591,DENGUE!$A$5:$C$4097,3,FALSE),0)</f>
        <v>0</v>
      </c>
      <c r="Q3591" s="2">
        <f>IFERROR(VLOOKUP(C3591,'HEPATITE VIRAL'!$A$5:$C$3162,3,FALSE),0)</f>
        <v>6</v>
      </c>
      <c r="R3591" s="2">
        <f>IFERROR(VLOOKUP(C3591,'FEBRE MACULOSA'!$A$5:$C$181,3,FALSE),0)</f>
        <v>0</v>
      </c>
      <c r="S3591" s="2">
        <f>IFERROR(VLOOKUP(C3591,LEPTOSPIROSE!$A$5:$C$1176,3,FALSE),0)</f>
        <v>0</v>
      </c>
      <c r="T3591" s="2">
        <f>IFERROR(VLOOKUP(C3591,'DOENÇA DE CHAGAS'!$A$5:$C$100,3,FALSE),0)</f>
        <v>0</v>
      </c>
      <c r="U3591" s="2">
        <f>IFERROR(VLOOKUP(C3591,'PICADAS DE COBRAS'!$A$6:$C$4645,3,FALSE),0)</f>
        <v>17</v>
      </c>
      <c r="V3591">
        <f>IFERROR(VLOOKUP(C3591,'ZIKA VIRUS'!$A$5:$C$2399,3,FALSE),0)</f>
        <v>0</v>
      </c>
      <c r="W3591">
        <f>IFERROR(VLOOKUP(C3591,'FEBRE TIFÓIDE'!$A$5:$C$46,3,FALSE),0)</f>
        <v>0</v>
      </c>
      <c r="X3591">
        <f>IFERROR(VLOOKUP(C3591,HANTAVIROSE!$A$5:$C$153,3,FALSE),0)</f>
        <v>0</v>
      </c>
      <c r="Y3591">
        <f>IFERROR(VLOOKUP(C3591,MENINGITE!$A$5:$C$447,3,FALSE),0)</f>
        <v>0</v>
      </c>
      <c r="Z3591">
        <f>IFERROR(VLOOKUP(C3591,RAIVA!$A$5:$C$16,3,FALSE),0)</f>
        <v>0</v>
      </c>
    </row>
    <row r="3592" spans="1:26" x14ac:dyDescent="0.3">
      <c r="A3592" s="2" t="s">
        <v>392</v>
      </c>
      <c r="B3592" s="2" t="s">
        <v>5337</v>
      </c>
      <c r="C3592" s="2">
        <v>500627</v>
      </c>
      <c r="D3592" s="2">
        <v>5006275</v>
      </c>
      <c r="E3592" s="2" t="s">
        <v>392</v>
      </c>
      <c r="F3592" s="2" t="s">
        <v>5337</v>
      </c>
      <c r="G3592" s="2">
        <f>IFERROR(VLOOKUP(D3592,Coordenadas!$A$2:$D$5571,3,FALSE),0)</f>
        <v>-19.021599999999999</v>
      </c>
      <c r="H3592" s="2">
        <f>IFERROR(VLOOKUP(D3592,Coordenadas!$A$2:$D$5571,4,FALSE),0)</f>
        <v>-53.011600000000001</v>
      </c>
      <c r="I3592" s="2" t="s">
        <v>5327</v>
      </c>
      <c r="K3592" s="2" t="s">
        <v>5332</v>
      </c>
      <c r="L3592" s="2">
        <f>IFERROR(VLOOKUP(C3592,BOTULISMO!$A$3:$C$19,3,FALSE),0)</f>
        <v>0</v>
      </c>
      <c r="M3592" s="2">
        <f>IFERROR(VLOOKUP(C3592,'LEISHMANIOSE VISCERAL'!$A$4:$C$454,3,FALSE),0)</f>
        <v>0</v>
      </c>
      <c r="N3592" s="2">
        <f>IFERROR(VLOOKUP(C3592,'LEISHMANIOSE TEGUMENTAR'!$A$4:$C$1681,3,FALSE),0)</f>
        <v>0</v>
      </c>
      <c r="O3592" s="2">
        <f>IFERROR(VLOOKUP(C3592,'FEBRE AMARELA'!$A$4:$C$38,3,FALSE),0)</f>
        <v>0</v>
      </c>
      <c r="P3592" s="2">
        <f>IFERROR(VLOOKUP(C3592,DENGUE!$A$5:$C$4097,3,FALSE),0)</f>
        <v>167</v>
      </c>
      <c r="Q3592" s="2">
        <f>IFERROR(VLOOKUP(C3592,'HEPATITE VIRAL'!$A$5:$C$3162,3,FALSE),0)</f>
        <v>0</v>
      </c>
      <c r="R3592" s="2">
        <f>IFERROR(VLOOKUP(C3592,'FEBRE MACULOSA'!$A$5:$C$181,3,FALSE),0)</f>
        <v>0</v>
      </c>
      <c r="S3592" s="2">
        <f>IFERROR(VLOOKUP(C3592,LEPTOSPIROSE!$A$5:$C$1176,3,FALSE),0)</f>
        <v>0</v>
      </c>
      <c r="T3592" s="2">
        <f>IFERROR(VLOOKUP(C3592,'DOENÇA DE CHAGAS'!$A$5:$C$100,3,FALSE),0)</f>
        <v>0</v>
      </c>
      <c r="U3592" s="2">
        <f>IFERROR(VLOOKUP(C3592,'PICADAS DE COBRAS'!$A$6:$C$4645,3,FALSE),0)</f>
        <v>6</v>
      </c>
      <c r="V3592">
        <f>IFERROR(VLOOKUP(C3592,'ZIKA VIRUS'!$A$5:$C$2399,3,FALSE),0)</f>
        <v>0</v>
      </c>
      <c r="W3592">
        <f>IFERROR(VLOOKUP(C3592,'FEBRE TIFÓIDE'!$A$5:$C$46,3,FALSE),0)</f>
        <v>0</v>
      </c>
      <c r="X3592">
        <f>IFERROR(VLOOKUP(C3592,HANTAVIROSE!$A$5:$C$153,3,FALSE),0)</f>
        <v>0</v>
      </c>
      <c r="Y3592">
        <f>IFERROR(VLOOKUP(C3592,MENINGITE!$A$5:$C$447,3,FALSE),0)</f>
        <v>0</v>
      </c>
      <c r="Z3592">
        <f>IFERROR(VLOOKUP(C3592,RAIVA!$A$5:$C$16,3,FALSE),0)</f>
        <v>0</v>
      </c>
    </row>
    <row r="3593" spans="1:26" x14ac:dyDescent="0.3">
      <c r="A3593" s="2" t="s">
        <v>1256</v>
      </c>
      <c r="B3593" s="2" t="s">
        <v>1397</v>
      </c>
      <c r="C3593" s="2">
        <v>411800</v>
      </c>
      <c r="D3593" s="2">
        <v>4118006</v>
      </c>
      <c r="E3593" s="2" t="s">
        <v>1256</v>
      </c>
      <c r="F3593" s="2" t="s">
        <v>1397</v>
      </c>
      <c r="G3593" s="2">
        <f>IFERROR(VLOOKUP(D3593,Coordenadas!$A$2:$D$5571,3,FALSE),0)</f>
        <v>-23.282399999999999</v>
      </c>
      <c r="H3593" s="2">
        <f>IFERROR(VLOOKUP(D3593,Coordenadas!$A$2:$D$5571,4,FALSE),0)</f>
        <v>-52.605400000000003</v>
      </c>
      <c r="I3593" s="2" t="s">
        <v>5326</v>
      </c>
      <c r="J3593" s="2">
        <v>11772</v>
      </c>
      <c r="K3593" s="2" t="s">
        <v>5332</v>
      </c>
      <c r="L3593" s="2">
        <f>IFERROR(VLOOKUP(C3593,BOTULISMO!$A$3:$C$19,3,FALSE),0)</f>
        <v>0</v>
      </c>
      <c r="M3593" s="2">
        <f>IFERROR(VLOOKUP(C3593,'LEISHMANIOSE VISCERAL'!$A$4:$C$454,3,FALSE),0)</f>
        <v>0</v>
      </c>
      <c r="N3593" s="2">
        <f>IFERROR(VLOOKUP(C3593,'LEISHMANIOSE TEGUMENTAR'!$A$4:$C$1681,3,FALSE),0)</f>
        <v>0</v>
      </c>
      <c r="O3593" s="2">
        <f>IFERROR(VLOOKUP(C3593,'FEBRE AMARELA'!$A$4:$C$38,3,FALSE),0)</f>
        <v>0</v>
      </c>
      <c r="P3593" s="2">
        <f>IFERROR(VLOOKUP(C3593,DENGUE!$A$5:$C$4097,3,FALSE),0)</f>
        <v>672</v>
      </c>
      <c r="Q3593" s="2">
        <f>IFERROR(VLOOKUP(C3593,'HEPATITE VIRAL'!$A$5:$C$3162,3,FALSE),0)</f>
        <v>1</v>
      </c>
      <c r="R3593" s="2">
        <f>IFERROR(VLOOKUP(C3593,'FEBRE MACULOSA'!$A$5:$C$181,3,FALSE),0)</f>
        <v>0</v>
      </c>
      <c r="S3593" s="2">
        <f>IFERROR(VLOOKUP(C3593,LEPTOSPIROSE!$A$5:$C$1176,3,FALSE),0)</f>
        <v>1</v>
      </c>
      <c r="T3593" s="2">
        <f>IFERROR(VLOOKUP(C3593,'DOENÇA DE CHAGAS'!$A$5:$C$100,3,FALSE),0)</f>
        <v>0</v>
      </c>
      <c r="U3593" s="2">
        <f>IFERROR(VLOOKUP(C3593,'PICADAS DE COBRAS'!$A$6:$C$4645,3,FALSE),0)</f>
        <v>1</v>
      </c>
      <c r="V3593">
        <f>IFERROR(VLOOKUP(C3593,'ZIKA VIRUS'!$A$5:$C$2399,3,FALSE),0)</f>
        <v>0</v>
      </c>
      <c r="W3593">
        <f>IFERROR(VLOOKUP(C3593,'FEBRE TIFÓIDE'!$A$5:$C$46,3,FALSE),0)</f>
        <v>0</v>
      </c>
      <c r="X3593">
        <f>IFERROR(VLOOKUP(C3593,HANTAVIROSE!$A$5:$C$153,3,FALSE),0)</f>
        <v>0</v>
      </c>
      <c r="Y3593">
        <f>IFERROR(VLOOKUP(C3593,MENINGITE!$A$5:$C$447,3,FALSE),0)</f>
        <v>2</v>
      </c>
      <c r="Z3593">
        <f>IFERROR(VLOOKUP(C3593,RAIVA!$A$5:$C$16,3,FALSE),0)</f>
        <v>0</v>
      </c>
    </row>
    <row r="3594" spans="1:26" x14ac:dyDescent="0.3">
      <c r="A3594" s="2" t="s">
        <v>470</v>
      </c>
      <c r="B3594" s="2" t="s">
        <v>666</v>
      </c>
      <c r="C3594" s="2">
        <v>431402</v>
      </c>
      <c r="D3594" s="2">
        <v>4314027</v>
      </c>
      <c r="E3594" s="2" t="s">
        <v>470</v>
      </c>
      <c r="F3594" s="2" t="s">
        <v>666</v>
      </c>
      <c r="G3594" s="2">
        <f>IFERROR(VLOOKUP(D3594,Coordenadas!$A$2:$D$5571,3,FALSE),0)</f>
        <v>-29.671700000000001</v>
      </c>
      <c r="H3594" s="2">
        <f>IFERROR(VLOOKUP(D3594,Coordenadas!$A$2:$D$5571,4,FALSE),0)</f>
        <v>-53.143999999999998</v>
      </c>
      <c r="I3594" s="2" t="s">
        <v>5326</v>
      </c>
      <c r="J3594" s="2">
        <v>7336</v>
      </c>
      <c r="K3594" s="2" t="s">
        <v>5332</v>
      </c>
      <c r="L3594" s="2">
        <f>IFERROR(VLOOKUP(C3594,BOTULISMO!$A$3:$C$19,3,FALSE),0)</f>
        <v>0</v>
      </c>
      <c r="M3594" s="2">
        <f>IFERROR(VLOOKUP(C3594,'LEISHMANIOSE VISCERAL'!$A$4:$C$454,3,FALSE),0)</f>
        <v>0</v>
      </c>
      <c r="N3594" s="2">
        <f>IFERROR(VLOOKUP(C3594,'LEISHMANIOSE TEGUMENTAR'!$A$4:$C$1681,3,FALSE),0)</f>
        <v>0</v>
      </c>
      <c r="O3594" s="2">
        <f>IFERROR(VLOOKUP(C3594,'FEBRE AMARELA'!$A$4:$C$38,3,FALSE),0)</f>
        <v>0</v>
      </c>
      <c r="P3594" s="2">
        <f>IFERROR(VLOOKUP(C3594,DENGUE!$A$5:$C$4097,3,FALSE),0)</f>
        <v>0</v>
      </c>
      <c r="Q3594" s="2">
        <f>IFERROR(VLOOKUP(C3594,'HEPATITE VIRAL'!$A$5:$C$3162,3,FALSE),0)</f>
        <v>0</v>
      </c>
      <c r="R3594" s="2">
        <f>IFERROR(VLOOKUP(C3594,'FEBRE MACULOSA'!$A$5:$C$181,3,FALSE),0)</f>
        <v>0</v>
      </c>
      <c r="S3594" s="2">
        <f>IFERROR(VLOOKUP(C3594,LEPTOSPIROSE!$A$5:$C$1176,3,FALSE),0)</f>
        <v>2</v>
      </c>
      <c r="T3594" s="2">
        <f>IFERROR(VLOOKUP(C3594,'DOENÇA DE CHAGAS'!$A$5:$C$100,3,FALSE),0)</f>
        <v>0</v>
      </c>
      <c r="U3594" s="2">
        <f>IFERROR(VLOOKUP(C3594,'PICADAS DE COBRAS'!$A$6:$C$4645,3,FALSE),0)</f>
        <v>9</v>
      </c>
      <c r="V3594">
        <f>IFERROR(VLOOKUP(C3594,'ZIKA VIRUS'!$A$5:$C$2399,3,FALSE),0)</f>
        <v>0</v>
      </c>
      <c r="W3594">
        <f>IFERROR(VLOOKUP(C3594,'FEBRE TIFÓIDE'!$A$5:$C$46,3,FALSE),0)</f>
        <v>0</v>
      </c>
      <c r="X3594">
        <f>IFERROR(VLOOKUP(C3594,HANTAVIROSE!$A$5:$C$153,3,FALSE),0)</f>
        <v>0</v>
      </c>
      <c r="Y3594">
        <f>IFERROR(VLOOKUP(C3594,MENINGITE!$A$5:$C$447,3,FALSE),0)</f>
        <v>0</v>
      </c>
      <c r="Z3594">
        <f>IFERROR(VLOOKUP(C3594,RAIVA!$A$5:$C$16,3,FALSE),0)</f>
        <v>0</v>
      </c>
    </row>
    <row r="3595" spans="1:26" x14ac:dyDescent="0.3">
      <c r="A3595" s="2" t="s">
        <v>4903</v>
      </c>
      <c r="B3595" s="2" t="s">
        <v>4948</v>
      </c>
      <c r="C3595" s="2">
        <v>171610</v>
      </c>
      <c r="D3595" s="2">
        <v>1716109</v>
      </c>
      <c r="E3595" s="2" t="s">
        <v>4903</v>
      </c>
      <c r="F3595" s="2" t="s">
        <v>4948</v>
      </c>
      <c r="G3595" s="2">
        <f>IFERROR(VLOOKUP(D3595,Coordenadas!$A$2:$D$5571,3,FALSE),0)</f>
        <v>-10.175000000000001</v>
      </c>
      <c r="H3595" s="2">
        <f>IFERROR(VLOOKUP(D3595,Coordenadas!$A$2:$D$5571,4,FALSE),0)</f>
        <v>-48.882300000000001</v>
      </c>
      <c r="I3595" s="2" t="s">
        <v>5323</v>
      </c>
      <c r="J3595" s="2">
        <v>44417</v>
      </c>
      <c r="K3595" s="2" t="s">
        <v>5330</v>
      </c>
      <c r="L3595" s="2">
        <f>IFERROR(VLOOKUP(C3595,BOTULISMO!$A$3:$C$19,3,FALSE),0)</f>
        <v>0</v>
      </c>
      <c r="M3595" s="2">
        <f>IFERROR(VLOOKUP(C3595,'LEISHMANIOSE VISCERAL'!$A$4:$C$454,3,FALSE),0)</f>
        <v>10</v>
      </c>
      <c r="N3595" s="2">
        <f>IFERROR(VLOOKUP(C3595,'LEISHMANIOSE TEGUMENTAR'!$A$4:$C$1681,3,FALSE),0)</f>
        <v>7</v>
      </c>
      <c r="O3595" s="2">
        <f>IFERROR(VLOOKUP(C3595,'FEBRE AMARELA'!$A$4:$C$38,3,FALSE),0)</f>
        <v>0</v>
      </c>
      <c r="P3595" s="2">
        <f>IFERROR(VLOOKUP(C3595,DENGUE!$A$5:$C$4097,3,FALSE),0)</f>
        <v>152</v>
      </c>
      <c r="Q3595" s="2">
        <f>IFERROR(VLOOKUP(C3595,'HEPATITE VIRAL'!$A$5:$C$3162,3,FALSE),0)</f>
        <v>13</v>
      </c>
      <c r="R3595" s="2">
        <f>IFERROR(VLOOKUP(C3595,'FEBRE MACULOSA'!$A$5:$C$181,3,FALSE),0)</f>
        <v>0</v>
      </c>
      <c r="S3595" s="2">
        <f>IFERROR(VLOOKUP(C3595,LEPTOSPIROSE!$A$5:$C$1176,3,FALSE),0)</f>
        <v>0</v>
      </c>
      <c r="T3595" s="2">
        <f>IFERROR(VLOOKUP(C3595,'DOENÇA DE CHAGAS'!$A$5:$C$100,3,FALSE),0)</f>
        <v>0</v>
      </c>
      <c r="U3595" s="2">
        <f>IFERROR(VLOOKUP(C3595,'PICADAS DE COBRAS'!$A$6:$C$4645,3,FALSE),0)</f>
        <v>151</v>
      </c>
      <c r="V3595">
        <f>IFERROR(VLOOKUP(C3595,'ZIKA VIRUS'!$A$5:$C$2399,3,FALSE),0)</f>
        <v>324</v>
      </c>
      <c r="W3595">
        <f>IFERROR(VLOOKUP(C3595,'FEBRE TIFÓIDE'!$A$5:$C$46,3,FALSE),0)</f>
        <v>0</v>
      </c>
      <c r="X3595">
        <f>IFERROR(VLOOKUP(C3595,HANTAVIROSE!$A$5:$C$153,3,FALSE),0)</f>
        <v>0</v>
      </c>
      <c r="Y3595">
        <f>IFERROR(VLOOKUP(C3595,MENINGITE!$A$5:$C$447,3,FALSE),0)</f>
        <v>0</v>
      </c>
      <c r="Z3595">
        <f>IFERROR(VLOOKUP(C3595,RAIVA!$A$5:$C$16,3,FALSE),0)</f>
        <v>0</v>
      </c>
    </row>
    <row r="3596" spans="1:26" x14ac:dyDescent="0.3">
      <c r="A3596" s="2" t="s">
        <v>2425</v>
      </c>
      <c r="B3596" s="2" t="s">
        <v>2717</v>
      </c>
      <c r="C3596" s="2">
        <v>314730</v>
      </c>
      <c r="D3596" s="2">
        <v>3147303</v>
      </c>
      <c r="E3596" s="2" t="s">
        <v>2425</v>
      </c>
      <c r="F3596" s="2" t="s">
        <v>2717</v>
      </c>
      <c r="G3596" s="2">
        <f>IFERROR(VLOOKUP(D3596,Coordenadas!$A$2:$D$5571,3,FALSE),0)</f>
        <v>-22.553899999999999</v>
      </c>
      <c r="H3596" s="2">
        <f>IFERROR(VLOOKUP(D3596,Coordenadas!$A$2:$D$5571,4,FALSE),0)</f>
        <v>-45.780299999999997</v>
      </c>
      <c r="I3596" s="2" t="s">
        <v>5325</v>
      </c>
      <c r="J3596" s="2">
        <v>19379</v>
      </c>
      <c r="K3596" s="2" t="s">
        <v>5332</v>
      </c>
      <c r="L3596" s="2">
        <f>IFERROR(VLOOKUP(C3596,BOTULISMO!$A$3:$C$19,3,FALSE),0)</f>
        <v>0</v>
      </c>
      <c r="M3596" s="2">
        <f>IFERROR(VLOOKUP(C3596,'LEISHMANIOSE VISCERAL'!$A$4:$C$454,3,FALSE),0)</f>
        <v>0</v>
      </c>
      <c r="N3596" s="2">
        <f>IFERROR(VLOOKUP(C3596,'LEISHMANIOSE TEGUMENTAR'!$A$4:$C$1681,3,FALSE),0)</f>
        <v>0</v>
      </c>
      <c r="O3596" s="2">
        <f>IFERROR(VLOOKUP(C3596,'FEBRE AMARELA'!$A$4:$C$38,3,FALSE),0)</f>
        <v>0</v>
      </c>
      <c r="P3596" s="2">
        <f>IFERROR(VLOOKUP(C3596,DENGUE!$A$5:$C$4097,3,FALSE),0)</f>
        <v>15</v>
      </c>
      <c r="Q3596" s="2">
        <f>IFERROR(VLOOKUP(C3596,'HEPATITE VIRAL'!$A$5:$C$3162,3,FALSE),0)</f>
        <v>5</v>
      </c>
      <c r="R3596" s="2">
        <f>IFERROR(VLOOKUP(C3596,'FEBRE MACULOSA'!$A$5:$C$181,3,FALSE),0)</f>
        <v>0</v>
      </c>
      <c r="S3596" s="2">
        <f>IFERROR(VLOOKUP(C3596,LEPTOSPIROSE!$A$5:$C$1176,3,FALSE),0)</f>
        <v>2</v>
      </c>
      <c r="T3596" s="2">
        <f>IFERROR(VLOOKUP(C3596,'DOENÇA DE CHAGAS'!$A$5:$C$100,3,FALSE),0)</f>
        <v>0</v>
      </c>
      <c r="U3596" s="2">
        <f>IFERROR(VLOOKUP(C3596,'PICADAS DE COBRAS'!$A$6:$C$4645,3,FALSE),0)</f>
        <v>90</v>
      </c>
      <c r="V3596">
        <f>IFERROR(VLOOKUP(C3596,'ZIKA VIRUS'!$A$5:$C$2399,3,FALSE),0)</f>
        <v>0</v>
      </c>
      <c r="W3596">
        <f>IFERROR(VLOOKUP(C3596,'FEBRE TIFÓIDE'!$A$5:$C$46,3,FALSE),0)</f>
        <v>0</v>
      </c>
      <c r="X3596">
        <f>IFERROR(VLOOKUP(C3596,HANTAVIROSE!$A$5:$C$153,3,FALSE),0)</f>
        <v>0</v>
      </c>
      <c r="Y3596">
        <f>IFERROR(VLOOKUP(C3596,MENINGITE!$A$5:$C$447,3,FALSE),0)</f>
        <v>0</v>
      </c>
      <c r="Z3596">
        <f>IFERROR(VLOOKUP(C3596,RAIVA!$A$5:$C$16,3,FALSE),0)</f>
        <v>0</v>
      </c>
    </row>
    <row r="3597" spans="1:26" x14ac:dyDescent="0.3">
      <c r="A3597" s="2" t="s">
        <v>4319</v>
      </c>
      <c r="B3597" s="2" t="s">
        <v>4366</v>
      </c>
      <c r="C3597" s="2">
        <v>231030</v>
      </c>
      <c r="D3597" s="2">
        <v>2310308</v>
      </c>
      <c r="E3597" s="2" t="s">
        <v>4319</v>
      </c>
      <c r="F3597" s="2" t="s">
        <v>4366</v>
      </c>
      <c r="G3597" s="2">
        <f>IFERROR(VLOOKUP(D3597,Coordenadas!$A$2:$D$5571,3,FALSE),0)</f>
        <v>-6.2076799999999999</v>
      </c>
      <c r="H3597" s="2">
        <f>IFERROR(VLOOKUP(D3597,Coordenadas!$A$2:$D$5571,4,FALSE),0)</f>
        <v>-40.6905</v>
      </c>
      <c r="I3597" s="2" t="s">
        <v>5324</v>
      </c>
      <c r="J3597" s="2">
        <v>31309</v>
      </c>
      <c r="K3597" s="2" t="s">
        <v>5330</v>
      </c>
      <c r="L3597" s="2">
        <f>IFERROR(VLOOKUP(C3597,BOTULISMO!$A$3:$C$19,3,FALSE),0)</f>
        <v>0</v>
      </c>
      <c r="M3597" s="2">
        <f>IFERROR(VLOOKUP(C3597,'LEISHMANIOSE VISCERAL'!$A$4:$C$454,3,FALSE),0)</f>
        <v>0</v>
      </c>
      <c r="N3597" s="2">
        <f>IFERROR(VLOOKUP(C3597,'LEISHMANIOSE TEGUMENTAR'!$A$4:$C$1681,3,FALSE),0)</f>
        <v>0</v>
      </c>
      <c r="O3597" s="2">
        <f>IFERROR(VLOOKUP(C3597,'FEBRE AMARELA'!$A$4:$C$38,3,FALSE),0)</f>
        <v>0</v>
      </c>
      <c r="P3597" s="2">
        <f>IFERROR(VLOOKUP(C3597,DENGUE!$A$5:$C$4097,3,FALSE),0)</f>
        <v>10</v>
      </c>
      <c r="Q3597" s="2">
        <f>IFERROR(VLOOKUP(C3597,'HEPATITE VIRAL'!$A$5:$C$3162,3,FALSE),0)</f>
        <v>2</v>
      </c>
      <c r="R3597" s="2">
        <f>IFERROR(VLOOKUP(C3597,'FEBRE MACULOSA'!$A$5:$C$181,3,FALSE),0)</f>
        <v>0</v>
      </c>
      <c r="S3597" s="2">
        <f>IFERROR(VLOOKUP(C3597,LEPTOSPIROSE!$A$5:$C$1176,3,FALSE),0)</f>
        <v>0</v>
      </c>
      <c r="T3597" s="2">
        <f>IFERROR(VLOOKUP(C3597,'DOENÇA DE CHAGAS'!$A$5:$C$100,3,FALSE),0)</f>
        <v>0</v>
      </c>
      <c r="U3597" s="2">
        <f>IFERROR(VLOOKUP(C3597,'PICADAS DE COBRAS'!$A$6:$C$4645,3,FALSE),0)</f>
        <v>17</v>
      </c>
      <c r="V3597">
        <f>IFERROR(VLOOKUP(C3597,'ZIKA VIRUS'!$A$5:$C$2399,3,FALSE),0)</f>
        <v>2</v>
      </c>
      <c r="W3597">
        <f>IFERROR(VLOOKUP(C3597,'FEBRE TIFÓIDE'!$A$5:$C$46,3,FALSE),0)</f>
        <v>0</v>
      </c>
      <c r="X3597">
        <f>IFERROR(VLOOKUP(C3597,HANTAVIROSE!$A$5:$C$153,3,FALSE),0)</f>
        <v>0</v>
      </c>
      <c r="Y3597">
        <f>IFERROR(VLOOKUP(C3597,MENINGITE!$A$5:$C$447,3,FALSE),0)</f>
        <v>0</v>
      </c>
      <c r="Z3597">
        <f>IFERROR(VLOOKUP(C3597,RAIVA!$A$5:$C$16,3,FALSE),0)</f>
        <v>0</v>
      </c>
    </row>
    <row r="3598" spans="1:26" x14ac:dyDescent="0.3">
      <c r="A3598" s="2" t="s">
        <v>3257</v>
      </c>
      <c r="B3598" s="2" t="s">
        <v>3374</v>
      </c>
      <c r="C3598" s="2">
        <v>292360</v>
      </c>
      <c r="D3598" s="2">
        <v>2923605</v>
      </c>
      <c r="E3598" s="2" t="s">
        <v>3257</v>
      </c>
      <c r="F3598" s="2" t="s">
        <v>3374</v>
      </c>
      <c r="G3598" s="2">
        <f>IFERROR(VLOOKUP(D3598,Coordenadas!$A$2:$D$5571,3,FALSE),0)</f>
        <v>-13.438800000000001</v>
      </c>
      <c r="H3598" s="2">
        <f>IFERROR(VLOOKUP(D3598,Coordenadas!$A$2:$D$5571,4,FALSE),0)</f>
        <v>-42.2395</v>
      </c>
      <c r="I3598" s="2" t="s">
        <v>5324</v>
      </c>
      <c r="J3598" s="2">
        <v>21001</v>
      </c>
      <c r="K3598" s="2" t="s">
        <v>5330</v>
      </c>
      <c r="L3598" s="2">
        <f>IFERROR(VLOOKUP(C3598,BOTULISMO!$A$3:$C$19,3,FALSE),0)</f>
        <v>0</v>
      </c>
      <c r="M3598" s="2">
        <f>IFERROR(VLOOKUP(C3598,'LEISHMANIOSE VISCERAL'!$A$4:$C$454,3,FALSE),0)</f>
        <v>0</v>
      </c>
      <c r="N3598" s="2">
        <f>IFERROR(VLOOKUP(C3598,'LEISHMANIOSE TEGUMENTAR'!$A$4:$C$1681,3,FALSE),0)</f>
        <v>0</v>
      </c>
      <c r="O3598" s="2">
        <f>IFERROR(VLOOKUP(C3598,'FEBRE AMARELA'!$A$4:$C$38,3,FALSE),0)</f>
        <v>0</v>
      </c>
      <c r="P3598" s="2">
        <f>IFERROR(VLOOKUP(C3598,DENGUE!$A$5:$C$4097,3,FALSE),0)</f>
        <v>44</v>
      </c>
      <c r="Q3598" s="2">
        <f>IFERROR(VLOOKUP(C3598,'HEPATITE VIRAL'!$A$5:$C$3162,3,FALSE),0)</f>
        <v>0</v>
      </c>
      <c r="R3598" s="2">
        <f>IFERROR(VLOOKUP(C3598,'FEBRE MACULOSA'!$A$5:$C$181,3,FALSE),0)</f>
        <v>0</v>
      </c>
      <c r="S3598" s="2">
        <f>IFERROR(VLOOKUP(C3598,LEPTOSPIROSE!$A$5:$C$1176,3,FALSE),0)</f>
        <v>0</v>
      </c>
      <c r="T3598" s="2">
        <f>IFERROR(VLOOKUP(C3598,'DOENÇA DE CHAGAS'!$A$5:$C$100,3,FALSE),0)</f>
        <v>0</v>
      </c>
      <c r="U3598" s="2">
        <f>IFERROR(VLOOKUP(C3598,'PICADAS DE COBRAS'!$A$6:$C$4645,3,FALSE),0)</f>
        <v>27</v>
      </c>
      <c r="V3598">
        <f>IFERROR(VLOOKUP(C3598,'ZIKA VIRUS'!$A$5:$C$2399,3,FALSE),0)</f>
        <v>171</v>
      </c>
      <c r="W3598">
        <f>IFERROR(VLOOKUP(C3598,'FEBRE TIFÓIDE'!$A$5:$C$46,3,FALSE),0)</f>
        <v>0</v>
      </c>
      <c r="X3598">
        <f>IFERROR(VLOOKUP(C3598,HANTAVIROSE!$A$5:$C$153,3,FALSE),0)</f>
        <v>0</v>
      </c>
      <c r="Y3598">
        <f>IFERROR(VLOOKUP(C3598,MENINGITE!$A$5:$C$447,3,FALSE),0)</f>
        <v>0</v>
      </c>
      <c r="Z3598">
        <f>IFERROR(VLOOKUP(C3598,RAIVA!$A$5:$C$16,3,FALSE),0)</f>
        <v>1</v>
      </c>
    </row>
    <row r="3599" spans="1:26" x14ac:dyDescent="0.3">
      <c r="A3599" s="2" t="s">
        <v>4319</v>
      </c>
      <c r="B3599" s="2" t="s">
        <v>4365</v>
      </c>
      <c r="C3599" s="2">
        <v>231040</v>
      </c>
      <c r="D3599" s="2">
        <v>2310407</v>
      </c>
      <c r="E3599" s="2" t="s">
        <v>4319</v>
      </c>
      <c r="F3599" s="2" t="s">
        <v>4365</v>
      </c>
      <c r="G3599" s="2">
        <f>IFERROR(VLOOKUP(D3599,Coordenadas!$A$2:$D$5571,3,FALSE),0)</f>
        <v>-4.0881499999999997</v>
      </c>
      <c r="H3599" s="2">
        <f>IFERROR(VLOOKUP(D3599,Coordenadas!$A$2:$D$5571,4,FALSE),0)</f>
        <v>-39.241700000000002</v>
      </c>
      <c r="I3599" s="2" t="s">
        <v>5324</v>
      </c>
      <c r="J3599" s="2">
        <v>11308</v>
      </c>
      <c r="K3599" s="2" t="s">
        <v>5332</v>
      </c>
      <c r="L3599" s="2">
        <f>IFERROR(VLOOKUP(C3599,BOTULISMO!$A$3:$C$19,3,FALSE),0)</f>
        <v>0</v>
      </c>
      <c r="M3599" s="2">
        <f>IFERROR(VLOOKUP(C3599,'LEISHMANIOSE VISCERAL'!$A$4:$C$454,3,FALSE),0)</f>
        <v>0</v>
      </c>
      <c r="N3599" s="2">
        <f>IFERROR(VLOOKUP(C3599,'LEISHMANIOSE TEGUMENTAR'!$A$4:$C$1681,3,FALSE),0)</f>
        <v>0</v>
      </c>
      <c r="O3599" s="2">
        <f>IFERROR(VLOOKUP(C3599,'FEBRE AMARELA'!$A$4:$C$38,3,FALSE),0)</f>
        <v>0</v>
      </c>
      <c r="P3599" s="2">
        <f>IFERROR(VLOOKUP(C3599,DENGUE!$A$5:$C$4097,3,FALSE),0)</f>
        <v>13</v>
      </c>
      <c r="Q3599" s="2">
        <f>IFERROR(VLOOKUP(C3599,'HEPATITE VIRAL'!$A$5:$C$3162,3,FALSE),0)</f>
        <v>0</v>
      </c>
      <c r="R3599" s="2">
        <f>IFERROR(VLOOKUP(C3599,'FEBRE MACULOSA'!$A$5:$C$181,3,FALSE),0)</f>
        <v>0</v>
      </c>
      <c r="S3599" s="2">
        <f>IFERROR(VLOOKUP(C3599,LEPTOSPIROSE!$A$5:$C$1176,3,FALSE),0)</f>
        <v>0</v>
      </c>
      <c r="T3599" s="2">
        <f>IFERROR(VLOOKUP(C3599,'DOENÇA DE CHAGAS'!$A$5:$C$100,3,FALSE),0)</f>
        <v>0</v>
      </c>
      <c r="U3599" s="2">
        <f>IFERROR(VLOOKUP(C3599,'PICADAS DE COBRAS'!$A$6:$C$4645,3,FALSE),0)</f>
        <v>1</v>
      </c>
      <c r="V3599">
        <f>IFERROR(VLOOKUP(C3599,'ZIKA VIRUS'!$A$5:$C$2399,3,FALSE),0)</f>
        <v>1</v>
      </c>
      <c r="W3599">
        <f>IFERROR(VLOOKUP(C3599,'FEBRE TIFÓIDE'!$A$5:$C$46,3,FALSE),0)</f>
        <v>0</v>
      </c>
      <c r="X3599">
        <f>IFERROR(VLOOKUP(C3599,HANTAVIROSE!$A$5:$C$153,3,FALSE),0)</f>
        <v>0</v>
      </c>
      <c r="Y3599">
        <f>IFERROR(VLOOKUP(C3599,MENINGITE!$A$5:$C$447,3,FALSE),0)</f>
        <v>0</v>
      </c>
      <c r="Z3599">
        <f>IFERROR(VLOOKUP(C3599,RAIVA!$A$5:$C$16,3,FALSE),0)</f>
        <v>0</v>
      </c>
    </row>
    <row r="3600" spans="1:26" x14ac:dyDescent="0.3">
      <c r="A3600" s="2" t="s">
        <v>4178</v>
      </c>
      <c r="B3600" s="2" t="s">
        <v>4234</v>
      </c>
      <c r="C3600" s="2">
        <v>240860</v>
      </c>
      <c r="D3600" s="2">
        <v>2408607</v>
      </c>
      <c r="E3600" s="2" t="s">
        <v>4178</v>
      </c>
      <c r="F3600" s="2" t="s">
        <v>4234</v>
      </c>
      <c r="G3600" s="2">
        <f>IFERROR(VLOOKUP(D3600,Coordenadas!$A$2:$D$5571,3,FALSE),0)</f>
        <v>-6.4756499999999999</v>
      </c>
      <c r="H3600" s="2">
        <f>IFERROR(VLOOKUP(D3600,Coordenadas!$A$2:$D$5571,4,FALSE),0)</f>
        <v>-38.305700000000002</v>
      </c>
      <c r="I3600" s="2" t="s">
        <v>5324</v>
      </c>
      <c r="J3600" s="2">
        <v>3952</v>
      </c>
      <c r="K3600" s="2" t="s">
        <v>5332</v>
      </c>
      <c r="L3600" s="2">
        <f>IFERROR(VLOOKUP(C3600,BOTULISMO!$A$3:$C$19,3,FALSE),0)</f>
        <v>0</v>
      </c>
      <c r="M3600" s="2">
        <f>IFERROR(VLOOKUP(C3600,'LEISHMANIOSE VISCERAL'!$A$4:$C$454,3,FALSE),0)</f>
        <v>0</v>
      </c>
      <c r="N3600" s="2">
        <f>IFERROR(VLOOKUP(C3600,'LEISHMANIOSE TEGUMENTAR'!$A$4:$C$1681,3,FALSE),0)</f>
        <v>0</v>
      </c>
      <c r="O3600" s="2">
        <f>IFERROR(VLOOKUP(C3600,'FEBRE AMARELA'!$A$4:$C$38,3,FALSE),0)</f>
        <v>0</v>
      </c>
      <c r="P3600" s="2">
        <f>IFERROR(VLOOKUP(C3600,DENGUE!$A$5:$C$4097,3,FALSE),0)</f>
        <v>4</v>
      </c>
      <c r="Q3600" s="2">
        <f>IFERROR(VLOOKUP(C3600,'HEPATITE VIRAL'!$A$5:$C$3162,3,FALSE),0)</f>
        <v>0</v>
      </c>
      <c r="R3600" s="2">
        <f>IFERROR(VLOOKUP(C3600,'FEBRE MACULOSA'!$A$5:$C$181,3,FALSE),0)</f>
        <v>0</v>
      </c>
      <c r="S3600" s="2">
        <f>IFERROR(VLOOKUP(C3600,LEPTOSPIROSE!$A$5:$C$1176,3,FALSE),0)</f>
        <v>0</v>
      </c>
      <c r="T3600" s="2">
        <f>IFERROR(VLOOKUP(C3600,'DOENÇA DE CHAGAS'!$A$5:$C$100,3,FALSE),0)</f>
        <v>0</v>
      </c>
      <c r="U3600" s="2">
        <f>IFERROR(VLOOKUP(C3600,'PICADAS DE COBRAS'!$A$6:$C$4645,3,FALSE),0)</f>
        <v>0</v>
      </c>
      <c r="V3600">
        <f>IFERROR(VLOOKUP(C3600,'ZIKA VIRUS'!$A$5:$C$2399,3,FALSE),0)</f>
        <v>0</v>
      </c>
      <c r="W3600">
        <f>IFERROR(VLOOKUP(C3600,'FEBRE TIFÓIDE'!$A$5:$C$46,3,FALSE),0)</f>
        <v>0</v>
      </c>
      <c r="X3600">
        <f>IFERROR(VLOOKUP(C3600,HANTAVIROSE!$A$5:$C$153,3,FALSE),0)</f>
        <v>0</v>
      </c>
      <c r="Y3600">
        <f>IFERROR(VLOOKUP(C3600,MENINGITE!$A$5:$C$447,3,FALSE),0)</f>
        <v>0</v>
      </c>
      <c r="Z3600">
        <f>IFERROR(VLOOKUP(C3600,RAIVA!$A$5:$C$16,3,FALSE),0)</f>
        <v>0</v>
      </c>
    </row>
    <row r="3601" spans="1:26" x14ac:dyDescent="0.3">
      <c r="A3601" s="2" t="s">
        <v>4903</v>
      </c>
      <c r="B3601" s="2" t="s">
        <v>4947</v>
      </c>
      <c r="C3601" s="2">
        <v>171620</v>
      </c>
      <c r="D3601" s="2">
        <v>1716208</v>
      </c>
      <c r="E3601" s="2" t="s">
        <v>4903</v>
      </c>
      <c r="F3601" s="2" t="s">
        <v>4947</v>
      </c>
      <c r="G3601" s="2">
        <f>IFERROR(VLOOKUP(D3601,Coordenadas!$A$2:$D$5571,3,FALSE),0)</f>
        <v>-12.6167</v>
      </c>
      <c r="H3601" s="2">
        <f>IFERROR(VLOOKUP(D3601,Coordenadas!$A$2:$D$5571,4,FALSE),0)</f>
        <v>-47.873399999999997</v>
      </c>
      <c r="I3601" s="2" t="s">
        <v>5323</v>
      </c>
      <c r="J3601" s="2">
        <v>10338</v>
      </c>
      <c r="K3601" s="2" t="s">
        <v>5332</v>
      </c>
      <c r="L3601" s="2">
        <f>IFERROR(VLOOKUP(C3601,BOTULISMO!$A$3:$C$19,3,FALSE),0)</f>
        <v>0</v>
      </c>
      <c r="M3601" s="2">
        <f>IFERROR(VLOOKUP(C3601,'LEISHMANIOSE VISCERAL'!$A$4:$C$454,3,FALSE),0)</f>
        <v>0</v>
      </c>
      <c r="N3601" s="2">
        <f>IFERROR(VLOOKUP(C3601,'LEISHMANIOSE TEGUMENTAR'!$A$4:$C$1681,3,FALSE),0)</f>
        <v>1</v>
      </c>
      <c r="O3601" s="2">
        <f>IFERROR(VLOOKUP(C3601,'FEBRE AMARELA'!$A$4:$C$38,3,FALSE),0)</f>
        <v>0</v>
      </c>
      <c r="P3601" s="2">
        <f>IFERROR(VLOOKUP(C3601,DENGUE!$A$5:$C$4097,3,FALSE),0)</f>
        <v>4</v>
      </c>
      <c r="Q3601" s="2">
        <f>IFERROR(VLOOKUP(C3601,'HEPATITE VIRAL'!$A$5:$C$3162,3,FALSE),0)</f>
        <v>0</v>
      </c>
      <c r="R3601" s="2">
        <f>IFERROR(VLOOKUP(C3601,'FEBRE MACULOSA'!$A$5:$C$181,3,FALSE),0)</f>
        <v>0</v>
      </c>
      <c r="S3601" s="2">
        <f>IFERROR(VLOOKUP(C3601,LEPTOSPIROSE!$A$5:$C$1176,3,FALSE),0)</f>
        <v>0</v>
      </c>
      <c r="T3601" s="2">
        <f>IFERROR(VLOOKUP(C3601,'DOENÇA DE CHAGAS'!$A$5:$C$100,3,FALSE),0)</f>
        <v>0</v>
      </c>
      <c r="U3601" s="2">
        <f>IFERROR(VLOOKUP(C3601,'PICADAS DE COBRAS'!$A$6:$C$4645,3,FALSE),0)</f>
        <v>26</v>
      </c>
      <c r="V3601">
        <f>IFERROR(VLOOKUP(C3601,'ZIKA VIRUS'!$A$5:$C$2399,3,FALSE),0)</f>
        <v>0</v>
      </c>
      <c r="W3601">
        <f>IFERROR(VLOOKUP(C3601,'FEBRE TIFÓIDE'!$A$5:$C$46,3,FALSE),0)</f>
        <v>0</v>
      </c>
      <c r="X3601">
        <f>IFERROR(VLOOKUP(C3601,HANTAVIROSE!$A$5:$C$153,3,FALSE),0)</f>
        <v>0</v>
      </c>
      <c r="Y3601">
        <f>IFERROR(VLOOKUP(C3601,MENINGITE!$A$5:$C$447,3,FALSE),0)</f>
        <v>0</v>
      </c>
      <c r="Z3601">
        <f>IFERROR(VLOOKUP(C3601,RAIVA!$A$5:$C$16,3,FALSE),0)</f>
        <v>0</v>
      </c>
    </row>
    <row r="3602" spans="1:26" x14ac:dyDescent="0.3">
      <c r="A3602" s="2" t="s">
        <v>1256</v>
      </c>
      <c r="B3602" s="2" t="s">
        <v>1396</v>
      </c>
      <c r="C3602" s="2">
        <v>411810</v>
      </c>
      <c r="D3602" s="2">
        <v>4118105</v>
      </c>
      <c r="E3602" s="2" t="s">
        <v>1256</v>
      </c>
      <c r="F3602" s="2" t="s">
        <v>1396</v>
      </c>
      <c r="G3602" s="2">
        <f>IFERROR(VLOOKUP(D3602,Coordenadas!$A$2:$D$5571,3,FALSE),0)</f>
        <v>-22.9297</v>
      </c>
      <c r="H3602" s="2">
        <f>IFERROR(VLOOKUP(D3602,Coordenadas!$A$2:$D$5571,4,FALSE),0)</f>
        <v>-52.154899999999998</v>
      </c>
      <c r="I3602" s="2" t="s">
        <v>5326</v>
      </c>
      <c r="J3602" s="2">
        <v>10250</v>
      </c>
      <c r="K3602" s="2" t="s">
        <v>5332</v>
      </c>
      <c r="L3602" s="2">
        <f>IFERROR(VLOOKUP(C3602,BOTULISMO!$A$3:$C$19,3,FALSE),0)</f>
        <v>0</v>
      </c>
      <c r="M3602" s="2">
        <f>IFERROR(VLOOKUP(C3602,'LEISHMANIOSE VISCERAL'!$A$4:$C$454,3,FALSE),0)</f>
        <v>0</v>
      </c>
      <c r="N3602" s="2">
        <f>IFERROR(VLOOKUP(C3602,'LEISHMANIOSE TEGUMENTAR'!$A$4:$C$1681,3,FALSE),0)</f>
        <v>1</v>
      </c>
      <c r="O3602" s="2">
        <f>IFERROR(VLOOKUP(C3602,'FEBRE AMARELA'!$A$4:$C$38,3,FALSE),0)</f>
        <v>0</v>
      </c>
      <c r="P3602" s="2">
        <f>IFERROR(VLOOKUP(C3602,DENGUE!$A$5:$C$4097,3,FALSE),0)</f>
        <v>512</v>
      </c>
      <c r="Q3602" s="2">
        <f>IFERROR(VLOOKUP(C3602,'HEPATITE VIRAL'!$A$5:$C$3162,3,FALSE),0)</f>
        <v>1</v>
      </c>
      <c r="R3602" s="2">
        <f>IFERROR(VLOOKUP(C3602,'FEBRE MACULOSA'!$A$5:$C$181,3,FALSE),0)</f>
        <v>0</v>
      </c>
      <c r="S3602" s="2">
        <f>IFERROR(VLOOKUP(C3602,LEPTOSPIROSE!$A$5:$C$1176,3,FALSE),0)</f>
        <v>0</v>
      </c>
      <c r="T3602" s="2">
        <f>IFERROR(VLOOKUP(C3602,'DOENÇA DE CHAGAS'!$A$5:$C$100,3,FALSE),0)</f>
        <v>0</v>
      </c>
      <c r="U3602" s="2">
        <f>IFERROR(VLOOKUP(C3602,'PICADAS DE COBRAS'!$A$6:$C$4645,3,FALSE),0)</f>
        <v>76</v>
      </c>
      <c r="V3602">
        <f>IFERROR(VLOOKUP(C3602,'ZIKA VIRUS'!$A$5:$C$2399,3,FALSE),0)</f>
        <v>0</v>
      </c>
      <c r="W3602">
        <f>IFERROR(VLOOKUP(C3602,'FEBRE TIFÓIDE'!$A$5:$C$46,3,FALSE),0)</f>
        <v>0</v>
      </c>
      <c r="X3602">
        <f>IFERROR(VLOOKUP(C3602,HANTAVIROSE!$A$5:$C$153,3,FALSE),0)</f>
        <v>0</v>
      </c>
      <c r="Y3602">
        <f>IFERROR(VLOOKUP(C3602,MENINGITE!$A$5:$C$447,3,FALSE),0)</f>
        <v>0</v>
      </c>
      <c r="Z3602">
        <f>IFERROR(VLOOKUP(C3602,RAIVA!$A$5:$C$16,3,FALSE),0)</f>
        <v>0</v>
      </c>
    </row>
    <row r="3603" spans="1:26" x14ac:dyDescent="0.3">
      <c r="A3603" s="2" t="s">
        <v>1256</v>
      </c>
      <c r="B3603" s="2" t="s">
        <v>1395</v>
      </c>
      <c r="C3603" s="2">
        <v>411820</v>
      </c>
      <c r="D3603" s="2">
        <v>4118204</v>
      </c>
      <c r="E3603" s="2" t="s">
        <v>1256</v>
      </c>
      <c r="F3603" s="2" t="s">
        <v>1395</v>
      </c>
      <c r="G3603" s="2">
        <f>IFERROR(VLOOKUP(D3603,Coordenadas!$A$2:$D$5571,3,FALSE),0)</f>
        <v>-25.516100000000002</v>
      </c>
      <c r="H3603" s="2">
        <f>IFERROR(VLOOKUP(D3603,Coordenadas!$A$2:$D$5571,4,FALSE),0)</f>
        <v>-48.522500000000001</v>
      </c>
      <c r="I3603" s="2" t="s">
        <v>5326</v>
      </c>
      <c r="J3603" s="2">
        <v>140469</v>
      </c>
      <c r="K3603" s="2" t="s">
        <v>5333</v>
      </c>
      <c r="L3603" s="2">
        <f>IFERROR(VLOOKUP(C3603,BOTULISMO!$A$3:$C$19,3,FALSE),0)</f>
        <v>0</v>
      </c>
      <c r="M3603" s="2">
        <f>IFERROR(VLOOKUP(C3603,'LEISHMANIOSE VISCERAL'!$A$4:$C$454,3,FALSE),0)</f>
        <v>0</v>
      </c>
      <c r="N3603" s="2">
        <f>IFERROR(VLOOKUP(C3603,'LEISHMANIOSE TEGUMENTAR'!$A$4:$C$1681,3,FALSE),0)</f>
        <v>0</v>
      </c>
      <c r="O3603" s="2">
        <f>IFERROR(VLOOKUP(C3603,'FEBRE AMARELA'!$A$4:$C$38,3,FALSE),0)</f>
        <v>0</v>
      </c>
      <c r="P3603" s="2">
        <f>IFERROR(VLOOKUP(C3603,DENGUE!$A$5:$C$4097,3,FALSE),0)</f>
        <v>3203</v>
      </c>
      <c r="Q3603" s="2">
        <f>IFERROR(VLOOKUP(C3603,'HEPATITE VIRAL'!$A$5:$C$3162,3,FALSE),0)</f>
        <v>66</v>
      </c>
      <c r="R3603" s="2">
        <f>IFERROR(VLOOKUP(C3603,'FEBRE MACULOSA'!$A$5:$C$181,3,FALSE),0)</f>
        <v>1</v>
      </c>
      <c r="S3603" s="2">
        <f>IFERROR(VLOOKUP(C3603,LEPTOSPIROSE!$A$5:$C$1176,3,FALSE),0)</f>
        <v>37</v>
      </c>
      <c r="T3603" s="2">
        <f>IFERROR(VLOOKUP(C3603,'DOENÇA DE CHAGAS'!$A$5:$C$100,3,FALSE),0)</f>
        <v>0</v>
      </c>
      <c r="U3603" s="2">
        <f>IFERROR(VLOOKUP(C3603,'PICADAS DE COBRAS'!$A$6:$C$4645,3,FALSE),0)</f>
        <v>88</v>
      </c>
      <c r="V3603">
        <f>IFERROR(VLOOKUP(C3603,'ZIKA VIRUS'!$A$5:$C$2399,3,FALSE),0)</f>
        <v>0</v>
      </c>
      <c r="W3603">
        <f>IFERROR(VLOOKUP(C3603,'FEBRE TIFÓIDE'!$A$5:$C$46,3,FALSE),0)</f>
        <v>0</v>
      </c>
      <c r="X3603">
        <f>IFERROR(VLOOKUP(C3603,HANTAVIROSE!$A$5:$C$153,3,FALSE),0)</f>
        <v>0</v>
      </c>
      <c r="Y3603">
        <f>IFERROR(VLOOKUP(C3603,MENINGITE!$A$5:$C$447,3,FALSE),0)</f>
        <v>3</v>
      </c>
      <c r="Z3603">
        <f>IFERROR(VLOOKUP(C3603,RAIVA!$A$5:$C$16,3,FALSE),0)</f>
        <v>0</v>
      </c>
    </row>
    <row r="3604" spans="1:26" x14ac:dyDescent="0.3">
      <c r="A3604" s="2" t="s">
        <v>392</v>
      </c>
      <c r="B3604" s="2" t="s">
        <v>412</v>
      </c>
      <c r="C3604" s="2">
        <v>500630</v>
      </c>
      <c r="D3604" s="2">
        <v>5006309</v>
      </c>
      <c r="E3604" s="2" t="s">
        <v>392</v>
      </c>
      <c r="F3604" s="2" t="s">
        <v>412</v>
      </c>
      <c r="G3604" s="2">
        <f>IFERROR(VLOOKUP(D3604,Coordenadas!$A$2:$D$5571,3,FALSE),0)</f>
        <v>-19.674600000000002</v>
      </c>
      <c r="H3604" s="2">
        <f>IFERROR(VLOOKUP(D3604,Coordenadas!$A$2:$D$5571,4,FALSE),0)</f>
        <v>-51.190899999999999</v>
      </c>
      <c r="I3604" s="2" t="s">
        <v>5327</v>
      </c>
      <c r="J3604" s="2">
        <v>40192</v>
      </c>
      <c r="K3604" s="2" t="s">
        <v>5330</v>
      </c>
      <c r="L3604" s="2">
        <f>IFERROR(VLOOKUP(C3604,BOTULISMO!$A$3:$C$19,3,FALSE),0)</f>
        <v>0</v>
      </c>
      <c r="M3604" s="2">
        <f>IFERROR(VLOOKUP(C3604,'LEISHMANIOSE VISCERAL'!$A$4:$C$454,3,FALSE),0)</f>
        <v>0</v>
      </c>
      <c r="N3604" s="2">
        <f>IFERROR(VLOOKUP(C3604,'LEISHMANIOSE TEGUMENTAR'!$A$4:$C$1681,3,FALSE),0)</f>
        <v>0</v>
      </c>
      <c r="O3604" s="2">
        <f>IFERROR(VLOOKUP(C3604,'FEBRE AMARELA'!$A$4:$C$38,3,FALSE),0)</f>
        <v>0</v>
      </c>
      <c r="P3604" s="2">
        <f>IFERROR(VLOOKUP(C3604,DENGUE!$A$5:$C$4097,3,FALSE),0)</f>
        <v>1112</v>
      </c>
      <c r="Q3604" s="2">
        <f>IFERROR(VLOOKUP(C3604,'HEPATITE VIRAL'!$A$5:$C$3162,3,FALSE),0)</f>
        <v>16</v>
      </c>
      <c r="R3604" s="2">
        <f>IFERROR(VLOOKUP(C3604,'FEBRE MACULOSA'!$A$5:$C$181,3,FALSE),0)</f>
        <v>0</v>
      </c>
      <c r="S3604" s="2">
        <f>IFERROR(VLOOKUP(C3604,LEPTOSPIROSE!$A$5:$C$1176,3,FALSE),0)</f>
        <v>0</v>
      </c>
      <c r="T3604" s="2">
        <f>IFERROR(VLOOKUP(C3604,'DOENÇA DE CHAGAS'!$A$5:$C$100,3,FALSE),0)</f>
        <v>0</v>
      </c>
      <c r="U3604" s="2">
        <f>IFERROR(VLOOKUP(C3604,'PICADAS DE COBRAS'!$A$6:$C$4645,3,FALSE),0)</f>
        <v>480</v>
      </c>
      <c r="V3604">
        <f>IFERROR(VLOOKUP(C3604,'ZIKA VIRUS'!$A$5:$C$2399,3,FALSE),0)</f>
        <v>1</v>
      </c>
      <c r="W3604">
        <f>IFERROR(VLOOKUP(C3604,'FEBRE TIFÓIDE'!$A$5:$C$46,3,FALSE),0)</f>
        <v>0</v>
      </c>
      <c r="X3604">
        <f>IFERROR(VLOOKUP(C3604,HANTAVIROSE!$A$5:$C$153,3,FALSE),0)</f>
        <v>0</v>
      </c>
      <c r="Y3604">
        <f>IFERROR(VLOOKUP(C3604,MENINGITE!$A$5:$C$447,3,FALSE),0)</f>
        <v>0</v>
      </c>
      <c r="Z3604">
        <f>IFERROR(VLOOKUP(C3604,RAIVA!$A$5:$C$16,3,FALSE),0)</f>
        <v>0</v>
      </c>
    </row>
    <row r="3605" spans="1:26" x14ac:dyDescent="0.3">
      <c r="A3605" s="2" t="s">
        <v>3</v>
      </c>
      <c r="B3605" s="2" t="s">
        <v>71</v>
      </c>
      <c r="C3605" s="2">
        <v>521630</v>
      </c>
      <c r="D3605" s="2">
        <v>5216304</v>
      </c>
      <c r="E3605" s="2" t="s">
        <v>3</v>
      </c>
      <c r="F3605" s="2" t="s">
        <v>71</v>
      </c>
      <c r="G3605" s="2">
        <f>IFERROR(VLOOKUP(D3605,Coordenadas!$A$2:$D$5571,3,FALSE),0)</f>
        <v>-18.914100000000001</v>
      </c>
      <c r="H3605" s="2">
        <f>IFERROR(VLOOKUP(D3605,Coordenadas!$A$2:$D$5571,4,FALSE),0)</f>
        <v>-50.6539</v>
      </c>
      <c r="I3605" s="2" t="s">
        <v>5327</v>
      </c>
      <c r="J3605" s="2">
        <v>9100</v>
      </c>
      <c r="K3605" s="2" t="s">
        <v>5332</v>
      </c>
      <c r="L3605" s="2">
        <f>IFERROR(VLOOKUP(C3605,BOTULISMO!$A$3:$C$19,3,FALSE),0)</f>
        <v>0</v>
      </c>
      <c r="M3605" s="2">
        <f>IFERROR(VLOOKUP(C3605,'LEISHMANIOSE VISCERAL'!$A$4:$C$454,3,FALSE),0)</f>
        <v>0</v>
      </c>
      <c r="N3605" s="2">
        <f>IFERROR(VLOOKUP(C3605,'LEISHMANIOSE TEGUMENTAR'!$A$4:$C$1681,3,FALSE),0)</f>
        <v>0</v>
      </c>
      <c r="O3605" s="2">
        <f>IFERROR(VLOOKUP(C3605,'FEBRE AMARELA'!$A$4:$C$38,3,FALSE),0)</f>
        <v>0</v>
      </c>
      <c r="P3605" s="2">
        <f>IFERROR(VLOOKUP(C3605,DENGUE!$A$5:$C$4097,3,FALSE),0)</f>
        <v>10</v>
      </c>
      <c r="Q3605" s="2">
        <f>IFERROR(VLOOKUP(C3605,'HEPATITE VIRAL'!$A$5:$C$3162,3,FALSE),0)</f>
        <v>0</v>
      </c>
      <c r="R3605" s="2">
        <f>IFERROR(VLOOKUP(C3605,'FEBRE MACULOSA'!$A$5:$C$181,3,FALSE),0)</f>
        <v>0</v>
      </c>
      <c r="S3605" s="2">
        <f>IFERROR(VLOOKUP(C3605,LEPTOSPIROSE!$A$5:$C$1176,3,FALSE),0)</f>
        <v>0</v>
      </c>
      <c r="T3605" s="2">
        <f>IFERROR(VLOOKUP(C3605,'DOENÇA DE CHAGAS'!$A$5:$C$100,3,FALSE),0)</f>
        <v>0</v>
      </c>
      <c r="U3605" s="2">
        <f>IFERROR(VLOOKUP(C3605,'PICADAS DE COBRAS'!$A$6:$C$4645,3,FALSE),0)</f>
        <v>48</v>
      </c>
      <c r="V3605">
        <f>IFERROR(VLOOKUP(C3605,'ZIKA VIRUS'!$A$5:$C$2399,3,FALSE),0)</f>
        <v>0</v>
      </c>
      <c r="W3605">
        <f>IFERROR(VLOOKUP(C3605,'FEBRE TIFÓIDE'!$A$5:$C$46,3,FALSE),0)</f>
        <v>0</v>
      </c>
      <c r="X3605">
        <f>IFERROR(VLOOKUP(C3605,HANTAVIROSE!$A$5:$C$153,3,FALSE),0)</f>
        <v>0</v>
      </c>
      <c r="Y3605">
        <f>IFERROR(VLOOKUP(C3605,MENINGITE!$A$5:$C$447,3,FALSE),0)</f>
        <v>0</v>
      </c>
      <c r="Z3605">
        <f>IFERROR(VLOOKUP(C3605,RAIVA!$A$5:$C$16,3,FALSE),0)</f>
        <v>0</v>
      </c>
    </row>
    <row r="3606" spans="1:26" x14ac:dyDescent="0.3">
      <c r="A3606" s="2" t="s">
        <v>250</v>
      </c>
      <c r="B3606" s="2" t="s">
        <v>306</v>
      </c>
      <c r="C3606" s="2">
        <v>510629</v>
      </c>
      <c r="D3606" s="2">
        <v>5106299</v>
      </c>
      <c r="E3606" s="2" t="s">
        <v>250</v>
      </c>
      <c r="F3606" s="2" t="s">
        <v>306</v>
      </c>
      <c r="G3606" s="2">
        <f>IFERROR(VLOOKUP(D3606,Coordenadas!$A$2:$D$5571,3,FALSE),0)</f>
        <v>-9.6583500000000004</v>
      </c>
      <c r="H3606" s="2">
        <f>IFERROR(VLOOKUP(D3606,Coordenadas!$A$2:$D$5571,4,FALSE),0)</f>
        <v>-56.4786</v>
      </c>
      <c r="I3606" s="2" t="s">
        <v>5327</v>
      </c>
      <c r="J3606" s="2">
        <v>10684</v>
      </c>
      <c r="K3606" s="2" t="s">
        <v>5332</v>
      </c>
      <c r="L3606" s="2">
        <f>IFERROR(VLOOKUP(C3606,BOTULISMO!$A$3:$C$19,3,FALSE),0)</f>
        <v>0</v>
      </c>
      <c r="M3606" s="2">
        <f>IFERROR(VLOOKUP(C3606,'LEISHMANIOSE VISCERAL'!$A$4:$C$454,3,FALSE),0)</f>
        <v>0</v>
      </c>
      <c r="N3606" s="2">
        <f>IFERROR(VLOOKUP(C3606,'LEISHMANIOSE TEGUMENTAR'!$A$4:$C$1681,3,FALSE),0)</f>
        <v>12</v>
      </c>
      <c r="O3606" s="2">
        <f>IFERROR(VLOOKUP(C3606,'FEBRE AMARELA'!$A$4:$C$38,3,FALSE),0)</f>
        <v>0</v>
      </c>
      <c r="P3606" s="2">
        <f>IFERROR(VLOOKUP(C3606,DENGUE!$A$5:$C$4097,3,FALSE),0)</f>
        <v>92</v>
      </c>
      <c r="Q3606" s="2">
        <f>IFERROR(VLOOKUP(C3606,'HEPATITE VIRAL'!$A$5:$C$3162,3,FALSE),0)</f>
        <v>20</v>
      </c>
      <c r="R3606" s="2">
        <f>IFERROR(VLOOKUP(C3606,'FEBRE MACULOSA'!$A$5:$C$181,3,FALSE),0)</f>
        <v>0</v>
      </c>
      <c r="S3606" s="2">
        <f>IFERROR(VLOOKUP(C3606,LEPTOSPIROSE!$A$5:$C$1176,3,FALSE),0)</f>
        <v>0</v>
      </c>
      <c r="T3606" s="2">
        <f>IFERROR(VLOOKUP(C3606,'DOENÇA DE CHAGAS'!$A$5:$C$100,3,FALSE),0)</f>
        <v>0</v>
      </c>
      <c r="U3606" s="2">
        <f>IFERROR(VLOOKUP(C3606,'PICADAS DE COBRAS'!$A$6:$C$4645,3,FALSE),0)</f>
        <v>15</v>
      </c>
      <c r="V3606">
        <f>IFERROR(VLOOKUP(C3606,'ZIKA VIRUS'!$A$5:$C$2399,3,FALSE),0)</f>
        <v>0</v>
      </c>
      <c r="W3606">
        <f>IFERROR(VLOOKUP(C3606,'FEBRE TIFÓIDE'!$A$5:$C$46,3,FALSE),0)</f>
        <v>0</v>
      </c>
      <c r="X3606">
        <f>IFERROR(VLOOKUP(C3606,HANTAVIROSE!$A$5:$C$153,3,FALSE),0)</f>
        <v>0</v>
      </c>
      <c r="Y3606">
        <f>IFERROR(VLOOKUP(C3606,MENINGITE!$A$5:$C$447,3,FALSE),0)</f>
        <v>0</v>
      </c>
      <c r="Z3606">
        <f>IFERROR(VLOOKUP(C3606,RAIVA!$A$5:$C$16,3,FALSE),0)</f>
        <v>0</v>
      </c>
    </row>
    <row r="3607" spans="1:26" x14ac:dyDescent="0.3">
      <c r="A3607" s="2" t="s">
        <v>1637</v>
      </c>
      <c r="B3607" s="2" t="s">
        <v>1867</v>
      </c>
      <c r="C3607" s="2">
        <v>353580</v>
      </c>
      <c r="D3607" s="2">
        <v>3535804</v>
      </c>
      <c r="E3607" s="2" t="s">
        <v>1637</v>
      </c>
      <c r="F3607" s="2" t="s">
        <v>1867</v>
      </c>
      <c r="G3607" s="2">
        <f>IFERROR(VLOOKUP(D3607,Coordenadas!$A$2:$D$5571,3,FALSE),0)</f>
        <v>-23.386199999999999</v>
      </c>
      <c r="H3607" s="2">
        <f>IFERROR(VLOOKUP(D3607,Coordenadas!$A$2:$D$5571,4,FALSE),0)</f>
        <v>-48.721400000000003</v>
      </c>
      <c r="I3607" s="2" t="s">
        <v>5325</v>
      </c>
      <c r="J3607" s="2">
        <v>17808</v>
      </c>
      <c r="K3607" s="2" t="s">
        <v>5332</v>
      </c>
      <c r="L3607" s="2">
        <f>IFERROR(VLOOKUP(C3607,BOTULISMO!$A$3:$C$19,3,FALSE),0)</f>
        <v>0</v>
      </c>
      <c r="M3607" s="2">
        <f>IFERROR(VLOOKUP(C3607,'LEISHMANIOSE VISCERAL'!$A$4:$C$454,3,FALSE),0)</f>
        <v>0</v>
      </c>
      <c r="N3607" s="2">
        <f>IFERROR(VLOOKUP(C3607,'LEISHMANIOSE TEGUMENTAR'!$A$4:$C$1681,3,FALSE),0)</f>
        <v>1</v>
      </c>
      <c r="O3607" s="2">
        <f>IFERROR(VLOOKUP(C3607,'FEBRE AMARELA'!$A$4:$C$38,3,FALSE),0)</f>
        <v>0</v>
      </c>
      <c r="P3607" s="2">
        <f>IFERROR(VLOOKUP(C3607,DENGUE!$A$5:$C$4097,3,FALSE),0)</f>
        <v>6</v>
      </c>
      <c r="Q3607" s="2">
        <f>IFERROR(VLOOKUP(C3607,'HEPATITE VIRAL'!$A$5:$C$3162,3,FALSE),0)</f>
        <v>0</v>
      </c>
      <c r="R3607" s="2">
        <f>IFERROR(VLOOKUP(C3607,'FEBRE MACULOSA'!$A$5:$C$181,3,FALSE),0)</f>
        <v>0</v>
      </c>
      <c r="S3607" s="2">
        <f>IFERROR(VLOOKUP(C3607,LEPTOSPIROSE!$A$5:$C$1176,3,FALSE),0)</f>
        <v>0</v>
      </c>
      <c r="T3607" s="2">
        <f>IFERROR(VLOOKUP(C3607,'DOENÇA DE CHAGAS'!$A$5:$C$100,3,FALSE),0)</f>
        <v>0</v>
      </c>
      <c r="U3607" s="2">
        <f>IFERROR(VLOOKUP(C3607,'PICADAS DE COBRAS'!$A$6:$C$4645,3,FALSE),0)</f>
        <v>0</v>
      </c>
      <c r="V3607">
        <f>IFERROR(VLOOKUP(C3607,'ZIKA VIRUS'!$A$5:$C$2399,3,FALSE),0)</f>
        <v>0</v>
      </c>
      <c r="W3607">
        <f>IFERROR(VLOOKUP(C3607,'FEBRE TIFÓIDE'!$A$5:$C$46,3,FALSE),0)</f>
        <v>0</v>
      </c>
      <c r="X3607">
        <f>IFERROR(VLOOKUP(C3607,HANTAVIROSE!$A$5:$C$153,3,FALSE),0)</f>
        <v>0</v>
      </c>
      <c r="Y3607">
        <f>IFERROR(VLOOKUP(C3607,MENINGITE!$A$5:$C$447,3,FALSE),0)</f>
        <v>0</v>
      </c>
      <c r="Z3607">
        <f>IFERROR(VLOOKUP(C3607,RAIVA!$A$5:$C$16,3,FALSE),0)</f>
        <v>0</v>
      </c>
    </row>
    <row r="3608" spans="1:26" x14ac:dyDescent="0.3">
      <c r="A3608" s="2" t="s">
        <v>1256</v>
      </c>
      <c r="B3608" s="2" t="s">
        <v>1394</v>
      </c>
      <c r="C3608" s="2">
        <v>411830</v>
      </c>
      <c r="D3608" s="2">
        <v>4118303</v>
      </c>
      <c r="E3608" s="2" t="s">
        <v>1256</v>
      </c>
      <c r="F3608" s="2" t="s">
        <v>1394</v>
      </c>
      <c r="G3608" s="2">
        <f>IFERROR(VLOOKUP(D3608,Coordenadas!$A$2:$D$5571,3,FALSE),0)</f>
        <v>-22.641200000000001</v>
      </c>
      <c r="H3608" s="2">
        <f>IFERROR(VLOOKUP(D3608,Coordenadas!$A$2:$D$5571,4,FALSE),0)</f>
        <v>-52.090499999999999</v>
      </c>
      <c r="I3608" s="2" t="s">
        <v>5326</v>
      </c>
      <c r="J3608" s="2">
        <v>2791</v>
      </c>
      <c r="K3608" s="2" t="s">
        <v>5332</v>
      </c>
      <c r="L3608" s="2">
        <f>IFERROR(VLOOKUP(C3608,BOTULISMO!$A$3:$C$19,3,FALSE),0)</f>
        <v>0</v>
      </c>
      <c r="M3608" s="2">
        <f>IFERROR(VLOOKUP(C3608,'LEISHMANIOSE VISCERAL'!$A$4:$C$454,3,FALSE),0)</f>
        <v>0</v>
      </c>
      <c r="N3608" s="2">
        <f>IFERROR(VLOOKUP(C3608,'LEISHMANIOSE TEGUMENTAR'!$A$4:$C$1681,3,FALSE),0)</f>
        <v>0</v>
      </c>
      <c r="O3608" s="2">
        <f>IFERROR(VLOOKUP(C3608,'FEBRE AMARELA'!$A$4:$C$38,3,FALSE),0)</f>
        <v>0</v>
      </c>
      <c r="P3608" s="2">
        <f>IFERROR(VLOOKUP(C3608,DENGUE!$A$5:$C$4097,3,FALSE),0)</f>
        <v>438</v>
      </c>
      <c r="Q3608" s="2">
        <f>IFERROR(VLOOKUP(C3608,'HEPATITE VIRAL'!$A$5:$C$3162,3,FALSE),0)</f>
        <v>1</v>
      </c>
      <c r="R3608" s="2">
        <f>IFERROR(VLOOKUP(C3608,'FEBRE MACULOSA'!$A$5:$C$181,3,FALSE),0)</f>
        <v>0</v>
      </c>
      <c r="S3608" s="2">
        <f>IFERROR(VLOOKUP(C3608,LEPTOSPIROSE!$A$5:$C$1176,3,FALSE),0)</f>
        <v>0</v>
      </c>
      <c r="T3608" s="2">
        <f>IFERROR(VLOOKUP(C3608,'DOENÇA DE CHAGAS'!$A$5:$C$100,3,FALSE),0)</f>
        <v>0</v>
      </c>
      <c r="U3608" s="2">
        <f>IFERROR(VLOOKUP(C3608,'PICADAS DE COBRAS'!$A$6:$C$4645,3,FALSE),0)</f>
        <v>16</v>
      </c>
      <c r="V3608">
        <f>IFERROR(VLOOKUP(C3608,'ZIKA VIRUS'!$A$5:$C$2399,3,FALSE),0)</f>
        <v>0</v>
      </c>
      <c r="W3608">
        <f>IFERROR(VLOOKUP(C3608,'FEBRE TIFÓIDE'!$A$5:$C$46,3,FALSE),0)</f>
        <v>0</v>
      </c>
      <c r="X3608">
        <f>IFERROR(VLOOKUP(C3608,HANTAVIROSE!$A$5:$C$153,3,FALSE),0)</f>
        <v>0</v>
      </c>
      <c r="Y3608">
        <f>IFERROR(VLOOKUP(C3608,MENINGITE!$A$5:$C$447,3,FALSE),0)</f>
        <v>0</v>
      </c>
      <c r="Z3608">
        <f>IFERROR(VLOOKUP(C3608,RAIVA!$A$5:$C$16,3,FALSE),0)</f>
        <v>0</v>
      </c>
    </row>
    <row r="3609" spans="1:26" x14ac:dyDescent="0.3">
      <c r="A3609" s="2" t="s">
        <v>1637</v>
      </c>
      <c r="B3609" s="2" t="s">
        <v>1866</v>
      </c>
      <c r="C3609" s="2">
        <v>353590</v>
      </c>
      <c r="D3609" s="2">
        <v>3535903</v>
      </c>
      <c r="E3609" s="2" t="s">
        <v>1637</v>
      </c>
      <c r="F3609" s="2" t="s">
        <v>1866</v>
      </c>
      <c r="G3609" s="2">
        <f>IFERROR(VLOOKUP(D3609,Coordenadas!$A$2:$D$5571,3,FALSE),0)</f>
        <v>-20.104800000000001</v>
      </c>
      <c r="H3609" s="2">
        <f>IFERROR(VLOOKUP(D3609,Coordenadas!$A$2:$D$5571,4,FALSE),0)</f>
        <v>-50.5886</v>
      </c>
      <c r="I3609" s="2" t="s">
        <v>5325</v>
      </c>
      <c r="J3609" s="2">
        <v>3815</v>
      </c>
      <c r="K3609" s="2" t="s">
        <v>5332</v>
      </c>
      <c r="L3609" s="2">
        <f>IFERROR(VLOOKUP(C3609,BOTULISMO!$A$3:$C$19,3,FALSE),0)</f>
        <v>0</v>
      </c>
      <c r="M3609" s="2">
        <f>IFERROR(VLOOKUP(C3609,'LEISHMANIOSE VISCERAL'!$A$4:$C$454,3,FALSE),0)</f>
        <v>0</v>
      </c>
      <c r="N3609" s="2">
        <f>IFERROR(VLOOKUP(C3609,'LEISHMANIOSE TEGUMENTAR'!$A$4:$C$1681,3,FALSE),0)</f>
        <v>0</v>
      </c>
      <c r="O3609" s="2">
        <f>IFERROR(VLOOKUP(C3609,'FEBRE AMARELA'!$A$4:$C$38,3,FALSE),0)</f>
        <v>0</v>
      </c>
      <c r="P3609" s="2">
        <f>IFERROR(VLOOKUP(C3609,DENGUE!$A$5:$C$4097,3,FALSE),0)</f>
        <v>17</v>
      </c>
      <c r="Q3609" s="2">
        <f>IFERROR(VLOOKUP(C3609,'HEPATITE VIRAL'!$A$5:$C$3162,3,FALSE),0)</f>
        <v>1</v>
      </c>
      <c r="R3609" s="2">
        <f>IFERROR(VLOOKUP(C3609,'FEBRE MACULOSA'!$A$5:$C$181,3,FALSE),0)</f>
        <v>0</v>
      </c>
      <c r="S3609" s="2">
        <f>IFERROR(VLOOKUP(C3609,LEPTOSPIROSE!$A$5:$C$1176,3,FALSE),0)</f>
        <v>0</v>
      </c>
      <c r="T3609" s="2">
        <f>IFERROR(VLOOKUP(C3609,'DOENÇA DE CHAGAS'!$A$5:$C$100,3,FALSE),0)</f>
        <v>0</v>
      </c>
      <c r="U3609" s="2">
        <f>IFERROR(VLOOKUP(C3609,'PICADAS DE COBRAS'!$A$6:$C$4645,3,FALSE),0)</f>
        <v>15</v>
      </c>
      <c r="V3609">
        <f>IFERROR(VLOOKUP(C3609,'ZIKA VIRUS'!$A$5:$C$2399,3,FALSE),0)</f>
        <v>1</v>
      </c>
      <c r="W3609">
        <f>IFERROR(VLOOKUP(C3609,'FEBRE TIFÓIDE'!$A$5:$C$46,3,FALSE),0)</f>
        <v>0</v>
      </c>
      <c r="X3609">
        <f>IFERROR(VLOOKUP(C3609,HANTAVIROSE!$A$5:$C$153,3,FALSE),0)</f>
        <v>0</v>
      </c>
      <c r="Y3609">
        <f>IFERROR(VLOOKUP(C3609,MENINGITE!$A$5:$C$447,3,FALSE),0)</f>
        <v>0</v>
      </c>
      <c r="Z3609">
        <f>IFERROR(VLOOKUP(C3609,RAIVA!$A$5:$C$16,3,FALSE),0)</f>
        <v>0</v>
      </c>
    </row>
    <row r="3610" spans="1:26" x14ac:dyDescent="0.3">
      <c r="A3610" s="2" t="s">
        <v>3816</v>
      </c>
      <c r="B3610" s="2" t="s">
        <v>3877</v>
      </c>
      <c r="C3610" s="2">
        <v>261030</v>
      </c>
      <c r="D3610" s="2">
        <v>2610301</v>
      </c>
      <c r="E3610" s="2" t="s">
        <v>3816</v>
      </c>
      <c r="F3610" s="2" t="s">
        <v>3877</v>
      </c>
      <c r="G3610" s="2">
        <f>IFERROR(VLOOKUP(D3610,Coordenadas!$A$2:$D$5571,3,FALSE),0)</f>
        <v>-8.9187499999999993</v>
      </c>
      <c r="H3610" s="2">
        <f>IFERROR(VLOOKUP(D3610,Coordenadas!$A$2:$D$5571,4,FALSE),0)</f>
        <v>-36.654899999999998</v>
      </c>
      <c r="I3610" s="2" t="s">
        <v>5324</v>
      </c>
      <c r="J3610" s="2">
        <v>11001</v>
      </c>
      <c r="K3610" s="2" t="s">
        <v>5332</v>
      </c>
      <c r="L3610" s="2">
        <f>IFERROR(VLOOKUP(C3610,BOTULISMO!$A$3:$C$19,3,FALSE),0)</f>
        <v>0</v>
      </c>
      <c r="M3610" s="2">
        <f>IFERROR(VLOOKUP(C3610,'LEISHMANIOSE VISCERAL'!$A$4:$C$454,3,FALSE),0)</f>
        <v>0</v>
      </c>
      <c r="N3610" s="2">
        <f>IFERROR(VLOOKUP(C3610,'LEISHMANIOSE TEGUMENTAR'!$A$4:$C$1681,3,FALSE),0)</f>
        <v>0</v>
      </c>
      <c r="O3610" s="2">
        <f>IFERROR(VLOOKUP(C3610,'FEBRE AMARELA'!$A$4:$C$38,3,FALSE),0)</f>
        <v>0</v>
      </c>
      <c r="P3610" s="2">
        <f>IFERROR(VLOOKUP(C3610,DENGUE!$A$5:$C$4097,3,FALSE),0)</f>
        <v>8</v>
      </c>
      <c r="Q3610" s="2">
        <f>IFERROR(VLOOKUP(C3610,'HEPATITE VIRAL'!$A$5:$C$3162,3,FALSE),0)</f>
        <v>1</v>
      </c>
      <c r="R3610" s="2">
        <f>IFERROR(VLOOKUP(C3610,'FEBRE MACULOSA'!$A$5:$C$181,3,FALSE),0)</f>
        <v>0</v>
      </c>
      <c r="S3610" s="2">
        <f>IFERROR(VLOOKUP(C3610,LEPTOSPIROSE!$A$5:$C$1176,3,FALSE),0)</f>
        <v>0</v>
      </c>
      <c r="T3610" s="2">
        <f>IFERROR(VLOOKUP(C3610,'DOENÇA DE CHAGAS'!$A$5:$C$100,3,FALSE),0)</f>
        <v>0</v>
      </c>
      <c r="U3610" s="2">
        <f>IFERROR(VLOOKUP(C3610,'PICADAS DE COBRAS'!$A$6:$C$4645,3,FALSE),0)</f>
        <v>72</v>
      </c>
      <c r="V3610">
        <f>IFERROR(VLOOKUP(C3610,'ZIKA VIRUS'!$A$5:$C$2399,3,FALSE),0)</f>
        <v>12</v>
      </c>
      <c r="W3610">
        <f>IFERROR(VLOOKUP(C3610,'FEBRE TIFÓIDE'!$A$5:$C$46,3,FALSE),0)</f>
        <v>0</v>
      </c>
      <c r="X3610">
        <f>IFERROR(VLOOKUP(C3610,HANTAVIROSE!$A$5:$C$153,3,FALSE),0)</f>
        <v>0</v>
      </c>
      <c r="Y3610">
        <f>IFERROR(VLOOKUP(C3610,MENINGITE!$A$5:$C$447,3,FALSE),0)</f>
        <v>0</v>
      </c>
      <c r="Z3610">
        <f>IFERROR(VLOOKUP(C3610,RAIVA!$A$5:$C$16,3,FALSE),0)</f>
        <v>0</v>
      </c>
    </row>
    <row r="3611" spans="1:26" x14ac:dyDescent="0.3">
      <c r="A3611" s="2" t="s">
        <v>250</v>
      </c>
      <c r="B3611" s="2" t="s">
        <v>305</v>
      </c>
      <c r="C3611" s="2">
        <v>510630</v>
      </c>
      <c r="D3611" s="2">
        <v>5106307</v>
      </c>
      <c r="E3611" s="2" t="s">
        <v>250</v>
      </c>
      <c r="F3611" s="2" t="s">
        <v>305</v>
      </c>
      <c r="G3611" s="2">
        <f>IFERROR(VLOOKUP(D3611,Coordenadas!$A$2:$D$5571,3,FALSE),0)</f>
        <v>-14.426500000000001</v>
      </c>
      <c r="H3611" s="2">
        <f>IFERROR(VLOOKUP(D3611,Coordenadas!$A$2:$D$5571,4,FALSE),0)</f>
        <v>-54.052399999999999</v>
      </c>
      <c r="I3611" s="2" t="s">
        <v>5327</v>
      </c>
      <c r="J3611" s="2">
        <v>19290</v>
      </c>
      <c r="K3611" s="2" t="s">
        <v>5332</v>
      </c>
      <c r="L3611" s="2">
        <f>IFERROR(VLOOKUP(C3611,BOTULISMO!$A$3:$C$19,3,FALSE),0)</f>
        <v>0</v>
      </c>
      <c r="M3611" s="2">
        <f>IFERROR(VLOOKUP(C3611,'LEISHMANIOSE VISCERAL'!$A$4:$C$454,3,FALSE),0)</f>
        <v>0</v>
      </c>
      <c r="N3611" s="2">
        <f>IFERROR(VLOOKUP(C3611,'LEISHMANIOSE TEGUMENTAR'!$A$4:$C$1681,3,FALSE),0)</f>
        <v>51</v>
      </c>
      <c r="O3611" s="2">
        <f>IFERROR(VLOOKUP(C3611,'FEBRE AMARELA'!$A$4:$C$38,3,FALSE),0)</f>
        <v>0</v>
      </c>
      <c r="P3611" s="2">
        <f>IFERROR(VLOOKUP(C3611,DENGUE!$A$5:$C$4097,3,FALSE),0)</f>
        <v>94</v>
      </c>
      <c r="Q3611" s="2">
        <f>IFERROR(VLOOKUP(C3611,'HEPATITE VIRAL'!$A$5:$C$3162,3,FALSE),0)</f>
        <v>0</v>
      </c>
      <c r="R3611" s="2">
        <f>IFERROR(VLOOKUP(C3611,'FEBRE MACULOSA'!$A$5:$C$181,3,FALSE),0)</f>
        <v>0</v>
      </c>
      <c r="S3611" s="2">
        <f>IFERROR(VLOOKUP(C3611,LEPTOSPIROSE!$A$5:$C$1176,3,FALSE),0)</f>
        <v>0</v>
      </c>
      <c r="T3611" s="2">
        <f>IFERROR(VLOOKUP(C3611,'DOENÇA DE CHAGAS'!$A$5:$C$100,3,FALSE),0)</f>
        <v>0</v>
      </c>
      <c r="U3611" s="2">
        <f>IFERROR(VLOOKUP(C3611,'PICADAS DE COBRAS'!$A$6:$C$4645,3,FALSE),0)</f>
        <v>12</v>
      </c>
      <c r="V3611">
        <f>IFERROR(VLOOKUP(C3611,'ZIKA VIRUS'!$A$5:$C$2399,3,FALSE),0)</f>
        <v>0</v>
      </c>
      <c r="W3611">
        <f>IFERROR(VLOOKUP(C3611,'FEBRE TIFÓIDE'!$A$5:$C$46,3,FALSE),0)</f>
        <v>0</v>
      </c>
      <c r="X3611">
        <f>IFERROR(VLOOKUP(C3611,HANTAVIROSE!$A$5:$C$153,3,FALSE),0)</f>
        <v>0</v>
      </c>
      <c r="Y3611">
        <f>IFERROR(VLOOKUP(C3611,MENINGITE!$A$5:$C$447,3,FALSE),0)</f>
        <v>0</v>
      </c>
      <c r="Z3611">
        <f>IFERROR(VLOOKUP(C3611,RAIVA!$A$5:$C$16,3,FALSE),0)</f>
        <v>0</v>
      </c>
    </row>
    <row r="3612" spans="1:26" x14ac:dyDescent="0.3">
      <c r="A3612" s="2" t="s">
        <v>1256</v>
      </c>
      <c r="B3612" s="2" t="s">
        <v>1393</v>
      </c>
      <c r="C3612" s="2">
        <v>411840</v>
      </c>
      <c r="D3612" s="2">
        <v>4118402</v>
      </c>
      <c r="E3612" s="2" t="s">
        <v>1256</v>
      </c>
      <c r="F3612" s="2" t="s">
        <v>1393</v>
      </c>
      <c r="G3612" s="2">
        <f>IFERROR(VLOOKUP(D3612,Coordenadas!$A$2:$D$5571,3,FALSE),0)</f>
        <v>-23.081600000000002</v>
      </c>
      <c r="H3612" s="2">
        <f>IFERROR(VLOOKUP(D3612,Coordenadas!$A$2:$D$5571,4,FALSE),0)</f>
        <v>-52.4617</v>
      </c>
      <c r="I3612" s="2" t="s">
        <v>5326</v>
      </c>
      <c r="J3612" s="2">
        <v>81590</v>
      </c>
      <c r="K3612" s="2" t="s">
        <v>5331</v>
      </c>
      <c r="L3612" s="2">
        <f>IFERROR(VLOOKUP(C3612,BOTULISMO!$A$3:$C$19,3,FALSE),0)</f>
        <v>0</v>
      </c>
      <c r="M3612" s="2">
        <f>IFERROR(VLOOKUP(C3612,'LEISHMANIOSE VISCERAL'!$A$4:$C$454,3,FALSE),0)</f>
        <v>0</v>
      </c>
      <c r="N3612" s="2">
        <f>IFERROR(VLOOKUP(C3612,'LEISHMANIOSE TEGUMENTAR'!$A$4:$C$1681,3,FALSE),0)</f>
        <v>1</v>
      </c>
      <c r="O3612" s="2">
        <f>IFERROR(VLOOKUP(C3612,'FEBRE AMARELA'!$A$4:$C$38,3,FALSE),0)</f>
        <v>0</v>
      </c>
      <c r="P3612" s="2">
        <f>IFERROR(VLOOKUP(C3612,DENGUE!$A$5:$C$4097,3,FALSE),0)</f>
        <v>7086</v>
      </c>
      <c r="Q3612" s="2">
        <f>IFERROR(VLOOKUP(C3612,'HEPATITE VIRAL'!$A$5:$C$3162,3,FALSE),0)</f>
        <v>66</v>
      </c>
      <c r="R3612" s="2">
        <f>IFERROR(VLOOKUP(C3612,'FEBRE MACULOSA'!$A$5:$C$181,3,FALSE),0)</f>
        <v>0</v>
      </c>
      <c r="S3612" s="2">
        <f>IFERROR(VLOOKUP(C3612,LEPTOSPIROSE!$A$5:$C$1176,3,FALSE),0)</f>
        <v>2</v>
      </c>
      <c r="T3612" s="2">
        <f>IFERROR(VLOOKUP(C3612,'DOENÇA DE CHAGAS'!$A$5:$C$100,3,FALSE),0)</f>
        <v>0</v>
      </c>
      <c r="U3612" s="2">
        <f>IFERROR(VLOOKUP(C3612,'PICADAS DE COBRAS'!$A$6:$C$4645,3,FALSE),0)</f>
        <v>210</v>
      </c>
      <c r="V3612">
        <f>IFERROR(VLOOKUP(C3612,'ZIKA VIRUS'!$A$5:$C$2399,3,FALSE),0)</f>
        <v>13</v>
      </c>
      <c r="W3612">
        <f>IFERROR(VLOOKUP(C3612,'FEBRE TIFÓIDE'!$A$5:$C$46,3,FALSE),0)</f>
        <v>0</v>
      </c>
      <c r="X3612">
        <f>IFERROR(VLOOKUP(C3612,HANTAVIROSE!$A$5:$C$153,3,FALSE),0)</f>
        <v>0</v>
      </c>
      <c r="Y3612">
        <f>IFERROR(VLOOKUP(C3612,MENINGITE!$A$5:$C$447,3,FALSE),0)</f>
        <v>3</v>
      </c>
      <c r="Z3612">
        <f>IFERROR(VLOOKUP(C3612,RAIVA!$A$5:$C$16,3,FALSE),0)</f>
        <v>0</v>
      </c>
    </row>
    <row r="3613" spans="1:26" x14ac:dyDescent="0.3">
      <c r="A3613" s="2" t="s">
        <v>392</v>
      </c>
      <c r="B3613" s="2" t="s">
        <v>411</v>
      </c>
      <c r="C3613" s="2">
        <v>500635</v>
      </c>
      <c r="D3613" s="2">
        <v>5006358</v>
      </c>
      <c r="E3613" s="2" t="s">
        <v>392</v>
      </c>
      <c r="F3613" s="2" t="s">
        <v>411</v>
      </c>
      <c r="G3613" s="2">
        <f>IFERROR(VLOOKUP(D3613,Coordenadas!$A$2:$D$5571,3,FALSE),0)</f>
        <v>-23.891100000000002</v>
      </c>
      <c r="H3613" s="2">
        <f>IFERROR(VLOOKUP(D3613,Coordenadas!$A$2:$D$5571,4,FALSE),0)</f>
        <v>-55.429000000000002</v>
      </c>
      <c r="I3613" s="2" t="s">
        <v>5327</v>
      </c>
      <c r="J3613" s="2">
        <v>12350</v>
      </c>
      <c r="K3613" s="2" t="s">
        <v>5332</v>
      </c>
      <c r="L3613" s="2">
        <f>IFERROR(VLOOKUP(C3613,BOTULISMO!$A$3:$C$19,3,FALSE),0)</f>
        <v>0</v>
      </c>
      <c r="M3613" s="2">
        <f>IFERROR(VLOOKUP(C3613,'LEISHMANIOSE VISCERAL'!$A$4:$C$454,3,FALSE),0)</f>
        <v>0</v>
      </c>
      <c r="N3613" s="2">
        <f>IFERROR(VLOOKUP(C3613,'LEISHMANIOSE TEGUMENTAR'!$A$4:$C$1681,3,FALSE),0)</f>
        <v>4</v>
      </c>
      <c r="O3613" s="2">
        <f>IFERROR(VLOOKUP(C3613,'FEBRE AMARELA'!$A$4:$C$38,3,FALSE),0)</f>
        <v>0</v>
      </c>
      <c r="P3613" s="2">
        <f>IFERROR(VLOOKUP(C3613,DENGUE!$A$5:$C$4097,3,FALSE),0)</f>
        <v>388</v>
      </c>
      <c r="Q3613" s="2">
        <f>IFERROR(VLOOKUP(C3613,'HEPATITE VIRAL'!$A$5:$C$3162,3,FALSE),0)</f>
        <v>6</v>
      </c>
      <c r="R3613" s="2">
        <f>IFERROR(VLOOKUP(C3613,'FEBRE MACULOSA'!$A$5:$C$181,3,FALSE),0)</f>
        <v>0</v>
      </c>
      <c r="S3613" s="2">
        <f>IFERROR(VLOOKUP(C3613,LEPTOSPIROSE!$A$5:$C$1176,3,FALSE),0)</f>
        <v>0</v>
      </c>
      <c r="T3613" s="2">
        <f>IFERROR(VLOOKUP(C3613,'DOENÇA DE CHAGAS'!$A$5:$C$100,3,FALSE),0)</f>
        <v>0</v>
      </c>
      <c r="U3613" s="2">
        <f>IFERROR(VLOOKUP(C3613,'PICADAS DE COBRAS'!$A$6:$C$4645,3,FALSE),0)</f>
        <v>25</v>
      </c>
      <c r="V3613">
        <f>IFERROR(VLOOKUP(C3613,'ZIKA VIRUS'!$A$5:$C$2399,3,FALSE),0)</f>
        <v>8</v>
      </c>
      <c r="W3613">
        <f>IFERROR(VLOOKUP(C3613,'FEBRE TIFÓIDE'!$A$5:$C$46,3,FALSE),0)</f>
        <v>0</v>
      </c>
      <c r="X3613">
        <f>IFERROR(VLOOKUP(C3613,HANTAVIROSE!$A$5:$C$153,3,FALSE),0)</f>
        <v>0</v>
      </c>
      <c r="Y3613">
        <f>IFERROR(VLOOKUP(C3613,MENINGITE!$A$5:$C$447,3,FALSE),0)</f>
        <v>0</v>
      </c>
      <c r="Z3613">
        <f>IFERROR(VLOOKUP(C3613,RAIVA!$A$5:$C$16,3,FALSE),0)</f>
        <v>0</v>
      </c>
    </row>
    <row r="3614" spans="1:26" x14ac:dyDescent="0.3">
      <c r="A3614" s="2" t="s">
        <v>2425</v>
      </c>
      <c r="B3614" s="2" t="s">
        <v>2716</v>
      </c>
      <c r="C3614" s="2">
        <v>314740</v>
      </c>
      <c r="D3614" s="2">
        <v>3147402</v>
      </c>
      <c r="E3614" s="2" t="s">
        <v>2425</v>
      </c>
      <c r="F3614" s="2" t="s">
        <v>2716</v>
      </c>
      <c r="G3614" s="2">
        <f>IFERROR(VLOOKUP(D3614,Coordenadas!$A$2:$D$5571,3,FALSE),0)</f>
        <v>-19.273199999999999</v>
      </c>
      <c r="H3614" s="2">
        <f>IFERROR(VLOOKUP(D3614,Coordenadas!$A$2:$D$5571,4,FALSE),0)</f>
        <v>-44.404400000000003</v>
      </c>
      <c r="I3614" s="2" t="s">
        <v>5325</v>
      </c>
      <c r="J3614" s="2">
        <v>22563</v>
      </c>
      <c r="K3614" s="2" t="s">
        <v>5330</v>
      </c>
      <c r="L3614" s="2">
        <f>IFERROR(VLOOKUP(C3614,BOTULISMO!$A$3:$C$19,3,FALSE),0)</f>
        <v>0</v>
      </c>
      <c r="M3614" s="2">
        <f>IFERROR(VLOOKUP(C3614,'LEISHMANIOSE VISCERAL'!$A$4:$C$454,3,FALSE),0)</f>
        <v>0</v>
      </c>
      <c r="N3614" s="2">
        <f>IFERROR(VLOOKUP(C3614,'LEISHMANIOSE TEGUMENTAR'!$A$4:$C$1681,3,FALSE),0)</f>
        <v>0</v>
      </c>
      <c r="O3614" s="2">
        <f>IFERROR(VLOOKUP(C3614,'FEBRE AMARELA'!$A$4:$C$38,3,FALSE),0)</f>
        <v>0</v>
      </c>
      <c r="P3614" s="2">
        <f>IFERROR(VLOOKUP(C3614,DENGUE!$A$5:$C$4097,3,FALSE),0)</f>
        <v>78</v>
      </c>
      <c r="Q3614" s="2">
        <f>IFERROR(VLOOKUP(C3614,'HEPATITE VIRAL'!$A$5:$C$3162,3,FALSE),0)</f>
        <v>4</v>
      </c>
      <c r="R3614" s="2">
        <f>IFERROR(VLOOKUP(C3614,'FEBRE MACULOSA'!$A$5:$C$181,3,FALSE),0)</f>
        <v>0</v>
      </c>
      <c r="S3614" s="2">
        <f>IFERROR(VLOOKUP(C3614,LEPTOSPIROSE!$A$5:$C$1176,3,FALSE),0)</f>
        <v>0</v>
      </c>
      <c r="T3614" s="2">
        <f>IFERROR(VLOOKUP(C3614,'DOENÇA DE CHAGAS'!$A$5:$C$100,3,FALSE),0)</f>
        <v>0</v>
      </c>
      <c r="U3614" s="2">
        <f>IFERROR(VLOOKUP(C3614,'PICADAS DE COBRAS'!$A$6:$C$4645,3,FALSE),0)</f>
        <v>93</v>
      </c>
      <c r="V3614">
        <f>IFERROR(VLOOKUP(C3614,'ZIKA VIRUS'!$A$5:$C$2399,3,FALSE),0)</f>
        <v>15</v>
      </c>
      <c r="W3614">
        <f>IFERROR(VLOOKUP(C3614,'FEBRE TIFÓIDE'!$A$5:$C$46,3,FALSE),0)</f>
        <v>0</v>
      </c>
      <c r="X3614">
        <f>IFERROR(VLOOKUP(C3614,HANTAVIROSE!$A$5:$C$153,3,FALSE),0)</f>
        <v>0</v>
      </c>
      <c r="Y3614">
        <f>IFERROR(VLOOKUP(C3614,MENINGITE!$A$5:$C$447,3,FALSE),0)</f>
        <v>0</v>
      </c>
      <c r="Z3614">
        <f>IFERROR(VLOOKUP(C3614,RAIVA!$A$5:$C$16,3,FALSE),0)</f>
        <v>0</v>
      </c>
    </row>
    <row r="3615" spans="1:26" x14ac:dyDescent="0.3">
      <c r="A3615" s="2" t="s">
        <v>1637</v>
      </c>
      <c r="B3615" s="2" t="s">
        <v>1865</v>
      </c>
      <c r="C3615" s="2">
        <v>353600</v>
      </c>
      <c r="D3615" s="2">
        <v>3536000</v>
      </c>
      <c r="E3615" s="2" t="s">
        <v>1637</v>
      </c>
      <c r="F3615" s="2" t="s">
        <v>1865</v>
      </c>
      <c r="G3615" s="2">
        <f>IFERROR(VLOOKUP(D3615,Coordenadas!$A$2:$D$5571,3,FALSE),0)</f>
        <v>-21.779199999999999</v>
      </c>
      <c r="H3615" s="2">
        <f>IFERROR(VLOOKUP(D3615,Coordenadas!$A$2:$D$5571,4,FALSE),0)</f>
        <v>-50.794899999999998</v>
      </c>
      <c r="I3615" s="2" t="s">
        <v>5325</v>
      </c>
      <c r="J3615" s="2">
        <v>10844</v>
      </c>
      <c r="K3615" s="2" t="s">
        <v>5332</v>
      </c>
      <c r="L3615" s="2">
        <f>IFERROR(VLOOKUP(C3615,BOTULISMO!$A$3:$C$19,3,FALSE),0)</f>
        <v>0</v>
      </c>
      <c r="M3615" s="2">
        <f>IFERROR(VLOOKUP(C3615,'LEISHMANIOSE VISCERAL'!$A$4:$C$454,3,FALSE),0)</f>
        <v>0</v>
      </c>
      <c r="N3615" s="2">
        <f>IFERROR(VLOOKUP(C3615,'LEISHMANIOSE TEGUMENTAR'!$A$4:$C$1681,3,FALSE),0)</f>
        <v>1</v>
      </c>
      <c r="O3615" s="2">
        <f>IFERROR(VLOOKUP(C3615,'FEBRE AMARELA'!$A$4:$C$38,3,FALSE),0)</f>
        <v>0</v>
      </c>
      <c r="P3615" s="2">
        <f>IFERROR(VLOOKUP(C3615,DENGUE!$A$5:$C$4097,3,FALSE),0)</f>
        <v>893</v>
      </c>
      <c r="Q3615" s="2">
        <f>IFERROR(VLOOKUP(C3615,'HEPATITE VIRAL'!$A$5:$C$3162,3,FALSE),0)</f>
        <v>0</v>
      </c>
      <c r="R3615" s="2">
        <f>IFERROR(VLOOKUP(C3615,'FEBRE MACULOSA'!$A$5:$C$181,3,FALSE),0)</f>
        <v>0</v>
      </c>
      <c r="S3615" s="2">
        <f>IFERROR(VLOOKUP(C3615,LEPTOSPIROSE!$A$5:$C$1176,3,FALSE),0)</f>
        <v>0</v>
      </c>
      <c r="T3615" s="2">
        <f>IFERROR(VLOOKUP(C3615,'DOENÇA DE CHAGAS'!$A$5:$C$100,3,FALSE),0)</f>
        <v>0</v>
      </c>
      <c r="U3615" s="2">
        <f>IFERROR(VLOOKUP(C3615,'PICADAS DE COBRAS'!$A$6:$C$4645,3,FALSE),0)</f>
        <v>53</v>
      </c>
      <c r="V3615">
        <f>IFERROR(VLOOKUP(C3615,'ZIKA VIRUS'!$A$5:$C$2399,3,FALSE),0)</f>
        <v>0</v>
      </c>
      <c r="W3615">
        <f>IFERROR(VLOOKUP(C3615,'FEBRE TIFÓIDE'!$A$5:$C$46,3,FALSE),0)</f>
        <v>0</v>
      </c>
      <c r="X3615">
        <f>IFERROR(VLOOKUP(C3615,HANTAVIROSE!$A$5:$C$153,3,FALSE),0)</f>
        <v>0</v>
      </c>
      <c r="Y3615">
        <f>IFERROR(VLOOKUP(C3615,MENINGITE!$A$5:$C$447,3,FALSE),0)</f>
        <v>0</v>
      </c>
      <c r="Z3615">
        <f>IFERROR(VLOOKUP(C3615,RAIVA!$A$5:$C$16,3,FALSE),0)</f>
        <v>0</v>
      </c>
    </row>
    <row r="3616" spans="1:26" x14ac:dyDescent="0.3">
      <c r="A3616" s="2" t="s">
        <v>3988</v>
      </c>
      <c r="B3616" s="2" t="s">
        <v>4059</v>
      </c>
      <c r="C3616" s="2">
        <v>251065</v>
      </c>
      <c r="D3616" s="2">
        <v>2510659</v>
      </c>
      <c r="E3616" s="2" t="s">
        <v>3988</v>
      </c>
      <c r="F3616" s="2" t="s">
        <v>4059</v>
      </c>
      <c r="G3616" s="2">
        <f>IFERROR(VLOOKUP(D3616,Coordenadas!$A$2:$D$5571,3,FALSE),0)</f>
        <v>-7.3097500000000002</v>
      </c>
      <c r="H3616" s="2">
        <f>IFERROR(VLOOKUP(D3616,Coordenadas!$A$2:$D$5571,4,FALSE),0)</f>
        <v>-36.652200000000001</v>
      </c>
      <c r="I3616" s="2" t="s">
        <v>5324</v>
      </c>
      <c r="J3616" s="2">
        <v>1256</v>
      </c>
      <c r="K3616" s="2" t="s">
        <v>5332</v>
      </c>
      <c r="L3616" s="2">
        <f>IFERROR(VLOOKUP(C3616,BOTULISMO!$A$3:$C$19,3,FALSE),0)</f>
        <v>0</v>
      </c>
      <c r="M3616" s="2">
        <f>IFERROR(VLOOKUP(C3616,'LEISHMANIOSE VISCERAL'!$A$4:$C$454,3,FALSE),0)</f>
        <v>0</v>
      </c>
      <c r="N3616" s="2">
        <f>IFERROR(VLOOKUP(C3616,'LEISHMANIOSE TEGUMENTAR'!$A$4:$C$1681,3,FALSE),0)</f>
        <v>0</v>
      </c>
      <c r="O3616" s="2">
        <f>IFERROR(VLOOKUP(C3616,'FEBRE AMARELA'!$A$4:$C$38,3,FALSE),0)</f>
        <v>0</v>
      </c>
      <c r="P3616" s="2">
        <f>IFERROR(VLOOKUP(C3616,DENGUE!$A$5:$C$4097,3,FALSE),0)</f>
        <v>4</v>
      </c>
      <c r="Q3616" s="2">
        <f>IFERROR(VLOOKUP(C3616,'HEPATITE VIRAL'!$A$5:$C$3162,3,FALSE),0)</f>
        <v>0</v>
      </c>
      <c r="R3616" s="2">
        <f>IFERROR(VLOOKUP(C3616,'FEBRE MACULOSA'!$A$5:$C$181,3,FALSE),0)</f>
        <v>0</v>
      </c>
      <c r="S3616" s="2">
        <f>IFERROR(VLOOKUP(C3616,LEPTOSPIROSE!$A$5:$C$1176,3,FALSE),0)</f>
        <v>0</v>
      </c>
      <c r="T3616" s="2">
        <f>IFERROR(VLOOKUP(C3616,'DOENÇA DE CHAGAS'!$A$5:$C$100,3,FALSE),0)</f>
        <v>0</v>
      </c>
      <c r="U3616" s="2">
        <f>IFERROR(VLOOKUP(C3616,'PICADAS DE COBRAS'!$A$6:$C$4645,3,FALSE),0)</f>
        <v>0</v>
      </c>
      <c r="V3616">
        <f>IFERROR(VLOOKUP(C3616,'ZIKA VIRUS'!$A$5:$C$2399,3,FALSE),0)</f>
        <v>0</v>
      </c>
      <c r="W3616">
        <f>IFERROR(VLOOKUP(C3616,'FEBRE TIFÓIDE'!$A$5:$C$46,3,FALSE),0)</f>
        <v>0</v>
      </c>
      <c r="X3616">
        <f>IFERROR(VLOOKUP(C3616,HANTAVIROSE!$A$5:$C$153,3,FALSE),0)</f>
        <v>0</v>
      </c>
      <c r="Y3616">
        <f>IFERROR(VLOOKUP(C3616,MENINGITE!$A$5:$C$447,3,FALSE),0)</f>
        <v>0</v>
      </c>
      <c r="Z3616">
        <f>IFERROR(VLOOKUP(C3616,RAIVA!$A$5:$C$16,3,FALSE),0)</f>
        <v>0</v>
      </c>
    </row>
    <row r="3617" spans="1:26" x14ac:dyDescent="0.3">
      <c r="A3617" s="2" t="s">
        <v>2258</v>
      </c>
      <c r="B3617" s="2" t="s">
        <v>2296</v>
      </c>
      <c r="C3617" s="2">
        <v>330380</v>
      </c>
      <c r="D3617" s="2">
        <v>3303807</v>
      </c>
      <c r="E3617" s="2" t="s">
        <v>2258</v>
      </c>
      <c r="F3617" s="2" t="s">
        <v>2296</v>
      </c>
      <c r="G3617" s="2">
        <f>IFERROR(VLOOKUP(D3617,Coordenadas!$A$2:$D$5571,3,FALSE),0)</f>
        <v>-23.222100000000001</v>
      </c>
      <c r="H3617" s="2">
        <f>IFERROR(VLOOKUP(D3617,Coordenadas!$A$2:$D$5571,4,FALSE),0)</f>
        <v>-44.717500000000001</v>
      </c>
      <c r="I3617" s="2" t="s">
        <v>5325</v>
      </c>
      <c r="J3617" s="2">
        <v>37533</v>
      </c>
      <c r="K3617" s="2" t="s">
        <v>5330</v>
      </c>
      <c r="L3617" s="2">
        <f>IFERROR(VLOOKUP(C3617,BOTULISMO!$A$3:$C$19,3,FALSE),0)</f>
        <v>0</v>
      </c>
      <c r="M3617" s="2">
        <f>IFERROR(VLOOKUP(C3617,'LEISHMANIOSE VISCERAL'!$A$4:$C$454,3,FALSE),0)</f>
        <v>0</v>
      </c>
      <c r="N3617" s="2">
        <f>IFERROR(VLOOKUP(C3617,'LEISHMANIOSE TEGUMENTAR'!$A$4:$C$1681,3,FALSE),0)</f>
        <v>2</v>
      </c>
      <c r="O3617" s="2">
        <f>IFERROR(VLOOKUP(C3617,'FEBRE AMARELA'!$A$4:$C$38,3,FALSE),0)</f>
        <v>0</v>
      </c>
      <c r="P3617" s="2">
        <f>IFERROR(VLOOKUP(C3617,DENGUE!$A$5:$C$4097,3,FALSE),0)</f>
        <v>35</v>
      </c>
      <c r="Q3617" s="2">
        <f>IFERROR(VLOOKUP(C3617,'HEPATITE VIRAL'!$A$5:$C$3162,3,FALSE),0)</f>
        <v>31</v>
      </c>
      <c r="R3617" s="2">
        <f>IFERROR(VLOOKUP(C3617,'FEBRE MACULOSA'!$A$5:$C$181,3,FALSE),0)</f>
        <v>1</v>
      </c>
      <c r="S3617" s="2">
        <f>IFERROR(VLOOKUP(C3617,LEPTOSPIROSE!$A$5:$C$1176,3,FALSE),0)</f>
        <v>13</v>
      </c>
      <c r="T3617" s="2">
        <f>IFERROR(VLOOKUP(C3617,'DOENÇA DE CHAGAS'!$A$5:$C$100,3,FALSE),0)</f>
        <v>0</v>
      </c>
      <c r="U3617" s="2">
        <f>IFERROR(VLOOKUP(C3617,'PICADAS DE COBRAS'!$A$6:$C$4645,3,FALSE),0)</f>
        <v>173</v>
      </c>
      <c r="V3617">
        <f>IFERROR(VLOOKUP(C3617,'ZIKA VIRUS'!$A$5:$C$2399,3,FALSE),0)</f>
        <v>4</v>
      </c>
      <c r="W3617">
        <f>IFERROR(VLOOKUP(C3617,'FEBRE TIFÓIDE'!$A$5:$C$46,3,FALSE),0)</f>
        <v>0</v>
      </c>
      <c r="X3617">
        <f>IFERROR(VLOOKUP(C3617,HANTAVIROSE!$A$5:$C$153,3,FALSE),0)</f>
        <v>0</v>
      </c>
      <c r="Y3617">
        <f>IFERROR(VLOOKUP(C3617,MENINGITE!$A$5:$C$447,3,FALSE),0)</f>
        <v>0</v>
      </c>
      <c r="Z3617">
        <f>IFERROR(VLOOKUP(C3617,RAIVA!$A$5:$C$16,3,FALSE),0)</f>
        <v>0</v>
      </c>
    </row>
    <row r="3618" spans="1:26" x14ac:dyDescent="0.3">
      <c r="A3618" s="2" t="s">
        <v>3257</v>
      </c>
      <c r="B3618" s="2" t="s">
        <v>3373</v>
      </c>
      <c r="C3618" s="2">
        <v>292370</v>
      </c>
      <c r="D3618" s="2">
        <v>2923704</v>
      </c>
      <c r="E3618" s="2" t="s">
        <v>3257</v>
      </c>
      <c r="F3618" s="2" t="s">
        <v>3373</v>
      </c>
      <c r="G3618" s="2">
        <f>IFERROR(VLOOKUP(D3618,Coordenadas!$A$2:$D$5571,3,FALSE),0)</f>
        <v>-12.686999999999999</v>
      </c>
      <c r="H3618" s="2">
        <f>IFERROR(VLOOKUP(D3618,Coordenadas!$A$2:$D$5571,4,FALSE),0)</f>
        <v>-43.1798</v>
      </c>
      <c r="I3618" s="2" t="s">
        <v>5324</v>
      </c>
      <c r="J3618" s="2">
        <v>29504</v>
      </c>
      <c r="K3618" s="2" t="s">
        <v>5330</v>
      </c>
      <c r="L3618" s="2">
        <f>IFERROR(VLOOKUP(C3618,BOTULISMO!$A$3:$C$19,3,FALSE),0)</f>
        <v>0</v>
      </c>
      <c r="M3618" s="2">
        <f>IFERROR(VLOOKUP(C3618,'LEISHMANIOSE VISCERAL'!$A$4:$C$454,3,FALSE),0)</f>
        <v>0</v>
      </c>
      <c r="N3618" s="2">
        <f>IFERROR(VLOOKUP(C3618,'LEISHMANIOSE TEGUMENTAR'!$A$4:$C$1681,3,FALSE),0)</f>
        <v>0</v>
      </c>
      <c r="O3618" s="2">
        <f>IFERROR(VLOOKUP(C3618,'FEBRE AMARELA'!$A$4:$C$38,3,FALSE),0)</f>
        <v>0</v>
      </c>
      <c r="P3618" s="2">
        <f>IFERROR(VLOOKUP(C3618,DENGUE!$A$5:$C$4097,3,FALSE),0)</f>
        <v>544</v>
      </c>
      <c r="Q3618" s="2">
        <f>IFERROR(VLOOKUP(C3618,'HEPATITE VIRAL'!$A$5:$C$3162,3,FALSE),0)</f>
        <v>0</v>
      </c>
      <c r="R3618" s="2">
        <f>IFERROR(VLOOKUP(C3618,'FEBRE MACULOSA'!$A$5:$C$181,3,FALSE),0)</f>
        <v>0</v>
      </c>
      <c r="S3618" s="2">
        <f>IFERROR(VLOOKUP(C3618,LEPTOSPIROSE!$A$5:$C$1176,3,FALSE),0)</f>
        <v>0</v>
      </c>
      <c r="T3618" s="2">
        <f>IFERROR(VLOOKUP(C3618,'DOENÇA DE CHAGAS'!$A$5:$C$100,3,FALSE),0)</f>
        <v>0</v>
      </c>
      <c r="U3618" s="2">
        <f>IFERROR(VLOOKUP(C3618,'PICADAS DE COBRAS'!$A$6:$C$4645,3,FALSE),0)</f>
        <v>22</v>
      </c>
      <c r="V3618">
        <f>IFERROR(VLOOKUP(C3618,'ZIKA VIRUS'!$A$5:$C$2399,3,FALSE),0)</f>
        <v>23</v>
      </c>
      <c r="W3618">
        <f>IFERROR(VLOOKUP(C3618,'FEBRE TIFÓIDE'!$A$5:$C$46,3,FALSE),0)</f>
        <v>0</v>
      </c>
      <c r="X3618">
        <f>IFERROR(VLOOKUP(C3618,HANTAVIROSE!$A$5:$C$153,3,FALSE),0)</f>
        <v>0</v>
      </c>
      <c r="Y3618">
        <f>IFERROR(VLOOKUP(C3618,MENINGITE!$A$5:$C$447,3,FALSE),0)</f>
        <v>0</v>
      </c>
      <c r="Z3618">
        <f>IFERROR(VLOOKUP(C3618,RAIVA!$A$5:$C$16,3,FALSE),0)</f>
        <v>0</v>
      </c>
    </row>
    <row r="3619" spans="1:26" x14ac:dyDescent="0.3">
      <c r="A3619" s="2" t="s">
        <v>4178</v>
      </c>
      <c r="B3619" s="2" t="s">
        <v>4233</v>
      </c>
      <c r="C3619" s="2">
        <v>240870</v>
      </c>
      <c r="D3619" s="2">
        <v>2408706</v>
      </c>
      <c r="E3619" s="2" t="s">
        <v>4178</v>
      </c>
      <c r="F3619" s="2" t="s">
        <v>4233</v>
      </c>
      <c r="G3619" s="2">
        <f>IFERROR(VLOOKUP(D3619,Coordenadas!$A$2:$D$5571,3,FALSE),0)</f>
        <v>-5.7689300000000001</v>
      </c>
      <c r="H3619" s="2">
        <f>IFERROR(VLOOKUP(D3619,Coordenadas!$A$2:$D$5571,4,FALSE),0)</f>
        <v>-37.103200000000001</v>
      </c>
      <c r="I3619" s="2" t="s">
        <v>5324</v>
      </c>
      <c r="J3619" s="2">
        <v>3859</v>
      </c>
      <c r="K3619" s="2" t="s">
        <v>5332</v>
      </c>
      <c r="L3619" s="2">
        <f>IFERROR(VLOOKUP(C3619,BOTULISMO!$A$3:$C$19,3,FALSE),0)</f>
        <v>0</v>
      </c>
      <c r="M3619" s="2">
        <f>IFERROR(VLOOKUP(C3619,'LEISHMANIOSE VISCERAL'!$A$4:$C$454,3,FALSE),0)</f>
        <v>0</v>
      </c>
      <c r="N3619" s="2">
        <f>IFERROR(VLOOKUP(C3619,'LEISHMANIOSE TEGUMENTAR'!$A$4:$C$1681,3,FALSE),0)</f>
        <v>0</v>
      </c>
      <c r="O3619" s="2">
        <f>IFERROR(VLOOKUP(C3619,'FEBRE AMARELA'!$A$4:$C$38,3,FALSE),0)</f>
        <v>0</v>
      </c>
      <c r="P3619" s="2">
        <f>IFERROR(VLOOKUP(C3619,DENGUE!$A$5:$C$4097,3,FALSE),0)</f>
        <v>5</v>
      </c>
      <c r="Q3619" s="2">
        <f>IFERROR(VLOOKUP(C3619,'HEPATITE VIRAL'!$A$5:$C$3162,3,FALSE),0)</f>
        <v>0</v>
      </c>
      <c r="R3619" s="2">
        <f>IFERROR(VLOOKUP(C3619,'FEBRE MACULOSA'!$A$5:$C$181,3,FALSE),0)</f>
        <v>0</v>
      </c>
      <c r="S3619" s="2">
        <f>IFERROR(VLOOKUP(C3619,LEPTOSPIROSE!$A$5:$C$1176,3,FALSE),0)</f>
        <v>0</v>
      </c>
      <c r="T3619" s="2">
        <f>IFERROR(VLOOKUP(C3619,'DOENÇA DE CHAGAS'!$A$5:$C$100,3,FALSE),0)</f>
        <v>0</v>
      </c>
      <c r="U3619" s="2">
        <f>IFERROR(VLOOKUP(C3619,'PICADAS DE COBRAS'!$A$6:$C$4645,3,FALSE),0)</f>
        <v>0</v>
      </c>
      <c r="V3619">
        <f>IFERROR(VLOOKUP(C3619,'ZIKA VIRUS'!$A$5:$C$2399,3,FALSE),0)</f>
        <v>1</v>
      </c>
      <c r="W3619">
        <f>IFERROR(VLOOKUP(C3619,'FEBRE TIFÓIDE'!$A$5:$C$46,3,FALSE),0)</f>
        <v>0</v>
      </c>
      <c r="X3619">
        <f>IFERROR(VLOOKUP(C3619,HANTAVIROSE!$A$5:$C$153,3,FALSE),0)</f>
        <v>0</v>
      </c>
      <c r="Y3619">
        <f>IFERROR(VLOOKUP(C3619,MENINGITE!$A$5:$C$447,3,FALSE),0)</f>
        <v>0</v>
      </c>
      <c r="Z3619">
        <f>IFERROR(VLOOKUP(C3619,RAIVA!$A$5:$C$16,3,FALSE),0)</f>
        <v>0</v>
      </c>
    </row>
    <row r="3620" spans="1:26" x14ac:dyDescent="0.3">
      <c r="A3620" s="2" t="s">
        <v>5044</v>
      </c>
      <c r="B3620" s="2" t="s">
        <v>5093</v>
      </c>
      <c r="C3620" s="2">
        <v>150553</v>
      </c>
      <c r="D3620" s="2">
        <v>1505536</v>
      </c>
      <c r="E3620" s="2" t="s">
        <v>5044</v>
      </c>
      <c r="F3620" s="2" t="s">
        <v>5093</v>
      </c>
      <c r="G3620" s="2">
        <f>IFERROR(VLOOKUP(D3620,Coordenadas!$A$2:$D$5571,3,FALSE),0)</f>
        <v>-6.0678099999999997</v>
      </c>
      <c r="H3620" s="2">
        <f>IFERROR(VLOOKUP(D3620,Coordenadas!$A$2:$D$5571,4,FALSE),0)</f>
        <v>-49.903700000000001</v>
      </c>
      <c r="I3620" s="2" t="s">
        <v>5323</v>
      </c>
      <c r="J3620" s="2">
        <v>153908</v>
      </c>
      <c r="K3620" s="2" t="s">
        <v>5333</v>
      </c>
      <c r="L3620" s="2">
        <f>IFERROR(VLOOKUP(C3620,BOTULISMO!$A$3:$C$19,3,FALSE),0)</f>
        <v>0</v>
      </c>
      <c r="M3620" s="2">
        <f>IFERROR(VLOOKUP(C3620,'LEISHMANIOSE VISCERAL'!$A$4:$C$454,3,FALSE),0)</f>
        <v>58</v>
      </c>
      <c r="N3620" s="2">
        <f>IFERROR(VLOOKUP(C3620,'LEISHMANIOSE TEGUMENTAR'!$A$4:$C$1681,3,FALSE),0)</f>
        <v>58</v>
      </c>
      <c r="O3620" s="2">
        <f>IFERROR(VLOOKUP(C3620,'FEBRE AMARELA'!$A$4:$C$38,3,FALSE),0)</f>
        <v>0</v>
      </c>
      <c r="P3620" s="2">
        <f>IFERROR(VLOOKUP(C3620,DENGUE!$A$5:$C$4097,3,FALSE),0)</f>
        <v>453</v>
      </c>
      <c r="Q3620" s="2">
        <f>IFERROR(VLOOKUP(C3620,'HEPATITE VIRAL'!$A$5:$C$3162,3,FALSE),0)</f>
        <v>72</v>
      </c>
      <c r="R3620" s="2">
        <f>IFERROR(VLOOKUP(C3620,'FEBRE MACULOSA'!$A$5:$C$181,3,FALSE),0)</f>
        <v>0</v>
      </c>
      <c r="S3620" s="2">
        <f>IFERROR(VLOOKUP(C3620,LEPTOSPIROSE!$A$5:$C$1176,3,FALSE),0)</f>
        <v>2</v>
      </c>
      <c r="T3620" s="2">
        <f>IFERROR(VLOOKUP(C3620,'DOENÇA DE CHAGAS'!$A$5:$C$100,3,FALSE),0)</f>
        <v>0</v>
      </c>
      <c r="U3620" s="2">
        <f>IFERROR(VLOOKUP(C3620,'PICADAS DE COBRAS'!$A$6:$C$4645,3,FALSE),0)</f>
        <v>137</v>
      </c>
      <c r="V3620">
        <f>IFERROR(VLOOKUP(C3620,'ZIKA VIRUS'!$A$5:$C$2399,3,FALSE),0)</f>
        <v>32</v>
      </c>
      <c r="W3620">
        <f>IFERROR(VLOOKUP(C3620,'FEBRE TIFÓIDE'!$A$5:$C$46,3,FALSE),0)</f>
        <v>0</v>
      </c>
      <c r="X3620">
        <f>IFERROR(VLOOKUP(C3620,HANTAVIROSE!$A$5:$C$153,3,FALSE),0)</f>
        <v>0</v>
      </c>
      <c r="Y3620">
        <f>IFERROR(VLOOKUP(C3620,MENINGITE!$A$5:$C$447,3,FALSE),0)</f>
        <v>2</v>
      </c>
      <c r="Z3620">
        <f>IFERROR(VLOOKUP(C3620,RAIVA!$A$5:$C$16,3,FALSE),0)</f>
        <v>0</v>
      </c>
    </row>
    <row r="3621" spans="1:26" x14ac:dyDescent="0.3">
      <c r="A3621" s="2" t="s">
        <v>3</v>
      </c>
      <c r="B3621" s="2" t="s">
        <v>70</v>
      </c>
      <c r="C3621" s="2">
        <v>521640</v>
      </c>
      <c r="D3621" s="2">
        <v>5216403</v>
      </c>
      <c r="E3621" s="2" t="s">
        <v>3</v>
      </c>
      <c r="F3621" s="2" t="s">
        <v>70</v>
      </c>
      <c r="G3621" s="2">
        <f>IFERROR(VLOOKUP(D3621,Coordenadas!$A$2:$D$5571,3,FALSE),0)</f>
        <v>-16.946300000000001</v>
      </c>
      <c r="H3621" s="2">
        <f>IFERROR(VLOOKUP(D3621,Coordenadas!$A$2:$D$5571,4,FALSE),0)</f>
        <v>-50.448399999999999</v>
      </c>
      <c r="I3621" s="2" t="s">
        <v>5327</v>
      </c>
      <c r="J3621" s="2">
        <v>10863</v>
      </c>
      <c r="K3621" s="2" t="s">
        <v>5332</v>
      </c>
      <c r="L3621" s="2">
        <f>IFERROR(VLOOKUP(C3621,BOTULISMO!$A$3:$C$19,3,FALSE),0)</f>
        <v>0</v>
      </c>
      <c r="M3621" s="2">
        <f>IFERROR(VLOOKUP(C3621,'LEISHMANIOSE VISCERAL'!$A$4:$C$454,3,FALSE),0)</f>
        <v>0</v>
      </c>
      <c r="N3621" s="2">
        <f>IFERROR(VLOOKUP(C3621,'LEISHMANIOSE TEGUMENTAR'!$A$4:$C$1681,3,FALSE),0)</f>
        <v>3</v>
      </c>
      <c r="O3621" s="2">
        <f>IFERROR(VLOOKUP(C3621,'FEBRE AMARELA'!$A$4:$C$38,3,FALSE),0)</f>
        <v>0</v>
      </c>
      <c r="P3621" s="2">
        <f>IFERROR(VLOOKUP(C3621,DENGUE!$A$5:$C$4097,3,FALSE),0)</f>
        <v>91</v>
      </c>
      <c r="Q3621" s="2">
        <f>IFERROR(VLOOKUP(C3621,'HEPATITE VIRAL'!$A$5:$C$3162,3,FALSE),0)</f>
        <v>15</v>
      </c>
      <c r="R3621" s="2">
        <f>IFERROR(VLOOKUP(C3621,'FEBRE MACULOSA'!$A$5:$C$181,3,FALSE),0)</f>
        <v>0</v>
      </c>
      <c r="S3621" s="2">
        <f>IFERROR(VLOOKUP(C3621,LEPTOSPIROSE!$A$5:$C$1176,3,FALSE),0)</f>
        <v>0</v>
      </c>
      <c r="T3621" s="2">
        <f>IFERROR(VLOOKUP(C3621,'DOENÇA DE CHAGAS'!$A$5:$C$100,3,FALSE),0)</f>
        <v>0</v>
      </c>
      <c r="U3621" s="2">
        <f>IFERROR(VLOOKUP(C3621,'PICADAS DE COBRAS'!$A$6:$C$4645,3,FALSE),0)</f>
        <v>9</v>
      </c>
      <c r="V3621">
        <f>IFERROR(VLOOKUP(C3621,'ZIKA VIRUS'!$A$5:$C$2399,3,FALSE),0)</f>
        <v>9</v>
      </c>
      <c r="W3621">
        <f>IFERROR(VLOOKUP(C3621,'FEBRE TIFÓIDE'!$A$5:$C$46,3,FALSE),0)</f>
        <v>0</v>
      </c>
      <c r="X3621">
        <f>IFERROR(VLOOKUP(C3621,HANTAVIROSE!$A$5:$C$153,3,FALSE),0)</f>
        <v>0</v>
      </c>
      <c r="Y3621">
        <f>IFERROR(VLOOKUP(C3621,MENINGITE!$A$5:$C$447,3,FALSE),0)</f>
        <v>0</v>
      </c>
      <c r="Z3621">
        <f>IFERROR(VLOOKUP(C3621,RAIVA!$A$5:$C$16,3,FALSE),0)</f>
        <v>0</v>
      </c>
    </row>
    <row r="3622" spans="1:26" x14ac:dyDescent="0.3">
      <c r="A3622" s="2" t="s">
        <v>4178</v>
      </c>
      <c r="B3622" s="2" t="s">
        <v>4232</v>
      </c>
      <c r="C3622" s="2">
        <v>240880</v>
      </c>
      <c r="D3622" s="2">
        <v>2408805</v>
      </c>
      <c r="E3622" s="2" t="s">
        <v>4178</v>
      </c>
      <c r="F3622" s="2" t="s">
        <v>4232</v>
      </c>
      <c r="G3622" s="2">
        <f>IFERROR(VLOOKUP(D3622,Coordenadas!$A$2:$D$5571,3,FALSE),0)</f>
        <v>-5.2227600000000001</v>
      </c>
      <c r="H3622" s="2">
        <f>IFERROR(VLOOKUP(D3622,Coordenadas!$A$2:$D$5571,4,FALSE),0)</f>
        <v>-35.839799999999997</v>
      </c>
      <c r="I3622" s="2" t="s">
        <v>5324</v>
      </c>
      <c r="J3622" s="2">
        <v>4845</v>
      </c>
      <c r="K3622" s="2" t="s">
        <v>5332</v>
      </c>
      <c r="L3622" s="2">
        <f>IFERROR(VLOOKUP(C3622,BOTULISMO!$A$3:$C$19,3,FALSE),0)</f>
        <v>0</v>
      </c>
      <c r="M3622" s="2">
        <f>IFERROR(VLOOKUP(C3622,'LEISHMANIOSE VISCERAL'!$A$4:$C$454,3,FALSE),0)</f>
        <v>0</v>
      </c>
      <c r="N3622" s="2">
        <f>IFERROR(VLOOKUP(C3622,'LEISHMANIOSE TEGUMENTAR'!$A$4:$C$1681,3,FALSE),0)</f>
        <v>0</v>
      </c>
      <c r="O3622" s="2">
        <f>IFERROR(VLOOKUP(C3622,'FEBRE AMARELA'!$A$4:$C$38,3,FALSE),0)</f>
        <v>0</v>
      </c>
      <c r="P3622" s="2">
        <f>IFERROR(VLOOKUP(C3622,DENGUE!$A$5:$C$4097,3,FALSE),0)</f>
        <v>10</v>
      </c>
      <c r="Q3622" s="2">
        <f>IFERROR(VLOOKUP(C3622,'HEPATITE VIRAL'!$A$5:$C$3162,3,FALSE),0)</f>
        <v>0</v>
      </c>
      <c r="R3622" s="2">
        <f>IFERROR(VLOOKUP(C3622,'FEBRE MACULOSA'!$A$5:$C$181,3,FALSE),0)</f>
        <v>0</v>
      </c>
      <c r="S3622" s="2">
        <f>IFERROR(VLOOKUP(C3622,LEPTOSPIROSE!$A$5:$C$1176,3,FALSE),0)</f>
        <v>0</v>
      </c>
      <c r="T3622" s="2">
        <f>IFERROR(VLOOKUP(C3622,'DOENÇA DE CHAGAS'!$A$5:$C$100,3,FALSE),0)</f>
        <v>0</v>
      </c>
      <c r="U3622" s="2">
        <f>IFERROR(VLOOKUP(C3622,'PICADAS DE COBRAS'!$A$6:$C$4645,3,FALSE),0)</f>
        <v>11</v>
      </c>
      <c r="V3622">
        <f>IFERROR(VLOOKUP(C3622,'ZIKA VIRUS'!$A$5:$C$2399,3,FALSE),0)</f>
        <v>7</v>
      </c>
      <c r="W3622">
        <f>IFERROR(VLOOKUP(C3622,'FEBRE TIFÓIDE'!$A$5:$C$46,3,FALSE),0)</f>
        <v>0</v>
      </c>
      <c r="X3622">
        <f>IFERROR(VLOOKUP(C3622,HANTAVIROSE!$A$5:$C$153,3,FALSE),0)</f>
        <v>0</v>
      </c>
      <c r="Y3622">
        <f>IFERROR(VLOOKUP(C3622,MENINGITE!$A$5:$C$447,3,FALSE),0)</f>
        <v>0</v>
      </c>
      <c r="Z3622">
        <f>IFERROR(VLOOKUP(C3622,RAIVA!$A$5:$C$16,3,FALSE),0)</f>
        <v>0</v>
      </c>
    </row>
    <row r="3623" spans="1:26" x14ac:dyDescent="0.3">
      <c r="A3623" s="2" t="s">
        <v>1637</v>
      </c>
      <c r="B3623" s="2" t="s">
        <v>1864</v>
      </c>
      <c r="C3623" s="2">
        <v>353610</v>
      </c>
      <c r="D3623" s="2">
        <v>3536109</v>
      </c>
      <c r="E3623" s="2" t="s">
        <v>1637</v>
      </c>
      <c r="F3623" s="2" t="s">
        <v>1864</v>
      </c>
      <c r="G3623" s="2">
        <f>IFERROR(VLOOKUP(D3623,Coordenadas!$A$2:$D$5571,3,FALSE),0)</f>
        <v>-23.084099999999999</v>
      </c>
      <c r="H3623" s="2">
        <f>IFERROR(VLOOKUP(D3623,Coordenadas!$A$2:$D$5571,4,FALSE),0)</f>
        <v>-48.367899999999999</v>
      </c>
      <c r="I3623" s="2" t="s">
        <v>5325</v>
      </c>
      <c r="J3623" s="2">
        <v>5582</v>
      </c>
      <c r="K3623" s="2" t="s">
        <v>5332</v>
      </c>
      <c r="L3623" s="2">
        <f>IFERROR(VLOOKUP(C3623,BOTULISMO!$A$3:$C$19,3,FALSE),0)</f>
        <v>0</v>
      </c>
      <c r="M3623" s="2">
        <f>IFERROR(VLOOKUP(C3623,'LEISHMANIOSE VISCERAL'!$A$4:$C$454,3,FALSE),0)</f>
        <v>0</v>
      </c>
      <c r="N3623" s="2">
        <f>IFERROR(VLOOKUP(C3623,'LEISHMANIOSE TEGUMENTAR'!$A$4:$C$1681,3,FALSE),0)</f>
        <v>0</v>
      </c>
      <c r="O3623" s="2">
        <f>IFERROR(VLOOKUP(C3623,'FEBRE AMARELA'!$A$4:$C$38,3,FALSE),0)</f>
        <v>0</v>
      </c>
      <c r="P3623" s="2">
        <f>IFERROR(VLOOKUP(C3623,DENGUE!$A$5:$C$4097,3,FALSE),0)</f>
        <v>0</v>
      </c>
      <c r="Q3623" s="2">
        <f>IFERROR(VLOOKUP(C3623,'HEPATITE VIRAL'!$A$5:$C$3162,3,FALSE),0)</f>
        <v>0</v>
      </c>
      <c r="R3623" s="2">
        <f>IFERROR(VLOOKUP(C3623,'FEBRE MACULOSA'!$A$5:$C$181,3,FALSE),0)</f>
        <v>0</v>
      </c>
      <c r="S3623" s="2">
        <f>IFERROR(VLOOKUP(C3623,LEPTOSPIROSE!$A$5:$C$1176,3,FALSE),0)</f>
        <v>0</v>
      </c>
      <c r="T3623" s="2">
        <f>IFERROR(VLOOKUP(C3623,'DOENÇA DE CHAGAS'!$A$5:$C$100,3,FALSE),0)</f>
        <v>0</v>
      </c>
      <c r="U3623" s="2">
        <f>IFERROR(VLOOKUP(C3623,'PICADAS DE COBRAS'!$A$6:$C$4645,3,FALSE),0)</f>
        <v>34</v>
      </c>
      <c r="V3623">
        <f>IFERROR(VLOOKUP(C3623,'ZIKA VIRUS'!$A$5:$C$2399,3,FALSE),0)</f>
        <v>0</v>
      </c>
      <c r="W3623">
        <f>IFERROR(VLOOKUP(C3623,'FEBRE TIFÓIDE'!$A$5:$C$46,3,FALSE),0)</f>
        <v>0</v>
      </c>
      <c r="X3623">
        <f>IFERROR(VLOOKUP(C3623,HANTAVIROSE!$A$5:$C$153,3,FALSE),0)</f>
        <v>0</v>
      </c>
      <c r="Y3623">
        <f>IFERROR(VLOOKUP(C3623,MENINGITE!$A$5:$C$447,3,FALSE),0)</f>
        <v>0</v>
      </c>
      <c r="Z3623">
        <f>IFERROR(VLOOKUP(C3623,RAIVA!$A$5:$C$16,3,FALSE),0)</f>
        <v>0</v>
      </c>
    </row>
    <row r="3624" spans="1:26" x14ac:dyDescent="0.3">
      <c r="A3624" s="2" t="s">
        <v>470</v>
      </c>
      <c r="B3624" s="2" t="s">
        <v>665</v>
      </c>
      <c r="C3624" s="2">
        <v>431403</v>
      </c>
      <c r="D3624" s="2">
        <v>4314035</v>
      </c>
      <c r="E3624" s="2" t="s">
        <v>470</v>
      </c>
      <c r="F3624" s="2" t="s">
        <v>665</v>
      </c>
      <c r="G3624" s="2">
        <f>IFERROR(VLOOKUP(D3624,Coordenadas!$A$2:$D$5571,3,FALSE),0)</f>
        <v>-29.636500000000002</v>
      </c>
      <c r="H3624" s="2">
        <f>IFERROR(VLOOKUP(D3624,Coordenadas!$A$2:$D$5571,4,FALSE),0)</f>
        <v>-51.397399999999998</v>
      </c>
      <c r="I3624" s="2" t="s">
        <v>5326</v>
      </c>
      <c r="J3624" s="2">
        <v>3511</v>
      </c>
      <c r="K3624" s="2" t="s">
        <v>5332</v>
      </c>
      <c r="L3624" s="2">
        <f>IFERROR(VLOOKUP(C3624,BOTULISMO!$A$3:$C$19,3,FALSE),0)</f>
        <v>0</v>
      </c>
      <c r="M3624" s="2">
        <f>IFERROR(VLOOKUP(C3624,'LEISHMANIOSE VISCERAL'!$A$4:$C$454,3,FALSE),0)</f>
        <v>0</v>
      </c>
      <c r="N3624" s="2">
        <f>IFERROR(VLOOKUP(C3624,'LEISHMANIOSE TEGUMENTAR'!$A$4:$C$1681,3,FALSE),0)</f>
        <v>0</v>
      </c>
      <c r="O3624" s="2">
        <f>IFERROR(VLOOKUP(C3624,'FEBRE AMARELA'!$A$4:$C$38,3,FALSE),0)</f>
        <v>0</v>
      </c>
      <c r="P3624" s="2">
        <f>IFERROR(VLOOKUP(C3624,DENGUE!$A$5:$C$4097,3,FALSE),0)</f>
        <v>0</v>
      </c>
      <c r="Q3624" s="2">
        <f>IFERROR(VLOOKUP(C3624,'HEPATITE VIRAL'!$A$5:$C$3162,3,FALSE),0)</f>
        <v>1</v>
      </c>
      <c r="R3624" s="2">
        <f>IFERROR(VLOOKUP(C3624,'FEBRE MACULOSA'!$A$5:$C$181,3,FALSE),0)</f>
        <v>0</v>
      </c>
      <c r="S3624" s="2">
        <f>IFERROR(VLOOKUP(C3624,LEPTOSPIROSE!$A$5:$C$1176,3,FALSE),0)</f>
        <v>0</v>
      </c>
      <c r="T3624" s="2">
        <f>IFERROR(VLOOKUP(C3624,'DOENÇA DE CHAGAS'!$A$5:$C$100,3,FALSE),0)</f>
        <v>0</v>
      </c>
      <c r="U3624" s="2">
        <f>IFERROR(VLOOKUP(C3624,'PICADAS DE COBRAS'!$A$6:$C$4645,3,FALSE),0)</f>
        <v>1</v>
      </c>
      <c r="V3624">
        <f>IFERROR(VLOOKUP(C3624,'ZIKA VIRUS'!$A$5:$C$2399,3,FALSE),0)</f>
        <v>0</v>
      </c>
      <c r="W3624">
        <f>IFERROR(VLOOKUP(C3624,'FEBRE TIFÓIDE'!$A$5:$C$46,3,FALSE),0)</f>
        <v>0</v>
      </c>
      <c r="X3624">
        <f>IFERROR(VLOOKUP(C3624,HANTAVIROSE!$A$5:$C$153,3,FALSE),0)</f>
        <v>0</v>
      </c>
      <c r="Y3624">
        <f>IFERROR(VLOOKUP(C3624,MENINGITE!$A$5:$C$447,3,FALSE),0)</f>
        <v>0</v>
      </c>
      <c r="Z3624">
        <f>IFERROR(VLOOKUP(C3624,RAIVA!$A$5:$C$16,3,FALSE),0)</f>
        <v>0</v>
      </c>
    </row>
    <row r="3625" spans="1:26" x14ac:dyDescent="0.3">
      <c r="A3625" s="2" t="s">
        <v>5270</v>
      </c>
      <c r="B3625" s="2" t="s">
        <v>5280</v>
      </c>
      <c r="C3625" s="2">
        <v>110145</v>
      </c>
      <c r="D3625" s="2">
        <v>1101450</v>
      </c>
      <c r="E3625" s="2" t="s">
        <v>5270</v>
      </c>
      <c r="F3625" s="2" t="s">
        <v>5280</v>
      </c>
      <c r="G3625" s="2">
        <f>IFERROR(VLOOKUP(D3625,Coordenadas!$A$2:$D$5571,3,FALSE),0)</f>
        <v>-12.1754</v>
      </c>
      <c r="H3625" s="2">
        <f>IFERROR(VLOOKUP(D3625,Coordenadas!$A$2:$D$5571,4,FALSE),0)</f>
        <v>-61.603200000000001</v>
      </c>
      <c r="I3625" s="2" t="s">
        <v>5323</v>
      </c>
      <c r="J3625" s="2">
        <v>4810</v>
      </c>
      <c r="K3625" s="2" t="s">
        <v>5332</v>
      </c>
      <c r="L3625" s="2">
        <f>IFERROR(VLOOKUP(C3625,BOTULISMO!$A$3:$C$19,3,FALSE),0)</f>
        <v>0</v>
      </c>
      <c r="M3625" s="2">
        <f>IFERROR(VLOOKUP(C3625,'LEISHMANIOSE VISCERAL'!$A$4:$C$454,3,FALSE),0)</f>
        <v>0</v>
      </c>
      <c r="N3625" s="2">
        <f>IFERROR(VLOOKUP(C3625,'LEISHMANIOSE TEGUMENTAR'!$A$4:$C$1681,3,FALSE),0)</f>
        <v>13</v>
      </c>
      <c r="O3625" s="2">
        <f>IFERROR(VLOOKUP(C3625,'FEBRE AMARELA'!$A$4:$C$38,3,FALSE),0)</f>
        <v>0</v>
      </c>
      <c r="P3625" s="2">
        <f>IFERROR(VLOOKUP(C3625,DENGUE!$A$5:$C$4097,3,FALSE),0)</f>
        <v>49</v>
      </c>
      <c r="Q3625" s="2">
        <f>IFERROR(VLOOKUP(C3625,'HEPATITE VIRAL'!$A$5:$C$3162,3,FALSE),0)</f>
        <v>2</v>
      </c>
      <c r="R3625" s="2">
        <f>IFERROR(VLOOKUP(C3625,'FEBRE MACULOSA'!$A$5:$C$181,3,FALSE),0)</f>
        <v>0</v>
      </c>
      <c r="S3625" s="2">
        <f>IFERROR(VLOOKUP(C3625,LEPTOSPIROSE!$A$5:$C$1176,3,FALSE),0)</f>
        <v>0</v>
      </c>
      <c r="T3625" s="2">
        <f>IFERROR(VLOOKUP(C3625,'DOENÇA DE CHAGAS'!$A$5:$C$100,3,FALSE),0)</f>
        <v>0</v>
      </c>
      <c r="U3625" s="2">
        <f>IFERROR(VLOOKUP(C3625,'PICADAS DE COBRAS'!$A$6:$C$4645,3,FALSE),0)</f>
        <v>14</v>
      </c>
      <c r="V3625">
        <f>IFERROR(VLOOKUP(C3625,'ZIKA VIRUS'!$A$5:$C$2399,3,FALSE),0)</f>
        <v>35</v>
      </c>
      <c r="W3625">
        <f>IFERROR(VLOOKUP(C3625,'FEBRE TIFÓIDE'!$A$5:$C$46,3,FALSE),0)</f>
        <v>0</v>
      </c>
      <c r="X3625">
        <f>IFERROR(VLOOKUP(C3625,HANTAVIROSE!$A$5:$C$153,3,FALSE),0)</f>
        <v>0</v>
      </c>
      <c r="Y3625">
        <f>IFERROR(VLOOKUP(C3625,MENINGITE!$A$5:$C$447,3,FALSE),0)</f>
        <v>0</v>
      </c>
      <c r="Z3625">
        <f>IFERROR(VLOOKUP(C3625,RAIVA!$A$5:$C$16,3,FALSE),0)</f>
        <v>0</v>
      </c>
    </row>
    <row r="3626" spans="1:26" x14ac:dyDescent="0.3">
      <c r="A3626" s="2" t="s">
        <v>4178</v>
      </c>
      <c r="B3626" s="2" t="s">
        <v>4231</v>
      </c>
      <c r="C3626" s="2">
        <v>240890</v>
      </c>
      <c r="D3626" s="2">
        <v>2408904</v>
      </c>
      <c r="E3626" s="2" t="s">
        <v>4178</v>
      </c>
      <c r="F3626" s="2" t="s">
        <v>4231</v>
      </c>
      <c r="G3626" s="2">
        <f>IFERROR(VLOOKUP(D3626,Coordenadas!$A$2:$D$5571,3,FALSE),0)</f>
        <v>-6.6849100000000004</v>
      </c>
      <c r="H3626" s="2">
        <f>IFERROR(VLOOKUP(D3626,Coordenadas!$A$2:$D$5571,4,FALSE),0)</f>
        <v>-36.656599999999997</v>
      </c>
      <c r="I3626" s="2" t="s">
        <v>5324</v>
      </c>
      <c r="J3626" s="2">
        <v>20354</v>
      </c>
      <c r="K3626" s="2" t="s">
        <v>5330</v>
      </c>
      <c r="L3626" s="2">
        <f>IFERROR(VLOOKUP(C3626,BOTULISMO!$A$3:$C$19,3,FALSE),0)</f>
        <v>0</v>
      </c>
      <c r="M3626" s="2">
        <f>IFERROR(VLOOKUP(C3626,'LEISHMANIOSE VISCERAL'!$A$4:$C$454,3,FALSE),0)</f>
        <v>0</v>
      </c>
      <c r="N3626" s="2">
        <f>IFERROR(VLOOKUP(C3626,'LEISHMANIOSE TEGUMENTAR'!$A$4:$C$1681,3,FALSE),0)</f>
        <v>0</v>
      </c>
      <c r="O3626" s="2">
        <f>IFERROR(VLOOKUP(C3626,'FEBRE AMARELA'!$A$4:$C$38,3,FALSE),0)</f>
        <v>0</v>
      </c>
      <c r="P3626" s="2">
        <f>IFERROR(VLOOKUP(C3626,DENGUE!$A$5:$C$4097,3,FALSE),0)</f>
        <v>134</v>
      </c>
      <c r="Q3626" s="2">
        <f>IFERROR(VLOOKUP(C3626,'HEPATITE VIRAL'!$A$5:$C$3162,3,FALSE),0)</f>
        <v>0</v>
      </c>
      <c r="R3626" s="2">
        <f>IFERROR(VLOOKUP(C3626,'FEBRE MACULOSA'!$A$5:$C$181,3,FALSE),0)</f>
        <v>0</v>
      </c>
      <c r="S3626" s="2">
        <f>IFERROR(VLOOKUP(C3626,LEPTOSPIROSE!$A$5:$C$1176,3,FALSE),0)</f>
        <v>0</v>
      </c>
      <c r="T3626" s="2">
        <f>IFERROR(VLOOKUP(C3626,'DOENÇA DE CHAGAS'!$A$5:$C$100,3,FALSE),0)</f>
        <v>0</v>
      </c>
      <c r="U3626" s="2">
        <f>IFERROR(VLOOKUP(C3626,'PICADAS DE COBRAS'!$A$6:$C$4645,3,FALSE),0)</f>
        <v>51</v>
      </c>
      <c r="V3626">
        <f>IFERROR(VLOOKUP(C3626,'ZIKA VIRUS'!$A$5:$C$2399,3,FALSE),0)</f>
        <v>4</v>
      </c>
      <c r="W3626">
        <f>IFERROR(VLOOKUP(C3626,'FEBRE TIFÓIDE'!$A$5:$C$46,3,FALSE),0)</f>
        <v>0</v>
      </c>
      <c r="X3626">
        <f>IFERROR(VLOOKUP(C3626,HANTAVIROSE!$A$5:$C$153,3,FALSE),0)</f>
        <v>0</v>
      </c>
      <c r="Y3626">
        <f>IFERROR(VLOOKUP(C3626,MENINGITE!$A$5:$C$447,3,FALSE),0)</f>
        <v>0</v>
      </c>
      <c r="Z3626">
        <f>IFERROR(VLOOKUP(C3626,RAIVA!$A$5:$C$16,3,FALSE),0)</f>
        <v>0</v>
      </c>
    </row>
    <row r="3627" spans="1:26" x14ac:dyDescent="0.3">
      <c r="A3627" s="2" t="s">
        <v>3723</v>
      </c>
      <c r="B3627" s="2" t="s">
        <v>3754</v>
      </c>
      <c r="C3627" s="2">
        <v>270642</v>
      </c>
      <c r="D3627" s="2">
        <v>2706422</v>
      </c>
      <c r="E3627" s="2" t="s">
        <v>3723</v>
      </c>
      <c r="F3627" s="2" t="s">
        <v>3754</v>
      </c>
      <c r="G3627" s="2">
        <f>IFERROR(VLOOKUP(D3627,Coordenadas!$A$2:$D$5571,3,FALSE),0)</f>
        <v>-9.2563399999999998</v>
      </c>
      <c r="H3627" s="2">
        <f>IFERROR(VLOOKUP(D3627,Coordenadas!$A$2:$D$5571,4,FALSE),0)</f>
        <v>-37.998800000000003</v>
      </c>
      <c r="I3627" s="2" t="s">
        <v>5324</v>
      </c>
      <c r="J3627" s="2">
        <v>10264</v>
      </c>
      <c r="K3627" s="2" t="s">
        <v>5332</v>
      </c>
      <c r="L3627" s="2">
        <f>IFERROR(VLOOKUP(C3627,BOTULISMO!$A$3:$C$19,3,FALSE),0)</f>
        <v>0</v>
      </c>
      <c r="M3627" s="2">
        <f>IFERROR(VLOOKUP(C3627,'LEISHMANIOSE VISCERAL'!$A$4:$C$454,3,FALSE),0)</f>
        <v>0</v>
      </c>
      <c r="N3627" s="2">
        <f>IFERROR(VLOOKUP(C3627,'LEISHMANIOSE TEGUMENTAR'!$A$4:$C$1681,3,FALSE),0)</f>
        <v>0</v>
      </c>
      <c r="O3627" s="2">
        <f>IFERROR(VLOOKUP(C3627,'FEBRE AMARELA'!$A$4:$C$38,3,FALSE),0)</f>
        <v>0</v>
      </c>
      <c r="P3627" s="2">
        <f>IFERROR(VLOOKUP(C3627,DENGUE!$A$5:$C$4097,3,FALSE),0)</f>
        <v>1</v>
      </c>
      <c r="Q3627" s="2">
        <f>IFERROR(VLOOKUP(C3627,'HEPATITE VIRAL'!$A$5:$C$3162,3,FALSE),0)</f>
        <v>1</v>
      </c>
      <c r="R3627" s="2">
        <f>IFERROR(VLOOKUP(C3627,'FEBRE MACULOSA'!$A$5:$C$181,3,FALSE),0)</f>
        <v>0</v>
      </c>
      <c r="S3627" s="2">
        <f>IFERROR(VLOOKUP(C3627,LEPTOSPIROSE!$A$5:$C$1176,3,FALSE),0)</f>
        <v>0</v>
      </c>
      <c r="T3627" s="2">
        <f>IFERROR(VLOOKUP(C3627,'DOENÇA DE CHAGAS'!$A$5:$C$100,3,FALSE),0)</f>
        <v>0</v>
      </c>
      <c r="U3627" s="2">
        <f>IFERROR(VLOOKUP(C3627,'PICADAS DE COBRAS'!$A$6:$C$4645,3,FALSE),0)</f>
        <v>11</v>
      </c>
      <c r="V3627">
        <f>IFERROR(VLOOKUP(C3627,'ZIKA VIRUS'!$A$5:$C$2399,3,FALSE),0)</f>
        <v>2</v>
      </c>
      <c r="W3627">
        <f>IFERROR(VLOOKUP(C3627,'FEBRE TIFÓIDE'!$A$5:$C$46,3,FALSE),0)</f>
        <v>0</v>
      </c>
      <c r="X3627">
        <f>IFERROR(VLOOKUP(C3627,HANTAVIROSE!$A$5:$C$153,3,FALSE),0)</f>
        <v>0</v>
      </c>
      <c r="Y3627">
        <f>IFERROR(VLOOKUP(C3627,MENINGITE!$A$5:$C$447,3,FALSE),0)</f>
        <v>0</v>
      </c>
      <c r="Z3627">
        <f>IFERROR(VLOOKUP(C3627,RAIVA!$A$5:$C$16,3,FALSE),0)</f>
        <v>0</v>
      </c>
    </row>
    <row r="3628" spans="1:26" x14ac:dyDescent="0.3">
      <c r="A3628" s="2" t="s">
        <v>5190</v>
      </c>
      <c r="B3628" s="2" t="s">
        <v>5205</v>
      </c>
      <c r="C3628" s="2">
        <v>130340</v>
      </c>
      <c r="D3628" s="2">
        <v>1303403</v>
      </c>
      <c r="E3628" s="2" t="s">
        <v>5190</v>
      </c>
      <c r="F3628" s="2" t="s">
        <v>5205</v>
      </c>
      <c r="G3628" s="2">
        <f>IFERROR(VLOOKUP(D3628,Coordenadas!$A$2:$D$5571,3,FALSE),0)</f>
        <v>-2.63741</v>
      </c>
      <c r="H3628" s="2">
        <f>IFERROR(VLOOKUP(D3628,Coordenadas!$A$2:$D$5571,4,FALSE),0)</f>
        <v>-56.728999999999999</v>
      </c>
      <c r="I3628" s="2" t="s">
        <v>5323</v>
      </c>
      <c r="J3628" s="2">
        <v>102033</v>
      </c>
      <c r="K3628" s="2" t="s">
        <v>5333</v>
      </c>
      <c r="L3628" s="2">
        <f>IFERROR(VLOOKUP(C3628,BOTULISMO!$A$3:$C$19,3,FALSE),0)</f>
        <v>0</v>
      </c>
      <c r="M3628" s="2">
        <f>IFERROR(VLOOKUP(C3628,'LEISHMANIOSE VISCERAL'!$A$4:$C$454,3,FALSE),0)</f>
        <v>0</v>
      </c>
      <c r="N3628" s="2">
        <f>IFERROR(VLOOKUP(C3628,'LEISHMANIOSE TEGUMENTAR'!$A$4:$C$1681,3,FALSE),0)</f>
        <v>15</v>
      </c>
      <c r="O3628" s="2">
        <f>IFERROR(VLOOKUP(C3628,'FEBRE AMARELA'!$A$4:$C$38,3,FALSE),0)</f>
        <v>0</v>
      </c>
      <c r="P3628" s="2">
        <f>IFERROR(VLOOKUP(C3628,DENGUE!$A$5:$C$4097,3,FALSE),0)</f>
        <v>31</v>
      </c>
      <c r="Q3628" s="2">
        <f>IFERROR(VLOOKUP(C3628,'HEPATITE VIRAL'!$A$5:$C$3162,3,FALSE),0)</f>
        <v>17</v>
      </c>
      <c r="R3628" s="2">
        <f>IFERROR(VLOOKUP(C3628,'FEBRE MACULOSA'!$A$5:$C$181,3,FALSE),0)</f>
        <v>0</v>
      </c>
      <c r="S3628" s="2">
        <f>IFERROR(VLOOKUP(C3628,LEPTOSPIROSE!$A$5:$C$1176,3,FALSE),0)</f>
        <v>12</v>
      </c>
      <c r="T3628" s="2">
        <f>IFERROR(VLOOKUP(C3628,'DOENÇA DE CHAGAS'!$A$5:$C$100,3,FALSE),0)</f>
        <v>1</v>
      </c>
      <c r="U3628" s="2">
        <f>IFERROR(VLOOKUP(C3628,'PICADAS DE COBRAS'!$A$6:$C$4645,3,FALSE),0)</f>
        <v>173</v>
      </c>
      <c r="V3628">
        <f>IFERROR(VLOOKUP(C3628,'ZIKA VIRUS'!$A$5:$C$2399,3,FALSE),0)</f>
        <v>1</v>
      </c>
      <c r="W3628">
        <f>IFERROR(VLOOKUP(C3628,'FEBRE TIFÓIDE'!$A$5:$C$46,3,FALSE),0)</f>
        <v>0</v>
      </c>
      <c r="X3628">
        <f>IFERROR(VLOOKUP(C3628,HANTAVIROSE!$A$5:$C$153,3,FALSE),0)</f>
        <v>0</v>
      </c>
      <c r="Y3628">
        <f>IFERROR(VLOOKUP(C3628,MENINGITE!$A$5:$C$447,3,FALSE),0)</f>
        <v>0</v>
      </c>
      <c r="Z3628">
        <f>IFERROR(VLOOKUP(C3628,RAIVA!$A$5:$C$16,3,FALSE),0)</f>
        <v>0</v>
      </c>
    </row>
    <row r="3629" spans="1:26" x14ac:dyDescent="0.3">
      <c r="A3629" s="2" t="s">
        <v>3257</v>
      </c>
      <c r="B3629" s="2" t="s">
        <v>3372</v>
      </c>
      <c r="C3629" s="2">
        <v>292380</v>
      </c>
      <c r="D3629" s="2">
        <v>2923803</v>
      </c>
      <c r="E3629" s="2" t="s">
        <v>3257</v>
      </c>
      <c r="F3629" s="2" t="s">
        <v>3372</v>
      </c>
      <c r="G3629" s="2">
        <f>IFERROR(VLOOKUP(D3629,Coordenadas!$A$2:$D$5571,3,FALSE),0)</f>
        <v>-10.6859</v>
      </c>
      <c r="H3629" s="2">
        <f>IFERROR(VLOOKUP(D3629,Coordenadas!$A$2:$D$5571,4,FALSE),0)</f>
        <v>-37.8626</v>
      </c>
      <c r="I3629" s="2" t="s">
        <v>5324</v>
      </c>
      <c r="J3629" s="2">
        <v>27778</v>
      </c>
      <c r="K3629" s="2" t="s">
        <v>5330</v>
      </c>
      <c r="L3629" s="2">
        <f>IFERROR(VLOOKUP(C3629,BOTULISMO!$A$3:$C$19,3,FALSE),0)</f>
        <v>0</v>
      </c>
      <c r="M3629" s="2">
        <f>IFERROR(VLOOKUP(C3629,'LEISHMANIOSE VISCERAL'!$A$4:$C$454,3,FALSE),0)</f>
        <v>0</v>
      </c>
      <c r="N3629" s="2">
        <f>IFERROR(VLOOKUP(C3629,'LEISHMANIOSE TEGUMENTAR'!$A$4:$C$1681,3,FALSE),0)</f>
        <v>0</v>
      </c>
      <c r="O3629" s="2">
        <f>IFERROR(VLOOKUP(C3629,'FEBRE AMARELA'!$A$4:$C$38,3,FALSE),0)</f>
        <v>0</v>
      </c>
      <c r="P3629" s="2">
        <f>IFERROR(VLOOKUP(C3629,DENGUE!$A$5:$C$4097,3,FALSE),0)</f>
        <v>57</v>
      </c>
      <c r="Q3629" s="2">
        <f>IFERROR(VLOOKUP(C3629,'HEPATITE VIRAL'!$A$5:$C$3162,3,FALSE),0)</f>
        <v>0</v>
      </c>
      <c r="R3629" s="2">
        <f>IFERROR(VLOOKUP(C3629,'FEBRE MACULOSA'!$A$5:$C$181,3,FALSE),0)</f>
        <v>0</v>
      </c>
      <c r="S3629" s="2">
        <f>IFERROR(VLOOKUP(C3629,LEPTOSPIROSE!$A$5:$C$1176,3,FALSE),0)</f>
        <v>0</v>
      </c>
      <c r="T3629" s="2">
        <f>IFERROR(VLOOKUP(C3629,'DOENÇA DE CHAGAS'!$A$5:$C$100,3,FALSE),0)</f>
        <v>0</v>
      </c>
      <c r="U3629" s="2">
        <f>IFERROR(VLOOKUP(C3629,'PICADAS DE COBRAS'!$A$6:$C$4645,3,FALSE),0)</f>
        <v>60</v>
      </c>
      <c r="V3629">
        <f>IFERROR(VLOOKUP(C3629,'ZIKA VIRUS'!$A$5:$C$2399,3,FALSE),0)</f>
        <v>1</v>
      </c>
      <c r="W3629">
        <f>IFERROR(VLOOKUP(C3629,'FEBRE TIFÓIDE'!$A$5:$C$46,3,FALSE),0)</f>
        <v>0</v>
      </c>
      <c r="X3629">
        <f>IFERROR(VLOOKUP(C3629,HANTAVIROSE!$A$5:$C$153,3,FALSE),0)</f>
        <v>0</v>
      </c>
      <c r="Y3629">
        <f>IFERROR(VLOOKUP(C3629,MENINGITE!$A$5:$C$447,3,FALSE),0)</f>
        <v>0</v>
      </c>
      <c r="Z3629">
        <f>IFERROR(VLOOKUP(C3629,RAIVA!$A$5:$C$16,3,FALSE),0)</f>
        <v>0</v>
      </c>
    </row>
    <row r="3630" spans="1:26" x14ac:dyDescent="0.3">
      <c r="A3630" s="2" t="s">
        <v>3723</v>
      </c>
      <c r="B3630" s="2" t="s">
        <v>3753</v>
      </c>
      <c r="C3630" s="2">
        <v>270644</v>
      </c>
      <c r="D3630" s="2">
        <v>2706448</v>
      </c>
      <c r="E3630" s="2" t="s">
        <v>3723</v>
      </c>
      <c r="F3630" s="2" t="s">
        <v>3753</v>
      </c>
      <c r="G3630" s="2">
        <f>IFERROR(VLOOKUP(D3630,Coordenadas!$A$2:$D$5571,3,FALSE),0)</f>
        <v>-9.4631299999999996</v>
      </c>
      <c r="H3630" s="2">
        <f>IFERROR(VLOOKUP(D3630,Coordenadas!$A$2:$D$5571,4,FALSE),0)</f>
        <v>-35.552</v>
      </c>
      <c r="I3630" s="2" t="s">
        <v>5324</v>
      </c>
      <c r="J3630" s="2">
        <v>11347</v>
      </c>
      <c r="K3630" s="2" t="s">
        <v>5332</v>
      </c>
      <c r="L3630" s="2">
        <f>IFERROR(VLOOKUP(C3630,BOTULISMO!$A$3:$C$19,3,FALSE),0)</f>
        <v>0</v>
      </c>
      <c r="M3630" s="2">
        <f>IFERROR(VLOOKUP(C3630,'LEISHMANIOSE VISCERAL'!$A$4:$C$454,3,FALSE),0)</f>
        <v>0</v>
      </c>
      <c r="N3630" s="2">
        <f>IFERROR(VLOOKUP(C3630,'LEISHMANIOSE TEGUMENTAR'!$A$4:$C$1681,3,FALSE),0)</f>
        <v>0</v>
      </c>
      <c r="O3630" s="2">
        <f>IFERROR(VLOOKUP(C3630,'FEBRE AMARELA'!$A$4:$C$38,3,FALSE),0)</f>
        <v>0</v>
      </c>
      <c r="P3630" s="2">
        <f>IFERROR(VLOOKUP(C3630,DENGUE!$A$5:$C$4097,3,FALSE),0)</f>
        <v>14</v>
      </c>
      <c r="Q3630" s="2">
        <f>IFERROR(VLOOKUP(C3630,'HEPATITE VIRAL'!$A$5:$C$3162,3,FALSE),0)</f>
        <v>0</v>
      </c>
      <c r="R3630" s="2">
        <f>IFERROR(VLOOKUP(C3630,'FEBRE MACULOSA'!$A$5:$C$181,3,FALSE),0)</f>
        <v>0</v>
      </c>
      <c r="S3630" s="2">
        <f>IFERROR(VLOOKUP(C3630,LEPTOSPIROSE!$A$5:$C$1176,3,FALSE),0)</f>
        <v>0</v>
      </c>
      <c r="T3630" s="2">
        <f>IFERROR(VLOOKUP(C3630,'DOENÇA DE CHAGAS'!$A$5:$C$100,3,FALSE),0)</f>
        <v>0</v>
      </c>
      <c r="U3630" s="2">
        <f>IFERROR(VLOOKUP(C3630,'PICADAS DE COBRAS'!$A$6:$C$4645,3,FALSE),0)</f>
        <v>103</v>
      </c>
      <c r="V3630">
        <f>IFERROR(VLOOKUP(C3630,'ZIKA VIRUS'!$A$5:$C$2399,3,FALSE),0)</f>
        <v>12</v>
      </c>
      <c r="W3630">
        <f>IFERROR(VLOOKUP(C3630,'FEBRE TIFÓIDE'!$A$5:$C$46,3,FALSE),0)</f>
        <v>0</v>
      </c>
      <c r="X3630">
        <f>IFERROR(VLOOKUP(C3630,HANTAVIROSE!$A$5:$C$153,3,FALSE),0)</f>
        <v>0</v>
      </c>
      <c r="Y3630">
        <f>IFERROR(VLOOKUP(C3630,MENINGITE!$A$5:$C$447,3,FALSE),0)</f>
        <v>0</v>
      </c>
      <c r="Z3630">
        <f>IFERROR(VLOOKUP(C3630,RAIVA!$A$5:$C$16,3,FALSE),0)</f>
        <v>0</v>
      </c>
    </row>
    <row r="3631" spans="1:26" x14ac:dyDescent="0.3">
      <c r="A3631" s="2" t="s">
        <v>1637</v>
      </c>
      <c r="B3631" s="2" t="s">
        <v>1863</v>
      </c>
      <c r="C3631" s="2">
        <v>353620</v>
      </c>
      <c r="D3631" s="2">
        <v>3536208</v>
      </c>
      <c r="E3631" s="2" t="s">
        <v>1637</v>
      </c>
      <c r="F3631" s="2" t="s">
        <v>1863</v>
      </c>
      <c r="G3631" s="2">
        <f>IFERROR(VLOOKUP(D3631,Coordenadas!$A$2:$D$5571,3,FALSE),0)</f>
        <v>-24.714700000000001</v>
      </c>
      <c r="H3631" s="2">
        <f>IFERROR(VLOOKUP(D3631,Coordenadas!$A$2:$D$5571,4,FALSE),0)</f>
        <v>-47.874200000000002</v>
      </c>
      <c r="I3631" s="2" t="s">
        <v>5325</v>
      </c>
      <c r="J3631" s="2">
        <v>18446</v>
      </c>
      <c r="K3631" s="2" t="s">
        <v>5332</v>
      </c>
      <c r="L3631" s="2">
        <f>IFERROR(VLOOKUP(C3631,BOTULISMO!$A$3:$C$19,3,FALSE),0)</f>
        <v>0</v>
      </c>
      <c r="M3631" s="2">
        <f>IFERROR(VLOOKUP(C3631,'LEISHMANIOSE VISCERAL'!$A$4:$C$454,3,FALSE),0)</f>
        <v>0</v>
      </c>
      <c r="N3631" s="2">
        <f>IFERROR(VLOOKUP(C3631,'LEISHMANIOSE TEGUMENTAR'!$A$4:$C$1681,3,FALSE),0)</f>
        <v>2</v>
      </c>
      <c r="O3631" s="2">
        <f>IFERROR(VLOOKUP(C3631,'FEBRE AMARELA'!$A$4:$C$38,3,FALSE),0)</f>
        <v>0</v>
      </c>
      <c r="P3631" s="2">
        <f>IFERROR(VLOOKUP(C3631,DENGUE!$A$5:$C$4097,3,FALSE),0)</f>
        <v>436</v>
      </c>
      <c r="Q3631" s="2">
        <f>IFERROR(VLOOKUP(C3631,'HEPATITE VIRAL'!$A$5:$C$3162,3,FALSE),0)</f>
        <v>48</v>
      </c>
      <c r="R3631" s="2">
        <f>IFERROR(VLOOKUP(C3631,'FEBRE MACULOSA'!$A$5:$C$181,3,FALSE),0)</f>
        <v>0</v>
      </c>
      <c r="S3631" s="2">
        <f>IFERROR(VLOOKUP(C3631,LEPTOSPIROSE!$A$5:$C$1176,3,FALSE),0)</f>
        <v>19</v>
      </c>
      <c r="T3631" s="2">
        <f>IFERROR(VLOOKUP(C3631,'DOENÇA DE CHAGAS'!$A$5:$C$100,3,FALSE),0)</f>
        <v>0</v>
      </c>
      <c r="U3631" s="2">
        <f>IFERROR(VLOOKUP(C3631,'PICADAS DE COBRAS'!$A$6:$C$4645,3,FALSE),0)</f>
        <v>44</v>
      </c>
      <c r="V3631">
        <f>IFERROR(VLOOKUP(C3631,'ZIKA VIRUS'!$A$5:$C$2399,3,FALSE),0)</f>
        <v>10</v>
      </c>
      <c r="W3631">
        <f>IFERROR(VLOOKUP(C3631,'FEBRE TIFÓIDE'!$A$5:$C$46,3,FALSE),0)</f>
        <v>0</v>
      </c>
      <c r="X3631">
        <f>IFERROR(VLOOKUP(C3631,HANTAVIROSE!$A$5:$C$153,3,FALSE),0)</f>
        <v>3</v>
      </c>
      <c r="Y3631">
        <f>IFERROR(VLOOKUP(C3631,MENINGITE!$A$5:$C$447,3,FALSE),0)</f>
        <v>5</v>
      </c>
      <c r="Z3631">
        <f>IFERROR(VLOOKUP(C3631,RAIVA!$A$5:$C$16,3,FALSE),0)</f>
        <v>0</v>
      </c>
    </row>
    <row r="3632" spans="1:26" x14ac:dyDescent="0.3">
      <c r="A3632" s="2" t="s">
        <v>1637</v>
      </c>
      <c r="B3632" s="2" t="s">
        <v>1862</v>
      </c>
      <c r="C3632" s="2">
        <v>353625</v>
      </c>
      <c r="D3632" s="2">
        <v>3536257</v>
      </c>
      <c r="E3632" s="2" t="s">
        <v>1637</v>
      </c>
      <c r="F3632" s="2" t="s">
        <v>1862</v>
      </c>
      <c r="G3632" s="2">
        <f>IFERROR(VLOOKUP(D3632,Coordenadas!$A$2:$D$5571,3,FALSE),0)</f>
        <v>-20.3034</v>
      </c>
      <c r="H3632" s="2">
        <f>IFERROR(VLOOKUP(D3632,Coordenadas!$A$2:$D$5571,4,FALSE),0)</f>
        <v>-50.016300000000001</v>
      </c>
      <c r="I3632" s="2" t="s">
        <v>5325</v>
      </c>
      <c r="J3632" s="2">
        <v>2032</v>
      </c>
      <c r="K3632" s="2" t="s">
        <v>5332</v>
      </c>
      <c r="L3632" s="2">
        <f>IFERROR(VLOOKUP(C3632,BOTULISMO!$A$3:$C$19,3,FALSE),0)</f>
        <v>0</v>
      </c>
      <c r="M3632" s="2">
        <f>IFERROR(VLOOKUP(C3632,'LEISHMANIOSE VISCERAL'!$A$4:$C$454,3,FALSE),0)</f>
        <v>0</v>
      </c>
      <c r="N3632" s="2">
        <f>IFERROR(VLOOKUP(C3632,'LEISHMANIOSE TEGUMENTAR'!$A$4:$C$1681,3,FALSE),0)</f>
        <v>0</v>
      </c>
      <c r="O3632" s="2">
        <f>IFERROR(VLOOKUP(C3632,'FEBRE AMARELA'!$A$4:$C$38,3,FALSE),0)</f>
        <v>0</v>
      </c>
      <c r="P3632" s="2">
        <f>IFERROR(VLOOKUP(C3632,DENGUE!$A$5:$C$4097,3,FALSE),0)</f>
        <v>257</v>
      </c>
      <c r="Q3632" s="2">
        <f>IFERROR(VLOOKUP(C3632,'HEPATITE VIRAL'!$A$5:$C$3162,3,FALSE),0)</f>
        <v>2</v>
      </c>
      <c r="R3632" s="2">
        <f>IFERROR(VLOOKUP(C3632,'FEBRE MACULOSA'!$A$5:$C$181,3,FALSE),0)</f>
        <v>0</v>
      </c>
      <c r="S3632" s="2">
        <f>IFERROR(VLOOKUP(C3632,LEPTOSPIROSE!$A$5:$C$1176,3,FALSE),0)</f>
        <v>0</v>
      </c>
      <c r="T3632" s="2">
        <f>IFERROR(VLOOKUP(C3632,'DOENÇA DE CHAGAS'!$A$5:$C$100,3,FALSE),0)</f>
        <v>0</v>
      </c>
      <c r="U3632" s="2">
        <f>IFERROR(VLOOKUP(C3632,'PICADAS DE COBRAS'!$A$6:$C$4645,3,FALSE),0)</f>
        <v>17</v>
      </c>
      <c r="V3632">
        <f>IFERROR(VLOOKUP(C3632,'ZIKA VIRUS'!$A$5:$C$2399,3,FALSE),0)</f>
        <v>2</v>
      </c>
      <c r="W3632">
        <f>IFERROR(VLOOKUP(C3632,'FEBRE TIFÓIDE'!$A$5:$C$46,3,FALSE),0)</f>
        <v>0</v>
      </c>
      <c r="X3632">
        <f>IFERROR(VLOOKUP(C3632,HANTAVIROSE!$A$5:$C$153,3,FALSE),0)</f>
        <v>0</v>
      </c>
      <c r="Y3632">
        <f>IFERROR(VLOOKUP(C3632,MENINGITE!$A$5:$C$447,3,FALSE),0)</f>
        <v>0</v>
      </c>
      <c r="Z3632">
        <f>IFERROR(VLOOKUP(C3632,RAIVA!$A$5:$C$16,3,FALSE),0)</f>
        <v>0</v>
      </c>
    </row>
    <row r="3633" spans="1:26" x14ac:dyDescent="0.3">
      <c r="A3633" s="2" t="s">
        <v>4490</v>
      </c>
      <c r="B3633" s="2" t="s">
        <v>4560</v>
      </c>
      <c r="C3633" s="2">
        <v>220760</v>
      </c>
      <c r="D3633" s="2">
        <v>2207603</v>
      </c>
      <c r="E3633" s="2" t="s">
        <v>4490</v>
      </c>
      <c r="F3633" s="2" t="s">
        <v>4560</v>
      </c>
      <c r="G3633" s="2">
        <f>IFERROR(VLOOKUP(D3633,Coordenadas!$A$2:$D$5571,3,FALSE),0)</f>
        <v>-10.2166</v>
      </c>
      <c r="H3633" s="2">
        <f>IFERROR(VLOOKUP(D3633,Coordenadas!$A$2:$D$5571,4,FALSE),0)</f>
        <v>-44.63</v>
      </c>
      <c r="I3633" s="2" t="s">
        <v>5324</v>
      </c>
      <c r="J3633" s="2">
        <v>10276</v>
      </c>
      <c r="K3633" s="2" t="s">
        <v>5332</v>
      </c>
      <c r="L3633" s="2">
        <f>IFERROR(VLOOKUP(C3633,BOTULISMO!$A$3:$C$19,3,FALSE),0)</f>
        <v>0</v>
      </c>
      <c r="M3633" s="2">
        <f>IFERROR(VLOOKUP(C3633,'LEISHMANIOSE VISCERAL'!$A$4:$C$454,3,FALSE),0)</f>
        <v>0</v>
      </c>
      <c r="N3633" s="2">
        <f>IFERROR(VLOOKUP(C3633,'LEISHMANIOSE TEGUMENTAR'!$A$4:$C$1681,3,FALSE),0)</f>
        <v>0</v>
      </c>
      <c r="O3633" s="2">
        <f>IFERROR(VLOOKUP(C3633,'FEBRE AMARELA'!$A$4:$C$38,3,FALSE),0)</f>
        <v>0</v>
      </c>
      <c r="P3633" s="2">
        <f>IFERROR(VLOOKUP(C3633,DENGUE!$A$5:$C$4097,3,FALSE),0)</f>
        <v>11</v>
      </c>
      <c r="Q3633" s="2">
        <f>IFERROR(VLOOKUP(C3633,'HEPATITE VIRAL'!$A$5:$C$3162,3,FALSE),0)</f>
        <v>1</v>
      </c>
      <c r="R3633" s="2">
        <f>IFERROR(VLOOKUP(C3633,'FEBRE MACULOSA'!$A$5:$C$181,3,FALSE),0)</f>
        <v>0</v>
      </c>
      <c r="S3633" s="2">
        <f>IFERROR(VLOOKUP(C3633,LEPTOSPIROSE!$A$5:$C$1176,3,FALSE),0)</f>
        <v>0</v>
      </c>
      <c r="T3633" s="2">
        <f>IFERROR(VLOOKUP(C3633,'DOENÇA DE CHAGAS'!$A$5:$C$100,3,FALSE),0)</f>
        <v>0</v>
      </c>
      <c r="U3633" s="2">
        <f>IFERROR(VLOOKUP(C3633,'PICADAS DE COBRAS'!$A$6:$C$4645,3,FALSE),0)</f>
        <v>28</v>
      </c>
      <c r="V3633">
        <f>IFERROR(VLOOKUP(C3633,'ZIKA VIRUS'!$A$5:$C$2399,3,FALSE),0)</f>
        <v>0</v>
      </c>
      <c r="W3633">
        <f>IFERROR(VLOOKUP(C3633,'FEBRE TIFÓIDE'!$A$5:$C$46,3,FALSE),0)</f>
        <v>0</v>
      </c>
      <c r="X3633">
        <f>IFERROR(VLOOKUP(C3633,HANTAVIROSE!$A$5:$C$153,3,FALSE),0)</f>
        <v>0</v>
      </c>
      <c r="Y3633">
        <f>IFERROR(VLOOKUP(C3633,MENINGITE!$A$5:$C$447,3,FALSE),0)</f>
        <v>0</v>
      </c>
      <c r="Z3633">
        <f>IFERROR(VLOOKUP(C3633,RAIVA!$A$5:$C$16,3,FALSE),0)</f>
        <v>0</v>
      </c>
    </row>
    <row r="3634" spans="1:26" x14ac:dyDescent="0.3">
      <c r="A3634" s="2" t="s">
        <v>4490</v>
      </c>
      <c r="B3634" s="2" t="s">
        <v>4559</v>
      </c>
      <c r="C3634" s="2">
        <v>220770</v>
      </c>
      <c r="D3634" s="2">
        <v>2207702</v>
      </c>
      <c r="E3634" s="2" t="s">
        <v>4490</v>
      </c>
      <c r="F3634" s="2" t="s">
        <v>4559</v>
      </c>
      <c r="G3634" s="2">
        <f>IFERROR(VLOOKUP(D3634,Coordenadas!$A$2:$D$5571,3,FALSE),0)</f>
        <v>-2.90585</v>
      </c>
      <c r="H3634" s="2">
        <f>IFERROR(VLOOKUP(D3634,Coordenadas!$A$2:$D$5571,4,FALSE),0)</f>
        <v>-41.775399999999998</v>
      </c>
      <c r="I3634" s="2" t="s">
        <v>5324</v>
      </c>
      <c r="J3634" s="2">
        <v>145705</v>
      </c>
      <c r="K3634" s="2" t="s">
        <v>5333</v>
      </c>
      <c r="L3634" s="2">
        <f>IFERROR(VLOOKUP(C3634,BOTULISMO!$A$3:$C$19,3,FALSE),0)</f>
        <v>0</v>
      </c>
      <c r="M3634" s="2">
        <f>IFERROR(VLOOKUP(C3634,'LEISHMANIOSE VISCERAL'!$A$4:$C$454,3,FALSE),0)</f>
        <v>5</v>
      </c>
      <c r="N3634" s="2">
        <f>IFERROR(VLOOKUP(C3634,'LEISHMANIOSE TEGUMENTAR'!$A$4:$C$1681,3,FALSE),0)</f>
        <v>0</v>
      </c>
      <c r="O3634" s="2">
        <f>IFERROR(VLOOKUP(C3634,'FEBRE AMARELA'!$A$4:$C$38,3,FALSE),0)</f>
        <v>0</v>
      </c>
      <c r="P3634" s="2">
        <f>IFERROR(VLOOKUP(C3634,DENGUE!$A$5:$C$4097,3,FALSE),0)</f>
        <v>44</v>
      </c>
      <c r="Q3634" s="2">
        <f>IFERROR(VLOOKUP(C3634,'HEPATITE VIRAL'!$A$5:$C$3162,3,FALSE),0)</f>
        <v>2</v>
      </c>
      <c r="R3634" s="2">
        <f>IFERROR(VLOOKUP(C3634,'FEBRE MACULOSA'!$A$5:$C$181,3,FALSE),0)</f>
        <v>0</v>
      </c>
      <c r="S3634" s="2">
        <f>IFERROR(VLOOKUP(C3634,LEPTOSPIROSE!$A$5:$C$1176,3,FALSE),0)</f>
        <v>2</v>
      </c>
      <c r="T3634" s="2">
        <f>IFERROR(VLOOKUP(C3634,'DOENÇA DE CHAGAS'!$A$5:$C$100,3,FALSE),0)</f>
        <v>0</v>
      </c>
      <c r="U3634" s="2">
        <f>IFERROR(VLOOKUP(C3634,'PICADAS DE COBRAS'!$A$6:$C$4645,3,FALSE),0)</f>
        <v>138</v>
      </c>
      <c r="V3634">
        <f>IFERROR(VLOOKUP(C3634,'ZIKA VIRUS'!$A$5:$C$2399,3,FALSE),0)</f>
        <v>26</v>
      </c>
      <c r="W3634">
        <f>IFERROR(VLOOKUP(C3634,'FEBRE TIFÓIDE'!$A$5:$C$46,3,FALSE),0)</f>
        <v>0</v>
      </c>
      <c r="X3634">
        <f>IFERROR(VLOOKUP(C3634,HANTAVIROSE!$A$5:$C$153,3,FALSE),0)</f>
        <v>0</v>
      </c>
      <c r="Y3634">
        <f>IFERROR(VLOOKUP(C3634,MENINGITE!$A$5:$C$447,3,FALSE),0)</f>
        <v>2</v>
      </c>
      <c r="Z3634">
        <f>IFERROR(VLOOKUP(C3634,RAIVA!$A$5:$C$16,3,FALSE),0)</f>
        <v>0</v>
      </c>
    </row>
    <row r="3635" spans="1:26" x14ac:dyDescent="0.3">
      <c r="A3635" s="2" t="s">
        <v>4178</v>
      </c>
      <c r="B3635" s="2" t="s">
        <v>3876</v>
      </c>
      <c r="C3635" s="2">
        <v>240325</v>
      </c>
      <c r="D3635" s="2">
        <v>2403251</v>
      </c>
      <c r="E3635" s="2" t="s">
        <v>4178</v>
      </c>
      <c r="F3635" s="2" t="s">
        <v>3876</v>
      </c>
      <c r="G3635" s="2">
        <f>IFERROR(VLOOKUP(D3635,Coordenadas!$A$2:$D$5571,3,FALSE),0)</f>
        <v>-5.9111599999999997</v>
      </c>
      <c r="H3635" s="2">
        <f>IFERROR(VLOOKUP(D3635,Coordenadas!$A$2:$D$5571,4,FALSE),0)</f>
        <v>-35.271000000000001</v>
      </c>
      <c r="I3635" s="2" t="s">
        <v>5324</v>
      </c>
      <c r="J3635" s="2">
        <v>202456</v>
      </c>
      <c r="K3635" s="2" t="s">
        <v>5333</v>
      </c>
      <c r="L3635" s="2">
        <f>IFERROR(VLOOKUP(C3635,BOTULISMO!$A$3:$C$19,3,FALSE),0)</f>
        <v>0</v>
      </c>
      <c r="M3635" s="2">
        <f>IFERROR(VLOOKUP(C3635,'LEISHMANIOSE VISCERAL'!$A$4:$C$454,3,FALSE),0)</f>
        <v>0</v>
      </c>
      <c r="N3635" s="2">
        <f>IFERROR(VLOOKUP(C3635,'LEISHMANIOSE TEGUMENTAR'!$A$4:$C$1681,3,FALSE),0)</f>
        <v>0</v>
      </c>
      <c r="O3635" s="2">
        <f>IFERROR(VLOOKUP(C3635,'FEBRE AMARELA'!$A$4:$C$38,3,FALSE),0)</f>
        <v>0</v>
      </c>
      <c r="P3635" s="2">
        <f>IFERROR(VLOOKUP(C3635,DENGUE!$A$5:$C$4097,3,FALSE),0)</f>
        <v>598</v>
      </c>
      <c r="Q3635" s="2">
        <f>IFERROR(VLOOKUP(C3635,'HEPATITE VIRAL'!$A$5:$C$3162,3,FALSE),0)</f>
        <v>10</v>
      </c>
      <c r="R3635" s="2">
        <f>IFERROR(VLOOKUP(C3635,'FEBRE MACULOSA'!$A$5:$C$181,3,FALSE),0)</f>
        <v>0</v>
      </c>
      <c r="S3635" s="2">
        <f>IFERROR(VLOOKUP(C3635,LEPTOSPIROSE!$A$5:$C$1176,3,FALSE),0)</f>
        <v>1</v>
      </c>
      <c r="T3635" s="2">
        <f>IFERROR(VLOOKUP(C3635,'DOENÇA DE CHAGAS'!$A$5:$C$100,3,FALSE),0)</f>
        <v>0</v>
      </c>
      <c r="U3635" s="2">
        <f>IFERROR(VLOOKUP(C3635,'PICADAS DE COBRAS'!$A$6:$C$4645,3,FALSE),0)</f>
        <v>443</v>
      </c>
      <c r="V3635">
        <f>IFERROR(VLOOKUP(C3635,'ZIKA VIRUS'!$A$5:$C$2399,3,FALSE),0)</f>
        <v>300</v>
      </c>
      <c r="W3635">
        <f>IFERROR(VLOOKUP(C3635,'FEBRE TIFÓIDE'!$A$5:$C$46,3,FALSE),0)</f>
        <v>0</v>
      </c>
      <c r="X3635">
        <f>IFERROR(VLOOKUP(C3635,HANTAVIROSE!$A$5:$C$153,3,FALSE),0)</f>
        <v>0</v>
      </c>
      <c r="Y3635">
        <f>IFERROR(VLOOKUP(C3635,MENINGITE!$A$5:$C$447,3,FALSE),0)</f>
        <v>0</v>
      </c>
      <c r="Z3635">
        <f>IFERROR(VLOOKUP(C3635,RAIVA!$A$5:$C$16,3,FALSE),0)</f>
        <v>0</v>
      </c>
    </row>
    <row r="3636" spans="1:26" x14ac:dyDescent="0.3">
      <c r="A3636" s="2" t="s">
        <v>3816</v>
      </c>
      <c r="B3636" s="2" t="s">
        <v>3876</v>
      </c>
      <c r="C3636" s="2">
        <v>261040</v>
      </c>
      <c r="D3636" s="2">
        <v>2610400</v>
      </c>
      <c r="E3636" s="2" t="s">
        <v>3816</v>
      </c>
      <c r="F3636" s="2" t="s">
        <v>3876</v>
      </c>
      <c r="G3636" s="2">
        <f>IFERROR(VLOOKUP(D3636,Coordenadas!$A$2:$D$5571,3,FALSE),0)</f>
        <v>-8.0872899999999994</v>
      </c>
      <c r="H3636" s="2">
        <f>IFERROR(VLOOKUP(D3636,Coordenadas!$A$2:$D$5571,4,FALSE),0)</f>
        <v>-39.579500000000003</v>
      </c>
      <c r="I3636" s="2" t="s">
        <v>5324</v>
      </c>
      <c r="J3636" s="2">
        <v>20224</v>
      </c>
      <c r="K3636" s="2" t="s">
        <v>5330</v>
      </c>
      <c r="L3636" s="2">
        <f>IFERROR(VLOOKUP(C3636,BOTULISMO!$A$3:$C$19,3,FALSE),0)</f>
        <v>0</v>
      </c>
      <c r="M3636" s="2">
        <f>IFERROR(VLOOKUP(C3636,'LEISHMANIOSE VISCERAL'!$A$4:$C$454,3,FALSE),0)</f>
        <v>1</v>
      </c>
      <c r="N3636" s="2">
        <f>IFERROR(VLOOKUP(C3636,'LEISHMANIOSE TEGUMENTAR'!$A$4:$C$1681,3,FALSE),0)</f>
        <v>0</v>
      </c>
      <c r="O3636" s="2">
        <f>IFERROR(VLOOKUP(C3636,'FEBRE AMARELA'!$A$4:$C$38,3,FALSE),0)</f>
        <v>0</v>
      </c>
      <c r="P3636" s="2">
        <f>IFERROR(VLOOKUP(C3636,DENGUE!$A$5:$C$4097,3,FALSE),0)</f>
        <v>40</v>
      </c>
      <c r="Q3636" s="2">
        <f>IFERROR(VLOOKUP(C3636,'HEPATITE VIRAL'!$A$5:$C$3162,3,FALSE),0)</f>
        <v>1</v>
      </c>
      <c r="R3636" s="2">
        <f>IFERROR(VLOOKUP(C3636,'FEBRE MACULOSA'!$A$5:$C$181,3,FALSE),0)</f>
        <v>0</v>
      </c>
      <c r="S3636" s="2">
        <f>IFERROR(VLOOKUP(C3636,LEPTOSPIROSE!$A$5:$C$1176,3,FALSE),0)</f>
        <v>0</v>
      </c>
      <c r="T3636" s="2">
        <f>IFERROR(VLOOKUP(C3636,'DOENÇA DE CHAGAS'!$A$5:$C$100,3,FALSE),0)</f>
        <v>0</v>
      </c>
      <c r="U3636" s="2">
        <f>IFERROR(VLOOKUP(C3636,'PICADAS DE COBRAS'!$A$6:$C$4645,3,FALSE),0)</f>
        <v>12</v>
      </c>
      <c r="V3636">
        <f>IFERROR(VLOOKUP(C3636,'ZIKA VIRUS'!$A$5:$C$2399,3,FALSE),0)</f>
        <v>1</v>
      </c>
      <c r="W3636">
        <f>IFERROR(VLOOKUP(C3636,'FEBRE TIFÓIDE'!$A$5:$C$46,3,FALSE),0)</f>
        <v>0</v>
      </c>
      <c r="X3636">
        <f>IFERROR(VLOOKUP(C3636,HANTAVIROSE!$A$5:$C$153,3,FALSE),0)</f>
        <v>0</v>
      </c>
      <c r="Y3636">
        <f>IFERROR(VLOOKUP(C3636,MENINGITE!$A$5:$C$447,3,FALSE),0)</f>
        <v>0</v>
      </c>
      <c r="Z3636">
        <f>IFERROR(VLOOKUP(C3636,RAIVA!$A$5:$C$16,3,FALSE),0)</f>
        <v>0</v>
      </c>
    </row>
    <row r="3637" spans="1:26" x14ac:dyDescent="0.3">
      <c r="A3637" s="2" t="s">
        <v>4704</v>
      </c>
      <c r="B3637" s="2" t="s">
        <v>4775</v>
      </c>
      <c r="C3637" s="2">
        <v>210780</v>
      </c>
      <c r="D3637" s="2">
        <v>2107803</v>
      </c>
      <c r="E3637" s="2" t="s">
        <v>4704</v>
      </c>
      <c r="F3637" s="2" t="s">
        <v>4775</v>
      </c>
      <c r="G3637" s="2">
        <f>IFERROR(VLOOKUP(D3637,Coordenadas!$A$2:$D$5571,3,FALSE),0)</f>
        <v>-5.6736500000000003</v>
      </c>
      <c r="H3637" s="2">
        <f>IFERROR(VLOOKUP(D3637,Coordenadas!$A$2:$D$5571,4,FALSE),0)</f>
        <v>-43.101100000000002</v>
      </c>
      <c r="I3637" s="2" t="s">
        <v>5324</v>
      </c>
      <c r="J3637" s="2">
        <v>34586</v>
      </c>
      <c r="K3637" s="2" t="s">
        <v>5330</v>
      </c>
      <c r="L3637" s="2">
        <f>IFERROR(VLOOKUP(C3637,BOTULISMO!$A$3:$C$19,3,FALSE),0)</f>
        <v>0</v>
      </c>
      <c r="M3637" s="2">
        <f>IFERROR(VLOOKUP(C3637,'LEISHMANIOSE VISCERAL'!$A$4:$C$454,3,FALSE),0)</f>
        <v>1</v>
      </c>
      <c r="N3637" s="2">
        <f>IFERROR(VLOOKUP(C3637,'LEISHMANIOSE TEGUMENTAR'!$A$4:$C$1681,3,FALSE),0)</f>
        <v>2</v>
      </c>
      <c r="O3637" s="2">
        <f>IFERROR(VLOOKUP(C3637,'FEBRE AMARELA'!$A$4:$C$38,3,FALSE),0)</f>
        <v>0</v>
      </c>
      <c r="P3637" s="2">
        <f>IFERROR(VLOOKUP(C3637,DENGUE!$A$5:$C$4097,3,FALSE),0)</f>
        <v>0</v>
      </c>
      <c r="Q3637" s="2">
        <f>IFERROR(VLOOKUP(C3637,'HEPATITE VIRAL'!$A$5:$C$3162,3,FALSE),0)</f>
        <v>0</v>
      </c>
      <c r="R3637" s="2">
        <f>IFERROR(VLOOKUP(C3637,'FEBRE MACULOSA'!$A$5:$C$181,3,FALSE),0)</f>
        <v>0</v>
      </c>
      <c r="S3637" s="2">
        <f>IFERROR(VLOOKUP(C3637,LEPTOSPIROSE!$A$5:$C$1176,3,FALSE),0)</f>
        <v>0</v>
      </c>
      <c r="T3637" s="2">
        <f>IFERROR(VLOOKUP(C3637,'DOENÇA DE CHAGAS'!$A$5:$C$100,3,FALSE),0)</f>
        <v>0</v>
      </c>
      <c r="U3637" s="2">
        <f>IFERROR(VLOOKUP(C3637,'PICADAS DE COBRAS'!$A$6:$C$4645,3,FALSE),0)</f>
        <v>53</v>
      </c>
      <c r="V3637">
        <f>IFERROR(VLOOKUP(C3637,'ZIKA VIRUS'!$A$5:$C$2399,3,FALSE),0)</f>
        <v>0</v>
      </c>
      <c r="W3637">
        <f>IFERROR(VLOOKUP(C3637,'FEBRE TIFÓIDE'!$A$5:$C$46,3,FALSE),0)</f>
        <v>0</v>
      </c>
      <c r="X3637">
        <f>IFERROR(VLOOKUP(C3637,HANTAVIROSE!$A$5:$C$153,3,FALSE),0)</f>
        <v>0</v>
      </c>
      <c r="Y3637">
        <f>IFERROR(VLOOKUP(C3637,MENINGITE!$A$5:$C$447,3,FALSE),0)</f>
        <v>0</v>
      </c>
      <c r="Z3637">
        <f>IFERROR(VLOOKUP(C3637,RAIVA!$A$5:$C$16,3,FALSE),0)</f>
        <v>0</v>
      </c>
    </row>
    <row r="3638" spans="1:26" x14ac:dyDescent="0.3">
      <c r="A3638" s="2" t="s">
        <v>470</v>
      </c>
      <c r="B3638" s="2" t="s">
        <v>664</v>
      </c>
      <c r="C3638" s="2">
        <v>431405</v>
      </c>
      <c r="D3638" s="2">
        <v>4314050</v>
      </c>
      <c r="E3638" s="2" t="s">
        <v>470</v>
      </c>
      <c r="F3638" s="2" t="s">
        <v>664</v>
      </c>
      <c r="G3638" s="2">
        <f>IFERROR(VLOOKUP(D3638,Coordenadas!$A$2:$D$5571,3,FALSE),0)</f>
        <v>-29.624300000000002</v>
      </c>
      <c r="H3638" s="2">
        <f>IFERROR(VLOOKUP(D3638,Coordenadas!$A$2:$D$5571,4,FALSE),0)</f>
        <v>-50.831200000000003</v>
      </c>
      <c r="I3638" s="2" t="s">
        <v>5326</v>
      </c>
      <c r="J3638" s="2">
        <v>51502</v>
      </c>
      <c r="K3638" s="2" t="s">
        <v>5331</v>
      </c>
      <c r="L3638" s="2">
        <f>IFERROR(VLOOKUP(C3638,BOTULISMO!$A$3:$C$19,3,FALSE),0)</f>
        <v>0</v>
      </c>
      <c r="M3638" s="2">
        <f>IFERROR(VLOOKUP(C3638,'LEISHMANIOSE VISCERAL'!$A$4:$C$454,3,FALSE),0)</f>
        <v>0</v>
      </c>
      <c r="N3638" s="2">
        <f>IFERROR(VLOOKUP(C3638,'LEISHMANIOSE TEGUMENTAR'!$A$4:$C$1681,3,FALSE),0)</f>
        <v>0</v>
      </c>
      <c r="O3638" s="2">
        <f>IFERROR(VLOOKUP(C3638,'FEBRE AMARELA'!$A$4:$C$38,3,FALSE),0)</f>
        <v>0</v>
      </c>
      <c r="P3638" s="2">
        <f>IFERROR(VLOOKUP(C3638,DENGUE!$A$5:$C$4097,3,FALSE),0)</f>
        <v>1</v>
      </c>
      <c r="Q3638" s="2">
        <f>IFERROR(VLOOKUP(C3638,'HEPATITE VIRAL'!$A$5:$C$3162,3,FALSE),0)</f>
        <v>28</v>
      </c>
      <c r="R3638" s="2">
        <f>IFERROR(VLOOKUP(C3638,'FEBRE MACULOSA'!$A$5:$C$181,3,FALSE),0)</f>
        <v>0</v>
      </c>
      <c r="S3638" s="2">
        <f>IFERROR(VLOOKUP(C3638,LEPTOSPIROSE!$A$5:$C$1176,3,FALSE),0)</f>
        <v>3</v>
      </c>
      <c r="T3638" s="2">
        <f>IFERROR(VLOOKUP(C3638,'DOENÇA DE CHAGAS'!$A$5:$C$100,3,FALSE),0)</f>
        <v>0</v>
      </c>
      <c r="U3638" s="2">
        <f>IFERROR(VLOOKUP(C3638,'PICADAS DE COBRAS'!$A$6:$C$4645,3,FALSE),0)</f>
        <v>24</v>
      </c>
      <c r="V3638">
        <f>IFERROR(VLOOKUP(C3638,'ZIKA VIRUS'!$A$5:$C$2399,3,FALSE),0)</f>
        <v>0</v>
      </c>
      <c r="W3638">
        <f>IFERROR(VLOOKUP(C3638,'FEBRE TIFÓIDE'!$A$5:$C$46,3,FALSE),0)</f>
        <v>0</v>
      </c>
      <c r="X3638">
        <f>IFERROR(VLOOKUP(C3638,HANTAVIROSE!$A$5:$C$153,3,FALSE),0)</f>
        <v>0</v>
      </c>
      <c r="Y3638">
        <f>IFERROR(VLOOKUP(C3638,MENINGITE!$A$5:$C$447,3,FALSE),0)</f>
        <v>0</v>
      </c>
      <c r="Z3638">
        <f>IFERROR(VLOOKUP(C3638,RAIVA!$A$5:$C$16,3,FALSE),0)</f>
        <v>0</v>
      </c>
    </row>
    <row r="3639" spans="1:26" x14ac:dyDescent="0.3">
      <c r="A3639" s="2" t="s">
        <v>4178</v>
      </c>
      <c r="B3639" s="2" t="s">
        <v>4229</v>
      </c>
      <c r="C3639" s="2">
        <v>240910</v>
      </c>
      <c r="D3639" s="2">
        <v>2409100</v>
      </c>
      <c r="E3639" s="2" t="s">
        <v>4178</v>
      </c>
      <c r="F3639" s="2" t="s">
        <v>4229</v>
      </c>
      <c r="G3639" s="2">
        <f>IFERROR(VLOOKUP(D3639,Coordenadas!$A$2:$D$5571,3,FALSE),0)</f>
        <v>-6.43018</v>
      </c>
      <c r="H3639" s="2">
        <f>IFERROR(VLOOKUP(D3639,Coordenadas!$A$2:$D$5571,4,FALSE),0)</f>
        <v>-35.644199999999998</v>
      </c>
      <c r="I3639" s="2" t="s">
        <v>5324</v>
      </c>
      <c r="J3639" s="2">
        <v>11100</v>
      </c>
      <c r="K3639" s="2" t="s">
        <v>5332</v>
      </c>
      <c r="L3639" s="2">
        <f>IFERROR(VLOOKUP(C3639,BOTULISMO!$A$3:$C$19,3,FALSE),0)</f>
        <v>0</v>
      </c>
      <c r="M3639" s="2">
        <f>IFERROR(VLOOKUP(C3639,'LEISHMANIOSE VISCERAL'!$A$4:$C$454,3,FALSE),0)</f>
        <v>0</v>
      </c>
      <c r="N3639" s="2">
        <f>IFERROR(VLOOKUP(C3639,'LEISHMANIOSE TEGUMENTAR'!$A$4:$C$1681,3,FALSE),0)</f>
        <v>0</v>
      </c>
      <c r="O3639" s="2">
        <f>IFERROR(VLOOKUP(C3639,'FEBRE AMARELA'!$A$4:$C$38,3,FALSE),0)</f>
        <v>0</v>
      </c>
      <c r="P3639" s="2">
        <f>IFERROR(VLOOKUP(C3639,DENGUE!$A$5:$C$4097,3,FALSE),0)</f>
        <v>28</v>
      </c>
      <c r="Q3639" s="2">
        <f>IFERROR(VLOOKUP(C3639,'HEPATITE VIRAL'!$A$5:$C$3162,3,FALSE),0)</f>
        <v>0</v>
      </c>
      <c r="R3639" s="2">
        <f>IFERROR(VLOOKUP(C3639,'FEBRE MACULOSA'!$A$5:$C$181,3,FALSE),0)</f>
        <v>0</v>
      </c>
      <c r="S3639" s="2">
        <f>IFERROR(VLOOKUP(C3639,LEPTOSPIROSE!$A$5:$C$1176,3,FALSE),0)</f>
        <v>0</v>
      </c>
      <c r="T3639" s="2">
        <f>IFERROR(VLOOKUP(C3639,'DOENÇA DE CHAGAS'!$A$5:$C$100,3,FALSE),0)</f>
        <v>0</v>
      </c>
      <c r="U3639" s="2">
        <f>IFERROR(VLOOKUP(C3639,'PICADAS DE COBRAS'!$A$6:$C$4645,3,FALSE),0)</f>
        <v>1</v>
      </c>
      <c r="V3639">
        <f>IFERROR(VLOOKUP(C3639,'ZIKA VIRUS'!$A$5:$C$2399,3,FALSE),0)</f>
        <v>4</v>
      </c>
      <c r="W3639">
        <f>IFERROR(VLOOKUP(C3639,'FEBRE TIFÓIDE'!$A$5:$C$46,3,FALSE),0)</f>
        <v>0</v>
      </c>
      <c r="X3639">
        <f>IFERROR(VLOOKUP(C3639,HANTAVIROSE!$A$5:$C$153,3,FALSE),0)</f>
        <v>0</v>
      </c>
      <c r="Y3639">
        <f>IFERROR(VLOOKUP(C3639,MENINGITE!$A$5:$C$447,3,FALSE),0)</f>
        <v>0</v>
      </c>
      <c r="Z3639">
        <f>IFERROR(VLOOKUP(C3639,RAIVA!$A$5:$C$16,3,FALSE),0)</f>
        <v>0</v>
      </c>
    </row>
    <row r="3640" spans="1:26" x14ac:dyDescent="0.3">
      <c r="A3640" s="2" t="s">
        <v>2425</v>
      </c>
      <c r="B3640" s="2" t="s">
        <v>2714</v>
      </c>
      <c r="C3640" s="2">
        <v>314760</v>
      </c>
      <c r="D3640" s="2">
        <v>3147600</v>
      </c>
      <c r="E3640" s="2" t="s">
        <v>2425</v>
      </c>
      <c r="F3640" s="2" t="s">
        <v>2714</v>
      </c>
      <c r="G3640" s="2">
        <f>IFERROR(VLOOKUP(D3640,Coordenadas!$A$2:$D$5571,3,FALSE),0)</f>
        <v>-22.3871</v>
      </c>
      <c r="H3640" s="2">
        <f>IFERROR(VLOOKUP(D3640,Coordenadas!$A$2:$D$5571,4,FALSE),0)</f>
        <v>-44.9709</v>
      </c>
      <c r="I3640" s="2" t="s">
        <v>5325</v>
      </c>
      <c r="J3640" s="2">
        <v>15582</v>
      </c>
      <c r="K3640" s="2" t="s">
        <v>5332</v>
      </c>
      <c r="L3640" s="2">
        <f>IFERROR(VLOOKUP(C3640,BOTULISMO!$A$3:$C$19,3,FALSE),0)</f>
        <v>0</v>
      </c>
      <c r="M3640" s="2">
        <f>IFERROR(VLOOKUP(C3640,'LEISHMANIOSE VISCERAL'!$A$4:$C$454,3,FALSE),0)</f>
        <v>0</v>
      </c>
      <c r="N3640" s="2">
        <f>IFERROR(VLOOKUP(C3640,'LEISHMANIOSE TEGUMENTAR'!$A$4:$C$1681,3,FALSE),0)</f>
        <v>0</v>
      </c>
      <c r="O3640" s="2">
        <f>IFERROR(VLOOKUP(C3640,'FEBRE AMARELA'!$A$4:$C$38,3,FALSE),0)</f>
        <v>0</v>
      </c>
      <c r="P3640" s="2">
        <f>IFERROR(VLOOKUP(C3640,DENGUE!$A$5:$C$4097,3,FALSE),0)</f>
        <v>17</v>
      </c>
      <c r="Q3640" s="2">
        <f>IFERROR(VLOOKUP(C3640,'HEPATITE VIRAL'!$A$5:$C$3162,3,FALSE),0)</f>
        <v>2</v>
      </c>
      <c r="R3640" s="2">
        <f>IFERROR(VLOOKUP(C3640,'FEBRE MACULOSA'!$A$5:$C$181,3,FALSE),0)</f>
        <v>0</v>
      </c>
      <c r="S3640" s="2">
        <f>IFERROR(VLOOKUP(C3640,LEPTOSPIROSE!$A$5:$C$1176,3,FALSE),0)</f>
        <v>2</v>
      </c>
      <c r="T3640" s="2">
        <f>IFERROR(VLOOKUP(C3640,'DOENÇA DE CHAGAS'!$A$5:$C$100,3,FALSE),0)</f>
        <v>0</v>
      </c>
      <c r="U3640" s="2">
        <f>IFERROR(VLOOKUP(C3640,'PICADAS DE COBRAS'!$A$6:$C$4645,3,FALSE),0)</f>
        <v>10</v>
      </c>
      <c r="V3640">
        <f>IFERROR(VLOOKUP(C3640,'ZIKA VIRUS'!$A$5:$C$2399,3,FALSE),0)</f>
        <v>0</v>
      </c>
      <c r="W3640">
        <f>IFERROR(VLOOKUP(C3640,'FEBRE TIFÓIDE'!$A$5:$C$46,3,FALSE),0)</f>
        <v>0</v>
      </c>
      <c r="X3640">
        <f>IFERROR(VLOOKUP(C3640,HANTAVIROSE!$A$5:$C$153,3,FALSE),0)</f>
        <v>0</v>
      </c>
      <c r="Y3640">
        <f>IFERROR(VLOOKUP(C3640,MENINGITE!$A$5:$C$447,3,FALSE),0)</f>
        <v>0</v>
      </c>
      <c r="Z3640">
        <f>IFERROR(VLOOKUP(C3640,RAIVA!$A$5:$C$16,3,FALSE),0)</f>
        <v>0</v>
      </c>
    </row>
    <row r="3641" spans="1:26" x14ac:dyDescent="0.3">
      <c r="A3641" s="2" t="s">
        <v>470</v>
      </c>
      <c r="B3641" s="2" t="s">
        <v>663</v>
      </c>
      <c r="C3641" s="2">
        <v>431406</v>
      </c>
      <c r="D3641" s="2">
        <v>4314068</v>
      </c>
      <c r="E3641" s="2" t="s">
        <v>470</v>
      </c>
      <c r="F3641" s="2" t="s">
        <v>663</v>
      </c>
      <c r="G3641" s="2">
        <f>IFERROR(VLOOKUP(D3641,Coordenadas!$A$2:$D$5571,3,FALSE),0)</f>
        <v>-29.457699999999999</v>
      </c>
      <c r="H3641" s="2">
        <f>IFERROR(VLOOKUP(D3641,Coordenadas!$A$2:$D$5571,4,FALSE),0)</f>
        <v>-52.959899999999998</v>
      </c>
      <c r="I3641" s="2" t="s">
        <v>5326</v>
      </c>
      <c r="J3641" s="2">
        <v>5154</v>
      </c>
      <c r="K3641" s="2" t="s">
        <v>5332</v>
      </c>
      <c r="L3641" s="2">
        <f>IFERROR(VLOOKUP(C3641,BOTULISMO!$A$3:$C$19,3,FALSE),0)</f>
        <v>0</v>
      </c>
      <c r="M3641" s="2">
        <f>IFERROR(VLOOKUP(C3641,'LEISHMANIOSE VISCERAL'!$A$4:$C$454,3,FALSE),0)</f>
        <v>0</v>
      </c>
      <c r="N3641" s="2">
        <f>IFERROR(VLOOKUP(C3641,'LEISHMANIOSE TEGUMENTAR'!$A$4:$C$1681,3,FALSE),0)</f>
        <v>0</v>
      </c>
      <c r="O3641" s="2">
        <f>IFERROR(VLOOKUP(C3641,'FEBRE AMARELA'!$A$4:$C$38,3,FALSE),0)</f>
        <v>0</v>
      </c>
      <c r="P3641" s="2">
        <f>IFERROR(VLOOKUP(C3641,DENGUE!$A$5:$C$4097,3,FALSE),0)</f>
        <v>0</v>
      </c>
      <c r="Q3641" s="2">
        <f>IFERROR(VLOOKUP(C3641,'HEPATITE VIRAL'!$A$5:$C$3162,3,FALSE),0)</f>
        <v>0</v>
      </c>
      <c r="R3641" s="2">
        <f>IFERROR(VLOOKUP(C3641,'FEBRE MACULOSA'!$A$5:$C$181,3,FALSE),0)</f>
        <v>0</v>
      </c>
      <c r="S3641" s="2">
        <f>IFERROR(VLOOKUP(C3641,LEPTOSPIROSE!$A$5:$C$1176,3,FALSE),0)</f>
        <v>0</v>
      </c>
      <c r="T3641" s="2">
        <f>IFERROR(VLOOKUP(C3641,'DOENÇA DE CHAGAS'!$A$5:$C$100,3,FALSE),0)</f>
        <v>0</v>
      </c>
      <c r="U3641" s="2">
        <f>IFERROR(VLOOKUP(C3641,'PICADAS DE COBRAS'!$A$6:$C$4645,3,FALSE),0)</f>
        <v>30</v>
      </c>
      <c r="V3641">
        <f>IFERROR(VLOOKUP(C3641,'ZIKA VIRUS'!$A$5:$C$2399,3,FALSE),0)</f>
        <v>0</v>
      </c>
      <c r="W3641">
        <f>IFERROR(VLOOKUP(C3641,'FEBRE TIFÓIDE'!$A$5:$C$46,3,FALSE),0)</f>
        <v>0</v>
      </c>
      <c r="X3641">
        <f>IFERROR(VLOOKUP(C3641,HANTAVIROSE!$A$5:$C$153,3,FALSE),0)</f>
        <v>0</v>
      </c>
      <c r="Y3641">
        <f>IFERROR(VLOOKUP(C3641,MENINGITE!$A$5:$C$447,3,FALSE),0)</f>
        <v>0</v>
      </c>
      <c r="Z3641">
        <f>IFERROR(VLOOKUP(C3641,RAIVA!$A$5:$C$16,3,FALSE),0)</f>
        <v>0</v>
      </c>
    </row>
    <row r="3642" spans="1:26" x14ac:dyDescent="0.3">
      <c r="A3642" s="2" t="s">
        <v>2425</v>
      </c>
      <c r="B3642" s="2" t="s">
        <v>2713</v>
      </c>
      <c r="C3642" s="2">
        <v>314770</v>
      </c>
      <c r="D3642" s="2">
        <v>3147709</v>
      </c>
      <c r="E3642" s="2" t="s">
        <v>2425</v>
      </c>
      <c r="F3642" s="2" t="s">
        <v>2713</v>
      </c>
      <c r="G3642" s="2">
        <f>IFERROR(VLOOKUP(D3642,Coordenadas!$A$2:$D$5571,3,FALSE),0)</f>
        <v>-20.6539</v>
      </c>
      <c r="H3642" s="2">
        <f>IFERROR(VLOOKUP(D3642,Coordenadas!$A$2:$D$5571,4,FALSE),0)</f>
        <v>-44.492600000000003</v>
      </c>
      <c r="I3642" s="2" t="s">
        <v>5325</v>
      </c>
      <c r="J3642" s="2">
        <v>8197</v>
      </c>
      <c r="K3642" s="2" t="s">
        <v>5332</v>
      </c>
      <c r="L3642" s="2">
        <f>IFERROR(VLOOKUP(C3642,BOTULISMO!$A$3:$C$19,3,FALSE),0)</f>
        <v>0</v>
      </c>
      <c r="M3642" s="2">
        <f>IFERROR(VLOOKUP(C3642,'LEISHMANIOSE VISCERAL'!$A$4:$C$454,3,FALSE),0)</f>
        <v>0</v>
      </c>
      <c r="N3642" s="2">
        <f>IFERROR(VLOOKUP(C3642,'LEISHMANIOSE TEGUMENTAR'!$A$4:$C$1681,3,FALSE),0)</f>
        <v>0</v>
      </c>
      <c r="O3642" s="2">
        <f>IFERROR(VLOOKUP(C3642,'FEBRE AMARELA'!$A$4:$C$38,3,FALSE),0)</f>
        <v>0</v>
      </c>
      <c r="P3642" s="2">
        <f>IFERROR(VLOOKUP(C3642,DENGUE!$A$5:$C$4097,3,FALSE),0)</f>
        <v>2</v>
      </c>
      <c r="Q3642" s="2">
        <f>IFERROR(VLOOKUP(C3642,'HEPATITE VIRAL'!$A$5:$C$3162,3,FALSE),0)</f>
        <v>0</v>
      </c>
      <c r="R3642" s="2">
        <f>IFERROR(VLOOKUP(C3642,'FEBRE MACULOSA'!$A$5:$C$181,3,FALSE),0)</f>
        <v>0</v>
      </c>
      <c r="S3642" s="2">
        <f>IFERROR(VLOOKUP(C3642,LEPTOSPIROSE!$A$5:$C$1176,3,FALSE),0)</f>
        <v>0</v>
      </c>
      <c r="T3642" s="2">
        <f>IFERROR(VLOOKUP(C3642,'DOENÇA DE CHAGAS'!$A$5:$C$100,3,FALSE),0)</f>
        <v>0</v>
      </c>
      <c r="U3642" s="2">
        <f>IFERROR(VLOOKUP(C3642,'PICADAS DE COBRAS'!$A$6:$C$4645,3,FALSE),0)</f>
        <v>6</v>
      </c>
      <c r="V3642">
        <f>IFERROR(VLOOKUP(C3642,'ZIKA VIRUS'!$A$5:$C$2399,3,FALSE),0)</f>
        <v>0</v>
      </c>
      <c r="W3642">
        <f>IFERROR(VLOOKUP(C3642,'FEBRE TIFÓIDE'!$A$5:$C$46,3,FALSE),0)</f>
        <v>0</v>
      </c>
      <c r="X3642">
        <f>IFERROR(VLOOKUP(C3642,HANTAVIROSE!$A$5:$C$153,3,FALSE),0)</f>
        <v>0</v>
      </c>
      <c r="Y3642">
        <f>IFERROR(VLOOKUP(C3642,MENINGITE!$A$5:$C$447,3,FALSE),0)</f>
        <v>0</v>
      </c>
      <c r="Z3642">
        <f>IFERROR(VLOOKUP(C3642,RAIVA!$A$5:$C$16,3,FALSE),0)</f>
        <v>0</v>
      </c>
    </row>
    <row r="3643" spans="1:26" x14ac:dyDescent="0.3">
      <c r="A3643" s="2" t="s">
        <v>2425</v>
      </c>
      <c r="B3643" s="2" t="s">
        <v>2715</v>
      </c>
      <c r="C3643" s="2">
        <v>314750</v>
      </c>
      <c r="D3643" s="2">
        <v>3147501</v>
      </c>
      <c r="E3643" s="2" t="s">
        <v>2425</v>
      </c>
      <c r="F3643" s="2" t="s">
        <v>2715</v>
      </c>
      <c r="G3643" s="2">
        <f>IFERROR(VLOOKUP(D3643,Coordenadas!$A$2:$D$5571,3,FALSE),0)</f>
        <v>-19.350899999999999</v>
      </c>
      <c r="H3643" s="2">
        <f>IFERROR(VLOOKUP(D3643,Coordenadas!$A$2:$D$5571,4,FALSE),0)</f>
        <v>-43.138300000000001</v>
      </c>
      <c r="I3643" s="2" t="s">
        <v>5325</v>
      </c>
      <c r="J3643" s="2">
        <v>1766</v>
      </c>
      <c r="K3643" s="2" t="s">
        <v>5332</v>
      </c>
      <c r="L3643" s="2">
        <f>IFERROR(VLOOKUP(C3643,BOTULISMO!$A$3:$C$19,3,FALSE),0)</f>
        <v>0</v>
      </c>
      <c r="M3643" s="2">
        <f>IFERROR(VLOOKUP(C3643,'LEISHMANIOSE VISCERAL'!$A$4:$C$454,3,FALSE),0)</f>
        <v>0</v>
      </c>
      <c r="N3643" s="2">
        <f>IFERROR(VLOOKUP(C3643,'LEISHMANIOSE TEGUMENTAR'!$A$4:$C$1681,3,FALSE),0)</f>
        <v>0</v>
      </c>
      <c r="O3643" s="2">
        <f>IFERROR(VLOOKUP(C3643,'FEBRE AMARELA'!$A$4:$C$38,3,FALSE),0)</f>
        <v>0</v>
      </c>
      <c r="P3643" s="2">
        <f>IFERROR(VLOOKUP(C3643,DENGUE!$A$5:$C$4097,3,FALSE),0)</f>
        <v>0</v>
      </c>
      <c r="Q3643" s="2">
        <f>IFERROR(VLOOKUP(C3643,'HEPATITE VIRAL'!$A$5:$C$3162,3,FALSE),0)</f>
        <v>1</v>
      </c>
      <c r="R3643" s="2">
        <f>IFERROR(VLOOKUP(C3643,'FEBRE MACULOSA'!$A$5:$C$181,3,FALSE),0)</f>
        <v>0</v>
      </c>
      <c r="S3643" s="2">
        <f>IFERROR(VLOOKUP(C3643,LEPTOSPIROSE!$A$5:$C$1176,3,FALSE),0)</f>
        <v>0</v>
      </c>
      <c r="T3643" s="2">
        <f>IFERROR(VLOOKUP(C3643,'DOENÇA DE CHAGAS'!$A$5:$C$100,3,FALSE),0)</f>
        <v>0</v>
      </c>
      <c r="U3643" s="2">
        <f>IFERROR(VLOOKUP(C3643,'PICADAS DE COBRAS'!$A$6:$C$4645,3,FALSE),0)</f>
        <v>46</v>
      </c>
      <c r="V3643">
        <f>IFERROR(VLOOKUP(C3643,'ZIKA VIRUS'!$A$5:$C$2399,3,FALSE),0)</f>
        <v>0</v>
      </c>
      <c r="W3643">
        <f>IFERROR(VLOOKUP(C3643,'FEBRE TIFÓIDE'!$A$5:$C$46,3,FALSE),0)</f>
        <v>0</v>
      </c>
      <c r="X3643">
        <f>IFERROR(VLOOKUP(C3643,HANTAVIROSE!$A$5:$C$153,3,FALSE),0)</f>
        <v>0</v>
      </c>
      <c r="Y3643">
        <f>IFERROR(VLOOKUP(C3643,MENINGITE!$A$5:$C$447,3,FALSE),0)</f>
        <v>0</v>
      </c>
      <c r="Z3643">
        <f>IFERROR(VLOOKUP(C3643,RAIVA!$A$5:$C$16,3,FALSE),0)</f>
        <v>0</v>
      </c>
    </row>
    <row r="3644" spans="1:26" x14ac:dyDescent="0.3">
      <c r="A3644" s="2" t="s">
        <v>4178</v>
      </c>
      <c r="B3644" s="2" t="s">
        <v>4058</v>
      </c>
      <c r="C3644" s="2">
        <v>240920</v>
      </c>
      <c r="D3644" s="2">
        <v>2409209</v>
      </c>
      <c r="E3644" s="2" t="s">
        <v>4178</v>
      </c>
      <c r="F3644" s="2" t="s">
        <v>4058</v>
      </c>
      <c r="G3644" s="2">
        <f>IFERROR(VLOOKUP(D3644,Coordenadas!$A$2:$D$5571,3,FALSE),0)</f>
        <v>-6.2726800000000003</v>
      </c>
      <c r="H3644" s="2">
        <f>IFERROR(VLOOKUP(D3644,Coordenadas!$A$2:$D$5571,4,FALSE),0)</f>
        <v>-35.369999999999997</v>
      </c>
      <c r="I3644" s="2" t="s">
        <v>5324</v>
      </c>
      <c r="J3644" s="2">
        <v>2895</v>
      </c>
      <c r="K3644" s="2" t="s">
        <v>5332</v>
      </c>
      <c r="L3644" s="2">
        <f>IFERROR(VLOOKUP(C3644,BOTULISMO!$A$3:$C$19,3,FALSE),0)</f>
        <v>0</v>
      </c>
      <c r="M3644" s="2">
        <f>IFERROR(VLOOKUP(C3644,'LEISHMANIOSE VISCERAL'!$A$4:$C$454,3,FALSE),0)</f>
        <v>0</v>
      </c>
      <c r="N3644" s="2">
        <f>IFERROR(VLOOKUP(C3644,'LEISHMANIOSE TEGUMENTAR'!$A$4:$C$1681,3,FALSE),0)</f>
        <v>0</v>
      </c>
      <c r="O3644" s="2">
        <f>IFERROR(VLOOKUP(C3644,'FEBRE AMARELA'!$A$4:$C$38,3,FALSE),0)</f>
        <v>0</v>
      </c>
      <c r="P3644" s="2">
        <f>IFERROR(VLOOKUP(C3644,DENGUE!$A$5:$C$4097,3,FALSE),0)</f>
        <v>7</v>
      </c>
      <c r="Q3644" s="2">
        <f>IFERROR(VLOOKUP(C3644,'HEPATITE VIRAL'!$A$5:$C$3162,3,FALSE),0)</f>
        <v>0</v>
      </c>
      <c r="R3644" s="2">
        <f>IFERROR(VLOOKUP(C3644,'FEBRE MACULOSA'!$A$5:$C$181,3,FALSE),0)</f>
        <v>0</v>
      </c>
      <c r="S3644" s="2">
        <f>IFERROR(VLOOKUP(C3644,LEPTOSPIROSE!$A$5:$C$1176,3,FALSE),0)</f>
        <v>0</v>
      </c>
      <c r="T3644" s="2">
        <f>IFERROR(VLOOKUP(C3644,'DOENÇA DE CHAGAS'!$A$5:$C$100,3,FALSE),0)</f>
        <v>0</v>
      </c>
      <c r="U3644" s="2">
        <f>IFERROR(VLOOKUP(C3644,'PICADAS DE COBRAS'!$A$6:$C$4645,3,FALSE),0)</f>
        <v>2</v>
      </c>
      <c r="V3644">
        <f>IFERROR(VLOOKUP(C3644,'ZIKA VIRUS'!$A$5:$C$2399,3,FALSE),0)</f>
        <v>0</v>
      </c>
      <c r="W3644">
        <f>IFERROR(VLOOKUP(C3644,'FEBRE TIFÓIDE'!$A$5:$C$46,3,FALSE),0)</f>
        <v>0</v>
      </c>
      <c r="X3644">
        <f>IFERROR(VLOOKUP(C3644,HANTAVIROSE!$A$5:$C$153,3,FALSE),0)</f>
        <v>0</v>
      </c>
      <c r="Y3644">
        <f>IFERROR(VLOOKUP(C3644,MENINGITE!$A$5:$C$447,3,FALSE),0)</f>
        <v>0</v>
      </c>
      <c r="Z3644">
        <f>IFERROR(VLOOKUP(C3644,RAIVA!$A$5:$C$16,3,FALSE),0)</f>
        <v>0</v>
      </c>
    </row>
    <row r="3645" spans="1:26" x14ac:dyDescent="0.3">
      <c r="A3645" s="2" t="s">
        <v>3988</v>
      </c>
      <c r="B3645" s="2" t="s">
        <v>4058</v>
      </c>
      <c r="C3645" s="2">
        <v>251070</v>
      </c>
      <c r="D3645" s="2">
        <v>2510709</v>
      </c>
      <c r="E3645" s="2" t="s">
        <v>3988</v>
      </c>
      <c r="F3645" s="2" t="s">
        <v>4058</v>
      </c>
      <c r="G3645" s="2">
        <f>IFERROR(VLOOKUP(D3645,Coordenadas!$A$2:$D$5571,3,FALSE),0)</f>
        <v>-7.1346699999999998</v>
      </c>
      <c r="H3645" s="2">
        <f>IFERROR(VLOOKUP(D3645,Coordenadas!$A$2:$D$5571,4,FALSE),0)</f>
        <v>-37.043300000000002</v>
      </c>
      <c r="I3645" s="2" t="s">
        <v>5324</v>
      </c>
      <c r="J3645" s="2">
        <v>2233</v>
      </c>
      <c r="K3645" s="2" t="s">
        <v>5332</v>
      </c>
      <c r="L3645" s="2">
        <f>IFERROR(VLOOKUP(C3645,BOTULISMO!$A$3:$C$19,3,FALSE),0)</f>
        <v>0</v>
      </c>
      <c r="M3645" s="2">
        <f>IFERROR(VLOOKUP(C3645,'LEISHMANIOSE VISCERAL'!$A$4:$C$454,3,FALSE),0)</f>
        <v>0</v>
      </c>
      <c r="N3645" s="2">
        <f>IFERROR(VLOOKUP(C3645,'LEISHMANIOSE TEGUMENTAR'!$A$4:$C$1681,3,FALSE),0)</f>
        <v>0</v>
      </c>
      <c r="O3645" s="2">
        <f>IFERROR(VLOOKUP(C3645,'FEBRE AMARELA'!$A$4:$C$38,3,FALSE),0)</f>
        <v>0</v>
      </c>
      <c r="P3645" s="2">
        <f>IFERROR(VLOOKUP(C3645,DENGUE!$A$5:$C$4097,3,FALSE),0)</f>
        <v>7</v>
      </c>
      <c r="Q3645" s="2">
        <f>IFERROR(VLOOKUP(C3645,'HEPATITE VIRAL'!$A$5:$C$3162,3,FALSE),0)</f>
        <v>0</v>
      </c>
      <c r="R3645" s="2">
        <f>IFERROR(VLOOKUP(C3645,'FEBRE MACULOSA'!$A$5:$C$181,3,FALSE),0)</f>
        <v>0</v>
      </c>
      <c r="S3645" s="2">
        <f>IFERROR(VLOOKUP(C3645,LEPTOSPIROSE!$A$5:$C$1176,3,FALSE),0)</f>
        <v>0</v>
      </c>
      <c r="T3645" s="2">
        <f>IFERROR(VLOOKUP(C3645,'DOENÇA DE CHAGAS'!$A$5:$C$100,3,FALSE),0)</f>
        <v>0</v>
      </c>
      <c r="U3645" s="2">
        <f>IFERROR(VLOOKUP(C3645,'PICADAS DE COBRAS'!$A$6:$C$4645,3,FALSE),0)</f>
        <v>0</v>
      </c>
      <c r="V3645">
        <f>IFERROR(VLOOKUP(C3645,'ZIKA VIRUS'!$A$5:$C$2399,3,FALSE),0)</f>
        <v>0</v>
      </c>
      <c r="W3645">
        <f>IFERROR(VLOOKUP(C3645,'FEBRE TIFÓIDE'!$A$5:$C$46,3,FALSE),0)</f>
        <v>0</v>
      </c>
      <c r="X3645">
        <f>IFERROR(VLOOKUP(C3645,HANTAVIROSE!$A$5:$C$153,3,FALSE),0)</f>
        <v>0</v>
      </c>
      <c r="Y3645">
        <f>IFERROR(VLOOKUP(C3645,MENINGITE!$A$5:$C$447,3,FALSE),0)</f>
        <v>0</v>
      </c>
      <c r="Z3645">
        <f>IFERROR(VLOOKUP(C3645,RAIVA!$A$5:$C$16,3,FALSE),0)</f>
        <v>0</v>
      </c>
    </row>
    <row r="3646" spans="1:26" x14ac:dyDescent="0.3">
      <c r="A3646" s="2" t="s">
        <v>4704</v>
      </c>
      <c r="B3646" s="2" t="s">
        <v>4774</v>
      </c>
      <c r="C3646" s="2">
        <v>210790</v>
      </c>
      <c r="D3646" s="2">
        <v>2107902</v>
      </c>
      <c r="E3646" s="2" t="s">
        <v>4704</v>
      </c>
      <c r="F3646" s="2" t="s">
        <v>4774</v>
      </c>
      <c r="G3646" s="2">
        <f>IFERROR(VLOOKUP(D3646,Coordenadas!$A$2:$D$5571,3,FALSE),0)</f>
        <v>-6.1774500000000003</v>
      </c>
      <c r="H3646" s="2">
        <f>IFERROR(VLOOKUP(D3646,Coordenadas!$A$2:$D$5571,4,FALSE),0)</f>
        <v>-43.775500000000001</v>
      </c>
      <c r="I3646" s="2" t="s">
        <v>5324</v>
      </c>
      <c r="J3646" s="2">
        <v>17562</v>
      </c>
      <c r="K3646" s="2" t="s">
        <v>5332</v>
      </c>
      <c r="L3646" s="2">
        <f>IFERROR(VLOOKUP(C3646,BOTULISMO!$A$3:$C$19,3,FALSE),0)</f>
        <v>0</v>
      </c>
      <c r="M3646" s="2">
        <f>IFERROR(VLOOKUP(C3646,'LEISHMANIOSE VISCERAL'!$A$4:$C$454,3,FALSE),0)</f>
        <v>7</v>
      </c>
      <c r="N3646" s="2">
        <f>IFERROR(VLOOKUP(C3646,'LEISHMANIOSE TEGUMENTAR'!$A$4:$C$1681,3,FALSE),0)</f>
        <v>2</v>
      </c>
      <c r="O3646" s="2">
        <f>IFERROR(VLOOKUP(C3646,'FEBRE AMARELA'!$A$4:$C$38,3,FALSE),0)</f>
        <v>0</v>
      </c>
      <c r="P3646" s="2">
        <f>IFERROR(VLOOKUP(C3646,DENGUE!$A$5:$C$4097,3,FALSE),0)</f>
        <v>1</v>
      </c>
      <c r="Q3646" s="2">
        <f>IFERROR(VLOOKUP(C3646,'HEPATITE VIRAL'!$A$5:$C$3162,3,FALSE),0)</f>
        <v>1</v>
      </c>
      <c r="R3646" s="2">
        <f>IFERROR(VLOOKUP(C3646,'FEBRE MACULOSA'!$A$5:$C$181,3,FALSE),0)</f>
        <v>0</v>
      </c>
      <c r="S3646" s="2">
        <f>IFERROR(VLOOKUP(C3646,LEPTOSPIROSE!$A$5:$C$1176,3,FALSE),0)</f>
        <v>0</v>
      </c>
      <c r="T3646" s="2">
        <f>IFERROR(VLOOKUP(C3646,'DOENÇA DE CHAGAS'!$A$5:$C$100,3,FALSE),0)</f>
        <v>0</v>
      </c>
      <c r="U3646" s="2">
        <f>IFERROR(VLOOKUP(C3646,'PICADAS DE COBRAS'!$A$6:$C$4645,3,FALSE),0)</f>
        <v>9</v>
      </c>
      <c r="V3646">
        <f>IFERROR(VLOOKUP(C3646,'ZIKA VIRUS'!$A$5:$C$2399,3,FALSE),0)</f>
        <v>0</v>
      </c>
      <c r="W3646">
        <f>IFERROR(VLOOKUP(C3646,'FEBRE TIFÓIDE'!$A$5:$C$46,3,FALSE),0)</f>
        <v>0</v>
      </c>
      <c r="X3646">
        <f>IFERROR(VLOOKUP(C3646,HANTAVIROSE!$A$5:$C$153,3,FALSE),0)</f>
        <v>0</v>
      </c>
      <c r="Y3646">
        <f>IFERROR(VLOOKUP(C3646,MENINGITE!$A$5:$C$447,3,FALSE),0)</f>
        <v>0</v>
      </c>
      <c r="Z3646">
        <f>IFERROR(VLOOKUP(C3646,RAIVA!$A$5:$C$16,3,FALSE),0)</f>
        <v>0</v>
      </c>
    </row>
    <row r="3647" spans="1:26" x14ac:dyDescent="0.3">
      <c r="A3647" s="2" t="s">
        <v>4490</v>
      </c>
      <c r="B3647" s="2" t="s">
        <v>4558</v>
      </c>
      <c r="C3647" s="2">
        <v>220775</v>
      </c>
      <c r="D3647" s="2">
        <v>2207751</v>
      </c>
      <c r="E3647" s="2" t="s">
        <v>4490</v>
      </c>
      <c r="F3647" s="2" t="s">
        <v>4558</v>
      </c>
      <c r="G3647" s="2">
        <f>IFERROR(VLOOKUP(D3647,Coordenadas!$A$2:$D$5571,3,FALSE),0)</f>
        <v>-5.86036</v>
      </c>
      <c r="H3647" s="2">
        <f>IFERROR(VLOOKUP(D3647,Coordenadas!$A$2:$D$5571,4,FALSE),0)</f>
        <v>-42.443600000000004</v>
      </c>
      <c r="I3647" s="2" t="s">
        <v>5324</v>
      </c>
      <c r="J3647" s="2">
        <v>4546</v>
      </c>
      <c r="K3647" s="2" t="s">
        <v>5332</v>
      </c>
      <c r="L3647" s="2">
        <f>IFERROR(VLOOKUP(C3647,BOTULISMO!$A$3:$C$19,3,FALSE),0)</f>
        <v>0</v>
      </c>
      <c r="M3647" s="2">
        <f>IFERROR(VLOOKUP(C3647,'LEISHMANIOSE VISCERAL'!$A$4:$C$454,3,FALSE),0)</f>
        <v>0</v>
      </c>
      <c r="N3647" s="2">
        <f>IFERROR(VLOOKUP(C3647,'LEISHMANIOSE TEGUMENTAR'!$A$4:$C$1681,3,FALSE),0)</f>
        <v>0</v>
      </c>
      <c r="O3647" s="2">
        <f>IFERROR(VLOOKUP(C3647,'FEBRE AMARELA'!$A$4:$C$38,3,FALSE),0)</f>
        <v>0</v>
      </c>
      <c r="P3647" s="2">
        <f>IFERROR(VLOOKUP(C3647,DENGUE!$A$5:$C$4097,3,FALSE),0)</f>
        <v>0</v>
      </c>
      <c r="Q3647" s="2">
        <f>IFERROR(VLOOKUP(C3647,'HEPATITE VIRAL'!$A$5:$C$3162,3,FALSE),0)</f>
        <v>0</v>
      </c>
      <c r="R3647" s="2">
        <f>IFERROR(VLOOKUP(C3647,'FEBRE MACULOSA'!$A$5:$C$181,3,FALSE),0)</f>
        <v>0</v>
      </c>
      <c r="S3647" s="2">
        <f>IFERROR(VLOOKUP(C3647,LEPTOSPIROSE!$A$5:$C$1176,3,FALSE),0)</f>
        <v>0</v>
      </c>
      <c r="T3647" s="2">
        <f>IFERROR(VLOOKUP(C3647,'DOENÇA DE CHAGAS'!$A$5:$C$100,3,FALSE),0)</f>
        <v>0</v>
      </c>
      <c r="U3647" s="2">
        <f>IFERROR(VLOOKUP(C3647,'PICADAS DE COBRAS'!$A$6:$C$4645,3,FALSE),0)</f>
        <v>1</v>
      </c>
      <c r="V3647">
        <f>IFERROR(VLOOKUP(C3647,'ZIKA VIRUS'!$A$5:$C$2399,3,FALSE),0)</f>
        <v>0</v>
      </c>
      <c r="W3647">
        <f>IFERROR(VLOOKUP(C3647,'FEBRE TIFÓIDE'!$A$5:$C$46,3,FALSE),0)</f>
        <v>0</v>
      </c>
      <c r="X3647">
        <f>IFERROR(VLOOKUP(C3647,HANTAVIROSE!$A$5:$C$153,3,FALSE),0)</f>
        <v>0</v>
      </c>
      <c r="Y3647">
        <f>IFERROR(VLOOKUP(C3647,MENINGITE!$A$5:$C$447,3,FALSE),0)</f>
        <v>0</v>
      </c>
      <c r="Z3647">
        <f>IFERROR(VLOOKUP(C3647,RAIVA!$A$5:$C$16,3,FALSE),0)</f>
        <v>0</v>
      </c>
    </row>
    <row r="3648" spans="1:26" x14ac:dyDescent="0.3">
      <c r="A3648" s="2" t="s">
        <v>2425</v>
      </c>
      <c r="B3648" s="2" t="s">
        <v>2712</v>
      </c>
      <c r="C3648" s="2">
        <v>314780</v>
      </c>
      <c r="D3648" s="2">
        <v>3147808</v>
      </c>
      <c r="E3648" s="2" t="s">
        <v>2425</v>
      </c>
      <c r="F3648" s="2" t="s">
        <v>2712</v>
      </c>
      <c r="G3648" s="2">
        <f>IFERROR(VLOOKUP(D3648,Coordenadas!$A$2:$D$5571,3,FALSE),0)</f>
        <v>-22.209700000000002</v>
      </c>
      <c r="H3648" s="2">
        <f>IFERROR(VLOOKUP(D3648,Coordenadas!$A$2:$D$5571,4,FALSE),0)</f>
        <v>-44.234400000000001</v>
      </c>
      <c r="I3648" s="2" t="s">
        <v>5325</v>
      </c>
      <c r="J3648" s="2">
        <v>2079</v>
      </c>
      <c r="K3648" s="2" t="s">
        <v>5332</v>
      </c>
      <c r="L3648" s="2">
        <f>IFERROR(VLOOKUP(C3648,BOTULISMO!$A$3:$C$19,3,FALSE),0)</f>
        <v>0</v>
      </c>
      <c r="M3648" s="2">
        <f>IFERROR(VLOOKUP(C3648,'LEISHMANIOSE VISCERAL'!$A$4:$C$454,3,FALSE),0)</f>
        <v>0</v>
      </c>
      <c r="N3648" s="2">
        <f>IFERROR(VLOOKUP(C3648,'LEISHMANIOSE TEGUMENTAR'!$A$4:$C$1681,3,FALSE),0)</f>
        <v>0</v>
      </c>
      <c r="O3648" s="2">
        <f>IFERROR(VLOOKUP(C3648,'FEBRE AMARELA'!$A$4:$C$38,3,FALSE),0)</f>
        <v>0</v>
      </c>
      <c r="P3648" s="2">
        <f>IFERROR(VLOOKUP(C3648,DENGUE!$A$5:$C$4097,3,FALSE),0)</f>
        <v>0</v>
      </c>
      <c r="Q3648" s="2">
        <f>IFERROR(VLOOKUP(C3648,'HEPATITE VIRAL'!$A$5:$C$3162,3,FALSE),0)</f>
        <v>0</v>
      </c>
      <c r="R3648" s="2">
        <f>IFERROR(VLOOKUP(C3648,'FEBRE MACULOSA'!$A$5:$C$181,3,FALSE),0)</f>
        <v>0</v>
      </c>
      <c r="S3648" s="2">
        <f>IFERROR(VLOOKUP(C3648,LEPTOSPIROSE!$A$5:$C$1176,3,FALSE),0)</f>
        <v>0</v>
      </c>
      <c r="T3648" s="2">
        <f>IFERROR(VLOOKUP(C3648,'DOENÇA DE CHAGAS'!$A$5:$C$100,3,FALSE),0)</f>
        <v>0</v>
      </c>
      <c r="U3648" s="2">
        <f>IFERROR(VLOOKUP(C3648,'PICADAS DE COBRAS'!$A$6:$C$4645,3,FALSE),0)</f>
        <v>10</v>
      </c>
      <c r="V3648">
        <f>IFERROR(VLOOKUP(C3648,'ZIKA VIRUS'!$A$5:$C$2399,3,FALSE),0)</f>
        <v>0</v>
      </c>
      <c r="W3648">
        <f>IFERROR(VLOOKUP(C3648,'FEBRE TIFÓIDE'!$A$5:$C$46,3,FALSE),0)</f>
        <v>0</v>
      </c>
      <c r="X3648">
        <f>IFERROR(VLOOKUP(C3648,HANTAVIROSE!$A$5:$C$153,3,FALSE),0)</f>
        <v>0</v>
      </c>
      <c r="Y3648">
        <f>IFERROR(VLOOKUP(C3648,MENINGITE!$A$5:$C$447,3,FALSE),0)</f>
        <v>0</v>
      </c>
      <c r="Z3648">
        <f>IFERROR(VLOOKUP(C3648,RAIVA!$A$5:$C$16,3,FALSE),0)</f>
        <v>0</v>
      </c>
    </row>
    <row r="3649" spans="1:26" x14ac:dyDescent="0.3">
      <c r="A3649" s="2" t="s">
        <v>3816</v>
      </c>
      <c r="B3649" s="2" t="s">
        <v>3875</v>
      </c>
      <c r="C3649" s="2">
        <v>261050</v>
      </c>
      <c r="D3649" s="2">
        <v>2610509</v>
      </c>
      <c r="E3649" s="2" t="s">
        <v>3816</v>
      </c>
      <c r="F3649" s="2" t="s">
        <v>3875</v>
      </c>
      <c r="G3649" s="2">
        <f>IFERROR(VLOOKUP(D3649,Coordenadas!$A$2:$D$5571,3,FALSE),0)</f>
        <v>-7.9970999999999997</v>
      </c>
      <c r="H3649" s="2">
        <f>IFERROR(VLOOKUP(D3649,Coordenadas!$A$2:$D$5571,4,FALSE),0)</f>
        <v>-35.581299999999999</v>
      </c>
      <c r="I3649" s="2" t="s">
        <v>5324</v>
      </c>
      <c r="J3649" s="2">
        <v>28628</v>
      </c>
      <c r="K3649" s="2" t="s">
        <v>5330</v>
      </c>
      <c r="L3649" s="2">
        <f>IFERROR(VLOOKUP(C3649,BOTULISMO!$A$3:$C$19,3,FALSE),0)</f>
        <v>0</v>
      </c>
      <c r="M3649" s="2">
        <f>IFERROR(VLOOKUP(C3649,'LEISHMANIOSE VISCERAL'!$A$4:$C$454,3,FALSE),0)</f>
        <v>0</v>
      </c>
      <c r="N3649" s="2">
        <f>IFERROR(VLOOKUP(C3649,'LEISHMANIOSE TEGUMENTAR'!$A$4:$C$1681,3,FALSE),0)</f>
        <v>0</v>
      </c>
      <c r="O3649" s="2">
        <f>IFERROR(VLOOKUP(C3649,'FEBRE AMARELA'!$A$4:$C$38,3,FALSE),0)</f>
        <v>0</v>
      </c>
      <c r="P3649" s="2">
        <f>IFERROR(VLOOKUP(C3649,DENGUE!$A$5:$C$4097,3,FALSE),0)</f>
        <v>7</v>
      </c>
      <c r="Q3649" s="2">
        <f>IFERROR(VLOOKUP(C3649,'HEPATITE VIRAL'!$A$5:$C$3162,3,FALSE),0)</f>
        <v>3</v>
      </c>
      <c r="R3649" s="2">
        <f>IFERROR(VLOOKUP(C3649,'FEBRE MACULOSA'!$A$5:$C$181,3,FALSE),0)</f>
        <v>0</v>
      </c>
      <c r="S3649" s="2">
        <f>IFERROR(VLOOKUP(C3649,LEPTOSPIROSE!$A$5:$C$1176,3,FALSE),0)</f>
        <v>1</v>
      </c>
      <c r="T3649" s="2">
        <f>IFERROR(VLOOKUP(C3649,'DOENÇA DE CHAGAS'!$A$5:$C$100,3,FALSE),0)</f>
        <v>0</v>
      </c>
      <c r="U3649" s="2">
        <f>IFERROR(VLOOKUP(C3649,'PICADAS DE COBRAS'!$A$6:$C$4645,3,FALSE),0)</f>
        <v>153</v>
      </c>
      <c r="V3649">
        <f>IFERROR(VLOOKUP(C3649,'ZIKA VIRUS'!$A$5:$C$2399,3,FALSE),0)</f>
        <v>1</v>
      </c>
      <c r="W3649">
        <f>IFERROR(VLOOKUP(C3649,'FEBRE TIFÓIDE'!$A$5:$C$46,3,FALSE),0)</f>
        <v>0</v>
      </c>
      <c r="X3649">
        <f>IFERROR(VLOOKUP(C3649,HANTAVIROSE!$A$5:$C$153,3,FALSE),0)</f>
        <v>0</v>
      </c>
      <c r="Y3649">
        <f>IFERROR(VLOOKUP(C3649,MENINGITE!$A$5:$C$447,3,FALSE),0)</f>
        <v>0</v>
      </c>
      <c r="Z3649">
        <f>IFERROR(VLOOKUP(C3649,RAIVA!$A$5:$C$16,3,FALSE),0)</f>
        <v>0</v>
      </c>
    </row>
    <row r="3650" spans="1:26" x14ac:dyDescent="0.3">
      <c r="A3650" s="2" t="s">
        <v>3723</v>
      </c>
      <c r="B3650" s="2" t="s">
        <v>3752</v>
      </c>
      <c r="C3650" s="2">
        <v>270650</v>
      </c>
      <c r="D3650" s="2">
        <v>2706505</v>
      </c>
      <c r="E3650" s="2" t="s">
        <v>3723</v>
      </c>
      <c r="F3650" s="2" t="s">
        <v>3752</v>
      </c>
      <c r="G3650" s="2">
        <f>IFERROR(VLOOKUP(D3650,Coordenadas!$A$2:$D$5571,3,FALSE),0)</f>
        <v>-9.2451100000000004</v>
      </c>
      <c r="H3650" s="2">
        <f>IFERROR(VLOOKUP(D3650,Coordenadas!$A$2:$D$5571,4,FALSE),0)</f>
        <v>-35.474499999999999</v>
      </c>
      <c r="I3650" s="2" t="s">
        <v>5324</v>
      </c>
      <c r="J3650" s="2">
        <v>14763</v>
      </c>
      <c r="K3650" s="2" t="s">
        <v>5332</v>
      </c>
      <c r="L3650" s="2">
        <f>IFERROR(VLOOKUP(C3650,BOTULISMO!$A$3:$C$19,3,FALSE),0)</f>
        <v>0</v>
      </c>
      <c r="M3650" s="2">
        <f>IFERROR(VLOOKUP(C3650,'LEISHMANIOSE VISCERAL'!$A$4:$C$454,3,FALSE),0)</f>
        <v>0</v>
      </c>
      <c r="N3650" s="2">
        <f>IFERROR(VLOOKUP(C3650,'LEISHMANIOSE TEGUMENTAR'!$A$4:$C$1681,3,FALSE),0)</f>
        <v>0</v>
      </c>
      <c r="O3650" s="2">
        <f>IFERROR(VLOOKUP(C3650,'FEBRE AMARELA'!$A$4:$C$38,3,FALSE),0)</f>
        <v>0</v>
      </c>
      <c r="P3650" s="2">
        <f>IFERROR(VLOOKUP(C3650,DENGUE!$A$5:$C$4097,3,FALSE),0)</f>
        <v>0</v>
      </c>
      <c r="Q3650" s="2">
        <f>IFERROR(VLOOKUP(C3650,'HEPATITE VIRAL'!$A$5:$C$3162,3,FALSE),0)</f>
        <v>0</v>
      </c>
      <c r="R3650" s="2">
        <f>IFERROR(VLOOKUP(C3650,'FEBRE MACULOSA'!$A$5:$C$181,3,FALSE),0)</f>
        <v>0</v>
      </c>
      <c r="S3650" s="2">
        <f>IFERROR(VLOOKUP(C3650,LEPTOSPIROSE!$A$5:$C$1176,3,FALSE),0)</f>
        <v>0</v>
      </c>
      <c r="T3650" s="2">
        <f>IFERROR(VLOOKUP(C3650,'DOENÇA DE CHAGAS'!$A$5:$C$100,3,FALSE),0)</f>
        <v>0</v>
      </c>
      <c r="U3650" s="2">
        <f>IFERROR(VLOOKUP(C3650,'PICADAS DE COBRAS'!$A$6:$C$4645,3,FALSE),0)</f>
        <v>87</v>
      </c>
      <c r="V3650">
        <f>IFERROR(VLOOKUP(C3650,'ZIKA VIRUS'!$A$5:$C$2399,3,FALSE),0)</f>
        <v>1</v>
      </c>
      <c r="W3650">
        <f>IFERROR(VLOOKUP(C3650,'FEBRE TIFÓIDE'!$A$5:$C$46,3,FALSE),0)</f>
        <v>0</v>
      </c>
      <c r="X3650">
        <f>IFERROR(VLOOKUP(C3650,HANTAVIROSE!$A$5:$C$153,3,FALSE),0)</f>
        <v>0</v>
      </c>
      <c r="Y3650">
        <f>IFERROR(VLOOKUP(C3650,MENINGITE!$A$5:$C$447,3,FALSE),0)</f>
        <v>0</v>
      </c>
      <c r="Z3650">
        <f>IFERROR(VLOOKUP(C3650,RAIVA!$A$5:$C$16,3,FALSE),0)</f>
        <v>0</v>
      </c>
    </row>
    <row r="3651" spans="1:26" x14ac:dyDescent="0.3">
      <c r="A3651" s="2" t="s">
        <v>967</v>
      </c>
      <c r="B3651" s="2" t="s">
        <v>1070</v>
      </c>
      <c r="C3651" s="2">
        <v>421225</v>
      </c>
      <c r="D3651" s="2">
        <v>4212254</v>
      </c>
      <c r="E3651" s="2" t="s">
        <v>967</v>
      </c>
      <c r="F3651" s="2" t="s">
        <v>1070</v>
      </c>
      <c r="G3651" s="2">
        <f>IFERROR(VLOOKUP(D3651,Coordenadas!$A$2:$D$5571,3,FALSE),0)</f>
        <v>-29.309899999999999</v>
      </c>
      <c r="H3651" s="2">
        <f>IFERROR(VLOOKUP(D3651,Coordenadas!$A$2:$D$5571,4,FALSE),0)</f>
        <v>-49.722000000000001</v>
      </c>
      <c r="I3651" s="2" t="s">
        <v>5326</v>
      </c>
      <c r="J3651" s="2">
        <v>6627</v>
      </c>
      <c r="K3651" s="2" t="s">
        <v>5332</v>
      </c>
      <c r="L3651" s="2">
        <f>IFERROR(VLOOKUP(C3651,BOTULISMO!$A$3:$C$19,3,FALSE),0)</f>
        <v>0</v>
      </c>
      <c r="M3651" s="2">
        <f>IFERROR(VLOOKUP(C3651,'LEISHMANIOSE VISCERAL'!$A$4:$C$454,3,FALSE),0)</f>
        <v>0</v>
      </c>
      <c r="N3651" s="2">
        <f>IFERROR(VLOOKUP(C3651,'LEISHMANIOSE TEGUMENTAR'!$A$4:$C$1681,3,FALSE),0)</f>
        <v>0</v>
      </c>
      <c r="O3651" s="2">
        <f>IFERROR(VLOOKUP(C3651,'FEBRE AMARELA'!$A$4:$C$38,3,FALSE),0)</f>
        <v>0</v>
      </c>
      <c r="P3651" s="2">
        <f>IFERROR(VLOOKUP(C3651,DENGUE!$A$5:$C$4097,3,FALSE),0)</f>
        <v>0</v>
      </c>
      <c r="Q3651" s="2">
        <f>IFERROR(VLOOKUP(C3651,'HEPATITE VIRAL'!$A$5:$C$3162,3,FALSE),0)</f>
        <v>17</v>
      </c>
      <c r="R3651" s="2">
        <f>IFERROR(VLOOKUP(C3651,'FEBRE MACULOSA'!$A$5:$C$181,3,FALSE),0)</f>
        <v>0</v>
      </c>
      <c r="S3651" s="2">
        <f>IFERROR(VLOOKUP(C3651,LEPTOSPIROSE!$A$5:$C$1176,3,FALSE),0)</f>
        <v>0</v>
      </c>
      <c r="T3651" s="2">
        <f>IFERROR(VLOOKUP(C3651,'DOENÇA DE CHAGAS'!$A$5:$C$100,3,FALSE),0)</f>
        <v>0</v>
      </c>
      <c r="U3651" s="2">
        <f>IFERROR(VLOOKUP(C3651,'PICADAS DE COBRAS'!$A$6:$C$4645,3,FALSE),0)</f>
        <v>7</v>
      </c>
      <c r="V3651">
        <f>IFERROR(VLOOKUP(C3651,'ZIKA VIRUS'!$A$5:$C$2399,3,FALSE),0)</f>
        <v>0</v>
      </c>
      <c r="W3651">
        <f>IFERROR(VLOOKUP(C3651,'FEBRE TIFÓIDE'!$A$5:$C$46,3,FALSE),0)</f>
        <v>0</v>
      </c>
      <c r="X3651">
        <f>IFERROR(VLOOKUP(C3651,HANTAVIROSE!$A$5:$C$153,3,FALSE),0)</f>
        <v>0</v>
      </c>
      <c r="Y3651">
        <f>IFERROR(VLOOKUP(C3651,MENINGITE!$A$5:$C$447,3,FALSE),0)</f>
        <v>0</v>
      </c>
      <c r="Z3651">
        <f>IFERROR(VLOOKUP(C3651,RAIVA!$A$5:$C$16,3,FALSE),0)</f>
        <v>0</v>
      </c>
    </row>
    <row r="3652" spans="1:26" x14ac:dyDescent="0.3">
      <c r="A3652" s="2" t="s">
        <v>470</v>
      </c>
      <c r="B3652" s="2" t="s">
        <v>662</v>
      </c>
      <c r="C3652" s="2">
        <v>431407</v>
      </c>
      <c r="D3652" s="2">
        <v>4314076</v>
      </c>
      <c r="E3652" s="2" t="s">
        <v>470</v>
      </c>
      <c r="F3652" s="2" t="s">
        <v>662</v>
      </c>
      <c r="G3652" s="2">
        <f>IFERROR(VLOOKUP(D3652,Coordenadas!$A$2:$D$5571,3,FALSE),0)</f>
        <v>-29.748000000000001</v>
      </c>
      <c r="H3652" s="2">
        <f>IFERROR(VLOOKUP(D3652,Coordenadas!$A$2:$D$5571,4,FALSE),0)</f>
        <v>-52.274799999999999</v>
      </c>
      <c r="I3652" s="2" t="s">
        <v>5326</v>
      </c>
      <c r="J3652" s="2">
        <v>6011</v>
      </c>
      <c r="K3652" s="2" t="s">
        <v>5332</v>
      </c>
      <c r="L3652" s="2">
        <f>IFERROR(VLOOKUP(C3652,BOTULISMO!$A$3:$C$19,3,FALSE),0)</f>
        <v>0</v>
      </c>
      <c r="M3652" s="2">
        <f>IFERROR(VLOOKUP(C3652,'LEISHMANIOSE VISCERAL'!$A$4:$C$454,3,FALSE),0)</f>
        <v>0</v>
      </c>
      <c r="N3652" s="2">
        <f>IFERROR(VLOOKUP(C3652,'LEISHMANIOSE TEGUMENTAR'!$A$4:$C$1681,3,FALSE),0)</f>
        <v>0</v>
      </c>
      <c r="O3652" s="2">
        <f>IFERROR(VLOOKUP(C3652,'FEBRE AMARELA'!$A$4:$C$38,3,FALSE),0)</f>
        <v>0</v>
      </c>
      <c r="P3652" s="2">
        <f>IFERROR(VLOOKUP(C3652,DENGUE!$A$5:$C$4097,3,FALSE),0)</f>
        <v>0</v>
      </c>
      <c r="Q3652" s="2">
        <f>IFERROR(VLOOKUP(C3652,'HEPATITE VIRAL'!$A$5:$C$3162,3,FALSE),0)</f>
        <v>0</v>
      </c>
      <c r="R3652" s="2">
        <f>IFERROR(VLOOKUP(C3652,'FEBRE MACULOSA'!$A$5:$C$181,3,FALSE),0)</f>
        <v>0</v>
      </c>
      <c r="S3652" s="2">
        <f>IFERROR(VLOOKUP(C3652,LEPTOSPIROSE!$A$5:$C$1176,3,FALSE),0)</f>
        <v>0</v>
      </c>
      <c r="T3652" s="2">
        <f>IFERROR(VLOOKUP(C3652,'DOENÇA DE CHAGAS'!$A$5:$C$100,3,FALSE),0)</f>
        <v>0</v>
      </c>
      <c r="U3652" s="2">
        <f>IFERROR(VLOOKUP(C3652,'PICADAS DE COBRAS'!$A$6:$C$4645,3,FALSE),0)</f>
        <v>2</v>
      </c>
      <c r="V3652">
        <f>IFERROR(VLOOKUP(C3652,'ZIKA VIRUS'!$A$5:$C$2399,3,FALSE),0)</f>
        <v>0</v>
      </c>
      <c r="W3652">
        <f>IFERROR(VLOOKUP(C3652,'FEBRE TIFÓIDE'!$A$5:$C$46,3,FALSE),0)</f>
        <v>0</v>
      </c>
      <c r="X3652">
        <f>IFERROR(VLOOKUP(C3652,HANTAVIROSE!$A$5:$C$153,3,FALSE),0)</f>
        <v>0</v>
      </c>
      <c r="Y3652">
        <f>IFERROR(VLOOKUP(C3652,MENINGITE!$A$5:$C$447,3,FALSE),0)</f>
        <v>0</v>
      </c>
      <c r="Z3652">
        <f>IFERROR(VLOOKUP(C3652,RAIVA!$A$5:$C$16,3,FALSE),0)</f>
        <v>0</v>
      </c>
    </row>
    <row r="3653" spans="1:26" x14ac:dyDescent="0.3">
      <c r="A3653" s="2" t="s">
        <v>470</v>
      </c>
      <c r="B3653" s="2" t="s">
        <v>661</v>
      </c>
      <c r="C3653" s="2">
        <v>431410</v>
      </c>
      <c r="D3653" s="2">
        <v>4314100</v>
      </c>
      <c r="E3653" s="2" t="s">
        <v>470</v>
      </c>
      <c r="F3653" s="2" t="s">
        <v>661</v>
      </c>
      <c r="G3653" s="2">
        <f>IFERROR(VLOOKUP(D3653,Coordenadas!$A$2:$D$5571,3,FALSE),0)</f>
        <v>-28.2576</v>
      </c>
      <c r="H3653" s="2">
        <f>IFERROR(VLOOKUP(D3653,Coordenadas!$A$2:$D$5571,4,FALSE),0)</f>
        <v>-52.409100000000002</v>
      </c>
      <c r="I3653" s="2" t="s">
        <v>5326</v>
      </c>
      <c r="J3653" s="2">
        <v>184826</v>
      </c>
      <c r="K3653" s="2" t="s">
        <v>5333</v>
      </c>
      <c r="L3653" s="2">
        <f>IFERROR(VLOOKUP(C3653,BOTULISMO!$A$3:$C$19,3,FALSE),0)</f>
        <v>0</v>
      </c>
      <c r="M3653" s="2">
        <f>IFERROR(VLOOKUP(C3653,'LEISHMANIOSE VISCERAL'!$A$4:$C$454,3,FALSE),0)</f>
        <v>0</v>
      </c>
      <c r="N3653" s="2">
        <f>IFERROR(VLOOKUP(C3653,'LEISHMANIOSE TEGUMENTAR'!$A$4:$C$1681,3,FALSE),0)</f>
        <v>0</v>
      </c>
      <c r="O3653" s="2">
        <f>IFERROR(VLOOKUP(C3653,'FEBRE AMARELA'!$A$4:$C$38,3,FALSE),0)</f>
        <v>0</v>
      </c>
      <c r="P3653" s="2">
        <f>IFERROR(VLOOKUP(C3653,DENGUE!$A$5:$C$4097,3,FALSE),0)</f>
        <v>12</v>
      </c>
      <c r="Q3653" s="2">
        <f>IFERROR(VLOOKUP(C3653,'HEPATITE VIRAL'!$A$5:$C$3162,3,FALSE),0)</f>
        <v>1134</v>
      </c>
      <c r="R3653" s="2">
        <f>IFERROR(VLOOKUP(C3653,'FEBRE MACULOSA'!$A$5:$C$181,3,FALSE),0)</f>
        <v>0</v>
      </c>
      <c r="S3653" s="2">
        <f>IFERROR(VLOOKUP(C3653,LEPTOSPIROSE!$A$5:$C$1176,3,FALSE),0)</f>
        <v>31</v>
      </c>
      <c r="T3653" s="2">
        <f>IFERROR(VLOOKUP(C3653,'DOENÇA DE CHAGAS'!$A$5:$C$100,3,FALSE),0)</f>
        <v>0</v>
      </c>
      <c r="U3653" s="2">
        <f>IFERROR(VLOOKUP(C3653,'PICADAS DE COBRAS'!$A$6:$C$4645,3,FALSE),0)</f>
        <v>86</v>
      </c>
      <c r="V3653">
        <f>IFERROR(VLOOKUP(C3653,'ZIKA VIRUS'!$A$5:$C$2399,3,FALSE),0)</f>
        <v>4</v>
      </c>
      <c r="W3653">
        <f>IFERROR(VLOOKUP(C3653,'FEBRE TIFÓIDE'!$A$5:$C$46,3,FALSE),0)</f>
        <v>0</v>
      </c>
      <c r="X3653">
        <f>IFERROR(VLOOKUP(C3653,HANTAVIROSE!$A$5:$C$153,3,FALSE),0)</f>
        <v>10</v>
      </c>
      <c r="Y3653">
        <f>IFERROR(VLOOKUP(C3653,MENINGITE!$A$5:$C$447,3,FALSE),0)</f>
        <v>58</v>
      </c>
      <c r="Z3653">
        <f>IFERROR(VLOOKUP(C3653,RAIVA!$A$5:$C$16,3,FALSE),0)</f>
        <v>0</v>
      </c>
    </row>
    <row r="3654" spans="1:26" x14ac:dyDescent="0.3">
      <c r="A3654" s="2" t="s">
        <v>2425</v>
      </c>
      <c r="B3654" s="2" t="s">
        <v>2711</v>
      </c>
      <c r="C3654" s="2">
        <v>314790</v>
      </c>
      <c r="D3654" s="2">
        <v>3147907</v>
      </c>
      <c r="E3654" s="2" t="s">
        <v>2425</v>
      </c>
      <c r="F3654" s="2" t="s">
        <v>2711</v>
      </c>
      <c r="G3654" s="2">
        <f>IFERROR(VLOOKUP(D3654,Coordenadas!$A$2:$D$5571,3,FALSE),0)</f>
        <v>-20.7193</v>
      </c>
      <c r="H3654" s="2">
        <f>IFERROR(VLOOKUP(D3654,Coordenadas!$A$2:$D$5571,4,FALSE),0)</f>
        <v>-46.609000000000002</v>
      </c>
      <c r="I3654" s="2" t="s">
        <v>5325</v>
      </c>
      <c r="J3654" s="2">
        <v>106290</v>
      </c>
      <c r="K3654" s="2" t="s">
        <v>5333</v>
      </c>
      <c r="L3654" s="2">
        <f>IFERROR(VLOOKUP(C3654,BOTULISMO!$A$3:$C$19,3,FALSE),0)</f>
        <v>0</v>
      </c>
      <c r="M3654" s="2">
        <f>IFERROR(VLOOKUP(C3654,'LEISHMANIOSE VISCERAL'!$A$4:$C$454,3,FALSE),0)</f>
        <v>0</v>
      </c>
      <c r="N3654" s="2">
        <f>IFERROR(VLOOKUP(C3654,'LEISHMANIOSE TEGUMENTAR'!$A$4:$C$1681,3,FALSE),0)</f>
        <v>0</v>
      </c>
      <c r="O3654" s="2">
        <f>IFERROR(VLOOKUP(C3654,'FEBRE AMARELA'!$A$4:$C$38,3,FALSE),0)</f>
        <v>0</v>
      </c>
      <c r="P3654" s="2">
        <f>IFERROR(VLOOKUP(C3654,DENGUE!$A$5:$C$4097,3,FALSE),0)</f>
        <v>761</v>
      </c>
      <c r="Q3654" s="2">
        <f>IFERROR(VLOOKUP(C3654,'HEPATITE VIRAL'!$A$5:$C$3162,3,FALSE),0)</f>
        <v>90</v>
      </c>
      <c r="R3654" s="2">
        <f>IFERROR(VLOOKUP(C3654,'FEBRE MACULOSA'!$A$5:$C$181,3,FALSE),0)</f>
        <v>0</v>
      </c>
      <c r="S3654" s="2">
        <f>IFERROR(VLOOKUP(C3654,LEPTOSPIROSE!$A$5:$C$1176,3,FALSE),0)</f>
        <v>5</v>
      </c>
      <c r="T3654" s="2">
        <f>IFERROR(VLOOKUP(C3654,'DOENÇA DE CHAGAS'!$A$5:$C$100,3,FALSE),0)</f>
        <v>0</v>
      </c>
      <c r="U3654" s="2">
        <f>IFERROR(VLOOKUP(C3654,'PICADAS DE COBRAS'!$A$6:$C$4645,3,FALSE),0)</f>
        <v>489</v>
      </c>
      <c r="V3654">
        <f>IFERROR(VLOOKUP(C3654,'ZIKA VIRUS'!$A$5:$C$2399,3,FALSE),0)</f>
        <v>45</v>
      </c>
      <c r="W3654">
        <f>IFERROR(VLOOKUP(C3654,'FEBRE TIFÓIDE'!$A$5:$C$46,3,FALSE),0)</f>
        <v>0</v>
      </c>
      <c r="X3654">
        <f>IFERROR(VLOOKUP(C3654,HANTAVIROSE!$A$5:$C$153,3,FALSE),0)</f>
        <v>2</v>
      </c>
      <c r="Y3654">
        <f>IFERROR(VLOOKUP(C3654,MENINGITE!$A$5:$C$447,3,FALSE),0)</f>
        <v>0</v>
      </c>
      <c r="Z3654">
        <f>IFERROR(VLOOKUP(C3654,RAIVA!$A$5:$C$16,3,FALSE),0)</f>
        <v>0</v>
      </c>
    </row>
    <row r="3655" spans="1:26" x14ac:dyDescent="0.3">
      <c r="A3655" s="2" t="s">
        <v>967</v>
      </c>
      <c r="B3655" s="2" t="s">
        <v>1069</v>
      </c>
      <c r="C3655" s="2">
        <v>421227</v>
      </c>
      <c r="D3655" s="2">
        <v>4212270</v>
      </c>
      <c r="E3655" s="2" t="s">
        <v>967</v>
      </c>
      <c r="F3655" s="2" t="s">
        <v>1069</v>
      </c>
      <c r="G3655" s="2">
        <f>IFERROR(VLOOKUP(D3655,Coordenadas!$A$2:$D$5571,3,FALSE),0)</f>
        <v>-26.782900000000001</v>
      </c>
      <c r="H3655" s="2">
        <f>IFERROR(VLOOKUP(D3655,Coordenadas!$A$2:$D$5571,4,FALSE),0)</f>
        <v>-52.056800000000003</v>
      </c>
      <c r="I3655" s="2" t="s">
        <v>5326</v>
      </c>
      <c r="J3655" s="2">
        <v>4425</v>
      </c>
      <c r="K3655" s="2" t="s">
        <v>5332</v>
      </c>
      <c r="L3655" s="2">
        <f>IFERROR(VLOOKUP(C3655,BOTULISMO!$A$3:$C$19,3,FALSE),0)</f>
        <v>0</v>
      </c>
      <c r="M3655" s="2">
        <f>IFERROR(VLOOKUP(C3655,'LEISHMANIOSE VISCERAL'!$A$4:$C$454,3,FALSE),0)</f>
        <v>0</v>
      </c>
      <c r="N3655" s="2">
        <f>IFERROR(VLOOKUP(C3655,'LEISHMANIOSE TEGUMENTAR'!$A$4:$C$1681,3,FALSE),0)</f>
        <v>0</v>
      </c>
      <c r="O3655" s="2">
        <f>IFERROR(VLOOKUP(C3655,'FEBRE AMARELA'!$A$4:$C$38,3,FALSE),0)</f>
        <v>0</v>
      </c>
      <c r="P3655" s="2">
        <f>IFERROR(VLOOKUP(C3655,DENGUE!$A$5:$C$4097,3,FALSE),0)</f>
        <v>0</v>
      </c>
      <c r="Q3655" s="2">
        <f>IFERROR(VLOOKUP(C3655,'HEPATITE VIRAL'!$A$5:$C$3162,3,FALSE),0)</f>
        <v>1</v>
      </c>
      <c r="R3655" s="2">
        <f>IFERROR(VLOOKUP(C3655,'FEBRE MACULOSA'!$A$5:$C$181,3,FALSE),0)</f>
        <v>0</v>
      </c>
      <c r="S3655" s="2">
        <f>IFERROR(VLOOKUP(C3655,LEPTOSPIROSE!$A$5:$C$1176,3,FALSE),0)</f>
        <v>0</v>
      </c>
      <c r="T3655" s="2">
        <f>IFERROR(VLOOKUP(C3655,'DOENÇA DE CHAGAS'!$A$5:$C$100,3,FALSE),0)</f>
        <v>0</v>
      </c>
      <c r="U3655" s="2">
        <f>IFERROR(VLOOKUP(C3655,'PICADAS DE COBRAS'!$A$6:$C$4645,3,FALSE),0)</f>
        <v>15</v>
      </c>
      <c r="V3655">
        <f>IFERROR(VLOOKUP(C3655,'ZIKA VIRUS'!$A$5:$C$2399,3,FALSE),0)</f>
        <v>0</v>
      </c>
      <c r="W3655">
        <f>IFERROR(VLOOKUP(C3655,'FEBRE TIFÓIDE'!$A$5:$C$46,3,FALSE),0)</f>
        <v>0</v>
      </c>
      <c r="X3655">
        <f>IFERROR(VLOOKUP(C3655,HANTAVIROSE!$A$5:$C$153,3,FALSE),0)</f>
        <v>0</v>
      </c>
      <c r="Y3655">
        <f>IFERROR(VLOOKUP(C3655,MENINGITE!$A$5:$C$447,3,FALSE),0)</f>
        <v>0</v>
      </c>
      <c r="Z3655">
        <f>IFERROR(VLOOKUP(C3655,RAIVA!$A$5:$C$16,3,FALSE),0)</f>
        <v>0</v>
      </c>
    </row>
    <row r="3656" spans="1:26" x14ac:dyDescent="0.3">
      <c r="A3656" s="2" t="s">
        <v>4704</v>
      </c>
      <c r="B3656" s="2" t="s">
        <v>4773</v>
      </c>
      <c r="C3656" s="2">
        <v>210800</v>
      </c>
      <c r="D3656" s="2">
        <v>2108009</v>
      </c>
      <c r="E3656" s="2" t="s">
        <v>4704</v>
      </c>
      <c r="F3656" s="2" t="s">
        <v>4773</v>
      </c>
      <c r="G3656" s="2">
        <f>IFERROR(VLOOKUP(D3656,Coordenadas!$A$2:$D$5571,3,FALSE),0)</f>
        <v>-6.6029600000000004</v>
      </c>
      <c r="H3656" s="2">
        <f>IFERROR(VLOOKUP(D3656,Coordenadas!$A$2:$D$5571,4,FALSE),0)</f>
        <v>-44.0745</v>
      </c>
      <c r="I3656" s="2" t="s">
        <v>5324</v>
      </c>
      <c r="J3656" s="2">
        <v>18067</v>
      </c>
      <c r="K3656" s="2" t="s">
        <v>5332</v>
      </c>
      <c r="L3656" s="2">
        <f>IFERROR(VLOOKUP(C3656,BOTULISMO!$A$3:$C$19,3,FALSE),0)</f>
        <v>0</v>
      </c>
      <c r="M3656" s="2">
        <f>IFERROR(VLOOKUP(C3656,'LEISHMANIOSE VISCERAL'!$A$4:$C$454,3,FALSE),0)</f>
        <v>0</v>
      </c>
      <c r="N3656" s="2">
        <f>IFERROR(VLOOKUP(C3656,'LEISHMANIOSE TEGUMENTAR'!$A$4:$C$1681,3,FALSE),0)</f>
        <v>2</v>
      </c>
      <c r="O3656" s="2">
        <f>IFERROR(VLOOKUP(C3656,'FEBRE AMARELA'!$A$4:$C$38,3,FALSE),0)</f>
        <v>0</v>
      </c>
      <c r="P3656" s="2">
        <f>IFERROR(VLOOKUP(C3656,DENGUE!$A$5:$C$4097,3,FALSE),0)</f>
        <v>38</v>
      </c>
      <c r="Q3656" s="2">
        <f>IFERROR(VLOOKUP(C3656,'HEPATITE VIRAL'!$A$5:$C$3162,3,FALSE),0)</f>
        <v>0</v>
      </c>
      <c r="R3656" s="2">
        <f>IFERROR(VLOOKUP(C3656,'FEBRE MACULOSA'!$A$5:$C$181,3,FALSE),0)</f>
        <v>0</v>
      </c>
      <c r="S3656" s="2">
        <f>IFERROR(VLOOKUP(C3656,LEPTOSPIROSE!$A$5:$C$1176,3,FALSE),0)</f>
        <v>0</v>
      </c>
      <c r="T3656" s="2">
        <f>IFERROR(VLOOKUP(C3656,'DOENÇA DE CHAGAS'!$A$5:$C$100,3,FALSE),0)</f>
        <v>0</v>
      </c>
      <c r="U3656" s="2">
        <f>IFERROR(VLOOKUP(C3656,'PICADAS DE COBRAS'!$A$6:$C$4645,3,FALSE),0)</f>
        <v>5</v>
      </c>
      <c r="V3656">
        <f>IFERROR(VLOOKUP(C3656,'ZIKA VIRUS'!$A$5:$C$2399,3,FALSE),0)</f>
        <v>0</v>
      </c>
      <c r="W3656">
        <f>IFERROR(VLOOKUP(C3656,'FEBRE TIFÓIDE'!$A$5:$C$46,3,FALSE),0)</f>
        <v>0</v>
      </c>
      <c r="X3656">
        <f>IFERROR(VLOOKUP(C3656,HANTAVIROSE!$A$5:$C$153,3,FALSE),0)</f>
        <v>0</v>
      </c>
      <c r="Y3656">
        <f>IFERROR(VLOOKUP(C3656,MENINGITE!$A$5:$C$447,3,FALSE),0)</f>
        <v>0</v>
      </c>
      <c r="Z3656">
        <f>IFERROR(VLOOKUP(C3656,RAIVA!$A$5:$C$16,3,FALSE),0)</f>
        <v>0</v>
      </c>
    </row>
    <row r="3657" spans="1:26" x14ac:dyDescent="0.3">
      <c r="A3657" s="2" t="s">
        <v>2425</v>
      </c>
      <c r="B3657" s="2" t="s">
        <v>2710</v>
      </c>
      <c r="C3657" s="2">
        <v>314795</v>
      </c>
      <c r="D3657" s="2">
        <v>3147956</v>
      </c>
      <c r="E3657" s="2" t="s">
        <v>2425</v>
      </c>
      <c r="F3657" s="2" t="s">
        <v>2710</v>
      </c>
      <c r="G3657" s="2">
        <f>IFERROR(VLOOKUP(D3657,Coordenadas!$A$2:$D$5571,3,FALSE),0)</f>
        <v>-16.077300000000001</v>
      </c>
      <c r="H3657" s="2">
        <f>IFERROR(VLOOKUP(D3657,Coordenadas!$A$2:$D$5571,4,FALSE),0)</f>
        <v>-44.078699999999998</v>
      </c>
      <c r="I3657" s="2" t="s">
        <v>5325</v>
      </c>
      <c r="J3657" s="2">
        <v>5579</v>
      </c>
      <c r="K3657" s="2" t="s">
        <v>5332</v>
      </c>
      <c r="L3657" s="2">
        <f>IFERROR(VLOOKUP(C3657,BOTULISMO!$A$3:$C$19,3,FALSE),0)</f>
        <v>0</v>
      </c>
      <c r="M3657" s="2">
        <f>IFERROR(VLOOKUP(C3657,'LEISHMANIOSE VISCERAL'!$A$4:$C$454,3,FALSE),0)</f>
        <v>0</v>
      </c>
      <c r="N3657" s="2">
        <f>IFERROR(VLOOKUP(C3657,'LEISHMANIOSE TEGUMENTAR'!$A$4:$C$1681,3,FALSE),0)</f>
        <v>1</v>
      </c>
      <c r="O3657" s="2">
        <f>IFERROR(VLOOKUP(C3657,'FEBRE AMARELA'!$A$4:$C$38,3,FALSE),0)</f>
        <v>0</v>
      </c>
      <c r="P3657" s="2">
        <f>IFERROR(VLOOKUP(C3657,DENGUE!$A$5:$C$4097,3,FALSE),0)</f>
        <v>1</v>
      </c>
      <c r="Q3657" s="2">
        <f>IFERROR(VLOOKUP(C3657,'HEPATITE VIRAL'!$A$5:$C$3162,3,FALSE),0)</f>
        <v>0</v>
      </c>
      <c r="R3657" s="2">
        <f>IFERROR(VLOOKUP(C3657,'FEBRE MACULOSA'!$A$5:$C$181,3,FALSE),0)</f>
        <v>0</v>
      </c>
      <c r="S3657" s="2">
        <f>IFERROR(VLOOKUP(C3657,LEPTOSPIROSE!$A$5:$C$1176,3,FALSE),0)</f>
        <v>0</v>
      </c>
      <c r="T3657" s="2">
        <f>IFERROR(VLOOKUP(C3657,'DOENÇA DE CHAGAS'!$A$5:$C$100,3,FALSE),0)</f>
        <v>0</v>
      </c>
      <c r="U3657" s="2">
        <f>IFERROR(VLOOKUP(C3657,'PICADAS DE COBRAS'!$A$6:$C$4645,3,FALSE),0)</f>
        <v>41</v>
      </c>
      <c r="V3657">
        <f>IFERROR(VLOOKUP(C3657,'ZIKA VIRUS'!$A$5:$C$2399,3,FALSE),0)</f>
        <v>0</v>
      </c>
      <c r="W3657">
        <f>IFERROR(VLOOKUP(C3657,'FEBRE TIFÓIDE'!$A$5:$C$46,3,FALSE),0)</f>
        <v>0</v>
      </c>
      <c r="X3657">
        <f>IFERROR(VLOOKUP(C3657,HANTAVIROSE!$A$5:$C$153,3,FALSE),0)</f>
        <v>0</v>
      </c>
      <c r="Y3657">
        <f>IFERROR(VLOOKUP(C3657,MENINGITE!$A$5:$C$447,3,FALSE),0)</f>
        <v>0</v>
      </c>
      <c r="Z3657">
        <f>IFERROR(VLOOKUP(C3657,RAIVA!$A$5:$C$16,3,FALSE),0)</f>
        <v>0</v>
      </c>
    </row>
    <row r="3658" spans="1:26" x14ac:dyDescent="0.3">
      <c r="A3658" s="2" t="s">
        <v>1256</v>
      </c>
      <c r="B3658" s="2" t="s">
        <v>1392</v>
      </c>
      <c r="C3658" s="2">
        <v>411845</v>
      </c>
      <c r="D3658" s="2">
        <v>4118451</v>
      </c>
      <c r="E3658" s="2" t="s">
        <v>1256</v>
      </c>
      <c r="F3658" s="2" t="s">
        <v>1392</v>
      </c>
      <c r="G3658" s="2">
        <f>IFERROR(VLOOKUP(D3658,Coordenadas!$A$2:$D$5571,3,FALSE),0)</f>
        <v>-24.627099999999999</v>
      </c>
      <c r="H3658" s="2">
        <f>IFERROR(VLOOKUP(D3658,Coordenadas!$A$2:$D$5571,4,FALSE),0)</f>
        <v>-54.226500000000001</v>
      </c>
      <c r="I3658" s="2" t="s">
        <v>5326</v>
      </c>
      <c r="J3658" s="2">
        <v>4822</v>
      </c>
      <c r="K3658" s="2" t="s">
        <v>5332</v>
      </c>
      <c r="L3658" s="2">
        <f>IFERROR(VLOOKUP(C3658,BOTULISMO!$A$3:$C$19,3,FALSE),0)</f>
        <v>0</v>
      </c>
      <c r="M3658" s="2">
        <f>IFERROR(VLOOKUP(C3658,'LEISHMANIOSE VISCERAL'!$A$4:$C$454,3,FALSE),0)</f>
        <v>0</v>
      </c>
      <c r="N3658" s="2">
        <f>IFERROR(VLOOKUP(C3658,'LEISHMANIOSE TEGUMENTAR'!$A$4:$C$1681,3,FALSE),0)</f>
        <v>0</v>
      </c>
      <c r="O3658" s="2">
        <f>IFERROR(VLOOKUP(C3658,'FEBRE AMARELA'!$A$4:$C$38,3,FALSE),0)</f>
        <v>0</v>
      </c>
      <c r="P3658" s="2">
        <f>IFERROR(VLOOKUP(C3658,DENGUE!$A$5:$C$4097,3,FALSE),0)</f>
        <v>338</v>
      </c>
      <c r="Q3658" s="2">
        <f>IFERROR(VLOOKUP(C3658,'HEPATITE VIRAL'!$A$5:$C$3162,3,FALSE),0)</f>
        <v>10</v>
      </c>
      <c r="R3658" s="2">
        <f>IFERROR(VLOOKUP(C3658,'FEBRE MACULOSA'!$A$5:$C$181,3,FALSE),0)</f>
        <v>0</v>
      </c>
      <c r="S3658" s="2">
        <f>IFERROR(VLOOKUP(C3658,LEPTOSPIROSE!$A$5:$C$1176,3,FALSE),0)</f>
        <v>0</v>
      </c>
      <c r="T3658" s="2">
        <f>IFERROR(VLOOKUP(C3658,'DOENÇA DE CHAGAS'!$A$5:$C$100,3,FALSE),0)</f>
        <v>0</v>
      </c>
      <c r="U3658" s="2">
        <f>IFERROR(VLOOKUP(C3658,'PICADAS DE COBRAS'!$A$6:$C$4645,3,FALSE),0)</f>
        <v>6</v>
      </c>
      <c r="V3658">
        <f>IFERROR(VLOOKUP(C3658,'ZIKA VIRUS'!$A$5:$C$2399,3,FALSE),0)</f>
        <v>8</v>
      </c>
      <c r="W3658">
        <f>IFERROR(VLOOKUP(C3658,'FEBRE TIFÓIDE'!$A$5:$C$46,3,FALSE),0)</f>
        <v>0</v>
      </c>
      <c r="X3658">
        <f>IFERROR(VLOOKUP(C3658,HANTAVIROSE!$A$5:$C$153,3,FALSE),0)</f>
        <v>0</v>
      </c>
      <c r="Y3658">
        <f>IFERROR(VLOOKUP(C3658,MENINGITE!$A$5:$C$447,3,FALSE),0)</f>
        <v>0</v>
      </c>
      <c r="Z3658">
        <f>IFERROR(VLOOKUP(C3658,RAIVA!$A$5:$C$16,3,FALSE),0)</f>
        <v>0</v>
      </c>
    </row>
    <row r="3659" spans="1:26" x14ac:dyDescent="0.3">
      <c r="A3659" s="2" t="s">
        <v>1256</v>
      </c>
      <c r="B3659" s="2" t="s">
        <v>1391</v>
      </c>
      <c r="C3659" s="2">
        <v>411850</v>
      </c>
      <c r="D3659" s="2">
        <v>4118501</v>
      </c>
      <c r="E3659" s="2" t="s">
        <v>1256</v>
      </c>
      <c r="F3659" s="2" t="s">
        <v>1391</v>
      </c>
      <c r="G3659" s="2">
        <f>IFERROR(VLOOKUP(D3659,Coordenadas!$A$2:$D$5571,3,FALSE),0)</f>
        <v>-26.229199999999999</v>
      </c>
      <c r="H3659" s="2">
        <f>IFERROR(VLOOKUP(D3659,Coordenadas!$A$2:$D$5571,4,FALSE),0)</f>
        <v>-52.6706</v>
      </c>
      <c r="I3659" s="2" t="s">
        <v>5326</v>
      </c>
      <c r="J3659" s="2">
        <v>72370</v>
      </c>
      <c r="K3659" s="2" t="s">
        <v>5331</v>
      </c>
      <c r="L3659" s="2">
        <f>IFERROR(VLOOKUP(C3659,BOTULISMO!$A$3:$C$19,3,FALSE),0)</f>
        <v>0</v>
      </c>
      <c r="M3659" s="2">
        <f>IFERROR(VLOOKUP(C3659,'LEISHMANIOSE VISCERAL'!$A$4:$C$454,3,FALSE),0)</f>
        <v>0</v>
      </c>
      <c r="N3659" s="2">
        <f>IFERROR(VLOOKUP(C3659,'LEISHMANIOSE TEGUMENTAR'!$A$4:$C$1681,3,FALSE),0)</f>
        <v>0</v>
      </c>
      <c r="O3659" s="2">
        <f>IFERROR(VLOOKUP(C3659,'FEBRE AMARELA'!$A$4:$C$38,3,FALSE),0)</f>
        <v>0</v>
      </c>
      <c r="P3659" s="2">
        <f>IFERROR(VLOOKUP(C3659,DENGUE!$A$5:$C$4097,3,FALSE),0)</f>
        <v>112</v>
      </c>
      <c r="Q3659" s="2">
        <f>IFERROR(VLOOKUP(C3659,'HEPATITE VIRAL'!$A$5:$C$3162,3,FALSE),0)</f>
        <v>154</v>
      </c>
      <c r="R3659" s="2">
        <f>IFERROR(VLOOKUP(C3659,'FEBRE MACULOSA'!$A$5:$C$181,3,FALSE),0)</f>
        <v>0</v>
      </c>
      <c r="S3659" s="2">
        <f>IFERROR(VLOOKUP(C3659,LEPTOSPIROSE!$A$5:$C$1176,3,FALSE),0)</f>
        <v>6</v>
      </c>
      <c r="T3659" s="2">
        <f>IFERROR(VLOOKUP(C3659,'DOENÇA DE CHAGAS'!$A$5:$C$100,3,FALSE),0)</f>
        <v>0</v>
      </c>
      <c r="U3659" s="2">
        <f>IFERROR(VLOOKUP(C3659,'PICADAS DE COBRAS'!$A$6:$C$4645,3,FALSE),0)</f>
        <v>359</v>
      </c>
      <c r="V3659">
        <f>IFERROR(VLOOKUP(C3659,'ZIKA VIRUS'!$A$5:$C$2399,3,FALSE),0)</f>
        <v>0</v>
      </c>
      <c r="W3659">
        <f>IFERROR(VLOOKUP(C3659,'FEBRE TIFÓIDE'!$A$5:$C$46,3,FALSE),0)</f>
        <v>0</v>
      </c>
      <c r="X3659">
        <f>IFERROR(VLOOKUP(C3659,HANTAVIROSE!$A$5:$C$153,3,FALSE),0)</f>
        <v>1</v>
      </c>
      <c r="Y3659">
        <f>IFERROR(VLOOKUP(C3659,MENINGITE!$A$5:$C$447,3,FALSE),0)</f>
        <v>7</v>
      </c>
      <c r="Z3659">
        <f>IFERROR(VLOOKUP(C3659,RAIVA!$A$5:$C$16,3,FALSE),0)</f>
        <v>0</v>
      </c>
    </row>
    <row r="3660" spans="1:26" x14ac:dyDescent="0.3">
      <c r="A3660" s="2" t="s">
        <v>3988</v>
      </c>
      <c r="B3660" s="2" t="s">
        <v>4057</v>
      </c>
      <c r="C3660" s="2">
        <v>251080</v>
      </c>
      <c r="D3660" s="2">
        <v>2510808</v>
      </c>
      <c r="E3660" s="2" t="s">
        <v>3988</v>
      </c>
      <c r="F3660" s="2" t="s">
        <v>4057</v>
      </c>
      <c r="G3660" s="2">
        <f>IFERROR(VLOOKUP(D3660,Coordenadas!$A$2:$D$5571,3,FALSE),0)</f>
        <v>-7.0174300000000001</v>
      </c>
      <c r="H3660" s="2">
        <f>IFERROR(VLOOKUP(D3660,Coordenadas!$A$2:$D$5571,4,FALSE),0)</f>
        <v>-37.274700000000003</v>
      </c>
      <c r="I3660" s="2" t="s">
        <v>5324</v>
      </c>
      <c r="J3660" s="2">
        <v>100674</v>
      </c>
      <c r="K3660" s="2" t="s">
        <v>5333</v>
      </c>
      <c r="L3660" s="2">
        <f>IFERROR(VLOOKUP(C3660,BOTULISMO!$A$3:$C$19,3,FALSE),0)</f>
        <v>0</v>
      </c>
      <c r="M3660" s="2">
        <f>IFERROR(VLOOKUP(C3660,'LEISHMANIOSE VISCERAL'!$A$4:$C$454,3,FALSE),0)</f>
        <v>6</v>
      </c>
      <c r="N3660" s="2">
        <f>IFERROR(VLOOKUP(C3660,'LEISHMANIOSE TEGUMENTAR'!$A$4:$C$1681,3,FALSE),0)</f>
        <v>0</v>
      </c>
      <c r="O3660" s="2">
        <f>IFERROR(VLOOKUP(C3660,'FEBRE AMARELA'!$A$4:$C$38,3,FALSE),0)</f>
        <v>0</v>
      </c>
      <c r="P3660" s="2">
        <f>IFERROR(VLOOKUP(C3660,DENGUE!$A$5:$C$4097,3,FALSE),0)</f>
        <v>32</v>
      </c>
      <c r="Q3660" s="2">
        <f>IFERROR(VLOOKUP(C3660,'HEPATITE VIRAL'!$A$5:$C$3162,3,FALSE),0)</f>
        <v>7</v>
      </c>
      <c r="R3660" s="2">
        <f>IFERROR(VLOOKUP(C3660,'FEBRE MACULOSA'!$A$5:$C$181,3,FALSE),0)</f>
        <v>0</v>
      </c>
      <c r="S3660" s="2">
        <f>IFERROR(VLOOKUP(C3660,LEPTOSPIROSE!$A$5:$C$1176,3,FALSE),0)</f>
        <v>0</v>
      </c>
      <c r="T3660" s="2">
        <f>IFERROR(VLOOKUP(C3660,'DOENÇA DE CHAGAS'!$A$5:$C$100,3,FALSE),0)</f>
        <v>0</v>
      </c>
      <c r="U3660" s="2">
        <f>IFERROR(VLOOKUP(C3660,'PICADAS DE COBRAS'!$A$6:$C$4645,3,FALSE),0)</f>
        <v>130</v>
      </c>
      <c r="V3660">
        <f>IFERROR(VLOOKUP(C3660,'ZIKA VIRUS'!$A$5:$C$2399,3,FALSE),0)</f>
        <v>2</v>
      </c>
      <c r="W3660">
        <f>IFERROR(VLOOKUP(C3660,'FEBRE TIFÓIDE'!$A$5:$C$46,3,FALSE),0)</f>
        <v>0</v>
      </c>
      <c r="X3660">
        <f>IFERROR(VLOOKUP(C3660,HANTAVIROSE!$A$5:$C$153,3,FALSE),0)</f>
        <v>0</v>
      </c>
      <c r="Y3660">
        <f>IFERROR(VLOOKUP(C3660,MENINGITE!$A$5:$C$447,3,FALSE),0)</f>
        <v>0</v>
      </c>
      <c r="Z3660">
        <f>IFERROR(VLOOKUP(C3660,RAIVA!$A$5:$C$16,3,FALSE),0)</f>
        <v>0</v>
      </c>
    </row>
    <row r="3661" spans="1:26" x14ac:dyDescent="0.3">
      <c r="A3661" s="2" t="s">
        <v>2425</v>
      </c>
      <c r="B3661" s="2" t="s">
        <v>2709</v>
      </c>
      <c r="C3661" s="2">
        <v>314800</v>
      </c>
      <c r="D3661" s="2">
        <v>3148004</v>
      </c>
      <c r="E3661" s="2" t="s">
        <v>2425</v>
      </c>
      <c r="F3661" s="2" t="s">
        <v>2709</v>
      </c>
      <c r="G3661" s="2">
        <f>IFERROR(VLOOKUP(D3661,Coordenadas!$A$2:$D$5571,3,FALSE),0)</f>
        <v>-18.569900000000001</v>
      </c>
      <c r="H3661" s="2">
        <f>IFERROR(VLOOKUP(D3661,Coordenadas!$A$2:$D$5571,4,FALSE),0)</f>
        <v>-46.501300000000001</v>
      </c>
      <c r="I3661" s="2" t="s">
        <v>5325</v>
      </c>
      <c r="J3661" s="2">
        <v>138710</v>
      </c>
      <c r="K3661" s="2" t="s">
        <v>5333</v>
      </c>
      <c r="L3661" s="2">
        <f>IFERROR(VLOOKUP(C3661,BOTULISMO!$A$3:$C$19,3,FALSE),0)</f>
        <v>0</v>
      </c>
      <c r="M3661" s="2">
        <f>IFERROR(VLOOKUP(C3661,'LEISHMANIOSE VISCERAL'!$A$4:$C$454,3,FALSE),0)</f>
        <v>2</v>
      </c>
      <c r="N3661" s="2">
        <f>IFERROR(VLOOKUP(C3661,'LEISHMANIOSE TEGUMENTAR'!$A$4:$C$1681,3,FALSE),0)</f>
        <v>8</v>
      </c>
      <c r="O3661" s="2">
        <f>IFERROR(VLOOKUP(C3661,'FEBRE AMARELA'!$A$4:$C$38,3,FALSE),0)</f>
        <v>0</v>
      </c>
      <c r="P3661" s="2">
        <f>IFERROR(VLOOKUP(C3661,DENGUE!$A$5:$C$4097,3,FALSE),0)</f>
        <v>839</v>
      </c>
      <c r="Q3661" s="2">
        <f>IFERROR(VLOOKUP(C3661,'HEPATITE VIRAL'!$A$5:$C$3162,3,FALSE),0)</f>
        <v>49</v>
      </c>
      <c r="R3661" s="2">
        <f>IFERROR(VLOOKUP(C3661,'FEBRE MACULOSA'!$A$5:$C$181,3,FALSE),0)</f>
        <v>0</v>
      </c>
      <c r="S3661" s="2">
        <f>IFERROR(VLOOKUP(C3661,LEPTOSPIROSE!$A$5:$C$1176,3,FALSE),0)</f>
        <v>3</v>
      </c>
      <c r="T3661" s="2">
        <f>IFERROR(VLOOKUP(C3661,'DOENÇA DE CHAGAS'!$A$5:$C$100,3,FALSE),0)</f>
        <v>0</v>
      </c>
      <c r="U3661" s="2">
        <f>IFERROR(VLOOKUP(C3661,'PICADAS DE COBRAS'!$A$6:$C$4645,3,FALSE),0)</f>
        <v>556</v>
      </c>
      <c r="V3661">
        <f>IFERROR(VLOOKUP(C3661,'ZIKA VIRUS'!$A$5:$C$2399,3,FALSE),0)</f>
        <v>174</v>
      </c>
      <c r="W3661">
        <f>IFERROR(VLOOKUP(C3661,'FEBRE TIFÓIDE'!$A$5:$C$46,3,FALSE),0)</f>
        <v>0</v>
      </c>
      <c r="X3661">
        <f>IFERROR(VLOOKUP(C3661,HANTAVIROSE!$A$5:$C$153,3,FALSE),0)</f>
        <v>6</v>
      </c>
      <c r="Y3661">
        <f>IFERROR(VLOOKUP(C3661,MENINGITE!$A$5:$C$447,3,FALSE),0)</f>
        <v>1</v>
      </c>
      <c r="Z3661">
        <f>IFERROR(VLOOKUP(C3661,RAIVA!$A$5:$C$16,3,FALSE),0)</f>
        <v>0</v>
      </c>
    </row>
    <row r="3662" spans="1:26" x14ac:dyDescent="0.3">
      <c r="A3662" s="2" t="s">
        <v>4490</v>
      </c>
      <c r="B3662" s="2" t="s">
        <v>4557</v>
      </c>
      <c r="C3662" s="2">
        <v>220777</v>
      </c>
      <c r="D3662" s="2">
        <v>2207777</v>
      </c>
      <c r="E3662" s="2" t="s">
        <v>4490</v>
      </c>
      <c r="F3662" s="2" t="s">
        <v>4557</v>
      </c>
      <c r="G3662" s="2">
        <f>IFERROR(VLOOKUP(D3662,Coordenadas!$A$2:$D$5571,3,FALSE),0)</f>
        <v>-7.6723100000000004</v>
      </c>
      <c r="H3662" s="2">
        <f>IFERROR(VLOOKUP(D3662,Coordenadas!$A$2:$D$5571,4,FALSE),0)</f>
        <v>-41.2408</v>
      </c>
      <c r="I3662" s="2" t="s">
        <v>5324</v>
      </c>
      <c r="J3662" s="2">
        <v>6105</v>
      </c>
      <c r="K3662" s="2" t="s">
        <v>5332</v>
      </c>
      <c r="L3662" s="2">
        <f>IFERROR(VLOOKUP(C3662,BOTULISMO!$A$3:$C$19,3,FALSE),0)</f>
        <v>0</v>
      </c>
      <c r="M3662" s="2">
        <f>IFERROR(VLOOKUP(C3662,'LEISHMANIOSE VISCERAL'!$A$4:$C$454,3,FALSE),0)</f>
        <v>0</v>
      </c>
      <c r="N3662" s="2">
        <f>IFERROR(VLOOKUP(C3662,'LEISHMANIOSE TEGUMENTAR'!$A$4:$C$1681,3,FALSE),0)</f>
        <v>0</v>
      </c>
      <c r="O3662" s="2">
        <f>IFERROR(VLOOKUP(C3662,'FEBRE AMARELA'!$A$4:$C$38,3,FALSE),0)</f>
        <v>0</v>
      </c>
      <c r="P3662" s="2">
        <f>IFERROR(VLOOKUP(C3662,DENGUE!$A$5:$C$4097,3,FALSE),0)</f>
        <v>16</v>
      </c>
      <c r="Q3662" s="2">
        <f>IFERROR(VLOOKUP(C3662,'HEPATITE VIRAL'!$A$5:$C$3162,3,FALSE),0)</f>
        <v>0</v>
      </c>
      <c r="R3662" s="2">
        <f>IFERROR(VLOOKUP(C3662,'FEBRE MACULOSA'!$A$5:$C$181,3,FALSE),0)</f>
        <v>0</v>
      </c>
      <c r="S3662" s="2">
        <f>IFERROR(VLOOKUP(C3662,LEPTOSPIROSE!$A$5:$C$1176,3,FALSE),0)</f>
        <v>0</v>
      </c>
      <c r="T3662" s="2">
        <f>IFERROR(VLOOKUP(C3662,'DOENÇA DE CHAGAS'!$A$5:$C$100,3,FALSE),0)</f>
        <v>0</v>
      </c>
      <c r="U3662" s="2">
        <f>IFERROR(VLOOKUP(C3662,'PICADAS DE COBRAS'!$A$6:$C$4645,3,FALSE),0)</f>
        <v>1</v>
      </c>
      <c r="V3662">
        <f>IFERROR(VLOOKUP(C3662,'ZIKA VIRUS'!$A$5:$C$2399,3,FALSE),0)</f>
        <v>0</v>
      </c>
      <c r="W3662">
        <f>IFERROR(VLOOKUP(C3662,'FEBRE TIFÓIDE'!$A$5:$C$46,3,FALSE),0)</f>
        <v>0</v>
      </c>
      <c r="X3662">
        <f>IFERROR(VLOOKUP(C3662,HANTAVIROSE!$A$5:$C$153,3,FALSE),0)</f>
        <v>0</v>
      </c>
      <c r="Y3662">
        <f>IFERROR(VLOOKUP(C3662,MENINGITE!$A$5:$C$447,3,FALSE),0)</f>
        <v>0</v>
      </c>
      <c r="Z3662">
        <f>IFERROR(VLOOKUP(C3662,RAIVA!$A$5:$C$16,3,FALSE),0)</f>
        <v>0</v>
      </c>
    </row>
    <row r="3663" spans="1:26" x14ac:dyDescent="0.3">
      <c r="A3663" s="2" t="s">
        <v>2425</v>
      </c>
      <c r="B3663" s="2" t="s">
        <v>2708</v>
      </c>
      <c r="C3663" s="2">
        <v>314810</v>
      </c>
      <c r="D3663" s="2">
        <v>3148103</v>
      </c>
      <c r="E3663" s="2" t="s">
        <v>2425</v>
      </c>
      <c r="F3663" s="2" t="s">
        <v>2708</v>
      </c>
      <c r="G3663" s="2">
        <f>IFERROR(VLOOKUP(D3663,Coordenadas!$A$2:$D$5571,3,FALSE),0)</f>
        <v>-18.937899999999999</v>
      </c>
      <c r="H3663" s="2">
        <f>IFERROR(VLOOKUP(D3663,Coordenadas!$A$2:$D$5571,4,FALSE),0)</f>
        <v>-46.993400000000001</v>
      </c>
      <c r="I3663" s="2" t="s">
        <v>5325</v>
      </c>
      <c r="J3663" s="2">
        <v>82471</v>
      </c>
      <c r="K3663" s="2" t="s">
        <v>5331</v>
      </c>
      <c r="L3663" s="2">
        <f>IFERROR(VLOOKUP(C3663,BOTULISMO!$A$3:$C$19,3,FALSE),0)</f>
        <v>0</v>
      </c>
      <c r="M3663" s="2">
        <f>IFERROR(VLOOKUP(C3663,'LEISHMANIOSE VISCERAL'!$A$4:$C$454,3,FALSE),0)</f>
        <v>0</v>
      </c>
      <c r="N3663" s="2">
        <f>IFERROR(VLOOKUP(C3663,'LEISHMANIOSE TEGUMENTAR'!$A$4:$C$1681,3,FALSE),0)</f>
        <v>0</v>
      </c>
      <c r="O3663" s="2">
        <f>IFERROR(VLOOKUP(C3663,'FEBRE AMARELA'!$A$4:$C$38,3,FALSE),0)</f>
        <v>0</v>
      </c>
      <c r="P3663" s="2">
        <f>IFERROR(VLOOKUP(C3663,DENGUE!$A$5:$C$4097,3,FALSE),0)</f>
        <v>153</v>
      </c>
      <c r="Q3663" s="2">
        <f>IFERROR(VLOOKUP(C3663,'HEPATITE VIRAL'!$A$5:$C$3162,3,FALSE),0)</f>
        <v>8</v>
      </c>
      <c r="R3663" s="2">
        <f>IFERROR(VLOOKUP(C3663,'FEBRE MACULOSA'!$A$5:$C$181,3,FALSE),0)</f>
        <v>0</v>
      </c>
      <c r="S3663" s="2">
        <f>IFERROR(VLOOKUP(C3663,LEPTOSPIROSE!$A$5:$C$1176,3,FALSE),0)</f>
        <v>3</v>
      </c>
      <c r="T3663" s="2">
        <f>IFERROR(VLOOKUP(C3663,'DOENÇA DE CHAGAS'!$A$5:$C$100,3,FALSE),0)</f>
        <v>0</v>
      </c>
      <c r="U3663" s="2">
        <f>IFERROR(VLOOKUP(C3663,'PICADAS DE COBRAS'!$A$6:$C$4645,3,FALSE),0)</f>
        <v>200</v>
      </c>
      <c r="V3663">
        <f>IFERROR(VLOOKUP(C3663,'ZIKA VIRUS'!$A$5:$C$2399,3,FALSE),0)</f>
        <v>11</v>
      </c>
      <c r="W3663">
        <f>IFERROR(VLOOKUP(C3663,'FEBRE TIFÓIDE'!$A$5:$C$46,3,FALSE),0)</f>
        <v>0</v>
      </c>
      <c r="X3663">
        <f>IFERROR(VLOOKUP(C3663,HANTAVIROSE!$A$5:$C$153,3,FALSE),0)</f>
        <v>6</v>
      </c>
      <c r="Y3663">
        <f>IFERROR(VLOOKUP(C3663,MENINGITE!$A$5:$C$447,3,FALSE),0)</f>
        <v>1</v>
      </c>
      <c r="Z3663">
        <f>IFERROR(VLOOKUP(C3663,RAIVA!$A$5:$C$16,3,FALSE),0)</f>
        <v>0</v>
      </c>
    </row>
    <row r="3664" spans="1:26" x14ac:dyDescent="0.3">
      <c r="A3664" s="2" t="s">
        <v>2425</v>
      </c>
      <c r="B3664" s="2" t="s">
        <v>2707</v>
      </c>
      <c r="C3664" s="2">
        <v>314820</v>
      </c>
      <c r="D3664" s="2">
        <v>3148202</v>
      </c>
      <c r="E3664" s="2" t="s">
        <v>2425</v>
      </c>
      <c r="F3664" s="2" t="s">
        <v>2707</v>
      </c>
      <c r="G3664" s="2">
        <f>IFERROR(VLOOKUP(D3664,Coordenadas!$A$2:$D$5571,3,FALSE),0)</f>
        <v>-21.154399999999999</v>
      </c>
      <c r="H3664" s="2">
        <f>IFERROR(VLOOKUP(D3664,Coordenadas!$A$2:$D$5571,4,FALSE),0)</f>
        <v>-42.212499999999999</v>
      </c>
      <c r="I3664" s="2" t="s">
        <v>5325</v>
      </c>
      <c r="J3664" s="2">
        <v>5287</v>
      </c>
      <c r="K3664" s="2" t="s">
        <v>5332</v>
      </c>
      <c r="L3664" s="2">
        <f>IFERROR(VLOOKUP(C3664,BOTULISMO!$A$3:$C$19,3,FALSE),0)</f>
        <v>0</v>
      </c>
      <c r="M3664" s="2">
        <f>IFERROR(VLOOKUP(C3664,'LEISHMANIOSE VISCERAL'!$A$4:$C$454,3,FALSE),0)</f>
        <v>0</v>
      </c>
      <c r="N3664" s="2">
        <f>IFERROR(VLOOKUP(C3664,'LEISHMANIOSE TEGUMENTAR'!$A$4:$C$1681,3,FALSE),0)</f>
        <v>0</v>
      </c>
      <c r="O3664" s="2">
        <f>IFERROR(VLOOKUP(C3664,'FEBRE AMARELA'!$A$4:$C$38,3,FALSE),0)</f>
        <v>0</v>
      </c>
      <c r="P3664" s="2">
        <f>IFERROR(VLOOKUP(C3664,DENGUE!$A$5:$C$4097,3,FALSE),0)</f>
        <v>0</v>
      </c>
      <c r="Q3664" s="2">
        <f>IFERROR(VLOOKUP(C3664,'HEPATITE VIRAL'!$A$5:$C$3162,3,FALSE),0)</f>
        <v>0</v>
      </c>
      <c r="R3664" s="2">
        <f>IFERROR(VLOOKUP(C3664,'FEBRE MACULOSA'!$A$5:$C$181,3,FALSE),0)</f>
        <v>0</v>
      </c>
      <c r="S3664" s="2">
        <f>IFERROR(VLOOKUP(C3664,LEPTOSPIROSE!$A$5:$C$1176,3,FALSE),0)</f>
        <v>0</v>
      </c>
      <c r="T3664" s="2">
        <f>IFERROR(VLOOKUP(C3664,'DOENÇA DE CHAGAS'!$A$5:$C$100,3,FALSE),0)</f>
        <v>0</v>
      </c>
      <c r="U3664" s="2">
        <f>IFERROR(VLOOKUP(C3664,'PICADAS DE COBRAS'!$A$6:$C$4645,3,FALSE),0)</f>
        <v>0</v>
      </c>
      <c r="V3664">
        <f>IFERROR(VLOOKUP(C3664,'ZIKA VIRUS'!$A$5:$C$2399,3,FALSE),0)</f>
        <v>0</v>
      </c>
      <c r="W3664">
        <f>IFERROR(VLOOKUP(C3664,'FEBRE TIFÓIDE'!$A$5:$C$46,3,FALSE),0)</f>
        <v>0</v>
      </c>
      <c r="X3664">
        <f>IFERROR(VLOOKUP(C3664,HANTAVIROSE!$A$5:$C$153,3,FALSE),0)</f>
        <v>0</v>
      </c>
      <c r="Y3664">
        <f>IFERROR(VLOOKUP(C3664,MENINGITE!$A$5:$C$447,3,FALSE),0)</f>
        <v>0</v>
      </c>
      <c r="Z3664">
        <f>IFERROR(VLOOKUP(C3664,RAIVA!$A$5:$C$16,3,FALSE),0)</f>
        <v>0</v>
      </c>
    </row>
    <row r="3665" spans="1:26" x14ac:dyDescent="0.3">
      <c r="A3665" s="2" t="s">
        <v>1637</v>
      </c>
      <c r="B3665" s="2" t="s">
        <v>1861</v>
      </c>
      <c r="C3665" s="2">
        <v>353630</v>
      </c>
      <c r="D3665" s="2">
        <v>3536307</v>
      </c>
      <c r="E3665" s="2" t="s">
        <v>1637</v>
      </c>
      <c r="F3665" s="2" t="s">
        <v>1861</v>
      </c>
      <c r="G3665" s="2">
        <f>IFERROR(VLOOKUP(D3665,Coordenadas!$A$2:$D$5571,3,FALSE),0)</f>
        <v>-20.638400000000001</v>
      </c>
      <c r="H3665" s="2">
        <f>IFERROR(VLOOKUP(D3665,Coordenadas!$A$2:$D$5571,4,FALSE),0)</f>
        <v>-47.280099999999997</v>
      </c>
      <c r="I3665" s="2" t="s">
        <v>5325</v>
      </c>
      <c r="J3665" s="2">
        <v>13000</v>
      </c>
      <c r="K3665" s="2" t="s">
        <v>5332</v>
      </c>
      <c r="L3665" s="2">
        <f>IFERROR(VLOOKUP(C3665,BOTULISMO!$A$3:$C$19,3,FALSE),0)</f>
        <v>0</v>
      </c>
      <c r="M3665" s="2">
        <f>IFERROR(VLOOKUP(C3665,'LEISHMANIOSE VISCERAL'!$A$4:$C$454,3,FALSE),0)</f>
        <v>0</v>
      </c>
      <c r="N3665" s="2">
        <f>IFERROR(VLOOKUP(C3665,'LEISHMANIOSE TEGUMENTAR'!$A$4:$C$1681,3,FALSE),0)</f>
        <v>0</v>
      </c>
      <c r="O3665" s="2">
        <f>IFERROR(VLOOKUP(C3665,'FEBRE AMARELA'!$A$4:$C$38,3,FALSE),0)</f>
        <v>0</v>
      </c>
      <c r="P3665" s="2">
        <f>IFERROR(VLOOKUP(C3665,DENGUE!$A$5:$C$4097,3,FALSE),0)</f>
        <v>8</v>
      </c>
      <c r="Q3665" s="2">
        <f>IFERROR(VLOOKUP(C3665,'HEPATITE VIRAL'!$A$5:$C$3162,3,FALSE),0)</f>
        <v>0</v>
      </c>
      <c r="R3665" s="2">
        <f>IFERROR(VLOOKUP(C3665,'FEBRE MACULOSA'!$A$5:$C$181,3,FALSE),0)</f>
        <v>0</v>
      </c>
      <c r="S3665" s="2">
        <f>IFERROR(VLOOKUP(C3665,LEPTOSPIROSE!$A$5:$C$1176,3,FALSE),0)</f>
        <v>0</v>
      </c>
      <c r="T3665" s="2">
        <f>IFERROR(VLOOKUP(C3665,'DOENÇA DE CHAGAS'!$A$5:$C$100,3,FALSE),0)</f>
        <v>0</v>
      </c>
      <c r="U3665" s="2">
        <f>IFERROR(VLOOKUP(C3665,'PICADAS DE COBRAS'!$A$6:$C$4645,3,FALSE),0)</f>
        <v>51</v>
      </c>
      <c r="V3665">
        <f>IFERROR(VLOOKUP(C3665,'ZIKA VIRUS'!$A$5:$C$2399,3,FALSE),0)</f>
        <v>0</v>
      </c>
      <c r="W3665">
        <f>IFERROR(VLOOKUP(C3665,'FEBRE TIFÓIDE'!$A$5:$C$46,3,FALSE),0)</f>
        <v>0</v>
      </c>
      <c r="X3665">
        <f>IFERROR(VLOOKUP(C3665,HANTAVIROSE!$A$5:$C$153,3,FALSE),0)</f>
        <v>0</v>
      </c>
      <c r="Y3665">
        <f>IFERROR(VLOOKUP(C3665,MENINGITE!$A$5:$C$447,3,FALSE),0)</f>
        <v>0</v>
      </c>
      <c r="Z3665">
        <f>IFERROR(VLOOKUP(C3665,RAIVA!$A$5:$C$16,3,FALSE),0)</f>
        <v>0</v>
      </c>
    </row>
    <row r="3666" spans="1:26" x14ac:dyDescent="0.3">
      <c r="A3666" s="2" t="s">
        <v>4178</v>
      </c>
      <c r="B3666" s="2" t="s">
        <v>4228</v>
      </c>
      <c r="C3666" s="2">
        <v>240930</v>
      </c>
      <c r="D3666" s="2">
        <v>2409308</v>
      </c>
      <c r="E3666" s="2" t="s">
        <v>4178</v>
      </c>
      <c r="F3666" s="2" t="s">
        <v>4228</v>
      </c>
      <c r="G3666" s="2">
        <f>IFERROR(VLOOKUP(D3666,Coordenadas!$A$2:$D$5571,3,FALSE),0)</f>
        <v>-6.10656</v>
      </c>
      <c r="H3666" s="2">
        <f>IFERROR(VLOOKUP(D3666,Coordenadas!$A$2:$D$5571,4,FALSE),0)</f>
        <v>-37.635599999999997</v>
      </c>
      <c r="I3666" s="2" t="s">
        <v>5324</v>
      </c>
      <c r="J3666" s="2">
        <v>11964</v>
      </c>
      <c r="K3666" s="2" t="s">
        <v>5332</v>
      </c>
      <c r="L3666" s="2">
        <f>IFERROR(VLOOKUP(C3666,BOTULISMO!$A$3:$C$19,3,FALSE),0)</f>
        <v>0</v>
      </c>
      <c r="M3666" s="2">
        <f>IFERROR(VLOOKUP(C3666,'LEISHMANIOSE VISCERAL'!$A$4:$C$454,3,FALSE),0)</f>
        <v>0</v>
      </c>
      <c r="N3666" s="2">
        <f>IFERROR(VLOOKUP(C3666,'LEISHMANIOSE TEGUMENTAR'!$A$4:$C$1681,3,FALSE),0)</f>
        <v>0</v>
      </c>
      <c r="O3666" s="2">
        <f>IFERROR(VLOOKUP(C3666,'FEBRE AMARELA'!$A$4:$C$38,3,FALSE),0)</f>
        <v>0</v>
      </c>
      <c r="P3666" s="2">
        <f>IFERROR(VLOOKUP(C3666,DENGUE!$A$5:$C$4097,3,FALSE),0)</f>
        <v>7</v>
      </c>
      <c r="Q3666" s="2">
        <f>IFERROR(VLOOKUP(C3666,'HEPATITE VIRAL'!$A$5:$C$3162,3,FALSE),0)</f>
        <v>1</v>
      </c>
      <c r="R3666" s="2">
        <f>IFERROR(VLOOKUP(C3666,'FEBRE MACULOSA'!$A$5:$C$181,3,FALSE),0)</f>
        <v>0</v>
      </c>
      <c r="S3666" s="2">
        <f>IFERROR(VLOOKUP(C3666,LEPTOSPIROSE!$A$5:$C$1176,3,FALSE),0)</f>
        <v>0</v>
      </c>
      <c r="T3666" s="2">
        <f>IFERROR(VLOOKUP(C3666,'DOENÇA DE CHAGAS'!$A$5:$C$100,3,FALSE),0)</f>
        <v>0</v>
      </c>
      <c r="U3666" s="2">
        <f>IFERROR(VLOOKUP(C3666,'PICADAS DE COBRAS'!$A$6:$C$4645,3,FALSE),0)</f>
        <v>4</v>
      </c>
      <c r="V3666">
        <f>IFERROR(VLOOKUP(C3666,'ZIKA VIRUS'!$A$5:$C$2399,3,FALSE),0)</f>
        <v>0</v>
      </c>
      <c r="W3666">
        <f>IFERROR(VLOOKUP(C3666,'FEBRE TIFÓIDE'!$A$5:$C$46,3,FALSE),0)</f>
        <v>0</v>
      </c>
      <c r="X3666">
        <f>IFERROR(VLOOKUP(C3666,HANTAVIROSE!$A$5:$C$153,3,FALSE),0)</f>
        <v>0</v>
      </c>
      <c r="Y3666">
        <f>IFERROR(VLOOKUP(C3666,MENINGITE!$A$5:$C$447,3,FALSE),0)</f>
        <v>1</v>
      </c>
      <c r="Z3666">
        <f>IFERROR(VLOOKUP(C3666,RAIVA!$A$5:$C$16,3,FALSE),0)</f>
        <v>0</v>
      </c>
    </row>
    <row r="3667" spans="1:26" x14ac:dyDescent="0.3">
      <c r="A3667" s="2" t="s">
        <v>2258</v>
      </c>
      <c r="B3667" s="2" t="s">
        <v>2295</v>
      </c>
      <c r="C3667" s="2">
        <v>330385</v>
      </c>
      <c r="D3667" s="2">
        <v>3303856</v>
      </c>
      <c r="E3667" s="2" t="s">
        <v>2258</v>
      </c>
      <c r="F3667" s="2" t="s">
        <v>2295</v>
      </c>
      <c r="G3667" s="2">
        <f>IFERROR(VLOOKUP(D3667,Coordenadas!$A$2:$D$5571,3,FALSE),0)</f>
        <v>-22.430900000000001</v>
      </c>
      <c r="H3667" s="2">
        <f>IFERROR(VLOOKUP(D3667,Coordenadas!$A$2:$D$5571,4,FALSE),0)</f>
        <v>-43.4285</v>
      </c>
      <c r="I3667" s="2" t="s">
        <v>5325</v>
      </c>
      <c r="J3667" s="2">
        <v>26359</v>
      </c>
      <c r="K3667" s="2" t="s">
        <v>5330</v>
      </c>
      <c r="L3667" s="2">
        <f>IFERROR(VLOOKUP(C3667,BOTULISMO!$A$3:$C$19,3,FALSE),0)</f>
        <v>0</v>
      </c>
      <c r="M3667" s="2">
        <f>IFERROR(VLOOKUP(C3667,'LEISHMANIOSE VISCERAL'!$A$4:$C$454,3,FALSE),0)</f>
        <v>0</v>
      </c>
      <c r="N3667" s="2">
        <f>IFERROR(VLOOKUP(C3667,'LEISHMANIOSE TEGUMENTAR'!$A$4:$C$1681,3,FALSE),0)</f>
        <v>0</v>
      </c>
      <c r="O3667" s="2">
        <f>IFERROR(VLOOKUP(C3667,'FEBRE AMARELA'!$A$4:$C$38,3,FALSE),0)</f>
        <v>0</v>
      </c>
      <c r="P3667" s="2">
        <f>IFERROR(VLOOKUP(C3667,DENGUE!$A$5:$C$4097,3,FALSE),0)</f>
        <v>72</v>
      </c>
      <c r="Q3667" s="2">
        <f>IFERROR(VLOOKUP(C3667,'HEPATITE VIRAL'!$A$5:$C$3162,3,FALSE),0)</f>
        <v>1</v>
      </c>
      <c r="R3667" s="2">
        <f>IFERROR(VLOOKUP(C3667,'FEBRE MACULOSA'!$A$5:$C$181,3,FALSE),0)</f>
        <v>1</v>
      </c>
      <c r="S3667" s="2">
        <f>IFERROR(VLOOKUP(C3667,LEPTOSPIROSE!$A$5:$C$1176,3,FALSE),0)</f>
        <v>4</v>
      </c>
      <c r="T3667" s="2">
        <f>IFERROR(VLOOKUP(C3667,'DOENÇA DE CHAGAS'!$A$5:$C$100,3,FALSE),0)</f>
        <v>0</v>
      </c>
      <c r="U3667" s="2">
        <f>IFERROR(VLOOKUP(C3667,'PICADAS DE COBRAS'!$A$6:$C$4645,3,FALSE),0)</f>
        <v>1</v>
      </c>
      <c r="V3667">
        <f>IFERROR(VLOOKUP(C3667,'ZIKA VIRUS'!$A$5:$C$2399,3,FALSE),0)</f>
        <v>3</v>
      </c>
      <c r="W3667">
        <f>IFERROR(VLOOKUP(C3667,'FEBRE TIFÓIDE'!$A$5:$C$46,3,FALSE),0)</f>
        <v>0</v>
      </c>
      <c r="X3667">
        <f>IFERROR(VLOOKUP(C3667,HANTAVIROSE!$A$5:$C$153,3,FALSE),0)</f>
        <v>0</v>
      </c>
      <c r="Y3667">
        <f>IFERROR(VLOOKUP(C3667,MENINGITE!$A$5:$C$447,3,FALSE),0)</f>
        <v>0</v>
      </c>
      <c r="Z3667">
        <f>IFERROR(VLOOKUP(C3667,RAIVA!$A$5:$C$16,3,FALSE),0)</f>
        <v>0</v>
      </c>
    </row>
    <row r="3668" spans="1:26" x14ac:dyDescent="0.3">
      <c r="A3668" s="2" t="s">
        <v>3257</v>
      </c>
      <c r="B3668" s="2" t="s">
        <v>3371</v>
      </c>
      <c r="C3668" s="2">
        <v>292390</v>
      </c>
      <c r="D3668" s="2">
        <v>2923902</v>
      </c>
      <c r="E3668" s="2" t="s">
        <v>3257</v>
      </c>
      <c r="F3668" s="2" t="s">
        <v>3371</v>
      </c>
      <c r="G3668" s="2">
        <f>IFERROR(VLOOKUP(D3668,Coordenadas!$A$2:$D$5571,3,FALSE),0)</f>
        <v>-15.4572</v>
      </c>
      <c r="H3668" s="2">
        <f>IFERROR(VLOOKUP(D3668,Coordenadas!$A$2:$D$5571,4,FALSE),0)</f>
        <v>-39.645800000000001</v>
      </c>
      <c r="I3668" s="2" t="s">
        <v>5324</v>
      </c>
      <c r="J3668" s="2">
        <v>10852</v>
      </c>
      <c r="K3668" s="2" t="s">
        <v>5332</v>
      </c>
      <c r="L3668" s="2">
        <f>IFERROR(VLOOKUP(C3668,BOTULISMO!$A$3:$C$19,3,FALSE),0)</f>
        <v>0</v>
      </c>
      <c r="M3668" s="2">
        <f>IFERROR(VLOOKUP(C3668,'LEISHMANIOSE VISCERAL'!$A$4:$C$454,3,FALSE),0)</f>
        <v>0</v>
      </c>
      <c r="N3668" s="2">
        <f>IFERROR(VLOOKUP(C3668,'LEISHMANIOSE TEGUMENTAR'!$A$4:$C$1681,3,FALSE),0)</f>
        <v>7</v>
      </c>
      <c r="O3668" s="2">
        <f>IFERROR(VLOOKUP(C3668,'FEBRE AMARELA'!$A$4:$C$38,3,FALSE),0)</f>
        <v>0</v>
      </c>
      <c r="P3668" s="2">
        <f>IFERROR(VLOOKUP(C3668,DENGUE!$A$5:$C$4097,3,FALSE),0)</f>
        <v>4</v>
      </c>
      <c r="Q3668" s="2">
        <f>IFERROR(VLOOKUP(C3668,'HEPATITE VIRAL'!$A$5:$C$3162,3,FALSE),0)</f>
        <v>5</v>
      </c>
      <c r="R3668" s="2">
        <f>IFERROR(VLOOKUP(C3668,'FEBRE MACULOSA'!$A$5:$C$181,3,FALSE),0)</f>
        <v>0</v>
      </c>
      <c r="S3668" s="2">
        <f>IFERROR(VLOOKUP(C3668,LEPTOSPIROSE!$A$5:$C$1176,3,FALSE),0)</f>
        <v>0</v>
      </c>
      <c r="T3668" s="2">
        <f>IFERROR(VLOOKUP(C3668,'DOENÇA DE CHAGAS'!$A$5:$C$100,3,FALSE),0)</f>
        <v>0</v>
      </c>
      <c r="U3668" s="2">
        <f>IFERROR(VLOOKUP(C3668,'PICADAS DE COBRAS'!$A$6:$C$4645,3,FALSE),0)</f>
        <v>51</v>
      </c>
      <c r="V3668">
        <f>IFERROR(VLOOKUP(C3668,'ZIKA VIRUS'!$A$5:$C$2399,3,FALSE),0)</f>
        <v>8</v>
      </c>
      <c r="W3668">
        <f>IFERROR(VLOOKUP(C3668,'FEBRE TIFÓIDE'!$A$5:$C$46,3,FALSE),0)</f>
        <v>0</v>
      </c>
      <c r="X3668">
        <f>IFERROR(VLOOKUP(C3668,HANTAVIROSE!$A$5:$C$153,3,FALSE),0)</f>
        <v>0</v>
      </c>
      <c r="Y3668">
        <f>IFERROR(VLOOKUP(C3668,MENINGITE!$A$5:$C$447,3,FALSE),0)</f>
        <v>0</v>
      </c>
      <c r="Z3668">
        <f>IFERROR(VLOOKUP(C3668,RAIVA!$A$5:$C$16,3,FALSE),0)</f>
        <v>0</v>
      </c>
    </row>
    <row r="3669" spans="1:26" x14ac:dyDescent="0.3">
      <c r="A3669" s="2" t="s">
        <v>5044</v>
      </c>
      <c r="B3669" s="2" t="s">
        <v>5539</v>
      </c>
      <c r="C3669" s="2">
        <v>150555</v>
      </c>
      <c r="D3669" s="2">
        <v>1505551</v>
      </c>
      <c r="E3669" s="2" t="s">
        <v>5044</v>
      </c>
      <c r="F3669" s="2" t="s">
        <v>4946</v>
      </c>
      <c r="G3669" s="2">
        <f>IFERROR(VLOOKUP(D3669,Coordenadas!$A$2:$D$5571,3,FALSE),0)</f>
        <v>-1.59772</v>
      </c>
      <c r="H3669" s="2">
        <f>IFERROR(VLOOKUP(D3669,Coordenadas!$A$2:$D$5571,4,FALSE),0)</f>
        <v>-46.9268</v>
      </c>
      <c r="I3669" s="2" t="s">
        <v>5323</v>
      </c>
      <c r="J3669" s="2">
        <v>6033</v>
      </c>
      <c r="K3669" s="2" t="s">
        <v>5332</v>
      </c>
      <c r="L3669" s="2">
        <f>IFERROR(VLOOKUP(C3669,BOTULISMO!$A$3:$C$19,3,FALSE),0)</f>
        <v>0</v>
      </c>
      <c r="M3669" s="2">
        <f>IFERROR(VLOOKUP(C3669,'LEISHMANIOSE VISCERAL'!$A$4:$C$454,3,FALSE),0)</f>
        <v>1</v>
      </c>
      <c r="N3669" s="2">
        <f>IFERROR(VLOOKUP(C3669,'LEISHMANIOSE TEGUMENTAR'!$A$4:$C$1681,3,FALSE),0)</f>
        <v>1</v>
      </c>
      <c r="O3669" s="2">
        <f>IFERROR(VLOOKUP(C3669,'FEBRE AMARELA'!$A$4:$C$38,3,FALSE),0)</f>
        <v>0</v>
      </c>
      <c r="P3669" s="2">
        <f>IFERROR(VLOOKUP(C3669,DENGUE!$A$5:$C$4097,3,FALSE),0)</f>
        <v>16</v>
      </c>
      <c r="Q3669" s="2">
        <f>IFERROR(VLOOKUP(C3669,'HEPATITE VIRAL'!$A$5:$C$3162,3,FALSE),0)</f>
        <v>3</v>
      </c>
      <c r="R3669" s="2">
        <f>IFERROR(VLOOKUP(C3669,'FEBRE MACULOSA'!$A$5:$C$181,3,FALSE),0)</f>
        <v>0</v>
      </c>
      <c r="S3669" s="2">
        <f>IFERROR(VLOOKUP(C3669,LEPTOSPIROSE!$A$5:$C$1176,3,FALSE),0)</f>
        <v>0</v>
      </c>
      <c r="T3669" s="2">
        <f>IFERROR(VLOOKUP(C3669,'DOENÇA DE CHAGAS'!$A$5:$C$100,3,FALSE),0)</f>
        <v>0</v>
      </c>
      <c r="U3669" s="2">
        <f>IFERROR(VLOOKUP(C3669,'PICADAS DE COBRAS'!$A$6:$C$4645,3,FALSE),0)</f>
        <v>9</v>
      </c>
      <c r="V3669">
        <f>IFERROR(VLOOKUP(C3669,'ZIKA VIRUS'!$A$5:$C$2399,3,FALSE),0)</f>
        <v>0</v>
      </c>
      <c r="W3669">
        <f>IFERROR(VLOOKUP(C3669,'FEBRE TIFÓIDE'!$A$5:$C$46,3,FALSE),0)</f>
        <v>0</v>
      </c>
      <c r="X3669">
        <f>IFERROR(VLOOKUP(C3669,HANTAVIROSE!$A$5:$C$153,3,FALSE),0)</f>
        <v>0</v>
      </c>
      <c r="Y3669">
        <f>IFERROR(VLOOKUP(C3669,MENINGITE!$A$5:$C$447,3,FALSE),0)</f>
        <v>0</v>
      </c>
      <c r="Z3669">
        <f>IFERROR(VLOOKUP(C3669,RAIVA!$A$5:$C$16,3,FALSE),0)</f>
        <v>0</v>
      </c>
    </row>
    <row r="3670" spans="1:26" x14ac:dyDescent="0.3">
      <c r="A3670" s="2" t="s">
        <v>4903</v>
      </c>
      <c r="B3670" s="2" t="s">
        <v>5539</v>
      </c>
      <c r="C3670" s="2">
        <v>171630</v>
      </c>
      <c r="D3670" s="2">
        <v>1716307</v>
      </c>
      <c r="E3670" s="2" t="s">
        <v>4903</v>
      </c>
      <c r="F3670" s="2" t="s">
        <v>4946</v>
      </c>
      <c r="G3670" s="2">
        <f>IFERROR(VLOOKUP(D3670,Coordenadas!$A$2:$D$5571,3,FALSE),0)</f>
        <v>-7.5391899999999996</v>
      </c>
      <c r="H3670" s="2">
        <f>IFERROR(VLOOKUP(D3670,Coordenadas!$A$2:$D$5571,4,FALSE),0)</f>
        <v>-49.366999999999997</v>
      </c>
      <c r="I3670" s="2" t="s">
        <v>5323</v>
      </c>
      <c r="J3670" s="2">
        <v>4588</v>
      </c>
      <c r="K3670" s="2" t="s">
        <v>5332</v>
      </c>
      <c r="L3670" s="2">
        <f>IFERROR(VLOOKUP(C3670,BOTULISMO!$A$3:$C$19,3,FALSE),0)</f>
        <v>0</v>
      </c>
      <c r="M3670" s="2">
        <f>IFERROR(VLOOKUP(C3670,'LEISHMANIOSE VISCERAL'!$A$4:$C$454,3,FALSE),0)</f>
        <v>1</v>
      </c>
      <c r="N3670" s="2">
        <f>IFERROR(VLOOKUP(C3670,'LEISHMANIOSE TEGUMENTAR'!$A$4:$C$1681,3,FALSE),0)</f>
        <v>0</v>
      </c>
      <c r="O3670" s="2">
        <f>IFERROR(VLOOKUP(C3670,'FEBRE AMARELA'!$A$4:$C$38,3,FALSE),0)</f>
        <v>0</v>
      </c>
      <c r="P3670" s="2">
        <f>IFERROR(VLOOKUP(C3670,DENGUE!$A$5:$C$4097,3,FALSE),0)</f>
        <v>0</v>
      </c>
      <c r="Q3670" s="2">
        <f>IFERROR(VLOOKUP(C3670,'HEPATITE VIRAL'!$A$5:$C$3162,3,FALSE),0)</f>
        <v>0</v>
      </c>
      <c r="R3670" s="2">
        <f>IFERROR(VLOOKUP(C3670,'FEBRE MACULOSA'!$A$5:$C$181,3,FALSE),0)</f>
        <v>0</v>
      </c>
      <c r="S3670" s="2">
        <f>IFERROR(VLOOKUP(C3670,LEPTOSPIROSE!$A$5:$C$1176,3,FALSE),0)</f>
        <v>0</v>
      </c>
      <c r="T3670" s="2">
        <f>IFERROR(VLOOKUP(C3670,'DOENÇA DE CHAGAS'!$A$5:$C$100,3,FALSE),0)</f>
        <v>0</v>
      </c>
      <c r="U3670" s="2">
        <f>IFERROR(VLOOKUP(C3670,'PICADAS DE COBRAS'!$A$6:$C$4645,3,FALSE),0)</f>
        <v>38</v>
      </c>
      <c r="V3670">
        <f>IFERROR(VLOOKUP(C3670,'ZIKA VIRUS'!$A$5:$C$2399,3,FALSE),0)</f>
        <v>0</v>
      </c>
      <c r="W3670">
        <f>IFERROR(VLOOKUP(C3670,'FEBRE TIFÓIDE'!$A$5:$C$46,3,FALSE),0)</f>
        <v>0</v>
      </c>
      <c r="X3670">
        <f>IFERROR(VLOOKUP(C3670,HANTAVIROSE!$A$5:$C$153,3,FALSE),0)</f>
        <v>0</v>
      </c>
      <c r="Y3670">
        <f>IFERROR(VLOOKUP(C3670,MENINGITE!$A$5:$C$447,3,FALSE),0)</f>
        <v>0</v>
      </c>
      <c r="Z3670">
        <f>IFERROR(VLOOKUP(C3670,RAIVA!$A$5:$C$16,3,FALSE),0)</f>
        <v>0</v>
      </c>
    </row>
    <row r="3671" spans="1:26" x14ac:dyDescent="0.3">
      <c r="A3671" s="2" t="s">
        <v>4490</v>
      </c>
      <c r="B3671" s="2" t="s">
        <v>5543</v>
      </c>
      <c r="C3671" s="2">
        <v>220779</v>
      </c>
      <c r="D3671" s="2">
        <v>2207793</v>
      </c>
      <c r="E3671" s="2" t="s">
        <v>4490</v>
      </c>
      <c r="F3671" s="2" t="s">
        <v>4556</v>
      </c>
      <c r="G3671" s="2">
        <f>IFERROR(VLOOKUP(D3671,Coordenadas!$A$2:$D$5571,3,FALSE),0)</f>
        <v>-5.2607200000000001</v>
      </c>
      <c r="H3671" s="2">
        <f>IFERROR(VLOOKUP(D3671,Coordenadas!$A$2:$D$5571,4,FALSE),0)</f>
        <v>-42.390799999999999</v>
      </c>
      <c r="I3671" s="2" t="s">
        <v>5324</v>
      </c>
      <c r="J3671" s="2">
        <v>3757</v>
      </c>
      <c r="K3671" s="2" t="s">
        <v>5332</v>
      </c>
      <c r="L3671" s="2">
        <f>IFERROR(VLOOKUP(C3671,BOTULISMO!$A$3:$C$19,3,FALSE),0)</f>
        <v>0</v>
      </c>
      <c r="M3671" s="2">
        <f>IFERROR(VLOOKUP(C3671,'LEISHMANIOSE VISCERAL'!$A$4:$C$454,3,FALSE),0)</f>
        <v>0</v>
      </c>
      <c r="N3671" s="2">
        <f>IFERROR(VLOOKUP(C3671,'LEISHMANIOSE TEGUMENTAR'!$A$4:$C$1681,3,FALSE),0)</f>
        <v>0</v>
      </c>
      <c r="O3671" s="2">
        <f>IFERROR(VLOOKUP(C3671,'FEBRE AMARELA'!$A$4:$C$38,3,FALSE),0)</f>
        <v>0</v>
      </c>
      <c r="P3671" s="2">
        <f>IFERROR(VLOOKUP(C3671,DENGUE!$A$5:$C$4097,3,FALSE),0)</f>
        <v>0</v>
      </c>
      <c r="Q3671" s="2">
        <f>IFERROR(VLOOKUP(C3671,'HEPATITE VIRAL'!$A$5:$C$3162,3,FALSE),0)</f>
        <v>0</v>
      </c>
      <c r="R3671" s="2">
        <f>IFERROR(VLOOKUP(C3671,'FEBRE MACULOSA'!$A$5:$C$181,3,FALSE),0)</f>
        <v>0</v>
      </c>
      <c r="S3671" s="2">
        <f>IFERROR(VLOOKUP(C3671,LEPTOSPIROSE!$A$5:$C$1176,3,FALSE),0)</f>
        <v>0</v>
      </c>
      <c r="T3671" s="2">
        <f>IFERROR(VLOOKUP(C3671,'DOENÇA DE CHAGAS'!$A$5:$C$100,3,FALSE),0)</f>
        <v>0</v>
      </c>
      <c r="U3671" s="2">
        <f>IFERROR(VLOOKUP(C3671,'PICADAS DE COBRAS'!$A$6:$C$4645,3,FALSE),0)</f>
        <v>0</v>
      </c>
      <c r="V3671">
        <f>IFERROR(VLOOKUP(C3671,'ZIKA VIRUS'!$A$5:$C$2399,3,FALSE),0)</f>
        <v>1</v>
      </c>
      <c r="W3671">
        <f>IFERROR(VLOOKUP(C3671,'FEBRE TIFÓIDE'!$A$5:$C$46,3,FALSE),0)</f>
        <v>0</v>
      </c>
      <c r="X3671">
        <f>IFERROR(VLOOKUP(C3671,HANTAVIROSE!$A$5:$C$153,3,FALSE),0)</f>
        <v>0</v>
      </c>
      <c r="Y3671">
        <f>IFERROR(VLOOKUP(C3671,MENINGITE!$A$5:$C$447,3,FALSE),0)</f>
        <v>0</v>
      </c>
      <c r="Z3671">
        <f>IFERROR(VLOOKUP(C3671,RAIVA!$A$5:$C$16,3,FALSE),0)</f>
        <v>0</v>
      </c>
    </row>
    <row r="3672" spans="1:26" x14ac:dyDescent="0.3">
      <c r="A3672" s="2" t="s">
        <v>4178</v>
      </c>
      <c r="B3672" s="2" t="s">
        <v>4227</v>
      </c>
      <c r="C3672" s="2">
        <v>240940</v>
      </c>
      <c r="D3672" s="2">
        <v>2409407</v>
      </c>
      <c r="E3672" s="2" t="s">
        <v>4178</v>
      </c>
      <c r="F3672" s="2" t="s">
        <v>4227</v>
      </c>
      <c r="G3672" s="2">
        <f>IFERROR(VLOOKUP(D3672,Coordenadas!$A$2:$D$5571,3,FALSE),0)</f>
        <v>-6.1049800000000003</v>
      </c>
      <c r="H3672" s="2">
        <f>IFERROR(VLOOKUP(D3672,Coordenadas!$A$2:$D$5571,4,FALSE),0)</f>
        <v>-38.207700000000003</v>
      </c>
      <c r="I3672" s="2" t="s">
        <v>5324</v>
      </c>
      <c r="J3672" s="2">
        <v>27745</v>
      </c>
      <c r="K3672" s="2" t="s">
        <v>5330</v>
      </c>
      <c r="L3672" s="2">
        <f>IFERROR(VLOOKUP(C3672,BOTULISMO!$A$3:$C$19,3,FALSE),0)</f>
        <v>0</v>
      </c>
      <c r="M3672" s="2">
        <f>IFERROR(VLOOKUP(C3672,'LEISHMANIOSE VISCERAL'!$A$4:$C$454,3,FALSE),0)</f>
        <v>2</v>
      </c>
      <c r="N3672" s="2">
        <f>IFERROR(VLOOKUP(C3672,'LEISHMANIOSE TEGUMENTAR'!$A$4:$C$1681,3,FALSE),0)</f>
        <v>0</v>
      </c>
      <c r="O3672" s="2">
        <f>IFERROR(VLOOKUP(C3672,'FEBRE AMARELA'!$A$4:$C$38,3,FALSE),0)</f>
        <v>0</v>
      </c>
      <c r="P3672" s="2">
        <f>IFERROR(VLOOKUP(C3672,DENGUE!$A$5:$C$4097,3,FALSE),0)</f>
        <v>31</v>
      </c>
      <c r="Q3672" s="2">
        <f>IFERROR(VLOOKUP(C3672,'HEPATITE VIRAL'!$A$5:$C$3162,3,FALSE),0)</f>
        <v>1</v>
      </c>
      <c r="R3672" s="2">
        <f>IFERROR(VLOOKUP(C3672,'FEBRE MACULOSA'!$A$5:$C$181,3,FALSE),0)</f>
        <v>0</v>
      </c>
      <c r="S3672" s="2">
        <f>IFERROR(VLOOKUP(C3672,LEPTOSPIROSE!$A$5:$C$1176,3,FALSE),0)</f>
        <v>0</v>
      </c>
      <c r="T3672" s="2">
        <f>IFERROR(VLOOKUP(C3672,'DOENÇA DE CHAGAS'!$A$5:$C$100,3,FALSE),0)</f>
        <v>0</v>
      </c>
      <c r="U3672" s="2">
        <f>IFERROR(VLOOKUP(C3672,'PICADAS DE COBRAS'!$A$6:$C$4645,3,FALSE),0)</f>
        <v>196</v>
      </c>
      <c r="V3672">
        <f>IFERROR(VLOOKUP(C3672,'ZIKA VIRUS'!$A$5:$C$2399,3,FALSE),0)</f>
        <v>26</v>
      </c>
      <c r="W3672">
        <f>IFERROR(VLOOKUP(C3672,'FEBRE TIFÓIDE'!$A$5:$C$46,3,FALSE),0)</f>
        <v>0</v>
      </c>
      <c r="X3672">
        <f>IFERROR(VLOOKUP(C3672,HANTAVIROSE!$A$5:$C$153,3,FALSE),0)</f>
        <v>0</v>
      </c>
      <c r="Y3672">
        <f>IFERROR(VLOOKUP(C3672,MENINGITE!$A$5:$C$447,3,FALSE),0)</f>
        <v>0</v>
      </c>
      <c r="Z3672">
        <f>IFERROR(VLOOKUP(C3672,RAIVA!$A$5:$C$16,3,FALSE),0)</f>
        <v>0</v>
      </c>
    </row>
    <row r="3673" spans="1:26" x14ac:dyDescent="0.3">
      <c r="A3673" s="2" t="s">
        <v>3816</v>
      </c>
      <c r="B3673" s="2" t="s">
        <v>3874</v>
      </c>
      <c r="C3673" s="2">
        <v>261060</v>
      </c>
      <c r="D3673" s="2">
        <v>2610608</v>
      </c>
      <c r="E3673" s="2" t="s">
        <v>3816</v>
      </c>
      <c r="F3673" s="2" t="s">
        <v>3874</v>
      </c>
      <c r="G3673" s="2">
        <f>IFERROR(VLOOKUP(D3673,Coordenadas!$A$2:$D$5571,3,FALSE),0)</f>
        <v>-7.9028700000000001</v>
      </c>
      <c r="H3673" s="2">
        <f>IFERROR(VLOOKUP(D3673,Coordenadas!$A$2:$D$5571,4,FALSE),0)</f>
        <v>-35.171599999999998</v>
      </c>
      <c r="I3673" s="2" t="s">
        <v>5324</v>
      </c>
      <c r="J3673" s="2">
        <v>51357</v>
      </c>
      <c r="K3673" s="2" t="s">
        <v>5331</v>
      </c>
      <c r="L3673" s="2">
        <f>IFERROR(VLOOKUP(C3673,BOTULISMO!$A$3:$C$19,3,FALSE),0)</f>
        <v>0</v>
      </c>
      <c r="M3673" s="2">
        <f>IFERROR(VLOOKUP(C3673,'LEISHMANIOSE VISCERAL'!$A$4:$C$454,3,FALSE),0)</f>
        <v>0</v>
      </c>
      <c r="N3673" s="2">
        <f>IFERROR(VLOOKUP(C3673,'LEISHMANIOSE TEGUMENTAR'!$A$4:$C$1681,3,FALSE),0)</f>
        <v>8</v>
      </c>
      <c r="O3673" s="2">
        <f>IFERROR(VLOOKUP(C3673,'FEBRE AMARELA'!$A$4:$C$38,3,FALSE),0)</f>
        <v>0</v>
      </c>
      <c r="P3673" s="2">
        <f>IFERROR(VLOOKUP(C3673,DENGUE!$A$5:$C$4097,3,FALSE),0)</f>
        <v>8</v>
      </c>
      <c r="Q3673" s="2">
        <f>IFERROR(VLOOKUP(C3673,'HEPATITE VIRAL'!$A$5:$C$3162,3,FALSE),0)</f>
        <v>1</v>
      </c>
      <c r="R3673" s="2">
        <f>IFERROR(VLOOKUP(C3673,'FEBRE MACULOSA'!$A$5:$C$181,3,FALSE),0)</f>
        <v>0</v>
      </c>
      <c r="S3673" s="2">
        <f>IFERROR(VLOOKUP(C3673,LEPTOSPIROSE!$A$5:$C$1176,3,FALSE),0)</f>
        <v>0</v>
      </c>
      <c r="T3673" s="2">
        <f>IFERROR(VLOOKUP(C3673,'DOENÇA DE CHAGAS'!$A$5:$C$100,3,FALSE),0)</f>
        <v>0</v>
      </c>
      <c r="U3673" s="2">
        <f>IFERROR(VLOOKUP(C3673,'PICADAS DE COBRAS'!$A$6:$C$4645,3,FALSE),0)</f>
        <v>187</v>
      </c>
      <c r="V3673">
        <f>IFERROR(VLOOKUP(C3673,'ZIKA VIRUS'!$A$5:$C$2399,3,FALSE),0)</f>
        <v>24</v>
      </c>
      <c r="W3673">
        <f>IFERROR(VLOOKUP(C3673,'FEBRE TIFÓIDE'!$A$5:$C$46,3,FALSE),0)</f>
        <v>0</v>
      </c>
      <c r="X3673">
        <f>IFERROR(VLOOKUP(C3673,HANTAVIROSE!$A$5:$C$153,3,FALSE),0)</f>
        <v>0</v>
      </c>
      <c r="Y3673">
        <f>IFERROR(VLOOKUP(C3673,MENINGITE!$A$5:$C$447,3,FALSE),0)</f>
        <v>0</v>
      </c>
      <c r="Z3673">
        <f>IFERROR(VLOOKUP(C3673,RAIVA!$A$5:$C$16,3,FALSE),0)</f>
        <v>0</v>
      </c>
    </row>
    <row r="3674" spans="1:26" x14ac:dyDescent="0.3">
      <c r="A3674" s="2" t="s">
        <v>5190</v>
      </c>
      <c r="B3674" s="2" t="s">
        <v>5204</v>
      </c>
      <c r="C3674" s="2">
        <v>130350</v>
      </c>
      <c r="D3674" s="2">
        <v>1303502</v>
      </c>
      <c r="E3674" s="2" t="s">
        <v>5190</v>
      </c>
      <c r="F3674" s="2" t="s">
        <v>5204</v>
      </c>
      <c r="G3674" s="2">
        <f>IFERROR(VLOOKUP(D3674,Coordenadas!$A$2:$D$5571,3,FALSE),0)</f>
        <v>-7.7131100000000004</v>
      </c>
      <c r="H3674" s="2">
        <f>IFERROR(VLOOKUP(D3674,Coordenadas!$A$2:$D$5571,4,FALSE),0)</f>
        <v>-66.992000000000004</v>
      </c>
      <c r="I3674" s="2" t="s">
        <v>5323</v>
      </c>
      <c r="J3674" s="2">
        <v>18166</v>
      </c>
      <c r="K3674" s="2" t="s">
        <v>5332</v>
      </c>
      <c r="L3674" s="2">
        <f>IFERROR(VLOOKUP(C3674,BOTULISMO!$A$3:$C$19,3,FALSE),0)</f>
        <v>0</v>
      </c>
      <c r="M3674" s="2">
        <f>IFERROR(VLOOKUP(C3674,'LEISHMANIOSE VISCERAL'!$A$4:$C$454,3,FALSE),0)</f>
        <v>0</v>
      </c>
      <c r="N3674" s="2">
        <f>IFERROR(VLOOKUP(C3674,'LEISHMANIOSE TEGUMENTAR'!$A$4:$C$1681,3,FALSE),0)</f>
        <v>23</v>
      </c>
      <c r="O3674" s="2">
        <f>IFERROR(VLOOKUP(C3674,'FEBRE AMARELA'!$A$4:$C$38,3,FALSE),0)</f>
        <v>0</v>
      </c>
      <c r="P3674" s="2">
        <f>IFERROR(VLOOKUP(C3674,DENGUE!$A$5:$C$4097,3,FALSE),0)</f>
        <v>1</v>
      </c>
      <c r="Q3674" s="2">
        <f>IFERROR(VLOOKUP(C3674,'HEPATITE VIRAL'!$A$5:$C$3162,3,FALSE),0)</f>
        <v>15</v>
      </c>
      <c r="R3674" s="2">
        <f>IFERROR(VLOOKUP(C3674,'FEBRE MACULOSA'!$A$5:$C$181,3,FALSE),0)</f>
        <v>0</v>
      </c>
      <c r="S3674" s="2">
        <f>IFERROR(VLOOKUP(C3674,LEPTOSPIROSE!$A$5:$C$1176,3,FALSE),0)</f>
        <v>0</v>
      </c>
      <c r="T3674" s="2">
        <f>IFERROR(VLOOKUP(C3674,'DOENÇA DE CHAGAS'!$A$5:$C$100,3,FALSE),0)</f>
        <v>0</v>
      </c>
      <c r="U3674" s="2">
        <f>IFERROR(VLOOKUP(C3674,'PICADAS DE COBRAS'!$A$6:$C$4645,3,FALSE),0)</f>
        <v>23</v>
      </c>
      <c r="V3674">
        <f>IFERROR(VLOOKUP(C3674,'ZIKA VIRUS'!$A$5:$C$2399,3,FALSE),0)</f>
        <v>1</v>
      </c>
      <c r="W3674">
        <f>IFERROR(VLOOKUP(C3674,'FEBRE TIFÓIDE'!$A$5:$C$46,3,FALSE),0)</f>
        <v>0</v>
      </c>
      <c r="X3674">
        <f>IFERROR(VLOOKUP(C3674,HANTAVIROSE!$A$5:$C$153,3,FALSE),0)</f>
        <v>0</v>
      </c>
      <c r="Y3674">
        <f>IFERROR(VLOOKUP(C3674,MENINGITE!$A$5:$C$447,3,FALSE),0)</f>
        <v>0</v>
      </c>
      <c r="Z3674">
        <f>IFERROR(VLOOKUP(C3674,RAIVA!$A$5:$C$16,3,FALSE),0)</f>
        <v>0</v>
      </c>
    </row>
    <row r="3675" spans="1:26" x14ac:dyDescent="0.3">
      <c r="A3675" s="2" t="s">
        <v>2425</v>
      </c>
      <c r="B3675" s="2" t="s">
        <v>2706</v>
      </c>
      <c r="C3675" s="2">
        <v>314830</v>
      </c>
      <c r="D3675" s="2">
        <v>3148301</v>
      </c>
      <c r="E3675" s="2" t="s">
        <v>2425</v>
      </c>
      <c r="F3675" s="2" t="s">
        <v>2706</v>
      </c>
      <c r="G3675" s="2">
        <f>IFERROR(VLOOKUP(D3675,Coordenadas!$A$2:$D$5571,3,FALSE),0)</f>
        <v>-20.875399999999999</v>
      </c>
      <c r="H3675" s="2">
        <f>IFERROR(VLOOKUP(D3675,Coordenadas!$A$2:$D$5571,4,FALSE),0)</f>
        <v>-42.975200000000001</v>
      </c>
      <c r="I3675" s="2" t="s">
        <v>5325</v>
      </c>
      <c r="J3675" s="2">
        <v>9271</v>
      </c>
      <c r="K3675" s="2" t="s">
        <v>5332</v>
      </c>
      <c r="L3675" s="2">
        <f>IFERROR(VLOOKUP(C3675,BOTULISMO!$A$3:$C$19,3,FALSE),0)</f>
        <v>0</v>
      </c>
      <c r="M3675" s="2">
        <f>IFERROR(VLOOKUP(C3675,'LEISHMANIOSE VISCERAL'!$A$4:$C$454,3,FALSE),0)</f>
        <v>0</v>
      </c>
      <c r="N3675" s="2">
        <f>IFERROR(VLOOKUP(C3675,'LEISHMANIOSE TEGUMENTAR'!$A$4:$C$1681,3,FALSE),0)</f>
        <v>0</v>
      </c>
      <c r="O3675" s="2">
        <f>IFERROR(VLOOKUP(C3675,'FEBRE AMARELA'!$A$4:$C$38,3,FALSE),0)</f>
        <v>0</v>
      </c>
      <c r="P3675" s="2">
        <f>IFERROR(VLOOKUP(C3675,DENGUE!$A$5:$C$4097,3,FALSE),0)</f>
        <v>1</v>
      </c>
      <c r="Q3675" s="2">
        <f>IFERROR(VLOOKUP(C3675,'HEPATITE VIRAL'!$A$5:$C$3162,3,FALSE),0)</f>
        <v>3</v>
      </c>
      <c r="R3675" s="2">
        <f>IFERROR(VLOOKUP(C3675,'FEBRE MACULOSA'!$A$5:$C$181,3,FALSE),0)</f>
        <v>0</v>
      </c>
      <c r="S3675" s="2">
        <f>IFERROR(VLOOKUP(C3675,LEPTOSPIROSE!$A$5:$C$1176,3,FALSE),0)</f>
        <v>0</v>
      </c>
      <c r="T3675" s="2">
        <f>IFERROR(VLOOKUP(C3675,'DOENÇA DE CHAGAS'!$A$5:$C$100,3,FALSE),0)</f>
        <v>0</v>
      </c>
      <c r="U3675" s="2">
        <f>IFERROR(VLOOKUP(C3675,'PICADAS DE COBRAS'!$A$6:$C$4645,3,FALSE),0)</f>
        <v>2</v>
      </c>
      <c r="V3675">
        <f>IFERROR(VLOOKUP(C3675,'ZIKA VIRUS'!$A$5:$C$2399,3,FALSE),0)</f>
        <v>0</v>
      </c>
      <c r="W3675">
        <f>IFERROR(VLOOKUP(C3675,'FEBRE TIFÓIDE'!$A$5:$C$46,3,FALSE),0)</f>
        <v>0</v>
      </c>
      <c r="X3675">
        <f>IFERROR(VLOOKUP(C3675,HANTAVIROSE!$A$5:$C$153,3,FALSE),0)</f>
        <v>0</v>
      </c>
      <c r="Y3675">
        <f>IFERROR(VLOOKUP(C3675,MENINGITE!$A$5:$C$447,3,FALSE),0)</f>
        <v>0</v>
      </c>
      <c r="Z3675">
        <f>IFERROR(VLOOKUP(C3675,RAIVA!$A$5:$C$16,3,FALSE),0)</f>
        <v>0</v>
      </c>
    </row>
    <row r="3676" spans="1:26" x14ac:dyDescent="0.3">
      <c r="A3676" s="2" t="s">
        <v>1256</v>
      </c>
      <c r="B3676" s="2" t="s">
        <v>1390</v>
      </c>
      <c r="C3676" s="2">
        <v>411860</v>
      </c>
      <c r="D3676" s="2">
        <v>4118600</v>
      </c>
      <c r="E3676" s="2" t="s">
        <v>1256</v>
      </c>
      <c r="F3676" s="2" t="s">
        <v>1390</v>
      </c>
      <c r="G3676" s="2">
        <f>IFERROR(VLOOKUP(D3676,Coordenadas!$A$2:$D$5571,3,FALSE),0)</f>
        <v>-26.2105</v>
      </c>
      <c r="H3676" s="2">
        <f>IFERROR(VLOOKUP(D3676,Coordenadas!$A$2:$D$5571,4,FALSE),0)</f>
        <v>-50.930999999999997</v>
      </c>
      <c r="I3676" s="2" t="s">
        <v>5326</v>
      </c>
      <c r="J3676" s="2">
        <v>5434</v>
      </c>
      <c r="K3676" s="2" t="s">
        <v>5332</v>
      </c>
      <c r="L3676" s="2">
        <f>IFERROR(VLOOKUP(C3676,BOTULISMO!$A$3:$C$19,3,FALSE),0)</f>
        <v>0</v>
      </c>
      <c r="M3676" s="2">
        <f>IFERROR(VLOOKUP(C3676,'LEISHMANIOSE VISCERAL'!$A$4:$C$454,3,FALSE),0)</f>
        <v>0</v>
      </c>
      <c r="N3676" s="2">
        <f>IFERROR(VLOOKUP(C3676,'LEISHMANIOSE TEGUMENTAR'!$A$4:$C$1681,3,FALSE),0)</f>
        <v>0</v>
      </c>
      <c r="O3676" s="2">
        <f>IFERROR(VLOOKUP(C3676,'FEBRE AMARELA'!$A$4:$C$38,3,FALSE),0)</f>
        <v>0</v>
      </c>
      <c r="P3676" s="2">
        <f>IFERROR(VLOOKUP(C3676,DENGUE!$A$5:$C$4097,3,FALSE),0)</f>
        <v>0</v>
      </c>
      <c r="Q3676" s="2">
        <f>IFERROR(VLOOKUP(C3676,'HEPATITE VIRAL'!$A$5:$C$3162,3,FALSE),0)</f>
        <v>2</v>
      </c>
      <c r="R3676" s="2">
        <f>IFERROR(VLOOKUP(C3676,'FEBRE MACULOSA'!$A$5:$C$181,3,FALSE),0)</f>
        <v>0</v>
      </c>
      <c r="S3676" s="2">
        <f>IFERROR(VLOOKUP(C3676,LEPTOSPIROSE!$A$5:$C$1176,3,FALSE),0)</f>
        <v>1</v>
      </c>
      <c r="T3676" s="2">
        <f>IFERROR(VLOOKUP(C3676,'DOENÇA DE CHAGAS'!$A$5:$C$100,3,FALSE),0)</f>
        <v>0</v>
      </c>
      <c r="U3676" s="2">
        <f>IFERROR(VLOOKUP(C3676,'PICADAS DE COBRAS'!$A$6:$C$4645,3,FALSE),0)</f>
        <v>21</v>
      </c>
      <c r="V3676">
        <f>IFERROR(VLOOKUP(C3676,'ZIKA VIRUS'!$A$5:$C$2399,3,FALSE),0)</f>
        <v>0</v>
      </c>
      <c r="W3676">
        <f>IFERROR(VLOOKUP(C3676,'FEBRE TIFÓIDE'!$A$5:$C$46,3,FALSE),0)</f>
        <v>0</v>
      </c>
      <c r="X3676">
        <f>IFERROR(VLOOKUP(C3676,HANTAVIROSE!$A$5:$C$153,3,FALSE),0)</f>
        <v>0</v>
      </c>
      <c r="Y3676">
        <f>IFERROR(VLOOKUP(C3676,MENINGITE!$A$5:$C$447,3,FALSE),0)</f>
        <v>0</v>
      </c>
      <c r="Z3676">
        <f>IFERROR(VLOOKUP(C3676,RAIVA!$A$5:$C$16,3,FALSE),0)</f>
        <v>0</v>
      </c>
    </row>
    <row r="3677" spans="1:26" x14ac:dyDescent="0.3">
      <c r="A3677" s="2" t="s">
        <v>1637</v>
      </c>
      <c r="B3677" s="2" t="s">
        <v>1860</v>
      </c>
      <c r="C3677" s="2">
        <v>353640</v>
      </c>
      <c r="D3677" s="2">
        <v>3536406</v>
      </c>
      <c r="E3677" s="2" t="s">
        <v>1637</v>
      </c>
      <c r="F3677" s="2" t="s">
        <v>1860</v>
      </c>
      <c r="G3677" s="2">
        <f>IFERROR(VLOOKUP(D3677,Coordenadas!$A$2:$D$5571,3,FALSE),0)</f>
        <v>-21.315300000000001</v>
      </c>
      <c r="H3677" s="2">
        <f>IFERROR(VLOOKUP(D3677,Coordenadas!$A$2:$D$5571,4,FALSE),0)</f>
        <v>-51.832099999999997</v>
      </c>
      <c r="I3677" s="2" t="s">
        <v>5325</v>
      </c>
      <c r="J3677" s="2">
        <v>6339</v>
      </c>
      <c r="K3677" s="2" t="s">
        <v>5332</v>
      </c>
      <c r="L3677" s="2">
        <f>IFERROR(VLOOKUP(C3677,BOTULISMO!$A$3:$C$19,3,FALSE),0)</f>
        <v>0</v>
      </c>
      <c r="M3677" s="2">
        <f>IFERROR(VLOOKUP(C3677,'LEISHMANIOSE VISCERAL'!$A$4:$C$454,3,FALSE),0)</f>
        <v>0</v>
      </c>
      <c r="N3677" s="2">
        <f>IFERROR(VLOOKUP(C3677,'LEISHMANIOSE TEGUMENTAR'!$A$4:$C$1681,3,FALSE),0)</f>
        <v>0</v>
      </c>
      <c r="O3677" s="2">
        <f>IFERROR(VLOOKUP(C3677,'FEBRE AMARELA'!$A$4:$C$38,3,FALSE),0)</f>
        <v>0</v>
      </c>
      <c r="P3677" s="2">
        <f>IFERROR(VLOOKUP(C3677,DENGUE!$A$5:$C$4097,3,FALSE),0)</f>
        <v>500</v>
      </c>
      <c r="Q3677" s="2">
        <f>IFERROR(VLOOKUP(C3677,'HEPATITE VIRAL'!$A$5:$C$3162,3,FALSE),0)</f>
        <v>4</v>
      </c>
      <c r="R3677" s="2">
        <f>IFERROR(VLOOKUP(C3677,'FEBRE MACULOSA'!$A$5:$C$181,3,FALSE),0)</f>
        <v>0</v>
      </c>
      <c r="S3677" s="2">
        <f>IFERROR(VLOOKUP(C3677,LEPTOSPIROSE!$A$5:$C$1176,3,FALSE),0)</f>
        <v>0</v>
      </c>
      <c r="T3677" s="2">
        <f>IFERROR(VLOOKUP(C3677,'DOENÇA DE CHAGAS'!$A$5:$C$100,3,FALSE),0)</f>
        <v>0</v>
      </c>
      <c r="U3677" s="2">
        <f>IFERROR(VLOOKUP(C3677,'PICADAS DE COBRAS'!$A$6:$C$4645,3,FALSE),0)</f>
        <v>79</v>
      </c>
      <c r="V3677">
        <f>IFERROR(VLOOKUP(C3677,'ZIKA VIRUS'!$A$5:$C$2399,3,FALSE),0)</f>
        <v>0</v>
      </c>
      <c r="W3677">
        <f>IFERROR(VLOOKUP(C3677,'FEBRE TIFÓIDE'!$A$5:$C$46,3,FALSE),0)</f>
        <v>0</v>
      </c>
      <c r="X3677">
        <f>IFERROR(VLOOKUP(C3677,HANTAVIROSE!$A$5:$C$153,3,FALSE),0)</f>
        <v>0</v>
      </c>
      <c r="Y3677">
        <f>IFERROR(VLOOKUP(C3677,MENINGITE!$A$5:$C$447,3,FALSE),0)</f>
        <v>1</v>
      </c>
      <c r="Z3677">
        <f>IFERROR(VLOOKUP(C3677,RAIVA!$A$5:$C$16,3,FALSE),0)</f>
        <v>0</v>
      </c>
    </row>
    <row r="3678" spans="1:26" x14ac:dyDescent="0.3">
      <c r="A3678" s="2" t="s">
        <v>1637</v>
      </c>
      <c r="B3678" s="2" t="s">
        <v>1859</v>
      </c>
      <c r="C3678" s="2">
        <v>353650</v>
      </c>
      <c r="D3678" s="2">
        <v>3536505</v>
      </c>
      <c r="E3678" s="2" t="s">
        <v>1637</v>
      </c>
      <c r="F3678" s="2" t="s">
        <v>1859</v>
      </c>
      <c r="G3678" s="2">
        <f>IFERROR(VLOOKUP(D3678,Coordenadas!$A$2:$D$5571,3,FALSE),0)</f>
        <v>-22.754200000000001</v>
      </c>
      <c r="H3678" s="2">
        <f>IFERROR(VLOOKUP(D3678,Coordenadas!$A$2:$D$5571,4,FALSE),0)</f>
        <v>-47.148800000000001</v>
      </c>
      <c r="I3678" s="2" t="s">
        <v>5325</v>
      </c>
      <c r="J3678" s="2">
        <v>82146</v>
      </c>
      <c r="K3678" s="2" t="s">
        <v>5331</v>
      </c>
      <c r="L3678" s="2">
        <f>IFERROR(VLOOKUP(C3678,BOTULISMO!$A$3:$C$19,3,FALSE),0)</f>
        <v>0</v>
      </c>
      <c r="M3678" s="2">
        <f>IFERROR(VLOOKUP(C3678,'LEISHMANIOSE VISCERAL'!$A$4:$C$454,3,FALSE),0)</f>
        <v>0</v>
      </c>
      <c r="N3678" s="2">
        <f>IFERROR(VLOOKUP(C3678,'LEISHMANIOSE TEGUMENTAR'!$A$4:$C$1681,3,FALSE),0)</f>
        <v>0</v>
      </c>
      <c r="O3678" s="2">
        <f>IFERROR(VLOOKUP(C3678,'FEBRE AMARELA'!$A$4:$C$38,3,FALSE),0)</f>
        <v>0</v>
      </c>
      <c r="P3678" s="2">
        <f>IFERROR(VLOOKUP(C3678,DENGUE!$A$5:$C$4097,3,FALSE),0)</f>
        <v>195</v>
      </c>
      <c r="Q3678" s="2">
        <f>IFERROR(VLOOKUP(C3678,'HEPATITE VIRAL'!$A$5:$C$3162,3,FALSE),0)</f>
        <v>83</v>
      </c>
      <c r="R3678" s="2">
        <f>IFERROR(VLOOKUP(C3678,'FEBRE MACULOSA'!$A$5:$C$181,3,FALSE),0)</f>
        <v>0</v>
      </c>
      <c r="S3678" s="2">
        <f>IFERROR(VLOOKUP(C3678,LEPTOSPIROSE!$A$5:$C$1176,3,FALSE),0)</f>
        <v>7</v>
      </c>
      <c r="T3678" s="2">
        <f>IFERROR(VLOOKUP(C3678,'DOENÇA DE CHAGAS'!$A$5:$C$100,3,FALSE),0)</f>
        <v>0</v>
      </c>
      <c r="U3678" s="2">
        <f>IFERROR(VLOOKUP(C3678,'PICADAS DE COBRAS'!$A$6:$C$4645,3,FALSE),0)</f>
        <v>78</v>
      </c>
      <c r="V3678">
        <f>IFERROR(VLOOKUP(C3678,'ZIKA VIRUS'!$A$5:$C$2399,3,FALSE),0)</f>
        <v>14</v>
      </c>
      <c r="W3678">
        <f>IFERROR(VLOOKUP(C3678,'FEBRE TIFÓIDE'!$A$5:$C$46,3,FALSE),0)</f>
        <v>0</v>
      </c>
      <c r="X3678">
        <f>IFERROR(VLOOKUP(C3678,HANTAVIROSE!$A$5:$C$153,3,FALSE),0)</f>
        <v>1</v>
      </c>
      <c r="Y3678">
        <f>IFERROR(VLOOKUP(C3678,MENINGITE!$A$5:$C$447,3,FALSE),0)</f>
        <v>1</v>
      </c>
      <c r="Z3678">
        <f>IFERROR(VLOOKUP(C3678,RAIVA!$A$5:$C$16,3,FALSE),0)</f>
        <v>0</v>
      </c>
    </row>
    <row r="3679" spans="1:26" x14ac:dyDescent="0.3">
      <c r="A3679" s="2" t="s">
        <v>4704</v>
      </c>
      <c r="B3679" s="2" t="s">
        <v>4772</v>
      </c>
      <c r="C3679" s="2">
        <v>210805</v>
      </c>
      <c r="D3679" s="2">
        <v>2108058</v>
      </c>
      <c r="E3679" s="2" t="s">
        <v>4704</v>
      </c>
      <c r="F3679" s="2" t="s">
        <v>4772</v>
      </c>
      <c r="G3679" s="2">
        <f>IFERROR(VLOOKUP(D3679,Coordenadas!$A$2:$D$5571,3,FALSE),0)</f>
        <v>-2.7209400000000001</v>
      </c>
      <c r="H3679" s="2">
        <f>IFERROR(VLOOKUP(D3679,Coordenadas!$A$2:$D$5571,4,FALSE),0)</f>
        <v>-42.525799999999997</v>
      </c>
      <c r="I3679" s="2" t="s">
        <v>5324</v>
      </c>
      <c r="J3679" s="2">
        <v>14519</v>
      </c>
      <c r="K3679" s="2" t="s">
        <v>5332</v>
      </c>
      <c r="L3679" s="2">
        <f>IFERROR(VLOOKUP(C3679,BOTULISMO!$A$3:$C$19,3,FALSE),0)</f>
        <v>0</v>
      </c>
      <c r="M3679" s="2">
        <f>IFERROR(VLOOKUP(C3679,'LEISHMANIOSE VISCERAL'!$A$4:$C$454,3,FALSE),0)</f>
        <v>0</v>
      </c>
      <c r="N3679" s="2">
        <f>IFERROR(VLOOKUP(C3679,'LEISHMANIOSE TEGUMENTAR'!$A$4:$C$1681,3,FALSE),0)</f>
        <v>2</v>
      </c>
      <c r="O3679" s="2">
        <f>IFERROR(VLOOKUP(C3679,'FEBRE AMARELA'!$A$4:$C$38,3,FALSE),0)</f>
        <v>0</v>
      </c>
      <c r="P3679" s="2">
        <f>IFERROR(VLOOKUP(C3679,DENGUE!$A$5:$C$4097,3,FALSE),0)</f>
        <v>0</v>
      </c>
      <c r="Q3679" s="2">
        <f>IFERROR(VLOOKUP(C3679,'HEPATITE VIRAL'!$A$5:$C$3162,3,FALSE),0)</f>
        <v>0</v>
      </c>
      <c r="R3679" s="2">
        <f>IFERROR(VLOOKUP(C3679,'FEBRE MACULOSA'!$A$5:$C$181,3,FALSE),0)</f>
        <v>0</v>
      </c>
      <c r="S3679" s="2">
        <f>IFERROR(VLOOKUP(C3679,LEPTOSPIROSE!$A$5:$C$1176,3,FALSE),0)</f>
        <v>0</v>
      </c>
      <c r="T3679" s="2">
        <f>IFERROR(VLOOKUP(C3679,'DOENÇA DE CHAGAS'!$A$5:$C$100,3,FALSE),0)</f>
        <v>0</v>
      </c>
      <c r="U3679" s="2">
        <f>IFERROR(VLOOKUP(C3679,'PICADAS DE COBRAS'!$A$6:$C$4645,3,FALSE),0)</f>
        <v>13</v>
      </c>
      <c r="V3679">
        <f>IFERROR(VLOOKUP(C3679,'ZIKA VIRUS'!$A$5:$C$2399,3,FALSE),0)</f>
        <v>0</v>
      </c>
      <c r="W3679">
        <f>IFERROR(VLOOKUP(C3679,'FEBRE TIFÓIDE'!$A$5:$C$46,3,FALSE),0)</f>
        <v>0</v>
      </c>
      <c r="X3679">
        <f>IFERROR(VLOOKUP(C3679,HANTAVIROSE!$A$5:$C$153,3,FALSE),0)</f>
        <v>0</v>
      </c>
      <c r="Y3679">
        <f>IFERROR(VLOOKUP(C3679,MENINGITE!$A$5:$C$447,3,FALSE),0)</f>
        <v>0</v>
      </c>
      <c r="Z3679">
        <f>IFERROR(VLOOKUP(C3679,RAIVA!$A$5:$C$16,3,FALSE),0)</f>
        <v>0</v>
      </c>
    </row>
    <row r="3680" spans="1:26" x14ac:dyDescent="0.3">
      <c r="A3680" s="2" t="s">
        <v>3988</v>
      </c>
      <c r="B3680" s="2" t="s">
        <v>3873</v>
      </c>
      <c r="C3680" s="2">
        <v>251090</v>
      </c>
      <c r="D3680" s="2">
        <v>2510907</v>
      </c>
      <c r="E3680" s="2" t="s">
        <v>3988</v>
      </c>
      <c r="F3680" s="2" t="s">
        <v>3873</v>
      </c>
      <c r="G3680" s="2">
        <f>IFERROR(VLOOKUP(D3680,Coordenadas!$A$2:$D$5571,3,FALSE),0)</f>
        <v>-6.59138</v>
      </c>
      <c r="H3680" s="2">
        <f>IFERROR(VLOOKUP(D3680,Coordenadas!$A$2:$D$5571,4,FALSE),0)</f>
        <v>-37.618499999999997</v>
      </c>
      <c r="I3680" s="2" t="s">
        <v>5324</v>
      </c>
      <c r="J3680" s="2">
        <v>11788</v>
      </c>
      <c r="K3680" s="2" t="s">
        <v>5332</v>
      </c>
      <c r="L3680" s="2">
        <f>IFERROR(VLOOKUP(C3680,BOTULISMO!$A$3:$C$19,3,FALSE),0)</f>
        <v>0</v>
      </c>
      <c r="M3680" s="2">
        <f>IFERROR(VLOOKUP(C3680,'LEISHMANIOSE VISCERAL'!$A$4:$C$454,3,FALSE),0)</f>
        <v>0</v>
      </c>
      <c r="N3680" s="2">
        <f>IFERROR(VLOOKUP(C3680,'LEISHMANIOSE TEGUMENTAR'!$A$4:$C$1681,3,FALSE),0)</f>
        <v>0</v>
      </c>
      <c r="O3680" s="2">
        <f>IFERROR(VLOOKUP(C3680,'FEBRE AMARELA'!$A$4:$C$38,3,FALSE),0)</f>
        <v>0</v>
      </c>
      <c r="P3680" s="2">
        <f>IFERROR(VLOOKUP(C3680,DENGUE!$A$5:$C$4097,3,FALSE),0)</f>
        <v>0</v>
      </c>
      <c r="Q3680" s="2">
        <f>IFERROR(VLOOKUP(C3680,'HEPATITE VIRAL'!$A$5:$C$3162,3,FALSE),0)</f>
        <v>0</v>
      </c>
      <c r="R3680" s="2">
        <f>IFERROR(VLOOKUP(C3680,'FEBRE MACULOSA'!$A$5:$C$181,3,FALSE),0)</f>
        <v>0</v>
      </c>
      <c r="S3680" s="2">
        <f>IFERROR(VLOOKUP(C3680,LEPTOSPIROSE!$A$5:$C$1176,3,FALSE),0)</f>
        <v>0</v>
      </c>
      <c r="T3680" s="2">
        <f>IFERROR(VLOOKUP(C3680,'DOENÇA DE CHAGAS'!$A$5:$C$100,3,FALSE),0)</f>
        <v>0</v>
      </c>
      <c r="U3680" s="2">
        <f>IFERROR(VLOOKUP(C3680,'PICADAS DE COBRAS'!$A$6:$C$4645,3,FALSE),0)</f>
        <v>0</v>
      </c>
      <c r="V3680">
        <f>IFERROR(VLOOKUP(C3680,'ZIKA VIRUS'!$A$5:$C$2399,3,FALSE),0)</f>
        <v>0</v>
      </c>
      <c r="W3680">
        <f>IFERROR(VLOOKUP(C3680,'FEBRE TIFÓIDE'!$A$5:$C$46,3,FALSE),0)</f>
        <v>0</v>
      </c>
      <c r="X3680">
        <f>IFERROR(VLOOKUP(C3680,HANTAVIROSE!$A$5:$C$153,3,FALSE),0)</f>
        <v>0</v>
      </c>
      <c r="Y3680">
        <f>IFERROR(VLOOKUP(C3680,MENINGITE!$A$5:$C$447,3,FALSE),0)</f>
        <v>0</v>
      </c>
      <c r="Z3680">
        <f>IFERROR(VLOOKUP(C3680,RAIVA!$A$5:$C$16,3,FALSE),0)</f>
        <v>0</v>
      </c>
    </row>
    <row r="3681" spans="1:26" x14ac:dyDescent="0.3">
      <c r="A3681" s="2" t="s">
        <v>3816</v>
      </c>
      <c r="B3681" s="2" t="s">
        <v>3873</v>
      </c>
      <c r="C3681" s="2">
        <v>261070</v>
      </c>
      <c r="D3681" s="2">
        <v>2610707</v>
      </c>
      <c r="E3681" s="2" t="s">
        <v>3816</v>
      </c>
      <c r="F3681" s="2" t="s">
        <v>3873</v>
      </c>
      <c r="G3681" s="2">
        <f>IFERROR(VLOOKUP(D3681,Coordenadas!$A$2:$D$5571,3,FALSE),0)</f>
        <v>-7.9340099999999998</v>
      </c>
      <c r="H3681" s="2">
        <f>IFERROR(VLOOKUP(D3681,Coordenadas!$A$2:$D$5571,4,FALSE),0)</f>
        <v>-34.868400000000001</v>
      </c>
      <c r="I3681" s="2" t="s">
        <v>5324</v>
      </c>
      <c r="J3681" s="2">
        <v>300466</v>
      </c>
      <c r="K3681" s="2" t="s">
        <v>5333</v>
      </c>
      <c r="L3681" s="2">
        <f>IFERROR(VLOOKUP(C3681,BOTULISMO!$A$3:$C$19,3,FALSE),0)</f>
        <v>0</v>
      </c>
      <c r="M3681" s="2">
        <f>IFERROR(VLOOKUP(C3681,'LEISHMANIOSE VISCERAL'!$A$4:$C$454,3,FALSE),0)</f>
        <v>6</v>
      </c>
      <c r="N3681" s="2">
        <f>IFERROR(VLOOKUP(C3681,'LEISHMANIOSE TEGUMENTAR'!$A$4:$C$1681,3,FALSE),0)</f>
        <v>0</v>
      </c>
      <c r="O3681" s="2">
        <f>IFERROR(VLOOKUP(C3681,'FEBRE AMARELA'!$A$4:$C$38,3,FALSE),0)</f>
        <v>0</v>
      </c>
      <c r="P3681" s="2">
        <f>IFERROR(VLOOKUP(C3681,DENGUE!$A$5:$C$4097,3,FALSE),0)</f>
        <v>1633</v>
      </c>
      <c r="Q3681" s="2">
        <f>IFERROR(VLOOKUP(C3681,'HEPATITE VIRAL'!$A$5:$C$3162,3,FALSE),0)</f>
        <v>181</v>
      </c>
      <c r="R3681" s="2">
        <f>IFERROR(VLOOKUP(C3681,'FEBRE MACULOSA'!$A$5:$C$181,3,FALSE),0)</f>
        <v>0</v>
      </c>
      <c r="S3681" s="2">
        <f>IFERROR(VLOOKUP(C3681,LEPTOSPIROSE!$A$5:$C$1176,3,FALSE),0)</f>
        <v>80</v>
      </c>
      <c r="T3681" s="2">
        <f>IFERROR(VLOOKUP(C3681,'DOENÇA DE CHAGAS'!$A$5:$C$100,3,FALSE),0)</f>
        <v>0</v>
      </c>
      <c r="U3681" s="2">
        <f>IFERROR(VLOOKUP(C3681,'PICADAS DE COBRAS'!$A$6:$C$4645,3,FALSE),0)</f>
        <v>286</v>
      </c>
      <c r="V3681">
        <f>IFERROR(VLOOKUP(C3681,'ZIKA VIRUS'!$A$5:$C$2399,3,FALSE),0)</f>
        <v>46</v>
      </c>
      <c r="W3681">
        <f>IFERROR(VLOOKUP(C3681,'FEBRE TIFÓIDE'!$A$5:$C$46,3,FALSE),0)</f>
        <v>0</v>
      </c>
      <c r="X3681">
        <f>IFERROR(VLOOKUP(C3681,HANTAVIROSE!$A$5:$C$153,3,FALSE),0)</f>
        <v>0</v>
      </c>
      <c r="Y3681">
        <f>IFERROR(VLOOKUP(C3681,MENINGITE!$A$5:$C$447,3,FALSE),0)</f>
        <v>0</v>
      </c>
      <c r="Z3681">
        <f>IFERROR(VLOOKUP(C3681,RAIVA!$A$5:$C$16,3,FALSE),0)</f>
        <v>0</v>
      </c>
    </row>
    <row r="3682" spans="1:26" x14ac:dyDescent="0.3">
      <c r="A3682" s="2" t="s">
        <v>4490</v>
      </c>
      <c r="B3682" s="2" t="s">
        <v>4555</v>
      </c>
      <c r="C3682" s="2">
        <v>220780</v>
      </c>
      <c r="D3682" s="2">
        <v>2207801</v>
      </c>
      <c r="E3682" s="2" t="s">
        <v>4490</v>
      </c>
      <c r="F3682" s="2" t="s">
        <v>4555</v>
      </c>
      <c r="G3682" s="2">
        <f>IFERROR(VLOOKUP(D3682,Coordenadas!$A$2:$D$5571,3,FALSE),0)</f>
        <v>-8.1343599999999991</v>
      </c>
      <c r="H3682" s="2">
        <f>IFERROR(VLOOKUP(D3682,Coordenadas!$A$2:$D$5571,4,FALSE),0)</f>
        <v>-41.143099999999997</v>
      </c>
      <c r="I3682" s="2" t="s">
        <v>5324</v>
      </c>
      <c r="J3682" s="2">
        <v>19785</v>
      </c>
      <c r="K3682" s="2" t="s">
        <v>5332</v>
      </c>
      <c r="L3682" s="2">
        <f>IFERROR(VLOOKUP(C3682,BOTULISMO!$A$3:$C$19,3,FALSE),0)</f>
        <v>0</v>
      </c>
      <c r="M3682" s="2">
        <f>IFERROR(VLOOKUP(C3682,'LEISHMANIOSE VISCERAL'!$A$4:$C$454,3,FALSE),0)</f>
        <v>0</v>
      </c>
      <c r="N3682" s="2">
        <f>IFERROR(VLOOKUP(C3682,'LEISHMANIOSE TEGUMENTAR'!$A$4:$C$1681,3,FALSE),0)</f>
        <v>0</v>
      </c>
      <c r="O3682" s="2">
        <f>IFERROR(VLOOKUP(C3682,'FEBRE AMARELA'!$A$4:$C$38,3,FALSE),0)</f>
        <v>0</v>
      </c>
      <c r="P3682" s="2">
        <f>IFERROR(VLOOKUP(C3682,DENGUE!$A$5:$C$4097,3,FALSE),0)</f>
        <v>44</v>
      </c>
      <c r="Q3682" s="2">
        <f>IFERROR(VLOOKUP(C3682,'HEPATITE VIRAL'!$A$5:$C$3162,3,FALSE),0)</f>
        <v>1</v>
      </c>
      <c r="R3682" s="2">
        <f>IFERROR(VLOOKUP(C3682,'FEBRE MACULOSA'!$A$5:$C$181,3,FALSE),0)</f>
        <v>0</v>
      </c>
      <c r="S3682" s="2">
        <f>IFERROR(VLOOKUP(C3682,LEPTOSPIROSE!$A$5:$C$1176,3,FALSE),0)</f>
        <v>0</v>
      </c>
      <c r="T3682" s="2">
        <f>IFERROR(VLOOKUP(C3682,'DOENÇA DE CHAGAS'!$A$5:$C$100,3,FALSE),0)</f>
        <v>0</v>
      </c>
      <c r="U3682" s="2">
        <f>IFERROR(VLOOKUP(C3682,'PICADAS DE COBRAS'!$A$6:$C$4645,3,FALSE),0)</f>
        <v>20</v>
      </c>
      <c r="V3682">
        <f>IFERROR(VLOOKUP(C3682,'ZIKA VIRUS'!$A$5:$C$2399,3,FALSE),0)</f>
        <v>0</v>
      </c>
      <c r="W3682">
        <f>IFERROR(VLOOKUP(C3682,'FEBRE TIFÓIDE'!$A$5:$C$46,3,FALSE),0)</f>
        <v>0</v>
      </c>
      <c r="X3682">
        <f>IFERROR(VLOOKUP(C3682,HANTAVIROSE!$A$5:$C$153,3,FALSE),0)</f>
        <v>0</v>
      </c>
      <c r="Y3682">
        <f>IFERROR(VLOOKUP(C3682,MENINGITE!$A$5:$C$447,3,FALSE),0)</f>
        <v>0</v>
      </c>
      <c r="Z3682">
        <f>IFERROR(VLOOKUP(C3682,RAIVA!$A$5:$C$16,3,FALSE),0)</f>
        <v>0</v>
      </c>
    </row>
    <row r="3683" spans="1:26" x14ac:dyDescent="0.3">
      <c r="A3683" s="2" t="s">
        <v>1637</v>
      </c>
      <c r="B3683" s="2" t="s">
        <v>1858</v>
      </c>
      <c r="C3683" s="2">
        <v>353657</v>
      </c>
      <c r="D3683" s="2">
        <v>3536570</v>
      </c>
      <c r="E3683" s="2" t="s">
        <v>1637</v>
      </c>
      <c r="F3683" s="2" t="s">
        <v>1858</v>
      </c>
      <c r="G3683" s="2">
        <f>IFERROR(VLOOKUP(D3683,Coordenadas!$A$2:$D$5571,3,FALSE),0)</f>
        <v>-22.576799999999999</v>
      </c>
      <c r="H3683" s="2">
        <f>IFERROR(VLOOKUP(D3683,Coordenadas!$A$2:$D$5571,4,FALSE),0)</f>
        <v>-49.400799999999997</v>
      </c>
      <c r="I3683" s="2" t="s">
        <v>5325</v>
      </c>
      <c r="J3683" s="2">
        <v>1779</v>
      </c>
      <c r="K3683" s="2" t="s">
        <v>5332</v>
      </c>
      <c r="L3683" s="2">
        <f>IFERROR(VLOOKUP(C3683,BOTULISMO!$A$3:$C$19,3,FALSE),0)</f>
        <v>0</v>
      </c>
      <c r="M3683" s="2">
        <f>IFERROR(VLOOKUP(C3683,'LEISHMANIOSE VISCERAL'!$A$4:$C$454,3,FALSE),0)</f>
        <v>0</v>
      </c>
      <c r="N3683" s="2">
        <f>IFERROR(VLOOKUP(C3683,'LEISHMANIOSE TEGUMENTAR'!$A$4:$C$1681,3,FALSE),0)</f>
        <v>0</v>
      </c>
      <c r="O3683" s="2">
        <f>IFERROR(VLOOKUP(C3683,'FEBRE AMARELA'!$A$4:$C$38,3,FALSE),0)</f>
        <v>0</v>
      </c>
      <c r="P3683" s="2">
        <f>IFERROR(VLOOKUP(C3683,DENGUE!$A$5:$C$4097,3,FALSE),0)</f>
        <v>0</v>
      </c>
      <c r="Q3683" s="2">
        <f>IFERROR(VLOOKUP(C3683,'HEPATITE VIRAL'!$A$5:$C$3162,3,FALSE),0)</f>
        <v>0</v>
      </c>
      <c r="R3683" s="2">
        <f>IFERROR(VLOOKUP(C3683,'FEBRE MACULOSA'!$A$5:$C$181,3,FALSE),0)</f>
        <v>0</v>
      </c>
      <c r="S3683" s="2">
        <f>IFERROR(VLOOKUP(C3683,LEPTOSPIROSE!$A$5:$C$1176,3,FALSE),0)</f>
        <v>0</v>
      </c>
      <c r="T3683" s="2">
        <f>IFERROR(VLOOKUP(C3683,'DOENÇA DE CHAGAS'!$A$5:$C$100,3,FALSE),0)</f>
        <v>0</v>
      </c>
      <c r="U3683" s="2">
        <f>IFERROR(VLOOKUP(C3683,'PICADAS DE COBRAS'!$A$6:$C$4645,3,FALSE),0)</f>
        <v>2</v>
      </c>
      <c r="V3683">
        <f>IFERROR(VLOOKUP(C3683,'ZIKA VIRUS'!$A$5:$C$2399,3,FALSE),0)</f>
        <v>0</v>
      </c>
      <c r="W3683">
        <f>IFERROR(VLOOKUP(C3683,'FEBRE TIFÓIDE'!$A$5:$C$46,3,FALSE),0)</f>
        <v>0</v>
      </c>
      <c r="X3683">
        <f>IFERROR(VLOOKUP(C3683,HANTAVIROSE!$A$5:$C$153,3,FALSE),0)</f>
        <v>0</v>
      </c>
      <c r="Y3683">
        <f>IFERROR(VLOOKUP(C3683,MENINGITE!$A$5:$C$447,3,FALSE),0)</f>
        <v>0</v>
      </c>
      <c r="Z3683">
        <f>IFERROR(VLOOKUP(C3683,RAIVA!$A$5:$C$16,3,FALSE),0)</f>
        <v>0</v>
      </c>
    </row>
    <row r="3684" spans="1:26" x14ac:dyDescent="0.3">
      <c r="A3684" s="2" t="s">
        <v>2425</v>
      </c>
      <c r="B3684" s="2" t="s">
        <v>2705</v>
      </c>
      <c r="C3684" s="2">
        <v>314840</v>
      </c>
      <c r="D3684" s="2">
        <v>3148400</v>
      </c>
      <c r="E3684" s="2" t="s">
        <v>2425</v>
      </c>
      <c r="F3684" s="2" t="s">
        <v>2705</v>
      </c>
      <c r="G3684" s="2">
        <f>IFERROR(VLOOKUP(D3684,Coordenadas!$A$2:$D$5571,3,FALSE),0)</f>
        <v>-18.427600000000002</v>
      </c>
      <c r="H3684" s="2">
        <f>IFERROR(VLOOKUP(D3684,Coordenadas!$A$2:$D$5571,4,FALSE),0)</f>
        <v>-42.8628</v>
      </c>
      <c r="I3684" s="2" t="s">
        <v>5325</v>
      </c>
      <c r="J3684" s="2">
        <v>4918</v>
      </c>
      <c r="K3684" s="2" t="s">
        <v>5332</v>
      </c>
      <c r="L3684" s="2">
        <f>IFERROR(VLOOKUP(C3684,BOTULISMO!$A$3:$C$19,3,FALSE),0)</f>
        <v>0</v>
      </c>
      <c r="M3684" s="2">
        <f>IFERROR(VLOOKUP(C3684,'LEISHMANIOSE VISCERAL'!$A$4:$C$454,3,FALSE),0)</f>
        <v>0</v>
      </c>
      <c r="N3684" s="2">
        <f>IFERROR(VLOOKUP(C3684,'LEISHMANIOSE TEGUMENTAR'!$A$4:$C$1681,3,FALSE),0)</f>
        <v>1</v>
      </c>
      <c r="O3684" s="2">
        <f>IFERROR(VLOOKUP(C3684,'FEBRE AMARELA'!$A$4:$C$38,3,FALSE),0)</f>
        <v>0</v>
      </c>
      <c r="P3684" s="2">
        <f>IFERROR(VLOOKUP(C3684,DENGUE!$A$5:$C$4097,3,FALSE),0)</f>
        <v>109</v>
      </c>
      <c r="Q3684" s="2">
        <f>IFERROR(VLOOKUP(C3684,'HEPATITE VIRAL'!$A$5:$C$3162,3,FALSE),0)</f>
        <v>0</v>
      </c>
      <c r="R3684" s="2">
        <f>IFERROR(VLOOKUP(C3684,'FEBRE MACULOSA'!$A$5:$C$181,3,FALSE),0)</f>
        <v>0</v>
      </c>
      <c r="S3684" s="2">
        <f>IFERROR(VLOOKUP(C3684,LEPTOSPIROSE!$A$5:$C$1176,3,FALSE),0)</f>
        <v>0</v>
      </c>
      <c r="T3684" s="2">
        <f>IFERROR(VLOOKUP(C3684,'DOENÇA DE CHAGAS'!$A$5:$C$100,3,FALSE),0)</f>
        <v>0</v>
      </c>
      <c r="U3684" s="2">
        <f>IFERROR(VLOOKUP(C3684,'PICADAS DE COBRAS'!$A$6:$C$4645,3,FALSE),0)</f>
        <v>15</v>
      </c>
      <c r="V3684">
        <f>IFERROR(VLOOKUP(C3684,'ZIKA VIRUS'!$A$5:$C$2399,3,FALSE),0)</f>
        <v>0</v>
      </c>
      <c r="W3684">
        <f>IFERROR(VLOOKUP(C3684,'FEBRE TIFÓIDE'!$A$5:$C$46,3,FALSE),0)</f>
        <v>0</v>
      </c>
      <c r="X3684">
        <f>IFERROR(VLOOKUP(C3684,HANTAVIROSE!$A$5:$C$153,3,FALSE),0)</f>
        <v>0</v>
      </c>
      <c r="Y3684">
        <f>IFERROR(VLOOKUP(C3684,MENINGITE!$A$5:$C$447,3,FALSE),0)</f>
        <v>0</v>
      </c>
      <c r="Z3684">
        <f>IFERROR(VLOOKUP(C3684,RAIVA!$A$5:$C$16,3,FALSE),0)</f>
        <v>0</v>
      </c>
    </row>
    <row r="3685" spans="1:26" x14ac:dyDescent="0.3">
      <c r="A3685" s="2" t="s">
        <v>3257</v>
      </c>
      <c r="B3685" s="2" t="s">
        <v>3370</v>
      </c>
      <c r="C3685" s="2">
        <v>292400</v>
      </c>
      <c r="D3685" s="2">
        <v>2924009</v>
      </c>
      <c r="E3685" s="2" t="s">
        <v>3257</v>
      </c>
      <c r="F3685" s="2" t="s">
        <v>3370</v>
      </c>
      <c r="G3685" s="2">
        <f>IFERROR(VLOOKUP(D3685,Coordenadas!$A$2:$D$5571,3,FALSE),0)</f>
        <v>-9.3983000000000008</v>
      </c>
      <c r="H3685" s="2">
        <f>IFERROR(VLOOKUP(D3685,Coordenadas!$A$2:$D$5571,4,FALSE),0)</f>
        <v>-38.221600000000002</v>
      </c>
      <c r="I3685" s="2" t="s">
        <v>5324</v>
      </c>
      <c r="J3685" s="2">
        <v>108396</v>
      </c>
      <c r="K3685" s="2" t="s">
        <v>5333</v>
      </c>
      <c r="L3685" s="2">
        <f>IFERROR(VLOOKUP(C3685,BOTULISMO!$A$3:$C$19,3,FALSE),0)</f>
        <v>0</v>
      </c>
      <c r="M3685" s="2">
        <f>IFERROR(VLOOKUP(C3685,'LEISHMANIOSE VISCERAL'!$A$4:$C$454,3,FALSE),0)</f>
        <v>0</v>
      </c>
      <c r="N3685" s="2">
        <f>IFERROR(VLOOKUP(C3685,'LEISHMANIOSE TEGUMENTAR'!$A$4:$C$1681,3,FALSE),0)</f>
        <v>0</v>
      </c>
      <c r="O3685" s="2">
        <f>IFERROR(VLOOKUP(C3685,'FEBRE AMARELA'!$A$4:$C$38,3,FALSE),0)</f>
        <v>0</v>
      </c>
      <c r="P3685" s="2">
        <f>IFERROR(VLOOKUP(C3685,DENGUE!$A$5:$C$4097,3,FALSE),0)</f>
        <v>322</v>
      </c>
      <c r="Q3685" s="2">
        <f>IFERROR(VLOOKUP(C3685,'HEPATITE VIRAL'!$A$5:$C$3162,3,FALSE),0)</f>
        <v>0</v>
      </c>
      <c r="R3685" s="2">
        <f>IFERROR(VLOOKUP(C3685,'FEBRE MACULOSA'!$A$5:$C$181,3,FALSE),0)</f>
        <v>0</v>
      </c>
      <c r="S3685" s="2">
        <f>IFERROR(VLOOKUP(C3685,LEPTOSPIROSE!$A$5:$C$1176,3,FALSE),0)</f>
        <v>0</v>
      </c>
      <c r="T3685" s="2">
        <f>IFERROR(VLOOKUP(C3685,'DOENÇA DE CHAGAS'!$A$5:$C$100,3,FALSE),0)</f>
        <v>0</v>
      </c>
      <c r="U3685" s="2">
        <f>IFERROR(VLOOKUP(C3685,'PICADAS DE COBRAS'!$A$6:$C$4645,3,FALSE),0)</f>
        <v>26</v>
      </c>
      <c r="V3685">
        <f>IFERROR(VLOOKUP(C3685,'ZIKA VIRUS'!$A$5:$C$2399,3,FALSE),0)</f>
        <v>47</v>
      </c>
      <c r="W3685">
        <f>IFERROR(VLOOKUP(C3685,'FEBRE TIFÓIDE'!$A$5:$C$46,3,FALSE),0)</f>
        <v>0</v>
      </c>
      <c r="X3685">
        <f>IFERROR(VLOOKUP(C3685,HANTAVIROSE!$A$5:$C$153,3,FALSE),0)</f>
        <v>0</v>
      </c>
      <c r="Y3685">
        <f>IFERROR(VLOOKUP(C3685,MENINGITE!$A$5:$C$447,3,FALSE),0)</f>
        <v>0</v>
      </c>
      <c r="Z3685">
        <f>IFERROR(VLOOKUP(C3685,RAIVA!$A$5:$C$16,3,FALSE),0)</f>
        <v>0</v>
      </c>
    </row>
    <row r="3686" spans="1:26" x14ac:dyDescent="0.3">
      <c r="A3686" s="2" t="s">
        <v>470</v>
      </c>
      <c r="B3686" s="2" t="s">
        <v>660</v>
      </c>
      <c r="C3686" s="2">
        <v>431413</v>
      </c>
      <c r="D3686" s="2">
        <v>4314134</v>
      </c>
      <c r="E3686" s="2" t="s">
        <v>470</v>
      </c>
      <c r="F3686" s="2" t="s">
        <v>660</v>
      </c>
      <c r="G3686" s="2">
        <f>IFERROR(VLOOKUP(D3686,Coordenadas!$A$2:$D$5571,3,FALSE),0)</f>
        <v>-27.705100000000002</v>
      </c>
      <c r="H3686" s="2">
        <f>IFERROR(VLOOKUP(D3686,Coordenadas!$A$2:$D$5571,4,FALSE),0)</f>
        <v>-52.416899999999998</v>
      </c>
      <c r="I3686" s="2" t="s">
        <v>5326</v>
      </c>
      <c r="J3686" s="2">
        <v>2196</v>
      </c>
      <c r="K3686" s="2" t="s">
        <v>5332</v>
      </c>
      <c r="L3686" s="2">
        <f>IFERROR(VLOOKUP(C3686,BOTULISMO!$A$3:$C$19,3,FALSE),0)</f>
        <v>0</v>
      </c>
      <c r="M3686" s="2">
        <f>IFERROR(VLOOKUP(C3686,'LEISHMANIOSE VISCERAL'!$A$4:$C$454,3,FALSE),0)</f>
        <v>0</v>
      </c>
      <c r="N3686" s="2">
        <f>IFERROR(VLOOKUP(C3686,'LEISHMANIOSE TEGUMENTAR'!$A$4:$C$1681,3,FALSE),0)</f>
        <v>0</v>
      </c>
      <c r="O3686" s="2">
        <f>IFERROR(VLOOKUP(C3686,'FEBRE AMARELA'!$A$4:$C$38,3,FALSE),0)</f>
        <v>0</v>
      </c>
      <c r="P3686" s="2">
        <f>IFERROR(VLOOKUP(C3686,DENGUE!$A$5:$C$4097,3,FALSE),0)</f>
        <v>0</v>
      </c>
      <c r="Q3686" s="2">
        <f>IFERROR(VLOOKUP(C3686,'HEPATITE VIRAL'!$A$5:$C$3162,3,FALSE),0)</f>
        <v>0</v>
      </c>
      <c r="R3686" s="2">
        <f>IFERROR(VLOOKUP(C3686,'FEBRE MACULOSA'!$A$5:$C$181,3,FALSE),0)</f>
        <v>0</v>
      </c>
      <c r="S3686" s="2">
        <f>IFERROR(VLOOKUP(C3686,LEPTOSPIROSE!$A$5:$C$1176,3,FALSE),0)</f>
        <v>0</v>
      </c>
      <c r="T3686" s="2">
        <f>IFERROR(VLOOKUP(C3686,'DOENÇA DE CHAGAS'!$A$5:$C$100,3,FALSE),0)</f>
        <v>0</v>
      </c>
      <c r="U3686" s="2">
        <f>IFERROR(VLOOKUP(C3686,'PICADAS DE COBRAS'!$A$6:$C$4645,3,FALSE),0)</f>
        <v>0</v>
      </c>
      <c r="V3686">
        <f>IFERROR(VLOOKUP(C3686,'ZIKA VIRUS'!$A$5:$C$2399,3,FALSE),0)</f>
        <v>0</v>
      </c>
      <c r="W3686">
        <f>IFERROR(VLOOKUP(C3686,'FEBRE TIFÓIDE'!$A$5:$C$46,3,FALSE),0)</f>
        <v>0</v>
      </c>
      <c r="X3686">
        <f>IFERROR(VLOOKUP(C3686,HANTAVIROSE!$A$5:$C$153,3,FALSE),0)</f>
        <v>0</v>
      </c>
      <c r="Y3686">
        <f>IFERROR(VLOOKUP(C3686,MENINGITE!$A$5:$C$447,3,FALSE),0)</f>
        <v>0</v>
      </c>
      <c r="Z3686">
        <f>IFERROR(VLOOKUP(C3686,RAIVA!$A$5:$C$16,3,FALSE),0)</f>
        <v>0</v>
      </c>
    </row>
    <row r="3687" spans="1:26" x14ac:dyDescent="0.3">
      <c r="A3687" s="2" t="s">
        <v>1637</v>
      </c>
      <c r="B3687" s="2" t="s">
        <v>1857</v>
      </c>
      <c r="C3687" s="2">
        <v>353660</v>
      </c>
      <c r="D3687" s="2">
        <v>3536604</v>
      </c>
      <c r="E3687" s="2" t="s">
        <v>1637</v>
      </c>
      <c r="F3687" s="2" t="s">
        <v>1857</v>
      </c>
      <c r="G3687" s="2">
        <f>IFERROR(VLOOKUP(D3687,Coordenadas!$A$2:$D$5571,3,FALSE),0)</f>
        <v>-20.029599999999999</v>
      </c>
      <c r="H3687" s="2">
        <f>IFERROR(VLOOKUP(D3687,Coordenadas!$A$2:$D$5571,4,FALSE),0)</f>
        <v>-49.4</v>
      </c>
      <c r="I3687" s="2" t="s">
        <v>5325</v>
      </c>
      <c r="J3687" s="2">
        <v>8589</v>
      </c>
      <c r="K3687" s="2" t="s">
        <v>5332</v>
      </c>
      <c r="L3687" s="2">
        <f>IFERROR(VLOOKUP(C3687,BOTULISMO!$A$3:$C$19,3,FALSE),0)</f>
        <v>0</v>
      </c>
      <c r="M3687" s="2">
        <f>IFERROR(VLOOKUP(C3687,'LEISHMANIOSE VISCERAL'!$A$4:$C$454,3,FALSE),0)</f>
        <v>0</v>
      </c>
      <c r="N3687" s="2">
        <f>IFERROR(VLOOKUP(C3687,'LEISHMANIOSE TEGUMENTAR'!$A$4:$C$1681,3,FALSE),0)</f>
        <v>0</v>
      </c>
      <c r="O3687" s="2">
        <f>IFERROR(VLOOKUP(C3687,'FEBRE AMARELA'!$A$4:$C$38,3,FALSE),0)</f>
        <v>0</v>
      </c>
      <c r="P3687" s="2">
        <f>IFERROR(VLOOKUP(C3687,DENGUE!$A$5:$C$4097,3,FALSE),0)</f>
        <v>46</v>
      </c>
      <c r="Q3687" s="2">
        <f>IFERROR(VLOOKUP(C3687,'HEPATITE VIRAL'!$A$5:$C$3162,3,FALSE),0)</f>
        <v>0</v>
      </c>
      <c r="R3687" s="2">
        <f>IFERROR(VLOOKUP(C3687,'FEBRE MACULOSA'!$A$5:$C$181,3,FALSE),0)</f>
        <v>0</v>
      </c>
      <c r="S3687" s="2">
        <f>IFERROR(VLOOKUP(C3687,LEPTOSPIROSE!$A$5:$C$1176,3,FALSE),0)</f>
        <v>0</v>
      </c>
      <c r="T3687" s="2">
        <f>IFERROR(VLOOKUP(C3687,'DOENÇA DE CHAGAS'!$A$5:$C$100,3,FALSE),0)</f>
        <v>0</v>
      </c>
      <c r="U3687" s="2">
        <f>IFERROR(VLOOKUP(C3687,'PICADAS DE COBRAS'!$A$6:$C$4645,3,FALSE),0)</f>
        <v>52</v>
      </c>
      <c r="V3687">
        <f>IFERROR(VLOOKUP(C3687,'ZIKA VIRUS'!$A$5:$C$2399,3,FALSE),0)</f>
        <v>13</v>
      </c>
      <c r="W3687">
        <f>IFERROR(VLOOKUP(C3687,'FEBRE TIFÓIDE'!$A$5:$C$46,3,FALSE),0)</f>
        <v>0</v>
      </c>
      <c r="X3687">
        <f>IFERROR(VLOOKUP(C3687,HANTAVIROSE!$A$5:$C$153,3,FALSE),0)</f>
        <v>0</v>
      </c>
      <c r="Y3687">
        <f>IFERROR(VLOOKUP(C3687,MENINGITE!$A$5:$C$447,3,FALSE),0)</f>
        <v>0</v>
      </c>
      <c r="Z3687">
        <f>IFERROR(VLOOKUP(C3687,RAIVA!$A$5:$C$16,3,FALSE),0)</f>
        <v>0</v>
      </c>
    </row>
    <row r="3688" spans="1:26" x14ac:dyDescent="0.3">
      <c r="A3688" s="2" t="s">
        <v>1256</v>
      </c>
      <c r="B3688" s="2" t="s">
        <v>1389</v>
      </c>
      <c r="C3688" s="2">
        <v>411870</v>
      </c>
      <c r="D3688" s="2">
        <v>4118709</v>
      </c>
      <c r="E3688" s="2" t="s">
        <v>1256</v>
      </c>
      <c r="F3688" s="2" t="s">
        <v>1389</v>
      </c>
      <c r="G3688" s="2">
        <f>IFERROR(VLOOKUP(D3688,Coordenadas!$A$2:$D$5571,3,FALSE),0)</f>
        <v>-26.046600000000002</v>
      </c>
      <c r="H3688" s="2">
        <f>IFERROR(VLOOKUP(D3688,Coordenadas!$A$2:$D$5571,4,FALSE),0)</f>
        <v>-50.830399999999997</v>
      </c>
      <c r="I3688" s="2" t="s">
        <v>5326</v>
      </c>
      <c r="J3688" s="2">
        <v>6913</v>
      </c>
      <c r="K3688" s="2" t="s">
        <v>5332</v>
      </c>
      <c r="L3688" s="2">
        <f>IFERROR(VLOOKUP(C3688,BOTULISMO!$A$3:$C$19,3,FALSE),0)</f>
        <v>0</v>
      </c>
      <c r="M3688" s="2">
        <f>IFERROR(VLOOKUP(C3688,'LEISHMANIOSE VISCERAL'!$A$4:$C$454,3,FALSE),0)</f>
        <v>0</v>
      </c>
      <c r="N3688" s="2">
        <f>IFERROR(VLOOKUP(C3688,'LEISHMANIOSE TEGUMENTAR'!$A$4:$C$1681,3,FALSE),0)</f>
        <v>0</v>
      </c>
      <c r="O3688" s="2">
        <f>IFERROR(VLOOKUP(C3688,'FEBRE AMARELA'!$A$4:$C$38,3,FALSE),0)</f>
        <v>0</v>
      </c>
      <c r="P3688" s="2">
        <f>IFERROR(VLOOKUP(C3688,DENGUE!$A$5:$C$4097,3,FALSE),0)</f>
        <v>0</v>
      </c>
      <c r="Q3688" s="2">
        <f>IFERROR(VLOOKUP(C3688,'HEPATITE VIRAL'!$A$5:$C$3162,3,FALSE),0)</f>
        <v>0</v>
      </c>
      <c r="R3688" s="2">
        <f>IFERROR(VLOOKUP(C3688,'FEBRE MACULOSA'!$A$5:$C$181,3,FALSE),0)</f>
        <v>0</v>
      </c>
      <c r="S3688" s="2">
        <f>IFERROR(VLOOKUP(C3688,LEPTOSPIROSE!$A$5:$C$1176,3,FALSE),0)</f>
        <v>0</v>
      </c>
      <c r="T3688" s="2">
        <f>IFERROR(VLOOKUP(C3688,'DOENÇA DE CHAGAS'!$A$5:$C$100,3,FALSE),0)</f>
        <v>0</v>
      </c>
      <c r="U3688" s="2">
        <f>IFERROR(VLOOKUP(C3688,'PICADAS DE COBRAS'!$A$6:$C$4645,3,FALSE),0)</f>
        <v>60</v>
      </c>
      <c r="V3688">
        <f>IFERROR(VLOOKUP(C3688,'ZIKA VIRUS'!$A$5:$C$2399,3,FALSE),0)</f>
        <v>0</v>
      </c>
      <c r="W3688">
        <f>IFERROR(VLOOKUP(C3688,'FEBRE TIFÓIDE'!$A$5:$C$46,3,FALSE),0)</f>
        <v>0</v>
      </c>
      <c r="X3688">
        <f>IFERROR(VLOOKUP(C3688,HANTAVIROSE!$A$5:$C$153,3,FALSE),0)</f>
        <v>0</v>
      </c>
      <c r="Y3688">
        <f>IFERROR(VLOOKUP(C3688,MENINGITE!$A$5:$C$447,3,FALSE),0)</f>
        <v>0</v>
      </c>
      <c r="Z3688">
        <f>IFERROR(VLOOKUP(C3688,RAIVA!$A$5:$C$16,3,FALSE),0)</f>
        <v>0</v>
      </c>
    </row>
    <row r="3689" spans="1:26" x14ac:dyDescent="0.3">
      <c r="A3689" s="2" t="s">
        <v>3723</v>
      </c>
      <c r="B3689" s="2" t="s">
        <v>3751</v>
      </c>
      <c r="C3689" s="2">
        <v>270660</v>
      </c>
      <c r="D3689" s="2">
        <v>2706604</v>
      </c>
      <c r="E3689" s="2" t="s">
        <v>3723</v>
      </c>
      <c r="F3689" s="2" t="s">
        <v>3751</v>
      </c>
      <c r="G3689" s="2">
        <f>IFERROR(VLOOKUP(D3689,Coordenadas!$A$2:$D$5571,3,FALSE),0)</f>
        <v>-9.3679199999999998</v>
      </c>
      <c r="H3689" s="2">
        <f>IFERROR(VLOOKUP(D3689,Coordenadas!$A$2:$D$5571,4,FALSE),0)</f>
        <v>-36.367199999999997</v>
      </c>
      <c r="I3689" s="2" t="s">
        <v>5324</v>
      </c>
      <c r="J3689" s="2">
        <v>7426</v>
      </c>
      <c r="K3689" s="2" t="s">
        <v>5332</v>
      </c>
      <c r="L3689" s="2">
        <f>IFERROR(VLOOKUP(C3689,BOTULISMO!$A$3:$C$19,3,FALSE),0)</f>
        <v>0</v>
      </c>
      <c r="M3689" s="2">
        <f>IFERROR(VLOOKUP(C3689,'LEISHMANIOSE VISCERAL'!$A$4:$C$454,3,FALSE),0)</f>
        <v>0</v>
      </c>
      <c r="N3689" s="2">
        <f>IFERROR(VLOOKUP(C3689,'LEISHMANIOSE TEGUMENTAR'!$A$4:$C$1681,3,FALSE),0)</f>
        <v>0</v>
      </c>
      <c r="O3689" s="2">
        <f>IFERROR(VLOOKUP(C3689,'FEBRE AMARELA'!$A$4:$C$38,3,FALSE),0)</f>
        <v>0</v>
      </c>
      <c r="P3689" s="2">
        <f>IFERROR(VLOOKUP(C3689,DENGUE!$A$5:$C$4097,3,FALSE),0)</f>
        <v>49</v>
      </c>
      <c r="Q3689" s="2">
        <f>IFERROR(VLOOKUP(C3689,'HEPATITE VIRAL'!$A$5:$C$3162,3,FALSE),0)</f>
        <v>1</v>
      </c>
      <c r="R3689" s="2">
        <f>IFERROR(VLOOKUP(C3689,'FEBRE MACULOSA'!$A$5:$C$181,3,FALSE),0)</f>
        <v>0</v>
      </c>
      <c r="S3689" s="2">
        <f>IFERROR(VLOOKUP(C3689,LEPTOSPIROSE!$A$5:$C$1176,3,FALSE),0)</f>
        <v>0</v>
      </c>
      <c r="T3689" s="2">
        <f>IFERROR(VLOOKUP(C3689,'DOENÇA DE CHAGAS'!$A$5:$C$100,3,FALSE),0)</f>
        <v>0</v>
      </c>
      <c r="U3689" s="2">
        <f>IFERROR(VLOOKUP(C3689,'PICADAS DE COBRAS'!$A$6:$C$4645,3,FALSE),0)</f>
        <v>10</v>
      </c>
      <c r="V3689">
        <f>IFERROR(VLOOKUP(C3689,'ZIKA VIRUS'!$A$5:$C$2399,3,FALSE),0)</f>
        <v>2</v>
      </c>
      <c r="W3689">
        <f>IFERROR(VLOOKUP(C3689,'FEBRE TIFÓIDE'!$A$5:$C$46,3,FALSE),0)</f>
        <v>0</v>
      </c>
      <c r="X3689">
        <f>IFERROR(VLOOKUP(C3689,HANTAVIROSE!$A$5:$C$153,3,FALSE),0)</f>
        <v>0</v>
      </c>
      <c r="Y3689">
        <f>IFERROR(VLOOKUP(C3689,MENINGITE!$A$5:$C$447,3,FALSE),0)</f>
        <v>0</v>
      </c>
      <c r="Z3689">
        <f>IFERROR(VLOOKUP(C3689,RAIVA!$A$5:$C$16,3,FALSE),0)</f>
        <v>0</v>
      </c>
    </row>
    <row r="3690" spans="1:26" x14ac:dyDescent="0.3">
      <c r="A3690" s="2" t="s">
        <v>967</v>
      </c>
      <c r="B3690" s="2" t="s">
        <v>1068</v>
      </c>
      <c r="C3690" s="2">
        <v>421230</v>
      </c>
      <c r="D3690" s="2">
        <v>4212304</v>
      </c>
      <c r="E3690" s="2" t="s">
        <v>967</v>
      </c>
      <c r="F3690" s="2" t="s">
        <v>1068</v>
      </c>
      <c r="G3690" s="2">
        <f>IFERROR(VLOOKUP(D3690,Coordenadas!$A$2:$D$5571,3,FALSE),0)</f>
        <v>-27.960699999999999</v>
      </c>
      <c r="H3690" s="2">
        <f>IFERROR(VLOOKUP(D3690,Coordenadas!$A$2:$D$5571,4,FALSE),0)</f>
        <v>-48.686399999999999</v>
      </c>
      <c r="I3690" s="2" t="s">
        <v>5326</v>
      </c>
      <c r="J3690" s="2">
        <v>6692</v>
      </c>
      <c r="K3690" s="2" t="s">
        <v>5332</v>
      </c>
      <c r="L3690" s="2">
        <f>IFERROR(VLOOKUP(C3690,BOTULISMO!$A$3:$C$19,3,FALSE),0)</f>
        <v>0</v>
      </c>
      <c r="M3690" s="2">
        <f>IFERROR(VLOOKUP(C3690,'LEISHMANIOSE VISCERAL'!$A$4:$C$454,3,FALSE),0)</f>
        <v>0</v>
      </c>
      <c r="N3690" s="2">
        <f>IFERROR(VLOOKUP(C3690,'LEISHMANIOSE TEGUMENTAR'!$A$4:$C$1681,3,FALSE),0)</f>
        <v>0</v>
      </c>
      <c r="O3690" s="2">
        <f>IFERROR(VLOOKUP(C3690,'FEBRE AMARELA'!$A$4:$C$38,3,FALSE),0)</f>
        <v>0</v>
      </c>
      <c r="P3690" s="2">
        <f>IFERROR(VLOOKUP(C3690,DENGUE!$A$5:$C$4097,3,FALSE),0)</f>
        <v>0</v>
      </c>
      <c r="Q3690" s="2">
        <f>IFERROR(VLOOKUP(C3690,'HEPATITE VIRAL'!$A$5:$C$3162,3,FALSE),0)</f>
        <v>0</v>
      </c>
      <c r="R3690" s="2">
        <f>IFERROR(VLOOKUP(C3690,'FEBRE MACULOSA'!$A$5:$C$181,3,FALSE),0)</f>
        <v>0</v>
      </c>
      <c r="S3690" s="2">
        <f>IFERROR(VLOOKUP(C3690,LEPTOSPIROSE!$A$5:$C$1176,3,FALSE),0)</f>
        <v>0</v>
      </c>
      <c r="T3690" s="2">
        <f>IFERROR(VLOOKUP(C3690,'DOENÇA DE CHAGAS'!$A$5:$C$100,3,FALSE),0)</f>
        <v>0</v>
      </c>
      <c r="U3690" s="2">
        <f>IFERROR(VLOOKUP(C3690,'PICADAS DE COBRAS'!$A$6:$C$4645,3,FALSE),0)</f>
        <v>0</v>
      </c>
      <c r="V3690">
        <f>IFERROR(VLOOKUP(C3690,'ZIKA VIRUS'!$A$5:$C$2399,3,FALSE),0)</f>
        <v>0</v>
      </c>
      <c r="W3690">
        <f>IFERROR(VLOOKUP(C3690,'FEBRE TIFÓIDE'!$A$5:$C$46,3,FALSE),0)</f>
        <v>0</v>
      </c>
      <c r="X3690">
        <f>IFERROR(VLOOKUP(C3690,HANTAVIROSE!$A$5:$C$153,3,FALSE),0)</f>
        <v>0</v>
      </c>
      <c r="Y3690">
        <f>IFERROR(VLOOKUP(C3690,MENINGITE!$A$5:$C$447,3,FALSE),0)</f>
        <v>0</v>
      </c>
      <c r="Z3690">
        <f>IFERROR(VLOOKUP(C3690,RAIVA!$A$5:$C$16,3,FALSE),0)</f>
        <v>0</v>
      </c>
    </row>
    <row r="3691" spans="1:26" x14ac:dyDescent="0.3">
      <c r="A3691" s="2" t="s">
        <v>4704</v>
      </c>
      <c r="B3691" s="2" t="s">
        <v>4771</v>
      </c>
      <c r="C3691" s="2">
        <v>210810</v>
      </c>
      <c r="D3691" s="2">
        <v>2108108</v>
      </c>
      <c r="E3691" s="2" t="s">
        <v>4704</v>
      </c>
      <c r="F3691" s="2" t="s">
        <v>4771</v>
      </c>
      <c r="G3691" s="2">
        <f>IFERROR(VLOOKUP(D3691,Coordenadas!$A$2:$D$5571,3,FALSE),0)</f>
        <v>-4.4448499999999997</v>
      </c>
      <c r="H3691" s="2">
        <f>IFERROR(VLOOKUP(D3691,Coordenadas!$A$2:$D$5571,4,FALSE),0)</f>
        <v>-45.239800000000002</v>
      </c>
      <c r="I3691" s="2" t="s">
        <v>5324</v>
      </c>
      <c r="J3691" s="2">
        <v>20079</v>
      </c>
      <c r="K3691" s="2" t="s">
        <v>5330</v>
      </c>
      <c r="L3691" s="2">
        <f>IFERROR(VLOOKUP(C3691,BOTULISMO!$A$3:$C$19,3,FALSE),0)</f>
        <v>0</v>
      </c>
      <c r="M3691" s="2">
        <f>IFERROR(VLOOKUP(C3691,'LEISHMANIOSE VISCERAL'!$A$4:$C$454,3,FALSE),0)</f>
        <v>0</v>
      </c>
      <c r="N3691" s="2">
        <f>IFERROR(VLOOKUP(C3691,'LEISHMANIOSE TEGUMENTAR'!$A$4:$C$1681,3,FALSE),0)</f>
        <v>9</v>
      </c>
      <c r="O3691" s="2">
        <f>IFERROR(VLOOKUP(C3691,'FEBRE AMARELA'!$A$4:$C$38,3,FALSE),0)</f>
        <v>0</v>
      </c>
      <c r="P3691" s="2">
        <f>IFERROR(VLOOKUP(C3691,DENGUE!$A$5:$C$4097,3,FALSE),0)</f>
        <v>1</v>
      </c>
      <c r="Q3691" s="2">
        <f>IFERROR(VLOOKUP(C3691,'HEPATITE VIRAL'!$A$5:$C$3162,3,FALSE),0)</f>
        <v>0</v>
      </c>
      <c r="R3691" s="2">
        <f>IFERROR(VLOOKUP(C3691,'FEBRE MACULOSA'!$A$5:$C$181,3,FALSE),0)</f>
        <v>0</v>
      </c>
      <c r="S3691" s="2">
        <f>IFERROR(VLOOKUP(C3691,LEPTOSPIROSE!$A$5:$C$1176,3,FALSE),0)</f>
        <v>0</v>
      </c>
      <c r="T3691" s="2">
        <f>IFERROR(VLOOKUP(C3691,'DOENÇA DE CHAGAS'!$A$5:$C$100,3,FALSE),0)</f>
        <v>0</v>
      </c>
      <c r="U3691" s="2">
        <f>IFERROR(VLOOKUP(C3691,'PICADAS DE COBRAS'!$A$6:$C$4645,3,FALSE),0)</f>
        <v>2</v>
      </c>
      <c r="V3691">
        <f>IFERROR(VLOOKUP(C3691,'ZIKA VIRUS'!$A$5:$C$2399,3,FALSE),0)</f>
        <v>0</v>
      </c>
      <c r="W3691">
        <f>IFERROR(VLOOKUP(C3691,'FEBRE TIFÓIDE'!$A$5:$C$46,3,FALSE),0)</f>
        <v>0</v>
      </c>
      <c r="X3691">
        <f>IFERROR(VLOOKUP(C3691,HANTAVIROSE!$A$5:$C$153,3,FALSE),0)</f>
        <v>0</v>
      </c>
      <c r="Y3691">
        <f>IFERROR(VLOOKUP(C3691,MENINGITE!$A$5:$C$447,3,FALSE),0)</f>
        <v>0</v>
      </c>
      <c r="Z3691">
        <f>IFERROR(VLOOKUP(C3691,RAIVA!$A$5:$C$16,3,FALSE),0)</f>
        <v>0</v>
      </c>
    </row>
    <row r="3692" spans="1:26" x14ac:dyDescent="0.3">
      <c r="A3692" s="2" t="s">
        <v>2425</v>
      </c>
      <c r="B3692" s="2" t="s">
        <v>2704</v>
      </c>
      <c r="C3692" s="2">
        <v>314850</v>
      </c>
      <c r="D3692" s="2">
        <v>3148509</v>
      </c>
      <c r="E3692" s="2" t="s">
        <v>2425</v>
      </c>
      <c r="F3692" s="2" t="s">
        <v>2704</v>
      </c>
      <c r="G3692" s="2">
        <f>IFERROR(VLOOKUP(D3692,Coordenadas!$A$2:$D$5571,3,FALSE),0)</f>
        <v>-17.4267</v>
      </c>
      <c r="H3692" s="2">
        <f>IFERROR(VLOOKUP(D3692,Coordenadas!$A$2:$D$5571,4,FALSE),0)</f>
        <v>-41.003500000000003</v>
      </c>
      <c r="I3692" s="2" t="s">
        <v>5325</v>
      </c>
      <c r="J3692" s="2">
        <v>8589</v>
      </c>
      <c r="K3692" s="2" t="s">
        <v>5332</v>
      </c>
      <c r="L3692" s="2">
        <f>IFERROR(VLOOKUP(C3692,BOTULISMO!$A$3:$C$19,3,FALSE),0)</f>
        <v>0</v>
      </c>
      <c r="M3692" s="2">
        <f>IFERROR(VLOOKUP(C3692,'LEISHMANIOSE VISCERAL'!$A$4:$C$454,3,FALSE),0)</f>
        <v>0</v>
      </c>
      <c r="N3692" s="2">
        <f>IFERROR(VLOOKUP(C3692,'LEISHMANIOSE TEGUMENTAR'!$A$4:$C$1681,3,FALSE),0)</f>
        <v>0</v>
      </c>
      <c r="O3692" s="2">
        <f>IFERROR(VLOOKUP(C3692,'FEBRE AMARELA'!$A$4:$C$38,3,FALSE),0)</f>
        <v>0</v>
      </c>
      <c r="P3692" s="2">
        <f>IFERROR(VLOOKUP(C3692,DENGUE!$A$5:$C$4097,3,FALSE),0)</f>
        <v>29</v>
      </c>
      <c r="Q3692" s="2">
        <f>IFERROR(VLOOKUP(C3692,'HEPATITE VIRAL'!$A$5:$C$3162,3,FALSE),0)</f>
        <v>1</v>
      </c>
      <c r="R3692" s="2">
        <f>IFERROR(VLOOKUP(C3692,'FEBRE MACULOSA'!$A$5:$C$181,3,FALSE),0)</f>
        <v>0</v>
      </c>
      <c r="S3692" s="2">
        <f>IFERROR(VLOOKUP(C3692,LEPTOSPIROSE!$A$5:$C$1176,3,FALSE),0)</f>
        <v>0</v>
      </c>
      <c r="T3692" s="2">
        <f>IFERROR(VLOOKUP(C3692,'DOENÇA DE CHAGAS'!$A$5:$C$100,3,FALSE),0)</f>
        <v>0</v>
      </c>
      <c r="U3692" s="2">
        <f>IFERROR(VLOOKUP(C3692,'PICADAS DE COBRAS'!$A$6:$C$4645,3,FALSE),0)</f>
        <v>68</v>
      </c>
      <c r="V3692">
        <f>IFERROR(VLOOKUP(C3692,'ZIKA VIRUS'!$A$5:$C$2399,3,FALSE),0)</f>
        <v>0</v>
      </c>
      <c r="W3692">
        <f>IFERROR(VLOOKUP(C3692,'FEBRE TIFÓIDE'!$A$5:$C$46,3,FALSE),0)</f>
        <v>0</v>
      </c>
      <c r="X3692">
        <f>IFERROR(VLOOKUP(C3692,HANTAVIROSE!$A$5:$C$153,3,FALSE),0)</f>
        <v>0</v>
      </c>
      <c r="Y3692">
        <f>IFERROR(VLOOKUP(C3692,MENINGITE!$A$5:$C$447,3,FALSE),0)</f>
        <v>0</v>
      </c>
      <c r="Z3692">
        <f>IFERROR(VLOOKUP(C3692,RAIVA!$A$5:$C$16,3,FALSE),0)</f>
        <v>0</v>
      </c>
    </row>
    <row r="3693" spans="1:26" x14ac:dyDescent="0.3">
      <c r="A3693" s="2" t="s">
        <v>470</v>
      </c>
      <c r="B3693" s="2" t="s">
        <v>659</v>
      </c>
      <c r="C3693" s="2">
        <v>431415</v>
      </c>
      <c r="D3693" s="2">
        <v>4314159</v>
      </c>
      <c r="E3693" s="2" t="s">
        <v>470</v>
      </c>
      <c r="F3693" s="2" t="s">
        <v>659</v>
      </c>
      <c r="G3693" s="2">
        <f>IFERROR(VLOOKUP(D3693,Coordenadas!$A$2:$D$5571,3,FALSE),0)</f>
        <v>-29.5486</v>
      </c>
      <c r="H3693" s="2">
        <f>IFERROR(VLOOKUP(D3693,Coordenadas!$A$2:$D$5571,4,FALSE),0)</f>
        <v>-51.733899999999998</v>
      </c>
      <c r="I3693" s="2" t="s">
        <v>5326</v>
      </c>
      <c r="J3693" s="2">
        <v>8044</v>
      </c>
      <c r="K3693" s="2" t="s">
        <v>5332</v>
      </c>
      <c r="L3693" s="2">
        <f>IFERROR(VLOOKUP(C3693,BOTULISMO!$A$3:$C$19,3,FALSE),0)</f>
        <v>0</v>
      </c>
      <c r="M3693" s="2">
        <f>IFERROR(VLOOKUP(C3693,'LEISHMANIOSE VISCERAL'!$A$4:$C$454,3,FALSE),0)</f>
        <v>0</v>
      </c>
      <c r="N3693" s="2">
        <f>IFERROR(VLOOKUP(C3693,'LEISHMANIOSE TEGUMENTAR'!$A$4:$C$1681,3,FALSE),0)</f>
        <v>0</v>
      </c>
      <c r="O3693" s="2">
        <f>IFERROR(VLOOKUP(C3693,'FEBRE AMARELA'!$A$4:$C$38,3,FALSE),0)</f>
        <v>0</v>
      </c>
      <c r="P3693" s="2">
        <f>IFERROR(VLOOKUP(C3693,DENGUE!$A$5:$C$4097,3,FALSE),0)</f>
        <v>0</v>
      </c>
      <c r="Q3693" s="2">
        <f>IFERROR(VLOOKUP(C3693,'HEPATITE VIRAL'!$A$5:$C$3162,3,FALSE),0)</f>
        <v>1</v>
      </c>
      <c r="R3693" s="2">
        <f>IFERROR(VLOOKUP(C3693,'FEBRE MACULOSA'!$A$5:$C$181,3,FALSE),0)</f>
        <v>0</v>
      </c>
      <c r="S3693" s="2">
        <f>IFERROR(VLOOKUP(C3693,LEPTOSPIROSE!$A$5:$C$1176,3,FALSE),0)</f>
        <v>2</v>
      </c>
      <c r="T3693" s="2">
        <f>IFERROR(VLOOKUP(C3693,'DOENÇA DE CHAGAS'!$A$5:$C$100,3,FALSE),0)</f>
        <v>0</v>
      </c>
      <c r="U3693" s="2">
        <f>IFERROR(VLOOKUP(C3693,'PICADAS DE COBRAS'!$A$6:$C$4645,3,FALSE),0)</f>
        <v>23</v>
      </c>
      <c r="V3693">
        <f>IFERROR(VLOOKUP(C3693,'ZIKA VIRUS'!$A$5:$C$2399,3,FALSE),0)</f>
        <v>0</v>
      </c>
      <c r="W3693">
        <f>IFERROR(VLOOKUP(C3693,'FEBRE TIFÓIDE'!$A$5:$C$46,3,FALSE),0)</f>
        <v>0</v>
      </c>
      <c r="X3693">
        <f>IFERROR(VLOOKUP(C3693,HANTAVIROSE!$A$5:$C$153,3,FALSE),0)</f>
        <v>0</v>
      </c>
      <c r="Y3693">
        <f>IFERROR(VLOOKUP(C3693,MENINGITE!$A$5:$C$447,3,FALSE),0)</f>
        <v>0</v>
      </c>
      <c r="Z3693">
        <f>IFERROR(VLOOKUP(C3693,RAIVA!$A$5:$C$16,3,FALSE),0)</f>
        <v>0</v>
      </c>
    </row>
    <row r="3694" spans="1:26" x14ac:dyDescent="0.3">
      <c r="A3694" s="2" t="s">
        <v>4490</v>
      </c>
      <c r="B3694" s="2" t="s">
        <v>4554</v>
      </c>
      <c r="C3694" s="2">
        <v>220785</v>
      </c>
      <c r="D3694" s="2">
        <v>2207850</v>
      </c>
      <c r="E3694" s="2" t="s">
        <v>4490</v>
      </c>
      <c r="F3694" s="2" t="s">
        <v>4554</v>
      </c>
      <c r="G3694" s="2">
        <f>IFERROR(VLOOKUP(D3694,Coordenadas!$A$2:$D$5571,3,FALSE),0)</f>
        <v>-7.9605899999999998</v>
      </c>
      <c r="H3694" s="2">
        <f>IFERROR(VLOOKUP(D3694,Coordenadas!$A$2:$D$5571,4,FALSE),0)</f>
        <v>-43.228400000000001</v>
      </c>
      <c r="I3694" s="2" t="s">
        <v>5324</v>
      </c>
      <c r="J3694" s="2">
        <v>3663</v>
      </c>
      <c r="K3694" s="2" t="s">
        <v>5332</v>
      </c>
      <c r="L3694" s="2">
        <f>IFERROR(VLOOKUP(C3694,BOTULISMO!$A$3:$C$19,3,FALSE),0)</f>
        <v>0</v>
      </c>
      <c r="M3694" s="2">
        <f>IFERROR(VLOOKUP(C3694,'LEISHMANIOSE VISCERAL'!$A$4:$C$454,3,FALSE),0)</f>
        <v>0</v>
      </c>
      <c r="N3694" s="2">
        <f>IFERROR(VLOOKUP(C3694,'LEISHMANIOSE TEGUMENTAR'!$A$4:$C$1681,3,FALSE),0)</f>
        <v>0</v>
      </c>
      <c r="O3694" s="2">
        <f>IFERROR(VLOOKUP(C3694,'FEBRE AMARELA'!$A$4:$C$38,3,FALSE),0)</f>
        <v>0</v>
      </c>
      <c r="P3694" s="2">
        <f>IFERROR(VLOOKUP(C3694,DENGUE!$A$5:$C$4097,3,FALSE),0)</f>
        <v>0</v>
      </c>
      <c r="Q3694" s="2">
        <f>IFERROR(VLOOKUP(C3694,'HEPATITE VIRAL'!$A$5:$C$3162,3,FALSE),0)</f>
        <v>1</v>
      </c>
      <c r="R3694" s="2">
        <f>IFERROR(VLOOKUP(C3694,'FEBRE MACULOSA'!$A$5:$C$181,3,FALSE),0)</f>
        <v>0</v>
      </c>
      <c r="S3694" s="2">
        <f>IFERROR(VLOOKUP(C3694,LEPTOSPIROSE!$A$5:$C$1176,3,FALSE),0)</f>
        <v>0</v>
      </c>
      <c r="T3694" s="2">
        <f>IFERROR(VLOOKUP(C3694,'DOENÇA DE CHAGAS'!$A$5:$C$100,3,FALSE),0)</f>
        <v>0</v>
      </c>
      <c r="U3694" s="2">
        <f>IFERROR(VLOOKUP(C3694,'PICADAS DE COBRAS'!$A$6:$C$4645,3,FALSE),0)</f>
        <v>10</v>
      </c>
      <c r="V3694">
        <f>IFERROR(VLOOKUP(C3694,'ZIKA VIRUS'!$A$5:$C$2399,3,FALSE),0)</f>
        <v>0</v>
      </c>
      <c r="W3694">
        <f>IFERROR(VLOOKUP(C3694,'FEBRE TIFÓIDE'!$A$5:$C$46,3,FALSE),0)</f>
        <v>0</v>
      </c>
      <c r="X3694">
        <f>IFERROR(VLOOKUP(C3694,HANTAVIROSE!$A$5:$C$153,3,FALSE),0)</f>
        <v>0</v>
      </c>
      <c r="Y3694">
        <f>IFERROR(VLOOKUP(C3694,MENINGITE!$A$5:$C$447,3,FALSE),0)</f>
        <v>0</v>
      </c>
      <c r="Z3694">
        <f>IFERROR(VLOOKUP(C3694,RAIVA!$A$5:$C$16,3,FALSE),0)</f>
        <v>0</v>
      </c>
    </row>
    <row r="3695" spans="1:26" x14ac:dyDescent="0.3">
      <c r="A3695" s="2" t="s">
        <v>3257</v>
      </c>
      <c r="B3695" s="2" t="s">
        <v>3369</v>
      </c>
      <c r="C3695" s="2">
        <v>292405</v>
      </c>
      <c r="D3695" s="2">
        <v>2924058</v>
      </c>
      <c r="E3695" s="2" t="s">
        <v>3257</v>
      </c>
      <c r="F3695" s="2" t="s">
        <v>3369</v>
      </c>
      <c r="G3695" s="2">
        <f>IFERROR(VLOOKUP(D3695,Coordenadas!$A$2:$D$5571,3,FALSE),0)</f>
        <v>-11.831300000000001</v>
      </c>
      <c r="H3695" s="2">
        <f>IFERROR(VLOOKUP(D3695,Coordenadas!$A$2:$D$5571,4,FALSE),0)</f>
        <v>-39.610999999999997</v>
      </c>
      <c r="I3695" s="2" t="s">
        <v>5324</v>
      </c>
      <c r="J3695" s="2">
        <v>13752</v>
      </c>
      <c r="K3695" s="2" t="s">
        <v>5332</v>
      </c>
      <c r="L3695" s="2">
        <f>IFERROR(VLOOKUP(C3695,BOTULISMO!$A$3:$C$19,3,FALSE),0)</f>
        <v>0</v>
      </c>
      <c r="M3695" s="2">
        <f>IFERROR(VLOOKUP(C3695,'LEISHMANIOSE VISCERAL'!$A$4:$C$454,3,FALSE),0)</f>
        <v>0</v>
      </c>
      <c r="N3695" s="2">
        <f>IFERROR(VLOOKUP(C3695,'LEISHMANIOSE TEGUMENTAR'!$A$4:$C$1681,3,FALSE),0)</f>
        <v>0</v>
      </c>
      <c r="O3695" s="2">
        <f>IFERROR(VLOOKUP(C3695,'FEBRE AMARELA'!$A$4:$C$38,3,FALSE),0)</f>
        <v>0</v>
      </c>
      <c r="P3695" s="2">
        <f>IFERROR(VLOOKUP(C3695,DENGUE!$A$5:$C$4097,3,FALSE),0)</f>
        <v>110</v>
      </c>
      <c r="Q3695" s="2">
        <f>IFERROR(VLOOKUP(C3695,'HEPATITE VIRAL'!$A$5:$C$3162,3,FALSE),0)</f>
        <v>1</v>
      </c>
      <c r="R3695" s="2">
        <f>IFERROR(VLOOKUP(C3695,'FEBRE MACULOSA'!$A$5:$C$181,3,FALSE),0)</f>
        <v>0</v>
      </c>
      <c r="S3695" s="2">
        <f>IFERROR(VLOOKUP(C3695,LEPTOSPIROSE!$A$5:$C$1176,3,FALSE),0)</f>
        <v>0</v>
      </c>
      <c r="T3695" s="2">
        <f>IFERROR(VLOOKUP(C3695,'DOENÇA DE CHAGAS'!$A$5:$C$100,3,FALSE),0)</f>
        <v>0</v>
      </c>
      <c r="U3695" s="2">
        <f>IFERROR(VLOOKUP(C3695,'PICADAS DE COBRAS'!$A$6:$C$4645,3,FALSE),0)</f>
        <v>10</v>
      </c>
      <c r="V3695">
        <f>IFERROR(VLOOKUP(C3695,'ZIKA VIRUS'!$A$5:$C$2399,3,FALSE),0)</f>
        <v>26</v>
      </c>
      <c r="W3695">
        <f>IFERROR(VLOOKUP(C3695,'FEBRE TIFÓIDE'!$A$5:$C$46,3,FALSE),0)</f>
        <v>0</v>
      </c>
      <c r="X3695">
        <f>IFERROR(VLOOKUP(C3695,HANTAVIROSE!$A$5:$C$153,3,FALSE),0)</f>
        <v>0</v>
      </c>
      <c r="Y3695">
        <f>IFERROR(VLOOKUP(C3695,MENINGITE!$A$5:$C$447,3,FALSE),0)</f>
        <v>0</v>
      </c>
      <c r="Z3695">
        <f>IFERROR(VLOOKUP(C3695,RAIVA!$A$5:$C$16,3,FALSE),0)</f>
        <v>0</v>
      </c>
    </row>
    <row r="3696" spans="1:26" x14ac:dyDescent="0.3">
      <c r="A3696" s="2" t="s">
        <v>1256</v>
      </c>
      <c r="B3696" s="2" t="s">
        <v>1388</v>
      </c>
      <c r="C3696" s="2">
        <v>411880</v>
      </c>
      <c r="D3696" s="2">
        <v>4118808</v>
      </c>
      <c r="E3696" s="2" t="s">
        <v>1256</v>
      </c>
      <c r="F3696" s="2" t="s">
        <v>1388</v>
      </c>
      <c r="G3696" s="2">
        <f>IFERROR(VLOOKUP(D3696,Coordenadas!$A$2:$D$5571,3,FALSE),0)</f>
        <v>-23.914000000000001</v>
      </c>
      <c r="H3696" s="2">
        <f>IFERROR(VLOOKUP(D3696,Coordenadas!$A$2:$D$5571,4,FALSE),0)</f>
        <v>-52.3431</v>
      </c>
      <c r="I3696" s="2" t="s">
        <v>5326</v>
      </c>
      <c r="J3696" s="2">
        <v>13624</v>
      </c>
      <c r="K3696" s="2" t="s">
        <v>5332</v>
      </c>
      <c r="L3696" s="2">
        <f>IFERROR(VLOOKUP(C3696,BOTULISMO!$A$3:$C$19,3,FALSE),0)</f>
        <v>0</v>
      </c>
      <c r="M3696" s="2">
        <f>IFERROR(VLOOKUP(C3696,'LEISHMANIOSE VISCERAL'!$A$4:$C$454,3,FALSE),0)</f>
        <v>0</v>
      </c>
      <c r="N3696" s="2">
        <f>IFERROR(VLOOKUP(C3696,'LEISHMANIOSE TEGUMENTAR'!$A$4:$C$1681,3,FALSE),0)</f>
        <v>0</v>
      </c>
      <c r="O3696" s="2">
        <f>IFERROR(VLOOKUP(C3696,'FEBRE AMARELA'!$A$4:$C$38,3,FALSE),0)</f>
        <v>0</v>
      </c>
      <c r="P3696" s="2">
        <f>IFERROR(VLOOKUP(C3696,DENGUE!$A$5:$C$4097,3,FALSE),0)</f>
        <v>951</v>
      </c>
      <c r="Q3696" s="2">
        <f>IFERROR(VLOOKUP(C3696,'HEPATITE VIRAL'!$A$5:$C$3162,3,FALSE),0)</f>
        <v>8</v>
      </c>
      <c r="R3696" s="2">
        <f>IFERROR(VLOOKUP(C3696,'FEBRE MACULOSA'!$A$5:$C$181,3,FALSE),0)</f>
        <v>0</v>
      </c>
      <c r="S3696" s="2">
        <f>IFERROR(VLOOKUP(C3696,LEPTOSPIROSE!$A$5:$C$1176,3,FALSE),0)</f>
        <v>0</v>
      </c>
      <c r="T3696" s="2">
        <f>IFERROR(VLOOKUP(C3696,'DOENÇA DE CHAGAS'!$A$5:$C$100,3,FALSE),0)</f>
        <v>0</v>
      </c>
      <c r="U3696" s="2">
        <f>IFERROR(VLOOKUP(C3696,'PICADAS DE COBRAS'!$A$6:$C$4645,3,FALSE),0)</f>
        <v>28</v>
      </c>
      <c r="V3696">
        <f>IFERROR(VLOOKUP(C3696,'ZIKA VIRUS'!$A$5:$C$2399,3,FALSE),0)</f>
        <v>1</v>
      </c>
      <c r="W3696">
        <f>IFERROR(VLOOKUP(C3696,'FEBRE TIFÓIDE'!$A$5:$C$46,3,FALSE),0)</f>
        <v>0</v>
      </c>
      <c r="X3696">
        <f>IFERROR(VLOOKUP(C3696,HANTAVIROSE!$A$5:$C$153,3,FALSE),0)</f>
        <v>0</v>
      </c>
      <c r="Y3696">
        <f>IFERROR(VLOOKUP(C3696,MENINGITE!$A$5:$C$447,3,FALSE),0)</f>
        <v>0</v>
      </c>
      <c r="Z3696">
        <f>IFERROR(VLOOKUP(C3696,RAIVA!$A$5:$C$16,3,FALSE),0)</f>
        <v>0</v>
      </c>
    </row>
    <row r="3697" spans="1:26" x14ac:dyDescent="0.3">
      <c r="A3697" s="2" t="s">
        <v>2425</v>
      </c>
      <c r="B3697" s="2" t="s">
        <v>2703</v>
      </c>
      <c r="C3697" s="2">
        <v>314860</v>
      </c>
      <c r="D3697" s="2">
        <v>3148608</v>
      </c>
      <c r="E3697" s="2" t="s">
        <v>2425</v>
      </c>
      <c r="F3697" s="2" t="s">
        <v>2703</v>
      </c>
      <c r="G3697" s="2">
        <f>IFERROR(VLOOKUP(D3697,Coordenadas!$A$2:$D$5571,3,FALSE),0)</f>
        <v>-18.5441</v>
      </c>
      <c r="H3697" s="2">
        <f>IFERROR(VLOOKUP(D3697,Coordenadas!$A$2:$D$5571,4,FALSE),0)</f>
        <v>-42.558300000000003</v>
      </c>
      <c r="I3697" s="2" t="s">
        <v>5325</v>
      </c>
      <c r="J3697" s="2">
        <v>17260</v>
      </c>
      <c r="K3697" s="2" t="s">
        <v>5332</v>
      </c>
      <c r="L3697" s="2">
        <f>IFERROR(VLOOKUP(C3697,BOTULISMO!$A$3:$C$19,3,FALSE),0)</f>
        <v>0</v>
      </c>
      <c r="M3697" s="2">
        <f>IFERROR(VLOOKUP(C3697,'LEISHMANIOSE VISCERAL'!$A$4:$C$454,3,FALSE),0)</f>
        <v>0</v>
      </c>
      <c r="N3697" s="2">
        <f>IFERROR(VLOOKUP(C3697,'LEISHMANIOSE TEGUMENTAR'!$A$4:$C$1681,3,FALSE),0)</f>
        <v>1</v>
      </c>
      <c r="O3697" s="2">
        <f>IFERROR(VLOOKUP(C3697,'FEBRE AMARELA'!$A$4:$C$38,3,FALSE),0)</f>
        <v>0</v>
      </c>
      <c r="P3697" s="2">
        <f>IFERROR(VLOOKUP(C3697,DENGUE!$A$5:$C$4097,3,FALSE),0)</f>
        <v>7</v>
      </c>
      <c r="Q3697" s="2">
        <f>IFERROR(VLOOKUP(C3697,'HEPATITE VIRAL'!$A$5:$C$3162,3,FALSE),0)</f>
        <v>0</v>
      </c>
      <c r="R3697" s="2">
        <f>IFERROR(VLOOKUP(C3697,'FEBRE MACULOSA'!$A$5:$C$181,3,FALSE),0)</f>
        <v>0</v>
      </c>
      <c r="S3697" s="2">
        <f>IFERROR(VLOOKUP(C3697,LEPTOSPIROSE!$A$5:$C$1176,3,FALSE),0)</f>
        <v>0</v>
      </c>
      <c r="T3697" s="2">
        <f>IFERROR(VLOOKUP(C3697,'DOENÇA DE CHAGAS'!$A$5:$C$100,3,FALSE),0)</f>
        <v>0</v>
      </c>
      <c r="U3697" s="2">
        <f>IFERROR(VLOOKUP(C3697,'PICADAS DE COBRAS'!$A$6:$C$4645,3,FALSE),0)</f>
        <v>70</v>
      </c>
      <c r="V3697">
        <f>IFERROR(VLOOKUP(C3697,'ZIKA VIRUS'!$A$5:$C$2399,3,FALSE),0)</f>
        <v>1</v>
      </c>
      <c r="W3697">
        <f>IFERROR(VLOOKUP(C3697,'FEBRE TIFÓIDE'!$A$5:$C$46,3,FALSE),0)</f>
        <v>0</v>
      </c>
      <c r="X3697">
        <f>IFERROR(VLOOKUP(C3697,HANTAVIROSE!$A$5:$C$153,3,FALSE),0)</f>
        <v>0</v>
      </c>
      <c r="Y3697">
        <f>IFERROR(VLOOKUP(C3697,MENINGITE!$A$5:$C$447,3,FALSE),0)</f>
        <v>0</v>
      </c>
      <c r="Z3697">
        <f>IFERROR(VLOOKUP(C3697,RAIVA!$A$5:$C$16,3,FALSE),0)</f>
        <v>0</v>
      </c>
    </row>
    <row r="3698" spans="1:26" x14ac:dyDescent="0.3">
      <c r="A3698" s="2" t="s">
        <v>1637</v>
      </c>
      <c r="B3698" s="2" t="s">
        <v>1856</v>
      </c>
      <c r="C3698" s="2">
        <v>353670</v>
      </c>
      <c r="D3698" s="2">
        <v>3536703</v>
      </c>
      <c r="E3698" s="2" t="s">
        <v>1637</v>
      </c>
      <c r="F3698" s="2" t="s">
        <v>1856</v>
      </c>
      <c r="G3698" s="2">
        <f>IFERROR(VLOOKUP(D3698,Coordenadas!$A$2:$D$5571,3,FALSE),0)</f>
        <v>-22.351099999999999</v>
      </c>
      <c r="H3698" s="2">
        <f>IFERROR(VLOOKUP(D3698,Coordenadas!$A$2:$D$5571,4,FALSE),0)</f>
        <v>-48.778100000000002</v>
      </c>
      <c r="I3698" s="2" t="s">
        <v>5325</v>
      </c>
      <c r="J3698" s="2">
        <v>41497</v>
      </c>
      <c r="K3698" s="2" t="s">
        <v>5330</v>
      </c>
      <c r="L3698" s="2">
        <f>IFERROR(VLOOKUP(C3698,BOTULISMO!$A$3:$C$19,3,FALSE),0)</f>
        <v>0</v>
      </c>
      <c r="M3698" s="2">
        <f>IFERROR(VLOOKUP(C3698,'LEISHMANIOSE VISCERAL'!$A$4:$C$454,3,FALSE),0)</f>
        <v>0</v>
      </c>
      <c r="N3698" s="2">
        <f>IFERROR(VLOOKUP(C3698,'LEISHMANIOSE TEGUMENTAR'!$A$4:$C$1681,3,FALSE),0)</f>
        <v>0</v>
      </c>
      <c r="O3698" s="2">
        <f>IFERROR(VLOOKUP(C3698,'FEBRE AMARELA'!$A$4:$C$38,3,FALSE),0)</f>
        <v>0</v>
      </c>
      <c r="P3698" s="2">
        <f>IFERROR(VLOOKUP(C3698,DENGUE!$A$5:$C$4097,3,FALSE),0)</f>
        <v>60</v>
      </c>
      <c r="Q3698" s="2">
        <f>IFERROR(VLOOKUP(C3698,'HEPATITE VIRAL'!$A$5:$C$3162,3,FALSE),0)</f>
        <v>14</v>
      </c>
      <c r="R3698" s="2">
        <f>IFERROR(VLOOKUP(C3698,'FEBRE MACULOSA'!$A$5:$C$181,3,FALSE),0)</f>
        <v>0</v>
      </c>
      <c r="S3698" s="2">
        <f>IFERROR(VLOOKUP(C3698,LEPTOSPIROSE!$A$5:$C$1176,3,FALSE),0)</f>
        <v>0</v>
      </c>
      <c r="T3698" s="2">
        <f>IFERROR(VLOOKUP(C3698,'DOENÇA DE CHAGAS'!$A$5:$C$100,3,FALSE),0)</f>
        <v>0</v>
      </c>
      <c r="U3698" s="2">
        <f>IFERROR(VLOOKUP(C3698,'PICADAS DE COBRAS'!$A$6:$C$4645,3,FALSE),0)</f>
        <v>36</v>
      </c>
      <c r="V3698">
        <f>IFERROR(VLOOKUP(C3698,'ZIKA VIRUS'!$A$5:$C$2399,3,FALSE),0)</f>
        <v>0</v>
      </c>
      <c r="W3698">
        <f>IFERROR(VLOOKUP(C3698,'FEBRE TIFÓIDE'!$A$5:$C$46,3,FALSE),0)</f>
        <v>0</v>
      </c>
      <c r="X3698">
        <f>IFERROR(VLOOKUP(C3698,HANTAVIROSE!$A$5:$C$153,3,FALSE),0)</f>
        <v>0</v>
      </c>
      <c r="Y3698">
        <f>IFERROR(VLOOKUP(C3698,MENINGITE!$A$5:$C$447,3,FALSE),0)</f>
        <v>2</v>
      </c>
      <c r="Z3698">
        <f>IFERROR(VLOOKUP(C3698,RAIVA!$A$5:$C$16,3,FALSE),0)</f>
        <v>0</v>
      </c>
    </row>
    <row r="3699" spans="1:26" x14ac:dyDescent="0.3">
      <c r="A3699" s="2" t="s">
        <v>3816</v>
      </c>
      <c r="B3699" s="2" t="s">
        <v>3872</v>
      </c>
      <c r="C3699" s="2">
        <v>261080</v>
      </c>
      <c r="D3699" s="2">
        <v>2610806</v>
      </c>
      <c r="E3699" s="2" t="s">
        <v>3816</v>
      </c>
      <c r="F3699" s="2" t="s">
        <v>3872</v>
      </c>
      <c r="G3699" s="2">
        <f>IFERROR(VLOOKUP(D3699,Coordenadas!$A$2:$D$5571,3,FALSE),0)</f>
        <v>-8.4964099999999991</v>
      </c>
      <c r="H3699" s="2">
        <f>IFERROR(VLOOKUP(D3699,Coordenadas!$A$2:$D$5571,4,FALSE),0)</f>
        <v>-36.94</v>
      </c>
      <c r="I3699" s="2" t="s">
        <v>5324</v>
      </c>
      <c r="J3699" s="2">
        <v>20944</v>
      </c>
      <c r="K3699" s="2" t="s">
        <v>5330</v>
      </c>
      <c r="L3699" s="2">
        <f>IFERROR(VLOOKUP(C3699,BOTULISMO!$A$3:$C$19,3,FALSE),0)</f>
        <v>0</v>
      </c>
      <c r="M3699" s="2">
        <f>IFERROR(VLOOKUP(C3699,'LEISHMANIOSE VISCERAL'!$A$4:$C$454,3,FALSE),0)</f>
        <v>0</v>
      </c>
      <c r="N3699" s="2">
        <f>IFERROR(VLOOKUP(C3699,'LEISHMANIOSE TEGUMENTAR'!$A$4:$C$1681,3,FALSE),0)</f>
        <v>0</v>
      </c>
      <c r="O3699" s="2">
        <f>IFERROR(VLOOKUP(C3699,'FEBRE AMARELA'!$A$4:$C$38,3,FALSE),0)</f>
        <v>0</v>
      </c>
      <c r="P3699" s="2">
        <f>IFERROR(VLOOKUP(C3699,DENGUE!$A$5:$C$4097,3,FALSE),0)</f>
        <v>35</v>
      </c>
      <c r="Q3699" s="2">
        <f>IFERROR(VLOOKUP(C3699,'HEPATITE VIRAL'!$A$5:$C$3162,3,FALSE),0)</f>
        <v>0</v>
      </c>
      <c r="R3699" s="2">
        <f>IFERROR(VLOOKUP(C3699,'FEBRE MACULOSA'!$A$5:$C$181,3,FALSE),0)</f>
        <v>0</v>
      </c>
      <c r="S3699" s="2">
        <f>IFERROR(VLOOKUP(C3699,LEPTOSPIROSE!$A$5:$C$1176,3,FALSE),0)</f>
        <v>0</v>
      </c>
      <c r="T3699" s="2">
        <f>IFERROR(VLOOKUP(C3699,'DOENÇA DE CHAGAS'!$A$5:$C$100,3,FALSE),0)</f>
        <v>0</v>
      </c>
      <c r="U3699" s="2">
        <f>IFERROR(VLOOKUP(C3699,'PICADAS DE COBRAS'!$A$6:$C$4645,3,FALSE),0)</f>
        <v>30</v>
      </c>
      <c r="V3699">
        <f>IFERROR(VLOOKUP(C3699,'ZIKA VIRUS'!$A$5:$C$2399,3,FALSE),0)</f>
        <v>0</v>
      </c>
      <c r="W3699">
        <f>IFERROR(VLOOKUP(C3699,'FEBRE TIFÓIDE'!$A$5:$C$46,3,FALSE),0)</f>
        <v>0</v>
      </c>
      <c r="X3699">
        <f>IFERROR(VLOOKUP(C3699,HANTAVIROSE!$A$5:$C$153,3,FALSE),0)</f>
        <v>0</v>
      </c>
      <c r="Y3699">
        <f>IFERROR(VLOOKUP(C3699,MENINGITE!$A$5:$C$447,3,FALSE),0)</f>
        <v>0</v>
      </c>
      <c r="Z3699">
        <f>IFERROR(VLOOKUP(C3699,RAIVA!$A$5:$C$16,3,FALSE),0)</f>
        <v>0</v>
      </c>
    </row>
    <row r="3700" spans="1:26" x14ac:dyDescent="0.3">
      <c r="A3700" s="2" t="s">
        <v>2425</v>
      </c>
      <c r="B3700" s="2" t="s">
        <v>2702</v>
      </c>
      <c r="C3700" s="2">
        <v>314870</v>
      </c>
      <c r="D3700" s="2">
        <v>3148707</v>
      </c>
      <c r="E3700" s="2" t="s">
        <v>2425</v>
      </c>
      <c r="F3700" s="2" t="s">
        <v>2702</v>
      </c>
      <c r="G3700" s="2">
        <f>IFERROR(VLOOKUP(D3700,Coordenadas!$A$2:$D$5571,3,FALSE),0)</f>
        <v>-16.008600000000001</v>
      </c>
      <c r="H3700" s="2">
        <f>IFERROR(VLOOKUP(D3700,Coordenadas!$A$2:$D$5571,4,FALSE),0)</f>
        <v>-41.290900000000001</v>
      </c>
      <c r="I3700" s="2" t="s">
        <v>5325</v>
      </c>
      <c r="J3700" s="2">
        <v>23839</v>
      </c>
      <c r="K3700" s="2" t="s">
        <v>5330</v>
      </c>
      <c r="L3700" s="2">
        <f>IFERROR(VLOOKUP(C3700,BOTULISMO!$A$3:$C$19,3,FALSE),0)</f>
        <v>0</v>
      </c>
      <c r="M3700" s="2">
        <f>IFERROR(VLOOKUP(C3700,'LEISHMANIOSE VISCERAL'!$A$4:$C$454,3,FALSE),0)</f>
        <v>0</v>
      </c>
      <c r="N3700" s="2">
        <f>IFERROR(VLOOKUP(C3700,'LEISHMANIOSE TEGUMENTAR'!$A$4:$C$1681,3,FALSE),0)</f>
        <v>27</v>
      </c>
      <c r="O3700" s="2">
        <f>IFERROR(VLOOKUP(C3700,'FEBRE AMARELA'!$A$4:$C$38,3,FALSE),0)</f>
        <v>0</v>
      </c>
      <c r="P3700" s="2">
        <f>IFERROR(VLOOKUP(C3700,DENGUE!$A$5:$C$4097,3,FALSE),0)</f>
        <v>161</v>
      </c>
      <c r="Q3700" s="2">
        <f>IFERROR(VLOOKUP(C3700,'HEPATITE VIRAL'!$A$5:$C$3162,3,FALSE),0)</f>
        <v>3</v>
      </c>
      <c r="R3700" s="2">
        <f>IFERROR(VLOOKUP(C3700,'FEBRE MACULOSA'!$A$5:$C$181,3,FALSE),0)</f>
        <v>0</v>
      </c>
      <c r="S3700" s="2">
        <f>IFERROR(VLOOKUP(C3700,LEPTOSPIROSE!$A$5:$C$1176,3,FALSE),0)</f>
        <v>0</v>
      </c>
      <c r="T3700" s="2">
        <f>IFERROR(VLOOKUP(C3700,'DOENÇA DE CHAGAS'!$A$5:$C$100,3,FALSE),0)</f>
        <v>0</v>
      </c>
      <c r="U3700" s="2">
        <f>IFERROR(VLOOKUP(C3700,'PICADAS DE COBRAS'!$A$6:$C$4645,3,FALSE),0)</f>
        <v>136</v>
      </c>
      <c r="V3700">
        <f>IFERROR(VLOOKUP(C3700,'ZIKA VIRUS'!$A$5:$C$2399,3,FALSE),0)</f>
        <v>1</v>
      </c>
      <c r="W3700">
        <f>IFERROR(VLOOKUP(C3700,'FEBRE TIFÓIDE'!$A$5:$C$46,3,FALSE),0)</f>
        <v>0</v>
      </c>
      <c r="X3700">
        <f>IFERROR(VLOOKUP(C3700,HANTAVIROSE!$A$5:$C$153,3,FALSE),0)</f>
        <v>0</v>
      </c>
      <c r="Y3700">
        <f>IFERROR(VLOOKUP(C3700,MENINGITE!$A$5:$C$447,3,FALSE),0)</f>
        <v>0</v>
      </c>
      <c r="Z3700">
        <f>IFERROR(VLOOKUP(C3700,RAIVA!$A$5:$C$16,3,FALSE),0)</f>
        <v>0</v>
      </c>
    </row>
    <row r="3701" spans="1:26" x14ac:dyDescent="0.3">
      <c r="A3701" s="2" t="s">
        <v>1637</v>
      </c>
      <c r="B3701" s="2" t="s">
        <v>1855</v>
      </c>
      <c r="C3701" s="2">
        <v>353680</v>
      </c>
      <c r="D3701" s="2">
        <v>3536802</v>
      </c>
      <c r="E3701" s="2" t="s">
        <v>1637</v>
      </c>
      <c r="F3701" s="2" t="s">
        <v>1855</v>
      </c>
      <c r="G3701" s="2">
        <f>IFERROR(VLOOKUP(D3701,Coordenadas!$A$2:$D$5571,3,FALSE),0)</f>
        <v>-22.790199999999999</v>
      </c>
      <c r="H3701" s="2">
        <f>IFERROR(VLOOKUP(D3701,Coordenadas!$A$2:$D$5571,4,FALSE),0)</f>
        <v>-46.445500000000003</v>
      </c>
      <c r="I3701" s="2" t="s">
        <v>5325</v>
      </c>
      <c r="J3701" s="2">
        <v>5780</v>
      </c>
      <c r="K3701" s="2" t="s">
        <v>5332</v>
      </c>
      <c r="L3701" s="2">
        <f>IFERROR(VLOOKUP(C3701,BOTULISMO!$A$3:$C$19,3,FALSE),0)</f>
        <v>0</v>
      </c>
      <c r="M3701" s="2">
        <f>IFERROR(VLOOKUP(C3701,'LEISHMANIOSE VISCERAL'!$A$4:$C$454,3,FALSE),0)</f>
        <v>0</v>
      </c>
      <c r="N3701" s="2">
        <f>IFERROR(VLOOKUP(C3701,'LEISHMANIOSE TEGUMENTAR'!$A$4:$C$1681,3,FALSE),0)</f>
        <v>0</v>
      </c>
      <c r="O3701" s="2">
        <f>IFERROR(VLOOKUP(C3701,'FEBRE AMARELA'!$A$4:$C$38,3,FALSE),0)</f>
        <v>0</v>
      </c>
      <c r="P3701" s="2">
        <f>IFERROR(VLOOKUP(C3701,DENGUE!$A$5:$C$4097,3,FALSE),0)</f>
        <v>0</v>
      </c>
      <c r="Q3701" s="2">
        <f>IFERROR(VLOOKUP(C3701,'HEPATITE VIRAL'!$A$5:$C$3162,3,FALSE),0)</f>
        <v>0</v>
      </c>
      <c r="R3701" s="2">
        <f>IFERROR(VLOOKUP(C3701,'FEBRE MACULOSA'!$A$5:$C$181,3,FALSE),0)</f>
        <v>0</v>
      </c>
      <c r="S3701" s="2">
        <f>IFERROR(VLOOKUP(C3701,LEPTOSPIROSE!$A$5:$C$1176,3,FALSE),0)</f>
        <v>0</v>
      </c>
      <c r="T3701" s="2">
        <f>IFERROR(VLOOKUP(C3701,'DOENÇA DE CHAGAS'!$A$5:$C$100,3,FALSE),0)</f>
        <v>0</v>
      </c>
      <c r="U3701" s="2">
        <f>IFERROR(VLOOKUP(C3701,'PICADAS DE COBRAS'!$A$6:$C$4645,3,FALSE),0)</f>
        <v>12</v>
      </c>
      <c r="V3701">
        <f>IFERROR(VLOOKUP(C3701,'ZIKA VIRUS'!$A$5:$C$2399,3,FALSE),0)</f>
        <v>0</v>
      </c>
      <c r="W3701">
        <f>IFERROR(VLOOKUP(C3701,'FEBRE TIFÓIDE'!$A$5:$C$46,3,FALSE),0)</f>
        <v>0</v>
      </c>
      <c r="X3701">
        <f>IFERROR(VLOOKUP(C3701,HANTAVIROSE!$A$5:$C$153,3,FALSE),0)</f>
        <v>0</v>
      </c>
      <c r="Y3701">
        <f>IFERROR(VLOOKUP(C3701,MENINGITE!$A$5:$C$447,3,FALSE),0)</f>
        <v>0</v>
      </c>
      <c r="Z3701">
        <f>IFERROR(VLOOKUP(C3701,RAIVA!$A$5:$C$16,3,FALSE),0)</f>
        <v>0</v>
      </c>
    </row>
    <row r="3702" spans="1:26" x14ac:dyDescent="0.3">
      <c r="A3702" s="2" t="s">
        <v>2425</v>
      </c>
      <c r="B3702" s="2" t="s">
        <v>2701</v>
      </c>
      <c r="C3702" s="2">
        <v>314875</v>
      </c>
      <c r="D3702" s="2">
        <v>3148756</v>
      </c>
      <c r="E3702" s="2" t="s">
        <v>2425</v>
      </c>
      <c r="F3702" s="2" t="s">
        <v>2701</v>
      </c>
      <c r="G3702" s="2">
        <f>IFERROR(VLOOKUP(D3702,Coordenadas!$A$2:$D$5571,3,FALSE),0)</f>
        <v>-20.521899999999999</v>
      </c>
      <c r="H3702" s="2">
        <f>IFERROR(VLOOKUP(D3702,Coordenadas!$A$2:$D$5571,4,FALSE),0)</f>
        <v>-42.330399999999997</v>
      </c>
      <c r="I3702" s="2" t="s">
        <v>5325</v>
      </c>
      <c r="J3702" s="2">
        <v>6673</v>
      </c>
      <c r="K3702" s="2" t="s">
        <v>5332</v>
      </c>
      <c r="L3702" s="2">
        <f>IFERROR(VLOOKUP(C3702,BOTULISMO!$A$3:$C$19,3,FALSE),0)</f>
        <v>0</v>
      </c>
      <c r="M3702" s="2">
        <f>IFERROR(VLOOKUP(C3702,'LEISHMANIOSE VISCERAL'!$A$4:$C$454,3,FALSE),0)</f>
        <v>0</v>
      </c>
      <c r="N3702" s="2">
        <f>IFERROR(VLOOKUP(C3702,'LEISHMANIOSE TEGUMENTAR'!$A$4:$C$1681,3,FALSE),0)</f>
        <v>3</v>
      </c>
      <c r="O3702" s="2">
        <f>IFERROR(VLOOKUP(C3702,'FEBRE AMARELA'!$A$4:$C$38,3,FALSE),0)</f>
        <v>0</v>
      </c>
      <c r="P3702" s="2">
        <f>IFERROR(VLOOKUP(C3702,DENGUE!$A$5:$C$4097,3,FALSE),0)</f>
        <v>0</v>
      </c>
      <c r="Q3702" s="2">
        <f>IFERROR(VLOOKUP(C3702,'HEPATITE VIRAL'!$A$5:$C$3162,3,FALSE),0)</f>
        <v>0</v>
      </c>
      <c r="R3702" s="2">
        <f>IFERROR(VLOOKUP(C3702,'FEBRE MACULOSA'!$A$5:$C$181,3,FALSE),0)</f>
        <v>0</v>
      </c>
      <c r="S3702" s="2">
        <f>IFERROR(VLOOKUP(C3702,LEPTOSPIROSE!$A$5:$C$1176,3,FALSE),0)</f>
        <v>0</v>
      </c>
      <c r="T3702" s="2">
        <f>IFERROR(VLOOKUP(C3702,'DOENÇA DE CHAGAS'!$A$5:$C$100,3,FALSE),0)</f>
        <v>0</v>
      </c>
      <c r="U3702" s="2">
        <f>IFERROR(VLOOKUP(C3702,'PICADAS DE COBRAS'!$A$6:$C$4645,3,FALSE),0)</f>
        <v>3</v>
      </c>
      <c r="V3702">
        <f>IFERROR(VLOOKUP(C3702,'ZIKA VIRUS'!$A$5:$C$2399,3,FALSE),0)</f>
        <v>0</v>
      </c>
      <c r="W3702">
        <f>IFERROR(VLOOKUP(C3702,'FEBRE TIFÓIDE'!$A$5:$C$46,3,FALSE),0)</f>
        <v>0</v>
      </c>
      <c r="X3702">
        <f>IFERROR(VLOOKUP(C3702,HANTAVIROSE!$A$5:$C$153,3,FALSE),0)</f>
        <v>0</v>
      </c>
      <c r="Y3702">
        <f>IFERROR(VLOOKUP(C3702,MENINGITE!$A$5:$C$447,3,FALSE),0)</f>
        <v>0</v>
      </c>
      <c r="Z3702">
        <f>IFERROR(VLOOKUP(C3702,RAIVA!$A$5:$C$16,3,FALSE),0)</f>
        <v>0</v>
      </c>
    </row>
    <row r="3703" spans="1:26" x14ac:dyDescent="0.3">
      <c r="A3703" s="2" t="s">
        <v>4319</v>
      </c>
      <c r="B3703" s="2" t="s">
        <v>4056</v>
      </c>
      <c r="C3703" s="2">
        <v>231050</v>
      </c>
      <c r="D3703" s="2">
        <v>2310506</v>
      </c>
      <c r="E3703" s="2" t="s">
        <v>4319</v>
      </c>
      <c r="F3703" s="2" t="s">
        <v>4056</v>
      </c>
      <c r="G3703" s="2">
        <f>IFERROR(VLOOKUP(D3703,Coordenadas!$A$2:$D$5571,3,FALSE),0)</f>
        <v>-5.4534099999999999</v>
      </c>
      <c r="H3703" s="2">
        <f>IFERROR(VLOOKUP(D3703,Coordenadas!$A$2:$D$5571,4,FALSE),0)</f>
        <v>-39.707799999999999</v>
      </c>
      <c r="I3703" s="2" t="s">
        <v>5324</v>
      </c>
      <c r="J3703" s="2">
        <v>41890</v>
      </c>
      <c r="K3703" s="2" t="s">
        <v>5330</v>
      </c>
      <c r="L3703" s="2">
        <f>IFERROR(VLOOKUP(C3703,BOTULISMO!$A$3:$C$19,3,FALSE),0)</f>
        <v>0</v>
      </c>
      <c r="M3703" s="2">
        <f>IFERROR(VLOOKUP(C3703,'LEISHMANIOSE VISCERAL'!$A$4:$C$454,3,FALSE),0)</f>
        <v>0</v>
      </c>
      <c r="N3703" s="2">
        <f>IFERROR(VLOOKUP(C3703,'LEISHMANIOSE TEGUMENTAR'!$A$4:$C$1681,3,FALSE),0)</f>
        <v>0</v>
      </c>
      <c r="O3703" s="2">
        <f>IFERROR(VLOOKUP(C3703,'FEBRE AMARELA'!$A$4:$C$38,3,FALSE),0)</f>
        <v>0</v>
      </c>
      <c r="P3703" s="2">
        <f>IFERROR(VLOOKUP(C3703,DENGUE!$A$5:$C$4097,3,FALSE),0)</f>
        <v>120</v>
      </c>
      <c r="Q3703" s="2">
        <f>IFERROR(VLOOKUP(C3703,'HEPATITE VIRAL'!$A$5:$C$3162,3,FALSE),0)</f>
        <v>0</v>
      </c>
      <c r="R3703" s="2">
        <f>IFERROR(VLOOKUP(C3703,'FEBRE MACULOSA'!$A$5:$C$181,3,FALSE),0)</f>
        <v>0</v>
      </c>
      <c r="S3703" s="2">
        <f>IFERROR(VLOOKUP(C3703,LEPTOSPIROSE!$A$5:$C$1176,3,FALSE),0)</f>
        <v>0</v>
      </c>
      <c r="T3703" s="2">
        <f>IFERROR(VLOOKUP(C3703,'DOENÇA DE CHAGAS'!$A$5:$C$100,3,FALSE),0)</f>
        <v>0</v>
      </c>
      <c r="U3703" s="2">
        <f>IFERROR(VLOOKUP(C3703,'PICADAS DE COBRAS'!$A$6:$C$4645,3,FALSE),0)</f>
        <v>14</v>
      </c>
      <c r="V3703">
        <f>IFERROR(VLOOKUP(C3703,'ZIKA VIRUS'!$A$5:$C$2399,3,FALSE),0)</f>
        <v>3</v>
      </c>
      <c r="W3703">
        <f>IFERROR(VLOOKUP(C3703,'FEBRE TIFÓIDE'!$A$5:$C$46,3,FALSE),0)</f>
        <v>0</v>
      </c>
      <c r="X3703">
        <f>IFERROR(VLOOKUP(C3703,HANTAVIROSE!$A$5:$C$153,3,FALSE),0)</f>
        <v>0</v>
      </c>
      <c r="Y3703">
        <f>IFERROR(VLOOKUP(C3703,MENINGITE!$A$5:$C$447,3,FALSE),0)</f>
        <v>0</v>
      </c>
      <c r="Z3703">
        <f>IFERROR(VLOOKUP(C3703,RAIVA!$A$5:$C$16,3,FALSE),0)</f>
        <v>0</v>
      </c>
    </row>
    <row r="3704" spans="1:26" x14ac:dyDescent="0.3">
      <c r="A3704" s="2" t="s">
        <v>3988</v>
      </c>
      <c r="B3704" s="2" t="s">
        <v>4056</v>
      </c>
      <c r="C3704" s="2">
        <v>251100</v>
      </c>
      <c r="D3704" s="2">
        <v>2511004</v>
      </c>
      <c r="E3704" s="2" t="s">
        <v>3988</v>
      </c>
      <c r="F3704" s="2" t="s">
        <v>4056</v>
      </c>
      <c r="G3704" s="2">
        <f>IFERROR(VLOOKUP(D3704,Coordenadas!$A$2:$D$5571,3,FALSE),0)</f>
        <v>-7.4216899999999999</v>
      </c>
      <c r="H3704" s="2">
        <f>IFERROR(VLOOKUP(D3704,Coordenadas!$A$2:$D$5571,4,FALSE),0)</f>
        <v>-38.068899999999999</v>
      </c>
      <c r="I3704" s="2" t="s">
        <v>5324</v>
      </c>
      <c r="J3704" s="2">
        <v>3721</v>
      </c>
      <c r="K3704" s="2" t="s">
        <v>5332</v>
      </c>
      <c r="L3704" s="2">
        <f>IFERROR(VLOOKUP(C3704,BOTULISMO!$A$3:$C$19,3,FALSE),0)</f>
        <v>0</v>
      </c>
      <c r="M3704" s="2">
        <f>IFERROR(VLOOKUP(C3704,'LEISHMANIOSE VISCERAL'!$A$4:$C$454,3,FALSE),0)</f>
        <v>0</v>
      </c>
      <c r="N3704" s="2">
        <f>IFERROR(VLOOKUP(C3704,'LEISHMANIOSE TEGUMENTAR'!$A$4:$C$1681,3,FALSE),0)</f>
        <v>0</v>
      </c>
      <c r="O3704" s="2">
        <f>IFERROR(VLOOKUP(C3704,'FEBRE AMARELA'!$A$4:$C$38,3,FALSE),0)</f>
        <v>0</v>
      </c>
      <c r="P3704" s="2">
        <f>IFERROR(VLOOKUP(C3704,DENGUE!$A$5:$C$4097,3,FALSE),0)</f>
        <v>84</v>
      </c>
      <c r="Q3704" s="2">
        <f>IFERROR(VLOOKUP(C3704,'HEPATITE VIRAL'!$A$5:$C$3162,3,FALSE),0)</f>
        <v>0</v>
      </c>
      <c r="R3704" s="2">
        <f>IFERROR(VLOOKUP(C3704,'FEBRE MACULOSA'!$A$5:$C$181,3,FALSE),0)</f>
        <v>0</v>
      </c>
      <c r="S3704" s="2">
        <f>IFERROR(VLOOKUP(C3704,LEPTOSPIROSE!$A$5:$C$1176,3,FALSE),0)</f>
        <v>0</v>
      </c>
      <c r="T3704" s="2">
        <f>IFERROR(VLOOKUP(C3704,'DOENÇA DE CHAGAS'!$A$5:$C$100,3,FALSE),0)</f>
        <v>0</v>
      </c>
      <c r="U3704" s="2">
        <f>IFERROR(VLOOKUP(C3704,'PICADAS DE COBRAS'!$A$6:$C$4645,3,FALSE),0)</f>
        <v>0</v>
      </c>
      <c r="V3704">
        <f>IFERROR(VLOOKUP(C3704,'ZIKA VIRUS'!$A$5:$C$2399,3,FALSE),0)</f>
        <v>0</v>
      </c>
      <c r="W3704">
        <f>IFERROR(VLOOKUP(C3704,'FEBRE TIFÓIDE'!$A$5:$C$46,3,FALSE),0)</f>
        <v>0</v>
      </c>
      <c r="X3704">
        <f>IFERROR(VLOOKUP(C3704,HANTAVIROSE!$A$5:$C$153,3,FALSE),0)</f>
        <v>0</v>
      </c>
      <c r="Y3704">
        <f>IFERROR(VLOOKUP(C3704,MENINGITE!$A$5:$C$447,3,FALSE),0)</f>
        <v>0</v>
      </c>
      <c r="Z3704">
        <f>IFERROR(VLOOKUP(C3704,RAIVA!$A$5:$C$16,3,FALSE),0)</f>
        <v>0</v>
      </c>
    </row>
    <row r="3705" spans="1:26" x14ac:dyDescent="0.3">
      <c r="A3705" s="2" t="s">
        <v>5028</v>
      </c>
      <c r="B3705" s="2" t="s">
        <v>5040</v>
      </c>
      <c r="C3705" s="2">
        <v>160015</v>
      </c>
      <c r="D3705" s="2">
        <v>1600154</v>
      </c>
      <c r="E3705" s="2" t="s">
        <v>5028</v>
      </c>
      <c r="F3705" s="2" t="s">
        <v>5040</v>
      </c>
      <c r="G3705" s="2">
        <f>IFERROR(VLOOKUP(D3705,Coordenadas!$A$2:$D$5571,3,FALSE),0)</f>
        <v>0.777424</v>
      </c>
      <c r="H3705" s="2">
        <f>IFERROR(VLOOKUP(D3705,Coordenadas!$A$2:$D$5571,4,FALSE),0)</f>
        <v>-51.950299999999999</v>
      </c>
      <c r="I3705" s="2" t="s">
        <v>5323</v>
      </c>
      <c r="J3705" s="2">
        <v>10772</v>
      </c>
      <c r="K3705" s="2" t="s">
        <v>5332</v>
      </c>
      <c r="L3705" s="2">
        <f>IFERROR(VLOOKUP(C3705,BOTULISMO!$A$3:$C$19,3,FALSE),0)</f>
        <v>0</v>
      </c>
      <c r="M3705" s="2">
        <f>IFERROR(VLOOKUP(C3705,'LEISHMANIOSE VISCERAL'!$A$4:$C$454,3,FALSE),0)</f>
        <v>0</v>
      </c>
      <c r="N3705" s="2">
        <f>IFERROR(VLOOKUP(C3705,'LEISHMANIOSE TEGUMENTAR'!$A$4:$C$1681,3,FALSE),0)</f>
        <v>15</v>
      </c>
      <c r="O3705" s="2">
        <f>IFERROR(VLOOKUP(C3705,'FEBRE AMARELA'!$A$4:$C$38,3,FALSE),0)</f>
        <v>0</v>
      </c>
      <c r="P3705" s="2">
        <f>IFERROR(VLOOKUP(C3705,DENGUE!$A$5:$C$4097,3,FALSE),0)</f>
        <v>0</v>
      </c>
      <c r="Q3705" s="2">
        <f>IFERROR(VLOOKUP(C3705,'HEPATITE VIRAL'!$A$5:$C$3162,3,FALSE),0)</f>
        <v>0</v>
      </c>
      <c r="R3705" s="2">
        <f>IFERROR(VLOOKUP(C3705,'FEBRE MACULOSA'!$A$5:$C$181,3,FALSE),0)</f>
        <v>0</v>
      </c>
      <c r="S3705" s="2">
        <f>IFERROR(VLOOKUP(C3705,LEPTOSPIROSE!$A$5:$C$1176,3,FALSE),0)</f>
        <v>0</v>
      </c>
      <c r="T3705" s="2">
        <f>IFERROR(VLOOKUP(C3705,'DOENÇA DE CHAGAS'!$A$5:$C$100,3,FALSE),0)</f>
        <v>0</v>
      </c>
      <c r="U3705" s="2">
        <f>IFERROR(VLOOKUP(C3705,'PICADAS DE COBRAS'!$A$6:$C$4645,3,FALSE),0)</f>
        <v>44</v>
      </c>
      <c r="V3705">
        <f>IFERROR(VLOOKUP(C3705,'ZIKA VIRUS'!$A$5:$C$2399,3,FALSE),0)</f>
        <v>10</v>
      </c>
      <c r="W3705">
        <f>IFERROR(VLOOKUP(C3705,'FEBRE TIFÓIDE'!$A$5:$C$46,3,FALSE),0)</f>
        <v>0</v>
      </c>
      <c r="X3705">
        <f>IFERROR(VLOOKUP(C3705,HANTAVIROSE!$A$5:$C$153,3,FALSE),0)</f>
        <v>0</v>
      </c>
      <c r="Y3705">
        <f>IFERROR(VLOOKUP(C3705,MENINGITE!$A$5:$C$447,3,FALSE),0)</f>
        <v>0</v>
      </c>
      <c r="Z3705">
        <f>IFERROR(VLOOKUP(C3705,RAIVA!$A$5:$C$16,3,FALSE),0)</f>
        <v>0</v>
      </c>
    </row>
    <row r="3706" spans="1:26" x14ac:dyDescent="0.3">
      <c r="A3706" s="2" t="s">
        <v>2425</v>
      </c>
      <c r="B3706" s="2" t="s">
        <v>2700</v>
      </c>
      <c r="C3706" s="2">
        <v>314880</v>
      </c>
      <c r="D3706" s="2">
        <v>3148806</v>
      </c>
      <c r="E3706" s="2" t="s">
        <v>2425</v>
      </c>
      <c r="F3706" s="2" t="s">
        <v>2700</v>
      </c>
      <c r="G3706" s="2">
        <f>IFERROR(VLOOKUP(D3706,Coordenadas!$A$2:$D$5571,3,FALSE),0)</f>
        <v>-20.596800000000002</v>
      </c>
      <c r="H3706" s="2">
        <f>IFERROR(VLOOKUP(D3706,Coordenadas!$A$2:$D$5571,4,FALSE),0)</f>
        <v>-42.712299999999999</v>
      </c>
      <c r="I3706" s="2" t="s">
        <v>5325</v>
      </c>
      <c r="J3706" s="2">
        <v>3365</v>
      </c>
      <c r="K3706" s="2" t="s">
        <v>5332</v>
      </c>
      <c r="L3706" s="2">
        <f>IFERROR(VLOOKUP(C3706,BOTULISMO!$A$3:$C$19,3,FALSE),0)</f>
        <v>0</v>
      </c>
      <c r="M3706" s="2">
        <f>IFERROR(VLOOKUP(C3706,'LEISHMANIOSE VISCERAL'!$A$4:$C$454,3,FALSE),0)</f>
        <v>0</v>
      </c>
      <c r="N3706" s="2">
        <f>IFERROR(VLOOKUP(C3706,'LEISHMANIOSE TEGUMENTAR'!$A$4:$C$1681,3,FALSE),0)</f>
        <v>1</v>
      </c>
      <c r="O3706" s="2">
        <f>IFERROR(VLOOKUP(C3706,'FEBRE AMARELA'!$A$4:$C$38,3,FALSE),0)</f>
        <v>0</v>
      </c>
      <c r="P3706" s="2">
        <f>IFERROR(VLOOKUP(C3706,DENGUE!$A$5:$C$4097,3,FALSE),0)</f>
        <v>0</v>
      </c>
      <c r="Q3706" s="2">
        <f>IFERROR(VLOOKUP(C3706,'HEPATITE VIRAL'!$A$5:$C$3162,3,FALSE),0)</f>
        <v>1</v>
      </c>
      <c r="R3706" s="2">
        <f>IFERROR(VLOOKUP(C3706,'FEBRE MACULOSA'!$A$5:$C$181,3,FALSE),0)</f>
        <v>0</v>
      </c>
      <c r="S3706" s="2">
        <f>IFERROR(VLOOKUP(C3706,LEPTOSPIROSE!$A$5:$C$1176,3,FALSE),0)</f>
        <v>0</v>
      </c>
      <c r="T3706" s="2">
        <f>IFERROR(VLOOKUP(C3706,'DOENÇA DE CHAGAS'!$A$5:$C$100,3,FALSE),0)</f>
        <v>0</v>
      </c>
      <c r="U3706" s="2">
        <f>IFERROR(VLOOKUP(C3706,'PICADAS DE COBRAS'!$A$6:$C$4645,3,FALSE),0)</f>
        <v>43</v>
      </c>
      <c r="V3706">
        <f>IFERROR(VLOOKUP(C3706,'ZIKA VIRUS'!$A$5:$C$2399,3,FALSE),0)</f>
        <v>0</v>
      </c>
      <c r="W3706">
        <f>IFERROR(VLOOKUP(C3706,'FEBRE TIFÓIDE'!$A$5:$C$46,3,FALSE),0)</f>
        <v>0</v>
      </c>
      <c r="X3706">
        <f>IFERROR(VLOOKUP(C3706,HANTAVIROSE!$A$5:$C$153,3,FALSE),0)</f>
        <v>0</v>
      </c>
      <c r="Y3706">
        <f>IFERROR(VLOOKUP(C3706,MENINGITE!$A$5:$C$447,3,FALSE),0)</f>
        <v>0</v>
      </c>
      <c r="Z3706">
        <f>IFERROR(VLOOKUP(C3706,RAIVA!$A$5:$C$16,3,FALSE),0)</f>
        <v>0</v>
      </c>
    </row>
    <row r="3707" spans="1:26" x14ac:dyDescent="0.3">
      <c r="A3707" s="2" t="s">
        <v>2425</v>
      </c>
      <c r="B3707" s="2" t="s">
        <v>2699</v>
      </c>
      <c r="C3707" s="2">
        <v>314890</v>
      </c>
      <c r="D3707" s="2">
        <v>3148905</v>
      </c>
      <c r="E3707" s="2" t="s">
        <v>2425</v>
      </c>
      <c r="F3707" s="2" t="s">
        <v>2699</v>
      </c>
      <c r="G3707" s="2">
        <f>IFERROR(VLOOKUP(D3707,Coordenadas!$A$2:$D$5571,3,FALSE),0)</f>
        <v>-20.2563</v>
      </c>
      <c r="H3707" s="2">
        <f>IFERROR(VLOOKUP(D3707,Coordenadas!$A$2:$D$5571,4,FALSE),0)</f>
        <v>-45.210700000000003</v>
      </c>
      <c r="I3707" s="2" t="s">
        <v>5325</v>
      </c>
      <c r="J3707" s="2">
        <v>3875</v>
      </c>
      <c r="K3707" s="2" t="s">
        <v>5332</v>
      </c>
      <c r="L3707" s="2">
        <f>IFERROR(VLOOKUP(C3707,BOTULISMO!$A$3:$C$19,3,FALSE),0)</f>
        <v>0</v>
      </c>
      <c r="M3707" s="2">
        <f>IFERROR(VLOOKUP(C3707,'LEISHMANIOSE VISCERAL'!$A$4:$C$454,3,FALSE),0)</f>
        <v>0</v>
      </c>
      <c r="N3707" s="2">
        <f>IFERROR(VLOOKUP(C3707,'LEISHMANIOSE TEGUMENTAR'!$A$4:$C$1681,3,FALSE),0)</f>
        <v>0</v>
      </c>
      <c r="O3707" s="2">
        <f>IFERROR(VLOOKUP(C3707,'FEBRE AMARELA'!$A$4:$C$38,3,FALSE),0)</f>
        <v>0</v>
      </c>
      <c r="P3707" s="2">
        <f>IFERROR(VLOOKUP(C3707,DENGUE!$A$5:$C$4097,3,FALSE),0)</f>
        <v>4</v>
      </c>
      <c r="Q3707" s="2">
        <f>IFERROR(VLOOKUP(C3707,'HEPATITE VIRAL'!$A$5:$C$3162,3,FALSE),0)</f>
        <v>0</v>
      </c>
      <c r="R3707" s="2">
        <f>IFERROR(VLOOKUP(C3707,'FEBRE MACULOSA'!$A$5:$C$181,3,FALSE),0)</f>
        <v>0</v>
      </c>
      <c r="S3707" s="2">
        <f>IFERROR(VLOOKUP(C3707,LEPTOSPIROSE!$A$5:$C$1176,3,FALSE),0)</f>
        <v>0</v>
      </c>
      <c r="T3707" s="2">
        <f>IFERROR(VLOOKUP(C3707,'DOENÇA DE CHAGAS'!$A$5:$C$100,3,FALSE),0)</f>
        <v>0</v>
      </c>
      <c r="U3707" s="2">
        <f>IFERROR(VLOOKUP(C3707,'PICADAS DE COBRAS'!$A$6:$C$4645,3,FALSE),0)</f>
        <v>0</v>
      </c>
      <c r="V3707">
        <f>IFERROR(VLOOKUP(C3707,'ZIKA VIRUS'!$A$5:$C$2399,3,FALSE),0)</f>
        <v>0</v>
      </c>
      <c r="W3707">
        <f>IFERROR(VLOOKUP(C3707,'FEBRE TIFÓIDE'!$A$5:$C$46,3,FALSE),0)</f>
        <v>0</v>
      </c>
      <c r="X3707">
        <f>IFERROR(VLOOKUP(C3707,HANTAVIROSE!$A$5:$C$153,3,FALSE),0)</f>
        <v>0</v>
      </c>
      <c r="Y3707">
        <f>IFERROR(VLOOKUP(C3707,MENINGITE!$A$5:$C$447,3,FALSE),0)</f>
        <v>0</v>
      </c>
      <c r="Z3707">
        <f>IFERROR(VLOOKUP(C3707,RAIVA!$A$5:$C$16,3,FALSE),0)</f>
        <v>0</v>
      </c>
    </row>
    <row r="3708" spans="1:26" x14ac:dyDescent="0.3">
      <c r="A3708" s="2" t="s">
        <v>2425</v>
      </c>
      <c r="B3708" s="2" t="s">
        <v>2698</v>
      </c>
      <c r="C3708" s="2">
        <v>314900</v>
      </c>
      <c r="D3708" s="2">
        <v>3149002</v>
      </c>
      <c r="E3708" s="2" t="s">
        <v>2425</v>
      </c>
      <c r="F3708" s="2" t="s">
        <v>2698</v>
      </c>
      <c r="G3708" s="2">
        <f>IFERROR(VLOOKUP(D3708,Coordenadas!$A$2:$D$5571,3,FALSE),0)</f>
        <v>-20.826599999999999</v>
      </c>
      <c r="H3708" s="2">
        <f>IFERROR(VLOOKUP(D3708,Coordenadas!$A$2:$D$5571,4,FALSE),0)</f>
        <v>-42.151499999999999</v>
      </c>
      <c r="I3708" s="2" t="s">
        <v>5325</v>
      </c>
      <c r="J3708" s="2">
        <v>2191</v>
      </c>
      <c r="K3708" s="2" t="s">
        <v>5332</v>
      </c>
      <c r="L3708" s="2">
        <f>IFERROR(VLOOKUP(C3708,BOTULISMO!$A$3:$C$19,3,FALSE),0)</f>
        <v>0</v>
      </c>
      <c r="M3708" s="2">
        <f>IFERROR(VLOOKUP(C3708,'LEISHMANIOSE VISCERAL'!$A$4:$C$454,3,FALSE),0)</f>
        <v>0</v>
      </c>
      <c r="N3708" s="2">
        <f>IFERROR(VLOOKUP(C3708,'LEISHMANIOSE TEGUMENTAR'!$A$4:$C$1681,3,FALSE),0)</f>
        <v>0</v>
      </c>
      <c r="O3708" s="2">
        <f>IFERROR(VLOOKUP(C3708,'FEBRE AMARELA'!$A$4:$C$38,3,FALSE),0)</f>
        <v>0</v>
      </c>
      <c r="P3708" s="2">
        <f>IFERROR(VLOOKUP(C3708,DENGUE!$A$5:$C$4097,3,FALSE),0)</f>
        <v>0</v>
      </c>
      <c r="Q3708" s="2">
        <f>IFERROR(VLOOKUP(C3708,'HEPATITE VIRAL'!$A$5:$C$3162,3,FALSE),0)</f>
        <v>0</v>
      </c>
      <c r="R3708" s="2">
        <f>IFERROR(VLOOKUP(C3708,'FEBRE MACULOSA'!$A$5:$C$181,3,FALSE),0)</f>
        <v>0</v>
      </c>
      <c r="S3708" s="2">
        <f>IFERROR(VLOOKUP(C3708,LEPTOSPIROSE!$A$5:$C$1176,3,FALSE),0)</f>
        <v>0</v>
      </c>
      <c r="T3708" s="2">
        <f>IFERROR(VLOOKUP(C3708,'DOENÇA DE CHAGAS'!$A$5:$C$100,3,FALSE),0)</f>
        <v>0</v>
      </c>
      <c r="U3708" s="2">
        <f>IFERROR(VLOOKUP(C3708,'PICADAS DE COBRAS'!$A$6:$C$4645,3,FALSE),0)</f>
        <v>1</v>
      </c>
      <c r="V3708">
        <f>IFERROR(VLOOKUP(C3708,'ZIKA VIRUS'!$A$5:$C$2399,3,FALSE),0)</f>
        <v>0</v>
      </c>
      <c r="W3708">
        <f>IFERROR(VLOOKUP(C3708,'FEBRE TIFÓIDE'!$A$5:$C$46,3,FALSE),0)</f>
        <v>0</v>
      </c>
      <c r="X3708">
        <f>IFERROR(VLOOKUP(C3708,HANTAVIROSE!$A$5:$C$153,3,FALSE),0)</f>
        <v>0</v>
      </c>
      <c r="Y3708">
        <f>IFERROR(VLOOKUP(C3708,MENINGITE!$A$5:$C$447,3,FALSE),0)</f>
        <v>0</v>
      </c>
      <c r="Z3708">
        <f>IFERROR(VLOOKUP(C3708,RAIVA!$A$5:$C$16,3,FALSE),0)</f>
        <v>0</v>
      </c>
    </row>
    <row r="3709" spans="1:26" x14ac:dyDescent="0.3">
      <c r="A3709" s="2" t="s">
        <v>4178</v>
      </c>
      <c r="B3709" s="2" t="s">
        <v>4226</v>
      </c>
      <c r="C3709" s="2">
        <v>240950</v>
      </c>
      <c r="D3709" s="2">
        <v>2409506</v>
      </c>
      <c r="E3709" s="2" t="s">
        <v>4178</v>
      </c>
      <c r="F3709" s="2" t="s">
        <v>4226</v>
      </c>
      <c r="G3709" s="2">
        <f>IFERROR(VLOOKUP(D3709,Coordenadas!$A$2:$D$5571,3,FALSE),0)</f>
        <v>-5.1498799999999996</v>
      </c>
      <c r="H3709" s="2">
        <f>IFERROR(VLOOKUP(D3709,Coordenadas!$A$2:$D$5571,4,FALSE),0)</f>
        <v>-35.875999999999998</v>
      </c>
      <c r="I3709" s="2" t="s">
        <v>5324</v>
      </c>
      <c r="J3709" s="2">
        <v>3521</v>
      </c>
      <c r="K3709" s="2" t="s">
        <v>5332</v>
      </c>
      <c r="L3709" s="2">
        <f>IFERROR(VLOOKUP(C3709,BOTULISMO!$A$3:$C$19,3,FALSE),0)</f>
        <v>0</v>
      </c>
      <c r="M3709" s="2">
        <f>IFERROR(VLOOKUP(C3709,'LEISHMANIOSE VISCERAL'!$A$4:$C$454,3,FALSE),0)</f>
        <v>0</v>
      </c>
      <c r="N3709" s="2">
        <f>IFERROR(VLOOKUP(C3709,'LEISHMANIOSE TEGUMENTAR'!$A$4:$C$1681,3,FALSE),0)</f>
        <v>0</v>
      </c>
      <c r="O3709" s="2">
        <f>IFERROR(VLOOKUP(C3709,'FEBRE AMARELA'!$A$4:$C$38,3,FALSE),0)</f>
        <v>0</v>
      </c>
      <c r="P3709" s="2">
        <f>IFERROR(VLOOKUP(C3709,DENGUE!$A$5:$C$4097,3,FALSE),0)</f>
        <v>4</v>
      </c>
      <c r="Q3709" s="2">
        <f>IFERROR(VLOOKUP(C3709,'HEPATITE VIRAL'!$A$5:$C$3162,3,FALSE),0)</f>
        <v>0</v>
      </c>
      <c r="R3709" s="2">
        <f>IFERROR(VLOOKUP(C3709,'FEBRE MACULOSA'!$A$5:$C$181,3,FALSE),0)</f>
        <v>0</v>
      </c>
      <c r="S3709" s="2">
        <f>IFERROR(VLOOKUP(C3709,LEPTOSPIROSE!$A$5:$C$1176,3,FALSE),0)</f>
        <v>0</v>
      </c>
      <c r="T3709" s="2">
        <f>IFERROR(VLOOKUP(C3709,'DOENÇA DE CHAGAS'!$A$5:$C$100,3,FALSE),0)</f>
        <v>0</v>
      </c>
      <c r="U3709" s="2">
        <f>IFERROR(VLOOKUP(C3709,'PICADAS DE COBRAS'!$A$6:$C$4645,3,FALSE),0)</f>
        <v>4</v>
      </c>
      <c r="V3709">
        <f>IFERROR(VLOOKUP(C3709,'ZIKA VIRUS'!$A$5:$C$2399,3,FALSE),0)</f>
        <v>2</v>
      </c>
      <c r="W3709">
        <f>IFERROR(VLOOKUP(C3709,'FEBRE TIFÓIDE'!$A$5:$C$46,3,FALSE),0)</f>
        <v>0</v>
      </c>
      <c r="X3709">
        <f>IFERROR(VLOOKUP(C3709,HANTAVIROSE!$A$5:$C$153,3,FALSE),0)</f>
        <v>0</v>
      </c>
      <c r="Y3709">
        <f>IFERROR(VLOOKUP(C3709,MENINGITE!$A$5:$C$447,3,FALSE),0)</f>
        <v>0</v>
      </c>
      <c r="Z3709">
        <f>IFERROR(VLOOKUP(C3709,RAIVA!$A$5:$C$16,3,FALSE),0)</f>
        <v>0</v>
      </c>
    </row>
    <row r="3710" spans="1:26" x14ac:dyDescent="0.3">
      <c r="A3710" s="2" t="s">
        <v>3988</v>
      </c>
      <c r="B3710" s="2" t="s">
        <v>4055</v>
      </c>
      <c r="C3710" s="2">
        <v>251110</v>
      </c>
      <c r="D3710" s="2">
        <v>2511103</v>
      </c>
      <c r="E3710" s="2" t="s">
        <v>3988</v>
      </c>
      <c r="F3710" s="2" t="s">
        <v>4055</v>
      </c>
      <c r="G3710" s="2">
        <f>IFERROR(VLOOKUP(D3710,Coordenadas!$A$2:$D$5571,3,FALSE),0)</f>
        <v>-6.7499700000000002</v>
      </c>
      <c r="H3710" s="2">
        <f>IFERROR(VLOOKUP(D3710,Coordenadas!$A$2:$D$5571,4,FALSE),0)</f>
        <v>-36.4758</v>
      </c>
      <c r="I3710" s="2" t="s">
        <v>5324</v>
      </c>
      <c r="J3710" s="2">
        <v>7475</v>
      </c>
      <c r="K3710" s="2" t="s">
        <v>5332</v>
      </c>
      <c r="L3710" s="2">
        <f>IFERROR(VLOOKUP(C3710,BOTULISMO!$A$3:$C$19,3,FALSE),0)</f>
        <v>0</v>
      </c>
      <c r="M3710" s="2">
        <f>IFERROR(VLOOKUP(C3710,'LEISHMANIOSE VISCERAL'!$A$4:$C$454,3,FALSE),0)</f>
        <v>0</v>
      </c>
      <c r="N3710" s="2">
        <f>IFERROR(VLOOKUP(C3710,'LEISHMANIOSE TEGUMENTAR'!$A$4:$C$1681,3,FALSE),0)</f>
        <v>0</v>
      </c>
      <c r="O3710" s="2">
        <f>IFERROR(VLOOKUP(C3710,'FEBRE AMARELA'!$A$4:$C$38,3,FALSE),0)</f>
        <v>0</v>
      </c>
      <c r="P3710" s="2">
        <f>IFERROR(VLOOKUP(C3710,DENGUE!$A$5:$C$4097,3,FALSE),0)</f>
        <v>20</v>
      </c>
      <c r="Q3710" s="2">
        <f>IFERROR(VLOOKUP(C3710,'HEPATITE VIRAL'!$A$5:$C$3162,3,FALSE),0)</f>
        <v>1</v>
      </c>
      <c r="R3710" s="2">
        <f>IFERROR(VLOOKUP(C3710,'FEBRE MACULOSA'!$A$5:$C$181,3,FALSE),0)</f>
        <v>0</v>
      </c>
      <c r="S3710" s="2">
        <f>IFERROR(VLOOKUP(C3710,LEPTOSPIROSE!$A$5:$C$1176,3,FALSE),0)</f>
        <v>0</v>
      </c>
      <c r="T3710" s="2">
        <f>IFERROR(VLOOKUP(C3710,'DOENÇA DE CHAGAS'!$A$5:$C$100,3,FALSE),0)</f>
        <v>0</v>
      </c>
      <c r="U3710" s="2">
        <f>IFERROR(VLOOKUP(C3710,'PICADAS DE COBRAS'!$A$6:$C$4645,3,FALSE),0)</f>
        <v>10</v>
      </c>
      <c r="V3710">
        <f>IFERROR(VLOOKUP(C3710,'ZIKA VIRUS'!$A$5:$C$2399,3,FALSE),0)</f>
        <v>11</v>
      </c>
      <c r="W3710">
        <f>IFERROR(VLOOKUP(C3710,'FEBRE TIFÓIDE'!$A$5:$C$46,3,FALSE),0)</f>
        <v>0</v>
      </c>
      <c r="X3710">
        <f>IFERROR(VLOOKUP(C3710,HANTAVIROSE!$A$5:$C$153,3,FALSE),0)</f>
        <v>0</v>
      </c>
      <c r="Y3710">
        <f>IFERROR(VLOOKUP(C3710,MENINGITE!$A$5:$C$447,3,FALSE),0)</f>
        <v>0</v>
      </c>
      <c r="Z3710">
        <f>IFERROR(VLOOKUP(C3710,RAIVA!$A$5:$C$16,3,FALSE),0)</f>
        <v>0</v>
      </c>
    </row>
    <row r="3711" spans="1:26" x14ac:dyDescent="0.3">
      <c r="A3711" s="2" t="s">
        <v>3652</v>
      </c>
      <c r="B3711" s="2" t="s">
        <v>3674</v>
      </c>
      <c r="C3711" s="2">
        <v>280500</v>
      </c>
      <c r="D3711" s="2">
        <v>2805000</v>
      </c>
      <c r="E3711" s="2" t="s">
        <v>3652</v>
      </c>
      <c r="F3711" s="2" t="s">
        <v>3674</v>
      </c>
      <c r="G3711" s="2">
        <f>IFERROR(VLOOKUP(D3711,Coordenadas!$A$2:$D$5571,3,FALSE),0)</f>
        <v>-10.6134</v>
      </c>
      <c r="H3711" s="2">
        <f>IFERROR(VLOOKUP(D3711,Coordenadas!$A$2:$D$5571,4,FALSE),0)</f>
        <v>-37.6922</v>
      </c>
      <c r="I3711" s="2" t="s">
        <v>5324</v>
      </c>
      <c r="J3711" s="2">
        <v>2974</v>
      </c>
      <c r="K3711" s="2" t="s">
        <v>5332</v>
      </c>
      <c r="L3711" s="2">
        <f>IFERROR(VLOOKUP(C3711,BOTULISMO!$A$3:$C$19,3,FALSE),0)</f>
        <v>0</v>
      </c>
      <c r="M3711" s="2">
        <f>IFERROR(VLOOKUP(C3711,'LEISHMANIOSE VISCERAL'!$A$4:$C$454,3,FALSE),0)</f>
        <v>0</v>
      </c>
      <c r="N3711" s="2">
        <f>IFERROR(VLOOKUP(C3711,'LEISHMANIOSE TEGUMENTAR'!$A$4:$C$1681,3,FALSE),0)</f>
        <v>0</v>
      </c>
      <c r="O3711" s="2">
        <f>IFERROR(VLOOKUP(C3711,'FEBRE AMARELA'!$A$4:$C$38,3,FALSE),0)</f>
        <v>0</v>
      </c>
      <c r="P3711" s="2">
        <f>IFERROR(VLOOKUP(C3711,DENGUE!$A$5:$C$4097,3,FALSE),0)</f>
        <v>0</v>
      </c>
      <c r="Q3711" s="2">
        <f>IFERROR(VLOOKUP(C3711,'HEPATITE VIRAL'!$A$5:$C$3162,3,FALSE),0)</f>
        <v>0</v>
      </c>
      <c r="R3711" s="2">
        <f>IFERROR(VLOOKUP(C3711,'FEBRE MACULOSA'!$A$5:$C$181,3,FALSE),0)</f>
        <v>0</v>
      </c>
      <c r="S3711" s="2">
        <f>IFERROR(VLOOKUP(C3711,LEPTOSPIROSE!$A$5:$C$1176,3,FALSE),0)</f>
        <v>0</v>
      </c>
      <c r="T3711" s="2">
        <f>IFERROR(VLOOKUP(C3711,'DOENÇA DE CHAGAS'!$A$5:$C$100,3,FALSE),0)</f>
        <v>0</v>
      </c>
      <c r="U3711" s="2">
        <f>IFERROR(VLOOKUP(C3711,'PICADAS DE COBRAS'!$A$6:$C$4645,3,FALSE),0)</f>
        <v>0</v>
      </c>
      <c r="V3711">
        <f>IFERROR(VLOOKUP(C3711,'ZIKA VIRUS'!$A$5:$C$2399,3,FALSE),0)</f>
        <v>0</v>
      </c>
      <c r="W3711">
        <f>IFERROR(VLOOKUP(C3711,'FEBRE TIFÓIDE'!$A$5:$C$46,3,FALSE),0)</f>
        <v>0</v>
      </c>
      <c r="X3711">
        <f>IFERROR(VLOOKUP(C3711,HANTAVIROSE!$A$5:$C$153,3,FALSE),0)</f>
        <v>0</v>
      </c>
      <c r="Y3711">
        <f>IFERROR(VLOOKUP(C3711,MENINGITE!$A$5:$C$447,3,FALSE),0)</f>
        <v>0</v>
      </c>
      <c r="Z3711">
        <f>IFERROR(VLOOKUP(C3711,RAIVA!$A$5:$C$16,3,FALSE),0)</f>
        <v>0</v>
      </c>
    </row>
    <row r="3712" spans="1:26" x14ac:dyDescent="0.3">
      <c r="A3712" s="2" t="s">
        <v>4178</v>
      </c>
      <c r="B3712" s="2" t="s">
        <v>303</v>
      </c>
      <c r="C3712" s="2">
        <v>240960</v>
      </c>
      <c r="D3712" s="2">
        <v>2409605</v>
      </c>
      <c r="E3712" s="2" t="s">
        <v>4178</v>
      </c>
      <c r="F3712" s="2" t="s">
        <v>303</v>
      </c>
      <c r="G3712" s="2">
        <f>IFERROR(VLOOKUP(D3712,Coordenadas!$A$2:$D$5571,3,FALSE),0)</f>
        <v>-5.5735200000000003</v>
      </c>
      <c r="H3712" s="2">
        <f>IFERROR(VLOOKUP(D3712,Coordenadas!$A$2:$D$5571,4,FALSE),0)</f>
        <v>-36.108400000000003</v>
      </c>
      <c r="I3712" s="2" t="s">
        <v>5324</v>
      </c>
      <c r="J3712" s="2">
        <v>2590</v>
      </c>
      <c r="K3712" s="2" t="s">
        <v>5332</v>
      </c>
      <c r="L3712" s="2">
        <f>IFERROR(VLOOKUP(C3712,BOTULISMO!$A$3:$C$19,3,FALSE),0)</f>
        <v>0</v>
      </c>
      <c r="M3712" s="2">
        <f>IFERROR(VLOOKUP(C3712,'LEISHMANIOSE VISCERAL'!$A$4:$C$454,3,FALSE),0)</f>
        <v>0</v>
      </c>
      <c r="N3712" s="2">
        <f>IFERROR(VLOOKUP(C3712,'LEISHMANIOSE TEGUMENTAR'!$A$4:$C$1681,3,FALSE),0)</f>
        <v>0</v>
      </c>
      <c r="O3712" s="2">
        <f>IFERROR(VLOOKUP(C3712,'FEBRE AMARELA'!$A$4:$C$38,3,FALSE),0)</f>
        <v>0</v>
      </c>
      <c r="P3712" s="2">
        <f>IFERROR(VLOOKUP(C3712,DENGUE!$A$5:$C$4097,3,FALSE),0)</f>
        <v>1</v>
      </c>
      <c r="Q3712" s="2">
        <f>IFERROR(VLOOKUP(C3712,'HEPATITE VIRAL'!$A$5:$C$3162,3,FALSE),0)</f>
        <v>0</v>
      </c>
      <c r="R3712" s="2">
        <f>IFERROR(VLOOKUP(C3712,'FEBRE MACULOSA'!$A$5:$C$181,3,FALSE),0)</f>
        <v>0</v>
      </c>
      <c r="S3712" s="2">
        <f>IFERROR(VLOOKUP(C3712,LEPTOSPIROSE!$A$5:$C$1176,3,FALSE),0)</f>
        <v>0</v>
      </c>
      <c r="T3712" s="2">
        <f>IFERROR(VLOOKUP(C3712,'DOENÇA DE CHAGAS'!$A$5:$C$100,3,FALSE),0)</f>
        <v>0</v>
      </c>
      <c r="U3712" s="2">
        <f>IFERROR(VLOOKUP(C3712,'PICADAS DE COBRAS'!$A$6:$C$4645,3,FALSE),0)</f>
        <v>2</v>
      </c>
      <c r="V3712">
        <f>IFERROR(VLOOKUP(C3712,'ZIKA VIRUS'!$A$5:$C$2399,3,FALSE),0)</f>
        <v>0</v>
      </c>
      <c r="W3712">
        <f>IFERROR(VLOOKUP(C3712,'FEBRE TIFÓIDE'!$A$5:$C$46,3,FALSE),0)</f>
        <v>0</v>
      </c>
      <c r="X3712">
        <f>IFERROR(VLOOKUP(C3712,HANTAVIROSE!$A$5:$C$153,3,FALSE),0)</f>
        <v>0</v>
      </c>
      <c r="Y3712">
        <f>IFERROR(VLOOKUP(C3712,MENINGITE!$A$5:$C$447,3,FALSE),0)</f>
        <v>0</v>
      </c>
      <c r="Z3712">
        <f>IFERROR(VLOOKUP(C3712,RAIVA!$A$5:$C$16,3,FALSE),0)</f>
        <v>0</v>
      </c>
    </row>
    <row r="3713" spans="1:26" x14ac:dyDescent="0.3">
      <c r="A3713" s="2" t="s">
        <v>250</v>
      </c>
      <c r="B3713" s="2" t="s">
        <v>303</v>
      </c>
      <c r="C3713" s="2">
        <v>510637</v>
      </c>
      <c r="D3713" s="2">
        <v>5106372</v>
      </c>
      <c r="E3713" s="2" t="s">
        <v>250</v>
      </c>
      <c r="F3713" s="2" t="s">
        <v>303</v>
      </c>
      <c r="G3713" s="2">
        <f>IFERROR(VLOOKUP(D3713,Coordenadas!$A$2:$D$5571,3,FALSE),0)</f>
        <v>-16.624500000000001</v>
      </c>
      <c r="H3713" s="2">
        <f>IFERROR(VLOOKUP(D3713,Coordenadas!$A$2:$D$5571,4,FALSE),0)</f>
        <v>-54.472200000000001</v>
      </c>
      <c r="I3713" s="2" t="s">
        <v>5327</v>
      </c>
      <c r="J3713" s="2">
        <v>15755</v>
      </c>
      <c r="K3713" s="2" t="s">
        <v>5332</v>
      </c>
      <c r="L3713" s="2">
        <f>IFERROR(VLOOKUP(C3713,BOTULISMO!$A$3:$C$19,3,FALSE),0)</f>
        <v>0</v>
      </c>
      <c r="M3713" s="2">
        <f>IFERROR(VLOOKUP(C3713,'LEISHMANIOSE VISCERAL'!$A$4:$C$454,3,FALSE),0)</f>
        <v>0</v>
      </c>
      <c r="N3713" s="2">
        <f>IFERROR(VLOOKUP(C3713,'LEISHMANIOSE TEGUMENTAR'!$A$4:$C$1681,3,FALSE),0)</f>
        <v>2</v>
      </c>
      <c r="O3713" s="2">
        <f>IFERROR(VLOOKUP(C3713,'FEBRE AMARELA'!$A$4:$C$38,3,FALSE),0)</f>
        <v>0</v>
      </c>
      <c r="P3713" s="2">
        <f>IFERROR(VLOOKUP(C3713,DENGUE!$A$5:$C$4097,3,FALSE),0)</f>
        <v>67</v>
      </c>
      <c r="Q3713" s="2">
        <f>IFERROR(VLOOKUP(C3713,'HEPATITE VIRAL'!$A$5:$C$3162,3,FALSE),0)</f>
        <v>5</v>
      </c>
      <c r="R3713" s="2">
        <f>IFERROR(VLOOKUP(C3713,'FEBRE MACULOSA'!$A$5:$C$181,3,FALSE),0)</f>
        <v>0</v>
      </c>
      <c r="S3713" s="2">
        <f>IFERROR(VLOOKUP(C3713,LEPTOSPIROSE!$A$5:$C$1176,3,FALSE),0)</f>
        <v>0</v>
      </c>
      <c r="T3713" s="2">
        <f>IFERROR(VLOOKUP(C3713,'DOENÇA DE CHAGAS'!$A$5:$C$100,3,FALSE),0)</f>
        <v>0</v>
      </c>
      <c r="U3713" s="2">
        <f>IFERROR(VLOOKUP(C3713,'PICADAS DE COBRAS'!$A$6:$C$4645,3,FALSE),0)</f>
        <v>6</v>
      </c>
      <c r="V3713">
        <f>IFERROR(VLOOKUP(C3713,'ZIKA VIRUS'!$A$5:$C$2399,3,FALSE),0)</f>
        <v>0</v>
      </c>
      <c r="W3713">
        <f>IFERROR(VLOOKUP(C3713,'FEBRE TIFÓIDE'!$A$5:$C$46,3,FALSE),0)</f>
        <v>0</v>
      </c>
      <c r="X3713">
        <f>IFERROR(VLOOKUP(C3713,HANTAVIROSE!$A$5:$C$153,3,FALSE),0)</f>
        <v>0</v>
      </c>
      <c r="Y3713">
        <f>IFERROR(VLOOKUP(C3713,MENINGITE!$A$5:$C$447,3,FALSE),0)</f>
        <v>0</v>
      </c>
      <c r="Z3713">
        <f>IFERROR(VLOOKUP(C3713,RAIVA!$A$5:$C$16,3,FALSE),0)</f>
        <v>0</v>
      </c>
    </row>
    <row r="3714" spans="1:26" x14ac:dyDescent="0.3">
      <c r="A3714" s="2" t="s">
        <v>2425</v>
      </c>
      <c r="B3714" s="2" t="s">
        <v>2697</v>
      </c>
      <c r="C3714" s="2">
        <v>314910</v>
      </c>
      <c r="D3714" s="2">
        <v>3149101</v>
      </c>
      <c r="E3714" s="2" t="s">
        <v>2425</v>
      </c>
      <c r="F3714" s="2" t="s">
        <v>2697</v>
      </c>
      <c r="G3714" s="2">
        <f>IFERROR(VLOOKUP(D3714,Coordenadas!$A$2:$D$5571,3,FALSE),0)</f>
        <v>-22.238600000000002</v>
      </c>
      <c r="H3714" s="2">
        <f>IFERROR(VLOOKUP(D3714,Coordenadas!$A$2:$D$5571,4,FALSE),0)</f>
        <v>-45.465400000000002</v>
      </c>
      <c r="I3714" s="2" t="s">
        <v>5325</v>
      </c>
      <c r="J3714" s="2">
        <v>11467</v>
      </c>
      <c r="K3714" s="2" t="s">
        <v>5332</v>
      </c>
      <c r="L3714" s="2">
        <f>IFERROR(VLOOKUP(C3714,BOTULISMO!$A$3:$C$19,3,FALSE),0)</f>
        <v>0</v>
      </c>
      <c r="M3714" s="2">
        <f>IFERROR(VLOOKUP(C3714,'LEISHMANIOSE VISCERAL'!$A$4:$C$454,3,FALSE),0)</f>
        <v>0</v>
      </c>
      <c r="N3714" s="2">
        <f>IFERROR(VLOOKUP(C3714,'LEISHMANIOSE TEGUMENTAR'!$A$4:$C$1681,3,FALSE),0)</f>
        <v>1</v>
      </c>
      <c r="O3714" s="2">
        <f>IFERROR(VLOOKUP(C3714,'FEBRE AMARELA'!$A$4:$C$38,3,FALSE),0)</f>
        <v>0</v>
      </c>
      <c r="P3714" s="2">
        <f>IFERROR(VLOOKUP(C3714,DENGUE!$A$5:$C$4097,3,FALSE),0)</f>
        <v>8</v>
      </c>
      <c r="Q3714" s="2">
        <f>IFERROR(VLOOKUP(C3714,'HEPATITE VIRAL'!$A$5:$C$3162,3,FALSE),0)</f>
        <v>1</v>
      </c>
      <c r="R3714" s="2">
        <f>IFERROR(VLOOKUP(C3714,'FEBRE MACULOSA'!$A$5:$C$181,3,FALSE),0)</f>
        <v>0</v>
      </c>
      <c r="S3714" s="2">
        <f>IFERROR(VLOOKUP(C3714,LEPTOSPIROSE!$A$5:$C$1176,3,FALSE),0)</f>
        <v>1</v>
      </c>
      <c r="T3714" s="2">
        <f>IFERROR(VLOOKUP(C3714,'DOENÇA DE CHAGAS'!$A$5:$C$100,3,FALSE),0)</f>
        <v>0</v>
      </c>
      <c r="U3714" s="2">
        <f>IFERROR(VLOOKUP(C3714,'PICADAS DE COBRAS'!$A$6:$C$4645,3,FALSE),0)</f>
        <v>27</v>
      </c>
      <c r="V3714">
        <f>IFERROR(VLOOKUP(C3714,'ZIKA VIRUS'!$A$5:$C$2399,3,FALSE),0)</f>
        <v>0</v>
      </c>
      <c r="W3714">
        <f>IFERROR(VLOOKUP(C3714,'FEBRE TIFÓIDE'!$A$5:$C$46,3,FALSE),0)</f>
        <v>0</v>
      </c>
      <c r="X3714">
        <f>IFERROR(VLOOKUP(C3714,HANTAVIROSE!$A$5:$C$153,3,FALSE),0)</f>
        <v>0</v>
      </c>
      <c r="Y3714">
        <f>IFERROR(VLOOKUP(C3714,MENINGITE!$A$5:$C$447,3,FALSE),0)</f>
        <v>0</v>
      </c>
      <c r="Z3714">
        <f>IFERROR(VLOOKUP(C3714,RAIVA!$A$5:$C$16,3,FALSE),0)</f>
        <v>0</v>
      </c>
    </row>
    <row r="3715" spans="1:26" x14ac:dyDescent="0.3">
      <c r="A3715" s="2" t="s">
        <v>1637</v>
      </c>
      <c r="B3715" s="2" t="s">
        <v>1854</v>
      </c>
      <c r="C3715" s="2">
        <v>353690</v>
      </c>
      <c r="D3715" s="2">
        <v>3536901</v>
      </c>
      <c r="E3715" s="2" t="s">
        <v>1637</v>
      </c>
      <c r="F3715" s="2" t="s">
        <v>1854</v>
      </c>
      <c r="G3715" s="2">
        <f>IFERROR(VLOOKUP(D3715,Coordenadas!$A$2:$D$5571,3,FALSE),0)</f>
        <v>-20.247399999999999</v>
      </c>
      <c r="H3715" s="2">
        <f>IFERROR(VLOOKUP(D3715,Coordenadas!$A$2:$D$5571,4,FALSE),0)</f>
        <v>-50.112900000000003</v>
      </c>
      <c r="I3715" s="2" t="s">
        <v>5325</v>
      </c>
      <c r="J3715" s="2">
        <v>2558</v>
      </c>
      <c r="K3715" s="2" t="s">
        <v>5332</v>
      </c>
      <c r="L3715" s="2">
        <f>IFERROR(VLOOKUP(C3715,BOTULISMO!$A$3:$C$19,3,FALSE),0)</f>
        <v>0</v>
      </c>
      <c r="M3715" s="2">
        <f>IFERROR(VLOOKUP(C3715,'LEISHMANIOSE VISCERAL'!$A$4:$C$454,3,FALSE),0)</f>
        <v>0</v>
      </c>
      <c r="N3715" s="2">
        <f>IFERROR(VLOOKUP(C3715,'LEISHMANIOSE TEGUMENTAR'!$A$4:$C$1681,3,FALSE),0)</f>
        <v>0</v>
      </c>
      <c r="O3715" s="2">
        <f>IFERROR(VLOOKUP(C3715,'FEBRE AMARELA'!$A$4:$C$38,3,FALSE),0)</f>
        <v>0</v>
      </c>
      <c r="P3715" s="2">
        <f>IFERROR(VLOOKUP(C3715,DENGUE!$A$5:$C$4097,3,FALSE),0)</f>
        <v>66</v>
      </c>
      <c r="Q3715" s="2">
        <f>IFERROR(VLOOKUP(C3715,'HEPATITE VIRAL'!$A$5:$C$3162,3,FALSE),0)</f>
        <v>0</v>
      </c>
      <c r="R3715" s="2">
        <f>IFERROR(VLOOKUP(C3715,'FEBRE MACULOSA'!$A$5:$C$181,3,FALSE),0)</f>
        <v>0</v>
      </c>
      <c r="S3715" s="2">
        <f>IFERROR(VLOOKUP(C3715,LEPTOSPIROSE!$A$5:$C$1176,3,FALSE),0)</f>
        <v>0</v>
      </c>
      <c r="T3715" s="2">
        <f>IFERROR(VLOOKUP(C3715,'DOENÇA DE CHAGAS'!$A$5:$C$100,3,FALSE),0)</f>
        <v>0</v>
      </c>
      <c r="U3715" s="2">
        <f>IFERROR(VLOOKUP(C3715,'PICADAS DE COBRAS'!$A$6:$C$4645,3,FALSE),0)</f>
        <v>4</v>
      </c>
      <c r="V3715">
        <f>IFERROR(VLOOKUP(C3715,'ZIKA VIRUS'!$A$5:$C$2399,3,FALSE),0)</f>
        <v>1</v>
      </c>
      <c r="W3715">
        <f>IFERROR(VLOOKUP(C3715,'FEBRE TIFÓIDE'!$A$5:$C$46,3,FALSE),0)</f>
        <v>0</v>
      </c>
      <c r="X3715">
        <f>IFERROR(VLOOKUP(C3715,HANTAVIROSE!$A$5:$C$153,3,FALSE),0)</f>
        <v>0</v>
      </c>
      <c r="Y3715">
        <f>IFERROR(VLOOKUP(C3715,MENINGITE!$A$5:$C$447,3,FALSE),0)</f>
        <v>0</v>
      </c>
      <c r="Z3715">
        <f>IFERROR(VLOOKUP(C3715,RAIVA!$A$5:$C$16,3,FALSE),0)</f>
        <v>0</v>
      </c>
    </row>
    <row r="3716" spans="1:26" x14ac:dyDescent="0.3">
      <c r="A3716" s="2" t="s">
        <v>3257</v>
      </c>
      <c r="B3716" s="2" t="s">
        <v>3368</v>
      </c>
      <c r="C3716" s="2">
        <v>292410</v>
      </c>
      <c r="D3716" s="2">
        <v>2924108</v>
      </c>
      <c r="E3716" s="2" t="s">
        <v>3257</v>
      </c>
      <c r="F3716" s="2" t="s">
        <v>3368</v>
      </c>
      <c r="G3716" s="2">
        <f>IFERROR(VLOOKUP(D3716,Coordenadas!$A$2:$D$5571,3,FALSE),0)</f>
        <v>-12.149100000000001</v>
      </c>
      <c r="H3716" s="2">
        <f>IFERROR(VLOOKUP(D3716,Coordenadas!$A$2:$D$5571,4,FALSE),0)</f>
        <v>-38.648699999999998</v>
      </c>
      <c r="I3716" s="2" t="s">
        <v>5324</v>
      </c>
      <c r="J3716" s="2">
        <v>6876</v>
      </c>
      <c r="K3716" s="2" t="s">
        <v>5332</v>
      </c>
      <c r="L3716" s="2">
        <f>IFERROR(VLOOKUP(C3716,BOTULISMO!$A$3:$C$19,3,FALSE),0)</f>
        <v>0</v>
      </c>
      <c r="M3716" s="2">
        <f>IFERROR(VLOOKUP(C3716,'LEISHMANIOSE VISCERAL'!$A$4:$C$454,3,FALSE),0)</f>
        <v>0</v>
      </c>
      <c r="N3716" s="2">
        <f>IFERROR(VLOOKUP(C3716,'LEISHMANIOSE TEGUMENTAR'!$A$4:$C$1681,3,FALSE),0)</f>
        <v>0</v>
      </c>
      <c r="O3716" s="2">
        <f>IFERROR(VLOOKUP(C3716,'FEBRE AMARELA'!$A$4:$C$38,3,FALSE),0)</f>
        <v>0</v>
      </c>
      <c r="P3716" s="2">
        <f>IFERROR(VLOOKUP(C3716,DENGUE!$A$5:$C$4097,3,FALSE),0)</f>
        <v>24</v>
      </c>
      <c r="Q3716" s="2">
        <f>IFERROR(VLOOKUP(C3716,'HEPATITE VIRAL'!$A$5:$C$3162,3,FALSE),0)</f>
        <v>0</v>
      </c>
      <c r="R3716" s="2">
        <f>IFERROR(VLOOKUP(C3716,'FEBRE MACULOSA'!$A$5:$C$181,3,FALSE),0)</f>
        <v>0</v>
      </c>
      <c r="S3716" s="2">
        <f>IFERROR(VLOOKUP(C3716,LEPTOSPIROSE!$A$5:$C$1176,3,FALSE),0)</f>
        <v>0</v>
      </c>
      <c r="T3716" s="2">
        <f>IFERROR(VLOOKUP(C3716,'DOENÇA DE CHAGAS'!$A$5:$C$100,3,FALSE),0)</f>
        <v>0</v>
      </c>
      <c r="U3716" s="2">
        <f>IFERROR(VLOOKUP(C3716,'PICADAS DE COBRAS'!$A$6:$C$4645,3,FALSE),0)</f>
        <v>0</v>
      </c>
      <c r="V3716">
        <f>IFERROR(VLOOKUP(C3716,'ZIKA VIRUS'!$A$5:$C$2399,3,FALSE),0)</f>
        <v>45</v>
      </c>
      <c r="W3716">
        <f>IFERROR(VLOOKUP(C3716,'FEBRE TIFÓIDE'!$A$5:$C$46,3,FALSE),0)</f>
        <v>0</v>
      </c>
      <c r="X3716">
        <f>IFERROR(VLOOKUP(C3716,HANTAVIROSE!$A$5:$C$153,3,FALSE),0)</f>
        <v>0</v>
      </c>
      <c r="Y3716">
        <f>IFERROR(VLOOKUP(C3716,MENINGITE!$A$5:$C$447,3,FALSE),0)</f>
        <v>0</v>
      </c>
      <c r="Z3716">
        <f>IFERROR(VLOOKUP(C3716,RAIVA!$A$5:$C$16,3,FALSE),0)</f>
        <v>0</v>
      </c>
    </row>
    <row r="3717" spans="1:26" x14ac:dyDescent="0.3">
      <c r="A3717" s="2" t="s">
        <v>470</v>
      </c>
      <c r="B3717" s="2" t="s">
        <v>658</v>
      </c>
      <c r="C3717" s="2">
        <v>431417</v>
      </c>
      <c r="D3717" s="2">
        <v>4314175</v>
      </c>
      <c r="E3717" s="2" t="s">
        <v>470</v>
      </c>
      <c r="F3717" s="2" t="s">
        <v>658</v>
      </c>
      <c r="G3717" s="2">
        <f>IFERROR(VLOOKUP(D3717,Coordenadas!$A$2:$D$5571,3,FALSE),0)</f>
        <v>-31.736499999999999</v>
      </c>
      <c r="H3717" s="2">
        <f>IFERROR(VLOOKUP(D3717,Coordenadas!$A$2:$D$5571,4,FALSE),0)</f>
        <v>-53.581400000000002</v>
      </c>
      <c r="I3717" s="2" t="s">
        <v>5326</v>
      </c>
      <c r="J3717" s="2">
        <v>2212</v>
      </c>
      <c r="K3717" s="2" t="s">
        <v>5332</v>
      </c>
      <c r="L3717" s="2">
        <f>IFERROR(VLOOKUP(C3717,BOTULISMO!$A$3:$C$19,3,FALSE),0)</f>
        <v>0</v>
      </c>
      <c r="M3717" s="2">
        <f>IFERROR(VLOOKUP(C3717,'LEISHMANIOSE VISCERAL'!$A$4:$C$454,3,FALSE),0)</f>
        <v>0</v>
      </c>
      <c r="N3717" s="2">
        <f>IFERROR(VLOOKUP(C3717,'LEISHMANIOSE TEGUMENTAR'!$A$4:$C$1681,3,FALSE),0)</f>
        <v>0</v>
      </c>
      <c r="O3717" s="2">
        <f>IFERROR(VLOOKUP(C3717,'FEBRE AMARELA'!$A$4:$C$38,3,FALSE),0)</f>
        <v>0</v>
      </c>
      <c r="P3717" s="2">
        <f>IFERROR(VLOOKUP(C3717,DENGUE!$A$5:$C$4097,3,FALSE),0)</f>
        <v>0</v>
      </c>
      <c r="Q3717" s="2">
        <f>IFERROR(VLOOKUP(C3717,'HEPATITE VIRAL'!$A$5:$C$3162,3,FALSE),0)</f>
        <v>1</v>
      </c>
      <c r="R3717" s="2">
        <f>IFERROR(VLOOKUP(C3717,'FEBRE MACULOSA'!$A$5:$C$181,3,FALSE),0)</f>
        <v>0</v>
      </c>
      <c r="S3717" s="2">
        <f>IFERROR(VLOOKUP(C3717,LEPTOSPIROSE!$A$5:$C$1176,3,FALSE),0)</f>
        <v>0</v>
      </c>
      <c r="T3717" s="2">
        <f>IFERROR(VLOOKUP(C3717,'DOENÇA DE CHAGAS'!$A$5:$C$100,3,FALSE),0)</f>
        <v>0</v>
      </c>
      <c r="U3717" s="2">
        <f>IFERROR(VLOOKUP(C3717,'PICADAS DE COBRAS'!$A$6:$C$4645,3,FALSE),0)</f>
        <v>9</v>
      </c>
      <c r="V3717">
        <f>IFERROR(VLOOKUP(C3717,'ZIKA VIRUS'!$A$5:$C$2399,3,FALSE),0)</f>
        <v>0</v>
      </c>
      <c r="W3717">
        <f>IFERROR(VLOOKUP(C3717,'FEBRE TIFÓIDE'!$A$5:$C$46,3,FALSE),0)</f>
        <v>0</v>
      </c>
      <c r="X3717">
        <f>IFERROR(VLOOKUP(C3717,HANTAVIROSE!$A$5:$C$153,3,FALSE),0)</f>
        <v>0</v>
      </c>
      <c r="Y3717">
        <f>IFERROR(VLOOKUP(C3717,MENINGITE!$A$5:$C$447,3,FALSE),0)</f>
        <v>0</v>
      </c>
      <c r="Z3717">
        <f>IFERROR(VLOOKUP(C3717,RAIVA!$A$5:$C$16,3,FALSE),0)</f>
        <v>0</v>
      </c>
    </row>
    <row r="3718" spans="1:26" x14ac:dyDescent="0.3">
      <c r="A3718" s="2" t="s">
        <v>3988</v>
      </c>
      <c r="B3718" s="2" t="s">
        <v>4054</v>
      </c>
      <c r="C3718" s="2">
        <v>251120</v>
      </c>
      <c r="D3718" s="2">
        <v>2511202</v>
      </c>
      <c r="E3718" s="2" t="s">
        <v>3988</v>
      </c>
      <c r="F3718" s="2" t="s">
        <v>4054</v>
      </c>
      <c r="G3718" s="2">
        <f>IFERROR(VLOOKUP(D3718,Coordenadas!$A$2:$D$5571,3,FALSE),0)</f>
        <v>-7.39107</v>
      </c>
      <c r="H3718" s="2">
        <f>IFERROR(VLOOKUP(D3718,Coordenadas!$A$2:$D$5571,4,FALSE),0)</f>
        <v>-35.106499999999997</v>
      </c>
      <c r="I3718" s="2" t="s">
        <v>5324</v>
      </c>
      <c r="J3718" s="2">
        <v>27032</v>
      </c>
      <c r="K3718" s="2" t="s">
        <v>5330</v>
      </c>
      <c r="L3718" s="2">
        <f>IFERROR(VLOOKUP(C3718,BOTULISMO!$A$3:$C$19,3,FALSE),0)</f>
        <v>0</v>
      </c>
      <c r="M3718" s="2">
        <f>IFERROR(VLOOKUP(C3718,'LEISHMANIOSE VISCERAL'!$A$4:$C$454,3,FALSE),0)</f>
        <v>0</v>
      </c>
      <c r="N3718" s="2">
        <f>IFERROR(VLOOKUP(C3718,'LEISHMANIOSE TEGUMENTAR'!$A$4:$C$1681,3,FALSE),0)</f>
        <v>0</v>
      </c>
      <c r="O3718" s="2">
        <f>IFERROR(VLOOKUP(C3718,'FEBRE AMARELA'!$A$4:$C$38,3,FALSE),0)</f>
        <v>0</v>
      </c>
      <c r="P3718" s="2">
        <f>IFERROR(VLOOKUP(C3718,DENGUE!$A$5:$C$4097,3,FALSE),0)</f>
        <v>0</v>
      </c>
      <c r="Q3718" s="2">
        <f>IFERROR(VLOOKUP(C3718,'HEPATITE VIRAL'!$A$5:$C$3162,3,FALSE),0)</f>
        <v>0</v>
      </c>
      <c r="R3718" s="2">
        <f>IFERROR(VLOOKUP(C3718,'FEBRE MACULOSA'!$A$5:$C$181,3,FALSE),0)</f>
        <v>0</v>
      </c>
      <c r="S3718" s="2">
        <f>IFERROR(VLOOKUP(C3718,LEPTOSPIROSE!$A$5:$C$1176,3,FALSE),0)</f>
        <v>0</v>
      </c>
      <c r="T3718" s="2">
        <f>IFERROR(VLOOKUP(C3718,'DOENÇA DE CHAGAS'!$A$5:$C$100,3,FALSE),0)</f>
        <v>0</v>
      </c>
      <c r="U3718" s="2">
        <f>IFERROR(VLOOKUP(C3718,'PICADAS DE COBRAS'!$A$6:$C$4645,3,FALSE),0)</f>
        <v>3</v>
      </c>
      <c r="V3718">
        <f>IFERROR(VLOOKUP(C3718,'ZIKA VIRUS'!$A$5:$C$2399,3,FALSE),0)</f>
        <v>1</v>
      </c>
      <c r="W3718">
        <f>IFERROR(VLOOKUP(C3718,'FEBRE TIFÓIDE'!$A$5:$C$46,3,FALSE),0)</f>
        <v>0</v>
      </c>
      <c r="X3718">
        <f>IFERROR(VLOOKUP(C3718,HANTAVIROSE!$A$5:$C$153,3,FALSE),0)</f>
        <v>0</v>
      </c>
      <c r="Y3718">
        <f>IFERROR(VLOOKUP(C3718,MENINGITE!$A$5:$C$447,3,FALSE),0)</f>
        <v>0</v>
      </c>
      <c r="Z3718">
        <f>IFERROR(VLOOKUP(C3718,RAIVA!$A$5:$C$16,3,FALSE),0)</f>
        <v>0</v>
      </c>
    </row>
    <row r="3719" spans="1:26" x14ac:dyDescent="0.3">
      <c r="A3719" s="2" t="s">
        <v>2425</v>
      </c>
      <c r="B3719" s="2" t="s">
        <v>2696</v>
      </c>
      <c r="C3719" s="2">
        <v>314915</v>
      </c>
      <c r="D3719" s="2">
        <v>3149150</v>
      </c>
      <c r="E3719" s="2" t="s">
        <v>2425</v>
      </c>
      <c r="F3719" s="2" t="s">
        <v>2696</v>
      </c>
      <c r="G3719" s="2">
        <f>IFERROR(VLOOKUP(D3719,Coordenadas!$A$2:$D$5571,3,FALSE),0)</f>
        <v>-15.603199999999999</v>
      </c>
      <c r="H3719" s="2">
        <f>IFERROR(VLOOKUP(D3719,Coordenadas!$A$2:$D$5571,4,FALSE),0)</f>
        <v>-44.390999999999998</v>
      </c>
      <c r="I3719" s="2" t="s">
        <v>5325</v>
      </c>
      <c r="J3719" s="2">
        <v>10315</v>
      </c>
      <c r="K3719" s="2" t="s">
        <v>5332</v>
      </c>
      <c r="L3719" s="2">
        <f>IFERROR(VLOOKUP(C3719,BOTULISMO!$A$3:$C$19,3,FALSE),0)</f>
        <v>0</v>
      </c>
      <c r="M3719" s="2">
        <f>IFERROR(VLOOKUP(C3719,'LEISHMANIOSE VISCERAL'!$A$4:$C$454,3,FALSE),0)</f>
        <v>0</v>
      </c>
      <c r="N3719" s="2">
        <f>IFERROR(VLOOKUP(C3719,'LEISHMANIOSE TEGUMENTAR'!$A$4:$C$1681,3,FALSE),0)</f>
        <v>0</v>
      </c>
      <c r="O3719" s="2">
        <f>IFERROR(VLOOKUP(C3719,'FEBRE AMARELA'!$A$4:$C$38,3,FALSE),0)</f>
        <v>0</v>
      </c>
      <c r="P3719" s="2">
        <f>IFERROR(VLOOKUP(C3719,DENGUE!$A$5:$C$4097,3,FALSE),0)</f>
        <v>0</v>
      </c>
      <c r="Q3719" s="2">
        <f>IFERROR(VLOOKUP(C3719,'HEPATITE VIRAL'!$A$5:$C$3162,3,FALSE),0)</f>
        <v>0</v>
      </c>
      <c r="R3719" s="2">
        <f>IFERROR(VLOOKUP(C3719,'FEBRE MACULOSA'!$A$5:$C$181,3,FALSE),0)</f>
        <v>0</v>
      </c>
      <c r="S3719" s="2">
        <f>IFERROR(VLOOKUP(C3719,LEPTOSPIROSE!$A$5:$C$1176,3,FALSE),0)</f>
        <v>0</v>
      </c>
      <c r="T3719" s="2">
        <f>IFERROR(VLOOKUP(C3719,'DOENÇA DE CHAGAS'!$A$5:$C$100,3,FALSE),0)</f>
        <v>0</v>
      </c>
      <c r="U3719" s="2">
        <f>IFERROR(VLOOKUP(C3719,'PICADAS DE COBRAS'!$A$6:$C$4645,3,FALSE),0)</f>
        <v>1</v>
      </c>
      <c r="V3719">
        <f>IFERROR(VLOOKUP(C3719,'ZIKA VIRUS'!$A$5:$C$2399,3,FALSE),0)</f>
        <v>0</v>
      </c>
      <c r="W3719">
        <f>IFERROR(VLOOKUP(C3719,'FEBRE TIFÓIDE'!$A$5:$C$46,3,FALSE),0)</f>
        <v>0</v>
      </c>
      <c r="X3719">
        <f>IFERROR(VLOOKUP(C3719,HANTAVIROSE!$A$5:$C$153,3,FALSE),0)</f>
        <v>0</v>
      </c>
      <c r="Y3719">
        <f>IFERROR(VLOOKUP(C3719,MENINGITE!$A$5:$C$447,3,FALSE),0)</f>
        <v>0</v>
      </c>
      <c r="Z3719">
        <f>IFERROR(VLOOKUP(C3719,RAIVA!$A$5:$C$16,3,FALSE),0)</f>
        <v>0</v>
      </c>
    </row>
    <row r="3720" spans="1:26" x14ac:dyDescent="0.3">
      <c r="A3720" s="2" t="s">
        <v>967</v>
      </c>
      <c r="B3720" s="2" t="s">
        <v>1067</v>
      </c>
      <c r="C3720" s="2">
        <v>421240</v>
      </c>
      <c r="D3720" s="2">
        <v>4212403</v>
      </c>
      <c r="E3720" s="2" t="s">
        <v>967</v>
      </c>
      <c r="F3720" s="2" t="s">
        <v>1067</v>
      </c>
      <c r="G3720" s="2">
        <f>IFERROR(VLOOKUP(D3720,Coordenadas!$A$2:$D$5571,3,FALSE),0)</f>
        <v>-28.433900000000001</v>
      </c>
      <c r="H3720" s="2">
        <f>IFERROR(VLOOKUP(D3720,Coordenadas!$A$2:$D$5571,4,FALSE),0)</f>
        <v>-49.194899999999997</v>
      </c>
      <c r="I3720" s="2" t="s">
        <v>5326</v>
      </c>
      <c r="J3720" s="2">
        <v>4107</v>
      </c>
      <c r="K3720" s="2" t="s">
        <v>5332</v>
      </c>
      <c r="L3720" s="2">
        <f>IFERROR(VLOOKUP(C3720,BOTULISMO!$A$3:$C$19,3,FALSE),0)</f>
        <v>0</v>
      </c>
      <c r="M3720" s="2">
        <f>IFERROR(VLOOKUP(C3720,'LEISHMANIOSE VISCERAL'!$A$4:$C$454,3,FALSE),0)</f>
        <v>0</v>
      </c>
      <c r="N3720" s="2">
        <f>IFERROR(VLOOKUP(C3720,'LEISHMANIOSE TEGUMENTAR'!$A$4:$C$1681,3,FALSE),0)</f>
        <v>0</v>
      </c>
      <c r="O3720" s="2">
        <f>IFERROR(VLOOKUP(C3720,'FEBRE AMARELA'!$A$4:$C$38,3,FALSE),0)</f>
        <v>0</v>
      </c>
      <c r="P3720" s="2">
        <f>IFERROR(VLOOKUP(C3720,DENGUE!$A$5:$C$4097,3,FALSE),0)</f>
        <v>0</v>
      </c>
      <c r="Q3720" s="2">
        <f>IFERROR(VLOOKUP(C3720,'HEPATITE VIRAL'!$A$5:$C$3162,3,FALSE),0)</f>
        <v>1</v>
      </c>
      <c r="R3720" s="2">
        <f>IFERROR(VLOOKUP(C3720,'FEBRE MACULOSA'!$A$5:$C$181,3,FALSE),0)</f>
        <v>0</v>
      </c>
      <c r="S3720" s="2">
        <f>IFERROR(VLOOKUP(C3720,LEPTOSPIROSE!$A$5:$C$1176,3,FALSE),0)</f>
        <v>0</v>
      </c>
      <c r="T3720" s="2">
        <f>IFERROR(VLOOKUP(C3720,'DOENÇA DE CHAGAS'!$A$5:$C$100,3,FALSE),0)</f>
        <v>0</v>
      </c>
      <c r="U3720" s="2">
        <f>IFERROR(VLOOKUP(C3720,'PICADAS DE COBRAS'!$A$6:$C$4645,3,FALSE),0)</f>
        <v>0</v>
      </c>
      <c r="V3720">
        <f>IFERROR(VLOOKUP(C3720,'ZIKA VIRUS'!$A$5:$C$2399,3,FALSE),0)</f>
        <v>0</v>
      </c>
      <c r="W3720">
        <f>IFERROR(VLOOKUP(C3720,'FEBRE TIFÓIDE'!$A$5:$C$46,3,FALSE),0)</f>
        <v>0</v>
      </c>
      <c r="X3720">
        <f>IFERROR(VLOOKUP(C3720,HANTAVIROSE!$A$5:$C$153,3,FALSE),0)</f>
        <v>0</v>
      </c>
      <c r="Y3720">
        <f>IFERROR(VLOOKUP(C3720,MENINGITE!$A$5:$C$447,3,FALSE),0)</f>
        <v>0</v>
      </c>
      <c r="Z3720">
        <f>IFERROR(VLOOKUP(C3720,RAIVA!$A$5:$C$16,3,FALSE),0)</f>
        <v>0</v>
      </c>
    </row>
    <row r="3721" spans="1:26" x14ac:dyDescent="0.3">
      <c r="A3721" s="2" t="s">
        <v>1637</v>
      </c>
      <c r="B3721" s="2" t="s">
        <v>1853</v>
      </c>
      <c r="C3721" s="2">
        <v>353700</v>
      </c>
      <c r="D3721" s="2">
        <v>3537008</v>
      </c>
      <c r="E3721" s="2" t="s">
        <v>1637</v>
      </c>
      <c r="F3721" s="2" t="s">
        <v>1853</v>
      </c>
      <c r="G3721" s="2">
        <f>IFERROR(VLOOKUP(D3721,Coordenadas!$A$2:$D$5571,3,FALSE),0)</f>
        <v>-20.253499999999999</v>
      </c>
      <c r="H3721" s="2">
        <f>IFERROR(VLOOKUP(D3721,Coordenadas!$A$2:$D$5571,4,FALSE),0)</f>
        <v>-47.477499999999999</v>
      </c>
      <c r="I3721" s="2" t="s">
        <v>5325</v>
      </c>
      <c r="J3721" s="2">
        <v>15700</v>
      </c>
      <c r="K3721" s="2" t="s">
        <v>5332</v>
      </c>
      <c r="L3721" s="2">
        <f>IFERROR(VLOOKUP(C3721,BOTULISMO!$A$3:$C$19,3,FALSE),0)</f>
        <v>0</v>
      </c>
      <c r="M3721" s="2">
        <f>IFERROR(VLOOKUP(C3721,'LEISHMANIOSE VISCERAL'!$A$4:$C$454,3,FALSE),0)</f>
        <v>0</v>
      </c>
      <c r="N3721" s="2">
        <f>IFERROR(VLOOKUP(C3721,'LEISHMANIOSE TEGUMENTAR'!$A$4:$C$1681,3,FALSE),0)</f>
        <v>0</v>
      </c>
      <c r="O3721" s="2">
        <f>IFERROR(VLOOKUP(C3721,'FEBRE AMARELA'!$A$4:$C$38,3,FALSE),0)</f>
        <v>0</v>
      </c>
      <c r="P3721" s="2">
        <f>IFERROR(VLOOKUP(C3721,DENGUE!$A$5:$C$4097,3,FALSE),0)</f>
        <v>1</v>
      </c>
      <c r="Q3721" s="2">
        <f>IFERROR(VLOOKUP(C3721,'HEPATITE VIRAL'!$A$5:$C$3162,3,FALSE),0)</f>
        <v>0</v>
      </c>
      <c r="R3721" s="2">
        <f>IFERROR(VLOOKUP(C3721,'FEBRE MACULOSA'!$A$5:$C$181,3,FALSE),0)</f>
        <v>0</v>
      </c>
      <c r="S3721" s="2">
        <f>IFERROR(VLOOKUP(C3721,LEPTOSPIROSE!$A$5:$C$1176,3,FALSE),0)</f>
        <v>0</v>
      </c>
      <c r="T3721" s="2">
        <f>IFERROR(VLOOKUP(C3721,'DOENÇA DE CHAGAS'!$A$5:$C$100,3,FALSE),0)</f>
        <v>0</v>
      </c>
      <c r="U3721" s="2">
        <f>IFERROR(VLOOKUP(C3721,'PICADAS DE COBRAS'!$A$6:$C$4645,3,FALSE),0)</f>
        <v>18</v>
      </c>
      <c r="V3721">
        <f>IFERROR(VLOOKUP(C3721,'ZIKA VIRUS'!$A$5:$C$2399,3,FALSE),0)</f>
        <v>1</v>
      </c>
      <c r="W3721">
        <f>IFERROR(VLOOKUP(C3721,'FEBRE TIFÓIDE'!$A$5:$C$46,3,FALSE),0)</f>
        <v>0</v>
      </c>
      <c r="X3721">
        <f>IFERROR(VLOOKUP(C3721,HANTAVIROSE!$A$5:$C$153,3,FALSE),0)</f>
        <v>0</v>
      </c>
      <c r="Y3721">
        <f>IFERROR(VLOOKUP(C3721,MENINGITE!$A$5:$C$447,3,FALSE),0)</f>
        <v>0</v>
      </c>
      <c r="Z3721">
        <f>IFERROR(VLOOKUP(C3721,RAIVA!$A$5:$C$16,3,FALSE),0)</f>
        <v>0</v>
      </c>
    </row>
    <row r="3722" spans="1:26" x14ac:dyDescent="0.3">
      <c r="A3722" s="2" t="s">
        <v>1637</v>
      </c>
      <c r="B3722" s="2" t="s">
        <v>1852</v>
      </c>
      <c r="C3722" s="2">
        <v>353710</v>
      </c>
      <c r="D3722" s="2">
        <v>3537107</v>
      </c>
      <c r="E3722" s="2" t="s">
        <v>1637</v>
      </c>
      <c r="F3722" s="2" t="s">
        <v>1852</v>
      </c>
      <c r="G3722" s="2">
        <f>IFERROR(VLOOKUP(D3722,Coordenadas!$A$2:$D$5571,3,FALSE),0)</f>
        <v>-22.741299999999999</v>
      </c>
      <c r="H3722" s="2">
        <f>IFERROR(VLOOKUP(D3722,Coordenadas!$A$2:$D$5571,4,FALSE),0)</f>
        <v>-46.894799999999996</v>
      </c>
      <c r="I3722" s="2" t="s">
        <v>5325</v>
      </c>
      <c r="J3722" s="2">
        <v>41558</v>
      </c>
      <c r="K3722" s="2" t="s">
        <v>5330</v>
      </c>
      <c r="L3722" s="2">
        <f>IFERROR(VLOOKUP(C3722,BOTULISMO!$A$3:$C$19,3,FALSE),0)</f>
        <v>0</v>
      </c>
      <c r="M3722" s="2">
        <f>IFERROR(VLOOKUP(C3722,'LEISHMANIOSE VISCERAL'!$A$4:$C$454,3,FALSE),0)</f>
        <v>0</v>
      </c>
      <c r="N3722" s="2">
        <f>IFERROR(VLOOKUP(C3722,'LEISHMANIOSE TEGUMENTAR'!$A$4:$C$1681,3,FALSE),0)</f>
        <v>0</v>
      </c>
      <c r="O3722" s="2">
        <f>IFERROR(VLOOKUP(C3722,'FEBRE AMARELA'!$A$4:$C$38,3,FALSE),0)</f>
        <v>0</v>
      </c>
      <c r="P3722" s="2">
        <f>IFERROR(VLOOKUP(C3722,DENGUE!$A$5:$C$4097,3,FALSE),0)</f>
        <v>127</v>
      </c>
      <c r="Q3722" s="2">
        <f>IFERROR(VLOOKUP(C3722,'HEPATITE VIRAL'!$A$5:$C$3162,3,FALSE),0)</f>
        <v>13</v>
      </c>
      <c r="R3722" s="2">
        <f>IFERROR(VLOOKUP(C3722,'FEBRE MACULOSA'!$A$5:$C$181,3,FALSE),0)</f>
        <v>2</v>
      </c>
      <c r="S3722" s="2">
        <f>IFERROR(VLOOKUP(C3722,LEPTOSPIROSE!$A$5:$C$1176,3,FALSE),0)</f>
        <v>5</v>
      </c>
      <c r="T3722" s="2">
        <f>IFERROR(VLOOKUP(C3722,'DOENÇA DE CHAGAS'!$A$5:$C$100,3,FALSE),0)</f>
        <v>0</v>
      </c>
      <c r="U3722" s="2">
        <f>IFERROR(VLOOKUP(C3722,'PICADAS DE COBRAS'!$A$6:$C$4645,3,FALSE),0)</f>
        <v>36</v>
      </c>
      <c r="V3722">
        <f>IFERROR(VLOOKUP(C3722,'ZIKA VIRUS'!$A$5:$C$2399,3,FALSE),0)</f>
        <v>10</v>
      </c>
      <c r="W3722">
        <f>IFERROR(VLOOKUP(C3722,'FEBRE TIFÓIDE'!$A$5:$C$46,3,FALSE),0)</f>
        <v>0</v>
      </c>
      <c r="X3722">
        <f>IFERROR(VLOOKUP(C3722,HANTAVIROSE!$A$5:$C$153,3,FALSE),0)</f>
        <v>0</v>
      </c>
      <c r="Y3722">
        <f>IFERROR(VLOOKUP(C3722,MENINGITE!$A$5:$C$447,3,FALSE),0)</f>
        <v>0</v>
      </c>
      <c r="Z3722">
        <f>IFERROR(VLOOKUP(C3722,RAIVA!$A$5:$C$16,3,FALSE),0)</f>
        <v>0</v>
      </c>
    </row>
    <row r="3723" spans="1:26" x14ac:dyDescent="0.3">
      <c r="A3723" s="2" t="s">
        <v>4704</v>
      </c>
      <c r="B3723" s="2" t="s">
        <v>4770</v>
      </c>
      <c r="C3723" s="2">
        <v>210820</v>
      </c>
      <c r="D3723" s="2">
        <v>2108207</v>
      </c>
      <c r="E3723" s="2" t="s">
        <v>4704</v>
      </c>
      <c r="F3723" s="2" t="s">
        <v>4770</v>
      </c>
      <c r="G3723" s="2">
        <f>IFERROR(VLOOKUP(D3723,Coordenadas!$A$2:$D$5571,3,FALSE),0)</f>
        <v>-4.5648200000000001</v>
      </c>
      <c r="H3723" s="2">
        <f>IFERROR(VLOOKUP(D3723,Coordenadas!$A$2:$D$5571,4,FALSE),0)</f>
        <v>-44.6006</v>
      </c>
      <c r="I3723" s="2" t="s">
        <v>5324</v>
      </c>
      <c r="J3723" s="2">
        <v>39448</v>
      </c>
      <c r="K3723" s="2" t="s">
        <v>5330</v>
      </c>
      <c r="L3723" s="2">
        <f>IFERROR(VLOOKUP(C3723,BOTULISMO!$A$3:$C$19,3,FALSE),0)</f>
        <v>0</v>
      </c>
      <c r="M3723" s="2">
        <f>IFERROR(VLOOKUP(C3723,'LEISHMANIOSE VISCERAL'!$A$4:$C$454,3,FALSE),0)</f>
        <v>2</v>
      </c>
      <c r="N3723" s="2">
        <f>IFERROR(VLOOKUP(C3723,'LEISHMANIOSE TEGUMENTAR'!$A$4:$C$1681,3,FALSE),0)</f>
        <v>2</v>
      </c>
      <c r="O3723" s="2">
        <f>IFERROR(VLOOKUP(C3723,'FEBRE AMARELA'!$A$4:$C$38,3,FALSE),0)</f>
        <v>0</v>
      </c>
      <c r="P3723" s="2">
        <f>IFERROR(VLOOKUP(C3723,DENGUE!$A$5:$C$4097,3,FALSE),0)</f>
        <v>2</v>
      </c>
      <c r="Q3723" s="2">
        <f>IFERROR(VLOOKUP(C3723,'HEPATITE VIRAL'!$A$5:$C$3162,3,FALSE),0)</f>
        <v>19</v>
      </c>
      <c r="R3723" s="2">
        <f>IFERROR(VLOOKUP(C3723,'FEBRE MACULOSA'!$A$5:$C$181,3,FALSE),0)</f>
        <v>0</v>
      </c>
      <c r="S3723" s="2">
        <f>IFERROR(VLOOKUP(C3723,LEPTOSPIROSE!$A$5:$C$1176,3,FALSE),0)</f>
        <v>0</v>
      </c>
      <c r="T3723" s="2">
        <f>IFERROR(VLOOKUP(C3723,'DOENÇA DE CHAGAS'!$A$5:$C$100,3,FALSE),0)</f>
        <v>0</v>
      </c>
      <c r="U3723" s="2">
        <f>IFERROR(VLOOKUP(C3723,'PICADAS DE COBRAS'!$A$6:$C$4645,3,FALSE),0)</f>
        <v>33</v>
      </c>
      <c r="V3723">
        <f>IFERROR(VLOOKUP(C3723,'ZIKA VIRUS'!$A$5:$C$2399,3,FALSE),0)</f>
        <v>7</v>
      </c>
      <c r="W3723">
        <f>IFERROR(VLOOKUP(C3723,'FEBRE TIFÓIDE'!$A$5:$C$46,3,FALSE),0)</f>
        <v>0</v>
      </c>
      <c r="X3723">
        <f>IFERROR(VLOOKUP(C3723,HANTAVIROSE!$A$5:$C$153,3,FALSE),0)</f>
        <v>0</v>
      </c>
      <c r="Y3723">
        <f>IFERROR(VLOOKUP(C3723,MENINGITE!$A$5:$C$447,3,FALSE),0)</f>
        <v>0</v>
      </c>
      <c r="Z3723">
        <f>IFERROR(VLOOKUP(C3723,RAIVA!$A$5:$C$16,3,FALSE),0)</f>
        <v>0</v>
      </c>
    </row>
    <row r="3724" spans="1:26" x14ac:dyDescent="0.3">
      <c r="A3724" s="2" t="s">
        <v>3652</v>
      </c>
      <c r="B3724" s="2" t="s">
        <v>3673</v>
      </c>
      <c r="C3724" s="2">
        <v>280510</v>
      </c>
      <c r="D3724" s="2">
        <v>2805109</v>
      </c>
      <c r="E3724" s="2" t="s">
        <v>3652</v>
      </c>
      <c r="F3724" s="2" t="s">
        <v>3673</v>
      </c>
      <c r="G3724" s="2">
        <f>IFERROR(VLOOKUP(D3724,Coordenadas!$A$2:$D$5571,3,FALSE),0)</f>
        <v>-11.190200000000001</v>
      </c>
      <c r="H3724" s="2">
        <f>IFERROR(VLOOKUP(D3724,Coordenadas!$A$2:$D$5571,4,FALSE),0)</f>
        <v>-37.677500000000002</v>
      </c>
      <c r="I3724" s="2" t="s">
        <v>5324</v>
      </c>
      <c r="J3724" s="2">
        <v>8833</v>
      </c>
      <c r="K3724" s="2" t="s">
        <v>5332</v>
      </c>
      <c r="L3724" s="2">
        <f>IFERROR(VLOOKUP(C3724,BOTULISMO!$A$3:$C$19,3,FALSE),0)</f>
        <v>0</v>
      </c>
      <c r="M3724" s="2">
        <f>IFERROR(VLOOKUP(C3724,'LEISHMANIOSE VISCERAL'!$A$4:$C$454,3,FALSE),0)</f>
        <v>0</v>
      </c>
      <c r="N3724" s="2">
        <f>IFERROR(VLOOKUP(C3724,'LEISHMANIOSE TEGUMENTAR'!$A$4:$C$1681,3,FALSE),0)</f>
        <v>0</v>
      </c>
      <c r="O3724" s="2">
        <f>IFERROR(VLOOKUP(C3724,'FEBRE AMARELA'!$A$4:$C$38,3,FALSE),0)</f>
        <v>0</v>
      </c>
      <c r="P3724" s="2">
        <f>IFERROR(VLOOKUP(C3724,DENGUE!$A$5:$C$4097,3,FALSE),0)</f>
        <v>0</v>
      </c>
      <c r="Q3724" s="2">
        <f>IFERROR(VLOOKUP(C3724,'HEPATITE VIRAL'!$A$5:$C$3162,3,FALSE),0)</f>
        <v>0</v>
      </c>
      <c r="R3724" s="2">
        <f>IFERROR(VLOOKUP(C3724,'FEBRE MACULOSA'!$A$5:$C$181,3,FALSE),0)</f>
        <v>0</v>
      </c>
      <c r="S3724" s="2">
        <f>IFERROR(VLOOKUP(C3724,LEPTOSPIROSE!$A$5:$C$1176,3,FALSE),0)</f>
        <v>0</v>
      </c>
      <c r="T3724" s="2">
        <f>IFERROR(VLOOKUP(C3724,'DOENÇA DE CHAGAS'!$A$5:$C$100,3,FALSE),0)</f>
        <v>0</v>
      </c>
      <c r="U3724" s="2">
        <f>IFERROR(VLOOKUP(C3724,'PICADAS DE COBRAS'!$A$6:$C$4645,3,FALSE),0)</f>
        <v>0</v>
      </c>
      <c r="V3724">
        <f>IFERROR(VLOOKUP(C3724,'ZIKA VIRUS'!$A$5:$C$2399,3,FALSE),0)</f>
        <v>0</v>
      </c>
      <c r="W3724">
        <f>IFERROR(VLOOKUP(C3724,'FEBRE TIFÓIDE'!$A$5:$C$46,3,FALSE),0)</f>
        <v>0</v>
      </c>
      <c r="X3724">
        <f>IFERROR(VLOOKUP(C3724,HANTAVIROSE!$A$5:$C$153,3,FALSE),0)</f>
        <v>0</v>
      </c>
      <c r="Y3724">
        <f>IFERROR(VLOOKUP(C3724,MENINGITE!$A$5:$C$447,3,FALSE),0)</f>
        <v>0</v>
      </c>
      <c r="Z3724">
        <f>IFERROR(VLOOKUP(C3724,RAIVA!$A$5:$C$16,3,FALSE),0)</f>
        <v>0</v>
      </c>
    </row>
    <row r="3725" spans="1:26" x14ac:dyDescent="0.3">
      <c r="A3725" s="2" t="s">
        <v>1637</v>
      </c>
      <c r="B3725" s="2" t="s">
        <v>1851</v>
      </c>
      <c r="C3725" s="2">
        <v>353715</v>
      </c>
      <c r="D3725" s="2">
        <v>3537156</v>
      </c>
      <c r="E3725" s="2" t="s">
        <v>1637</v>
      </c>
      <c r="F3725" s="2" t="s">
        <v>1851</v>
      </c>
      <c r="G3725" s="2">
        <f>IFERROR(VLOOKUP(D3725,Coordenadas!$A$2:$D$5571,3,FALSE),0)</f>
        <v>-22.817399999999999</v>
      </c>
      <c r="H3725" s="2">
        <f>IFERROR(VLOOKUP(D3725,Coordenadas!$A$2:$D$5571,4,FALSE),0)</f>
        <v>-50.793300000000002</v>
      </c>
      <c r="I3725" s="2" t="s">
        <v>5325</v>
      </c>
      <c r="J3725" s="2">
        <v>2940</v>
      </c>
      <c r="K3725" s="2" t="s">
        <v>5332</v>
      </c>
      <c r="L3725" s="2">
        <f>IFERROR(VLOOKUP(C3725,BOTULISMO!$A$3:$C$19,3,FALSE),0)</f>
        <v>0</v>
      </c>
      <c r="M3725" s="2">
        <f>IFERROR(VLOOKUP(C3725,'LEISHMANIOSE VISCERAL'!$A$4:$C$454,3,FALSE),0)</f>
        <v>0</v>
      </c>
      <c r="N3725" s="2">
        <f>IFERROR(VLOOKUP(C3725,'LEISHMANIOSE TEGUMENTAR'!$A$4:$C$1681,3,FALSE),0)</f>
        <v>1</v>
      </c>
      <c r="O3725" s="2">
        <f>IFERROR(VLOOKUP(C3725,'FEBRE AMARELA'!$A$4:$C$38,3,FALSE),0)</f>
        <v>0</v>
      </c>
      <c r="P3725" s="2">
        <f>IFERROR(VLOOKUP(C3725,DENGUE!$A$5:$C$4097,3,FALSE),0)</f>
        <v>27</v>
      </c>
      <c r="Q3725" s="2">
        <f>IFERROR(VLOOKUP(C3725,'HEPATITE VIRAL'!$A$5:$C$3162,3,FALSE),0)</f>
        <v>0</v>
      </c>
      <c r="R3725" s="2">
        <f>IFERROR(VLOOKUP(C3725,'FEBRE MACULOSA'!$A$5:$C$181,3,FALSE),0)</f>
        <v>0</v>
      </c>
      <c r="S3725" s="2">
        <f>IFERROR(VLOOKUP(C3725,LEPTOSPIROSE!$A$5:$C$1176,3,FALSE),0)</f>
        <v>0</v>
      </c>
      <c r="T3725" s="2">
        <f>IFERROR(VLOOKUP(C3725,'DOENÇA DE CHAGAS'!$A$5:$C$100,3,FALSE),0)</f>
        <v>0</v>
      </c>
      <c r="U3725" s="2">
        <f>IFERROR(VLOOKUP(C3725,'PICADAS DE COBRAS'!$A$6:$C$4645,3,FALSE),0)</f>
        <v>8</v>
      </c>
      <c r="V3725">
        <f>IFERROR(VLOOKUP(C3725,'ZIKA VIRUS'!$A$5:$C$2399,3,FALSE),0)</f>
        <v>0</v>
      </c>
      <c r="W3725">
        <f>IFERROR(VLOOKUP(C3725,'FEBRE TIFÓIDE'!$A$5:$C$46,3,FALSE),0)</f>
        <v>0</v>
      </c>
      <c r="X3725">
        <f>IFERROR(VLOOKUP(C3725,HANTAVIROSE!$A$5:$C$153,3,FALSE),0)</f>
        <v>0</v>
      </c>
      <c r="Y3725">
        <f>IFERROR(VLOOKUP(C3725,MENINGITE!$A$5:$C$447,3,FALSE),0)</f>
        <v>0</v>
      </c>
      <c r="Z3725">
        <f>IFERROR(VLOOKUP(C3725,RAIVA!$A$5:$C$16,3,FALSE),0)</f>
        <v>0</v>
      </c>
    </row>
    <row r="3726" spans="1:26" x14ac:dyDescent="0.3">
      <c r="A3726" s="2" t="s">
        <v>2425</v>
      </c>
      <c r="B3726" s="2" t="s">
        <v>2695</v>
      </c>
      <c r="C3726" s="2">
        <v>314920</v>
      </c>
      <c r="D3726" s="2">
        <v>3149200</v>
      </c>
      <c r="E3726" s="2" t="s">
        <v>2425</v>
      </c>
      <c r="F3726" s="2" t="s">
        <v>2695</v>
      </c>
      <c r="G3726" s="2">
        <f>IFERROR(VLOOKUP(D3726,Coordenadas!$A$2:$D$5571,3,FALSE),0)</f>
        <v>-19.2241</v>
      </c>
      <c r="H3726" s="2">
        <f>IFERROR(VLOOKUP(D3726,Coordenadas!$A$2:$D$5571,4,FALSE),0)</f>
        <v>-47.457900000000002</v>
      </c>
      <c r="I3726" s="2" t="s">
        <v>5325</v>
      </c>
      <c r="J3726" s="2">
        <v>3490</v>
      </c>
      <c r="K3726" s="2" t="s">
        <v>5332</v>
      </c>
      <c r="L3726" s="2">
        <f>IFERROR(VLOOKUP(C3726,BOTULISMO!$A$3:$C$19,3,FALSE),0)</f>
        <v>0</v>
      </c>
      <c r="M3726" s="2">
        <f>IFERROR(VLOOKUP(C3726,'LEISHMANIOSE VISCERAL'!$A$4:$C$454,3,FALSE),0)</f>
        <v>0</v>
      </c>
      <c r="N3726" s="2">
        <f>IFERROR(VLOOKUP(C3726,'LEISHMANIOSE TEGUMENTAR'!$A$4:$C$1681,3,FALSE),0)</f>
        <v>0</v>
      </c>
      <c r="O3726" s="2">
        <f>IFERROR(VLOOKUP(C3726,'FEBRE AMARELA'!$A$4:$C$38,3,FALSE),0)</f>
        <v>0</v>
      </c>
      <c r="P3726" s="2">
        <f>IFERROR(VLOOKUP(C3726,DENGUE!$A$5:$C$4097,3,FALSE),0)</f>
        <v>0</v>
      </c>
      <c r="Q3726" s="2">
        <f>IFERROR(VLOOKUP(C3726,'HEPATITE VIRAL'!$A$5:$C$3162,3,FALSE),0)</f>
        <v>1</v>
      </c>
      <c r="R3726" s="2">
        <f>IFERROR(VLOOKUP(C3726,'FEBRE MACULOSA'!$A$5:$C$181,3,FALSE),0)</f>
        <v>0</v>
      </c>
      <c r="S3726" s="2">
        <f>IFERROR(VLOOKUP(C3726,LEPTOSPIROSE!$A$5:$C$1176,3,FALSE),0)</f>
        <v>0</v>
      </c>
      <c r="T3726" s="2">
        <f>IFERROR(VLOOKUP(C3726,'DOENÇA DE CHAGAS'!$A$5:$C$100,3,FALSE),0)</f>
        <v>0</v>
      </c>
      <c r="U3726" s="2">
        <f>IFERROR(VLOOKUP(C3726,'PICADAS DE COBRAS'!$A$6:$C$4645,3,FALSE),0)</f>
        <v>15</v>
      </c>
      <c r="V3726">
        <f>IFERROR(VLOOKUP(C3726,'ZIKA VIRUS'!$A$5:$C$2399,3,FALSE),0)</f>
        <v>0</v>
      </c>
      <c r="W3726">
        <f>IFERROR(VLOOKUP(C3726,'FEBRE TIFÓIDE'!$A$5:$C$46,3,FALSE),0)</f>
        <v>0</v>
      </c>
      <c r="X3726">
        <f>IFERROR(VLOOKUP(C3726,HANTAVIROSE!$A$5:$C$153,3,FALSE),0)</f>
        <v>0</v>
      </c>
      <c r="Y3726">
        <f>IFERROR(VLOOKUP(C3726,MENINGITE!$A$5:$C$447,3,FALSE),0)</f>
        <v>0</v>
      </c>
      <c r="Z3726">
        <f>IFERROR(VLOOKUP(C3726,RAIVA!$A$5:$C$16,3,FALSE),0)</f>
        <v>0</v>
      </c>
    </row>
    <row r="3727" spans="1:26" x14ac:dyDescent="0.3">
      <c r="A3727" s="2" t="s">
        <v>4903</v>
      </c>
      <c r="B3727" s="2" t="s">
        <v>4945</v>
      </c>
      <c r="C3727" s="2">
        <v>171650</v>
      </c>
      <c r="D3727" s="2">
        <v>1716505</v>
      </c>
      <c r="E3727" s="2" t="s">
        <v>4903</v>
      </c>
      <c r="F3727" s="2" t="s">
        <v>4945</v>
      </c>
      <c r="G3727" s="2">
        <f>IFERROR(VLOOKUP(D3727,Coordenadas!$A$2:$D$5571,3,FALSE),0)</f>
        <v>-8.9703400000000002</v>
      </c>
      <c r="H3727" s="2">
        <f>IFERROR(VLOOKUP(D3727,Coordenadas!$A$2:$D$5571,4,FALSE),0)</f>
        <v>-48.172899999999998</v>
      </c>
      <c r="I3727" s="2" t="s">
        <v>5323</v>
      </c>
      <c r="J3727" s="2">
        <v>11539</v>
      </c>
      <c r="K3727" s="2" t="s">
        <v>5332</v>
      </c>
      <c r="L3727" s="2">
        <f>IFERROR(VLOOKUP(C3727,BOTULISMO!$A$3:$C$19,3,FALSE),0)</f>
        <v>0</v>
      </c>
      <c r="M3727" s="2">
        <f>IFERROR(VLOOKUP(C3727,'LEISHMANIOSE VISCERAL'!$A$4:$C$454,3,FALSE),0)</f>
        <v>0</v>
      </c>
      <c r="N3727" s="2">
        <f>IFERROR(VLOOKUP(C3727,'LEISHMANIOSE TEGUMENTAR'!$A$4:$C$1681,3,FALSE),0)</f>
        <v>3</v>
      </c>
      <c r="O3727" s="2">
        <f>IFERROR(VLOOKUP(C3727,'FEBRE AMARELA'!$A$4:$C$38,3,FALSE),0)</f>
        <v>0</v>
      </c>
      <c r="P3727" s="2">
        <f>IFERROR(VLOOKUP(C3727,DENGUE!$A$5:$C$4097,3,FALSE),0)</f>
        <v>1</v>
      </c>
      <c r="Q3727" s="2">
        <f>IFERROR(VLOOKUP(C3727,'HEPATITE VIRAL'!$A$5:$C$3162,3,FALSE),0)</f>
        <v>4</v>
      </c>
      <c r="R3727" s="2">
        <f>IFERROR(VLOOKUP(C3727,'FEBRE MACULOSA'!$A$5:$C$181,3,FALSE),0)</f>
        <v>0</v>
      </c>
      <c r="S3727" s="2">
        <f>IFERROR(VLOOKUP(C3727,LEPTOSPIROSE!$A$5:$C$1176,3,FALSE),0)</f>
        <v>0</v>
      </c>
      <c r="T3727" s="2">
        <f>IFERROR(VLOOKUP(C3727,'DOENÇA DE CHAGAS'!$A$5:$C$100,3,FALSE),0)</f>
        <v>0</v>
      </c>
      <c r="U3727" s="2">
        <f>IFERROR(VLOOKUP(C3727,'PICADAS DE COBRAS'!$A$6:$C$4645,3,FALSE),0)</f>
        <v>107</v>
      </c>
      <c r="V3727">
        <f>IFERROR(VLOOKUP(C3727,'ZIKA VIRUS'!$A$5:$C$2399,3,FALSE),0)</f>
        <v>2</v>
      </c>
      <c r="W3727">
        <f>IFERROR(VLOOKUP(C3727,'FEBRE TIFÓIDE'!$A$5:$C$46,3,FALSE),0)</f>
        <v>0</v>
      </c>
      <c r="X3727">
        <f>IFERROR(VLOOKUP(C3727,HANTAVIROSE!$A$5:$C$153,3,FALSE),0)</f>
        <v>0</v>
      </c>
      <c r="Y3727">
        <f>IFERROR(VLOOKUP(C3727,MENINGITE!$A$5:$C$447,3,FALSE),0)</f>
        <v>0</v>
      </c>
      <c r="Z3727">
        <f>IFERROR(VLOOKUP(C3727,RAIVA!$A$5:$C$16,3,FALSE),0)</f>
        <v>0</v>
      </c>
    </row>
    <row r="3728" spans="1:26" x14ac:dyDescent="0.3">
      <c r="A3728" s="2" t="s">
        <v>3257</v>
      </c>
      <c r="B3728" s="2" t="s">
        <v>3367</v>
      </c>
      <c r="C3728" s="2">
        <v>292420</v>
      </c>
      <c r="D3728" s="2">
        <v>2924207</v>
      </c>
      <c r="E3728" s="2" t="s">
        <v>3257</v>
      </c>
      <c r="F3728" s="2" t="s">
        <v>3367</v>
      </c>
      <c r="G3728" s="2">
        <f>IFERROR(VLOOKUP(D3728,Coordenadas!$A$2:$D$5571,3,FALSE),0)</f>
        <v>-10.012</v>
      </c>
      <c r="H3728" s="2">
        <f>IFERROR(VLOOKUP(D3728,Coordenadas!$A$2:$D$5571,4,FALSE),0)</f>
        <v>-37.8932</v>
      </c>
      <c r="I3728" s="2" t="s">
        <v>5324</v>
      </c>
      <c r="J3728" s="2">
        <v>16995</v>
      </c>
      <c r="K3728" s="2" t="s">
        <v>5332</v>
      </c>
      <c r="L3728" s="2">
        <f>IFERROR(VLOOKUP(C3728,BOTULISMO!$A$3:$C$19,3,FALSE),0)</f>
        <v>0</v>
      </c>
      <c r="M3728" s="2">
        <f>IFERROR(VLOOKUP(C3728,'LEISHMANIOSE VISCERAL'!$A$4:$C$454,3,FALSE),0)</f>
        <v>0</v>
      </c>
      <c r="N3728" s="2">
        <f>IFERROR(VLOOKUP(C3728,'LEISHMANIOSE TEGUMENTAR'!$A$4:$C$1681,3,FALSE),0)</f>
        <v>0</v>
      </c>
      <c r="O3728" s="2">
        <f>IFERROR(VLOOKUP(C3728,'FEBRE AMARELA'!$A$4:$C$38,3,FALSE),0)</f>
        <v>0</v>
      </c>
      <c r="P3728" s="2">
        <f>IFERROR(VLOOKUP(C3728,DENGUE!$A$5:$C$4097,3,FALSE),0)</f>
        <v>1</v>
      </c>
      <c r="Q3728" s="2">
        <f>IFERROR(VLOOKUP(C3728,'HEPATITE VIRAL'!$A$5:$C$3162,3,FALSE),0)</f>
        <v>0</v>
      </c>
      <c r="R3728" s="2">
        <f>IFERROR(VLOOKUP(C3728,'FEBRE MACULOSA'!$A$5:$C$181,3,FALSE),0)</f>
        <v>0</v>
      </c>
      <c r="S3728" s="2">
        <f>IFERROR(VLOOKUP(C3728,LEPTOSPIROSE!$A$5:$C$1176,3,FALSE),0)</f>
        <v>0</v>
      </c>
      <c r="T3728" s="2">
        <f>IFERROR(VLOOKUP(C3728,'DOENÇA DE CHAGAS'!$A$5:$C$100,3,FALSE),0)</f>
        <v>0</v>
      </c>
      <c r="U3728" s="2">
        <f>IFERROR(VLOOKUP(C3728,'PICADAS DE COBRAS'!$A$6:$C$4645,3,FALSE),0)</f>
        <v>1</v>
      </c>
      <c r="V3728">
        <f>IFERROR(VLOOKUP(C3728,'ZIKA VIRUS'!$A$5:$C$2399,3,FALSE),0)</f>
        <v>0</v>
      </c>
      <c r="W3728">
        <f>IFERROR(VLOOKUP(C3728,'FEBRE TIFÓIDE'!$A$5:$C$46,3,FALSE),0)</f>
        <v>0</v>
      </c>
      <c r="X3728">
        <f>IFERROR(VLOOKUP(C3728,HANTAVIROSE!$A$5:$C$153,3,FALSE),0)</f>
        <v>0</v>
      </c>
      <c r="Y3728">
        <f>IFERROR(VLOOKUP(C3728,MENINGITE!$A$5:$C$447,3,FALSE),0)</f>
        <v>0</v>
      </c>
      <c r="Z3728">
        <f>IFERROR(VLOOKUP(C3728,RAIVA!$A$5:$C$16,3,FALSE),0)</f>
        <v>0</v>
      </c>
    </row>
    <row r="3729" spans="1:26" x14ac:dyDescent="0.3">
      <c r="A3729" s="2" t="s">
        <v>4178</v>
      </c>
      <c r="B3729" s="2" t="s">
        <v>4225</v>
      </c>
      <c r="C3729" s="2">
        <v>240970</v>
      </c>
      <c r="D3729" s="2">
        <v>2409704</v>
      </c>
      <c r="E3729" s="2" t="s">
        <v>4178</v>
      </c>
      <c r="F3729" s="2" t="s">
        <v>4225</v>
      </c>
      <c r="G3729" s="2">
        <f>IFERROR(VLOOKUP(D3729,Coordenadas!$A$2:$D$5571,3,FALSE),0)</f>
        <v>-5.5160999999999998</v>
      </c>
      <c r="H3729" s="2">
        <f>IFERROR(VLOOKUP(D3729,Coordenadas!$A$2:$D$5571,4,FALSE),0)</f>
        <v>-36.386699999999998</v>
      </c>
      <c r="I3729" s="2" t="s">
        <v>5324</v>
      </c>
      <c r="J3729" s="2">
        <v>7171</v>
      </c>
      <c r="K3729" s="2" t="s">
        <v>5332</v>
      </c>
      <c r="L3729" s="2">
        <f>IFERROR(VLOOKUP(C3729,BOTULISMO!$A$3:$C$19,3,FALSE),0)</f>
        <v>0</v>
      </c>
      <c r="M3729" s="2">
        <f>IFERROR(VLOOKUP(C3729,'LEISHMANIOSE VISCERAL'!$A$4:$C$454,3,FALSE),0)</f>
        <v>0</v>
      </c>
      <c r="N3729" s="2">
        <f>IFERROR(VLOOKUP(C3729,'LEISHMANIOSE TEGUMENTAR'!$A$4:$C$1681,3,FALSE),0)</f>
        <v>0</v>
      </c>
      <c r="O3729" s="2">
        <f>IFERROR(VLOOKUP(C3729,'FEBRE AMARELA'!$A$4:$C$38,3,FALSE),0)</f>
        <v>0</v>
      </c>
      <c r="P3729" s="2">
        <f>IFERROR(VLOOKUP(C3729,DENGUE!$A$5:$C$4097,3,FALSE),0)</f>
        <v>2</v>
      </c>
      <c r="Q3729" s="2">
        <f>IFERROR(VLOOKUP(C3729,'HEPATITE VIRAL'!$A$5:$C$3162,3,FALSE),0)</f>
        <v>0</v>
      </c>
      <c r="R3729" s="2">
        <f>IFERROR(VLOOKUP(C3729,'FEBRE MACULOSA'!$A$5:$C$181,3,FALSE),0)</f>
        <v>0</v>
      </c>
      <c r="S3729" s="2">
        <f>IFERROR(VLOOKUP(C3729,LEPTOSPIROSE!$A$5:$C$1176,3,FALSE),0)</f>
        <v>0</v>
      </c>
      <c r="T3729" s="2">
        <f>IFERROR(VLOOKUP(C3729,'DOENÇA DE CHAGAS'!$A$5:$C$100,3,FALSE),0)</f>
        <v>0</v>
      </c>
      <c r="U3729" s="2">
        <f>IFERROR(VLOOKUP(C3729,'PICADAS DE COBRAS'!$A$6:$C$4645,3,FALSE),0)</f>
        <v>5</v>
      </c>
      <c r="V3729">
        <f>IFERROR(VLOOKUP(C3729,'ZIKA VIRUS'!$A$5:$C$2399,3,FALSE),0)</f>
        <v>0</v>
      </c>
      <c r="W3729">
        <f>IFERROR(VLOOKUP(C3729,'FEBRE TIFÓIDE'!$A$5:$C$46,3,FALSE),0)</f>
        <v>0</v>
      </c>
      <c r="X3729">
        <f>IFERROR(VLOOKUP(C3729,HANTAVIROSE!$A$5:$C$153,3,FALSE),0)</f>
        <v>0</v>
      </c>
      <c r="Y3729">
        <f>IFERROR(VLOOKUP(C3729,MENINGITE!$A$5:$C$447,3,FALSE),0)</f>
        <v>0</v>
      </c>
      <c r="Z3729">
        <f>IFERROR(VLOOKUP(C3729,RAIVA!$A$5:$C$16,3,FALSE),0)</f>
        <v>0</v>
      </c>
    </row>
    <row r="3730" spans="1:26" x14ac:dyDescent="0.3">
      <c r="A3730" s="2" t="s">
        <v>2349</v>
      </c>
      <c r="B3730" s="2" t="s">
        <v>2372</v>
      </c>
      <c r="C3730" s="2">
        <v>320405</v>
      </c>
      <c r="D3730" s="2">
        <v>3204054</v>
      </c>
      <c r="E3730" s="2" t="s">
        <v>2349</v>
      </c>
      <c r="F3730" s="2" t="s">
        <v>2372</v>
      </c>
      <c r="G3730" s="2">
        <f>IFERROR(VLOOKUP(D3730,Coordenadas!$A$2:$D$5571,3,FALSE),0)</f>
        <v>-18.3004</v>
      </c>
      <c r="H3730" s="2">
        <f>IFERROR(VLOOKUP(D3730,Coordenadas!$A$2:$D$5571,4,FALSE),0)</f>
        <v>-39.9574</v>
      </c>
      <c r="I3730" s="2" t="s">
        <v>5325</v>
      </c>
      <c r="J3730" s="2">
        <v>23794</v>
      </c>
      <c r="K3730" s="2" t="s">
        <v>5330</v>
      </c>
      <c r="L3730" s="2">
        <f>IFERROR(VLOOKUP(C3730,BOTULISMO!$A$3:$C$19,3,FALSE),0)</f>
        <v>0</v>
      </c>
      <c r="M3730" s="2">
        <f>IFERROR(VLOOKUP(C3730,'LEISHMANIOSE VISCERAL'!$A$4:$C$454,3,FALSE),0)</f>
        <v>0</v>
      </c>
      <c r="N3730" s="2">
        <f>IFERROR(VLOOKUP(C3730,'LEISHMANIOSE TEGUMENTAR'!$A$4:$C$1681,3,FALSE),0)</f>
        <v>1</v>
      </c>
      <c r="O3730" s="2">
        <f>IFERROR(VLOOKUP(C3730,'FEBRE AMARELA'!$A$4:$C$38,3,FALSE),0)</f>
        <v>0</v>
      </c>
      <c r="P3730" s="2">
        <f>IFERROR(VLOOKUP(C3730,DENGUE!$A$5:$C$4097,3,FALSE),0)</f>
        <v>2</v>
      </c>
      <c r="Q3730" s="2">
        <f>IFERROR(VLOOKUP(C3730,'HEPATITE VIRAL'!$A$5:$C$3162,3,FALSE),0)</f>
        <v>10</v>
      </c>
      <c r="R3730" s="2">
        <f>IFERROR(VLOOKUP(C3730,'FEBRE MACULOSA'!$A$5:$C$181,3,FALSE),0)</f>
        <v>0</v>
      </c>
      <c r="S3730" s="2">
        <f>IFERROR(VLOOKUP(C3730,LEPTOSPIROSE!$A$5:$C$1176,3,FALSE),0)</f>
        <v>0</v>
      </c>
      <c r="T3730" s="2">
        <f>IFERROR(VLOOKUP(C3730,'DOENÇA DE CHAGAS'!$A$5:$C$100,3,FALSE),0)</f>
        <v>0</v>
      </c>
      <c r="U3730" s="2">
        <f>IFERROR(VLOOKUP(C3730,'PICADAS DE COBRAS'!$A$6:$C$4645,3,FALSE),0)</f>
        <v>0</v>
      </c>
      <c r="V3730">
        <f>IFERROR(VLOOKUP(C3730,'ZIKA VIRUS'!$A$5:$C$2399,3,FALSE),0)</f>
        <v>21</v>
      </c>
      <c r="W3730">
        <f>IFERROR(VLOOKUP(C3730,'FEBRE TIFÓIDE'!$A$5:$C$46,3,FALSE),0)</f>
        <v>0</v>
      </c>
      <c r="X3730">
        <f>IFERROR(VLOOKUP(C3730,HANTAVIROSE!$A$5:$C$153,3,FALSE),0)</f>
        <v>0</v>
      </c>
      <c r="Y3730">
        <f>IFERROR(VLOOKUP(C3730,MENINGITE!$A$5:$C$447,3,FALSE),0)</f>
        <v>0</v>
      </c>
      <c r="Z3730">
        <f>IFERROR(VLOOKUP(C3730,RAIVA!$A$5:$C$16,3,FALSE),0)</f>
        <v>0</v>
      </c>
    </row>
    <row r="3731" spans="1:26" x14ac:dyDescent="0.3">
      <c r="A3731" s="2" t="s">
        <v>1637</v>
      </c>
      <c r="B3731" s="2" t="s">
        <v>1850</v>
      </c>
      <c r="C3731" s="2">
        <v>353720</v>
      </c>
      <c r="D3731" s="2">
        <v>3537206</v>
      </c>
      <c r="E3731" s="2" t="s">
        <v>1637</v>
      </c>
      <c r="F3731" s="2" t="s">
        <v>1850</v>
      </c>
      <c r="G3731" s="2">
        <f>IFERROR(VLOOKUP(D3731,Coordenadas!$A$2:$D$5571,3,FALSE),0)</f>
        <v>-24.276399999999999</v>
      </c>
      <c r="H3731" s="2">
        <f>IFERROR(VLOOKUP(D3731,Coordenadas!$A$2:$D$5571,4,FALSE),0)</f>
        <v>-47.235399999999998</v>
      </c>
      <c r="I3731" s="2" t="s">
        <v>5325</v>
      </c>
      <c r="J3731" s="2">
        <v>10204</v>
      </c>
      <c r="K3731" s="2" t="s">
        <v>5332</v>
      </c>
      <c r="L3731" s="2">
        <f>IFERROR(VLOOKUP(C3731,BOTULISMO!$A$3:$C$19,3,FALSE),0)</f>
        <v>0</v>
      </c>
      <c r="M3731" s="2">
        <f>IFERROR(VLOOKUP(C3731,'LEISHMANIOSE VISCERAL'!$A$4:$C$454,3,FALSE),0)</f>
        <v>0</v>
      </c>
      <c r="N3731" s="2">
        <f>IFERROR(VLOOKUP(C3731,'LEISHMANIOSE TEGUMENTAR'!$A$4:$C$1681,3,FALSE),0)</f>
        <v>0</v>
      </c>
      <c r="O3731" s="2">
        <f>IFERROR(VLOOKUP(C3731,'FEBRE AMARELA'!$A$4:$C$38,3,FALSE),0)</f>
        <v>0</v>
      </c>
      <c r="P3731" s="2">
        <f>IFERROR(VLOOKUP(C3731,DENGUE!$A$5:$C$4097,3,FALSE),0)</f>
        <v>29</v>
      </c>
      <c r="Q3731" s="2">
        <f>IFERROR(VLOOKUP(C3731,'HEPATITE VIRAL'!$A$5:$C$3162,3,FALSE),0)</f>
        <v>1</v>
      </c>
      <c r="R3731" s="2">
        <f>IFERROR(VLOOKUP(C3731,'FEBRE MACULOSA'!$A$5:$C$181,3,FALSE),0)</f>
        <v>0</v>
      </c>
      <c r="S3731" s="2">
        <f>IFERROR(VLOOKUP(C3731,LEPTOSPIROSE!$A$5:$C$1176,3,FALSE),0)</f>
        <v>0</v>
      </c>
      <c r="T3731" s="2">
        <f>IFERROR(VLOOKUP(C3731,'DOENÇA DE CHAGAS'!$A$5:$C$100,3,FALSE),0)</f>
        <v>0</v>
      </c>
      <c r="U3731" s="2">
        <f>IFERROR(VLOOKUP(C3731,'PICADAS DE COBRAS'!$A$6:$C$4645,3,FALSE),0)</f>
        <v>13</v>
      </c>
      <c r="V3731">
        <f>IFERROR(VLOOKUP(C3731,'ZIKA VIRUS'!$A$5:$C$2399,3,FALSE),0)</f>
        <v>1</v>
      </c>
      <c r="W3731">
        <f>IFERROR(VLOOKUP(C3731,'FEBRE TIFÓIDE'!$A$5:$C$46,3,FALSE),0)</f>
        <v>0</v>
      </c>
      <c r="X3731">
        <f>IFERROR(VLOOKUP(C3731,HANTAVIROSE!$A$5:$C$153,3,FALSE),0)</f>
        <v>0</v>
      </c>
      <c r="Y3731">
        <f>IFERROR(VLOOKUP(C3731,MENINGITE!$A$5:$C$447,3,FALSE),0)</f>
        <v>0</v>
      </c>
      <c r="Z3731">
        <f>IFERROR(VLOOKUP(C3731,RAIVA!$A$5:$C$16,3,FALSE),0)</f>
        <v>0</v>
      </c>
    </row>
    <row r="3732" spans="1:26" x14ac:dyDescent="0.3">
      <c r="A3732" s="2" t="s">
        <v>4704</v>
      </c>
      <c r="B3732" s="2" t="s">
        <v>4769</v>
      </c>
      <c r="C3732" s="2">
        <v>210825</v>
      </c>
      <c r="D3732" s="2">
        <v>2108256</v>
      </c>
      <c r="E3732" s="2" t="s">
        <v>4704</v>
      </c>
      <c r="F3732" s="2" t="s">
        <v>4769</v>
      </c>
      <c r="G3732" s="2">
        <f>IFERROR(VLOOKUP(D3732,Coordenadas!$A$2:$D$5571,3,FALSE),0)</f>
        <v>-2.9727199999999998</v>
      </c>
      <c r="H3732" s="2">
        <f>IFERROR(VLOOKUP(D3732,Coordenadas!$A$2:$D$5571,4,FALSE),0)</f>
        <v>-45.349299999999999</v>
      </c>
      <c r="I3732" s="2" t="s">
        <v>5324</v>
      </c>
      <c r="J3732" s="2">
        <v>22732</v>
      </c>
      <c r="K3732" s="2" t="s">
        <v>5330</v>
      </c>
      <c r="L3732" s="2">
        <f>IFERROR(VLOOKUP(C3732,BOTULISMO!$A$3:$C$19,3,FALSE),0)</f>
        <v>0</v>
      </c>
      <c r="M3732" s="2">
        <f>IFERROR(VLOOKUP(C3732,'LEISHMANIOSE VISCERAL'!$A$4:$C$454,3,FALSE),0)</f>
        <v>0</v>
      </c>
      <c r="N3732" s="2">
        <f>IFERROR(VLOOKUP(C3732,'LEISHMANIOSE TEGUMENTAR'!$A$4:$C$1681,3,FALSE),0)</f>
        <v>9</v>
      </c>
      <c r="O3732" s="2">
        <f>IFERROR(VLOOKUP(C3732,'FEBRE AMARELA'!$A$4:$C$38,3,FALSE),0)</f>
        <v>0</v>
      </c>
      <c r="P3732" s="2">
        <f>IFERROR(VLOOKUP(C3732,DENGUE!$A$5:$C$4097,3,FALSE),0)</f>
        <v>0</v>
      </c>
      <c r="Q3732" s="2">
        <f>IFERROR(VLOOKUP(C3732,'HEPATITE VIRAL'!$A$5:$C$3162,3,FALSE),0)</f>
        <v>0</v>
      </c>
      <c r="R3732" s="2">
        <f>IFERROR(VLOOKUP(C3732,'FEBRE MACULOSA'!$A$5:$C$181,3,FALSE),0)</f>
        <v>0</v>
      </c>
      <c r="S3732" s="2">
        <f>IFERROR(VLOOKUP(C3732,LEPTOSPIROSE!$A$5:$C$1176,3,FALSE),0)</f>
        <v>0</v>
      </c>
      <c r="T3732" s="2">
        <f>IFERROR(VLOOKUP(C3732,'DOENÇA DE CHAGAS'!$A$5:$C$100,3,FALSE),0)</f>
        <v>20</v>
      </c>
      <c r="U3732" s="2">
        <f>IFERROR(VLOOKUP(C3732,'PICADAS DE COBRAS'!$A$6:$C$4645,3,FALSE),0)</f>
        <v>8</v>
      </c>
      <c r="V3732">
        <f>IFERROR(VLOOKUP(C3732,'ZIKA VIRUS'!$A$5:$C$2399,3,FALSE),0)</f>
        <v>1</v>
      </c>
      <c r="W3732">
        <f>IFERROR(VLOOKUP(C3732,'FEBRE TIFÓIDE'!$A$5:$C$46,3,FALSE),0)</f>
        <v>0</v>
      </c>
      <c r="X3732">
        <f>IFERROR(VLOOKUP(C3732,HANTAVIROSE!$A$5:$C$153,3,FALSE),0)</f>
        <v>0</v>
      </c>
      <c r="Y3732">
        <f>IFERROR(VLOOKUP(C3732,MENINGITE!$A$5:$C$447,3,FALSE),0)</f>
        <v>0</v>
      </c>
      <c r="Z3732">
        <f>IFERROR(VLOOKUP(C3732,RAIVA!$A$5:$C$16,3,FALSE),0)</f>
        <v>0</v>
      </c>
    </row>
    <row r="3733" spans="1:26" x14ac:dyDescent="0.3">
      <c r="A3733" s="2" t="s">
        <v>392</v>
      </c>
      <c r="B3733" s="2" t="s">
        <v>410</v>
      </c>
      <c r="C3733" s="2">
        <v>500640</v>
      </c>
      <c r="D3733" s="2">
        <v>5006408</v>
      </c>
      <c r="E3733" s="2" t="s">
        <v>392</v>
      </c>
      <c r="F3733" s="2" t="s">
        <v>410</v>
      </c>
      <c r="G3733" s="2">
        <f>IFERROR(VLOOKUP(D3733,Coordenadas!$A$2:$D$5571,3,FALSE),0)</f>
        <v>-18.099599999999999</v>
      </c>
      <c r="H3733" s="2">
        <f>IFERROR(VLOOKUP(D3733,Coordenadas!$A$2:$D$5571,4,FALSE),0)</f>
        <v>-54.550699999999999</v>
      </c>
      <c r="I3733" s="2" t="s">
        <v>5327</v>
      </c>
      <c r="J3733" s="2">
        <v>7967</v>
      </c>
      <c r="K3733" s="2" t="s">
        <v>5332</v>
      </c>
      <c r="L3733" s="2">
        <f>IFERROR(VLOOKUP(C3733,BOTULISMO!$A$3:$C$19,3,FALSE),0)</f>
        <v>0</v>
      </c>
      <c r="M3733" s="2">
        <f>IFERROR(VLOOKUP(C3733,'LEISHMANIOSE VISCERAL'!$A$4:$C$454,3,FALSE),0)</f>
        <v>0</v>
      </c>
      <c r="N3733" s="2">
        <f>IFERROR(VLOOKUP(C3733,'LEISHMANIOSE TEGUMENTAR'!$A$4:$C$1681,3,FALSE),0)</f>
        <v>6</v>
      </c>
      <c r="O3733" s="2">
        <f>IFERROR(VLOOKUP(C3733,'FEBRE AMARELA'!$A$4:$C$38,3,FALSE),0)</f>
        <v>0</v>
      </c>
      <c r="P3733" s="2">
        <f>IFERROR(VLOOKUP(C3733,DENGUE!$A$5:$C$4097,3,FALSE),0)</f>
        <v>339</v>
      </c>
      <c r="Q3733" s="2">
        <f>IFERROR(VLOOKUP(C3733,'HEPATITE VIRAL'!$A$5:$C$3162,3,FALSE),0)</f>
        <v>3</v>
      </c>
      <c r="R3733" s="2">
        <f>IFERROR(VLOOKUP(C3733,'FEBRE MACULOSA'!$A$5:$C$181,3,FALSE),0)</f>
        <v>0</v>
      </c>
      <c r="S3733" s="2">
        <f>IFERROR(VLOOKUP(C3733,LEPTOSPIROSE!$A$5:$C$1176,3,FALSE),0)</f>
        <v>0</v>
      </c>
      <c r="T3733" s="2">
        <f>IFERROR(VLOOKUP(C3733,'DOENÇA DE CHAGAS'!$A$5:$C$100,3,FALSE),0)</f>
        <v>0</v>
      </c>
      <c r="U3733" s="2">
        <f>IFERROR(VLOOKUP(C3733,'PICADAS DE COBRAS'!$A$6:$C$4645,3,FALSE),0)</f>
        <v>14</v>
      </c>
      <c r="V3733">
        <f>IFERROR(VLOOKUP(C3733,'ZIKA VIRUS'!$A$5:$C$2399,3,FALSE),0)</f>
        <v>18</v>
      </c>
      <c r="W3733">
        <f>IFERROR(VLOOKUP(C3733,'FEBRE TIFÓIDE'!$A$5:$C$46,3,FALSE),0)</f>
        <v>0</v>
      </c>
      <c r="X3733">
        <f>IFERROR(VLOOKUP(C3733,HANTAVIROSE!$A$5:$C$153,3,FALSE),0)</f>
        <v>0</v>
      </c>
      <c r="Y3733">
        <f>IFERROR(VLOOKUP(C3733,MENINGITE!$A$5:$C$447,3,FALSE),0)</f>
        <v>0</v>
      </c>
      <c r="Z3733">
        <f>IFERROR(VLOOKUP(C3733,RAIVA!$A$5:$C$16,3,FALSE),0)</f>
        <v>0</v>
      </c>
    </row>
    <row r="3734" spans="1:26" x14ac:dyDescent="0.3">
      <c r="A3734" s="2" t="s">
        <v>4490</v>
      </c>
      <c r="B3734" s="2" t="s">
        <v>4553</v>
      </c>
      <c r="C3734" s="2">
        <v>220790</v>
      </c>
      <c r="D3734" s="2">
        <v>2207900</v>
      </c>
      <c r="E3734" s="2" t="s">
        <v>4490</v>
      </c>
      <c r="F3734" s="2" t="s">
        <v>4553</v>
      </c>
      <c r="G3734" s="2">
        <f>IFERROR(VLOOKUP(D3734,Coordenadas!$A$2:$D$5571,3,FALSE),0)</f>
        <v>-4.4258499999999996</v>
      </c>
      <c r="H3734" s="2">
        <f>IFERROR(VLOOKUP(D3734,Coordenadas!$A$2:$D$5571,4,FALSE),0)</f>
        <v>-41.4482</v>
      </c>
      <c r="I3734" s="2" t="s">
        <v>5324</v>
      </c>
      <c r="J3734" s="2">
        <v>37496</v>
      </c>
      <c r="K3734" s="2" t="s">
        <v>5330</v>
      </c>
      <c r="L3734" s="2">
        <f>IFERROR(VLOOKUP(C3734,BOTULISMO!$A$3:$C$19,3,FALSE),0)</f>
        <v>0</v>
      </c>
      <c r="M3734" s="2">
        <f>IFERROR(VLOOKUP(C3734,'LEISHMANIOSE VISCERAL'!$A$4:$C$454,3,FALSE),0)</f>
        <v>0</v>
      </c>
      <c r="N3734" s="2">
        <f>IFERROR(VLOOKUP(C3734,'LEISHMANIOSE TEGUMENTAR'!$A$4:$C$1681,3,FALSE),0)</f>
        <v>0</v>
      </c>
      <c r="O3734" s="2">
        <f>IFERROR(VLOOKUP(C3734,'FEBRE AMARELA'!$A$4:$C$38,3,FALSE),0)</f>
        <v>0</v>
      </c>
      <c r="P3734" s="2">
        <f>IFERROR(VLOOKUP(C3734,DENGUE!$A$5:$C$4097,3,FALSE),0)</f>
        <v>51</v>
      </c>
      <c r="Q3734" s="2">
        <f>IFERROR(VLOOKUP(C3734,'HEPATITE VIRAL'!$A$5:$C$3162,3,FALSE),0)</f>
        <v>2</v>
      </c>
      <c r="R3734" s="2">
        <f>IFERROR(VLOOKUP(C3734,'FEBRE MACULOSA'!$A$5:$C$181,3,FALSE),0)</f>
        <v>0</v>
      </c>
      <c r="S3734" s="2">
        <f>IFERROR(VLOOKUP(C3734,LEPTOSPIROSE!$A$5:$C$1176,3,FALSE),0)</f>
        <v>0</v>
      </c>
      <c r="T3734" s="2">
        <f>IFERROR(VLOOKUP(C3734,'DOENÇA DE CHAGAS'!$A$5:$C$100,3,FALSE),0)</f>
        <v>0</v>
      </c>
      <c r="U3734" s="2">
        <f>IFERROR(VLOOKUP(C3734,'PICADAS DE COBRAS'!$A$6:$C$4645,3,FALSE),0)</f>
        <v>89</v>
      </c>
      <c r="V3734">
        <f>IFERROR(VLOOKUP(C3734,'ZIKA VIRUS'!$A$5:$C$2399,3,FALSE),0)</f>
        <v>2</v>
      </c>
      <c r="W3734">
        <f>IFERROR(VLOOKUP(C3734,'FEBRE TIFÓIDE'!$A$5:$C$46,3,FALSE),0)</f>
        <v>0</v>
      </c>
      <c r="X3734">
        <f>IFERROR(VLOOKUP(C3734,HANTAVIROSE!$A$5:$C$153,3,FALSE),0)</f>
        <v>0</v>
      </c>
      <c r="Y3734">
        <f>IFERROR(VLOOKUP(C3734,MENINGITE!$A$5:$C$447,3,FALSE),0)</f>
        <v>0</v>
      </c>
      <c r="Z3734">
        <f>IFERROR(VLOOKUP(C3734,RAIVA!$A$5:$C$16,3,FALSE),0)</f>
        <v>0</v>
      </c>
    </row>
    <row r="3735" spans="1:26" x14ac:dyDescent="0.3">
      <c r="A3735" s="2" t="s">
        <v>4490</v>
      </c>
      <c r="B3735" s="2" t="s">
        <v>4552</v>
      </c>
      <c r="C3735" s="2">
        <v>220793</v>
      </c>
      <c r="D3735" s="2">
        <v>2207934</v>
      </c>
      <c r="E3735" s="2" t="s">
        <v>4490</v>
      </c>
      <c r="F3735" s="2" t="s">
        <v>4552</v>
      </c>
      <c r="G3735" s="2">
        <f>IFERROR(VLOOKUP(D3735,Coordenadas!$A$2:$D$5571,3,FALSE),0)</f>
        <v>-8.0680700000000005</v>
      </c>
      <c r="H3735" s="2">
        <f>IFERROR(VLOOKUP(D3735,Coordenadas!$A$2:$D$5571,4,FALSE),0)</f>
        <v>-42.284700000000001</v>
      </c>
      <c r="I3735" s="2" t="s">
        <v>5324</v>
      </c>
      <c r="J3735" s="2">
        <v>2407</v>
      </c>
      <c r="K3735" s="2" t="s">
        <v>5332</v>
      </c>
      <c r="L3735" s="2">
        <f>IFERROR(VLOOKUP(C3735,BOTULISMO!$A$3:$C$19,3,FALSE),0)</f>
        <v>0</v>
      </c>
      <c r="M3735" s="2">
        <f>IFERROR(VLOOKUP(C3735,'LEISHMANIOSE VISCERAL'!$A$4:$C$454,3,FALSE),0)</f>
        <v>0</v>
      </c>
      <c r="N3735" s="2">
        <f>IFERROR(VLOOKUP(C3735,'LEISHMANIOSE TEGUMENTAR'!$A$4:$C$1681,3,FALSE),0)</f>
        <v>0</v>
      </c>
      <c r="O3735" s="2">
        <f>IFERROR(VLOOKUP(C3735,'FEBRE AMARELA'!$A$4:$C$38,3,FALSE),0)</f>
        <v>0</v>
      </c>
      <c r="P3735" s="2">
        <f>IFERROR(VLOOKUP(C3735,DENGUE!$A$5:$C$4097,3,FALSE),0)</f>
        <v>0</v>
      </c>
      <c r="Q3735" s="2">
        <f>IFERROR(VLOOKUP(C3735,'HEPATITE VIRAL'!$A$5:$C$3162,3,FALSE),0)</f>
        <v>0</v>
      </c>
      <c r="R3735" s="2">
        <f>IFERROR(VLOOKUP(C3735,'FEBRE MACULOSA'!$A$5:$C$181,3,FALSE),0)</f>
        <v>0</v>
      </c>
      <c r="S3735" s="2">
        <f>IFERROR(VLOOKUP(C3735,LEPTOSPIROSE!$A$5:$C$1176,3,FALSE),0)</f>
        <v>0</v>
      </c>
      <c r="T3735" s="2">
        <f>IFERROR(VLOOKUP(C3735,'DOENÇA DE CHAGAS'!$A$5:$C$100,3,FALSE),0)</f>
        <v>0</v>
      </c>
      <c r="U3735" s="2">
        <f>IFERROR(VLOOKUP(C3735,'PICADAS DE COBRAS'!$A$6:$C$4645,3,FALSE),0)</f>
        <v>2</v>
      </c>
      <c r="V3735">
        <f>IFERROR(VLOOKUP(C3735,'ZIKA VIRUS'!$A$5:$C$2399,3,FALSE),0)</f>
        <v>0</v>
      </c>
      <c r="W3735">
        <f>IFERROR(VLOOKUP(C3735,'FEBRE TIFÓIDE'!$A$5:$C$46,3,FALSE),0)</f>
        <v>0</v>
      </c>
      <c r="X3735">
        <f>IFERROR(VLOOKUP(C3735,HANTAVIROSE!$A$5:$C$153,3,FALSE),0)</f>
        <v>0</v>
      </c>
      <c r="Y3735">
        <f>IFERROR(VLOOKUP(C3735,MENINGITE!$A$5:$C$447,3,FALSE),0)</f>
        <v>0</v>
      </c>
      <c r="Z3735">
        <f>IFERROR(VLOOKUP(C3735,RAIVA!$A$5:$C$16,3,FALSE),0)</f>
        <v>0</v>
      </c>
    </row>
    <row r="3736" spans="1:26" x14ac:dyDescent="0.3">
      <c r="A3736" s="2" t="s">
        <v>2425</v>
      </c>
      <c r="B3736" s="2" t="s">
        <v>2694</v>
      </c>
      <c r="C3736" s="2">
        <v>314930</v>
      </c>
      <c r="D3736" s="2">
        <v>3149309</v>
      </c>
      <c r="E3736" s="2" t="s">
        <v>2425</v>
      </c>
      <c r="F3736" s="2" t="s">
        <v>2694</v>
      </c>
      <c r="G3736" s="2">
        <f>IFERROR(VLOOKUP(D3736,Coordenadas!$A$2:$D$5571,3,FALSE),0)</f>
        <v>-19.630800000000001</v>
      </c>
      <c r="H3736" s="2">
        <f>IFERROR(VLOOKUP(D3736,Coordenadas!$A$2:$D$5571,4,FALSE),0)</f>
        <v>-44.0383</v>
      </c>
      <c r="I3736" s="2" t="s">
        <v>5325</v>
      </c>
      <c r="J3736" s="2">
        <v>58740</v>
      </c>
      <c r="K3736" s="2" t="s">
        <v>5331</v>
      </c>
      <c r="L3736" s="2">
        <f>IFERROR(VLOOKUP(C3736,BOTULISMO!$A$3:$C$19,3,FALSE),0)</f>
        <v>0</v>
      </c>
      <c r="M3736" s="2">
        <f>IFERROR(VLOOKUP(C3736,'LEISHMANIOSE VISCERAL'!$A$4:$C$454,3,FALSE),0)</f>
        <v>0</v>
      </c>
      <c r="N3736" s="2">
        <f>IFERROR(VLOOKUP(C3736,'LEISHMANIOSE TEGUMENTAR'!$A$4:$C$1681,3,FALSE),0)</f>
        <v>7</v>
      </c>
      <c r="O3736" s="2">
        <f>IFERROR(VLOOKUP(C3736,'FEBRE AMARELA'!$A$4:$C$38,3,FALSE),0)</f>
        <v>0</v>
      </c>
      <c r="P3736" s="2">
        <f>IFERROR(VLOOKUP(C3736,DENGUE!$A$5:$C$4097,3,FALSE),0)</f>
        <v>172</v>
      </c>
      <c r="Q3736" s="2">
        <f>IFERROR(VLOOKUP(C3736,'HEPATITE VIRAL'!$A$5:$C$3162,3,FALSE),0)</f>
        <v>5</v>
      </c>
      <c r="R3736" s="2">
        <f>IFERROR(VLOOKUP(C3736,'FEBRE MACULOSA'!$A$5:$C$181,3,FALSE),0)</f>
        <v>0</v>
      </c>
      <c r="S3736" s="2">
        <f>IFERROR(VLOOKUP(C3736,LEPTOSPIROSE!$A$5:$C$1176,3,FALSE),0)</f>
        <v>0</v>
      </c>
      <c r="T3736" s="2">
        <f>IFERROR(VLOOKUP(C3736,'DOENÇA DE CHAGAS'!$A$5:$C$100,3,FALSE),0)</f>
        <v>0</v>
      </c>
      <c r="U3736" s="2">
        <f>IFERROR(VLOOKUP(C3736,'PICADAS DE COBRAS'!$A$6:$C$4645,3,FALSE),0)</f>
        <v>18</v>
      </c>
      <c r="V3736">
        <f>IFERROR(VLOOKUP(C3736,'ZIKA VIRUS'!$A$5:$C$2399,3,FALSE),0)</f>
        <v>15</v>
      </c>
      <c r="W3736">
        <f>IFERROR(VLOOKUP(C3736,'FEBRE TIFÓIDE'!$A$5:$C$46,3,FALSE),0)</f>
        <v>0</v>
      </c>
      <c r="X3736">
        <f>IFERROR(VLOOKUP(C3736,HANTAVIROSE!$A$5:$C$153,3,FALSE),0)</f>
        <v>0</v>
      </c>
      <c r="Y3736">
        <f>IFERROR(VLOOKUP(C3736,MENINGITE!$A$5:$C$447,3,FALSE),0)</f>
        <v>0</v>
      </c>
      <c r="Z3736">
        <f>IFERROR(VLOOKUP(C3736,RAIVA!$A$5:$C$16,3,FALSE),0)</f>
        <v>0</v>
      </c>
    </row>
    <row r="3737" spans="1:26" x14ac:dyDescent="0.3">
      <c r="A3737" s="2" t="s">
        <v>470</v>
      </c>
      <c r="B3737" s="2" t="s">
        <v>657</v>
      </c>
      <c r="C3737" s="2">
        <v>431420</v>
      </c>
      <c r="D3737" s="2">
        <v>4314209</v>
      </c>
      <c r="E3737" s="2" t="s">
        <v>470</v>
      </c>
      <c r="F3737" s="2" t="s">
        <v>657</v>
      </c>
      <c r="G3737" s="2">
        <f>IFERROR(VLOOKUP(D3737,Coordenadas!$A$2:$D$5571,3,FALSE),0)</f>
        <v>-31.8642</v>
      </c>
      <c r="H3737" s="2">
        <f>IFERROR(VLOOKUP(D3737,Coordenadas!$A$2:$D$5571,4,FALSE),0)</f>
        <v>-52.818399999999997</v>
      </c>
      <c r="I3737" s="2" t="s">
        <v>5326</v>
      </c>
      <c r="J3737" s="2">
        <v>7811</v>
      </c>
      <c r="K3737" s="2" t="s">
        <v>5332</v>
      </c>
      <c r="L3737" s="2">
        <f>IFERROR(VLOOKUP(C3737,BOTULISMO!$A$3:$C$19,3,FALSE),0)</f>
        <v>0</v>
      </c>
      <c r="M3737" s="2">
        <f>IFERROR(VLOOKUP(C3737,'LEISHMANIOSE VISCERAL'!$A$4:$C$454,3,FALSE),0)</f>
        <v>0</v>
      </c>
      <c r="N3737" s="2">
        <f>IFERROR(VLOOKUP(C3737,'LEISHMANIOSE TEGUMENTAR'!$A$4:$C$1681,3,FALSE),0)</f>
        <v>0</v>
      </c>
      <c r="O3737" s="2">
        <f>IFERROR(VLOOKUP(C3737,'FEBRE AMARELA'!$A$4:$C$38,3,FALSE),0)</f>
        <v>0</v>
      </c>
      <c r="P3737" s="2">
        <f>IFERROR(VLOOKUP(C3737,DENGUE!$A$5:$C$4097,3,FALSE),0)</f>
        <v>0</v>
      </c>
      <c r="Q3737" s="2">
        <f>IFERROR(VLOOKUP(C3737,'HEPATITE VIRAL'!$A$5:$C$3162,3,FALSE),0)</f>
        <v>2</v>
      </c>
      <c r="R3737" s="2">
        <f>IFERROR(VLOOKUP(C3737,'FEBRE MACULOSA'!$A$5:$C$181,3,FALSE),0)</f>
        <v>0</v>
      </c>
      <c r="S3737" s="2">
        <f>IFERROR(VLOOKUP(C3737,LEPTOSPIROSE!$A$5:$C$1176,3,FALSE),0)</f>
        <v>0</v>
      </c>
      <c r="T3737" s="2">
        <f>IFERROR(VLOOKUP(C3737,'DOENÇA DE CHAGAS'!$A$5:$C$100,3,FALSE),0)</f>
        <v>0</v>
      </c>
      <c r="U3737" s="2">
        <f>IFERROR(VLOOKUP(C3737,'PICADAS DE COBRAS'!$A$6:$C$4645,3,FALSE),0)</f>
        <v>17</v>
      </c>
      <c r="V3737">
        <f>IFERROR(VLOOKUP(C3737,'ZIKA VIRUS'!$A$5:$C$2399,3,FALSE),0)</f>
        <v>0</v>
      </c>
      <c r="W3737">
        <f>IFERROR(VLOOKUP(C3737,'FEBRE TIFÓIDE'!$A$5:$C$46,3,FALSE),0)</f>
        <v>0</v>
      </c>
      <c r="X3737">
        <f>IFERROR(VLOOKUP(C3737,HANTAVIROSE!$A$5:$C$153,3,FALSE),0)</f>
        <v>0</v>
      </c>
      <c r="Y3737">
        <f>IFERROR(VLOOKUP(C3737,MENINGITE!$A$5:$C$447,3,FALSE),0)</f>
        <v>0</v>
      </c>
      <c r="Z3737">
        <f>IFERROR(VLOOKUP(C3737,RAIVA!$A$5:$C$16,3,FALSE),0)</f>
        <v>0</v>
      </c>
    </row>
    <row r="3738" spans="1:26" x14ac:dyDescent="0.3">
      <c r="A3738" s="2" t="s">
        <v>3988</v>
      </c>
      <c r="B3738" s="2" t="s">
        <v>4039</v>
      </c>
      <c r="C3738" s="2">
        <v>251272</v>
      </c>
      <c r="D3738" s="2">
        <v>2512721</v>
      </c>
      <c r="E3738" s="2" t="s">
        <v>3988</v>
      </c>
      <c r="F3738" s="2" t="s">
        <v>4039</v>
      </c>
      <c r="G3738" s="2">
        <f>IFERROR(VLOOKUP(D3738,Coordenadas!$A$2:$D$5571,3,FALSE),0)</f>
        <v>-6.6332300000000002</v>
      </c>
      <c r="H3738" s="2">
        <f>IFERROR(VLOOKUP(D3738,Coordenadas!$A$2:$D$5571,4,FALSE),0)</f>
        <v>-35.296599999999998</v>
      </c>
      <c r="I3738" s="2" t="s">
        <v>5324</v>
      </c>
      <c r="J3738" s="2">
        <v>5765</v>
      </c>
      <c r="K3738" s="2" t="s">
        <v>5332</v>
      </c>
      <c r="L3738" s="2">
        <f>IFERROR(VLOOKUP(C3738,BOTULISMO!$A$3:$C$19,3,FALSE),0)</f>
        <v>0</v>
      </c>
      <c r="M3738" s="2">
        <f>IFERROR(VLOOKUP(C3738,'LEISHMANIOSE VISCERAL'!$A$4:$C$454,3,FALSE),0)</f>
        <v>0</v>
      </c>
      <c r="N3738" s="2">
        <f>IFERROR(VLOOKUP(C3738,'LEISHMANIOSE TEGUMENTAR'!$A$4:$C$1681,3,FALSE),0)</f>
        <v>0</v>
      </c>
      <c r="O3738" s="2">
        <f>IFERROR(VLOOKUP(C3738,'FEBRE AMARELA'!$A$4:$C$38,3,FALSE),0)</f>
        <v>0</v>
      </c>
      <c r="P3738" s="2">
        <f>IFERROR(VLOOKUP(C3738,DENGUE!$A$5:$C$4097,3,FALSE),0)</f>
        <v>24</v>
      </c>
      <c r="Q3738" s="2">
        <f>IFERROR(VLOOKUP(C3738,'HEPATITE VIRAL'!$A$5:$C$3162,3,FALSE),0)</f>
        <v>0</v>
      </c>
      <c r="R3738" s="2">
        <f>IFERROR(VLOOKUP(C3738,'FEBRE MACULOSA'!$A$5:$C$181,3,FALSE),0)</f>
        <v>0</v>
      </c>
      <c r="S3738" s="2">
        <f>IFERROR(VLOOKUP(C3738,LEPTOSPIROSE!$A$5:$C$1176,3,FALSE),0)</f>
        <v>0</v>
      </c>
      <c r="T3738" s="2">
        <f>IFERROR(VLOOKUP(C3738,'DOENÇA DE CHAGAS'!$A$5:$C$100,3,FALSE),0)</f>
        <v>0</v>
      </c>
      <c r="U3738" s="2">
        <f>IFERROR(VLOOKUP(C3738,'PICADAS DE COBRAS'!$A$6:$C$4645,3,FALSE),0)</f>
        <v>0</v>
      </c>
      <c r="V3738">
        <f>IFERROR(VLOOKUP(C3738,'ZIKA VIRUS'!$A$5:$C$2399,3,FALSE),0)</f>
        <v>5</v>
      </c>
      <c r="W3738">
        <f>IFERROR(VLOOKUP(C3738,'FEBRE TIFÓIDE'!$A$5:$C$46,3,FALSE),0)</f>
        <v>0</v>
      </c>
      <c r="X3738">
        <f>IFERROR(VLOOKUP(C3738,HANTAVIROSE!$A$5:$C$153,3,FALSE),0)</f>
        <v>0</v>
      </c>
      <c r="Y3738">
        <f>IFERROR(VLOOKUP(C3738,MENINGITE!$A$5:$C$447,3,FALSE),0)</f>
        <v>0</v>
      </c>
      <c r="Z3738">
        <f>IFERROR(VLOOKUP(C3738,RAIVA!$A$5:$C$16,3,FALSE),0)</f>
        <v>0</v>
      </c>
    </row>
    <row r="3739" spans="1:26" x14ac:dyDescent="0.3">
      <c r="A3739" s="2" t="s">
        <v>2425</v>
      </c>
      <c r="B3739" s="2" t="s">
        <v>2693</v>
      </c>
      <c r="C3739" s="2">
        <v>314940</v>
      </c>
      <c r="D3739" s="2">
        <v>3149408</v>
      </c>
      <c r="E3739" s="2" t="s">
        <v>2425</v>
      </c>
      <c r="F3739" s="2" t="s">
        <v>2693</v>
      </c>
      <c r="G3739" s="2">
        <f>IFERROR(VLOOKUP(D3739,Coordenadas!$A$2:$D$5571,3,FALSE),0)</f>
        <v>-21.707599999999999</v>
      </c>
      <c r="H3739" s="2">
        <f>IFERROR(VLOOKUP(D3739,Coordenadas!$A$2:$D$5571,4,FALSE),0)</f>
        <v>-43.743000000000002</v>
      </c>
      <c r="I3739" s="2" t="s">
        <v>5325</v>
      </c>
      <c r="J3739" s="2">
        <v>1785</v>
      </c>
      <c r="K3739" s="2" t="s">
        <v>5332</v>
      </c>
      <c r="L3739" s="2">
        <f>IFERROR(VLOOKUP(C3739,BOTULISMO!$A$3:$C$19,3,FALSE),0)</f>
        <v>0</v>
      </c>
      <c r="M3739" s="2">
        <f>IFERROR(VLOOKUP(C3739,'LEISHMANIOSE VISCERAL'!$A$4:$C$454,3,FALSE),0)</f>
        <v>0</v>
      </c>
      <c r="N3739" s="2">
        <f>IFERROR(VLOOKUP(C3739,'LEISHMANIOSE TEGUMENTAR'!$A$4:$C$1681,3,FALSE),0)</f>
        <v>0</v>
      </c>
      <c r="O3739" s="2">
        <f>IFERROR(VLOOKUP(C3739,'FEBRE AMARELA'!$A$4:$C$38,3,FALSE),0)</f>
        <v>0</v>
      </c>
      <c r="P3739" s="2">
        <f>IFERROR(VLOOKUP(C3739,DENGUE!$A$5:$C$4097,3,FALSE),0)</f>
        <v>0</v>
      </c>
      <c r="Q3739" s="2">
        <f>IFERROR(VLOOKUP(C3739,'HEPATITE VIRAL'!$A$5:$C$3162,3,FALSE),0)</f>
        <v>0</v>
      </c>
      <c r="R3739" s="2">
        <f>IFERROR(VLOOKUP(C3739,'FEBRE MACULOSA'!$A$5:$C$181,3,FALSE),0)</f>
        <v>0</v>
      </c>
      <c r="S3739" s="2">
        <f>IFERROR(VLOOKUP(C3739,LEPTOSPIROSE!$A$5:$C$1176,3,FALSE),0)</f>
        <v>0</v>
      </c>
      <c r="T3739" s="2">
        <f>IFERROR(VLOOKUP(C3739,'DOENÇA DE CHAGAS'!$A$5:$C$100,3,FALSE),0)</f>
        <v>0</v>
      </c>
      <c r="U3739" s="2">
        <f>IFERROR(VLOOKUP(C3739,'PICADAS DE COBRAS'!$A$6:$C$4645,3,FALSE),0)</f>
        <v>2</v>
      </c>
      <c r="V3739">
        <f>IFERROR(VLOOKUP(C3739,'ZIKA VIRUS'!$A$5:$C$2399,3,FALSE),0)</f>
        <v>0</v>
      </c>
      <c r="W3739">
        <f>IFERROR(VLOOKUP(C3739,'FEBRE TIFÓIDE'!$A$5:$C$46,3,FALSE),0)</f>
        <v>0</v>
      </c>
      <c r="X3739">
        <f>IFERROR(VLOOKUP(C3739,HANTAVIROSE!$A$5:$C$153,3,FALSE),0)</f>
        <v>0</v>
      </c>
      <c r="Y3739">
        <f>IFERROR(VLOOKUP(C3739,MENINGITE!$A$5:$C$447,3,FALSE),0)</f>
        <v>0</v>
      </c>
      <c r="Z3739">
        <f>IFERROR(VLOOKUP(C3739,RAIVA!$A$5:$C$16,3,FALSE),0)</f>
        <v>0</v>
      </c>
    </row>
    <row r="3740" spans="1:26" x14ac:dyDescent="0.3">
      <c r="A3740" s="2" t="s">
        <v>4178</v>
      </c>
      <c r="B3740" s="2" t="s">
        <v>4224</v>
      </c>
      <c r="C3740" s="2">
        <v>240980</v>
      </c>
      <c r="D3740" s="2">
        <v>2409803</v>
      </c>
      <c r="E3740" s="2" t="s">
        <v>4178</v>
      </c>
      <c r="F3740" s="2" t="s">
        <v>4224</v>
      </c>
      <c r="G3740" s="2">
        <f>IFERROR(VLOOKUP(D3740,Coordenadas!$A$2:$D$5571,3,FALSE),0)</f>
        <v>-6.4356</v>
      </c>
      <c r="H3740" s="2">
        <f>IFERROR(VLOOKUP(D3740,Coordenadas!$A$2:$D$5571,4,FALSE),0)</f>
        <v>-35.219499999999996</v>
      </c>
      <c r="I3740" s="2" t="s">
        <v>5324</v>
      </c>
      <c r="J3740" s="2">
        <v>14114</v>
      </c>
      <c r="K3740" s="2" t="s">
        <v>5332</v>
      </c>
      <c r="L3740" s="2">
        <f>IFERROR(VLOOKUP(C3740,BOTULISMO!$A$3:$C$19,3,FALSE),0)</f>
        <v>0</v>
      </c>
      <c r="M3740" s="2">
        <f>IFERROR(VLOOKUP(C3740,'LEISHMANIOSE VISCERAL'!$A$4:$C$454,3,FALSE),0)</f>
        <v>0</v>
      </c>
      <c r="N3740" s="2">
        <f>IFERROR(VLOOKUP(C3740,'LEISHMANIOSE TEGUMENTAR'!$A$4:$C$1681,3,FALSE),0)</f>
        <v>0</v>
      </c>
      <c r="O3740" s="2">
        <f>IFERROR(VLOOKUP(C3740,'FEBRE AMARELA'!$A$4:$C$38,3,FALSE),0)</f>
        <v>0</v>
      </c>
      <c r="P3740" s="2">
        <f>IFERROR(VLOOKUP(C3740,DENGUE!$A$5:$C$4097,3,FALSE),0)</f>
        <v>3</v>
      </c>
      <c r="Q3740" s="2">
        <f>IFERROR(VLOOKUP(C3740,'HEPATITE VIRAL'!$A$5:$C$3162,3,FALSE),0)</f>
        <v>0</v>
      </c>
      <c r="R3740" s="2">
        <f>IFERROR(VLOOKUP(C3740,'FEBRE MACULOSA'!$A$5:$C$181,3,FALSE),0)</f>
        <v>0</v>
      </c>
      <c r="S3740" s="2">
        <f>IFERROR(VLOOKUP(C3740,LEPTOSPIROSE!$A$5:$C$1176,3,FALSE),0)</f>
        <v>0</v>
      </c>
      <c r="T3740" s="2">
        <f>IFERROR(VLOOKUP(C3740,'DOENÇA DE CHAGAS'!$A$5:$C$100,3,FALSE),0)</f>
        <v>0</v>
      </c>
      <c r="U3740" s="2">
        <f>IFERROR(VLOOKUP(C3740,'PICADAS DE COBRAS'!$A$6:$C$4645,3,FALSE),0)</f>
        <v>74</v>
      </c>
      <c r="V3740">
        <f>IFERROR(VLOOKUP(C3740,'ZIKA VIRUS'!$A$5:$C$2399,3,FALSE),0)</f>
        <v>16</v>
      </c>
      <c r="W3740">
        <f>IFERROR(VLOOKUP(C3740,'FEBRE TIFÓIDE'!$A$5:$C$46,3,FALSE),0)</f>
        <v>0</v>
      </c>
      <c r="X3740">
        <f>IFERROR(VLOOKUP(C3740,HANTAVIROSE!$A$5:$C$153,3,FALSE),0)</f>
        <v>0</v>
      </c>
      <c r="Y3740">
        <f>IFERROR(VLOOKUP(C3740,MENINGITE!$A$5:$C$447,3,FALSE),0)</f>
        <v>0</v>
      </c>
      <c r="Z3740">
        <f>IFERROR(VLOOKUP(C3740,RAIVA!$A$5:$C$16,3,FALSE),0)</f>
        <v>0</v>
      </c>
    </row>
    <row r="3741" spans="1:26" x14ac:dyDescent="0.3">
      <c r="A3741" s="2" t="s">
        <v>4903</v>
      </c>
      <c r="B3741" s="2" t="s">
        <v>4944</v>
      </c>
      <c r="C3741" s="2">
        <v>171660</v>
      </c>
      <c r="D3741" s="2">
        <v>1716604</v>
      </c>
      <c r="E3741" s="2" t="s">
        <v>4903</v>
      </c>
      <c r="F3741" s="2" t="s">
        <v>4944</v>
      </c>
      <c r="G3741" s="2">
        <f>IFERROR(VLOOKUP(D3741,Coordenadas!$A$2:$D$5571,3,FALSE),0)</f>
        <v>-12.025399999999999</v>
      </c>
      <c r="H3741" s="2">
        <f>IFERROR(VLOOKUP(D3741,Coordenadas!$A$2:$D$5571,4,FALSE),0)</f>
        <v>-48.539499999999997</v>
      </c>
      <c r="I3741" s="2" t="s">
        <v>5323</v>
      </c>
      <c r="J3741" s="2">
        <v>10384</v>
      </c>
      <c r="K3741" s="2" t="s">
        <v>5332</v>
      </c>
      <c r="L3741" s="2">
        <f>IFERROR(VLOOKUP(C3741,BOTULISMO!$A$3:$C$19,3,FALSE),0)</f>
        <v>0</v>
      </c>
      <c r="M3741" s="2">
        <f>IFERROR(VLOOKUP(C3741,'LEISHMANIOSE VISCERAL'!$A$4:$C$454,3,FALSE),0)</f>
        <v>0</v>
      </c>
      <c r="N3741" s="2">
        <f>IFERROR(VLOOKUP(C3741,'LEISHMANIOSE TEGUMENTAR'!$A$4:$C$1681,3,FALSE),0)</f>
        <v>0</v>
      </c>
      <c r="O3741" s="2">
        <f>IFERROR(VLOOKUP(C3741,'FEBRE AMARELA'!$A$4:$C$38,3,FALSE),0)</f>
        <v>0</v>
      </c>
      <c r="P3741" s="2">
        <f>IFERROR(VLOOKUP(C3741,DENGUE!$A$5:$C$4097,3,FALSE),0)</f>
        <v>7</v>
      </c>
      <c r="Q3741" s="2">
        <f>IFERROR(VLOOKUP(C3741,'HEPATITE VIRAL'!$A$5:$C$3162,3,FALSE),0)</f>
        <v>3</v>
      </c>
      <c r="R3741" s="2">
        <f>IFERROR(VLOOKUP(C3741,'FEBRE MACULOSA'!$A$5:$C$181,3,FALSE),0)</f>
        <v>0</v>
      </c>
      <c r="S3741" s="2">
        <f>IFERROR(VLOOKUP(C3741,LEPTOSPIROSE!$A$5:$C$1176,3,FALSE),0)</f>
        <v>1</v>
      </c>
      <c r="T3741" s="2">
        <f>IFERROR(VLOOKUP(C3741,'DOENÇA DE CHAGAS'!$A$5:$C$100,3,FALSE),0)</f>
        <v>0</v>
      </c>
      <c r="U3741" s="2">
        <f>IFERROR(VLOOKUP(C3741,'PICADAS DE COBRAS'!$A$6:$C$4645,3,FALSE),0)</f>
        <v>75</v>
      </c>
      <c r="V3741">
        <f>IFERROR(VLOOKUP(C3741,'ZIKA VIRUS'!$A$5:$C$2399,3,FALSE),0)</f>
        <v>0</v>
      </c>
      <c r="W3741">
        <f>IFERROR(VLOOKUP(C3741,'FEBRE TIFÓIDE'!$A$5:$C$46,3,FALSE),0)</f>
        <v>0</v>
      </c>
      <c r="X3741">
        <f>IFERROR(VLOOKUP(C3741,HANTAVIROSE!$A$5:$C$153,3,FALSE),0)</f>
        <v>0</v>
      </c>
      <c r="Y3741">
        <f>IFERROR(VLOOKUP(C3741,MENINGITE!$A$5:$C$447,3,FALSE),0)</f>
        <v>0</v>
      </c>
      <c r="Z3741">
        <f>IFERROR(VLOOKUP(C3741,RAIVA!$A$5:$C$16,3,FALSE),0)</f>
        <v>0</v>
      </c>
    </row>
    <row r="3742" spans="1:26" x14ac:dyDescent="0.3">
      <c r="A3742" s="2" t="s">
        <v>5044</v>
      </c>
      <c r="B3742" s="2" t="s">
        <v>5092</v>
      </c>
      <c r="C3742" s="2">
        <v>150560</v>
      </c>
      <c r="D3742" s="2">
        <v>1505601</v>
      </c>
      <c r="E3742" s="2" t="s">
        <v>5044</v>
      </c>
      <c r="F3742" s="2" t="s">
        <v>5092</v>
      </c>
      <c r="G3742" s="2">
        <f>IFERROR(VLOOKUP(D3742,Coordenadas!$A$2:$D$5571,3,FALSE),0)</f>
        <v>-1.1938200000000001</v>
      </c>
      <c r="H3742" s="2">
        <f>IFERROR(VLOOKUP(D3742,Coordenadas!$A$2:$D$5571,4,FALSE),0)</f>
        <v>-47.323999999999998</v>
      </c>
      <c r="I3742" s="2" t="s">
        <v>5323</v>
      </c>
      <c r="J3742" s="2">
        <v>7854</v>
      </c>
      <c r="K3742" s="2" t="s">
        <v>5332</v>
      </c>
      <c r="L3742" s="2">
        <f>IFERROR(VLOOKUP(C3742,BOTULISMO!$A$3:$C$19,3,FALSE),0)</f>
        <v>0</v>
      </c>
      <c r="M3742" s="2">
        <f>IFERROR(VLOOKUP(C3742,'LEISHMANIOSE VISCERAL'!$A$4:$C$454,3,FALSE),0)</f>
        <v>0</v>
      </c>
      <c r="N3742" s="2">
        <f>IFERROR(VLOOKUP(C3742,'LEISHMANIOSE TEGUMENTAR'!$A$4:$C$1681,3,FALSE),0)</f>
        <v>0</v>
      </c>
      <c r="O3742" s="2">
        <f>IFERROR(VLOOKUP(C3742,'FEBRE AMARELA'!$A$4:$C$38,3,FALSE),0)</f>
        <v>0</v>
      </c>
      <c r="P3742" s="2">
        <f>IFERROR(VLOOKUP(C3742,DENGUE!$A$5:$C$4097,3,FALSE),0)</f>
        <v>4</v>
      </c>
      <c r="Q3742" s="2">
        <f>IFERROR(VLOOKUP(C3742,'HEPATITE VIRAL'!$A$5:$C$3162,3,FALSE),0)</f>
        <v>0</v>
      </c>
      <c r="R3742" s="2">
        <f>IFERROR(VLOOKUP(C3742,'FEBRE MACULOSA'!$A$5:$C$181,3,FALSE),0)</f>
        <v>0</v>
      </c>
      <c r="S3742" s="2">
        <f>IFERROR(VLOOKUP(C3742,LEPTOSPIROSE!$A$5:$C$1176,3,FALSE),0)</f>
        <v>0</v>
      </c>
      <c r="T3742" s="2">
        <f>IFERROR(VLOOKUP(C3742,'DOENÇA DE CHAGAS'!$A$5:$C$100,3,FALSE),0)</f>
        <v>0</v>
      </c>
      <c r="U3742" s="2">
        <f>IFERROR(VLOOKUP(C3742,'PICADAS DE COBRAS'!$A$6:$C$4645,3,FALSE),0)</f>
        <v>1</v>
      </c>
      <c r="V3742">
        <f>IFERROR(VLOOKUP(C3742,'ZIKA VIRUS'!$A$5:$C$2399,3,FALSE),0)</f>
        <v>0</v>
      </c>
      <c r="W3742">
        <f>IFERROR(VLOOKUP(C3742,'FEBRE TIFÓIDE'!$A$5:$C$46,3,FALSE),0)</f>
        <v>0</v>
      </c>
      <c r="X3742">
        <f>IFERROR(VLOOKUP(C3742,HANTAVIROSE!$A$5:$C$153,3,FALSE),0)</f>
        <v>0</v>
      </c>
      <c r="Y3742">
        <f>IFERROR(VLOOKUP(C3742,MENINGITE!$A$5:$C$447,3,FALSE),0)</f>
        <v>0</v>
      </c>
      <c r="Z3742">
        <f>IFERROR(VLOOKUP(C3742,RAIVA!$A$5:$C$16,3,FALSE),0)</f>
        <v>0</v>
      </c>
    </row>
    <row r="3743" spans="1:26" x14ac:dyDescent="0.3">
      <c r="A3743" s="2" t="s">
        <v>250</v>
      </c>
      <c r="B3743" s="2" t="s">
        <v>302</v>
      </c>
      <c r="C3743" s="2">
        <v>510642</v>
      </c>
      <c r="D3743" s="2">
        <v>5106422</v>
      </c>
      <c r="E3743" s="2" t="s">
        <v>250</v>
      </c>
      <c r="F3743" s="2" t="s">
        <v>302</v>
      </c>
      <c r="G3743" s="2">
        <f>IFERROR(VLOOKUP(D3743,Coordenadas!$A$2:$D$5571,3,FALSE),0)</f>
        <v>-10.2262</v>
      </c>
      <c r="H3743" s="2">
        <f>IFERROR(VLOOKUP(D3743,Coordenadas!$A$2:$D$5571,4,FALSE),0)</f>
        <v>-54.979399999999998</v>
      </c>
      <c r="I3743" s="2" t="s">
        <v>5327</v>
      </c>
      <c r="J3743" s="2">
        <v>30812</v>
      </c>
      <c r="K3743" s="2" t="s">
        <v>5330</v>
      </c>
      <c r="L3743" s="2">
        <f>IFERROR(VLOOKUP(C3743,BOTULISMO!$A$3:$C$19,3,FALSE),0)</f>
        <v>0</v>
      </c>
      <c r="M3743" s="2">
        <f>IFERROR(VLOOKUP(C3743,'LEISHMANIOSE VISCERAL'!$A$4:$C$454,3,FALSE),0)</f>
        <v>0</v>
      </c>
      <c r="N3743" s="2">
        <f>IFERROR(VLOOKUP(C3743,'LEISHMANIOSE TEGUMENTAR'!$A$4:$C$1681,3,FALSE),0)</f>
        <v>19</v>
      </c>
      <c r="O3743" s="2">
        <f>IFERROR(VLOOKUP(C3743,'FEBRE AMARELA'!$A$4:$C$38,3,FALSE),0)</f>
        <v>0</v>
      </c>
      <c r="P3743" s="2">
        <f>IFERROR(VLOOKUP(C3743,DENGUE!$A$5:$C$4097,3,FALSE),0)</f>
        <v>560</v>
      </c>
      <c r="Q3743" s="2">
        <f>IFERROR(VLOOKUP(C3743,'HEPATITE VIRAL'!$A$5:$C$3162,3,FALSE),0)</f>
        <v>39</v>
      </c>
      <c r="R3743" s="2">
        <f>IFERROR(VLOOKUP(C3743,'FEBRE MACULOSA'!$A$5:$C$181,3,FALSE),0)</f>
        <v>0</v>
      </c>
      <c r="S3743" s="2">
        <f>IFERROR(VLOOKUP(C3743,LEPTOSPIROSE!$A$5:$C$1176,3,FALSE),0)</f>
        <v>0</v>
      </c>
      <c r="T3743" s="2">
        <f>IFERROR(VLOOKUP(C3743,'DOENÇA DE CHAGAS'!$A$5:$C$100,3,FALSE),0)</f>
        <v>0</v>
      </c>
      <c r="U3743" s="2">
        <f>IFERROR(VLOOKUP(C3743,'PICADAS DE COBRAS'!$A$6:$C$4645,3,FALSE),0)</f>
        <v>14</v>
      </c>
      <c r="V3743">
        <f>IFERROR(VLOOKUP(C3743,'ZIKA VIRUS'!$A$5:$C$2399,3,FALSE),0)</f>
        <v>10</v>
      </c>
      <c r="W3743">
        <f>IFERROR(VLOOKUP(C3743,'FEBRE TIFÓIDE'!$A$5:$C$46,3,FALSE),0)</f>
        <v>0</v>
      </c>
      <c r="X3743">
        <f>IFERROR(VLOOKUP(C3743,HANTAVIROSE!$A$5:$C$153,3,FALSE),0)</f>
        <v>5</v>
      </c>
      <c r="Y3743">
        <f>IFERROR(VLOOKUP(C3743,MENINGITE!$A$5:$C$447,3,FALSE),0)</f>
        <v>0</v>
      </c>
      <c r="Z3743">
        <f>IFERROR(VLOOKUP(C3743,RAIVA!$A$5:$C$16,3,FALSE),0)</f>
        <v>0</v>
      </c>
    </row>
    <row r="3744" spans="1:26" x14ac:dyDescent="0.3">
      <c r="A3744" s="2" t="s">
        <v>470</v>
      </c>
      <c r="B3744" s="2" t="s">
        <v>656</v>
      </c>
      <c r="C3744" s="2">
        <v>431430</v>
      </c>
      <c r="D3744" s="2">
        <v>4314308</v>
      </c>
      <c r="E3744" s="2" t="s">
        <v>470</v>
      </c>
      <c r="F3744" s="2" t="s">
        <v>656</v>
      </c>
      <c r="G3744" s="2">
        <f>IFERROR(VLOOKUP(D3744,Coordenadas!$A$2:$D$5571,3,FALSE),0)</f>
        <v>-28.4283</v>
      </c>
      <c r="H3744" s="2">
        <f>IFERROR(VLOOKUP(D3744,Coordenadas!$A$2:$D$5571,4,FALSE),0)</f>
        <v>-53.657899999999998</v>
      </c>
      <c r="I3744" s="2" t="s">
        <v>5326</v>
      </c>
      <c r="J3744" s="2">
        <v>3973</v>
      </c>
      <c r="K3744" s="2" t="s">
        <v>5332</v>
      </c>
      <c r="L3744" s="2">
        <f>IFERROR(VLOOKUP(C3744,BOTULISMO!$A$3:$C$19,3,FALSE),0)</f>
        <v>0</v>
      </c>
      <c r="M3744" s="2">
        <f>IFERROR(VLOOKUP(C3744,'LEISHMANIOSE VISCERAL'!$A$4:$C$454,3,FALSE),0)</f>
        <v>0</v>
      </c>
      <c r="N3744" s="2">
        <f>IFERROR(VLOOKUP(C3744,'LEISHMANIOSE TEGUMENTAR'!$A$4:$C$1681,3,FALSE),0)</f>
        <v>0</v>
      </c>
      <c r="O3744" s="2">
        <f>IFERROR(VLOOKUP(C3744,'FEBRE AMARELA'!$A$4:$C$38,3,FALSE),0)</f>
        <v>0</v>
      </c>
      <c r="P3744" s="2">
        <f>IFERROR(VLOOKUP(C3744,DENGUE!$A$5:$C$4097,3,FALSE),0)</f>
        <v>3</v>
      </c>
      <c r="Q3744" s="2">
        <f>IFERROR(VLOOKUP(C3744,'HEPATITE VIRAL'!$A$5:$C$3162,3,FALSE),0)</f>
        <v>5</v>
      </c>
      <c r="R3744" s="2">
        <f>IFERROR(VLOOKUP(C3744,'FEBRE MACULOSA'!$A$5:$C$181,3,FALSE),0)</f>
        <v>0</v>
      </c>
      <c r="S3744" s="2">
        <f>IFERROR(VLOOKUP(C3744,LEPTOSPIROSE!$A$5:$C$1176,3,FALSE),0)</f>
        <v>0</v>
      </c>
      <c r="T3744" s="2">
        <f>IFERROR(VLOOKUP(C3744,'DOENÇA DE CHAGAS'!$A$5:$C$100,3,FALSE),0)</f>
        <v>0</v>
      </c>
      <c r="U3744" s="2">
        <f>IFERROR(VLOOKUP(C3744,'PICADAS DE COBRAS'!$A$6:$C$4645,3,FALSE),0)</f>
        <v>0</v>
      </c>
      <c r="V3744">
        <f>IFERROR(VLOOKUP(C3744,'ZIKA VIRUS'!$A$5:$C$2399,3,FALSE),0)</f>
        <v>0</v>
      </c>
      <c r="W3744">
        <f>IFERROR(VLOOKUP(C3744,'FEBRE TIFÓIDE'!$A$5:$C$46,3,FALSE),0)</f>
        <v>0</v>
      </c>
      <c r="X3744">
        <f>IFERROR(VLOOKUP(C3744,HANTAVIROSE!$A$5:$C$153,3,FALSE),0)</f>
        <v>0</v>
      </c>
      <c r="Y3744">
        <f>IFERROR(VLOOKUP(C3744,MENINGITE!$A$5:$C$447,3,FALSE),0)</f>
        <v>0</v>
      </c>
      <c r="Z3744">
        <f>IFERROR(VLOOKUP(C3744,RAIVA!$A$5:$C$16,3,FALSE),0)</f>
        <v>0</v>
      </c>
    </row>
    <row r="3745" spans="1:26" x14ac:dyDescent="0.3">
      <c r="A3745" s="2" t="s">
        <v>470</v>
      </c>
      <c r="B3745" s="2" t="s">
        <v>655</v>
      </c>
      <c r="C3745" s="2">
        <v>431440</v>
      </c>
      <c r="D3745" s="2">
        <v>4314407</v>
      </c>
      <c r="E3745" s="2" t="s">
        <v>470</v>
      </c>
      <c r="F3745" s="2" t="s">
        <v>655</v>
      </c>
      <c r="G3745" s="2">
        <f>IFERROR(VLOOKUP(D3745,Coordenadas!$A$2:$D$5571,3,FALSE),0)</f>
        <v>-31.764900000000001</v>
      </c>
      <c r="H3745" s="2">
        <f>IFERROR(VLOOKUP(D3745,Coordenadas!$A$2:$D$5571,4,FALSE),0)</f>
        <v>-52.3371</v>
      </c>
      <c r="I3745" s="2" t="s">
        <v>5326</v>
      </c>
      <c r="J3745" s="2">
        <v>328275</v>
      </c>
      <c r="K3745" s="2" t="s">
        <v>5333</v>
      </c>
      <c r="L3745" s="2">
        <f>IFERROR(VLOOKUP(C3745,BOTULISMO!$A$3:$C$19,3,FALSE),0)</f>
        <v>0</v>
      </c>
      <c r="M3745" s="2">
        <f>IFERROR(VLOOKUP(C3745,'LEISHMANIOSE VISCERAL'!$A$4:$C$454,3,FALSE),0)</f>
        <v>0</v>
      </c>
      <c r="N3745" s="2">
        <f>IFERROR(VLOOKUP(C3745,'LEISHMANIOSE TEGUMENTAR'!$A$4:$C$1681,3,FALSE),0)</f>
        <v>0</v>
      </c>
      <c r="O3745" s="2">
        <f>IFERROR(VLOOKUP(C3745,'FEBRE AMARELA'!$A$4:$C$38,3,FALSE),0)</f>
        <v>0</v>
      </c>
      <c r="P3745" s="2">
        <f>IFERROR(VLOOKUP(C3745,DENGUE!$A$5:$C$4097,3,FALSE),0)</f>
        <v>0</v>
      </c>
      <c r="Q3745" s="2">
        <f>IFERROR(VLOOKUP(C3745,'HEPATITE VIRAL'!$A$5:$C$3162,3,FALSE),0)</f>
        <v>510</v>
      </c>
      <c r="R3745" s="2">
        <f>IFERROR(VLOOKUP(C3745,'FEBRE MACULOSA'!$A$5:$C$181,3,FALSE),0)</f>
        <v>0</v>
      </c>
      <c r="S3745" s="2">
        <f>IFERROR(VLOOKUP(C3745,LEPTOSPIROSE!$A$5:$C$1176,3,FALSE),0)</f>
        <v>6</v>
      </c>
      <c r="T3745" s="2">
        <f>IFERROR(VLOOKUP(C3745,'DOENÇA DE CHAGAS'!$A$5:$C$100,3,FALSE),0)</f>
        <v>0</v>
      </c>
      <c r="U3745" s="2">
        <f>IFERROR(VLOOKUP(C3745,'PICADAS DE COBRAS'!$A$6:$C$4645,3,FALSE),0)</f>
        <v>222</v>
      </c>
      <c r="V3745">
        <f>IFERROR(VLOOKUP(C3745,'ZIKA VIRUS'!$A$5:$C$2399,3,FALSE),0)</f>
        <v>0</v>
      </c>
      <c r="W3745">
        <f>IFERROR(VLOOKUP(C3745,'FEBRE TIFÓIDE'!$A$5:$C$46,3,FALSE),0)</f>
        <v>0</v>
      </c>
      <c r="X3745">
        <f>IFERROR(VLOOKUP(C3745,HANTAVIROSE!$A$5:$C$153,3,FALSE),0)</f>
        <v>1</v>
      </c>
      <c r="Y3745">
        <f>IFERROR(VLOOKUP(C3745,MENINGITE!$A$5:$C$447,3,FALSE),0)</f>
        <v>0</v>
      </c>
      <c r="Z3745">
        <f>IFERROR(VLOOKUP(C3745,RAIVA!$A$5:$C$16,3,FALSE),0)</f>
        <v>0</v>
      </c>
    </row>
    <row r="3746" spans="1:26" x14ac:dyDescent="0.3">
      <c r="A3746" s="2" t="s">
        <v>4319</v>
      </c>
      <c r="B3746" s="2" t="s">
        <v>4364</v>
      </c>
      <c r="C3746" s="2">
        <v>231060</v>
      </c>
      <c r="D3746" s="2">
        <v>2310605</v>
      </c>
      <c r="E3746" s="2" t="s">
        <v>4319</v>
      </c>
      <c r="F3746" s="2" t="s">
        <v>4364</v>
      </c>
      <c r="G3746" s="2">
        <f>IFERROR(VLOOKUP(D3746,Coordenadas!$A$2:$D$5571,3,FALSE),0)</f>
        <v>-7.8216299999999999</v>
      </c>
      <c r="H3746" s="2">
        <f>IFERROR(VLOOKUP(D3746,Coordenadas!$A$2:$D$5571,4,FALSE),0)</f>
        <v>-39.070700000000002</v>
      </c>
      <c r="I3746" s="2" t="s">
        <v>5324</v>
      </c>
      <c r="J3746" s="2">
        <v>8226</v>
      </c>
      <c r="K3746" s="2" t="s">
        <v>5332</v>
      </c>
      <c r="L3746" s="2">
        <f>IFERROR(VLOOKUP(C3746,BOTULISMO!$A$3:$C$19,3,FALSE),0)</f>
        <v>0</v>
      </c>
      <c r="M3746" s="2">
        <f>IFERROR(VLOOKUP(C3746,'LEISHMANIOSE VISCERAL'!$A$4:$C$454,3,FALSE),0)</f>
        <v>0</v>
      </c>
      <c r="N3746" s="2">
        <f>IFERROR(VLOOKUP(C3746,'LEISHMANIOSE TEGUMENTAR'!$A$4:$C$1681,3,FALSE),0)</f>
        <v>0</v>
      </c>
      <c r="O3746" s="2">
        <f>IFERROR(VLOOKUP(C3746,'FEBRE AMARELA'!$A$4:$C$38,3,FALSE),0)</f>
        <v>0</v>
      </c>
      <c r="P3746" s="2">
        <f>IFERROR(VLOOKUP(C3746,DENGUE!$A$5:$C$4097,3,FALSE),0)</f>
        <v>64</v>
      </c>
      <c r="Q3746" s="2">
        <f>IFERROR(VLOOKUP(C3746,'HEPATITE VIRAL'!$A$5:$C$3162,3,FALSE),0)</f>
        <v>0</v>
      </c>
      <c r="R3746" s="2">
        <f>IFERROR(VLOOKUP(C3746,'FEBRE MACULOSA'!$A$5:$C$181,3,FALSE),0)</f>
        <v>0</v>
      </c>
      <c r="S3746" s="2">
        <f>IFERROR(VLOOKUP(C3746,LEPTOSPIROSE!$A$5:$C$1176,3,FALSE),0)</f>
        <v>0</v>
      </c>
      <c r="T3746" s="2">
        <f>IFERROR(VLOOKUP(C3746,'DOENÇA DE CHAGAS'!$A$5:$C$100,3,FALSE),0)</f>
        <v>0</v>
      </c>
      <c r="U3746" s="2">
        <f>IFERROR(VLOOKUP(C3746,'PICADAS DE COBRAS'!$A$6:$C$4645,3,FALSE),0)</f>
        <v>9</v>
      </c>
      <c r="V3746">
        <f>IFERROR(VLOOKUP(C3746,'ZIKA VIRUS'!$A$5:$C$2399,3,FALSE),0)</f>
        <v>0</v>
      </c>
      <c r="W3746">
        <f>IFERROR(VLOOKUP(C3746,'FEBRE TIFÓIDE'!$A$5:$C$46,3,FALSE),0)</f>
        <v>0</v>
      </c>
      <c r="X3746">
        <f>IFERROR(VLOOKUP(C3746,HANTAVIROSE!$A$5:$C$153,3,FALSE),0)</f>
        <v>0</v>
      </c>
      <c r="Y3746">
        <f>IFERROR(VLOOKUP(C3746,MENINGITE!$A$5:$C$447,3,FALSE),0)</f>
        <v>0</v>
      </c>
      <c r="Z3746">
        <f>IFERROR(VLOOKUP(C3746,RAIVA!$A$5:$C$16,3,FALSE),0)</f>
        <v>0</v>
      </c>
    </row>
    <row r="3747" spans="1:26" x14ac:dyDescent="0.3">
      <c r="A3747" s="2" t="s">
        <v>4704</v>
      </c>
      <c r="B3747" s="2" t="s">
        <v>4768</v>
      </c>
      <c r="C3747" s="2">
        <v>210830</v>
      </c>
      <c r="D3747" s="2">
        <v>2108306</v>
      </c>
      <c r="E3747" s="2" t="s">
        <v>4704</v>
      </c>
      <c r="F3747" s="2" t="s">
        <v>4768</v>
      </c>
      <c r="G3747" s="2">
        <f>IFERROR(VLOOKUP(D3747,Coordenadas!$A$2:$D$5571,3,FALSE),0)</f>
        <v>-3.2767400000000002</v>
      </c>
      <c r="H3747" s="2">
        <f>IFERROR(VLOOKUP(D3747,Coordenadas!$A$2:$D$5571,4,FALSE),0)</f>
        <v>-45.1768</v>
      </c>
      <c r="I3747" s="2" t="s">
        <v>5324</v>
      </c>
      <c r="J3747" s="2">
        <v>34267</v>
      </c>
      <c r="K3747" s="2" t="s">
        <v>5330</v>
      </c>
      <c r="L3747" s="2">
        <f>IFERROR(VLOOKUP(C3747,BOTULISMO!$A$3:$C$19,3,FALSE),0)</f>
        <v>0</v>
      </c>
      <c r="M3747" s="2">
        <f>IFERROR(VLOOKUP(C3747,'LEISHMANIOSE VISCERAL'!$A$4:$C$454,3,FALSE),0)</f>
        <v>0</v>
      </c>
      <c r="N3747" s="2">
        <f>IFERROR(VLOOKUP(C3747,'LEISHMANIOSE TEGUMENTAR'!$A$4:$C$1681,3,FALSE),0)</f>
        <v>0</v>
      </c>
      <c r="O3747" s="2">
        <f>IFERROR(VLOOKUP(C3747,'FEBRE AMARELA'!$A$4:$C$38,3,FALSE),0)</f>
        <v>0</v>
      </c>
      <c r="P3747" s="2">
        <f>IFERROR(VLOOKUP(C3747,DENGUE!$A$5:$C$4097,3,FALSE),0)</f>
        <v>0</v>
      </c>
      <c r="Q3747" s="2">
        <f>IFERROR(VLOOKUP(C3747,'HEPATITE VIRAL'!$A$5:$C$3162,3,FALSE),0)</f>
        <v>11</v>
      </c>
      <c r="R3747" s="2">
        <f>IFERROR(VLOOKUP(C3747,'FEBRE MACULOSA'!$A$5:$C$181,3,FALSE),0)</f>
        <v>0</v>
      </c>
      <c r="S3747" s="2">
        <f>IFERROR(VLOOKUP(C3747,LEPTOSPIROSE!$A$5:$C$1176,3,FALSE),0)</f>
        <v>0</v>
      </c>
      <c r="T3747" s="2">
        <f>IFERROR(VLOOKUP(C3747,'DOENÇA DE CHAGAS'!$A$5:$C$100,3,FALSE),0)</f>
        <v>0</v>
      </c>
      <c r="U3747" s="2">
        <f>IFERROR(VLOOKUP(C3747,'PICADAS DE COBRAS'!$A$6:$C$4645,3,FALSE),0)</f>
        <v>13</v>
      </c>
      <c r="V3747">
        <f>IFERROR(VLOOKUP(C3747,'ZIKA VIRUS'!$A$5:$C$2399,3,FALSE),0)</f>
        <v>0</v>
      </c>
      <c r="W3747">
        <f>IFERROR(VLOOKUP(C3747,'FEBRE TIFÓIDE'!$A$5:$C$46,3,FALSE),0)</f>
        <v>0</v>
      </c>
      <c r="X3747">
        <f>IFERROR(VLOOKUP(C3747,HANTAVIROSE!$A$5:$C$153,3,FALSE),0)</f>
        <v>0</v>
      </c>
      <c r="Y3747">
        <f>IFERROR(VLOOKUP(C3747,MENINGITE!$A$5:$C$447,3,FALSE),0)</f>
        <v>0</v>
      </c>
      <c r="Z3747">
        <f>IFERROR(VLOOKUP(C3747,RAIVA!$A$5:$C$16,3,FALSE),0)</f>
        <v>0</v>
      </c>
    </row>
    <row r="3748" spans="1:26" x14ac:dyDescent="0.3">
      <c r="A3748" s="2" t="s">
        <v>1637</v>
      </c>
      <c r="B3748" s="2" t="s">
        <v>1849</v>
      </c>
      <c r="C3748" s="2">
        <v>353730</v>
      </c>
      <c r="D3748" s="2">
        <v>3537305</v>
      </c>
      <c r="E3748" s="2" t="s">
        <v>1637</v>
      </c>
      <c r="F3748" s="2" t="s">
        <v>1849</v>
      </c>
      <c r="G3748" s="2">
        <f>IFERROR(VLOOKUP(D3748,Coordenadas!$A$2:$D$5571,3,FALSE),0)</f>
        <v>-21.4148</v>
      </c>
      <c r="H3748" s="2">
        <f>IFERROR(VLOOKUP(D3748,Coordenadas!$A$2:$D$5571,4,FALSE),0)</f>
        <v>-50.076900000000002</v>
      </c>
      <c r="I3748" s="2" t="s">
        <v>5325</v>
      </c>
      <c r="J3748" s="2">
        <v>58510</v>
      </c>
      <c r="K3748" s="2" t="s">
        <v>5331</v>
      </c>
      <c r="L3748" s="2">
        <f>IFERROR(VLOOKUP(C3748,BOTULISMO!$A$3:$C$19,3,FALSE),0)</f>
        <v>0</v>
      </c>
      <c r="M3748" s="2">
        <f>IFERROR(VLOOKUP(C3748,'LEISHMANIOSE VISCERAL'!$A$4:$C$454,3,FALSE),0)</f>
        <v>4</v>
      </c>
      <c r="N3748" s="2">
        <f>IFERROR(VLOOKUP(C3748,'LEISHMANIOSE TEGUMENTAR'!$A$4:$C$1681,3,FALSE),0)</f>
        <v>0</v>
      </c>
      <c r="O3748" s="2">
        <f>IFERROR(VLOOKUP(C3748,'FEBRE AMARELA'!$A$4:$C$38,3,FALSE),0)</f>
        <v>0</v>
      </c>
      <c r="P3748" s="2">
        <f>IFERROR(VLOOKUP(C3748,DENGUE!$A$5:$C$4097,3,FALSE),0)</f>
        <v>731</v>
      </c>
      <c r="Q3748" s="2">
        <f>IFERROR(VLOOKUP(C3748,'HEPATITE VIRAL'!$A$5:$C$3162,3,FALSE),0)</f>
        <v>20</v>
      </c>
      <c r="R3748" s="2">
        <f>IFERROR(VLOOKUP(C3748,'FEBRE MACULOSA'!$A$5:$C$181,3,FALSE),0)</f>
        <v>0</v>
      </c>
      <c r="S3748" s="2">
        <f>IFERROR(VLOOKUP(C3748,LEPTOSPIROSE!$A$5:$C$1176,3,FALSE),0)</f>
        <v>0</v>
      </c>
      <c r="T3748" s="2">
        <f>IFERROR(VLOOKUP(C3748,'DOENÇA DE CHAGAS'!$A$5:$C$100,3,FALSE),0)</f>
        <v>0</v>
      </c>
      <c r="U3748" s="2">
        <f>IFERROR(VLOOKUP(C3748,'PICADAS DE COBRAS'!$A$6:$C$4645,3,FALSE),0)</f>
        <v>301</v>
      </c>
      <c r="V3748">
        <f>IFERROR(VLOOKUP(C3748,'ZIKA VIRUS'!$A$5:$C$2399,3,FALSE),0)</f>
        <v>11</v>
      </c>
      <c r="W3748">
        <f>IFERROR(VLOOKUP(C3748,'FEBRE TIFÓIDE'!$A$5:$C$46,3,FALSE),0)</f>
        <v>0</v>
      </c>
      <c r="X3748">
        <f>IFERROR(VLOOKUP(C3748,HANTAVIROSE!$A$5:$C$153,3,FALSE),0)</f>
        <v>0</v>
      </c>
      <c r="Y3748">
        <f>IFERROR(VLOOKUP(C3748,MENINGITE!$A$5:$C$447,3,FALSE),0)</f>
        <v>1</v>
      </c>
      <c r="Z3748">
        <f>IFERROR(VLOOKUP(C3748,RAIVA!$A$5:$C$16,3,FALSE),0)</f>
        <v>0</v>
      </c>
    </row>
    <row r="3749" spans="1:26" x14ac:dyDescent="0.3">
      <c r="A3749" s="2" t="s">
        <v>4178</v>
      </c>
      <c r="B3749" s="2" t="s">
        <v>4223</v>
      </c>
      <c r="C3749" s="2">
        <v>240990</v>
      </c>
      <c r="D3749" s="2">
        <v>2409902</v>
      </c>
      <c r="E3749" s="2" t="s">
        <v>4178</v>
      </c>
      <c r="F3749" s="2" t="s">
        <v>4223</v>
      </c>
      <c r="G3749" s="2">
        <f>IFERROR(VLOOKUP(D3749,Coordenadas!$A$2:$D$5571,3,FALSE),0)</f>
        <v>-5.2564000000000002</v>
      </c>
      <c r="H3749" s="2">
        <f>IFERROR(VLOOKUP(D3749,Coordenadas!$A$2:$D$5571,4,FALSE),0)</f>
        <v>-36.709499999999998</v>
      </c>
      <c r="I3749" s="2" t="s">
        <v>5324</v>
      </c>
      <c r="J3749" s="2">
        <v>13432</v>
      </c>
      <c r="K3749" s="2" t="s">
        <v>5332</v>
      </c>
      <c r="L3749" s="2">
        <f>IFERROR(VLOOKUP(C3749,BOTULISMO!$A$3:$C$19,3,FALSE),0)</f>
        <v>0</v>
      </c>
      <c r="M3749" s="2">
        <f>IFERROR(VLOOKUP(C3749,'LEISHMANIOSE VISCERAL'!$A$4:$C$454,3,FALSE),0)</f>
        <v>0</v>
      </c>
      <c r="N3749" s="2">
        <f>IFERROR(VLOOKUP(C3749,'LEISHMANIOSE TEGUMENTAR'!$A$4:$C$1681,3,FALSE),0)</f>
        <v>0</v>
      </c>
      <c r="O3749" s="2">
        <f>IFERROR(VLOOKUP(C3749,'FEBRE AMARELA'!$A$4:$C$38,3,FALSE),0)</f>
        <v>0</v>
      </c>
      <c r="P3749" s="2">
        <f>IFERROR(VLOOKUP(C3749,DENGUE!$A$5:$C$4097,3,FALSE),0)</f>
        <v>6</v>
      </c>
      <c r="Q3749" s="2">
        <f>IFERROR(VLOOKUP(C3749,'HEPATITE VIRAL'!$A$5:$C$3162,3,FALSE),0)</f>
        <v>1</v>
      </c>
      <c r="R3749" s="2">
        <f>IFERROR(VLOOKUP(C3749,'FEBRE MACULOSA'!$A$5:$C$181,3,FALSE),0)</f>
        <v>0</v>
      </c>
      <c r="S3749" s="2">
        <f>IFERROR(VLOOKUP(C3749,LEPTOSPIROSE!$A$5:$C$1176,3,FALSE),0)</f>
        <v>0</v>
      </c>
      <c r="T3749" s="2">
        <f>IFERROR(VLOOKUP(C3749,'DOENÇA DE CHAGAS'!$A$5:$C$100,3,FALSE),0)</f>
        <v>0</v>
      </c>
      <c r="U3749" s="2">
        <f>IFERROR(VLOOKUP(C3749,'PICADAS DE COBRAS'!$A$6:$C$4645,3,FALSE),0)</f>
        <v>21</v>
      </c>
      <c r="V3749">
        <f>IFERROR(VLOOKUP(C3749,'ZIKA VIRUS'!$A$5:$C$2399,3,FALSE),0)</f>
        <v>0</v>
      </c>
      <c r="W3749">
        <f>IFERROR(VLOOKUP(C3749,'FEBRE TIFÓIDE'!$A$5:$C$46,3,FALSE),0)</f>
        <v>0</v>
      </c>
      <c r="X3749">
        <f>IFERROR(VLOOKUP(C3749,HANTAVIROSE!$A$5:$C$153,3,FALSE),0)</f>
        <v>0</v>
      </c>
      <c r="Y3749">
        <f>IFERROR(VLOOKUP(C3749,MENINGITE!$A$5:$C$447,3,FALSE),0)</f>
        <v>0</v>
      </c>
      <c r="Z3749">
        <f>IFERROR(VLOOKUP(C3749,RAIVA!$A$5:$C$16,3,FALSE),0)</f>
        <v>0</v>
      </c>
    </row>
    <row r="3750" spans="1:26" x14ac:dyDescent="0.3">
      <c r="A3750" s="2" t="s">
        <v>3723</v>
      </c>
      <c r="B3750" s="2" t="s">
        <v>3750</v>
      </c>
      <c r="C3750" s="2">
        <v>270670</v>
      </c>
      <c r="D3750" s="2">
        <v>2706703</v>
      </c>
      <c r="E3750" s="2" t="s">
        <v>3723</v>
      </c>
      <c r="F3750" s="2" t="s">
        <v>3750</v>
      </c>
      <c r="G3750" s="2">
        <f>IFERROR(VLOOKUP(D3750,Coordenadas!$A$2:$D$5571,3,FALSE),0)</f>
        <v>-10.2874</v>
      </c>
      <c r="H3750" s="2">
        <f>IFERROR(VLOOKUP(D3750,Coordenadas!$A$2:$D$5571,4,FALSE),0)</f>
        <v>-36.581899999999997</v>
      </c>
      <c r="I3750" s="2" t="s">
        <v>5324</v>
      </c>
      <c r="J3750" s="2">
        <v>60378</v>
      </c>
      <c r="K3750" s="2" t="s">
        <v>5331</v>
      </c>
      <c r="L3750" s="2">
        <f>IFERROR(VLOOKUP(C3750,BOTULISMO!$A$3:$C$19,3,FALSE),0)</f>
        <v>0</v>
      </c>
      <c r="M3750" s="2">
        <f>IFERROR(VLOOKUP(C3750,'LEISHMANIOSE VISCERAL'!$A$4:$C$454,3,FALSE),0)</f>
        <v>1</v>
      </c>
      <c r="N3750" s="2">
        <f>IFERROR(VLOOKUP(C3750,'LEISHMANIOSE TEGUMENTAR'!$A$4:$C$1681,3,FALSE),0)</f>
        <v>0</v>
      </c>
      <c r="O3750" s="2">
        <f>IFERROR(VLOOKUP(C3750,'FEBRE AMARELA'!$A$4:$C$38,3,FALSE),0)</f>
        <v>0</v>
      </c>
      <c r="P3750" s="2">
        <f>IFERROR(VLOOKUP(C3750,DENGUE!$A$5:$C$4097,3,FALSE),0)</f>
        <v>19</v>
      </c>
      <c r="Q3750" s="2">
        <f>IFERROR(VLOOKUP(C3750,'HEPATITE VIRAL'!$A$5:$C$3162,3,FALSE),0)</f>
        <v>4</v>
      </c>
      <c r="R3750" s="2">
        <f>IFERROR(VLOOKUP(C3750,'FEBRE MACULOSA'!$A$5:$C$181,3,FALSE),0)</f>
        <v>0</v>
      </c>
      <c r="S3750" s="2">
        <f>IFERROR(VLOOKUP(C3750,LEPTOSPIROSE!$A$5:$C$1176,3,FALSE),0)</f>
        <v>1</v>
      </c>
      <c r="T3750" s="2">
        <f>IFERROR(VLOOKUP(C3750,'DOENÇA DE CHAGAS'!$A$5:$C$100,3,FALSE),0)</f>
        <v>0</v>
      </c>
      <c r="U3750" s="2">
        <f>IFERROR(VLOOKUP(C3750,'PICADAS DE COBRAS'!$A$6:$C$4645,3,FALSE),0)</f>
        <v>306</v>
      </c>
      <c r="V3750">
        <f>IFERROR(VLOOKUP(C3750,'ZIKA VIRUS'!$A$5:$C$2399,3,FALSE),0)</f>
        <v>90</v>
      </c>
      <c r="W3750">
        <f>IFERROR(VLOOKUP(C3750,'FEBRE TIFÓIDE'!$A$5:$C$46,3,FALSE),0)</f>
        <v>0</v>
      </c>
      <c r="X3750">
        <f>IFERROR(VLOOKUP(C3750,HANTAVIROSE!$A$5:$C$153,3,FALSE),0)</f>
        <v>0</v>
      </c>
      <c r="Y3750">
        <f>IFERROR(VLOOKUP(C3750,MENINGITE!$A$5:$C$447,3,FALSE),0)</f>
        <v>0</v>
      </c>
      <c r="Z3750">
        <f>IFERROR(VLOOKUP(C3750,RAIVA!$A$5:$C$16,3,FALSE),0)</f>
        <v>0</v>
      </c>
    </row>
    <row r="3751" spans="1:26" x14ac:dyDescent="0.3">
      <c r="A3751" s="2" t="s">
        <v>967</v>
      </c>
      <c r="B3751" s="2" t="s">
        <v>1066</v>
      </c>
      <c r="C3751" s="2">
        <v>421250</v>
      </c>
      <c r="D3751" s="2">
        <v>4212502</v>
      </c>
      <c r="E3751" s="2" t="s">
        <v>967</v>
      </c>
      <c r="F3751" s="2" t="s">
        <v>1066</v>
      </c>
      <c r="G3751" s="2">
        <f>IFERROR(VLOOKUP(D3751,Coordenadas!$A$2:$D$5571,3,FALSE),0)</f>
        <v>-26.775400000000001</v>
      </c>
      <c r="H3751" s="2">
        <f>IFERROR(VLOOKUP(D3751,Coordenadas!$A$2:$D$5571,4,FALSE),0)</f>
        <v>-48.646500000000003</v>
      </c>
      <c r="I3751" s="2" t="s">
        <v>5326</v>
      </c>
      <c r="J3751" s="2">
        <v>25141</v>
      </c>
      <c r="K3751" s="2" t="s">
        <v>5330</v>
      </c>
      <c r="L3751" s="2">
        <f>IFERROR(VLOOKUP(C3751,BOTULISMO!$A$3:$C$19,3,FALSE),0)</f>
        <v>0</v>
      </c>
      <c r="M3751" s="2">
        <f>IFERROR(VLOOKUP(C3751,'LEISHMANIOSE VISCERAL'!$A$4:$C$454,3,FALSE),0)</f>
        <v>0</v>
      </c>
      <c r="N3751" s="2">
        <f>IFERROR(VLOOKUP(C3751,'LEISHMANIOSE TEGUMENTAR'!$A$4:$C$1681,3,FALSE),0)</f>
        <v>0</v>
      </c>
      <c r="O3751" s="2">
        <f>IFERROR(VLOOKUP(C3751,'FEBRE AMARELA'!$A$4:$C$38,3,FALSE),0)</f>
        <v>0</v>
      </c>
      <c r="P3751" s="2">
        <f>IFERROR(VLOOKUP(C3751,DENGUE!$A$5:$C$4097,3,FALSE),0)</f>
        <v>10</v>
      </c>
      <c r="Q3751" s="2">
        <f>IFERROR(VLOOKUP(C3751,'HEPATITE VIRAL'!$A$5:$C$3162,3,FALSE),0)</f>
        <v>23</v>
      </c>
      <c r="R3751" s="2">
        <f>IFERROR(VLOOKUP(C3751,'FEBRE MACULOSA'!$A$5:$C$181,3,FALSE),0)</f>
        <v>1</v>
      </c>
      <c r="S3751" s="2">
        <f>IFERROR(VLOOKUP(C3751,LEPTOSPIROSE!$A$5:$C$1176,3,FALSE),0)</f>
        <v>4</v>
      </c>
      <c r="T3751" s="2">
        <f>IFERROR(VLOOKUP(C3751,'DOENÇA DE CHAGAS'!$A$5:$C$100,3,FALSE),0)</f>
        <v>0</v>
      </c>
      <c r="U3751" s="2">
        <f>IFERROR(VLOOKUP(C3751,'PICADAS DE COBRAS'!$A$6:$C$4645,3,FALSE),0)</f>
        <v>3</v>
      </c>
      <c r="V3751">
        <f>IFERROR(VLOOKUP(C3751,'ZIKA VIRUS'!$A$5:$C$2399,3,FALSE),0)</f>
        <v>2</v>
      </c>
      <c r="W3751">
        <f>IFERROR(VLOOKUP(C3751,'FEBRE TIFÓIDE'!$A$5:$C$46,3,FALSE),0)</f>
        <v>0</v>
      </c>
      <c r="X3751">
        <f>IFERROR(VLOOKUP(C3751,HANTAVIROSE!$A$5:$C$153,3,FALSE),0)</f>
        <v>0</v>
      </c>
      <c r="Y3751">
        <f>IFERROR(VLOOKUP(C3751,MENINGITE!$A$5:$C$447,3,FALSE),0)</f>
        <v>0</v>
      </c>
      <c r="Z3751">
        <f>IFERROR(VLOOKUP(C3751,RAIVA!$A$5:$C$16,3,FALSE),0)</f>
        <v>0</v>
      </c>
    </row>
    <row r="3752" spans="1:26" x14ac:dyDescent="0.3">
      <c r="A3752" s="2" t="s">
        <v>4319</v>
      </c>
      <c r="B3752" s="2" t="s">
        <v>4363</v>
      </c>
      <c r="C3752" s="2">
        <v>231070</v>
      </c>
      <c r="D3752" s="2">
        <v>2310704</v>
      </c>
      <c r="E3752" s="2" t="s">
        <v>4319</v>
      </c>
      <c r="F3752" s="2" t="s">
        <v>4363</v>
      </c>
      <c r="G3752" s="2">
        <f>IFERROR(VLOOKUP(D3752,Coordenadas!$A$2:$D$5571,3,FALSE),0)</f>
        <v>-3.7927399999999998</v>
      </c>
      <c r="H3752" s="2">
        <f>IFERROR(VLOOKUP(D3752,Coordenadas!$A$2:$D$5571,4,FALSE),0)</f>
        <v>-39.269199999999998</v>
      </c>
      <c r="I3752" s="2" t="s">
        <v>5324</v>
      </c>
      <c r="J3752" s="2">
        <v>35400</v>
      </c>
      <c r="K3752" s="2" t="s">
        <v>5330</v>
      </c>
      <c r="L3752" s="2">
        <f>IFERROR(VLOOKUP(C3752,BOTULISMO!$A$3:$C$19,3,FALSE),0)</f>
        <v>0</v>
      </c>
      <c r="M3752" s="2">
        <f>IFERROR(VLOOKUP(C3752,'LEISHMANIOSE VISCERAL'!$A$4:$C$454,3,FALSE),0)</f>
        <v>0</v>
      </c>
      <c r="N3752" s="2">
        <f>IFERROR(VLOOKUP(C3752,'LEISHMANIOSE TEGUMENTAR'!$A$4:$C$1681,3,FALSE),0)</f>
        <v>0</v>
      </c>
      <c r="O3752" s="2">
        <f>IFERROR(VLOOKUP(C3752,'FEBRE AMARELA'!$A$4:$C$38,3,FALSE),0)</f>
        <v>0</v>
      </c>
      <c r="P3752" s="2">
        <f>IFERROR(VLOOKUP(C3752,DENGUE!$A$5:$C$4097,3,FALSE),0)</f>
        <v>6</v>
      </c>
      <c r="Q3752" s="2">
        <f>IFERROR(VLOOKUP(C3752,'HEPATITE VIRAL'!$A$5:$C$3162,3,FALSE),0)</f>
        <v>1</v>
      </c>
      <c r="R3752" s="2">
        <f>IFERROR(VLOOKUP(C3752,'FEBRE MACULOSA'!$A$5:$C$181,3,FALSE),0)</f>
        <v>0</v>
      </c>
      <c r="S3752" s="2">
        <f>IFERROR(VLOOKUP(C3752,LEPTOSPIROSE!$A$5:$C$1176,3,FALSE),0)</f>
        <v>0</v>
      </c>
      <c r="T3752" s="2">
        <f>IFERROR(VLOOKUP(C3752,'DOENÇA DE CHAGAS'!$A$5:$C$100,3,FALSE),0)</f>
        <v>0</v>
      </c>
      <c r="U3752" s="2">
        <f>IFERROR(VLOOKUP(C3752,'PICADAS DE COBRAS'!$A$6:$C$4645,3,FALSE),0)</f>
        <v>16</v>
      </c>
      <c r="V3752">
        <f>IFERROR(VLOOKUP(C3752,'ZIKA VIRUS'!$A$5:$C$2399,3,FALSE),0)</f>
        <v>3</v>
      </c>
      <c r="W3752">
        <f>IFERROR(VLOOKUP(C3752,'FEBRE TIFÓIDE'!$A$5:$C$46,3,FALSE),0)</f>
        <v>0</v>
      </c>
      <c r="X3752">
        <f>IFERROR(VLOOKUP(C3752,HANTAVIROSE!$A$5:$C$153,3,FALSE),0)</f>
        <v>0</v>
      </c>
      <c r="Y3752">
        <f>IFERROR(VLOOKUP(C3752,MENINGITE!$A$5:$C$447,3,FALSE),0)</f>
        <v>0</v>
      </c>
      <c r="Z3752">
        <f>IFERROR(VLOOKUP(C3752,RAIVA!$A$5:$C$16,3,FALSE),0)</f>
        <v>0</v>
      </c>
    </row>
    <row r="3753" spans="1:26" x14ac:dyDescent="0.3">
      <c r="A3753" s="2" t="s">
        <v>2425</v>
      </c>
      <c r="B3753" s="2" t="s">
        <v>2692</v>
      </c>
      <c r="C3753" s="2">
        <v>314950</v>
      </c>
      <c r="D3753" s="2">
        <v>3149507</v>
      </c>
      <c r="E3753" s="2" t="s">
        <v>2425</v>
      </c>
      <c r="F3753" s="2" t="s">
        <v>2692</v>
      </c>
      <c r="G3753" s="2">
        <f>IFERROR(VLOOKUP(D3753,Coordenadas!$A$2:$D$5571,3,FALSE),0)</f>
        <v>-21.834099999999999</v>
      </c>
      <c r="H3753" s="2">
        <f>IFERROR(VLOOKUP(D3753,Coordenadas!$A$2:$D$5571,4,FALSE),0)</f>
        <v>-43.1145</v>
      </c>
      <c r="I3753" s="2" t="s">
        <v>5325</v>
      </c>
      <c r="J3753" s="2">
        <v>3165</v>
      </c>
      <c r="K3753" s="2" t="s">
        <v>5332</v>
      </c>
      <c r="L3753" s="2">
        <f>IFERROR(VLOOKUP(C3753,BOTULISMO!$A$3:$C$19,3,FALSE),0)</f>
        <v>0</v>
      </c>
      <c r="M3753" s="2">
        <f>IFERROR(VLOOKUP(C3753,'LEISHMANIOSE VISCERAL'!$A$4:$C$454,3,FALSE),0)</f>
        <v>0</v>
      </c>
      <c r="N3753" s="2">
        <f>IFERROR(VLOOKUP(C3753,'LEISHMANIOSE TEGUMENTAR'!$A$4:$C$1681,3,FALSE),0)</f>
        <v>0</v>
      </c>
      <c r="O3753" s="2">
        <f>IFERROR(VLOOKUP(C3753,'FEBRE AMARELA'!$A$4:$C$38,3,FALSE),0)</f>
        <v>0</v>
      </c>
      <c r="P3753" s="2">
        <f>IFERROR(VLOOKUP(C3753,DENGUE!$A$5:$C$4097,3,FALSE),0)</f>
        <v>1</v>
      </c>
      <c r="Q3753" s="2">
        <f>IFERROR(VLOOKUP(C3753,'HEPATITE VIRAL'!$A$5:$C$3162,3,FALSE),0)</f>
        <v>1</v>
      </c>
      <c r="R3753" s="2">
        <f>IFERROR(VLOOKUP(C3753,'FEBRE MACULOSA'!$A$5:$C$181,3,FALSE),0)</f>
        <v>0</v>
      </c>
      <c r="S3753" s="2">
        <f>IFERROR(VLOOKUP(C3753,LEPTOSPIROSE!$A$5:$C$1176,3,FALSE),0)</f>
        <v>0</v>
      </c>
      <c r="T3753" s="2">
        <f>IFERROR(VLOOKUP(C3753,'DOENÇA DE CHAGAS'!$A$5:$C$100,3,FALSE),0)</f>
        <v>0</v>
      </c>
      <c r="U3753" s="2">
        <f>IFERROR(VLOOKUP(C3753,'PICADAS DE COBRAS'!$A$6:$C$4645,3,FALSE),0)</f>
        <v>2</v>
      </c>
      <c r="V3753">
        <f>IFERROR(VLOOKUP(C3753,'ZIKA VIRUS'!$A$5:$C$2399,3,FALSE),0)</f>
        <v>0</v>
      </c>
      <c r="W3753">
        <f>IFERROR(VLOOKUP(C3753,'FEBRE TIFÓIDE'!$A$5:$C$46,3,FALSE),0)</f>
        <v>0</v>
      </c>
      <c r="X3753">
        <f>IFERROR(VLOOKUP(C3753,HANTAVIROSE!$A$5:$C$153,3,FALSE),0)</f>
        <v>0</v>
      </c>
      <c r="Y3753">
        <f>IFERROR(VLOOKUP(C3753,MENINGITE!$A$5:$C$447,3,FALSE),0)</f>
        <v>0</v>
      </c>
      <c r="Z3753">
        <f>IFERROR(VLOOKUP(C3753,RAIVA!$A$5:$C$16,3,FALSE),0)</f>
        <v>0</v>
      </c>
    </row>
    <row r="3754" spans="1:26" x14ac:dyDescent="0.3">
      <c r="A3754" s="2" t="s">
        <v>2425</v>
      </c>
      <c r="B3754" s="2" t="s">
        <v>2691</v>
      </c>
      <c r="C3754" s="2">
        <v>314960</v>
      </c>
      <c r="D3754" s="2">
        <v>3149606</v>
      </c>
      <c r="E3754" s="2" t="s">
        <v>2425</v>
      </c>
      <c r="F3754" s="2" t="s">
        <v>2691</v>
      </c>
      <c r="G3754" s="2">
        <f>IFERROR(VLOOKUP(D3754,Coordenadas!$A$2:$D$5571,3,FALSE),0)</f>
        <v>-19.628399999999999</v>
      </c>
      <c r="H3754" s="2">
        <f>IFERROR(VLOOKUP(D3754,Coordenadas!$A$2:$D$5571,4,FALSE),0)</f>
        <v>-44.660400000000003</v>
      </c>
      <c r="I3754" s="2" t="s">
        <v>5325</v>
      </c>
      <c r="J3754" s="2">
        <v>4076</v>
      </c>
      <c r="K3754" s="2" t="s">
        <v>5332</v>
      </c>
      <c r="L3754" s="2">
        <f>IFERROR(VLOOKUP(C3754,BOTULISMO!$A$3:$C$19,3,FALSE),0)</f>
        <v>0</v>
      </c>
      <c r="M3754" s="2">
        <f>IFERROR(VLOOKUP(C3754,'LEISHMANIOSE VISCERAL'!$A$4:$C$454,3,FALSE),0)</f>
        <v>0</v>
      </c>
      <c r="N3754" s="2">
        <f>IFERROR(VLOOKUP(C3754,'LEISHMANIOSE TEGUMENTAR'!$A$4:$C$1681,3,FALSE),0)</f>
        <v>4</v>
      </c>
      <c r="O3754" s="2">
        <f>IFERROR(VLOOKUP(C3754,'FEBRE AMARELA'!$A$4:$C$38,3,FALSE),0)</f>
        <v>0</v>
      </c>
      <c r="P3754" s="2">
        <f>IFERROR(VLOOKUP(C3754,DENGUE!$A$5:$C$4097,3,FALSE),0)</f>
        <v>27</v>
      </c>
      <c r="Q3754" s="2">
        <f>IFERROR(VLOOKUP(C3754,'HEPATITE VIRAL'!$A$5:$C$3162,3,FALSE),0)</f>
        <v>1</v>
      </c>
      <c r="R3754" s="2">
        <f>IFERROR(VLOOKUP(C3754,'FEBRE MACULOSA'!$A$5:$C$181,3,FALSE),0)</f>
        <v>0</v>
      </c>
      <c r="S3754" s="2">
        <f>IFERROR(VLOOKUP(C3754,LEPTOSPIROSE!$A$5:$C$1176,3,FALSE),0)</f>
        <v>0</v>
      </c>
      <c r="T3754" s="2">
        <f>IFERROR(VLOOKUP(C3754,'DOENÇA DE CHAGAS'!$A$5:$C$100,3,FALSE),0)</f>
        <v>0</v>
      </c>
      <c r="U3754" s="2">
        <f>IFERROR(VLOOKUP(C3754,'PICADAS DE COBRAS'!$A$6:$C$4645,3,FALSE),0)</f>
        <v>10</v>
      </c>
      <c r="V3754">
        <f>IFERROR(VLOOKUP(C3754,'ZIKA VIRUS'!$A$5:$C$2399,3,FALSE),0)</f>
        <v>0</v>
      </c>
      <c r="W3754">
        <f>IFERROR(VLOOKUP(C3754,'FEBRE TIFÓIDE'!$A$5:$C$46,3,FALSE),0)</f>
        <v>0</v>
      </c>
      <c r="X3754">
        <f>IFERROR(VLOOKUP(C3754,HANTAVIROSE!$A$5:$C$153,3,FALSE),0)</f>
        <v>0</v>
      </c>
      <c r="Y3754">
        <f>IFERROR(VLOOKUP(C3754,MENINGITE!$A$5:$C$447,3,FALSE),0)</f>
        <v>0</v>
      </c>
      <c r="Z3754">
        <f>IFERROR(VLOOKUP(C3754,RAIVA!$A$5:$C$16,3,FALSE),0)</f>
        <v>0</v>
      </c>
    </row>
    <row r="3755" spans="1:26" x14ac:dyDescent="0.3">
      <c r="A3755" s="2" t="s">
        <v>4903</v>
      </c>
      <c r="B3755" s="2" t="s">
        <v>4943</v>
      </c>
      <c r="C3755" s="2">
        <v>171665</v>
      </c>
      <c r="D3755" s="2">
        <v>1716653</v>
      </c>
      <c r="E3755" s="2" t="s">
        <v>4903</v>
      </c>
      <c r="F3755" s="2" t="s">
        <v>4943</v>
      </c>
      <c r="G3755" s="2">
        <f>IFERROR(VLOOKUP(D3755,Coordenadas!$A$2:$D$5571,3,FALSE),0)</f>
        <v>-8.5931999999999995</v>
      </c>
      <c r="H3755" s="2">
        <f>IFERROR(VLOOKUP(D3755,Coordenadas!$A$2:$D$5571,4,FALSE),0)</f>
        <v>-48.932699999999997</v>
      </c>
      <c r="I3755" s="2" t="s">
        <v>5323</v>
      </c>
      <c r="J3755" s="2">
        <v>5054</v>
      </c>
      <c r="K3755" s="2" t="s">
        <v>5332</v>
      </c>
      <c r="L3755" s="2">
        <f>IFERROR(VLOOKUP(C3755,BOTULISMO!$A$3:$C$19,3,FALSE),0)</f>
        <v>0</v>
      </c>
      <c r="M3755" s="2">
        <f>IFERROR(VLOOKUP(C3755,'LEISHMANIOSE VISCERAL'!$A$4:$C$454,3,FALSE),0)</f>
        <v>0</v>
      </c>
      <c r="N3755" s="2">
        <f>IFERROR(VLOOKUP(C3755,'LEISHMANIOSE TEGUMENTAR'!$A$4:$C$1681,3,FALSE),0)</f>
        <v>1</v>
      </c>
      <c r="O3755" s="2">
        <f>IFERROR(VLOOKUP(C3755,'FEBRE AMARELA'!$A$4:$C$38,3,FALSE),0)</f>
        <v>0</v>
      </c>
      <c r="P3755" s="2">
        <f>IFERROR(VLOOKUP(C3755,DENGUE!$A$5:$C$4097,3,FALSE),0)</f>
        <v>0</v>
      </c>
      <c r="Q3755" s="2">
        <f>IFERROR(VLOOKUP(C3755,'HEPATITE VIRAL'!$A$5:$C$3162,3,FALSE),0)</f>
        <v>0</v>
      </c>
      <c r="R3755" s="2">
        <f>IFERROR(VLOOKUP(C3755,'FEBRE MACULOSA'!$A$5:$C$181,3,FALSE),0)</f>
        <v>0</v>
      </c>
      <c r="S3755" s="2">
        <f>IFERROR(VLOOKUP(C3755,LEPTOSPIROSE!$A$5:$C$1176,3,FALSE),0)</f>
        <v>0</v>
      </c>
      <c r="T3755" s="2">
        <f>IFERROR(VLOOKUP(C3755,'DOENÇA DE CHAGAS'!$A$5:$C$100,3,FALSE),0)</f>
        <v>0</v>
      </c>
      <c r="U3755" s="2">
        <f>IFERROR(VLOOKUP(C3755,'PICADAS DE COBRAS'!$A$6:$C$4645,3,FALSE),0)</f>
        <v>0</v>
      </c>
      <c r="V3755">
        <f>IFERROR(VLOOKUP(C3755,'ZIKA VIRUS'!$A$5:$C$2399,3,FALSE),0)</f>
        <v>5</v>
      </c>
      <c r="W3755">
        <f>IFERROR(VLOOKUP(C3755,'FEBRE TIFÓIDE'!$A$5:$C$46,3,FALSE),0)</f>
        <v>0</v>
      </c>
      <c r="X3755">
        <f>IFERROR(VLOOKUP(C3755,HANTAVIROSE!$A$5:$C$153,3,FALSE),0)</f>
        <v>0</v>
      </c>
      <c r="Y3755">
        <f>IFERROR(VLOOKUP(C3755,MENINGITE!$A$5:$C$447,3,FALSE),0)</f>
        <v>0</v>
      </c>
      <c r="Z3755">
        <f>IFERROR(VLOOKUP(C3755,RAIVA!$A$5:$C$16,3,FALSE),0)</f>
        <v>0</v>
      </c>
    </row>
    <row r="3756" spans="1:26" x14ac:dyDescent="0.3">
      <c r="A3756" s="2" t="s">
        <v>2425</v>
      </c>
      <c r="B3756" s="2" t="s">
        <v>2690</v>
      </c>
      <c r="C3756" s="2">
        <v>314970</v>
      </c>
      <c r="D3756" s="2">
        <v>3149705</v>
      </c>
      <c r="E3756" s="2" t="s">
        <v>2425</v>
      </c>
      <c r="F3756" s="2" t="s">
        <v>2690</v>
      </c>
      <c r="G3756" s="2">
        <f>IFERROR(VLOOKUP(D3756,Coordenadas!$A$2:$D$5571,3,FALSE),0)</f>
        <v>-19.941099999999999</v>
      </c>
      <c r="H3756" s="2">
        <f>IFERROR(VLOOKUP(D3756,Coordenadas!$A$2:$D$5571,4,FALSE),0)</f>
        <v>-45.078000000000003</v>
      </c>
      <c r="I3756" s="2" t="s">
        <v>5325</v>
      </c>
      <c r="J3756" s="2">
        <v>8912</v>
      </c>
      <c r="K3756" s="2" t="s">
        <v>5332</v>
      </c>
      <c r="L3756" s="2">
        <f>IFERROR(VLOOKUP(C3756,BOTULISMO!$A$3:$C$19,3,FALSE),0)</f>
        <v>0</v>
      </c>
      <c r="M3756" s="2">
        <f>IFERROR(VLOOKUP(C3756,'LEISHMANIOSE VISCERAL'!$A$4:$C$454,3,FALSE),0)</f>
        <v>0</v>
      </c>
      <c r="N3756" s="2">
        <f>IFERROR(VLOOKUP(C3756,'LEISHMANIOSE TEGUMENTAR'!$A$4:$C$1681,3,FALSE),0)</f>
        <v>0</v>
      </c>
      <c r="O3756" s="2">
        <f>IFERROR(VLOOKUP(C3756,'FEBRE AMARELA'!$A$4:$C$38,3,FALSE),0)</f>
        <v>0</v>
      </c>
      <c r="P3756" s="2">
        <f>IFERROR(VLOOKUP(C3756,DENGUE!$A$5:$C$4097,3,FALSE),0)</f>
        <v>310</v>
      </c>
      <c r="Q3756" s="2">
        <f>IFERROR(VLOOKUP(C3756,'HEPATITE VIRAL'!$A$5:$C$3162,3,FALSE),0)</f>
        <v>3</v>
      </c>
      <c r="R3756" s="2">
        <f>IFERROR(VLOOKUP(C3756,'FEBRE MACULOSA'!$A$5:$C$181,3,FALSE),0)</f>
        <v>0</v>
      </c>
      <c r="S3756" s="2">
        <f>IFERROR(VLOOKUP(C3756,LEPTOSPIROSE!$A$5:$C$1176,3,FALSE),0)</f>
        <v>0</v>
      </c>
      <c r="T3756" s="2">
        <f>IFERROR(VLOOKUP(C3756,'DOENÇA DE CHAGAS'!$A$5:$C$100,3,FALSE),0)</f>
        <v>0</v>
      </c>
      <c r="U3756" s="2">
        <f>IFERROR(VLOOKUP(C3756,'PICADAS DE COBRAS'!$A$6:$C$4645,3,FALSE),0)</f>
        <v>23</v>
      </c>
      <c r="V3756">
        <f>IFERROR(VLOOKUP(C3756,'ZIKA VIRUS'!$A$5:$C$2399,3,FALSE),0)</f>
        <v>2</v>
      </c>
      <c r="W3756">
        <f>IFERROR(VLOOKUP(C3756,'FEBRE TIFÓIDE'!$A$5:$C$46,3,FALSE),0)</f>
        <v>0</v>
      </c>
      <c r="X3756">
        <f>IFERROR(VLOOKUP(C3756,HANTAVIROSE!$A$5:$C$153,3,FALSE),0)</f>
        <v>0</v>
      </c>
      <c r="Y3756">
        <f>IFERROR(VLOOKUP(C3756,MENINGITE!$A$5:$C$447,3,FALSE),0)</f>
        <v>0</v>
      </c>
      <c r="Z3756">
        <f>IFERROR(VLOOKUP(C3756,RAIVA!$A$5:$C$16,3,FALSE),0)</f>
        <v>0</v>
      </c>
    </row>
    <row r="3757" spans="1:26" x14ac:dyDescent="0.3">
      <c r="A3757" s="2" t="s">
        <v>2425</v>
      </c>
      <c r="B3757" s="2" t="s">
        <v>2689</v>
      </c>
      <c r="C3757" s="2">
        <v>314980</v>
      </c>
      <c r="D3757" s="2">
        <v>3149804</v>
      </c>
      <c r="E3757" s="2" t="s">
        <v>2425</v>
      </c>
      <c r="F3757" s="2" t="s">
        <v>2689</v>
      </c>
      <c r="G3757" s="2">
        <f>IFERROR(VLOOKUP(D3757,Coordenadas!$A$2:$D$5571,3,FALSE),0)</f>
        <v>-19.343399999999999</v>
      </c>
      <c r="H3757" s="2">
        <f>IFERROR(VLOOKUP(D3757,Coordenadas!$A$2:$D$5571,4,FALSE),0)</f>
        <v>-47.296300000000002</v>
      </c>
      <c r="I3757" s="2" t="s">
        <v>5325</v>
      </c>
      <c r="J3757" s="2">
        <v>14404</v>
      </c>
      <c r="K3757" s="2" t="s">
        <v>5332</v>
      </c>
      <c r="L3757" s="2">
        <f>IFERROR(VLOOKUP(C3757,BOTULISMO!$A$3:$C$19,3,FALSE),0)</f>
        <v>0</v>
      </c>
      <c r="M3757" s="2">
        <f>IFERROR(VLOOKUP(C3757,'LEISHMANIOSE VISCERAL'!$A$4:$C$454,3,FALSE),0)</f>
        <v>0</v>
      </c>
      <c r="N3757" s="2">
        <f>IFERROR(VLOOKUP(C3757,'LEISHMANIOSE TEGUMENTAR'!$A$4:$C$1681,3,FALSE),0)</f>
        <v>0</v>
      </c>
      <c r="O3757" s="2">
        <f>IFERROR(VLOOKUP(C3757,'FEBRE AMARELA'!$A$4:$C$38,3,FALSE),0)</f>
        <v>0</v>
      </c>
      <c r="P3757" s="2">
        <f>IFERROR(VLOOKUP(C3757,DENGUE!$A$5:$C$4097,3,FALSE),0)</f>
        <v>8</v>
      </c>
      <c r="Q3757" s="2">
        <f>IFERROR(VLOOKUP(C3757,'HEPATITE VIRAL'!$A$5:$C$3162,3,FALSE),0)</f>
        <v>0</v>
      </c>
      <c r="R3757" s="2">
        <f>IFERROR(VLOOKUP(C3757,'FEBRE MACULOSA'!$A$5:$C$181,3,FALSE),0)</f>
        <v>0</v>
      </c>
      <c r="S3757" s="2">
        <f>IFERROR(VLOOKUP(C3757,LEPTOSPIROSE!$A$5:$C$1176,3,FALSE),0)</f>
        <v>0</v>
      </c>
      <c r="T3757" s="2">
        <f>IFERROR(VLOOKUP(C3757,'DOENÇA DE CHAGAS'!$A$5:$C$100,3,FALSE),0)</f>
        <v>0</v>
      </c>
      <c r="U3757" s="2">
        <f>IFERROR(VLOOKUP(C3757,'PICADAS DE COBRAS'!$A$6:$C$4645,3,FALSE),0)</f>
        <v>39</v>
      </c>
      <c r="V3757">
        <f>IFERROR(VLOOKUP(C3757,'ZIKA VIRUS'!$A$5:$C$2399,3,FALSE),0)</f>
        <v>1</v>
      </c>
      <c r="W3757">
        <f>IFERROR(VLOOKUP(C3757,'FEBRE TIFÓIDE'!$A$5:$C$46,3,FALSE),0)</f>
        <v>0</v>
      </c>
      <c r="X3757">
        <f>IFERROR(VLOOKUP(C3757,HANTAVIROSE!$A$5:$C$153,3,FALSE),0)</f>
        <v>0</v>
      </c>
      <c r="Y3757">
        <f>IFERROR(VLOOKUP(C3757,MENINGITE!$A$5:$C$447,3,FALSE),0)</f>
        <v>0</v>
      </c>
      <c r="Z3757">
        <f>IFERROR(VLOOKUP(C3757,RAIVA!$A$5:$C$16,3,FALSE),0)</f>
        <v>0</v>
      </c>
    </row>
    <row r="3758" spans="1:26" x14ac:dyDescent="0.3">
      <c r="A3758" s="2" t="s">
        <v>2425</v>
      </c>
      <c r="B3758" s="2" t="s">
        <v>2688</v>
      </c>
      <c r="C3758" s="2">
        <v>314990</v>
      </c>
      <c r="D3758" s="2">
        <v>3149903</v>
      </c>
      <c r="E3758" s="2" t="s">
        <v>2425</v>
      </c>
      <c r="F3758" s="2" t="s">
        <v>2688</v>
      </c>
      <c r="G3758" s="2">
        <f>IFERROR(VLOOKUP(D3758,Coordenadas!$A$2:$D$5571,3,FALSE),0)</f>
        <v>-21.0932</v>
      </c>
      <c r="H3758" s="2">
        <f>IFERROR(VLOOKUP(D3758,Coordenadas!$A$2:$D$5571,4,FALSE),0)</f>
        <v>-45.089599999999997</v>
      </c>
      <c r="I3758" s="2" t="s">
        <v>5325</v>
      </c>
      <c r="J3758" s="2">
        <v>20087</v>
      </c>
      <c r="K3758" s="2" t="s">
        <v>5330</v>
      </c>
      <c r="L3758" s="2">
        <f>IFERROR(VLOOKUP(C3758,BOTULISMO!$A$3:$C$19,3,FALSE),0)</f>
        <v>0</v>
      </c>
      <c r="M3758" s="2">
        <f>IFERROR(VLOOKUP(C3758,'LEISHMANIOSE VISCERAL'!$A$4:$C$454,3,FALSE),0)</f>
        <v>0</v>
      </c>
      <c r="N3758" s="2">
        <f>IFERROR(VLOOKUP(C3758,'LEISHMANIOSE TEGUMENTAR'!$A$4:$C$1681,3,FALSE),0)</f>
        <v>0</v>
      </c>
      <c r="O3758" s="2">
        <f>IFERROR(VLOOKUP(C3758,'FEBRE AMARELA'!$A$4:$C$38,3,FALSE),0)</f>
        <v>0</v>
      </c>
      <c r="P3758" s="2">
        <f>IFERROR(VLOOKUP(C3758,DENGUE!$A$5:$C$4097,3,FALSE),0)</f>
        <v>87</v>
      </c>
      <c r="Q3758" s="2">
        <f>IFERROR(VLOOKUP(C3758,'HEPATITE VIRAL'!$A$5:$C$3162,3,FALSE),0)</f>
        <v>1</v>
      </c>
      <c r="R3758" s="2">
        <f>IFERROR(VLOOKUP(C3758,'FEBRE MACULOSA'!$A$5:$C$181,3,FALSE),0)</f>
        <v>0</v>
      </c>
      <c r="S3758" s="2">
        <f>IFERROR(VLOOKUP(C3758,LEPTOSPIROSE!$A$5:$C$1176,3,FALSE),0)</f>
        <v>0</v>
      </c>
      <c r="T3758" s="2">
        <f>IFERROR(VLOOKUP(C3758,'DOENÇA DE CHAGAS'!$A$5:$C$100,3,FALSE),0)</f>
        <v>0</v>
      </c>
      <c r="U3758" s="2">
        <f>IFERROR(VLOOKUP(C3758,'PICADAS DE COBRAS'!$A$6:$C$4645,3,FALSE),0)</f>
        <v>3</v>
      </c>
      <c r="V3758">
        <f>IFERROR(VLOOKUP(C3758,'ZIKA VIRUS'!$A$5:$C$2399,3,FALSE),0)</f>
        <v>0</v>
      </c>
      <c r="W3758">
        <f>IFERROR(VLOOKUP(C3758,'FEBRE TIFÓIDE'!$A$5:$C$46,3,FALSE),0)</f>
        <v>0</v>
      </c>
      <c r="X3758">
        <f>IFERROR(VLOOKUP(C3758,HANTAVIROSE!$A$5:$C$153,3,FALSE),0)</f>
        <v>0</v>
      </c>
      <c r="Y3758">
        <f>IFERROR(VLOOKUP(C3758,MENINGITE!$A$5:$C$447,3,FALSE),0)</f>
        <v>0</v>
      </c>
      <c r="Z3758">
        <f>IFERROR(VLOOKUP(C3758,RAIVA!$A$5:$C$16,3,FALSE),0)</f>
        <v>0</v>
      </c>
    </row>
    <row r="3759" spans="1:26" x14ac:dyDescent="0.3">
      <c r="A3759" s="2" t="s">
        <v>1637</v>
      </c>
      <c r="B3759" s="2" t="s">
        <v>1848</v>
      </c>
      <c r="C3759" s="2">
        <v>353740</v>
      </c>
      <c r="D3759" s="2">
        <v>3537404</v>
      </c>
      <c r="E3759" s="2" t="s">
        <v>1637</v>
      </c>
      <c r="F3759" s="2" t="s">
        <v>1848</v>
      </c>
      <c r="G3759" s="2">
        <f>IFERROR(VLOOKUP(D3759,Coordenadas!$A$2:$D$5571,3,FALSE),0)</f>
        <v>-20.636800000000001</v>
      </c>
      <c r="H3759" s="2">
        <f>IFERROR(VLOOKUP(D3759,Coordenadas!$A$2:$D$5571,4,FALSE),0)</f>
        <v>-51.112299999999998</v>
      </c>
      <c r="I3759" s="2" t="s">
        <v>5325</v>
      </c>
      <c r="J3759" s="2">
        <v>24962</v>
      </c>
      <c r="K3759" s="2" t="s">
        <v>5330</v>
      </c>
      <c r="L3759" s="2">
        <f>IFERROR(VLOOKUP(C3759,BOTULISMO!$A$3:$C$19,3,FALSE),0)</f>
        <v>0</v>
      </c>
      <c r="M3759" s="2">
        <f>IFERROR(VLOOKUP(C3759,'LEISHMANIOSE VISCERAL'!$A$4:$C$454,3,FALSE),0)</f>
        <v>0</v>
      </c>
      <c r="N3759" s="2">
        <f>IFERROR(VLOOKUP(C3759,'LEISHMANIOSE TEGUMENTAR'!$A$4:$C$1681,3,FALSE),0)</f>
        <v>0</v>
      </c>
      <c r="O3759" s="2">
        <f>IFERROR(VLOOKUP(C3759,'FEBRE AMARELA'!$A$4:$C$38,3,FALSE),0)</f>
        <v>0</v>
      </c>
      <c r="P3759" s="2">
        <f>IFERROR(VLOOKUP(C3759,DENGUE!$A$5:$C$4097,3,FALSE),0)</f>
        <v>214</v>
      </c>
      <c r="Q3759" s="2">
        <f>IFERROR(VLOOKUP(C3759,'HEPATITE VIRAL'!$A$5:$C$3162,3,FALSE),0)</f>
        <v>11</v>
      </c>
      <c r="R3759" s="2">
        <f>IFERROR(VLOOKUP(C3759,'FEBRE MACULOSA'!$A$5:$C$181,3,FALSE),0)</f>
        <v>0</v>
      </c>
      <c r="S3759" s="2">
        <f>IFERROR(VLOOKUP(C3759,LEPTOSPIROSE!$A$5:$C$1176,3,FALSE),0)</f>
        <v>0</v>
      </c>
      <c r="T3759" s="2">
        <f>IFERROR(VLOOKUP(C3759,'DOENÇA DE CHAGAS'!$A$5:$C$100,3,FALSE),0)</f>
        <v>0</v>
      </c>
      <c r="U3759" s="2">
        <f>IFERROR(VLOOKUP(C3759,'PICADAS DE COBRAS'!$A$6:$C$4645,3,FALSE),0)</f>
        <v>162</v>
      </c>
      <c r="V3759">
        <f>IFERROR(VLOOKUP(C3759,'ZIKA VIRUS'!$A$5:$C$2399,3,FALSE),0)</f>
        <v>7</v>
      </c>
      <c r="W3759">
        <f>IFERROR(VLOOKUP(C3759,'FEBRE TIFÓIDE'!$A$5:$C$46,3,FALSE),0)</f>
        <v>0</v>
      </c>
      <c r="X3759">
        <f>IFERROR(VLOOKUP(C3759,HANTAVIROSE!$A$5:$C$153,3,FALSE),0)</f>
        <v>0</v>
      </c>
      <c r="Y3759">
        <f>IFERROR(VLOOKUP(C3759,MENINGITE!$A$5:$C$447,3,FALSE),0)</f>
        <v>0</v>
      </c>
      <c r="Z3759">
        <f>IFERROR(VLOOKUP(C3759,RAIVA!$A$5:$C$16,3,FALSE),0)</f>
        <v>0</v>
      </c>
    </row>
    <row r="3760" spans="1:26" x14ac:dyDescent="0.3">
      <c r="A3760" s="2" t="s">
        <v>1637</v>
      </c>
      <c r="B3760" s="2" t="s">
        <v>1847</v>
      </c>
      <c r="C3760" s="2">
        <v>353750</v>
      </c>
      <c r="D3760" s="2">
        <v>3537503</v>
      </c>
      <c r="E3760" s="2" t="s">
        <v>1637</v>
      </c>
      <c r="F3760" s="2" t="s">
        <v>1847</v>
      </c>
      <c r="G3760" s="2">
        <f>IFERROR(VLOOKUP(D3760,Coordenadas!$A$2:$D$5571,3,FALSE),0)</f>
        <v>-23.080400000000001</v>
      </c>
      <c r="H3760" s="2">
        <f>IFERROR(VLOOKUP(D3760,Coordenadas!$A$2:$D$5571,4,FALSE),0)</f>
        <v>-47.972000000000001</v>
      </c>
      <c r="I3760" s="2" t="s">
        <v>5325</v>
      </c>
      <c r="J3760" s="2">
        <v>7454</v>
      </c>
      <c r="K3760" s="2" t="s">
        <v>5332</v>
      </c>
      <c r="L3760" s="2">
        <f>IFERROR(VLOOKUP(C3760,BOTULISMO!$A$3:$C$19,3,FALSE),0)</f>
        <v>0</v>
      </c>
      <c r="M3760" s="2">
        <f>IFERROR(VLOOKUP(C3760,'LEISHMANIOSE VISCERAL'!$A$4:$C$454,3,FALSE),0)</f>
        <v>0</v>
      </c>
      <c r="N3760" s="2">
        <f>IFERROR(VLOOKUP(C3760,'LEISHMANIOSE TEGUMENTAR'!$A$4:$C$1681,3,FALSE),0)</f>
        <v>0</v>
      </c>
      <c r="O3760" s="2">
        <f>IFERROR(VLOOKUP(C3760,'FEBRE AMARELA'!$A$4:$C$38,3,FALSE),0)</f>
        <v>0</v>
      </c>
      <c r="P3760" s="2">
        <f>IFERROR(VLOOKUP(C3760,DENGUE!$A$5:$C$4097,3,FALSE),0)</f>
        <v>0</v>
      </c>
      <c r="Q3760" s="2">
        <f>IFERROR(VLOOKUP(C3760,'HEPATITE VIRAL'!$A$5:$C$3162,3,FALSE),0)</f>
        <v>0</v>
      </c>
      <c r="R3760" s="2">
        <f>IFERROR(VLOOKUP(C3760,'FEBRE MACULOSA'!$A$5:$C$181,3,FALSE),0)</f>
        <v>0</v>
      </c>
      <c r="S3760" s="2">
        <f>IFERROR(VLOOKUP(C3760,LEPTOSPIROSE!$A$5:$C$1176,3,FALSE),0)</f>
        <v>0</v>
      </c>
      <c r="T3760" s="2">
        <f>IFERROR(VLOOKUP(C3760,'DOENÇA DE CHAGAS'!$A$5:$C$100,3,FALSE),0)</f>
        <v>0</v>
      </c>
      <c r="U3760" s="2">
        <f>IFERROR(VLOOKUP(C3760,'PICADAS DE COBRAS'!$A$6:$C$4645,3,FALSE),0)</f>
        <v>13</v>
      </c>
      <c r="V3760">
        <f>IFERROR(VLOOKUP(C3760,'ZIKA VIRUS'!$A$5:$C$2399,3,FALSE),0)</f>
        <v>0</v>
      </c>
      <c r="W3760">
        <f>IFERROR(VLOOKUP(C3760,'FEBRE TIFÓIDE'!$A$5:$C$46,3,FALSE),0)</f>
        <v>0</v>
      </c>
      <c r="X3760">
        <f>IFERROR(VLOOKUP(C3760,HANTAVIROSE!$A$5:$C$153,3,FALSE),0)</f>
        <v>0</v>
      </c>
      <c r="Y3760">
        <f>IFERROR(VLOOKUP(C3760,MENINGITE!$A$5:$C$447,3,FALSE),0)</f>
        <v>0</v>
      </c>
      <c r="Z3760">
        <f>IFERROR(VLOOKUP(C3760,RAIVA!$A$5:$C$16,3,FALSE),0)</f>
        <v>0</v>
      </c>
    </row>
    <row r="3761" spans="1:26" x14ac:dyDescent="0.3">
      <c r="A3761" s="2" t="s">
        <v>4319</v>
      </c>
      <c r="B3761" s="2" t="s">
        <v>4362</v>
      </c>
      <c r="C3761" s="2">
        <v>231080</v>
      </c>
      <c r="D3761" s="2">
        <v>2310803</v>
      </c>
      <c r="E3761" s="2" t="s">
        <v>4319</v>
      </c>
      <c r="F3761" s="2" t="s">
        <v>4362</v>
      </c>
      <c r="G3761" s="2">
        <f>IFERROR(VLOOKUP(D3761,Coordenadas!$A$2:$D$5571,3,FALSE),0)</f>
        <v>-6.0357599999999998</v>
      </c>
      <c r="H3761" s="2">
        <f>IFERROR(VLOOKUP(D3761,Coordenadas!$A$2:$D$5571,4,FALSE),0)</f>
        <v>-38.462400000000002</v>
      </c>
      <c r="I3761" s="2" t="s">
        <v>5324</v>
      </c>
      <c r="J3761" s="2">
        <v>15757</v>
      </c>
      <c r="K3761" s="2" t="s">
        <v>5332</v>
      </c>
      <c r="L3761" s="2">
        <f>IFERROR(VLOOKUP(C3761,BOTULISMO!$A$3:$C$19,3,FALSE),0)</f>
        <v>0</v>
      </c>
      <c r="M3761" s="2">
        <f>IFERROR(VLOOKUP(C3761,'LEISHMANIOSE VISCERAL'!$A$4:$C$454,3,FALSE),0)</f>
        <v>0</v>
      </c>
      <c r="N3761" s="2">
        <f>IFERROR(VLOOKUP(C3761,'LEISHMANIOSE TEGUMENTAR'!$A$4:$C$1681,3,FALSE),0)</f>
        <v>0</v>
      </c>
      <c r="O3761" s="2">
        <f>IFERROR(VLOOKUP(C3761,'FEBRE AMARELA'!$A$4:$C$38,3,FALSE),0)</f>
        <v>0</v>
      </c>
      <c r="P3761" s="2">
        <f>IFERROR(VLOOKUP(C3761,DENGUE!$A$5:$C$4097,3,FALSE),0)</f>
        <v>49</v>
      </c>
      <c r="Q3761" s="2">
        <f>IFERROR(VLOOKUP(C3761,'HEPATITE VIRAL'!$A$5:$C$3162,3,FALSE),0)</f>
        <v>0</v>
      </c>
      <c r="R3761" s="2">
        <f>IFERROR(VLOOKUP(C3761,'FEBRE MACULOSA'!$A$5:$C$181,3,FALSE),0)</f>
        <v>0</v>
      </c>
      <c r="S3761" s="2">
        <f>IFERROR(VLOOKUP(C3761,LEPTOSPIROSE!$A$5:$C$1176,3,FALSE),0)</f>
        <v>0</v>
      </c>
      <c r="T3761" s="2">
        <f>IFERROR(VLOOKUP(C3761,'DOENÇA DE CHAGAS'!$A$5:$C$100,3,FALSE),0)</f>
        <v>0</v>
      </c>
      <c r="U3761" s="2">
        <f>IFERROR(VLOOKUP(C3761,'PICADAS DE COBRAS'!$A$6:$C$4645,3,FALSE),0)</f>
        <v>26</v>
      </c>
      <c r="V3761">
        <f>IFERROR(VLOOKUP(C3761,'ZIKA VIRUS'!$A$5:$C$2399,3,FALSE),0)</f>
        <v>2</v>
      </c>
      <c r="W3761">
        <f>IFERROR(VLOOKUP(C3761,'FEBRE TIFÓIDE'!$A$5:$C$46,3,FALSE),0)</f>
        <v>0</v>
      </c>
      <c r="X3761">
        <f>IFERROR(VLOOKUP(C3761,HANTAVIROSE!$A$5:$C$153,3,FALSE),0)</f>
        <v>0</v>
      </c>
      <c r="Y3761">
        <f>IFERROR(VLOOKUP(C3761,MENINGITE!$A$5:$C$447,3,FALSE),0)</f>
        <v>0</v>
      </c>
      <c r="Z3761">
        <f>IFERROR(VLOOKUP(C3761,RAIVA!$A$5:$C$16,3,FALSE),0)</f>
        <v>0</v>
      </c>
    </row>
    <row r="3762" spans="1:26" x14ac:dyDescent="0.3">
      <c r="A3762" s="2" t="s">
        <v>4704</v>
      </c>
      <c r="B3762" s="2" t="s">
        <v>4767</v>
      </c>
      <c r="C3762" s="2">
        <v>210840</v>
      </c>
      <c r="D3762" s="2">
        <v>2108405</v>
      </c>
      <c r="E3762" s="2" t="s">
        <v>4704</v>
      </c>
      <c r="F3762" s="2" t="s">
        <v>4767</v>
      </c>
      <c r="G3762" s="2">
        <f>IFERROR(VLOOKUP(D3762,Coordenadas!$A$2:$D$5571,3,FALSE),0)</f>
        <v>-2.5767600000000002</v>
      </c>
      <c r="H3762" s="2">
        <f>IFERROR(VLOOKUP(D3762,Coordenadas!$A$2:$D$5571,4,FALSE),0)</f>
        <v>-44.8504</v>
      </c>
      <c r="I3762" s="2" t="s">
        <v>5324</v>
      </c>
      <c r="J3762" s="2">
        <v>13803</v>
      </c>
      <c r="K3762" s="2" t="s">
        <v>5332</v>
      </c>
      <c r="L3762" s="2">
        <f>IFERROR(VLOOKUP(C3762,BOTULISMO!$A$3:$C$19,3,FALSE),0)</f>
        <v>0</v>
      </c>
      <c r="M3762" s="2">
        <f>IFERROR(VLOOKUP(C3762,'LEISHMANIOSE VISCERAL'!$A$4:$C$454,3,FALSE),0)</f>
        <v>0</v>
      </c>
      <c r="N3762" s="2">
        <f>IFERROR(VLOOKUP(C3762,'LEISHMANIOSE TEGUMENTAR'!$A$4:$C$1681,3,FALSE),0)</f>
        <v>0</v>
      </c>
      <c r="O3762" s="2">
        <f>IFERROR(VLOOKUP(C3762,'FEBRE AMARELA'!$A$4:$C$38,3,FALSE),0)</f>
        <v>0</v>
      </c>
      <c r="P3762" s="2">
        <f>IFERROR(VLOOKUP(C3762,DENGUE!$A$5:$C$4097,3,FALSE),0)</f>
        <v>0</v>
      </c>
      <c r="Q3762" s="2">
        <f>IFERROR(VLOOKUP(C3762,'HEPATITE VIRAL'!$A$5:$C$3162,3,FALSE),0)</f>
        <v>0</v>
      </c>
      <c r="R3762" s="2">
        <f>IFERROR(VLOOKUP(C3762,'FEBRE MACULOSA'!$A$5:$C$181,3,FALSE),0)</f>
        <v>0</v>
      </c>
      <c r="S3762" s="2">
        <f>IFERROR(VLOOKUP(C3762,LEPTOSPIROSE!$A$5:$C$1176,3,FALSE),0)</f>
        <v>0</v>
      </c>
      <c r="T3762" s="2">
        <f>IFERROR(VLOOKUP(C3762,'DOENÇA DE CHAGAS'!$A$5:$C$100,3,FALSE),0)</f>
        <v>0</v>
      </c>
      <c r="U3762" s="2">
        <f>IFERROR(VLOOKUP(C3762,'PICADAS DE COBRAS'!$A$6:$C$4645,3,FALSE),0)</f>
        <v>0</v>
      </c>
      <c r="V3762">
        <f>IFERROR(VLOOKUP(C3762,'ZIKA VIRUS'!$A$5:$C$2399,3,FALSE),0)</f>
        <v>0</v>
      </c>
      <c r="W3762">
        <f>IFERROR(VLOOKUP(C3762,'FEBRE TIFÓIDE'!$A$5:$C$46,3,FALSE),0)</f>
        <v>0</v>
      </c>
      <c r="X3762">
        <f>IFERROR(VLOOKUP(C3762,HANTAVIROSE!$A$5:$C$153,3,FALSE),0)</f>
        <v>0</v>
      </c>
      <c r="Y3762">
        <f>IFERROR(VLOOKUP(C3762,MENINGITE!$A$5:$C$447,3,FALSE),0)</f>
        <v>0</v>
      </c>
      <c r="Z3762">
        <f>IFERROR(VLOOKUP(C3762,RAIVA!$A$5:$C$16,3,FALSE),0)</f>
        <v>0</v>
      </c>
    </row>
    <row r="3763" spans="1:26" x14ac:dyDescent="0.3">
      <c r="A3763" s="2" t="s">
        <v>2425</v>
      </c>
      <c r="B3763" s="2" t="s">
        <v>2687</v>
      </c>
      <c r="C3763" s="2">
        <v>314995</v>
      </c>
      <c r="D3763" s="2">
        <v>3149952</v>
      </c>
      <c r="E3763" s="2" t="s">
        <v>2425</v>
      </c>
      <c r="F3763" s="2" t="s">
        <v>2687</v>
      </c>
      <c r="G3763" s="2">
        <f>IFERROR(VLOOKUP(D3763,Coordenadas!$A$2:$D$5571,3,FALSE),0)</f>
        <v>-19.157299999999999</v>
      </c>
      <c r="H3763" s="2">
        <f>IFERROR(VLOOKUP(D3763,Coordenadas!$A$2:$D$5571,4,FALSE),0)</f>
        <v>-42.2333</v>
      </c>
      <c r="I3763" s="2" t="s">
        <v>5325</v>
      </c>
      <c r="J3763" s="2">
        <v>7036</v>
      </c>
      <c r="K3763" s="2" t="s">
        <v>5332</v>
      </c>
      <c r="L3763" s="2">
        <f>IFERROR(VLOOKUP(C3763,BOTULISMO!$A$3:$C$19,3,FALSE),0)</f>
        <v>0</v>
      </c>
      <c r="M3763" s="2">
        <f>IFERROR(VLOOKUP(C3763,'LEISHMANIOSE VISCERAL'!$A$4:$C$454,3,FALSE),0)</f>
        <v>0</v>
      </c>
      <c r="N3763" s="2">
        <f>IFERROR(VLOOKUP(C3763,'LEISHMANIOSE TEGUMENTAR'!$A$4:$C$1681,3,FALSE),0)</f>
        <v>1</v>
      </c>
      <c r="O3763" s="2">
        <f>IFERROR(VLOOKUP(C3763,'FEBRE AMARELA'!$A$4:$C$38,3,FALSE),0)</f>
        <v>0</v>
      </c>
      <c r="P3763" s="2">
        <f>IFERROR(VLOOKUP(C3763,DENGUE!$A$5:$C$4097,3,FALSE),0)</f>
        <v>49</v>
      </c>
      <c r="Q3763" s="2">
        <f>IFERROR(VLOOKUP(C3763,'HEPATITE VIRAL'!$A$5:$C$3162,3,FALSE),0)</f>
        <v>1</v>
      </c>
      <c r="R3763" s="2">
        <f>IFERROR(VLOOKUP(C3763,'FEBRE MACULOSA'!$A$5:$C$181,3,FALSE),0)</f>
        <v>0</v>
      </c>
      <c r="S3763" s="2">
        <f>IFERROR(VLOOKUP(C3763,LEPTOSPIROSE!$A$5:$C$1176,3,FALSE),0)</f>
        <v>0</v>
      </c>
      <c r="T3763" s="2">
        <f>IFERROR(VLOOKUP(C3763,'DOENÇA DE CHAGAS'!$A$5:$C$100,3,FALSE),0)</f>
        <v>0</v>
      </c>
      <c r="U3763" s="2">
        <f>IFERROR(VLOOKUP(C3763,'PICADAS DE COBRAS'!$A$6:$C$4645,3,FALSE),0)</f>
        <v>1</v>
      </c>
      <c r="V3763">
        <f>IFERROR(VLOOKUP(C3763,'ZIKA VIRUS'!$A$5:$C$2399,3,FALSE),0)</f>
        <v>1</v>
      </c>
      <c r="W3763">
        <f>IFERROR(VLOOKUP(C3763,'FEBRE TIFÓIDE'!$A$5:$C$46,3,FALSE),0)</f>
        <v>0</v>
      </c>
      <c r="X3763">
        <f>IFERROR(VLOOKUP(C3763,HANTAVIROSE!$A$5:$C$153,3,FALSE),0)</f>
        <v>0</v>
      </c>
      <c r="Y3763">
        <f>IFERROR(VLOOKUP(C3763,MENINGITE!$A$5:$C$447,3,FALSE),0)</f>
        <v>0</v>
      </c>
      <c r="Z3763">
        <f>IFERROR(VLOOKUP(C3763,RAIVA!$A$5:$C$16,3,FALSE),0)</f>
        <v>0</v>
      </c>
    </row>
    <row r="3764" spans="1:26" x14ac:dyDescent="0.3">
      <c r="A3764" s="2" t="s">
        <v>967</v>
      </c>
      <c r="B3764" s="2" t="s">
        <v>1065</v>
      </c>
      <c r="C3764" s="2">
        <v>421260</v>
      </c>
      <c r="D3764" s="2">
        <v>4212601</v>
      </c>
      <c r="E3764" s="2" t="s">
        <v>967</v>
      </c>
      <c r="F3764" s="2" t="s">
        <v>1065</v>
      </c>
      <c r="G3764" s="2">
        <f>IFERROR(VLOOKUP(D3764,Coordenadas!$A$2:$D$5571,3,FALSE),0)</f>
        <v>-27.375399999999999</v>
      </c>
      <c r="H3764" s="2">
        <f>IFERROR(VLOOKUP(D3764,Coordenadas!$A$2:$D$5571,4,FALSE),0)</f>
        <v>-51.901800000000001</v>
      </c>
      <c r="I3764" s="2" t="s">
        <v>5326</v>
      </c>
      <c r="J3764" s="2">
        <v>2988</v>
      </c>
      <c r="K3764" s="2" t="s">
        <v>5332</v>
      </c>
      <c r="L3764" s="2">
        <f>IFERROR(VLOOKUP(C3764,BOTULISMO!$A$3:$C$19,3,FALSE),0)</f>
        <v>0</v>
      </c>
      <c r="M3764" s="2">
        <f>IFERROR(VLOOKUP(C3764,'LEISHMANIOSE VISCERAL'!$A$4:$C$454,3,FALSE),0)</f>
        <v>0</v>
      </c>
      <c r="N3764" s="2">
        <f>IFERROR(VLOOKUP(C3764,'LEISHMANIOSE TEGUMENTAR'!$A$4:$C$1681,3,FALSE),0)</f>
        <v>0</v>
      </c>
      <c r="O3764" s="2">
        <f>IFERROR(VLOOKUP(C3764,'FEBRE AMARELA'!$A$4:$C$38,3,FALSE),0)</f>
        <v>0</v>
      </c>
      <c r="P3764" s="2">
        <f>IFERROR(VLOOKUP(C3764,DENGUE!$A$5:$C$4097,3,FALSE),0)</f>
        <v>0</v>
      </c>
      <c r="Q3764" s="2">
        <f>IFERROR(VLOOKUP(C3764,'HEPATITE VIRAL'!$A$5:$C$3162,3,FALSE),0)</f>
        <v>8</v>
      </c>
      <c r="R3764" s="2">
        <f>IFERROR(VLOOKUP(C3764,'FEBRE MACULOSA'!$A$5:$C$181,3,FALSE),0)</f>
        <v>0</v>
      </c>
      <c r="S3764" s="2">
        <f>IFERROR(VLOOKUP(C3764,LEPTOSPIROSE!$A$5:$C$1176,3,FALSE),0)</f>
        <v>0</v>
      </c>
      <c r="T3764" s="2">
        <f>IFERROR(VLOOKUP(C3764,'DOENÇA DE CHAGAS'!$A$5:$C$100,3,FALSE),0)</f>
        <v>0</v>
      </c>
      <c r="U3764" s="2">
        <f>IFERROR(VLOOKUP(C3764,'PICADAS DE COBRAS'!$A$6:$C$4645,3,FALSE),0)</f>
        <v>8</v>
      </c>
      <c r="V3764">
        <f>IFERROR(VLOOKUP(C3764,'ZIKA VIRUS'!$A$5:$C$2399,3,FALSE),0)</f>
        <v>0</v>
      </c>
      <c r="W3764">
        <f>IFERROR(VLOOKUP(C3764,'FEBRE TIFÓIDE'!$A$5:$C$46,3,FALSE),0)</f>
        <v>0</v>
      </c>
      <c r="X3764">
        <f>IFERROR(VLOOKUP(C3764,HANTAVIROSE!$A$5:$C$153,3,FALSE),0)</f>
        <v>0</v>
      </c>
      <c r="Y3764">
        <f>IFERROR(VLOOKUP(C3764,MENINGITE!$A$5:$C$447,3,FALSE),0)</f>
        <v>0</v>
      </c>
      <c r="Z3764">
        <f>IFERROR(VLOOKUP(C3764,RAIVA!$A$5:$C$16,3,FALSE),0)</f>
        <v>0</v>
      </c>
    </row>
    <row r="3765" spans="1:26" x14ac:dyDescent="0.3">
      <c r="A3765" s="2" t="s">
        <v>4704</v>
      </c>
      <c r="B3765" s="2" t="s">
        <v>4766</v>
      </c>
      <c r="C3765" s="2">
        <v>210845</v>
      </c>
      <c r="D3765" s="2">
        <v>2108454</v>
      </c>
      <c r="E3765" s="2" t="s">
        <v>4704</v>
      </c>
      <c r="F3765" s="2" t="s">
        <v>4766</v>
      </c>
      <c r="G3765" s="2">
        <f>IFERROR(VLOOKUP(D3765,Coordenadas!$A$2:$D$5571,3,FALSE),0)</f>
        <v>-4.3745900000000004</v>
      </c>
      <c r="H3765" s="2">
        <f>IFERROR(VLOOKUP(D3765,Coordenadas!$A$2:$D$5571,4,FALSE),0)</f>
        <v>-44.3369</v>
      </c>
      <c r="I3765" s="2" t="s">
        <v>5324</v>
      </c>
      <c r="J3765" s="2">
        <v>21201</v>
      </c>
      <c r="K3765" s="2" t="s">
        <v>5330</v>
      </c>
      <c r="L3765" s="2">
        <f>IFERROR(VLOOKUP(C3765,BOTULISMO!$A$3:$C$19,3,FALSE),0)</f>
        <v>0</v>
      </c>
      <c r="M3765" s="2">
        <f>IFERROR(VLOOKUP(C3765,'LEISHMANIOSE VISCERAL'!$A$4:$C$454,3,FALSE),0)</f>
        <v>3</v>
      </c>
      <c r="N3765" s="2">
        <f>IFERROR(VLOOKUP(C3765,'LEISHMANIOSE TEGUMENTAR'!$A$4:$C$1681,3,FALSE),0)</f>
        <v>4</v>
      </c>
      <c r="O3765" s="2">
        <f>IFERROR(VLOOKUP(C3765,'FEBRE AMARELA'!$A$4:$C$38,3,FALSE),0)</f>
        <v>0</v>
      </c>
      <c r="P3765" s="2">
        <f>IFERROR(VLOOKUP(C3765,DENGUE!$A$5:$C$4097,3,FALSE),0)</f>
        <v>1</v>
      </c>
      <c r="Q3765" s="2">
        <f>IFERROR(VLOOKUP(C3765,'HEPATITE VIRAL'!$A$5:$C$3162,3,FALSE),0)</f>
        <v>2</v>
      </c>
      <c r="R3765" s="2">
        <f>IFERROR(VLOOKUP(C3765,'FEBRE MACULOSA'!$A$5:$C$181,3,FALSE),0)</f>
        <v>0</v>
      </c>
      <c r="S3765" s="2">
        <f>IFERROR(VLOOKUP(C3765,LEPTOSPIROSE!$A$5:$C$1176,3,FALSE),0)</f>
        <v>0</v>
      </c>
      <c r="T3765" s="2">
        <f>IFERROR(VLOOKUP(C3765,'DOENÇA DE CHAGAS'!$A$5:$C$100,3,FALSE),0)</f>
        <v>0</v>
      </c>
      <c r="U3765" s="2">
        <f>IFERROR(VLOOKUP(C3765,'PICADAS DE COBRAS'!$A$6:$C$4645,3,FALSE),0)</f>
        <v>41</v>
      </c>
      <c r="V3765">
        <f>IFERROR(VLOOKUP(C3765,'ZIKA VIRUS'!$A$5:$C$2399,3,FALSE),0)</f>
        <v>2</v>
      </c>
      <c r="W3765">
        <f>IFERROR(VLOOKUP(C3765,'FEBRE TIFÓIDE'!$A$5:$C$46,3,FALSE),0)</f>
        <v>0</v>
      </c>
      <c r="X3765">
        <f>IFERROR(VLOOKUP(C3765,HANTAVIROSE!$A$5:$C$153,3,FALSE),0)</f>
        <v>0</v>
      </c>
      <c r="Y3765">
        <f>IFERROR(VLOOKUP(C3765,MENINGITE!$A$5:$C$447,3,FALSE),0)</f>
        <v>0</v>
      </c>
      <c r="Z3765">
        <f>IFERROR(VLOOKUP(C3765,RAIVA!$A$5:$C$16,3,FALSE),0)</f>
        <v>0</v>
      </c>
    </row>
    <row r="3766" spans="1:26" x14ac:dyDescent="0.3">
      <c r="A3766" s="2" t="s">
        <v>1256</v>
      </c>
      <c r="B3766" s="2" t="s">
        <v>1387</v>
      </c>
      <c r="C3766" s="2">
        <v>411885</v>
      </c>
      <c r="D3766" s="2">
        <v>4118857</v>
      </c>
      <c r="E3766" s="2" t="s">
        <v>1256</v>
      </c>
      <c r="F3766" s="2" t="s">
        <v>1387</v>
      </c>
      <c r="G3766" s="2">
        <f>IFERROR(VLOOKUP(D3766,Coordenadas!$A$2:$D$5571,3,FALSE),0)</f>
        <v>-23.8949</v>
      </c>
      <c r="H3766" s="2">
        <f>IFERROR(VLOOKUP(D3766,Coordenadas!$A$2:$D$5571,4,FALSE),0)</f>
        <v>-53.409799999999997</v>
      </c>
      <c r="I3766" s="2" t="s">
        <v>5326</v>
      </c>
      <c r="J3766" s="2">
        <v>5653</v>
      </c>
      <c r="K3766" s="2" t="s">
        <v>5332</v>
      </c>
      <c r="L3766" s="2">
        <f>IFERROR(VLOOKUP(C3766,BOTULISMO!$A$3:$C$19,3,FALSE),0)</f>
        <v>0</v>
      </c>
      <c r="M3766" s="2">
        <f>IFERROR(VLOOKUP(C3766,'LEISHMANIOSE VISCERAL'!$A$4:$C$454,3,FALSE),0)</f>
        <v>0</v>
      </c>
      <c r="N3766" s="2">
        <f>IFERROR(VLOOKUP(C3766,'LEISHMANIOSE TEGUMENTAR'!$A$4:$C$1681,3,FALSE),0)</f>
        <v>0</v>
      </c>
      <c r="O3766" s="2">
        <f>IFERROR(VLOOKUP(C3766,'FEBRE AMARELA'!$A$4:$C$38,3,FALSE),0)</f>
        <v>0</v>
      </c>
      <c r="P3766" s="2">
        <f>IFERROR(VLOOKUP(C3766,DENGUE!$A$5:$C$4097,3,FALSE),0)</f>
        <v>971</v>
      </c>
      <c r="Q3766" s="2">
        <f>IFERROR(VLOOKUP(C3766,'HEPATITE VIRAL'!$A$5:$C$3162,3,FALSE),0)</f>
        <v>1</v>
      </c>
      <c r="R3766" s="2">
        <f>IFERROR(VLOOKUP(C3766,'FEBRE MACULOSA'!$A$5:$C$181,3,FALSE),0)</f>
        <v>0</v>
      </c>
      <c r="S3766" s="2">
        <f>IFERROR(VLOOKUP(C3766,LEPTOSPIROSE!$A$5:$C$1176,3,FALSE),0)</f>
        <v>0</v>
      </c>
      <c r="T3766" s="2">
        <f>IFERROR(VLOOKUP(C3766,'DOENÇA DE CHAGAS'!$A$5:$C$100,3,FALSE),0)</f>
        <v>0</v>
      </c>
      <c r="U3766" s="2">
        <f>IFERROR(VLOOKUP(C3766,'PICADAS DE COBRAS'!$A$6:$C$4645,3,FALSE),0)</f>
        <v>3</v>
      </c>
      <c r="V3766">
        <f>IFERROR(VLOOKUP(C3766,'ZIKA VIRUS'!$A$5:$C$2399,3,FALSE),0)</f>
        <v>0</v>
      </c>
      <c r="W3766">
        <f>IFERROR(VLOOKUP(C3766,'FEBRE TIFÓIDE'!$A$5:$C$46,3,FALSE),0)</f>
        <v>0</v>
      </c>
      <c r="X3766">
        <f>IFERROR(VLOOKUP(C3766,HANTAVIROSE!$A$5:$C$153,3,FALSE),0)</f>
        <v>0</v>
      </c>
      <c r="Y3766">
        <f>IFERROR(VLOOKUP(C3766,MENINGITE!$A$5:$C$447,3,FALSE),0)</f>
        <v>0</v>
      </c>
      <c r="Z3766">
        <f>IFERROR(VLOOKUP(C3766,RAIVA!$A$5:$C$16,3,FALSE),0)</f>
        <v>0</v>
      </c>
    </row>
    <row r="3767" spans="1:26" x14ac:dyDescent="0.3">
      <c r="A3767" s="2" t="s">
        <v>1256</v>
      </c>
      <c r="B3767" s="2" t="s">
        <v>1386</v>
      </c>
      <c r="C3767" s="2">
        <v>411890</v>
      </c>
      <c r="D3767" s="2">
        <v>4118907</v>
      </c>
      <c r="E3767" s="2" t="s">
        <v>1256</v>
      </c>
      <c r="F3767" s="2" t="s">
        <v>1386</v>
      </c>
      <c r="G3767" s="2">
        <f>IFERROR(VLOOKUP(D3767,Coordenadas!$A$2:$D$5571,3,FALSE),0)</f>
        <v>-23.803899999999999</v>
      </c>
      <c r="H3767" s="2">
        <f>IFERROR(VLOOKUP(D3767,Coordenadas!$A$2:$D$5571,4,FALSE),0)</f>
        <v>-53.683399999999999</v>
      </c>
      <c r="I3767" s="2" t="s">
        <v>5326</v>
      </c>
      <c r="J3767" s="2">
        <v>10208</v>
      </c>
      <c r="K3767" s="2" t="s">
        <v>5332</v>
      </c>
      <c r="L3767" s="2">
        <f>IFERROR(VLOOKUP(C3767,BOTULISMO!$A$3:$C$19,3,FALSE),0)</f>
        <v>0</v>
      </c>
      <c r="M3767" s="2">
        <f>IFERROR(VLOOKUP(C3767,'LEISHMANIOSE VISCERAL'!$A$4:$C$454,3,FALSE),0)</f>
        <v>0</v>
      </c>
      <c r="N3767" s="2">
        <f>IFERROR(VLOOKUP(C3767,'LEISHMANIOSE TEGUMENTAR'!$A$4:$C$1681,3,FALSE),0)</f>
        <v>0</v>
      </c>
      <c r="O3767" s="2">
        <f>IFERROR(VLOOKUP(C3767,'FEBRE AMARELA'!$A$4:$C$38,3,FALSE),0)</f>
        <v>0</v>
      </c>
      <c r="P3767" s="2">
        <f>IFERROR(VLOOKUP(C3767,DENGUE!$A$5:$C$4097,3,FALSE),0)</f>
        <v>754</v>
      </c>
      <c r="Q3767" s="2">
        <f>IFERROR(VLOOKUP(C3767,'HEPATITE VIRAL'!$A$5:$C$3162,3,FALSE),0)</f>
        <v>1</v>
      </c>
      <c r="R3767" s="2">
        <f>IFERROR(VLOOKUP(C3767,'FEBRE MACULOSA'!$A$5:$C$181,3,FALSE),0)</f>
        <v>0</v>
      </c>
      <c r="S3767" s="2">
        <f>IFERROR(VLOOKUP(C3767,LEPTOSPIROSE!$A$5:$C$1176,3,FALSE),0)</f>
        <v>0</v>
      </c>
      <c r="T3767" s="2">
        <f>IFERROR(VLOOKUP(C3767,'DOENÇA DE CHAGAS'!$A$5:$C$100,3,FALSE),0)</f>
        <v>0</v>
      </c>
      <c r="U3767" s="2">
        <f>IFERROR(VLOOKUP(C3767,'PICADAS DE COBRAS'!$A$6:$C$4645,3,FALSE),0)</f>
        <v>8</v>
      </c>
      <c r="V3767">
        <f>IFERROR(VLOOKUP(C3767,'ZIKA VIRUS'!$A$5:$C$2399,3,FALSE),0)</f>
        <v>0</v>
      </c>
      <c r="W3767">
        <f>IFERROR(VLOOKUP(C3767,'FEBRE TIFÓIDE'!$A$5:$C$46,3,FALSE),0)</f>
        <v>0</v>
      </c>
      <c r="X3767">
        <f>IFERROR(VLOOKUP(C3767,HANTAVIROSE!$A$5:$C$153,3,FALSE),0)</f>
        <v>0</v>
      </c>
      <c r="Y3767">
        <f>IFERROR(VLOOKUP(C3767,MENINGITE!$A$5:$C$447,3,FALSE),0)</f>
        <v>0</v>
      </c>
      <c r="Z3767">
        <f>IFERROR(VLOOKUP(C3767,RAIVA!$A$5:$C$16,3,FALSE),0)</f>
        <v>0</v>
      </c>
    </row>
    <row r="3768" spans="1:26" x14ac:dyDescent="0.3">
      <c r="A3768" s="2" t="s">
        <v>1256</v>
      </c>
      <c r="B3768" s="2" t="s">
        <v>5566</v>
      </c>
      <c r="C3768" s="2">
        <v>411900</v>
      </c>
      <c r="D3768" s="2">
        <v>4119004</v>
      </c>
      <c r="E3768" s="2" t="s">
        <v>1256</v>
      </c>
      <c r="F3768" s="2" t="s">
        <v>1385</v>
      </c>
      <c r="G3768" s="2">
        <f>IFERROR(VLOOKUP(D3768,Coordenadas!$A$2:$D$5571,3,FALSE),0)</f>
        <v>-25.8278</v>
      </c>
      <c r="H3768" s="2">
        <f>IFERROR(VLOOKUP(D3768,Coordenadas!$A$2:$D$5571,4,FALSE),0)</f>
        <v>-53.743299999999998</v>
      </c>
      <c r="I3768" s="2" t="s">
        <v>5326</v>
      </c>
      <c r="J3768" s="2">
        <v>6761</v>
      </c>
      <c r="K3768" s="2" t="s">
        <v>5332</v>
      </c>
      <c r="L3768" s="2">
        <f>IFERROR(VLOOKUP(C3768,BOTULISMO!$A$3:$C$19,3,FALSE),0)</f>
        <v>0</v>
      </c>
      <c r="M3768" s="2">
        <f>IFERROR(VLOOKUP(C3768,'LEISHMANIOSE VISCERAL'!$A$4:$C$454,3,FALSE),0)</f>
        <v>0</v>
      </c>
      <c r="N3768" s="2">
        <f>IFERROR(VLOOKUP(C3768,'LEISHMANIOSE TEGUMENTAR'!$A$4:$C$1681,3,FALSE),0)</f>
        <v>0</v>
      </c>
      <c r="O3768" s="2">
        <f>IFERROR(VLOOKUP(C3768,'FEBRE AMARELA'!$A$4:$C$38,3,FALSE),0)</f>
        <v>0</v>
      </c>
      <c r="P3768" s="2">
        <f>IFERROR(VLOOKUP(C3768,DENGUE!$A$5:$C$4097,3,FALSE),0)</f>
        <v>90</v>
      </c>
      <c r="Q3768" s="2">
        <f>IFERROR(VLOOKUP(C3768,'HEPATITE VIRAL'!$A$5:$C$3162,3,FALSE),0)</f>
        <v>7</v>
      </c>
      <c r="R3768" s="2">
        <f>IFERROR(VLOOKUP(C3768,'FEBRE MACULOSA'!$A$5:$C$181,3,FALSE),0)</f>
        <v>0</v>
      </c>
      <c r="S3768" s="2">
        <f>IFERROR(VLOOKUP(C3768,LEPTOSPIROSE!$A$5:$C$1176,3,FALSE),0)</f>
        <v>4</v>
      </c>
      <c r="T3768" s="2">
        <f>IFERROR(VLOOKUP(C3768,'DOENÇA DE CHAGAS'!$A$5:$C$100,3,FALSE),0)</f>
        <v>0</v>
      </c>
      <c r="U3768" s="2">
        <f>IFERROR(VLOOKUP(C3768,'PICADAS DE COBRAS'!$A$6:$C$4645,3,FALSE),0)</f>
        <v>12</v>
      </c>
      <c r="V3768">
        <f>IFERROR(VLOOKUP(C3768,'ZIKA VIRUS'!$A$5:$C$2399,3,FALSE),0)</f>
        <v>0</v>
      </c>
      <c r="W3768">
        <f>IFERROR(VLOOKUP(C3768,'FEBRE TIFÓIDE'!$A$5:$C$46,3,FALSE),0)</f>
        <v>0</v>
      </c>
      <c r="X3768">
        <f>IFERROR(VLOOKUP(C3768,HANTAVIROSE!$A$5:$C$153,3,FALSE),0)</f>
        <v>0</v>
      </c>
      <c r="Y3768">
        <f>IFERROR(VLOOKUP(C3768,MENINGITE!$A$5:$C$447,3,FALSE),0)</f>
        <v>0</v>
      </c>
      <c r="Z3768">
        <f>IFERROR(VLOOKUP(C3768,RAIVA!$A$5:$C$16,3,FALSE),0)</f>
        <v>0</v>
      </c>
    </row>
    <row r="3769" spans="1:26" x14ac:dyDescent="0.3">
      <c r="A3769" s="2" t="s">
        <v>3</v>
      </c>
      <c r="B3769" s="2" t="s">
        <v>69</v>
      </c>
      <c r="C3769" s="2">
        <v>521645</v>
      </c>
      <c r="D3769" s="2">
        <v>5216452</v>
      </c>
      <c r="E3769" s="2" t="s">
        <v>3</v>
      </c>
      <c r="F3769" s="2" t="s">
        <v>69</v>
      </c>
      <c r="G3769" s="2">
        <f>IFERROR(VLOOKUP(D3769,Coordenadas!$A$2:$D$5571,3,FALSE),0)</f>
        <v>-17.5258</v>
      </c>
      <c r="H3769" s="2">
        <f>IFERROR(VLOOKUP(D3769,Coordenadas!$A$2:$D$5571,4,FALSE),0)</f>
        <v>-52.064999999999998</v>
      </c>
      <c r="I3769" s="2" t="s">
        <v>5327</v>
      </c>
      <c r="J3769" s="2">
        <v>2950</v>
      </c>
      <c r="K3769" s="2" t="s">
        <v>5332</v>
      </c>
      <c r="L3769" s="2">
        <f>IFERROR(VLOOKUP(C3769,BOTULISMO!$A$3:$C$19,3,FALSE),0)</f>
        <v>0</v>
      </c>
      <c r="M3769" s="2">
        <f>IFERROR(VLOOKUP(C3769,'LEISHMANIOSE VISCERAL'!$A$4:$C$454,3,FALSE),0)</f>
        <v>0</v>
      </c>
      <c r="N3769" s="2">
        <f>IFERROR(VLOOKUP(C3769,'LEISHMANIOSE TEGUMENTAR'!$A$4:$C$1681,3,FALSE),0)</f>
        <v>0</v>
      </c>
      <c r="O3769" s="2">
        <f>IFERROR(VLOOKUP(C3769,'FEBRE AMARELA'!$A$4:$C$38,3,FALSE),0)</f>
        <v>0</v>
      </c>
      <c r="P3769" s="2">
        <f>IFERROR(VLOOKUP(C3769,DENGUE!$A$5:$C$4097,3,FALSE),0)</f>
        <v>15</v>
      </c>
      <c r="Q3769" s="2">
        <f>IFERROR(VLOOKUP(C3769,'HEPATITE VIRAL'!$A$5:$C$3162,3,FALSE),0)</f>
        <v>0</v>
      </c>
      <c r="R3769" s="2">
        <f>IFERROR(VLOOKUP(C3769,'FEBRE MACULOSA'!$A$5:$C$181,3,FALSE),0)</f>
        <v>0</v>
      </c>
      <c r="S3769" s="2">
        <f>IFERROR(VLOOKUP(C3769,LEPTOSPIROSE!$A$5:$C$1176,3,FALSE),0)</f>
        <v>0</v>
      </c>
      <c r="T3769" s="2">
        <f>IFERROR(VLOOKUP(C3769,'DOENÇA DE CHAGAS'!$A$5:$C$100,3,FALSE),0)</f>
        <v>0</v>
      </c>
      <c r="U3769" s="2">
        <f>IFERROR(VLOOKUP(C3769,'PICADAS DE COBRAS'!$A$6:$C$4645,3,FALSE),0)</f>
        <v>0</v>
      </c>
      <c r="V3769">
        <f>IFERROR(VLOOKUP(C3769,'ZIKA VIRUS'!$A$5:$C$2399,3,FALSE),0)</f>
        <v>0</v>
      </c>
      <c r="W3769">
        <f>IFERROR(VLOOKUP(C3769,'FEBRE TIFÓIDE'!$A$5:$C$46,3,FALSE),0)</f>
        <v>0</v>
      </c>
      <c r="X3769">
        <f>IFERROR(VLOOKUP(C3769,HANTAVIROSE!$A$5:$C$153,3,FALSE),0)</f>
        <v>0</v>
      </c>
      <c r="Y3769">
        <f>IFERROR(VLOOKUP(C3769,MENINGITE!$A$5:$C$447,3,FALSE),0)</f>
        <v>0</v>
      </c>
      <c r="Z3769">
        <f>IFERROR(VLOOKUP(C3769,RAIVA!$A$5:$C$16,3,FALSE),0)</f>
        <v>0</v>
      </c>
    </row>
    <row r="3770" spans="1:26" x14ac:dyDescent="0.3">
      <c r="A3770" s="2" t="s">
        <v>1637</v>
      </c>
      <c r="B3770" s="2" t="s">
        <v>1846</v>
      </c>
      <c r="C3770" s="2">
        <v>353760</v>
      </c>
      <c r="D3770" s="2">
        <v>3537602</v>
      </c>
      <c r="E3770" s="2" t="s">
        <v>1637</v>
      </c>
      <c r="F3770" s="2" t="s">
        <v>1846</v>
      </c>
      <c r="G3770" s="2">
        <f>IFERROR(VLOOKUP(D3770,Coordenadas!$A$2:$D$5571,3,FALSE),0)</f>
        <v>-24.312000000000001</v>
      </c>
      <c r="H3770" s="2">
        <f>IFERROR(VLOOKUP(D3770,Coordenadas!$A$2:$D$5571,4,FALSE),0)</f>
        <v>-47.001199999999997</v>
      </c>
      <c r="I3770" s="2" t="s">
        <v>5325</v>
      </c>
      <c r="J3770" s="2">
        <v>59773</v>
      </c>
      <c r="K3770" s="2" t="s">
        <v>5331</v>
      </c>
      <c r="L3770" s="2">
        <f>IFERROR(VLOOKUP(C3770,BOTULISMO!$A$3:$C$19,3,FALSE),0)</f>
        <v>0</v>
      </c>
      <c r="M3770" s="2">
        <f>IFERROR(VLOOKUP(C3770,'LEISHMANIOSE VISCERAL'!$A$4:$C$454,3,FALSE),0)</f>
        <v>0</v>
      </c>
      <c r="N3770" s="2">
        <f>IFERROR(VLOOKUP(C3770,'LEISHMANIOSE TEGUMENTAR'!$A$4:$C$1681,3,FALSE),0)</f>
        <v>2</v>
      </c>
      <c r="O3770" s="2">
        <f>IFERROR(VLOOKUP(C3770,'FEBRE AMARELA'!$A$4:$C$38,3,FALSE),0)</f>
        <v>0</v>
      </c>
      <c r="P3770" s="2">
        <f>IFERROR(VLOOKUP(C3770,DENGUE!$A$5:$C$4097,3,FALSE),0)</f>
        <v>380</v>
      </c>
      <c r="Q3770" s="2">
        <f>IFERROR(VLOOKUP(C3770,'HEPATITE VIRAL'!$A$5:$C$3162,3,FALSE),0)</f>
        <v>80</v>
      </c>
      <c r="R3770" s="2">
        <f>IFERROR(VLOOKUP(C3770,'FEBRE MACULOSA'!$A$5:$C$181,3,FALSE),0)</f>
        <v>0</v>
      </c>
      <c r="S3770" s="2">
        <f>IFERROR(VLOOKUP(C3770,LEPTOSPIROSE!$A$5:$C$1176,3,FALSE),0)</f>
        <v>4</v>
      </c>
      <c r="T3770" s="2">
        <f>IFERROR(VLOOKUP(C3770,'DOENÇA DE CHAGAS'!$A$5:$C$100,3,FALSE),0)</f>
        <v>0</v>
      </c>
      <c r="U3770" s="2">
        <f>IFERROR(VLOOKUP(C3770,'PICADAS DE COBRAS'!$A$6:$C$4645,3,FALSE),0)</f>
        <v>16</v>
      </c>
      <c r="V3770">
        <f>IFERROR(VLOOKUP(C3770,'ZIKA VIRUS'!$A$5:$C$2399,3,FALSE),0)</f>
        <v>4</v>
      </c>
      <c r="W3770">
        <f>IFERROR(VLOOKUP(C3770,'FEBRE TIFÓIDE'!$A$5:$C$46,3,FALSE),0)</f>
        <v>0</v>
      </c>
      <c r="X3770">
        <f>IFERROR(VLOOKUP(C3770,HANTAVIROSE!$A$5:$C$153,3,FALSE),0)</f>
        <v>0</v>
      </c>
      <c r="Y3770">
        <f>IFERROR(VLOOKUP(C3770,MENINGITE!$A$5:$C$447,3,FALSE),0)</f>
        <v>0</v>
      </c>
      <c r="Z3770">
        <f>IFERROR(VLOOKUP(C3770,RAIVA!$A$5:$C$16,3,FALSE),0)</f>
        <v>0</v>
      </c>
    </row>
    <row r="3771" spans="1:26" x14ac:dyDescent="0.3">
      <c r="A3771" s="2" t="s">
        <v>2425</v>
      </c>
      <c r="B3771" s="2" t="s">
        <v>2686</v>
      </c>
      <c r="C3771" s="2">
        <v>315000</v>
      </c>
      <c r="D3771" s="2">
        <v>3150000</v>
      </c>
      <c r="E3771" s="2" t="s">
        <v>2425</v>
      </c>
      <c r="F3771" s="2" t="s">
        <v>2686</v>
      </c>
      <c r="G3771" s="2">
        <f>IFERROR(VLOOKUP(D3771,Coordenadas!$A$2:$D$5571,3,FALSE),0)</f>
        <v>-18.356999999999999</v>
      </c>
      <c r="H3771" s="2">
        <f>IFERROR(VLOOKUP(D3771,Coordenadas!$A$2:$D$5571,4,FALSE),0)</f>
        <v>-41.6006</v>
      </c>
      <c r="I3771" s="2" t="s">
        <v>5325</v>
      </c>
      <c r="J3771" s="2">
        <v>4128</v>
      </c>
      <c r="K3771" s="2" t="s">
        <v>5332</v>
      </c>
      <c r="L3771" s="2">
        <f>IFERROR(VLOOKUP(C3771,BOTULISMO!$A$3:$C$19,3,FALSE),0)</f>
        <v>0</v>
      </c>
      <c r="M3771" s="2">
        <f>IFERROR(VLOOKUP(C3771,'LEISHMANIOSE VISCERAL'!$A$4:$C$454,3,FALSE),0)</f>
        <v>0</v>
      </c>
      <c r="N3771" s="2">
        <f>IFERROR(VLOOKUP(C3771,'LEISHMANIOSE TEGUMENTAR'!$A$4:$C$1681,3,FALSE),0)</f>
        <v>1</v>
      </c>
      <c r="O3771" s="2">
        <f>IFERROR(VLOOKUP(C3771,'FEBRE AMARELA'!$A$4:$C$38,3,FALSE),0)</f>
        <v>0</v>
      </c>
      <c r="P3771" s="2">
        <f>IFERROR(VLOOKUP(C3771,DENGUE!$A$5:$C$4097,3,FALSE),0)</f>
        <v>25</v>
      </c>
      <c r="Q3771" s="2">
        <f>IFERROR(VLOOKUP(C3771,'HEPATITE VIRAL'!$A$5:$C$3162,3,FALSE),0)</f>
        <v>1</v>
      </c>
      <c r="R3771" s="2">
        <f>IFERROR(VLOOKUP(C3771,'FEBRE MACULOSA'!$A$5:$C$181,3,FALSE),0)</f>
        <v>0</v>
      </c>
      <c r="S3771" s="2">
        <f>IFERROR(VLOOKUP(C3771,LEPTOSPIROSE!$A$5:$C$1176,3,FALSE),0)</f>
        <v>0</v>
      </c>
      <c r="T3771" s="2">
        <f>IFERROR(VLOOKUP(C3771,'DOENÇA DE CHAGAS'!$A$5:$C$100,3,FALSE),0)</f>
        <v>0</v>
      </c>
      <c r="U3771" s="2">
        <f>IFERROR(VLOOKUP(C3771,'PICADAS DE COBRAS'!$A$6:$C$4645,3,FALSE),0)</f>
        <v>52</v>
      </c>
      <c r="V3771">
        <f>IFERROR(VLOOKUP(C3771,'ZIKA VIRUS'!$A$5:$C$2399,3,FALSE),0)</f>
        <v>0</v>
      </c>
      <c r="W3771">
        <f>IFERROR(VLOOKUP(C3771,'FEBRE TIFÓIDE'!$A$5:$C$46,3,FALSE),0)</f>
        <v>0</v>
      </c>
      <c r="X3771">
        <f>IFERROR(VLOOKUP(C3771,HANTAVIROSE!$A$5:$C$153,3,FALSE),0)</f>
        <v>0</v>
      </c>
      <c r="Y3771">
        <f>IFERROR(VLOOKUP(C3771,MENINGITE!$A$5:$C$447,3,FALSE),0)</f>
        <v>0</v>
      </c>
      <c r="Z3771">
        <f>IFERROR(VLOOKUP(C3771,RAIVA!$A$5:$C$16,3,FALSE),0)</f>
        <v>0</v>
      </c>
    </row>
    <row r="3772" spans="1:26" x14ac:dyDescent="0.3">
      <c r="A3772" s="2" t="s">
        <v>967</v>
      </c>
      <c r="B3772" s="2" t="s">
        <v>5339</v>
      </c>
      <c r="C3772" s="2">
        <v>421265</v>
      </c>
      <c r="D3772" s="2">
        <v>4212650</v>
      </c>
      <c r="E3772" s="2" t="s">
        <v>967</v>
      </c>
      <c r="F3772" s="2" t="s">
        <v>5339</v>
      </c>
      <c r="G3772" s="2">
        <f>IFERROR(VLOOKUP(D3772,Coordenadas!$A$2:$D$5571,3,FALSE),0)</f>
        <v>-28.396599999999999</v>
      </c>
      <c r="H3772" s="2">
        <f>IFERROR(VLOOKUP(D3772,Coordenadas!$A$2:$D$5571,4,FALSE),0)</f>
        <v>-48.886400000000002</v>
      </c>
      <c r="I3772" s="2" t="s">
        <v>5326</v>
      </c>
      <c r="K3772" s="2" t="s">
        <v>5332</v>
      </c>
      <c r="L3772" s="2">
        <f>IFERROR(VLOOKUP(C3772,BOTULISMO!$A$3:$C$19,3,FALSE),0)</f>
        <v>0</v>
      </c>
      <c r="M3772" s="2">
        <f>IFERROR(VLOOKUP(C3772,'LEISHMANIOSE VISCERAL'!$A$4:$C$454,3,FALSE),0)</f>
        <v>0</v>
      </c>
      <c r="N3772" s="2">
        <f>IFERROR(VLOOKUP(C3772,'LEISHMANIOSE TEGUMENTAR'!$A$4:$C$1681,3,FALSE),0)</f>
        <v>0</v>
      </c>
      <c r="O3772" s="2">
        <f>IFERROR(VLOOKUP(C3772,'FEBRE AMARELA'!$A$4:$C$38,3,FALSE),0)</f>
        <v>0</v>
      </c>
      <c r="P3772" s="2">
        <f>IFERROR(VLOOKUP(C3772,DENGUE!$A$5:$C$4097,3,FALSE),0)</f>
        <v>0</v>
      </c>
      <c r="Q3772" s="2">
        <f>IFERROR(VLOOKUP(C3772,'HEPATITE VIRAL'!$A$5:$C$3162,3,FALSE),0)</f>
        <v>1</v>
      </c>
      <c r="R3772" s="2">
        <f>IFERROR(VLOOKUP(C3772,'FEBRE MACULOSA'!$A$5:$C$181,3,FALSE),0)</f>
        <v>0</v>
      </c>
      <c r="S3772" s="2">
        <f>IFERROR(VLOOKUP(C3772,LEPTOSPIROSE!$A$5:$C$1176,3,FALSE),0)</f>
        <v>1</v>
      </c>
      <c r="T3772" s="2">
        <f>IFERROR(VLOOKUP(C3772,'DOENÇA DE CHAGAS'!$A$5:$C$100,3,FALSE),0)</f>
        <v>0</v>
      </c>
      <c r="U3772" s="2">
        <f>IFERROR(VLOOKUP(C3772,'PICADAS DE COBRAS'!$A$6:$C$4645,3,FALSE),0)</f>
        <v>1</v>
      </c>
      <c r="V3772">
        <f>IFERROR(VLOOKUP(C3772,'ZIKA VIRUS'!$A$5:$C$2399,3,FALSE),0)</f>
        <v>0</v>
      </c>
      <c r="W3772">
        <f>IFERROR(VLOOKUP(C3772,'FEBRE TIFÓIDE'!$A$5:$C$46,3,FALSE),0)</f>
        <v>0</v>
      </c>
      <c r="X3772">
        <f>IFERROR(VLOOKUP(C3772,HANTAVIROSE!$A$5:$C$153,3,FALSE),0)</f>
        <v>0</v>
      </c>
      <c r="Y3772">
        <f>IFERROR(VLOOKUP(C3772,MENINGITE!$A$5:$C$447,3,FALSE),0)</f>
        <v>0</v>
      </c>
      <c r="Z3772">
        <f>IFERROR(VLOOKUP(C3772,RAIVA!$A$5:$C$16,3,FALSE),0)</f>
        <v>0</v>
      </c>
    </row>
    <row r="3773" spans="1:26" x14ac:dyDescent="0.3">
      <c r="A3773" s="2" t="s">
        <v>3816</v>
      </c>
      <c r="B3773" s="2" t="s">
        <v>3871</v>
      </c>
      <c r="C3773" s="2">
        <v>261090</v>
      </c>
      <c r="D3773" s="2">
        <v>2610905</v>
      </c>
      <c r="E3773" s="2" t="s">
        <v>3816</v>
      </c>
      <c r="F3773" s="2" t="s">
        <v>3871</v>
      </c>
      <c r="G3773" s="2">
        <f>IFERROR(VLOOKUP(D3773,Coordenadas!$A$2:$D$5571,3,FALSE),0)</f>
        <v>-8.3579699999999999</v>
      </c>
      <c r="H3773" s="2">
        <f>IFERROR(VLOOKUP(D3773,Coordenadas!$A$2:$D$5571,4,FALSE),0)</f>
        <v>-36.697800000000001</v>
      </c>
      <c r="I3773" s="2" t="s">
        <v>5324</v>
      </c>
      <c r="J3773" s="2">
        <v>62931</v>
      </c>
      <c r="K3773" s="2" t="s">
        <v>5331</v>
      </c>
      <c r="L3773" s="2">
        <f>IFERROR(VLOOKUP(C3773,BOTULISMO!$A$3:$C$19,3,FALSE),0)</f>
        <v>0</v>
      </c>
      <c r="M3773" s="2">
        <f>IFERROR(VLOOKUP(C3773,'LEISHMANIOSE VISCERAL'!$A$4:$C$454,3,FALSE),0)</f>
        <v>0</v>
      </c>
      <c r="N3773" s="2">
        <f>IFERROR(VLOOKUP(C3773,'LEISHMANIOSE TEGUMENTAR'!$A$4:$C$1681,3,FALSE),0)</f>
        <v>0</v>
      </c>
      <c r="O3773" s="2">
        <f>IFERROR(VLOOKUP(C3773,'FEBRE AMARELA'!$A$4:$C$38,3,FALSE),0)</f>
        <v>0</v>
      </c>
      <c r="P3773" s="2">
        <f>IFERROR(VLOOKUP(C3773,DENGUE!$A$5:$C$4097,3,FALSE),0)</f>
        <v>132</v>
      </c>
      <c r="Q3773" s="2">
        <f>IFERROR(VLOOKUP(C3773,'HEPATITE VIRAL'!$A$5:$C$3162,3,FALSE),0)</f>
        <v>20</v>
      </c>
      <c r="R3773" s="2">
        <f>IFERROR(VLOOKUP(C3773,'FEBRE MACULOSA'!$A$5:$C$181,3,FALSE),0)</f>
        <v>0</v>
      </c>
      <c r="S3773" s="2">
        <f>IFERROR(VLOOKUP(C3773,LEPTOSPIROSE!$A$5:$C$1176,3,FALSE),0)</f>
        <v>0</v>
      </c>
      <c r="T3773" s="2">
        <f>IFERROR(VLOOKUP(C3773,'DOENÇA DE CHAGAS'!$A$5:$C$100,3,FALSE),0)</f>
        <v>0</v>
      </c>
      <c r="U3773" s="2">
        <f>IFERROR(VLOOKUP(C3773,'PICADAS DE COBRAS'!$A$6:$C$4645,3,FALSE),0)</f>
        <v>162</v>
      </c>
      <c r="V3773">
        <f>IFERROR(VLOOKUP(C3773,'ZIKA VIRUS'!$A$5:$C$2399,3,FALSE),0)</f>
        <v>7</v>
      </c>
      <c r="W3773">
        <f>IFERROR(VLOOKUP(C3773,'FEBRE TIFÓIDE'!$A$5:$C$46,3,FALSE),0)</f>
        <v>0</v>
      </c>
      <c r="X3773">
        <f>IFERROR(VLOOKUP(C3773,HANTAVIROSE!$A$5:$C$153,3,FALSE),0)</f>
        <v>0</v>
      </c>
      <c r="Y3773">
        <f>IFERROR(VLOOKUP(C3773,MENINGITE!$A$5:$C$447,3,FALSE),0)</f>
        <v>0</v>
      </c>
      <c r="Z3773">
        <f>IFERROR(VLOOKUP(C3773,RAIVA!$A$5:$C$16,3,FALSE),0)</f>
        <v>0</v>
      </c>
    </row>
    <row r="3774" spans="1:26" x14ac:dyDescent="0.3">
      <c r="A3774" s="2" t="s">
        <v>3816</v>
      </c>
      <c r="B3774" s="2" t="s">
        <v>1064</v>
      </c>
      <c r="C3774" s="2">
        <v>261100</v>
      </c>
      <c r="D3774" s="2">
        <v>2611002</v>
      </c>
      <c r="E3774" s="2" t="s">
        <v>3816</v>
      </c>
      <c r="F3774" s="2" t="s">
        <v>1064</v>
      </c>
      <c r="G3774" s="2">
        <f>IFERROR(VLOOKUP(D3774,Coordenadas!$A$2:$D$5571,3,FALSE),0)</f>
        <v>-9.0686300000000006</v>
      </c>
      <c r="H3774" s="2">
        <f>IFERROR(VLOOKUP(D3774,Coordenadas!$A$2:$D$5571,4,FALSE),0)</f>
        <v>-38.302700000000002</v>
      </c>
      <c r="I3774" s="2" t="s">
        <v>5324</v>
      </c>
      <c r="J3774" s="2">
        <v>32492</v>
      </c>
      <c r="K3774" s="2" t="s">
        <v>5330</v>
      </c>
      <c r="L3774" s="2">
        <f>IFERROR(VLOOKUP(C3774,BOTULISMO!$A$3:$C$19,3,FALSE),0)</f>
        <v>0</v>
      </c>
      <c r="M3774" s="2">
        <f>IFERROR(VLOOKUP(C3774,'LEISHMANIOSE VISCERAL'!$A$4:$C$454,3,FALSE),0)</f>
        <v>0</v>
      </c>
      <c r="N3774" s="2">
        <f>IFERROR(VLOOKUP(C3774,'LEISHMANIOSE TEGUMENTAR'!$A$4:$C$1681,3,FALSE),0)</f>
        <v>0</v>
      </c>
      <c r="O3774" s="2">
        <f>IFERROR(VLOOKUP(C3774,'FEBRE AMARELA'!$A$4:$C$38,3,FALSE),0)</f>
        <v>0</v>
      </c>
      <c r="P3774" s="2">
        <f>IFERROR(VLOOKUP(C3774,DENGUE!$A$5:$C$4097,3,FALSE),0)</f>
        <v>2</v>
      </c>
      <c r="Q3774" s="2">
        <f>IFERROR(VLOOKUP(C3774,'HEPATITE VIRAL'!$A$5:$C$3162,3,FALSE),0)</f>
        <v>2</v>
      </c>
      <c r="R3774" s="2">
        <f>IFERROR(VLOOKUP(C3774,'FEBRE MACULOSA'!$A$5:$C$181,3,FALSE),0)</f>
        <v>0</v>
      </c>
      <c r="S3774" s="2">
        <f>IFERROR(VLOOKUP(C3774,LEPTOSPIROSE!$A$5:$C$1176,3,FALSE),0)</f>
        <v>0</v>
      </c>
      <c r="T3774" s="2">
        <f>IFERROR(VLOOKUP(C3774,'DOENÇA DE CHAGAS'!$A$5:$C$100,3,FALSE),0)</f>
        <v>0</v>
      </c>
      <c r="U3774" s="2">
        <f>IFERROR(VLOOKUP(C3774,'PICADAS DE COBRAS'!$A$6:$C$4645,3,FALSE),0)</f>
        <v>65</v>
      </c>
      <c r="V3774">
        <f>IFERROR(VLOOKUP(C3774,'ZIKA VIRUS'!$A$5:$C$2399,3,FALSE),0)</f>
        <v>0</v>
      </c>
      <c r="W3774">
        <f>IFERROR(VLOOKUP(C3774,'FEBRE TIFÓIDE'!$A$5:$C$46,3,FALSE),0)</f>
        <v>0</v>
      </c>
      <c r="X3774">
        <f>IFERROR(VLOOKUP(C3774,HANTAVIROSE!$A$5:$C$153,3,FALSE),0)</f>
        <v>0</v>
      </c>
      <c r="Y3774">
        <f>IFERROR(VLOOKUP(C3774,MENINGITE!$A$5:$C$447,3,FALSE),0)</f>
        <v>0</v>
      </c>
      <c r="Z3774">
        <f>IFERROR(VLOOKUP(C3774,RAIVA!$A$5:$C$16,3,FALSE),0)</f>
        <v>0</v>
      </c>
    </row>
    <row r="3775" spans="1:26" x14ac:dyDescent="0.3">
      <c r="A3775" s="2" t="s">
        <v>967</v>
      </c>
      <c r="B3775" s="2" t="s">
        <v>1064</v>
      </c>
      <c r="C3775" s="2">
        <v>421270</v>
      </c>
      <c r="D3775" s="2">
        <v>4212700</v>
      </c>
      <c r="E3775" s="2" t="s">
        <v>967</v>
      </c>
      <c r="F3775" s="2" t="s">
        <v>1064</v>
      </c>
      <c r="G3775" s="2">
        <f>IFERROR(VLOOKUP(D3775,Coordenadas!$A$2:$D$5571,3,FALSE),0)</f>
        <v>-27.534600000000001</v>
      </c>
      <c r="H3775" s="2">
        <f>IFERROR(VLOOKUP(D3775,Coordenadas!$A$2:$D$5571,4,FALSE),0)</f>
        <v>-49.6937</v>
      </c>
      <c r="I3775" s="2" t="s">
        <v>5326</v>
      </c>
      <c r="J3775" s="2">
        <v>6131</v>
      </c>
      <c r="K3775" s="2" t="s">
        <v>5332</v>
      </c>
      <c r="L3775" s="2">
        <f>IFERROR(VLOOKUP(C3775,BOTULISMO!$A$3:$C$19,3,FALSE),0)</f>
        <v>0</v>
      </c>
      <c r="M3775" s="2">
        <f>IFERROR(VLOOKUP(C3775,'LEISHMANIOSE VISCERAL'!$A$4:$C$454,3,FALSE),0)</f>
        <v>0</v>
      </c>
      <c r="N3775" s="2">
        <f>IFERROR(VLOOKUP(C3775,'LEISHMANIOSE TEGUMENTAR'!$A$4:$C$1681,3,FALSE),0)</f>
        <v>0</v>
      </c>
      <c r="O3775" s="2">
        <f>IFERROR(VLOOKUP(C3775,'FEBRE AMARELA'!$A$4:$C$38,3,FALSE),0)</f>
        <v>0</v>
      </c>
      <c r="P3775" s="2">
        <f>IFERROR(VLOOKUP(C3775,DENGUE!$A$5:$C$4097,3,FALSE),0)</f>
        <v>0</v>
      </c>
      <c r="Q3775" s="2">
        <f>IFERROR(VLOOKUP(C3775,'HEPATITE VIRAL'!$A$5:$C$3162,3,FALSE),0)</f>
        <v>3</v>
      </c>
      <c r="R3775" s="2">
        <f>IFERROR(VLOOKUP(C3775,'FEBRE MACULOSA'!$A$5:$C$181,3,FALSE),0)</f>
        <v>0</v>
      </c>
      <c r="S3775" s="2">
        <f>IFERROR(VLOOKUP(C3775,LEPTOSPIROSE!$A$5:$C$1176,3,FALSE),0)</f>
        <v>0</v>
      </c>
      <c r="T3775" s="2">
        <f>IFERROR(VLOOKUP(C3775,'DOENÇA DE CHAGAS'!$A$5:$C$100,3,FALSE),0)</f>
        <v>0</v>
      </c>
      <c r="U3775" s="2">
        <f>IFERROR(VLOOKUP(C3775,'PICADAS DE COBRAS'!$A$6:$C$4645,3,FALSE),0)</f>
        <v>13</v>
      </c>
      <c r="V3775">
        <f>IFERROR(VLOOKUP(C3775,'ZIKA VIRUS'!$A$5:$C$2399,3,FALSE),0)</f>
        <v>0</v>
      </c>
      <c r="W3775">
        <f>IFERROR(VLOOKUP(C3775,'FEBRE TIFÓIDE'!$A$5:$C$46,3,FALSE),0)</f>
        <v>0</v>
      </c>
      <c r="X3775">
        <f>IFERROR(VLOOKUP(C3775,HANTAVIROSE!$A$5:$C$153,3,FALSE),0)</f>
        <v>0</v>
      </c>
      <c r="Y3775">
        <f>IFERROR(VLOOKUP(C3775,MENINGITE!$A$5:$C$447,3,FALSE),0)</f>
        <v>0</v>
      </c>
      <c r="Z3775">
        <f>IFERROR(VLOOKUP(C3775,RAIVA!$A$5:$C$16,3,FALSE),0)</f>
        <v>0</v>
      </c>
    </row>
    <row r="3776" spans="1:26" x14ac:dyDescent="0.3">
      <c r="A3776" s="2" t="s">
        <v>3</v>
      </c>
      <c r="B3776" s="2" t="s">
        <v>68</v>
      </c>
      <c r="C3776" s="2">
        <v>521680</v>
      </c>
      <c r="D3776" s="2">
        <v>5216809</v>
      </c>
      <c r="E3776" s="2" t="s">
        <v>3</v>
      </c>
      <c r="F3776" s="2" t="s">
        <v>68</v>
      </c>
      <c r="G3776" s="2">
        <f>IFERROR(VLOOKUP(D3776,Coordenadas!$A$2:$D$5571,3,FALSE),0)</f>
        <v>-16.096800000000002</v>
      </c>
      <c r="H3776" s="2">
        <f>IFERROR(VLOOKUP(D3776,Coordenadas!$A$2:$D$5571,4,FALSE),0)</f>
        <v>-49.336399999999998</v>
      </c>
      <c r="I3776" s="2" t="s">
        <v>5327</v>
      </c>
      <c r="J3776" s="2">
        <v>10283</v>
      </c>
      <c r="K3776" s="2" t="s">
        <v>5332</v>
      </c>
      <c r="L3776" s="2">
        <f>IFERROR(VLOOKUP(C3776,BOTULISMO!$A$3:$C$19,3,FALSE),0)</f>
        <v>0</v>
      </c>
      <c r="M3776" s="2">
        <f>IFERROR(VLOOKUP(C3776,'LEISHMANIOSE VISCERAL'!$A$4:$C$454,3,FALSE),0)</f>
        <v>0</v>
      </c>
      <c r="N3776" s="2">
        <f>IFERROR(VLOOKUP(C3776,'LEISHMANIOSE TEGUMENTAR'!$A$4:$C$1681,3,FALSE),0)</f>
        <v>0</v>
      </c>
      <c r="O3776" s="2">
        <f>IFERROR(VLOOKUP(C3776,'FEBRE AMARELA'!$A$4:$C$38,3,FALSE),0)</f>
        <v>0</v>
      </c>
      <c r="P3776" s="2">
        <f>IFERROR(VLOOKUP(C3776,DENGUE!$A$5:$C$4097,3,FALSE),0)</f>
        <v>163</v>
      </c>
      <c r="Q3776" s="2">
        <f>IFERROR(VLOOKUP(C3776,'HEPATITE VIRAL'!$A$5:$C$3162,3,FALSE),0)</f>
        <v>0</v>
      </c>
      <c r="R3776" s="2">
        <f>IFERROR(VLOOKUP(C3776,'FEBRE MACULOSA'!$A$5:$C$181,3,FALSE),0)</f>
        <v>0</v>
      </c>
      <c r="S3776" s="2">
        <f>IFERROR(VLOOKUP(C3776,LEPTOSPIROSE!$A$5:$C$1176,3,FALSE),0)</f>
        <v>0</v>
      </c>
      <c r="T3776" s="2">
        <f>IFERROR(VLOOKUP(C3776,'DOENÇA DE CHAGAS'!$A$5:$C$100,3,FALSE),0)</f>
        <v>0</v>
      </c>
      <c r="U3776" s="2">
        <f>IFERROR(VLOOKUP(C3776,'PICADAS DE COBRAS'!$A$6:$C$4645,3,FALSE),0)</f>
        <v>4</v>
      </c>
      <c r="V3776">
        <f>IFERROR(VLOOKUP(C3776,'ZIKA VIRUS'!$A$5:$C$2399,3,FALSE),0)</f>
        <v>3</v>
      </c>
      <c r="W3776">
        <f>IFERROR(VLOOKUP(C3776,'FEBRE TIFÓIDE'!$A$5:$C$46,3,FALSE),0)</f>
        <v>0</v>
      </c>
      <c r="X3776">
        <f>IFERROR(VLOOKUP(C3776,HANTAVIROSE!$A$5:$C$153,3,FALSE),0)</f>
        <v>0</v>
      </c>
      <c r="Y3776">
        <f>IFERROR(VLOOKUP(C3776,MENINGITE!$A$5:$C$447,3,FALSE),0)</f>
        <v>0</v>
      </c>
      <c r="Z3776">
        <f>IFERROR(VLOOKUP(C3776,RAIVA!$A$5:$C$16,3,FALSE),0)</f>
        <v>0</v>
      </c>
    </row>
    <row r="3777" spans="1:26" x14ac:dyDescent="0.3">
      <c r="A3777" s="2" t="s">
        <v>2258</v>
      </c>
      <c r="B3777" s="2" t="s">
        <v>2294</v>
      </c>
      <c r="C3777" s="2">
        <v>330390</v>
      </c>
      <c r="D3777" s="2">
        <v>3303906</v>
      </c>
      <c r="E3777" s="2" t="s">
        <v>2258</v>
      </c>
      <c r="F3777" s="2" t="s">
        <v>2294</v>
      </c>
      <c r="G3777" s="2">
        <f>IFERROR(VLOOKUP(D3777,Coordenadas!$A$2:$D$5571,3,FALSE),0)</f>
        <v>-22.52</v>
      </c>
      <c r="H3777" s="2">
        <f>IFERROR(VLOOKUP(D3777,Coordenadas!$A$2:$D$5571,4,FALSE),0)</f>
        <v>-43.192599999999999</v>
      </c>
      <c r="I3777" s="2" t="s">
        <v>5325</v>
      </c>
      <c r="J3777" s="2">
        <v>295917</v>
      </c>
      <c r="K3777" s="2" t="s">
        <v>5333</v>
      </c>
      <c r="L3777" s="2">
        <f>IFERROR(VLOOKUP(C3777,BOTULISMO!$A$3:$C$19,3,FALSE),0)</f>
        <v>0</v>
      </c>
      <c r="M3777" s="2">
        <f>IFERROR(VLOOKUP(C3777,'LEISHMANIOSE VISCERAL'!$A$4:$C$454,3,FALSE),0)</f>
        <v>0</v>
      </c>
      <c r="N3777" s="2">
        <f>IFERROR(VLOOKUP(C3777,'LEISHMANIOSE TEGUMENTAR'!$A$4:$C$1681,3,FALSE),0)</f>
        <v>2</v>
      </c>
      <c r="O3777" s="2">
        <f>IFERROR(VLOOKUP(C3777,'FEBRE AMARELA'!$A$4:$C$38,3,FALSE),0)</f>
        <v>0</v>
      </c>
      <c r="P3777" s="2">
        <f>IFERROR(VLOOKUP(C3777,DENGUE!$A$5:$C$4097,3,FALSE),0)</f>
        <v>6</v>
      </c>
      <c r="Q3777" s="2">
        <f>IFERROR(VLOOKUP(C3777,'HEPATITE VIRAL'!$A$5:$C$3162,3,FALSE),0)</f>
        <v>98</v>
      </c>
      <c r="R3777" s="2">
        <f>IFERROR(VLOOKUP(C3777,'FEBRE MACULOSA'!$A$5:$C$181,3,FALSE),0)</f>
        <v>0</v>
      </c>
      <c r="S3777" s="2">
        <f>IFERROR(VLOOKUP(C3777,LEPTOSPIROSE!$A$5:$C$1176,3,FALSE),0)</f>
        <v>37</v>
      </c>
      <c r="T3777" s="2">
        <f>IFERROR(VLOOKUP(C3777,'DOENÇA DE CHAGAS'!$A$5:$C$100,3,FALSE),0)</f>
        <v>0</v>
      </c>
      <c r="U3777" s="2">
        <f>IFERROR(VLOOKUP(C3777,'PICADAS DE COBRAS'!$A$6:$C$4645,3,FALSE),0)</f>
        <v>142</v>
      </c>
      <c r="V3777">
        <f>IFERROR(VLOOKUP(C3777,'ZIKA VIRUS'!$A$5:$C$2399,3,FALSE),0)</f>
        <v>11</v>
      </c>
      <c r="W3777">
        <f>IFERROR(VLOOKUP(C3777,'FEBRE TIFÓIDE'!$A$5:$C$46,3,FALSE),0)</f>
        <v>0</v>
      </c>
      <c r="X3777">
        <f>IFERROR(VLOOKUP(C3777,HANTAVIROSE!$A$5:$C$153,3,FALSE),0)</f>
        <v>0</v>
      </c>
      <c r="Y3777">
        <f>IFERROR(VLOOKUP(C3777,MENINGITE!$A$5:$C$447,3,FALSE),0)</f>
        <v>5</v>
      </c>
      <c r="Z3777">
        <f>IFERROR(VLOOKUP(C3777,RAIVA!$A$5:$C$16,3,FALSE),0)</f>
        <v>0</v>
      </c>
    </row>
    <row r="3778" spans="1:26" x14ac:dyDescent="0.3">
      <c r="A3778" s="2" t="s">
        <v>3723</v>
      </c>
      <c r="B3778" s="2" t="s">
        <v>3749</v>
      </c>
      <c r="C3778" s="2">
        <v>270680</v>
      </c>
      <c r="D3778" s="2">
        <v>2706802</v>
      </c>
      <c r="E3778" s="2" t="s">
        <v>3723</v>
      </c>
      <c r="F3778" s="2" t="s">
        <v>3749</v>
      </c>
      <c r="G3778" s="2">
        <f>IFERROR(VLOOKUP(D3778,Coordenadas!$A$2:$D$5571,3,FALSE),0)</f>
        <v>-10.406000000000001</v>
      </c>
      <c r="H3778" s="2">
        <f>IFERROR(VLOOKUP(D3778,Coordenadas!$A$2:$D$5571,4,FALSE),0)</f>
        <v>-36.433999999999997</v>
      </c>
      <c r="I3778" s="2" t="s">
        <v>5324</v>
      </c>
      <c r="J3778" s="2">
        <v>17203</v>
      </c>
      <c r="K3778" s="2" t="s">
        <v>5332</v>
      </c>
      <c r="L3778" s="2">
        <f>IFERROR(VLOOKUP(C3778,BOTULISMO!$A$3:$C$19,3,FALSE),0)</f>
        <v>0</v>
      </c>
      <c r="M3778" s="2">
        <f>IFERROR(VLOOKUP(C3778,'LEISHMANIOSE VISCERAL'!$A$4:$C$454,3,FALSE),0)</f>
        <v>0</v>
      </c>
      <c r="N3778" s="2">
        <f>IFERROR(VLOOKUP(C3778,'LEISHMANIOSE TEGUMENTAR'!$A$4:$C$1681,3,FALSE),0)</f>
        <v>0</v>
      </c>
      <c r="O3778" s="2">
        <f>IFERROR(VLOOKUP(C3778,'FEBRE AMARELA'!$A$4:$C$38,3,FALSE),0)</f>
        <v>0</v>
      </c>
      <c r="P3778" s="2">
        <f>IFERROR(VLOOKUP(C3778,DENGUE!$A$5:$C$4097,3,FALSE),0)</f>
        <v>13</v>
      </c>
      <c r="Q3778" s="2">
        <f>IFERROR(VLOOKUP(C3778,'HEPATITE VIRAL'!$A$5:$C$3162,3,FALSE),0)</f>
        <v>2</v>
      </c>
      <c r="R3778" s="2">
        <f>IFERROR(VLOOKUP(C3778,'FEBRE MACULOSA'!$A$5:$C$181,3,FALSE),0)</f>
        <v>0</v>
      </c>
      <c r="S3778" s="2">
        <f>IFERROR(VLOOKUP(C3778,LEPTOSPIROSE!$A$5:$C$1176,3,FALSE),0)</f>
        <v>0</v>
      </c>
      <c r="T3778" s="2">
        <f>IFERROR(VLOOKUP(C3778,'DOENÇA DE CHAGAS'!$A$5:$C$100,3,FALSE),0)</f>
        <v>0</v>
      </c>
      <c r="U3778" s="2">
        <f>IFERROR(VLOOKUP(C3778,'PICADAS DE COBRAS'!$A$6:$C$4645,3,FALSE),0)</f>
        <v>6</v>
      </c>
      <c r="V3778">
        <f>IFERROR(VLOOKUP(C3778,'ZIKA VIRUS'!$A$5:$C$2399,3,FALSE),0)</f>
        <v>17</v>
      </c>
      <c r="W3778">
        <f>IFERROR(VLOOKUP(C3778,'FEBRE TIFÓIDE'!$A$5:$C$46,3,FALSE),0)</f>
        <v>0</v>
      </c>
      <c r="X3778">
        <f>IFERROR(VLOOKUP(C3778,HANTAVIROSE!$A$5:$C$153,3,FALSE),0)</f>
        <v>0</v>
      </c>
      <c r="Y3778">
        <f>IFERROR(VLOOKUP(C3778,MENINGITE!$A$5:$C$447,3,FALSE),0)</f>
        <v>0</v>
      </c>
      <c r="Z3778">
        <f>IFERROR(VLOOKUP(C3778,RAIVA!$A$5:$C$16,3,FALSE),0)</f>
        <v>0</v>
      </c>
    </row>
    <row r="3779" spans="1:26" x14ac:dyDescent="0.3">
      <c r="A3779" s="2" t="s">
        <v>1637</v>
      </c>
      <c r="B3779" s="2" t="s">
        <v>1845</v>
      </c>
      <c r="C3779" s="2">
        <v>353770</v>
      </c>
      <c r="D3779" s="2">
        <v>3537701</v>
      </c>
      <c r="E3779" s="2" t="s">
        <v>1637</v>
      </c>
      <c r="F3779" s="2" t="s">
        <v>1845</v>
      </c>
      <c r="G3779" s="2">
        <f>IFERROR(VLOOKUP(D3779,Coordenadas!$A$2:$D$5571,3,FALSE),0)</f>
        <v>-21.592099999999999</v>
      </c>
      <c r="H3779" s="2">
        <f>IFERROR(VLOOKUP(D3779,Coordenadas!$A$2:$D$5571,4,FALSE),0)</f>
        <v>-50.600299999999997</v>
      </c>
      <c r="I3779" s="2" t="s">
        <v>5325</v>
      </c>
      <c r="J3779" s="2">
        <v>5287</v>
      </c>
      <c r="K3779" s="2" t="s">
        <v>5332</v>
      </c>
      <c r="L3779" s="2">
        <f>IFERROR(VLOOKUP(C3779,BOTULISMO!$A$3:$C$19,3,FALSE),0)</f>
        <v>0</v>
      </c>
      <c r="M3779" s="2">
        <f>IFERROR(VLOOKUP(C3779,'LEISHMANIOSE VISCERAL'!$A$4:$C$454,3,FALSE),0)</f>
        <v>0</v>
      </c>
      <c r="N3779" s="2">
        <f>IFERROR(VLOOKUP(C3779,'LEISHMANIOSE TEGUMENTAR'!$A$4:$C$1681,3,FALSE),0)</f>
        <v>2</v>
      </c>
      <c r="O3779" s="2">
        <f>IFERROR(VLOOKUP(C3779,'FEBRE AMARELA'!$A$4:$C$38,3,FALSE),0)</f>
        <v>0</v>
      </c>
      <c r="P3779" s="2">
        <f>IFERROR(VLOOKUP(C3779,DENGUE!$A$5:$C$4097,3,FALSE),0)</f>
        <v>376</v>
      </c>
      <c r="Q3779" s="2">
        <f>IFERROR(VLOOKUP(C3779,'HEPATITE VIRAL'!$A$5:$C$3162,3,FALSE),0)</f>
        <v>0</v>
      </c>
      <c r="R3779" s="2">
        <f>IFERROR(VLOOKUP(C3779,'FEBRE MACULOSA'!$A$5:$C$181,3,FALSE),0)</f>
        <v>0</v>
      </c>
      <c r="S3779" s="2">
        <f>IFERROR(VLOOKUP(C3779,LEPTOSPIROSE!$A$5:$C$1176,3,FALSE),0)</f>
        <v>0</v>
      </c>
      <c r="T3779" s="2">
        <f>IFERROR(VLOOKUP(C3779,'DOENÇA DE CHAGAS'!$A$5:$C$100,3,FALSE),0)</f>
        <v>0</v>
      </c>
      <c r="U3779" s="2">
        <f>IFERROR(VLOOKUP(C3779,'PICADAS DE COBRAS'!$A$6:$C$4645,3,FALSE),0)</f>
        <v>37</v>
      </c>
      <c r="V3779">
        <f>IFERROR(VLOOKUP(C3779,'ZIKA VIRUS'!$A$5:$C$2399,3,FALSE),0)</f>
        <v>0</v>
      </c>
      <c r="W3779">
        <f>IFERROR(VLOOKUP(C3779,'FEBRE TIFÓIDE'!$A$5:$C$46,3,FALSE),0)</f>
        <v>0</v>
      </c>
      <c r="X3779">
        <f>IFERROR(VLOOKUP(C3779,HANTAVIROSE!$A$5:$C$153,3,FALSE),0)</f>
        <v>0</v>
      </c>
      <c r="Y3779">
        <f>IFERROR(VLOOKUP(C3779,MENINGITE!$A$5:$C$447,3,FALSE),0)</f>
        <v>0</v>
      </c>
      <c r="Z3779">
        <f>IFERROR(VLOOKUP(C3779,RAIVA!$A$5:$C$16,3,FALSE),0)</f>
        <v>0</v>
      </c>
    </row>
    <row r="3780" spans="1:26" x14ac:dyDescent="0.3">
      <c r="A3780" s="2" t="s">
        <v>3988</v>
      </c>
      <c r="B3780" s="2" t="s">
        <v>4053</v>
      </c>
      <c r="C3780" s="2">
        <v>251130</v>
      </c>
      <c r="D3780" s="2">
        <v>2511301</v>
      </c>
      <c r="E3780" s="2" t="s">
        <v>3988</v>
      </c>
      <c r="F3780" s="2" t="s">
        <v>4053</v>
      </c>
      <c r="G3780" s="2">
        <f>IFERROR(VLOOKUP(D3780,Coordenadas!$A$2:$D$5571,3,FALSE),0)</f>
        <v>-7.1928200000000002</v>
      </c>
      <c r="H3780" s="2">
        <f>IFERROR(VLOOKUP(D3780,Coordenadas!$A$2:$D$5571,4,FALSE),0)</f>
        <v>-37.928899999999999</v>
      </c>
      <c r="I3780" s="2" t="s">
        <v>5324</v>
      </c>
      <c r="J3780" s="2">
        <v>15465</v>
      </c>
      <c r="K3780" s="2" t="s">
        <v>5332</v>
      </c>
      <c r="L3780" s="2">
        <f>IFERROR(VLOOKUP(C3780,BOTULISMO!$A$3:$C$19,3,FALSE),0)</f>
        <v>0</v>
      </c>
      <c r="M3780" s="2">
        <f>IFERROR(VLOOKUP(C3780,'LEISHMANIOSE VISCERAL'!$A$4:$C$454,3,FALSE),0)</f>
        <v>1</v>
      </c>
      <c r="N3780" s="2">
        <f>IFERROR(VLOOKUP(C3780,'LEISHMANIOSE TEGUMENTAR'!$A$4:$C$1681,3,FALSE),0)</f>
        <v>0</v>
      </c>
      <c r="O3780" s="2">
        <f>IFERROR(VLOOKUP(C3780,'FEBRE AMARELA'!$A$4:$C$38,3,FALSE),0)</f>
        <v>0</v>
      </c>
      <c r="P3780" s="2">
        <f>IFERROR(VLOOKUP(C3780,DENGUE!$A$5:$C$4097,3,FALSE),0)</f>
        <v>14</v>
      </c>
      <c r="Q3780" s="2">
        <f>IFERROR(VLOOKUP(C3780,'HEPATITE VIRAL'!$A$5:$C$3162,3,FALSE),0)</f>
        <v>0</v>
      </c>
      <c r="R3780" s="2">
        <f>IFERROR(VLOOKUP(C3780,'FEBRE MACULOSA'!$A$5:$C$181,3,FALSE),0)</f>
        <v>0</v>
      </c>
      <c r="S3780" s="2">
        <f>IFERROR(VLOOKUP(C3780,LEPTOSPIROSE!$A$5:$C$1176,3,FALSE),0)</f>
        <v>0</v>
      </c>
      <c r="T3780" s="2">
        <f>IFERROR(VLOOKUP(C3780,'DOENÇA DE CHAGAS'!$A$5:$C$100,3,FALSE),0)</f>
        <v>0</v>
      </c>
      <c r="U3780" s="2">
        <f>IFERROR(VLOOKUP(C3780,'PICADAS DE COBRAS'!$A$6:$C$4645,3,FALSE),0)</f>
        <v>33</v>
      </c>
      <c r="V3780">
        <f>IFERROR(VLOOKUP(C3780,'ZIKA VIRUS'!$A$5:$C$2399,3,FALSE),0)</f>
        <v>0</v>
      </c>
      <c r="W3780">
        <f>IFERROR(VLOOKUP(C3780,'FEBRE TIFÓIDE'!$A$5:$C$46,3,FALSE),0)</f>
        <v>0</v>
      </c>
      <c r="X3780">
        <f>IFERROR(VLOOKUP(C3780,HANTAVIROSE!$A$5:$C$153,3,FALSE),0)</f>
        <v>0</v>
      </c>
      <c r="Y3780">
        <f>IFERROR(VLOOKUP(C3780,MENINGITE!$A$5:$C$447,3,FALSE),0)</f>
        <v>0</v>
      </c>
      <c r="Z3780">
        <f>IFERROR(VLOOKUP(C3780,RAIVA!$A$5:$C$16,3,FALSE),0)</f>
        <v>0</v>
      </c>
    </row>
    <row r="3781" spans="1:26" x14ac:dyDescent="0.3">
      <c r="A3781" s="2" t="s">
        <v>3257</v>
      </c>
      <c r="B3781" s="2" t="s">
        <v>3366</v>
      </c>
      <c r="C3781" s="2">
        <v>292430</v>
      </c>
      <c r="D3781" s="2">
        <v>2924306</v>
      </c>
      <c r="E3781" s="2" t="s">
        <v>3257</v>
      </c>
      <c r="F3781" s="2" t="s">
        <v>3366</v>
      </c>
      <c r="G3781" s="2">
        <f>IFERROR(VLOOKUP(D3781,Coordenadas!$A$2:$D$5571,3,FALSE),0)</f>
        <v>-13.1465</v>
      </c>
      <c r="H3781" s="2">
        <f>IFERROR(VLOOKUP(D3781,Coordenadas!$A$2:$D$5571,4,FALSE),0)</f>
        <v>-41.770200000000003</v>
      </c>
      <c r="I3781" s="2" t="s">
        <v>5324</v>
      </c>
      <c r="J3781" s="2">
        <v>17982</v>
      </c>
      <c r="K3781" s="2" t="s">
        <v>5332</v>
      </c>
      <c r="L3781" s="2">
        <f>IFERROR(VLOOKUP(C3781,BOTULISMO!$A$3:$C$19,3,FALSE),0)</f>
        <v>0</v>
      </c>
      <c r="M3781" s="2">
        <f>IFERROR(VLOOKUP(C3781,'LEISHMANIOSE VISCERAL'!$A$4:$C$454,3,FALSE),0)</f>
        <v>1</v>
      </c>
      <c r="N3781" s="2">
        <f>IFERROR(VLOOKUP(C3781,'LEISHMANIOSE TEGUMENTAR'!$A$4:$C$1681,3,FALSE),0)</f>
        <v>0</v>
      </c>
      <c r="O3781" s="2">
        <f>IFERROR(VLOOKUP(C3781,'FEBRE AMARELA'!$A$4:$C$38,3,FALSE),0)</f>
        <v>0</v>
      </c>
      <c r="P3781" s="2">
        <f>IFERROR(VLOOKUP(C3781,DENGUE!$A$5:$C$4097,3,FALSE),0)</f>
        <v>0</v>
      </c>
      <c r="Q3781" s="2">
        <f>IFERROR(VLOOKUP(C3781,'HEPATITE VIRAL'!$A$5:$C$3162,3,FALSE),0)</f>
        <v>0</v>
      </c>
      <c r="R3781" s="2">
        <f>IFERROR(VLOOKUP(C3781,'FEBRE MACULOSA'!$A$5:$C$181,3,FALSE),0)</f>
        <v>0</v>
      </c>
      <c r="S3781" s="2">
        <f>IFERROR(VLOOKUP(C3781,LEPTOSPIROSE!$A$5:$C$1176,3,FALSE),0)</f>
        <v>0</v>
      </c>
      <c r="T3781" s="2">
        <f>IFERROR(VLOOKUP(C3781,'DOENÇA DE CHAGAS'!$A$5:$C$100,3,FALSE),0)</f>
        <v>0</v>
      </c>
      <c r="U3781" s="2">
        <f>IFERROR(VLOOKUP(C3781,'PICADAS DE COBRAS'!$A$6:$C$4645,3,FALSE),0)</f>
        <v>216</v>
      </c>
      <c r="V3781">
        <f>IFERROR(VLOOKUP(C3781,'ZIKA VIRUS'!$A$5:$C$2399,3,FALSE),0)</f>
        <v>1</v>
      </c>
      <c r="W3781">
        <f>IFERROR(VLOOKUP(C3781,'FEBRE TIFÓIDE'!$A$5:$C$46,3,FALSE),0)</f>
        <v>0</v>
      </c>
      <c r="X3781">
        <f>IFERROR(VLOOKUP(C3781,HANTAVIROSE!$A$5:$C$153,3,FALSE),0)</f>
        <v>0</v>
      </c>
      <c r="Y3781">
        <f>IFERROR(VLOOKUP(C3781,MENINGITE!$A$5:$C$447,3,FALSE),0)</f>
        <v>0</v>
      </c>
      <c r="Z3781">
        <f>IFERROR(VLOOKUP(C3781,RAIVA!$A$5:$C$16,3,FALSE),0)</f>
        <v>0</v>
      </c>
    </row>
    <row r="3782" spans="1:26" x14ac:dyDescent="0.3">
      <c r="A3782" s="2" t="s">
        <v>2425</v>
      </c>
      <c r="B3782" s="2" t="s">
        <v>2685</v>
      </c>
      <c r="C3782" s="2">
        <v>315010</v>
      </c>
      <c r="D3782" s="2">
        <v>3150109</v>
      </c>
      <c r="E3782" s="2" t="s">
        <v>2425</v>
      </c>
      <c r="F3782" s="2" t="s">
        <v>2685</v>
      </c>
      <c r="G3782" s="2">
        <f>IFERROR(VLOOKUP(D3782,Coordenadas!$A$2:$D$5571,3,FALSE),0)</f>
        <v>-21.509599999999999</v>
      </c>
      <c r="H3782" s="2">
        <f>IFERROR(VLOOKUP(D3782,Coordenadas!$A$2:$D$5571,4,FALSE),0)</f>
        <v>-43.313000000000002</v>
      </c>
      <c r="I3782" s="2" t="s">
        <v>5325</v>
      </c>
      <c r="J3782" s="2">
        <v>2841</v>
      </c>
      <c r="K3782" s="2" t="s">
        <v>5332</v>
      </c>
      <c r="L3782" s="2">
        <f>IFERROR(VLOOKUP(C3782,BOTULISMO!$A$3:$C$19,3,FALSE),0)</f>
        <v>0</v>
      </c>
      <c r="M3782" s="2">
        <f>IFERROR(VLOOKUP(C3782,'LEISHMANIOSE VISCERAL'!$A$4:$C$454,3,FALSE),0)</f>
        <v>0</v>
      </c>
      <c r="N3782" s="2">
        <f>IFERROR(VLOOKUP(C3782,'LEISHMANIOSE TEGUMENTAR'!$A$4:$C$1681,3,FALSE),0)</f>
        <v>1</v>
      </c>
      <c r="O3782" s="2">
        <f>IFERROR(VLOOKUP(C3782,'FEBRE AMARELA'!$A$4:$C$38,3,FALSE),0)</f>
        <v>0</v>
      </c>
      <c r="P3782" s="2">
        <f>IFERROR(VLOOKUP(C3782,DENGUE!$A$5:$C$4097,3,FALSE),0)</f>
        <v>10</v>
      </c>
      <c r="Q3782" s="2">
        <f>IFERROR(VLOOKUP(C3782,'HEPATITE VIRAL'!$A$5:$C$3162,3,FALSE),0)</f>
        <v>0</v>
      </c>
      <c r="R3782" s="2">
        <f>IFERROR(VLOOKUP(C3782,'FEBRE MACULOSA'!$A$5:$C$181,3,FALSE),0)</f>
        <v>1</v>
      </c>
      <c r="S3782" s="2">
        <f>IFERROR(VLOOKUP(C3782,LEPTOSPIROSE!$A$5:$C$1176,3,FALSE),0)</f>
        <v>0</v>
      </c>
      <c r="T3782" s="2">
        <f>IFERROR(VLOOKUP(C3782,'DOENÇA DE CHAGAS'!$A$5:$C$100,3,FALSE),0)</f>
        <v>0</v>
      </c>
      <c r="U3782" s="2">
        <f>IFERROR(VLOOKUP(C3782,'PICADAS DE COBRAS'!$A$6:$C$4645,3,FALSE),0)</f>
        <v>1</v>
      </c>
      <c r="V3782">
        <f>IFERROR(VLOOKUP(C3782,'ZIKA VIRUS'!$A$5:$C$2399,3,FALSE),0)</f>
        <v>0</v>
      </c>
      <c r="W3782">
        <f>IFERROR(VLOOKUP(C3782,'FEBRE TIFÓIDE'!$A$5:$C$46,3,FALSE),0)</f>
        <v>0</v>
      </c>
      <c r="X3782">
        <f>IFERROR(VLOOKUP(C3782,HANTAVIROSE!$A$5:$C$153,3,FALSE),0)</f>
        <v>0</v>
      </c>
      <c r="Y3782">
        <f>IFERROR(VLOOKUP(C3782,MENINGITE!$A$5:$C$447,3,FALSE),0)</f>
        <v>0</v>
      </c>
      <c r="Z3782">
        <f>IFERROR(VLOOKUP(C3782,RAIVA!$A$5:$C$16,3,FALSE),0)</f>
        <v>0</v>
      </c>
    </row>
    <row r="3783" spans="1:26" x14ac:dyDescent="0.3">
      <c r="A3783" s="2" t="s">
        <v>470</v>
      </c>
      <c r="B3783" s="2" t="s">
        <v>654</v>
      </c>
      <c r="C3783" s="2">
        <v>431442</v>
      </c>
      <c r="D3783" s="2">
        <v>4314423</v>
      </c>
      <c r="E3783" s="2" t="s">
        <v>470</v>
      </c>
      <c r="F3783" s="2" t="s">
        <v>654</v>
      </c>
      <c r="G3783" s="2">
        <f>IFERROR(VLOOKUP(D3783,Coordenadas!$A$2:$D$5571,3,FALSE),0)</f>
        <v>-29.446400000000001</v>
      </c>
      <c r="H3783" s="2">
        <f>IFERROR(VLOOKUP(D3783,Coordenadas!$A$2:$D$5571,4,FALSE),0)</f>
        <v>-51.136699999999998</v>
      </c>
      <c r="I3783" s="2" t="s">
        <v>5326</v>
      </c>
      <c r="J3783" s="2">
        <v>5182</v>
      </c>
      <c r="K3783" s="2" t="s">
        <v>5332</v>
      </c>
      <c r="L3783" s="2">
        <f>IFERROR(VLOOKUP(C3783,BOTULISMO!$A$3:$C$19,3,FALSE),0)</f>
        <v>0</v>
      </c>
      <c r="M3783" s="2">
        <f>IFERROR(VLOOKUP(C3783,'LEISHMANIOSE VISCERAL'!$A$4:$C$454,3,FALSE),0)</f>
        <v>0</v>
      </c>
      <c r="N3783" s="2">
        <f>IFERROR(VLOOKUP(C3783,'LEISHMANIOSE TEGUMENTAR'!$A$4:$C$1681,3,FALSE),0)</f>
        <v>0</v>
      </c>
      <c r="O3783" s="2">
        <f>IFERROR(VLOOKUP(C3783,'FEBRE AMARELA'!$A$4:$C$38,3,FALSE),0)</f>
        <v>0</v>
      </c>
      <c r="P3783" s="2">
        <f>IFERROR(VLOOKUP(C3783,DENGUE!$A$5:$C$4097,3,FALSE),0)</f>
        <v>0</v>
      </c>
      <c r="Q3783" s="2">
        <f>IFERROR(VLOOKUP(C3783,'HEPATITE VIRAL'!$A$5:$C$3162,3,FALSE),0)</f>
        <v>2</v>
      </c>
      <c r="R3783" s="2">
        <f>IFERROR(VLOOKUP(C3783,'FEBRE MACULOSA'!$A$5:$C$181,3,FALSE),0)</f>
        <v>0</v>
      </c>
      <c r="S3783" s="2">
        <f>IFERROR(VLOOKUP(C3783,LEPTOSPIROSE!$A$5:$C$1176,3,FALSE),0)</f>
        <v>0</v>
      </c>
      <c r="T3783" s="2">
        <f>IFERROR(VLOOKUP(C3783,'DOENÇA DE CHAGAS'!$A$5:$C$100,3,FALSE),0)</f>
        <v>0</v>
      </c>
      <c r="U3783" s="2">
        <f>IFERROR(VLOOKUP(C3783,'PICADAS DE COBRAS'!$A$6:$C$4645,3,FALSE),0)</f>
        <v>16</v>
      </c>
      <c r="V3783">
        <f>IFERROR(VLOOKUP(C3783,'ZIKA VIRUS'!$A$5:$C$2399,3,FALSE),0)</f>
        <v>0</v>
      </c>
      <c r="W3783">
        <f>IFERROR(VLOOKUP(C3783,'FEBRE TIFÓIDE'!$A$5:$C$46,3,FALSE),0)</f>
        <v>0</v>
      </c>
      <c r="X3783">
        <f>IFERROR(VLOOKUP(C3783,HANTAVIROSE!$A$5:$C$153,3,FALSE),0)</f>
        <v>0</v>
      </c>
      <c r="Y3783">
        <f>IFERROR(VLOOKUP(C3783,MENINGITE!$A$5:$C$447,3,FALSE),0)</f>
        <v>0</v>
      </c>
      <c r="Z3783">
        <f>IFERROR(VLOOKUP(C3783,RAIVA!$A$5:$C$16,3,FALSE),0)</f>
        <v>0</v>
      </c>
    </row>
    <row r="3784" spans="1:26" x14ac:dyDescent="0.3">
      <c r="A3784" s="2" t="s">
        <v>5044</v>
      </c>
      <c r="B3784" s="2" t="s">
        <v>5091</v>
      </c>
      <c r="C3784" s="2">
        <v>150563</v>
      </c>
      <c r="D3784" s="2">
        <v>1505635</v>
      </c>
      <c r="E3784" s="2" t="s">
        <v>5044</v>
      </c>
      <c r="F3784" s="2" t="s">
        <v>5091</v>
      </c>
      <c r="G3784" s="2">
        <f>IFERROR(VLOOKUP(D3784,Coordenadas!$A$2:$D$5571,3,FALSE),0)</f>
        <v>-6.4377800000000001</v>
      </c>
      <c r="H3784" s="2">
        <f>IFERROR(VLOOKUP(D3784,Coordenadas!$A$2:$D$5571,4,FALSE),0)</f>
        <v>-48.871600000000001</v>
      </c>
      <c r="I3784" s="2" t="s">
        <v>5323</v>
      </c>
      <c r="J3784" s="2">
        <v>12697</v>
      </c>
      <c r="K3784" s="2" t="s">
        <v>5332</v>
      </c>
      <c r="L3784" s="2">
        <f>IFERROR(VLOOKUP(C3784,BOTULISMO!$A$3:$C$19,3,FALSE),0)</f>
        <v>0</v>
      </c>
      <c r="M3784" s="2">
        <f>IFERROR(VLOOKUP(C3784,'LEISHMANIOSE VISCERAL'!$A$4:$C$454,3,FALSE),0)</f>
        <v>1</v>
      </c>
      <c r="N3784" s="2">
        <f>IFERROR(VLOOKUP(C3784,'LEISHMANIOSE TEGUMENTAR'!$A$4:$C$1681,3,FALSE),0)</f>
        <v>1</v>
      </c>
      <c r="O3784" s="2">
        <f>IFERROR(VLOOKUP(C3784,'FEBRE AMARELA'!$A$4:$C$38,3,FALSE),0)</f>
        <v>0</v>
      </c>
      <c r="P3784" s="2">
        <f>IFERROR(VLOOKUP(C3784,DENGUE!$A$5:$C$4097,3,FALSE),0)</f>
        <v>1</v>
      </c>
      <c r="Q3784" s="2">
        <f>IFERROR(VLOOKUP(C3784,'HEPATITE VIRAL'!$A$5:$C$3162,3,FALSE),0)</f>
        <v>2</v>
      </c>
      <c r="R3784" s="2">
        <f>IFERROR(VLOOKUP(C3784,'FEBRE MACULOSA'!$A$5:$C$181,3,FALSE),0)</f>
        <v>0</v>
      </c>
      <c r="S3784" s="2">
        <f>IFERROR(VLOOKUP(C3784,LEPTOSPIROSE!$A$5:$C$1176,3,FALSE),0)</f>
        <v>0</v>
      </c>
      <c r="T3784" s="2">
        <f>IFERROR(VLOOKUP(C3784,'DOENÇA DE CHAGAS'!$A$5:$C$100,3,FALSE),0)</f>
        <v>0</v>
      </c>
      <c r="U3784" s="2">
        <f>IFERROR(VLOOKUP(C3784,'PICADAS DE COBRAS'!$A$6:$C$4645,3,FALSE),0)</f>
        <v>9</v>
      </c>
      <c r="V3784">
        <f>IFERROR(VLOOKUP(C3784,'ZIKA VIRUS'!$A$5:$C$2399,3,FALSE),0)</f>
        <v>1</v>
      </c>
      <c r="W3784">
        <f>IFERROR(VLOOKUP(C3784,'FEBRE TIFÓIDE'!$A$5:$C$46,3,FALSE),0)</f>
        <v>0</v>
      </c>
      <c r="X3784">
        <f>IFERROR(VLOOKUP(C3784,HANTAVIROSE!$A$5:$C$153,3,FALSE),0)</f>
        <v>0</v>
      </c>
      <c r="Y3784">
        <f>IFERROR(VLOOKUP(C3784,MENINGITE!$A$5:$C$447,3,FALSE),0)</f>
        <v>0</v>
      </c>
      <c r="Z3784">
        <f>IFERROR(VLOOKUP(C3784,RAIVA!$A$5:$C$16,3,FALSE),0)</f>
        <v>0</v>
      </c>
    </row>
    <row r="3785" spans="1:26" x14ac:dyDescent="0.3">
      <c r="A3785" s="2" t="s">
        <v>967</v>
      </c>
      <c r="B3785" s="2" t="s">
        <v>1063</v>
      </c>
      <c r="C3785" s="2">
        <v>421280</v>
      </c>
      <c r="D3785" s="2">
        <v>4212809</v>
      </c>
      <c r="E3785" s="2" t="s">
        <v>967</v>
      </c>
      <c r="F3785" s="2" t="s">
        <v>1063</v>
      </c>
      <c r="G3785" s="2">
        <f>IFERROR(VLOOKUP(D3785,Coordenadas!$A$2:$D$5571,3,FALSE),0)</f>
        <v>-26.7639</v>
      </c>
      <c r="H3785" s="2">
        <f>IFERROR(VLOOKUP(D3785,Coordenadas!$A$2:$D$5571,4,FALSE),0)</f>
        <v>-48.671700000000001</v>
      </c>
      <c r="I3785" s="2" t="s">
        <v>5326</v>
      </c>
      <c r="J3785" s="2">
        <v>17078</v>
      </c>
      <c r="K3785" s="2" t="s">
        <v>5332</v>
      </c>
      <c r="L3785" s="2">
        <f>IFERROR(VLOOKUP(C3785,BOTULISMO!$A$3:$C$19,3,FALSE),0)</f>
        <v>0</v>
      </c>
      <c r="M3785" s="2">
        <f>IFERROR(VLOOKUP(C3785,'LEISHMANIOSE VISCERAL'!$A$4:$C$454,3,FALSE),0)</f>
        <v>0</v>
      </c>
      <c r="N3785" s="2">
        <f>IFERROR(VLOOKUP(C3785,'LEISHMANIOSE TEGUMENTAR'!$A$4:$C$1681,3,FALSE),0)</f>
        <v>0</v>
      </c>
      <c r="O3785" s="2">
        <f>IFERROR(VLOOKUP(C3785,'FEBRE AMARELA'!$A$4:$C$38,3,FALSE),0)</f>
        <v>0</v>
      </c>
      <c r="P3785" s="2">
        <f>IFERROR(VLOOKUP(C3785,DENGUE!$A$5:$C$4097,3,FALSE),0)</f>
        <v>7</v>
      </c>
      <c r="Q3785" s="2">
        <f>IFERROR(VLOOKUP(C3785,'HEPATITE VIRAL'!$A$5:$C$3162,3,FALSE),0)</f>
        <v>23</v>
      </c>
      <c r="R3785" s="2">
        <f>IFERROR(VLOOKUP(C3785,'FEBRE MACULOSA'!$A$5:$C$181,3,FALSE),0)</f>
        <v>0</v>
      </c>
      <c r="S3785" s="2">
        <f>IFERROR(VLOOKUP(C3785,LEPTOSPIROSE!$A$5:$C$1176,3,FALSE),0)</f>
        <v>1</v>
      </c>
      <c r="T3785" s="2">
        <f>IFERROR(VLOOKUP(C3785,'DOENÇA DE CHAGAS'!$A$5:$C$100,3,FALSE),0)</f>
        <v>0</v>
      </c>
      <c r="U3785" s="2">
        <f>IFERROR(VLOOKUP(C3785,'PICADAS DE COBRAS'!$A$6:$C$4645,3,FALSE),0)</f>
        <v>10</v>
      </c>
      <c r="V3785">
        <f>IFERROR(VLOOKUP(C3785,'ZIKA VIRUS'!$A$5:$C$2399,3,FALSE),0)</f>
        <v>0</v>
      </c>
      <c r="W3785">
        <f>IFERROR(VLOOKUP(C3785,'FEBRE TIFÓIDE'!$A$5:$C$46,3,FALSE),0)</f>
        <v>0</v>
      </c>
      <c r="X3785">
        <f>IFERROR(VLOOKUP(C3785,HANTAVIROSE!$A$5:$C$153,3,FALSE),0)</f>
        <v>0</v>
      </c>
      <c r="Y3785">
        <f>IFERROR(VLOOKUP(C3785,MENINGITE!$A$5:$C$447,3,FALSE),0)</f>
        <v>0</v>
      </c>
      <c r="Z3785">
        <f>IFERROR(VLOOKUP(C3785,RAIVA!$A$5:$C$16,3,FALSE),0)</f>
        <v>0</v>
      </c>
    </row>
    <row r="3786" spans="1:26" x14ac:dyDescent="0.3">
      <c r="A3786" s="2" t="s">
        <v>4490</v>
      </c>
      <c r="B3786" s="2" t="s">
        <v>4551</v>
      </c>
      <c r="C3786" s="2">
        <v>220800</v>
      </c>
      <c r="D3786" s="2">
        <v>2208007</v>
      </c>
      <c r="E3786" s="2" t="s">
        <v>4490</v>
      </c>
      <c r="F3786" s="2" t="s">
        <v>4551</v>
      </c>
      <c r="G3786" s="2">
        <f>IFERROR(VLOOKUP(D3786,Coordenadas!$A$2:$D$5571,3,FALSE),0)</f>
        <v>-7.07721</v>
      </c>
      <c r="H3786" s="2">
        <f>IFERROR(VLOOKUP(D3786,Coordenadas!$A$2:$D$5571,4,FALSE),0)</f>
        <v>-41.466999999999999</v>
      </c>
      <c r="I3786" s="2" t="s">
        <v>5324</v>
      </c>
      <c r="J3786" s="2">
        <v>73414</v>
      </c>
      <c r="K3786" s="2" t="s">
        <v>5331</v>
      </c>
      <c r="L3786" s="2">
        <f>IFERROR(VLOOKUP(C3786,BOTULISMO!$A$3:$C$19,3,FALSE),0)</f>
        <v>0</v>
      </c>
      <c r="M3786" s="2">
        <f>IFERROR(VLOOKUP(C3786,'LEISHMANIOSE VISCERAL'!$A$4:$C$454,3,FALSE),0)</f>
        <v>6</v>
      </c>
      <c r="N3786" s="2">
        <f>IFERROR(VLOOKUP(C3786,'LEISHMANIOSE TEGUMENTAR'!$A$4:$C$1681,3,FALSE),0)</f>
        <v>0</v>
      </c>
      <c r="O3786" s="2">
        <f>IFERROR(VLOOKUP(C3786,'FEBRE AMARELA'!$A$4:$C$38,3,FALSE),0)</f>
        <v>0</v>
      </c>
      <c r="P3786" s="2">
        <f>IFERROR(VLOOKUP(C3786,DENGUE!$A$5:$C$4097,3,FALSE),0)</f>
        <v>16</v>
      </c>
      <c r="Q3786" s="2">
        <f>IFERROR(VLOOKUP(C3786,'HEPATITE VIRAL'!$A$5:$C$3162,3,FALSE),0)</f>
        <v>12</v>
      </c>
      <c r="R3786" s="2">
        <f>IFERROR(VLOOKUP(C3786,'FEBRE MACULOSA'!$A$5:$C$181,3,FALSE),0)</f>
        <v>0</v>
      </c>
      <c r="S3786" s="2">
        <f>IFERROR(VLOOKUP(C3786,LEPTOSPIROSE!$A$5:$C$1176,3,FALSE),0)</f>
        <v>1</v>
      </c>
      <c r="T3786" s="2">
        <f>IFERROR(VLOOKUP(C3786,'DOENÇA DE CHAGAS'!$A$5:$C$100,3,FALSE),0)</f>
        <v>0</v>
      </c>
      <c r="U3786" s="2">
        <f>IFERROR(VLOOKUP(C3786,'PICADAS DE COBRAS'!$A$6:$C$4645,3,FALSE),0)</f>
        <v>440</v>
      </c>
      <c r="V3786">
        <f>IFERROR(VLOOKUP(C3786,'ZIKA VIRUS'!$A$5:$C$2399,3,FALSE),0)</f>
        <v>4</v>
      </c>
      <c r="W3786">
        <f>IFERROR(VLOOKUP(C3786,'FEBRE TIFÓIDE'!$A$5:$C$46,3,FALSE),0)</f>
        <v>0</v>
      </c>
      <c r="X3786">
        <f>IFERROR(VLOOKUP(C3786,HANTAVIROSE!$A$5:$C$153,3,FALSE),0)</f>
        <v>0</v>
      </c>
      <c r="Y3786">
        <f>IFERROR(VLOOKUP(C3786,MENINGITE!$A$5:$C$447,3,FALSE),0)</f>
        <v>0</v>
      </c>
      <c r="Z3786">
        <f>IFERROR(VLOOKUP(C3786,RAIVA!$A$5:$C$16,3,FALSE),0)</f>
        <v>0</v>
      </c>
    </row>
    <row r="3787" spans="1:26" x14ac:dyDescent="0.3">
      <c r="A3787" s="2" t="s">
        <v>3988</v>
      </c>
      <c r="B3787" s="2" t="s">
        <v>4052</v>
      </c>
      <c r="C3787" s="2">
        <v>251140</v>
      </c>
      <c r="D3787" s="2">
        <v>2511400</v>
      </c>
      <c r="E3787" s="2" t="s">
        <v>3988</v>
      </c>
      <c r="F3787" s="2" t="s">
        <v>4052</v>
      </c>
      <c r="G3787" s="2">
        <f>IFERROR(VLOOKUP(D3787,Coordenadas!$A$2:$D$5571,3,FALSE),0)</f>
        <v>-6.5084499999999998</v>
      </c>
      <c r="H3787" s="2">
        <f>IFERROR(VLOOKUP(D3787,Coordenadas!$A$2:$D$5571,4,FALSE),0)</f>
        <v>-36.349699999999999</v>
      </c>
      <c r="I3787" s="2" t="s">
        <v>5324</v>
      </c>
      <c r="J3787" s="2">
        <v>18222</v>
      </c>
      <c r="K3787" s="2" t="s">
        <v>5332</v>
      </c>
      <c r="L3787" s="2">
        <f>IFERROR(VLOOKUP(C3787,BOTULISMO!$A$3:$C$19,3,FALSE),0)</f>
        <v>0</v>
      </c>
      <c r="M3787" s="2">
        <f>IFERROR(VLOOKUP(C3787,'LEISHMANIOSE VISCERAL'!$A$4:$C$454,3,FALSE),0)</f>
        <v>0</v>
      </c>
      <c r="N3787" s="2">
        <f>IFERROR(VLOOKUP(C3787,'LEISHMANIOSE TEGUMENTAR'!$A$4:$C$1681,3,FALSE),0)</f>
        <v>0</v>
      </c>
      <c r="O3787" s="2">
        <f>IFERROR(VLOOKUP(C3787,'FEBRE AMARELA'!$A$4:$C$38,3,FALSE),0)</f>
        <v>0</v>
      </c>
      <c r="P3787" s="2">
        <f>IFERROR(VLOOKUP(C3787,DENGUE!$A$5:$C$4097,3,FALSE),0)</f>
        <v>167</v>
      </c>
      <c r="Q3787" s="2">
        <f>IFERROR(VLOOKUP(C3787,'HEPATITE VIRAL'!$A$5:$C$3162,3,FALSE),0)</f>
        <v>2</v>
      </c>
      <c r="R3787" s="2">
        <f>IFERROR(VLOOKUP(C3787,'FEBRE MACULOSA'!$A$5:$C$181,3,FALSE),0)</f>
        <v>0</v>
      </c>
      <c r="S3787" s="2">
        <f>IFERROR(VLOOKUP(C3787,LEPTOSPIROSE!$A$5:$C$1176,3,FALSE),0)</f>
        <v>0</v>
      </c>
      <c r="T3787" s="2">
        <f>IFERROR(VLOOKUP(C3787,'DOENÇA DE CHAGAS'!$A$5:$C$100,3,FALSE),0)</f>
        <v>0</v>
      </c>
      <c r="U3787" s="2">
        <f>IFERROR(VLOOKUP(C3787,'PICADAS DE COBRAS'!$A$6:$C$4645,3,FALSE),0)</f>
        <v>120</v>
      </c>
      <c r="V3787">
        <f>IFERROR(VLOOKUP(C3787,'ZIKA VIRUS'!$A$5:$C$2399,3,FALSE),0)</f>
        <v>2</v>
      </c>
      <c r="W3787">
        <f>IFERROR(VLOOKUP(C3787,'FEBRE TIFÓIDE'!$A$5:$C$46,3,FALSE),0)</f>
        <v>0</v>
      </c>
      <c r="X3787">
        <f>IFERROR(VLOOKUP(C3787,HANTAVIROSE!$A$5:$C$153,3,FALSE),0)</f>
        <v>0</v>
      </c>
      <c r="Y3787">
        <f>IFERROR(VLOOKUP(C3787,MENINGITE!$A$5:$C$447,3,FALSE),0)</f>
        <v>0</v>
      </c>
      <c r="Z3787">
        <f>IFERROR(VLOOKUP(C3787,RAIVA!$A$5:$C$16,3,FALSE),0)</f>
        <v>0</v>
      </c>
    </row>
    <row r="3788" spans="1:26" x14ac:dyDescent="0.3">
      <c r="A3788" s="2" t="s">
        <v>1637</v>
      </c>
      <c r="B3788" s="2" t="s">
        <v>1844</v>
      </c>
      <c r="C3788" s="2">
        <v>353780</v>
      </c>
      <c r="D3788" s="2">
        <v>3537800</v>
      </c>
      <c r="E3788" s="2" t="s">
        <v>1637</v>
      </c>
      <c r="F3788" s="2" t="s">
        <v>1844</v>
      </c>
      <c r="G3788" s="2">
        <f>IFERROR(VLOOKUP(D3788,Coordenadas!$A$2:$D$5571,3,FALSE),0)</f>
        <v>-23.713899999999999</v>
      </c>
      <c r="H3788" s="2">
        <f>IFERROR(VLOOKUP(D3788,Coordenadas!$A$2:$D$5571,4,FALSE),0)</f>
        <v>-47.425600000000003</v>
      </c>
      <c r="I3788" s="2" t="s">
        <v>5325</v>
      </c>
      <c r="J3788" s="2">
        <v>52143</v>
      </c>
      <c r="K3788" s="2" t="s">
        <v>5331</v>
      </c>
      <c r="L3788" s="2">
        <f>IFERROR(VLOOKUP(C3788,BOTULISMO!$A$3:$C$19,3,FALSE),0)</f>
        <v>0</v>
      </c>
      <c r="M3788" s="2">
        <f>IFERROR(VLOOKUP(C3788,'LEISHMANIOSE VISCERAL'!$A$4:$C$454,3,FALSE),0)</f>
        <v>0</v>
      </c>
      <c r="N3788" s="2">
        <f>IFERROR(VLOOKUP(C3788,'LEISHMANIOSE TEGUMENTAR'!$A$4:$C$1681,3,FALSE),0)</f>
        <v>2</v>
      </c>
      <c r="O3788" s="2">
        <f>IFERROR(VLOOKUP(C3788,'FEBRE AMARELA'!$A$4:$C$38,3,FALSE),0)</f>
        <v>0</v>
      </c>
      <c r="P3788" s="2">
        <f>IFERROR(VLOOKUP(C3788,DENGUE!$A$5:$C$4097,3,FALSE),0)</f>
        <v>5</v>
      </c>
      <c r="Q3788" s="2">
        <f>IFERROR(VLOOKUP(C3788,'HEPATITE VIRAL'!$A$5:$C$3162,3,FALSE),0)</f>
        <v>1</v>
      </c>
      <c r="R3788" s="2">
        <f>IFERROR(VLOOKUP(C3788,'FEBRE MACULOSA'!$A$5:$C$181,3,FALSE),0)</f>
        <v>0</v>
      </c>
      <c r="S3788" s="2">
        <f>IFERROR(VLOOKUP(C3788,LEPTOSPIROSE!$A$5:$C$1176,3,FALSE),0)</f>
        <v>4</v>
      </c>
      <c r="T3788" s="2">
        <f>IFERROR(VLOOKUP(C3788,'DOENÇA DE CHAGAS'!$A$5:$C$100,3,FALSE),0)</f>
        <v>0</v>
      </c>
      <c r="U3788" s="2">
        <f>IFERROR(VLOOKUP(C3788,'PICADAS DE COBRAS'!$A$6:$C$4645,3,FALSE),0)</f>
        <v>131</v>
      </c>
      <c r="V3788">
        <f>IFERROR(VLOOKUP(C3788,'ZIKA VIRUS'!$A$5:$C$2399,3,FALSE),0)</f>
        <v>0</v>
      </c>
      <c r="W3788">
        <f>IFERROR(VLOOKUP(C3788,'FEBRE TIFÓIDE'!$A$5:$C$46,3,FALSE),0)</f>
        <v>0</v>
      </c>
      <c r="X3788">
        <f>IFERROR(VLOOKUP(C3788,HANTAVIROSE!$A$5:$C$153,3,FALSE),0)</f>
        <v>0</v>
      </c>
      <c r="Y3788">
        <f>IFERROR(VLOOKUP(C3788,MENINGITE!$A$5:$C$447,3,FALSE),0)</f>
        <v>0</v>
      </c>
      <c r="Z3788">
        <f>IFERROR(VLOOKUP(C3788,RAIVA!$A$5:$C$16,3,FALSE),0)</f>
        <v>0</v>
      </c>
    </row>
    <row r="3789" spans="1:26" x14ac:dyDescent="0.3">
      <c r="A3789" s="2" t="s">
        <v>2425</v>
      </c>
      <c r="B3789" s="2" t="s">
        <v>2684</v>
      </c>
      <c r="C3789" s="2">
        <v>315015</v>
      </c>
      <c r="D3789" s="2">
        <v>3150158</v>
      </c>
      <c r="E3789" s="2" t="s">
        <v>2425</v>
      </c>
      <c r="F3789" s="2" t="s">
        <v>2684</v>
      </c>
      <c r="G3789" s="2">
        <f>IFERROR(VLOOKUP(D3789,Coordenadas!$A$2:$D$5571,3,FALSE),0)</f>
        <v>-19.7593</v>
      </c>
      <c r="H3789" s="2">
        <f>IFERROR(VLOOKUP(D3789,Coordenadas!$A$2:$D$5571,4,FALSE),0)</f>
        <v>-42.075600000000001</v>
      </c>
      <c r="I3789" s="2" t="s">
        <v>5325</v>
      </c>
      <c r="J3789" s="2">
        <v>7110</v>
      </c>
      <c r="K3789" s="2" t="s">
        <v>5332</v>
      </c>
      <c r="L3789" s="2">
        <f>IFERROR(VLOOKUP(C3789,BOTULISMO!$A$3:$C$19,3,FALSE),0)</f>
        <v>0</v>
      </c>
      <c r="M3789" s="2">
        <f>IFERROR(VLOOKUP(C3789,'LEISHMANIOSE VISCERAL'!$A$4:$C$454,3,FALSE),0)</f>
        <v>0</v>
      </c>
      <c r="N3789" s="2">
        <f>IFERROR(VLOOKUP(C3789,'LEISHMANIOSE TEGUMENTAR'!$A$4:$C$1681,3,FALSE),0)</f>
        <v>0</v>
      </c>
      <c r="O3789" s="2">
        <f>IFERROR(VLOOKUP(C3789,'FEBRE AMARELA'!$A$4:$C$38,3,FALSE),0)</f>
        <v>3</v>
      </c>
      <c r="P3789" s="2">
        <f>IFERROR(VLOOKUP(C3789,DENGUE!$A$5:$C$4097,3,FALSE),0)</f>
        <v>11</v>
      </c>
      <c r="Q3789" s="2">
        <f>IFERROR(VLOOKUP(C3789,'HEPATITE VIRAL'!$A$5:$C$3162,3,FALSE),0)</f>
        <v>0</v>
      </c>
      <c r="R3789" s="2">
        <f>IFERROR(VLOOKUP(C3789,'FEBRE MACULOSA'!$A$5:$C$181,3,FALSE),0)</f>
        <v>0</v>
      </c>
      <c r="S3789" s="2">
        <f>IFERROR(VLOOKUP(C3789,LEPTOSPIROSE!$A$5:$C$1176,3,FALSE),0)</f>
        <v>0</v>
      </c>
      <c r="T3789" s="2">
        <f>IFERROR(VLOOKUP(C3789,'DOENÇA DE CHAGAS'!$A$5:$C$100,3,FALSE),0)</f>
        <v>0</v>
      </c>
      <c r="U3789" s="2">
        <f>IFERROR(VLOOKUP(C3789,'PICADAS DE COBRAS'!$A$6:$C$4645,3,FALSE),0)</f>
        <v>0</v>
      </c>
      <c r="V3789">
        <f>IFERROR(VLOOKUP(C3789,'ZIKA VIRUS'!$A$5:$C$2399,3,FALSE),0)</f>
        <v>0</v>
      </c>
      <c r="W3789">
        <f>IFERROR(VLOOKUP(C3789,'FEBRE TIFÓIDE'!$A$5:$C$46,3,FALSE),0)</f>
        <v>0</v>
      </c>
      <c r="X3789">
        <f>IFERROR(VLOOKUP(C3789,HANTAVIROSE!$A$5:$C$153,3,FALSE),0)</f>
        <v>0</v>
      </c>
      <c r="Y3789">
        <f>IFERROR(VLOOKUP(C3789,MENINGITE!$A$5:$C$447,3,FALSE),0)</f>
        <v>0</v>
      </c>
      <c r="Z3789">
        <f>IFERROR(VLOOKUP(C3789,RAIVA!$A$5:$C$16,3,FALSE),0)</f>
        <v>0</v>
      </c>
    </row>
    <row r="3790" spans="1:26" x14ac:dyDescent="0.3">
      <c r="A3790" s="2" t="s">
        <v>2425</v>
      </c>
      <c r="B3790" s="2" t="s">
        <v>2683</v>
      </c>
      <c r="C3790" s="2">
        <v>315020</v>
      </c>
      <c r="D3790" s="2">
        <v>3150208</v>
      </c>
      <c r="E3790" s="2" t="s">
        <v>2425</v>
      </c>
      <c r="F3790" s="2" t="s">
        <v>2683</v>
      </c>
      <c r="G3790" s="2">
        <f>IFERROR(VLOOKUP(D3790,Coordenadas!$A$2:$D$5571,3,FALSE),0)</f>
        <v>-20.2438</v>
      </c>
      <c r="H3790" s="2">
        <f>IFERROR(VLOOKUP(D3790,Coordenadas!$A$2:$D$5571,4,FALSE),0)</f>
        <v>-42.737900000000003</v>
      </c>
      <c r="I3790" s="2" t="s">
        <v>5325</v>
      </c>
      <c r="J3790" s="2">
        <v>4062</v>
      </c>
      <c r="K3790" s="2" t="s">
        <v>5332</v>
      </c>
      <c r="L3790" s="2">
        <f>IFERROR(VLOOKUP(C3790,BOTULISMO!$A$3:$C$19,3,FALSE),0)</f>
        <v>0</v>
      </c>
      <c r="M3790" s="2">
        <f>IFERROR(VLOOKUP(C3790,'LEISHMANIOSE VISCERAL'!$A$4:$C$454,3,FALSE),0)</f>
        <v>0</v>
      </c>
      <c r="N3790" s="2">
        <f>IFERROR(VLOOKUP(C3790,'LEISHMANIOSE TEGUMENTAR'!$A$4:$C$1681,3,FALSE),0)</f>
        <v>0</v>
      </c>
      <c r="O3790" s="2">
        <f>IFERROR(VLOOKUP(C3790,'FEBRE AMARELA'!$A$4:$C$38,3,FALSE),0)</f>
        <v>0</v>
      </c>
      <c r="P3790" s="2">
        <f>IFERROR(VLOOKUP(C3790,DENGUE!$A$5:$C$4097,3,FALSE),0)</f>
        <v>1</v>
      </c>
      <c r="Q3790" s="2">
        <f>IFERROR(VLOOKUP(C3790,'HEPATITE VIRAL'!$A$5:$C$3162,3,FALSE),0)</f>
        <v>0</v>
      </c>
      <c r="R3790" s="2">
        <f>IFERROR(VLOOKUP(C3790,'FEBRE MACULOSA'!$A$5:$C$181,3,FALSE),0)</f>
        <v>0</v>
      </c>
      <c r="S3790" s="2">
        <f>IFERROR(VLOOKUP(C3790,LEPTOSPIROSE!$A$5:$C$1176,3,FALSE),0)</f>
        <v>0</v>
      </c>
      <c r="T3790" s="2">
        <f>IFERROR(VLOOKUP(C3790,'DOENÇA DE CHAGAS'!$A$5:$C$100,3,FALSE),0)</f>
        <v>0</v>
      </c>
      <c r="U3790" s="2">
        <f>IFERROR(VLOOKUP(C3790,'PICADAS DE COBRAS'!$A$6:$C$4645,3,FALSE),0)</f>
        <v>9</v>
      </c>
      <c r="V3790">
        <f>IFERROR(VLOOKUP(C3790,'ZIKA VIRUS'!$A$5:$C$2399,3,FALSE),0)</f>
        <v>0</v>
      </c>
      <c r="W3790">
        <f>IFERROR(VLOOKUP(C3790,'FEBRE TIFÓIDE'!$A$5:$C$46,3,FALSE),0)</f>
        <v>0</v>
      </c>
      <c r="X3790">
        <f>IFERROR(VLOOKUP(C3790,HANTAVIROSE!$A$5:$C$153,3,FALSE),0)</f>
        <v>0</v>
      </c>
      <c r="Y3790">
        <f>IFERROR(VLOOKUP(C3790,MENINGITE!$A$5:$C$447,3,FALSE),0)</f>
        <v>0</v>
      </c>
      <c r="Z3790">
        <f>IFERROR(VLOOKUP(C3790,RAIVA!$A$5:$C$16,3,FALSE),0)</f>
        <v>0</v>
      </c>
    </row>
    <row r="3791" spans="1:26" x14ac:dyDescent="0.3">
      <c r="A3791" s="2" t="s">
        <v>2425</v>
      </c>
      <c r="B3791" s="2" t="s">
        <v>2682</v>
      </c>
      <c r="C3791" s="2">
        <v>315030</v>
      </c>
      <c r="D3791" s="2">
        <v>3150307</v>
      </c>
      <c r="E3791" s="2" t="s">
        <v>2425</v>
      </c>
      <c r="F3791" s="2" t="s">
        <v>2682</v>
      </c>
      <c r="G3791" s="2">
        <f>IFERROR(VLOOKUP(D3791,Coordenadas!$A$2:$D$5571,3,FALSE),0)</f>
        <v>-21.469000000000001</v>
      </c>
      <c r="H3791" s="2">
        <f>IFERROR(VLOOKUP(D3791,Coordenadas!$A$2:$D$5571,4,FALSE),0)</f>
        <v>-44.193800000000003</v>
      </c>
      <c r="I3791" s="2" t="s">
        <v>5325</v>
      </c>
      <c r="J3791" s="2">
        <v>4709</v>
      </c>
      <c r="K3791" s="2" t="s">
        <v>5332</v>
      </c>
      <c r="L3791" s="2">
        <f>IFERROR(VLOOKUP(C3791,BOTULISMO!$A$3:$C$19,3,FALSE),0)</f>
        <v>0</v>
      </c>
      <c r="M3791" s="2">
        <f>IFERROR(VLOOKUP(C3791,'LEISHMANIOSE VISCERAL'!$A$4:$C$454,3,FALSE),0)</f>
        <v>0</v>
      </c>
      <c r="N3791" s="2">
        <f>IFERROR(VLOOKUP(C3791,'LEISHMANIOSE TEGUMENTAR'!$A$4:$C$1681,3,FALSE),0)</f>
        <v>0</v>
      </c>
      <c r="O3791" s="2">
        <f>IFERROR(VLOOKUP(C3791,'FEBRE AMARELA'!$A$4:$C$38,3,FALSE),0)</f>
        <v>0</v>
      </c>
      <c r="P3791" s="2">
        <f>IFERROR(VLOOKUP(C3791,DENGUE!$A$5:$C$4097,3,FALSE),0)</f>
        <v>2</v>
      </c>
      <c r="Q3791" s="2">
        <f>IFERROR(VLOOKUP(C3791,'HEPATITE VIRAL'!$A$5:$C$3162,3,FALSE),0)</f>
        <v>0</v>
      </c>
      <c r="R3791" s="2">
        <f>IFERROR(VLOOKUP(C3791,'FEBRE MACULOSA'!$A$5:$C$181,3,FALSE),0)</f>
        <v>0</v>
      </c>
      <c r="S3791" s="2">
        <f>IFERROR(VLOOKUP(C3791,LEPTOSPIROSE!$A$5:$C$1176,3,FALSE),0)</f>
        <v>0</v>
      </c>
      <c r="T3791" s="2">
        <f>IFERROR(VLOOKUP(C3791,'DOENÇA DE CHAGAS'!$A$5:$C$100,3,FALSE),0)</f>
        <v>0</v>
      </c>
      <c r="U3791" s="2">
        <f>IFERROR(VLOOKUP(C3791,'PICADAS DE COBRAS'!$A$6:$C$4645,3,FALSE),0)</f>
        <v>5</v>
      </c>
      <c r="V3791">
        <f>IFERROR(VLOOKUP(C3791,'ZIKA VIRUS'!$A$5:$C$2399,3,FALSE),0)</f>
        <v>0</v>
      </c>
      <c r="W3791">
        <f>IFERROR(VLOOKUP(C3791,'FEBRE TIFÓIDE'!$A$5:$C$46,3,FALSE),0)</f>
        <v>0</v>
      </c>
      <c r="X3791">
        <f>IFERROR(VLOOKUP(C3791,HANTAVIROSE!$A$5:$C$153,3,FALSE),0)</f>
        <v>0</v>
      </c>
      <c r="Y3791">
        <f>IFERROR(VLOOKUP(C3791,MENINGITE!$A$5:$C$447,3,FALSE),0)</f>
        <v>0</v>
      </c>
      <c r="Z3791">
        <f>IFERROR(VLOOKUP(C3791,RAIVA!$A$5:$C$16,3,FALSE),0)</f>
        <v>0</v>
      </c>
    </row>
    <row r="3792" spans="1:26" x14ac:dyDescent="0.3">
      <c r="A3792" s="2" t="s">
        <v>2425</v>
      </c>
      <c r="B3792" s="2" t="s">
        <v>2681</v>
      </c>
      <c r="C3792" s="2">
        <v>315040</v>
      </c>
      <c r="D3792" s="2">
        <v>3150406</v>
      </c>
      <c r="E3792" s="2" t="s">
        <v>2425</v>
      </c>
      <c r="F3792" s="2" t="s">
        <v>2681</v>
      </c>
      <c r="G3792" s="2">
        <f>IFERROR(VLOOKUP(D3792,Coordenadas!$A$2:$D$5571,3,FALSE),0)</f>
        <v>-20.471499999999999</v>
      </c>
      <c r="H3792" s="2">
        <f>IFERROR(VLOOKUP(D3792,Coordenadas!$A$2:$D$5571,4,FALSE),0)</f>
        <v>-44.224299999999999</v>
      </c>
      <c r="I3792" s="2" t="s">
        <v>5325</v>
      </c>
      <c r="J3792" s="2">
        <v>4640</v>
      </c>
      <c r="K3792" s="2" t="s">
        <v>5332</v>
      </c>
      <c r="L3792" s="2">
        <f>IFERROR(VLOOKUP(C3792,BOTULISMO!$A$3:$C$19,3,FALSE),0)</f>
        <v>0</v>
      </c>
      <c r="M3792" s="2">
        <f>IFERROR(VLOOKUP(C3792,'LEISHMANIOSE VISCERAL'!$A$4:$C$454,3,FALSE),0)</f>
        <v>0</v>
      </c>
      <c r="N3792" s="2">
        <f>IFERROR(VLOOKUP(C3792,'LEISHMANIOSE TEGUMENTAR'!$A$4:$C$1681,3,FALSE),0)</f>
        <v>0</v>
      </c>
      <c r="O3792" s="2">
        <f>IFERROR(VLOOKUP(C3792,'FEBRE AMARELA'!$A$4:$C$38,3,FALSE),0)</f>
        <v>0</v>
      </c>
      <c r="P3792" s="2">
        <f>IFERROR(VLOOKUP(C3792,DENGUE!$A$5:$C$4097,3,FALSE),0)</f>
        <v>5</v>
      </c>
      <c r="Q3792" s="2">
        <f>IFERROR(VLOOKUP(C3792,'HEPATITE VIRAL'!$A$5:$C$3162,3,FALSE),0)</f>
        <v>0</v>
      </c>
      <c r="R3792" s="2">
        <f>IFERROR(VLOOKUP(C3792,'FEBRE MACULOSA'!$A$5:$C$181,3,FALSE),0)</f>
        <v>0</v>
      </c>
      <c r="S3792" s="2">
        <f>IFERROR(VLOOKUP(C3792,LEPTOSPIROSE!$A$5:$C$1176,3,FALSE),0)</f>
        <v>0</v>
      </c>
      <c r="T3792" s="2">
        <f>IFERROR(VLOOKUP(C3792,'DOENÇA DE CHAGAS'!$A$5:$C$100,3,FALSE),0)</f>
        <v>0</v>
      </c>
      <c r="U3792" s="2">
        <f>IFERROR(VLOOKUP(C3792,'PICADAS DE COBRAS'!$A$6:$C$4645,3,FALSE),0)</f>
        <v>0</v>
      </c>
      <c r="V3792">
        <f>IFERROR(VLOOKUP(C3792,'ZIKA VIRUS'!$A$5:$C$2399,3,FALSE),0)</f>
        <v>0</v>
      </c>
      <c r="W3792">
        <f>IFERROR(VLOOKUP(C3792,'FEBRE TIFÓIDE'!$A$5:$C$46,3,FALSE),0)</f>
        <v>0</v>
      </c>
      <c r="X3792">
        <f>IFERROR(VLOOKUP(C3792,HANTAVIROSE!$A$5:$C$153,3,FALSE),0)</f>
        <v>0</v>
      </c>
      <c r="Y3792">
        <f>IFERROR(VLOOKUP(C3792,MENINGITE!$A$5:$C$447,3,FALSE),0)</f>
        <v>0</v>
      </c>
      <c r="Z3792">
        <f>IFERROR(VLOOKUP(C3792,RAIVA!$A$5:$C$16,3,FALSE),0)</f>
        <v>0</v>
      </c>
    </row>
    <row r="3793" spans="1:26" x14ac:dyDescent="0.3">
      <c r="A3793" s="2" t="s">
        <v>1256</v>
      </c>
      <c r="B3793" s="2" t="s">
        <v>1384</v>
      </c>
      <c r="C3793" s="2">
        <v>411910</v>
      </c>
      <c r="D3793" s="2">
        <v>4119103</v>
      </c>
      <c r="E3793" s="2" t="s">
        <v>1256</v>
      </c>
      <c r="F3793" s="2" t="s">
        <v>1384</v>
      </c>
      <c r="G3793" s="2">
        <f>IFERROR(VLOOKUP(D3793,Coordenadas!$A$2:$D$5571,3,FALSE),0)</f>
        <v>-26.096499999999999</v>
      </c>
      <c r="H3793" s="2">
        <f>IFERROR(VLOOKUP(D3793,Coordenadas!$A$2:$D$5571,4,FALSE),0)</f>
        <v>-49.433599999999998</v>
      </c>
      <c r="I3793" s="2" t="s">
        <v>5326</v>
      </c>
      <c r="J3793" s="2">
        <v>11236</v>
      </c>
      <c r="K3793" s="2" t="s">
        <v>5332</v>
      </c>
      <c r="L3793" s="2">
        <f>IFERROR(VLOOKUP(C3793,BOTULISMO!$A$3:$C$19,3,FALSE),0)</f>
        <v>0</v>
      </c>
      <c r="M3793" s="2">
        <f>IFERROR(VLOOKUP(C3793,'LEISHMANIOSE VISCERAL'!$A$4:$C$454,3,FALSE),0)</f>
        <v>0</v>
      </c>
      <c r="N3793" s="2">
        <f>IFERROR(VLOOKUP(C3793,'LEISHMANIOSE TEGUMENTAR'!$A$4:$C$1681,3,FALSE),0)</f>
        <v>0</v>
      </c>
      <c r="O3793" s="2">
        <f>IFERROR(VLOOKUP(C3793,'FEBRE AMARELA'!$A$4:$C$38,3,FALSE),0)</f>
        <v>0</v>
      </c>
      <c r="P3793" s="2">
        <f>IFERROR(VLOOKUP(C3793,DENGUE!$A$5:$C$4097,3,FALSE),0)</f>
        <v>0</v>
      </c>
      <c r="Q3793" s="2">
        <f>IFERROR(VLOOKUP(C3793,'HEPATITE VIRAL'!$A$5:$C$3162,3,FALSE),0)</f>
        <v>1</v>
      </c>
      <c r="R3793" s="2">
        <f>IFERROR(VLOOKUP(C3793,'FEBRE MACULOSA'!$A$5:$C$181,3,FALSE),0)</f>
        <v>0</v>
      </c>
      <c r="S3793" s="2">
        <f>IFERROR(VLOOKUP(C3793,LEPTOSPIROSE!$A$5:$C$1176,3,FALSE),0)</f>
        <v>0</v>
      </c>
      <c r="T3793" s="2">
        <f>IFERROR(VLOOKUP(C3793,'DOENÇA DE CHAGAS'!$A$5:$C$100,3,FALSE),0)</f>
        <v>0</v>
      </c>
      <c r="U3793" s="2">
        <f>IFERROR(VLOOKUP(C3793,'PICADAS DE COBRAS'!$A$6:$C$4645,3,FALSE),0)</f>
        <v>95</v>
      </c>
      <c r="V3793">
        <f>IFERROR(VLOOKUP(C3793,'ZIKA VIRUS'!$A$5:$C$2399,3,FALSE),0)</f>
        <v>0</v>
      </c>
      <c r="W3793">
        <f>IFERROR(VLOOKUP(C3793,'FEBRE TIFÓIDE'!$A$5:$C$46,3,FALSE),0)</f>
        <v>0</v>
      </c>
      <c r="X3793">
        <f>IFERROR(VLOOKUP(C3793,HANTAVIROSE!$A$5:$C$153,3,FALSE),0)</f>
        <v>0</v>
      </c>
      <c r="Y3793">
        <f>IFERROR(VLOOKUP(C3793,MENINGITE!$A$5:$C$447,3,FALSE),0)</f>
        <v>0</v>
      </c>
      <c r="Z3793">
        <f>IFERROR(VLOOKUP(C3793,RAIVA!$A$5:$C$16,3,FALSE),0)</f>
        <v>0</v>
      </c>
    </row>
    <row r="3794" spans="1:26" x14ac:dyDescent="0.3">
      <c r="A3794" s="2" t="s">
        <v>3257</v>
      </c>
      <c r="B3794" s="2" t="s">
        <v>3365</v>
      </c>
      <c r="C3794" s="2">
        <v>292440</v>
      </c>
      <c r="D3794" s="2">
        <v>2924405</v>
      </c>
      <c r="E3794" s="2" t="s">
        <v>3257</v>
      </c>
      <c r="F3794" s="2" t="s">
        <v>3365</v>
      </c>
      <c r="G3794" s="2">
        <f>IFERROR(VLOOKUP(D3794,Coordenadas!$A$2:$D$5571,3,FALSE),0)</f>
        <v>-10.005100000000001</v>
      </c>
      <c r="H3794" s="2">
        <f>IFERROR(VLOOKUP(D3794,Coordenadas!$A$2:$D$5571,4,FALSE),0)</f>
        <v>-42.493600000000001</v>
      </c>
      <c r="I3794" s="2" t="s">
        <v>5324</v>
      </c>
      <c r="J3794" s="2">
        <v>32860</v>
      </c>
      <c r="K3794" s="2" t="s">
        <v>5330</v>
      </c>
      <c r="L3794" s="2">
        <f>IFERROR(VLOOKUP(C3794,BOTULISMO!$A$3:$C$19,3,FALSE),0)</f>
        <v>0</v>
      </c>
      <c r="M3794" s="2">
        <f>IFERROR(VLOOKUP(C3794,'LEISHMANIOSE VISCERAL'!$A$4:$C$454,3,FALSE),0)</f>
        <v>0</v>
      </c>
      <c r="N3794" s="2">
        <f>IFERROR(VLOOKUP(C3794,'LEISHMANIOSE TEGUMENTAR'!$A$4:$C$1681,3,FALSE),0)</f>
        <v>0</v>
      </c>
      <c r="O3794" s="2">
        <f>IFERROR(VLOOKUP(C3794,'FEBRE AMARELA'!$A$4:$C$38,3,FALSE),0)</f>
        <v>0</v>
      </c>
      <c r="P3794" s="2">
        <f>IFERROR(VLOOKUP(C3794,DENGUE!$A$5:$C$4097,3,FALSE),0)</f>
        <v>0</v>
      </c>
      <c r="Q3794" s="2">
        <f>IFERROR(VLOOKUP(C3794,'HEPATITE VIRAL'!$A$5:$C$3162,3,FALSE),0)</f>
        <v>11</v>
      </c>
      <c r="R3794" s="2">
        <f>IFERROR(VLOOKUP(C3794,'FEBRE MACULOSA'!$A$5:$C$181,3,FALSE),0)</f>
        <v>0</v>
      </c>
      <c r="S3794" s="2">
        <f>IFERROR(VLOOKUP(C3794,LEPTOSPIROSE!$A$5:$C$1176,3,FALSE),0)</f>
        <v>0</v>
      </c>
      <c r="T3794" s="2">
        <f>IFERROR(VLOOKUP(C3794,'DOENÇA DE CHAGAS'!$A$5:$C$100,3,FALSE),0)</f>
        <v>0</v>
      </c>
      <c r="U3794" s="2">
        <f>IFERROR(VLOOKUP(C3794,'PICADAS DE COBRAS'!$A$6:$C$4645,3,FALSE),0)</f>
        <v>3</v>
      </c>
      <c r="V3794">
        <f>IFERROR(VLOOKUP(C3794,'ZIKA VIRUS'!$A$5:$C$2399,3,FALSE),0)</f>
        <v>0</v>
      </c>
      <c r="W3794">
        <f>IFERROR(VLOOKUP(C3794,'FEBRE TIFÓIDE'!$A$5:$C$46,3,FALSE),0)</f>
        <v>0</v>
      </c>
      <c r="X3794">
        <f>IFERROR(VLOOKUP(C3794,HANTAVIROSE!$A$5:$C$153,3,FALSE),0)</f>
        <v>0</v>
      </c>
      <c r="Y3794">
        <f>IFERROR(VLOOKUP(C3794,MENINGITE!$A$5:$C$447,3,FALSE),0)</f>
        <v>0</v>
      </c>
      <c r="Z3794">
        <f>IFERROR(VLOOKUP(C3794,RAIVA!$A$5:$C$16,3,FALSE),0)</f>
        <v>0</v>
      </c>
    </row>
    <row r="3795" spans="1:26" x14ac:dyDescent="0.3">
      <c r="A3795" s="2" t="s">
        <v>3988</v>
      </c>
      <c r="B3795" s="2" t="s">
        <v>3748</v>
      </c>
      <c r="C3795" s="2">
        <v>251150</v>
      </c>
      <c r="D3795" s="2">
        <v>2511509</v>
      </c>
      <c r="E3795" s="2" t="s">
        <v>3988</v>
      </c>
      <c r="F3795" s="2" t="s">
        <v>3748</v>
      </c>
      <c r="G3795" s="2">
        <f>IFERROR(VLOOKUP(D3795,Coordenadas!$A$2:$D$5571,3,FALSE),0)</f>
        <v>-7.26403</v>
      </c>
      <c r="H3795" s="2">
        <f>IFERROR(VLOOKUP(D3795,Coordenadas!$A$2:$D$5571,4,FALSE),0)</f>
        <v>-35.252299999999998</v>
      </c>
      <c r="I3795" s="2" t="s">
        <v>5324</v>
      </c>
      <c r="J3795" s="2">
        <v>11191</v>
      </c>
      <c r="K3795" s="2" t="s">
        <v>5332</v>
      </c>
      <c r="L3795" s="2">
        <f>IFERROR(VLOOKUP(C3795,BOTULISMO!$A$3:$C$19,3,FALSE),0)</f>
        <v>0</v>
      </c>
      <c r="M3795" s="2">
        <f>IFERROR(VLOOKUP(C3795,'LEISHMANIOSE VISCERAL'!$A$4:$C$454,3,FALSE),0)</f>
        <v>0</v>
      </c>
      <c r="N3795" s="2">
        <f>IFERROR(VLOOKUP(C3795,'LEISHMANIOSE TEGUMENTAR'!$A$4:$C$1681,3,FALSE),0)</f>
        <v>0</v>
      </c>
      <c r="O3795" s="2">
        <f>IFERROR(VLOOKUP(C3795,'FEBRE AMARELA'!$A$4:$C$38,3,FALSE),0)</f>
        <v>0</v>
      </c>
      <c r="P3795" s="2">
        <f>IFERROR(VLOOKUP(C3795,DENGUE!$A$5:$C$4097,3,FALSE),0)</f>
        <v>3</v>
      </c>
      <c r="Q3795" s="2">
        <f>IFERROR(VLOOKUP(C3795,'HEPATITE VIRAL'!$A$5:$C$3162,3,FALSE),0)</f>
        <v>1</v>
      </c>
      <c r="R3795" s="2">
        <f>IFERROR(VLOOKUP(C3795,'FEBRE MACULOSA'!$A$5:$C$181,3,FALSE),0)</f>
        <v>0</v>
      </c>
      <c r="S3795" s="2">
        <f>IFERROR(VLOOKUP(C3795,LEPTOSPIROSE!$A$5:$C$1176,3,FALSE),0)</f>
        <v>0</v>
      </c>
      <c r="T3795" s="2">
        <f>IFERROR(VLOOKUP(C3795,'DOENÇA DE CHAGAS'!$A$5:$C$100,3,FALSE),0)</f>
        <v>0</v>
      </c>
      <c r="U3795" s="2">
        <f>IFERROR(VLOOKUP(C3795,'PICADAS DE COBRAS'!$A$6:$C$4645,3,FALSE),0)</f>
        <v>0</v>
      </c>
      <c r="V3795">
        <f>IFERROR(VLOOKUP(C3795,'ZIKA VIRUS'!$A$5:$C$2399,3,FALSE),0)</f>
        <v>1</v>
      </c>
      <c r="W3795">
        <f>IFERROR(VLOOKUP(C3795,'FEBRE TIFÓIDE'!$A$5:$C$46,3,FALSE),0)</f>
        <v>0</v>
      </c>
      <c r="X3795">
        <f>IFERROR(VLOOKUP(C3795,HANTAVIROSE!$A$5:$C$153,3,FALSE),0)</f>
        <v>0</v>
      </c>
      <c r="Y3795">
        <f>IFERROR(VLOOKUP(C3795,MENINGITE!$A$5:$C$447,3,FALSE),0)</f>
        <v>0</v>
      </c>
      <c r="Z3795">
        <f>IFERROR(VLOOKUP(C3795,RAIVA!$A$5:$C$16,3,FALSE),0)</f>
        <v>0</v>
      </c>
    </row>
    <row r="3796" spans="1:26" x14ac:dyDescent="0.3">
      <c r="A3796" s="2" t="s">
        <v>3723</v>
      </c>
      <c r="B3796" s="2" t="s">
        <v>3748</v>
      </c>
      <c r="C3796" s="2">
        <v>270690</v>
      </c>
      <c r="D3796" s="2">
        <v>2706901</v>
      </c>
      <c r="E3796" s="2" t="s">
        <v>3723</v>
      </c>
      <c r="F3796" s="2" t="s">
        <v>3748</v>
      </c>
      <c r="G3796" s="2">
        <f>IFERROR(VLOOKUP(D3796,Coordenadas!$A$2:$D$5571,3,FALSE),0)</f>
        <v>-9.6013500000000001</v>
      </c>
      <c r="H3796" s="2">
        <f>IFERROR(VLOOKUP(D3796,Coordenadas!$A$2:$D$5571,4,FALSE),0)</f>
        <v>-35.954300000000003</v>
      </c>
      <c r="I3796" s="2" t="s">
        <v>5324</v>
      </c>
      <c r="J3796" s="2">
        <v>33305</v>
      </c>
      <c r="K3796" s="2" t="s">
        <v>5330</v>
      </c>
      <c r="L3796" s="2">
        <f>IFERROR(VLOOKUP(C3796,BOTULISMO!$A$3:$C$19,3,FALSE),0)</f>
        <v>0</v>
      </c>
      <c r="M3796" s="2">
        <f>IFERROR(VLOOKUP(C3796,'LEISHMANIOSE VISCERAL'!$A$4:$C$454,3,FALSE),0)</f>
        <v>0</v>
      </c>
      <c r="N3796" s="2">
        <f>IFERROR(VLOOKUP(C3796,'LEISHMANIOSE TEGUMENTAR'!$A$4:$C$1681,3,FALSE),0)</f>
        <v>0</v>
      </c>
      <c r="O3796" s="2">
        <f>IFERROR(VLOOKUP(C3796,'FEBRE AMARELA'!$A$4:$C$38,3,FALSE),0)</f>
        <v>0</v>
      </c>
      <c r="P3796" s="2">
        <f>IFERROR(VLOOKUP(C3796,DENGUE!$A$5:$C$4097,3,FALSE),0)</f>
        <v>56</v>
      </c>
      <c r="Q3796" s="2">
        <f>IFERROR(VLOOKUP(C3796,'HEPATITE VIRAL'!$A$5:$C$3162,3,FALSE),0)</f>
        <v>2</v>
      </c>
      <c r="R3796" s="2">
        <f>IFERROR(VLOOKUP(C3796,'FEBRE MACULOSA'!$A$5:$C$181,3,FALSE),0)</f>
        <v>0</v>
      </c>
      <c r="S3796" s="2">
        <f>IFERROR(VLOOKUP(C3796,LEPTOSPIROSE!$A$5:$C$1176,3,FALSE),0)</f>
        <v>1</v>
      </c>
      <c r="T3796" s="2">
        <f>IFERROR(VLOOKUP(C3796,'DOENÇA DE CHAGAS'!$A$5:$C$100,3,FALSE),0)</f>
        <v>0</v>
      </c>
      <c r="U3796" s="2">
        <f>IFERROR(VLOOKUP(C3796,'PICADAS DE COBRAS'!$A$6:$C$4645,3,FALSE),0)</f>
        <v>183</v>
      </c>
      <c r="V3796">
        <f>IFERROR(VLOOKUP(C3796,'ZIKA VIRUS'!$A$5:$C$2399,3,FALSE),0)</f>
        <v>2</v>
      </c>
      <c r="W3796">
        <f>IFERROR(VLOOKUP(C3796,'FEBRE TIFÓIDE'!$A$5:$C$46,3,FALSE),0)</f>
        <v>0</v>
      </c>
      <c r="X3796">
        <f>IFERROR(VLOOKUP(C3796,HANTAVIROSE!$A$5:$C$153,3,FALSE),0)</f>
        <v>0</v>
      </c>
      <c r="Y3796">
        <f>IFERROR(VLOOKUP(C3796,MENINGITE!$A$5:$C$447,3,FALSE),0)</f>
        <v>0</v>
      </c>
      <c r="Z3796">
        <f>IFERROR(VLOOKUP(C3796,RAIVA!$A$5:$C$16,3,FALSE),0)</f>
        <v>0</v>
      </c>
    </row>
    <row r="3797" spans="1:26" x14ac:dyDescent="0.3">
      <c r="A3797" s="2" t="s">
        <v>3</v>
      </c>
      <c r="B3797" s="2" t="s">
        <v>67</v>
      </c>
      <c r="C3797" s="2">
        <v>521690</v>
      </c>
      <c r="D3797" s="2">
        <v>5216908</v>
      </c>
      <c r="E3797" s="2" t="s">
        <v>3</v>
      </c>
      <c r="F3797" s="2" t="s">
        <v>67</v>
      </c>
      <c r="G3797" s="2">
        <f>IFERROR(VLOOKUP(D3797,Coordenadas!$A$2:$D$5571,3,FALSE),0)</f>
        <v>-14.7608</v>
      </c>
      <c r="H3797" s="2">
        <f>IFERROR(VLOOKUP(D3797,Coordenadas!$A$2:$D$5571,4,FALSE),0)</f>
        <v>-49.578400000000002</v>
      </c>
      <c r="I3797" s="2" t="s">
        <v>5327</v>
      </c>
      <c r="J3797" s="2">
        <v>2773</v>
      </c>
      <c r="K3797" s="2" t="s">
        <v>5332</v>
      </c>
      <c r="L3797" s="2">
        <f>IFERROR(VLOOKUP(C3797,BOTULISMO!$A$3:$C$19,3,FALSE),0)</f>
        <v>0</v>
      </c>
      <c r="M3797" s="2">
        <f>IFERROR(VLOOKUP(C3797,'LEISHMANIOSE VISCERAL'!$A$4:$C$454,3,FALSE),0)</f>
        <v>0</v>
      </c>
      <c r="N3797" s="2">
        <f>IFERROR(VLOOKUP(C3797,'LEISHMANIOSE TEGUMENTAR'!$A$4:$C$1681,3,FALSE),0)</f>
        <v>0</v>
      </c>
      <c r="O3797" s="2">
        <f>IFERROR(VLOOKUP(C3797,'FEBRE AMARELA'!$A$4:$C$38,3,FALSE),0)</f>
        <v>0</v>
      </c>
      <c r="P3797" s="2">
        <f>IFERROR(VLOOKUP(C3797,DENGUE!$A$5:$C$4097,3,FALSE),0)</f>
        <v>13</v>
      </c>
      <c r="Q3797" s="2">
        <f>IFERROR(VLOOKUP(C3797,'HEPATITE VIRAL'!$A$5:$C$3162,3,FALSE),0)</f>
        <v>0</v>
      </c>
      <c r="R3797" s="2">
        <f>IFERROR(VLOOKUP(C3797,'FEBRE MACULOSA'!$A$5:$C$181,3,FALSE),0)</f>
        <v>0</v>
      </c>
      <c r="S3797" s="2">
        <f>IFERROR(VLOOKUP(C3797,LEPTOSPIROSE!$A$5:$C$1176,3,FALSE),0)</f>
        <v>0</v>
      </c>
      <c r="T3797" s="2">
        <f>IFERROR(VLOOKUP(C3797,'DOENÇA DE CHAGAS'!$A$5:$C$100,3,FALSE),0)</f>
        <v>0</v>
      </c>
      <c r="U3797" s="2">
        <f>IFERROR(VLOOKUP(C3797,'PICADAS DE COBRAS'!$A$6:$C$4645,3,FALSE),0)</f>
        <v>1</v>
      </c>
      <c r="V3797">
        <f>IFERROR(VLOOKUP(C3797,'ZIKA VIRUS'!$A$5:$C$2399,3,FALSE),0)</f>
        <v>0</v>
      </c>
      <c r="W3797">
        <f>IFERROR(VLOOKUP(C3797,'FEBRE TIFÓIDE'!$A$5:$C$46,3,FALSE),0)</f>
        <v>0</v>
      </c>
      <c r="X3797">
        <f>IFERROR(VLOOKUP(C3797,HANTAVIROSE!$A$5:$C$153,3,FALSE),0)</f>
        <v>0</v>
      </c>
      <c r="Y3797">
        <f>IFERROR(VLOOKUP(C3797,MENINGITE!$A$5:$C$447,3,FALSE),0)</f>
        <v>0</v>
      </c>
      <c r="Z3797">
        <f>IFERROR(VLOOKUP(C3797,RAIVA!$A$5:$C$16,3,FALSE),0)</f>
        <v>0</v>
      </c>
    </row>
    <row r="3798" spans="1:26" x14ac:dyDescent="0.3">
      <c r="A3798" s="2" t="s">
        <v>1637</v>
      </c>
      <c r="B3798" s="2" t="s">
        <v>1843</v>
      </c>
      <c r="C3798" s="2">
        <v>353790</v>
      </c>
      <c r="D3798" s="2">
        <v>3537909</v>
      </c>
      <c r="E3798" s="2" t="s">
        <v>1637</v>
      </c>
      <c r="F3798" s="2" t="s">
        <v>1843</v>
      </c>
      <c r="G3798" s="2">
        <f>IFERROR(VLOOKUP(D3798,Coordenadas!$A$2:$D$5571,3,FALSE),0)</f>
        <v>-23.807700000000001</v>
      </c>
      <c r="H3798" s="2">
        <f>IFERROR(VLOOKUP(D3798,Coordenadas!$A$2:$D$5571,4,FALSE),0)</f>
        <v>-47.722200000000001</v>
      </c>
      <c r="I3798" s="2" t="s">
        <v>5325</v>
      </c>
      <c r="J3798" s="2">
        <v>26406</v>
      </c>
      <c r="K3798" s="2" t="s">
        <v>5330</v>
      </c>
      <c r="L3798" s="2">
        <f>IFERROR(VLOOKUP(C3798,BOTULISMO!$A$3:$C$19,3,FALSE),0)</f>
        <v>0</v>
      </c>
      <c r="M3798" s="2">
        <f>IFERROR(VLOOKUP(C3798,'LEISHMANIOSE VISCERAL'!$A$4:$C$454,3,FALSE),0)</f>
        <v>0</v>
      </c>
      <c r="N3798" s="2">
        <f>IFERROR(VLOOKUP(C3798,'LEISHMANIOSE TEGUMENTAR'!$A$4:$C$1681,3,FALSE),0)</f>
        <v>0</v>
      </c>
      <c r="O3798" s="2">
        <f>IFERROR(VLOOKUP(C3798,'FEBRE AMARELA'!$A$4:$C$38,3,FALSE),0)</f>
        <v>0</v>
      </c>
      <c r="P3798" s="2">
        <f>IFERROR(VLOOKUP(C3798,DENGUE!$A$5:$C$4097,3,FALSE),0)</f>
        <v>6</v>
      </c>
      <c r="Q3798" s="2">
        <f>IFERROR(VLOOKUP(C3798,'HEPATITE VIRAL'!$A$5:$C$3162,3,FALSE),0)</f>
        <v>7</v>
      </c>
      <c r="R3798" s="2">
        <f>IFERROR(VLOOKUP(C3798,'FEBRE MACULOSA'!$A$5:$C$181,3,FALSE),0)</f>
        <v>0</v>
      </c>
      <c r="S3798" s="2">
        <f>IFERROR(VLOOKUP(C3798,LEPTOSPIROSE!$A$5:$C$1176,3,FALSE),0)</f>
        <v>1</v>
      </c>
      <c r="T3798" s="2">
        <f>IFERROR(VLOOKUP(C3798,'DOENÇA DE CHAGAS'!$A$5:$C$100,3,FALSE),0)</f>
        <v>0</v>
      </c>
      <c r="U3798" s="2">
        <f>IFERROR(VLOOKUP(C3798,'PICADAS DE COBRAS'!$A$6:$C$4645,3,FALSE),0)</f>
        <v>128</v>
      </c>
      <c r="V3798">
        <f>IFERROR(VLOOKUP(C3798,'ZIKA VIRUS'!$A$5:$C$2399,3,FALSE),0)</f>
        <v>0</v>
      </c>
      <c r="W3798">
        <f>IFERROR(VLOOKUP(C3798,'FEBRE TIFÓIDE'!$A$5:$C$46,3,FALSE),0)</f>
        <v>0</v>
      </c>
      <c r="X3798">
        <f>IFERROR(VLOOKUP(C3798,HANTAVIROSE!$A$5:$C$153,3,FALSE),0)</f>
        <v>0</v>
      </c>
      <c r="Y3798">
        <f>IFERROR(VLOOKUP(C3798,MENINGITE!$A$5:$C$447,3,FALSE),0)</f>
        <v>0</v>
      </c>
      <c r="Z3798">
        <f>IFERROR(VLOOKUP(C3798,RAIVA!$A$5:$C$16,3,FALSE),0)</f>
        <v>0</v>
      </c>
    </row>
    <row r="3799" spans="1:26" x14ac:dyDescent="0.3">
      <c r="A3799" s="2" t="s">
        <v>4178</v>
      </c>
      <c r="B3799" s="2" t="s">
        <v>4051</v>
      </c>
      <c r="C3799" s="2">
        <v>241000</v>
      </c>
      <c r="D3799" s="2">
        <v>2410009</v>
      </c>
      <c r="E3799" s="2" t="s">
        <v>4178</v>
      </c>
      <c r="F3799" s="2" t="s">
        <v>4051</v>
      </c>
      <c r="G3799" s="2">
        <f>IFERROR(VLOOKUP(D3799,Coordenadas!$A$2:$D$5571,3,FALSE),0)</f>
        <v>-6.2636399999999997</v>
      </c>
      <c r="H3799" s="2">
        <f>IFERROR(VLOOKUP(D3799,Coordenadas!$A$2:$D$5571,4,FALSE),0)</f>
        <v>-38.046100000000003</v>
      </c>
      <c r="I3799" s="2" t="s">
        <v>5324</v>
      </c>
      <c r="J3799" s="2">
        <v>3453</v>
      </c>
      <c r="K3799" s="2" t="s">
        <v>5332</v>
      </c>
      <c r="L3799" s="2">
        <f>IFERROR(VLOOKUP(C3799,BOTULISMO!$A$3:$C$19,3,FALSE),0)</f>
        <v>0</v>
      </c>
      <c r="M3799" s="2">
        <f>IFERROR(VLOOKUP(C3799,'LEISHMANIOSE VISCERAL'!$A$4:$C$454,3,FALSE),0)</f>
        <v>0</v>
      </c>
      <c r="N3799" s="2">
        <f>IFERROR(VLOOKUP(C3799,'LEISHMANIOSE TEGUMENTAR'!$A$4:$C$1681,3,FALSE),0)</f>
        <v>0</v>
      </c>
      <c r="O3799" s="2">
        <f>IFERROR(VLOOKUP(C3799,'FEBRE AMARELA'!$A$4:$C$38,3,FALSE),0)</f>
        <v>0</v>
      </c>
      <c r="P3799" s="2">
        <f>IFERROR(VLOOKUP(C3799,DENGUE!$A$5:$C$4097,3,FALSE),0)</f>
        <v>13</v>
      </c>
      <c r="Q3799" s="2">
        <f>IFERROR(VLOOKUP(C3799,'HEPATITE VIRAL'!$A$5:$C$3162,3,FALSE),0)</f>
        <v>0</v>
      </c>
      <c r="R3799" s="2">
        <f>IFERROR(VLOOKUP(C3799,'FEBRE MACULOSA'!$A$5:$C$181,3,FALSE),0)</f>
        <v>0</v>
      </c>
      <c r="S3799" s="2">
        <f>IFERROR(VLOOKUP(C3799,LEPTOSPIROSE!$A$5:$C$1176,3,FALSE),0)</f>
        <v>0</v>
      </c>
      <c r="T3799" s="2">
        <f>IFERROR(VLOOKUP(C3799,'DOENÇA DE CHAGAS'!$A$5:$C$100,3,FALSE),0)</f>
        <v>0</v>
      </c>
      <c r="U3799" s="2">
        <f>IFERROR(VLOOKUP(C3799,'PICADAS DE COBRAS'!$A$6:$C$4645,3,FALSE),0)</f>
        <v>0</v>
      </c>
      <c r="V3799">
        <f>IFERROR(VLOOKUP(C3799,'ZIKA VIRUS'!$A$5:$C$2399,3,FALSE),0)</f>
        <v>0</v>
      </c>
      <c r="W3799">
        <f>IFERROR(VLOOKUP(C3799,'FEBRE TIFÓIDE'!$A$5:$C$46,3,FALSE),0)</f>
        <v>0</v>
      </c>
      <c r="X3799">
        <f>IFERROR(VLOOKUP(C3799,HANTAVIROSE!$A$5:$C$153,3,FALSE),0)</f>
        <v>0</v>
      </c>
      <c r="Y3799">
        <f>IFERROR(VLOOKUP(C3799,MENINGITE!$A$5:$C$447,3,FALSE),0)</f>
        <v>0</v>
      </c>
      <c r="Z3799">
        <f>IFERROR(VLOOKUP(C3799,RAIVA!$A$5:$C$16,3,FALSE),0)</f>
        <v>0</v>
      </c>
    </row>
    <row r="3800" spans="1:26" x14ac:dyDescent="0.3">
      <c r="A3800" s="2" t="s">
        <v>3988</v>
      </c>
      <c r="B3800" s="2" t="s">
        <v>4051</v>
      </c>
      <c r="C3800" s="2">
        <v>251160</v>
      </c>
      <c r="D3800" s="2">
        <v>2511608</v>
      </c>
      <c r="E3800" s="2" t="s">
        <v>3988</v>
      </c>
      <c r="F3800" s="2" t="s">
        <v>4051</v>
      </c>
      <c r="G3800" s="2">
        <f>IFERROR(VLOOKUP(D3800,Coordenadas!$A$2:$D$5571,3,FALSE),0)</f>
        <v>-6.8682699999999999</v>
      </c>
      <c r="H3800" s="2">
        <f>IFERROR(VLOOKUP(D3800,Coordenadas!$A$2:$D$5571,4,FALSE),0)</f>
        <v>-35.613</v>
      </c>
      <c r="I3800" s="2" t="s">
        <v>5324</v>
      </c>
      <c r="J3800" s="2">
        <v>6978</v>
      </c>
      <c r="K3800" s="2" t="s">
        <v>5332</v>
      </c>
      <c r="L3800" s="2">
        <f>IFERROR(VLOOKUP(C3800,BOTULISMO!$A$3:$C$19,3,FALSE),0)</f>
        <v>0</v>
      </c>
      <c r="M3800" s="2">
        <f>IFERROR(VLOOKUP(C3800,'LEISHMANIOSE VISCERAL'!$A$4:$C$454,3,FALSE),0)</f>
        <v>0</v>
      </c>
      <c r="N3800" s="2">
        <f>IFERROR(VLOOKUP(C3800,'LEISHMANIOSE TEGUMENTAR'!$A$4:$C$1681,3,FALSE),0)</f>
        <v>4</v>
      </c>
      <c r="O3800" s="2">
        <f>IFERROR(VLOOKUP(C3800,'FEBRE AMARELA'!$A$4:$C$38,3,FALSE),0)</f>
        <v>0</v>
      </c>
      <c r="P3800" s="2">
        <f>IFERROR(VLOOKUP(C3800,DENGUE!$A$5:$C$4097,3,FALSE),0)</f>
        <v>33</v>
      </c>
      <c r="Q3800" s="2">
        <f>IFERROR(VLOOKUP(C3800,'HEPATITE VIRAL'!$A$5:$C$3162,3,FALSE),0)</f>
        <v>0</v>
      </c>
      <c r="R3800" s="2">
        <f>IFERROR(VLOOKUP(C3800,'FEBRE MACULOSA'!$A$5:$C$181,3,FALSE),0)</f>
        <v>0</v>
      </c>
      <c r="S3800" s="2">
        <f>IFERROR(VLOOKUP(C3800,LEPTOSPIROSE!$A$5:$C$1176,3,FALSE),0)</f>
        <v>0</v>
      </c>
      <c r="T3800" s="2">
        <f>IFERROR(VLOOKUP(C3800,'DOENÇA DE CHAGAS'!$A$5:$C$100,3,FALSE),0)</f>
        <v>0</v>
      </c>
      <c r="U3800" s="2">
        <f>IFERROR(VLOOKUP(C3800,'PICADAS DE COBRAS'!$A$6:$C$4645,3,FALSE),0)</f>
        <v>0</v>
      </c>
      <c r="V3800">
        <f>IFERROR(VLOOKUP(C3800,'ZIKA VIRUS'!$A$5:$C$2399,3,FALSE),0)</f>
        <v>1</v>
      </c>
      <c r="W3800">
        <f>IFERROR(VLOOKUP(C3800,'FEBRE TIFÓIDE'!$A$5:$C$46,3,FALSE),0)</f>
        <v>0</v>
      </c>
      <c r="X3800">
        <f>IFERROR(VLOOKUP(C3800,HANTAVIROSE!$A$5:$C$153,3,FALSE),0)</f>
        <v>0</v>
      </c>
      <c r="Y3800">
        <f>IFERROR(VLOOKUP(C3800,MENINGITE!$A$5:$C$447,3,FALSE),0)</f>
        <v>0</v>
      </c>
      <c r="Z3800">
        <f>IFERROR(VLOOKUP(C3800,RAIVA!$A$5:$C$16,3,FALSE),0)</f>
        <v>0</v>
      </c>
    </row>
    <row r="3801" spans="1:26" x14ac:dyDescent="0.3">
      <c r="A3801" s="2" t="s">
        <v>3988</v>
      </c>
      <c r="B3801" s="2" t="s">
        <v>4050</v>
      </c>
      <c r="C3801" s="2">
        <v>251170</v>
      </c>
      <c r="D3801" s="2">
        <v>2511707</v>
      </c>
      <c r="E3801" s="2" t="s">
        <v>3988</v>
      </c>
      <c r="F3801" s="2" t="s">
        <v>4050</v>
      </c>
      <c r="G3801" s="2">
        <f>IFERROR(VLOOKUP(D3801,Coordenadas!$A$2:$D$5571,3,FALSE),0)</f>
        <v>-6.8427699999999998</v>
      </c>
      <c r="H3801" s="2">
        <f>IFERROR(VLOOKUP(D3801,Coordenadas!$A$2:$D$5571,4,FALSE),0)</f>
        <v>-35.530999999999999</v>
      </c>
      <c r="I3801" s="2" t="s">
        <v>5324</v>
      </c>
      <c r="J3801" s="2">
        <v>5155</v>
      </c>
      <c r="K3801" s="2" t="s">
        <v>5332</v>
      </c>
      <c r="L3801" s="2">
        <f>IFERROR(VLOOKUP(C3801,BOTULISMO!$A$3:$C$19,3,FALSE),0)</f>
        <v>0</v>
      </c>
      <c r="M3801" s="2">
        <f>IFERROR(VLOOKUP(C3801,'LEISHMANIOSE VISCERAL'!$A$4:$C$454,3,FALSE),0)</f>
        <v>0</v>
      </c>
      <c r="N3801" s="2">
        <f>IFERROR(VLOOKUP(C3801,'LEISHMANIOSE TEGUMENTAR'!$A$4:$C$1681,3,FALSE),0)</f>
        <v>0</v>
      </c>
      <c r="O3801" s="2">
        <f>IFERROR(VLOOKUP(C3801,'FEBRE AMARELA'!$A$4:$C$38,3,FALSE),0)</f>
        <v>0</v>
      </c>
      <c r="P3801" s="2">
        <f>IFERROR(VLOOKUP(C3801,DENGUE!$A$5:$C$4097,3,FALSE),0)</f>
        <v>0</v>
      </c>
      <c r="Q3801" s="2">
        <f>IFERROR(VLOOKUP(C3801,'HEPATITE VIRAL'!$A$5:$C$3162,3,FALSE),0)</f>
        <v>0</v>
      </c>
      <c r="R3801" s="2">
        <f>IFERROR(VLOOKUP(C3801,'FEBRE MACULOSA'!$A$5:$C$181,3,FALSE),0)</f>
        <v>0</v>
      </c>
      <c r="S3801" s="2">
        <f>IFERROR(VLOOKUP(C3801,LEPTOSPIROSE!$A$5:$C$1176,3,FALSE),0)</f>
        <v>0</v>
      </c>
      <c r="T3801" s="2">
        <f>IFERROR(VLOOKUP(C3801,'DOENÇA DE CHAGAS'!$A$5:$C$100,3,FALSE),0)</f>
        <v>0</v>
      </c>
      <c r="U3801" s="2">
        <f>IFERROR(VLOOKUP(C3801,'PICADAS DE COBRAS'!$A$6:$C$4645,3,FALSE),0)</f>
        <v>0</v>
      </c>
      <c r="V3801">
        <f>IFERROR(VLOOKUP(C3801,'ZIKA VIRUS'!$A$5:$C$2399,3,FALSE),0)</f>
        <v>0</v>
      </c>
      <c r="W3801">
        <f>IFERROR(VLOOKUP(C3801,'FEBRE TIFÓIDE'!$A$5:$C$46,3,FALSE),0)</f>
        <v>0</v>
      </c>
      <c r="X3801">
        <f>IFERROR(VLOOKUP(C3801,HANTAVIROSE!$A$5:$C$153,3,FALSE),0)</f>
        <v>0</v>
      </c>
      <c r="Y3801">
        <f>IFERROR(VLOOKUP(C3801,MENINGITE!$A$5:$C$447,3,FALSE),0)</f>
        <v>0</v>
      </c>
      <c r="Z3801">
        <f>IFERROR(VLOOKUP(C3801,RAIVA!$A$5:$C$16,3,FALSE),0)</f>
        <v>0</v>
      </c>
    </row>
    <row r="3802" spans="1:26" x14ac:dyDescent="0.3">
      <c r="A3802" s="2" t="s">
        <v>2425</v>
      </c>
      <c r="B3802" s="2" t="s">
        <v>2680</v>
      </c>
      <c r="C3802" s="2">
        <v>315050</v>
      </c>
      <c r="D3802" s="2">
        <v>3150505</v>
      </c>
      <c r="E3802" s="2" t="s">
        <v>2425</v>
      </c>
      <c r="F3802" s="2" t="s">
        <v>2680</v>
      </c>
      <c r="G3802" s="2">
        <f>IFERROR(VLOOKUP(D3802,Coordenadas!$A$2:$D$5571,3,FALSE),0)</f>
        <v>-20.482700000000001</v>
      </c>
      <c r="H3802" s="2">
        <f>IFERROR(VLOOKUP(D3802,Coordenadas!$A$2:$D$5571,4,FALSE),0)</f>
        <v>-45.804900000000004</v>
      </c>
      <c r="I3802" s="2" t="s">
        <v>5325</v>
      </c>
      <c r="J3802" s="2">
        <v>8236</v>
      </c>
      <c r="K3802" s="2" t="s">
        <v>5332</v>
      </c>
      <c r="L3802" s="2">
        <f>IFERROR(VLOOKUP(C3802,BOTULISMO!$A$3:$C$19,3,FALSE),0)</f>
        <v>0</v>
      </c>
      <c r="M3802" s="2">
        <f>IFERROR(VLOOKUP(C3802,'LEISHMANIOSE VISCERAL'!$A$4:$C$454,3,FALSE),0)</f>
        <v>0</v>
      </c>
      <c r="N3802" s="2">
        <f>IFERROR(VLOOKUP(C3802,'LEISHMANIOSE TEGUMENTAR'!$A$4:$C$1681,3,FALSE),0)</f>
        <v>0</v>
      </c>
      <c r="O3802" s="2">
        <f>IFERROR(VLOOKUP(C3802,'FEBRE AMARELA'!$A$4:$C$38,3,FALSE),0)</f>
        <v>0</v>
      </c>
      <c r="P3802" s="2">
        <f>IFERROR(VLOOKUP(C3802,DENGUE!$A$5:$C$4097,3,FALSE),0)</f>
        <v>25</v>
      </c>
      <c r="Q3802" s="2">
        <f>IFERROR(VLOOKUP(C3802,'HEPATITE VIRAL'!$A$5:$C$3162,3,FALSE),0)</f>
        <v>0</v>
      </c>
      <c r="R3802" s="2">
        <f>IFERROR(VLOOKUP(C3802,'FEBRE MACULOSA'!$A$5:$C$181,3,FALSE),0)</f>
        <v>0</v>
      </c>
      <c r="S3802" s="2">
        <f>IFERROR(VLOOKUP(C3802,LEPTOSPIROSE!$A$5:$C$1176,3,FALSE),0)</f>
        <v>0</v>
      </c>
      <c r="T3802" s="2">
        <f>IFERROR(VLOOKUP(C3802,'DOENÇA DE CHAGAS'!$A$5:$C$100,3,FALSE),0)</f>
        <v>0</v>
      </c>
      <c r="U3802" s="2">
        <f>IFERROR(VLOOKUP(C3802,'PICADAS DE COBRAS'!$A$6:$C$4645,3,FALSE),0)</f>
        <v>11</v>
      </c>
      <c r="V3802">
        <f>IFERROR(VLOOKUP(C3802,'ZIKA VIRUS'!$A$5:$C$2399,3,FALSE),0)</f>
        <v>0</v>
      </c>
      <c r="W3802">
        <f>IFERROR(VLOOKUP(C3802,'FEBRE TIFÓIDE'!$A$5:$C$46,3,FALSE),0)</f>
        <v>0</v>
      </c>
      <c r="X3802">
        <f>IFERROR(VLOOKUP(C3802,HANTAVIROSE!$A$5:$C$153,3,FALSE),0)</f>
        <v>0</v>
      </c>
      <c r="Y3802">
        <f>IFERROR(VLOOKUP(C3802,MENINGITE!$A$5:$C$447,3,FALSE),0)</f>
        <v>0</v>
      </c>
      <c r="Z3802">
        <f>IFERROR(VLOOKUP(C3802,RAIVA!$A$5:$C$16,3,FALSE),0)</f>
        <v>0</v>
      </c>
    </row>
    <row r="3803" spans="1:26" x14ac:dyDescent="0.3">
      <c r="A3803" s="2" t="s">
        <v>5270</v>
      </c>
      <c r="B3803" s="2" t="s">
        <v>5303</v>
      </c>
      <c r="C3803" s="2">
        <v>110018</v>
      </c>
      <c r="D3803" s="2">
        <v>1100189</v>
      </c>
      <c r="E3803" s="2" t="s">
        <v>5270</v>
      </c>
      <c r="F3803" s="2" t="s">
        <v>5303</v>
      </c>
      <c r="G3803" s="2">
        <f>IFERROR(VLOOKUP(D3803,Coordenadas!$A$2:$D$5571,3,FALSE),0)</f>
        <v>-11.672000000000001</v>
      </c>
      <c r="H3803" s="2">
        <f>IFERROR(VLOOKUP(D3803,Coordenadas!$A$2:$D$5571,4,FALSE),0)</f>
        <v>-61.198</v>
      </c>
      <c r="I3803" s="2" t="s">
        <v>5323</v>
      </c>
      <c r="J3803" s="2">
        <v>33822</v>
      </c>
      <c r="K3803" s="2" t="s">
        <v>5330</v>
      </c>
      <c r="L3803" s="2">
        <f>IFERROR(VLOOKUP(C3803,BOTULISMO!$A$3:$C$19,3,FALSE),0)</f>
        <v>0</v>
      </c>
      <c r="M3803" s="2">
        <f>IFERROR(VLOOKUP(C3803,'LEISHMANIOSE VISCERAL'!$A$4:$C$454,3,FALSE),0)</f>
        <v>0</v>
      </c>
      <c r="N3803" s="2">
        <f>IFERROR(VLOOKUP(C3803,'LEISHMANIOSE TEGUMENTAR'!$A$4:$C$1681,3,FALSE),0)</f>
        <v>31</v>
      </c>
      <c r="O3803" s="2">
        <f>IFERROR(VLOOKUP(C3803,'FEBRE AMARELA'!$A$4:$C$38,3,FALSE),0)</f>
        <v>0</v>
      </c>
      <c r="P3803" s="2">
        <f>IFERROR(VLOOKUP(C3803,DENGUE!$A$5:$C$4097,3,FALSE),0)</f>
        <v>37</v>
      </c>
      <c r="Q3803" s="2">
        <f>IFERROR(VLOOKUP(C3803,'HEPATITE VIRAL'!$A$5:$C$3162,3,FALSE),0)</f>
        <v>44</v>
      </c>
      <c r="R3803" s="2">
        <f>IFERROR(VLOOKUP(C3803,'FEBRE MACULOSA'!$A$5:$C$181,3,FALSE),0)</f>
        <v>0</v>
      </c>
      <c r="S3803" s="2">
        <f>IFERROR(VLOOKUP(C3803,LEPTOSPIROSE!$A$5:$C$1176,3,FALSE),0)</f>
        <v>0</v>
      </c>
      <c r="T3803" s="2">
        <f>IFERROR(VLOOKUP(C3803,'DOENÇA DE CHAGAS'!$A$5:$C$100,3,FALSE),0)</f>
        <v>0</v>
      </c>
      <c r="U3803" s="2">
        <f>IFERROR(VLOOKUP(C3803,'PICADAS DE COBRAS'!$A$6:$C$4645,3,FALSE),0)</f>
        <v>37</v>
      </c>
      <c r="V3803">
        <f>IFERROR(VLOOKUP(C3803,'ZIKA VIRUS'!$A$5:$C$2399,3,FALSE),0)</f>
        <v>4</v>
      </c>
      <c r="W3803">
        <f>IFERROR(VLOOKUP(C3803,'FEBRE TIFÓIDE'!$A$5:$C$46,3,FALSE),0)</f>
        <v>0</v>
      </c>
      <c r="X3803">
        <f>IFERROR(VLOOKUP(C3803,HANTAVIROSE!$A$5:$C$153,3,FALSE),0)</f>
        <v>0</v>
      </c>
      <c r="Y3803">
        <f>IFERROR(VLOOKUP(C3803,MENINGITE!$A$5:$C$447,3,FALSE),0)</f>
        <v>0</v>
      </c>
      <c r="Z3803">
        <f>IFERROR(VLOOKUP(C3803,RAIVA!$A$5:$C$16,3,FALSE),0)</f>
        <v>0</v>
      </c>
    </row>
    <row r="3804" spans="1:26" x14ac:dyDescent="0.3">
      <c r="A3804" s="2" t="s">
        <v>4490</v>
      </c>
      <c r="B3804" s="2" t="s">
        <v>4550</v>
      </c>
      <c r="C3804" s="2">
        <v>220810</v>
      </c>
      <c r="D3804" s="2">
        <v>2208106</v>
      </c>
      <c r="E3804" s="2" t="s">
        <v>4490</v>
      </c>
      <c r="F3804" s="2" t="s">
        <v>4550</v>
      </c>
      <c r="G3804" s="2">
        <f>IFERROR(VLOOKUP(D3804,Coordenadas!$A$2:$D$5571,3,FALSE),0)</f>
        <v>-6.2383899999999999</v>
      </c>
      <c r="H3804" s="2">
        <f>IFERROR(VLOOKUP(D3804,Coordenadas!$A$2:$D$5571,4,FALSE),0)</f>
        <v>-41.411299999999997</v>
      </c>
      <c r="I3804" s="2" t="s">
        <v>5324</v>
      </c>
      <c r="J3804" s="2">
        <v>11733</v>
      </c>
      <c r="K3804" s="2" t="s">
        <v>5332</v>
      </c>
      <c r="L3804" s="2">
        <f>IFERROR(VLOOKUP(C3804,BOTULISMO!$A$3:$C$19,3,FALSE),0)</f>
        <v>0</v>
      </c>
      <c r="M3804" s="2">
        <f>IFERROR(VLOOKUP(C3804,'LEISHMANIOSE VISCERAL'!$A$4:$C$454,3,FALSE),0)</f>
        <v>0</v>
      </c>
      <c r="N3804" s="2">
        <f>IFERROR(VLOOKUP(C3804,'LEISHMANIOSE TEGUMENTAR'!$A$4:$C$1681,3,FALSE),0)</f>
        <v>0</v>
      </c>
      <c r="O3804" s="2">
        <f>IFERROR(VLOOKUP(C3804,'FEBRE AMARELA'!$A$4:$C$38,3,FALSE),0)</f>
        <v>0</v>
      </c>
      <c r="P3804" s="2">
        <f>IFERROR(VLOOKUP(C3804,DENGUE!$A$5:$C$4097,3,FALSE),0)</f>
        <v>0</v>
      </c>
      <c r="Q3804" s="2">
        <f>IFERROR(VLOOKUP(C3804,'HEPATITE VIRAL'!$A$5:$C$3162,3,FALSE),0)</f>
        <v>0</v>
      </c>
      <c r="R3804" s="2">
        <f>IFERROR(VLOOKUP(C3804,'FEBRE MACULOSA'!$A$5:$C$181,3,FALSE),0)</f>
        <v>0</v>
      </c>
      <c r="S3804" s="2">
        <f>IFERROR(VLOOKUP(C3804,LEPTOSPIROSE!$A$5:$C$1176,3,FALSE),0)</f>
        <v>0</v>
      </c>
      <c r="T3804" s="2">
        <f>IFERROR(VLOOKUP(C3804,'DOENÇA DE CHAGAS'!$A$5:$C$100,3,FALSE),0)</f>
        <v>0</v>
      </c>
      <c r="U3804" s="2">
        <f>IFERROR(VLOOKUP(C3804,'PICADAS DE COBRAS'!$A$6:$C$4645,3,FALSE),0)</f>
        <v>12</v>
      </c>
      <c r="V3804">
        <f>IFERROR(VLOOKUP(C3804,'ZIKA VIRUS'!$A$5:$C$2399,3,FALSE),0)</f>
        <v>0</v>
      </c>
      <c r="W3804">
        <f>IFERROR(VLOOKUP(C3804,'FEBRE TIFÓIDE'!$A$5:$C$46,3,FALSE),0)</f>
        <v>0</v>
      </c>
      <c r="X3804">
        <f>IFERROR(VLOOKUP(C3804,HANTAVIROSE!$A$5:$C$153,3,FALSE),0)</f>
        <v>0</v>
      </c>
      <c r="Y3804">
        <f>IFERROR(VLOOKUP(C3804,MENINGITE!$A$5:$C$447,3,FALSE),0)</f>
        <v>0</v>
      </c>
      <c r="Z3804">
        <f>IFERROR(VLOOKUP(C3804,RAIVA!$A$5:$C$16,3,FALSE),0)</f>
        <v>0</v>
      </c>
    </row>
    <row r="3805" spans="1:26" x14ac:dyDescent="0.3">
      <c r="A3805" s="2" t="s">
        <v>5270</v>
      </c>
      <c r="B3805" s="2" t="s">
        <v>5279</v>
      </c>
      <c r="C3805" s="2">
        <v>110146</v>
      </c>
      <c r="D3805" s="2">
        <v>1101468</v>
      </c>
      <c r="E3805" s="2" t="s">
        <v>5270</v>
      </c>
      <c r="F3805" s="2" t="s">
        <v>5279</v>
      </c>
      <c r="G3805" s="2">
        <f>IFERROR(VLOOKUP(D3805,Coordenadas!$A$2:$D$5571,3,FALSE),0)</f>
        <v>-13.4823</v>
      </c>
      <c r="H3805" s="2">
        <f>IFERROR(VLOOKUP(D3805,Coordenadas!$A$2:$D$5571,4,FALSE),0)</f>
        <v>-61.0471</v>
      </c>
      <c r="I3805" s="2" t="s">
        <v>5323</v>
      </c>
      <c r="J3805" s="2">
        <v>2315</v>
      </c>
      <c r="K3805" s="2" t="s">
        <v>5332</v>
      </c>
      <c r="L3805" s="2">
        <f>IFERROR(VLOOKUP(C3805,BOTULISMO!$A$3:$C$19,3,FALSE),0)</f>
        <v>0</v>
      </c>
      <c r="M3805" s="2">
        <f>IFERROR(VLOOKUP(C3805,'LEISHMANIOSE VISCERAL'!$A$4:$C$454,3,FALSE),0)</f>
        <v>0</v>
      </c>
      <c r="N3805" s="2">
        <f>IFERROR(VLOOKUP(C3805,'LEISHMANIOSE TEGUMENTAR'!$A$4:$C$1681,3,FALSE),0)</f>
        <v>0</v>
      </c>
      <c r="O3805" s="2">
        <f>IFERROR(VLOOKUP(C3805,'FEBRE AMARELA'!$A$4:$C$38,3,FALSE),0)</f>
        <v>0</v>
      </c>
      <c r="P3805" s="2">
        <f>IFERROR(VLOOKUP(C3805,DENGUE!$A$5:$C$4097,3,FALSE),0)</f>
        <v>18</v>
      </c>
      <c r="Q3805" s="2">
        <f>IFERROR(VLOOKUP(C3805,'HEPATITE VIRAL'!$A$5:$C$3162,3,FALSE),0)</f>
        <v>0</v>
      </c>
      <c r="R3805" s="2">
        <f>IFERROR(VLOOKUP(C3805,'FEBRE MACULOSA'!$A$5:$C$181,3,FALSE),0)</f>
        <v>0</v>
      </c>
      <c r="S3805" s="2">
        <f>IFERROR(VLOOKUP(C3805,LEPTOSPIROSE!$A$5:$C$1176,3,FALSE),0)</f>
        <v>0</v>
      </c>
      <c r="T3805" s="2">
        <f>IFERROR(VLOOKUP(C3805,'DOENÇA DE CHAGAS'!$A$5:$C$100,3,FALSE),0)</f>
        <v>0</v>
      </c>
      <c r="U3805" s="2">
        <f>IFERROR(VLOOKUP(C3805,'PICADAS DE COBRAS'!$A$6:$C$4645,3,FALSE),0)</f>
        <v>0</v>
      </c>
      <c r="V3805">
        <f>IFERROR(VLOOKUP(C3805,'ZIKA VIRUS'!$A$5:$C$2399,3,FALSE),0)</f>
        <v>13</v>
      </c>
      <c r="W3805">
        <f>IFERROR(VLOOKUP(C3805,'FEBRE TIFÓIDE'!$A$5:$C$46,3,FALSE),0)</f>
        <v>0</v>
      </c>
      <c r="X3805">
        <f>IFERROR(VLOOKUP(C3805,HANTAVIROSE!$A$5:$C$153,3,FALSE),0)</f>
        <v>0</v>
      </c>
      <c r="Y3805">
        <f>IFERROR(VLOOKUP(C3805,MENINGITE!$A$5:$C$447,3,FALSE),0)</f>
        <v>0</v>
      </c>
      <c r="Z3805">
        <f>IFERROR(VLOOKUP(C3805,RAIVA!$A$5:$C$16,3,FALSE),0)</f>
        <v>0</v>
      </c>
    </row>
    <row r="3806" spans="1:26" x14ac:dyDescent="0.3">
      <c r="A3806" s="2" t="s">
        <v>3257</v>
      </c>
      <c r="B3806" s="2" t="s">
        <v>3364</v>
      </c>
      <c r="C3806" s="2">
        <v>292450</v>
      </c>
      <c r="D3806" s="2">
        <v>2924504</v>
      </c>
      <c r="E3806" s="2" t="s">
        <v>3257</v>
      </c>
      <c r="F3806" s="2" t="s">
        <v>3364</v>
      </c>
      <c r="G3806" s="2">
        <f>IFERROR(VLOOKUP(D3806,Coordenadas!$A$2:$D$5571,3,FALSE),0)</f>
        <v>-14.492100000000001</v>
      </c>
      <c r="H3806" s="2">
        <f>IFERROR(VLOOKUP(D3806,Coordenadas!$A$2:$D$5571,4,FALSE),0)</f>
        <v>-42.686</v>
      </c>
      <c r="I3806" s="2" t="s">
        <v>5324</v>
      </c>
      <c r="J3806" s="2">
        <v>15628</v>
      </c>
      <c r="K3806" s="2" t="s">
        <v>5332</v>
      </c>
      <c r="L3806" s="2">
        <f>IFERROR(VLOOKUP(C3806,BOTULISMO!$A$3:$C$19,3,FALSE),0)</f>
        <v>0</v>
      </c>
      <c r="M3806" s="2">
        <f>IFERROR(VLOOKUP(C3806,'LEISHMANIOSE VISCERAL'!$A$4:$C$454,3,FALSE),0)</f>
        <v>0</v>
      </c>
      <c r="N3806" s="2">
        <f>IFERROR(VLOOKUP(C3806,'LEISHMANIOSE TEGUMENTAR'!$A$4:$C$1681,3,FALSE),0)</f>
        <v>0</v>
      </c>
      <c r="O3806" s="2">
        <f>IFERROR(VLOOKUP(C3806,'FEBRE AMARELA'!$A$4:$C$38,3,FALSE),0)</f>
        <v>0</v>
      </c>
      <c r="P3806" s="2">
        <f>IFERROR(VLOOKUP(C3806,DENGUE!$A$5:$C$4097,3,FALSE),0)</f>
        <v>6</v>
      </c>
      <c r="Q3806" s="2">
        <f>IFERROR(VLOOKUP(C3806,'HEPATITE VIRAL'!$A$5:$C$3162,3,FALSE),0)</f>
        <v>0</v>
      </c>
      <c r="R3806" s="2">
        <f>IFERROR(VLOOKUP(C3806,'FEBRE MACULOSA'!$A$5:$C$181,3,FALSE),0)</f>
        <v>0</v>
      </c>
      <c r="S3806" s="2">
        <f>IFERROR(VLOOKUP(C3806,LEPTOSPIROSE!$A$5:$C$1176,3,FALSE),0)</f>
        <v>0</v>
      </c>
      <c r="T3806" s="2">
        <f>IFERROR(VLOOKUP(C3806,'DOENÇA DE CHAGAS'!$A$5:$C$100,3,FALSE),0)</f>
        <v>0</v>
      </c>
      <c r="U3806" s="2">
        <f>IFERROR(VLOOKUP(C3806,'PICADAS DE COBRAS'!$A$6:$C$4645,3,FALSE),0)</f>
        <v>9</v>
      </c>
      <c r="V3806">
        <f>IFERROR(VLOOKUP(C3806,'ZIKA VIRUS'!$A$5:$C$2399,3,FALSE),0)</f>
        <v>0</v>
      </c>
      <c r="W3806">
        <f>IFERROR(VLOOKUP(C3806,'FEBRE TIFÓIDE'!$A$5:$C$46,3,FALSE),0)</f>
        <v>0</v>
      </c>
      <c r="X3806">
        <f>IFERROR(VLOOKUP(C3806,HANTAVIROSE!$A$5:$C$153,3,FALSE),0)</f>
        <v>0</v>
      </c>
      <c r="Y3806">
        <f>IFERROR(VLOOKUP(C3806,MENINGITE!$A$5:$C$447,3,FALSE),0)</f>
        <v>0</v>
      </c>
      <c r="Z3806">
        <f>IFERROR(VLOOKUP(C3806,RAIVA!$A$5:$C$16,3,FALSE),0)</f>
        <v>0</v>
      </c>
    </row>
    <row r="3807" spans="1:26" x14ac:dyDescent="0.3">
      <c r="A3807" s="2" t="s">
        <v>1637</v>
      </c>
      <c r="B3807" s="2" t="s">
        <v>1842</v>
      </c>
      <c r="C3807" s="2">
        <v>353800</v>
      </c>
      <c r="D3807" s="2">
        <v>3538006</v>
      </c>
      <c r="E3807" s="2" t="s">
        <v>1637</v>
      </c>
      <c r="F3807" s="2" t="s">
        <v>1842</v>
      </c>
      <c r="G3807" s="2">
        <f>IFERROR(VLOOKUP(D3807,Coordenadas!$A$2:$D$5571,3,FALSE),0)</f>
        <v>-22.924600000000002</v>
      </c>
      <c r="H3807" s="2">
        <f>IFERROR(VLOOKUP(D3807,Coordenadas!$A$2:$D$5571,4,FALSE),0)</f>
        <v>-45.461300000000001</v>
      </c>
      <c r="I3807" s="2" t="s">
        <v>5325</v>
      </c>
      <c r="J3807" s="2">
        <v>146995</v>
      </c>
      <c r="K3807" s="2" t="s">
        <v>5333</v>
      </c>
      <c r="L3807" s="2">
        <f>IFERROR(VLOOKUP(C3807,BOTULISMO!$A$3:$C$19,3,FALSE),0)</f>
        <v>0</v>
      </c>
      <c r="M3807" s="2">
        <f>IFERROR(VLOOKUP(C3807,'LEISHMANIOSE VISCERAL'!$A$4:$C$454,3,FALSE),0)</f>
        <v>0</v>
      </c>
      <c r="N3807" s="2">
        <f>IFERROR(VLOOKUP(C3807,'LEISHMANIOSE TEGUMENTAR'!$A$4:$C$1681,3,FALSE),0)</f>
        <v>0</v>
      </c>
      <c r="O3807" s="2">
        <f>IFERROR(VLOOKUP(C3807,'FEBRE AMARELA'!$A$4:$C$38,3,FALSE),0)</f>
        <v>0</v>
      </c>
      <c r="P3807" s="2">
        <f>IFERROR(VLOOKUP(C3807,DENGUE!$A$5:$C$4097,3,FALSE),0)</f>
        <v>2117</v>
      </c>
      <c r="Q3807" s="2">
        <f>IFERROR(VLOOKUP(C3807,'HEPATITE VIRAL'!$A$5:$C$3162,3,FALSE),0)</f>
        <v>54</v>
      </c>
      <c r="R3807" s="2">
        <f>IFERROR(VLOOKUP(C3807,'FEBRE MACULOSA'!$A$5:$C$181,3,FALSE),0)</f>
        <v>0</v>
      </c>
      <c r="S3807" s="2">
        <f>IFERROR(VLOOKUP(C3807,LEPTOSPIROSE!$A$5:$C$1176,3,FALSE),0)</f>
        <v>5</v>
      </c>
      <c r="T3807" s="2">
        <f>IFERROR(VLOOKUP(C3807,'DOENÇA DE CHAGAS'!$A$5:$C$100,3,FALSE),0)</f>
        <v>0</v>
      </c>
      <c r="U3807" s="2">
        <f>IFERROR(VLOOKUP(C3807,'PICADAS DE COBRAS'!$A$6:$C$4645,3,FALSE),0)</f>
        <v>155</v>
      </c>
      <c r="V3807">
        <f>IFERROR(VLOOKUP(C3807,'ZIKA VIRUS'!$A$5:$C$2399,3,FALSE),0)</f>
        <v>8</v>
      </c>
      <c r="W3807">
        <f>IFERROR(VLOOKUP(C3807,'FEBRE TIFÓIDE'!$A$5:$C$46,3,FALSE),0)</f>
        <v>0</v>
      </c>
      <c r="X3807">
        <f>IFERROR(VLOOKUP(C3807,HANTAVIROSE!$A$5:$C$153,3,FALSE),0)</f>
        <v>0</v>
      </c>
      <c r="Y3807">
        <f>IFERROR(VLOOKUP(C3807,MENINGITE!$A$5:$C$447,3,FALSE),0)</f>
        <v>0</v>
      </c>
      <c r="Z3807">
        <f>IFERROR(VLOOKUP(C3807,RAIVA!$A$5:$C$16,3,FALSE),0)</f>
        <v>0</v>
      </c>
    </row>
    <row r="3808" spans="1:26" x14ac:dyDescent="0.3">
      <c r="A3808" s="2" t="s">
        <v>4704</v>
      </c>
      <c r="B3808" s="2" t="s">
        <v>4765</v>
      </c>
      <c r="C3808" s="2">
        <v>210850</v>
      </c>
      <c r="D3808" s="2">
        <v>2108504</v>
      </c>
      <c r="E3808" s="2" t="s">
        <v>4704</v>
      </c>
      <c r="F3808" s="2" t="s">
        <v>4765</v>
      </c>
      <c r="G3808" s="2">
        <f>IFERROR(VLOOKUP(D3808,Coordenadas!$A$2:$D$5571,3,FALSE),0)</f>
        <v>-3.6098499999999998</v>
      </c>
      <c r="H3808" s="2">
        <f>IFERROR(VLOOKUP(D3808,Coordenadas!$A$2:$D$5571,4,FALSE),0)</f>
        <v>-45.341999999999999</v>
      </c>
      <c r="I3808" s="2" t="s">
        <v>5324</v>
      </c>
      <c r="J3808" s="2">
        <v>31152</v>
      </c>
      <c r="K3808" s="2" t="s">
        <v>5330</v>
      </c>
      <c r="L3808" s="2">
        <f>IFERROR(VLOOKUP(C3808,BOTULISMO!$A$3:$C$19,3,FALSE),0)</f>
        <v>0</v>
      </c>
      <c r="M3808" s="2">
        <f>IFERROR(VLOOKUP(C3808,'LEISHMANIOSE VISCERAL'!$A$4:$C$454,3,FALSE),0)</f>
        <v>0</v>
      </c>
      <c r="N3808" s="2">
        <f>IFERROR(VLOOKUP(C3808,'LEISHMANIOSE TEGUMENTAR'!$A$4:$C$1681,3,FALSE),0)</f>
        <v>0</v>
      </c>
      <c r="O3808" s="2">
        <f>IFERROR(VLOOKUP(C3808,'FEBRE AMARELA'!$A$4:$C$38,3,FALSE),0)</f>
        <v>0</v>
      </c>
      <c r="P3808" s="2">
        <f>IFERROR(VLOOKUP(C3808,DENGUE!$A$5:$C$4097,3,FALSE),0)</f>
        <v>0</v>
      </c>
      <c r="Q3808" s="2">
        <f>IFERROR(VLOOKUP(C3808,'HEPATITE VIRAL'!$A$5:$C$3162,3,FALSE),0)</f>
        <v>2</v>
      </c>
      <c r="R3808" s="2">
        <f>IFERROR(VLOOKUP(C3808,'FEBRE MACULOSA'!$A$5:$C$181,3,FALSE),0)</f>
        <v>0</v>
      </c>
      <c r="S3808" s="2">
        <f>IFERROR(VLOOKUP(C3808,LEPTOSPIROSE!$A$5:$C$1176,3,FALSE),0)</f>
        <v>0</v>
      </c>
      <c r="T3808" s="2">
        <f>IFERROR(VLOOKUP(C3808,'DOENÇA DE CHAGAS'!$A$5:$C$100,3,FALSE),0)</f>
        <v>0</v>
      </c>
      <c r="U3808" s="2">
        <f>IFERROR(VLOOKUP(C3808,'PICADAS DE COBRAS'!$A$6:$C$4645,3,FALSE),0)</f>
        <v>8</v>
      </c>
      <c r="V3808">
        <f>IFERROR(VLOOKUP(C3808,'ZIKA VIRUS'!$A$5:$C$2399,3,FALSE),0)</f>
        <v>2</v>
      </c>
      <c r="W3808">
        <f>IFERROR(VLOOKUP(C3808,'FEBRE TIFÓIDE'!$A$5:$C$46,3,FALSE),0)</f>
        <v>0</v>
      </c>
      <c r="X3808">
        <f>IFERROR(VLOOKUP(C3808,HANTAVIROSE!$A$5:$C$153,3,FALSE),0)</f>
        <v>0</v>
      </c>
      <c r="Y3808">
        <f>IFERROR(VLOOKUP(C3808,MENINGITE!$A$5:$C$447,3,FALSE),0)</f>
        <v>0</v>
      </c>
      <c r="Z3808">
        <f>IFERROR(VLOOKUP(C3808,RAIVA!$A$5:$C$16,3,FALSE),0)</f>
        <v>0</v>
      </c>
    </row>
    <row r="3809" spans="1:26" x14ac:dyDescent="0.3">
      <c r="A3809" s="2" t="s">
        <v>3723</v>
      </c>
      <c r="B3809" s="2" t="s">
        <v>3747</v>
      </c>
      <c r="C3809" s="2">
        <v>270700</v>
      </c>
      <c r="D3809" s="2">
        <v>2707008</v>
      </c>
      <c r="E3809" s="2" t="s">
        <v>3723</v>
      </c>
      <c r="F3809" s="2" t="s">
        <v>3747</v>
      </c>
      <c r="G3809" s="2">
        <f>IFERROR(VLOOKUP(D3809,Coordenadas!$A$2:$D$5571,3,FALSE),0)</f>
        <v>-9.4738199999999999</v>
      </c>
      <c r="H3809" s="2">
        <f>IFERROR(VLOOKUP(D3809,Coordenadas!$A$2:$D$5571,4,FALSE),0)</f>
        <v>-36.291800000000002</v>
      </c>
      <c r="I3809" s="2" t="s">
        <v>5324</v>
      </c>
      <c r="J3809" s="2">
        <v>2866</v>
      </c>
      <c r="K3809" s="2" t="s">
        <v>5332</v>
      </c>
      <c r="L3809" s="2">
        <f>IFERROR(VLOOKUP(C3809,BOTULISMO!$A$3:$C$19,3,FALSE),0)</f>
        <v>0</v>
      </c>
      <c r="M3809" s="2">
        <f>IFERROR(VLOOKUP(C3809,'LEISHMANIOSE VISCERAL'!$A$4:$C$454,3,FALSE),0)</f>
        <v>0</v>
      </c>
      <c r="N3809" s="2">
        <f>IFERROR(VLOOKUP(C3809,'LEISHMANIOSE TEGUMENTAR'!$A$4:$C$1681,3,FALSE),0)</f>
        <v>0</v>
      </c>
      <c r="O3809" s="2">
        <f>IFERROR(VLOOKUP(C3809,'FEBRE AMARELA'!$A$4:$C$38,3,FALSE),0)</f>
        <v>0</v>
      </c>
      <c r="P3809" s="2">
        <f>IFERROR(VLOOKUP(C3809,DENGUE!$A$5:$C$4097,3,FALSE),0)</f>
        <v>5</v>
      </c>
      <c r="Q3809" s="2">
        <f>IFERROR(VLOOKUP(C3809,'HEPATITE VIRAL'!$A$5:$C$3162,3,FALSE),0)</f>
        <v>0</v>
      </c>
      <c r="R3809" s="2">
        <f>IFERROR(VLOOKUP(C3809,'FEBRE MACULOSA'!$A$5:$C$181,3,FALSE),0)</f>
        <v>0</v>
      </c>
      <c r="S3809" s="2">
        <f>IFERROR(VLOOKUP(C3809,LEPTOSPIROSE!$A$5:$C$1176,3,FALSE),0)</f>
        <v>1</v>
      </c>
      <c r="T3809" s="2">
        <f>IFERROR(VLOOKUP(C3809,'DOENÇA DE CHAGAS'!$A$5:$C$100,3,FALSE),0)</f>
        <v>0</v>
      </c>
      <c r="U3809" s="2">
        <f>IFERROR(VLOOKUP(C3809,'PICADAS DE COBRAS'!$A$6:$C$4645,3,FALSE),0)</f>
        <v>0</v>
      </c>
      <c r="V3809">
        <f>IFERROR(VLOOKUP(C3809,'ZIKA VIRUS'!$A$5:$C$2399,3,FALSE),0)</f>
        <v>50</v>
      </c>
      <c r="W3809">
        <f>IFERROR(VLOOKUP(C3809,'FEBRE TIFÓIDE'!$A$5:$C$46,3,FALSE),0)</f>
        <v>0</v>
      </c>
      <c r="X3809">
        <f>IFERROR(VLOOKUP(C3809,HANTAVIROSE!$A$5:$C$153,3,FALSE),0)</f>
        <v>0</v>
      </c>
      <c r="Y3809">
        <f>IFERROR(VLOOKUP(C3809,MENINGITE!$A$5:$C$447,3,FALSE),0)</f>
        <v>0</v>
      </c>
      <c r="Z3809">
        <f>IFERROR(VLOOKUP(C3809,RAIVA!$A$5:$C$16,3,FALSE),0)</f>
        <v>0</v>
      </c>
    </row>
    <row r="3810" spans="1:26" x14ac:dyDescent="0.3">
      <c r="A3810" s="2" t="s">
        <v>3257</v>
      </c>
      <c r="B3810" s="2" t="s">
        <v>3363</v>
      </c>
      <c r="C3810" s="2">
        <v>292460</v>
      </c>
      <c r="D3810" s="2">
        <v>2924603</v>
      </c>
      <c r="E3810" s="2" t="s">
        <v>3257</v>
      </c>
      <c r="F3810" s="2" t="s">
        <v>3363</v>
      </c>
      <c r="G3810" s="2">
        <f>IFERROR(VLOOKUP(D3810,Coordenadas!$A$2:$D$5571,3,FALSE),0)</f>
        <v>-10.7433</v>
      </c>
      <c r="H3810" s="2">
        <f>IFERROR(VLOOKUP(D3810,Coordenadas!$A$2:$D$5571,4,FALSE),0)</f>
        <v>-40.3675</v>
      </c>
      <c r="I3810" s="2" t="s">
        <v>5324</v>
      </c>
      <c r="J3810" s="2">
        <v>20121</v>
      </c>
      <c r="K3810" s="2" t="s">
        <v>5330</v>
      </c>
      <c r="L3810" s="2">
        <f>IFERROR(VLOOKUP(C3810,BOTULISMO!$A$3:$C$19,3,FALSE),0)</f>
        <v>0</v>
      </c>
      <c r="M3810" s="2">
        <f>IFERROR(VLOOKUP(C3810,'LEISHMANIOSE VISCERAL'!$A$4:$C$454,3,FALSE),0)</f>
        <v>0</v>
      </c>
      <c r="N3810" s="2">
        <f>IFERROR(VLOOKUP(C3810,'LEISHMANIOSE TEGUMENTAR'!$A$4:$C$1681,3,FALSE),0)</f>
        <v>5</v>
      </c>
      <c r="O3810" s="2">
        <f>IFERROR(VLOOKUP(C3810,'FEBRE AMARELA'!$A$4:$C$38,3,FALSE),0)</f>
        <v>0</v>
      </c>
      <c r="P3810" s="2">
        <f>IFERROR(VLOOKUP(C3810,DENGUE!$A$5:$C$4097,3,FALSE),0)</f>
        <v>17</v>
      </c>
      <c r="Q3810" s="2">
        <f>IFERROR(VLOOKUP(C3810,'HEPATITE VIRAL'!$A$5:$C$3162,3,FALSE),0)</f>
        <v>1</v>
      </c>
      <c r="R3810" s="2">
        <f>IFERROR(VLOOKUP(C3810,'FEBRE MACULOSA'!$A$5:$C$181,3,FALSE),0)</f>
        <v>0</v>
      </c>
      <c r="S3810" s="2">
        <f>IFERROR(VLOOKUP(C3810,LEPTOSPIROSE!$A$5:$C$1176,3,FALSE),0)</f>
        <v>0</v>
      </c>
      <c r="T3810" s="2">
        <f>IFERROR(VLOOKUP(C3810,'DOENÇA DE CHAGAS'!$A$5:$C$100,3,FALSE),0)</f>
        <v>0</v>
      </c>
      <c r="U3810" s="2">
        <f>IFERROR(VLOOKUP(C3810,'PICADAS DE COBRAS'!$A$6:$C$4645,3,FALSE),0)</f>
        <v>41</v>
      </c>
      <c r="V3810">
        <f>IFERROR(VLOOKUP(C3810,'ZIKA VIRUS'!$A$5:$C$2399,3,FALSE),0)</f>
        <v>2</v>
      </c>
      <c r="W3810">
        <f>IFERROR(VLOOKUP(C3810,'FEBRE TIFÓIDE'!$A$5:$C$46,3,FALSE),0)</f>
        <v>0</v>
      </c>
      <c r="X3810">
        <f>IFERROR(VLOOKUP(C3810,HANTAVIROSE!$A$5:$C$153,3,FALSE),0)</f>
        <v>0</v>
      </c>
      <c r="Y3810">
        <f>IFERROR(VLOOKUP(C3810,MENINGITE!$A$5:$C$447,3,FALSE),0)</f>
        <v>0</v>
      </c>
      <c r="Z3810">
        <f>IFERROR(VLOOKUP(C3810,RAIVA!$A$5:$C$16,3,FALSE),0)</f>
        <v>0</v>
      </c>
    </row>
    <row r="3811" spans="1:26" x14ac:dyDescent="0.3">
      <c r="A3811" s="2" t="s">
        <v>1637</v>
      </c>
      <c r="B3811" s="2" t="s">
        <v>1841</v>
      </c>
      <c r="C3811" s="2">
        <v>353810</v>
      </c>
      <c r="D3811" s="2">
        <v>3538105</v>
      </c>
      <c r="E3811" s="2" t="s">
        <v>1637</v>
      </c>
      <c r="F3811" s="2" t="s">
        <v>1841</v>
      </c>
      <c r="G3811" s="2">
        <f>IFERROR(VLOOKUP(D3811,Coordenadas!$A$2:$D$5571,3,FALSE),0)</f>
        <v>-21.185300000000002</v>
      </c>
      <c r="H3811" s="2">
        <f>IFERROR(VLOOKUP(D3811,Coordenadas!$A$2:$D$5571,4,FALSE),0)</f>
        <v>-48.9086</v>
      </c>
      <c r="I3811" s="2" t="s">
        <v>5325</v>
      </c>
      <c r="J3811" s="2">
        <v>15039</v>
      </c>
      <c r="K3811" s="2" t="s">
        <v>5332</v>
      </c>
      <c r="L3811" s="2">
        <f>IFERROR(VLOOKUP(C3811,BOTULISMO!$A$3:$C$19,3,FALSE),0)</f>
        <v>0</v>
      </c>
      <c r="M3811" s="2">
        <f>IFERROR(VLOOKUP(C3811,'LEISHMANIOSE VISCERAL'!$A$4:$C$454,3,FALSE),0)</f>
        <v>0</v>
      </c>
      <c r="N3811" s="2">
        <f>IFERROR(VLOOKUP(C3811,'LEISHMANIOSE TEGUMENTAR'!$A$4:$C$1681,3,FALSE),0)</f>
        <v>0</v>
      </c>
      <c r="O3811" s="2">
        <f>IFERROR(VLOOKUP(C3811,'FEBRE AMARELA'!$A$4:$C$38,3,FALSE),0)</f>
        <v>0</v>
      </c>
      <c r="P3811" s="2">
        <f>IFERROR(VLOOKUP(C3811,DENGUE!$A$5:$C$4097,3,FALSE),0)</f>
        <v>277</v>
      </c>
      <c r="Q3811" s="2">
        <f>IFERROR(VLOOKUP(C3811,'HEPATITE VIRAL'!$A$5:$C$3162,3,FALSE),0)</f>
        <v>0</v>
      </c>
      <c r="R3811" s="2">
        <f>IFERROR(VLOOKUP(C3811,'FEBRE MACULOSA'!$A$5:$C$181,3,FALSE),0)</f>
        <v>0</v>
      </c>
      <c r="S3811" s="2">
        <f>IFERROR(VLOOKUP(C3811,LEPTOSPIROSE!$A$5:$C$1176,3,FALSE),0)</f>
        <v>1</v>
      </c>
      <c r="T3811" s="2">
        <f>IFERROR(VLOOKUP(C3811,'DOENÇA DE CHAGAS'!$A$5:$C$100,3,FALSE),0)</f>
        <v>0</v>
      </c>
      <c r="U3811" s="2">
        <f>IFERROR(VLOOKUP(C3811,'PICADAS DE COBRAS'!$A$6:$C$4645,3,FALSE),0)</f>
        <v>15</v>
      </c>
      <c r="V3811">
        <f>IFERROR(VLOOKUP(C3811,'ZIKA VIRUS'!$A$5:$C$2399,3,FALSE),0)</f>
        <v>2</v>
      </c>
      <c r="W3811">
        <f>IFERROR(VLOOKUP(C3811,'FEBRE TIFÓIDE'!$A$5:$C$46,3,FALSE),0)</f>
        <v>0</v>
      </c>
      <c r="X3811">
        <f>IFERROR(VLOOKUP(C3811,HANTAVIROSE!$A$5:$C$153,3,FALSE),0)</f>
        <v>0</v>
      </c>
      <c r="Y3811">
        <f>IFERROR(VLOOKUP(C3811,MENINGITE!$A$5:$C$447,3,FALSE),0)</f>
        <v>0</v>
      </c>
      <c r="Z3811">
        <f>IFERROR(VLOOKUP(C3811,RAIVA!$A$5:$C$16,3,FALSE),0)</f>
        <v>0</v>
      </c>
    </row>
    <row r="3812" spans="1:26" x14ac:dyDescent="0.3">
      <c r="A3812" s="2" t="s">
        <v>4903</v>
      </c>
      <c r="B3812" s="2" t="s">
        <v>4941</v>
      </c>
      <c r="C3812" s="2">
        <v>171700</v>
      </c>
      <c r="D3812" s="2">
        <v>1717008</v>
      </c>
      <c r="E3812" s="2" t="s">
        <v>4903</v>
      </c>
      <c r="F3812" s="2" t="s">
        <v>4941</v>
      </c>
      <c r="G3812" s="2">
        <f>IFERROR(VLOOKUP(D3812,Coordenadas!$A$2:$D$5571,3,FALSE),0)</f>
        <v>-11.1311</v>
      </c>
      <c r="H3812" s="2">
        <f>IFERROR(VLOOKUP(D3812,Coordenadas!$A$2:$D$5571,4,FALSE),0)</f>
        <v>-47.572600000000001</v>
      </c>
      <c r="I3812" s="2" t="s">
        <v>5323</v>
      </c>
      <c r="J3812" s="2">
        <v>4506</v>
      </c>
      <c r="K3812" s="2" t="s">
        <v>5332</v>
      </c>
      <c r="L3812" s="2">
        <f>IFERROR(VLOOKUP(C3812,BOTULISMO!$A$3:$C$19,3,FALSE),0)</f>
        <v>0</v>
      </c>
      <c r="M3812" s="2">
        <f>IFERROR(VLOOKUP(C3812,'LEISHMANIOSE VISCERAL'!$A$4:$C$454,3,FALSE),0)</f>
        <v>0</v>
      </c>
      <c r="N3812" s="2">
        <f>IFERROR(VLOOKUP(C3812,'LEISHMANIOSE TEGUMENTAR'!$A$4:$C$1681,3,FALSE),0)</f>
        <v>3</v>
      </c>
      <c r="O3812" s="2">
        <f>IFERROR(VLOOKUP(C3812,'FEBRE AMARELA'!$A$4:$C$38,3,FALSE),0)</f>
        <v>0</v>
      </c>
      <c r="P3812" s="2">
        <f>IFERROR(VLOOKUP(C3812,DENGUE!$A$5:$C$4097,3,FALSE),0)</f>
        <v>1</v>
      </c>
      <c r="Q3812" s="2">
        <f>IFERROR(VLOOKUP(C3812,'HEPATITE VIRAL'!$A$5:$C$3162,3,FALSE),0)</f>
        <v>0</v>
      </c>
      <c r="R3812" s="2">
        <f>IFERROR(VLOOKUP(C3812,'FEBRE MACULOSA'!$A$5:$C$181,3,FALSE),0)</f>
        <v>0</v>
      </c>
      <c r="S3812" s="2">
        <f>IFERROR(VLOOKUP(C3812,LEPTOSPIROSE!$A$5:$C$1176,3,FALSE),0)</f>
        <v>0</v>
      </c>
      <c r="T3812" s="2">
        <f>IFERROR(VLOOKUP(C3812,'DOENÇA DE CHAGAS'!$A$5:$C$100,3,FALSE),0)</f>
        <v>0</v>
      </c>
      <c r="U3812" s="2">
        <f>IFERROR(VLOOKUP(C3812,'PICADAS DE COBRAS'!$A$6:$C$4645,3,FALSE),0)</f>
        <v>16</v>
      </c>
      <c r="V3812">
        <f>IFERROR(VLOOKUP(C3812,'ZIKA VIRUS'!$A$5:$C$2399,3,FALSE),0)</f>
        <v>2</v>
      </c>
      <c r="W3812">
        <f>IFERROR(VLOOKUP(C3812,'FEBRE TIFÓIDE'!$A$5:$C$46,3,FALSE),0)</f>
        <v>0</v>
      </c>
      <c r="X3812">
        <f>IFERROR(VLOOKUP(C3812,HANTAVIROSE!$A$5:$C$153,3,FALSE),0)</f>
        <v>0</v>
      </c>
      <c r="Y3812">
        <f>IFERROR(VLOOKUP(C3812,MENINGITE!$A$5:$C$447,3,FALSE),0)</f>
        <v>0</v>
      </c>
      <c r="Z3812">
        <f>IFERROR(VLOOKUP(C3812,RAIVA!$A$5:$C$16,3,FALSE),0)</f>
        <v>0</v>
      </c>
    </row>
    <row r="3813" spans="1:26" x14ac:dyDescent="0.3">
      <c r="A3813" s="2" t="s">
        <v>4319</v>
      </c>
      <c r="B3813" s="2" t="s">
        <v>4361</v>
      </c>
      <c r="C3813" s="2">
        <v>231085</v>
      </c>
      <c r="D3813" s="2">
        <v>2310852</v>
      </c>
      <c r="E3813" s="2" t="s">
        <v>4319</v>
      </c>
      <c r="F3813" s="2" t="s">
        <v>4361</v>
      </c>
      <c r="G3813" s="2">
        <f>IFERROR(VLOOKUP(D3813,Coordenadas!$A$2:$D$5571,3,FALSE),0)</f>
        <v>-4.0158399999999999</v>
      </c>
      <c r="H3813" s="2">
        <f>IFERROR(VLOOKUP(D3813,Coordenadas!$A$2:$D$5571,4,FALSE),0)</f>
        <v>-38.306100000000001</v>
      </c>
      <c r="I3813" s="2" t="s">
        <v>5324</v>
      </c>
      <c r="J3813" s="2">
        <v>18683</v>
      </c>
      <c r="K3813" s="2" t="s">
        <v>5332</v>
      </c>
      <c r="L3813" s="2">
        <f>IFERROR(VLOOKUP(C3813,BOTULISMO!$A$3:$C$19,3,FALSE),0)</f>
        <v>0</v>
      </c>
      <c r="M3813" s="2">
        <f>IFERROR(VLOOKUP(C3813,'LEISHMANIOSE VISCERAL'!$A$4:$C$454,3,FALSE),0)</f>
        <v>0</v>
      </c>
      <c r="N3813" s="2">
        <f>IFERROR(VLOOKUP(C3813,'LEISHMANIOSE TEGUMENTAR'!$A$4:$C$1681,3,FALSE),0)</f>
        <v>0</v>
      </c>
      <c r="O3813" s="2">
        <f>IFERROR(VLOOKUP(C3813,'FEBRE AMARELA'!$A$4:$C$38,3,FALSE),0)</f>
        <v>0</v>
      </c>
      <c r="P3813" s="2">
        <f>IFERROR(VLOOKUP(C3813,DENGUE!$A$5:$C$4097,3,FALSE),0)</f>
        <v>5</v>
      </c>
      <c r="Q3813" s="2">
        <f>IFERROR(VLOOKUP(C3813,'HEPATITE VIRAL'!$A$5:$C$3162,3,FALSE),0)</f>
        <v>0</v>
      </c>
      <c r="R3813" s="2">
        <f>IFERROR(VLOOKUP(C3813,'FEBRE MACULOSA'!$A$5:$C$181,3,FALSE),0)</f>
        <v>0</v>
      </c>
      <c r="S3813" s="2">
        <f>IFERROR(VLOOKUP(C3813,LEPTOSPIROSE!$A$5:$C$1176,3,FALSE),0)</f>
        <v>0</v>
      </c>
      <c r="T3813" s="2">
        <f>IFERROR(VLOOKUP(C3813,'DOENÇA DE CHAGAS'!$A$5:$C$100,3,FALSE),0)</f>
        <v>0</v>
      </c>
      <c r="U3813" s="2">
        <f>IFERROR(VLOOKUP(C3813,'PICADAS DE COBRAS'!$A$6:$C$4645,3,FALSE),0)</f>
        <v>1</v>
      </c>
      <c r="V3813">
        <f>IFERROR(VLOOKUP(C3813,'ZIKA VIRUS'!$A$5:$C$2399,3,FALSE),0)</f>
        <v>3</v>
      </c>
      <c r="W3813">
        <f>IFERROR(VLOOKUP(C3813,'FEBRE TIFÓIDE'!$A$5:$C$46,3,FALSE),0)</f>
        <v>0</v>
      </c>
      <c r="X3813">
        <f>IFERROR(VLOOKUP(C3813,HANTAVIROSE!$A$5:$C$153,3,FALSE),0)</f>
        <v>0</v>
      </c>
      <c r="Y3813">
        <f>IFERROR(VLOOKUP(C3813,MENINGITE!$A$5:$C$447,3,FALSE),0)</f>
        <v>0</v>
      </c>
      <c r="Z3813">
        <f>IFERROR(VLOOKUP(C3813,RAIVA!$A$5:$C$16,3,FALSE),0)</f>
        <v>0</v>
      </c>
    </row>
    <row r="3814" spans="1:26" x14ac:dyDescent="0.3">
      <c r="A3814" s="2" t="s">
        <v>2425</v>
      </c>
      <c r="B3814" s="2" t="s">
        <v>5555</v>
      </c>
      <c r="C3814" s="2">
        <v>315053</v>
      </c>
      <c r="D3814" s="2">
        <v>3150539</v>
      </c>
      <c r="E3814" s="2" t="s">
        <v>2425</v>
      </c>
      <c r="F3814" s="2" t="s">
        <v>2679</v>
      </c>
      <c r="G3814" s="2">
        <f>IFERROR(VLOOKUP(D3814,Coordenadas!$A$2:$D$5571,3,FALSE),0)</f>
        <v>-19.7287</v>
      </c>
      <c r="H3814" s="2">
        <f>IFERROR(VLOOKUP(D3814,Coordenadas!$A$2:$D$5571,4,FALSE),0)</f>
        <v>-42.409500000000001</v>
      </c>
      <c r="I3814" s="2" t="s">
        <v>5325</v>
      </c>
      <c r="J3814" s="2">
        <v>4420</v>
      </c>
      <c r="K3814" s="2" t="s">
        <v>5332</v>
      </c>
      <c r="L3814" s="2">
        <f>IFERROR(VLOOKUP(C3814,BOTULISMO!$A$3:$C$19,3,FALSE),0)</f>
        <v>0</v>
      </c>
      <c r="M3814" s="2">
        <f>IFERROR(VLOOKUP(C3814,'LEISHMANIOSE VISCERAL'!$A$4:$C$454,3,FALSE),0)</f>
        <v>0</v>
      </c>
      <c r="N3814" s="2">
        <f>IFERROR(VLOOKUP(C3814,'LEISHMANIOSE TEGUMENTAR'!$A$4:$C$1681,3,FALSE),0)</f>
        <v>1</v>
      </c>
      <c r="O3814" s="2">
        <f>IFERROR(VLOOKUP(C3814,'FEBRE AMARELA'!$A$4:$C$38,3,FALSE),0)</f>
        <v>0</v>
      </c>
      <c r="P3814" s="2">
        <f>IFERROR(VLOOKUP(C3814,DENGUE!$A$5:$C$4097,3,FALSE),0)</f>
        <v>80</v>
      </c>
      <c r="Q3814" s="2">
        <f>IFERROR(VLOOKUP(C3814,'HEPATITE VIRAL'!$A$5:$C$3162,3,FALSE),0)</f>
        <v>0</v>
      </c>
      <c r="R3814" s="2">
        <f>IFERROR(VLOOKUP(C3814,'FEBRE MACULOSA'!$A$5:$C$181,3,FALSE),0)</f>
        <v>0</v>
      </c>
      <c r="S3814" s="2">
        <f>IFERROR(VLOOKUP(C3814,LEPTOSPIROSE!$A$5:$C$1176,3,FALSE),0)</f>
        <v>0</v>
      </c>
      <c r="T3814" s="2">
        <f>IFERROR(VLOOKUP(C3814,'DOENÇA DE CHAGAS'!$A$5:$C$100,3,FALSE),0)</f>
        <v>0</v>
      </c>
      <c r="U3814" s="2">
        <f>IFERROR(VLOOKUP(C3814,'PICADAS DE COBRAS'!$A$6:$C$4645,3,FALSE),0)</f>
        <v>4</v>
      </c>
      <c r="V3814">
        <f>IFERROR(VLOOKUP(C3814,'ZIKA VIRUS'!$A$5:$C$2399,3,FALSE),0)</f>
        <v>0</v>
      </c>
      <c r="W3814">
        <f>IFERROR(VLOOKUP(C3814,'FEBRE TIFÓIDE'!$A$5:$C$46,3,FALSE),0)</f>
        <v>0</v>
      </c>
      <c r="X3814">
        <f>IFERROR(VLOOKUP(C3814,HANTAVIROSE!$A$5:$C$153,3,FALSE),0)</f>
        <v>0</v>
      </c>
      <c r="Y3814">
        <f>IFERROR(VLOOKUP(C3814,MENINGITE!$A$5:$C$447,3,FALSE),0)</f>
        <v>0</v>
      </c>
      <c r="Z3814">
        <f>IFERROR(VLOOKUP(C3814,RAIVA!$A$5:$C$16,3,FALSE),0)</f>
        <v>0</v>
      </c>
    </row>
    <row r="3815" spans="1:26" x14ac:dyDescent="0.3">
      <c r="A3815" s="2" t="s">
        <v>1256</v>
      </c>
      <c r="B3815" s="2" t="s">
        <v>1383</v>
      </c>
      <c r="C3815" s="2">
        <v>411915</v>
      </c>
      <c r="D3815" s="2">
        <v>4119152</v>
      </c>
      <c r="E3815" s="2" t="s">
        <v>1256</v>
      </c>
      <c r="F3815" s="2" t="s">
        <v>1383</v>
      </c>
      <c r="G3815" s="2">
        <f>IFERROR(VLOOKUP(D3815,Coordenadas!$A$2:$D$5571,3,FALSE),0)</f>
        <v>-25.442900000000002</v>
      </c>
      <c r="H3815" s="2">
        <f>IFERROR(VLOOKUP(D3815,Coordenadas!$A$2:$D$5571,4,FALSE),0)</f>
        <v>-49.192700000000002</v>
      </c>
      <c r="I3815" s="2" t="s">
        <v>5326</v>
      </c>
      <c r="J3815" s="2">
        <v>117008</v>
      </c>
      <c r="K3815" s="2" t="s">
        <v>5333</v>
      </c>
      <c r="L3815" s="2">
        <f>IFERROR(VLOOKUP(C3815,BOTULISMO!$A$3:$C$19,3,FALSE),0)</f>
        <v>0</v>
      </c>
      <c r="M3815" s="2">
        <f>IFERROR(VLOOKUP(C3815,'LEISHMANIOSE VISCERAL'!$A$4:$C$454,3,FALSE),0)</f>
        <v>0</v>
      </c>
      <c r="N3815" s="2">
        <f>IFERROR(VLOOKUP(C3815,'LEISHMANIOSE TEGUMENTAR'!$A$4:$C$1681,3,FALSE),0)</f>
        <v>1</v>
      </c>
      <c r="O3815" s="2">
        <f>IFERROR(VLOOKUP(C3815,'FEBRE AMARELA'!$A$4:$C$38,3,FALSE),0)</f>
        <v>0</v>
      </c>
      <c r="P3815" s="2">
        <f>IFERROR(VLOOKUP(C3815,DENGUE!$A$5:$C$4097,3,FALSE),0)</f>
        <v>36</v>
      </c>
      <c r="Q3815" s="2">
        <f>IFERROR(VLOOKUP(C3815,'HEPATITE VIRAL'!$A$5:$C$3162,3,FALSE),0)</f>
        <v>95</v>
      </c>
      <c r="R3815" s="2">
        <f>IFERROR(VLOOKUP(C3815,'FEBRE MACULOSA'!$A$5:$C$181,3,FALSE),0)</f>
        <v>0</v>
      </c>
      <c r="S3815" s="2">
        <f>IFERROR(VLOOKUP(C3815,LEPTOSPIROSE!$A$5:$C$1176,3,FALSE),0)</f>
        <v>3</v>
      </c>
      <c r="T3815" s="2">
        <f>IFERROR(VLOOKUP(C3815,'DOENÇA DE CHAGAS'!$A$5:$C$100,3,FALSE),0)</f>
        <v>0</v>
      </c>
      <c r="U3815" s="2">
        <f>IFERROR(VLOOKUP(C3815,'PICADAS DE COBRAS'!$A$6:$C$4645,3,FALSE),0)</f>
        <v>121</v>
      </c>
      <c r="V3815">
        <f>IFERROR(VLOOKUP(C3815,'ZIKA VIRUS'!$A$5:$C$2399,3,FALSE),0)</f>
        <v>1</v>
      </c>
      <c r="W3815">
        <f>IFERROR(VLOOKUP(C3815,'FEBRE TIFÓIDE'!$A$5:$C$46,3,FALSE),0)</f>
        <v>0</v>
      </c>
      <c r="X3815">
        <f>IFERROR(VLOOKUP(C3815,HANTAVIROSE!$A$5:$C$153,3,FALSE),0)</f>
        <v>0</v>
      </c>
      <c r="Y3815">
        <f>IFERROR(VLOOKUP(C3815,MENINGITE!$A$5:$C$447,3,FALSE),0)</f>
        <v>1</v>
      </c>
      <c r="Z3815">
        <f>IFERROR(VLOOKUP(C3815,RAIVA!$A$5:$C$16,3,FALSE),0)</f>
        <v>0</v>
      </c>
    </row>
    <row r="3816" spans="1:26" x14ac:dyDescent="0.3">
      <c r="A3816" s="2" t="s">
        <v>470</v>
      </c>
      <c r="B3816" s="2" t="s">
        <v>653</v>
      </c>
      <c r="C3816" s="2">
        <v>431445</v>
      </c>
      <c r="D3816" s="2">
        <v>4314456</v>
      </c>
      <c r="E3816" s="2" t="s">
        <v>470</v>
      </c>
      <c r="F3816" s="2" t="s">
        <v>653</v>
      </c>
      <c r="G3816" s="2">
        <f>IFERROR(VLOOKUP(D3816,Coordenadas!$A$2:$D$5571,3,FALSE),0)</f>
        <v>-27.507999999999999</v>
      </c>
      <c r="H3816" s="2">
        <f>IFERROR(VLOOKUP(D3816,Coordenadas!$A$2:$D$5571,4,FALSE),0)</f>
        <v>-53.208199999999998</v>
      </c>
      <c r="I3816" s="2" t="s">
        <v>5326</v>
      </c>
      <c r="J3816" s="2">
        <v>2513</v>
      </c>
      <c r="K3816" s="2" t="s">
        <v>5332</v>
      </c>
      <c r="L3816" s="2">
        <f>IFERROR(VLOOKUP(C3816,BOTULISMO!$A$3:$C$19,3,FALSE),0)</f>
        <v>0</v>
      </c>
      <c r="M3816" s="2">
        <f>IFERROR(VLOOKUP(C3816,'LEISHMANIOSE VISCERAL'!$A$4:$C$454,3,FALSE),0)</f>
        <v>0</v>
      </c>
      <c r="N3816" s="2">
        <f>IFERROR(VLOOKUP(C3816,'LEISHMANIOSE TEGUMENTAR'!$A$4:$C$1681,3,FALSE),0)</f>
        <v>0</v>
      </c>
      <c r="O3816" s="2">
        <f>IFERROR(VLOOKUP(C3816,'FEBRE AMARELA'!$A$4:$C$38,3,FALSE),0)</f>
        <v>0</v>
      </c>
      <c r="P3816" s="2">
        <f>IFERROR(VLOOKUP(C3816,DENGUE!$A$5:$C$4097,3,FALSE),0)</f>
        <v>0</v>
      </c>
      <c r="Q3816" s="2">
        <f>IFERROR(VLOOKUP(C3816,'HEPATITE VIRAL'!$A$5:$C$3162,3,FALSE),0)</f>
        <v>3</v>
      </c>
      <c r="R3816" s="2">
        <f>IFERROR(VLOOKUP(C3816,'FEBRE MACULOSA'!$A$5:$C$181,3,FALSE),0)</f>
        <v>0</v>
      </c>
      <c r="S3816" s="2">
        <f>IFERROR(VLOOKUP(C3816,LEPTOSPIROSE!$A$5:$C$1176,3,FALSE),0)</f>
        <v>0</v>
      </c>
      <c r="T3816" s="2">
        <f>IFERROR(VLOOKUP(C3816,'DOENÇA DE CHAGAS'!$A$5:$C$100,3,FALSE),0)</f>
        <v>0</v>
      </c>
      <c r="U3816" s="2">
        <f>IFERROR(VLOOKUP(C3816,'PICADAS DE COBRAS'!$A$6:$C$4645,3,FALSE),0)</f>
        <v>0</v>
      </c>
      <c r="V3816">
        <f>IFERROR(VLOOKUP(C3816,'ZIKA VIRUS'!$A$5:$C$2399,3,FALSE),0)</f>
        <v>0</v>
      </c>
      <c r="W3816">
        <f>IFERROR(VLOOKUP(C3816,'FEBRE TIFÓIDE'!$A$5:$C$46,3,FALSE),0)</f>
        <v>0</v>
      </c>
      <c r="X3816">
        <f>IFERROR(VLOOKUP(C3816,HANTAVIROSE!$A$5:$C$153,3,FALSE),0)</f>
        <v>0</v>
      </c>
      <c r="Y3816">
        <f>IFERROR(VLOOKUP(C3816,MENINGITE!$A$5:$C$447,3,FALSE),0)</f>
        <v>0</v>
      </c>
      <c r="Z3816">
        <f>IFERROR(VLOOKUP(C3816,RAIVA!$A$5:$C$16,3,FALSE),0)</f>
        <v>0</v>
      </c>
    </row>
    <row r="3817" spans="1:26" x14ac:dyDescent="0.3">
      <c r="A3817" s="2" t="s">
        <v>470</v>
      </c>
      <c r="B3817" s="2" t="s">
        <v>652</v>
      </c>
      <c r="C3817" s="2">
        <v>431446</v>
      </c>
      <c r="D3817" s="2">
        <v>4314464</v>
      </c>
      <c r="E3817" s="2" t="s">
        <v>470</v>
      </c>
      <c r="F3817" s="2" t="s">
        <v>652</v>
      </c>
      <c r="G3817" s="2">
        <f>IFERROR(VLOOKUP(D3817,Coordenadas!$A$2:$D$5571,3,FALSE),0)</f>
        <v>-27.8751</v>
      </c>
      <c r="H3817" s="2">
        <f>IFERROR(VLOOKUP(D3817,Coordenadas!$A$2:$D$5571,4,FALSE),0)</f>
        <v>-51.167299999999997</v>
      </c>
      <c r="I3817" s="2" t="s">
        <v>5326</v>
      </c>
      <c r="J3817" s="2">
        <v>2130</v>
      </c>
      <c r="K3817" s="2" t="s">
        <v>5332</v>
      </c>
      <c r="L3817" s="2">
        <f>IFERROR(VLOOKUP(C3817,BOTULISMO!$A$3:$C$19,3,FALSE),0)</f>
        <v>0</v>
      </c>
      <c r="M3817" s="2">
        <f>IFERROR(VLOOKUP(C3817,'LEISHMANIOSE VISCERAL'!$A$4:$C$454,3,FALSE),0)</f>
        <v>0</v>
      </c>
      <c r="N3817" s="2">
        <f>IFERROR(VLOOKUP(C3817,'LEISHMANIOSE TEGUMENTAR'!$A$4:$C$1681,3,FALSE),0)</f>
        <v>0</v>
      </c>
      <c r="O3817" s="2">
        <f>IFERROR(VLOOKUP(C3817,'FEBRE AMARELA'!$A$4:$C$38,3,FALSE),0)</f>
        <v>0</v>
      </c>
      <c r="P3817" s="2">
        <f>IFERROR(VLOOKUP(C3817,DENGUE!$A$5:$C$4097,3,FALSE),0)</f>
        <v>0</v>
      </c>
      <c r="Q3817" s="2">
        <f>IFERROR(VLOOKUP(C3817,'HEPATITE VIRAL'!$A$5:$C$3162,3,FALSE),0)</f>
        <v>3</v>
      </c>
      <c r="R3817" s="2">
        <f>IFERROR(VLOOKUP(C3817,'FEBRE MACULOSA'!$A$5:$C$181,3,FALSE),0)</f>
        <v>0</v>
      </c>
      <c r="S3817" s="2">
        <f>IFERROR(VLOOKUP(C3817,LEPTOSPIROSE!$A$5:$C$1176,3,FALSE),0)</f>
        <v>0</v>
      </c>
      <c r="T3817" s="2">
        <f>IFERROR(VLOOKUP(C3817,'DOENÇA DE CHAGAS'!$A$5:$C$100,3,FALSE),0)</f>
        <v>0</v>
      </c>
      <c r="U3817" s="2">
        <f>IFERROR(VLOOKUP(C3817,'PICADAS DE COBRAS'!$A$6:$C$4645,3,FALSE),0)</f>
        <v>4</v>
      </c>
      <c r="V3817">
        <f>IFERROR(VLOOKUP(C3817,'ZIKA VIRUS'!$A$5:$C$2399,3,FALSE),0)</f>
        <v>0</v>
      </c>
      <c r="W3817">
        <f>IFERROR(VLOOKUP(C3817,'FEBRE TIFÓIDE'!$A$5:$C$46,3,FALSE),0)</f>
        <v>0</v>
      </c>
      <c r="X3817">
        <f>IFERROR(VLOOKUP(C3817,HANTAVIROSE!$A$5:$C$153,3,FALSE),0)</f>
        <v>0</v>
      </c>
      <c r="Y3817">
        <f>IFERROR(VLOOKUP(C3817,MENINGITE!$A$5:$C$447,3,FALSE),0)</f>
        <v>0</v>
      </c>
      <c r="Z3817">
        <f>IFERROR(VLOOKUP(C3817,RAIVA!$A$5:$C$16,3,FALSE),0)</f>
        <v>0</v>
      </c>
    </row>
    <row r="3818" spans="1:26" x14ac:dyDescent="0.3">
      <c r="A3818" s="2" t="s">
        <v>1256</v>
      </c>
      <c r="B3818" s="2" t="s">
        <v>1381</v>
      </c>
      <c r="C3818" s="2">
        <v>411925</v>
      </c>
      <c r="D3818" s="2">
        <v>4119251</v>
      </c>
      <c r="E3818" s="2" t="s">
        <v>1256</v>
      </c>
      <c r="F3818" s="2" t="s">
        <v>1381</v>
      </c>
      <c r="G3818" s="2">
        <f>IFERROR(VLOOKUP(D3818,Coordenadas!$A$2:$D$5571,3,FALSE),0)</f>
        <v>-26.032399999999999</v>
      </c>
      <c r="H3818" s="2">
        <f>IFERROR(VLOOKUP(D3818,Coordenadas!$A$2:$D$5571,4,FALSE),0)</f>
        <v>-53.481999999999999</v>
      </c>
      <c r="I3818" s="2" t="s">
        <v>5326</v>
      </c>
      <c r="J3818" s="2">
        <v>2625</v>
      </c>
      <c r="K3818" s="2" t="s">
        <v>5332</v>
      </c>
      <c r="L3818" s="2">
        <f>IFERROR(VLOOKUP(C3818,BOTULISMO!$A$3:$C$19,3,FALSE),0)</f>
        <v>0</v>
      </c>
      <c r="M3818" s="2">
        <f>IFERROR(VLOOKUP(C3818,'LEISHMANIOSE VISCERAL'!$A$4:$C$454,3,FALSE),0)</f>
        <v>0</v>
      </c>
      <c r="N3818" s="2">
        <f>IFERROR(VLOOKUP(C3818,'LEISHMANIOSE TEGUMENTAR'!$A$4:$C$1681,3,FALSE),0)</f>
        <v>0</v>
      </c>
      <c r="O3818" s="2">
        <f>IFERROR(VLOOKUP(C3818,'FEBRE AMARELA'!$A$4:$C$38,3,FALSE),0)</f>
        <v>0</v>
      </c>
      <c r="P3818" s="2">
        <f>IFERROR(VLOOKUP(C3818,DENGUE!$A$5:$C$4097,3,FALSE),0)</f>
        <v>1</v>
      </c>
      <c r="Q3818" s="2">
        <f>IFERROR(VLOOKUP(C3818,'HEPATITE VIRAL'!$A$5:$C$3162,3,FALSE),0)</f>
        <v>6</v>
      </c>
      <c r="R3818" s="2">
        <f>IFERROR(VLOOKUP(C3818,'FEBRE MACULOSA'!$A$5:$C$181,3,FALSE),0)</f>
        <v>0</v>
      </c>
      <c r="S3818" s="2">
        <f>IFERROR(VLOOKUP(C3818,LEPTOSPIROSE!$A$5:$C$1176,3,FALSE),0)</f>
        <v>0</v>
      </c>
      <c r="T3818" s="2">
        <f>IFERROR(VLOOKUP(C3818,'DOENÇA DE CHAGAS'!$A$5:$C$100,3,FALSE),0)</f>
        <v>0</v>
      </c>
      <c r="U3818" s="2">
        <f>IFERROR(VLOOKUP(C3818,'PICADAS DE COBRAS'!$A$6:$C$4645,3,FALSE),0)</f>
        <v>13</v>
      </c>
      <c r="V3818">
        <f>IFERROR(VLOOKUP(C3818,'ZIKA VIRUS'!$A$5:$C$2399,3,FALSE),0)</f>
        <v>0</v>
      </c>
      <c r="W3818">
        <f>IFERROR(VLOOKUP(C3818,'FEBRE TIFÓIDE'!$A$5:$C$46,3,FALSE),0)</f>
        <v>0</v>
      </c>
      <c r="X3818">
        <f>IFERROR(VLOOKUP(C3818,HANTAVIROSE!$A$5:$C$153,3,FALSE),0)</f>
        <v>0</v>
      </c>
      <c r="Y3818">
        <f>IFERROR(VLOOKUP(C3818,MENINGITE!$A$5:$C$447,3,FALSE),0)</f>
        <v>0</v>
      </c>
      <c r="Z3818">
        <f>IFERROR(VLOOKUP(C3818,RAIVA!$A$5:$C$16,3,FALSE),0)</f>
        <v>0</v>
      </c>
    </row>
    <row r="3819" spans="1:26" x14ac:dyDescent="0.3">
      <c r="A3819" s="2" t="s">
        <v>470</v>
      </c>
      <c r="B3819" s="2" t="s">
        <v>651</v>
      </c>
      <c r="C3819" s="2">
        <v>431447</v>
      </c>
      <c r="D3819" s="2">
        <v>4314472</v>
      </c>
      <c r="E3819" s="2" t="s">
        <v>470</v>
      </c>
      <c r="F3819" s="2" t="s">
        <v>651</v>
      </c>
      <c r="G3819" s="2">
        <f>IFERROR(VLOOKUP(D3819,Coordenadas!$A$2:$D$5571,3,FALSE),0)</f>
        <v>-29.344999999999999</v>
      </c>
      <c r="H3819" s="2">
        <f>IFERROR(VLOOKUP(D3819,Coordenadas!$A$2:$D$5571,4,FALSE),0)</f>
        <v>-53.320599999999999</v>
      </c>
      <c r="I3819" s="2" t="s">
        <v>5326</v>
      </c>
      <c r="J3819" s="2">
        <v>4471</v>
      </c>
      <c r="K3819" s="2" t="s">
        <v>5332</v>
      </c>
      <c r="L3819" s="2">
        <f>IFERROR(VLOOKUP(C3819,BOTULISMO!$A$3:$C$19,3,FALSE),0)</f>
        <v>0</v>
      </c>
      <c r="M3819" s="2">
        <f>IFERROR(VLOOKUP(C3819,'LEISHMANIOSE VISCERAL'!$A$4:$C$454,3,FALSE),0)</f>
        <v>0</v>
      </c>
      <c r="N3819" s="2">
        <f>IFERROR(VLOOKUP(C3819,'LEISHMANIOSE TEGUMENTAR'!$A$4:$C$1681,3,FALSE),0)</f>
        <v>0</v>
      </c>
      <c r="O3819" s="2">
        <f>IFERROR(VLOOKUP(C3819,'FEBRE AMARELA'!$A$4:$C$38,3,FALSE),0)</f>
        <v>0</v>
      </c>
      <c r="P3819" s="2">
        <f>IFERROR(VLOOKUP(C3819,DENGUE!$A$5:$C$4097,3,FALSE),0)</f>
        <v>0</v>
      </c>
      <c r="Q3819" s="2">
        <f>IFERROR(VLOOKUP(C3819,'HEPATITE VIRAL'!$A$5:$C$3162,3,FALSE),0)</f>
        <v>0</v>
      </c>
      <c r="R3819" s="2">
        <f>IFERROR(VLOOKUP(C3819,'FEBRE MACULOSA'!$A$5:$C$181,3,FALSE),0)</f>
        <v>0</v>
      </c>
      <c r="S3819" s="2">
        <f>IFERROR(VLOOKUP(C3819,LEPTOSPIROSE!$A$5:$C$1176,3,FALSE),0)</f>
        <v>0</v>
      </c>
      <c r="T3819" s="2">
        <f>IFERROR(VLOOKUP(C3819,'DOENÇA DE CHAGAS'!$A$5:$C$100,3,FALSE),0)</f>
        <v>0</v>
      </c>
      <c r="U3819" s="2">
        <f>IFERROR(VLOOKUP(C3819,'PICADAS DE COBRAS'!$A$6:$C$4645,3,FALSE),0)</f>
        <v>1</v>
      </c>
      <c r="V3819">
        <f>IFERROR(VLOOKUP(C3819,'ZIKA VIRUS'!$A$5:$C$2399,3,FALSE),0)</f>
        <v>0</v>
      </c>
      <c r="W3819">
        <f>IFERROR(VLOOKUP(C3819,'FEBRE TIFÓIDE'!$A$5:$C$46,3,FALSE),0)</f>
        <v>0</v>
      </c>
      <c r="X3819">
        <f>IFERROR(VLOOKUP(C3819,HANTAVIROSE!$A$5:$C$153,3,FALSE),0)</f>
        <v>0</v>
      </c>
      <c r="Y3819">
        <f>IFERROR(VLOOKUP(C3819,MENINGITE!$A$5:$C$447,3,FALSE),0)</f>
        <v>0</v>
      </c>
      <c r="Z3819">
        <f>IFERROR(VLOOKUP(C3819,RAIVA!$A$5:$C$16,3,FALSE),0)</f>
        <v>0</v>
      </c>
    </row>
    <row r="3820" spans="1:26" x14ac:dyDescent="0.3">
      <c r="A3820" s="2" t="s">
        <v>1256</v>
      </c>
      <c r="B3820" s="2" t="s">
        <v>1382</v>
      </c>
      <c r="C3820" s="2">
        <v>411920</v>
      </c>
      <c r="D3820" s="2">
        <v>4119202</v>
      </c>
      <c r="E3820" s="2" t="s">
        <v>1256</v>
      </c>
      <c r="F3820" s="2" t="s">
        <v>1382</v>
      </c>
      <c r="G3820" s="2">
        <f>IFERROR(VLOOKUP(D3820,Coordenadas!$A$2:$D$5571,3,FALSE),0)</f>
        <v>-23.798200000000001</v>
      </c>
      <c r="H3820" s="2">
        <f>IFERROR(VLOOKUP(D3820,Coordenadas!$A$2:$D$5571,4,FALSE),0)</f>
        <v>-50.053600000000003</v>
      </c>
      <c r="I3820" s="2" t="s">
        <v>5326</v>
      </c>
      <c r="J3820" s="2">
        <v>6215</v>
      </c>
      <c r="K3820" s="2" t="s">
        <v>5332</v>
      </c>
      <c r="L3820" s="2">
        <f>IFERROR(VLOOKUP(C3820,BOTULISMO!$A$3:$C$19,3,FALSE),0)</f>
        <v>0</v>
      </c>
      <c r="M3820" s="2">
        <f>IFERROR(VLOOKUP(C3820,'LEISHMANIOSE VISCERAL'!$A$4:$C$454,3,FALSE),0)</f>
        <v>0</v>
      </c>
      <c r="N3820" s="2">
        <f>IFERROR(VLOOKUP(C3820,'LEISHMANIOSE TEGUMENTAR'!$A$4:$C$1681,3,FALSE),0)</f>
        <v>0</v>
      </c>
      <c r="O3820" s="2">
        <f>IFERROR(VLOOKUP(C3820,'FEBRE AMARELA'!$A$4:$C$38,3,FALSE),0)</f>
        <v>0</v>
      </c>
      <c r="P3820" s="2">
        <f>IFERROR(VLOOKUP(C3820,DENGUE!$A$5:$C$4097,3,FALSE),0)</f>
        <v>15</v>
      </c>
      <c r="Q3820" s="2">
        <f>IFERROR(VLOOKUP(C3820,'HEPATITE VIRAL'!$A$5:$C$3162,3,FALSE),0)</f>
        <v>0</v>
      </c>
      <c r="R3820" s="2">
        <f>IFERROR(VLOOKUP(C3820,'FEBRE MACULOSA'!$A$5:$C$181,3,FALSE),0)</f>
        <v>0</v>
      </c>
      <c r="S3820" s="2">
        <f>IFERROR(VLOOKUP(C3820,LEPTOSPIROSE!$A$5:$C$1176,3,FALSE),0)</f>
        <v>0</v>
      </c>
      <c r="T3820" s="2">
        <f>IFERROR(VLOOKUP(C3820,'DOENÇA DE CHAGAS'!$A$5:$C$100,3,FALSE),0)</f>
        <v>0</v>
      </c>
      <c r="U3820" s="2">
        <f>IFERROR(VLOOKUP(C3820,'PICADAS DE COBRAS'!$A$6:$C$4645,3,FALSE),0)</f>
        <v>6</v>
      </c>
      <c r="V3820">
        <f>IFERROR(VLOOKUP(C3820,'ZIKA VIRUS'!$A$5:$C$2399,3,FALSE),0)</f>
        <v>0</v>
      </c>
      <c r="W3820">
        <f>IFERROR(VLOOKUP(C3820,'FEBRE TIFÓIDE'!$A$5:$C$46,3,FALSE),0)</f>
        <v>0</v>
      </c>
      <c r="X3820">
        <f>IFERROR(VLOOKUP(C3820,HANTAVIROSE!$A$5:$C$153,3,FALSE),0)</f>
        <v>0</v>
      </c>
      <c r="Y3820">
        <f>IFERROR(VLOOKUP(C3820,MENINGITE!$A$5:$C$447,3,FALSE),0)</f>
        <v>1</v>
      </c>
      <c r="Z3820">
        <f>IFERROR(VLOOKUP(C3820,RAIVA!$A$5:$C$16,3,FALSE),0)</f>
        <v>0</v>
      </c>
    </row>
    <row r="3821" spans="1:26" x14ac:dyDescent="0.3">
      <c r="A3821" s="2" t="s">
        <v>1637</v>
      </c>
      <c r="B3821" s="2" t="s">
        <v>1062</v>
      </c>
      <c r="C3821" s="2">
        <v>353820</v>
      </c>
      <c r="D3821" s="2">
        <v>3538204</v>
      </c>
      <c r="E3821" s="2" t="s">
        <v>1637</v>
      </c>
      <c r="F3821" s="2" t="s">
        <v>1062</v>
      </c>
      <c r="G3821" s="2">
        <f>IFERROR(VLOOKUP(D3821,Coordenadas!$A$2:$D$5571,3,FALSE),0)</f>
        <v>-22.781099999999999</v>
      </c>
      <c r="H3821" s="2">
        <f>IFERROR(VLOOKUP(D3821,Coordenadas!$A$2:$D$5571,4,FALSE),0)</f>
        <v>-46.589700000000001</v>
      </c>
      <c r="I3821" s="2" t="s">
        <v>5325</v>
      </c>
      <c r="J3821" s="2">
        <v>13105</v>
      </c>
      <c r="K3821" s="2" t="s">
        <v>5332</v>
      </c>
      <c r="L3821" s="2">
        <f>IFERROR(VLOOKUP(C3821,BOTULISMO!$A$3:$C$19,3,FALSE),0)</f>
        <v>0</v>
      </c>
      <c r="M3821" s="2">
        <f>IFERROR(VLOOKUP(C3821,'LEISHMANIOSE VISCERAL'!$A$4:$C$454,3,FALSE),0)</f>
        <v>0</v>
      </c>
      <c r="N3821" s="2">
        <f>IFERROR(VLOOKUP(C3821,'LEISHMANIOSE TEGUMENTAR'!$A$4:$C$1681,3,FALSE),0)</f>
        <v>0</v>
      </c>
      <c r="O3821" s="2">
        <f>IFERROR(VLOOKUP(C3821,'FEBRE AMARELA'!$A$4:$C$38,3,FALSE),0)</f>
        <v>0</v>
      </c>
      <c r="P3821" s="2">
        <f>IFERROR(VLOOKUP(C3821,DENGUE!$A$5:$C$4097,3,FALSE),0)</f>
        <v>2</v>
      </c>
      <c r="Q3821" s="2">
        <f>IFERROR(VLOOKUP(C3821,'HEPATITE VIRAL'!$A$5:$C$3162,3,FALSE),0)</f>
        <v>3</v>
      </c>
      <c r="R3821" s="2">
        <f>IFERROR(VLOOKUP(C3821,'FEBRE MACULOSA'!$A$5:$C$181,3,FALSE),0)</f>
        <v>0</v>
      </c>
      <c r="S3821" s="2">
        <f>IFERROR(VLOOKUP(C3821,LEPTOSPIROSE!$A$5:$C$1176,3,FALSE),0)</f>
        <v>0</v>
      </c>
      <c r="T3821" s="2">
        <f>IFERROR(VLOOKUP(C3821,'DOENÇA DE CHAGAS'!$A$5:$C$100,3,FALSE),0)</f>
        <v>0</v>
      </c>
      <c r="U3821" s="2">
        <f>IFERROR(VLOOKUP(C3821,'PICADAS DE COBRAS'!$A$6:$C$4645,3,FALSE),0)</f>
        <v>97</v>
      </c>
      <c r="V3821">
        <f>IFERROR(VLOOKUP(C3821,'ZIKA VIRUS'!$A$5:$C$2399,3,FALSE),0)</f>
        <v>0</v>
      </c>
      <c r="W3821">
        <f>IFERROR(VLOOKUP(C3821,'FEBRE TIFÓIDE'!$A$5:$C$46,3,FALSE),0)</f>
        <v>0</v>
      </c>
      <c r="X3821">
        <f>IFERROR(VLOOKUP(C3821,HANTAVIROSE!$A$5:$C$153,3,FALSE),0)</f>
        <v>0</v>
      </c>
      <c r="Y3821">
        <f>IFERROR(VLOOKUP(C3821,MENINGITE!$A$5:$C$447,3,FALSE),0)</f>
        <v>0</v>
      </c>
      <c r="Z3821">
        <f>IFERROR(VLOOKUP(C3821,RAIVA!$A$5:$C$16,3,FALSE),0)</f>
        <v>0</v>
      </c>
    </row>
    <row r="3822" spans="1:26" x14ac:dyDescent="0.3">
      <c r="A3822" s="2" t="s">
        <v>967</v>
      </c>
      <c r="B3822" s="2" t="s">
        <v>1062</v>
      </c>
      <c r="C3822" s="2">
        <v>421290</v>
      </c>
      <c r="D3822" s="2">
        <v>4212908</v>
      </c>
      <c r="E3822" s="2" t="s">
        <v>967</v>
      </c>
      <c r="F3822" s="2" t="s">
        <v>1062</v>
      </c>
      <c r="G3822" s="2">
        <f>IFERROR(VLOOKUP(D3822,Coordenadas!$A$2:$D$5571,3,FALSE),0)</f>
        <v>-26.849499999999999</v>
      </c>
      <c r="H3822" s="2">
        <f>IFERROR(VLOOKUP(D3822,Coordenadas!$A$2:$D$5571,4,FALSE),0)</f>
        <v>-52.991300000000003</v>
      </c>
      <c r="I3822" s="2" t="s">
        <v>5326</v>
      </c>
      <c r="J3822" s="2">
        <v>16332</v>
      </c>
      <c r="K3822" s="2" t="s">
        <v>5332</v>
      </c>
      <c r="L3822" s="2">
        <f>IFERROR(VLOOKUP(C3822,BOTULISMO!$A$3:$C$19,3,FALSE),0)</f>
        <v>0</v>
      </c>
      <c r="M3822" s="2">
        <f>IFERROR(VLOOKUP(C3822,'LEISHMANIOSE VISCERAL'!$A$4:$C$454,3,FALSE),0)</f>
        <v>0</v>
      </c>
      <c r="N3822" s="2">
        <f>IFERROR(VLOOKUP(C3822,'LEISHMANIOSE TEGUMENTAR'!$A$4:$C$1681,3,FALSE),0)</f>
        <v>0</v>
      </c>
      <c r="O3822" s="2">
        <f>IFERROR(VLOOKUP(C3822,'FEBRE AMARELA'!$A$4:$C$38,3,FALSE),0)</f>
        <v>0</v>
      </c>
      <c r="P3822" s="2">
        <f>IFERROR(VLOOKUP(C3822,DENGUE!$A$5:$C$4097,3,FALSE),0)</f>
        <v>20</v>
      </c>
      <c r="Q3822" s="2">
        <f>IFERROR(VLOOKUP(C3822,'HEPATITE VIRAL'!$A$5:$C$3162,3,FALSE),0)</f>
        <v>70</v>
      </c>
      <c r="R3822" s="2">
        <f>IFERROR(VLOOKUP(C3822,'FEBRE MACULOSA'!$A$5:$C$181,3,FALSE),0)</f>
        <v>0</v>
      </c>
      <c r="S3822" s="2">
        <f>IFERROR(VLOOKUP(C3822,LEPTOSPIROSE!$A$5:$C$1176,3,FALSE),0)</f>
        <v>2</v>
      </c>
      <c r="T3822" s="2">
        <f>IFERROR(VLOOKUP(C3822,'DOENÇA DE CHAGAS'!$A$5:$C$100,3,FALSE),0)</f>
        <v>0</v>
      </c>
      <c r="U3822" s="2">
        <f>IFERROR(VLOOKUP(C3822,'PICADAS DE COBRAS'!$A$6:$C$4645,3,FALSE),0)</f>
        <v>33</v>
      </c>
      <c r="V3822">
        <f>IFERROR(VLOOKUP(C3822,'ZIKA VIRUS'!$A$5:$C$2399,3,FALSE),0)</f>
        <v>0</v>
      </c>
      <c r="W3822">
        <f>IFERROR(VLOOKUP(C3822,'FEBRE TIFÓIDE'!$A$5:$C$46,3,FALSE),0)</f>
        <v>0</v>
      </c>
      <c r="X3822">
        <f>IFERROR(VLOOKUP(C3822,HANTAVIROSE!$A$5:$C$153,3,FALSE),0)</f>
        <v>0</v>
      </c>
      <c r="Y3822">
        <f>IFERROR(VLOOKUP(C3822,MENINGITE!$A$5:$C$447,3,FALSE),0)</f>
        <v>0</v>
      </c>
      <c r="Z3822">
        <f>IFERROR(VLOOKUP(C3822,RAIVA!$A$5:$C$16,3,FALSE),0)</f>
        <v>0</v>
      </c>
    </row>
    <row r="3823" spans="1:26" x14ac:dyDescent="0.3">
      <c r="A3823" s="2" t="s">
        <v>3652</v>
      </c>
      <c r="B3823" s="2" t="s">
        <v>1380</v>
      </c>
      <c r="C3823" s="2">
        <v>280520</v>
      </c>
      <c r="D3823" s="2">
        <v>2805208</v>
      </c>
      <c r="E3823" s="2" t="s">
        <v>3652</v>
      </c>
      <c r="F3823" s="2" t="s">
        <v>1380</v>
      </c>
      <c r="G3823" s="2">
        <f>IFERROR(VLOOKUP(D3823,Coordenadas!$A$2:$D$5571,3,FALSE),0)</f>
        <v>-10.5677</v>
      </c>
      <c r="H3823" s="2">
        <f>IFERROR(VLOOKUP(D3823,Coordenadas!$A$2:$D$5571,4,FALSE),0)</f>
        <v>-37.724200000000003</v>
      </c>
      <c r="I3823" s="2" t="s">
        <v>5324</v>
      </c>
      <c r="J3823" s="2">
        <v>5973</v>
      </c>
      <c r="K3823" s="2" t="s">
        <v>5332</v>
      </c>
      <c r="L3823" s="2">
        <f>IFERROR(VLOOKUP(C3823,BOTULISMO!$A$3:$C$19,3,FALSE),0)</f>
        <v>0</v>
      </c>
      <c r="M3823" s="2">
        <f>IFERROR(VLOOKUP(C3823,'LEISHMANIOSE VISCERAL'!$A$4:$C$454,3,FALSE),0)</f>
        <v>0</v>
      </c>
      <c r="N3823" s="2">
        <f>IFERROR(VLOOKUP(C3823,'LEISHMANIOSE TEGUMENTAR'!$A$4:$C$1681,3,FALSE),0)</f>
        <v>0</v>
      </c>
      <c r="O3823" s="2">
        <f>IFERROR(VLOOKUP(C3823,'FEBRE AMARELA'!$A$4:$C$38,3,FALSE),0)</f>
        <v>0</v>
      </c>
      <c r="P3823" s="2">
        <f>IFERROR(VLOOKUP(C3823,DENGUE!$A$5:$C$4097,3,FALSE),0)</f>
        <v>8</v>
      </c>
      <c r="Q3823" s="2">
        <f>IFERROR(VLOOKUP(C3823,'HEPATITE VIRAL'!$A$5:$C$3162,3,FALSE),0)</f>
        <v>0</v>
      </c>
      <c r="R3823" s="2">
        <f>IFERROR(VLOOKUP(C3823,'FEBRE MACULOSA'!$A$5:$C$181,3,FALSE),0)</f>
        <v>0</v>
      </c>
      <c r="S3823" s="2">
        <f>IFERROR(VLOOKUP(C3823,LEPTOSPIROSE!$A$5:$C$1176,3,FALSE),0)</f>
        <v>0</v>
      </c>
      <c r="T3823" s="2">
        <f>IFERROR(VLOOKUP(C3823,'DOENÇA DE CHAGAS'!$A$5:$C$100,3,FALSE),0)</f>
        <v>0</v>
      </c>
      <c r="U3823" s="2">
        <f>IFERROR(VLOOKUP(C3823,'PICADAS DE COBRAS'!$A$6:$C$4645,3,FALSE),0)</f>
        <v>0</v>
      </c>
      <c r="V3823">
        <f>IFERROR(VLOOKUP(C3823,'ZIKA VIRUS'!$A$5:$C$2399,3,FALSE),0)</f>
        <v>0</v>
      </c>
      <c r="W3823">
        <f>IFERROR(VLOOKUP(C3823,'FEBRE TIFÓIDE'!$A$5:$C$46,3,FALSE),0)</f>
        <v>0</v>
      </c>
      <c r="X3823">
        <f>IFERROR(VLOOKUP(C3823,HANTAVIROSE!$A$5:$C$153,3,FALSE),0)</f>
        <v>0</v>
      </c>
      <c r="Y3823">
        <f>IFERROR(VLOOKUP(C3823,MENINGITE!$A$5:$C$447,3,FALSE),0)</f>
        <v>0</v>
      </c>
      <c r="Z3823">
        <f>IFERROR(VLOOKUP(C3823,RAIVA!$A$5:$C$16,3,FALSE),0)</f>
        <v>0</v>
      </c>
    </row>
    <row r="3824" spans="1:26" x14ac:dyDescent="0.3">
      <c r="A3824" s="2" t="s">
        <v>1256</v>
      </c>
      <c r="B3824" s="2" t="s">
        <v>1380</v>
      </c>
      <c r="C3824" s="2">
        <v>411930</v>
      </c>
      <c r="D3824" s="2">
        <v>4119301</v>
      </c>
      <c r="E3824" s="2" t="s">
        <v>1256</v>
      </c>
      <c r="F3824" s="2" t="s">
        <v>1380</v>
      </c>
      <c r="G3824" s="2">
        <f>IFERROR(VLOOKUP(D3824,Coordenadas!$A$2:$D$5571,3,FALSE),0)</f>
        <v>-25.694400000000002</v>
      </c>
      <c r="H3824" s="2">
        <f>IFERROR(VLOOKUP(D3824,Coordenadas!$A$2:$D$5571,4,FALSE),0)</f>
        <v>-51.653599999999997</v>
      </c>
      <c r="I3824" s="2" t="s">
        <v>5326</v>
      </c>
      <c r="J3824" s="2">
        <v>30208</v>
      </c>
      <c r="K3824" s="2" t="s">
        <v>5330</v>
      </c>
      <c r="L3824" s="2">
        <f>IFERROR(VLOOKUP(C3824,BOTULISMO!$A$3:$C$19,3,FALSE),0)</f>
        <v>0</v>
      </c>
      <c r="M3824" s="2">
        <f>IFERROR(VLOOKUP(C3824,'LEISHMANIOSE VISCERAL'!$A$4:$C$454,3,FALSE),0)</f>
        <v>0</v>
      </c>
      <c r="N3824" s="2">
        <f>IFERROR(VLOOKUP(C3824,'LEISHMANIOSE TEGUMENTAR'!$A$4:$C$1681,3,FALSE),0)</f>
        <v>0</v>
      </c>
      <c r="O3824" s="2">
        <f>IFERROR(VLOOKUP(C3824,'FEBRE AMARELA'!$A$4:$C$38,3,FALSE),0)</f>
        <v>0</v>
      </c>
      <c r="P3824" s="2">
        <f>IFERROR(VLOOKUP(C3824,DENGUE!$A$5:$C$4097,3,FALSE),0)</f>
        <v>5</v>
      </c>
      <c r="Q3824" s="2">
        <f>IFERROR(VLOOKUP(C3824,'HEPATITE VIRAL'!$A$5:$C$3162,3,FALSE),0)</f>
        <v>16</v>
      </c>
      <c r="R3824" s="2">
        <f>IFERROR(VLOOKUP(C3824,'FEBRE MACULOSA'!$A$5:$C$181,3,FALSE),0)</f>
        <v>0</v>
      </c>
      <c r="S3824" s="2">
        <f>IFERROR(VLOOKUP(C3824,LEPTOSPIROSE!$A$5:$C$1176,3,FALSE),0)</f>
        <v>3</v>
      </c>
      <c r="T3824" s="2">
        <f>IFERROR(VLOOKUP(C3824,'DOENÇA DE CHAGAS'!$A$5:$C$100,3,FALSE),0)</f>
        <v>0</v>
      </c>
      <c r="U3824" s="2">
        <f>IFERROR(VLOOKUP(C3824,'PICADAS DE COBRAS'!$A$6:$C$4645,3,FALSE),0)</f>
        <v>128</v>
      </c>
      <c r="V3824">
        <f>IFERROR(VLOOKUP(C3824,'ZIKA VIRUS'!$A$5:$C$2399,3,FALSE),0)</f>
        <v>0</v>
      </c>
      <c r="W3824">
        <f>IFERROR(VLOOKUP(C3824,'FEBRE TIFÓIDE'!$A$5:$C$46,3,FALSE),0)</f>
        <v>0</v>
      </c>
      <c r="X3824">
        <f>IFERROR(VLOOKUP(C3824,HANTAVIROSE!$A$5:$C$153,3,FALSE),0)</f>
        <v>1</v>
      </c>
      <c r="Y3824">
        <f>IFERROR(VLOOKUP(C3824,MENINGITE!$A$5:$C$447,3,FALSE),0)</f>
        <v>0</v>
      </c>
      <c r="Z3824">
        <f>IFERROR(VLOOKUP(C3824,RAIVA!$A$5:$C$16,3,FALSE),0)</f>
        <v>0</v>
      </c>
    </row>
    <row r="3825" spans="1:26" x14ac:dyDescent="0.3">
      <c r="A3825" s="2" t="s">
        <v>2258</v>
      </c>
      <c r="B3825" s="2" t="s">
        <v>2293</v>
      </c>
      <c r="C3825" s="2">
        <v>330395</v>
      </c>
      <c r="D3825" s="2">
        <v>3303955</v>
      </c>
      <c r="E3825" s="2" t="s">
        <v>2258</v>
      </c>
      <c r="F3825" s="2" t="s">
        <v>2293</v>
      </c>
      <c r="G3825" s="2">
        <f>IFERROR(VLOOKUP(D3825,Coordenadas!$A$2:$D$5571,3,FALSE),0)</f>
        <v>-22.517199999999999</v>
      </c>
      <c r="H3825" s="2">
        <f>IFERROR(VLOOKUP(D3825,Coordenadas!$A$2:$D$5571,4,FALSE),0)</f>
        <v>-44.002200000000002</v>
      </c>
      <c r="I3825" s="2" t="s">
        <v>5325</v>
      </c>
      <c r="J3825" s="2">
        <v>22719</v>
      </c>
      <c r="K3825" s="2" t="s">
        <v>5330</v>
      </c>
      <c r="L3825" s="2">
        <f>IFERROR(VLOOKUP(C3825,BOTULISMO!$A$3:$C$19,3,FALSE),0)</f>
        <v>0</v>
      </c>
      <c r="M3825" s="2">
        <f>IFERROR(VLOOKUP(C3825,'LEISHMANIOSE VISCERAL'!$A$4:$C$454,3,FALSE),0)</f>
        <v>0</v>
      </c>
      <c r="N3825" s="2">
        <f>IFERROR(VLOOKUP(C3825,'LEISHMANIOSE TEGUMENTAR'!$A$4:$C$1681,3,FALSE),0)</f>
        <v>0</v>
      </c>
      <c r="O3825" s="2">
        <f>IFERROR(VLOOKUP(C3825,'FEBRE AMARELA'!$A$4:$C$38,3,FALSE),0)</f>
        <v>0</v>
      </c>
      <c r="P3825" s="2">
        <f>IFERROR(VLOOKUP(C3825,DENGUE!$A$5:$C$4097,3,FALSE),0)</f>
        <v>132</v>
      </c>
      <c r="Q3825" s="2">
        <f>IFERROR(VLOOKUP(C3825,'HEPATITE VIRAL'!$A$5:$C$3162,3,FALSE),0)</f>
        <v>6</v>
      </c>
      <c r="R3825" s="2">
        <f>IFERROR(VLOOKUP(C3825,'FEBRE MACULOSA'!$A$5:$C$181,3,FALSE),0)</f>
        <v>1</v>
      </c>
      <c r="S3825" s="2">
        <f>IFERROR(VLOOKUP(C3825,LEPTOSPIROSE!$A$5:$C$1176,3,FALSE),0)</f>
        <v>1</v>
      </c>
      <c r="T3825" s="2">
        <f>IFERROR(VLOOKUP(C3825,'DOENÇA DE CHAGAS'!$A$5:$C$100,3,FALSE),0)</f>
        <v>0</v>
      </c>
      <c r="U3825" s="2">
        <f>IFERROR(VLOOKUP(C3825,'PICADAS DE COBRAS'!$A$6:$C$4645,3,FALSE),0)</f>
        <v>27</v>
      </c>
      <c r="V3825">
        <f>IFERROR(VLOOKUP(C3825,'ZIKA VIRUS'!$A$5:$C$2399,3,FALSE),0)</f>
        <v>0</v>
      </c>
      <c r="W3825">
        <f>IFERROR(VLOOKUP(C3825,'FEBRE TIFÓIDE'!$A$5:$C$46,3,FALSE),0)</f>
        <v>0</v>
      </c>
      <c r="X3825">
        <f>IFERROR(VLOOKUP(C3825,HANTAVIROSE!$A$5:$C$153,3,FALSE),0)</f>
        <v>0</v>
      </c>
      <c r="Y3825">
        <f>IFERROR(VLOOKUP(C3825,MENINGITE!$A$5:$C$447,3,FALSE),0)</f>
        <v>0</v>
      </c>
      <c r="Z3825">
        <f>IFERROR(VLOOKUP(C3825,RAIVA!$A$5:$C$16,3,FALSE),0)</f>
        <v>0</v>
      </c>
    </row>
    <row r="3826" spans="1:26" x14ac:dyDescent="0.3">
      <c r="A3826" s="2" t="s">
        <v>470</v>
      </c>
      <c r="B3826" s="2" t="s">
        <v>650</v>
      </c>
      <c r="C3826" s="2">
        <v>431449</v>
      </c>
      <c r="D3826" s="2">
        <v>4314498</v>
      </c>
      <c r="E3826" s="2" t="s">
        <v>470</v>
      </c>
      <c r="F3826" s="2" t="s">
        <v>650</v>
      </c>
      <c r="G3826" s="2">
        <f>IFERROR(VLOOKUP(D3826,Coordenadas!$A$2:$D$5571,3,FALSE),0)</f>
        <v>-27.210899999999999</v>
      </c>
      <c r="H3826" s="2">
        <f>IFERROR(VLOOKUP(D3826,Coordenadas!$A$2:$D$5571,4,FALSE),0)</f>
        <v>-53.607999999999997</v>
      </c>
      <c r="I3826" s="2" t="s">
        <v>5326</v>
      </c>
      <c r="J3826" s="2">
        <v>4497</v>
      </c>
      <c r="K3826" s="2" t="s">
        <v>5332</v>
      </c>
      <c r="L3826" s="2">
        <f>IFERROR(VLOOKUP(C3826,BOTULISMO!$A$3:$C$19,3,FALSE),0)</f>
        <v>0</v>
      </c>
      <c r="M3826" s="2">
        <f>IFERROR(VLOOKUP(C3826,'LEISHMANIOSE VISCERAL'!$A$4:$C$454,3,FALSE),0)</f>
        <v>0</v>
      </c>
      <c r="N3826" s="2">
        <f>IFERROR(VLOOKUP(C3826,'LEISHMANIOSE TEGUMENTAR'!$A$4:$C$1681,3,FALSE),0)</f>
        <v>0</v>
      </c>
      <c r="O3826" s="2">
        <f>IFERROR(VLOOKUP(C3826,'FEBRE AMARELA'!$A$4:$C$38,3,FALSE),0)</f>
        <v>0</v>
      </c>
      <c r="P3826" s="2">
        <f>IFERROR(VLOOKUP(C3826,DENGUE!$A$5:$C$4097,3,FALSE),0)</f>
        <v>0</v>
      </c>
      <c r="Q3826" s="2">
        <f>IFERROR(VLOOKUP(C3826,'HEPATITE VIRAL'!$A$5:$C$3162,3,FALSE),0)</f>
        <v>2</v>
      </c>
      <c r="R3826" s="2">
        <f>IFERROR(VLOOKUP(C3826,'FEBRE MACULOSA'!$A$5:$C$181,3,FALSE),0)</f>
        <v>0</v>
      </c>
      <c r="S3826" s="2">
        <f>IFERROR(VLOOKUP(C3826,LEPTOSPIROSE!$A$5:$C$1176,3,FALSE),0)</f>
        <v>0</v>
      </c>
      <c r="T3826" s="2">
        <f>IFERROR(VLOOKUP(C3826,'DOENÇA DE CHAGAS'!$A$5:$C$100,3,FALSE),0)</f>
        <v>0</v>
      </c>
      <c r="U3826" s="2">
        <f>IFERROR(VLOOKUP(C3826,'PICADAS DE COBRAS'!$A$6:$C$4645,3,FALSE),0)</f>
        <v>2</v>
      </c>
      <c r="V3826">
        <f>IFERROR(VLOOKUP(C3826,'ZIKA VIRUS'!$A$5:$C$2399,3,FALSE),0)</f>
        <v>0</v>
      </c>
      <c r="W3826">
        <f>IFERROR(VLOOKUP(C3826,'FEBRE TIFÓIDE'!$A$5:$C$46,3,FALSE),0)</f>
        <v>0</v>
      </c>
      <c r="X3826">
        <f>IFERROR(VLOOKUP(C3826,HANTAVIROSE!$A$5:$C$153,3,FALSE),0)</f>
        <v>0</v>
      </c>
      <c r="Y3826">
        <f>IFERROR(VLOOKUP(C3826,MENINGITE!$A$5:$C$447,3,FALSE),0)</f>
        <v>0</v>
      </c>
      <c r="Z3826">
        <f>IFERROR(VLOOKUP(C3826,RAIVA!$A$5:$C$16,3,FALSE),0)</f>
        <v>0</v>
      </c>
    </row>
    <row r="3827" spans="1:26" x14ac:dyDescent="0.3">
      <c r="A3827" s="2" t="s">
        <v>4704</v>
      </c>
      <c r="B3827" s="2" t="s">
        <v>4764</v>
      </c>
      <c r="C3827" s="2">
        <v>210860</v>
      </c>
      <c r="D3827" s="2">
        <v>2108603</v>
      </c>
      <c r="E3827" s="2" t="s">
        <v>4704</v>
      </c>
      <c r="F3827" s="2" t="s">
        <v>4764</v>
      </c>
      <c r="G3827" s="2">
        <f>IFERROR(VLOOKUP(D3827,Coordenadas!$A$2:$D$5571,3,FALSE),0)</f>
        <v>-2.52224</v>
      </c>
      <c r="H3827" s="2">
        <f>IFERROR(VLOOKUP(D3827,Coordenadas!$A$2:$D$5571,4,FALSE),0)</f>
        <v>-45.078800000000001</v>
      </c>
      <c r="I3827" s="2" t="s">
        <v>5324</v>
      </c>
      <c r="J3827" s="2">
        <v>78162</v>
      </c>
      <c r="K3827" s="2" t="s">
        <v>5331</v>
      </c>
      <c r="L3827" s="2">
        <f>IFERROR(VLOOKUP(C3827,BOTULISMO!$A$3:$C$19,3,FALSE),0)</f>
        <v>0</v>
      </c>
      <c r="M3827" s="2">
        <f>IFERROR(VLOOKUP(C3827,'LEISHMANIOSE VISCERAL'!$A$4:$C$454,3,FALSE),0)</f>
        <v>3</v>
      </c>
      <c r="N3827" s="2">
        <f>IFERROR(VLOOKUP(C3827,'LEISHMANIOSE TEGUMENTAR'!$A$4:$C$1681,3,FALSE),0)</f>
        <v>6</v>
      </c>
      <c r="O3827" s="2">
        <f>IFERROR(VLOOKUP(C3827,'FEBRE AMARELA'!$A$4:$C$38,3,FALSE),0)</f>
        <v>0</v>
      </c>
      <c r="P3827" s="2">
        <f>IFERROR(VLOOKUP(C3827,DENGUE!$A$5:$C$4097,3,FALSE),0)</f>
        <v>0</v>
      </c>
      <c r="Q3827" s="2">
        <f>IFERROR(VLOOKUP(C3827,'HEPATITE VIRAL'!$A$5:$C$3162,3,FALSE),0)</f>
        <v>9</v>
      </c>
      <c r="R3827" s="2">
        <f>IFERROR(VLOOKUP(C3827,'FEBRE MACULOSA'!$A$5:$C$181,3,FALSE),0)</f>
        <v>0</v>
      </c>
      <c r="S3827" s="2">
        <f>IFERROR(VLOOKUP(C3827,LEPTOSPIROSE!$A$5:$C$1176,3,FALSE),0)</f>
        <v>4</v>
      </c>
      <c r="T3827" s="2">
        <f>IFERROR(VLOOKUP(C3827,'DOENÇA DE CHAGAS'!$A$5:$C$100,3,FALSE),0)</f>
        <v>4</v>
      </c>
      <c r="U3827" s="2">
        <f>IFERROR(VLOOKUP(C3827,'PICADAS DE COBRAS'!$A$6:$C$4645,3,FALSE),0)</f>
        <v>18</v>
      </c>
      <c r="V3827">
        <f>IFERROR(VLOOKUP(C3827,'ZIKA VIRUS'!$A$5:$C$2399,3,FALSE),0)</f>
        <v>5</v>
      </c>
      <c r="W3827">
        <f>IFERROR(VLOOKUP(C3827,'FEBRE TIFÓIDE'!$A$5:$C$46,3,FALSE),0)</f>
        <v>0</v>
      </c>
      <c r="X3827">
        <f>IFERROR(VLOOKUP(C3827,HANTAVIROSE!$A$5:$C$153,3,FALSE),0)</f>
        <v>0</v>
      </c>
      <c r="Y3827">
        <f>IFERROR(VLOOKUP(C3827,MENINGITE!$A$5:$C$447,3,FALSE),0)</f>
        <v>1</v>
      </c>
      <c r="Z3827">
        <f>IFERROR(VLOOKUP(C3827,RAIVA!$A$5:$C$16,3,FALSE),0)</f>
        <v>0</v>
      </c>
    </row>
    <row r="3828" spans="1:26" x14ac:dyDescent="0.3">
      <c r="A3828" s="2" t="s">
        <v>470</v>
      </c>
      <c r="B3828" s="2" t="s">
        <v>649</v>
      </c>
      <c r="C3828" s="2">
        <v>431450</v>
      </c>
      <c r="D3828" s="2">
        <v>4314506</v>
      </c>
      <c r="E3828" s="2" t="s">
        <v>470</v>
      </c>
      <c r="F3828" s="2" t="s">
        <v>649</v>
      </c>
      <c r="G3828" s="2">
        <f>IFERROR(VLOOKUP(D3828,Coordenadas!$A$2:$D$5571,3,FALSE),0)</f>
        <v>-31.5794</v>
      </c>
      <c r="H3828" s="2">
        <f>IFERROR(VLOOKUP(D3828,Coordenadas!$A$2:$D$5571,4,FALSE),0)</f>
        <v>-53.379800000000003</v>
      </c>
      <c r="I3828" s="2" t="s">
        <v>5326</v>
      </c>
      <c r="J3828" s="2">
        <v>12780</v>
      </c>
      <c r="K3828" s="2" t="s">
        <v>5332</v>
      </c>
      <c r="L3828" s="2">
        <f>IFERROR(VLOOKUP(C3828,BOTULISMO!$A$3:$C$19,3,FALSE),0)</f>
        <v>0</v>
      </c>
      <c r="M3828" s="2">
        <f>IFERROR(VLOOKUP(C3828,'LEISHMANIOSE VISCERAL'!$A$4:$C$454,3,FALSE),0)</f>
        <v>0</v>
      </c>
      <c r="N3828" s="2">
        <f>IFERROR(VLOOKUP(C3828,'LEISHMANIOSE TEGUMENTAR'!$A$4:$C$1681,3,FALSE),0)</f>
        <v>0</v>
      </c>
      <c r="O3828" s="2">
        <f>IFERROR(VLOOKUP(C3828,'FEBRE AMARELA'!$A$4:$C$38,3,FALSE),0)</f>
        <v>0</v>
      </c>
      <c r="P3828" s="2">
        <f>IFERROR(VLOOKUP(C3828,DENGUE!$A$5:$C$4097,3,FALSE),0)</f>
        <v>0</v>
      </c>
      <c r="Q3828" s="2">
        <f>IFERROR(VLOOKUP(C3828,'HEPATITE VIRAL'!$A$5:$C$3162,3,FALSE),0)</f>
        <v>4</v>
      </c>
      <c r="R3828" s="2">
        <f>IFERROR(VLOOKUP(C3828,'FEBRE MACULOSA'!$A$5:$C$181,3,FALSE),0)</f>
        <v>0</v>
      </c>
      <c r="S3828" s="2">
        <f>IFERROR(VLOOKUP(C3828,LEPTOSPIROSE!$A$5:$C$1176,3,FALSE),0)</f>
        <v>0</v>
      </c>
      <c r="T3828" s="2">
        <f>IFERROR(VLOOKUP(C3828,'DOENÇA DE CHAGAS'!$A$5:$C$100,3,FALSE),0)</f>
        <v>0</v>
      </c>
      <c r="U3828" s="2">
        <f>IFERROR(VLOOKUP(C3828,'PICADAS DE COBRAS'!$A$6:$C$4645,3,FALSE),0)</f>
        <v>3</v>
      </c>
      <c r="V3828">
        <f>IFERROR(VLOOKUP(C3828,'ZIKA VIRUS'!$A$5:$C$2399,3,FALSE),0)</f>
        <v>0</v>
      </c>
      <c r="W3828">
        <f>IFERROR(VLOOKUP(C3828,'FEBRE TIFÓIDE'!$A$5:$C$46,3,FALSE),0)</f>
        <v>0</v>
      </c>
      <c r="X3828">
        <f>IFERROR(VLOOKUP(C3828,HANTAVIROSE!$A$5:$C$153,3,FALSE),0)</f>
        <v>0</v>
      </c>
      <c r="Y3828">
        <f>IFERROR(VLOOKUP(C3828,MENINGITE!$A$5:$C$447,3,FALSE),0)</f>
        <v>0</v>
      </c>
      <c r="Z3828">
        <f>IFERROR(VLOOKUP(C3828,RAIVA!$A$5:$C$16,3,FALSE),0)</f>
        <v>0</v>
      </c>
    </row>
    <row r="3829" spans="1:26" x14ac:dyDescent="0.3">
      <c r="A3829" s="2" t="s">
        <v>967</v>
      </c>
      <c r="B3829" s="2" t="s">
        <v>1061</v>
      </c>
      <c r="C3829" s="2">
        <v>421300</v>
      </c>
      <c r="D3829" s="2">
        <v>4213005</v>
      </c>
      <c r="E3829" s="2" t="s">
        <v>967</v>
      </c>
      <c r="F3829" s="2" t="s">
        <v>1061</v>
      </c>
      <c r="G3829" s="2">
        <f>IFERROR(VLOOKUP(D3829,Coordenadas!$A$2:$D$5571,3,FALSE),0)</f>
        <v>-27.048300000000001</v>
      </c>
      <c r="H3829" s="2">
        <f>IFERROR(VLOOKUP(D3829,Coordenadas!$A$2:$D$5571,4,FALSE),0)</f>
        <v>-51.224299999999999</v>
      </c>
      <c r="I3829" s="2" t="s">
        <v>5326</v>
      </c>
      <c r="J3829" s="2">
        <v>3147</v>
      </c>
      <c r="K3829" s="2" t="s">
        <v>5332</v>
      </c>
      <c r="L3829" s="2">
        <f>IFERROR(VLOOKUP(C3829,BOTULISMO!$A$3:$C$19,3,FALSE),0)</f>
        <v>0</v>
      </c>
      <c r="M3829" s="2">
        <f>IFERROR(VLOOKUP(C3829,'LEISHMANIOSE VISCERAL'!$A$4:$C$454,3,FALSE),0)</f>
        <v>0</v>
      </c>
      <c r="N3829" s="2">
        <f>IFERROR(VLOOKUP(C3829,'LEISHMANIOSE TEGUMENTAR'!$A$4:$C$1681,3,FALSE),0)</f>
        <v>0</v>
      </c>
      <c r="O3829" s="2">
        <f>IFERROR(VLOOKUP(C3829,'FEBRE AMARELA'!$A$4:$C$38,3,FALSE),0)</f>
        <v>0</v>
      </c>
      <c r="P3829" s="2">
        <f>IFERROR(VLOOKUP(C3829,DENGUE!$A$5:$C$4097,3,FALSE),0)</f>
        <v>0</v>
      </c>
      <c r="Q3829" s="2">
        <f>IFERROR(VLOOKUP(C3829,'HEPATITE VIRAL'!$A$5:$C$3162,3,FALSE),0)</f>
        <v>3</v>
      </c>
      <c r="R3829" s="2">
        <f>IFERROR(VLOOKUP(C3829,'FEBRE MACULOSA'!$A$5:$C$181,3,FALSE),0)</f>
        <v>0</v>
      </c>
      <c r="S3829" s="2">
        <f>IFERROR(VLOOKUP(C3829,LEPTOSPIROSE!$A$5:$C$1176,3,FALSE),0)</f>
        <v>0</v>
      </c>
      <c r="T3829" s="2">
        <f>IFERROR(VLOOKUP(C3829,'DOENÇA DE CHAGAS'!$A$5:$C$100,3,FALSE),0)</f>
        <v>0</v>
      </c>
      <c r="U3829" s="2">
        <f>IFERROR(VLOOKUP(C3829,'PICADAS DE COBRAS'!$A$6:$C$4645,3,FALSE),0)</f>
        <v>9</v>
      </c>
      <c r="V3829">
        <f>IFERROR(VLOOKUP(C3829,'ZIKA VIRUS'!$A$5:$C$2399,3,FALSE),0)</f>
        <v>0</v>
      </c>
      <c r="W3829">
        <f>IFERROR(VLOOKUP(C3829,'FEBRE TIFÓIDE'!$A$5:$C$46,3,FALSE),0)</f>
        <v>0</v>
      </c>
      <c r="X3829">
        <f>IFERROR(VLOOKUP(C3829,HANTAVIROSE!$A$5:$C$153,3,FALSE),0)</f>
        <v>1</v>
      </c>
      <c r="Y3829">
        <f>IFERROR(VLOOKUP(C3829,MENINGITE!$A$5:$C$447,3,FALSE),0)</f>
        <v>0</v>
      </c>
      <c r="Z3829">
        <f>IFERROR(VLOOKUP(C3829,RAIVA!$A$5:$C$16,3,FALSE),0)</f>
        <v>0</v>
      </c>
    </row>
    <row r="3830" spans="1:26" x14ac:dyDescent="0.3">
      <c r="A3830" s="2" t="s">
        <v>2349</v>
      </c>
      <c r="B3830" s="2" t="s">
        <v>2371</v>
      </c>
      <c r="C3830" s="2">
        <v>320410</v>
      </c>
      <c r="D3830" s="2">
        <v>3204104</v>
      </c>
      <c r="E3830" s="2" t="s">
        <v>2349</v>
      </c>
      <c r="F3830" s="2" t="s">
        <v>2371</v>
      </c>
      <c r="G3830" s="2">
        <f>IFERROR(VLOOKUP(D3830,Coordenadas!$A$2:$D$5571,3,FALSE),0)</f>
        <v>-18.414100000000001</v>
      </c>
      <c r="H3830" s="2">
        <f>IFERROR(VLOOKUP(D3830,Coordenadas!$A$2:$D$5571,4,FALSE),0)</f>
        <v>-40.217100000000002</v>
      </c>
      <c r="I3830" s="2" t="s">
        <v>5325</v>
      </c>
      <c r="J3830" s="2">
        <v>23895</v>
      </c>
      <c r="K3830" s="2" t="s">
        <v>5330</v>
      </c>
      <c r="L3830" s="2">
        <f>IFERROR(VLOOKUP(C3830,BOTULISMO!$A$3:$C$19,3,FALSE),0)</f>
        <v>0</v>
      </c>
      <c r="M3830" s="2">
        <f>IFERROR(VLOOKUP(C3830,'LEISHMANIOSE VISCERAL'!$A$4:$C$454,3,FALSE),0)</f>
        <v>0</v>
      </c>
      <c r="N3830" s="2">
        <f>IFERROR(VLOOKUP(C3830,'LEISHMANIOSE TEGUMENTAR'!$A$4:$C$1681,3,FALSE),0)</f>
        <v>0</v>
      </c>
      <c r="O3830" s="2">
        <f>IFERROR(VLOOKUP(C3830,'FEBRE AMARELA'!$A$4:$C$38,3,FALSE),0)</f>
        <v>0</v>
      </c>
      <c r="P3830" s="2">
        <f>IFERROR(VLOOKUP(C3830,DENGUE!$A$5:$C$4097,3,FALSE),0)</f>
        <v>0</v>
      </c>
      <c r="Q3830" s="2">
        <f>IFERROR(VLOOKUP(C3830,'HEPATITE VIRAL'!$A$5:$C$3162,3,FALSE),0)</f>
        <v>12</v>
      </c>
      <c r="R3830" s="2">
        <f>IFERROR(VLOOKUP(C3830,'FEBRE MACULOSA'!$A$5:$C$181,3,FALSE),0)</f>
        <v>0</v>
      </c>
      <c r="S3830" s="2">
        <f>IFERROR(VLOOKUP(C3830,LEPTOSPIROSE!$A$5:$C$1176,3,FALSE),0)</f>
        <v>0</v>
      </c>
      <c r="T3830" s="2">
        <f>IFERROR(VLOOKUP(C3830,'DOENÇA DE CHAGAS'!$A$5:$C$100,3,FALSE),0)</f>
        <v>0</v>
      </c>
      <c r="U3830" s="2">
        <f>IFERROR(VLOOKUP(C3830,'PICADAS DE COBRAS'!$A$6:$C$4645,3,FALSE),0)</f>
        <v>0</v>
      </c>
      <c r="V3830">
        <f>IFERROR(VLOOKUP(C3830,'ZIKA VIRUS'!$A$5:$C$2399,3,FALSE),0)</f>
        <v>10</v>
      </c>
      <c r="W3830">
        <f>IFERROR(VLOOKUP(C3830,'FEBRE TIFÓIDE'!$A$5:$C$46,3,FALSE),0)</f>
        <v>0</v>
      </c>
      <c r="X3830">
        <f>IFERROR(VLOOKUP(C3830,HANTAVIROSE!$A$5:$C$153,3,FALSE),0)</f>
        <v>0</v>
      </c>
      <c r="Y3830">
        <f>IFERROR(VLOOKUP(C3830,MENINGITE!$A$5:$C$447,3,FALSE),0)</f>
        <v>0</v>
      </c>
      <c r="Z3830">
        <f>IFERROR(VLOOKUP(C3830,RAIVA!$A$5:$C$16,3,FALSE),0)</f>
        <v>0</v>
      </c>
    </row>
    <row r="3831" spans="1:26" x14ac:dyDescent="0.3">
      <c r="A3831" s="2" t="s">
        <v>3257</v>
      </c>
      <c r="B3831" s="2" t="s">
        <v>3362</v>
      </c>
      <c r="C3831" s="2">
        <v>292465</v>
      </c>
      <c r="D3831" s="2">
        <v>2924652</v>
      </c>
      <c r="E3831" s="2" t="s">
        <v>3257</v>
      </c>
      <c r="F3831" s="2" t="s">
        <v>3362</v>
      </c>
      <c r="G3831" s="2">
        <f>IFERROR(VLOOKUP(D3831,Coordenadas!$A$2:$D$5571,3,FALSE),0)</f>
        <v>-11.8117</v>
      </c>
      <c r="H3831" s="2">
        <f>IFERROR(VLOOKUP(D3831,Coordenadas!$A$2:$D$5571,4,FALSE),0)</f>
        <v>-39.9009</v>
      </c>
      <c r="I3831" s="2" t="s">
        <v>5324</v>
      </c>
      <c r="J3831" s="2">
        <v>10342</v>
      </c>
      <c r="K3831" s="2" t="s">
        <v>5332</v>
      </c>
      <c r="L3831" s="2">
        <f>IFERROR(VLOOKUP(C3831,BOTULISMO!$A$3:$C$19,3,FALSE),0)</f>
        <v>0</v>
      </c>
      <c r="M3831" s="2">
        <f>IFERROR(VLOOKUP(C3831,'LEISHMANIOSE VISCERAL'!$A$4:$C$454,3,FALSE),0)</f>
        <v>0</v>
      </c>
      <c r="N3831" s="2">
        <f>IFERROR(VLOOKUP(C3831,'LEISHMANIOSE TEGUMENTAR'!$A$4:$C$1681,3,FALSE),0)</f>
        <v>0</v>
      </c>
      <c r="O3831" s="2">
        <f>IFERROR(VLOOKUP(C3831,'FEBRE AMARELA'!$A$4:$C$38,3,FALSE),0)</f>
        <v>0</v>
      </c>
      <c r="P3831" s="2">
        <f>IFERROR(VLOOKUP(C3831,DENGUE!$A$5:$C$4097,3,FALSE),0)</f>
        <v>6</v>
      </c>
      <c r="Q3831" s="2">
        <f>IFERROR(VLOOKUP(C3831,'HEPATITE VIRAL'!$A$5:$C$3162,3,FALSE),0)</f>
        <v>2</v>
      </c>
      <c r="R3831" s="2">
        <f>IFERROR(VLOOKUP(C3831,'FEBRE MACULOSA'!$A$5:$C$181,3,FALSE),0)</f>
        <v>0</v>
      </c>
      <c r="S3831" s="2">
        <f>IFERROR(VLOOKUP(C3831,LEPTOSPIROSE!$A$5:$C$1176,3,FALSE),0)</f>
        <v>0</v>
      </c>
      <c r="T3831" s="2">
        <f>IFERROR(VLOOKUP(C3831,'DOENÇA DE CHAGAS'!$A$5:$C$100,3,FALSE),0)</f>
        <v>0</v>
      </c>
      <c r="U3831" s="2">
        <f>IFERROR(VLOOKUP(C3831,'PICADAS DE COBRAS'!$A$6:$C$4645,3,FALSE),0)</f>
        <v>38</v>
      </c>
      <c r="V3831">
        <f>IFERROR(VLOOKUP(C3831,'ZIKA VIRUS'!$A$5:$C$2399,3,FALSE),0)</f>
        <v>7</v>
      </c>
      <c r="W3831">
        <f>IFERROR(VLOOKUP(C3831,'FEBRE TIFÓIDE'!$A$5:$C$46,3,FALSE),0)</f>
        <v>0</v>
      </c>
      <c r="X3831">
        <f>IFERROR(VLOOKUP(C3831,HANTAVIROSE!$A$5:$C$153,3,FALSE),0)</f>
        <v>0</v>
      </c>
      <c r="Y3831">
        <f>IFERROR(VLOOKUP(C3831,MENINGITE!$A$5:$C$447,3,FALSE),0)</f>
        <v>0</v>
      </c>
      <c r="Z3831">
        <f>IFERROR(VLOOKUP(C3831,RAIVA!$A$5:$C$16,3,FALSE),0)</f>
        <v>0</v>
      </c>
    </row>
    <row r="3832" spans="1:26" x14ac:dyDescent="0.3">
      <c r="A3832" s="2" t="s">
        <v>470</v>
      </c>
      <c r="B3832" s="2" t="s">
        <v>5341</v>
      </c>
      <c r="C3832" s="2">
        <v>431454</v>
      </c>
      <c r="D3832" s="2">
        <v>4314548</v>
      </c>
      <c r="E3832" s="2" t="s">
        <v>470</v>
      </c>
      <c r="F3832" s="2" t="s">
        <v>5341</v>
      </c>
      <c r="G3832" s="2">
        <f>IFERROR(VLOOKUP(D3832,Coordenadas!$A$2:$D$5571,3,FALSE),0)</f>
        <v>-29.0975</v>
      </c>
      <c r="H3832" s="2">
        <f>IFERROR(VLOOKUP(D3832,Coordenadas!$A$2:$D$5571,4,FALSE),0)</f>
        <v>-51.450299999999999</v>
      </c>
      <c r="I3832" s="2" t="s">
        <v>5326</v>
      </c>
      <c r="K3832" s="2" t="s">
        <v>5332</v>
      </c>
      <c r="L3832" s="2">
        <f>IFERROR(VLOOKUP(C3832,BOTULISMO!$A$3:$C$19,3,FALSE),0)</f>
        <v>0</v>
      </c>
      <c r="M3832" s="2">
        <f>IFERROR(VLOOKUP(C3832,'LEISHMANIOSE VISCERAL'!$A$4:$C$454,3,FALSE),0)</f>
        <v>0</v>
      </c>
      <c r="N3832" s="2">
        <f>IFERROR(VLOOKUP(C3832,'LEISHMANIOSE TEGUMENTAR'!$A$4:$C$1681,3,FALSE),0)</f>
        <v>0</v>
      </c>
      <c r="O3832" s="2">
        <f>IFERROR(VLOOKUP(C3832,'FEBRE AMARELA'!$A$4:$C$38,3,FALSE),0)</f>
        <v>0</v>
      </c>
      <c r="P3832" s="2">
        <f>IFERROR(VLOOKUP(C3832,DENGUE!$A$5:$C$4097,3,FALSE),0)</f>
        <v>0</v>
      </c>
      <c r="Q3832" s="2">
        <f>IFERROR(VLOOKUP(C3832,'HEPATITE VIRAL'!$A$5:$C$3162,3,FALSE),0)</f>
        <v>7</v>
      </c>
      <c r="R3832" s="2">
        <f>IFERROR(VLOOKUP(C3832,'FEBRE MACULOSA'!$A$5:$C$181,3,FALSE),0)</f>
        <v>0</v>
      </c>
      <c r="S3832" s="2">
        <f>IFERROR(VLOOKUP(C3832,LEPTOSPIROSE!$A$5:$C$1176,3,FALSE),0)</f>
        <v>0</v>
      </c>
      <c r="T3832" s="2">
        <f>IFERROR(VLOOKUP(C3832,'DOENÇA DE CHAGAS'!$A$5:$C$100,3,FALSE),0)</f>
        <v>0</v>
      </c>
      <c r="U3832" s="2">
        <f>IFERROR(VLOOKUP(C3832,'PICADAS DE COBRAS'!$A$6:$C$4645,3,FALSE),0)</f>
        <v>3</v>
      </c>
      <c r="V3832">
        <f>IFERROR(VLOOKUP(C3832,'ZIKA VIRUS'!$A$5:$C$2399,3,FALSE),0)</f>
        <v>0</v>
      </c>
      <c r="W3832">
        <f>IFERROR(VLOOKUP(C3832,'FEBRE TIFÓIDE'!$A$5:$C$46,3,FALSE),0)</f>
        <v>0</v>
      </c>
      <c r="X3832">
        <f>IFERROR(VLOOKUP(C3832,HANTAVIROSE!$A$5:$C$153,3,FALSE),0)</f>
        <v>0</v>
      </c>
      <c r="Y3832">
        <f>IFERROR(VLOOKUP(C3832,MENINGITE!$A$5:$C$447,3,FALSE),0)</f>
        <v>0</v>
      </c>
      <c r="Z3832">
        <f>IFERROR(VLOOKUP(C3832,RAIVA!$A$5:$C$16,3,FALSE),0)</f>
        <v>0</v>
      </c>
    </row>
    <row r="3833" spans="1:26" x14ac:dyDescent="0.3">
      <c r="A3833" s="2" t="s">
        <v>2425</v>
      </c>
      <c r="B3833" s="2" t="s">
        <v>2678</v>
      </c>
      <c r="C3833" s="2">
        <v>315057</v>
      </c>
      <c r="D3833" s="2">
        <v>3150570</v>
      </c>
      <c r="E3833" s="2" t="s">
        <v>2425</v>
      </c>
      <c r="F3833" s="2" t="s">
        <v>2678</v>
      </c>
      <c r="G3833" s="2">
        <f>IFERROR(VLOOKUP(D3833,Coordenadas!$A$2:$D$5571,3,FALSE),0)</f>
        <v>-16.057200000000002</v>
      </c>
      <c r="H3833" s="2">
        <f>IFERROR(VLOOKUP(D3833,Coordenadas!$A$2:$D$5571,4,FALSE),0)</f>
        <v>-45.1402</v>
      </c>
      <c r="I3833" s="2" t="s">
        <v>5325</v>
      </c>
      <c r="J3833" s="2">
        <v>7211</v>
      </c>
      <c r="K3833" s="2" t="s">
        <v>5332</v>
      </c>
      <c r="L3833" s="2">
        <f>IFERROR(VLOOKUP(C3833,BOTULISMO!$A$3:$C$19,3,FALSE),0)</f>
        <v>0</v>
      </c>
      <c r="M3833" s="2">
        <f>IFERROR(VLOOKUP(C3833,'LEISHMANIOSE VISCERAL'!$A$4:$C$454,3,FALSE),0)</f>
        <v>0</v>
      </c>
      <c r="N3833" s="2">
        <f>IFERROR(VLOOKUP(C3833,'LEISHMANIOSE TEGUMENTAR'!$A$4:$C$1681,3,FALSE),0)</f>
        <v>5</v>
      </c>
      <c r="O3833" s="2">
        <f>IFERROR(VLOOKUP(C3833,'FEBRE AMARELA'!$A$4:$C$38,3,FALSE),0)</f>
        <v>0</v>
      </c>
      <c r="P3833" s="2">
        <f>IFERROR(VLOOKUP(C3833,DENGUE!$A$5:$C$4097,3,FALSE),0)</f>
        <v>0</v>
      </c>
      <c r="Q3833" s="2">
        <f>IFERROR(VLOOKUP(C3833,'HEPATITE VIRAL'!$A$5:$C$3162,3,FALSE),0)</f>
        <v>0</v>
      </c>
      <c r="R3833" s="2">
        <f>IFERROR(VLOOKUP(C3833,'FEBRE MACULOSA'!$A$5:$C$181,3,FALSE),0)</f>
        <v>0</v>
      </c>
      <c r="S3833" s="2">
        <f>IFERROR(VLOOKUP(C3833,LEPTOSPIROSE!$A$5:$C$1176,3,FALSE),0)</f>
        <v>0</v>
      </c>
      <c r="T3833" s="2">
        <f>IFERROR(VLOOKUP(C3833,'DOENÇA DE CHAGAS'!$A$5:$C$100,3,FALSE),0)</f>
        <v>0</v>
      </c>
      <c r="U3833" s="2">
        <f>IFERROR(VLOOKUP(C3833,'PICADAS DE COBRAS'!$A$6:$C$4645,3,FALSE),0)</f>
        <v>53</v>
      </c>
      <c r="V3833">
        <f>IFERROR(VLOOKUP(C3833,'ZIKA VIRUS'!$A$5:$C$2399,3,FALSE),0)</f>
        <v>0</v>
      </c>
      <c r="W3833">
        <f>IFERROR(VLOOKUP(C3833,'FEBRE TIFÓIDE'!$A$5:$C$46,3,FALSE),0)</f>
        <v>0</v>
      </c>
      <c r="X3833">
        <f>IFERROR(VLOOKUP(C3833,HANTAVIROSE!$A$5:$C$153,3,FALSE),0)</f>
        <v>0</v>
      </c>
      <c r="Y3833">
        <f>IFERROR(VLOOKUP(C3833,MENINGITE!$A$5:$C$447,3,FALSE),0)</f>
        <v>0</v>
      </c>
      <c r="Z3833">
        <f>IFERROR(VLOOKUP(C3833,RAIVA!$A$5:$C$16,3,FALSE),0)</f>
        <v>0</v>
      </c>
    </row>
    <row r="3834" spans="1:26" x14ac:dyDescent="0.3">
      <c r="A3834" s="2" t="s">
        <v>4490</v>
      </c>
      <c r="B3834" s="2" t="s">
        <v>4549</v>
      </c>
      <c r="C3834" s="2">
        <v>220820</v>
      </c>
      <c r="D3834" s="2">
        <v>2208205</v>
      </c>
      <c r="E3834" s="2" t="s">
        <v>4490</v>
      </c>
      <c r="F3834" s="2" t="s">
        <v>4549</v>
      </c>
      <c r="G3834" s="2">
        <f>IFERROR(VLOOKUP(D3834,Coordenadas!$A$2:$D$5571,3,FALSE),0)</f>
        <v>-6.8300200000000002</v>
      </c>
      <c r="H3834" s="2">
        <f>IFERROR(VLOOKUP(D3834,Coordenadas!$A$2:$D$5571,4,FALSE),0)</f>
        <v>-40.6083</v>
      </c>
      <c r="I3834" s="2" t="s">
        <v>5324</v>
      </c>
      <c r="J3834" s="2">
        <v>17671</v>
      </c>
      <c r="K3834" s="2" t="s">
        <v>5332</v>
      </c>
      <c r="L3834" s="2">
        <f>IFERROR(VLOOKUP(C3834,BOTULISMO!$A$3:$C$19,3,FALSE),0)</f>
        <v>0</v>
      </c>
      <c r="M3834" s="2">
        <f>IFERROR(VLOOKUP(C3834,'LEISHMANIOSE VISCERAL'!$A$4:$C$454,3,FALSE),0)</f>
        <v>0</v>
      </c>
      <c r="N3834" s="2">
        <f>IFERROR(VLOOKUP(C3834,'LEISHMANIOSE TEGUMENTAR'!$A$4:$C$1681,3,FALSE),0)</f>
        <v>0</v>
      </c>
      <c r="O3834" s="2">
        <f>IFERROR(VLOOKUP(C3834,'FEBRE AMARELA'!$A$4:$C$38,3,FALSE),0)</f>
        <v>0</v>
      </c>
      <c r="P3834" s="2">
        <f>IFERROR(VLOOKUP(C3834,DENGUE!$A$5:$C$4097,3,FALSE),0)</f>
        <v>4</v>
      </c>
      <c r="Q3834" s="2">
        <f>IFERROR(VLOOKUP(C3834,'HEPATITE VIRAL'!$A$5:$C$3162,3,FALSE),0)</f>
        <v>1</v>
      </c>
      <c r="R3834" s="2">
        <f>IFERROR(VLOOKUP(C3834,'FEBRE MACULOSA'!$A$5:$C$181,3,FALSE),0)</f>
        <v>0</v>
      </c>
      <c r="S3834" s="2">
        <f>IFERROR(VLOOKUP(C3834,LEPTOSPIROSE!$A$5:$C$1176,3,FALSE),0)</f>
        <v>0</v>
      </c>
      <c r="T3834" s="2">
        <f>IFERROR(VLOOKUP(C3834,'DOENÇA DE CHAGAS'!$A$5:$C$100,3,FALSE),0)</f>
        <v>0</v>
      </c>
      <c r="U3834" s="2">
        <f>IFERROR(VLOOKUP(C3834,'PICADAS DE COBRAS'!$A$6:$C$4645,3,FALSE),0)</f>
        <v>17</v>
      </c>
      <c r="V3834">
        <f>IFERROR(VLOOKUP(C3834,'ZIKA VIRUS'!$A$5:$C$2399,3,FALSE),0)</f>
        <v>0</v>
      </c>
      <c r="W3834">
        <f>IFERROR(VLOOKUP(C3834,'FEBRE TIFÓIDE'!$A$5:$C$46,3,FALSE),0)</f>
        <v>0</v>
      </c>
      <c r="X3834">
        <f>IFERROR(VLOOKUP(C3834,HANTAVIROSE!$A$5:$C$153,3,FALSE),0)</f>
        <v>0</v>
      </c>
      <c r="Y3834">
        <f>IFERROR(VLOOKUP(C3834,MENINGITE!$A$5:$C$447,3,FALSE),0)</f>
        <v>0</v>
      </c>
      <c r="Z3834">
        <f>IFERROR(VLOOKUP(C3834,RAIVA!$A$5:$C$16,3,FALSE),0)</f>
        <v>0</v>
      </c>
    </row>
    <row r="3835" spans="1:26" x14ac:dyDescent="0.3">
      <c r="A3835" s="2" t="s">
        <v>4704</v>
      </c>
      <c r="B3835" s="2" t="s">
        <v>4763</v>
      </c>
      <c r="C3835" s="2">
        <v>210870</v>
      </c>
      <c r="D3835" s="2">
        <v>2108702</v>
      </c>
      <c r="E3835" s="2" t="s">
        <v>4704</v>
      </c>
      <c r="F3835" s="2" t="s">
        <v>4763</v>
      </c>
      <c r="G3835" s="2">
        <f>IFERROR(VLOOKUP(D3835,Coordenadas!$A$2:$D$5571,3,FALSE),0)</f>
        <v>-3.8931499999999999</v>
      </c>
      <c r="H3835" s="2">
        <f>IFERROR(VLOOKUP(D3835,Coordenadas!$A$2:$D$5571,4,FALSE),0)</f>
        <v>-45.175899999999999</v>
      </c>
      <c r="I3835" s="2" t="s">
        <v>5324</v>
      </c>
      <c r="J3835" s="2">
        <v>22016</v>
      </c>
      <c r="K3835" s="2" t="s">
        <v>5330</v>
      </c>
      <c r="L3835" s="2">
        <f>IFERROR(VLOOKUP(C3835,BOTULISMO!$A$3:$C$19,3,FALSE),0)</f>
        <v>0</v>
      </c>
      <c r="M3835" s="2">
        <f>IFERROR(VLOOKUP(C3835,'LEISHMANIOSE VISCERAL'!$A$4:$C$454,3,FALSE),0)</f>
        <v>0</v>
      </c>
      <c r="N3835" s="2">
        <f>IFERROR(VLOOKUP(C3835,'LEISHMANIOSE TEGUMENTAR'!$A$4:$C$1681,3,FALSE),0)</f>
        <v>3</v>
      </c>
      <c r="O3835" s="2">
        <f>IFERROR(VLOOKUP(C3835,'FEBRE AMARELA'!$A$4:$C$38,3,FALSE),0)</f>
        <v>0</v>
      </c>
      <c r="P3835" s="2">
        <f>IFERROR(VLOOKUP(C3835,DENGUE!$A$5:$C$4097,3,FALSE),0)</f>
        <v>0</v>
      </c>
      <c r="Q3835" s="2">
        <f>IFERROR(VLOOKUP(C3835,'HEPATITE VIRAL'!$A$5:$C$3162,3,FALSE),0)</f>
        <v>2</v>
      </c>
      <c r="R3835" s="2">
        <f>IFERROR(VLOOKUP(C3835,'FEBRE MACULOSA'!$A$5:$C$181,3,FALSE),0)</f>
        <v>0</v>
      </c>
      <c r="S3835" s="2">
        <f>IFERROR(VLOOKUP(C3835,LEPTOSPIROSE!$A$5:$C$1176,3,FALSE),0)</f>
        <v>0</v>
      </c>
      <c r="T3835" s="2">
        <f>IFERROR(VLOOKUP(C3835,'DOENÇA DE CHAGAS'!$A$5:$C$100,3,FALSE),0)</f>
        <v>0</v>
      </c>
      <c r="U3835" s="2">
        <f>IFERROR(VLOOKUP(C3835,'PICADAS DE COBRAS'!$A$6:$C$4645,3,FALSE),0)</f>
        <v>20</v>
      </c>
      <c r="V3835">
        <f>IFERROR(VLOOKUP(C3835,'ZIKA VIRUS'!$A$5:$C$2399,3,FALSE),0)</f>
        <v>0</v>
      </c>
      <c r="W3835">
        <f>IFERROR(VLOOKUP(C3835,'FEBRE TIFÓIDE'!$A$5:$C$46,3,FALSE),0)</f>
        <v>0</v>
      </c>
      <c r="X3835">
        <f>IFERROR(VLOOKUP(C3835,HANTAVIROSE!$A$5:$C$153,3,FALSE),0)</f>
        <v>0</v>
      </c>
      <c r="Y3835">
        <f>IFERROR(VLOOKUP(C3835,MENINGITE!$A$5:$C$447,3,FALSE),0)</f>
        <v>0</v>
      </c>
      <c r="Z3835">
        <f>IFERROR(VLOOKUP(C3835,RAIVA!$A$5:$C$16,3,FALSE),0)</f>
        <v>0</v>
      </c>
    </row>
    <row r="3836" spans="1:26" x14ac:dyDescent="0.3">
      <c r="A3836" s="2" t="s">
        <v>1637</v>
      </c>
      <c r="B3836" s="2" t="s">
        <v>1840</v>
      </c>
      <c r="C3836" s="2">
        <v>353830</v>
      </c>
      <c r="D3836" s="2">
        <v>3538303</v>
      </c>
      <c r="E3836" s="2" t="s">
        <v>1637</v>
      </c>
      <c r="F3836" s="2" t="s">
        <v>1840</v>
      </c>
      <c r="G3836" s="2">
        <f>IFERROR(VLOOKUP(D3836,Coordenadas!$A$2:$D$5571,3,FALSE),0)</f>
        <v>-21.874700000000001</v>
      </c>
      <c r="H3836" s="2">
        <f>IFERROR(VLOOKUP(D3836,Coordenadas!$A$2:$D$5571,4,FALSE),0)</f>
        <v>-51.728200000000001</v>
      </c>
      <c r="I3836" s="2" t="s">
        <v>5325</v>
      </c>
      <c r="J3836" s="2">
        <v>3537</v>
      </c>
      <c r="K3836" s="2" t="s">
        <v>5332</v>
      </c>
      <c r="L3836" s="2">
        <f>IFERROR(VLOOKUP(C3836,BOTULISMO!$A$3:$C$19,3,FALSE),0)</f>
        <v>0</v>
      </c>
      <c r="M3836" s="2">
        <f>IFERROR(VLOOKUP(C3836,'LEISHMANIOSE VISCERAL'!$A$4:$C$454,3,FALSE),0)</f>
        <v>0</v>
      </c>
      <c r="N3836" s="2">
        <f>IFERROR(VLOOKUP(C3836,'LEISHMANIOSE TEGUMENTAR'!$A$4:$C$1681,3,FALSE),0)</f>
        <v>0</v>
      </c>
      <c r="O3836" s="2">
        <f>IFERROR(VLOOKUP(C3836,'FEBRE AMARELA'!$A$4:$C$38,3,FALSE),0)</f>
        <v>0</v>
      </c>
      <c r="P3836" s="2">
        <f>IFERROR(VLOOKUP(C3836,DENGUE!$A$5:$C$4097,3,FALSE),0)</f>
        <v>54</v>
      </c>
      <c r="Q3836" s="2">
        <f>IFERROR(VLOOKUP(C3836,'HEPATITE VIRAL'!$A$5:$C$3162,3,FALSE),0)</f>
        <v>0</v>
      </c>
      <c r="R3836" s="2">
        <f>IFERROR(VLOOKUP(C3836,'FEBRE MACULOSA'!$A$5:$C$181,3,FALSE),0)</f>
        <v>0</v>
      </c>
      <c r="S3836" s="2">
        <f>IFERROR(VLOOKUP(C3836,LEPTOSPIROSE!$A$5:$C$1176,3,FALSE),0)</f>
        <v>0</v>
      </c>
      <c r="T3836" s="2">
        <f>IFERROR(VLOOKUP(C3836,'DOENÇA DE CHAGAS'!$A$5:$C$100,3,FALSE),0)</f>
        <v>0</v>
      </c>
      <c r="U3836" s="2">
        <f>IFERROR(VLOOKUP(C3836,'PICADAS DE COBRAS'!$A$6:$C$4645,3,FALSE),0)</f>
        <v>1</v>
      </c>
      <c r="V3836">
        <f>IFERROR(VLOOKUP(C3836,'ZIKA VIRUS'!$A$5:$C$2399,3,FALSE),0)</f>
        <v>0</v>
      </c>
      <c r="W3836">
        <f>IFERROR(VLOOKUP(C3836,'FEBRE TIFÓIDE'!$A$5:$C$46,3,FALSE),0)</f>
        <v>0</v>
      </c>
      <c r="X3836">
        <f>IFERROR(VLOOKUP(C3836,HANTAVIROSE!$A$5:$C$153,3,FALSE),0)</f>
        <v>0</v>
      </c>
      <c r="Y3836">
        <f>IFERROR(VLOOKUP(C3836,MENINGITE!$A$5:$C$447,3,FALSE),0)</f>
        <v>0</v>
      </c>
      <c r="Z3836">
        <f>IFERROR(VLOOKUP(C3836,RAIVA!$A$5:$C$16,3,FALSE),0)</f>
        <v>0</v>
      </c>
    </row>
    <row r="3837" spans="1:26" x14ac:dyDescent="0.3">
      <c r="A3837" s="2" t="s">
        <v>4319</v>
      </c>
      <c r="B3837" s="2" t="s">
        <v>4360</v>
      </c>
      <c r="C3837" s="2">
        <v>231090</v>
      </c>
      <c r="D3837" s="2">
        <v>2310902</v>
      </c>
      <c r="E3837" s="2" t="s">
        <v>4319</v>
      </c>
      <c r="F3837" s="2" t="s">
        <v>4360</v>
      </c>
      <c r="G3837" s="2">
        <f>IFERROR(VLOOKUP(D3837,Coordenadas!$A$2:$D$5571,3,FALSE),0)</f>
        <v>-5.8002500000000001</v>
      </c>
      <c r="H3837" s="2">
        <f>IFERROR(VLOOKUP(D3837,Coordenadas!$A$2:$D$5571,4,FALSE),0)</f>
        <v>-39.417000000000002</v>
      </c>
      <c r="I3837" s="2" t="s">
        <v>5324</v>
      </c>
      <c r="J3837" s="2">
        <v>15467</v>
      </c>
      <c r="K3837" s="2" t="s">
        <v>5332</v>
      </c>
      <c r="L3837" s="2">
        <f>IFERROR(VLOOKUP(C3837,BOTULISMO!$A$3:$C$19,3,FALSE),0)</f>
        <v>0</v>
      </c>
      <c r="M3837" s="2">
        <f>IFERROR(VLOOKUP(C3837,'LEISHMANIOSE VISCERAL'!$A$4:$C$454,3,FALSE),0)</f>
        <v>0</v>
      </c>
      <c r="N3837" s="2">
        <f>IFERROR(VLOOKUP(C3837,'LEISHMANIOSE TEGUMENTAR'!$A$4:$C$1681,3,FALSE),0)</f>
        <v>0</v>
      </c>
      <c r="O3837" s="2">
        <f>IFERROR(VLOOKUP(C3837,'FEBRE AMARELA'!$A$4:$C$38,3,FALSE),0)</f>
        <v>0</v>
      </c>
      <c r="P3837" s="2">
        <f>IFERROR(VLOOKUP(C3837,DENGUE!$A$5:$C$4097,3,FALSE),0)</f>
        <v>18</v>
      </c>
      <c r="Q3837" s="2">
        <f>IFERROR(VLOOKUP(C3837,'HEPATITE VIRAL'!$A$5:$C$3162,3,FALSE),0)</f>
        <v>0</v>
      </c>
      <c r="R3837" s="2">
        <f>IFERROR(VLOOKUP(C3837,'FEBRE MACULOSA'!$A$5:$C$181,3,FALSE),0)</f>
        <v>0</v>
      </c>
      <c r="S3837" s="2">
        <f>IFERROR(VLOOKUP(C3837,LEPTOSPIROSE!$A$5:$C$1176,3,FALSE),0)</f>
        <v>0</v>
      </c>
      <c r="T3837" s="2">
        <f>IFERROR(VLOOKUP(C3837,'DOENÇA DE CHAGAS'!$A$5:$C$100,3,FALSE),0)</f>
        <v>0</v>
      </c>
      <c r="U3837" s="2">
        <f>IFERROR(VLOOKUP(C3837,'PICADAS DE COBRAS'!$A$6:$C$4645,3,FALSE),0)</f>
        <v>5</v>
      </c>
      <c r="V3837">
        <f>IFERROR(VLOOKUP(C3837,'ZIKA VIRUS'!$A$5:$C$2399,3,FALSE),0)</f>
        <v>0</v>
      </c>
      <c r="W3837">
        <f>IFERROR(VLOOKUP(C3837,'FEBRE TIFÓIDE'!$A$5:$C$46,3,FALSE),0)</f>
        <v>0</v>
      </c>
      <c r="X3837">
        <f>IFERROR(VLOOKUP(C3837,HANTAVIROSE!$A$5:$C$153,3,FALSE),0)</f>
        <v>0</v>
      </c>
      <c r="Y3837">
        <f>IFERROR(VLOOKUP(C3837,MENINGITE!$A$5:$C$447,3,FALSE),0)</f>
        <v>0</v>
      </c>
      <c r="Z3837">
        <f>IFERROR(VLOOKUP(C3837,RAIVA!$A$5:$C$16,3,FALSE),0)</f>
        <v>0</v>
      </c>
    </row>
    <row r="3838" spans="1:26" x14ac:dyDescent="0.3">
      <c r="A3838" s="2" t="s">
        <v>1637</v>
      </c>
      <c r="B3838" s="2" t="s">
        <v>1839</v>
      </c>
      <c r="C3838" s="2">
        <v>353850</v>
      </c>
      <c r="D3838" s="2">
        <v>3538501</v>
      </c>
      <c r="E3838" s="2" t="s">
        <v>1637</v>
      </c>
      <c r="F3838" s="2" t="s">
        <v>1839</v>
      </c>
      <c r="G3838" s="2">
        <f>IFERROR(VLOOKUP(D3838,Coordenadas!$A$2:$D$5571,3,FALSE),0)</f>
        <v>-22.6069</v>
      </c>
      <c r="H3838" s="2">
        <f>IFERROR(VLOOKUP(D3838,Coordenadas!$A$2:$D$5571,4,FALSE),0)</f>
        <v>-45.186900000000001</v>
      </c>
      <c r="I3838" s="2" t="s">
        <v>5325</v>
      </c>
      <c r="J3838" s="2">
        <v>14107</v>
      </c>
      <c r="K3838" s="2" t="s">
        <v>5332</v>
      </c>
      <c r="L3838" s="2">
        <f>IFERROR(VLOOKUP(C3838,BOTULISMO!$A$3:$C$19,3,FALSE),0)</f>
        <v>0</v>
      </c>
      <c r="M3838" s="2">
        <f>IFERROR(VLOOKUP(C3838,'LEISHMANIOSE VISCERAL'!$A$4:$C$454,3,FALSE),0)</f>
        <v>0</v>
      </c>
      <c r="N3838" s="2">
        <f>IFERROR(VLOOKUP(C3838,'LEISHMANIOSE TEGUMENTAR'!$A$4:$C$1681,3,FALSE),0)</f>
        <v>0</v>
      </c>
      <c r="O3838" s="2">
        <f>IFERROR(VLOOKUP(C3838,'FEBRE AMARELA'!$A$4:$C$38,3,FALSE),0)</f>
        <v>0</v>
      </c>
      <c r="P3838" s="2">
        <f>IFERROR(VLOOKUP(C3838,DENGUE!$A$5:$C$4097,3,FALSE),0)</f>
        <v>242</v>
      </c>
      <c r="Q3838" s="2">
        <f>IFERROR(VLOOKUP(C3838,'HEPATITE VIRAL'!$A$5:$C$3162,3,FALSE),0)</f>
        <v>0</v>
      </c>
      <c r="R3838" s="2">
        <f>IFERROR(VLOOKUP(C3838,'FEBRE MACULOSA'!$A$5:$C$181,3,FALSE),0)</f>
        <v>0</v>
      </c>
      <c r="S3838" s="2">
        <f>IFERROR(VLOOKUP(C3838,LEPTOSPIROSE!$A$5:$C$1176,3,FALSE),0)</f>
        <v>1</v>
      </c>
      <c r="T3838" s="2">
        <f>IFERROR(VLOOKUP(C3838,'DOENÇA DE CHAGAS'!$A$5:$C$100,3,FALSE),0)</f>
        <v>0</v>
      </c>
      <c r="U3838" s="2">
        <f>IFERROR(VLOOKUP(C3838,'PICADAS DE COBRAS'!$A$6:$C$4645,3,FALSE),0)</f>
        <v>13</v>
      </c>
      <c r="V3838">
        <f>IFERROR(VLOOKUP(C3838,'ZIKA VIRUS'!$A$5:$C$2399,3,FALSE),0)</f>
        <v>0</v>
      </c>
      <c r="W3838">
        <f>IFERROR(VLOOKUP(C3838,'FEBRE TIFÓIDE'!$A$5:$C$46,3,FALSE),0)</f>
        <v>0</v>
      </c>
      <c r="X3838">
        <f>IFERROR(VLOOKUP(C3838,HANTAVIROSE!$A$5:$C$153,3,FALSE),0)</f>
        <v>0</v>
      </c>
      <c r="Y3838">
        <f>IFERROR(VLOOKUP(C3838,MENINGITE!$A$5:$C$447,3,FALSE),0)</f>
        <v>0</v>
      </c>
      <c r="Z3838">
        <f>IFERROR(VLOOKUP(C3838,RAIVA!$A$5:$C$16,3,FALSE),0)</f>
        <v>0</v>
      </c>
    </row>
    <row r="3839" spans="1:26" x14ac:dyDescent="0.3">
      <c r="A3839" s="2" t="s">
        <v>1637</v>
      </c>
      <c r="B3839" s="2" t="s">
        <v>1838</v>
      </c>
      <c r="C3839" s="2">
        <v>353860</v>
      </c>
      <c r="D3839" s="2">
        <v>3538600</v>
      </c>
      <c r="E3839" s="2" t="s">
        <v>1637</v>
      </c>
      <c r="F3839" s="2" t="s">
        <v>1838</v>
      </c>
      <c r="G3839" s="2">
        <f>IFERROR(VLOOKUP(D3839,Coordenadas!$A$2:$D$5571,3,FALSE),0)</f>
        <v>-23.052499999999998</v>
      </c>
      <c r="H3839" s="2">
        <f>IFERROR(VLOOKUP(D3839,Coordenadas!$A$2:$D$5571,4,FALSE),0)</f>
        <v>-46.359400000000001</v>
      </c>
      <c r="I3839" s="2" t="s">
        <v>5325</v>
      </c>
      <c r="J3839" s="2">
        <v>25116</v>
      </c>
      <c r="K3839" s="2" t="s">
        <v>5330</v>
      </c>
      <c r="L3839" s="2">
        <f>IFERROR(VLOOKUP(C3839,BOTULISMO!$A$3:$C$19,3,FALSE),0)</f>
        <v>0</v>
      </c>
      <c r="M3839" s="2">
        <f>IFERROR(VLOOKUP(C3839,'LEISHMANIOSE VISCERAL'!$A$4:$C$454,3,FALSE),0)</f>
        <v>0</v>
      </c>
      <c r="N3839" s="2">
        <f>IFERROR(VLOOKUP(C3839,'LEISHMANIOSE TEGUMENTAR'!$A$4:$C$1681,3,FALSE),0)</f>
        <v>2</v>
      </c>
      <c r="O3839" s="2">
        <f>IFERROR(VLOOKUP(C3839,'FEBRE AMARELA'!$A$4:$C$38,3,FALSE),0)</f>
        <v>0</v>
      </c>
      <c r="P3839" s="2">
        <f>IFERROR(VLOOKUP(C3839,DENGUE!$A$5:$C$4097,3,FALSE),0)</f>
        <v>0</v>
      </c>
      <c r="Q3839" s="2">
        <f>IFERROR(VLOOKUP(C3839,'HEPATITE VIRAL'!$A$5:$C$3162,3,FALSE),0)</f>
        <v>10</v>
      </c>
      <c r="R3839" s="2">
        <f>IFERROR(VLOOKUP(C3839,'FEBRE MACULOSA'!$A$5:$C$181,3,FALSE),0)</f>
        <v>0</v>
      </c>
      <c r="S3839" s="2">
        <f>IFERROR(VLOOKUP(C3839,LEPTOSPIROSE!$A$5:$C$1176,3,FALSE),0)</f>
        <v>1</v>
      </c>
      <c r="T3839" s="2">
        <f>IFERROR(VLOOKUP(C3839,'DOENÇA DE CHAGAS'!$A$5:$C$100,3,FALSE),0)</f>
        <v>0</v>
      </c>
      <c r="U3839" s="2">
        <f>IFERROR(VLOOKUP(C3839,'PICADAS DE COBRAS'!$A$6:$C$4645,3,FALSE),0)</f>
        <v>31</v>
      </c>
      <c r="V3839">
        <f>IFERROR(VLOOKUP(C3839,'ZIKA VIRUS'!$A$5:$C$2399,3,FALSE),0)</f>
        <v>1</v>
      </c>
      <c r="W3839">
        <f>IFERROR(VLOOKUP(C3839,'FEBRE TIFÓIDE'!$A$5:$C$46,3,FALSE),0)</f>
        <v>0</v>
      </c>
      <c r="X3839">
        <f>IFERROR(VLOOKUP(C3839,HANTAVIROSE!$A$5:$C$153,3,FALSE),0)</f>
        <v>0</v>
      </c>
      <c r="Y3839">
        <f>IFERROR(VLOOKUP(C3839,MENINGITE!$A$5:$C$447,3,FALSE),0)</f>
        <v>0</v>
      </c>
      <c r="Z3839">
        <f>IFERROR(VLOOKUP(C3839,RAIVA!$A$5:$C$16,3,FALSE),0)</f>
        <v>0</v>
      </c>
    </row>
    <row r="3840" spans="1:26" x14ac:dyDescent="0.3">
      <c r="A3840" s="2" t="s">
        <v>3</v>
      </c>
      <c r="B3840" s="2" t="s">
        <v>66</v>
      </c>
      <c r="C3840" s="2">
        <v>521710</v>
      </c>
      <c r="D3840" s="2">
        <v>5217104</v>
      </c>
      <c r="E3840" s="2" t="s">
        <v>3</v>
      </c>
      <c r="F3840" s="2" t="s">
        <v>66</v>
      </c>
      <c r="G3840" s="2">
        <f>IFERROR(VLOOKUP(D3840,Coordenadas!$A$2:$D$5571,3,FALSE),0)</f>
        <v>-17.302</v>
      </c>
      <c r="H3840" s="2">
        <f>IFERROR(VLOOKUP(D3840,Coordenadas!$A$2:$D$5571,4,FALSE),0)</f>
        <v>-49.017000000000003</v>
      </c>
      <c r="I3840" s="2" t="s">
        <v>5327</v>
      </c>
      <c r="J3840" s="2">
        <v>24026</v>
      </c>
      <c r="K3840" s="2" t="s">
        <v>5330</v>
      </c>
      <c r="L3840" s="2">
        <f>IFERROR(VLOOKUP(C3840,BOTULISMO!$A$3:$C$19,3,FALSE),0)</f>
        <v>0</v>
      </c>
      <c r="M3840" s="2">
        <f>IFERROR(VLOOKUP(C3840,'LEISHMANIOSE VISCERAL'!$A$4:$C$454,3,FALSE),0)</f>
        <v>0</v>
      </c>
      <c r="N3840" s="2">
        <f>IFERROR(VLOOKUP(C3840,'LEISHMANIOSE TEGUMENTAR'!$A$4:$C$1681,3,FALSE),0)</f>
        <v>0</v>
      </c>
      <c r="O3840" s="2">
        <f>IFERROR(VLOOKUP(C3840,'FEBRE AMARELA'!$A$4:$C$38,3,FALSE),0)</f>
        <v>0</v>
      </c>
      <c r="P3840" s="2">
        <f>IFERROR(VLOOKUP(C3840,DENGUE!$A$5:$C$4097,3,FALSE),0)</f>
        <v>38</v>
      </c>
      <c r="Q3840" s="2">
        <f>IFERROR(VLOOKUP(C3840,'HEPATITE VIRAL'!$A$5:$C$3162,3,FALSE),0)</f>
        <v>2</v>
      </c>
      <c r="R3840" s="2">
        <f>IFERROR(VLOOKUP(C3840,'FEBRE MACULOSA'!$A$5:$C$181,3,FALSE),0)</f>
        <v>0</v>
      </c>
      <c r="S3840" s="2">
        <f>IFERROR(VLOOKUP(C3840,LEPTOSPIROSE!$A$5:$C$1176,3,FALSE),0)</f>
        <v>0</v>
      </c>
      <c r="T3840" s="2">
        <f>IFERROR(VLOOKUP(C3840,'DOENÇA DE CHAGAS'!$A$5:$C$100,3,FALSE),0)</f>
        <v>0</v>
      </c>
      <c r="U3840" s="2">
        <f>IFERROR(VLOOKUP(C3840,'PICADAS DE COBRAS'!$A$6:$C$4645,3,FALSE),0)</f>
        <v>98</v>
      </c>
      <c r="V3840">
        <f>IFERROR(VLOOKUP(C3840,'ZIKA VIRUS'!$A$5:$C$2399,3,FALSE),0)</f>
        <v>0</v>
      </c>
      <c r="W3840">
        <f>IFERROR(VLOOKUP(C3840,'FEBRE TIFÓIDE'!$A$5:$C$46,3,FALSE),0)</f>
        <v>0</v>
      </c>
      <c r="X3840">
        <f>IFERROR(VLOOKUP(C3840,HANTAVIROSE!$A$5:$C$153,3,FALSE),0)</f>
        <v>0</v>
      </c>
      <c r="Y3840">
        <f>IFERROR(VLOOKUP(C3840,MENINGITE!$A$5:$C$447,3,FALSE),0)</f>
        <v>0</v>
      </c>
      <c r="Z3840">
        <f>IFERROR(VLOOKUP(C3840,RAIVA!$A$5:$C$16,3,FALSE),0)</f>
        <v>0</v>
      </c>
    </row>
    <row r="3841" spans="1:26" x14ac:dyDescent="0.3">
      <c r="A3841" s="2" t="s">
        <v>2425</v>
      </c>
      <c r="B3841" s="2" t="s">
        <v>2677</v>
      </c>
      <c r="C3841" s="2">
        <v>315060</v>
      </c>
      <c r="D3841" s="2">
        <v>3150604</v>
      </c>
      <c r="E3841" s="2" t="s">
        <v>2425</v>
      </c>
      <c r="F3841" s="2" t="s">
        <v>2677</v>
      </c>
      <c r="G3841" s="2">
        <f>IFERROR(VLOOKUP(D3841,Coordenadas!$A$2:$D$5571,3,FALSE),0)</f>
        <v>-20.508900000000001</v>
      </c>
      <c r="H3841" s="2">
        <f>IFERROR(VLOOKUP(D3841,Coordenadas!$A$2:$D$5571,4,FALSE),0)</f>
        <v>-44.478299999999997</v>
      </c>
      <c r="I3841" s="2" t="s">
        <v>5325</v>
      </c>
      <c r="J3841" s="2">
        <v>6406</v>
      </c>
      <c r="K3841" s="2" t="s">
        <v>5332</v>
      </c>
      <c r="L3841" s="2">
        <f>IFERROR(VLOOKUP(C3841,BOTULISMO!$A$3:$C$19,3,FALSE),0)</f>
        <v>0</v>
      </c>
      <c r="M3841" s="2">
        <f>IFERROR(VLOOKUP(C3841,'LEISHMANIOSE VISCERAL'!$A$4:$C$454,3,FALSE),0)</f>
        <v>0</v>
      </c>
      <c r="N3841" s="2">
        <f>IFERROR(VLOOKUP(C3841,'LEISHMANIOSE TEGUMENTAR'!$A$4:$C$1681,3,FALSE),0)</f>
        <v>1</v>
      </c>
      <c r="O3841" s="2">
        <f>IFERROR(VLOOKUP(C3841,'FEBRE AMARELA'!$A$4:$C$38,3,FALSE),0)</f>
        <v>0</v>
      </c>
      <c r="P3841" s="2">
        <f>IFERROR(VLOOKUP(C3841,DENGUE!$A$5:$C$4097,3,FALSE),0)</f>
        <v>3</v>
      </c>
      <c r="Q3841" s="2">
        <f>IFERROR(VLOOKUP(C3841,'HEPATITE VIRAL'!$A$5:$C$3162,3,FALSE),0)</f>
        <v>0</v>
      </c>
      <c r="R3841" s="2">
        <f>IFERROR(VLOOKUP(C3841,'FEBRE MACULOSA'!$A$5:$C$181,3,FALSE),0)</f>
        <v>0</v>
      </c>
      <c r="S3841" s="2">
        <f>IFERROR(VLOOKUP(C3841,LEPTOSPIROSE!$A$5:$C$1176,3,FALSE),0)</f>
        <v>0</v>
      </c>
      <c r="T3841" s="2">
        <f>IFERROR(VLOOKUP(C3841,'DOENÇA DE CHAGAS'!$A$5:$C$100,3,FALSE),0)</f>
        <v>0</v>
      </c>
      <c r="U3841" s="2">
        <f>IFERROR(VLOOKUP(C3841,'PICADAS DE COBRAS'!$A$6:$C$4645,3,FALSE),0)</f>
        <v>12</v>
      </c>
      <c r="V3841">
        <f>IFERROR(VLOOKUP(C3841,'ZIKA VIRUS'!$A$5:$C$2399,3,FALSE),0)</f>
        <v>0</v>
      </c>
      <c r="W3841">
        <f>IFERROR(VLOOKUP(C3841,'FEBRE TIFÓIDE'!$A$5:$C$46,3,FALSE),0)</f>
        <v>0</v>
      </c>
      <c r="X3841">
        <f>IFERROR(VLOOKUP(C3841,HANTAVIROSE!$A$5:$C$153,3,FALSE),0)</f>
        <v>0</v>
      </c>
      <c r="Y3841">
        <f>IFERROR(VLOOKUP(C3841,MENINGITE!$A$5:$C$447,3,FALSE),0)</f>
        <v>0</v>
      </c>
      <c r="Z3841">
        <f>IFERROR(VLOOKUP(C3841,RAIVA!$A$5:$C$16,3,FALSE),0)</f>
        <v>0</v>
      </c>
    </row>
    <row r="3842" spans="1:26" x14ac:dyDescent="0.3">
      <c r="A3842" s="2" t="s">
        <v>1637</v>
      </c>
      <c r="B3842" s="2" t="s">
        <v>1837</v>
      </c>
      <c r="C3842" s="2">
        <v>353870</v>
      </c>
      <c r="D3842" s="2">
        <v>3538709</v>
      </c>
      <c r="E3842" s="2" t="s">
        <v>1637</v>
      </c>
      <c r="F3842" s="2" t="s">
        <v>1837</v>
      </c>
      <c r="G3842" s="2">
        <f>IFERROR(VLOOKUP(D3842,Coordenadas!$A$2:$D$5571,3,FALSE),0)</f>
        <v>-22.733799999999999</v>
      </c>
      <c r="H3842" s="2">
        <f>IFERROR(VLOOKUP(D3842,Coordenadas!$A$2:$D$5571,4,FALSE),0)</f>
        <v>-47.647599999999997</v>
      </c>
      <c r="I3842" s="2" t="s">
        <v>5325</v>
      </c>
      <c r="J3842" s="2">
        <v>364571</v>
      </c>
      <c r="K3842" s="2" t="s">
        <v>5333</v>
      </c>
      <c r="L3842" s="2">
        <f>IFERROR(VLOOKUP(C3842,BOTULISMO!$A$3:$C$19,3,FALSE),0)</f>
        <v>0</v>
      </c>
      <c r="M3842" s="2">
        <f>IFERROR(VLOOKUP(C3842,'LEISHMANIOSE VISCERAL'!$A$4:$C$454,3,FALSE),0)</f>
        <v>0</v>
      </c>
      <c r="N3842" s="2">
        <f>IFERROR(VLOOKUP(C3842,'LEISHMANIOSE TEGUMENTAR'!$A$4:$C$1681,3,FALSE),0)</f>
        <v>2</v>
      </c>
      <c r="O3842" s="2">
        <f>IFERROR(VLOOKUP(C3842,'FEBRE AMARELA'!$A$4:$C$38,3,FALSE),0)</f>
        <v>0</v>
      </c>
      <c r="P3842" s="2">
        <f>IFERROR(VLOOKUP(C3842,DENGUE!$A$5:$C$4097,3,FALSE),0)</f>
        <v>1444</v>
      </c>
      <c r="Q3842" s="2">
        <f>IFERROR(VLOOKUP(C3842,'HEPATITE VIRAL'!$A$5:$C$3162,3,FALSE),0)</f>
        <v>239</v>
      </c>
      <c r="R3842" s="2">
        <f>IFERROR(VLOOKUP(C3842,'FEBRE MACULOSA'!$A$5:$C$181,3,FALSE),0)</f>
        <v>12</v>
      </c>
      <c r="S3842" s="2">
        <f>IFERROR(VLOOKUP(C3842,LEPTOSPIROSE!$A$5:$C$1176,3,FALSE),0)</f>
        <v>18</v>
      </c>
      <c r="T3842" s="2">
        <f>IFERROR(VLOOKUP(C3842,'DOENÇA DE CHAGAS'!$A$5:$C$100,3,FALSE),0)</f>
        <v>0</v>
      </c>
      <c r="U3842" s="2">
        <f>IFERROR(VLOOKUP(C3842,'PICADAS DE COBRAS'!$A$6:$C$4645,3,FALSE),0)</f>
        <v>1671</v>
      </c>
      <c r="V3842">
        <f>IFERROR(VLOOKUP(C3842,'ZIKA VIRUS'!$A$5:$C$2399,3,FALSE),0)</f>
        <v>49</v>
      </c>
      <c r="W3842">
        <f>IFERROR(VLOOKUP(C3842,'FEBRE TIFÓIDE'!$A$5:$C$46,3,FALSE),0)</f>
        <v>0</v>
      </c>
      <c r="X3842">
        <f>IFERROR(VLOOKUP(C3842,HANTAVIROSE!$A$5:$C$153,3,FALSE),0)</f>
        <v>0</v>
      </c>
      <c r="Y3842">
        <f>IFERROR(VLOOKUP(C3842,MENINGITE!$A$5:$C$447,3,FALSE),0)</f>
        <v>8</v>
      </c>
      <c r="Z3842">
        <f>IFERROR(VLOOKUP(C3842,RAIVA!$A$5:$C$16,3,FALSE),0)</f>
        <v>0</v>
      </c>
    </row>
    <row r="3843" spans="1:26" x14ac:dyDescent="0.3">
      <c r="A3843" s="2" t="s">
        <v>4490</v>
      </c>
      <c r="B3843" s="2" t="s">
        <v>4548</v>
      </c>
      <c r="C3843" s="2">
        <v>220830</v>
      </c>
      <c r="D3843" s="2">
        <v>2208304</v>
      </c>
      <c r="E3843" s="2" t="s">
        <v>4490</v>
      </c>
      <c r="F3843" s="2" t="s">
        <v>4548</v>
      </c>
      <c r="G3843" s="2">
        <f>IFERROR(VLOOKUP(D3843,Coordenadas!$A$2:$D$5571,3,FALSE),0)</f>
        <v>-3.9333499999999999</v>
      </c>
      <c r="H3843" s="2">
        <f>IFERROR(VLOOKUP(D3843,Coordenadas!$A$2:$D$5571,4,FALSE),0)</f>
        <v>-41.708799999999997</v>
      </c>
      <c r="I3843" s="2" t="s">
        <v>5324</v>
      </c>
      <c r="J3843" s="2">
        <v>27553</v>
      </c>
      <c r="K3843" s="2" t="s">
        <v>5330</v>
      </c>
      <c r="L3843" s="2">
        <f>IFERROR(VLOOKUP(C3843,BOTULISMO!$A$3:$C$19,3,FALSE),0)</f>
        <v>0</v>
      </c>
      <c r="M3843" s="2">
        <f>IFERROR(VLOOKUP(C3843,'LEISHMANIOSE VISCERAL'!$A$4:$C$454,3,FALSE),0)</f>
        <v>0</v>
      </c>
      <c r="N3843" s="2">
        <f>IFERROR(VLOOKUP(C3843,'LEISHMANIOSE TEGUMENTAR'!$A$4:$C$1681,3,FALSE),0)</f>
        <v>0</v>
      </c>
      <c r="O3843" s="2">
        <f>IFERROR(VLOOKUP(C3843,'FEBRE AMARELA'!$A$4:$C$38,3,FALSE),0)</f>
        <v>0</v>
      </c>
      <c r="P3843" s="2">
        <f>IFERROR(VLOOKUP(C3843,DENGUE!$A$5:$C$4097,3,FALSE),0)</f>
        <v>2</v>
      </c>
      <c r="Q3843" s="2">
        <f>IFERROR(VLOOKUP(C3843,'HEPATITE VIRAL'!$A$5:$C$3162,3,FALSE),0)</f>
        <v>2</v>
      </c>
      <c r="R3843" s="2">
        <f>IFERROR(VLOOKUP(C3843,'FEBRE MACULOSA'!$A$5:$C$181,3,FALSE),0)</f>
        <v>0</v>
      </c>
      <c r="S3843" s="2">
        <f>IFERROR(VLOOKUP(C3843,LEPTOSPIROSE!$A$5:$C$1176,3,FALSE),0)</f>
        <v>0</v>
      </c>
      <c r="T3843" s="2">
        <f>IFERROR(VLOOKUP(C3843,'DOENÇA DE CHAGAS'!$A$5:$C$100,3,FALSE),0)</f>
        <v>0</v>
      </c>
      <c r="U3843" s="2">
        <f>IFERROR(VLOOKUP(C3843,'PICADAS DE COBRAS'!$A$6:$C$4645,3,FALSE),0)</f>
        <v>3</v>
      </c>
      <c r="V3843">
        <f>IFERROR(VLOOKUP(C3843,'ZIKA VIRUS'!$A$5:$C$2399,3,FALSE),0)</f>
        <v>1</v>
      </c>
      <c r="W3843">
        <f>IFERROR(VLOOKUP(C3843,'FEBRE TIFÓIDE'!$A$5:$C$46,3,FALSE),0)</f>
        <v>0</v>
      </c>
      <c r="X3843">
        <f>IFERROR(VLOOKUP(C3843,HANTAVIROSE!$A$5:$C$153,3,FALSE),0)</f>
        <v>0</v>
      </c>
      <c r="Y3843">
        <f>IFERROR(VLOOKUP(C3843,MENINGITE!$A$5:$C$447,3,FALSE),0)</f>
        <v>0</v>
      </c>
      <c r="Z3843">
        <f>IFERROR(VLOOKUP(C3843,RAIVA!$A$5:$C$16,3,FALSE),0)</f>
        <v>0</v>
      </c>
    </row>
    <row r="3844" spans="1:26" x14ac:dyDescent="0.3">
      <c r="A3844" s="2" t="s">
        <v>2258</v>
      </c>
      <c r="B3844" s="2" t="s">
        <v>2292</v>
      </c>
      <c r="C3844" s="2">
        <v>330400</v>
      </c>
      <c r="D3844" s="2">
        <v>3304003</v>
      </c>
      <c r="E3844" s="2" t="s">
        <v>2258</v>
      </c>
      <c r="F3844" s="2" t="s">
        <v>2292</v>
      </c>
      <c r="G3844" s="2">
        <f>IFERROR(VLOOKUP(D3844,Coordenadas!$A$2:$D$5571,3,FALSE),0)</f>
        <v>-22.621500000000001</v>
      </c>
      <c r="H3844" s="2">
        <f>IFERROR(VLOOKUP(D3844,Coordenadas!$A$2:$D$5571,4,FALSE),0)</f>
        <v>-43.908099999999997</v>
      </c>
      <c r="I3844" s="2" t="s">
        <v>5325</v>
      </c>
      <c r="J3844" s="2">
        <v>26314</v>
      </c>
      <c r="K3844" s="2" t="s">
        <v>5330</v>
      </c>
      <c r="L3844" s="2">
        <f>IFERROR(VLOOKUP(C3844,BOTULISMO!$A$3:$C$19,3,FALSE),0)</f>
        <v>0</v>
      </c>
      <c r="M3844" s="2">
        <f>IFERROR(VLOOKUP(C3844,'LEISHMANIOSE VISCERAL'!$A$4:$C$454,3,FALSE),0)</f>
        <v>0</v>
      </c>
      <c r="N3844" s="2">
        <f>IFERROR(VLOOKUP(C3844,'LEISHMANIOSE TEGUMENTAR'!$A$4:$C$1681,3,FALSE),0)</f>
        <v>0</v>
      </c>
      <c r="O3844" s="2">
        <f>IFERROR(VLOOKUP(C3844,'FEBRE AMARELA'!$A$4:$C$38,3,FALSE),0)</f>
        <v>0</v>
      </c>
      <c r="P3844" s="2">
        <f>IFERROR(VLOOKUP(C3844,DENGUE!$A$5:$C$4097,3,FALSE),0)</f>
        <v>98</v>
      </c>
      <c r="Q3844" s="2">
        <f>IFERROR(VLOOKUP(C3844,'HEPATITE VIRAL'!$A$5:$C$3162,3,FALSE),0)</f>
        <v>4</v>
      </c>
      <c r="R3844" s="2">
        <f>IFERROR(VLOOKUP(C3844,'FEBRE MACULOSA'!$A$5:$C$181,3,FALSE),0)</f>
        <v>0</v>
      </c>
      <c r="S3844" s="2">
        <f>IFERROR(VLOOKUP(C3844,LEPTOSPIROSE!$A$5:$C$1176,3,FALSE),0)</f>
        <v>3</v>
      </c>
      <c r="T3844" s="2">
        <f>IFERROR(VLOOKUP(C3844,'DOENÇA DE CHAGAS'!$A$5:$C$100,3,FALSE),0)</f>
        <v>0</v>
      </c>
      <c r="U3844" s="2">
        <f>IFERROR(VLOOKUP(C3844,'PICADAS DE COBRAS'!$A$6:$C$4645,3,FALSE),0)</f>
        <v>25</v>
      </c>
      <c r="V3844">
        <f>IFERROR(VLOOKUP(C3844,'ZIKA VIRUS'!$A$5:$C$2399,3,FALSE),0)</f>
        <v>23</v>
      </c>
      <c r="W3844">
        <f>IFERROR(VLOOKUP(C3844,'FEBRE TIFÓIDE'!$A$5:$C$46,3,FALSE),0)</f>
        <v>0</v>
      </c>
      <c r="X3844">
        <f>IFERROR(VLOOKUP(C3844,HANTAVIROSE!$A$5:$C$153,3,FALSE),0)</f>
        <v>0</v>
      </c>
      <c r="Y3844">
        <f>IFERROR(VLOOKUP(C3844,MENINGITE!$A$5:$C$447,3,FALSE),0)</f>
        <v>0</v>
      </c>
      <c r="Z3844">
        <f>IFERROR(VLOOKUP(C3844,RAIVA!$A$5:$C$16,3,FALSE),0)</f>
        <v>0</v>
      </c>
    </row>
    <row r="3845" spans="1:26" x14ac:dyDescent="0.3">
      <c r="A3845" s="2" t="s">
        <v>3257</v>
      </c>
      <c r="B3845" s="2" t="s">
        <v>3361</v>
      </c>
      <c r="C3845" s="2">
        <v>292467</v>
      </c>
      <c r="D3845" s="2">
        <v>2924678</v>
      </c>
      <c r="E3845" s="2" t="s">
        <v>3257</v>
      </c>
      <c r="F3845" s="2" t="s">
        <v>3361</v>
      </c>
      <c r="G3845" s="2">
        <f>IFERROR(VLOOKUP(D3845,Coordenadas!$A$2:$D$5571,3,FALSE),0)</f>
        <v>-13.759</v>
      </c>
      <c r="H3845" s="2">
        <f>IFERROR(VLOOKUP(D3845,Coordenadas!$A$2:$D$5571,4,FALSE),0)</f>
        <v>-39.383600000000001</v>
      </c>
      <c r="I3845" s="2" t="s">
        <v>5324</v>
      </c>
      <c r="J3845" s="2">
        <v>9799</v>
      </c>
      <c r="K3845" s="2" t="s">
        <v>5332</v>
      </c>
      <c r="L3845" s="2">
        <f>IFERROR(VLOOKUP(C3845,BOTULISMO!$A$3:$C$19,3,FALSE),0)</f>
        <v>0</v>
      </c>
      <c r="M3845" s="2">
        <f>IFERROR(VLOOKUP(C3845,'LEISHMANIOSE VISCERAL'!$A$4:$C$454,3,FALSE),0)</f>
        <v>0</v>
      </c>
      <c r="N3845" s="2">
        <f>IFERROR(VLOOKUP(C3845,'LEISHMANIOSE TEGUMENTAR'!$A$4:$C$1681,3,FALSE),0)</f>
        <v>7</v>
      </c>
      <c r="O3845" s="2">
        <f>IFERROR(VLOOKUP(C3845,'FEBRE AMARELA'!$A$4:$C$38,3,FALSE),0)</f>
        <v>0</v>
      </c>
      <c r="P3845" s="2">
        <f>IFERROR(VLOOKUP(C3845,DENGUE!$A$5:$C$4097,3,FALSE),0)</f>
        <v>11</v>
      </c>
      <c r="Q3845" s="2">
        <f>IFERROR(VLOOKUP(C3845,'HEPATITE VIRAL'!$A$5:$C$3162,3,FALSE),0)</f>
        <v>0</v>
      </c>
      <c r="R3845" s="2">
        <f>IFERROR(VLOOKUP(C3845,'FEBRE MACULOSA'!$A$5:$C$181,3,FALSE),0)</f>
        <v>0</v>
      </c>
      <c r="S3845" s="2">
        <f>IFERROR(VLOOKUP(C3845,LEPTOSPIROSE!$A$5:$C$1176,3,FALSE),0)</f>
        <v>0</v>
      </c>
      <c r="T3845" s="2">
        <f>IFERROR(VLOOKUP(C3845,'DOENÇA DE CHAGAS'!$A$5:$C$100,3,FALSE),0)</f>
        <v>0</v>
      </c>
      <c r="U3845" s="2">
        <f>IFERROR(VLOOKUP(C3845,'PICADAS DE COBRAS'!$A$6:$C$4645,3,FALSE),0)</f>
        <v>7</v>
      </c>
      <c r="V3845">
        <f>IFERROR(VLOOKUP(C3845,'ZIKA VIRUS'!$A$5:$C$2399,3,FALSE),0)</f>
        <v>0</v>
      </c>
      <c r="W3845">
        <f>IFERROR(VLOOKUP(C3845,'FEBRE TIFÓIDE'!$A$5:$C$46,3,FALSE),0)</f>
        <v>0</v>
      </c>
      <c r="X3845">
        <f>IFERROR(VLOOKUP(C3845,HANTAVIROSE!$A$5:$C$153,3,FALSE),0)</f>
        <v>0</v>
      </c>
      <c r="Y3845">
        <f>IFERROR(VLOOKUP(C3845,MENINGITE!$A$5:$C$447,3,FALSE),0)</f>
        <v>0</v>
      </c>
      <c r="Z3845">
        <f>IFERROR(VLOOKUP(C3845,RAIVA!$A$5:$C$16,3,FALSE),0)</f>
        <v>0</v>
      </c>
    </row>
    <row r="3846" spans="1:26" x14ac:dyDescent="0.3">
      <c r="A3846" s="2" t="s">
        <v>1256</v>
      </c>
      <c r="B3846" s="2" t="s">
        <v>1379</v>
      </c>
      <c r="C3846" s="2">
        <v>411940</v>
      </c>
      <c r="D3846" s="2">
        <v>4119400</v>
      </c>
      <c r="E3846" s="2" t="s">
        <v>1256</v>
      </c>
      <c r="F3846" s="2" t="s">
        <v>1379</v>
      </c>
      <c r="G3846" s="2">
        <f>IFERROR(VLOOKUP(D3846,Coordenadas!$A$2:$D$5571,3,FALSE),0)</f>
        <v>-24.5306</v>
      </c>
      <c r="H3846" s="2">
        <f>IFERROR(VLOOKUP(D3846,Coordenadas!$A$2:$D$5571,4,FALSE),0)</f>
        <v>-49.943300000000001</v>
      </c>
      <c r="I3846" s="2" t="s">
        <v>5326</v>
      </c>
      <c r="J3846" s="2">
        <v>23424</v>
      </c>
      <c r="K3846" s="2" t="s">
        <v>5330</v>
      </c>
      <c r="L3846" s="2">
        <f>IFERROR(VLOOKUP(C3846,BOTULISMO!$A$3:$C$19,3,FALSE),0)</f>
        <v>0</v>
      </c>
      <c r="M3846" s="2">
        <f>IFERROR(VLOOKUP(C3846,'LEISHMANIOSE VISCERAL'!$A$4:$C$454,3,FALSE),0)</f>
        <v>0</v>
      </c>
      <c r="N3846" s="2">
        <f>IFERROR(VLOOKUP(C3846,'LEISHMANIOSE TEGUMENTAR'!$A$4:$C$1681,3,FALSE),0)</f>
        <v>0</v>
      </c>
      <c r="O3846" s="2">
        <f>IFERROR(VLOOKUP(C3846,'FEBRE AMARELA'!$A$4:$C$38,3,FALSE),0)</f>
        <v>0</v>
      </c>
      <c r="P3846" s="2">
        <f>IFERROR(VLOOKUP(C3846,DENGUE!$A$5:$C$4097,3,FALSE),0)</f>
        <v>1</v>
      </c>
      <c r="Q3846" s="2">
        <f>IFERROR(VLOOKUP(C3846,'HEPATITE VIRAL'!$A$5:$C$3162,3,FALSE),0)</f>
        <v>3</v>
      </c>
      <c r="R3846" s="2">
        <f>IFERROR(VLOOKUP(C3846,'FEBRE MACULOSA'!$A$5:$C$181,3,FALSE),0)</f>
        <v>0</v>
      </c>
      <c r="S3846" s="2">
        <f>IFERROR(VLOOKUP(C3846,LEPTOSPIROSE!$A$5:$C$1176,3,FALSE),0)</f>
        <v>0</v>
      </c>
      <c r="T3846" s="2">
        <f>IFERROR(VLOOKUP(C3846,'DOENÇA DE CHAGAS'!$A$5:$C$100,3,FALSE),0)</f>
        <v>0</v>
      </c>
      <c r="U3846" s="2">
        <f>IFERROR(VLOOKUP(C3846,'PICADAS DE COBRAS'!$A$6:$C$4645,3,FALSE),0)</f>
        <v>31</v>
      </c>
      <c r="V3846">
        <f>IFERROR(VLOOKUP(C3846,'ZIKA VIRUS'!$A$5:$C$2399,3,FALSE),0)</f>
        <v>0</v>
      </c>
      <c r="W3846">
        <f>IFERROR(VLOOKUP(C3846,'FEBRE TIFÓIDE'!$A$5:$C$46,3,FALSE),0)</f>
        <v>0</v>
      </c>
      <c r="X3846">
        <f>IFERROR(VLOOKUP(C3846,HANTAVIROSE!$A$5:$C$153,3,FALSE),0)</f>
        <v>0</v>
      </c>
      <c r="Y3846">
        <f>IFERROR(VLOOKUP(C3846,MENINGITE!$A$5:$C$447,3,FALSE),0)</f>
        <v>0</v>
      </c>
      <c r="Z3846">
        <f>IFERROR(VLOOKUP(C3846,RAIVA!$A$5:$C$16,3,FALSE),0)</f>
        <v>0</v>
      </c>
    </row>
    <row r="3847" spans="1:26" x14ac:dyDescent="0.3">
      <c r="A3847" s="2" t="s">
        <v>1637</v>
      </c>
      <c r="B3847" s="2" t="s">
        <v>1836</v>
      </c>
      <c r="C3847" s="2">
        <v>353880</v>
      </c>
      <c r="D3847" s="2">
        <v>3538808</v>
      </c>
      <c r="E3847" s="2" t="s">
        <v>1637</v>
      </c>
      <c r="F3847" s="2" t="s">
        <v>1836</v>
      </c>
      <c r="G3847" s="2">
        <f>IFERROR(VLOOKUP(D3847,Coordenadas!$A$2:$D$5571,3,FALSE),0)</f>
        <v>-23.1981</v>
      </c>
      <c r="H3847" s="2">
        <f>IFERROR(VLOOKUP(D3847,Coordenadas!$A$2:$D$5571,4,FALSE),0)</f>
        <v>-49.380299999999998</v>
      </c>
      <c r="I3847" s="2" t="s">
        <v>5325</v>
      </c>
      <c r="J3847" s="2">
        <v>28475</v>
      </c>
      <c r="K3847" s="2" t="s">
        <v>5330</v>
      </c>
      <c r="L3847" s="2">
        <f>IFERROR(VLOOKUP(C3847,BOTULISMO!$A$3:$C$19,3,FALSE),0)</f>
        <v>0</v>
      </c>
      <c r="M3847" s="2">
        <f>IFERROR(VLOOKUP(C3847,'LEISHMANIOSE VISCERAL'!$A$4:$C$454,3,FALSE),0)</f>
        <v>0</v>
      </c>
      <c r="N3847" s="2">
        <f>IFERROR(VLOOKUP(C3847,'LEISHMANIOSE TEGUMENTAR'!$A$4:$C$1681,3,FALSE),0)</f>
        <v>2</v>
      </c>
      <c r="O3847" s="2">
        <f>IFERROR(VLOOKUP(C3847,'FEBRE AMARELA'!$A$4:$C$38,3,FALSE),0)</f>
        <v>0</v>
      </c>
      <c r="P3847" s="2">
        <f>IFERROR(VLOOKUP(C3847,DENGUE!$A$5:$C$4097,3,FALSE),0)</f>
        <v>8</v>
      </c>
      <c r="Q3847" s="2">
        <f>IFERROR(VLOOKUP(C3847,'HEPATITE VIRAL'!$A$5:$C$3162,3,FALSE),0)</f>
        <v>0</v>
      </c>
      <c r="R3847" s="2">
        <f>IFERROR(VLOOKUP(C3847,'FEBRE MACULOSA'!$A$5:$C$181,3,FALSE),0)</f>
        <v>0</v>
      </c>
      <c r="S3847" s="2">
        <f>IFERROR(VLOOKUP(C3847,LEPTOSPIROSE!$A$5:$C$1176,3,FALSE),0)</f>
        <v>2</v>
      </c>
      <c r="T3847" s="2">
        <f>IFERROR(VLOOKUP(C3847,'DOENÇA DE CHAGAS'!$A$5:$C$100,3,FALSE),0)</f>
        <v>0</v>
      </c>
      <c r="U3847" s="2">
        <f>IFERROR(VLOOKUP(C3847,'PICADAS DE COBRAS'!$A$6:$C$4645,3,FALSE),0)</f>
        <v>74</v>
      </c>
      <c r="V3847">
        <f>IFERROR(VLOOKUP(C3847,'ZIKA VIRUS'!$A$5:$C$2399,3,FALSE),0)</f>
        <v>0</v>
      </c>
      <c r="W3847">
        <f>IFERROR(VLOOKUP(C3847,'FEBRE TIFÓIDE'!$A$5:$C$46,3,FALSE),0)</f>
        <v>0</v>
      </c>
      <c r="X3847">
        <f>IFERROR(VLOOKUP(C3847,HANTAVIROSE!$A$5:$C$153,3,FALSE),0)</f>
        <v>1</v>
      </c>
      <c r="Y3847">
        <f>IFERROR(VLOOKUP(C3847,MENINGITE!$A$5:$C$447,3,FALSE),0)</f>
        <v>0</v>
      </c>
      <c r="Z3847">
        <f>IFERROR(VLOOKUP(C3847,RAIVA!$A$5:$C$16,3,FALSE),0)</f>
        <v>0</v>
      </c>
    </row>
    <row r="3848" spans="1:26" x14ac:dyDescent="0.3">
      <c r="A3848" s="2" t="s">
        <v>2425</v>
      </c>
      <c r="B3848" s="2" t="s">
        <v>2676</v>
      </c>
      <c r="C3848" s="2">
        <v>315070</v>
      </c>
      <c r="D3848" s="2">
        <v>3150703</v>
      </c>
      <c r="E3848" s="2" t="s">
        <v>2425</v>
      </c>
      <c r="F3848" s="2" t="s">
        <v>2676</v>
      </c>
      <c r="G3848" s="2">
        <f>IFERROR(VLOOKUP(D3848,Coordenadas!$A$2:$D$5571,3,FALSE),0)</f>
        <v>-19.909199999999998</v>
      </c>
      <c r="H3848" s="2">
        <f>IFERROR(VLOOKUP(D3848,Coordenadas!$A$2:$D$5571,4,FALSE),0)</f>
        <v>-48.7027</v>
      </c>
      <c r="I3848" s="2" t="s">
        <v>5325</v>
      </c>
      <c r="J3848" s="2">
        <v>4656</v>
      </c>
      <c r="K3848" s="2" t="s">
        <v>5332</v>
      </c>
      <c r="L3848" s="2">
        <f>IFERROR(VLOOKUP(C3848,BOTULISMO!$A$3:$C$19,3,FALSE),0)</f>
        <v>0</v>
      </c>
      <c r="M3848" s="2">
        <f>IFERROR(VLOOKUP(C3848,'LEISHMANIOSE VISCERAL'!$A$4:$C$454,3,FALSE),0)</f>
        <v>0</v>
      </c>
      <c r="N3848" s="2">
        <f>IFERROR(VLOOKUP(C3848,'LEISHMANIOSE TEGUMENTAR'!$A$4:$C$1681,3,FALSE),0)</f>
        <v>0</v>
      </c>
      <c r="O3848" s="2">
        <f>IFERROR(VLOOKUP(C3848,'FEBRE AMARELA'!$A$4:$C$38,3,FALSE),0)</f>
        <v>0</v>
      </c>
      <c r="P3848" s="2">
        <f>IFERROR(VLOOKUP(C3848,DENGUE!$A$5:$C$4097,3,FALSE),0)</f>
        <v>94</v>
      </c>
      <c r="Q3848" s="2">
        <f>IFERROR(VLOOKUP(C3848,'HEPATITE VIRAL'!$A$5:$C$3162,3,FALSE),0)</f>
        <v>0</v>
      </c>
      <c r="R3848" s="2">
        <f>IFERROR(VLOOKUP(C3848,'FEBRE MACULOSA'!$A$5:$C$181,3,FALSE),0)</f>
        <v>0</v>
      </c>
      <c r="S3848" s="2">
        <f>IFERROR(VLOOKUP(C3848,LEPTOSPIROSE!$A$5:$C$1176,3,FALSE),0)</f>
        <v>0</v>
      </c>
      <c r="T3848" s="2">
        <f>IFERROR(VLOOKUP(C3848,'DOENÇA DE CHAGAS'!$A$5:$C$100,3,FALSE),0)</f>
        <v>0</v>
      </c>
      <c r="U3848" s="2">
        <f>IFERROR(VLOOKUP(C3848,'PICADAS DE COBRAS'!$A$6:$C$4645,3,FALSE),0)</f>
        <v>62</v>
      </c>
      <c r="V3848">
        <f>IFERROR(VLOOKUP(C3848,'ZIKA VIRUS'!$A$5:$C$2399,3,FALSE),0)</f>
        <v>1</v>
      </c>
      <c r="W3848">
        <f>IFERROR(VLOOKUP(C3848,'FEBRE TIFÓIDE'!$A$5:$C$46,3,FALSE),0)</f>
        <v>0</v>
      </c>
      <c r="X3848">
        <f>IFERROR(VLOOKUP(C3848,HANTAVIROSE!$A$5:$C$153,3,FALSE),0)</f>
        <v>0</v>
      </c>
      <c r="Y3848">
        <f>IFERROR(VLOOKUP(C3848,MENINGITE!$A$5:$C$447,3,FALSE),0)</f>
        <v>0</v>
      </c>
      <c r="Z3848">
        <f>IFERROR(VLOOKUP(C3848,RAIVA!$A$5:$C$16,3,FALSE),0)</f>
        <v>0</v>
      </c>
    </row>
    <row r="3849" spans="1:26" x14ac:dyDescent="0.3">
      <c r="A3849" s="2" t="s">
        <v>1637</v>
      </c>
      <c r="B3849" s="2" t="s">
        <v>1835</v>
      </c>
      <c r="C3849" s="2">
        <v>353890</v>
      </c>
      <c r="D3849" s="2">
        <v>3538907</v>
      </c>
      <c r="E3849" s="2" t="s">
        <v>1637</v>
      </c>
      <c r="F3849" s="2" t="s">
        <v>1835</v>
      </c>
      <c r="G3849" s="2">
        <f>IFERROR(VLOOKUP(D3849,Coordenadas!$A$2:$D$5571,3,FALSE),0)</f>
        <v>-21.998999999999999</v>
      </c>
      <c r="H3849" s="2">
        <f>IFERROR(VLOOKUP(D3849,Coordenadas!$A$2:$D$5571,4,FALSE),0)</f>
        <v>-49.460799999999999</v>
      </c>
      <c r="I3849" s="2" t="s">
        <v>5325</v>
      </c>
      <c r="J3849" s="2">
        <v>22704</v>
      </c>
      <c r="K3849" s="2" t="s">
        <v>5330</v>
      </c>
      <c r="L3849" s="2">
        <f>IFERROR(VLOOKUP(C3849,BOTULISMO!$A$3:$C$19,3,FALSE),0)</f>
        <v>0</v>
      </c>
      <c r="M3849" s="2">
        <f>IFERROR(VLOOKUP(C3849,'LEISHMANIOSE VISCERAL'!$A$4:$C$454,3,FALSE),0)</f>
        <v>0</v>
      </c>
      <c r="N3849" s="2">
        <f>IFERROR(VLOOKUP(C3849,'LEISHMANIOSE TEGUMENTAR'!$A$4:$C$1681,3,FALSE),0)</f>
        <v>0</v>
      </c>
      <c r="O3849" s="2">
        <f>IFERROR(VLOOKUP(C3849,'FEBRE AMARELA'!$A$4:$C$38,3,FALSE),0)</f>
        <v>0</v>
      </c>
      <c r="P3849" s="2">
        <f>IFERROR(VLOOKUP(C3849,DENGUE!$A$5:$C$4097,3,FALSE),0)</f>
        <v>26</v>
      </c>
      <c r="Q3849" s="2">
        <f>IFERROR(VLOOKUP(C3849,'HEPATITE VIRAL'!$A$5:$C$3162,3,FALSE),0)</f>
        <v>38</v>
      </c>
      <c r="R3849" s="2">
        <f>IFERROR(VLOOKUP(C3849,'FEBRE MACULOSA'!$A$5:$C$181,3,FALSE),0)</f>
        <v>0</v>
      </c>
      <c r="S3849" s="2">
        <f>IFERROR(VLOOKUP(C3849,LEPTOSPIROSE!$A$5:$C$1176,3,FALSE),0)</f>
        <v>0</v>
      </c>
      <c r="T3849" s="2">
        <f>IFERROR(VLOOKUP(C3849,'DOENÇA DE CHAGAS'!$A$5:$C$100,3,FALSE),0)</f>
        <v>0</v>
      </c>
      <c r="U3849" s="2">
        <f>IFERROR(VLOOKUP(C3849,'PICADAS DE COBRAS'!$A$6:$C$4645,3,FALSE),0)</f>
        <v>198</v>
      </c>
      <c r="V3849">
        <f>IFERROR(VLOOKUP(C3849,'ZIKA VIRUS'!$A$5:$C$2399,3,FALSE),0)</f>
        <v>0</v>
      </c>
      <c r="W3849">
        <f>IFERROR(VLOOKUP(C3849,'FEBRE TIFÓIDE'!$A$5:$C$46,3,FALSE),0)</f>
        <v>0</v>
      </c>
      <c r="X3849">
        <f>IFERROR(VLOOKUP(C3849,HANTAVIROSE!$A$5:$C$153,3,FALSE),0)</f>
        <v>0</v>
      </c>
      <c r="Y3849">
        <f>IFERROR(VLOOKUP(C3849,MENINGITE!$A$5:$C$447,3,FALSE),0)</f>
        <v>0</v>
      </c>
      <c r="Z3849">
        <f>IFERROR(VLOOKUP(C3849,RAIVA!$A$5:$C$16,3,FALSE),0)</f>
        <v>0</v>
      </c>
    </row>
    <row r="3850" spans="1:26" x14ac:dyDescent="0.3">
      <c r="A3850" s="2" t="s">
        <v>3652</v>
      </c>
      <c r="B3850" s="2" t="s">
        <v>3672</v>
      </c>
      <c r="C3850" s="2">
        <v>280530</v>
      </c>
      <c r="D3850" s="2">
        <v>2805307</v>
      </c>
      <c r="E3850" s="2" t="s">
        <v>3652</v>
      </c>
      <c r="F3850" s="2" t="s">
        <v>3672</v>
      </c>
      <c r="G3850" s="2">
        <f>IFERROR(VLOOKUP(D3850,Coordenadas!$A$2:$D$5571,3,FALSE),0)</f>
        <v>-10.721500000000001</v>
      </c>
      <c r="H3850" s="2">
        <f>IFERROR(VLOOKUP(D3850,Coordenadas!$A$2:$D$5571,4,FALSE),0)</f>
        <v>-36.854399999999998</v>
      </c>
      <c r="I3850" s="2" t="s">
        <v>5324</v>
      </c>
      <c r="J3850" s="2">
        <v>8369</v>
      </c>
      <c r="K3850" s="2" t="s">
        <v>5332</v>
      </c>
      <c r="L3850" s="2">
        <f>IFERROR(VLOOKUP(C3850,BOTULISMO!$A$3:$C$19,3,FALSE),0)</f>
        <v>0</v>
      </c>
      <c r="M3850" s="2">
        <f>IFERROR(VLOOKUP(C3850,'LEISHMANIOSE VISCERAL'!$A$4:$C$454,3,FALSE),0)</f>
        <v>0</v>
      </c>
      <c r="N3850" s="2">
        <f>IFERROR(VLOOKUP(C3850,'LEISHMANIOSE TEGUMENTAR'!$A$4:$C$1681,3,FALSE),0)</f>
        <v>0</v>
      </c>
      <c r="O3850" s="2">
        <f>IFERROR(VLOOKUP(C3850,'FEBRE AMARELA'!$A$4:$C$38,3,FALSE),0)</f>
        <v>0</v>
      </c>
      <c r="P3850" s="2">
        <f>IFERROR(VLOOKUP(C3850,DENGUE!$A$5:$C$4097,3,FALSE),0)</f>
        <v>3</v>
      </c>
      <c r="Q3850" s="2">
        <f>IFERROR(VLOOKUP(C3850,'HEPATITE VIRAL'!$A$5:$C$3162,3,FALSE),0)</f>
        <v>0</v>
      </c>
      <c r="R3850" s="2">
        <f>IFERROR(VLOOKUP(C3850,'FEBRE MACULOSA'!$A$5:$C$181,3,FALSE),0)</f>
        <v>0</v>
      </c>
      <c r="S3850" s="2">
        <f>IFERROR(VLOOKUP(C3850,LEPTOSPIROSE!$A$5:$C$1176,3,FALSE),0)</f>
        <v>0</v>
      </c>
      <c r="T3850" s="2">
        <f>IFERROR(VLOOKUP(C3850,'DOENÇA DE CHAGAS'!$A$5:$C$100,3,FALSE),0)</f>
        <v>0</v>
      </c>
      <c r="U3850" s="2">
        <f>IFERROR(VLOOKUP(C3850,'PICADAS DE COBRAS'!$A$6:$C$4645,3,FALSE),0)</f>
        <v>0</v>
      </c>
      <c r="V3850">
        <f>IFERROR(VLOOKUP(C3850,'ZIKA VIRUS'!$A$5:$C$2399,3,FALSE),0)</f>
        <v>0</v>
      </c>
      <c r="W3850">
        <f>IFERROR(VLOOKUP(C3850,'FEBRE TIFÓIDE'!$A$5:$C$46,3,FALSE),0)</f>
        <v>0</v>
      </c>
      <c r="X3850">
        <f>IFERROR(VLOOKUP(C3850,HANTAVIROSE!$A$5:$C$153,3,FALSE),0)</f>
        <v>0</v>
      </c>
      <c r="Y3850">
        <f>IFERROR(VLOOKUP(C3850,MENINGITE!$A$5:$C$447,3,FALSE),0)</f>
        <v>0</v>
      </c>
      <c r="Z3850">
        <f>IFERROR(VLOOKUP(C3850,RAIVA!$A$5:$C$16,3,FALSE),0)</f>
        <v>0</v>
      </c>
    </row>
    <row r="3851" spans="1:26" x14ac:dyDescent="0.3">
      <c r="A3851" s="2" t="s">
        <v>2425</v>
      </c>
      <c r="B3851" s="2" t="s">
        <v>2675</v>
      </c>
      <c r="C3851" s="2">
        <v>315080</v>
      </c>
      <c r="D3851" s="2">
        <v>3150802</v>
      </c>
      <c r="E3851" s="2" t="s">
        <v>2425</v>
      </c>
      <c r="F3851" s="2" t="s">
        <v>2675</v>
      </c>
      <c r="G3851" s="2">
        <f>IFERROR(VLOOKUP(D3851,Coordenadas!$A$2:$D$5571,3,FALSE),0)</f>
        <v>-20.683399999999999</v>
      </c>
      <c r="H3851" s="2">
        <f>IFERROR(VLOOKUP(D3851,Coordenadas!$A$2:$D$5571,4,FALSE),0)</f>
        <v>-43.296700000000001</v>
      </c>
      <c r="I3851" s="2" t="s">
        <v>5325</v>
      </c>
      <c r="J3851" s="2">
        <v>17232</v>
      </c>
      <c r="K3851" s="2" t="s">
        <v>5332</v>
      </c>
      <c r="L3851" s="2">
        <f>IFERROR(VLOOKUP(C3851,BOTULISMO!$A$3:$C$19,3,FALSE),0)</f>
        <v>0</v>
      </c>
      <c r="M3851" s="2">
        <f>IFERROR(VLOOKUP(C3851,'LEISHMANIOSE VISCERAL'!$A$4:$C$454,3,FALSE),0)</f>
        <v>0</v>
      </c>
      <c r="N3851" s="2">
        <f>IFERROR(VLOOKUP(C3851,'LEISHMANIOSE TEGUMENTAR'!$A$4:$C$1681,3,FALSE),0)</f>
        <v>0</v>
      </c>
      <c r="O3851" s="2">
        <f>IFERROR(VLOOKUP(C3851,'FEBRE AMARELA'!$A$4:$C$38,3,FALSE),0)</f>
        <v>0</v>
      </c>
      <c r="P3851" s="2">
        <f>IFERROR(VLOOKUP(C3851,DENGUE!$A$5:$C$4097,3,FALSE),0)</f>
        <v>0</v>
      </c>
      <c r="Q3851" s="2">
        <f>IFERROR(VLOOKUP(C3851,'HEPATITE VIRAL'!$A$5:$C$3162,3,FALSE),0)</f>
        <v>0</v>
      </c>
      <c r="R3851" s="2">
        <f>IFERROR(VLOOKUP(C3851,'FEBRE MACULOSA'!$A$5:$C$181,3,FALSE),0)</f>
        <v>0</v>
      </c>
      <c r="S3851" s="2">
        <f>IFERROR(VLOOKUP(C3851,LEPTOSPIROSE!$A$5:$C$1176,3,FALSE),0)</f>
        <v>0</v>
      </c>
      <c r="T3851" s="2">
        <f>IFERROR(VLOOKUP(C3851,'DOENÇA DE CHAGAS'!$A$5:$C$100,3,FALSE),0)</f>
        <v>0</v>
      </c>
      <c r="U3851" s="2">
        <f>IFERROR(VLOOKUP(C3851,'PICADAS DE COBRAS'!$A$6:$C$4645,3,FALSE),0)</f>
        <v>45</v>
      </c>
      <c r="V3851">
        <f>IFERROR(VLOOKUP(C3851,'ZIKA VIRUS'!$A$5:$C$2399,3,FALSE),0)</f>
        <v>1</v>
      </c>
      <c r="W3851">
        <f>IFERROR(VLOOKUP(C3851,'FEBRE TIFÓIDE'!$A$5:$C$46,3,FALSE),0)</f>
        <v>0</v>
      </c>
      <c r="X3851">
        <f>IFERROR(VLOOKUP(C3851,HANTAVIROSE!$A$5:$C$153,3,FALSE),0)</f>
        <v>0</v>
      </c>
      <c r="Y3851">
        <f>IFERROR(VLOOKUP(C3851,MENINGITE!$A$5:$C$447,3,FALSE),0)</f>
        <v>0</v>
      </c>
      <c r="Z3851">
        <f>IFERROR(VLOOKUP(C3851,RAIVA!$A$5:$C$16,3,FALSE),0)</f>
        <v>0</v>
      </c>
    </row>
    <row r="3852" spans="1:26" x14ac:dyDescent="0.3">
      <c r="A3852" s="2" t="s">
        <v>1637</v>
      </c>
      <c r="B3852" s="2" t="s">
        <v>1834</v>
      </c>
      <c r="C3852" s="2">
        <v>353900</v>
      </c>
      <c r="D3852" s="2">
        <v>3539004</v>
      </c>
      <c r="E3852" s="2" t="s">
        <v>1637</v>
      </c>
      <c r="F3852" s="2" t="s">
        <v>1834</v>
      </c>
      <c r="G3852" s="2">
        <f>IFERROR(VLOOKUP(D3852,Coordenadas!$A$2:$D$5571,3,FALSE),0)</f>
        <v>-21.0886</v>
      </c>
      <c r="H3852" s="2">
        <f>IFERROR(VLOOKUP(D3852,Coordenadas!$A$2:$D$5571,4,FALSE),0)</f>
        <v>-48.660699999999999</v>
      </c>
      <c r="I3852" s="2" t="s">
        <v>5325</v>
      </c>
      <c r="J3852" s="2">
        <v>10623</v>
      </c>
      <c r="K3852" s="2" t="s">
        <v>5332</v>
      </c>
      <c r="L3852" s="2">
        <f>IFERROR(VLOOKUP(C3852,BOTULISMO!$A$3:$C$19,3,FALSE),0)</f>
        <v>0</v>
      </c>
      <c r="M3852" s="2">
        <f>IFERROR(VLOOKUP(C3852,'LEISHMANIOSE VISCERAL'!$A$4:$C$454,3,FALSE),0)</f>
        <v>0</v>
      </c>
      <c r="N3852" s="2">
        <f>IFERROR(VLOOKUP(C3852,'LEISHMANIOSE TEGUMENTAR'!$A$4:$C$1681,3,FALSE),0)</f>
        <v>0</v>
      </c>
      <c r="O3852" s="2">
        <f>IFERROR(VLOOKUP(C3852,'FEBRE AMARELA'!$A$4:$C$38,3,FALSE),0)</f>
        <v>0</v>
      </c>
      <c r="P3852" s="2">
        <f>IFERROR(VLOOKUP(C3852,DENGUE!$A$5:$C$4097,3,FALSE),0)</f>
        <v>197</v>
      </c>
      <c r="Q3852" s="2">
        <f>IFERROR(VLOOKUP(C3852,'HEPATITE VIRAL'!$A$5:$C$3162,3,FALSE),0)</f>
        <v>0</v>
      </c>
      <c r="R3852" s="2">
        <f>IFERROR(VLOOKUP(C3852,'FEBRE MACULOSA'!$A$5:$C$181,3,FALSE),0)</f>
        <v>0</v>
      </c>
      <c r="S3852" s="2">
        <f>IFERROR(VLOOKUP(C3852,LEPTOSPIROSE!$A$5:$C$1176,3,FALSE),0)</f>
        <v>0</v>
      </c>
      <c r="T3852" s="2">
        <f>IFERROR(VLOOKUP(C3852,'DOENÇA DE CHAGAS'!$A$5:$C$100,3,FALSE),0)</f>
        <v>0</v>
      </c>
      <c r="U3852" s="2">
        <f>IFERROR(VLOOKUP(C3852,'PICADAS DE COBRAS'!$A$6:$C$4645,3,FALSE),0)</f>
        <v>56</v>
      </c>
      <c r="V3852">
        <f>IFERROR(VLOOKUP(C3852,'ZIKA VIRUS'!$A$5:$C$2399,3,FALSE),0)</f>
        <v>0</v>
      </c>
      <c r="W3852">
        <f>IFERROR(VLOOKUP(C3852,'FEBRE TIFÓIDE'!$A$5:$C$46,3,FALSE),0)</f>
        <v>0</v>
      </c>
      <c r="X3852">
        <f>IFERROR(VLOOKUP(C3852,HANTAVIROSE!$A$5:$C$153,3,FALSE),0)</f>
        <v>0</v>
      </c>
      <c r="Y3852">
        <f>IFERROR(VLOOKUP(C3852,MENINGITE!$A$5:$C$447,3,FALSE),0)</f>
        <v>0</v>
      </c>
      <c r="Z3852">
        <f>IFERROR(VLOOKUP(C3852,RAIVA!$A$5:$C$16,3,FALSE),0)</f>
        <v>0</v>
      </c>
    </row>
    <row r="3853" spans="1:26" x14ac:dyDescent="0.3">
      <c r="A3853" s="2" t="s">
        <v>2425</v>
      </c>
      <c r="B3853" s="2" t="s">
        <v>2674</v>
      </c>
      <c r="C3853" s="2">
        <v>315090</v>
      </c>
      <c r="D3853" s="2">
        <v>3150901</v>
      </c>
      <c r="E3853" s="2" t="s">
        <v>2425</v>
      </c>
      <c r="F3853" s="2" t="s">
        <v>2674</v>
      </c>
      <c r="G3853" s="2">
        <f>IFERROR(VLOOKUP(D3853,Coordenadas!$A$2:$D$5571,3,FALSE),0)</f>
        <v>-22.524899999999999</v>
      </c>
      <c r="H3853" s="2">
        <f>IFERROR(VLOOKUP(D3853,Coordenadas!$A$2:$D$5571,4,FALSE),0)</f>
        <v>-45.494500000000002</v>
      </c>
      <c r="I3853" s="2" t="s">
        <v>5325</v>
      </c>
      <c r="J3853" s="2">
        <v>5217</v>
      </c>
      <c r="K3853" s="2" t="s">
        <v>5332</v>
      </c>
      <c r="L3853" s="2">
        <f>IFERROR(VLOOKUP(C3853,BOTULISMO!$A$3:$C$19,3,FALSE),0)</f>
        <v>0</v>
      </c>
      <c r="M3853" s="2">
        <f>IFERROR(VLOOKUP(C3853,'LEISHMANIOSE VISCERAL'!$A$4:$C$454,3,FALSE),0)</f>
        <v>0</v>
      </c>
      <c r="N3853" s="2">
        <f>IFERROR(VLOOKUP(C3853,'LEISHMANIOSE TEGUMENTAR'!$A$4:$C$1681,3,FALSE),0)</f>
        <v>0</v>
      </c>
      <c r="O3853" s="2">
        <f>IFERROR(VLOOKUP(C3853,'FEBRE AMARELA'!$A$4:$C$38,3,FALSE),0)</f>
        <v>0</v>
      </c>
      <c r="P3853" s="2">
        <f>IFERROR(VLOOKUP(C3853,DENGUE!$A$5:$C$4097,3,FALSE),0)</f>
        <v>5</v>
      </c>
      <c r="Q3853" s="2">
        <f>IFERROR(VLOOKUP(C3853,'HEPATITE VIRAL'!$A$5:$C$3162,3,FALSE),0)</f>
        <v>0</v>
      </c>
      <c r="R3853" s="2">
        <f>IFERROR(VLOOKUP(C3853,'FEBRE MACULOSA'!$A$5:$C$181,3,FALSE),0)</f>
        <v>0</v>
      </c>
      <c r="S3853" s="2">
        <f>IFERROR(VLOOKUP(C3853,LEPTOSPIROSE!$A$5:$C$1176,3,FALSE),0)</f>
        <v>4</v>
      </c>
      <c r="T3853" s="2">
        <f>IFERROR(VLOOKUP(C3853,'DOENÇA DE CHAGAS'!$A$5:$C$100,3,FALSE),0)</f>
        <v>0</v>
      </c>
      <c r="U3853" s="2">
        <f>IFERROR(VLOOKUP(C3853,'PICADAS DE COBRAS'!$A$6:$C$4645,3,FALSE),0)</f>
        <v>2</v>
      </c>
      <c r="V3853">
        <f>IFERROR(VLOOKUP(C3853,'ZIKA VIRUS'!$A$5:$C$2399,3,FALSE),0)</f>
        <v>0</v>
      </c>
      <c r="W3853">
        <f>IFERROR(VLOOKUP(C3853,'FEBRE TIFÓIDE'!$A$5:$C$46,3,FALSE),0)</f>
        <v>0</v>
      </c>
      <c r="X3853">
        <f>IFERROR(VLOOKUP(C3853,HANTAVIROSE!$A$5:$C$153,3,FALSE),0)</f>
        <v>0</v>
      </c>
      <c r="Y3853">
        <f>IFERROR(VLOOKUP(C3853,MENINGITE!$A$5:$C$447,3,FALSE),0)</f>
        <v>0</v>
      </c>
      <c r="Z3853">
        <f>IFERROR(VLOOKUP(C3853,RAIVA!$A$5:$C$16,3,FALSE),0)</f>
        <v>0</v>
      </c>
    </row>
    <row r="3854" spans="1:26" x14ac:dyDescent="0.3">
      <c r="A3854" s="2" t="s">
        <v>2425</v>
      </c>
      <c r="B3854" s="2" t="s">
        <v>2673</v>
      </c>
      <c r="C3854" s="2">
        <v>315100</v>
      </c>
      <c r="D3854" s="2">
        <v>3151008</v>
      </c>
      <c r="E3854" s="2" t="s">
        <v>2425</v>
      </c>
      <c r="F3854" s="2" t="s">
        <v>2673</v>
      </c>
      <c r="G3854" s="2">
        <f>IFERROR(VLOOKUP(D3854,Coordenadas!$A$2:$D$5571,3,FALSE),0)</f>
        <v>-22.395</v>
      </c>
      <c r="H3854" s="2">
        <f>IFERROR(VLOOKUP(D3854,Coordenadas!$A$2:$D$5571,4,FALSE),0)</f>
        <v>-45.532400000000003</v>
      </c>
      <c r="I3854" s="2" t="s">
        <v>5325</v>
      </c>
      <c r="J3854" s="2">
        <v>8016</v>
      </c>
      <c r="K3854" s="2" t="s">
        <v>5332</v>
      </c>
      <c r="L3854" s="2">
        <f>IFERROR(VLOOKUP(C3854,BOTULISMO!$A$3:$C$19,3,FALSE),0)</f>
        <v>0</v>
      </c>
      <c r="M3854" s="2">
        <f>IFERROR(VLOOKUP(C3854,'LEISHMANIOSE VISCERAL'!$A$4:$C$454,3,FALSE),0)</f>
        <v>0</v>
      </c>
      <c r="N3854" s="2">
        <f>IFERROR(VLOOKUP(C3854,'LEISHMANIOSE TEGUMENTAR'!$A$4:$C$1681,3,FALSE),0)</f>
        <v>0</v>
      </c>
      <c r="O3854" s="2">
        <f>IFERROR(VLOOKUP(C3854,'FEBRE AMARELA'!$A$4:$C$38,3,FALSE),0)</f>
        <v>0</v>
      </c>
      <c r="P3854" s="2">
        <f>IFERROR(VLOOKUP(C3854,DENGUE!$A$5:$C$4097,3,FALSE),0)</f>
        <v>5</v>
      </c>
      <c r="Q3854" s="2">
        <f>IFERROR(VLOOKUP(C3854,'HEPATITE VIRAL'!$A$5:$C$3162,3,FALSE),0)</f>
        <v>1</v>
      </c>
      <c r="R3854" s="2">
        <f>IFERROR(VLOOKUP(C3854,'FEBRE MACULOSA'!$A$5:$C$181,3,FALSE),0)</f>
        <v>0</v>
      </c>
      <c r="S3854" s="2">
        <f>IFERROR(VLOOKUP(C3854,LEPTOSPIROSE!$A$5:$C$1176,3,FALSE),0)</f>
        <v>0</v>
      </c>
      <c r="T3854" s="2">
        <f>IFERROR(VLOOKUP(C3854,'DOENÇA DE CHAGAS'!$A$5:$C$100,3,FALSE),0)</f>
        <v>0</v>
      </c>
      <c r="U3854" s="2">
        <f>IFERROR(VLOOKUP(C3854,'PICADAS DE COBRAS'!$A$6:$C$4645,3,FALSE),0)</f>
        <v>12</v>
      </c>
      <c r="V3854">
        <f>IFERROR(VLOOKUP(C3854,'ZIKA VIRUS'!$A$5:$C$2399,3,FALSE),0)</f>
        <v>0</v>
      </c>
      <c r="W3854">
        <f>IFERROR(VLOOKUP(C3854,'FEBRE TIFÓIDE'!$A$5:$C$46,3,FALSE),0)</f>
        <v>0</v>
      </c>
      <c r="X3854">
        <f>IFERROR(VLOOKUP(C3854,HANTAVIROSE!$A$5:$C$153,3,FALSE),0)</f>
        <v>0</v>
      </c>
      <c r="Y3854">
        <f>IFERROR(VLOOKUP(C3854,MENINGITE!$A$5:$C$447,3,FALSE),0)</f>
        <v>0</v>
      </c>
      <c r="Z3854">
        <f>IFERROR(VLOOKUP(C3854,RAIVA!$A$5:$C$16,3,FALSE),0)</f>
        <v>0</v>
      </c>
    </row>
    <row r="3855" spans="1:26" x14ac:dyDescent="0.3">
      <c r="A3855" s="2" t="s">
        <v>3723</v>
      </c>
      <c r="B3855" s="2" t="s">
        <v>65</v>
      </c>
      <c r="C3855" s="2">
        <v>270710</v>
      </c>
      <c r="D3855" s="2">
        <v>2707107</v>
      </c>
      <c r="E3855" s="2" t="s">
        <v>3723</v>
      </c>
      <c r="F3855" s="2" t="s">
        <v>65</v>
      </c>
      <c r="G3855" s="2">
        <f>IFERROR(VLOOKUP(D3855,Coordenadas!$A$2:$D$5571,3,FALSE),0)</f>
        <v>-9.6240000000000006</v>
      </c>
      <c r="H3855" s="2">
        <f>IFERROR(VLOOKUP(D3855,Coordenadas!$A$2:$D$5571,4,FALSE),0)</f>
        <v>-37.756999999999998</v>
      </c>
      <c r="I3855" s="2" t="s">
        <v>5324</v>
      </c>
      <c r="J3855" s="2">
        <v>23045</v>
      </c>
      <c r="K3855" s="2" t="s">
        <v>5330</v>
      </c>
      <c r="L3855" s="2">
        <f>IFERROR(VLOOKUP(C3855,BOTULISMO!$A$3:$C$19,3,FALSE),0)</f>
        <v>0</v>
      </c>
      <c r="M3855" s="2">
        <f>IFERROR(VLOOKUP(C3855,'LEISHMANIOSE VISCERAL'!$A$4:$C$454,3,FALSE),0)</f>
        <v>0</v>
      </c>
      <c r="N3855" s="2">
        <f>IFERROR(VLOOKUP(C3855,'LEISHMANIOSE TEGUMENTAR'!$A$4:$C$1681,3,FALSE),0)</f>
        <v>0</v>
      </c>
      <c r="O3855" s="2">
        <f>IFERROR(VLOOKUP(C3855,'FEBRE AMARELA'!$A$4:$C$38,3,FALSE),0)</f>
        <v>0</v>
      </c>
      <c r="P3855" s="2">
        <f>IFERROR(VLOOKUP(C3855,DENGUE!$A$5:$C$4097,3,FALSE),0)</f>
        <v>1</v>
      </c>
      <c r="Q3855" s="2">
        <f>IFERROR(VLOOKUP(C3855,'HEPATITE VIRAL'!$A$5:$C$3162,3,FALSE),0)</f>
        <v>2</v>
      </c>
      <c r="R3855" s="2">
        <f>IFERROR(VLOOKUP(C3855,'FEBRE MACULOSA'!$A$5:$C$181,3,FALSE),0)</f>
        <v>0</v>
      </c>
      <c r="S3855" s="2">
        <f>IFERROR(VLOOKUP(C3855,LEPTOSPIROSE!$A$5:$C$1176,3,FALSE),0)</f>
        <v>0</v>
      </c>
      <c r="T3855" s="2">
        <f>IFERROR(VLOOKUP(C3855,'DOENÇA DE CHAGAS'!$A$5:$C$100,3,FALSE),0)</f>
        <v>0</v>
      </c>
      <c r="U3855" s="2">
        <f>IFERROR(VLOOKUP(C3855,'PICADAS DE COBRAS'!$A$6:$C$4645,3,FALSE),0)</f>
        <v>11</v>
      </c>
      <c r="V3855">
        <f>IFERROR(VLOOKUP(C3855,'ZIKA VIRUS'!$A$5:$C$2399,3,FALSE),0)</f>
        <v>1</v>
      </c>
      <c r="W3855">
        <f>IFERROR(VLOOKUP(C3855,'FEBRE TIFÓIDE'!$A$5:$C$46,3,FALSE),0)</f>
        <v>0</v>
      </c>
      <c r="X3855">
        <f>IFERROR(VLOOKUP(C3855,HANTAVIROSE!$A$5:$C$153,3,FALSE),0)</f>
        <v>0</v>
      </c>
      <c r="Y3855">
        <f>IFERROR(VLOOKUP(C3855,MENINGITE!$A$5:$C$447,3,FALSE),0)</f>
        <v>0</v>
      </c>
      <c r="Z3855">
        <f>IFERROR(VLOOKUP(C3855,RAIVA!$A$5:$C$16,3,FALSE),0)</f>
        <v>0</v>
      </c>
    </row>
    <row r="3856" spans="1:26" x14ac:dyDescent="0.3">
      <c r="A3856" s="2" t="s">
        <v>3</v>
      </c>
      <c r="B3856" s="2" t="s">
        <v>65</v>
      </c>
      <c r="C3856" s="2">
        <v>521720</v>
      </c>
      <c r="D3856" s="2">
        <v>5217203</v>
      </c>
      <c r="E3856" s="2" t="s">
        <v>3</v>
      </c>
      <c r="F3856" s="2" t="s">
        <v>65</v>
      </c>
      <c r="G3856" s="2">
        <f>IFERROR(VLOOKUP(D3856,Coordenadas!$A$2:$D$5571,3,FALSE),0)</f>
        <v>-16.425799999999999</v>
      </c>
      <c r="H3856" s="2">
        <f>IFERROR(VLOOKUP(D3856,Coordenadas!$A$2:$D$5571,4,FALSE),0)</f>
        <v>-51.823500000000003</v>
      </c>
      <c r="I3856" s="2" t="s">
        <v>5327</v>
      </c>
      <c r="J3856" s="2">
        <v>11266</v>
      </c>
      <c r="K3856" s="2" t="s">
        <v>5332</v>
      </c>
      <c r="L3856" s="2">
        <f>IFERROR(VLOOKUP(C3856,BOTULISMO!$A$3:$C$19,3,FALSE),0)</f>
        <v>0</v>
      </c>
      <c r="M3856" s="2">
        <f>IFERROR(VLOOKUP(C3856,'LEISHMANIOSE VISCERAL'!$A$4:$C$454,3,FALSE),0)</f>
        <v>0</v>
      </c>
      <c r="N3856" s="2">
        <f>IFERROR(VLOOKUP(C3856,'LEISHMANIOSE TEGUMENTAR'!$A$4:$C$1681,3,FALSE),0)</f>
        <v>3</v>
      </c>
      <c r="O3856" s="2">
        <f>IFERROR(VLOOKUP(C3856,'FEBRE AMARELA'!$A$4:$C$38,3,FALSE),0)</f>
        <v>0</v>
      </c>
      <c r="P3856" s="2">
        <f>IFERROR(VLOOKUP(C3856,DENGUE!$A$5:$C$4097,3,FALSE),0)</f>
        <v>8</v>
      </c>
      <c r="Q3856" s="2">
        <f>IFERROR(VLOOKUP(C3856,'HEPATITE VIRAL'!$A$5:$C$3162,3,FALSE),0)</f>
        <v>0</v>
      </c>
      <c r="R3856" s="2">
        <f>IFERROR(VLOOKUP(C3856,'FEBRE MACULOSA'!$A$5:$C$181,3,FALSE),0)</f>
        <v>0</v>
      </c>
      <c r="S3856" s="2">
        <f>IFERROR(VLOOKUP(C3856,LEPTOSPIROSE!$A$5:$C$1176,3,FALSE),0)</f>
        <v>1</v>
      </c>
      <c r="T3856" s="2">
        <f>IFERROR(VLOOKUP(C3856,'DOENÇA DE CHAGAS'!$A$5:$C$100,3,FALSE),0)</f>
        <v>0</v>
      </c>
      <c r="U3856" s="2">
        <f>IFERROR(VLOOKUP(C3856,'PICADAS DE COBRAS'!$A$6:$C$4645,3,FALSE),0)</f>
        <v>9</v>
      </c>
      <c r="V3856">
        <f>IFERROR(VLOOKUP(C3856,'ZIKA VIRUS'!$A$5:$C$2399,3,FALSE),0)</f>
        <v>0</v>
      </c>
      <c r="W3856">
        <f>IFERROR(VLOOKUP(C3856,'FEBRE TIFÓIDE'!$A$5:$C$46,3,FALSE),0)</f>
        <v>0</v>
      </c>
      <c r="X3856">
        <f>IFERROR(VLOOKUP(C3856,HANTAVIROSE!$A$5:$C$153,3,FALSE),0)</f>
        <v>0</v>
      </c>
      <c r="Y3856">
        <f>IFERROR(VLOOKUP(C3856,MENINGITE!$A$5:$C$447,3,FALSE),0)</f>
        <v>0</v>
      </c>
      <c r="Z3856">
        <f>IFERROR(VLOOKUP(C3856,RAIVA!$A$5:$C$16,3,FALSE),0)</f>
        <v>0</v>
      </c>
    </row>
    <row r="3857" spans="1:26" x14ac:dyDescent="0.3">
      <c r="A3857" s="2" t="s">
        <v>4704</v>
      </c>
      <c r="B3857" s="2" t="s">
        <v>4762</v>
      </c>
      <c r="C3857" s="2">
        <v>210880</v>
      </c>
      <c r="D3857" s="2">
        <v>2108801</v>
      </c>
      <c r="E3857" s="2" t="s">
        <v>4704</v>
      </c>
      <c r="F3857" s="2" t="s">
        <v>4762</v>
      </c>
      <c r="G3857" s="2">
        <f>IFERROR(VLOOKUP(D3857,Coordenadas!$A$2:$D$5571,3,FALSE),0)</f>
        <v>-3.7204100000000002</v>
      </c>
      <c r="H3857" s="2">
        <f>IFERROR(VLOOKUP(D3857,Coordenadas!$A$2:$D$5571,4,FALSE),0)</f>
        <v>-44.221600000000002</v>
      </c>
      <c r="I3857" s="2" t="s">
        <v>5324</v>
      </c>
      <c r="J3857" s="2">
        <v>17381</v>
      </c>
      <c r="K3857" s="2" t="s">
        <v>5332</v>
      </c>
      <c r="L3857" s="2">
        <f>IFERROR(VLOOKUP(C3857,BOTULISMO!$A$3:$C$19,3,FALSE),0)</f>
        <v>0</v>
      </c>
      <c r="M3857" s="2">
        <f>IFERROR(VLOOKUP(C3857,'LEISHMANIOSE VISCERAL'!$A$4:$C$454,3,FALSE),0)</f>
        <v>0</v>
      </c>
      <c r="N3857" s="2">
        <f>IFERROR(VLOOKUP(C3857,'LEISHMANIOSE TEGUMENTAR'!$A$4:$C$1681,3,FALSE),0)</f>
        <v>1</v>
      </c>
      <c r="O3857" s="2">
        <f>IFERROR(VLOOKUP(C3857,'FEBRE AMARELA'!$A$4:$C$38,3,FALSE),0)</f>
        <v>0</v>
      </c>
      <c r="P3857" s="2">
        <f>IFERROR(VLOOKUP(C3857,DENGUE!$A$5:$C$4097,3,FALSE),0)</f>
        <v>0</v>
      </c>
      <c r="Q3857" s="2">
        <f>IFERROR(VLOOKUP(C3857,'HEPATITE VIRAL'!$A$5:$C$3162,3,FALSE),0)</f>
        <v>0</v>
      </c>
      <c r="R3857" s="2">
        <f>IFERROR(VLOOKUP(C3857,'FEBRE MACULOSA'!$A$5:$C$181,3,FALSE),0)</f>
        <v>0</v>
      </c>
      <c r="S3857" s="2">
        <f>IFERROR(VLOOKUP(C3857,LEPTOSPIROSE!$A$5:$C$1176,3,FALSE),0)</f>
        <v>0</v>
      </c>
      <c r="T3857" s="2">
        <f>IFERROR(VLOOKUP(C3857,'DOENÇA DE CHAGAS'!$A$5:$C$100,3,FALSE),0)</f>
        <v>0</v>
      </c>
      <c r="U3857" s="2">
        <f>IFERROR(VLOOKUP(C3857,'PICADAS DE COBRAS'!$A$6:$C$4645,3,FALSE),0)</f>
        <v>13</v>
      </c>
      <c r="V3857">
        <f>IFERROR(VLOOKUP(C3857,'ZIKA VIRUS'!$A$5:$C$2399,3,FALSE),0)</f>
        <v>1</v>
      </c>
      <c r="W3857">
        <f>IFERROR(VLOOKUP(C3857,'FEBRE TIFÓIDE'!$A$5:$C$46,3,FALSE),0)</f>
        <v>0</v>
      </c>
      <c r="X3857">
        <f>IFERROR(VLOOKUP(C3857,HANTAVIROSE!$A$5:$C$153,3,FALSE),0)</f>
        <v>0</v>
      </c>
      <c r="Y3857">
        <f>IFERROR(VLOOKUP(C3857,MENINGITE!$A$5:$C$447,3,FALSE),0)</f>
        <v>0</v>
      </c>
      <c r="Z3857">
        <f>IFERROR(VLOOKUP(C3857,RAIVA!$A$5:$C$16,3,FALSE),0)</f>
        <v>0</v>
      </c>
    </row>
    <row r="3858" spans="1:26" x14ac:dyDescent="0.3">
      <c r="A3858" s="2" t="s">
        <v>2425</v>
      </c>
      <c r="B3858" s="2" t="s">
        <v>2672</v>
      </c>
      <c r="C3858" s="2">
        <v>315110</v>
      </c>
      <c r="D3858" s="2">
        <v>3151107</v>
      </c>
      <c r="E3858" s="2" t="s">
        <v>2425</v>
      </c>
      <c r="F3858" s="2" t="s">
        <v>2672</v>
      </c>
      <c r="G3858" s="2">
        <f>IFERROR(VLOOKUP(D3858,Coordenadas!$A$2:$D$5571,3,FALSE),0)</f>
        <v>-21.6554</v>
      </c>
      <c r="H3858" s="2">
        <f>IFERROR(VLOOKUP(D3858,Coordenadas!$A$2:$D$5571,4,FALSE),0)</f>
        <v>-42.343400000000003</v>
      </c>
      <c r="I3858" s="2" t="s">
        <v>5325</v>
      </c>
      <c r="J3858" s="2">
        <v>10364</v>
      </c>
      <c r="K3858" s="2" t="s">
        <v>5332</v>
      </c>
      <c r="L3858" s="2">
        <f>IFERROR(VLOOKUP(C3858,BOTULISMO!$A$3:$C$19,3,FALSE),0)</f>
        <v>0</v>
      </c>
      <c r="M3858" s="2">
        <f>IFERROR(VLOOKUP(C3858,'LEISHMANIOSE VISCERAL'!$A$4:$C$454,3,FALSE),0)</f>
        <v>0</v>
      </c>
      <c r="N3858" s="2">
        <f>IFERROR(VLOOKUP(C3858,'LEISHMANIOSE TEGUMENTAR'!$A$4:$C$1681,3,FALSE),0)</f>
        <v>0</v>
      </c>
      <c r="O3858" s="2">
        <f>IFERROR(VLOOKUP(C3858,'FEBRE AMARELA'!$A$4:$C$38,3,FALSE),0)</f>
        <v>0</v>
      </c>
      <c r="P3858" s="2">
        <f>IFERROR(VLOOKUP(C3858,DENGUE!$A$5:$C$4097,3,FALSE),0)</f>
        <v>6</v>
      </c>
      <c r="Q3858" s="2">
        <f>IFERROR(VLOOKUP(C3858,'HEPATITE VIRAL'!$A$5:$C$3162,3,FALSE),0)</f>
        <v>0</v>
      </c>
      <c r="R3858" s="2">
        <f>IFERROR(VLOOKUP(C3858,'FEBRE MACULOSA'!$A$5:$C$181,3,FALSE),0)</f>
        <v>0</v>
      </c>
      <c r="S3858" s="2">
        <f>IFERROR(VLOOKUP(C3858,LEPTOSPIROSE!$A$5:$C$1176,3,FALSE),0)</f>
        <v>0</v>
      </c>
      <c r="T3858" s="2">
        <f>IFERROR(VLOOKUP(C3858,'DOENÇA DE CHAGAS'!$A$5:$C$100,3,FALSE),0)</f>
        <v>0</v>
      </c>
      <c r="U3858" s="2">
        <f>IFERROR(VLOOKUP(C3858,'PICADAS DE COBRAS'!$A$6:$C$4645,3,FALSE),0)</f>
        <v>10</v>
      </c>
      <c r="V3858">
        <f>IFERROR(VLOOKUP(C3858,'ZIKA VIRUS'!$A$5:$C$2399,3,FALSE),0)</f>
        <v>0</v>
      </c>
      <c r="W3858">
        <f>IFERROR(VLOOKUP(C3858,'FEBRE TIFÓIDE'!$A$5:$C$46,3,FALSE),0)</f>
        <v>0</v>
      </c>
      <c r="X3858">
        <f>IFERROR(VLOOKUP(C3858,HANTAVIROSE!$A$5:$C$153,3,FALSE),0)</f>
        <v>0</v>
      </c>
      <c r="Y3858">
        <f>IFERROR(VLOOKUP(C3858,MENINGITE!$A$5:$C$447,3,FALSE),0)</f>
        <v>0</v>
      </c>
      <c r="Z3858">
        <f>IFERROR(VLOOKUP(C3858,RAIVA!$A$5:$C$16,3,FALSE),0)</f>
        <v>0</v>
      </c>
    </row>
    <row r="3859" spans="1:26" x14ac:dyDescent="0.3">
      <c r="A3859" s="2" t="s">
        <v>470</v>
      </c>
      <c r="B3859" s="2" t="s">
        <v>648</v>
      </c>
      <c r="C3859" s="2">
        <v>431455</v>
      </c>
      <c r="D3859" s="2">
        <v>4314555</v>
      </c>
      <c r="E3859" s="2" t="s">
        <v>470</v>
      </c>
      <c r="F3859" s="2" t="s">
        <v>648</v>
      </c>
      <c r="G3859" s="2">
        <f>IFERROR(VLOOKUP(D3859,Coordenadas!$A$2:$D$5571,3,FALSE),0)</f>
        <v>-28.043900000000001</v>
      </c>
      <c r="H3859" s="2">
        <f>IFERROR(VLOOKUP(D3859,Coordenadas!$A$2:$D$5571,4,FALSE),0)</f>
        <v>-55.200099999999999</v>
      </c>
      <c r="I3859" s="2" t="s">
        <v>5326</v>
      </c>
      <c r="J3859" s="2">
        <v>2757</v>
      </c>
      <c r="K3859" s="2" t="s">
        <v>5332</v>
      </c>
      <c r="L3859" s="2">
        <f>IFERROR(VLOOKUP(C3859,BOTULISMO!$A$3:$C$19,3,FALSE),0)</f>
        <v>0</v>
      </c>
      <c r="M3859" s="2">
        <f>IFERROR(VLOOKUP(C3859,'LEISHMANIOSE VISCERAL'!$A$4:$C$454,3,FALSE),0)</f>
        <v>0</v>
      </c>
      <c r="N3859" s="2">
        <f>IFERROR(VLOOKUP(C3859,'LEISHMANIOSE TEGUMENTAR'!$A$4:$C$1681,3,FALSE),0)</f>
        <v>0</v>
      </c>
      <c r="O3859" s="2">
        <f>IFERROR(VLOOKUP(C3859,'FEBRE AMARELA'!$A$4:$C$38,3,FALSE),0)</f>
        <v>0</v>
      </c>
      <c r="P3859" s="2">
        <f>IFERROR(VLOOKUP(C3859,DENGUE!$A$5:$C$4097,3,FALSE),0)</f>
        <v>0</v>
      </c>
      <c r="Q3859" s="2">
        <f>IFERROR(VLOOKUP(C3859,'HEPATITE VIRAL'!$A$5:$C$3162,3,FALSE),0)</f>
        <v>0</v>
      </c>
      <c r="R3859" s="2">
        <f>IFERROR(VLOOKUP(C3859,'FEBRE MACULOSA'!$A$5:$C$181,3,FALSE),0)</f>
        <v>0</v>
      </c>
      <c r="S3859" s="2">
        <f>IFERROR(VLOOKUP(C3859,LEPTOSPIROSE!$A$5:$C$1176,3,FALSE),0)</f>
        <v>0</v>
      </c>
      <c r="T3859" s="2">
        <f>IFERROR(VLOOKUP(C3859,'DOENÇA DE CHAGAS'!$A$5:$C$100,3,FALSE),0)</f>
        <v>0</v>
      </c>
      <c r="U3859" s="2">
        <f>IFERROR(VLOOKUP(C3859,'PICADAS DE COBRAS'!$A$6:$C$4645,3,FALSE),0)</f>
        <v>0</v>
      </c>
      <c r="V3859">
        <f>IFERROR(VLOOKUP(C3859,'ZIKA VIRUS'!$A$5:$C$2399,3,FALSE),0)</f>
        <v>0</v>
      </c>
      <c r="W3859">
        <f>IFERROR(VLOOKUP(C3859,'FEBRE TIFÓIDE'!$A$5:$C$46,3,FALSE),0)</f>
        <v>0</v>
      </c>
      <c r="X3859">
        <f>IFERROR(VLOOKUP(C3859,HANTAVIROSE!$A$5:$C$153,3,FALSE),0)</f>
        <v>0</v>
      </c>
      <c r="Y3859">
        <f>IFERROR(VLOOKUP(C3859,MENINGITE!$A$5:$C$447,3,FALSE),0)</f>
        <v>0</v>
      </c>
      <c r="Z3859">
        <f>IFERROR(VLOOKUP(C3859,RAIVA!$A$5:$C$16,3,FALSE),0)</f>
        <v>0</v>
      </c>
    </row>
    <row r="3860" spans="1:26" x14ac:dyDescent="0.3">
      <c r="A3860" s="2" t="s">
        <v>2425</v>
      </c>
      <c r="B3860" s="2" t="s">
        <v>2671</v>
      </c>
      <c r="C3860" s="2">
        <v>315120</v>
      </c>
      <c r="D3860" s="2">
        <v>3151206</v>
      </c>
      <c r="E3860" s="2" t="s">
        <v>2425</v>
      </c>
      <c r="F3860" s="2" t="s">
        <v>2671</v>
      </c>
      <c r="G3860" s="2">
        <f>IFERROR(VLOOKUP(D3860,Coordenadas!$A$2:$D$5571,3,FALSE),0)</f>
        <v>-17.339200000000002</v>
      </c>
      <c r="H3860" s="2">
        <f>IFERROR(VLOOKUP(D3860,Coordenadas!$A$2:$D$5571,4,FALSE),0)</f>
        <v>-44.933999999999997</v>
      </c>
      <c r="I3860" s="2" t="s">
        <v>5325</v>
      </c>
      <c r="J3860" s="2">
        <v>53368</v>
      </c>
      <c r="K3860" s="2" t="s">
        <v>5331</v>
      </c>
      <c r="L3860" s="2">
        <f>IFERROR(VLOOKUP(C3860,BOTULISMO!$A$3:$C$19,3,FALSE),0)</f>
        <v>0</v>
      </c>
      <c r="M3860" s="2">
        <f>IFERROR(VLOOKUP(C3860,'LEISHMANIOSE VISCERAL'!$A$4:$C$454,3,FALSE),0)</f>
        <v>1</v>
      </c>
      <c r="N3860" s="2">
        <f>IFERROR(VLOOKUP(C3860,'LEISHMANIOSE TEGUMENTAR'!$A$4:$C$1681,3,FALSE),0)</f>
        <v>7</v>
      </c>
      <c r="O3860" s="2">
        <f>IFERROR(VLOOKUP(C3860,'FEBRE AMARELA'!$A$4:$C$38,3,FALSE),0)</f>
        <v>0</v>
      </c>
      <c r="P3860" s="2">
        <f>IFERROR(VLOOKUP(C3860,DENGUE!$A$5:$C$4097,3,FALSE),0)</f>
        <v>10</v>
      </c>
      <c r="Q3860" s="2">
        <f>IFERROR(VLOOKUP(C3860,'HEPATITE VIRAL'!$A$5:$C$3162,3,FALSE),0)</f>
        <v>34</v>
      </c>
      <c r="R3860" s="2">
        <f>IFERROR(VLOOKUP(C3860,'FEBRE MACULOSA'!$A$5:$C$181,3,FALSE),0)</f>
        <v>0</v>
      </c>
      <c r="S3860" s="2">
        <f>IFERROR(VLOOKUP(C3860,LEPTOSPIROSE!$A$5:$C$1176,3,FALSE),0)</f>
        <v>0</v>
      </c>
      <c r="T3860" s="2">
        <f>IFERROR(VLOOKUP(C3860,'DOENÇA DE CHAGAS'!$A$5:$C$100,3,FALSE),0)</f>
        <v>0</v>
      </c>
      <c r="U3860" s="2">
        <f>IFERROR(VLOOKUP(C3860,'PICADAS DE COBRAS'!$A$6:$C$4645,3,FALSE),0)</f>
        <v>413</v>
      </c>
      <c r="V3860">
        <f>IFERROR(VLOOKUP(C3860,'ZIKA VIRUS'!$A$5:$C$2399,3,FALSE),0)</f>
        <v>7</v>
      </c>
      <c r="W3860">
        <f>IFERROR(VLOOKUP(C3860,'FEBRE TIFÓIDE'!$A$5:$C$46,3,FALSE),0)</f>
        <v>0</v>
      </c>
      <c r="X3860">
        <f>IFERROR(VLOOKUP(C3860,HANTAVIROSE!$A$5:$C$153,3,FALSE),0)</f>
        <v>0</v>
      </c>
      <c r="Y3860">
        <f>IFERROR(VLOOKUP(C3860,MENINGITE!$A$5:$C$447,3,FALSE),0)</f>
        <v>1</v>
      </c>
      <c r="Z3860">
        <f>IFERROR(VLOOKUP(C3860,RAIVA!$A$5:$C$16,3,FALSE),0)</f>
        <v>0</v>
      </c>
    </row>
    <row r="3861" spans="1:26" x14ac:dyDescent="0.3">
      <c r="A3861" s="2" t="s">
        <v>1637</v>
      </c>
      <c r="B3861" s="2" t="s">
        <v>1833</v>
      </c>
      <c r="C3861" s="2">
        <v>353910</v>
      </c>
      <c r="D3861" s="2">
        <v>3539103</v>
      </c>
      <c r="E3861" s="2" t="s">
        <v>1637</v>
      </c>
      <c r="F3861" s="2" t="s">
        <v>1833</v>
      </c>
      <c r="G3861" s="2">
        <f>IFERROR(VLOOKUP(D3861,Coordenadas!$A$2:$D$5571,3,FALSE),0)</f>
        <v>-23.3965</v>
      </c>
      <c r="H3861" s="2">
        <f>IFERROR(VLOOKUP(D3861,Coordenadas!$A$2:$D$5571,4,FALSE),0)</f>
        <v>-46.999099999999999</v>
      </c>
      <c r="I3861" s="2" t="s">
        <v>5325</v>
      </c>
      <c r="J3861" s="2">
        <v>15733</v>
      </c>
      <c r="K3861" s="2" t="s">
        <v>5332</v>
      </c>
      <c r="L3861" s="2">
        <f>IFERROR(VLOOKUP(C3861,BOTULISMO!$A$3:$C$19,3,FALSE),0)</f>
        <v>0</v>
      </c>
      <c r="M3861" s="2">
        <f>IFERROR(VLOOKUP(C3861,'LEISHMANIOSE VISCERAL'!$A$4:$C$454,3,FALSE),0)</f>
        <v>0</v>
      </c>
      <c r="N3861" s="2">
        <f>IFERROR(VLOOKUP(C3861,'LEISHMANIOSE TEGUMENTAR'!$A$4:$C$1681,3,FALSE),0)</f>
        <v>0</v>
      </c>
      <c r="O3861" s="2">
        <f>IFERROR(VLOOKUP(C3861,'FEBRE AMARELA'!$A$4:$C$38,3,FALSE),0)</f>
        <v>0</v>
      </c>
      <c r="P3861" s="2">
        <f>IFERROR(VLOOKUP(C3861,DENGUE!$A$5:$C$4097,3,FALSE),0)</f>
        <v>6</v>
      </c>
      <c r="Q3861" s="2">
        <f>IFERROR(VLOOKUP(C3861,'HEPATITE VIRAL'!$A$5:$C$3162,3,FALSE),0)</f>
        <v>2</v>
      </c>
      <c r="R3861" s="2">
        <f>IFERROR(VLOOKUP(C3861,'FEBRE MACULOSA'!$A$5:$C$181,3,FALSE),0)</f>
        <v>0</v>
      </c>
      <c r="S3861" s="2">
        <f>IFERROR(VLOOKUP(C3861,LEPTOSPIROSE!$A$5:$C$1176,3,FALSE),0)</f>
        <v>0</v>
      </c>
      <c r="T3861" s="2">
        <f>IFERROR(VLOOKUP(C3861,'DOENÇA DE CHAGAS'!$A$5:$C$100,3,FALSE),0)</f>
        <v>0</v>
      </c>
      <c r="U3861" s="2">
        <f>IFERROR(VLOOKUP(C3861,'PICADAS DE COBRAS'!$A$6:$C$4645,3,FALSE),0)</f>
        <v>15</v>
      </c>
      <c r="V3861">
        <f>IFERROR(VLOOKUP(C3861,'ZIKA VIRUS'!$A$5:$C$2399,3,FALSE),0)</f>
        <v>1</v>
      </c>
      <c r="W3861">
        <f>IFERROR(VLOOKUP(C3861,'FEBRE TIFÓIDE'!$A$5:$C$46,3,FALSE),0)</f>
        <v>0</v>
      </c>
      <c r="X3861">
        <f>IFERROR(VLOOKUP(C3861,HANTAVIROSE!$A$5:$C$153,3,FALSE),0)</f>
        <v>0</v>
      </c>
      <c r="Y3861">
        <f>IFERROR(VLOOKUP(C3861,MENINGITE!$A$5:$C$447,3,FALSE),0)</f>
        <v>0</v>
      </c>
      <c r="Z3861">
        <f>IFERROR(VLOOKUP(C3861,RAIVA!$A$5:$C$16,3,FALSE),0)</f>
        <v>0</v>
      </c>
    </row>
    <row r="3862" spans="1:26" x14ac:dyDescent="0.3">
      <c r="A3862" s="2" t="s">
        <v>1637</v>
      </c>
      <c r="B3862" s="2" t="s">
        <v>1832</v>
      </c>
      <c r="C3862" s="2">
        <v>353920</v>
      </c>
      <c r="D3862" s="2">
        <v>3539202</v>
      </c>
      <c r="E3862" s="2" t="s">
        <v>1637</v>
      </c>
      <c r="F3862" s="2" t="s">
        <v>1832</v>
      </c>
      <c r="G3862" s="2">
        <f>IFERROR(VLOOKUP(D3862,Coordenadas!$A$2:$D$5571,3,FALSE),0)</f>
        <v>-22.271100000000001</v>
      </c>
      <c r="H3862" s="2">
        <f>IFERROR(VLOOKUP(D3862,Coordenadas!$A$2:$D$5571,4,FALSE),0)</f>
        <v>-51.497599999999998</v>
      </c>
      <c r="I3862" s="2" t="s">
        <v>5325</v>
      </c>
      <c r="J3862" s="2">
        <v>24694</v>
      </c>
      <c r="K3862" s="2" t="s">
        <v>5330</v>
      </c>
      <c r="L3862" s="2">
        <f>IFERROR(VLOOKUP(C3862,BOTULISMO!$A$3:$C$19,3,FALSE),0)</f>
        <v>0</v>
      </c>
      <c r="M3862" s="2">
        <f>IFERROR(VLOOKUP(C3862,'LEISHMANIOSE VISCERAL'!$A$4:$C$454,3,FALSE),0)</f>
        <v>0</v>
      </c>
      <c r="N3862" s="2">
        <f>IFERROR(VLOOKUP(C3862,'LEISHMANIOSE TEGUMENTAR'!$A$4:$C$1681,3,FALSE),0)</f>
        <v>0</v>
      </c>
      <c r="O3862" s="2">
        <f>IFERROR(VLOOKUP(C3862,'FEBRE AMARELA'!$A$4:$C$38,3,FALSE),0)</f>
        <v>0</v>
      </c>
      <c r="P3862" s="2">
        <f>IFERROR(VLOOKUP(C3862,DENGUE!$A$5:$C$4097,3,FALSE),0)</f>
        <v>661</v>
      </c>
      <c r="Q3862" s="2">
        <f>IFERROR(VLOOKUP(C3862,'HEPATITE VIRAL'!$A$5:$C$3162,3,FALSE),0)</f>
        <v>10</v>
      </c>
      <c r="R3862" s="2">
        <f>IFERROR(VLOOKUP(C3862,'FEBRE MACULOSA'!$A$5:$C$181,3,FALSE),0)</f>
        <v>0</v>
      </c>
      <c r="S3862" s="2">
        <f>IFERROR(VLOOKUP(C3862,LEPTOSPIROSE!$A$5:$C$1176,3,FALSE),0)</f>
        <v>0</v>
      </c>
      <c r="T3862" s="2">
        <f>IFERROR(VLOOKUP(C3862,'DOENÇA DE CHAGAS'!$A$5:$C$100,3,FALSE),0)</f>
        <v>0</v>
      </c>
      <c r="U3862" s="2">
        <f>IFERROR(VLOOKUP(C3862,'PICADAS DE COBRAS'!$A$6:$C$4645,3,FALSE),0)</f>
        <v>128</v>
      </c>
      <c r="V3862">
        <f>IFERROR(VLOOKUP(C3862,'ZIKA VIRUS'!$A$5:$C$2399,3,FALSE),0)</f>
        <v>2</v>
      </c>
      <c r="W3862">
        <f>IFERROR(VLOOKUP(C3862,'FEBRE TIFÓIDE'!$A$5:$C$46,3,FALSE),0)</f>
        <v>0</v>
      </c>
      <c r="X3862">
        <f>IFERROR(VLOOKUP(C3862,HANTAVIROSE!$A$5:$C$153,3,FALSE),0)</f>
        <v>0</v>
      </c>
      <c r="Y3862">
        <f>IFERROR(VLOOKUP(C3862,MENINGITE!$A$5:$C$447,3,FALSE),0)</f>
        <v>0</v>
      </c>
      <c r="Z3862">
        <f>IFERROR(VLOOKUP(C3862,RAIVA!$A$5:$C$16,3,FALSE),0)</f>
        <v>0</v>
      </c>
    </row>
    <row r="3863" spans="1:26" x14ac:dyDescent="0.3">
      <c r="A3863" s="2" t="s">
        <v>1256</v>
      </c>
      <c r="B3863" s="2" t="s">
        <v>1378</v>
      </c>
      <c r="C3863" s="2">
        <v>411950</v>
      </c>
      <c r="D3863" s="2">
        <v>4119509</v>
      </c>
      <c r="E3863" s="2" t="s">
        <v>1256</v>
      </c>
      <c r="F3863" s="2" t="s">
        <v>1378</v>
      </c>
      <c r="G3863" s="2">
        <f>IFERROR(VLOOKUP(D3863,Coordenadas!$A$2:$D$5571,3,FALSE),0)</f>
        <v>-25.4422</v>
      </c>
      <c r="H3863" s="2">
        <f>IFERROR(VLOOKUP(D3863,Coordenadas!$A$2:$D$5571,4,FALSE),0)</f>
        <v>-49.062399999999997</v>
      </c>
      <c r="I3863" s="2" t="s">
        <v>5326</v>
      </c>
      <c r="J3863" s="2">
        <v>93207</v>
      </c>
      <c r="K3863" s="2" t="s">
        <v>5331</v>
      </c>
      <c r="L3863" s="2">
        <f>IFERROR(VLOOKUP(C3863,BOTULISMO!$A$3:$C$19,3,FALSE),0)</f>
        <v>0</v>
      </c>
      <c r="M3863" s="2">
        <f>IFERROR(VLOOKUP(C3863,'LEISHMANIOSE VISCERAL'!$A$4:$C$454,3,FALSE),0)</f>
        <v>0</v>
      </c>
      <c r="N3863" s="2">
        <f>IFERROR(VLOOKUP(C3863,'LEISHMANIOSE TEGUMENTAR'!$A$4:$C$1681,3,FALSE),0)</f>
        <v>0</v>
      </c>
      <c r="O3863" s="2">
        <f>IFERROR(VLOOKUP(C3863,'FEBRE AMARELA'!$A$4:$C$38,3,FALSE),0)</f>
        <v>0</v>
      </c>
      <c r="P3863" s="2">
        <f>IFERROR(VLOOKUP(C3863,DENGUE!$A$5:$C$4097,3,FALSE),0)</f>
        <v>5</v>
      </c>
      <c r="Q3863" s="2">
        <f>IFERROR(VLOOKUP(C3863,'HEPATITE VIRAL'!$A$5:$C$3162,3,FALSE),0)</f>
        <v>45</v>
      </c>
      <c r="R3863" s="2">
        <f>IFERROR(VLOOKUP(C3863,'FEBRE MACULOSA'!$A$5:$C$181,3,FALSE),0)</f>
        <v>0</v>
      </c>
      <c r="S3863" s="2">
        <f>IFERROR(VLOOKUP(C3863,LEPTOSPIROSE!$A$5:$C$1176,3,FALSE),0)</f>
        <v>1</v>
      </c>
      <c r="T3863" s="2">
        <f>IFERROR(VLOOKUP(C3863,'DOENÇA DE CHAGAS'!$A$5:$C$100,3,FALSE),0)</f>
        <v>0</v>
      </c>
      <c r="U3863" s="2">
        <f>IFERROR(VLOOKUP(C3863,'PICADAS DE COBRAS'!$A$6:$C$4645,3,FALSE),0)</f>
        <v>131</v>
      </c>
      <c r="V3863">
        <f>IFERROR(VLOOKUP(C3863,'ZIKA VIRUS'!$A$5:$C$2399,3,FALSE),0)</f>
        <v>0</v>
      </c>
      <c r="W3863">
        <f>IFERROR(VLOOKUP(C3863,'FEBRE TIFÓIDE'!$A$5:$C$46,3,FALSE),0)</f>
        <v>0</v>
      </c>
      <c r="X3863">
        <f>IFERROR(VLOOKUP(C3863,HANTAVIROSE!$A$5:$C$153,3,FALSE),0)</f>
        <v>0</v>
      </c>
      <c r="Y3863">
        <f>IFERROR(VLOOKUP(C3863,MENINGITE!$A$5:$C$447,3,FALSE),0)</f>
        <v>0</v>
      </c>
      <c r="Z3863">
        <f>IFERROR(VLOOKUP(C3863,RAIVA!$A$5:$C$16,3,FALSE),0)</f>
        <v>0</v>
      </c>
    </row>
    <row r="3864" spans="1:26" x14ac:dyDescent="0.3">
      <c r="A3864" s="2" t="s">
        <v>4903</v>
      </c>
      <c r="B3864" s="2" t="s">
        <v>4940</v>
      </c>
      <c r="C3864" s="2">
        <v>171720</v>
      </c>
      <c r="D3864" s="2">
        <v>1717206</v>
      </c>
      <c r="E3864" s="2" t="s">
        <v>4903</v>
      </c>
      <c r="F3864" s="2" t="s">
        <v>4940</v>
      </c>
      <c r="G3864" s="2">
        <f>IFERROR(VLOOKUP(D3864,Coordenadas!$A$2:$D$5571,3,FALSE),0)</f>
        <v>-6.7730199999999998</v>
      </c>
      <c r="H3864" s="2">
        <f>IFERROR(VLOOKUP(D3864,Coordenadas!$A$2:$D$5571,4,FALSE),0)</f>
        <v>-48.2958</v>
      </c>
      <c r="I3864" s="2" t="s">
        <v>5323</v>
      </c>
      <c r="J3864" s="2">
        <v>2920</v>
      </c>
      <c r="K3864" s="2" t="s">
        <v>5332</v>
      </c>
      <c r="L3864" s="2">
        <f>IFERROR(VLOOKUP(C3864,BOTULISMO!$A$3:$C$19,3,FALSE),0)</f>
        <v>0</v>
      </c>
      <c r="M3864" s="2">
        <f>IFERROR(VLOOKUP(C3864,'LEISHMANIOSE VISCERAL'!$A$4:$C$454,3,FALSE),0)</f>
        <v>0</v>
      </c>
      <c r="N3864" s="2">
        <f>IFERROR(VLOOKUP(C3864,'LEISHMANIOSE TEGUMENTAR'!$A$4:$C$1681,3,FALSE),0)</f>
        <v>2</v>
      </c>
      <c r="O3864" s="2">
        <f>IFERROR(VLOOKUP(C3864,'FEBRE AMARELA'!$A$4:$C$38,3,FALSE),0)</f>
        <v>0</v>
      </c>
      <c r="P3864" s="2">
        <f>IFERROR(VLOOKUP(C3864,DENGUE!$A$5:$C$4097,3,FALSE),0)</f>
        <v>5</v>
      </c>
      <c r="Q3864" s="2">
        <f>IFERROR(VLOOKUP(C3864,'HEPATITE VIRAL'!$A$5:$C$3162,3,FALSE),0)</f>
        <v>0</v>
      </c>
      <c r="R3864" s="2">
        <f>IFERROR(VLOOKUP(C3864,'FEBRE MACULOSA'!$A$5:$C$181,3,FALSE),0)</f>
        <v>0</v>
      </c>
      <c r="S3864" s="2">
        <f>IFERROR(VLOOKUP(C3864,LEPTOSPIROSE!$A$5:$C$1176,3,FALSE),0)</f>
        <v>0</v>
      </c>
      <c r="T3864" s="2">
        <f>IFERROR(VLOOKUP(C3864,'DOENÇA DE CHAGAS'!$A$5:$C$100,3,FALSE),0)</f>
        <v>0</v>
      </c>
      <c r="U3864" s="2">
        <f>IFERROR(VLOOKUP(C3864,'PICADAS DE COBRAS'!$A$6:$C$4645,3,FALSE),0)</f>
        <v>9</v>
      </c>
      <c r="V3864">
        <f>IFERROR(VLOOKUP(C3864,'ZIKA VIRUS'!$A$5:$C$2399,3,FALSE),0)</f>
        <v>0</v>
      </c>
      <c r="W3864">
        <f>IFERROR(VLOOKUP(C3864,'FEBRE TIFÓIDE'!$A$5:$C$46,3,FALSE),0)</f>
        <v>0</v>
      </c>
      <c r="X3864">
        <f>IFERROR(VLOOKUP(C3864,HANTAVIROSE!$A$5:$C$153,3,FALSE),0)</f>
        <v>0</v>
      </c>
      <c r="Y3864">
        <f>IFERROR(VLOOKUP(C3864,MENINGITE!$A$5:$C$447,3,FALSE),0)</f>
        <v>0</v>
      </c>
      <c r="Z3864">
        <f>IFERROR(VLOOKUP(C3864,RAIVA!$A$5:$C$16,3,FALSE),0)</f>
        <v>0</v>
      </c>
    </row>
    <row r="3865" spans="1:26" x14ac:dyDescent="0.3">
      <c r="A3865" s="2" t="s">
        <v>1637</v>
      </c>
      <c r="B3865" s="2" t="s">
        <v>1831</v>
      </c>
      <c r="C3865" s="2">
        <v>353930</v>
      </c>
      <c r="D3865" s="2">
        <v>3539301</v>
      </c>
      <c r="E3865" s="2" t="s">
        <v>1637</v>
      </c>
      <c r="F3865" s="2" t="s">
        <v>1831</v>
      </c>
      <c r="G3865" s="2">
        <f>IFERROR(VLOOKUP(D3865,Coordenadas!$A$2:$D$5571,3,FALSE),0)</f>
        <v>-21.995999999999999</v>
      </c>
      <c r="H3865" s="2">
        <f>IFERROR(VLOOKUP(D3865,Coordenadas!$A$2:$D$5571,4,FALSE),0)</f>
        <v>-47.425699999999999</v>
      </c>
      <c r="I3865" s="2" t="s">
        <v>5325</v>
      </c>
      <c r="J3865" s="2">
        <v>70081</v>
      </c>
      <c r="K3865" s="2" t="s">
        <v>5331</v>
      </c>
      <c r="L3865" s="2">
        <f>IFERROR(VLOOKUP(C3865,BOTULISMO!$A$3:$C$19,3,FALSE),0)</f>
        <v>0</v>
      </c>
      <c r="M3865" s="2">
        <f>IFERROR(VLOOKUP(C3865,'LEISHMANIOSE VISCERAL'!$A$4:$C$454,3,FALSE),0)</f>
        <v>0</v>
      </c>
      <c r="N3865" s="2">
        <f>IFERROR(VLOOKUP(C3865,'LEISHMANIOSE TEGUMENTAR'!$A$4:$C$1681,3,FALSE),0)</f>
        <v>0</v>
      </c>
      <c r="O3865" s="2">
        <f>IFERROR(VLOOKUP(C3865,'FEBRE AMARELA'!$A$4:$C$38,3,FALSE),0)</f>
        <v>0</v>
      </c>
      <c r="P3865" s="2">
        <f>IFERROR(VLOOKUP(C3865,DENGUE!$A$5:$C$4097,3,FALSE),0)</f>
        <v>807</v>
      </c>
      <c r="Q3865" s="2">
        <f>IFERROR(VLOOKUP(C3865,'HEPATITE VIRAL'!$A$5:$C$3162,3,FALSE),0)</f>
        <v>58</v>
      </c>
      <c r="R3865" s="2">
        <f>IFERROR(VLOOKUP(C3865,'FEBRE MACULOSA'!$A$5:$C$181,3,FALSE),0)</f>
        <v>0</v>
      </c>
      <c r="S3865" s="2">
        <f>IFERROR(VLOOKUP(C3865,LEPTOSPIROSE!$A$5:$C$1176,3,FALSE),0)</f>
        <v>1</v>
      </c>
      <c r="T3865" s="2">
        <f>IFERROR(VLOOKUP(C3865,'DOENÇA DE CHAGAS'!$A$5:$C$100,3,FALSE),0)</f>
        <v>0</v>
      </c>
      <c r="U3865" s="2">
        <f>IFERROR(VLOOKUP(C3865,'PICADAS DE COBRAS'!$A$6:$C$4645,3,FALSE),0)</f>
        <v>125</v>
      </c>
      <c r="V3865">
        <f>IFERROR(VLOOKUP(C3865,'ZIKA VIRUS'!$A$5:$C$2399,3,FALSE),0)</f>
        <v>4</v>
      </c>
      <c r="W3865">
        <f>IFERROR(VLOOKUP(C3865,'FEBRE TIFÓIDE'!$A$5:$C$46,3,FALSE),0)</f>
        <v>0</v>
      </c>
      <c r="X3865">
        <f>IFERROR(VLOOKUP(C3865,HANTAVIROSE!$A$5:$C$153,3,FALSE),0)</f>
        <v>0</v>
      </c>
      <c r="Y3865">
        <f>IFERROR(VLOOKUP(C3865,MENINGITE!$A$5:$C$447,3,FALSE),0)</f>
        <v>0</v>
      </c>
      <c r="Z3865">
        <f>IFERROR(VLOOKUP(C3865,RAIVA!$A$5:$C$16,3,FALSE),0)</f>
        <v>0</v>
      </c>
    </row>
    <row r="3866" spans="1:26" x14ac:dyDescent="0.3">
      <c r="A3866" s="2" t="s">
        <v>470</v>
      </c>
      <c r="B3866" s="2" t="s">
        <v>647</v>
      </c>
      <c r="C3866" s="2">
        <v>431460</v>
      </c>
      <c r="D3866" s="2">
        <v>4314605</v>
      </c>
      <c r="E3866" s="2" t="s">
        <v>470</v>
      </c>
      <c r="F3866" s="2" t="s">
        <v>647</v>
      </c>
      <c r="G3866" s="2">
        <f>IFERROR(VLOOKUP(D3866,Coordenadas!$A$2:$D$5571,3,FALSE),0)</f>
        <v>-31.447299999999998</v>
      </c>
      <c r="H3866" s="2">
        <f>IFERROR(VLOOKUP(D3866,Coordenadas!$A$2:$D$5571,4,FALSE),0)</f>
        <v>-53.097299999999997</v>
      </c>
      <c r="I3866" s="2" t="s">
        <v>5326</v>
      </c>
      <c r="J3866" s="2">
        <v>19841</v>
      </c>
      <c r="K3866" s="2" t="s">
        <v>5332</v>
      </c>
      <c r="L3866" s="2">
        <f>IFERROR(VLOOKUP(C3866,BOTULISMO!$A$3:$C$19,3,FALSE),0)</f>
        <v>0</v>
      </c>
      <c r="M3866" s="2">
        <f>IFERROR(VLOOKUP(C3866,'LEISHMANIOSE VISCERAL'!$A$4:$C$454,3,FALSE),0)</f>
        <v>0</v>
      </c>
      <c r="N3866" s="2">
        <f>IFERROR(VLOOKUP(C3866,'LEISHMANIOSE TEGUMENTAR'!$A$4:$C$1681,3,FALSE),0)</f>
        <v>0</v>
      </c>
      <c r="O3866" s="2">
        <f>IFERROR(VLOOKUP(C3866,'FEBRE AMARELA'!$A$4:$C$38,3,FALSE),0)</f>
        <v>0</v>
      </c>
      <c r="P3866" s="2">
        <f>IFERROR(VLOOKUP(C3866,DENGUE!$A$5:$C$4097,3,FALSE),0)</f>
        <v>0</v>
      </c>
      <c r="Q3866" s="2">
        <f>IFERROR(VLOOKUP(C3866,'HEPATITE VIRAL'!$A$5:$C$3162,3,FALSE),0)</f>
        <v>0</v>
      </c>
      <c r="R3866" s="2">
        <f>IFERROR(VLOOKUP(C3866,'FEBRE MACULOSA'!$A$5:$C$181,3,FALSE),0)</f>
        <v>0</v>
      </c>
      <c r="S3866" s="2">
        <f>IFERROR(VLOOKUP(C3866,LEPTOSPIROSE!$A$5:$C$1176,3,FALSE),0)</f>
        <v>0</v>
      </c>
      <c r="T3866" s="2">
        <f>IFERROR(VLOOKUP(C3866,'DOENÇA DE CHAGAS'!$A$5:$C$100,3,FALSE),0)</f>
        <v>0</v>
      </c>
      <c r="U3866" s="2">
        <f>IFERROR(VLOOKUP(C3866,'PICADAS DE COBRAS'!$A$6:$C$4645,3,FALSE),0)</f>
        <v>17</v>
      </c>
      <c r="V3866">
        <f>IFERROR(VLOOKUP(C3866,'ZIKA VIRUS'!$A$5:$C$2399,3,FALSE),0)</f>
        <v>0</v>
      </c>
      <c r="W3866">
        <f>IFERROR(VLOOKUP(C3866,'FEBRE TIFÓIDE'!$A$5:$C$46,3,FALSE),0)</f>
        <v>0</v>
      </c>
      <c r="X3866">
        <f>IFERROR(VLOOKUP(C3866,HANTAVIROSE!$A$5:$C$153,3,FALSE),0)</f>
        <v>0</v>
      </c>
      <c r="Y3866">
        <f>IFERROR(VLOOKUP(C3866,MENINGITE!$A$5:$C$447,3,FALSE),0)</f>
        <v>0</v>
      </c>
      <c r="Z3866">
        <f>IFERROR(VLOOKUP(C3866,RAIVA!$A$5:$C$16,3,FALSE),0)</f>
        <v>0</v>
      </c>
    </row>
    <row r="3867" spans="1:26" x14ac:dyDescent="0.3">
      <c r="A3867" s="2" t="s">
        <v>1637</v>
      </c>
      <c r="B3867" s="2" t="s">
        <v>1830</v>
      </c>
      <c r="C3867" s="2">
        <v>353940</v>
      </c>
      <c r="D3867" s="2">
        <v>3539400</v>
      </c>
      <c r="E3867" s="2" t="s">
        <v>1637</v>
      </c>
      <c r="F3867" s="2" t="s">
        <v>1830</v>
      </c>
      <c r="G3867" s="2">
        <f>IFERROR(VLOOKUP(D3867,Coordenadas!$A$2:$D$5571,3,FALSE),0)</f>
        <v>-22.414200000000001</v>
      </c>
      <c r="H3867" s="2">
        <f>IFERROR(VLOOKUP(D3867,Coordenadas!$A$2:$D$5571,4,FALSE),0)</f>
        <v>-49.133899999999997</v>
      </c>
      <c r="I3867" s="2" t="s">
        <v>5325</v>
      </c>
      <c r="J3867" s="2">
        <v>12072</v>
      </c>
      <c r="K3867" s="2" t="s">
        <v>5332</v>
      </c>
      <c r="L3867" s="2">
        <f>IFERROR(VLOOKUP(C3867,BOTULISMO!$A$3:$C$19,3,FALSE),0)</f>
        <v>0</v>
      </c>
      <c r="M3867" s="2">
        <f>IFERROR(VLOOKUP(C3867,'LEISHMANIOSE VISCERAL'!$A$4:$C$454,3,FALSE),0)</f>
        <v>0</v>
      </c>
      <c r="N3867" s="2">
        <f>IFERROR(VLOOKUP(C3867,'LEISHMANIOSE TEGUMENTAR'!$A$4:$C$1681,3,FALSE),0)</f>
        <v>0</v>
      </c>
      <c r="O3867" s="2">
        <f>IFERROR(VLOOKUP(C3867,'FEBRE AMARELA'!$A$4:$C$38,3,FALSE),0)</f>
        <v>0</v>
      </c>
      <c r="P3867" s="2">
        <f>IFERROR(VLOOKUP(C3867,DENGUE!$A$5:$C$4097,3,FALSE),0)</f>
        <v>7</v>
      </c>
      <c r="Q3867" s="2">
        <f>IFERROR(VLOOKUP(C3867,'HEPATITE VIRAL'!$A$5:$C$3162,3,FALSE),0)</f>
        <v>0</v>
      </c>
      <c r="R3867" s="2">
        <f>IFERROR(VLOOKUP(C3867,'FEBRE MACULOSA'!$A$5:$C$181,3,FALSE),0)</f>
        <v>0</v>
      </c>
      <c r="S3867" s="2">
        <f>IFERROR(VLOOKUP(C3867,LEPTOSPIROSE!$A$5:$C$1176,3,FALSE),0)</f>
        <v>0</v>
      </c>
      <c r="T3867" s="2">
        <f>IFERROR(VLOOKUP(C3867,'DOENÇA DE CHAGAS'!$A$5:$C$100,3,FALSE),0)</f>
        <v>0</v>
      </c>
      <c r="U3867" s="2">
        <f>IFERROR(VLOOKUP(C3867,'PICADAS DE COBRAS'!$A$6:$C$4645,3,FALSE),0)</f>
        <v>0</v>
      </c>
      <c r="V3867">
        <f>IFERROR(VLOOKUP(C3867,'ZIKA VIRUS'!$A$5:$C$2399,3,FALSE),0)</f>
        <v>0</v>
      </c>
      <c r="W3867">
        <f>IFERROR(VLOOKUP(C3867,'FEBRE TIFÓIDE'!$A$5:$C$46,3,FALSE),0)</f>
        <v>0</v>
      </c>
      <c r="X3867">
        <f>IFERROR(VLOOKUP(C3867,HANTAVIROSE!$A$5:$C$153,3,FALSE),0)</f>
        <v>0</v>
      </c>
      <c r="Y3867">
        <f>IFERROR(VLOOKUP(C3867,MENINGITE!$A$5:$C$447,3,FALSE),0)</f>
        <v>0</v>
      </c>
      <c r="Z3867">
        <f>IFERROR(VLOOKUP(C3867,RAIVA!$A$5:$C$16,3,FALSE),0)</f>
        <v>0</v>
      </c>
    </row>
    <row r="3868" spans="1:26" x14ac:dyDescent="0.3">
      <c r="A3868" s="2" t="s">
        <v>967</v>
      </c>
      <c r="B3868" s="2" t="s">
        <v>1060</v>
      </c>
      <c r="C3868" s="2">
        <v>421310</v>
      </c>
      <c r="D3868" s="2">
        <v>4213104</v>
      </c>
      <c r="E3868" s="2" t="s">
        <v>967</v>
      </c>
      <c r="F3868" s="2" t="s">
        <v>1060</v>
      </c>
      <c r="G3868" s="2">
        <f>IFERROR(VLOOKUP(D3868,Coordenadas!$A$2:$D$5571,3,FALSE),0)</f>
        <v>-27.424199999999999</v>
      </c>
      <c r="H3868" s="2">
        <f>IFERROR(VLOOKUP(D3868,Coordenadas!$A$2:$D$5571,4,FALSE),0)</f>
        <v>-51.766800000000003</v>
      </c>
      <c r="I3868" s="2" t="s">
        <v>5326</v>
      </c>
      <c r="J3868" s="2">
        <v>4786</v>
      </c>
      <c r="K3868" s="2" t="s">
        <v>5332</v>
      </c>
      <c r="L3868" s="2">
        <f>IFERROR(VLOOKUP(C3868,BOTULISMO!$A$3:$C$19,3,FALSE),0)</f>
        <v>0</v>
      </c>
      <c r="M3868" s="2">
        <f>IFERROR(VLOOKUP(C3868,'LEISHMANIOSE VISCERAL'!$A$4:$C$454,3,FALSE),0)</f>
        <v>0</v>
      </c>
      <c r="N3868" s="2">
        <f>IFERROR(VLOOKUP(C3868,'LEISHMANIOSE TEGUMENTAR'!$A$4:$C$1681,3,FALSE),0)</f>
        <v>0</v>
      </c>
      <c r="O3868" s="2">
        <f>IFERROR(VLOOKUP(C3868,'FEBRE AMARELA'!$A$4:$C$38,3,FALSE),0)</f>
        <v>0</v>
      </c>
      <c r="P3868" s="2">
        <f>IFERROR(VLOOKUP(C3868,DENGUE!$A$5:$C$4097,3,FALSE),0)</f>
        <v>0</v>
      </c>
      <c r="Q3868" s="2">
        <f>IFERROR(VLOOKUP(C3868,'HEPATITE VIRAL'!$A$5:$C$3162,3,FALSE),0)</f>
        <v>6</v>
      </c>
      <c r="R3868" s="2">
        <f>IFERROR(VLOOKUP(C3868,'FEBRE MACULOSA'!$A$5:$C$181,3,FALSE),0)</f>
        <v>0</v>
      </c>
      <c r="S3868" s="2">
        <f>IFERROR(VLOOKUP(C3868,LEPTOSPIROSE!$A$5:$C$1176,3,FALSE),0)</f>
        <v>0</v>
      </c>
      <c r="T3868" s="2">
        <f>IFERROR(VLOOKUP(C3868,'DOENÇA DE CHAGAS'!$A$5:$C$100,3,FALSE),0)</f>
        <v>0</v>
      </c>
      <c r="U3868" s="2">
        <f>IFERROR(VLOOKUP(C3868,'PICADAS DE COBRAS'!$A$6:$C$4645,3,FALSE),0)</f>
        <v>3</v>
      </c>
      <c r="V3868">
        <f>IFERROR(VLOOKUP(C3868,'ZIKA VIRUS'!$A$5:$C$2399,3,FALSE),0)</f>
        <v>0</v>
      </c>
      <c r="W3868">
        <f>IFERROR(VLOOKUP(C3868,'FEBRE TIFÓIDE'!$A$5:$C$46,3,FALSE),0)</f>
        <v>0</v>
      </c>
      <c r="X3868">
        <f>IFERROR(VLOOKUP(C3868,HANTAVIROSE!$A$5:$C$153,3,FALSE),0)</f>
        <v>0</v>
      </c>
      <c r="Y3868">
        <f>IFERROR(VLOOKUP(C3868,MENINGITE!$A$5:$C$447,3,FALSE),0)</f>
        <v>0</v>
      </c>
      <c r="Z3868">
        <f>IFERROR(VLOOKUP(C3868,RAIVA!$A$5:$C$16,3,FALSE),0)</f>
        <v>0</v>
      </c>
    </row>
    <row r="3869" spans="1:26" x14ac:dyDescent="0.3">
      <c r="A3869" s="2" t="s">
        <v>2425</v>
      </c>
      <c r="B3869" s="2" t="s">
        <v>2670</v>
      </c>
      <c r="C3869" s="2">
        <v>315130</v>
      </c>
      <c r="D3869" s="2">
        <v>3151305</v>
      </c>
      <c r="E3869" s="2" t="s">
        <v>2425</v>
      </c>
      <c r="F3869" s="2" t="s">
        <v>2670</v>
      </c>
      <c r="G3869" s="2">
        <f>IFERROR(VLOOKUP(D3869,Coordenadas!$A$2:$D$5571,3,FALSE),0)</f>
        <v>-21.282499999999999</v>
      </c>
      <c r="H3869" s="2">
        <f>IFERROR(VLOOKUP(D3869,Coordenadas!$A$2:$D$5571,4,FALSE),0)</f>
        <v>-43.017200000000003</v>
      </c>
      <c r="I3869" s="2" t="s">
        <v>5325</v>
      </c>
      <c r="J3869" s="2">
        <v>10862</v>
      </c>
      <c r="K3869" s="2" t="s">
        <v>5332</v>
      </c>
      <c r="L3869" s="2">
        <f>IFERROR(VLOOKUP(C3869,BOTULISMO!$A$3:$C$19,3,FALSE),0)</f>
        <v>0</v>
      </c>
      <c r="M3869" s="2">
        <f>IFERROR(VLOOKUP(C3869,'LEISHMANIOSE VISCERAL'!$A$4:$C$454,3,FALSE),0)</f>
        <v>0</v>
      </c>
      <c r="N3869" s="2">
        <f>IFERROR(VLOOKUP(C3869,'LEISHMANIOSE TEGUMENTAR'!$A$4:$C$1681,3,FALSE),0)</f>
        <v>2</v>
      </c>
      <c r="O3869" s="2">
        <f>IFERROR(VLOOKUP(C3869,'FEBRE AMARELA'!$A$4:$C$38,3,FALSE),0)</f>
        <v>0</v>
      </c>
      <c r="P3869" s="2">
        <f>IFERROR(VLOOKUP(C3869,DENGUE!$A$5:$C$4097,3,FALSE),0)</f>
        <v>106</v>
      </c>
      <c r="Q3869" s="2">
        <f>IFERROR(VLOOKUP(C3869,'HEPATITE VIRAL'!$A$5:$C$3162,3,FALSE),0)</f>
        <v>0</v>
      </c>
      <c r="R3869" s="2">
        <f>IFERROR(VLOOKUP(C3869,'FEBRE MACULOSA'!$A$5:$C$181,3,FALSE),0)</f>
        <v>0</v>
      </c>
      <c r="S3869" s="2">
        <f>IFERROR(VLOOKUP(C3869,LEPTOSPIROSE!$A$5:$C$1176,3,FALSE),0)</f>
        <v>0</v>
      </c>
      <c r="T3869" s="2">
        <f>IFERROR(VLOOKUP(C3869,'DOENÇA DE CHAGAS'!$A$5:$C$100,3,FALSE),0)</f>
        <v>0</v>
      </c>
      <c r="U3869" s="2">
        <f>IFERROR(VLOOKUP(C3869,'PICADAS DE COBRAS'!$A$6:$C$4645,3,FALSE),0)</f>
        <v>2</v>
      </c>
      <c r="V3869">
        <f>IFERROR(VLOOKUP(C3869,'ZIKA VIRUS'!$A$5:$C$2399,3,FALSE),0)</f>
        <v>0</v>
      </c>
      <c r="W3869">
        <f>IFERROR(VLOOKUP(C3869,'FEBRE TIFÓIDE'!$A$5:$C$46,3,FALSE),0)</f>
        <v>0</v>
      </c>
      <c r="X3869">
        <f>IFERROR(VLOOKUP(C3869,HANTAVIROSE!$A$5:$C$153,3,FALSE),0)</f>
        <v>0</v>
      </c>
      <c r="Y3869">
        <f>IFERROR(VLOOKUP(C3869,MENINGITE!$A$5:$C$447,3,FALSE),0)</f>
        <v>0</v>
      </c>
      <c r="Z3869">
        <f>IFERROR(VLOOKUP(C3869,RAIVA!$A$5:$C$16,3,FALSE),0)</f>
        <v>0</v>
      </c>
    </row>
    <row r="3870" spans="1:26" x14ac:dyDescent="0.3">
      <c r="A3870" s="2" t="s">
        <v>3</v>
      </c>
      <c r="B3870" s="2" t="s">
        <v>64</v>
      </c>
      <c r="C3870" s="2">
        <v>521730</v>
      </c>
      <c r="D3870" s="2">
        <v>5217302</v>
      </c>
      <c r="E3870" s="2" t="s">
        <v>3</v>
      </c>
      <c r="F3870" s="2" t="s">
        <v>64</v>
      </c>
      <c r="G3870" s="2">
        <f>IFERROR(VLOOKUP(D3870,Coordenadas!$A$2:$D$5571,3,FALSE),0)</f>
        <v>-15.8507</v>
      </c>
      <c r="H3870" s="2">
        <f>IFERROR(VLOOKUP(D3870,Coordenadas!$A$2:$D$5571,4,FALSE),0)</f>
        <v>-48.958399999999997</v>
      </c>
      <c r="I3870" s="2" t="s">
        <v>5327</v>
      </c>
      <c r="J3870" s="2">
        <v>23006</v>
      </c>
      <c r="K3870" s="2" t="s">
        <v>5330</v>
      </c>
      <c r="L3870" s="2">
        <f>IFERROR(VLOOKUP(C3870,BOTULISMO!$A$3:$C$19,3,FALSE),0)</f>
        <v>0</v>
      </c>
      <c r="M3870" s="2">
        <f>IFERROR(VLOOKUP(C3870,'LEISHMANIOSE VISCERAL'!$A$4:$C$454,3,FALSE),0)</f>
        <v>1</v>
      </c>
      <c r="N3870" s="2">
        <f>IFERROR(VLOOKUP(C3870,'LEISHMANIOSE TEGUMENTAR'!$A$4:$C$1681,3,FALSE),0)</f>
        <v>5</v>
      </c>
      <c r="O3870" s="2">
        <f>IFERROR(VLOOKUP(C3870,'FEBRE AMARELA'!$A$4:$C$38,3,FALSE),0)</f>
        <v>0</v>
      </c>
      <c r="P3870" s="2">
        <f>IFERROR(VLOOKUP(C3870,DENGUE!$A$5:$C$4097,3,FALSE),0)</f>
        <v>159</v>
      </c>
      <c r="Q3870" s="2">
        <f>IFERROR(VLOOKUP(C3870,'HEPATITE VIRAL'!$A$5:$C$3162,3,FALSE),0)</f>
        <v>8</v>
      </c>
      <c r="R3870" s="2">
        <f>IFERROR(VLOOKUP(C3870,'FEBRE MACULOSA'!$A$5:$C$181,3,FALSE),0)</f>
        <v>0</v>
      </c>
      <c r="S3870" s="2">
        <f>IFERROR(VLOOKUP(C3870,LEPTOSPIROSE!$A$5:$C$1176,3,FALSE),0)</f>
        <v>0</v>
      </c>
      <c r="T3870" s="2">
        <f>IFERROR(VLOOKUP(C3870,'DOENÇA DE CHAGAS'!$A$5:$C$100,3,FALSE),0)</f>
        <v>0</v>
      </c>
      <c r="U3870" s="2">
        <f>IFERROR(VLOOKUP(C3870,'PICADAS DE COBRAS'!$A$6:$C$4645,3,FALSE),0)</f>
        <v>185</v>
      </c>
      <c r="V3870">
        <f>IFERROR(VLOOKUP(C3870,'ZIKA VIRUS'!$A$5:$C$2399,3,FALSE),0)</f>
        <v>3</v>
      </c>
      <c r="W3870">
        <f>IFERROR(VLOOKUP(C3870,'FEBRE TIFÓIDE'!$A$5:$C$46,3,FALSE),0)</f>
        <v>0</v>
      </c>
      <c r="X3870">
        <f>IFERROR(VLOOKUP(C3870,HANTAVIROSE!$A$5:$C$153,3,FALSE),0)</f>
        <v>0</v>
      </c>
      <c r="Y3870">
        <f>IFERROR(VLOOKUP(C3870,MENINGITE!$A$5:$C$447,3,FALSE),0)</f>
        <v>0</v>
      </c>
      <c r="Z3870">
        <f>IFERROR(VLOOKUP(C3870,RAIVA!$A$5:$C$16,3,FALSE),0)</f>
        <v>0</v>
      </c>
    </row>
    <row r="3871" spans="1:26" x14ac:dyDescent="0.3">
      <c r="A3871" s="2" t="s">
        <v>3</v>
      </c>
      <c r="B3871" s="2" t="s">
        <v>63</v>
      </c>
      <c r="C3871" s="2">
        <v>521740</v>
      </c>
      <c r="D3871" s="2">
        <v>5217401</v>
      </c>
      <c r="E3871" s="2" t="s">
        <v>3</v>
      </c>
      <c r="F3871" s="2" t="s">
        <v>63</v>
      </c>
      <c r="G3871" s="2">
        <f>IFERROR(VLOOKUP(D3871,Coordenadas!$A$2:$D$5571,3,FALSE),0)</f>
        <v>-17.3019</v>
      </c>
      <c r="H3871" s="2">
        <f>IFERROR(VLOOKUP(D3871,Coordenadas!$A$2:$D$5571,4,FALSE),0)</f>
        <v>-48.276800000000001</v>
      </c>
      <c r="I3871" s="2" t="s">
        <v>5327</v>
      </c>
      <c r="J3871" s="2">
        <v>28762</v>
      </c>
      <c r="K3871" s="2" t="s">
        <v>5330</v>
      </c>
      <c r="L3871" s="2">
        <f>IFERROR(VLOOKUP(C3871,BOTULISMO!$A$3:$C$19,3,FALSE),0)</f>
        <v>0</v>
      </c>
      <c r="M3871" s="2">
        <f>IFERROR(VLOOKUP(C3871,'LEISHMANIOSE VISCERAL'!$A$4:$C$454,3,FALSE),0)</f>
        <v>0</v>
      </c>
      <c r="N3871" s="2">
        <f>IFERROR(VLOOKUP(C3871,'LEISHMANIOSE TEGUMENTAR'!$A$4:$C$1681,3,FALSE),0)</f>
        <v>0</v>
      </c>
      <c r="O3871" s="2">
        <f>IFERROR(VLOOKUP(C3871,'FEBRE AMARELA'!$A$4:$C$38,3,FALSE),0)</f>
        <v>0</v>
      </c>
      <c r="P3871" s="2">
        <f>IFERROR(VLOOKUP(C3871,DENGUE!$A$5:$C$4097,3,FALSE),0)</f>
        <v>378</v>
      </c>
      <c r="Q3871" s="2">
        <f>IFERROR(VLOOKUP(C3871,'HEPATITE VIRAL'!$A$5:$C$3162,3,FALSE),0)</f>
        <v>8</v>
      </c>
      <c r="R3871" s="2">
        <f>IFERROR(VLOOKUP(C3871,'FEBRE MACULOSA'!$A$5:$C$181,3,FALSE),0)</f>
        <v>0</v>
      </c>
      <c r="S3871" s="2">
        <f>IFERROR(VLOOKUP(C3871,LEPTOSPIROSE!$A$5:$C$1176,3,FALSE),0)</f>
        <v>1</v>
      </c>
      <c r="T3871" s="2">
        <f>IFERROR(VLOOKUP(C3871,'DOENÇA DE CHAGAS'!$A$5:$C$100,3,FALSE),0)</f>
        <v>0</v>
      </c>
      <c r="U3871" s="2">
        <f>IFERROR(VLOOKUP(C3871,'PICADAS DE COBRAS'!$A$6:$C$4645,3,FALSE),0)</f>
        <v>308</v>
      </c>
      <c r="V3871">
        <f>IFERROR(VLOOKUP(C3871,'ZIKA VIRUS'!$A$5:$C$2399,3,FALSE),0)</f>
        <v>2</v>
      </c>
      <c r="W3871">
        <f>IFERROR(VLOOKUP(C3871,'FEBRE TIFÓIDE'!$A$5:$C$46,3,FALSE),0)</f>
        <v>0</v>
      </c>
      <c r="X3871">
        <f>IFERROR(VLOOKUP(C3871,HANTAVIROSE!$A$5:$C$153,3,FALSE),0)</f>
        <v>0</v>
      </c>
      <c r="Y3871">
        <f>IFERROR(VLOOKUP(C3871,MENINGITE!$A$5:$C$447,3,FALSE),0)</f>
        <v>0</v>
      </c>
      <c r="Z3871">
        <f>IFERROR(VLOOKUP(C3871,RAIVA!$A$5:$C$16,3,FALSE),0)</f>
        <v>0</v>
      </c>
    </row>
    <row r="3872" spans="1:26" x14ac:dyDescent="0.3">
      <c r="A3872" s="2" t="s">
        <v>4319</v>
      </c>
      <c r="B3872" s="2" t="s">
        <v>4359</v>
      </c>
      <c r="C3872" s="2">
        <v>231095</v>
      </c>
      <c r="D3872" s="2">
        <v>2310951</v>
      </c>
      <c r="E3872" s="2" t="s">
        <v>4319</v>
      </c>
      <c r="F3872" s="2" t="s">
        <v>4359</v>
      </c>
      <c r="G3872" s="2">
        <f>IFERROR(VLOOKUP(D3872,Coordenadas!$A$2:$D$5571,3,FALSE),0)</f>
        <v>-4.2392200000000004</v>
      </c>
      <c r="H3872" s="2">
        <f>IFERROR(VLOOKUP(D3872,Coordenadas!$A$2:$D$5571,4,FALSE),0)</f>
        <v>-40.644199999999998</v>
      </c>
      <c r="I3872" s="2" t="s">
        <v>5324</v>
      </c>
      <c r="J3872" s="2">
        <v>10216</v>
      </c>
      <c r="K3872" s="2" t="s">
        <v>5332</v>
      </c>
      <c r="L3872" s="2">
        <f>IFERROR(VLOOKUP(C3872,BOTULISMO!$A$3:$C$19,3,FALSE),0)</f>
        <v>0</v>
      </c>
      <c r="M3872" s="2">
        <f>IFERROR(VLOOKUP(C3872,'LEISHMANIOSE VISCERAL'!$A$4:$C$454,3,FALSE),0)</f>
        <v>0</v>
      </c>
      <c r="N3872" s="2">
        <f>IFERROR(VLOOKUP(C3872,'LEISHMANIOSE TEGUMENTAR'!$A$4:$C$1681,3,FALSE),0)</f>
        <v>0</v>
      </c>
      <c r="O3872" s="2">
        <f>IFERROR(VLOOKUP(C3872,'FEBRE AMARELA'!$A$4:$C$38,3,FALSE),0)</f>
        <v>0</v>
      </c>
      <c r="P3872" s="2">
        <f>IFERROR(VLOOKUP(C3872,DENGUE!$A$5:$C$4097,3,FALSE),0)</f>
        <v>5</v>
      </c>
      <c r="Q3872" s="2">
        <f>IFERROR(VLOOKUP(C3872,'HEPATITE VIRAL'!$A$5:$C$3162,3,FALSE),0)</f>
        <v>0</v>
      </c>
      <c r="R3872" s="2">
        <f>IFERROR(VLOOKUP(C3872,'FEBRE MACULOSA'!$A$5:$C$181,3,FALSE),0)</f>
        <v>0</v>
      </c>
      <c r="S3872" s="2">
        <f>IFERROR(VLOOKUP(C3872,LEPTOSPIROSE!$A$5:$C$1176,3,FALSE),0)</f>
        <v>0</v>
      </c>
      <c r="T3872" s="2">
        <f>IFERROR(VLOOKUP(C3872,'DOENÇA DE CHAGAS'!$A$5:$C$100,3,FALSE),0)</f>
        <v>0</v>
      </c>
      <c r="U3872" s="2">
        <f>IFERROR(VLOOKUP(C3872,'PICADAS DE COBRAS'!$A$6:$C$4645,3,FALSE),0)</f>
        <v>6</v>
      </c>
      <c r="V3872">
        <f>IFERROR(VLOOKUP(C3872,'ZIKA VIRUS'!$A$5:$C$2399,3,FALSE),0)</f>
        <v>0</v>
      </c>
      <c r="W3872">
        <f>IFERROR(VLOOKUP(C3872,'FEBRE TIFÓIDE'!$A$5:$C$46,3,FALSE),0)</f>
        <v>0</v>
      </c>
      <c r="X3872">
        <f>IFERROR(VLOOKUP(C3872,HANTAVIROSE!$A$5:$C$153,3,FALSE),0)</f>
        <v>0</v>
      </c>
      <c r="Y3872">
        <f>IFERROR(VLOOKUP(C3872,MENINGITE!$A$5:$C$447,3,FALSE),0)</f>
        <v>0</v>
      </c>
      <c r="Z3872">
        <f>IFERROR(VLOOKUP(C3872,RAIVA!$A$5:$C$16,3,FALSE),0)</f>
        <v>0</v>
      </c>
    </row>
    <row r="3873" spans="1:26" x14ac:dyDescent="0.3">
      <c r="A3873" s="2" t="s">
        <v>3257</v>
      </c>
      <c r="B3873" s="2" t="s">
        <v>3360</v>
      </c>
      <c r="C3873" s="2">
        <v>292470</v>
      </c>
      <c r="D3873" s="2">
        <v>2924702</v>
      </c>
      <c r="E3873" s="2" t="s">
        <v>3257</v>
      </c>
      <c r="F3873" s="2" t="s">
        <v>3360</v>
      </c>
      <c r="G3873" s="2">
        <f>IFERROR(VLOOKUP(D3873,Coordenadas!$A$2:$D$5571,3,FALSE),0)</f>
        <v>-14.9444</v>
      </c>
      <c r="H3873" s="2">
        <f>IFERROR(VLOOKUP(D3873,Coordenadas!$A$2:$D$5571,4,FALSE),0)</f>
        <v>-41.716799999999999</v>
      </c>
      <c r="I3873" s="2" t="s">
        <v>5324</v>
      </c>
      <c r="J3873" s="2">
        <v>12783</v>
      </c>
      <c r="K3873" s="2" t="s">
        <v>5332</v>
      </c>
      <c r="L3873" s="2">
        <f>IFERROR(VLOOKUP(C3873,BOTULISMO!$A$3:$C$19,3,FALSE),0)</f>
        <v>0</v>
      </c>
      <c r="M3873" s="2">
        <f>IFERROR(VLOOKUP(C3873,'LEISHMANIOSE VISCERAL'!$A$4:$C$454,3,FALSE),0)</f>
        <v>0</v>
      </c>
      <c r="N3873" s="2">
        <f>IFERROR(VLOOKUP(C3873,'LEISHMANIOSE TEGUMENTAR'!$A$4:$C$1681,3,FALSE),0)</f>
        <v>0</v>
      </c>
      <c r="O3873" s="2">
        <f>IFERROR(VLOOKUP(C3873,'FEBRE AMARELA'!$A$4:$C$38,3,FALSE),0)</f>
        <v>0</v>
      </c>
      <c r="P3873" s="2">
        <f>IFERROR(VLOOKUP(C3873,DENGUE!$A$5:$C$4097,3,FALSE),0)</f>
        <v>179</v>
      </c>
      <c r="Q3873" s="2">
        <f>IFERROR(VLOOKUP(C3873,'HEPATITE VIRAL'!$A$5:$C$3162,3,FALSE),0)</f>
        <v>0</v>
      </c>
      <c r="R3873" s="2">
        <f>IFERROR(VLOOKUP(C3873,'FEBRE MACULOSA'!$A$5:$C$181,3,FALSE),0)</f>
        <v>0</v>
      </c>
      <c r="S3873" s="2">
        <f>IFERROR(VLOOKUP(C3873,LEPTOSPIROSE!$A$5:$C$1176,3,FALSE),0)</f>
        <v>0</v>
      </c>
      <c r="T3873" s="2">
        <f>IFERROR(VLOOKUP(C3873,'DOENÇA DE CHAGAS'!$A$5:$C$100,3,FALSE),0)</f>
        <v>0</v>
      </c>
      <c r="U3873" s="2">
        <f>IFERROR(VLOOKUP(C3873,'PICADAS DE COBRAS'!$A$6:$C$4645,3,FALSE),0)</f>
        <v>205</v>
      </c>
      <c r="V3873">
        <f>IFERROR(VLOOKUP(C3873,'ZIKA VIRUS'!$A$5:$C$2399,3,FALSE),0)</f>
        <v>43</v>
      </c>
      <c r="W3873">
        <f>IFERROR(VLOOKUP(C3873,'FEBRE TIFÓIDE'!$A$5:$C$46,3,FALSE),0)</f>
        <v>0</v>
      </c>
      <c r="X3873">
        <f>IFERROR(VLOOKUP(C3873,HANTAVIROSE!$A$5:$C$153,3,FALSE),0)</f>
        <v>0</v>
      </c>
      <c r="Y3873">
        <f>IFERROR(VLOOKUP(C3873,MENINGITE!$A$5:$C$447,3,FALSE),0)</f>
        <v>0</v>
      </c>
      <c r="Z3873">
        <f>IFERROR(VLOOKUP(C3873,RAIVA!$A$5:$C$16,3,FALSE),0)</f>
        <v>0</v>
      </c>
    </row>
    <row r="3874" spans="1:26" x14ac:dyDescent="0.3">
      <c r="A3874" s="2" t="s">
        <v>4490</v>
      </c>
      <c r="B3874" s="2" t="s">
        <v>4547</v>
      </c>
      <c r="C3874" s="2">
        <v>220840</v>
      </c>
      <c r="D3874" s="2">
        <v>2208403</v>
      </c>
      <c r="E3874" s="2" t="s">
        <v>4490</v>
      </c>
      <c r="F3874" s="2" t="s">
        <v>4547</v>
      </c>
      <c r="G3874" s="2">
        <f>IFERROR(VLOOKUP(D3874,Coordenadas!$A$2:$D$5571,3,FALSE),0)</f>
        <v>-4.2715699999999996</v>
      </c>
      <c r="H3874" s="2">
        <f>IFERROR(VLOOKUP(D3874,Coordenadas!$A$2:$D$5571,4,FALSE),0)</f>
        <v>-41.771599999999999</v>
      </c>
      <c r="I3874" s="2" t="s">
        <v>5324</v>
      </c>
      <c r="J3874" s="2">
        <v>61834</v>
      </c>
      <c r="K3874" s="2" t="s">
        <v>5331</v>
      </c>
      <c r="L3874" s="2">
        <f>IFERROR(VLOOKUP(C3874,BOTULISMO!$A$3:$C$19,3,FALSE),0)</f>
        <v>0</v>
      </c>
      <c r="M3874" s="2">
        <f>IFERROR(VLOOKUP(C3874,'LEISHMANIOSE VISCERAL'!$A$4:$C$454,3,FALSE),0)</f>
        <v>0</v>
      </c>
      <c r="N3874" s="2">
        <f>IFERROR(VLOOKUP(C3874,'LEISHMANIOSE TEGUMENTAR'!$A$4:$C$1681,3,FALSE),0)</f>
        <v>0</v>
      </c>
      <c r="O3874" s="2">
        <f>IFERROR(VLOOKUP(C3874,'FEBRE AMARELA'!$A$4:$C$38,3,FALSE),0)</f>
        <v>0</v>
      </c>
      <c r="P3874" s="2">
        <f>IFERROR(VLOOKUP(C3874,DENGUE!$A$5:$C$4097,3,FALSE),0)</f>
        <v>6</v>
      </c>
      <c r="Q3874" s="2">
        <f>IFERROR(VLOOKUP(C3874,'HEPATITE VIRAL'!$A$5:$C$3162,3,FALSE),0)</f>
        <v>9</v>
      </c>
      <c r="R3874" s="2">
        <f>IFERROR(VLOOKUP(C3874,'FEBRE MACULOSA'!$A$5:$C$181,3,FALSE),0)</f>
        <v>0</v>
      </c>
      <c r="S3874" s="2">
        <f>IFERROR(VLOOKUP(C3874,LEPTOSPIROSE!$A$5:$C$1176,3,FALSE),0)</f>
        <v>0</v>
      </c>
      <c r="T3874" s="2">
        <f>IFERROR(VLOOKUP(C3874,'DOENÇA DE CHAGAS'!$A$5:$C$100,3,FALSE),0)</f>
        <v>0</v>
      </c>
      <c r="U3874" s="2">
        <f>IFERROR(VLOOKUP(C3874,'PICADAS DE COBRAS'!$A$6:$C$4645,3,FALSE),0)</f>
        <v>39</v>
      </c>
      <c r="V3874">
        <f>IFERROR(VLOOKUP(C3874,'ZIKA VIRUS'!$A$5:$C$2399,3,FALSE),0)</f>
        <v>9</v>
      </c>
      <c r="W3874">
        <f>IFERROR(VLOOKUP(C3874,'FEBRE TIFÓIDE'!$A$5:$C$46,3,FALSE),0)</f>
        <v>0</v>
      </c>
      <c r="X3874">
        <f>IFERROR(VLOOKUP(C3874,HANTAVIROSE!$A$5:$C$153,3,FALSE),0)</f>
        <v>0</v>
      </c>
      <c r="Y3874">
        <f>IFERROR(VLOOKUP(C3874,MENINGITE!$A$5:$C$447,3,FALSE),0)</f>
        <v>0</v>
      </c>
      <c r="Z3874">
        <f>IFERROR(VLOOKUP(C3874,RAIVA!$A$5:$C$16,3,FALSE),0)</f>
        <v>0</v>
      </c>
    </row>
    <row r="3875" spans="1:26" x14ac:dyDescent="0.3">
      <c r="A3875" s="2" t="s">
        <v>3257</v>
      </c>
      <c r="B3875" s="2" t="s">
        <v>3359</v>
      </c>
      <c r="C3875" s="2">
        <v>292480</v>
      </c>
      <c r="D3875" s="2">
        <v>2924801</v>
      </c>
      <c r="E3875" s="2" t="s">
        <v>3257</v>
      </c>
      <c r="F3875" s="2" t="s">
        <v>3359</v>
      </c>
      <c r="G3875" s="2">
        <f>IFERROR(VLOOKUP(D3875,Coordenadas!$A$2:$D$5571,3,FALSE),0)</f>
        <v>-11.73</v>
      </c>
      <c r="H3875" s="2">
        <f>IFERROR(VLOOKUP(D3875,Coordenadas!$A$2:$D$5571,4,FALSE),0)</f>
        <v>-40.558700000000002</v>
      </c>
      <c r="I3875" s="2" t="s">
        <v>5324</v>
      </c>
      <c r="J3875" s="2">
        <v>22399</v>
      </c>
      <c r="K3875" s="2" t="s">
        <v>5330</v>
      </c>
      <c r="L3875" s="2">
        <f>IFERROR(VLOOKUP(C3875,BOTULISMO!$A$3:$C$19,3,FALSE),0)</f>
        <v>0</v>
      </c>
      <c r="M3875" s="2">
        <f>IFERROR(VLOOKUP(C3875,'LEISHMANIOSE VISCERAL'!$A$4:$C$454,3,FALSE),0)</f>
        <v>0</v>
      </c>
      <c r="N3875" s="2">
        <f>IFERROR(VLOOKUP(C3875,'LEISHMANIOSE TEGUMENTAR'!$A$4:$C$1681,3,FALSE),0)</f>
        <v>0</v>
      </c>
      <c r="O3875" s="2">
        <f>IFERROR(VLOOKUP(C3875,'FEBRE AMARELA'!$A$4:$C$38,3,FALSE),0)</f>
        <v>0</v>
      </c>
      <c r="P3875" s="2">
        <f>IFERROR(VLOOKUP(C3875,DENGUE!$A$5:$C$4097,3,FALSE),0)</f>
        <v>50</v>
      </c>
      <c r="Q3875" s="2">
        <f>IFERROR(VLOOKUP(C3875,'HEPATITE VIRAL'!$A$5:$C$3162,3,FALSE),0)</f>
        <v>0</v>
      </c>
      <c r="R3875" s="2">
        <f>IFERROR(VLOOKUP(C3875,'FEBRE MACULOSA'!$A$5:$C$181,3,FALSE),0)</f>
        <v>0</v>
      </c>
      <c r="S3875" s="2">
        <f>IFERROR(VLOOKUP(C3875,LEPTOSPIROSE!$A$5:$C$1176,3,FALSE),0)</f>
        <v>0</v>
      </c>
      <c r="T3875" s="2">
        <f>IFERROR(VLOOKUP(C3875,'DOENÇA DE CHAGAS'!$A$5:$C$100,3,FALSE),0)</f>
        <v>0</v>
      </c>
      <c r="U3875" s="2">
        <f>IFERROR(VLOOKUP(C3875,'PICADAS DE COBRAS'!$A$6:$C$4645,3,FALSE),0)</f>
        <v>23</v>
      </c>
      <c r="V3875">
        <f>IFERROR(VLOOKUP(C3875,'ZIKA VIRUS'!$A$5:$C$2399,3,FALSE),0)</f>
        <v>2</v>
      </c>
      <c r="W3875">
        <f>IFERROR(VLOOKUP(C3875,'FEBRE TIFÓIDE'!$A$5:$C$46,3,FALSE),0)</f>
        <v>0</v>
      </c>
      <c r="X3875">
        <f>IFERROR(VLOOKUP(C3875,HANTAVIROSE!$A$5:$C$153,3,FALSE),0)</f>
        <v>0</v>
      </c>
      <c r="Y3875">
        <f>IFERROR(VLOOKUP(C3875,MENINGITE!$A$5:$C$447,3,FALSE),0)</f>
        <v>0</v>
      </c>
      <c r="Z3875">
        <f>IFERROR(VLOOKUP(C3875,RAIVA!$A$5:$C$16,3,FALSE),0)</f>
        <v>0</v>
      </c>
    </row>
    <row r="3876" spans="1:26" x14ac:dyDescent="0.3">
      <c r="A3876" s="2" t="s">
        <v>3988</v>
      </c>
      <c r="B3876" s="2" t="s">
        <v>4049</v>
      </c>
      <c r="C3876" s="2">
        <v>251180</v>
      </c>
      <c r="D3876" s="2">
        <v>2511806</v>
      </c>
      <c r="E3876" s="2" t="s">
        <v>3988</v>
      </c>
      <c r="F3876" s="2" t="s">
        <v>4049</v>
      </c>
      <c r="G3876" s="2">
        <f>IFERROR(VLOOKUP(D3876,Coordenadas!$A$2:$D$5571,3,FALSE),0)</f>
        <v>-6.7792199999999996</v>
      </c>
      <c r="H3876" s="2">
        <f>IFERROR(VLOOKUP(D3876,Coordenadas!$A$2:$D$5571,4,FALSE),0)</f>
        <v>-35.490600000000001</v>
      </c>
      <c r="I3876" s="2" t="s">
        <v>5324</v>
      </c>
      <c r="J3876" s="2">
        <v>10326</v>
      </c>
      <c r="K3876" s="2" t="s">
        <v>5332</v>
      </c>
      <c r="L3876" s="2">
        <f>IFERROR(VLOOKUP(C3876,BOTULISMO!$A$3:$C$19,3,FALSE),0)</f>
        <v>0</v>
      </c>
      <c r="M3876" s="2">
        <f>IFERROR(VLOOKUP(C3876,'LEISHMANIOSE VISCERAL'!$A$4:$C$454,3,FALSE),0)</f>
        <v>0</v>
      </c>
      <c r="N3876" s="2">
        <f>IFERROR(VLOOKUP(C3876,'LEISHMANIOSE TEGUMENTAR'!$A$4:$C$1681,3,FALSE),0)</f>
        <v>0</v>
      </c>
      <c r="O3876" s="2">
        <f>IFERROR(VLOOKUP(C3876,'FEBRE AMARELA'!$A$4:$C$38,3,FALSE),0)</f>
        <v>0</v>
      </c>
      <c r="P3876" s="2">
        <f>IFERROR(VLOOKUP(C3876,DENGUE!$A$5:$C$4097,3,FALSE),0)</f>
        <v>0</v>
      </c>
      <c r="Q3876" s="2">
        <f>IFERROR(VLOOKUP(C3876,'HEPATITE VIRAL'!$A$5:$C$3162,3,FALSE),0)</f>
        <v>0</v>
      </c>
      <c r="R3876" s="2">
        <f>IFERROR(VLOOKUP(C3876,'FEBRE MACULOSA'!$A$5:$C$181,3,FALSE),0)</f>
        <v>0</v>
      </c>
      <c r="S3876" s="2">
        <f>IFERROR(VLOOKUP(C3876,LEPTOSPIROSE!$A$5:$C$1176,3,FALSE),0)</f>
        <v>0</v>
      </c>
      <c r="T3876" s="2">
        <f>IFERROR(VLOOKUP(C3876,'DOENÇA DE CHAGAS'!$A$5:$C$100,3,FALSE),0)</f>
        <v>0</v>
      </c>
      <c r="U3876" s="2">
        <f>IFERROR(VLOOKUP(C3876,'PICADAS DE COBRAS'!$A$6:$C$4645,3,FALSE),0)</f>
        <v>0</v>
      </c>
      <c r="V3876">
        <f>IFERROR(VLOOKUP(C3876,'ZIKA VIRUS'!$A$5:$C$2399,3,FALSE),0)</f>
        <v>0</v>
      </c>
      <c r="W3876">
        <f>IFERROR(VLOOKUP(C3876,'FEBRE TIFÓIDE'!$A$5:$C$46,3,FALSE),0)</f>
        <v>0</v>
      </c>
      <c r="X3876">
        <f>IFERROR(VLOOKUP(C3876,HANTAVIROSE!$A$5:$C$153,3,FALSE),0)</f>
        <v>0</v>
      </c>
      <c r="Y3876">
        <f>IFERROR(VLOOKUP(C3876,MENINGITE!$A$5:$C$447,3,FALSE),0)</f>
        <v>0</v>
      </c>
      <c r="Z3876">
        <f>IFERROR(VLOOKUP(C3876,RAIVA!$A$5:$C$16,3,FALSE),0)</f>
        <v>0</v>
      </c>
    </row>
    <row r="3877" spans="1:26" x14ac:dyDescent="0.3">
      <c r="A3877" s="2" t="s">
        <v>1256</v>
      </c>
      <c r="B3877" s="2" t="s">
        <v>1377</v>
      </c>
      <c r="C3877" s="2">
        <v>411960</v>
      </c>
      <c r="D3877" s="2">
        <v>4119608</v>
      </c>
      <c r="E3877" s="2" t="s">
        <v>1256</v>
      </c>
      <c r="F3877" s="2" t="s">
        <v>1377</v>
      </c>
      <c r="G3877" s="2">
        <f>IFERROR(VLOOKUP(D3877,Coordenadas!$A$2:$D$5571,3,FALSE),0)</f>
        <v>-24.758800000000001</v>
      </c>
      <c r="H3877" s="2">
        <f>IFERROR(VLOOKUP(D3877,Coordenadas!$A$2:$D$5571,4,FALSE),0)</f>
        <v>-51.759599999999999</v>
      </c>
      <c r="I3877" s="2" t="s">
        <v>5326</v>
      </c>
      <c r="J3877" s="2">
        <v>32638</v>
      </c>
      <c r="K3877" s="2" t="s">
        <v>5330</v>
      </c>
      <c r="L3877" s="2">
        <f>IFERROR(VLOOKUP(C3877,BOTULISMO!$A$3:$C$19,3,FALSE),0)</f>
        <v>0</v>
      </c>
      <c r="M3877" s="2">
        <f>IFERROR(VLOOKUP(C3877,'LEISHMANIOSE VISCERAL'!$A$4:$C$454,3,FALSE),0)</f>
        <v>0</v>
      </c>
      <c r="N3877" s="2">
        <f>IFERROR(VLOOKUP(C3877,'LEISHMANIOSE TEGUMENTAR'!$A$4:$C$1681,3,FALSE),0)</f>
        <v>0</v>
      </c>
      <c r="O3877" s="2">
        <f>IFERROR(VLOOKUP(C3877,'FEBRE AMARELA'!$A$4:$C$38,3,FALSE),0)</f>
        <v>0</v>
      </c>
      <c r="P3877" s="2">
        <f>IFERROR(VLOOKUP(C3877,DENGUE!$A$5:$C$4097,3,FALSE),0)</f>
        <v>29</v>
      </c>
      <c r="Q3877" s="2">
        <f>IFERROR(VLOOKUP(C3877,'HEPATITE VIRAL'!$A$5:$C$3162,3,FALSE),0)</f>
        <v>14</v>
      </c>
      <c r="R3877" s="2">
        <f>IFERROR(VLOOKUP(C3877,'FEBRE MACULOSA'!$A$5:$C$181,3,FALSE),0)</f>
        <v>0</v>
      </c>
      <c r="S3877" s="2">
        <f>IFERROR(VLOOKUP(C3877,LEPTOSPIROSE!$A$5:$C$1176,3,FALSE),0)</f>
        <v>0</v>
      </c>
      <c r="T3877" s="2">
        <f>IFERROR(VLOOKUP(C3877,'DOENÇA DE CHAGAS'!$A$5:$C$100,3,FALSE),0)</f>
        <v>0</v>
      </c>
      <c r="U3877" s="2">
        <f>IFERROR(VLOOKUP(C3877,'PICADAS DE COBRAS'!$A$6:$C$4645,3,FALSE),0)</f>
        <v>29</v>
      </c>
      <c r="V3877">
        <f>IFERROR(VLOOKUP(C3877,'ZIKA VIRUS'!$A$5:$C$2399,3,FALSE),0)</f>
        <v>1</v>
      </c>
      <c r="W3877">
        <f>IFERROR(VLOOKUP(C3877,'FEBRE TIFÓIDE'!$A$5:$C$46,3,FALSE),0)</f>
        <v>0</v>
      </c>
      <c r="X3877">
        <f>IFERROR(VLOOKUP(C3877,HANTAVIROSE!$A$5:$C$153,3,FALSE),0)</f>
        <v>0</v>
      </c>
      <c r="Y3877">
        <f>IFERROR(VLOOKUP(C3877,MENINGITE!$A$5:$C$447,3,FALSE),0)</f>
        <v>3</v>
      </c>
      <c r="Z3877">
        <f>IFERROR(VLOOKUP(C3877,RAIVA!$A$5:$C$16,3,FALSE),0)</f>
        <v>0</v>
      </c>
    </row>
    <row r="3878" spans="1:26" x14ac:dyDescent="0.3">
      <c r="A3878" s="2" t="s">
        <v>1637</v>
      </c>
      <c r="B3878" s="2" t="s">
        <v>1376</v>
      </c>
      <c r="C3878" s="2">
        <v>353950</v>
      </c>
      <c r="D3878" s="2">
        <v>3539509</v>
      </c>
      <c r="E3878" s="2" t="s">
        <v>1637</v>
      </c>
      <c r="F3878" s="2" t="s">
        <v>1376</v>
      </c>
      <c r="G3878" s="2">
        <f>IFERROR(VLOOKUP(D3878,Coordenadas!$A$2:$D$5571,3,FALSE),0)</f>
        <v>-21.013200000000001</v>
      </c>
      <c r="H3878" s="2">
        <f>IFERROR(VLOOKUP(D3878,Coordenadas!$A$2:$D$5571,4,FALSE),0)</f>
        <v>-48.220999999999997</v>
      </c>
      <c r="I3878" s="2" t="s">
        <v>5325</v>
      </c>
      <c r="J3878" s="2">
        <v>35307</v>
      </c>
      <c r="K3878" s="2" t="s">
        <v>5330</v>
      </c>
      <c r="L3878" s="2">
        <f>IFERROR(VLOOKUP(C3878,BOTULISMO!$A$3:$C$19,3,FALSE),0)</f>
        <v>0</v>
      </c>
      <c r="M3878" s="2">
        <f>IFERROR(VLOOKUP(C3878,'LEISHMANIOSE VISCERAL'!$A$4:$C$454,3,FALSE),0)</f>
        <v>0</v>
      </c>
      <c r="N3878" s="2">
        <f>IFERROR(VLOOKUP(C3878,'LEISHMANIOSE TEGUMENTAR'!$A$4:$C$1681,3,FALSE),0)</f>
        <v>0</v>
      </c>
      <c r="O3878" s="2">
        <f>IFERROR(VLOOKUP(C3878,'FEBRE AMARELA'!$A$4:$C$38,3,FALSE),0)</f>
        <v>0</v>
      </c>
      <c r="P3878" s="2">
        <f>IFERROR(VLOOKUP(C3878,DENGUE!$A$5:$C$4097,3,FALSE),0)</f>
        <v>97</v>
      </c>
      <c r="Q3878" s="2">
        <f>IFERROR(VLOOKUP(C3878,'HEPATITE VIRAL'!$A$5:$C$3162,3,FALSE),0)</f>
        <v>0</v>
      </c>
      <c r="R3878" s="2">
        <f>IFERROR(VLOOKUP(C3878,'FEBRE MACULOSA'!$A$5:$C$181,3,FALSE),0)</f>
        <v>0</v>
      </c>
      <c r="S3878" s="2">
        <f>IFERROR(VLOOKUP(C3878,LEPTOSPIROSE!$A$5:$C$1176,3,FALSE),0)</f>
        <v>3</v>
      </c>
      <c r="T3878" s="2">
        <f>IFERROR(VLOOKUP(C3878,'DOENÇA DE CHAGAS'!$A$5:$C$100,3,FALSE),0)</f>
        <v>0</v>
      </c>
      <c r="U3878" s="2">
        <f>IFERROR(VLOOKUP(C3878,'PICADAS DE COBRAS'!$A$6:$C$4645,3,FALSE),0)</f>
        <v>48</v>
      </c>
      <c r="V3878">
        <f>IFERROR(VLOOKUP(C3878,'ZIKA VIRUS'!$A$5:$C$2399,3,FALSE),0)</f>
        <v>2</v>
      </c>
      <c r="W3878">
        <f>IFERROR(VLOOKUP(C3878,'FEBRE TIFÓIDE'!$A$5:$C$46,3,FALSE),0)</f>
        <v>0</v>
      </c>
      <c r="X3878">
        <f>IFERROR(VLOOKUP(C3878,HANTAVIROSE!$A$5:$C$153,3,FALSE),0)</f>
        <v>0</v>
      </c>
      <c r="Y3878">
        <f>IFERROR(VLOOKUP(C3878,MENINGITE!$A$5:$C$447,3,FALSE),0)</f>
        <v>0</v>
      </c>
      <c r="Z3878">
        <f>IFERROR(VLOOKUP(C3878,RAIVA!$A$5:$C$16,3,FALSE),0)</f>
        <v>0</v>
      </c>
    </row>
    <row r="3879" spans="1:26" x14ac:dyDescent="0.3">
      <c r="A3879" s="2" t="s">
        <v>1256</v>
      </c>
      <c r="B3879" s="2" t="s">
        <v>1376</v>
      </c>
      <c r="C3879" s="2">
        <v>411965</v>
      </c>
      <c r="D3879" s="2">
        <v>4119657</v>
      </c>
      <c r="E3879" s="2" t="s">
        <v>1256</v>
      </c>
      <c r="F3879" s="2" t="s">
        <v>1376</v>
      </c>
      <c r="G3879" s="2">
        <f>IFERROR(VLOOKUP(D3879,Coordenadas!$A$2:$D$5571,3,FALSE),0)</f>
        <v>-23.228100000000001</v>
      </c>
      <c r="H3879" s="2">
        <f>IFERROR(VLOOKUP(D3879,Coordenadas!$A$2:$D$5571,4,FALSE),0)</f>
        <v>-51.587299999999999</v>
      </c>
      <c r="I3879" s="2" t="s">
        <v>5326</v>
      </c>
      <c r="J3879" s="2">
        <v>2814</v>
      </c>
      <c r="K3879" s="2" t="s">
        <v>5332</v>
      </c>
      <c r="L3879" s="2">
        <f>IFERROR(VLOOKUP(C3879,BOTULISMO!$A$3:$C$19,3,FALSE),0)</f>
        <v>0</v>
      </c>
      <c r="M3879" s="2">
        <f>IFERROR(VLOOKUP(C3879,'LEISHMANIOSE VISCERAL'!$A$4:$C$454,3,FALSE),0)</f>
        <v>0</v>
      </c>
      <c r="N3879" s="2">
        <f>IFERROR(VLOOKUP(C3879,'LEISHMANIOSE TEGUMENTAR'!$A$4:$C$1681,3,FALSE),0)</f>
        <v>0</v>
      </c>
      <c r="O3879" s="2">
        <f>IFERROR(VLOOKUP(C3879,'FEBRE AMARELA'!$A$4:$C$38,3,FALSE),0)</f>
        <v>0</v>
      </c>
      <c r="P3879" s="2">
        <f>IFERROR(VLOOKUP(C3879,DENGUE!$A$5:$C$4097,3,FALSE),0)</f>
        <v>305</v>
      </c>
      <c r="Q3879" s="2">
        <f>IFERROR(VLOOKUP(C3879,'HEPATITE VIRAL'!$A$5:$C$3162,3,FALSE),0)</f>
        <v>0</v>
      </c>
      <c r="R3879" s="2">
        <f>IFERROR(VLOOKUP(C3879,'FEBRE MACULOSA'!$A$5:$C$181,3,FALSE),0)</f>
        <v>0</v>
      </c>
      <c r="S3879" s="2">
        <f>IFERROR(VLOOKUP(C3879,LEPTOSPIROSE!$A$5:$C$1176,3,FALSE),0)</f>
        <v>0</v>
      </c>
      <c r="T3879" s="2">
        <f>IFERROR(VLOOKUP(C3879,'DOENÇA DE CHAGAS'!$A$5:$C$100,3,FALSE),0)</f>
        <v>0</v>
      </c>
      <c r="U3879" s="2">
        <f>IFERROR(VLOOKUP(C3879,'PICADAS DE COBRAS'!$A$6:$C$4645,3,FALSE),0)</f>
        <v>2</v>
      </c>
      <c r="V3879">
        <f>IFERROR(VLOOKUP(C3879,'ZIKA VIRUS'!$A$5:$C$2399,3,FALSE),0)</f>
        <v>0</v>
      </c>
      <c r="W3879">
        <f>IFERROR(VLOOKUP(C3879,'FEBRE TIFÓIDE'!$A$5:$C$46,3,FALSE),0)</f>
        <v>0</v>
      </c>
      <c r="X3879">
        <f>IFERROR(VLOOKUP(C3879,HANTAVIROSE!$A$5:$C$153,3,FALSE),0)</f>
        <v>0</v>
      </c>
      <c r="Y3879">
        <f>IFERROR(VLOOKUP(C3879,MENINGITE!$A$5:$C$447,3,FALSE),0)</f>
        <v>0</v>
      </c>
      <c r="Z3879">
        <f>IFERROR(VLOOKUP(C3879,RAIVA!$A$5:$C$16,3,FALSE),0)</f>
        <v>0</v>
      </c>
    </row>
    <row r="3880" spans="1:26" x14ac:dyDescent="0.3">
      <c r="A3880" s="2" t="s">
        <v>2425</v>
      </c>
      <c r="B3880" s="2" t="s">
        <v>2669</v>
      </c>
      <c r="C3880" s="2">
        <v>315140</v>
      </c>
      <c r="D3880" s="2">
        <v>3151404</v>
      </c>
      <c r="E3880" s="2" t="s">
        <v>2425</v>
      </c>
      <c r="F3880" s="2" t="s">
        <v>2669</v>
      </c>
      <c r="G3880" s="2">
        <f>IFERROR(VLOOKUP(D3880,Coordenadas!$A$2:$D$5571,3,FALSE),0)</f>
        <v>-19.674099999999999</v>
      </c>
      <c r="H3880" s="2">
        <f>IFERROR(VLOOKUP(D3880,Coordenadas!$A$2:$D$5571,4,FALSE),0)</f>
        <v>-44.8964</v>
      </c>
      <c r="I3880" s="2" t="s">
        <v>5325</v>
      </c>
      <c r="J3880" s="2">
        <v>25311</v>
      </c>
      <c r="K3880" s="2" t="s">
        <v>5330</v>
      </c>
      <c r="L3880" s="2">
        <f>IFERROR(VLOOKUP(C3880,BOTULISMO!$A$3:$C$19,3,FALSE),0)</f>
        <v>0</v>
      </c>
      <c r="M3880" s="2">
        <f>IFERROR(VLOOKUP(C3880,'LEISHMANIOSE VISCERAL'!$A$4:$C$454,3,FALSE),0)</f>
        <v>0</v>
      </c>
      <c r="N3880" s="2">
        <f>IFERROR(VLOOKUP(C3880,'LEISHMANIOSE TEGUMENTAR'!$A$4:$C$1681,3,FALSE),0)</f>
        <v>2</v>
      </c>
      <c r="O3880" s="2">
        <f>IFERROR(VLOOKUP(C3880,'FEBRE AMARELA'!$A$4:$C$38,3,FALSE),0)</f>
        <v>0</v>
      </c>
      <c r="P3880" s="2">
        <f>IFERROR(VLOOKUP(C3880,DENGUE!$A$5:$C$4097,3,FALSE),0)</f>
        <v>81</v>
      </c>
      <c r="Q3880" s="2">
        <f>IFERROR(VLOOKUP(C3880,'HEPATITE VIRAL'!$A$5:$C$3162,3,FALSE),0)</f>
        <v>2</v>
      </c>
      <c r="R3880" s="2">
        <f>IFERROR(VLOOKUP(C3880,'FEBRE MACULOSA'!$A$5:$C$181,3,FALSE),0)</f>
        <v>0</v>
      </c>
      <c r="S3880" s="2">
        <f>IFERROR(VLOOKUP(C3880,LEPTOSPIROSE!$A$5:$C$1176,3,FALSE),0)</f>
        <v>0</v>
      </c>
      <c r="T3880" s="2">
        <f>IFERROR(VLOOKUP(C3880,'DOENÇA DE CHAGAS'!$A$5:$C$100,3,FALSE),0)</f>
        <v>0</v>
      </c>
      <c r="U3880" s="2">
        <f>IFERROR(VLOOKUP(C3880,'PICADAS DE COBRAS'!$A$6:$C$4645,3,FALSE),0)</f>
        <v>173</v>
      </c>
      <c r="V3880">
        <f>IFERROR(VLOOKUP(C3880,'ZIKA VIRUS'!$A$5:$C$2399,3,FALSE),0)</f>
        <v>3</v>
      </c>
      <c r="W3880">
        <f>IFERROR(VLOOKUP(C3880,'FEBRE TIFÓIDE'!$A$5:$C$46,3,FALSE),0)</f>
        <v>0</v>
      </c>
      <c r="X3880">
        <f>IFERROR(VLOOKUP(C3880,HANTAVIROSE!$A$5:$C$153,3,FALSE),0)</f>
        <v>0</v>
      </c>
      <c r="Y3880">
        <f>IFERROR(VLOOKUP(C3880,MENINGITE!$A$5:$C$447,3,FALSE),0)</f>
        <v>0</v>
      </c>
      <c r="Z3880">
        <f>IFERROR(VLOOKUP(C3880,RAIVA!$A$5:$C$16,3,FALSE),0)</f>
        <v>0</v>
      </c>
    </row>
    <row r="3881" spans="1:26" x14ac:dyDescent="0.3">
      <c r="A3881" s="2" t="s">
        <v>3988</v>
      </c>
      <c r="B3881" s="2" t="s">
        <v>4048</v>
      </c>
      <c r="C3881" s="2">
        <v>251190</v>
      </c>
      <c r="D3881" s="2">
        <v>2511905</v>
      </c>
      <c r="E3881" s="2" t="s">
        <v>3988</v>
      </c>
      <c r="F3881" s="2" t="s">
        <v>4048</v>
      </c>
      <c r="G3881" s="2">
        <f>IFERROR(VLOOKUP(D3881,Coordenadas!$A$2:$D$5571,3,FALSE),0)</f>
        <v>-7.4664000000000001</v>
      </c>
      <c r="H3881" s="2">
        <f>IFERROR(VLOOKUP(D3881,Coordenadas!$A$2:$D$5571,4,FALSE),0)</f>
        <v>-34.815100000000001</v>
      </c>
      <c r="I3881" s="2" t="s">
        <v>5324</v>
      </c>
      <c r="J3881" s="2">
        <v>17024</v>
      </c>
      <c r="K3881" s="2" t="s">
        <v>5332</v>
      </c>
      <c r="L3881" s="2">
        <f>IFERROR(VLOOKUP(C3881,BOTULISMO!$A$3:$C$19,3,FALSE),0)</f>
        <v>0</v>
      </c>
      <c r="M3881" s="2">
        <f>IFERROR(VLOOKUP(C3881,'LEISHMANIOSE VISCERAL'!$A$4:$C$454,3,FALSE),0)</f>
        <v>0</v>
      </c>
      <c r="N3881" s="2">
        <f>IFERROR(VLOOKUP(C3881,'LEISHMANIOSE TEGUMENTAR'!$A$4:$C$1681,3,FALSE),0)</f>
        <v>0</v>
      </c>
      <c r="O3881" s="2">
        <f>IFERROR(VLOOKUP(C3881,'FEBRE AMARELA'!$A$4:$C$38,3,FALSE),0)</f>
        <v>0</v>
      </c>
      <c r="P3881" s="2">
        <f>IFERROR(VLOOKUP(C3881,DENGUE!$A$5:$C$4097,3,FALSE),0)</f>
        <v>1</v>
      </c>
      <c r="Q3881" s="2">
        <f>IFERROR(VLOOKUP(C3881,'HEPATITE VIRAL'!$A$5:$C$3162,3,FALSE),0)</f>
        <v>0</v>
      </c>
      <c r="R3881" s="2">
        <f>IFERROR(VLOOKUP(C3881,'FEBRE MACULOSA'!$A$5:$C$181,3,FALSE),0)</f>
        <v>0</v>
      </c>
      <c r="S3881" s="2">
        <f>IFERROR(VLOOKUP(C3881,LEPTOSPIROSE!$A$5:$C$1176,3,FALSE),0)</f>
        <v>0</v>
      </c>
      <c r="T3881" s="2">
        <f>IFERROR(VLOOKUP(C3881,'DOENÇA DE CHAGAS'!$A$5:$C$100,3,FALSE),0)</f>
        <v>0</v>
      </c>
      <c r="U3881" s="2">
        <f>IFERROR(VLOOKUP(C3881,'PICADAS DE COBRAS'!$A$6:$C$4645,3,FALSE),0)</f>
        <v>28</v>
      </c>
      <c r="V3881">
        <f>IFERROR(VLOOKUP(C3881,'ZIKA VIRUS'!$A$5:$C$2399,3,FALSE),0)</f>
        <v>1</v>
      </c>
      <c r="W3881">
        <f>IFERROR(VLOOKUP(C3881,'FEBRE TIFÓIDE'!$A$5:$C$46,3,FALSE),0)</f>
        <v>0</v>
      </c>
      <c r="X3881">
        <f>IFERROR(VLOOKUP(C3881,HANTAVIROSE!$A$5:$C$153,3,FALSE),0)</f>
        <v>0</v>
      </c>
      <c r="Y3881">
        <f>IFERROR(VLOOKUP(C3881,MENINGITE!$A$5:$C$447,3,FALSE),0)</f>
        <v>0</v>
      </c>
      <c r="Z3881">
        <f>IFERROR(VLOOKUP(C3881,RAIVA!$A$5:$C$16,3,FALSE),0)</f>
        <v>0</v>
      </c>
    </row>
    <row r="3882" spans="1:26" x14ac:dyDescent="0.3">
      <c r="A3882" s="2" t="s">
        <v>4903</v>
      </c>
      <c r="B3882" s="2" t="s">
        <v>4939</v>
      </c>
      <c r="C3882" s="2">
        <v>171750</v>
      </c>
      <c r="D3882" s="2">
        <v>1717503</v>
      </c>
      <c r="E3882" s="2" t="s">
        <v>4903</v>
      </c>
      <c r="F3882" s="2" t="s">
        <v>4939</v>
      </c>
      <c r="G3882" s="2">
        <f>IFERROR(VLOOKUP(D3882,Coordenadas!$A$2:$D$5571,3,FALSE),0)</f>
        <v>-10.442</v>
      </c>
      <c r="H3882" s="2">
        <f>IFERROR(VLOOKUP(D3882,Coordenadas!$A$2:$D$5571,4,FALSE),0)</f>
        <v>-49.187600000000003</v>
      </c>
      <c r="I3882" s="2" t="s">
        <v>5323</v>
      </c>
      <c r="J3882" s="2">
        <v>6694</v>
      </c>
      <c r="K3882" s="2" t="s">
        <v>5332</v>
      </c>
      <c r="L3882" s="2">
        <f>IFERROR(VLOOKUP(C3882,BOTULISMO!$A$3:$C$19,3,FALSE),0)</f>
        <v>0</v>
      </c>
      <c r="M3882" s="2">
        <f>IFERROR(VLOOKUP(C3882,'LEISHMANIOSE VISCERAL'!$A$4:$C$454,3,FALSE),0)</f>
        <v>0</v>
      </c>
      <c r="N3882" s="2">
        <f>IFERROR(VLOOKUP(C3882,'LEISHMANIOSE TEGUMENTAR'!$A$4:$C$1681,3,FALSE),0)</f>
        <v>5</v>
      </c>
      <c r="O3882" s="2">
        <f>IFERROR(VLOOKUP(C3882,'FEBRE AMARELA'!$A$4:$C$38,3,FALSE),0)</f>
        <v>0</v>
      </c>
      <c r="P3882" s="2">
        <f>IFERROR(VLOOKUP(C3882,DENGUE!$A$5:$C$4097,3,FALSE),0)</f>
        <v>1</v>
      </c>
      <c r="Q3882" s="2">
        <f>IFERROR(VLOOKUP(C3882,'HEPATITE VIRAL'!$A$5:$C$3162,3,FALSE),0)</f>
        <v>1</v>
      </c>
      <c r="R3882" s="2">
        <f>IFERROR(VLOOKUP(C3882,'FEBRE MACULOSA'!$A$5:$C$181,3,FALSE),0)</f>
        <v>0</v>
      </c>
      <c r="S3882" s="2">
        <f>IFERROR(VLOOKUP(C3882,LEPTOSPIROSE!$A$5:$C$1176,3,FALSE),0)</f>
        <v>0</v>
      </c>
      <c r="T3882" s="2">
        <f>IFERROR(VLOOKUP(C3882,'DOENÇA DE CHAGAS'!$A$5:$C$100,3,FALSE),0)</f>
        <v>0</v>
      </c>
      <c r="U3882" s="2">
        <f>IFERROR(VLOOKUP(C3882,'PICADAS DE COBRAS'!$A$6:$C$4645,3,FALSE),0)</f>
        <v>59</v>
      </c>
      <c r="V3882">
        <f>IFERROR(VLOOKUP(C3882,'ZIKA VIRUS'!$A$5:$C$2399,3,FALSE),0)</f>
        <v>2</v>
      </c>
      <c r="W3882">
        <f>IFERROR(VLOOKUP(C3882,'FEBRE TIFÓIDE'!$A$5:$C$46,3,FALSE),0)</f>
        <v>0</v>
      </c>
      <c r="X3882">
        <f>IFERROR(VLOOKUP(C3882,HANTAVIROSE!$A$5:$C$153,3,FALSE),0)</f>
        <v>0</v>
      </c>
      <c r="Y3882">
        <f>IFERROR(VLOOKUP(C3882,MENINGITE!$A$5:$C$447,3,FALSE),0)</f>
        <v>0</v>
      </c>
      <c r="Z3882">
        <f>IFERROR(VLOOKUP(C3882,RAIVA!$A$5:$C$16,3,FALSE),0)</f>
        <v>0</v>
      </c>
    </row>
    <row r="3883" spans="1:26" x14ac:dyDescent="0.3">
      <c r="A3883" s="2" t="s">
        <v>2349</v>
      </c>
      <c r="B3883" s="2" t="s">
        <v>2370</v>
      </c>
      <c r="C3883" s="2">
        <v>320420</v>
      </c>
      <c r="D3883" s="2">
        <v>3204203</v>
      </c>
      <c r="E3883" s="2" t="s">
        <v>2349</v>
      </c>
      <c r="F3883" s="2" t="s">
        <v>2370</v>
      </c>
      <c r="G3883" s="2">
        <f>IFERROR(VLOOKUP(D3883,Coordenadas!$A$2:$D$5571,3,FALSE),0)</f>
        <v>-20.833400000000001</v>
      </c>
      <c r="H3883" s="2">
        <f>IFERROR(VLOOKUP(D3883,Coordenadas!$A$2:$D$5571,4,FALSE),0)</f>
        <v>-40.726799999999997</v>
      </c>
      <c r="I3883" s="2" t="s">
        <v>5325</v>
      </c>
      <c r="J3883" s="2">
        <v>18123</v>
      </c>
      <c r="K3883" s="2" t="s">
        <v>5332</v>
      </c>
      <c r="L3883" s="2">
        <f>IFERROR(VLOOKUP(C3883,BOTULISMO!$A$3:$C$19,3,FALSE),0)</f>
        <v>0</v>
      </c>
      <c r="M3883" s="2">
        <f>IFERROR(VLOOKUP(C3883,'LEISHMANIOSE VISCERAL'!$A$4:$C$454,3,FALSE),0)</f>
        <v>0</v>
      </c>
      <c r="N3883" s="2">
        <f>IFERROR(VLOOKUP(C3883,'LEISHMANIOSE TEGUMENTAR'!$A$4:$C$1681,3,FALSE),0)</f>
        <v>0</v>
      </c>
      <c r="O3883" s="2">
        <f>IFERROR(VLOOKUP(C3883,'FEBRE AMARELA'!$A$4:$C$38,3,FALSE),0)</f>
        <v>0</v>
      </c>
      <c r="P3883" s="2">
        <f>IFERROR(VLOOKUP(C3883,DENGUE!$A$5:$C$4097,3,FALSE),0)</f>
        <v>0</v>
      </c>
      <c r="Q3883" s="2">
        <f>IFERROR(VLOOKUP(C3883,'HEPATITE VIRAL'!$A$5:$C$3162,3,FALSE),0)</f>
        <v>2</v>
      </c>
      <c r="R3883" s="2">
        <f>IFERROR(VLOOKUP(C3883,'FEBRE MACULOSA'!$A$5:$C$181,3,FALSE),0)</f>
        <v>0</v>
      </c>
      <c r="S3883" s="2">
        <f>IFERROR(VLOOKUP(C3883,LEPTOSPIROSE!$A$5:$C$1176,3,FALSE),0)</f>
        <v>0</v>
      </c>
      <c r="T3883" s="2">
        <f>IFERROR(VLOOKUP(C3883,'DOENÇA DE CHAGAS'!$A$5:$C$100,3,FALSE),0)</f>
        <v>0</v>
      </c>
      <c r="U3883" s="2">
        <f>IFERROR(VLOOKUP(C3883,'PICADAS DE COBRAS'!$A$6:$C$4645,3,FALSE),0)</f>
        <v>0</v>
      </c>
      <c r="V3883">
        <f>IFERROR(VLOOKUP(C3883,'ZIKA VIRUS'!$A$5:$C$2399,3,FALSE),0)</f>
        <v>0</v>
      </c>
      <c r="W3883">
        <f>IFERROR(VLOOKUP(C3883,'FEBRE TIFÓIDE'!$A$5:$C$46,3,FALSE),0)</f>
        <v>0</v>
      </c>
      <c r="X3883">
        <f>IFERROR(VLOOKUP(C3883,HANTAVIROSE!$A$5:$C$153,3,FALSE),0)</f>
        <v>0</v>
      </c>
      <c r="Y3883">
        <f>IFERROR(VLOOKUP(C3883,MENINGITE!$A$5:$C$447,3,FALSE),0)</f>
        <v>0</v>
      </c>
      <c r="Z3883">
        <f>IFERROR(VLOOKUP(C3883,RAIVA!$A$5:$C$16,3,FALSE),0)</f>
        <v>0</v>
      </c>
    </row>
    <row r="3884" spans="1:26" x14ac:dyDescent="0.3">
      <c r="A3884" s="2" t="s">
        <v>2425</v>
      </c>
      <c r="B3884" s="2" t="s">
        <v>2668</v>
      </c>
      <c r="C3884" s="2">
        <v>315150</v>
      </c>
      <c r="D3884" s="2">
        <v>3151503</v>
      </c>
      <c r="E3884" s="2" t="s">
        <v>2425</v>
      </c>
      <c r="F3884" s="2" t="s">
        <v>2668</v>
      </c>
      <c r="G3884" s="2">
        <f>IFERROR(VLOOKUP(D3884,Coordenadas!$A$2:$D$5571,3,FALSE),0)</f>
        <v>-20.476199999999999</v>
      </c>
      <c r="H3884" s="2">
        <f>IFERROR(VLOOKUP(D3884,Coordenadas!$A$2:$D$5571,4,FALSE),0)</f>
        <v>-45.9589</v>
      </c>
      <c r="I3884" s="2" t="s">
        <v>5325</v>
      </c>
      <c r="J3884" s="2">
        <v>31883</v>
      </c>
      <c r="K3884" s="2" t="s">
        <v>5330</v>
      </c>
      <c r="L3884" s="2">
        <f>IFERROR(VLOOKUP(C3884,BOTULISMO!$A$3:$C$19,3,FALSE),0)</f>
        <v>0</v>
      </c>
      <c r="M3884" s="2">
        <f>IFERROR(VLOOKUP(C3884,'LEISHMANIOSE VISCERAL'!$A$4:$C$454,3,FALSE),0)</f>
        <v>0</v>
      </c>
      <c r="N3884" s="2">
        <f>IFERROR(VLOOKUP(C3884,'LEISHMANIOSE TEGUMENTAR'!$A$4:$C$1681,3,FALSE),0)</f>
        <v>0</v>
      </c>
      <c r="O3884" s="2">
        <f>IFERROR(VLOOKUP(C3884,'FEBRE AMARELA'!$A$4:$C$38,3,FALSE),0)</f>
        <v>0</v>
      </c>
      <c r="P3884" s="2">
        <f>IFERROR(VLOOKUP(C3884,DENGUE!$A$5:$C$4097,3,FALSE),0)</f>
        <v>281</v>
      </c>
      <c r="Q3884" s="2">
        <f>IFERROR(VLOOKUP(C3884,'HEPATITE VIRAL'!$A$5:$C$3162,3,FALSE),0)</f>
        <v>8</v>
      </c>
      <c r="R3884" s="2">
        <f>IFERROR(VLOOKUP(C3884,'FEBRE MACULOSA'!$A$5:$C$181,3,FALSE),0)</f>
        <v>0</v>
      </c>
      <c r="S3884" s="2">
        <f>IFERROR(VLOOKUP(C3884,LEPTOSPIROSE!$A$5:$C$1176,3,FALSE),0)</f>
        <v>0</v>
      </c>
      <c r="T3884" s="2">
        <f>IFERROR(VLOOKUP(C3884,'DOENÇA DE CHAGAS'!$A$5:$C$100,3,FALSE),0)</f>
        <v>0</v>
      </c>
      <c r="U3884" s="2">
        <f>IFERROR(VLOOKUP(C3884,'PICADAS DE COBRAS'!$A$6:$C$4645,3,FALSE),0)</f>
        <v>177</v>
      </c>
      <c r="V3884">
        <f>IFERROR(VLOOKUP(C3884,'ZIKA VIRUS'!$A$5:$C$2399,3,FALSE),0)</f>
        <v>32</v>
      </c>
      <c r="W3884">
        <f>IFERROR(VLOOKUP(C3884,'FEBRE TIFÓIDE'!$A$5:$C$46,3,FALSE),0)</f>
        <v>0</v>
      </c>
      <c r="X3884">
        <f>IFERROR(VLOOKUP(C3884,HANTAVIROSE!$A$5:$C$153,3,FALSE),0)</f>
        <v>0</v>
      </c>
      <c r="Y3884">
        <f>IFERROR(VLOOKUP(C3884,MENINGITE!$A$5:$C$447,3,FALSE),0)</f>
        <v>0</v>
      </c>
      <c r="Z3884">
        <f>IFERROR(VLOOKUP(C3884,RAIVA!$A$5:$C$16,3,FALSE),0)</f>
        <v>0</v>
      </c>
    </row>
    <row r="3885" spans="1:26" x14ac:dyDescent="0.3">
      <c r="A3885" s="2" t="s">
        <v>5044</v>
      </c>
      <c r="B3885" s="2" t="s">
        <v>5090</v>
      </c>
      <c r="C3885" s="2">
        <v>150565</v>
      </c>
      <c r="D3885" s="2">
        <v>1505650</v>
      </c>
      <c r="E3885" s="2" t="s">
        <v>5044</v>
      </c>
      <c r="F3885" s="2" t="s">
        <v>5090</v>
      </c>
      <c r="G3885" s="2">
        <f>IFERROR(VLOOKUP(D3885,Coordenadas!$A$2:$D$5571,3,FALSE),0)</f>
        <v>-3.8681299999999998</v>
      </c>
      <c r="H3885" s="2">
        <f>IFERROR(VLOOKUP(D3885,Coordenadas!$A$2:$D$5571,4,FALSE),0)</f>
        <v>-54.212400000000002</v>
      </c>
      <c r="I3885" s="2" t="s">
        <v>5323</v>
      </c>
      <c r="J3885" s="2">
        <v>23934</v>
      </c>
      <c r="K3885" s="2" t="s">
        <v>5330</v>
      </c>
      <c r="L3885" s="2">
        <f>IFERROR(VLOOKUP(C3885,BOTULISMO!$A$3:$C$19,3,FALSE),0)</f>
        <v>0</v>
      </c>
      <c r="M3885" s="2">
        <f>IFERROR(VLOOKUP(C3885,'LEISHMANIOSE VISCERAL'!$A$4:$C$454,3,FALSE),0)</f>
        <v>0</v>
      </c>
      <c r="N3885" s="2">
        <f>IFERROR(VLOOKUP(C3885,'LEISHMANIOSE TEGUMENTAR'!$A$4:$C$1681,3,FALSE),0)</f>
        <v>36</v>
      </c>
      <c r="O3885" s="2">
        <f>IFERROR(VLOOKUP(C3885,'FEBRE AMARELA'!$A$4:$C$38,3,FALSE),0)</f>
        <v>0</v>
      </c>
      <c r="P3885" s="2">
        <f>IFERROR(VLOOKUP(C3885,DENGUE!$A$5:$C$4097,3,FALSE),0)</f>
        <v>0</v>
      </c>
      <c r="Q3885" s="2">
        <f>IFERROR(VLOOKUP(C3885,'HEPATITE VIRAL'!$A$5:$C$3162,3,FALSE),0)</f>
        <v>7</v>
      </c>
      <c r="R3885" s="2">
        <f>IFERROR(VLOOKUP(C3885,'FEBRE MACULOSA'!$A$5:$C$181,3,FALSE),0)</f>
        <v>0</v>
      </c>
      <c r="S3885" s="2">
        <f>IFERROR(VLOOKUP(C3885,LEPTOSPIROSE!$A$5:$C$1176,3,FALSE),0)</f>
        <v>0</v>
      </c>
      <c r="T3885" s="2">
        <f>IFERROR(VLOOKUP(C3885,'DOENÇA DE CHAGAS'!$A$5:$C$100,3,FALSE),0)</f>
        <v>0</v>
      </c>
      <c r="U3885" s="2">
        <f>IFERROR(VLOOKUP(C3885,'PICADAS DE COBRAS'!$A$6:$C$4645,3,FALSE),0)</f>
        <v>126</v>
      </c>
      <c r="V3885">
        <f>IFERROR(VLOOKUP(C3885,'ZIKA VIRUS'!$A$5:$C$2399,3,FALSE),0)</f>
        <v>0</v>
      </c>
      <c r="W3885">
        <f>IFERROR(VLOOKUP(C3885,'FEBRE TIFÓIDE'!$A$5:$C$46,3,FALSE),0)</f>
        <v>0</v>
      </c>
      <c r="X3885">
        <f>IFERROR(VLOOKUP(C3885,HANTAVIROSE!$A$5:$C$153,3,FALSE),0)</f>
        <v>0</v>
      </c>
      <c r="Y3885">
        <f>IFERROR(VLOOKUP(C3885,MENINGITE!$A$5:$C$447,3,FALSE),0)</f>
        <v>0</v>
      </c>
      <c r="Z3885">
        <f>IFERROR(VLOOKUP(C3885,RAIVA!$A$5:$C$16,3,FALSE),0)</f>
        <v>0</v>
      </c>
    </row>
    <row r="3886" spans="1:26" x14ac:dyDescent="0.3">
      <c r="A3886" s="2" t="s">
        <v>5249</v>
      </c>
      <c r="B3886" s="2" t="s">
        <v>5257</v>
      </c>
      <c r="C3886" s="2">
        <v>120038</v>
      </c>
      <c r="D3886" s="2">
        <v>1200385</v>
      </c>
      <c r="E3886" s="2" t="s">
        <v>5249</v>
      </c>
      <c r="F3886" s="2" t="s">
        <v>5257</v>
      </c>
      <c r="G3886" s="2">
        <f>IFERROR(VLOOKUP(D3886,Coordenadas!$A$2:$D$5571,3,FALSE),0)</f>
        <v>-10.2806</v>
      </c>
      <c r="H3886" s="2">
        <f>IFERROR(VLOOKUP(D3886,Coordenadas!$A$2:$D$5571,4,FALSE),0)</f>
        <v>-67.137100000000004</v>
      </c>
      <c r="I3886" s="2" t="s">
        <v>5323</v>
      </c>
      <c r="J3886" s="2">
        <v>17209</v>
      </c>
      <c r="K3886" s="2" t="s">
        <v>5332</v>
      </c>
      <c r="L3886" s="2">
        <f>IFERROR(VLOOKUP(C3886,BOTULISMO!$A$3:$C$19,3,FALSE),0)</f>
        <v>0</v>
      </c>
      <c r="M3886" s="2">
        <f>IFERROR(VLOOKUP(C3886,'LEISHMANIOSE VISCERAL'!$A$4:$C$454,3,FALSE),0)</f>
        <v>0</v>
      </c>
      <c r="N3886" s="2">
        <f>IFERROR(VLOOKUP(C3886,'LEISHMANIOSE TEGUMENTAR'!$A$4:$C$1681,3,FALSE),0)</f>
        <v>15</v>
      </c>
      <c r="O3886" s="2">
        <f>IFERROR(VLOOKUP(C3886,'FEBRE AMARELA'!$A$4:$C$38,3,FALSE),0)</f>
        <v>0</v>
      </c>
      <c r="P3886" s="2">
        <f>IFERROR(VLOOKUP(C3886,DENGUE!$A$5:$C$4097,3,FALSE),0)</f>
        <v>4</v>
      </c>
      <c r="Q3886" s="2">
        <f>IFERROR(VLOOKUP(C3886,'HEPATITE VIRAL'!$A$5:$C$3162,3,FALSE),0)</f>
        <v>6</v>
      </c>
      <c r="R3886" s="2">
        <f>IFERROR(VLOOKUP(C3886,'FEBRE MACULOSA'!$A$5:$C$181,3,FALSE),0)</f>
        <v>0</v>
      </c>
      <c r="S3886" s="2">
        <f>IFERROR(VLOOKUP(C3886,LEPTOSPIROSE!$A$5:$C$1176,3,FALSE),0)</f>
        <v>1</v>
      </c>
      <c r="T3886" s="2">
        <f>IFERROR(VLOOKUP(C3886,'DOENÇA DE CHAGAS'!$A$5:$C$100,3,FALSE),0)</f>
        <v>0</v>
      </c>
      <c r="U3886" s="2">
        <f>IFERROR(VLOOKUP(C3886,'PICADAS DE COBRAS'!$A$6:$C$4645,3,FALSE),0)</f>
        <v>48</v>
      </c>
      <c r="V3886">
        <f>IFERROR(VLOOKUP(C3886,'ZIKA VIRUS'!$A$5:$C$2399,3,FALSE),0)</f>
        <v>1</v>
      </c>
      <c r="W3886">
        <f>IFERROR(VLOOKUP(C3886,'FEBRE TIFÓIDE'!$A$5:$C$46,3,FALSE),0)</f>
        <v>0</v>
      </c>
      <c r="X3886">
        <f>IFERROR(VLOOKUP(C3886,HANTAVIROSE!$A$5:$C$153,3,FALSE),0)</f>
        <v>0</v>
      </c>
      <c r="Y3886">
        <f>IFERROR(VLOOKUP(C3886,MENINGITE!$A$5:$C$447,3,FALSE),0)</f>
        <v>0</v>
      </c>
      <c r="Z3886">
        <f>IFERROR(VLOOKUP(C3886,RAIVA!$A$5:$C$16,3,FALSE),0)</f>
        <v>0</v>
      </c>
    </row>
    <row r="3887" spans="1:26" x14ac:dyDescent="0.3">
      <c r="A3887" s="2" t="s">
        <v>3</v>
      </c>
      <c r="B3887" s="2" t="s">
        <v>62</v>
      </c>
      <c r="C3887" s="2">
        <v>521760</v>
      </c>
      <c r="D3887" s="2">
        <v>5217609</v>
      </c>
      <c r="E3887" s="2" t="s">
        <v>3</v>
      </c>
      <c r="F3887" s="2" t="s">
        <v>62</v>
      </c>
      <c r="G3887" s="2">
        <f>IFERROR(VLOOKUP(D3887,Coordenadas!$A$2:$D$5571,3,FALSE),0)</f>
        <v>-15.452</v>
      </c>
      <c r="H3887" s="2">
        <f>IFERROR(VLOOKUP(D3887,Coordenadas!$A$2:$D$5571,4,FALSE),0)</f>
        <v>-47.608899999999998</v>
      </c>
      <c r="I3887" s="2" t="s">
        <v>5327</v>
      </c>
      <c r="J3887" s="2">
        <v>81649</v>
      </c>
      <c r="K3887" s="2" t="s">
        <v>5331</v>
      </c>
      <c r="L3887" s="2">
        <f>IFERROR(VLOOKUP(C3887,BOTULISMO!$A$3:$C$19,3,FALSE),0)</f>
        <v>0</v>
      </c>
      <c r="M3887" s="2">
        <f>IFERROR(VLOOKUP(C3887,'LEISHMANIOSE VISCERAL'!$A$4:$C$454,3,FALSE),0)</f>
        <v>0</v>
      </c>
      <c r="N3887" s="2">
        <f>IFERROR(VLOOKUP(C3887,'LEISHMANIOSE TEGUMENTAR'!$A$4:$C$1681,3,FALSE),0)</f>
        <v>4</v>
      </c>
      <c r="O3887" s="2">
        <f>IFERROR(VLOOKUP(C3887,'FEBRE AMARELA'!$A$4:$C$38,3,FALSE),0)</f>
        <v>0</v>
      </c>
      <c r="P3887" s="2">
        <f>IFERROR(VLOOKUP(C3887,DENGUE!$A$5:$C$4097,3,FALSE),0)</f>
        <v>404</v>
      </c>
      <c r="Q3887" s="2">
        <f>IFERROR(VLOOKUP(C3887,'HEPATITE VIRAL'!$A$5:$C$3162,3,FALSE),0)</f>
        <v>54</v>
      </c>
      <c r="R3887" s="2">
        <f>IFERROR(VLOOKUP(C3887,'FEBRE MACULOSA'!$A$5:$C$181,3,FALSE),0)</f>
        <v>0</v>
      </c>
      <c r="S3887" s="2">
        <f>IFERROR(VLOOKUP(C3887,LEPTOSPIROSE!$A$5:$C$1176,3,FALSE),0)</f>
        <v>0</v>
      </c>
      <c r="T3887" s="2">
        <f>IFERROR(VLOOKUP(C3887,'DOENÇA DE CHAGAS'!$A$5:$C$100,3,FALSE),0)</f>
        <v>0</v>
      </c>
      <c r="U3887" s="2">
        <f>IFERROR(VLOOKUP(C3887,'PICADAS DE COBRAS'!$A$6:$C$4645,3,FALSE),0)</f>
        <v>136</v>
      </c>
      <c r="V3887">
        <f>IFERROR(VLOOKUP(C3887,'ZIKA VIRUS'!$A$5:$C$2399,3,FALSE),0)</f>
        <v>7</v>
      </c>
      <c r="W3887">
        <f>IFERROR(VLOOKUP(C3887,'FEBRE TIFÓIDE'!$A$5:$C$46,3,FALSE),0)</f>
        <v>0</v>
      </c>
      <c r="X3887">
        <f>IFERROR(VLOOKUP(C3887,HANTAVIROSE!$A$5:$C$153,3,FALSE),0)</f>
        <v>0</v>
      </c>
      <c r="Y3887">
        <f>IFERROR(VLOOKUP(C3887,MENINGITE!$A$5:$C$447,3,FALSE),0)</f>
        <v>0</v>
      </c>
      <c r="Z3887">
        <f>IFERROR(VLOOKUP(C3887,RAIVA!$A$5:$C$16,3,FALSE),0)</f>
        <v>0</v>
      </c>
    </row>
    <row r="3888" spans="1:26" x14ac:dyDescent="0.3">
      <c r="A3888" s="2" t="s">
        <v>1256</v>
      </c>
      <c r="B3888" s="2" t="s">
        <v>1375</v>
      </c>
      <c r="C3888" s="2">
        <v>411970</v>
      </c>
      <c r="D3888" s="2">
        <v>4119707</v>
      </c>
      <c r="E3888" s="2" t="s">
        <v>1256</v>
      </c>
      <c r="F3888" s="2" t="s">
        <v>1375</v>
      </c>
      <c r="G3888" s="2">
        <f>IFERROR(VLOOKUP(D3888,Coordenadas!$A$2:$D$5571,3,FALSE),0)</f>
        <v>-23.010100000000001</v>
      </c>
      <c r="H3888" s="2">
        <f>IFERROR(VLOOKUP(D3888,Coordenadas!$A$2:$D$5571,4,FALSE),0)</f>
        <v>-52.916200000000003</v>
      </c>
      <c r="I3888" s="2" t="s">
        <v>5326</v>
      </c>
      <c r="J3888" s="2">
        <v>4095</v>
      </c>
      <c r="K3888" s="2" t="s">
        <v>5332</v>
      </c>
      <c r="L3888" s="2">
        <f>IFERROR(VLOOKUP(C3888,BOTULISMO!$A$3:$C$19,3,FALSE),0)</f>
        <v>0</v>
      </c>
      <c r="M3888" s="2">
        <f>IFERROR(VLOOKUP(C3888,'LEISHMANIOSE VISCERAL'!$A$4:$C$454,3,FALSE),0)</f>
        <v>0</v>
      </c>
      <c r="N3888" s="2">
        <f>IFERROR(VLOOKUP(C3888,'LEISHMANIOSE TEGUMENTAR'!$A$4:$C$1681,3,FALSE),0)</f>
        <v>0</v>
      </c>
      <c r="O3888" s="2">
        <f>IFERROR(VLOOKUP(C3888,'FEBRE AMARELA'!$A$4:$C$38,3,FALSE),0)</f>
        <v>0</v>
      </c>
      <c r="P3888" s="2">
        <f>IFERROR(VLOOKUP(C3888,DENGUE!$A$5:$C$4097,3,FALSE),0)</f>
        <v>241</v>
      </c>
      <c r="Q3888" s="2">
        <f>IFERROR(VLOOKUP(C3888,'HEPATITE VIRAL'!$A$5:$C$3162,3,FALSE),0)</f>
        <v>6</v>
      </c>
      <c r="R3888" s="2">
        <f>IFERROR(VLOOKUP(C3888,'FEBRE MACULOSA'!$A$5:$C$181,3,FALSE),0)</f>
        <v>0</v>
      </c>
      <c r="S3888" s="2">
        <f>IFERROR(VLOOKUP(C3888,LEPTOSPIROSE!$A$5:$C$1176,3,FALSE),0)</f>
        <v>0</v>
      </c>
      <c r="T3888" s="2">
        <f>IFERROR(VLOOKUP(C3888,'DOENÇA DE CHAGAS'!$A$5:$C$100,3,FALSE),0)</f>
        <v>0</v>
      </c>
      <c r="U3888" s="2">
        <f>IFERROR(VLOOKUP(C3888,'PICADAS DE COBRAS'!$A$6:$C$4645,3,FALSE),0)</f>
        <v>22</v>
      </c>
      <c r="V3888">
        <f>IFERROR(VLOOKUP(C3888,'ZIKA VIRUS'!$A$5:$C$2399,3,FALSE),0)</f>
        <v>0</v>
      </c>
      <c r="W3888">
        <f>IFERROR(VLOOKUP(C3888,'FEBRE TIFÓIDE'!$A$5:$C$46,3,FALSE),0)</f>
        <v>0</v>
      </c>
      <c r="X3888">
        <f>IFERROR(VLOOKUP(C3888,HANTAVIROSE!$A$5:$C$153,3,FALSE),0)</f>
        <v>0</v>
      </c>
      <c r="Y3888">
        <f>IFERROR(VLOOKUP(C3888,MENINGITE!$A$5:$C$447,3,FALSE),0)</f>
        <v>0</v>
      </c>
      <c r="Z3888">
        <f>IFERROR(VLOOKUP(C3888,RAIVA!$A$5:$C$16,3,FALSE),0)</f>
        <v>0</v>
      </c>
    </row>
    <row r="3889" spans="1:26" x14ac:dyDescent="0.3">
      <c r="A3889" s="2" t="s">
        <v>3257</v>
      </c>
      <c r="B3889" s="2" t="s">
        <v>3358</v>
      </c>
      <c r="C3889" s="2">
        <v>292490</v>
      </c>
      <c r="D3889" s="2">
        <v>2924900</v>
      </c>
      <c r="E3889" s="2" t="s">
        <v>3257</v>
      </c>
      <c r="F3889" s="2" t="s">
        <v>3358</v>
      </c>
      <c r="G3889" s="2">
        <f>IFERROR(VLOOKUP(D3889,Coordenadas!$A$2:$D$5571,3,FALSE),0)</f>
        <v>-13.261799999999999</v>
      </c>
      <c r="H3889" s="2">
        <f>IFERROR(VLOOKUP(D3889,Coordenadas!$A$2:$D$5571,4,FALSE),0)</f>
        <v>-40.369500000000002</v>
      </c>
      <c r="I3889" s="2" t="s">
        <v>5324</v>
      </c>
      <c r="J3889" s="2">
        <v>8822</v>
      </c>
      <c r="K3889" s="2" t="s">
        <v>5332</v>
      </c>
      <c r="L3889" s="2">
        <f>IFERROR(VLOOKUP(C3889,BOTULISMO!$A$3:$C$19,3,FALSE),0)</f>
        <v>0</v>
      </c>
      <c r="M3889" s="2">
        <f>IFERROR(VLOOKUP(C3889,'LEISHMANIOSE VISCERAL'!$A$4:$C$454,3,FALSE),0)</f>
        <v>0</v>
      </c>
      <c r="N3889" s="2">
        <f>IFERROR(VLOOKUP(C3889,'LEISHMANIOSE TEGUMENTAR'!$A$4:$C$1681,3,FALSE),0)</f>
        <v>0</v>
      </c>
      <c r="O3889" s="2">
        <f>IFERROR(VLOOKUP(C3889,'FEBRE AMARELA'!$A$4:$C$38,3,FALSE),0)</f>
        <v>0</v>
      </c>
      <c r="P3889" s="2">
        <f>IFERROR(VLOOKUP(C3889,DENGUE!$A$5:$C$4097,3,FALSE),0)</f>
        <v>0</v>
      </c>
      <c r="Q3889" s="2">
        <f>IFERROR(VLOOKUP(C3889,'HEPATITE VIRAL'!$A$5:$C$3162,3,FALSE),0)</f>
        <v>0</v>
      </c>
      <c r="R3889" s="2">
        <f>IFERROR(VLOOKUP(C3889,'FEBRE MACULOSA'!$A$5:$C$181,3,FALSE),0)</f>
        <v>0</v>
      </c>
      <c r="S3889" s="2">
        <f>IFERROR(VLOOKUP(C3889,LEPTOSPIROSE!$A$5:$C$1176,3,FALSE),0)</f>
        <v>0</v>
      </c>
      <c r="T3889" s="2">
        <f>IFERROR(VLOOKUP(C3889,'DOENÇA DE CHAGAS'!$A$5:$C$100,3,FALSE),0)</f>
        <v>0</v>
      </c>
      <c r="U3889" s="2">
        <f>IFERROR(VLOOKUP(C3889,'PICADAS DE COBRAS'!$A$6:$C$4645,3,FALSE),0)</f>
        <v>12</v>
      </c>
      <c r="V3889">
        <f>IFERROR(VLOOKUP(C3889,'ZIKA VIRUS'!$A$5:$C$2399,3,FALSE),0)</f>
        <v>0</v>
      </c>
      <c r="W3889">
        <f>IFERROR(VLOOKUP(C3889,'FEBRE TIFÓIDE'!$A$5:$C$46,3,FALSE),0)</f>
        <v>0</v>
      </c>
      <c r="X3889">
        <f>IFERROR(VLOOKUP(C3889,HANTAVIROSE!$A$5:$C$153,3,FALSE),0)</f>
        <v>0</v>
      </c>
      <c r="Y3889">
        <f>IFERROR(VLOOKUP(C3889,MENINGITE!$A$5:$C$447,3,FALSE),0)</f>
        <v>0</v>
      </c>
      <c r="Z3889">
        <f>IFERROR(VLOOKUP(C3889,RAIVA!$A$5:$C$16,3,FALSE),0)</f>
        <v>0</v>
      </c>
    </row>
    <row r="3890" spans="1:26" x14ac:dyDescent="0.3">
      <c r="A3890" s="2" t="s">
        <v>3257</v>
      </c>
      <c r="B3890" s="2" t="s">
        <v>646</v>
      </c>
      <c r="C3890" s="2">
        <v>292500</v>
      </c>
      <c r="D3890" s="2">
        <v>2925006</v>
      </c>
      <c r="E3890" s="2" t="s">
        <v>3257</v>
      </c>
      <c r="F3890" s="2" t="s">
        <v>646</v>
      </c>
      <c r="G3890" s="2">
        <f>IFERROR(VLOOKUP(D3890,Coordenadas!$A$2:$D$5571,3,FALSE),0)</f>
        <v>-14.6654</v>
      </c>
      <c r="H3890" s="2">
        <f>IFERROR(VLOOKUP(D3890,Coordenadas!$A$2:$D$5571,4,FALSE),0)</f>
        <v>-40.471800000000002</v>
      </c>
      <c r="I3890" s="2" t="s">
        <v>5324</v>
      </c>
      <c r="J3890" s="2">
        <v>24481</v>
      </c>
      <c r="K3890" s="2" t="s">
        <v>5330</v>
      </c>
      <c r="L3890" s="2">
        <f>IFERROR(VLOOKUP(C3890,BOTULISMO!$A$3:$C$19,3,FALSE),0)</f>
        <v>0</v>
      </c>
      <c r="M3890" s="2">
        <f>IFERROR(VLOOKUP(C3890,'LEISHMANIOSE VISCERAL'!$A$4:$C$454,3,FALSE),0)</f>
        <v>0</v>
      </c>
      <c r="N3890" s="2">
        <f>IFERROR(VLOOKUP(C3890,'LEISHMANIOSE TEGUMENTAR'!$A$4:$C$1681,3,FALSE),0)</f>
        <v>5</v>
      </c>
      <c r="O3890" s="2">
        <f>IFERROR(VLOOKUP(C3890,'FEBRE AMARELA'!$A$4:$C$38,3,FALSE),0)</f>
        <v>0</v>
      </c>
      <c r="P3890" s="2">
        <f>IFERROR(VLOOKUP(C3890,DENGUE!$A$5:$C$4097,3,FALSE),0)</f>
        <v>72</v>
      </c>
      <c r="Q3890" s="2">
        <f>IFERROR(VLOOKUP(C3890,'HEPATITE VIRAL'!$A$5:$C$3162,3,FALSE),0)</f>
        <v>0</v>
      </c>
      <c r="R3890" s="2">
        <f>IFERROR(VLOOKUP(C3890,'FEBRE MACULOSA'!$A$5:$C$181,3,FALSE),0)</f>
        <v>0</v>
      </c>
      <c r="S3890" s="2">
        <f>IFERROR(VLOOKUP(C3890,LEPTOSPIROSE!$A$5:$C$1176,3,FALSE),0)</f>
        <v>0</v>
      </c>
      <c r="T3890" s="2">
        <f>IFERROR(VLOOKUP(C3890,'DOENÇA DE CHAGAS'!$A$5:$C$100,3,FALSE),0)</f>
        <v>0</v>
      </c>
      <c r="U3890" s="2">
        <f>IFERROR(VLOOKUP(C3890,'PICADAS DE COBRAS'!$A$6:$C$4645,3,FALSE),0)</f>
        <v>94</v>
      </c>
      <c r="V3890">
        <f>IFERROR(VLOOKUP(C3890,'ZIKA VIRUS'!$A$5:$C$2399,3,FALSE),0)</f>
        <v>1</v>
      </c>
      <c r="W3890">
        <f>IFERROR(VLOOKUP(C3890,'FEBRE TIFÓIDE'!$A$5:$C$46,3,FALSE),0)</f>
        <v>0</v>
      </c>
      <c r="X3890">
        <f>IFERROR(VLOOKUP(C3890,HANTAVIROSE!$A$5:$C$153,3,FALSE),0)</f>
        <v>0</v>
      </c>
      <c r="Y3890">
        <f>IFERROR(VLOOKUP(C3890,MENINGITE!$A$5:$C$447,3,FALSE),0)</f>
        <v>0</v>
      </c>
      <c r="Z3890">
        <f>IFERROR(VLOOKUP(C3890,RAIVA!$A$5:$C$16,3,FALSE),0)</f>
        <v>0</v>
      </c>
    </row>
    <row r="3891" spans="1:26" x14ac:dyDescent="0.3">
      <c r="A3891" s="2" t="s">
        <v>1637</v>
      </c>
      <c r="B3891" s="2" t="s">
        <v>646</v>
      </c>
      <c r="C3891" s="2">
        <v>353960</v>
      </c>
      <c r="D3891" s="2">
        <v>3539608</v>
      </c>
      <c r="E3891" s="2" t="s">
        <v>1637</v>
      </c>
      <c r="F3891" s="2" t="s">
        <v>646</v>
      </c>
      <c r="G3891" s="2">
        <f>IFERROR(VLOOKUP(D3891,Coordenadas!$A$2:$D$5571,3,FALSE),0)</f>
        <v>-21.034199999999998</v>
      </c>
      <c r="H3891" s="2">
        <f>IFERROR(VLOOKUP(D3891,Coordenadas!$A$2:$D$5571,4,FALSE),0)</f>
        <v>-49.933</v>
      </c>
      <c r="I3891" s="2" t="s">
        <v>5325</v>
      </c>
      <c r="J3891" s="2">
        <v>4463</v>
      </c>
      <c r="K3891" s="2" t="s">
        <v>5332</v>
      </c>
      <c r="L3891" s="2">
        <f>IFERROR(VLOOKUP(C3891,BOTULISMO!$A$3:$C$19,3,FALSE),0)</f>
        <v>0</v>
      </c>
      <c r="M3891" s="2">
        <f>IFERROR(VLOOKUP(C3891,'LEISHMANIOSE VISCERAL'!$A$4:$C$454,3,FALSE),0)</f>
        <v>0</v>
      </c>
      <c r="N3891" s="2">
        <f>IFERROR(VLOOKUP(C3891,'LEISHMANIOSE TEGUMENTAR'!$A$4:$C$1681,3,FALSE),0)</f>
        <v>0</v>
      </c>
      <c r="O3891" s="2">
        <f>IFERROR(VLOOKUP(C3891,'FEBRE AMARELA'!$A$4:$C$38,3,FALSE),0)</f>
        <v>0</v>
      </c>
      <c r="P3891" s="2">
        <f>IFERROR(VLOOKUP(C3891,DENGUE!$A$5:$C$4097,3,FALSE),0)</f>
        <v>33</v>
      </c>
      <c r="Q3891" s="2">
        <f>IFERROR(VLOOKUP(C3891,'HEPATITE VIRAL'!$A$5:$C$3162,3,FALSE),0)</f>
        <v>0</v>
      </c>
      <c r="R3891" s="2">
        <f>IFERROR(VLOOKUP(C3891,'FEBRE MACULOSA'!$A$5:$C$181,3,FALSE),0)</f>
        <v>0</v>
      </c>
      <c r="S3891" s="2">
        <f>IFERROR(VLOOKUP(C3891,LEPTOSPIROSE!$A$5:$C$1176,3,FALSE),0)</f>
        <v>0</v>
      </c>
      <c r="T3891" s="2">
        <f>IFERROR(VLOOKUP(C3891,'DOENÇA DE CHAGAS'!$A$5:$C$100,3,FALSE),0)</f>
        <v>0</v>
      </c>
      <c r="U3891" s="2">
        <f>IFERROR(VLOOKUP(C3891,'PICADAS DE COBRAS'!$A$6:$C$4645,3,FALSE),0)</f>
        <v>10</v>
      </c>
      <c r="V3891">
        <f>IFERROR(VLOOKUP(C3891,'ZIKA VIRUS'!$A$5:$C$2399,3,FALSE),0)</f>
        <v>1</v>
      </c>
      <c r="W3891">
        <f>IFERROR(VLOOKUP(C3891,'FEBRE TIFÓIDE'!$A$5:$C$46,3,FALSE),0)</f>
        <v>0</v>
      </c>
      <c r="X3891">
        <f>IFERROR(VLOOKUP(C3891,HANTAVIROSE!$A$5:$C$153,3,FALSE),0)</f>
        <v>0</v>
      </c>
      <c r="Y3891">
        <f>IFERROR(VLOOKUP(C3891,MENINGITE!$A$5:$C$447,3,FALSE),0)</f>
        <v>0</v>
      </c>
      <c r="Z3891">
        <f>IFERROR(VLOOKUP(C3891,RAIVA!$A$5:$C$16,3,FALSE),0)</f>
        <v>0</v>
      </c>
    </row>
    <row r="3892" spans="1:26" x14ac:dyDescent="0.3">
      <c r="A3892" s="2" t="s">
        <v>1256</v>
      </c>
      <c r="B3892" s="2" t="s">
        <v>646</v>
      </c>
      <c r="C3892" s="2">
        <v>411980</v>
      </c>
      <c r="D3892" s="2">
        <v>4119806</v>
      </c>
      <c r="E3892" s="2" t="s">
        <v>1256</v>
      </c>
      <c r="F3892" s="2" t="s">
        <v>646</v>
      </c>
      <c r="G3892" s="2">
        <f>IFERROR(VLOOKUP(D3892,Coordenadas!$A$2:$D$5571,3,FALSE),0)</f>
        <v>-25.7211</v>
      </c>
      <c r="H3892" s="2">
        <f>IFERROR(VLOOKUP(D3892,Coordenadas!$A$2:$D$5571,4,FALSE),0)</f>
        <v>-53.764200000000002</v>
      </c>
      <c r="I3892" s="2" t="s">
        <v>5326</v>
      </c>
      <c r="J3892" s="2">
        <v>13654</v>
      </c>
      <c r="K3892" s="2" t="s">
        <v>5332</v>
      </c>
      <c r="L3892" s="2">
        <f>IFERROR(VLOOKUP(C3892,BOTULISMO!$A$3:$C$19,3,FALSE),0)</f>
        <v>0</v>
      </c>
      <c r="M3892" s="2">
        <f>IFERROR(VLOOKUP(C3892,'LEISHMANIOSE VISCERAL'!$A$4:$C$454,3,FALSE),0)</f>
        <v>0</v>
      </c>
      <c r="N3892" s="2">
        <f>IFERROR(VLOOKUP(C3892,'LEISHMANIOSE TEGUMENTAR'!$A$4:$C$1681,3,FALSE),0)</f>
        <v>1</v>
      </c>
      <c r="O3892" s="2">
        <f>IFERROR(VLOOKUP(C3892,'FEBRE AMARELA'!$A$4:$C$38,3,FALSE),0)</f>
        <v>0</v>
      </c>
      <c r="P3892" s="2">
        <f>IFERROR(VLOOKUP(C3892,DENGUE!$A$5:$C$4097,3,FALSE),0)</f>
        <v>212</v>
      </c>
      <c r="Q3892" s="2">
        <f>IFERROR(VLOOKUP(C3892,'HEPATITE VIRAL'!$A$5:$C$3162,3,FALSE),0)</f>
        <v>38</v>
      </c>
      <c r="R3892" s="2">
        <f>IFERROR(VLOOKUP(C3892,'FEBRE MACULOSA'!$A$5:$C$181,3,FALSE),0)</f>
        <v>0</v>
      </c>
      <c r="S3892" s="2">
        <f>IFERROR(VLOOKUP(C3892,LEPTOSPIROSE!$A$5:$C$1176,3,FALSE),0)</f>
        <v>0</v>
      </c>
      <c r="T3892" s="2">
        <f>IFERROR(VLOOKUP(C3892,'DOENÇA DE CHAGAS'!$A$5:$C$100,3,FALSE),0)</f>
        <v>0</v>
      </c>
      <c r="U3892" s="2">
        <f>IFERROR(VLOOKUP(C3892,'PICADAS DE COBRAS'!$A$6:$C$4645,3,FALSE),0)</f>
        <v>10</v>
      </c>
      <c r="V3892">
        <f>IFERROR(VLOOKUP(C3892,'ZIKA VIRUS'!$A$5:$C$2399,3,FALSE),0)</f>
        <v>1</v>
      </c>
      <c r="W3892">
        <f>IFERROR(VLOOKUP(C3892,'FEBRE TIFÓIDE'!$A$5:$C$46,3,FALSE),0)</f>
        <v>0</v>
      </c>
      <c r="X3892">
        <f>IFERROR(VLOOKUP(C3892,HANTAVIROSE!$A$5:$C$153,3,FALSE),0)</f>
        <v>0</v>
      </c>
      <c r="Y3892">
        <f>IFERROR(VLOOKUP(C3892,MENINGITE!$A$5:$C$447,3,FALSE),0)</f>
        <v>0</v>
      </c>
      <c r="Z3892">
        <f>IFERROR(VLOOKUP(C3892,RAIVA!$A$5:$C$16,3,FALSE),0)</f>
        <v>0</v>
      </c>
    </row>
    <row r="3893" spans="1:26" x14ac:dyDescent="0.3">
      <c r="A3893" s="2" t="s">
        <v>470</v>
      </c>
      <c r="B3893" s="2" t="s">
        <v>646</v>
      </c>
      <c r="C3893" s="2">
        <v>431470</v>
      </c>
      <c r="D3893" s="2">
        <v>4314704</v>
      </c>
      <c r="E3893" s="2" t="s">
        <v>470</v>
      </c>
      <c r="F3893" s="2" t="s">
        <v>646</v>
      </c>
      <c r="G3893" s="2">
        <f>IFERROR(VLOOKUP(D3893,Coordenadas!$A$2:$D$5571,3,FALSE),0)</f>
        <v>-27.329699999999999</v>
      </c>
      <c r="H3893" s="2">
        <f>IFERROR(VLOOKUP(D3893,Coordenadas!$A$2:$D$5571,4,FALSE),0)</f>
        <v>-53.057499999999997</v>
      </c>
      <c r="I3893" s="2" t="s">
        <v>5326</v>
      </c>
      <c r="J3893" s="2">
        <v>10524</v>
      </c>
      <c r="K3893" s="2" t="s">
        <v>5332</v>
      </c>
      <c r="L3893" s="2">
        <f>IFERROR(VLOOKUP(C3893,BOTULISMO!$A$3:$C$19,3,FALSE),0)</f>
        <v>0</v>
      </c>
      <c r="M3893" s="2">
        <f>IFERROR(VLOOKUP(C3893,'LEISHMANIOSE VISCERAL'!$A$4:$C$454,3,FALSE),0)</f>
        <v>0</v>
      </c>
      <c r="N3893" s="2">
        <f>IFERROR(VLOOKUP(C3893,'LEISHMANIOSE TEGUMENTAR'!$A$4:$C$1681,3,FALSE),0)</f>
        <v>0</v>
      </c>
      <c r="O3893" s="2">
        <f>IFERROR(VLOOKUP(C3893,'FEBRE AMARELA'!$A$4:$C$38,3,FALSE),0)</f>
        <v>0</v>
      </c>
      <c r="P3893" s="2">
        <f>IFERROR(VLOOKUP(C3893,DENGUE!$A$5:$C$4097,3,FALSE),0)</f>
        <v>0</v>
      </c>
      <c r="Q3893" s="2">
        <f>IFERROR(VLOOKUP(C3893,'HEPATITE VIRAL'!$A$5:$C$3162,3,FALSE),0)</f>
        <v>18</v>
      </c>
      <c r="R3893" s="2">
        <f>IFERROR(VLOOKUP(C3893,'FEBRE MACULOSA'!$A$5:$C$181,3,FALSE),0)</f>
        <v>0</v>
      </c>
      <c r="S3893" s="2">
        <f>IFERROR(VLOOKUP(C3893,LEPTOSPIROSE!$A$5:$C$1176,3,FALSE),0)</f>
        <v>0</v>
      </c>
      <c r="T3893" s="2">
        <f>IFERROR(VLOOKUP(C3893,'DOENÇA DE CHAGAS'!$A$5:$C$100,3,FALSE),0)</f>
        <v>0</v>
      </c>
      <c r="U3893" s="2">
        <f>IFERROR(VLOOKUP(C3893,'PICADAS DE COBRAS'!$A$6:$C$4645,3,FALSE),0)</f>
        <v>19</v>
      </c>
      <c r="V3893">
        <f>IFERROR(VLOOKUP(C3893,'ZIKA VIRUS'!$A$5:$C$2399,3,FALSE),0)</f>
        <v>0</v>
      </c>
      <c r="W3893">
        <f>IFERROR(VLOOKUP(C3893,'FEBRE TIFÓIDE'!$A$5:$C$46,3,FALSE),0)</f>
        <v>0</v>
      </c>
      <c r="X3893">
        <f>IFERROR(VLOOKUP(C3893,HANTAVIROSE!$A$5:$C$153,3,FALSE),0)</f>
        <v>0</v>
      </c>
      <c r="Y3893">
        <f>IFERROR(VLOOKUP(C3893,MENINGITE!$A$5:$C$447,3,FALSE),0)</f>
        <v>0</v>
      </c>
      <c r="Z3893">
        <f>IFERROR(VLOOKUP(C3893,RAIVA!$A$5:$C$16,3,FALSE),0)</f>
        <v>0</v>
      </c>
    </row>
    <row r="3894" spans="1:26" x14ac:dyDescent="0.3">
      <c r="A3894" s="2" t="s">
        <v>967</v>
      </c>
      <c r="B3894" s="2" t="s">
        <v>1059</v>
      </c>
      <c r="C3894" s="2">
        <v>421315</v>
      </c>
      <c r="D3894" s="2">
        <v>4213153</v>
      </c>
      <c r="E3894" s="2" t="s">
        <v>967</v>
      </c>
      <c r="F3894" s="2" t="s">
        <v>1059</v>
      </c>
      <c r="G3894" s="2">
        <f>IFERROR(VLOOKUP(D3894,Coordenadas!$A$2:$D$5571,3,FALSE),0)</f>
        <v>-27.070399999999999</v>
      </c>
      <c r="H3894" s="2">
        <f>IFERROR(VLOOKUP(D3894,Coordenadas!$A$2:$D$5571,4,FALSE),0)</f>
        <v>-52.866999999999997</v>
      </c>
      <c r="I3894" s="2" t="s">
        <v>5326</v>
      </c>
      <c r="J3894" s="2">
        <v>2654</v>
      </c>
      <c r="K3894" s="2" t="s">
        <v>5332</v>
      </c>
      <c r="L3894" s="2">
        <f>IFERROR(VLOOKUP(C3894,BOTULISMO!$A$3:$C$19,3,FALSE),0)</f>
        <v>0</v>
      </c>
      <c r="M3894" s="2">
        <f>IFERROR(VLOOKUP(C3894,'LEISHMANIOSE VISCERAL'!$A$4:$C$454,3,FALSE),0)</f>
        <v>0</v>
      </c>
      <c r="N3894" s="2">
        <f>IFERROR(VLOOKUP(C3894,'LEISHMANIOSE TEGUMENTAR'!$A$4:$C$1681,3,FALSE),0)</f>
        <v>0</v>
      </c>
      <c r="O3894" s="2">
        <f>IFERROR(VLOOKUP(C3894,'FEBRE AMARELA'!$A$4:$C$38,3,FALSE),0)</f>
        <v>0</v>
      </c>
      <c r="P3894" s="2">
        <f>IFERROR(VLOOKUP(C3894,DENGUE!$A$5:$C$4097,3,FALSE),0)</f>
        <v>1</v>
      </c>
      <c r="Q3894" s="2">
        <f>IFERROR(VLOOKUP(C3894,'HEPATITE VIRAL'!$A$5:$C$3162,3,FALSE),0)</f>
        <v>12</v>
      </c>
      <c r="R3894" s="2">
        <f>IFERROR(VLOOKUP(C3894,'FEBRE MACULOSA'!$A$5:$C$181,3,FALSE),0)</f>
        <v>0</v>
      </c>
      <c r="S3894" s="2">
        <f>IFERROR(VLOOKUP(C3894,LEPTOSPIROSE!$A$5:$C$1176,3,FALSE),0)</f>
        <v>0</v>
      </c>
      <c r="T3894" s="2">
        <f>IFERROR(VLOOKUP(C3894,'DOENÇA DE CHAGAS'!$A$5:$C$100,3,FALSE),0)</f>
        <v>0</v>
      </c>
      <c r="U3894" s="2">
        <f>IFERROR(VLOOKUP(C3894,'PICADAS DE COBRAS'!$A$6:$C$4645,3,FALSE),0)</f>
        <v>25</v>
      </c>
      <c r="V3894">
        <f>IFERROR(VLOOKUP(C3894,'ZIKA VIRUS'!$A$5:$C$2399,3,FALSE),0)</f>
        <v>0</v>
      </c>
      <c r="W3894">
        <f>IFERROR(VLOOKUP(C3894,'FEBRE TIFÓIDE'!$A$5:$C$46,3,FALSE),0)</f>
        <v>0</v>
      </c>
      <c r="X3894">
        <f>IFERROR(VLOOKUP(C3894,HANTAVIROSE!$A$5:$C$153,3,FALSE),0)</f>
        <v>0</v>
      </c>
      <c r="Y3894">
        <f>IFERROR(VLOOKUP(C3894,MENINGITE!$A$5:$C$447,3,FALSE),0)</f>
        <v>0</v>
      </c>
      <c r="Z3894">
        <f>IFERROR(VLOOKUP(C3894,RAIVA!$A$5:$C$16,3,FALSE),0)</f>
        <v>0</v>
      </c>
    </row>
    <row r="3895" spans="1:26" x14ac:dyDescent="0.3">
      <c r="A3895" s="2" t="s">
        <v>250</v>
      </c>
      <c r="B3895" s="2" t="s">
        <v>301</v>
      </c>
      <c r="C3895" s="2">
        <v>510645</v>
      </c>
      <c r="D3895" s="2">
        <v>5106455</v>
      </c>
      <c r="E3895" s="2" t="s">
        <v>250</v>
      </c>
      <c r="F3895" s="2" t="s">
        <v>301</v>
      </c>
      <c r="G3895" s="2">
        <f>IFERROR(VLOOKUP(D3895,Coordenadas!$A$2:$D$5571,3,FALSE),0)</f>
        <v>-14.6518</v>
      </c>
      <c r="H3895" s="2">
        <f>IFERROR(VLOOKUP(D3895,Coordenadas!$A$2:$D$5571,4,FALSE),0)</f>
        <v>-54.7819</v>
      </c>
      <c r="I3895" s="2" t="s">
        <v>5327</v>
      </c>
      <c r="J3895" s="2">
        <v>2726</v>
      </c>
      <c r="K3895" s="2" t="s">
        <v>5332</v>
      </c>
      <c r="L3895" s="2">
        <f>IFERROR(VLOOKUP(C3895,BOTULISMO!$A$3:$C$19,3,FALSE),0)</f>
        <v>0</v>
      </c>
      <c r="M3895" s="2">
        <f>IFERROR(VLOOKUP(C3895,'LEISHMANIOSE VISCERAL'!$A$4:$C$454,3,FALSE),0)</f>
        <v>0</v>
      </c>
      <c r="N3895" s="2">
        <f>IFERROR(VLOOKUP(C3895,'LEISHMANIOSE TEGUMENTAR'!$A$4:$C$1681,3,FALSE),0)</f>
        <v>4</v>
      </c>
      <c r="O3895" s="2">
        <f>IFERROR(VLOOKUP(C3895,'FEBRE AMARELA'!$A$4:$C$38,3,FALSE),0)</f>
        <v>0</v>
      </c>
      <c r="P3895" s="2">
        <f>IFERROR(VLOOKUP(C3895,DENGUE!$A$5:$C$4097,3,FALSE),0)</f>
        <v>271</v>
      </c>
      <c r="Q3895" s="2">
        <f>IFERROR(VLOOKUP(C3895,'HEPATITE VIRAL'!$A$5:$C$3162,3,FALSE),0)</f>
        <v>0</v>
      </c>
      <c r="R3895" s="2">
        <f>IFERROR(VLOOKUP(C3895,'FEBRE MACULOSA'!$A$5:$C$181,3,FALSE),0)</f>
        <v>0</v>
      </c>
      <c r="S3895" s="2">
        <f>IFERROR(VLOOKUP(C3895,LEPTOSPIROSE!$A$5:$C$1176,3,FALSE),0)</f>
        <v>0</v>
      </c>
      <c r="T3895" s="2">
        <f>IFERROR(VLOOKUP(C3895,'DOENÇA DE CHAGAS'!$A$5:$C$100,3,FALSE),0)</f>
        <v>0</v>
      </c>
      <c r="U3895" s="2">
        <f>IFERROR(VLOOKUP(C3895,'PICADAS DE COBRAS'!$A$6:$C$4645,3,FALSE),0)</f>
        <v>17</v>
      </c>
      <c r="V3895">
        <f>IFERROR(VLOOKUP(C3895,'ZIKA VIRUS'!$A$5:$C$2399,3,FALSE),0)</f>
        <v>3</v>
      </c>
      <c r="W3895">
        <f>IFERROR(VLOOKUP(C3895,'FEBRE TIFÓIDE'!$A$5:$C$46,3,FALSE),0)</f>
        <v>0</v>
      </c>
      <c r="X3895">
        <f>IFERROR(VLOOKUP(C3895,HANTAVIROSE!$A$5:$C$153,3,FALSE),0)</f>
        <v>0</v>
      </c>
      <c r="Y3895">
        <f>IFERROR(VLOOKUP(C3895,MENINGITE!$A$5:$C$447,3,FALSE),0)</f>
        <v>0</v>
      </c>
      <c r="Z3895">
        <f>IFERROR(VLOOKUP(C3895,RAIVA!$A$5:$C$16,3,FALSE),0)</f>
        <v>0</v>
      </c>
    </row>
    <row r="3896" spans="1:26" x14ac:dyDescent="0.3">
      <c r="A3896" s="2" t="s">
        <v>2425</v>
      </c>
      <c r="B3896" s="2" t="s">
        <v>2667</v>
      </c>
      <c r="C3896" s="2">
        <v>315160</v>
      </c>
      <c r="D3896" s="2">
        <v>3151602</v>
      </c>
      <c r="E3896" s="2" t="s">
        <v>2425</v>
      </c>
      <c r="F3896" s="2" t="s">
        <v>2667</v>
      </c>
      <c r="G3896" s="2">
        <f>IFERROR(VLOOKUP(D3896,Coordenadas!$A$2:$D$5571,3,FALSE),0)</f>
        <v>-20.137599999999999</v>
      </c>
      <c r="H3896" s="2">
        <f>IFERROR(VLOOKUP(D3896,Coordenadas!$A$2:$D$5571,4,FALSE),0)</f>
        <v>-48.7</v>
      </c>
      <c r="I3896" s="2" t="s">
        <v>5325</v>
      </c>
      <c r="J3896" s="2">
        <v>10384</v>
      </c>
      <c r="K3896" s="2" t="s">
        <v>5332</v>
      </c>
      <c r="L3896" s="2">
        <f>IFERROR(VLOOKUP(C3896,BOTULISMO!$A$3:$C$19,3,FALSE),0)</f>
        <v>0</v>
      </c>
      <c r="M3896" s="2">
        <f>IFERROR(VLOOKUP(C3896,'LEISHMANIOSE VISCERAL'!$A$4:$C$454,3,FALSE),0)</f>
        <v>0</v>
      </c>
      <c r="N3896" s="2">
        <f>IFERROR(VLOOKUP(C3896,'LEISHMANIOSE TEGUMENTAR'!$A$4:$C$1681,3,FALSE),0)</f>
        <v>0</v>
      </c>
      <c r="O3896" s="2">
        <f>IFERROR(VLOOKUP(C3896,'FEBRE AMARELA'!$A$4:$C$38,3,FALSE),0)</f>
        <v>0</v>
      </c>
      <c r="P3896" s="2">
        <f>IFERROR(VLOOKUP(C3896,DENGUE!$A$5:$C$4097,3,FALSE),0)</f>
        <v>167</v>
      </c>
      <c r="Q3896" s="2">
        <f>IFERROR(VLOOKUP(C3896,'HEPATITE VIRAL'!$A$5:$C$3162,3,FALSE),0)</f>
        <v>4</v>
      </c>
      <c r="R3896" s="2">
        <f>IFERROR(VLOOKUP(C3896,'FEBRE MACULOSA'!$A$5:$C$181,3,FALSE),0)</f>
        <v>0</v>
      </c>
      <c r="S3896" s="2">
        <f>IFERROR(VLOOKUP(C3896,LEPTOSPIROSE!$A$5:$C$1176,3,FALSE),0)</f>
        <v>0</v>
      </c>
      <c r="T3896" s="2">
        <f>IFERROR(VLOOKUP(C3896,'DOENÇA DE CHAGAS'!$A$5:$C$100,3,FALSE),0)</f>
        <v>0</v>
      </c>
      <c r="U3896" s="2">
        <f>IFERROR(VLOOKUP(C3896,'PICADAS DE COBRAS'!$A$6:$C$4645,3,FALSE),0)</f>
        <v>38</v>
      </c>
      <c r="V3896">
        <f>IFERROR(VLOOKUP(C3896,'ZIKA VIRUS'!$A$5:$C$2399,3,FALSE),0)</f>
        <v>0</v>
      </c>
      <c r="W3896">
        <f>IFERROR(VLOOKUP(C3896,'FEBRE TIFÓIDE'!$A$5:$C$46,3,FALSE),0)</f>
        <v>0</v>
      </c>
      <c r="X3896">
        <f>IFERROR(VLOOKUP(C3896,HANTAVIROSE!$A$5:$C$153,3,FALSE),0)</f>
        <v>0</v>
      </c>
      <c r="Y3896">
        <f>IFERROR(VLOOKUP(C3896,MENINGITE!$A$5:$C$447,3,FALSE),0)</f>
        <v>0</v>
      </c>
      <c r="Z3896">
        <f>IFERROR(VLOOKUP(C3896,RAIVA!$A$5:$C$16,3,FALSE),0)</f>
        <v>0</v>
      </c>
    </row>
    <row r="3897" spans="1:26" x14ac:dyDescent="0.3">
      <c r="A3897" s="2" t="s">
        <v>1637</v>
      </c>
      <c r="B3897" s="2" t="s">
        <v>1829</v>
      </c>
      <c r="C3897" s="2">
        <v>353970</v>
      </c>
      <c r="D3897" s="2">
        <v>3539707</v>
      </c>
      <c r="E3897" s="2" t="s">
        <v>1637</v>
      </c>
      <c r="F3897" s="2" t="s">
        <v>1829</v>
      </c>
      <c r="G3897" s="2">
        <f>IFERROR(VLOOKUP(D3897,Coordenadas!$A$2:$D$5571,3,FALSE),0)</f>
        <v>-22.6371</v>
      </c>
      <c r="H3897" s="2">
        <f>IFERROR(VLOOKUP(D3897,Coordenadas!$A$2:$D$5571,4,FALSE),0)</f>
        <v>-50.2104</v>
      </c>
      <c r="I3897" s="2" t="s">
        <v>5325</v>
      </c>
      <c r="J3897" s="2">
        <v>3192</v>
      </c>
      <c r="K3897" s="2" t="s">
        <v>5332</v>
      </c>
      <c r="L3897" s="2">
        <f>IFERROR(VLOOKUP(C3897,BOTULISMO!$A$3:$C$19,3,FALSE),0)</f>
        <v>0</v>
      </c>
      <c r="M3897" s="2">
        <f>IFERROR(VLOOKUP(C3897,'LEISHMANIOSE VISCERAL'!$A$4:$C$454,3,FALSE),0)</f>
        <v>0</v>
      </c>
      <c r="N3897" s="2">
        <f>IFERROR(VLOOKUP(C3897,'LEISHMANIOSE TEGUMENTAR'!$A$4:$C$1681,3,FALSE),0)</f>
        <v>0</v>
      </c>
      <c r="O3897" s="2">
        <f>IFERROR(VLOOKUP(C3897,'FEBRE AMARELA'!$A$4:$C$38,3,FALSE),0)</f>
        <v>0</v>
      </c>
      <c r="P3897" s="2">
        <f>IFERROR(VLOOKUP(C3897,DENGUE!$A$5:$C$4097,3,FALSE),0)</f>
        <v>17</v>
      </c>
      <c r="Q3897" s="2">
        <f>IFERROR(VLOOKUP(C3897,'HEPATITE VIRAL'!$A$5:$C$3162,3,FALSE),0)</f>
        <v>0</v>
      </c>
      <c r="R3897" s="2">
        <f>IFERROR(VLOOKUP(C3897,'FEBRE MACULOSA'!$A$5:$C$181,3,FALSE),0)</f>
        <v>0</v>
      </c>
      <c r="S3897" s="2">
        <f>IFERROR(VLOOKUP(C3897,LEPTOSPIROSE!$A$5:$C$1176,3,FALSE),0)</f>
        <v>0</v>
      </c>
      <c r="T3897" s="2">
        <f>IFERROR(VLOOKUP(C3897,'DOENÇA DE CHAGAS'!$A$5:$C$100,3,FALSE),0)</f>
        <v>0</v>
      </c>
      <c r="U3897" s="2">
        <f>IFERROR(VLOOKUP(C3897,'PICADAS DE COBRAS'!$A$6:$C$4645,3,FALSE),0)</f>
        <v>0</v>
      </c>
      <c r="V3897">
        <f>IFERROR(VLOOKUP(C3897,'ZIKA VIRUS'!$A$5:$C$2399,3,FALSE),0)</f>
        <v>0</v>
      </c>
      <c r="W3897">
        <f>IFERROR(VLOOKUP(C3897,'FEBRE TIFÓIDE'!$A$5:$C$46,3,FALSE),0)</f>
        <v>0</v>
      </c>
      <c r="X3897">
        <f>IFERROR(VLOOKUP(C3897,HANTAVIROSE!$A$5:$C$153,3,FALSE),0)</f>
        <v>0</v>
      </c>
      <c r="Y3897">
        <f>IFERROR(VLOOKUP(C3897,MENINGITE!$A$5:$C$447,3,FALSE),0)</f>
        <v>0</v>
      </c>
      <c r="Z3897">
        <f>IFERROR(VLOOKUP(C3897,RAIVA!$A$5:$C$16,3,FALSE),0)</f>
        <v>0</v>
      </c>
    </row>
    <row r="3898" spans="1:26" x14ac:dyDescent="0.3">
      <c r="A3898" s="2" t="s">
        <v>1637</v>
      </c>
      <c r="B3898" s="2" t="s">
        <v>1828</v>
      </c>
      <c r="C3898" s="2">
        <v>353980</v>
      </c>
      <c r="D3898" s="2">
        <v>3539806</v>
      </c>
      <c r="E3898" s="2" t="s">
        <v>1637</v>
      </c>
      <c r="F3898" s="2" t="s">
        <v>1828</v>
      </c>
      <c r="G3898" s="2">
        <f>IFERROR(VLOOKUP(D3898,Coordenadas!$A$2:$D$5571,3,FALSE),0)</f>
        <v>-23.533300000000001</v>
      </c>
      <c r="H3898" s="2">
        <f>IFERROR(VLOOKUP(D3898,Coordenadas!$A$2:$D$5571,4,FALSE),0)</f>
        <v>-46.347299999999997</v>
      </c>
      <c r="I3898" s="2" t="s">
        <v>5325</v>
      </c>
      <c r="J3898" s="2">
        <v>106013</v>
      </c>
      <c r="K3898" s="2" t="s">
        <v>5333</v>
      </c>
      <c r="L3898" s="2">
        <f>IFERROR(VLOOKUP(C3898,BOTULISMO!$A$3:$C$19,3,FALSE),0)</f>
        <v>0</v>
      </c>
      <c r="M3898" s="2">
        <f>IFERROR(VLOOKUP(C3898,'LEISHMANIOSE VISCERAL'!$A$4:$C$454,3,FALSE),0)</f>
        <v>0</v>
      </c>
      <c r="N3898" s="2">
        <f>IFERROR(VLOOKUP(C3898,'LEISHMANIOSE TEGUMENTAR'!$A$4:$C$1681,3,FALSE),0)</f>
        <v>0</v>
      </c>
      <c r="O3898" s="2">
        <f>IFERROR(VLOOKUP(C3898,'FEBRE AMARELA'!$A$4:$C$38,3,FALSE),0)</f>
        <v>0</v>
      </c>
      <c r="P3898" s="2">
        <f>IFERROR(VLOOKUP(C3898,DENGUE!$A$5:$C$4097,3,FALSE),0)</f>
        <v>19</v>
      </c>
      <c r="Q3898" s="2">
        <f>IFERROR(VLOOKUP(C3898,'HEPATITE VIRAL'!$A$5:$C$3162,3,FALSE),0)</f>
        <v>45</v>
      </c>
      <c r="R3898" s="2">
        <f>IFERROR(VLOOKUP(C3898,'FEBRE MACULOSA'!$A$5:$C$181,3,FALSE),0)</f>
        <v>0</v>
      </c>
      <c r="S3898" s="2">
        <f>IFERROR(VLOOKUP(C3898,LEPTOSPIROSE!$A$5:$C$1176,3,FALSE),0)</f>
        <v>2</v>
      </c>
      <c r="T3898" s="2">
        <f>IFERROR(VLOOKUP(C3898,'DOENÇA DE CHAGAS'!$A$5:$C$100,3,FALSE),0)</f>
        <v>0</v>
      </c>
      <c r="U3898" s="2">
        <f>IFERROR(VLOOKUP(C3898,'PICADAS DE COBRAS'!$A$6:$C$4645,3,FALSE),0)</f>
        <v>4</v>
      </c>
      <c r="V3898">
        <f>IFERROR(VLOOKUP(C3898,'ZIKA VIRUS'!$A$5:$C$2399,3,FALSE),0)</f>
        <v>2</v>
      </c>
      <c r="W3898">
        <f>IFERROR(VLOOKUP(C3898,'FEBRE TIFÓIDE'!$A$5:$C$46,3,FALSE),0)</f>
        <v>0</v>
      </c>
      <c r="X3898">
        <f>IFERROR(VLOOKUP(C3898,HANTAVIROSE!$A$5:$C$153,3,FALSE),0)</f>
        <v>0</v>
      </c>
      <c r="Y3898">
        <f>IFERROR(VLOOKUP(C3898,MENINGITE!$A$5:$C$447,3,FALSE),0)</f>
        <v>0</v>
      </c>
      <c r="Z3898">
        <f>IFERROR(VLOOKUP(C3898,RAIVA!$A$5:$C$16,3,FALSE),0)</f>
        <v>0</v>
      </c>
    </row>
    <row r="3899" spans="1:26" x14ac:dyDescent="0.3">
      <c r="A3899" s="2" t="s">
        <v>3816</v>
      </c>
      <c r="B3899" s="2" t="s">
        <v>3869</v>
      </c>
      <c r="C3899" s="2">
        <v>261120</v>
      </c>
      <c r="D3899" s="2">
        <v>2611200</v>
      </c>
      <c r="E3899" s="2" t="s">
        <v>3816</v>
      </c>
      <c r="F3899" s="2" t="s">
        <v>3869</v>
      </c>
      <c r="G3899" s="2">
        <f>IFERROR(VLOOKUP(D3899,Coordenadas!$A$2:$D$5571,3,FALSE),0)</f>
        <v>-8.1872600000000002</v>
      </c>
      <c r="H3899" s="2">
        <f>IFERROR(VLOOKUP(D3899,Coordenadas!$A$2:$D$5571,4,FALSE),0)</f>
        <v>-36.711100000000002</v>
      </c>
      <c r="I3899" s="2" t="s">
        <v>5324</v>
      </c>
      <c r="J3899" s="2">
        <v>11242</v>
      </c>
      <c r="K3899" s="2" t="s">
        <v>5332</v>
      </c>
      <c r="L3899" s="2">
        <f>IFERROR(VLOOKUP(C3899,BOTULISMO!$A$3:$C$19,3,FALSE),0)</f>
        <v>0</v>
      </c>
      <c r="M3899" s="2">
        <f>IFERROR(VLOOKUP(C3899,'LEISHMANIOSE VISCERAL'!$A$4:$C$454,3,FALSE),0)</f>
        <v>0</v>
      </c>
      <c r="N3899" s="2">
        <f>IFERROR(VLOOKUP(C3899,'LEISHMANIOSE TEGUMENTAR'!$A$4:$C$1681,3,FALSE),0)</f>
        <v>0</v>
      </c>
      <c r="O3899" s="2">
        <f>IFERROR(VLOOKUP(C3899,'FEBRE AMARELA'!$A$4:$C$38,3,FALSE),0)</f>
        <v>0</v>
      </c>
      <c r="P3899" s="2">
        <f>IFERROR(VLOOKUP(C3899,DENGUE!$A$5:$C$4097,3,FALSE),0)</f>
        <v>1</v>
      </c>
      <c r="Q3899" s="2">
        <f>IFERROR(VLOOKUP(C3899,'HEPATITE VIRAL'!$A$5:$C$3162,3,FALSE),0)</f>
        <v>1</v>
      </c>
      <c r="R3899" s="2">
        <f>IFERROR(VLOOKUP(C3899,'FEBRE MACULOSA'!$A$5:$C$181,3,FALSE),0)</f>
        <v>0</v>
      </c>
      <c r="S3899" s="2">
        <f>IFERROR(VLOOKUP(C3899,LEPTOSPIROSE!$A$5:$C$1176,3,FALSE),0)</f>
        <v>0</v>
      </c>
      <c r="T3899" s="2">
        <f>IFERROR(VLOOKUP(C3899,'DOENÇA DE CHAGAS'!$A$5:$C$100,3,FALSE),0)</f>
        <v>0</v>
      </c>
      <c r="U3899" s="2">
        <f>IFERROR(VLOOKUP(C3899,'PICADAS DE COBRAS'!$A$6:$C$4645,3,FALSE),0)</f>
        <v>60</v>
      </c>
      <c r="V3899">
        <f>IFERROR(VLOOKUP(C3899,'ZIKA VIRUS'!$A$5:$C$2399,3,FALSE),0)</f>
        <v>0</v>
      </c>
      <c r="W3899">
        <f>IFERROR(VLOOKUP(C3899,'FEBRE TIFÓIDE'!$A$5:$C$46,3,FALSE),0)</f>
        <v>0</v>
      </c>
      <c r="X3899">
        <f>IFERROR(VLOOKUP(C3899,HANTAVIROSE!$A$5:$C$153,3,FALSE),0)</f>
        <v>0</v>
      </c>
      <c r="Y3899">
        <f>IFERROR(VLOOKUP(C3899,MENINGITE!$A$5:$C$447,3,FALSE),0)</f>
        <v>0</v>
      </c>
      <c r="Z3899">
        <f>IFERROR(VLOOKUP(C3899,RAIVA!$A$5:$C$16,3,FALSE),0)</f>
        <v>0</v>
      </c>
    </row>
    <row r="3900" spans="1:26" x14ac:dyDescent="0.3">
      <c r="A3900" s="2" t="s">
        <v>4704</v>
      </c>
      <c r="B3900" s="2" t="s">
        <v>4761</v>
      </c>
      <c r="C3900" s="2">
        <v>210890</v>
      </c>
      <c r="D3900" s="2">
        <v>2108900</v>
      </c>
      <c r="E3900" s="2" t="s">
        <v>4704</v>
      </c>
      <c r="F3900" s="2" t="s">
        <v>4761</v>
      </c>
      <c r="G3900" s="2">
        <f>IFERROR(VLOOKUP(D3900,Coordenadas!$A$2:$D$5571,3,FALSE),0)</f>
        <v>-4.7462600000000004</v>
      </c>
      <c r="H3900" s="2">
        <f>IFERROR(VLOOKUP(D3900,Coordenadas!$A$2:$D$5571,4,FALSE),0)</f>
        <v>-44.943199999999997</v>
      </c>
      <c r="I3900" s="2" t="s">
        <v>5324</v>
      </c>
      <c r="J3900" s="2">
        <v>19708</v>
      </c>
      <c r="K3900" s="2" t="s">
        <v>5332</v>
      </c>
      <c r="L3900" s="2">
        <f>IFERROR(VLOOKUP(C3900,BOTULISMO!$A$3:$C$19,3,FALSE),0)</f>
        <v>0</v>
      </c>
      <c r="M3900" s="2">
        <f>IFERROR(VLOOKUP(C3900,'LEISHMANIOSE VISCERAL'!$A$4:$C$454,3,FALSE),0)</f>
        <v>0</v>
      </c>
      <c r="N3900" s="2">
        <f>IFERROR(VLOOKUP(C3900,'LEISHMANIOSE TEGUMENTAR'!$A$4:$C$1681,3,FALSE),0)</f>
        <v>2</v>
      </c>
      <c r="O3900" s="2">
        <f>IFERROR(VLOOKUP(C3900,'FEBRE AMARELA'!$A$4:$C$38,3,FALSE),0)</f>
        <v>0</v>
      </c>
      <c r="P3900" s="2">
        <f>IFERROR(VLOOKUP(C3900,DENGUE!$A$5:$C$4097,3,FALSE),0)</f>
        <v>2</v>
      </c>
      <c r="Q3900" s="2">
        <f>IFERROR(VLOOKUP(C3900,'HEPATITE VIRAL'!$A$5:$C$3162,3,FALSE),0)</f>
        <v>1</v>
      </c>
      <c r="R3900" s="2">
        <f>IFERROR(VLOOKUP(C3900,'FEBRE MACULOSA'!$A$5:$C$181,3,FALSE),0)</f>
        <v>0</v>
      </c>
      <c r="S3900" s="2">
        <f>IFERROR(VLOOKUP(C3900,LEPTOSPIROSE!$A$5:$C$1176,3,FALSE),0)</f>
        <v>0</v>
      </c>
      <c r="T3900" s="2">
        <f>IFERROR(VLOOKUP(C3900,'DOENÇA DE CHAGAS'!$A$5:$C$100,3,FALSE),0)</f>
        <v>0</v>
      </c>
      <c r="U3900" s="2">
        <f>IFERROR(VLOOKUP(C3900,'PICADAS DE COBRAS'!$A$6:$C$4645,3,FALSE),0)</f>
        <v>3</v>
      </c>
      <c r="V3900">
        <f>IFERROR(VLOOKUP(C3900,'ZIKA VIRUS'!$A$5:$C$2399,3,FALSE),0)</f>
        <v>1</v>
      </c>
      <c r="W3900">
        <f>IFERROR(VLOOKUP(C3900,'FEBRE TIFÓIDE'!$A$5:$C$46,3,FALSE),0)</f>
        <v>0</v>
      </c>
      <c r="X3900">
        <f>IFERROR(VLOOKUP(C3900,HANTAVIROSE!$A$5:$C$153,3,FALSE),0)</f>
        <v>0</v>
      </c>
      <c r="Y3900">
        <f>IFERROR(VLOOKUP(C3900,MENINGITE!$A$5:$C$447,3,FALSE),0)</f>
        <v>0</v>
      </c>
      <c r="Z3900">
        <f>IFERROR(VLOOKUP(C3900,RAIVA!$A$5:$C$16,3,FALSE),0)</f>
        <v>0</v>
      </c>
    </row>
    <row r="3901" spans="1:26" x14ac:dyDescent="0.3">
      <c r="A3901" s="2" t="s">
        <v>3988</v>
      </c>
      <c r="B3901" s="2" t="s">
        <v>4047</v>
      </c>
      <c r="C3901" s="2">
        <v>251200</v>
      </c>
      <c r="D3901" s="2">
        <v>2512002</v>
      </c>
      <c r="E3901" s="2" t="s">
        <v>3988</v>
      </c>
      <c r="F3901" s="2" t="s">
        <v>4047</v>
      </c>
      <c r="G3901" s="2">
        <f>IFERROR(VLOOKUP(D3901,Coordenadas!$A$2:$D$5571,3,FALSE),0)</f>
        <v>-7.0665800000000001</v>
      </c>
      <c r="H3901" s="2">
        <f>IFERROR(VLOOKUP(D3901,Coordenadas!$A$2:$D$5571,4,FALSE),0)</f>
        <v>-36.066800000000001</v>
      </c>
      <c r="I3901" s="2" t="s">
        <v>5324</v>
      </c>
      <c r="J3901" s="2">
        <v>17032</v>
      </c>
      <c r="K3901" s="2" t="s">
        <v>5332</v>
      </c>
      <c r="L3901" s="2">
        <f>IFERROR(VLOOKUP(C3901,BOTULISMO!$A$3:$C$19,3,FALSE),0)</f>
        <v>0</v>
      </c>
      <c r="M3901" s="2">
        <f>IFERROR(VLOOKUP(C3901,'LEISHMANIOSE VISCERAL'!$A$4:$C$454,3,FALSE),0)</f>
        <v>0</v>
      </c>
      <c r="N3901" s="2">
        <f>IFERROR(VLOOKUP(C3901,'LEISHMANIOSE TEGUMENTAR'!$A$4:$C$1681,3,FALSE),0)</f>
        <v>0</v>
      </c>
      <c r="O3901" s="2">
        <f>IFERROR(VLOOKUP(C3901,'FEBRE AMARELA'!$A$4:$C$38,3,FALSE),0)</f>
        <v>0</v>
      </c>
      <c r="P3901" s="2">
        <f>IFERROR(VLOOKUP(C3901,DENGUE!$A$5:$C$4097,3,FALSE),0)</f>
        <v>26</v>
      </c>
      <c r="Q3901" s="2">
        <f>IFERROR(VLOOKUP(C3901,'HEPATITE VIRAL'!$A$5:$C$3162,3,FALSE),0)</f>
        <v>0</v>
      </c>
      <c r="R3901" s="2">
        <f>IFERROR(VLOOKUP(C3901,'FEBRE MACULOSA'!$A$5:$C$181,3,FALSE),0)</f>
        <v>0</v>
      </c>
      <c r="S3901" s="2">
        <f>IFERROR(VLOOKUP(C3901,LEPTOSPIROSE!$A$5:$C$1176,3,FALSE),0)</f>
        <v>0</v>
      </c>
      <c r="T3901" s="2">
        <f>IFERROR(VLOOKUP(C3901,'DOENÇA DE CHAGAS'!$A$5:$C$100,3,FALSE),0)</f>
        <v>0</v>
      </c>
      <c r="U3901" s="2">
        <f>IFERROR(VLOOKUP(C3901,'PICADAS DE COBRAS'!$A$6:$C$4645,3,FALSE),0)</f>
        <v>0</v>
      </c>
      <c r="V3901">
        <f>IFERROR(VLOOKUP(C3901,'ZIKA VIRUS'!$A$5:$C$2399,3,FALSE),0)</f>
        <v>4</v>
      </c>
      <c r="W3901">
        <f>IFERROR(VLOOKUP(C3901,'FEBRE TIFÓIDE'!$A$5:$C$46,3,FALSE),0)</f>
        <v>0</v>
      </c>
      <c r="X3901">
        <f>IFERROR(VLOOKUP(C3901,HANTAVIROSE!$A$5:$C$153,3,FALSE),0)</f>
        <v>0</v>
      </c>
      <c r="Y3901">
        <f>IFERROR(VLOOKUP(C3901,MENINGITE!$A$5:$C$447,3,FALSE),0)</f>
        <v>0</v>
      </c>
      <c r="Z3901">
        <f>IFERROR(VLOOKUP(C3901,RAIVA!$A$5:$C$16,3,FALSE),0)</f>
        <v>0</v>
      </c>
    </row>
    <row r="3902" spans="1:26" x14ac:dyDescent="0.3">
      <c r="A3902" s="2" t="s">
        <v>4178</v>
      </c>
      <c r="B3902" s="2" t="s">
        <v>4222</v>
      </c>
      <c r="C3902" s="2">
        <v>241010</v>
      </c>
      <c r="D3902" s="2">
        <v>2410108</v>
      </c>
      <c r="E3902" s="2" t="s">
        <v>4178</v>
      </c>
      <c r="F3902" s="2" t="s">
        <v>4222</v>
      </c>
      <c r="G3902" s="2">
        <f>IFERROR(VLOOKUP(D3902,Coordenadas!$A$2:$D$5571,3,FALSE),0)</f>
        <v>-5.6223299999999998</v>
      </c>
      <c r="H3902" s="2">
        <f>IFERROR(VLOOKUP(D3902,Coordenadas!$A$2:$D$5571,4,FALSE),0)</f>
        <v>-35.663499999999999</v>
      </c>
      <c r="I3902" s="2" t="s">
        <v>5324</v>
      </c>
      <c r="J3902" s="2">
        <v>13949</v>
      </c>
      <c r="K3902" s="2" t="s">
        <v>5332</v>
      </c>
      <c r="L3902" s="2">
        <f>IFERROR(VLOOKUP(C3902,BOTULISMO!$A$3:$C$19,3,FALSE),0)</f>
        <v>0</v>
      </c>
      <c r="M3902" s="2">
        <f>IFERROR(VLOOKUP(C3902,'LEISHMANIOSE VISCERAL'!$A$4:$C$454,3,FALSE),0)</f>
        <v>0</v>
      </c>
      <c r="N3902" s="2">
        <f>IFERROR(VLOOKUP(C3902,'LEISHMANIOSE TEGUMENTAR'!$A$4:$C$1681,3,FALSE),0)</f>
        <v>0</v>
      </c>
      <c r="O3902" s="2">
        <f>IFERROR(VLOOKUP(C3902,'FEBRE AMARELA'!$A$4:$C$38,3,FALSE),0)</f>
        <v>0</v>
      </c>
      <c r="P3902" s="2">
        <f>IFERROR(VLOOKUP(C3902,DENGUE!$A$5:$C$4097,3,FALSE),0)</f>
        <v>1</v>
      </c>
      <c r="Q3902" s="2">
        <f>IFERROR(VLOOKUP(C3902,'HEPATITE VIRAL'!$A$5:$C$3162,3,FALSE),0)</f>
        <v>0</v>
      </c>
      <c r="R3902" s="2">
        <f>IFERROR(VLOOKUP(C3902,'FEBRE MACULOSA'!$A$5:$C$181,3,FALSE),0)</f>
        <v>0</v>
      </c>
      <c r="S3902" s="2">
        <f>IFERROR(VLOOKUP(C3902,LEPTOSPIROSE!$A$5:$C$1176,3,FALSE),0)</f>
        <v>0</v>
      </c>
      <c r="T3902" s="2">
        <f>IFERROR(VLOOKUP(C3902,'DOENÇA DE CHAGAS'!$A$5:$C$100,3,FALSE),0)</f>
        <v>0</v>
      </c>
      <c r="U3902" s="2">
        <f>IFERROR(VLOOKUP(C3902,'PICADAS DE COBRAS'!$A$6:$C$4645,3,FALSE),0)</f>
        <v>0</v>
      </c>
      <c r="V3902">
        <f>IFERROR(VLOOKUP(C3902,'ZIKA VIRUS'!$A$5:$C$2399,3,FALSE),0)</f>
        <v>2</v>
      </c>
      <c r="W3902">
        <f>IFERROR(VLOOKUP(C3902,'FEBRE TIFÓIDE'!$A$5:$C$46,3,FALSE),0)</f>
        <v>0</v>
      </c>
      <c r="X3902">
        <f>IFERROR(VLOOKUP(C3902,HANTAVIROSE!$A$5:$C$153,3,FALSE),0)</f>
        <v>0</v>
      </c>
      <c r="Y3902">
        <f>IFERROR(VLOOKUP(C3902,MENINGITE!$A$5:$C$447,3,FALSE),0)</f>
        <v>0</v>
      </c>
      <c r="Z3902">
        <f>IFERROR(VLOOKUP(C3902,RAIVA!$A$5:$C$16,3,FALSE),0)</f>
        <v>0</v>
      </c>
    </row>
    <row r="3903" spans="1:26" x14ac:dyDescent="0.3">
      <c r="A3903" s="2" t="s">
        <v>3988</v>
      </c>
      <c r="B3903" s="2" t="s">
        <v>4046</v>
      </c>
      <c r="C3903" s="2">
        <v>251203</v>
      </c>
      <c r="D3903" s="2">
        <v>2512036</v>
      </c>
      <c r="E3903" s="2" t="s">
        <v>3988</v>
      </c>
      <c r="F3903" s="2" t="s">
        <v>4046</v>
      </c>
      <c r="G3903" s="2">
        <f>IFERROR(VLOOKUP(D3903,Coordenadas!$A$2:$D$5571,3,FALSE),0)</f>
        <v>-6.3987600000000002</v>
      </c>
      <c r="H3903" s="2">
        <f>IFERROR(VLOOKUP(D3903,Coordenadas!$A$2:$D$5571,4,FALSE),0)</f>
        <v>-38.490900000000003</v>
      </c>
      <c r="I3903" s="2" t="s">
        <v>5324</v>
      </c>
      <c r="J3903" s="2">
        <v>3751</v>
      </c>
      <c r="K3903" s="2" t="s">
        <v>5332</v>
      </c>
      <c r="L3903" s="2">
        <f>IFERROR(VLOOKUP(C3903,BOTULISMO!$A$3:$C$19,3,FALSE),0)</f>
        <v>0</v>
      </c>
      <c r="M3903" s="2">
        <f>IFERROR(VLOOKUP(C3903,'LEISHMANIOSE VISCERAL'!$A$4:$C$454,3,FALSE),0)</f>
        <v>0</v>
      </c>
      <c r="N3903" s="2">
        <f>IFERROR(VLOOKUP(C3903,'LEISHMANIOSE TEGUMENTAR'!$A$4:$C$1681,3,FALSE),0)</f>
        <v>0</v>
      </c>
      <c r="O3903" s="2">
        <f>IFERROR(VLOOKUP(C3903,'FEBRE AMARELA'!$A$4:$C$38,3,FALSE),0)</f>
        <v>0</v>
      </c>
      <c r="P3903" s="2">
        <f>IFERROR(VLOOKUP(C3903,DENGUE!$A$5:$C$4097,3,FALSE),0)</f>
        <v>48</v>
      </c>
      <c r="Q3903" s="2">
        <f>IFERROR(VLOOKUP(C3903,'HEPATITE VIRAL'!$A$5:$C$3162,3,FALSE),0)</f>
        <v>0</v>
      </c>
      <c r="R3903" s="2">
        <f>IFERROR(VLOOKUP(C3903,'FEBRE MACULOSA'!$A$5:$C$181,3,FALSE),0)</f>
        <v>0</v>
      </c>
      <c r="S3903" s="2">
        <f>IFERROR(VLOOKUP(C3903,LEPTOSPIROSE!$A$5:$C$1176,3,FALSE),0)</f>
        <v>0</v>
      </c>
      <c r="T3903" s="2">
        <f>IFERROR(VLOOKUP(C3903,'DOENÇA DE CHAGAS'!$A$5:$C$100,3,FALSE),0)</f>
        <v>0</v>
      </c>
      <c r="U3903" s="2">
        <f>IFERROR(VLOOKUP(C3903,'PICADAS DE COBRAS'!$A$6:$C$4645,3,FALSE),0)</f>
        <v>0</v>
      </c>
      <c r="V3903">
        <f>IFERROR(VLOOKUP(C3903,'ZIKA VIRUS'!$A$5:$C$2399,3,FALSE),0)</f>
        <v>1</v>
      </c>
      <c r="W3903">
        <f>IFERROR(VLOOKUP(C3903,'FEBRE TIFÓIDE'!$A$5:$C$46,3,FALSE),0)</f>
        <v>0</v>
      </c>
      <c r="X3903">
        <f>IFERROR(VLOOKUP(C3903,HANTAVIROSE!$A$5:$C$153,3,FALSE),0)</f>
        <v>0</v>
      </c>
      <c r="Y3903">
        <f>IFERROR(VLOOKUP(C3903,MENINGITE!$A$5:$C$447,3,FALSE),0)</f>
        <v>0</v>
      </c>
      <c r="Z3903">
        <f>IFERROR(VLOOKUP(C3903,RAIVA!$A$5:$C$16,3,FALSE),0)</f>
        <v>0</v>
      </c>
    </row>
    <row r="3904" spans="1:26" x14ac:dyDescent="0.3">
      <c r="A3904" s="2" t="s">
        <v>470</v>
      </c>
      <c r="B3904" s="2" t="s">
        <v>645</v>
      </c>
      <c r="C3904" s="2">
        <v>431475</v>
      </c>
      <c r="D3904" s="2">
        <v>4314753</v>
      </c>
      <c r="E3904" s="2" t="s">
        <v>470</v>
      </c>
      <c r="F3904" s="2" t="s">
        <v>645</v>
      </c>
      <c r="G3904" s="2">
        <f>IFERROR(VLOOKUP(D3904,Coordenadas!$A$2:$D$5571,3,FALSE),0)</f>
        <v>-29.4481</v>
      </c>
      <c r="H3904" s="2">
        <f>IFERROR(VLOOKUP(D3904,Coordenadas!$A$2:$D$5571,4,FALSE),0)</f>
        <v>-51.671900000000001</v>
      </c>
      <c r="I3904" s="2" t="s">
        <v>5326</v>
      </c>
      <c r="J3904" s="2">
        <v>2017</v>
      </c>
      <c r="K3904" s="2" t="s">
        <v>5332</v>
      </c>
      <c r="L3904" s="2">
        <f>IFERROR(VLOOKUP(C3904,BOTULISMO!$A$3:$C$19,3,FALSE),0)</f>
        <v>0</v>
      </c>
      <c r="M3904" s="2">
        <f>IFERROR(VLOOKUP(C3904,'LEISHMANIOSE VISCERAL'!$A$4:$C$454,3,FALSE),0)</f>
        <v>0</v>
      </c>
      <c r="N3904" s="2">
        <f>IFERROR(VLOOKUP(C3904,'LEISHMANIOSE TEGUMENTAR'!$A$4:$C$1681,3,FALSE),0)</f>
        <v>0</v>
      </c>
      <c r="O3904" s="2">
        <f>IFERROR(VLOOKUP(C3904,'FEBRE AMARELA'!$A$4:$C$38,3,FALSE),0)</f>
        <v>0</v>
      </c>
      <c r="P3904" s="2">
        <f>IFERROR(VLOOKUP(C3904,DENGUE!$A$5:$C$4097,3,FALSE),0)</f>
        <v>0</v>
      </c>
      <c r="Q3904" s="2">
        <f>IFERROR(VLOOKUP(C3904,'HEPATITE VIRAL'!$A$5:$C$3162,3,FALSE),0)</f>
        <v>1</v>
      </c>
      <c r="R3904" s="2">
        <f>IFERROR(VLOOKUP(C3904,'FEBRE MACULOSA'!$A$5:$C$181,3,FALSE),0)</f>
        <v>0</v>
      </c>
      <c r="S3904" s="2">
        <f>IFERROR(VLOOKUP(C3904,LEPTOSPIROSE!$A$5:$C$1176,3,FALSE),0)</f>
        <v>1</v>
      </c>
      <c r="T3904" s="2">
        <f>IFERROR(VLOOKUP(C3904,'DOENÇA DE CHAGAS'!$A$5:$C$100,3,FALSE),0)</f>
        <v>0</v>
      </c>
      <c r="U3904" s="2">
        <f>IFERROR(VLOOKUP(C3904,'PICADAS DE COBRAS'!$A$6:$C$4645,3,FALSE),0)</f>
        <v>4</v>
      </c>
      <c r="V3904">
        <f>IFERROR(VLOOKUP(C3904,'ZIKA VIRUS'!$A$5:$C$2399,3,FALSE),0)</f>
        <v>0</v>
      </c>
      <c r="W3904">
        <f>IFERROR(VLOOKUP(C3904,'FEBRE TIFÓIDE'!$A$5:$C$46,3,FALSE),0)</f>
        <v>0</v>
      </c>
      <c r="X3904">
        <f>IFERROR(VLOOKUP(C3904,HANTAVIROSE!$A$5:$C$153,3,FALSE),0)</f>
        <v>0</v>
      </c>
      <c r="Y3904">
        <f>IFERROR(VLOOKUP(C3904,MENINGITE!$A$5:$C$447,3,FALSE),0)</f>
        <v>0</v>
      </c>
      <c r="Z3904">
        <f>IFERROR(VLOOKUP(C3904,RAIVA!$A$5:$C$16,3,FALSE),0)</f>
        <v>0</v>
      </c>
    </row>
    <row r="3905" spans="1:26" x14ac:dyDescent="0.3">
      <c r="A3905" s="2" t="s">
        <v>3723</v>
      </c>
      <c r="B3905" s="2" t="s">
        <v>3746</v>
      </c>
      <c r="C3905" s="2">
        <v>270720</v>
      </c>
      <c r="D3905" s="2">
        <v>2707206</v>
      </c>
      <c r="E3905" s="2" t="s">
        <v>3723</v>
      </c>
      <c r="F3905" s="2" t="s">
        <v>3746</v>
      </c>
      <c r="G3905" s="2">
        <f>IFERROR(VLOOKUP(D3905,Coordenadas!$A$2:$D$5571,3,FALSE),0)</f>
        <v>-9.3074200000000005</v>
      </c>
      <c r="H3905" s="2">
        <f>IFERROR(VLOOKUP(D3905,Coordenadas!$A$2:$D$5571,4,FALSE),0)</f>
        <v>-37.288899999999998</v>
      </c>
      <c r="I3905" s="2" t="s">
        <v>5324</v>
      </c>
      <c r="J3905" s="2">
        <v>13872</v>
      </c>
      <c r="K3905" s="2" t="s">
        <v>5332</v>
      </c>
      <c r="L3905" s="2">
        <f>IFERROR(VLOOKUP(C3905,BOTULISMO!$A$3:$C$19,3,FALSE),0)</f>
        <v>0</v>
      </c>
      <c r="M3905" s="2">
        <f>IFERROR(VLOOKUP(C3905,'LEISHMANIOSE VISCERAL'!$A$4:$C$454,3,FALSE),0)</f>
        <v>0</v>
      </c>
      <c r="N3905" s="2">
        <f>IFERROR(VLOOKUP(C3905,'LEISHMANIOSE TEGUMENTAR'!$A$4:$C$1681,3,FALSE),0)</f>
        <v>0</v>
      </c>
      <c r="O3905" s="2">
        <f>IFERROR(VLOOKUP(C3905,'FEBRE AMARELA'!$A$4:$C$38,3,FALSE),0)</f>
        <v>0</v>
      </c>
      <c r="P3905" s="2">
        <f>IFERROR(VLOOKUP(C3905,DENGUE!$A$5:$C$4097,3,FALSE),0)</f>
        <v>22</v>
      </c>
      <c r="Q3905" s="2">
        <f>IFERROR(VLOOKUP(C3905,'HEPATITE VIRAL'!$A$5:$C$3162,3,FALSE),0)</f>
        <v>0</v>
      </c>
      <c r="R3905" s="2">
        <f>IFERROR(VLOOKUP(C3905,'FEBRE MACULOSA'!$A$5:$C$181,3,FALSE),0)</f>
        <v>0</v>
      </c>
      <c r="S3905" s="2">
        <f>IFERROR(VLOOKUP(C3905,LEPTOSPIROSE!$A$5:$C$1176,3,FALSE),0)</f>
        <v>0</v>
      </c>
      <c r="T3905" s="2">
        <f>IFERROR(VLOOKUP(C3905,'DOENÇA DE CHAGAS'!$A$5:$C$100,3,FALSE),0)</f>
        <v>0</v>
      </c>
      <c r="U3905" s="2">
        <f>IFERROR(VLOOKUP(C3905,'PICADAS DE COBRAS'!$A$6:$C$4645,3,FALSE),0)</f>
        <v>1</v>
      </c>
      <c r="V3905">
        <f>IFERROR(VLOOKUP(C3905,'ZIKA VIRUS'!$A$5:$C$2399,3,FALSE),0)</f>
        <v>6</v>
      </c>
      <c r="W3905">
        <f>IFERROR(VLOOKUP(C3905,'FEBRE TIFÓIDE'!$A$5:$C$46,3,FALSE),0)</f>
        <v>0</v>
      </c>
      <c r="X3905">
        <f>IFERROR(VLOOKUP(C3905,HANTAVIROSE!$A$5:$C$153,3,FALSE),0)</f>
        <v>0</v>
      </c>
      <c r="Y3905">
        <f>IFERROR(VLOOKUP(C3905,MENINGITE!$A$5:$C$447,3,FALSE),0)</f>
        <v>0</v>
      </c>
      <c r="Z3905">
        <f>IFERROR(VLOOKUP(C3905,RAIVA!$A$5:$C$16,3,FALSE),0)</f>
        <v>0</v>
      </c>
    </row>
    <row r="3906" spans="1:26" x14ac:dyDescent="0.3">
      <c r="A3906" s="2" t="s">
        <v>3988</v>
      </c>
      <c r="B3906" s="2" t="s">
        <v>4045</v>
      </c>
      <c r="C3906" s="2">
        <v>251207</v>
      </c>
      <c r="D3906" s="2">
        <v>2512077</v>
      </c>
      <c r="E3906" s="2" t="s">
        <v>3988</v>
      </c>
      <c r="F3906" s="2" t="s">
        <v>4045</v>
      </c>
      <c r="G3906" s="2">
        <f>IFERROR(VLOOKUP(D3906,Coordenadas!$A$2:$D$5571,3,FALSE),0)</f>
        <v>-6.5640099999999997</v>
      </c>
      <c r="H3906" s="2">
        <f>IFERROR(VLOOKUP(D3906,Coordenadas!$A$2:$D$5571,4,FALSE),0)</f>
        <v>-38.511099999999999</v>
      </c>
      <c r="I3906" s="2" t="s">
        <v>5324</v>
      </c>
      <c r="J3906" s="2">
        <v>3978</v>
      </c>
      <c r="K3906" s="2" t="s">
        <v>5332</v>
      </c>
      <c r="L3906" s="2">
        <f>IFERROR(VLOOKUP(C3906,BOTULISMO!$A$3:$C$19,3,FALSE),0)</f>
        <v>0</v>
      </c>
      <c r="M3906" s="2">
        <f>IFERROR(VLOOKUP(C3906,'LEISHMANIOSE VISCERAL'!$A$4:$C$454,3,FALSE),0)</f>
        <v>0</v>
      </c>
      <c r="N3906" s="2">
        <f>IFERROR(VLOOKUP(C3906,'LEISHMANIOSE TEGUMENTAR'!$A$4:$C$1681,3,FALSE),0)</f>
        <v>0</v>
      </c>
      <c r="O3906" s="2">
        <f>IFERROR(VLOOKUP(C3906,'FEBRE AMARELA'!$A$4:$C$38,3,FALSE),0)</f>
        <v>0</v>
      </c>
      <c r="P3906" s="2">
        <f>IFERROR(VLOOKUP(C3906,DENGUE!$A$5:$C$4097,3,FALSE),0)</f>
        <v>30</v>
      </c>
      <c r="Q3906" s="2">
        <f>IFERROR(VLOOKUP(C3906,'HEPATITE VIRAL'!$A$5:$C$3162,3,FALSE),0)</f>
        <v>0</v>
      </c>
      <c r="R3906" s="2">
        <f>IFERROR(VLOOKUP(C3906,'FEBRE MACULOSA'!$A$5:$C$181,3,FALSE),0)</f>
        <v>0</v>
      </c>
      <c r="S3906" s="2">
        <f>IFERROR(VLOOKUP(C3906,LEPTOSPIROSE!$A$5:$C$1176,3,FALSE),0)</f>
        <v>0</v>
      </c>
      <c r="T3906" s="2">
        <f>IFERROR(VLOOKUP(C3906,'DOENÇA DE CHAGAS'!$A$5:$C$100,3,FALSE),0)</f>
        <v>0</v>
      </c>
      <c r="U3906" s="2">
        <f>IFERROR(VLOOKUP(C3906,'PICADAS DE COBRAS'!$A$6:$C$4645,3,FALSE),0)</f>
        <v>0</v>
      </c>
      <c r="V3906">
        <f>IFERROR(VLOOKUP(C3906,'ZIKA VIRUS'!$A$5:$C$2399,3,FALSE),0)</f>
        <v>0</v>
      </c>
      <c r="W3906">
        <f>IFERROR(VLOOKUP(C3906,'FEBRE TIFÓIDE'!$A$5:$C$46,3,FALSE),0)</f>
        <v>0</v>
      </c>
      <c r="X3906">
        <f>IFERROR(VLOOKUP(C3906,HANTAVIROSE!$A$5:$C$153,3,FALSE),0)</f>
        <v>0</v>
      </c>
      <c r="Y3906">
        <f>IFERROR(VLOOKUP(C3906,MENINGITE!$A$5:$C$447,3,FALSE),0)</f>
        <v>0</v>
      </c>
      <c r="Z3906">
        <f>IFERROR(VLOOKUP(C3906,RAIVA!$A$5:$C$16,3,FALSE),0)</f>
        <v>0</v>
      </c>
    </row>
    <row r="3907" spans="1:26" x14ac:dyDescent="0.3">
      <c r="A3907" s="2" t="s">
        <v>2425</v>
      </c>
      <c r="B3907" s="2" t="s">
        <v>2666</v>
      </c>
      <c r="C3907" s="2">
        <v>315170</v>
      </c>
      <c r="D3907" s="2">
        <v>3151701</v>
      </c>
      <c r="E3907" s="2" t="s">
        <v>2425</v>
      </c>
      <c r="F3907" s="2" t="s">
        <v>2666</v>
      </c>
      <c r="G3907" s="2">
        <f>IFERROR(VLOOKUP(D3907,Coordenadas!$A$2:$D$5571,3,FALSE),0)</f>
        <v>-21.78</v>
      </c>
      <c r="H3907" s="2">
        <f>IFERROR(VLOOKUP(D3907,Coordenadas!$A$2:$D$5571,4,FALSE),0)</f>
        <v>-45.965800000000002</v>
      </c>
      <c r="I3907" s="2" t="s">
        <v>5325</v>
      </c>
      <c r="J3907" s="2">
        <v>15959</v>
      </c>
      <c r="K3907" s="2" t="s">
        <v>5332</v>
      </c>
      <c r="L3907" s="2">
        <f>IFERROR(VLOOKUP(C3907,BOTULISMO!$A$3:$C$19,3,FALSE),0)</f>
        <v>0</v>
      </c>
      <c r="M3907" s="2">
        <f>IFERROR(VLOOKUP(C3907,'LEISHMANIOSE VISCERAL'!$A$4:$C$454,3,FALSE),0)</f>
        <v>0</v>
      </c>
      <c r="N3907" s="2">
        <f>IFERROR(VLOOKUP(C3907,'LEISHMANIOSE TEGUMENTAR'!$A$4:$C$1681,3,FALSE),0)</f>
        <v>1</v>
      </c>
      <c r="O3907" s="2">
        <f>IFERROR(VLOOKUP(C3907,'FEBRE AMARELA'!$A$4:$C$38,3,FALSE),0)</f>
        <v>0</v>
      </c>
      <c r="P3907" s="2">
        <f>IFERROR(VLOOKUP(C3907,DENGUE!$A$5:$C$4097,3,FALSE),0)</f>
        <v>6</v>
      </c>
      <c r="Q3907" s="2">
        <f>IFERROR(VLOOKUP(C3907,'HEPATITE VIRAL'!$A$5:$C$3162,3,FALSE),0)</f>
        <v>0</v>
      </c>
      <c r="R3907" s="2">
        <f>IFERROR(VLOOKUP(C3907,'FEBRE MACULOSA'!$A$5:$C$181,3,FALSE),0)</f>
        <v>0</v>
      </c>
      <c r="S3907" s="2">
        <f>IFERROR(VLOOKUP(C3907,LEPTOSPIROSE!$A$5:$C$1176,3,FALSE),0)</f>
        <v>0</v>
      </c>
      <c r="T3907" s="2">
        <f>IFERROR(VLOOKUP(C3907,'DOENÇA DE CHAGAS'!$A$5:$C$100,3,FALSE),0)</f>
        <v>0</v>
      </c>
      <c r="U3907" s="2">
        <f>IFERROR(VLOOKUP(C3907,'PICADAS DE COBRAS'!$A$6:$C$4645,3,FALSE),0)</f>
        <v>94</v>
      </c>
      <c r="V3907">
        <f>IFERROR(VLOOKUP(C3907,'ZIKA VIRUS'!$A$5:$C$2399,3,FALSE),0)</f>
        <v>0</v>
      </c>
      <c r="W3907">
        <f>IFERROR(VLOOKUP(C3907,'FEBRE TIFÓIDE'!$A$5:$C$46,3,FALSE),0)</f>
        <v>0</v>
      </c>
      <c r="X3907">
        <f>IFERROR(VLOOKUP(C3907,HANTAVIROSE!$A$5:$C$153,3,FALSE),0)</f>
        <v>0</v>
      </c>
      <c r="Y3907">
        <f>IFERROR(VLOOKUP(C3907,MENINGITE!$A$5:$C$447,3,FALSE),0)</f>
        <v>0</v>
      </c>
      <c r="Z3907">
        <f>IFERROR(VLOOKUP(C3907,RAIVA!$A$5:$C$16,3,FALSE),0)</f>
        <v>0</v>
      </c>
    </row>
    <row r="3908" spans="1:26" x14ac:dyDescent="0.3">
      <c r="A3908" s="2" t="s">
        <v>3652</v>
      </c>
      <c r="B3908" s="2" t="s">
        <v>3671</v>
      </c>
      <c r="C3908" s="2">
        <v>280540</v>
      </c>
      <c r="D3908" s="2">
        <v>2805406</v>
      </c>
      <c r="E3908" s="2" t="s">
        <v>3652</v>
      </c>
      <c r="F3908" s="2" t="s">
        <v>3671</v>
      </c>
      <c r="G3908" s="2">
        <f>IFERROR(VLOOKUP(D3908,Coordenadas!$A$2:$D$5571,3,FALSE),0)</f>
        <v>-9.8061600000000002</v>
      </c>
      <c r="H3908" s="2">
        <f>IFERROR(VLOOKUP(D3908,Coordenadas!$A$2:$D$5571,4,FALSE),0)</f>
        <v>-37.683300000000003</v>
      </c>
      <c r="I3908" s="2" t="s">
        <v>5324</v>
      </c>
      <c r="J3908" s="2">
        <v>30880</v>
      </c>
      <c r="K3908" s="2" t="s">
        <v>5330</v>
      </c>
      <c r="L3908" s="2">
        <f>IFERROR(VLOOKUP(C3908,BOTULISMO!$A$3:$C$19,3,FALSE),0)</f>
        <v>0</v>
      </c>
      <c r="M3908" s="2">
        <f>IFERROR(VLOOKUP(C3908,'LEISHMANIOSE VISCERAL'!$A$4:$C$454,3,FALSE),0)</f>
        <v>0</v>
      </c>
      <c r="N3908" s="2">
        <f>IFERROR(VLOOKUP(C3908,'LEISHMANIOSE TEGUMENTAR'!$A$4:$C$1681,3,FALSE),0)</f>
        <v>0</v>
      </c>
      <c r="O3908" s="2">
        <f>IFERROR(VLOOKUP(C3908,'FEBRE AMARELA'!$A$4:$C$38,3,FALSE),0)</f>
        <v>0</v>
      </c>
      <c r="P3908" s="2">
        <f>IFERROR(VLOOKUP(C3908,DENGUE!$A$5:$C$4097,3,FALSE),0)</f>
        <v>3</v>
      </c>
      <c r="Q3908" s="2">
        <f>IFERROR(VLOOKUP(C3908,'HEPATITE VIRAL'!$A$5:$C$3162,3,FALSE),0)</f>
        <v>0</v>
      </c>
      <c r="R3908" s="2">
        <f>IFERROR(VLOOKUP(C3908,'FEBRE MACULOSA'!$A$5:$C$181,3,FALSE),0)</f>
        <v>0</v>
      </c>
      <c r="S3908" s="2">
        <f>IFERROR(VLOOKUP(C3908,LEPTOSPIROSE!$A$5:$C$1176,3,FALSE),0)</f>
        <v>0</v>
      </c>
      <c r="T3908" s="2">
        <f>IFERROR(VLOOKUP(C3908,'DOENÇA DE CHAGAS'!$A$5:$C$100,3,FALSE),0)</f>
        <v>0</v>
      </c>
      <c r="U3908" s="2">
        <f>IFERROR(VLOOKUP(C3908,'PICADAS DE COBRAS'!$A$6:$C$4645,3,FALSE),0)</f>
        <v>0</v>
      </c>
      <c r="V3908">
        <f>IFERROR(VLOOKUP(C3908,'ZIKA VIRUS'!$A$5:$C$2399,3,FALSE),0)</f>
        <v>1</v>
      </c>
      <c r="W3908">
        <f>IFERROR(VLOOKUP(C3908,'FEBRE TIFÓIDE'!$A$5:$C$46,3,FALSE),0)</f>
        <v>0</v>
      </c>
      <c r="X3908">
        <f>IFERROR(VLOOKUP(C3908,HANTAVIROSE!$A$5:$C$153,3,FALSE),0)</f>
        <v>0</v>
      </c>
      <c r="Y3908">
        <f>IFERROR(VLOOKUP(C3908,MENINGITE!$A$5:$C$447,3,FALSE),0)</f>
        <v>0</v>
      </c>
      <c r="Z3908">
        <f>IFERROR(VLOOKUP(C3908,RAIVA!$A$5:$C$16,3,FALSE),0)</f>
        <v>0</v>
      </c>
    </row>
    <row r="3909" spans="1:26" x14ac:dyDescent="0.3">
      <c r="A3909" s="2" t="s">
        <v>3652</v>
      </c>
      <c r="B3909" s="2" t="s">
        <v>3670</v>
      </c>
      <c r="C3909" s="2">
        <v>280550</v>
      </c>
      <c r="D3909" s="2">
        <v>2805505</v>
      </c>
      <c r="E3909" s="2" t="s">
        <v>3652</v>
      </c>
      <c r="F3909" s="2" t="s">
        <v>3670</v>
      </c>
      <c r="G3909" s="2">
        <f>IFERROR(VLOOKUP(D3909,Coordenadas!$A$2:$D$5571,3,FALSE),0)</f>
        <v>-10.7151</v>
      </c>
      <c r="H3909" s="2">
        <f>IFERROR(VLOOKUP(D3909,Coordenadas!$A$2:$D$5571,4,FALSE),0)</f>
        <v>-38.1813</v>
      </c>
      <c r="I3909" s="2" t="s">
        <v>5324</v>
      </c>
      <c r="J3909" s="2">
        <v>21983</v>
      </c>
      <c r="K3909" s="2" t="s">
        <v>5330</v>
      </c>
      <c r="L3909" s="2">
        <f>IFERROR(VLOOKUP(C3909,BOTULISMO!$A$3:$C$19,3,FALSE),0)</f>
        <v>0</v>
      </c>
      <c r="M3909" s="2">
        <f>IFERROR(VLOOKUP(C3909,'LEISHMANIOSE VISCERAL'!$A$4:$C$454,3,FALSE),0)</f>
        <v>0</v>
      </c>
      <c r="N3909" s="2">
        <f>IFERROR(VLOOKUP(C3909,'LEISHMANIOSE TEGUMENTAR'!$A$4:$C$1681,3,FALSE),0)</f>
        <v>0</v>
      </c>
      <c r="O3909" s="2">
        <f>IFERROR(VLOOKUP(C3909,'FEBRE AMARELA'!$A$4:$C$38,3,FALSE),0)</f>
        <v>0</v>
      </c>
      <c r="P3909" s="2">
        <f>IFERROR(VLOOKUP(C3909,DENGUE!$A$5:$C$4097,3,FALSE),0)</f>
        <v>0</v>
      </c>
      <c r="Q3909" s="2">
        <f>IFERROR(VLOOKUP(C3909,'HEPATITE VIRAL'!$A$5:$C$3162,3,FALSE),0)</f>
        <v>0</v>
      </c>
      <c r="R3909" s="2">
        <f>IFERROR(VLOOKUP(C3909,'FEBRE MACULOSA'!$A$5:$C$181,3,FALSE),0)</f>
        <v>0</v>
      </c>
      <c r="S3909" s="2">
        <f>IFERROR(VLOOKUP(C3909,LEPTOSPIROSE!$A$5:$C$1176,3,FALSE),0)</f>
        <v>0</v>
      </c>
      <c r="T3909" s="2">
        <f>IFERROR(VLOOKUP(C3909,'DOENÇA DE CHAGAS'!$A$5:$C$100,3,FALSE),0)</f>
        <v>0</v>
      </c>
      <c r="U3909" s="2">
        <f>IFERROR(VLOOKUP(C3909,'PICADAS DE COBRAS'!$A$6:$C$4645,3,FALSE),0)</f>
        <v>6</v>
      </c>
      <c r="V3909">
        <f>IFERROR(VLOOKUP(C3909,'ZIKA VIRUS'!$A$5:$C$2399,3,FALSE),0)</f>
        <v>0</v>
      </c>
      <c r="W3909">
        <f>IFERROR(VLOOKUP(C3909,'FEBRE TIFÓIDE'!$A$5:$C$46,3,FALSE),0)</f>
        <v>0</v>
      </c>
      <c r="X3909">
        <f>IFERROR(VLOOKUP(C3909,HANTAVIROSE!$A$5:$C$153,3,FALSE),0)</f>
        <v>0</v>
      </c>
      <c r="Y3909">
        <f>IFERROR(VLOOKUP(C3909,MENINGITE!$A$5:$C$447,3,FALSE),0)</f>
        <v>0</v>
      </c>
      <c r="Z3909">
        <f>IFERROR(VLOOKUP(C3909,RAIVA!$A$5:$C$16,3,FALSE),0)</f>
        <v>0</v>
      </c>
    </row>
    <row r="3910" spans="1:26" x14ac:dyDescent="0.3">
      <c r="A3910" s="2" t="s">
        <v>3257</v>
      </c>
      <c r="B3910" s="2" t="s">
        <v>3357</v>
      </c>
      <c r="C3910" s="2">
        <v>292510</v>
      </c>
      <c r="D3910" s="2">
        <v>2925105</v>
      </c>
      <c r="E3910" s="2" t="s">
        <v>3257</v>
      </c>
      <c r="F3910" s="2" t="s">
        <v>3357</v>
      </c>
      <c r="G3910" s="2">
        <f>IFERROR(VLOOKUP(D3910,Coordenadas!$A$2:$D$5571,3,FALSE),0)</f>
        <v>-14.523400000000001</v>
      </c>
      <c r="H3910" s="2">
        <f>IFERROR(VLOOKUP(D3910,Coordenadas!$A$2:$D$5571,4,FALSE),0)</f>
        <v>-40.363399999999999</v>
      </c>
      <c r="I3910" s="2" t="s">
        <v>5324</v>
      </c>
      <c r="J3910" s="2">
        <v>44701</v>
      </c>
      <c r="K3910" s="2" t="s">
        <v>5330</v>
      </c>
      <c r="L3910" s="2">
        <f>IFERROR(VLOOKUP(C3910,BOTULISMO!$A$3:$C$19,3,FALSE),0)</f>
        <v>0</v>
      </c>
      <c r="M3910" s="2">
        <f>IFERROR(VLOOKUP(C3910,'LEISHMANIOSE VISCERAL'!$A$4:$C$454,3,FALSE),0)</f>
        <v>0</v>
      </c>
      <c r="N3910" s="2">
        <f>IFERROR(VLOOKUP(C3910,'LEISHMANIOSE TEGUMENTAR'!$A$4:$C$1681,3,FALSE),0)</f>
        <v>7</v>
      </c>
      <c r="O3910" s="2">
        <f>IFERROR(VLOOKUP(C3910,'FEBRE AMARELA'!$A$4:$C$38,3,FALSE),0)</f>
        <v>0</v>
      </c>
      <c r="P3910" s="2">
        <f>IFERROR(VLOOKUP(C3910,DENGUE!$A$5:$C$4097,3,FALSE),0)</f>
        <v>32</v>
      </c>
      <c r="Q3910" s="2">
        <f>IFERROR(VLOOKUP(C3910,'HEPATITE VIRAL'!$A$5:$C$3162,3,FALSE),0)</f>
        <v>6</v>
      </c>
      <c r="R3910" s="2">
        <f>IFERROR(VLOOKUP(C3910,'FEBRE MACULOSA'!$A$5:$C$181,3,FALSE),0)</f>
        <v>0</v>
      </c>
      <c r="S3910" s="2">
        <f>IFERROR(VLOOKUP(C3910,LEPTOSPIROSE!$A$5:$C$1176,3,FALSE),0)</f>
        <v>0</v>
      </c>
      <c r="T3910" s="2">
        <f>IFERROR(VLOOKUP(C3910,'DOENÇA DE CHAGAS'!$A$5:$C$100,3,FALSE),0)</f>
        <v>0</v>
      </c>
      <c r="U3910" s="2">
        <f>IFERROR(VLOOKUP(C3910,'PICADAS DE COBRAS'!$A$6:$C$4645,3,FALSE),0)</f>
        <v>301</v>
      </c>
      <c r="V3910">
        <f>IFERROR(VLOOKUP(C3910,'ZIKA VIRUS'!$A$5:$C$2399,3,FALSE),0)</f>
        <v>3</v>
      </c>
      <c r="W3910">
        <f>IFERROR(VLOOKUP(C3910,'FEBRE TIFÓIDE'!$A$5:$C$46,3,FALSE),0)</f>
        <v>0</v>
      </c>
      <c r="X3910">
        <f>IFERROR(VLOOKUP(C3910,HANTAVIROSE!$A$5:$C$153,3,FALSE),0)</f>
        <v>0</v>
      </c>
      <c r="Y3910">
        <f>IFERROR(VLOOKUP(C3910,MENINGITE!$A$5:$C$447,3,FALSE),0)</f>
        <v>0</v>
      </c>
      <c r="Z3910">
        <f>IFERROR(VLOOKUP(C3910,RAIVA!$A$5:$C$16,3,FALSE),0)</f>
        <v>0</v>
      </c>
    </row>
    <row r="3911" spans="1:26" x14ac:dyDescent="0.3">
      <c r="A3911" s="2" t="s">
        <v>250</v>
      </c>
      <c r="B3911" s="2" t="s">
        <v>300</v>
      </c>
      <c r="C3911" s="2">
        <v>510650</v>
      </c>
      <c r="D3911" s="2">
        <v>5106505</v>
      </c>
      <c r="E3911" s="2" t="s">
        <v>250</v>
      </c>
      <c r="F3911" s="2" t="s">
        <v>300</v>
      </c>
      <c r="G3911" s="2">
        <f>IFERROR(VLOOKUP(D3911,Coordenadas!$A$2:$D$5571,3,FALSE),0)</f>
        <v>-16.265999999999998</v>
      </c>
      <c r="H3911" s="2">
        <f>IFERROR(VLOOKUP(D3911,Coordenadas!$A$2:$D$5571,4,FALSE),0)</f>
        <v>-56.626100000000001</v>
      </c>
      <c r="I3911" s="2" t="s">
        <v>5327</v>
      </c>
      <c r="J3911" s="2">
        <v>31779</v>
      </c>
      <c r="K3911" s="2" t="s">
        <v>5330</v>
      </c>
      <c r="L3911" s="2">
        <f>IFERROR(VLOOKUP(C3911,BOTULISMO!$A$3:$C$19,3,FALSE),0)</f>
        <v>0</v>
      </c>
      <c r="M3911" s="2">
        <f>IFERROR(VLOOKUP(C3911,'LEISHMANIOSE VISCERAL'!$A$4:$C$454,3,FALSE),0)</f>
        <v>0</v>
      </c>
      <c r="N3911" s="2">
        <f>IFERROR(VLOOKUP(C3911,'LEISHMANIOSE TEGUMENTAR'!$A$4:$C$1681,3,FALSE),0)</f>
        <v>4</v>
      </c>
      <c r="O3911" s="2">
        <f>IFERROR(VLOOKUP(C3911,'FEBRE AMARELA'!$A$4:$C$38,3,FALSE),0)</f>
        <v>0</v>
      </c>
      <c r="P3911" s="2">
        <f>IFERROR(VLOOKUP(C3911,DENGUE!$A$5:$C$4097,3,FALSE),0)</f>
        <v>141</v>
      </c>
      <c r="Q3911" s="2">
        <f>IFERROR(VLOOKUP(C3911,'HEPATITE VIRAL'!$A$5:$C$3162,3,FALSE),0)</f>
        <v>2</v>
      </c>
      <c r="R3911" s="2">
        <f>IFERROR(VLOOKUP(C3911,'FEBRE MACULOSA'!$A$5:$C$181,3,FALSE),0)</f>
        <v>0</v>
      </c>
      <c r="S3911" s="2">
        <f>IFERROR(VLOOKUP(C3911,LEPTOSPIROSE!$A$5:$C$1176,3,FALSE),0)</f>
        <v>0</v>
      </c>
      <c r="T3911" s="2">
        <f>IFERROR(VLOOKUP(C3911,'DOENÇA DE CHAGAS'!$A$5:$C$100,3,FALSE),0)</f>
        <v>0</v>
      </c>
      <c r="U3911" s="2">
        <f>IFERROR(VLOOKUP(C3911,'PICADAS DE COBRAS'!$A$6:$C$4645,3,FALSE),0)</f>
        <v>59</v>
      </c>
      <c r="V3911">
        <f>IFERROR(VLOOKUP(C3911,'ZIKA VIRUS'!$A$5:$C$2399,3,FALSE),0)</f>
        <v>3</v>
      </c>
      <c r="W3911">
        <f>IFERROR(VLOOKUP(C3911,'FEBRE TIFÓIDE'!$A$5:$C$46,3,FALSE),0)</f>
        <v>0</v>
      </c>
      <c r="X3911">
        <f>IFERROR(VLOOKUP(C3911,HANTAVIROSE!$A$5:$C$153,3,FALSE),0)</f>
        <v>0</v>
      </c>
      <c r="Y3911">
        <f>IFERROR(VLOOKUP(C3911,MENINGITE!$A$5:$C$447,3,FALSE),0)</f>
        <v>0</v>
      </c>
      <c r="Z3911">
        <f>IFERROR(VLOOKUP(C3911,RAIVA!$A$5:$C$16,3,FALSE),0)</f>
        <v>0</v>
      </c>
    </row>
    <row r="3912" spans="1:26" x14ac:dyDescent="0.3">
      <c r="A3912" s="2" t="s">
        <v>2425</v>
      </c>
      <c r="B3912" s="2" t="s">
        <v>2665</v>
      </c>
      <c r="C3912" s="2">
        <v>315180</v>
      </c>
      <c r="D3912" s="2">
        <v>3151800</v>
      </c>
      <c r="E3912" s="2" t="s">
        <v>2425</v>
      </c>
      <c r="F3912" s="2" t="s">
        <v>2665</v>
      </c>
      <c r="G3912" s="2">
        <f>IFERROR(VLOOKUP(D3912,Coordenadas!$A$2:$D$5571,3,FALSE),0)</f>
        <v>-21.78</v>
      </c>
      <c r="H3912" s="2">
        <f>IFERROR(VLOOKUP(D3912,Coordenadas!$A$2:$D$5571,4,FALSE),0)</f>
        <v>-46.569200000000002</v>
      </c>
      <c r="I3912" s="2" t="s">
        <v>5325</v>
      </c>
      <c r="J3912" s="2">
        <v>152435</v>
      </c>
      <c r="K3912" s="2" t="s">
        <v>5333</v>
      </c>
      <c r="L3912" s="2">
        <f>IFERROR(VLOOKUP(C3912,BOTULISMO!$A$3:$C$19,3,FALSE),0)</f>
        <v>0</v>
      </c>
      <c r="M3912" s="2">
        <f>IFERROR(VLOOKUP(C3912,'LEISHMANIOSE VISCERAL'!$A$4:$C$454,3,FALSE),0)</f>
        <v>0</v>
      </c>
      <c r="N3912" s="2">
        <f>IFERROR(VLOOKUP(C3912,'LEISHMANIOSE TEGUMENTAR'!$A$4:$C$1681,3,FALSE),0)</f>
        <v>1</v>
      </c>
      <c r="O3912" s="2">
        <f>IFERROR(VLOOKUP(C3912,'FEBRE AMARELA'!$A$4:$C$38,3,FALSE),0)</f>
        <v>0</v>
      </c>
      <c r="P3912" s="2">
        <f>IFERROR(VLOOKUP(C3912,DENGUE!$A$5:$C$4097,3,FALSE),0)</f>
        <v>26</v>
      </c>
      <c r="Q3912" s="2">
        <f>IFERROR(VLOOKUP(C3912,'HEPATITE VIRAL'!$A$5:$C$3162,3,FALSE),0)</f>
        <v>134</v>
      </c>
      <c r="R3912" s="2">
        <f>IFERROR(VLOOKUP(C3912,'FEBRE MACULOSA'!$A$5:$C$181,3,FALSE),0)</f>
        <v>1</v>
      </c>
      <c r="S3912" s="2">
        <f>IFERROR(VLOOKUP(C3912,LEPTOSPIROSE!$A$5:$C$1176,3,FALSE),0)</f>
        <v>2</v>
      </c>
      <c r="T3912" s="2">
        <f>IFERROR(VLOOKUP(C3912,'DOENÇA DE CHAGAS'!$A$5:$C$100,3,FALSE),0)</f>
        <v>0</v>
      </c>
      <c r="U3912" s="2">
        <f>IFERROR(VLOOKUP(C3912,'PICADAS DE COBRAS'!$A$6:$C$4645,3,FALSE),0)</f>
        <v>157</v>
      </c>
      <c r="V3912">
        <f>IFERROR(VLOOKUP(C3912,'ZIKA VIRUS'!$A$5:$C$2399,3,FALSE),0)</f>
        <v>2</v>
      </c>
      <c r="W3912">
        <f>IFERROR(VLOOKUP(C3912,'FEBRE TIFÓIDE'!$A$5:$C$46,3,FALSE),0)</f>
        <v>0</v>
      </c>
      <c r="X3912">
        <f>IFERROR(VLOOKUP(C3912,HANTAVIROSE!$A$5:$C$153,3,FALSE),0)</f>
        <v>0</v>
      </c>
      <c r="Y3912">
        <f>IFERROR(VLOOKUP(C3912,MENINGITE!$A$5:$C$447,3,FALSE),0)</f>
        <v>1</v>
      </c>
      <c r="Z3912">
        <f>IFERROR(VLOOKUP(C3912,RAIVA!$A$5:$C$16,3,FALSE),0)</f>
        <v>0</v>
      </c>
    </row>
    <row r="3913" spans="1:26" x14ac:dyDescent="0.3">
      <c r="A3913" s="2" t="s">
        <v>2425</v>
      </c>
      <c r="B3913" s="2" t="s">
        <v>2664</v>
      </c>
      <c r="C3913" s="2">
        <v>315190</v>
      </c>
      <c r="D3913" s="2">
        <v>3151909</v>
      </c>
      <c r="E3913" s="2" t="s">
        <v>2425</v>
      </c>
      <c r="F3913" s="2" t="s">
        <v>2664</v>
      </c>
      <c r="G3913" s="2">
        <f>IFERROR(VLOOKUP(D3913,Coordenadas!$A$2:$D$5571,3,FALSE),0)</f>
        <v>-19.620799999999999</v>
      </c>
      <c r="H3913" s="2">
        <f>IFERROR(VLOOKUP(D3913,Coordenadas!$A$2:$D$5571,4,FALSE),0)</f>
        <v>-41.633400000000002</v>
      </c>
      <c r="I3913" s="2" t="s">
        <v>5325</v>
      </c>
      <c r="J3913" s="2">
        <v>8986</v>
      </c>
      <c r="K3913" s="2" t="s">
        <v>5332</v>
      </c>
      <c r="L3913" s="2">
        <f>IFERROR(VLOOKUP(C3913,BOTULISMO!$A$3:$C$19,3,FALSE),0)</f>
        <v>0</v>
      </c>
      <c r="M3913" s="2">
        <f>IFERROR(VLOOKUP(C3913,'LEISHMANIOSE VISCERAL'!$A$4:$C$454,3,FALSE),0)</f>
        <v>0</v>
      </c>
      <c r="N3913" s="2">
        <f>IFERROR(VLOOKUP(C3913,'LEISHMANIOSE TEGUMENTAR'!$A$4:$C$1681,3,FALSE),0)</f>
        <v>3</v>
      </c>
      <c r="O3913" s="2">
        <f>IFERROR(VLOOKUP(C3913,'FEBRE AMARELA'!$A$4:$C$38,3,FALSE),0)</f>
        <v>0</v>
      </c>
      <c r="P3913" s="2">
        <f>IFERROR(VLOOKUP(C3913,DENGUE!$A$5:$C$4097,3,FALSE),0)</f>
        <v>9</v>
      </c>
      <c r="Q3913" s="2">
        <f>IFERROR(VLOOKUP(C3913,'HEPATITE VIRAL'!$A$5:$C$3162,3,FALSE),0)</f>
        <v>0</v>
      </c>
      <c r="R3913" s="2">
        <f>IFERROR(VLOOKUP(C3913,'FEBRE MACULOSA'!$A$5:$C$181,3,FALSE),0)</f>
        <v>0</v>
      </c>
      <c r="S3913" s="2">
        <f>IFERROR(VLOOKUP(C3913,LEPTOSPIROSE!$A$5:$C$1176,3,FALSE),0)</f>
        <v>0</v>
      </c>
      <c r="T3913" s="2">
        <f>IFERROR(VLOOKUP(C3913,'DOENÇA DE CHAGAS'!$A$5:$C$100,3,FALSE),0)</f>
        <v>0</v>
      </c>
      <c r="U3913" s="2">
        <f>IFERROR(VLOOKUP(C3913,'PICADAS DE COBRAS'!$A$6:$C$4645,3,FALSE),0)</f>
        <v>70</v>
      </c>
      <c r="V3913">
        <f>IFERROR(VLOOKUP(C3913,'ZIKA VIRUS'!$A$5:$C$2399,3,FALSE),0)</f>
        <v>0</v>
      </c>
      <c r="W3913">
        <f>IFERROR(VLOOKUP(C3913,'FEBRE TIFÓIDE'!$A$5:$C$46,3,FALSE),0)</f>
        <v>0</v>
      </c>
      <c r="X3913">
        <f>IFERROR(VLOOKUP(C3913,HANTAVIROSE!$A$5:$C$153,3,FALSE),0)</f>
        <v>0</v>
      </c>
      <c r="Y3913">
        <f>IFERROR(VLOOKUP(C3913,MENINGITE!$A$5:$C$447,3,FALSE),0)</f>
        <v>0</v>
      </c>
      <c r="Z3913">
        <f>IFERROR(VLOOKUP(C3913,RAIVA!$A$5:$C$16,3,FALSE),0)</f>
        <v>0</v>
      </c>
    </row>
    <row r="3914" spans="1:26" x14ac:dyDescent="0.3">
      <c r="A3914" s="2" t="s">
        <v>3257</v>
      </c>
      <c r="B3914" s="2" t="s">
        <v>3356</v>
      </c>
      <c r="C3914" s="2">
        <v>292520</v>
      </c>
      <c r="D3914" s="2">
        <v>2925204</v>
      </c>
      <c r="E3914" s="2" t="s">
        <v>3257</v>
      </c>
      <c r="F3914" s="2" t="s">
        <v>3356</v>
      </c>
      <c r="G3914" s="2">
        <f>IFERROR(VLOOKUP(D3914,Coordenadas!$A$2:$D$5571,3,FALSE),0)</f>
        <v>-12.430300000000001</v>
      </c>
      <c r="H3914" s="2">
        <f>IFERROR(VLOOKUP(D3914,Coordenadas!$A$2:$D$5571,4,FALSE),0)</f>
        <v>-38.337400000000002</v>
      </c>
      <c r="I3914" s="2" t="s">
        <v>5324</v>
      </c>
      <c r="J3914" s="2">
        <v>33066</v>
      </c>
      <c r="K3914" s="2" t="s">
        <v>5330</v>
      </c>
      <c r="L3914" s="2">
        <f>IFERROR(VLOOKUP(C3914,BOTULISMO!$A$3:$C$19,3,FALSE),0)</f>
        <v>0</v>
      </c>
      <c r="M3914" s="2">
        <f>IFERROR(VLOOKUP(C3914,'LEISHMANIOSE VISCERAL'!$A$4:$C$454,3,FALSE),0)</f>
        <v>0</v>
      </c>
      <c r="N3914" s="2">
        <f>IFERROR(VLOOKUP(C3914,'LEISHMANIOSE TEGUMENTAR'!$A$4:$C$1681,3,FALSE),0)</f>
        <v>0</v>
      </c>
      <c r="O3914" s="2">
        <f>IFERROR(VLOOKUP(C3914,'FEBRE AMARELA'!$A$4:$C$38,3,FALSE),0)</f>
        <v>0</v>
      </c>
      <c r="P3914" s="2">
        <f>IFERROR(VLOOKUP(C3914,DENGUE!$A$5:$C$4097,3,FALSE),0)</f>
        <v>303</v>
      </c>
      <c r="Q3914" s="2">
        <f>IFERROR(VLOOKUP(C3914,'HEPATITE VIRAL'!$A$5:$C$3162,3,FALSE),0)</f>
        <v>4</v>
      </c>
      <c r="R3914" s="2">
        <f>IFERROR(VLOOKUP(C3914,'FEBRE MACULOSA'!$A$5:$C$181,3,FALSE),0)</f>
        <v>0</v>
      </c>
      <c r="S3914" s="2">
        <f>IFERROR(VLOOKUP(C3914,LEPTOSPIROSE!$A$5:$C$1176,3,FALSE),0)</f>
        <v>0</v>
      </c>
      <c r="T3914" s="2">
        <f>IFERROR(VLOOKUP(C3914,'DOENÇA DE CHAGAS'!$A$5:$C$100,3,FALSE),0)</f>
        <v>0</v>
      </c>
      <c r="U3914" s="2">
        <f>IFERROR(VLOOKUP(C3914,'PICADAS DE COBRAS'!$A$6:$C$4645,3,FALSE),0)</f>
        <v>9</v>
      </c>
      <c r="V3914">
        <f>IFERROR(VLOOKUP(C3914,'ZIKA VIRUS'!$A$5:$C$2399,3,FALSE),0)</f>
        <v>0</v>
      </c>
      <c r="W3914">
        <f>IFERROR(VLOOKUP(C3914,'FEBRE TIFÓIDE'!$A$5:$C$46,3,FALSE),0)</f>
        <v>0</v>
      </c>
      <c r="X3914">
        <f>IFERROR(VLOOKUP(C3914,HANTAVIROSE!$A$5:$C$153,3,FALSE),0)</f>
        <v>0</v>
      </c>
      <c r="Y3914">
        <f>IFERROR(VLOOKUP(C3914,MENINGITE!$A$5:$C$447,3,FALSE),0)</f>
        <v>0</v>
      </c>
      <c r="Z3914">
        <f>IFERROR(VLOOKUP(C3914,RAIVA!$A$5:$C$16,3,FALSE),0)</f>
        <v>0</v>
      </c>
    </row>
    <row r="3915" spans="1:26" x14ac:dyDescent="0.3">
      <c r="A3915" s="2" t="s">
        <v>1637</v>
      </c>
      <c r="B3915" s="2" t="s">
        <v>1827</v>
      </c>
      <c r="C3915" s="2">
        <v>353990</v>
      </c>
      <c r="D3915" s="2">
        <v>3539905</v>
      </c>
      <c r="E3915" s="2" t="s">
        <v>1637</v>
      </c>
      <c r="F3915" s="2" t="s">
        <v>1827</v>
      </c>
      <c r="G3915" s="2">
        <f>IFERROR(VLOOKUP(D3915,Coordenadas!$A$2:$D$5571,3,FALSE),0)</f>
        <v>-20.782900000000001</v>
      </c>
      <c r="H3915" s="2">
        <f>IFERROR(VLOOKUP(D3915,Coordenadas!$A$2:$D$5571,4,FALSE),0)</f>
        <v>-49.825800000000001</v>
      </c>
      <c r="I3915" s="2" t="s">
        <v>5325</v>
      </c>
      <c r="J3915" s="2">
        <v>5395</v>
      </c>
      <c r="K3915" s="2" t="s">
        <v>5332</v>
      </c>
      <c r="L3915" s="2">
        <f>IFERROR(VLOOKUP(C3915,BOTULISMO!$A$3:$C$19,3,FALSE),0)</f>
        <v>0</v>
      </c>
      <c r="M3915" s="2">
        <f>IFERROR(VLOOKUP(C3915,'LEISHMANIOSE VISCERAL'!$A$4:$C$454,3,FALSE),0)</f>
        <v>0</v>
      </c>
      <c r="N3915" s="2">
        <f>IFERROR(VLOOKUP(C3915,'LEISHMANIOSE TEGUMENTAR'!$A$4:$C$1681,3,FALSE),0)</f>
        <v>0</v>
      </c>
      <c r="O3915" s="2">
        <f>IFERROR(VLOOKUP(C3915,'FEBRE AMARELA'!$A$4:$C$38,3,FALSE),0)</f>
        <v>0</v>
      </c>
      <c r="P3915" s="2">
        <f>IFERROR(VLOOKUP(C3915,DENGUE!$A$5:$C$4097,3,FALSE),0)</f>
        <v>3</v>
      </c>
      <c r="Q3915" s="2">
        <f>IFERROR(VLOOKUP(C3915,'HEPATITE VIRAL'!$A$5:$C$3162,3,FALSE),0)</f>
        <v>0</v>
      </c>
      <c r="R3915" s="2">
        <f>IFERROR(VLOOKUP(C3915,'FEBRE MACULOSA'!$A$5:$C$181,3,FALSE),0)</f>
        <v>0</v>
      </c>
      <c r="S3915" s="2">
        <f>IFERROR(VLOOKUP(C3915,LEPTOSPIROSE!$A$5:$C$1176,3,FALSE),0)</f>
        <v>0</v>
      </c>
      <c r="T3915" s="2">
        <f>IFERROR(VLOOKUP(C3915,'DOENÇA DE CHAGAS'!$A$5:$C$100,3,FALSE),0)</f>
        <v>0</v>
      </c>
      <c r="U3915" s="2">
        <f>IFERROR(VLOOKUP(C3915,'PICADAS DE COBRAS'!$A$6:$C$4645,3,FALSE),0)</f>
        <v>7</v>
      </c>
      <c r="V3915">
        <f>IFERROR(VLOOKUP(C3915,'ZIKA VIRUS'!$A$5:$C$2399,3,FALSE),0)</f>
        <v>5</v>
      </c>
      <c r="W3915">
        <f>IFERROR(VLOOKUP(C3915,'FEBRE TIFÓIDE'!$A$5:$C$46,3,FALSE),0)</f>
        <v>0</v>
      </c>
      <c r="X3915">
        <f>IFERROR(VLOOKUP(C3915,HANTAVIROSE!$A$5:$C$153,3,FALSE),0)</f>
        <v>0</v>
      </c>
      <c r="Y3915">
        <f>IFERROR(VLOOKUP(C3915,MENINGITE!$A$5:$C$447,3,FALSE),0)</f>
        <v>0</v>
      </c>
      <c r="Z3915">
        <f>IFERROR(VLOOKUP(C3915,RAIVA!$A$5:$C$16,3,FALSE),0)</f>
        <v>0</v>
      </c>
    </row>
    <row r="3916" spans="1:26" x14ac:dyDescent="0.3">
      <c r="A3916" s="2" t="s">
        <v>3988</v>
      </c>
      <c r="B3916" s="2" t="s">
        <v>4044</v>
      </c>
      <c r="C3916" s="2">
        <v>251210</v>
      </c>
      <c r="D3916" s="2">
        <v>2512101</v>
      </c>
      <c r="E3916" s="2" t="s">
        <v>3988</v>
      </c>
      <c r="F3916" s="2" t="s">
        <v>4044</v>
      </c>
      <c r="G3916" s="2">
        <f>IFERROR(VLOOKUP(D3916,Coordenadas!$A$2:$D$5571,3,FALSE),0)</f>
        <v>-6.7660600000000004</v>
      </c>
      <c r="H3916" s="2">
        <f>IFERROR(VLOOKUP(D3916,Coordenadas!$A$2:$D$5571,4,FALSE),0)</f>
        <v>-37.8003</v>
      </c>
      <c r="I3916" s="2" t="s">
        <v>5324</v>
      </c>
      <c r="J3916" s="2">
        <v>32110</v>
      </c>
      <c r="K3916" s="2" t="s">
        <v>5330</v>
      </c>
      <c r="L3916" s="2">
        <f>IFERROR(VLOOKUP(C3916,BOTULISMO!$A$3:$C$19,3,FALSE),0)</f>
        <v>0</v>
      </c>
      <c r="M3916" s="2">
        <f>IFERROR(VLOOKUP(C3916,'LEISHMANIOSE VISCERAL'!$A$4:$C$454,3,FALSE),0)</f>
        <v>0</v>
      </c>
      <c r="N3916" s="2">
        <f>IFERROR(VLOOKUP(C3916,'LEISHMANIOSE TEGUMENTAR'!$A$4:$C$1681,3,FALSE),0)</f>
        <v>0</v>
      </c>
      <c r="O3916" s="2">
        <f>IFERROR(VLOOKUP(C3916,'FEBRE AMARELA'!$A$4:$C$38,3,FALSE),0)</f>
        <v>0</v>
      </c>
      <c r="P3916" s="2">
        <f>IFERROR(VLOOKUP(C3916,DENGUE!$A$5:$C$4097,3,FALSE),0)</f>
        <v>313</v>
      </c>
      <c r="Q3916" s="2">
        <f>IFERROR(VLOOKUP(C3916,'HEPATITE VIRAL'!$A$5:$C$3162,3,FALSE),0)</f>
        <v>1</v>
      </c>
      <c r="R3916" s="2">
        <f>IFERROR(VLOOKUP(C3916,'FEBRE MACULOSA'!$A$5:$C$181,3,FALSE),0)</f>
        <v>0</v>
      </c>
      <c r="S3916" s="2">
        <f>IFERROR(VLOOKUP(C3916,LEPTOSPIROSE!$A$5:$C$1176,3,FALSE),0)</f>
        <v>0</v>
      </c>
      <c r="T3916" s="2">
        <f>IFERROR(VLOOKUP(C3916,'DOENÇA DE CHAGAS'!$A$5:$C$100,3,FALSE),0)</f>
        <v>0</v>
      </c>
      <c r="U3916" s="2">
        <f>IFERROR(VLOOKUP(C3916,'PICADAS DE COBRAS'!$A$6:$C$4645,3,FALSE),0)</f>
        <v>18</v>
      </c>
      <c r="V3916">
        <f>IFERROR(VLOOKUP(C3916,'ZIKA VIRUS'!$A$5:$C$2399,3,FALSE),0)</f>
        <v>11</v>
      </c>
      <c r="W3916">
        <f>IFERROR(VLOOKUP(C3916,'FEBRE TIFÓIDE'!$A$5:$C$46,3,FALSE),0)</f>
        <v>0</v>
      </c>
      <c r="X3916">
        <f>IFERROR(VLOOKUP(C3916,HANTAVIROSE!$A$5:$C$153,3,FALSE),0)</f>
        <v>0</v>
      </c>
      <c r="Y3916">
        <f>IFERROR(VLOOKUP(C3916,MENINGITE!$A$5:$C$447,3,FALSE),0)</f>
        <v>0</v>
      </c>
      <c r="Z3916">
        <f>IFERROR(VLOOKUP(C3916,RAIVA!$A$5:$C$16,3,FALSE),0)</f>
        <v>0</v>
      </c>
    </row>
    <row r="3917" spans="1:26" x14ac:dyDescent="0.3">
      <c r="A3917" s="2" t="s">
        <v>3816</v>
      </c>
      <c r="B3917" s="2" t="s">
        <v>3868</v>
      </c>
      <c r="C3917" s="2">
        <v>261130</v>
      </c>
      <c r="D3917" s="2">
        <v>2611309</v>
      </c>
      <c r="E3917" s="2" t="s">
        <v>3816</v>
      </c>
      <c r="F3917" s="2" t="s">
        <v>3868</v>
      </c>
      <c r="G3917" s="2">
        <f>IFERROR(VLOOKUP(D3917,Coordenadas!$A$2:$D$5571,3,FALSE),0)</f>
        <v>-8.1398200000000003</v>
      </c>
      <c r="H3917" s="2">
        <f>IFERROR(VLOOKUP(D3917,Coordenadas!$A$2:$D$5571,4,FALSE),0)</f>
        <v>-35.396700000000003</v>
      </c>
      <c r="I3917" s="2" t="s">
        <v>5324</v>
      </c>
      <c r="J3917" s="2">
        <v>24046</v>
      </c>
      <c r="K3917" s="2" t="s">
        <v>5330</v>
      </c>
      <c r="L3917" s="2">
        <f>IFERROR(VLOOKUP(C3917,BOTULISMO!$A$3:$C$19,3,FALSE),0)</f>
        <v>0</v>
      </c>
      <c r="M3917" s="2">
        <f>IFERROR(VLOOKUP(C3917,'LEISHMANIOSE VISCERAL'!$A$4:$C$454,3,FALSE),0)</f>
        <v>0</v>
      </c>
      <c r="N3917" s="2">
        <f>IFERROR(VLOOKUP(C3917,'LEISHMANIOSE TEGUMENTAR'!$A$4:$C$1681,3,FALSE),0)</f>
        <v>0</v>
      </c>
      <c r="O3917" s="2">
        <f>IFERROR(VLOOKUP(C3917,'FEBRE AMARELA'!$A$4:$C$38,3,FALSE),0)</f>
        <v>0</v>
      </c>
      <c r="P3917" s="2">
        <f>IFERROR(VLOOKUP(C3917,DENGUE!$A$5:$C$4097,3,FALSE),0)</f>
        <v>4</v>
      </c>
      <c r="Q3917" s="2">
        <f>IFERROR(VLOOKUP(C3917,'HEPATITE VIRAL'!$A$5:$C$3162,3,FALSE),0)</f>
        <v>1</v>
      </c>
      <c r="R3917" s="2">
        <f>IFERROR(VLOOKUP(C3917,'FEBRE MACULOSA'!$A$5:$C$181,3,FALSE),0)</f>
        <v>0</v>
      </c>
      <c r="S3917" s="2">
        <f>IFERROR(VLOOKUP(C3917,LEPTOSPIROSE!$A$5:$C$1176,3,FALSE),0)</f>
        <v>0</v>
      </c>
      <c r="T3917" s="2">
        <f>IFERROR(VLOOKUP(C3917,'DOENÇA DE CHAGAS'!$A$5:$C$100,3,FALSE),0)</f>
        <v>0</v>
      </c>
      <c r="U3917" s="2">
        <f>IFERROR(VLOOKUP(C3917,'PICADAS DE COBRAS'!$A$6:$C$4645,3,FALSE),0)</f>
        <v>1</v>
      </c>
      <c r="V3917">
        <f>IFERROR(VLOOKUP(C3917,'ZIKA VIRUS'!$A$5:$C$2399,3,FALSE),0)</f>
        <v>1</v>
      </c>
      <c r="W3917">
        <f>IFERROR(VLOOKUP(C3917,'FEBRE TIFÓIDE'!$A$5:$C$46,3,FALSE),0)</f>
        <v>0</v>
      </c>
      <c r="X3917">
        <f>IFERROR(VLOOKUP(C3917,HANTAVIROSE!$A$5:$C$153,3,FALSE),0)</f>
        <v>0</v>
      </c>
      <c r="Y3917">
        <f>IFERROR(VLOOKUP(C3917,MENINGITE!$A$5:$C$447,3,FALSE),0)</f>
        <v>0</v>
      </c>
      <c r="Z3917">
        <f>IFERROR(VLOOKUP(C3917,RAIVA!$A$5:$C$16,3,FALSE),0)</f>
        <v>0</v>
      </c>
    </row>
    <row r="3918" spans="1:26" x14ac:dyDescent="0.3">
      <c r="A3918" s="2" t="s">
        <v>967</v>
      </c>
      <c r="B3918" s="2" t="s">
        <v>1058</v>
      </c>
      <c r="C3918" s="2">
        <v>421320</v>
      </c>
      <c r="D3918" s="2">
        <v>4213203</v>
      </c>
      <c r="E3918" s="2" t="s">
        <v>967</v>
      </c>
      <c r="F3918" s="2" t="s">
        <v>1058</v>
      </c>
      <c r="G3918" s="2">
        <f>IFERROR(VLOOKUP(D3918,Coordenadas!$A$2:$D$5571,3,FALSE),0)</f>
        <v>-26.738399999999999</v>
      </c>
      <c r="H3918" s="2">
        <f>IFERROR(VLOOKUP(D3918,Coordenadas!$A$2:$D$5571,4,FALSE),0)</f>
        <v>-49.1785</v>
      </c>
      <c r="I3918" s="2" t="s">
        <v>5326</v>
      </c>
      <c r="J3918" s="2">
        <v>27759</v>
      </c>
      <c r="K3918" s="2" t="s">
        <v>5330</v>
      </c>
      <c r="L3918" s="2">
        <f>IFERROR(VLOOKUP(C3918,BOTULISMO!$A$3:$C$19,3,FALSE),0)</f>
        <v>0</v>
      </c>
      <c r="M3918" s="2">
        <f>IFERROR(VLOOKUP(C3918,'LEISHMANIOSE VISCERAL'!$A$4:$C$454,3,FALSE),0)</f>
        <v>0</v>
      </c>
      <c r="N3918" s="2">
        <f>IFERROR(VLOOKUP(C3918,'LEISHMANIOSE TEGUMENTAR'!$A$4:$C$1681,3,FALSE),0)</f>
        <v>0</v>
      </c>
      <c r="O3918" s="2">
        <f>IFERROR(VLOOKUP(C3918,'FEBRE AMARELA'!$A$4:$C$38,3,FALSE),0)</f>
        <v>0</v>
      </c>
      <c r="P3918" s="2">
        <f>IFERROR(VLOOKUP(C3918,DENGUE!$A$5:$C$4097,3,FALSE),0)</f>
        <v>1</v>
      </c>
      <c r="Q3918" s="2">
        <f>IFERROR(VLOOKUP(C3918,'HEPATITE VIRAL'!$A$5:$C$3162,3,FALSE),0)</f>
        <v>15</v>
      </c>
      <c r="R3918" s="2">
        <f>IFERROR(VLOOKUP(C3918,'FEBRE MACULOSA'!$A$5:$C$181,3,FALSE),0)</f>
        <v>1</v>
      </c>
      <c r="S3918" s="2">
        <f>IFERROR(VLOOKUP(C3918,LEPTOSPIROSE!$A$5:$C$1176,3,FALSE),0)</f>
        <v>2</v>
      </c>
      <c r="T3918" s="2">
        <f>IFERROR(VLOOKUP(C3918,'DOENÇA DE CHAGAS'!$A$5:$C$100,3,FALSE),0)</f>
        <v>0</v>
      </c>
      <c r="U3918" s="2">
        <f>IFERROR(VLOOKUP(C3918,'PICADAS DE COBRAS'!$A$6:$C$4645,3,FALSE),0)</f>
        <v>32</v>
      </c>
      <c r="V3918">
        <f>IFERROR(VLOOKUP(C3918,'ZIKA VIRUS'!$A$5:$C$2399,3,FALSE),0)</f>
        <v>0</v>
      </c>
      <c r="W3918">
        <f>IFERROR(VLOOKUP(C3918,'FEBRE TIFÓIDE'!$A$5:$C$46,3,FALSE),0)</f>
        <v>0</v>
      </c>
      <c r="X3918">
        <f>IFERROR(VLOOKUP(C3918,HANTAVIROSE!$A$5:$C$153,3,FALSE),0)</f>
        <v>0</v>
      </c>
      <c r="Y3918">
        <f>IFERROR(VLOOKUP(C3918,MENINGITE!$A$5:$C$447,3,FALSE),0)</f>
        <v>0</v>
      </c>
      <c r="Z3918">
        <f>IFERROR(VLOOKUP(C3918,RAIVA!$A$5:$C$16,3,FALSE),0)</f>
        <v>0</v>
      </c>
    </row>
    <row r="3919" spans="1:26" x14ac:dyDescent="0.3">
      <c r="A3919" s="2" t="s">
        <v>1637</v>
      </c>
      <c r="B3919" s="2" t="s">
        <v>1826</v>
      </c>
      <c r="C3919" s="2">
        <v>354000</v>
      </c>
      <c r="D3919" s="2">
        <v>3540002</v>
      </c>
      <c r="E3919" s="2" t="s">
        <v>1637</v>
      </c>
      <c r="F3919" s="2" t="s">
        <v>1826</v>
      </c>
      <c r="G3919" s="2">
        <f>IFERROR(VLOOKUP(D3919,Coordenadas!$A$2:$D$5571,3,FALSE),0)</f>
        <v>-22.106999999999999</v>
      </c>
      <c r="H3919" s="2">
        <f>IFERROR(VLOOKUP(D3919,Coordenadas!$A$2:$D$5571,4,FALSE),0)</f>
        <v>-50.176000000000002</v>
      </c>
      <c r="I3919" s="2" t="s">
        <v>5325</v>
      </c>
      <c r="J3919" s="2">
        <v>19964</v>
      </c>
      <c r="K3919" s="2" t="s">
        <v>5332</v>
      </c>
      <c r="L3919" s="2">
        <f>IFERROR(VLOOKUP(C3919,BOTULISMO!$A$3:$C$19,3,FALSE),0)</f>
        <v>0</v>
      </c>
      <c r="M3919" s="2">
        <f>IFERROR(VLOOKUP(C3919,'LEISHMANIOSE VISCERAL'!$A$4:$C$454,3,FALSE),0)</f>
        <v>0</v>
      </c>
      <c r="N3919" s="2">
        <f>IFERROR(VLOOKUP(C3919,'LEISHMANIOSE TEGUMENTAR'!$A$4:$C$1681,3,FALSE),0)</f>
        <v>0</v>
      </c>
      <c r="O3919" s="2">
        <f>IFERROR(VLOOKUP(C3919,'FEBRE AMARELA'!$A$4:$C$38,3,FALSE),0)</f>
        <v>0</v>
      </c>
      <c r="P3919" s="2">
        <f>IFERROR(VLOOKUP(C3919,DENGUE!$A$5:$C$4097,3,FALSE),0)</f>
        <v>483</v>
      </c>
      <c r="Q3919" s="2">
        <f>IFERROR(VLOOKUP(C3919,'HEPATITE VIRAL'!$A$5:$C$3162,3,FALSE),0)</f>
        <v>2</v>
      </c>
      <c r="R3919" s="2">
        <f>IFERROR(VLOOKUP(C3919,'FEBRE MACULOSA'!$A$5:$C$181,3,FALSE),0)</f>
        <v>0</v>
      </c>
      <c r="S3919" s="2">
        <f>IFERROR(VLOOKUP(C3919,LEPTOSPIROSE!$A$5:$C$1176,3,FALSE),0)</f>
        <v>0</v>
      </c>
      <c r="T3919" s="2">
        <f>IFERROR(VLOOKUP(C3919,'DOENÇA DE CHAGAS'!$A$5:$C$100,3,FALSE),0)</f>
        <v>0</v>
      </c>
      <c r="U3919" s="2">
        <f>IFERROR(VLOOKUP(C3919,'PICADAS DE COBRAS'!$A$6:$C$4645,3,FALSE),0)</f>
        <v>19</v>
      </c>
      <c r="V3919">
        <f>IFERROR(VLOOKUP(C3919,'ZIKA VIRUS'!$A$5:$C$2399,3,FALSE),0)</f>
        <v>1</v>
      </c>
      <c r="W3919">
        <f>IFERROR(VLOOKUP(C3919,'FEBRE TIFÓIDE'!$A$5:$C$46,3,FALSE),0)</f>
        <v>0</v>
      </c>
      <c r="X3919">
        <f>IFERROR(VLOOKUP(C3919,HANTAVIROSE!$A$5:$C$153,3,FALSE),0)</f>
        <v>0</v>
      </c>
      <c r="Y3919">
        <f>IFERROR(VLOOKUP(C3919,MENINGITE!$A$5:$C$447,3,FALSE),0)</f>
        <v>0</v>
      </c>
      <c r="Z3919">
        <f>IFERROR(VLOOKUP(C3919,RAIVA!$A$5:$C$16,3,FALSE),0)</f>
        <v>0</v>
      </c>
    </row>
    <row r="3920" spans="1:26" x14ac:dyDescent="0.3">
      <c r="A3920" s="2" t="s">
        <v>2425</v>
      </c>
      <c r="B3920" s="2" t="s">
        <v>2663</v>
      </c>
      <c r="C3920" s="2">
        <v>315200</v>
      </c>
      <c r="D3920" s="2">
        <v>3152006</v>
      </c>
      <c r="E3920" s="2" t="s">
        <v>2425</v>
      </c>
      <c r="F3920" s="2" t="s">
        <v>2663</v>
      </c>
      <c r="G3920" s="2">
        <f>IFERROR(VLOOKUP(D3920,Coordenadas!$A$2:$D$5571,3,FALSE),0)</f>
        <v>-19.2257</v>
      </c>
      <c r="H3920" s="2">
        <f>IFERROR(VLOOKUP(D3920,Coordenadas!$A$2:$D$5571,4,FALSE),0)</f>
        <v>-45.014099999999999</v>
      </c>
      <c r="I3920" s="2" t="s">
        <v>5325</v>
      </c>
      <c r="J3920" s="2">
        <v>29105</v>
      </c>
      <c r="K3920" s="2" t="s">
        <v>5330</v>
      </c>
      <c r="L3920" s="2">
        <f>IFERROR(VLOOKUP(C3920,BOTULISMO!$A$3:$C$19,3,FALSE),0)</f>
        <v>0</v>
      </c>
      <c r="M3920" s="2">
        <f>IFERROR(VLOOKUP(C3920,'LEISHMANIOSE VISCERAL'!$A$4:$C$454,3,FALSE),0)</f>
        <v>0</v>
      </c>
      <c r="N3920" s="2">
        <f>IFERROR(VLOOKUP(C3920,'LEISHMANIOSE TEGUMENTAR'!$A$4:$C$1681,3,FALSE),0)</f>
        <v>0</v>
      </c>
      <c r="O3920" s="2">
        <f>IFERROR(VLOOKUP(C3920,'FEBRE AMARELA'!$A$4:$C$38,3,FALSE),0)</f>
        <v>0</v>
      </c>
      <c r="P3920" s="2">
        <f>IFERROR(VLOOKUP(C3920,DENGUE!$A$5:$C$4097,3,FALSE),0)</f>
        <v>164</v>
      </c>
      <c r="Q3920" s="2">
        <f>IFERROR(VLOOKUP(C3920,'HEPATITE VIRAL'!$A$5:$C$3162,3,FALSE),0)</f>
        <v>11</v>
      </c>
      <c r="R3920" s="2">
        <f>IFERROR(VLOOKUP(C3920,'FEBRE MACULOSA'!$A$5:$C$181,3,FALSE),0)</f>
        <v>0</v>
      </c>
      <c r="S3920" s="2">
        <f>IFERROR(VLOOKUP(C3920,LEPTOSPIROSE!$A$5:$C$1176,3,FALSE),0)</f>
        <v>1</v>
      </c>
      <c r="T3920" s="2">
        <f>IFERROR(VLOOKUP(C3920,'DOENÇA DE CHAGAS'!$A$5:$C$100,3,FALSE),0)</f>
        <v>0</v>
      </c>
      <c r="U3920" s="2">
        <f>IFERROR(VLOOKUP(C3920,'PICADAS DE COBRAS'!$A$6:$C$4645,3,FALSE),0)</f>
        <v>335</v>
      </c>
      <c r="V3920">
        <f>IFERROR(VLOOKUP(C3920,'ZIKA VIRUS'!$A$5:$C$2399,3,FALSE),0)</f>
        <v>9</v>
      </c>
      <c r="W3920">
        <f>IFERROR(VLOOKUP(C3920,'FEBRE TIFÓIDE'!$A$5:$C$46,3,FALSE),0)</f>
        <v>0</v>
      </c>
      <c r="X3920">
        <f>IFERROR(VLOOKUP(C3920,HANTAVIROSE!$A$5:$C$153,3,FALSE),0)</f>
        <v>0</v>
      </c>
      <c r="Y3920">
        <f>IFERROR(VLOOKUP(C3920,MENINGITE!$A$5:$C$447,3,FALSE),0)</f>
        <v>0</v>
      </c>
      <c r="Z3920">
        <f>IFERROR(VLOOKUP(C3920,RAIVA!$A$5:$C$16,3,FALSE),0)</f>
        <v>0</v>
      </c>
    </row>
    <row r="3921" spans="1:26" x14ac:dyDescent="0.3">
      <c r="A3921" s="2" t="s">
        <v>1637</v>
      </c>
      <c r="B3921" s="2" t="s">
        <v>1825</v>
      </c>
      <c r="C3921" s="2">
        <v>354010</v>
      </c>
      <c r="D3921" s="2">
        <v>3540101</v>
      </c>
      <c r="E3921" s="2" t="s">
        <v>1637</v>
      </c>
      <c r="F3921" s="2" t="s">
        <v>1825</v>
      </c>
      <c r="G3921" s="2">
        <f>IFERROR(VLOOKUP(D3921,Coordenadas!$A$2:$D$5571,3,FALSE),0)</f>
        <v>-21.739599999999999</v>
      </c>
      <c r="H3921" s="2">
        <f>IFERROR(VLOOKUP(D3921,Coordenadas!$A$2:$D$5571,4,FALSE),0)</f>
        <v>-49.360399999999998</v>
      </c>
      <c r="I3921" s="2" t="s">
        <v>5325</v>
      </c>
      <c r="J3921" s="2">
        <v>3481</v>
      </c>
      <c r="K3921" s="2" t="s">
        <v>5332</v>
      </c>
      <c r="L3921" s="2">
        <f>IFERROR(VLOOKUP(C3921,BOTULISMO!$A$3:$C$19,3,FALSE),0)</f>
        <v>0</v>
      </c>
      <c r="M3921" s="2">
        <f>IFERROR(VLOOKUP(C3921,'LEISHMANIOSE VISCERAL'!$A$4:$C$454,3,FALSE),0)</f>
        <v>0</v>
      </c>
      <c r="N3921" s="2">
        <f>IFERROR(VLOOKUP(C3921,'LEISHMANIOSE TEGUMENTAR'!$A$4:$C$1681,3,FALSE),0)</f>
        <v>0</v>
      </c>
      <c r="O3921" s="2">
        <f>IFERROR(VLOOKUP(C3921,'FEBRE AMARELA'!$A$4:$C$38,3,FALSE),0)</f>
        <v>0</v>
      </c>
      <c r="P3921" s="2">
        <f>IFERROR(VLOOKUP(C3921,DENGUE!$A$5:$C$4097,3,FALSE),0)</f>
        <v>6</v>
      </c>
      <c r="Q3921" s="2">
        <f>IFERROR(VLOOKUP(C3921,'HEPATITE VIRAL'!$A$5:$C$3162,3,FALSE),0)</f>
        <v>0</v>
      </c>
      <c r="R3921" s="2">
        <f>IFERROR(VLOOKUP(C3921,'FEBRE MACULOSA'!$A$5:$C$181,3,FALSE),0)</f>
        <v>0</v>
      </c>
      <c r="S3921" s="2">
        <f>IFERROR(VLOOKUP(C3921,LEPTOSPIROSE!$A$5:$C$1176,3,FALSE),0)</f>
        <v>0</v>
      </c>
      <c r="T3921" s="2">
        <f>IFERROR(VLOOKUP(C3921,'DOENÇA DE CHAGAS'!$A$5:$C$100,3,FALSE),0)</f>
        <v>0</v>
      </c>
      <c r="U3921" s="2">
        <f>IFERROR(VLOOKUP(C3921,'PICADAS DE COBRAS'!$A$6:$C$4645,3,FALSE),0)</f>
        <v>11</v>
      </c>
      <c r="V3921">
        <f>IFERROR(VLOOKUP(C3921,'ZIKA VIRUS'!$A$5:$C$2399,3,FALSE),0)</f>
        <v>0</v>
      </c>
      <c r="W3921">
        <f>IFERROR(VLOOKUP(C3921,'FEBRE TIFÓIDE'!$A$5:$C$46,3,FALSE),0)</f>
        <v>0</v>
      </c>
      <c r="X3921">
        <f>IFERROR(VLOOKUP(C3921,HANTAVIROSE!$A$5:$C$153,3,FALSE),0)</f>
        <v>0</v>
      </c>
      <c r="Y3921">
        <f>IFERROR(VLOOKUP(C3921,MENINGITE!$A$5:$C$447,3,FALSE),0)</f>
        <v>0</v>
      </c>
      <c r="Z3921">
        <f>IFERROR(VLOOKUP(C3921,RAIVA!$A$5:$C$16,3,FALSE),0)</f>
        <v>0</v>
      </c>
    </row>
    <row r="3922" spans="1:26" x14ac:dyDescent="0.3">
      <c r="A3922" s="2" t="s">
        <v>5044</v>
      </c>
      <c r="B3922" s="2" t="s">
        <v>5089</v>
      </c>
      <c r="C3922" s="2">
        <v>150570</v>
      </c>
      <c r="D3922" s="2">
        <v>1505700</v>
      </c>
      <c r="E3922" s="2" t="s">
        <v>5044</v>
      </c>
      <c r="F3922" s="2" t="s">
        <v>5089</v>
      </c>
      <c r="G3922" s="2">
        <f>IFERROR(VLOOKUP(D3922,Coordenadas!$A$2:$D$5571,3,FALSE),0)</f>
        <v>-1.3958699999999999</v>
      </c>
      <c r="H3922" s="2">
        <f>IFERROR(VLOOKUP(D3922,Coordenadas!$A$2:$D$5571,4,FALSE),0)</f>
        <v>-48.866100000000003</v>
      </c>
      <c r="I3922" s="2" t="s">
        <v>5323</v>
      </c>
      <c r="J3922" s="2">
        <v>25999</v>
      </c>
      <c r="K3922" s="2" t="s">
        <v>5330</v>
      </c>
      <c r="L3922" s="2">
        <f>IFERROR(VLOOKUP(C3922,BOTULISMO!$A$3:$C$19,3,FALSE),0)</f>
        <v>0</v>
      </c>
      <c r="M3922" s="2">
        <f>IFERROR(VLOOKUP(C3922,'LEISHMANIOSE VISCERAL'!$A$4:$C$454,3,FALSE),0)</f>
        <v>0</v>
      </c>
      <c r="N3922" s="2">
        <f>IFERROR(VLOOKUP(C3922,'LEISHMANIOSE TEGUMENTAR'!$A$4:$C$1681,3,FALSE),0)</f>
        <v>0</v>
      </c>
      <c r="O3922" s="2">
        <f>IFERROR(VLOOKUP(C3922,'FEBRE AMARELA'!$A$4:$C$38,3,FALSE),0)</f>
        <v>0</v>
      </c>
      <c r="P3922" s="2">
        <f>IFERROR(VLOOKUP(C3922,DENGUE!$A$5:$C$4097,3,FALSE),0)</f>
        <v>2</v>
      </c>
      <c r="Q3922" s="2">
        <f>IFERROR(VLOOKUP(C3922,'HEPATITE VIRAL'!$A$5:$C$3162,3,FALSE),0)</f>
        <v>0</v>
      </c>
      <c r="R3922" s="2">
        <f>IFERROR(VLOOKUP(C3922,'FEBRE MACULOSA'!$A$5:$C$181,3,FALSE),0)</f>
        <v>0</v>
      </c>
      <c r="S3922" s="2">
        <f>IFERROR(VLOOKUP(C3922,LEPTOSPIROSE!$A$5:$C$1176,3,FALSE),0)</f>
        <v>0</v>
      </c>
      <c r="T3922" s="2">
        <f>IFERROR(VLOOKUP(C3922,'DOENÇA DE CHAGAS'!$A$5:$C$100,3,FALSE),0)</f>
        <v>3</v>
      </c>
      <c r="U3922" s="2">
        <f>IFERROR(VLOOKUP(C3922,'PICADAS DE COBRAS'!$A$6:$C$4645,3,FALSE),0)</f>
        <v>45</v>
      </c>
      <c r="V3922">
        <f>IFERROR(VLOOKUP(C3922,'ZIKA VIRUS'!$A$5:$C$2399,3,FALSE),0)</f>
        <v>0</v>
      </c>
      <c r="W3922">
        <f>IFERROR(VLOOKUP(C3922,'FEBRE TIFÓIDE'!$A$5:$C$46,3,FALSE),0)</f>
        <v>0</v>
      </c>
      <c r="X3922">
        <f>IFERROR(VLOOKUP(C3922,HANTAVIROSE!$A$5:$C$153,3,FALSE),0)</f>
        <v>0</v>
      </c>
      <c r="Y3922">
        <f>IFERROR(VLOOKUP(C3922,MENINGITE!$A$5:$C$447,3,FALSE),0)</f>
        <v>0</v>
      </c>
      <c r="Z3922">
        <f>IFERROR(VLOOKUP(C3922,RAIVA!$A$5:$C$16,3,FALSE),0)</f>
        <v>0</v>
      </c>
    </row>
    <row r="3923" spans="1:26" x14ac:dyDescent="0.3">
      <c r="A3923" s="2" t="s">
        <v>1256</v>
      </c>
      <c r="B3923" s="2" t="s">
        <v>1374</v>
      </c>
      <c r="C3923" s="2">
        <v>411990</v>
      </c>
      <c r="D3923" s="2">
        <v>4119905</v>
      </c>
      <c r="E3923" s="2" t="s">
        <v>1256</v>
      </c>
      <c r="F3923" s="2" t="s">
        <v>1374</v>
      </c>
      <c r="G3923" s="2">
        <f>IFERROR(VLOOKUP(D3923,Coordenadas!$A$2:$D$5571,3,FALSE),0)</f>
        <v>-25.0916</v>
      </c>
      <c r="H3923" s="2">
        <f>IFERROR(VLOOKUP(D3923,Coordenadas!$A$2:$D$5571,4,FALSE),0)</f>
        <v>-50.166800000000002</v>
      </c>
      <c r="I3923" s="2" t="s">
        <v>5326</v>
      </c>
      <c r="J3923" s="2">
        <v>311611</v>
      </c>
      <c r="K3923" s="2" t="s">
        <v>5333</v>
      </c>
      <c r="L3923" s="2">
        <f>IFERROR(VLOOKUP(C3923,BOTULISMO!$A$3:$C$19,3,FALSE),0)</f>
        <v>0</v>
      </c>
      <c r="M3923" s="2">
        <f>IFERROR(VLOOKUP(C3923,'LEISHMANIOSE VISCERAL'!$A$4:$C$454,3,FALSE),0)</f>
        <v>0</v>
      </c>
      <c r="N3923" s="2">
        <f>IFERROR(VLOOKUP(C3923,'LEISHMANIOSE TEGUMENTAR'!$A$4:$C$1681,3,FALSE),0)</f>
        <v>0</v>
      </c>
      <c r="O3923" s="2">
        <f>IFERROR(VLOOKUP(C3923,'FEBRE AMARELA'!$A$4:$C$38,3,FALSE),0)</f>
        <v>0</v>
      </c>
      <c r="P3923" s="2">
        <f>IFERROR(VLOOKUP(C3923,DENGUE!$A$5:$C$4097,3,FALSE),0)</f>
        <v>80</v>
      </c>
      <c r="Q3923" s="2">
        <f>IFERROR(VLOOKUP(C3923,'HEPATITE VIRAL'!$A$5:$C$3162,3,FALSE),0)</f>
        <v>260</v>
      </c>
      <c r="R3923" s="2">
        <f>IFERROR(VLOOKUP(C3923,'FEBRE MACULOSA'!$A$5:$C$181,3,FALSE),0)</f>
        <v>0</v>
      </c>
      <c r="S3923" s="2">
        <f>IFERROR(VLOOKUP(C3923,LEPTOSPIROSE!$A$5:$C$1176,3,FALSE),0)</f>
        <v>30</v>
      </c>
      <c r="T3923" s="2">
        <f>IFERROR(VLOOKUP(C3923,'DOENÇA DE CHAGAS'!$A$5:$C$100,3,FALSE),0)</f>
        <v>0</v>
      </c>
      <c r="U3923" s="2">
        <f>IFERROR(VLOOKUP(C3923,'PICADAS DE COBRAS'!$A$6:$C$4645,3,FALSE),0)</f>
        <v>1198</v>
      </c>
      <c r="V3923">
        <f>IFERROR(VLOOKUP(C3923,'ZIKA VIRUS'!$A$5:$C$2399,3,FALSE),0)</f>
        <v>2</v>
      </c>
      <c r="W3923">
        <f>IFERROR(VLOOKUP(C3923,'FEBRE TIFÓIDE'!$A$5:$C$46,3,FALSE),0)</f>
        <v>0</v>
      </c>
      <c r="X3923">
        <f>IFERROR(VLOOKUP(C3923,HANTAVIROSE!$A$5:$C$153,3,FALSE),0)</f>
        <v>1</v>
      </c>
      <c r="Y3923">
        <f>IFERROR(VLOOKUP(C3923,MENINGITE!$A$5:$C$447,3,FALSE),0)</f>
        <v>39</v>
      </c>
      <c r="Z3923">
        <f>IFERROR(VLOOKUP(C3923,RAIVA!$A$5:$C$16,3,FALSE),0)</f>
        <v>0</v>
      </c>
    </row>
    <row r="3924" spans="1:26" x14ac:dyDescent="0.3">
      <c r="A3924" s="2" t="s">
        <v>392</v>
      </c>
      <c r="B3924" s="2" t="s">
        <v>409</v>
      </c>
      <c r="C3924" s="2">
        <v>500660</v>
      </c>
      <c r="D3924" s="2">
        <v>5006606</v>
      </c>
      <c r="E3924" s="2" t="s">
        <v>392</v>
      </c>
      <c r="F3924" s="2" t="s">
        <v>409</v>
      </c>
      <c r="G3924" s="2">
        <f>IFERROR(VLOOKUP(D3924,Coordenadas!$A$2:$D$5571,3,FALSE),0)</f>
        <v>-22.529599999999999</v>
      </c>
      <c r="H3924" s="2">
        <f>IFERROR(VLOOKUP(D3924,Coordenadas!$A$2:$D$5571,4,FALSE),0)</f>
        <v>-55.720300000000002</v>
      </c>
      <c r="I3924" s="2" t="s">
        <v>5327</v>
      </c>
      <c r="J3924" s="2">
        <v>77872</v>
      </c>
      <c r="K3924" s="2" t="s">
        <v>5331</v>
      </c>
      <c r="L3924" s="2">
        <f>IFERROR(VLOOKUP(C3924,BOTULISMO!$A$3:$C$19,3,FALSE),0)</f>
        <v>0</v>
      </c>
      <c r="M3924" s="2">
        <f>IFERROR(VLOOKUP(C3924,'LEISHMANIOSE VISCERAL'!$A$4:$C$454,3,FALSE),0)</f>
        <v>0</v>
      </c>
      <c r="N3924" s="2">
        <f>IFERROR(VLOOKUP(C3924,'LEISHMANIOSE TEGUMENTAR'!$A$4:$C$1681,3,FALSE),0)</f>
        <v>2</v>
      </c>
      <c r="O3924" s="2">
        <f>IFERROR(VLOOKUP(C3924,'FEBRE AMARELA'!$A$4:$C$38,3,FALSE),0)</f>
        <v>0</v>
      </c>
      <c r="P3924" s="2">
        <f>IFERROR(VLOOKUP(C3924,DENGUE!$A$5:$C$4097,3,FALSE),0)</f>
        <v>4806</v>
      </c>
      <c r="Q3924" s="2">
        <f>IFERROR(VLOOKUP(C3924,'HEPATITE VIRAL'!$A$5:$C$3162,3,FALSE),0)</f>
        <v>4</v>
      </c>
      <c r="R3924" s="2">
        <f>IFERROR(VLOOKUP(C3924,'FEBRE MACULOSA'!$A$5:$C$181,3,FALSE),0)</f>
        <v>0</v>
      </c>
      <c r="S3924" s="2">
        <f>IFERROR(VLOOKUP(C3924,LEPTOSPIROSE!$A$5:$C$1176,3,FALSE),0)</f>
        <v>0</v>
      </c>
      <c r="T3924" s="2">
        <f>IFERROR(VLOOKUP(C3924,'DOENÇA DE CHAGAS'!$A$5:$C$100,3,FALSE),0)</f>
        <v>0</v>
      </c>
      <c r="U3924" s="2">
        <f>IFERROR(VLOOKUP(C3924,'PICADAS DE COBRAS'!$A$6:$C$4645,3,FALSE),0)</f>
        <v>161</v>
      </c>
      <c r="V3924">
        <f>IFERROR(VLOOKUP(C3924,'ZIKA VIRUS'!$A$5:$C$2399,3,FALSE),0)</f>
        <v>31</v>
      </c>
      <c r="W3924">
        <f>IFERROR(VLOOKUP(C3924,'FEBRE TIFÓIDE'!$A$5:$C$46,3,FALSE),0)</f>
        <v>0</v>
      </c>
      <c r="X3924">
        <f>IFERROR(VLOOKUP(C3924,HANTAVIROSE!$A$5:$C$153,3,FALSE),0)</f>
        <v>0</v>
      </c>
      <c r="Y3924">
        <f>IFERROR(VLOOKUP(C3924,MENINGITE!$A$5:$C$447,3,FALSE),0)</f>
        <v>0</v>
      </c>
      <c r="Z3924">
        <f>IFERROR(VLOOKUP(C3924,RAIVA!$A$5:$C$16,3,FALSE),0)</f>
        <v>0</v>
      </c>
    </row>
    <row r="3925" spans="1:26" x14ac:dyDescent="0.3">
      <c r="A3925" s="2" t="s">
        <v>1637</v>
      </c>
      <c r="B3925" s="2" t="s">
        <v>1824</v>
      </c>
      <c r="C3925" s="2">
        <v>354020</v>
      </c>
      <c r="D3925" s="2">
        <v>3540200</v>
      </c>
      <c r="E3925" s="2" t="s">
        <v>1637</v>
      </c>
      <c r="F3925" s="2" t="s">
        <v>1824</v>
      </c>
      <c r="G3925" s="2">
        <f>IFERROR(VLOOKUP(D3925,Coordenadas!$A$2:$D$5571,3,FALSE),0)</f>
        <v>-21.021599999999999</v>
      </c>
      <c r="H3925" s="2">
        <f>IFERROR(VLOOKUP(D3925,Coordenadas!$A$2:$D$5571,4,FALSE),0)</f>
        <v>-48.042299999999997</v>
      </c>
      <c r="I3925" s="2" t="s">
        <v>5325</v>
      </c>
      <c r="J3925" s="2">
        <v>40244</v>
      </c>
      <c r="K3925" s="2" t="s">
        <v>5330</v>
      </c>
      <c r="L3925" s="2">
        <f>IFERROR(VLOOKUP(C3925,BOTULISMO!$A$3:$C$19,3,FALSE),0)</f>
        <v>0</v>
      </c>
      <c r="M3925" s="2">
        <f>IFERROR(VLOOKUP(C3925,'LEISHMANIOSE VISCERAL'!$A$4:$C$454,3,FALSE),0)</f>
        <v>0</v>
      </c>
      <c r="N3925" s="2">
        <f>IFERROR(VLOOKUP(C3925,'LEISHMANIOSE TEGUMENTAR'!$A$4:$C$1681,3,FALSE),0)</f>
        <v>0</v>
      </c>
      <c r="O3925" s="2">
        <f>IFERROR(VLOOKUP(C3925,'FEBRE AMARELA'!$A$4:$C$38,3,FALSE),0)</f>
        <v>0</v>
      </c>
      <c r="P3925" s="2">
        <f>IFERROR(VLOOKUP(C3925,DENGUE!$A$5:$C$4097,3,FALSE),0)</f>
        <v>157</v>
      </c>
      <c r="Q3925" s="2">
        <f>IFERROR(VLOOKUP(C3925,'HEPATITE VIRAL'!$A$5:$C$3162,3,FALSE),0)</f>
        <v>4</v>
      </c>
      <c r="R3925" s="2">
        <f>IFERROR(VLOOKUP(C3925,'FEBRE MACULOSA'!$A$5:$C$181,3,FALSE),0)</f>
        <v>0</v>
      </c>
      <c r="S3925" s="2">
        <f>IFERROR(VLOOKUP(C3925,LEPTOSPIROSE!$A$5:$C$1176,3,FALSE),0)</f>
        <v>0</v>
      </c>
      <c r="T3925" s="2">
        <f>IFERROR(VLOOKUP(C3925,'DOENÇA DE CHAGAS'!$A$5:$C$100,3,FALSE),0)</f>
        <v>0</v>
      </c>
      <c r="U3925" s="2">
        <f>IFERROR(VLOOKUP(C3925,'PICADAS DE COBRAS'!$A$6:$C$4645,3,FALSE),0)</f>
        <v>98</v>
      </c>
      <c r="V3925">
        <f>IFERROR(VLOOKUP(C3925,'ZIKA VIRUS'!$A$5:$C$2399,3,FALSE),0)</f>
        <v>6</v>
      </c>
      <c r="W3925">
        <f>IFERROR(VLOOKUP(C3925,'FEBRE TIFÓIDE'!$A$5:$C$46,3,FALSE),0)</f>
        <v>0</v>
      </c>
      <c r="X3925">
        <f>IFERROR(VLOOKUP(C3925,HANTAVIROSE!$A$5:$C$153,3,FALSE),0)</f>
        <v>0</v>
      </c>
      <c r="Y3925">
        <f>IFERROR(VLOOKUP(C3925,MENINGITE!$A$5:$C$447,3,FALSE),0)</f>
        <v>0</v>
      </c>
      <c r="Z3925">
        <f>IFERROR(VLOOKUP(C3925,RAIVA!$A$5:$C$16,3,FALSE),0)</f>
        <v>0</v>
      </c>
    </row>
    <row r="3926" spans="1:26" x14ac:dyDescent="0.3">
      <c r="A3926" s="2" t="s">
        <v>250</v>
      </c>
      <c r="B3926" s="2" t="s">
        <v>299</v>
      </c>
      <c r="C3926" s="2">
        <v>510665</v>
      </c>
      <c r="D3926" s="2">
        <v>5106653</v>
      </c>
      <c r="E3926" s="2" t="s">
        <v>250</v>
      </c>
      <c r="F3926" s="2" t="s">
        <v>299</v>
      </c>
      <c r="G3926" s="2">
        <f>IFERROR(VLOOKUP(D3926,Coordenadas!$A$2:$D$5571,3,FALSE),0)</f>
        <v>-15.9274</v>
      </c>
      <c r="H3926" s="2">
        <f>IFERROR(VLOOKUP(D3926,Coordenadas!$A$2:$D$5571,4,FALSE),0)</f>
        <v>-52.327300000000001</v>
      </c>
      <c r="I3926" s="2" t="s">
        <v>5327</v>
      </c>
      <c r="J3926" s="2">
        <v>5395</v>
      </c>
      <c r="K3926" s="2" t="s">
        <v>5332</v>
      </c>
      <c r="L3926" s="2">
        <f>IFERROR(VLOOKUP(C3926,BOTULISMO!$A$3:$C$19,3,FALSE),0)</f>
        <v>0</v>
      </c>
      <c r="M3926" s="2">
        <f>IFERROR(VLOOKUP(C3926,'LEISHMANIOSE VISCERAL'!$A$4:$C$454,3,FALSE),0)</f>
        <v>0</v>
      </c>
      <c r="N3926" s="2">
        <f>IFERROR(VLOOKUP(C3926,'LEISHMANIOSE TEGUMENTAR'!$A$4:$C$1681,3,FALSE),0)</f>
        <v>13</v>
      </c>
      <c r="O3926" s="2">
        <f>IFERROR(VLOOKUP(C3926,'FEBRE AMARELA'!$A$4:$C$38,3,FALSE),0)</f>
        <v>0</v>
      </c>
      <c r="P3926" s="2">
        <f>IFERROR(VLOOKUP(C3926,DENGUE!$A$5:$C$4097,3,FALSE),0)</f>
        <v>20</v>
      </c>
      <c r="Q3926" s="2">
        <f>IFERROR(VLOOKUP(C3926,'HEPATITE VIRAL'!$A$5:$C$3162,3,FALSE),0)</f>
        <v>0</v>
      </c>
      <c r="R3926" s="2">
        <f>IFERROR(VLOOKUP(C3926,'FEBRE MACULOSA'!$A$5:$C$181,3,FALSE),0)</f>
        <v>0</v>
      </c>
      <c r="S3926" s="2">
        <f>IFERROR(VLOOKUP(C3926,LEPTOSPIROSE!$A$5:$C$1176,3,FALSE),0)</f>
        <v>0</v>
      </c>
      <c r="T3926" s="2">
        <f>IFERROR(VLOOKUP(C3926,'DOENÇA DE CHAGAS'!$A$5:$C$100,3,FALSE),0)</f>
        <v>0</v>
      </c>
      <c r="U3926" s="2">
        <f>IFERROR(VLOOKUP(C3926,'PICADAS DE COBRAS'!$A$6:$C$4645,3,FALSE),0)</f>
        <v>0</v>
      </c>
      <c r="V3926">
        <f>IFERROR(VLOOKUP(C3926,'ZIKA VIRUS'!$A$5:$C$2399,3,FALSE),0)</f>
        <v>8</v>
      </c>
      <c r="W3926">
        <f>IFERROR(VLOOKUP(C3926,'FEBRE TIFÓIDE'!$A$5:$C$46,3,FALSE),0)</f>
        <v>0</v>
      </c>
      <c r="X3926">
        <f>IFERROR(VLOOKUP(C3926,HANTAVIROSE!$A$5:$C$153,3,FALSE),0)</f>
        <v>0</v>
      </c>
      <c r="Y3926">
        <f>IFERROR(VLOOKUP(C3926,MENINGITE!$A$5:$C$447,3,FALSE),0)</f>
        <v>0</v>
      </c>
      <c r="Z3926">
        <f>IFERROR(VLOOKUP(C3926,RAIVA!$A$5:$C$16,3,FALSE),0)</f>
        <v>0</v>
      </c>
    </row>
    <row r="3927" spans="1:26" x14ac:dyDescent="0.3">
      <c r="A3927" s="2" t="s">
        <v>1256</v>
      </c>
      <c r="B3927" s="2" t="s">
        <v>1373</v>
      </c>
      <c r="C3927" s="2">
        <v>411995</v>
      </c>
      <c r="D3927" s="2">
        <v>4119954</v>
      </c>
      <c r="E3927" s="2" t="s">
        <v>1256</v>
      </c>
      <c r="F3927" s="2" t="s">
        <v>1373</v>
      </c>
      <c r="G3927" s="2">
        <f>IFERROR(VLOOKUP(D3927,Coordenadas!$A$2:$D$5571,3,FALSE),0)</f>
        <v>-25.673500000000001</v>
      </c>
      <c r="H3927" s="2">
        <f>IFERROR(VLOOKUP(D3927,Coordenadas!$A$2:$D$5571,4,FALSE),0)</f>
        <v>-48.511099999999999</v>
      </c>
      <c r="I3927" s="2" t="s">
        <v>5326</v>
      </c>
      <c r="J3927" s="2">
        <v>20920</v>
      </c>
      <c r="K3927" s="2" t="s">
        <v>5330</v>
      </c>
      <c r="L3927" s="2">
        <f>IFERROR(VLOOKUP(C3927,BOTULISMO!$A$3:$C$19,3,FALSE),0)</f>
        <v>0</v>
      </c>
      <c r="M3927" s="2">
        <f>IFERROR(VLOOKUP(C3927,'LEISHMANIOSE VISCERAL'!$A$4:$C$454,3,FALSE),0)</f>
        <v>0</v>
      </c>
      <c r="N3927" s="2">
        <f>IFERROR(VLOOKUP(C3927,'LEISHMANIOSE TEGUMENTAR'!$A$4:$C$1681,3,FALSE),0)</f>
        <v>0</v>
      </c>
      <c r="O3927" s="2">
        <f>IFERROR(VLOOKUP(C3927,'FEBRE AMARELA'!$A$4:$C$38,3,FALSE),0)</f>
        <v>0</v>
      </c>
      <c r="P3927" s="2">
        <f>IFERROR(VLOOKUP(C3927,DENGUE!$A$5:$C$4097,3,FALSE),0)</f>
        <v>184</v>
      </c>
      <c r="Q3927" s="2">
        <f>IFERROR(VLOOKUP(C3927,'HEPATITE VIRAL'!$A$5:$C$3162,3,FALSE),0)</f>
        <v>34</v>
      </c>
      <c r="R3927" s="2">
        <f>IFERROR(VLOOKUP(C3927,'FEBRE MACULOSA'!$A$5:$C$181,3,FALSE),0)</f>
        <v>0</v>
      </c>
      <c r="S3927" s="2">
        <f>IFERROR(VLOOKUP(C3927,LEPTOSPIROSE!$A$5:$C$1176,3,FALSE),0)</f>
        <v>0</v>
      </c>
      <c r="T3927" s="2">
        <f>IFERROR(VLOOKUP(C3927,'DOENÇA DE CHAGAS'!$A$5:$C$100,3,FALSE),0)</f>
        <v>0</v>
      </c>
      <c r="U3927" s="2">
        <f>IFERROR(VLOOKUP(C3927,'PICADAS DE COBRAS'!$A$6:$C$4645,3,FALSE),0)</f>
        <v>20</v>
      </c>
      <c r="V3927">
        <f>IFERROR(VLOOKUP(C3927,'ZIKA VIRUS'!$A$5:$C$2399,3,FALSE),0)</f>
        <v>0</v>
      </c>
      <c r="W3927">
        <f>IFERROR(VLOOKUP(C3927,'FEBRE TIFÓIDE'!$A$5:$C$46,3,FALSE),0)</f>
        <v>0</v>
      </c>
      <c r="X3927">
        <f>IFERROR(VLOOKUP(C3927,HANTAVIROSE!$A$5:$C$153,3,FALSE),0)</f>
        <v>0</v>
      </c>
      <c r="Y3927">
        <f>IFERROR(VLOOKUP(C3927,MENINGITE!$A$5:$C$447,3,FALSE),0)</f>
        <v>0</v>
      </c>
      <c r="Z3927">
        <f>IFERROR(VLOOKUP(C3927,RAIVA!$A$5:$C$16,3,FALSE),0)</f>
        <v>0</v>
      </c>
    </row>
    <row r="3928" spans="1:26" x14ac:dyDescent="0.3">
      <c r="A3928" s="2" t="s">
        <v>3</v>
      </c>
      <c r="B3928" s="2" t="s">
        <v>61</v>
      </c>
      <c r="C3928" s="2">
        <v>521770</v>
      </c>
      <c r="D3928" s="2">
        <v>5217708</v>
      </c>
      <c r="E3928" s="2" t="s">
        <v>3</v>
      </c>
      <c r="F3928" s="2" t="s">
        <v>61</v>
      </c>
      <c r="G3928" s="2">
        <f>IFERROR(VLOOKUP(D3928,Coordenadas!$A$2:$D$5571,3,FALSE),0)</f>
        <v>-17.522500000000001</v>
      </c>
      <c r="H3928" s="2">
        <f>IFERROR(VLOOKUP(D3928,Coordenadas!$A$2:$D$5571,4,FALSE),0)</f>
        <v>-49.448900000000002</v>
      </c>
      <c r="I3928" s="2" t="s">
        <v>5327</v>
      </c>
      <c r="J3928" s="2">
        <v>17121</v>
      </c>
      <c r="K3928" s="2" t="s">
        <v>5332</v>
      </c>
      <c r="L3928" s="2">
        <f>IFERROR(VLOOKUP(C3928,BOTULISMO!$A$3:$C$19,3,FALSE),0)</f>
        <v>0</v>
      </c>
      <c r="M3928" s="2">
        <f>IFERROR(VLOOKUP(C3928,'LEISHMANIOSE VISCERAL'!$A$4:$C$454,3,FALSE),0)</f>
        <v>0</v>
      </c>
      <c r="N3928" s="2">
        <f>IFERROR(VLOOKUP(C3928,'LEISHMANIOSE TEGUMENTAR'!$A$4:$C$1681,3,FALSE),0)</f>
        <v>0</v>
      </c>
      <c r="O3928" s="2">
        <f>IFERROR(VLOOKUP(C3928,'FEBRE AMARELA'!$A$4:$C$38,3,FALSE),0)</f>
        <v>0</v>
      </c>
      <c r="P3928" s="2">
        <f>IFERROR(VLOOKUP(C3928,DENGUE!$A$5:$C$4097,3,FALSE),0)</f>
        <v>10</v>
      </c>
      <c r="Q3928" s="2">
        <f>IFERROR(VLOOKUP(C3928,'HEPATITE VIRAL'!$A$5:$C$3162,3,FALSE),0)</f>
        <v>3</v>
      </c>
      <c r="R3928" s="2">
        <f>IFERROR(VLOOKUP(C3928,'FEBRE MACULOSA'!$A$5:$C$181,3,FALSE),0)</f>
        <v>0</v>
      </c>
      <c r="S3928" s="2">
        <f>IFERROR(VLOOKUP(C3928,LEPTOSPIROSE!$A$5:$C$1176,3,FALSE),0)</f>
        <v>0</v>
      </c>
      <c r="T3928" s="2">
        <f>IFERROR(VLOOKUP(C3928,'DOENÇA DE CHAGAS'!$A$5:$C$100,3,FALSE),0)</f>
        <v>0</v>
      </c>
      <c r="U3928" s="2">
        <f>IFERROR(VLOOKUP(C3928,'PICADAS DE COBRAS'!$A$6:$C$4645,3,FALSE),0)</f>
        <v>66</v>
      </c>
      <c r="V3928">
        <f>IFERROR(VLOOKUP(C3928,'ZIKA VIRUS'!$A$5:$C$2399,3,FALSE),0)</f>
        <v>0</v>
      </c>
      <c r="W3928">
        <f>IFERROR(VLOOKUP(C3928,'FEBRE TIFÓIDE'!$A$5:$C$46,3,FALSE),0)</f>
        <v>0</v>
      </c>
      <c r="X3928">
        <f>IFERROR(VLOOKUP(C3928,HANTAVIROSE!$A$5:$C$153,3,FALSE),0)</f>
        <v>0</v>
      </c>
      <c r="Y3928">
        <f>IFERROR(VLOOKUP(C3928,MENINGITE!$A$5:$C$447,3,FALSE),0)</f>
        <v>0</v>
      </c>
      <c r="Z3928">
        <f>IFERROR(VLOOKUP(C3928,RAIVA!$A$5:$C$16,3,FALSE),0)</f>
        <v>0</v>
      </c>
    </row>
    <row r="3929" spans="1:26" x14ac:dyDescent="0.3">
      <c r="A3929" s="2" t="s">
        <v>1637</v>
      </c>
      <c r="B3929" s="2" t="s">
        <v>1823</v>
      </c>
      <c r="C3929" s="2">
        <v>354025</v>
      </c>
      <c r="D3929" s="2">
        <v>3540259</v>
      </c>
      <c r="E3929" s="2" t="s">
        <v>1637</v>
      </c>
      <c r="F3929" s="2" t="s">
        <v>1823</v>
      </c>
      <c r="G3929" s="2">
        <f>IFERROR(VLOOKUP(D3929,Coordenadas!$A$2:$D$5571,3,FALSE),0)</f>
        <v>-20.439599999999999</v>
      </c>
      <c r="H3929" s="2">
        <f>IFERROR(VLOOKUP(D3929,Coordenadas!$A$2:$D$5571,4,FALSE),0)</f>
        <v>-50.525799999999997</v>
      </c>
      <c r="I3929" s="2" t="s">
        <v>5325</v>
      </c>
      <c r="J3929" s="2">
        <v>4074</v>
      </c>
      <c r="K3929" s="2" t="s">
        <v>5332</v>
      </c>
      <c r="L3929" s="2">
        <f>IFERROR(VLOOKUP(C3929,BOTULISMO!$A$3:$C$19,3,FALSE),0)</f>
        <v>0</v>
      </c>
      <c r="M3929" s="2">
        <f>IFERROR(VLOOKUP(C3929,'LEISHMANIOSE VISCERAL'!$A$4:$C$454,3,FALSE),0)</f>
        <v>0</v>
      </c>
      <c r="N3929" s="2">
        <f>IFERROR(VLOOKUP(C3929,'LEISHMANIOSE TEGUMENTAR'!$A$4:$C$1681,3,FALSE),0)</f>
        <v>0</v>
      </c>
      <c r="O3929" s="2">
        <f>IFERROR(VLOOKUP(C3929,'FEBRE AMARELA'!$A$4:$C$38,3,FALSE),0)</f>
        <v>0</v>
      </c>
      <c r="P3929" s="2">
        <f>IFERROR(VLOOKUP(C3929,DENGUE!$A$5:$C$4097,3,FALSE),0)</f>
        <v>189</v>
      </c>
      <c r="Q3929" s="2">
        <f>IFERROR(VLOOKUP(C3929,'HEPATITE VIRAL'!$A$5:$C$3162,3,FALSE),0)</f>
        <v>0</v>
      </c>
      <c r="R3929" s="2">
        <f>IFERROR(VLOOKUP(C3929,'FEBRE MACULOSA'!$A$5:$C$181,3,FALSE),0)</f>
        <v>0</v>
      </c>
      <c r="S3929" s="2">
        <f>IFERROR(VLOOKUP(C3929,LEPTOSPIROSE!$A$5:$C$1176,3,FALSE),0)</f>
        <v>0</v>
      </c>
      <c r="T3929" s="2">
        <f>IFERROR(VLOOKUP(C3929,'DOENÇA DE CHAGAS'!$A$5:$C$100,3,FALSE),0)</f>
        <v>0</v>
      </c>
      <c r="U3929" s="2">
        <f>IFERROR(VLOOKUP(C3929,'PICADAS DE COBRAS'!$A$6:$C$4645,3,FALSE),0)</f>
        <v>21</v>
      </c>
      <c r="V3929">
        <f>IFERROR(VLOOKUP(C3929,'ZIKA VIRUS'!$A$5:$C$2399,3,FALSE),0)</f>
        <v>0</v>
      </c>
      <c r="W3929">
        <f>IFERROR(VLOOKUP(C3929,'FEBRE TIFÓIDE'!$A$5:$C$46,3,FALSE),0)</f>
        <v>0</v>
      </c>
      <c r="X3929">
        <f>IFERROR(VLOOKUP(C3929,HANTAVIROSE!$A$5:$C$153,3,FALSE),0)</f>
        <v>0</v>
      </c>
      <c r="Y3929">
        <f>IFERROR(VLOOKUP(C3929,MENINGITE!$A$5:$C$447,3,FALSE),0)</f>
        <v>0</v>
      </c>
      <c r="Z3929">
        <f>IFERROR(VLOOKUP(C3929,RAIVA!$A$5:$C$16,3,FALSE),0)</f>
        <v>0</v>
      </c>
    </row>
    <row r="3930" spans="1:26" x14ac:dyDescent="0.3">
      <c r="A3930" s="2" t="s">
        <v>470</v>
      </c>
      <c r="B3930" s="2" t="s">
        <v>644</v>
      </c>
      <c r="C3930" s="2">
        <v>431477</v>
      </c>
      <c r="D3930" s="2">
        <v>4314779</v>
      </c>
      <c r="E3930" s="2" t="s">
        <v>470</v>
      </c>
      <c r="F3930" s="2" t="s">
        <v>644</v>
      </c>
      <c r="G3930" s="2">
        <f>IFERROR(VLOOKUP(D3930,Coordenadas!$A$2:$D$5571,3,FALSE),0)</f>
        <v>-28.058499999999999</v>
      </c>
      <c r="H3930" s="2">
        <f>IFERROR(VLOOKUP(D3930,Coordenadas!$A$2:$D$5571,4,FALSE),0)</f>
        <v>-52.679099999999998</v>
      </c>
      <c r="I3930" s="2" t="s">
        <v>5326</v>
      </c>
      <c r="J3930" s="2">
        <v>3857</v>
      </c>
      <c r="K3930" s="2" t="s">
        <v>5332</v>
      </c>
      <c r="L3930" s="2">
        <f>IFERROR(VLOOKUP(C3930,BOTULISMO!$A$3:$C$19,3,FALSE),0)</f>
        <v>0</v>
      </c>
      <c r="M3930" s="2">
        <f>IFERROR(VLOOKUP(C3930,'LEISHMANIOSE VISCERAL'!$A$4:$C$454,3,FALSE),0)</f>
        <v>0</v>
      </c>
      <c r="N3930" s="2">
        <f>IFERROR(VLOOKUP(C3930,'LEISHMANIOSE TEGUMENTAR'!$A$4:$C$1681,3,FALSE),0)</f>
        <v>0</v>
      </c>
      <c r="O3930" s="2">
        <f>IFERROR(VLOOKUP(C3930,'FEBRE AMARELA'!$A$4:$C$38,3,FALSE),0)</f>
        <v>0</v>
      </c>
      <c r="P3930" s="2">
        <f>IFERROR(VLOOKUP(C3930,DENGUE!$A$5:$C$4097,3,FALSE),0)</f>
        <v>0</v>
      </c>
      <c r="Q3930" s="2">
        <f>IFERROR(VLOOKUP(C3930,'HEPATITE VIRAL'!$A$5:$C$3162,3,FALSE),0)</f>
        <v>2</v>
      </c>
      <c r="R3930" s="2">
        <f>IFERROR(VLOOKUP(C3930,'FEBRE MACULOSA'!$A$5:$C$181,3,FALSE),0)</f>
        <v>0</v>
      </c>
      <c r="S3930" s="2">
        <f>IFERROR(VLOOKUP(C3930,LEPTOSPIROSE!$A$5:$C$1176,3,FALSE),0)</f>
        <v>0</v>
      </c>
      <c r="T3930" s="2">
        <f>IFERROR(VLOOKUP(C3930,'DOENÇA DE CHAGAS'!$A$5:$C$100,3,FALSE),0)</f>
        <v>0</v>
      </c>
      <c r="U3930" s="2">
        <f>IFERROR(VLOOKUP(C3930,'PICADAS DE COBRAS'!$A$6:$C$4645,3,FALSE),0)</f>
        <v>1</v>
      </c>
      <c r="V3930">
        <f>IFERROR(VLOOKUP(C3930,'ZIKA VIRUS'!$A$5:$C$2399,3,FALSE),0)</f>
        <v>0</v>
      </c>
      <c r="W3930">
        <f>IFERROR(VLOOKUP(C3930,'FEBRE TIFÓIDE'!$A$5:$C$46,3,FALSE),0)</f>
        <v>0</v>
      </c>
      <c r="X3930">
        <f>IFERROR(VLOOKUP(C3930,HANTAVIROSE!$A$5:$C$153,3,FALSE),0)</f>
        <v>0</v>
      </c>
      <c r="Y3930">
        <f>IFERROR(VLOOKUP(C3930,MENINGITE!$A$5:$C$447,3,FALSE),0)</f>
        <v>0</v>
      </c>
      <c r="Z3930">
        <f>IFERROR(VLOOKUP(C3930,RAIVA!$A$5:$C$16,3,FALSE),0)</f>
        <v>0</v>
      </c>
    </row>
    <row r="3931" spans="1:26" x14ac:dyDescent="0.3">
      <c r="A3931" s="2" t="s">
        <v>967</v>
      </c>
      <c r="B3931" s="2" t="s">
        <v>1057</v>
      </c>
      <c r="C3931" s="2">
        <v>421330</v>
      </c>
      <c r="D3931" s="2">
        <v>4213302</v>
      </c>
      <c r="E3931" s="2" t="s">
        <v>967</v>
      </c>
      <c r="F3931" s="2" t="s">
        <v>1057</v>
      </c>
      <c r="G3931" s="2">
        <f>IFERROR(VLOOKUP(D3931,Coordenadas!$A$2:$D$5571,3,FALSE),0)</f>
        <v>-27.483499999999999</v>
      </c>
      <c r="H3931" s="2">
        <f>IFERROR(VLOOKUP(D3931,Coordenadas!$A$2:$D$5571,4,FALSE),0)</f>
        <v>-50.376399999999997</v>
      </c>
      <c r="I3931" s="2" t="s">
        <v>5326</v>
      </c>
      <c r="J3931" s="2">
        <v>4894</v>
      </c>
      <c r="K3931" s="2" t="s">
        <v>5332</v>
      </c>
      <c r="L3931" s="2">
        <f>IFERROR(VLOOKUP(C3931,BOTULISMO!$A$3:$C$19,3,FALSE),0)</f>
        <v>0</v>
      </c>
      <c r="M3931" s="2">
        <f>IFERROR(VLOOKUP(C3931,'LEISHMANIOSE VISCERAL'!$A$4:$C$454,3,FALSE),0)</f>
        <v>0</v>
      </c>
      <c r="N3931" s="2">
        <f>IFERROR(VLOOKUP(C3931,'LEISHMANIOSE TEGUMENTAR'!$A$4:$C$1681,3,FALSE),0)</f>
        <v>0</v>
      </c>
      <c r="O3931" s="2">
        <f>IFERROR(VLOOKUP(C3931,'FEBRE AMARELA'!$A$4:$C$38,3,FALSE),0)</f>
        <v>0</v>
      </c>
      <c r="P3931" s="2">
        <f>IFERROR(VLOOKUP(C3931,DENGUE!$A$5:$C$4097,3,FALSE),0)</f>
        <v>0</v>
      </c>
      <c r="Q3931" s="2">
        <f>IFERROR(VLOOKUP(C3931,'HEPATITE VIRAL'!$A$5:$C$3162,3,FALSE),0)</f>
        <v>0</v>
      </c>
      <c r="R3931" s="2">
        <f>IFERROR(VLOOKUP(C3931,'FEBRE MACULOSA'!$A$5:$C$181,3,FALSE),0)</f>
        <v>0</v>
      </c>
      <c r="S3931" s="2">
        <f>IFERROR(VLOOKUP(C3931,LEPTOSPIROSE!$A$5:$C$1176,3,FALSE),0)</f>
        <v>0</v>
      </c>
      <c r="T3931" s="2">
        <f>IFERROR(VLOOKUP(C3931,'DOENÇA DE CHAGAS'!$A$5:$C$100,3,FALSE),0)</f>
        <v>0</v>
      </c>
      <c r="U3931" s="2">
        <f>IFERROR(VLOOKUP(C3931,'PICADAS DE COBRAS'!$A$6:$C$4645,3,FALSE),0)</f>
        <v>0</v>
      </c>
      <c r="V3931">
        <f>IFERROR(VLOOKUP(C3931,'ZIKA VIRUS'!$A$5:$C$2399,3,FALSE),0)</f>
        <v>0</v>
      </c>
      <c r="W3931">
        <f>IFERROR(VLOOKUP(C3931,'FEBRE TIFÓIDE'!$A$5:$C$46,3,FALSE),0)</f>
        <v>0</v>
      </c>
      <c r="X3931">
        <f>IFERROR(VLOOKUP(C3931,HANTAVIROSE!$A$5:$C$153,3,FALSE),0)</f>
        <v>0</v>
      </c>
      <c r="Y3931">
        <f>IFERROR(VLOOKUP(C3931,MENINGITE!$A$5:$C$447,3,FALSE),0)</f>
        <v>0</v>
      </c>
      <c r="Z3931">
        <f>IFERROR(VLOOKUP(C3931,RAIVA!$A$5:$C$16,3,FALSE),0)</f>
        <v>0</v>
      </c>
    </row>
    <row r="3932" spans="1:26" x14ac:dyDescent="0.3">
      <c r="A3932" s="2" t="s">
        <v>4903</v>
      </c>
      <c r="B3932" s="2" t="s">
        <v>4938</v>
      </c>
      <c r="C3932" s="2">
        <v>171780</v>
      </c>
      <c r="D3932" s="2">
        <v>1717800</v>
      </c>
      <c r="E3932" s="2" t="s">
        <v>4903</v>
      </c>
      <c r="F3932" s="2" t="s">
        <v>4938</v>
      </c>
      <c r="G3932" s="2">
        <f>IFERROR(VLOOKUP(D3932,Coordenadas!$A$2:$D$5571,3,FALSE),0)</f>
        <v>-12.0853</v>
      </c>
      <c r="H3932" s="2">
        <f>IFERROR(VLOOKUP(D3932,Coordenadas!$A$2:$D$5571,4,FALSE),0)</f>
        <v>-46.482500000000002</v>
      </c>
      <c r="I3932" s="2" t="s">
        <v>5323</v>
      </c>
      <c r="J3932" s="2">
        <v>4544</v>
      </c>
      <c r="K3932" s="2" t="s">
        <v>5332</v>
      </c>
      <c r="L3932" s="2">
        <f>IFERROR(VLOOKUP(C3932,BOTULISMO!$A$3:$C$19,3,FALSE),0)</f>
        <v>0</v>
      </c>
      <c r="M3932" s="2">
        <f>IFERROR(VLOOKUP(C3932,'LEISHMANIOSE VISCERAL'!$A$4:$C$454,3,FALSE),0)</f>
        <v>0</v>
      </c>
      <c r="N3932" s="2">
        <f>IFERROR(VLOOKUP(C3932,'LEISHMANIOSE TEGUMENTAR'!$A$4:$C$1681,3,FALSE),0)</f>
        <v>2</v>
      </c>
      <c r="O3932" s="2">
        <f>IFERROR(VLOOKUP(C3932,'FEBRE AMARELA'!$A$4:$C$38,3,FALSE),0)</f>
        <v>0</v>
      </c>
      <c r="P3932" s="2">
        <f>IFERROR(VLOOKUP(C3932,DENGUE!$A$5:$C$4097,3,FALSE),0)</f>
        <v>1</v>
      </c>
      <c r="Q3932" s="2">
        <f>IFERROR(VLOOKUP(C3932,'HEPATITE VIRAL'!$A$5:$C$3162,3,FALSE),0)</f>
        <v>0</v>
      </c>
      <c r="R3932" s="2">
        <f>IFERROR(VLOOKUP(C3932,'FEBRE MACULOSA'!$A$5:$C$181,3,FALSE),0)</f>
        <v>0</v>
      </c>
      <c r="S3932" s="2">
        <f>IFERROR(VLOOKUP(C3932,LEPTOSPIROSE!$A$5:$C$1176,3,FALSE),0)</f>
        <v>0</v>
      </c>
      <c r="T3932" s="2">
        <f>IFERROR(VLOOKUP(C3932,'DOENÇA DE CHAGAS'!$A$5:$C$100,3,FALSE),0)</f>
        <v>0</v>
      </c>
      <c r="U3932" s="2">
        <f>IFERROR(VLOOKUP(C3932,'PICADAS DE COBRAS'!$A$6:$C$4645,3,FALSE),0)</f>
        <v>6</v>
      </c>
      <c r="V3932">
        <f>IFERROR(VLOOKUP(C3932,'ZIKA VIRUS'!$A$5:$C$2399,3,FALSE),0)</f>
        <v>4</v>
      </c>
      <c r="W3932">
        <f>IFERROR(VLOOKUP(C3932,'FEBRE TIFÓIDE'!$A$5:$C$46,3,FALSE),0)</f>
        <v>0</v>
      </c>
      <c r="X3932">
        <f>IFERROR(VLOOKUP(C3932,HANTAVIROSE!$A$5:$C$153,3,FALSE),0)</f>
        <v>0</v>
      </c>
      <c r="Y3932">
        <f>IFERROR(VLOOKUP(C3932,MENINGITE!$A$5:$C$447,3,FALSE),0)</f>
        <v>0</v>
      </c>
      <c r="Z3932">
        <f>IFERROR(VLOOKUP(C3932,RAIVA!$A$5:$C$16,3,FALSE),0)</f>
        <v>0</v>
      </c>
    </row>
    <row r="3933" spans="1:26" x14ac:dyDescent="0.3">
      <c r="A3933" s="2" t="s">
        <v>967</v>
      </c>
      <c r="B3933" s="2" t="s">
        <v>1056</v>
      </c>
      <c r="C3933" s="2">
        <v>421335</v>
      </c>
      <c r="D3933" s="2">
        <v>4213351</v>
      </c>
      <c r="E3933" s="2" t="s">
        <v>967</v>
      </c>
      <c r="F3933" s="2" t="s">
        <v>1056</v>
      </c>
      <c r="G3933" s="2">
        <f>IFERROR(VLOOKUP(D3933,Coordenadas!$A$2:$D$5571,3,FALSE),0)</f>
        <v>-27.159099999999999</v>
      </c>
      <c r="H3933" s="2">
        <f>IFERROR(VLOOKUP(D3933,Coordenadas!$A$2:$D$5571,4,FALSE),0)</f>
        <v>-50.465899999999998</v>
      </c>
      <c r="I3933" s="2" t="s">
        <v>5326</v>
      </c>
      <c r="J3933" s="2">
        <v>3303</v>
      </c>
      <c r="K3933" s="2" t="s">
        <v>5332</v>
      </c>
      <c r="L3933" s="2">
        <f>IFERROR(VLOOKUP(C3933,BOTULISMO!$A$3:$C$19,3,FALSE),0)</f>
        <v>0</v>
      </c>
      <c r="M3933" s="2">
        <f>IFERROR(VLOOKUP(C3933,'LEISHMANIOSE VISCERAL'!$A$4:$C$454,3,FALSE),0)</f>
        <v>0</v>
      </c>
      <c r="N3933" s="2">
        <f>IFERROR(VLOOKUP(C3933,'LEISHMANIOSE TEGUMENTAR'!$A$4:$C$1681,3,FALSE),0)</f>
        <v>0</v>
      </c>
      <c r="O3933" s="2">
        <f>IFERROR(VLOOKUP(C3933,'FEBRE AMARELA'!$A$4:$C$38,3,FALSE),0)</f>
        <v>0</v>
      </c>
      <c r="P3933" s="2">
        <f>IFERROR(VLOOKUP(C3933,DENGUE!$A$5:$C$4097,3,FALSE),0)</f>
        <v>0</v>
      </c>
      <c r="Q3933" s="2">
        <f>IFERROR(VLOOKUP(C3933,'HEPATITE VIRAL'!$A$5:$C$3162,3,FALSE),0)</f>
        <v>0</v>
      </c>
      <c r="R3933" s="2">
        <f>IFERROR(VLOOKUP(C3933,'FEBRE MACULOSA'!$A$5:$C$181,3,FALSE),0)</f>
        <v>0</v>
      </c>
      <c r="S3933" s="2">
        <f>IFERROR(VLOOKUP(C3933,LEPTOSPIROSE!$A$5:$C$1176,3,FALSE),0)</f>
        <v>0</v>
      </c>
      <c r="T3933" s="2">
        <f>IFERROR(VLOOKUP(C3933,'DOENÇA DE CHAGAS'!$A$5:$C$100,3,FALSE),0)</f>
        <v>0</v>
      </c>
      <c r="U3933" s="2">
        <f>IFERROR(VLOOKUP(C3933,'PICADAS DE COBRAS'!$A$6:$C$4645,3,FALSE),0)</f>
        <v>1</v>
      </c>
      <c r="V3933">
        <f>IFERROR(VLOOKUP(C3933,'ZIKA VIRUS'!$A$5:$C$2399,3,FALSE),0)</f>
        <v>0</v>
      </c>
      <c r="W3933">
        <f>IFERROR(VLOOKUP(C3933,'FEBRE TIFÓIDE'!$A$5:$C$46,3,FALSE),0)</f>
        <v>0</v>
      </c>
      <c r="X3933">
        <f>IFERROR(VLOOKUP(C3933,HANTAVIROSE!$A$5:$C$153,3,FALSE),0)</f>
        <v>0</v>
      </c>
      <c r="Y3933">
        <f>IFERROR(VLOOKUP(C3933,MENINGITE!$A$5:$C$447,3,FALSE),0)</f>
        <v>0</v>
      </c>
      <c r="Z3933">
        <f>IFERROR(VLOOKUP(C3933,RAIVA!$A$5:$C$16,3,FALSE),0)</f>
        <v>0</v>
      </c>
    </row>
    <row r="3934" spans="1:26" x14ac:dyDescent="0.3">
      <c r="A3934" s="2" t="s">
        <v>4903</v>
      </c>
      <c r="B3934" s="2" t="s">
        <v>4937</v>
      </c>
      <c r="C3934" s="2">
        <v>171790</v>
      </c>
      <c r="D3934" s="2">
        <v>1717909</v>
      </c>
      <c r="E3934" s="2" t="s">
        <v>4903</v>
      </c>
      <c r="F3934" s="2" t="s">
        <v>4937</v>
      </c>
      <c r="G3934" s="2">
        <f>IFERROR(VLOOKUP(D3934,Coordenadas!$A$2:$D$5571,3,FALSE),0)</f>
        <v>-10.748100000000001</v>
      </c>
      <c r="H3934" s="2">
        <f>IFERROR(VLOOKUP(D3934,Coordenadas!$A$2:$D$5571,4,FALSE),0)</f>
        <v>-47.5276</v>
      </c>
      <c r="I3934" s="2" t="s">
        <v>5323</v>
      </c>
      <c r="J3934" s="2">
        <v>7180</v>
      </c>
      <c r="K3934" s="2" t="s">
        <v>5332</v>
      </c>
      <c r="L3934" s="2">
        <f>IFERROR(VLOOKUP(C3934,BOTULISMO!$A$3:$C$19,3,FALSE),0)</f>
        <v>0</v>
      </c>
      <c r="M3934" s="2">
        <f>IFERROR(VLOOKUP(C3934,'LEISHMANIOSE VISCERAL'!$A$4:$C$454,3,FALSE),0)</f>
        <v>0</v>
      </c>
      <c r="N3934" s="2">
        <f>IFERROR(VLOOKUP(C3934,'LEISHMANIOSE TEGUMENTAR'!$A$4:$C$1681,3,FALSE),0)</f>
        <v>16</v>
      </c>
      <c r="O3934" s="2">
        <f>IFERROR(VLOOKUP(C3934,'FEBRE AMARELA'!$A$4:$C$38,3,FALSE),0)</f>
        <v>0</v>
      </c>
      <c r="P3934" s="2">
        <f>IFERROR(VLOOKUP(C3934,DENGUE!$A$5:$C$4097,3,FALSE),0)</f>
        <v>7</v>
      </c>
      <c r="Q3934" s="2">
        <f>IFERROR(VLOOKUP(C3934,'HEPATITE VIRAL'!$A$5:$C$3162,3,FALSE),0)</f>
        <v>0</v>
      </c>
      <c r="R3934" s="2">
        <f>IFERROR(VLOOKUP(C3934,'FEBRE MACULOSA'!$A$5:$C$181,3,FALSE),0)</f>
        <v>0</v>
      </c>
      <c r="S3934" s="2">
        <f>IFERROR(VLOOKUP(C3934,LEPTOSPIROSE!$A$5:$C$1176,3,FALSE),0)</f>
        <v>0</v>
      </c>
      <c r="T3934" s="2">
        <f>IFERROR(VLOOKUP(C3934,'DOENÇA DE CHAGAS'!$A$5:$C$100,3,FALSE),0)</f>
        <v>0</v>
      </c>
      <c r="U3934" s="2">
        <f>IFERROR(VLOOKUP(C3934,'PICADAS DE COBRAS'!$A$6:$C$4645,3,FALSE),0)</f>
        <v>48</v>
      </c>
      <c r="V3934">
        <f>IFERROR(VLOOKUP(C3934,'ZIKA VIRUS'!$A$5:$C$2399,3,FALSE),0)</f>
        <v>1</v>
      </c>
      <c r="W3934">
        <f>IFERROR(VLOOKUP(C3934,'FEBRE TIFÓIDE'!$A$5:$C$46,3,FALSE),0)</f>
        <v>0</v>
      </c>
      <c r="X3934">
        <f>IFERROR(VLOOKUP(C3934,HANTAVIROSE!$A$5:$C$153,3,FALSE),0)</f>
        <v>0</v>
      </c>
      <c r="Y3934">
        <f>IFERROR(VLOOKUP(C3934,MENINGITE!$A$5:$C$447,3,FALSE),0)</f>
        <v>0</v>
      </c>
      <c r="Z3934">
        <f>IFERROR(VLOOKUP(C3934,RAIVA!$A$5:$C$16,3,FALSE),0)</f>
        <v>1</v>
      </c>
    </row>
    <row r="3935" spans="1:26" x14ac:dyDescent="0.3">
      <c r="A3935" s="2" t="s">
        <v>250</v>
      </c>
      <c r="B3935" s="2" t="s">
        <v>298</v>
      </c>
      <c r="C3935" s="2">
        <v>510670</v>
      </c>
      <c r="D3935" s="2">
        <v>5106703</v>
      </c>
      <c r="E3935" s="2" t="s">
        <v>250</v>
      </c>
      <c r="F3935" s="2" t="s">
        <v>298</v>
      </c>
      <c r="G3935" s="2">
        <f>IFERROR(VLOOKUP(D3935,Coordenadas!$A$2:$D$5571,3,FALSE),0)</f>
        <v>-16.758400000000002</v>
      </c>
      <c r="H3935" s="2">
        <f>IFERROR(VLOOKUP(D3935,Coordenadas!$A$2:$D$5571,4,FALSE),0)</f>
        <v>-52.8369</v>
      </c>
      <c r="I3935" s="2" t="s">
        <v>5327</v>
      </c>
      <c r="J3935" s="2">
        <v>1768</v>
      </c>
      <c r="K3935" s="2" t="s">
        <v>5332</v>
      </c>
      <c r="L3935" s="2">
        <f>IFERROR(VLOOKUP(C3935,BOTULISMO!$A$3:$C$19,3,FALSE),0)</f>
        <v>0</v>
      </c>
      <c r="M3935" s="2">
        <f>IFERROR(VLOOKUP(C3935,'LEISHMANIOSE VISCERAL'!$A$4:$C$454,3,FALSE),0)</f>
        <v>0</v>
      </c>
      <c r="N3935" s="2">
        <f>IFERROR(VLOOKUP(C3935,'LEISHMANIOSE TEGUMENTAR'!$A$4:$C$1681,3,FALSE),0)</f>
        <v>9</v>
      </c>
      <c r="O3935" s="2">
        <f>IFERROR(VLOOKUP(C3935,'FEBRE AMARELA'!$A$4:$C$38,3,FALSE),0)</f>
        <v>0</v>
      </c>
      <c r="P3935" s="2">
        <f>IFERROR(VLOOKUP(C3935,DENGUE!$A$5:$C$4097,3,FALSE),0)</f>
        <v>10</v>
      </c>
      <c r="Q3935" s="2">
        <f>IFERROR(VLOOKUP(C3935,'HEPATITE VIRAL'!$A$5:$C$3162,3,FALSE),0)</f>
        <v>1</v>
      </c>
      <c r="R3935" s="2">
        <f>IFERROR(VLOOKUP(C3935,'FEBRE MACULOSA'!$A$5:$C$181,3,FALSE),0)</f>
        <v>0</v>
      </c>
      <c r="S3935" s="2">
        <f>IFERROR(VLOOKUP(C3935,LEPTOSPIROSE!$A$5:$C$1176,3,FALSE),0)</f>
        <v>0</v>
      </c>
      <c r="T3935" s="2">
        <f>IFERROR(VLOOKUP(C3935,'DOENÇA DE CHAGAS'!$A$5:$C$100,3,FALSE),0)</f>
        <v>0</v>
      </c>
      <c r="U3935" s="2">
        <f>IFERROR(VLOOKUP(C3935,'PICADAS DE COBRAS'!$A$6:$C$4645,3,FALSE),0)</f>
        <v>2</v>
      </c>
      <c r="V3935">
        <f>IFERROR(VLOOKUP(C3935,'ZIKA VIRUS'!$A$5:$C$2399,3,FALSE),0)</f>
        <v>0</v>
      </c>
      <c r="W3935">
        <f>IFERROR(VLOOKUP(C3935,'FEBRE TIFÓIDE'!$A$5:$C$46,3,FALSE),0)</f>
        <v>0</v>
      </c>
      <c r="X3935">
        <f>IFERROR(VLOOKUP(C3935,HANTAVIROSE!$A$5:$C$153,3,FALSE),0)</f>
        <v>0</v>
      </c>
      <c r="Y3935">
        <f>IFERROR(VLOOKUP(C3935,MENINGITE!$A$5:$C$447,3,FALSE),0)</f>
        <v>0</v>
      </c>
      <c r="Z3935">
        <f>IFERROR(VLOOKUP(C3935,RAIVA!$A$5:$C$16,3,FALSE),0)</f>
        <v>0</v>
      </c>
    </row>
    <row r="3936" spans="1:26" x14ac:dyDescent="0.3">
      <c r="A3936" s="2" t="s">
        <v>2425</v>
      </c>
      <c r="B3936" s="2" t="s">
        <v>2662</v>
      </c>
      <c r="C3936" s="2">
        <v>315210</v>
      </c>
      <c r="D3936" s="2">
        <v>3152105</v>
      </c>
      <c r="E3936" s="2" t="s">
        <v>2425</v>
      </c>
      <c r="F3936" s="2" t="s">
        <v>2662</v>
      </c>
      <c r="G3936" s="2">
        <f>IFERROR(VLOOKUP(D3936,Coordenadas!$A$2:$D$5571,3,FALSE),0)</f>
        <v>-20.411100000000001</v>
      </c>
      <c r="H3936" s="2">
        <f>IFERROR(VLOOKUP(D3936,Coordenadas!$A$2:$D$5571,4,FALSE),0)</f>
        <v>-42.897799999999997</v>
      </c>
      <c r="I3936" s="2" t="s">
        <v>5325</v>
      </c>
      <c r="J3936" s="2">
        <v>57390</v>
      </c>
      <c r="K3936" s="2" t="s">
        <v>5331</v>
      </c>
      <c r="L3936" s="2">
        <f>IFERROR(VLOOKUP(C3936,BOTULISMO!$A$3:$C$19,3,FALSE),0)</f>
        <v>0</v>
      </c>
      <c r="M3936" s="2">
        <f>IFERROR(VLOOKUP(C3936,'LEISHMANIOSE VISCERAL'!$A$4:$C$454,3,FALSE),0)</f>
        <v>0</v>
      </c>
      <c r="N3936" s="2">
        <f>IFERROR(VLOOKUP(C3936,'LEISHMANIOSE TEGUMENTAR'!$A$4:$C$1681,3,FALSE),0)</f>
        <v>1</v>
      </c>
      <c r="O3936" s="2">
        <f>IFERROR(VLOOKUP(C3936,'FEBRE AMARELA'!$A$4:$C$38,3,FALSE),0)</f>
        <v>0</v>
      </c>
      <c r="P3936" s="2">
        <f>IFERROR(VLOOKUP(C3936,DENGUE!$A$5:$C$4097,3,FALSE),0)</f>
        <v>41</v>
      </c>
      <c r="Q3936" s="2">
        <f>IFERROR(VLOOKUP(C3936,'HEPATITE VIRAL'!$A$5:$C$3162,3,FALSE),0)</f>
        <v>20</v>
      </c>
      <c r="R3936" s="2">
        <f>IFERROR(VLOOKUP(C3936,'FEBRE MACULOSA'!$A$5:$C$181,3,FALSE),0)</f>
        <v>1</v>
      </c>
      <c r="S3936" s="2">
        <f>IFERROR(VLOOKUP(C3936,LEPTOSPIROSE!$A$5:$C$1176,3,FALSE),0)</f>
        <v>15</v>
      </c>
      <c r="T3936" s="2">
        <f>IFERROR(VLOOKUP(C3936,'DOENÇA DE CHAGAS'!$A$5:$C$100,3,FALSE),0)</f>
        <v>0</v>
      </c>
      <c r="U3936" s="2">
        <f>IFERROR(VLOOKUP(C3936,'PICADAS DE COBRAS'!$A$6:$C$4645,3,FALSE),0)</f>
        <v>261</v>
      </c>
      <c r="V3936">
        <f>IFERROR(VLOOKUP(C3936,'ZIKA VIRUS'!$A$5:$C$2399,3,FALSE),0)</f>
        <v>4</v>
      </c>
      <c r="W3936">
        <f>IFERROR(VLOOKUP(C3936,'FEBRE TIFÓIDE'!$A$5:$C$46,3,FALSE),0)</f>
        <v>0</v>
      </c>
      <c r="X3936">
        <f>IFERROR(VLOOKUP(C3936,HANTAVIROSE!$A$5:$C$153,3,FALSE),0)</f>
        <v>0</v>
      </c>
      <c r="Y3936">
        <f>IFERROR(VLOOKUP(C3936,MENINGITE!$A$5:$C$447,3,FALSE),0)</f>
        <v>0</v>
      </c>
      <c r="Z3936">
        <f>IFERROR(VLOOKUP(C3936,RAIVA!$A$5:$C$16,3,FALSE),0)</f>
        <v>0</v>
      </c>
    </row>
    <row r="3937" spans="1:26" x14ac:dyDescent="0.3">
      <c r="A3937" s="2" t="s">
        <v>470</v>
      </c>
      <c r="B3937" s="2" t="s">
        <v>643</v>
      </c>
      <c r="C3937" s="2">
        <v>431478</v>
      </c>
      <c r="D3937" s="2">
        <v>4314787</v>
      </c>
      <c r="E3937" s="2" t="s">
        <v>470</v>
      </c>
      <c r="F3937" s="2" t="s">
        <v>643</v>
      </c>
      <c r="G3937" s="2">
        <f>IFERROR(VLOOKUP(D3937,Coordenadas!$A$2:$D$5571,3,FALSE),0)</f>
        <v>-27.6587</v>
      </c>
      <c r="H3937" s="2">
        <f>IFERROR(VLOOKUP(D3937,Coordenadas!$A$2:$D$5571,4,FALSE),0)</f>
        <v>-52.4848</v>
      </c>
      <c r="I3937" s="2" t="s">
        <v>5326</v>
      </c>
      <c r="J3937" s="2">
        <v>1750</v>
      </c>
      <c r="K3937" s="2" t="s">
        <v>5332</v>
      </c>
      <c r="L3937" s="2">
        <f>IFERROR(VLOOKUP(C3937,BOTULISMO!$A$3:$C$19,3,FALSE),0)</f>
        <v>0</v>
      </c>
      <c r="M3937" s="2">
        <f>IFERROR(VLOOKUP(C3937,'LEISHMANIOSE VISCERAL'!$A$4:$C$454,3,FALSE),0)</f>
        <v>0</v>
      </c>
      <c r="N3937" s="2">
        <f>IFERROR(VLOOKUP(C3937,'LEISHMANIOSE TEGUMENTAR'!$A$4:$C$1681,3,FALSE),0)</f>
        <v>0</v>
      </c>
      <c r="O3937" s="2">
        <f>IFERROR(VLOOKUP(C3937,'FEBRE AMARELA'!$A$4:$C$38,3,FALSE),0)</f>
        <v>0</v>
      </c>
      <c r="P3937" s="2">
        <f>IFERROR(VLOOKUP(C3937,DENGUE!$A$5:$C$4097,3,FALSE),0)</f>
        <v>0</v>
      </c>
      <c r="Q3937" s="2">
        <f>IFERROR(VLOOKUP(C3937,'HEPATITE VIRAL'!$A$5:$C$3162,3,FALSE),0)</f>
        <v>0</v>
      </c>
      <c r="R3937" s="2">
        <f>IFERROR(VLOOKUP(C3937,'FEBRE MACULOSA'!$A$5:$C$181,3,FALSE),0)</f>
        <v>0</v>
      </c>
      <c r="S3937" s="2">
        <f>IFERROR(VLOOKUP(C3937,LEPTOSPIROSE!$A$5:$C$1176,3,FALSE),0)</f>
        <v>1</v>
      </c>
      <c r="T3937" s="2">
        <f>IFERROR(VLOOKUP(C3937,'DOENÇA DE CHAGAS'!$A$5:$C$100,3,FALSE),0)</f>
        <v>0</v>
      </c>
      <c r="U3937" s="2">
        <f>IFERROR(VLOOKUP(C3937,'PICADAS DE COBRAS'!$A$6:$C$4645,3,FALSE),0)</f>
        <v>0</v>
      </c>
      <c r="V3937">
        <f>IFERROR(VLOOKUP(C3937,'ZIKA VIRUS'!$A$5:$C$2399,3,FALSE),0)</f>
        <v>0</v>
      </c>
      <c r="W3937">
        <f>IFERROR(VLOOKUP(C3937,'FEBRE TIFÓIDE'!$A$5:$C$46,3,FALSE),0)</f>
        <v>0</v>
      </c>
      <c r="X3937">
        <f>IFERROR(VLOOKUP(C3937,HANTAVIROSE!$A$5:$C$153,3,FALSE),0)</f>
        <v>0</v>
      </c>
      <c r="Y3937">
        <f>IFERROR(VLOOKUP(C3937,MENINGITE!$A$5:$C$447,3,FALSE),0)</f>
        <v>0</v>
      </c>
      <c r="Z3937">
        <f>IFERROR(VLOOKUP(C3937,RAIVA!$A$5:$C$16,3,FALSE),0)</f>
        <v>0</v>
      </c>
    </row>
    <row r="3938" spans="1:26" x14ac:dyDescent="0.3">
      <c r="A3938" s="2" t="s">
        <v>967</v>
      </c>
      <c r="B3938" s="2" t="s">
        <v>1055</v>
      </c>
      <c r="C3938" s="2">
        <v>421340</v>
      </c>
      <c r="D3938" s="2">
        <v>4213401</v>
      </c>
      <c r="E3938" s="2" t="s">
        <v>967</v>
      </c>
      <c r="F3938" s="2" t="s">
        <v>1055</v>
      </c>
      <c r="G3938" s="2">
        <f>IFERROR(VLOOKUP(D3938,Coordenadas!$A$2:$D$5571,3,FALSE),0)</f>
        <v>-26.8733</v>
      </c>
      <c r="H3938" s="2">
        <f>IFERROR(VLOOKUP(D3938,Coordenadas!$A$2:$D$5571,4,FALSE),0)</f>
        <v>-52.011200000000002</v>
      </c>
      <c r="I3938" s="2" t="s">
        <v>5326</v>
      </c>
      <c r="J3938" s="2">
        <v>11031</v>
      </c>
      <c r="K3938" s="2" t="s">
        <v>5332</v>
      </c>
      <c r="L3938" s="2">
        <f>IFERROR(VLOOKUP(C3938,BOTULISMO!$A$3:$C$19,3,FALSE),0)</f>
        <v>0</v>
      </c>
      <c r="M3938" s="2">
        <f>IFERROR(VLOOKUP(C3938,'LEISHMANIOSE VISCERAL'!$A$4:$C$454,3,FALSE),0)</f>
        <v>0</v>
      </c>
      <c r="N3938" s="2">
        <f>IFERROR(VLOOKUP(C3938,'LEISHMANIOSE TEGUMENTAR'!$A$4:$C$1681,3,FALSE),0)</f>
        <v>0</v>
      </c>
      <c r="O3938" s="2">
        <f>IFERROR(VLOOKUP(C3938,'FEBRE AMARELA'!$A$4:$C$38,3,FALSE),0)</f>
        <v>0</v>
      </c>
      <c r="P3938" s="2">
        <f>IFERROR(VLOOKUP(C3938,DENGUE!$A$5:$C$4097,3,FALSE),0)</f>
        <v>0</v>
      </c>
      <c r="Q3938" s="2">
        <f>IFERROR(VLOOKUP(C3938,'HEPATITE VIRAL'!$A$5:$C$3162,3,FALSE),0)</f>
        <v>6</v>
      </c>
      <c r="R3938" s="2">
        <f>IFERROR(VLOOKUP(C3938,'FEBRE MACULOSA'!$A$5:$C$181,3,FALSE),0)</f>
        <v>0</v>
      </c>
      <c r="S3938" s="2">
        <f>IFERROR(VLOOKUP(C3938,LEPTOSPIROSE!$A$5:$C$1176,3,FALSE),0)</f>
        <v>0</v>
      </c>
      <c r="T3938" s="2">
        <f>IFERROR(VLOOKUP(C3938,'DOENÇA DE CHAGAS'!$A$5:$C$100,3,FALSE),0)</f>
        <v>0</v>
      </c>
      <c r="U3938" s="2">
        <f>IFERROR(VLOOKUP(C3938,'PICADAS DE COBRAS'!$A$6:$C$4645,3,FALSE),0)</f>
        <v>22</v>
      </c>
      <c r="V3938">
        <f>IFERROR(VLOOKUP(C3938,'ZIKA VIRUS'!$A$5:$C$2399,3,FALSE),0)</f>
        <v>0</v>
      </c>
      <c r="W3938">
        <f>IFERROR(VLOOKUP(C3938,'FEBRE TIFÓIDE'!$A$5:$C$46,3,FALSE),0)</f>
        <v>0</v>
      </c>
      <c r="X3938">
        <f>IFERROR(VLOOKUP(C3938,HANTAVIROSE!$A$5:$C$153,3,FALSE),0)</f>
        <v>0</v>
      </c>
      <c r="Y3938">
        <f>IFERROR(VLOOKUP(C3938,MENINGITE!$A$5:$C$447,3,FALSE),0)</f>
        <v>0</v>
      </c>
      <c r="Z3938">
        <f>IFERROR(VLOOKUP(C3938,RAIVA!$A$5:$C$16,3,FALSE),0)</f>
        <v>0</v>
      </c>
    </row>
    <row r="3939" spans="1:26" x14ac:dyDescent="0.3">
      <c r="A3939" s="2" t="s">
        <v>250</v>
      </c>
      <c r="B3939" s="2" t="s">
        <v>297</v>
      </c>
      <c r="C3939" s="2">
        <v>510675</v>
      </c>
      <c r="D3939" s="2">
        <v>5106752</v>
      </c>
      <c r="E3939" s="2" t="s">
        <v>250</v>
      </c>
      <c r="F3939" s="2" t="s">
        <v>297</v>
      </c>
      <c r="G3939" s="2">
        <f>IFERROR(VLOOKUP(D3939,Coordenadas!$A$2:$D$5571,3,FALSE),0)</f>
        <v>-15.2219</v>
      </c>
      <c r="H3939" s="2">
        <f>IFERROR(VLOOKUP(D3939,Coordenadas!$A$2:$D$5571,4,FALSE),0)</f>
        <v>-59.343499999999999</v>
      </c>
      <c r="I3939" s="2" t="s">
        <v>5327</v>
      </c>
      <c r="J3939" s="2">
        <v>41408</v>
      </c>
      <c r="K3939" s="2" t="s">
        <v>5330</v>
      </c>
      <c r="L3939" s="2">
        <f>IFERROR(VLOOKUP(C3939,BOTULISMO!$A$3:$C$19,3,FALSE),0)</f>
        <v>0</v>
      </c>
      <c r="M3939" s="2">
        <f>IFERROR(VLOOKUP(C3939,'LEISHMANIOSE VISCERAL'!$A$4:$C$454,3,FALSE),0)</f>
        <v>0</v>
      </c>
      <c r="N3939" s="2">
        <f>IFERROR(VLOOKUP(C3939,'LEISHMANIOSE TEGUMENTAR'!$A$4:$C$1681,3,FALSE),0)</f>
        <v>24</v>
      </c>
      <c r="O3939" s="2">
        <f>IFERROR(VLOOKUP(C3939,'FEBRE AMARELA'!$A$4:$C$38,3,FALSE),0)</f>
        <v>0</v>
      </c>
      <c r="P3939" s="2">
        <f>IFERROR(VLOOKUP(C3939,DENGUE!$A$5:$C$4097,3,FALSE),0)</f>
        <v>333</v>
      </c>
      <c r="Q3939" s="2">
        <f>IFERROR(VLOOKUP(C3939,'HEPATITE VIRAL'!$A$5:$C$3162,3,FALSE),0)</f>
        <v>13</v>
      </c>
      <c r="R3939" s="2">
        <f>IFERROR(VLOOKUP(C3939,'FEBRE MACULOSA'!$A$5:$C$181,3,FALSE),0)</f>
        <v>0</v>
      </c>
      <c r="S3939" s="2">
        <f>IFERROR(VLOOKUP(C3939,LEPTOSPIROSE!$A$5:$C$1176,3,FALSE),0)</f>
        <v>1</v>
      </c>
      <c r="T3939" s="2">
        <f>IFERROR(VLOOKUP(C3939,'DOENÇA DE CHAGAS'!$A$5:$C$100,3,FALSE),0)</f>
        <v>0</v>
      </c>
      <c r="U3939" s="2">
        <f>IFERROR(VLOOKUP(C3939,'PICADAS DE COBRAS'!$A$6:$C$4645,3,FALSE),0)</f>
        <v>29</v>
      </c>
      <c r="V3939">
        <f>IFERROR(VLOOKUP(C3939,'ZIKA VIRUS'!$A$5:$C$2399,3,FALSE),0)</f>
        <v>17</v>
      </c>
      <c r="W3939">
        <f>IFERROR(VLOOKUP(C3939,'FEBRE TIFÓIDE'!$A$5:$C$46,3,FALSE),0)</f>
        <v>0</v>
      </c>
      <c r="X3939">
        <f>IFERROR(VLOOKUP(C3939,HANTAVIROSE!$A$5:$C$153,3,FALSE),0)</f>
        <v>0</v>
      </c>
      <c r="Y3939">
        <f>IFERROR(VLOOKUP(C3939,MENINGITE!$A$5:$C$447,3,FALSE),0)</f>
        <v>0</v>
      </c>
      <c r="Z3939">
        <f>IFERROR(VLOOKUP(C3939,RAIVA!$A$5:$C$16,3,FALSE),0)</f>
        <v>0</v>
      </c>
    </row>
    <row r="3940" spans="1:26" x14ac:dyDescent="0.3">
      <c r="A3940" s="2" t="s">
        <v>1637</v>
      </c>
      <c r="B3940" s="2" t="s">
        <v>1822</v>
      </c>
      <c r="C3940" s="2">
        <v>354030</v>
      </c>
      <c r="D3940" s="2">
        <v>3540309</v>
      </c>
      <c r="E3940" s="2" t="s">
        <v>1637</v>
      </c>
      <c r="F3940" s="2" t="s">
        <v>1822</v>
      </c>
      <c r="G3940" s="2">
        <f>IFERROR(VLOOKUP(D3940,Coordenadas!$A$2:$D$5571,3,FALSE),0)</f>
        <v>-20.172699999999999</v>
      </c>
      <c r="H3940" s="2">
        <f>IFERROR(VLOOKUP(D3940,Coordenadas!$A$2:$D$5571,4,FALSE),0)</f>
        <v>-49.706400000000002</v>
      </c>
      <c r="I3940" s="2" t="s">
        <v>5325</v>
      </c>
      <c r="J3940" s="2">
        <v>2518</v>
      </c>
      <c r="K3940" s="2" t="s">
        <v>5332</v>
      </c>
      <c r="L3940" s="2">
        <f>IFERROR(VLOOKUP(C3940,BOTULISMO!$A$3:$C$19,3,FALSE),0)</f>
        <v>0</v>
      </c>
      <c r="M3940" s="2">
        <f>IFERROR(VLOOKUP(C3940,'LEISHMANIOSE VISCERAL'!$A$4:$C$454,3,FALSE),0)</f>
        <v>0</v>
      </c>
      <c r="N3940" s="2">
        <f>IFERROR(VLOOKUP(C3940,'LEISHMANIOSE TEGUMENTAR'!$A$4:$C$1681,3,FALSE),0)</f>
        <v>0</v>
      </c>
      <c r="O3940" s="2">
        <f>IFERROR(VLOOKUP(C3940,'FEBRE AMARELA'!$A$4:$C$38,3,FALSE),0)</f>
        <v>0</v>
      </c>
      <c r="P3940" s="2">
        <f>IFERROR(VLOOKUP(C3940,DENGUE!$A$5:$C$4097,3,FALSE),0)</f>
        <v>48</v>
      </c>
      <c r="Q3940" s="2">
        <f>IFERROR(VLOOKUP(C3940,'HEPATITE VIRAL'!$A$5:$C$3162,3,FALSE),0)</f>
        <v>0</v>
      </c>
      <c r="R3940" s="2">
        <f>IFERROR(VLOOKUP(C3940,'FEBRE MACULOSA'!$A$5:$C$181,3,FALSE),0)</f>
        <v>0</v>
      </c>
      <c r="S3940" s="2">
        <f>IFERROR(VLOOKUP(C3940,LEPTOSPIROSE!$A$5:$C$1176,3,FALSE),0)</f>
        <v>0</v>
      </c>
      <c r="T3940" s="2">
        <f>IFERROR(VLOOKUP(C3940,'DOENÇA DE CHAGAS'!$A$5:$C$100,3,FALSE),0)</f>
        <v>0</v>
      </c>
      <c r="U3940" s="2">
        <f>IFERROR(VLOOKUP(C3940,'PICADAS DE COBRAS'!$A$6:$C$4645,3,FALSE),0)</f>
        <v>19</v>
      </c>
      <c r="V3940">
        <f>IFERROR(VLOOKUP(C3940,'ZIKA VIRUS'!$A$5:$C$2399,3,FALSE),0)</f>
        <v>0</v>
      </c>
      <c r="W3940">
        <f>IFERROR(VLOOKUP(C3940,'FEBRE TIFÓIDE'!$A$5:$C$46,3,FALSE),0)</f>
        <v>0</v>
      </c>
      <c r="X3940">
        <f>IFERROR(VLOOKUP(C3940,HANTAVIROSE!$A$5:$C$153,3,FALSE),0)</f>
        <v>0</v>
      </c>
      <c r="Y3940">
        <f>IFERROR(VLOOKUP(C3940,MENINGITE!$A$5:$C$447,3,FALSE),0)</f>
        <v>0</v>
      </c>
      <c r="Z3940">
        <f>IFERROR(VLOOKUP(C3940,RAIVA!$A$5:$C$16,3,FALSE),0)</f>
        <v>0</v>
      </c>
    </row>
    <row r="3941" spans="1:26" x14ac:dyDescent="0.3">
      <c r="A3941" s="2" t="s">
        <v>2349</v>
      </c>
      <c r="B3941" s="2" t="s">
        <v>2369</v>
      </c>
      <c r="C3941" s="2">
        <v>320425</v>
      </c>
      <c r="D3941" s="2">
        <v>3204252</v>
      </c>
      <c r="E3941" s="2" t="s">
        <v>2349</v>
      </c>
      <c r="F3941" s="2" t="s">
        <v>2369</v>
      </c>
      <c r="G3941" s="2">
        <f>IFERROR(VLOOKUP(D3941,Coordenadas!$A$2:$D$5571,3,FALSE),0)</f>
        <v>-18.125299999999999</v>
      </c>
      <c r="H3941" s="2">
        <f>IFERROR(VLOOKUP(D3941,Coordenadas!$A$2:$D$5571,4,FALSE),0)</f>
        <v>-40.5458</v>
      </c>
      <c r="I3941" s="2" t="s">
        <v>5325</v>
      </c>
      <c r="J3941" s="2">
        <v>6979</v>
      </c>
      <c r="K3941" s="2" t="s">
        <v>5332</v>
      </c>
      <c r="L3941" s="2">
        <f>IFERROR(VLOOKUP(C3941,BOTULISMO!$A$3:$C$19,3,FALSE),0)</f>
        <v>0</v>
      </c>
      <c r="M3941" s="2">
        <f>IFERROR(VLOOKUP(C3941,'LEISHMANIOSE VISCERAL'!$A$4:$C$454,3,FALSE),0)</f>
        <v>0</v>
      </c>
      <c r="N3941" s="2">
        <f>IFERROR(VLOOKUP(C3941,'LEISHMANIOSE TEGUMENTAR'!$A$4:$C$1681,3,FALSE),0)</f>
        <v>0</v>
      </c>
      <c r="O3941" s="2">
        <f>IFERROR(VLOOKUP(C3941,'FEBRE AMARELA'!$A$4:$C$38,3,FALSE),0)</f>
        <v>0</v>
      </c>
      <c r="P3941" s="2">
        <f>IFERROR(VLOOKUP(C3941,DENGUE!$A$5:$C$4097,3,FALSE),0)</f>
        <v>0</v>
      </c>
      <c r="Q3941" s="2">
        <f>IFERROR(VLOOKUP(C3941,'HEPATITE VIRAL'!$A$5:$C$3162,3,FALSE),0)</f>
        <v>5</v>
      </c>
      <c r="R3941" s="2">
        <f>IFERROR(VLOOKUP(C3941,'FEBRE MACULOSA'!$A$5:$C$181,3,FALSE),0)</f>
        <v>0</v>
      </c>
      <c r="S3941" s="2">
        <f>IFERROR(VLOOKUP(C3941,LEPTOSPIROSE!$A$5:$C$1176,3,FALSE),0)</f>
        <v>0</v>
      </c>
      <c r="T3941" s="2">
        <f>IFERROR(VLOOKUP(C3941,'DOENÇA DE CHAGAS'!$A$5:$C$100,3,FALSE),0)</f>
        <v>0</v>
      </c>
      <c r="U3941" s="2">
        <f>IFERROR(VLOOKUP(C3941,'PICADAS DE COBRAS'!$A$6:$C$4645,3,FALSE),0)</f>
        <v>0</v>
      </c>
      <c r="V3941">
        <f>IFERROR(VLOOKUP(C3941,'ZIKA VIRUS'!$A$5:$C$2399,3,FALSE),0)</f>
        <v>0</v>
      </c>
      <c r="W3941">
        <f>IFERROR(VLOOKUP(C3941,'FEBRE TIFÓIDE'!$A$5:$C$46,3,FALSE),0)</f>
        <v>0</v>
      </c>
      <c r="X3941">
        <f>IFERROR(VLOOKUP(C3941,HANTAVIROSE!$A$5:$C$153,3,FALSE),0)</f>
        <v>0</v>
      </c>
      <c r="Y3941">
        <f>IFERROR(VLOOKUP(C3941,MENINGITE!$A$5:$C$447,3,FALSE),0)</f>
        <v>0</v>
      </c>
      <c r="Z3941">
        <f>IFERROR(VLOOKUP(C3941,RAIVA!$A$5:$C$16,3,FALSE),0)</f>
        <v>0</v>
      </c>
    </row>
    <row r="3942" spans="1:26" x14ac:dyDescent="0.3">
      <c r="A3942" s="2" t="s">
        <v>2425</v>
      </c>
      <c r="B3942" s="2" t="s">
        <v>2661</v>
      </c>
      <c r="C3942" s="2">
        <v>315213</v>
      </c>
      <c r="D3942" s="2">
        <v>3152131</v>
      </c>
      <c r="E3942" s="2" t="s">
        <v>2425</v>
      </c>
      <c r="F3942" s="2" t="s">
        <v>2661</v>
      </c>
      <c r="G3942" s="2">
        <f>IFERROR(VLOOKUP(D3942,Coordenadas!$A$2:$D$5571,3,FALSE),0)</f>
        <v>-16.6282</v>
      </c>
      <c r="H3942" s="2">
        <f>IFERROR(VLOOKUP(D3942,Coordenadas!$A$2:$D$5571,4,FALSE),0)</f>
        <v>-45.058799999999998</v>
      </c>
      <c r="I3942" s="2" t="s">
        <v>5325</v>
      </c>
      <c r="J3942" s="2">
        <v>3966</v>
      </c>
      <c r="K3942" s="2" t="s">
        <v>5332</v>
      </c>
      <c r="L3942" s="2">
        <f>IFERROR(VLOOKUP(C3942,BOTULISMO!$A$3:$C$19,3,FALSE),0)</f>
        <v>0</v>
      </c>
      <c r="M3942" s="2">
        <f>IFERROR(VLOOKUP(C3942,'LEISHMANIOSE VISCERAL'!$A$4:$C$454,3,FALSE),0)</f>
        <v>0</v>
      </c>
      <c r="N3942" s="2">
        <f>IFERROR(VLOOKUP(C3942,'LEISHMANIOSE TEGUMENTAR'!$A$4:$C$1681,3,FALSE),0)</f>
        <v>2</v>
      </c>
      <c r="O3942" s="2">
        <f>IFERROR(VLOOKUP(C3942,'FEBRE AMARELA'!$A$4:$C$38,3,FALSE),0)</f>
        <v>0</v>
      </c>
      <c r="P3942" s="2">
        <f>IFERROR(VLOOKUP(C3942,DENGUE!$A$5:$C$4097,3,FALSE),0)</f>
        <v>5</v>
      </c>
      <c r="Q3942" s="2">
        <f>IFERROR(VLOOKUP(C3942,'HEPATITE VIRAL'!$A$5:$C$3162,3,FALSE),0)</f>
        <v>0</v>
      </c>
      <c r="R3942" s="2">
        <f>IFERROR(VLOOKUP(C3942,'FEBRE MACULOSA'!$A$5:$C$181,3,FALSE),0)</f>
        <v>0</v>
      </c>
      <c r="S3942" s="2">
        <f>IFERROR(VLOOKUP(C3942,LEPTOSPIROSE!$A$5:$C$1176,3,FALSE),0)</f>
        <v>0</v>
      </c>
      <c r="T3942" s="2">
        <f>IFERROR(VLOOKUP(C3942,'DOENÇA DE CHAGAS'!$A$5:$C$100,3,FALSE),0)</f>
        <v>0</v>
      </c>
      <c r="U3942" s="2">
        <f>IFERROR(VLOOKUP(C3942,'PICADAS DE COBRAS'!$A$6:$C$4645,3,FALSE),0)</f>
        <v>20</v>
      </c>
      <c r="V3942">
        <f>IFERROR(VLOOKUP(C3942,'ZIKA VIRUS'!$A$5:$C$2399,3,FALSE),0)</f>
        <v>0</v>
      </c>
      <c r="W3942">
        <f>IFERROR(VLOOKUP(C3942,'FEBRE TIFÓIDE'!$A$5:$C$46,3,FALSE),0)</f>
        <v>0</v>
      </c>
      <c r="X3942">
        <f>IFERROR(VLOOKUP(C3942,HANTAVIROSE!$A$5:$C$153,3,FALSE),0)</f>
        <v>0</v>
      </c>
      <c r="Y3942">
        <f>IFERROR(VLOOKUP(C3942,MENINGITE!$A$5:$C$447,3,FALSE),0)</f>
        <v>0</v>
      </c>
      <c r="Z3942">
        <f>IFERROR(VLOOKUP(C3942,RAIVA!$A$5:$C$16,3,FALSE),0)</f>
        <v>0</v>
      </c>
    </row>
    <row r="3943" spans="1:26" x14ac:dyDescent="0.3">
      <c r="A3943" s="2" t="s">
        <v>2425</v>
      </c>
      <c r="B3943" s="2" t="s">
        <v>2660</v>
      </c>
      <c r="C3943" s="2">
        <v>315217</v>
      </c>
      <c r="D3943" s="2">
        <v>3152170</v>
      </c>
      <c r="E3943" s="2" t="s">
        <v>2425</v>
      </c>
      <c r="F3943" s="2" t="s">
        <v>2660</v>
      </c>
      <c r="G3943" s="2">
        <f>IFERROR(VLOOKUP(D3943,Coordenadas!$A$2:$D$5571,3,FALSE),0)</f>
        <v>-16.747299999999999</v>
      </c>
      <c r="H3943" s="2">
        <f>IFERROR(VLOOKUP(D3943,Coordenadas!$A$2:$D$5571,4,FALSE),0)</f>
        <v>-41.502499999999998</v>
      </c>
      <c r="I3943" s="2" t="s">
        <v>5325</v>
      </c>
      <c r="J3943" s="2">
        <v>11345</v>
      </c>
      <c r="K3943" s="2" t="s">
        <v>5332</v>
      </c>
      <c r="L3943" s="2">
        <f>IFERROR(VLOOKUP(C3943,BOTULISMO!$A$3:$C$19,3,FALSE),0)</f>
        <v>0</v>
      </c>
      <c r="M3943" s="2">
        <f>IFERROR(VLOOKUP(C3943,'LEISHMANIOSE VISCERAL'!$A$4:$C$454,3,FALSE),0)</f>
        <v>0</v>
      </c>
      <c r="N3943" s="2">
        <f>IFERROR(VLOOKUP(C3943,'LEISHMANIOSE TEGUMENTAR'!$A$4:$C$1681,3,FALSE),0)</f>
        <v>4</v>
      </c>
      <c r="O3943" s="2">
        <f>IFERROR(VLOOKUP(C3943,'FEBRE AMARELA'!$A$4:$C$38,3,FALSE),0)</f>
        <v>0</v>
      </c>
      <c r="P3943" s="2">
        <f>IFERROR(VLOOKUP(C3943,DENGUE!$A$5:$C$4097,3,FALSE),0)</f>
        <v>99</v>
      </c>
      <c r="Q3943" s="2">
        <f>IFERROR(VLOOKUP(C3943,'HEPATITE VIRAL'!$A$5:$C$3162,3,FALSE),0)</f>
        <v>1</v>
      </c>
      <c r="R3943" s="2">
        <f>IFERROR(VLOOKUP(C3943,'FEBRE MACULOSA'!$A$5:$C$181,3,FALSE),0)</f>
        <v>0</v>
      </c>
      <c r="S3943" s="2">
        <f>IFERROR(VLOOKUP(C3943,LEPTOSPIROSE!$A$5:$C$1176,3,FALSE),0)</f>
        <v>1</v>
      </c>
      <c r="T3943" s="2">
        <f>IFERROR(VLOOKUP(C3943,'DOENÇA DE CHAGAS'!$A$5:$C$100,3,FALSE),0)</f>
        <v>0</v>
      </c>
      <c r="U3943" s="2">
        <f>IFERROR(VLOOKUP(C3943,'PICADAS DE COBRAS'!$A$6:$C$4645,3,FALSE),0)</f>
        <v>54</v>
      </c>
      <c r="V3943">
        <f>IFERROR(VLOOKUP(C3943,'ZIKA VIRUS'!$A$5:$C$2399,3,FALSE),0)</f>
        <v>2</v>
      </c>
      <c r="W3943">
        <f>IFERROR(VLOOKUP(C3943,'FEBRE TIFÓIDE'!$A$5:$C$46,3,FALSE),0)</f>
        <v>0</v>
      </c>
      <c r="X3943">
        <f>IFERROR(VLOOKUP(C3943,HANTAVIROSE!$A$5:$C$153,3,FALSE),0)</f>
        <v>0</v>
      </c>
      <c r="Y3943">
        <f>IFERROR(VLOOKUP(C3943,MENINGITE!$A$5:$C$447,3,FALSE),0)</f>
        <v>0</v>
      </c>
      <c r="Z3943">
        <f>IFERROR(VLOOKUP(C3943,RAIVA!$A$5:$C$16,3,FALSE),0)</f>
        <v>0</v>
      </c>
    </row>
    <row r="3944" spans="1:26" x14ac:dyDescent="0.3">
      <c r="A3944" s="2" t="s">
        <v>3257</v>
      </c>
      <c r="B3944" s="2" t="s">
        <v>3355</v>
      </c>
      <c r="C3944" s="2">
        <v>292525</v>
      </c>
      <c r="D3944" s="2">
        <v>2925253</v>
      </c>
      <c r="E3944" s="2" t="s">
        <v>3257</v>
      </c>
      <c r="F3944" s="2" t="s">
        <v>3355</v>
      </c>
      <c r="G3944" s="2">
        <f>IFERROR(VLOOKUP(D3944,Coordenadas!$A$2:$D$5571,3,FALSE),0)</f>
        <v>-10.8653</v>
      </c>
      <c r="H3944" s="2">
        <f>IFERROR(VLOOKUP(D3944,Coordenadas!$A$2:$D$5571,4,FALSE),0)</f>
        <v>-40.131100000000004</v>
      </c>
      <c r="I3944" s="2" t="s">
        <v>5324</v>
      </c>
      <c r="J3944" s="2">
        <v>15742</v>
      </c>
      <c r="K3944" s="2" t="s">
        <v>5332</v>
      </c>
      <c r="L3944" s="2">
        <f>IFERROR(VLOOKUP(C3944,BOTULISMO!$A$3:$C$19,3,FALSE),0)</f>
        <v>0</v>
      </c>
      <c r="M3944" s="2">
        <f>IFERROR(VLOOKUP(C3944,'LEISHMANIOSE VISCERAL'!$A$4:$C$454,3,FALSE),0)</f>
        <v>0</v>
      </c>
      <c r="N3944" s="2">
        <f>IFERROR(VLOOKUP(C3944,'LEISHMANIOSE TEGUMENTAR'!$A$4:$C$1681,3,FALSE),0)</f>
        <v>0</v>
      </c>
      <c r="O3944" s="2">
        <f>IFERROR(VLOOKUP(C3944,'FEBRE AMARELA'!$A$4:$C$38,3,FALSE),0)</f>
        <v>0</v>
      </c>
      <c r="P3944" s="2">
        <f>IFERROR(VLOOKUP(C3944,DENGUE!$A$5:$C$4097,3,FALSE),0)</f>
        <v>2</v>
      </c>
      <c r="Q3944" s="2">
        <f>IFERROR(VLOOKUP(C3944,'HEPATITE VIRAL'!$A$5:$C$3162,3,FALSE),0)</f>
        <v>0</v>
      </c>
      <c r="R3944" s="2">
        <f>IFERROR(VLOOKUP(C3944,'FEBRE MACULOSA'!$A$5:$C$181,3,FALSE),0)</f>
        <v>0</v>
      </c>
      <c r="S3944" s="2">
        <f>IFERROR(VLOOKUP(C3944,LEPTOSPIROSE!$A$5:$C$1176,3,FALSE),0)</f>
        <v>1</v>
      </c>
      <c r="T3944" s="2">
        <f>IFERROR(VLOOKUP(C3944,'DOENÇA DE CHAGAS'!$A$5:$C$100,3,FALSE),0)</f>
        <v>0</v>
      </c>
      <c r="U3944" s="2">
        <f>IFERROR(VLOOKUP(C3944,'PICADAS DE COBRAS'!$A$6:$C$4645,3,FALSE),0)</f>
        <v>43</v>
      </c>
      <c r="V3944">
        <f>IFERROR(VLOOKUP(C3944,'ZIKA VIRUS'!$A$5:$C$2399,3,FALSE),0)</f>
        <v>16</v>
      </c>
      <c r="W3944">
        <f>IFERROR(VLOOKUP(C3944,'FEBRE TIFÓIDE'!$A$5:$C$46,3,FALSE),0)</f>
        <v>0</v>
      </c>
      <c r="X3944">
        <f>IFERROR(VLOOKUP(C3944,HANTAVIROSE!$A$5:$C$153,3,FALSE),0)</f>
        <v>0</v>
      </c>
      <c r="Y3944">
        <f>IFERROR(VLOOKUP(C3944,MENINGITE!$A$5:$C$447,3,FALSE),0)</f>
        <v>0</v>
      </c>
      <c r="Z3944">
        <f>IFERROR(VLOOKUP(C3944,RAIVA!$A$5:$C$16,3,FALSE),0)</f>
        <v>0</v>
      </c>
    </row>
    <row r="3945" spans="1:26" x14ac:dyDescent="0.3">
      <c r="A3945" s="2" t="s">
        <v>1637</v>
      </c>
      <c r="B3945" s="2" t="s">
        <v>1821</v>
      </c>
      <c r="C3945" s="2">
        <v>354040</v>
      </c>
      <c r="D3945" s="2">
        <v>3540408</v>
      </c>
      <c r="E3945" s="2" t="s">
        <v>1637</v>
      </c>
      <c r="F3945" s="2" t="s">
        <v>1821</v>
      </c>
      <c r="G3945" s="2">
        <f>IFERROR(VLOOKUP(D3945,Coordenadas!$A$2:$D$5571,3,FALSE),0)</f>
        <v>-19.9453</v>
      </c>
      <c r="H3945" s="2">
        <f>IFERROR(VLOOKUP(D3945,Coordenadas!$A$2:$D$5571,4,FALSE),0)</f>
        <v>-50.537999999999997</v>
      </c>
      <c r="I3945" s="2" t="s">
        <v>5325</v>
      </c>
      <c r="J3945" s="2">
        <v>4223</v>
      </c>
      <c r="K3945" s="2" t="s">
        <v>5332</v>
      </c>
      <c r="L3945" s="2">
        <f>IFERROR(VLOOKUP(C3945,BOTULISMO!$A$3:$C$19,3,FALSE),0)</f>
        <v>0</v>
      </c>
      <c r="M3945" s="2">
        <f>IFERROR(VLOOKUP(C3945,'LEISHMANIOSE VISCERAL'!$A$4:$C$454,3,FALSE),0)</f>
        <v>0</v>
      </c>
      <c r="N3945" s="2">
        <f>IFERROR(VLOOKUP(C3945,'LEISHMANIOSE TEGUMENTAR'!$A$4:$C$1681,3,FALSE),0)</f>
        <v>0</v>
      </c>
      <c r="O3945" s="2">
        <f>IFERROR(VLOOKUP(C3945,'FEBRE AMARELA'!$A$4:$C$38,3,FALSE),0)</f>
        <v>0</v>
      </c>
      <c r="P3945" s="2">
        <f>IFERROR(VLOOKUP(C3945,DENGUE!$A$5:$C$4097,3,FALSE),0)</f>
        <v>89</v>
      </c>
      <c r="Q3945" s="2">
        <f>IFERROR(VLOOKUP(C3945,'HEPATITE VIRAL'!$A$5:$C$3162,3,FALSE),0)</f>
        <v>1</v>
      </c>
      <c r="R3945" s="2">
        <f>IFERROR(VLOOKUP(C3945,'FEBRE MACULOSA'!$A$5:$C$181,3,FALSE),0)</f>
        <v>0</v>
      </c>
      <c r="S3945" s="2">
        <f>IFERROR(VLOOKUP(C3945,LEPTOSPIROSE!$A$5:$C$1176,3,FALSE),0)</f>
        <v>0</v>
      </c>
      <c r="T3945" s="2">
        <f>IFERROR(VLOOKUP(C3945,'DOENÇA DE CHAGAS'!$A$5:$C$100,3,FALSE),0)</f>
        <v>0</v>
      </c>
      <c r="U3945" s="2">
        <f>IFERROR(VLOOKUP(C3945,'PICADAS DE COBRAS'!$A$6:$C$4645,3,FALSE),0)</f>
        <v>9</v>
      </c>
      <c r="V3945">
        <f>IFERROR(VLOOKUP(C3945,'ZIKA VIRUS'!$A$5:$C$2399,3,FALSE),0)</f>
        <v>0</v>
      </c>
      <c r="W3945">
        <f>IFERROR(VLOOKUP(C3945,'FEBRE TIFÓIDE'!$A$5:$C$46,3,FALSE),0)</f>
        <v>0</v>
      </c>
      <c r="X3945">
        <f>IFERROR(VLOOKUP(C3945,HANTAVIROSE!$A$5:$C$153,3,FALSE),0)</f>
        <v>0</v>
      </c>
      <c r="Y3945">
        <f>IFERROR(VLOOKUP(C3945,MENINGITE!$A$5:$C$447,3,FALSE),0)</f>
        <v>0</v>
      </c>
      <c r="Z3945">
        <f>IFERROR(VLOOKUP(C3945,RAIVA!$A$5:$C$16,3,FALSE),0)</f>
        <v>0</v>
      </c>
    </row>
    <row r="3946" spans="1:26" x14ac:dyDescent="0.3">
      <c r="A3946" s="2" t="s">
        <v>4319</v>
      </c>
      <c r="B3946" s="2" t="s">
        <v>4358</v>
      </c>
      <c r="C3946" s="2">
        <v>231100</v>
      </c>
      <c r="D3946" s="2">
        <v>2311009</v>
      </c>
      <c r="E3946" s="2" t="s">
        <v>4319</v>
      </c>
      <c r="F3946" s="2" t="s">
        <v>4358</v>
      </c>
      <c r="G3946" s="2">
        <f>IFERROR(VLOOKUP(D3946,Coordenadas!$A$2:$D$5571,3,FALSE),0)</f>
        <v>-4.7467199999999998</v>
      </c>
      <c r="H3946" s="2">
        <f>IFERROR(VLOOKUP(D3946,Coordenadas!$A$2:$D$5571,4,FALSE),0)</f>
        <v>-40.920499999999997</v>
      </c>
      <c r="I3946" s="2" t="s">
        <v>5324</v>
      </c>
      <c r="J3946" s="2">
        <v>12001</v>
      </c>
      <c r="K3946" s="2" t="s">
        <v>5332</v>
      </c>
      <c r="L3946" s="2">
        <f>IFERROR(VLOOKUP(C3946,BOTULISMO!$A$3:$C$19,3,FALSE),0)</f>
        <v>0</v>
      </c>
      <c r="M3946" s="2">
        <f>IFERROR(VLOOKUP(C3946,'LEISHMANIOSE VISCERAL'!$A$4:$C$454,3,FALSE),0)</f>
        <v>1</v>
      </c>
      <c r="N3946" s="2">
        <f>IFERROR(VLOOKUP(C3946,'LEISHMANIOSE TEGUMENTAR'!$A$4:$C$1681,3,FALSE),0)</f>
        <v>0</v>
      </c>
      <c r="O3946" s="2">
        <f>IFERROR(VLOOKUP(C3946,'FEBRE AMARELA'!$A$4:$C$38,3,FALSE),0)</f>
        <v>0</v>
      </c>
      <c r="P3946" s="2">
        <f>IFERROR(VLOOKUP(C3946,DENGUE!$A$5:$C$4097,3,FALSE),0)</f>
        <v>5</v>
      </c>
      <c r="Q3946" s="2">
        <f>IFERROR(VLOOKUP(C3946,'HEPATITE VIRAL'!$A$5:$C$3162,3,FALSE),0)</f>
        <v>0</v>
      </c>
      <c r="R3946" s="2">
        <f>IFERROR(VLOOKUP(C3946,'FEBRE MACULOSA'!$A$5:$C$181,3,FALSE),0)</f>
        <v>0</v>
      </c>
      <c r="S3946" s="2">
        <f>IFERROR(VLOOKUP(C3946,LEPTOSPIROSE!$A$5:$C$1176,3,FALSE),0)</f>
        <v>0</v>
      </c>
      <c r="T3946" s="2">
        <f>IFERROR(VLOOKUP(C3946,'DOENÇA DE CHAGAS'!$A$5:$C$100,3,FALSE),0)</f>
        <v>0</v>
      </c>
      <c r="U3946" s="2">
        <f>IFERROR(VLOOKUP(C3946,'PICADAS DE COBRAS'!$A$6:$C$4645,3,FALSE),0)</f>
        <v>6</v>
      </c>
      <c r="V3946">
        <f>IFERROR(VLOOKUP(C3946,'ZIKA VIRUS'!$A$5:$C$2399,3,FALSE),0)</f>
        <v>10</v>
      </c>
      <c r="W3946">
        <f>IFERROR(VLOOKUP(C3946,'FEBRE TIFÓIDE'!$A$5:$C$46,3,FALSE),0)</f>
        <v>0</v>
      </c>
      <c r="X3946">
        <f>IFERROR(VLOOKUP(C3946,HANTAVIROSE!$A$5:$C$153,3,FALSE),0)</f>
        <v>0</v>
      </c>
      <c r="Y3946">
        <f>IFERROR(VLOOKUP(C3946,MENINGITE!$A$5:$C$447,3,FALSE),0)</f>
        <v>0</v>
      </c>
      <c r="Z3946">
        <f>IFERROR(VLOOKUP(C3946,RAIVA!$A$5:$C$16,3,FALSE),0)</f>
        <v>0</v>
      </c>
    </row>
    <row r="3947" spans="1:26" x14ac:dyDescent="0.3">
      <c r="A3947" s="2" t="s">
        <v>1637</v>
      </c>
      <c r="B3947" s="2" t="s">
        <v>1820</v>
      </c>
      <c r="C3947" s="2">
        <v>354050</v>
      </c>
      <c r="D3947" s="2">
        <v>3540507</v>
      </c>
      <c r="E3947" s="2" t="s">
        <v>1637</v>
      </c>
      <c r="F3947" s="2" t="s">
        <v>1820</v>
      </c>
      <c r="G3947" s="2">
        <f>IFERROR(VLOOKUP(D3947,Coordenadas!$A$2:$D$5571,3,FALSE),0)</f>
        <v>-23.176100000000002</v>
      </c>
      <c r="H3947" s="2">
        <f>IFERROR(VLOOKUP(D3947,Coordenadas!$A$2:$D$5571,4,FALSE),0)</f>
        <v>-48.119500000000002</v>
      </c>
      <c r="I3947" s="2" t="s">
        <v>5325</v>
      </c>
      <c r="J3947" s="2">
        <v>8326</v>
      </c>
      <c r="K3947" s="2" t="s">
        <v>5332</v>
      </c>
      <c r="L3947" s="2">
        <f>IFERROR(VLOOKUP(C3947,BOTULISMO!$A$3:$C$19,3,FALSE),0)</f>
        <v>0</v>
      </c>
      <c r="M3947" s="2">
        <f>IFERROR(VLOOKUP(C3947,'LEISHMANIOSE VISCERAL'!$A$4:$C$454,3,FALSE),0)</f>
        <v>0</v>
      </c>
      <c r="N3947" s="2">
        <f>IFERROR(VLOOKUP(C3947,'LEISHMANIOSE TEGUMENTAR'!$A$4:$C$1681,3,FALSE),0)</f>
        <v>0</v>
      </c>
      <c r="O3947" s="2">
        <f>IFERROR(VLOOKUP(C3947,'FEBRE AMARELA'!$A$4:$C$38,3,FALSE),0)</f>
        <v>0</v>
      </c>
      <c r="P3947" s="2">
        <f>IFERROR(VLOOKUP(C3947,DENGUE!$A$5:$C$4097,3,FALSE),0)</f>
        <v>0</v>
      </c>
      <c r="Q3947" s="2">
        <f>IFERROR(VLOOKUP(C3947,'HEPATITE VIRAL'!$A$5:$C$3162,3,FALSE),0)</f>
        <v>0</v>
      </c>
      <c r="R3947" s="2">
        <f>IFERROR(VLOOKUP(C3947,'FEBRE MACULOSA'!$A$5:$C$181,3,FALSE),0)</f>
        <v>0</v>
      </c>
      <c r="S3947" s="2">
        <f>IFERROR(VLOOKUP(C3947,LEPTOSPIROSE!$A$5:$C$1176,3,FALSE),0)</f>
        <v>0</v>
      </c>
      <c r="T3947" s="2">
        <f>IFERROR(VLOOKUP(C3947,'DOENÇA DE CHAGAS'!$A$5:$C$100,3,FALSE),0)</f>
        <v>0</v>
      </c>
      <c r="U3947" s="2">
        <f>IFERROR(VLOOKUP(C3947,'PICADAS DE COBRAS'!$A$6:$C$4645,3,FALSE),0)</f>
        <v>19</v>
      </c>
      <c r="V3947">
        <f>IFERROR(VLOOKUP(C3947,'ZIKA VIRUS'!$A$5:$C$2399,3,FALSE),0)</f>
        <v>1</v>
      </c>
      <c r="W3947">
        <f>IFERROR(VLOOKUP(C3947,'FEBRE TIFÓIDE'!$A$5:$C$46,3,FALSE),0)</f>
        <v>0</v>
      </c>
      <c r="X3947">
        <f>IFERROR(VLOOKUP(C3947,HANTAVIROSE!$A$5:$C$153,3,FALSE),0)</f>
        <v>0</v>
      </c>
      <c r="Y3947">
        <f>IFERROR(VLOOKUP(C3947,MENINGITE!$A$5:$C$447,3,FALSE),0)</f>
        <v>0</v>
      </c>
      <c r="Z3947">
        <f>IFERROR(VLOOKUP(C3947,RAIVA!$A$5:$C$16,3,FALSE),0)</f>
        <v>0</v>
      </c>
    </row>
    <row r="3948" spans="1:26" x14ac:dyDescent="0.3">
      <c r="A3948" s="2" t="s">
        <v>3</v>
      </c>
      <c r="B3948" s="2" t="s">
        <v>60</v>
      </c>
      <c r="C3948" s="2">
        <v>521800</v>
      </c>
      <c r="D3948" s="2">
        <v>5218003</v>
      </c>
      <c r="E3948" s="2" t="s">
        <v>3</v>
      </c>
      <c r="F3948" s="2" t="s">
        <v>60</v>
      </c>
      <c r="G3948" s="2">
        <f>IFERROR(VLOOKUP(D3948,Coordenadas!$A$2:$D$5571,3,FALSE),0)</f>
        <v>-13.4391</v>
      </c>
      <c r="H3948" s="2">
        <f>IFERROR(VLOOKUP(D3948,Coordenadas!$A$2:$D$5571,4,FALSE),0)</f>
        <v>-49.150300000000001</v>
      </c>
      <c r="I3948" s="2" t="s">
        <v>5327</v>
      </c>
      <c r="J3948" s="2">
        <v>42355</v>
      </c>
      <c r="K3948" s="2" t="s">
        <v>5330</v>
      </c>
      <c r="L3948" s="2">
        <f>IFERROR(VLOOKUP(C3948,BOTULISMO!$A$3:$C$19,3,FALSE),0)</f>
        <v>0</v>
      </c>
      <c r="M3948" s="2">
        <f>IFERROR(VLOOKUP(C3948,'LEISHMANIOSE VISCERAL'!$A$4:$C$454,3,FALSE),0)</f>
        <v>0</v>
      </c>
      <c r="N3948" s="2">
        <f>IFERROR(VLOOKUP(C3948,'LEISHMANIOSE TEGUMENTAR'!$A$4:$C$1681,3,FALSE),0)</f>
        <v>7</v>
      </c>
      <c r="O3948" s="2">
        <f>IFERROR(VLOOKUP(C3948,'FEBRE AMARELA'!$A$4:$C$38,3,FALSE),0)</f>
        <v>0</v>
      </c>
      <c r="P3948" s="2">
        <f>IFERROR(VLOOKUP(C3948,DENGUE!$A$5:$C$4097,3,FALSE),0)</f>
        <v>22</v>
      </c>
      <c r="Q3948" s="2">
        <f>IFERROR(VLOOKUP(C3948,'HEPATITE VIRAL'!$A$5:$C$3162,3,FALSE),0)</f>
        <v>6</v>
      </c>
      <c r="R3948" s="2">
        <f>IFERROR(VLOOKUP(C3948,'FEBRE MACULOSA'!$A$5:$C$181,3,FALSE),0)</f>
        <v>0</v>
      </c>
      <c r="S3948" s="2">
        <f>IFERROR(VLOOKUP(C3948,LEPTOSPIROSE!$A$5:$C$1176,3,FALSE),0)</f>
        <v>1</v>
      </c>
      <c r="T3948" s="2">
        <f>IFERROR(VLOOKUP(C3948,'DOENÇA DE CHAGAS'!$A$5:$C$100,3,FALSE),0)</f>
        <v>0</v>
      </c>
      <c r="U3948" s="2">
        <f>IFERROR(VLOOKUP(C3948,'PICADAS DE COBRAS'!$A$6:$C$4645,3,FALSE),0)</f>
        <v>26</v>
      </c>
      <c r="V3948">
        <f>IFERROR(VLOOKUP(C3948,'ZIKA VIRUS'!$A$5:$C$2399,3,FALSE),0)</f>
        <v>5</v>
      </c>
      <c r="W3948">
        <f>IFERROR(VLOOKUP(C3948,'FEBRE TIFÓIDE'!$A$5:$C$46,3,FALSE),0)</f>
        <v>0</v>
      </c>
      <c r="X3948">
        <f>IFERROR(VLOOKUP(C3948,HANTAVIROSE!$A$5:$C$153,3,FALSE),0)</f>
        <v>0</v>
      </c>
      <c r="Y3948">
        <f>IFERROR(VLOOKUP(C3948,MENINGITE!$A$5:$C$447,3,FALSE),0)</f>
        <v>0</v>
      </c>
      <c r="Z3948">
        <f>IFERROR(VLOOKUP(C3948,RAIVA!$A$5:$C$16,3,FALSE),0)</f>
        <v>0</v>
      </c>
    </row>
    <row r="3949" spans="1:26" x14ac:dyDescent="0.3">
      <c r="A3949" s="2" t="s">
        <v>2258</v>
      </c>
      <c r="B3949" s="2" t="s">
        <v>2291</v>
      </c>
      <c r="C3949" s="2">
        <v>330410</v>
      </c>
      <c r="D3949" s="2">
        <v>3304102</v>
      </c>
      <c r="E3949" s="2" t="s">
        <v>2258</v>
      </c>
      <c r="F3949" s="2" t="s">
        <v>2291</v>
      </c>
      <c r="G3949" s="2">
        <f>IFERROR(VLOOKUP(D3949,Coordenadas!$A$2:$D$5571,3,FALSE),0)</f>
        <v>-20.963200000000001</v>
      </c>
      <c r="H3949" s="2">
        <f>IFERROR(VLOOKUP(D3949,Coordenadas!$A$2:$D$5571,4,FALSE),0)</f>
        <v>-42.046500000000002</v>
      </c>
      <c r="I3949" s="2" t="s">
        <v>5325</v>
      </c>
      <c r="J3949" s="2">
        <v>17760</v>
      </c>
      <c r="K3949" s="2" t="s">
        <v>5332</v>
      </c>
      <c r="L3949" s="2">
        <f>IFERROR(VLOOKUP(C3949,BOTULISMO!$A$3:$C$19,3,FALSE),0)</f>
        <v>0</v>
      </c>
      <c r="M3949" s="2">
        <f>IFERROR(VLOOKUP(C3949,'LEISHMANIOSE VISCERAL'!$A$4:$C$454,3,FALSE),0)</f>
        <v>0</v>
      </c>
      <c r="N3949" s="2">
        <f>IFERROR(VLOOKUP(C3949,'LEISHMANIOSE TEGUMENTAR'!$A$4:$C$1681,3,FALSE),0)</f>
        <v>0</v>
      </c>
      <c r="O3949" s="2">
        <f>IFERROR(VLOOKUP(C3949,'FEBRE AMARELA'!$A$4:$C$38,3,FALSE),0)</f>
        <v>0</v>
      </c>
      <c r="P3949" s="2">
        <f>IFERROR(VLOOKUP(C3949,DENGUE!$A$5:$C$4097,3,FALSE),0)</f>
        <v>14</v>
      </c>
      <c r="Q3949" s="2">
        <f>IFERROR(VLOOKUP(C3949,'HEPATITE VIRAL'!$A$5:$C$3162,3,FALSE),0)</f>
        <v>9</v>
      </c>
      <c r="R3949" s="2">
        <f>IFERROR(VLOOKUP(C3949,'FEBRE MACULOSA'!$A$5:$C$181,3,FALSE),0)</f>
        <v>2</v>
      </c>
      <c r="S3949" s="2">
        <f>IFERROR(VLOOKUP(C3949,LEPTOSPIROSE!$A$5:$C$1176,3,FALSE),0)</f>
        <v>10</v>
      </c>
      <c r="T3949" s="2">
        <f>IFERROR(VLOOKUP(C3949,'DOENÇA DE CHAGAS'!$A$5:$C$100,3,FALSE),0)</f>
        <v>0</v>
      </c>
      <c r="U3949" s="2">
        <f>IFERROR(VLOOKUP(C3949,'PICADAS DE COBRAS'!$A$6:$C$4645,3,FALSE),0)</f>
        <v>3</v>
      </c>
      <c r="V3949">
        <f>IFERROR(VLOOKUP(C3949,'ZIKA VIRUS'!$A$5:$C$2399,3,FALSE),0)</f>
        <v>73</v>
      </c>
      <c r="W3949">
        <f>IFERROR(VLOOKUP(C3949,'FEBRE TIFÓIDE'!$A$5:$C$46,3,FALSE),0)</f>
        <v>0</v>
      </c>
      <c r="X3949">
        <f>IFERROR(VLOOKUP(C3949,HANTAVIROSE!$A$5:$C$153,3,FALSE),0)</f>
        <v>0</v>
      </c>
      <c r="Y3949">
        <f>IFERROR(VLOOKUP(C3949,MENINGITE!$A$5:$C$447,3,FALSE),0)</f>
        <v>0</v>
      </c>
      <c r="Z3949">
        <f>IFERROR(VLOOKUP(C3949,RAIVA!$A$5:$C$16,3,FALSE),0)</f>
        <v>0</v>
      </c>
    </row>
    <row r="3950" spans="1:26" x14ac:dyDescent="0.3">
      <c r="A3950" s="2" t="s">
        <v>1256</v>
      </c>
      <c r="B3950" s="2" t="s">
        <v>1372</v>
      </c>
      <c r="C3950" s="2">
        <v>412000</v>
      </c>
      <c r="D3950" s="2">
        <v>4120002</v>
      </c>
      <c r="E3950" s="2" t="s">
        <v>1256</v>
      </c>
      <c r="F3950" s="2" t="s">
        <v>1372</v>
      </c>
      <c r="G3950" s="2">
        <f>IFERROR(VLOOKUP(D3950,Coordenadas!$A$2:$D$5571,3,FALSE),0)</f>
        <v>-22.753699999999998</v>
      </c>
      <c r="H3950" s="2">
        <f>IFERROR(VLOOKUP(D3950,Coordenadas!$A$2:$D$5571,4,FALSE),0)</f>
        <v>-51.3795</v>
      </c>
      <c r="I3950" s="2" t="s">
        <v>5326</v>
      </c>
      <c r="J3950" s="2">
        <v>14189</v>
      </c>
      <c r="K3950" s="2" t="s">
        <v>5332</v>
      </c>
      <c r="L3950" s="2">
        <f>IFERROR(VLOOKUP(C3950,BOTULISMO!$A$3:$C$19,3,FALSE),0)</f>
        <v>0</v>
      </c>
      <c r="M3950" s="2">
        <f>IFERROR(VLOOKUP(C3950,'LEISHMANIOSE VISCERAL'!$A$4:$C$454,3,FALSE),0)</f>
        <v>0</v>
      </c>
      <c r="N3950" s="2">
        <f>IFERROR(VLOOKUP(C3950,'LEISHMANIOSE TEGUMENTAR'!$A$4:$C$1681,3,FALSE),0)</f>
        <v>0</v>
      </c>
      <c r="O3950" s="2">
        <f>IFERROR(VLOOKUP(C3950,'FEBRE AMARELA'!$A$4:$C$38,3,FALSE),0)</f>
        <v>0</v>
      </c>
      <c r="P3950" s="2">
        <f>IFERROR(VLOOKUP(C3950,DENGUE!$A$5:$C$4097,3,FALSE),0)</f>
        <v>1027</v>
      </c>
      <c r="Q3950" s="2">
        <f>IFERROR(VLOOKUP(C3950,'HEPATITE VIRAL'!$A$5:$C$3162,3,FALSE),0)</f>
        <v>9</v>
      </c>
      <c r="R3950" s="2">
        <f>IFERROR(VLOOKUP(C3950,'FEBRE MACULOSA'!$A$5:$C$181,3,FALSE),0)</f>
        <v>0</v>
      </c>
      <c r="S3950" s="2">
        <f>IFERROR(VLOOKUP(C3950,LEPTOSPIROSE!$A$5:$C$1176,3,FALSE),0)</f>
        <v>0</v>
      </c>
      <c r="T3950" s="2">
        <f>IFERROR(VLOOKUP(C3950,'DOENÇA DE CHAGAS'!$A$5:$C$100,3,FALSE),0)</f>
        <v>0</v>
      </c>
      <c r="U3950" s="2">
        <f>IFERROR(VLOOKUP(C3950,'PICADAS DE COBRAS'!$A$6:$C$4645,3,FALSE),0)</f>
        <v>23</v>
      </c>
      <c r="V3950">
        <f>IFERROR(VLOOKUP(C3950,'ZIKA VIRUS'!$A$5:$C$2399,3,FALSE),0)</f>
        <v>0</v>
      </c>
      <c r="W3950">
        <f>IFERROR(VLOOKUP(C3950,'FEBRE TIFÓIDE'!$A$5:$C$46,3,FALSE),0)</f>
        <v>0</v>
      </c>
      <c r="X3950">
        <f>IFERROR(VLOOKUP(C3950,HANTAVIROSE!$A$5:$C$153,3,FALSE),0)</f>
        <v>0</v>
      </c>
      <c r="Y3950">
        <f>IFERROR(VLOOKUP(C3950,MENINGITE!$A$5:$C$447,3,FALSE),0)</f>
        <v>0</v>
      </c>
      <c r="Z3950">
        <f>IFERROR(VLOOKUP(C3950,RAIVA!$A$5:$C$16,3,FALSE),0)</f>
        <v>0</v>
      </c>
    </row>
    <row r="3951" spans="1:26" x14ac:dyDescent="0.3">
      <c r="A3951" s="2" t="s">
        <v>4178</v>
      </c>
      <c r="B3951" s="2" t="s">
        <v>4221</v>
      </c>
      <c r="C3951" s="2">
        <v>241020</v>
      </c>
      <c r="D3951" s="2">
        <v>2410207</v>
      </c>
      <c r="E3951" s="2" t="s">
        <v>4178</v>
      </c>
      <c r="F3951" s="2" t="s">
        <v>4221</v>
      </c>
      <c r="G3951" s="2">
        <f>IFERROR(VLOOKUP(D3951,Coordenadas!$A$2:$D$5571,3,FALSE),0)</f>
        <v>-6.0206400000000002</v>
      </c>
      <c r="H3951" s="2">
        <f>IFERROR(VLOOKUP(D3951,Coordenadas!$A$2:$D$5571,4,FALSE),0)</f>
        <v>-37.986499999999999</v>
      </c>
      <c r="I3951" s="2" t="s">
        <v>5324</v>
      </c>
      <c r="J3951" s="2">
        <v>7320</v>
      </c>
      <c r="K3951" s="2" t="s">
        <v>5332</v>
      </c>
      <c r="L3951" s="2">
        <f>IFERROR(VLOOKUP(C3951,BOTULISMO!$A$3:$C$19,3,FALSE),0)</f>
        <v>0</v>
      </c>
      <c r="M3951" s="2">
        <f>IFERROR(VLOOKUP(C3951,'LEISHMANIOSE VISCERAL'!$A$4:$C$454,3,FALSE),0)</f>
        <v>0</v>
      </c>
      <c r="N3951" s="2">
        <f>IFERROR(VLOOKUP(C3951,'LEISHMANIOSE TEGUMENTAR'!$A$4:$C$1681,3,FALSE),0)</f>
        <v>0</v>
      </c>
      <c r="O3951" s="2">
        <f>IFERROR(VLOOKUP(C3951,'FEBRE AMARELA'!$A$4:$C$38,3,FALSE),0)</f>
        <v>0</v>
      </c>
      <c r="P3951" s="2">
        <f>IFERROR(VLOOKUP(C3951,DENGUE!$A$5:$C$4097,3,FALSE),0)</f>
        <v>38</v>
      </c>
      <c r="Q3951" s="2">
        <f>IFERROR(VLOOKUP(C3951,'HEPATITE VIRAL'!$A$5:$C$3162,3,FALSE),0)</f>
        <v>0</v>
      </c>
      <c r="R3951" s="2">
        <f>IFERROR(VLOOKUP(C3951,'FEBRE MACULOSA'!$A$5:$C$181,3,FALSE),0)</f>
        <v>0</v>
      </c>
      <c r="S3951" s="2">
        <f>IFERROR(VLOOKUP(C3951,LEPTOSPIROSE!$A$5:$C$1176,3,FALSE),0)</f>
        <v>0</v>
      </c>
      <c r="T3951" s="2">
        <f>IFERROR(VLOOKUP(C3951,'DOENÇA DE CHAGAS'!$A$5:$C$100,3,FALSE),0)</f>
        <v>0</v>
      </c>
      <c r="U3951" s="2">
        <f>IFERROR(VLOOKUP(C3951,'PICADAS DE COBRAS'!$A$6:$C$4645,3,FALSE),0)</f>
        <v>0</v>
      </c>
      <c r="V3951">
        <f>IFERROR(VLOOKUP(C3951,'ZIKA VIRUS'!$A$5:$C$2399,3,FALSE),0)</f>
        <v>1</v>
      </c>
      <c r="W3951">
        <f>IFERROR(VLOOKUP(C3951,'FEBRE TIFÓIDE'!$A$5:$C$46,3,FALSE),0)</f>
        <v>0</v>
      </c>
      <c r="X3951">
        <f>IFERROR(VLOOKUP(C3951,HANTAVIROSE!$A$5:$C$153,3,FALSE),0)</f>
        <v>0</v>
      </c>
      <c r="Y3951">
        <f>IFERROR(VLOOKUP(C3951,MENINGITE!$A$5:$C$447,3,FALSE),0)</f>
        <v>0</v>
      </c>
      <c r="Z3951">
        <f>IFERROR(VLOOKUP(C3951,RAIVA!$A$5:$C$16,3,FALSE),0)</f>
        <v>0</v>
      </c>
    </row>
    <row r="3952" spans="1:26" x14ac:dyDescent="0.3">
      <c r="A3952" s="2" t="s">
        <v>470</v>
      </c>
      <c r="B3952" s="2" t="s">
        <v>642</v>
      </c>
      <c r="C3952" s="2">
        <v>431480</v>
      </c>
      <c r="D3952" s="2">
        <v>4314803</v>
      </c>
      <c r="E3952" s="2" t="s">
        <v>470</v>
      </c>
      <c r="F3952" s="2" t="s">
        <v>642</v>
      </c>
      <c r="G3952" s="2">
        <f>IFERROR(VLOOKUP(D3952,Coordenadas!$A$2:$D$5571,3,FALSE),0)</f>
        <v>-29.701499999999999</v>
      </c>
      <c r="H3952" s="2">
        <f>IFERROR(VLOOKUP(D3952,Coordenadas!$A$2:$D$5571,4,FALSE),0)</f>
        <v>-51.242899999999999</v>
      </c>
      <c r="I3952" s="2" t="s">
        <v>5326</v>
      </c>
      <c r="J3952" s="2">
        <v>30920</v>
      </c>
      <c r="K3952" s="2" t="s">
        <v>5330</v>
      </c>
      <c r="L3952" s="2">
        <f>IFERROR(VLOOKUP(C3952,BOTULISMO!$A$3:$C$19,3,FALSE),0)</f>
        <v>0</v>
      </c>
      <c r="M3952" s="2">
        <f>IFERROR(VLOOKUP(C3952,'LEISHMANIOSE VISCERAL'!$A$4:$C$454,3,FALSE),0)</f>
        <v>0</v>
      </c>
      <c r="N3952" s="2">
        <f>IFERROR(VLOOKUP(C3952,'LEISHMANIOSE TEGUMENTAR'!$A$4:$C$1681,3,FALSE),0)</f>
        <v>0</v>
      </c>
      <c r="O3952" s="2">
        <f>IFERROR(VLOOKUP(C3952,'FEBRE AMARELA'!$A$4:$C$38,3,FALSE),0)</f>
        <v>0</v>
      </c>
      <c r="P3952" s="2">
        <f>IFERROR(VLOOKUP(C3952,DENGUE!$A$5:$C$4097,3,FALSE),0)</f>
        <v>0</v>
      </c>
      <c r="Q3952" s="2">
        <f>IFERROR(VLOOKUP(C3952,'HEPATITE VIRAL'!$A$5:$C$3162,3,FALSE),0)</f>
        <v>32</v>
      </c>
      <c r="R3952" s="2">
        <f>IFERROR(VLOOKUP(C3952,'FEBRE MACULOSA'!$A$5:$C$181,3,FALSE),0)</f>
        <v>0</v>
      </c>
      <c r="S3952" s="2">
        <f>IFERROR(VLOOKUP(C3952,LEPTOSPIROSE!$A$5:$C$1176,3,FALSE),0)</f>
        <v>4</v>
      </c>
      <c r="T3952" s="2">
        <f>IFERROR(VLOOKUP(C3952,'DOENÇA DE CHAGAS'!$A$5:$C$100,3,FALSE),0)</f>
        <v>0</v>
      </c>
      <c r="U3952" s="2">
        <f>IFERROR(VLOOKUP(C3952,'PICADAS DE COBRAS'!$A$6:$C$4645,3,FALSE),0)</f>
        <v>5</v>
      </c>
      <c r="V3952">
        <f>IFERROR(VLOOKUP(C3952,'ZIKA VIRUS'!$A$5:$C$2399,3,FALSE),0)</f>
        <v>0</v>
      </c>
      <c r="W3952">
        <f>IFERROR(VLOOKUP(C3952,'FEBRE TIFÓIDE'!$A$5:$C$46,3,FALSE),0)</f>
        <v>0</v>
      </c>
      <c r="X3952">
        <f>IFERROR(VLOOKUP(C3952,HANTAVIROSE!$A$5:$C$153,3,FALSE),0)</f>
        <v>0</v>
      </c>
      <c r="Y3952">
        <f>IFERROR(VLOOKUP(C3952,MENINGITE!$A$5:$C$447,3,FALSE),0)</f>
        <v>0</v>
      </c>
      <c r="Z3952">
        <f>IFERROR(VLOOKUP(C3952,RAIVA!$A$5:$C$16,3,FALSE),0)</f>
        <v>0</v>
      </c>
    </row>
    <row r="3953" spans="1:26" x14ac:dyDescent="0.3">
      <c r="A3953" s="2" t="s">
        <v>3</v>
      </c>
      <c r="B3953" s="2" t="s">
        <v>59</v>
      </c>
      <c r="C3953" s="2">
        <v>521805</v>
      </c>
      <c r="D3953" s="2">
        <v>5218052</v>
      </c>
      <c r="E3953" s="2" t="s">
        <v>3</v>
      </c>
      <c r="F3953" s="2" t="s">
        <v>59</v>
      </c>
      <c r="G3953" s="2">
        <f>IFERROR(VLOOKUP(D3953,Coordenadas!$A$2:$D$5571,3,FALSE),0)</f>
        <v>-17.814299999999999</v>
      </c>
      <c r="H3953" s="2">
        <f>IFERROR(VLOOKUP(D3953,Coordenadas!$A$2:$D$5571,4,FALSE),0)</f>
        <v>-50.165300000000002</v>
      </c>
      <c r="I3953" s="2" t="s">
        <v>5327</v>
      </c>
      <c r="J3953" s="2">
        <v>3347</v>
      </c>
      <c r="K3953" s="2" t="s">
        <v>5332</v>
      </c>
      <c r="L3953" s="2">
        <f>IFERROR(VLOOKUP(C3953,BOTULISMO!$A$3:$C$19,3,FALSE),0)</f>
        <v>0</v>
      </c>
      <c r="M3953" s="2">
        <f>IFERROR(VLOOKUP(C3953,'LEISHMANIOSE VISCERAL'!$A$4:$C$454,3,FALSE),0)</f>
        <v>0</v>
      </c>
      <c r="N3953" s="2">
        <f>IFERROR(VLOOKUP(C3953,'LEISHMANIOSE TEGUMENTAR'!$A$4:$C$1681,3,FALSE),0)</f>
        <v>0</v>
      </c>
      <c r="O3953" s="2">
        <f>IFERROR(VLOOKUP(C3953,'FEBRE AMARELA'!$A$4:$C$38,3,FALSE),0)</f>
        <v>0</v>
      </c>
      <c r="P3953" s="2">
        <f>IFERROR(VLOOKUP(C3953,DENGUE!$A$5:$C$4097,3,FALSE),0)</f>
        <v>75</v>
      </c>
      <c r="Q3953" s="2">
        <f>IFERROR(VLOOKUP(C3953,'HEPATITE VIRAL'!$A$5:$C$3162,3,FALSE),0)</f>
        <v>0</v>
      </c>
      <c r="R3953" s="2">
        <f>IFERROR(VLOOKUP(C3953,'FEBRE MACULOSA'!$A$5:$C$181,3,FALSE),0)</f>
        <v>0</v>
      </c>
      <c r="S3953" s="2">
        <f>IFERROR(VLOOKUP(C3953,LEPTOSPIROSE!$A$5:$C$1176,3,FALSE),0)</f>
        <v>0</v>
      </c>
      <c r="T3953" s="2">
        <f>IFERROR(VLOOKUP(C3953,'DOENÇA DE CHAGAS'!$A$5:$C$100,3,FALSE),0)</f>
        <v>0</v>
      </c>
      <c r="U3953" s="2">
        <f>IFERROR(VLOOKUP(C3953,'PICADAS DE COBRAS'!$A$6:$C$4645,3,FALSE),0)</f>
        <v>6</v>
      </c>
      <c r="V3953">
        <f>IFERROR(VLOOKUP(C3953,'ZIKA VIRUS'!$A$5:$C$2399,3,FALSE),0)</f>
        <v>0</v>
      </c>
      <c r="W3953">
        <f>IFERROR(VLOOKUP(C3953,'FEBRE TIFÓIDE'!$A$5:$C$46,3,FALSE),0)</f>
        <v>0</v>
      </c>
      <c r="X3953">
        <f>IFERROR(VLOOKUP(C3953,HANTAVIROSE!$A$5:$C$153,3,FALSE),0)</f>
        <v>0</v>
      </c>
      <c r="Y3953">
        <f>IFERROR(VLOOKUP(C3953,MENINGITE!$A$5:$C$447,3,FALSE),0)</f>
        <v>0</v>
      </c>
      <c r="Z3953">
        <f>IFERROR(VLOOKUP(C3953,RAIVA!$A$5:$C$16,3,FALSE),0)</f>
        <v>0</v>
      </c>
    </row>
    <row r="3954" spans="1:26" x14ac:dyDescent="0.3">
      <c r="A3954" s="2" t="s">
        <v>4319</v>
      </c>
      <c r="B3954" s="2" t="s">
        <v>4357</v>
      </c>
      <c r="C3954" s="2">
        <v>231110</v>
      </c>
      <c r="D3954" s="2">
        <v>2311108</v>
      </c>
      <c r="E3954" s="2" t="s">
        <v>4319</v>
      </c>
      <c r="F3954" s="2" t="s">
        <v>4357</v>
      </c>
      <c r="G3954" s="2">
        <f>IFERROR(VLOOKUP(D3954,Coordenadas!$A$2:$D$5571,3,FALSE),0)</f>
        <v>-7.5226499999999996</v>
      </c>
      <c r="H3954" s="2">
        <f>IFERROR(VLOOKUP(D3954,Coordenadas!$A$2:$D$5571,4,FALSE),0)</f>
        <v>-39.113999999999997</v>
      </c>
      <c r="I3954" s="2" t="s">
        <v>5324</v>
      </c>
      <c r="J3954" s="2">
        <v>15061</v>
      </c>
      <c r="K3954" s="2" t="s">
        <v>5332</v>
      </c>
      <c r="L3954" s="2">
        <f>IFERROR(VLOOKUP(C3954,BOTULISMO!$A$3:$C$19,3,FALSE),0)</f>
        <v>0</v>
      </c>
      <c r="M3954" s="2">
        <f>IFERROR(VLOOKUP(C3954,'LEISHMANIOSE VISCERAL'!$A$4:$C$454,3,FALSE),0)</f>
        <v>2</v>
      </c>
      <c r="N3954" s="2">
        <f>IFERROR(VLOOKUP(C3954,'LEISHMANIOSE TEGUMENTAR'!$A$4:$C$1681,3,FALSE),0)</f>
        <v>3</v>
      </c>
      <c r="O3954" s="2">
        <f>IFERROR(VLOOKUP(C3954,'FEBRE AMARELA'!$A$4:$C$38,3,FALSE),0)</f>
        <v>0</v>
      </c>
      <c r="P3954" s="2">
        <f>IFERROR(VLOOKUP(C3954,DENGUE!$A$5:$C$4097,3,FALSE),0)</f>
        <v>13</v>
      </c>
      <c r="Q3954" s="2">
        <f>IFERROR(VLOOKUP(C3954,'HEPATITE VIRAL'!$A$5:$C$3162,3,FALSE),0)</f>
        <v>2</v>
      </c>
      <c r="R3954" s="2">
        <f>IFERROR(VLOOKUP(C3954,'FEBRE MACULOSA'!$A$5:$C$181,3,FALSE),0)</f>
        <v>0</v>
      </c>
      <c r="S3954" s="2">
        <f>IFERROR(VLOOKUP(C3954,LEPTOSPIROSE!$A$5:$C$1176,3,FALSE),0)</f>
        <v>0</v>
      </c>
      <c r="T3954" s="2">
        <f>IFERROR(VLOOKUP(C3954,'DOENÇA DE CHAGAS'!$A$5:$C$100,3,FALSE),0)</f>
        <v>0</v>
      </c>
      <c r="U3954" s="2">
        <f>IFERROR(VLOOKUP(C3954,'PICADAS DE COBRAS'!$A$6:$C$4645,3,FALSE),0)</f>
        <v>43</v>
      </c>
      <c r="V3954">
        <f>IFERROR(VLOOKUP(C3954,'ZIKA VIRUS'!$A$5:$C$2399,3,FALSE),0)</f>
        <v>0</v>
      </c>
      <c r="W3954">
        <f>IFERROR(VLOOKUP(C3954,'FEBRE TIFÓIDE'!$A$5:$C$46,3,FALSE),0)</f>
        <v>0</v>
      </c>
      <c r="X3954">
        <f>IFERROR(VLOOKUP(C3954,HANTAVIROSE!$A$5:$C$153,3,FALSE),0)</f>
        <v>0</v>
      </c>
      <c r="Y3954">
        <f>IFERROR(VLOOKUP(C3954,MENINGITE!$A$5:$C$447,3,FALSE),0)</f>
        <v>0</v>
      </c>
      <c r="Z3954">
        <f>IFERROR(VLOOKUP(C3954,RAIVA!$A$5:$C$16,3,FALSE),0)</f>
        <v>0</v>
      </c>
    </row>
    <row r="3955" spans="1:26" x14ac:dyDescent="0.3">
      <c r="A3955" s="2" t="s">
        <v>2425</v>
      </c>
      <c r="B3955" s="2" t="s">
        <v>2659</v>
      </c>
      <c r="C3955" s="2">
        <v>315220</v>
      </c>
      <c r="D3955" s="2">
        <v>3152204</v>
      </c>
      <c r="E3955" s="2" t="s">
        <v>2425</v>
      </c>
      <c r="F3955" s="2" t="s">
        <v>2659</v>
      </c>
      <c r="G3955" s="2">
        <f>IFERROR(VLOOKUP(D3955,Coordenadas!$A$2:$D$5571,3,FALSE),0)</f>
        <v>-15.740399999999999</v>
      </c>
      <c r="H3955" s="2">
        <f>IFERROR(VLOOKUP(D3955,Coordenadas!$A$2:$D$5571,4,FALSE),0)</f>
        <v>-43.028100000000002</v>
      </c>
      <c r="I3955" s="2" t="s">
        <v>5325</v>
      </c>
      <c r="J3955" s="2">
        <v>37627</v>
      </c>
      <c r="K3955" s="2" t="s">
        <v>5330</v>
      </c>
      <c r="L3955" s="2">
        <f>IFERROR(VLOOKUP(C3955,BOTULISMO!$A$3:$C$19,3,FALSE),0)</f>
        <v>0</v>
      </c>
      <c r="M3955" s="2">
        <f>IFERROR(VLOOKUP(C3955,'LEISHMANIOSE VISCERAL'!$A$4:$C$454,3,FALSE),0)</f>
        <v>0</v>
      </c>
      <c r="N3955" s="2">
        <f>IFERROR(VLOOKUP(C3955,'LEISHMANIOSE TEGUMENTAR'!$A$4:$C$1681,3,FALSE),0)</f>
        <v>1</v>
      </c>
      <c r="O3955" s="2">
        <f>IFERROR(VLOOKUP(C3955,'FEBRE AMARELA'!$A$4:$C$38,3,FALSE),0)</f>
        <v>0</v>
      </c>
      <c r="P3955" s="2">
        <f>IFERROR(VLOOKUP(C3955,DENGUE!$A$5:$C$4097,3,FALSE),0)</f>
        <v>449</v>
      </c>
      <c r="Q3955" s="2">
        <f>IFERROR(VLOOKUP(C3955,'HEPATITE VIRAL'!$A$5:$C$3162,3,FALSE),0)</f>
        <v>0</v>
      </c>
      <c r="R3955" s="2">
        <f>IFERROR(VLOOKUP(C3955,'FEBRE MACULOSA'!$A$5:$C$181,3,FALSE),0)</f>
        <v>0</v>
      </c>
      <c r="S3955" s="2">
        <f>IFERROR(VLOOKUP(C3955,LEPTOSPIROSE!$A$5:$C$1176,3,FALSE),0)</f>
        <v>0</v>
      </c>
      <c r="T3955" s="2">
        <f>IFERROR(VLOOKUP(C3955,'DOENÇA DE CHAGAS'!$A$5:$C$100,3,FALSE),0)</f>
        <v>0</v>
      </c>
      <c r="U3955" s="2">
        <f>IFERROR(VLOOKUP(C3955,'PICADAS DE COBRAS'!$A$6:$C$4645,3,FALSE),0)</f>
        <v>425</v>
      </c>
      <c r="V3955">
        <f>IFERROR(VLOOKUP(C3955,'ZIKA VIRUS'!$A$5:$C$2399,3,FALSE),0)</f>
        <v>0</v>
      </c>
      <c r="W3955">
        <f>IFERROR(VLOOKUP(C3955,'FEBRE TIFÓIDE'!$A$5:$C$46,3,FALSE),0)</f>
        <v>0</v>
      </c>
      <c r="X3955">
        <f>IFERROR(VLOOKUP(C3955,HANTAVIROSE!$A$5:$C$153,3,FALSE),0)</f>
        <v>0</v>
      </c>
      <c r="Y3955">
        <f>IFERROR(VLOOKUP(C3955,MENINGITE!$A$5:$C$447,3,FALSE),0)</f>
        <v>0</v>
      </c>
      <c r="Z3955">
        <f>IFERROR(VLOOKUP(C3955,RAIVA!$A$5:$C$16,3,FALSE),0)</f>
        <v>0</v>
      </c>
    </row>
    <row r="3956" spans="1:26" x14ac:dyDescent="0.3">
      <c r="A3956" s="2" t="s">
        <v>5044</v>
      </c>
      <c r="B3956" s="2" t="s">
        <v>5088</v>
      </c>
      <c r="C3956" s="2">
        <v>150580</v>
      </c>
      <c r="D3956" s="2">
        <v>1505809</v>
      </c>
      <c r="E3956" s="2" t="s">
        <v>5044</v>
      </c>
      <c r="F3956" s="2" t="s">
        <v>5088</v>
      </c>
      <c r="G3956" s="2">
        <f>IFERROR(VLOOKUP(D3956,Coordenadas!$A$2:$D$5571,3,FALSE),0)</f>
        <v>-1.9363900000000001</v>
      </c>
      <c r="H3956" s="2">
        <f>IFERROR(VLOOKUP(D3956,Coordenadas!$A$2:$D$5571,4,FALSE),0)</f>
        <v>-50.819400000000002</v>
      </c>
      <c r="I3956" s="2" t="s">
        <v>5323</v>
      </c>
      <c r="J3956" s="2">
        <v>52172</v>
      </c>
      <c r="K3956" s="2" t="s">
        <v>5331</v>
      </c>
      <c r="L3956" s="2">
        <f>IFERROR(VLOOKUP(C3956,BOTULISMO!$A$3:$C$19,3,FALSE),0)</f>
        <v>0</v>
      </c>
      <c r="M3956" s="2">
        <f>IFERROR(VLOOKUP(C3956,'LEISHMANIOSE VISCERAL'!$A$4:$C$454,3,FALSE),0)</f>
        <v>1</v>
      </c>
      <c r="N3956" s="2">
        <f>IFERROR(VLOOKUP(C3956,'LEISHMANIOSE TEGUMENTAR'!$A$4:$C$1681,3,FALSE),0)</f>
        <v>113</v>
      </c>
      <c r="O3956" s="2">
        <f>IFERROR(VLOOKUP(C3956,'FEBRE AMARELA'!$A$4:$C$38,3,FALSE),0)</f>
        <v>0</v>
      </c>
      <c r="P3956" s="2">
        <f>IFERROR(VLOOKUP(C3956,DENGUE!$A$5:$C$4097,3,FALSE),0)</f>
        <v>0</v>
      </c>
      <c r="Q3956" s="2">
        <f>IFERROR(VLOOKUP(C3956,'HEPATITE VIRAL'!$A$5:$C$3162,3,FALSE),0)</f>
        <v>3</v>
      </c>
      <c r="R3956" s="2">
        <f>IFERROR(VLOOKUP(C3956,'FEBRE MACULOSA'!$A$5:$C$181,3,FALSE),0)</f>
        <v>0</v>
      </c>
      <c r="S3956" s="2">
        <f>IFERROR(VLOOKUP(C3956,LEPTOSPIROSE!$A$5:$C$1176,3,FALSE),0)</f>
        <v>0</v>
      </c>
      <c r="T3956" s="2">
        <f>IFERROR(VLOOKUP(C3956,'DOENÇA DE CHAGAS'!$A$5:$C$100,3,FALSE),0)</f>
        <v>3</v>
      </c>
      <c r="U3956" s="2">
        <f>IFERROR(VLOOKUP(C3956,'PICADAS DE COBRAS'!$A$6:$C$4645,3,FALSE),0)</f>
        <v>164</v>
      </c>
      <c r="V3956">
        <f>IFERROR(VLOOKUP(C3956,'ZIKA VIRUS'!$A$5:$C$2399,3,FALSE),0)</f>
        <v>0</v>
      </c>
      <c r="W3956">
        <f>IFERROR(VLOOKUP(C3956,'FEBRE TIFÓIDE'!$A$5:$C$46,3,FALSE),0)</f>
        <v>0</v>
      </c>
      <c r="X3956">
        <f>IFERROR(VLOOKUP(C3956,HANTAVIROSE!$A$5:$C$153,3,FALSE),0)</f>
        <v>0</v>
      </c>
      <c r="Y3956">
        <f>IFERROR(VLOOKUP(C3956,MENINGITE!$A$5:$C$447,3,FALSE),0)</f>
        <v>0</v>
      </c>
      <c r="Z3956">
        <f>IFERROR(VLOOKUP(C3956,RAIVA!$A$5:$C$16,3,FALSE),0)</f>
        <v>0</v>
      </c>
    </row>
    <row r="3957" spans="1:26" x14ac:dyDescent="0.3">
      <c r="A3957" s="2" t="s">
        <v>3</v>
      </c>
      <c r="B3957" s="2" t="s">
        <v>58</v>
      </c>
      <c r="C3957" s="2">
        <v>521810</v>
      </c>
      <c r="D3957" s="2">
        <v>5218102</v>
      </c>
      <c r="E3957" s="2" t="s">
        <v>3</v>
      </c>
      <c r="F3957" s="2" t="s">
        <v>58</v>
      </c>
      <c r="G3957" s="2">
        <f>IFERROR(VLOOKUP(D3957,Coordenadas!$A$2:$D$5571,3,FALSE),0)</f>
        <v>-17.355399999999999</v>
      </c>
      <c r="H3957" s="2">
        <f>IFERROR(VLOOKUP(D3957,Coordenadas!$A$2:$D$5571,4,FALSE),0)</f>
        <v>-52.679900000000004</v>
      </c>
      <c r="I3957" s="2" t="s">
        <v>5327</v>
      </c>
      <c r="J3957" s="2">
        <v>3839</v>
      </c>
      <c r="K3957" s="2" t="s">
        <v>5332</v>
      </c>
      <c r="L3957" s="2">
        <f>IFERROR(VLOOKUP(C3957,BOTULISMO!$A$3:$C$19,3,FALSE),0)</f>
        <v>0</v>
      </c>
      <c r="M3957" s="2">
        <f>IFERROR(VLOOKUP(C3957,'LEISHMANIOSE VISCERAL'!$A$4:$C$454,3,FALSE),0)</f>
        <v>0</v>
      </c>
      <c r="N3957" s="2">
        <f>IFERROR(VLOOKUP(C3957,'LEISHMANIOSE TEGUMENTAR'!$A$4:$C$1681,3,FALSE),0)</f>
        <v>2</v>
      </c>
      <c r="O3957" s="2">
        <f>IFERROR(VLOOKUP(C3957,'FEBRE AMARELA'!$A$4:$C$38,3,FALSE),0)</f>
        <v>0</v>
      </c>
      <c r="P3957" s="2">
        <f>IFERROR(VLOOKUP(C3957,DENGUE!$A$5:$C$4097,3,FALSE),0)</f>
        <v>132</v>
      </c>
      <c r="Q3957" s="2">
        <f>IFERROR(VLOOKUP(C3957,'HEPATITE VIRAL'!$A$5:$C$3162,3,FALSE),0)</f>
        <v>1</v>
      </c>
      <c r="R3957" s="2">
        <f>IFERROR(VLOOKUP(C3957,'FEBRE MACULOSA'!$A$5:$C$181,3,FALSE),0)</f>
        <v>0</v>
      </c>
      <c r="S3957" s="2">
        <f>IFERROR(VLOOKUP(C3957,LEPTOSPIROSE!$A$5:$C$1176,3,FALSE),0)</f>
        <v>0</v>
      </c>
      <c r="T3957" s="2">
        <f>IFERROR(VLOOKUP(C3957,'DOENÇA DE CHAGAS'!$A$5:$C$100,3,FALSE),0)</f>
        <v>0</v>
      </c>
      <c r="U3957" s="2">
        <f>IFERROR(VLOOKUP(C3957,'PICADAS DE COBRAS'!$A$6:$C$4645,3,FALSE),0)</f>
        <v>6</v>
      </c>
      <c r="V3957">
        <f>IFERROR(VLOOKUP(C3957,'ZIKA VIRUS'!$A$5:$C$2399,3,FALSE),0)</f>
        <v>0</v>
      </c>
      <c r="W3957">
        <f>IFERROR(VLOOKUP(C3957,'FEBRE TIFÓIDE'!$A$5:$C$46,3,FALSE),0)</f>
        <v>0</v>
      </c>
      <c r="X3957">
        <f>IFERROR(VLOOKUP(C3957,HANTAVIROSE!$A$5:$C$153,3,FALSE),0)</f>
        <v>0</v>
      </c>
      <c r="Y3957">
        <f>IFERROR(VLOOKUP(C3957,MENINGITE!$A$5:$C$447,3,FALSE),0)</f>
        <v>0</v>
      </c>
      <c r="Z3957">
        <f>IFERROR(VLOOKUP(C3957,RAIVA!$A$5:$C$16,3,FALSE),0)</f>
        <v>0</v>
      </c>
    </row>
    <row r="3958" spans="1:26" x14ac:dyDescent="0.3">
      <c r="A3958" s="2" t="s">
        <v>4490</v>
      </c>
      <c r="B3958" s="2" t="s">
        <v>4546</v>
      </c>
      <c r="C3958" s="2">
        <v>220850</v>
      </c>
      <c r="D3958" s="2">
        <v>2208502</v>
      </c>
      <c r="E3958" s="2" t="s">
        <v>4490</v>
      </c>
      <c r="F3958" s="2" t="s">
        <v>4546</v>
      </c>
      <c r="G3958" s="2">
        <f>IFERROR(VLOOKUP(D3958,Coordenadas!$A$2:$D$5571,3,FALSE),0)</f>
        <v>-3.88815</v>
      </c>
      <c r="H3958" s="2">
        <f>IFERROR(VLOOKUP(D3958,Coordenadas!$A$2:$D$5571,4,FALSE),0)</f>
        <v>-42.699800000000003</v>
      </c>
      <c r="I3958" s="2" t="s">
        <v>5324</v>
      </c>
      <c r="J3958" s="2">
        <v>11897</v>
      </c>
      <c r="K3958" s="2" t="s">
        <v>5332</v>
      </c>
      <c r="L3958" s="2">
        <f>IFERROR(VLOOKUP(C3958,BOTULISMO!$A$3:$C$19,3,FALSE),0)</f>
        <v>0</v>
      </c>
      <c r="M3958" s="2">
        <f>IFERROR(VLOOKUP(C3958,'LEISHMANIOSE VISCERAL'!$A$4:$C$454,3,FALSE),0)</f>
        <v>0</v>
      </c>
      <c r="N3958" s="2">
        <f>IFERROR(VLOOKUP(C3958,'LEISHMANIOSE TEGUMENTAR'!$A$4:$C$1681,3,FALSE),0)</f>
        <v>0</v>
      </c>
      <c r="O3958" s="2">
        <f>IFERROR(VLOOKUP(C3958,'FEBRE AMARELA'!$A$4:$C$38,3,FALSE),0)</f>
        <v>0</v>
      </c>
      <c r="P3958" s="2">
        <f>IFERROR(VLOOKUP(C3958,DENGUE!$A$5:$C$4097,3,FALSE),0)</f>
        <v>0</v>
      </c>
      <c r="Q3958" s="2">
        <f>IFERROR(VLOOKUP(C3958,'HEPATITE VIRAL'!$A$5:$C$3162,3,FALSE),0)</f>
        <v>0</v>
      </c>
      <c r="R3958" s="2">
        <f>IFERROR(VLOOKUP(C3958,'FEBRE MACULOSA'!$A$5:$C$181,3,FALSE),0)</f>
        <v>0</v>
      </c>
      <c r="S3958" s="2">
        <f>IFERROR(VLOOKUP(C3958,LEPTOSPIROSE!$A$5:$C$1176,3,FALSE),0)</f>
        <v>0</v>
      </c>
      <c r="T3958" s="2">
        <f>IFERROR(VLOOKUP(C3958,'DOENÇA DE CHAGAS'!$A$5:$C$100,3,FALSE),0)</f>
        <v>0</v>
      </c>
      <c r="U3958" s="2">
        <f>IFERROR(VLOOKUP(C3958,'PICADAS DE COBRAS'!$A$6:$C$4645,3,FALSE),0)</f>
        <v>0</v>
      </c>
      <c r="V3958">
        <f>IFERROR(VLOOKUP(C3958,'ZIKA VIRUS'!$A$5:$C$2399,3,FALSE),0)</f>
        <v>0</v>
      </c>
      <c r="W3958">
        <f>IFERROR(VLOOKUP(C3958,'FEBRE TIFÓIDE'!$A$5:$C$46,3,FALSE),0)</f>
        <v>0</v>
      </c>
      <c r="X3958">
        <f>IFERROR(VLOOKUP(C3958,HANTAVIROSE!$A$5:$C$153,3,FALSE),0)</f>
        <v>0</v>
      </c>
      <c r="Y3958">
        <f>IFERROR(VLOOKUP(C3958,MENINGITE!$A$5:$C$447,3,FALSE),0)</f>
        <v>0</v>
      </c>
      <c r="Z3958">
        <f>IFERROR(VLOOKUP(C3958,RAIVA!$A$5:$C$16,3,FALSE),0)</f>
        <v>0</v>
      </c>
    </row>
    <row r="3959" spans="1:26" x14ac:dyDescent="0.3">
      <c r="A3959" s="2" t="s">
        <v>5249</v>
      </c>
      <c r="B3959" s="2" t="s">
        <v>5248</v>
      </c>
      <c r="C3959" s="2">
        <v>120080</v>
      </c>
      <c r="D3959" s="2">
        <v>1200807</v>
      </c>
      <c r="E3959" s="2" t="s">
        <v>5249</v>
      </c>
      <c r="F3959" s="2" t="s">
        <v>5248</v>
      </c>
      <c r="G3959" s="2">
        <f>IFERROR(VLOOKUP(D3959,Coordenadas!$A$2:$D$5571,3,FALSE),0)</f>
        <v>-9.5813799999999993</v>
      </c>
      <c r="H3959" s="2">
        <f>IFERROR(VLOOKUP(D3959,Coordenadas!$A$2:$D$5571,4,FALSE),0)</f>
        <v>-67.547799999999995</v>
      </c>
      <c r="I3959" s="2" t="s">
        <v>5323</v>
      </c>
      <c r="J3959" s="2">
        <v>14880</v>
      </c>
      <c r="K3959" s="2" t="s">
        <v>5332</v>
      </c>
      <c r="L3959" s="2">
        <f>IFERROR(VLOOKUP(C3959,BOTULISMO!$A$3:$C$19,3,FALSE),0)</f>
        <v>0</v>
      </c>
      <c r="M3959" s="2">
        <f>IFERROR(VLOOKUP(C3959,'LEISHMANIOSE VISCERAL'!$A$4:$C$454,3,FALSE),0)</f>
        <v>0</v>
      </c>
      <c r="N3959" s="2">
        <f>IFERROR(VLOOKUP(C3959,'LEISHMANIOSE TEGUMENTAR'!$A$4:$C$1681,3,FALSE),0)</f>
        <v>15</v>
      </c>
      <c r="O3959" s="2">
        <f>IFERROR(VLOOKUP(C3959,'FEBRE AMARELA'!$A$4:$C$38,3,FALSE),0)</f>
        <v>0</v>
      </c>
      <c r="P3959" s="2">
        <f>IFERROR(VLOOKUP(C3959,DENGUE!$A$5:$C$4097,3,FALSE),0)</f>
        <v>285</v>
      </c>
      <c r="Q3959" s="2">
        <f>IFERROR(VLOOKUP(C3959,'HEPATITE VIRAL'!$A$5:$C$3162,3,FALSE),0)</f>
        <v>10</v>
      </c>
      <c r="R3959" s="2">
        <f>IFERROR(VLOOKUP(C3959,'FEBRE MACULOSA'!$A$5:$C$181,3,FALSE),0)</f>
        <v>0</v>
      </c>
      <c r="S3959" s="2">
        <f>IFERROR(VLOOKUP(C3959,LEPTOSPIROSE!$A$5:$C$1176,3,FALSE),0)</f>
        <v>0</v>
      </c>
      <c r="T3959" s="2">
        <f>IFERROR(VLOOKUP(C3959,'DOENÇA DE CHAGAS'!$A$5:$C$100,3,FALSE),0)</f>
        <v>0</v>
      </c>
      <c r="U3959" s="2">
        <f>IFERROR(VLOOKUP(C3959,'PICADAS DE COBRAS'!$A$6:$C$4645,3,FALSE),0)</f>
        <v>1</v>
      </c>
      <c r="V3959">
        <f>IFERROR(VLOOKUP(C3959,'ZIKA VIRUS'!$A$5:$C$2399,3,FALSE),0)</f>
        <v>4</v>
      </c>
      <c r="W3959">
        <f>IFERROR(VLOOKUP(C3959,'FEBRE TIFÓIDE'!$A$5:$C$46,3,FALSE),0)</f>
        <v>0</v>
      </c>
      <c r="X3959">
        <f>IFERROR(VLOOKUP(C3959,HANTAVIROSE!$A$5:$C$153,3,FALSE),0)</f>
        <v>0</v>
      </c>
      <c r="Y3959">
        <f>IFERROR(VLOOKUP(C3959,MENINGITE!$A$5:$C$447,3,FALSE),0)</f>
        <v>0</v>
      </c>
      <c r="Z3959">
        <f>IFERROR(VLOOKUP(C3959,RAIVA!$A$5:$C$16,3,FALSE),0)</f>
        <v>0</v>
      </c>
    </row>
    <row r="3960" spans="1:26" x14ac:dyDescent="0.3">
      <c r="A3960" s="2" t="s">
        <v>470</v>
      </c>
      <c r="B3960" s="2" t="s">
        <v>641</v>
      </c>
      <c r="C3960" s="2">
        <v>431490</v>
      </c>
      <c r="D3960" s="2">
        <v>4314902</v>
      </c>
      <c r="E3960" s="2" t="s">
        <v>470</v>
      </c>
      <c r="F3960" s="2" t="s">
        <v>641</v>
      </c>
      <c r="G3960" s="2">
        <f>IFERROR(VLOOKUP(D3960,Coordenadas!$A$2:$D$5571,3,FALSE),0)</f>
        <v>-30.0318</v>
      </c>
      <c r="H3960" s="2">
        <f>IFERROR(VLOOKUP(D3960,Coordenadas!$A$2:$D$5571,4,FALSE),0)</f>
        <v>-51.206499999999998</v>
      </c>
      <c r="I3960" s="2" t="s">
        <v>5326</v>
      </c>
      <c r="J3960" s="2">
        <v>1409351</v>
      </c>
      <c r="K3960" s="2" t="s">
        <v>5334</v>
      </c>
      <c r="L3960" s="2">
        <f>IFERROR(VLOOKUP(C3960,BOTULISMO!$A$3:$C$19,3,FALSE),0)</f>
        <v>0</v>
      </c>
      <c r="M3960" s="2">
        <f>IFERROR(VLOOKUP(C3960,'LEISHMANIOSE VISCERAL'!$A$4:$C$454,3,FALSE),0)</f>
        <v>6</v>
      </c>
      <c r="N3960" s="2">
        <f>IFERROR(VLOOKUP(C3960,'LEISHMANIOSE TEGUMENTAR'!$A$4:$C$1681,3,FALSE),0)</f>
        <v>1</v>
      </c>
      <c r="O3960" s="2">
        <f>IFERROR(VLOOKUP(C3960,'FEBRE AMARELA'!$A$4:$C$38,3,FALSE),0)</f>
        <v>0</v>
      </c>
      <c r="P3960" s="2">
        <f>IFERROR(VLOOKUP(C3960,DENGUE!$A$5:$C$4097,3,FALSE),0)</f>
        <v>56</v>
      </c>
      <c r="Q3960" s="2">
        <f>IFERROR(VLOOKUP(C3960,'HEPATITE VIRAL'!$A$5:$C$3162,3,FALSE),0)</f>
        <v>7378</v>
      </c>
      <c r="R3960" s="2">
        <f>IFERROR(VLOOKUP(C3960,'FEBRE MACULOSA'!$A$5:$C$181,3,FALSE),0)</f>
        <v>0</v>
      </c>
      <c r="S3960" s="2">
        <f>IFERROR(VLOOKUP(C3960,LEPTOSPIROSE!$A$5:$C$1176,3,FALSE),0)</f>
        <v>205</v>
      </c>
      <c r="T3960" s="2">
        <f>IFERROR(VLOOKUP(C3960,'DOENÇA DE CHAGAS'!$A$5:$C$100,3,FALSE),0)</f>
        <v>0</v>
      </c>
      <c r="U3960" s="2">
        <f>IFERROR(VLOOKUP(C3960,'PICADAS DE COBRAS'!$A$6:$C$4645,3,FALSE),0)</f>
        <v>84</v>
      </c>
      <c r="V3960">
        <f>IFERROR(VLOOKUP(C3960,'ZIKA VIRUS'!$A$5:$C$2399,3,FALSE),0)</f>
        <v>19</v>
      </c>
      <c r="W3960">
        <f>IFERROR(VLOOKUP(C3960,'FEBRE TIFÓIDE'!$A$5:$C$46,3,FALSE),0)</f>
        <v>0</v>
      </c>
      <c r="X3960">
        <f>IFERROR(VLOOKUP(C3960,HANTAVIROSE!$A$5:$C$153,3,FALSE),0)</f>
        <v>1</v>
      </c>
      <c r="Y3960">
        <f>IFERROR(VLOOKUP(C3960,MENINGITE!$A$5:$C$447,3,FALSE),0)</f>
        <v>180</v>
      </c>
      <c r="Z3960">
        <f>IFERROR(VLOOKUP(C3960,RAIVA!$A$5:$C$16,3,FALSE),0)</f>
        <v>0</v>
      </c>
    </row>
    <row r="3961" spans="1:26" x14ac:dyDescent="0.3">
      <c r="A3961" s="2" t="s">
        <v>250</v>
      </c>
      <c r="B3961" s="2" t="s">
        <v>296</v>
      </c>
      <c r="C3961" s="2">
        <v>510677</v>
      </c>
      <c r="D3961" s="2">
        <v>5106778</v>
      </c>
      <c r="E3961" s="2" t="s">
        <v>250</v>
      </c>
      <c r="F3961" s="2" t="s">
        <v>296</v>
      </c>
      <c r="G3961" s="2">
        <f>IFERROR(VLOOKUP(D3961,Coordenadas!$A$2:$D$5571,3,FALSE),0)</f>
        <v>-10.876099999999999</v>
      </c>
      <c r="H3961" s="2">
        <f>IFERROR(VLOOKUP(D3961,Coordenadas!$A$2:$D$5571,4,FALSE),0)</f>
        <v>-51.6357</v>
      </c>
      <c r="I3961" s="2" t="s">
        <v>5327</v>
      </c>
      <c r="J3961" s="2">
        <v>10748</v>
      </c>
      <c r="K3961" s="2" t="s">
        <v>5332</v>
      </c>
      <c r="L3961" s="2">
        <f>IFERROR(VLOOKUP(C3961,BOTULISMO!$A$3:$C$19,3,FALSE),0)</f>
        <v>0</v>
      </c>
      <c r="M3961" s="2">
        <f>IFERROR(VLOOKUP(C3961,'LEISHMANIOSE VISCERAL'!$A$4:$C$454,3,FALSE),0)</f>
        <v>0</v>
      </c>
      <c r="N3961" s="2">
        <f>IFERROR(VLOOKUP(C3961,'LEISHMANIOSE TEGUMENTAR'!$A$4:$C$1681,3,FALSE),0)</f>
        <v>13</v>
      </c>
      <c r="O3961" s="2">
        <f>IFERROR(VLOOKUP(C3961,'FEBRE AMARELA'!$A$4:$C$38,3,FALSE),0)</f>
        <v>0</v>
      </c>
      <c r="P3961" s="2">
        <f>IFERROR(VLOOKUP(C3961,DENGUE!$A$5:$C$4097,3,FALSE),0)</f>
        <v>6</v>
      </c>
      <c r="Q3961" s="2">
        <f>IFERROR(VLOOKUP(C3961,'HEPATITE VIRAL'!$A$5:$C$3162,3,FALSE),0)</f>
        <v>4</v>
      </c>
      <c r="R3961" s="2">
        <f>IFERROR(VLOOKUP(C3961,'FEBRE MACULOSA'!$A$5:$C$181,3,FALSE),0)</f>
        <v>0</v>
      </c>
      <c r="S3961" s="2">
        <f>IFERROR(VLOOKUP(C3961,LEPTOSPIROSE!$A$5:$C$1176,3,FALSE),0)</f>
        <v>0</v>
      </c>
      <c r="T3961" s="2">
        <f>IFERROR(VLOOKUP(C3961,'DOENÇA DE CHAGAS'!$A$5:$C$100,3,FALSE),0)</f>
        <v>0</v>
      </c>
      <c r="U3961" s="2">
        <f>IFERROR(VLOOKUP(C3961,'PICADAS DE COBRAS'!$A$6:$C$4645,3,FALSE),0)</f>
        <v>9</v>
      </c>
      <c r="V3961">
        <f>IFERROR(VLOOKUP(C3961,'ZIKA VIRUS'!$A$5:$C$2399,3,FALSE),0)</f>
        <v>0</v>
      </c>
      <c r="W3961">
        <f>IFERROR(VLOOKUP(C3961,'FEBRE TIFÓIDE'!$A$5:$C$46,3,FALSE),0)</f>
        <v>0</v>
      </c>
      <c r="X3961">
        <f>IFERROR(VLOOKUP(C3961,HANTAVIROSE!$A$5:$C$153,3,FALSE),0)</f>
        <v>0</v>
      </c>
      <c r="Y3961">
        <f>IFERROR(VLOOKUP(C3961,MENINGITE!$A$5:$C$447,3,FALSE),0)</f>
        <v>0</v>
      </c>
      <c r="Z3961">
        <f>IFERROR(VLOOKUP(C3961,RAIVA!$A$5:$C$16,3,FALSE),0)</f>
        <v>0</v>
      </c>
    </row>
    <row r="3962" spans="1:26" x14ac:dyDescent="0.3">
      <c r="A3962" s="2" t="s">
        <v>4490</v>
      </c>
      <c r="B3962" s="2" t="s">
        <v>4545</v>
      </c>
      <c r="C3962" s="2">
        <v>220855</v>
      </c>
      <c r="D3962" s="2">
        <v>2208551</v>
      </c>
      <c r="E3962" s="2" t="s">
        <v>4490</v>
      </c>
      <c r="F3962" s="2" t="s">
        <v>4545</v>
      </c>
      <c r="G3962" s="2">
        <f>IFERROR(VLOOKUP(D3962,Coordenadas!$A$2:$D$5571,3,FALSE),0)</f>
        <v>-6.9642299999999997</v>
      </c>
      <c r="H3962" s="2">
        <f>IFERROR(VLOOKUP(D3962,Coordenadas!$A$2:$D$5571,4,FALSE),0)</f>
        <v>-44.183700000000002</v>
      </c>
      <c r="I3962" s="2" t="s">
        <v>5324</v>
      </c>
      <c r="J3962" s="2">
        <v>2559</v>
      </c>
      <c r="K3962" s="2" t="s">
        <v>5332</v>
      </c>
      <c r="L3962" s="2">
        <f>IFERROR(VLOOKUP(C3962,BOTULISMO!$A$3:$C$19,3,FALSE),0)</f>
        <v>0</v>
      </c>
      <c r="M3962" s="2">
        <f>IFERROR(VLOOKUP(C3962,'LEISHMANIOSE VISCERAL'!$A$4:$C$454,3,FALSE),0)</f>
        <v>0</v>
      </c>
      <c r="N3962" s="2">
        <f>IFERROR(VLOOKUP(C3962,'LEISHMANIOSE TEGUMENTAR'!$A$4:$C$1681,3,FALSE),0)</f>
        <v>1</v>
      </c>
      <c r="O3962" s="2">
        <f>IFERROR(VLOOKUP(C3962,'FEBRE AMARELA'!$A$4:$C$38,3,FALSE),0)</f>
        <v>0</v>
      </c>
      <c r="P3962" s="2">
        <f>IFERROR(VLOOKUP(C3962,DENGUE!$A$5:$C$4097,3,FALSE),0)</f>
        <v>0</v>
      </c>
      <c r="Q3962" s="2">
        <f>IFERROR(VLOOKUP(C3962,'HEPATITE VIRAL'!$A$5:$C$3162,3,FALSE),0)</f>
        <v>0</v>
      </c>
      <c r="R3962" s="2">
        <f>IFERROR(VLOOKUP(C3962,'FEBRE MACULOSA'!$A$5:$C$181,3,FALSE),0)</f>
        <v>0</v>
      </c>
      <c r="S3962" s="2">
        <f>IFERROR(VLOOKUP(C3962,LEPTOSPIROSE!$A$5:$C$1176,3,FALSE),0)</f>
        <v>0</v>
      </c>
      <c r="T3962" s="2">
        <f>IFERROR(VLOOKUP(C3962,'DOENÇA DE CHAGAS'!$A$5:$C$100,3,FALSE),0)</f>
        <v>0</v>
      </c>
      <c r="U3962" s="2">
        <f>IFERROR(VLOOKUP(C3962,'PICADAS DE COBRAS'!$A$6:$C$4645,3,FALSE),0)</f>
        <v>2</v>
      </c>
      <c r="V3962">
        <f>IFERROR(VLOOKUP(C3962,'ZIKA VIRUS'!$A$5:$C$2399,3,FALSE),0)</f>
        <v>0</v>
      </c>
      <c r="W3962">
        <f>IFERROR(VLOOKUP(C3962,'FEBRE TIFÓIDE'!$A$5:$C$46,3,FALSE),0)</f>
        <v>0</v>
      </c>
      <c r="X3962">
        <f>IFERROR(VLOOKUP(C3962,HANTAVIROSE!$A$5:$C$153,3,FALSE),0)</f>
        <v>0</v>
      </c>
      <c r="Y3962">
        <f>IFERROR(VLOOKUP(C3962,MENINGITE!$A$5:$C$447,3,FALSE),0)</f>
        <v>0</v>
      </c>
      <c r="Z3962">
        <f>IFERROR(VLOOKUP(C3962,RAIVA!$A$5:$C$16,3,FALSE),0)</f>
        <v>0</v>
      </c>
    </row>
    <row r="3963" spans="1:26" x14ac:dyDescent="0.3">
      <c r="A3963" s="2" t="s">
        <v>4903</v>
      </c>
      <c r="B3963" s="2" t="s">
        <v>4936</v>
      </c>
      <c r="C3963" s="2">
        <v>171800</v>
      </c>
      <c r="D3963" s="2">
        <v>1718006</v>
      </c>
      <c r="E3963" s="2" t="s">
        <v>4903</v>
      </c>
      <c r="F3963" s="2" t="s">
        <v>4936</v>
      </c>
      <c r="G3963" s="2">
        <f>IFERROR(VLOOKUP(D3963,Coordenadas!$A$2:$D$5571,3,FALSE),0)</f>
        <v>-11.618</v>
      </c>
      <c r="H3963" s="2">
        <f>IFERROR(VLOOKUP(D3963,Coordenadas!$A$2:$D$5571,4,FALSE),0)</f>
        <v>-47.062100000000001</v>
      </c>
      <c r="I3963" s="2" t="s">
        <v>5323</v>
      </c>
      <c r="J3963" s="2">
        <v>2796</v>
      </c>
      <c r="K3963" s="2" t="s">
        <v>5332</v>
      </c>
      <c r="L3963" s="2">
        <f>IFERROR(VLOOKUP(C3963,BOTULISMO!$A$3:$C$19,3,FALSE),0)</f>
        <v>0</v>
      </c>
      <c r="M3963" s="2">
        <f>IFERROR(VLOOKUP(C3963,'LEISHMANIOSE VISCERAL'!$A$4:$C$454,3,FALSE),0)</f>
        <v>0</v>
      </c>
      <c r="N3963" s="2">
        <f>IFERROR(VLOOKUP(C3963,'LEISHMANIOSE TEGUMENTAR'!$A$4:$C$1681,3,FALSE),0)</f>
        <v>0</v>
      </c>
      <c r="O3963" s="2">
        <f>IFERROR(VLOOKUP(C3963,'FEBRE AMARELA'!$A$4:$C$38,3,FALSE),0)</f>
        <v>0</v>
      </c>
      <c r="P3963" s="2">
        <f>IFERROR(VLOOKUP(C3963,DENGUE!$A$5:$C$4097,3,FALSE),0)</f>
        <v>0</v>
      </c>
      <c r="Q3963" s="2">
        <f>IFERROR(VLOOKUP(C3963,'HEPATITE VIRAL'!$A$5:$C$3162,3,FALSE),0)</f>
        <v>1</v>
      </c>
      <c r="R3963" s="2">
        <f>IFERROR(VLOOKUP(C3963,'FEBRE MACULOSA'!$A$5:$C$181,3,FALSE),0)</f>
        <v>0</v>
      </c>
      <c r="S3963" s="2">
        <f>IFERROR(VLOOKUP(C3963,LEPTOSPIROSE!$A$5:$C$1176,3,FALSE),0)</f>
        <v>0</v>
      </c>
      <c r="T3963" s="2">
        <f>IFERROR(VLOOKUP(C3963,'DOENÇA DE CHAGAS'!$A$5:$C$100,3,FALSE),0)</f>
        <v>0</v>
      </c>
      <c r="U3963" s="2">
        <f>IFERROR(VLOOKUP(C3963,'PICADAS DE COBRAS'!$A$6:$C$4645,3,FALSE),0)</f>
        <v>6</v>
      </c>
      <c r="V3963">
        <f>IFERROR(VLOOKUP(C3963,'ZIKA VIRUS'!$A$5:$C$2399,3,FALSE),0)</f>
        <v>2</v>
      </c>
      <c r="W3963">
        <f>IFERROR(VLOOKUP(C3963,'FEBRE TIFÓIDE'!$A$5:$C$46,3,FALSE),0)</f>
        <v>0</v>
      </c>
      <c r="X3963">
        <f>IFERROR(VLOOKUP(C3963,HANTAVIROSE!$A$5:$C$153,3,FALSE),0)</f>
        <v>0</v>
      </c>
      <c r="Y3963">
        <f>IFERROR(VLOOKUP(C3963,MENINGITE!$A$5:$C$447,3,FALSE),0)</f>
        <v>0</v>
      </c>
      <c r="Z3963">
        <f>IFERROR(VLOOKUP(C3963,RAIVA!$A$5:$C$16,3,FALSE),0)</f>
        <v>0</v>
      </c>
    </row>
    <row r="3964" spans="1:26" x14ac:dyDescent="0.3">
      <c r="A3964" s="2" t="s">
        <v>1256</v>
      </c>
      <c r="B3964" s="2" t="s">
        <v>1371</v>
      </c>
      <c r="C3964" s="2">
        <v>412010</v>
      </c>
      <c r="D3964" s="2">
        <v>4120101</v>
      </c>
      <c r="E3964" s="2" t="s">
        <v>1256</v>
      </c>
      <c r="F3964" s="2" t="s">
        <v>1371</v>
      </c>
      <c r="G3964" s="2">
        <f>IFERROR(VLOOKUP(D3964,Coordenadas!$A$2:$D$5571,3,FALSE),0)</f>
        <v>-25.54</v>
      </c>
      <c r="H3964" s="2">
        <f>IFERROR(VLOOKUP(D3964,Coordenadas!$A$2:$D$5571,4,FALSE),0)</f>
        <v>-49.894599999999997</v>
      </c>
      <c r="I3964" s="2" t="s">
        <v>5326</v>
      </c>
      <c r="J3964" s="2">
        <v>4514</v>
      </c>
      <c r="K3964" s="2" t="s">
        <v>5332</v>
      </c>
      <c r="L3964" s="2">
        <f>IFERROR(VLOOKUP(C3964,BOTULISMO!$A$3:$C$19,3,FALSE),0)</f>
        <v>0</v>
      </c>
      <c r="M3964" s="2">
        <f>IFERROR(VLOOKUP(C3964,'LEISHMANIOSE VISCERAL'!$A$4:$C$454,3,FALSE),0)</f>
        <v>0</v>
      </c>
      <c r="N3964" s="2">
        <f>IFERROR(VLOOKUP(C3964,'LEISHMANIOSE TEGUMENTAR'!$A$4:$C$1681,3,FALSE),0)</f>
        <v>0</v>
      </c>
      <c r="O3964" s="2">
        <f>IFERROR(VLOOKUP(C3964,'FEBRE AMARELA'!$A$4:$C$38,3,FALSE),0)</f>
        <v>0</v>
      </c>
      <c r="P3964" s="2">
        <f>IFERROR(VLOOKUP(C3964,DENGUE!$A$5:$C$4097,3,FALSE),0)</f>
        <v>0</v>
      </c>
      <c r="Q3964" s="2">
        <f>IFERROR(VLOOKUP(C3964,'HEPATITE VIRAL'!$A$5:$C$3162,3,FALSE),0)</f>
        <v>0</v>
      </c>
      <c r="R3964" s="2">
        <f>IFERROR(VLOOKUP(C3964,'FEBRE MACULOSA'!$A$5:$C$181,3,FALSE),0)</f>
        <v>0</v>
      </c>
      <c r="S3964" s="2">
        <f>IFERROR(VLOOKUP(C3964,LEPTOSPIROSE!$A$5:$C$1176,3,FALSE),0)</f>
        <v>0</v>
      </c>
      <c r="T3964" s="2">
        <f>IFERROR(VLOOKUP(C3964,'DOENÇA DE CHAGAS'!$A$5:$C$100,3,FALSE),0)</f>
        <v>0</v>
      </c>
      <c r="U3964" s="2">
        <f>IFERROR(VLOOKUP(C3964,'PICADAS DE COBRAS'!$A$6:$C$4645,3,FALSE),0)</f>
        <v>19</v>
      </c>
      <c r="V3964">
        <f>IFERROR(VLOOKUP(C3964,'ZIKA VIRUS'!$A$5:$C$2399,3,FALSE),0)</f>
        <v>0</v>
      </c>
      <c r="W3964">
        <f>IFERROR(VLOOKUP(C3964,'FEBRE TIFÓIDE'!$A$5:$C$46,3,FALSE),0)</f>
        <v>0</v>
      </c>
      <c r="X3964">
        <f>IFERROR(VLOOKUP(C3964,HANTAVIROSE!$A$5:$C$153,3,FALSE),0)</f>
        <v>0</v>
      </c>
      <c r="Y3964">
        <f>IFERROR(VLOOKUP(C3964,MENINGITE!$A$5:$C$447,3,FALSE),0)</f>
        <v>0</v>
      </c>
      <c r="Z3964">
        <f>IFERROR(VLOOKUP(C3964,RAIVA!$A$5:$C$16,3,FALSE),0)</f>
        <v>0</v>
      </c>
    </row>
    <row r="3965" spans="1:26" x14ac:dyDescent="0.3">
      <c r="A3965" s="2" t="s">
        <v>1256</v>
      </c>
      <c r="B3965" s="2" t="s">
        <v>1370</v>
      </c>
      <c r="C3965" s="2">
        <v>412015</v>
      </c>
      <c r="D3965" s="2">
        <v>4120150</v>
      </c>
      <c r="E3965" s="2" t="s">
        <v>1256</v>
      </c>
      <c r="F3965" s="2" t="s">
        <v>1370</v>
      </c>
      <c r="G3965" s="2">
        <f>IFERROR(VLOOKUP(D3965,Coordenadas!$A$2:$D$5571,3,FALSE),0)</f>
        <v>-25.547699999999999</v>
      </c>
      <c r="H3965" s="2">
        <f>IFERROR(VLOOKUP(D3965,Coordenadas!$A$2:$D$5571,4,FALSE),0)</f>
        <v>-52.406700000000001</v>
      </c>
      <c r="I3965" s="2" t="s">
        <v>5326</v>
      </c>
      <c r="J3965" s="2">
        <v>3663</v>
      </c>
      <c r="K3965" s="2" t="s">
        <v>5332</v>
      </c>
      <c r="L3965" s="2">
        <f>IFERROR(VLOOKUP(C3965,BOTULISMO!$A$3:$C$19,3,FALSE),0)</f>
        <v>0</v>
      </c>
      <c r="M3965" s="2">
        <f>IFERROR(VLOOKUP(C3965,'LEISHMANIOSE VISCERAL'!$A$4:$C$454,3,FALSE),0)</f>
        <v>0</v>
      </c>
      <c r="N3965" s="2">
        <f>IFERROR(VLOOKUP(C3965,'LEISHMANIOSE TEGUMENTAR'!$A$4:$C$1681,3,FALSE),0)</f>
        <v>0</v>
      </c>
      <c r="O3965" s="2">
        <f>IFERROR(VLOOKUP(C3965,'FEBRE AMARELA'!$A$4:$C$38,3,FALSE),0)</f>
        <v>0</v>
      </c>
      <c r="P3965" s="2">
        <f>IFERROR(VLOOKUP(C3965,DENGUE!$A$5:$C$4097,3,FALSE),0)</f>
        <v>2</v>
      </c>
      <c r="Q3965" s="2">
        <f>IFERROR(VLOOKUP(C3965,'HEPATITE VIRAL'!$A$5:$C$3162,3,FALSE),0)</f>
        <v>9</v>
      </c>
      <c r="R3965" s="2">
        <f>IFERROR(VLOOKUP(C3965,'FEBRE MACULOSA'!$A$5:$C$181,3,FALSE),0)</f>
        <v>0</v>
      </c>
      <c r="S3965" s="2">
        <f>IFERROR(VLOOKUP(C3965,LEPTOSPIROSE!$A$5:$C$1176,3,FALSE),0)</f>
        <v>3</v>
      </c>
      <c r="T3965" s="2">
        <f>IFERROR(VLOOKUP(C3965,'DOENÇA DE CHAGAS'!$A$5:$C$100,3,FALSE),0)</f>
        <v>0</v>
      </c>
      <c r="U3965" s="2">
        <f>IFERROR(VLOOKUP(C3965,'PICADAS DE COBRAS'!$A$6:$C$4645,3,FALSE),0)</f>
        <v>9</v>
      </c>
      <c r="V3965">
        <f>IFERROR(VLOOKUP(C3965,'ZIKA VIRUS'!$A$5:$C$2399,3,FALSE),0)</f>
        <v>0</v>
      </c>
      <c r="W3965">
        <f>IFERROR(VLOOKUP(C3965,'FEBRE TIFÓIDE'!$A$5:$C$46,3,FALSE),0)</f>
        <v>0</v>
      </c>
      <c r="X3965">
        <f>IFERROR(VLOOKUP(C3965,HANTAVIROSE!$A$5:$C$153,3,FALSE),0)</f>
        <v>1</v>
      </c>
      <c r="Y3965">
        <f>IFERROR(VLOOKUP(C3965,MENINGITE!$A$5:$C$447,3,FALSE),0)</f>
        <v>0</v>
      </c>
      <c r="Z3965">
        <f>IFERROR(VLOOKUP(C3965,RAIVA!$A$5:$C$16,3,FALSE),0)</f>
        <v>0</v>
      </c>
    </row>
    <row r="3966" spans="1:26" x14ac:dyDescent="0.3">
      <c r="A3966" s="2" t="s">
        <v>967</v>
      </c>
      <c r="B3966" s="2" t="s">
        <v>1054</v>
      </c>
      <c r="C3966" s="2">
        <v>421350</v>
      </c>
      <c r="D3966" s="2">
        <v>4213500</v>
      </c>
      <c r="E3966" s="2" t="s">
        <v>967</v>
      </c>
      <c r="F3966" s="2" t="s">
        <v>1054</v>
      </c>
      <c r="G3966" s="2">
        <f>IFERROR(VLOOKUP(D3966,Coordenadas!$A$2:$D$5571,3,FALSE),0)</f>
        <v>-27.1586</v>
      </c>
      <c r="H3966" s="2">
        <f>IFERROR(VLOOKUP(D3966,Coordenadas!$A$2:$D$5571,4,FALSE),0)</f>
        <v>-48.546900000000001</v>
      </c>
      <c r="I3966" s="2" t="s">
        <v>5326</v>
      </c>
      <c r="J3966" s="2">
        <v>16083</v>
      </c>
      <c r="K3966" s="2" t="s">
        <v>5332</v>
      </c>
      <c r="L3966" s="2">
        <f>IFERROR(VLOOKUP(C3966,BOTULISMO!$A$3:$C$19,3,FALSE),0)</f>
        <v>0</v>
      </c>
      <c r="M3966" s="2">
        <f>IFERROR(VLOOKUP(C3966,'LEISHMANIOSE VISCERAL'!$A$4:$C$454,3,FALSE),0)</f>
        <v>0</v>
      </c>
      <c r="N3966" s="2">
        <f>IFERROR(VLOOKUP(C3966,'LEISHMANIOSE TEGUMENTAR'!$A$4:$C$1681,3,FALSE),0)</f>
        <v>0</v>
      </c>
      <c r="O3966" s="2">
        <f>IFERROR(VLOOKUP(C3966,'FEBRE AMARELA'!$A$4:$C$38,3,FALSE),0)</f>
        <v>0</v>
      </c>
      <c r="P3966" s="2">
        <f>IFERROR(VLOOKUP(C3966,DENGUE!$A$5:$C$4097,3,FALSE),0)</f>
        <v>21</v>
      </c>
      <c r="Q3966" s="2">
        <f>IFERROR(VLOOKUP(C3966,'HEPATITE VIRAL'!$A$5:$C$3162,3,FALSE),0)</f>
        <v>11</v>
      </c>
      <c r="R3966" s="2">
        <f>IFERROR(VLOOKUP(C3966,'FEBRE MACULOSA'!$A$5:$C$181,3,FALSE),0)</f>
        <v>0</v>
      </c>
      <c r="S3966" s="2">
        <f>IFERROR(VLOOKUP(C3966,LEPTOSPIROSE!$A$5:$C$1176,3,FALSE),0)</f>
        <v>0</v>
      </c>
      <c r="T3966" s="2">
        <f>IFERROR(VLOOKUP(C3966,'DOENÇA DE CHAGAS'!$A$5:$C$100,3,FALSE),0)</f>
        <v>0</v>
      </c>
      <c r="U3966" s="2">
        <f>IFERROR(VLOOKUP(C3966,'PICADAS DE COBRAS'!$A$6:$C$4645,3,FALSE),0)</f>
        <v>3</v>
      </c>
      <c r="V3966">
        <f>IFERROR(VLOOKUP(C3966,'ZIKA VIRUS'!$A$5:$C$2399,3,FALSE),0)</f>
        <v>1</v>
      </c>
      <c r="W3966">
        <f>IFERROR(VLOOKUP(C3966,'FEBRE TIFÓIDE'!$A$5:$C$46,3,FALSE),0)</f>
        <v>0</v>
      </c>
      <c r="X3966">
        <f>IFERROR(VLOOKUP(C3966,HANTAVIROSE!$A$5:$C$153,3,FALSE),0)</f>
        <v>0</v>
      </c>
      <c r="Y3966">
        <f>IFERROR(VLOOKUP(C3966,MENINGITE!$A$5:$C$447,3,FALSE),0)</f>
        <v>0</v>
      </c>
      <c r="Z3966">
        <f>IFERROR(VLOOKUP(C3966,RAIVA!$A$5:$C$16,3,FALSE),0)</f>
        <v>0</v>
      </c>
    </row>
    <row r="3967" spans="1:26" x14ac:dyDescent="0.3">
      <c r="A3967" s="2" t="s">
        <v>3723</v>
      </c>
      <c r="B3967" s="2" t="s">
        <v>3745</v>
      </c>
      <c r="C3967" s="2">
        <v>270730</v>
      </c>
      <c r="D3967" s="2">
        <v>2707305</v>
      </c>
      <c r="E3967" s="2" t="s">
        <v>3723</v>
      </c>
      <c r="F3967" s="2" t="s">
        <v>3745</v>
      </c>
      <c r="G3967" s="2">
        <f>IFERROR(VLOOKUP(D3967,Coordenadas!$A$2:$D$5571,3,FALSE),0)</f>
        <v>-9.0519499999999997</v>
      </c>
      <c r="H3967" s="2">
        <f>IFERROR(VLOOKUP(D3967,Coordenadas!$A$2:$D$5571,4,FALSE),0)</f>
        <v>-35.398699999999998</v>
      </c>
      <c r="I3967" s="2" t="s">
        <v>5324</v>
      </c>
      <c r="J3967" s="2">
        <v>25708</v>
      </c>
      <c r="K3967" s="2" t="s">
        <v>5330</v>
      </c>
      <c r="L3967" s="2">
        <f>IFERROR(VLOOKUP(C3967,BOTULISMO!$A$3:$C$19,3,FALSE),0)</f>
        <v>0</v>
      </c>
      <c r="M3967" s="2">
        <f>IFERROR(VLOOKUP(C3967,'LEISHMANIOSE VISCERAL'!$A$4:$C$454,3,FALSE),0)</f>
        <v>0</v>
      </c>
      <c r="N3967" s="2">
        <f>IFERROR(VLOOKUP(C3967,'LEISHMANIOSE TEGUMENTAR'!$A$4:$C$1681,3,FALSE),0)</f>
        <v>0</v>
      </c>
      <c r="O3967" s="2">
        <f>IFERROR(VLOOKUP(C3967,'FEBRE AMARELA'!$A$4:$C$38,3,FALSE),0)</f>
        <v>0</v>
      </c>
      <c r="P3967" s="2">
        <f>IFERROR(VLOOKUP(C3967,DENGUE!$A$5:$C$4097,3,FALSE),0)</f>
        <v>36</v>
      </c>
      <c r="Q3967" s="2">
        <f>IFERROR(VLOOKUP(C3967,'HEPATITE VIRAL'!$A$5:$C$3162,3,FALSE),0)</f>
        <v>5</v>
      </c>
      <c r="R3967" s="2">
        <f>IFERROR(VLOOKUP(C3967,'FEBRE MACULOSA'!$A$5:$C$181,3,FALSE),0)</f>
        <v>0</v>
      </c>
      <c r="S3967" s="2">
        <f>IFERROR(VLOOKUP(C3967,LEPTOSPIROSE!$A$5:$C$1176,3,FALSE),0)</f>
        <v>1</v>
      </c>
      <c r="T3967" s="2">
        <f>IFERROR(VLOOKUP(C3967,'DOENÇA DE CHAGAS'!$A$5:$C$100,3,FALSE),0)</f>
        <v>0</v>
      </c>
      <c r="U3967" s="2">
        <f>IFERROR(VLOOKUP(C3967,'PICADAS DE COBRAS'!$A$6:$C$4645,3,FALSE),0)</f>
        <v>65</v>
      </c>
      <c r="V3967">
        <f>IFERROR(VLOOKUP(C3967,'ZIKA VIRUS'!$A$5:$C$2399,3,FALSE),0)</f>
        <v>10</v>
      </c>
      <c r="W3967">
        <f>IFERROR(VLOOKUP(C3967,'FEBRE TIFÓIDE'!$A$5:$C$46,3,FALSE),0)</f>
        <v>0</v>
      </c>
      <c r="X3967">
        <f>IFERROR(VLOOKUP(C3967,HANTAVIROSE!$A$5:$C$153,3,FALSE),0)</f>
        <v>0</v>
      </c>
      <c r="Y3967">
        <f>IFERROR(VLOOKUP(C3967,MENINGITE!$A$5:$C$447,3,FALSE),0)</f>
        <v>0</v>
      </c>
      <c r="Z3967">
        <f>IFERROR(VLOOKUP(C3967,RAIVA!$A$5:$C$16,3,FALSE),0)</f>
        <v>0</v>
      </c>
    </row>
    <row r="3968" spans="1:26" x14ac:dyDescent="0.3">
      <c r="A3968" s="2" t="s">
        <v>3652</v>
      </c>
      <c r="B3968" s="2" t="s">
        <v>3669</v>
      </c>
      <c r="C3968" s="2">
        <v>280560</v>
      </c>
      <c r="D3968" s="2">
        <v>2805604</v>
      </c>
      <c r="E3968" s="2" t="s">
        <v>3652</v>
      </c>
      <c r="F3968" s="2" t="s">
        <v>3669</v>
      </c>
      <c r="G3968" s="2">
        <f>IFERROR(VLOOKUP(D3968,Coordenadas!$A$2:$D$5571,3,FALSE),0)</f>
        <v>-9.9162599999999994</v>
      </c>
      <c r="H3968" s="2">
        <f>IFERROR(VLOOKUP(D3968,Coordenadas!$A$2:$D$5571,4,FALSE),0)</f>
        <v>-37.284199999999998</v>
      </c>
      <c r="I3968" s="2" t="s">
        <v>5324</v>
      </c>
      <c r="J3968" s="2">
        <v>27146</v>
      </c>
      <c r="K3968" s="2" t="s">
        <v>5330</v>
      </c>
      <c r="L3968" s="2">
        <f>IFERROR(VLOOKUP(C3968,BOTULISMO!$A$3:$C$19,3,FALSE),0)</f>
        <v>0</v>
      </c>
      <c r="M3968" s="2">
        <f>IFERROR(VLOOKUP(C3968,'LEISHMANIOSE VISCERAL'!$A$4:$C$454,3,FALSE),0)</f>
        <v>0</v>
      </c>
      <c r="N3968" s="2">
        <f>IFERROR(VLOOKUP(C3968,'LEISHMANIOSE TEGUMENTAR'!$A$4:$C$1681,3,FALSE),0)</f>
        <v>0</v>
      </c>
      <c r="O3968" s="2">
        <f>IFERROR(VLOOKUP(C3968,'FEBRE AMARELA'!$A$4:$C$38,3,FALSE),0)</f>
        <v>0</v>
      </c>
      <c r="P3968" s="2">
        <f>IFERROR(VLOOKUP(C3968,DENGUE!$A$5:$C$4097,3,FALSE),0)</f>
        <v>11</v>
      </c>
      <c r="Q3968" s="2">
        <f>IFERROR(VLOOKUP(C3968,'HEPATITE VIRAL'!$A$5:$C$3162,3,FALSE),0)</f>
        <v>2</v>
      </c>
      <c r="R3968" s="2">
        <f>IFERROR(VLOOKUP(C3968,'FEBRE MACULOSA'!$A$5:$C$181,3,FALSE),0)</f>
        <v>0</v>
      </c>
      <c r="S3968" s="2">
        <f>IFERROR(VLOOKUP(C3968,LEPTOSPIROSE!$A$5:$C$1176,3,FALSE),0)</f>
        <v>0</v>
      </c>
      <c r="T3968" s="2">
        <f>IFERROR(VLOOKUP(C3968,'DOENÇA DE CHAGAS'!$A$5:$C$100,3,FALSE),0)</f>
        <v>0</v>
      </c>
      <c r="U3968" s="2">
        <f>IFERROR(VLOOKUP(C3968,'PICADAS DE COBRAS'!$A$6:$C$4645,3,FALSE),0)</f>
        <v>2</v>
      </c>
      <c r="V3968">
        <f>IFERROR(VLOOKUP(C3968,'ZIKA VIRUS'!$A$5:$C$2399,3,FALSE),0)</f>
        <v>0</v>
      </c>
      <c r="W3968">
        <f>IFERROR(VLOOKUP(C3968,'FEBRE TIFÓIDE'!$A$5:$C$46,3,FALSE),0)</f>
        <v>0</v>
      </c>
      <c r="X3968">
        <f>IFERROR(VLOOKUP(C3968,HANTAVIROSE!$A$5:$C$153,3,FALSE),0)</f>
        <v>0</v>
      </c>
      <c r="Y3968">
        <f>IFERROR(VLOOKUP(C3968,MENINGITE!$A$5:$C$447,3,FALSE),0)</f>
        <v>0</v>
      </c>
      <c r="Z3968">
        <f>IFERROR(VLOOKUP(C3968,RAIVA!$A$5:$C$16,3,FALSE),0)</f>
        <v>0</v>
      </c>
    </row>
    <row r="3969" spans="1:26" x14ac:dyDescent="0.3">
      <c r="A3969" s="2" t="s">
        <v>5044</v>
      </c>
      <c r="B3969" s="2" t="s">
        <v>5087</v>
      </c>
      <c r="C3969" s="2">
        <v>150590</v>
      </c>
      <c r="D3969" s="2">
        <v>1505908</v>
      </c>
      <c r="E3969" s="2" t="s">
        <v>5044</v>
      </c>
      <c r="F3969" s="2" t="s">
        <v>5087</v>
      </c>
      <c r="G3969" s="2">
        <f>IFERROR(VLOOKUP(D3969,Coordenadas!$A$2:$D$5571,3,FALSE),0)</f>
        <v>-1.74691</v>
      </c>
      <c r="H3969" s="2">
        <f>IFERROR(VLOOKUP(D3969,Coordenadas!$A$2:$D$5571,4,FALSE),0)</f>
        <v>-52.2361</v>
      </c>
      <c r="I3969" s="2" t="s">
        <v>5323</v>
      </c>
      <c r="J3969" s="2">
        <v>33956</v>
      </c>
      <c r="K3969" s="2" t="s">
        <v>5330</v>
      </c>
      <c r="L3969" s="2">
        <f>IFERROR(VLOOKUP(C3969,BOTULISMO!$A$3:$C$19,3,FALSE),0)</f>
        <v>0</v>
      </c>
      <c r="M3969" s="2">
        <f>IFERROR(VLOOKUP(C3969,'LEISHMANIOSE VISCERAL'!$A$4:$C$454,3,FALSE),0)</f>
        <v>0</v>
      </c>
      <c r="N3969" s="2">
        <f>IFERROR(VLOOKUP(C3969,'LEISHMANIOSE TEGUMENTAR'!$A$4:$C$1681,3,FALSE),0)</f>
        <v>10</v>
      </c>
      <c r="O3969" s="2">
        <f>IFERROR(VLOOKUP(C3969,'FEBRE AMARELA'!$A$4:$C$38,3,FALSE),0)</f>
        <v>0</v>
      </c>
      <c r="P3969" s="2">
        <f>IFERROR(VLOOKUP(C3969,DENGUE!$A$5:$C$4097,3,FALSE),0)</f>
        <v>4</v>
      </c>
      <c r="Q3969" s="2">
        <f>IFERROR(VLOOKUP(C3969,'HEPATITE VIRAL'!$A$5:$C$3162,3,FALSE),0)</f>
        <v>0</v>
      </c>
      <c r="R3969" s="2">
        <f>IFERROR(VLOOKUP(C3969,'FEBRE MACULOSA'!$A$5:$C$181,3,FALSE),0)</f>
        <v>0</v>
      </c>
      <c r="S3969" s="2">
        <f>IFERROR(VLOOKUP(C3969,LEPTOSPIROSE!$A$5:$C$1176,3,FALSE),0)</f>
        <v>0</v>
      </c>
      <c r="T3969" s="2">
        <f>IFERROR(VLOOKUP(C3969,'DOENÇA DE CHAGAS'!$A$5:$C$100,3,FALSE),0)</f>
        <v>2</v>
      </c>
      <c r="U3969" s="2">
        <f>IFERROR(VLOOKUP(C3969,'PICADAS DE COBRAS'!$A$6:$C$4645,3,FALSE),0)</f>
        <v>85</v>
      </c>
      <c r="V3969">
        <f>IFERROR(VLOOKUP(C3969,'ZIKA VIRUS'!$A$5:$C$2399,3,FALSE),0)</f>
        <v>0</v>
      </c>
      <c r="W3969">
        <f>IFERROR(VLOOKUP(C3969,'FEBRE TIFÓIDE'!$A$5:$C$46,3,FALSE),0)</f>
        <v>0</v>
      </c>
      <c r="X3969">
        <f>IFERROR(VLOOKUP(C3969,HANTAVIROSE!$A$5:$C$153,3,FALSE),0)</f>
        <v>0</v>
      </c>
      <c r="Y3969">
        <f>IFERROR(VLOOKUP(C3969,MENINGITE!$A$5:$C$447,3,FALSE),0)</f>
        <v>0</v>
      </c>
      <c r="Z3969">
        <f>IFERROR(VLOOKUP(C3969,RAIVA!$A$5:$C$16,3,FALSE),0)</f>
        <v>0</v>
      </c>
    </row>
    <row r="3970" spans="1:26" x14ac:dyDescent="0.3">
      <c r="A3970" s="2" t="s">
        <v>3723</v>
      </c>
      <c r="B3970" s="2" t="s">
        <v>3744</v>
      </c>
      <c r="C3970" s="2">
        <v>270740</v>
      </c>
      <c r="D3970" s="2">
        <v>2707404</v>
      </c>
      <c r="E3970" s="2" t="s">
        <v>3723</v>
      </c>
      <c r="F3970" s="2" t="s">
        <v>3744</v>
      </c>
      <c r="G3970" s="2">
        <f>IFERROR(VLOOKUP(D3970,Coordenadas!$A$2:$D$5571,3,FALSE),0)</f>
        <v>-9.1600599999999996</v>
      </c>
      <c r="H3970" s="2">
        <f>IFERROR(VLOOKUP(D3970,Coordenadas!$A$2:$D$5571,4,FALSE),0)</f>
        <v>-35.304900000000004</v>
      </c>
      <c r="I3970" s="2" t="s">
        <v>5324</v>
      </c>
      <c r="J3970" s="2">
        <v>8429</v>
      </c>
      <c r="K3970" s="2" t="s">
        <v>5332</v>
      </c>
      <c r="L3970" s="2">
        <f>IFERROR(VLOOKUP(C3970,BOTULISMO!$A$3:$C$19,3,FALSE),0)</f>
        <v>0</v>
      </c>
      <c r="M3970" s="2">
        <f>IFERROR(VLOOKUP(C3970,'LEISHMANIOSE VISCERAL'!$A$4:$C$454,3,FALSE),0)</f>
        <v>0</v>
      </c>
      <c r="N3970" s="2">
        <f>IFERROR(VLOOKUP(C3970,'LEISHMANIOSE TEGUMENTAR'!$A$4:$C$1681,3,FALSE),0)</f>
        <v>0</v>
      </c>
      <c r="O3970" s="2">
        <f>IFERROR(VLOOKUP(C3970,'FEBRE AMARELA'!$A$4:$C$38,3,FALSE),0)</f>
        <v>0</v>
      </c>
      <c r="P3970" s="2">
        <f>IFERROR(VLOOKUP(C3970,DENGUE!$A$5:$C$4097,3,FALSE),0)</f>
        <v>1</v>
      </c>
      <c r="Q3970" s="2">
        <f>IFERROR(VLOOKUP(C3970,'HEPATITE VIRAL'!$A$5:$C$3162,3,FALSE),0)</f>
        <v>1</v>
      </c>
      <c r="R3970" s="2">
        <f>IFERROR(VLOOKUP(C3970,'FEBRE MACULOSA'!$A$5:$C$181,3,FALSE),0)</f>
        <v>0</v>
      </c>
      <c r="S3970" s="2">
        <f>IFERROR(VLOOKUP(C3970,LEPTOSPIROSE!$A$5:$C$1176,3,FALSE),0)</f>
        <v>0</v>
      </c>
      <c r="T3970" s="2">
        <f>IFERROR(VLOOKUP(C3970,'DOENÇA DE CHAGAS'!$A$5:$C$100,3,FALSE),0)</f>
        <v>0</v>
      </c>
      <c r="U3970" s="2">
        <f>IFERROR(VLOOKUP(C3970,'PICADAS DE COBRAS'!$A$6:$C$4645,3,FALSE),0)</f>
        <v>2</v>
      </c>
      <c r="V3970">
        <f>IFERROR(VLOOKUP(C3970,'ZIKA VIRUS'!$A$5:$C$2399,3,FALSE),0)</f>
        <v>1</v>
      </c>
      <c r="W3970">
        <f>IFERROR(VLOOKUP(C3970,'FEBRE TIFÓIDE'!$A$5:$C$46,3,FALSE),0)</f>
        <v>0</v>
      </c>
      <c r="X3970">
        <f>IFERROR(VLOOKUP(C3970,HANTAVIROSE!$A$5:$C$153,3,FALSE),0)</f>
        <v>0</v>
      </c>
      <c r="Y3970">
        <f>IFERROR(VLOOKUP(C3970,MENINGITE!$A$5:$C$447,3,FALSE),0)</f>
        <v>0</v>
      </c>
      <c r="Z3970">
        <f>IFERROR(VLOOKUP(C3970,RAIVA!$A$5:$C$16,3,FALSE),0)</f>
        <v>0</v>
      </c>
    </row>
    <row r="3971" spans="1:26" x14ac:dyDescent="0.3">
      <c r="A3971" s="2" t="s">
        <v>4178</v>
      </c>
      <c r="B3971" s="2" t="s">
        <v>4220</v>
      </c>
      <c r="C3971" s="2">
        <v>241025</v>
      </c>
      <c r="D3971" s="2">
        <v>2410256</v>
      </c>
      <c r="E3971" s="2" t="s">
        <v>4178</v>
      </c>
      <c r="F3971" s="2" t="s">
        <v>4220</v>
      </c>
      <c r="G3971" s="2">
        <f>IFERROR(VLOOKUP(D3971,Coordenadas!$A$2:$D$5571,3,FALSE),0)</f>
        <v>-5.0544099999999998</v>
      </c>
      <c r="H3971" s="2">
        <f>IFERROR(VLOOKUP(D3971,Coordenadas!$A$2:$D$5571,4,FALSE),0)</f>
        <v>-36.788699999999999</v>
      </c>
      <c r="I3971" s="2" t="s">
        <v>5324</v>
      </c>
      <c r="J3971" s="2">
        <v>5217</v>
      </c>
      <c r="K3971" s="2" t="s">
        <v>5332</v>
      </c>
      <c r="L3971" s="2">
        <f>IFERROR(VLOOKUP(C3971,BOTULISMO!$A$3:$C$19,3,FALSE),0)</f>
        <v>0</v>
      </c>
      <c r="M3971" s="2">
        <f>IFERROR(VLOOKUP(C3971,'LEISHMANIOSE VISCERAL'!$A$4:$C$454,3,FALSE),0)</f>
        <v>0</v>
      </c>
      <c r="N3971" s="2">
        <f>IFERROR(VLOOKUP(C3971,'LEISHMANIOSE TEGUMENTAR'!$A$4:$C$1681,3,FALSE),0)</f>
        <v>0</v>
      </c>
      <c r="O3971" s="2">
        <f>IFERROR(VLOOKUP(C3971,'FEBRE AMARELA'!$A$4:$C$38,3,FALSE),0)</f>
        <v>0</v>
      </c>
      <c r="P3971" s="2">
        <f>IFERROR(VLOOKUP(C3971,DENGUE!$A$5:$C$4097,3,FALSE),0)</f>
        <v>4</v>
      </c>
      <c r="Q3971" s="2">
        <f>IFERROR(VLOOKUP(C3971,'HEPATITE VIRAL'!$A$5:$C$3162,3,FALSE),0)</f>
        <v>0</v>
      </c>
      <c r="R3971" s="2">
        <f>IFERROR(VLOOKUP(C3971,'FEBRE MACULOSA'!$A$5:$C$181,3,FALSE),0)</f>
        <v>0</v>
      </c>
      <c r="S3971" s="2">
        <f>IFERROR(VLOOKUP(C3971,LEPTOSPIROSE!$A$5:$C$1176,3,FALSE),0)</f>
        <v>0</v>
      </c>
      <c r="T3971" s="2">
        <f>IFERROR(VLOOKUP(C3971,'DOENÇA DE CHAGAS'!$A$5:$C$100,3,FALSE),0)</f>
        <v>0</v>
      </c>
      <c r="U3971" s="2">
        <f>IFERROR(VLOOKUP(C3971,'PICADAS DE COBRAS'!$A$6:$C$4645,3,FALSE),0)</f>
        <v>0</v>
      </c>
      <c r="V3971">
        <f>IFERROR(VLOOKUP(C3971,'ZIKA VIRUS'!$A$5:$C$2399,3,FALSE),0)</f>
        <v>1</v>
      </c>
      <c r="W3971">
        <f>IFERROR(VLOOKUP(C3971,'FEBRE TIFÓIDE'!$A$5:$C$46,3,FALSE),0)</f>
        <v>0</v>
      </c>
      <c r="X3971">
        <f>IFERROR(VLOOKUP(C3971,HANTAVIROSE!$A$5:$C$153,3,FALSE),0)</f>
        <v>0</v>
      </c>
      <c r="Y3971">
        <f>IFERROR(VLOOKUP(C3971,MENINGITE!$A$5:$C$447,3,FALSE),0)</f>
        <v>0</v>
      </c>
      <c r="Z3971">
        <f>IFERROR(VLOOKUP(C3971,RAIVA!$A$5:$C$16,3,FALSE),0)</f>
        <v>0</v>
      </c>
    </row>
    <row r="3972" spans="1:26" x14ac:dyDescent="0.3">
      <c r="A3972" s="2" t="s">
        <v>250</v>
      </c>
      <c r="B3972" s="2" t="s">
        <v>295</v>
      </c>
      <c r="C3972" s="2">
        <v>510680</v>
      </c>
      <c r="D3972" s="2">
        <v>5106802</v>
      </c>
      <c r="E3972" s="2" t="s">
        <v>250</v>
      </c>
      <c r="F3972" s="2" t="s">
        <v>295</v>
      </c>
      <c r="G3972" s="2">
        <f>IFERROR(VLOOKUP(D3972,Coordenadas!$A$2:$D$5571,3,FALSE),0)</f>
        <v>-11.532999999999999</v>
      </c>
      <c r="H3972" s="2">
        <f>IFERROR(VLOOKUP(D3972,Coordenadas!$A$2:$D$5571,4,FALSE),0)</f>
        <v>-57.413200000000003</v>
      </c>
      <c r="I3972" s="2" t="s">
        <v>5327</v>
      </c>
      <c r="J3972" s="2">
        <v>5449</v>
      </c>
      <c r="K3972" s="2" t="s">
        <v>5332</v>
      </c>
      <c r="L3972" s="2">
        <f>IFERROR(VLOOKUP(C3972,BOTULISMO!$A$3:$C$19,3,FALSE),0)</f>
        <v>0</v>
      </c>
      <c r="M3972" s="2">
        <f>IFERROR(VLOOKUP(C3972,'LEISHMANIOSE VISCERAL'!$A$4:$C$454,3,FALSE),0)</f>
        <v>0</v>
      </c>
      <c r="N3972" s="2">
        <f>IFERROR(VLOOKUP(C3972,'LEISHMANIOSE TEGUMENTAR'!$A$4:$C$1681,3,FALSE),0)</f>
        <v>9</v>
      </c>
      <c r="O3972" s="2">
        <f>IFERROR(VLOOKUP(C3972,'FEBRE AMARELA'!$A$4:$C$38,3,FALSE),0)</f>
        <v>0</v>
      </c>
      <c r="P3972" s="2">
        <f>IFERROR(VLOOKUP(C3972,DENGUE!$A$5:$C$4097,3,FALSE),0)</f>
        <v>43</v>
      </c>
      <c r="Q3972" s="2">
        <f>IFERROR(VLOOKUP(C3972,'HEPATITE VIRAL'!$A$5:$C$3162,3,FALSE),0)</f>
        <v>2</v>
      </c>
      <c r="R3972" s="2">
        <f>IFERROR(VLOOKUP(C3972,'FEBRE MACULOSA'!$A$5:$C$181,3,FALSE),0)</f>
        <v>0</v>
      </c>
      <c r="S3972" s="2">
        <f>IFERROR(VLOOKUP(C3972,LEPTOSPIROSE!$A$5:$C$1176,3,FALSE),0)</f>
        <v>4</v>
      </c>
      <c r="T3972" s="2">
        <f>IFERROR(VLOOKUP(C3972,'DOENÇA DE CHAGAS'!$A$5:$C$100,3,FALSE),0)</f>
        <v>0</v>
      </c>
      <c r="U3972" s="2">
        <f>IFERROR(VLOOKUP(C3972,'PICADAS DE COBRAS'!$A$6:$C$4645,3,FALSE),0)</f>
        <v>1</v>
      </c>
      <c r="V3972">
        <f>IFERROR(VLOOKUP(C3972,'ZIKA VIRUS'!$A$5:$C$2399,3,FALSE),0)</f>
        <v>1</v>
      </c>
      <c r="W3972">
        <f>IFERROR(VLOOKUP(C3972,'FEBRE TIFÓIDE'!$A$5:$C$46,3,FALSE),0)</f>
        <v>0</v>
      </c>
      <c r="X3972">
        <f>IFERROR(VLOOKUP(C3972,HANTAVIROSE!$A$5:$C$153,3,FALSE),0)</f>
        <v>0</v>
      </c>
      <c r="Y3972">
        <f>IFERROR(VLOOKUP(C3972,MENINGITE!$A$5:$C$447,3,FALSE),0)</f>
        <v>0</v>
      </c>
      <c r="Z3972">
        <f>IFERROR(VLOOKUP(C3972,RAIVA!$A$5:$C$16,3,FALSE),0)</f>
        <v>0</v>
      </c>
    </row>
    <row r="3973" spans="1:26" x14ac:dyDescent="0.3">
      <c r="A3973" s="2" t="s">
        <v>250</v>
      </c>
      <c r="B3973" s="2" t="s">
        <v>294</v>
      </c>
      <c r="C3973" s="2">
        <v>510682</v>
      </c>
      <c r="D3973" s="2">
        <v>5106828</v>
      </c>
      <c r="E3973" s="2" t="s">
        <v>250</v>
      </c>
      <c r="F3973" s="2" t="s">
        <v>294</v>
      </c>
      <c r="G3973" s="2">
        <f>IFERROR(VLOOKUP(D3973,Coordenadas!$A$2:$D$5571,3,FALSE),0)</f>
        <v>-15.856999999999999</v>
      </c>
      <c r="H3973" s="2">
        <f>IFERROR(VLOOKUP(D3973,Coordenadas!$A$2:$D$5571,4,FALSE),0)</f>
        <v>-58.4619</v>
      </c>
      <c r="I3973" s="2" t="s">
        <v>5327</v>
      </c>
      <c r="J3973" s="2">
        <v>11031</v>
      </c>
      <c r="K3973" s="2" t="s">
        <v>5332</v>
      </c>
      <c r="L3973" s="2">
        <f>IFERROR(VLOOKUP(C3973,BOTULISMO!$A$3:$C$19,3,FALSE),0)</f>
        <v>0</v>
      </c>
      <c r="M3973" s="2">
        <f>IFERROR(VLOOKUP(C3973,'LEISHMANIOSE VISCERAL'!$A$4:$C$454,3,FALSE),0)</f>
        <v>0</v>
      </c>
      <c r="N3973" s="2">
        <f>IFERROR(VLOOKUP(C3973,'LEISHMANIOSE TEGUMENTAR'!$A$4:$C$1681,3,FALSE),0)</f>
        <v>2</v>
      </c>
      <c r="O3973" s="2">
        <f>IFERROR(VLOOKUP(C3973,'FEBRE AMARELA'!$A$4:$C$38,3,FALSE),0)</f>
        <v>0</v>
      </c>
      <c r="P3973" s="2">
        <f>IFERROR(VLOOKUP(C3973,DENGUE!$A$5:$C$4097,3,FALSE),0)</f>
        <v>145</v>
      </c>
      <c r="Q3973" s="2">
        <f>IFERROR(VLOOKUP(C3973,'HEPATITE VIRAL'!$A$5:$C$3162,3,FALSE),0)</f>
        <v>0</v>
      </c>
      <c r="R3973" s="2">
        <f>IFERROR(VLOOKUP(C3973,'FEBRE MACULOSA'!$A$5:$C$181,3,FALSE),0)</f>
        <v>0</v>
      </c>
      <c r="S3973" s="2">
        <f>IFERROR(VLOOKUP(C3973,LEPTOSPIROSE!$A$5:$C$1176,3,FALSE),0)</f>
        <v>0</v>
      </c>
      <c r="T3973" s="2">
        <f>IFERROR(VLOOKUP(C3973,'DOENÇA DE CHAGAS'!$A$5:$C$100,3,FALSE),0)</f>
        <v>0</v>
      </c>
      <c r="U3973" s="2">
        <f>IFERROR(VLOOKUP(C3973,'PICADAS DE COBRAS'!$A$6:$C$4645,3,FALSE),0)</f>
        <v>0</v>
      </c>
      <c r="V3973">
        <f>IFERROR(VLOOKUP(C3973,'ZIKA VIRUS'!$A$5:$C$2399,3,FALSE),0)</f>
        <v>0</v>
      </c>
      <c r="W3973">
        <f>IFERROR(VLOOKUP(C3973,'FEBRE TIFÓIDE'!$A$5:$C$46,3,FALSE),0)</f>
        <v>0</v>
      </c>
      <c r="X3973">
        <f>IFERROR(VLOOKUP(C3973,HANTAVIROSE!$A$5:$C$153,3,FALSE),0)</f>
        <v>0</v>
      </c>
      <c r="Y3973">
        <f>IFERROR(VLOOKUP(C3973,MENINGITE!$A$5:$C$447,3,FALSE),0)</f>
        <v>0</v>
      </c>
      <c r="Z3973">
        <f>IFERROR(VLOOKUP(C3973,RAIVA!$A$5:$C$16,3,FALSE),0)</f>
        <v>0</v>
      </c>
    </row>
    <row r="3974" spans="1:26" x14ac:dyDescent="0.3">
      <c r="A3974" s="2" t="s">
        <v>250</v>
      </c>
      <c r="B3974" s="2" t="s">
        <v>293</v>
      </c>
      <c r="C3974" s="2">
        <v>510685</v>
      </c>
      <c r="D3974" s="2">
        <v>5106851</v>
      </c>
      <c r="E3974" s="2" t="s">
        <v>250</v>
      </c>
      <c r="F3974" s="2" t="s">
        <v>293</v>
      </c>
      <c r="G3974" s="2">
        <f>IFERROR(VLOOKUP(D3974,Coordenadas!$A$2:$D$5571,3,FALSE),0)</f>
        <v>-15.323499999999999</v>
      </c>
      <c r="H3974" s="2">
        <f>IFERROR(VLOOKUP(D3974,Coordenadas!$A$2:$D$5571,4,FALSE),0)</f>
        <v>-57.220399999999998</v>
      </c>
      <c r="I3974" s="2" t="s">
        <v>5327</v>
      </c>
      <c r="J3974" s="2">
        <v>3649</v>
      </c>
      <c r="K3974" s="2" t="s">
        <v>5332</v>
      </c>
      <c r="L3974" s="2">
        <f>IFERROR(VLOOKUP(C3974,BOTULISMO!$A$3:$C$19,3,FALSE),0)</f>
        <v>0</v>
      </c>
      <c r="M3974" s="2">
        <f>IFERROR(VLOOKUP(C3974,'LEISHMANIOSE VISCERAL'!$A$4:$C$454,3,FALSE),0)</f>
        <v>0</v>
      </c>
      <c r="N3974" s="2">
        <f>IFERROR(VLOOKUP(C3974,'LEISHMANIOSE TEGUMENTAR'!$A$4:$C$1681,3,FALSE),0)</f>
        <v>1</v>
      </c>
      <c r="O3974" s="2">
        <f>IFERROR(VLOOKUP(C3974,'FEBRE AMARELA'!$A$4:$C$38,3,FALSE),0)</f>
        <v>0</v>
      </c>
      <c r="P3974" s="2">
        <f>IFERROR(VLOOKUP(C3974,DENGUE!$A$5:$C$4097,3,FALSE),0)</f>
        <v>17</v>
      </c>
      <c r="Q3974" s="2">
        <f>IFERROR(VLOOKUP(C3974,'HEPATITE VIRAL'!$A$5:$C$3162,3,FALSE),0)</f>
        <v>0</v>
      </c>
      <c r="R3974" s="2">
        <f>IFERROR(VLOOKUP(C3974,'FEBRE MACULOSA'!$A$5:$C$181,3,FALSE),0)</f>
        <v>0</v>
      </c>
      <c r="S3974" s="2">
        <f>IFERROR(VLOOKUP(C3974,LEPTOSPIROSE!$A$5:$C$1176,3,FALSE),0)</f>
        <v>0</v>
      </c>
      <c r="T3974" s="2">
        <f>IFERROR(VLOOKUP(C3974,'DOENÇA DE CHAGAS'!$A$5:$C$100,3,FALSE),0)</f>
        <v>0</v>
      </c>
      <c r="U3974" s="2">
        <f>IFERROR(VLOOKUP(C3974,'PICADAS DE COBRAS'!$A$6:$C$4645,3,FALSE),0)</f>
        <v>0</v>
      </c>
      <c r="V3974">
        <f>IFERROR(VLOOKUP(C3974,'ZIKA VIRUS'!$A$5:$C$2399,3,FALSE),0)</f>
        <v>0</v>
      </c>
      <c r="W3974">
        <f>IFERROR(VLOOKUP(C3974,'FEBRE TIFÓIDE'!$A$5:$C$46,3,FALSE),0)</f>
        <v>0</v>
      </c>
      <c r="X3974">
        <f>IFERROR(VLOOKUP(C3974,HANTAVIROSE!$A$5:$C$153,3,FALSE),0)</f>
        <v>0</v>
      </c>
      <c r="Y3974">
        <f>IFERROR(VLOOKUP(C3974,MENINGITE!$A$5:$C$447,3,FALSE),0)</f>
        <v>0</v>
      </c>
      <c r="Z3974">
        <f>IFERROR(VLOOKUP(C3974,RAIVA!$A$5:$C$16,3,FALSE),0)</f>
        <v>0</v>
      </c>
    </row>
    <row r="3975" spans="1:26" x14ac:dyDescent="0.3">
      <c r="A3975" s="2" t="s">
        <v>1637</v>
      </c>
      <c r="B3975" s="2" t="s">
        <v>1819</v>
      </c>
      <c r="C3975" s="2">
        <v>354060</v>
      </c>
      <c r="D3975" s="2">
        <v>3540606</v>
      </c>
      <c r="E3975" s="2" t="s">
        <v>1637</v>
      </c>
      <c r="F3975" s="2" t="s">
        <v>1819</v>
      </c>
      <c r="G3975" s="2">
        <f>IFERROR(VLOOKUP(D3975,Coordenadas!$A$2:$D$5571,3,FALSE),0)</f>
        <v>-23.209299999999999</v>
      </c>
      <c r="H3975" s="2">
        <f>IFERROR(VLOOKUP(D3975,Coordenadas!$A$2:$D$5571,4,FALSE),0)</f>
        <v>-47.525100000000002</v>
      </c>
      <c r="I3975" s="2" t="s">
        <v>5325</v>
      </c>
      <c r="J3975" s="2">
        <v>48893</v>
      </c>
      <c r="K3975" s="2" t="s">
        <v>5330</v>
      </c>
      <c r="L3975" s="2">
        <f>IFERROR(VLOOKUP(C3975,BOTULISMO!$A$3:$C$19,3,FALSE),0)</f>
        <v>0</v>
      </c>
      <c r="M3975" s="2">
        <f>IFERROR(VLOOKUP(C3975,'LEISHMANIOSE VISCERAL'!$A$4:$C$454,3,FALSE),0)</f>
        <v>0</v>
      </c>
      <c r="N3975" s="2">
        <f>IFERROR(VLOOKUP(C3975,'LEISHMANIOSE TEGUMENTAR'!$A$4:$C$1681,3,FALSE),0)</f>
        <v>1</v>
      </c>
      <c r="O3975" s="2">
        <f>IFERROR(VLOOKUP(C3975,'FEBRE AMARELA'!$A$4:$C$38,3,FALSE),0)</f>
        <v>0</v>
      </c>
      <c r="P3975" s="2">
        <f>IFERROR(VLOOKUP(C3975,DENGUE!$A$5:$C$4097,3,FALSE),0)</f>
        <v>48</v>
      </c>
      <c r="Q3975" s="2">
        <f>IFERROR(VLOOKUP(C3975,'HEPATITE VIRAL'!$A$5:$C$3162,3,FALSE),0)</f>
        <v>41</v>
      </c>
      <c r="R3975" s="2">
        <f>IFERROR(VLOOKUP(C3975,'FEBRE MACULOSA'!$A$5:$C$181,3,FALSE),0)</f>
        <v>1</v>
      </c>
      <c r="S3975" s="2">
        <f>IFERROR(VLOOKUP(C3975,LEPTOSPIROSE!$A$5:$C$1176,3,FALSE),0)</f>
        <v>9</v>
      </c>
      <c r="T3975" s="2">
        <f>IFERROR(VLOOKUP(C3975,'DOENÇA DE CHAGAS'!$A$5:$C$100,3,FALSE),0)</f>
        <v>0</v>
      </c>
      <c r="U3975" s="2">
        <f>IFERROR(VLOOKUP(C3975,'PICADAS DE COBRAS'!$A$6:$C$4645,3,FALSE),0)</f>
        <v>169</v>
      </c>
      <c r="V3975">
        <f>IFERROR(VLOOKUP(C3975,'ZIKA VIRUS'!$A$5:$C$2399,3,FALSE),0)</f>
        <v>0</v>
      </c>
      <c r="W3975">
        <f>IFERROR(VLOOKUP(C3975,'FEBRE TIFÓIDE'!$A$5:$C$46,3,FALSE),0)</f>
        <v>0</v>
      </c>
      <c r="X3975">
        <f>IFERROR(VLOOKUP(C3975,HANTAVIROSE!$A$5:$C$153,3,FALSE),0)</f>
        <v>0</v>
      </c>
      <c r="Y3975">
        <f>IFERROR(VLOOKUP(C3975,MENINGITE!$A$5:$C$447,3,FALSE),0)</f>
        <v>1</v>
      </c>
      <c r="Z3975">
        <f>IFERROR(VLOOKUP(C3975,RAIVA!$A$5:$C$16,3,FALSE),0)</f>
        <v>0</v>
      </c>
    </row>
    <row r="3976" spans="1:26" x14ac:dyDescent="0.3">
      <c r="A3976" s="2" t="s">
        <v>1637</v>
      </c>
      <c r="B3976" s="2" t="s">
        <v>1818</v>
      </c>
      <c r="C3976" s="2">
        <v>354070</v>
      </c>
      <c r="D3976" s="2">
        <v>3540705</v>
      </c>
      <c r="E3976" s="2" t="s">
        <v>1637</v>
      </c>
      <c r="F3976" s="2" t="s">
        <v>1818</v>
      </c>
      <c r="G3976" s="2">
        <f>IFERROR(VLOOKUP(D3976,Coordenadas!$A$2:$D$5571,3,FALSE),0)</f>
        <v>-21.849799999999998</v>
      </c>
      <c r="H3976" s="2">
        <f>IFERROR(VLOOKUP(D3976,Coordenadas!$A$2:$D$5571,4,FALSE),0)</f>
        <v>-47.487000000000002</v>
      </c>
      <c r="I3976" s="2" t="s">
        <v>5325</v>
      </c>
      <c r="J3976" s="2">
        <v>51400</v>
      </c>
      <c r="K3976" s="2" t="s">
        <v>5331</v>
      </c>
      <c r="L3976" s="2">
        <f>IFERROR(VLOOKUP(C3976,BOTULISMO!$A$3:$C$19,3,FALSE),0)</f>
        <v>0</v>
      </c>
      <c r="M3976" s="2">
        <f>IFERROR(VLOOKUP(C3976,'LEISHMANIOSE VISCERAL'!$A$4:$C$454,3,FALSE),0)</f>
        <v>0</v>
      </c>
      <c r="N3976" s="2">
        <f>IFERROR(VLOOKUP(C3976,'LEISHMANIOSE TEGUMENTAR'!$A$4:$C$1681,3,FALSE),0)</f>
        <v>0</v>
      </c>
      <c r="O3976" s="2">
        <f>IFERROR(VLOOKUP(C3976,'FEBRE AMARELA'!$A$4:$C$38,3,FALSE),0)</f>
        <v>0</v>
      </c>
      <c r="P3976" s="2">
        <f>IFERROR(VLOOKUP(C3976,DENGUE!$A$5:$C$4097,3,FALSE),0)</f>
        <v>128</v>
      </c>
      <c r="Q3976" s="2">
        <f>IFERROR(VLOOKUP(C3976,'HEPATITE VIRAL'!$A$5:$C$3162,3,FALSE),0)</f>
        <v>16</v>
      </c>
      <c r="R3976" s="2">
        <f>IFERROR(VLOOKUP(C3976,'FEBRE MACULOSA'!$A$5:$C$181,3,FALSE),0)</f>
        <v>0</v>
      </c>
      <c r="S3976" s="2">
        <f>IFERROR(VLOOKUP(C3976,LEPTOSPIROSE!$A$5:$C$1176,3,FALSE),0)</f>
        <v>0</v>
      </c>
      <c r="T3976" s="2">
        <f>IFERROR(VLOOKUP(C3976,'DOENÇA DE CHAGAS'!$A$5:$C$100,3,FALSE),0)</f>
        <v>0</v>
      </c>
      <c r="U3976" s="2">
        <f>IFERROR(VLOOKUP(C3976,'PICADAS DE COBRAS'!$A$6:$C$4645,3,FALSE),0)</f>
        <v>125</v>
      </c>
      <c r="V3976">
        <f>IFERROR(VLOOKUP(C3976,'ZIKA VIRUS'!$A$5:$C$2399,3,FALSE),0)</f>
        <v>2</v>
      </c>
      <c r="W3976">
        <f>IFERROR(VLOOKUP(C3976,'FEBRE TIFÓIDE'!$A$5:$C$46,3,FALSE),0)</f>
        <v>0</v>
      </c>
      <c r="X3976">
        <f>IFERROR(VLOOKUP(C3976,HANTAVIROSE!$A$5:$C$153,3,FALSE),0)</f>
        <v>0</v>
      </c>
      <c r="Y3976">
        <f>IFERROR(VLOOKUP(C3976,MENINGITE!$A$5:$C$447,3,FALSE),0)</f>
        <v>1</v>
      </c>
      <c r="Z3976">
        <f>IFERROR(VLOOKUP(C3976,RAIVA!$A$5:$C$16,3,FALSE),0)</f>
        <v>0</v>
      </c>
    </row>
    <row r="3977" spans="1:26" x14ac:dyDescent="0.3">
      <c r="A3977" s="2" t="s">
        <v>2425</v>
      </c>
      <c r="B3977" s="2" t="s">
        <v>2658</v>
      </c>
      <c r="C3977" s="2">
        <v>315230</v>
      </c>
      <c r="D3977" s="2">
        <v>3152303</v>
      </c>
      <c r="E3977" s="2" t="s">
        <v>2425</v>
      </c>
      <c r="F3977" s="2" t="s">
        <v>2658</v>
      </c>
      <c r="G3977" s="2">
        <f>IFERROR(VLOOKUP(D3977,Coordenadas!$A$2:$D$5571,3,FALSE),0)</f>
        <v>-20.664200000000001</v>
      </c>
      <c r="H3977" s="2">
        <f>IFERROR(VLOOKUP(D3977,Coordenadas!$A$2:$D$5571,4,FALSE),0)</f>
        <v>-43.083399999999997</v>
      </c>
      <c r="I3977" s="2" t="s">
        <v>5325</v>
      </c>
      <c r="J3977" s="2">
        <v>10417</v>
      </c>
      <c r="K3977" s="2" t="s">
        <v>5332</v>
      </c>
      <c r="L3977" s="2">
        <f>IFERROR(VLOOKUP(C3977,BOTULISMO!$A$3:$C$19,3,FALSE),0)</f>
        <v>0</v>
      </c>
      <c r="M3977" s="2">
        <f>IFERROR(VLOOKUP(C3977,'LEISHMANIOSE VISCERAL'!$A$4:$C$454,3,FALSE),0)</f>
        <v>0</v>
      </c>
      <c r="N3977" s="2">
        <f>IFERROR(VLOOKUP(C3977,'LEISHMANIOSE TEGUMENTAR'!$A$4:$C$1681,3,FALSE),0)</f>
        <v>0</v>
      </c>
      <c r="O3977" s="2">
        <f>IFERROR(VLOOKUP(C3977,'FEBRE AMARELA'!$A$4:$C$38,3,FALSE),0)</f>
        <v>0</v>
      </c>
      <c r="P3977" s="2">
        <f>IFERROR(VLOOKUP(C3977,DENGUE!$A$5:$C$4097,3,FALSE),0)</f>
        <v>12</v>
      </c>
      <c r="Q3977" s="2">
        <f>IFERROR(VLOOKUP(C3977,'HEPATITE VIRAL'!$A$5:$C$3162,3,FALSE),0)</f>
        <v>1</v>
      </c>
      <c r="R3977" s="2">
        <f>IFERROR(VLOOKUP(C3977,'FEBRE MACULOSA'!$A$5:$C$181,3,FALSE),0)</f>
        <v>0</v>
      </c>
      <c r="S3977" s="2">
        <f>IFERROR(VLOOKUP(C3977,LEPTOSPIROSE!$A$5:$C$1176,3,FALSE),0)</f>
        <v>0</v>
      </c>
      <c r="T3977" s="2">
        <f>IFERROR(VLOOKUP(C3977,'DOENÇA DE CHAGAS'!$A$5:$C$100,3,FALSE),0)</f>
        <v>0</v>
      </c>
      <c r="U3977" s="2">
        <f>IFERROR(VLOOKUP(C3977,'PICADAS DE COBRAS'!$A$6:$C$4645,3,FALSE),0)</f>
        <v>15</v>
      </c>
      <c r="V3977">
        <f>IFERROR(VLOOKUP(C3977,'ZIKA VIRUS'!$A$5:$C$2399,3,FALSE),0)</f>
        <v>0</v>
      </c>
      <c r="W3977">
        <f>IFERROR(VLOOKUP(C3977,'FEBRE TIFÓIDE'!$A$5:$C$46,3,FALSE),0)</f>
        <v>0</v>
      </c>
      <c r="X3977">
        <f>IFERROR(VLOOKUP(C3977,HANTAVIROSE!$A$5:$C$153,3,FALSE),0)</f>
        <v>0</v>
      </c>
      <c r="Y3977">
        <f>IFERROR(VLOOKUP(C3977,MENINGITE!$A$5:$C$447,3,FALSE),0)</f>
        <v>0</v>
      </c>
      <c r="Z3977">
        <f>IFERROR(VLOOKUP(C3977,RAIVA!$A$5:$C$16,3,FALSE),0)</f>
        <v>0</v>
      </c>
    </row>
    <row r="3978" spans="1:26" x14ac:dyDescent="0.3">
      <c r="A3978" s="2" t="s">
        <v>4704</v>
      </c>
      <c r="B3978" s="2" t="s">
        <v>4760</v>
      </c>
      <c r="C3978" s="2">
        <v>210900</v>
      </c>
      <c r="D3978" s="2">
        <v>2109007</v>
      </c>
      <c r="E3978" s="2" t="s">
        <v>4704</v>
      </c>
      <c r="F3978" s="2" t="s">
        <v>4760</v>
      </c>
      <c r="G3978" s="2">
        <f>IFERROR(VLOOKUP(D3978,Coordenadas!$A$2:$D$5571,3,FALSE),0)</f>
        <v>-6.3414900000000003</v>
      </c>
      <c r="H3978" s="2">
        <f>IFERROR(VLOOKUP(D3978,Coordenadas!$A$2:$D$5571,4,FALSE),0)</f>
        <v>-47.3962</v>
      </c>
      <c r="I3978" s="2" t="s">
        <v>5324</v>
      </c>
      <c r="J3978" s="2">
        <v>21530</v>
      </c>
      <c r="K3978" s="2" t="s">
        <v>5330</v>
      </c>
      <c r="L3978" s="2">
        <f>IFERROR(VLOOKUP(C3978,BOTULISMO!$A$3:$C$19,3,FALSE),0)</f>
        <v>0</v>
      </c>
      <c r="M3978" s="2">
        <f>IFERROR(VLOOKUP(C3978,'LEISHMANIOSE VISCERAL'!$A$4:$C$454,3,FALSE),0)</f>
        <v>3</v>
      </c>
      <c r="N3978" s="2">
        <f>IFERROR(VLOOKUP(C3978,'LEISHMANIOSE TEGUMENTAR'!$A$4:$C$1681,3,FALSE),0)</f>
        <v>3</v>
      </c>
      <c r="O3978" s="2">
        <f>IFERROR(VLOOKUP(C3978,'FEBRE AMARELA'!$A$4:$C$38,3,FALSE),0)</f>
        <v>0</v>
      </c>
      <c r="P3978" s="2">
        <f>IFERROR(VLOOKUP(C3978,DENGUE!$A$5:$C$4097,3,FALSE),0)</f>
        <v>1</v>
      </c>
      <c r="Q3978" s="2">
        <f>IFERROR(VLOOKUP(C3978,'HEPATITE VIRAL'!$A$5:$C$3162,3,FALSE),0)</f>
        <v>0</v>
      </c>
      <c r="R3978" s="2">
        <f>IFERROR(VLOOKUP(C3978,'FEBRE MACULOSA'!$A$5:$C$181,3,FALSE),0)</f>
        <v>0</v>
      </c>
      <c r="S3978" s="2">
        <f>IFERROR(VLOOKUP(C3978,LEPTOSPIROSE!$A$5:$C$1176,3,FALSE),0)</f>
        <v>0</v>
      </c>
      <c r="T3978" s="2">
        <f>IFERROR(VLOOKUP(C3978,'DOENÇA DE CHAGAS'!$A$5:$C$100,3,FALSE),0)</f>
        <v>0</v>
      </c>
      <c r="U3978" s="2">
        <f>IFERROR(VLOOKUP(C3978,'PICADAS DE COBRAS'!$A$6:$C$4645,3,FALSE),0)</f>
        <v>20</v>
      </c>
      <c r="V3978">
        <f>IFERROR(VLOOKUP(C3978,'ZIKA VIRUS'!$A$5:$C$2399,3,FALSE),0)</f>
        <v>1</v>
      </c>
      <c r="W3978">
        <f>IFERROR(VLOOKUP(C3978,'FEBRE TIFÓIDE'!$A$5:$C$46,3,FALSE),0)</f>
        <v>0</v>
      </c>
      <c r="X3978">
        <f>IFERROR(VLOOKUP(C3978,HANTAVIROSE!$A$5:$C$153,3,FALSE),0)</f>
        <v>0</v>
      </c>
      <c r="Y3978">
        <f>IFERROR(VLOOKUP(C3978,MENINGITE!$A$5:$C$447,3,FALSE),0)</f>
        <v>0</v>
      </c>
      <c r="Z3978">
        <f>IFERROR(VLOOKUP(C3978,RAIVA!$A$5:$C$16,3,FALSE),0)</f>
        <v>0</v>
      </c>
    </row>
    <row r="3979" spans="1:26" x14ac:dyDescent="0.3">
      <c r="A3979" s="2" t="s">
        <v>5028</v>
      </c>
      <c r="B3979" s="2" t="s">
        <v>5031</v>
      </c>
      <c r="C3979" s="2">
        <v>160053</v>
      </c>
      <c r="D3979" s="2">
        <v>1600535</v>
      </c>
      <c r="E3979" s="2" t="s">
        <v>5028</v>
      </c>
      <c r="F3979" s="2" t="s">
        <v>5031</v>
      </c>
      <c r="G3979" s="2">
        <f>IFERROR(VLOOKUP(D3979,Coordenadas!$A$2:$D$5571,3,FALSE),0)</f>
        <v>0.71243000000000001</v>
      </c>
      <c r="H3979" s="2">
        <f>IFERROR(VLOOKUP(D3979,Coordenadas!$A$2:$D$5571,4,FALSE),0)</f>
        <v>-51.415500000000002</v>
      </c>
      <c r="I3979" s="2" t="s">
        <v>5323</v>
      </c>
      <c r="J3979" s="2">
        <v>16809</v>
      </c>
      <c r="K3979" s="2" t="s">
        <v>5332</v>
      </c>
      <c r="L3979" s="2">
        <f>IFERROR(VLOOKUP(C3979,BOTULISMO!$A$3:$C$19,3,FALSE),0)</f>
        <v>0</v>
      </c>
      <c r="M3979" s="2">
        <f>IFERROR(VLOOKUP(C3979,'LEISHMANIOSE VISCERAL'!$A$4:$C$454,3,FALSE),0)</f>
        <v>0</v>
      </c>
      <c r="N3979" s="2">
        <f>IFERROR(VLOOKUP(C3979,'LEISHMANIOSE TEGUMENTAR'!$A$4:$C$1681,3,FALSE),0)</f>
        <v>14</v>
      </c>
      <c r="O3979" s="2">
        <f>IFERROR(VLOOKUP(C3979,'FEBRE AMARELA'!$A$4:$C$38,3,FALSE),0)</f>
        <v>0</v>
      </c>
      <c r="P3979" s="2">
        <f>IFERROR(VLOOKUP(C3979,DENGUE!$A$5:$C$4097,3,FALSE),0)</f>
        <v>1</v>
      </c>
      <c r="Q3979" s="2">
        <f>IFERROR(VLOOKUP(C3979,'HEPATITE VIRAL'!$A$5:$C$3162,3,FALSE),0)</f>
        <v>1</v>
      </c>
      <c r="R3979" s="2">
        <f>IFERROR(VLOOKUP(C3979,'FEBRE MACULOSA'!$A$5:$C$181,3,FALSE),0)</f>
        <v>0</v>
      </c>
      <c r="S3979" s="2">
        <f>IFERROR(VLOOKUP(C3979,LEPTOSPIROSE!$A$5:$C$1176,3,FALSE),0)</f>
        <v>0</v>
      </c>
      <c r="T3979" s="2">
        <f>IFERROR(VLOOKUP(C3979,'DOENÇA DE CHAGAS'!$A$5:$C$100,3,FALSE),0)</f>
        <v>0</v>
      </c>
      <c r="U3979" s="2">
        <f>IFERROR(VLOOKUP(C3979,'PICADAS DE COBRAS'!$A$6:$C$4645,3,FALSE),0)</f>
        <v>65</v>
      </c>
      <c r="V3979">
        <f>IFERROR(VLOOKUP(C3979,'ZIKA VIRUS'!$A$5:$C$2399,3,FALSE),0)</f>
        <v>3</v>
      </c>
      <c r="W3979">
        <f>IFERROR(VLOOKUP(C3979,'FEBRE TIFÓIDE'!$A$5:$C$46,3,FALSE),0)</f>
        <v>0</v>
      </c>
      <c r="X3979">
        <f>IFERROR(VLOOKUP(C3979,HANTAVIROSE!$A$5:$C$153,3,FALSE),0)</f>
        <v>0</v>
      </c>
      <c r="Y3979">
        <f>IFERROR(VLOOKUP(C3979,MENINGITE!$A$5:$C$447,3,FALSE),0)</f>
        <v>0</v>
      </c>
      <c r="Z3979">
        <f>IFERROR(VLOOKUP(C3979,RAIVA!$A$5:$C$16,3,FALSE),0)</f>
        <v>0</v>
      </c>
    </row>
    <row r="3980" spans="1:26" x14ac:dyDescent="0.3">
      <c r="A3980" s="2" t="s">
        <v>470</v>
      </c>
      <c r="B3980" s="2" t="s">
        <v>640</v>
      </c>
      <c r="C3980" s="2">
        <v>431500</v>
      </c>
      <c r="D3980" s="2">
        <v>4315008</v>
      </c>
      <c r="E3980" s="2" t="s">
        <v>470</v>
      </c>
      <c r="F3980" s="2" t="s">
        <v>640</v>
      </c>
      <c r="G3980" s="2">
        <f>IFERROR(VLOOKUP(D3980,Coordenadas!$A$2:$D$5571,3,FALSE),0)</f>
        <v>-27.8569</v>
      </c>
      <c r="H3980" s="2">
        <f>IFERROR(VLOOKUP(D3980,Coordenadas!$A$2:$D$5571,4,FALSE),0)</f>
        <v>-55.01</v>
      </c>
      <c r="I3980" s="2" t="s">
        <v>5326</v>
      </c>
      <c r="J3980" s="2">
        <v>5413</v>
      </c>
      <c r="K3980" s="2" t="s">
        <v>5332</v>
      </c>
      <c r="L3980" s="2">
        <f>IFERROR(VLOOKUP(C3980,BOTULISMO!$A$3:$C$19,3,FALSE),0)</f>
        <v>0</v>
      </c>
      <c r="M3980" s="2">
        <f>IFERROR(VLOOKUP(C3980,'LEISHMANIOSE VISCERAL'!$A$4:$C$454,3,FALSE),0)</f>
        <v>0</v>
      </c>
      <c r="N3980" s="2">
        <f>IFERROR(VLOOKUP(C3980,'LEISHMANIOSE TEGUMENTAR'!$A$4:$C$1681,3,FALSE),0)</f>
        <v>0</v>
      </c>
      <c r="O3980" s="2">
        <f>IFERROR(VLOOKUP(C3980,'FEBRE AMARELA'!$A$4:$C$38,3,FALSE),0)</f>
        <v>0</v>
      </c>
      <c r="P3980" s="2">
        <f>IFERROR(VLOOKUP(C3980,DENGUE!$A$5:$C$4097,3,FALSE),0)</f>
        <v>0</v>
      </c>
      <c r="Q3980" s="2">
        <f>IFERROR(VLOOKUP(C3980,'HEPATITE VIRAL'!$A$5:$C$3162,3,FALSE),0)</f>
        <v>4</v>
      </c>
      <c r="R3980" s="2">
        <f>IFERROR(VLOOKUP(C3980,'FEBRE MACULOSA'!$A$5:$C$181,3,FALSE),0)</f>
        <v>0</v>
      </c>
      <c r="S3980" s="2">
        <f>IFERROR(VLOOKUP(C3980,LEPTOSPIROSE!$A$5:$C$1176,3,FALSE),0)</f>
        <v>0</v>
      </c>
      <c r="T3980" s="2">
        <f>IFERROR(VLOOKUP(C3980,'DOENÇA DE CHAGAS'!$A$5:$C$100,3,FALSE),0)</f>
        <v>0</v>
      </c>
      <c r="U3980" s="2">
        <f>IFERROR(VLOOKUP(C3980,'PICADAS DE COBRAS'!$A$6:$C$4645,3,FALSE),0)</f>
        <v>10</v>
      </c>
      <c r="V3980">
        <f>IFERROR(VLOOKUP(C3980,'ZIKA VIRUS'!$A$5:$C$2399,3,FALSE),0)</f>
        <v>0</v>
      </c>
      <c r="W3980">
        <f>IFERROR(VLOOKUP(C3980,'FEBRE TIFÓIDE'!$A$5:$C$46,3,FALSE),0)</f>
        <v>0</v>
      </c>
      <c r="X3980">
        <f>IFERROR(VLOOKUP(C3980,HANTAVIROSE!$A$5:$C$153,3,FALSE),0)</f>
        <v>0</v>
      </c>
      <c r="Y3980">
        <f>IFERROR(VLOOKUP(C3980,MENINGITE!$A$5:$C$447,3,FALSE),0)</f>
        <v>0</v>
      </c>
      <c r="Z3980">
        <f>IFERROR(VLOOKUP(C3980,RAIVA!$A$5:$C$16,3,FALSE),0)</f>
        <v>0</v>
      </c>
    </row>
    <row r="3981" spans="1:26" x14ac:dyDescent="0.3">
      <c r="A3981" s="2" t="s">
        <v>470</v>
      </c>
      <c r="B3981" s="2" t="s">
        <v>639</v>
      </c>
      <c r="C3981" s="2">
        <v>431505</v>
      </c>
      <c r="D3981" s="2">
        <v>4315057</v>
      </c>
      <c r="E3981" s="2" t="s">
        <v>470</v>
      </c>
      <c r="F3981" s="2" t="s">
        <v>639</v>
      </c>
      <c r="G3981" s="2">
        <f>IFERROR(VLOOKUP(D3981,Coordenadas!$A$2:$D$5571,3,FALSE),0)</f>
        <v>-27.579599999999999</v>
      </c>
      <c r="H3981" s="2">
        <f>IFERROR(VLOOKUP(D3981,Coordenadas!$A$2:$D$5571,4,FALSE),0)</f>
        <v>-54.665700000000001</v>
      </c>
      <c r="I3981" s="2" t="s">
        <v>5326</v>
      </c>
      <c r="J3981" s="2">
        <v>2542</v>
      </c>
      <c r="K3981" s="2" t="s">
        <v>5332</v>
      </c>
      <c r="L3981" s="2">
        <f>IFERROR(VLOOKUP(C3981,BOTULISMO!$A$3:$C$19,3,FALSE),0)</f>
        <v>0</v>
      </c>
      <c r="M3981" s="2">
        <f>IFERROR(VLOOKUP(C3981,'LEISHMANIOSE VISCERAL'!$A$4:$C$454,3,FALSE),0)</f>
        <v>0</v>
      </c>
      <c r="N3981" s="2">
        <f>IFERROR(VLOOKUP(C3981,'LEISHMANIOSE TEGUMENTAR'!$A$4:$C$1681,3,FALSE),0)</f>
        <v>0</v>
      </c>
      <c r="O3981" s="2">
        <f>IFERROR(VLOOKUP(C3981,'FEBRE AMARELA'!$A$4:$C$38,3,FALSE),0)</f>
        <v>0</v>
      </c>
      <c r="P3981" s="2">
        <f>IFERROR(VLOOKUP(C3981,DENGUE!$A$5:$C$4097,3,FALSE),0)</f>
        <v>2</v>
      </c>
      <c r="Q3981" s="2">
        <f>IFERROR(VLOOKUP(C3981,'HEPATITE VIRAL'!$A$5:$C$3162,3,FALSE),0)</f>
        <v>9</v>
      </c>
      <c r="R3981" s="2">
        <f>IFERROR(VLOOKUP(C3981,'FEBRE MACULOSA'!$A$5:$C$181,3,FALSE),0)</f>
        <v>0</v>
      </c>
      <c r="S3981" s="2">
        <f>IFERROR(VLOOKUP(C3981,LEPTOSPIROSE!$A$5:$C$1176,3,FALSE),0)</f>
        <v>2</v>
      </c>
      <c r="T3981" s="2">
        <f>IFERROR(VLOOKUP(C3981,'DOENÇA DE CHAGAS'!$A$5:$C$100,3,FALSE),0)</f>
        <v>0</v>
      </c>
      <c r="U3981" s="2">
        <f>IFERROR(VLOOKUP(C3981,'PICADAS DE COBRAS'!$A$6:$C$4645,3,FALSE),0)</f>
        <v>17</v>
      </c>
      <c r="V3981">
        <f>IFERROR(VLOOKUP(C3981,'ZIKA VIRUS'!$A$5:$C$2399,3,FALSE),0)</f>
        <v>1</v>
      </c>
      <c r="W3981">
        <f>IFERROR(VLOOKUP(C3981,'FEBRE TIFÓIDE'!$A$5:$C$46,3,FALSE),0)</f>
        <v>0</v>
      </c>
      <c r="X3981">
        <f>IFERROR(VLOOKUP(C3981,HANTAVIROSE!$A$5:$C$153,3,FALSE),0)</f>
        <v>0</v>
      </c>
      <c r="Y3981">
        <f>IFERROR(VLOOKUP(C3981,MENINGITE!$A$5:$C$447,3,FALSE),0)</f>
        <v>0</v>
      </c>
      <c r="Z3981">
        <f>IFERROR(VLOOKUP(C3981,RAIVA!$A$5:$C$16,3,FALSE),0)</f>
        <v>0</v>
      </c>
    </row>
    <row r="3982" spans="1:26" x14ac:dyDescent="0.3">
      <c r="A3982" s="2" t="s">
        <v>392</v>
      </c>
      <c r="B3982" s="2" t="s">
        <v>408</v>
      </c>
      <c r="C3982" s="2">
        <v>500690</v>
      </c>
      <c r="D3982" s="2">
        <v>5006903</v>
      </c>
      <c r="E3982" s="2" t="s">
        <v>392</v>
      </c>
      <c r="F3982" s="2" t="s">
        <v>408</v>
      </c>
      <c r="G3982" s="2">
        <f>IFERROR(VLOOKUP(D3982,Coordenadas!$A$2:$D$5571,3,FALSE),0)</f>
        <v>-21.6981</v>
      </c>
      <c r="H3982" s="2">
        <f>IFERROR(VLOOKUP(D3982,Coordenadas!$A$2:$D$5571,4,FALSE),0)</f>
        <v>-57.883600000000001</v>
      </c>
      <c r="I3982" s="2" t="s">
        <v>5327</v>
      </c>
      <c r="J3982" s="2">
        <v>15372</v>
      </c>
      <c r="K3982" s="2" t="s">
        <v>5332</v>
      </c>
      <c r="L3982" s="2">
        <f>IFERROR(VLOOKUP(C3982,BOTULISMO!$A$3:$C$19,3,FALSE),0)</f>
        <v>0</v>
      </c>
      <c r="M3982" s="2">
        <f>IFERROR(VLOOKUP(C3982,'LEISHMANIOSE VISCERAL'!$A$4:$C$454,3,FALSE),0)</f>
        <v>0</v>
      </c>
      <c r="N3982" s="2">
        <f>IFERROR(VLOOKUP(C3982,'LEISHMANIOSE TEGUMENTAR'!$A$4:$C$1681,3,FALSE),0)</f>
        <v>5</v>
      </c>
      <c r="O3982" s="2">
        <f>IFERROR(VLOOKUP(C3982,'FEBRE AMARELA'!$A$4:$C$38,3,FALSE),0)</f>
        <v>0</v>
      </c>
      <c r="P3982" s="2">
        <f>IFERROR(VLOOKUP(C3982,DENGUE!$A$5:$C$4097,3,FALSE),0)</f>
        <v>196</v>
      </c>
      <c r="Q3982" s="2">
        <f>IFERROR(VLOOKUP(C3982,'HEPATITE VIRAL'!$A$5:$C$3162,3,FALSE),0)</f>
        <v>10</v>
      </c>
      <c r="R3982" s="2">
        <f>IFERROR(VLOOKUP(C3982,'FEBRE MACULOSA'!$A$5:$C$181,3,FALSE),0)</f>
        <v>0</v>
      </c>
      <c r="S3982" s="2">
        <f>IFERROR(VLOOKUP(C3982,LEPTOSPIROSE!$A$5:$C$1176,3,FALSE),0)</f>
        <v>0</v>
      </c>
      <c r="T3982" s="2">
        <f>IFERROR(VLOOKUP(C3982,'DOENÇA DE CHAGAS'!$A$5:$C$100,3,FALSE),0)</f>
        <v>0</v>
      </c>
      <c r="U3982" s="2">
        <f>IFERROR(VLOOKUP(C3982,'PICADAS DE COBRAS'!$A$6:$C$4645,3,FALSE),0)</f>
        <v>13</v>
      </c>
      <c r="V3982">
        <f>IFERROR(VLOOKUP(C3982,'ZIKA VIRUS'!$A$5:$C$2399,3,FALSE),0)</f>
        <v>5</v>
      </c>
      <c r="W3982">
        <f>IFERROR(VLOOKUP(C3982,'FEBRE TIFÓIDE'!$A$5:$C$46,3,FALSE),0)</f>
        <v>0</v>
      </c>
      <c r="X3982">
        <f>IFERROR(VLOOKUP(C3982,HANTAVIROSE!$A$5:$C$153,3,FALSE),0)</f>
        <v>0</v>
      </c>
      <c r="Y3982">
        <f>IFERROR(VLOOKUP(C3982,MENINGITE!$A$5:$C$447,3,FALSE),0)</f>
        <v>0</v>
      </c>
      <c r="Z3982">
        <f>IFERROR(VLOOKUP(C3982,RAIVA!$A$5:$C$16,3,FALSE),0)</f>
        <v>0</v>
      </c>
    </row>
    <row r="3983" spans="1:26" x14ac:dyDescent="0.3">
      <c r="A3983" s="2" t="s">
        <v>4903</v>
      </c>
      <c r="B3983" s="2" t="s">
        <v>4935</v>
      </c>
      <c r="C3983" s="2">
        <v>171820</v>
      </c>
      <c r="D3983" s="2">
        <v>1718204</v>
      </c>
      <c r="E3983" s="2" t="s">
        <v>4903</v>
      </c>
      <c r="F3983" s="2" t="s">
        <v>4935</v>
      </c>
      <c r="G3983" s="2">
        <f>IFERROR(VLOOKUP(D3983,Coordenadas!$A$2:$D$5571,3,FALSE),0)</f>
        <v>-10.7027</v>
      </c>
      <c r="H3983" s="2">
        <f>IFERROR(VLOOKUP(D3983,Coordenadas!$A$2:$D$5571,4,FALSE),0)</f>
        <v>-48.408000000000001</v>
      </c>
      <c r="I3983" s="2" t="s">
        <v>5323</v>
      </c>
      <c r="J3983" s="2">
        <v>49146</v>
      </c>
      <c r="K3983" s="2" t="s">
        <v>5330</v>
      </c>
      <c r="L3983" s="2">
        <f>IFERROR(VLOOKUP(C3983,BOTULISMO!$A$3:$C$19,3,FALSE),0)</f>
        <v>0</v>
      </c>
      <c r="M3983" s="2">
        <f>IFERROR(VLOOKUP(C3983,'LEISHMANIOSE VISCERAL'!$A$4:$C$454,3,FALSE),0)</f>
        <v>6</v>
      </c>
      <c r="N3983" s="2">
        <f>IFERROR(VLOOKUP(C3983,'LEISHMANIOSE TEGUMENTAR'!$A$4:$C$1681,3,FALSE),0)</f>
        <v>16</v>
      </c>
      <c r="O3983" s="2">
        <f>IFERROR(VLOOKUP(C3983,'FEBRE AMARELA'!$A$4:$C$38,3,FALSE),0)</f>
        <v>0</v>
      </c>
      <c r="P3983" s="2">
        <f>IFERROR(VLOOKUP(C3983,DENGUE!$A$5:$C$4097,3,FALSE),0)</f>
        <v>50</v>
      </c>
      <c r="Q3983" s="2">
        <f>IFERROR(VLOOKUP(C3983,'HEPATITE VIRAL'!$A$5:$C$3162,3,FALSE),0)</f>
        <v>7</v>
      </c>
      <c r="R3983" s="2">
        <f>IFERROR(VLOOKUP(C3983,'FEBRE MACULOSA'!$A$5:$C$181,3,FALSE),0)</f>
        <v>0</v>
      </c>
      <c r="S3983" s="2">
        <f>IFERROR(VLOOKUP(C3983,LEPTOSPIROSE!$A$5:$C$1176,3,FALSE),0)</f>
        <v>1</v>
      </c>
      <c r="T3983" s="2">
        <f>IFERROR(VLOOKUP(C3983,'DOENÇA DE CHAGAS'!$A$5:$C$100,3,FALSE),0)</f>
        <v>0</v>
      </c>
      <c r="U3983" s="2">
        <f>IFERROR(VLOOKUP(C3983,'PICADAS DE COBRAS'!$A$6:$C$4645,3,FALSE),0)</f>
        <v>441</v>
      </c>
      <c r="V3983">
        <f>IFERROR(VLOOKUP(C3983,'ZIKA VIRUS'!$A$5:$C$2399,3,FALSE),0)</f>
        <v>249</v>
      </c>
      <c r="W3983">
        <f>IFERROR(VLOOKUP(C3983,'FEBRE TIFÓIDE'!$A$5:$C$46,3,FALSE),0)</f>
        <v>0</v>
      </c>
      <c r="X3983">
        <f>IFERROR(VLOOKUP(C3983,HANTAVIROSE!$A$5:$C$153,3,FALSE),0)</f>
        <v>0</v>
      </c>
      <c r="Y3983">
        <f>IFERROR(VLOOKUP(C3983,MENINGITE!$A$5:$C$447,3,FALSE),0)</f>
        <v>0</v>
      </c>
      <c r="Z3983">
        <f>IFERROR(VLOOKUP(C3983,RAIVA!$A$5:$C$16,3,FALSE),0)</f>
        <v>0</v>
      </c>
    </row>
    <row r="3984" spans="1:26" x14ac:dyDescent="0.3">
      <c r="A3984" s="2" t="s">
        <v>2258</v>
      </c>
      <c r="B3984" s="2" t="s">
        <v>2290</v>
      </c>
      <c r="C3984" s="2">
        <v>330411</v>
      </c>
      <c r="D3984" s="2">
        <v>3304110</v>
      </c>
      <c r="E3984" s="2" t="s">
        <v>2258</v>
      </c>
      <c r="F3984" s="2" t="s">
        <v>2290</v>
      </c>
      <c r="G3984" s="2">
        <f>IFERROR(VLOOKUP(D3984,Coordenadas!$A$2:$D$5571,3,FALSE),0)</f>
        <v>-22.4175</v>
      </c>
      <c r="H3984" s="2">
        <f>IFERROR(VLOOKUP(D3984,Coordenadas!$A$2:$D$5571,4,FALSE),0)</f>
        <v>-44.295200000000001</v>
      </c>
      <c r="I3984" s="2" t="s">
        <v>5325</v>
      </c>
      <c r="J3984" s="2">
        <v>16592</v>
      </c>
      <c r="K3984" s="2" t="s">
        <v>5332</v>
      </c>
      <c r="L3984" s="2">
        <f>IFERROR(VLOOKUP(C3984,BOTULISMO!$A$3:$C$19,3,FALSE),0)</f>
        <v>0</v>
      </c>
      <c r="M3984" s="2">
        <f>IFERROR(VLOOKUP(C3984,'LEISHMANIOSE VISCERAL'!$A$4:$C$454,3,FALSE),0)</f>
        <v>0</v>
      </c>
      <c r="N3984" s="2">
        <f>IFERROR(VLOOKUP(C3984,'LEISHMANIOSE TEGUMENTAR'!$A$4:$C$1681,3,FALSE),0)</f>
        <v>0</v>
      </c>
      <c r="O3984" s="2">
        <f>IFERROR(VLOOKUP(C3984,'FEBRE AMARELA'!$A$4:$C$38,3,FALSE),0)</f>
        <v>0</v>
      </c>
      <c r="P3984" s="2">
        <f>IFERROR(VLOOKUP(C3984,DENGUE!$A$5:$C$4097,3,FALSE),0)</f>
        <v>17</v>
      </c>
      <c r="Q3984" s="2">
        <f>IFERROR(VLOOKUP(C3984,'HEPATITE VIRAL'!$A$5:$C$3162,3,FALSE),0)</f>
        <v>0</v>
      </c>
      <c r="R3984" s="2">
        <f>IFERROR(VLOOKUP(C3984,'FEBRE MACULOSA'!$A$5:$C$181,3,FALSE),0)</f>
        <v>0</v>
      </c>
      <c r="S3984" s="2">
        <f>IFERROR(VLOOKUP(C3984,LEPTOSPIROSE!$A$5:$C$1176,3,FALSE),0)</f>
        <v>2</v>
      </c>
      <c r="T3984" s="2">
        <f>IFERROR(VLOOKUP(C3984,'DOENÇA DE CHAGAS'!$A$5:$C$100,3,FALSE),0)</f>
        <v>0</v>
      </c>
      <c r="U3984" s="2">
        <f>IFERROR(VLOOKUP(C3984,'PICADAS DE COBRAS'!$A$6:$C$4645,3,FALSE),0)</f>
        <v>4</v>
      </c>
      <c r="V3984">
        <f>IFERROR(VLOOKUP(C3984,'ZIKA VIRUS'!$A$5:$C$2399,3,FALSE),0)</f>
        <v>1</v>
      </c>
      <c r="W3984">
        <f>IFERROR(VLOOKUP(C3984,'FEBRE TIFÓIDE'!$A$5:$C$46,3,FALSE),0)</f>
        <v>0</v>
      </c>
      <c r="X3984">
        <f>IFERROR(VLOOKUP(C3984,HANTAVIROSE!$A$5:$C$153,3,FALSE),0)</f>
        <v>0</v>
      </c>
      <c r="Y3984">
        <f>IFERROR(VLOOKUP(C3984,MENINGITE!$A$5:$C$447,3,FALSE),0)</f>
        <v>0</v>
      </c>
      <c r="Z3984">
        <f>IFERROR(VLOOKUP(C3984,RAIVA!$A$5:$C$16,3,FALSE),0)</f>
        <v>0</v>
      </c>
    </row>
    <row r="3985" spans="1:26" x14ac:dyDescent="0.3">
      <c r="A3985" s="2" t="s">
        <v>3723</v>
      </c>
      <c r="B3985" s="2" t="s">
        <v>3743</v>
      </c>
      <c r="C3985" s="2">
        <v>270750</v>
      </c>
      <c r="D3985" s="2">
        <v>2707503</v>
      </c>
      <c r="E3985" s="2" t="s">
        <v>3723</v>
      </c>
      <c r="F3985" s="2" t="s">
        <v>3743</v>
      </c>
      <c r="G3985" s="2">
        <f>IFERROR(VLOOKUP(D3985,Coordenadas!$A$2:$D$5571,3,FALSE),0)</f>
        <v>-10.184900000000001</v>
      </c>
      <c r="H3985" s="2">
        <f>IFERROR(VLOOKUP(D3985,Coordenadas!$A$2:$D$5571,4,FALSE),0)</f>
        <v>-36.837600000000002</v>
      </c>
      <c r="I3985" s="2" t="s">
        <v>5324</v>
      </c>
      <c r="J3985" s="2">
        <v>19334</v>
      </c>
      <c r="K3985" s="2" t="s">
        <v>5332</v>
      </c>
      <c r="L3985" s="2">
        <f>IFERROR(VLOOKUP(C3985,BOTULISMO!$A$3:$C$19,3,FALSE),0)</f>
        <v>0</v>
      </c>
      <c r="M3985" s="2">
        <f>IFERROR(VLOOKUP(C3985,'LEISHMANIOSE VISCERAL'!$A$4:$C$454,3,FALSE),0)</f>
        <v>0</v>
      </c>
      <c r="N3985" s="2">
        <f>IFERROR(VLOOKUP(C3985,'LEISHMANIOSE TEGUMENTAR'!$A$4:$C$1681,3,FALSE),0)</f>
        <v>0</v>
      </c>
      <c r="O3985" s="2">
        <f>IFERROR(VLOOKUP(C3985,'FEBRE AMARELA'!$A$4:$C$38,3,FALSE),0)</f>
        <v>0</v>
      </c>
      <c r="P3985" s="2">
        <f>IFERROR(VLOOKUP(C3985,DENGUE!$A$5:$C$4097,3,FALSE),0)</f>
        <v>0</v>
      </c>
      <c r="Q3985" s="2">
        <f>IFERROR(VLOOKUP(C3985,'HEPATITE VIRAL'!$A$5:$C$3162,3,FALSE),0)</f>
        <v>0</v>
      </c>
      <c r="R3985" s="2">
        <f>IFERROR(VLOOKUP(C3985,'FEBRE MACULOSA'!$A$5:$C$181,3,FALSE),0)</f>
        <v>0</v>
      </c>
      <c r="S3985" s="2">
        <f>IFERROR(VLOOKUP(C3985,LEPTOSPIROSE!$A$5:$C$1176,3,FALSE),0)</f>
        <v>0</v>
      </c>
      <c r="T3985" s="2">
        <f>IFERROR(VLOOKUP(C3985,'DOENÇA DE CHAGAS'!$A$5:$C$100,3,FALSE),0)</f>
        <v>0</v>
      </c>
      <c r="U3985" s="2">
        <f>IFERROR(VLOOKUP(C3985,'PICADAS DE COBRAS'!$A$6:$C$4645,3,FALSE),0)</f>
        <v>5</v>
      </c>
      <c r="V3985">
        <f>IFERROR(VLOOKUP(C3985,'ZIKA VIRUS'!$A$5:$C$2399,3,FALSE),0)</f>
        <v>1</v>
      </c>
      <c r="W3985">
        <f>IFERROR(VLOOKUP(C3985,'FEBRE TIFÓIDE'!$A$5:$C$46,3,FALSE),0)</f>
        <v>0</v>
      </c>
      <c r="X3985">
        <f>IFERROR(VLOOKUP(C3985,HANTAVIROSE!$A$5:$C$153,3,FALSE),0)</f>
        <v>0</v>
      </c>
      <c r="Y3985">
        <f>IFERROR(VLOOKUP(C3985,MENINGITE!$A$5:$C$447,3,FALSE),0)</f>
        <v>0</v>
      </c>
      <c r="Z3985">
        <f>IFERROR(VLOOKUP(C3985,RAIVA!$A$5:$C$16,3,FALSE),0)</f>
        <v>0</v>
      </c>
    </row>
    <row r="3986" spans="1:26" x14ac:dyDescent="0.3">
      <c r="A3986" s="2" t="s">
        <v>1256</v>
      </c>
      <c r="B3986" s="2" t="s">
        <v>1369</v>
      </c>
      <c r="C3986" s="2">
        <v>412020</v>
      </c>
      <c r="D3986" s="2">
        <v>4120200</v>
      </c>
      <c r="E3986" s="2" t="s">
        <v>1256</v>
      </c>
      <c r="F3986" s="2" t="s">
        <v>1369</v>
      </c>
      <c r="G3986" s="2">
        <f>IFERROR(VLOOKUP(D3986,Coordenadas!$A$2:$D$5571,3,FALSE),0)</f>
        <v>-22.774699999999999</v>
      </c>
      <c r="H3986" s="2">
        <f>IFERROR(VLOOKUP(D3986,Coordenadas!$A$2:$D$5571,4,FALSE),0)</f>
        <v>-53.267699999999998</v>
      </c>
      <c r="I3986" s="2" t="s">
        <v>5326</v>
      </c>
      <c r="J3986" s="2">
        <v>2530</v>
      </c>
      <c r="K3986" s="2" t="s">
        <v>5332</v>
      </c>
      <c r="L3986" s="2">
        <f>IFERROR(VLOOKUP(C3986,BOTULISMO!$A$3:$C$19,3,FALSE),0)</f>
        <v>0</v>
      </c>
      <c r="M3986" s="2">
        <f>IFERROR(VLOOKUP(C3986,'LEISHMANIOSE VISCERAL'!$A$4:$C$454,3,FALSE),0)</f>
        <v>0</v>
      </c>
      <c r="N3986" s="2">
        <f>IFERROR(VLOOKUP(C3986,'LEISHMANIOSE TEGUMENTAR'!$A$4:$C$1681,3,FALSE),0)</f>
        <v>0</v>
      </c>
      <c r="O3986" s="2">
        <f>IFERROR(VLOOKUP(C3986,'FEBRE AMARELA'!$A$4:$C$38,3,FALSE),0)</f>
        <v>0</v>
      </c>
      <c r="P3986" s="2">
        <f>IFERROR(VLOOKUP(C3986,DENGUE!$A$5:$C$4097,3,FALSE),0)</f>
        <v>273</v>
      </c>
      <c r="Q3986" s="2">
        <f>IFERROR(VLOOKUP(C3986,'HEPATITE VIRAL'!$A$5:$C$3162,3,FALSE),0)</f>
        <v>2</v>
      </c>
      <c r="R3986" s="2">
        <f>IFERROR(VLOOKUP(C3986,'FEBRE MACULOSA'!$A$5:$C$181,3,FALSE),0)</f>
        <v>0</v>
      </c>
      <c r="S3986" s="2">
        <f>IFERROR(VLOOKUP(C3986,LEPTOSPIROSE!$A$5:$C$1176,3,FALSE),0)</f>
        <v>0</v>
      </c>
      <c r="T3986" s="2">
        <f>IFERROR(VLOOKUP(C3986,'DOENÇA DE CHAGAS'!$A$5:$C$100,3,FALSE),0)</f>
        <v>0</v>
      </c>
      <c r="U3986" s="2">
        <f>IFERROR(VLOOKUP(C3986,'PICADAS DE COBRAS'!$A$6:$C$4645,3,FALSE),0)</f>
        <v>21</v>
      </c>
      <c r="V3986">
        <f>IFERROR(VLOOKUP(C3986,'ZIKA VIRUS'!$A$5:$C$2399,3,FALSE),0)</f>
        <v>0</v>
      </c>
      <c r="W3986">
        <f>IFERROR(VLOOKUP(C3986,'FEBRE TIFÓIDE'!$A$5:$C$46,3,FALSE),0)</f>
        <v>0</v>
      </c>
      <c r="X3986">
        <f>IFERROR(VLOOKUP(C3986,HANTAVIROSE!$A$5:$C$153,3,FALSE),0)</f>
        <v>0</v>
      </c>
      <c r="Y3986">
        <f>IFERROR(VLOOKUP(C3986,MENINGITE!$A$5:$C$447,3,FALSE),0)</f>
        <v>0</v>
      </c>
      <c r="Z3986">
        <f>IFERROR(VLOOKUP(C3986,RAIVA!$A$5:$C$16,3,FALSE),0)</f>
        <v>0</v>
      </c>
    </row>
    <row r="3987" spans="1:26" x14ac:dyDescent="0.3">
      <c r="A3987" s="2" t="s">
        <v>4704</v>
      </c>
      <c r="B3987" s="2" t="s">
        <v>4759</v>
      </c>
      <c r="C3987" s="2">
        <v>210905</v>
      </c>
      <c r="D3987" s="2">
        <v>2109056</v>
      </c>
      <c r="E3987" s="2" t="s">
        <v>4704</v>
      </c>
      <c r="F3987" s="2" t="s">
        <v>4759</v>
      </c>
      <c r="G3987" s="2">
        <f>IFERROR(VLOOKUP(D3987,Coordenadas!$A$2:$D$5571,3,FALSE),0)</f>
        <v>-1.8592500000000001</v>
      </c>
      <c r="H3987" s="2">
        <f>IFERROR(VLOOKUP(D3987,Coordenadas!$A$2:$D$5571,4,FALSE),0)</f>
        <v>-44.584200000000003</v>
      </c>
      <c r="I3987" s="2" t="s">
        <v>5324</v>
      </c>
      <c r="J3987" s="2">
        <v>6030</v>
      </c>
      <c r="K3987" s="2" t="s">
        <v>5332</v>
      </c>
      <c r="L3987" s="2">
        <f>IFERROR(VLOOKUP(C3987,BOTULISMO!$A$3:$C$19,3,FALSE),0)</f>
        <v>0</v>
      </c>
      <c r="M3987" s="2">
        <f>IFERROR(VLOOKUP(C3987,'LEISHMANIOSE VISCERAL'!$A$4:$C$454,3,FALSE),0)</f>
        <v>0</v>
      </c>
      <c r="N3987" s="2">
        <f>IFERROR(VLOOKUP(C3987,'LEISHMANIOSE TEGUMENTAR'!$A$4:$C$1681,3,FALSE),0)</f>
        <v>3</v>
      </c>
      <c r="O3987" s="2">
        <f>IFERROR(VLOOKUP(C3987,'FEBRE AMARELA'!$A$4:$C$38,3,FALSE),0)</f>
        <v>0</v>
      </c>
      <c r="P3987" s="2">
        <f>IFERROR(VLOOKUP(C3987,DENGUE!$A$5:$C$4097,3,FALSE),0)</f>
        <v>0</v>
      </c>
      <c r="Q3987" s="2">
        <f>IFERROR(VLOOKUP(C3987,'HEPATITE VIRAL'!$A$5:$C$3162,3,FALSE),0)</f>
        <v>0</v>
      </c>
      <c r="R3987" s="2">
        <f>IFERROR(VLOOKUP(C3987,'FEBRE MACULOSA'!$A$5:$C$181,3,FALSE),0)</f>
        <v>0</v>
      </c>
      <c r="S3987" s="2">
        <f>IFERROR(VLOOKUP(C3987,LEPTOSPIROSE!$A$5:$C$1176,3,FALSE),0)</f>
        <v>0</v>
      </c>
      <c r="T3987" s="2">
        <f>IFERROR(VLOOKUP(C3987,'DOENÇA DE CHAGAS'!$A$5:$C$100,3,FALSE),0)</f>
        <v>0</v>
      </c>
      <c r="U3987" s="2">
        <f>IFERROR(VLOOKUP(C3987,'PICADAS DE COBRAS'!$A$6:$C$4645,3,FALSE),0)</f>
        <v>8</v>
      </c>
      <c r="V3987">
        <f>IFERROR(VLOOKUP(C3987,'ZIKA VIRUS'!$A$5:$C$2399,3,FALSE),0)</f>
        <v>0</v>
      </c>
      <c r="W3987">
        <f>IFERROR(VLOOKUP(C3987,'FEBRE TIFÓIDE'!$A$5:$C$46,3,FALSE),0)</f>
        <v>0</v>
      </c>
      <c r="X3987">
        <f>IFERROR(VLOOKUP(C3987,HANTAVIROSE!$A$5:$C$153,3,FALSE),0)</f>
        <v>0</v>
      </c>
      <c r="Y3987">
        <f>IFERROR(VLOOKUP(C3987,MENINGITE!$A$5:$C$447,3,FALSE),0)</f>
        <v>0</v>
      </c>
      <c r="Z3987">
        <f>IFERROR(VLOOKUP(C3987,RAIVA!$A$5:$C$16,3,FALSE),0)</f>
        <v>0</v>
      </c>
    </row>
    <row r="3988" spans="1:26" x14ac:dyDescent="0.3">
      <c r="A3988" s="2" t="s">
        <v>3257</v>
      </c>
      <c r="B3988" s="2" t="s">
        <v>3354</v>
      </c>
      <c r="C3988" s="2">
        <v>292530</v>
      </c>
      <c r="D3988" s="2">
        <v>2925303</v>
      </c>
      <c r="E3988" s="2" t="s">
        <v>3257</v>
      </c>
      <c r="F3988" s="2" t="s">
        <v>3354</v>
      </c>
      <c r="G3988" s="2">
        <f>IFERROR(VLOOKUP(D3988,Coordenadas!$A$2:$D$5571,3,FALSE),0)</f>
        <v>-16.4435</v>
      </c>
      <c r="H3988" s="2">
        <f>IFERROR(VLOOKUP(D3988,Coordenadas!$A$2:$D$5571,4,FALSE),0)</f>
        <v>-39.064300000000003</v>
      </c>
      <c r="I3988" s="2" t="s">
        <v>5324</v>
      </c>
      <c r="J3988" s="2">
        <v>126929</v>
      </c>
      <c r="K3988" s="2" t="s">
        <v>5333</v>
      </c>
      <c r="L3988" s="2">
        <f>IFERROR(VLOOKUP(C3988,BOTULISMO!$A$3:$C$19,3,FALSE),0)</f>
        <v>0</v>
      </c>
      <c r="M3988" s="2">
        <f>IFERROR(VLOOKUP(C3988,'LEISHMANIOSE VISCERAL'!$A$4:$C$454,3,FALSE),0)</f>
        <v>0</v>
      </c>
      <c r="N3988" s="2">
        <f>IFERROR(VLOOKUP(C3988,'LEISHMANIOSE TEGUMENTAR'!$A$4:$C$1681,3,FALSE),0)</f>
        <v>28</v>
      </c>
      <c r="O3988" s="2">
        <f>IFERROR(VLOOKUP(C3988,'FEBRE AMARELA'!$A$4:$C$38,3,FALSE),0)</f>
        <v>0</v>
      </c>
      <c r="P3988" s="2">
        <f>IFERROR(VLOOKUP(C3988,DENGUE!$A$5:$C$4097,3,FALSE),0)</f>
        <v>162</v>
      </c>
      <c r="Q3988" s="2">
        <f>IFERROR(VLOOKUP(C3988,'HEPATITE VIRAL'!$A$5:$C$3162,3,FALSE),0)</f>
        <v>198</v>
      </c>
      <c r="R3988" s="2">
        <f>IFERROR(VLOOKUP(C3988,'FEBRE MACULOSA'!$A$5:$C$181,3,FALSE),0)</f>
        <v>0</v>
      </c>
      <c r="S3988" s="2">
        <f>IFERROR(VLOOKUP(C3988,LEPTOSPIROSE!$A$5:$C$1176,3,FALSE),0)</f>
        <v>3</v>
      </c>
      <c r="T3988" s="2">
        <f>IFERROR(VLOOKUP(C3988,'DOENÇA DE CHAGAS'!$A$5:$C$100,3,FALSE),0)</f>
        <v>0</v>
      </c>
      <c r="U3988" s="2">
        <f>IFERROR(VLOOKUP(C3988,'PICADAS DE COBRAS'!$A$6:$C$4645,3,FALSE),0)</f>
        <v>107</v>
      </c>
      <c r="V3988">
        <f>IFERROR(VLOOKUP(C3988,'ZIKA VIRUS'!$A$5:$C$2399,3,FALSE),0)</f>
        <v>71</v>
      </c>
      <c r="W3988">
        <f>IFERROR(VLOOKUP(C3988,'FEBRE TIFÓIDE'!$A$5:$C$46,3,FALSE),0)</f>
        <v>0</v>
      </c>
      <c r="X3988">
        <f>IFERROR(VLOOKUP(C3988,HANTAVIROSE!$A$5:$C$153,3,FALSE),0)</f>
        <v>0</v>
      </c>
      <c r="Y3988">
        <f>IFERROR(VLOOKUP(C3988,MENINGITE!$A$5:$C$447,3,FALSE),0)</f>
        <v>0</v>
      </c>
      <c r="Z3988">
        <f>IFERROR(VLOOKUP(C3988,RAIVA!$A$5:$C$16,3,FALSE),0)</f>
        <v>0</v>
      </c>
    </row>
    <row r="3989" spans="1:26" x14ac:dyDescent="0.3">
      <c r="A3989" s="2" t="s">
        <v>967</v>
      </c>
      <c r="B3989" s="2" t="s">
        <v>1053</v>
      </c>
      <c r="C3989" s="2">
        <v>421360</v>
      </c>
      <c r="D3989" s="2">
        <v>4213609</v>
      </c>
      <c r="E3989" s="2" t="s">
        <v>967</v>
      </c>
      <c r="F3989" s="2" t="s">
        <v>1053</v>
      </c>
      <c r="G3989" s="2">
        <f>IFERROR(VLOOKUP(D3989,Coordenadas!$A$2:$D$5571,3,FALSE),0)</f>
        <v>-26.245100000000001</v>
      </c>
      <c r="H3989" s="2">
        <f>IFERROR(VLOOKUP(D3989,Coordenadas!$A$2:$D$5571,4,FALSE),0)</f>
        <v>-51.075899999999997</v>
      </c>
      <c r="I3989" s="2" t="s">
        <v>5326</v>
      </c>
      <c r="J3989" s="2">
        <v>33493</v>
      </c>
      <c r="K3989" s="2" t="s">
        <v>5330</v>
      </c>
      <c r="L3989" s="2">
        <f>IFERROR(VLOOKUP(C3989,BOTULISMO!$A$3:$C$19,3,FALSE),0)</f>
        <v>0</v>
      </c>
      <c r="M3989" s="2">
        <f>IFERROR(VLOOKUP(C3989,'LEISHMANIOSE VISCERAL'!$A$4:$C$454,3,FALSE),0)</f>
        <v>0</v>
      </c>
      <c r="N3989" s="2">
        <f>IFERROR(VLOOKUP(C3989,'LEISHMANIOSE TEGUMENTAR'!$A$4:$C$1681,3,FALSE),0)</f>
        <v>0</v>
      </c>
      <c r="O3989" s="2">
        <f>IFERROR(VLOOKUP(C3989,'FEBRE AMARELA'!$A$4:$C$38,3,FALSE),0)</f>
        <v>0</v>
      </c>
      <c r="P3989" s="2">
        <f>IFERROR(VLOOKUP(C3989,DENGUE!$A$5:$C$4097,3,FALSE),0)</f>
        <v>2</v>
      </c>
      <c r="Q3989" s="2">
        <f>IFERROR(VLOOKUP(C3989,'HEPATITE VIRAL'!$A$5:$C$3162,3,FALSE),0)</f>
        <v>4</v>
      </c>
      <c r="R3989" s="2">
        <f>IFERROR(VLOOKUP(C3989,'FEBRE MACULOSA'!$A$5:$C$181,3,FALSE),0)</f>
        <v>0</v>
      </c>
      <c r="S3989" s="2">
        <f>IFERROR(VLOOKUP(C3989,LEPTOSPIROSE!$A$5:$C$1176,3,FALSE),0)</f>
        <v>4</v>
      </c>
      <c r="T3989" s="2">
        <f>IFERROR(VLOOKUP(C3989,'DOENÇA DE CHAGAS'!$A$5:$C$100,3,FALSE),0)</f>
        <v>0</v>
      </c>
      <c r="U3989" s="2">
        <f>IFERROR(VLOOKUP(C3989,'PICADAS DE COBRAS'!$A$6:$C$4645,3,FALSE),0)</f>
        <v>117</v>
      </c>
      <c r="V3989">
        <f>IFERROR(VLOOKUP(C3989,'ZIKA VIRUS'!$A$5:$C$2399,3,FALSE),0)</f>
        <v>0</v>
      </c>
      <c r="W3989">
        <f>IFERROR(VLOOKUP(C3989,'FEBRE TIFÓIDE'!$A$5:$C$46,3,FALSE),0)</f>
        <v>0</v>
      </c>
      <c r="X3989">
        <f>IFERROR(VLOOKUP(C3989,HANTAVIROSE!$A$5:$C$153,3,FALSE),0)</f>
        <v>0</v>
      </c>
      <c r="Y3989">
        <f>IFERROR(VLOOKUP(C3989,MENINGITE!$A$5:$C$447,3,FALSE),0)</f>
        <v>0</v>
      </c>
      <c r="Z3989">
        <f>IFERROR(VLOOKUP(C3989,RAIVA!$A$5:$C$16,3,FALSE),0)</f>
        <v>0</v>
      </c>
    </row>
    <row r="3990" spans="1:26" x14ac:dyDescent="0.3">
      <c r="A3990" s="2" t="s">
        <v>470</v>
      </c>
      <c r="B3990" s="2" t="s">
        <v>638</v>
      </c>
      <c r="C3990" s="2">
        <v>431507</v>
      </c>
      <c r="D3990" s="2">
        <v>4315073</v>
      </c>
      <c r="E3990" s="2" t="s">
        <v>470</v>
      </c>
      <c r="F3990" s="2" t="s">
        <v>638</v>
      </c>
      <c r="G3990" s="2">
        <f>IFERROR(VLOOKUP(D3990,Coordenadas!$A$2:$D$5571,3,FALSE),0)</f>
        <v>-27.740500000000001</v>
      </c>
      <c r="H3990" s="2">
        <f>IFERROR(VLOOKUP(D3990,Coordenadas!$A$2:$D$5571,4,FALSE),0)</f>
        <v>-54.8994</v>
      </c>
      <c r="I3990" s="2" t="s">
        <v>5326</v>
      </c>
      <c r="J3990" s="2">
        <v>1852</v>
      </c>
      <c r="K3990" s="2" t="s">
        <v>5332</v>
      </c>
      <c r="L3990" s="2">
        <f>IFERROR(VLOOKUP(C3990,BOTULISMO!$A$3:$C$19,3,FALSE),0)</f>
        <v>0</v>
      </c>
      <c r="M3990" s="2">
        <f>IFERROR(VLOOKUP(C3990,'LEISHMANIOSE VISCERAL'!$A$4:$C$454,3,FALSE),0)</f>
        <v>0</v>
      </c>
      <c r="N3990" s="2">
        <f>IFERROR(VLOOKUP(C3990,'LEISHMANIOSE TEGUMENTAR'!$A$4:$C$1681,3,FALSE),0)</f>
        <v>0</v>
      </c>
      <c r="O3990" s="2">
        <f>IFERROR(VLOOKUP(C3990,'FEBRE AMARELA'!$A$4:$C$38,3,FALSE),0)</f>
        <v>0</v>
      </c>
      <c r="P3990" s="2">
        <f>IFERROR(VLOOKUP(C3990,DENGUE!$A$5:$C$4097,3,FALSE),0)</f>
        <v>10</v>
      </c>
      <c r="Q3990" s="2">
        <f>IFERROR(VLOOKUP(C3990,'HEPATITE VIRAL'!$A$5:$C$3162,3,FALSE),0)</f>
        <v>0</v>
      </c>
      <c r="R3990" s="2">
        <f>IFERROR(VLOOKUP(C3990,'FEBRE MACULOSA'!$A$5:$C$181,3,FALSE),0)</f>
        <v>0</v>
      </c>
      <c r="S3990" s="2">
        <f>IFERROR(VLOOKUP(C3990,LEPTOSPIROSE!$A$5:$C$1176,3,FALSE),0)</f>
        <v>0</v>
      </c>
      <c r="T3990" s="2">
        <f>IFERROR(VLOOKUP(C3990,'DOENÇA DE CHAGAS'!$A$5:$C$100,3,FALSE),0)</f>
        <v>0</v>
      </c>
      <c r="U3990" s="2">
        <f>IFERROR(VLOOKUP(C3990,'PICADAS DE COBRAS'!$A$6:$C$4645,3,FALSE),0)</f>
        <v>2</v>
      </c>
      <c r="V3990">
        <f>IFERROR(VLOOKUP(C3990,'ZIKA VIRUS'!$A$5:$C$2399,3,FALSE),0)</f>
        <v>0</v>
      </c>
      <c r="W3990">
        <f>IFERROR(VLOOKUP(C3990,'FEBRE TIFÓIDE'!$A$5:$C$46,3,FALSE),0)</f>
        <v>0</v>
      </c>
      <c r="X3990">
        <f>IFERROR(VLOOKUP(C3990,HANTAVIROSE!$A$5:$C$153,3,FALSE),0)</f>
        <v>0</v>
      </c>
      <c r="Y3990">
        <f>IFERROR(VLOOKUP(C3990,MENINGITE!$A$5:$C$447,3,FALSE),0)</f>
        <v>0</v>
      </c>
      <c r="Z3990">
        <f>IFERROR(VLOOKUP(C3990,RAIVA!$A$5:$C$16,3,FALSE),0)</f>
        <v>0</v>
      </c>
    </row>
    <row r="3991" spans="1:26" x14ac:dyDescent="0.3">
      <c r="A3991" s="2" t="s">
        <v>1256</v>
      </c>
      <c r="B3991" s="2" t="s">
        <v>1368</v>
      </c>
      <c r="C3991" s="2">
        <v>412030</v>
      </c>
      <c r="D3991" s="2">
        <v>4120309</v>
      </c>
      <c r="E3991" s="2" t="s">
        <v>1256</v>
      </c>
      <c r="F3991" s="2" t="s">
        <v>1368</v>
      </c>
      <c r="G3991" s="2">
        <f>IFERROR(VLOOKUP(D3991,Coordenadas!$A$2:$D$5571,3,FALSE),0)</f>
        <v>-26.167400000000001</v>
      </c>
      <c r="H3991" s="2">
        <f>IFERROR(VLOOKUP(D3991,Coordenadas!$A$2:$D$5571,4,FALSE),0)</f>
        <v>-51.231000000000002</v>
      </c>
      <c r="I3991" s="2" t="s">
        <v>5326</v>
      </c>
      <c r="J3991" s="2">
        <v>4020</v>
      </c>
      <c r="K3991" s="2" t="s">
        <v>5332</v>
      </c>
      <c r="L3991" s="2">
        <f>IFERROR(VLOOKUP(C3991,BOTULISMO!$A$3:$C$19,3,FALSE),0)</f>
        <v>0</v>
      </c>
      <c r="M3991" s="2">
        <f>IFERROR(VLOOKUP(C3991,'LEISHMANIOSE VISCERAL'!$A$4:$C$454,3,FALSE),0)</f>
        <v>0</v>
      </c>
      <c r="N3991" s="2">
        <f>IFERROR(VLOOKUP(C3991,'LEISHMANIOSE TEGUMENTAR'!$A$4:$C$1681,3,FALSE),0)</f>
        <v>0</v>
      </c>
      <c r="O3991" s="2">
        <f>IFERROR(VLOOKUP(C3991,'FEBRE AMARELA'!$A$4:$C$38,3,FALSE),0)</f>
        <v>0</v>
      </c>
      <c r="P3991" s="2">
        <f>IFERROR(VLOOKUP(C3991,DENGUE!$A$5:$C$4097,3,FALSE),0)</f>
        <v>0</v>
      </c>
      <c r="Q3991" s="2">
        <f>IFERROR(VLOOKUP(C3991,'HEPATITE VIRAL'!$A$5:$C$3162,3,FALSE),0)</f>
        <v>1</v>
      </c>
      <c r="R3991" s="2">
        <f>IFERROR(VLOOKUP(C3991,'FEBRE MACULOSA'!$A$5:$C$181,3,FALSE),0)</f>
        <v>0</v>
      </c>
      <c r="S3991" s="2">
        <f>IFERROR(VLOOKUP(C3991,LEPTOSPIROSE!$A$5:$C$1176,3,FALSE),0)</f>
        <v>0</v>
      </c>
      <c r="T3991" s="2">
        <f>IFERROR(VLOOKUP(C3991,'DOENÇA DE CHAGAS'!$A$5:$C$100,3,FALSE),0)</f>
        <v>0</v>
      </c>
      <c r="U3991" s="2">
        <f>IFERROR(VLOOKUP(C3991,'PICADAS DE COBRAS'!$A$6:$C$4645,3,FALSE),0)</f>
        <v>10</v>
      </c>
      <c r="V3991">
        <f>IFERROR(VLOOKUP(C3991,'ZIKA VIRUS'!$A$5:$C$2399,3,FALSE),0)</f>
        <v>0</v>
      </c>
      <c r="W3991">
        <f>IFERROR(VLOOKUP(C3991,'FEBRE TIFÓIDE'!$A$5:$C$46,3,FALSE),0)</f>
        <v>0</v>
      </c>
      <c r="X3991">
        <f>IFERROR(VLOOKUP(C3991,HANTAVIROSE!$A$5:$C$153,3,FALSE),0)</f>
        <v>0</v>
      </c>
      <c r="Y3991">
        <f>IFERROR(VLOOKUP(C3991,MENINGITE!$A$5:$C$447,3,FALSE),0)</f>
        <v>0</v>
      </c>
      <c r="Z3991">
        <f>IFERROR(VLOOKUP(C3991,RAIVA!$A$5:$C$16,3,FALSE),0)</f>
        <v>0</v>
      </c>
    </row>
    <row r="3992" spans="1:26" x14ac:dyDescent="0.3">
      <c r="A3992" s="2" t="s">
        <v>5249</v>
      </c>
      <c r="B3992" s="2" t="s">
        <v>5256</v>
      </c>
      <c r="C3992" s="2">
        <v>120039</v>
      </c>
      <c r="D3992" s="2">
        <v>1200393</v>
      </c>
      <c r="E3992" s="2" t="s">
        <v>5249</v>
      </c>
      <c r="F3992" s="2" t="s">
        <v>5256</v>
      </c>
      <c r="G3992" s="2">
        <f>IFERROR(VLOOKUP(D3992,Coordenadas!$A$2:$D$5571,3,FALSE),0)</f>
        <v>-8.2632300000000001</v>
      </c>
      <c r="H3992" s="2">
        <f>IFERROR(VLOOKUP(D3992,Coordenadas!$A$2:$D$5571,4,FALSE),0)</f>
        <v>-72.753699999999995</v>
      </c>
      <c r="I3992" s="2" t="s">
        <v>5323</v>
      </c>
      <c r="J3992" s="2">
        <v>9176</v>
      </c>
      <c r="K3992" s="2" t="s">
        <v>5332</v>
      </c>
      <c r="L3992" s="2">
        <f>IFERROR(VLOOKUP(C3992,BOTULISMO!$A$3:$C$19,3,FALSE),0)</f>
        <v>0</v>
      </c>
      <c r="M3992" s="2">
        <f>IFERROR(VLOOKUP(C3992,'LEISHMANIOSE VISCERAL'!$A$4:$C$454,3,FALSE),0)</f>
        <v>0</v>
      </c>
      <c r="N3992" s="2">
        <f>IFERROR(VLOOKUP(C3992,'LEISHMANIOSE TEGUMENTAR'!$A$4:$C$1681,3,FALSE),0)</f>
        <v>16</v>
      </c>
      <c r="O3992" s="2">
        <f>IFERROR(VLOOKUP(C3992,'FEBRE AMARELA'!$A$4:$C$38,3,FALSE),0)</f>
        <v>0</v>
      </c>
      <c r="P3992" s="2">
        <f>IFERROR(VLOOKUP(C3992,DENGUE!$A$5:$C$4097,3,FALSE),0)</f>
        <v>22</v>
      </c>
      <c r="Q3992" s="2">
        <f>IFERROR(VLOOKUP(C3992,'HEPATITE VIRAL'!$A$5:$C$3162,3,FALSE),0)</f>
        <v>62</v>
      </c>
      <c r="R3992" s="2">
        <f>IFERROR(VLOOKUP(C3992,'FEBRE MACULOSA'!$A$5:$C$181,3,FALSE),0)</f>
        <v>0</v>
      </c>
      <c r="S3992" s="2">
        <f>IFERROR(VLOOKUP(C3992,LEPTOSPIROSE!$A$5:$C$1176,3,FALSE),0)</f>
        <v>3</v>
      </c>
      <c r="T3992" s="2">
        <f>IFERROR(VLOOKUP(C3992,'DOENÇA DE CHAGAS'!$A$5:$C$100,3,FALSE),0)</f>
        <v>0</v>
      </c>
      <c r="U3992" s="2">
        <f>IFERROR(VLOOKUP(C3992,'PICADAS DE COBRAS'!$A$6:$C$4645,3,FALSE),0)</f>
        <v>40</v>
      </c>
      <c r="V3992">
        <f>IFERROR(VLOOKUP(C3992,'ZIKA VIRUS'!$A$5:$C$2399,3,FALSE),0)</f>
        <v>0</v>
      </c>
      <c r="W3992">
        <f>IFERROR(VLOOKUP(C3992,'FEBRE TIFÓIDE'!$A$5:$C$46,3,FALSE),0)</f>
        <v>0</v>
      </c>
      <c r="X3992">
        <f>IFERROR(VLOOKUP(C3992,HANTAVIROSE!$A$5:$C$153,3,FALSE),0)</f>
        <v>0</v>
      </c>
      <c r="Y3992">
        <f>IFERROR(VLOOKUP(C3992,MENINGITE!$A$5:$C$447,3,FALSE),0)</f>
        <v>0</v>
      </c>
      <c r="Z3992">
        <f>IFERROR(VLOOKUP(C3992,RAIVA!$A$5:$C$16,3,FALSE),0)</f>
        <v>0</v>
      </c>
    </row>
    <row r="3993" spans="1:26" x14ac:dyDescent="0.3">
      <c r="A3993" s="2" t="s">
        <v>470</v>
      </c>
      <c r="B3993" s="2" t="s">
        <v>637</v>
      </c>
      <c r="C3993" s="2">
        <v>431510</v>
      </c>
      <c r="D3993" s="2">
        <v>4315107</v>
      </c>
      <c r="E3993" s="2" t="s">
        <v>470</v>
      </c>
      <c r="F3993" s="2" t="s">
        <v>637</v>
      </c>
      <c r="G3993" s="2">
        <f>IFERROR(VLOOKUP(D3993,Coordenadas!$A$2:$D$5571,3,FALSE),0)</f>
        <v>-27.908200000000001</v>
      </c>
      <c r="H3993" s="2">
        <f>IFERROR(VLOOKUP(D3993,Coordenadas!$A$2:$D$5571,4,FALSE),0)</f>
        <v>-55.137900000000002</v>
      </c>
      <c r="I3993" s="2" t="s">
        <v>5326</v>
      </c>
      <c r="J3993" s="2">
        <v>10558</v>
      </c>
      <c r="K3993" s="2" t="s">
        <v>5332</v>
      </c>
      <c r="L3993" s="2">
        <f>IFERROR(VLOOKUP(C3993,BOTULISMO!$A$3:$C$19,3,FALSE),0)</f>
        <v>0</v>
      </c>
      <c r="M3993" s="2">
        <f>IFERROR(VLOOKUP(C3993,'LEISHMANIOSE VISCERAL'!$A$4:$C$454,3,FALSE),0)</f>
        <v>0</v>
      </c>
      <c r="N3993" s="2">
        <f>IFERROR(VLOOKUP(C3993,'LEISHMANIOSE TEGUMENTAR'!$A$4:$C$1681,3,FALSE),0)</f>
        <v>0</v>
      </c>
      <c r="O3993" s="2">
        <f>IFERROR(VLOOKUP(C3993,'FEBRE AMARELA'!$A$4:$C$38,3,FALSE),0)</f>
        <v>0</v>
      </c>
      <c r="P3993" s="2">
        <f>IFERROR(VLOOKUP(C3993,DENGUE!$A$5:$C$4097,3,FALSE),0)</f>
        <v>0</v>
      </c>
      <c r="Q3993" s="2">
        <f>IFERROR(VLOOKUP(C3993,'HEPATITE VIRAL'!$A$5:$C$3162,3,FALSE),0)</f>
        <v>2</v>
      </c>
      <c r="R3993" s="2">
        <f>IFERROR(VLOOKUP(C3993,'FEBRE MACULOSA'!$A$5:$C$181,3,FALSE),0)</f>
        <v>0</v>
      </c>
      <c r="S3993" s="2">
        <f>IFERROR(VLOOKUP(C3993,LEPTOSPIROSE!$A$5:$C$1176,3,FALSE),0)</f>
        <v>0</v>
      </c>
      <c r="T3993" s="2">
        <f>IFERROR(VLOOKUP(C3993,'DOENÇA DE CHAGAS'!$A$5:$C$100,3,FALSE),0)</f>
        <v>0</v>
      </c>
      <c r="U3993" s="2">
        <f>IFERROR(VLOOKUP(C3993,'PICADAS DE COBRAS'!$A$6:$C$4645,3,FALSE),0)</f>
        <v>4</v>
      </c>
      <c r="V3993">
        <f>IFERROR(VLOOKUP(C3993,'ZIKA VIRUS'!$A$5:$C$2399,3,FALSE),0)</f>
        <v>0</v>
      </c>
      <c r="W3993">
        <f>IFERROR(VLOOKUP(C3993,'FEBRE TIFÓIDE'!$A$5:$C$46,3,FALSE),0)</f>
        <v>0</v>
      </c>
      <c r="X3993">
        <f>IFERROR(VLOOKUP(C3993,HANTAVIROSE!$A$5:$C$153,3,FALSE),0)</f>
        <v>0</v>
      </c>
      <c r="Y3993">
        <f>IFERROR(VLOOKUP(C3993,MENINGITE!$A$5:$C$447,3,FALSE),0)</f>
        <v>0</v>
      </c>
      <c r="Z3993">
        <f>IFERROR(VLOOKUP(C3993,RAIVA!$A$5:$C$16,3,FALSE),0)</f>
        <v>0</v>
      </c>
    </row>
    <row r="3994" spans="1:26" x14ac:dyDescent="0.3">
      <c r="A3994" s="2" t="s">
        <v>3</v>
      </c>
      <c r="B3994" s="2" t="s">
        <v>57</v>
      </c>
      <c r="C3994" s="2">
        <v>521830</v>
      </c>
      <c r="D3994" s="2">
        <v>5218300</v>
      </c>
      <c r="E3994" s="2" t="s">
        <v>3</v>
      </c>
      <c r="F3994" s="2" t="s">
        <v>57</v>
      </c>
      <c r="G3994" s="2">
        <f>IFERROR(VLOOKUP(D3994,Coordenadas!$A$2:$D$5571,3,FALSE),0)</f>
        <v>-14.085900000000001</v>
      </c>
      <c r="H3994" s="2">
        <f>IFERROR(VLOOKUP(D3994,Coordenadas!$A$2:$D$5571,4,FALSE),0)</f>
        <v>-46.370399999999997</v>
      </c>
      <c r="I3994" s="2" t="s">
        <v>5327</v>
      </c>
      <c r="J3994" s="2">
        <v>31419</v>
      </c>
      <c r="K3994" s="2" t="s">
        <v>5330</v>
      </c>
      <c r="L3994" s="2">
        <f>IFERROR(VLOOKUP(C3994,BOTULISMO!$A$3:$C$19,3,FALSE),0)</f>
        <v>0</v>
      </c>
      <c r="M3994" s="2">
        <f>IFERROR(VLOOKUP(C3994,'LEISHMANIOSE VISCERAL'!$A$4:$C$454,3,FALSE),0)</f>
        <v>0</v>
      </c>
      <c r="N3994" s="2">
        <f>IFERROR(VLOOKUP(C3994,'LEISHMANIOSE TEGUMENTAR'!$A$4:$C$1681,3,FALSE),0)</f>
        <v>6</v>
      </c>
      <c r="O3994" s="2">
        <f>IFERROR(VLOOKUP(C3994,'FEBRE AMARELA'!$A$4:$C$38,3,FALSE),0)</f>
        <v>0</v>
      </c>
      <c r="P3994" s="2">
        <f>IFERROR(VLOOKUP(C3994,DENGUE!$A$5:$C$4097,3,FALSE),0)</f>
        <v>152</v>
      </c>
      <c r="Q3994" s="2">
        <f>IFERROR(VLOOKUP(C3994,'HEPATITE VIRAL'!$A$5:$C$3162,3,FALSE),0)</f>
        <v>0</v>
      </c>
      <c r="R3994" s="2">
        <f>IFERROR(VLOOKUP(C3994,'FEBRE MACULOSA'!$A$5:$C$181,3,FALSE),0)</f>
        <v>0</v>
      </c>
      <c r="S3994" s="2">
        <f>IFERROR(VLOOKUP(C3994,LEPTOSPIROSE!$A$5:$C$1176,3,FALSE),0)</f>
        <v>0</v>
      </c>
      <c r="T3994" s="2">
        <f>IFERROR(VLOOKUP(C3994,'DOENÇA DE CHAGAS'!$A$5:$C$100,3,FALSE),0)</f>
        <v>0</v>
      </c>
      <c r="U3994" s="2">
        <f>IFERROR(VLOOKUP(C3994,'PICADAS DE COBRAS'!$A$6:$C$4645,3,FALSE),0)</f>
        <v>128</v>
      </c>
      <c r="V3994">
        <f>IFERROR(VLOOKUP(C3994,'ZIKA VIRUS'!$A$5:$C$2399,3,FALSE),0)</f>
        <v>31</v>
      </c>
      <c r="W3994">
        <f>IFERROR(VLOOKUP(C3994,'FEBRE TIFÓIDE'!$A$5:$C$46,3,FALSE),0)</f>
        <v>0</v>
      </c>
      <c r="X3994">
        <f>IFERROR(VLOOKUP(C3994,HANTAVIROSE!$A$5:$C$153,3,FALSE),0)</f>
        <v>0</v>
      </c>
      <c r="Y3994">
        <f>IFERROR(VLOOKUP(C3994,MENINGITE!$A$5:$C$447,3,FALSE),0)</f>
        <v>0</v>
      </c>
      <c r="Z3994">
        <f>IFERROR(VLOOKUP(C3994,RAIVA!$A$5:$C$16,3,FALSE),0)</f>
        <v>0</v>
      </c>
    </row>
    <row r="3995" spans="1:26" x14ac:dyDescent="0.3">
      <c r="A3995" s="2" t="s">
        <v>2425</v>
      </c>
      <c r="B3995" s="2" t="s">
        <v>2657</v>
      </c>
      <c r="C3995" s="2">
        <v>315240</v>
      </c>
      <c r="D3995" s="2">
        <v>3152402</v>
      </c>
      <c r="E3995" s="2" t="s">
        <v>2425</v>
      </c>
      <c r="F3995" s="2" t="s">
        <v>2657</v>
      </c>
      <c r="G3995" s="2">
        <f>IFERROR(VLOOKUP(D3995,Coordenadas!$A$2:$D$5571,3,FALSE),0)</f>
        <v>-17.807700000000001</v>
      </c>
      <c r="H3995" s="2">
        <f>IFERROR(VLOOKUP(D3995,Coordenadas!$A$2:$D$5571,4,FALSE),0)</f>
        <v>-41.786000000000001</v>
      </c>
      <c r="I3995" s="2" t="s">
        <v>5325</v>
      </c>
      <c r="J3995" s="2">
        <v>15667</v>
      </c>
      <c r="K3995" s="2" t="s">
        <v>5332</v>
      </c>
      <c r="L3995" s="2">
        <f>IFERROR(VLOOKUP(C3995,BOTULISMO!$A$3:$C$19,3,FALSE),0)</f>
        <v>0</v>
      </c>
      <c r="M3995" s="2">
        <f>IFERROR(VLOOKUP(C3995,'LEISHMANIOSE VISCERAL'!$A$4:$C$454,3,FALSE),0)</f>
        <v>0</v>
      </c>
      <c r="N3995" s="2">
        <f>IFERROR(VLOOKUP(C3995,'LEISHMANIOSE TEGUMENTAR'!$A$4:$C$1681,3,FALSE),0)</f>
        <v>21</v>
      </c>
      <c r="O3995" s="2">
        <f>IFERROR(VLOOKUP(C3995,'FEBRE AMARELA'!$A$4:$C$38,3,FALSE),0)</f>
        <v>2</v>
      </c>
      <c r="P3995" s="2">
        <f>IFERROR(VLOOKUP(C3995,DENGUE!$A$5:$C$4097,3,FALSE),0)</f>
        <v>53</v>
      </c>
      <c r="Q3995" s="2">
        <f>IFERROR(VLOOKUP(C3995,'HEPATITE VIRAL'!$A$5:$C$3162,3,FALSE),0)</f>
        <v>3</v>
      </c>
      <c r="R3995" s="2">
        <f>IFERROR(VLOOKUP(C3995,'FEBRE MACULOSA'!$A$5:$C$181,3,FALSE),0)</f>
        <v>0</v>
      </c>
      <c r="S3995" s="2">
        <f>IFERROR(VLOOKUP(C3995,LEPTOSPIROSE!$A$5:$C$1176,3,FALSE),0)</f>
        <v>0</v>
      </c>
      <c r="T3995" s="2">
        <f>IFERROR(VLOOKUP(C3995,'DOENÇA DE CHAGAS'!$A$5:$C$100,3,FALSE),0)</f>
        <v>0</v>
      </c>
      <c r="U3995" s="2">
        <f>IFERROR(VLOOKUP(C3995,'PICADAS DE COBRAS'!$A$6:$C$4645,3,FALSE),0)</f>
        <v>90</v>
      </c>
      <c r="V3995">
        <f>IFERROR(VLOOKUP(C3995,'ZIKA VIRUS'!$A$5:$C$2399,3,FALSE),0)</f>
        <v>0</v>
      </c>
      <c r="W3995">
        <f>IFERROR(VLOOKUP(C3995,'FEBRE TIFÓIDE'!$A$5:$C$46,3,FALSE),0)</f>
        <v>0</v>
      </c>
      <c r="X3995">
        <f>IFERROR(VLOOKUP(C3995,HANTAVIROSE!$A$5:$C$153,3,FALSE),0)</f>
        <v>0</v>
      </c>
      <c r="Y3995">
        <f>IFERROR(VLOOKUP(C3995,MENINGITE!$A$5:$C$447,3,FALSE),0)</f>
        <v>0</v>
      </c>
      <c r="Z3995">
        <f>IFERROR(VLOOKUP(C3995,RAIVA!$A$5:$C$16,3,FALSE),0)</f>
        <v>0</v>
      </c>
    </row>
    <row r="3996" spans="1:26" x14ac:dyDescent="0.3">
      <c r="A3996" s="2" t="s">
        <v>4319</v>
      </c>
      <c r="B3996" s="2" t="s">
        <v>4356</v>
      </c>
      <c r="C3996" s="2">
        <v>231120</v>
      </c>
      <c r="D3996" s="2">
        <v>2311207</v>
      </c>
      <c r="E3996" s="2" t="s">
        <v>4319</v>
      </c>
      <c r="F3996" s="2" t="s">
        <v>4356</v>
      </c>
      <c r="G3996" s="2">
        <f>IFERROR(VLOOKUP(D3996,Coordenadas!$A$2:$D$5571,3,FALSE),0)</f>
        <v>-7.0915400000000002</v>
      </c>
      <c r="H3996" s="2">
        <f>IFERROR(VLOOKUP(D3996,Coordenadas!$A$2:$D$5571,4,FALSE),0)</f>
        <v>-40.023299999999999</v>
      </c>
      <c r="I3996" s="2" t="s">
        <v>5324</v>
      </c>
      <c r="J3996" s="2">
        <v>10276</v>
      </c>
      <c r="K3996" s="2" t="s">
        <v>5332</v>
      </c>
      <c r="L3996" s="2">
        <f>IFERROR(VLOOKUP(C3996,BOTULISMO!$A$3:$C$19,3,FALSE),0)</f>
        <v>0</v>
      </c>
      <c r="M3996" s="2">
        <f>IFERROR(VLOOKUP(C3996,'LEISHMANIOSE VISCERAL'!$A$4:$C$454,3,FALSE),0)</f>
        <v>0</v>
      </c>
      <c r="N3996" s="2">
        <f>IFERROR(VLOOKUP(C3996,'LEISHMANIOSE TEGUMENTAR'!$A$4:$C$1681,3,FALSE),0)</f>
        <v>0</v>
      </c>
      <c r="O3996" s="2">
        <f>IFERROR(VLOOKUP(C3996,'FEBRE AMARELA'!$A$4:$C$38,3,FALSE),0)</f>
        <v>0</v>
      </c>
      <c r="P3996" s="2">
        <f>IFERROR(VLOOKUP(C3996,DENGUE!$A$5:$C$4097,3,FALSE),0)</f>
        <v>33</v>
      </c>
      <c r="Q3996" s="2">
        <f>IFERROR(VLOOKUP(C3996,'HEPATITE VIRAL'!$A$5:$C$3162,3,FALSE),0)</f>
        <v>2</v>
      </c>
      <c r="R3996" s="2">
        <f>IFERROR(VLOOKUP(C3996,'FEBRE MACULOSA'!$A$5:$C$181,3,FALSE),0)</f>
        <v>0</v>
      </c>
      <c r="S3996" s="2">
        <f>IFERROR(VLOOKUP(C3996,LEPTOSPIROSE!$A$5:$C$1176,3,FALSE),0)</f>
        <v>0</v>
      </c>
      <c r="T3996" s="2">
        <f>IFERROR(VLOOKUP(C3996,'DOENÇA DE CHAGAS'!$A$5:$C$100,3,FALSE),0)</f>
        <v>0</v>
      </c>
      <c r="U3996" s="2">
        <f>IFERROR(VLOOKUP(C3996,'PICADAS DE COBRAS'!$A$6:$C$4645,3,FALSE),0)</f>
        <v>12</v>
      </c>
      <c r="V3996">
        <f>IFERROR(VLOOKUP(C3996,'ZIKA VIRUS'!$A$5:$C$2399,3,FALSE),0)</f>
        <v>0</v>
      </c>
      <c r="W3996">
        <f>IFERROR(VLOOKUP(C3996,'FEBRE TIFÓIDE'!$A$5:$C$46,3,FALSE),0)</f>
        <v>0</v>
      </c>
      <c r="X3996">
        <f>IFERROR(VLOOKUP(C3996,HANTAVIROSE!$A$5:$C$153,3,FALSE),0)</f>
        <v>0</v>
      </c>
      <c r="Y3996">
        <f>IFERROR(VLOOKUP(C3996,MENINGITE!$A$5:$C$447,3,FALSE),0)</f>
        <v>0</v>
      </c>
      <c r="Z3996">
        <f>IFERROR(VLOOKUP(C3996,RAIVA!$A$5:$C$16,3,FALSE),0)</f>
        <v>0</v>
      </c>
    </row>
    <row r="3997" spans="1:26" x14ac:dyDescent="0.3">
      <c r="A3997" s="2" t="s">
        <v>1637</v>
      </c>
      <c r="B3997" s="2" t="s">
        <v>1817</v>
      </c>
      <c r="C3997" s="2">
        <v>354075</v>
      </c>
      <c r="D3997" s="2">
        <v>3540754</v>
      </c>
      <c r="E3997" s="2" t="s">
        <v>1637</v>
      </c>
      <c r="F3997" s="2" t="s">
        <v>1817</v>
      </c>
      <c r="G3997" s="2">
        <f>IFERROR(VLOOKUP(D3997,Coordenadas!$A$2:$D$5571,3,FALSE),0)</f>
        <v>-22.834299999999999</v>
      </c>
      <c r="H3997" s="2">
        <f>IFERROR(VLOOKUP(D3997,Coordenadas!$A$2:$D$5571,4,FALSE),0)</f>
        <v>-45.255200000000002</v>
      </c>
      <c r="I3997" s="2" t="s">
        <v>5325</v>
      </c>
      <c r="J3997" s="2">
        <v>19397</v>
      </c>
      <c r="K3997" s="2" t="s">
        <v>5332</v>
      </c>
      <c r="L3997" s="2">
        <f>IFERROR(VLOOKUP(C3997,BOTULISMO!$A$3:$C$19,3,FALSE),0)</f>
        <v>0</v>
      </c>
      <c r="M3997" s="2">
        <f>IFERROR(VLOOKUP(C3997,'LEISHMANIOSE VISCERAL'!$A$4:$C$454,3,FALSE),0)</f>
        <v>0</v>
      </c>
      <c r="N3997" s="2">
        <f>IFERROR(VLOOKUP(C3997,'LEISHMANIOSE TEGUMENTAR'!$A$4:$C$1681,3,FALSE),0)</f>
        <v>0</v>
      </c>
      <c r="O3997" s="2">
        <f>IFERROR(VLOOKUP(C3997,'FEBRE AMARELA'!$A$4:$C$38,3,FALSE),0)</f>
        <v>0</v>
      </c>
      <c r="P3997" s="2">
        <f>IFERROR(VLOOKUP(C3997,DENGUE!$A$5:$C$4097,3,FALSE),0)</f>
        <v>2206</v>
      </c>
      <c r="Q3997" s="2">
        <f>IFERROR(VLOOKUP(C3997,'HEPATITE VIRAL'!$A$5:$C$3162,3,FALSE),0)</f>
        <v>1</v>
      </c>
      <c r="R3997" s="2">
        <f>IFERROR(VLOOKUP(C3997,'FEBRE MACULOSA'!$A$5:$C$181,3,FALSE),0)</f>
        <v>0</v>
      </c>
      <c r="S3997" s="2">
        <f>IFERROR(VLOOKUP(C3997,LEPTOSPIROSE!$A$5:$C$1176,3,FALSE),0)</f>
        <v>0</v>
      </c>
      <c r="T3997" s="2">
        <f>IFERROR(VLOOKUP(C3997,'DOENÇA DE CHAGAS'!$A$5:$C$100,3,FALSE),0)</f>
        <v>0</v>
      </c>
      <c r="U3997" s="2">
        <f>IFERROR(VLOOKUP(C3997,'PICADAS DE COBRAS'!$A$6:$C$4645,3,FALSE),0)</f>
        <v>58</v>
      </c>
      <c r="V3997">
        <f>IFERROR(VLOOKUP(C3997,'ZIKA VIRUS'!$A$5:$C$2399,3,FALSE),0)</f>
        <v>1</v>
      </c>
      <c r="W3997">
        <f>IFERROR(VLOOKUP(C3997,'FEBRE TIFÓIDE'!$A$5:$C$46,3,FALSE),0)</f>
        <v>0</v>
      </c>
      <c r="X3997">
        <f>IFERROR(VLOOKUP(C3997,HANTAVIROSE!$A$5:$C$153,3,FALSE),0)</f>
        <v>0</v>
      </c>
      <c r="Y3997">
        <f>IFERROR(VLOOKUP(C3997,MENINGITE!$A$5:$C$447,3,FALSE),0)</f>
        <v>0</v>
      </c>
      <c r="Z3997">
        <f>IFERROR(VLOOKUP(C3997,RAIVA!$A$5:$C$16,3,FALSE),0)</f>
        <v>0</v>
      </c>
    </row>
    <row r="3998" spans="1:26" x14ac:dyDescent="0.3">
      <c r="A3998" s="2" t="s">
        <v>3257</v>
      </c>
      <c r="B3998" s="2" t="s">
        <v>3353</v>
      </c>
      <c r="C3998" s="2">
        <v>292540</v>
      </c>
      <c r="D3998" s="2">
        <v>2925402</v>
      </c>
      <c r="E3998" s="2" t="s">
        <v>3257</v>
      </c>
      <c r="F3998" s="2" t="s">
        <v>3353</v>
      </c>
      <c r="G3998" s="2">
        <f>IFERROR(VLOOKUP(D3998,Coordenadas!$A$2:$D$5571,3,FALSE),0)</f>
        <v>-15.5943</v>
      </c>
      <c r="H3998" s="2">
        <f>IFERROR(VLOOKUP(D3998,Coordenadas!$A$2:$D$5571,4,FALSE),0)</f>
        <v>-39.863799999999998</v>
      </c>
      <c r="I3998" s="2" t="s">
        <v>5324</v>
      </c>
      <c r="J3998" s="2">
        <v>9810</v>
      </c>
      <c r="K3998" s="2" t="s">
        <v>5332</v>
      </c>
      <c r="L3998" s="2">
        <f>IFERROR(VLOOKUP(C3998,BOTULISMO!$A$3:$C$19,3,FALSE),0)</f>
        <v>0</v>
      </c>
      <c r="M3998" s="2">
        <f>IFERROR(VLOOKUP(C3998,'LEISHMANIOSE VISCERAL'!$A$4:$C$454,3,FALSE),0)</f>
        <v>0</v>
      </c>
      <c r="N3998" s="2">
        <f>IFERROR(VLOOKUP(C3998,'LEISHMANIOSE TEGUMENTAR'!$A$4:$C$1681,3,FALSE),0)</f>
        <v>0</v>
      </c>
      <c r="O3998" s="2">
        <f>IFERROR(VLOOKUP(C3998,'FEBRE AMARELA'!$A$4:$C$38,3,FALSE),0)</f>
        <v>0</v>
      </c>
      <c r="P3998" s="2">
        <f>IFERROR(VLOOKUP(C3998,DENGUE!$A$5:$C$4097,3,FALSE),0)</f>
        <v>4</v>
      </c>
      <c r="Q3998" s="2">
        <f>IFERROR(VLOOKUP(C3998,'HEPATITE VIRAL'!$A$5:$C$3162,3,FALSE),0)</f>
        <v>0</v>
      </c>
      <c r="R3998" s="2">
        <f>IFERROR(VLOOKUP(C3998,'FEBRE MACULOSA'!$A$5:$C$181,3,FALSE),0)</f>
        <v>0</v>
      </c>
      <c r="S3998" s="2">
        <f>IFERROR(VLOOKUP(C3998,LEPTOSPIROSE!$A$5:$C$1176,3,FALSE),0)</f>
        <v>0</v>
      </c>
      <c r="T3998" s="2">
        <f>IFERROR(VLOOKUP(C3998,'DOENÇA DE CHAGAS'!$A$5:$C$100,3,FALSE),0)</f>
        <v>0</v>
      </c>
      <c r="U3998" s="2">
        <f>IFERROR(VLOOKUP(C3998,'PICADAS DE COBRAS'!$A$6:$C$4645,3,FALSE),0)</f>
        <v>60</v>
      </c>
      <c r="V3998">
        <f>IFERROR(VLOOKUP(C3998,'ZIKA VIRUS'!$A$5:$C$2399,3,FALSE),0)</f>
        <v>0</v>
      </c>
      <c r="W3998">
        <f>IFERROR(VLOOKUP(C3998,'FEBRE TIFÓIDE'!$A$5:$C$46,3,FALSE),0)</f>
        <v>0</v>
      </c>
      <c r="X3998">
        <f>IFERROR(VLOOKUP(C3998,HANTAVIROSE!$A$5:$C$153,3,FALSE),0)</f>
        <v>0</v>
      </c>
      <c r="Y3998">
        <f>IFERROR(VLOOKUP(C3998,MENINGITE!$A$5:$C$447,3,FALSE),0)</f>
        <v>0</v>
      </c>
      <c r="Z3998">
        <f>IFERROR(VLOOKUP(C3998,RAIVA!$A$5:$C$16,3,FALSE),0)</f>
        <v>0</v>
      </c>
    </row>
    <row r="3999" spans="1:26" x14ac:dyDescent="0.3">
      <c r="A3999" s="2" t="s">
        <v>1637</v>
      </c>
      <c r="B3999" s="2" t="s">
        <v>1816</v>
      </c>
      <c r="C3999" s="2">
        <v>354080</v>
      </c>
      <c r="D3999" s="2">
        <v>3540804</v>
      </c>
      <c r="E3999" s="2" t="s">
        <v>1637</v>
      </c>
      <c r="F3999" s="2" t="s">
        <v>1816</v>
      </c>
      <c r="G3999" s="2">
        <f>IFERROR(VLOOKUP(D3999,Coordenadas!$A$2:$D$5571,3,FALSE),0)</f>
        <v>-21.0428</v>
      </c>
      <c r="H3999" s="2">
        <f>IFERROR(VLOOKUP(D3999,Coordenadas!$A$2:$D$5571,4,FALSE),0)</f>
        <v>-49.381500000000003</v>
      </c>
      <c r="I3999" s="2" t="s">
        <v>5325</v>
      </c>
      <c r="J3999" s="2">
        <v>15449</v>
      </c>
      <c r="K3999" s="2" t="s">
        <v>5332</v>
      </c>
      <c r="L3999" s="2">
        <f>IFERROR(VLOOKUP(C3999,BOTULISMO!$A$3:$C$19,3,FALSE),0)</f>
        <v>0</v>
      </c>
      <c r="M3999" s="2">
        <f>IFERROR(VLOOKUP(C3999,'LEISHMANIOSE VISCERAL'!$A$4:$C$454,3,FALSE),0)</f>
        <v>0</v>
      </c>
      <c r="N3999" s="2">
        <f>IFERROR(VLOOKUP(C3999,'LEISHMANIOSE TEGUMENTAR'!$A$4:$C$1681,3,FALSE),0)</f>
        <v>0</v>
      </c>
      <c r="O3999" s="2">
        <f>IFERROR(VLOOKUP(C3999,'FEBRE AMARELA'!$A$4:$C$38,3,FALSE),0)</f>
        <v>0</v>
      </c>
      <c r="P3999" s="2">
        <f>IFERROR(VLOOKUP(C3999,DENGUE!$A$5:$C$4097,3,FALSE),0)</f>
        <v>82</v>
      </c>
      <c r="Q3999" s="2">
        <f>IFERROR(VLOOKUP(C3999,'HEPATITE VIRAL'!$A$5:$C$3162,3,FALSE),0)</f>
        <v>0</v>
      </c>
      <c r="R3999" s="2">
        <f>IFERROR(VLOOKUP(C3999,'FEBRE MACULOSA'!$A$5:$C$181,3,FALSE),0)</f>
        <v>0</v>
      </c>
      <c r="S3999" s="2">
        <f>IFERROR(VLOOKUP(C3999,LEPTOSPIROSE!$A$5:$C$1176,3,FALSE),0)</f>
        <v>0</v>
      </c>
      <c r="T3999" s="2">
        <f>IFERROR(VLOOKUP(C3999,'DOENÇA DE CHAGAS'!$A$5:$C$100,3,FALSE),0)</f>
        <v>0</v>
      </c>
      <c r="U3999" s="2">
        <f>IFERROR(VLOOKUP(C3999,'PICADAS DE COBRAS'!$A$6:$C$4645,3,FALSE),0)</f>
        <v>141</v>
      </c>
      <c r="V3999">
        <f>IFERROR(VLOOKUP(C3999,'ZIKA VIRUS'!$A$5:$C$2399,3,FALSE),0)</f>
        <v>85</v>
      </c>
      <c r="W3999">
        <f>IFERROR(VLOOKUP(C3999,'FEBRE TIFÓIDE'!$A$5:$C$46,3,FALSE),0)</f>
        <v>0</v>
      </c>
      <c r="X3999">
        <f>IFERROR(VLOOKUP(C3999,HANTAVIROSE!$A$5:$C$153,3,FALSE),0)</f>
        <v>0</v>
      </c>
      <c r="Y3999">
        <f>IFERROR(VLOOKUP(C3999,MENINGITE!$A$5:$C$447,3,FALSE),0)</f>
        <v>0</v>
      </c>
      <c r="Z3999">
        <f>IFERROR(VLOOKUP(C3999,RAIVA!$A$5:$C$16,3,FALSE),0)</f>
        <v>0</v>
      </c>
    </row>
    <row r="4000" spans="1:26" x14ac:dyDescent="0.3">
      <c r="A4000" s="2" t="s">
        <v>4319</v>
      </c>
      <c r="B4000" s="2" t="s">
        <v>4355</v>
      </c>
      <c r="C4000" s="2">
        <v>231123</v>
      </c>
      <c r="D4000" s="2">
        <v>2311231</v>
      </c>
      <c r="E4000" s="2" t="s">
        <v>4319</v>
      </c>
      <c r="F4000" s="2" t="s">
        <v>4355</v>
      </c>
      <c r="G4000" s="2">
        <f>IFERROR(VLOOKUP(D4000,Coordenadas!$A$2:$D$5571,3,FALSE),0)</f>
        <v>-5.7128699999999997</v>
      </c>
      <c r="H4000" s="2">
        <f>IFERROR(VLOOKUP(D4000,Coordenadas!$A$2:$D$5571,4,FALSE),0)</f>
        <v>-38.157800000000002</v>
      </c>
      <c r="I4000" s="2" t="s">
        <v>5324</v>
      </c>
      <c r="J4000" s="2">
        <v>6126</v>
      </c>
      <c r="K4000" s="2" t="s">
        <v>5332</v>
      </c>
      <c r="L4000" s="2">
        <f>IFERROR(VLOOKUP(C4000,BOTULISMO!$A$3:$C$19,3,FALSE),0)</f>
        <v>0</v>
      </c>
      <c r="M4000" s="2">
        <f>IFERROR(VLOOKUP(C4000,'LEISHMANIOSE VISCERAL'!$A$4:$C$454,3,FALSE),0)</f>
        <v>0</v>
      </c>
      <c r="N4000" s="2">
        <f>IFERROR(VLOOKUP(C4000,'LEISHMANIOSE TEGUMENTAR'!$A$4:$C$1681,3,FALSE),0)</f>
        <v>0</v>
      </c>
      <c r="O4000" s="2">
        <f>IFERROR(VLOOKUP(C4000,'FEBRE AMARELA'!$A$4:$C$38,3,FALSE),0)</f>
        <v>0</v>
      </c>
      <c r="P4000" s="2">
        <f>IFERROR(VLOOKUP(C4000,DENGUE!$A$5:$C$4097,3,FALSE),0)</f>
        <v>1</v>
      </c>
      <c r="Q4000" s="2">
        <f>IFERROR(VLOOKUP(C4000,'HEPATITE VIRAL'!$A$5:$C$3162,3,FALSE),0)</f>
        <v>0</v>
      </c>
      <c r="R4000" s="2">
        <f>IFERROR(VLOOKUP(C4000,'FEBRE MACULOSA'!$A$5:$C$181,3,FALSE),0)</f>
        <v>0</v>
      </c>
      <c r="S4000" s="2">
        <f>IFERROR(VLOOKUP(C4000,LEPTOSPIROSE!$A$5:$C$1176,3,FALSE),0)</f>
        <v>0</v>
      </c>
      <c r="T4000" s="2">
        <f>IFERROR(VLOOKUP(C4000,'DOENÇA DE CHAGAS'!$A$5:$C$100,3,FALSE),0)</f>
        <v>0</v>
      </c>
      <c r="U4000" s="2">
        <f>IFERROR(VLOOKUP(C4000,'PICADAS DE COBRAS'!$A$6:$C$4645,3,FALSE),0)</f>
        <v>2</v>
      </c>
      <c r="V4000">
        <f>IFERROR(VLOOKUP(C4000,'ZIKA VIRUS'!$A$5:$C$2399,3,FALSE),0)</f>
        <v>0</v>
      </c>
      <c r="W4000">
        <f>IFERROR(VLOOKUP(C4000,'FEBRE TIFÓIDE'!$A$5:$C$46,3,FALSE),0)</f>
        <v>0</v>
      </c>
      <c r="X4000">
        <f>IFERROR(VLOOKUP(C4000,HANTAVIROSE!$A$5:$C$153,3,FALSE),0)</f>
        <v>0</v>
      </c>
      <c r="Y4000">
        <f>IFERROR(VLOOKUP(C4000,MENINGITE!$A$5:$C$447,3,FALSE),0)</f>
        <v>0</v>
      </c>
      <c r="Z4000">
        <f>IFERROR(VLOOKUP(C4000,RAIVA!$A$5:$C$16,3,FALSE),0)</f>
        <v>0</v>
      </c>
    </row>
    <row r="4001" spans="1:26" x14ac:dyDescent="0.3">
      <c r="A4001" s="2" t="s">
        <v>2425</v>
      </c>
      <c r="B4001" s="2" t="s">
        <v>2656</v>
      </c>
      <c r="C4001" s="2">
        <v>315250</v>
      </c>
      <c r="D4001" s="2">
        <v>3152501</v>
      </c>
      <c r="E4001" s="2" t="s">
        <v>2425</v>
      </c>
      <c r="F4001" s="2" t="s">
        <v>2656</v>
      </c>
      <c r="G4001" s="2">
        <f>IFERROR(VLOOKUP(D4001,Coordenadas!$A$2:$D$5571,3,FALSE),0)</f>
        <v>-22.226600000000001</v>
      </c>
      <c r="H4001" s="2">
        <f>IFERROR(VLOOKUP(D4001,Coordenadas!$A$2:$D$5571,4,FALSE),0)</f>
        <v>-45.938899999999997</v>
      </c>
      <c r="I4001" s="2" t="s">
        <v>5325</v>
      </c>
      <c r="J4001" s="2">
        <v>130615</v>
      </c>
      <c r="K4001" s="2" t="s">
        <v>5333</v>
      </c>
      <c r="L4001" s="2">
        <f>IFERROR(VLOOKUP(C4001,BOTULISMO!$A$3:$C$19,3,FALSE),0)</f>
        <v>0</v>
      </c>
      <c r="M4001" s="2">
        <f>IFERROR(VLOOKUP(C4001,'LEISHMANIOSE VISCERAL'!$A$4:$C$454,3,FALSE),0)</f>
        <v>2</v>
      </c>
      <c r="N4001" s="2">
        <f>IFERROR(VLOOKUP(C4001,'LEISHMANIOSE TEGUMENTAR'!$A$4:$C$1681,3,FALSE),0)</f>
        <v>5</v>
      </c>
      <c r="O4001" s="2">
        <f>IFERROR(VLOOKUP(C4001,'FEBRE AMARELA'!$A$4:$C$38,3,FALSE),0)</f>
        <v>0</v>
      </c>
      <c r="P4001" s="2">
        <f>IFERROR(VLOOKUP(C4001,DENGUE!$A$5:$C$4097,3,FALSE),0)</f>
        <v>34</v>
      </c>
      <c r="Q4001" s="2">
        <f>IFERROR(VLOOKUP(C4001,'HEPATITE VIRAL'!$A$5:$C$3162,3,FALSE),0)</f>
        <v>160</v>
      </c>
      <c r="R4001" s="2">
        <f>IFERROR(VLOOKUP(C4001,'FEBRE MACULOSA'!$A$5:$C$181,3,FALSE),0)</f>
        <v>1</v>
      </c>
      <c r="S4001" s="2">
        <f>IFERROR(VLOOKUP(C4001,LEPTOSPIROSE!$A$5:$C$1176,3,FALSE),0)</f>
        <v>8</v>
      </c>
      <c r="T4001" s="2">
        <f>IFERROR(VLOOKUP(C4001,'DOENÇA DE CHAGAS'!$A$5:$C$100,3,FALSE),0)</f>
        <v>0</v>
      </c>
      <c r="U4001" s="2">
        <f>IFERROR(VLOOKUP(C4001,'PICADAS DE COBRAS'!$A$6:$C$4645,3,FALSE),0)</f>
        <v>136</v>
      </c>
      <c r="V4001">
        <f>IFERROR(VLOOKUP(C4001,'ZIKA VIRUS'!$A$5:$C$2399,3,FALSE),0)</f>
        <v>2</v>
      </c>
      <c r="W4001">
        <f>IFERROR(VLOOKUP(C4001,'FEBRE TIFÓIDE'!$A$5:$C$46,3,FALSE),0)</f>
        <v>0</v>
      </c>
      <c r="X4001">
        <f>IFERROR(VLOOKUP(C4001,HANTAVIROSE!$A$5:$C$153,3,FALSE),0)</f>
        <v>0</v>
      </c>
      <c r="Y4001">
        <f>IFERROR(VLOOKUP(C4001,MENINGITE!$A$5:$C$447,3,FALSE),0)</f>
        <v>6</v>
      </c>
      <c r="Z4001">
        <f>IFERROR(VLOOKUP(C4001,RAIVA!$A$5:$C$16,3,FALSE),0)</f>
        <v>0</v>
      </c>
    </row>
    <row r="4002" spans="1:26" x14ac:dyDescent="0.3">
      <c r="A4002" s="2" t="s">
        <v>2425</v>
      </c>
      <c r="B4002" s="2" t="s">
        <v>2655</v>
      </c>
      <c r="C4002" s="2">
        <v>315260</v>
      </c>
      <c r="D4002" s="2">
        <v>3152600</v>
      </c>
      <c r="E4002" s="2" t="s">
        <v>2425</v>
      </c>
      <c r="F4002" s="2" t="s">
        <v>2655</v>
      </c>
      <c r="G4002" s="2">
        <f>IFERROR(VLOOKUP(D4002,Coordenadas!$A$2:$D$5571,3,FALSE),0)</f>
        <v>-22.196400000000001</v>
      </c>
      <c r="H4002" s="2">
        <f>IFERROR(VLOOKUP(D4002,Coordenadas!$A$2:$D$5571,4,FALSE),0)</f>
        <v>-44.974800000000002</v>
      </c>
      <c r="I4002" s="2" t="s">
        <v>5325</v>
      </c>
      <c r="J4002" s="2">
        <v>6213</v>
      </c>
      <c r="K4002" s="2" t="s">
        <v>5332</v>
      </c>
      <c r="L4002" s="2">
        <f>IFERROR(VLOOKUP(C4002,BOTULISMO!$A$3:$C$19,3,FALSE),0)</f>
        <v>0</v>
      </c>
      <c r="M4002" s="2">
        <f>IFERROR(VLOOKUP(C4002,'LEISHMANIOSE VISCERAL'!$A$4:$C$454,3,FALSE),0)</f>
        <v>0</v>
      </c>
      <c r="N4002" s="2">
        <f>IFERROR(VLOOKUP(C4002,'LEISHMANIOSE TEGUMENTAR'!$A$4:$C$1681,3,FALSE),0)</f>
        <v>0</v>
      </c>
      <c r="O4002" s="2">
        <f>IFERROR(VLOOKUP(C4002,'FEBRE AMARELA'!$A$4:$C$38,3,FALSE),0)</f>
        <v>0</v>
      </c>
      <c r="P4002" s="2">
        <f>IFERROR(VLOOKUP(C4002,DENGUE!$A$5:$C$4097,3,FALSE),0)</f>
        <v>1</v>
      </c>
      <c r="Q4002" s="2">
        <f>IFERROR(VLOOKUP(C4002,'HEPATITE VIRAL'!$A$5:$C$3162,3,FALSE),0)</f>
        <v>5</v>
      </c>
      <c r="R4002" s="2">
        <f>IFERROR(VLOOKUP(C4002,'FEBRE MACULOSA'!$A$5:$C$181,3,FALSE),0)</f>
        <v>0</v>
      </c>
      <c r="S4002" s="2">
        <f>IFERROR(VLOOKUP(C4002,LEPTOSPIROSE!$A$5:$C$1176,3,FALSE),0)</f>
        <v>3</v>
      </c>
      <c r="T4002" s="2">
        <f>IFERROR(VLOOKUP(C4002,'DOENÇA DE CHAGAS'!$A$5:$C$100,3,FALSE),0)</f>
        <v>0</v>
      </c>
      <c r="U4002" s="2">
        <f>IFERROR(VLOOKUP(C4002,'PICADAS DE COBRAS'!$A$6:$C$4645,3,FALSE),0)</f>
        <v>1</v>
      </c>
      <c r="V4002">
        <f>IFERROR(VLOOKUP(C4002,'ZIKA VIRUS'!$A$5:$C$2399,3,FALSE),0)</f>
        <v>0</v>
      </c>
      <c r="W4002">
        <f>IFERROR(VLOOKUP(C4002,'FEBRE TIFÓIDE'!$A$5:$C$46,3,FALSE),0)</f>
        <v>0</v>
      </c>
      <c r="X4002">
        <f>IFERROR(VLOOKUP(C4002,HANTAVIROSE!$A$5:$C$153,3,FALSE),0)</f>
        <v>0</v>
      </c>
      <c r="Y4002">
        <f>IFERROR(VLOOKUP(C4002,MENINGITE!$A$5:$C$447,3,FALSE),0)</f>
        <v>0</v>
      </c>
      <c r="Z4002">
        <f>IFERROR(VLOOKUP(C4002,RAIVA!$A$5:$C$16,3,FALSE),0)</f>
        <v>0</v>
      </c>
    </row>
    <row r="4003" spans="1:26" x14ac:dyDescent="0.3">
      <c r="A4003" s="2" t="s">
        <v>470</v>
      </c>
      <c r="B4003" s="2" t="s">
        <v>636</v>
      </c>
      <c r="C4003" s="2">
        <v>431513</v>
      </c>
      <c r="D4003" s="2">
        <v>4315131</v>
      </c>
      <c r="E4003" s="2" t="s">
        <v>470</v>
      </c>
      <c r="F4003" s="2" t="s">
        <v>636</v>
      </c>
      <c r="G4003" s="2">
        <f>IFERROR(VLOOKUP(D4003,Coordenadas!$A$2:$D$5571,3,FALSE),0)</f>
        <v>-29.1738</v>
      </c>
      <c r="H4003" s="2">
        <f>IFERROR(VLOOKUP(D4003,Coordenadas!$A$2:$D$5571,4,FALSE),0)</f>
        <v>-52.2136</v>
      </c>
      <c r="I4003" s="2" t="s">
        <v>5326</v>
      </c>
      <c r="J4003" s="2">
        <v>1875</v>
      </c>
      <c r="K4003" s="2" t="s">
        <v>5332</v>
      </c>
      <c r="L4003" s="2">
        <f>IFERROR(VLOOKUP(C4003,BOTULISMO!$A$3:$C$19,3,FALSE),0)</f>
        <v>0</v>
      </c>
      <c r="M4003" s="2">
        <f>IFERROR(VLOOKUP(C4003,'LEISHMANIOSE VISCERAL'!$A$4:$C$454,3,FALSE),0)</f>
        <v>0</v>
      </c>
      <c r="N4003" s="2">
        <f>IFERROR(VLOOKUP(C4003,'LEISHMANIOSE TEGUMENTAR'!$A$4:$C$1681,3,FALSE),0)</f>
        <v>0</v>
      </c>
      <c r="O4003" s="2">
        <f>IFERROR(VLOOKUP(C4003,'FEBRE AMARELA'!$A$4:$C$38,3,FALSE),0)</f>
        <v>0</v>
      </c>
      <c r="P4003" s="2">
        <f>IFERROR(VLOOKUP(C4003,DENGUE!$A$5:$C$4097,3,FALSE),0)</f>
        <v>0</v>
      </c>
      <c r="Q4003" s="2">
        <f>IFERROR(VLOOKUP(C4003,'HEPATITE VIRAL'!$A$5:$C$3162,3,FALSE),0)</f>
        <v>0</v>
      </c>
      <c r="R4003" s="2">
        <f>IFERROR(VLOOKUP(C4003,'FEBRE MACULOSA'!$A$5:$C$181,3,FALSE),0)</f>
        <v>0</v>
      </c>
      <c r="S4003" s="2">
        <f>IFERROR(VLOOKUP(C4003,LEPTOSPIROSE!$A$5:$C$1176,3,FALSE),0)</f>
        <v>0</v>
      </c>
      <c r="T4003" s="2">
        <f>IFERROR(VLOOKUP(C4003,'DOENÇA DE CHAGAS'!$A$5:$C$100,3,FALSE),0)</f>
        <v>0</v>
      </c>
      <c r="U4003" s="2">
        <f>IFERROR(VLOOKUP(C4003,'PICADAS DE COBRAS'!$A$6:$C$4645,3,FALSE),0)</f>
        <v>5</v>
      </c>
      <c r="V4003">
        <f>IFERROR(VLOOKUP(C4003,'ZIKA VIRUS'!$A$5:$C$2399,3,FALSE),0)</f>
        <v>0</v>
      </c>
      <c r="W4003">
        <f>IFERROR(VLOOKUP(C4003,'FEBRE TIFÓIDE'!$A$5:$C$46,3,FALSE),0)</f>
        <v>0</v>
      </c>
      <c r="X4003">
        <f>IFERROR(VLOOKUP(C4003,HANTAVIROSE!$A$5:$C$153,3,FALSE),0)</f>
        <v>0</v>
      </c>
      <c r="Y4003">
        <f>IFERROR(VLOOKUP(C4003,MENINGITE!$A$5:$C$447,3,FALSE),0)</f>
        <v>0</v>
      </c>
      <c r="Z4003">
        <f>IFERROR(VLOOKUP(C4003,RAIVA!$A$5:$C$16,3,FALSE),0)</f>
        <v>0</v>
      </c>
    </row>
    <row r="4004" spans="1:26" x14ac:dyDescent="0.3">
      <c r="A4004" s="2" t="s">
        <v>967</v>
      </c>
      <c r="B4004" s="2" t="s">
        <v>1052</v>
      </c>
      <c r="C4004" s="2">
        <v>421370</v>
      </c>
      <c r="D4004" s="2">
        <v>4213708</v>
      </c>
      <c r="E4004" s="2" t="s">
        <v>967</v>
      </c>
      <c r="F4004" s="2" t="s">
        <v>1052</v>
      </c>
      <c r="G4004" s="2">
        <f>IFERROR(VLOOKUP(D4004,Coordenadas!$A$2:$D$5571,3,FALSE),0)</f>
        <v>-27.256699999999999</v>
      </c>
      <c r="H4004" s="2">
        <f>IFERROR(VLOOKUP(D4004,Coordenadas!$A$2:$D$5571,4,FALSE),0)</f>
        <v>-49.930100000000003</v>
      </c>
      <c r="I4004" s="2" t="s">
        <v>5326</v>
      </c>
      <c r="J4004" s="2">
        <v>14810</v>
      </c>
      <c r="K4004" s="2" t="s">
        <v>5332</v>
      </c>
      <c r="L4004" s="2">
        <f>IFERROR(VLOOKUP(C4004,BOTULISMO!$A$3:$C$19,3,FALSE),0)</f>
        <v>0</v>
      </c>
      <c r="M4004" s="2">
        <f>IFERROR(VLOOKUP(C4004,'LEISHMANIOSE VISCERAL'!$A$4:$C$454,3,FALSE),0)</f>
        <v>0</v>
      </c>
      <c r="N4004" s="2">
        <f>IFERROR(VLOOKUP(C4004,'LEISHMANIOSE TEGUMENTAR'!$A$4:$C$1681,3,FALSE),0)</f>
        <v>0</v>
      </c>
      <c r="O4004" s="2">
        <f>IFERROR(VLOOKUP(C4004,'FEBRE AMARELA'!$A$4:$C$38,3,FALSE),0)</f>
        <v>0</v>
      </c>
      <c r="P4004" s="2">
        <f>IFERROR(VLOOKUP(C4004,DENGUE!$A$5:$C$4097,3,FALSE),0)</f>
        <v>0</v>
      </c>
      <c r="Q4004" s="2">
        <f>IFERROR(VLOOKUP(C4004,'HEPATITE VIRAL'!$A$5:$C$3162,3,FALSE),0)</f>
        <v>4</v>
      </c>
      <c r="R4004" s="2">
        <f>IFERROR(VLOOKUP(C4004,'FEBRE MACULOSA'!$A$5:$C$181,3,FALSE),0)</f>
        <v>0</v>
      </c>
      <c r="S4004" s="2">
        <f>IFERROR(VLOOKUP(C4004,LEPTOSPIROSE!$A$5:$C$1176,3,FALSE),0)</f>
        <v>1</v>
      </c>
      <c r="T4004" s="2">
        <f>IFERROR(VLOOKUP(C4004,'DOENÇA DE CHAGAS'!$A$5:$C$100,3,FALSE),0)</f>
        <v>0</v>
      </c>
      <c r="U4004" s="2">
        <f>IFERROR(VLOOKUP(C4004,'PICADAS DE COBRAS'!$A$6:$C$4645,3,FALSE),0)</f>
        <v>67</v>
      </c>
      <c r="V4004">
        <f>IFERROR(VLOOKUP(C4004,'ZIKA VIRUS'!$A$5:$C$2399,3,FALSE),0)</f>
        <v>0</v>
      </c>
      <c r="W4004">
        <f>IFERROR(VLOOKUP(C4004,'FEBRE TIFÓIDE'!$A$5:$C$46,3,FALSE),0)</f>
        <v>0</v>
      </c>
      <c r="X4004">
        <f>IFERROR(VLOOKUP(C4004,HANTAVIROSE!$A$5:$C$153,3,FALSE),0)</f>
        <v>0</v>
      </c>
      <c r="Y4004">
        <f>IFERROR(VLOOKUP(C4004,MENINGITE!$A$5:$C$447,3,FALSE),0)</f>
        <v>0</v>
      </c>
      <c r="Z4004">
        <f>IFERROR(VLOOKUP(C4004,RAIVA!$A$5:$C$16,3,FALSE),0)</f>
        <v>0</v>
      </c>
    </row>
    <row r="4005" spans="1:26" x14ac:dyDescent="0.3">
      <c r="A4005" s="2" t="s">
        <v>250</v>
      </c>
      <c r="B4005" s="2" t="s">
        <v>292</v>
      </c>
      <c r="C4005" s="2">
        <v>510700</v>
      </c>
      <c r="D4005" s="2">
        <v>5107008</v>
      </c>
      <c r="E4005" s="2" t="s">
        <v>250</v>
      </c>
      <c r="F4005" s="2" t="s">
        <v>292</v>
      </c>
      <c r="G4005" s="2">
        <f>IFERROR(VLOOKUP(D4005,Coordenadas!$A$2:$D$5571,3,FALSE),0)</f>
        <v>-15.8299</v>
      </c>
      <c r="H4005" s="2">
        <f>IFERROR(VLOOKUP(D4005,Coordenadas!$A$2:$D$5571,4,FALSE),0)</f>
        <v>-54.4208</v>
      </c>
      <c r="I4005" s="2" t="s">
        <v>5327</v>
      </c>
      <c r="J4005" s="2">
        <v>17599</v>
      </c>
      <c r="K4005" s="2" t="s">
        <v>5332</v>
      </c>
      <c r="L4005" s="2">
        <f>IFERROR(VLOOKUP(C4005,BOTULISMO!$A$3:$C$19,3,FALSE),0)</f>
        <v>0</v>
      </c>
      <c r="M4005" s="2">
        <f>IFERROR(VLOOKUP(C4005,'LEISHMANIOSE VISCERAL'!$A$4:$C$454,3,FALSE),0)</f>
        <v>0</v>
      </c>
      <c r="N4005" s="2">
        <f>IFERROR(VLOOKUP(C4005,'LEISHMANIOSE TEGUMENTAR'!$A$4:$C$1681,3,FALSE),0)</f>
        <v>25</v>
      </c>
      <c r="O4005" s="2">
        <f>IFERROR(VLOOKUP(C4005,'FEBRE AMARELA'!$A$4:$C$38,3,FALSE),0)</f>
        <v>0</v>
      </c>
      <c r="P4005" s="2">
        <f>IFERROR(VLOOKUP(C4005,DENGUE!$A$5:$C$4097,3,FALSE),0)</f>
        <v>25</v>
      </c>
      <c r="Q4005" s="2">
        <f>IFERROR(VLOOKUP(C4005,'HEPATITE VIRAL'!$A$5:$C$3162,3,FALSE),0)</f>
        <v>4</v>
      </c>
      <c r="R4005" s="2">
        <f>IFERROR(VLOOKUP(C4005,'FEBRE MACULOSA'!$A$5:$C$181,3,FALSE),0)</f>
        <v>0</v>
      </c>
      <c r="S4005" s="2">
        <f>IFERROR(VLOOKUP(C4005,LEPTOSPIROSE!$A$5:$C$1176,3,FALSE),0)</f>
        <v>0</v>
      </c>
      <c r="T4005" s="2">
        <f>IFERROR(VLOOKUP(C4005,'DOENÇA DE CHAGAS'!$A$5:$C$100,3,FALSE),0)</f>
        <v>0</v>
      </c>
      <c r="U4005" s="2">
        <f>IFERROR(VLOOKUP(C4005,'PICADAS DE COBRAS'!$A$6:$C$4645,3,FALSE),0)</f>
        <v>0</v>
      </c>
      <c r="V4005">
        <f>IFERROR(VLOOKUP(C4005,'ZIKA VIRUS'!$A$5:$C$2399,3,FALSE),0)</f>
        <v>1</v>
      </c>
      <c r="W4005">
        <f>IFERROR(VLOOKUP(C4005,'FEBRE TIFÓIDE'!$A$5:$C$46,3,FALSE),0)</f>
        <v>0</v>
      </c>
      <c r="X4005">
        <f>IFERROR(VLOOKUP(C4005,HANTAVIROSE!$A$5:$C$153,3,FALSE),0)</f>
        <v>0</v>
      </c>
      <c r="Y4005">
        <f>IFERROR(VLOOKUP(C4005,MENINGITE!$A$5:$C$447,3,FALSE),0)</f>
        <v>0</v>
      </c>
      <c r="Z4005">
        <f>IFERROR(VLOOKUP(C4005,RAIVA!$A$5:$C$16,3,FALSE),0)</f>
        <v>0</v>
      </c>
    </row>
    <row r="4006" spans="1:26" x14ac:dyDescent="0.3">
      <c r="A4006" s="2" t="s">
        <v>1637</v>
      </c>
      <c r="B4006" s="2" t="s">
        <v>1815</v>
      </c>
      <c r="C4006" s="2">
        <v>354085</v>
      </c>
      <c r="D4006" s="2">
        <v>3540853</v>
      </c>
      <c r="E4006" s="2" t="s">
        <v>1637</v>
      </c>
      <c r="F4006" s="2" t="s">
        <v>1815</v>
      </c>
      <c r="G4006" s="2">
        <f>IFERROR(VLOOKUP(D4006,Coordenadas!$A$2:$D$5571,3,FALSE),0)</f>
        <v>-21.849599999999999</v>
      </c>
      <c r="H4006" s="2">
        <f>IFERROR(VLOOKUP(D4006,Coordenadas!$A$2:$D$5571,4,FALSE),0)</f>
        <v>-51.086799999999997</v>
      </c>
      <c r="I4006" s="2" t="s">
        <v>5325</v>
      </c>
      <c r="J4006" s="2">
        <v>2858</v>
      </c>
      <c r="K4006" s="2" t="s">
        <v>5332</v>
      </c>
      <c r="L4006" s="2">
        <f>IFERROR(VLOOKUP(C4006,BOTULISMO!$A$3:$C$19,3,FALSE),0)</f>
        <v>0</v>
      </c>
      <c r="M4006" s="2">
        <f>IFERROR(VLOOKUP(C4006,'LEISHMANIOSE VISCERAL'!$A$4:$C$454,3,FALSE),0)</f>
        <v>0</v>
      </c>
      <c r="N4006" s="2">
        <f>IFERROR(VLOOKUP(C4006,'LEISHMANIOSE TEGUMENTAR'!$A$4:$C$1681,3,FALSE),0)</f>
        <v>0</v>
      </c>
      <c r="O4006" s="2">
        <f>IFERROR(VLOOKUP(C4006,'FEBRE AMARELA'!$A$4:$C$38,3,FALSE),0)</f>
        <v>0</v>
      </c>
      <c r="P4006" s="2">
        <f>IFERROR(VLOOKUP(C4006,DENGUE!$A$5:$C$4097,3,FALSE),0)</f>
        <v>45</v>
      </c>
      <c r="Q4006" s="2">
        <f>IFERROR(VLOOKUP(C4006,'HEPATITE VIRAL'!$A$5:$C$3162,3,FALSE),0)</f>
        <v>1</v>
      </c>
      <c r="R4006" s="2">
        <f>IFERROR(VLOOKUP(C4006,'FEBRE MACULOSA'!$A$5:$C$181,3,FALSE),0)</f>
        <v>0</v>
      </c>
      <c r="S4006" s="2">
        <f>IFERROR(VLOOKUP(C4006,LEPTOSPIROSE!$A$5:$C$1176,3,FALSE),0)</f>
        <v>0</v>
      </c>
      <c r="T4006" s="2">
        <f>IFERROR(VLOOKUP(C4006,'DOENÇA DE CHAGAS'!$A$5:$C$100,3,FALSE),0)</f>
        <v>0</v>
      </c>
      <c r="U4006" s="2">
        <f>IFERROR(VLOOKUP(C4006,'PICADAS DE COBRAS'!$A$6:$C$4645,3,FALSE),0)</f>
        <v>4</v>
      </c>
      <c r="V4006">
        <f>IFERROR(VLOOKUP(C4006,'ZIKA VIRUS'!$A$5:$C$2399,3,FALSE),0)</f>
        <v>0</v>
      </c>
      <c r="W4006">
        <f>IFERROR(VLOOKUP(C4006,'FEBRE TIFÓIDE'!$A$5:$C$46,3,FALSE),0)</f>
        <v>0</v>
      </c>
      <c r="X4006">
        <f>IFERROR(VLOOKUP(C4006,HANTAVIROSE!$A$5:$C$153,3,FALSE),0)</f>
        <v>0</v>
      </c>
      <c r="Y4006">
        <f>IFERROR(VLOOKUP(C4006,MENINGITE!$A$5:$C$447,3,FALSE),0)</f>
        <v>0</v>
      </c>
      <c r="Z4006">
        <f>IFERROR(VLOOKUP(C4006,RAIVA!$A$5:$C$16,3,FALSE),0)</f>
        <v>0</v>
      </c>
    </row>
    <row r="4007" spans="1:26" x14ac:dyDescent="0.3">
      <c r="A4007" s="2" t="s">
        <v>5028</v>
      </c>
      <c r="B4007" s="2" t="s">
        <v>5030</v>
      </c>
      <c r="C4007" s="2">
        <v>160055</v>
      </c>
      <c r="D4007" s="2">
        <v>1600550</v>
      </c>
      <c r="E4007" s="2" t="s">
        <v>5028</v>
      </c>
      <c r="F4007" s="2" t="s">
        <v>5030</v>
      </c>
      <c r="G4007" s="2">
        <f>IFERROR(VLOOKUP(D4007,Coordenadas!$A$2:$D$5571,3,FALSE),0)</f>
        <v>1.74543</v>
      </c>
      <c r="H4007" s="2">
        <f>IFERROR(VLOOKUP(D4007,Coordenadas!$A$2:$D$5571,4,FALSE),0)</f>
        <v>-50.789200000000001</v>
      </c>
      <c r="I4007" s="2" t="s">
        <v>5323</v>
      </c>
      <c r="J4007" s="2">
        <v>3793</v>
      </c>
      <c r="K4007" s="2" t="s">
        <v>5332</v>
      </c>
      <c r="L4007" s="2">
        <f>IFERROR(VLOOKUP(C4007,BOTULISMO!$A$3:$C$19,3,FALSE),0)</f>
        <v>0</v>
      </c>
      <c r="M4007" s="2">
        <f>IFERROR(VLOOKUP(C4007,'LEISHMANIOSE VISCERAL'!$A$4:$C$454,3,FALSE),0)</f>
        <v>0</v>
      </c>
      <c r="N4007" s="2">
        <f>IFERROR(VLOOKUP(C4007,'LEISHMANIOSE TEGUMENTAR'!$A$4:$C$1681,3,FALSE),0)</f>
        <v>0</v>
      </c>
      <c r="O4007" s="2">
        <f>IFERROR(VLOOKUP(C4007,'FEBRE AMARELA'!$A$4:$C$38,3,FALSE),0)</f>
        <v>0</v>
      </c>
      <c r="P4007" s="2">
        <f>IFERROR(VLOOKUP(C4007,DENGUE!$A$5:$C$4097,3,FALSE),0)</f>
        <v>0</v>
      </c>
      <c r="Q4007" s="2">
        <f>IFERROR(VLOOKUP(C4007,'HEPATITE VIRAL'!$A$5:$C$3162,3,FALSE),0)</f>
        <v>0</v>
      </c>
      <c r="R4007" s="2">
        <f>IFERROR(VLOOKUP(C4007,'FEBRE MACULOSA'!$A$5:$C$181,3,FALSE),0)</f>
        <v>0</v>
      </c>
      <c r="S4007" s="2">
        <f>IFERROR(VLOOKUP(C4007,LEPTOSPIROSE!$A$5:$C$1176,3,FALSE),0)</f>
        <v>0</v>
      </c>
      <c r="T4007" s="2">
        <f>IFERROR(VLOOKUP(C4007,'DOENÇA DE CHAGAS'!$A$5:$C$100,3,FALSE),0)</f>
        <v>0</v>
      </c>
      <c r="U4007" s="2">
        <f>IFERROR(VLOOKUP(C4007,'PICADAS DE COBRAS'!$A$6:$C$4645,3,FALSE),0)</f>
        <v>2</v>
      </c>
      <c r="V4007">
        <f>IFERROR(VLOOKUP(C4007,'ZIKA VIRUS'!$A$5:$C$2399,3,FALSE),0)</f>
        <v>0</v>
      </c>
      <c r="W4007">
        <f>IFERROR(VLOOKUP(C4007,'FEBRE TIFÓIDE'!$A$5:$C$46,3,FALSE),0)</f>
        <v>0</v>
      </c>
      <c r="X4007">
        <f>IFERROR(VLOOKUP(C4007,HANTAVIROSE!$A$5:$C$153,3,FALSE),0)</f>
        <v>0</v>
      </c>
      <c r="Y4007">
        <f>IFERROR(VLOOKUP(C4007,MENINGITE!$A$5:$C$447,3,FALSE),0)</f>
        <v>0</v>
      </c>
      <c r="Z4007">
        <f>IFERROR(VLOOKUP(C4007,RAIVA!$A$5:$C$16,3,FALSE),0)</f>
        <v>0</v>
      </c>
    </row>
    <row r="4008" spans="1:26" x14ac:dyDescent="0.3">
      <c r="A4008" s="2" t="s">
        <v>3257</v>
      </c>
      <c r="B4008" s="2" t="s">
        <v>3352</v>
      </c>
      <c r="C4008" s="2">
        <v>292550</v>
      </c>
      <c r="D4008" s="2">
        <v>2925501</v>
      </c>
      <c r="E4008" s="2" t="s">
        <v>3257</v>
      </c>
      <c r="F4008" s="2" t="s">
        <v>3352</v>
      </c>
      <c r="G4008" s="2">
        <f>IFERROR(VLOOKUP(D4008,Coordenadas!$A$2:$D$5571,3,FALSE),0)</f>
        <v>-17.336400000000001</v>
      </c>
      <c r="H4008" s="2">
        <f>IFERROR(VLOOKUP(D4008,Coordenadas!$A$2:$D$5571,4,FALSE),0)</f>
        <v>-39.222700000000003</v>
      </c>
      <c r="I4008" s="2" t="s">
        <v>5324</v>
      </c>
      <c r="J4008" s="2">
        <v>27627</v>
      </c>
      <c r="K4008" s="2" t="s">
        <v>5330</v>
      </c>
      <c r="L4008" s="2">
        <f>IFERROR(VLOOKUP(C4008,BOTULISMO!$A$3:$C$19,3,FALSE),0)</f>
        <v>0</v>
      </c>
      <c r="M4008" s="2">
        <f>IFERROR(VLOOKUP(C4008,'LEISHMANIOSE VISCERAL'!$A$4:$C$454,3,FALSE),0)</f>
        <v>0</v>
      </c>
      <c r="N4008" s="2">
        <f>IFERROR(VLOOKUP(C4008,'LEISHMANIOSE TEGUMENTAR'!$A$4:$C$1681,3,FALSE),0)</f>
        <v>0</v>
      </c>
      <c r="O4008" s="2">
        <f>IFERROR(VLOOKUP(C4008,'FEBRE AMARELA'!$A$4:$C$38,3,FALSE),0)</f>
        <v>0</v>
      </c>
      <c r="P4008" s="2">
        <f>IFERROR(VLOOKUP(C4008,DENGUE!$A$5:$C$4097,3,FALSE),0)</f>
        <v>73</v>
      </c>
      <c r="Q4008" s="2">
        <f>IFERROR(VLOOKUP(C4008,'HEPATITE VIRAL'!$A$5:$C$3162,3,FALSE),0)</f>
        <v>1</v>
      </c>
      <c r="R4008" s="2">
        <f>IFERROR(VLOOKUP(C4008,'FEBRE MACULOSA'!$A$5:$C$181,3,FALSE),0)</f>
        <v>0</v>
      </c>
      <c r="S4008" s="2">
        <f>IFERROR(VLOOKUP(C4008,LEPTOSPIROSE!$A$5:$C$1176,3,FALSE),0)</f>
        <v>0</v>
      </c>
      <c r="T4008" s="2">
        <f>IFERROR(VLOOKUP(C4008,'DOENÇA DE CHAGAS'!$A$5:$C$100,3,FALSE),0)</f>
        <v>0</v>
      </c>
      <c r="U4008" s="2">
        <f>IFERROR(VLOOKUP(C4008,'PICADAS DE COBRAS'!$A$6:$C$4645,3,FALSE),0)</f>
        <v>26</v>
      </c>
      <c r="V4008">
        <f>IFERROR(VLOOKUP(C4008,'ZIKA VIRUS'!$A$5:$C$2399,3,FALSE),0)</f>
        <v>2</v>
      </c>
      <c r="W4008">
        <f>IFERROR(VLOOKUP(C4008,'FEBRE TIFÓIDE'!$A$5:$C$46,3,FALSE),0)</f>
        <v>0</v>
      </c>
      <c r="X4008">
        <f>IFERROR(VLOOKUP(C4008,HANTAVIROSE!$A$5:$C$153,3,FALSE),0)</f>
        <v>0</v>
      </c>
      <c r="Y4008">
        <f>IFERROR(VLOOKUP(C4008,MENINGITE!$A$5:$C$447,3,FALSE),0)</f>
        <v>1</v>
      </c>
      <c r="Z4008">
        <f>IFERROR(VLOOKUP(C4008,RAIVA!$A$5:$C$16,3,FALSE),0)</f>
        <v>0</v>
      </c>
    </row>
    <row r="4009" spans="1:26" x14ac:dyDescent="0.3">
      <c r="A4009" s="2" t="s">
        <v>1256</v>
      </c>
      <c r="B4009" s="2" t="s">
        <v>1367</v>
      </c>
      <c r="C4009" s="2">
        <v>412033</v>
      </c>
      <c r="D4009" s="2">
        <v>4120333</v>
      </c>
      <c r="E4009" s="2" t="s">
        <v>1256</v>
      </c>
      <c r="F4009" s="2" t="s">
        <v>1367</v>
      </c>
      <c r="G4009" s="2">
        <f>IFERROR(VLOOKUP(D4009,Coordenadas!$A$2:$D$5571,3,FALSE),0)</f>
        <v>-23.035699999999999</v>
      </c>
      <c r="H4009" s="2">
        <f>IFERROR(VLOOKUP(D4009,Coordenadas!$A$2:$D$5571,4,FALSE),0)</f>
        <v>-51.442900000000002</v>
      </c>
      <c r="I4009" s="2" t="s">
        <v>5326</v>
      </c>
      <c r="J4009" s="2">
        <v>3434</v>
      </c>
      <c r="K4009" s="2" t="s">
        <v>5332</v>
      </c>
      <c r="L4009" s="2">
        <f>IFERROR(VLOOKUP(C4009,BOTULISMO!$A$3:$C$19,3,FALSE),0)</f>
        <v>0</v>
      </c>
      <c r="M4009" s="2">
        <f>IFERROR(VLOOKUP(C4009,'LEISHMANIOSE VISCERAL'!$A$4:$C$454,3,FALSE),0)</f>
        <v>0</v>
      </c>
      <c r="N4009" s="2">
        <f>IFERROR(VLOOKUP(C4009,'LEISHMANIOSE TEGUMENTAR'!$A$4:$C$1681,3,FALSE),0)</f>
        <v>0</v>
      </c>
      <c r="O4009" s="2">
        <f>IFERROR(VLOOKUP(C4009,'FEBRE AMARELA'!$A$4:$C$38,3,FALSE),0)</f>
        <v>0</v>
      </c>
      <c r="P4009" s="2">
        <f>IFERROR(VLOOKUP(C4009,DENGUE!$A$5:$C$4097,3,FALSE),0)</f>
        <v>207</v>
      </c>
      <c r="Q4009" s="2">
        <f>IFERROR(VLOOKUP(C4009,'HEPATITE VIRAL'!$A$5:$C$3162,3,FALSE),0)</f>
        <v>0</v>
      </c>
      <c r="R4009" s="2">
        <f>IFERROR(VLOOKUP(C4009,'FEBRE MACULOSA'!$A$5:$C$181,3,FALSE),0)</f>
        <v>0</v>
      </c>
      <c r="S4009" s="2">
        <f>IFERROR(VLOOKUP(C4009,LEPTOSPIROSE!$A$5:$C$1176,3,FALSE),0)</f>
        <v>0</v>
      </c>
      <c r="T4009" s="2">
        <f>IFERROR(VLOOKUP(C4009,'DOENÇA DE CHAGAS'!$A$5:$C$100,3,FALSE),0)</f>
        <v>0</v>
      </c>
      <c r="U4009" s="2">
        <f>IFERROR(VLOOKUP(C4009,'PICADAS DE COBRAS'!$A$6:$C$4645,3,FALSE),0)</f>
        <v>10</v>
      </c>
      <c r="V4009">
        <f>IFERROR(VLOOKUP(C4009,'ZIKA VIRUS'!$A$5:$C$2399,3,FALSE),0)</f>
        <v>0</v>
      </c>
      <c r="W4009">
        <f>IFERROR(VLOOKUP(C4009,'FEBRE TIFÓIDE'!$A$5:$C$46,3,FALSE),0)</f>
        <v>0</v>
      </c>
      <c r="X4009">
        <f>IFERROR(VLOOKUP(C4009,HANTAVIROSE!$A$5:$C$153,3,FALSE),0)</f>
        <v>0</v>
      </c>
      <c r="Y4009">
        <f>IFERROR(VLOOKUP(C4009,MENINGITE!$A$5:$C$447,3,FALSE),0)</f>
        <v>0</v>
      </c>
      <c r="Z4009">
        <f>IFERROR(VLOOKUP(C4009,RAIVA!$A$5:$C$16,3,FALSE),0)</f>
        <v>0</v>
      </c>
    </row>
    <row r="4010" spans="1:26" x14ac:dyDescent="0.3">
      <c r="A4010" s="2" t="s">
        <v>1637</v>
      </c>
      <c r="B4010" s="2" t="s">
        <v>1814</v>
      </c>
      <c r="C4010" s="2">
        <v>354090</v>
      </c>
      <c r="D4010" s="2">
        <v>3540903</v>
      </c>
      <c r="E4010" s="2" t="s">
        <v>1637</v>
      </c>
      <c r="F4010" s="2" t="s">
        <v>1814</v>
      </c>
      <c r="G4010" s="2">
        <f>IFERROR(VLOOKUP(D4010,Coordenadas!$A$2:$D$5571,3,FALSE),0)</f>
        <v>-21.3626</v>
      </c>
      <c r="H4010" s="2">
        <f>IFERROR(VLOOKUP(D4010,Coordenadas!$A$2:$D$5571,4,FALSE),0)</f>
        <v>-48.067900000000002</v>
      </c>
      <c r="I4010" s="2" t="s">
        <v>5325</v>
      </c>
      <c r="J4010" s="2">
        <v>17377</v>
      </c>
      <c r="K4010" s="2" t="s">
        <v>5332</v>
      </c>
      <c r="L4010" s="2">
        <f>IFERROR(VLOOKUP(C4010,BOTULISMO!$A$3:$C$19,3,FALSE),0)</f>
        <v>0</v>
      </c>
      <c r="M4010" s="2">
        <f>IFERROR(VLOOKUP(C4010,'LEISHMANIOSE VISCERAL'!$A$4:$C$454,3,FALSE),0)</f>
        <v>0</v>
      </c>
      <c r="N4010" s="2">
        <f>IFERROR(VLOOKUP(C4010,'LEISHMANIOSE TEGUMENTAR'!$A$4:$C$1681,3,FALSE),0)</f>
        <v>0</v>
      </c>
      <c r="O4010" s="2">
        <f>IFERROR(VLOOKUP(C4010,'FEBRE AMARELA'!$A$4:$C$38,3,FALSE),0)</f>
        <v>0</v>
      </c>
      <c r="P4010" s="2">
        <f>IFERROR(VLOOKUP(C4010,DENGUE!$A$5:$C$4097,3,FALSE),0)</f>
        <v>66</v>
      </c>
      <c r="Q4010" s="2">
        <f>IFERROR(VLOOKUP(C4010,'HEPATITE VIRAL'!$A$5:$C$3162,3,FALSE),0)</f>
        <v>3</v>
      </c>
      <c r="R4010" s="2">
        <f>IFERROR(VLOOKUP(C4010,'FEBRE MACULOSA'!$A$5:$C$181,3,FALSE),0)</f>
        <v>0</v>
      </c>
      <c r="S4010" s="2">
        <f>IFERROR(VLOOKUP(C4010,LEPTOSPIROSE!$A$5:$C$1176,3,FALSE),0)</f>
        <v>0</v>
      </c>
      <c r="T4010" s="2">
        <f>IFERROR(VLOOKUP(C4010,'DOENÇA DE CHAGAS'!$A$5:$C$100,3,FALSE),0)</f>
        <v>0</v>
      </c>
      <c r="U4010" s="2">
        <f>IFERROR(VLOOKUP(C4010,'PICADAS DE COBRAS'!$A$6:$C$4645,3,FALSE),0)</f>
        <v>44</v>
      </c>
      <c r="V4010">
        <f>IFERROR(VLOOKUP(C4010,'ZIKA VIRUS'!$A$5:$C$2399,3,FALSE),0)</f>
        <v>0</v>
      </c>
      <c r="W4010">
        <f>IFERROR(VLOOKUP(C4010,'FEBRE TIFÓIDE'!$A$5:$C$46,3,FALSE),0)</f>
        <v>0</v>
      </c>
      <c r="X4010">
        <f>IFERROR(VLOOKUP(C4010,HANTAVIROSE!$A$5:$C$153,3,FALSE),0)</f>
        <v>0</v>
      </c>
      <c r="Y4010">
        <f>IFERROR(VLOOKUP(C4010,MENINGITE!$A$5:$C$447,3,FALSE),0)</f>
        <v>0</v>
      </c>
      <c r="Z4010">
        <f>IFERROR(VLOOKUP(C4010,RAIVA!$A$5:$C$16,3,FALSE),0)</f>
        <v>0</v>
      </c>
    </row>
    <row r="4011" spans="1:26" x14ac:dyDescent="0.3">
      <c r="A4011" s="2" t="s">
        <v>2425</v>
      </c>
      <c r="B4011" s="2" t="s">
        <v>2654</v>
      </c>
      <c r="C4011" s="2">
        <v>315270</v>
      </c>
      <c r="D4011" s="2">
        <v>3152709</v>
      </c>
      <c r="E4011" s="2" t="s">
        <v>2425</v>
      </c>
      <c r="F4011" s="2" t="s">
        <v>2654</v>
      </c>
      <c r="G4011" s="2">
        <f>IFERROR(VLOOKUP(D4011,Coordenadas!$A$2:$D$5571,3,FALSE),0)</f>
        <v>-21.059699999999999</v>
      </c>
      <c r="H4011" s="2">
        <f>IFERROR(VLOOKUP(D4011,Coordenadas!$A$2:$D$5571,4,FALSE),0)</f>
        <v>-44.077800000000003</v>
      </c>
      <c r="I4011" s="2" t="s">
        <v>5325</v>
      </c>
      <c r="J4011" s="2">
        <v>8391</v>
      </c>
      <c r="K4011" s="2" t="s">
        <v>5332</v>
      </c>
      <c r="L4011" s="2">
        <f>IFERROR(VLOOKUP(C4011,BOTULISMO!$A$3:$C$19,3,FALSE),0)</f>
        <v>0</v>
      </c>
      <c r="M4011" s="2">
        <f>IFERROR(VLOOKUP(C4011,'LEISHMANIOSE VISCERAL'!$A$4:$C$454,3,FALSE),0)</f>
        <v>0</v>
      </c>
      <c r="N4011" s="2">
        <f>IFERROR(VLOOKUP(C4011,'LEISHMANIOSE TEGUMENTAR'!$A$4:$C$1681,3,FALSE),0)</f>
        <v>0</v>
      </c>
      <c r="O4011" s="2">
        <f>IFERROR(VLOOKUP(C4011,'FEBRE AMARELA'!$A$4:$C$38,3,FALSE),0)</f>
        <v>0</v>
      </c>
      <c r="P4011" s="2">
        <f>IFERROR(VLOOKUP(C4011,DENGUE!$A$5:$C$4097,3,FALSE),0)</f>
        <v>7</v>
      </c>
      <c r="Q4011" s="2">
        <f>IFERROR(VLOOKUP(C4011,'HEPATITE VIRAL'!$A$5:$C$3162,3,FALSE),0)</f>
        <v>0</v>
      </c>
      <c r="R4011" s="2">
        <f>IFERROR(VLOOKUP(C4011,'FEBRE MACULOSA'!$A$5:$C$181,3,FALSE),0)</f>
        <v>0</v>
      </c>
      <c r="S4011" s="2">
        <f>IFERROR(VLOOKUP(C4011,LEPTOSPIROSE!$A$5:$C$1176,3,FALSE),0)</f>
        <v>0</v>
      </c>
      <c r="T4011" s="2">
        <f>IFERROR(VLOOKUP(C4011,'DOENÇA DE CHAGAS'!$A$5:$C$100,3,FALSE),0)</f>
        <v>0</v>
      </c>
      <c r="U4011" s="2">
        <f>IFERROR(VLOOKUP(C4011,'PICADAS DE COBRAS'!$A$6:$C$4645,3,FALSE),0)</f>
        <v>18</v>
      </c>
      <c r="V4011">
        <f>IFERROR(VLOOKUP(C4011,'ZIKA VIRUS'!$A$5:$C$2399,3,FALSE),0)</f>
        <v>0</v>
      </c>
      <c r="W4011">
        <f>IFERROR(VLOOKUP(C4011,'FEBRE TIFÓIDE'!$A$5:$C$46,3,FALSE),0)</f>
        <v>0</v>
      </c>
      <c r="X4011">
        <f>IFERROR(VLOOKUP(C4011,HANTAVIROSE!$A$5:$C$153,3,FALSE),0)</f>
        <v>0</v>
      </c>
      <c r="Y4011">
        <f>IFERROR(VLOOKUP(C4011,MENINGITE!$A$5:$C$447,3,FALSE),0)</f>
        <v>0</v>
      </c>
      <c r="Z4011">
        <f>IFERROR(VLOOKUP(C4011,RAIVA!$A$5:$C$16,3,FALSE),0)</f>
        <v>0</v>
      </c>
    </row>
    <row r="4012" spans="1:26" x14ac:dyDescent="0.3">
      <c r="A4012" s="2" t="s">
        <v>1637</v>
      </c>
      <c r="B4012" s="2" t="s">
        <v>1051</v>
      </c>
      <c r="C4012" s="2">
        <v>354100</v>
      </c>
      <c r="D4012" s="2">
        <v>3541000</v>
      </c>
      <c r="E4012" s="2" t="s">
        <v>1637</v>
      </c>
      <c r="F4012" s="2" t="s">
        <v>1051</v>
      </c>
      <c r="G4012" s="2">
        <f>IFERROR(VLOOKUP(D4012,Coordenadas!$A$2:$D$5571,3,FALSE),0)</f>
        <v>-24.008400000000002</v>
      </c>
      <c r="H4012" s="2">
        <f>IFERROR(VLOOKUP(D4012,Coordenadas!$A$2:$D$5571,4,FALSE),0)</f>
        <v>-46.412100000000002</v>
      </c>
      <c r="I4012" s="2" t="s">
        <v>5325</v>
      </c>
      <c r="J4012" s="2">
        <v>262051</v>
      </c>
      <c r="K4012" s="2" t="s">
        <v>5333</v>
      </c>
      <c r="L4012" s="2">
        <f>IFERROR(VLOOKUP(C4012,BOTULISMO!$A$3:$C$19,3,FALSE),0)</f>
        <v>0</v>
      </c>
      <c r="M4012" s="2">
        <f>IFERROR(VLOOKUP(C4012,'LEISHMANIOSE VISCERAL'!$A$4:$C$454,3,FALSE),0)</f>
        <v>0</v>
      </c>
      <c r="N4012" s="2">
        <f>IFERROR(VLOOKUP(C4012,'LEISHMANIOSE TEGUMENTAR'!$A$4:$C$1681,3,FALSE),0)</f>
        <v>1</v>
      </c>
      <c r="O4012" s="2">
        <f>IFERROR(VLOOKUP(C4012,'FEBRE AMARELA'!$A$4:$C$38,3,FALSE),0)</f>
        <v>0</v>
      </c>
      <c r="P4012" s="2">
        <f>IFERROR(VLOOKUP(C4012,DENGUE!$A$5:$C$4097,3,FALSE),0)</f>
        <v>347</v>
      </c>
      <c r="Q4012" s="2">
        <f>IFERROR(VLOOKUP(C4012,'HEPATITE VIRAL'!$A$5:$C$3162,3,FALSE),0)</f>
        <v>209</v>
      </c>
      <c r="R4012" s="2">
        <f>IFERROR(VLOOKUP(C4012,'FEBRE MACULOSA'!$A$5:$C$181,3,FALSE),0)</f>
        <v>0</v>
      </c>
      <c r="S4012" s="2">
        <f>IFERROR(VLOOKUP(C4012,LEPTOSPIROSE!$A$5:$C$1176,3,FALSE),0)</f>
        <v>17</v>
      </c>
      <c r="T4012" s="2">
        <f>IFERROR(VLOOKUP(C4012,'DOENÇA DE CHAGAS'!$A$5:$C$100,3,FALSE),0)</f>
        <v>0</v>
      </c>
      <c r="U4012" s="2">
        <f>IFERROR(VLOOKUP(C4012,'PICADAS DE COBRAS'!$A$6:$C$4645,3,FALSE),0)</f>
        <v>24</v>
      </c>
      <c r="V4012">
        <f>IFERROR(VLOOKUP(C4012,'ZIKA VIRUS'!$A$5:$C$2399,3,FALSE),0)</f>
        <v>42</v>
      </c>
      <c r="W4012">
        <f>IFERROR(VLOOKUP(C4012,'FEBRE TIFÓIDE'!$A$5:$C$46,3,FALSE),0)</f>
        <v>0</v>
      </c>
      <c r="X4012">
        <f>IFERROR(VLOOKUP(C4012,HANTAVIROSE!$A$5:$C$153,3,FALSE),0)</f>
        <v>0</v>
      </c>
      <c r="Y4012">
        <f>IFERROR(VLOOKUP(C4012,MENINGITE!$A$5:$C$447,3,FALSE),0)</f>
        <v>5</v>
      </c>
      <c r="Z4012">
        <f>IFERROR(VLOOKUP(C4012,RAIVA!$A$5:$C$16,3,FALSE),0)</f>
        <v>0</v>
      </c>
    </row>
    <row r="4013" spans="1:26" x14ac:dyDescent="0.3">
      <c r="A4013" s="2" t="s">
        <v>967</v>
      </c>
      <c r="B4013" s="2" t="s">
        <v>1051</v>
      </c>
      <c r="C4013" s="2">
        <v>421380</v>
      </c>
      <c r="D4013" s="2">
        <v>4213807</v>
      </c>
      <c r="E4013" s="2" t="s">
        <v>967</v>
      </c>
      <c r="F4013" s="2" t="s">
        <v>1051</v>
      </c>
      <c r="G4013" s="2">
        <f>IFERROR(VLOOKUP(D4013,Coordenadas!$A$2:$D$5571,3,FALSE),0)</f>
        <v>-29.191800000000001</v>
      </c>
      <c r="H4013" s="2">
        <f>IFERROR(VLOOKUP(D4013,Coordenadas!$A$2:$D$5571,4,FALSE),0)</f>
        <v>-49.952500000000001</v>
      </c>
      <c r="I4013" s="2" t="s">
        <v>5326</v>
      </c>
      <c r="J4013" s="2">
        <v>7267</v>
      </c>
      <c r="K4013" s="2" t="s">
        <v>5332</v>
      </c>
      <c r="L4013" s="2">
        <f>IFERROR(VLOOKUP(C4013,BOTULISMO!$A$3:$C$19,3,FALSE),0)</f>
        <v>0</v>
      </c>
      <c r="M4013" s="2">
        <f>IFERROR(VLOOKUP(C4013,'LEISHMANIOSE VISCERAL'!$A$4:$C$454,3,FALSE),0)</f>
        <v>0</v>
      </c>
      <c r="N4013" s="2">
        <f>IFERROR(VLOOKUP(C4013,'LEISHMANIOSE TEGUMENTAR'!$A$4:$C$1681,3,FALSE),0)</f>
        <v>0</v>
      </c>
      <c r="O4013" s="2">
        <f>IFERROR(VLOOKUP(C4013,'FEBRE AMARELA'!$A$4:$C$38,3,FALSE),0)</f>
        <v>0</v>
      </c>
      <c r="P4013" s="2">
        <f>IFERROR(VLOOKUP(C4013,DENGUE!$A$5:$C$4097,3,FALSE),0)</f>
        <v>0</v>
      </c>
      <c r="Q4013" s="2">
        <f>IFERROR(VLOOKUP(C4013,'HEPATITE VIRAL'!$A$5:$C$3162,3,FALSE),0)</f>
        <v>10</v>
      </c>
      <c r="R4013" s="2">
        <f>IFERROR(VLOOKUP(C4013,'FEBRE MACULOSA'!$A$5:$C$181,3,FALSE),0)</f>
        <v>0</v>
      </c>
      <c r="S4013" s="2">
        <f>IFERROR(VLOOKUP(C4013,LEPTOSPIROSE!$A$5:$C$1176,3,FALSE),0)</f>
        <v>9</v>
      </c>
      <c r="T4013" s="2">
        <f>IFERROR(VLOOKUP(C4013,'DOENÇA DE CHAGAS'!$A$5:$C$100,3,FALSE),0)</f>
        <v>0</v>
      </c>
      <c r="U4013" s="2">
        <f>IFERROR(VLOOKUP(C4013,'PICADAS DE COBRAS'!$A$6:$C$4645,3,FALSE),0)</f>
        <v>21</v>
      </c>
      <c r="V4013">
        <f>IFERROR(VLOOKUP(C4013,'ZIKA VIRUS'!$A$5:$C$2399,3,FALSE),0)</f>
        <v>0</v>
      </c>
      <c r="W4013">
        <f>IFERROR(VLOOKUP(C4013,'FEBRE TIFÓIDE'!$A$5:$C$46,3,FALSE),0)</f>
        <v>0</v>
      </c>
      <c r="X4013">
        <f>IFERROR(VLOOKUP(C4013,HANTAVIROSE!$A$5:$C$153,3,FALSE),0)</f>
        <v>0</v>
      </c>
      <c r="Y4013">
        <f>IFERROR(VLOOKUP(C4013,MENINGITE!$A$5:$C$447,3,FALSE),0)</f>
        <v>0</v>
      </c>
      <c r="Z4013">
        <f>IFERROR(VLOOKUP(C4013,RAIVA!$A$5:$C$16,3,FALSE),0)</f>
        <v>0</v>
      </c>
    </row>
    <row r="4014" spans="1:26" x14ac:dyDescent="0.3">
      <c r="A4014" s="2" t="s">
        <v>4903</v>
      </c>
      <c r="B4014" s="2" t="s">
        <v>4934</v>
      </c>
      <c r="C4014" s="2">
        <v>171830</v>
      </c>
      <c r="D4014" s="2">
        <v>1718303</v>
      </c>
      <c r="E4014" s="2" t="s">
        <v>4903</v>
      </c>
      <c r="F4014" s="2" t="s">
        <v>4934</v>
      </c>
      <c r="G4014" s="2">
        <f>IFERROR(VLOOKUP(D4014,Coordenadas!$A$2:$D$5571,3,FALSE),0)</f>
        <v>-5.3928099999999999</v>
      </c>
      <c r="H4014" s="2">
        <f>IFERROR(VLOOKUP(D4014,Coordenadas!$A$2:$D$5571,4,FALSE),0)</f>
        <v>-47.811100000000003</v>
      </c>
      <c r="I4014" s="2" t="s">
        <v>5323</v>
      </c>
      <c r="J4014" s="2">
        <v>7659</v>
      </c>
      <c r="K4014" s="2" t="s">
        <v>5332</v>
      </c>
      <c r="L4014" s="2">
        <f>IFERROR(VLOOKUP(C4014,BOTULISMO!$A$3:$C$19,3,FALSE),0)</f>
        <v>0</v>
      </c>
      <c r="M4014" s="2">
        <f>IFERROR(VLOOKUP(C4014,'LEISHMANIOSE VISCERAL'!$A$4:$C$454,3,FALSE),0)</f>
        <v>0</v>
      </c>
      <c r="N4014" s="2">
        <f>IFERROR(VLOOKUP(C4014,'LEISHMANIOSE TEGUMENTAR'!$A$4:$C$1681,3,FALSE),0)</f>
        <v>0</v>
      </c>
      <c r="O4014" s="2">
        <f>IFERROR(VLOOKUP(C4014,'FEBRE AMARELA'!$A$4:$C$38,3,FALSE),0)</f>
        <v>0</v>
      </c>
      <c r="P4014" s="2">
        <f>IFERROR(VLOOKUP(C4014,DENGUE!$A$5:$C$4097,3,FALSE),0)</f>
        <v>3</v>
      </c>
      <c r="Q4014" s="2">
        <f>IFERROR(VLOOKUP(C4014,'HEPATITE VIRAL'!$A$5:$C$3162,3,FALSE),0)</f>
        <v>0</v>
      </c>
      <c r="R4014" s="2">
        <f>IFERROR(VLOOKUP(C4014,'FEBRE MACULOSA'!$A$5:$C$181,3,FALSE),0)</f>
        <v>0</v>
      </c>
      <c r="S4014" s="2">
        <f>IFERROR(VLOOKUP(C4014,LEPTOSPIROSE!$A$5:$C$1176,3,FALSE),0)</f>
        <v>0</v>
      </c>
      <c r="T4014" s="2">
        <f>IFERROR(VLOOKUP(C4014,'DOENÇA DE CHAGAS'!$A$5:$C$100,3,FALSE),0)</f>
        <v>0</v>
      </c>
      <c r="U4014" s="2">
        <f>IFERROR(VLOOKUP(C4014,'PICADAS DE COBRAS'!$A$6:$C$4645,3,FALSE),0)</f>
        <v>0</v>
      </c>
      <c r="V4014">
        <f>IFERROR(VLOOKUP(C4014,'ZIKA VIRUS'!$A$5:$C$2399,3,FALSE),0)</f>
        <v>0</v>
      </c>
      <c r="W4014">
        <f>IFERROR(VLOOKUP(C4014,'FEBRE TIFÓIDE'!$A$5:$C$46,3,FALSE),0)</f>
        <v>0</v>
      </c>
      <c r="X4014">
        <f>IFERROR(VLOOKUP(C4014,HANTAVIROSE!$A$5:$C$153,3,FALSE),0)</f>
        <v>0</v>
      </c>
      <c r="Y4014">
        <f>IFERROR(VLOOKUP(C4014,MENINGITE!$A$5:$C$447,3,FALSE),0)</f>
        <v>0</v>
      </c>
      <c r="Z4014">
        <f>IFERROR(VLOOKUP(C4014,RAIVA!$A$5:$C$16,3,FALSE),0)</f>
        <v>0</v>
      </c>
    </row>
    <row r="4015" spans="1:26" x14ac:dyDescent="0.3">
      <c r="A4015" s="2" t="s">
        <v>5044</v>
      </c>
      <c r="B4015" s="2" t="s">
        <v>5086</v>
      </c>
      <c r="C4015" s="2">
        <v>150600</v>
      </c>
      <c r="D4015" s="2">
        <v>1506005</v>
      </c>
      <c r="E4015" s="2" t="s">
        <v>5044</v>
      </c>
      <c r="F4015" s="2" t="s">
        <v>5086</v>
      </c>
      <c r="G4015" s="2">
        <f>IFERROR(VLOOKUP(D4015,Coordenadas!$A$2:$D$5571,3,FALSE),0)</f>
        <v>-1.798</v>
      </c>
      <c r="H4015" s="2">
        <f>IFERROR(VLOOKUP(D4015,Coordenadas!$A$2:$D$5571,4,FALSE),0)</f>
        <v>-53.477899999999998</v>
      </c>
      <c r="I4015" s="2" t="s">
        <v>5323</v>
      </c>
      <c r="J4015" s="2">
        <v>29349</v>
      </c>
      <c r="K4015" s="2" t="s">
        <v>5330</v>
      </c>
      <c r="L4015" s="2">
        <f>IFERROR(VLOOKUP(C4015,BOTULISMO!$A$3:$C$19,3,FALSE),0)</f>
        <v>0</v>
      </c>
      <c r="M4015" s="2">
        <f>IFERROR(VLOOKUP(C4015,'LEISHMANIOSE VISCERAL'!$A$4:$C$454,3,FALSE),0)</f>
        <v>0</v>
      </c>
      <c r="N4015" s="2">
        <f>IFERROR(VLOOKUP(C4015,'LEISHMANIOSE TEGUMENTAR'!$A$4:$C$1681,3,FALSE),0)</f>
        <v>79</v>
      </c>
      <c r="O4015" s="2">
        <f>IFERROR(VLOOKUP(C4015,'FEBRE AMARELA'!$A$4:$C$38,3,FALSE),0)</f>
        <v>0</v>
      </c>
      <c r="P4015" s="2">
        <f>IFERROR(VLOOKUP(C4015,DENGUE!$A$5:$C$4097,3,FALSE),0)</f>
        <v>12</v>
      </c>
      <c r="Q4015" s="2">
        <f>IFERROR(VLOOKUP(C4015,'HEPATITE VIRAL'!$A$5:$C$3162,3,FALSE),0)</f>
        <v>16</v>
      </c>
      <c r="R4015" s="2">
        <f>IFERROR(VLOOKUP(C4015,'FEBRE MACULOSA'!$A$5:$C$181,3,FALSE),0)</f>
        <v>0</v>
      </c>
      <c r="S4015" s="2">
        <f>IFERROR(VLOOKUP(C4015,LEPTOSPIROSE!$A$5:$C$1176,3,FALSE),0)</f>
        <v>0</v>
      </c>
      <c r="T4015" s="2">
        <f>IFERROR(VLOOKUP(C4015,'DOENÇA DE CHAGAS'!$A$5:$C$100,3,FALSE),0)</f>
        <v>1</v>
      </c>
      <c r="U4015" s="2">
        <f>IFERROR(VLOOKUP(C4015,'PICADAS DE COBRAS'!$A$6:$C$4645,3,FALSE),0)</f>
        <v>231</v>
      </c>
      <c r="V4015">
        <f>IFERROR(VLOOKUP(C4015,'ZIKA VIRUS'!$A$5:$C$2399,3,FALSE),0)</f>
        <v>87</v>
      </c>
      <c r="W4015">
        <f>IFERROR(VLOOKUP(C4015,'FEBRE TIFÓIDE'!$A$5:$C$46,3,FALSE),0)</f>
        <v>0</v>
      </c>
      <c r="X4015">
        <f>IFERROR(VLOOKUP(C4015,HANTAVIROSE!$A$5:$C$153,3,FALSE),0)</f>
        <v>0</v>
      </c>
      <c r="Y4015">
        <f>IFERROR(VLOOKUP(C4015,MENINGITE!$A$5:$C$447,3,FALSE),0)</f>
        <v>0</v>
      </c>
      <c r="Z4015">
        <f>IFERROR(VLOOKUP(C4015,RAIVA!$A$5:$C$16,3,FALSE),0)</f>
        <v>0</v>
      </c>
    </row>
    <row r="4016" spans="1:26" x14ac:dyDescent="0.3">
      <c r="A4016" s="2" t="s">
        <v>1256</v>
      </c>
      <c r="B4016" s="2" t="s">
        <v>1366</v>
      </c>
      <c r="C4016" s="2">
        <v>412035</v>
      </c>
      <c r="D4016" s="2">
        <v>4120358</v>
      </c>
      <c r="E4016" s="2" t="s">
        <v>1256</v>
      </c>
      <c r="F4016" s="2" t="s">
        <v>1366</v>
      </c>
      <c r="G4016" s="2">
        <f>IFERROR(VLOOKUP(D4016,Coordenadas!$A$2:$D$5571,3,FALSE),0)</f>
        <v>-26.020900000000001</v>
      </c>
      <c r="H4016" s="2">
        <f>IFERROR(VLOOKUP(D4016,Coordenadas!$A$2:$D$5571,4,FALSE),0)</f>
        <v>-53.739699999999999</v>
      </c>
      <c r="I4016" s="2" t="s">
        <v>5326</v>
      </c>
      <c r="J4016" s="2">
        <v>5628</v>
      </c>
      <c r="K4016" s="2" t="s">
        <v>5332</v>
      </c>
      <c r="L4016" s="2">
        <f>IFERROR(VLOOKUP(C4016,BOTULISMO!$A$3:$C$19,3,FALSE),0)</f>
        <v>0</v>
      </c>
      <c r="M4016" s="2">
        <f>IFERROR(VLOOKUP(C4016,'LEISHMANIOSE VISCERAL'!$A$4:$C$454,3,FALSE),0)</f>
        <v>0</v>
      </c>
      <c r="N4016" s="2">
        <f>IFERROR(VLOOKUP(C4016,'LEISHMANIOSE TEGUMENTAR'!$A$4:$C$1681,3,FALSE),0)</f>
        <v>0</v>
      </c>
      <c r="O4016" s="2">
        <f>IFERROR(VLOOKUP(C4016,'FEBRE AMARELA'!$A$4:$C$38,3,FALSE),0)</f>
        <v>0</v>
      </c>
      <c r="P4016" s="2">
        <f>IFERROR(VLOOKUP(C4016,DENGUE!$A$5:$C$4097,3,FALSE),0)</f>
        <v>32</v>
      </c>
      <c r="Q4016" s="2">
        <f>IFERROR(VLOOKUP(C4016,'HEPATITE VIRAL'!$A$5:$C$3162,3,FALSE),0)</f>
        <v>14</v>
      </c>
      <c r="R4016" s="2">
        <f>IFERROR(VLOOKUP(C4016,'FEBRE MACULOSA'!$A$5:$C$181,3,FALSE),0)</f>
        <v>0</v>
      </c>
      <c r="S4016" s="2">
        <f>IFERROR(VLOOKUP(C4016,LEPTOSPIROSE!$A$5:$C$1176,3,FALSE),0)</f>
        <v>0</v>
      </c>
      <c r="T4016" s="2">
        <f>IFERROR(VLOOKUP(C4016,'DOENÇA DE CHAGAS'!$A$5:$C$100,3,FALSE),0)</f>
        <v>0</v>
      </c>
      <c r="U4016" s="2">
        <f>IFERROR(VLOOKUP(C4016,'PICADAS DE COBRAS'!$A$6:$C$4645,3,FALSE),0)</f>
        <v>49</v>
      </c>
      <c r="V4016">
        <f>IFERROR(VLOOKUP(C4016,'ZIKA VIRUS'!$A$5:$C$2399,3,FALSE),0)</f>
        <v>0</v>
      </c>
      <c r="W4016">
        <f>IFERROR(VLOOKUP(C4016,'FEBRE TIFÓIDE'!$A$5:$C$46,3,FALSE),0)</f>
        <v>0</v>
      </c>
      <c r="X4016">
        <f>IFERROR(VLOOKUP(C4016,HANTAVIROSE!$A$5:$C$153,3,FALSE),0)</f>
        <v>0</v>
      </c>
      <c r="Y4016">
        <f>IFERROR(VLOOKUP(C4016,MENINGITE!$A$5:$C$447,3,FALSE),0)</f>
        <v>0</v>
      </c>
      <c r="Z4016">
        <f>IFERROR(VLOOKUP(C4016,RAIVA!$A$5:$C$16,3,FALSE),0)</f>
        <v>0</v>
      </c>
    </row>
    <row r="4017" spans="1:26" x14ac:dyDescent="0.3">
      <c r="A4017" s="2" t="s">
        <v>3988</v>
      </c>
      <c r="B4017" s="2" t="s">
        <v>2653</v>
      </c>
      <c r="C4017" s="2">
        <v>251220</v>
      </c>
      <c r="D4017" s="2">
        <v>2512200</v>
      </c>
      <c r="E4017" s="2" t="s">
        <v>3988</v>
      </c>
      <c r="F4017" s="2" t="s">
        <v>2653</v>
      </c>
      <c r="G4017" s="2">
        <f>IFERROR(VLOOKUP(D4017,Coordenadas!$A$2:$D$5571,3,FALSE),0)</f>
        <v>-7.6882599999999996</v>
      </c>
      <c r="H4017" s="2">
        <f>IFERROR(VLOOKUP(D4017,Coordenadas!$A$2:$D$5571,4,FALSE),0)</f>
        <v>-37.080100000000002</v>
      </c>
      <c r="I4017" s="2" t="s">
        <v>5324</v>
      </c>
      <c r="J4017" s="2">
        <v>3854</v>
      </c>
      <c r="K4017" s="2" t="s">
        <v>5332</v>
      </c>
      <c r="L4017" s="2">
        <f>IFERROR(VLOOKUP(C4017,BOTULISMO!$A$3:$C$19,3,FALSE),0)</f>
        <v>0</v>
      </c>
      <c r="M4017" s="2">
        <f>IFERROR(VLOOKUP(C4017,'LEISHMANIOSE VISCERAL'!$A$4:$C$454,3,FALSE),0)</f>
        <v>0</v>
      </c>
      <c r="N4017" s="2">
        <f>IFERROR(VLOOKUP(C4017,'LEISHMANIOSE TEGUMENTAR'!$A$4:$C$1681,3,FALSE),0)</f>
        <v>0</v>
      </c>
      <c r="O4017" s="2">
        <f>IFERROR(VLOOKUP(C4017,'FEBRE AMARELA'!$A$4:$C$38,3,FALSE),0)</f>
        <v>0</v>
      </c>
      <c r="P4017" s="2">
        <f>IFERROR(VLOOKUP(C4017,DENGUE!$A$5:$C$4097,3,FALSE),0)</f>
        <v>6</v>
      </c>
      <c r="Q4017" s="2">
        <f>IFERROR(VLOOKUP(C4017,'HEPATITE VIRAL'!$A$5:$C$3162,3,FALSE),0)</f>
        <v>0</v>
      </c>
      <c r="R4017" s="2">
        <f>IFERROR(VLOOKUP(C4017,'FEBRE MACULOSA'!$A$5:$C$181,3,FALSE),0)</f>
        <v>0</v>
      </c>
      <c r="S4017" s="2">
        <f>IFERROR(VLOOKUP(C4017,LEPTOSPIROSE!$A$5:$C$1176,3,FALSE),0)</f>
        <v>0</v>
      </c>
      <c r="T4017" s="2">
        <f>IFERROR(VLOOKUP(C4017,'DOENÇA DE CHAGAS'!$A$5:$C$100,3,FALSE),0)</f>
        <v>0</v>
      </c>
      <c r="U4017" s="2">
        <f>IFERROR(VLOOKUP(C4017,'PICADAS DE COBRAS'!$A$6:$C$4645,3,FALSE),0)</f>
        <v>0</v>
      </c>
      <c r="V4017">
        <f>IFERROR(VLOOKUP(C4017,'ZIKA VIRUS'!$A$5:$C$2399,3,FALSE),0)</f>
        <v>2</v>
      </c>
      <c r="W4017">
        <f>IFERROR(VLOOKUP(C4017,'FEBRE TIFÓIDE'!$A$5:$C$46,3,FALSE),0)</f>
        <v>0</v>
      </c>
      <c r="X4017">
        <f>IFERROR(VLOOKUP(C4017,HANTAVIROSE!$A$5:$C$153,3,FALSE),0)</f>
        <v>0</v>
      </c>
      <c r="Y4017">
        <f>IFERROR(VLOOKUP(C4017,MENINGITE!$A$5:$C$447,3,FALSE),0)</f>
        <v>0</v>
      </c>
      <c r="Z4017">
        <f>IFERROR(VLOOKUP(C4017,RAIVA!$A$5:$C$16,3,FALSE),0)</f>
        <v>0</v>
      </c>
    </row>
    <row r="4018" spans="1:26" x14ac:dyDescent="0.3">
      <c r="A4018" s="2" t="s">
        <v>2425</v>
      </c>
      <c r="B4018" s="2" t="s">
        <v>2653</v>
      </c>
      <c r="C4018" s="2">
        <v>315280</v>
      </c>
      <c r="D4018" s="2">
        <v>3152808</v>
      </c>
      <c r="E4018" s="2" t="s">
        <v>2425</v>
      </c>
      <c r="F4018" s="2" t="s">
        <v>2653</v>
      </c>
      <c r="G4018" s="2">
        <f>IFERROR(VLOOKUP(D4018,Coordenadas!$A$2:$D$5571,3,FALSE),0)</f>
        <v>-19.308599999999998</v>
      </c>
      <c r="H4018" s="2">
        <f>IFERROR(VLOOKUP(D4018,Coordenadas!$A$2:$D$5571,4,FALSE),0)</f>
        <v>-48.927599999999998</v>
      </c>
      <c r="I4018" s="2" t="s">
        <v>5325</v>
      </c>
      <c r="J4018" s="2">
        <v>25802</v>
      </c>
      <c r="K4018" s="2" t="s">
        <v>5330</v>
      </c>
      <c r="L4018" s="2">
        <f>IFERROR(VLOOKUP(C4018,BOTULISMO!$A$3:$C$19,3,FALSE),0)</f>
        <v>0</v>
      </c>
      <c r="M4018" s="2">
        <f>IFERROR(VLOOKUP(C4018,'LEISHMANIOSE VISCERAL'!$A$4:$C$454,3,FALSE),0)</f>
        <v>0</v>
      </c>
      <c r="N4018" s="2">
        <f>IFERROR(VLOOKUP(C4018,'LEISHMANIOSE TEGUMENTAR'!$A$4:$C$1681,3,FALSE),0)</f>
        <v>0</v>
      </c>
      <c r="O4018" s="2">
        <f>IFERROR(VLOOKUP(C4018,'FEBRE AMARELA'!$A$4:$C$38,3,FALSE),0)</f>
        <v>0</v>
      </c>
      <c r="P4018" s="2">
        <f>IFERROR(VLOOKUP(C4018,DENGUE!$A$5:$C$4097,3,FALSE),0)</f>
        <v>18</v>
      </c>
      <c r="Q4018" s="2">
        <f>IFERROR(VLOOKUP(C4018,'HEPATITE VIRAL'!$A$5:$C$3162,3,FALSE),0)</f>
        <v>16</v>
      </c>
      <c r="R4018" s="2">
        <f>IFERROR(VLOOKUP(C4018,'FEBRE MACULOSA'!$A$5:$C$181,3,FALSE),0)</f>
        <v>0</v>
      </c>
      <c r="S4018" s="2">
        <f>IFERROR(VLOOKUP(C4018,LEPTOSPIROSE!$A$5:$C$1176,3,FALSE),0)</f>
        <v>1</v>
      </c>
      <c r="T4018" s="2">
        <f>IFERROR(VLOOKUP(C4018,'DOENÇA DE CHAGAS'!$A$5:$C$100,3,FALSE),0)</f>
        <v>0</v>
      </c>
      <c r="U4018" s="2">
        <f>IFERROR(VLOOKUP(C4018,'PICADAS DE COBRAS'!$A$6:$C$4645,3,FALSE),0)</f>
        <v>190</v>
      </c>
      <c r="V4018">
        <f>IFERROR(VLOOKUP(C4018,'ZIKA VIRUS'!$A$5:$C$2399,3,FALSE),0)</f>
        <v>11</v>
      </c>
      <c r="W4018">
        <f>IFERROR(VLOOKUP(C4018,'FEBRE TIFÓIDE'!$A$5:$C$46,3,FALSE),0)</f>
        <v>0</v>
      </c>
      <c r="X4018">
        <f>IFERROR(VLOOKUP(C4018,HANTAVIROSE!$A$5:$C$153,3,FALSE),0)</f>
        <v>0</v>
      </c>
      <c r="Y4018">
        <f>IFERROR(VLOOKUP(C4018,MENINGITE!$A$5:$C$447,3,FALSE),0)</f>
        <v>0</v>
      </c>
      <c r="Z4018">
        <f>IFERROR(VLOOKUP(C4018,RAIVA!$A$5:$C$16,3,FALSE),0)</f>
        <v>0</v>
      </c>
    </row>
    <row r="4019" spans="1:26" x14ac:dyDescent="0.3">
      <c r="A4019" s="2" t="s">
        <v>4490</v>
      </c>
      <c r="B4019" s="2" t="s">
        <v>4544</v>
      </c>
      <c r="C4019" s="2">
        <v>220860</v>
      </c>
      <c r="D4019" s="2">
        <v>2208601</v>
      </c>
      <c r="E4019" s="2" t="s">
        <v>4490</v>
      </c>
      <c r="F4019" s="2" t="s">
        <v>4544</v>
      </c>
      <c r="G4019" s="2">
        <f>IFERROR(VLOOKUP(D4019,Coordenadas!$A$2:$D$5571,3,FALSE),0)</f>
        <v>-5.67265</v>
      </c>
      <c r="H4019" s="2">
        <f>IFERROR(VLOOKUP(D4019,Coordenadas!$A$2:$D$5571,4,FALSE),0)</f>
        <v>-42.204599999999999</v>
      </c>
      <c r="I4019" s="2" t="s">
        <v>5324</v>
      </c>
      <c r="J4019" s="2">
        <v>3085</v>
      </c>
      <c r="K4019" s="2" t="s">
        <v>5332</v>
      </c>
      <c r="L4019" s="2">
        <f>IFERROR(VLOOKUP(C4019,BOTULISMO!$A$3:$C$19,3,FALSE),0)</f>
        <v>0</v>
      </c>
      <c r="M4019" s="2">
        <f>IFERROR(VLOOKUP(C4019,'LEISHMANIOSE VISCERAL'!$A$4:$C$454,3,FALSE),0)</f>
        <v>0</v>
      </c>
      <c r="N4019" s="2">
        <f>IFERROR(VLOOKUP(C4019,'LEISHMANIOSE TEGUMENTAR'!$A$4:$C$1681,3,FALSE),0)</f>
        <v>0</v>
      </c>
      <c r="O4019" s="2">
        <f>IFERROR(VLOOKUP(C4019,'FEBRE AMARELA'!$A$4:$C$38,3,FALSE),0)</f>
        <v>0</v>
      </c>
      <c r="P4019" s="2">
        <f>IFERROR(VLOOKUP(C4019,DENGUE!$A$5:$C$4097,3,FALSE),0)</f>
        <v>0</v>
      </c>
      <c r="Q4019" s="2">
        <f>IFERROR(VLOOKUP(C4019,'HEPATITE VIRAL'!$A$5:$C$3162,3,FALSE),0)</f>
        <v>0</v>
      </c>
      <c r="R4019" s="2">
        <f>IFERROR(VLOOKUP(C4019,'FEBRE MACULOSA'!$A$5:$C$181,3,FALSE),0)</f>
        <v>0</v>
      </c>
      <c r="S4019" s="2">
        <f>IFERROR(VLOOKUP(C4019,LEPTOSPIROSE!$A$5:$C$1176,3,FALSE),0)</f>
        <v>0</v>
      </c>
      <c r="T4019" s="2">
        <f>IFERROR(VLOOKUP(C4019,'DOENÇA DE CHAGAS'!$A$5:$C$100,3,FALSE),0)</f>
        <v>0</v>
      </c>
      <c r="U4019" s="2">
        <f>IFERROR(VLOOKUP(C4019,'PICADAS DE COBRAS'!$A$6:$C$4645,3,FALSE),0)</f>
        <v>0</v>
      </c>
      <c r="V4019">
        <f>IFERROR(VLOOKUP(C4019,'ZIKA VIRUS'!$A$5:$C$2399,3,FALSE),0)</f>
        <v>0</v>
      </c>
      <c r="W4019">
        <f>IFERROR(VLOOKUP(C4019,'FEBRE TIFÓIDE'!$A$5:$C$46,3,FALSE),0)</f>
        <v>0</v>
      </c>
      <c r="X4019">
        <f>IFERROR(VLOOKUP(C4019,HANTAVIROSE!$A$5:$C$153,3,FALSE),0)</f>
        <v>0</v>
      </c>
      <c r="Y4019">
        <f>IFERROR(VLOOKUP(C4019,MENINGITE!$A$5:$C$447,3,FALSE),0)</f>
        <v>0</v>
      </c>
      <c r="Z4019">
        <f>IFERROR(VLOOKUP(C4019,RAIVA!$A$5:$C$16,3,FALSE),0)</f>
        <v>0</v>
      </c>
    </row>
    <row r="4020" spans="1:26" x14ac:dyDescent="0.3">
      <c r="A4020" s="2" t="s">
        <v>1637</v>
      </c>
      <c r="B4020" s="2" t="s">
        <v>1813</v>
      </c>
      <c r="C4020" s="2">
        <v>354105</v>
      </c>
      <c r="D4020" s="2">
        <v>3541059</v>
      </c>
      <c r="E4020" s="2" t="s">
        <v>1637</v>
      </c>
      <c r="F4020" s="2" t="s">
        <v>1813</v>
      </c>
      <c r="G4020" s="2">
        <f>IFERROR(VLOOKUP(D4020,Coordenadas!$A$2:$D$5571,3,FALSE),0)</f>
        <v>-22.811199999999999</v>
      </c>
      <c r="H4020" s="2">
        <f>IFERROR(VLOOKUP(D4020,Coordenadas!$A$2:$D$5571,4,FALSE),0)</f>
        <v>-48.663600000000002</v>
      </c>
      <c r="I4020" s="2" t="s">
        <v>5325</v>
      </c>
      <c r="J4020" s="2">
        <v>4599</v>
      </c>
      <c r="K4020" s="2" t="s">
        <v>5332</v>
      </c>
      <c r="L4020" s="2">
        <f>IFERROR(VLOOKUP(C4020,BOTULISMO!$A$3:$C$19,3,FALSE),0)</f>
        <v>0</v>
      </c>
      <c r="M4020" s="2">
        <f>IFERROR(VLOOKUP(C4020,'LEISHMANIOSE VISCERAL'!$A$4:$C$454,3,FALSE),0)</f>
        <v>0</v>
      </c>
      <c r="N4020" s="2">
        <f>IFERROR(VLOOKUP(C4020,'LEISHMANIOSE TEGUMENTAR'!$A$4:$C$1681,3,FALSE),0)</f>
        <v>0</v>
      </c>
      <c r="O4020" s="2">
        <f>IFERROR(VLOOKUP(C4020,'FEBRE AMARELA'!$A$4:$C$38,3,FALSE),0)</f>
        <v>0</v>
      </c>
      <c r="P4020" s="2">
        <f>IFERROR(VLOOKUP(C4020,DENGUE!$A$5:$C$4097,3,FALSE),0)</f>
        <v>0</v>
      </c>
      <c r="Q4020" s="2">
        <f>IFERROR(VLOOKUP(C4020,'HEPATITE VIRAL'!$A$5:$C$3162,3,FALSE),0)</f>
        <v>0</v>
      </c>
      <c r="R4020" s="2">
        <f>IFERROR(VLOOKUP(C4020,'FEBRE MACULOSA'!$A$5:$C$181,3,FALSE),0)</f>
        <v>0</v>
      </c>
      <c r="S4020" s="2">
        <f>IFERROR(VLOOKUP(C4020,LEPTOSPIROSE!$A$5:$C$1176,3,FALSE),0)</f>
        <v>0</v>
      </c>
      <c r="T4020" s="2">
        <f>IFERROR(VLOOKUP(C4020,'DOENÇA DE CHAGAS'!$A$5:$C$100,3,FALSE),0)</f>
        <v>0</v>
      </c>
      <c r="U4020" s="2">
        <f>IFERROR(VLOOKUP(C4020,'PICADAS DE COBRAS'!$A$6:$C$4645,3,FALSE),0)</f>
        <v>33</v>
      </c>
      <c r="V4020">
        <f>IFERROR(VLOOKUP(C4020,'ZIKA VIRUS'!$A$5:$C$2399,3,FALSE),0)</f>
        <v>0</v>
      </c>
      <c r="W4020">
        <f>IFERROR(VLOOKUP(C4020,'FEBRE TIFÓIDE'!$A$5:$C$46,3,FALSE),0)</f>
        <v>0</v>
      </c>
      <c r="X4020">
        <f>IFERROR(VLOOKUP(C4020,HANTAVIROSE!$A$5:$C$153,3,FALSE),0)</f>
        <v>0</v>
      </c>
      <c r="Y4020">
        <f>IFERROR(VLOOKUP(C4020,MENINGITE!$A$5:$C$447,3,FALSE),0)</f>
        <v>0</v>
      </c>
      <c r="Z4020">
        <f>IFERROR(VLOOKUP(C4020,RAIVA!$A$5:$C$16,3,FALSE),0)</f>
        <v>0</v>
      </c>
    </row>
    <row r="4021" spans="1:26" x14ac:dyDescent="0.3">
      <c r="A4021" s="2" t="s">
        <v>2425</v>
      </c>
      <c r="B4021" s="2" t="s">
        <v>2652</v>
      </c>
      <c r="C4021" s="2">
        <v>315290</v>
      </c>
      <c r="D4021" s="2">
        <v>3152907</v>
      </c>
      <c r="E4021" s="2" t="s">
        <v>2425</v>
      </c>
      <c r="F4021" s="2" t="s">
        <v>2652</v>
      </c>
      <c r="G4021" s="2">
        <f>IFERROR(VLOOKUP(D4021,Coordenadas!$A$2:$D$5571,3,FALSE),0)</f>
        <v>-20.741099999999999</v>
      </c>
      <c r="H4021" s="2">
        <f>IFERROR(VLOOKUP(D4021,Coordenadas!$A$2:$D$5571,4,FALSE),0)</f>
        <v>-46.862400000000001</v>
      </c>
      <c r="I4021" s="2" t="s">
        <v>5325</v>
      </c>
      <c r="J4021" s="2">
        <v>8807</v>
      </c>
      <c r="K4021" s="2" t="s">
        <v>5332</v>
      </c>
      <c r="L4021" s="2">
        <f>IFERROR(VLOOKUP(C4021,BOTULISMO!$A$3:$C$19,3,FALSE),0)</f>
        <v>0</v>
      </c>
      <c r="M4021" s="2">
        <f>IFERROR(VLOOKUP(C4021,'LEISHMANIOSE VISCERAL'!$A$4:$C$454,3,FALSE),0)</f>
        <v>0</v>
      </c>
      <c r="N4021" s="2">
        <f>IFERROR(VLOOKUP(C4021,'LEISHMANIOSE TEGUMENTAR'!$A$4:$C$1681,3,FALSE),0)</f>
        <v>0</v>
      </c>
      <c r="O4021" s="2">
        <f>IFERROR(VLOOKUP(C4021,'FEBRE AMARELA'!$A$4:$C$38,3,FALSE),0)</f>
        <v>0</v>
      </c>
      <c r="P4021" s="2">
        <f>IFERROR(VLOOKUP(C4021,DENGUE!$A$5:$C$4097,3,FALSE),0)</f>
        <v>128</v>
      </c>
      <c r="Q4021" s="2">
        <f>IFERROR(VLOOKUP(C4021,'HEPATITE VIRAL'!$A$5:$C$3162,3,FALSE),0)</f>
        <v>1</v>
      </c>
      <c r="R4021" s="2">
        <f>IFERROR(VLOOKUP(C4021,'FEBRE MACULOSA'!$A$5:$C$181,3,FALSE),0)</f>
        <v>0</v>
      </c>
      <c r="S4021" s="2">
        <f>IFERROR(VLOOKUP(C4021,LEPTOSPIROSE!$A$5:$C$1176,3,FALSE),0)</f>
        <v>0</v>
      </c>
      <c r="T4021" s="2">
        <f>IFERROR(VLOOKUP(C4021,'DOENÇA DE CHAGAS'!$A$5:$C$100,3,FALSE),0)</f>
        <v>0</v>
      </c>
      <c r="U4021" s="2">
        <f>IFERROR(VLOOKUP(C4021,'PICADAS DE COBRAS'!$A$6:$C$4645,3,FALSE),0)</f>
        <v>23</v>
      </c>
      <c r="V4021">
        <f>IFERROR(VLOOKUP(C4021,'ZIKA VIRUS'!$A$5:$C$2399,3,FALSE),0)</f>
        <v>25</v>
      </c>
      <c r="W4021">
        <f>IFERROR(VLOOKUP(C4021,'FEBRE TIFÓIDE'!$A$5:$C$46,3,FALSE),0)</f>
        <v>0</v>
      </c>
      <c r="X4021">
        <f>IFERROR(VLOOKUP(C4021,HANTAVIROSE!$A$5:$C$153,3,FALSE),0)</f>
        <v>0</v>
      </c>
      <c r="Y4021">
        <f>IFERROR(VLOOKUP(C4021,MENINGITE!$A$5:$C$447,3,FALSE),0)</f>
        <v>1</v>
      </c>
      <c r="Z4021">
        <f>IFERROR(VLOOKUP(C4021,RAIVA!$A$5:$C$16,3,FALSE),0)</f>
        <v>0</v>
      </c>
    </row>
    <row r="4022" spans="1:26" x14ac:dyDescent="0.3">
      <c r="A4022" s="2" t="s">
        <v>2425</v>
      </c>
      <c r="B4022" s="2" t="s">
        <v>2651</v>
      </c>
      <c r="C4022" s="2">
        <v>315300</v>
      </c>
      <c r="D4022" s="2">
        <v>3153004</v>
      </c>
      <c r="E4022" s="2" t="s">
        <v>2425</v>
      </c>
      <c r="F4022" s="2" t="s">
        <v>2651</v>
      </c>
      <c r="G4022" s="2">
        <f>IFERROR(VLOOKUP(D4022,Coordenadas!$A$2:$D$5571,3,FALSE),0)</f>
        <v>-19.739000000000001</v>
      </c>
      <c r="H4022" s="2">
        <f>IFERROR(VLOOKUP(D4022,Coordenadas!$A$2:$D$5571,4,FALSE),0)</f>
        <v>-46.375500000000002</v>
      </c>
      <c r="I4022" s="2" t="s">
        <v>5325</v>
      </c>
      <c r="J4022" s="2">
        <v>3265</v>
      </c>
      <c r="K4022" s="2" t="s">
        <v>5332</v>
      </c>
      <c r="L4022" s="2">
        <f>IFERROR(VLOOKUP(C4022,BOTULISMO!$A$3:$C$19,3,FALSE),0)</f>
        <v>0</v>
      </c>
      <c r="M4022" s="2">
        <f>IFERROR(VLOOKUP(C4022,'LEISHMANIOSE VISCERAL'!$A$4:$C$454,3,FALSE),0)</f>
        <v>0</v>
      </c>
      <c r="N4022" s="2">
        <f>IFERROR(VLOOKUP(C4022,'LEISHMANIOSE TEGUMENTAR'!$A$4:$C$1681,3,FALSE),0)</f>
        <v>0</v>
      </c>
      <c r="O4022" s="2">
        <f>IFERROR(VLOOKUP(C4022,'FEBRE AMARELA'!$A$4:$C$38,3,FALSE),0)</f>
        <v>0</v>
      </c>
      <c r="P4022" s="2">
        <f>IFERROR(VLOOKUP(C4022,DENGUE!$A$5:$C$4097,3,FALSE),0)</f>
        <v>1</v>
      </c>
      <c r="Q4022" s="2">
        <f>IFERROR(VLOOKUP(C4022,'HEPATITE VIRAL'!$A$5:$C$3162,3,FALSE),0)</f>
        <v>0</v>
      </c>
      <c r="R4022" s="2">
        <f>IFERROR(VLOOKUP(C4022,'FEBRE MACULOSA'!$A$5:$C$181,3,FALSE),0)</f>
        <v>0</v>
      </c>
      <c r="S4022" s="2">
        <f>IFERROR(VLOOKUP(C4022,LEPTOSPIROSE!$A$5:$C$1176,3,FALSE),0)</f>
        <v>0</v>
      </c>
      <c r="T4022" s="2">
        <f>IFERROR(VLOOKUP(C4022,'DOENÇA DE CHAGAS'!$A$5:$C$100,3,FALSE),0)</f>
        <v>0</v>
      </c>
      <c r="U4022" s="2">
        <f>IFERROR(VLOOKUP(C4022,'PICADAS DE COBRAS'!$A$6:$C$4645,3,FALSE),0)</f>
        <v>10</v>
      </c>
      <c r="V4022">
        <f>IFERROR(VLOOKUP(C4022,'ZIKA VIRUS'!$A$5:$C$2399,3,FALSE),0)</f>
        <v>0</v>
      </c>
      <c r="W4022">
        <f>IFERROR(VLOOKUP(C4022,'FEBRE TIFÓIDE'!$A$5:$C$46,3,FALSE),0)</f>
        <v>0</v>
      </c>
      <c r="X4022">
        <f>IFERROR(VLOOKUP(C4022,HANTAVIROSE!$A$5:$C$153,3,FALSE),0)</f>
        <v>0</v>
      </c>
      <c r="Y4022">
        <f>IFERROR(VLOOKUP(C4022,MENINGITE!$A$5:$C$447,3,FALSE),0)</f>
        <v>0</v>
      </c>
      <c r="Z4022">
        <f>IFERROR(VLOOKUP(C4022,RAIVA!$A$5:$C$16,3,FALSE),0)</f>
        <v>0</v>
      </c>
    </row>
    <row r="4023" spans="1:26" x14ac:dyDescent="0.3">
      <c r="A4023" s="2" t="s">
        <v>1637</v>
      </c>
      <c r="B4023" s="2" t="s">
        <v>1812</v>
      </c>
      <c r="C4023" s="2">
        <v>354110</v>
      </c>
      <c r="D4023" s="2">
        <v>3541109</v>
      </c>
      <c r="E4023" s="2" t="s">
        <v>1637</v>
      </c>
      <c r="F4023" s="2" t="s">
        <v>1812</v>
      </c>
      <c r="G4023" s="2">
        <f>IFERROR(VLOOKUP(D4023,Coordenadas!$A$2:$D$5571,3,FALSE),0)</f>
        <v>-22.099900000000002</v>
      </c>
      <c r="H4023" s="2">
        <f>IFERROR(VLOOKUP(D4023,Coordenadas!$A$2:$D$5571,4,FALSE),0)</f>
        <v>-49.438099999999999</v>
      </c>
      <c r="I4023" s="2" t="s">
        <v>5325</v>
      </c>
      <c r="J4023" s="2">
        <v>4123</v>
      </c>
      <c r="K4023" s="2" t="s">
        <v>5332</v>
      </c>
      <c r="L4023" s="2">
        <f>IFERROR(VLOOKUP(C4023,BOTULISMO!$A$3:$C$19,3,FALSE),0)</f>
        <v>0</v>
      </c>
      <c r="M4023" s="2">
        <f>IFERROR(VLOOKUP(C4023,'LEISHMANIOSE VISCERAL'!$A$4:$C$454,3,FALSE),0)</f>
        <v>0</v>
      </c>
      <c r="N4023" s="2">
        <f>IFERROR(VLOOKUP(C4023,'LEISHMANIOSE TEGUMENTAR'!$A$4:$C$1681,3,FALSE),0)</f>
        <v>0</v>
      </c>
      <c r="O4023" s="2">
        <f>IFERROR(VLOOKUP(C4023,'FEBRE AMARELA'!$A$4:$C$38,3,FALSE),0)</f>
        <v>0</v>
      </c>
      <c r="P4023" s="2">
        <f>IFERROR(VLOOKUP(C4023,DENGUE!$A$5:$C$4097,3,FALSE),0)</f>
        <v>2</v>
      </c>
      <c r="Q4023" s="2">
        <f>IFERROR(VLOOKUP(C4023,'HEPATITE VIRAL'!$A$5:$C$3162,3,FALSE),0)</f>
        <v>0</v>
      </c>
      <c r="R4023" s="2">
        <f>IFERROR(VLOOKUP(C4023,'FEBRE MACULOSA'!$A$5:$C$181,3,FALSE),0)</f>
        <v>0</v>
      </c>
      <c r="S4023" s="2">
        <f>IFERROR(VLOOKUP(C4023,LEPTOSPIROSE!$A$5:$C$1176,3,FALSE),0)</f>
        <v>0</v>
      </c>
      <c r="T4023" s="2">
        <f>IFERROR(VLOOKUP(C4023,'DOENÇA DE CHAGAS'!$A$5:$C$100,3,FALSE),0)</f>
        <v>0</v>
      </c>
      <c r="U4023" s="2">
        <f>IFERROR(VLOOKUP(C4023,'PICADAS DE COBRAS'!$A$6:$C$4645,3,FALSE),0)</f>
        <v>0</v>
      </c>
      <c r="V4023">
        <f>IFERROR(VLOOKUP(C4023,'ZIKA VIRUS'!$A$5:$C$2399,3,FALSE),0)</f>
        <v>0</v>
      </c>
      <c r="W4023">
        <f>IFERROR(VLOOKUP(C4023,'FEBRE TIFÓIDE'!$A$5:$C$46,3,FALSE),0)</f>
        <v>0</v>
      </c>
      <c r="X4023">
        <f>IFERROR(VLOOKUP(C4023,HANTAVIROSE!$A$5:$C$153,3,FALSE),0)</f>
        <v>0</v>
      </c>
      <c r="Y4023">
        <f>IFERROR(VLOOKUP(C4023,MENINGITE!$A$5:$C$447,3,FALSE),0)</f>
        <v>0</v>
      </c>
      <c r="Z4023">
        <f>IFERROR(VLOOKUP(C4023,RAIVA!$A$5:$C$16,3,FALSE),0)</f>
        <v>0</v>
      </c>
    </row>
    <row r="4024" spans="1:26" x14ac:dyDescent="0.3">
      <c r="A4024" s="2" t="s">
        <v>2425</v>
      </c>
      <c r="B4024" s="2" t="s">
        <v>1811</v>
      </c>
      <c r="C4024" s="2">
        <v>315310</v>
      </c>
      <c r="D4024" s="2">
        <v>3153103</v>
      </c>
      <c r="E4024" s="2" t="s">
        <v>2425</v>
      </c>
      <c r="F4024" s="2" t="s">
        <v>1811</v>
      </c>
      <c r="G4024" s="2">
        <f>IFERROR(VLOOKUP(D4024,Coordenadas!$A$2:$D$5571,3,FALSE),0)</f>
        <v>-20.765599999999999</v>
      </c>
      <c r="H4024" s="2">
        <f>IFERROR(VLOOKUP(D4024,Coordenadas!$A$2:$D$5571,4,FALSE),0)</f>
        <v>-43.189500000000002</v>
      </c>
      <c r="I4024" s="2" t="s">
        <v>5325</v>
      </c>
      <c r="J4024" s="2">
        <v>5537</v>
      </c>
      <c r="K4024" s="2" t="s">
        <v>5332</v>
      </c>
      <c r="L4024" s="2">
        <f>IFERROR(VLOOKUP(C4024,BOTULISMO!$A$3:$C$19,3,FALSE),0)</f>
        <v>0</v>
      </c>
      <c r="M4024" s="2">
        <f>IFERROR(VLOOKUP(C4024,'LEISHMANIOSE VISCERAL'!$A$4:$C$454,3,FALSE),0)</f>
        <v>0</v>
      </c>
      <c r="N4024" s="2">
        <f>IFERROR(VLOOKUP(C4024,'LEISHMANIOSE TEGUMENTAR'!$A$4:$C$1681,3,FALSE),0)</f>
        <v>0</v>
      </c>
      <c r="O4024" s="2">
        <f>IFERROR(VLOOKUP(C4024,'FEBRE AMARELA'!$A$4:$C$38,3,FALSE),0)</f>
        <v>0</v>
      </c>
      <c r="P4024" s="2">
        <f>IFERROR(VLOOKUP(C4024,DENGUE!$A$5:$C$4097,3,FALSE),0)</f>
        <v>4</v>
      </c>
      <c r="Q4024" s="2">
        <f>IFERROR(VLOOKUP(C4024,'HEPATITE VIRAL'!$A$5:$C$3162,3,FALSE),0)</f>
        <v>0</v>
      </c>
      <c r="R4024" s="2">
        <f>IFERROR(VLOOKUP(C4024,'FEBRE MACULOSA'!$A$5:$C$181,3,FALSE),0)</f>
        <v>0</v>
      </c>
      <c r="S4024" s="2">
        <f>IFERROR(VLOOKUP(C4024,LEPTOSPIROSE!$A$5:$C$1176,3,FALSE),0)</f>
        <v>0</v>
      </c>
      <c r="T4024" s="2">
        <f>IFERROR(VLOOKUP(C4024,'DOENÇA DE CHAGAS'!$A$5:$C$100,3,FALSE),0)</f>
        <v>0</v>
      </c>
      <c r="U4024" s="2">
        <f>IFERROR(VLOOKUP(C4024,'PICADAS DE COBRAS'!$A$6:$C$4645,3,FALSE),0)</f>
        <v>57</v>
      </c>
      <c r="V4024">
        <f>IFERROR(VLOOKUP(C4024,'ZIKA VIRUS'!$A$5:$C$2399,3,FALSE),0)</f>
        <v>0</v>
      </c>
      <c r="W4024">
        <f>IFERROR(VLOOKUP(C4024,'FEBRE TIFÓIDE'!$A$5:$C$46,3,FALSE),0)</f>
        <v>0</v>
      </c>
      <c r="X4024">
        <f>IFERROR(VLOOKUP(C4024,HANTAVIROSE!$A$5:$C$153,3,FALSE),0)</f>
        <v>0</v>
      </c>
      <c r="Y4024">
        <f>IFERROR(VLOOKUP(C4024,MENINGITE!$A$5:$C$447,3,FALSE),0)</f>
        <v>0</v>
      </c>
      <c r="Z4024">
        <f>IFERROR(VLOOKUP(C4024,RAIVA!$A$5:$C$16,3,FALSE),0)</f>
        <v>0</v>
      </c>
    </row>
    <row r="4025" spans="1:26" x14ac:dyDescent="0.3">
      <c r="A4025" s="2" t="s">
        <v>1637</v>
      </c>
      <c r="B4025" s="2" t="s">
        <v>1811</v>
      </c>
      <c r="C4025" s="2">
        <v>354120</v>
      </c>
      <c r="D4025" s="2">
        <v>3541208</v>
      </c>
      <c r="E4025" s="2" t="s">
        <v>1637</v>
      </c>
      <c r="F4025" s="2" t="s">
        <v>1811</v>
      </c>
      <c r="G4025" s="2">
        <f>IFERROR(VLOOKUP(D4025,Coordenadas!$A$2:$D$5571,3,FALSE),0)</f>
        <v>-22.008199999999999</v>
      </c>
      <c r="H4025" s="2">
        <f>IFERROR(VLOOKUP(D4025,Coordenadas!$A$2:$D$5571,4,FALSE),0)</f>
        <v>-51.5565</v>
      </c>
      <c r="I4025" s="2" t="s">
        <v>5325</v>
      </c>
      <c r="J4025" s="2">
        <v>13570</v>
      </c>
      <c r="K4025" s="2" t="s">
        <v>5332</v>
      </c>
      <c r="L4025" s="2">
        <f>IFERROR(VLOOKUP(C4025,BOTULISMO!$A$3:$C$19,3,FALSE),0)</f>
        <v>0</v>
      </c>
      <c r="M4025" s="2">
        <f>IFERROR(VLOOKUP(C4025,'LEISHMANIOSE VISCERAL'!$A$4:$C$454,3,FALSE),0)</f>
        <v>0</v>
      </c>
      <c r="N4025" s="2">
        <f>IFERROR(VLOOKUP(C4025,'LEISHMANIOSE TEGUMENTAR'!$A$4:$C$1681,3,FALSE),0)</f>
        <v>0</v>
      </c>
      <c r="O4025" s="2">
        <f>IFERROR(VLOOKUP(C4025,'FEBRE AMARELA'!$A$4:$C$38,3,FALSE),0)</f>
        <v>0</v>
      </c>
      <c r="P4025" s="2">
        <f>IFERROR(VLOOKUP(C4025,DENGUE!$A$5:$C$4097,3,FALSE),0)</f>
        <v>378</v>
      </c>
      <c r="Q4025" s="2">
        <f>IFERROR(VLOOKUP(C4025,'HEPATITE VIRAL'!$A$5:$C$3162,3,FALSE),0)</f>
        <v>4</v>
      </c>
      <c r="R4025" s="2">
        <f>IFERROR(VLOOKUP(C4025,'FEBRE MACULOSA'!$A$5:$C$181,3,FALSE),0)</f>
        <v>0</v>
      </c>
      <c r="S4025" s="2">
        <f>IFERROR(VLOOKUP(C4025,LEPTOSPIROSE!$A$5:$C$1176,3,FALSE),0)</f>
        <v>0</v>
      </c>
      <c r="T4025" s="2">
        <f>IFERROR(VLOOKUP(C4025,'DOENÇA DE CHAGAS'!$A$5:$C$100,3,FALSE),0)</f>
        <v>0</v>
      </c>
      <c r="U4025" s="2">
        <f>IFERROR(VLOOKUP(C4025,'PICADAS DE COBRAS'!$A$6:$C$4645,3,FALSE),0)</f>
        <v>36</v>
      </c>
      <c r="V4025">
        <f>IFERROR(VLOOKUP(C4025,'ZIKA VIRUS'!$A$5:$C$2399,3,FALSE),0)</f>
        <v>0</v>
      </c>
      <c r="W4025">
        <f>IFERROR(VLOOKUP(C4025,'FEBRE TIFÓIDE'!$A$5:$C$46,3,FALSE),0)</f>
        <v>0</v>
      </c>
      <c r="X4025">
        <f>IFERROR(VLOOKUP(C4025,HANTAVIROSE!$A$5:$C$153,3,FALSE),0)</f>
        <v>0</v>
      </c>
      <c r="Y4025">
        <f>IFERROR(VLOOKUP(C4025,MENINGITE!$A$5:$C$447,3,FALSE),0)</f>
        <v>0</v>
      </c>
      <c r="Z4025">
        <f>IFERROR(VLOOKUP(C4025,RAIVA!$A$5:$C$16,3,FALSE),0)</f>
        <v>0</v>
      </c>
    </row>
    <row r="4026" spans="1:26" x14ac:dyDescent="0.3">
      <c r="A4026" s="2" t="s">
        <v>1256</v>
      </c>
      <c r="B4026" s="2" t="s">
        <v>1050</v>
      </c>
      <c r="C4026" s="2">
        <v>412040</v>
      </c>
      <c r="D4026" s="2">
        <v>4120408</v>
      </c>
      <c r="E4026" s="2" t="s">
        <v>1256</v>
      </c>
      <c r="F4026" s="2" t="s">
        <v>1050</v>
      </c>
      <c r="G4026" s="2">
        <f>IFERROR(VLOOKUP(D4026,Coordenadas!$A$2:$D$5571,3,FALSE),0)</f>
        <v>-23.278199999999998</v>
      </c>
      <c r="H4026" s="2">
        <f>IFERROR(VLOOKUP(D4026,Coordenadas!$A$2:$D$5571,4,FALSE),0)</f>
        <v>-52.153599999999997</v>
      </c>
      <c r="I4026" s="2" t="s">
        <v>5326</v>
      </c>
      <c r="J4026" s="2">
        <v>4784</v>
      </c>
      <c r="K4026" s="2" t="s">
        <v>5332</v>
      </c>
      <c r="L4026" s="2">
        <f>IFERROR(VLOOKUP(C4026,BOTULISMO!$A$3:$C$19,3,FALSE),0)</f>
        <v>0</v>
      </c>
      <c r="M4026" s="2">
        <f>IFERROR(VLOOKUP(C4026,'LEISHMANIOSE VISCERAL'!$A$4:$C$454,3,FALSE),0)</f>
        <v>0</v>
      </c>
      <c r="N4026" s="2">
        <f>IFERROR(VLOOKUP(C4026,'LEISHMANIOSE TEGUMENTAR'!$A$4:$C$1681,3,FALSE),0)</f>
        <v>0</v>
      </c>
      <c r="O4026" s="2">
        <f>IFERROR(VLOOKUP(C4026,'FEBRE AMARELA'!$A$4:$C$38,3,FALSE),0)</f>
        <v>0</v>
      </c>
      <c r="P4026" s="2">
        <f>IFERROR(VLOOKUP(C4026,DENGUE!$A$5:$C$4097,3,FALSE),0)</f>
        <v>503</v>
      </c>
      <c r="Q4026" s="2">
        <f>IFERROR(VLOOKUP(C4026,'HEPATITE VIRAL'!$A$5:$C$3162,3,FALSE),0)</f>
        <v>1</v>
      </c>
      <c r="R4026" s="2">
        <f>IFERROR(VLOOKUP(C4026,'FEBRE MACULOSA'!$A$5:$C$181,3,FALSE),0)</f>
        <v>0</v>
      </c>
      <c r="S4026" s="2">
        <f>IFERROR(VLOOKUP(C4026,LEPTOSPIROSE!$A$5:$C$1176,3,FALSE),0)</f>
        <v>0</v>
      </c>
      <c r="T4026" s="2">
        <f>IFERROR(VLOOKUP(C4026,'DOENÇA DE CHAGAS'!$A$5:$C$100,3,FALSE),0)</f>
        <v>0</v>
      </c>
      <c r="U4026" s="2">
        <f>IFERROR(VLOOKUP(C4026,'PICADAS DE COBRAS'!$A$6:$C$4645,3,FALSE),0)</f>
        <v>16</v>
      </c>
      <c r="V4026">
        <f>IFERROR(VLOOKUP(C4026,'ZIKA VIRUS'!$A$5:$C$2399,3,FALSE),0)</f>
        <v>0</v>
      </c>
      <c r="W4026">
        <f>IFERROR(VLOOKUP(C4026,'FEBRE TIFÓIDE'!$A$5:$C$46,3,FALSE),0)</f>
        <v>0</v>
      </c>
      <c r="X4026">
        <f>IFERROR(VLOOKUP(C4026,HANTAVIROSE!$A$5:$C$153,3,FALSE),0)</f>
        <v>0</v>
      </c>
      <c r="Y4026">
        <f>IFERROR(VLOOKUP(C4026,MENINGITE!$A$5:$C$447,3,FALSE),0)</f>
        <v>0</v>
      </c>
      <c r="Z4026">
        <f>IFERROR(VLOOKUP(C4026,RAIVA!$A$5:$C$16,3,FALSE),0)</f>
        <v>0</v>
      </c>
    </row>
    <row r="4027" spans="1:26" x14ac:dyDescent="0.3">
      <c r="A4027" s="2" t="s">
        <v>967</v>
      </c>
      <c r="B4027" s="2" t="s">
        <v>1050</v>
      </c>
      <c r="C4027" s="2">
        <v>421390</v>
      </c>
      <c r="D4027" s="2">
        <v>4213906</v>
      </c>
      <c r="E4027" s="2" t="s">
        <v>967</v>
      </c>
      <c r="F4027" s="2" t="s">
        <v>1050</v>
      </c>
      <c r="G4027" s="2">
        <f>IFERROR(VLOOKUP(D4027,Coordenadas!$A$2:$D$5571,3,FALSE),0)</f>
        <v>-27.221800000000002</v>
      </c>
      <c r="H4027" s="2">
        <f>IFERROR(VLOOKUP(D4027,Coordenadas!$A$2:$D$5571,4,FALSE),0)</f>
        <v>-51.808900000000001</v>
      </c>
      <c r="I4027" s="2" t="s">
        <v>5326</v>
      </c>
      <c r="J4027" s="2">
        <v>1725</v>
      </c>
      <c r="K4027" s="2" t="s">
        <v>5332</v>
      </c>
      <c r="L4027" s="2">
        <f>IFERROR(VLOOKUP(C4027,BOTULISMO!$A$3:$C$19,3,FALSE),0)</f>
        <v>0</v>
      </c>
      <c r="M4027" s="2">
        <f>IFERROR(VLOOKUP(C4027,'LEISHMANIOSE VISCERAL'!$A$4:$C$454,3,FALSE),0)</f>
        <v>0</v>
      </c>
      <c r="N4027" s="2">
        <f>IFERROR(VLOOKUP(C4027,'LEISHMANIOSE TEGUMENTAR'!$A$4:$C$1681,3,FALSE),0)</f>
        <v>0</v>
      </c>
      <c r="O4027" s="2">
        <f>IFERROR(VLOOKUP(C4027,'FEBRE AMARELA'!$A$4:$C$38,3,FALSE),0)</f>
        <v>0</v>
      </c>
      <c r="P4027" s="2">
        <f>IFERROR(VLOOKUP(C4027,DENGUE!$A$5:$C$4097,3,FALSE),0)</f>
        <v>0</v>
      </c>
      <c r="Q4027" s="2">
        <f>IFERROR(VLOOKUP(C4027,'HEPATITE VIRAL'!$A$5:$C$3162,3,FALSE),0)</f>
        <v>1</v>
      </c>
      <c r="R4027" s="2">
        <f>IFERROR(VLOOKUP(C4027,'FEBRE MACULOSA'!$A$5:$C$181,3,FALSE),0)</f>
        <v>0</v>
      </c>
      <c r="S4027" s="2">
        <f>IFERROR(VLOOKUP(C4027,LEPTOSPIROSE!$A$5:$C$1176,3,FALSE),0)</f>
        <v>0</v>
      </c>
      <c r="T4027" s="2">
        <f>IFERROR(VLOOKUP(C4027,'DOENÇA DE CHAGAS'!$A$5:$C$100,3,FALSE),0)</f>
        <v>0</v>
      </c>
      <c r="U4027" s="2">
        <f>IFERROR(VLOOKUP(C4027,'PICADAS DE COBRAS'!$A$6:$C$4645,3,FALSE),0)</f>
        <v>15</v>
      </c>
      <c r="V4027">
        <f>IFERROR(VLOOKUP(C4027,'ZIKA VIRUS'!$A$5:$C$2399,3,FALSE),0)</f>
        <v>0</v>
      </c>
      <c r="W4027">
        <f>IFERROR(VLOOKUP(C4027,'FEBRE TIFÓIDE'!$A$5:$C$46,3,FALSE),0)</f>
        <v>0</v>
      </c>
      <c r="X4027">
        <f>IFERROR(VLOOKUP(C4027,HANTAVIROSE!$A$5:$C$153,3,FALSE),0)</f>
        <v>0</v>
      </c>
      <c r="Y4027">
        <f>IFERROR(VLOOKUP(C4027,MENINGITE!$A$5:$C$447,3,FALSE),0)</f>
        <v>0</v>
      </c>
      <c r="Z4027">
        <f>IFERROR(VLOOKUP(C4027,RAIVA!$A$5:$C$16,3,FALSE),0)</f>
        <v>0</v>
      </c>
    </row>
    <row r="4028" spans="1:26" x14ac:dyDescent="0.3">
      <c r="A4028" s="2" t="s">
        <v>4704</v>
      </c>
      <c r="B4028" s="2" t="s">
        <v>3351</v>
      </c>
      <c r="C4028" s="2">
        <v>210910</v>
      </c>
      <c r="D4028" s="2">
        <v>2109106</v>
      </c>
      <c r="E4028" s="2" t="s">
        <v>4704</v>
      </c>
      <c r="F4028" s="2" t="s">
        <v>3351</v>
      </c>
      <c r="G4028" s="2">
        <f>IFERROR(VLOOKUP(D4028,Coordenadas!$A$2:$D$5571,3,FALSE),0)</f>
        <v>-5.2897999999999996</v>
      </c>
      <c r="H4028" s="2">
        <f>IFERROR(VLOOKUP(D4028,Coordenadas!$A$2:$D$5571,4,FALSE),0)</f>
        <v>-44.494999999999997</v>
      </c>
      <c r="I4028" s="2" t="s">
        <v>5324</v>
      </c>
      <c r="J4028" s="2">
        <v>44731</v>
      </c>
      <c r="K4028" s="2" t="s">
        <v>5330</v>
      </c>
      <c r="L4028" s="2">
        <f>IFERROR(VLOOKUP(C4028,BOTULISMO!$A$3:$C$19,3,FALSE),0)</f>
        <v>0</v>
      </c>
      <c r="M4028" s="2">
        <f>IFERROR(VLOOKUP(C4028,'LEISHMANIOSE VISCERAL'!$A$4:$C$454,3,FALSE),0)</f>
        <v>11</v>
      </c>
      <c r="N4028" s="2">
        <f>IFERROR(VLOOKUP(C4028,'LEISHMANIOSE TEGUMENTAR'!$A$4:$C$1681,3,FALSE),0)</f>
        <v>0</v>
      </c>
      <c r="O4028" s="2">
        <f>IFERROR(VLOOKUP(C4028,'FEBRE AMARELA'!$A$4:$C$38,3,FALSE),0)</f>
        <v>0</v>
      </c>
      <c r="P4028" s="2">
        <f>IFERROR(VLOOKUP(C4028,DENGUE!$A$5:$C$4097,3,FALSE),0)</f>
        <v>1</v>
      </c>
      <c r="Q4028" s="2">
        <f>IFERROR(VLOOKUP(C4028,'HEPATITE VIRAL'!$A$5:$C$3162,3,FALSE),0)</f>
        <v>4</v>
      </c>
      <c r="R4028" s="2">
        <f>IFERROR(VLOOKUP(C4028,'FEBRE MACULOSA'!$A$5:$C$181,3,FALSE),0)</f>
        <v>0</v>
      </c>
      <c r="S4028" s="2">
        <f>IFERROR(VLOOKUP(C4028,LEPTOSPIROSE!$A$5:$C$1176,3,FALSE),0)</f>
        <v>2</v>
      </c>
      <c r="T4028" s="2">
        <f>IFERROR(VLOOKUP(C4028,'DOENÇA DE CHAGAS'!$A$5:$C$100,3,FALSE),0)</f>
        <v>0</v>
      </c>
      <c r="U4028" s="2">
        <f>IFERROR(VLOOKUP(C4028,'PICADAS DE COBRAS'!$A$6:$C$4645,3,FALSE),0)</f>
        <v>165</v>
      </c>
      <c r="V4028">
        <f>IFERROR(VLOOKUP(C4028,'ZIKA VIRUS'!$A$5:$C$2399,3,FALSE),0)</f>
        <v>1</v>
      </c>
      <c r="W4028">
        <f>IFERROR(VLOOKUP(C4028,'FEBRE TIFÓIDE'!$A$5:$C$46,3,FALSE),0)</f>
        <v>0</v>
      </c>
      <c r="X4028">
        <f>IFERROR(VLOOKUP(C4028,HANTAVIROSE!$A$5:$C$153,3,FALSE),0)</f>
        <v>0</v>
      </c>
      <c r="Y4028">
        <f>IFERROR(VLOOKUP(C4028,MENINGITE!$A$5:$C$447,3,FALSE),0)</f>
        <v>0</v>
      </c>
      <c r="Z4028">
        <f>IFERROR(VLOOKUP(C4028,RAIVA!$A$5:$C$16,3,FALSE),0)</f>
        <v>0</v>
      </c>
    </row>
    <row r="4029" spans="1:26" x14ac:dyDescent="0.3">
      <c r="A4029" s="2" t="s">
        <v>3257</v>
      </c>
      <c r="B4029" s="2" t="s">
        <v>3351</v>
      </c>
      <c r="C4029" s="2">
        <v>292560</v>
      </c>
      <c r="D4029" s="2">
        <v>2925600</v>
      </c>
      <c r="E4029" s="2" t="s">
        <v>3257</v>
      </c>
      <c r="F4029" s="2" t="s">
        <v>3351</v>
      </c>
      <c r="G4029" s="2">
        <f>IFERROR(VLOOKUP(D4029,Coordenadas!$A$2:$D$5571,3,FALSE),0)</f>
        <v>-11.292299999999999</v>
      </c>
      <c r="H4029" s="2">
        <f>IFERROR(VLOOKUP(D4029,Coordenadas!$A$2:$D$5571,4,FALSE),0)</f>
        <v>-41.984299999999998</v>
      </c>
      <c r="I4029" s="2" t="s">
        <v>5324</v>
      </c>
      <c r="J4029" s="2">
        <v>13750</v>
      </c>
      <c r="K4029" s="2" t="s">
        <v>5332</v>
      </c>
      <c r="L4029" s="2">
        <f>IFERROR(VLOOKUP(C4029,BOTULISMO!$A$3:$C$19,3,FALSE),0)</f>
        <v>0</v>
      </c>
      <c r="M4029" s="2">
        <f>IFERROR(VLOOKUP(C4029,'LEISHMANIOSE VISCERAL'!$A$4:$C$454,3,FALSE),0)</f>
        <v>1</v>
      </c>
      <c r="N4029" s="2">
        <f>IFERROR(VLOOKUP(C4029,'LEISHMANIOSE TEGUMENTAR'!$A$4:$C$1681,3,FALSE),0)</f>
        <v>1</v>
      </c>
      <c r="O4029" s="2">
        <f>IFERROR(VLOOKUP(C4029,'FEBRE AMARELA'!$A$4:$C$38,3,FALSE),0)</f>
        <v>0</v>
      </c>
      <c r="P4029" s="2">
        <f>IFERROR(VLOOKUP(C4029,DENGUE!$A$5:$C$4097,3,FALSE),0)</f>
        <v>418</v>
      </c>
      <c r="Q4029" s="2">
        <f>IFERROR(VLOOKUP(C4029,'HEPATITE VIRAL'!$A$5:$C$3162,3,FALSE),0)</f>
        <v>0</v>
      </c>
      <c r="R4029" s="2">
        <f>IFERROR(VLOOKUP(C4029,'FEBRE MACULOSA'!$A$5:$C$181,3,FALSE),0)</f>
        <v>0</v>
      </c>
      <c r="S4029" s="2">
        <f>IFERROR(VLOOKUP(C4029,LEPTOSPIROSE!$A$5:$C$1176,3,FALSE),0)</f>
        <v>0</v>
      </c>
      <c r="T4029" s="2">
        <f>IFERROR(VLOOKUP(C4029,'DOENÇA DE CHAGAS'!$A$5:$C$100,3,FALSE),0)</f>
        <v>0</v>
      </c>
      <c r="U4029" s="2">
        <f>IFERROR(VLOOKUP(C4029,'PICADAS DE COBRAS'!$A$6:$C$4645,3,FALSE),0)</f>
        <v>116</v>
      </c>
      <c r="V4029">
        <f>IFERROR(VLOOKUP(C4029,'ZIKA VIRUS'!$A$5:$C$2399,3,FALSE),0)</f>
        <v>4</v>
      </c>
      <c r="W4029">
        <f>IFERROR(VLOOKUP(C4029,'FEBRE TIFÓIDE'!$A$5:$C$46,3,FALSE),0)</f>
        <v>0</v>
      </c>
      <c r="X4029">
        <f>IFERROR(VLOOKUP(C4029,HANTAVIROSE!$A$5:$C$153,3,FALSE),0)</f>
        <v>0</v>
      </c>
      <c r="Y4029">
        <f>IFERROR(VLOOKUP(C4029,MENINGITE!$A$5:$C$447,3,FALSE),0)</f>
        <v>0</v>
      </c>
      <c r="Z4029">
        <f>IFERROR(VLOOKUP(C4029,RAIVA!$A$5:$C$16,3,FALSE),0)</f>
        <v>0</v>
      </c>
    </row>
    <row r="4030" spans="1:26" x14ac:dyDescent="0.3">
      <c r="A4030" s="2" t="s">
        <v>1637</v>
      </c>
      <c r="B4030" s="2" t="s">
        <v>1810</v>
      </c>
      <c r="C4030" s="2">
        <v>354130</v>
      </c>
      <c r="D4030" s="2">
        <v>3541307</v>
      </c>
      <c r="E4030" s="2" t="s">
        <v>1637</v>
      </c>
      <c r="F4030" s="2" t="s">
        <v>1810</v>
      </c>
      <c r="G4030" s="2">
        <f>IFERROR(VLOOKUP(D4030,Coordenadas!$A$2:$D$5571,3,FALSE),0)</f>
        <v>-21.7651</v>
      </c>
      <c r="H4030" s="2">
        <f>IFERROR(VLOOKUP(D4030,Coordenadas!$A$2:$D$5571,4,FALSE),0)</f>
        <v>-52.1111</v>
      </c>
      <c r="I4030" s="2" t="s">
        <v>5325</v>
      </c>
      <c r="J4030" s="2">
        <v>41318</v>
      </c>
      <c r="K4030" s="2" t="s">
        <v>5330</v>
      </c>
      <c r="L4030" s="2">
        <f>IFERROR(VLOOKUP(C4030,BOTULISMO!$A$3:$C$19,3,FALSE),0)</f>
        <v>0</v>
      </c>
      <c r="M4030" s="2">
        <f>IFERROR(VLOOKUP(C4030,'LEISHMANIOSE VISCERAL'!$A$4:$C$454,3,FALSE),0)</f>
        <v>2</v>
      </c>
      <c r="N4030" s="2">
        <f>IFERROR(VLOOKUP(C4030,'LEISHMANIOSE TEGUMENTAR'!$A$4:$C$1681,3,FALSE),0)</f>
        <v>1</v>
      </c>
      <c r="O4030" s="2">
        <f>IFERROR(VLOOKUP(C4030,'FEBRE AMARELA'!$A$4:$C$38,3,FALSE),0)</f>
        <v>0</v>
      </c>
      <c r="P4030" s="2">
        <f>IFERROR(VLOOKUP(C4030,DENGUE!$A$5:$C$4097,3,FALSE),0)</f>
        <v>934</v>
      </c>
      <c r="Q4030" s="2">
        <f>IFERROR(VLOOKUP(C4030,'HEPATITE VIRAL'!$A$5:$C$3162,3,FALSE),0)</f>
        <v>20</v>
      </c>
      <c r="R4030" s="2">
        <f>IFERROR(VLOOKUP(C4030,'FEBRE MACULOSA'!$A$5:$C$181,3,FALSE),0)</f>
        <v>0</v>
      </c>
      <c r="S4030" s="2">
        <f>IFERROR(VLOOKUP(C4030,LEPTOSPIROSE!$A$5:$C$1176,3,FALSE),0)</f>
        <v>1</v>
      </c>
      <c r="T4030" s="2">
        <f>IFERROR(VLOOKUP(C4030,'DOENÇA DE CHAGAS'!$A$5:$C$100,3,FALSE),0)</f>
        <v>0</v>
      </c>
      <c r="U4030" s="2">
        <f>IFERROR(VLOOKUP(C4030,'PICADAS DE COBRAS'!$A$6:$C$4645,3,FALSE),0)</f>
        <v>74</v>
      </c>
      <c r="V4030">
        <f>IFERROR(VLOOKUP(C4030,'ZIKA VIRUS'!$A$5:$C$2399,3,FALSE),0)</f>
        <v>1</v>
      </c>
      <c r="W4030">
        <f>IFERROR(VLOOKUP(C4030,'FEBRE TIFÓIDE'!$A$5:$C$46,3,FALSE),0)</f>
        <v>0</v>
      </c>
      <c r="X4030">
        <f>IFERROR(VLOOKUP(C4030,HANTAVIROSE!$A$5:$C$153,3,FALSE),0)</f>
        <v>0</v>
      </c>
      <c r="Y4030">
        <f>IFERROR(VLOOKUP(C4030,MENINGITE!$A$5:$C$447,3,FALSE),0)</f>
        <v>1</v>
      </c>
      <c r="Z4030">
        <f>IFERROR(VLOOKUP(C4030,RAIVA!$A$5:$C$16,3,FALSE),0)</f>
        <v>0</v>
      </c>
    </row>
    <row r="4031" spans="1:26" x14ac:dyDescent="0.3">
      <c r="A4031" s="2" t="s">
        <v>5190</v>
      </c>
      <c r="B4031" s="2" t="s">
        <v>5203</v>
      </c>
      <c r="C4031" s="2">
        <v>130353</v>
      </c>
      <c r="D4031" s="2">
        <v>1303536</v>
      </c>
      <c r="E4031" s="2" t="s">
        <v>5190</v>
      </c>
      <c r="F4031" s="2" t="s">
        <v>5203</v>
      </c>
      <c r="G4031" s="2">
        <f>IFERROR(VLOOKUP(D4031,Coordenadas!$A$2:$D$5571,3,FALSE),0)</f>
        <v>-2.0298099999999999</v>
      </c>
      <c r="H4031" s="2">
        <f>IFERROR(VLOOKUP(D4031,Coordenadas!$A$2:$D$5571,4,FALSE),0)</f>
        <v>-60.023400000000002</v>
      </c>
      <c r="I4031" s="2" t="s">
        <v>5323</v>
      </c>
      <c r="J4031" s="2">
        <v>27175</v>
      </c>
      <c r="K4031" s="2" t="s">
        <v>5330</v>
      </c>
      <c r="L4031" s="2">
        <f>IFERROR(VLOOKUP(C4031,BOTULISMO!$A$3:$C$19,3,FALSE),0)</f>
        <v>0</v>
      </c>
      <c r="M4031" s="2">
        <f>IFERROR(VLOOKUP(C4031,'LEISHMANIOSE VISCERAL'!$A$4:$C$454,3,FALSE),0)</f>
        <v>0</v>
      </c>
      <c r="N4031" s="2">
        <f>IFERROR(VLOOKUP(C4031,'LEISHMANIOSE TEGUMENTAR'!$A$4:$C$1681,3,FALSE),0)</f>
        <v>145</v>
      </c>
      <c r="O4031" s="2">
        <f>IFERROR(VLOOKUP(C4031,'FEBRE AMARELA'!$A$4:$C$38,3,FALSE),0)</f>
        <v>0</v>
      </c>
      <c r="P4031" s="2">
        <f>IFERROR(VLOOKUP(C4031,DENGUE!$A$5:$C$4097,3,FALSE),0)</f>
        <v>100</v>
      </c>
      <c r="Q4031" s="2">
        <f>IFERROR(VLOOKUP(C4031,'HEPATITE VIRAL'!$A$5:$C$3162,3,FALSE),0)</f>
        <v>6</v>
      </c>
      <c r="R4031" s="2">
        <f>IFERROR(VLOOKUP(C4031,'FEBRE MACULOSA'!$A$5:$C$181,3,FALSE),0)</f>
        <v>0</v>
      </c>
      <c r="S4031" s="2">
        <f>IFERROR(VLOOKUP(C4031,LEPTOSPIROSE!$A$5:$C$1176,3,FALSE),0)</f>
        <v>0</v>
      </c>
      <c r="T4031" s="2">
        <f>IFERROR(VLOOKUP(C4031,'DOENÇA DE CHAGAS'!$A$5:$C$100,3,FALSE),0)</f>
        <v>0</v>
      </c>
      <c r="U4031" s="2">
        <f>IFERROR(VLOOKUP(C4031,'PICADAS DE COBRAS'!$A$6:$C$4645,3,FALSE),0)</f>
        <v>26</v>
      </c>
      <c r="V4031">
        <f>IFERROR(VLOOKUP(C4031,'ZIKA VIRUS'!$A$5:$C$2399,3,FALSE),0)</f>
        <v>1</v>
      </c>
      <c r="W4031">
        <f>IFERROR(VLOOKUP(C4031,'FEBRE TIFÓIDE'!$A$5:$C$46,3,FALSE),0)</f>
        <v>0</v>
      </c>
      <c r="X4031">
        <f>IFERROR(VLOOKUP(C4031,HANTAVIROSE!$A$5:$C$153,3,FALSE),0)</f>
        <v>0</v>
      </c>
      <c r="Y4031">
        <f>IFERROR(VLOOKUP(C4031,MENINGITE!$A$5:$C$447,3,FALSE),0)</f>
        <v>0</v>
      </c>
      <c r="Z4031">
        <f>IFERROR(VLOOKUP(C4031,RAIVA!$A$5:$C$16,3,FALSE),0)</f>
        <v>0</v>
      </c>
    </row>
    <row r="4032" spans="1:26" x14ac:dyDescent="0.3">
      <c r="A4032" s="2" t="s">
        <v>967</v>
      </c>
      <c r="B4032" s="2" t="s">
        <v>1049</v>
      </c>
      <c r="C4032" s="2">
        <v>421400</v>
      </c>
      <c r="D4032" s="2">
        <v>4214003</v>
      </c>
      <c r="E4032" s="2" t="s">
        <v>967</v>
      </c>
      <c r="F4032" s="2" t="s">
        <v>1049</v>
      </c>
      <c r="G4032" s="2">
        <f>IFERROR(VLOOKUP(D4032,Coordenadas!$A$2:$D$5571,3,FALSE),0)</f>
        <v>-27.0474</v>
      </c>
      <c r="H4032" s="2">
        <f>IFERROR(VLOOKUP(D4032,Coordenadas!$A$2:$D$5571,4,FALSE),0)</f>
        <v>-49.624600000000001</v>
      </c>
      <c r="I4032" s="2" t="s">
        <v>5326</v>
      </c>
      <c r="J4032" s="2">
        <v>14887</v>
      </c>
      <c r="K4032" s="2" t="s">
        <v>5332</v>
      </c>
      <c r="L4032" s="2">
        <f>IFERROR(VLOOKUP(C4032,BOTULISMO!$A$3:$C$19,3,FALSE),0)</f>
        <v>0</v>
      </c>
      <c r="M4032" s="2">
        <f>IFERROR(VLOOKUP(C4032,'LEISHMANIOSE VISCERAL'!$A$4:$C$454,3,FALSE),0)</f>
        <v>0</v>
      </c>
      <c r="N4032" s="2">
        <f>IFERROR(VLOOKUP(C4032,'LEISHMANIOSE TEGUMENTAR'!$A$4:$C$1681,3,FALSE),0)</f>
        <v>0</v>
      </c>
      <c r="O4032" s="2">
        <f>IFERROR(VLOOKUP(C4032,'FEBRE AMARELA'!$A$4:$C$38,3,FALSE),0)</f>
        <v>0</v>
      </c>
      <c r="P4032" s="2">
        <f>IFERROR(VLOOKUP(C4032,DENGUE!$A$5:$C$4097,3,FALSE),0)</f>
        <v>0</v>
      </c>
      <c r="Q4032" s="2">
        <f>IFERROR(VLOOKUP(C4032,'HEPATITE VIRAL'!$A$5:$C$3162,3,FALSE),0)</f>
        <v>4</v>
      </c>
      <c r="R4032" s="2">
        <f>IFERROR(VLOOKUP(C4032,'FEBRE MACULOSA'!$A$5:$C$181,3,FALSE),0)</f>
        <v>0</v>
      </c>
      <c r="S4032" s="2">
        <f>IFERROR(VLOOKUP(C4032,LEPTOSPIROSE!$A$5:$C$1176,3,FALSE),0)</f>
        <v>1</v>
      </c>
      <c r="T4032" s="2">
        <f>IFERROR(VLOOKUP(C4032,'DOENÇA DE CHAGAS'!$A$5:$C$100,3,FALSE),0)</f>
        <v>0</v>
      </c>
      <c r="U4032" s="2">
        <f>IFERROR(VLOOKUP(C4032,'PICADAS DE COBRAS'!$A$6:$C$4645,3,FALSE),0)</f>
        <v>21</v>
      </c>
      <c r="V4032">
        <f>IFERROR(VLOOKUP(C4032,'ZIKA VIRUS'!$A$5:$C$2399,3,FALSE),0)</f>
        <v>0</v>
      </c>
      <c r="W4032">
        <f>IFERROR(VLOOKUP(C4032,'FEBRE TIFÓIDE'!$A$5:$C$46,3,FALSE),0)</f>
        <v>0</v>
      </c>
      <c r="X4032">
        <f>IFERROR(VLOOKUP(C4032,HANTAVIROSE!$A$5:$C$153,3,FALSE),0)</f>
        <v>0</v>
      </c>
      <c r="Y4032">
        <f>IFERROR(VLOOKUP(C4032,MENINGITE!$A$5:$C$447,3,FALSE),0)</f>
        <v>0</v>
      </c>
      <c r="Z4032">
        <f>IFERROR(VLOOKUP(C4032,RAIVA!$A$5:$C$16,3,FALSE),0)</f>
        <v>0</v>
      </c>
    </row>
    <row r="4033" spans="1:26" x14ac:dyDescent="0.3">
      <c r="A4033" s="2" t="s">
        <v>3257</v>
      </c>
      <c r="B4033" s="2" t="s">
        <v>3350</v>
      </c>
      <c r="C4033" s="2">
        <v>292570</v>
      </c>
      <c r="D4033" s="2">
        <v>2925709</v>
      </c>
      <c r="E4033" s="2" t="s">
        <v>3257</v>
      </c>
      <c r="F4033" s="2" t="s">
        <v>3350</v>
      </c>
      <c r="G4033" s="2">
        <f>IFERROR(VLOOKUP(D4033,Coordenadas!$A$2:$D$5571,3,FALSE),0)</f>
        <v>-14.688499999999999</v>
      </c>
      <c r="H4033" s="2">
        <f>IFERROR(VLOOKUP(D4033,Coordenadas!$A$2:$D$5571,4,FALSE),0)</f>
        <v>-41.6798</v>
      </c>
      <c r="I4033" s="2" t="s">
        <v>5324</v>
      </c>
      <c r="J4033" s="2">
        <v>13652</v>
      </c>
      <c r="K4033" s="2" t="s">
        <v>5332</v>
      </c>
      <c r="L4033" s="2">
        <f>IFERROR(VLOOKUP(C4033,BOTULISMO!$A$3:$C$19,3,FALSE),0)</f>
        <v>0</v>
      </c>
      <c r="M4033" s="2">
        <f>IFERROR(VLOOKUP(C4033,'LEISHMANIOSE VISCERAL'!$A$4:$C$454,3,FALSE),0)</f>
        <v>0</v>
      </c>
      <c r="N4033" s="2">
        <f>IFERROR(VLOOKUP(C4033,'LEISHMANIOSE TEGUMENTAR'!$A$4:$C$1681,3,FALSE),0)</f>
        <v>0</v>
      </c>
      <c r="O4033" s="2">
        <f>IFERROR(VLOOKUP(C4033,'FEBRE AMARELA'!$A$4:$C$38,3,FALSE),0)</f>
        <v>0</v>
      </c>
      <c r="P4033" s="2">
        <f>IFERROR(VLOOKUP(C4033,DENGUE!$A$5:$C$4097,3,FALSE),0)</f>
        <v>28</v>
      </c>
      <c r="Q4033" s="2">
        <f>IFERROR(VLOOKUP(C4033,'HEPATITE VIRAL'!$A$5:$C$3162,3,FALSE),0)</f>
        <v>1</v>
      </c>
      <c r="R4033" s="2">
        <f>IFERROR(VLOOKUP(C4033,'FEBRE MACULOSA'!$A$5:$C$181,3,FALSE),0)</f>
        <v>0</v>
      </c>
      <c r="S4033" s="2">
        <f>IFERROR(VLOOKUP(C4033,LEPTOSPIROSE!$A$5:$C$1176,3,FALSE),0)</f>
        <v>0</v>
      </c>
      <c r="T4033" s="2">
        <f>IFERROR(VLOOKUP(C4033,'DOENÇA DE CHAGAS'!$A$5:$C$100,3,FALSE),0)</f>
        <v>0</v>
      </c>
      <c r="U4033" s="2">
        <f>IFERROR(VLOOKUP(C4033,'PICADAS DE COBRAS'!$A$6:$C$4645,3,FALSE),0)</f>
        <v>202</v>
      </c>
      <c r="V4033">
        <f>IFERROR(VLOOKUP(C4033,'ZIKA VIRUS'!$A$5:$C$2399,3,FALSE),0)</f>
        <v>9</v>
      </c>
      <c r="W4033">
        <f>IFERROR(VLOOKUP(C4033,'FEBRE TIFÓIDE'!$A$5:$C$46,3,FALSE),0)</f>
        <v>0</v>
      </c>
      <c r="X4033">
        <f>IFERROR(VLOOKUP(C4033,HANTAVIROSE!$A$5:$C$153,3,FALSE),0)</f>
        <v>0</v>
      </c>
      <c r="Y4033">
        <f>IFERROR(VLOOKUP(C4033,MENINGITE!$A$5:$C$447,3,FALSE),0)</f>
        <v>0</v>
      </c>
      <c r="Z4033">
        <f>IFERROR(VLOOKUP(C4033,RAIVA!$A$5:$C$16,3,FALSE),0)</f>
        <v>0</v>
      </c>
    </row>
    <row r="4034" spans="1:26" x14ac:dyDescent="0.3">
      <c r="A4034" s="2" t="s">
        <v>4704</v>
      </c>
      <c r="B4034" s="2" t="s">
        <v>2650</v>
      </c>
      <c r="C4034" s="2">
        <v>210920</v>
      </c>
      <c r="D4034" s="2">
        <v>2109205</v>
      </c>
      <c r="E4034" s="2" t="s">
        <v>4704</v>
      </c>
      <c r="F4034" s="2" t="s">
        <v>2650</v>
      </c>
      <c r="G4034" s="2">
        <f>IFERROR(VLOOKUP(D4034,Coordenadas!$A$2:$D$5571,3,FALSE),0)</f>
        <v>-2.91872</v>
      </c>
      <c r="H4034" s="2">
        <f>IFERROR(VLOOKUP(D4034,Coordenadas!$A$2:$D$5571,4,FALSE),0)</f>
        <v>-44.0715</v>
      </c>
      <c r="I4034" s="2" t="s">
        <v>5324</v>
      </c>
      <c r="J4034" s="2">
        <v>11541</v>
      </c>
      <c r="K4034" s="2" t="s">
        <v>5332</v>
      </c>
      <c r="L4034" s="2">
        <f>IFERROR(VLOOKUP(C4034,BOTULISMO!$A$3:$C$19,3,FALSE),0)</f>
        <v>0</v>
      </c>
      <c r="M4034" s="2">
        <f>IFERROR(VLOOKUP(C4034,'LEISHMANIOSE VISCERAL'!$A$4:$C$454,3,FALSE),0)</f>
        <v>0</v>
      </c>
      <c r="N4034" s="2">
        <f>IFERROR(VLOOKUP(C4034,'LEISHMANIOSE TEGUMENTAR'!$A$4:$C$1681,3,FALSE),0)</f>
        <v>2</v>
      </c>
      <c r="O4034" s="2">
        <f>IFERROR(VLOOKUP(C4034,'FEBRE AMARELA'!$A$4:$C$38,3,FALSE),0)</f>
        <v>0</v>
      </c>
      <c r="P4034" s="2">
        <f>IFERROR(VLOOKUP(C4034,DENGUE!$A$5:$C$4097,3,FALSE),0)</f>
        <v>0</v>
      </c>
      <c r="Q4034" s="2">
        <f>IFERROR(VLOOKUP(C4034,'HEPATITE VIRAL'!$A$5:$C$3162,3,FALSE),0)</f>
        <v>0</v>
      </c>
      <c r="R4034" s="2">
        <f>IFERROR(VLOOKUP(C4034,'FEBRE MACULOSA'!$A$5:$C$181,3,FALSE),0)</f>
        <v>0</v>
      </c>
      <c r="S4034" s="2">
        <f>IFERROR(VLOOKUP(C4034,LEPTOSPIROSE!$A$5:$C$1176,3,FALSE),0)</f>
        <v>0</v>
      </c>
      <c r="T4034" s="2">
        <f>IFERROR(VLOOKUP(C4034,'DOENÇA DE CHAGAS'!$A$5:$C$100,3,FALSE),0)</f>
        <v>0</v>
      </c>
      <c r="U4034" s="2">
        <f>IFERROR(VLOOKUP(C4034,'PICADAS DE COBRAS'!$A$6:$C$4645,3,FALSE),0)</f>
        <v>1</v>
      </c>
      <c r="V4034">
        <f>IFERROR(VLOOKUP(C4034,'ZIKA VIRUS'!$A$5:$C$2399,3,FALSE),0)</f>
        <v>2</v>
      </c>
      <c r="W4034">
        <f>IFERROR(VLOOKUP(C4034,'FEBRE TIFÓIDE'!$A$5:$C$46,3,FALSE),0)</f>
        <v>0</v>
      </c>
      <c r="X4034">
        <f>IFERROR(VLOOKUP(C4034,HANTAVIROSE!$A$5:$C$153,3,FALSE),0)</f>
        <v>0</v>
      </c>
      <c r="Y4034">
        <f>IFERROR(VLOOKUP(C4034,MENINGITE!$A$5:$C$447,3,FALSE),0)</f>
        <v>0</v>
      </c>
      <c r="Z4034">
        <f>IFERROR(VLOOKUP(C4034,RAIVA!$A$5:$C$16,3,FALSE),0)</f>
        <v>0</v>
      </c>
    </row>
    <row r="4035" spans="1:26" x14ac:dyDescent="0.3">
      <c r="A4035" s="2" t="s">
        <v>4178</v>
      </c>
      <c r="B4035" s="2" t="s">
        <v>2650</v>
      </c>
      <c r="C4035" s="2">
        <v>241030</v>
      </c>
      <c r="D4035" s="2">
        <v>2410306</v>
      </c>
      <c r="E4035" s="2" t="s">
        <v>4178</v>
      </c>
      <c r="F4035" s="2" t="s">
        <v>2650</v>
      </c>
      <c r="G4035" s="2">
        <f>IFERROR(VLOOKUP(D4035,Coordenadas!$A$2:$D$5571,3,FALSE),0)</f>
        <v>-6.1047799999999999</v>
      </c>
      <c r="H4035" s="2">
        <f>IFERROR(VLOOKUP(D4035,Coordenadas!$A$2:$D$5571,4,FALSE),0)</f>
        <v>-35.711300000000001</v>
      </c>
      <c r="I4035" s="2" t="s">
        <v>5324</v>
      </c>
      <c r="J4035" s="2">
        <v>8768</v>
      </c>
      <c r="K4035" s="2" t="s">
        <v>5332</v>
      </c>
      <c r="L4035" s="2">
        <f>IFERROR(VLOOKUP(C4035,BOTULISMO!$A$3:$C$19,3,FALSE),0)</f>
        <v>0</v>
      </c>
      <c r="M4035" s="2">
        <f>IFERROR(VLOOKUP(C4035,'LEISHMANIOSE VISCERAL'!$A$4:$C$454,3,FALSE),0)</f>
        <v>0</v>
      </c>
      <c r="N4035" s="2">
        <f>IFERROR(VLOOKUP(C4035,'LEISHMANIOSE TEGUMENTAR'!$A$4:$C$1681,3,FALSE),0)</f>
        <v>0</v>
      </c>
      <c r="O4035" s="2">
        <f>IFERROR(VLOOKUP(C4035,'FEBRE AMARELA'!$A$4:$C$38,3,FALSE),0)</f>
        <v>0</v>
      </c>
      <c r="P4035" s="2">
        <f>IFERROR(VLOOKUP(C4035,DENGUE!$A$5:$C$4097,3,FALSE),0)</f>
        <v>1</v>
      </c>
      <c r="Q4035" s="2">
        <f>IFERROR(VLOOKUP(C4035,'HEPATITE VIRAL'!$A$5:$C$3162,3,FALSE),0)</f>
        <v>1</v>
      </c>
      <c r="R4035" s="2">
        <f>IFERROR(VLOOKUP(C4035,'FEBRE MACULOSA'!$A$5:$C$181,3,FALSE),0)</f>
        <v>0</v>
      </c>
      <c r="S4035" s="2">
        <f>IFERROR(VLOOKUP(C4035,LEPTOSPIROSE!$A$5:$C$1176,3,FALSE),0)</f>
        <v>0</v>
      </c>
      <c r="T4035" s="2">
        <f>IFERROR(VLOOKUP(C4035,'DOENÇA DE CHAGAS'!$A$5:$C$100,3,FALSE),0)</f>
        <v>0</v>
      </c>
      <c r="U4035" s="2">
        <f>IFERROR(VLOOKUP(C4035,'PICADAS DE COBRAS'!$A$6:$C$4645,3,FALSE),0)</f>
        <v>2</v>
      </c>
      <c r="V4035">
        <f>IFERROR(VLOOKUP(C4035,'ZIKA VIRUS'!$A$5:$C$2399,3,FALSE),0)</f>
        <v>58</v>
      </c>
      <c r="W4035">
        <f>IFERROR(VLOOKUP(C4035,'FEBRE TIFÓIDE'!$A$5:$C$46,3,FALSE),0)</f>
        <v>0</v>
      </c>
      <c r="X4035">
        <f>IFERROR(VLOOKUP(C4035,HANTAVIROSE!$A$5:$C$153,3,FALSE),0)</f>
        <v>0</v>
      </c>
      <c r="Y4035">
        <f>IFERROR(VLOOKUP(C4035,MENINGITE!$A$5:$C$447,3,FALSE),0)</f>
        <v>0</v>
      </c>
      <c r="Z4035">
        <f>IFERROR(VLOOKUP(C4035,RAIVA!$A$5:$C$16,3,FALSE),0)</f>
        <v>0</v>
      </c>
    </row>
    <row r="4036" spans="1:26" x14ac:dyDescent="0.3">
      <c r="A4036" s="2" t="s">
        <v>2425</v>
      </c>
      <c r="B4036" s="2" t="s">
        <v>2650</v>
      </c>
      <c r="C4036" s="2">
        <v>315320</v>
      </c>
      <c r="D4036" s="2">
        <v>3153202</v>
      </c>
      <c r="E4036" s="2" t="s">
        <v>2425</v>
      </c>
      <c r="F4036" s="2" t="s">
        <v>2650</v>
      </c>
      <c r="G4036" s="2">
        <f>IFERROR(VLOOKUP(D4036,Coordenadas!$A$2:$D$5571,3,FALSE),0)</f>
        <v>-18.6401</v>
      </c>
      <c r="H4036" s="2">
        <f>IFERROR(VLOOKUP(D4036,Coordenadas!$A$2:$D$5571,4,FALSE),0)</f>
        <v>-44.06</v>
      </c>
      <c r="I4036" s="2" t="s">
        <v>5325</v>
      </c>
      <c r="J4036" s="2">
        <v>3908</v>
      </c>
      <c r="K4036" s="2" t="s">
        <v>5332</v>
      </c>
      <c r="L4036" s="2">
        <f>IFERROR(VLOOKUP(C4036,BOTULISMO!$A$3:$C$19,3,FALSE),0)</f>
        <v>0</v>
      </c>
      <c r="M4036" s="2">
        <f>IFERROR(VLOOKUP(C4036,'LEISHMANIOSE VISCERAL'!$A$4:$C$454,3,FALSE),0)</f>
        <v>1</v>
      </c>
      <c r="N4036" s="2">
        <f>IFERROR(VLOOKUP(C4036,'LEISHMANIOSE TEGUMENTAR'!$A$4:$C$1681,3,FALSE),0)</f>
        <v>0</v>
      </c>
      <c r="O4036" s="2">
        <f>IFERROR(VLOOKUP(C4036,'FEBRE AMARELA'!$A$4:$C$38,3,FALSE),0)</f>
        <v>0</v>
      </c>
      <c r="P4036" s="2">
        <f>IFERROR(VLOOKUP(C4036,DENGUE!$A$5:$C$4097,3,FALSE),0)</f>
        <v>7</v>
      </c>
      <c r="Q4036" s="2">
        <f>IFERROR(VLOOKUP(C4036,'HEPATITE VIRAL'!$A$5:$C$3162,3,FALSE),0)</f>
        <v>0</v>
      </c>
      <c r="R4036" s="2">
        <f>IFERROR(VLOOKUP(C4036,'FEBRE MACULOSA'!$A$5:$C$181,3,FALSE),0)</f>
        <v>0</v>
      </c>
      <c r="S4036" s="2">
        <f>IFERROR(VLOOKUP(C4036,LEPTOSPIROSE!$A$5:$C$1176,3,FALSE),0)</f>
        <v>0</v>
      </c>
      <c r="T4036" s="2">
        <f>IFERROR(VLOOKUP(C4036,'DOENÇA DE CHAGAS'!$A$5:$C$100,3,FALSE),0)</f>
        <v>0</v>
      </c>
      <c r="U4036" s="2">
        <f>IFERROR(VLOOKUP(C4036,'PICADAS DE COBRAS'!$A$6:$C$4645,3,FALSE),0)</f>
        <v>0</v>
      </c>
      <c r="V4036">
        <f>IFERROR(VLOOKUP(C4036,'ZIKA VIRUS'!$A$5:$C$2399,3,FALSE),0)</f>
        <v>0</v>
      </c>
      <c r="W4036">
        <f>IFERROR(VLOOKUP(C4036,'FEBRE TIFÓIDE'!$A$5:$C$46,3,FALSE),0)</f>
        <v>0</v>
      </c>
      <c r="X4036">
        <f>IFERROR(VLOOKUP(C4036,HANTAVIROSE!$A$5:$C$153,3,FALSE),0)</f>
        <v>0</v>
      </c>
      <c r="Y4036">
        <f>IFERROR(VLOOKUP(C4036,MENINGITE!$A$5:$C$447,3,FALSE),0)</f>
        <v>0</v>
      </c>
      <c r="Z4036">
        <f>IFERROR(VLOOKUP(C4036,RAIVA!$A$5:$C$16,3,FALSE),0)</f>
        <v>0</v>
      </c>
    </row>
    <row r="4037" spans="1:26" x14ac:dyDescent="0.3">
      <c r="A4037" s="2" t="s">
        <v>4903</v>
      </c>
      <c r="B4037" s="2" t="s">
        <v>2368</v>
      </c>
      <c r="C4037" s="2">
        <v>171840</v>
      </c>
      <c r="D4037" s="2">
        <v>1718402</v>
      </c>
      <c r="E4037" s="2" t="s">
        <v>4903</v>
      </c>
      <c r="F4037" s="2" t="s">
        <v>2368</v>
      </c>
      <c r="G4037" s="2">
        <f>IFERROR(VLOOKUP(D4037,Coordenadas!$A$2:$D$5571,3,FALSE),0)</f>
        <v>-8.5405999999999995</v>
      </c>
      <c r="H4037" s="2">
        <f>IFERROR(VLOOKUP(D4037,Coordenadas!$A$2:$D$5571,4,FALSE),0)</f>
        <v>-48.5062</v>
      </c>
      <c r="I4037" s="2" t="s">
        <v>5323</v>
      </c>
      <c r="J4037" s="2">
        <v>3681</v>
      </c>
      <c r="K4037" s="2" t="s">
        <v>5332</v>
      </c>
      <c r="L4037" s="2">
        <f>IFERROR(VLOOKUP(C4037,BOTULISMO!$A$3:$C$19,3,FALSE),0)</f>
        <v>0</v>
      </c>
      <c r="M4037" s="2">
        <f>IFERROR(VLOOKUP(C4037,'LEISHMANIOSE VISCERAL'!$A$4:$C$454,3,FALSE),0)</f>
        <v>0</v>
      </c>
      <c r="N4037" s="2">
        <f>IFERROR(VLOOKUP(C4037,'LEISHMANIOSE TEGUMENTAR'!$A$4:$C$1681,3,FALSE),0)</f>
        <v>1</v>
      </c>
      <c r="O4037" s="2">
        <f>IFERROR(VLOOKUP(C4037,'FEBRE AMARELA'!$A$4:$C$38,3,FALSE),0)</f>
        <v>0</v>
      </c>
      <c r="P4037" s="2">
        <f>IFERROR(VLOOKUP(C4037,DENGUE!$A$5:$C$4097,3,FALSE),0)</f>
        <v>3</v>
      </c>
      <c r="Q4037" s="2">
        <f>IFERROR(VLOOKUP(C4037,'HEPATITE VIRAL'!$A$5:$C$3162,3,FALSE),0)</f>
        <v>1</v>
      </c>
      <c r="R4037" s="2">
        <f>IFERROR(VLOOKUP(C4037,'FEBRE MACULOSA'!$A$5:$C$181,3,FALSE),0)</f>
        <v>0</v>
      </c>
      <c r="S4037" s="2">
        <f>IFERROR(VLOOKUP(C4037,LEPTOSPIROSE!$A$5:$C$1176,3,FALSE),0)</f>
        <v>0</v>
      </c>
      <c r="T4037" s="2">
        <f>IFERROR(VLOOKUP(C4037,'DOENÇA DE CHAGAS'!$A$5:$C$100,3,FALSE),0)</f>
        <v>0</v>
      </c>
      <c r="U4037" s="2">
        <f>IFERROR(VLOOKUP(C4037,'PICADAS DE COBRAS'!$A$6:$C$4645,3,FALSE),0)</f>
        <v>1</v>
      </c>
      <c r="V4037">
        <f>IFERROR(VLOOKUP(C4037,'ZIKA VIRUS'!$A$5:$C$2399,3,FALSE),0)</f>
        <v>0</v>
      </c>
      <c r="W4037">
        <f>IFERROR(VLOOKUP(C4037,'FEBRE TIFÓIDE'!$A$5:$C$46,3,FALSE),0)</f>
        <v>0</v>
      </c>
      <c r="X4037">
        <f>IFERROR(VLOOKUP(C4037,HANTAVIROSE!$A$5:$C$153,3,FALSE),0)</f>
        <v>0</v>
      </c>
      <c r="Y4037">
        <f>IFERROR(VLOOKUP(C4037,MENINGITE!$A$5:$C$447,3,FALSE),0)</f>
        <v>0</v>
      </c>
      <c r="Z4037">
        <f>IFERROR(VLOOKUP(C4037,RAIVA!$A$5:$C$16,3,FALSE),0)</f>
        <v>0</v>
      </c>
    </row>
    <row r="4038" spans="1:26" x14ac:dyDescent="0.3">
      <c r="A4038" s="2" t="s">
        <v>2349</v>
      </c>
      <c r="B4038" s="2" t="s">
        <v>2368</v>
      </c>
      <c r="C4038" s="2">
        <v>320430</v>
      </c>
      <c r="D4038" s="2">
        <v>3204302</v>
      </c>
      <c r="E4038" s="2" t="s">
        <v>2349</v>
      </c>
      <c r="F4038" s="2" t="s">
        <v>2368</v>
      </c>
      <c r="G4038" s="2">
        <f>IFERROR(VLOOKUP(D4038,Coordenadas!$A$2:$D$5571,3,FALSE),0)</f>
        <v>-21.096399999999999</v>
      </c>
      <c r="H4038" s="2">
        <f>IFERROR(VLOOKUP(D4038,Coordenadas!$A$2:$D$5571,4,FALSE),0)</f>
        <v>-41.046799999999998</v>
      </c>
      <c r="I4038" s="2" t="s">
        <v>5325</v>
      </c>
      <c r="J4038" s="2">
        <v>10314</v>
      </c>
      <c r="K4038" s="2" t="s">
        <v>5332</v>
      </c>
      <c r="L4038" s="2">
        <f>IFERROR(VLOOKUP(C4038,BOTULISMO!$A$3:$C$19,3,FALSE),0)</f>
        <v>0</v>
      </c>
      <c r="M4038" s="2">
        <f>IFERROR(VLOOKUP(C4038,'LEISHMANIOSE VISCERAL'!$A$4:$C$454,3,FALSE),0)</f>
        <v>0</v>
      </c>
      <c r="N4038" s="2">
        <f>IFERROR(VLOOKUP(C4038,'LEISHMANIOSE TEGUMENTAR'!$A$4:$C$1681,3,FALSE),0)</f>
        <v>0</v>
      </c>
      <c r="O4038" s="2">
        <f>IFERROR(VLOOKUP(C4038,'FEBRE AMARELA'!$A$4:$C$38,3,FALSE),0)</f>
        <v>0</v>
      </c>
      <c r="P4038" s="2">
        <f>IFERROR(VLOOKUP(C4038,DENGUE!$A$5:$C$4097,3,FALSE),0)</f>
        <v>0</v>
      </c>
      <c r="Q4038" s="2">
        <f>IFERROR(VLOOKUP(C4038,'HEPATITE VIRAL'!$A$5:$C$3162,3,FALSE),0)</f>
        <v>0</v>
      </c>
      <c r="R4038" s="2">
        <f>IFERROR(VLOOKUP(C4038,'FEBRE MACULOSA'!$A$5:$C$181,3,FALSE),0)</f>
        <v>0</v>
      </c>
      <c r="S4038" s="2">
        <f>IFERROR(VLOOKUP(C4038,LEPTOSPIROSE!$A$5:$C$1176,3,FALSE),0)</f>
        <v>0</v>
      </c>
      <c r="T4038" s="2">
        <f>IFERROR(VLOOKUP(C4038,'DOENÇA DE CHAGAS'!$A$5:$C$100,3,FALSE),0)</f>
        <v>0</v>
      </c>
      <c r="U4038" s="2">
        <f>IFERROR(VLOOKUP(C4038,'PICADAS DE COBRAS'!$A$6:$C$4645,3,FALSE),0)</f>
        <v>0</v>
      </c>
      <c r="V4038">
        <f>IFERROR(VLOOKUP(C4038,'ZIKA VIRUS'!$A$5:$C$2399,3,FALSE),0)</f>
        <v>4</v>
      </c>
      <c r="W4038">
        <f>IFERROR(VLOOKUP(C4038,'FEBRE TIFÓIDE'!$A$5:$C$46,3,FALSE),0)</f>
        <v>0</v>
      </c>
      <c r="X4038">
        <f>IFERROR(VLOOKUP(C4038,HANTAVIROSE!$A$5:$C$153,3,FALSE),0)</f>
        <v>0</v>
      </c>
      <c r="Y4038">
        <f>IFERROR(VLOOKUP(C4038,MENINGITE!$A$5:$C$447,3,FALSE),0)</f>
        <v>0</v>
      </c>
      <c r="Z4038">
        <f>IFERROR(VLOOKUP(C4038,RAIVA!$A$5:$C$16,3,FALSE),0)</f>
        <v>0</v>
      </c>
    </row>
    <row r="4039" spans="1:26" x14ac:dyDescent="0.3">
      <c r="A4039" s="2" t="s">
        <v>2425</v>
      </c>
      <c r="B4039" s="2" t="s">
        <v>2649</v>
      </c>
      <c r="C4039" s="2">
        <v>315330</v>
      </c>
      <c r="D4039" s="2">
        <v>3153301</v>
      </c>
      <c r="E4039" s="2" t="s">
        <v>2425</v>
      </c>
      <c r="F4039" s="2" t="s">
        <v>2649</v>
      </c>
      <c r="G4039" s="2">
        <f>IFERROR(VLOOKUP(D4039,Coordenadas!$A$2:$D$5571,3,FALSE),0)</f>
        <v>-18.619299999999999</v>
      </c>
      <c r="H4039" s="2">
        <f>IFERROR(VLOOKUP(D4039,Coordenadas!$A$2:$D$5571,4,FALSE),0)</f>
        <v>-43.562800000000003</v>
      </c>
      <c r="I4039" s="2" t="s">
        <v>5325</v>
      </c>
      <c r="J4039" s="2">
        <v>2959</v>
      </c>
      <c r="K4039" s="2" t="s">
        <v>5332</v>
      </c>
      <c r="L4039" s="2">
        <f>IFERROR(VLOOKUP(C4039,BOTULISMO!$A$3:$C$19,3,FALSE),0)</f>
        <v>0</v>
      </c>
      <c r="M4039" s="2">
        <f>IFERROR(VLOOKUP(C4039,'LEISHMANIOSE VISCERAL'!$A$4:$C$454,3,FALSE),0)</f>
        <v>0</v>
      </c>
      <c r="N4039" s="2">
        <f>IFERROR(VLOOKUP(C4039,'LEISHMANIOSE TEGUMENTAR'!$A$4:$C$1681,3,FALSE),0)</f>
        <v>0</v>
      </c>
      <c r="O4039" s="2">
        <f>IFERROR(VLOOKUP(C4039,'FEBRE AMARELA'!$A$4:$C$38,3,FALSE),0)</f>
        <v>0</v>
      </c>
      <c r="P4039" s="2">
        <f>IFERROR(VLOOKUP(C4039,DENGUE!$A$5:$C$4097,3,FALSE),0)</f>
        <v>1</v>
      </c>
      <c r="Q4039" s="2">
        <f>IFERROR(VLOOKUP(C4039,'HEPATITE VIRAL'!$A$5:$C$3162,3,FALSE),0)</f>
        <v>0</v>
      </c>
      <c r="R4039" s="2">
        <f>IFERROR(VLOOKUP(C4039,'FEBRE MACULOSA'!$A$5:$C$181,3,FALSE),0)</f>
        <v>0</v>
      </c>
      <c r="S4039" s="2">
        <f>IFERROR(VLOOKUP(C4039,LEPTOSPIROSE!$A$5:$C$1176,3,FALSE),0)</f>
        <v>0</v>
      </c>
      <c r="T4039" s="2">
        <f>IFERROR(VLOOKUP(C4039,'DOENÇA DE CHAGAS'!$A$5:$C$100,3,FALSE),0)</f>
        <v>0</v>
      </c>
      <c r="U4039" s="2">
        <f>IFERROR(VLOOKUP(C4039,'PICADAS DE COBRAS'!$A$6:$C$4645,3,FALSE),0)</f>
        <v>18</v>
      </c>
      <c r="V4039">
        <f>IFERROR(VLOOKUP(C4039,'ZIKA VIRUS'!$A$5:$C$2399,3,FALSE),0)</f>
        <v>0</v>
      </c>
      <c r="W4039">
        <f>IFERROR(VLOOKUP(C4039,'FEBRE TIFÓIDE'!$A$5:$C$46,3,FALSE),0)</f>
        <v>0</v>
      </c>
      <c r="X4039">
        <f>IFERROR(VLOOKUP(C4039,HANTAVIROSE!$A$5:$C$153,3,FALSE),0)</f>
        <v>0</v>
      </c>
      <c r="Y4039">
        <f>IFERROR(VLOOKUP(C4039,MENINGITE!$A$5:$C$447,3,FALSE),0)</f>
        <v>0</v>
      </c>
      <c r="Z4039">
        <f>IFERROR(VLOOKUP(C4039,RAIVA!$A$5:$C$16,3,FALSE),0)</f>
        <v>0</v>
      </c>
    </row>
    <row r="4040" spans="1:26" x14ac:dyDescent="0.3">
      <c r="A4040" s="2" t="s">
        <v>470</v>
      </c>
      <c r="B4040" s="2" t="s">
        <v>635</v>
      </c>
      <c r="C4040" s="2">
        <v>431514</v>
      </c>
      <c r="D4040" s="2">
        <v>4315149</v>
      </c>
      <c r="E4040" s="2" t="s">
        <v>470</v>
      </c>
      <c r="F4040" s="2" t="s">
        <v>635</v>
      </c>
      <c r="G4040" s="2">
        <f>IFERROR(VLOOKUP(D4040,Coordenadas!$A$2:$D$5571,3,FALSE),0)</f>
        <v>-29.517499999999998</v>
      </c>
      <c r="H4040" s="2">
        <f>IFERROR(VLOOKUP(D4040,Coordenadas!$A$2:$D$5571,4,FALSE),0)</f>
        <v>-51.1798</v>
      </c>
      <c r="I4040" s="2" t="s">
        <v>5326</v>
      </c>
      <c r="J4040" s="2">
        <v>2484</v>
      </c>
      <c r="K4040" s="2" t="s">
        <v>5332</v>
      </c>
      <c r="L4040" s="2">
        <f>IFERROR(VLOOKUP(C4040,BOTULISMO!$A$3:$C$19,3,FALSE),0)</f>
        <v>0</v>
      </c>
      <c r="M4040" s="2">
        <f>IFERROR(VLOOKUP(C4040,'LEISHMANIOSE VISCERAL'!$A$4:$C$454,3,FALSE),0)</f>
        <v>0</v>
      </c>
      <c r="N4040" s="2">
        <f>IFERROR(VLOOKUP(C4040,'LEISHMANIOSE TEGUMENTAR'!$A$4:$C$1681,3,FALSE),0)</f>
        <v>0</v>
      </c>
      <c r="O4040" s="2">
        <f>IFERROR(VLOOKUP(C4040,'FEBRE AMARELA'!$A$4:$C$38,3,FALSE),0)</f>
        <v>0</v>
      </c>
      <c r="P4040" s="2">
        <f>IFERROR(VLOOKUP(C4040,DENGUE!$A$5:$C$4097,3,FALSE),0)</f>
        <v>0</v>
      </c>
      <c r="Q4040" s="2">
        <f>IFERROR(VLOOKUP(C4040,'HEPATITE VIRAL'!$A$5:$C$3162,3,FALSE),0)</f>
        <v>1</v>
      </c>
      <c r="R4040" s="2">
        <f>IFERROR(VLOOKUP(C4040,'FEBRE MACULOSA'!$A$5:$C$181,3,FALSE),0)</f>
        <v>0</v>
      </c>
      <c r="S4040" s="2">
        <f>IFERROR(VLOOKUP(C4040,LEPTOSPIROSE!$A$5:$C$1176,3,FALSE),0)</f>
        <v>3</v>
      </c>
      <c r="T4040" s="2">
        <f>IFERROR(VLOOKUP(C4040,'DOENÇA DE CHAGAS'!$A$5:$C$100,3,FALSE),0)</f>
        <v>0</v>
      </c>
      <c r="U4040" s="2">
        <f>IFERROR(VLOOKUP(C4040,'PICADAS DE COBRAS'!$A$6:$C$4645,3,FALSE),0)</f>
        <v>8</v>
      </c>
      <c r="V4040">
        <f>IFERROR(VLOOKUP(C4040,'ZIKA VIRUS'!$A$5:$C$2399,3,FALSE),0)</f>
        <v>0</v>
      </c>
      <c r="W4040">
        <f>IFERROR(VLOOKUP(C4040,'FEBRE TIFÓIDE'!$A$5:$C$46,3,FALSE),0)</f>
        <v>0</v>
      </c>
      <c r="X4040">
        <f>IFERROR(VLOOKUP(C4040,HANTAVIROSE!$A$5:$C$153,3,FALSE),0)</f>
        <v>0</v>
      </c>
      <c r="Y4040">
        <f>IFERROR(VLOOKUP(C4040,MENINGITE!$A$5:$C$447,3,FALSE),0)</f>
        <v>0</v>
      </c>
      <c r="Z4040">
        <f>IFERROR(VLOOKUP(C4040,RAIVA!$A$5:$C$16,3,FALSE),0)</f>
        <v>0</v>
      </c>
    </row>
    <row r="4041" spans="1:26" x14ac:dyDescent="0.3">
      <c r="A4041" s="2" t="s">
        <v>5270</v>
      </c>
      <c r="B4041" s="2" t="s">
        <v>4758</v>
      </c>
      <c r="C4041" s="2">
        <v>110025</v>
      </c>
      <c r="D4041" s="2">
        <v>1100254</v>
      </c>
      <c r="E4041" s="2" t="s">
        <v>5270</v>
      </c>
      <c r="F4041" s="2" t="s">
        <v>4758</v>
      </c>
      <c r="G4041" s="2">
        <f>IFERROR(VLOOKUP(D4041,Coordenadas!$A$2:$D$5571,3,FALSE),0)</f>
        <v>-11.169</v>
      </c>
      <c r="H4041" s="2">
        <f>IFERROR(VLOOKUP(D4041,Coordenadas!$A$2:$D$5571,4,FALSE),0)</f>
        <v>-61.898600000000002</v>
      </c>
      <c r="I4041" s="2" t="s">
        <v>5323</v>
      </c>
      <c r="J4041" s="2">
        <v>22319</v>
      </c>
      <c r="K4041" s="2" t="s">
        <v>5330</v>
      </c>
      <c r="L4041" s="2">
        <f>IFERROR(VLOOKUP(C4041,BOTULISMO!$A$3:$C$19,3,FALSE),0)</f>
        <v>0</v>
      </c>
      <c r="M4041" s="2">
        <f>IFERROR(VLOOKUP(C4041,'LEISHMANIOSE VISCERAL'!$A$4:$C$454,3,FALSE),0)</f>
        <v>0</v>
      </c>
      <c r="N4041" s="2">
        <f>IFERROR(VLOOKUP(C4041,'LEISHMANIOSE TEGUMENTAR'!$A$4:$C$1681,3,FALSE),0)</f>
        <v>3</v>
      </c>
      <c r="O4041" s="2">
        <f>IFERROR(VLOOKUP(C4041,'FEBRE AMARELA'!$A$4:$C$38,3,FALSE),0)</f>
        <v>0</v>
      </c>
      <c r="P4041" s="2">
        <f>IFERROR(VLOOKUP(C4041,DENGUE!$A$5:$C$4097,3,FALSE),0)</f>
        <v>27</v>
      </c>
      <c r="Q4041" s="2">
        <f>IFERROR(VLOOKUP(C4041,'HEPATITE VIRAL'!$A$5:$C$3162,3,FALSE),0)</f>
        <v>17</v>
      </c>
      <c r="R4041" s="2">
        <f>IFERROR(VLOOKUP(C4041,'FEBRE MACULOSA'!$A$5:$C$181,3,FALSE),0)</f>
        <v>0</v>
      </c>
      <c r="S4041" s="2">
        <f>IFERROR(VLOOKUP(C4041,LEPTOSPIROSE!$A$5:$C$1176,3,FALSE),0)</f>
        <v>0</v>
      </c>
      <c r="T4041" s="2">
        <f>IFERROR(VLOOKUP(C4041,'DOENÇA DE CHAGAS'!$A$5:$C$100,3,FALSE),0)</f>
        <v>0</v>
      </c>
      <c r="U4041" s="2">
        <f>IFERROR(VLOOKUP(C4041,'PICADAS DE COBRAS'!$A$6:$C$4645,3,FALSE),0)</f>
        <v>9</v>
      </c>
      <c r="V4041">
        <f>IFERROR(VLOOKUP(C4041,'ZIKA VIRUS'!$A$5:$C$2399,3,FALSE),0)</f>
        <v>78</v>
      </c>
      <c r="W4041">
        <f>IFERROR(VLOOKUP(C4041,'FEBRE TIFÓIDE'!$A$5:$C$46,3,FALSE),0)</f>
        <v>0</v>
      </c>
      <c r="X4041">
        <f>IFERROR(VLOOKUP(C4041,HANTAVIROSE!$A$5:$C$153,3,FALSE),0)</f>
        <v>0</v>
      </c>
      <c r="Y4041">
        <f>IFERROR(VLOOKUP(C4041,MENINGITE!$A$5:$C$447,3,FALSE),0)</f>
        <v>0</v>
      </c>
      <c r="Z4041">
        <f>IFERROR(VLOOKUP(C4041,RAIVA!$A$5:$C$16,3,FALSE),0)</f>
        <v>0</v>
      </c>
    </row>
    <row r="4042" spans="1:26" x14ac:dyDescent="0.3">
      <c r="A4042" s="2" t="s">
        <v>4704</v>
      </c>
      <c r="B4042" s="2" t="s">
        <v>4758</v>
      </c>
      <c r="C4042" s="2">
        <v>210923</v>
      </c>
      <c r="D4042" s="2">
        <v>2109239</v>
      </c>
      <c r="E4042" s="2" t="s">
        <v>4704</v>
      </c>
      <c r="F4042" s="2" t="s">
        <v>4758</v>
      </c>
      <c r="G4042" s="2">
        <f>IFERROR(VLOOKUP(D4042,Coordenadas!$A$2:$D$5571,3,FALSE),0)</f>
        <v>-2.38991</v>
      </c>
      <c r="H4042" s="2">
        <f>IFERROR(VLOOKUP(D4042,Coordenadas!$A$2:$D$5571,4,FALSE),0)</f>
        <v>-45.82</v>
      </c>
      <c r="I4042" s="2" t="s">
        <v>5324</v>
      </c>
      <c r="J4042" s="2">
        <v>6374</v>
      </c>
      <c r="K4042" s="2" t="s">
        <v>5332</v>
      </c>
      <c r="L4042" s="2">
        <f>IFERROR(VLOOKUP(C4042,BOTULISMO!$A$3:$C$19,3,FALSE),0)</f>
        <v>0</v>
      </c>
      <c r="M4042" s="2">
        <f>IFERROR(VLOOKUP(C4042,'LEISHMANIOSE VISCERAL'!$A$4:$C$454,3,FALSE),0)</f>
        <v>0</v>
      </c>
      <c r="N4042" s="2">
        <f>IFERROR(VLOOKUP(C4042,'LEISHMANIOSE TEGUMENTAR'!$A$4:$C$1681,3,FALSE),0)</f>
        <v>1</v>
      </c>
      <c r="O4042" s="2">
        <f>IFERROR(VLOOKUP(C4042,'FEBRE AMARELA'!$A$4:$C$38,3,FALSE),0)</f>
        <v>0</v>
      </c>
      <c r="P4042" s="2">
        <f>IFERROR(VLOOKUP(C4042,DENGUE!$A$5:$C$4097,3,FALSE),0)</f>
        <v>0</v>
      </c>
      <c r="Q4042" s="2">
        <f>IFERROR(VLOOKUP(C4042,'HEPATITE VIRAL'!$A$5:$C$3162,3,FALSE),0)</f>
        <v>0</v>
      </c>
      <c r="R4042" s="2">
        <f>IFERROR(VLOOKUP(C4042,'FEBRE MACULOSA'!$A$5:$C$181,3,FALSE),0)</f>
        <v>0</v>
      </c>
      <c r="S4042" s="2">
        <f>IFERROR(VLOOKUP(C4042,LEPTOSPIROSE!$A$5:$C$1176,3,FALSE),0)</f>
        <v>0</v>
      </c>
      <c r="T4042" s="2">
        <f>IFERROR(VLOOKUP(C4042,'DOENÇA DE CHAGAS'!$A$5:$C$100,3,FALSE),0)</f>
        <v>0</v>
      </c>
      <c r="U4042" s="2">
        <f>IFERROR(VLOOKUP(C4042,'PICADAS DE COBRAS'!$A$6:$C$4645,3,FALSE),0)</f>
        <v>0</v>
      </c>
      <c r="V4042">
        <f>IFERROR(VLOOKUP(C4042,'ZIKA VIRUS'!$A$5:$C$2399,3,FALSE),0)</f>
        <v>1</v>
      </c>
      <c r="W4042">
        <f>IFERROR(VLOOKUP(C4042,'FEBRE TIFÓIDE'!$A$5:$C$46,3,FALSE),0)</f>
        <v>0</v>
      </c>
      <c r="X4042">
        <f>IFERROR(VLOOKUP(C4042,HANTAVIROSE!$A$5:$C$153,3,FALSE),0)</f>
        <v>0</v>
      </c>
      <c r="Y4042">
        <f>IFERROR(VLOOKUP(C4042,MENINGITE!$A$5:$C$447,3,FALSE),0)</f>
        <v>0</v>
      </c>
      <c r="Z4042">
        <f>IFERROR(VLOOKUP(C4042,RAIVA!$A$5:$C$16,3,FALSE),0)</f>
        <v>0</v>
      </c>
    </row>
    <row r="4043" spans="1:26" x14ac:dyDescent="0.3">
      <c r="A4043" s="2" t="s">
        <v>967</v>
      </c>
      <c r="B4043" s="2" t="s">
        <v>1048</v>
      </c>
      <c r="C4043" s="2">
        <v>421410</v>
      </c>
      <c r="D4043" s="2">
        <v>4214102</v>
      </c>
      <c r="E4043" s="2" t="s">
        <v>967</v>
      </c>
      <c r="F4043" s="2" t="s">
        <v>1048</v>
      </c>
      <c r="G4043" s="2">
        <f>IFERROR(VLOOKUP(D4043,Coordenadas!$A$2:$D$5571,3,FALSE),0)</f>
        <v>-27.276800000000001</v>
      </c>
      <c r="H4043" s="2">
        <f>IFERROR(VLOOKUP(D4043,Coordenadas!$A$2:$D$5571,4,FALSE),0)</f>
        <v>-49.3889</v>
      </c>
      <c r="I4043" s="2" t="s">
        <v>5326</v>
      </c>
      <c r="J4043" s="2">
        <v>2284</v>
      </c>
      <c r="K4043" s="2" t="s">
        <v>5332</v>
      </c>
      <c r="L4043" s="2">
        <f>IFERROR(VLOOKUP(C4043,BOTULISMO!$A$3:$C$19,3,FALSE),0)</f>
        <v>0</v>
      </c>
      <c r="M4043" s="2">
        <f>IFERROR(VLOOKUP(C4043,'LEISHMANIOSE VISCERAL'!$A$4:$C$454,3,FALSE),0)</f>
        <v>0</v>
      </c>
      <c r="N4043" s="2">
        <f>IFERROR(VLOOKUP(C4043,'LEISHMANIOSE TEGUMENTAR'!$A$4:$C$1681,3,FALSE),0)</f>
        <v>0</v>
      </c>
      <c r="O4043" s="2">
        <f>IFERROR(VLOOKUP(C4043,'FEBRE AMARELA'!$A$4:$C$38,3,FALSE),0)</f>
        <v>0</v>
      </c>
      <c r="P4043" s="2">
        <f>IFERROR(VLOOKUP(C4043,DENGUE!$A$5:$C$4097,3,FALSE),0)</f>
        <v>0</v>
      </c>
      <c r="Q4043" s="2">
        <f>IFERROR(VLOOKUP(C4043,'HEPATITE VIRAL'!$A$5:$C$3162,3,FALSE),0)</f>
        <v>0</v>
      </c>
      <c r="R4043" s="2">
        <f>IFERROR(VLOOKUP(C4043,'FEBRE MACULOSA'!$A$5:$C$181,3,FALSE),0)</f>
        <v>0</v>
      </c>
      <c r="S4043" s="2">
        <f>IFERROR(VLOOKUP(C4043,LEPTOSPIROSE!$A$5:$C$1176,3,FALSE),0)</f>
        <v>2</v>
      </c>
      <c r="T4043" s="2">
        <f>IFERROR(VLOOKUP(C4043,'DOENÇA DE CHAGAS'!$A$5:$C$100,3,FALSE),0)</f>
        <v>0</v>
      </c>
      <c r="U4043" s="2">
        <f>IFERROR(VLOOKUP(C4043,'PICADAS DE COBRAS'!$A$6:$C$4645,3,FALSE),0)</f>
        <v>7</v>
      </c>
      <c r="V4043">
        <f>IFERROR(VLOOKUP(C4043,'ZIKA VIRUS'!$A$5:$C$2399,3,FALSE),0)</f>
        <v>0</v>
      </c>
      <c r="W4043">
        <f>IFERROR(VLOOKUP(C4043,'FEBRE TIFÓIDE'!$A$5:$C$46,3,FALSE),0)</f>
        <v>0</v>
      </c>
      <c r="X4043">
        <f>IFERROR(VLOOKUP(C4043,HANTAVIROSE!$A$5:$C$153,3,FALSE),0)</f>
        <v>0</v>
      </c>
      <c r="Y4043">
        <f>IFERROR(VLOOKUP(C4043,MENINGITE!$A$5:$C$447,3,FALSE),0)</f>
        <v>0</v>
      </c>
      <c r="Z4043">
        <f>IFERROR(VLOOKUP(C4043,RAIVA!$A$5:$C$16,3,FALSE),0)</f>
        <v>0</v>
      </c>
    </row>
    <row r="4044" spans="1:26" x14ac:dyDescent="0.3">
      <c r="A4044" s="2" t="s">
        <v>2425</v>
      </c>
      <c r="B4044" s="2" t="s">
        <v>2648</v>
      </c>
      <c r="C4044" s="2">
        <v>315340</v>
      </c>
      <c r="D4044" s="2">
        <v>3153400</v>
      </c>
      <c r="E4044" s="2" t="s">
        <v>2425</v>
      </c>
      <c r="F4044" s="2" t="s">
        <v>2648</v>
      </c>
      <c r="G4044" s="2">
        <f>IFERROR(VLOOKUP(D4044,Coordenadas!$A$2:$D$5571,3,FALSE),0)</f>
        <v>-18.409600000000001</v>
      </c>
      <c r="H4044" s="2">
        <f>IFERROR(VLOOKUP(D4044,Coordenadas!$A$2:$D$5571,4,FALSE),0)</f>
        <v>-46.416499999999999</v>
      </c>
      <c r="I4044" s="2" t="s">
        <v>5325</v>
      </c>
      <c r="J4044" s="2">
        <v>18577</v>
      </c>
      <c r="K4044" s="2" t="s">
        <v>5332</v>
      </c>
      <c r="L4044" s="2">
        <f>IFERROR(VLOOKUP(C4044,BOTULISMO!$A$3:$C$19,3,FALSE),0)</f>
        <v>0</v>
      </c>
      <c r="M4044" s="2">
        <f>IFERROR(VLOOKUP(C4044,'LEISHMANIOSE VISCERAL'!$A$4:$C$454,3,FALSE),0)</f>
        <v>0</v>
      </c>
      <c r="N4044" s="2">
        <f>IFERROR(VLOOKUP(C4044,'LEISHMANIOSE TEGUMENTAR'!$A$4:$C$1681,3,FALSE),0)</f>
        <v>0</v>
      </c>
      <c r="O4044" s="2">
        <f>IFERROR(VLOOKUP(C4044,'FEBRE AMARELA'!$A$4:$C$38,3,FALSE),0)</f>
        <v>0</v>
      </c>
      <c r="P4044" s="2">
        <f>IFERROR(VLOOKUP(C4044,DENGUE!$A$5:$C$4097,3,FALSE),0)</f>
        <v>29</v>
      </c>
      <c r="Q4044" s="2">
        <f>IFERROR(VLOOKUP(C4044,'HEPATITE VIRAL'!$A$5:$C$3162,3,FALSE),0)</f>
        <v>0</v>
      </c>
      <c r="R4044" s="2">
        <f>IFERROR(VLOOKUP(C4044,'FEBRE MACULOSA'!$A$5:$C$181,3,FALSE),0)</f>
        <v>0</v>
      </c>
      <c r="S4044" s="2">
        <f>IFERROR(VLOOKUP(C4044,LEPTOSPIROSE!$A$5:$C$1176,3,FALSE),0)</f>
        <v>1</v>
      </c>
      <c r="T4044" s="2">
        <f>IFERROR(VLOOKUP(C4044,'DOENÇA DE CHAGAS'!$A$5:$C$100,3,FALSE),0)</f>
        <v>0</v>
      </c>
      <c r="U4044" s="2">
        <f>IFERROR(VLOOKUP(C4044,'PICADAS DE COBRAS'!$A$6:$C$4645,3,FALSE),0)</f>
        <v>67</v>
      </c>
      <c r="V4044">
        <f>IFERROR(VLOOKUP(C4044,'ZIKA VIRUS'!$A$5:$C$2399,3,FALSE),0)</f>
        <v>0</v>
      </c>
      <c r="W4044">
        <f>IFERROR(VLOOKUP(C4044,'FEBRE TIFÓIDE'!$A$5:$C$46,3,FALSE),0)</f>
        <v>0</v>
      </c>
      <c r="X4044">
        <f>IFERROR(VLOOKUP(C4044,HANTAVIROSE!$A$5:$C$153,3,FALSE),0)</f>
        <v>0</v>
      </c>
      <c r="Y4044">
        <f>IFERROR(VLOOKUP(C4044,MENINGITE!$A$5:$C$447,3,FALSE),0)</f>
        <v>0</v>
      </c>
      <c r="Z4044">
        <f>IFERROR(VLOOKUP(C4044,RAIVA!$A$5:$C$16,3,FALSE),0)</f>
        <v>0</v>
      </c>
    </row>
    <row r="4045" spans="1:26" x14ac:dyDescent="0.3">
      <c r="A4045" s="2" t="s">
        <v>1637</v>
      </c>
      <c r="B4045" s="2" t="s">
        <v>1809</v>
      </c>
      <c r="C4045" s="2">
        <v>354140</v>
      </c>
      <c r="D4045" s="2">
        <v>3541406</v>
      </c>
      <c r="E4045" s="2" t="s">
        <v>1637</v>
      </c>
      <c r="F4045" s="2" t="s">
        <v>1809</v>
      </c>
      <c r="G4045" s="2">
        <f>IFERROR(VLOOKUP(D4045,Coordenadas!$A$2:$D$5571,3,FALSE),0)</f>
        <v>-22.120699999999999</v>
      </c>
      <c r="H4045" s="2">
        <f>IFERROR(VLOOKUP(D4045,Coordenadas!$A$2:$D$5571,4,FALSE),0)</f>
        <v>-51.392499999999998</v>
      </c>
      <c r="I4045" s="2" t="s">
        <v>5325</v>
      </c>
      <c r="J4045" s="2">
        <v>207610</v>
      </c>
      <c r="K4045" s="2" t="s">
        <v>5333</v>
      </c>
      <c r="L4045" s="2">
        <f>IFERROR(VLOOKUP(C4045,BOTULISMO!$A$3:$C$19,3,FALSE),0)</f>
        <v>0</v>
      </c>
      <c r="M4045" s="2">
        <f>IFERROR(VLOOKUP(C4045,'LEISHMANIOSE VISCERAL'!$A$4:$C$454,3,FALSE),0)</f>
        <v>18</v>
      </c>
      <c r="N4045" s="2">
        <f>IFERROR(VLOOKUP(C4045,'LEISHMANIOSE TEGUMENTAR'!$A$4:$C$1681,3,FALSE),0)</f>
        <v>3</v>
      </c>
      <c r="O4045" s="2">
        <f>IFERROR(VLOOKUP(C4045,'FEBRE AMARELA'!$A$4:$C$38,3,FALSE),0)</f>
        <v>0</v>
      </c>
      <c r="P4045" s="2">
        <f>IFERROR(VLOOKUP(C4045,DENGUE!$A$5:$C$4097,3,FALSE),0)</f>
        <v>8009</v>
      </c>
      <c r="Q4045" s="2">
        <f>IFERROR(VLOOKUP(C4045,'HEPATITE VIRAL'!$A$5:$C$3162,3,FALSE),0)</f>
        <v>176</v>
      </c>
      <c r="R4045" s="2">
        <f>IFERROR(VLOOKUP(C4045,'FEBRE MACULOSA'!$A$5:$C$181,3,FALSE),0)</f>
        <v>0</v>
      </c>
      <c r="S4045" s="2">
        <f>IFERROR(VLOOKUP(C4045,LEPTOSPIROSE!$A$5:$C$1176,3,FALSE),0)</f>
        <v>1</v>
      </c>
      <c r="T4045" s="2">
        <f>IFERROR(VLOOKUP(C4045,'DOENÇA DE CHAGAS'!$A$5:$C$100,3,FALSE),0)</f>
        <v>0</v>
      </c>
      <c r="U4045" s="2">
        <f>IFERROR(VLOOKUP(C4045,'PICADAS DE COBRAS'!$A$6:$C$4645,3,FALSE),0)</f>
        <v>683</v>
      </c>
      <c r="V4045">
        <f>IFERROR(VLOOKUP(C4045,'ZIKA VIRUS'!$A$5:$C$2399,3,FALSE),0)</f>
        <v>33</v>
      </c>
      <c r="W4045">
        <f>IFERROR(VLOOKUP(C4045,'FEBRE TIFÓIDE'!$A$5:$C$46,3,FALSE),0)</f>
        <v>0</v>
      </c>
      <c r="X4045">
        <f>IFERROR(VLOOKUP(C4045,HANTAVIROSE!$A$5:$C$153,3,FALSE),0)</f>
        <v>2</v>
      </c>
      <c r="Y4045">
        <f>IFERROR(VLOOKUP(C4045,MENINGITE!$A$5:$C$447,3,FALSE),0)</f>
        <v>9</v>
      </c>
      <c r="Z4045">
        <f>IFERROR(VLOOKUP(C4045,RAIVA!$A$5:$C$16,3,FALSE),0)</f>
        <v>0</v>
      </c>
    </row>
    <row r="4046" spans="1:26" x14ac:dyDescent="0.3">
      <c r="A4046" s="2" t="s">
        <v>4704</v>
      </c>
      <c r="B4046" s="2" t="s">
        <v>4757</v>
      </c>
      <c r="C4046" s="2">
        <v>210927</v>
      </c>
      <c r="D4046" s="2">
        <v>2109270</v>
      </c>
      <c r="E4046" s="2" t="s">
        <v>4704</v>
      </c>
      <c r="F4046" s="2" t="s">
        <v>4757</v>
      </c>
      <c r="G4046" s="2">
        <f>IFERROR(VLOOKUP(D4046,Coordenadas!$A$2:$D$5571,3,FALSE),0)</f>
        <v>-2.58799</v>
      </c>
      <c r="H4046" s="2">
        <f>IFERROR(VLOOKUP(D4046,Coordenadas!$A$2:$D$5571,4,FALSE),0)</f>
        <v>-45.359499999999997</v>
      </c>
      <c r="I4046" s="2" t="s">
        <v>5324</v>
      </c>
      <c r="J4046" s="2">
        <v>17165</v>
      </c>
      <c r="K4046" s="2" t="s">
        <v>5332</v>
      </c>
      <c r="L4046" s="2">
        <f>IFERROR(VLOOKUP(C4046,BOTULISMO!$A$3:$C$19,3,FALSE),0)</f>
        <v>0</v>
      </c>
      <c r="M4046" s="2">
        <f>IFERROR(VLOOKUP(C4046,'LEISHMANIOSE VISCERAL'!$A$4:$C$454,3,FALSE),0)</f>
        <v>0</v>
      </c>
      <c r="N4046" s="2">
        <f>IFERROR(VLOOKUP(C4046,'LEISHMANIOSE TEGUMENTAR'!$A$4:$C$1681,3,FALSE),0)</f>
        <v>3</v>
      </c>
      <c r="O4046" s="2">
        <f>IFERROR(VLOOKUP(C4046,'FEBRE AMARELA'!$A$4:$C$38,3,FALSE),0)</f>
        <v>0</v>
      </c>
      <c r="P4046" s="2">
        <f>IFERROR(VLOOKUP(C4046,DENGUE!$A$5:$C$4097,3,FALSE),0)</f>
        <v>26</v>
      </c>
      <c r="Q4046" s="2">
        <f>IFERROR(VLOOKUP(C4046,'HEPATITE VIRAL'!$A$5:$C$3162,3,FALSE),0)</f>
        <v>0</v>
      </c>
      <c r="R4046" s="2">
        <f>IFERROR(VLOOKUP(C4046,'FEBRE MACULOSA'!$A$5:$C$181,3,FALSE),0)</f>
        <v>0</v>
      </c>
      <c r="S4046" s="2">
        <f>IFERROR(VLOOKUP(C4046,LEPTOSPIROSE!$A$5:$C$1176,3,FALSE),0)</f>
        <v>0</v>
      </c>
      <c r="T4046" s="2">
        <f>IFERROR(VLOOKUP(C4046,'DOENÇA DE CHAGAS'!$A$5:$C$100,3,FALSE),0)</f>
        <v>0</v>
      </c>
      <c r="U4046" s="2">
        <f>IFERROR(VLOOKUP(C4046,'PICADAS DE COBRAS'!$A$6:$C$4645,3,FALSE),0)</f>
        <v>2</v>
      </c>
      <c r="V4046">
        <f>IFERROR(VLOOKUP(C4046,'ZIKA VIRUS'!$A$5:$C$2399,3,FALSE),0)</f>
        <v>0</v>
      </c>
      <c r="W4046">
        <f>IFERROR(VLOOKUP(C4046,'FEBRE TIFÓIDE'!$A$5:$C$46,3,FALSE),0)</f>
        <v>0</v>
      </c>
      <c r="X4046">
        <f>IFERROR(VLOOKUP(C4046,HANTAVIROSE!$A$5:$C$153,3,FALSE),0)</f>
        <v>0</v>
      </c>
      <c r="Y4046">
        <f>IFERROR(VLOOKUP(C4046,MENINGITE!$A$5:$C$447,3,FALSE),0)</f>
        <v>0</v>
      </c>
      <c r="Z4046">
        <f>IFERROR(VLOOKUP(C4046,RAIVA!$A$5:$C$16,3,FALSE),0)</f>
        <v>0</v>
      </c>
    </row>
    <row r="4047" spans="1:26" x14ac:dyDescent="0.3">
      <c r="A4047" s="2" t="s">
        <v>3257</v>
      </c>
      <c r="B4047" s="2" t="s">
        <v>3349</v>
      </c>
      <c r="C4047" s="2">
        <v>292575</v>
      </c>
      <c r="D4047" s="2">
        <v>2925758</v>
      </c>
      <c r="E4047" s="2" t="s">
        <v>3257</v>
      </c>
      <c r="F4047" s="2" t="s">
        <v>3349</v>
      </c>
      <c r="G4047" s="2">
        <f>IFERROR(VLOOKUP(D4047,Coordenadas!$A$2:$D$5571,3,FALSE),0)</f>
        <v>-13.447100000000001</v>
      </c>
      <c r="H4047" s="2">
        <f>IFERROR(VLOOKUP(D4047,Coordenadas!$A$2:$D$5571,4,FALSE),0)</f>
        <v>-39.420299999999997</v>
      </c>
      <c r="I4047" s="2" t="s">
        <v>5324</v>
      </c>
      <c r="J4047" s="2">
        <v>23846</v>
      </c>
      <c r="K4047" s="2" t="s">
        <v>5330</v>
      </c>
      <c r="L4047" s="2">
        <f>IFERROR(VLOOKUP(C4047,BOTULISMO!$A$3:$C$19,3,FALSE),0)</f>
        <v>0</v>
      </c>
      <c r="M4047" s="2">
        <f>IFERROR(VLOOKUP(C4047,'LEISHMANIOSE VISCERAL'!$A$4:$C$454,3,FALSE),0)</f>
        <v>0</v>
      </c>
      <c r="N4047" s="2">
        <f>IFERROR(VLOOKUP(C4047,'LEISHMANIOSE TEGUMENTAR'!$A$4:$C$1681,3,FALSE),0)</f>
        <v>251</v>
      </c>
      <c r="O4047" s="2">
        <f>IFERROR(VLOOKUP(C4047,'FEBRE AMARELA'!$A$4:$C$38,3,FALSE),0)</f>
        <v>0</v>
      </c>
      <c r="P4047" s="2">
        <f>IFERROR(VLOOKUP(C4047,DENGUE!$A$5:$C$4097,3,FALSE),0)</f>
        <v>39</v>
      </c>
      <c r="Q4047" s="2">
        <f>IFERROR(VLOOKUP(C4047,'HEPATITE VIRAL'!$A$5:$C$3162,3,FALSE),0)</f>
        <v>0</v>
      </c>
      <c r="R4047" s="2">
        <f>IFERROR(VLOOKUP(C4047,'FEBRE MACULOSA'!$A$5:$C$181,3,FALSE),0)</f>
        <v>0</v>
      </c>
      <c r="S4047" s="2">
        <f>IFERROR(VLOOKUP(C4047,LEPTOSPIROSE!$A$5:$C$1176,3,FALSE),0)</f>
        <v>0</v>
      </c>
      <c r="T4047" s="2">
        <f>IFERROR(VLOOKUP(C4047,'DOENÇA DE CHAGAS'!$A$5:$C$100,3,FALSE),0)</f>
        <v>0</v>
      </c>
      <c r="U4047" s="2">
        <f>IFERROR(VLOOKUP(C4047,'PICADAS DE COBRAS'!$A$6:$C$4645,3,FALSE),0)</f>
        <v>87</v>
      </c>
      <c r="V4047">
        <f>IFERROR(VLOOKUP(C4047,'ZIKA VIRUS'!$A$5:$C$2399,3,FALSE),0)</f>
        <v>14</v>
      </c>
      <c r="W4047">
        <f>IFERROR(VLOOKUP(C4047,'FEBRE TIFÓIDE'!$A$5:$C$46,3,FALSE),0)</f>
        <v>0</v>
      </c>
      <c r="X4047">
        <f>IFERROR(VLOOKUP(C4047,HANTAVIROSE!$A$5:$C$153,3,FALSE),0)</f>
        <v>0</v>
      </c>
      <c r="Y4047">
        <f>IFERROR(VLOOKUP(C4047,MENINGITE!$A$5:$C$447,3,FALSE),0)</f>
        <v>0</v>
      </c>
      <c r="Z4047">
        <f>IFERROR(VLOOKUP(C4047,RAIVA!$A$5:$C$16,3,FALSE),0)</f>
        <v>0</v>
      </c>
    </row>
    <row r="4048" spans="1:26" x14ac:dyDescent="0.3">
      <c r="A4048" s="2" t="s">
        <v>4704</v>
      </c>
      <c r="B4048" s="2" t="s">
        <v>4756</v>
      </c>
      <c r="C4048" s="2">
        <v>210930</v>
      </c>
      <c r="D4048" s="2">
        <v>2109304</v>
      </c>
      <c r="E4048" s="2" t="s">
        <v>4704</v>
      </c>
      <c r="F4048" s="2" t="s">
        <v>4756</v>
      </c>
      <c r="G4048" s="2">
        <f>IFERROR(VLOOKUP(D4048,Coordenadas!$A$2:$D$5571,3,FALSE),0)</f>
        <v>-3.40787</v>
      </c>
      <c r="H4048" s="2">
        <f>IFERROR(VLOOKUP(D4048,Coordenadas!$A$2:$D$5571,4,FALSE),0)</f>
        <v>-44.023400000000002</v>
      </c>
      <c r="I4048" s="2" t="s">
        <v>5324</v>
      </c>
      <c r="J4048" s="2">
        <v>10717</v>
      </c>
      <c r="K4048" s="2" t="s">
        <v>5332</v>
      </c>
      <c r="L4048" s="2">
        <f>IFERROR(VLOOKUP(C4048,BOTULISMO!$A$3:$C$19,3,FALSE),0)</f>
        <v>0</v>
      </c>
      <c r="M4048" s="2">
        <f>IFERROR(VLOOKUP(C4048,'LEISHMANIOSE VISCERAL'!$A$4:$C$454,3,FALSE),0)</f>
        <v>0</v>
      </c>
      <c r="N4048" s="2">
        <f>IFERROR(VLOOKUP(C4048,'LEISHMANIOSE TEGUMENTAR'!$A$4:$C$1681,3,FALSE),0)</f>
        <v>13</v>
      </c>
      <c r="O4048" s="2">
        <f>IFERROR(VLOOKUP(C4048,'FEBRE AMARELA'!$A$4:$C$38,3,FALSE),0)</f>
        <v>0</v>
      </c>
      <c r="P4048" s="2">
        <f>IFERROR(VLOOKUP(C4048,DENGUE!$A$5:$C$4097,3,FALSE),0)</f>
        <v>0</v>
      </c>
      <c r="Q4048" s="2">
        <f>IFERROR(VLOOKUP(C4048,'HEPATITE VIRAL'!$A$5:$C$3162,3,FALSE),0)</f>
        <v>1</v>
      </c>
      <c r="R4048" s="2">
        <f>IFERROR(VLOOKUP(C4048,'FEBRE MACULOSA'!$A$5:$C$181,3,FALSE),0)</f>
        <v>0</v>
      </c>
      <c r="S4048" s="2">
        <f>IFERROR(VLOOKUP(C4048,LEPTOSPIROSE!$A$5:$C$1176,3,FALSE),0)</f>
        <v>0</v>
      </c>
      <c r="T4048" s="2">
        <f>IFERROR(VLOOKUP(C4048,'DOENÇA DE CHAGAS'!$A$5:$C$100,3,FALSE),0)</f>
        <v>0</v>
      </c>
      <c r="U4048" s="2">
        <f>IFERROR(VLOOKUP(C4048,'PICADAS DE COBRAS'!$A$6:$C$4645,3,FALSE),0)</f>
        <v>28</v>
      </c>
      <c r="V4048">
        <f>IFERROR(VLOOKUP(C4048,'ZIKA VIRUS'!$A$5:$C$2399,3,FALSE),0)</f>
        <v>0</v>
      </c>
      <c r="W4048">
        <f>IFERROR(VLOOKUP(C4048,'FEBRE TIFÓIDE'!$A$5:$C$46,3,FALSE),0)</f>
        <v>0</v>
      </c>
      <c r="X4048">
        <f>IFERROR(VLOOKUP(C4048,HANTAVIROSE!$A$5:$C$153,3,FALSE),0)</f>
        <v>0</v>
      </c>
      <c r="Y4048">
        <f>IFERROR(VLOOKUP(C4048,MENINGITE!$A$5:$C$447,3,FALSE),0)</f>
        <v>0</v>
      </c>
      <c r="Z4048">
        <f>IFERROR(VLOOKUP(C4048,RAIVA!$A$5:$C$16,3,FALSE),0)</f>
        <v>0</v>
      </c>
    </row>
    <row r="4049" spans="1:26" x14ac:dyDescent="0.3">
      <c r="A4049" s="2" t="s">
        <v>1637</v>
      </c>
      <c r="B4049" s="2" t="s">
        <v>1808</v>
      </c>
      <c r="C4049" s="2">
        <v>354150</v>
      </c>
      <c r="D4049" s="2">
        <v>3541505</v>
      </c>
      <c r="E4049" s="2" t="s">
        <v>1637</v>
      </c>
      <c r="F4049" s="2" t="s">
        <v>1808</v>
      </c>
      <c r="G4049" s="2">
        <f>IFERROR(VLOOKUP(D4049,Coordenadas!$A$2:$D$5571,3,FALSE),0)</f>
        <v>-21.873200000000001</v>
      </c>
      <c r="H4049" s="2">
        <f>IFERROR(VLOOKUP(D4049,Coordenadas!$A$2:$D$5571,4,FALSE),0)</f>
        <v>-51.844700000000003</v>
      </c>
      <c r="I4049" s="2" t="s">
        <v>5325</v>
      </c>
      <c r="J4049" s="2">
        <v>37910</v>
      </c>
      <c r="K4049" s="2" t="s">
        <v>5330</v>
      </c>
      <c r="L4049" s="2">
        <f>IFERROR(VLOOKUP(C4049,BOTULISMO!$A$3:$C$19,3,FALSE),0)</f>
        <v>0</v>
      </c>
      <c r="M4049" s="2">
        <f>IFERROR(VLOOKUP(C4049,'LEISHMANIOSE VISCERAL'!$A$4:$C$454,3,FALSE),0)</f>
        <v>2</v>
      </c>
      <c r="N4049" s="2">
        <f>IFERROR(VLOOKUP(C4049,'LEISHMANIOSE TEGUMENTAR'!$A$4:$C$1681,3,FALSE),0)</f>
        <v>0</v>
      </c>
      <c r="O4049" s="2">
        <f>IFERROR(VLOOKUP(C4049,'FEBRE AMARELA'!$A$4:$C$38,3,FALSE),0)</f>
        <v>0</v>
      </c>
      <c r="P4049" s="2">
        <f>IFERROR(VLOOKUP(C4049,DENGUE!$A$5:$C$4097,3,FALSE),0)</f>
        <v>523</v>
      </c>
      <c r="Q4049" s="2">
        <f>IFERROR(VLOOKUP(C4049,'HEPATITE VIRAL'!$A$5:$C$3162,3,FALSE),0)</f>
        <v>24</v>
      </c>
      <c r="R4049" s="2">
        <f>IFERROR(VLOOKUP(C4049,'FEBRE MACULOSA'!$A$5:$C$181,3,FALSE),0)</f>
        <v>0</v>
      </c>
      <c r="S4049" s="2">
        <f>IFERROR(VLOOKUP(C4049,LEPTOSPIROSE!$A$5:$C$1176,3,FALSE),0)</f>
        <v>0</v>
      </c>
      <c r="T4049" s="2">
        <f>IFERROR(VLOOKUP(C4049,'DOENÇA DE CHAGAS'!$A$5:$C$100,3,FALSE),0)</f>
        <v>0</v>
      </c>
      <c r="U4049" s="2">
        <f>IFERROR(VLOOKUP(C4049,'PICADAS DE COBRAS'!$A$6:$C$4645,3,FALSE),0)</f>
        <v>291</v>
      </c>
      <c r="V4049">
        <f>IFERROR(VLOOKUP(C4049,'ZIKA VIRUS'!$A$5:$C$2399,3,FALSE),0)</f>
        <v>0</v>
      </c>
      <c r="W4049">
        <f>IFERROR(VLOOKUP(C4049,'FEBRE TIFÓIDE'!$A$5:$C$46,3,FALSE),0)</f>
        <v>0</v>
      </c>
      <c r="X4049">
        <f>IFERROR(VLOOKUP(C4049,HANTAVIROSE!$A$5:$C$153,3,FALSE),0)</f>
        <v>0</v>
      </c>
      <c r="Y4049">
        <f>IFERROR(VLOOKUP(C4049,MENINGITE!$A$5:$C$447,3,FALSE),0)</f>
        <v>0</v>
      </c>
      <c r="Z4049">
        <f>IFERROR(VLOOKUP(C4049,RAIVA!$A$5:$C$16,3,FALSE),0)</f>
        <v>0</v>
      </c>
    </row>
    <row r="4050" spans="1:26" x14ac:dyDescent="0.3">
      <c r="A4050" s="2" t="s">
        <v>5044</v>
      </c>
      <c r="B4050" s="2" t="s">
        <v>3867</v>
      </c>
      <c r="C4050" s="2">
        <v>150610</v>
      </c>
      <c r="D4050" s="2">
        <v>1506104</v>
      </c>
      <c r="E4050" s="2" t="s">
        <v>5044</v>
      </c>
      <c r="F4050" s="2" t="s">
        <v>3867</v>
      </c>
      <c r="G4050" s="2">
        <f>IFERROR(VLOOKUP(D4050,Coordenadas!$A$2:$D$5571,3,FALSE),0)</f>
        <v>-0.94543900000000003</v>
      </c>
      <c r="H4050" s="2">
        <f>IFERROR(VLOOKUP(D4050,Coordenadas!$A$2:$D$5571,4,FALSE),0)</f>
        <v>-47.125300000000003</v>
      </c>
      <c r="I4050" s="2" t="s">
        <v>5323</v>
      </c>
      <c r="J4050" s="2">
        <v>10268</v>
      </c>
      <c r="K4050" s="2" t="s">
        <v>5332</v>
      </c>
      <c r="L4050" s="2">
        <f>IFERROR(VLOOKUP(C4050,BOTULISMO!$A$3:$C$19,3,FALSE),0)</f>
        <v>0</v>
      </c>
      <c r="M4050" s="2">
        <f>IFERROR(VLOOKUP(C4050,'LEISHMANIOSE VISCERAL'!$A$4:$C$454,3,FALSE),0)</f>
        <v>0</v>
      </c>
      <c r="N4050" s="2">
        <f>IFERROR(VLOOKUP(C4050,'LEISHMANIOSE TEGUMENTAR'!$A$4:$C$1681,3,FALSE),0)</f>
        <v>0</v>
      </c>
      <c r="O4050" s="2">
        <f>IFERROR(VLOOKUP(C4050,'FEBRE AMARELA'!$A$4:$C$38,3,FALSE),0)</f>
        <v>0</v>
      </c>
      <c r="P4050" s="2">
        <f>IFERROR(VLOOKUP(C4050,DENGUE!$A$5:$C$4097,3,FALSE),0)</f>
        <v>0</v>
      </c>
      <c r="Q4050" s="2">
        <f>IFERROR(VLOOKUP(C4050,'HEPATITE VIRAL'!$A$5:$C$3162,3,FALSE),0)</f>
        <v>2</v>
      </c>
      <c r="R4050" s="2">
        <f>IFERROR(VLOOKUP(C4050,'FEBRE MACULOSA'!$A$5:$C$181,3,FALSE),0)</f>
        <v>0</v>
      </c>
      <c r="S4050" s="2">
        <f>IFERROR(VLOOKUP(C4050,LEPTOSPIROSE!$A$5:$C$1176,3,FALSE),0)</f>
        <v>0</v>
      </c>
      <c r="T4050" s="2">
        <f>IFERROR(VLOOKUP(C4050,'DOENÇA DE CHAGAS'!$A$5:$C$100,3,FALSE),0)</f>
        <v>0</v>
      </c>
      <c r="U4050" s="2">
        <f>IFERROR(VLOOKUP(C4050,'PICADAS DE COBRAS'!$A$6:$C$4645,3,FALSE),0)</f>
        <v>0</v>
      </c>
      <c r="V4050">
        <f>IFERROR(VLOOKUP(C4050,'ZIKA VIRUS'!$A$5:$C$2399,3,FALSE),0)</f>
        <v>0</v>
      </c>
      <c r="W4050">
        <f>IFERROR(VLOOKUP(C4050,'FEBRE TIFÓIDE'!$A$5:$C$46,3,FALSE),0)</f>
        <v>0</v>
      </c>
      <c r="X4050">
        <f>IFERROR(VLOOKUP(C4050,HANTAVIROSE!$A$5:$C$153,3,FALSE),0)</f>
        <v>0</v>
      </c>
      <c r="Y4050">
        <f>IFERROR(VLOOKUP(C4050,MENINGITE!$A$5:$C$447,3,FALSE),0)</f>
        <v>0</v>
      </c>
      <c r="Z4050">
        <f>IFERROR(VLOOKUP(C4050,RAIVA!$A$5:$C$16,3,FALSE),0)</f>
        <v>0</v>
      </c>
    </row>
    <row r="4051" spans="1:26" x14ac:dyDescent="0.3">
      <c r="A4051" s="2" t="s">
        <v>3816</v>
      </c>
      <c r="B4051" s="2" t="s">
        <v>3867</v>
      </c>
      <c r="C4051" s="2">
        <v>261140</v>
      </c>
      <c r="D4051" s="2">
        <v>2611408</v>
      </c>
      <c r="E4051" s="2" t="s">
        <v>3816</v>
      </c>
      <c r="F4051" s="2" t="s">
        <v>3867</v>
      </c>
      <c r="G4051" s="2">
        <f>IFERROR(VLOOKUP(D4051,Coordenadas!$A$2:$D$5571,3,FALSE),0)</f>
        <v>-8.3299900000000004</v>
      </c>
      <c r="H4051" s="2">
        <f>IFERROR(VLOOKUP(D4051,Coordenadas!$A$2:$D$5571,4,FALSE),0)</f>
        <v>-35.354399999999998</v>
      </c>
      <c r="I4051" s="2" t="s">
        <v>5324</v>
      </c>
      <c r="J4051" s="2">
        <v>13439</v>
      </c>
      <c r="K4051" s="2" t="s">
        <v>5332</v>
      </c>
      <c r="L4051" s="2">
        <f>IFERROR(VLOOKUP(C4051,BOTULISMO!$A$3:$C$19,3,FALSE),0)</f>
        <v>0</v>
      </c>
      <c r="M4051" s="2">
        <f>IFERROR(VLOOKUP(C4051,'LEISHMANIOSE VISCERAL'!$A$4:$C$454,3,FALSE),0)</f>
        <v>0</v>
      </c>
      <c r="N4051" s="2">
        <f>IFERROR(VLOOKUP(C4051,'LEISHMANIOSE TEGUMENTAR'!$A$4:$C$1681,3,FALSE),0)</f>
        <v>1</v>
      </c>
      <c r="O4051" s="2">
        <f>IFERROR(VLOOKUP(C4051,'FEBRE AMARELA'!$A$4:$C$38,3,FALSE),0)</f>
        <v>0</v>
      </c>
      <c r="P4051" s="2">
        <f>IFERROR(VLOOKUP(C4051,DENGUE!$A$5:$C$4097,3,FALSE),0)</f>
        <v>3</v>
      </c>
      <c r="Q4051" s="2">
        <f>IFERROR(VLOOKUP(C4051,'HEPATITE VIRAL'!$A$5:$C$3162,3,FALSE),0)</f>
        <v>0</v>
      </c>
      <c r="R4051" s="2">
        <f>IFERROR(VLOOKUP(C4051,'FEBRE MACULOSA'!$A$5:$C$181,3,FALSE),0)</f>
        <v>0</v>
      </c>
      <c r="S4051" s="2">
        <f>IFERROR(VLOOKUP(C4051,LEPTOSPIROSE!$A$5:$C$1176,3,FALSE),0)</f>
        <v>0</v>
      </c>
      <c r="T4051" s="2">
        <f>IFERROR(VLOOKUP(C4051,'DOENÇA DE CHAGAS'!$A$5:$C$100,3,FALSE),0)</f>
        <v>0</v>
      </c>
      <c r="U4051" s="2">
        <f>IFERROR(VLOOKUP(C4051,'PICADAS DE COBRAS'!$A$6:$C$4645,3,FALSE),0)</f>
        <v>5</v>
      </c>
      <c r="V4051">
        <f>IFERROR(VLOOKUP(C4051,'ZIKA VIRUS'!$A$5:$C$2399,3,FALSE),0)</f>
        <v>0</v>
      </c>
      <c r="W4051">
        <f>IFERROR(VLOOKUP(C4051,'FEBRE TIFÓIDE'!$A$5:$C$46,3,FALSE),0)</f>
        <v>0</v>
      </c>
      <c r="X4051">
        <f>IFERROR(VLOOKUP(C4051,HANTAVIROSE!$A$5:$C$153,3,FALSE),0)</f>
        <v>0</v>
      </c>
      <c r="Y4051">
        <f>IFERROR(VLOOKUP(C4051,MENINGITE!$A$5:$C$447,3,FALSE),0)</f>
        <v>0</v>
      </c>
      <c r="Z4051">
        <f>IFERROR(VLOOKUP(C4051,RAIVA!$A$5:$C$16,3,FALSE),0)</f>
        <v>0</v>
      </c>
    </row>
    <row r="4052" spans="1:26" x14ac:dyDescent="0.3">
      <c r="A4052" s="2" t="s">
        <v>5270</v>
      </c>
      <c r="B4052" s="2" t="s">
        <v>5278</v>
      </c>
      <c r="C4052" s="2">
        <v>110147</v>
      </c>
      <c r="D4052" s="2">
        <v>1101476</v>
      </c>
      <c r="E4052" s="2" t="s">
        <v>5270</v>
      </c>
      <c r="F4052" s="2" t="s">
        <v>5278</v>
      </c>
      <c r="G4052" s="2">
        <f>IFERROR(VLOOKUP(D4052,Coordenadas!$A$2:$D$5571,3,FALSE),0)</f>
        <v>-11.829499999999999</v>
      </c>
      <c r="H4052" s="2">
        <f>IFERROR(VLOOKUP(D4052,Coordenadas!$A$2:$D$5571,4,FALSE),0)</f>
        <v>-61.315300000000001</v>
      </c>
      <c r="I4052" s="2" t="s">
        <v>5323</v>
      </c>
      <c r="J4052" s="2">
        <v>3524</v>
      </c>
      <c r="K4052" s="2" t="s">
        <v>5332</v>
      </c>
      <c r="L4052" s="2">
        <f>IFERROR(VLOOKUP(C4052,BOTULISMO!$A$3:$C$19,3,FALSE),0)</f>
        <v>0</v>
      </c>
      <c r="M4052" s="2">
        <f>IFERROR(VLOOKUP(C4052,'LEISHMANIOSE VISCERAL'!$A$4:$C$454,3,FALSE),0)</f>
        <v>0</v>
      </c>
      <c r="N4052" s="2">
        <f>IFERROR(VLOOKUP(C4052,'LEISHMANIOSE TEGUMENTAR'!$A$4:$C$1681,3,FALSE),0)</f>
        <v>2</v>
      </c>
      <c r="O4052" s="2">
        <f>IFERROR(VLOOKUP(C4052,'FEBRE AMARELA'!$A$4:$C$38,3,FALSE),0)</f>
        <v>0</v>
      </c>
      <c r="P4052" s="2">
        <f>IFERROR(VLOOKUP(C4052,DENGUE!$A$5:$C$4097,3,FALSE),0)</f>
        <v>109</v>
      </c>
      <c r="Q4052" s="2">
        <f>IFERROR(VLOOKUP(C4052,'HEPATITE VIRAL'!$A$5:$C$3162,3,FALSE),0)</f>
        <v>0</v>
      </c>
      <c r="R4052" s="2">
        <f>IFERROR(VLOOKUP(C4052,'FEBRE MACULOSA'!$A$5:$C$181,3,FALSE),0)</f>
        <v>0</v>
      </c>
      <c r="S4052" s="2">
        <f>IFERROR(VLOOKUP(C4052,LEPTOSPIROSE!$A$5:$C$1176,3,FALSE),0)</f>
        <v>0</v>
      </c>
      <c r="T4052" s="2">
        <f>IFERROR(VLOOKUP(C4052,'DOENÇA DE CHAGAS'!$A$5:$C$100,3,FALSE),0)</f>
        <v>0</v>
      </c>
      <c r="U4052" s="2">
        <f>IFERROR(VLOOKUP(C4052,'PICADAS DE COBRAS'!$A$6:$C$4645,3,FALSE),0)</f>
        <v>2</v>
      </c>
      <c r="V4052">
        <f>IFERROR(VLOOKUP(C4052,'ZIKA VIRUS'!$A$5:$C$2399,3,FALSE),0)</f>
        <v>5</v>
      </c>
      <c r="W4052">
        <f>IFERROR(VLOOKUP(C4052,'FEBRE TIFÓIDE'!$A$5:$C$46,3,FALSE),0)</f>
        <v>0</v>
      </c>
      <c r="X4052">
        <f>IFERROR(VLOOKUP(C4052,HANTAVIROSE!$A$5:$C$153,3,FALSE),0)</f>
        <v>0</v>
      </c>
      <c r="Y4052">
        <f>IFERROR(VLOOKUP(C4052,MENINGITE!$A$5:$C$447,3,FALSE),0)</f>
        <v>0</v>
      </c>
      <c r="Z4052">
        <f>IFERROR(VLOOKUP(C4052,RAIVA!$A$5:$C$16,3,FALSE),0)</f>
        <v>0</v>
      </c>
    </row>
    <row r="4053" spans="1:26" x14ac:dyDescent="0.3">
      <c r="A4053" s="2" t="s">
        <v>250</v>
      </c>
      <c r="B4053" s="2" t="s">
        <v>291</v>
      </c>
      <c r="C4053" s="2">
        <v>510704</v>
      </c>
      <c r="D4053" s="2">
        <v>5107040</v>
      </c>
      <c r="E4053" s="2" t="s">
        <v>250</v>
      </c>
      <c r="F4053" s="2" t="s">
        <v>291</v>
      </c>
      <c r="G4053" s="2">
        <f>IFERROR(VLOOKUP(D4053,Coordenadas!$A$2:$D$5571,3,FALSE),0)</f>
        <v>-15.544</v>
      </c>
      <c r="H4053" s="2">
        <f>IFERROR(VLOOKUP(D4053,Coordenadas!$A$2:$D$5571,4,FALSE),0)</f>
        <v>-54.281100000000002</v>
      </c>
      <c r="I4053" s="2" t="s">
        <v>5327</v>
      </c>
      <c r="J4053" s="2">
        <v>52066</v>
      </c>
      <c r="K4053" s="2" t="s">
        <v>5331</v>
      </c>
      <c r="L4053" s="2">
        <f>IFERROR(VLOOKUP(C4053,BOTULISMO!$A$3:$C$19,3,FALSE),0)</f>
        <v>0</v>
      </c>
      <c r="M4053" s="2">
        <f>IFERROR(VLOOKUP(C4053,'LEISHMANIOSE VISCERAL'!$A$4:$C$454,3,FALSE),0)</f>
        <v>0</v>
      </c>
      <c r="N4053" s="2">
        <f>IFERROR(VLOOKUP(C4053,'LEISHMANIOSE TEGUMENTAR'!$A$4:$C$1681,3,FALSE),0)</f>
        <v>31</v>
      </c>
      <c r="O4053" s="2">
        <f>IFERROR(VLOOKUP(C4053,'FEBRE AMARELA'!$A$4:$C$38,3,FALSE),0)</f>
        <v>0</v>
      </c>
      <c r="P4053" s="2">
        <f>IFERROR(VLOOKUP(C4053,DENGUE!$A$5:$C$4097,3,FALSE),0)</f>
        <v>2843</v>
      </c>
      <c r="Q4053" s="2">
        <f>IFERROR(VLOOKUP(C4053,'HEPATITE VIRAL'!$A$5:$C$3162,3,FALSE),0)</f>
        <v>54</v>
      </c>
      <c r="R4053" s="2">
        <f>IFERROR(VLOOKUP(C4053,'FEBRE MACULOSA'!$A$5:$C$181,3,FALSE),0)</f>
        <v>0</v>
      </c>
      <c r="S4053" s="2">
        <f>IFERROR(VLOOKUP(C4053,LEPTOSPIROSE!$A$5:$C$1176,3,FALSE),0)</f>
        <v>0</v>
      </c>
      <c r="T4053" s="2">
        <f>IFERROR(VLOOKUP(C4053,'DOENÇA DE CHAGAS'!$A$5:$C$100,3,FALSE),0)</f>
        <v>0</v>
      </c>
      <c r="U4053" s="2">
        <f>IFERROR(VLOOKUP(C4053,'PICADAS DE COBRAS'!$A$6:$C$4645,3,FALSE),0)</f>
        <v>58</v>
      </c>
      <c r="V4053">
        <f>IFERROR(VLOOKUP(C4053,'ZIKA VIRUS'!$A$5:$C$2399,3,FALSE),0)</f>
        <v>110</v>
      </c>
      <c r="W4053">
        <f>IFERROR(VLOOKUP(C4053,'FEBRE TIFÓIDE'!$A$5:$C$46,3,FALSE),0)</f>
        <v>0</v>
      </c>
      <c r="X4053">
        <f>IFERROR(VLOOKUP(C4053,HANTAVIROSE!$A$5:$C$153,3,FALSE),0)</f>
        <v>0</v>
      </c>
      <c r="Y4053">
        <f>IFERROR(VLOOKUP(C4053,MENINGITE!$A$5:$C$447,3,FALSE),0)</f>
        <v>2</v>
      </c>
      <c r="Z4053">
        <f>IFERROR(VLOOKUP(C4053,RAIVA!$A$5:$C$16,3,FALSE),0)</f>
        <v>0</v>
      </c>
    </row>
    <row r="4054" spans="1:26" x14ac:dyDescent="0.3">
      <c r="A4054" s="2" t="s">
        <v>4704</v>
      </c>
      <c r="B4054" s="2" t="s">
        <v>4755</v>
      </c>
      <c r="C4054" s="2">
        <v>210940</v>
      </c>
      <c r="D4054" s="2">
        <v>2109403</v>
      </c>
      <c r="E4054" s="2" t="s">
        <v>4704</v>
      </c>
      <c r="F4054" s="2" t="s">
        <v>4755</v>
      </c>
      <c r="G4054" s="2">
        <f>IFERROR(VLOOKUP(D4054,Coordenadas!$A$2:$D$5571,3,FALSE),0)</f>
        <v>-2.5056799999999999</v>
      </c>
      <c r="H4054" s="2">
        <f>IFERROR(VLOOKUP(D4054,Coordenadas!$A$2:$D$5571,4,FALSE),0)</f>
        <v>-43.423200000000001</v>
      </c>
      <c r="I4054" s="2" t="s">
        <v>5324</v>
      </c>
      <c r="J4054" s="2">
        <v>13954</v>
      </c>
      <c r="K4054" s="2" t="s">
        <v>5332</v>
      </c>
      <c r="L4054" s="2">
        <f>IFERROR(VLOOKUP(C4054,BOTULISMO!$A$3:$C$19,3,FALSE),0)</f>
        <v>0</v>
      </c>
      <c r="M4054" s="2">
        <f>IFERROR(VLOOKUP(C4054,'LEISHMANIOSE VISCERAL'!$A$4:$C$454,3,FALSE),0)</f>
        <v>0</v>
      </c>
      <c r="N4054" s="2">
        <f>IFERROR(VLOOKUP(C4054,'LEISHMANIOSE TEGUMENTAR'!$A$4:$C$1681,3,FALSE),0)</f>
        <v>0</v>
      </c>
      <c r="O4054" s="2">
        <f>IFERROR(VLOOKUP(C4054,'FEBRE AMARELA'!$A$4:$C$38,3,FALSE),0)</f>
        <v>0</v>
      </c>
      <c r="P4054" s="2">
        <f>IFERROR(VLOOKUP(C4054,DENGUE!$A$5:$C$4097,3,FALSE),0)</f>
        <v>0</v>
      </c>
      <c r="Q4054" s="2">
        <f>IFERROR(VLOOKUP(C4054,'HEPATITE VIRAL'!$A$5:$C$3162,3,FALSE),0)</f>
        <v>5</v>
      </c>
      <c r="R4054" s="2">
        <f>IFERROR(VLOOKUP(C4054,'FEBRE MACULOSA'!$A$5:$C$181,3,FALSE),0)</f>
        <v>0</v>
      </c>
      <c r="S4054" s="2">
        <f>IFERROR(VLOOKUP(C4054,LEPTOSPIROSE!$A$5:$C$1176,3,FALSE),0)</f>
        <v>0</v>
      </c>
      <c r="T4054" s="2">
        <f>IFERROR(VLOOKUP(C4054,'DOENÇA DE CHAGAS'!$A$5:$C$100,3,FALSE),0)</f>
        <v>0</v>
      </c>
      <c r="U4054" s="2">
        <f>IFERROR(VLOOKUP(C4054,'PICADAS DE COBRAS'!$A$6:$C$4645,3,FALSE),0)</f>
        <v>0</v>
      </c>
      <c r="V4054">
        <f>IFERROR(VLOOKUP(C4054,'ZIKA VIRUS'!$A$5:$C$2399,3,FALSE),0)</f>
        <v>25</v>
      </c>
      <c r="W4054">
        <f>IFERROR(VLOOKUP(C4054,'FEBRE TIFÓIDE'!$A$5:$C$46,3,FALSE),0)</f>
        <v>0</v>
      </c>
      <c r="X4054">
        <f>IFERROR(VLOOKUP(C4054,HANTAVIROSE!$A$5:$C$153,3,FALSE),0)</f>
        <v>0</v>
      </c>
      <c r="Y4054">
        <f>IFERROR(VLOOKUP(C4054,MENINGITE!$A$5:$C$447,3,FALSE),0)</f>
        <v>0</v>
      </c>
      <c r="Z4054">
        <f>IFERROR(VLOOKUP(C4054,RAIVA!$A$5:$C$16,3,FALSE),0)</f>
        <v>0</v>
      </c>
    </row>
    <row r="4055" spans="1:26" x14ac:dyDescent="0.3">
      <c r="A4055" s="2" t="s">
        <v>1256</v>
      </c>
      <c r="B4055" s="2" t="s">
        <v>1365</v>
      </c>
      <c r="C4055" s="2">
        <v>412050</v>
      </c>
      <c r="D4055" s="2">
        <v>4120507</v>
      </c>
      <c r="E4055" s="2" t="s">
        <v>1256</v>
      </c>
      <c r="F4055" s="2" t="s">
        <v>1365</v>
      </c>
      <c r="G4055" s="2">
        <f>IFERROR(VLOOKUP(D4055,Coordenadas!$A$2:$D$5571,3,FALSE),0)</f>
        <v>-22.851700000000001</v>
      </c>
      <c r="H4055" s="2">
        <f>IFERROR(VLOOKUP(D4055,Coordenadas!$A$2:$D$5571,4,FALSE),0)</f>
        <v>-51.029299999999999</v>
      </c>
      <c r="I4055" s="2" t="s">
        <v>5326</v>
      </c>
      <c r="J4055" s="2">
        <v>10832</v>
      </c>
      <c r="K4055" s="2" t="s">
        <v>5332</v>
      </c>
      <c r="L4055" s="2">
        <f>IFERROR(VLOOKUP(C4055,BOTULISMO!$A$3:$C$19,3,FALSE),0)</f>
        <v>0</v>
      </c>
      <c r="M4055" s="2">
        <f>IFERROR(VLOOKUP(C4055,'LEISHMANIOSE VISCERAL'!$A$4:$C$454,3,FALSE),0)</f>
        <v>0</v>
      </c>
      <c r="N4055" s="2">
        <f>IFERROR(VLOOKUP(C4055,'LEISHMANIOSE TEGUMENTAR'!$A$4:$C$1681,3,FALSE),0)</f>
        <v>0</v>
      </c>
      <c r="O4055" s="2">
        <f>IFERROR(VLOOKUP(C4055,'FEBRE AMARELA'!$A$4:$C$38,3,FALSE),0)</f>
        <v>0</v>
      </c>
      <c r="P4055" s="2">
        <f>IFERROR(VLOOKUP(C4055,DENGUE!$A$5:$C$4097,3,FALSE),0)</f>
        <v>548</v>
      </c>
      <c r="Q4055" s="2">
        <f>IFERROR(VLOOKUP(C4055,'HEPATITE VIRAL'!$A$5:$C$3162,3,FALSE),0)</f>
        <v>1</v>
      </c>
      <c r="R4055" s="2">
        <f>IFERROR(VLOOKUP(C4055,'FEBRE MACULOSA'!$A$5:$C$181,3,FALSE),0)</f>
        <v>0</v>
      </c>
      <c r="S4055" s="2">
        <f>IFERROR(VLOOKUP(C4055,LEPTOSPIROSE!$A$5:$C$1176,3,FALSE),0)</f>
        <v>0</v>
      </c>
      <c r="T4055" s="2">
        <f>IFERROR(VLOOKUP(C4055,'DOENÇA DE CHAGAS'!$A$5:$C$100,3,FALSE),0)</f>
        <v>0</v>
      </c>
      <c r="U4055" s="2">
        <f>IFERROR(VLOOKUP(C4055,'PICADAS DE COBRAS'!$A$6:$C$4645,3,FALSE),0)</f>
        <v>47</v>
      </c>
      <c r="V4055">
        <f>IFERROR(VLOOKUP(C4055,'ZIKA VIRUS'!$A$5:$C$2399,3,FALSE),0)</f>
        <v>0</v>
      </c>
      <c r="W4055">
        <f>IFERROR(VLOOKUP(C4055,'FEBRE TIFÓIDE'!$A$5:$C$46,3,FALSE),0)</f>
        <v>0</v>
      </c>
      <c r="X4055">
        <f>IFERROR(VLOOKUP(C4055,HANTAVIROSE!$A$5:$C$153,3,FALSE),0)</f>
        <v>0</v>
      </c>
      <c r="Y4055">
        <f>IFERROR(VLOOKUP(C4055,MENINGITE!$A$5:$C$447,3,FALSE),0)</f>
        <v>0</v>
      </c>
      <c r="Z4055">
        <f>IFERROR(VLOOKUP(C4055,RAIVA!$A$5:$C$16,3,FALSE),0)</f>
        <v>0</v>
      </c>
    </row>
    <row r="4056" spans="1:26" x14ac:dyDescent="0.3">
      <c r="A4056" s="2" t="s">
        <v>967</v>
      </c>
      <c r="B4056" s="2" t="s">
        <v>1047</v>
      </c>
      <c r="C4056" s="2">
        <v>421415</v>
      </c>
      <c r="D4056" s="2">
        <v>4214151</v>
      </c>
      <c r="E4056" s="2" t="s">
        <v>967</v>
      </c>
      <c r="F4056" s="2" t="s">
        <v>1047</v>
      </c>
      <c r="G4056" s="2">
        <f>IFERROR(VLOOKUP(D4056,Coordenadas!$A$2:$D$5571,3,FALSE),0)</f>
        <v>-26.444099999999999</v>
      </c>
      <c r="H4056" s="2">
        <f>IFERROR(VLOOKUP(D4056,Coordenadas!$A$2:$D$5571,4,FALSE),0)</f>
        <v>-53.599400000000003</v>
      </c>
      <c r="I4056" s="2" t="s">
        <v>5326</v>
      </c>
      <c r="J4056" s="2">
        <v>2758</v>
      </c>
      <c r="K4056" s="2" t="s">
        <v>5332</v>
      </c>
      <c r="L4056" s="2">
        <f>IFERROR(VLOOKUP(C4056,BOTULISMO!$A$3:$C$19,3,FALSE),0)</f>
        <v>0</v>
      </c>
      <c r="M4056" s="2">
        <f>IFERROR(VLOOKUP(C4056,'LEISHMANIOSE VISCERAL'!$A$4:$C$454,3,FALSE),0)</f>
        <v>0</v>
      </c>
      <c r="N4056" s="2">
        <f>IFERROR(VLOOKUP(C4056,'LEISHMANIOSE TEGUMENTAR'!$A$4:$C$1681,3,FALSE),0)</f>
        <v>0</v>
      </c>
      <c r="O4056" s="2">
        <f>IFERROR(VLOOKUP(C4056,'FEBRE AMARELA'!$A$4:$C$38,3,FALSE),0)</f>
        <v>0</v>
      </c>
      <c r="P4056" s="2">
        <f>IFERROR(VLOOKUP(C4056,DENGUE!$A$5:$C$4097,3,FALSE),0)</f>
        <v>3</v>
      </c>
      <c r="Q4056" s="2">
        <f>IFERROR(VLOOKUP(C4056,'HEPATITE VIRAL'!$A$5:$C$3162,3,FALSE),0)</f>
        <v>5</v>
      </c>
      <c r="R4056" s="2">
        <f>IFERROR(VLOOKUP(C4056,'FEBRE MACULOSA'!$A$5:$C$181,3,FALSE),0)</f>
        <v>0</v>
      </c>
      <c r="S4056" s="2">
        <f>IFERROR(VLOOKUP(C4056,LEPTOSPIROSE!$A$5:$C$1176,3,FALSE),0)</f>
        <v>1</v>
      </c>
      <c r="T4056" s="2">
        <f>IFERROR(VLOOKUP(C4056,'DOENÇA DE CHAGAS'!$A$5:$C$100,3,FALSE),0)</f>
        <v>0</v>
      </c>
      <c r="U4056" s="2">
        <f>IFERROR(VLOOKUP(C4056,'PICADAS DE COBRAS'!$A$6:$C$4645,3,FALSE),0)</f>
        <v>25</v>
      </c>
      <c r="V4056">
        <f>IFERROR(VLOOKUP(C4056,'ZIKA VIRUS'!$A$5:$C$2399,3,FALSE),0)</f>
        <v>1</v>
      </c>
      <c r="W4056">
        <f>IFERROR(VLOOKUP(C4056,'FEBRE TIFÓIDE'!$A$5:$C$46,3,FALSE),0)</f>
        <v>0</v>
      </c>
      <c r="X4056">
        <f>IFERROR(VLOOKUP(C4056,HANTAVIROSE!$A$5:$C$153,3,FALSE),0)</f>
        <v>0</v>
      </c>
      <c r="Y4056">
        <f>IFERROR(VLOOKUP(C4056,MENINGITE!$A$5:$C$447,3,FALSE),0)</f>
        <v>0</v>
      </c>
      <c r="Z4056">
        <f>IFERROR(VLOOKUP(C4056,RAIVA!$A$5:$C$16,3,FALSE),0)</f>
        <v>0</v>
      </c>
    </row>
    <row r="4057" spans="1:26" x14ac:dyDescent="0.3">
      <c r="A4057" s="2" t="s">
        <v>3988</v>
      </c>
      <c r="B4057" s="2" t="s">
        <v>4043</v>
      </c>
      <c r="C4057" s="2">
        <v>251230</v>
      </c>
      <c r="D4057" s="2">
        <v>2512309</v>
      </c>
      <c r="E4057" s="2" t="s">
        <v>3988</v>
      </c>
      <c r="F4057" s="2" t="s">
        <v>4043</v>
      </c>
      <c r="G4057" s="2">
        <f>IFERROR(VLOOKUP(D4057,Coordenadas!$A$2:$D$5571,3,FALSE),0)</f>
        <v>-7.7317499999999999</v>
      </c>
      <c r="H4057" s="2">
        <f>IFERROR(VLOOKUP(D4057,Coordenadas!$A$2:$D$5571,4,FALSE),0)</f>
        <v>-37.988599999999998</v>
      </c>
      <c r="I4057" s="2" t="s">
        <v>5324</v>
      </c>
      <c r="J4057" s="2">
        <v>21283</v>
      </c>
      <c r="K4057" s="2" t="s">
        <v>5330</v>
      </c>
      <c r="L4057" s="2">
        <f>IFERROR(VLOOKUP(C4057,BOTULISMO!$A$3:$C$19,3,FALSE),0)</f>
        <v>0</v>
      </c>
      <c r="M4057" s="2">
        <f>IFERROR(VLOOKUP(C4057,'LEISHMANIOSE VISCERAL'!$A$4:$C$454,3,FALSE),0)</f>
        <v>0</v>
      </c>
      <c r="N4057" s="2">
        <f>IFERROR(VLOOKUP(C4057,'LEISHMANIOSE TEGUMENTAR'!$A$4:$C$1681,3,FALSE),0)</f>
        <v>0</v>
      </c>
      <c r="O4057" s="2">
        <f>IFERROR(VLOOKUP(C4057,'FEBRE AMARELA'!$A$4:$C$38,3,FALSE),0)</f>
        <v>0</v>
      </c>
      <c r="P4057" s="2">
        <f>IFERROR(VLOOKUP(C4057,DENGUE!$A$5:$C$4097,3,FALSE),0)</f>
        <v>12</v>
      </c>
      <c r="Q4057" s="2">
        <f>IFERROR(VLOOKUP(C4057,'HEPATITE VIRAL'!$A$5:$C$3162,3,FALSE),0)</f>
        <v>1</v>
      </c>
      <c r="R4057" s="2">
        <f>IFERROR(VLOOKUP(C4057,'FEBRE MACULOSA'!$A$5:$C$181,3,FALSE),0)</f>
        <v>0</v>
      </c>
      <c r="S4057" s="2">
        <f>IFERROR(VLOOKUP(C4057,LEPTOSPIROSE!$A$5:$C$1176,3,FALSE),0)</f>
        <v>0</v>
      </c>
      <c r="T4057" s="2">
        <f>IFERROR(VLOOKUP(C4057,'DOENÇA DE CHAGAS'!$A$5:$C$100,3,FALSE),0)</f>
        <v>0</v>
      </c>
      <c r="U4057" s="2">
        <f>IFERROR(VLOOKUP(C4057,'PICADAS DE COBRAS'!$A$6:$C$4645,3,FALSE),0)</f>
        <v>40</v>
      </c>
      <c r="V4057">
        <f>IFERROR(VLOOKUP(C4057,'ZIKA VIRUS'!$A$5:$C$2399,3,FALSE),0)</f>
        <v>0</v>
      </c>
      <c r="W4057">
        <f>IFERROR(VLOOKUP(C4057,'FEBRE TIFÓIDE'!$A$5:$C$46,3,FALSE),0)</f>
        <v>0</v>
      </c>
      <c r="X4057">
        <f>IFERROR(VLOOKUP(C4057,HANTAVIROSE!$A$5:$C$153,3,FALSE),0)</f>
        <v>0</v>
      </c>
      <c r="Y4057">
        <f>IFERROR(VLOOKUP(C4057,MENINGITE!$A$5:$C$447,3,FALSE),0)</f>
        <v>0</v>
      </c>
      <c r="Z4057">
        <f>IFERROR(VLOOKUP(C4057,RAIVA!$A$5:$C$16,3,FALSE),0)</f>
        <v>0</v>
      </c>
    </row>
    <row r="4058" spans="1:26" x14ac:dyDescent="0.3">
      <c r="A4058" s="2" t="s">
        <v>3</v>
      </c>
      <c r="B4058" s="2" t="s">
        <v>56</v>
      </c>
      <c r="C4058" s="2">
        <v>521839</v>
      </c>
      <c r="D4058" s="2">
        <v>5218391</v>
      </c>
      <c r="E4058" s="2" t="s">
        <v>3</v>
      </c>
      <c r="F4058" s="2" t="s">
        <v>56</v>
      </c>
      <c r="G4058" s="2">
        <f>IFERROR(VLOOKUP(D4058,Coordenadas!$A$2:$D$5571,3,FALSE),0)</f>
        <v>-17.249700000000001</v>
      </c>
      <c r="H4058" s="2">
        <f>IFERROR(VLOOKUP(D4058,Coordenadas!$A$2:$D$5571,4,FALSE),0)</f>
        <v>-49.244</v>
      </c>
      <c r="I4058" s="2" t="s">
        <v>5327</v>
      </c>
      <c r="J4058" s="2">
        <v>3239</v>
      </c>
      <c r="K4058" s="2" t="s">
        <v>5332</v>
      </c>
      <c r="L4058" s="2">
        <f>IFERROR(VLOOKUP(C4058,BOTULISMO!$A$3:$C$19,3,FALSE),0)</f>
        <v>0</v>
      </c>
      <c r="M4058" s="2">
        <f>IFERROR(VLOOKUP(C4058,'LEISHMANIOSE VISCERAL'!$A$4:$C$454,3,FALSE),0)</f>
        <v>0</v>
      </c>
      <c r="N4058" s="2">
        <f>IFERROR(VLOOKUP(C4058,'LEISHMANIOSE TEGUMENTAR'!$A$4:$C$1681,3,FALSE),0)</f>
        <v>0</v>
      </c>
      <c r="O4058" s="2">
        <f>IFERROR(VLOOKUP(C4058,'FEBRE AMARELA'!$A$4:$C$38,3,FALSE),0)</f>
        <v>0</v>
      </c>
      <c r="P4058" s="2">
        <f>IFERROR(VLOOKUP(C4058,DENGUE!$A$5:$C$4097,3,FALSE),0)</f>
        <v>16</v>
      </c>
      <c r="Q4058" s="2">
        <f>IFERROR(VLOOKUP(C4058,'HEPATITE VIRAL'!$A$5:$C$3162,3,FALSE),0)</f>
        <v>0</v>
      </c>
      <c r="R4058" s="2">
        <f>IFERROR(VLOOKUP(C4058,'FEBRE MACULOSA'!$A$5:$C$181,3,FALSE),0)</f>
        <v>0</v>
      </c>
      <c r="S4058" s="2">
        <f>IFERROR(VLOOKUP(C4058,LEPTOSPIROSE!$A$5:$C$1176,3,FALSE),0)</f>
        <v>0</v>
      </c>
      <c r="T4058" s="2">
        <f>IFERROR(VLOOKUP(C4058,'DOENÇA DE CHAGAS'!$A$5:$C$100,3,FALSE),0)</f>
        <v>0</v>
      </c>
      <c r="U4058" s="2">
        <f>IFERROR(VLOOKUP(C4058,'PICADAS DE COBRAS'!$A$6:$C$4645,3,FALSE),0)</f>
        <v>0</v>
      </c>
      <c r="V4058">
        <f>IFERROR(VLOOKUP(C4058,'ZIKA VIRUS'!$A$5:$C$2399,3,FALSE),0)</f>
        <v>0</v>
      </c>
      <c r="W4058">
        <f>IFERROR(VLOOKUP(C4058,'FEBRE TIFÓIDE'!$A$5:$C$46,3,FALSE),0)</f>
        <v>0</v>
      </c>
      <c r="X4058">
        <f>IFERROR(VLOOKUP(C4058,HANTAVIROSE!$A$5:$C$153,3,FALSE),0)</f>
        <v>0</v>
      </c>
      <c r="Y4058">
        <f>IFERROR(VLOOKUP(C4058,MENINGITE!$A$5:$C$447,3,FALSE),0)</f>
        <v>0</v>
      </c>
      <c r="Z4058">
        <f>IFERROR(VLOOKUP(C4058,RAIVA!$A$5:$C$16,3,FALSE),0)</f>
        <v>0</v>
      </c>
    </row>
    <row r="4059" spans="1:26" x14ac:dyDescent="0.3">
      <c r="A4059" s="2" t="s">
        <v>470</v>
      </c>
      <c r="B4059" s="2" t="s">
        <v>634</v>
      </c>
      <c r="C4059" s="2">
        <v>431515</v>
      </c>
      <c r="D4059" s="2">
        <v>4315156</v>
      </c>
      <c r="E4059" s="2" t="s">
        <v>470</v>
      </c>
      <c r="F4059" s="2" t="s">
        <v>634</v>
      </c>
      <c r="G4059" s="2">
        <f>IFERROR(VLOOKUP(D4059,Coordenadas!$A$2:$D$5571,3,FALSE),0)</f>
        <v>-29.2441</v>
      </c>
      <c r="H4059" s="2">
        <f>IFERROR(VLOOKUP(D4059,Coordenadas!$A$2:$D$5571,4,FALSE),0)</f>
        <v>-52.319699999999997</v>
      </c>
      <c r="I4059" s="2" t="s">
        <v>5326</v>
      </c>
      <c r="J4059" s="2">
        <v>6163</v>
      </c>
      <c r="K4059" s="2" t="s">
        <v>5332</v>
      </c>
      <c r="L4059" s="2">
        <f>IFERROR(VLOOKUP(C4059,BOTULISMO!$A$3:$C$19,3,FALSE),0)</f>
        <v>0</v>
      </c>
      <c r="M4059" s="2">
        <f>IFERROR(VLOOKUP(C4059,'LEISHMANIOSE VISCERAL'!$A$4:$C$454,3,FALSE),0)</f>
        <v>0</v>
      </c>
      <c r="N4059" s="2">
        <f>IFERROR(VLOOKUP(C4059,'LEISHMANIOSE TEGUMENTAR'!$A$4:$C$1681,3,FALSE),0)</f>
        <v>0</v>
      </c>
      <c r="O4059" s="2">
        <f>IFERROR(VLOOKUP(C4059,'FEBRE AMARELA'!$A$4:$C$38,3,FALSE),0)</f>
        <v>0</v>
      </c>
      <c r="P4059" s="2">
        <f>IFERROR(VLOOKUP(C4059,DENGUE!$A$5:$C$4097,3,FALSE),0)</f>
        <v>0</v>
      </c>
      <c r="Q4059" s="2">
        <f>IFERROR(VLOOKUP(C4059,'HEPATITE VIRAL'!$A$5:$C$3162,3,FALSE),0)</f>
        <v>0</v>
      </c>
      <c r="R4059" s="2">
        <f>IFERROR(VLOOKUP(C4059,'FEBRE MACULOSA'!$A$5:$C$181,3,FALSE),0)</f>
        <v>0</v>
      </c>
      <c r="S4059" s="2">
        <f>IFERROR(VLOOKUP(C4059,LEPTOSPIROSE!$A$5:$C$1176,3,FALSE),0)</f>
        <v>0</v>
      </c>
      <c r="T4059" s="2">
        <f>IFERROR(VLOOKUP(C4059,'DOENÇA DE CHAGAS'!$A$5:$C$100,3,FALSE),0)</f>
        <v>0</v>
      </c>
      <c r="U4059" s="2">
        <f>IFERROR(VLOOKUP(C4059,'PICADAS DE COBRAS'!$A$6:$C$4645,3,FALSE),0)</f>
        <v>6</v>
      </c>
      <c r="V4059">
        <f>IFERROR(VLOOKUP(C4059,'ZIKA VIRUS'!$A$5:$C$2399,3,FALSE),0)</f>
        <v>1</v>
      </c>
      <c r="W4059">
        <f>IFERROR(VLOOKUP(C4059,'FEBRE TIFÓIDE'!$A$5:$C$46,3,FALSE),0)</f>
        <v>0</v>
      </c>
      <c r="X4059">
        <f>IFERROR(VLOOKUP(C4059,HANTAVIROSE!$A$5:$C$153,3,FALSE),0)</f>
        <v>0</v>
      </c>
      <c r="Y4059">
        <f>IFERROR(VLOOKUP(C4059,MENINGITE!$A$5:$C$447,3,FALSE),0)</f>
        <v>0</v>
      </c>
      <c r="Z4059">
        <f>IFERROR(VLOOKUP(C4059,RAIVA!$A$5:$C$16,3,FALSE),0)</f>
        <v>0</v>
      </c>
    </row>
    <row r="4060" spans="1:26" x14ac:dyDescent="0.3">
      <c r="A4060" s="2" t="s">
        <v>1637</v>
      </c>
      <c r="B4060" s="2" t="s">
        <v>1807</v>
      </c>
      <c r="C4060" s="2">
        <v>354160</v>
      </c>
      <c r="D4060" s="2">
        <v>3541604</v>
      </c>
      <c r="E4060" s="2" t="s">
        <v>1637</v>
      </c>
      <c r="F4060" s="2" t="s">
        <v>1807</v>
      </c>
      <c r="G4060" s="2">
        <f>IFERROR(VLOOKUP(D4060,Coordenadas!$A$2:$D$5571,3,FALSE),0)</f>
        <v>-21.535599999999999</v>
      </c>
      <c r="H4060" s="2">
        <f>IFERROR(VLOOKUP(D4060,Coordenadas!$A$2:$D$5571,4,FALSE),0)</f>
        <v>-49.859900000000003</v>
      </c>
      <c r="I4060" s="2" t="s">
        <v>5325</v>
      </c>
      <c r="J4060" s="2">
        <v>35674</v>
      </c>
      <c r="K4060" s="2" t="s">
        <v>5330</v>
      </c>
      <c r="L4060" s="2">
        <f>IFERROR(VLOOKUP(C4060,BOTULISMO!$A$3:$C$19,3,FALSE),0)</f>
        <v>0</v>
      </c>
      <c r="M4060" s="2">
        <f>IFERROR(VLOOKUP(C4060,'LEISHMANIOSE VISCERAL'!$A$4:$C$454,3,FALSE),0)</f>
        <v>0</v>
      </c>
      <c r="N4060" s="2">
        <f>IFERROR(VLOOKUP(C4060,'LEISHMANIOSE TEGUMENTAR'!$A$4:$C$1681,3,FALSE),0)</f>
        <v>0</v>
      </c>
      <c r="O4060" s="2">
        <f>IFERROR(VLOOKUP(C4060,'FEBRE AMARELA'!$A$4:$C$38,3,FALSE),0)</f>
        <v>0</v>
      </c>
      <c r="P4060" s="2">
        <f>IFERROR(VLOOKUP(C4060,DENGUE!$A$5:$C$4097,3,FALSE),0)</f>
        <v>141</v>
      </c>
      <c r="Q4060" s="2">
        <f>IFERROR(VLOOKUP(C4060,'HEPATITE VIRAL'!$A$5:$C$3162,3,FALSE),0)</f>
        <v>14</v>
      </c>
      <c r="R4060" s="2">
        <f>IFERROR(VLOOKUP(C4060,'FEBRE MACULOSA'!$A$5:$C$181,3,FALSE),0)</f>
        <v>0</v>
      </c>
      <c r="S4060" s="2">
        <f>IFERROR(VLOOKUP(C4060,LEPTOSPIROSE!$A$5:$C$1176,3,FALSE),0)</f>
        <v>1</v>
      </c>
      <c r="T4060" s="2">
        <f>IFERROR(VLOOKUP(C4060,'DOENÇA DE CHAGAS'!$A$5:$C$100,3,FALSE),0)</f>
        <v>0</v>
      </c>
      <c r="U4060" s="2">
        <f>IFERROR(VLOOKUP(C4060,'PICADAS DE COBRAS'!$A$6:$C$4645,3,FALSE),0)</f>
        <v>95</v>
      </c>
      <c r="V4060">
        <f>IFERROR(VLOOKUP(C4060,'ZIKA VIRUS'!$A$5:$C$2399,3,FALSE),0)</f>
        <v>0</v>
      </c>
      <c r="W4060">
        <f>IFERROR(VLOOKUP(C4060,'FEBRE TIFÓIDE'!$A$5:$C$46,3,FALSE),0)</f>
        <v>0</v>
      </c>
      <c r="X4060">
        <f>IFERROR(VLOOKUP(C4060,HANTAVIROSE!$A$5:$C$153,3,FALSE),0)</f>
        <v>0</v>
      </c>
      <c r="Y4060">
        <f>IFERROR(VLOOKUP(C4060,MENINGITE!$A$5:$C$447,3,FALSE),0)</f>
        <v>0</v>
      </c>
      <c r="Z4060">
        <f>IFERROR(VLOOKUP(C4060,RAIVA!$A$5:$C$16,3,FALSE),0)</f>
        <v>0</v>
      </c>
    </row>
    <row r="4061" spans="1:26" x14ac:dyDescent="0.3">
      <c r="A4061" s="2" t="s">
        <v>3652</v>
      </c>
      <c r="B4061" s="2" t="s">
        <v>3668</v>
      </c>
      <c r="C4061" s="2">
        <v>280570</v>
      </c>
      <c r="D4061" s="2">
        <v>2805703</v>
      </c>
      <c r="E4061" s="2" t="s">
        <v>3652</v>
      </c>
      <c r="F4061" s="2" t="s">
        <v>3668</v>
      </c>
      <c r="G4061" s="2">
        <f>IFERROR(VLOOKUP(D4061,Coordenadas!$A$2:$D$5571,3,FALSE),0)</f>
        <v>-10.213800000000001</v>
      </c>
      <c r="H4061" s="2">
        <f>IFERROR(VLOOKUP(D4061,Coordenadas!$A$2:$D$5571,4,FALSE),0)</f>
        <v>-36.844200000000001</v>
      </c>
      <c r="I4061" s="2" t="s">
        <v>5324</v>
      </c>
      <c r="J4061" s="2">
        <v>28451</v>
      </c>
      <c r="K4061" s="2" t="s">
        <v>5330</v>
      </c>
      <c r="L4061" s="2">
        <f>IFERROR(VLOOKUP(C4061,BOTULISMO!$A$3:$C$19,3,FALSE),0)</f>
        <v>0</v>
      </c>
      <c r="M4061" s="2">
        <f>IFERROR(VLOOKUP(C4061,'LEISHMANIOSE VISCERAL'!$A$4:$C$454,3,FALSE),0)</f>
        <v>0</v>
      </c>
      <c r="N4061" s="2">
        <f>IFERROR(VLOOKUP(C4061,'LEISHMANIOSE TEGUMENTAR'!$A$4:$C$1681,3,FALSE),0)</f>
        <v>0</v>
      </c>
      <c r="O4061" s="2">
        <f>IFERROR(VLOOKUP(C4061,'FEBRE AMARELA'!$A$4:$C$38,3,FALSE),0)</f>
        <v>0</v>
      </c>
      <c r="P4061" s="2">
        <f>IFERROR(VLOOKUP(C4061,DENGUE!$A$5:$C$4097,3,FALSE),0)</f>
        <v>3</v>
      </c>
      <c r="Q4061" s="2">
        <f>IFERROR(VLOOKUP(C4061,'HEPATITE VIRAL'!$A$5:$C$3162,3,FALSE),0)</f>
        <v>9</v>
      </c>
      <c r="R4061" s="2">
        <f>IFERROR(VLOOKUP(C4061,'FEBRE MACULOSA'!$A$5:$C$181,3,FALSE),0)</f>
        <v>0</v>
      </c>
      <c r="S4061" s="2">
        <f>IFERROR(VLOOKUP(C4061,LEPTOSPIROSE!$A$5:$C$1176,3,FALSE),0)</f>
        <v>1</v>
      </c>
      <c r="T4061" s="2">
        <f>IFERROR(VLOOKUP(C4061,'DOENÇA DE CHAGAS'!$A$5:$C$100,3,FALSE),0)</f>
        <v>0</v>
      </c>
      <c r="U4061" s="2">
        <f>IFERROR(VLOOKUP(C4061,'PICADAS DE COBRAS'!$A$6:$C$4645,3,FALSE),0)</f>
        <v>44</v>
      </c>
      <c r="V4061">
        <f>IFERROR(VLOOKUP(C4061,'ZIKA VIRUS'!$A$5:$C$2399,3,FALSE),0)</f>
        <v>0</v>
      </c>
      <c r="W4061">
        <f>IFERROR(VLOOKUP(C4061,'FEBRE TIFÓIDE'!$A$5:$C$46,3,FALSE),0)</f>
        <v>0</v>
      </c>
      <c r="X4061">
        <f>IFERROR(VLOOKUP(C4061,HANTAVIROSE!$A$5:$C$153,3,FALSE),0)</f>
        <v>0</v>
      </c>
      <c r="Y4061">
        <f>IFERROR(VLOOKUP(C4061,MENINGITE!$A$5:$C$447,3,FALSE),0)</f>
        <v>0</v>
      </c>
      <c r="Z4061">
        <f>IFERROR(VLOOKUP(C4061,RAIVA!$A$5:$C$16,3,FALSE),0)</f>
        <v>0</v>
      </c>
    </row>
    <row r="4062" spans="1:26" x14ac:dyDescent="0.3">
      <c r="A4062" s="2" t="s">
        <v>470</v>
      </c>
      <c r="B4062" s="2" t="s">
        <v>633</v>
      </c>
      <c r="C4062" s="2">
        <v>431517</v>
      </c>
      <c r="D4062" s="2">
        <v>4315172</v>
      </c>
      <c r="E4062" s="2" t="s">
        <v>470</v>
      </c>
      <c r="F4062" s="2" t="s">
        <v>633</v>
      </c>
      <c r="G4062" s="2">
        <f>IFERROR(VLOOKUP(D4062,Coordenadas!$A$2:$D$5571,3,FALSE),0)</f>
        <v>-28.757200000000001</v>
      </c>
      <c r="H4062" s="2">
        <f>IFERROR(VLOOKUP(D4062,Coordenadas!$A$2:$D$5571,4,FALSE),0)</f>
        <v>-51.475700000000003</v>
      </c>
      <c r="I4062" s="2" t="s">
        <v>5326</v>
      </c>
      <c r="J4062" s="2">
        <v>2000</v>
      </c>
      <c r="K4062" s="2" t="s">
        <v>5332</v>
      </c>
      <c r="L4062" s="2">
        <f>IFERROR(VLOOKUP(C4062,BOTULISMO!$A$3:$C$19,3,FALSE),0)</f>
        <v>0</v>
      </c>
      <c r="M4062" s="2">
        <f>IFERROR(VLOOKUP(C4062,'LEISHMANIOSE VISCERAL'!$A$4:$C$454,3,FALSE),0)</f>
        <v>0</v>
      </c>
      <c r="N4062" s="2">
        <f>IFERROR(VLOOKUP(C4062,'LEISHMANIOSE TEGUMENTAR'!$A$4:$C$1681,3,FALSE),0)</f>
        <v>0</v>
      </c>
      <c r="O4062" s="2">
        <f>IFERROR(VLOOKUP(C4062,'FEBRE AMARELA'!$A$4:$C$38,3,FALSE),0)</f>
        <v>0</v>
      </c>
      <c r="P4062" s="2">
        <f>IFERROR(VLOOKUP(C4062,DENGUE!$A$5:$C$4097,3,FALSE),0)</f>
        <v>0</v>
      </c>
      <c r="Q4062" s="2">
        <f>IFERROR(VLOOKUP(C4062,'HEPATITE VIRAL'!$A$5:$C$3162,3,FALSE),0)</f>
        <v>0</v>
      </c>
      <c r="R4062" s="2">
        <f>IFERROR(VLOOKUP(C4062,'FEBRE MACULOSA'!$A$5:$C$181,3,FALSE),0)</f>
        <v>0</v>
      </c>
      <c r="S4062" s="2">
        <f>IFERROR(VLOOKUP(C4062,LEPTOSPIROSE!$A$5:$C$1176,3,FALSE),0)</f>
        <v>0</v>
      </c>
      <c r="T4062" s="2">
        <f>IFERROR(VLOOKUP(C4062,'DOENÇA DE CHAGAS'!$A$5:$C$100,3,FALSE),0)</f>
        <v>0</v>
      </c>
      <c r="U4062" s="2">
        <f>IFERROR(VLOOKUP(C4062,'PICADAS DE COBRAS'!$A$6:$C$4645,3,FALSE),0)</f>
        <v>0</v>
      </c>
      <c r="V4062">
        <f>IFERROR(VLOOKUP(C4062,'ZIKA VIRUS'!$A$5:$C$2399,3,FALSE),0)</f>
        <v>0</v>
      </c>
      <c r="W4062">
        <f>IFERROR(VLOOKUP(C4062,'FEBRE TIFÓIDE'!$A$5:$C$46,3,FALSE),0)</f>
        <v>0</v>
      </c>
      <c r="X4062">
        <f>IFERROR(VLOOKUP(C4062,HANTAVIROSE!$A$5:$C$153,3,FALSE),0)</f>
        <v>0</v>
      </c>
      <c r="Y4062">
        <f>IFERROR(VLOOKUP(C4062,MENINGITE!$A$5:$C$447,3,FALSE),0)</f>
        <v>0</v>
      </c>
      <c r="Z4062">
        <f>IFERROR(VLOOKUP(C4062,RAIVA!$A$5:$C$16,3,FALSE),0)</f>
        <v>0</v>
      </c>
    </row>
    <row r="4063" spans="1:26" x14ac:dyDescent="0.3">
      <c r="A4063" s="2" t="s">
        <v>2425</v>
      </c>
      <c r="B4063" s="2" t="s">
        <v>2646</v>
      </c>
      <c r="C4063" s="2">
        <v>315360</v>
      </c>
      <c r="D4063" s="2">
        <v>3153608</v>
      </c>
      <c r="E4063" s="2" t="s">
        <v>2425</v>
      </c>
      <c r="F4063" s="2" t="s">
        <v>2646</v>
      </c>
      <c r="G4063" s="2">
        <f>IFERROR(VLOOKUP(D4063,Coordenadas!$A$2:$D$5571,3,FALSE),0)</f>
        <v>-19.4742</v>
      </c>
      <c r="H4063" s="2">
        <f>IFERROR(VLOOKUP(D4063,Coordenadas!$A$2:$D$5571,4,FALSE),0)</f>
        <v>-44.159100000000002</v>
      </c>
      <c r="I4063" s="2" t="s">
        <v>5325</v>
      </c>
      <c r="J4063" s="2">
        <v>9573</v>
      </c>
      <c r="K4063" s="2" t="s">
        <v>5332</v>
      </c>
      <c r="L4063" s="2">
        <f>IFERROR(VLOOKUP(C4063,BOTULISMO!$A$3:$C$19,3,FALSE),0)</f>
        <v>0</v>
      </c>
      <c r="M4063" s="2">
        <f>IFERROR(VLOOKUP(C4063,'LEISHMANIOSE VISCERAL'!$A$4:$C$454,3,FALSE),0)</f>
        <v>0</v>
      </c>
      <c r="N4063" s="2">
        <f>IFERROR(VLOOKUP(C4063,'LEISHMANIOSE TEGUMENTAR'!$A$4:$C$1681,3,FALSE),0)</f>
        <v>0</v>
      </c>
      <c r="O4063" s="2">
        <f>IFERROR(VLOOKUP(C4063,'FEBRE AMARELA'!$A$4:$C$38,3,FALSE),0)</f>
        <v>0</v>
      </c>
      <c r="P4063" s="2">
        <f>IFERROR(VLOOKUP(C4063,DENGUE!$A$5:$C$4097,3,FALSE),0)</f>
        <v>31</v>
      </c>
      <c r="Q4063" s="2">
        <f>IFERROR(VLOOKUP(C4063,'HEPATITE VIRAL'!$A$5:$C$3162,3,FALSE),0)</f>
        <v>0</v>
      </c>
      <c r="R4063" s="2">
        <f>IFERROR(VLOOKUP(C4063,'FEBRE MACULOSA'!$A$5:$C$181,3,FALSE),0)</f>
        <v>0</v>
      </c>
      <c r="S4063" s="2">
        <f>IFERROR(VLOOKUP(C4063,LEPTOSPIROSE!$A$5:$C$1176,3,FALSE),0)</f>
        <v>0</v>
      </c>
      <c r="T4063" s="2">
        <f>IFERROR(VLOOKUP(C4063,'DOENÇA DE CHAGAS'!$A$5:$C$100,3,FALSE),0)</f>
        <v>0</v>
      </c>
      <c r="U4063" s="2">
        <f>IFERROR(VLOOKUP(C4063,'PICADAS DE COBRAS'!$A$6:$C$4645,3,FALSE),0)</f>
        <v>3</v>
      </c>
      <c r="V4063">
        <f>IFERROR(VLOOKUP(C4063,'ZIKA VIRUS'!$A$5:$C$2399,3,FALSE),0)</f>
        <v>1</v>
      </c>
      <c r="W4063">
        <f>IFERROR(VLOOKUP(C4063,'FEBRE TIFÓIDE'!$A$5:$C$46,3,FALSE),0)</f>
        <v>0</v>
      </c>
      <c r="X4063">
        <f>IFERROR(VLOOKUP(C4063,HANTAVIROSE!$A$5:$C$153,3,FALSE),0)</f>
        <v>0</v>
      </c>
      <c r="Y4063">
        <f>IFERROR(VLOOKUP(C4063,MENINGITE!$A$5:$C$447,3,FALSE),0)</f>
        <v>0</v>
      </c>
      <c r="Z4063">
        <f>IFERROR(VLOOKUP(C4063,RAIVA!$A$5:$C$16,3,FALSE),0)</f>
        <v>0</v>
      </c>
    </row>
    <row r="4064" spans="1:26" x14ac:dyDescent="0.3">
      <c r="A4064" s="2" t="s">
        <v>1256</v>
      </c>
      <c r="B4064" s="2" t="s">
        <v>1364</v>
      </c>
      <c r="C4064" s="2">
        <v>412060</v>
      </c>
      <c r="D4064" s="2">
        <v>4120606</v>
      </c>
      <c r="E4064" s="2" t="s">
        <v>1256</v>
      </c>
      <c r="F4064" s="2" t="s">
        <v>1364</v>
      </c>
      <c r="G4064" s="2">
        <f>IFERROR(VLOOKUP(D4064,Coordenadas!$A$2:$D$5571,3,FALSE),0)</f>
        <v>-25.211099999999998</v>
      </c>
      <c r="H4064" s="2">
        <f>IFERROR(VLOOKUP(D4064,Coordenadas!$A$2:$D$5571,4,FALSE),0)</f>
        <v>-50.9754</v>
      </c>
      <c r="I4064" s="2" t="s">
        <v>5326</v>
      </c>
      <c r="J4064" s="2">
        <v>48792</v>
      </c>
      <c r="K4064" s="2" t="s">
        <v>5330</v>
      </c>
      <c r="L4064" s="2">
        <f>IFERROR(VLOOKUP(C4064,BOTULISMO!$A$3:$C$19,3,FALSE),0)</f>
        <v>0</v>
      </c>
      <c r="M4064" s="2">
        <f>IFERROR(VLOOKUP(C4064,'LEISHMANIOSE VISCERAL'!$A$4:$C$454,3,FALSE),0)</f>
        <v>0</v>
      </c>
      <c r="N4064" s="2">
        <f>IFERROR(VLOOKUP(C4064,'LEISHMANIOSE TEGUMENTAR'!$A$4:$C$1681,3,FALSE),0)</f>
        <v>1</v>
      </c>
      <c r="O4064" s="2">
        <f>IFERROR(VLOOKUP(C4064,'FEBRE AMARELA'!$A$4:$C$38,3,FALSE),0)</f>
        <v>0</v>
      </c>
      <c r="P4064" s="2">
        <f>IFERROR(VLOOKUP(C4064,DENGUE!$A$5:$C$4097,3,FALSE),0)</f>
        <v>11</v>
      </c>
      <c r="Q4064" s="2">
        <f>IFERROR(VLOOKUP(C4064,'HEPATITE VIRAL'!$A$5:$C$3162,3,FALSE),0)</f>
        <v>8</v>
      </c>
      <c r="R4064" s="2">
        <f>IFERROR(VLOOKUP(C4064,'FEBRE MACULOSA'!$A$5:$C$181,3,FALSE),0)</f>
        <v>0</v>
      </c>
      <c r="S4064" s="2">
        <f>IFERROR(VLOOKUP(C4064,LEPTOSPIROSE!$A$5:$C$1176,3,FALSE),0)</f>
        <v>1</v>
      </c>
      <c r="T4064" s="2">
        <f>IFERROR(VLOOKUP(C4064,'DOENÇA DE CHAGAS'!$A$5:$C$100,3,FALSE),0)</f>
        <v>0</v>
      </c>
      <c r="U4064" s="2">
        <f>IFERROR(VLOOKUP(C4064,'PICADAS DE COBRAS'!$A$6:$C$4645,3,FALSE),0)</f>
        <v>103</v>
      </c>
      <c r="V4064">
        <f>IFERROR(VLOOKUP(C4064,'ZIKA VIRUS'!$A$5:$C$2399,3,FALSE),0)</f>
        <v>0</v>
      </c>
      <c r="W4064">
        <f>IFERROR(VLOOKUP(C4064,'FEBRE TIFÓIDE'!$A$5:$C$46,3,FALSE),0)</f>
        <v>0</v>
      </c>
      <c r="X4064">
        <f>IFERROR(VLOOKUP(C4064,HANTAVIROSE!$A$5:$C$153,3,FALSE),0)</f>
        <v>3</v>
      </c>
      <c r="Y4064">
        <f>IFERROR(VLOOKUP(C4064,MENINGITE!$A$5:$C$447,3,FALSE),0)</f>
        <v>0</v>
      </c>
      <c r="Z4064">
        <f>IFERROR(VLOOKUP(C4064,RAIVA!$A$5:$C$16,3,FALSE),0)</f>
        <v>0</v>
      </c>
    </row>
    <row r="4065" spans="1:26" x14ac:dyDescent="0.3">
      <c r="A4065" s="2" t="s">
        <v>4903</v>
      </c>
      <c r="B4065" s="2" t="s">
        <v>4933</v>
      </c>
      <c r="C4065" s="2">
        <v>171845</v>
      </c>
      <c r="D4065" s="2">
        <v>1718451</v>
      </c>
      <c r="E4065" s="2" t="s">
        <v>4903</v>
      </c>
      <c r="F4065" s="2" t="s">
        <v>4933</v>
      </c>
      <c r="G4065" s="2">
        <f>IFERROR(VLOOKUP(D4065,Coordenadas!$A$2:$D$5571,3,FALSE),0)</f>
        <v>-10.423999999999999</v>
      </c>
      <c r="H4065" s="2">
        <f>IFERROR(VLOOKUP(D4065,Coordenadas!$A$2:$D$5571,4,FALSE),0)</f>
        <v>-48.895699999999998</v>
      </c>
      <c r="I4065" s="2" t="s">
        <v>5323</v>
      </c>
      <c r="J4065" s="2">
        <v>2369</v>
      </c>
      <c r="K4065" s="2" t="s">
        <v>5332</v>
      </c>
      <c r="L4065" s="2">
        <f>IFERROR(VLOOKUP(C4065,BOTULISMO!$A$3:$C$19,3,FALSE),0)</f>
        <v>0</v>
      </c>
      <c r="M4065" s="2">
        <f>IFERROR(VLOOKUP(C4065,'LEISHMANIOSE VISCERAL'!$A$4:$C$454,3,FALSE),0)</f>
        <v>0</v>
      </c>
      <c r="N4065" s="2">
        <f>IFERROR(VLOOKUP(C4065,'LEISHMANIOSE TEGUMENTAR'!$A$4:$C$1681,3,FALSE),0)</f>
        <v>0</v>
      </c>
      <c r="O4065" s="2">
        <f>IFERROR(VLOOKUP(C4065,'FEBRE AMARELA'!$A$4:$C$38,3,FALSE),0)</f>
        <v>0</v>
      </c>
      <c r="P4065" s="2">
        <f>IFERROR(VLOOKUP(C4065,DENGUE!$A$5:$C$4097,3,FALSE),0)</f>
        <v>2</v>
      </c>
      <c r="Q4065" s="2">
        <f>IFERROR(VLOOKUP(C4065,'HEPATITE VIRAL'!$A$5:$C$3162,3,FALSE),0)</f>
        <v>1</v>
      </c>
      <c r="R4065" s="2">
        <f>IFERROR(VLOOKUP(C4065,'FEBRE MACULOSA'!$A$5:$C$181,3,FALSE),0)</f>
        <v>0</v>
      </c>
      <c r="S4065" s="2">
        <f>IFERROR(VLOOKUP(C4065,LEPTOSPIROSE!$A$5:$C$1176,3,FALSE),0)</f>
        <v>0</v>
      </c>
      <c r="T4065" s="2">
        <f>IFERROR(VLOOKUP(C4065,'DOENÇA DE CHAGAS'!$A$5:$C$100,3,FALSE),0)</f>
        <v>0</v>
      </c>
      <c r="U4065" s="2">
        <f>IFERROR(VLOOKUP(C4065,'PICADAS DE COBRAS'!$A$6:$C$4645,3,FALSE),0)</f>
        <v>5</v>
      </c>
      <c r="V4065">
        <f>IFERROR(VLOOKUP(C4065,'ZIKA VIRUS'!$A$5:$C$2399,3,FALSE),0)</f>
        <v>3</v>
      </c>
      <c r="W4065">
        <f>IFERROR(VLOOKUP(C4065,'FEBRE TIFÓIDE'!$A$5:$C$46,3,FALSE),0)</f>
        <v>0</v>
      </c>
      <c r="X4065">
        <f>IFERROR(VLOOKUP(C4065,HANTAVIROSE!$A$5:$C$153,3,FALSE),0)</f>
        <v>0</v>
      </c>
      <c r="Y4065">
        <f>IFERROR(VLOOKUP(C4065,MENINGITE!$A$5:$C$447,3,FALSE),0)</f>
        <v>0</v>
      </c>
      <c r="Z4065">
        <f>IFERROR(VLOOKUP(C4065,RAIVA!$A$5:$C$16,3,FALSE),0)</f>
        <v>0</v>
      </c>
    </row>
    <row r="4066" spans="1:26" x14ac:dyDescent="0.3">
      <c r="A4066" s="2" t="s">
        <v>4178</v>
      </c>
      <c r="B4066" s="2" t="s">
        <v>4219</v>
      </c>
      <c r="C4066" s="2">
        <v>241040</v>
      </c>
      <c r="D4066" s="2">
        <v>2410405</v>
      </c>
      <c r="E4066" s="2" t="s">
        <v>4178</v>
      </c>
      <c r="F4066" s="2" t="s">
        <v>4219</v>
      </c>
      <c r="G4066" s="2">
        <f>IFERROR(VLOOKUP(D4066,Coordenadas!$A$2:$D$5571,3,FALSE),0)</f>
        <v>-5.4639300000000004</v>
      </c>
      <c r="H4066" s="2">
        <f>IFERROR(VLOOKUP(D4066,Coordenadas!$A$2:$D$5571,4,FALSE),0)</f>
        <v>-35.555399999999999</v>
      </c>
      <c r="I4066" s="2" t="s">
        <v>5324</v>
      </c>
      <c r="J4066" s="2">
        <v>8424</v>
      </c>
      <c r="K4066" s="2" t="s">
        <v>5332</v>
      </c>
      <c r="L4066" s="2">
        <f>IFERROR(VLOOKUP(C4066,BOTULISMO!$A$3:$C$19,3,FALSE),0)</f>
        <v>0</v>
      </c>
      <c r="M4066" s="2">
        <f>IFERROR(VLOOKUP(C4066,'LEISHMANIOSE VISCERAL'!$A$4:$C$454,3,FALSE),0)</f>
        <v>0</v>
      </c>
      <c r="N4066" s="2">
        <f>IFERROR(VLOOKUP(C4066,'LEISHMANIOSE TEGUMENTAR'!$A$4:$C$1681,3,FALSE),0)</f>
        <v>0</v>
      </c>
      <c r="O4066" s="2">
        <f>IFERROR(VLOOKUP(C4066,'FEBRE AMARELA'!$A$4:$C$38,3,FALSE),0)</f>
        <v>0</v>
      </c>
      <c r="P4066" s="2">
        <f>IFERROR(VLOOKUP(C4066,DENGUE!$A$5:$C$4097,3,FALSE),0)</f>
        <v>17</v>
      </c>
      <c r="Q4066" s="2">
        <f>IFERROR(VLOOKUP(C4066,'HEPATITE VIRAL'!$A$5:$C$3162,3,FALSE),0)</f>
        <v>0</v>
      </c>
      <c r="R4066" s="2">
        <f>IFERROR(VLOOKUP(C4066,'FEBRE MACULOSA'!$A$5:$C$181,3,FALSE),0)</f>
        <v>0</v>
      </c>
      <c r="S4066" s="2">
        <f>IFERROR(VLOOKUP(C4066,LEPTOSPIROSE!$A$5:$C$1176,3,FALSE),0)</f>
        <v>0</v>
      </c>
      <c r="T4066" s="2">
        <f>IFERROR(VLOOKUP(C4066,'DOENÇA DE CHAGAS'!$A$5:$C$100,3,FALSE),0)</f>
        <v>0</v>
      </c>
      <c r="U4066" s="2">
        <f>IFERROR(VLOOKUP(C4066,'PICADAS DE COBRAS'!$A$6:$C$4645,3,FALSE),0)</f>
        <v>7</v>
      </c>
      <c r="V4066">
        <f>IFERROR(VLOOKUP(C4066,'ZIKA VIRUS'!$A$5:$C$2399,3,FALSE),0)</f>
        <v>1</v>
      </c>
      <c r="W4066">
        <f>IFERROR(VLOOKUP(C4066,'FEBRE TIFÓIDE'!$A$5:$C$46,3,FALSE),0)</f>
        <v>0</v>
      </c>
      <c r="X4066">
        <f>IFERROR(VLOOKUP(C4066,HANTAVIROSE!$A$5:$C$153,3,FALSE),0)</f>
        <v>0</v>
      </c>
      <c r="Y4066">
        <f>IFERROR(VLOOKUP(C4066,MENINGITE!$A$5:$C$447,3,FALSE),0)</f>
        <v>0</v>
      </c>
      <c r="Z4066">
        <f>IFERROR(VLOOKUP(C4066,RAIVA!$A$5:$C$16,3,FALSE),0)</f>
        <v>0</v>
      </c>
    </row>
    <row r="4067" spans="1:26" x14ac:dyDescent="0.3">
      <c r="A4067" s="2" t="s">
        <v>470</v>
      </c>
      <c r="B4067" s="2" t="s">
        <v>632</v>
      </c>
      <c r="C4067" s="2">
        <v>431520</v>
      </c>
      <c r="D4067" s="2">
        <v>4315206</v>
      </c>
      <c r="E4067" s="2" t="s">
        <v>470</v>
      </c>
      <c r="F4067" s="2" t="s">
        <v>632</v>
      </c>
      <c r="G4067" s="2">
        <f>IFERROR(VLOOKUP(D4067,Coordenadas!$A$2:$D$5571,3,FALSE),0)</f>
        <v>-29.0045</v>
      </c>
      <c r="H4067" s="2">
        <f>IFERROR(VLOOKUP(D4067,Coordenadas!$A$2:$D$5571,4,FALSE),0)</f>
        <v>-52.1569</v>
      </c>
      <c r="I4067" s="2" t="s">
        <v>5326</v>
      </c>
      <c r="J4067" s="2">
        <v>4141</v>
      </c>
      <c r="K4067" s="2" t="s">
        <v>5332</v>
      </c>
      <c r="L4067" s="2">
        <f>IFERROR(VLOOKUP(C4067,BOTULISMO!$A$3:$C$19,3,FALSE),0)</f>
        <v>0</v>
      </c>
      <c r="M4067" s="2">
        <f>IFERROR(VLOOKUP(C4067,'LEISHMANIOSE VISCERAL'!$A$4:$C$454,3,FALSE),0)</f>
        <v>0</v>
      </c>
      <c r="N4067" s="2">
        <f>IFERROR(VLOOKUP(C4067,'LEISHMANIOSE TEGUMENTAR'!$A$4:$C$1681,3,FALSE),0)</f>
        <v>0</v>
      </c>
      <c r="O4067" s="2">
        <f>IFERROR(VLOOKUP(C4067,'FEBRE AMARELA'!$A$4:$C$38,3,FALSE),0)</f>
        <v>0</v>
      </c>
      <c r="P4067" s="2">
        <f>IFERROR(VLOOKUP(C4067,DENGUE!$A$5:$C$4097,3,FALSE),0)</f>
        <v>0</v>
      </c>
      <c r="Q4067" s="2">
        <f>IFERROR(VLOOKUP(C4067,'HEPATITE VIRAL'!$A$5:$C$3162,3,FALSE),0)</f>
        <v>7</v>
      </c>
      <c r="R4067" s="2">
        <f>IFERROR(VLOOKUP(C4067,'FEBRE MACULOSA'!$A$5:$C$181,3,FALSE),0)</f>
        <v>0</v>
      </c>
      <c r="S4067" s="2">
        <f>IFERROR(VLOOKUP(C4067,LEPTOSPIROSE!$A$5:$C$1176,3,FALSE),0)</f>
        <v>0</v>
      </c>
      <c r="T4067" s="2">
        <f>IFERROR(VLOOKUP(C4067,'DOENÇA DE CHAGAS'!$A$5:$C$100,3,FALSE),0)</f>
        <v>0</v>
      </c>
      <c r="U4067" s="2">
        <f>IFERROR(VLOOKUP(C4067,'PICADAS DE COBRAS'!$A$6:$C$4645,3,FALSE),0)</f>
        <v>1</v>
      </c>
      <c r="V4067">
        <f>IFERROR(VLOOKUP(C4067,'ZIKA VIRUS'!$A$5:$C$2399,3,FALSE),0)</f>
        <v>0</v>
      </c>
      <c r="W4067">
        <f>IFERROR(VLOOKUP(C4067,'FEBRE TIFÓIDE'!$A$5:$C$46,3,FALSE),0)</f>
        <v>0</v>
      </c>
      <c r="X4067">
        <f>IFERROR(VLOOKUP(C4067,HANTAVIROSE!$A$5:$C$153,3,FALSE),0)</f>
        <v>0</v>
      </c>
      <c r="Y4067">
        <f>IFERROR(VLOOKUP(C4067,MENINGITE!$A$5:$C$447,3,FALSE),0)</f>
        <v>0</v>
      </c>
      <c r="Z4067">
        <f>IFERROR(VLOOKUP(C4067,RAIVA!$A$5:$C$16,3,FALSE),0)</f>
        <v>0</v>
      </c>
    </row>
    <row r="4068" spans="1:26" x14ac:dyDescent="0.3">
      <c r="A4068" s="2" t="s">
        <v>3988</v>
      </c>
      <c r="B4068" s="2" t="s">
        <v>4042</v>
      </c>
      <c r="C4068" s="2">
        <v>251240</v>
      </c>
      <c r="D4068" s="2">
        <v>2512408</v>
      </c>
      <c r="E4068" s="2" t="s">
        <v>3988</v>
      </c>
      <c r="F4068" s="2" t="s">
        <v>4042</v>
      </c>
      <c r="G4068" s="2">
        <f>IFERROR(VLOOKUP(D4068,Coordenadas!$A$2:$D$5571,3,FALSE),0)</f>
        <v>-7.1547900000000002</v>
      </c>
      <c r="H4068" s="2">
        <f>IFERROR(VLOOKUP(D4068,Coordenadas!$A$2:$D$5571,4,FALSE),0)</f>
        <v>-35.954300000000003</v>
      </c>
      <c r="I4068" s="2" t="s">
        <v>5324</v>
      </c>
      <c r="J4068" s="2">
        <v>12923</v>
      </c>
      <c r="K4068" s="2" t="s">
        <v>5332</v>
      </c>
      <c r="L4068" s="2">
        <f>IFERROR(VLOOKUP(C4068,BOTULISMO!$A$3:$C$19,3,FALSE),0)</f>
        <v>0</v>
      </c>
      <c r="M4068" s="2">
        <f>IFERROR(VLOOKUP(C4068,'LEISHMANIOSE VISCERAL'!$A$4:$C$454,3,FALSE),0)</f>
        <v>0</v>
      </c>
      <c r="N4068" s="2">
        <f>IFERROR(VLOOKUP(C4068,'LEISHMANIOSE TEGUMENTAR'!$A$4:$C$1681,3,FALSE),0)</f>
        <v>0</v>
      </c>
      <c r="O4068" s="2">
        <f>IFERROR(VLOOKUP(C4068,'FEBRE AMARELA'!$A$4:$C$38,3,FALSE),0)</f>
        <v>0</v>
      </c>
      <c r="P4068" s="2">
        <f>IFERROR(VLOOKUP(C4068,DENGUE!$A$5:$C$4097,3,FALSE),0)</f>
        <v>0</v>
      </c>
      <c r="Q4068" s="2">
        <f>IFERROR(VLOOKUP(C4068,'HEPATITE VIRAL'!$A$5:$C$3162,3,FALSE),0)</f>
        <v>0</v>
      </c>
      <c r="R4068" s="2">
        <f>IFERROR(VLOOKUP(C4068,'FEBRE MACULOSA'!$A$5:$C$181,3,FALSE),0)</f>
        <v>0</v>
      </c>
      <c r="S4068" s="2">
        <f>IFERROR(VLOOKUP(C4068,LEPTOSPIROSE!$A$5:$C$1176,3,FALSE),0)</f>
        <v>0</v>
      </c>
      <c r="T4068" s="2">
        <f>IFERROR(VLOOKUP(C4068,'DOENÇA DE CHAGAS'!$A$5:$C$100,3,FALSE),0)</f>
        <v>0</v>
      </c>
      <c r="U4068" s="2">
        <f>IFERROR(VLOOKUP(C4068,'PICADAS DE COBRAS'!$A$6:$C$4645,3,FALSE),0)</f>
        <v>0</v>
      </c>
      <c r="V4068">
        <f>IFERROR(VLOOKUP(C4068,'ZIKA VIRUS'!$A$5:$C$2399,3,FALSE),0)</f>
        <v>1</v>
      </c>
      <c r="W4068">
        <f>IFERROR(VLOOKUP(C4068,'FEBRE TIFÓIDE'!$A$5:$C$46,3,FALSE),0)</f>
        <v>0</v>
      </c>
      <c r="X4068">
        <f>IFERROR(VLOOKUP(C4068,HANTAVIROSE!$A$5:$C$153,3,FALSE),0)</f>
        <v>0</v>
      </c>
      <c r="Y4068">
        <f>IFERROR(VLOOKUP(C4068,MENINGITE!$A$5:$C$447,3,FALSE),0)</f>
        <v>0</v>
      </c>
      <c r="Z4068">
        <f>IFERROR(VLOOKUP(C4068,RAIVA!$A$5:$C$16,3,FALSE),0)</f>
        <v>0</v>
      </c>
    </row>
    <row r="4069" spans="1:26" x14ac:dyDescent="0.3">
      <c r="A4069" s="2" t="s">
        <v>1637</v>
      </c>
      <c r="B4069" s="2" t="s">
        <v>1806</v>
      </c>
      <c r="C4069" s="2">
        <v>354165</v>
      </c>
      <c r="D4069" s="2">
        <v>3541653</v>
      </c>
      <c r="E4069" s="2" t="s">
        <v>1637</v>
      </c>
      <c r="F4069" s="2" t="s">
        <v>1806</v>
      </c>
      <c r="G4069" s="2">
        <f>IFERROR(VLOOKUP(D4069,Coordenadas!$A$2:$D$5571,3,FALSE),0)</f>
        <v>-23.299299999999999</v>
      </c>
      <c r="H4069" s="2">
        <f>IFERROR(VLOOKUP(D4069,Coordenadas!$A$2:$D$5571,4,FALSE),0)</f>
        <v>-48.054699999999997</v>
      </c>
      <c r="I4069" s="2" t="s">
        <v>5325</v>
      </c>
      <c r="J4069" s="2">
        <v>3236</v>
      </c>
      <c r="K4069" s="2" t="s">
        <v>5332</v>
      </c>
      <c r="L4069" s="2">
        <f>IFERROR(VLOOKUP(C4069,BOTULISMO!$A$3:$C$19,3,FALSE),0)</f>
        <v>0</v>
      </c>
      <c r="M4069" s="2">
        <f>IFERROR(VLOOKUP(C4069,'LEISHMANIOSE VISCERAL'!$A$4:$C$454,3,FALSE),0)</f>
        <v>0</v>
      </c>
      <c r="N4069" s="2">
        <f>IFERROR(VLOOKUP(C4069,'LEISHMANIOSE TEGUMENTAR'!$A$4:$C$1681,3,FALSE),0)</f>
        <v>1</v>
      </c>
      <c r="O4069" s="2">
        <f>IFERROR(VLOOKUP(C4069,'FEBRE AMARELA'!$A$4:$C$38,3,FALSE),0)</f>
        <v>0</v>
      </c>
      <c r="P4069" s="2">
        <f>IFERROR(VLOOKUP(C4069,DENGUE!$A$5:$C$4097,3,FALSE),0)</f>
        <v>0</v>
      </c>
      <c r="Q4069" s="2">
        <f>IFERROR(VLOOKUP(C4069,'HEPATITE VIRAL'!$A$5:$C$3162,3,FALSE),0)</f>
        <v>0</v>
      </c>
      <c r="R4069" s="2">
        <f>IFERROR(VLOOKUP(C4069,'FEBRE MACULOSA'!$A$5:$C$181,3,FALSE),0)</f>
        <v>0</v>
      </c>
      <c r="S4069" s="2">
        <f>IFERROR(VLOOKUP(C4069,LEPTOSPIROSE!$A$5:$C$1176,3,FALSE),0)</f>
        <v>0</v>
      </c>
      <c r="T4069" s="2">
        <f>IFERROR(VLOOKUP(C4069,'DOENÇA DE CHAGAS'!$A$5:$C$100,3,FALSE),0)</f>
        <v>0</v>
      </c>
      <c r="U4069" s="2">
        <f>IFERROR(VLOOKUP(C4069,'PICADAS DE COBRAS'!$A$6:$C$4645,3,FALSE),0)</f>
        <v>0</v>
      </c>
      <c r="V4069">
        <f>IFERROR(VLOOKUP(C4069,'ZIKA VIRUS'!$A$5:$C$2399,3,FALSE),0)</f>
        <v>0</v>
      </c>
      <c r="W4069">
        <f>IFERROR(VLOOKUP(C4069,'FEBRE TIFÓIDE'!$A$5:$C$46,3,FALSE),0)</f>
        <v>0</v>
      </c>
      <c r="X4069">
        <f>IFERROR(VLOOKUP(C4069,HANTAVIROSE!$A$5:$C$153,3,FALSE),0)</f>
        <v>0</v>
      </c>
      <c r="Y4069">
        <f>IFERROR(VLOOKUP(C4069,MENINGITE!$A$5:$C$447,3,FALSE),0)</f>
        <v>0</v>
      </c>
      <c r="Z4069">
        <f>IFERROR(VLOOKUP(C4069,RAIVA!$A$5:$C$16,3,FALSE),0)</f>
        <v>0</v>
      </c>
    </row>
    <row r="4070" spans="1:26" x14ac:dyDescent="0.3">
      <c r="A4070" s="2" t="s">
        <v>470</v>
      </c>
      <c r="B4070" s="2" t="s">
        <v>631</v>
      </c>
      <c r="C4070" s="2">
        <v>431530</v>
      </c>
      <c r="D4070" s="2">
        <v>4315305</v>
      </c>
      <c r="E4070" s="2" t="s">
        <v>470</v>
      </c>
      <c r="F4070" s="2" t="s">
        <v>631</v>
      </c>
      <c r="G4070" s="2">
        <f>IFERROR(VLOOKUP(D4070,Coordenadas!$A$2:$D$5571,3,FALSE),0)</f>
        <v>-30.384</v>
      </c>
      <c r="H4070" s="2">
        <f>IFERROR(VLOOKUP(D4070,Coordenadas!$A$2:$D$5571,4,FALSE),0)</f>
        <v>-56.448300000000003</v>
      </c>
      <c r="I4070" s="2" t="s">
        <v>5326</v>
      </c>
      <c r="J4070" s="2">
        <v>23021</v>
      </c>
      <c r="K4070" s="2" t="s">
        <v>5330</v>
      </c>
      <c r="L4070" s="2">
        <f>IFERROR(VLOOKUP(C4070,BOTULISMO!$A$3:$C$19,3,FALSE),0)</f>
        <v>0</v>
      </c>
      <c r="M4070" s="2">
        <f>IFERROR(VLOOKUP(C4070,'LEISHMANIOSE VISCERAL'!$A$4:$C$454,3,FALSE),0)</f>
        <v>0</v>
      </c>
      <c r="N4070" s="2">
        <f>IFERROR(VLOOKUP(C4070,'LEISHMANIOSE TEGUMENTAR'!$A$4:$C$1681,3,FALSE),0)</f>
        <v>0</v>
      </c>
      <c r="O4070" s="2">
        <f>IFERROR(VLOOKUP(C4070,'FEBRE AMARELA'!$A$4:$C$38,3,FALSE),0)</f>
        <v>0</v>
      </c>
      <c r="P4070" s="2">
        <f>IFERROR(VLOOKUP(C4070,DENGUE!$A$5:$C$4097,3,FALSE),0)</f>
        <v>0</v>
      </c>
      <c r="Q4070" s="2">
        <f>IFERROR(VLOOKUP(C4070,'HEPATITE VIRAL'!$A$5:$C$3162,3,FALSE),0)</f>
        <v>3</v>
      </c>
      <c r="R4070" s="2">
        <f>IFERROR(VLOOKUP(C4070,'FEBRE MACULOSA'!$A$5:$C$181,3,FALSE),0)</f>
        <v>0</v>
      </c>
      <c r="S4070" s="2">
        <f>IFERROR(VLOOKUP(C4070,LEPTOSPIROSE!$A$5:$C$1176,3,FALSE),0)</f>
        <v>0</v>
      </c>
      <c r="T4070" s="2">
        <f>IFERROR(VLOOKUP(C4070,'DOENÇA DE CHAGAS'!$A$5:$C$100,3,FALSE),0)</f>
        <v>0</v>
      </c>
      <c r="U4070" s="2">
        <f>IFERROR(VLOOKUP(C4070,'PICADAS DE COBRAS'!$A$6:$C$4645,3,FALSE),0)</f>
        <v>0</v>
      </c>
      <c r="V4070">
        <f>IFERROR(VLOOKUP(C4070,'ZIKA VIRUS'!$A$5:$C$2399,3,FALSE),0)</f>
        <v>0</v>
      </c>
      <c r="W4070">
        <f>IFERROR(VLOOKUP(C4070,'FEBRE TIFÓIDE'!$A$5:$C$46,3,FALSE),0)</f>
        <v>0</v>
      </c>
      <c r="X4070">
        <f>IFERROR(VLOOKUP(C4070,HANTAVIROSE!$A$5:$C$153,3,FALSE),0)</f>
        <v>0</v>
      </c>
      <c r="Y4070">
        <f>IFERROR(VLOOKUP(C4070,MENINGITE!$A$5:$C$447,3,FALSE),0)</f>
        <v>0</v>
      </c>
      <c r="Z4070">
        <f>IFERROR(VLOOKUP(C4070,RAIVA!$A$5:$C$16,3,FALSE),0)</f>
        <v>0</v>
      </c>
    </row>
    <row r="4071" spans="1:26" x14ac:dyDescent="0.3">
      <c r="A4071" s="2" t="s">
        <v>2425</v>
      </c>
      <c r="B4071" s="2" t="s">
        <v>2645</v>
      </c>
      <c r="C4071" s="2">
        <v>315370</v>
      </c>
      <c r="D4071" s="2">
        <v>3153707</v>
      </c>
      <c r="E4071" s="2" t="s">
        <v>2425</v>
      </c>
      <c r="F4071" s="2" t="s">
        <v>2645</v>
      </c>
      <c r="G4071" s="2">
        <f>IFERROR(VLOOKUP(D4071,Coordenadas!$A$2:$D$5571,3,FALSE),0)</f>
        <v>-19.270299999999999</v>
      </c>
      <c r="H4071" s="2">
        <f>IFERROR(VLOOKUP(D4071,Coordenadas!$A$2:$D$5571,4,FALSE),0)</f>
        <v>-45.556899999999999</v>
      </c>
      <c r="I4071" s="2" t="s">
        <v>5325</v>
      </c>
      <c r="J4071" s="2">
        <v>3303</v>
      </c>
      <c r="K4071" s="2" t="s">
        <v>5332</v>
      </c>
      <c r="L4071" s="2">
        <f>IFERROR(VLOOKUP(C4071,BOTULISMO!$A$3:$C$19,3,FALSE),0)</f>
        <v>0</v>
      </c>
      <c r="M4071" s="2">
        <f>IFERROR(VLOOKUP(C4071,'LEISHMANIOSE VISCERAL'!$A$4:$C$454,3,FALSE),0)</f>
        <v>0</v>
      </c>
      <c r="N4071" s="2">
        <f>IFERROR(VLOOKUP(C4071,'LEISHMANIOSE TEGUMENTAR'!$A$4:$C$1681,3,FALSE),0)</f>
        <v>0</v>
      </c>
      <c r="O4071" s="2">
        <f>IFERROR(VLOOKUP(C4071,'FEBRE AMARELA'!$A$4:$C$38,3,FALSE),0)</f>
        <v>0</v>
      </c>
      <c r="P4071" s="2">
        <f>IFERROR(VLOOKUP(C4071,DENGUE!$A$5:$C$4097,3,FALSE),0)</f>
        <v>17</v>
      </c>
      <c r="Q4071" s="2">
        <f>IFERROR(VLOOKUP(C4071,'HEPATITE VIRAL'!$A$5:$C$3162,3,FALSE),0)</f>
        <v>0</v>
      </c>
      <c r="R4071" s="2">
        <f>IFERROR(VLOOKUP(C4071,'FEBRE MACULOSA'!$A$5:$C$181,3,FALSE),0)</f>
        <v>0</v>
      </c>
      <c r="S4071" s="2">
        <f>IFERROR(VLOOKUP(C4071,LEPTOSPIROSE!$A$5:$C$1176,3,FALSE),0)</f>
        <v>1</v>
      </c>
      <c r="T4071" s="2">
        <f>IFERROR(VLOOKUP(C4071,'DOENÇA DE CHAGAS'!$A$5:$C$100,3,FALSE),0)</f>
        <v>0</v>
      </c>
      <c r="U4071" s="2">
        <f>IFERROR(VLOOKUP(C4071,'PICADAS DE COBRAS'!$A$6:$C$4645,3,FALSE),0)</f>
        <v>11</v>
      </c>
      <c r="V4071">
        <f>IFERROR(VLOOKUP(C4071,'ZIKA VIRUS'!$A$5:$C$2399,3,FALSE),0)</f>
        <v>0</v>
      </c>
      <c r="W4071">
        <f>IFERROR(VLOOKUP(C4071,'FEBRE TIFÓIDE'!$A$5:$C$46,3,FALSE),0)</f>
        <v>0</v>
      </c>
      <c r="X4071">
        <f>IFERROR(VLOOKUP(C4071,HANTAVIROSE!$A$5:$C$153,3,FALSE),0)</f>
        <v>0</v>
      </c>
      <c r="Y4071">
        <f>IFERROR(VLOOKUP(C4071,MENINGITE!$A$5:$C$447,3,FALSE),0)</f>
        <v>0</v>
      </c>
      <c r="Z4071">
        <f>IFERROR(VLOOKUP(C4071,RAIVA!$A$5:$C$16,3,FALSE),0)</f>
        <v>0</v>
      </c>
    </row>
    <row r="4072" spans="1:26" x14ac:dyDescent="0.3">
      <c r="A4072" s="2" t="s">
        <v>1256</v>
      </c>
      <c r="B4072" s="2" t="s">
        <v>1363</v>
      </c>
      <c r="C4072" s="2">
        <v>412065</v>
      </c>
      <c r="D4072" s="2">
        <v>4120655</v>
      </c>
      <c r="E4072" s="2" t="s">
        <v>1256</v>
      </c>
      <c r="F4072" s="2" t="s">
        <v>1363</v>
      </c>
      <c r="G4072" s="2">
        <f>IFERROR(VLOOKUP(D4072,Coordenadas!$A$2:$D$5571,3,FALSE),0)</f>
        <v>-24.2775</v>
      </c>
      <c r="H4072" s="2">
        <f>IFERROR(VLOOKUP(D4072,Coordenadas!$A$2:$D$5571,4,FALSE),0)</f>
        <v>-53.075899999999997</v>
      </c>
      <c r="I4072" s="2" t="s">
        <v>5326</v>
      </c>
      <c r="J4072" s="2">
        <v>4856</v>
      </c>
      <c r="K4072" s="2" t="s">
        <v>5332</v>
      </c>
      <c r="L4072" s="2">
        <f>IFERROR(VLOOKUP(C4072,BOTULISMO!$A$3:$C$19,3,FALSE),0)</f>
        <v>0</v>
      </c>
      <c r="M4072" s="2">
        <f>IFERROR(VLOOKUP(C4072,'LEISHMANIOSE VISCERAL'!$A$4:$C$454,3,FALSE),0)</f>
        <v>0</v>
      </c>
      <c r="N4072" s="2">
        <f>IFERROR(VLOOKUP(C4072,'LEISHMANIOSE TEGUMENTAR'!$A$4:$C$1681,3,FALSE),0)</f>
        <v>0</v>
      </c>
      <c r="O4072" s="2">
        <f>IFERROR(VLOOKUP(C4072,'FEBRE AMARELA'!$A$4:$C$38,3,FALSE),0)</f>
        <v>0</v>
      </c>
      <c r="P4072" s="2">
        <f>IFERROR(VLOOKUP(C4072,DENGUE!$A$5:$C$4097,3,FALSE),0)</f>
        <v>148</v>
      </c>
      <c r="Q4072" s="2">
        <f>IFERROR(VLOOKUP(C4072,'HEPATITE VIRAL'!$A$5:$C$3162,3,FALSE),0)</f>
        <v>2</v>
      </c>
      <c r="R4072" s="2">
        <f>IFERROR(VLOOKUP(C4072,'FEBRE MACULOSA'!$A$5:$C$181,3,FALSE),0)</f>
        <v>0</v>
      </c>
      <c r="S4072" s="2">
        <f>IFERROR(VLOOKUP(C4072,LEPTOSPIROSE!$A$5:$C$1176,3,FALSE),0)</f>
        <v>1</v>
      </c>
      <c r="T4072" s="2">
        <f>IFERROR(VLOOKUP(C4072,'DOENÇA DE CHAGAS'!$A$5:$C$100,3,FALSE),0)</f>
        <v>0</v>
      </c>
      <c r="U4072" s="2">
        <f>IFERROR(VLOOKUP(C4072,'PICADAS DE COBRAS'!$A$6:$C$4645,3,FALSE),0)</f>
        <v>1</v>
      </c>
      <c r="V4072">
        <f>IFERROR(VLOOKUP(C4072,'ZIKA VIRUS'!$A$5:$C$2399,3,FALSE),0)</f>
        <v>0</v>
      </c>
      <c r="W4072">
        <f>IFERROR(VLOOKUP(C4072,'FEBRE TIFÓIDE'!$A$5:$C$46,3,FALSE),0)</f>
        <v>0</v>
      </c>
      <c r="X4072">
        <f>IFERROR(VLOOKUP(C4072,HANTAVIROSE!$A$5:$C$153,3,FALSE),0)</f>
        <v>0</v>
      </c>
      <c r="Y4072">
        <f>IFERROR(VLOOKUP(C4072,MENINGITE!$A$5:$C$447,3,FALSE),0)</f>
        <v>0</v>
      </c>
      <c r="Z4072">
        <f>IFERROR(VLOOKUP(C4072,RAIVA!$A$5:$C$16,3,FALSE),0)</f>
        <v>0</v>
      </c>
    </row>
    <row r="4073" spans="1:26" x14ac:dyDescent="0.3">
      <c r="A4073" s="2" t="s">
        <v>1637</v>
      </c>
      <c r="B4073" s="2" t="s">
        <v>1805</v>
      </c>
      <c r="C4073" s="2">
        <v>354170</v>
      </c>
      <c r="D4073" s="2">
        <v>3541703</v>
      </c>
      <c r="E4073" s="2" t="s">
        <v>1637</v>
      </c>
      <c r="F4073" s="2" t="s">
        <v>1805</v>
      </c>
      <c r="G4073" s="2">
        <f>IFERROR(VLOOKUP(D4073,Coordenadas!$A$2:$D$5571,3,FALSE),0)</f>
        <v>-22.2456</v>
      </c>
      <c r="H4073" s="2">
        <f>IFERROR(VLOOKUP(D4073,Coordenadas!$A$2:$D$5571,4,FALSE),0)</f>
        <v>-50.696599999999997</v>
      </c>
      <c r="I4073" s="2" t="s">
        <v>5325</v>
      </c>
      <c r="J4073" s="2">
        <v>12799</v>
      </c>
      <c r="K4073" s="2" t="s">
        <v>5332</v>
      </c>
      <c r="L4073" s="2">
        <f>IFERROR(VLOOKUP(C4073,BOTULISMO!$A$3:$C$19,3,FALSE),0)</f>
        <v>0</v>
      </c>
      <c r="M4073" s="2">
        <f>IFERROR(VLOOKUP(C4073,'LEISHMANIOSE VISCERAL'!$A$4:$C$454,3,FALSE),0)</f>
        <v>0</v>
      </c>
      <c r="N4073" s="2">
        <f>IFERROR(VLOOKUP(C4073,'LEISHMANIOSE TEGUMENTAR'!$A$4:$C$1681,3,FALSE),0)</f>
        <v>0</v>
      </c>
      <c r="O4073" s="2">
        <f>IFERROR(VLOOKUP(C4073,'FEBRE AMARELA'!$A$4:$C$38,3,FALSE),0)</f>
        <v>0</v>
      </c>
      <c r="P4073" s="2">
        <f>IFERROR(VLOOKUP(C4073,DENGUE!$A$5:$C$4097,3,FALSE),0)</f>
        <v>488</v>
      </c>
      <c r="Q4073" s="2">
        <f>IFERROR(VLOOKUP(C4073,'HEPATITE VIRAL'!$A$5:$C$3162,3,FALSE),0)</f>
        <v>2</v>
      </c>
      <c r="R4073" s="2">
        <f>IFERROR(VLOOKUP(C4073,'FEBRE MACULOSA'!$A$5:$C$181,3,FALSE),0)</f>
        <v>0</v>
      </c>
      <c r="S4073" s="2">
        <f>IFERROR(VLOOKUP(C4073,LEPTOSPIROSE!$A$5:$C$1176,3,FALSE),0)</f>
        <v>0</v>
      </c>
      <c r="T4073" s="2">
        <f>IFERROR(VLOOKUP(C4073,'DOENÇA DE CHAGAS'!$A$5:$C$100,3,FALSE),0)</f>
        <v>0</v>
      </c>
      <c r="U4073" s="2">
        <f>IFERROR(VLOOKUP(C4073,'PICADAS DE COBRAS'!$A$6:$C$4645,3,FALSE),0)</f>
        <v>46</v>
      </c>
      <c r="V4073">
        <f>IFERROR(VLOOKUP(C4073,'ZIKA VIRUS'!$A$5:$C$2399,3,FALSE),0)</f>
        <v>1</v>
      </c>
      <c r="W4073">
        <f>IFERROR(VLOOKUP(C4073,'FEBRE TIFÓIDE'!$A$5:$C$46,3,FALSE),0)</f>
        <v>0</v>
      </c>
      <c r="X4073">
        <f>IFERROR(VLOOKUP(C4073,HANTAVIROSE!$A$5:$C$153,3,FALSE),0)</f>
        <v>0</v>
      </c>
      <c r="Y4073">
        <f>IFERROR(VLOOKUP(C4073,MENINGITE!$A$5:$C$447,3,FALSE),0)</f>
        <v>0</v>
      </c>
      <c r="Z4073">
        <f>IFERROR(VLOOKUP(C4073,RAIVA!$A$5:$C$16,3,FALSE),0)</f>
        <v>0</v>
      </c>
    </row>
    <row r="4074" spans="1:26" x14ac:dyDescent="0.3">
      <c r="A4074" s="2" t="s">
        <v>1256</v>
      </c>
      <c r="B4074" s="2" t="s">
        <v>1362</v>
      </c>
      <c r="C4074" s="2">
        <v>412070</v>
      </c>
      <c r="D4074" s="2">
        <v>4120705</v>
      </c>
      <c r="E4074" s="2" t="s">
        <v>1256</v>
      </c>
      <c r="F4074" s="2" t="s">
        <v>1362</v>
      </c>
      <c r="G4074" s="2">
        <f>IFERROR(VLOOKUP(D4074,Coordenadas!$A$2:$D$5571,3,FALSE),0)</f>
        <v>-23.5671</v>
      </c>
      <c r="H4074" s="2">
        <f>IFERROR(VLOOKUP(D4074,Coordenadas!$A$2:$D$5571,4,FALSE),0)</f>
        <v>-49.915999999999997</v>
      </c>
      <c r="I4074" s="2" t="s">
        <v>5326</v>
      </c>
      <c r="J4074" s="2">
        <v>7045</v>
      </c>
      <c r="K4074" s="2" t="s">
        <v>5332</v>
      </c>
      <c r="L4074" s="2">
        <f>IFERROR(VLOOKUP(C4074,BOTULISMO!$A$3:$C$19,3,FALSE),0)</f>
        <v>0</v>
      </c>
      <c r="M4074" s="2">
        <f>IFERROR(VLOOKUP(C4074,'LEISHMANIOSE VISCERAL'!$A$4:$C$454,3,FALSE),0)</f>
        <v>0</v>
      </c>
      <c r="N4074" s="2">
        <f>IFERROR(VLOOKUP(C4074,'LEISHMANIOSE TEGUMENTAR'!$A$4:$C$1681,3,FALSE),0)</f>
        <v>0</v>
      </c>
      <c r="O4074" s="2">
        <f>IFERROR(VLOOKUP(C4074,'FEBRE AMARELA'!$A$4:$C$38,3,FALSE),0)</f>
        <v>0</v>
      </c>
      <c r="P4074" s="2">
        <f>IFERROR(VLOOKUP(C4074,DENGUE!$A$5:$C$4097,3,FALSE),0)</f>
        <v>23</v>
      </c>
      <c r="Q4074" s="2">
        <f>IFERROR(VLOOKUP(C4074,'HEPATITE VIRAL'!$A$5:$C$3162,3,FALSE),0)</f>
        <v>4</v>
      </c>
      <c r="R4074" s="2">
        <f>IFERROR(VLOOKUP(C4074,'FEBRE MACULOSA'!$A$5:$C$181,3,FALSE),0)</f>
        <v>0</v>
      </c>
      <c r="S4074" s="2">
        <f>IFERROR(VLOOKUP(C4074,LEPTOSPIROSE!$A$5:$C$1176,3,FALSE),0)</f>
        <v>0</v>
      </c>
      <c r="T4074" s="2">
        <f>IFERROR(VLOOKUP(C4074,'DOENÇA DE CHAGAS'!$A$5:$C$100,3,FALSE),0)</f>
        <v>0</v>
      </c>
      <c r="U4074" s="2">
        <f>IFERROR(VLOOKUP(C4074,'PICADAS DE COBRAS'!$A$6:$C$4645,3,FALSE),0)</f>
        <v>4</v>
      </c>
      <c r="V4074">
        <f>IFERROR(VLOOKUP(C4074,'ZIKA VIRUS'!$A$5:$C$2399,3,FALSE),0)</f>
        <v>0</v>
      </c>
      <c r="W4074">
        <f>IFERROR(VLOOKUP(C4074,'FEBRE TIFÓIDE'!$A$5:$C$46,3,FALSE),0)</f>
        <v>0</v>
      </c>
      <c r="X4074">
        <f>IFERROR(VLOOKUP(C4074,HANTAVIROSE!$A$5:$C$153,3,FALSE),0)</f>
        <v>0</v>
      </c>
      <c r="Y4074">
        <f>IFERROR(VLOOKUP(C4074,MENINGITE!$A$5:$C$447,3,FALSE),0)</f>
        <v>0</v>
      </c>
      <c r="Z4074">
        <f>IFERROR(VLOOKUP(C4074,RAIVA!$A$5:$C$16,3,FALSE),0)</f>
        <v>0</v>
      </c>
    </row>
    <row r="4075" spans="1:26" x14ac:dyDescent="0.3">
      <c r="A4075" s="2" t="s">
        <v>5044</v>
      </c>
      <c r="B4075" s="2" t="s">
        <v>5085</v>
      </c>
      <c r="C4075" s="2">
        <v>150611</v>
      </c>
      <c r="D4075" s="2">
        <v>1506112</v>
      </c>
      <c r="E4075" s="2" t="s">
        <v>5044</v>
      </c>
      <c r="F4075" s="2" t="s">
        <v>5085</v>
      </c>
      <c r="G4075" s="2">
        <f>IFERROR(VLOOKUP(D4075,Coordenadas!$A$2:$D$5571,3,FALSE),0)</f>
        <v>-0.89960399999999996</v>
      </c>
      <c r="H4075" s="2">
        <f>IFERROR(VLOOKUP(D4075,Coordenadas!$A$2:$D$5571,4,FALSE),0)</f>
        <v>-47.013399999999997</v>
      </c>
      <c r="I4075" s="2" t="s">
        <v>5323</v>
      </c>
      <c r="J4075" s="2">
        <v>12411</v>
      </c>
      <c r="K4075" s="2" t="s">
        <v>5332</v>
      </c>
      <c r="L4075" s="2">
        <f>IFERROR(VLOOKUP(C4075,BOTULISMO!$A$3:$C$19,3,FALSE),0)</f>
        <v>0</v>
      </c>
      <c r="M4075" s="2">
        <f>IFERROR(VLOOKUP(C4075,'LEISHMANIOSE VISCERAL'!$A$4:$C$454,3,FALSE),0)</f>
        <v>0</v>
      </c>
      <c r="N4075" s="2">
        <f>IFERROR(VLOOKUP(C4075,'LEISHMANIOSE TEGUMENTAR'!$A$4:$C$1681,3,FALSE),0)</f>
        <v>1</v>
      </c>
      <c r="O4075" s="2">
        <f>IFERROR(VLOOKUP(C4075,'FEBRE AMARELA'!$A$4:$C$38,3,FALSE),0)</f>
        <v>0</v>
      </c>
      <c r="P4075" s="2">
        <f>IFERROR(VLOOKUP(C4075,DENGUE!$A$5:$C$4097,3,FALSE),0)</f>
        <v>0</v>
      </c>
      <c r="Q4075" s="2">
        <f>IFERROR(VLOOKUP(C4075,'HEPATITE VIRAL'!$A$5:$C$3162,3,FALSE),0)</f>
        <v>2</v>
      </c>
      <c r="R4075" s="2">
        <f>IFERROR(VLOOKUP(C4075,'FEBRE MACULOSA'!$A$5:$C$181,3,FALSE),0)</f>
        <v>0</v>
      </c>
      <c r="S4075" s="2">
        <f>IFERROR(VLOOKUP(C4075,LEPTOSPIROSE!$A$5:$C$1176,3,FALSE),0)</f>
        <v>0</v>
      </c>
      <c r="T4075" s="2">
        <f>IFERROR(VLOOKUP(C4075,'DOENÇA DE CHAGAS'!$A$5:$C$100,3,FALSE),0)</f>
        <v>0</v>
      </c>
      <c r="U4075" s="2">
        <f>IFERROR(VLOOKUP(C4075,'PICADAS DE COBRAS'!$A$6:$C$4645,3,FALSE),0)</f>
        <v>0</v>
      </c>
      <c r="V4075">
        <f>IFERROR(VLOOKUP(C4075,'ZIKA VIRUS'!$A$5:$C$2399,3,FALSE),0)</f>
        <v>0</v>
      </c>
      <c r="W4075">
        <f>IFERROR(VLOOKUP(C4075,'FEBRE TIFÓIDE'!$A$5:$C$46,3,FALSE),0)</f>
        <v>0</v>
      </c>
      <c r="X4075">
        <f>IFERROR(VLOOKUP(C4075,HANTAVIROSE!$A$5:$C$153,3,FALSE),0)</f>
        <v>0</v>
      </c>
      <c r="Y4075">
        <f>IFERROR(VLOOKUP(C4075,MENINGITE!$A$5:$C$447,3,FALSE),0)</f>
        <v>0</v>
      </c>
      <c r="Z4075">
        <f>IFERROR(VLOOKUP(C4075,RAIVA!$A$5:$C$16,3,FALSE),0)</f>
        <v>0</v>
      </c>
    </row>
    <row r="4076" spans="1:26" x14ac:dyDescent="0.3">
      <c r="A4076" s="2" t="s">
        <v>2258</v>
      </c>
      <c r="B4076" s="2" t="s">
        <v>2289</v>
      </c>
      <c r="C4076" s="2">
        <v>330412</v>
      </c>
      <c r="D4076" s="2">
        <v>3304128</v>
      </c>
      <c r="E4076" s="2" t="s">
        <v>2258</v>
      </c>
      <c r="F4076" s="2" t="s">
        <v>2289</v>
      </c>
      <c r="G4076" s="2">
        <f>IFERROR(VLOOKUP(D4076,Coordenadas!$A$2:$D$5571,3,FALSE),0)</f>
        <v>-22.404499999999999</v>
      </c>
      <c r="H4076" s="2">
        <f>IFERROR(VLOOKUP(D4076,Coordenadas!$A$2:$D$5571,4,FALSE),0)</f>
        <v>-44.259700000000002</v>
      </c>
      <c r="I4076" s="2" t="s">
        <v>5325</v>
      </c>
      <c r="J4076" s="2">
        <v>12793</v>
      </c>
      <c r="K4076" s="2" t="s">
        <v>5332</v>
      </c>
      <c r="L4076" s="2">
        <f>IFERROR(VLOOKUP(C4076,BOTULISMO!$A$3:$C$19,3,FALSE),0)</f>
        <v>0</v>
      </c>
      <c r="M4076" s="2">
        <f>IFERROR(VLOOKUP(C4076,'LEISHMANIOSE VISCERAL'!$A$4:$C$454,3,FALSE),0)</f>
        <v>0</v>
      </c>
      <c r="N4076" s="2">
        <f>IFERROR(VLOOKUP(C4076,'LEISHMANIOSE TEGUMENTAR'!$A$4:$C$1681,3,FALSE),0)</f>
        <v>1</v>
      </c>
      <c r="O4076" s="2">
        <f>IFERROR(VLOOKUP(C4076,'FEBRE AMARELA'!$A$4:$C$38,3,FALSE),0)</f>
        <v>0</v>
      </c>
      <c r="P4076" s="2">
        <f>IFERROR(VLOOKUP(C4076,DENGUE!$A$5:$C$4097,3,FALSE),0)</f>
        <v>6</v>
      </c>
      <c r="Q4076" s="2">
        <f>IFERROR(VLOOKUP(C4076,'HEPATITE VIRAL'!$A$5:$C$3162,3,FALSE),0)</f>
        <v>1</v>
      </c>
      <c r="R4076" s="2">
        <f>IFERROR(VLOOKUP(C4076,'FEBRE MACULOSA'!$A$5:$C$181,3,FALSE),0)</f>
        <v>0</v>
      </c>
      <c r="S4076" s="2">
        <f>IFERROR(VLOOKUP(C4076,LEPTOSPIROSE!$A$5:$C$1176,3,FALSE),0)</f>
        <v>0</v>
      </c>
      <c r="T4076" s="2">
        <f>IFERROR(VLOOKUP(C4076,'DOENÇA DE CHAGAS'!$A$5:$C$100,3,FALSE),0)</f>
        <v>0</v>
      </c>
      <c r="U4076" s="2">
        <f>IFERROR(VLOOKUP(C4076,'PICADAS DE COBRAS'!$A$6:$C$4645,3,FALSE),0)</f>
        <v>20</v>
      </c>
      <c r="V4076">
        <f>IFERROR(VLOOKUP(C4076,'ZIKA VIRUS'!$A$5:$C$2399,3,FALSE),0)</f>
        <v>0</v>
      </c>
      <c r="W4076">
        <f>IFERROR(VLOOKUP(C4076,'FEBRE TIFÓIDE'!$A$5:$C$46,3,FALSE),0)</f>
        <v>0</v>
      </c>
      <c r="X4076">
        <f>IFERROR(VLOOKUP(C4076,HANTAVIROSE!$A$5:$C$153,3,FALSE),0)</f>
        <v>0</v>
      </c>
      <c r="Y4076">
        <f>IFERROR(VLOOKUP(C4076,MENINGITE!$A$5:$C$447,3,FALSE),0)</f>
        <v>0</v>
      </c>
      <c r="Z4076">
        <f>IFERROR(VLOOKUP(C4076,RAIVA!$A$5:$C$16,3,FALSE),0)</f>
        <v>0</v>
      </c>
    </row>
    <row r="4077" spans="1:26" x14ac:dyDescent="0.3">
      <c r="A4077" s="2" t="s">
        <v>1256</v>
      </c>
      <c r="B4077" s="2" t="s">
        <v>1361</v>
      </c>
      <c r="C4077" s="2">
        <v>412080</v>
      </c>
      <c r="D4077" s="2">
        <v>4120804</v>
      </c>
      <c r="E4077" s="2" t="s">
        <v>1256</v>
      </c>
      <c r="F4077" s="2" t="s">
        <v>1361</v>
      </c>
      <c r="G4077" s="2">
        <f>IFERROR(VLOOKUP(D4077,Coordenadas!$A$2:$D$5571,3,FALSE),0)</f>
        <v>-25.3673</v>
      </c>
      <c r="H4077" s="2">
        <f>IFERROR(VLOOKUP(D4077,Coordenadas!$A$2:$D$5571,4,FALSE),0)</f>
        <v>-49.076300000000003</v>
      </c>
      <c r="I4077" s="2" t="s">
        <v>5326</v>
      </c>
      <c r="J4077" s="2">
        <v>19851</v>
      </c>
      <c r="K4077" s="2" t="s">
        <v>5332</v>
      </c>
      <c r="L4077" s="2">
        <f>IFERROR(VLOOKUP(C4077,BOTULISMO!$A$3:$C$19,3,FALSE),0)</f>
        <v>0</v>
      </c>
      <c r="M4077" s="2">
        <f>IFERROR(VLOOKUP(C4077,'LEISHMANIOSE VISCERAL'!$A$4:$C$454,3,FALSE),0)</f>
        <v>0</v>
      </c>
      <c r="N4077" s="2">
        <f>IFERROR(VLOOKUP(C4077,'LEISHMANIOSE TEGUMENTAR'!$A$4:$C$1681,3,FALSE),0)</f>
        <v>0</v>
      </c>
      <c r="O4077" s="2">
        <f>IFERROR(VLOOKUP(C4077,'FEBRE AMARELA'!$A$4:$C$38,3,FALSE),0)</f>
        <v>0</v>
      </c>
      <c r="P4077" s="2">
        <f>IFERROR(VLOOKUP(C4077,DENGUE!$A$5:$C$4097,3,FALSE),0)</f>
        <v>3</v>
      </c>
      <c r="Q4077" s="2">
        <f>IFERROR(VLOOKUP(C4077,'HEPATITE VIRAL'!$A$5:$C$3162,3,FALSE),0)</f>
        <v>0</v>
      </c>
      <c r="R4077" s="2">
        <f>IFERROR(VLOOKUP(C4077,'FEBRE MACULOSA'!$A$5:$C$181,3,FALSE),0)</f>
        <v>0</v>
      </c>
      <c r="S4077" s="2">
        <f>IFERROR(VLOOKUP(C4077,LEPTOSPIROSE!$A$5:$C$1176,3,FALSE),0)</f>
        <v>0</v>
      </c>
      <c r="T4077" s="2">
        <f>IFERROR(VLOOKUP(C4077,'DOENÇA DE CHAGAS'!$A$5:$C$100,3,FALSE),0)</f>
        <v>0</v>
      </c>
      <c r="U4077" s="2">
        <f>IFERROR(VLOOKUP(C4077,'PICADAS DE COBRAS'!$A$6:$C$4645,3,FALSE),0)</f>
        <v>8</v>
      </c>
      <c r="V4077">
        <f>IFERROR(VLOOKUP(C4077,'ZIKA VIRUS'!$A$5:$C$2399,3,FALSE),0)</f>
        <v>0</v>
      </c>
      <c r="W4077">
        <f>IFERROR(VLOOKUP(C4077,'FEBRE TIFÓIDE'!$A$5:$C$46,3,FALSE),0)</f>
        <v>0</v>
      </c>
      <c r="X4077">
        <f>IFERROR(VLOOKUP(C4077,HANTAVIROSE!$A$5:$C$153,3,FALSE),0)</f>
        <v>0</v>
      </c>
      <c r="Y4077">
        <f>IFERROR(VLOOKUP(C4077,MENINGITE!$A$5:$C$447,3,FALSE),0)</f>
        <v>0</v>
      </c>
      <c r="Z4077">
        <f>IFERROR(VLOOKUP(C4077,RAIVA!$A$5:$C$16,3,FALSE),0)</f>
        <v>0</v>
      </c>
    </row>
    <row r="4078" spans="1:26" x14ac:dyDescent="0.3">
      <c r="A4078" s="2" t="s">
        <v>470</v>
      </c>
      <c r="B4078" s="2" t="s">
        <v>630</v>
      </c>
      <c r="C4078" s="2">
        <v>431531</v>
      </c>
      <c r="D4078" s="2">
        <v>4315313</v>
      </c>
      <c r="E4078" s="2" t="s">
        <v>470</v>
      </c>
      <c r="F4078" s="2" t="s">
        <v>630</v>
      </c>
      <c r="G4078" s="2">
        <f>IFERROR(VLOOKUP(D4078,Coordenadas!$A$2:$D$5571,3,FALSE),0)</f>
        <v>-27.825700000000001</v>
      </c>
      <c r="H4078" s="2">
        <f>IFERROR(VLOOKUP(D4078,Coordenadas!$A$2:$D$5571,4,FALSE),0)</f>
        <v>-52.442399999999999</v>
      </c>
      <c r="I4078" s="2" t="s">
        <v>5326</v>
      </c>
      <c r="J4078" s="2">
        <v>1775</v>
      </c>
      <c r="K4078" s="2" t="s">
        <v>5332</v>
      </c>
      <c r="L4078" s="2">
        <f>IFERROR(VLOOKUP(C4078,BOTULISMO!$A$3:$C$19,3,FALSE),0)</f>
        <v>0</v>
      </c>
      <c r="M4078" s="2">
        <f>IFERROR(VLOOKUP(C4078,'LEISHMANIOSE VISCERAL'!$A$4:$C$454,3,FALSE),0)</f>
        <v>0</v>
      </c>
      <c r="N4078" s="2">
        <f>IFERROR(VLOOKUP(C4078,'LEISHMANIOSE TEGUMENTAR'!$A$4:$C$1681,3,FALSE),0)</f>
        <v>0</v>
      </c>
      <c r="O4078" s="2">
        <f>IFERROR(VLOOKUP(C4078,'FEBRE AMARELA'!$A$4:$C$38,3,FALSE),0)</f>
        <v>0</v>
      </c>
      <c r="P4078" s="2">
        <f>IFERROR(VLOOKUP(C4078,DENGUE!$A$5:$C$4097,3,FALSE),0)</f>
        <v>0</v>
      </c>
      <c r="Q4078" s="2">
        <f>IFERROR(VLOOKUP(C4078,'HEPATITE VIRAL'!$A$5:$C$3162,3,FALSE),0)</f>
        <v>2</v>
      </c>
      <c r="R4078" s="2">
        <f>IFERROR(VLOOKUP(C4078,'FEBRE MACULOSA'!$A$5:$C$181,3,FALSE),0)</f>
        <v>0</v>
      </c>
      <c r="S4078" s="2">
        <f>IFERROR(VLOOKUP(C4078,LEPTOSPIROSE!$A$5:$C$1176,3,FALSE),0)</f>
        <v>0</v>
      </c>
      <c r="T4078" s="2">
        <f>IFERROR(VLOOKUP(C4078,'DOENÇA DE CHAGAS'!$A$5:$C$100,3,FALSE),0)</f>
        <v>0</v>
      </c>
      <c r="U4078" s="2">
        <f>IFERROR(VLOOKUP(C4078,'PICADAS DE COBRAS'!$A$6:$C$4645,3,FALSE),0)</f>
        <v>9</v>
      </c>
      <c r="V4078">
        <f>IFERROR(VLOOKUP(C4078,'ZIKA VIRUS'!$A$5:$C$2399,3,FALSE),0)</f>
        <v>0</v>
      </c>
      <c r="W4078">
        <f>IFERROR(VLOOKUP(C4078,'FEBRE TIFÓIDE'!$A$5:$C$46,3,FALSE),0)</f>
        <v>0</v>
      </c>
      <c r="X4078">
        <f>IFERROR(VLOOKUP(C4078,HANTAVIROSE!$A$5:$C$153,3,FALSE),0)</f>
        <v>0</v>
      </c>
      <c r="Y4078">
        <f>IFERROR(VLOOKUP(C4078,MENINGITE!$A$5:$C$447,3,FALSE),0)</f>
        <v>0</v>
      </c>
      <c r="Z4078">
        <f>IFERROR(VLOOKUP(C4078,RAIVA!$A$5:$C$16,3,FALSE),0)</f>
        <v>0</v>
      </c>
    </row>
    <row r="4079" spans="1:26" x14ac:dyDescent="0.3">
      <c r="A4079" s="2" t="s">
        <v>1256</v>
      </c>
      <c r="B4079" s="2" t="s">
        <v>1360</v>
      </c>
      <c r="C4079" s="2">
        <v>412085</v>
      </c>
      <c r="D4079" s="2">
        <v>4120853</v>
      </c>
      <c r="E4079" s="2" t="s">
        <v>1256</v>
      </c>
      <c r="F4079" s="2" t="s">
        <v>1360</v>
      </c>
      <c r="G4079" s="2">
        <f>IFERROR(VLOOKUP(D4079,Coordenadas!$A$2:$D$5571,3,FALSE),0)</f>
        <v>-24.575199999999999</v>
      </c>
      <c r="H4079" s="2">
        <f>IFERROR(VLOOKUP(D4079,Coordenadas!$A$2:$D$5571,4,FALSE),0)</f>
        <v>-53.975900000000003</v>
      </c>
      <c r="I4079" s="2" t="s">
        <v>5326</v>
      </c>
      <c r="J4079" s="2">
        <v>3803</v>
      </c>
      <c r="K4079" s="2" t="s">
        <v>5332</v>
      </c>
      <c r="L4079" s="2">
        <f>IFERROR(VLOOKUP(C4079,BOTULISMO!$A$3:$C$19,3,FALSE),0)</f>
        <v>0</v>
      </c>
      <c r="M4079" s="2">
        <f>IFERROR(VLOOKUP(C4079,'LEISHMANIOSE VISCERAL'!$A$4:$C$454,3,FALSE),0)</f>
        <v>0</v>
      </c>
      <c r="N4079" s="2">
        <f>IFERROR(VLOOKUP(C4079,'LEISHMANIOSE TEGUMENTAR'!$A$4:$C$1681,3,FALSE),0)</f>
        <v>0</v>
      </c>
      <c r="O4079" s="2">
        <f>IFERROR(VLOOKUP(C4079,'FEBRE AMARELA'!$A$4:$C$38,3,FALSE),0)</f>
        <v>0</v>
      </c>
      <c r="P4079" s="2">
        <f>IFERROR(VLOOKUP(C4079,DENGUE!$A$5:$C$4097,3,FALSE),0)</f>
        <v>552</v>
      </c>
      <c r="Q4079" s="2">
        <f>IFERROR(VLOOKUP(C4079,'HEPATITE VIRAL'!$A$5:$C$3162,3,FALSE),0)</f>
        <v>0</v>
      </c>
      <c r="R4079" s="2">
        <f>IFERROR(VLOOKUP(C4079,'FEBRE MACULOSA'!$A$5:$C$181,3,FALSE),0)</f>
        <v>0</v>
      </c>
      <c r="S4079" s="2">
        <f>IFERROR(VLOOKUP(C4079,LEPTOSPIROSE!$A$5:$C$1176,3,FALSE),0)</f>
        <v>0</v>
      </c>
      <c r="T4079" s="2">
        <f>IFERROR(VLOOKUP(C4079,'DOENÇA DE CHAGAS'!$A$5:$C$100,3,FALSE),0)</f>
        <v>0</v>
      </c>
      <c r="U4079" s="2">
        <f>IFERROR(VLOOKUP(C4079,'PICADAS DE COBRAS'!$A$6:$C$4645,3,FALSE),0)</f>
        <v>5</v>
      </c>
      <c r="V4079">
        <f>IFERROR(VLOOKUP(C4079,'ZIKA VIRUS'!$A$5:$C$2399,3,FALSE),0)</f>
        <v>4</v>
      </c>
      <c r="W4079">
        <f>IFERROR(VLOOKUP(C4079,'FEBRE TIFÓIDE'!$A$5:$C$46,3,FALSE),0)</f>
        <v>0</v>
      </c>
      <c r="X4079">
        <f>IFERROR(VLOOKUP(C4079,HANTAVIROSE!$A$5:$C$153,3,FALSE),0)</f>
        <v>0</v>
      </c>
      <c r="Y4079">
        <f>IFERROR(VLOOKUP(C4079,MENINGITE!$A$5:$C$447,3,FALSE),0)</f>
        <v>0</v>
      </c>
      <c r="Z4079">
        <f>IFERROR(VLOOKUP(C4079,RAIVA!$A$5:$C$16,3,FALSE),0)</f>
        <v>0</v>
      </c>
    </row>
    <row r="4080" spans="1:26" x14ac:dyDescent="0.3">
      <c r="A4080" s="2" t="s">
        <v>3723</v>
      </c>
      <c r="B4080" s="2" t="s">
        <v>3742</v>
      </c>
      <c r="C4080" s="2">
        <v>270760</v>
      </c>
      <c r="D4080" s="2">
        <v>2707602</v>
      </c>
      <c r="E4080" s="2" t="s">
        <v>3723</v>
      </c>
      <c r="F4080" s="2" t="s">
        <v>3742</v>
      </c>
      <c r="G4080" s="2">
        <f>IFERROR(VLOOKUP(D4080,Coordenadas!$A$2:$D$5571,3,FALSE),0)</f>
        <v>-9.3200099999999999</v>
      </c>
      <c r="H4080" s="2">
        <f>IFERROR(VLOOKUP(D4080,Coordenadas!$A$2:$D$5571,4,FALSE),0)</f>
        <v>-36.469200000000001</v>
      </c>
      <c r="I4080" s="2" t="s">
        <v>5324</v>
      </c>
      <c r="J4080" s="2">
        <v>11480</v>
      </c>
      <c r="K4080" s="2" t="s">
        <v>5332</v>
      </c>
      <c r="L4080" s="2">
        <f>IFERROR(VLOOKUP(C4080,BOTULISMO!$A$3:$C$19,3,FALSE),0)</f>
        <v>0</v>
      </c>
      <c r="M4080" s="2">
        <f>IFERROR(VLOOKUP(C4080,'LEISHMANIOSE VISCERAL'!$A$4:$C$454,3,FALSE),0)</f>
        <v>0</v>
      </c>
      <c r="N4080" s="2">
        <f>IFERROR(VLOOKUP(C4080,'LEISHMANIOSE TEGUMENTAR'!$A$4:$C$1681,3,FALSE),0)</f>
        <v>0</v>
      </c>
      <c r="O4080" s="2">
        <f>IFERROR(VLOOKUP(C4080,'FEBRE AMARELA'!$A$4:$C$38,3,FALSE),0)</f>
        <v>0</v>
      </c>
      <c r="P4080" s="2">
        <f>IFERROR(VLOOKUP(C4080,DENGUE!$A$5:$C$4097,3,FALSE),0)</f>
        <v>32</v>
      </c>
      <c r="Q4080" s="2">
        <f>IFERROR(VLOOKUP(C4080,'HEPATITE VIRAL'!$A$5:$C$3162,3,FALSE),0)</f>
        <v>0</v>
      </c>
      <c r="R4080" s="2">
        <f>IFERROR(VLOOKUP(C4080,'FEBRE MACULOSA'!$A$5:$C$181,3,FALSE),0)</f>
        <v>0</v>
      </c>
      <c r="S4080" s="2">
        <f>IFERROR(VLOOKUP(C4080,LEPTOSPIROSE!$A$5:$C$1176,3,FALSE),0)</f>
        <v>0</v>
      </c>
      <c r="T4080" s="2">
        <f>IFERROR(VLOOKUP(C4080,'DOENÇA DE CHAGAS'!$A$5:$C$100,3,FALSE),0)</f>
        <v>0</v>
      </c>
      <c r="U4080" s="2">
        <f>IFERROR(VLOOKUP(C4080,'PICADAS DE COBRAS'!$A$6:$C$4645,3,FALSE),0)</f>
        <v>78</v>
      </c>
      <c r="V4080">
        <f>IFERROR(VLOOKUP(C4080,'ZIKA VIRUS'!$A$5:$C$2399,3,FALSE),0)</f>
        <v>31</v>
      </c>
      <c r="W4080">
        <f>IFERROR(VLOOKUP(C4080,'FEBRE TIFÓIDE'!$A$5:$C$46,3,FALSE),0)</f>
        <v>0</v>
      </c>
      <c r="X4080">
        <f>IFERROR(VLOOKUP(C4080,HANTAVIROSE!$A$5:$C$153,3,FALSE),0)</f>
        <v>0</v>
      </c>
      <c r="Y4080">
        <f>IFERROR(VLOOKUP(C4080,MENINGITE!$A$5:$C$447,3,FALSE),0)</f>
        <v>0</v>
      </c>
      <c r="Z4080">
        <f>IFERROR(VLOOKUP(C4080,RAIVA!$A$5:$C$16,3,FALSE),0)</f>
        <v>0</v>
      </c>
    </row>
    <row r="4081" spans="1:26" x14ac:dyDescent="0.3">
      <c r="A4081" s="2" t="s">
        <v>1256</v>
      </c>
      <c r="B4081" s="2" t="s">
        <v>1359</v>
      </c>
      <c r="C4081" s="2">
        <v>412090</v>
      </c>
      <c r="D4081" s="2">
        <v>4120903</v>
      </c>
      <c r="E4081" s="2" t="s">
        <v>1256</v>
      </c>
      <c r="F4081" s="2" t="s">
        <v>1359</v>
      </c>
      <c r="G4081" s="2">
        <f>IFERROR(VLOOKUP(D4081,Coordenadas!$A$2:$D$5571,3,FALSE),0)</f>
        <v>-25.449200000000001</v>
      </c>
      <c r="H4081" s="2">
        <f>IFERROR(VLOOKUP(D4081,Coordenadas!$A$2:$D$5571,4,FALSE),0)</f>
        <v>-52.910200000000003</v>
      </c>
      <c r="I4081" s="2" t="s">
        <v>5326</v>
      </c>
      <c r="J4081" s="2">
        <v>30605</v>
      </c>
      <c r="K4081" s="2" t="s">
        <v>5330</v>
      </c>
      <c r="L4081" s="2">
        <f>IFERROR(VLOOKUP(C4081,BOTULISMO!$A$3:$C$19,3,FALSE),0)</f>
        <v>0</v>
      </c>
      <c r="M4081" s="2">
        <f>IFERROR(VLOOKUP(C4081,'LEISHMANIOSE VISCERAL'!$A$4:$C$454,3,FALSE),0)</f>
        <v>0</v>
      </c>
      <c r="N4081" s="2">
        <f>IFERROR(VLOOKUP(C4081,'LEISHMANIOSE TEGUMENTAR'!$A$4:$C$1681,3,FALSE),0)</f>
        <v>3</v>
      </c>
      <c r="O4081" s="2">
        <f>IFERROR(VLOOKUP(C4081,'FEBRE AMARELA'!$A$4:$C$38,3,FALSE),0)</f>
        <v>0</v>
      </c>
      <c r="P4081" s="2">
        <f>IFERROR(VLOOKUP(C4081,DENGUE!$A$5:$C$4097,3,FALSE),0)</f>
        <v>1271</v>
      </c>
      <c r="Q4081" s="2">
        <f>IFERROR(VLOOKUP(C4081,'HEPATITE VIRAL'!$A$5:$C$3162,3,FALSE),0)</f>
        <v>59</v>
      </c>
      <c r="R4081" s="2">
        <f>IFERROR(VLOOKUP(C4081,'FEBRE MACULOSA'!$A$5:$C$181,3,FALSE),0)</f>
        <v>0</v>
      </c>
      <c r="S4081" s="2">
        <f>IFERROR(VLOOKUP(C4081,LEPTOSPIROSE!$A$5:$C$1176,3,FALSE),0)</f>
        <v>8</v>
      </c>
      <c r="T4081" s="2">
        <f>IFERROR(VLOOKUP(C4081,'DOENÇA DE CHAGAS'!$A$5:$C$100,3,FALSE),0)</f>
        <v>0</v>
      </c>
      <c r="U4081" s="2">
        <f>IFERROR(VLOOKUP(C4081,'PICADAS DE COBRAS'!$A$6:$C$4645,3,FALSE),0)</f>
        <v>79</v>
      </c>
      <c r="V4081">
        <f>IFERROR(VLOOKUP(C4081,'ZIKA VIRUS'!$A$5:$C$2399,3,FALSE),0)</f>
        <v>0</v>
      </c>
      <c r="W4081">
        <f>IFERROR(VLOOKUP(C4081,'FEBRE TIFÓIDE'!$A$5:$C$46,3,FALSE),0)</f>
        <v>0</v>
      </c>
      <c r="X4081">
        <f>IFERROR(VLOOKUP(C4081,HANTAVIROSE!$A$5:$C$153,3,FALSE),0)</f>
        <v>1</v>
      </c>
      <c r="Y4081">
        <f>IFERROR(VLOOKUP(C4081,MENINGITE!$A$5:$C$447,3,FALSE),0)</f>
        <v>0</v>
      </c>
      <c r="Z4081">
        <f>IFERROR(VLOOKUP(C4081,RAIVA!$A$5:$C$16,3,FALSE),0)</f>
        <v>0</v>
      </c>
    </row>
    <row r="4082" spans="1:26" x14ac:dyDescent="0.3">
      <c r="A4082" s="2" t="s">
        <v>4490</v>
      </c>
      <c r="B4082" s="2" t="s">
        <v>4543</v>
      </c>
      <c r="C4082" s="2">
        <v>220865</v>
      </c>
      <c r="D4082" s="2">
        <v>2208650</v>
      </c>
      <c r="E4082" s="2" t="s">
        <v>4490</v>
      </c>
      <c r="F4082" s="2" t="s">
        <v>4543</v>
      </c>
      <c r="G4082" s="2">
        <f>IFERROR(VLOOKUP(D4082,Coordenadas!$A$2:$D$5571,3,FALSE),0)</f>
        <v>-8.5706399999999991</v>
      </c>
      <c r="H4082" s="2">
        <f>IFERROR(VLOOKUP(D4082,Coordenadas!$A$2:$D$5571,4,FALSE),0)</f>
        <v>-41.410600000000002</v>
      </c>
      <c r="I4082" s="2" t="s">
        <v>5324</v>
      </c>
      <c r="J4082" s="2">
        <v>8553</v>
      </c>
      <c r="K4082" s="2" t="s">
        <v>5332</v>
      </c>
      <c r="L4082" s="2">
        <f>IFERROR(VLOOKUP(C4082,BOTULISMO!$A$3:$C$19,3,FALSE),0)</f>
        <v>0</v>
      </c>
      <c r="M4082" s="2">
        <f>IFERROR(VLOOKUP(C4082,'LEISHMANIOSE VISCERAL'!$A$4:$C$454,3,FALSE),0)</f>
        <v>0</v>
      </c>
      <c r="N4082" s="2">
        <f>IFERROR(VLOOKUP(C4082,'LEISHMANIOSE TEGUMENTAR'!$A$4:$C$1681,3,FALSE),0)</f>
        <v>1</v>
      </c>
      <c r="O4082" s="2">
        <f>IFERROR(VLOOKUP(C4082,'FEBRE AMARELA'!$A$4:$C$38,3,FALSE),0)</f>
        <v>0</v>
      </c>
      <c r="P4082" s="2">
        <f>IFERROR(VLOOKUP(C4082,DENGUE!$A$5:$C$4097,3,FALSE),0)</f>
        <v>46</v>
      </c>
      <c r="Q4082" s="2">
        <f>IFERROR(VLOOKUP(C4082,'HEPATITE VIRAL'!$A$5:$C$3162,3,FALSE),0)</f>
        <v>0</v>
      </c>
      <c r="R4082" s="2">
        <f>IFERROR(VLOOKUP(C4082,'FEBRE MACULOSA'!$A$5:$C$181,3,FALSE),0)</f>
        <v>0</v>
      </c>
      <c r="S4082" s="2">
        <f>IFERROR(VLOOKUP(C4082,LEPTOSPIROSE!$A$5:$C$1176,3,FALSE),0)</f>
        <v>0</v>
      </c>
      <c r="T4082" s="2">
        <f>IFERROR(VLOOKUP(C4082,'DOENÇA DE CHAGAS'!$A$5:$C$100,3,FALSE),0)</f>
        <v>0</v>
      </c>
      <c r="U4082" s="2">
        <f>IFERROR(VLOOKUP(C4082,'PICADAS DE COBRAS'!$A$6:$C$4645,3,FALSE),0)</f>
        <v>2</v>
      </c>
      <c r="V4082">
        <f>IFERROR(VLOOKUP(C4082,'ZIKA VIRUS'!$A$5:$C$2399,3,FALSE),0)</f>
        <v>0</v>
      </c>
      <c r="W4082">
        <f>IFERROR(VLOOKUP(C4082,'FEBRE TIFÓIDE'!$A$5:$C$46,3,FALSE),0)</f>
        <v>0</v>
      </c>
      <c r="X4082">
        <f>IFERROR(VLOOKUP(C4082,HANTAVIROSE!$A$5:$C$153,3,FALSE),0)</f>
        <v>0</v>
      </c>
      <c r="Y4082">
        <f>IFERROR(VLOOKUP(C4082,MENINGITE!$A$5:$C$447,3,FALSE),0)</f>
        <v>0</v>
      </c>
      <c r="Z4082">
        <f>IFERROR(VLOOKUP(C4082,RAIVA!$A$5:$C$16,3,FALSE),0)</f>
        <v>0</v>
      </c>
    </row>
    <row r="4083" spans="1:26" x14ac:dyDescent="0.3">
      <c r="A4083" s="2" t="s">
        <v>3988</v>
      </c>
      <c r="B4083" s="2" t="s">
        <v>3348</v>
      </c>
      <c r="C4083" s="2">
        <v>251250</v>
      </c>
      <c r="D4083" s="2">
        <v>2512507</v>
      </c>
      <c r="E4083" s="2" t="s">
        <v>3988</v>
      </c>
      <c r="F4083" s="2" t="s">
        <v>3348</v>
      </c>
      <c r="G4083" s="2">
        <f>IFERROR(VLOOKUP(D4083,Coordenadas!$A$2:$D$5571,3,FALSE),0)</f>
        <v>-7.3502900000000002</v>
      </c>
      <c r="H4083" s="2">
        <f>IFERROR(VLOOKUP(D4083,Coordenadas!$A$2:$D$5571,4,FALSE),0)</f>
        <v>-35.903100000000002</v>
      </c>
      <c r="I4083" s="2" t="s">
        <v>5324</v>
      </c>
      <c r="J4083" s="2">
        <v>41049</v>
      </c>
      <c r="K4083" s="2" t="s">
        <v>5330</v>
      </c>
      <c r="L4083" s="2">
        <f>IFERROR(VLOOKUP(C4083,BOTULISMO!$A$3:$C$19,3,FALSE),0)</f>
        <v>0</v>
      </c>
      <c r="M4083" s="2">
        <f>IFERROR(VLOOKUP(C4083,'LEISHMANIOSE VISCERAL'!$A$4:$C$454,3,FALSE),0)</f>
        <v>0</v>
      </c>
      <c r="N4083" s="2">
        <f>IFERROR(VLOOKUP(C4083,'LEISHMANIOSE TEGUMENTAR'!$A$4:$C$1681,3,FALSE),0)</f>
        <v>0</v>
      </c>
      <c r="O4083" s="2">
        <f>IFERROR(VLOOKUP(C4083,'FEBRE AMARELA'!$A$4:$C$38,3,FALSE),0)</f>
        <v>0</v>
      </c>
      <c r="P4083" s="2">
        <f>IFERROR(VLOOKUP(C4083,DENGUE!$A$5:$C$4097,3,FALSE),0)</f>
        <v>56</v>
      </c>
      <c r="Q4083" s="2">
        <f>IFERROR(VLOOKUP(C4083,'HEPATITE VIRAL'!$A$5:$C$3162,3,FALSE),0)</f>
        <v>2</v>
      </c>
      <c r="R4083" s="2">
        <f>IFERROR(VLOOKUP(C4083,'FEBRE MACULOSA'!$A$5:$C$181,3,FALSE),0)</f>
        <v>0</v>
      </c>
      <c r="S4083" s="2">
        <f>IFERROR(VLOOKUP(C4083,LEPTOSPIROSE!$A$5:$C$1176,3,FALSE),0)</f>
        <v>0</v>
      </c>
      <c r="T4083" s="2">
        <f>IFERROR(VLOOKUP(C4083,'DOENÇA DE CHAGAS'!$A$5:$C$100,3,FALSE),0)</f>
        <v>0</v>
      </c>
      <c r="U4083" s="2">
        <f>IFERROR(VLOOKUP(C4083,'PICADAS DE COBRAS'!$A$6:$C$4645,3,FALSE),0)</f>
        <v>1</v>
      </c>
      <c r="V4083">
        <f>IFERROR(VLOOKUP(C4083,'ZIKA VIRUS'!$A$5:$C$2399,3,FALSE),0)</f>
        <v>6</v>
      </c>
      <c r="W4083">
        <f>IFERROR(VLOOKUP(C4083,'FEBRE TIFÓIDE'!$A$5:$C$46,3,FALSE),0)</f>
        <v>0</v>
      </c>
      <c r="X4083">
        <f>IFERROR(VLOOKUP(C4083,HANTAVIROSE!$A$5:$C$153,3,FALSE),0)</f>
        <v>0</v>
      </c>
      <c r="Y4083">
        <f>IFERROR(VLOOKUP(C4083,MENINGITE!$A$5:$C$447,3,FALSE),0)</f>
        <v>0</v>
      </c>
      <c r="Z4083">
        <f>IFERROR(VLOOKUP(C4083,RAIVA!$A$5:$C$16,3,FALSE),0)</f>
        <v>0</v>
      </c>
    </row>
    <row r="4084" spans="1:26" x14ac:dyDescent="0.3">
      <c r="A4084" s="2" t="s">
        <v>3257</v>
      </c>
      <c r="B4084" s="2" t="s">
        <v>3348</v>
      </c>
      <c r="C4084" s="2">
        <v>292580</v>
      </c>
      <c r="D4084" s="2">
        <v>2925808</v>
      </c>
      <c r="E4084" s="2" t="s">
        <v>3257</v>
      </c>
      <c r="F4084" s="2" t="s">
        <v>3348</v>
      </c>
      <c r="G4084" s="2">
        <f>IFERROR(VLOOKUP(D4084,Coordenadas!$A$2:$D$5571,3,FALSE),0)</f>
        <v>-10.973599999999999</v>
      </c>
      <c r="H4084" s="2">
        <f>IFERROR(VLOOKUP(D4084,Coordenadas!$A$2:$D$5571,4,FALSE),0)</f>
        <v>-39.629300000000001</v>
      </c>
      <c r="I4084" s="2" t="s">
        <v>5324</v>
      </c>
      <c r="J4084" s="2">
        <v>24602</v>
      </c>
      <c r="K4084" s="2" t="s">
        <v>5330</v>
      </c>
      <c r="L4084" s="2">
        <f>IFERROR(VLOOKUP(C4084,BOTULISMO!$A$3:$C$19,3,FALSE),0)</f>
        <v>0</v>
      </c>
      <c r="M4084" s="2">
        <f>IFERROR(VLOOKUP(C4084,'LEISHMANIOSE VISCERAL'!$A$4:$C$454,3,FALSE),0)</f>
        <v>2</v>
      </c>
      <c r="N4084" s="2">
        <f>IFERROR(VLOOKUP(C4084,'LEISHMANIOSE TEGUMENTAR'!$A$4:$C$1681,3,FALSE),0)</f>
        <v>0</v>
      </c>
      <c r="O4084" s="2">
        <f>IFERROR(VLOOKUP(C4084,'FEBRE AMARELA'!$A$4:$C$38,3,FALSE),0)</f>
        <v>0</v>
      </c>
      <c r="P4084" s="2">
        <f>IFERROR(VLOOKUP(C4084,DENGUE!$A$5:$C$4097,3,FALSE),0)</f>
        <v>15</v>
      </c>
      <c r="Q4084" s="2">
        <f>IFERROR(VLOOKUP(C4084,'HEPATITE VIRAL'!$A$5:$C$3162,3,FALSE),0)</f>
        <v>0</v>
      </c>
      <c r="R4084" s="2">
        <f>IFERROR(VLOOKUP(C4084,'FEBRE MACULOSA'!$A$5:$C$181,3,FALSE),0)</f>
        <v>0</v>
      </c>
      <c r="S4084" s="2">
        <f>IFERROR(VLOOKUP(C4084,LEPTOSPIROSE!$A$5:$C$1176,3,FALSE),0)</f>
        <v>0</v>
      </c>
      <c r="T4084" s="2">
        <f>IFERROR(VLOOKUP(C4084,'DOENÇA DE CHAGAS'!$A$5:$C$100,3,FALSE),0)</f>
        <v>0</v>
      </c>
      <c r="U4084" s="2">
        <f>IFERROR(VLOOKUP(C4084,'PICADAS DE COBRAS'!$A$6:$C$4645,3,FALSE),0)</f>
        <v>18</v>
      </c>
      <c r="V4084">
        <f>IFERROR(VLOOKUP(C4084,'ZIKA VIRUS'!$A$5:$C$2399,3,FALSE),0)</f>
        <v>0</v>
      </c>
      <c r="W4084">
        <f>IFERROR(VLOOKUP(C4084,'FEBRE TIFÓIDE'!$A$5:$C$46,3,FALSE),0)</f>
        <v>0</v>
      </c>
      <c r="X4084">
        <f>IFERROR(VLOOKUP(C4084,HANTAVIROSE!$A$5:$C$153,3,FALSE),0)</f>
        <v>0</v>
      </c>
      <c r="Y4084">
        <f>IFERROR(VLOOKUP(C4084,MENINGITE!$A$5:$C$447,3,FALSE),0)</f>
        <v>0</v>
      </c>
      <c r="Z4084">
        <f>IFERROR(VLOOKUP(C4084,RAIVA!$A$5:$C$16,3,FALSE),0)</f>
        <v>0</v>
      </c>
    </row>
    <row r="4085" spans="1:26" x14ac:dyDescent="0.3">
      <c r="A4085" s="2" t="s">
        <v>2258</v>
      </c>
      <c r="B4085" s="2" t="s">
        <v>2288</v>
      </c>
      <c r="C4085" s="2">
        <v>330414</v>
      </c>
      <c r="D4085" s="2">
        <v>3304144</v>
      </c>
      <c r="E4085" s="2" t="s">
        <v>2258</v>
      </c>
      <c r="F4085" s="2" t="s">
        <v>2288</v>
      </c>
      <c r="G4085" s="2">
        <f>IFERROR(VLOOKUP(D4085,Coordenadas!$A$2:$D$5571,3,FALSE),0)</f>
        <v>-22.7102</v>
      </c>
      <c r="H4085" s="2">
        <f>IFERROR(VLOOKUP(D4085,Coordenadas!$A$2:$D$5571,4,FALSE),0)</f>
        <v>-43.5518</v>
      </c>
      <c r="I4085" s="2" t="s">
        <v>5325</v>
      </c>
      <c r="J4085" s="2">
        <v>137962</v>
      </c>
      <c r="K4085" s="2" t="s">
        <v>5333</v>
      </c>
      <c r="L4085" s="2">
        <f>IFERROR(VLOOKUP(C4085,BOTULISMO!$A$3:$C$19,3,FALSE),0)</f>
        <v>0</v>
      </c>
      <c r="M4085" s="2">
        <f>IFERROR(VLOOKUP(C4085,'LEISHMANIOSE VISCERAL'!$A$4:$C$454,3,FALSE),0)</f>
        <v>0</v>
      </c>
      <c r="N4085" s="2">
        <f>IFERROR(VLOOKUP(C4085,'LEISHMANIOSE TEGUMENTAR'!$A$4:$C$1681,3,FALSE),0)</f>
        <v>2</v>
      </c>
      <c r="O4085" s="2">
        <f>IFERROR(VLOOKUP(C4085,'FEBRE AMARELA'!$A$4:$C$38,3,FALSE),0)</f>
        <v>0</v>
      </c>
      <c r="P4085" s="2">
        <f>IFERROR(VLOOKUP(C4085,DENGUE!$A$5:$C$4097,3,FALSE),0)</f>
        <v>2</v>
      </c>
      <c r="Q4085" s="2">
        <f>IFERROR(VLOOKUP(C4085,'HEPATITE VIRAL'!$A$5:$C$3162,3,FALSE),0)</f>
        <v>10</v>
      </c>
      <c r="R4085" s="2">
        <f>IFERROR(VLOOKUP(C4085,'FEBRE MACULOSA'!$A$5:$C$181,3,FALSE),0)</f>
        <v>0</v>
      </c>
      <c r="S4085" s="2">
        <f>IFERROR(VLOOKUP(C4085,LEPTOSPIROSE!$A$5:$C$1176,3,FALSE),0)</f>
        <v>0</v>
      </c>
      <c r="T4085" s="2">
        <f>IFERROR(VLOOKUP(C4085,'DOENÇA DE CHAGAS'!$A$5:$C$100,3,FALSE),0)</f>
        <v>0</v>
      </c>
      <c r="U4085" s="2">
        <f>IFERROR(VLOOKUP(C4085,'PICADAS DE COBRAS'!$A$6:$C$4645,3,FALSE),0)</f>
        <v>0</v>
      </c>
      <c r="V4085">
        <f>IFERROR(VLOOKUP(C4085,'ZIKA VIRUS'!$A$5:$C$2399,3,FALSE),0)</f>
        <v>24</v>
      </c>
      <c r="W4085">
        <f>IFERROR(VLOOKUP(C4085,'FEBRE TIFÓIDE'!$A$5:$C$46,3,FALSE),0)</f>
        <v>0</v>
      </c>
      <c r="X4085">
        <f>IFERROR(VLOOKUP(C4085,HANTAVIROSE!$A$5:$C$153,3,FALSE),0)</f>
        <v>0</v>
      </c>
      <c r="Y4085">
        <f>IFERROR(VLOOKUP(C4085,MENINGITE!$A$5:$C$447,3,FALSE),0)</f>
        <v>0</v>
      </c>
      <c r="Z4085">
        <f>IFERROR(VLOOKUP(C4085,RAIVA!$A$5:$C$16,3,FALSE),0)</f>
        <v>0</v>
      </c>
    </row>
    <row r="4086" spans="1:26" x14ac:dyDescent="0.3">
      <c r="A4086" s="2" t="s">
        <v>1637</v>
      </c>
      <c r="B4086" s="2" t="s">
        <v>1804</v>
      </c>
      <c r="C4086" s="2">
        <v>354180</v>
      </c>
      <c r="D4086" s="2">
        <v>3541802</v>
      </c>
      <c r="E4086" s="2" t="s">
        <v>1637</v>
      </c>
      <c r="F4086" s="2" t="s">
        <v>1804</v>
      </c>
      <c r="G4086" s="2">
        <f>IFERROR(VLOOKUP(D4086,Coordenadas!$A$2:$D$5571,3,FALSE),0)</f>
        <v>-21.796900000000001</v>
      </c>
      <c r="H4086" s="2">
        <f>IFERROR(VLOOKUP(D4086,Coordenadas!$A$2:$D$5571,4,FALSE),0)</f>
        <v>-50.241500000000002</v>
      </c>
      <c r="I4086" s="2" t="s">
        <v>5325</v>
      </c>
      <c r="J4086" s="2">
        <v>2808</v>
      </c>
      <c r="K4086" s="2" t="s">
        <v>5332</v>
      </c>
      <c r="L4086" s="2">
        <f>IFERROR(VLOOKUP(C4086,BOTULISMO!$A$3:$C$19,3,FALSE),0)</f>
        <v>0</v>
      </c>
      <c r="M4086" s="2">
        <f>IFERROR(VLOOKUP(C4086,'LEISHMANIOSE VISCERAL'!$A$4:$C$454,3,FALSE),0)</f>
        <v>0</v>
      </c>
      <c r="N4086" s="2">
        <f>IFERROR(VLOOKUP(C4086,'LEISHMANIOSE TEGUMENTAR'!$A$4:$C$1681,3,FALSE),0)</f>
        <v>0</v>
      </c>
      <c r="O4086" s="2">
        <f>IFERROR(VLOOKUP(C4086,'FEBRE AMARELA'!$A$4:$C$38,3,FALSE),0)</f>
        <v>0</v>
      </c>
      <c r="P4086" s="2">
        <f>IFERROR(VLOOKUP(C4086,DENGUE!$A$5:$C$4097,3,FALSE),0)</f>
        <v>155</v>
      </c>
      <c r="Q4086" s="2">
        <f>IFERROR(VLOOKUP(C4086,'HEPATITE VIRAL'!$A$5:$C$3162,3,FALSE),0)</f>
        <v>0</v>
      </c>
      <c r="R4086" s="2">
        <f>IFERROR(VLOOKUP(C4086,'FEBRE MACULOSA'!$A$5:$C$181,3,FALSE),0)</f>
        <v>0</v>
      </c>
      <c r="S4086" s="2">
        <f>IFERROR(VLOOKUP(C4086,LEPTOSPIROSE!$A$5:$C$1176,3,FALSE),0)</f>
        <v>0</v>
      </c>
      <c r="T4086" s="2">
        <f>IFERROR(VLOOKUP(C4086,'DOENÇA DE CHAGAS'!$A$5:$C$100,3,FALSE),0)</f>
        <v>0</v>
      </c>
      <c r="U4086" s="2">
        <f>IFERROR(VLOOKUP(C4086,'PICADAS DE COBRAS'!$A$6:$C$4645,3,FALSE),0)</f>
        <v>0</v>
      </c>
      <c r="V4086">
        <f>IFERROR(VLOOKUP(C4086,'ZIKA VIRUS'!$A$5:$C$2399,3,FALSE),0)</f>
        <v>0</v>
      </c>
      <c r="W4086">
        <f>IFERROR(VLOOKUP(C4086,'FEBRE TIFÓIDE'!$A$5:$C$46,3,FALSE),0)</f>
        <v>0</v>
      </c>
      <c r="X4086">
        <f>IFERROR(VLOOKUP(C4086,HANTAVIROSE!$A$5:$C$153,3,FALSE),0)</f>
        <v>0</v>
      </c>
      <c r="Y4086">
        <f>IFERROR(VLOOKUP(C4086,MENINGITE!$A$5:$C$447,3,FALSE),0)</f>
        <v>0</v>
      </c>
      <c r="Z4086">
        <f>IFERROR(VLOOKUP(C4086,RAIVA!$A$5:$C$16,3,FALSE),0)</f>
        <v>0</v>
      </c>
    </row>
    <row r="4087" spans="1:26" x14ac:dyDescent="0.3">
      <c r="A4087" s="2" t="s">
        <v>1637</v>
      </c>
      <c r="B4087" s="2" t="s">
        <v>1803</v>
      </c>
      <c r="C4087" s="2">
        <v>354190</v>
      </c>
      <c r="D4087" s="2">
        <v>3541901</v>
      </c>
      <c r="E4087" s="2" t="s">
        <v>1637</v>
      </c>
      <c r="F4087" s="2" t="s">
        <v>1803</v>
      </c>
      <c r="G4087" s="2">
        <f>IFERROR(VLOOKUP(D4087,Coordenadas!$A$2:$D$5571,3,FALSE),0)</f>
        <v>-22.531199999999998</v>
      </c>
      <c r="H4087" s="2">
        <f>IFERROR(VLOOKUP(D4087,Coordenadas!$A$2:$D$5571,4,FALSE),0)</f>
        <v>-44.778100000000002</v>
      </c>
      <c r="I4087" s="2" t="s">
        <v>5325</v>
      </c>
      <c r="J4087" s="2">
        <v>11309</v>
      </c>
      <c r="K4087" s="2" t="s">
        <v>5332</v>
      </c>
      <c r="L4087" s="2">
        <f>IFERROR(VLOOKUP(C4087,BOTULISMO!$A$3:$C$19,3,FALSE),0)</f>
        <v>0</v>
      </c>
      <c r="M4087" s="2">
        <f>IFERROR(VLOOKUP(C4087,'LEISHMANIOSE VISCERAL'!$A$4:$C$454,3,FALSE),0)</f>
        <v>0</v>
      </c>
      <c r="N4087" s="2">
        <f>IFERROR(VLOOKUP(C4087,'LEISHMANIOSE TEGUMENTAR'!$A$4:$C$1681,3,FALSE),0)</f>
        <v>0</v>
      </c>
      <c r="O4087" s="2">
        <f>IFERROR(VLOOKUP(C4087,'FEBRE AMARELA'!$A$4:$C$38,3,FALSE),0)</f>
        <v>0</v>
      </c>
      <c r="P4087" s="2">
        <f>IFERROR(VLOOKUP(C4087,DENGUE!$A$5:$C$4097,3,FALSE),0)</f>
        <v>98</v>
      </c>
      <c r="Q4087" s="2">
        <f>IFERROR(VLOOKUP(C4087,'HEPATITE VIRAL'!$A$5:$C$3162,3,FALSE),0)</f>
        <v>0</v>
      </c>
      <c r="R4087" s="2">
        <f>IFERROR(VLOOKUP(C4087,'FEBRE MACULOSA'!$A$5:$C$181,3,FALSE),0)</f>
        <v>0</v>
      </c>
      <c r="S4087" s="2">
        <f>IFERROR(VLOOKUP(C4087,LEPTOSPIROSE!$A$5:$C$1176,3,FALSE),0)</f>
        <v>0</v>
      </c>
      <c r="T4087" s="2">
        <f>IFERROR(VLOOKUP(C4087,'DOENÇA DE CHAGAS'!$A$5:$C$100,3,FALSE),0)</f>
        <v>0</v>
      </c>
      <c r="U4087" s="2">
        <f>IFERROR(VLOOKUP(C4087,'PICADAS DE COBRAS'!$A$6:$C$4645,3,FALSE),0)</f>
        <v>26</v>
      </c>
      <c r="V4087">
        <f>IFERROR(VLOOKUP(C4087,'ZIKA VIRUS'!$A$5:$C$2399,3,FALSE),0)</f>
        <v>0</v>
      </c>
      <c r="W4087">
        <f>IFERROR(VLOOKUP(C4087,'FEBRE TIFÓIDE'!$A$5:$C$46,3,FALSE),0)</f>
        <v>0</v>
      </c>
      <c r="X4087">
        <f>IFERROR(VLOOKUP(C4087,HANTAVIROSE!$A$5:$C$153,3,FALSE),0)</f>
        <v>0</v>
      </c>
      <c r="Y4087">
        <f>IFERROR(VLOOKUP(C4087,MENINGITE!$A$5:$C$447,3,FALSE),0)</f>
        <v>0</v>
      </c>
      <c r="Z4087">
        <f>IFERROR(VLOOKUP(C4087,RAIVA!$A$5:$C$16,3,FALSE),0)</f>
        <v>0</v>
      </c>
    </row>
    <row r="4088" spans="1:26" x14ac:dyDescent="0.3">
      <c r="A4088" s="2" t="s">
        <v>2425</v>
      </c>
      <c r="B4088" s="2" t="s">
        <v>2644</v>
      </c>
      <c r="C4088" s="2">
        <v>315380</v>
      </c>
      <c r="D4088" s="2">
        <v>3153806</v>
      </c>
      <c r="E4088" s="2" t="s">
        <v>2425</v>
      </c>
      <c r="F4088" s="2" t="s">
        <v>2644</v>
      </c>
      <c r="G4088" s="2">
        <f>IFERROR(VLOOKUP(D4088,Coordenadas!$A$2:$D$5571,3,FALSE),0)</f>
        <v>-20.741599999999998</v>
      </c>
      <c r="H4088" s="2">
        <f>IFERROR(VLOOKUP(D4088,Coordenadas!$A$2:$D$5571,4,FALSE),0)</f>
        <v>-43.885100000000001</v>
      </c>
      <c r="I4088" s="2" t="s">
        <v>5325</v>
      </c>
      <c r="J4088" s="2">
        <v>1861</v>
      </c>
      <c r="K4088" s="2" t="s">
        <v>5332</v>
      </c>
      <c r="L4088" s="2">
        <f>IFERROR(VLOOKUP(C4088,BOTULISMO!$A$3:$C$19,3,FALSE),0)</f>
        <v>0</v>
      </c>
      <c r="M4088" s="2">
        <f>IFERROR(VLOOKUP(C4088,'LEISHMANIOSE VISCERAL'!$A$4:$C$454,3,FALSE),0)</f>
        <v>0</v>
      </c>
      <c r="N4088" s="2">
        <f>IFERROR(VLOOKUP(C4088,'LEISHMANIOSE TEGUMENTAR'!$A$4:$C$1681,3,FALSE),0)</f>
        <v>0</v>
      </c>
      <c r="O4088" s="2">
        <f>IFERROR(VLOOKUP(C4088,'FEBRE AMARELA'!$A$4:$C$38,3,FALSE),0)</f>
        <v>0</v>
      </c>
      <c r="P4088" s="2">
        <f>IFERROR(VLOOKUP(C4088,DENGUE!$A$5:$C$4097,3,FALSE),0)</f>
        <v>0</v>
      </c>
      <c r="Q4088" s="2">
        <f>IFERROR(VLOOKUP(C4088,'HEPATITE VIRAL'!$A$5:$C$3162,3,FALSE),0)</f>
        <v>0</v>
      </c>
      <c r="R4088" s="2">
        <f>IFERROR(VLOOKUP(C4088,'FEBRE MACULOSA'!$A$5:$C$181,3,FALSE),0)</f>
        <v>0</v>
      </c>
      <c r="S4088" s="2">
        <f>IFERROR(VLOOKUP(C4088,LEPTOSPIROSE!$A$5:$C$1176,3,FALSE),0)</f>
        <v>0</v>
      </c>
      <c r="T4088" s="2">
        <f>IFERROR(VLOOKUP(C4088,'DOENÇA DE CHAGAS'!$A$5:$C$100,3,FALSE),0)</f>
        <v>0</v>
      </c>
      <c r="U4088" s="2">
        <f>IFERROR(VLOOKUP(C4088,'PICADAS DE COBRAS'!$A$6:$C$4645,3,FALSE),0)</f>
        <v>4</v>
      </c>
      <c r="V4088">
        <f>IFERROR(VLOOKUP(C4088,'ZIKA VIRUS'!$A$5:$C$2399,3,FALSE),0)</f>
        <v>0</v>
      </c>
      <c r="W4088">
        <f>IFERROR(VLOOKUP(C4088,'FEBRE TIFÓIDE'!$A$5:$C$46,3,FALSE),0)</f>
        <v>0</v>
      </c>
      <c r="X4088">
        <f>IFERROR(VLOOKUP(C4088,HANTAVIROSE!$A$5:$C$153,3,FALSE),0)</f>
        <v>0</v>
      </c>
      <c r="Y4088">
        <f>IFERROR(VLOOKUP(C4088,MENINGITE!$A$5:$C$447,3,FALSE),0)</f>
        <v>0</v>
      </c>
      <c r="Z4088">
        <f>IFERROR(VLOOKUP(C4088,RAIVA!$A$5:$C$16,3,FALSE),0)</f>
        <v>0</v>
      </c>
    </row>
    <row r="4089" spans="1:26" x14ac:dyDescent="0.3">
      <c r="A4089" s="2" t="s">
        <v>250</v>
      </c>
      <c r="B4089" s="2" t="s">
        <v>290</v>
      </c>
      <c r="C4089" s="2">
        <v>510706</v>
      </c>
      <c r="D4089" s="2">
        <v>5107065</v>
      </c>
      <c r="E4089" s="2" t="s">
        <v>250</v>
      </c>
      <c r="F4089" s="2" t="s">
        <v>290</v>
      </c>
      <c r="G4089" s="2">
        <f>IFERROR(VLOOKUP(D4089,Coordenadas!$A$2:$D$5571,3,FALSE),0)</f>
        <v>-12.609299999999999</v>
      </c>
      <c r="H4089" s="2">
        <f>IFERROR(VLOOKUP(D4089,Coordenadas!$A$2:$D$5571,4,FALSE),0)</f>
        <v>-52.182099999999998</v>
      </c>
      <c r="I4089" s="2" t="s">
        <v>5327</v>
      </c>
      <c r="J4089" s="2">
        <v>13033</v>
      </c>
      <c r="K4089" s="2" t="s">
        <v>5332</v>
      </c>
      <c r="L4089" s="2">
        <f>IFERROR(VLOOKUP(C4089,BOTULISMO!$A$3:$C$19,3,FALSE),0)</f>
        <v>0</v>
      </c>
      <c r="M4089" s="2">
        <f>IFERROR(VLOOKUP(C4089,'LEISHMANIOSE VISCERAL'!$A$4:$C$454,3,FALSE),0)</f>
        <v>0</v>
      </c>
      <c r="N4089" s="2">
        <f>IFERROR(VLOOKUP(C4089,'LEISHMANIOSE TEGUMENTAR'!$A$4:$C$1681,3,FALSE),0)</f>
        <v>22</v>
      </c>
      <c r="O4089" s="2">
        <f>IFERROR(VLOOKUP(C4089,'FEBRE AMARELA'!$A$4:$C$38,3,FALSE),0)</f>
        <v>0</v>
      </c>
      <c r="P4089" s="2">
        <f>IFERROR(VLOOKUP(C4089,DENGUE!$A$5:$C$4097,3,FALSE),0)</f>
        <v>55</v>
      </c>
      <c r="Q4089" s="2">
        <f>IFERROR(VLOOKUP(C4089,'HEPATITE VIRAL'!$A$5:$C$3162,3,FALSE),0)</f>
        <v>0</v>
      </c>
      <c r="R4089" s="2">
        <f>IFERROR(VLOOKUP(C4089,'FEBRE MACULOSA'!$A$5:$C$181,3,FALSE),0)</f>
        <v>0</v>
      </c>
      <c r="S4089" s="2">
        <f>IFERROR(VLOOKUP(C4089,LEPTOSPIROSE!$A$5:$C$1176,3,FALSE),0)</f>
        <v>0</v>
      </c>
      <c r="T4089" s="2">
        <f>IFERROR(VLOOKUP(C4089,'DOENÇA DE CHAGAS'!$A$5:$C$100,3,FALSE),0)</f>
        <v>0</v>
      </c>
      <c r="U4089" s="2">
        <f>IFERROR(VLOOKUP(C4089,'PICADAS DE COBRAS'!$A$6:$C$4645,3,FALSE),0)</f>
        <v>8</v>
      </c>
      <c r="V4089">
        <f>IFERROR(VLOOKUP(C4089,'ZIKA VIRUS'!$A$5:$C$2399,3,FALSE),0)</f>
        <v>0</v>
      </c>
      <c r="W4089">
        <f>IFERROR(VLOOKUP(C4089,'FEBRE TIFÓIDE'!$A$5:$C$46,3,FALSE),0)</f>
        <v>0</v>
      </c>
      <c r="X4089">
        <f>IFERROR(VLOOKUP(C4089,HANTAVIROSE!$A$5:$C$153,3,FALSE),0)</f>
        <v>0</v>
      </c>
      <c r="Y4089">
        <f>IFERROR(VLOOKUP(C4089,MENINGITE!$A$5:$C$447,3,FALSE),0)</f>
        <v>0</v>
      </c>
      <c r="Z4089">
        <f>IFERROR(VLOOKUP(C4089,RAIVA!$A$5:$C$16,3,FALSE),0)</f>
        <v>0</v>
      </c>
    </row>
    <row r="4090" spans="1:26" x14ac:dyDescent="0.3">
      <c r="A4090" s="2" t="s">
        <v>1256</v>
      </c>
      <c r="B4090" s="2" t="s">
        <v>1358</v>
      </c>
      <c r="C4090" s="2">
        <v>412100</v>
      </c>
      <c r="D4090" s="2">
        <v>4121000</v>
      </c>
      <c r="E4090" s="2" t="s">
        <v>1256</v>
      </c>
      <c r="F4090" s="2" t="s">
        <v>1358</v>
      </c>
      <c r="G4090" s="2">
        <f>IFERROR(VLOOKUP(D4090,Coordenadas!$A$2:$D$5571,3,FALSE),0)</f>
        <v>-23.0838</v>
      </c>
      <c r="H4090" s="2">
        <f>IFERROR(VLOOKUP(D4090,Coordenadas!$A$2:$D$5571,4,FALSE),0)</f>
        <v>-53.482999999999997</v>
      </c>
      <c r="I4090" s="2" t="s">
        <v>5326</v>
      </c>
      <c r="J4090" s="2">
        <v>11729</v>
      </c>
      <c r="K4090" s="2" t="s">
        <v>5332</v>
      </c>
      <c r="L4090" s="2">
        <f>IFERROR(VLOOKUP(C4090,BOTULISMO!$A$3:$C$19,3,FALSE),0)</f>
        <v>0</v>
      </c>
      <c r="M4090" s="2">
        <f>IFERROR(VLOOKUP(C4090,'LEISHMANIOSE VISCERAL'!$A$4:$C$454,3,FALSE),0)</f>
        <v>0</v>
      </c>
      <c r="N4090" s="2">
        <f>IFERROR(VLOOKUP(C4090,'LEISHMANIOSE TEGUMENTAR'!$A$4:$C$1681,3,FALSE),0)</f>
        <v>0</v>
      </c>
      <c r="O4090" s="2">
        <f>IFERROR(VLOOKUP(C4090,'FEBRE AMARELA'!$A$4:$C$38,3,FALSE),0)</f>
        <v>0</v>
      </c>
      <c r="P4090" s="2">
        <f>IFERROR(VLOOKUP(C4090,DENGUE!$A$5:$C$4097,3,FALSE),0)</f>
        <v>1302</v>
      </c>
      <c r="Q4090" s="2">
        <f>IFERROR(VLOOKUP(C4090,'HEPATITE VIRAL'!$A$5:$C$3162,3,FALSE),0)</f>
        <v>7</v>
      </c>
      <c r="R4090" s="2">
        <f>IFERROR(VLOOKUP(C4090,'FEBRE MACULOSA'!$A$5:$C$181,3,FALSE),0)</f>
        <v>0</v>
      </c>
      <c r="S4090" s="2">
        <f>IFERROR(VLOOKUP(C4090,LEPTOSPIROSE!$A$5:$C$1176,3,FALSE),0)</f>
        <v>0</v>
      </c>
      <c r="T4090" s="2">
        <f>IFERROR(VLOOKUP(C4090,'DOENÇA DE CHAGAS'!$A$5:$C$100,3,FALSE),0)</f>
        <v>0</v>
      </c>
      <c r="U4090" s="2">
        <f>IFERROR(VLOOKUP(C4090,'PICADAS DE COBRAS'!$A$6:$C$4645,3,FALSE),0)</f>
        <v>42</v>
      </c>
      <c r="V4090">
        <f>IFERROR(VLOOKUP(C4090,'ZIKA VIRUS'!$A$5:$C$2399,3,FALSE),0)</f>
        <v>0</v>
      </c>
      <c r="W4090">
        <f>IFERROR(VLOOKUP(C4090,'FEBRE TIFÓIDE'!$A$5:$C$46,3,FALSE),0)</f>
        <v>0</v>
      </c>
      <c r="X4090">
        <f>IFERROR(VLOOKUP(C4090,HANTAVIROSE!$A$5:$C$153,3,FALSE),0)</f>
        <v>0</v>
      </c>
      <c r="Y4090">
        <f>IFERROR(VLOOKUP(C4090,MENINGITE!$A$5:$C$447,3,FALSE),0)</f>
        <v>0</v>
      </c>
      <c r="Z4090">
        <f>IFERROR(VLOOKUP(C4090,RAIVA!$A$5:$C$16,3,FALSE),0)</f>
        <v>0</v>
      </c>
    </row>
    <row r="4091" spans="1:26" x14ac:dyDescent="0.3">
      <c r="A4091" s="2" t="s">
        <v>470</v>
      </c>
      <c r="B4091" s="2" t="s">
        <v>629</v>
      </c>
      <c r="C4091" s="2">
        <v>431532</v>
      </c>
      <c r="D4091" s="2">
        <v>4315321</v>
      </c>
      <c r="E4091" s="2" t="s">
        <v>470</v>
      </c>
      <c r="F4091" s="2" t="s">
        <v>629</v>
      </c>
      <c r="G4091" s="2">
        <f>IFERROR(VLOOKUP(D4091,Coordenadas!$A$2:$D$5571,3,FALSE),0)</f>
        <v>-29.3504</v>
      </c>
      <c r="H4091" s="2">
        <f>IFERROR(VLOOKUP(D4091,Coordenadas!$A$2:$D$5571,4,FALSE),0)</f>
        <v>-54.078899999999997</v>
      </c>
      <c r="I4091" s="2" t="s">
        <v>5326</v>
      </c>
      <c r="J4091" s="2">
        <v>2710</v>
      </c>
      <c r="K4091" s="2" t="s">
        <v>5332</v>
      </c>
      <c r="L4091" s="2">
        <f>IFERROR(VLOOKUP(C4091,BOTULISMO!$A$3:$C$19,3,FALSE),0)</f>
        <v>0</v>
      </c>
      <c r="M4091" s="2">
        <f>IFERROR(VLOOKUP(C4091,'LEISHMANIOSE VISCERAL'!$A$4:$C$454,3,FALSE),0)</f>
        <v>0</v>
      </c>
      <c r="N4091" s="2">
        <f>IFERROR(VLOOKUP(C4091,'LEISHMANIOSE TEGUMENTAR'!$A$4:$C$1681,3,FALSE),0)</f>
        <v>0</v>
      </c>
      <c r="O4091" s="2">
        <f>IFERROR(VLOOKUP(C4091,'FEBRE AMARELA'!$A$4:$C$38,3,FALSE),0)</f>
        <v>0</v>
      </c>
      <c r="P4091" s="2">
        <f>IFERROR(VLOOKUP(C4091,DENGUE!$A$5:$C$4097,3,FALSE),0)</f>
        <v>0</v>
      </c>
      <c r="Q4091" s="2">
        <f>IFERROR(VLOOKUP(C4091,'HEPATITE VIRAL'!$A$5:$C$3162,3,FALSE),0)</f>
        <v>1</v>
      </c>
      <c r="R4091" s="2">
        <f>IFERROR(VLOOKUP(C4091,'FEBRE MACULOSA'!$A$5:$C$181,3,FALSE),0)</f>
        <v>0</v>
      </c>
      <c r="S4091" s="2">
        <f>IFERROR(VLOOKUP(C4091,LEPTOSPIROSE!$A$5:$C$1176,3,FALSE),0)</f>
        <v>1</v>
      </c>
      <c r="T4091" s="2">
        <f>IFERROR(VLOOKUP(C4091,'DOENÇA DE CHAGAS'!$A$5:$C$100,3,FALSE),0)</f>
        <v>0</v>
      </c>
      <c r="U4091" s="2">
        <f>IFERROR(VLOOKUP(C4091,'PICADAS DE COBRAS'!$A$6:$C$4645,3,FALSE),0)</f>
        <v>0</v>
      </c>
      <c r="V4091">
        <f>IFERROR(VLOOKUP(C4091,'ZIKA VIRUS'!$A$5:$C$2399,3,FALSE),0)</f>
        <v>0</v>
      </c>
      <c r="W4091">
        <f>IFERROR(VLOOKUP(C4091,'FEBRE TIFÓIDE'!$A$5:$C$46,3,FALSE),0)</f>
        <v>0</v>
      </c>
      <c r="X4091">
        <f>IFERROR(VLOOKUP(C4091,HANTAVIROSE!$A$5:$C$153,3,FALSE),0)</f>
        <v>0</v>
      </c>
      <c r="Y4091">
        <f>IFERROR(VLOOKUP(C4091,MENINGITE!$A$5:$C$447,3,FALSE),0)</f>
        <v>0</v>
      </c>
      <c r="Z4091">
        <f>IFERROR(VLOOKUP(C4091,RAIVA!$A$5:$C$16,3,FALSE),0)</f>
        <v>0</v>
      </c>
    </row>
    <row r="4092" spans="1:26" x14ac:dyDescent="0.3">
      <c r="A4092" s="2" t="s">
        <v>3257</v>
      </c>
      <c r="B4092" s="2" t="s">
        <v>3347</v>
      </c>
      <c r="C4092" s="2">
        <v>292590</v>
      </c>
      <c r="D4092" s="2">
        <v>2925907</v>
      </c>
      <c r="E4092" s="2" t="s">
        <v>3257</v>
      </c>
      <c r="F4092" s="2" t="s">
        <v>3347</v>
      </c>
      <c r="G4092" s="2">
        <f>IFERROR(VLOOKUP(D4092,Coordenadas!$A$2:$D$5571,3,FALSE),0)</f>
        <v>-10.750500000000001</v>
      </c>
      <c r="H4092" s="2">
        <f>IFERROR(VLOOKUP(D4092,Coordenadas!$A$2:$D$5571,4,FALSE),0)</f>
        <v>-39.213700000000003</v>
      </c>
      <c r="I4092" s="2" t="s">
        <v>5324</v>
      </c>
      <c r="J4092" s="2">
        <v>27228</v>
      </c>
      <c r="K4092" s="2" t="s">
        <v>5330</v>
      </c>
      <c r="L4092" s="2">
        <f>IFERROR(VLOOKUP(C4092,BOTULISMO!$A$3:$C$19,3,FALSE),0)</f>
        <v>0</v>
      </c>
      <c r="M4092" s="2">
        <f>IFERROR(VLOOKUP(C4092,'LEISHMANIOSE VISCERAL'!$A$4:$C$454,3,FALSE),0)</f>
        <v>0</v>
      </c>
      <c r="N4092" s="2">
        <f>IFERROR(VLOOKUP(C4092,'LEISHMANIOSE TEGUMENTAR'!$A$4:$C$1681,3,FALSE),0)</f>
        <v>0</v>
      </c>
      <c r="O4092" s="2">
        <f>IFERROR(VLOOKUP(C4092,'FEBRE AMARELA'!$A$4:$C$38,3,FALSE),0)</f>
        <v>0</v>
      </c>
      <c r="P4092" s="2">
        <f>IFERROR(VLOOKUP(C4092,DENGUE!$A$5:$C$4097,3,FALSE),0)</f>
        <v>139</v>
      </c>
      <c r="Q4092" s="2">
        <f>IFERROR(VLOOKUP(C4092,'HEPATITE VIRAL'!$A$5:$C$3162,3,FALSE),0)</f>
        <v>4</v>
      </c>
      <c r="R4092" s="2">
        <f>IFERROR(VLOOKUP(C4092,'FEBRE MACULOSA'!$A$5:$C$181,3,FALSE),0)</f>
        <v>0</v>
      </c>
      <c r="S4092" s="2">
        <f>IFERROR(VLOOKUP(C4092,LEPTOSPIROSE!$A$5:$C$1176,3,FALSE),0)</f>
        <v>0</v>
      </c>
      <c r="T4092" s="2">
        <f>IFERROR(VLOOKUP(C4092,'DOENÇA DE CHAGAS'!$A$5:$C$100,3,FALSE),0)</f>
        <v>0</v>
      </c>
      <c r="U4092" s="2">
        <f>IFERROR(VLOOKUP(C4092,'PICADAS DE COBRAS'!$A$6:$C$4645,3,FALSE),0)</f>
        <v>7</v>
      </c>
      <c r="V4092">
        <f>IFERROR(VLOOKUP(C4092,'ZIKA VIRUS'!$A$5:$C$2399,3,FALSE),0)</f>
        <v>4</v>
      </c>
      <c r="W4092">
        <f>IFERROR(VLOOKUP(C4092,'FEBRE TIFÓIDE'!$A$5:$C$46,3,FALSE),0)</f>
        <v>0</v>
      </c>
      <c r="X4092">
        <f>IFERROR(VLOOKUP(C4092,HANTAVIROSE!$A$5:$C$153,3,FALSE),0)</f>
        <v>0</v>
      </c>
      <c r="Y4092">
        <f>IFERROR(VLOOKUP(C4092,MENINGITE!$A$5:$C$447,3,FALSE),0)</f>
        <v>0</v>
      </c>
      <c r="Z4092">
        <f>IFERROR(VLOOKUP(C4092,RAIVA!$A$5:$C$16,3,FALSE),0)</f>
        <v>0</v>
      </c>
    </row>
    <row r="4093" spans="1:26" x14ac:dyDescent="0.3">
      <c r="A4093" s="2" t="s">
        <v>967</v>
      </c>
      <c r="B4093" s="2" t="s">
        <v>1046</v>
      </c>
      <c r="C4093" s="2">
        <v>421420</v>
      </c>
      <c r="D4093" s="2">
        <v>4214201</v>
      </c>
      <c r="E4093" s="2" t="s">
        <v>967</v>
      </c>
      <c r="F4093" s="2" t="s">
        <v>1046</v>
      </c>
      <c r="G4093" s="2">
        <f>IFERROR(VLOOKUP(D4093,Coordenadas!$A$2:$D$5571,3,FALSE),0)</f>
        <v>-26.726400000000002</v>
      </c>
      <c r="H4093" s="2">
        <f>IFERROR(VLOOKUP(D4093,Coordenadas!$A$2:$D$5571,4,FALSE),0)</f>
        <v>-52.723999999999997</v>
      </c>
      <c r="I4093" s="2" t="s">
        <v>5326</v>
      </c>
      <c r="J4093" s="2">
        <v>10248</v>
      </c>
      <c r="K4093" s="2" t="s">
        <v>5332</v>
      </c>
      <c r="L4093" s="2">
        <f>IFERROR(VLOOKUP(C4093,BOTULISMO!$A$3:$C$19,3,FALSE),0)</f>
        <v>0</v>
      </c>
      <c r="M4093" s="2">
        <f>IFERROR(VLOOKUP(C4093,'LEISHMANIOSE VISCERAL'!$A$4:$C$454,3,FALSE),0)</f>
        <v>0</v>
      </c>
      <c r="N4093" s="2">
        <f>IFERROR(VLOOKUP(C4093,'LEISHMANIOSE TEGUMENTAR'!$A$4:$C$1681,3,FALSE),0)</f>
        <v>0</v>
      </c>
      <c r="O4093" s="2">
        <f>IFERROR(VLOOKUP(C4093,'FEBRE AMARELA'!$A$4:$C$38,3,FALSE),0)</f>
        <v>0</v>
      </c>
      <c r="P4093" s="2">
        <f>IFERROR(VLOOKUP(C4093,DENGUE!$A$5:$C$4097,3,FALSE),0)</f>
        <v>0</v>
      </c>
      <c r="Q4093" s="2">
        <f>IFERROR(VLOOKUP(C4093,'HEPATITE VIRAL'!$A$5:$C$3162,3,FALSE),0)</f>
        <v>34</v>
      </c>
      <c r="R4093" s="2">
        <f>IFERROR(VLOOKUP(C4093,'FEBRE MACULOSA'!$A$5:$C$181,3,FALSE),0)</f>
        <v>0</v>
      </c>
      <c r="S4093" s="2">
        <f>IFERROR(VLOOKUP(C4093,LEPTOSPIROSE!$A$5:$C$1176,3,FALSE),0)</f>
        <v>0</v>
      </c>
      <c r="T4093" s="2">
        <f>IFERROR(VLOOKUP(C4093,'DOENÇA DE CHAGAS'!$A$5:$C$100,3,FALSE),0)</f>
        <v>0</v>
      </c>
      <c r="U4093" s="2">
        <f>IFERROR(VLOOKUP(C4093,'PICADAS DE COBRAS'!$A$6:$C$4645,3,FALSE),0)</f>
        <v>84</v>
      </c>
      <c r="V4093">
        <f>IFERROR(VLOOKUP(C4093,'ZIKA VIRUS'!$A$5:$C$2399,3,FALSE),0)</f>
        <v>0</v>
      </c>
      <c r="W4093">
        <f>IFERROR(VLOOKUP(C4093,'FEBRE TIFÓIDE'!$A$5:$C$46,3,FALSE),0)</f>
        <v>0</v>
      </c>
      <c r="X4093">
        <f>IFERROR(VLOOKUP(C4093,HANTAVIROSE!$A$5:$C$153,3,FALSE),0)</f>
        <v>0</v>
      </c>
      <c r="Y4093">
        <f>IFERROR(VLOOKUP(C4093,MENINGITE!$A$5:$C$447,3,FALSE),0)</f>
        <v>0</v>
      </c>
      <c r="Z4093">
        <f>IFERROR(VLOOKUP(C4093,RAIVA!$A$5:$C$16,3,FALSE),0)</f>
        <v>0</v>
      </c>
    </row>
    <row r="4094" spans="1:26" x14ac:dyDescent="0.3">
      <c r="A4094" s="2" t="s">
        <v>1256</v>
      </c>
      <c r="B4094" s="2" t="s">
        <v>1357</v>
      </c>
      <c r="C4094" s="2">
        <v>412110</v>
      </c>
      <c r="D4094" s="2">
        <v>4121109</v>
      </c>
      <c r="E4094" s="2" t="s">
        <v>1256</v>
      </c>
      <c r="F4094" s="2" t="s">
        <v>1357</v>
      </c>
      <c r="G4094" s="2">
        <f>IFERROR(VLOOKUP(D4094,Coordenadas!$A$2:$D$5571,3,FALSE),0)</f>
        <v>-23.853300000000001</v>
      </c>
      <c r="H4094" s="2">
        <f>IFERROR(VLOOKUP(D4094,Coordenadas!$A$2:$D$5571,4,FALSE),0)</f>
        <v>-52.130899999999997</v>
      </c>
      <c r="I4094" s="2" t="s">
        <v>5326</v>
      </c>
      <c r="J4094" s="2">
        <v>5088</v>
      </c>
      <c r="K4094" s="2" t="s">
        <v>5332</v>
      </c>
      <c r="L4094" s="2">
        <f>IFERROR(VLOOKUP(C4094,BOTULISMO!$A$3:$C$19,3,FALSE),0)</f>
        <v>0</v>
      </c>
      <c r="M4094" s="2">
        <f>IFERROR(VLOOKUP(C4094,'LEISHMANIOSE VISCERAL'!$A$4:$C$454,3,FALSE),0)</f>
        <v>0</v>
      </c>
      <c r="N4094" s="2">
        <f>IFERROR(VLOOKUP(C4094,'LEISHMANIOSE TEGUMENTAR'!$A$4:$C$1681,3,FALSE),0)</f>
        <v>0</v>
      </c>
      <c r="O4094" s="2">
        <f>IFERROR(VLOOKUP(C4094,'FEBRE AMARELA'!$A$4:$C$38,3,FALSE),0)</f>
        <v>0</v>
      </c>
      <c r="P4094" s="2">
        <f>IFERROR(VLOOKUP(C4094,DENGUE!$A$5:$C$4097,3,FALSE),0)</f>
        <v>482</v>
      </c>
      <c r="Q4094" s="2">
        <f>IFERROR(VLOOKUP(C4094,'HEPATITE VIRAL'!$A$5:$C$3162,3,FALSE),0)</f>
        <v>0</v>
      </c>
      <c r="R4094" s="2">
        <f>IFERROR(VLOOKUP(C4094,'FEBRE MACULOSA'!$A$5:$C$181,3,FALSE),0)</f>
        <v>0</v>
      </c>
      <c r="S4094" s="2">
        <f>IFERROR(VLOOKUP(C4094,LEPTOSPIROSE!$A$5:$C$1176,3,FALSE),0)</f>
        <v>0</v>
      </c>
      <c r="T4094" s="2">
        <f>IFERROR(VLOOKUP(C4094,'DOENÇA DE CHAGAS'!$A$5:$C$100,3,FALSE),0)</f>
        <v>0</v>
      </c>
      <c r="U4094" s="2">
        <f>IFERROR(VLOOKUP(C4094,'PICADAS DE COBRAS'!$A$6:$C$4645,3,FALSE),0)</f>
        <v>7</v>
      </c>
      <c r="V4094">
        <f>IFERROR(VLOOKUP(C4094,'ZIKA VIRUS'!$A$5:$C$2399,3,FALSE),0)</f>
        <v>0</v>
      </c>
      <c r="W4094">
        <f>IFERROR(VLOOKUP(C4094,'FEBRE TIFÓIDE'!$A$5:$C$46,3,FALSE),0)</f>
        <v>0</v>
      </c>
      <c r="X4094">
        <f>IFERROR(VLOOKUP(C4094,HANTAVIROSE!$A$5:$C$153,3,FALSE),0)</f>
        <v>0</v>
      </c>
      <c r="Y4094">
        <f>IFERROR(VLOOKUP(C4094,MENINGITE!$A$5:$C$447,3,FALSE),0)</f>
        <v>0</v>
      </c>
      <c r="Z4094">
        <f>IFERROR(VLOOKUP(C4094,RAIVA!$A$5:$C$16,3,FALSE),0)</f>
        <v>0</v>
      </c>
    </row>
    <row r="4095" spans="1:26" x14ac:dyDescent="0.3">
      <c r="A4095" s="2" t="s">
        <v>1637</v>
      </c>
      <c r="B4095" s="2" t="s">
        <v>1802</v>
      </c>
      <c r="C4095" s="2">
        <v>354200</v>
      </c>
      <c r="D4095" s="2">
        <v>3542008</v>
      </c>
      <c r="E4095" s="2" t="s">
        <v>1637</v>
      </c>
      <c r="F4095" s="2" t="s">
        <v>1802</v>
      </c>
      <c r="G4095" s="2">
        <f>IFERROR(VLOOKUP(D4095,Coordenadas!$A$2:$D$5571,3,FALSE),0)</f>
        <v>-22.069199999999999</v>
      </c>
      <c r="H4095" s="2">
        <f>IFERROR(VLOOKUP(D4095,Coordenadas!$A$2:$D$5571,4,FALSE),0)</f>
        <v>-50.307000000000002</v>
      </c>
      <c r="I4095" s="2" t="s">
        <v>5325</v>
      </c>
      <c r="J4095" s="2">
        <v>6004</v>
      </c>
      <c r="K4095" s="2" t="s">
        <v>5332</v>
      </c>
      <c r="L4095" s="2">
        <f>IFERROR(VLOOKUP(C4095,BOTULISMO!$A$3:$C$19,3,FALSE),0)</f>
        <v>0</v>
      </c>
      <c r="M4095" s="2">
        <f>IFERROR(VLOOKUP(C4095,'LEISHMANIOSE VISCERAL'!$A$4:$C$454,3,FALSE),0)</f>
        <v>0</v>
      </c>
      <c r="N4095" s="2">
        <f>IFERROR(VLOOKUP(C4095,'LEISHMANIOSE TEGUMENTAR'!$A$4:$C$1681,3,FALSE),0)</f>
        <v>0</v>
      </c>
      <c r="O4095" s="2">
        <f>IFERROR(VLOOKUP(C4095,'FEBRE AMARELA'!$A$4:$C$38,3,FALSE),0)</f>
        <v>0</v>
      </c>
      <c r="P4095" s="2">
        <f>IFERROR(VLOOKUP(C4095,DENGUE!$A$5:$C$4097,3,FALSE),0)</f>
        <v>53</v>
      </c>
      <c r="Q4095" s="2">
        <f>IFERROR(VLOOKUP(C4095,'HEPATITE VIRAL'!$A$5:$C$3162,3,FALSE),0)</f>
        <v>0</v>
      </c>
      <c r="R4095" s="2">
        <f>IFERROR(VLOOKUP(C4095,'FEBRE MACULOSA'!$A$5:$C$181,3,FALSE),0)</f>
        <v>0</v>
      </c>
      <c r="S4095" s="2">
        <f>IFERROR(VLOOKUP(C4095,LEPTOSPIROSE!$A$5:$C$1176,3,FALSE),0)</f>
        <v>0</v>
      </c>
      <c r="T4095" s="2">
        <f>IFERROR(VLOOKUP(C4095,'DOENÇA DE CHAGAS'!$A$5:$C$100,3,FALSE),0)</f>
        <v>0</v>
      </c>
      <c r="U4095" s="2">
        <f>IFERROR(VLOOKUP(C4095,'PICADAS DE COBRAS'!$A$6:$C$4645,3,FALSE),0)</f>
        <v>21</v>
      </c>
      <c r="V4095">
        <f>IFERROR(VLOOKUP(C4095,'ZIKA VIRUS'!$A$5:$C$2399,3,FALSE),0)</f>
        <v>0</v>
      </c>
      <c r="W4095">
        <f>IFERROR(VLOOKUP(C4095,'FEBRE TIFÓIDE'!$A$5:$C$46,3,FALSE),0)</f>
        <v>0</v>
      </c>
      <c r="X4095">
        <f>IFERROR(VLOOKUP(C4095,HANTAVIROSE!$A$5:$C$153,3,FALSE),0)</f>
        <v>0</v>
      </c>
      <c r="Y4095">
        <f>IFERROR(VLOOKUP(C4095,MENINGITE!$A$5:$C$447,3,FALSE),0)</f>
        <v>0</v>
      </c>
      <c r="Z4095">
        <f>IFERROR(VLOOKUP(C4095,RAIVA!$A$5:$C$16,3,FALSE),0)</f>
        <v>0</v>
      </c>
    </row>
    <row r="4096" spans="1:26" x14ac:dyDescent="0.3">
      <c r="A4096" s="2" t="s">
        <v>470</v>
      </c>
      <c r="B4096" s="2" t="s">
        <v>628</v>
      </c>
      <c r="C4096" s="2">
        <v>431535</v>
      </c>
      <c r="D4096" s="2">
        <v>4315354</v>
      </c>
      <c r="E4096" s="2" t="s">
        <v>470</v>
      </c>
      <c r="F4096" s="2" t="s">
        <v>628</v>
      </c>
      <c r="G4096" s="2">
        <f>IFERROR(VLOOKUP(D4096,Coordenadas!$A$2:$D$5571,3,FALSE),0)</f>
        <v>-28.746600000000001</v>
      </c>
      <c r="H4096" s="2">
        <f>IFERROR(VLOOKUP(D4096,Coordenadas!$A$2:$D$5571,4,FALSE),0)</f>
        <v>-53.101100000000002</v>
      </c>
      <c r="I4096" s="2" t="s">
        <v>5326</v>
      </c>
      <c r="J4096" s="2">
        <v>3653</v>
      </c>
      <c r="K4096" s="2" t="s">
        <v>5332</v>
      </c>
      <c r="L4096" s="2">
        <f>IFERROR(VLOOKUP(C4096,BOTULISMO!$A$3:$C$19,3,FALSE),0)</f>
        <v>0</v>
      </c>
      <c r="M4096" s="2">
        <f>IFERROR(VLOOKUP(C4096,'LEISHMANIOSE VISCERAL'!$A$4:$C$454,3,FALSE),0)</f>
        <v>0</v>
      </c>
      <c r="N4096" s="2">
        <f>IFERROR(VLOOKUP(C4096,'LEISHMANIOSE TEGUMENTAR'!$A$4:$C$1681,3,FALSE),0)</f>
        <v>0</v>
      </c>
      <c r="O4096" s="2">
        <f>IFERROR(VLOOKUP(C4096,'FEBRE AMARELA'!$A$4:$C$38,3,FALSE),0)</f>
        <v>0</v>
      </c>
      <c r="P4096" s="2">
        <f>IFERROR(VLOOKUP(C4096,DENGUE!$A$5:$C$4097,3,FALSE),0)</f>
        <v>1</v>
      </c>
      <c r="Q4096" s="2">
        <f>IFERROR(VLOOKUP(C4096,'HEPATITE VIRAL'!$A$5:$C$3162,3,FALSE),0)</f>
        <v>1</v>
      </c>
      <c r="R4096" s="2">
        <f>IFERROR(VLOOKUP(C4096,'FEBRE MACULOSA'!$A$5:$C$181,3,FALSE),0)</f>
        <v>0</v>
      </c>
      <c r="S4096" s="2">
        <f>IFERROR(VLOOKUP(C4096,LEPTOSPIROSE!$A$5:$C$1176,3,FALSE),0)</f>
        <v>0</v>
      </c>
      <c r="T4096" s="2">
        <f>IFERROR(VLOOKUP(C4096,'DOENÇA DE CHAGAS'!$A$5:$C$100,3,FALSE),0)</f>
        <v>0</v>
      </c>
      <c r="U4096" s="2">
        <f>IFERROR(VLOOKUP(C4096,'PICADAS DE COBRAS'!$A$6:$C$4645,3,FALSE),0)</f>
        <v>14</v>
      </c>
      <c r="V4096">
        <f>IFERROR(VLOOKUP(C4096,'ZIKA VIRUS'!$A$5:$C$2399,3,FALSE),0)</f>
        <v>0</v>
      </c>
      <c r="W4096">
        <f>IFERROR(VLOOKUP(C4096,'FEBRE TIFÓIDE'!$A$5:$C$46,3,FALSE),0)</f>
        <v>0</v>
      </c>
      <c r="X4096">
        <f>IFERROR(VLOOKUP(C4096,HANTAVIROSE!$A$5:$C$153,3,FALSE),0)</f>
        <v>0</v>
      </c>
      <c r="Y4096">
        <f>IFERROR(VLOOKUP(C4096,MENINGITE!$A$5:$C$447,3,FALSE),0)</f>
        <v>0</v>
      </c>
      <c r="Z4096">
        <f>IFERROR(VLOOKUP(C4096,RAIVA!$A$5:$C$16,3,FALSE),0)</f>
        <v>0</v>
      </c>
    </row>
    <row r="4097" spans="1:26" x14ac:dyDescent="0.3">
      <c r="A4097" s="2" t="s">
        <v>3816</v>
      </c>
      <c r="B4097" s="2" t="s">
        <v>3866</v>
      </c>
      <c r="C4097" s="2">
        <v>261150</v>
      </c>
      <c r="D4097" s="2">
        <v>2611507</v>
      </c>
      <c r="E4097" s="2" t="s">
        <v>3816</v>
      </c>
      <c r="F4097" s="2" t="s">
        <v>3866</v>
      </c>
      <c r="G4097" s="2">
        <f>IFERROR(VLOOKUP(D4097,Coordenadas!$A$2:$D$5571,3,FALSE),0)</f>
        <v>-8.81175</v>
      </c>
      <c r="H4097" s="2">
        <f>IFERROR(VLOOKUP(D4097,Coordenadas!$A$2:$D$5571,4,FALSE),0)</f>
        <v>-36.0137</v>
      </c>
      <c r="I4097" s="2" t="s">
        <v>5324</v>
      </c>
      <c r="J4097" s="2">
        <v>24186</v>
      </c>
      <c r="K4097" s="2" t="s">
        <v>5330</v>
      </c>
      <c r="L4097" s="2">
        <f>IFERROR(VLOOKUP(C4097,BOTULISMO!$A$3:$C$19,3,FALSE),0)</f>
        <v>0</v>
      </c>
      <c r="M4097" s="2">
        <f>IFERROR(VLOOKUP(C4097,'LEISHMANIOSE VISCERAL'!$A$4:$C$454,3,FALSE),0)</f>
        <v>0</v>
      </c>
      <c r="N4097" s="2">
        <f>IFERROR(VLOOKUP(C4097,'LEISHMANIOSE TEGUMENTAR'!$A$4:$C$1681,3,FALSE),0)</f>
        <v>4</v>
      </c>
      <c r="O4097" s="2">
        <f>IFERROR(VLOOKUP(C4097,'FEBRE AMARELA'!$A$4:$C$38,3,FALSE),0)</f>
        <v>0</v>
      </c>
      <c r="P4097" s="2">
        <f>IFERROR(VLOOKUP(C4097,DENGUE!$A$5:$C$4097,3,FALSE),0)</f>
        <v>56</v>
      </c>
      <c r="Q4097" s="2">
        <f>IFERROR(VLOOKUP(C4097,'HEPATITE VIRAL'!$A$5:$C$3162,3,FALSE),0)</f>
        <v>0</v>
      </c>
      <c r="R4097" s="2">
        <f>IFERROR(VLOOKUP(C4097,'FEBRE MACULOSA'!$A$5:$C$181,3,FALSE),0)</f>
        <v>0</v>
      </c>
      <c r="S4097" s="2">
        <f>IFERROR(VLOOKUP(C4097,LEPTOSPIROSE!$A$5:$C$1176,3,FALSE),0)</f>
        <v>0</v>
      </c>
      <c r="T4097" s="2">
        <f>IFERROR(VLOOKUP(C4097,'DOENÇA DE CHAGAS'!$A$5:$C$100,3,FALSE),0)</f>
        <v>0</v>
      </c>
      <c r="U4097" s="2">
        <f>IFERROR(VLOOKUP(C4097,'PICADAS DE COBRAS'!$A$6:$C$4645,3,FALSE),0)</f>
        <v>30</v>
      </c>
      <c r="V4097">
        <f>IFERROR(VLOOKUP(C4097,'ZIKA VIRUS'!$A$5:$C$2399,3,FALSE),0)</f>
        <v>1</v>
      </c>
      <c r="W4097">
        <f>IFERROR(VLOOKUP(C4097,'FEBRE TIFÓIDE'!$A$5:$C$46,3,FALSE),0)</f>
        <v>0</v>
      </c>
      <c r="X4097">
        <f>IFERROR(VLOOKUP(C4097,HANTAVIROSE!$A$5:$C$153,3,FALSE),0)</f>
        <v>0</v>
      </c>
      <c r="Y4097">
        <f>IFERROR(VLOOKUP(C4097,MENINGITE!$A$5:$C$447,3,FALSE),0)</f>
        <v>0</v>
      </c>
      <c r="Z4097">
        <f>IFERROR(VLOOKUP(C4097,RAIVA!$A$5:$C$16,3,FALSE),0)</f>
        <v>0</v>
      </c>
    </row>
    <row r="4098" spans="1:26" x14ac:dyDescent="0.3">
      <c r="A4098" s="2" t="s">
        <v>3</v>
      </c>
      <c r="B4098" s="2" t="s">
        <v>55</v>
      </c>
      <c r="C4098" s="2">
        <v>521850</v>
      </c>
      <c r="D4098" s="2">
        <v>5218508</v>
      </c>
      <c r="E4098" s="2" t="s">
        <v>3</v>
      </c>
      <c r="F4098" s="2" t="s">
        <v>55</v>
      </c>
      <c r="G4098" s="2">
        <f>IFERROR(VLOOKUP(D4098,Coordenadas!$A$2:$D$5571,3,FALSE),0)</f>
        <v>-18.447199999999999</v>
      </c>
      <c r="H4098" s="2">
        <f>IFERROR(VLOOKUP(D4098,Coordenadas!$A$2:$D$5571,4,FALSE),0)</f>
        <v>-50.454700000000003</v>
      </c>
      <c r="I4098" s="2" t="s">
        <v>5327</v>
      </c>
      <c r="J4098" s="2">
        <v>43220</v>
      </c>
      <c r="K4098" s="2" t="s">
        <v>5330</v>
      </c>
      <c r="L4098" s="2">
        <f>IFERROR(VLOOKUP(C4098,BOTULISMO!$A$3:$C$19,3,FALSE),0)</f>
        <v>0</v>
      </c>
      <c r="M4098" s="2">
        <f>IFERROR(VLOOKUP(C4098,'LEISHMANIOSE VISCERAL'!$A$4:$C$454,3,FALSE),0)</f>
        <v>0</v>
      </c>
      <c r="N4098" s="2">
        <f>IFERROR(VLOOKUP(C4098,'LEISHMANIOSE TEGUMENTAR'!$A$4:$C$1681,3,FALSE),0)</f>
        <v>1</v>
      </c>
      <c r="O4098" s="2">
        <f>IFERROR(VLOOKUP(C4098,'FEBRE AMARELA'!$A$4:$C$38,3,FALSE),0)</f>
        <v>0</v>
      </c>
      <c r="P4098" s="2">
        <f>IFERROR(VLOOKUP(C4098,DENGUE!$A$5:$C$4097,3,FALSE),0)</f>
        <v>70</v>
      </c>
      <c r="Q4098" s="2">
        <f>IFERROR(VLOOKUP(C4098,'HEPATITE VIRAL'!$A$5:$C$3162,3,FALSE),0)</f>
        <v>4</v>
      </c>
      <c r="R4098" s="2">
        <f>IFERROR(VLOOKUP(C4098,'FEBRE MACULOSA'!$A$5:$C$181,3,FALSE),0)</f>
        <v>0</v>
      </c>
      <c r="S4098" s="2">
        <f>IFERROR(VLOOKUP(C4098,LEPTOSPIROSE!$A$5:$C$1176,3,FALSE),0)</f>
        <v>0</v>
      </c>
      <c r="T4098" s="2">
        <f>IFERROR(VLOOKUP(C4098,'DOENÇA DE CHAGAS'!$A$5:$C$100,3,FALSE),0)</f>
        <v>0</v>
      </c>
      <c r="U4098" s="2">
        <f>IFERROR(VLOOKUP(C4098,'PICADAS DE COBRAS'!$A$6:$C$4645,3,FALSE),0)</f>
        <v>41</v>
      </c>
      <c r="V4098">
        <f>IFERROR(VLOOKUP(C4098,'ZIKA VIRUS'!$A$5:$C$2399,3,FALSE),0)</f>
        <v>1</v>
      </c>
      <c r="W4098">
        <f>IFERROR(VLOOKUP(C4098,'FEBRE TIFÓIDE'!$A$5:$C$46,3,FALSE),0)</f>
        <v>0</v>
      </c>
      <c r="X4098">
        <f>IFERROR(VLOOKUP(C4098,HANTAVIROSE!$A$5:$C$153,3,FALSE),0)</f>
        <v>0</v>
      </c>
      <c r="Y4098">
        <f>IFERROR(VLOOKUP(C4098,MENINGITE!$A$5:$C$447,3,FALSE),0)</f>
        <v>0</v>
      </c>
      <c r="Z4098">
        <f>IFERROR(VLOOKUP(C4098,RAIVA!$A$5:$C$16,3,FALSE),0)</f>
        <v>0</v>
      </c>
    </row>
    <row r="4099" spans="1:26" x14ac:dyDescent="0.3">
      <c r="A4099" s="2" t="s">
        <v>2258</v>
      </c>
      <c r="B4099" s="2" t="s">
        <v>2287</v>
      </c>
      <c r="C4099" s="2">
        <v>330415</v>
      </c>
      <c r="D4099" s="2">
        <v>3304151</v>
      </c>
      <c r="E4099" s="2" t="s">
        <v>2258</v>
      </c>
      <c r="F4099" s="2" t="s">
        <v>2287</v>
      </c>
      <c r="G4099" s="2">
        <f>IFERROR(VLOOKUP(D4099,Coordenadas!$A$2:$D$5571,3,FALSE),0)</f>
        <v>-22.103100000000001</v>
      </c>
      <c r="H4099" s="2">
        <f>IFERROR(VLOOKUP(D4099,Coordenadas!$A$2:$D$5571,4,FALSE),0)</f>
        <v>-41.469299999999997</v>
      </c>
      <c r="I4099" s="2" t="s">
        <v>5325</v>
      </c>
      <c r="J4099" s="2">
        <v>20242</v>
      </c>
      <c r="K4099" s="2" t="s">
        <v>5330</v>
      </c>
      <c r="L4099" s="2">
        <f>IFERROR(VLOOKUP(C4099,BOTULISMO!$A$3:$C$19,3,FALSE),0)</f>
        <v>0</v>
      </c>
      <c r="M4099" s="2">
        <f>IFERROR(VLOOKUP(C4099,'LEISHMANIOSE VISCERAL'!$A$4:$C$454,3,FALSE),0)</f>
        <v>0</v>
      </c>
      <c r="N4099" s="2">
        <f>IFERROR(VLOOKUP(C4099,'LEISHMANIOSE TEGUMENTAR'!$A$4:$C$1681,3,FALSE),0)</f>
        <v>0</v>
      </c>
      <c r="O4099" s="2">
        <f>IFERROR(VLOOKUP(C4099,'FEBRE AMARELA'!$A$4:$C$38,3,FALSE),0)</f>
        <v>0</v>
      </c>
      <c r="P4099" s="2">
        <f>IFERROR(VLOOKUP(C4099,DENGUE!$A$5:$C$4097,3,FALSE),0)</f>
        <v>0</v>
      </c>
      <c r="Q4099" s="2">
        <f>IFERROR(VLOOKUP(C4099,'HEPATITE VIRAL'!$A$5:$C$3162,3,FALSE),0)</f>
        <v>4</v>
      </c>
      <c r="R4099" s="2">
        <f>IFERROR(VLOOKUP(C4099,'FEBRE MACULOSA'!$A$5:$C$181,3,FALSE),0)</f>
        <v>0</v>
      </c>
      <c r="S4099" s="2">
        <f>IFERROR(VLOOKUP(C4099,LEPTOSPIROSE!$A$5:$C$1176,3,FALSE),0)</f>
        <v>1</v>
      </c>
      <c r="T4099" s="2">
        <f>IFERROR(VLOOKUP(C4099,'DOENÇA DE CHAGAS'!$A$5:$C$100,3,FALSE),0)</f>
        <v>0</v>
      </c>
      <c r="U4099" s="2">
        <f>IFERROR(VLOOKUP(C4099,'PICADAS DE COBRAS'!$A$6:$C$4645,3,FALSE),0)</f>
        <v>6</v>
      </c>
      <c r="V4099">
        <f>IFERROR(VLOOKUP(C4099,'ZIKA VIRUS'!$A$5:$C$2399,3,FALSE),0)</f>
        <v>0</v>
      </c>
      <c r="W4099">
        <f>IFERROR(VLOOKUP(C4099,'FEBRE TIFÓIDE'!$A$5:$C$46,3,FALSE),0)</f>
        <v>0</v>
      </c>
      <c r="X4099">
        <f>IFERROR(VLOOKUP(C4099,HANTAVIROSE!$A$5:$C$153,3,FALSE),0)</f>
        <v>0</v>
      </c>
      <c r="Y4099">
        <f>IFERROR(VLOOKUP(C4099,MENINGITE!$A$5:$C$447,3,FALSE),0)</f>
        <v>1</v>
      </c>
      <c r="Z4099">
        <f>IFERROR(VLOOKUP(C4099,RAIVA!$A$5:$C$16,3,FALSE),0)</f>
        <v>0</v>
      </c>
    </row>
    <row r="4100" spans="1:26" x14ac:dyDescent="0.3">
      <c r="A4100" s="2" t="s">
        <v>1256</v>
      </c>
      <c r="B4100" s="2" t="s">
        <v>1356</v>
      </c>
      <c r="C4100" s="2">
        <v>412120</v>
      </c>
      <c r="D4100" s="2">
        <v>4121208</v>
      </c>
      <c r="E4100" s="2" t="s">
        <v>1256</v>
      </c>
      <c r="F4100" s="2" t="s">
        <v>1356</v>
      </c>
      <c r="G4100" s="2">
        <f>IFERROR(VLOOKUP(D4100,Coordenadas!$A$2:$D$5571,3,FALSE),0)</f>
        <v>-25.8734</v>
      </c>
      <c r="H4100" s="2">
        <f>IFERROR(VLOOKUP(D4100,Coordenadas!$A$2:$D$5571,4,FALSE),0)</f>
        <v>-49.497300000000003</v>
      </c>
      <c r="I4100" s="2" t="s">
        <v>5326</v>
      </c>
      <c r="J4100" s="2">
        <v>17089</v>
      </c>
      <c r="K4100" s="2" t="s">
        <v>5332</v>
      </c>
      <c r="L4100" s="2">
        <f>IFERROR(VLOOKUP(C4100,BOTULISMO!$A$3:$C$19,3,FALSE),0)</f>
        <v>0</v>
      </c>
      <c r="M4100" s="2">
        <f>IFERROR(VLOOKUP(C4100,'LEISHMANIOSE VISCERAL'!$A$4:$C$454,3,FALSE),0)</f>
        <v>0</v>
      </c>
      <c r="N4100" s="2">
        <f>IFERROR(VLOOKUP(C4100,'LEISHMANIOSE TEGUMENTAR'!$A$4:$C$1681,3,FALSE),0)</f>
        <v>0</v>
      </c>
      <c r="O4100" s="2">
        <f>IFERROR(VLOOKUP(C4100,'FEBRE AMARELA'!$A$4:$C$38,3,FALSE),0)</f>
        <v>0</v>
      </c>
      <c r="P4100" s="2">
        <f>IFERROR(VLOOKUP(C4100,DENGUE!$A$5:$C$4097,3,FALSE),0)</f>
        <v>0</v>
      </c>
      <c r="Q4100" s="2">
        <f>IFERROR(VLOOKUP(C4100,'HEPATITE VIRAL'!$A$5:$C$3162,3,FALSE),0)</f>
        <v>0</v>
      </c>
      <c r="R4100" s="2">
        <f>IFERROR(VLOOKUP(C4100,'FEBRE MACULOSA'!$A$5:$C$181,3,FALSE),0)</f>
        <v>0</v>
      </c>
      <c r="S4100" s="2">
        <f>IFERROR(VLOOKUP(C4100,LEPTOSPIROSE!$A$5:$C$1176,3,FALSE),0)</f>
        <v>2</v>
      </c>
      <c r="T4100" s="2">
        <f>IFERROR(VLOOKUP(C4100,'DOENÇA DE CHAGAS'!$A$5:$C$100,3,FALSE),0)</f>
        <v>0</v>
      </c>
      <c r="U4100" s="2">
        <f>IFERROR(VLOOKUP(C4100,'PICADAS DE COBRAS'!$A$6:$C$4645,3,FALSE),0)</f>
        <v>71</v>
      </c>
      <c r="V4100">
        <f>IFERROR(VLOOKUP(C4100,'ZIKA VIRUS'!$A$5:$C$2399,3,FALSE),0)</f>
        <v>0</v>
      </c>
      <c r="W4100">
        <f>IFERROR(VLOOKUP(C4100,'FEBRE TIFÓIDE'!$A$5:$C$46,3,FALSE),0)</f>
        <v>0</v>
      </c>
      <c r="X4100">
        <f>IFERROR(VLOOKUP(C4100,HANTAVIROSE!$A$5:$C$153,3,FALSE),0)</f>
        <v>0</v>
      </c>
      <c r="Y4100">
        <f>IFERROR(VLOOKUP(C4100,MENINGITE!$A$5:$C$447,3,FALSE),0)</f>
        <v>0</v>
      </c>
      <c r="Z4100">
        <f>IFERROR(VLOOKUP(C4100,RAIVA!$A$5:$C$16,3,FALSE),0)</f>
        <v>0</v>
      </c>
    </row>
    <row r="4101" spans="1:26" x14ac:dyDescent="0.3">
      <c r="A4101" s="2" t="s">
        <v>4319</v>
      </c>
      <c r="B4101" s="2" t="s">
        <v>4354</v>
      </c>
      <c r="C4101" s="2">
        <v>231126</v>
      </c>
      <c r="D4101" s="2">
        <v>2311264</v>
      </c>
      <c r="E4101" s="2" t="s">
        <v>4319</v>
      </c>
      <c r="F4101" s="2" t="s">
        <v>4354</v>
      </c>
      <c r="G4101" s="2">
        <f>IFERROR(VLOOKUP(D4101,Coordenadas!$A$2:$D$5571,3,FALSE),0)</f>
        <v>-5.8425000000000002</v>
      </c>
      <c r="H4101" s="2">
        <f>IFERROR(VLOOKUP(D4101,Coordenadas!$A$2:$D$5571,4,FALSE),0)</f>
        <v>-40.700200000000002</v>
      </c>
      <c r="I4101" s="2" t="s">
        <v>5324</v>
      </c>
      <c r="J4101" s="2">
        <v>19921</v>
      </c>
      <c r="K4101" s="2" t="s">
        <v>5332</v>
      </c>
      <c r="L4101" s="2">
        <f>IFERROR(VLOOKUP(C4101,BOTULISMO!$A$3:$C$19,3,FALSE),0)</f>
        <v>0</v>
      </c>
      <c r="M4101" s="2">
        <f>IFERROR(VLOOKUP(C4101,'LEISHMANIOSE VISCERAL'!$A$4:$C$454,3,FALSE),0)</f>
        <v>1</v>
      </c>
      <c r="N4101" s="2">
        <f>IFERROR(VLOOKUP(C4101,'LEISHMANIOSE TEGUMENTAR'!$A$4:$C$1681,3,FALSE),0)</f>
        <v>0</v>
      </c>
      <c r="O4101" s="2">
        <f>IFERROR(VLOOKUP(C4101,'FEBRE AMARELA'!$A$4:$C$38,3,FALSE),0)</f>
        <v>0</v>
      </c>
      <c r="P4101" s="2">
        <f>IFERROR(VLOOKUP(C4101,DENGUE!$A$5:$C$4097,3,FALSE),0)</f>
        <v>3</v>
      </c>
      <c r="Q4101" s="2">
        <f>IFERROR(VLOOKUP(C4101,'HEPATITE VIRAL'!$A$5:$C$3162,3,FALSE),0)</f>
        <v>0</v>
      </c>
      <c r="R4101" s="2">
        <f>IFERROR(VLOOKUP(C4101,'FEBRE MACULOSA'!$A$5:$C$181,3,FALSE),0)</f>
        <v>0</v>
      </c>
      <c r="S4101" s="2">
        <f>IFERROR(VLOOKUP(C4101,LEPTOSPIROSE!$A$5:$C$1176,3,FALSE),0)</f>
        <v>0</v>
      </c>
      <c r="T4101" s="2">
        <f>IFERROR(VLOOKUP(C4101,'DOENÇA DE CHAGAS'!$A$5:$C$100,3,FALSE),0)</f>
        <v>0</v>
      </c>
      <c r="U4101" s="2">
        <f>IFERROR(VLOOKUP(C4101,'PICADAS DE COBRAS'!$A$6:$C$4645,3,FALSE),0)</f>
        <v>0</v>
      </c>
      <c r="V4101">
        <f>IFERROR(VLOOKUP(C4101,'ZIKA VIRUS'!$A$5:$C$2399,3,FALSE),0)</f>
        <v>0</v>
      </c>
      <c r="W4101">
        <f>IFERROR(VLOOKUP(C4101,'FEBRE TIFÓIDE'!$A$5:$C$46,3,FALSE),0)</f>
        <v>0</v>
      </c>
      <c r="X4101">
        <f>IFERROR(VLOOKUP(C4101,HANTAVIROSE!$A$5:$C$153,3,FALSE),0)</f>
        <v>0</v>
      </c>
      <c r="Y4101">
        <f>IFERROR(VLOOKUP(C4101,MENINGITE!$A$5:$C$447,3,FALSE),0)</f>
        <v>0</v>
      </c>
      <c r="Z4101">
        <f>IFERROR(VLOOKUP(C4101,RAIVA!$A$5:$C$16,3,FALSE),0)</f>
        <v>0</v>
      </c>
    </row>
    <row r="4102" spans="1:26" x14ac:dyDescent="0.3">
      <c r="A4102" s="2" t="s">
        <v>3816</v>
      </c>
      <c r="B4102" s="2" t="s">
        <v>3865</v>
      </c>
      <c r="C4102" s="2">
        <v>261153</v>
      </c>
      <c r="D4102" s="2">
        <v>2611533</v>
      </c>
      <c r="E4102" s="2" t="s">
        <v>3816</v>
      </c>
      <c r="F4102" s="2" t="s">
        <v>3865</v>
      </c>
      <c r="G4102" s="2">
        <f>IFERROR(VLOOKUP(D4102,Coordenadas!$A$2:$D$5571,3,FALSE),0)</f>
        <v>-7.7073400000000003</v>
      </c>
      <c r="H4102" s="2">
        <f>IFERROR(VLOOKUP(D4102,Coordenadas!$A$2:$D$5571,4,FALSE),0)</f>
        <v>-37.8446</v>
      </c>
      <c r="I4102" s="2" t="s">
        <v>5324</v>
      </c>
      <c r="J4102" s="2">
        <v>6739</v>
      </c>
      <c r="K4102" s="2" t="s">
        <v>5332</v>
      </c>
      <c r="L4102" s="2">
        <f>IFERROR(VLOOKUP(C4102,BOTULISMO!$A$3:$C$19,3,FALSE),0)</f>
        <v>0</v>
      </c>
      <c r="M4102" s="2">
        <f>IFERROR(VLOOKUP(C4102,'LEISHMANIOSE VISCERAL'!$A$4:$C$454,3,FALSE),0)</f>
        <v>0</v>
      </c>
      <c r="N4102" s="2">
        <f>IFERROR(VLOOKUP(C4102,'LEISHMANIOSE TEGUMENTAR'!$A$4:$C$1681,3,FALSE),0)</f>
        <v>0</v>
      </c>
      <c r="O4102" s="2">
        <f>IFERROR(VLOOKUP(C4102,'FEBRE AMARELA'!$A$4:$C$38,3,FALSE),0)</f>
        <v>0</v>
      </c>
      <c r="P4102" s="2">
        <f>IFERROR(VLOOKUP(C4102,DENGUE!$A$5:$C$4097,3,FALSE),0)</f>
        <v>18</v>
      </c>
      <c r="Q4102" s="2">
        <f>IFERROR(VLOOKUP(C4102,'HEPATITE VIRAL'!$A$5:$C$3162,3,FALSE),0)</f>
        <v>7</v>
      </c>
      <c r="R4102" s="2">
        <f>IFERROR(VLOOKUP(C4102,'FEBRE MACULOSA'!$A$5:$C$181,3,FALSE),0)</f>
        <v>0</v>
      </c>
      <c r="S4102" s="2">
        <f>IFERROR(VLOOKUP(C4102,LEPTOSPIROSE!$A$5:$C$1176,3,FALSE),0)</f>
        <v>0</v>
      </c>
      <c r="T4102" s="2">
        <f>IFERROR(VLOOKUP(C4102,'DOENÇA DE CHAGAS'!$A$5:$C$100,3,FALSE),0)</f>
        <v>0</v>
      </c>
      <c r="U4102" s="2">
        <f>IFERROR(VLOOKUP(C4102,'PICADAS DE COBRAS'!$A$6:$C$4645,3,FALSE),0)</f>
        <v>1</v>
      </c>
      <c r="V4102">
        <f>IFERROR(VLOOKUP(C4102,'ZIKA VIRUS'!$A$5:$C$2399,3,FALSE),0)</f>
        <v>0</v>
      </c>
      <c r="W4102">
        <f>IFERROR(VLOOKUP(C4102,'FEBRE TIFÓIDE'!$A$5:$C$46,3,FALSE),0)</f>
        <v>0</v>
      </c>
      <c r="X4102">
        <f>IFERROR(VLOOKUP(C4102,HANTAVIROSE!$A$5:$C$153,3,FALSE),0)</f>
        <v>0</v>
      </c>
      <c r="Y4102">
        <f>IFERROR(VLOOKUP(C4102,MENINGITE!$A$5:$C$447,3,FALSE),0)</f>
        <v>0</v>
      </c>
      <c r="Z4102">
        <f>IFERROR(VLOOKUP(C4102,RAIVA!$A$5:$C$16,3,FALSE),0)</f>
        <v>0</v>
      </c>
    </row>
    <row r="4103" spans="1:26" x14ac:dyDescent="0.3">
      <c r="A4103" s="2" t="s">
        <v>3988</v>
      </c>
      <c r="B4103" s="2" t="s">
        <v>4041</v>
      </c>
      <c r="C4103" s="2">
        <v>251260</v>
      </c>
      <c r="D4103" s="2">
        <v>2512606</v>
      </c>
      <c r="E4103" s="2" t="s">
        <v>3988</v>
      </c>
      <c r="F4103" s="2" t="s">
        <v>4041</v>
      </c>
      <c r="G4103" s="2">
        <f>IFERROR(VLOOKUP(D4103,Coordenadas!$A$2:$D$5571,3,FALSE),0)</f>
        <v>-7.0224000000000002</v>
      </c>
      <c r="H4103" s="2">
        <f>IFERROR(VLOOKUP(D4103,Coordenadas!$A$2:$D$5571,4,FALSE),0)</f>
        <v>-37.145800000000001</v>
      </c>
      <c r="I4103" s="2" t="s">
        <v>5324</v>
      </c>
      <c r="J4103" s="2">
        <v>1699</v>
      </c>
      <c r="K4103" s="2" t="s">
        <v>5332</v>
      </c>
      <c r="L4103" s="2">
        <f>IFERROR(VLOOKUP(C4103,BOTULISMO!$A$3:$C$19,3,FALSE),0)</f>
        <v>0</v>
      </c>
      <c r="M4103" s="2">
        <f>IFERROR(VLOOKUP(C4103,'LEISHMANIOSE VISCERAL'!$A$4:$C$454,3,FALSE),0)</f>
        <v>0</v>
      </c>
      <c r="N4103" s="2">
        <f>IFERROR(VLOOKUP(C4103,'LEISHMANIOSE TEGUMENTAR'!$A$4:$C$1681,3,FALSE),0)</f>
        <v>0</v>
      </c>
      <c r="O4103" s="2">
        <f>IFERROR(VLOOKUP(C4103,'FEBRE AMARELA'!$A$4:$C$38,3,FALSE),0)</f>
        <v>0</v>
      </c>
      <c r="P4103" s="2">
        <f>IFERROR(VLOOKUP(C4103,DENGUE!$A$5:$C$4097,3,FALSE),0)</f>
        <v>0</v>
      </c>
      <c r="Q4103" s="2">
        <f>IFERROR(VLOOKUP(C4103,'HEPATITE VIRAL'!$A$5:$C$3162,3,FALSE),0)</f>
        <v>0</v>
      </c>
      <c r="R4103" s="2">
        <f>IFERROR(VLOOKUP(C4103,'FEBRE MACULOSA'!$A$5:$C$181,3,FALSE),0)</f>
        <v>0</v>
      </c>
      <c r="S4103" s="2">
        <f>IFERROR(VLOOKUP(C4103,LEPTOSPIROSE!$A$5:$C$1176,3,FALSE),0)</f>
        <v>0</v>
      </c>
      <c r="T4103" s="2">
        <f>IFERROR(VLOOKUP(C4103,'DOENÇA DE CHAGAS'!$A$5:$C$100,3,FALSE),0)</f>
        <v>0</v>
      </c>
      <c r="U4103" s="2">
        <f>IFERROR(VLOOKUP(C4103,'PICADAS DE COBRAS'!$A$6:$C$4645,3,FALSE),0)</f>
        <v>0</v>
      </c>
      <c r="V4103">
        <f>IFERROR(VLOOKUP(C4103,'ZIKA VIRUS'!$A$5:$C$2399,3,FALSE),0)</f>
        <v>1</v>
      </c>
      <c r="W4103">
        <f>IFERROR(VLOOKUP(C4103,'FEBRE TIFÓIDE'!$A$5:$C$46,3,FALSE),0)</f>
        <v>0</v>
      </c>
      <c r="X4103">
        <f>IFERROR(VLOOKUP(C4103,HANTAVIROSE!$A$5:$C$153,3,FALSE),0)</f>
        <v>0</v>
      </c>
      <c r="Y4103">
        <f>IFERROR(VLOOKUP(C4103,MENINGITE!$A$5:$C$447,3,FALSE),0)</f>
        <v>0</v>
      </c>
      <c r="Z4103">
        <f>IFERROR(VLOOKUP(C4103,RAIVA!$A$5:$C$16,3,FALSE),0)</f>
        <v>0</v>
      </c>
    </row>
    <row r="4104" spans="1:26" x14ac:dyDescent="0.3">
      <c r="A4104" s="2" t="s">
        <v>3257</v>
      </c>
      <c r="B4104" s="2" t="s">
        <v>3346</v>
      </c>
      <c r="C4104" s="2">
        <v>292593</v>
      </c>
      <c r="D4104" s="2">
        <v>2925931</v>
      </c>
      <c r="E4104" s="2" t="s">
        <v>3257</v>
      </c>
      <c r="F4104" s="2" t="s">
        <v>3346</v>
      </c>
      <c r="G4104" s="2">
        <f>IFERROR(VLOOKUP(D4104,Coordenadas!$A$2:$D$5571,3,FALSE),0)</f>
        <v>-11.4031</v>
      </c>
      <c r="H4104" s="2">
        <f>IFERROR(VLOOKUP(D4104,Coordenadas!$A$2:$D$5571,4,FALSE),0)</f>
        <v>-40.119999999999997</v>
      </c>
      <c r="I4104" s="2" t="s">
        <v>5324</v>
      </c>
      <c r="J4104" s="2">
        <v>9554</v>
      </c>
      <c r="K4104" s="2" t="s">
        <v>5332</v>
      </c>
      <c r="L4104" s="2">
        <f>IFERROR(VLOOKUP(C4104,BOTULISMO!$A$3:$C$19,3,FALSE),0)</f>
        <v>0</v>
      </c>
      <c r="M4104" s="2">
        <f>IFERROR(VLOOKUP(C4104,'LEISHMANIOSE VISCERAL'!$A$4:$C$454,3,FALSE),0)</f>
        <v>0</v>
      </c>
      <c r="N4104" s="2">
        <f>IFERROR(VLOOKUP(C4104,'LEISHMANIOSE TEGUMENTAR'!$A$4:$C$1681,3,FALSE),0)</f>
        <v>0</v>
      </c>
      <c r="O4104" s="2">
        <f>IFERROR(VLOOKUP(C4104,'FEBRE AMARELA'!$A$4:$C$38,3,FALSE),0)</f>
        <v>0</v>
      </c>
      <c r="P4104" s="2">
        <f>IFERROR(VLOOKUP(C4104,DENGUE!$A$5:$C$4097,3,FALSE),0)</f>
        <v>173</v>
      </c>
      <c r="Q4104" s="2">
        <f>IFERROR(VLOOKUP(C4104,'HEPATITE VIRAL'!$A$5:$C$3162,3,FALSE),0)</f>
        <v>0</v>
      </c>
      <c r="R4104" s="2">
        <f>IFERROR(VLOOKUP(C4104,'FEBRE MACULOSA'!$A$5:$C$181,3,FALSE),0)</f>
        <v>0</v>
      </c>
      <c r="S4104" s="2">
        <f>IFERROR(VLOOKUP(C4104,LEPTOSPIROSE!$A$5:$C$1176,3,FALSE),0)</f>
        <v>0</v>
      </c>
      <c r="T4104" s="2">
        <f>IFERROR(VLOOKUP(C4104,'DOENÇA DE CHAGAS'!$A$5:$C$100,3,FALSE),0)</f>
        <v>0</v>
      </c>
      <c r="U4104" s="2">
        <f>IFERROR(VLOOKUP(C4104,'PICADAS DE COBRAS'!$A$6:$C$4645,3,FALSE),0)</f>
        <v>2</v>
      </c>
      <c r="V4104">
        <f>IFERROR(VLOOKUP(C4104,'ZIKA VIRUS'!$A$5:$C$2399,3,FALSE),0)</f>
        <v>0</v>
      </c>
      <c r="W4104">
        <f>IFERROR(VLOOKUP(C4104,'FEBRE TIFÓIDE'!$A$5:$C$46,3,FALSE),0)</f>
        <v>0</v>
      </c>
      <c r="X4104">
        <f>IFERROR(VLOOKUP(C4104,HANTAVIROSE!$A$5:$C$153,3,FALSE),0)</f>
        <v>0</v>
      </c>
      <c r="Y4104">
        <f>IFERROR(VLOOKUP(C4104,MENINGITE!$A$5:$C$447,3,FALSE),0)</f>
        <v>0</v>
      </c>
      <c r="Z4104">
        <f>IFERROR(VLOOKUP(C4104,RAIVA!$A$5:$C$16,3,FALSE),0)</f>
        <v>0</v>
      </c>
    </row>
    <row r="4105" spans="1:26" x14ac:dyDescent="0.3">
      <c r="A4105" s="2" t="s">
        <v>4319</v>
      </c>
      <c r="B4105" s="2" t="s">
        <v>4353</v>
      </c>
      <c r="C4105" s="2">
        <v>231130</v>
      </c>
      <c r="D4105" s="2">
        <v>2311306</v>
      </c>
      <c r="E4105" s="2" t="s">
        <v>4319</v>
      </c>
      <c r="F4105" s="2" t="s">
        <v>4353</v>
      </c>
      <c r="G4105" s="2">
        <f>IFERROR(VLOOKUP(D4105,Coordenadas!$A$2:$D$5571,3,FALSE),0)</f>
        <v>-4.9663000000000004</v>
      </c>
      <c r="H4105" s="2">
        <f>IFERROR(VLOOKUP(D4105,Coordenadas!$A$2:$D$5571,4,FALSE),0)</f>
        <v>-39.015500000000003</v>
      </c>
      <c r="I4105" s="2" t="s">
        <v>5324</v>
      </c>
      <c r="J4105" s="2">
        <v>80604</v>
      </c>
      <c r="K4105" s="2" t="s">
        <v>5331</v>
      </c>
      <c r="L4105" s="2">
        <f>IFERROR(VLOOKUP(C4105,BOTULISMO!$A$3:$C$19,3,FALSE),0)</f>
        <v>0</v>
      </c>
      <c r="M4105" s="2">
        <f>IFERROR(VLOOKUP(C4105,'LEISHMANIOSE VISCERAL'!$A$4:$C$454,3,FALSE),0)</f>
        <v>0</v>
      </c>
      <c r="N4105" s="2">
        <f>IFERROR(VLOOKUP(C4105,'LEISHMANIOSE TEGUMENTAR'!$A$4:$C$1681,3,FALSE),0)</f>
        <v>0</v>
      </c>
      <c r="O4105" s="2">
        <f>IFERROR(VLOOKUP(C4105,'FEBRE AMARELA'!$A$4:$C$38,3,FALSE),0)</f>
        <v>0</v>
      </c>
      <c r="P4105" s="2">
        <f>IFERROR(VLOOKUP(C4105,DENGUE!$A$5:$C$4097,3,FALSE),0)</f>
        <v>94</v>
      </c>
      <c r="Q4105" s="2">
        <f>IFERROR(VLOOKUP(C4105,'HEPATITE VIRAL'!$A$5:$C$3162,3,FALSE),0)</f>
        <v>0</v>
      </c>
      <c r="R4105" s="2">
        <f>IFERROR(VLOOKUP(C4105,'FEBRE MACULOSA'!$A$5:$C$181,3,FALSE),0)</f>
        <v>0</v>
      </c>
      <c r="S4105" s="2">
        <f>IFERROR(VLOOKUP(C4105,LEPTOSPIROSE!$A$5:$C$1176,3,FALSE),0)</f>
        <v>0</v>
      </c>
      <c r="T4105" s="2">
        <f>IFERROR(VLOOKUP(C4105,'DOENÇA DE CHAGAS'!$A$5:$C$100,3,FALSE),0)</f>
        <v>0</v>
      </c>
      <c r="U4105" s="2">
        <f>IFERROR(VLOOKUP(C4105,'PICADAS DE COBRAS'!$A$6:$C$4645,3,FALSE),0)</f>
        <v>55</v>
      </c>
      <c r="V4105">
        <f>IFERROR(VLOOKUP(C4105,'ZIKA VIRUS'!$A$5:$C$2399,3,FALSE),0)</f>
        <v>13</v>
      </c>
      <c r="W4105">
        <f>IFERROR(VLOOKUP(C4105,'FEBRE TIFÓIDE'!$A$5:$C$46,3,FALSE),0)</f>
        <v>0</v>
      </c>
      <c r="X4105">
        <f>IFERROR(VLOOKUP(C4105,HANTAVIROSE!$A$5:$C$153,3,FALSE),0)</f>
        <v>0</v>
      </c>
      <c r="Y4105">
        <f>IFERROR(VLOOKUP(C4105,MENINGITE!$A$5:$C$447,3,FALSE),0)</f>
        <v>0</v>
      </c>
      <c r="Z4105">
        <f>IFERROR(VLOOKUP(C4105,RAIVA!$A$5:$C$16,3,FALSE),0)</f>
        <v>0</v>
      </c>
    </row>
    <row r="4106" spans="1:26" x14ac:dyDescent="0.3">
      <c r="A4106" s="2" t="s">
        <v>4319</v>
      </c>
      <c r="B4106" s="2" t="s">
        <v>4352</v>
      </c>
      <c r="C4106" s="2">
        <v>231135</v>
      </c>
      <c r="D4106" s="2">
        <v>2311355</v>
      </c>
      <c r="E4106" s="2" t="s">
        <v>4319</v>
      </c>
      <c r="F4106" s="2" t="s">
        <v>4352</v>
      </c>
      <c r="G4106" s="2">
        <f>IFERROR(VLOOKUP(D4106,Coordenadas!$A$2:$D$5571,3,FALSE),0)</f>
        <v>-6.2463699999999998</v>
      </c>
      <c r="H4106" s="2">
        <f>IFERROR(VLOOKUP(D4106,Coordenadas!$A$2:$D$5571,4,FALSE),0)</f>
        <v>-39.201099999999997</v>
      </c>
      <c r="I4106" s="2" t="s">
        <v>5324</v>
      </c>
      <c r="J4106" s="2">
        <v>15000</v>
      </c>
      <c r="K4106" s="2" t="s">
        <v>5332</v>
      </c>
      <c r="L4106" s="2">
        <f>IFERROR(VLOOKUP(C4106,BOTULISMO!$A$3:$C$19,3,FALSE),0)</f>
        <v>0</v>
      </c>
      <c r="M4106" s="2">
        <f>IFERROR(VLOOKUP(C4106,'LEISHMANIOSE VISCERAL'!$A$4:$C$454,3,FALSE),0)</f>
        <v>0</v>
      </c>
      <c r="N4106" s="2">
        <f>IFERROR(VLOOKUP(C4106,'LEISHMANIOSE TEGUMENTAR'!$A$4:$C$1681,3,FALSE),0)</f>
        <v>0</v>
      </c>
      <c r="O4106" s="2">
        <f>IFERROR(VLOOKUP(C4106,'FEBRE AMARELA'!$A$4:$C$38,3,FALSE),0)</f>
        <v>0</v>
      </c>
      <c r="P4106" s="2">
        <f>IFERROR(VLOOKUP(C4106,DENGUE!$A$5:$C$4097,3,FALSE),0)</f>
        <v>2</v>
      </c>
      <c r="Q4106" s="2">
        <f>IFERROR(VLOOKUP(C4106,'HEPATITE VIRAL'!$A$5:$C$3162,3,FALSE),0)</f>
        <v>0</v>
      </c>
      <c r="R4106" s="2">
        <f>IFERROR(VLOOKUP(C4106,'FEBRE MACULOSA'!$A$5:$C$181,3,FALSE),0)</f>
        <v>0</v>
      </c>
      <c r="S4106" s="2">
        <f>IFERROR(VLOOKUP(C4106,LEPTOSPIROSE!$A$5:$C$1176,3,FALSE),0)</f>
        <v>0</v>
      </c>
      <c r="T4106" s="2">
        <f>IFERROR(VLOOKUP(C4106,'DOENÇA DE CHAGAS'!$A$5:$C$100,3,FALSE),0)</f>
        <v>0</v>
      </c>
      <c r="U4106" s="2">
        <f>IFERROR(VLOOKUP(C4106,'PICADAS DE COBRAS'!$A$6:$C$4645,3,FALSE),0)</f>
        <v>4</v>
      </c>
      <c r="V4106">
        <f>IFERROR(VLOOKUP(C4106,'ZIKA VIRUS'!$A$5:$C$2399,3,FALSE),0)</f>
        <v>1</v>
      </c>
      <c r="W4106">
        <f>IFERROR(VLOOKUP(C4106,'FEBRE TIFÓIDE'!$A$5:$C$46,3,FALSE),0)</f>
        <v>0</v>
      </c>
      <c r="X4106">
        <f>IFERROR(VLOOKUP(C4106,HANTAVIROSE!$A$5:$C$153,3,FALSE),0)</f>
        <v>0</v>
      </c>
      <c r="Y4106">
        <f>IFERROR(VLOOKUP(C4106,MENINGITE!$A$5:$C$447,3,FALSE),0)</f>
        <v>0</v>
      </c>
      <c r="Z4106">
        <f>IFERROR(VLOOKUP(C4106,RAIVA!$A$5:$C$16,3,FALSE),0)</f>
        <v>0</v>
      </c>
    </row>
    <row r="4107" spans="1:26" x14ac:dyDescent="0.3">
      <c r="A4107" s="2" t="s">
        <v>4319</v>
      </c>
      <c r="B4107" s="2" t="s">
        <v>4351</v>
      </c>
      <c r="C4107" s="2">
        <v>231140</v>
      </c>
      <c r="D4107" s="2">
        <v>2311405</v>
      </c>
      <c r="E4107" s="2" t="s">
        <v>4319</v>
      </c>
      <c r="F4107" s="2" t="s">
        <v>4351</v>
      </c>
      <c r="G4107" s="2">
        <f>IFERROR(VLOOKUP(D4107,Coordenadas!$A$2:$D$5571,3,FALSE),0)</f>
        <v>-5.1906699999999999</v>
      </c>
      <c r="H4107" s="2">
        <f>IFERROR(VLOOKUP(D4107,Coordenadas!$A$2:$D$5571,4,FALSE),0)</f>
        <v>-39.288899999999998</v>
      </c>
      <c r="I4107" s="2" t="s">
        <v>5324</v>
      </c>
      <c r="J4107" s="2">
        <v>71887</v>
      </c>
      <c r="K4107" s="2" t="s">
        <v>5331</v>
      </c>
      <c r="L4107" s="2">
        <f>IFERROR(VLOOKUP(C4107,BOTULISMO!$A$3:$C$19,3,FALSE),0)</f>
        <v>0</v>
      </c>
      <c r="M4107" s="2">
        <f>IFERROR(VLOOKUP(C4107,'LEISHMANIOSE VISCERAL'!$A$4:$C$454,3,FALSE),0)</f>
        <v>5</v>
      </c>
      <c r="N4107" s="2">
        <f>IFERROR(VLOOKUP(C4107,'LEISHMANIOSE TEGUMENTAR'!$A$4:$C$1681,3,FALSE),0)</f>
        <v>0</v>
      </c>
      <c r="O4107" s="2">
        <f>IFERROR(VLOOKUP(C4107,'FEBRE AMARELA'!$A$4:$C$38,3,FALSE),0)</f>
        <v>0</v>
      </c>
      <c r="P4107" s="2">
        <f>IFERROR(VLOOKUP(C4107,DENGUE!$A$5:$C$4097,3,FALSE),0)</f>
        <v>645</v>
      </c>
      <c r="Q4107" s="2">
        <f>IFERROR(VLOOKUP(C4107,'HEPATITE VIRAL'!$A$5:$C$3162,3,FALSE),0)</f>
        <v>6</v>
      </c>
      <c r="R4107" s="2">
        <f>IFERROR(VLOOKUP(C4107,'FEBRE MACULOSA'!$A$5:$C$181,3,FALSE),0)</f>
        <v>0</v>
      </c>
      <c r="S4107" s="2">
        <f>IFERROR(VLOOKUP(C4107,LEPTOSPIROSE!$A$5:$C$1176,3,FALSE),0)</f>
        <v>0</v>
      </c>
      <c r="T4107" s="2">
        <f>IFERROR(VLOOKUP(C4107,'DOENÇA DE CHAGAS'!$A$5:$C$100,3,FALSE),0)</f>
        <v>0</v>
      </c>
      <c r="U4107" s="2">
        <f>IFERROR(VLOOKUP(C4107,'PICADAS DE COBRAS'!$A$6:$C$4645,3,FALSE),0)</f>
        <v>10</v>
      </c>
      <c r="V4107">
        <f>IFERROR(VLOOKUP(C4107,'ZIKA VIRUS'!$A$5:$C$2399,3,FALSE),0)</f>
        <v>37</v>
      </c>
      <c r="W4107">
        <f>IFERROR(VLOOKUP(C4107,'FEBRE TIFÓIDE'!$A$5:$C$46,3,FALSE),0)</f>
        <v>0</v>
      </c>
      <c r="X4107">
        <f>IFERROR(VLOOKUP(C4107,HANTAVIROSE!$A$5:$C$153,3,FALSE),0)</f>
        <v>0</v>
      </c>
      <c r="Y4107">
        <f>IFERROR(VLOOKUP(C4107,MENINGITE!$A$5:$C$447,3,FALSE),0)</f>
        <v>2</v>
      </c>
      <c r="Z4107">
        <f>IFERROR(VLOOKUP(C4107,RAIVA!$A$5:$C$16,3,FALSE),0)</f>
        <v>0</v>
      </c>
    </row>
    <row r="4108" spans="1:26" x14ac:dyDescent="0.3">
      <c r="A4108" s="2" t="s">
        <v>4319</v>
      </c>
      <c r="B4108" s="2" t="s">
        <v>4350</v>
      </c>
      <c r="C4108" s="2">
        <v>231150</v>
      </c>
      <c r="D4108" s="2">
        <v>2311504</v>
      </c>
      <c r="E4108" s="2" t="s">
        <v>4319</v>
      </c>
      <c r="F4108" s="2" t="s">
        <v>4350</v>
      </c>
      <c r="G4108" s="2">
        <f>IFERROR(VLOOKUP(D4108,Coordenadas!$A$2:$D$5571,3,FALSE),0)</f>
        <v>-5.0714800000000002</v>
      </c>
      <c r="H4108" s="2">
        <f>IFERROR(VLOOKUP(D4108,Coordenadas!$A$2:$D$5571,4,FALSE),0)</f>
        <v>-37.980200000000004</v>
      </c>
      <c r="I4108" s="2" t="s">
        <v>5324</v>
      </c>
      <c r="J4108" s="2">
        <v>19412</v>
      </c>
      <c r="K4108" s="2" t="s">
        <v>5332</v>
      </c>
      <c r="L4108" s="2">
        <f>IFERROR(VLOOKUP(C4108,BOTULISMO!$A$3:$C$19,3,FALSE),0)</f>
        <v>0</v>
      </c>
      <c r="M4108" s="2">
        <f>IFERROR(VLOOKUP(C4108,'LEISHMANIOSE VISCERAL'!$A$4:$C$454,3,FALSE),0)</f>
        <v>0</v>
      </c>
      <c r="N4108" s="2">
        <f>IFERROR(VLOOKUP(C4108,'LEISHMANIOSE TEGUMENTAR'!$A$4:$C$1681,3,FALSE),0)</f>
        <v>0</v>
      </c>
      <c r="O4108" s="2">
        <f>IFERROR(VLOOKUP(C4108,'FEBRE AMARELA'!$A$4:$C$38,3,FALSE),0)</f>
        <v>0</v>
      </c>
      <c r="P4108" s="2">
        <f>IFERROR(VLOOKUP(C4108,DENGUE!$A$5:$C$4097,3,FALSE),0)</f>
        <v>201</v>
      </c>
      <c r="Q4108" s="2">
        <f>IFERROR(VLOOKUP(C4108,'HEPATITE VIRAL'!$A$5:$C$3162,3,FALSE),0)</f>
        <v>0</v>
      </c>
      <c r="R4108" s="2">
        <f>IFERROR(VLOOKUP(C4108,'FEBRE MACULOSA'!$A$5:$C$181,3,FALSE),0)</f>
        <v>0</v>
      </c>
      <c r="S4108" s="2">
        <f>IFERROR(VLOOKUP(C4108,LEPTOSPIROSE!$A$5:$C$1176,3,FALSE),0)</f>
        <v>0</v>
      </c>
      <c r="T4108" s="2">
        <f>IFERROR(VLOOKUP(C4108,'DOENÇA DE CHAGAS'!$A$5:$C$100,3,FALSE),0)</f>
        <v>0</v>
      </c>
      <c r="U4108" s="2">
        <f>IFERROR(VLOOKUP(C4108,'PICADAS DE COBRAS'!$A$6:$C$4645,3,FALSE),0)</f>
        <v>134</v>
      </c>
      <c r="V4108">
        <f>IFERROR(VLOOKUP(C4108,'ZIKA VIRUS'!$A$5:$C$2399,3,FALSE),0)</f>
        <v>93</v>
      </c>
      <c r="W4108">
        <f>IFERROR(VLOOKUP(C4108,'FEBRE TIFÓIDE'!$A$5:$C$46,3,FALSE),0)</f>
        <v>0</v>
      </c>
      <c r="X4108">
        <f>IFERROR(VLOOKUP(C4108,HANTAVIROSE!$A$5:$C$153,3,FALSE),0)</f>
        <v>0</v>
      </c>
      <c r="Y4108">
        <f>IFERROR(VLOOKUP(C4108,MENINGITE!$A$5:$C$447,3,FALSE),0)</f>
        <v>0</v>
      </c>
      <c r="Z4108">
        <f>IFERROR(VLOOKUP(C4108,RAIVA!$A$5:$C$16,3,FALSE),0)</f>
        <v>0</v>
      </c>
    </row>
    <row r="4109" spans="1:26" x14ac:dyDescent="0.3">
      <c r="A4109" s="2" t="s">
        <v>4178</v>
      </c>
      <c r="B4109" s="2" t="s">
        <v>4218</v>
      </c>
      <c r="C4109" s="2">
        <v>241050</v>
      </c>
      <c r="D4109" s="2">
        <v>2410504</v>
      </c>
      <c r="E4109" s="2" t="s">
        <v>4178</v>
      </c>
      <c r="F4109" s="2" t="s">
        <v>4218</v>
      </c>
      <c r="G4109" s="2">
        <f>IFERROR(VLOOKUP(D4109,Coordenadas!$A$2:$D$5571,3,FALSE),0)</f>
        <v>-6.18987</v>
      </c>
      <c r="H4109" s="2">
        <f>IFERROR(VLOOKUP(D4109,Coordenadas!$A$2:$D$5571,4,FALSE),0)</f>
        <v>-38.2211</v>
      </c>
      <c r="I4109" s="2" t="s">
        <v>5324</v>
      </c>
      <c r="J4109" s="2">
        <v>4692</v>
      </c>
      <c r="K4109" s="2" t="s">
        <v>5332</v>
      </c>
      <c r="L4109" s="2">
        <f>IFERROR(VLOOKUP(C4109,BOTULISMO!$A$3:$C$19,3,FALSE),0)</f>
        <v>0</v>
      </c>
      <c r="M4109" s="2">
        <f>IFERROR(VLOOKUP(C4109,'LEISHMANIOSE VISCERAL'!$A$4:$C$454,3,FALSE),0)</f>
        <v>0</v>
      </c>
      <c r="N4109" s="2">
        <f>IFERROR(VLOOKUP(C4109,'LEISHMANIOSE TEGUMENTAR'!$A$4:$C$1681,3,FALSE),0)</f>
        <v>0</v>
      </c>
      <c r="O4109" s="2">
        <f>IFERROR(VLOOKUP(C4109,'FEBRE AMARELA'!$A$4:$C$38,3,FALSE),0)</f>
        <v>0</v>
      </c>
      <c r="P4109" s="2">
        <f>IFERROR(VLOOKUP(C4109,DENGUE!$A$5:$C$4097,3,FALSE),0)</f>
        <v>7</v>
      </c>
      <c r="Q4109" s="2">
        <f>IFERROR(VLOOKUP(C4109,'HEPATITE VIRAL'!$A$5:$C$3162,3,FALSE),0)</f>
        <v>0</v>
      </c>
      <c r="R4109" s="2">
        <f>IFERROR(VLOOKUP(C4109,'FEBRE MACULOSA'!$A$5:$C$181,3,FALSE),0)</f>
        <v>0</v>
      </c>
      <c r="S4109" s="2">
        <f>IFERROR(VLOOKUP(C4109,LEPTOSPIROSE!$A$5:$C$1176,3,FALSE),0)</f>
        <v>0</v>
      </c>
      <c r="T4109" s="2">
        <f>IFERROR(VLOOKUP(C4109,'DOENÇA DE CHAGAS'!$A$5:$C$100,3,FALSE),0)</f>
        <v>0</v>
      </c>
      <c r="U4109" s="2">
        <f>IFERROR(VLOOKUP(C4109,'PICADAS DE COBRAS'!$A$6:$C$4645,3,FALSE),0)</f>
        <v>0</v>
      </c>
      <c r="V4109">
        <f>IFERROR(VLOOKUP(C4109,'ZIKA VIRUS'!$A$5:$C$2399,3,FALSE),0)</f>
        <v>1</v>
      </c>
      <c r="W4109">
        <f>IFERROR(VLOOKUP(C4109,'FEBRE TIFÓIDE'!$A$5:$C$46,3,FALSE),0)</f>
        <v>0</v>
      </c>
      <c r="X4109">
        <f>IFERROR(VLOOKUP(C4109,HANTAVIROSE!$A$5:$C$153,3,FALSE),0)</f>
        <v>0</v>
      </c>
      <c r="Y4109">
        <f>IFERROR(VLOOKUP(C4109,MENINGITE!$A$5:$C$447,3,FALSE),0)</f>
        <v>0</v>
      </c>
      <c r="Z4109">
        <f>IFERROR(VLOOKUP(C4109,RAIVA!$A$5:$C$16,3,FALSE),0)</f>
        <v>0</v>
      </c>
    </row>
    <row r="4110" spans="1:26" x14ac:dyDescent="0.3">
      <c r="A4110" s="2" t="s">
        <v>4178</v>
      </c>
      <c r="B4110" s="2" t="s">
        <v>4217</v>
      </c>
      <c r="C4110" s="2">
        <v>241060</v>
      </c>
      <c r="D4110" s="2">
        <v>2410603</v>
      </c>
      <c r="E4110" s="2" t="s">
        <v>4178</v>
      </c>
      <c r="F4110" s="2" t="s">
        <v>4217</v>
      </c>
      <c r="G4110" s="2">
        <f>IFERROR(VLOOKUP(D4110,Coordenadas!$A$2:$D$5571,3,FALSE),0)</f>
        <v>-6.0724400000000003</v>
      </c>
      <c r="H4110" s="2">
        <f>IFERROR(VLOOKUP(D4110,Coordenadas!$A$2:$D$5571,4,FALSE),0)</f>
        <v>-37.716000000000001</v>
      </c>
      <c r="I4110" s="2" t="s">
        <v>5324</v>
      </c>
      <c r="J4110" s="2">
        <v>3063</v>
      </c>
      <c r="K4110" s="2" t="s">
        <v>5332</v>
      </c>
      <c r="L4110" s="2">
        <f>IFERROR(VLOOKUP(C4110,BOTULISMO!$A$3:$C$19,3,FALSE),0)</f>
        <v>0</v>
      </c>
      <c r="M4110" s="2">
        <f>IFERROR(VLOOKUP(C4110,'LEISHMANIOSE VISCERAL'!$A$4:$C$454,3,FALSE),0)</f>
        <v>1</v>
      </c>
      <c r="N4110" s="2">
        <f>IFERROR(VLOOKUP(C4110,'LEISHMANIOSE TEGUMENTAR'!$A$4:$C$1681,3,FALSE),0)</f>
        <v>0</v>
      </c>
      <c r="O4110" s="2">
        <f>IFERROR(VLOOKUP(C4110,'FEBRE AMARELA'!$A$4:$C$38,3,FALSE),0)</f>
        <v>0</v>
      </c>
      <c r="P4110" s="2">
        <f>IFERROR(VLOOKUP(C4110,DENGUE!$A$5:$C$4097,3,FALSE),0)</f>
        <v>0</v>
      </c>
      <c r="Q4110" s="2">
        <f>IFERROR(VLOOKUP(C4110,'HEPATITE VIRAL'!$A$5:$C$3162,3,FALSE),0)</f>
        <v>0</v>
      </c>
      <c r="R4110" s="2">
        <f>IFERROR(VLOOKUP(C4110,'FEBRE MACULOSA'!$A$5:$C$181,3,FALSE),0)</f>
        <v>0</v>
      </c>
      <c r="S4110" s="2">
        <f>IFERROR(VLOOKUP(C4110,LEPTOSPIROSE!$A$5:$C$1176,3,FALSE),0)</f>
        <v>0</v>
      </c>
      <c r="T4110" s="2">
        <f>IFERROR(VLOOKUP(C4110,'DOENÇA DE CHAGAS'!$A$5:$C$100,3,FALSE),0)</f>
        <v>0</v>
      </c>
      <c r="U4110" s="2">
        <f>IFERROR(VLOOKUP(C4110,'PICADAS DE COBRAS'!$A$6:$C$4645,3,FALSE),0)</f>
        <v>2</v>
      </c>
      <c r="V4110">
        <f>IFERROR(VLOOKUP(C4110,'ZIKA VIRUS'!$A$5:$C$2399,3,FALSE),0)</f>
        <v>0</v>
      </c>
      <c r="W4110">
        <f>IFERROR(VLOOKUP(C4110,'FEBRE TIFÓIDE'!$A$5:$C$46,3,FALSE),0)</f>
        <v>0</v>
      </c>
      <c r="X4110">
        <f>IFERROR(VLOOKUP(C4110,HANTAVIROSE!$A$5:$C$153,3,FALSE),0)</f>
        <v>0</v>
      </c>
      <c r="Y4110">
        <f>IFERROR(VLOOKUP(C4110,MENINGITE!$A$5:$C$447,3,FALSE),0)</f>
        <v>0</v>
      </c>
      <c r="Z4110">
        <f>IFERROR(VLOOKUP(C4110,RAIVA!$A$5:$C$16,3,FALSE),0)</f>
        <v>0</v>
      </c>
    </row>
    <row r="4111" spans="1:26" x14ac:dyDescent="0.3">
      <c r="A4111" s="2" t="s">
        <v>3257</v>
      </c>
      <c r="B4111" s="2" t="s">
        <v>3345</v>
      </c>
      <c r="C4111" s="2">
        <v>292595</v>
      </c>
      <c r="D4111" s="2">
        <v>2925956</v>
      </c>
      <c r="E4111" s="2" t="s">
        <v>3257</v>
      </c>
      <c r="F4111" s="2" t="s">
        <v>3345</v>
      </c>
      <c r="G4111" s="2">
        <f>IFERROR(VLOOKUP(D4111,Coordenadas!$A$2:$D$5571,3,FALSE),0)</f>
        <v>-12.4053</v>
      </c>
      <c r="H4111" s="2">
        <f>IFERROR(VLOOKUP(D4111,Coordenadas!$A$2:$D$5571,4,FALSE),0)</f>
        <v>-39.500700000000002</v>
      </c>
      <c r="I4111" s="2" t="s">
        <v>5324</v>
      </c>
      <c r="J4111" s="2">
        <v>22874</v>
      </c>
      <c r="K4111" s="2" t="s">
        <v>5330</v>
      </c>
      <c r="L4111" s="2">
        <f>IFERROR(VLOOKUP(C4111,BOTULISMO!$A$3:$C$19,3,FALSE),0)</f>
        <v>0</v>
      </c>
      <c r="M4111" s="2">
        <f>IFERROR(VLOOKUP(C4111,'LEISHMANIOSE VISCERAL'!$A$4:$C$454,3,FALSE),0)</f>
        <v>0</v>
      </c>
      <c r="N4111" s="2">
        <f>IFERROR(VLOOKUP(C4111,'LEISHMANIOSE TEGUMENTAR'!$A$4:$C$1681,3,FALSE),0)</f>
        <v>0</v>
      </c>
      <c r="O4111" s="2">
        <f>IFERROR(VLOOKUP(C4111,'FEBRE AMARELA'!$A$4:$C$38,3,FALSE),0)</f>
        <v>0</v>
      </c>
      <c r="P4111" s="2">
        <f>IFERROR(VLOOKUP(C4111,DENGUE!$A$5:$C$4097,3,FALSE),0)</f>
        <v>40</v>
      </c>
      <c r="Q4111" s="2">
        <f>IFERROR(VLOOKUP(C4111,'HEPATITE VIRAL'!$A$5:$C$3162,3,FALSE),0)</f>
        <v>1</v>
      </c>
      <c r="R4111" s="2">
        <f>IFERROR(VLOOKUP(C4111,'FEBRE MACULOSA'!$A$5:$C$181,3,FALSE),0)</f>
        <v>0</v>
      </c>
      <c r="S4111" s="2">
        <f>IFERROR(VLOOKUP(C4111,LEPTOSPIROSE!$A$5:$C$1176,3,FALSE),0)</f>
        <v>0</v>
      </c>
      <c r="T4111" s="2">
        <f>IFERROR(VLOOKUP(C4111,'DOENÇA DE CHAGAS'!$A$5:$C$100,3,FALSE),0)</f>
        <v>0</v>
      </c>
      <c r="U4111" s="2">
        <f>IFERROR(VLOOKUP(C4111,'PICADAS DE COBRAS'!$A$6:$C$4645,3,FALSE),0)</f>
        <v>56</v>
      </c>
      <c r="V4111">
        <f>IFERROR(VLOOKUP(C4111,'ZIKA VIRUS'!$A$5:$C$2399,3,FALSE),0)</f>
        <v>9</v>
      </c>
      <c r="W4111">
        <f>IFERROR(VLOOKUP(C4111,'FEBRE TIFÓIDE'!$A$5:$C$46,3,FALSE),0)</f>
        <v>0</v>
      </c>
      <c r="X4111">
        <f>IFERROR(VLOOKUP(C4111,HANTAVIROSE!$A$5:$C$153,3,FALSE),0)</f>
        <v>0</v>
      </c>
      <c r="Y4111">
        <f>IFERROR(VLOOKUP(C4111,MENINGITE!$A$5:$C$447,3,FALSE),0)</f>
        <v>0</v>
      </c>
      <c r="Z4111">
        <f>IFERROR(VLOOKUP(C4111,RAIVA!$A$5:$C$16,3,FALSE),0)</f>
        <v>0</v>
      </c>
    </row>
    <row r="4112" spans="1:26" x14ac:dyDescent="0.3">
      <c r="A4112" s="2" t="s">
        <v>1637</v>
      </c>
      <c r="B4112" s="2" t="s">
        <v>1801</v>
      </c>
      <c r="C4112" s="2">
        <v>354210</v>
      </c>
      <c r="D4112" s="2">
        <v>3542107</v>
      </c>
      <c r="E4112" s="2" t="s">
        <v>1637</v>
      </c>
      <c r="F4112" s="2" t="s">
        <v>1801</v>
      </c>
      <c r="G4112" s="2">
        <f>IFERROR(VLOOKUP(D4112,Coordenadas!$A$2:$D$5571,3,FALSE),0)</f>
        <v>-23.0105</v>
      </c>
      <c r="H4112" s="2">
        <f>IFERROR(VLOOKUP(D4112,Coordenadas!$A$2:$D$5571,4,FALSE),0)</f>
        <v>-47.531799999999997</v>
      </c>
      <c r="I4112" s="2" t="s">
        <v>5325</v>
      </c>
      <c r="J4112" s="2">
        <v>8612</v>
      </c>
      <c r="K4112" s="2" t="s">
        <v>5332</v>
      </c>
      <c r="L4112" s="2">
        <f>IFERROR(VLOOKUP(C4112,BOTULISMO!$A$3:$C$19,3,FALSE),0)</f>
        <v>0</v>
      </c>
      <c r="M4112" s="2">
        <f>IFERROR(VLOOKUP(C4112,'LEISHMANIOSE VISCERAL'!$A$4:$C$454,3,FALSE),0)</f>
        <v>0</v>
      </c>
      <c r="N4112" s="2">
        <f>IFERROR(VLOOKUP(C4112,'LEISHMANIOSE TEGUMENTAR'!$A$4:$C$1681,3,FALSE),0)</f>
        <v>0</v>
      </c>
      <c r="O4112" s="2">
        <f>IFERROR(VLOOKUP(C4112,'FEBRE AMARELA'!$A$4:$C$38,3,FALSE),0)</f>
        <v>0</v>
      </c>
      <c r="P4112" s="2">
        <f>IFERROR(VLOOKUP(C4112,DENGUE!$A$5:$C$4097,3,FALSE),0)</f>
        <v>0</v>
      </c>
      <c r="Q4112" s="2">
        <f>IFERROR(VLOOKUP(C4112,'HEPATITE VIRAL'!$A$5:$C$3162,3,FALSE),0)</f>
        <v>0</v>
      </c>
      <c r="R4112" s="2">
        <f>IFERROR(VLOOKUP(C4112,'FEBRE MACULOSA'!$A$5:$C$181,3,FALSE),0)</f>
        <v>0</v>
      </c>
      <c r="S4112" s="2">
        <f>IFERROR(VLOOKUP(C4112,LEPTOSPIROSE!$A$5:$C$1176,3,FALSE),0)</f>
        <v>1</v>
      </c>
      <c r="T4112" s="2">
        <f>IFERROR(VLOOKUP(C4112,'DOENÇA DE CHAGAS'!$A$5:$C$100,3,FALSE),0)</f>
        <v>0</v>
      </c>
      <c r="U4112" s="2">
        <f>IFERROR(VLOOKUP(C4112,'PICADAS DE COBRAS'!$A$6:$C$4645,3,FALSE),0)</f>
        <v>1</v>
      </c>
      <c r="V4112">
        <f>IFERROR(VLOOKUP(C4112,'ZIKA VIRUS'!$A$5:$C$2399,3,FALSE),0)</f>
        <v>0</v>
      </c>
      <c r="W4112">
        <f>IFERROR(VLOOKUP(C4112,'FEBRE TIFÓIDE'!$A$5:$C$46,3,FALSE),0)</f>
        <v>0</v>
      </c>
      <c r="X4112">
        <f>IFERROR(VLOOKUP(C4112,HANTAVIROSE!$A$5:$C$153,3,FALSE),0)</f>
        <v>0</v>
      </c>
      <c r="Y4112">
        <f>IFERROR(VLOOKUP(C4112,MENINGITE!$A$5:$C$447,3,FALSE),0)</f>
        <v>0</v>
      </c>
      <c r="Z4112">
        <f>IFERROR(VLOOKUP(C4112,RAIVA!$A$5:$C$16,3,FALSE),0)</f>
        <v>0</v>
      </c>
    </row>
    <row r="4113" spans="1:26" x14ac:dyDescent="0.3">
      <c r="A4113" s="2" t="s">
        <v>1256</v>
      </c>
      <c r="B4113" s="2" t="s">
        <v>1355</v>
      </c>
      <c r="C4113" s="2">
        <v>412125</v>
      </c>
      <c r="D4113" s="2">
        <v>4121257</v>
      </c>
      <c r="E4113" s="2" t="s">
        <v>1256</v>
      </c>
      <c r="F4113" s="2" t="s">
        <v>1355</v>
      </c>
      <c r="G4113" s="2">
        <f>IFERROR(VLOOKUP(D4113,Coordenadas!$A$2:$D$5571,3,FALSE),0)</f>
        <v>-25.119499999999999</v>
      </c>
      <c r="H4113" s="2">
        <f>IFERROR(VLOOKUP(D4113,Coordenadas!$A$2:$D$5571,4,FALSE),0)</f>
        <v>-54.023000000000003</v>
      </c>
      <c r="I4113" s="2" t="s">
        <v>5326</v>
      </c>
      <c r="J4113" s="2">
        <v>4134</v>
      </c>
      <c r="K4113" s="2" t="s">
        <v>5332</v>
      </c>
      <c r="L4113" s="2">
        <f>IFERROR(VLOOKUP(C4113,BOTULISMO!$A$3:$C$19,3,FALSE),0)</f>
        <v>0</v>
      </c>
      <c r="M4113" s="2">
        <f>IFERROR(VLOOKUP(C4113,'LEISHMANIOSE VISCERAL'!$A$4:$C$454,3,FALSE),0)</f>
        <v>0</v>
      </c>
      <c r="N4113" s="2">
        <f>IFERROR(VLOOKUP(C4113,'LEISHMANIOSE TEGUMENTAR'!$A$4:$C$1681,3,FALSE),0)</f>
        <v>0</v>
      </c>
      <c r="O4113" s="2">
        <f>IFERROR(VLOOKUP(C4113,'FEBRE AMARELA'!$A$4:$C$38,3,FALSE),0)</f>
        <v>0</v>
      </c>
      <c r="P4113" s="2">
        <f>IFERROR(VLOOKUP(C4113,DENGUE!$A$5:$C$4097,3,FALSE),0)</f>
        <v>155</v>
      </c>
      <c r="Q4113" s="2">
        <f>IFERROR(VLOOKUP(C4113,'HEPATITE VIRAL'!$A$5:$C$3162,3,FALSE),0)</f>
        <v>2</v>
      </c>
      <c r="R4113" s="2">
        <f>IFERROR(VLOOKUP(C4113,'FEBRE MACULOSA'!$A$5:$C$181,3,FALSE),0)</f>
        <v>0</v>
      </c>
      <c r="S4113" s="2">
        <f>IFERROR(VLOOKUP(C4113,LEPTOSPIROSE!$A$5:$C$1176,3,FALSE),0)</f>
        <v>0</v>
      </c>
      <c r="T4113" s="2">
        <f>IFERROR(VLOOKUP(C4113,'DOENÇA DE CHAGAS'!$A$5:$C$100,3,FALSE),0)</f>
        <v>0</v>
      </c>
      <c r="U4113" s="2">
        <f>IFERROR(VLOOKUP(C4113,'PICADAS DE COBRAS'!$A$6:$C$4645,3,FALSE),0)</f>
        <v>2</v>
      </c>
      <c r="V4113">
        <f>IFERROR(VLOOKUP(C4113,'ZIKA VIRUS'!$A$5:$C$2399,3,FALSE),0)</f>
        <v>0</v>
      </c>
      <c r="W4113">
        <f>IFERROR(VLOOKUP(C4113,'FEBRE TIFÓIDE'!$A$5:$C$46,3,FALSE),0)</f>
        <v>0</v>
      </c>
      <c r="X4113">
        <f>IFERROR(VLOOKUP(C4113,HANTAVIROSE!$A$5:$C$153,3,FALSE),0)</f>
        <v>0</v>
      </c>
      <c r="Y4113">
        <f>IFERROR(VLOOKUP(C4113,MENINGITE!$A$5:$C$447,3,FALSE),0)</f>
        <v>0</v>
      </c>
      <c r="Z4113">
        <f>IFERROR(VLOOKUP(C4113,RAIVA!$A$5:$C$16,3,FALSE),0)</f>
        <v>0</v>
      </c>
    </row>
    <row r="4114" spans="1:26" x14ac:dyDescent="0.3">
      <c r="A4114" s="2" t="s">
        <v>1637</v>
      </c>
      <c r="B4114" s="2" t="s">
        <v>1800</v>
      </c>
      <c r="C4114" s="2">
        <v>354220</v>
      </c>
      <c r="D4114" s="2">
        <v>3542206</v>
      </c>
      <c r="E4114" s="2" t="s">
        <v>1637</v>
      </c>
      <c r="F4114" s="2" t="s">
        <v>1800</v>
      </c>
      <c r="G4114" s="2">
        <f>IFERROR(VLOOKUP(D4114,Coordenadas!$A$2:$D$5571,3,FALSE),0)</f>
        <v>-22.226900000000001</v>
      </c>
      <c r="H4114" s="2">
        <f>IFERROR(VLOOKUP(D4114,Coordenadas!$A$2:$D$5571,4,FALSE),0)</f>
        <v>-50.893000000000001</v>
      </c>
      <c r="I4114" s="2" t="s">
        <v>5325</v>
      </c>
      <c r="J4114" s="2">
        <v>28804</v>
      </c>
      <c r="K4114" s="2" t="s">
        <v>5330</v>
      </c>
      <c r="L4114" s="2">
        <f>IFERROR(VLOOKUP(C4114,BOTULISMO!$A$3:$C$19,3,FALSE),0)</f>
        <v>0</v>
      </c>
      <c r="M4114" s="2">
        <f>IFERROR(VLOOKUP(C4114,'LEISHMANIOSE VISCERAL'!$A$4:$C$454,3,FALSE),0)</f>
        <v>0</v>
      </c>
      <c r="N4114" s="2">
        <f>IFERROR(VLOOKUP(C4114,'LEISHMANIOSE TEGUMENTAR'!$A$4:$C$1681,3,FALSE),0)</f>
        <v>0</v>
      </c>
      <c r="O4114" s="2">
        <f>IFERROR(VLOOKUP(C4114,'FEBRE AMARELA'!$A$4:$C$38,3,FALSE),0)</f>
        <v>0</v>
      </c>
      <c r="P4114" s="2">
        <f>IFERROR(VLOOKUP(C4114,DENGUE!$A$5:$C$4097,3,FALSE),0)</f>
        <v>2287</v>
      </c>
      <c r="Q4114" s="2">
        <f>IFERROR(VLOOKUP(C4114,'HEPATITE VIRAL'!$A$5:$C$3162,3,FALSE),0)</f>
        <v>2</v>
      </c>
      <c r="R4114" s="2">
        <f>IFERROR(VLOOKUP(C4114,'FEBRE MACULOSA'!$A$5:$C$181,3,FALSE),0)</f>
        <v>1</v>
      </c>
      <c r="S4114" s="2">
        <f>IFERROR(VLOOKUP(C4114,LEPTOSPIROSE!$A$5:$C$1176,3,FALSE),0)</f>
        <v>0</v>
      </c>
      <c r="T4114" s="2">
        <f>IFERROR(VLOOKUP(C4114,'DOENÇA DE CHAGAS'!$A$5:$C$100,3,FALSE),0)</f>
        <v>0</v>
      </c>
      <c r="U4114" s="2">
        <f>IFERROR(VLOOKUP(C4114,'PICADAS DE COBRAS'!$A$6:$C$4645,3,FALSE),0)</f>
        <v>56</v>
      </c>
      <c r="V4114">
        <f>IFERROR(VLOOKUP(C4114,'ZIKA VIRUS'!$A$5:$C$2399,3,FALSE),0)</f>
        <v>1</v>
      </c>
      <c r="W4114">
        <f>IFERROR(VLOOKUP(C4114,'FEBRE TIFÓIDE'!$A$5:$C$46,3,FALSE),0)</f>
        <v>0</v>
      </c>
      <c r="X4114">
        <f>IFERROR(VLOOKUP(C4114,HANTAVIROSE!$A$5:$C$153,3,FALSE),0)</f>
        <v>0</v>
      </c>
      <c r="Y4114">
        <f>IFERROR(VLOOKUP(C4114,MENINGITE!$A$5:$C$447,3,FALSE),0)</f>
        <v>0</v>
      </c>
      <c r="Z4114">
        <f>IFERROR(VLOOKUP(C4114,RAIVA!$A$5:$C$16,3,FALSE),0)</f>
        <v>0</v>
      </c>
    </row>
    <row r="4115" spans="1:26" x14ac:dyDescent="0.3">
      <c r="A4115" s="2" t="s">
        <v>1256</v>
      </c>
      <c r="B4115" s="2" t="s">
        <v>1354</v>
      </c>
      <c r="C4115" s="2">
        <v>412130</v>
      </c>
      <c r="D4115" s="2">
        <v>4121307</v>
      </c>
      <c r="E4115" s="2" t="s">
        <v>1256</v>
      </c>
      <c r="F4115" s="2" t="s">
        <v>1354</v>
      </c>
      <c r="G4115" s="2">
        <f>IFERROR(VLOOKUP(D4115,Coordenadas!$A$2:$D$5571,3,FALSE),0)</f>
        <v>-23.067599999999999</v>
      </c>
      <c r="H4115" s="2">
        <f>IFERROR(VLOOKUP(D4115,Coordenadas!$A$2:$D$5571,4,FALSE),0)</f>
        <v>-50.914499999999997</v>
      </c>
      <c r="I4115" s="2" t="s">
        <v>5326</v>
      </c>
      <c r="J4115" s="2">
        <v>3955</v>
      </c>
      <c r="K4115" s="2" t="s">
        <v>5332</v>
      </c>
      <c r="L4115" s="2">
        <f>IFERROR(VLOOKUP(C4115,BOTULISMO!$A$3:$C$19,3,FALSE),0)</f>
        <v>0</v>
      </c>
      <c r="M4115" s="2">
        <f>IFERROR(VLOOKUP(C4115,'LEISHMANIOSE VISCERAL'!$A$4:$C$454,3,FALSE),0)</f>
        <v>0</v>
      </c>
      <c r="N4115" s="2">
        <f>IFERROR(VLOOKUP(C4115,'LEISHMANIOSE TEGUMENTAR'!$A$4:$C$1681,3,FALSE),0)</f>
        <v>0</v>
      </c>
      <c r="O4115" s="2">
        <f>IFERROR(VLOOKUP(C4115,'FEBRE AMARELA'!$A$4:$C$38,3,FALSE),0)</f>
        <v>0</v>
      </c>
      <c r="P4115" s="2">
        <f>IFERROR(VLOOKUP(C4115,DENGUE!$A$5:$C$4097,3,FALSE),0)</f>
        <v>57</v>
      </c>
      <c r="Q4115" s="2">
        <f>IFERROR(VLOOKUP(C4115,'HEPATITE VIRAL'!$A$5:$C$3162,3,FALSE),0)</f>
        <v>0</v>
      </c>
      <c r="R4115" s="2">
        <f>IFERROR(VLOOKUP(C4115,'FEBRE MACULOSA'!$A$5:$C$181,3,FALSE),0)</f>
        <v>0</v>
      </c>
      <c r="S4115" s="2">
        <f>IFERROR(VLOOKUP(C4115,LEPTOSPIROSE!$A$5:$C$1176,3,FALSE),0)</f>
        <v>0</v>
      </c>
      <c r="T4115" s="2">
        <f>IFERROR(VLOOKUP(C4115,'DOENÇA DE CHAGAS'!$A$5:$C$100,3,FALSE),0)</f>
        <v>0</v>
      </c>
      <c r="U4115" s="2">
        <f>IFERROR(VLOOKUP(C4115,'PICADAS DE COBRAS'!$A$6:$C$4645,3,FALSE),0)</f>
        <v>28</v>
      </c>
      <c r="V4115">
        <f>IFERROR(VLOOKUP(C4115,'ZIKA VIRUS'!$A$5:$C$2399,3,FALSE),0)</f>
        <v>0</v>
      </c>
      <c r="W4115">
        <f>IFERROR(VLOOKUP(C4115,'FEBRE TIFÓIDE'!$A$5:$C$46,3,FALSE),0)</f>
        <v>0</v>
      </c>
      <c r="X4115">
        <f>IFERROR(VLOOKUP(C4115,HANTAVIROSE!$A$5:$C$153,3,FALSE),0)</f>
        <v>0</v>
      </c>
      <c r="Y4115">
        <f>IFERROR(VLOOKUP(C4115,MENINGITE!$A$5:$C$447,3,FALSE),0)</f>
        <v>0</v>
      </c>
      <c r="Z4115">
        <f>IFERROR(VLOOKUP(C4115,RAIVA!$A$5:$C$16,3,FALSE),0)</f>
        <v>0</v>
      </c>
    </row>
    <row r="4116" spans="1:26" x14ac:dyDescent="0.3">
      <c r="A4116" s="2" t="s">
        <v>1256</v>
      </c>
      <c r="B4116" s="2" t="s">
        <v>5567</v>
      </c>
      <c r="C4116" s="2">
        <v>412135</v>
      </c>
      <c r="D4116" s="2">
        <v>4121356</v>
      </c>
      <c r="E4116" s="2" t="s">
        <v>1256</v>
      </c>
      <c r="F4116" s="2" t="s">
        <v>1353</v>
      </c>
      <c r="G4116" s="2">
        <f>IFERROR(VLOOKUP(D4116,Coordenadas!$A$2:$D$5571,3,FALSE),0)</f>
        <v>-24.3065</v>
      </c>
      <c r="H4116" s="2">
        <f>IFERROR(VLOOKUP(D4116,Coordenadas!$A$2:$D$5571,4,FALSE),0)</f>
        <v>-52.955199999999998</v>
      </c>
      <c r="I4116" s="2" t="s">
        <v>5326</v>
      </c>
      <c r="J4116" s="2">
        <v>2847</v>
      </c>
      <c r="K4116" s="2" t="s">
        <v>5332</v>
      </c>
      <c r="L4116" s="2">
        <f>IFERROR(VLOOKUP(C4116,BOTULISMO!$A$3:$C$19,3,FALSE),0)</f>
        <v>0</v>
      </c>
      <c r="M4116" s="2">
        <f>IFERROR(VLOOKUP(C4116,'LEISHMANIOSE VISCERAL'!$A$4:$C$454,3,FALSE),0)</f>
        <v>0</v>
      </c>
      <c r="N4116" s="2">
        <f>IFERROR(VLOOKUP(C4116,'LEISHMANIOSE TEGUMENTAR'!$A$4:$C$1681,3,FALSE),0)</f>
        <v>0</v>
      </c>
      <c r="O4116" s="2">
        <f>IFERROR(VLOOKUP(C4116,'FEBRE AMARELA'!$A$4:$C$38,3,FALSE),0)</f>
        <v>0</v>
      </c>
      <c r="P4116" s="2">
        <f>IFERROR(VLOOKUP(C4116,DENGUE!$A$5:$C$4097,3,FALSE),0)</f>
        <v>21</v>
      </c>
      <c r="Q4116" s="2">
        <f>IFERROR(VLOOKUP(C4116,'HEPATITE VIRAL'!$A$5:$C$3162,3,FALSE),0)</f>
        <v>0</v>
      </c>
      <c r="R4116" s="2">
        <f>IFERROR(VLOOKUP(C4116,'FEBRE MACULOSA'!$A$5:$C$181,3,FALSE),0)</f>
        <v>0</v>
      </c>
      <c r="S4116" s="2">
        <f>IFERROR(VLOOKUP(C4116,LEPTOSPIROSE!$A$5:$C$1176,3,FALSE),0)</f>
        <v>0</v>
      </c>
      <c r="T4116" s="2">
        <f>IFERROR(VLOOKUP(C4116,'DOENÇA DE CHAGAS'!$A$5:$C$100,3,FALSE),0)</f>
        <v>0</v>
      </c>
      <c r="U4116" s="2">
        <f>IFERROR(VLOOKUP(C4116,'PICADAS DE COBRAS'!$A$6:$C$4645,3,FALSE),0)</f>
        <v>1</v>
      </c>
      <c r="V4116">
        <f>IFERROR(VLOOKUP(C4116,'ZIKA VIRUS'!$A$5:$C$2399,3,FALSE),0)</f>
        <v>0</v>
      </c>
      <c r="W4116">
        <f>IFERROR(VLOOKUP(C4116,'FEBRE TIFÓIDE'!$A$5:$C$46,3,FALSE),0)</f>
        <v>0</v>
      </c>
      <c r="X4116">
        <f>IFERROR(VLOOKUP(C4116,HANTAVIROSE!$A$5:$C$153,3,FALSE),0)</f>
        <v>0</v>
      </c>
      <c r="Y4116">
        <f>IFERROR(VLOOKUP(C4116,MENINGITE!$A$5:$C$447,3,FALSE),0)</f>
        <v>0</v>
      </c>
      <c r="Z4116">
        <f>IFERROR(VLOOKUP(C4116,RAIVA!$A$5:$C$16,3,FALSE),0)</f>
        <v>0</v>
      </c>
    </row>
    <row r="4117" spans="1:26" x14ac:dyDescent="0.3">
      <c r="A4117" s="2" t="s">
        <v>967</v>
      </c>
      <c r="B4117" s="2" t="s">
        <v>1045</v>
      </c>
      <c r="C4117" s="2">
        <v>421430</v>
      </c>
      <c r="D4117" s="2">
        <v>4214300</v>
      </c>
      <c r="E4117" s="2" t="s">
        <v>967</v>
      </c>
      <c r="F4117" s="2" t="s">
        <v>1045</v>
      </c>
      <c r="G4117" s="2">
        <f>IFERROR(VLOOKUP(D4117,Coordenadas!$A$2:$D$5571,3,FALSE),0)</f>
        <v>-27.672699999999999</v>
      </c>
      <c r="H4117" s="2">
        <f>IFERROR(VLOOKUP(D4117,Coordenadas!$A$2:$D$5571,4,FALSE),0)</f>
        <v>-49.019100000000002</v>
      </c>
      <c r="I4117" s="2" t="s">
        <v>5326</v>
      </c>
      <c r="J4117" s="2">
        <v>2748</v>
      </c>
      <c r="K4117" s="2" t="s">
        <v>5332</v>
      </c>
      <c r="L4117" s="2">
        <f>IFERROR(VLOOKUP(C4117,BOTULISMO!$A$3:$C$19,3,FALSE),0)</f>
        <v>0</v>
      </c>
      <c r="M4117" s="2">
        <f>IFERROR(VLOOKUP(C4117,'LEISHMANIOSE VISCERAL'!$A$4:$C$454,3,FALSE),0)</f>
        <v>0</v>
      </c>
      <c r="N4117" s="2">
        <f>IFERROR(VLOOKUP(C4117,'LEISHMANIOSE TEGUMENTAR'!$A$4:$C$1681,3,FALSE),0)</f>
        <v>0</v>
      </c>
      <c r="O4117" s="2">
        <f>IFERROR(VLOOKUP(C4117,'FEBRE AMARELA'!$A$4:$C$38,3,FALSE),0)</f>
        <v>0</v>
      </c>
      <c r="P4117" s="2">
        <f>IFERROR(VLOOKUP(C4117,DENGUE!$A$5:$C$4097,3,FALSE),0)</f>
        <v>0</v>
      </c>
      <c r="Q4117" s="2">
        <f>IFERROR(VLOOKUP(C4117,'HEPATITE VIRAL'!$A$5:$C$3162,3,FALSE),0)</f>
        <v>0</v>
      </c>
      <c r="R4117" s="2">
        <f>IFERROR(VLOOKUP(C4117,'FEBRE MACULOSA'!$A$5:$C$181,3,FALSE),0)</f>
        <v>0</v>
      </c>
      <c r="S4117" s="2">
        <f>IFERROR(VLOOKUP(C4117,LEPTOSPIROSE!$A$5:$C$1176,3,FALSE),0)</f>
        <v>0</v>
      </c>
      <c r="T4117" s="2">
        <f>IFERROR(VLOOKUP(C4117,'DOENÇA DE CHAGAS'!$A$5:$C$100,3,FALSE),0)</f>
        <v>0</v>
      </c>
      <c r="U4117" s="2">
        <f>IFERROR(VLOOKUP(C4117,'PICADAS DE COBRAS'!$A$6:$C$4645,3,FALSE),0)</f>
        <v>0</v>
      </c>
      <c r="V4117">
        <f>IFERROR(VLOOKUP(C4117,'ZIKA VIRUS'!$A$5:$C$2399,3,FALSE),0)</f>
        <v>0</v>
      </c>
      <c r="W4117">
        <f>IFERROR(VLOOKUP(C4117,'FEBRE TIFÓIDE'!$A$5:$C$46,3,FALSE),0)</f>
        <v>0</v>
      </c>
      <c r="X4117">
        <f>IFERROR(VLOOKUP(C4117,HANTAVIROSE!$A$5:$C$153,3,FALSE),0)</f>
        <v>0</v>
      </c>
      <c r="Y4117">
        <f>IFERROR(VLOOKUP(C4117,MENINGITE!$A$5:$C$447,3,FALSE),0)</f>
        <v>0</v>
      </c>
      <c r="Z4117">
        <f>IFERROR(VLOOKUP(C4117,RAIVA!$A$5:$C$16,3,FALSE),0)</f>
        <v>0</v>
      </c>
    </row>
    <row r="4118" spans="1:26" x14ac:dyDescent="0.3">
      <c r="A4118" s="2" t="s">
        <v>4704</v>
      </c>
      <c r="B4118" s="2" t="s">
        <v>4754</v>
      </c>
      <c r="C4118" s="2">
        <v>210945</v>
      </c>
      <c r="D4118" s="2">
        <v>2109452</v>
      </c>
      <c r="E4118" s="2" t="s">
        <v>4704</v>
      </c>
      <c r="F4118" s="2" t="s">
        <v>4754</v>
      </c>
      <c r="G4118" s="2">
        <f>IFERROR(VLOOKUP(D4118,Coordenadas!$A$2:$D$5571,3,FALSE),0)</f>
        <v>-2.4253999999999998</v>
      </c>
      <c r="H4118" s="2">
        <f>IFERROR(VLOOKUP(D4118,Coordenadas!$A$2:$D$5571,4,FALSE),0)</f>
        <v>-44.097299999999997</v>
      </c>
      <c r="I4118" s="2" t="s">
        <v>5324</v>
      </c>
      <c r="J4118" s="2">
        <v>26327</v>
      </c>
      <c r="K4118" s="2" t="s">
        <v>5330</v>
      </c>
      <c r="L4118" s="2">
        <f>IFERROR(VLOOKUP(C4118,BOTULISMO!$A$3:$C$19,3,FALSE),0)</f>
        <v>0</v>
      </c>
      <c r="M4118" s="2">
        <f>IFERROR(VLOOKUP(C4118,'LEISHMANIOSE VISCERAL'!$A$4:$C$454,3,FALSE),0)</f>
        <v>0</v>
      </c>
      <c r="N4118" s="2">
        <f>IFERROR(VLOOKUP(C4118,'LEISHMANIOSE TEGUMENTAR'!$A$4:$C$1681,3,FALSE),0)</f>
        <v>0</v>
      </c>
      <c r="O4118" s="2">
        <f>IFERROR(VLOOKUP(C4118,'FEBRE AMARELA'!$A$4:$C$38,3,FALSE),0)</f>
        <v>0</v>
      </c>
      <c r="P4118" s="2">
        <f>IFERROR(VLOOKUP(C4118,DENGUE!$A$5:$C$4097,3,FALSE),0)</f>
        <v>0</v>
      </c>
      <c r="Q4118" s="2">
        <f>IFERROR(VLOOKUP(C4118,'HEPATITE VIRAL'!$A$5:$C$3162,3,FALSE),0)</f>
        <v>4</v>
      </c>
      <c r="R4118" s="2">
        <f>IFERROR(VLOOKUP(C4118,'FEBRE MACULOSA'!$A$5:$C$181,3,FALSE),0)</f>
        <v>0</v>
      </c>
      <c r="S4118" s="2">
        <f>IFERROR(VLOOKUP(C4118,LEPTOSPIROSE!$A$5:$C$1176,3,FALSE),0)</f>
        <v>0</v>
      </c>
      <c r="T4118" s="2">
        <f>IFERROR(VLOOKUP(C4118,'DOENÇA DE CHAGAS'!$A$5:$C$100,3,FALSE),0)</f>
        <v>0</v>
      </c>
      <c r="U4118" s="2">
        <f>IFERROR(VLOOKUP(C4118,'PICADAS DE COBRAS'!$A$6:$C$4645,3,FALSE),0)</f>
        <v>0</v>
      </c>
      <c r="V4118">
        <f>IFERROR(VLOOKUP(C4118,'ZIKA VIRUS'!$A$5:$C$2399,3,FALSE),0)</f>
        <v>2</v>
      </c>
      <c r="W4118">
        <f>IFERROR(VLOOKUP(C4118,'FEBRE TIFÓIDE'!$A$5:$C$46,3,FALSE),0)</f>
        <v>0</v>
      </c>
      <c r="X4118">
        <f>IFERROR(VLOOKUP(C4118,HANTAVIROSE!$A$5:$C$153,3,FALSE),0)</f>
        <v>0</v>
      </c>
      <c r="Y4118">
        <f>IFERROR(VLOOKUP(C4118,MENINGITE!$A$5:$C$447,3,FALSE),0)</f>
        <v>0</v>
      </c>
      <c r="Z4118">
        <f>IFERROR(VLOOKUP(C4118,RAIVA!$A$5:$C$16,3,FALSE),0)</f>
        <v>0</v>
      </c>
    </row>
    <row r="4119" spans="1:26" x14ac:dyDescent="0.3">
      <c r="A4119" s="2" t="s">
        <v>2425</v>
      </c>
      <c r="B4119" s="2" t="s">
        <v>2643</v>
      </c>
      <c r="C4119" s="2">
        <v>315390</v>
      </c>
      <c r="D4119" s="2">
        <v>3153905</v>
      </c>
      <c r="E4119" s="2" t="s">
        <v>2425</v>
      </c>
      <c r="F4119" s="2" t="s">
        <v>2643</v>
      </c>
      <c r="G4119" s="2">
        <f>IFERROR(VLOOKUP(D4119,Coordenadas!$A$2:$D$5571,3,FALSE),0)</f>
        <v>-19.9636</v>
      </c>
      <c r="H4119" s="2">
        <f>IFERROR(VLOOKUP(D4119,Coordenadas!$A$2:$D$5571,4,FALSE),0)</f>
        <v>-43.807899999999997</v>
      </c>
      <c r="I4119" s="2" t="s">
        <v>5325</v>
      </c>
      <c r="J4119" s="2">
        <v>15342</v>
      </c>
      <c r="K4119" s="2" t="s">
        <v>5332</v>
      </c>
      <c r="L4119" s="2">
        <f>IFERROR(VLOOKUP(C4119,BOTULISMO!$A$3:$C$19,3,FALSE),0)</f>
        <v>0</v>
      </c>
      <c r="M4119" s="2">
        <f>IFERROR(VLOOKUP(C4119,'LEISHMANIOSE VISCERAL'!$A$4:$C$454,3,FALSE),0)</f>
        <v>0</v>
      </c>
      <c r="N4119" s="2">
        <f>IFERROR(VLOOKUP(C4119,'LEISHMANIOSE TEGUMENTAR'!$A$4:$C$1681,3,FALSE),0)</f>
        <v>0</v>
      </c>
      <c r="O4119" s="2">
        <f>IFERROR(VLOOKUP(C4119,'FEBRE AMARELA'!$A$4:$C$38,3,FALSE),0)</f>
        <v>0</v>
      </c>
      <c r="P4119" s="2">
        <f>IFERROR(VLOOKUP(C4119,DENGUE!$A$5:$C$4097,3,FALSE),0)</f>
        <v>6</v>
      </c>
      <c r="Q4119" s="2">
        <f>IFERROR(VLOOKUP(C4119,'HEPATITE VIRAL'!$A$5:$C$3162,3,FALSE),0)</f>
        <v>1</v>
      </c>
      <c r="R4119" s="2">
        <f>IFERROR(VLOOKUP(C4119,'FEBRE MACULOSA'!$A$5:$C$181,3,FALSE),0)</f>
        <v>0</v>
      </c>
      <c r="S4119" s="2">
        <f>IFERROR(VLOOKUP(C4119,LEPTOSPIROSE!$A$5:$C$1176,3,FALSE),0)</f>
        <v>0</v>
      </c>
      <c r="T4119" s="2">
        <f>IFERROR(VLOOKUP(C4119,'DOENÇA DE CHAGAS'!$A$5:$C$100,3,FALSE),0)</f>
        <v>0</v>
      </c>
      <c r="U4119" s="2">
        <f>IFERROR(VLOOKUP(C4119,'PICADAS DE COBRAS'!$A$6:$C$4645,3,FALSE),0)</f>
        <v>11</v>
      </c>
      <c r="V4119">
        <f>IFERROR(VLOOKUP(C4119,'ZIKA VIRUS'!$A$5:$C$2399,3,FALSE),0)</f>
        <v>1</v>
      </c>
      <c r="W4119">
        <f>IFERROR(VLOOKUP(C4119,'FEBRE TIFÓIDE'!$A$5:$C$46,3,FALSE),0)</f>
        <v>0</v>
      </c>
      <c r="X4119">
        <f>IFERROR(VLOOKUP(C4119,HANTAVIROSE!$A$5:$C$153,3,FALSE),0)</f>
        <v>0</v>
      </c>
      <c r="Y4119">
        <f>IFERROR(VLOOKUP(C4119,MENINGITE!$A$5:$C$447,3,FALSE),0)</f>
        <v>0</v>
      </c>
      <c r="Z4119">
        <f>IFERROR(VLOOKUP(C4119,RAIVA!$A$5:$C$16,3,FALSE),0)</f>
        <v>0</v>
      </c>
    </row>
    <row r="4120" spans="1:26" x14ac:dyDescent="0.3">
      <c r="A4120" s="2" t="s">
        <v>2425</v>
      </c>
      <c r="B4120" s="2" t="s">
        <v>2642</v>
      </c>
      <c r="C4120" s="2">
        <v>315400</v>
      </c>
      <c r="D4120" s="2">
        <v>3154002</v>
      </c>
      <c r="E4120" s="2" t="s">
        <v>2425</v>
      </c>
      <c r="F4120" s="2" t="s">
        <v>2642</v>
      </c>
      <c r="G4120" s="2">
        <f>IFERROR(VLOOKUP(D4120,Coordenadas!$A$2:$D$5571,3,FALSE),0)</f>
        <v>-20.106100000000001</v>
      </c>
      <c r="H4120" s="2">
        <f>IFERROR(VLOOKUP(D4120,Coordenadas!$A$2:$D$5571,4,FALSE),0)</f>
        <v>-42.450200000000002</v>
      </c>
      <c r="I4120" s="2" t="s">
        <v>5325</v>
      </c>
      <c r="J4120" s="2">
        <v>23818</v>
      </c>
      <c r="K4120" s="2" t="s">
        <v>5330</v>
      </c>
      <c r="L4120" s="2">
        <f>IFERROR(VLOOKUP(C4120,BOTULISMO!$A$3:$C$19,3,FALSE),0)</f>
        <v>0</v>
      </c>
      <c r="M4120" s="2">
        <f>IFERROR(VLOOKUP(C4120,'LEISHMANIOSE VISCERAL'!$A$4:$C$454,3,FALSE),0)</f>
        <v>0</v>
      </c>
      <c r="N4120" s="2">
        <f>IFERROR(VLOOKUP(C4120,'LEISHMANIOSE TEGUMENTAR'!$A$4:$C$1681,3,FALSE),0)</f>
        <v>0</v>
      </c>
      <c r="O4120" s="2">
        <f>IFERROR(VLOOKUP(C4120,'FEBRE AMARELA'!$A$4:$C$38,3,FALSE),0)</f>
        <v>0</v>
      </c>
      <c r="P4120" s="2">
        <f>IFERROR(VLOOKUP(C4120,DENGUE!$A$5:$C$4097,3,FALSE),0)</f>
        <v>240</v>
      </c>
      <c r="Q4120" s="2">
        <f>IFERROR(VLOOKUP(C4120,'HEPATITE VIRAL'!$A$5:$C$3162,3,FALSE),0)</f>
        <v>2</v>
      </c>
      <c r="R4120" s="2">
        <f>IFERROR(VLOOKUP(C4120,'FEBRE MACULOSA'!$A$5:$C$181,3,FALSE),0)</f>
        <v>2</v>
      </c>
      <c r="S4120" s="2">
        <f>IFERROR(VLOOKUP(C4120,LEPTOSPIROSE!$A$5:$C$1176,3,FALSE),0)</f>
        <v>0</v>
      </c>
      <c r="T4120" s="2">
        <f>IFERROR(VLOOKUP(C4120,'DOENÇA DE CHAGAS'!$A$5:$C$100,3,FALSE),0)</f>
        <v>0</v>
      </c>
      <c r="U4120" s="2">
        <f>IFERROR(VLOOKUP(C4120,'PICADAS DE COBRAS'!$A$6:$C$4645,3,FALSE),0)</f>
        <v>307</v>
      </c>
      <c r="V4120">
        <f>IFERROR(VLOOKUP(C4120,'ZIKA VIRUS'!$A$5:$C$2399,3,FALSE),0)</f>
        <v>0</v>
      </c>
      <c r="W4120">
        <f>IFERROR(VLOOKUP(C4120,'FEBRE TIFÓIDE'!$A$5:$C$46,3,FALSE),0)</f>
        <v>0</v>
      </c>
      <c r="X4120">
        <f>IFERROR(VLOOKUP(C4120,HANTAVIROSE!$A$5:$C$153,3,FALSE),0)</f>
        <v>0</v>
      </c>
      <c r="Y4120">
        <f>IFERROR(VLOOKUP(C4120,MENINGITE!$A$5:$C$447,3,FALSE),0)</f>
        <v>0</v>
      </c>
      <c r="Z4120">
        <f>IFERROR(VLOOKUP(C4120,RAIVA!$A$5:$C$16,3,FALSE),0)</f>
        <v>0</v>
      </c>
    </row>
    <row r="4121" spans="1:26" x14ac:dyDescent="0.3">
      <c r="A4121" s="2" t="s">
        <v>1256</v>
      </c>
      <c r="B4121" s="2" t="s">
        <v>1352</v>
      </c>
      <c r="C4121" s="2">
        <v>412140</v>
      </c>
      <c r="D4121" s="2">
        <v>4121406</v>
      </c>
      <c r="E4121" s="2" t="s">
        <v>1256</v>
      </c>
      <c r="F4121" s="2" t="s">
        <v>1352</v>
      </c>
      <c r="G4121" s="2">
        <f>IFERROR(VLOOKUP(D4121,Coordenadas!$A$2:$D$5571,3,FALSE),0)</f>
        <v>-25.771100000000001</v>
      </c>
      <c r="H4121" s="2">
        <f>IFERROR(VLOOKUP(D4121,Coordenadas!$A$2:$D$5571,4,FALSE),0)</f>
        <v>-53.526000000000003</v>
      </c>
      <c r="I4121" s="2" t="s">
        <v>5326</v>
      </c>
      <c r="J4121" s="2">
        <v>16338</v>
      </c>
      <c r="K4121" s="2" t="s">
        <v>5332</v>
      </c>
      <c r="L4121" s="2">
        <f>IFERROR(VLOOKUP(C4121,BOTULISMO!$A$3:$C$19,3,FALSE),0)</f>
        <v>0</v>
      </c>
      <c r="M4121" s="2">
        <f>IFERROR(VLOOKUP(C4121,'LEISHMANIOSE VISCERAL'!$A$4:$C$454,3,FALSE),0)</f>
        <v>0</v>
      </c>
      <c r="N4121" s="2">
        <f>IFERROR(VLOOKUP(C4121,'LEISHMANIOSE TEGUMENTAR'!$A$4:$C$1681,3,FALSE),0)</f>
        <v>0</v>
      </c>
      <c r="O4121" s="2">
        <f>IFERROR(VLOOKUP(C4121,'FEBRE AMARELA'!$A$4:$C$38,3,FALSE),0)</f>
        <v>0</v>
      </c>
      <c r="P4121" s="2">
        <f>IFERROR(VLOOKUP(C4121,DENGUE!$A$5:$C$4097,3,FALSE),0)</f>
        <v>597</v>
      </c>
      <c r="Q4121" s="2">
        <f>IFERROR(VLOOKUP(C4121,'HEPATITE VIRAL'!$A$5:$C$3162,3,FALSE),0)</f>
        <v>23</v>
      </c>
      <c r="R4121" s="2">
        <f>IFERROR(VLOOKUP(C4121,'FEBRE MACULOSA'!$A$5:$C$181,3,FALSE),0)</f>
        <v>0</v>
      </c>
      <c r="S4121" s="2">
        <f>IFERROR(VLOOKUP(C4121,LEPTOSPIROSE!$A$5:$C$1176,3,FALSE),0)</f>
        <v>1</v>
      </c>
      <c r="T4121" s="2">
        <f>IFERROR(VLOOKUP(C4121,'DOENÇA DE CHAGAS'!$A$5:$C$100,3,FALSE),0)</f>
        <v>0</v>
      </c>
      <c r="U4121" s="2">
        <f>IFERROR(VLOOKUP(C4121,'PICADAS DE COBRAS'!$A$6:$C$4645,3,FALSE),0)</f>
        <v>36</v>
      </c>
      <c r="V4121">
        <f>IFERROR(VLOOKUP(C4121,'ZIKA VIRUS'!$A$5:$C$2399,3,FALSE),0)</f>
        <v>1</v>
      </c>
      <c r="W4121">
        <f>IFERROR(VLOOKUP(C4121,'FEBRE TIFÓIDE'!$A$5:$C$46,3,FALSE),0)</f>
        <v>0</v>
      </c>
      <c r="X4121">
        <f>IFERROR(VLOOKUP(C4121,HANTAVIROSE!$A$5:$C$153,3,FALSE),0)</f>
        <v>0</v>
      </c>
      <c r="Y4121">
        <f>IFERROR(VLOOKUP(C4121,MENINGITE!$A$5:$C$447,3,FALSE),0)</f>
        <v>0</v>
      </c>
      <c r="Z4121">
        <f>IFERROR(VLOOKUP(C4121,RAIVA!$A$5:$C$16,3,FALSE),0)</f>
        <v>0</v>
      </c>
    </row>
    <row r="4122" spans="1:26" x14ac:dyDescent="0.3">
      <c r="A4122" s="2" t="s">
        <v>1256</v>
      </c>
      <c r="B4122" s="2" t="s">
        <v>1351</v>
      </c>
      <c r="C4122" s="2">
        <v>412150</v>
      </c>
      <c r="D4122" s="2">
        <v>4121505</v>
      </c>
      <c r="E4122" s="2" t="s">
        <v>1256</v>
      </c>
      <c r="F4122" s="2" t="s">
        <v>1351</v>
      </c>
      <c r="G4122" s="2">
        <f>IFERROR(VLOOKUP(D4122,Coordenadas!$A$2:$D$5571,3,FALSE),0)</f>
        <v>-25.623200000000001</v>
      </c>
      <c r="H4122" s="2">
        <f>IFERROR(VLOOKUP(D4122,Coordenadas!$A$2:$D$5571,4,FALSE),0)</f>
        <v>-50.6877</v>
      </c>
      <c r="I4122" s="2" t="s">
        <v>5326</v>
      </c>
      <c r="J4122" s="2">
        <v>14176</v>
      </c>
      <c r="K4122" s="2" t="s">
        <v>5332</v>
      </c>
      <c r="L4122" s="2">
        <f>IFERROR(VLOOKUP(C4122,BOTULISMO!$A$3:$C$19,3,FALSE),0)</f>
        <v>0</v>
      </c>
      <c r="M4122" s="2">
        <f>IFERROR(VLOOKUP(C4122,'LEISHMANIOSE VISCERAL'!$A$4:$C$454,3,FALSE),0)</f>
        <v>0</v>
      </c>
      <c r="N4122" s="2">
        <f>IFERROR(VLOOKUP(C4122,'LEISHMANIOSE TEGUMENTAR'!$A$4:$C$1681,3,FALSE),0)</f>
        <v>0</v>
      </c>
      <c r="O4122" s="2">
        <f>IFERROR(VLOOKUP(C4122,'FEBRE AMARELA'!$A$4:$C$38,3,FALSE),0)</f>
        <v>0</v>
      </c>
      <c r="P4122" s="2">
        <f>IFERROR(VLOOKUP(C4122,DENGUE!$A$5:$C$4097,3,FALSE),0)</f>
        <v>0</v>
      </c>
      <c r="Q4122" s="2">
        <f>IFERROR(VLOOKUP(C4122,'HEPATITE VIRAL'!$A$5:$C$3162,3,FALSE),0)</f>
        <v>0</v>
      </c>
      <c r="R4122" s="2">
        <f>IFERROR(VLOOKUP(C4122,'FEBRE MACULOSA'!$A$5:$C$181,3,FALSE),0)</f>
        <v>0</v>
      </c>
      <c r="S4122" s="2">
        <f>IFERROR(VLOOKUP(C4122,LEPTOSPIROSE!$A$5:$C$1176,3,FALSE),0)</f>
        <v>0</v>
      </c>
      <c r="T4122" s="2">
        <f>IFERROR(VLOOKUP(C4122,'DOENÇA DE CHAGAS'!$A$5:$C$100,3,FALSE),0)</f>
        <v>0</v>
      </c>
      <c r="U4122" s="2">
        <f>IFERROR(VLOOKUP(C4122,'PICADAS DE COBRAS'!$A$6:$C$4645,3,FALSE),0)</f>
        <v>97</v>
      </c>
      <c r="V4122">
        <f>IFERROR(VLOOKUP(C4122,'ZIKA VIRUS'!$A$5:$C$2399,3,FALSE),0)</f>
        <v>0</v>
      </c>
      <c r="W4122">
        <f>IFERROR(VLOOKUP(C4122,'FEBRE TIFÓIDE'!$A$5:$C$46,3,FALSE),0)</f>
        <v>0</v>
      </c>
      <c r="X4122">
        <f>IFERROR(VLOOKUP(C4122,HANTAVIROSE!$A$5:$C$153,3,FALSE),0)</f>
        <v>0</v>
      </c>
      <c r="Y4122">
        <f>IFERROR(VLOOKUP(C4122,MENINGITE!$A$5:$C$447,3,FALSE),0)</f>
        <v>0</v>
      </c>
      <c r="Z4122">
        <f>IFERROR(VLOOKUP(C4122,RAIVA!$A$5:$C$16,3,FALSE),0)</f>
        <v>0</v>
      </c>
    </row>
    <row r="4123" spans="1:26" x14ac:dyDescent="0.3">
      <c r="A4123" s="2" t="s">
        <v>2425</v>
      </c>
      <c r="B4123" s="2" t="s">
        <v>2641</v>
      </c>
      <c r="C4123" s="2">
        <v>315410</v>
      </c>
      <c r="D4123" s="2">
        <v>3154101</v>
      </c>
      <c r="E4123" s="2" t="s">
        <v>2425</v>
      </c>
      <c r="F4123" s="2" t="s">
        <v>2641</v>
      </c>
      <c r="G4123" s="2">
        <f>IFERROR(VLOOKUP(D4123,Coordenadas!$A$2:$D$5571,3,FALSE),0)</f>
        <v>-21.5289</v>
      </c>
      <c r="H4123" s="2">
        <f>IFERROR(VLOOKUP(D4123,Coordenadas!$A$2:$D$5571,4,FALSE),0)</f>
        <v>-42.467599999999997</v>
      </c>
      <c r="I4123" s="2" t="s">
        <v>5325</v>
      </c>
      <c r="J4123" s="2">
        <v>10299</v>
      </c>
      <c r="K4123" s="2" t="s">
        <v>5332</v>
      </c>
      <c r="L4123" s="2">
        <f>IFERROR(VLOOKUP(C4123,BOTULISMO!$A$3:$C$19,3,FALSE),0)</f>
        <v>0</v>
      </c>
      <c r="M4123" s="2">
        <f>IFERROR(VLOOKUP(C4123,'LEISHMANIOSE VISCERAL'!$A$4:$C$454,3,FALSE),0)</f>
        <v>0</v>
      </c>
      <c r="N4123" s="2">
        <f>IFERROR(VLOOKUP(C4123,'LEISHMANIOSE TEGUMENTAR'!$A$4:$C$1681,3,FALSE),0)</f>
        <v>0</v>
      </c>
      <c r="O4123" s="2">
        <f>IFERROR(VLOOKUP(C4123,'FEBRE AMARELA'!$A$4:$C$38,3,FALSE),0)</f>
        <v>0</v>
      </c>
      <c r="P4123" s="2">
        <f>IFERROR(VLOOKUP(C4123,DENGUE!$A$5:$C$4097,3,FALSE),0)</f>
        <v>8</v>
      </c>
      <c r="Q4123" s="2">
        <f>IFERROR(VLOOKUP(C4123,'HEPATITE VIRAL'!$A$5:$C$3162,3,FALSE),0)</f>
        <v>0</v>
      </c>
      <c r="R4123" s="2">
        <f>IFERROR(VLOOKUP(C4123,'FEBRE MACULOSA'!$A$5:$C$181,3,FALSE),0)</f>
        <v>0</v>
      </c>
      <c r="S4123" s="2">
        <f>IFERROR(VLOOKUP(C4123,LEPTOSPIROSE!$A$5:$C$1176,3,FALSE),0)</f>
        <v>0</v>
      </c>
      <c r="T4123" s="2">
        <f>IFERROR(VLOOKUP(C4123,'DOENÇA DE CHAGAS'!$A$5:$C$100,3,FALSE),0)</f>
        <v>0</v>
      </c>
      <c r="U4123" s="2">
        <f>IFERROR(VLOOKUP(C4123,'PICADAS DE COBRAS'!$A$6:$C$4645,3,FALSE),0)</f>
        <v>23</v>
      </c>
      <c r="V4123">
        <f>IFERROR(VLOOKUP(C4123,'ZIKA VIRUS'!$A$5:$C$2399,3,FALSE),0)</f>
        <v>0</v>
      </c>
      <c r="W4123">
        <f>IFERROR(VLOOKUP(C4123,'FEBRE TIFÓIDE'!$A$5:$C$46,3,FALSE),0)</f>
        <v>0</v>
      </c>
      <c r="X4123">
        <f>IFERROR(VLOOKUP(C4123,HANTAVIROSE!$A$5:$C$153,3,FALSE),0)</f>
        <v>0</v>
      </c>
      <c r="Y4123">
        <f>IFERROR(VLOOKUP(C4123,MENINGITE!$A$5:$C$447,3,FALSE),0)</f>
        <v>0</v>
      </c>
      <c r="Z4123">
        <f>IFERROR(VLOOKUP(C4123,RAIVA!$A$5:$C$16,3,FALSE),0)</f>
        <v>0</v>
      </c>
    </row>
    <row r="4124" spans="1:26" x14ac:dyDescent="0.3">
      <c r="A4124" s="2" t="s">
        <v>4903</v>
      </c>
      <c r="B4124" s="2" t="s">
        <v>4932</v>
      </c>
      <c r="C4124" s="2">
        <v>171850</v>
      </c>
      <c r="D4124" s="2">
        <v>1718501</v>
      </c>
      <c r="E4124" s="2" t="s">
        <v>4903</v>
      </c>
      <c r="F4124" s="2" t="s">
        <v>4932</v>
      </c>
      <c r="G4124" s="2">
        <f>IFERROR(VLOOKUP(D4124,Coordenadas!$A$2:$D$5571,3,FALSE),0)</f>
        <v>-8.7226999999999997</v>
      </c>
      <c r="H4124" s="2">
        <f>IFERROR(VLOOKUP(D4124,Coordenadas!$A$2:$D$5571,4,FALSE),0)</f>
        <v>-47.242100000000001</v>
      </c>
      <c r="I4124" s="2" t="s">
        <v>5323</v>
      </c>
      <c r="J4124" s="2">
        <v>3768</v>
      </c>
      <c r="K4124" s="2" t="s">
        <v>5332</v>
      </c>
      <c r="L4124" s="2">
        <f>IFERROR(VLOOKUP(C4124,BOTULISMO!$A$3:$C$19,3,FALSE),0)</f>
        <v>0</v>
      </c>
      <c r="M4124" s="2">
        <f>IFERROR(VLOOKUP(C4124,'LEISHMANIOSE VISCERAL'!$A$4:$C$454,3,FALSE),0)</f>
        <v>0</v>
      </c>
      <c r="N4124" s="2">
        <f>IFERROR(VLOOKUP(C4124,'LEISHMANIOSE TEGUMENTAR'!$A$4:$C$1681,3,FALSE),0)</f>
        <v>4</v>
      </c>
      <c r="O4124" s="2">
        <f>IFERROR(VLOOKUP(C4124,'FEBRE AMARELA'!$A$4:$C$38,3,FALSE),0)</f>
        <v>0</v>
      </c>
      <c r="P4124" s="2">
        <f>IFERROR(VLOOKUP(C4124,DENGUE!$A$5:$C$4097,3,FALSE),0)</f>
        <v>0</v>
      </c>
      <c r="Q4124" s="2">
        <f>IFERROR(VLOOKUP(C4124,'HEPATITE VIRAL'!$A$5:$C$3162,3,FALSE),0)</f>
        <v>0</v>
      </c>
      <c r="R4124" s="2">
        <f>IFERROR(VLOOKUP(C4124,'FEBRE MACULOSA'!$A$5:$C$181,3,FALSE),0)</f>
        <v>0</v>
      </c>
      <c r="S4124" s="2">
        <f>IFERROR(VLOOKUP(C4124,LEPTOSPIROSE!$A$5:$C$1176,3,FALSE),0)</f>
        <v>0</v>
      </c>
      <c r="T4124" s="2">
        <f>IFERROR(VLOOKUP(C4124,'DOENÇA DE CHAGAS'!$A$5:$C$100,3,FALSE),0)</f>
        <v>0</v>
      </c>
      <c r="U4124" s="2">
        <f>IFERROR(VLOOKUP(C4124,'PICADAS DE COBRAS'!$A$6:$C$4645,3,FALSE),0)</f>
        <v>43</v>
      </c>
      <c r="V4124">
        <f>IFERROR(VLOOKUP(C4124,'ZIKA VIRUS'!$A$5:$C$2399,3,FALSE),0)</f>
        <v>0</v>
      </c>
      <c r="W4124">
        <f>IFERROR(VLOOKUP(C4124,'FEBRE TIFÓIDE'!$A$5:$C$46,3,FALSE),0)</f>
        <v>0</v>
      </c>
      <c r="X4124">
        <f>IFERROR(VLOOKUP(C4124,HANTAVIROSE!$A$5:$C$153,3,FALSE),0)</f>
        <v>0</v>
      </c>
      <c r="Y4124">
        <f>IFERROR(VLOOKUP(C4124,MENINGITE!$A$5:$C$447,3,FALSE),0)</f>
        <v>0</v>
      </c>
      <c r="Z4124">
        <f>IFERROR(VLOOKUP(C4124,RAIVA!$A$5:$C$16,3,FALSE),0)</f>
        <v>0</v>
      </c>
    </row>
    <row r="4125" spans="1:26" x14ac:dyDescent="0.3">
      <c r="A4125" s="2" t="s">
        <v>5044</v>
      </c>
      <c r="B4125" s="2" t="s">
        <v>4349</v>
      </c>
      <c r="C4125" s="2">
        <v>150613</v>
      </c>
      <c r="D4125" s="2">
        <v>1506138</v>
      </c>
      <c r="E4125" s="2" t="s">
        <v>5044</v>
      </c>
      <c r="F4125" s="2" t="s">
        <v>4349</v>
      </c>
      <c r="G4125" s="2">
        <f>IFERROR(VLOOKUP(D4125,Coordenadas!$A$2:$D$5571,3,FALSE),0)</f>
        <v>-8.02529</v>
      </c>
      <c r="H4125" s="2">
        <f>IFERROR(VLOOKUP(D4125,Coordenadas!$A$2:$D$5571,4,FALSE),0)</f>
        <v>-50.031700000000001</v>
      </c>
      <c r="I4125" s="2" t="s">
        <v>5323</v>
      </c>
      <c r="J4125" s="2">
        <v>75556</v>
      </c>
      <c r="K4125" s="2" t="s">
        <v>5331</v>
      </c>
      <c r="L4125" s="2">
        <f>IFERROR(VLOOKUP(C4125,BOTULISMO!$A$3:$C$19,3,FALSE),0)</f>
        <v>0</v>
      </c>
      <c r="M4125" s="2">
        <f>IFERROR(VLOOKUP(C4125,'LEISHMANIOSE VISCERAL'!$A$4:$C$454,3,FALSE),0)</f>
        <v>14</v>
      </c>
      <c r="N4125" s="2">
        <f>IFERROR(VLOOKUP(C4125,'LEISHMANIOSE TEGUMENTAR'!$A$4:$C$1681,3,FALSE),0)</f>
        <v>26</v>
      </c>
      <c r="O4125" s="2">
        <f>IFERROR(VLOOKUP(C4125,'FEBRE AMARELA'!$A$4:$C$38,3,FALSE),0)</f>
        <v>0</v>
      </c>
      <c r="P4125" s="2">
        <f>IFERROR(VLOOKUP(C4125,DENGUE!$A$5:$C$4097,3,FALSE),0)</f>
        <v>63</v>
      </c>
      <c r="Q4125" s="2">
        <f>IFERROR(VLOOKUP(C4125,'HEPATITE VIRAL'!$A$5:$C$3162,3,FALSE),0)</f>
        <v>57</v>
      </c>
      <c r="R4125" s="2">
        <f>IFERROR(VLOOKUP(C4125,'FEBRE MACULOSA'!$A$5:$C$181,3,FALSE),0)</f>
        <v>0</v>
      </c>
      <c r="S4125" s="2">
        <f>IFERROR(VLOOKUP(C4125,LEPTOSPIROSE!$A$5:$C$1176,3,FALSE),0)</f>
        <v>1</v>
      </c>
      <c r="T4125" s="2">
        <f>IFERROR(VLOOKUP(C4125,'DOENÇA DE CHAGAS'!$A$5:$C$100,3,FALSE),0)</f>
        <v>0</v>
      </c>
      <c r="U4125" s="2">
        <f>IFERROR(VLOOKUP(C4125,'PICADAS DE COBRAS'!$A$6:$C$4645,3,FALSE),0)</f>
        <v>71</v>
      </c>
      <c r="V4125">
        <f>IFERROR(VLOOKUP(C4125,'ZIKA VIRUS'!$A$5:$C$2399,3,FALSE),0)</f>
        <v>5</v>
      </c>
      <c r="W4125">
        <f>IFERROR(VLOOKUP(C4125,'FEBRE TIFÓIDE'!$A$5:$C$46,3,FALSE),0)</f>
        <v>0</v>
      </c>
      <c r="X4125">
        <f>IFERROR(VLOOKUP(C4125,HANTAVIROSE!$A$5:$C$153,3,FALSE),0)</f>
        <v>0</v>
      </c>
      <c r="Y4125">
        <f>IFERROR(VLOOKUP(C4125,MENINGITE!$A$5:$C$447,3,FALSE),0)</f>
        <v>4</v>
      </c>
      <c r="Z4125">
        <f>IFERROR(VLOOKUP(C4125,RAIVA!$A$5:$C$16,3,FALSE),0)</f>
        <v>0</v>
      </c>
    </row>
    <row r="4126" spans="1:26" x14ac:dyDescent="0.3">
      <c r="A4126" s="2" t="s">
        <v>4319</v>
      </c>
      <c r="B4126" s="2" t="s">
        <v>4349</v>
      </c>
      <c r="C4126" s="2">
        <v>231160</v>
      </c>
      <c r="D4126" s="2">
        <v>2311603</v>
      </c>
      <c r="E4126" s="2" t="s">
        <v>4319</v>
      </c>
      <c r="F4126" s="2" t="s">
        <v>4349</v>
      </c>
      <c r="G4126" s="2">
        <f>IFERROR(VLOOKUP(D4126,Coordenadas!$A$2:$D$5571,3,FALSE),0)</f>
        <v>-4.2158699999999998</v>
      </c>
      <c r="H4126" s="2">
        <f>IFERROR(VLOOKUP(D4126,Coordenadas!$A$2:$D$5571,4,FALSE),0)</f>
        <v>-38.727699999999999</v>
      </c>
      <c r="I4126" s="2" t="s">
        <v>5324</v>
      </c>
      <c r="J4126" s="2">
        <v>26415</v>
      </c>
      <c r="K4126" s="2" t="s">
        <v>5330</v>
      </c>
      <c r="L4126" s="2">
        <f>IFERROR(VLOOKUP(C4126,BOTULISMO!$A$3:$C$19,3,FALSE),0)</f>
        <v>0</v>
      </c>
      <c r="M4126" s="2">
        <f>IFERROR(VLOOKUP(C4126,'LEISHMANIOSE VISCERAL'!$A$4:$C$454,3,FALSE),0)</f>
        <v>0</v>
      </c>
      <c r="N4126" s="2">
        <f>IFERROR(VLOOKUP(C4126,'LEISHMANIOSE TEGUMENTAR'!$A$4:$C$1681,3,FALSE),0)</f>
        <v>0</v>
      </c>
      <c r="O4126" s="2">
        <f>IFERROR(VLOOKUP(C4126,'FEBRE AMARELA'!$A$4:$C$38,3,FALSE),0)</f>
        <v>0</v>
      </c>
      <c r="P4126" s="2">
        <f>IFERROR(VLOOKUP(C4126,DENGUE!$A$5:$C$4097,3,FALSE),0)</f>
        <v>5</v>
      </c>
      <c r="Q4126" s="2">
        <f>IFERROR(VLOOKUP(C4126,'HEPATITE VIRAL'!$A$5:$C$3162,3,FALSE),0)</f>
        <v>4</v>
      </c>
      <c r="R4126" s="2">
        <f>IFERROR(VLOOKUP(C4126,'FEBRE MACULOSA'!$A$5:$C$181,3,FALSE),0)</f>
        <v>0</v>
      </c>
      <c r="S4126" s="2">
        <f>IFERROR(VLOOKUP(C4126,LEPTOSPIROSE!$A$5:$C$1176,3,FALSE),0)</f>
        <v>0</v>
      </c>
      <c r="T4126" s="2">
        <f>IFERROR(VLOOKUP(C4126,'DOENÇA DE CHAGAS'!$A$5:$C$100,3,FALSE),0)</f>
        <v>0</v>
      </c>
      <c r="U4126" s="2">
        <f>IFERROR(VLOOKUP(C4126,'PICADAS DE COBRAS'!$A$6:$C$4645,3,FALSE),0)</f>
        <v>10</v>
      </c>
      <c r="V4126">
        <f>IFERROR(VLOOKUP(C4126,'ZIKA VIRUS'!$A$5:$C$2399,3,FALSE),0)</f>
        <v>0</v>
      </c>
      <c r="W4126">
        <f>IFERROR(VLOOKUP(C4126,'FEBRE TIFÓIDE'!$A$5:$C$46,3,FALSE),0)</f>
        <v>0</v>
      </c>
      <c r="X4126">
        <f>IFERROR(VLOOKUP(C4126,HANTAVIROSE!$A$5:$C$153,3,FALSE),0)</f>
        <v>0</v>
      </c>
      <c r="Y4126">
        <f>IFERROR(VLOOKUP(C4126,MENINGITE!$A$5:$C$447,3,FALSE),0)</f>
        <v>0</v>
      </c>
      <c r="Z4126">
        <f>IFERROR(VLOOKUP(C4126,RAIVA!$A$5:$C$16,3,FALSE),0)</f>
        <v>0</v>
      </c>
    </row>
    <row r="4127" spans="1:26" x14ac:dyDescent="0.3">
      <c r="A4127" s="2" t="s">
        <v>1637</v>
      </c>
      <c r="B4127" s="2" t="s">
        <v>1799</v>
      </c>
      <c r="C4127" s="2">
        <v>354230</v>
      </c>
      <c r="D4127" s="2">
        <v>3542305</v>
      </c>
      <c r="E4127" s="2" t="s">
        <v>1637</v>
      </c>
      <c r="F4127" s="2" t="s">
        <v>1799</v>
      </c>
      <c r="G4127" s="2">
        <f>IFERROR(VLOOKUP(D4127,Coordenadas!$A$2:$D$5571,3,FALSE),0)</f>
        <v>-23.2638</v>
      </c>
      <c r="H4127" s="2">
        <f>IFERROR(VLOOKUP(D4127,Coordenadas!$A$2:$D$5571,4,FALSE),0)</f>
        <v>-45.542200000000001</v>
      </c>
      <c r="I4127" s="2" t="s">
        <v>5325</v>
      </c>
      <c r="J4127" s="2">
        <v>3873</v>
      </c>
      <c r="K4127" s="2" t="s">
        <v>5332</v>
      </c>
      <c r="L4127" s="2">
        <f>IFERROR(VLOOKUP(C4127,BOTULISMO!$A$3:$C$19,3,FALSE),0)</f>
        <v>0</v>
      </c>
      <c r="M4127" s="2">
        <f>IFERROR(VLOOKUP(C4127,'LEISHMANIOSE VISCERAL'!$A$4:$C$454,3,FALSE),0)</f>
        <v>0</v>
      </c>
      <c r="N4127" s="2">
        <f>IFERROR(VLOOKUP(C4127,'LEISHMANIOSE TEGUMENTAR'!$A$4:$C$1681,3,FALSE),0)</f>
        <v>0</v>
      </c>
      <c r="O4127" s="2">
        <f>IFERROR(VLOOKUP(C4127,'FEBRE AMARELA'!$A$4:$C$38,3,FALSE),0)</f>
        <v>0</v>
      </c>
      <c r="P4127" s="2">
        <f>IFERROR(VLOOKUP(C4127,DENGUE!$A$5:$C$4097,3,FALSE),0)</f>
        <v>0</v>
      </c>
      <c r="Q4127" s="2">
        <f>IFERROR(VLOOKUP(C4127,'HEPATITE VIRAL'!$A$5:$C$3162,3,FALSE),0)</f>
        <v>0</v>
      </c>
      <c r="R4127" s="2">
        <f>IFERROR(VLOOKUP(C4127,'FEBRE MACULOSA'!$A$5:$C$181,3,FALSE),0)</f>
        <v>0</v>
      </c>
      <c r="S4127" s="2">
        <f>IFERROR(VLOOKUP(C4127,LEPTOSPIROSE!$A$5:$C$1176,3,FALSE),0)</f>
        <v>0</v>
      </c>
      <c r="T4127" s="2">
        <f>IFERROR(VLOOKUP(C4127,'DOENÇA DE CHAGAS'!$A$5:$C$100,3,FALSE),0)</f>
        <v>0</v>
      </c>
      <c r="U4127" s="2">
        <f>IFERROR(VLOOKUP(C4127,'PICADAS DE COBRAS'!$A$6:$C$4645,3,FALSE),0)</f>
        <v>0</v>
      </c>
      <c r="V4127">
        <f>IFERROR(VLOOKUP(C4127,'ZIKA VIRUS'!$A$5:$C$2399,3,FALSE),0)</f>
        <v>0</v>
      </c>
      <c r="W4127">
        <f>IFERROR(VLOOKUP(C4127,'FEBRE TIFÓIDE'!$A$5:$C$46,3,FALSE),0)</f>
        <v>0</v>
      </c>
      <c r="X4127">
        <f>IFERROR(VLOOKUP(C4127,HANTAVIROSE!$A$5:$C$153,3,FALSE),0)</f>
        <v>0</v>
      </c>
      <c r="Y4127">
        <f>IFERROR(VLOOKUP(C4127,MENINGITE!$A$5:$C$447,3,FALSE),0)</f>
        <v>0</v>
      </c>
      <c r="Z4127">
        <f>IFERROR(VLOOKUP(C4127,RAIVA!$A$5:$C$16,3,FALSE),0)</f>
        <v>0</v>
      </c>
    </row>
    <row r="4128" spans="1:26" x14ac:dyDescent="0.3">
      <c r="A4128" s="2" t="s">
        <v>4490</v>
      </c>
      <c r="B4128" s="2" t="s">
        <v>4542</v>
      </c>
      <c r="C4128" s="2">
        <v>220870</v>
      </c>
      <c r="D4128" s="2">
        <v>2208700</v>
      </c>
      <c r="E4128" s="2" t="s">
        <v>4490</v>
      </c>
      <c r="F4128" s="2" t="s">
        <v>4542</v>
      </c>
      <c r="G4128" s="2">
        <f>IFERROR(VLOOKUP(D4128,Coordenadas!$A$2:$D$5571,3,FALSE),0)</f>
        <v>-9.4793699999999994</v>
      </c>
      <c r="H4128" s="2">
        <f>IFERROR(VLOOKUP(D4128,Coordenadas!$A$2:$D$5571,4,FALSE),0)</f>
        <v>-44.581099999999999</v>
      </c>
      <c r="I4128" s="2" t="s">
        <v>5324</v>
      </c>
      <c r="J4128" s="2">
        <v>8400</v>
      </c>
      <c r="K4128" s="2" t="s">
        <v>5332</v>
      </c>
      <c r="L4128" s="2">
        <f>IFERROR(VLOOKUP(C4128,BOTULISMO!$A$3:$C$19,3,FALSE),0)</f>
        <v>0</v>
      </c>
      <c r="M4128" s="2">
        <f>IFERROR(VLOOKUP(C4128,'LEISHMANIOSE VISCERAL'!$A$4:$C$454,3,FALSE),0)</f>
        <v>0</v>
      </c>
      <c r="N4128" s="2">
        <f>IFERROR(VLOOKUP(C4128,'LEISHMANIOSE TEGUMENTAR'!$A$4:$C$1681,3,FALSE),0)</f>
        <v>0</v>
      </c>
      <c r="O4128" s="2">
        <f>IFERROR(VLOOKUP(C4128,'FEBRE AMARELA'!$A$4:$C$38,3,FALSE),0)</f>
        <v>0</v>
      </c>
      <c r="P4128" s="2">
        <f>IFERROR(VLOOKUP(C4128,DENGUE!$A$5:$C$4097,3,FALSE),0)</f>
        <v>0</v>
      </c>
      <c r="Q4128" s="2">
        <f>IFERROR(VLOOKUP(C4128,'HEPATITE VIRAL'!$A$5:$C$3162,3,FALSE),0)</f>
        <v>0</v>
      </c>
      <c r="R4128" s="2">
        <f>IFERROR(VLOOKUP(C4128,'FEBRE MACULOSA'!$A$5:$C$181,3,FALSE),0)</f>
        <v>0</v>
      </c>
      <c r="S4128" s="2">
        <f>IFERROR(VLOOKUP(C4128,LEPTOSPIROSE!$A$5:$C$1176,3,FALSE),0)</f>
        <v>0</v>
      </c>
      <c r="T4128" s="2">
        <f>IFERROR(VLOOKUP(C4128,'DOENÇA DE CHAGAS'!$A$5:$C$100,3,FALSE),0)</f>
        <v>0</v>
      </c>
      <c r="U4128" s="2">
        <f>IFERROR(VLOOKUP(C4128,'PICADAS DE COBRAS'!$A$6:$C$4645,3,FALSE),0)</f>
        <v>21</v>
      </c>
      <c r="V4128">
        <f>IFERROR(VLOOKUP(C4128,'ZIKA VIRUS'!$A$5:$C$2399,3,FALSE),0)</f>
        <v>0</v>
      </c>
      <c r="W4128">
        <f>IFERROR(VLOOKUP(C4128,'FEBRE TIFÓIDE'!$A$5:$C$46,3,FALSE),0)</f>
        <v>0</v>
      </c>
      <c r="X4128">
        <f>IFERROR(VLOOKUP(C4128,HANTAVIROSE!$A$5:$C$153,3,FALSE),0)</f>
        <v>0</v>
      </c>
      <c r="Y4128">
        <f>IFERROR(VLOOKUP(C4128,MENINGITE!$A$5:$C$447,3,FALSE),0)</f>
        <v>0</v>
      </c>
      <c r="Z4128">
        <f>IFERROR(VLOOKUP(C4128,RAIVA!$A$5:$C$16,3,FALSE),0)</f>
        <v>0</v>
      </c>
    </row>
    <row r="4129" spans="1:26" x14ac:dyDescent="0.3">
      <c r="A4129" s="2" t="s">
        <v>470</v>
      </c>
      <c r="B4129" s="2" t="s">
        <v>627</v>
      </c>
      <c r="C4129" s="2">
        <v>431540</v>
      </c>
      <c r="D4129" s="2">
        <v>4315404</v>
      </c>
      <c r="E4129" s="2" t="s">
        <v>470</v>
      </c>
      <c r="F4129" s="2" t="s">
        <v>627</v>
      </c>
      <c r="G4129" s="2">
        <f>IFERROR(VLOOKUP(D4129,Coordenadas!$A$2:$D$5571,3,FALSE),0)</f>
        <v>-27.664000000000001</v>
      </c>
      <c r="H4129" s="2">
        <f>IFERROR(VLOOKUP(D4129,Coordenadas!$A$2:$D$5571,4,FALSE),0)</f>
        <v>-53.640700000000002</v>
      </c>
      <c r="I4129" s="2" t="s">
        <v>5326</v>
      </c>
      <c r="J4129" s="2">
        <v>10222</v>
      </c>
      <c r="K4129" s="2" t="s">
        <v>5332</v>
      </c>
      <c r="L4129" s="2">
        <f>IFERROR(VLOOKUP(C4129,BOTULISMO!$A$3:$C$19,3,FALSE),0)</f>
        <v>0</v>
      </c>
      <c r="M4129" s="2">
        <f>IFERROR(VLOOKUP(C4129,'LEISHMANIOSE VISCERAL'!$A$4:$C$454,3,FALSE),0)</f>
        <v>0</v>
      </c>
      <c r="N4129" s="2">
        <f>IFERROR(VLOOKUP(C4129,'LEISHMANIOSE TEGUMENTAR'!$A$4:$C$1681,3,FALSE),0)</f>
        <v>0</v>
      </c>
      <c r="O4129" s="2">
        <f>IFERROR(VLOOKUP(C4129,'FEBRE AMARELA'!$A$4:$C$38,3,FALSE),0)</f>
        <v>0</v>
      </c>
      <c r="P4129" s="2">
        <f>IFERROR(VLOOKUP(C4129,DENGUE!$A$5:$C$4097,3,FALSE),0)</f>
        <v>4</v>
      </c>
      <c r="Q4129" s="2">
        <f>IFERROR(VLOOKUP(C4129,'HEPATITE VIRAL'!$A$5:$C$3162,3,FALSE),0)</f>
        <v>3</v>
      </c>
      <c r="R4129" s="2">
        <f>IFERROR(VLOOKUP(C4129,'FEBRE MACULOSA'!$A$5:$C$181,3,FALSE),0)</f>
        <v>0</v>
      </c>
      <c r="S4129" s="2">
        <f>IFERROR(VLOOKUP(C4129,LEPTOSPIROSE!$A$5:$C$1176,3,FALSE),0)</f>
        <v>1</v>
      </c>
      <c r="T4129" s="2">
        <f>IFERROR(VLOOKUP(C4129,'DOENÇA DE CHAGAS'!$A$5:$C$100,3,FALSE),0)</f>
        <v>0</v>
      </c>
      <c r="U4129" s="2">
        <f>IFERROR(VLOOKUP(C4129,'PICADAS DE COBRAS'!$A$6:$C$4645,3,FALSE),0)</f>
        <v>0</v>
      </c>
      <c r="V4129">
        <f>IFERROR(VLOOKUP(C4129,'ZIKA VIRUS'!$A$5:$C$2399,3,FALSE),0)</f>
        <v>0</v>
      </c>
      <c r="W4129">
        <f>IFERROR(VLOOKUP(C4129,'FEBRE TIFÓIDE'!$A$5:$C$46,3,FALSE),0)</f>
        <v>0</v>
      </c>
      <c r="X4129">
        <f>IFERROR(VLOOKUP(C4129,HANTAVIROSE!$A$5:$C$153,3,FALSE),0)</f>
        <v>0</v>
      </c>
      <c r="Y4129">
        <f>IFERROR(VLOOKUP(C4129,MENINGITE!$A$5:$C$447,3,FALSE),0)</f>
        <v>0</v>
      </c>
      <c r="Z4129">
        <f>IFERROR(VLOOKUP(C4129,RAIVA!$A$5:$C$16,3,FALSE),0)</f>
        <v>0</v>
      </c>
    </row>
    <row r="4130" spans="1:26" x14ac:dyDescent="0.3">
      <c r="A4130" s="2" t="s">
        <v>2425</v>
      </c>
      <c r="B4130" s="2" t="s">
        <v>2640</v>
      </c>
      <c r="C4130" s="2">
        <v>315415</v>
      </c>
      <c r="D4130" s="2">
        <v>3154150</v>
      </c>
      <c r="E4130" s="2" t="s">
        <v>2425</v>
      </c>
      <c r="F4130" s="2" t="s">
        <v>2640</v>
      </c>
      <c r="G4130" s="2">
        <f>IFERROR(VLOOKUP(D4130,Coordenadas!$A$2:$D$5571,3,FALSE),0)</f>
        <v>-20.240100000000002</v>
      </c>
      <c r="H4130" s="2">
        <f>IFERROR(VLOOKUP(D4130,Coordenadas!$A$2:$D$5571,4,FALSE),0)</f>
        <v>-41.9848</v>
      </c>
      <c r="I4130" s="2" t="s">
        <v>5325</v>
      </c>
      <c r="J4130" s="2">
        <v>6569</v>
      </c>
      <c r="K4130" s="2" t="s">
        <v>5332</v>
      </c>
      <c r="L4130" s="2">
        <f>IFERROR(VLOOKUP(C4130,BOTULISMO!$A$3:$C$19,3,FALSE),0)</f>
        <v>0</v>
      </c>
      <c r="M4130" s="2">
        <f>IFERROR(VLOOKUP(C4130,'LEISHMANIOSE VISCERAL'!$A$4:$C$454,3,FALSE),0)</f>
        <v>0</v>
      </c>
      <c r="N4130" s="2">
        <f>IFERROR(VLOOKUP(C4130,'LEISHMANIOSE TEGUMENTAR'!$A$4:$C$1681,3,FALSE),0)</f>
        <v>4</v>
      </c>
      <c r="O4130" s="2">
        <f>IFERROR(VLOOKUP(C4130,'FEBRE AMARELA'!$A$4:$C$38,3,FALSE),0)</f>
        <v>0</v>
      </c>
      <c r="P4130" s="2">
        <f>IFERROR(VLOOKUP(C4130,DENGUE!$A$5:$C$4097,3,FALSE),0)</f>
        <v>0</v>
      </c>
      <c r="Q4130" s="2">
        <f>IFERROR(VLOOKUP(C4130,'HEPATITE VIRAL'!$A$5:$C$3162,3,FALSE),0)</f>
        <v>0</v>
      </c>
      <c r="R4130" s="2">
        <f>IFERROR(VLOOKUP(C4130,'FEBRE MACULOSA'!$A$5:$C$181,3,FALSE),0)</f>
        <v>0</v>
      </c>
      <c r="S4130" s="2">
        <f>IFERROR(VLOOKUP(C4130,LEPTOSPIROSE!$A$5:$C$1176,3,FALSE),0)</f>
        <v>0</v>
      </c>
      <c r="T4130" s="2">
        <f>IFERROR(VLOOKUP(C4130,'DOENÇA DE CHAGAS'!$A$5:$C$100,3,FALSE),0)</f>
        <v>0</v>
      </c>
      <c r="U4130" s="2">
        <f>IFERROR(VLOOKUP(C4130,'PICADAS DE COBRAS'!$A$6:$C$4645,3,FALSE),0)</f>
        <v>0</v>
      </c>
      <c r="V4130">
        <f>IFERROR(VLOOKUP(C4130,'ZIKA VIRUS'!$A$5:$C$2399,3,FALSE),0)</f>
        <v>0</v>
      </c>
      <c r="W4130">
        <f>IFERROR(VLOOKUP(C4130,'FEBRE TIFÓIDE'!$A$5:$C$46,3,FALSE),0)</f>
        <v>0</v>
      </c>
      <c r="X4130">
        <f>IFERROR(VLOOKUP(C4130,HANTAVIROSE!$A$5:$C$153,3,FALSE),0)</f>
        <v>0</v>
      </c>
      <c r="Y4130">
        <f>IFERROR(VLOOKUP(C4130,MENINGITE!$A$5:$C$447,3,FALSE),0)</f>
        <v>0</v>
      </c>
      <c r="Z4130">
        <f>IFERROR(VLOOKUP(C4130,RAIVA!$A$5:$C$16,3,FALSE),0)</f>
        <v>0</v>
      </c>
    </row>
    <row r="4131" spans="1:26" x14ac:dyDescent="0.3">
      <c r="A4131" s="2" t="s">
        <v>4490</v>
      </c>
      <c r="B4131" s="2" t="s">
        <v>4541</v>
      </c>
      <c r="C4131" s="2">
        <v>220880</v>
      </c>
      <c r="D4131" s="2">
        <v>2208809</v>
      </c>
      <c r="E4131" s="2" t="s">
        <v>4490</v>
      </c>
      <c r="F4131" s="2" t="s">
        <v>4541</v>
      </c>
      <c r="G4131" s="2">
        <f>IFERROR(VLOOKUP(D4131,Coordenadas!$A$2:$D$5571,3,FALSE),0)</f>
        <v>-6.2311500000000004</v>
      </c>
      <c r="H4131" s="2">
        <f>IFERROR(VLOOKUP(D4131,Coordenadas!$A$2:$D$5571,4,FALSE),0)</f>
        <v>-42.684199999999997</v>
      </c>
      <c r="I4131" s="2" t="s">
        <v>5324</v>
      </c>
      <c r="J4131" s="2">
        <v>17556</v>
      </c>
      <c r="K4131" s="2" t="s">
        <v>5332</v>
      </c>
      <c r="L4131" s="2">
        <f>IFERROR(VLOOKUP(C4131,BOTULISMO!$A$3:$C$19,3,FALSE),0)</f>
        <v>0</v>
      </c>
      <c r="M4131" s="2">
        <f>IFERROR(VLOOKUP(C4131,'LEISHMANIOSE VISCERAL'!$A$4:$C$454,3,FALSE),0)</f>
        <v>0</v>
      </c>
      <c r="N4131" s="2">
        <f>IFERROR(VLOOKUP(C4131,'LEISHMANIOSE TEGUMENTAR'!$A$4:$C$1681,3,FALSE),0)</f>
        <v>0</v>
      </c>
      <c r="O4131" s="2">
        <f>IFERROR(VLOOKUP(C4131,'FEBRE AMARELA'!$A$4:$C$38,3,FALSE),0)</f>
        <v>0</v>
      </c>
      <c r="P4131" s="2">
        <f>IFERROR(VLOOKUP(C4131,DENGUE!$A$5:$C$4097,3,FALSE),0)</f>
        <v>7</v>
      </c>
      <c r="Q4131" s="2">
        <f>IFERROR(VLOOKUP(C4131,'HEPATITE VIRAL'!$A$5:$C$3162,3,FALSE),0)</f>
        <v>0</v>
      </c>
      <c r="R4131" s="2">
        <f>IFERROR(VLOOKUP(C4131,'FEBRE MACULOSA'!$A$5:$C$181,3,FALSE),0)</f>
        <v>0</v>
      </c>
      <c r="S4131" s="2">
        <f>IFERROR(VLOOKUP(C4131,LEPTOSPIROSE!$A$5:$C$1176,3,FALSE),0)</f>
        <v>0</v>
      </c>
      <c r="T4131" s="2">
        <f>IFERROR(VLOOKUP(C4131,'DOENÇA DE CHAGAS'!$A$5:$C$100,3,FALSE),0)</f>
        <v>0</v>
      </c>
      <c r="U4131" s="2">
        <f>IFERROR(VLOOKUP(C4131,'PICADAS DE COBRAS'!$A$6:$C$4645,3,FALSE),0)</f>
        <v>4</v>
      </c>
      <c r="V4131">
        <f>IFERROR(VLOOKUP(C4131,'ZIKA VIRUS'!$A$5:$C$2399,3,FALSE),0)</f>
        <v>0</v>
      </c>
      <c r="W4131">
        <f>IFERROR(VLOOKUP(C4131,'FEBRE TIFÓIDE'!$A$5:$C$46,3,FALSE),0)</f>
        <v>0</v>
      </c>
      <c r="X4131">
        <f>IFERROR(VLOOKUP(C4131,HANTAVIROSE!$A$5:$C$153,3,FALSE),0)</f>
        <v>0</v>
      </c>
      <c r="Y4131">
        <f>IFERROR(VLOOKUP(C4131,MENINGITE!$A$5:$C$447,3,FALSE),0)</f>
        <v>0</v>
      </c>
      <c r="Z4131">
        <f>IFERROR(VLOOKUP(C4131,RAIVA!$A$5:$C$16,3,FALSE),0)</f>
        <v>0</v>
      </c>
    </row>
    <row r="4132" spans="1:26" x14ac:dyDescent="0.3">
      <c r="A4132" s="2" t="s">
        <v>1637</v>
      </c>
      <c r="B4132" s="2" t="s">
        <v>1798</v>
      </c>
      <c r="C4132" s="2">
        <v>354240</v>
      </c>
      <c r="D4132" s="2">
        <v>3542404</v>
      </c>
      <c r="E4132" s="2" t="s">
        <v>1637</v>
      </c>
      <c r="F4132" s="2" t="s">
        <v>1798</v>
      </c>
      <c r="G4132" s="2">
        <f>IFERROR(VLOOKUP(D4132,Coordenadas!$A$2:$D$5571,3,FALSE),0)</f>
        <v>-22.2181</v>
      </c>
      <c r="H4132" s="2">
        <f>IFERROR(VLOOKUP(D4132,Coordenadas!$A$2:$D$5571,4,FALSE),0)</f>
        <v>-51.305500000000002</v>
      </c>
      <c r="I4132" s="2" t="s">
        <v>5325</v>
      </c>
      <c r="J4132" s="2">
        <v>18494</v>
      </c>
      <c r="K4132" s="2" t="s">
        <v>5332</v>
      </c>
      <c r="L4132" s="2">
        <f>IFERROR(VLOOKUP(C4132,BOTULISMO!$A$3:$C$19,3,FALSE),0)</f>
        <v>0</v>
      </c>
      <c r="M4132" s="2">
        <f>IFERROR(VLOOKUP(C4132,'LEISHMANIOSE VISCERAL'!$A$4:$C$454,3,FALSE),0)</f>
        <v>0</v>
      </c>
      <c r="N4132" s="2">
        <f>IFERROR(VLOOKUP(C4132,'LEISHMANIOSE TEGUMENTAR'!$A$4:$C$1681,3,FALSE),0)</f>
        <v>0</v>
      </c>
      <c r="O4132" s="2">
        <f>IFERROR(VLOOKUP(C4132,'FEBRE AMARELA'!$A$4:$C$38,3,FALSE),0)</f>
        <v>0</v>
      </c>
      <c r="P4132" s="2">
        <f>IFERROR(VLOOKUP(C4132,DENGUE!$A$5:$C$4097,3,FALSE),0)</f>
        <v>427</v>
      </c>
      <c r="Q4132" s="2">
        <f>IFERROR(VLOOKUP(C4132,'HEPATITE VIRAL'!$A$5:$C$3162,3,FALSE),0)</f>
        <v>3</v>
      </c>
      <c r="R4132" s="2">
        <f>IFERROR(VLOOKUP(C4132,'FEBRE MACULOSA'!$A$5:$C$181,3,FALSE),0)</f>
        <v>0</v>
      </c>
      <c r="S4132" s="2">
        <f>IFERROR(VLOOKUP(C4132,LEPTOSPIROSE!$A$5:$C$1176,3,FALSE),0)</f>
        <v>0</v>
      </c>
      <c r="T4132" s="2">
        <f>IFERROR(VLOOKUP(C4132,'DOENÇA DE CHAGAS'!$A$5:$C$100,3,FALSE),0)</f>
        <v>0</v>
      </c>
      <c r="U4132" s="2">
        <f>IFERROR(VLOOKUP(C4132,'PICADAS DE COBRAS'!$A$6:$C$4645,3,FALSE),0)</f>
        <v>13</v>
      </c>
      <c r="V4132">
        <f>IFERROR(VLOOKUP(C4132,'ZIKA VIRUS'!$A$5:$C$2399,3,FALSE),0)</f>
        <v>1</v>
      </c>
      <c r="W4132">
        <f>IFERROR(VLOOKUP(C4132,'FEBRE TIFÓIDE'!$A$5:$C$46,3,FALSE),0)</f>
        <v>0</v>
      </c>
      <c r="X4132">
        <f>IFERROR(VLOOKUP(C4132,HANTAVIROSE!$A$5:$C$153,3,FALSE),0)</f>
        <v>0</v>
      </c>
      <c r="Y4132">
        <f>IFERROR(VLOOKUP(C4132,MENINGITE!$A$5:$C$447,3,FALSE),0)</f>
        <v>0</v>
      </c>
      <c r="Z4132">
        <f>IFERROR(VLOOKUP(C4132,RAIVA!$A$5:$C$16,3,FALSE),0)</f>
        <v>0</v>
      </c>
    </row>
    <row r="4133" spans="1:26" x14ac:dyDescent="0.3">
      <c r="A4133" s="2" t="s">
        <v>1637</v>
      </c>
      <c r="B4133" s="2" t="s">
        <v>1797</v>
      </c>
      <c r="C4133" s="2">
        <v>354250</v>
      </c>
      <c r="D4133" s="2">
        <v>3542503</v>
      </c>
      <c r="E4133" s="2" t="s">
        <v>1637</v>
      </c>
      <c r="F4133" s="2" t="s">
        <v>1797</v>
      </c>
      <c r="G4133" s="2">
        <f>IFERROR(VLOOKUP(D4133,Coordenadas!$A$2:$D$5571,3,FALSE),0)</f>
        <v>-21.891400000000001</v>
      </c>
      <c r="H4133" s="2">
        <f>IFERROR(VLOOKUP(D4133,Coordenadas!$A$2:$D$5571,4,FALSE),0)</f>
        <v>-49.226799999999997</v>
      </c>
      <c r="I4133" s="2" t="s">
        <v>5325</v>
      </c>
      <c r="J4133" s="2">
        <v>7323</v>
      </c>
      <c r="K4133" s="2" t="s">
        <v>5332</v>
      </c>
      <c r="L4133" s="2">
        <f>IFERROR(VLOOKUP(C4133,BOTULISMO!$A$3:$C$19,3,FALSE),0)</f>
        <v>0</v>
      </c>
      <c r="M4133" s="2">
        <f>IFERROR(VLOOKUP(C4133,'LEISHMANIOSE VISCERAL'!$A$4:$C$454,3,FALSE),0)</f>
        <v>0</v>
      </c>
      <c r="N4133" s="2">
        <f>IFERROR(VLOOKUP(C4133,'LEISHMANIOSE TEGUMENTAR'!$A$4:$C$1681,3,FALSE),0)</f>
        <v>0</v>
      </c>
      <c r="O4133" s="2">
        <f>IFERROR(VLOOKUP(C4133,'FEBRE AMARELA'!$A$4:$C$38,3,FALSE),0)</f>
        <v>0</v>
      </c>
      <c r="P4133" s="2">
        <f>IFERROR(VLOOKUP(C4133,DENGUE!$A$5:$C$4097,3,FALSE),0)</f>
        <v>0</v>
      </c>
      <c r="Q4133" s="2">
        <f>IFERROR(VLOOKUP(C4133,'HEPATITE VIRAL'!$A$5:$C$3162,3,FALSE),0)</f>
        <v>1</v>
      </c>
      <c r="R4133" s="2">
        <f>IFERROR(VLOOKUP(C4133,'FEBRE MACULOSA'!$A$5:$C$181,3,FALSE),0)</f>
        <v>0</v>
      </c>
      <c r="S4133" s="2">
        <f>IFERROR(VLOOKUP(C4133,LEPTOSPIROSE!$A$5:$C$1176,3,FALSE),0)</f>
        <v>0</v>
      </c>
      <c r="T4133" s="2">
        <f>IFERROR(VLOOKUP(C4133,'DOENÇA DE CHAGAS'!$A$5:$C$100,3,FALSE),0)</f>
        <v>0</v>
      </c>
      <c r="U4133" s="2">
        <f>IFERROR(VLOOKUP(C4133,'PICADAS DE COBRAS'!$A$6:$C$4645,3,FALSE),0)</f>
        <v>22</v>
      </c>
      <c r="V4133">
        <f>IFERROR(VLOOKUP(C4133,'ZIKA VIRUS'!$A$5:$C$2399,3,FALSE),0)</f>
        <v>0</v>
      </c>
      <c r="W4133">
        <f>IFERROR(VLOOKUP(C4133,'FEBRE TIFÓIDE'!$A$5:$C$46,3,FALSE),0)</f>
        <v>0</v>
      </c>
      <c r="X4133">
        <f>IFERROR(VLOOKUP(C4133,HANTAVIROSE!$A$5:$C$153,3,FALSE),0)</f>
        <v>0</v>
      </c>
      <c r="Y4133">
        <f>IFERROR(VLOOKUP(C4133,MENINGITE!$A$5:$C$447,3,FALSE),0)</f>
        <v>0</v>
      </c>
      <c r="Z4133">
        <f>IFERROR(VLOOKUP(C4133,RAIVA!$A$5:$C$16,3,FALSE),0)</f>
        <v>0</v>
      </c>
    </row>
    <row r="4134" spans="1:26" x14ac:dyDescent="0.3">
      <c r="A4134" s="2" t="s">
        <v>1637</v>
      </c>
      <c r="B4134" s="2" t="s">
        <v>1796</v>
      </c>
      <c r="C4134" s="2">
        <v>354260</v>
      </c>
      <c r="D4134" s="2">
        <v>3542602</v>
      </c>
      <c r="E4134" s="2" t="s">
        <v>1637</v>
      </c>
      <c r="F4134" s="2" t="s">
        <v>1796</v>
      </c>
      <c r="G4134" s="2">
        <f>IFERROR(VLOOKUP(D4134,Coordenadas!$A$2:$D$5571,3,FALSE),0)</f>
        <v>-24.497900000000001</v>
      </c>
      <c r="H4134" s="2">
        <f>IFERROR(VLOOKUP(D4134,Coordenadas!$A$2:$D$5571,4,FALSE),0)</f>
        <v>-47.844900000000003</v>
      </c>
      <c r="I4134" s="2" t="s">
        <v>5325</v>
      </c>
      <c r="J4134" s="2">
        <v>54261</v>
      </c>
      <c r="K4134" s="2" t="s">
        <v>5331</v>
      </c>
      <c r="L4134" s="2">
        <f>IFERROR(VLOOKUP(C4134,BOTULISMO!$A$3:$C$19,3,FALSE),0)</f>
        <v>0</v>
      </c>
      <c r="M4134" s="2">
        <f>IFERROR(VLOOKUP(C4134,'LEISHMANIOSE VISCERAL'!$A$4:$C$454,3,FALSE),0)</f>
        <v>0</v>
      </c>
      <c r="N4134" s="2">
        <f>IFERROR(VLOOKUP(C4134,'LEISHMANIOSE TEGUMENTAR'!$A$4:$C$1681,3,FALSE),0)</f>
        <v>3</v>
      </c>
      <c r="O4134" s="2">
        <f>IFERROR(VLOOKUP(C4134,'FEBRE AMARELA'!$A$4:$C$38,3,FALSE),0)</f>
        <v>0</v>
      </c>
      <c r="P4134" s="2">
        <f>IFERROR(VLOOKUP(C4134,DENGUE!$A$5:$C$4097,3,FALSE),0)</f>
        <v>653</v>
      </c>
      <c r="Q4134" s="2">
        <f>IFERROR(VLOOKUP(C4134,'HEPATITE VIRAL'!$A$5:$C$3162,3,FALSE),0)</f>
        <v>1</v>
      </c>
      <c r="R4134" s="2">
        <f>IFERROR(VLOOKUP(C4134,'FEBRE MACULOSA'!$A$5:$C$181,3,FALSE),0)</f>
        <v>0</v>
      </c>
      <c r="S4134" s="2">
        <f>IFERROR(VLOOKUP(C4134,LEPTOSPIROSE!$A$5:$C$1176,3,FALSE),0)</f>
        <v>2</v>
      </c>
      <c r="T4134" s="2">
        <f>IFERROR(VLOOKUP(C4134,'DOENÇA DE CHAGAS'!$A$5:$C$100,3,FALSE),0)</f>
        <v>0</v>
      </c>
      <c r="U4134" s="2">
        <f>IFERROR(VLOOKUP(C4134,'PICADAS DE COBRAS'!$A$6:$C$4645,3,FALSE),0)</f>
        <v>46</v>
      </c>
      <c r="V4134">
        <f>IFERROR(VLOOKUP(C4134,'ZIKA VIRUS'!$A$5:$C$2399,3,FALSE),0)</f>
        <v>18</v>
      </c>
      <c r="W4134">
        <f>IFERROR(VLOOKUP(C4134,'FEBRE TIFÓIDE'!$A$5:$C$46,3,FALSE),0)</f>
        <v>0</v>
      </c>
      <c r="X4134">
        <f>IFERROR(VLOOKUP(C4134,HANTAVIROSE!$A$5:$C$153,3,FALSE),0)</f>
        <v>0</v>
      </c>
      <c r="Y4134">
        <f>IFERROR(VLOOKUP(C4134,MENINGITE!$A$5:$C$447,3,FALSE),0)</f>
        <v>0</v>
      </c>
      <c r="Z4134">
        <f>IFERROR(VLOOKUP(C4134,RAIVA!$A$5:$C$16,3,FALSE),0)</f>
        <v>0</v>
      </c>
    </row>
    <row r="4135" spans="1:26" x14ac:dyDescent="0.3">
      <c r="A4135" s="2" t="s">
        <v>470</v>
      </c>
      <c r="B4135" s="2" t="s">
        <v>626</v>
      </c>
      <c r="C4135" s="2">
        <v>431545</v>
      </c>
      <c r="D4135" s="2">
        <v>4315453</v>
      </c>
      <c r="E4135" s="2" t="s">
        <v>470</v>
      </c>
      <c r="F4135" s="2" t="s">
        <v>626</v>
      </c>
      <c r="G4135" s="2">
        <f>IFERROR(VLOOKUP(D4135,Coordenadas!$A$2:$D$5571,3,FALSE),0)</f>
        <v>-29.116399999999999</v>
      </c>
      <c r="H4135" s="2">
        <f>IFERROR(VLOOKUP(D4135,Coordenadas!$A$2:$D$5571,4,FALSE),0)</f>
        <v>-52.077800000000003</v>
      </c>
      <c r="I4135" s="2" t="s">
        <v>5326</v>
      </c>
      <c r="J4135" s="2">
        <v>2155</v>
      </c>
      <c r="K4135" s="2" t="s">
        <v>5332</v>
      </c>
      <c r="L4135" s="2">
        <f>IFERROR(VLOOKUP(C4135,BOTULISMO!$A$3:$C$19,3,FALSE),0)</f>
        <v>0</v>
      </c>
      <c r="M4135" s="2">
        <f>IFERROR(VLOOKUP(C4135,'LEISHMANIOSE VISCERAL'!$A$4:$C$454,3,FALSE),0)</f>
        <v>0</v>
      </c>
      <c r="N4135" s="2">
        <f>IFERROR(VLOOKUP(C4135,'LEISHMANIOSE TEGUMENTAR'!$A$4:$C$1681,3,FALSE),0)</f>
        <v>0</v>
      </c>
      <c r="O4135" s="2">
        <f>IFERROR(VLOOKUP(C4135,'FEBRE AMARELA'!$A$4:$C$38,3,FALSE),0)</f>
        <v>0</v>
      </c>
      <c r="P4135" s="2">
        <f>IFERROR(VLOOKUP(C4135,DENGUE!$A$5:$C$4097,3,FALSE),0)</f>
        <v>0</v>
      </c>
      <c r="Q4135" s="2">
        <f>IFERROR(VLOOKUP(C4135,'HEPATITE VIRAL'!$A$5:$C$3162,3,FALSE),0)</f>
        <v>0</v>
      </c>
      <c r="R4135" s="2">
        <f>IFERROR(VLOOKUP(C4135,'FEBRE MACULOSA'!$A$5:$C$181,3,FALSE),0)</f>
        <v>0</v>
      </c>
      <c r="S4135" s="2">
        <f>IFERROR(VLOOKUP(C4135,LEPTOSPIROSE!$A$5:$C$1176,3,FALSE),0)</f>
        <v>0</v>
      </c>
      <c r="T4135" s="2">
        <f>IFERROR(VLOOKUP(C4135,'DOENÇA DE CHAGAS'!$A$5:$C$100,3,FALSE),0)</f>
        <v>0</v>
      </c>
      <c r="U4135" s="2">
        <f>IFERROR(VLOOKUP(C4135,'PICADAS DE COBRAS'!$A$6:$C$4645,3,FALSE),0)</f>
        <v>1</v>
      </c>
      <c r="V4135">
        <f>IFERROR(VLOOKUP(C4135,'ZIKA VIRUS'!$A$5:$C$2399,3,FALSE),0)</f>
        <v>0</v>
      </c>
      <c r="W4135">
        <f>IFERROR(VLOOKUP(C4135,'FEBRE TIFÓIDE'!$A$5:$C$46,3,FALSE),0)</f>
        <v>0</v>
      </c>
      <c r="X4135">
        <f>IFERROR(VLOOKUP(C4135,HANTAVIROSE!$A$5:$C$153,3,FALSE),0)</f>
        <v>0</v>
      </c>
      <c r="Y4135">
        <f>IFERROR(VLOOKUP(C4135,MENINGITE!$A$5:$C$447,3,FALSE),0)</f>
        <v>0</v>
      </c>
      <c r="Z4135">
        <f>IFERROR(VLOOKUP(C4135,RAIVA!$A$5:$C$16,3,FALSE),0)</f>
        <v>0</v>
      </c>
    </row>
    <row r="4136" spans="1:26" x14ac:dyDescent="0.3">
      <c r="A4136" s="2" t="s">
        <v>3257</v>
      </c>
      <c r="B4136" s="2" t="s">
        <v>3344</v>
      </c>
      <c r="C4136" s="2">
        <v>292600</v>
      </c>
      <c r="D4136" s="2">
        <v>2926004</v>
      </c>
      <c r="E4136" s="2" t="s">
        <v>3257</v>
      </c>
      <c r="F4136" s="2" t="s">
        <v>3344</v>
      </c>
      <c r="G4136" s="2">
        <f>IFERROR(VLOOKUP(D4136,Coordenadas!$A$2:$D$5571,3,FALSE),0)</f>
        <v>-9.6194400000000009</v>
      </c>
      <c r="H4136" s="2">
        <f>IFERROR(VLOOKUP(D4136,Coordenadas!$A$2:$D$5571,4,FALSE),0)</f>
        <v>-42.084800000000001</v>
      </c>
      <c r="I4136" s="2" t="s">
        <v>5324</v>
      </c>
      <c r="J4136" s="2">
        <v>38957</v>
      </c>
      <c r="K4136" s="2" t="s">
        <v>5330</v>
      </c>
      <c r="L4136" s="2">
        <f>IFERROR(VLOOKUP(C4136,BOTULISMO!$A$3:$C$19,3,FALSE),0)</f>
        <v>0</v>
      </c>
      <c r="M4136" s="2">
        <f>IFERROR(VLOOKUP(C4136,'LEISHMANIOSE VISCERAL'!$A$4:$C$454,3,FALSE),0)</f>
        <v>0</v>
      </c>
      <c r="N4136" s="2">
        <f>IFERROR(VLOOKUP(C4136,'LEISHMANIOSE TEGUMENTAR'!$A$4:$C$1681,3,FALSE),0)</f>
        <v>0</v>
      </c>
      <c r="O4136" s="2">
        <f>IFERROR(VLOOKUP(C4136,'FEBRE AMARELA'!$A$4:$C$38,3,FALSE),0)</f>
        <v>0</v>
      </c>
      <c r="P4136" s="2">
        <f>IFERROR(VLOOKUP(C4136,DENGUE!$A$5:$C$4097,3,FALSE),0)</f>
        <v>53</v>
      </c>
      <c r="Q4136" s="2">
        <f>IFERROR(VLOOKUP(C4136,'HEPATITE VIRAL'!$A$5:$C$3162,3,FALSE),0)</f>
        <v>4</v>
      </c>
      <c r="R4136" s="2">
        <f>IFERROR(VLOOKUP(C4136,'FEBRE MACULOSA'!$A$5:$C$181,3,FALSE),0)</f>
        <v>0</v>
      </c>
      <c r="S4136" s="2">
        <f>IFERROR(VLOOKUP(C4136,LEPTOSPIROSE!$A$5:$C$1176,3,FALSE),0)</f>
        <v>0</v>
      </c>
      <c r="T4136" s="2">
        <f>IFERROR(VLOOKUP(C4136,'DOENÇA DE CHAGAS'!$A$5:$C$100,3,FALSE),0)</f>
        <v>0</v>
      </c>
      <c r="U4136" s="2">
        <f>IFERROR(VLOOKUP(C4136,'PICADAS DE COBRAS'!$A$6:$C$4645,3,FALSE),0)</f>
        <v>92</v>
      </c>
      <c r="V4136">
        <f>IFERROR(VLOOKUP(C4136,'ZIKA VIRUS'!$A$5:$C$2399,3,FALSE),0)</f>
        <v>13</v>
      </c>
      <c r="W4136">
        <f>IFERROR(VLOOKUP(C4136,'FEBRE TIFÓIDE'!$A$5:$C$46,3,FALSE),0)</f>
        <v>0</v>
      </c>
      <c r="X4136">
        <f>IFERROR(VLOOKUP(C4136,HANTAVIROSE!$A$5:$C$153,3,FALSE),0)</f>
        <v>0</v>
      </c>
      <c r="Y4136">
        <f>IFERROR(VLOOKUP(C4136,MENINGITE!$A$5:$C$447,3,FALSE),0)</f>
        <v>0</v>
      </c>
      <c r="Z4136">
        <f>IFERROR(VLOOKUP(C4136,RAIVA!$A$5:$C$16,3,FALSE),0)</f>
        <v>0</v>
      </c>
    </row>
    <row r="4137" spans="1:26" x14ac:dyDescent="0.3">
      <c r="A4137" s="2" t="s">
        <v>3988</v>
      </c>
      <c r="B4137" s="2" t="s">
        <v>4040</v>
      </c>
      <c r="C4137" s="2">
        <v>251270</v>
      </c>
      <c r="D4137" s="2">
        <v>2512705</v>
      </c>
      <c r="E4137" s="2" t="s">
        <v>3988</v>
      </c>
      <c r="F4137" s="2" t="s">
        <v>4040</v>
      </c>
      <c r="G4137" s="2">
        <f>IFERROR(VLOOKUP(D4137,Coordenadas!$A$2:$D$5571,3,FALSE),0)</f>
        <v>-6.9499199999999997</v>
      </c>
      <c r="H4137" s="2">
        <f>IFERROR(VLOOKUP(D4137,Coordenadas!$A$2:$D$5571,4,FALSE),0)</f>
        <v>-35.801099999999998</v>
      </c>
      <c r="I4137" s="2" t="s">
        <v>5324</v>
      </c>
      <c r="J4137" s="2">
        <v>17581</v>
      </c>
      <c r="K4137" s="2" t="s">
        <v>5332</v>
      </c>
      <c r="L4137" s="2">
        <f>IFERROR(VLOOKUP(C4137,BOTULISMO!$A$3:$C$19,3,FALSE),0)</f>
        <v>0</v>
      </c>
      <c r="M4137" s="2">
        <f>IFERROR(VLOOKUP(C4137,'LEISHMANIOSE VISCERAL'!$A$4:$C$454,3,FALSE),0)</f>
        <v>0</v>
      </c>
      <c r="N4137" s="2">
        <f>IFERROR(VLOOKUP(C4137,'LEISHMANIOSE TEGUMENTAR'!$A$4:$C$1681,3,FALSE),0)</f>
        <v>0</v>
      </c>
      <c r="O4137" s="2">
        <f>IFERROR(VLOOKUP(C4137,'FEBRE AMARELA'!$A$4:$C$38,3,FALSE),0)</f>
        <v>0</v>
      </c>
      <c r="P4137" s="2">
        <f>IFERROR(VLOOKUP(C4137,DENGUE!$A$5:$C$4097,3,FALSE),0)</f>
        <v>192</v>
      </c>
      <c r="Q4137" s="2">
        <f>IFERROR(VLOOKUP(C4137,'HEPATITE VIRAL'!$A$5:$C$3162,3,FALSE),0)</f>
        <v>0</v>
      </c>
      <c r="R4137" s="2">
        <f>IFERROR(VLOOKUP(C4137,'FEBRE MACULOSA'!$A$5:$C$181,3,FALSE),0)</f>
        <v>0</v>
      </c>
      <c r="S4137" s="2">
        <f>IFERROR(VLOOKUP(C4137,LEPTOSPIROSE!$A$5:$C$1176,3,FALSE),0)</f>
        <v>0</v>
      </c>
      <c r="T4137" s="2">
        <f>IFERROR(VLOOKUP(C4137,'DOENÇA DE CHAGAS'!$A$5:$C$100,3,FALSE),0)</f>
        <v>0</v>
      </c>
      <c r="U4137" s="2">
        <f>IFERROR(VLOOKUP(C4137,'PICADAS DE COBRAS'!$A$6:$C$4645,3,FALSE),0)</f>
        <v>13</v>
      </c>
      <c r="V4137">
        <f>IFERROR(VLOOKUP(C4137,'ZIKA VIRUS'!$A$5:$C$2399,3,FALSE),0)</f>
        <v>4</v>
      </c>
      <c r="W4137">
        <f>IFERROR(VLOOKUP(C4137,'FEBRE TIFÓIDE'!$A$5:$C$46,3,FALSE),0)</f>
        <v>0</v>
      </c>
      <c r="X4137">
        <f>IFERROR(VLOOKUP(C4137,HANTAVIROSE!$A$5:$C$153,3,FALSE),0)</f>
        <v>0</v>
      </c>
      <c r="Y4137">
        <f>IFERROR(VLOOKUP(C4137,MENINGITE!$A$5:$C$447,3,FALSE),0)</f>
        <v>0</v>
      </c>
      <c r="Z4137">
        <f>IFERROR(VLOOKUP(C4137,RAIVA!$A$5:$C$16,3,FALSE),0)</f>
        <v>0</v>
      </c>
    </row>
    <row r="4138" spans="1:26" x14ac:dyDescent="0.3">
      <c r="A4138" s="2" t="s">
        <v>1256</v>
      </c>
      <c r="B4138" s="2" t="s">
        <v>1350</v>
      </c>
      <c r="C4138" s="2">
        <v>412160</v>
      </c>
      <c r="D4138" s="2">
        <v>4121604</v>
      </c>
      <c r="E4138" s="2" t="s">
        <v>1256</v>
      </c>
      <c r="F4138" s="2" t="s">
        <v>1350</v>
      </c>
      <c r="G4138" s="2">
        <f>IFERROR(VLOOKUP(D4138,Coordenadas!$A$2:$D$5571,3,FALSE),0)</f>
        <v>-26.158799999999999</v>
      </c>
      <c r="H4138" s="2">
        <f>IFERROR(VLOOKUP(D4138,Coordenadas!$A$2:$D$5571,4,FALSE),0)</f>
        <v>-52.970300000000002</v>
      </c>
      <c r="I4138" s="2" t="s">
        <v>5326</v>
      </c>
      <c r="J4138" s="2">
        <v>6812</v>
      </c>
      <c r="K4138" s="2" t="s">
        <v>5332</v>
      </c>
      <c r="L4138" s="2">
        <f>IFERROR(VLOOKUP(C4138,BOTULISMO!$A$3:$C$19,3,FALSE),0)</f>
        <v>0</v>
      </c>
      <c r="M4138" s="2">
        <f>IFERROR(VLOOKUP(C4138,'LEISHMANIOSE VISCERAL'!$A$4:$C$454,3,FALSE),0)</f>
        <v>0</v>
      </c>
      <c r="N4138" s="2">
        <f>IFERROR(VLOOKUP(C4138,'LEISHMANIOSE TEGUMENTAR'!$A$4:$C$1681,3,FALSE),0)</f>
        <v>0</v>
      </c>
      <c r="O4138" s="2">
        <f>IFERROR(VLOOKUP(C4138,'FEBRE AMARELA'!$A$4:$C$38,3,FALSE),0)</f>
        <v>0</v>
      </c>
      <c r="P4138" s="2">
        <f>IFERROR(VLOOKUP(C4138,DENGUE!$A$5:$C$4097,3,FALSE),0)</f>
        <v>3</v>
      </c>
      <c r="Q4138" s="2">
        <f>IFERROR(VLOOKUP(C4138,'HEPATITE VIRAL'!$A$5:$C$3162,3,FALSE),0)</f>
        <v>9</v>
      </c>
      <c r="R4138" s="2">
        <f>IFERROR(VLOOKUP(C4138,'FEBRE MACULOSA'!$A$5:$C$181,3,FALSE),0)</f>
        <v>0</v>
      </c>
      <c r="S4138" s="2">
        <f>IFERROR(VLOOKUP(C4138,LEPTOSPIROSE!$A$5:$C$1176,3,FALSE),0)</f>
        <v>1</v>
      </c>
      <c r="T4138" s="2">
        <f>IFERROR(VLOOKUP(C4138,'DOENÇA DE CHAGAS'!$A$5:$C$100,3,FALSE),0)</f>
        <v>0</v>
      </c>
      <c r="U4138" s="2">
        <f>IFERROR(VLOOKUP(C4138,'PICADAS DE COBRAS'!$A$6:$C$4645,3,FALSE),0)</f>
        <v>18</v>
      </c>
      <c r="V4138">
        <f>IFERROR(VLOOKUP(C4138,'ZIKA VIRUS'!$A$5:$C$2399,3,FALSE),0)</f>
        <v>0</v>
      </c>
      <c r="W4138">
        <f>IFERROR(VLOOKUP(C4138,'FEBRE TIFÓIDE'!$A$5:$C$46,3,FALSE),0)</f>
        <v>0</v>
      </c>
      <c r="X4138">
        <f>IFERROR(VLOOKUP(C4138,HANTAVIROSE!$A$5:$C$153,3,FALSE),0)</f>
        <v>0</v>
      </c>
      <c r="Y4138">
        <f>IFERROR(VLOOKUP(C4138,MENINGITE!$A$5:$C$447,3,FALSE),0)</f>
        <v>0</v>
      </c>
      <c r="Z4138">
        <f>IFERROR(VLOOKUP(C4138,RAIVA!$A$5:$C$16,3,FALSE),0)</f>
        <v>0</v>
      </c>
    </row>
    <row r="4139" spans="1:26" x14ac:dyDescent="0.3">
      <c r="A4139" s="2" t="s">
        <v>4319</v>
      </c>
      <c r="B4139" s="2" t="s">
        <v>4348</v>
      </c>
      <c r="C4139" s="2">
        <v>231170</v>
      </c>
      <c r="D4139" s="2">
        <v>2311702</v>
      </c>
      <c r="E4139" s="2" t="s">
        <v>4319</v>
      </c>
      <c r="F4139" s="2" t="s">
        <v>4348</v>
      </c>
      <c r="G4139" s="2">
        <f>IFERROR(VLOOKUP(D4139,Coordenadas!$A$2:$D$5571,3,FALSE),0)</f>
        <v>-4.1419100000000002</v>
      </c>
      <c r="H4139" s="2">
        <f>IFERROR(VLOOKUP(D4139,Coordenadas!$A$2:$D$5571,4,FALSE),0)</f>
        <v>-40.575899999999997</v>
      </c>
      <c r="I4139" s="2" t="s">
        <v>5324</v>
      </c>
      <c r="J4139" s="2">
        <v>19455</v>
      </c>
      <c r="K4139" s="2" t="s">
        <v>5332</v>
      </c>
      <c r="L4139" s="2">
        <f>IFERROR(VLOOKUP(C4139,BOTULISMO!$A$3:$C$19,3,FALSE),0)</f>
        <v>0</v>
      </c>
      <c r="M4139" s="2">
        <f>IFERROR(VLOOKUP(C4139,'LEISHMANIOSE VISCERAL'!$A$4:$C$454,3,FALSE),0)</f>
        <v>0</v>
      </c>
      <c r="N4139" s="2">
        <f>IFERROR(VLOOKUP(C4139,'LEISHMANIOSE TEGUMENTAR'!$A$4:$C$1681,3,FALSE),0)</f>
        <v>0</v>
      </c>
      <c r="O4139" s="2">
        <f>IFERROR(VLOOKUP(C4139,'FEBRE AMARELA'!$A$4:$C$38,3,FALSE),0)</f>
        <v>0</v>
      </c>
      <c r="P4139" s="2">
        <f>IFERROR(VLOOKUP(C4139,DENGUE!$A$5:$C$4097,3,FALSE),0)</f>
        <v>17</v>
      </c>
      <c r="Q4139" s="2">
        <f>IFERROR(VLOOKUP(C4139,'HEPATITE VIRAL'!$A$5:$C$3162,3,FALSE),0)</f>
        <v>2</v>
      </c>
      <c r="R4139" s="2">
        <f>IFERROR(VLOOKUP(C4139,'FEBRE MACULOSA'!$A$5:$C$181,3,FALSE),0)</f>
        <v>0</v>
      </c>
      <c r="S4139" s="2">
        <f>IFERROR(VLOOKUP(C4139,LEPTOSPIROSE!$A$5:$C$1176,3,FALSE),0)</f>
        <v>0</v>
      </c>
      <c r="T4139" s="2">
        <f>IFERROR(VLOOKUP(C4139,'DOENÇA DE CHAGAS'!$A$5:$C$100,3,FALSE),0)</f>
        <v>0</v>
      </c>
      <c r="U4139" s="2">
        <f>IFERROR(VLOOKUP(C4139,'PICADAS DE COBRAS'!$A$6:$C$4645,3,FALSE),0)</f>
        <v>1</v>
      </c>
      <c r="V4139">
        <f>IFERROR(VLOOKUP(C4139,'ZIKA VIRUS'!$A$5:$C$2399,3,FALSE),0)</f>
        <v>47</v>
      </c>
      <c r="W4139">
        <f>IFERROR(VLOOKUP(C4139,'FEBRE TIFÓIDE'!$A$5:$C$46,3,FALSE),0)</f>
        <v>0</v>
      </c>
      <c r="X4139">
        <f>IFERROR(VLOOKUP(C4139,HANTAVIROSE!$A$5:$C$153,3,FALSE),0)</f>
        <v>0</v>
      </c>
      <c r="Y4139">
        <f>IFERROR(VLOOKUP(C4139,MENINGITE!$A$5:$C$447,3,FALSE),0)</f>
        <v>0</v>
      </c>
      <c r="Z4139">
        <f>IFERROR(VLOOKUP(C4139,RAIVA!$A$5:$C$16,3,FALSE),0)</f>
        <v>0</v>
      </c>
    </row>
    <row r="4140" spans="1:26" x14ac:dyDescent="0.3">
      <c r="A4140" s="2" t="s">
        <v>2258</v>
      </c>
      <c r="B4140" s="2" t="s">
        <v>2286</v>
      </c>
      <c r="C4140" s="2">
        <v>330420</v>
      </c>
      <c r="D4140" s="2">
        <v>3304201</v>
      </c>
      <c r="E4140" s="2" t="s">
        <v>2258</v>
      </c>
      <c r="F4140" s="2" t="s">
        <v>2286</v>
      </c>
      <c r="G4140" s="2">
        <f>IFERROR(VLOOKUP(D4140,Coordenadas!$A$2:$D$5571,3,FALSE),0)</f>
        <v>-22.470500000000001</v>
      </c>
      <c r="H4140" s="2">
        <f>IFERROR(VLOOKUP(D4140,Coordenadas!$A$2:$D$5571,4,FALSE),0)</f>
        <v>-44.450899999999997</v>
      </c>
      <c r="I4140" s="2" t="s">
        <v>5325</v>
      </c>
      <c r="J4140" s="2">
        <v>119769</v>
      </c>
      <c r="K4140" s="2" t="s">
        <v>5333</v>
      </c>
      <c r="L4140" s="2">
        <f>IFERROR(VLOOKUP(C4140,BOTULISMO!$A$3:$C$19,3,FALSE),0)</f>
        <v>0</v>
      </c>
      <c r="M4140" s="2">
        <f>IFERROR(VLOOKUP(C4140,'LEISHMANIOSE VISCERAL'!$A$4:$C$454,3,FALSE),0)</f>
        <v>0</v>
      </c>
      <c r="N4140" s="2">
        <f>IFERROR(VLOOKUP(C4140,'LEISHMANIOSE TEGUMENTAR'!$A$4:$C$1681,3,FALSE),0)</f>
        <v>1</v>
      </c>
      <c r="O4140" s="2">
        <f>IFERROR(VLOOKUP(C4140,'FEBRE AMARELA'!$A$4:$C$38,3,FALSE),0)</f>
        <v>0</v>
      </c>
      <c r="P4140" s="2">
        <f>IFERROR(VLOOKUP(C4140,DENGUE!$A$5:$C$4097,3,FALSE),0)</f>
        <v>86</v>
      </c>
      <c r="Q4140" s="2">
        <f>IFERROR(VLOOKUP(C4140,'HEPATITE VIRAL'!$A$5:$C$3162,3,FALSE),0)</f>
        <v>33</v>
      </c>
      <c r="R4140" s="2">
        <f>IFERROR(VLOOKUP(C4140,'FEBRE MACULOSA'!$A$5:$C$181,3,FALSE),0)</f>
        <v>3</v>
      </c>
      <c r="S4140" s="2">
        <f>IFERROR(VLOOKUP(C4140,LEPTOSPIROSE!$A$5:$C$1176,3,FALSE),0)</f>
        <v>8</v>
      </c>
      <c r="T4140" s="2">
        <f>IFERROR(VLOOKUP(C4140,'DOENÇA DE CHAGAS'!$A$5:$C$100,3,FALSE),0)</f>
        <v>0</v>
      </c>
      <c r="U4140" s="2">
        <f>IFERROR(VLOOKUP(C4140,'PICADAS DE COBRAS'!$A$6:$C$4645,3,FALSE),0)</f>
        <v>99</v>
      </c>
      <c r="V4140">
        <f>IFERROR(VLOOKUP(C4140,'ZIKA VIRUS'!$A$5:$C$2399,3,FALSE),0)</f>
        <v>38</v>
      </c>
      <c r="W4140">
        <f>IFERROR(VLOOKUP(C4140,'FEBRE TIFÓIDE'!$A$5:$C$46,3,FALSE),0)</f>
        <v>0</v>
      </c>
      <c r="X4140">
        <f>IFERROR(VLOOKUP(C4140,HANTAVIROSE!$A$5:$C$153,3,FALSE),0)</f>
        <v>0</v>
      </c>
      <c r="Y4140">
        <f>IFERROR(VLOOKUP(C4140,MENINGITE!$A$5:$C$447,3,FALSE),0)</f>
        <v>1</v>
      </c>
      <c r="Z4140">
        <f>IFERROR(VLOOKUP(C4140,RAIVA!$A$5:$C$16,3,FALSE),0)</f>
        <v>0</v>
      </c>
    </row>
    <row r="4141" spans="1:26" x14ac:dyDescent="0.3">
      <c r="A4141" s="2" t="s">
        <v>2425</v>
      </c>
      <c r="B4141" s="2" t="s">
        <v>2639</v>
      </c>
      <c r="C4141" s="2">
        <v>315420</v>
      </c>
      <c r="D4141" s="2">
        <v>3154200</v>
      </c>
      <c r="E4141" s="2" t="s">
        <v>2425</v>
      </c>
      <c r="F4141" s="2" t="s">
        <v>2639</v>
      </c>
      <c r="G4141" s="2">
        <f>IFERROR(VLOOKUP(D4141,Coordenadas!$A$2:$D$5571,3,FALSE),0)</f>
        <v>-20.917100000000001</v>
      </c>
      <c r="H4141" s="2">
        <f>IFERROR(VLOOKUP(D4141,Coordenadas!$A$2:$D$5571,4,FALSE),0)</f>
        <v>-44.240699999999997</v>
      </c>
      <c r="I4141" s="2" t="s">
        <v>5325</v>
      </c>
      <c r="J4141" s="2">
        <v>10913</v>
      </c>
      <c r="K4141" s="2" t="s">
        <v>5332</v>
      </c>
      <c r="L4141" s="2">
        <f>IFERROR(VLOOKUP(C4141,BOTULISMO!$A$3:$C$19,3,FALSE),0)</f>
        <v>0</v>
      </c>
      <c r="M4141" s="2">
        <f>IFERROR(VLOOKUP(C4141,'LEISHMANIOSE VISCERAL'!$A$4:$C$454,3,FALSE),0)</f>
        <v>0</v>
      </c>
      <c r="N4141" s="2">
        <f>IFERROR(VLOOKUP(C4141,'LEISHMANIOSE TEGUMENTAR'!$A$4:$C$1681,3,FALSE),0)</f>
        <v>0</v>
      </c>
      <c r="O4141" s="2">
        <f>IFERROR(VLOOKUP(C4141,'FEBRE AMARELA'!$A$4:$C$38,3,FALSE),0)</f>
        <v>0</v>
      </c>
      <c r="P4141" s="2">
        <f>IFERROR(VLOOKUP(C4141,DENGUE!$A$5:$C$4097,3,FALSE),0)</f>
        <v>0</v>
      </c>
      <c r="Q4141" s="2">
        <f>IFERROR(VLOOKUP(C4141,'HEPATITE VIRAL'!$A$5:$C$3162,3,FALSE),0)</f>
        <v>1</v>
      </c>
      <c r="R4141" s="2">
        <f>IFERROR(VLOOKUP(C4141,'FEBRE MACULOSA'!$A$5:$C$181,3,FALSE),0)</f>
        <v>1</v>
      </c>
      <c r="S4141" s="2">
        <f>IFERROR(VLOOKUP(C4141,LEPTOSPIROSE!$A$5:$C$1176,3,FALSE),0)</f>
        <v>0</v>
      </c>
      <c r="T4141" s="2">
        <f>IFERROR(VLOOKUP(C4141,'DOENÇA DE CHAGAS'!$A$5:$C$100,3,FALSE),0)</f>
        <v>0</v>
      </c>
      <c r="U4141" s="2">
        <f>IFERROR(VLOOKUP(C4141,'PICADAS DE COBRAS'!$A$6:$C$4645,3,FALSE),0)</f>
        <v>32</v>
      </c>
      <c r="V4141">
        <f>IFERROR(VLOOKUP(C4141,'ZIKA VIRUS'!$A$5:$C$2399,3,FALSE),0)</f>
        <v>0</v>
      </c>
      <c r="W4141">
        <f>IFERROR(VLOOKUP(C4141,'FEBRE TIFÓIDE'!$A$5:$C$46,3,FALSE),0)</f>
        <v>0</v>
      </c>
      <c r="X4141">
        <f>IFERROR(VLOOKUP(C4141,HANTAVIROSE!$A$5:$C$153,3,FALSE),0)</f>
        <v>0</v>
      </c>
      <c r="Y4141">
        <f>IFERROR(VLOOKUP(C4141,MENINGITE!$A$5:$C$447,3,FALSE),0)</f>
        <v>0</v>
      </c>
      <c r="Z4141">
        <f>IFERROR(VLOOKUP(C4141,RAIVA!$A$5:$C$16,3,FALSE),0)</f>
        <v>0</v>
      </c>
    </row>
    <row r="4142" spans="1:26" x14ac:dyDescent="0.3">
      <c r="A4142" s="2" t="s">
        <v>1256</v>
      </c>
      <c r="B4142" s="2" t="s">
        <v>1349</v>
      </c>
      <c r="C4142" s="2">
        <v>412170</v>
      </c>
      <c r="D4142" s="2">
        <v>4121703</v>
      </c>
      <c r="E4142" s="2" t="s">
        <v>1256</v>
      </c>
      <c r="F4142" s="2" t="s">
        <v>1349</v>
      </c>
      <c r="G4142" s="2">
        <f>IFERROR(VLOOKUP(D4142,Coordenadas!$A$2:$D$5571,3,FALSE),0)</f>
        <v>-24.6492</v>
      </c>
      <c r="H4142" s="2">
        <f>IFERROR(VLOOKUP(D4142,Coordenadas!$A$2:$D$5571,4,FALSE),0)</f>
        <v>-50.846600000000002</v>
      </c>
      <c r="I4142" s="2" t="s">
        <v>5326</v>
      </c>
      <c r="J4142" s="2">
        <v>25172</v>
      </c>
      <c r="K4142" s="2" t="s">
        <v>5330</v>
      </c>
      <c r="L4142" s="2">
        <f>IFERROR(VLOOKUP(C4142,BOTULISMO!$A$3:$C$19,3,FALSE),0)</f>
        <v>0</v>
      </c>
      <c r="M4142" s="2">
        <f>IFERROR(VLOOKUP(C4142,'LEISHMANIOSE VISCERAL'!$A$4:$C$454,3,FALSE),0)</f>
        <v>0</v>
      </c>
      <c r="N4142" s="2">
        <f>IFERROR(VLOOKUP(C4142,'LEISHMANIOSE TEGUMENTAR'!$A$4:$C$1681,3,FALSE),0)</f>
        <v>0</v>
      </c>
      <c r="O4142" s="2">
        <f>IFERROR(VLOOKUP(C4142,'FEBRE AMARELA'!$A$4:$C$38,3,FALSE),0)</f>
        <v>0</v>
      </c>
      <c r="P4142" s="2">
        <f>IFERROR(VLOOKUP(C4142,DENGUE!$A$5:$C$4097,3,FALSE),0)</f>
        <v>15</v>
      </c>
      <c r="Q4142" s="2">
        <f>IFERROR(VLOOKUP(C4142,'HEPATITE VIRAL'!$A$5:$C$3162,3,FALSE),0)</f>
        <v>6</v>
      </c>
      <c r="R4142" s="2">
        <f>IFERROR(VLOOKUP(C4142,'FEBRE MACULOSA'!$A$5:$C$181,3,FALSE),0)</f>
        <v>0</v>
      </c>
      <c r="S4142" s="2">
        <f>IFERROR(VLOOKUP(C4142,LEPTOSPIROSE!$A$5:$C$1176,3,FALSE),0)</f>
        <v>0</v>
      </c>
      <c r="T4142" s="2">
        <f>IFERROR(VLOOKUP(C4142,'DOENÇA DE CHAGAS'!$A$5:$C$100,3,FALSE),0)</f>
        <v>0</v>
      </c>
      <c r="U4142" s="2">
        <f>IFERROR(VLOOKUP(C4142,'PICADAS DE COBRAS'!$A$6:$C$4645,3,FALSE),0)</f>
        <v>7</v>
      </c>
      <c r="V4142">
        <f>IFERROR(VLOOKUP(C4142,'ZIKA VIRUS'!$A$5:$C$2399,3,FALSE),0)</f>
        <v>3</v>
      </c>
      <c r="W4142">
        <f>IFERROR(VLOOKUP(C4142,'FEBRE TIFÓIDE'!$A$5:$C$46,3,FALSE),0)</f>
        <v>0</v>
      </c>
      <c r="X4142">
        <f>IFERROR(VLOOKUP(C4142,HANTAVIROSE!$A$5:$C$153,3,FALSE),0)</f>
        <v>0</v>
      </c>
      <c r="Y4142">
        <f>IFERROR(VLOOKUP(C4142,MENINGITE!$A$5:$C$447,3,FALSE),0)</f>
        <v>0</v>
      </c>
      <c r="Z4142">
        <f>IFERROR(VLOOKUP(C4142,RAIVA!$A$5:$C$16,3,FALSE),0)</f>
        <v>0</v>
      </c>
    </row>
    <row r="4143" spans="1:26" x14ac:dyDescent="0.3">
      <c r="A4143" s="2" t="s">
        <v>250</v>
      </c>
      <c r="B4143" s="2" t="s">
        <v>288</v>
      </c>
      <c r="C4143" s="2">
        <v>510715</v>
      </c>
      <c r="D4143" s="2">
        <v>5107156</v>
      </c>
      <c r="E4143" s="2" t="s">
        <v>250</v>
      </c>
      <c r="F4143" s="2" t="s">
        <v>288</v>
      </c>
      <c r="G4143" s="2">
        <f>IFERROR(VLOOKUP(D4143,Coordenadas!$A$2:$D$5571,3,FALSE),0)</f>
        <v>-15.074299999999999</v>
      </c>
      <c r="H4143" s="2">
        <f>IFERROR(VLOOKUP(D4143,Coordenadas!$A$2:$D$5571,4,FALSE),0)</f>
        <v>-58.458500000000001</v>
      </c>
      <c r="I4143" s="2" t="s">
        <v>5327</v>
      </c>
      <c r="J4143" s="2">
        <v>2572</v>
      </c>
      <c r="K4143" s="2" t="s">
        <v>5332</v>
      </c>
      <c r="L4143" s="2">
        <f>IFERROR(VLOOKUP(C4143,BOTULISMO!$A$3:$C$19,3,FALSE),0)</f>
        <v>0</v>
      </c>
      <c r="M4143" s="2">
        <f>IFERROR(VLOOKUP(C4143,'LEISHMANIOSE VISCERAL'!$A$4:$C$454,3,FALSE),0)</f>
        <v>0</v>
      </c>
      <c r="N4143" s="2">
        <f>IFERROR(VLOOKUP(C4143,'LEISHMANIOSE TEGUMENTAR'!$A$4:$C$1681,3,FALSE),0)</f>
        <v>2</v>
      </c>
      <c r="O4143" s="2">
        <f>IFERROR(VLOOKUP(C4143,'FEBRE AMARELA'!$A$4:$C$38,3,FALSE),0)</f>
        <v>0</v>
      </c>
      <c r="P4143" s="2">
        <f>IFERROR(VLOOKUP(C4143,DENGUE!$A$5:$C$4097,3,FALSE),0)</f>
        <v>93</v>
      </c>
      <c r="Q4143" s="2">
        <f>IFERROR(VLOOKUP(C4143,'HEPATITE VIRAL'!$A$5:$C$3162,3,FALSE),0)</f>
        <v>1</v>
      </c>
      <c r="R4143" s="2">
        <f>IFERROR(VLOOKUP(C4143,'FEBRE MACULOSA'!$A$5:$C$181,3,FALSE),0)</f>
        <v>0</v>
      </c>
      <c r="S4143" s="2">
        <f>IFERROR(VLOOKUP(C4143,LEPTOSPIROSE!$A$5:$C$1176,3,FALSE),0)</f>
        <v>0</v>
      </c>
      <c r="T4143" s="2">
        <f>IFERROR(VLOOKUP(C4143,'DOENÇA DE CHAGAS'!$A$5:$C$100,3,FALSE),0)</f>
        <v>0</v>
      </c>
      <c r="U4143" s="2">
        <f>IFERROR(VLOOKUP(C4143,'PICADAS DE COBRAS'!$A$6:$C$4645,3,FALSE),0)</f>
        <v>1</v>
      </c>
      <c r="V4143">
        <f>IFERROR(VLOOKUP(C4143,'ZIKA VIRUS'!$A$5:$C$2399,3,FALSE),0)</f>
        <v>4</v>
      </c>
      <c r="W4143">
        <f>IFERROR(VLOOKUP(C4143,'FEBRE TIFÓIDE'!$A$5:$C$46,3,FALSE),0)</f>
        <v>0</v>
      </c>
      <c r="X4143">
        <f>IFERROR(VLOOKUP(C4143,HANTAVIROSE!$A$5:$C$153,3,FALSE),0)</f>
        <v>0</v>
      </c>
      <c r="Y4143">
        <f>IFERROR(VLOOKUP(C4143,MENINGITE!$A$5:$C$447,3,FALSE),0)</f>
        <v>0</v>
      </c>
      <c r="Z4143">
        <f>IFERROR(VLOOKUP(C4143,RAIVA!$A$5:$C$16,3,FALSE),0)</f>
        <v>0</v>
      </c>
    </row>
    <row r="4144" spans="1:26" x14ac:dyDescent="0.3">
      <c r="A4144" s="2" t="s">
        <v>1256</v>
      </c>
      <c r="B4144" s="2" t="s">
        <v>1348</v>
      </c>
      <c r="C4144" s="2">
        <v>412175</v>
      </c>
      <c r="D4144" s="2">
        <v>4121752</v>
      </c>
      <c r="E4144" s="2" t="s">
        <v>1256</v>
      </c>
      <c r="F4144" s="2" t="s">
        <v>1348</v>
      </c>
      <c r="G4144" s="2">
        <f>IFERROR(VLOOKUP(D4144,Coordenadas!$A$2:$D$5571,3,FALSE),0)</f>
        <v>-25.831900000000001</v>
      </c>
      <c r="H4144" s="2">
        <f>IFERROR(VLOOKUP(D4144,Coordenadas!$A$2:$D$5571,4,FALSE),0)</f>
        <v>-52.027200000000001</v>
      </c>
      <c r="I4144" s="2" t="s">
        <v>5326</v>
      </c>
      <c r="J4144" s="2">
        <v>7307</v>
      </c>
      <c r="K4144" s="2" t="s">
        <v>5332</v>
      </c>
      <c r="L4144" s="2">
        <f>IFERROR(VLOOKUP(C4144,BOTULISMO!$A$3:$C$19,3,FALSE),0)</f>
        <v>0</v>
      </c>
      <c r="M4144" s="2">
        <f>IFERROR(VLOOKUP(C4144,'LEISHMANIOSE VISCERAL'!$A$4:$C$454,3,FALSE),0)</f>
        <v>0</v>
      </c>
      <c r="N4144" s="2">
        <f>IFERROR(VLOOKUP(C4144,'LEISHMANIOSE TEGUMENTAR'!$A$4:$C$1681,3,FALSE),0)</f>
        <v>0</v>
      </c>
      <c r="O4144" s="2">
        <f>IFERROR(VLOOKUP(C4144,'FEBRE AMARELA'!$A$4:$C$38,3,FALSE),0)</f>
        <v>0</v>
      </c>
      <c r="P4144" s="2">
        <f>IFERROR(VLOOKUP(C4144,DENGUE!$A$5:$C$4097,3,FALSE),0)</f>
        <v>0</v>
      </c>
      <c r="Q4144" s="2">
        <f>IFERROR(VLOOKUP(C4144,'HEPATITE VIRAL'!$A$5:$C$3162,3,FALSE),0)</f>
        <v>1</v>
      </c>
      <c r="R4144" s="2">
        <f>IFERROR(VLOOKUP(C4144,'FEBRE MACULOSA'!$A$5:$C$181,3,FALSE),0)</f>
        <v>0</v>
      </c>
      <c r="S4144" s="2">
        <f>IFERROR(VLOOKUP(C4144,LEPTOSPIROSE!$A$5:$C$1176,3,FALSE),0)</f>
        <v>0</v>
      </c>
      <c r="T4144" s="2">
        <f>IFERROR(VLOOKUP(C4144,'DOENÇA DE CHAGAS'!$A$5:$C$100,3,FALSE),0)</f>
        <v>0</v>
      </c>
      <c r="U4144" s="2">
        <f>IFERROR(VLOOKUP(C4144,'PICADAS DE COBRAS'!$A$6:$C$4645,3,FALSE),0)</f>
        <v>42</v>
      </c>
      <c r="V4144">
        <f>IFERROR(VLOOKUP(C4144,'ZIKA VIRUS'!$A$5:$C$2399,3,FALSE),0)</f>
        <v>0</v>
      </c>
      <c r="W4144">
        <f>IFERROR(VLOOKUP(C4144,'FEBRE TIFÓIDE'!$A$5:$C$46,3,FALSE),0)</f>
        <v>0</v>
      </c>
      <c r="X4144">
        <f>IFERROR(VLOOKUP(C4144,HANTAVIROSE!$A$5:$C$153,3,FALSE),0)</f>
        <v>0</v>
      </c>
      <c r="Y4144">
        <f>IFERROR(VLOOKUP(C4144,MENINGITE!$A$5:$C$447,3,FALSE),0)</f>
        <v>0</v>
      </c>
      <c r="Z4144">
        <f>IFERROR(VLOOKUP(C4144,RAIVA!$A$5:$C$16,3,FALSE),0)</f>
        <v>0</v>
      </c>
    </row>
    <row r="4145" spans="1:26" x14ac:dyDescent="0.3">
      <c r="A4145" s="2" t="s">
        <v>2425</v>
      </c>
      <c r="B4145" s="2" t="s">
        <v>2638</v>
      </c>
      <c r="C4145" s="2">
        <v>315430</v>
      </c>
      <c r="D4145" s="2">
        <v>3154309</v>
      </c>
      <c r="E4145" s="2" t="s">
        <v>2425</v>
      </c>
      <c r="F4145" s="2" t="s">
        <v>2638</v>
      </c>
      <c r="G4145" s="2">
        <f>IFERROR(VLOOKUP(D4145,Coordenadas!$A$2:$D$5571,3,FALSE),0)</f>
        <v>-19.319400000000002</v>
      </c>
      <c r="H4145" s="2">
        <f>IFERROR(VLOOKUP(D4145,Coordenadas!$A$2:$D$5571,4,FALSE),0)</f>
        <v>-41.246200000000002</v>
      </c>
      <c r="I4145" s="2" t="s">
        <v>5325</v>
      </c>
      <c r="J4145" s="2">
        <v>17089</v>
      </c>
      <c r="K4145" s="2" t="s">
        <v>5332</v>
      </c>
      <c r="L4145" s="2">
        <f>IFERROR(VLOOKUP(C4145,BOTULISMO!$A$3:$C$19,3,FALSE),0)</f>
        <v>0</v>
      </c>
      <c r="M4145" s="2">
        <f>IFERROR(VLOOKUP(C4145,'LEISHMANIOSE VISCERAL'!$A$4:$C$454,3,FALSE),0)</f>
        <v>1</v>
      </c>
      <c r="N4145" s="2">
        <f>IFERROR(VLOOKUP(C4145,'LEISHMANIOSE TEGUMENTAR'!$A$4:$C$1681,3,FALSE),0)</f>
        <v>0</v>
      </c>
      <c r="O4145" s="2">
        <f>IFERROR(VLOOKUP(C4145,'FEBRE AMARELA'!$A$4:$C$38,3,FALSE),0)</f>
        <v>0</v>
      </c>
      <c r="P4145" s="2">
        <f>IFERROR(VLOOKUP(C4145,DENGUE!$A$5:$C$4097,3,FALSE),0)</f>
        <v>711</v>
      </c>
      <c r="Q4145" s="2">
        <f>IFERROR(VLOOKUP(C4145,'HEPATITE VIRAL'!$A$5:$C$3162,3,FALSE),0)</f>
        <v>3</v>
      </c>
      <c r="R4145" s="2">
        <f>IFERROR(VLOOKUP(C4145,'FEBRE MACULOSA'!$A$5:$C$181,3,FALSE),0)</f>
        <v>0</v>
      </c>
      <c r="S4145" s="2">
        <f>IFERROR(VLOOKUP(C4145,LEPTOSPIROSE!$A$5:$C$1176,3,FALSE),0)</f>
        <v>0</v>
      </c>
      <c r="T4145" s="2">
        <f>IFERROR(VLOOKUP(C4145,'DOENÇA DE CHAGAS'!$A$5:$C$100,3,FALSE),0)</f>
        <v>0</v>
      </c>
      <c r="U4145" s="2">
        <f>IFERROR(VLOOKUP(C4145,'PICADAS DE COBRAS'!$A$6:$C$4645,3,FALSE),0)</f>
        <v>229</v>
      </c>
      <c r="V4145">
        <f>IFERROR(VLOOKUP(C4145,'ZIKA VIRUS'!$A$5:$C$2399,3,FALSE),0)</f>
        <v>198</v>
      </c>
      <c r="W4145">
        <f>IFERROR(VLOOKUP(C4145,'FEBRE TIFÓIDE'!$A$5:$C$46,3,FALSE),0)</f>
        <v>0</v>
      </c>
      <c r="X4145">
        <f>IFERROR(VLOOKUP(C4145,HANTAVIROSE!$A$5:$C$153,3,FALSE),0)</f>
        <v>0</v>
      </c>
      <c r="Y4145">
        <f>IFERROR(VLOOKUP(C4145,MENINGITE!$A$5:$C$447,3,FALSE),0)</f>
        <v>0</v>
      </c>
      <c r="Z4145">
        <f>IFERROR(VLOOKUP(C4145,RAIVA!$A$5:$C$16,3,FALSE),0)</f>
        <v>0</v>
      </c>
    </row>
    <row r="4146" spans="1:26" x14ac:dyDescent="0.3">
      <c r="A4146" s="2" t="s">
        <v>2425</v>
      </c>
      <c r="B4146" s="2" t="s">
        <v>2637</v>
      </c>
      <c r="C4146" s="2">
        <v>315440</v>
      </c>
      <c r="D4146" s="2">
        <v>3154408</v>
      </c>
      <c r="E4146" s="2" t="s">
        <v>2425</v>
      </c>
      <c r="F4146" s="2" t="s">
        <v>2637</v>
      </c>
      <c r="G4146" s="2">
        <f>IFERROR(VLOOKUP(D4146,Coordenadas!$A$2:$D$5571,3,FALSE),0)</f>
        <v>-21.0642</v>
      </c>
      <c r="H4146" s="2">
        <f>IFERROR(VLOOKUP(D4146,Coordenadas!$A$2:$D$5571,4,FALSE),0)</f>
        <v>-43.759799999999998</v>
      </c>
      <c r="I4146" s="2" t="s">
        <v>5325</v>
      </c>
      <c r="J4146" s="2">
        <v>4711</v>
      </c>
      <c r="K4146" s="2" t="s">
        <v>5332</v>
      </c>
      <c r="L4146" s="2">
        <f>IFERROR(VLOOKUP(C4146,BOTULISMO!$A$3:$C$19,3,FALSE),0)</f>
        <v>0</v>
      </c>
      <c r="M4146" s="2">
        <f>IFERROR(VLOOKUP(C4146,'LEISHMANIOSE VISCERAL'!$A$4:$C$454,3,FALSE),0)</f>
        <v>0</v>
      </c>
      <c r="N4146" s="2">
        <f>IFERROR(VLOOKUP(C4146,'LEISHMANIOSE TEGUMENTAR'!$A$4:$C$1681,3,FALSE),0)</f>
        <v>0</v>
      </c>
      <c r="O4146" s="2">
        <f>IFERROR(VLOOKUP(C4146,'FEBRE AMARELA'!$A$4:$C$38,3,FALSE),0)</f>
        <v>0</v>
      </c>
      <c r="P4146" s="2">
        <f>IFERROR(VLOOKUP(C4146,DENGUE!$A$5:$C$4097,3,FALSE),0)</f>
        <v>0</v>
      </c>
      <c r="Q4146" s="2">
        <f>IFERROR(VLOOKUP(C4146,'HEPATITE VIRAL'!$A$5:$C$3162,3,FALSE),0)</f>
        <v>0</v>
      </c>
      <c r="R4146" s="2">
        <f>IFERROR(VLOOKUP(C4146,'FEBRE MACULOSA'!$A$5:$C$181,3,FALSE),0)</f>
        <v>0</v>
      </c>
      <c r="S4146" s="2">
        <f>IFERROR(VLOOKUP(C4146,LEPTOSPIROSE!$A$5:$C$1176,3,FALSE),0)</f>
        <v>0</v>
      </c>
      <c r="T4146" s="2">
        <f>IFERROR(VLOOKUP(C4146,'DOENÇA DE CHAGAS'!$A$5:$C$100,3,FALSE),0)</f>
        <v>0</v>
      </c>
      <c r="U4146" s="2">
        <f>IFERROR(VLOOKUP(C4146,'PICADAS DE COBRAS'!$A$6:$C$4645,3,FALSE),0)</f>
        <v>11</v>
      </c>
      <c r="V4146">
        <f>IFERROR(VLOOKUP(C4146,'ZIKA VIRUS'!$A$5:$C$2399,3,FALSE),0)</f>
        <v>0</v>
      </c>
      <c r="W4146">
        <f>IFERROR(VLOOKUP(C4146,'FEBRE TIFÓIDE'!$A$5:$C$46,3,FALSE),0)</f>
        <v>0</v>
      </c>
      <c r="X4146">
        <f>IFERROR(VLOOKUP(C4146,HANTAVIROSE!$A$5:$C$153,3,FALSE),0)</f>
        <v>0</v>
      </c>
      <c r="Y4146">
        <f>IFERROR(VLOOKUP(C4146,MENINGITE!$A$5:$C$447,3,FALSE),0)</f>
        <v>0</v>
      </c>
      <c r="Z4146">
        <f>IFERROR(VLOOKUP(C4146,RAIVA!$A$5:$C$16,3,FALSE),0)</f>
        <v>0</v>
      </c>
    </row>
    <row r="4147" spans="1:26" x14ac:dyDescent="0.3">
      <c r="A4147" s="2" t="s">
        <v>1637</v>
      </c>
      <c r="B4147" s="2" t="s">
        <v>1795</v>
      </c>
      <c r="C4147" s="2">
        <v>354270</v>
      </c>
      <c r="D4147" s="2">
        <v>3542701</v>
      </c>
      <c r="E4147" s="2" t="s">
        <v>1637</v>
      </c>
      <c r="F4147" s="2" t="s">
        <v>1795</v>
      </c>
      <c r="G4147" s="2">
        <f>IFERROR(VLOOKUP(D4147,Coordenadas!$A$2:$D$5571,3,FALSE),0)</f>
        <v>-20.605599999999999</v>
      </c>
      <c r="H4147" s="2">
        <f>IFERROR(VLOOKUP(D4147,Coordenadas!$A$2:$D$5571,4,FALSE),0)</f>
        <v>-47.4833</v>
      </c>
      <c r="I4147" s="2" t="s">
        <v>5325</v>
      </c>
      <c r="J4147" s="2">
        <v>6587</v>
      </c>
      <c r="K4147" s="2" t="s">
        <v>5332</v>
      </c>
      <c r="L4147" s="2">
        <f>IFERROR(VLOOKUP(C4147,BOTULISMO!$A$3:$C$19,3,FALSE),0)</f>
        <v>0</v>
      </c>
      <c r="M4147" s="2">
        <f>IFERROR(VLOOKUP(C4147,'LEISHMANIOSE VISCERAL'!$A$4:$C$454,3,FALSE),0)</f>
        <v>0</v>
      </c>
      <c r="N4147" s="2">
        <f>IFERROR(VLOOKUP(C4147,'LEISHMANIOSE TEGUMENTAR'!$A$4:$C$1681,3,FALSE),0)</f>
        <v>0</v>
      </c>
      <c r="O4147" s="2">
        <f>IFERROR(VLOOKUP(C4147,'FEBRE AMARELA'!$A$4:$C$38,3,FALSE),0)</f>
        <v>0</v>
      </c>
      <c r="P4147" s="2">
        <f>IFERROR(VLOOKUP(C4147,DENGUE!$A$5:$C$4097,3,FALSE),0)</f>
        <v>1</v>
      </c>
      <c r="Q4147" s="2">
        <f>IFERROR(VLOOKUP(C4147,'HEPATITE VIRAL'!$A$5:$C$3162,3,FALSE),0)</f>
        <v>0</v>
      </c>
      <c r="R4147" s="2">
        <f>IFERROR(VLOOKUP(C4147,'FEBRE MACULOSA'!$A$5:$C$181,3,FALSE),0)</f>
        <v>0</v>
      </c>
      <c r="S4147" s="2">
        <f>IFERROR(VLOOKUP(C4147,LEPTOSPIROSE!$A$5:$C$1176,3,FALSE),0)</f>
        <v>0</v>
      </c>
      <c r="T4147" s="2">
        <f>IFERROR(VLOOKUP(C4147,'DOENÇA DE CHAGAS'!$A$5:$C$100,3,FALSE),0)</f>
        <v>0</v>
      </c>
      <c r="U4147" s="2">
        <f>IFERROR(VLOOKUP(C4147,'PICADAS DE COBRAS'!$A$6:$C$4645,3,FALSE),0)</f>
        <v>2</v>
      </c>
      <c r="V4147">
        <f>IFERROR(VLOOKUP(C4147,'ZIKA VIRUS'!$A$5:$C$2399,3,FALSE),0)</f>
        <v>0</v>
      </c>
      <c r="W4147">
        <f>IFERROR(VLOOKUP(C4147,'FEBRE TIFÓIDE'!$A$5:$C$46,3,FALSE),0)</f>
        <v>0</v>
      </c>
      <c r="X4147">
        <f>IFERROR(VLOOKUP(C4147,HANTAVIROSE!$A$5:$C$153,3,FALSE),0)</f>
        <v>0</v>
      </c>
      <c r="Y4147">
        <f>IFERROR(VLOOKUP(C4147,MENINGITE!$A$5:$C$447,3,FALSE),0)</f>
        <v>0</v>
      </c>
      <c r="Z4147">
        <f>IFERROR(VLOOKUP(C4147,RAIVA!$A$5:$C$16,3,FALSE),0)</f>
        <v>0</v>
      </c>
    </row>
    <row r="4148" spans="1:26" x14ac:dyDescent="0.3">
      <c r="A4148" s="2" t="s">
        <v>470</v>
      </c>
      <c r="B4148" s="2" t="s">
        <v>625</v>
      </c>
      <c r="C4148" s="2">
        <v>431550</v>
      </c>
      <c r="D4148" s="2">
        <v>4315503</v>
      </c>
      <c r="E4148" s="2" t="s">
        <v>470</v>
      </c>
      <c r="F4148" s="2" t="s">
        <v>625</v>
      </c>
      <c r="G4148" s="2">
        <f>IFERROR(VLOOKUP(D4148,Coordenadas!$A$2:$D$5571,3,FALSE),0)</f>
        <v>-29.8188</v>
      </c>
      <c r="H4148" s="2">
        <f>IFERROR(VLOOKUP(D4148,Coordenadas!$A$2:$D$5571,4,FALSE),0)</f>
        <v>-53.380699999999997</v>
      </c>
      <c r="I4148" s="2" t="s">
        <v>5326</v>
      </c>
      <c r="J4148" s="2">
        <v>15849</v>
      </c>
      <c r="K4148" s="2" t="s">
        <v>5332</v>
      </c>
      <c r="L4148" s="2">
        <f>IFERROR(VLOOKUP(C4148,BOTULISMO!$A$3:$C$19,3,FALSE),0)</f>
        <v>0</v>
      </c>
      <c r="M4148" s="2">
        <f>IFERROR(VLOOKUP(C4148,'LEISHMANIOSE VISCERAL'!$A$4:$C$454,3,FALSE),0)</f>
        <v>0</v>
      </c>
      <c r="N4148" s="2">
        <f>IFERROR(VLOOKUP(C4148,'LEISHMANIOSE TEGUMENTAR'!$A$4:$C$1681,3,FALSE),0)</f>
        <v>0</v>
      </c>
      <c r="O4148" s="2">
        <f>IFERROR(VLOOKUP(C4148,'FEBRE AMARELA'!$A$4:$C$38,3,FALSE),0)</f>
        <v>0</v>
      </c>
      <c r="P4148" s="2">
        <f>IFERROR(VLOOKUP(C4148,DENGUE!$A$5:$C$4097,3,FALSE),0)</f>
        <v>0</v>
      </c>
      <c r="Q4148" s="2">
        <f>IFERROR(VLOOKUP(C4148,'HEPATITE VIRAL'!$A$5:$C$3162,3,FALSE),0)</f>
        <v>4</v>
      </c>
      <c r="R4148" s="2">
        <f>IFERROR(VLOOKUP(C4148,'FEBRE MACULOSA'!$A$5:$C$181,3,FALSE),0)</f>
        <v>0</v>
      </c>
      <c r="S4148" s="2">
        <f>IFERROR(VLOOKUP(C4148,LEPTOSPIROSE!$A$5:$C$1176,3,FALSE),0)</f>
        <v>4</v>
      </c>
      <c r="T4148" s="2">
        <f>IFERROR(VLOOKUP(C4148,'DOENÇA DE CHAGAS'!$A$5:$C$100,3,FALSE),0)</f>
        <v>0</v>
      </c>
      <c r="U4148" s="2">
        <f>IFERROR(VLOOKUP(C4148,'PICADAS DE COBRAS'!$A$6:$C$4645,3,FALSE),0)</f>
        <v>0</v>
      </c>
      <c r="V4148">
        <f>IFERROR(VLOOKUP(C4148,'ZIKA VIRUS'!$A$5:$C$2399,3,FALSE),0)</f>
        <v>0</v>
      </c>
      <c r="W4148">
        <f>IFERROR(VLOOKUP(C4148,'FEBRE TIFÓIDE'!$A$5:$C$46,3,FALSE),0)</f>
        <v>0</v>
      </c>
      <c r="X4148">
        <f>IFERROR(VLOOKUP(C4148,HANTAVIROSE!$A$5:$C$153,3,FALSE),0)</f>
        <v>0</v>
      </c>
      <c r="Y4148">
        <f>IFERROR(VLOOKUP(C4148,MENINGITE!$A$5:$C$447,3,FALSE),0)</f>
        <v>0</v>
      </c>
      <c r="Z4148">
        <f>IFERROR(VLOOKUP(C4148,RAIVA!$A$5:$C$16,3,FALSE),0)</f>
        <v>0</v>
      </c>
    </row>
    <row r="4149" spans="1:26" x14ac:dyDescent="0.3">
      <c r="A4149" s="2" t="s">
        <v>3257</v>
      </c>
      <c r="B4149" s="2" t="s">
        <v>3343</v>
      </c>
      <c r="C4149" s="2">
        <v>292610</v>
      </c>
      <c r="D4149" s="2">
        <v>2926103</v>
      </c>
      <c r="E4149" s="2" t="s">
        <v>3257</v>
      </c>
      <c r="F4149" s="2" t="s">
        <v>3343</v>
      </c>
      <c r="G4149" s="2">
        <f>IFERROR(VLOOKUP(D4149,Coordenadas!$A$2:$D$5571,3,FALSE),0)</f>
        <v>-11.4832</v>
      </c>
      <c r="H4149" s="2">
        <f>IFERROR(VLOOKUP(D4149,Coordenadas!$A$2:$D$5571,4,FALSE),0)</f>
        <v>-39.423400000000001</v>
      </c>
      <c r="I4149" s="2" t="s">
        <v>5324</v>
      </c>
      <c r="J4149" s="2">
        <v>12055</v>
      </c>
      <c r="K4149" s="2" t="s">
        <v>5332</v>
      </c>
      <c r="L4149" s="2">
        <f>IFERROR(VLOOKUP(C4149,BOTULISMO!$A$3:$C$19,3,FALSE),0)</f>
        <v>0</v>
      </c>
      <c r="M4149" s="2">
        <f>IFERROR(VLOOKUP(C4149,'LEISHMANIOSE VISCERAL'!$A$4:$C$454,3,FALSE),0)</f>
        <v>2</v>
      </c>
      <c r="N4149" s="2">
        <f>IFERROR(VLOOKUP(C4149,'LEISHMANIOSE TEGUMENTAR'!$A$4:$C$1681,3,FALSE),0)</f>
        <v>0</v>
      </c>
      <c r="O4149" s="2">
        <f>IFERROR(VLOOKUP(C4149,'FEBRE AMARELA'!$A$4:$C$38,3,FALSE),0)</f>
        <v>0</v>
      </c>
      <c r="P4149" s="2">
        <f>IFERROR(VLOOKUP(C4149,DENGUE!$A$5:$C$4097,3,FALSE),0)</f>
        <v>50</v>
      </c>
      <c r="Q4149" s="2">
        <f>IFERROR(VLOOKUP(C4149,'HEPATITE VIRAL'!$A$5:$C$3162,3,FALSE),0)</f>
        <v>0</v>
      </c>
      <c r="R4149" s="2">
        <f>IFERROR(VLOOKUP(C4149,'FEBRE MACULOSA'!$A$5:$C$181,3,FALSE),0)</f>
        <v>0</v>
      </c>
      <c r="S4149" s="2">
        <f>IFERROR(VLOOKUP(C4149,LEPTOSPIROSE!$A$5:$C$1176,3,FALSE),0)</f>
        <v>0</v>
      </c>
      <c r="T4149" s="2">
        <f>IFERROR(VLOOKUP(C4149,'DOENÇA DE CHAGAS'!$A$5:$C$100,3,FALSE),0)</f>
        <v>0</v>
      </c>
      <c r="U4149" s="2">
        <f>IFERROR(VLOOKUP(C4149,'PICADAS DE COBRAS'!$A$6:$C$4645,3,FALSE),0)</f>
        <v>24</v>
      </c>
      <c r="V4149">
        <f>IFERROR(VLOOKUP(C4149,'ZIKA VIRUS'!$A$5:$C$2399,3,FALSE),0)</f>
        <v>0</v>
      </c>
      <c r="W4149">
        <f>IFERROR(VLOOKUP(C4149,'FEBRE TIFÓIDE'!$A$5:$C$46,3,FALSE),0)</f>
        <v>0</v>
      </c>
      <c r="X4149">
        <f>IFERROR(VLOOKUP(C4149,HANTAVIROSE!$A$5:$C$153,3,FALSE),0)</f>
        <v>0</v>
      </c>
      <c r="Y4149">
        <f>IFERROR(VLOOKUP(C4149,MENINGITE!$A$5:$C$447,3,FALSE),0)</f>
        <v>0</v>
      </c>
      <c r="Z4149">
        <f>IFERROR(VLOOKUP(C4149,RAIVA!$A$5:$C$16,3,FALSE),0)</f>
        <v>0</v>
      </c>
    </row>
    <row r="4150" spans="1:26" x14ac:dyDescent="0.3">
      <c r="A4150" s="2" t="s">
        <v>4704</v>
      </c>
      <c r="B4150" s="2" t="s">
        <v>4038</v>
      </c>
      <c r="C4150" s="2">
        <v>210950</v>
      </c>
      <c r="D4150" s="2">
        <v>2109502</v>
      </c>
      <c r="E4150" s="2" t="s">
        <v>4704</v>
      </c>
      <c r="F4150" s="2" t="s">
        <v>4038</v>
      </c>
      <c r="G4150" s="2">
        <f>IFERROR(VLOOKUP(D4150,Coordenadas!$A$2:$D$5571,3,FALSE),0)</f>
        <v>-7.3581899999999996</v>
      </c>
      <c r="H4150" s="2">
        <f>IFERROR(VLOOKUP(D4150,Coordenadas!$A$2:$D$5571,4,FALSE),0)</f>
        <v>-46.622500000000002</v>
      </c>
      <c r="I4150" s="2" t="s">
        <v>5324</v>
      </c>
      <c r="J4150" s="2">
        <v>20209</v>
      </c>
      <c r="K4150" s="2" t="s">
        <v>5330</v>
      </c>
      <c r="L4150" s="2">
        <f>IFERROR(VLOOKUP(C4150,BOTULISMO!$A$3:$C$19,3,FALSE),0)</f>
        <v>0</v>
      </c>
      <c r="M4150" s="2">
        <f>IFERROR(VLOOKUP(C4150,'LEISHMANIOSE VISCERAL'!$A$4:$C$454,3,FALSE),0)</f>
        <v>3</v>
      </c>
      <c r="N4150" s="2">
        <f>IFERROR(VLOOKUP(C4150,'LEISHMANIOSE TEGUMENTAR'!$A$4:$C$1681,3,FALSE),0)</f>
        <v>1</v>
      </c>
      <c r="O4150" s="2">
        <f>IFERROR(VLOOKUP(C4150,'FEBRE AMARELA'!$A$4:$C$38,3,FALSE),0)</f>
        <v>0</v>
      </c>
      <c r="P4150" s="2">
        <f>IFERROR(VLOOKUP(C4150,DENGUE!$A$5:$C$4097,3,FALSE),0)</f>
        <v>12</v>
      </c>
      <c r="Q4150" s="2">
        <f>IFERROR(VLOOKUP(C4150,'HEPATITE VIRAL'!$A$5:$C$3162,3,FALSE),0)</f>
        <v>2</v>
      </c>
      <c r="R4150" s="2">
        <f>IFERROR(VLOOKUP(C4150,'FEBRE MACULOSA'!$A$5:$C$181,3,FALSE),0)</f>
        <v>0</v>
      </c>
      <c r="S4150" s="2">
        <f>IFERROR(VLOOKUP(C4150,LEPTOSPIROSE!$A$5:$C$1176,3,FALSE),0)</f>
        <v>0</v>
      </c>
      <c r="T4150" s="2">
        <f>IFERROR(VLOOKUP(C4150,'DOENÇA DE CHAGAS'!$A$5:$C$100,3,FALSE),0)</f>
        <v>0</v>
      </c>
      <c r="U4150" s="2">
        <f>IFERROR(VLOOKUP(C4150,'PICADAS DE COBRAS'!$A$6:$C$4645,3,FALSE),0)</f>
        <v>28</v>
      </c>
      <c r="V4150">
        <f>IFERROR(VLOOKUP(C4150,'ZIKA VIRUS'!$A$5:$C$2399,3,FALSE),0)</f>
        <v>1</v>
      </c>
      <c r="W4150">
        <f>IFERROR(VLOOKUP(C4150,'FEBRE TIFÓIDE'!$A$5:$C$46,3,FALSE),0)</f>
        <v>0</v>
      </c>
      <c r="X4150">
        <f>IFERROR(VLOOKUP(C4150,HANTAVIROSE!$A$5:$C$153,3,FALSE),0)</f>
        <v>0</v>
      </c>
      <c r="Y4150">
        <f>IFERROR(VLOOKUP(C4150,MENINGITE!$A$5:$C$447,3,FALSE),0)</f>
        <v>0</v>
      </c>
      <c r="Z4150">
        <f>IFERROR(VLOOKUP(C4150,RAIVA!$A$5:$C$16,3,FALSE),0)</f>
        <v>0</v>
      </c>
    </row>
    <row r="4151" spans="1:26" x14ac:dyDescent="0.3">
      <c r="A4151" s="2" t="s">
        <v>3988</v>
      </c>
      <c r="B4151" s="2" t="s">
        <v>4038</v>
      </c>
      <c r="C4151" s="2">
        <v>251274</v>
      </c>
      <c r="D4151" s="2">
        <v>2512747</v>
      </c>
      <c r="E4151" s="2" t="s">
        <v>3988</v>
      </c>
      <c r="F4151" s="2" t="s">
        <v>4038</v>
      </c>
      <c r="G4151" s="2">
        <f>IFERROR(VLOOKUP(D4151,Coordenadas!$A$2:$D$5571,3,FALSE),0)</f>
        <v>-6.5426900000000003</v>
      </c>
      <c r="H4151" s="2">
        <f>IFERROR(VLOOKUP(D4151,Coordenadas!$A$2:$D$5571,4,FALSE),0)</f>
        <v>-35.661000000000001</v>
      </c>
      <c r="I4151" s="2" t="s">
        <v>5324</v>
      </c>
      <c r="J4151" s="2">
        <v>3266</v>
      </c>
      <c r="K4151" s="2" t="s">
        <v>5332</v>
      </c>
      <c r="L4151" s="2">
        <f>IFERROR(VLOOKUP(C4151,BOTULISMO!$A$3:$C$19,3,FALSE),0)</f>
        <v>0</v>
      </c>
      <c r="M4151" s="2">
        <f>IFERROR(VLOOKUP(C4151,'LEISHMANIOSE VISCERAL'!$A$4:$C$454,3,FALSE),0)</f>
        <v>0</v>
      </c>
      <c r="N4151" s="2">
        <f>IFERROR(VLOOKUP(C4151,'LEISHMANIOSE TEGUMENTAR'!$A$4:$C$1681,3,FALSE),0)</f>
        <v>0</v>
      </c>
      <c r="O4151" s="2">
        <f>IFERROR(VLOOKUP(C4151,'FEBRE AMARELA'!$A$4:$C$38,3,FALSE),0)</f>
        <v>0</v>
      </c>
      <c r="P4151" s="2">
        <f>IFERROR(VLOOKUP(C4151,DENGUE!$A$5:$C$4097,3,FALSE),0)</f>
        <v>1</v>
      </c>
      <c r="Q4151" s="2">
        <f>IFERROR(VLOOKUP(C4151,'HEPATITE VIRAL'!$A$5:$C$3162,3,FALSE),0)</f>
        <v>0</v>
      </c>
      <c r="R4151" s="2">
        <f>IFERROR(VLOOKUP(C4151,'FEBRE MACULOSA'!$A$5:$C$181,3,FALSE),0)</f>
        <v>0</v>
      </c>
      <c r="S4151" s="2">
        <f>IFERROR(VLOOKUP(C4151,LEPTOSPIROSE!$A$5:$C$1176,3,FALSE),0)</f>
        <v>0</v>
      </c>
      <c r="T4151" s="2">
        <f>IFERROR(VLOOKUP(C4151,'DOENÇA DE CHAGAS'!$A$5:$C$100,3,FALSE),0)</f>
        <v>0</v>
      </c>
      <c r="U4151" s="2">
        <f>IFERROR(VLOOKUP(C4151,'PICADAS DE COBRAS'!$A$6:$C$4645,3,FALSE),0)</f>
        <v>1</v>
      </c>
      <c r="V4151">
        <f>IFERROR(VLOOKUP(C4151,'ZIKA VIRUS'!$A$5:$C$2399,3,FALSE),0)</f>
        <v>0</v>
      </c>
      <c r="W4151">
        <f>IFERROR(VLOOKUP(C4151,'FEBRE TIFÓIDE'!$A$5:$C$46,3,FALSE),0)</f>
        <v>0</v>
      </c>
      <c r="X4151">
        <f>IFERROR(VLOOKUP(C4151,HANTAVIROSE!$A$5:$C$153,3,FALSE),0)</f>
        <v>0</v>
      </c>
      <c r="Y4151">
        <f>IFERROR(VLOOKUP(C4151,MENINGITE!$A$5:$C$447,3,FALSE),0)</f>
        <v>0</v>
      </c>
      <c r="Z4151">
        <f>IFERROR(VLOOKUP(C4151,RAIVA!$A$5:$C$16,3,FALSE),0)</f>
        <v>0</v>
      </c>
    </row>
    <row r="4152" spans="1:26" x14ac:dyDescent="0.3">
      <c r="A4152" s="2" t="s">
        <v>3257</v>
      </c>
      <c r="B4152" s="2" t="s">
        <v>3342</v>
      </c>
      <c r="C4152" s="2">
        <v>292620</v>
      </c>
      <c r="D4152" s="2">
        <v>2926202</v>
      </c>
      <c r="E4152" s="2" t="s">
        <v>3257</v>
      </c>
      <c r="F4152" s="2" t="s">
        <v>3342</v>
      </c>
      <c r="G4152" s="2">
        <f>IFERROR(VLOOKUP(D4152,Coordenadas!$A$2:$D$5571,3,FALSE),0)</f>
        <v>-11.7508</v>
      </c>
      <c r="H4152" s="2">
        <f>IFERROR(VLOOKUP(D4152,Coordenadas!$A$2:$D$5571,4,FALSE),0)</f>
        <v>-44.914299999999997</v>
      </c>
      <c r="I4152" s="2" t="s">
        <v>5324</v>
      </c>
      <c r="J4152" s="2">
        <v>21937</v>
      </c>
      <c r="K4152" s="2" t="s">
        <v>5330</v>
      </c>
      <c r="L4152" s="2">
        <f>IFERROR(VLOOKUP(C4152,BOTULISMO!$A$3:$C$19,3,FALSE),0)</f>
        <v>0</v>
      </c>
      <c r="M4152" s="2">
        <f>IFERROR(VLOOKUP(C4152,'LEISHMANIOSE VISCERAL'!$A$4:$C$454,3,FALSE),0)</f>
        <v>0</v>
      </c>
      <c r="N4152" s="2">
        <f>IFERROR(VLOOKUP(C4152,'LEISHMANIOSE TEGUMENTAR'!$A$4:$C$1681,3,FALSE),0)</f>
        <v>1</v>
      </c>
      <c r="O4152" s="2">
        <f>IFERROR(VLOOKUP(C4152,'FEBRE AMARELA'!$A$4:$C$38,3,FALSE),0)</f>
        <v>0</v>
      </c>
      <c r="P4152" s="2">
        <f>IFERROR(VLOOKUP(C4152,DENGUE!$A$5:$C$4097,3,FALSE),0)</f>
        <v>58</v>
      </c>
      <c r="Q4152" s="2">
        <f>IFERROR(VLOOKUP(C4152,'HEPATITE VIRAL'!$A$5:$C$3162,3,FALSE),0)</f>
        <v>0</v>
      </c>
      <c r="R4152" s="2">
        <f>IFERROR(VLOOKUP(C4152,'FEBRE MACULOSA'!$A$5:$C$181,3,FALSE),0)</f>
        <v>0</v>
      </c>
      <c r="S4152" s="2">
        <f>IFERROR(VLOOKUP(C4152,LEPTOSPIROSE!$A$5:$C$1176,3,FALSE),0)</f>
        <v>0</v>
      </c>
      <c r="T4152" s="2">
        <f>IFERROR(VLOOKUP(C4152,'DOENÇA DE CHAGAS'!$A$5:$C$100,3,FALSE),0)</f>
        <v>0</v>
      </c>
      <c r="U4152" s="2">
        <f>IFERROR(VLOOKUP(C4152,'PICADAS DE COBRAS'!$A$6:$C$4645,3,FALSE),0)</f>
        <v>16</v>
      </c>
      <c r="V4152">
        <f>IFERROR(VLOOKUP(C4152,'ZIKA VIRUS'!$A$5:$C$2399,3,FALSE),0)</f>
        <v>0</v>
      </c>
      <c r="W4152">
        <f>IFERROR(VLOOKUP(C4152,'FEBRE TIFÓIDE'!$A$5:$C$46,3,FALSE),0)</f>
        <v>0</v>
      </c>
      <c r="X4152">
        <f>IFERROR(VLOOKUP(C4152,HANTAVIROSE!$A$5:$C$153,3,FALSE),0)</f>
        <v>0</v>
      </c>
      <c r="Y4152">
        <f>IFERROR(VLOOKUP(C4152,MENINGITE!$A$5:$C$447,3,FALSE),0)</f>
        <v>0</v>
      </c>
      <c r="Z4152">
        <f>IFERROR(VLOOKUP(C4152,RAIVA!$A$5:$C$16,3,FALSE),0)</f>
        <v>0</v>
      </c>
    </row>
    <row r="4153" spans="1:26" x14ac:dyDescent="0.3">
      <c r="A4153" s="2" t="s">
        <v>3988</v>
      </c>
      <c r="B4153" s="2" t="s">
        <v>4037</v>
      </c>
      <c r="C4153" s="2">
        <v>251275</v>
      </c>
      <c r="D4153" s="2">
        <v>2512754</v>
      </c>
      <c r="E4153" s="2" t="s">
        <v>3988</v>
      </c>
      <c r="F4153" s="2" t="s">
        <v>4037</v>
      </c>
      <c r="G4153" s="2">
        <f>IFERROR(VLOOKUP(D4153,Coordenadas!$A$2:$D$5571,3,FALSE),0)</f>
        <v>-7.2534700000000001</v>
      </c>
      <c r="H4153" s="2">
        <f>IFERROR(VLOOKUP(D4153,Coordenadas!$A$2:$D$5571,4,FALSE),0)</f>
        <v>-35.6693</v>
      </c>
      <c r="I4153" s="2" t="s">
        <v>5324</v>
      </c>
      <c r="J4153" s="2">
        <v>4264</v>
      </c>
      <c r="K4153" s="2" t="s">
        <v>5332</v>
      </c>
      <c r="L4153" s="2">
        <f>IFERROR(VLOOKUP(C4153,BOTULISMO!$A$3:$C$19,3,FALSE),0)</f>
        <v>0</v>
      </c>
      <c r="M4153" s="2">
        <f>IFERROR(VLOOKUP(C4153,'LEISHMANIOSE VISCERAL'!$A$4:$C$454,3,FALSE),0)</f>
        <v>0</v>
      </c>
      <c r="N4153" s="2">
        <f>IFERROR(VLOOKUP(C4153,'LEISHMANIOSE TEGUMENTAR'!$A$4:$C$1681,3,FALSE),0)</f>
        <v>0</v>
      </c>
      <c r="O4153" s="2">
        <f>IFERROR(VLOOKUP(C4153,'FEBRE AMARELA'!$A$4:$C$38,3,FALSE),0)</f>
        <v>0</v>
      </c>
      <c r="P4153" s="2">
        <f>IFERROR(VLOOKUP(C4153,DENGUE!$A$5:$C$4097,3,FALSE),0)</f>
        <v>1</v>
      </c>
      <c r="Q4153" s="2">
        <f>IFERROR(VLOOKUP(C4153,'HEPATITE VIRAL'!$A$5:$C$3162,3,FALSE),0)</f>
        <v>0</v>
      </c>
      <c r="R4153" s="2">
        <f>IFERROR(VLOOKUP(C4153,'FEBRE MACULOSA'!$A$5:$C$181,3,FALSE),0)</f>
        <v>0</v>
      </c>
      <c r="S4153" s="2">
        <f>IFERROR(VLOOKUP(C4153,LEPTOSPIROSE!$A$5:$C$1176,3,FALSE),0)</f>
        <v>0</v>
      </c>
      <c r="T4153" s="2">
        <f>IFERROR(VLOOKUP(C4153,'DOENÇA DE CHAGAS'!$A$5:$C$100,3,FALSE),0)</f>
        <v>0</v>
      </c>
      <c r="U4153" s="2">
        <f>IFERROR(VLOOKUP(C4153,'PICADAS DE COBRAS'!$A$6:$C$4645,3,FALSE),0)</f>
        <v>0</v>
      </c>
      <c r="V4153">
        <f>IFERROR(VLOOKUP(C4153,'ZIKA VIRUS'!$A$5:$C$2399,3,FALSE),0)</f>
        <v>1</v>
      </c>
      <c r="W4153">
        <f>IFERROR(VLOOKUP(C4153,'FEBRE TIFÓIDE'!$A$5:$C$46,3,FALSE),0)</f>
        <v>0</v>
      </c>
      <c r="X4153">
        <f>IFERROR(VLOOKUP(C4153,HANTAVIROSE!$A$5:$C$153,3,FALSE),0)</f>
        <v>0</v>
      </c>
      <c r="Y4153">
        <f>IFERROR(VLOOKUP(C4153,MENINGITE!$A$5:$C$447,3,FALSE),0)</f>
        <v>0</v>
      </c>
      <c r="Z4153">
        <f>IFERROR(VLOOKUP(C4153,RAIVA!$A$5:$C$16,3,FALSE),0)</f>
        <v>0</v>
      </c>
    </row>
    <row r="4154" spans="1:26" x14ac:dyDescent="0.3">
      <c r="A4154" s="2" t="s">
        <v>3652</v>
      </c>
      <c r="B4154" s="2" t="s">
        <v>3667</v>
      </c>
      <c r="C4154" s="2">
        <v>280580</v>
      </c>
      <c r="D4154" s="2">
        <v>2805802</v>
      </c>
      <c r="E4154" s="2" t="s">
        <v>3652</v>
      </c>
      <c r="F4154" s="2" t="s">
        <v>3667</v>
      </c>
      <c r="G4154" s="2">
        <f>IFERROR(VLOOKUP(D4154,Coordenadas!$A$2:$D$5571,3,FALSE),0)</f>
        <v>-11.072900000000001</v>
      </c>
      <c r="H4154" s="2">
        <f>IFERROR(VLOOKUP(D4154,Coordenadas!$A$2:$D$5571,4,FALSE),0)</f>
        <v>-37.731000000000002</v>
      </c>
      <c r="I4154" s="2" t="s">
        <v>5324</v>
      </c>
      <c r="J4154" s="2">
        <v>19386</v>
      </c>
      <c r="K4154" s="2" t="s">
        <v>5332</v>
      </c>
      <c r="L4154" s="2">
        <f>IFERROR(VLOOKUP(C4154,BOTULISMO!$A$3:$C$19,3,FALSE),0)</f>
        <v>0</v>
      </c>
      <c r="M4154" s="2">
        <f>IFERROR(VLOOKUP(C4154,'LEISHMANIOSE VISCERAL'!$A$4:$C$454,3,FALSE),0)</f>
        <v>0</v>
      </c>
      <c r="N4154" s="2">
        <f>IFERROR(VLOOKUP(C4154,'LEISHMANIOSE TEGUMENTAR'!$A$4:$C$1681,3,FALSE),0)</f>
        <v>0</v>
      </c>
      <c r="O4154" s="2">
        <f>IFERROR(VLOOKUP(C4154,'FEBRE AMARELA'!$A$4:$C$38,3,FALSE),0)</f>
        <v>0</v>
      </c>
      <c r="P4154" s="2">
        <f>IFERROR(VLOOKUP(C4154,DENGUE!$A$5:$C$4097,3,FALSE),0)</f>
        <v>2</v>
      </c>
      <c r="Q4154" s="2">
        <f>IFERROR(VLOOKUP(C4154,'HEPATITE VIRAL'!$A$5:$C$3162,3,FALSE),0)</f>
        <v>0</v>
      </c>
      <c r="R4154" s="2">
        <f>IFERROR(VLOOKUP(C4154,'FEBRE MACULOSA'!$A$5:$C$181,3,FALSE),0)</f>
        <v>0</v>
      </c>
      <c r="S4154" s="2">
        <f>IFERROR(VLOOKUP(C4154,LEPTOSPIROSE!$A$5:$C$1176,3,FALSE),0)</f>
        <v>0</v>
      </c>
      <c r="T4154" s="2">
        <f>IFERROR(VLOOKUP(C4154,'DOENÇA DE CHAGAS'!$A$5:$C$100,3,FALSE),0)</f>
        <v>0</v>
      </c>
      <c r="U4154" s="2">
        <f>IFERROR(VLOOKUP(C4154,'PICADAS DE COBRAS'!$A$6:$C$4645,3,FALSE),0)</f>
        <v>13</v>
      </c>
      <c r="V4154">
        <f>IFERROR(VLOOKUP(C4154,'ZIKA VIRUS'!$A$5:$C$2399,3,FALSE),0)</f>
        <v>1</v>
      </c>
      <c r="W4154">
        <f>IFERROR(VLOOKUP(C4154,'FEBRE TIFÓIDE'!$A$5:$C$46,3,FALSE),0)</f>
        <v>0</v>
      </c>
      <c r="X4154">
        <f>IFERROR(VLOOKUP(C4154,HANTAVIROSE!$A$5:$C$153,3,FALSE),0)</f>
        <v>0</v>
      </c>
      <c r="Y4154">
        <f>IFERROR(VLOOKUP(C4154,MENINGITE!$A$5:$C$447,3,FALSE),0)</f>
        <v>0</v>
      </c>
      <c r="Z4154">
        <f>IFERROR(VLOOKUP(C4154,RAIVA!$A$5:$C$16,3,FALSE),0)</f>
        <v>0</v>
      </c>
    </row>
    <row r="4155" spans="1:26" x14ac:dyDescent="0.3">
      <c r="A4155" s="2" t="s">
        <v>3257</v>
      </c>
      <c r="B4155" s="2" t="s">
        <v>3341</v>
      </c>
      <c r="C4155" s="2">
        <v>292630</v>
      </c>
      <c r="D4155" s="2">
        <v>2926301</v>
      </c>
      <c r="E4155" s="2" t="s">
        <v>3257</v>
      </c>
      <c r="F4155" s="2" t="s">
        <v>3341</v>
      </c>
      <c r="G4155" s="2">
        <f>IFERROR(VLOOKUP(D4155,Coordenadas!$A$2:$D$5571,3,FALSE),0)</f>
        <v>-11.806699999999999</v>
      </c>
      <c r="H4155" s="2">
        <f>IFERROR(VLOOKUP(D4155,Coordenadas!$A$2:$D$5571,4,FALSE),0)</f>
        <v>-39.381799999999998</v>
      </c>
      <c r="I4155" s="2" t="s">
        <v>5324</v>
      </c>
      <c r="J4155" s="2">
        <v>33172</v>
      </c>
      <c r="K4155" s="2" t="s">
        <v>5330</v>
      </c>
      <c r="L4155" s="2">
        <f>IFERROR(VLOOKUP(C4155,BOTULISMO!$A$3:$C$19,3,FALSE),0)</f>
        <v>0</v>
      </c>
      <c r="M4155" s="2">
        <f>IFERROR(VLOOKUP(C4155,'LEISHMANIOSE VISCERAL'!$A$4:$C$454,3,FALSE),0)</f>
        <v>0</v>
      </c>
      <c r="N4155" s="2">
        <f>IFERROR(VLOOKUP(C4155,'LEISHMANIOSE TEGUMENTAR'!$A$4:$C$1681,3,FALSE),0)</f>
        <v>0</v>
      </c>
      <c r="O4155" s="2">
        <f>IFERROR(VLOOKUP(C4155,'FEBRE AMARELA'!$A$4:$C$38,3,FALSE),0)</f>
        <v>0</v>
      </c>
      <c r="P4155" s="2">
        <f>IFERROR(VLOOKUP(C4155,DENGUE!$A$5:$C$4097,3,FALSE),0)</f>
        <v>168</v>
      </c>
      <c r="Q4155" s="2">
        <f>IFERROR(VLOOKUP(C4155,'HEPATITE VIRAL'!$A$5:$C$3162,3,FALSE),0)</f>
        <v>2</v>
      </c>
      <c r="R4155" s="2">
        <f>IFERROR(VLOOKUP(C4155,'FEBRE MACULOSA'!$A$5:$C$181,3,FALSE),0)</f>
        <v>0</v>
      </c>
      <c r="S4155" s="2">
        <f>IFERROR(VLOOKUP(C4155,LEPTOSPIROSE!$A$5:$C$1176,3,FALSE),0)</f>
        <v>0</v>
      </c>
      <c r="T4155" s="2">
        <f>IFERROR(VLOOKUP(C4155,'DOENÇA DE CHAGAS'!$A$5:$C$100,3,FALSE),0)</f>
        <v>0</v>
      </c>
      <c r="U4155" s="2">
        <f>IFERROR(VLOOKUP(C4155,'PICADAS DE COBRAS'!$A$6:$C$4645,3,FALSE),0)</f>
        <v>83</v>
      </c>
      <c r="V4155">
        <f>IFERROR(VLOOKUP(C4155,'ZIKA VIRUS'!$A$5:$C$2399,3,FALSE),0)</f>
        <v>306</v>
      </c>
      <c r="W4155">
        <f>IFERROR(VLOOKUP(C4155,'FEBRE TIFÓIDE'!$A$5:$C$46,3,FALSE),0)</f>
        <v>0</v>
      </c>
      <c r="X4155">
        <f>IFERROR(VLOOKUP(C4155,HANTAVIROSE!$A$5:$C$153,3,FALSE),0)</f>
        <v>0</v>
      </c>
      <c r="Y4155">
        <f>IFERROR(VLOOKUP(C4155,MENINGITE!$A$5:$C$447,3,FALSE),0)</f>
        <v>0</v>
      </c>
      <c r="Z4155">
        <f>IFERROR(VLOOKUP(C4155,RAIVA!$A$5:$C$16,3,FALSE),0)</f>
        <v>0</v>
      </c>
    </row>
    <row r="4156" spans="1:26" x14ac:dyDescent="0.3">
      <c r="A4156" s="2" t="s">
        <v>3988</v>
      </c>
      <c r="B4156" s="2" t="s">
        <v>4036</v>
      </c>
      <c r="C4156" s="2">
        <v>251276</v>
      </c>
      <c r="D4156" s="2">
        <v>2512762</v>
      </c>
      <c r="E4156" s="2" t="s">
        <v>3988</v>
      </c>
      <c r="F4156" s="2" t="s">
        <v>4036</v>
      </c>
      <c r="G4156" s="2">
        <f>IFERROR(VLOOKUP(D4156,Coordenadas!$A$2:$D$5571,3,FALSE),0)</f>
        <v>-7.1417299999999999</v>
      </c>
      <c r="H4156" s="2">
        <f>IFERROR(VLOOKUP(D4156,Coordenadas!$A$2:$D$5571,4,FALSE),0)</f>
        <v>-35.291400000000003</v>
      </c>
      <c r="I4156" s="2" t="s">
        <v>5324</v>
      </c>
      <c r="J4156" s="2">
        <v>4164</v>
      </c>
      <c r="K4156" s="2" t="s">
        <v>5332</v>
      </c>
      <c r="L4156" s="2">
        <f>IFERROR(VLOOKUP(C4156,BOTULISMO!$A$3:$C$19,3,FALSE),0)</f>
        <v>0</v>
      </c>
      <c r="M4156" s="2">
        <f>IFERROR(VLOOKUP(C4156,'LEISHMANIOSE VISCERAL'!$A$4:$C$454,3,FALSE),0)</f>
        <v>0</v>
      </c>
      <c r="N4156" s="2">
        <f>IFERROR(VLOOKUP(C4156,'LEISHMANIOSE TEGUMENTAR'!$A$4:$C$1681,3,FALSE),0)</f>
        <v>0</v>
      </c>
      <c r="O4156" s="2">
        <f>IFERROR(VLOOKUP(C4156,'FEBRE AMARELA'!$A$4:$C$38,3,FALSE),0)</f>
        <v>0</v>
      </c>
      <c r="P4156" s="2">
        <f>IFERROR(VLOOKUP(C4156,DENGUE!$A$5:$C$4097,3,FALSE),0)</f>
        <v>37</v>
      </c>
      <c r="Q4156" s="2">
        <f>IFERROR(VLOOKUP(C4156,'HEPATITE VIRAL'!$A$5:$C$3162,3,FALSE),0)</f>
        <v>0</v>
      </c>
      <c r="R4156" s="2">
        <f>IFERROR(VLOOKUP(C4156,'FEBRE MACULOSA'!$A$5:$C$181,3,FALSE),0)</f>
        <v>0</v>
      </c>
      <c r="S4156" s="2">
        <f>IFERROR(VLOOKUP(C4156,LEPTOSPIROSE!$A$5:$C$1176,3,FALSE),0)</f>
        <v>0</v>
      </c>
      <c r="T4156" s="2">
        <f>IFERROR(VLOOKUP(C4156,'DOENÇA DE CHAGAS'!$A$5:$C$100,3,FALSE),0)</f>
        <v>0</v>
      </c>
      <c r="U4156" s="2">
        <f>IFERROR(VLOOKUP(C4156,'PICADAS DE COBRAS'!$A$6:$C$4645,3,FALSE),0)</f>
        <v>0</v>
      </c>
      <c r="V4156">
        <f>IFERROR(VLOOKUP(C4156,'ZIKA VIRUS'!$A$5:$C$2399,3,FALSE),0)</f>
        <v>1</v>
      </c>
      <c r="W4156">
        <f>IFERROR(VLOOKUP(C4156,'FEBRE TIFÓIDE'!$A$5:$C$46,3,FALSE),0)</f>
        <v>0</v>
      </c>
      <c r="X4156">
        <f>IFERROR(VLOOKUP(C4156,HANTAVIROSE!$A$5:$C$153,3,FALSE),0)</f>
        <v>0</v>
      </c>
      <c r="Y4156">
        <f>IFERROR(VLOOKUP(C4156,MENINGITE!$A$5:$C$447,3,FALSE),0)</f>
        <v>0</v>
      </c>
      <c r="Z4156">
        <f>IFERROR(VLOOKUP(C4156,RAIVA!$A$5:$C$16,3,FALSE),0)</f>
        <v>0</v>
      </c>
    </row>
    <row r="4157" spans="1:26" x14ac:dyDescent="0.3">
      <c r="A4157" s="2" t="s">
        <v>4903</v>
      </c>
      <c r="B4157" s="2" t="s">
        <v>2636</v>
      </c>
      <c r="C4157" s="2">
        <v>171855</v>
      </c>
      <c r="D4157" s="2">
        <v>1718550</v>
      </c>
      <c r="E4157" s="2" t="s">
        <v>4903</v>
      </c>
      <c r="F4157" s="2" t="s">
        <v>2636</v>
      </c>
      <c r="G4157" s="2">
        <f>IFERROR(VLOOKUP(D4157,Coordenadas!$A$2:$D$5571,3,FALSE),0)</f>
        <v>-6.4400500000000003</v>
      </c>
      <c r="H4157" s="2">
        <f>IFERROR(VLOOKUP(D4157,Coordenadas!$A$2:$D$5571,4,FALSE),0)</f>
        <v>-48.137099999999997</v>
      </c>
      <c r="I4157" s="2" t="s">
        <v>5323</v>
      </c>
      <c r="J4157" s="2">
        <v>4191</v>
      </c>
      <c r="K4157" s="2" t="s">
        <v>5332</v>
      </c>
      <c r="L4157" s="2">
        <f>IFERROR(VLOOKUP(C4157,BOTULISMO!$A$3:$C$19,3,FALSE),0)</f>
        <v>0</v>
      </c>
      <c r="M4157" s="2">
        <f>IFERROR(VLOOKUP(C4157,'LEISHMANIOSE VISCERAL'!$A$4:$C$454,3,FALSE),0)</f>
        <v>0</v>
      </c>
      <c r="N4157" s="2">
        <f>IFERROR(VLOOKUP(C4157,'LEISHMANIOSE TEGUMENTAR'!$A$4:$C$1681,3,FALSE),0)</f>
        <v>2</v>
      </c>
      <c r="O4157" s="2">
        <f>IFERROR(VLOOKUP(C4157,'FEBRE AMARELA'!$A$4:$C$38,3,FALSE),0)</f>
        <v>0</v>
      </c>
      <c r="P4157" s="2">
        <f>IFERROR(VLOOKUP(C4157,DENGUE!$A$5:$C$4097,3,FALSE),0)</f>
        <v>3</v>
      </c>
      <c r="Q4157" s="2">
        <f>IFERROR(VLOOKUP(C4157,'HEPATITE VIRAL'!$A$5:$C$3162,3,FALSE),0)</f>
        <v>2</v>
      </c>
      <c r="R4157" s="2">
        <f>IFERROR(VLOOKUP(C4157,'FEBRE MACULOSA'!$A$5:$C$181,3,FALSE),0)</f>
        <v>0</v>
      </c>
      <c r="S4157" s="2">
        <f>IFERROR(VLOOKUP(C4157,LEPTOSPIROSE!$A$5:$C$1176,3,FALSE),0)</f>
        <v>0</v>
      </c>
      <c r="T4157" s="2">
        <f>IFERROR(VLOOKUP(C4157,'DOENÇA DE CHAGAS'!$A$5:$C$100,3,FALSE),0)</f>
        <v>0</v>
      </c>
      <c r="U4157" s="2">
        <f>IFERROR(VLOOKUP(C4157,'PICADAS DE COBRAS'!$A$6:$C$4645,3,FALSE),0)</f>
        <v>6</v>
      </c>
      <c r="V4157">
        <f>IFERROR(VLOOKUP(C4157,'ZIKA VIRUS'!$A$5:$C$2399,3,FALSE),0)</f>
        <v>2</v>
      </c>
      <c r="W4157">
        <f>IFERROR(VLOOKUP(C4157,'FEBRE TIFÓIDE'!$A$5:$C$46,3,FALSE),0)</f>
        <v>0</v>
      </c>
      <c r="X4157">
        <f>IFERROR(VLOOKUP(C4157,HANTAVIROSE!$A$5:$C$153,3,FALSE),0)</f>
        <v>0</v>
      </c>
      <c r="Y4157">
        <f>IFERROR(VLOOKUP(C4157,MENINGITE!$A$5:$C$447,3,FALSE),0)</f>
        <v>0</v>
      </c>
      <c r="Z4157">
        <f>IFERROR(VLOOKUP(C4157,RAIVA!$A$5:$C$16,3,FALSE),0)</f>
        <v>0</v>
      </c>
    </row>
    <row r="4158" spans="1:26" x14ac:dyDescent="0.3">
      <c r="A4158" s="2" t="s">
        <v>2425</v>
      </c>
      <c r="B4158" s="2" t="s">
        <v>2636</v>
      </c>
      <c r="C4158" s="2">
        <v>315445</v>
      </c>
      <c r="D4158" s="2">
        <v>3154457</v>
      </c>
      <c r="E4158" s="2" t="s">
        <v>2425</v>
      </c>
      <c r="F4158" s="2" t="s">
        <v>2636</v>
      </c>
      <c r="G4158" s="2">
        <f>IFERROR(VLOOKUP(D4158,Coordenadas!$A$2:$D$5571,3,FALSE),0)</f>
        <v>-16.2258</v>
      </c>
      <c r="H4158" s="2">
        <f>IFERROR(VLOOKUP(D4158,Coordenadas!$A$2:$D$5571,4,FALSE),0)</f>
        <v>-45.988799999999998</v>
      </c>
      <c r="I4158" s="2" t="s">
        <v>5325</v>
      </c>
      <c r="J4158" s="2">
        <v>8007</v>
      </c>
      <c r="K4158" s="2" t="s">
        <v>5332</v>
      </c>
      <c r="L4158" s="2">
        <f>IFERROR(VLOOKUP(C4158,BOTULISMO!$A$3:$C$19,3,FALSE),0)</f>
        <v>0</v>
      </c>
      <c r="M4158" s="2">
        <f>IFERROR(VLOOKUP(C4158,'LEISHMANIOSE VISCERAL'!$A$4:$C$454,3,FALSE),0)</f>
        <v>0</v>
      </c>
      <c r="N4158" s="2">
        <f>IFERROR(VLOOKUP(C4158,'LEISHMANIOSE TEGUMENTAR'!$A$4:$C$1681,3,FALSE),0)</f>
        <v>1</v>
      </c>
      <c r="O4158" s="2">
        <f>IFERROR(VLOOKUP(C4158,'FEBRE AMARELA'!$A$4:$C$38,3,FALSE),0)</f>
        <v>0</v>
      </c>
      <c r="P4158" s="2">
        <f>IFERROR(VLOOKUP(C4158,DENGUE!$A$5:$C$4097,3,FALSE),0)</f>
        <v>93</v>
      </c>
      <c r="Q4158" s="2">
        <f>IFERROR(VLOOKUP(C4158,'HEPATITE VIRAL'!$A$5:$C$3162,3,FALSE),0)</f>
        <v>0</v>
      </c>
      <c r="R4158" s="2">
        <f>IFERROR(VLOOKUP(C4158,'FEBRE MACULOSA'!$A$5:$C$181,3,FALSE),0)</f>
        <v>0</v>
      </c>
      <c r="S4158" s="2">
        <f>IFERROR(VLOOKUP(C4158,LEPTOSPIROSE!$A$5:$C$1176,3,FALSE),0)</f>
        <v>0</v>
      </c>
      <c r="T4158" s="2">
        <f>IFERROR(VLOOKUP(C4158,'DOENÇA DE CHAGAS'!$A$5:$C$100,3,FALSE),0)</f>
        <v>0</v>
      </c>
      <c r="U4158" s="2">
        <f>IFERROR(VLOOKUP(C4158,'PICADAS DE COBRAS'!$A$6:$C$4645,3,FALSE),0)</f>
        <v>105</v>
      </c>
      <c r="V4158">
        <f>IFERROR(VLOOKUP(C4158,'ZIKA VIRUS'!$A$5:$C$2399,3,FALSE),0)</f>
        <v>0</v>
      </c>
      <c r="W4158">
        <f>IFERROR(VLOOKUP(C4158,'FEBRE TIFÓIDE'!$A$5:$C$46,3,FALSE),0)</f>
        <v>0</v>
      </c>
      <c r="X4158">
        <f>IFERROR(VLOOKUP(C4158,HANTAVIROSE!$A$5:$C$153,3,FALSE),0)</f>
        <v>0</v>
      </c>
      <c r="Y4158">
        <f>IFERROR(VLOOKUP(C4158,MENINGITE!$A$5:$C$447,3,FALSE),0)</f>
        <v>0</v>
      </c>
      <c r="Z4158">
        <f>IFERROR(VLOOKUP(C4158,RAIVA!$A$5:$C$16,3,FALSE),0)</f>
        <v>0</v>
      </c>
    </row>
    <row r="4159" spans="1:26" x14ac:dyDescent="0.3">
      <c r="A4159" s="2" t="s">
        <v>4178</v>
      </c>
      <c r="B4159" s="2" t="s">
        <v>4216</v>
      </c>
      <c r="C4159" s="2">
        <v>241070</v>
      </c>
      <c r="D4159" s="2">
        <v>2410702</v>
      </c>
      <c r="E4159" s="2" t="s">
        <v>4178</v>
      </c>
      <c r="F4159" s="2" t="s">
        <v>4216</v>
      </c>
      <c r="G4159" s="2">
        <f>IFERROR(VLOOKUP(D4159,Coordenadas!$A$2:$D$5571,3,FALSE),0)</f>
        <v>-5.9265400000000001</v>
      </c>
      <c r="H4159" s="2">
        <f>IFERROR(VLOOKUP(D4159,Coordenadas!$A$2:$D$5571,4,FALSE),0)</f>
        <v>-37.948999999999998</v>
      </c>
      <c r="I4159" s="2" t="s">
        <v>5324</v>
      </c>
      <c r="J4159" s="2">
        <v>3165</v>
      </c>
      <c r="K4159" s="2" t="s">
        <v>5332</v>
      </c>
      <c r="L4159" s="2">
        <f>IFERROR(VLOOKUP(C4159,BOTULISMO!$A$3:$C$19,3,FALSE),0)</f>
        <v>0</v>
      </c>
      <c r="M4159" s="2">
        <f>IFERROR(VLOOKUP(C4159,'LEISHMANIOSE VISCERAL'!$A$4:$C$454,3,FALSE),0)</f>
        <v>0</v>
      </c>
      <c r="N4159" s="2">
        <f>IFERROR(VLOOKUP(C4159,'LEISHMANIOSE TEGUMENTAR'!$A$4:$C$1681,3,FALSE),0)</f>
        <v>0</v>
      </c>
      <c r="O4159" s="2">
        <f>IFERROR(VLOOKUP(C4159,'FEBRE AMARELA'!$A$4:$C$38,3,FALSE),0)</f>
        <v>0</v>
      </c>
      <c r="P4159" s="2">
        <f>IFERROR(VLOOKUP(C4159,DENGUE!$A$5:$C$4097,3,FALSE),0)</f>
        <v>5</v>
      </c>
      <c r="Q4159" s="2">
        <f>IFERROR(VLOOKUP(C4159,'HEPATITE VIRAL'!$A$5:$C$3162,3,FALSE),0)</f>
        <v>0</v>
      </c>
      <c r="R4159" s="2">
        <f>IFERROR(VLOOKUP(C4159,'FEBRE MACULOSA'!$A$5:$C$181,3,FALSE),0)</f>
        <v>0</v>
      </c>
      <c r="S4159" s="2">
        <f>IFERROR(VLOOKUP(C4159,LEPTOSPIROSE!$A$5:$C$1176,3,FALSE),0)</f>
        <v>0</v>
      </c>
      <c r="T4159" s="2">
        <f>IFERROR(VLOOKUP(C4159,'DOENÇA DE CHAGAS'!$A$5:$C$100,3,FALSE),0)</f>
        <v>0</v>
      </c>
      <c r="U4159" s="2">
        <f>IFERROR(VLOOKUP(C4159,'PICADAS DE COBRAS'!$A$6:$C$4645,3,FALSE),0)</f>
        <v>0</v>
      </c>
      <c r="V4159">
        <f>IFERROR(VLOOKUP(C4159,'ZIKA VIRUS'!$A$5:$C$2399,3,FALSE),0)</f>
        <v>0</v>
      </c>
      <c r="W4159">
        <f>IFERROR(VLOOKUP(C4159,'FEBRE TIFÓIDE'!$A$5:$C$46,3,FALSE),0)</f>
        <v>0</v>
      </c>
      <c r="X4159">
        <f>IFERROR(VLOOKUP(C4159,HANTAVIROSE!$A$5:$C$153,3,FALSE),0)</f>
        <v>0</v>
      </c>
      <c r="Y4159">
        <f>IFERROR(VLOOKUP(C4159,MENINGITE!$A$5:$C$447,3,FALSE),0)</f>
        <v>0</v>
      </c>
      <c r="Z4159">
        <f>IFERROR(VLOOKUP(C4159,RAIVA!$A$5:$C$16,3,FALSE),0)</f>
        <v>0</v>
      </c>
    </row>
    <row r="4160" spans="1:26" x14ac:dyDescent="0.3">
      <c r="A4160" s="2" t="s">
        <v>3816</v>
      </c>
      <c r="B4160" s="2" t="s">
        <v>3863</v>
      </c>
      <c r="C4160" s="2">
        <v>261170</v>
      </c>
      <c r="D4160" s="2">
        <v>2611705</v>
      </c>
      <c r="E4160" s="2" t="s">
        <v>3816</v>
      </c>
      <c r="F4160" s="2" t="s">
        <v>3863</v>
      </c>
      <c r="G4160" s="2">
        <f>IFERROR(VLOOKUP(D4160,Coordenadas!$A$2:$D$5571,3,FALSE),0)</f>
        <v>-8.1374200000000005</v>
      </c>
      <c r="H4160" s="2">
        <f>IFERROR(VLOOKUP(D4160,Coordenadas!$A$2:$D$5571,4,FALSE),0)</f>
        <v>-35.864800000000002</v>
      </c>
      <c r="I4160" s="2" t="s">
        <v>5324</v>
      </c>
      <c r="J4160" s="2">
        <v>19162</v>
      </c>
      <c r="K4160" s="2" t="s">
        <v>5332</v>
      </c>
      <c r="L4160" s="2">
        <f>IFERROR(VLOOKUP(C4160,BOTULISMO!$A$3:$C$19,3,FALSE),0)</f>
        <v>0</v>
      </c>
      <c r="M4160" s="2">
        <f>IFERROR(VLOOKUP(C4160,'LEISHMANIOSE VISCERAL'!$A$4:$C$454,3,FALSE),0)</f>
        <v>0</v>
      </c>
      <c r="N4160" s="2">
        <f>IFERROR(VLOOKUP(C4160,'LEISHMANIOSE TEGUMENTAR'!$A$4:$C$1681,3,FALSE),0)</f>
        <v>0</v>
      </c>
      <c r="O4160" s="2">
        <f>IFERROR(VLOOKUP(C4160,'FEBRE AMARELA'!$A$4:$C$38,3,FALSE),0)</f>
        <v>0</v>
      </c>
      <c r="P4160" s="2">
        <f>IFERROR(VLOOKUP(C4160,DENGUE!$A$5:$C$4097,3,FALSE),0)</f>
        <v>0</v>
      </c>
      <c r="Q4160" s="2">
        <f>IFERROR(VLOOKUP(C4160,'HEPATITE VIRAL'!$A$5:$C$3162,3,FALSE),0)</f>
        <v>0</v>
      </c>
      <c r="R4160" s="2">
        <f>IFERROR(VLOOKUP(C4160,'FEBRE MACULOSA'!$A$5:$C$181,3,FALSE),0)</f>
        <v>0</v>
      </c>
      <c r="S4160" s="2">
        <f>IFERROR(VLOOKUP(C4160,LEPTOSPIROSE!$A$5:$C$1176,3,FALSE),0)</f>
        <v>0</v>
      </c>
      <c r="T4160" s="2">
        <f>IFERROR(VLOOKUP(C4160,'DOENÇA DE CHAGAS'!$A$5:$C$100,3,FALSE),0)</f>
        <v>0</v>
      </c>
      <c r="U4160" s="2">
        <f>IFERROR(VLOOKUP(C4160,'PICADAS DE COBRAS'!$A$6:$C$4645,3,FALSE),0)</f>
        <v>0</v>
      </c>
      <c r="V4160">
        <f>IFERROR(VLOOKUP(C4160,'ZIKA VIRUS'!$A$5:$C$2399,3,FALSE),0)</f>
        <v>1</v>
      </c>
      <c r="W4160">
        <f>IFERROR(VLOOKUP(C4160,'FEBRE TIFÓIDE'!$A$5:$C$46,3,FALSE),0)</f>
        <v>0</v>
      </c>
      <c r="X4160">
        <f>IFERROR(VLOOKUP(C4160,HANTAVIROSE!$A$5:$C$153,3,FALSE),0)</f>
        <v>0</v>
      </c>
      <c r="Y4160">
        <f>IFERROR(VLOOKUP(C4160,MENINGITE!$A$5:$C$447,3,FALSE),0)</f>
        <v>0</v>
      </c>
      <c r="Z4160">
        <f>IFERROR(VLOOKUP(C4160,RAIVA!$A$5:$C$16,3,FALSE),0)</f>
        <v>0</v>
      </c>
    </row>
    <row r="4161" spans="1:26" x14ac:dyDescent="0.3">
      <c r="A4161" s="2" t="s">
        <v>4178</v>
      </c>
      <c r="B4161" s="2" t="s">
        <v>3340</v>
      </c>
      <c r="C4161" s="2">
        <v>241080</v>
      </c>
      <c r="D4161" s="2">
        <v>2410801</v>
      </c>
      <c r="E4161" s="2" t="s">
        <v>4178</v>
      </c>
      <c r="F4161" s="2" t="s">
        <v>3340</v>
      </c>
      <c r="G4161" s="2">
        <f>IFERROR(VLOOKUP(D4161,Coordenadas!$A$2:$D$5571,3,FALSE),0)</f>
        <v>-6.2513899999999998</v>
      </c>
      <c r="H4161" s="2">
        <f>IFERROR(VLOOKUP(D4161,Coordenadas!$A$2:$D$5571,4,FALSE),0)</f>
        <v>-38.311599999999999</v>
      </c>
      <c r="I4161" s="2" t="s">
        <v>5324</v>
      </c>
      <c r="J4161" s="2">
        <v>4156</v>
      </c>
      <c r="K4161" s="2" t="s">
        <v>5332</v>
      </c>
      <c r="L4161" s="2">
        <f>IFERROR(VLOOKUP(C4161,BOTULISMO!$A$3:$C$19,3,FALSE),0)</f>
        <v>0</v>
      </c>
      <c r="M4161" s="2">
        <f>IFERROR(VLOOKUP(C4161,'LEISHMANIOSE VISCERAL'!$A$4:$C$454,3,FALSE),0)</f>
        <v>0</v>
      </c>
      <c r="N4161" s="2">
        <f>IFERROR(VLOOKUP(C4161,'LEISHMANIOSE TEGUMENTAR'!$A$4:$C$1681,3,FALSE),0)</f>
        <v>0</v>
      </c>
      <c r="O4161" s="2">
        <f>IFERROR(VLOOKUP(C4161,'FEBRE AMARELA'!$A$4:$C$38,3,FALSE),0)</f>
        <v>0</v>
      </c>
      <c r="P4161" s="2">
        <f>IFERROR(VLOOKUP(C4161,DENGUE!$A$5:$C$4097,3,FALSE),0)</f>
        <v>0</v>
      </c>
      <c r="Q4161" s="2">
        <f>IFERROR(VLOOKUP(C4161,'HEPATITE VIRAL'!$A$5:$C$3162,3,FALSE),0)</f>
        <v>0</v>
      </c>
      <c r="R4161" s="2">
        <f>IFERROR(VLOOKUP(C4161,'FEBRE MACULOSA'!$A$5:$C$181,3,FALSE),0)</f>
        <v>0</v>
      </c>
      <c r="S4161" s="2">
        <f>IFERROR(VLOOKUP(C4161,LEPTOSPIROSE!$A$5:$C$1176,3,FALSE),0)</f>
        <v>0</v>
      </c>
      <c r="T4161" s="2">
        <f>IFERROR(VLOOKUP(C4161,'DOENÇA DE CHAGAS'!$A$5:$C$100,3,FALSE),0)</f>
        <v>0</v>
      </c>
      <c r="U4161" s="2">
        <f>IFERROR(VLOOKUP(C4161,'PICADAS DE COBRAS'!$A$6:$C$4645,3,FALSE),0)</f>
        <v>0</v>
      </c>
      <c r="V4161">
        <f>IFERROR(VLOOKUP(C4161,'ZIKA VIRUS'!$A$5:$C$2399,3,FALSE),0)</f>
        <v>0</v>
      </c>
      <c r="W4161">
        <f>IFERROR(VLOOKUP(C4161,'FEBRE TIFÓIDE'!$A$5:$C$46,3,FALSE),0)</f>
        <v>0</v>
      </c>
      <c r="X4161">
        <f>IFERROR(VLOOKUP(C4161,HANTAVIROSE!$A$5:$C$153,3,FALSE),0)</f>
        <v>0</v>
      </c>
      <c r="Y4161">
        <f>IFERROR(VLOOKUP(C4161,MENINGITE!$A$5:$C$447,3,FALSE),0)</f>
        <v>0</v>
      </c>
      <c r="Z4161">
        <f>IFERROR(VLOOKUP(C4161,RAIVA!$A$5:$C$16,3,FALSE),0)</f>
        <v>0</v>
      </c>
    </row>
    <row r="4162" spans="1:26" x14ac:dyDescent="0.3">
      <c r="A4162" s="2" t="s">
        <v>3257</v>
      </c>
      <c r="B4162" s="2" t="s">
        <v>3340</v>
      </c>
      <c r="C4162" s="2">
        <v>292640</v>
      </c>
      <c r="D4162" s="2">
        <v>2926400</v>
      </c>
      <c r="E4162" s="2" t="s">
        <v>3257</v>
      </c>
      <c r="F4162" s="2" t="s">
        <v>3340</v>
      </c>
      <c r="G4162" s="2">
        <f>IFERROR(VLOOKUP(D4162,Coordenadas!$A$2:$D$5571,3,FALSE),0)</f>
        <v>-13.6059</v>
      </c>
      <c r="H4162" s="2">
        <f>IFERROR(VLOOKUP(D4162,Coordenadas!$A$2:$D$5571,4,FALSE),0)</f>
        <v>-42.939700000000002</v>
      </c>
      <c r="I4162" s="2" t="s">
        <v>5324</v>
      </c>
      <c r="J4162" s="2">
        <v>30646</v>
      </c>
      <c r="K4162" s="2" t="s">
        <v>5330</v>
      </c>
      <c r="L4162" s="2">
        <f>IFERROR(VLOOKUP(C4162,BOTULISMO!$A$3:$C$19,3,FALSE),0)</f>
        <v>0</v>
      </c>
      <c r="M4162" s="2">
        <f>IFERROR(VLOOKUP(C4162,'LEISHMANIOSE VISCERAL'!$A$4:$C$454,3,FALSE),0)</f>
        <v>0</v>
      </c>
      <c r="N4162" s="2">
        <f>IFERROR(VLOOKUP(C4162,'LEISHMANIOSE TEGUMENTAR'!$A$4:$C$1681,3,FALSE),0)</f>
        <v>0</v>
      </c>
      <c r="O4162" s="2">
        <f>IFERROR(VLOOKUP(C4162,'FEBRE AMARELA'!$A$4:$C$38,3,FALSE),0)</f>
        <v>0</v>
      </c>
      <c r="P4162" s="2">
        <f>IFERROR(VLOOKUP(C4162,DENGUE!$A$5:$C$4097,3,FALSE),0)</f>
        <v>85</v>
      </c>
      <c r="Q4162" s="2">
        <f>IFERROR(VLOOKUP(C4162,'HEPATITE VIRAL'!$A$5:$C$3162,3,FALSE),0)</f>
        <v>0</v>
      </c>
      <c r="R4162" s="2">
        <f>IFERROR(VLOOKUP(C4162,'FEBRE MACULOSA'!$A$5:$C$181,3,FALSE),0)</f>
        <v>0</v>
      </c>
      <c r="S4162" s="2">
        <f>IFERROR(VLOOKUP(C4162,LEPTOSPIROSE!$A$5:$C$1176,3,FALSE),0)</f>
        <v>0</v>
      </c>
      <c r="T4162" s="2">
        <f>IFERROR(VLOOKUP(C4162,'DOENÇA DE CHAGAS'!$A$5:$C$100,3,FALSE),0)</f>
        <v>0</v>
      </c>
      <c r="U4162" s="2">
        <f>IFERROR(VLOOKUP(C4162,'PICADAS DE COBRAS'!$A$6:$C$4645,3,FALSE),0)</f>
        <v>7</v>
      </c>
      <c r="V4162">
        <f>IFERROR(VLOOKUP(C4162,'ZIKA VIRUS'!$A$5:$C$2399,3,FALSE),0)</f>
        <v>1</v>
      </c>
      <c r="W4162">
        <f>IFERROR(VLOOKUP(C4162,'FEBRE TIFÓIDE'!$A$5:$C$46,3,FALSE),0)</f>
        <v>0</v>
      </c>
      <c r="X4162">
        <f>IFERROR(VLOOKUP(C4162,HANTAVIROSE!$A$5:$C$153,3,FALSE),0)</f>
        <v>0</v>
      </c>
      <c r="Y4162">
        <f>IFERROR(VLOOKUP(C4162,MENINGITE!$A$5:$C$447,3,FALSE),0)</f>
        <v>0</v>
      </c>
      <c r="Z4162">
        <f>IFERROR(VLOOKUP(C4162,RAIVA!$A$5:$C$16,3,FALSE),0)</f>
        <v>0</v>
      </c>
    </row>
    <row r="4163" spans="1:26" x14ac:dyDescent="0.3">
      <c r="A4163" s="2" t="s">
        <v>3988</v>
      </c>
      <c r="B4163" s="2" t="s">
        <v>4035</v>
      </c>
      <c r="C4163" s="2">
        <v>251278</v>
      </c>
      <c r="D4163" s="2">
        <v>2512788</v>
      </c>
      <c r="E4163" s="2" t="s">
        <v>3988</v>
      </c>
      <c r="F4163" s="2" t="s">
        <v>4035</v>
      </c>
      <c r="G4163" s="2">
        <f>IFERROR(VLOOKUP(D4163,Coordenadas!$A$2:$D$5571,3,FALSE),0)</f>
        <v>-7.6802299999999999</v>
      </c>
      <c r="H4163" s="2">
        <f>IFERROR(VLOOKUP(D4163,Coordenadas!$A$2:$D$5571,4,FALSE),0)</f>
        <v>-36.156999999999996</v>
      </c>
      <c r="I4163" s="2" t="s">
        <v>5324</v>
      </c>
      <c r="J4163" s="2">
        <v>1722</v>
      </c>
      <c r="K4163" s="2" t="s">
        <v>5332</v>
      </c>
      <c r="L4163" s="2">
        <f>IFERROR(VLOOKUP(C4163,BOTULISMO!$A$3:$C$19,3,FALSE),0)</f>
        <v>0</v>
      </c>
      <c r="M4163" s="2">
        <f>IFERROR(VLOOKUP(C4163,'LEISHMANIOSE VISCERAL'!$A$4:$C$454,3,FALSE),0)</f>
        <v>0</v>
      </c>
      <c r="N4163" s="2">
        <f>IFERROR(VLOOKUP(C4163,'LEISHMANIOSE TEGUMENTAR'!$A$4:$C$1681,3,FALSE),0)</f>
        <v>0</v>
      </c>
      <c r="O4163" s="2">
        <f>IFERROR(VLOOKUP(C4163,'FEBRE AMARELA'!$A$4:$C$38,3,FALSE),0)</f>
        <v>0</v>
      </c>
      <c r="P4163" s="2">
        <f>IFERROR(VLOOKUP(C4163,DENGUE!$A$5:$C$4097,3,FALSE),0)</f>
        <v>14</v>
      </c>
      <c r="Q4163" s="2">
        <f>IFERROR(VLOOKUP(C4163,'HEPATITE VIRAL'!$A$5:$C$3162,3,FALSE),0)</f>
        <v>0</v>
      </c>
      <c r="R4163" s="2">
        <f>IFERROR(VLOOKUP(C4163,'FEBRE MACULOSA'!$A$5:$C$181,3,FALSE),0)</f>
        <v>0</v>
      </c>
      <c r="S4163" s="2">
        <f>IFERROR(VLOOKUP(C4163,LEPTOSPIROSE!$A$5:$C$1176,3,FALSE),0)</f>
        <v>0</v>
      </c>
      <c r="T4163" s="2">
        <f>IFERROR(VLOOKUP(C4163,'DOENÇA DE CHAGAS'!$A$5:$C$100,3,FALSE),0)</f>
        <v>0</v>
      </c>
      <c r="U4163" s="2">
        <f>IFERROR(VLOOKUP(C4163,'PICADAS DE COBRAS'!$A$6:$C$4645,3,FALSE),0)</f>
        <v>0</v>
      </c>
      <c r="V4163">
        <f>IFERROR(VLOOKUP(C4163,'ZIKA VIRUS'!$A$5:$C$2399,3,FALSE),0)</f>
        <v>8</v>
      </c>
      <c r="W4163">
        <f>IFERROR(VLOOKUP(C4163,'FEBRE TIFÓIDE'!$A$5:$C$46,3,FALSE),0)</f>
        <v>0</v>
      </c>
      <c r="X4163">
        <f>IFERROR(VLOOKUP(C4163,HANTAVIROSE!$A$5:$C$153,3,FALSE),0)</f>
        <v>0</v>
      </c>
      <c r="Y4163">
        <f>IFERROR(VLOOKUP(C4163,MENINGITE!$A$5:$C$447,3,FALSE),0)</f>
        <v>0</v>
      </c>
      <c r="Z4163">
        <f>IFERROR(VLOOKUP(C4163,RAIVA!$A$5:$C$16,3,FALSE),0)</f>
        <v>0</v>
      </c>
    </row>
    <row r="4164" spans="1:26" x14ac:dyDescent="0.3">
      <c r="A4164" s="2" t="s">
        <v>3988</v>
      </c>
      <c r="B4164" s="2" t="s">
        <v>4034</v>
      </c>
      <c r="C4164" s="2">
        <v>251280</v>
      </c>
      <c r="D4164" s="2">
        <v>2512804</v>
      </c>
      <c r="E4164" s="2" t="s">
        <v>3988</v>
      </c>
      <c r="F4164" s="2" t="s">
        <v>4034</v>
      </c>
      <c r="G4164" s="2">
        <f>IFERROR(VLOOKUP(D4164,Coordenadas!$A$2:$D$5571,3,FALSE),0)</f>
        <v>-6.4406699999999999</v>
      </c>
      <c r="H4164" s="2">
        <f>IFERROR(VLOOKUP(D4164,Coordenadas!$A$2:$D$5571,4,FALSE),0)</f>
        <v>-37.648299999999999</v>
      </c>
      <c r="I4164" s="2" t="s">
        <v>5324</v>
      </c>
      <c r="J4164" s="2">
        <v>8314</v>
      </c>
      <c r="K4164" s="2" t="s">
        <v>5332</v>
      </c>
      <c r="L4164" s="2">
        <f>IFERROR(VLOOKUP(C4164,BOTULISMO!$A$3:$C$19,3,FALSE),0)</f>
        <v>0</v>
      </c>
      <c r="M4164" s="2">
        <f>IFERROR(VLOOKUP(C4164,'LEISHMANIOSE VISCERAL'!$A$4:$C$454,3,FALSE),0)</f>
        <v>0</v>
      </c>
      <c r="N4164" s="2">
        <f>IFERROR(VLOOKUP(C4164,'LEISHMANIOSE TEGUMENTAR'!$A$4:$C$1681,3,FALSE),0)</f>
        <v>0</v>
      </c>
      <c r="O4164" s="2">
        <f>IFERROR(VLOOKUP(C4164,'FEBRE AMARELA'!$A$4:$C$38,3,FALSE),0)</f>
        <v>0</v>
      </c>
      <c r="P4164" s="2">
        <f>IFERROR(VLOOKUP(C4164,DENGUE!$A$5:$C$4097,3,FALSE),0)</f>
        <v>3</v>
      </c>
      <c r="Q4164" s="2">
        <f>IFERROR(VLOOKUP(C4164,'HEPATITE VIRAL'!$A$5:$C$3162,3,FALSE),0)</f>
        <v>0</v>
      </c>
      <c r="R4164" s="2">
        <f>IFERROR(VLOOKUP(C4164,'FEBRE MACULOSA'!$A$5:$C$181,3,FALSE),0)</f>
        <v>0</v>
      </c>
      <c r="S4164" s="2">
        <f>IFERROR(VLOOKUP(C4164,LEPTOSPIROSE!$A$5:$C$1176,3,FALSE),0)</f>
        <v>0</v>
      </c>
      <c r="T4164" s="2">
        <f>IFERROR(VLOOKUP(C4164,'DOENÇA DE CHAGAS'!$A$5:$C$100,3,FALSE),0)</f>
        <v>0</v>
      </c>
      <c r="U4164" s="2">
        <f>IFERROR(VLOOKUP(C4164,'PICADAS DE COBRAS'!$A$6:$C$4645,3,FALSE),0)</f>
        <v>1</v>
      </c>
      <c r="V4164">
        <f>IFERROR(VLOOKUP(C4164,'ZIKA VIRUS'!$A$5:$C$2399,3,FALSE),0)</f>
        <v>0</v>
      </c>
      <c r="W4164">
        <f>IFERROR(VLOOKUP(C4164,'FEBRE TIFÓIDE'!$A$5:$C$46,3,FALSE),0)</f>
        <v>0</v>
      </c>
      <c r="X4164">
        <f>IFERROR(VLOOKUP(C4164,HANTAVIROSE!$A$5:$C$153,3,FALSE),0)</f>
        <v>0</v>
      </c>
      <c r="Y4164">
        <f>IFERROR(VLOOKUP(C4164,MENINGITE!$A$5:$C$447,3,FALSE),0)</f>
        <v>0</v>
      </c>
      <c r="Z4164">
        <f>IFERROR(VLOOKUP(C4164,RAIVA!$A$5:$C$16,3,FALSE),0)</f>
        <v>0</v>
      </c>
    </row>
    <row r="4165" spans="1:26" x14ac:dyDescent="0.3">
      <c r="A4165" s="2" t="s">
        <v>2425</v>
      </c>
      <c r="B4165" s="2" t="s">
        <v>2635</v>
      </c>
      <c r="C4165" s="2">
        <v>315450</v>
      </c>
      <c r="D4165" s="2">
        <v>3154507</v>
      </c>
      <c r="E4165" s="2" t="s">
        <v>2425</v>
      </c>
      <c r="F4165" s="2" t="s">
        <v>2635</v>
      </c>
      <c r="G4165" s="2">
        <f>IFERROR(VLOOKUP(D4165,Coordenadas!$A$2:$D$5571,3,FALSE),0)</f>
        <v>-16.0091</v>
      </c>
      <c r="H4165" s="2">
        <f>IFERROR(VLOOKUP(D4165,Coordenadas!$A$2:$D$5571,4,FALSE),0)</f>
        <v>-43.0488</v>
      </c>
      <c r="I4165" s="2" t="s">
        <v>5325</v>
      </c>
      <c r="J4165" s="2">
        <v>9360</v>
      </c>
      <c r="K4165" s="2" t="s">
        <v>5332</v>
      </c>
      <c r="L4165" s="2">
        <f>IFERROR(VLOOKUP(C4165,BOTULISMO!$A$3:$C$19,3,FALSE),0)</f>
        <v>0</v>
      </c>
      <c r="M4165" s="2">
        <f>IFERROR(VLOOKUP(C4165,'LEISHMANIOSE VISCERAL'!$A$4:$C$454,3,FALSE),0)</f>
        <v>0</v>
      </c>
      <c r="N4165" s="2">
        <f>IFERROR(VLOOKUP(C4165,'LEISHMANIOSE TEGUMENTAR'!$A$4:$C$1681,3,FALSE),0)</f>
        <v>3</v>
      </c>
      <c r="O4165" s="2">
        <f>IFERROR(VLOOKUP(C4165,'FEBRE AMARELA'!$A$4:$C$38,3,FALSE),0)</f>
        <v>0</v>
      </c>
      <c r="P4165" s="2">
        <f>IFERROR(VLOOKUP(C4165,DENGUE!$A$5:$C$4097,3,FALSE),0)</f>
        <v>5</v>
      </c>
      <c r="Q4165" s="2">
        <f>IFERROR(VLOOKUP(C4165,'HEPATITE VIRAL'!$A$5:$C$3162,3,FALSE),0)</f>
        <v>0</v>
      </c>
      <c r="R4165" s="2">
        <f>IFERROR(VLOOKUP(C4165,'FEBRE MACULOSA'!$A$5:$C$181,3,FALSE),0)</f>
        <v>0</v>
      </c>
      <c r="S4165" s="2">
        <f>IFERROR(VLOOKUP(C4165,LEPTOSPIROSE!$A$5:$C$1176,3,FALSE),0)</f>
        <v>0</v>
      </c>
      <c r="T4165" s="2">
        <f>IFERROR(VLOOKUP(C4165,'DOENÇA DE CHAGAS'!$A$5:$C$100,3,FALSE),0)</f>
        <v>0</v>
      </c>
      <c r="U4165" s="2">
        <f>IFERROR(VLOOKUP(C4165,'PICADAS DE COBRAS'!$A$6:$C$4645,3,FALSE),0)</f>
        <v>26</v>
      </c>
      <c r="V4165">
        <f>IFERROR(VLOOKUP(C4165,'ZIKA VIRUS'!$A$5:$C$2399,3,FALSE),0)</f>
        <v>2</v>
      </c>
      <c r="W4165">
        <f>IFERROR(VLOOKUP(C4165,'FEBRE TIFÓIDE'!$A$5:$C$46,3,FALSE),0)</f>
        <v>0</v>
      </c>
      <c r="X4165">
        <f>IFERROR(VLOOKUP(C4165,HANTAVIROSE!$A$5:$C$153,3,FALSE),0)</f>
        <v>0</v>
      </c>
      <c r="Y4165">
        <f>IFERROR(VLOOKUP(C4165,MENINGITE!$A$5:$C$447,3,FALSE),0)</f>
        <v>0</v>
      </c>
      <c r="Z4165">
        <f>IFERROR(VLOOKUP(C4165,RAIVA!$A$5:$C$16,3,FALSE),0)</f>
        <v>0</v>
      </c>
    </row>
    <row r="4166" spans="1:26" x14ac:dyDescent="0.3">
      <c r="A4166" s="2" t="s">
        <v>4490</v>
      </c>
      <c r="B4166" s="2" t="s">
        <v>4540</v>
      </c>
      <c r="C4166" s="2">
        <v>220885</v>
      </c>
      <c r="D4166" s="2">
        <v>2208858</v>
      </c>
      <c r="E4166" s="2" t="s">
        <v>4490</v>
      </c>
      <c r="F4166" s="2" t="s">
        <v>4540</v>
      </c>
      <c r="G4166" s="2">
        <f>IFERROR(VLOOKUP(D4166,Coordenadas!$A$2:$D$5571,3,FALSE),0)</f>
        <v>-10.1244</v>
      </c>
      <c r="H4166" s="2">
        <f>IFERROR(VLOOKUP(D4166,Coordenadas!$A$2:$D$5571,4,FALSE),0)</f>
        <v>-44.950299999999999</v>
      </c>
      <c r="I4166" s="2" t="s">
        <v>5324</v>
      </c>
      <c r="J4166" s="2">
        <v>4241</v>
      </c>
      <c r="K4166" s="2" t="s">
        <v>5332</v>
      </c>
      <c r="L4166" s="2">
        <f>IFERROR(VLOOKUP(C4166,BOTULISMO!$A$3:$C$19,3,FALSE),0)</f>
        <v>0</v>
      </c>
      <c r="M4166" s="2">
        <f>IFERROR(VLOOKUP(C4166,'LEISHMANIOSE VISCERAL'!$A$4:$C$454,3,FALSE),0)</f>
        <v>0</v>
      </c>
      <c r="N4166" s="2">
        <f>IFERROR(VLOOKUP(C4166,'LEISHMANIOSE TEGUMENTAR'!$A$4:$C$1681,3,FALSE),0)</f>
        <v>0</v>
      </c>
      <c r="O4166" s="2">
        <f>IFERROR(VLOOKUP(C4166,'FEBRE AMARELA'!$A$4:$C$38,3,FALSE),0)</f>
        <v>0</v>
      </c>
      <c r="P4166" s="2">
        <f>IFERROR(VLOOKUP(C4166,DENGUE!$A$5:$C$4097,3,FALSE),0)</f>
        <v>0</v>
      </c>
      <c r="Q4166" s="2">
        <f>IFERROR(VLOOKUP(C4166,'HEPATITE VIRAL'!$A$5:$C$3162,3,FALSE),0)</f>
        <v>0</v>
      </c>
      <c r="R4166" s="2">
        <f>IFERROR(VLOOKUP(C4166,'FEBRE MACULOSA'!$A$5:$C$181,3,FALSE),0)</f>
        <v>0</v>
      </c>
      <c r="S4166" s="2">
        <f>IFERROR(VLOOKUP(C4166,LEPTOSPIROSE!$A$5:$C$1176,3,FALSE),0)</f>
        <v>0</v>
      </c>
      <c r="T4166" s="2">
        <f>IFERROR(VLOOKUP(C4166,'DOENÇA DE CHAGAS'!$A$5:$C$100,3,FALSE),0)</f>
        <v>0</v>
      </c>
      <c r="U4166" s="2">
        <f>IFERROR(VLOOKUP(C4166,'PICADAS DE COBRAS'!$A$6:$C$4645,3,FALSE),0)</f>
        <v>0</v>
      </c>
      <c r="V4166">
        <f>IFERROR(VLOOKUP(C4166,'ZIKA VIRUS'!$A$5:$C$2399,3,FALSE),0)</f>
        <v>0</v>
      </c>
      <c r="W4166">
        <f>IFERROR(VLOOKUP(C4166,'FEBRE TIFÓIDE'!$A$5:$C$46,3,FALSE),0)</f>
        <v>0</v>
      </c>
      <c r="X4166">
        <f>IFERROR(VLOOKUP(C4166,HANTAVIROSE!$A$5:$C$153,3,FALSE),0)</f>
        <v>0</v>
      </c>
      <c r="Y4166">
        <f>IFERROR(VLOOKUP(C4166,MENINGITE!$A$5:$C$447,3,FALSE),0)</f>
        <v>0</v>
      </c>
      <c r="Z4166">
        <f>IFERROR(VLOOKUP(C4166,RAIVA!$A$5:$C$16,3,FALSE),0)</f>
        <v>0</v>
      </c>
    </row>
    <row r="4167" spans="1:26" x14ac:dyDescent="0.3">
      <c r="A4167" s="2" t="s">
        <v>4178</v>
      </c>
      <c r="B4167" s="2" t="s">
        <v>3666</v>
      </c>
      <c r="C4167" s="2">
        <v>241090</v>
      </c>
      <c r="D4167" s="2">
        <v>2410900</v>
      </c>
      <c r="E4167" s="2" t="s">
        <v>4178</v>
      </c>
      <c r="F4167" s="2" t="s">
        <v>3666</v>
      </c>
      <c r="G4167" s="2">
        <f>IFERROR(VLOOKUP(D4167,Coordenadas!$A$2:$D$5571,3,FALSE),0)</f>
        <v>-5.8215599999999998</v>
      </c>
      <c r="H4167" s="2">
        <f>IFERROR(VLOOKUP(D4167,Coordenadas!$A$2:$D$5571,4,FALSE),0)</f>
        <v>-35.8215</v>
      </c>
      <c r="I4167" s="2" t="s">
        <v>5324</v>
      </c>
      <c r="J4167" s="2">
        <v>7067</v>
      </c>
      <c r="K4167" s="2" t="s">
        <v>5332</v>
      </c>
      <c r="L4167" s="2">
        <f>IFERROR(VLOOKUP(C4167,BOTULISMO!$A$3:$C$19,3,FALSE),0)</f>
        <v>0</v>
      </c>
      <c r="M4167" s="2">
        <f>IFERROR(VLOOKUP(C4167,'LEISHMANIOSE VISCERAL'!$A$4:$C$454,3,FALSE),0)</f>
        <v>0</v>
      </c>
      <c r="N4167" s="2">
        <f>IFERROR(VLOOKUP(C4167,'LEISHMANIOSE TEGUMENTAR'!$A$4:$C$1681,3,FALSE),0)</f>
        <v>0</v>
      </c>
      <c r="O4167" s="2">
        <f>IFERROR(VLOOKUP(C4167,'FEBRE AMARELA'!$A$4:$C$38,3,FALSE),0)</f>
        <v>0</v>
      </c>
      <c r="P4167" s="2">
        <f>IFERROR(VLOOKUP(C4167,DENGUE!$A$5:$C$4097,3,FALSE),0)</f>
        <v>9</v>
      </c>
      <c r="Q4167" s="2">
        <f>IFERROR(VLOOKUP(C4167,'HEPATITE VIRAL'!$A$5:$C$3162,3,FALSE),0)</f>
        <v>0</v>
      </c>
      <c r="R4167" s="2">
        <f>IFERROR(VLOOKUP(C4167,'FEBRE MACULOSA'!$A$5:$C$181,3,FALSE),0)</f>
        <v>0</v>
      </c>
      <c r="S4167" s="2">
        <f>IFERROR(VLOOKUP(C4167,LEPTOSPIROSE!$A$5:$C$1176,3,FALSE),0)</f>
        <v>0</v>
      </c>
      <c r="T4167" s="2">
        <f>IFERROR(VLOOKUP(C4167,'DOENÇA DE CHAGAS'!$A$5:$C$100,3,FALSE),0)</f>
        <v>0</v>
      </c>
      <c r="U4167" s="2">
        <f>IFERROR(VLOOKUP(C4167,'PICADAS DE COBRAS'!$A$6:$C$4645,3,FALSE),0)</f>
        <v>0</v>
      </c>
      <c r="V4167">
        <f>IFERROR(VLOOKUP(C4167,'ZIKA VIRUS'!$A$5:$C$2399,3,FALSE),0)</f>
        <v>0</v>
      </c>
      <c r="W4167">
        <f>IFERROR(VLOOKUP(C4167,'FEBRE TIFÓIDE'!$A$5:$C$46,3,FALSE),0)</f>
        <v>0</v>
      </c>
      <c r="X4167">
        <f>IFERROR(VLOOKUP(C4167,HANTAVIROSE!$A$5:$C$153,3,FALSE),0)</f>
        <v>0</v>
      </c>
      <c r="Y4167">
        <f>IFERROR(VLOOKUP(C4167,MENINGITE!$A$5:$C$447,3,FALSE),0)</f>
        <v>0</v>
      </c>
      <c r="Z4167">
        <f>IFERROR(VLOOKUP(C4167,RAIVA!$A$5:$C$16,3,FALSE),0)</f>
        <v>0</v>
      </c>
    </row>
    <row r="4168" spans="1:26" x14ac:dyDescent="0.3">
      <c r="A4168" s="2" t="s">
        <v>3652</v>
      </c>
      <c r="B4168" s="2" t="s">
        <v>3666</v>
      </c>
      <c r="C4168" s="2">
        <v>280590</v>
      </c>
      <c r="D4168" s="2">
        <v>2805901</v>
      </c>
      <c r="E4168" s="2" t="s">
        <v>3652</v>
      </c>
      <c r="F4168" s="2" t="s">
        <v>3666</v>
      </c>
      <c r="G4168" s="2">
        <f>IFERROR(VLOOKUP(D4168,Coordenadas!$A$2:$D$5571,3,FALSE),0)</f>
        <v>-10.734999999999999</v>
      </c>
      <c r="H4168" s="2">
        <f>IFERROR(VLOOKUP(D4168,Coordenadas!$A$2:$D$5571,4,FALSE),0)</f>
        <v>-37.196599999999997</v>
      </c>
      <c r="I4168" s="2" t="s">
        <v>5324</v>
      </c>
      <c r="J4168" s="2">
        <v>9355</v>
      </c>
      <c r="K4168" s="2" t="s">
        <v>5332</v>
      </c>
      <c r="L4168" s="2">
        <f>IFERROR(VLOOKUP(C4168,BOTULISMO!$A$3:$C$19,3,FALSE),0)</f>
        <v>0</v>
      </c>
      <c r="M4168" s="2">
        <f>IFERROR(VLOOKUP(C4168,'LEISHMANIOSE VISCERAL'!$A$4:$C$454,3,FALSE),0)</f>
        <v>0</v>
      </c>
      <c r="N4168" s="2">
        <f>IFERROR(VLOOKUP(C4168,'LEISHMANIOSE TEGUMENTAR'!$A$4:$C$1681,3,FALSE),0)</f>
        <v>0</v>
      </c>
      <c r="O4168" s="2">
        <f>IFERROR(VLOOKUP(C4168,'FEBRE AMARELA'!$A$4:$C$38,3,FALSE),0)</f>
        <v>0</v>
      </c>
      <c r="P4168" s="2">
        <f>IFERROR(VLOOKUP(C4168,DENGUE!$A$5:$C$4097,3,FALSE),0)</f>
        <v>0</v>
      </c>
      <c r="Q4168" s="2">
        <f>IFERROR(VLOOKUP(C4168,'HEPATITE VIRAL'!$A$5:$C$3162,3,FALSE),0)</f>
        <v>0</v>
      </c>
      <c r="R4168" s="2">
        <f>IFERROR(VLOOKUP(C4168,'FEBRE MACULOSA'!$A$5:$C$181,3,FALSE),0)</f>
        <v>0</v>
      </c>
      <c r="S4168" s="2">
        <f>IFERROR(VLOOKUP(C4168,LEPTOSPIROSE!$A$5:$C$1176,3,FALSE),0)</f>
        <v>0</v>
      </c>
      <c r="T4168" s="2">
        <f>IFERROR(VLOOKUP(C4168,'DOENÇA DE CHAGAS'!$A$5:$C$100,3,FALSE),0)</f>
        <v>0</v>
      </c>
      <c r="U4168" s="2">
        <f>IFERROR(VLOOKUP(C4168,'PICADAS DE COBRAS'!$A$6:$C$4645,3,FALSE),0)</f>
        <v>0</v>
      </c>
      <c r="V4168">
        <f>IFERROR(VLOOKUP(C4168,'ZIKA VIRUS'!$A$5:$C$2399,3,FALSE),0)</f>
        <v>0</v>
      </c>
      <c r="W4168">
        <f>IFERROR(VLOOKUP(C4168,'FEBRE TIFÓIDE'!$A$5:$C$46,3,FALSE),0)</f>
        <v>0</v>
      </c>
      <c r="X4168">
        <f>IFERROR(VLOOKUP(C4168,HANTAVIROSE!$A$5:$C$153,3,FALSE),0)</f>
        <v>0</v>
      </c>
      <c r="Y4168">
        <f>IFERROR(VLOOKUP(C4168,MENINGITE!$A$5:$C$447,3,FALSE),0)</f>
        <v>0</v>
      </c>
      <c r="Z4168">
        <f>IFERROR(VLOOKUP(C4168,RAIVA!$A$5:$C$16,3,FALSE),0)</f>
        <v>0</v>
      </c>
    </row>
    <row r="4169" spans="1:26" x14ac:dyDescent="0.3">
      <c r="A4169" s="2" t="s">
        <v>3</v>
      </c>
      <c r="B4169" s="2" t="s">
        <v>54</v>
      </c>
      <c r="C4169" s="2">
        <v>521860</v>
      </c>
      <c r="D4169" s="2">
        <v>5218607</v>
      </c>
      <c r="E4169" s="2" t="s">
        <v>3</v>
      </c>
      <c r="F4169" s="2" t="s">
        <v>54</v>
      </c>
      <c r="G4169" s="2">
        <f>IFERROR(VLOOKUP(D4169,Coordenadas!$A$2:$D$5571,3,FALSE),0)</f>
        <v>-15.314500000000001</v>
      </c>
      <c r="H4169" s="2">
        <f>IFERROR(VLOOKUP(D4169,Coordenadas!$A$2:$D$5571,4,FALSE),0)</f>
        <v>-49.581400000000002</v>
      </c>
      <c r="I4169" s="2" t="s">
        <v>5327</v>
      </c>
      <c r="J4169" s="2">
        <v>10523</v>
      </c>
      <c r="K4169" s="2" t="s">
        <v>5332</v>
      </c>
      <c r="L4169" s="2">
        <f>IFERROR(VLOOKUP(C4169,BOTULISMO!$A$3:$C$19,3,FALSE),0)</f>
        <v>0</v>
      </c>
      <c r="M4169" s="2">
        <f>IFERROR(VLOOKUP(C4169,'LEISHMANIOSE VISCERAL'!$A$4:$C$454,3,FALSE),0)</f>
        <v>0</v>
      </c>
      <c r="N4169" s="2">
        <f>IFERROR(VLOOKUP(C4169,'LEISHMANIOSE TEGUMENTAR'!$A$4:$C$1681,3,FALSE),0)</f>
        <v>3</v>
      </c>
      <c r="O4169" s="2">
        <f>IFERROR(VLOOKUP(C4169,'FEBRE AMARELA'!$A$4:$C$38,3,FALSE),0)</f>
        <v>0</v>
      </c>
      <c r="P4169" s="2">
        <f>IFERROR(VLOOKUP(C4169,DENGUE!$A$5:$C$4097,3,FALSE),0)</f>
        <v>139</v>
      </c>
      <c r="Q4169" s="2">
        <f>IFERROR(VLOOKUP(C4169,'HEPATITE VIRAL'!$A$5:$C$3162,3,FALSE),0)</f>
        <v>0</v>
      </c>
      <c r="R4169" s="2">
        <f>IFERROR(VLOOKUP(C4169,'FEBRE MACULOSA'!$A$5:$C$181,3,FALSE),0)</f>
        <v>0</v>
      </c>
      <c r="S4169" s="2">
        <f>IFERROR(VLOOKUP(C4169,LEPTOSPIROSE!$A$5:$C$1176,3,FALSE),0)</f>
        <v>0</v>
      </c>
      <c r="T4169" s="2">
        <f>IFERROR(VLOOKUP(C4169,'DOENÇA DE CHAGAS'!$A$5:$C$100,3,FALSE),0)</f>
        <v>0</v>
      </c>
      <c r="U4169" s="2">
        <f>IFERROR(VLOOKUP(C4169,'PICADAS DE COBRAS'!$A$6:$C$4645,3,FALSE),0)</f>
        <v>1</v>
      </c>
      <c r="V4169">
        <f>IFERROR(VLOOKUP(C4169,'ZIKA VIRUS'!$A$5:$C$2399,3,FALSE),0)</f>
        <v>2</v>
      </c>
      <c r="W4169">
        <f>IFERROR(VLOOKUP(C4169,'FEBRE TIFÓIDE'!$A$5:$C$46,3,FALSE),0)</f>
        <v>0</v>
      </c>
      <c r="X4169">
        <f>IFERROR(VLOOKUP(C4169,HANTAVIROSE!$A$5:$C$153,3,FALSE),0)</f>
        <v>0</v>
      </c>
      <c r="Y4169">
        <f>IFERROR(VLOOKUP(C4169,MENINGITE!$A$5:$C$447,3,FALSE),0)</f>
        <v>0</v>
      </c>
      <c r="Z4169">
        <f>IFERROR(VLOOKUP(C4169,RAIVA!$A$5:$C$16,3,FALSE),0)</f>
        <v>0</v>
      </c>
    </row>
    <row r="4170" spans="1:26" x14ac:dyDescent="0.3">
      <c r="A4170" s="2" t="s">
        <v>3</v>
      </c>
      <c r="B4170" s="2" t="s">
        <v>53</v>
      </c>
      <c r="C4170" s="2">
        <v>521870</v>
      </c>
      <c r="D4170" s="2">
        <v>5218706</v>
      </c>
      <c r="E4170" s="2" t="s">
        <v>3</v>
      </c>
      <c r="F4170" s="2" t="s">
        <v>53</v>
      </c>
      <c r="G4170" s="2">
        <f>IFERROR(VLOOKUP(D4170,Coordenadas!$A$2:$D$5571,3,FALSE),0)</f>
        <v>-15.445600000000001</v>
      </c>
      <c r="H4170" s="2">
        <f>IFERROR(VLOOKUP(D4170,Coordenadas!$A$2:$D$5571,4,FALSE),0)</f>
        <v>-49.511400000000002</v>
      </c>
      <c r="I4170" s="2" t="s">
        <v>5327</v>
      </c>
      <c r="J4170" s="2">
        <v>4566</v>
      </c>
      <c r="K4170" s="2" t="s">
        <v>5332</v>
      </c>
      <c r="L4170" s="2">
        <f>IFERROR(VLOOKUP(C4170,BOTULISMO!$A$3:$C$19,3,FALSE),0)</f>
        <v>0</v>
      </c>
      <c r="M4170" s="2">
        <f>IFERROR(VLOOKUP(C4170,'LEISHMANIOSE VISCERAL'!$A$4:$C$454,3,FALSE),0)</f>
        <v>0</v>
      </c>
      <c r="N4170" s="2">
        <f>IFERROR(VLOOKUP(C4170,'LEISHMANIOSE TEGUMENTAR'!$A$4:$C$1681,3,FALSE),0)</f>
        <v>0</v>
      </c>
      <c r="O4170" s="2">
        <f>IFERROR(VLOOKUP(C4170,'FEBRE AMARELA'!$A$4:$C$38,3,FALSE),0)</f>
        <v>0</v>
      </c>
      <c r="P4170" s="2">
        <f>IFERROR(VLOOKUP(C4170,DENGUE!$A$5:$C$4097,3,FALSE),0)</f>
        <v>27</v>
      </c>
      <c r="Q4170" s="2">
        <f>IFERROR(VLOOKUP(C4170,'HEPATITE VIRAL'!$A$5:$C$3162,3,FALSE),0)</f>
        <v>0</v>
      </c>
      <c r="R4170" s="2">
        <f>IFERROR(VLOOKUP(C4170,'FEBRE MACULOSA'!$A$5:$C$181,3,FALSE),0)</f>
        <v>0</v>
      </c>
      <c r="S4170" s="2">
        <f>IFERROR(VLOOKUP(C4170,LEPTOSPIROSE!$A$5:$C$1176,3,FALSE),0)</f>
        <v>0</v>
      </c>
      <c r="T4170" s="2">
        <f>IFERROR(VLOOKUP(C4170,'DOENÇA DE CHAGAS'!$A$5:$C$100,3,FALSE),0)</f>
        <v>0</v>
      </c>
      <c r="U4170" s="2">
        <f>IFERROR(VLOOKUP(C4170,'PICADAS DE COBRAS'!$A$6:$C$4645,3,FALSE),0)</f>
        <v>0</v>
      </c>
      <c r="V4170">
        <f>IFERROR(VLOOKUP(C4170,'ZIKA VIRUS'!$A$5:$C$2399,3,FALSE),0)</f>
        <v>0</v>
      </c>
      <c r="W4170">
        <f>IFERROR(VLOOKUP(C4170,'FEBRE TIFÓIDE'!$A$5:$C$46,3,FALSE),0)</f>
        <v>0</v>
      </c>
      <c r="X4170">
        <f>IFERROR(VLOOKUP(C4170,HANTAVIROSE!$A$5:$C$153,3,FALSE),0)</f>
        <v>0</v>
      </c>
      <c r="Y4170">
        <f>IFERROR(VLOOKUP(C4170,MENINGITE!$A$5:$C$447,3,FALSE),0)</f>
        <v>0</v>
      </c>
      <c r="Z4170">
        <f>IFERROR(VLOOKUP(C4170,RAIVA!$A$5:$C$16,3,FALSE),0)</f>
        <v>0</v>
      </c>
    </row>
    <row r="4171" spans="1:26" x14ac:dyDescent="0.3">
      <c r="A4171" s="2" t="s">
        <v>4704</v>
      </c>
      <c r="B4171" s="2" t="s">
        <v>4753</v>
      </c>
      <c r="C4171" s="2">
        <v>210955</v>
      </c>
      <c r="D4171" s="2">
        <v>2109551</v>
      </c>
      <c r="E4171" s="2" t="s">
        <v>4704</v>
      </c>
      <c r="F4171" s="2" t="s">
        <v>4753</v>
      </c>
      <c r="G4171" s="2">
        <f>IFERROR(VLOOKUP(D4171,Coordenadas!$A$2:$D$5571,3,FALSE),0)</f>
        <v>-5.9306700000000001</v>
      </c>
      <c r="H4171" s="2">
        <f>IFERROR(VLOOKUP(D4171,Coordenadas!$A$2:$D$5571,4,FALSE),0)</f>
        <v>-47.388800000000003</v>
      </c>
      <c r="I4171" s="2" t="s">
        <v>5324</v>
      </c>
      <c r="J4171" s="2">
        <v>7318</v>
      </c>
      <c r="K4171" s="2" t="s">
        <v>5332</v>
      </c>
      <c r="L4171" s="2">
        <f>IFERROR(VLOOKUP(C4171,BOTULISMO!$A$3:$C$19,3,FALSE),0)</f>
        <v>0</v>
      </c>
      <c r="M4171" s="2">
        <f>IFERROR(VLOOKUP(C4171,'LEISHMANIOSE VISCERAL'!$A$4:$C$454,3,FALSE),0)</f>
        <v>0</v>
      </c>
      <c r="N4171" s="2">
        <f>IFERROR(VLOOKUP(C4171,'LEISHMANIOSE TEGUMENTAR'!$A$4:$C$1681,3,FALSE),0)</f>
        <v>1</v>
      </c>
      <c r="O4171" s="2">
        <f>IFERROR(VLOOKUP(C4171,'FEBRE AMARELA'!$A$4:$C$38,3,FALSE),0)</f>
        <v>0</v>
      </c>
      <c r="P4171" s="2">
        <f>IFERROR(VLOOKUP(C4171,DENGUE!$A$5:$C$4097,3,FALSE),0)</f>
        <v>0</v>
      </c>
      <c r="Q4171" s="2">
        <f>IFERROR(VLOOKUP(C4171,'HEPATITE VIRAL'!$A$5:$C$3162,3,FALSE),0)</f>
        <v>1</v>
      </c>
      <c r="R4171" s="2">
        <f>IFERROR(VLOOKUP(C4171,'FEBRE MACULOSA'!$A$5:$C$181,3,FALSE),0)</f>
        <v>0</v>
      </c>
      <c r="S4171" s="2">
        <f>IFERROR(VLOOKUP(C4171,LEPTOSPIROSE!$A$5:$C$1176,3,FALSE),0)</f>
        <v>0</v>
      </c>
      <c r="T4171" s="2">
        <f>IFERROR(VLOOKUP(C4171,'DOENÇA DE CHAGAS'!$A$5:$C$100,3,FALSE),0)</f>
        <v>0</v>
      </c>
      <c r="U4171" s="2">
        <f>IFERROR(VLOOKUP(C4171,'PICADAS DE COBRAS'!$A$6:$C$4645,3,FALSE),0)</f>
        <v>0</v>
      </c>
      <c r="V4171">
        <f>IFERROR(VLOOKUP(C4171,'ZIKA VIRUS'!$A$5:$C$2399,3,FALSE),0)</f>
        <v>0</v>
      </c>
      <c r="W4171">
        <f>IFERROR(VLOOKUP(C4171,'FEBRE TIFÓIDE'!$A$5:$C$46,3,FALSE),0)</f>
        <v>0</v>
      </c>
      <c r="X4171">
        <f>IFERROR(VLOOKUP(C4171,HANTAVIROSE!$A$5:$C$153,3,FALSE),0)</f>
        <v>0</v>
      </c>
      <c r="Y4171">
        <f>IFERROR(VLOOKUP(C4171,MENINGITE!$A$5:$C$447,3,FALSE),0)</f>
        <v>0</v>
      </c>
      <c r="Z4171">
        <f>IFERROR(VLOOKUP(C4171,RAIVA!$A$5:$C$16,3,FALSE),0)</f>
        <v>0</v>
      </c>
    </row>
    <row r="4172" spans="1:26" x14ac:dyDescent="0.3">
      <c r="A4172" s="2" t="s">
        <v>392</v>
      </c>
      <c r="B4172" s="2" t="s">
        <v>407</v>
      </c>
      <c r="C4172" s="2">
        <v>500710</v>
      </c>
      <c r="D4172" s="2">
        <v>5007109</v>
      </c>
      <c r="E4172" s="2" t="s">
        <v>392</v>
      </c>
      <c r="F4172" s="2" t="s">
        <v>407</v>
      </c>
      <c r="G4172" s="2">
        <f>IFERROR(VLOOKUP(D4172,Coordenadas!$A$2:$D$5571,3,FALSE),0)</f>
        <v>-20.444500000000001</v>
      </c>
      <c r="H4172" s="2">
        <f>IFERROR(VLOOKUP(D4172,Coordenadas!$A$2:$D$5571,4,FALSE),0)</f>
        <v>-53.758800000000001</v>
      </c>
      <c r="I4172" s="2" t="s">
        <v>5327</v>
      </c>
      <c r="J4172" s="2">
        <v>20946</v>
      </c>
      <c r="K4172" s="2" t="s">
        <v>5330</v>
      </c>
      <c r="L4172" s="2">
        <f>IFERROR(VLOOKUP(C4172,BOTULISMO!$A$3:$C$19,3,FALSE),0)</f>
        <v>0</v>
      </c>
      <c r="M4172" s="2">
        <f>IFERROR(VLOOKUP(C4172,'LEISHMANIOSE VISCERAL'!$A$4:$C$454,3,FALSE),0)</f>
        <v>0</v>
      </c>
      <c r="N4172" s="2">
        <f>IFERROR(VLOOKUP(C4172,'LEISHMANIOSE TEGUMENTAR'!$A$4:$C$1681,3,FALSE),0)</f>
        <v>0</v>
      </c>
      <c r="O4172" s="2">
        <f>IFERROR(VLOOKUP(C4172,'FEBRE AMARELA'!$A$4:$C$38,3,FALSE),0)</f>
        <v>0</v>
      </c>
      <c r="P4172" s="2">
        <f>IFERROR(VLOOKUP(C4172,DENGUE!$A$5:$C$4097,3,FALSE),0)</f>
        <v>305</v>
      </c>
      <c r="Q4172" s="2">
        <f>IFERROR(VLOOKUP(C4172,'HEPATITE VIRAL'!$A$5:$C$3162,3,FALSE),0)</f>
        <v>4</v>
      </c>
      <c r="R4172" s="2">
        <f>IFERROR(VLOOKUP(C4172,'FEBRE MACULOSA'!$A$5:$C$181,3,FALSE),0)</f>
        <v>0</v>
      </c>
      <c r="S4172" s="2">
        <f>IFERROR(VLOOKUP(C4172,LEPTOSPIROSE!$A$5:$C$1176,3,FALSE),0)</f>
        <v>0</v>
      </c>
      <c r="T4172" s="2">
        <f>IFERROR(VLOOKUP(C4172,'DOENÇA DE CHAGAS'!$A$5:$C$100,3,FALSE),0)</f>
        <v>0</v>
      </c>
      <c r="U4172" s="2">
        <f>IFERROR(VLOOKUP(C4172,'PICADAS DE COBRAS'!$A$6:$C$4645,3,FALSE),0)</f>
        <v>11</v>
      </c>
      <c r="V4172">
        <f>IFERROR(VLOOKUP(C4172,'ZIKA VIRUS'!$A$5:$C$2399,3,FALSE),0)</f>
        <v>1</v>
      </c>
      <c r="W4172">
        <f>IFERROR(VLOOKUP(C4172,'FEBRE TIFÓIDE'!$A$5:$C$46,3,FALSE),0)</f>
        <v>0</v>
      </c>
      <c r="X4172">
        <f>IFERROR(VLOOKUP(C4172,HANTAVIROSE!$A$5:$C$153,3,FALSE),0)</f>
        <v>0</v>
      </c>
      <c r="Y4172">
        <f>IFERROR(VLOOKUP(C4172,MENINGITE!$A$5:$C$447,3,FALSE),0)</f>
        <v>0</v>
      </c>
      <c r="Z4172">
        <f>IFERROR(VLOOKUP(C4172,RAIVA!$A$5:$C$16,3,FALSE),0)</f>
        <v>0</v>
      </c>
    </row>
    <row r="4173" spans="1:26" x14ac:dyDescent="0.3">
      <c r="A4173" s="2" t="s">
        <v>1637</v>
      </c>
      <c r="B4173" s="2" t="s">
        <v>1794</v>
      </c>
      <c r="C4173" s="2">
        <v>354280</v>
      </c>
      <c r="D4173" s="2">
        <v>3542800</v>
      </c>
      <c r="E4173" s="2" t="s">
        <v>1637</v>
      </c>
      <c r="F4173" s="2" t="s">
        <v>1794</v>
      </c>
      <c r="G4173" s="2">
        <f>IFERROR(VLOOKUP(D4173,Coordenadas!$A$2:$D$5571,3,FALSE),0)</f>
        <v>-24.651700000000002</v>
      </c>
      <c r="H4173" s="2">
        <f>IFERROR(VLOOKUP(D4173,Coordenadas!$A$2:$D$5571,4,FALSE),0)</f>
        <v>-49.004399999999997</v>
      </c>
      <c r="I4173" s="2" t="s">
        <v>5325</v>
      </c>
      <c r="J4173" s="2">
        <v>3358</v>
      </c>
      <c r="K4173" s="2" t="s">
        <v>5332</v>
      </c>
      <c r="L4173" s="2">
        <f>IFERROR(VLOOKUP(C4173,BOTULISMO!$A$3:$C$19,3,FALSE),0)</f>
        <v>0</v>
      </c>
      <c r="M4173" s="2">
        <f>IFERROR(VLOOKUP(C4173,'LEISHMANIOSE VISCERAL'!$A$4:$C$454,3,FALSE),0)</f>
        <v>0</v>
      </c>
      <c r="N4173" s="2">
        <f>IFERROR(VLOOKUP(C4173,'LEISHMANIOSE TEGUMENTAR'!$A$4:$C$1681,3,FALSE),0)</f>
        <v>2</v>
      </c>
      <c r="O4173" s="2">
        <f>IFERROR(VLOOKUP(C4173,'FEBRE AMARELA'!$A$4:$C$38,3,FALSE),0)</f>
        <v>0</v>
      </c>
      <c r="P4173" s="2">
        <f>IFERROR(VLOOKUP(C4173,DENGUE!$A$5:$C$4097,3,FALSE),0)</f>
        <v>0</v>
      </c>
      <c r="Q4173" s="2">
        <f>IFERROR(VLOOKUP(C4173,'HEPATITE VIRAL'!$A$5:$C$3162,3,FALSE),0)</f>
        <v>0</v>
      </c>
      <c r="R4173" s="2">
        <f>IFERROR(VLOOKUP(C4173,'FEBRE MACULOSA'!$A$5:$C$181,3,FALSE),0)</f>
        <v>0</v>
      </c>
      <c r="S4173" s="2">
        <f>IFERROR(VLOOKUP(C4173,LEPTOSPIROSE!$A$5:$C$1176,3,FALSE),0)</f>
        <v>0</v>
      </c>
      <c r="T4173" s="2">
        <f>IFERROR(VLOOKUP(C4173,'DOENÇA DE CHAGAS'!$A$5:$C$100,3,FALSE),0)</f>
        <v>0</v>
      </c>
      <c r="U4173" s="2">
        <f>IFERROR(VLOOKUP(C4173,'PICADAS DE COBRAS'!$A$6:$C$4645,3,FALSE),0)</f>
        <v>0</v>
      </c>
      <c r="V4173">
        <f>IFERROR(VLOOKUP(C4173,'ZIKA VIRUS'!$A$5:$C$2399,3,FALSE),0)</f>
        <v>0</v>
      </c>
      <c r="W4173">
        <f>IFERROR(VLOOKUP(C4173,'FEBRE TIFÓIDE'!$A$5:$C$46,3,FALSE),0)</f>
        <v>0</v>
      </c>
      <c r="X4173">
        <f>IFERROR(VLOOKUP(C4173,HANTAVIROSE!$A$5:$C$153,3,FALSE),0)</f>
        <v>0</v>
      </c>
      <c r="Y4173">
        <f>IFERROR(VLOOKUP(C4173,MENINGITE!$A$5:$C$447,3,FALSE),0)</f>
        <v>0</v>
      </c>
      <c r="Z4173">
        <f>IFERROR(VLOOKUP(C4173,RAIVA!$A$5:$C$16,3,FALSE),0)</f>
        <v>0</v>
      </c>
    </row>
    <row r="4174" spans="1:26" x14ac:dyDescent="0.3">
      <c r="A4174" s="2" t="s">
        <v>3257</v>
      </c>
      <c r="B4174" s="2" t="s">
        <v>3339</v>
      </c>
      <c r="C4174" s="2">
        <v>292650</v>
      </c>
      <c r="D4174" s="2">
        <v>2926509</v>
      </c>
      <c r="E4174" s="2" t="s">
        <v>3257</v>
      </c>
      <c r="F4174" s="2" t="s">
        <v>3339</v>
      </c>
      <c r="G4174" s="2">
        <f>IFERROR(VLOOKUP(D4174,Coordenadas!$A$2:$D$5571,3,FALSE),0)</f>
        <v>-11.0421</v>
      </c>
      <c r="H4174" s="2">
        <f>IFERROR(VLOOKUP(D4174,Coordenadas!$A$2:$D$5571,4,FALSE),0)</f>
        <v>-38.424199999999999</v>
      </c>
      <c r="I4174" s="2" t="s">
        <v>5324</v>
      </c>
      <c r="J4174" s="2">
        <v>14276</v>
      </c>
      <c r="K4174" s="2" t="s">
        <v>5332</v>
      </c>
      <c r="L4174" s="2">
        <f>IFERROR(VLOOKUP(C4174,BOTULISMO!$A$3:$C$19,3,FALSE),0)</f>
        <v>0</v>
      </c>
      <c r="M4174" s="2">
        <f>IFERROR(VLOOKUP(C4174,'LEISHMANIOSE VISCERAL'!$A$4:$C$454,3,FALSE),0)</f>
        <v>0</v>
      </c>
      <c r="N4174" s="2">
        <f>IFERROR(VLOOKUP(C4174,'LEISHMANIOSE TEGUMENTAR'!$A$4:$C$1681,3,FALSE),0)</f>
        <v>0</v>
      </c>
      <c r="O4174" s="2">
        <f>IFERROR(VLOOKUP(C4174,'FEBRE AMARELA'!$A$4:$C$38,3,FALSE),0)</f>
        <v>0</v>
      </c>
      <c r="P4174" s="2">
        <f>IFERROR(VLOOKUP(C4174,DENGUE!$A$5:$C$4097,3,FALSE),0)</f>
        <v>1</v>
      </c>
      <c r="Q4174" s="2">
        <f>IFERROR(VLOOKUP(C4174,'HEPATITE VIRAL'!$A$5:$C$3162,3,FALSE),0)</f>
        <v>0</v>
      </c>
      <c r="R4174" s="2">
        <f>IFERROR(VLOOKUP(C4174,'FEBRE MACULOSA'!$A$5:$C$181,3,FALSE),0)</f>
        <v>0</v>
      </c>
      <c r="S4174" s="2">
        <f>IFERROR(VLOOKUP(C4174,LEPTOSPIROSE!$A$5:$C$1176,3,FALSE),0)</f>
        <v>0</v>
      </c>
      <c r="T4174" s="2">
        <f>IFERROR(VLOOKUP(C4174,'DOENÇA DE CHAGAS'!$A$5:$C$100,3,FALSE),0)</f>
        <v>0</v>
      </c>
      <c r="U4174" s="2">
        <f>IFERROR(VLOOKUP(C4174,'PICADAS DE COBRAS'!$A$6:$C$4645,3,FALSE),0)</f>
        <v>10</v>
      </c>
      <c r="V4174">
        <f>IFERROR(VLOOKUP(C4174,'ZIKA VIRUS'!$A$5:$C$2399,3,FALSE),0)</f>
        <v>0</v>
      </c>
      <c r="W4174">
        <f>IFERROR(VLOOKUP(C4174,'FEBRE TIFÓIDE'!$A$5:$C$46,3,FALSE),0)</f>
        <v>0</v>
      </c>
      <c r="X4174">
        <f>IFERROR(VLOOKUP(C4174,HANTAVIROSE!$A$5:$C$153,3,FALSE),0)</f>
        <v>0</v>
      </c>
      <c r="Y4174">
        <f>IFERROR(VLOOKUP(C4174,MENINGITE!$A$5:$C$447,3,FALSE),0)</f>
        <v>0</v>
      </c>
      <c r="Z4174">
        <f>IFERROR(VLOOKUP(C4174,RAIVA!$A$5:$C$16,3,FALSE),0)</f>
        <v>0</v>
      </c>
    </row>
    <row r="4175" spans="1:26" x14ac:dyDescent="0.3">
      <c r="A4175" s="2" t="s">
        <v>4490</v>
      </c>
      <c r="B4175" s="2" t="s">
        <v>4539</v>
      </c>
      <c r="C4175" s="2">
        <v>220887</v>
      </c>
      <c r="D4175" s="2">
        <v>2208874</v>
      </c>
      <c r="E4175" s="2" t="s">
        <v>4490</v>
      </c>
      <c r="F4175" s="2" t="s">
        <v>4539</v>
      </c>
      <c r="G4175" s="2">
        <f>IFERROR(VLOOKUP(D4175,Coordenadas!$A$2:$D$5571,3,FALSE),0)</f>
        <v>-7.6902799999999996</v>
      </c>
      <c r="H4175" s="2">
        <f>IFERROR(VLOOKUP(D4175,Coordenadas!$A$2:$D$5571,4,FALSE),0)</f>
        <v>-42.712800000000001</v>
      </c>
      <c r="I4175" s="2" t="s">
        <v>5324</v>
      </c>
      <c r="J4175" s="2">
        <v>4263</v>
      </c>
      <c r="K4175" s="2" t="s">
        <v>5332</v>
      </c>
      <c r="L4175" s="2">
        <f>IFERROR(VLOOKUP(C4175,BOTULISMO!$A$3:$C$19,3,FALSE),0)</f>
        <v>0</v>
      </c>
      <c r="M4175" s="2">
        <f>IFERROR(VLOOKUP(C4175,'LEISHMANIOSE VISCERAL'!$A$4:$C$454,3,FALSE),0)</f>
        <v>0</v>
      </c>
      <c r="N4175" s="2">
        <f>IFERROR(VLOOKUP(C4175,'LEISHMANIOSE TEGUMENTAR'!$A$4:$C$1681,3,FALSE),0)</f>
        <v>0</v>
      </c>
      <c r="O4175" s="2">
        <f>IFERROR(VLOOKUP(C4175,'FEBRE AMARELA'!$A$4:$C$38,3,FALSE),0)</f>
        <v>0</v>
      </c>
      <c r="P4175" s="2">
        <f>IFERROR(VLOOKUP(C4175,DENGUE!$A$5:$C$4097,3,FALSE),0)</f>
        <v>0</v>
      </c>
      <c r="Q4175" s="2">
        <f>IFERROR(VLOOKUP(C4175,'HEPATITE VIRAL'!$A$5:$C$3162,3,FALSE),0)</f>
        <v>0</v>
      </c>
      <c r="R4175" s="2">
        <f>IFERROR(VLOOKUP(C4175,'FEBRE MACULOSA'!$A$5:$C$181,3,FALSE),0)</f>
        <v>0</v>
      </c>
      <c r="S4175" s="2">
        <f>IFERROR(VLOOKUP(C4175,LEPTOSPIROSE!$A$5:$C$1176,3,FALSE),0)</f>
        <v>0</v>
      </c>
      <c r="T4175" s="2">
        <f>IFERROR(VLOOKUP(C4175,'DOENÇA DE CHAGAS'!$A$5:$C$100,3,FALSE),0)</f>
        <v>0</v>
      </c>
      <c r="U4175" s="2">
        <f>IFERROR(VLOOKUP(C4175,'PICADAS DE COBRAS'!$A$6:$C$4645,3,FALSE),0)</f>
        <v>5</v>
      </c>
      <c r="V4175">
        <f>IFERROR(VLOOKUP(C4175,'ZIKA VIRUS'!$A$5:$C$2399,3,FALSE),0)</f>
        <v>0</v>
      </c>
      <c r="W4175">
        <f>IFERROR(VLOOKUP(C4175,'FEBRE TIFÓIDE'!$A$5:$C$46,3,FALSE),0)</f>
        <v>0</v>
      </c>
      <c r="X4175">
        <f>IFERROR(VLOOKUP(C4175,HANTAVIROSE!$A$5:$C$153,3,FALSE),0)</f>
        <v>0</v>
      </c>
      <c r="Y4175">
        <f>IFERROR(VLOOKUP(C4175,MENINGITE!$A$5:$C$447,3,FALSE),0)</f>
        <v>0</v>
      </c>
      <c r="Z4175">
        <f>IFERROR(VLOOKUP(C4175,RAIVA!$A$5:$C$16,3,FALSE),0)</f>
        <v>0</v>
      </c>
    </row>
    <row r="4176" spans="1:26" x14ac:dyDescent="0.3">
      <c r="A4176" s="2" t="s">
        <v>3257</v>
      </c>
      <c r="B4176" s="2" t="s">
        <v>3338</v>
      </c>
      <c r="C4176" s="2">
        <v>292660</v>
      </c>
      <c r="D4176" s="2">
        <v>2926608</v>
      </c>
      <c r="E4176" s="2" t="s">
        <v>3257</v>
      </c>
      <c r="F4176" s="2" t="s">
        <v>3338</v>
      </c>
      <c r="G4176" s="2">
        <f>IFERROR(VLOOKUP(D4176,Coordenadas!$A$2:$D$5571,3,FALSE),0)</f>
        <v>-10.837300000000001</v>
      </c>
      <c r="H4176" s="2">
        <f>IFERROR(VLOOKUP(D4176,Coordenadas!$A$2:$D$5571,4,FALSE),0)</f>
        <v>-38.538200000000003</v>
      </c>
      <c r="I4176" s="2" t="s">
        <v>5324</v>
      </c>
      <c r="J4176" s="2">
        <v>47518</v>
      </c>
      <c r="K4176" s="2" t="s">
        <v>5330</v>
      </c>
      <c r="L4176" s="2">
        <f>IFERROR(VLOOKUP(C4176,BOTULISMO!$A$3:$C$19,3,FALSE),0)</f>
        <v>0</v>
      </c>
      <c r="M4176" s="2">
        <f>IFERROR(VLOOKUP(C4176,'LEISHMANIOSE VISCERAL'!$A$4:$C$454,3,FALSE),0)</f>
        <v>0</v>
      </c>
      <c r="N4176" s="2">
        <f>IFERROR(VLOOKUP(C4176,'LEISHMANIOSE TEGUMENTAR'!$A$4:$C$1681,3,FALSE),0)</f>
        <v>0</v>
      </c>
      <c r="O4176" s="2">
        <f>IFERROR(VLOOKUP(C4176,'FEBRE AMARELA'!$A$4:$C$38,3,FALSE),0)</f>
        <v>0</v>
      </c>
      <c r="P4176" s="2">
        <f>IFERROR(VLOOKUP(C4176,DENGUE!$A$5:$C$4097,3,FALSE),0)</f>
        <v>415</v>
      </c>
      <c r="Q4176" s="2">
        <f>IFERROR(VLOOKUP(C4176,'HEPATITE VIRAL'!$A$5:$C$3162,3,FALSE),0)</f>
        <v>0</v>
      </c>
      <c r="R4176" s="2">
        <f>IFERROR(VLOOKUP(C4176,'FEBRE MACULOSA'!$A$5:$C$181,3,FALSE),0)</f>
        <v>0</v>
      </c>
      <c r="S4176" s="2">
        <f>IFERROR(VLOOKUP(C4176,LEPTOSPIROSE!$A$5:$C$1176,3,FALSE),0)</f>
        <v>0</v>
      </c>
      <c r="T4176" s="2">
        <f>IFERROR(VLOOKUP(C4176,'DOENÇA DE CHAGAS'!$A$5:$C$100,3,FALSE),0)</f>
        <v>0</v>
      </c>
      <c r="U4176" s="2">
        <f>IFERROR(VLOOKUP(C4176,'PICADAS DE COBRAS'!$A$6:$C$4645,3,FALSE),0)</f>
        <v>43</v>
      </c>
      <c r="V4176">
        <f>IFERROR(VLOOKUP(C4176,'ZIKA VIRUS'!$A$5:$C$2399,3,FALSE),0)</f>
        <v>5</v>
      </c>
      <c r="W4176">
        <f>IFERROR(VLOOKUP(C4176,'FEBRE TIFÓIDE'!$A$5:$C$46,3,FALSE),0)</f>
        <v>0</v>
      </c>
      <c r="X4176">
        <f>IFERROR(VLOOKUP(C4176,HANTAVIROSE!$A$5:$C$153,3,FALSE),0)</f>
        <v>0</v>
      </c>
      <c r="Y4176">
        <f>IFERROR(VLOOKUP(C4176,MENINGITE!$A$5:$C$447,3,FALSE),0)</f>
        <v>0</v>
      </c>
      <c r="Z4176">
        <f>IFERROR(VLOOKUP(C4176,RAIVA!$A$5:$C$16,3,FALSE),0)</f>
        <v>0</v>
      </c>
    </row>
    <row r="4177" spans="1:26" x14ac:dyDescent="0.3">
      <c r="A4177" s="2" t="s">
        <v>3816</v>
      </c>
      <c r="B4177" s="2" t="s">
        <v>3862</v>
      </c>
      <c r="C4177" s="2">
        <v>261180</v>
      </c>
      <c r="D4177" s="2">
        <v>2611804</v>
      </c>
      <c r="E4177" s="2" t="s">
        <v>3816</v>
      </c>
      <c r="F4177" s="2" t="s">
        <v>3862</v>
      </c>
      <c r="G4177" s="2">
        <f>IFERROR(VLOOKUP(D4177,Coordenadas!$A$2:$D$5571,3,FALSE),0)</f>
        <v>-8.5095700000000001</v>
      </c>
      <c r="H4177" s="2">
        <f>IFERROR(VLOOKUP(D4177,Coordenadas!$A$2:$D$5571,4,FALSE),0)</f>
        <v>-35.369799999999998</v>
      </c>
      <c r="I4177" s="2" t="s">
        <v>5324</v>
      </c>
      <c r="J4177" s="2">
        <v>44439</v>
      </c>
      <c r="K4177" s="2" t="s">
        <v>5330</v>
      </c>
      <c r="L4177" s="2">
        <f>IFERROR(VLOOKUP(C4177,BOTULISMO!$A$3:$C$19,3,FALSE),0)</f>
        <v>0</v>
      </c>
      <c r="M4177" s="2">
        <f>IFERROR(VLOOKUP(C4177,'LEISHMANIOSE VISCERAL'!$A$4:$C$454,3,FALSE),0)</f>
        <v>0</v>
      </c>
      <c r="N4177" s="2">
        <f>IFERROR(VLOOKUP(C4177,'LEISHMANIOSE TEGUMENTAR'!$A$4:$C$1681,3,FALSE),0)</f>
        <v>1</v>
      </c>
      <c r="O4177" s="2">
        <f>IFERROR(VLOOKUP(C4177,'FEBRE AMARELA'!$A$4:$C$38,3,FALSE),0)</f>
        <v>0</v>
      </c>
      <c r="P4177" s="2">
        <f>IFERROR(VLOOKUP(C4177,DENGUE!$A$5:$C$4097,3,FALSE),0)</f>
        <v>0</v>
      </c>
      <c r="Q4177" s="2">
        <f>IFERROR(VLOOKUP(C4177,'HEPATITE VIRAL'!$A$5:$C$3162,3,FALSE),0)</f>
        <v>0</v>
      </c>
      <c r="R4177" s="2">
        <f>IFERROR(VLOOKUP(C4177,'FEBRE MACULOSA'!$A$5:$C$181,3,FALSE),0)</f>
        <v>0</v>
      </c>
      <c r="S4177" s="2">
        <f>IFERROR(VLOOKUP(C4177,LEPTOSPIROSE!$A$5:$C$1176,3,FALSE),0)</f>
        <v>0</v>
      </c>
      <c r="T4177" s="2">
        <f>IFERROR(VLOOKUP(C4177,'DOENÇA DE CHAGAS'!$A$5:$C$100,3,FALSE),0)</f>
        <v>0</v>
      </c>
      <c r="U4177" s="2">
        <f>IFERROR(VLOOKUP(C4177,'PICADAS DE COBRAS'!$A$6:$C$4645,3,FALSE),0)</f>
        <v>47</v>
      </c>
      <c r="V4177">
        <f>IFERROR(VLOOKUP(C4177,'ZIKA VIRUS'!$A$5:$C$2399,3,FALSE),0)</f>
        <v>0</v>
      </c>
      <c r="W4177">
        <f>IFERROR(VLOOKUP(C4177,'FEBRE TIFÓIDE'!$A$5:$C$46,3,FALSE),0)</f>
        <v>0</v>
      </c>
      <c r="X4177">
        <f>IFERROR(VLOOKUP(C4177,HANTAVIROSE!$A$5:$C$153,3,FALSE),0)</f>
        <v>0</v>
      </c>
      <c r="Y4177">
        <f>IFERROR(VLOOKUP(C4177,MENINGITE!$A$5:$C$447,3,FALSE),0)</f>
        <v>0</v>
      </c>
      <c r="Z4177">
        <f>IFERROR(VLOOKUP(C4177,RAIVA!$A$5:$C$16,3,FALSE),0)</f>
        <v>0</v>
      </c>
    </row>
    <row r="4178" spans="1:26" x14ac:dyDescent="0.3">
      <c r="A4178" s="2" t="s">
        <v>1637</v>
      </c>
      <c r="B4178" s="2" t="s">
        <v>1793</v>
      </c>
      <c r="C4178" s="2">
        <v>354290</v>
      </c>
      <c r="D4178" s="2">
        <v>3542909</v>
      </c>
      <c r="E4178" s="2" t="s">
        <v>1637</v>
      </c>
      <c r="F4178" s="2" t="s">
        <v>1793</v>
      </c>
      <c r="G4178" s="2">
        <f>IFERROR(VLOOKUP(D4178,Coordenadas!$A$2:$D$5571,3,FALSE),0)</f>
        <v>-22.0685</v>
      </c>
      <c r="H4178" s="2">
        <f>IFERROR(VLOOKUP(D4178,Coordenadas!$A$2:$D$5571,4,FALSE),0)</f>
        <v>-48.182000000000002</v>
      </c>
      <c r="I4178" s="2" t="s">
        <v>5325</v>
      </c>
      <c r="J4178" s="2">
        <v>12135</v>
      </c>
      <c r="K4178" s="2" t="s">
        <v>5332</v>
      </c>
      <c r="L4178" s="2">
        <f>IFERROR(VLOOKUP(C4178,BOTULISMO!$A$3:$C$19,3,FALSE),0)</f>
        <v>0</v>
      </c>
      <c r="M4178" s="2">
        <f>IFERROR(VLOOKUP(C4178,'LEISHMANIOSE VISCERAL'!$A$4:$C$454,3,FALSE),0)</f>
        <v>0</v>
      </c>
      <c r="N4178" s="2">
        <f>IFERROR(VLOOKUP(C4178,'LEISHMANIOSE TEGUMENTAR'!$A$4:$C$1681,3,FALSE),0)</f>
        <v>0</v>
      </c>
      <c r="O4178" s="2">
        <f>IFERROR(VLOOKUP(C4178,'FEBRE AMARELA'!$A$4:$C$38,3,FALSE),0)</f>
        <v>0</v>
      </c>
      <c r="P4178" s="2">
        <f>IFERROR(VLOOKUP(C4178,DENGUE!$A$5:$C$4097,3,FALSE),0)</f>
        <v>4</v>
      </c>
      <c r="Q4178" s="2">
        <f>IFERROR(VLOOKUP(C4178,'HEPATITE VIRAL'!$A$5:$C$3162,3,FALSE),0)</f>
        <v>0</v>
      </c>
      <c r="R4178" s="2">
        <f>IFERROR(VLOOKUP(C4178,'FEBRE MACULOSA'!$A$5:$C$181,3,FALSE),0)</f>
        <v>0</v>
      </c>
      <c r="S4178" s="2">
        <f>IFERROR(VLOOKUP(C4178,LEPTOSPIROSE!$A$5:$C$1176,3,FALSE),0)</f>
        <v>1</v>
      </c>
      <c r="T4178" s="2">
        <f>IFERROR(VLOOKUP(C4178,'DOENÇA DE CHAGAS'!$A$5:$C$100,3,FALSE),0)</f>
        <v>0</v>
      </c>
      <c r="U4178" s="2">
        <f>IFERROR(VLOOKUP(C4178,'PICADAS DE COBRAS'!$A$6:$C$4645,3,FALSE),0)</f>
        <v>32</v>
      </c>
      <c r="V4178">
        <f>IFERROR(VLOOKUP(C4178,'ZIKA VIRUS'!$A$5:$C$2399,3,FALSE),0)</f>
        <v>1</v>
      </c>
      <c r="W4178">
        <f>IFERROR(VLOOKUP(C4178,'FEBRE TIFÓIDE'!$A$5:$C$46,3,FALSE),0)</f>
        <v>0</v>
      </c>
      <c r="X4178">
        <f>IFERROR(VLOOKUP(C4178,HANTAVIROSE!$A$5:$C$153,3,FALSE),0)</f>
        <v>0</v>
      </c>
      <c r="Y4178">
        <f>IFERROR(VLOOKUP(C4178,MENINGITE!$A$5:$C$447,3,FALSE),0)</f>
        <v>0</v>
      </c>
      <c r="Z4178">
        <f>IFERROR(VLOOKUP(C4178,RAIVA!$A$5:$C$16,3,FALSE),0)</f>
        <v>0</v>
      </c>
    </row>
    <row r="4179" spans="1:26" x14ac:dyDescent="0.3">
      <c r="A4179" s="2" t="s">
        <v>1637</v>
      </c>
      <c r="B4179" s="2" t="s">
        <v>1792</v>
      </c>
      <c r="C4179" s="2">
        <v>354300</v>
      </c>
      <c r="D4179" s="2">
        <v>3543006</v>
      </c>
      <c r="E4179" s="2" t="s">
        <v>1637</v>
      </c>
      <c r="F4179" s="2" t="s">
        <v>1792</v>
      </c>
      <c r="G4179" s="2">
        <f>IFERROR(VLOOKUP(D4179,Coordenadas!$A$2:$D$5571,3,FALSE),0)</f>
        <v>-24.220600000000001</v>
      </c>
      <c r="H4179" s="2">
        <f>IFERROR(VLOOKUP(D4179,Coordenadas!$A$2:$D$5571,4,FALSE),0)</f>
        <v>-48.763500000000001</v>
      </c>
      <c r="I4179" s="2" t="s">
        <v>5325</v>
      </c>
      <c r="J4179" s="2">
        <v>18269</v>
      </c>
      <c r="K4179" s="2" t="s">
        <v>5332</v>
      </c>
      <c r="L4179" s="2">
        <f>IFERROR(VLOOKUP(C4179,BOTULISMO!$A$3:$C$19,3,FALSE),0)</f>
        <v>0</v>
      </c>
      <c r="M4179" s="2">
        <f>IFERROR(VLOOKUP(C4179,'LEISHMANIOSE VISCERAL'!$A$4:$C$454,3,FALSE),0)</f>
        <v>0</v>
      </c>
      <c r="N4179" s="2">
        <f>IFERROR(VLOOKUP(C4179,'LEISHMANIOSE TEGUMENTAR'!$A$4:$C$1681,3,FALSE),0)</f>
        <v>0</v>
      </c>
      <c r="O4179" s="2">
        <f>IFERROR(VLOOKUP(C4179,'FEBRE AMARELA'!$A$4:$C$38,3,FALSE),0)</f>
        <v>0</v>
      </c>
      <c r="P4179" s="2">
        <f>IFERROR(VLOOKUP(C4179,DENGUE!$A$5:$C$4097,3,FALSE),0)</f>
        <v>0</v>
      </c>
      <c r="Q4179" s="2">
        <f>IFERROR(VLOOKUP(C4179,'HEPATITE VIRAL'!$A$5:$C$3162,3,FALSE),0)</f>
        <v>2</v>
      </c>
      <c r="R4179" s="2">
        <f>IFERROR(VLOOKUP(C4179,'FEBRE MACULOSA'!$A$5:$C$181,3,FALSE),0)</f>
        <v>0</v>
      </c>
      <c r="S4179" s="2">
        <f>IFERROR(VLOOKUP(C4179,LEPTOSPIROSE!$A$5:$C$1176,3,FALSE),0)</f>
        <v>0</v>
      </c>
      <c r="T4179" s="2">
        <f>IFERROR(VLOOKUP(C4179,'DOENÇA DE CHAGAS'!$A$5:$C$100,3,FALSE),0)</f>
        <v>0</v>
      </c>
      <c r="U4179" s="2">
        <f>IFERROR(VLOOKUP(C4179,'PICADAS DE COBRAS'!$A$6:$C$4645,3,FALSE),0)</f>
        <v>33</v>
      </c>
      <c r="V4179">
        <f>IFERROR(VLOOKUP(C4179,'ZIKA VIRUS'!$A$5:$C$2399,3,FALSE),0)</f>
        <v>0</v>
      </c>
      <c r="W4179">
        <f>IFERROR(VLOOKUP(C4179,'FEBRE TIFÓIDE'!$A$5:$C$46,3,FALSE),0)</f>
        <v>0</v>
      </c>
      <c r="X4179">
        <f>IFERROR(VLOOKUP(C4179,HANTAVIROSE!$A$5:$C$153,3,FALSE),0)</f>
        <v>0</v>
      </c>
      <c r="Y4179">
        <f>IFERROR(VLOOKUP(C4179,MENINGITE!$A$5:$C$447,3,FALSE),0)</f>
        <v>1</v>
      </c>
      <c r="Z4179">
        <f>IFERROR(VLOOKUP(C4179,RAIVA!$A$5:$C$16,3,FALSE),0)</f>
        <v>0</v>
      </c>
    </row>
    <row r="4180" spans="1:26" x14ac:dyDescent="0.3">
      <c r="A4180" s="2" t="s">
        <v>250</v>
      </c>
      <c r="B4180" s="2" t="s">
        <v>287</v>
      </c>
      <c r="C4180" s="2">
        <v>510718</v>
      </c>
      <c r="D4180" s="2">
        <v>5107180</v>
      </c>
      <c r="E4180" s="2" t="s">
        <v>250</v>
      </c>
      <c r="F4180" s="2" t="s">
        <v>287</v>
      </c>
      <c r="G4180" s="2">
        <f>IFERROR(VLOOKUP(D4180,Coordenadas!$A$2:$D$5571,3,FALSE),0)</f>
        <v>-12.9367</v>
      </c>
      <c r="H4180" s="2">
        <f>IFERROR(VLOOKUP(D4180,Coordenadas!$A$2:$D$5571,4,FALSE),0)</f>
        <v>-51.824399999999997</v>
      </c>
      <c r="I4180" s="2" t="s">
        <v>5327</v>
      </c>
      <c r="J4180" s="2">
        <v>8881</v>
      </c>
      <c r="K4180" s="2" t="s">
        <v>5332</v>
      </c>
      <c r="L4180" s="2">
        <f>IFERROR(VLOOKUP(C4180,BOTULISMO!$A$3:$C$19,3,FALSE),0)</f>
        <v>0</v>
      </c>
      <c r="M4180" s="2">
        <f>IFERROR(VLOOKUP(C4180,'LEISHMANIOSE VISCERAL'!$A$4:$C$454,3,FALSE),0)</f>
        <v>0</v>
      </c>
      <c r="N4180" s="2">
        <f>IFERROR(VLOOKUP(C4180,'LEISHMANIOSE TEGUMENTAR'!$A$4:$C$1681,3,FALSE),0)</f>
        <v>64</v>
      </c>
      <c r="O4180" s="2">
        <f>IFERROR(VLOOKUP(C4180,'FEBRE AMARELA'!$A$4:$C$38,3,FALSE),0)</f>
        <v>0</v>
      </c>
      <c r="P4180" s="2">
        <f>IFERROR(VLOOKUP(C4180,DENGUE!$A$5:$C$4097,3,FALSE),0)</f>
        <v>5</v>
      </c>
      <c r="Q4180" s="2">
        <f>IFERROR(VLOOKUP(C4180,'HEPATITE VIRAL'!$A$5:$C$3162,3,FALSE),0)</f>
        <v>1</v>
      </c>
      <c r="R4180" s="2">
        <f>IFERROR(VLOOKUP(C4180,'FEBRE MACULOSA'!$A$5:$C$181,3,FALSE),0)</f>
        <v>0</v>
      </c>
      <c r="S4180" s="2">
        <f>IFERROR(VLOOKUP(C4180,LEPTOSPIROSE!$A$5:$C$1176,3,FALSE),0)</f>
        <v>0</v>
      </c>
      <c r="T4180" s="2">
        <f>IFERROR(VLOOKUP(C4180,'DOENÇA DE CHAGAS'!$A$5:$C$100,3,FALSE),0)</f>
        <v>0</v>
      </c>
      <c r="U4180" s="2">
        <f>IFERROR(VLOOKUP(C4180,'PICADAS DE COBRAS'!$A$6:$C$4645,3,FALSE),0)</f>
        <v>19</v>
      </c>
      <c r="V4180">
        <f>IFERROR(VLOOKUP(C4180,'ZIKA VIRUS'!$A$5:$C$2399,3,FALSE),0)</f>
        <v>2</v>
      </c>
      <c r="W4180">
        <f>IFERROR(VLOOKUP(C4180,'FEBRE TIFÓIDE'!$A$5:$C$46,3,FALSE),0)</f>
        <v>0</v>
      </c>
      <c r="X4180">
        <f>IFERROR(VLOOKUP(C4180,HANTAVIROSE!$A$5:$C$153,3,FALSE),0)</f>
        <v>0</v>
      </c>
      <c r="Y4180">
        <f>IFERROR(VLOOKUP(C4180,MENINGITE!$A$5:$C$447,3,FALSE),0)</f>
        <v>0</v>
      </c>
      <c r="Z4180">
        <f>IFERROR(VLOOKUP(C4180,RAIVA!$A$5:$C$16,3,FALSE),0)</f>
        <v>0</v>
      </c>
    </row>
    <row r="4181" spans="1:26" x14ac:dyDescent="0.3">
      <c r="A4181" s="2" t="s">
        <v>1256</v>
      </c>
      <c r="B4181" s="2" t="s">
        <v>1347</v>
      </c>
      <c r="C4181" s="2">
        <v>412180</v>
      </c>
      <c r="D4181" s="2">
        <v>4121802</v>
      </c>
      <c r="E4181" s="2" t="s">
        <v>1256</v>
      </c>
      <c r="F4181" s="2" t="s">
        <v>1347</v>
      </c>
      <c r="G4181" s="2">
        <f>IFERROR(VLOOKUP(D4181,Coordenadas!$A$2:$D$5571,3,FALSE),0)</f>
        <v>-23.194099999999999</v>
      </c>
      <c r="H4181" s="2">
        <f>IFERROR(VLOOKUP(D4181,Coordenadas!$A$2:$D$5571,4,FALSE),0)</f>
        <v>-49.759700000000002</v>
      </c>
      <c r="I4181" s="2" t="s">
        <v>5326</v>
      </c>
      <c r="J4181" s="2">
        <v>10678</v>
      </c>
      <c r="K4181" s="2" t="s">
        <v>5332</v>
      </c>
      <c r="L4181" s="2">
        <f>IFERROR(VLOOKUP(C4181,BOTULISMO!$A$3:$C$19,3,FALSE),0)</f>
        <v>0</v>
      </c>
      <c r="M4181" s="2">
        <f>IFERROR(VLOOKUP(C4181,'LEISHMANIOSE VISCERAL'!$A$4:$C$454,3,FALSE),0)</f>
        <v>0</v>
      </c>
      <c r="N4181" s="2">
        <f>IFERROR(VLOOKUP(C4181,'LEISHMANIOSE TEGUMENTAR'!$A$4:$C$1681,3,FALSE),0)</f>
        <v>0</v>
      </c>
      <c r="O4181" s="2">
        <f>IFERROR(VLOOKUP(C4181,'FEBRE AMARELA'!$A$4:$C$38,3,FALSE),0)</f>
        <v>0</v>
      </c>
      <c r="P4181" s="2">
        <f>IFERROR(VLOOKUP(C4181,DENGUE!$A$5:$C$4097,3,FALSE),0)</f>
        <v>89</v>
      </c>
      <c r="Q4181" s="2">
        <f>IFERROR(VLOOKUP(C4181,'HEPATITE VIRAL'!$A$5:$C$3162,3,FALSE),0)</f>
        <v>4</v>
      </c>
      <c r="R4181" s="2">
        <f>IFERROR(VLOOKUP(C4181,'FEBRE MACULOSA'!$A$5:$C$181,3,FALSE),0)</f>
        <v>0</v>
      </c>
      <c r="S4181" s="2">
        <f>IFERROR(VLOOKUP(C4181,LEPTOSPIROSE!$A$5:$C$1176,3,FALSE),0)</f>
        <v>0</v>
      </c>
      <c r="T4181" s="2">
        <f>IFERROR(VLOOKUP(C4181,'DOENÇA DE CHAGAS'!$A$5:$C$100,3,FALSE),0)</f>
        <v>0</v>
      </c>
      <c r="U4181" s="2">
        <f>IFERROR(VLOOKUP(C4181,'PICADAS DE COBRAS'!$A$6:$C$4645,3,FALSE),0)</f>
        <v>69</v>
      </c>
      <c r="V4181">
        <f>IFERROR(VLOOKUP(C4181,'ZIKA VIRUS'!$A$5:$C$2399,3,FALSE),0)</f>
        <v>0</v>
      </c>
      <c r="W4181">
        <f>IFERROR(VLOOKUP(C4181,'FEBRE TIFÓIDE'!$A$5:$C$46,3,FALSE),0)</f>
        <v>0</v>
      </c>
      <c r="X4181">
        <f>IFERROR(VLOOKUP(C4181,HANTAVIROSE!$A$5:$C$153,3,FALSE),0)</f>
        <v>0</v>
      </c>
      <c r="Y4181">
        <f>IFERROR(VLOOKUP(C4181,MENINGITE!$A$5:$C$447,3,FALSE),0)</f>
        <v>0</v>
      </c>
      <c r="Z4181">
        <f>IFERROR(VLOOKUP(C4181,RAIVA!$A$5:$C$16,3,FALSE),0)</f>
        <v>0</v>
      </c>
    </row>
    <row r="4182" spans="1:26" x14ac:dyDescent="0.3">
      <c r="A4182" s="2" t="s">
        <v>1637</v>
      </c>
      <c r="B4182" s="2" t="s">
        <v>1791</v>
      </c>
      <c r="C4182" s="2">
        <v>354310</v>
      </c>
      <c r="D4182" s="2">
        <v>3543105</v>
      </c>
      <c r="E4182" s="2" t="s">
        <v>1637</v>
      </c>
      <c r="F4182" s="2" t="s">
        <v>1791</v>
      </c>
      <c r="G4182" s="2">
        <f>IFERROR(VLOOKUP(D4182,Coordenadas!$A$2:$D$5571,3,FALSE),0)</f>
        <v>-20.457899999999999</v>
      </c>
      <c r="H4182" s="2">
        <f>IFERROR(VLOOKUP(D4182,Coordenadas!$A$2:$D$5571,4,FALSE),0)</f>
        <v>-47.590400000000002</v>
      </c>
      <c r="I4182" s="2" t="s">
        <v>5325</v>
      </c>
      <c r="J4182" s="2">
        <v>4273</v>
      </c>
      <c r="K4182" s="2" t="s">
        <v>5332</v>
      </c>
      <c r="L4182" s="2">
        <f>IFERROR(VLOOKUP(C4182,BOTULISMO!$A$3:$C$19,3,FALSE),0)</f>
        <v>0</v>
      </c>
      <c r="M4182" s="2">
        <f>IFERROR(VLOOKUP(C4182,'LEISHMANIOSE VISCERAL'!$A$4:$C$454,3,FALSE),0)</f>
        <v>0</v>
      </c>
      <c r="N4182" s="2">
        <f>IFERROR(VLOOKUP(C4182,'LEISHMANIOSE TEGUMENTAR'!$A$4:$C$1681,3,FALSE),0)</f>
        <v>0</v>
      </c>
      <c r="O4182" s="2">
        <f>IFERROR(VLOOKUP(C4182,'FEBRE AMARELA'!$A$4:$C$38,3,FALSE),0)</f>
        <v>0</v>
      </c>
      <c r="P4182" s="2">
        <f>IFERROR(VLOOKUP(C4182,DENGUE!$A$5:$C$4097,3,FALSE),0)</f>
        <v>1</v>
      </c>
      <c r="Q4182" s="2">
        <f>IFERROR(VLOOKUP(C4182,'HEPATITE VIRAL'!$A$5:$C$3162,3,FALSE),0)</f>
        <v>0</v>
      </c>
      <c r="R4182" s="2">
        <f>IFERROR(VLOOKUP(C4182,'FEBRE MACULOSA'!$A$5:$C$181,3,FALSE),0)</f>
        <v>0</v>
      </c>
      <c r="S4182" s="2">
        <f>IFERROR(VLOOKUP(C4182,LEPTOSPIROSE!$A$5:$C$1176,3,FALSE),0)</f>
        <v>0</v>
      </c>
      <c r="T4182" s="2">
        <f>IFERROR(VLOOKUP(C4182,'DOENÇA DE CHAGAS'!$A$5:$C$100,3,FALSE),0)</f>
        <v>0</v>
      </c>
      <c r="U4182" s="2">
        <f>IFERROR(VLOOKUP(C4182,'PICADAS DE COBRAS'!$A$6:$C$4645,3,FALSE),0)</f>
        <v>1</v>
      </c>
      <c r="V4182">
        <f>IFERROR(VLOOKUP(C4182,'ZIKA VIRUS'!$A$5:$C$2399,3,FALSE),0)</f>
        <v>1</v>
      </c>
      <c r="W4182">
        <f>IFERROR(VLOOKUP(C4182,'FEBRE TIFÓIDE'!$A$5:$C$46,3,FALSE),0)</f>
        <v>0</v>
      </c>
      <c r="X4182">
        <f>IFERROR(VLOOKUP(C4182,HANTAVIROSE!$A$5:$C$153,3,FALSE),0)</f>
        <v>0</v>
      </c>
      <c r="Y4182">
        <f>IFERROR(VLOOKUP(C4182,MENINGITE!$A$5:$C$447,3,FALSE),0)</f>
        <v>0</v>
      </c>
      <c r="Z4182">
        <f>IFERROR(VLOOKUP(C4182,RAIVA!$A$5:$C$16,3,FALSE),0)</f>
        <v>0</v>
      </c>
    </row>
    <row r="4183" spans="1:26" x14ac:dyDescent="0.3">
      <c r="A4183" s="2" t="s">
        <v>2425</v>
      </c>
      <c r="B4183" s="2" t="s">
        <v>2634</v>
      </c>
      <c r="C4183" s="2">
        <v>315460</v>
      </c>
      <c r="D4183" s="2">
        <v>3154606</v>
      </c>
      <c r="E4183" s="2" t="s">
        <v>2425</v>
      </c>
      <c r="F4183" s="2" t="s">
        <v>2634</v>
      </c>
      <c r="G4183" s="2">
        <f>IFERROR(VLOOKUP(D4183,Coordenadas!$A$2:$D$5571,3,FALSE),0)</f>
        <v>-19.7621</v>
      </c>
      <c r="H4183" s="2">
        <f>IFERROR(VLOOKUP(D4183,Coordenadas!$A$2:$D$5571,4,FALSE),0)</f>
        <v>-44.084400000000002</v>
      </c>
      <c r="I4183" s="2" t="s">
        <v>5325</v>
      </c>
      <c r="J4183" s="2">
        <v>296317</v>
      </c>
      <c r="K4183" s="2" t="s">
        <v>5333</v>
      </c>
      <c r="L4183" s="2">
        <f>IFERROR(VLOOKUP(C4183,BOTULISMO!$A$3:$C$19,3,FALSE),0)</f>
        <v>0</v>
      </c>
      <c r="M4183" s="2">
        <f>IFERROR(VLOOKUP(C4183,'LEISHMANIOSE VISCERAL'!$A$4:$C$454,3,FALSE),0)</f>
        <v>0</v>
      </c>
      <c r="N4183" s="2">
        <f>IFERROR(VLOOKUP(C4183,'LEISHMANIOSE TEGUMENTAR'!$A$4:$C$1681,3,FALSE),0)</f>
        <v>2</v>
      </c>
      <c r="O4183" s="2">
        <f>IFERROR(VLOOKUP(C4183,'FEBRE AMARELA'!$A$4:$C$38,3,FALSE),0)</f>
        <v>0</v>
      </c>
      <c r="P4183" s="2">
        <f>IFERROR(VLOOKUP(C4183,DENGUE!$A$5:$C$4097,3,FALSE),0)</f>
        <v>196</v>
      </c>
      <c r="Q4183" s="2">
        <f>IFERROR(VLOOKUP(C4183,'HEPATITE VIRAL'!$A$5:$C$3162,3,FALSE),0)</f>
        <v>7</v>
      </c>
      <c r="R4183" s="2">
        <f>IFERROR(VLOOKUP(C4183,'FEBRE MACULOSA'!$A$5:$C$181,3,FALSE),0)</f>
        <v>1</v>
      </c>
      <c r="S4183" s="2">
        <f>IFERROR(VLOOKUP(C4183,LEPTOSPIROSE!$A$5:$C$1176,3,FALSE),0)</f>
        <v>0</v>
      </c>
      <c r="T4183" s="2">
        <f>IFERROR(VLOOKUP(C4183,'DOENÇA DE CHAGAS'!$A$5:$C$100,3,FALSE),0)</f>
        <v>0</v>
      </c>
      <c r="U4183" s="2">
        <f>IFERROR(VLOOKUP(C4183,'PICADAS DE COBRAS'!$A$6:$C$4645,3,FALSE),0)</f>
        <v>10</v>
      </c>
      <c r="V4183">
        <f>IFERROR(VLOOKUP(C4183,'ZIKA VIRUS'!$A$5:$C$2399,3,FALSE),0)</f>
        <v>54</v>
      </c>
      <c r="W4183">
        <f>IFERROR(VLOOKUP(C4183,'FEBRE TIFÓIDE'!$A$5:$C$46,3,FALSE),0)</f>
        <v>0</v>
      </c>
      <c r="X4183">
        <f>IFERROR(VLOOKUP(C4183,HANTAVIROSE!$A$5:$C$153,3,FALSE),0)</f>
        <v>0</v>
      </c>
      <c r="Y4183">
        <f>IFERROR(VLOOKUP(C4183,MENINGITE!$A$5:$C$447,3,FALSE),0)</f>
        <v>1</v>
      </c>
      <c r="Z4183">
        <f>IFERROR(VLOOKUP(C4183,RAIVA!$A$5:$C$16,3,FALSE),0)</f>
        <v>0</v>
      </c>
    </row>
    <row r="4184" spans="1:26" x14ac:dyDescent="0.3">
      <c r="A4184" s="2" t="s">
        <v>3257</v>
      </c>
      <c r="B4184" s="2" t="s">
        <v>3337</v>
      </c>
      <c r="C4184" s="2">
        <v>292665</v>
      </c>
      <c r="D4184" s="2">
        <v>2926657</v>
      </c>
      <c r="E4184" s="2" t="s">
        <v>3257</v>
      </c>
      <c r="F4184" s="2" t="s">
        <v>3337</v>
      </c>
      <c r="G4184" s="2">
        <f>IFERROR(VLOOKUP(D4184,Coordenadas!$A$2:$D$5571,3,FALSE),0)</f>
        <v>-15.450799999999999</v>
      </c>
      <c r="H4184" s="2">
        <f>IFERROR(VLOOKUP(D4184,Coordenadas!$A$2:$D$5571,4,FALSE),0)</f>
        <v>-40.744100000000003</v>
      </c>
      <c r="I4184" s="2" t="s">
        <v>5324</v>
      </c>
      <c r="J4184" s="2">
        <v>8602</v>
      </c>
      <c r="K4184" s="2" t="s">
        <v>5332</v>
      </c>
      <c r="L4184" s="2">
        <f>IFERROR(VLOOKUP(C4184,BOTULISMO!$A$3:$C$19,3,FALSE),0)</f>
        <v>0</v>
      </c>
      <c r="M4184" s="2">
        <f>IFERROR(VLOOKUP(C4184,'LEISHMANIOSE VISCERAL'!$A$4:$C$454,3,FALSE),0)</f>
        <v>0</v>
      </c>
      <c r="N4184" s="2">
        <f>IFERROR(VLOOKUP(C4184,'LEISHMANIOSE TEGUMENTAR'!$A$4:$C$1681,3,FALSE),0)</f>
        <v>2</v>
      </c>
      <c r="O4184" s="2">
        <f>IFERROR(VLOOKUP(C4184,'FEBRE AMARELA'!$A$4:$C$38,3,FALSE),0)</f>
        <v>0</v>
      </c>
      <c r="P4184" s="2">
        <f>IFERROR(VLOOKUP(C4184,DENGUE!$A$5:$C$4097,3,FALSE),0)</f>
        <v>46</v>
      </c>
      <c r="Q4184" s="2">
        <f>IFERROR(VLOOKUP(C4184,'HEPATITE VIRAL'!$A$5:$C$3162,3,FALSE),0)</f>
        <v>0</v>
      </c>
      <c r="R4184" s="2">
        <f>IFERROR(VLOOKUP(C4184,'FEBRE MACULOSA'!$A$5:$C$181,3,FALSE),0)</f>
        <v>0</v>
      </c>
      <c r="S4184" s="2">
        <f>IFERROR(VLOOKUP(C4184,LEPTOSPIROSE!$A$5:$C$1176,3,FALSE),0)</f>
        <v>0</v>
      </c>
      <c r="T4184" s="2">
        <f>IFERROR(VLOOKUP(C4184,'DOENÇA DE CHAGAS'!$A$5:$C$100,3,FALSE),0)</f>
        <v>0</v>
      </c>
      <c r="U4184" s="2">
        <f>IFERROR(VLOOKUP(C4184,'PICADAS DE COBRAS'!$A$6:$C$4645,3,FALSE),0)</f>
        <v>16</v>
      </c>
      <c r="V4184">
        <f>IFERROR(VLOOKUP(C4184,'ZIKA VIRUS'!$A$5:$C$2399,3,FALSE),0)</f>
        <v>0</v>
      </c>
      <c r="W4184">
        <f>IFERROR(VLOOKUP(C4184,'FEBRE TIFÓIDE'!$A$5:$C$46,3,FALSE),0)</f>
        <v>0</v>
      </c>
      <c r="X4184">
        <f>IFERROR(VLOOKUP(C4184,HANTAVIROSE!$A$5:$C$153,3,FALSE),0)</f>
        <v>0</v>
      </c>
      <c r="Y4184">
        <f>IFERROR(VLOOKUP(C4184,MENINGITE!$A$5:$C$447,3,FALSE),0)</f>
        <v>0</v>
      </c>
      <c r="Z4184">
        <f>IFERROR(VLOOKUP(C4184,RAIVA!$A$5:$C$16,3,FALSE),0)</f>
        <v>0</v>
      </c>
    </row>
    <row r="4185" spans="1:26" x14ac:dyDescent="0.3">
      <c r="A4185" s="2" t="s">
        <v>1256</v>
      </c>
      <c r="B4185" s="2" t="s">
        <v>1346</v>
      </c>
      <c r="C4185" s="2">
        <v>412190</v>
      </c>
      <c r="D4185" s="2">
        <v>4121901</v>
      </c>
      <c r="E4185" s="2" t="s">
        <v>1256</v>
      </c>
      <c r="F4185" s="2" t="s">
        <v>1346</v>
      </c>
      <c r="G4185" s="2">
        <f>IFERROR(VLOOKUP(D4185,Coordenadas!$A$2:$D$5571,3,FALSE),0)</f>
        <v>-23.409099999999999</v>
      </c>
      <c r="H4185" s="2">
        <f>IFERROR(VLOOKUP(D4185,Coordenadas!$A$2:$D$5571,4,FALSE),0)</f>
        <v>-50.360100000000003</v>
      </c>
      <c r="I4185" s="2" t="s">
        <v>5326</v>
      </c>
      <c r="J4185" s="2">
        <v>13524</v>
      </c>
      <c r="K4185" s="2" t="s">
        <v>5332</v>
      </c>
      <c r="L4185" s="2">
        <f>IFERROR(VLOOKUP(C4185,BOTULISMO!$A$3:$C$19,3,FALSE),0)</f>
        <v>0</v>
      </c>
      <c r="M4185" s="2">
        <f>IFERROR(VLOOKUP(C4185,'LEISHMANIOSE VISCERAL'!$A$4:$C$454,3,FALSE),0)</f>
        <v>0</v>
      </c>
      <c r="N4185" s="2">
        <f>IFERROR(VLOOKUP(C4185,'LEISHMANIOSE TEGUMENTAR'!$A$4:$C$1681,3,FALSE),0)</f>
        <v>1</v>
      </c>
      <c r="O4185" s="2">
        <f>IFERROR(VLOOKUP(C4185,'FEBRE AMARELA'!$A$4:$C$38,3,FALSE),0)</f>
        <v>0</v>
      </c>
      <c r="P4185" s="2">
        <f>IFERROR(VLOOKUP(C4185,DENGUE!$A$5:$C$4097,3,FALSE),0)</f>
        <v>192</v>
      </c>
      <c r="Q4185" s="2">
        <f>IFERROR(VLOOKUP(C4185,'HEPATITE VIRAL'!$A$5:$C$3162,3,FALSE),0)</f>
        <v>6</v>
      </c>
      <c r="R4185" s="2">
        <f>IFERROR(VLOOKUP(C4185,'FEBRE MACULOSA'!$A$5:$C$181,3,FALSE),0)</f>
        <v>0</v>
      </c>
      <c r="S4185" s="2">
        <f>IFERROR(VLOOKUP(C4185,LEPTOSPIROSE!$A$5:$C$1176,3,FALSE),0)</f>
        <v>0</v>
      </c>
      <c r="T4185" s="2">
        <f>IFERROR(VLOOKUP(C4185,'DOENÇA DE CHAGAS'!$A$5:$C$100,3,FALSE),0)</f>
        <v>0</v>
      </c>
      <c r="U4185" s="2">
        <f>IFERROR(VLOOKUP(C4185,'PICADAS DE COBRAS'!$A$6:$C$4645,3,FALSE),0)</f>
        <v>72</v>
      </c>
      <c r="V4185">
        <f>IFERROR(VLOOKUP(C4185,'ZIKA VIRUS'!$A$5:$C$2399,3,FALSE),0)</f>
        <v>2</v>
      </c>
      <c r="W4185">
        <f>IFERROR(VLOOKUP(C4185,'FEBRE TIFÓIDE'!$A$5:$C$46,3,FALSE),0)</f>
        <v>0</v>
      </c>
      <c r="X4185">
        <f>IFERROR(VLOOKUP(C4185,HANTAVIROSE!$A$5:$C$153,3,FALSE),0)</f>
        <v>0</v>
      </c>
      <c r="Y4185">
        <f>IFERROR(VLOOKUP(C4185,MENINGITE!$A$5:$C$447,3,FALSE),0)</f>
        <v>0</v>
      </c>
      <c r="Z4185">
        <f>IFERROR(VLOOKUP(C4185,RAIVA!$A$5:$C$16,3,FALSE),0)</f>
        <v>0</v>
      </c>
    </row>
    <row r="4186" spans="1:26" x14ac:dyDescent="0.3">
      <c r="A4186" s="2" t="s">
        <v>1637</v>
      </c>
      <c r="B4186" s="2" t="s">
        <v>1790</v>
      </c>
      <c r="C4186" s="2">
        <v>354320</v>
      </c>
      <c r="D4186" s="2">
        <v>3543204</v>
      </c>
      <c r="E4186" s="2" t="s">
        <v>1637</v>
      </c>
      <c r="F4186" s="2" t="s">
        <v>1790</v>
      </c>
      <c r="G4186" s="2">
        <f>IFERROR(VLOOKUP(D4186,Coordenadas!$A$2:$D$5571,3,FALSE),0)</f>
        <v>-22.789000000000001</v>
      </c>
      <c r="H4186" s="2">
        <f>IFERROR(VLOOKUP(D4186,Coordenadas!$A$2:$D$5571,4,FALSE),0)</f>
        <v>-49.933</v>
      </c>
      <c r="I4186" s="2" t="s">
        <v>5325</v>
      </c>
      <c r="J4186" s="2">
        <v>4446</v>
      </c>
      <c r="K4186" s="2" t="s">
        <v>5332</v>
      </c>
      <c r="L4186" s="2">
        <f>IFERROR(VLOOKUP(C4186,BOTULISMO!$A$3:$C$19,3,FALSE),0)</f>
        <v>0</v>
      </c>
      <c r="M4186" s="2">
        <f>IFERROR(VLOOKUP(C4186,'LEISHMANIOSE VISCERAL'!$A$4:$C$454,3,FALSE),0)</f>
        <v>0</v>
      </c>
      <c r="N4186" s="2">
        <f>IFERROR(VLOOKUP(C4186,'LEISHMANIOSE TEGUMENTAR'!$A$4:$C$1681,3,FALSE),0)</f>
        <v>0</v>
      </c>
      <c r="O4186" s="2">
        <f>IFERROR(VLOOKUP(C4186,'FEBRE AMARELA'!$A$4:$C$38,3,FALSE),0)</f>
        <v>0</v>
      </c>
      <c r="P4186" s="2">
        <f>IFERROR(VLOOKUP(C4186,DENGUE!$A$5:$C$4097,3,FALSE),0)</f>
        <v>78</v>
      </c>
      <c r="Q4186" s="2">
        <f>IFERROR(VLOOKUP(C4186,'HEPATITE VIRAL'!$A$5:$C$3162,3,FALSE),0)</f>
        <v>1</v>
      </c>
      <c r="R4186" s="2">
        <f>IFERROR(VLOOKUP(C4186,'FEBRE MACULOSA'!$A$5:$C$181,3,FALSE),0)</f>
        <v>2</v>
      </c>
      <c r="S4186" s="2">
        <f>IFERROR(VLOOKUP(C4186,LEPTOSPIROSE!$A$5:$C$1176,3,FALSE),0)</f>
        <v>0</v>
      </c>
      <c r="T4186" s="2">
        <f>IFERROR(VLOOKUP(C4186,'DOENÇA DE CHAGAS'!$A$5:$C$100,3,FALSE),0)</f>
        <v>0</v>
      </c>
      <c r="U4186" s="2">
        <f>IFERROR(VLOOKUP(C4186,'PICADAS DE COBRAS'!$A$6:$C$4645,3,FALSE),0)</f>
        <v>15</v>
      </c>
      <c r="V4186">
        <f>IFERROR(VLOOKUP(C4186,'ZIKA VIRUS'!$A$5:$C$2399,3,FALSE),0)</f>
        <v>2</v>
      </c>
      <c r="W4186">
        <f>IFERROR(VLOOKUP(C4186,'FEBRE TIFÓIDE'!$A$5:$C$46,3,FALSE),0)</f>
        <v>0</v>
      </c>
      <c r="X4186">
        <f>IFERROR(VLOOKUP(C4186,HANTAVIROSE!$A$5:$C$153,3,FALSE),0)</f>
        <v>0</v>
      </c>
      <c r="Y4186">
        <f>IFERROR(VLOOKUP(C4186,MENINGITE!$A$5:$C$447,3,FALSE),0)</f>
        <v>0</v>
      </c>
      <c r="Z4186">
        <f>IFERROR(VLOOKUP(C4186,RAIVA!$A$5:$C$16,3,FALSE),0)</f>
        <v>0</v>
      </c>
    </row>
    <row r="4187" spans="1:26" x14ac:dyDescent="0.3">
      <c r="A4187" s="2" t="s">
        <v>1637</v>
      </c>
      <c r="B4187" s="2" t="s">
        <v>1789</v>
      </c>
      <c r="C4187" s="2">
        <v>354323</v>
      </c>
      <c r="D4187" s="2">
        <v>3543238</v>
      </c>
      <c r="E4187" s="2" t="s">
        <v>1637</v>
      </c>
      <c r="F4187" s="2" t="s">
        <v>1789</v>
      </c>
      <c r="G4187" s="2">
        <f>IFERROR(VLOOKUP(D4187,Coordenadas!$A$2:$D$5571,3,FALSE),0)</f>
        <v>-21.838200000000001</v>
      </c>
      <c r="H4187" s="2">
        <f>IFERROR(VLOOKUP(D4187,Coordenadas!$A$2:$D$5571,4,FALSE),0)</f>
        <v>-51.610300000000002</v>
      </c>
      <c r="I4187" s="2" t="s">
        <v>5325</v>
      </c>
      <c r="J4187" s="2">
        <v>2187</v>
      </c>
      <c r="K4187" s="2" t="s">
        <v>5332</v>
      </c>
      <c r="L4187" s="2">
        <f>IFERROR(VLOOKUP(C4187,BOTULISMO!$A$3:$C$19,3,FALSE),0)</f>
        <v>0</v>
      </c>
      <c r="M4187" s="2">
        <f>IFERROR(VLOOKUP(C4187,'LEISHMANIOSE VISCERAL'!$A$4:$C$454,3,FALSE),0)</f>
        <v>1</v>
      </c>
      <c r="N4187" s="2">
        <f>IFERROR(VLOOKUP(C4187,'LEISHMANIOSE TEGUMENTAR'!$A$4:$C$1681,3,FALSE),0)</f>
        <v>0</v>
      </c>
      <c r="O4187" s="2">
        <f>IFERROR(VLOOKUP(C4187,'FEBRE AMARELA'!$A$4:$C$38,3,FALSE),0)</f>
        <v>0</v>
      </c>
      <c r="P4187" s="2">
        <f>IFERROR(VLOOKUP(C4187,DENGUE!$A$5:$C$4097,3,FALSE),0)</f>
        <v>11</v>
      </c>
      <c r="Q4187" s="2">
        <f>IFERROR(VLOOKUP(C4187,'HEPATITE VIRAL'!$A$5:$C$3162,3,FALSE),0)</f>
        <v>0</v>
      </c>
      <c r="R4187" s="2">
        <f>IFERROR(VLOOKUP(C4187,'FEBRE MACULOSA'!$A$5:$C$181,3,FALSE),0)</f>
        <v>0</v>
      </c>
      <c r="S4187" s="2">
        <f>IFERROR(VLOOKUP(C4187,LEPTOSPIROSE!$A$5:$C$1176,3,FALSE),0)</f>
        <v>0</v>
      </c>
      <c r="T4187" s="2">
        <f>IFERROR(VLOOKUP(C4187,'DOENÇA DE CHAGAS'!$A$5:$C$100,3,FALSE),0)</f>
        <v>0</v>
      </c>
      <c r="U4187" s="2">
        <f>IFERROR(VLOOKUP(C4187,'PICADAS DE COBRAS'!$A$6:$C$4645,3,FALSE),0)</f>
        <v>0</v>
      </c>
      <c r="V4187">
        <f>IFERROR(VLOOKUP(C4187,'ZIKA VIRUS'!$A$5:$C$2399,3,FALSE),0)</f>
        <v>0</v>
      </c>
      <c r="W4187">
        <f>IFERROR(VLOOKUP(C4187,'FEBRE TIFÓIDE'!$A$5:$C$46,3,FALSE),0)</f>
        <v>0</v>
      </c>
      <c r="X4187">
        <f>IFERROR(VLOOKUP(C4187,HANTAVIROSE!$A$5:$C$153,3,FALSE),0)</f>
        <v>0</v>
      </c>
      <c r="Y4187">
        <f>IFERROR(VLOOKUP(C4187,MENINGITE!$A$5:$C$447,3,FALSE),0)</f>
        <v>0</v>
      </c>
      <c r="Z4187">
        <f>IFERROR(VLOOKUP(C4187,RAIVA!$A$5:$C$16,3,FALSE),0)</f>
        <v>0</v>
      </c>
    </row>
    <row r="4188" spans="1:26" x14ac:dyDescent="0.3">
      <c r="A4188" s="2" t="s">
        <v>1637</v>
      </c>
      <c r="B4188" s="2" t="s">
        <v>1788</v>
      </c>
      <c r="C4188" s="2">
        <v>354325</v>
      </c>
      <c r="D4188" s="2">
        <v>3543253</v>
      </c>
      <c r="E4188" s="2" t="s">
        <v>1637</v>
      </c>
      <c r="F4188" s="2" t="s">
        <v>1788</v>
      </c>
      <c r="G4188" s="2">
        <f>IFERROR(VLOOKUP(D4188,Coordenadas!$A$2:$D$5571,3,FALSE),0)</f>
        <v>-24.101099999999999</v>
      </c>
      <c r="H4188" s="2">
        <f>IFERROR(VLOOKUP(D4188,Coordenadas!$A$2:$D$5571,4,FALSE),0)</f>
        <v>-48.367899999999999</v>
      </c>
      <c r="I4188" s="2" t="s">
        <v>5325</v>
      </c>
      <c r="J4188" s="2">
        <v>7422</v>
      </c>
      <c r="K4188" s="2" t="s">
        <v>5332</v>
      </c>
      <c r="L4188" s="2">
        <f>IFERROR(VLOOKUP(C4188,BOTULISMO!$A$3:$C$19,3,FALSE),0)</f>
        <v>0</v>
      </c>
      <c r="M4188" s="2">
        <f>IFERROR(VLOOKUP(C4188,'LEISHMANIOSE VISCERAL'!$A$4:$C$454,3,FALSE),0)</f>
        <v>0</v>
      </c>
      <c r="N4188" s="2">
        <f>IFERROR(VLOOKUP(C4188,'LEISHMANIOSE TEGUMENTAR'!$A$4:$C$1681,3,FALSE),0)</f>
        <v>0</v>
      </c>
      <c r="O4188" s="2">
        <f>IFERROR(VLOOKUP(C4188,'FEBRE AMARELA'!$A$4:$C$38,3,FALSE),0)</f>
        <v>0</v>
      </c>
      <c r="P4188" s="2">
        <f>IFERROR(VLOOKUP(C4188,DENGUE!$A$5:$C$4097,3,FALSE),0)</f>
        <v>0</v>
      </c>
      <c r="Q4188" s="2">
        <f>IFERROR(VLOOKUP(C4188,'HEPATITE VIRAL'!$A$5:$C$3162,3,FALSE),0)</f>
        <v>0</v>
      </c>
      <c r="R4188" s="2">
        <f>IFERROR(VLOOKUP(C4188,'FEBRE MACULOSA'!$A$5:$C$181,3,FALSE),0)</f>
        <v>0</v>
      </c>
      <c r="S4188" s="2">
        <f>IFERROR(VLOOKUP(C4188,LEPTOSPIROSE!$A$5:$C$1176,3,FALSE),0)</f>
        <v>0</v>
      </c>
      <c r="T4188" s="2">
        <f>IFERROR(VLOOKUP(C4188,'DOENÇA DE CHAGAS'!$A$5:$C$100,3,FALSE),0)</f>
        <v>0</v>
      </c>
      <c r="U4188" s="2">
        <f>IFERROR(VLOOKUP(C4188,'PICADAS DE COBRAS'!$A$6:$C$4645,3,FALSE),0)</f>
        <v>4</v>
      </c>
      <c r="V4188">
        <f>IFERROR(VLOOKUP(C4188,'ZIKA VIRUS'!$A$5:$C$2399,3,FALSE),0)</f>
        <v>0</v>
      </c>
      <c r="W4188">
        <f>IFERROR(VLOOKUP(C4188,'FEBRE TIFÓIDE'!$A$5:$C$46,3,FALSE),0)</f>
        <v>0</v>
      </c>
      <c r="X4188">
        <f>IFERROR(VLOOKUP(C4188,HANTAVIROSE!$A$5:$C$153,3,FALSE),0)</f>
        <v>0</v>
      </c>
      <c r="Y4188">
        <f>IFERROR(VLOOKUP(C4188,MENINGITE!$A$5:$C$447,3,FALSE),0)</f>
        <v>0</v>
      </c>
      <c r="Z4188">
        <f>IFERROR(VLOOKUP(C4188,RAIVA!$A$5:$C$16,3,FALSE),0)</f>
        <v>0</v>
      </c>
    </row>
    <row r="4189" spans="1:26" x14ac:dyDescent="0.3">
      <c r="A4189" s="2" t="s">
        <v>1637</v>
      </c>
      <c r="B4189" s="2" t="s">
        <v>1787</v>
      </c>
      <c r="C4189" s="2">
        <v>354330</v>
      </c>
      <c r="D4189" s="2">
        <v>3543303</v>
      </c>
      <c r="E4189" s="2" t="s">
        <v>1637</v>
      </c>
      <c r="F4189" s="2" t="s">
        <v>1787</v>
      </c>
      <c r="G4189" s="2">
        <f>IFERROR(VLOOKUP(D4189,Coordenadas!$A$2:$D$5571,3,FALSE),0)</f>
        <v>-23.706700000000001</v>
      </c>
      <c r="H4189" s="2">
        <f>IFERROR(VLOOKUP(D4189,Coordenadas!$A$2:$D$5571,4,FALSE),0)</f>
        <v>-46.405799999999999</v>
      </c>
      <c r="I4189" s="2" t="s">
        <v>5325</v>
      </c>
      <c r="J4189" s="2">
        <v>113068</v>
      </c>
      <c r="K4189" s="2" t="s">
        <v>5333</v>
      </c>
      <c r="L4189" s="2">
        <f>IFERROR(VLOOKUP(C4189,BOTULISMO!$A$3:$C$19,3,FALSE),0)</f>
        <v>0</v>
      </c>
      <c r="M4189" s="2">
        <f>IFERROR(VLOOKUP(C4189,'LEISHMANIOSE VISCERAL'!$A$4:$C$454,3,FALSE),0)</f>
        <v>0</v>
      </c>
      <c r="N4189" s="2">
        <f>IFERROR(VLOOKUP(C4189,'LEISHMANIOSE TEGUMENTAR'!$A$4:$C$1681,3,FALSE),0)</f>
        <v>0</v>
      </c>
      <c r="O4189" s="2">
        <f>IFERROR(VLOOKUP(C4189,'FEBRE AMARELA'!$A$4:$C$38,3,FALSE),0)</f>
        <v>0</v>
      </c>
      <c r="P4189" s="2">
        <f>IFERROR(VLOOKUP(C4189,DENGUE!$A$5:$C$4097,3,FALSE),0)</f>
        <v>22</v>
      </c>
      <c r="Q4189" s="2">
        <f>IFERROR(VLOOKUP(C4189,'HEPATITE VIRAL'!$A$5:$C$3162,3,FALSE),0)</f>
        <v>42</v>
      </c>
      <c r="R4189" s="2">
        <f>IFERROR(VLOOKUP(C4189,'FEBRE MACULOSA'!$A$5:$C$181,3,FALSE),0)</f>
        <v>0</v>
      </c>
      <c r="S4189" s="2">
        <f>IFERROR(VLOOKUP(C4189,LEPTOSPIROSE!$A$5:$C$1176,3,FALSE),0)</f>
        <v>3</v>
      </c>
      <c r="T4189" s="2">
        <f>IFERROR(VLOOKUP(C4189,'DOENÇA DE CHAGAS'!$A$5:$C$100,3,FALSE),0)</f>
        <v>0</v>
      </c>
      <c r="U4189" s="2">
        <f>IFERROR(VLOOKUP(C4189,'PICADAS DE COBRAS'!$A$6:$C$4645,3,FALSE),0)</f>
        <v>18</v>
      </c>
      <c r="V4189">
        <f>IFERROR(VLOOKUP(C4189,'ZIKA VIRUS'!$A$5:$C$2399,3,FALSE),0)</f>
        <v>3</v>
      </c>
      <c r="W4189">
        <f>IFERROR(VLOOKUP(C4189,'FEBRE TIFÓIDE'!$A$5:$C$46,3,FALSE),0)</f>
        <v>0</v>
      </c>
      <c r="X4189">
        <f>IFERROR(VLOOKUP(C4189,HANTAVIROSE!$A$5:$C$153,3,FALSE),0)</f>
        <v>0</v>
      </c>
      <c r="Y4189">
        <f>IFERROR(VLOOKUP(C4189,MENINGITE!$A$5:$C$447,3,FALSE),0)</f>
        <v>3</v>
      </c>
      <c r="Z4189">
        <f>IFERROR(VLOOKUP(C4189,RAIVA!$A$5:$C$16,3,FALSE),0)</f>
        <v>0</v>
      </c>
    </row>
    <row r="4190" spans="1:26" x14ac:dyDescent="0.3">
      <c r="A4190" s="2" t="s">
        <v>1637</v>
      </c>
      <c r="B4190" s="2" t="s">
        <v>1786</v>
      </c>
      <c r="C4190" s="2">
        <v>354340</v>
      </c>
      <c r="D4190" s="2">
        <v>3543402</v>
      </c>
      <c r="E4190" s="2" t="s">
        <v>1637</v>
      </c>
      <c r="F4190" s="2" t="s">
        <v>1786</v>
      </c>
      <c r="G4190" s="2">
        <f>IFERROR(VLOOKUP(D4190,Coordenadas!$A$2:$D$5571,3,FALSE),0)</f>
        <v>-21.169899999999998</v>
      </c>
      <c r="H4190" s="2">
        <f>IFERROR(VLOOKUP(D4190,Coordenadas!$A$2:$D$5571,4,FALSE),0)</f>
        <v>-47.809899999999999</v>
      </c>
      <c r="I4190" s="2" t="s">
        <v>5325</v>
      </c>
      <c r="J4190" s="2">
        <v>604682</v>
      </c>
      <c r="K4190" s="2" t="s">
        <v>5333</v>
      </c>
      <c r="L4190" s="2">
        <f>IFERROR(VLOOKUP(C4190,BOTULISMO!$A$3:$C$19,3,FALSE),0)</f>
        <v>5</v>
      </c>
      <c r="M4190" s="2">
        <f>IFERROR(VLOOKUP(C4190,'LEISHMANIOSE VISCERAL'!$A$4:$C$454,3,FALSE),0)</f>
        <v>3</v>
      </c>
      <c r="N4190" s="2">
        <f>IFERROR(VLOOKUP(C4190,'LEISHMANIOSE TEGUMENTAR'!$A$4:$C$1681,3,FALSE),0)</f>
        <v>23</v>
      </c>
      <c r="O4190" s="2">
        <f>IFERROR(VLOOKUP(C4190,'FEBRE AMARELA'!$A$4:$C$38,3,FALSE),0)</f>
        <v>1</v>
      </c>
      <c r="P4190" s="2">
        <f>IFERROR(VLOOKUP(C4190,DENGUE!$A$5:$C$4097,3,FALSE),0)</f>
        <v>18563</v>
      </c>
      <c r="Q4190" s="2">
        <f>IFERROR(VLOOKUP(C4190,'HEPATITE VIRAL'!$A$5:$C$3162,3,FALSE),0)</f>
        <v>993</v>
      </c>
      <c r="R4190" s="2">
        <f>IFERROR(VLOOKUP(C4190,'FEBRE MACULOSA'!$A$5:$C$181,3,FALSE),0)</f>
        <v>0</v>
      </c>
      <c r="S4190" s="2">
        <f>IFERROR(VLOOKUP(C4190,LEPTOSPIROSE!$A$5:$C$1176,3,FALSE),0)</f>
        <v>11</v>
      </c>
      <c r="T4190" s="2">
        <f>IFERROR(VLOOKUP(C4190,'DOENÇA DE CHAGAS'!$A$5:$C$100,3,FALSE),0)</f>
        <v>0</v>
      </c>
      <c r="U4190" s="2">
        <f>IFERROR(VLOOKUP(C4190,'PICADAS DE COBRAS'!$A$6:$C$4645,3,FALSE),0)</f>
        <v>1845</v>
      </c>
      <c r="V4190">
        <f>IFERROR(VLOOKUP(C4190,'ZIKA VIRUS'!$A$5:$C$2399,3,FALSE),0)</f>
        <v>201</v>
      </c>
      <c r="W4190">
        <f>IFERROR(VLOOKUP(C4190,'FEBRE TIFÓIDE'!$A$5:$C$46,3,FALSE),0)</f>
        <v>0</v>
      </c>
      <c r="X4190">
        <f>IFERROR(VLOOKUP(C4190,HANTAVIROSE!$A$5:$C$153,3,FALSE),0)</f>
        <v>6</v>
      </c>
      <c r="Y4190">
        <f>IFERROR(VLOOKUP(C4190,MENINGITE!$A$5:$C$447,3,FALSE),0)</f>
        <v>53</v>
      </c>
      <c r="Z4190">
        <f>IFERROR(VLOOKUP(C4190,RAIVA!$A$5:$C$16,3,FALSE),0)</f>
        <v>0</v>
      </c>
    </row>
    <row r="4191" spans="1:26" x14ac:dyDescent="0.3">
      <c r="A4191" s="2" t="s">
        <v>2425</v>
      </c>
      <c r="B4191" s="2" t="s">
        <v>2633</v>
      </c>
      <c r="C4191" s="2">
        <v>315470</v>
      </c>
      <c r="D4191" s="2">
        <v>3154705</v>
      </c>
      <c r="E4191" s="2" t="s">
        <v>2425</v>
      </c>
      <c r="F4191" s="2" t="s">
        <v>2633</v>
      </c>
      <c r="G4191" s="2">
        <f>IFERROR(VLOOKUP(D4191,Coordenadas!$A$2:$D$5571,3,FALSE),0)</f>
        <v>-21.187899999999999</v>
      </c>
      <c r="H4191" s="2">
        <f>IFERROR(VLOOKUP(D4191,Coordenadas!$A$2:$D$5571,4,FALSE),0)</f>
        <v>-45.063699999999997</v>
      </c>
      <c r="I4191" s="2" t="s">
        <v>5325</v>
      </c>
      <c r="J4191" s="2">
        <v>3826</v>
      </c>
      <c r="K4191" s="2" t="s">
        <v>5332</v>
      </c>
      <c r="L4191" s="2">
        <f>IFERROR(VLOOKUP(C4191,BOTULISMO!$A$3:$C$19,3,FALSE),0)</f>
        <v>0</v>
      </c>
      <c r="M4191" s="2">
        <f>IFERROR(VLOOKUP(C4191,'LEISHMANIOSE VISCERAL'!$A$4:$C$454,3,FALSE),0)</f>
        <v>0</v>
      </c>
      <c r="N4191" s="2">
        <f>IFERROR(VLOOKUP(C4191,'LEISHMANIOSE TEGUMENTAR'!$A$4:$C$1681,3,FALSE),0)</f>
        <v>0</v>
      </c>
      <c r="O4191" s="2">
        <f>IFERROR(VLOOKUP(C4191,'FEBRE AMARELA'!$A$4:$C$38,3,FALSE),0)</f>
        <v>0</v>
      </c>
      <c r="P4191" s="2">
        <f>IFERROR(VLOOKUP(C4191,DENGUE!$A$5:$C$4097,3,FALSE),0)</f>
        <v>77</v>
      </c>
      <c r="Q4191" s="2">
        <f>IFERROR(VLOOKUP(C4191,'HEPATITE VIRAL'!$A$5:$C$3162,3,FALSE),0)</f>
        <v>0</v>
      </c>
      <c r="R4191" s="2">
        <f>IFERROR(VLOOKUP(C4191,'FEBRE MACULOSA'!$A$5:$C$181,3,FALSE),0)</f>
        <v>0</v>
      </c>
      <c r="S4191" s="2">
        <f>IFERROR(VLOOKUP(C4191,LEPTOSPIROSE!$A$5:$C$1176,3,FALSE),0)</f>
        <v>0</v>
      </c>
      <c r="T4191" s="2">
        <f>IFERROR(VLOOKUP(C4191,'DOENÇA DE CHAGAS'!$A$5:$C$100,3,FALSE),0)</f>
        <v>0</v>
      </c>
      <c r="U4191" s="2">
        <f>IFERROR(VLOOKUP(C4191,'PICADAS DE COBRAS'!$A$6:$C$4645,3,FALSE),0)</f>
        <v>0</v>
      </c>
      <c r="V4191">
        <f>IFERROR(VLOOKUP(C4191,'ZIKA VIRUS'!$A$5:$C$2399,3,FALSE),0)</f>
        <v>0</v>
      </c>
      <c r="W4191">
        <f>IFERROR(VLOOKUP(C4191,'FEBRE TIFÓIDE'!$A$5:$C$46,3,FALSE),0)</f>
        <v>0</v>
      </c>
      <c r="X4191">
        <f>IFERROR(VLOOKUP(C4191,HANTAVIROSE!$A$5:$C$153,3,FALSE),0)</f>
        <v>0</v>
      </c>
      <c r="Y4191">
        <f>IFERROR(VLOOKUP(C4191,MENINGITE!$A$5:$C$447,3,FALSE),0)</f>
        <v>0</v>
      </c>
      <c r="Z4191">
        <f>IFERROR(VLOOKUP(C4191,RAIVA!$A$5:$C$16,3,FALSE),0)</f>
        <v>0</v>
      </c>
    </row>
    <row r="4192" spans="1:26" x14ac:dyDescent="0.3">
      <c r="A4192" s="2" t="s">
        <v>250</v>
      </c>
      <c r="B4192" s="2" t="s">
        <v>286</v>
      </c>
      <c r="C4192" s="2">
        <v>510719</v>
      </c>
      <c r="D4192" s="2">
        <v>5107198</v>
      </c>
      <c r="E4192" s="2" t="s">
        <v>250</v>
      </c>
      <c r="F4192" s="2" t="s">
        <v>286</v>
      </c>
      <c r="G4192" s="2">
        <f>IFERROR(VLOOKUP(D4192,Coordenadas!$A$2:$D$5571,3,FALSE),0)</f>
        <v>-16.485600000000002</v>
      </c>
      <c r="H4192" s="2">
        <f>IFERROR(VLOOKUP(D4192,Coordenadas!$A$2:$D$5571,4,FALSE),0)</f>
        <v>-52.692399999999999</v>
      </c>
      <c r="I4192" s="2" t="s">
        <v>5327</v>
      </c>
      <c r="J4192" s="2">
        <v>2199</v>
      </c>
      <c r="K4192" s="2" t="s">
        <v>5332</v>
      </c>
      <c r="L4192" s="2">
        <f>IFERROR(VLOOKUP(C4192,BOTULISMO!$A$3:$C$19,3,FALSE),0)</f>
        <v>0</v>
      </c>
      <c r="M4192" s="2">
        <f>IFERROR(VLOOKUP(C4192,'LEISHMANIOSE VISCERAL'!$A$4:$C$454,3,FALSE),0)</f>
        <v>0</v>
      </c>
      <c r="N4192" s="2">
        <f>IFERROR(VLOOKUP(C4192,'LEISHMANIOSE TEGUMENTAR'!$A$4:$C$1681,3,FALSE),0)</f>
        <v>4</v>
      </c>
      <c r="O4192" s="2">
        <f>IFERROR(VLOOKUP(C4192,'FEBRE AMARELA'!$A$4:$C$38,3,FALSE),0)</f>
        <v>0</v>
      </c>
      <c r="P4192" s="2">
        <f>IFERROR(VLOOKUP(C4192,DENGUE!$A$5:$C$4097,3,FALSE),0)</f>
        <v>140</v>
      </c>
      <c r="Q4192" s="2">
        <f>IFERROR(VLOOKUP(C4192,'HEPATITE VIRAL'!$A$5:$C$3162,3,FALSE),0)</f>
        <v>0</v>
      </c>
      <c r="R4192" s="2">
        <f>IFERROR(VLOOKUP(C4192,'FEBRE MACULOSA'!$A$5:$C$181,3,FALSE),0)</f>
        <v>0</v>
      </c>
      <c r="S4192" s="2">
        <f>IFERROR(VLOOKUP(C4192,LEPTOSPIROSE!$A$5:$C$1176,3,FALSE),0)</f>
        <v>0</v>
      </c>
      <c r="T4192" s="2">
        <f>IFERROR(VLOOKUP(C4192,'DOENÇA DE CHAGAS'!$A$5:$C$100,3,FALSE),0)</f>
        <v>0</v>
      </c>
      <c r="U4192" s="2">
        <f>IFERROR(VLOOKUP(C4192,'PICADAS DE COBRAS'!$A$6:$C$4645,3,FALSE),0)</f>
        <v>8</v>
      </c>
      <c r="V4192">
        <f>IFERROR(VLOOKUP(C4192,'ZIKA VIRUS'!$A$5:$C$2399,3,FALSE),0)</f>
        <v>2</v>
      </c>
      <c r="W4192">
        <f>IFERROR(VLOOKUP(C4192,'FEBRE TIFÓIDE'!$A$5:$C$46,3,FALSE),0)</f>
        <v>0</v>
      </c>
      <c r="X4192">
        <f>IFERROR(VLOOKUP(C4192,HANTAVIROSE!$A$5:$C$153,3,FALSE),0)</f>
        <v>0</v>
      </c>
      <c r="Y4192">
        <f>IFERROR(VLOOKUP(C4192,MENINGITE!$A$5:$C$447,3,FALSE),0)</f>
        <v>0</v>
      </c>
      <c r="Z4192">
        <f>IFERROR(VLOOKUP(C4192,RAIVA!$A$5:$C$16,3,FALSE),0)</f>
        <v>0</v>
      </c>
    </row>
    <row r="4193" spans="1:26" x14ac:dyDescent="0.3">
      <c r="A4193" s="2" t="s">
        <v>4490</v>
      </c>
      <c r="B4193" s="2" t="s">
        <v>4538</v>
      </c>
      <c r="C4193" s="2">
        <v>220890</v>
      </c>
      <c r="D4193" s="2">
        <v>2208908</v>
      </c>
      <c r="E4193" s="2" t="s">
        <v>4490</v>
      </c>
      <c r="F4193" s="2" t="s">
        <v>4538</v>
      </c>
      <c r="G4193" s="2">
        <f>IFERROR(VLOOKUP(D4193,Coordenadas!$A$2:$D$5571,3,FALSE),0)</f>
        <v>-7.5565100000000003</v>
      </c>
      <c r="H4193" s="2">
        <f>IFERROR(VLOOKUP(D4193,Coordenadas!$A$2:$D$5571,4,FALSE),0)</f>
        <v>-45.244700000000002</v>
      </c>
      <c r="I4193" s="2" t="s">
        <v>5324</v>
      </c>
      <c r="J4193" s="2">
        <v>6845</v>
      </c>
      <c r="K4193" s="2" t="s">
        <v>5332</v>
      </c>
      <c r="L4193" s="2">
        <f>IFERROR(VLOOKUP(C4193,BOTULISMO!$A$3:$C$19,3,FALSE),0)</f>
        <v>0</v>
      </c>
      <c r="M4193" s="2">
        <f>IFERROR(VLOOKUP(C4193,'LEISHMANIOSE VISCERAL'!$A$4:$C$454,3,FALSE),0)</f>
        <v>0</v>
      </c>
      <c r="N4193" s="2">
        <f>IFERROR(VLOOKUP(C4193,'LEISHMANIOSE TEGUMENTAR'!$A$4:$C$1681,3,FALSE),0)</f>
        <v>0</v>
      </c>
      <c r="O4193" s="2">
        <f>IFERROR(VLOOKUP(C4193,'FEBRE AMARELA'!$A$4:$C$38,3,FALSE),0)</f>
        <v>0</v>
      </c>
      <c r="P4193" s="2">
        <f>IFERROR(VLOOKUP(C4193,DENGUE!$A$5:$C$4097,3,FALSE),0)</f>
        <v>72</v>
      </c>
      <c r="Q4193" s="2">
        <f>IFERROR(VLOOKUP(C4193,'HEPATITE VIRAL'!$A$5:$C$3162,3,FALSE),0)</f>
        <v>0</v>
      </c>
      <c r="R4193" s="2">
        <f>IFERROR(VLOOKUP(C4193,'FEBRE MACULOSA'!$A$5:$C$181,3,FALSE),0)</f>
        <v>0</v>
      </c>
      <c r="S4193" s="2">
        <f>IFERROR(VLOOKUP(C4193,LEPTOSPIROSE!$A$5:$C$1176,3,FALSE),0)</f>
        <v>0</v>
      </c>
      <c r="T4193" s="2">
        <f>IFERROR(VLOOKUP(C4193,'DOENÇA DE CHAGAS'!$A$5:$C$100,3,FALSE),0)</f>
        <v>0</v>
      </c>
      <c r="U4193" s="2">
        <f>IFERROR(VLOOKUP(C4193,'PICADAS DE COBRAS'!$A$6:$C$4645,3,FALSE),0)</f>
        <v>7</v>
      </c>
      <c r="V4193">
        <f>IFERROR(VLOOKUP(C4193,'ZIKA VIRUS'!$A$5:$C$2399,3,FALSE),0)</f>
        <v>0</v>
      </c>
      <c r="W4193">
        <f>IFERROR(VLOOKUP(C4193,'FEBRE TIFÓIDE'!$A$5:$C$46,3,FALSE),0)</f>
        <v>0</v>
      </c>
      <c r="X4193">
        <f>IFERROR(VLOOKUP(C4193,HANTAVIROSE!$A$5:$C$153,3,FALSE),0)</f>
        <v>0</v>
      </c>
      <c r="Y4193">
        <f>IFERROR(VLOOKUP(C4193,MENINGITE!$A$5:$C$447,3,FALSE),0)</f>
        <v>0</v>
      </c>
      <c r="Z4193">
        <f>IFERROR(VLOOKUP(C4193,RAIVA!$A$5:$C$16,3,FALSE),0)</f>
        <v>0</v>
      </c>
    </row>
    <row r="4194" spans="1:26" x14ac:dyDescent="0.3">
      <c r="A4194" s="2" t="s">
        <v>3652</v>
      </c>
      <c r="B4194" s="2" t="s">
        <v>3665</v>
      </c>
      <c r="C4194" s="2">
        <v>280600</v>
      </c>
      <c r="D4194" s="2">
        <v>2806008</v>
      </c>
      <c r="E4194" s="2" t="s">
        <v>3652</v>
      </c>
      <c r="F4194" s="2" t="s">
        <v>3665</v>
      </c>
      <c r="G4194" s="2">
        <f>IFERROR(VLOOKUP(D4194,Coordenadas!$A$2:$D$5571,3,FALSE),0)</f>
        <v>-10.5357</v>
      </c>
      <c r="H4194" s="2">
        <f>IFERROR(VLOOKUP(D4194,Coordenadas!$A$2:$D$5571,4,FALSE),0)</f>
        <v>-37.438000000000002</v>
      </c>
      <c r="I4194" s="2" t="s">
        <v>5324</v>
      </c>
      <c r="J4194" s="2">
        <v>17173</v>
      </c>
      <c r="K4194" s="2" t="s">
        <v>5332</v>
      </c>
      <c r="L4194" s="2">
        <f>IFERROR(VLOOKUP(C4194,BOTULISMO!$A$3:$C$19,3,FALSE),0)</f>
        <v>0</v>
      </c>
      <c r="M4194" s="2">
        <f>IFERROR(VLOOKUP(C4194,'LEISHMANIOSE VISCERAL'!$A$4:$C$454,3,FALSE),0)</f>
        <v>0</v>
      </c>
      <c r="N4194" s="2">
        <f>IFERROR(VLOOKUP(C4194,'LEISHMANIOSE TEGUMENTAR'!$A$4:$C$1681,3,FALSE),0)</f>
        <v>0</v>
      </c>
      <c r="O4194" s="2">
        <f>IFERROR(VLOOKUP(C4194,'FEBRE AMARELA'!$A$4:$C$38,3,FALSE),0)</f>
        <v>0</v>
      </c>
      <c r="P4194" s="2">
        <f>IFERROR(VLOOKUP(C4194,DENGUE!$A$5:$C$4097,3,FALSE),0)</f>
        <v>4</v>
      </c>
      <c r="Q4194" s="2">
        <f>IFERROR(VLOOKUP(C4194,'HEPATITE VIRAL'!$A$5:$C$3162,3,FALSE),0)</f>
        <v>0</v>
      </c>
      <c r="R4194" s="2">
        <f>IFERROR(VLOOKUP(C4194,'FEBRE MACULOSA'!$A$5:$C$181,3,FALSE),0)</f>
        <v>0</v>
      </c>
      <c r="S4194" s="2">
        <f>IFERROR(VLOOKUP(C4194,LEPTOSPIROSE!$A$5:$C$1176,3,FALSE),0)</f>
        <v>0</v>
      </c>
      <c r="T4194" s="2">
        <f>IFERROR(VLOOKUP(C4194,'DOENÇA DE CHAGAS'!$A$5:$C$100,3,FALSE),0)</f>
        <v>0</v>
      </c>
      <c r="U4194" s="2">
        <f>IFERROR(VLOOKUP(C4194,'PICADAS DE COBRAS'!$A$6:$C$4645,3,FALSE),0)</f>
        <v>1</v>
      </c>
      <c r="V4194">
        <f>IFERROR(VLOOKUP(C4194,'ZIKA VIRUS'!$A$5:$C$2399,3,FALSE),0)</f>
        <v>0</v>
      </c>
      <c r="W4194">
        <f>IFERROR(VLOOKUP(C4194,'FEBRE TIFÓIDE'!$A$5:$C$46,3,FALSE),0)</f>
        <v>0</v>
      </c>
      <c r="X4194">
        <f>IFERROR(VLOOKUP(C4194,HANTAVIROSE!$A$5:$C$153,3,FALSE),0)</f>
        <v>0</v>
      </c>
      <c r="Y4194">
        <f>IFERROR(VLOOKUP(C4194,MENINGITE!$A$5:$C$447,3,FALSE),0)</f>
        <v>0</v>
      </c>
      <c r="Z4194">
        <f>IFERROR(VLOOKUP(C4194,RAIVA!$A$5:$C$16,3,FALSE),0)</f>
        <v>0</v>
      </c>
    </row>
    <row r="4195" spans="1:26" x14ac:dyDescent="0.3">
      <c r="A4195" s="2" t="s">
        <v>1637</v>
      </c>
      <c r="B4195" s="2" t="s">
        <v>1784</v>
      </c>
      <c r="C4195" s="2">
        <v>354360</v>
      </c>
      <c r="D4195" s="2">
        <v>3543600</v>
      </c>
      <c r="E4195" s="2" t="s">
        <v>1637</v>
      </c>
      <c r="F4195" s="2" t="s">
        <v>1784</v>
      </c>
      <c r="G4195" s="2">
        <f>IFERROR(VLOOKUP(D4195,Coordenadas!$A$2:$D$5571,3,FALSE),0)</f>
        <v>-20.080300000000001</v>
      </c>
      <c r="H4195" s="2">
        <f>IFERROR(VLOOKUP(D4195,Coordenadas!$A$2:$D$5571,4,FALSE),0)</f>
        <v>-47.429099999999998</v>
      </c>
      <c r="I4195" s="2" t="s">
        <v>5325</v>
      </c>
      <c r="J4195" s="2">
        <v>3436</v>
      </c>
      <c r="K4195" s="2" t="s">
        <v>5332</v>
      </c>
      <c r="L4195" s="2">
        <f>IFERROR(VLOOKUP(C4195,BOTULISMO!$A$3:$C$19,3,FALSE),0)</f>
        <v>0</v>
      </c>
      <c r="M4195" s="2">
        <f>IFERROR(VLOOKUP(C4195,'LEISHMANIOSE VISCERAL'!$A$4:$C$454,3,FALSE),0)</f>
        <v>0</v>
      </c>
      <c r="N4195" s="2">
        <f>IFERROR(VLOOKUP(C4195,'LEISHMANIOSE TEGUMENTAR'!$A$4:$C$1681,3,FALSE),0)</f>
        <v>0</v>
      </c>
      <c r="O4195" s="2">
        <f>IFERROR(VLOOKUP(C4195,'FEBRE AMARELA'!$A$4:$C$38,3,FALSE),0)</f>
        <v>0</v>
      </c>
      <c r="P4195" s="2">
        <f>IFERROR(VLOOKUP(C4195,DENGUE!$A$5:$C$4097,3,FALSE),0)</f>
        <v>5</v>
      </c>
      <c r="Q4195" s="2">
        <f>IFERROR(VLOOKUP(C4195,'HEPATITE VIRAL'!$A$5:$C$3162,3,FALSE),0)</f>
        <v>1</v>
      </c>
      <c r="R4195" s="2">
        <f>IFERROR(VLOOKUP(C4195,'FEBRE MACULOSA'!$A$5:$C$181,3,FALSE),0)</f>
        <v>0</v>
      </c>
      <c r="S4195" s="2">
        <f>IFERROR(VLOOKUP(C4195,LEPTOSPIROSE!$A$5:$C$1176,3,FALSE),0)</f>
        <v>0</v>
      </c>
      <c r="T4195" s="2">
        <f>IFERROR(VLOOKUP(C4195,'DOENÇA DE CHAGAS'!$A$5:$C$100,3,FALSE),0)</f>
        <v>0</v>
      </c>
      <c r="U4195" s="2">
        <f>IFERROR(VLOOKUP(C4195,'PICADAS DE COBRAS'!$A$6:$C$4645,3,FALSE),0)</f>
        <v>1</v>
      </c>
      <c r="V4195">
        <f>IFERROR(VLOOKUP(C4195,'ZIKA VIRUS'!$A$5:$C$2399,3,FALSE),0)</f>
        <v>1</v>
      </c>
      <c r="W4195">
        <f>IFERROR(VLOOKUP(C4195,'FEBRE TIFÓIDE'!$A$5:$C$46,3,FALSE),0)</f>
        <v>0</v>
      </c>
      <c r="X4195">
        <f>IFERROR(VLOOKUP(C4195,HANTAVIROSE!$A$5:$C$153,3,FALSE),0)</f>
        <v>0</v>
      </c>
      <c r="Y4195">
        <f>IFERROR(VLOOKUP(C4195,MENINGITE!$A$5:$C$447,3,FALSE),0)</f>
        <v>0</v>
      </c>
      <c r="Z4195">
        <f>IFERROR(VLOOKUP(C4195,RAIVA!$A$5:$C$16,3,FALSE),0)</f>
        <v>0</v>
      </c>
    </row>
    <row r="4196" spans="1:26" x14ac:dyDescent="0.3">
      <c r="A4196" s="2" t="s">
        <v>1637</v>
      </c>
      <c r="B4196" s="2" t="s">
        <v>1783</v>
      </c>
      <c r="C4196" s="2">
        <v>354370</v>
      </c>
      <c r="D4196" s="2">
        <v>3543709</v>
      </c>
      <c r="E4196" s="2" t="s">
        <v>1637</v>
      </c>
      <c r="F4196" s="2" t="s">
        <v>1783</v>
      </c>
      <c r="G4196" s="2">
        <f>IFERROR(VLOOKUP(D4196,Coordenadas!$A$2:$D$5571,3,FALSE),0)</f>
        <v>-21.589400000000001</v>
      </c>
      <c r="H4196" s="2">
        <f>IFERROR(VLOOKUP(D4196,Coordenadas!$A$2:$D$5571,4,FALSE),0)</f>
        <v>-48.072800000000001</v>
      </c>
      <c r="I4196" s="2" t="s">
        <v>5325</v>
      </c>
      <c r="J4196" s="2">
        <v>10414</v>
      </c>
      <c r="K4196" s="2" t="s">
        <v>5332</v>
      </c>
      <c r="L4196" s="2">
        <f>IFERROR(VLOOKUP(C4196,BOTULISMO!$A$3:$C$19,3,FALSE),0)</f>
        <v>0</v>
      </c>
      <c r="M4196" s="2">
        <f>IFERROR(VLOOKUP(C4196,'LEISHMANIOSE VISCERAL'!$A$4:$C$454,3,FALSE),0)</f>
        <v>0</v>
      </c>
      <c r="N4196" s="2">
        <f>IFERROR(VLOOKUP(C4196,'LEISHMANIOSE TEGUMENTAR'!$A$4:$C$1681,3,FALSE),0)</f>
        <v>2</v>
      </c>
      <c r="O4196" s="2">
        <f>IFERROR(VLOOKUP(C4196,'FEBRE AMARELA'!$A$4:$C$38,3,FALSE),0)</f>
        <v>0</v>
      </c>
      <c r="P4196" s="2">
        <f>IFERROR(VLOOKUP(C4196,DENGUE!$A$5:$C$4097,3,FALSE),0)</f>
        <v>37</v>
      </c>
      <c r="Q4196" s="2">
        <f>IFERROR(VLOOKUP(C4196,'HEPATITE VIRAL'!$A$5:$C$3162,3,FALSE),0)</f>
        <v>3</v>
      </c>
      <c r="R4196" s="2">
        <f>IFERROR(VLOOKUP(C4196,'FEBRE MACULOSA'!$A$5:$C$181,3,FALSE),0)</f>
        <v>0</v>
      </c>
      <c r="S4196" s="2">
        <f>IFERROR(VLOOKUP(C4196,LEPTOSPIROSE!$A$5:$C$1176,3,FALSE),0)</f>
        <v>0</v>
      </c>
      <c r="T4196" s="2">
        <f>IFERROR(VLOOKUP(C4196,'DOENÇA DE CHAGAS'!$A$5:$C$100,3,FALSE),0)</f>
        <v>0</v>
      </c>
      <c r="U4196" s="2">
        <f>IFERROR(VLOOKUP(C4196,'PICADAS DE COBRAS'!$A$6:$C$4645,3,FALSE),0)</f>
        <v>23</v>
      </c>
      <c r="V4196">
        <f>IFERROR(VLOOKUP(C4196,'ZIKA VIRUS'!$A$5:$C$2399,3,FALSE),0)</f>
        <v>0</v>
      </c>
      <c r="W4196">
        <f>IFERROR(VLOOKUP(C4196,'FEBRE TIFÓIDE'!$A$5:$C$46,3,FALSE),0)</f>
        <v>0</v>
      </c>
      <c r="X4196">
        <f>IFERROR(VLOOKUP(C4196,HANTAVIROSE!$A$5:$C$153,3,FALSE),0)</f>
        <v>0</v>
      </c>
      <c r="Y4196">
        <f>IFERROR(VLOOKUP(C4196,MENINGITE!$A$5:$C$447,3,FALSE),0)</f>
        <v>0</v>
      </c>
      <c r="Z4196">
        <f>IFERROR(VLOOKUP(C4196,RAIVA!$A$5:$C$16,3,FALSE),0)</f>
        <v>0</v>
      </c>
    </row>
    <row r="4197" spans="1:26" x14ac:dyDescent="0.3">
      <c r="A4197" s="2" t="s">
        <v>1637</v>
      </c>
      <c r="B4197" s="2" t="s">
        <v>1782</v>
      </c>
      <c r="C4197" s="2">
        <v>354380</v>
      </c>
      <c r="D4197" s="2">
        <v>3543808</v>
      </c>
      <c r="E4197" s="2" t="s">
        <v>1637</v>
      </c>
      <c r="F4197" s="2" t="s">
        <v>1782</v>
      </c>
      <c r="G4197" s="2">
        <f>IFERROR(VLOOKUP(D4197,Coordenadas!$A$2:$D$5571,3,FALSE),0)</f>
        <v>-21.728400000000001</v>
      </c>
      <c r="H4197" s="2">
        <f>IFERROR(VLOOKUP(D4197,Coordenadas!$A$2:$D$5571,4,FALSE),0)</f>
        <v>-50.7239</v>
      </c>
      <c r="I4197" s="2" t="s">
        <v>5325</v>
      </c>
      <c r="J4197" s="2">
        <v>9935</v>
      </c>
      <c r="K4197" s="2" t="s">
        <v>5332</v>
      </c>
      <c r="L4197" s="2">
        <f>IFERROR(VLOOKUP(C4197,BOTULISMO!$A$3:$C$19,3,FALSE),0)</f>
        <v>0</v>
      </c>
      <c r="M4197" s="2">
        <f>IFERROR(VLOOKUP(C4197,'LEISHMANIOSE VISCERAL'!$A$4:$C$454,3,FALSE),0)</f>
        <v>0</v>
      </c>
      <c r="N4197" s="2">
        <f>IFERROR(VLOOKUP(C4197,'LEISHMANIOSE TEGUMENTAR'!$A$4:$C$1681,3,FALSE),0)</f>
        <v>3</v>
      </c>
      <c r="O4197" s="2">
        <f>IFERROR(VLOOKUP(C4197,'FEBRE AMARELA'!$A$4:$C$38,3,FALSE),0)</f>
        <v>0</v>
      </c>
      <c r="P4197" s="2">
        <f>IFERROR(VLOOKUP(C4197,DENGUE!$A$5:$C$4097,3,FALSE),0)</f>
        <v>724</v>
      </c>
      <c r="Q4197" s="2">
        <f>IFERROR(VLOOKUP(C4197,'HEPATITE VIRAL'!$A$5:$C$3162,3,FALSE),0)</f>
        <v>0</v>
      </c>
      <c r="R4197" s="2">
        <f>IFERROR(VLOOKUP(C4197,'FEBRE MACULOSA'!$A$5:$C$181,3,FALSE),0)</f>
        <v>0</v>
      </c>
      <c r="S4197" s="2">
        <f>IFERROR(VLOOKUP(C4197,LEPTOSPIROSE!$A$5:$C$1176,3,FALSE),0)</f>
        <v>0</v>
      </c>
      <c r="T4197" s="2">
        <f>IFERROR(VLOOKUP(C4197,'DOENÇA DE CHAGAS'!$A$5:$C$100,3,FALSE),0)</f>
        <v>0</v>
      </c>
      <c r="U4197" s="2">
        <f>IFERROR(VLOOKUP(C4197,'PICADAS DE COBRAS'!$A$6:$C$4645,3,FALSE),0)</f>
        <v>67</v>
      </c>
      <c r="V4197">
        <f>IFERROR(VLOOKUP(C4197,'ZIKA VIRUS'!$A$5:$C$2399,3,FALSE),0)</f>
        <v>0</v>
      </c>
      <c r="W4197">
        <f>IFERROR(VLOOKUP(C4197,'FEBRE TIFÓIDE'!$A$5:$C$46,3,FALSE),0)</f>
        <v>0</v>
      </c>
      <c r="X4197">
        <f>IFERROR(VLOOKUP(C4197,HANTAVIROSE!$A$5:$C$153,3,FALSE),0)</f>
        <v>0</v>
      </c>
      <c r="Y4197">
        <f>IFERROR(VLOOKUP(C4197,MENINGITE!$A$5:$C$447,3,FALSE),0)</f>
        <v>0</v>
      </c>
      <c r="Z4197">
        <f>IFERROR(VLOOKUP(C4197,RAIVA!$A$5:$C$16,3,FALSE),0)</f>
        <v>0</v>
      </c>
    </row>
    <row r="4198" spans="1:26" x14ac:dyDescent="0.3">
      <c r="A4198" s="2" t="s">
        <v>2425</v>
      </c>
      <c r="B4198" s="2" t="s">
        <v>2632</v>
      </c>
      <c r="C4198" s="2">
        <v>315480</v>
      </c>
      <c r="D4198" s="2">
        <v>3154804</v>
      </c>
      <c r="E4198" s="2" t="s">
        <v>2425</v>
      </c>
      <c r="F4198" s="2" t="s">
        <v>2632</v>
      </c>
      <c r="G4198" s="2">
        <f>IFERROR(VLOOKUP(D4198,Coordenadas!$A$2:$D$5571,3,FALSE),0)</f>
        <v>-20.087599999999998</v>
      </c>
      <c r="H4198" s="2">
        <f>IFERROR(VLOOKUP(D4198,Coordenadas!$A$2:$D$5571,4,FALSE),0)</f>
        <v>-43.787799999999997</v>
      </c>
      <c r="I4198" s="2" t="s">
        <v>5325</v>
      </c>
      <c r="J4198" s="2">
        <v>9090</v>
      </c>
      <c r="K4198" s="2" t="s">
        <v>5332</v>
      </c>
      <c r="L4198" s="2">
        <f>IFERROR(VLOOKUP(C4198,BOTULISMO!$A$3:$C$19,3,FALSE),0)</f>
        <v>0</v>
      </c>
      <c r="M4198" s="2">
        <f>IFERROR(VLOOKUP(C4198,'LEISHMANIOSE VISCERAL'!$A$4:$C$454,3,FALSE),0)</f>
        <v>0</v>
      </c>
      <c r="N4198" s="2">
        <f>IFERROR(VLOOKUP(C4198,'LEISHMANIOSE TEGUMENTAR'!$A$4:$C$1681,3,FALSE),0)</f>
        <v>1</v>
      </c>
      <c r="O4198" s="2">
        <f>IFERROR(VLOOKUP(C4198,'FEBRE AMARELA'!$A$4:$C$38,3,FALSE),0)</f>
        <v>0</v>
      </c>
      <c r="P4198" s="2">
        <f>IFERROR(VLOOKUP(C4198,DENGUE!$A$5:$C$4097,3,FALSE),0)</f>
        <v>11</v>
      </c>
      <c r="Q4198" s="2">
        <f>IFERROR(VLOOKUP(C4198,'HEPATITE VIRAL'!$A$5:$C$3162,3,FALSE),0)</f>
        <v>0</v>
      </c>
      <c r="R4198" s="2">
        <f>IFERROR(VLOOKUP(C4198,'FEBRE MACULOSA'!$A$5:$C$181,3,FALSE),0)</f>
        <v>0</v>
      </c>
      <c r="S4198" s="2">
        <f>IFERROR(VLOOKUP(C4198,LEPTOSPIROSE!$A$5:$C$1176,3,FALSE),0)</f>
        <v>0</v>
      </c>
      <c r="T4198" s="2">
        <f>IFERROR(VLOOKUP(C4198,'DOENÇA DE CHAGAS'!$A$5:$C$100,3,FALSE),0)</f>
        <v>0</v>
      </c>
      <c r="U4198" s="2">
        <f>IFERROR(VLOOKUP(C4198,'PICADAS DE COBRAS'!$A$6:$C$4645,3,FALSE),0)</f>
        <v>28</v>
      </c>
      <c r="V4198">
        <f>IFERROR(VLOOKUP(C4198,'ZIKA VIRUS'!$A$5:$C$2399,3,FALSE),0)</f>
        <v>1</v>
      </c>
      <c r="W4198">
        <f>IFERROR(VLOOKUP(C4198,'FEBRE TIFÓIDE'!$A$5:$C$46,3,FALSE),0)</f>
        <v>0</v>
      </c>
      <c r="X4198">
        <f>IFERROR(VLOOKUP(C4198,HANTAVIROSE!$A$5:$C$153,3,FALSE),0)</f>
        <v>0</v>
      </c>
      <c r="Y4198">
        <f>IFERROR(VLOOKUP(C4198,MENINGITE!$A$5:$C$447,3,FALSE),0)</f>
        <v>0</v>
      </c>
      <c r="Z4198">
        <f>IFERROR(VLOOKUP(C4198,RAIVA!$A$5:$C$16,3,FALSE),0)</f>
        <v>0</v>
      </c>
    </row>
    <row r="4199" spans="1:26" x14ac:dyDescent="0.3">
      <c r="A4199" s="2" t="s">
        <v>1256</v>
      </c>
      <c r="B4199" s="2" t="s">
        <v>1345</v>
      </c>
      <c r="C4199" s="2">
        <v>412200</v>
      </c>
      <c r="D4199" s="2">
        <v>4122008</v>
      </c>
      <c r="E4199" s="2" t="s">
        <v>1256</v>
      </c>
      <c r="F4199" s="2" t="s">
        <v>1345</v>
      </c>
      <c r="G4199" s="2">
        <f>IFERROR(VLOOKUP(D4199,Coordenadas!$A$2:$D$5571,3,FALSE),0)</f>
        <v>-25.730599999999999</v>
      </c>
      <c r="H4199" s="2">
        <f>IFERROR(VLOOKUP(D4199,Coordenadas!$A$2:$D$5571,4,FALSE),0)</f>
        <v>-50.798499999999997</v>
      </c>
      <c r="I4199" s="2" t="s">
        <v>5326</v>
      </c>
      <c r="J4199" s="2">
        <v>14093</v>
      </c>
      <c r="K4199" s="2" t="s">
        <v>5332</v>
      </c>
      <c r="L4199" s="2">
        <f>IFERROR(VLOOKUP(C4199,BOTULISMO!$A$3:$C$19,3,FALSE),0)</f>
        <v>0</v>
      </c>
      <c r="M4199" s="2">
        <f>IFERROR(VLOOKUP(C4199,'LEISHMANIOSE VISCERAL'!$A$4:$C$454,3,FALSE),0)</f>
        <v>0</v>
      </c>
      <c r="N4199" s="2">
        <f>IFERROR(VLOOKUP(C4199,'LEISHMANIOSE TEGUMENTAR'!$A$4:$C$1681,3,FALSE),0)</f>
        <v>0</v>
      </c>
      <c r="O4199" s="2">
        <f>IFERROR(VLOOKUP(C4199,'FEBRE AMARELA'!$A$4:$C$38,3,FALSE),0)</f>
        <v>0</v>
      </c>
      <c r="P4199" s="2">
        <f>IFERROR(VLOOKUP(C4199,DENGUE!$A$5:$C$4097,3,FALSE),0)</f>
        <v>0</v>
      </c>
      <c r="Q4199" s="2">
        <f>IFERROR(VLOOKUP(C4199,'HEPATITE VIRAL'!$A$5:$C$3162,3,FALSE),0)</f>
        <v>3</v>
      </c>
      <c r="R4199" s="2">
        <f>IFERROR(VLOOKUP(C4199,'FEBRE MACULOSA'!$A$5:$C$181,3,FALSE),0)</f>
        <v>0</v>
      </c>
      <c r="S4199" s="2">
        <f>IFERROR(VLOOKUP(C4199,LEPTOSPIROSE!$A$5:$C$1176,3,FALSE),0)</f>
        <v>1</v>
      </c>
      <c r="T4199" s="2">
        <f>IFERROR(VLOOKUP(C4199,'DOENÇA DE CHAGAS'!$A$5:$C$100,3,FALSE),0)</f>
        <v>0</v>
      </c>
      <c r="U4199" s="2">
        <f>IFERROR(VLOOKUP(C4199,'PICADAS DE COBRAS'!$A$6:$C$4645,3,FALSE),0)</f>
        <v>86</v>
      </c>
      <c r="V4199">
        <f>IFERROR(VLOOKUP(C4199,'ZIKA VIRUS'!$A$5:$C$2399,3,FALSE),0)</f>
        <v>0</v>
      </c>
      <c r="W4199">
        <f>IFERROR(VLOOKUP(C4199,'FEBRE TIFÓIDE'!$A$5:$C$46,3,FALSE),0)</f>
        <v>0</v>
      </c>
      <c r="X4199">
        <f>IFERROR(VLOOKUP(C4199,HANTAVIROSE!$A$5:$C$153,3,FALSE),0)</f>
        <v>3</v>
      </c>
      <c r="Y4199">
        <f>IFERROR(VLOOKUP(C4199,MENINGITE!$A$5:$C$447,3,FALSE),0)</f>
        <v>0</v>
      </c>
      <c r="Z4199">
        <f>IFERROR(VLOOKUP(C4199,RAIVA!$A$5:$C$16,3,FALSE),0)</f>
        <v>0</v>
      </c>
    </row>
    <row r="4200" spans="1:26" x14ac:dyDescent="0.3">
      <c r="A4200" s="2" t="s">
        <v>2349</v>
      </c>
      <c r="B4200" s="2" t="s">
        <v>2367</v>
      </c>
      <c r="C4200" s="2">
        <v>320435</v>
      </c>
      <c r="D4200" s="2">
        <v>3204351</v>
      </c>
      <c r="E4200" s="2" t="s">
        <v>2349</v>
      </c>
      <c r="F4200" s="2" t="s">
        <v>2367</v>
      </c>
      <c r="G4200" s="2">
        <f>IFERROR(VLOOKUP(D4200,Coordenadas!$A$2:$D$5571,3,FALSE),0)</f>
        <v>-19.271899999999999</v>
      </c>
      <c r="H4200" s="2">
        <f>IFERROR(VLOOKUP(D4200,Coordenadas!$A$2:$D$5571,4,FALSE),0)</f>
        <v>-40.336599999999997</v>
      </c>
      <c r="I4200" s="2" t="s">
        <v>5325</v>
      </c>
      <c r="J4200" s="2">
        <v>17530</v>
      </c>
      <c r="K4200" s="2" t="s">
        <v>5332</v>
      </c>
      <c r="L4200" s="2">
        <f>IFERROR(VLOOKUP(C4200,BOTULISMO!$A$3:$C$19,3,FALSE),0)</f>
        <v>0</v>
      </c>
      <c r="M4200" s="2">
        <f>IFERROR(VLOOKUP(C4200,'LEISHMANIOSE VISCERAL'!$A$4:$C$454,3,FALSE),0)</f>
        <v>0</v>
      </c>
      <c r="N4200" s="2">
        <f>IFERROR(VLOOKUP(C4200,'LEISHMANIOSE TEGUMENTAR'!$A$4:$C$1681,3,FALSE),0)</f>
        <v>0</v>
      </c>
      <c r="O4200" s="2">
        <f>IFERROR(VLOOKUP(C4200,'FEBRE AMARELA'!$A$4:$C$38,3,FALSE),0)</f>
        <v>0</v>
      </c>
      <c r="P4200" s="2">
        <f>IFERROR(VLOOKUP(C4200,DENGUE!$A$5:$C$4097,3,FALSE),0)</f>
        <v>0</v>
      </c>
      <c r="Q4200" s="2">
        <f>IFERROR(VLOOKUP(C4200,'HEPATITE VIRAL'!$A$5:$C$3162,3,FALSE),0)</f>
        <v>10</v>
      </c>
      <c r="R4200" s="2">
        <f>IFERROR(VLOOKUP(C4200,'FEBRE MACULOSA'!$A$5:$C$181,3,FALSE),0)</f>
        <v>0</v>
      </c>
      <c r="S4200" s="2">
        <f>IFERROR(VLOOKUP(C4200,LEPTOSPIROSE!$A$5:$C$1176,3,FALSE),0)</f>
        <v>3</v>
      </c>
      <c r="T4200" s="2">
        <f>IFERROR(VLOOKUP(C4200,'DOENÇA DE CHAGAS'!$A$5:$C$100,3,FALSE),0)</f>
        <v>0</v>
      </c>
      <c r="U4200" s="2">
        <f>IFERROR(VLOOKUP(C4200,'PICADAS DE COBRAS'!$A$6:$C$4645,3,FALSE),0)</f>
        <v>0</v>
      </c>
      <c r="V4200">
        <f>IFERROR(VLOOKUP(C4200,'ZIKA VIRUS'!$A$5:$C$2399,3,FALSE),0)</f>
        <v>22</v>
      </c>
      <c r="W4200">
        <f>IFERROR(VLOOKUP(C4200,'FEBRE TIFÓIDE'!$A$5:$C$46,3,FALSE),0)</f>
        <v>0</v>
      </c>
      <c r="X4200">
        <f>IFERROR(VLOOKUP(C4200,HANTAVIROSE!$A$5:$C$153,3,FALSE),0)</f>
        <v>0</v>
      </c>
      <c r="Y4200">
        <f>IFERROR(VLOOKUP(C4200,MENINGITE!$A$5:$C$447,3,FALSE),0)</f>
        <v>0</v>
      </c>
      <c r="Z4200">
        <f>IFERROR(VLOOKUP(C4200,RAIVA!$A$5:$C$16,3,FALSE),0)</f>
        <v>0</v>
      </c>
    </row>
    <row r="4201" spans="1:26" x14ac:dyDescent="0.3">
      <c r="A4201" s="2" t="s">
        <v>1256</v>
      </c>
      <c r="B4201" s="2" t="s">
        <v>1344</v>
      </c>
      <c r="C4201" s="2">
        <v>412210</v>
      </c>
      <c r="D4201" s="2">
        <v>4122107</v>
      </c>
      <c r="E4201" s="2" t="s">
        <v>1256</v>
      </c>
      <c r="F4201" s="2" t="s">
        <v>1344</v>
      </c>
      <c r="G4201" s="2">
        <f>IFERROR(VLOOKUP(D4201,Coordenadas!$A$2:$D$5571,3,FALSE),0)</f>
        <v>-23.7606</v>
      </c>
      <c r="H4201" s="2">
        <f>IFERROR(VLOOKUP(D4201,Coordenadas!$A$2:$D$5571,4,FALSE),0)</f>
        <v>-51.412199999999999</v>
      </c>
      <c r="I4201" s="2" t="s">
        <v>5326</v>
      </c>
      <c r="J4201" s="2">
        <v>3334</v>
      </c>
      <c r="K4201" s="2" t="s">
        <v>5332</v>
      </c>
      <c r="L4201" s="2">
        <f>IFERROR(VLOOKUP(C4201,BOTULISMO!$A$3:$C$19,3,FALSE),0)</f>
        <v>0</v>
      </c>
      <c r="M4201" s="2">
        <f>IFERROR(VLOOKUP(C4201,'LEISHMANIOSE VISCERAL'!$A$4:$C$454,3,FALSE),0)</f>
        <v>0</v>
      </c>
      <c r="N4201" s="2">
        <f>IFERROR(VLOOKUP(C4201,'LEISHMANIOSE TEGUMENTAR'!$A$4:$C$1681,3,FALSE),0)</f>
        <v>0</v>
      </c>
      <c r="O4201" s="2">
        <f>IFERROR(VLOOKUP(C4201,'FEBRE AMARELA'!$A$4:$C$38,3,FALSE),0)</f>
        <v>0</v>
      </c>
      <c r="P4201" s="2">
        <f>IFERROR(VLOOKUP(C4201,DENGUE!$A$5:$C$4097,3,FALSE),0)</f>
        <v>8</v>
      </c>
      <c r="Q4201" s="2">
        <f>IFERROR(VLOOKUP(C4201,'HEPATITE VIRAL'!$A$5:$C$3162,3,FALSE),0)</f>
        <v>0</v>
      </c>
      <c r="R4201" s="2">
        <f>IFERROR(VLOOKUP(C4201,'FEBRE MACULOSA'!$A$5:$C$181,3,FALSE),0)</f>
        <v>0</v>
      </c>
      <c r="S4201" s="2">
        <f>IFERROR(VLOOKUP(C4201,LEPTOSPIROSE!$A$5:$C$1176,3,FALSE),0)</f>
        <v>1</v>
      </c>
      <c r="T4201" s="2">
        <f>IFERROR(VLOOKUP(C4201,'DOENÇA DE CHAGAS'!$A$5:$C$100,3,FALSE),0)</f>
        <v>0</v>
      </c>
      <c r="U4201" s="2">
        <f>IFERROR(VLOOKUP(C4201,'PICADAS DE COBRAS'!$A$6:$C$4645,3,FALSE),0)</f>
        <v>7</v>
      </c>
      <c r="V4201">
        <f>IFERROR(VLOOKUP(C4201,'ZIKA VIRUS'!$A$5:$C$2399,3,FALSE),0)</f>
        <v>0</v>
      </c>
      <c r="W4201">
        <f>IFERROR(VLOOKUP(C4201,'FEBRE TIFÓIDE'!$A$5:$C$46,3,FALSE),0)</f>
        <v>0</v>
      </c>
      <c r="X4201">
        <f>IFERROR(VLOOKUP(C4201,HANTAVIROSE!$A$5:$C$153,3,FALSE),0)</f>
        <v>0</v>
      </c>
      <c r="Y4201">
        <f>IFERROR(VLOOKUP(C4201,MENINGITE!$A$5:$C$447,3,FALSE),0)</f>
        <v>0</v>
      </c>
      <c r="Z4201">
        <f>IFERROR(VLOOKUP(C4201,RAIVA!$A$5:$C$16,3,FALSE),0)</f>
        <v>0</v>
      </c>
    </row>
    <row r="4202" spans="1:26" x14ac:dyDescent="0.3">
      <c r="A4202" s="2" t="s">
        <v>1256</v>
      </c>
      <c r="B4202" s="2" t="s">
        <v>1343</v>
      </c>
      <c r="C4202" s="2">
        <v>412215</v>
      </c>
      <c r="D4202" s="2">
        <v>4122156</v>
      </c>
      <c r="E4202" s="2" t="s">
        <v>1256</v>
      </c>
      <c r="F4202" s="2" t="s">
        <v>1343</v>
      </c>
      <c r="G4202" s="2">
        <f>IFERROR(VLOOKUP(D4202,Coordenadas!$A$2:$D$5571,3,FALSE),0)</f>
        <v>-25.487400000000001</v>
      </c>
      <c r="H4202" s="2">
        <f>IFERROR(VLOOKUP(D4202,Coordenadas!$A$2:$D$5571,4,FALSE),0)</f>
        <v>-52.529200000000003</v>
      </c>
      <c r="I4202" s="2" t="s">
        <v>5326</v>
      </c>
      <c r="J4202" s="2">
        <v>13661</v>
      </c>
      <c r="K4202" s="2" t="s">
        <v>5332</v>
      </c>
      <c r="L4202" s="2">
        <f>IFERROR(VLOOKUP(C4202,BOTULISMO!$A$3:$C$19,3,FALSE),0)</f>
        <v>0</v>
      </c>
      <c r="M4202" s="2">
        <f>IFERROR(VLOOKUP(C4202,'LEISHMANIOSE VISCERAL'!$A$4:$C$454,3,FALSE),0)</f>
        <v>0</v>
      </c>
      <c r="N4202" s="2">
        <f>IFERROR(VLOOKUP(C4202,'LEISHMANIOSE TEGUMENTAR'!$A$4:$C$1681,3,FALSE),0)</f>
        <v>0</v>
      </c>
      <c r="O4202" s="2">
        <f>IFERROR(VLOOKUP(C4202,'FEBRE AMARELA'!$A$4:$C$38,3,FALSE),0)</f>
        <v>0</v>
      </c>
      <c r="P4202" s="2">
        <f>IFERROR(VLOOKUP(C4202,DENGUE!$A$5:$C$4097,3,FALSE),0)</f>
        <v>9</v>
      </c>
      <c r="Q4202" s="2">
        <f>IFERROR(VLOOKUP(C4202,'HEPATITE VIRAL'!$A$5:$C$3162,3,FALSE),0)</f>
        <v>8</v>
      </c>
      <c r="R4202" s="2">
        <f>IFERROR(VLOOKUP(C4202,'FEBRE MACULOSA'!$A$5:$C$181,3,FALSE),0)</f>
        <v>0</v>
      </c>
      <c r="S4202" s="2">
        <f>IFERROR(VLOOKUP(C4202,LEPTOSPIROSE!$A$5:$C$1176,3,FALSE),0)</f>
        <v>0</v>
      </c>
      <c r="T4202" s="2">
        <f>IFERROR(VLOOKUP(C4202,'DOENÇA DE CHAGAS'!$A$5:$C$100,3,FALSE),0)</f>
        <v>0</v>
      </c>
      <c r="U4202" s="2">
        <f>IFERROR(VLOOKUP(C4202,'PICADAS DE COBRAS'!$A$6:$C$4645,3,FALSE),0)</f>
        <v>74</v>
      </c>
      <c r="V4202">
        <f>IFERROR(VLOOKUP(C4202,'ZIKA VIRUS'!$A$5:$C$2399,3,FALSE),0)</f>
        <v>0</v>
      </c>
      <c r="W4202">
        <f>IFERROR(VLOOKUP(C4202,'FEBRE TIFÓIDE'!$A$5:$C$46,3,FALSE),0)</f>
        <v>0</v>
      </c>
      <c r="X4202">
        <f>IFERROR(VLOOKUP(C4202,HANTAVIROSE!$A$5:$C$153,3,FALSE),0)</f>
        <v>0</v>
      </c>
      <c r="Y4202">
        <f>IFERROR(VLOOKUP(C4202,MENINGITE!$A$5:$C$447,3,FALSE),0)</f>
        <v>0</v>
      </c>
      <c r="Z4202">
        <f>IFERROR(VLOOKUP(C4202,RAIVA!$A$5:$C$16,3,FALSE),0)</f>
        <v>0</v>
      </c>
    </row>
    <row r="4203" spans="1:26" x14ac:dyDescent="0.3">
      <c r="A4203" s="2" t="s">
        <v>5249</v>
      </c>
      <c r="B4203" s="2" t="s">
        <v>285</v>
      </c>
      <c r="C4203" s="2">
        <v>120040</v>
      </c>
      <c r="D4203" s="2">
        <v>1200401</v>
      </c>
      <c r="E4203" s="2" t="s">
        <v>5249</v>
      </c>
      <c r="F4203" s="2" t="s">
        <v>285</v>
      </c>
      <c r="G4203" s="2">
        <f>IFERROR(VLOOKUP(D4203,Coordenadas!$A$2:$D$5571,3,FALSE),0)</f>
        <v>-9.97499</v>
      </c>
      <c r="H4203" s="2">
        <f>IFERROR(VLOOKUP(D4203,Coordenadas!$A$2:$D$5571,4,FALSE),0)</f>
        <v>-67.824299999999994</v>
      </c>
      <c r="I4203" s="2" t="s">
        <v>5323</v>
      </c>
      <c r="J4203" s="2">
        <v>336038</v>
      </c>
      <c r="K4203" s="2" t="s">
        <v>5333</v>
      </c>
      <c r="L4203" s="2">
        <f>IFERROR(VLOOKUP(C4203,BOTULISMO!$A$3:$C$19,3,FALSE),0)</f>
        <v>0</v>
      </c>
      <c r="M4203" s="2">
        <f>IFERROR(VLOOKUP(C4203,'LEISHMANIOSE VISCERAL'!$A$4:$C$454,3,FALSE),0)</f>
        <v>0</v>
      </c>
      <c r="N4203" s="2">
        <f>IFERROR(VLOOKUP(C4203,'LEISHMANIOSE TEGUMENTAR'!$A$4:$C$1681,3,FALSE),0)</f>
        <v>225</v>
      </c>
      <c r="O4203" s="2">
        <f>IFERROR(VLOOKUP(C4203,'FEBRE AMARELA'!$A$4:$C$38,3,FALSE),0)</f>
        <v>0</v>
      </c>
      <c r="P4203" s="2">
        <f>IFERROR(VLOOKUP(C4203,DENGUE!$A$5:$C$4097,3,FALSE),0)</f>
        <v>1628</v>
      </c>
      <c r="Q4203" s="2">
        <f>IFERROR(VLOOKUP(C4203,'HEPATITE VIRAL'!$A$5:$C$3162,3,FALSE),0)</f>
        <v>857</v>
      </c>
      <c r="R4203" s="2">
        <f>IFERROR(VLOOKUP(C4203,'FEBRE MACULOSA'!$A$5:$C$181,3,FALSE),0)</f>
        <v>0</v>
      </c>
      <c r="S4203" s="2">
        <f>IFERROR(VLOOKUP(C4203,LEPTOSPIROSE!$A$5:$C$1176,3,FALSE),0)</f>
        <v>357</v>
      </c>
      <c r="T4203" s="2">
        <f>IFERROR(VLOOKUP(C4203,'DOENÇA DE CHAGAS'!$A$5:$C$100,3,FALSE),0)</f>
        <v>1</v>
      </c>
      <c r="U4203" s="2">
        <f>IFERROR(VLOOKUP(C4203,'PICADAS DE COBRAS'!$A$6:$C$4645,3,FALSE),0)</f>
        <v>277</v>
      </c>
      <c r="V4203">
        <f>IFERROR(VLOOKUP(C4203,'ZIKA VIRUS'!$A$5:$C$2399,3,FALSE),0)</f>
        <v>259</v>
      </c>
      <c r="W4203">
        <f>IFERROR(VLOOKUP(C4203,'FEBRE TIFÓIDE'!$A$5:$C$46,3,FALSE),0)</f>
        <v>0</v>
      </c>
      <c r="X4203">
        <f>IFERROR(VLOOKUP(C4203,HANTAVIROSE!$A$5:$C$153,3,FALSE),0)</f>
        <v>0</v>
      </c>
      <c r="Y4203">
        <f>IFERROR(VLOOKUP(C4203,MENINGITE!$A$5:$C$447,3,FALSE),0)</f>
        <v>3</v>
      </c>
      <c r="Z4203">
        <f>IFERROR(VLOOKUP(C4203,RAIVA!$A$5:$C$16,3,FALSE),0)</f>
        <v>0</v>
      </c>
    </row>
    <row r="4204" spans="1:26" x14ac:dyDescent="0.3">
      <c r="A4204" s="2" t="s">
        <v>250</v>
      </c>
      <c r="B4204" s="2" t="s">
        <v>285</v>
      </c>
      <c r="C4204" s="2">
        <v>510720</v>
      </c>
      <c r="D4204" s="2">
        <v>5107206</v>
      </c>
      <c r="E4204" s="2" t="s">
        <v>250</v>
      </c>
      <c r="F4204" s="2" t="s">
        <v>285</v>
      </c>
      <c r="G4204" s="2">
        <f>IFERROR(VLOOKUP(D4204,Coordenadas!$A$2:$D$5571,3,FALSE),0)</f>
        <v>-15.2483</v>
      </c>
      <c r="H4204" s="2">
        <f>IFERROR(VLOOKUP(D4204,Coordenadas!$A$2:$D$5571,4,FALSE),0)</f>
        <v>-58.125900000000001</v>
      </c>
      <c r="I4204" s="2" t="s">
        <v>5327</v>
      </c>
      <c r="J4204" s="2">
        <v>5070</v>
      </c>
      <c r="K4204" s="2" t="s">
        <v>5332</v>
      </c>
      <c r="L4204" s="2">
        <f>IFERROR(VLOOKUP(C4204,BOTULISMO!$A$3:$C$19,3,FALSE),0)</f>
        <v>0</v>
      </c>
      <c r="M4204" s="2">
        <f>IFERROR(VLOOKUP(C4204,'LEISHMANIOSE VISCERAL'!$A$4:$C$454,3,FALSE),0)</f>
        <v>0</v>
      </c>
      <c r="N4204" s="2">
        <f>IFERROR(VLOOKUP(C4204,'LEISHMANIOSE TEGUMENTAR'!$A$4:$C$1681,3,FALSE),0)</f>
        <v>1</v>
      </c>
      <c r="O4204" s="2">
        <f>IFERROR(VLOOKUP(C4204,'FEBRE AMARELA'!$A$4:$C$38,3,FALSE),0)</f>
        <v>0</v>
      </c>
      <c r="P4204" s="2">
        <f>IFERROR(VLOOKUP(C4204,DENGUE!$A$5:$C$4097,3,FALSE),0)</f>
        <v>30</v>
      </c>
      <c r="Q4204" s="2">
        <f>IFERROR(VLOOKUP(C4204,'HEPATITE VIRAL'!$A$5:$C$3162,3,FALSE),0)</f>
        <v>0</v>
      </c>
      <c r="R4204" s="2">
        <f>IFERROR(VLOOKUP(C4204,'FEBRE MACULOSA'!$A$5:$C$181,3,FALSE),0)</f>
        <v>0</v>
      </c>
      <c r="S4204" s="2">
        <f>IFERROR(VLOOKUP(C4204,LEPTOSPIROSE!$A$5:$C$1176,3,FALSE),0)</f>
        <v>0</v>
      </c>
      <c r="T4204" s="2">
        <f>IFERROR(VLOOKUP(C4204,'DOENÇA DE CHAGAS'!$A$5:$C$100,3,FALSE),0)</f>
        <v>0</v>
      </c>
      <c r="U4204" s="2">
        <f>IFERROR(VLOOKUP(C4204,'PICADAS DE COBRAS'!$A$6:$C$4645,3,FALSE),0)</f>
        <v>2</v>
      </c>
      <c r="V4204">
        <f>IFERROR(VLOOKUP(C4204,'ZIKA VIRUS'!$A$5:$C$2399,3,FALSE),0)</f>
        <v>1</v>
      </c>
      <c r="W4204">
        <f>IFERROR(VLOOKUP(C4204,'FEBRE TIFÓIDE'!$A$5:$C$46,3,FALSE),0)</f>
        <v>0</v>
      </c>
      <c r="X4204">
        <f>IFERROR(VLOOKUP(C4204,HANTAVIROSE!$A$5:$C$153,3,FALSE),0)</f>
        <v>0</v>
      </c>
      <c r="Y4204">
        <f>IFERROR(VLOOKUP(C4204,MENINGITE!$A$5:$C$447,3,FALSE),0)</f>
        <v>0</v>
      </c>
      <c r="Z4204">
        <f>IFERROR(VLOOKUP(C4204,RAIVA!$A$5:$C$16,3,FALSE),0)</f>
        <v>0</v>
      </c>
    </row>
    <row r="4205" spans="1:26" x14ac:dyDescent="0.3">
      <c r="A4205" s="2" t="s">
        <v>1256</v>
      </c>
      <c r="B4205" s="2" t="s">
        <v>1342</v>
      </c>
      <c r="C4205" s="2">
        <v>412217</v>
      </c>
      <c r="D4205" s="2">
        <v>4122172</v>
      </c>
      <c r="E4205" s="2" t="s">
        <v>1256</v>
      </c>
      <c r="F4205" s="2" t="s">
        <v>1342</v>
      </c>
      <c r="G4205" s="2">
        <f>IFERROR(VLOOKUP(D4205,Coordenadas!$A$2:$D$5571,3,FALSE),0)</f>
        <v>-24.324400000000001</v>
      </c>
      <c r="H4205" s="2">
        <f>IFERROR(VLOOKUP(D4205,Coordenadas!$A$2:$D$5571,4,FALSE),0)</f>
        <v>-51.3187</v>
      </c>
      <c r="I4205" s="2" t="s">
        <v>5326</v>
      </c>
      <c r="J4205" s="2">
        <v>3898</v>
      </c>
      <c r="K4205" s="2" t="s">
        <v>5332</v>
      </c>
      <c r="L4205" s="2">
        <f>IFERROR(VLOOKUP(C4205,BOTULISMO!$A$3:$C$19,3,FALSE),0)</f>
        <v>0</v>
      </c>
      <c r="M4205" s="2">
        <f>IFERROR(VLOOKUP(C4205,'LEISHMANIOSE VISCERAL'!$A$4:$C$454,3,FALSE),0)</f>
        <v>0</v>
      </c>
      <c r="N4205" s="2">
        <f>IFERROR(VLOOKUP(C4205,'LEISHMANIOSE TEGUMENTAR'!$A$4:$C$1681,3,FALSE),0)</f>
        <v>0</v>
      </c>
      <c r="O4205" s="2">
        <f>IFERROR(VLOOKUP(C4205,'FEBRE AMARELA'!$A$4:$C$38,3,FALSE),0)</f>
        <v>0</v>
      </c>
      <c r="P4205" s="2">
        <f>IFERROR(VLOOKUP(C4205,DENGUE!$A$5:$C$4097,3,FALSE),0)</f>
        <v>0</v>
      </c>
      <c r="Q4205" s="2">
        <f>IFERROR(VLOOKUP(C4205,'HEPATITE VIRAL'!$A$5:$C$3162,3,FALSE),0)</f>
        <v>0</v>
      </c>
      <c r="R4205" s="2">
        <f>IFERROR(VLOOKUP(C4205,'FEBRE MACULOSA'!$A$5:$C$181,3,FALSE),0)</f>
        <v>0</v>
      </c>
      <c r="S4205" s="2">
        <f>IFERROR(VLOOKUP(C4205,LEPTOSPIROSE!$A$5:$C$1176,3,FALSE),0)</f>
        <v>0</v>
      </c>
      <c r="T4205" s="2">
        <f>IFERROR(VLOOKUP(C4205,'DOENÇA DE CHAGAS'!$A$5:$C$100,3,FALSE),0)</f>
        <v>0</v>
      </c>
      <c r="U4205" s="2">
        <f>IFERROR(VLOOKUP(C4205,'PICADAS DE COBRAS'!$A$6:$C$4645,3,FALSE),0)</f>
        <v>5</v>
      </c>
      <c r="V4205">
        <f>IFERROR(VLOOKUP(C4205,'ZIKA VIRUS'!$A$5:$C$2399,3,FALSE),0)</f>
        <v>0</v>
      </c>
      <c r="W4205">
        <f>IFERROR(VLOOKUP(C4205,'FEBRE TIFÓIDE'!$A$5:$C$46,3,FALSE),0)</f>
        <v>0</v>
      </c>
      <c r="X4205">
        <f>IFERROR(VLOOKUP(C4205,HANTAVIROSE!$A$5:$C$153,3,FALSE),0)</f>
        <v>0</v>
      </c>
      <c r="Y4205">
        <f>IFERROR(VLOOKUP(C4205,MENINGITE!$A$5:$C$447,3,FALSE),0)</f>
        <v>0</v>
      </c>
      <c r="Z4205">
        <f>IFERROR(VLOOKUP(C4205,RAIVA!$A$5:$C$16,3,FALSE),0)</f>
        <v>0</v>
      </c>
    </row>
    <row r="4206" spans="1:26" x14ac:dyDescent="0.3">
      <c r="A4206" s="2" t="s">
        <v>1256</v>
      </c>
      <c r="B4206" s="2" t="s">
        <v>1341</v>
      </c>
      <c r="C4206" s="2">
        <v>412220</v>
      </c>
      <c r="D4206" s="2">
        <v>4122206</v>
      </c>
      <c r="E4206" s="2" t="s">
        <v>1256</v>
      </c>
      <c r="F4206" s="2" t="s">
        <v>1341</v>
      </c>
      <c r="G4206" s="2">
        <f>IFERROR(VLOOKUP(D4206,Coordenadas!$A$2:$D$5571,3,FALSE),0)</f>
        <v>-25.1892</v>
      </c>
      <c r="H4206" s="2">
        <f>IFERROR(VLOOKUP(D4206,Coordenadas!$A$2:$D$5571,4,FALSE),0)</f>
        <v>-49.311500000000002</v>
      </c>
      <c r="I4206" s="2" t="s">
        <v>5326</v>
      </c>
      <c r="J4206" s="2">
        <v>30650</v>
      </c>
      <c r="K4206" s="2" t="s">
        <v>5330</v>
      </c>
      <c r="L4206" s="2">
        <f>IFERROR(VLOOKUP(C4206,BOTULISMO!$A$3:$C$19,3,FALSE),0)</f>
        <v>0</v>
      </c>
      <c r="M4206" s="2">
        <f>IFERROR(VLOOKUP(C4206,'LEISHMANIOSE VISCERAL'!$A$4:$C$454,3,FALSE),0)</f>
        <v>0</v>
      </c>
      <c r="N4206" s="2">
        <f>IFERROR(VLOOKUP(C4206,'LEISHMANIOSE TEGUMENTAR'!$A$4:$C$1681,3,FALSE),0)</f>
        <v>2</v>
      </c>
      <c r="O4206" s="2">
        <f>IFERROR(VLOOKUP(C4206,'FEBRE AMARELA'!$A$4:$C$38,3,FALSE),0)</f>
        <v>0</v>
      </c>
      <c r="P4206" s="2">
        <f>IFERROR(VLOOKUP(C4206,DENGUE!$A$5:$C$4097,3,FALSE),0)</f>
        <v>0</v>
      </c>
      <c r="Q4206" s="2">
        <f>IFERROR(VLOOKUP(C4206,'HEPATITE VIRAL'!$A$5:$C$3162,3,FALSE),0)</f>
        <v>1</v>
      </c>
      <c r="R4206" s="2">
        <f>IFERROR(VLOOKUP(C4206,'FEBRE MACULOSA'!$A$5:$C$181,3,FALSE),0)</f>
        <v>0</v>
      </c>
      <c r="S4206" s="2">
        <f>IFERROR(VLOOKUP(C4206,LEPTOSPIROSE!$A$5:$C$1176,3,FALSE),0)</f>
        <v>0</v>
      </c>
      <c r="T4206" s="2">
        <f>IFERROR(VLOOKUP(C4206,'DOENÇA DE CHAGAS'!$A$5:$C$100,3,FALSE),0)</f>
        <v>0</v>
      </c>
      <c r="U4206" s="2">
        <f>IFERROR(VLOOKUP(C4206,'PICADAS DE COBRAS'!$A$6:$C$4645,3,FALSE),0)</f>
        <v>66</v>
      </c>
      <c r="V4206">
        <f>IFERROR(VLOOKUP(C4206,'ZIKA VIRUS'!$A$5:$C$2399,3,FALSE),0)</f>
        <v>0</v>
      </c>
      <c r="W4206">
        <f>IFERROR(VLOOKUP(C4206,'FEBRE TIFÓIDE'!$A$5:$C$46,3,FALSE),0)</f>
        <v>0</v>
      </c>
      <c r="X4206">
        <f>IFERROR(VLOOKUP(C4206,HANTAVIROSE!$A$5:$C$153,3,FALSE),0)</f>
        <v>0</v>
      </c>
      <c r="Y4206">
        <f>IFERROR(VLOOKUP(C4206,MENINGITE!$A$5:$C$447,3,FALSE),0)</f>
        <v>0</v>
      </c>
      <c r="Z4206">
        <f>IFERROR(VLOOKUP(C4206,RAIVA!$A$5:$C$16,3,FALSE),0)</f>
        <v>0</v>
      </c>
    </row>
    <row r="4207" spans="1:26" x14ac:dyDescent="0.3">
      <c r="A4207" s="2" t="s">
        <v>392</v>
      </c>
      <c r="B4207" s="2" t="s">
        <v>406</v>
      </c>
      <c r="C4207" s="2">
        <v>500720</v>
      </c>
      <c r="D4207" s="2">
        <v>5007208</v>
      </c>
      <c r="E4207" s="2" t="s">
        <v>392</v>
      </c>
      <c r="F4207" s="2" t="s">
        <v>406</v>
      </c>
      <c r="G4207" s="2">
        <f>IFERROR(VLOOKUP(D4207,Coordenadas!$A$2:$D$5571,3,FALSE),0)</f>
        <v>-21.8033</v>
      </c>
      <c r="H4207" s="2">
        <f>IFERROR(VLOOKUP(D4207,Coordenadas!$A$2:$D$5571,4,FALSE),0)</f>
        <v>-54.542700000000004</v>
      </c>
      <c r="I4207" s="2" t="s">
        <v>5327</v>
      </c>
      <c r="J4207" s="2">
        <v>30663</v>
      </c>
      <c r="K4207" s="2" t="s">
        <v>5330</v>
      </c>
      <c r="L4207" s="2">
        <f>IFERROR(VLOOKUP(C4207,BOTULISMO!$A$3:$C$19,3,FALSE),0)</f>
        <v>0</v>
      </c>
      <c r="M4207" s="2">
        <f>IFERROR(VLOOKUP(C4207,'LEISHMANIOSE VISCERAL'!$A$4:$C$454,3,FALSE),0)</f>
        <v>0</v>
      </c>
      <c r="N4207" s="2">
        <f>IFERROR(VLOOKUP(C4207,'LEISHMANIOSE TEGUMENTAR'!$A$4:$C$1681,3,FALSE),0)</f>
        <v>0</v>
      </c>
      <c r="O4207" s="2">
        <f>IFERROR(VLOOKUP(C4207,'FEBRE AMARELA'!$A$4:$C$38,3,FALSE),0)</f>
        <v>0</v>
      </c>
      <c r="P4207" s="2">
        <f>IFERROR(VLOOKUP(C4207,DENGUE!$A$5:$C$4097,3,FALSE),0)</f>
        <v>257</v>
      </c>
      <c r="Q4207" s="2">
        <f>IFERROR(VLOOKUP(C4207,'HEPATITE VIRAL'!$A$5:$C$3162,3,FALSE),0)</f>
        <v>13</v>
      </c>
      <c r="R4207" s="2">
        <f>IFERROR(VLOOKUP(C4207,'FEBRE MACULOSA'!$A$5:$C$181,3,FALSE),0)</f>
        <v>0</v>
      </c>
      <c r="S4207" s="2">
        <f>IFERROR(VLOOKUP(C4207,LEPTOSPIROSE!$A$5:$C$1176,3,FALSE),0)</f>
        <v>0</v>
      </c>
      <c r="T4207" s="2">
        <f>IFERROR(VLOOKUP(C4207,'DOENÇA DE CHAGAS'!$A$5:$C$100,3,FALSE),0)</f>
        <v>0</v>
      </c>
      <c r="U4207" s="2">
        <f>IFERROR(VLOOKUP(C4207,'PICADAS DE COBRAS'!$A$6:$C$4645,3,FALSE),0)</f>
        <v>40</v>
      </c>
      <c r="V4207">
        <f>IFERROR(VLOOKUP(C4207,'ZIKA VIRUS'!$A$5:$C$2399,3,FALSE),0)</f>
        <v>0</v>
      </c>
      <c r="W4207">
        <f>IFERROR(VLOOKUP(C4207,'FEBRE TIFÓIDE'!$A$5:$C$46,3,FALSE),0)</f>
        <v>0</v>
      </c>
      <c r="X4207">
        <f>IFERROR(VLOOKUP(C4207,HANTAVIROSE!$A$5:$C$153,3,FALSE),0)</f>
        <v>0</v>
      </c>
      <c r="Y4207">
        <f>IFERROR(VLOOKUP(C4207,MENINGITE!$A$5:$C$447,3,FALSE),0)</f>
        <v>0</v>
      </c>
      <c r="Z4207">
        <f>IFERROR(VLOOKUP(C4207,RAIVA!$A$5:$C$16,3,FALSE),0)</f>
        <v>0</v>
      </c>
    </row>
    <row r="4208" spans="1:26" x14ac:dyDescent="0.3">
      <c r="A4208" s="2" t="s">
        <v>2425</v>
      </c>
      <c r="B4208" s="2" t="s">
        <v>2631</v>
      </c>
      <c r="C4208" s="2">
        <v>315490</v>
      </c>
      <c r="D4208" s="2">
        <v>3154903</v>
      </c>
      <c r="E4208" s="2" t="s">
        <v>2425</v>
      </c>
      <c r="F4208" s="2" t="s">
        <v>2631</v>
      </c>
      <c r="G4208" s="2">
        <f>IFERROR(VLOOKUP(D4208,Coordenadas!$A$2:$D$5571,3,FALSE),0)</f>
        <v>-20.2285</v>
      </c>
      <c r="H4208" s="2">
        <f>IFERROR(VLOOKUP(D4208,Coordenadas!$A$2:$D$5571,4,FALSE),0)</f>
        <v>-42.6462</v>
      </c>
      <c r="I4208" s="2" t="s">
        <v>5325</v>
      </c>
      <c r="J4208" s="2">
        <v>14201</v>
      </c>
      <c r="K4208" s="2" t="s">
        <v>5332</v>
      </c>
      <c r="L4208" s="2">
        <f>IFERROR(VLOOKUP(C4208,BOTULISMO!$A$3:$C$19,3,FALSE),0)</f>
        <v>0</v>
      </c>
      <c r="M4208" s="2">
        <f>IFERROR(VLOOKUP(C4208,'LEISHMANIOSE VISCERAL'!$A$4:$C$454,3,FALSE),0)</f>
        <v>0</v>
      </c>
      <c r="N4208" s="2">
        <f>IFERROR(VLOOKUP(C4208,'LEISHMANIOSE TEGUMENTAR'!$A$4:$C$1681,3,FALSE),0)</f>
        <v>0</v>
      </c>
      <c r="O4208" s="2">
        <f>IFERROR(VLOOKUP(C4208,'FEBRE AMARELA'!$A$4:$C$38,3,FALSE),0)</f>
        <v>0</v>
      </c>
      <c r="P4208" s="2">
        <f>IFERROR(VLOOKUP(C4208,DENGUE!$A$5:$C$4097,3,FALSE),0)</f>
        <v>54</v>
      </c>
      <c r="Q4208" s="2">
        <f>IFERROR(VLOOKUP(C4208,'HEPATITE VIRAL'!$A$5:$C$3162,3,FALSE),0)</f>
        <v>0</v>
      </c>
      <c r="R4208" s="2">
        <f>IFERROR(VLOOKUP(C4208,'FEBRE MACULOSA'!$A$5:$C$181,3,FALSE),0)</f>
        <v>0</v>
      </c>
      <c r="S4208" s="2">
        <f>IFERROR(VLOOKUP(C4208,LEPTOSPIROSE!$A$5:$C$1176,3,FALSE),0)</f>
        <v>0</v>
      </c>
      <c r="T4208" s="2">
        <f>IFERROR(VLOOKUP(C4208,'DOENÇA DE CHAGAS'!$A$5:$C$100,3,FALSE),0)</f>
        <v>0</v>
      </c>
      <c r="U4208" s="2">
        <f>IFERROR(VLOOKUP(C4208,'PICADAS DE COBRAS'!$A$6:$C$4645,3,FALSE),0)</f>
        <v>82</v>
      </c>
      <c r="V4208">
        <f>IFERROR(VLOOKUP(C4208,'ZIKA VIRUS'!$A$5:$C$2399,3,FALSE),0)</f>
        <v>0</v>
      </c>
      <c r="W4208">
        <f>IFERROR(VLOOKUP(C4208,'FEBRE TIFÓIDE'!$A$5:$C$46,3,FALSE),0)</f>
        <v>0</v>
      </c>
      <c r="X4208">
        <f>IFERROR(VLOOKUP(C4208,HANTAVIROSE!$A$5:$C$153,3,FALSE),0)</f>
        <v>0</v>
      </c>
      <c r="Y4208">
        <f>IFERROR(VLOOKUP(C4208,MENINGITE!$A$5:$C$447,3,FALSE),0)</f>
        <v>0</v>
      </c>
      <c r="Z4208">
        <f>IFERROR(VLOOKUP(C4208,RAIVA!$A$5:$C$16,3,FALSE),0)</f>
        <v>0</v>
      </c>
    </row>
    <row r="4209" spans="1:26" x14ac:dyDescent="0.3">
      <c r="A4209" s="2" t="s">
        <v>2258</v>
      </c>
      <c r="B4209" s="2" t="s">
        <v>1781</v>
      </c>
      <c r="C4209" s="2">
        <v>330440</v>
      </c>
      <c r="D4209" s="2">
        <v>3304409</v>
      </c>
      <c r="E4209" s="2" t="s">
        <v>2258</v>
      </c>
      <c r="F4209" s="2" t="s">
        <v>1781</v>
      </c>
      <c r="G4209" s="2">
        <f>IFERROR(VLOOKUP(D4209,Coordenadas!$A$2:$D$5571,3,FALSE),0)</f>
        <v>-22.72</v>
      </c>
      <c r="H4209" s="2">
        <f>IFERROR(VLOOKUP(D4209,Coordenadas!$A$2:$D$5571,4,FALSE),0)</f>
        <v>-44.1419</v>
      </c>
      <c r="I4209" s="2" t="s">
        <v>5325</v>
      </c>
      <c r="J4209" s="2">
        <v>17425</v>
      </c>
      <c r="K4209" s="2" t="s">
        <v>5332</v>
      </c>
      <c r="L4209" s="2">
        <f>IFERROR(VLOOKUP(C4209,BOTULISMO!$A$3:$C$19,3,FALSE),0)</f>
        <v>0</v>
      </c>
      <c r="M4209" s="2">
        <f>IFERROR(VLOOKUP(C4209,'LEISHMANIOSE VISCERAL'!$A$4:$C$454,3,FALSE),0)</f>
        <v>0</v>
      </c>
      <c r="N4209" s="2">
        <f>IFERROR(VLOOKUP(C4209,'LEISHMANIOSE TEGUMENTAR'!$A$4:$C$1681,3,FALSE),0)</f>
        <v>0</v>
      </c>
      <c r="O4209" s="2">
        <f>IFERROR(VLOOKUP(C4209,'FEBRE AMARELA'!$A$4:$C$38,3,FALSE),0)</f>
        <v>0</v>
      </c>
      <c r="P4209" s="2">
        <f>IFERROR(VLOOKUP(C4209,DENGUE!$A$5:$C$4097,3,FALSE),0)</f>
        <v>1</v>
      </c>
      <c r="Q4209" s="2">
        <f>IFERROR(VLOOKUP(C4209,'HEPATITE VIRAL'!$A$5:$C$3162,3,FALSE),0)</f>
        <v>1</v>
      </c>
      <c r="R4209" s="2">
        <f>IFERROR(VLOOKUP(C4209,'FEBRE MACULOSA'!$A$5:$C$181,3,FALSE),0)</f>
        <v>0</v>
      </c>
      <c r="S4209" s="2">
        <f>IFERROR(VLOOKUP(C4209,LEPTOSPIROSE!$A$5:$C$1176,3,FALSE),0)</f>
        <v>0</v>
      </c>
      <c r="T4209" s="2">
        <f>IFERROR(VLOOKUP(C4209,'DOENÇA DE CHAGAS'!$A$5:$C$100,3,FALSE),0)</f>
        <v>0</v>
      </c>
      <c r="U4209" s="2">
        <f>IFERROR(VLOOKUP(C4209,'PICADAS DE COBRAS'!$A$6:$C$4645,3,FALSE),0)</f>
        <v>22</v>
      </c>
      <c r="V4209">
        <f>IFERROR(VLOOKUP(C4209,'ZIKA VIRUS'!$A$5:$C$2399,3,FALSE),0)</f>
        <v>0</v>
      </c>
      <c r="W4209">
        <f>IFERROR(VLOOKUP(C4209,'FEBRE TIFÓIDE'!$A$5:$C$46,3,FALSE),0)</f>
        <v>0</v>
      </c>
      <c r="X4209">
        <f>IFERROR(VLOOKUP(C4209,HANTAVIROSE!$A$5:$C$153,3,FALSE),0)</f>
        <v>1</v>
      </c>
      <c r="Y4209">
        <f>IFERROR(VLOOKUP(C4209,MENINGITE!$A$5:$C$447,3,FALSE),0)</f>
        <v>0</v>
      </c>
      <c r="Z4209">
        <f>IFERROR(VLOOKUP(C4209,RAIVA!$A$5:$C$16,3,FALSE),0)</f>
        <v>0</v>
      </c>
    </row>
    <row r="4210" spans="1:26" x14ac:dyDescent="0.3">
      <c r="A4210" s="2" t="s">
        <v>1637</v>
      </c>
      <c r="B4210" s="2" t="s">
        <v>1781</v>
      </c>
      <c r="C4210" s="2">
        <v>354390</v>
      </c>
      <c r="D4210" s="2">
        <v>3543907</v>
      </c>
      <c r="E4210" s="2" t="s">
        <v>1637</v>
      </c>
      <c r="F4210" s="2" t="s">
        <v>1781</v>
      </c>
      <c r="G4210" s="2">
        <f>IFERROR(VLOOKUP(D4210,Coordenadas!$A$2:$D$5571,3,FALSE),0)</f>
        <v>-22.398399999999999</v>
      </c>
      <c r="H4210" s="2">
        <f>IFERROR(VLOOKUP(D4210,Coordenadas!$A$2:$D$5571,4,FALSE),0)</f>
        <v>-47.554600000000001</v>
      </c>
      <c r="I4210" s="2" t="s">
        <v>5325</v>
      </c>
      <c r="J4210" s="2">
        <v>186253</v>
      </c>
      <c r="K4210" s="2" t="s">
        <v>5333</v>
      </c>
      <c r="L4210" s="2">
        <f>IFERROR(VLOOKUP(C4210,BOTULISMO!$A$3:$C$19,3,FALSE),0)</f>
        <v>0</v>
      </c>
      <c r="M4210" s="2">
        <f>IFERROR(VLOOKUP(C4210,'LEISHMANIOSE VISCERAL'!$A$4:$C$454,3,FALSE),0)</f>
        <v>1</v>
      </c>
      <c r="N4210" s="2">
        <f>IFERROR(VLOOKUP(C4210,'LEISHMANIOSE TEGUMENTAR'!$A$4:$C$1681,3,FALSE),0)</f>
        <v>0</v>
      </c>
      <c r="O4210" s="2">
        <f>IFERROR(VLOOKUP(C4210,'FEBRE AMARELA'!$A$4:$C$38,3,FALSE),0)</f>
        <v>0</v>
      </c>
      <c r="P4210" s="2">
        <f>IFERROR(VLOOKUP(C4210,DENGUE!$A$5:$C$4097,3,FALSE),0)</f>
        <v>1248</v>
      </c>
      <c r="Q4210" s="2">
        <f>IFERROR(VLOOKUP(C4210,'HEPATITE VIRAL'!$A$5:$C$3162,3,FALSE),0)</f>
        <v>190</v>
      </c>
      <c r="R4210" s="2">
        <f>IFERROR(VLOOKUP(C4210,'FEBRE MACULOSA'!$A$5:$C$181,3,FALSE),0)</f>
        <v>1</v>
      </c>
      <c r="S4210" s="2">
        <f>IFERROR(VLOOKUP(C4210,LEPTOSPIROSE!$A$5:$C$1176,3,FALSE),0)</f>
        <v>4</v>
      </c>
      <c r="T4210" s="2">
        <f>IFERROR(VLOOKUP(C4210,'DOENÇA DE CHAGAS'!$A$5:$C$100,3,FALSE),0)</f>
        <v>0</v>
      </c>
      <c r="U4210" s="2">
        <f>IFERROR(VLOOKUP(C4210,'PICADAS DE COBRAS'!$A$6:$C$4645,3,FALSE),0)</f>
        <v>175</v>
      </c>
      <c r="V4210">
        <f>IFERROR(VLOOKUP(C4210,'ZIKA VIRUS'!$A$5:$C$2399,3,FALSE),0)</f>
        <v>162</v>
      </c>
      <c r="W4210">
        <f>IFERROR(VLOOKUP(C4210,'FEBRE TIFÓIDE'!$A$5:$C$46,3,FALSE),0)</f>
        <v>0</v>
      </c>
      <c r="X4210">
        <f>IFERROR(VLOOKUP(C4210,HANTAVIROSE!$A$5:$C$153,3,FALSE),0)</f>
        <v>0</v>
      </c>
      <c r="Y4210">
        <f>IFERROR(VLOOKUP(C4210,MENINGITE!$A$5:$C$447,3,FALSE),0)</f>
        <v>8</v>
      </c>
      <c r="Z4210">
        <f>IFERROR(VLOOKUP(C4210,RAIVA!$A$5:$C$16,3,FALSE),0)</f>
        <v>0</v>
      </c>
    </row>
    <row r="4211" spans="1:26" x14ac:dyDescent="0.3">
      <c r="A4211" s="2" t="s">
        <v>5270</v>
      </c>
      <c r="B4211" s="2" t="s">
        <v>5301</v>
      </c>
      <c r="C4211" s="2">
        <v>110026</v>
      </c>
      <c r="D4211" s="2">
        <v>1100262</v>
      </c>
      <c r="E4211" s="2" t="s">
        <v>5270</v>
      </c>
      <c r="F4211" s="2" t="s">
        <v>5301</v>
      </c>
      <c r="G4211" s="2">
        <f>IFERROR(VLOOKUP(D4211,Coordenadas!$A$2:$D$5571,3,FALSE),0)</f>
        <v>-9.6996500000000001</v>
      </c>
      <c r="H4211" s="2">
        <f>IFERROR(VLOOKUP(D4211,Coordenadas!$A$2:$D$5571,4,FALSE),0)</f>
        <v>-62.9011</v>
      </c>
      <c r="I4211" s="2" t="s">
        <v>5323</v>
      </c>
      <c r="J4211" s="2">
        <v>3316</v>
      </c>
      <c r="K4211" s="2" t="s">
        <v>5332</v>
      </c>
      <c r="L4211" s="2">
        <f>IFERROR(VLOOKUP(C4211,BOTULISMO!$A$3:$C$19,3,FALSE),0)</f>
        <v>0</v>
      </c>
      <c r="M4211" s="2">
        <f>IFERROR(VLOOKUP(C4211,'LEISHMANIOSE VISCERAL'!$A$4:$C$454,3,FALSE),0)</f>
        <v>0</v>
      </c>
      <c r="N4211" s="2">
        <f>IFERROR(VLOOKUP(C4211,'LEISHMANIOSE TEGUMENTAR'!$A$4:$C$1681,3,FALSE),0)</f>
        <v>5</v>
      </c>
      <c r="O4211" s="2">
        <f>IFERROR(VLOOKUP(C4211,'FEBRE AMARELA'!$A$4:$C$38,3,FALSE),0)</f>
        <v>0</v>
      </c>
      <c r="P4211" s="2">
        <f>IFERROR(VLOOKUP(C4211,DENGUE!$A$5:$C$4097,3,FALSE),0)</f>
        <v>16</v>
      </c>
      <c r="Q4211" s="2">
        <f>IFERROR(VLOOKUP(C4211,'HEPATITE VIRAL'!$A$5:$C$3162,3,FALSE),0)</f>
        <v>3</v>
      </c>
      <c r="R4211" s="2">
        <f>IFERROR(VLOOKUP(C4211,'FEBRE MACULOSA'!$A$5:$C$181,3,FALSE),0)</f>
        <v>0</v>
      </c>
      <c r="S4211" s="2">
        <f>IFERROR(VLOOKUP(C4211,LEPTOSPIROSE!$A$5:$C$1176,3,FALSE),0)</f>
        <v>0</v>
      </c>
      <c r="T4211" s="2">
        <f>IFERROR(VLOOKUP(C4211,'DOENÇA DE CHAGAS'!$A$5:$C$100,3,FALSE),0)</f>
        <v>0</v>
      </c>
      <c r="U4211" s="2">
        <f>IFERROR(VLOOKUP(C4211,'PICADAS DE COBRAS'!$A$6:$C$4645,3,FALSE),0)</f>
        <v>3</v>
      </c>
      <c r="V4211">
        <f>IFERROR(VLOOKUP(C4211,'ZIKA VIRUS'!$A$5:$C$2399,3,FALSE),0)</f>
        <v>3</v>
      </c>
      <c r="W4211">
        <f>IFERROR(VLOOKUP(C4211,'FEBRE TIFÓIDE'!$A$5:$C$46,3,FALSE),0)</f>
        <v>0</v>
      </c>
      <c r="X4211">
        <f>IFERROR(VLOOKUP(C4211,HANTAVIROSE!$A$5:$C$153,3,FALSE),0)</f>
        <v>0</v>
      </c>
      <c r="Y4211">
        <f>IFERROR(VLOOKUP(C4211,MENINGITE!$A$5:$C$447,3,FALSE),0)</f>
        <v>0</v>
      </c>
      <c r="Z4211">
        <f>IFERROR(VLOOKUP(C4211,RAIVA!$A$5:$C$16,3,FALSE),0)</f>
        <v>0</v>
      </c>
    </row>
    <row r="4212" spans="1:26" x14ac:dyDescent="0.3">
      <c r="A4212" s="2" t="s">
        <v>4903</v>
      </c>
      <c r="B4212" s="2" t="s">
        <v>4931</v>
      </c>
      <c r="C4212" s="2">
        <v>171865</v>
      </c>
      <c r="D4212" s="2">
        <v>1718659</v>
      </c>
      <c r="E4212" s="2" t="s">
        <v>4903</v>
      </c>
      <c r="F4212" s="2" t="s">
        <v>4931</v>
      </c>
      <c r="G4212" s="2">
        <f>IFERROR(VLOOKUP(D4212,Coordenadas!$A$2:$D$5571,3,FALSE),0)</f>
        <v>-11.3949</v>
      </c>
      <c r="H4212" s="2">
        <f>IFERROR(VLOOKUP(D4212,Coordenadas!$A$2:$D$5571,4,FALSE),0)</f>
        <v>-46.884700000000002</v>
      </c>
      <c r="I4212" s="2" t="s">
        <v>5323</v>
      </c>
      <c r="J4212" s="2">
        <v>1714</v>
      </c>
      <c r="K4212" s="2" t="s">
        <v>5332</v>
      </c>
      <c r="L4212" s="2">
        <f>IFERROR(VLOOKUP(C4212,BOTULISMO!$A$3:$C$19,3,FALSE),0)</f>
        <v>0</v>
      </c>
      <c r="M4212" s="2">
        <f>IFERROR(VLOOKUP(C4212,'LEISHMANIOSE VISCERAL'!$A$4:$C$454,3,FALSE),0)</f>
        <v>0</v>
      </c>
      <c r="N4212" s="2">
        <f>IFERROR(VLOOKUP(C4212,'LEISHMANIOSE TEGUMENTAR'!$A$4:$C$1681,3,FALSE),0)</f>
        <v>3</v>
      </c>
      <c r="O4212" s="2">
        <f>IFERROR(VLOOKUP(C4212,'FEBRE AMARELA'!$A$4:$C$38,3,FALSE),0)</f>
        <v>0</v>
      </c>
      <c r="P4212" s="2">
        <f>IFERROR(VLOOKUP(C4212,DENGUE!$A$5:$C$4097,3,FALSE),0)</f>
        <v>0</v>
      </c>
      <c r="Q4212" s="2">
        <f>IFERROR(VLOOKUP(C4212,'HEPATITE VIRAL'!$A$5:$C$3162,3,FALSE),0)</f>
        <v>0</v>
      </c>
      <c r="R4212" s="2">
        <f>IFERROR(VLOOKUP(C4212,'FEBRE MACULOSA'!$A$5:$C$181,3,FALSE),0)</f>
        <v>0</v>
      </c>
      <c r="S4212" s="2">
        <f>IFERROR(VLOOKUP(C4212,LEPTOSPIROSE!$A$5:$C$1176,3,FALSE),0)</f>
        <v>0</v>
      </c>
      <c r="T4212" s="2">
        <f>IFERROR(VLOOKUP(C4212,'DOENÇA DE CHAGAS'!$A$5:$C$100,3,FALSE),0)</f>
        <v>0</v>
      </c>
      <c r="U4212" s="2">
        <f>IFERROR(VLOOKUP(C4212,'PICADAS DE COBRAS'!$A$6:$C$4645,3,FALSE),0)</f>
        <v>8</v>
      </c>
      <c r="V4212">
        <f>IFERROR(VLOOKUP(C4212,'ZIKA VIRUS'!$A$5:$C$2399,3,FALSE),0)</f>
        <v>1</v>
      </c>
      <c r="W4212">
        <f>IFERROR(VLOOKUP(C4212,'FEBRE TIFÓIDE'!$A$5:$C$46,3,FALSE),0)</f>
        <v>0</v>
      </c>
      <c r="X4212">
        <f>IFERROR(VLOOKUP(C4212,HANTAVIROSE!$A$5:$C$153,3,FALSE),0)</f>
        <v>0</v>
      </c>
      <c r="Y4212">
        <f>IFERROR(VLOOKUP(C4212,MENINGITE!$A$5:$C$447,3,FALSE),0)</f>
        <v>0</v>
      </c>
      <c r="Z4212">
        <f>IFERROR(VLOOKUP(C4212,RAIVA!$A$5:$C$16,3,FALSE),0)</f>
        <v>0</v>
      </c>
    </row>
    <row r="4213" spans="1:26" x14ac:dyDescent="0.3">
      <c r="A4213" s="2" t="s">
        <v>967</v>
      </c>
      <c r="B4213" s="2" t="s">
        <v>1044</v>
      </c>
      <c r="C4213" s="2">
        <v>421440</v>
      </c>
      <c r="D4213" s="2">
        <v>4214409</v>
      </c>
      <c r="E4213" s="2" t="s">
        <v>967</v>
      </c>
      <c r="F4213" s="2" t="s">
        <v>1044</v>
      </c>
      <c r="G4213" s="2">
        <f>IFERROR(VLOOKUP(D4213,Coordenadas!$A$2:$D$5571,3,FALSE),0)</f>
        <v>-26.894600000000001</v>
      </c>
      <c r="H4213" s="2">
        <f>IFERROR(VLOOKUP(D4213,Coordenadas!$A$2:$D$5571,4,FALSE),0)</f>
        <v>-51.067399999999999</v>
      </c>
      <c r="I4213" s="2" t="s">
        <v>5326</v>
      </c>
      <c r="J4213" s="2">
        <v>6143</v>
      </c>
      <c r="K4213" s="2" t="s">
        <v>5332</v>
      </c>
      <c r="L4213" s="2">
        <f>IFERROR(VLOOKUP(C4213,BOTULISMO!$A$3:$C$19,3,FALSE),0)</f>
        <v>0</v>
      </c>
      <c r="M4213" s="2">
        <f>IFERROR(VLOOKUP(C4213,'LEISHMANIOSE VISCERAL'!$A$4:$C$454,3,FALSE),0)</f>
        <v>0</v>
      </c>
      <c r="N4213" s="2">
        <f>IFERROR(VLOOKUP(C4213,'LEISHMANIOSE TEGUMENTAR'!$A$4:$C$1681,3,FALSE),0)</f>
        <v>0</v>
      </c>
      <c r="O4213" s="2">
        <f>IFERROR(VLOOKUP(C4213,'FEBRE AMARELA'!$A$4:$C$38,3,FALSE),0)</f>
        <v>0</v>
      </c>
      <c r="P4213" s="2">
        <f>IFERROR(VLOOKUP(C4213,DENGUE!$A$5:$C$4097,3,FALSE),0)</f>
        <v>0</v>
      </c>
      <c r="Q4213" s="2">
        <f>IFERROR(VLOOKUP(C4213,'HEPATITE VIRAL'!$A$5:$C$3162,3,FALSE),0)</f>
        <v>2</v>
      </c>
      <c r="R4213" s="2">
        <f>IFERROR(VLOOKUP(C4213,'FEBRE MACULOSA'!$A$5:$C$181,3,FALSE),0)</f>
        <v>0</v>
      </c>
      <c r="S4213" s="2">
        <f>IFERROR(VLOOKUP(C4213,LEPTOSPIROSE!$A$5:$C$1176,3,FALSE),0)</f>
        <v>0</v>
      </c>
      <c r="T4213" s="2">
        <f>IFERROR(VLOOKUP(C4213,'DOENÇA DE CHAGAS'!$A$5:$C$100,3,FALSE),0)</f>
        <v>0</v>
      </c>
      <c r="U4213" s="2">
        <f>IFERROR(VLOOKUP(C4213,'PICADAS DE COBRAS'!$A$6:$C$4645,3,FALSE),0)</f>
        <v>54</v>
      </c>
      <c r="V4213">
        <f>IFERROR(VLOOKUP(C4213,'ZIKA VIRUS'!$A$5:$C$2399,3,FALSE),0)</f>
        <v>0</v>
      </c>
      <c r="W4213">
        <f>IFERROR(VLOOKUP(C4213,'FEBRE TIFÓIDE'!$A$5:$C$46,3,FALSE),0)</f>
        <v>0</v>
      </c>
      <c r="X4213">
        <f>IFERROR(VLOOKUP(C4213,HANTAVIROSE!$A$5:$C$153,3,FALSE),0)</f>
        <v>0</v>
      </c>
      <c r="Y4213">
        <f>IFERROR(VLOOKUP(C4213,MENINGITE!$A$5:$C$447,3,FALSE),0)</f>
        <v>0</v>
      </c>
      <c r="Z4213">
        <f>IFERROR(VLOOKUP(C4213,RAIVA!$A$5:$C$16,3,FALSE),0)</f>
        <v>0</v>
      </c>
    </row>
    <row r="4214" spans="1:26" x14ac:dyDescent="0.3">
      <c r="A4214" s="2" t="s">
        <v>2258</v>
      </c>
      <c r="B4214" s="2" t="s">
        <v>2284</v>
      </c>
      <c r="C4214" s="2">
        <v>330450</v>
      </c>
      <c r="D4214" s="2">
        <v>3304508</v>
      </c>
      <c r="E4214" s="2" t="s">
        <v>2258</v>
      </c>
      <c r="F4214" s="2" t="s">
        <v>2284</v>
      </c>
      <c r="G4214" s="2">
        <f>IFERROR(VLOOKUP(D4214,Coordenadas!$A$2:$D$5571,3,FALSE),0)</f>
        <v>-22.1692</v>
      </c>
      <c r="H4214" s="2">
        <f>IFERROR(VLOOKUP(D4214,Coordenadas!$A$2:$D$5571,4,FALSE),0)</f>
        <v>-43.585599999999999</v>
      </c>
      <c r="I4214" s="2" t="s">
        <v>5325</v>
      </c>
      <c r="J4214" s="2">
        <v>8561</v>
      </c>
      <c r="K4214" s="2" t="s">
        <v>5332</v>
      </c>
      <c r="L4214" s="2">
        <f>IFERROR(VLOOKUP(C4214,BOTULISMO!$A$3:$C$19,3,FALSE),0)</f>
        <v>0</v>
      </c>
      <c r="M4214" s="2">
        <f>IFERROR(VLOOKUP(C4214,'LEISHMANIOSE VISCERAL'!$A$4:$C$454,3,FALSE),0)</f>
        <v>0</v>
      </c>
      <c r="N4214" s="2">
        <f>IFERROR(VLOOKUP(C4214,'LEISHMANIOSE TEGUMENTAR'!$A$4:$C$1681,3,FALSE),0)</f>
        <v>0</v>
      </c>
      <c r="O4214" s="2">
        <f>IFERROR(VLOOKUP(C4214,'FEBRE AMARELA'!$A$4:$C$38,3,FALSE),0)</f>
        <v>0</v>
      </c>
      <c r="P4214" s="2">
        <f>IFERROR(VLOOKUP(C4214,DENGUE!$A$5:$C$4097,3,FALSE),0)</f>
        <v>1</v>
      </c>
      <c r="Q4214" s="2">
        <f>IFERROR(VLOOKUP(C4214,'HEPATITE VIRAL'!$A$5:$C$3162,3,FALSE),0)</f>
        <v>1</v>
      </c>
      <c r="R4214" s="2">
        <f>IFERROR(VLOOKUP(C4214,'FEBRE MACULOSA'!$A$5:$C$181,3,FALSE),0)</f>
        <v>0</v>
      </c>
      <c r="S4214" s="2">
        <f>IFERROR(VLOOKUP(C4214,LEPTOSPIROSE!$A$5:$C$1176,3,FALSE),0)</f>
        <v>4</v>
      </c>
      <c r="T4214" s="2">
        <f>IFERROR(VLOOKUP(C4214,'DOENÇA DE CHAGAS'!$A$5:$C$100,3,FALSE),0)</f>
        <v>0</v>
      </c>
      <c r="U4214" s="2">
        <f>IFERROR(VLOOKUP(C4214,'PICADAS DE COBRAS'!$A$6:$C$4645,3,FALSE),0)</f>
        <v>62</v>
      </c>
      <c r="V4214">
        <f>IFERROR(VLOOKUP(C4214,'ZIKA VIRUS'!$A$5:$C$2399,3,FALSE),0)</f>
        <v>0</v>
      </c>
      <c r="W4214">
        <f>IFERROR(VLOOKUP(C4214,'FEBRE TIFÓIDE'!$A$5:$C$46,3,FALSE),0)</f>
        <v>0</v>
      </c>
      <c r="X4214">
        <f>IFERROR(VLOOKUP(C4214,HANTAVIROSE!$A$5:$C$153,3,FALSE),0)</f>
        <v>0</v>
      </c>
      <c r="Y4214">
        <f>IFERROR(VLOOKUP(C4214,MENINGITE!$A$5:$C$447,3,FALSE),0)</f>
        <v>0</v>
      </c>
      <c r="Z4214">
        <f>IFERROR(VLOOKUP(C4214,RAIVA!$A$5:$C$16,3,FALSE),0)</f>
        <v>0</v>
      </c>
    </row>
    <row r="4215" spans="1:26" x14ac:dyDescent="0.3">
      <c r="A4215" s="2" t="s">
        <v>2258</v>
      </c>
      <c r="B4215" s="2" t="s">
        <v>2283</v>
      </c>
      <c r="C4215" s="2">
        <v>330452</v>
      </c>
      <c r="D4215" s="2">
        <v>3304524</v>
      </c>
      <c r="E4215" s="2" t="s">
        <v>2258</v>
      </c>
      <c r="F4215" s="2" t="s">
        <v>2283</v>
      </c>
      <c r="G4215" s="2">
        <f>IFERROR(VLOOKUP(D4215,Coordenadas!$A$2:$D$5571,3,FALSE),0)</f>
        <v>-22.517399999999999</v>
      </c>
      <c r="H4215" s="2">
        <f>IFERROR(VLOOKUP(D4215,Coordenadas!$A$2:$D$5571,4,FALSE),0)</f>
        <v>-41.947499999999998</v>
      </c>
      <c r="I4215" s="2" t="s">
        <v>5325</v>
      </c>
      <c r="J4215" s="2">
        <v>105676</v>
      </c>
      <c r="K4215" s="2" t="s">
        <v>5333</v>
      </c>
      <c r="L4215" s="2">
        <f>IFERROR(VLOOKUP(C4215,BOTULISMO!$A$3:$C$19,3,FALSE),0)</f>
        <v>0</v>
      </c>
      <c r="M4215" s="2">
        <f>IFERROR(VLOOKUP(C4215,'LEISHMANIOSE VISCERAL'!$A$4:$C$454,3,FALSE),0)</f>
        <v>0</v>
      </c>
      <c r="N4215" s="2">
        <f>IFERROR(VLOOKUP(C4215,'LEISHMANIOSE TEGUMENTAR'!$A$4:$C$1681,3,FALSE),0)</f>
        <v>0</v>
      </c>
      <c r="O4215" s="2">
        <f>IFERROR(VLOOKUP(C4215,'FEBRE AMARELA'!$A$4:$C$38,3,FALSE),0)</f>
        <v>0</v>
      </c>
      <c r="P4215" s="2">
        <f>IFERROR(VLOOKUP(C4215,DENGUE!$A$5:$C$4097,3,FALSE),0)</f>
        <v>64</v>
      </c>
      <c r="Q4215" s="2">
        <f>IFERROR(VLOOKUP(C4215,'HEPATITE VIRAL'!$A$5:$C$3162,3,FALSE),0)</f>
        <v>62</v>
      </c>
      <c r="R4215" s="2">
        <f>IFERROR(VLOOKUP(C4215,'FEBRE MACULOSA'!$A$5:$C$181,3,FALSE),0)</f>
        <v>0</v>
      </c>
      <c r="S4215" s="2">
        <f>IFERROR(VLOOKUP(C4215,LEPTOSPIROSE!$A$5:$C$1176,3,FALSE),0)</f>
        <v>2</v>
      </c>
      <c r="T4215" s="2">
        <f>IFERROR(VLOOKUP(C4215,'DOENÇA DE CHAGAS'!$A$5:$C$100,3,FALSE),0)</f>
        <v>0</v>
      </c>
      <c r="U4215" s="2">
        <f>IFERROR(VLOOKUP(C4215,'PICADAS DE COBRAS'!$A$6:$C$4645,3,FALSE),0)</f>
        <v>1</v>
      </c>
      <c r="V4215">
        <f>IFERROR(VLOOKUP(C4215,'ZIKA VIRUS'!$A$5:$C$2399,3,FALSE),0)</f>
        <v>16</v>
      </c>
      <c r="W4215">
        <f>IFERROR(VLOOKUP(C4215,'FEBRE TIFÓIDE'!$A$5:$C$46,3,FALSE),0)</f>
        <v>0</v>
      </c>
      <c r="X4215">
        <f>IFERROR(VLOOKUP(C4215,HANTAVIROSE!$A$5:$C$153,3,FALSE),0)</f>
        <v>0</v>
      </c>
      <c r="Y4215">
        <f>IFERROR(VLOOKUP(C4215,MENINGITE!$A$5:$C$447,3,FALSE),0)</f>
        <v>1</v>
      </c>
      <c r="Z4215">
        <f>IFERROR(VLOOKUP(C4215,RAIVA!$A$5:$C$16,3,FALSE),0)</f>
        <v>0</v>
      </c>
    </row>
    <row r="4216" spans="1:26" x14ac:dyDescent="0.3">
      <c r="A4216" s="2" t="s">
        <v>1637</v>
      </c>
      <c r="B4216" s="2" t="s">
        <v>1780</v>
      </c>
      <c r="C4216" s="2">
        <v>354400</v>
      </c>
      <c r="D4216" s="2">
        <v>3544004</v>
      </c>
      <c r="E4216" s="2" t="s">
        <v>1637</v>
      </c>
      <c r="F4216" s="2" t="s">
        <v>1780</v>
      </c>
      <c r="G4216" s="2">
        <f>IFERROR(VLOOKUP(D4216,Coordenadas!$A$2:$D$5571,3,FALSE),0)</f>
        <v>-22.841699999999999</v>
      </c>
      <c r="H4216" s="2">
        <f>IFERROR(VLOOKUP(D4216,Coordenadas!$A$2:$D$5571,4,FALSE),0)</f>
        <v>-47.604700000000001</v>
      </c>
      <c r="I4216" s="2" t="s">
        <v>5325</v>
      </c>
      <c r="J4216" s="2">
        <v>29501</v>
      </c>
      <c r="K4216" s="2" t="s">
        <v>5330</v>
      </c>
      <c r="L4216" s="2">
        <f>IFERROR(VLOOKUP(C4216,BOTULISMO!$A$3:$C$19,3,FALSE),0)</f>
        <v>0</v>
      </c>
      <c r="M4216" s="2">
        <f>IFERROR(VLOOKUP(C4216,'LEISHMANIOSE VISCERAL'!$A$4:$C$454,3,FALSE),0)</f>
        <v>0</v>
      </c>
      <c r="N4216" s="2">
        <f>IFERROR(VLOOKUP(C4216,'LEISHMANIOSE TEGUMENTAR'!$A$4:$C$1681,3,FALSE),0)</f>
        <v>0</v>
      </c>
      <c r="O4216" s="2">
        <f>IFERROR(VLOOKUP(C4216,'FEBRE AMARELA'!$A$4:$C$38,3,FALSE),0)</f>
        <v>0</v>
      </c>
      <c r="P4216" s="2">
        <f>IFERROR(VLOOKUP(C4216,DENGUE!$A$5:$C$4097,3,FALSE),0)</f>
        <v>5</v>
      </c>
      <c r="Q4216" s="2">
        <f>IFERROR(VLOOKUP(C4216,'HEPATITE VIRAL'!$A$5:$C$3162,3,FALSE),0)</f>
        <v>0</v>
      </c>
      <c r="R4216" s="2">
        <f>IFERROR(VLOOKUP(C4216,'FEBRE MACULOSA'!$A$5:$C$181,3,FALSE),0)</f>
        <v>0</v>
      </c>
      <c r="S4216" s="2">
        <f>IFERROR(VLOOKUP(C4216,LEPTOSPIROSE!$A$5:$C$1176,3,FALSE),0)</f>
        <v>0</v>
      </c>
      <c r="T4216" s="2">
        <f>IFERROR(VLOOKUP(C4216,'DOENÇA DE CHAGAS'!$A$5:$C$100,3,FALSE),0)</f>
        <v>0</v>
      </c>
      <c r="U4216" s="2">
        <f>IFERROR(VLOOKUP(C4216,'PICADAS DE COBRAS'!$A$6:$C$4645,3,FALSE),0)</f>
        <v>24</v>
      </c>
      <c r="V4216">
        <f>IFERROR(VLOOKUP(C4216,'ZIKA VIRUS'!$A$5:$C$2399,3,FALSE),0)</f>
        <v>0</v>
      </c>
      <c r="W4216">
        <f>IFERROR(VLOOKUP(C4216,'FEBRE TIFÓIDE'!$A$5:$C$46,3,FALSE),0)</f>
        <v>0</v>
      </c>
      <c r="X4216">
        <f>IFERROR(VLOOKUP(C4216,HANTAVIROSE!$A$5:$C$153,3,FALSE),0)</f>
        <v>0</v>
      </c>
      <c r="Y4216">
        <f>IFERROR(VLOOKUP(C4216,MENINGITE!$A$5:$C$447,3,FALSE),0)</f>
        <v>0</v>
      </c>
      <c r="Z4216">
        <f>IFERROR(VLOOKUP(C4216,RAIVA!$A$5:$C$16,3,FALSE),0)</f>
        <v>0</v>
      </c>
    </row>
    <row r="4217" spans="1:26" x14ac:dyDescent="0.3">
      <c r="A4217" s="2" t="s">
        <v>3257</v>
      </c>
      <c r="B4217" s="2" t="s">
        <v>3336</v>
      </c>
      <c r="C4217" s="2">
        <v>292670</v>
      </c>
      <c r="D4217" s="2">
        <v>2926707</v>
      </c>
      <c r="E4217" s="2" t="s">
        <v>3257</v>
      </c>
      <c r="F4217" s="2" t="s">
        <v>3336</v>
      </c>
      <c r="G4217" s="2">
        <f>IFERROR(VLOOKUP(D4217,Coordenadas!$A$2:$D$5571,3,FALSE),0)</f>
        <v>-13.5852</v>
      </c>
      <c r="H4217" s="2">
        <f>IFERROR(VLOOKUP(D4217,Coordenadas!$A$2:$D$5571,4,FALSE),0)</f>
        <v>-41.8048</v>
      </c>
      <c r="I4217" s="2" t="s">
        <v>5324</v>
      </c>
      <c r="J4217" s="2">
        <v>13007</v>
      </c>
      <c r="K4217" s="2" t="s">
        <v>5332</v>
      </c>
      <c r="L4217" s="2">
        <f>IFERROR(VLOOKUP(C4217,BOTULISMO!$A$3:$C$19,3,FALSE),0)</f>
        <v>0</v>
      </c>
      <c r="M4217" s="2">
        <f>IFERROR(VLOOKUP(C4217,'LEISHMANIOSE VISCERAL'!$A$4:$C$454,3,FALSE),0)</f>
        <v>1</v>
      </c>
      <c r="N4217" s="2">
        <f>IFERROR(VLOOKUP(C4217,'LEISHMANIOSE TEGUMENTAR'!$A$4:$C$1681,3,FALSE),0)</f>
        <v>0</v>
      </c>
      <c r="O4217" s="2">
        <f>IFERROR(VLOOKUP(C4217,'FEBRE AMARELA'!$A$4:$C$38,3,FALSE),0)</f>
        <v>0</v>
      </c>
      <c r="P4217" s="2">
        <f>IFERROR(VLOOKUP(C4217,DENGUE!$A$5:$C$4097,3,FALSE),0)</f>
        <v>11</v>
      </c>
      <c r="Q4217" s="2">
        <f>IFERROR(VLOOKUP(C4217,'HEPATITE VIRAL'!$A$5:$C$3162,3,FALSE),0)</f>
        <v>0</v>
      </c>
      <c r="R4217" s="2">
        <f>IFERROR(VLOOKUP(C4217,'FEBRE MACULOSA'!$A$5:$C$181,3,FALSE),0)</f>
        <v>0</v>
      </c>
      <c r="S4217" s="2">
        <f>IFERROR(VLOOKUP(C4217,LEPTOSPIROSE!$A$5:$C$1176,3,FALSE),0)</f>
        <v>0</v>
      </c>
      <c r="T4217" s="2">
        <f>IFERROR(VLOOKUP(C4217,'DOENÇA DE CHAGAS'!$A$5:$C$100,3,FALSE),0)</f>
        <v>0</v>
      </c>
      <c r="U4217" s="2">
        <f>IFERROR(VLOOKUP(C4217,'PICADAS DE COBRAS'!$A$6:$C$4645,3,FALSE),0)</f>
        <v>57</v>
      </c>
      <c r="V4217">
        <f>IFERROR(VLOOKUP(C4217,'ZIKA VIRUS'!$A$5:$C$2399,3,FALSE),0)</f>
        <v>0</v>
      </c>
      <c r="W4217">
        <f>IFERROR(VLOOKUP(C4217,'FEBRE TIFÓIDE'!$A$5:$C$46,3,FALSE),0)</f>
        <v>0</v>
      </c>
      <c r="X4217">
        <f>IFERROR(VLOOKUP(C4217,HANTAVIROSE!$A$5:$C$153,3,FALSE),0)</f>
        <v>0</v>
      </c>
      <c r="Y4217">
        <f>IFERROR(VLOOKUP(C4217,MENINGITE!$A$5:$C$447,3,FALSE),0)</f>
        <v>0</v>
      </c>
      <c r="Z4217">
        <f>IFERROR(VLOOKUP(C4217,RAIVA!$A$5:$C$16,3,FALSE),0)</f>
        <v>0</v>
      </c>
    </row>
    <row r="4218" spans="1:26" x14ac:dyDescent="0.3">
      <c r="A4218" s="2" t="s">
        <v>3257</v>
      </c>
      <c r="B4218" s="2" t="s">
        <v>3335</v>
      </c>
      <c r="C4218" s="2">
        <v>292680</v>
      </c>
      <c r="D4218" s="2">
        <v>2926806</v>
      </c>
      <c r="E4218" s="2" t="s">
        <v>3257</v>
      </c>
      <c r="F4218" s="2" t="s">
        <v>3335</v>
      </c>
      <c r="G4218" s="2">
        <f>IFERROR(VLOOKUP(D4218,Coordenadas!$A$2:$D$5571,3,FALSE),0)</f>
        <v>-14.4071</v>
      </c>
      <c r="H4218" s="2">
        <f>IFERROR(VLOOKUP(D4218,Coordenadas!$A$2:$D$5571,4,FALSE),0)</f>
        <v>-42.072099999999999</v>
      </c>
      <c r="I4218" s="2" t="s">
        <v>5324</v>
      </c>
      <c r="J4218" s="2">
        <v>14815</v>
      </c>
      <c r="K4218" s="2" t="s">
        <v>5332</v>
      </c>
      <c r="L4218" s="2">
        <f>IFERROR(VLOOKUP(C4218,BOTULISMO!$A$3:$C$19,3,FALSE),0)</f>
        <v>0</v>
      </c>
      <c r="M4218" s="2">
        <f>IFERROR(VLOOKUP(C4218,'LEISHMANIOSE VISCERAL'!$A$4:$C$454,3,FALSE),0)</f>
        <v>0</v>
      </c>
      <c r="N4218" s="2">
        <f>IFERROR(VLOOKUP(C4218,'LEISHMANIOSE TEGUMENTAR'!$A$4:$C$1681,3,FALSE),0)</f>
        <v>0</v>
      </c>
      <c r="O4218" s="2">
        <f>IFERROR(VLOOKUP(C4218,'FEBRE AMARELA'!$A$4:$C$38,3,FALSE),0)</f>
        <v>0</v>
      </c>
      <c r="P4218" s="2">
        <f>IFERROR(VLOOKUP(C4218,DENGUE!$A$5:$C$4097,3,FALSE),0)</f>
        <v>101</v>
      </c>
      <c r="Q4218" s="2">
        <f>IFERROR(VLOOKUP(C4218,'HEPATITE VIRAL'!$A$5:$C$3162,3,FALSE),0)</f>
        <v>0</v>
      </c>
      <c r="R4218" s="2">
        <f>IFERROR(VLOOKUP(C4218,'FEBRE MACULOSA'!$A$5:$C$181,3,FALSE),0)</f>
        <v>0</v>
      </c>
      <c r="S4218" s="2">
        <f>IFERROR(VLOOKUP(C4218,LEPTOSPIROSE!$A$5:$C$1176,3,FALSE),0)</f>
        <v>0</v>
      </c>
      <c r="T4218" s="2">
        <f>IFERROR(VLOOKUP(C4218,'DOENÇA DE CHAGAS'!$A$5:$C$100,3,FALSE),0)</f>
        <v>0</v>
      </c>
      <c r="U4218" s="2">
        <f>IFERROR(VLOOKUP(C4218,'PICADAS DE COBRAS'!$A$6:$C$4645,3,FALSE),0)</f>
        <v>0</v>
      </c>
      <c r="V4218">
        <f>IFERROR(VLOOKUP(C4218,'ZIKA VIRUS'!$A$5:$C$2399,3,FALSE),0)</f>
        <v>0</v>
      </c>
      <c r="W4218">
        <f>IFERROR(VLOOKUP(C4218,'FEBRE TIFÓIDE'!$A$5:$C$46,3,FALSE),0)</f>
        <v>0</v>
      </c>
      <c r="X4218">
        <f>IFERROR(VLOOKUP(C4218,HANTAVIROSE!$A$5:$C$153,3,FALSE),0)</f>
        <v>0</v>
      </c>
      <c r="Y4218">
        <f>IFERROR(VLOOKUP(C4218,MENINGITE!$A$5:$C$447,3,FALSE),0)</f>
        <v>0</v>
      </c>
      <c r="Z4218">
        <f>IFERROR(VLOOKUP(C4218,RAIVA!$A$5:$C$16,3,FALSE),0)</f>
        <v>0</v>
      </c>
    </row>
    <row r="4219" spans="1:26" x14ac:dyDescent="0.3">
      <c r="A4219" s="2" t="s">
        <v>967</v>
      </c>
      <c r="B4219" s="2" t="s">
        <v>1043</v>
      </c>
      <c r="C4219" s="2">
        <v>421450</v>
      </c>
      <c r="D4219" s="2">
        <v>4214508</v>
      </c>
      <c r="E4219" s="2" t="s">
        <v>967</v>
      </c>
      <c r="F4219" s="2" t="s">
        <v>1043</v>
      </c>
      <c r="G4219" s="2">
        <f>IFERROR(VLOOKUP(D4219,Coordenadas!$A$2:$D$5571,3,FALSE),0)</f>
        <v>-26.9452</v>
      </c>
      <c r="H4219" s="2">
        <f>IFERROR(VLOOKUP(D4219,Coordenadas!$A$2:$D$5571,4,FALSE),0)</f>
        <v>-50.136000000000003</v>
      </c>
      <c r="I4219" s="2" t="s">
        <v>5326</v>
      </c>
      <c r="J4219" s="2">
        <v>6192</v>
      </c>
      <c r="K4219" s="2" t="s">
        <v>5332</v>
      </c>
      <c r="L4219" s="2">
        <f>IFERROR(VLOOKUP(C4219,BOTULISMO!$A$3:$C$19,3,FALSE),0)</f>
        <v>0</v>
      </c>
      <c r="M4219" s="2">
        <f>IFERROR(VLOOKUP(C4219,'LEISHMANIOSE VISCERAL'!$A$4:$C$454,3,FALSE),0)</f>
        <v>0</v>
      </c>
      <c r="N4219" s="2">
        <f>IFERROR(VLOOKUP(C4219,'LEISHMANIOSE TEGUMENTAR'!$A$4:$C$1681,3,FALSE),0)</f>
        <v>0</v>
      </c>
      <c r="O4219" s="2">
        <f>IFERROR(VLOOKUP(C4219,'FEBRE AMARELA'!$A$4:$C$38,3,FALSE),0)</f>
        <v>0</v>
      </c>
      <c r="P4219" s="2">
        <f>IFERROR(VLOOKUP(C4219,DENGUE!$A$5:$C$4097,3,FALSE),0)</f>
        <v>0</v>
      </c>
      <c r="Q4219" s="2">
        <f>IFERROR(VLOOKUP(C4219,'HEPATITE VIRAL'!$A$5:$C$3162,3,FALSE),0)</f>
        <v>0</v>
      </c>
      <c r="R4219" s="2">
        <f>IFERROR(VLOOKUP(C4219,'FEBRE MACULOSA'!$A$5:$C$181,3,FALSE),0)</f>
        <v>0</v>
      </c>
      <c r="S4219" s="2">
        <f>IFERROR(VLOOKUP(C4219,LEPTOSPIROSE!$A$5:$C$1176,3,FALSE),0)</f>
        <v>0</v>
      </c>
      <c r="T4219" s="2">
        <f>IFERROR(VLOOKUP(C4219,'DOENÇA DE CHAGAS'!$A$5:$C$100,3,FALSE),0)</f>
        <v>0</v>
      </c>
      <c r="U4219" s="2">
        <f>IFERROR(VLOOKUP(C4219,'PICADAS DE COBRAS'!$A$6:$C$4645,3,FALSE),0)</f>
        <v>51</v>
      </c>
      <c r="V4219">
        <f>IFERROR(VLOOKUP(C4219,'ZIKA VIRUS'!$A$5:$C$2399,3,FALSE),0)</f>
        <v>0</v>
      </c>
      <c r="W4219">
        <f>IFERROR(VLOOKUP(C4219,'FEBRE TIFÓIDE'!$A$5:$C$46,3,FALSE),0)</f>
        <v>0</v>
      </c>
      <c r="X4219">
        <f>IFERROR(VLOOKUP(C4219,HANTAVIROSE!$A$5:$C$153,3,FALSE),0)</f>
        <v>1</v>
      </c>
      <c r="Y4219">
        <f>IFERROR(VLOOKUP(C4219,MENINGITE!$A$5:$C$447,3,FALSE),0)</f>
        <v>0</v>
      </c>
      <c r="Z4219">
        <f>IFERROR(VLOOKUP(C4219,RAIVA!$A$5:$C$16,3,FALSE),0)</f>
        <v>0</v>
      </c>
    </row>
    <row r="4220" spans="1:26" x14ac:dyDescent="0.3">
      <c r="A4220" s="2" t="s">
        <v>4178</v>
      </c>
      <c r="B4220" s="2" t="s">
        <v>4230</v>
      </c>
      <c r="C4220" s="2">
        <v>240895</v>
      </c>
      <c r="D4220" s="2">
        <v>2408953</v>
      </c>
      <c r="E4220" s="2" t="s">
        <v>4178</v>
      </c>
      <c r="F4220" s="2" t="s">
        <v>4230</v>
      </c>
      <c r="G4220" s="2">
        <f>IFERROR(VLOOKUP(D4220,Coordenadas!$A$2:$D$5571,3,FALSE),0)</f>
        <v>-5.2765000000000004</v>
      </c>
      <c r="H4220" s="2">
        <f>IFERROR(VLOOKUP(D4220,Coordenadas!$A$2:$D$5571,4,FALSE),0)</f>
        <v>-35.379399999999997</v>
      </c>
      <c r="I4220" s="2" t="s">
        <v>5324</v>
      </c>
      <c r="J4220" s="2">
        <v>10059</v>
      </c>
      <c r="K4220" s="2" t="s">
        <v>5332</v>
      </c>
      <c r="L4220" s="2">
        <f>IFERROR(VLOOKUP(C4220,BOTULISMO!$A$3:$C$19,3,FALSE),0)</f>
        <v>0</v>
      </c>
      <c r="M4220" s="2">
        <f>IFERROR(VLOOKUP(C4220,'LEISHMANIOSE VISCERAL'!$A$4:$C$454,3,FALSE),0)</f>
        <v>0</v>
      </c>
      <c r="N4220" s="2">
        <f>IFERROR(VLOOKUP(C4220,'LEISHMANIOSE TEGUMENTAR'!$A$4:$C$1681,3,FALSE),0)</f>
        <v>0</v>
      </c>
      <c r="O4220" s="2">
        <f>IFERROR(VLOOKUP(C4220,'FEBRE AMARELA'!$A$4:$C$38,3,FALSE),0)</f>
        <v>0</v>
      </c>
      <c r="P4220" s="2">
        <f>IFERROR(VLOOKUP(C4220,DENGUE!$A$5:$C$4097,3,FALSE),0)</f>
        <v>10</v>
      </c>
      <c r="Q4220" s="2">
        <f>IFERROR(VLOOKUP(C4220,'HEPATITE VIRAL'!$A$5:$C$3162,3,FALSE),0)</f>
        <v>0</v>
      </c>
      <c r="R4220" s="2">
        <f>IFERROR(VLOOKUP(C4220,'FEBRE MACULOSA'!$A$5:$C$181,3,FALSE),0)</f>
        <v>0</v>
      </c>
      <c r="S4220" s="2">
        <f>IFERROR(VLOOKUP(C4220,LEPTOSPIROSE!$A$5:$C$1176,3,FALSE),0)</f>
        <v>0</v>
      </c>
      <c r="T4220" s="2">
        <f>IFERROR(VLOOKUP(C4220,'DOENÇA DE CHAGAS'!$A$5:$C$100,3,FALSE),0)</f>
        <v>0</v>
      </c>
      <c r="U4220" s="2">
        <f>IFERROR(VLOOKUP(C4220,'PICADAS DE COBRAS'!$A$6:$C$4645,3,FALSE),0)</f>
        <v>0</v>
      </c>
      <c r="V4220">
        <f>IFERROR(VLOOKUP(C4220,'ZIKA VIRUS'!$A$5:$C$2399,3,FALSE),0)</f>
        <v>3</v>
      </c>
      <c r="W4220">
        <f>IFERROR(VLOOKUP(C4220,'FEBRE TIFÓIDE'!$A$5:$C$46,3,FALSE),0)</f>
        <v>0</v>
      </c>
      <c r="X4220">
        <f>IFERROR(VLOOKUP(C4220,HANTAVIROSE!$A$5:$C$153,3,FALSE),0)</f>
        <v>0</v>
      </c>
      <c r="Y4220">
        <f>IFERROR(VLOOKUP(C4220,MENINGITE!$A$5:$C$447,3,FALSE),0)</f>
        <v>0</v>
      </c>
      <c r="Z4220">
        <f>IFERROR(VLOOKUP(C4220,RAIVA!$A$5:$C$16,3,FALSE),0)</f>
        <v>0</v>
      </c>
    </row>
    <row r="4221" spans="1:26" x14ac:dyDescent="0.3">
      <c r="A4221" s="2" t="s">
        <v>967</v>
      </c>
      <c r="B4221" s="2" t="s">
        <v>1042</v>
      </c>
      <c r="C4221" s="2">
        <v>421460</v>
      </c>
      <c r="D4221" s="2">
        <v>4214607</v>
      </c>
      <c r="E4221" s="2" t="s">
        <v>967</v>
      </c>
      <c r="F4221" s="2" t="s">
        <v>1042</v>
      </c>
      <c r="G4221" s="2">
        <f>IFERROR(VLOOKUP(D4221,Coordenadas!$A$2:$D$5571,3,FALSE),0)</f>
        <v>-27.1952</v>
      </c>
      <c r="H4221" s="2">
        <f>IFERROR(VLOOKUP(D4221,Coordenadas!$A$2:$D$5571,4,FALSE),0)</f>
        <v>-49.798900000000003</v>
      </c>
      <c r="I4221" s="2" t="s">
        <v>5326</v>
      </c>
      <c r="J4221" s="2">
        <v>7090</v>
      </c>
      <c r="K4221" s="2" t="s">
        <v>5332</v>
      </c>
      <c r="L4221" s="2">
        <f>IFERROR(VLOOKUP(C4221,BOTULISMO!$A$3:$C$19,3,FALSE),0)</f>
        <v>0</v>
      </c>
      <c r="M4221" s="2">
        <f>IFERROR(VLOOKUP(C4221,'LEISHMANIOSE VISCERAL'!$A$4:$C$454,3,FALSE),0)</f>
        <v>0</v>
      </c>
      <c r="N4221" s="2">
        <f>IFERROR(VLOOKUP(C4221,'LEISHMANIOSE TEGUMENTAR'!$A$4:$C$1681,3,FALSE),0)</f>
        <v>0</v>
      </c>
      <c r="O4221" s="2">
        <f>IFERROR(VLOOKUP(C4221,'FEBRE AMARELA'!$A$4:$C$38,3,FALSE),0)</f>
        <v>0</v>
      </c>
      <c r="P4221" s="2">
        <f>IFERROR(VLOOKUP(C4221,DENGUE!$A$5:$C$4097,3,FALSE),0)</f>
        <v>0</v>
      </c>
      <c r="Q4221" s="2">
        <f>IFERROR(VLOOKUP(C4221,'HEPATITE VIRAL'!$A$5:$C$3162,3,FALSE),0)</f>
        <v>1</v>
      </c>
      <c r="R4221" s="2">
        <f>IFERROR(VLOOKUP(C4221,'FEBRE MACULOSA'!$A$5:$C$181,3,FALSE),0)</f>
        <v>0</v>
      </c>
      <c r="S4221" s="2">
        <f>IFERROR(VLOOKUP(C4221,LEPTOSPIROSE!$A$5:$C$1176,3,FALSE),0)</f>
        <v>2</v>
      </c>
      <c r="T4221" s="2">
        <f>IFERROR(VLOOKUP(C4221,'DOENÇA DE CHAGAS'!$A$5:$C$100,3,FALSE),0)</f>
        <v>0</v>
      </c>
      <c r="U4221" s="2">
        <f>IFERROR(VLOOKUP(C4221,'PICADAS DE COBRAS'!$A$6:$C$4645,3,FALSE),0)</f>
        <v>12</v>
      </c>
      <c r="V4221">
        <f>IFERROR(VLOOKUP(C4221,'ZIKA VIRUS'!$A$5:$C$2399,3,FALSE),0)</f>
        <v>2</v>
      </c>
      <c r="W4221">
        <f>IFERROR(VLOOKUP(C4221,'FEBRE TIFÓIDE'!$A$5:$C$46,3,FALSE),0)</f>
        <v>0</v>
      </c>
      <c r="X4221">
        <f>IFERROR(VLOOKUP(C4221,HANTAVIROSE!$A$5:$C$153,3,FALSE),0)</f>
        <v>0</v>
      </c>
      <c r="Y4221">
        <f>IFERROR(VLOOKUP(C4221,MENINGITE!$A$5:$C$447,3,FALSE),0)</f>
        <v>0</v>
      </c>
      <c r="Z4221">
        <f>IFERROR(VLOOKUP(C4221,RAIVA!$A$5:$C$16,3,FALSE),0)</f>
        <v>0</v>
      </c>
    </row>
    <row r="4222" spans="1:26" x14ac:dyDescent="0.3">
      <c r="A4222" s="2" t="s">
        <v>3257</v>
      </c>
      <c r="B4222" s="2" t="s">
        <v>3334</v>
      </c>
      <c r="C4222" s="2">
        <v>292690</v>
      </c>
      <c r="D4222" s="2">
        <v>2926905</v>
      </c>
      <c r="E4222" s="2" t="s">
        <v>3257</v>
      </c>
      <c r="F4222" s="2" t="s">
        <v>3334</v>
      </c>
      <c r="G4222" s="2">
        <f>IFERROR(VLOOKUP(D4222,Coordenadas!$A$2:$D$5571,3,FALSE),0)</f>
        <v>-13.118499999999999</v>
      </c>
      <c r="H4222" s="2">
        <f>IFERROR(VLOOKUP(D4222,Coordenadas!$A$2:$D$5571,4,FALSE),0)</f>
        <v>-42.290199999999999</v>
      </c>
      <c r="I4222" s="2" t="s">
        <v>5324</v>
      </c>
      <c r="J4222" s="2">
        <v>11918</v>
      </c>
      <c r="K4222" s="2" t="s">
        <v>5332</v>
      </c>
      <c r="L4222" s="2">
        <f>IFERROR(VLOOKUP(C4222,BOTULISMO!$A$3:$C$19,3,FALSE),0)</f>
        <v>0</v>
      </c>
      <c r="M4222" s="2">
        <f>IFERROR(VLOOKUP(C4222,'LEISHMANIOSE VISCERAL'!$A$4:$C$454,3,FALSE),0)</f>
        <v>0</v>
      </c>
      <c r="N4222" s="2">
        <f>IFERROR(VLOOKUP(C4222,'LEISHMANIOSE TEGUMENTAR'!$A$4:$C$1681,3,FALSE),0)</f>
        <v>0</v>
      </c>
      <c r="O4222" s="2">
        <f>IFERROR(VLOOKUP(C4222,'FEBRE AMARELA'!$A$4:$C$38,3,FALSE),0)</f>
        <v>0</v>
      </c>
      <c r="P4222" s="2">
        <f>IFERROR(VLOOKUP(C4222,DENGUE!$A$5:$C$4097,3,FALSE),0)</f>
        <v>94</v>
      </c>
      <c r="Q4222" s="2">
        <f>IFERROR(VLOOKUP(C4222,'HEPATITE VIRAL'!$A$5:$C$3162,3,FALSE),0)</f>
        <v>0</v>
      </c>
      <c r="R4222" s="2">
        <f>IFERROR(VLOOKUP(C4222,'FEBRE MACULOSA'!$A$5:$C$181,3,FALSE),0)</f>
        <v>0</v>
      </c>
      <c r="S4222" s="2">
        <f>IFERROR(VLOOKUP(C4222,LEPTOSPIROSE!$A$5:$C$1176,3,FALSE),0)</f>
        <v>0</v>
      </c>
      <c r="T4222" s="2">
        <f>IFERROR(VLOOKUP(C4222,'DOENÇA DE CHAGAS'!$A$5:$C$100,3,FALSE),0)</f>
        <v>0</v>
      </c>
      <c r="U4222" s="2">
        <f>IFERROR(VLOOKUP(C4222,'PICADAS DE COBRAS'!$A$6:$C$4645,3,FALSE),0)</f>
        <v>44</v>
      </c>
      <c r="V4222">
        <f>IFERROR(VLOOKUP(C4222,'ZIKA VIRUS'!$A$5:$C$2399,3,FALSE),0)</f>
        <v>32</v>
      </c>
      <c r="W4222">
        <f>IFERROR(VLOOKUP(C4222,'FEBRE TIFÓIDE'!$A$5:$C$46,3,FALSE),0)</f>
        <v>0</v>
      </c>
      <c r="X4222">
        <f>IFERROR(VLOOKUP(C4222,HANTAVIROSE!$A$5:$C$153,3,FALSE),0)</f>
        <v>0</v>
      </c>
      <c r="Y4222">
        <f>IFERROR(VLOOKUP(C4222,MENINGITE!$A$5:$C$447,3,FALSE),0)</f>
        <v>0</v>
      </c>
      <c r="Z4222">
        <f>IFERROR(VLOOKUP(C4222,RAIVA!$A$5:$C$16,3,FALSE),0)</f>
        <v>0</v>
      </c>
    </row>
    <row r="4223" spans="1:26" x14ac:dyDescent="0.3">
      <c r="A4223" s="2" t="s">
        <v>2425</v>
      </c>
      <c r="B4223" s="2" t="s">
        <v>2629</v>
      </c>
      <c r="C4223" s="2">
        <v>315510</v>
      </c>
      <c r="D4223" s="2">
        <v>3155108</v>
      </c>
      <c r="E4223" s="2" t="s">
        <v>2425</v>
      </c>
      <c r="F4223" s="2" t="s">
        <v>2629</v>
      </c>
      <c r="G4223" s="2">
        <f>IFERROR(VLOOKUP(D4223,Coordenadas!$A$2:$D$5571,3,FALSE),0)</f>
        <v>-16.605599999999999</v>
      </c>
      <c r="H4223" s="2">
        <f>IFERROR(VLOOKUP(D4223,Coordenadas!$A$2:$D$5571,4,FALSE),0)</f>
        <v>-40.571399999999997</v>
      </c>
      <c r="I4223" s="2" t="s">
        <v>5325</v>
      </c>
      <c r="J4223" s="2">
        <v>5217</v>
      </c>
      <c r="K4223" s="2" t="s">
        <v>5332</v>
      </c>
      <c r="L4223" s="2">
        <f>IFERROR(VLOOKUP(C4223,BOTULISMO!$A$3:$C$19,3,FALSE),0)</f>
        <v>0</v>
      </c>
      <c r="M4223" s="2">
        <f>IFERROR(VLOOKUP(C4223,'LEISHMANIOSE VISCERAL'!$A$4:$C$454,3,FALSE),0)</f>
        <v>0</v>
      </c>
      <c r="N4223" s="2">
        <f>IFERROR(VLOOKUP(C4223,'LEISHMANIOSE TEGUMENTAR'!$A$4:$C$1681,3,FALSE),0)</f>
        <v>0</v>
      </c>
      <c r="O4223" s="2">
        <f>IFERROR(VLOOKUP(C4223,'FEBRE AMARELA'!$A$4:$C$38,3,FALSE),0)</f>
        <v>0</v>
      </c>
      <c r="P4223" s="2">
        <f>IFERROR(VLOOKUP(C4223,DENGUE!$A$5:$C$4097,3,FALSE),0)</f>
        <v>39</v>
      </c>
      <c r="Q4223" s="2">
        <f>IFERROR(VLOOKUP(C4223,'HEPATITE VIRAL'!$A$5:$C$3162,3,FALSE),0)</f>
        <v>0</v>
      </c>
      <c r="R4223" s="2">
        <f>IFERROR(VLOOKUP(C4223,'FEBRE MACULOSA'!$A$5:$C$181,3,FALSE),0)</f>
        <v>0</v>
      </c>
      <c r="S4223" s="2">
        <f>IFERROR(VLOOKUP(C4223,LEPTOSPIROSE!$A$5:$C$1176,3,FALSE),0)</f>
        <v>0</v>
      </c>
      <c r="T4223" s="2">
        <f>IFERROR(VLOOKUP(C4223,'DOENÇA DE CHAGAS'!$A$5:$C$100,3,FALSE),0)</f>
        <v>0</v>
      </c>
      <c r="U4223" s="2">
        <f>IFERROR(VLOOKUP(C4223,'PICADAS DE COBRAS'!$A$6:$C$4645,3,FALSE),0)</f>
        <v>30</v>
      </c>
      <c r="V4223">
        <f>IFERROR(VLOOKUP(C4223,'ZIKA VIRUS'!$A$5:$C$2399,3,FALSE),0)</f>
        <v>2</v>
      </c>
      <c r="W4223">
        <f>IFERROR(VLOOKUP(C4223,'FEBRE TIFÓIDE'!$A$5:$C$46,3,FALSE),0)</f>
        <v>0</v>
      </c>
      <c r="X4223">
        <f>IFERROR(VLOOKUP(C4223,HANTAVIROSE!$A$5:$C$153,3,FALSE),0)</f>
        <v>0</v>
      </c>
      <c r="Y4223">
        <f>IFERROR(VLOOKUP(C4223,MENINGITE!$A$5:$C$447,3,FALSE),0)</f>
        <v>0</v>
      </c>
      <c r="Z4223">
        <f>IFERROR(VLOOKUP(C4223,RAIVA!$A$5:$C$16,3,FALSE),0)</f>
        <v>0</v>
      </c>
    </row>
    <row r="4224" spans="1:26" x14ac:dyDescent="0.3">
      <c r="A4224" s="2" t="s">
        <v>967</v>
      </c>
      <c r="B4224" s="2" t="s">
        <v>1040</v>
      </c>
      <c r="C4224" s="2">
        <v>421480</v>
      </c>
      <c r="D4224" s="2">
        <v>4214805</v>
      </c>
      <c r="E4224" s="2" t="s">
        <v>967</v>
      </c>
      <c r="F4224" s="2" t="s">
        <v>1040</v>
      </c>
      <c r="G4224" s="2">
        <f>IFERROR(VLOOKUP(D4224,Coordenadas!$A$2:$D$5571,3,FALSE),0)</f>
        <v>-27.215599999999998</v>
      </c>
      <c r="H4224" s="2">
        <f>IFERROR(VLOOKUP(D4224,Coordenadas!$A$2:$D$5571,4,FALSE),0)</f>
        <v>-49.643000000000001</v>
      </c>
      <c r="I4224" s="2" t="s">
        <v>5326</v>
      </c>
      <c r="J4224" s="2">
        <v>61198</v>
      </c>
      <c r="K4224" s="2" t="s">
        <v>5331</v>
      </c>
      <c r="L4224" s="2">
        <f>IFERROR(VLOOKUP(C4224,BOTULISMO!$A$3:$C$19,3,FALSE),0)</f>
        <v>0</v>
      </c>
      <c r="M4224" s="2">
        <f>IFERROR(VLOOKUP(C4224,'LEISHMANIOSE VISCERAL'!$A$4:$C$454,3,FALSE),0)</f>
        <v>0</v>
      </c>
      <c r="N4224" s="2">
        <f>IFERROR(VLOOKUP(C4224,'LEISHMANIOSE TEGUMENTAR'!$A$4:$C$1681,3,FALSE),0)</f>
        <v>0</v>
      </c>
      <c r="O4224" s="2">
        <f>IFERROR(VLOOKUP(C4224,'FEBRE AMARELA'!$A$4:$C$38,3,FALSE),0)</f>
        <v>0</v>
      </c>
      <c r="P4224" s="2">
        <f>IFERROR(VLOOKUP(C4224,DENGUE!$A$5:$C$4097,3,FALSE),0)</f>
        <v>1</v>
      </c>
      <c r="Q4224" s="2">
        <f>IFERROR(VLOOKUP(C4224,'HEPATITE VIRAL'!$A$5:$C$3162,3,FALSE),0)</f>
        <v>28</v>
      </c>
      <c r="R4224" s="2">
        <f>IFERROR(VLOOKUP(C4224,'FEBRE MACULOSA'!$A$5:$C$181,3,FALSE),0)</f>
        <v>0</v>
      </c>
      <c r="S4224" s="2">
        <f>IFERROR(VLOOKUP(C4224,LEPTOSPIROSE!$A$5:$C$1176,3,FALSE),0)</f>
        <v>10</v>
      </c>
      <c r="T4224" s="2">
        <f>IFERROR(VLOOKUP(C4224,'DOENÇA DE CHAGAS'!$A$5:$C$100,3,FALSE),0)</f>
        <v>0</v>
      </c>
      <c r="U4224" s="2">
        <f>IFERROR(VLOOKUP(C4224,'PICADAS DE COBRAS'!$A$6:$C$4645,3,FALSE),0)</f>
        <v>78</v>
      </c>
      <c r="V4224">
        <f>IFERROR(VLOOKUP(C4224,'ZIKA VIRUS'!$A$5:$C$2399,3,FALSE),0)</f>
        <v>0</v>
      </c>
      <c r="W4224">
        <f>IFERROR(VLOOKUP(C4224,'FEBRE TIFÓIDE'!$A$5:$C$46,3,FALSE),0)</f>
        <v>0</v>
      </c>
      <c r="X4224">
        <f>IFERROR(VLOOKUP(C4224,HANTAVIROSE!$A$5:$C$153,3,FALSE),0)</f>
        <v>1</v>
      </c>
      <c r="Y4224">
        <f>IFERROR(VLOOKUP(C4224,MENINGITE!$A$5:$C$447,3,FALSE),0)</f>
        <v>9</v>
      </c>
      <c r="Z4224">
        <f>IFERROR(VLOOKUP(C4224,RAIVA!$A$5:$C$16,3,FALSE),0)</f>
        <v>0</v>
      </c>
    </row>
    <row r="4225" spans="1:26" x14ac:dyDescent="0.3">
      <c r="A4225" s="2" t="s">
        <v>2425</v>
      </c>
      <c r="B4225" s="2" t="s">
        <v>2630</v>
      </c>
      <c r="C4225" s="2">
        <v>315500</v>
      </c>
      <c r="D4225" s="2">
        <v>3155009</v>
      </c>
      <c r="E4225" s="2" t="s">
        <v>2425</v>
      </c>
      <c r="F4225" s="2" t="s">
        <v>2630</v>
      </c>
      <c r="G4225" s="2">
        <f>IFERROR(VLOOKUP(D4225,Coordenadas!$A$2:$D$5571,3,FALSE),0)</f>
        <v>-20.241199999999999</v>
      </c>
      <c r="H4225" s="2">
        <f>IFERROR(VLOOKUP(D4225,Coordenadas!$A$2:$D$5571,4,FALSE),0)</f>
        <v>-42.899500000000003</v>
      </c>
      <c r="I4225" s="2" t="s">
        <v>5325</v>
      </c>
      <c r="J4225" s="2">
        <v>2465</v>
      </c>
      <c r="K4225" s="2" t="s">
        <v>5332</v>
      </c>
      <c r="L4225" s="2">
        <f>IFERROR(VLOOKUP(C4225,BOTULISMO!$A$3:$C$19,3,FALSE),0)</f>
        <v>0</v>
      </c>
      <c r="M4225" s="2">
        <f>IFERROR(VLOOKUP(C4225,'LEISHMANIOSE VISCERAL'!$A$4:$C$454,3,FALSE),0)</f>
        <v>0</v>
      </c>
      <c r="N4225" s="2">
        <f>IFERROR(VLOOKUP(C4225,'LEISHMANIOSE TEGUMENTAR'!$A$4:$C$1681,3,FALSE),0)</f>
        <v>1</v>
      </c>
      <c r="O4225" s="2">
        <f>IFERROR(VLOOKUP(C4225,'FEBRE AMARELA'!$A$4:$C$38,3,FALSE),0)</f>
        <v>0</v>
      </c>
      <c r="P4225" s="2">
        <f>IFERROR(VLOOKUP(C4225,DENGUE!$A$5:$C$4097,3,FALSE),0)</f>
        <v>1</v>
      </c>
      <c r="Q4225" s="2">
        <f>IFERROR(VLOOKUP(C4225,'HEPATITE VIRAL'!$A$5:$C$3162,3,FALSE),0)</f>
        <v>0</v>
      </c>
      <c r="R4225" s="2">
        <f>IFERROR(VLOOKUP(C4225,'FEBRE MACULOSA'!$A$5:$C$181,3,FALSE),0)</f>
        <v>0</v>
      </c>
      <c r="S4225" s="2">
        <f>IFERROR(VLOOKUP(C4225,LEPTOSPIROSE!$A$5:$C$1176,3,FALSE),0)</f>
        <v>0</v>
      </c>
      <c r="T4225" s="2">
        <f>IFERROR(VLOOKUP(C4225,'DOENÇA DE CHAGAS'!$A$5:$C$100,3,FALSE),0)</f>
        <v>0</v>
      </c>
      <c r="U4225" s="2">
        <f>IFERROR(VLOOKUP(C4225,'PICADAS DE COBRAS'!$A$6:$C$4645,3,FALSE),0)</f>
        <v>14</v>
      </c>
      <c r="V4225">
        <f>IFERROR(VLOOKUP(C4225,'ZIKA VIRUS'!$A$5:$C$2399,3,FALSE),0)</f>
        <v>0</v>
      </c>
      <c r="W4225">
        <f>IFERROR(VLOOKUP(C4225,'FEBRE TIFÓIDE'!$A$5:$C$46,3,FALSE),0)</f>
        <v>0</v>
      </c>
      <c r="X4225">
        <f>IFERROR(VLOOKUP(C4225,HANTAVIROSE!$A$5:$C$153,3,FALSE),0)</f>
        <v>0</v>
      </c>
      <c r="Y4225">
        <f>IFERROR(VLOOKUP(C4225,MENINGITE!$A$5:$C$447,3,FALSE),0)</f>
        <v>0</v>
      </c>
      <c r="Z4225">
        <f>IFERROR(VLOOKUP(C4225,RAIVA!$A$5:$C$16,3,FALSE),0)</f>
        <v>0</v>
      </c>
    </row>
    <row r="4226" spans="1:26" x14ac:dyDescent="0.3">
      <c r="A4226" s="2" t="s">
        <v>4903</v>
      </c>
      <c r="B4226" s="2" t="s">
        <v>4930</v>
      </c>
      <c r="C4226" s="2">
        <v>171870</v>
      </c>
      <c r="D4226" s="2">
        <v>1718709</v>
      </c>
      <c r="E4226" s="2" t="s">
        <v>4903</v>
      </c>
      <c r="F4226" s="2" t="s">
        <v>4930</v>
      </c>
      <c r="G4226" s="2">
        <f>IFERROR(VLOOKUP(D4226,Coordenadas!$A$2:$D$5571,3,FALSE),0)</f>
        <v>-9.3442500000000006</v>
      </c>
      <c r="H4226" s="2">
        <f>IFERROR(VLOOKUP(D4226,Coordenadas!$A$2:$D$5571,4,FALSE),0)</f>
        <v>-48.524500000000003</v>
      </c>
      <c r="I4226" s="2" t="s">
        <v>5323</v>
      </c>
      <c r="J4226" s="2">
        <v>2570</v>
      </c>
      <c r="K4226" s="2" t="s">
        <v>5332</v>
      </c>
      <c r="L4226" s="2">
        <f>IFERROR(VLOOKUP(C4226,BOTULISMO!$A$3:$C$19,3,FALSE),0)</f>
        <v>0</v>
      </c>
      <c r="M4226" s="2">
        <f>IFERROR(VLOOKUP(C4226,'LEISHMANIOSE VISCERAL'!$A$4:$C$454,3,FALSE),0)</f>
        <v>0</v>
      </c>
      <c r="N4226" s="2">
        <f>IFERROR(VLOOKUP(C4226,'LEISHMANIOSE TEGUMENTAR'!$A$4:$C$1681,3,FALSE),0)</f>
        <v>3</v>
      </c>
      <c r="O4226" s="2">
        <f>IFERROR(VLOOKUP(C4226,'FEBRE AMARELA'!$A$4:$C$38,3,FALSE),0)</f>
        <v>0</v>
      </c>
      <c r="P4226" s="2">
        <f>IFERROR(VLOOKUP(C4226,DENGUE!$A$5:$C$4097,3,FALSE),0)</f>
        <v>5</v>
      </c>
      <c r="Q4226" s="2">
        <f>IFERROR(VLOOKUP(C4226,'HEPATITE VIRAL'!$A$5:$C$3162,3,FALSE),0)</f>
        <v>0</v>
      </c>
      <c r="R4226" s="2">
        <f>IFERROR(VLOOKUP(C4226,'FEBRE MACULOSA'!$A$5:$C$181,3,FALSE),0)</f>
        <v>0</v>
      </c>
      <c r="S4226" s="2">
        <f>IFERROR(VLOOKUP(C4226,LEPTOSPIROSE!$A$5:$C$1176,3,FALSE),0)</f>
        <v>0</v>
      </c>
      <c r="T4226" s="2">
        <f>IFERROR(VLOOKUP(C4226,'DOENÇA DE CHAGAS'!$A$5:$C$100,3,FALSE),0)</f>
        <v>0</v>
      </c>
      <c r="U4226" s="2">
        <f>IFERROR(VLOOKUP(C4226,'PICADAS DE COBRAS'!$A$6:$C$4645,3,FALSE),0)</f>
        <v>9</v>
      </c>
      <c r="V4226">
        <f>IFERROR(VLOOKUP(C4226,'ZIKA VIRUS'!$A$5:$C$2399,3,FALSE),0)</f>
        <v>1</v>
      </c>
      <c r="W4226">
        <f>IFERROR(VLOOKUP(C4226,'FEBRE TIFÓIDE'!$A$5:$C$46,3,FALSE),0)</f>
        <v>0</v>
      </c>
      <c r="X4226">
        <f>IFERROR(VLOOKUP(C4226,HANTAVIROSE!$A$5:$C$153,3,FALSE),0)</f>
        <v>0</v>
      </c>
      <c r="Y4226">
        <f>IFERROR(VLOOKUP(C4226,MENINGITE!$A$5:$C$447,3,FALSE),0)</f>
        <v>0</v>
      </c>
      <c r="Z4226">
        <f>IFERROR(VLOOKUP(C4226,RAIVA!$A$5:$C$16,3,FALSE),0)</f>
        <v>0</v>
      </c>
    </row>
    <row r="4227" spans="1:26" x14ac:dyDescent="0.3">
      <c r="A4227" s="2" t="s">
        <v>967</v>
      </c>
      <c r="B4227" s="2" t="s">
        <v>1041</v>
      </c>
      <c r="C4227" s="2">
        <v>421470</v>
      </c>
      <c r="D4227" s="2">
        <v>4214706</v>
      </c>
      <c r="E4227" s="2" t="s">
        <v>967</v>
      </c>
      <c r="F4227" s="2" t="s">
        <v>1041</v>
      </c>
      <c r="G4227" s="2">
        <f>IFERROR(VLOOKUP(D4227,Coordenadas!$A$2:$D$5571,3,FALSE),0)</f>
        <v>-26.739799999999999</v>
      </c>
      <c r="H4227" s="2">
        <f>IFERROR(VLOOKUP(D4227,Coordenadas!$A$2:$D$5571,4,FALSE),0)</f>
        <v>-49.271799999999999</v>
      </c>
      <c r="I4227" s="2" t="s">
        <v>5326</v>
      </c>
      <c r="J4227" s="2">
        <v>10284</v>
      </c>
      <c r="K4227" s="2" t="s">
        <v>5332</v>
      </c>
      <c r="L4227" s="2">
        <f>IFERROR(VLOOKUP(C4227,BOTULISMO!$A$3:$C$19,3,FALSE),0)</f>
        <v>0</v>
      </c>
      <c r="M4227" s="2">
        <f>IFERROR(VLOOKUP(C4227,'LEISHMANIOSE VISCERAL'!$A$4:$C$454,3,FALSE),0)</f>
        <v>0</v>
      </c>
      <c r="N4227" s="2">
        <f>IFERROR(VLOOKUP(C4227,'LEISHMANIOSE TEGUMENTAR'!$A$4:$C$1681,3,FALSE),0)</f>
        <v>0</v>
      </c>
      <c r="O4227" s="2">
        <f>IFERROR(VLOOKUP(C4227,'FEBRE AMARELA'!$A$4:$C$38,3,FALSE),0)</f>
        <v>0</v>
      </c>
      <c r="P4227" s="2">
        <f>IFERROR(VLOOKUP(C4227,DENGUE!$A$5:$C$4097,3,FALSE),0)</f>
        <v>0</v>
      </c>
      <c r="Q4227" s="2">
        <f>IFERROR(VLOOKUP(C4227,'HEPATITE VIRAL'!$A$5:$C$3162,3,FALSE),0)</f>
        <v>1</v>
      </c>
      <c r="R4227" s="2">
        <f>IFERROR(VLOOKUP(C4227,'FEBRE MACULOSA'!$A$5:$C$181,3,FALSE),0)</f>
        <v>1</v>
      </c>
      <c r="S4227" s="2">
        <f>IFERROR(VLOOKUP(C4227,LEPTOSPIROSE!$A$5:$C$1176,3,FALSE),0)</f>
        <v>0</v>
      </c>
      <c r="T4227" s="2">
        <f>IFERROR(VLOOKUP(C4227,'DOENÇA DE CHAGAS'!$A$5:$C$100,3,FALSE),0)</f>
        <v>0</v>
      </c>
      <c r="U4227" s="2">
        <f>IFERROR(VLOOKUP(C4227,'PICADAS DE COBRAS'!$A$6:$C$4645,3,FALSE),0)</f>
        <v>8</v>
      </c>
      <c r="V4227">
        <f>IFERROR(VLOOKUP(C4227,'ZIKA VIRUS'!$A$5:$C$2399,3,FALSE),0)</f>
        <v>0</v>
      </c>
      <c r="W4227">
        <f>IFERROR(VLOOKUP(C4227,'FEBRE TIFÓIDE'!$A$5:$C$46,3,FALSE),0)</f>
        <v>0</v>
      </c>
      <c r="X4227">
        <f>IFERROR(VLOOKUP(C4227,HANTAVIROSE!$A$5:$C$153,3,FALSE),0)</f>
        <v>0</v>
      </c>
      <c r="Y4227">
        <f>IFERROR(VLOOKUP(C4227,MENINGITE!$A$5:$C$447,3,FALSE),0)</f>
        <v>0</v>
      </c>
      <c r="Z4227">
        <f>IFERROR(VLOOKUP(C4227,RAIVA!$A$5:$C$16,3,FALSE),0)</f>
        <v>0</v>
      </c>
    </row>
    <row r="4228" spans="1:26" x14ac:dyDescent="0.3">
      <c r="A4228" s="2" t="s">
        <v>470</v>
      </c>
      <c r="B4228" s="2" t="s">
        <v>624</v>
      </c>
      <c r="C4228" s="2">
        <v>431555</v>
      </c>
      <c r="D4228" s="2">
        <v>4315552</v>
      </c>
      <c r="E4228" s="2" t="s">
        <v>470</v>
      </c>
      <c r="F4228" s="2" t="s">
        <v>624</v>
      </c>
      <c r="G4228" s="2">
        <f>IFERROR(VLOOKUP(D4228,Coordenadas!$A$2:$D$5571,3,FALSE),0)</f>
        <v>-27.2973</v>
      </c>
      <c r="H4228" s="2">
        <f>IFERROR(VLOOKUP(D4228,Coordenadas!$A$2:$D$5571,4,FALSE),0)</f>
        <v>-52.841700000000003</v>
      </c>
      <c r="I4228" s="2" t="s">
        <v>5326</v>
      </c>
      <c r="J4228" s="2">
        <v>3616</v>
      </c>
      <c r="K4228" s="2" t="s">
        <v>5332</v>
      </c>
      <c r="L4228" s="2">
        <f>IFERROR(VLOOKUP(C4228,BOTULISMO!$A$3:$C$19,3,FALSE),0)</f>
        <v>0</v>
      </c>
      <c r="M4228" s="2">
        <f>IFERROR(VLOOKUP(C4228,'LEISHMANIOSE VISCERAL'!$A$4:$C$454,3,FALSE),0)</f>
        <v>0</v>
      </c>
      <c r="N4228" s="2">
        <f>IFERROR(VLOOKUP(C4228,'LEISHMANIOSE TEGUMENTAR'!$A$4:$C$1681,3,FALSE),0)</f>
        <v>0</v>
      </c>
      <c r="O4228" s="2">
        <f>IFERROR(VLOOKUP(C4228,'FEBRE AMARELA'!$A$4:$C$38,3,FALSE),0)</f>
        <v>0</v>
      </c>
      <c r="P4228" s="2">
        <f>IFERROR(VLOOKUP(C4228,DENGUE!$A$5:$C$4097,3,FALSE),0)</f>
        <v>0</v>
      </c>
      <c r="Q4228" s="2">
        <f>IFERROR(VLOOKUP(C4228,'HEPATITE VIRAL'!$A$5:$C$3162,3,FALSE),0)</f>
        <v>1</v>
      </c>
      <c r="R4228" s="2">
        <f>IFERROR(VLOOKUP(C4228,'FEBRE MACULOSA'!$A$5:$C$181,3,FALSE),0)</f>
        <v>0</v>
      </c>
      <c r="S4228" s="2">
        <f>IFERROR(VLOOKUP(C4228,LEPTOSPIROSE!$A$5:$C$1176,3,FALSE),0)</f>
        <v>0</v>
      </c>
      <c r="T4228" s="2">
        <f>IFERROR(VLOOKUP(C4228,'DOENÇA DE CHAGAS'!$A$5:$C$100,3,FALSE),0)</f>
        <v>0</v>
      </c>
      <c r="U4228" s="2">
        <f>IFERROR(VLOOKUP(C4228,'PICADAS DE COBRAS'!$A$6:$C$4645,3,FALSE),0)</f>
        <v>0</v>
      </c>
      <c r="V4228">
        <f>IFERROR(VLOOKUP(C4228,'ZIKA VIRUS'!$A$5:$C$2399,3,FALSE),0)</f>
        <v>0</v>
      </c>
      <c r="W4228">
        <f>IFERROR(VLOOKUP(C4228,'FEBRE TIFÓIDE'!$A$5:$C$46,3,FALSE),0)</f>
        <v>0</v>
      </c>
      <c r="X4228">
        <f>IFERROR(VLOOKUP(C4228,HANTAVIROSE!$A$5:$C$153,3,FALSE),0)</f>
        <v>0</v>
      </c>
      <c r="Y4228">
        <f>IFERROR(VLOOKUP(C4228,MENINGITE!$A$5:$C$447,3,FALSE),0)</f>
        <v>0</v>
      </c>
      <c r="Z4228">
        <f>IFERROR(VLOOKUP(C4228,RAIVA!$A$5:$C$16,3,FALSE),0)</f>
        <v>0</v>
      </c>
    </row>
    <row r="4229" spans="1:26" x14ac:dyDescent="0.3">
      <c r="A4229" s="2" t="s">
        <v>2425</v>
      </c>
      <c r="B4229" s="2" t="s">
        <v>2628</v>
      </c>
      <c r="C4229" s="2">
        <v>315520</v>
      </c>
      <c r="D4229" s="2">
        <v>3155207</v>
      </c>
      <c r="E4229" s="2" t="s">
        <v>2425</v>
      </c>
      <c r="F4229" s="2" t="s">
        <v>2628</v>
      </c>
      <c r="G4229" s="2">
        <f>IFERROR(VLOOKUP(D4229,Coordenadas!$A$2:$D$5571,3,FALSE),0)</f>
        <v>-20.855</v>
      </c>
      <c r="H4229" s="2">
        <f>IFERROR(VLOOKUP(D4229,Coordenadas!$A$2:$D$5571,4,FALSE),0)</f>
        <v>-43.472099999999998</v>
      </c>
      <c r="I4229" s="2" t="s">
        <v>5325</v>
      </c>
      <c r="J4229" s="2">
        <v>6070</v>
      </c>
      <c r="K4229" s="2" t="s">
        <v>5332</v>
      </c>
      <c r="L4229" s="2">
        <f>IFERROR(VLOOKUP(C4229,BOTULISMO!$A$3:$C$19,3,FALSE),0)</f>
        <v>0</v>
      </c>
      <c r="M4229" s="2">
        <f>IFERROR(VLOOKUP(C4229,'LEISHMANIOSE VISCERAL'!$A$4:$C$454,3,FALSE),0)</f>
        <v>0</v>
      </c>
      <c r="N4229" s="2">
        <f>IFERROR(VLOOKUP(C4229,'LEISHMANIOSE TEGUMENTAR'!$A$4:$C$1681,3,FALSE),0)</f>
        <v>0</v>
      </c>
      <c r="O4229" s="2">
        <f>IFERROR(VLOOKUP(C4229,'FEBRE AMARELA'!$A$4:$C$38,3,FALSE),0)</f>
        <v>0</v>
      </c>
      <c r="P4229" s="2">
        <f>IFERROR(VLOOKUP(C4229,DENGUE!$A$5:$C$4097,3,FALSE),0)</f>
        <v>0</v>
      </c>
      <c r="Q4229" s="2">
        <f>IFERROR(VLOOKUP(C4229,'HEPATITE VIRAL'!$A$5:$C$3162,3,FALSE),0)</f>
        <v>0</v>
      </c>
      <c r="R4229" s="2">
        <f>IFERROR(VLOOKUP(C4229,'FEBRE MACULOSA'!$A$5:$C$181,3,FALSE),0)</f>
        <v>0</v>
      </c>
      <c r="S4229" s="2">
        <f>IFERROR(VLOOKUP(C4229,LEPTOSPIROSE!$A$5:$C$1176,3,FALSE),0)</f>
        <v>0</v>
      </c>
      <c r="T4229" s="2">
        <f>IFERROR(VLOOKUP(C4229,'DOENÇA DE CHAGAS'!$A$5:$C$100,3,FALSE),0)</f>
        <v>0</v>
      </c>
      <c r="U4229" s="2">
        <f>IFERROR(VLOOKUP(C4229,'PICADAS DE COBRAS'!$A$6:$C$4645,3,FALSE),0)</f>
        <v>19</v>
      </c>
      <c r="V4229">
        <f>IFERROR(VLOOKUP(C4229,'ZIKA VIRUS'!$A$5:$C$2399,3,FALSE),0)</f>
        <v>5</v>
      </c>
      <c r="W4229">
        <f>IFERROR(VLOOKUP(C4229,'FEBRE TIFÓIDE'!$A$5:$C$46,3,FALSE),0)</f>
        <v>0</v>
      </c>
      <c r="X4229">
        <f>IFERROR(VLOOKUP(C4229,HANTAVIROSE!$A$5:$C$153,3,FALSE),0)</f>
        <v>0</v>
      </c>
      <c r="Y4229">
        <f>IFERROR(VLOOKUP(C4229,MENINGITE!$A$5:$C$447,3,FALSE),0)</f>
        <v>0</v>
      </c>
      <c r="Z4229">
        <f>IFERROR(VLOOKUP(C4229,RAIVA!$A$5:$C$16,3,FALSE),0)</f>
        <v>0</v>
      </c>
    </row>
    <row r="4230" spans="1:26" x14ac:dyDescent="0.3">
      <c r="A4230" s="2" t="s">
        <v>3816</v>
      </c>
      <c r="B4230" s="2" t="s">
        <v>3861</v>
      </c>
      <c r="C4230" s="2">
        <v>261190</v>
      </c>
      <c r="D4230" s="2">
        <v>2611903</v>
      </c>
      <c r="E4230" s="2" t="s">
        <v>3816</v>
      </c>
      <c r="F4230" s="2" t="s">
        <v>3861</v>
      </c>
      <c r="G4230" s="2">
        <f>IFERROR(VLOOKUP(D4230,Coordenadas!$A$2:$D$5571,3,FALSE),0)</f>
        <v>-8.6592000000000002</v>
      </c>
      <c r="H4230" s="2">
        <f>IFERROR(VLOOKUP(D4230,Coordenadas!$A$2:$D$5571,4,FALSE),0)</f>
        <v>-35.153199999999998</v>
      </c>
      <c r="I4230" s="2" t="s">
        <v>5324</v>
      </c>
      <c r="J4230" s="2">
        <v>22151</v>
      </c>
      <c r="K4230" s="2" t="s">
        <v>5330</v>
      </c>
      <c r="L4230" s="2">
        <f>IFERROR(VLOOKUP(C4230,BOTULISMO!$A$3:$C$19,3,FALSE),0)</f>
        <v>0</v>
      </c>
      <c r="M4230" s="2">
        <f>IFERROR(VLOOKUP(C4230,'LEISHMANIOSE VISCERAL'!$A$4:$C$454,3,FALSE),0)</f>
        <v>0</v>
      </c>
      <c r="N4230" s="2">
        <f>IFERROR(VLOOKUP(C4230,'LEISHMANIOSE TEGUMENTAR'!$A$4:$C$1681,3,FALSE),0)</f>
        <v>0</v>
      </c>
      <c r="O4230" s="2">
        <f>IFERROR(VLOOKUP(C4230,'FEBRE AMARELA'!$A$4:$C$38,3,FALSE),0)</f>
        <v>0</v>
      </c>
      <c r="P4230" s="2">
        <f>IFERROR(VLOOKUP(C4230,DENGUE!$A$5:$C$4097,3,FALSE),0)</f>
        <v>52</v>
      </c>
      <c r="Q4230" s="2">
        <f>IFERROR(VLOOKUP(C4230,'HEPATITE VIRAL'!$A$5:$C$3162,3,FALSE),0)</f>
        <v>0</v>
      </c>
      <c r="R4230" s="2">
        <f>IFERROR(VLOOKUP(C4230,'FEBRE MACULOSA'!$A$5:$C$181,3,FALSE),0)</f>
        <v>0</v>
      </c>
      <c r="S4230" s="2">
        <f>IFERROR(VLOOKUP(C4230,LEPTOSPIROSE!$A$5:$C$1176,3,FALSE),0)</f>
        <v>0</v>
      </c>
      <c r="T4230" s="2">
        <f>IFERROR(VLOOKUP(C4230,'DOENÇA DE CHAGAS'!$A$5:$C$100,3,FALSE),0)</f>
        <v>0</v>
      </c>
      <c r="U4230" s="2">
        <f>IFERROR(VLOOKUP(C4230,'PICADAS DE COBRAS'!$A$6:$C$4645,3,FALSE),0)</f>
        <v>82</v>
      </c>
      <c r="V4230">
        <f>IFERROR(VLOOKUP(C4230,'ZIKA VIRUS'!$A$5:$C$2399,3,FALSE),0)</f>
        <v>1</v>
      </c>
      <c r="W4230">
        <f>IFERROR(VLOOKUP(C4230,'FEBRE TIFÓIDE'!$A$5:$C$46,3,FALSE),0)</f>
        <v>0</v>
      </c>
      <c r="X4230">
        <f>IFERROR(VLOOKUP(C4230,HANTAVIROSE!$A$5:$C$153,3,FALSE),0)</f>
        <v>0</v>
      </c>
      <c r="Y4230">
        <f>IFERROR(VLOOKUP(C4230,MENINGITE!$A$5:$C$447,3,FALSE),0)</f>
        <v>0</v>
      </c>
      <c r="Z4230">
        <f>IFERROR(VLOOKUP(C4230,RAIVA!$A$5:$C$16,3,FALSE),0)</f>
        <v>0</v>
      </c>
    </row>
    <row r="4231" spans="1:26" x14ac:dyDescent="0.3">
      <c r="A4231" s="2" t="s">
        <v>967</v>
      </c>
      <c r="B4231" s="2" t="s">
        <v>1039</v>
      </c>
      <c r="C4231" s="2">
        <v>421490</v>
      </c>
      <c r="D4231" s="2">
        <v>4214904</v>
      </c>
      <c r="E4231" s="2" t="s">
        <v>967</v>
      </c>
      <c r="F4231" s="2" t="s">
        <v>1039</v>
      </c>
      <c r="G4231" s="2">
        <f>IFERROR(VLOOKUP(D4231,Coordenadas!$A$2:$D$5571,3,FALSE),0)</f>
        <v>-28.124400000000001</v>
      </c>
      <c r="H4231" s="2">
        <f>IFERROR(VLOOKUP(D4231,Coordenadas!$A$2:$D$5571,4,FALSE),0)</f>
        <v>-49.1068</v>
      </c>
      <c r="I4231" s="2" t="s">
        <v>5326</v>
      </c>
      <c r="J4231" s="2">
        <v>4446</v>
      </c>
      <c r="K4231" s="2" t="s">
        <v>5332</v>
      </c>
      <c r="L4231" s="2">
        <f>IFERROR(VLOOKUP(C4231,BOTULISMO!$A$3:$C$19,3,FALSE),0)</f>
        <v>0</v>
      </c>
      <c r="M4231" s="2">
        <f>IFERROR(VLOOKUP(C4231,'LEISHMANIOSE VISCERAL'!$A$4:$C$454,3,FALSE),0)</f>
        <v>0</v>
      </c>
      <c r="N4231" s="2">
        <f>IFERROR(VLOOKUP(C4231,'LEISHMANIOSE TEGUMENTAR'!$A$4:$C$1681,3,FALSE),0)</f>
        <v>0</v>
      </c>
      <c r="O4231" s="2">
        <f>IFERROR(VLOOKUP(C4231,'FEBRE AMARELA'!$A$4:$C$38,3,FALSE),0)</f>
        <v>0</v>
      </c>
      <c r="P4231" s="2">
        <f>IFERROR(VLOOKUP(C4231,DENGUE!$A$5:$C$4097,3,FALSE),0)</f>
        <v>0</v>
      </c>
      <c r="Q4231" s="2">
        <f>IFERROR(VLOOKUP(C4231,'HEPATITE VIRAL'!$A$5:$C$3162,3,FALSE),0)</f>
        <v>5</v>
      </c>
      <c r="R4231" s="2">
        <f>IFERROR(VLOOKUP(C4231,'FEBRE MACULOSA'!$A$5:$C$181,3,FALSE),0)</f>
        <v>0</v>
      </c>
      <c r="S4231" s="2">
        <f>IFERROR(VLOOKUP(C4231,LEPTOSPIROSE!$A$5:$C$1176,3,FALSE),0)</f>
        <v>1</v>
      </c>
      <c r="T4231" s="2">
        <f>IFERROR(VLOOKUP(C4231,'DOENÇA DE CHAGAS'!$A$5:$C$100,3,FALSE),0)</f>
        <v>0</v>
      </c>
      <c r="U4231" s="2">
        <f>IFERROR(VLOOKUP(C4231,'PICADAS DE COBRAS'!$A$6:$C$4645,3,FALSE),0)</f>
        <v>47</v>
      </c>
      <c r="V4231">
        <f>IFERROR(VLOOKUP(C4231,'ZIKA VIRUS'!$A$5:$C$2399,3,FALSE),0)</f>
        <v>0</v>
      </c>
      <c r="W4231">
        <f>IFERROR(VLOOKUP(C4231,'FEBRE TIFÓIDE'!$A$5:$C$46,3,FALSE),0)</f>
        <v>0</v>
      </c>
      <c r="X4231">
        <f>IFERROR(VLOOKUP(C4231,HANTAVIROSE!$A$5:$C$153,3,FALSE),0)</f>
        <v>0</v>
      </c>
      <c r="Y4231">
        <f>IFERROR(VLOOKUP(C4231,MENINGITE!$A$5:$C$447,3,FALSE),0)</f>
        <v>0</v>
      </c>
      <c r="Z4231">
        <f>IFERROR(VLOOKUP(C4231,RAIVA!$A$5:$C$16,3,FALSE),0)</f>
        <v>0</v>
      </c>
    </row>
    <row r="4232" spans="1:26" x14ac:dyDescent="0.3">
      <c r="A4232" s="2" t="s">
        <v>470</v>
      </c>
      <c r="B4232" s="2" t="s">
        <v>623</v>
      </c>
      <c r="C4232" s="2">
        <v>431560</v>
      </c>
      <c r="D4232" s="2">
        <v>4315602</v>
      </c>
      <c r="E4232" s="2" t="s">
        <v>470</v>
      </c>
      <c r="F4232" s="2" t="s">
        <v>623</v>
      </c>
      <c r="G4232" s="2">
        <f>IFERROR(VLOOKUP(D4232,Coordenadas!$A$2:$D$5571,3,FALSE),0)</f>
        <v>-32.0349</v>
      </c>
      <c r="H4232" s="2">
        <f>IFERROR(VLOOKUP(D4232,Coordenadas!$A$2:$D$5571,4,FALSE),0)</f>
        <v>-52.107100000000003</v>
      </c>
      <c r="I4232" s="2" t="s">
        <v>5326</v>
      </c>
      <c r="J4232" s="2">
        <v>197228</v>
      </c>
      <c r="K4232" s="2" t="s">
        <v>5333</v>
      </c>
      <c r="L4232" s="2">
        <f>IFERROR(VLOOKUP(C4232,BOTULISMO!$A$3:$C$19,3,FALSE),0)</f>
        <v>0</v>
      </c>
      <c r="M4232" s="2">
        <f>IFERROR(VLOOKUP(C4232,'LEISHMANIOSE VISCERAL'!$A$4:$C$454,3,FALSE),0)</f>
        <v>1</v>
      </c>
      <c r="N4232" s="2">
        <f>IFERROR(VLOOKUP(C4232,'LEISHMANIOSE TEGUMENTAR'!$A$4:$C$1681,3,FALSE),0)</f>
        <v>0</v>
      </c>
      <c r="O4232" s="2">
        <f>IFERROR(VLOOKUP(C4232,'FEBRE AMARELA'!$A$4:$C$38,3,FALSE),0)</f>
        <v>0</v>
      </c>
      <c r="P4232" s="2">
        <f>IFERROR(VLOOKUP(C4232,DENGUE!$A$5:$C$4097,3,FALSE),0)</f>
        <v>3</v>
      </c>
      <c r="Q4232" s="2">
        <f>IFERROR(VLOOKUP(C4232,'HEPATITE VIRAL'!$A$5:$C$3162,3,FALSE),0)</f>
        <v>750</v>
      </c>
      <c r="R4232" s="2">
        <f>IFERROR(VLOOKUP(C4232,'FEBRE MACULOSA'!$A$5:$C$181,3,FALSE),0)</f>
        <v>0</v>
      </c>
      <c r="S4232" s="2">
        <f>IFERROR(VLOOKUP(C4232,LEPTOSPIROSE!$A$5:$C$1176,3,FALSE),0)</f>
        <v>12</v>
      </c>
      <c r="T4232" s="2">
        <f>IFERROR(VLOOKUP(C4232,'DOENÇA DE CHAGAS'!$A$5:$C$100,3,FALSE),0)</f>
        <v>0</v>
      </c>
      <c r="U4232" s="2">
        <f>IFERROR(VLOOKUP(C4232,'PICADAS DE COBRAS'!$A$6:$C$4645,3,FALSE),0)</f>
        <v>44</v>
      </c>
      <c r="V4232">
        <f>IFERROR(VLOOKUP(C4232,'ZIKA VIRUS'!$A$5:$C$2399,3,FALSE),0)</f>
        <v>0</v>
      </c>
      <c r="W4232">
        <f>IFERROR(VLOOKUP(C4232,'FEBRE TIFÓIDE'!$A$5:$C$46,3,FALSE),0)</f>
        <v>0</v>
      </c>
      <c r="X4232">
        <f>IFERROR(VLOOKUP(C4232,HANTAVIROSE!$A$5:$C$153,3,FALSE),0)</f>
        <v>0</v>
      </c>
      <c r="Y4232">
        <f>IFERROR(VLOOKUP(C4232,MENINGITE!$A$5:$C$447,3,FALSE),0)</f>
        <v>1</v>
      </c>
      <c r="Z4232">
        <f>IFERROR(VLOOKUP(C4232,RAIVA!$A$5:$C$16,3,FALSE),0)</f>
        <v>0</v>
      </c>
    </row>
    <row r="4233" spans="1:26" x14ac:dyDescent="0.3">
      <c r="A4233" s="2" t="s">
        <v>1637</v>
      </c>
      <c r="B4233" s="2" t="s">
        <v>1779</v>
      </c>
      <c r="C4233" s="2">
        <v>354410</v>
      </c>
      <c r="D4233" s="2">
        <v>3544103</v>
      </c>
      <c r="E4233" s="2" t="s">
        <v>1637</v>
      </c>
      <c r="F4233" s="2" t="s">
        <v>1779</v>
      </c>
      <c r="G4233" s="2">
        <f>IFERROR(VLOOKUP(D4233,Coordenadas!$A$2:$D$5571,3,FALSE),0)</f>
        <v>-23.7437</v>
      </c>
      <c r="H4233" s="2">
        <f>IFERROR(VLOOKUP(D4233,Coordenadas!$A$2:$D$5571,4,FALSE),0)</f>
        <v>-46.397100000000002</v>
      </c>
      <c r="I4233" s="2" t="s">
        <v>5325</v>
      </c>
      <c r="J4233" s="2">
        <v>43974</v>
      </c>
      <c r="K4233" s="2" t="s">
        <v>5330</v>
      </c>
      <c r="L4233" s="2">
        <f>IFERROR(VLOOKUP(C4233,BOTULISMO!$A$3:$C$19,3,FALSE),0)</f>
        <v>0</v>
      </c>
      <c r="M4233" s="2">
        <f>IFERROR(VLOOKUP(C4233,'LEISHMANIOSE VISCERAL'!$A$4:$C$454,3,FALSE),0)</f>
        <v>0</v>
      </c>
      <c r="N4233" s="2">
        <f>IFERROR(VLOOKUP(C4233,'LEISHMANIOSE TEGUMENTAR'!$A$4:$C$1681,3,FALSE),0)</f>
        <v>0</v>
      </c>
      <c r="O4233" s="2">
        <f>IFERROR(VLOOKUP(C4233,'FEBRE AMARELA'!$A$4:$C$38,3,FALSE),0)</f>
        <v>0</v>
      </c>
      <c r="P4233" s="2">
        <f>IFERROR(VLOOKUP(C4233,DENGUE!$A$5:$C$4097,3,FALSE),0)</f>
        <v>0</v>
      </c>
      <c r="Q4233" s="2">
        <f>IFERROR(VLOOKUP(C4233,'HEPATITE VIRAL'!$A$5:$C$3162,3,FALSE),0)</f>
        <v>3</v>
      </c>
      <c r="R4233" s="2">
        <f>IFERROR(VLOOKUP(C4233,'FEBRE MACULOSA'!$A$5:$C$181,3,FALSE),0)</f>
        <v>0</v>
      </c>
      <c r="S4233" s="2">
        <f>IFERROR(VLOOKUP(C4233,LEPTOSPIROSE!$A$5:$C$1176,3,FALSE),0)</f>
        <v>0</v>
      </c>
      <c r="T4233" s="2">
        <f>IFERROR(VLOOKUP(C4233,'DOENÇA DE CHAGAS'!$A$5:$C$100,3,FALSE),0)</f>
        <v>0</v>
      </c>
      <c r="U4233" s="2">
        <f>IFERROR(VLOOKUP(C4233,'PICADAS DE COBRAS'!$A$6:$C$4645,3,FALSE),0)</f>
        <v>3</v>
      </c>
      <c r="V4233">
        <f>IFERROR(VLOOKUP(C4233,'ZIKA VIRUS'!$A$5:$C$2399,3,FALSE),0)</f>
        <v>0</v>
      </c>
      <c r="W4233">
        <f>IFERROR(VLOOKUP(C4233,'FEBRE TIFÓIDE'!$A$5:$C$46,3,FALSE),0)</f>
        <v>0</v>
      </c>
      <c r="X4233">
        <f>IFERROR(VLOOKUP(C4233,HANTAVIROSE!$A$5:$C$153,3,FALSE),0)</f>
        <v>0</v>
      </c>
      <c r="Y4233">
        <f>IFERROR(VLOOKUP(C4233,MENINGITE!$A$5:$C$447,3,FALSE),0)</f>
        <v>0</v>
      </c>
      <c r="Z4233">
        <f>IFERROR(VLOOKUP(C4233,RAIVA!$A$5:$C$16,3,FALSE),0)</f>
        <v>0</v>
      </c>
    </row>
    <row r="4234" spans="1:26" x14ac:dyDescent="0.3">
      <c r="A4234" s="2" t="s">
        <v>4490</v>
      </c>
      <c r="B4234" s="2" t="s">
        <v>4537</v>
      </c>
      <c r="C4234" s="2">
        <v>220900</v>
      </c>
      <c r="D4234" s="2">
        <v>2209005</v>
      </c>
      <c r="E4234" s="2" t="s">
        <v>4490</v>
      </c>
      <c r="F4234" s="2" t="s">
        <v>4537</v>
      </c>
      <c r="G4234" s="2">
        <f>IFERROR(VLOOKUP(D4234,Coordenadas!$A$2:$D$5571,3,FALSE),0)</f>
        <v>-7.7802899999999999</v>
      </c>
      <c r="H4234" s="2">
        <f>IFERROR(VLOOKUP(D4234,Coordenadas!$A$2:$D$5571,4,FALSE),0)</f>
        <v>-43.136899999999997</v>
      </c>
      <c r="I4234" s="2" t="s">
        <v>5324</v>
      </c>
      <c r="J4234" s="2">
        <v>6273</v>
      </c>
      <c r="K4234" s="2" t="s">
        <v>5332</v>
      </c>
      <c r="L4234" s="2">
        <f>IFERROR(VLOOKUP(C4234,BOTULISMO!$A$3:$C$19,3,FALSE),0)</f>
        <v>0</v>
      </c>
      <c r="M4234" s="2">
        <f>IFERROR(VLOOKUP(C4234,'LEISHMANIOSE VISCERAL'!$A$4:$C$454,3,FALSE),0)</f>
        <v>0</v>
      </c>
      <c r="N4234" s="2">
        <f>IFERROR(VLOOKUP(C4234,'LEISHMANIOSE TEGUMENTAR'!$A$4:$C$1681,3,FALSE),0)</f>
        <v>0</v>
      </c>
      <c r="O4234" s="2">
        <f>IFERROR(VLOOKUP(C4234,'FEBRE AMARELA'!$A$4:$C$38,3,FALSE),0)</f>
        <v>0</v>
      </c>
      <c r="P4234" s="2">
        <f>IFERROR(VLOOKUP(C4234,DENGUE!$A$5:$C$4097,3,FALSE),0)</f>
        <v>0</v>
      </c>
      <c r="Q4234" s="2">
        <f>IFERROR(VLOOKUP(C4234,'HEPATITE VIRAL'!$A$5:$C$3162,3,FALSE),0)</f>
        <v>0</v>
      </c>
      <c r="R4234" s="2">
        <f>IFERROR(VLOOKUP(C4234,'FEBRE MACULOSA'!$A$5:$C$181,3,FALSE),0)</f>
        <v>0</v>
      </c>
      <c r="S4234" s="2">
        <f>IFERROR(VLOOKUP(C4234,LEPTOSPIROSE!$A$5:$C$1176,3,FALSE),0)</f>
        <v>0</v>
      </c>
      <c r="T4234" s="2">
        <f>IFERROR(VLOOKUP(C4234,'DOENÇA DE CHAGAS'!$A$5:$C$100,3,FALSE),0)</f>
        <v>0</v>
      </c>
      <c r="U4234" s="2">
        <f>IFERROR(VLOOKUP(C4234,'PICADAS DE COBRAS'!$A$6:$C$4645,3,FALSE),0)</f>
        <v>0</v>
      </c>
      <c r="V4234">
        <f>IFERROR(VLOOKUP(C4234,'ZIKA VIRUS'!$A$5:$C$2399,3,FALSE),0)</f>
        <v>0</v>
      </c>
      <c r="W4234">
        <f>IFERROR(VLOOKUP(C4234,'FEBRE TIFÓIDE'!$A$5:$C$46,3,FALSE),0)</f>
        <v>0</v>
      </c>
      <c r="X4234">
        <f>IFERROR(VLOOKUP(C4234,HANTAVIROSE!$A$5:$C$153,3,FALSE),0)</f>
        <v>0</v>
      </c>
      <c r="Y4234">
        <f>IFERROR(VLOOKUP(C4234,MENINGITE!$A$5:$C$447,3,FALSE),0)</f>
        <v>0</v>
      </c>
      <c r="Z4234">
        <f>IFERROR(VLOOKUP(C4234,RAIVA!$A$5:$C$16,3,FALSE),0)</f>
        <v>0</v>
      </c>
    </row>
    <row r="4235" spans="1:26" x14ac:dyDescent="0.3">
      <c r="A4235" s="2" t="s">
        <v>3723</v>
      </c>
      <c r="B4235" s="2" t="s">
        <v>3741</v>
      </c>
      <c r="C4235" s="2">
        <v>270770</v>
      </c>
      <c r="D4235" s="2">
        <v>2707701</v>
      </c>
      <c r="E4235" s="2" t="s">
        <v>3723</v>
      </c>
      <c r="F4235" s="2" t="s">
        <v>3741</v>
      </c>
      <c r="G4235" s="2">
        <f>IFERROR(VLOOKUP(D4235,Coordenadas!$A$2:$D$5571,3,FALSE),0)</f>
        <v>-9.4778300000000009</v>
      </c>
      <c r="H4235" s="2">
        <f>IFERROR(VLOOKUP(D4235,Coordenadas!$A$2:$D$5571,4,FALSE),0)</f>
        <v>-35.839399999999998</v>
      </c>
      <c r="I4235" s="2" t="s">
        <v>5324</v>
      </c>
      <c r="J4235" s="2">
        <v>68481</v>
      </c>
      <c r="K4235" s="2" t="s">
        <v>5331</v>
      </c>
      <c r="L4235" s="2">
        <f>IFERROR(VLOOKUP(C4235,BOTULISMO!$A$3:$C$19,3,FALSE),0)</f>
        <v>0</v>
      </c>
      <c r="M4235" s="2">
        <f>IFERROR(VLOOKUP(C4235,'LEISHMANIOSE VISCERAL'!$A$4:$C$454,3,FALSE),0)</f>
        <v>0</v>
      </c>
      <c r="N4235" s="2">
        <f>IFERROR(VLOOKUP(C4235,'LEISHMANIOSE TEGUMENTAR'!$A$4:$C$1681,3,FALSE),0)</f>
        <v>0</v>
      </c>
      <c r="O4235" s="2">
        <f>IFERROR(VLOOKUP(C4235,'FEBRE AMARELA'!$A$4:$C$38,3,FALSE),0)</f>
        <v>0</v>
      </c>
      <c r="P4235" s="2">
        <f>IFERROR(VLOOKUP(C4235,DENGUE!$A$5:$C$4097,3,FALSE),0)</f>
        <v>24</v>
      </c>
      <c r="Q4235" s="2">
        <f>IFERROR(VLOOKUP(C4235,'HEPATITE VIRAL'!$A$5:$C$3162,3,FALSE),0)</f>
        <v>8</v>
      </c>
      <c r="R4235" s="2">
        <f>IFERROR(VLOOKUP(C4235,'FEBRE MACULOSA'!$A$5:$C$181,3,FALSE),0)</f>
        <v>0</v>
      </c>
      <c r="S4235" s="2">
        <f>IFERROR(VLOOKUP(C4235,LEPTOSPIROSE!$A$5:$C$1176,3,FALSE),0)</f>
        <v>0</v>
      </c>
      <c r="T4235" s="2">
        <f>IFERROR(VLOOKUP(C4235,'DOENÇA DE CHAGAS'!$A$5:$C$100,3,FALSE),0)</f>
        <v>0</v>
      </c>
      <c r="U4235" s="2">
        <f>IFERROR(VLOOKUP(C4235,'PICADAS DE COBRAS'!$A$6:$C$4645,3,FALSE),0)</f>
        <v>295</v>
      </c>
      <c r="V4235">
        <f>IFERROR(VLOOKUP(C4235,'ZIKA VIRUS'!$A$5:$C$2399,3,FALSE),0)</f>
        <v>23</v>
      </c>
      <c r="W4235">
        <f>IFERROR(VLOOKUP(C4235,'FEBRE TIFÓIDE'!$A$5:$C$46,3,FALSE),0)</f>
        <v>0</v>
      </c>
      <c r="X4235">
        <f>IFERROR(VLOOKUP(C4235,HANTAVIROSE!$A$5:$C$153,3,FALSE),0)</f>
        <v>0</v>
      </c>
      <c r="Y4235">
        <f>IFERROR(VLOOKUP(C4235,MENINGITE!$A$5:$C$447,3,FALSE),0)</f>
        <v>0</v>
      </c>
      <c r="Z4235">
        <f>IFERROR(VLOOKUP(C4235,RAIVA!$A$5:$C$16,3,FALSE),0)</f>
        <v>0</v>
      </c>
    </row>
    <row r="4236" spans="1:26" x14ac:dyDescent="0.3">
      <c r="A4236" s="2" t="s">
        <v>2425</v>
      </c>
      <c r="B4236" s="2" t="s">
        <v>2627</v>
      </c>
      <c r="C4236" s="2">
        <v>315530</v>
      </c>
      <c r="D4236" s="2">
        <v>3155306</v>
      </c>
      <c r="E4236" s="2" t="s">
        <v>2425</v>
      </c>
      <c r="F4236" s="2" t="s">
        <v>2627</v>
      </c>
      <c r="G4236" s="2">
        <f>IFERROR(VLOOKUP(D4236,Coordenadas!$A$2:$D$5571,3,FALSE),0)</f>
        <v>-20.2666</v>
      </c>
      <c r="H4236" s="2">
        <f>IFERROR(VLOOKUP(D4236,Coordenadas!$A$2:$D$5571,4,FALSE),0)</f>
        <v>-44.306899999999999</v>
      </c>
      <c r="I4236" s="2" t="s">
        <v>5325</v>
      </c>
      <c r="J4236" s="2">
        <v>5276</v>
      </c>
      <c r="K4236" s="2" t="s">
        <v>5332</v>
      </c>
      <c r="L4236" s="2">
        <f>IFERROR(VLOOKUP(C4236,BOTULISMO!$A$3:$C$19,3,FALSE),0)</f>
        <v>0</v>
      </c>
      <c r="M4236" s="2">
        <f>IFERROR(VLOOKUP(C4236,'LEISHMANIOSE VISCERAL'!$A$4:$C$454,3,FALSE),0)</f>
        <v>0</v>
      </c>
      <c r="N4236" s="2">
        <f>IFERROR(VLOOKUP(C4236,'LEISHMANIOSE TEGUMENTAR'!$A$4:$C$1681,3,FALSE),0)</f>
        <v>0</v>
      </c>
      <c r="O4236" s="2">
        <f>IFERROR(VLOOKUP(C4236,'FEBRE AMARELA'!$A$4:$C$38,3,FALSE),0)</f>
        <v>0</v>
      </c>
      <c r="P4236" s="2">
        <f>IFERROR(VLOOKUP(C4236,DENGUE!$A$5:$C$4097,3,FALSE),0)</f>
        <v>31</v>
      </c>
      <c r="Q4236" s="2">
        <f>IFERROR(VLOOKUP(C4236,'HEPATITE VIRAL'!$A$5:$C$3162,3,FALSE),0)</f>
        <v>0</v>
      </c>
      <c r="R4236" s="2">
        <f>IFERROR(VLOOKUP(C4236,'FEBRE MACULOSA'!$A$5:$C$181,3,FALSE),0)</f>
        <v>0</v>
      </c>
      <c r="S4236" s="2">
        <f>IFERROR(VLOOKUP(C4236,LEPTOSPIROSE!$A$5:$C$1176,3,FALSE),0)</f>
        <v>0</v>
      </c>
      <c r="T4236" s="2">
        <f>IFERROR(VLOOKUP(C4236,'DOENÇA DE CHAGAS'!$A$5:$C$100,3,FALSE),0)</f>
        <v>0</v>
      </c>
      <c r="U4236" s="2">
        <f>IFERROR(VLOOKUP(C4236,'PICADAS DE COBRAS'!$A$6:$C$4645,3,FALSE),0)</f>
        <v>0</v>
      </c>
      <c r="V4236">
        <f>IFERROR(VLOOKUP(C4236,'ZIKA VIRUS'!$A$5:$C$2399,3,FALSE),0)</f>
        <v>0</v>
      </c>
      <c r="W4236">
        <f>IFERROR(VLOOKUP(C4236,'FEBRE TIFÓIDE'!$A$5:$C$46,3,FALSE),0)</f>
        <v>0</v>
      </c>
      <c r="X4236">
        <f>IFERROR(VLOOKUP(C4236,HANTAVIROSE!$A$5:$C$153,3,FALSE),0)</f>
        <v>0</v>
      </c>
      <c r="Y4236">
        <f>IFERROR(VLOOKUP(C4236,MENINGITE!$A$5:$C$447,3,FALSE),0)</f>
        <v>0</v>
      </c>
      <c r="Z4236">
        <f>IFERROR(VLOOKUP(C4236,RAIVA!$A$5:$C$16,3,FALSE),0)</f>
        <v>0</v>
      </c>
    </row>
    <row r="4237" spans="1:26" x14ac:dyDescent="0.3">
      <c r="A4237" s="2" t="s">
        <v>5044</v>
      </c>
      <c r="B4237" s="2" t="s">
        <v>5084</v>
      </c>
      <c r="C4237" s="2">
        <v>150616</v>
      </c>
      <c r="D4237" s="2">
        <v>1506161</v>
      </c>
      <c r="E4237" s="2" t="s">
        <v>5044</v>
      </c>
      <c r="F4237" s="2" t="s">
        <v>5084</v>
      </c>
      <c r="G4237" s="2">
        <f>IFERROR(VLOOKUP(D4237,Coordenadas!$A$2:$D$5571,3,FALSE),0)</f>
        <v>-7.31236</v>
      </c>
      <c r="H4237" s="2">
        <f>IFERROR(VLOOKUP(D4237,Coordenadas!$A$2:$D$5571,4,FALSE),0)</f>
        <v>-50.0379</v>
      </c>
      <c r="I4237" s="2" t="s">
        <v>5323</v>
      </c>
      <c r="J4237" s="2">
        <v>17697</v>
      </c>
      <c r="K4237" s="2" t="s">
        <v>5332</v>
      </c>
      <c r="L4237" s="2">
        <f>IFERROR(VLOOKUP(C4237,BOTULISMO!$A$3:$C$19,3,FALSE),0)</f>
        <v>0</v>
      </c>
      <c r="M4237" s="2">
        <f>IFERROR(VLOOKUP(C4237,'LEISHMANIOSE VISCERAL'!$A$4:$C$454,3,FALSE),0)</f>
        <v>2</v>
      </c>
      <c r="N4237" s="2">
        <f>IFERROR(VLOOKUP(C4237,'LEISHMANIOSE TEGUMENTAR'!$A$4:$C$1681,3,FALSE),0)</f>
        <v>16</v>
      </c>
      <c r="O4237" s="2">
        <f>IFERROR(VLOOKUP(C4237,'FEBRE AMARELA'!$A$4:$C$38,3,FALSE),0)</f>
        <v>0</v>
      </c>
      <c r="P4237" s="2">
        <f>IFERROR(VLOOKUP(C4237,DENGUE!$A$5:$C$4097,3,FALSE),0)</f>
        <v>46</v>
      </c>
      <c r="Q4237" s="2">
        <f>IFERROR(VLOOKUP(C4237,'HEPATITE VIRAL'!$A$5:$C$3162,3,FALSE),0)</f>
        <v>1</v>
      </c>
      <c r="R4237" s="2">
        <f>IFERROR(VLOOKUP(C4237,'FEBRE MACULOSA'!$A$5:$C$181,3,FALSE),0)</f>
        <v>0</v>
      </c>
      <c r="S4237" s="2">
        <f>IFERROR(VLOOKUP(C4237,LEPTOSPIROSE!$A$5:$C$1176,3,FALSE),0)</f>
        <v>0</v>
      </c>
      <c r="T4237" s="2">
        <f>IFERROR(VLOOKUP(C4237,'DOENÇA DE CHAGAS'!$A$5:$C$100,3,FALSE),0)</f>
        <v>0</v>
      </c>
      <c r="U4237" s="2">
        <f>IFERROR(VLOOKUP(C4237,'PICADAS DE COBRAS'!$A$6:$C$4645,3,FALSE),0)</f>
        <v>4</v>
      </c>
      <c r="V4237">
        <f>IFERROR(VLOOKUP(C4237,'ZIKA VIRUS'!$A$5:$C$2399,3,FALSE),0)</f>
        <v>2</v>
      </c>
      <c r="W4237">
        <f>IFERROR(VLOOKUP(C4237,'FEBRE TIFÓIDE'!$A$5:$C$46,3,FALSE),0)</f>
        <v>0</v>
      </c>
      <c r="X4237">
        <f>IFERROR(VLOOKUP(C4237,HANTAVIROSE!$A$5:$C$153,3,FALSE),0)</f>
        <v>0</v>
      </c>
      <c r="Y4237">
        <f>IFERROR(VLOOKUP(C4237,MENINGITE!$A$5:$C$447,3,FALSE),0)</f>
        <v>0</v>
      </c>
      <c r="Z4237">
        <f>IFERROR(VLOOKUP(C4237,RAIVA!$A$5:$C$16,3,FALSE),0)</f>
        <v>0</v>
      </c>
    </row>
    <row r="4238" spans="1:26" x14ac:dyDescent="0.3">
      <c r="A4238" s="2" t="s">
        <v>967</v>
      </c>
      <c r="B4238" s="2" t="s">
        <v>1038</v>
      </c>
      <c r="C4238" s="2">
        <v>421500</v>
      </c>
      <c r="D4238" s="2">
        <v>4215000</v>
      </c>
      <c r="E4238" s="2" t="s">
        <v>967</v>
      </c>
      <c r="F4238" s="2" t="s">
        <v>1038</v>
      </c>
      <c r="G4238" s="2">
        <f>IFERROR(VLOOKUP(D4238,Coordenadas!$A$2:$D$5571,3,FALSE),0)</f>
        <v>-26.2591</v>
      </c>
      <c r="H4238" s="2">
        <f>IFERROR(VLOOKUP(D4238,Coordenadas!$A$2:$D$5571,4,FALSE),0)</f>
        <v>-49.517699999999998</v>
      </c>
      <c r="I4238" s="2" t="s">
        <v>5326</v>
      </c>
      <c r="J4238" s="2">
        <v>39846</v>
      </c>
      <c r="K4238" s="2" t="s">
        <v>5330</v>
      </c>
      <c r="L4238" s="2">
        <f>IFERROR(VLOOKUP(C4238,BOTULISMO!$A$3:$C$19,3,FALSE),0)</f>
        <v>0</v>
      </c>
      <c r="M4238" s="2">
        <f>IFERROR(VLOOKUP(C4238,'LEISHMANIOSE VISCERAL'!$A$4:$C$454,3,FALSE),0)</f>
        <v>0</v>
      </c>
      <c r="N4238" s="2">
        <f>IFERROR(VLOOKUP(C4238,'LEISHMANIOSE TEGUMENTAR'!$A$4:$C$1681,3,FALSE),0)</f>
        <v>0</v>
      </c>
      <c r="O4238" s="2">
        <f>IFERROR(VLOOKUP(C4238,'FEBRE AMARELA'!$A$4:$C$38,3,FALSE),0)</f>
        <v>0</v>
      </c>
      <c r="P4238" s="2">
        <f>IFERROR(VLOOKUP(C4238,DENGUE!$A$5:$C$4097,3,FALSE),0)</f>
        <v>1</v>
      </c>
      <c r="Q4238" s="2">
        <f>IFERROR(VLOOKUP(C4238,'HEPATITE VIRAL'!$A$5:$C$3162,3,FALSE),0)</f>
        <v>9</v>
      </c>
      <c r="R4238" s="2">
        <f>IFERROR(VLOOKUP(C4238,'FEBRE MACULOSA'!$A$5:$C$181,3,FALSE),0)</f>
        <v>0</v>
      </c>
      <c r="S4238" s="2">
        <f>IFERROR(VLOOKUP(C4238,LEPTOSPIROSE!$A$5:$C$1176,3,FALSE),0)</f>
        <v>1</v>
      </c>
      <c r="T4238" s="2">
        <f>IFERROR(VLOOKUP(C4238,'DOENÇA DE CHAGAS'!$A$5:$C$100,3,FALSE),0)</f>
        <v>0</v>
      </c>
      <c r="U4238" s="2">
        <f>IFERROR(VLOOKUP(C4238,'PICADAS DE COBRAS'!$A$6:$C$4645,3,FALSE),0)</f>
        <v>247</v>
      </c>
      <c r="V4238">
        <f>IFERROR(VLOOKUP(C4238,'ZIKA VIRUS'!$A$5:$C$2399,3,FALSE),0)</f>
        <v>0</v>
      </c>
      <c r="W4238">
        <f>IFERROR(VLOOKUP(C4238,'FEBRE TIFÓIDE'!$A$5:$C$46,3,FALSE),0)</f>
        <v>0</v>
      </c>
      <c r="X4238">
        <f>IFERROR(VLOOKUP(C4238,HANTAVIROSE!$A$5:$C$153,3,FALSE),0)</f>
        <v>0</v>
      </c>
      <c r="Y4238">
        <f>IFERROR(VLOOKUP(C4238,MENINGITE!$A$5:$C$447,3,FALSE),0)</f>
        <v>0</v>
      </c>
      <c r="Z4238">
        <f>IFERROR(VLOOKUP(C4238,RAIVA!$A$5:$C$16,3,FALSE),0)</f>
        <v>0</v>
      </c>
    </row>
    <row r="4239" spans="1:26" x14ac:dyDescent="0.3">
      <c r="A4239" s="2" t="s">
        <v>1256</v>
      </c>
      <c r="B4239" s="2" t="s">
        <v>405</v>
      </c>
      <c r="C4239" s="2">
        <v>412230</v>
      </c>
      <c r="D4239" s="2">
        <v>4122305</v>
      </c>
      <c r="E4239" s="2" t="s">
        <v>1256</v>
      </c>
      <c r="F4239" s="2" t="s">
        <v>405</v>
      </c>
      <c r="G4239" s="2">
        <f>IFERROR(VLOOKUP(D4239,Coordenadas!$A$2:$D$5571,3,FALSE),0)</f>
        <v>-26.094999999999999</v>
      </c>
      <c r="H4239" s="2">
        <f>IFERROR(VLOOKUP(D4239,Coordenadas!$A$2:$D$5571,4,FALSE),0)</f>
        <v>-49.798200000000001</v>
      </c>
      <c r="I4239" s="2" t="s">
        <v>5326</v>
      </c>
      <c r="J4239" s="2">
        <v>31274</v>
      </c>
      <c r="K4239" s="2" t="s">
        <v>5330</v>
      </c>
      <c r="L4239" s="2">
        <f>IFERROR(VLOOKUP(C4239,BOTULISMO!$A$3:$C$19,3,FALSE),0)</f>
        <v>0</v>
      </c>
      <c r="M4239" s="2">
        <f>IFERROR(VLOOKUP(C4239,'LEISHMANIOSE VISCERAL'!$A$4:$C$454,3,FALSE),0)</f>
        <v>0</v>
      </c>
      <c r="N4239" s="2">
        <f>IFERROR(VLOOKUP(C4239,'LEISHMANIOSE TEGUMENTAR'!$A$4:$C$1681,3,FALSE),0)</f>
        <v>0</v>
      </c>
      <c r="O4239" s="2">
        <f>IFERROR(VLOOKUP(C4239,'FEBRE AMARELA'!$A$4:$C$38,3,FALSE),0)</f>
        <v>0</v>
      </c>
      <c r="P4239" s="2">
        <f>IFERROR(VLOOKUP(C4239,DENGUE!$A$5:$C$4097,3,FALSE),0)</f>
        <v>0</v>
      </c>
      <c r="Q4239" s="2">
        <f>IFERROR(VLOOKUP(C4239,'HEPATITE VIRAL'!$A$5:$C$3162,3,FALSE),0)</f>
        <v>1</v>
      </c>
      <c r="R4239" s="2">
        <f>IFERROR(VLOOKUP(C4239,'FEBRE MACULOSA'!$A$5:$C$181,3,FALSE),0)</f>
        <v>0</v>
      </c>
      <c r="S4239" s="2">
        <f>IFERROR(VLOOKUP(C4239,LEPTOSPIROSE!$A$5:$C$1176,3,FALSE),0)</f>
        <v>0</v>
      </c>
      <c r="T4239" s="2">
        <f>IFERROR(VLOOKUP(C4239,'DOENÇA DE CHAGAS'!$A$5:$C$100,3,FALSE),0)</f>
        <v>0</v>
      </c>
      <c r="U4239" s="2">
        <f>IFERROR(VLOOKUP(C4239,'PICADAS DE COBRAS'!$A$6:$C$4645,3,FALSE),0)</f>
        <v>134</v>
      </c>
      <c r="V4239">
        <f>IFERROR(VLOOKUP(C4239,'ZIKA VIRUS'!$A$5:$C$2399,3,FALSE),0)</f>
        <v>0</v>
      </c>
      <c r="W4239">
        <f>IFERROR(VLOOKUP(C4239,'FEBRE TIFÓIDE'!$A$5:$C$46,3,FALSE),0)</f>
        <v>0</v>
      </c>
      <c r="X4239">
        <f>IFERROR(VLOOKUP(C4239,HANTAVIROSE!$A$5:$C$153,3,FALSE),0)</f>
        <v>0</v>
      </c>
      <c r="Y4239">
        <f>IFERROR(VLOOKUP(C4239,MENINGITE!$A$5:$C$447,3,FALSE),0)</f>
        <v>0</v>
      </c>
      <c r="Z4239">
        <f>IFERROR(VLOOKUP(C4239,RAIVA!$A$5:$C$16,3,FALSE),0)</f>
        <v>0</v>
      </c>
    </row>
    <row r="4240" spans="1:26" x14ac:dyDescent="0.3">
      <c r="A4240" s="2" t="s">
        <v>392</v>
      </c>
      <c r="B4240" s="2" t="s">
        <v>405</v>
      </c>
      <c r="C4240" s="2">
        <v>500730</v>
      </c>
      <c r="D4240" s="2">
        <v>5007307</v>
      </c>
      <c r="E4240" s="2" t="s">
        <v>392</v>
      </c>
      <c r="F4240" s="2" t="s">
        <v>405</v>
      </c>
      <c r="G4240" s="2">
        <f>IFERROR(VLOOKUP(D4240,Coordenadas!$A$2:$D$5571,3,FALSE),0)</f>
        <v>-19.446999999999999</v>
      </c>
      <c r="H4240" s="2">
        <f>IFERROR(VLOOKUP(D4240,Coordenadas!$A$2:$D$5571,4,FALSE),0)</f>
        <v>-54.985900000000001</v>
      </c>
      <c r="I4240" s="2" t="s">
        <v>5327</v>
      </c>
      <c r="J4240" s="2">
        <v>5036</v>
      </c>
      <c r="K4240" s="2" t="s">
        <v>5332</v>
      </c>
      <c r="L4240" s="2">
        <f>IFERROR(VLOOKUP(C4240,BOTULISMO!$A$3:$C$19,3,FALSE),0)</f>
        <v>0</v>
      </c>
      <c r="M4240" s="2">
        <f>IFERROR(VLOOKUP(C4240,'LEISHMANIOSE VISCERAL'!$A$4:$C$454,3,FALSE),0)</f>
        <v>0</v>
      </c>
      <c r="N4240" s="2">
        <f>IFERROR(VLOOKUP(C4240,'LEISHMANIOSE TEGUMENTAR'!$A$4:$C$1681,3,FALSE),0)</f>
        <v>0</v>
      </c>
      <c r="O4240" s="2">
        <f>IFERROR(VLOOKUP(C4240,'FEBRE AMARELA'!$A$4:$C$38,3,FALSE),0)</f>
        <v>0</v>
      </c>
      <c r="P4240" s="2">
        <f>IFERROR(VLOOKUP(C4240,DENGUE!$A$5:$C$4097,3,FALSE),0)</f>
        <v>101</v>
      </c>
      <c r="Q4240" s="2">
        <f>IFERROR(VLOOKUP(C4240,'HEPATITE VIRAL'!$A$5:$C$3162,3,FALSE),0)</f>
        <v>0</v>
      </c>
      <c r="R4240" s="2">
        <f>IFERROR(VLOOKUP(C4240,'FEBRE MACULOSA'!$A$5:$C$181,3,FALSE),0)</f>
        <v>0</v>
      </c>
      <c r="S4240" s="2">
        <f>IFERROR(VLOOKUP(C4240,LEPTOSPIROSE!$A$5:$C$1176,3,FALSE),0)</f>
        <v>0</v>
      </c>
      <c r="T4240" s="2">
        <f>IFERROR(VLOOKUP(C4240,'DOENÇA DE CHAGAS'!$A$5:$C$100,3,FALSE),0)</f>
        <v>0</v>
      </c>
      <c r="U4240" s="2">
        <f>IFERROR(VLOOKUP(C4240,'PICADAS DE COBRAS'!$A$6:$C$4645,3,FALSE),0)</f>
        <v>14</v>
      </c>
      <c r="V4240">
        <f>IFERROR(VLOOKUP(C4240,'ZIKA VIRUS'!$A$5:$C$2399,3,FALSE),0)</f>
        <v>1</v>
      </c>
      <c r="W4240">
        <f>IFERROR(VLOOKUP(C4240,'FEBRE TIFÓIDE'!$A$5:$C$46,3,FALSE),0)</f>
        <v>0</v>
      </c>
      <c r="X4240">
        <f>IFERROR(VLOOKUP(C4240,HANTAVIROSE!$A$5:$C$153,3,FALSE),0)</f>
        <v>0</v>
      </c>
      <c r="Y4240">
        <f>IFERROR(VLOOKUP(C4240,MENINGITE!$A$5:$C$447,3,FALSE),0)</f>
        <v>0</v>
      </c>
      <c r="Z4240">
        <f>IFERROR(VLOOKUP(C4240,RAIVA!$A$5:$C$16,3,FALSE),0)</f>
        <v>0</v>
      </c>
    </row>
    <row r="4241" spans="1:26" x14ac:dyDescent="0.3">
      <c r="A4241" s="2" t="s">
        <v>2425</v>
      </c>
      <c r="B4241" s="2" t="s">
        <v>2626</v>
      </c>
      <c r="C4241" s="2">
        <v>315540</v>
      </c>
      <c r="D4241" s="2">
        <v>3155405</v>
      </c>
      <c r="E4241" s="2" t="s">
        <v>2425</v>
      </c>
      <c r="F4241" s="2" t="s">
        <v>2626</v>
      </c>
      <c r="G4241" s="2">
        <f>IFERROR(VLOOKUP(D4241,Coordenadas!$A$2:$D$5571,3,FALSE),0)</f>
        <v>-21.4649</v>
      </c>
      <c r="H4241" s="2">
        <f>IFERROR(VLOOKUP(D4241,Coordenadas!$A$2:$D$5571,4,FALSE),0)</f>
        <v>-43.116799999999998</v>
      </c>
      <c r="I4241" s="2" t="s">
        <v>5325</v>
      </c>
      <c r="J4241" s="2">
        <v>8712</v>
      </c>
      <c r="K4241" s="2" t="s">
        <v>5332</v>
      </c>
      <c r="L4241" s="2">
        <f>IFERROR(VLOOKUP(C4241,BOTULISMO!$A$3:$C$19,3,FALSE),0)</f>
        <v>0</v>
      </c>
      <c r="M4241" s="2">
        <f>IFERROR(VLOOKUP(C4241,'LEISHMANIOSE VISCERAL'!$A$4:$C$454,3,FALSE),0)</f>
        <v>0</v>
      </c>
      <c r="N4241" s="2">
        <f>IFERROR(VLOOKUP(C4241,'LEISHMANIOSE TEGUMENTAR'!$A$4:$C$1681,3,FALSE),0)</f>
        <v>0</v>
      </c>
      <c r="O4241" s="2">
        <f>IFERROR(VLOOKUP(C4241,'FEBRE AMARELA'!$A$4:$C$38,3,FALSE),0)</f>
        <v>0</v>
      </c>
      <c r="P4241" s="2">
        <f>IFERROR(VLOOKUP(C4241,DENGUE!$A$5:$C$4097,3,FALSE),0)</f>
        <v>25</v>
      </c>
      <c r="Q4241" s="2">
        <f>IFERROR(VLOOKUP(C4241,'HEPATITE VIRAL'!$A$5:$C$3162,3,FALSE),0)</f>
        <v>4</v>
      </c>
      <c r="R4241" s="2">
        <f>IFERROR(VLOOKUP(C4241,'FEBRE MACULOSA'!$A$5:$C$181,3,FALSE),0)</f>
        <v>0</v>
      </c>
      <c r="S4241" s="2">
        <f>IFERROR(VLOOKUP(C4241,LEPTOSPIROSE!$A$5:$C$1176,3,FALSE),0)</f>
        <v>1</v>
      </c>
      <c r="T4241" s="2">
        <f>IFERROR(VLOOKUP(C4241,'DOENÇA DE CHAGAS'!$A$5:$C$100,3,FALSE),0)</f>
        <v>0</v>
      </c>
      <c r="U4241" s="2">
        <f>IFERROR(VLOOKUP(C4241,'PICADAS DE COBRAS'!$A$6:$C$4645,3,FALSE),0)</f>
        <v>37</v>
      </c>
      <c r="V4241">
        <f>IFERROR(VLOOKUP(C4241,'ZIKA VIRUS'!$A$5:$C$2399,3,FALSE),0)</f>
        <v>0</v>
      </c>
      <c r="W4241">
        <f>IFERROR(VLOOKUP(C4241,'FEBRE TIFÓIDE'!$A$5:$C$46,3,FALSE),0)</f>
        <v>0</v>
      </c>
      <c r="X4241">
        <f>IFERROR(VLOOKUP(C4241,HANTAVIROSE!$A$5:$C$153,3,FALSE),0)</f>
        <v>0</v>
      </c>
      <c r="Y4241">
        <f>IFERROR(VLOOKUP(C4241,MENINGITE!$A$5:$C$447,3,FALSE),0)</f>
        <v>0</v>
      </c>
      <c r="Z4241">
        <f>IFERROR(VLOOKUP(C4241,RAIVA!$A$5:$C$16,3,FALSE),0)</f>
        <v>0</v>
      </c>
    </row>
    <row r="4242" spans="1:26" x14ac:dyDescent="0.3">
      <c r="A4242" s="2" t="s">
        <v>2349</v>
      </c>
      <c r="B4242" s="2" t="s">
        <v>2366</v>
      </c>
      <c r="C4242" s="2">
        <v>320440</v>
      </c>
      <c r="D4242" s="2">
        <v>3204401</v>
      </c>
      <c r="E4242" s="2" t="s">
        <v>2349</v>
      </c>
      <c r="F4242" s="2" t="s">
        <v>2366</v>
      </c>
      <c r="G4242" s="2">
        <f>IFERROR(VLOOKUP(D4242,Coordenadas!$A$2:$D$5571,3,FALSE),0)</f>
        <v>-20.855599999999999</v>
      </c>
      <c r="H4242" s="2">
        <f>IFERROR(VLOOKUP(D4242,Coordenadas!$A$2:$D$5571,4,FALSE),0)</f>
        <v>-40.938800000000001</v>
      </c>
      <c r="I4242" s="2" t="s">
        <v>5325</v>
      </c>
      <c r="J4242" s="2">
        <v>11325</v>
      </c>
      <c r="K4242" s="2" t="s">
        <v>5332</v>
      </c>
      <c r="L4242" s="2">
        <f>IFERROR(VLOOKUP(C4242,BOTULISMO!$A$3:$C$19,3,FALSE),0)</f>
        <v>0</v>
      </c>
      <c r="M4242" s="2">
        <f>IFERROR(VLOOKUP(C4242,'LEISHMANIOSE VISCERAL'!$A$4:$C$454,3,FALSE),0)</f>
        <v>0</v>
      </c>
      <c r="N4242" s="2">
        <f>IFERROR(VLOOKUP(C4242,'LEISHMANIOSE TEGUMENTAR'!$A$4:$C$1681,3,FALSE),0)</f>
        <v>0</v>
      </c>
      <c r="O4242" s="2">
        <f>IFERROR(VLOOKUP(C4242,'FEBRE AMARELA'!$A$4:$C$38,3,FALSE),0)</f>
        <v>0</v>
      </c>
      <c r="P4242" s="2">
        <f>IFERROR(VLOOKUP(C4242,DENGUE!$A$5:$C$4097,3,FALSE),0)</f>
        <v>0</v>
      </c>
      <c r="Q4242" s="2">
        <f>IFERROR(VLOOKUP(C4242,'HEPATITE VIRAL'!$A$5:$C$3162,3,FALSE),0)</f>
        <v>0</v>
      </c>
      <c r="R4242" s="2">
        <f>IFERROR(VLOOKUP(C4242,'FEBRE MACULOSA'!$A$5:$C$181,3,FALSE),0)</f>
        <v>0</v>
      </c>
      <c r="S4242" s="2">
        <f>IFERROR(VLOOKUP(C4242,LEPTOSPIROSE!$A$5:$C$1176,3,FALSE),0)</f>
        <v>0</v>
      </c>
      <c r="T4242" s="2">
        <f>IFERROR(VLOOKUP(C4242,'DOENÇA DE CHAGAS'!$A$5:$C$100,3,FALSE),0)</f>
        <v>0</v>
      </c>
      <c r="U4242" s="2">
        <f>IFERROR(VLOOKUP(C4242,'PICADAS DE COBRAS'!$A$6:$C$4645,3,FALSE),0)</f>
        <v>0</v>
      </c>
      <c r="V4242">
        <f>IFERROR(VLOOKUP(C4242,'ZIKA VIRUS'!$A$5:$C$2399,3,FALSE),0)</f>
        <v>0</v>
      </c>
      <c r="W4242">
        <f>IFERROR(VLOOKUP(C4242,'FEBRE TIFÓIDE'!$A$5:$C$46,3,FALSE),0)</f>
        <v>0</v>
      </c>
      <c r="X4242">
        <f>IFERROR(VLOOKUP(C4242,HANTAVIROSE!$A$5:$C$153,3,FALSE),0)</f>
        <v>0</v>
      </c>
      <c r="Y4242">
        <f>IFERROR(VLOOKUP(C4242,MENINGITE!$A$5:$C$447,3,FALSE),0)</f>
        <v>0</v>
      </c>
      <c r="Z4242">
        <f>IFERROR(VLOOKUP(C4242,RAIVA!$A$5:$C$16,3,FALSE),0)</f>
        <v>0</v>
      </c>
    </row>
    <row r="4243" spans="1:26" x14ac:dyDescent="0.3">
      <c r="A4243" s="2" t="s">
        <v>2425</v>
      </c>
      <c r="B4243" s="2" t="s">
        <v>2625</v>
      </c>
      <c r="C4243" s="2">
        <v>315550</v>
      </c>
      <c r="D4243" s="2">
        <v>3155504</v>
      </c>
      <c r="E4243" s="2" t="s">
        <v>2425</v>
      </c>
      <c r="F4243" s="2" t="s">
        <v>2625</v>
      </c>
      <c r="G4243" s="2">
        <f>IFERROR(VLOOKUP(D4243,Coordenadas!$A$2:$D$5571,3,FALSE),0)</f>
        <v>-19.1861</v>
      </c>
      <c r="H4243" s="2">
        <f>IFERROR(VLOOKUP(D4243,Coordenadas!$A$2:$D$5571,4,FALSE),0)</f>
        <v>-46.2455</v>
      </c>
      <c r="I4243" s="2" t="s">
        <v>5325</v>
      </c>
      <c r="J4243" s="2">
        <v>11885</v>
      </c>
      <c r="K4243" s="2" t="s">
        <v>5332</v>
      </c>
      <c r="L4243" s="2">
        <f>IFERROR(VLOOKUP(C4243,BOTULISMO!$A$3:$C$19,3,FALSE),0)</f>
        <v>0</v>
      </c>
      <c r="M4243" s="2">
        <f>IFERROR(VLOOKUP(C4243,'LEISHMANIOSE VISCERAL'!$A$4:$C$454,3,FALSE),0)</f>
        <v>0</v>
      </c>
      <c r="N4243" s="2">
        <f>IFERROR(VLOOKUP(C4243,'LEISHMANIOSE TEGUMENTAR'!$A$4:$C$1681,3,FALSE),0)</f>
        <v>1</v>
      </c>
      <c r="O4243" s="2">
        <f>IFERROR(VLOOKUP(C4243,'FEBRE AMARELA'!$A$4:$C$38,3,FALSE),0)</f>
        <v>0</v>
      </c>
      <c r="P4243" s="2">
        <f>IFERROR(VLOOKUP(C4243,DENGUE!$A$5:$C$4097,3,FALSE),0)</f>
        <v>36</v>
      </c>
      <c r="Q4243" s="2">
        <f>IFERROR(VLOOKUP(C4243,'HEPATITE VIRAL'!$A$5:$C$3162,3,FALSE),0)</f>
        <v>0</v>
      </c>
      <c r="R4243" s="2">
        <f>IFERROR(VLOOKUP(C4243,'FEBRE MACULOSA'!$A$5:$C$181,3,FALSE),0)</f>
        <v>0</v>
      </c>
      <c r="S4243" s="2">
        <f>IFERROR(VLOOKUP(C4243,LEPTOSPIROSE!$A$5:$C$1176,3,FALSE),0)</f>
        <v>0</v>
      </c>
      <c r="T4243" s="2">
        <f>IFERROR(VLOOKUP(C4243,'DOENÇA DE CHAGAS'!$A$5:$C$100,3,FALSE),0)</f>
        <v>0</v>
      </c>
      <c r="U4243" s="2">
        <f>IFERROR(VLOOKUP(C4243,'PICADAS DE COBRAS'!$A$6:$C$4645,3,FALSE),0)</f>
        <v>72</v>
      </c>
      <c r="V4243">
        <f>IFERROR(VLOOKUP(C4243,'ZIKA VIRUS'!$A$5:$C$2399,3,FALSE),0)</f>
        <v>0</v>
      </c>
      <c r="W4243">
        <f>IFERROR(VLOOKUP(C4243,'FEBRE TIFÓIDE'!$A$5:$C$46,3,FALSE),0)</f>
        <v>0</v>
      </c>
      <c r="X4243">
        <f>IFERROR(VLOOKUP(C4243,HANTAVIROSE!$A$5:$C$153,3,FALSE),0)</f>
        <v>1</v>
      </c>
      <c r="Y4243">
        <f>IFERROR(VLOOKUP(C4243,MENINGITE!$A$5:$C$447,3,FALSE),0)</f>
        <v>0</v>
      </c>
      <c r="Z4243">
        <f>IFERROR(VLOOKUP(C4243,RAIVA!$A$5:$C$16,3,FALSE),0)</f>
        <v>0</v>
      </c>
    </row>
    <row r="4244" spans="1:26" x14ac:dyDescent="0.3">
      <c r="A4244" s="2" t="s">
        <v>470</v>
      </c>
      <c r="B4244" s="2" t="s">
        <v>622</v>
      </c>
      <c r="C4244" s="2">
        <v>431570</v>
      </c>
      <c r="D4244" s="2">
        <v>4315701</v>
      </c>
      <c r="E4244" s="2" t="s">
        <v>470</v>
      </c>
      <c r="F4244" s="2" t="s">
        <v>622</v>
      </c>
      <c r="G4244" s="2">
        <f>IFERROR(VLOOKUP(D4244,Coordenadas!$A$2:$D$5571,3,FALSE),0)</f>
        <v>-29.988</v>
      </c>
      <c r="H4244" s="2">
        <f>IFERROR(VLOOKUP(D4244,Coordenadas!$A$2:$D$5571,4,FALSE),0)</f>
        <v>-52.371099999999998</v>
      </c>
      <c r="I4244" s="2" t="s">
        <v>5326</v>
      </c>
      <c r="J4244" s="2">
        <v>37591</v>
      </c>
      <c r="K4244" s="2" t="s">
        <v>5330</v>
      </c>
      <c r="L4244" s="2">
        <f>IFERROR(VLOOKUP(C4244,BOTULISMO!$A$3:$C$19,3,FALSE),0)</f>
        <v>0</v>
      </c>
      <c r="M4244" s="2">
        <f>IFERROR(VLOOKUP(C4244,'LEISHMANIOSE VISCERAL'!$A$4:$C$454,3,FALSE),0)</f>
        <v>0</v>
      </c>
      <c r="N4244" s="2">
        <f>IFERROR(VLOOKUP(C4244,'LEISHMANIOSE TEGUMENTAR'!$A$4:$C$1681,3,FALSE),0)</f>
        <v>0</v>
      </c>
      <c r="O4244" s="2">
        <f>IFERROR(VLOOKUP(C4244,'FEBRE AMARELA'!$A$4:$C$38,3,FALSE),0)</f>
        <v>0</v>
      </c>
      <c r="P4244" s="2">
        <f>IFERROR(VLOOKUP(C4244,DENGUE!$A$5:$C$4097,3,FALSE),0)</f>
        <v>0</v>
      </c>
      <c r="Q4244" s="2">
        <f>IFERROR(VLOOKUP(C4244,'HEPATITE VIRAL'!$A$5:$C$3162,3,FALSE),0)</f>
        <v>32</v>
      </c>
      <c r="R4244" s="2">
        <f>IFERROR(VLOOKUP(C4244,'FEBRE MACULOSA'!$A$5:$C$181,3,FALSE),0)</f>
        <v>0</v>
      </c>
      <c r="S4244" s="2">
        <f>IFERROR(VLOOKUP(C4244,LEPTOSPIROSE!$A$5:$C$1176,3,FALSE),0)</f>
        <v>25</v>
      </c>
      <c r="T4244" s="2">
        <f>IFERROR(VLOOKUP(C4244,'DOENÇA DE CHAGAS'!$A$5:$C$100,3,FALSE),0)</f>
        <v>0</v>
      </c>
      <c r="U4244" s="2">
        <f>IFERROR(VLOOKUP(C4244,'PICADAS DE COBRAS'!$A$6:$C$4645,3,FALSE),0)</f>
        <v>12</v>
      </c>
      <c r="V4244">
        <f>IFERROR(VLOOKUP(C4244,'ZIKA VIRUS'!$A$5:$C$2399,3,FALSE),0)</f>
        <v>0</v>
      </c>
      <c r="W4244">
        <f>IFERROR(VLOOKUP(C4244,'FEBRE TIFÓIDE'!$A$5:$C$46,3,FALSE),0)</f>
        <v>0</v>
      </c>
      <c r="X4244">
        <f>IFERROR(VLOOKUP(C4244,HANTAVIROSE!$A$5:$C$153,3,FALSE),0)</f>
        <v>0</v>
      </c>
      <c r="Y4244">
        <f>IFERROR(VLOOKUP(C4244,MENINGITE!$A$5:$C$447,3,FALSE),0)</f>
        <v>0</v>
      </c>
      <c r="Z4244">
        <f>IFERROR(VLOOKUP(C4244,RAIVA!$A$5:$C$16,3,FALSE),0)</f>
        <v>0</v>
      </c>
    </row>
    <row r="4245" spans="1:26" x14ac:dyDescent="0.3">
      <c r="A4245" s="2" t="s">
        <v>2425</v>
      </c>
      <c r="B4245" s="2" t="s">
        <v>2624</v>
      </c>
      <c r="C4245" s="2">
        <v>315560</v>
      </c>
      <c r="D4245" s="2">
        <v>3155603</v>
      </c>
      <c r="E4245" s="2" t="s">
        <v>2425</v>
      </c>
      <c r="F4245" s="2" t="s">
        <v>2624</v>
      </c>
      <c r="G4245" s="2">
        <f>IFERROR(VLOOKUP(D4245,Coordenadas!$A$2:$D$5571,3,FALSE),0)</f>
        <v>-15.616</v>
      </c>
      <c r="H4245" s="2">
        <f>IFERROR(VLOOKUP(D4245,Coordenadas!$A$2:$D$5571,4,FALSE),0)</f>
        <v>-42.540500000000002</v>
      </c>
      <c r="I4245" s="2" t="s">
        <v>5325</v>
      </c>
      <c r="J4245" s="2">
        <v>29099</v>
      </c>
      <c r="K4245" s="2" t="s">
        <v>5330</v>
      </c>
      <c r="L4245" s="2">
        <f>IFERROR(VLOOKUP(C4245,BOTULISMO!$A$3:$C$19,3,FALSE),0)</f>
        <v>0</v>
      </c>
      <c r="M4245" s="2">
        <f>IFERROR(VLOOKUP(C4245,'LEISHMANIOSE VISCERAL'!$A$4:$C$454,3,FALSE),0)</f>
        <v>0</v>
      </c>
      <c r="N4245" s="2">
        <f>IFERROR(VLOOKUP(C4245,'LEISHMANIOSE TEGUMENTAR'!$A$4:$C$1681,3,FALSE),0)</f>
        <v>15</v>
      </c>
      <c r="O4245" s="2">
        <f>IFERROR(VLOOKUP(C4245,'FEBRE AMARELA'!$A$4:$C$38,3,FALSE),0)</f>
        <v>0</v>
      </c>
      <c r="P4245" s="2">
        <f>IFERROR(VLOOKUP(C4245,DENGUE!$A$5:$C$4097,3,FALSE),0)</f>
        <v>7</v>
      </c>
      <c r="Q4245" s="2">
        <f>IFERROR(VLOOKUP(C4245,'HEPATITE VIRAL'!$A$5:$C$3162,3,FALSE),0)</f>
        <v>0</v>
      </c>
      <c r="R4245" s="2">
        <f>IFERROR(VLOOKUP(C4245,'FEBRE MACULOSA'!$A$5:$C$181,3,FALSE),0)</f>
        <v>0</v>
      </c>
      <c r="S4245" s="2">
        <f>IFERROR(VLOOKUP(C4245,LEPTOSPIROSE!$A$5:$C$1176,3,FALSE),0)</f>
        <v>0</v>
      </c>
      <c r="T4245" s="2">
        <f>IFERROR(VLOOKUP(C4245,'DOENÇA DE CHAGAS'!$A$5:$C$100,3,FALSE),0)</f>
        <v>0</v>
      </c>
      <c r="U4245" s="2">
        <f>IFERROR(VLOOKUP(C4245,'PICADAS DE COBRAS'!$A$6:$C$4645,3,FALSE),0)</f>
        <v>28</v>
      </c>
      <c r="V4245">
        <f>IFERROR(VLOOKUP(C4245,'ZIKA VIRUS'!$A$5:$C$2399,3,FALSE),0)</f>
        <v>4</v>
      </c>
      <c r="W4245">
        <f>IFERROR(VLOOKUP(C4245,'FEBRE TIFÓIDE'!$A$5:$C$46,3,FALSE),0)</f>
        <v>0</v>
      </c>
      <c r="X4245">
        <f>IFERROR(VLOOKUP(C4245,HANTAVIROSE!$A$5:$C$153,3,FALSE),0)</f>
        <v>0</v>
      </c>
      <c r="Y4245">
        <f>IFERROR(VLOOKUP(C4245,MENINGITE!$A$5:$C$447,3,FALSE),0)</f>
        <v>0</v>
      </c>
      <c r="Z4245">
        <f>IFERROR(VLOOKUP(C4245,RAIVA!$A$5:$C$16,3,FALSE),0)</f>
        <v>0</v>
      </c>
    </row>
    <row r="4246" spans="1:26" x14ac:dyDescent="0.3">
      <c r="A4246" s="2" t="s">
        <v>2425</v>
      </c>
      <c r="B4246" s="2" t="s">
        <v>2623</v>
      </c>
      <c r="C4246" s="2">
        <v>315570</v>
      </c>
      <c r="D4246" s="2">
        <v>3155702</v>
      </c>
      <c r="E4246" s="2" t="s">
        <v>2425</v>
      </c>
      <c r="F4246" s="2" t="s">
        <v>2623</v>
      </c>
      <c r="G4246" s="2">
        <f>IFERROR(VLOOKUP(D4246,Coordenadas!$A$2:$D$5571,3,FALSE),0)</f>
        <v>-19.9284</v>
      </c>
      <c r="H4246" s="2">
        <f>IFERROR(VLOOKUP(D4246,Coordenadas!$A$2:$D$5571,4,FALSE),0)</f>
        <v>-43.182899999999997</v>
      </c>
      <c r="I4246" s="2" t="s">
        <v>5325</v>
      </c>
      <c r="J4246" s="2">
        <v>14149</v>
      </c>
      <c r="K4246" s="2" t="s">
        <v>5332</v>
      </c>
      <c r="L4246" s="2">
        <f>IFERROR(VLOOKUP(C4246,BOTULISMO!$A$3:$C$19,3,FALSE),0)</f>
        <v>0</v>
      </c>
      <c r="M4246" s="2">
        <f>IFERROR(VLOOKUP(C4246,'LEISHMANIOSE VISCERAL'!$A$4:$C$454,3,FALSE),0)</f>
        <v>0</v>
      </c>
      <c r="N4246" s="2">
        <f>IFERROR(VLOOKUP(C4246,'LEISHMANIOSE TEGUMENTAR'!$A$4:$C$1681,3,FALSE),0)</f>
        <v>0</v>
      </c>
      <c r="O4246" s="2">
        <f>IFERROR(VLOOKUP(C4246,'FEBRE AMARELA'!$A$4:$C$38,3,FALSE),0)</f>
        <v>0</v>
      </c>
      <c r="P4246" s="2">
        <f>IFERROR(VLOOKUP(C4246,DENGUE!$A$5:$C$4097,3,FALSE),0)</f>
        <v>2</v>
      </c>
      <c r="Q4246" s="2">
        <f>IFERROR(VLOOKUP(C4246,'HEPATITE VIRAL'!$A$5:$C$3162,3,FALSE),0)</f>
        <v>1</v>
      </c>
      <c r="R4246" s="2">
        <f>IFERROR(VLOOKUP(C4246,'FEBRE MACULOSA'!$A$5:$C$181,3,FALSE),0)</f>
        <v>0</v>
      </c>
      <c r="S4246" s="2">
        <f>IFERROR(VLOOKUP(C4246,LEPTOSPIROSE!$A$5:$C$1176,3,FALSE),0)</f>
        <v>0</v>
      </c>
      <c r="T4246" s="2">
        <f>IFERROR(VLOOKUP(C4246,'DOENÇA DE CHAGAS'!$A$5:$C$100,3,FALSE),0)</f>
        <v>0</v>
      </c>
      <c r="U4246" s="2">
        <f>IFERROR(VLOOKUP(C4246,'PICADAS DE COBRAS'!$A$6:$C$4645,3,FALSE),0)</f>
        <v>0</v>
      </c>
      <c r="V4246">
        <f>IFERROR(VLOOKUP(C4246,'ZIKA VIRUS'!$A$5:$C$2399,3,FALSE),0)</f>
        <v>0</v>
      </c>
      <c r="W4246">
        <f>IFERROR(VLOOKUP(C4246,'FEBRE TIFÓIDE'!$A$5:$C$46,3,FALSE),0)</f>
        <v>0</v>
      </c>
      <c r="X4246">
        <f>IFERROR(VLOOKUP(C4246,HANTAVIROSE!$A$5:$C$153,3,FALSE),0)</f>
        <v>0</v>
      </c>
      <c r="Y4246">
        <f>IFERROR(VLOOKUP(C4246,MENINGITE!$A$5:$C$447,3,FALSE),0)</f>
        <v>0</v>
      </c>
      <c r="Z4246">
        <f>IFERROR(VLOOKUP(C4246,RAIVA!$A$5:$C$16,3,FALSE),0)</f>
        <v>0</v>
      </c>
    </row>
    <row r="4247" spans="1:26" x14ac:dyDescent="0.3">
      <c r="A4247" s="2" t="s">
        <v>2425</v>
      </c>
      <c r="B4247" s="2" t="s">
        <v>2622</v>
      </c>
      <c r="C4247" s="2">
        <v>315580</v>
      </c>
      <c r="D4247" s="2">
        <v>3155801</v>
      </c>
      <c r="E4247" s="2" t="s">
        <v>2425</v>
      </c>
      <c r="F4247" s="2" t="s">
        <v>2622</v>
      </c>
      <c r="G4247" s="2">
        <f>IFERROR(VLOOKUP(D4247,Coordenadas!$A$2:$D$5571,3,FALSE),0)</f>
        <v>-21.2712</v>
      </c>
      <c r="H4247" s="2">
        <f>IFERROR(VLOOKUP(D4247,Coordenadas!$A$2:$D$5571,4,FALSE),0)</f>
        <v>-43.169600000000003</v>
      </c>
      <c r="I4247" s="2" t="s">
        <v>5325</v>
      </c>
      <c r="J4247" s="2">
        <v>17110</v>
      </c>
      <c r="K4247" s="2" t="s">
        <v>5332</v>
      </c>
      <c r="L4247" s="2">
        <f>IFERROR(VLOOKUP(C4247,BOTULISMO!$A$3:$C$19,3,FALSE),0)</f>
        <v>0</v>
      </c>
      <c r="M4247" s="2">
        <f>IFERROR(VLOOKUP(C4247,'LEISHMANIOSE VISCERAL'!$A$4:$C$454,3,FALSE),0)</f>
        <v>0</v>
      </c>
      <c r="N4247" s="2">
        <f>IFERROR(VLOOKUP(C4247,'LEISHMANIOSE TEGUMENTAR'!$A$4:$C$1681,3,FALSE),0)</f>
        <v>0</v>
      </c>
      <c r="O4247" s="2">
        <f>IFERROR(VLOOKUP(C4247,'FEBRE AMARELA'!$A$4:$C$38,3,FALSE),0)</f>
        <v>0</v>
      </c>
      <c r="P4247" s="2">
        <f>IFERROR(VLOOKUP(C4247,DENGUE!$A$5:$C$4097,3,FALSE),0)</f>
        <v>157</v>
      </c>
      <c r="Q4247" s="2">
        <f>IFERROR(VLOOKUP(C4247,'HEPATITE VIRAL'!$A$5:$C$3162,3,FALSE),0)</f>
        <v>0</v>
      </c>
      <c r="R4247" s="2">
        <f>IFERROR(VLOOKUP(C4247,'FEBRE MACULOSA'!$A$5:$C$181,3,FALSE),0)</f>
        <v>0</v>
      </c>
      <c r="S4247" s="2">
        <f>IFERROR(VLOOKUP(C4247,LEPTOSPIROSE!$A$5:$C$1176,3,FALSE),0)</f>
        <v>1</v>
      </c>
      <c r="T4247" s="2">
        <f>IFERROR(VLOOKUP(C4247,'DOENÇA DE CHAGAS'!$A$5:$C$100,3,FALSE),0)</f>
        <v>0</v>
      </c>
      <c r="U4247" s="2">
        <f>IFERROR(VLOOKUP(C4247,'PICADAS DE COBRAS'!$A$6:$C$4645,3,FALSE),0)</f>
        <v>70</v>
      </c>
      <c r="V4247">
        <f>IFERROR(VLOOKUP(C4247,'ZIKA VIRUS'!$A$5:$C$2399,3,FALSE),0)</f>
        <v>3</v>
      </c>
      <c r="W4247">
        <f>IFERROR(VLOOKUP(C4247,'FEBRE TIFÓIDE'!$A$5:$C$46,3,FALSE),0)</f>
        <v>0</v>
      </c>
      <c r="X4247">
        <f>IFERROR(VLOOKUP(C4247,HANTAVIROSE!$A$5:$C$153,3,FALSE),0)</f>
        <v>0</v>
      </c>
      <c r="Y4247">
        <f>IFERROR(VLOOKUP(C4247,MENINGITE!$A$5:$C$447,3,FALSE),0)</f>
        <v>0</v>
      </c>
      <c r="Z4247">
        <f>IFERROR(VLOOKUP(C4247,RAIVA!$A$5:$C$16,3,FALSE),0)</f>
        <v>0</v>
      </c>
    </row>
    <row r="4248" spans="1:26" x14ac:dyDescent="0.3">
      <c r="A4248" s="2" t="s">
        <v>2425</v>
      </c>
      <c r="B4248" s="2" t="s">
        <v>2621</v>
      </c>
      <c r="C4248" s="2">
        <v>315590</v>
      </c>
      <c r="D4248" s="2">
        <v>3155900</v>
      </c>
      <c r="E4248" s="2" t="s">
        <v>2425</v>
      </c>
      <c r="F4248" s="2" t="s">
        <v>2621</v>
      </c>
      <c r="G4248" s="2">
        <f>IFERROR(VLOOKUP(D4248,Coordenadas!$A$2:$D$5571,3,FALSE),0)</f>
        <v>-22.086099999999998</v>
      </c>
      <c r="H4248" s="2">
        <f>IFERROR(VLOOKUP(D4248,Coordenadas!$A$2:$D$5571,4,FALSE),0)</f>
        <v>-43.829300000000003</v>
      </c>
      <c r="I4248" s="2" t="s">
        <v>5325</v>
      </c>
      <c r="J4248" s="2">
        <v>5292</v>
      </c>
      <c r="K4248" s="2" t="s">
        <v>5332</v>
      </c>
      <c r="L4248" s="2">
        <f>IFERROR(VLOOKUP(C4248,BOTULISMO!$A$3:$C$19,3,FALSE),0)</f>
        <v>0</v>
      </c>
      <c r="M4248" s="2">
        <f>IFERROR(VLOOKUP(C4248,'LEISHMANIOSE VISCERAL'!$A$4:$C$454,3,FALSE),0)</f>
        <v>0</v>
      </c>
      <c r="N4248" s="2">
        <f>IFERROR(VLOOKUP(C4248,'LEISHMANIOSE TEGUMENTAR'!$A$4:$C$1681,3,FALSE),0)</f>
        <v>0</v>
      </c>
      <c r="O4248" s="2">
        <f>IFERROR(VLOOKUP(C4248,'FEBRE AMARELA'!$A$4:$C$38,3,FALSE),0)</f>
        <v>0</v>
      </c>
      <c r="P4248" s="2">
        <f>IFERROR(VLOOKUP(C4248,DENGUE!$A$5:$C$4097,3,FALSE),0)</f>
        <v>1</v>
      </c>
      <c r="Q4248" s="2">
        <f>IFERROR(VLOOKUP(C4248,'HEPATITE VIRAL'!$A$5:$C$3162,3,FALSE),0)</f>
        <v>0</v>
      </c>
      <c r="R4248" s="2">
        <f>IFERROR(VLOOKUP(C4248,'FEBRE MACULOSA'!$A$5:$C$181,3,FALSE),0)</f>
        <v>0</v>
      </c>
      <c r="S4248" s="2">
        <f>IFERROR(VLOOKUP(C4248,LEPTOSPIROSE!$A$5:$C$1176,3,FALSE),0)</f>
        <v>0</v>
      </c>
      <c r="T4248" s="2">
        <f>IFERROR(VLOOKUP(C4248,'DOENÇA DE CHAGAS'!$A$5:$C$100,3,FALSE),0)</f>
        <v>0</v>
      </c>
      <c r="U4248" s="2">
        <f>IFERROR(VLOOKUP(C4248,'PICADAS DE COBRAS'!$A$6:$C$4645,3,FALSE),0)</f>
        <v>24</v>
      </c>
      <c r="V4248">
        <f>IFERROR(VLOOKUP(C4248,'ZIKA VIRUS'!$A$5:$C$2399,3,FALSE),0)</f>
        <v>0</v>
      </c>
      <c r="W4248">
        <f>IFERROR(VLOOKUP(C4248,'FEBRE TIFÓIDE'!$A$5:$C$46,3,FALSE),0)</f>
        <v>0</v>
      </c>
      <c r="X4248">
        <f>IFERROR(VLOOKUP(C4248,HANTAVIROSE!$A$5:$C$153,3,FALSE),0)</f>
        <v>0</v>
      </c>
      <c r="Y4248">
        <f>IFERROR(VLOOKUP(C4248,MENINGITE!$A$5:$C$447,3,FALSE),0)</f>
        <v>0</v>
      </c>
      <c r="Z4248">
        <f>IFERROR(VLOOKUP(C4248,RAIVA!$A$5:$C$16,3,FALSE),0)</f>
        <v>0</v>
      </c>
    </row>
    <row r="4249" spans="1:26" x14ac:dyDescent="0.3">
      <c r="A4249" s="2" t="s">
        <v>5190</v>
      </c>
      <c r="B4249" s="2" t="s">
        <v>5202</v>
      </c>
      <c r="C4249" s="2">
        <v>130356</v>
      </c>
      <c r="D4249" s="2">
        <v>1303569</v>
      </c>
      <c r="E4249" s="2" t="s">
        <v>5190</v>
      </c>
      <c r="F4249" s="2" t="s">
        <v>5202</v>
      </c>
      <c r="G4249" s="2">
        <f>IFERROR(VLOOKUP(D4249,Coordenadas!$A$2:$D$5571,3,FALSE),0)</f>
        <v>-2.7044999999999999</v>
      </c>
      <c r="H4249" s="2">
        <f>IFERROR(VLOOKUP(D4249,Coordenadas!$A$2:$D$5571,4,FALSE),0)</f>
        <v>-59.6858</v>
      </c>
      <c r="I4249" s="2" t="s">
        <v>5323</v>
      </c>
      <c r="J4249" s="2">
        <v>25719</v>
      </c>
      <c r="K4249" s="2" t="s">
        <v>5330</v>
      </c>
      <c r="L4249" s="2">
        <f>IFERROR(VLOOKUP(C4249,BOTULISMO!$A$3:$C$19,3,FALSE),0)</f>
        <v>0</v>
      </c>
      <c r="M4249" s="2">
        <f>IFERROR(VLOOKUP(C4249,'LEISHMANIOSE VISCERAL'!$A$4:$C$454,3,FALSE),0)</f>
        <v>0</v>
      </c>
      <c r="N4249" s="2">
        <f>IFERROR(VLOOKUP(C4249,'LEISHMANIOSE TEGUMENTAR'!$A$4:$C$1681,3,FALSE),0)</f>
        <v>68</v>
      </c>
      <c r="O4249" s="2">
        <f>IFERROR(VLOOKUP(C4249,'FEBRE AMARELA'!$A$4:$C$38,3,FALSE),0)</f>
        <v>0</v>
      </c>
      <c r="P4249" s="2">
        <f>IFERROR(VLOOKUP(C4249,DENGUE!$A$5:$C$4097,3,FALSE),0)</f>
        <v>4</v>
      </c>
      <c r="Q4249" s="2">
        <f>IFERROR(VLOOKUP(C4249,'HEPATITE VIRAL'!$A$5:$C$3162,3,FALSE),0)</f>
        <v>1</v>
      </c>
      <c r="R4249" s="2">
        <f>IFERROR(VLOOKUP(C4249,'FEBRE MACULOSA'!$A$5:$C$181,3,FALSE),0)</f>
        <v>0</v>
      </c>
      <c r="S4249" s="2">
        <f>IFERROR(VLOOKUP(C4249,LEPTOSPIROSE!$A$5:$C$1176,3,FALSE),0)</f>
        <v>0</v>
      </c>
      <c r="T4249" s="2">
        <f>IFERROR(VLOOKUP(C4249,'DOENÇA DE CHAGAS'!$A$5:$C$100,3,FALSE),0)</f>
        <v>0</v>
      </c>
      <c r="U4249" s="2">
        <f>IFERROR(VLOOKUP(C4249,'PICADAS DE COBRAS'!$A$6:$C$4645,3,FALSE),0)</f>
        <v>87</v>
      </c>
      <c r="V4249">
        <f>IFERROR(VLOOKUP(C4249,'ZIKA VIRUS'!$A$5:$C$2399,3,FALSE),0)</f>
        <v>0</v>
      </c>
      <c r="W4249">
        <f>IFERROR(VLOOKUP(C4249,'FEBRE TIFÓIDE'!$A$5:$C$46,3,FALSE),0)</f>
        <v>0</v>
      </c>
      <c r="X4249">
        <f>IFERROR(VLOOKUP(C4249,HANTAVIROSE!$A$5:$C$153,3,FALSE),0)</f>
        <v>0</v>
      </c>
      <c r="Y4249">
        <f>IFERROR(VLOOKUP(C4249,MENINGITE!$A$5:$C$447,3,FALSE),0)</f>
        <v>0</v>
      </c>
      <c r="Z4249">
        <f>IFERROR(VLOOKUP(C4249,RAIVA!$A$5:$C$16,3,FALSE),0)</f>
        <v>0</v>
      </c>
    </row>
    <row r="4250" spans="1:26" x14ac:dyDescent="0.3">
      <c r="A4250" s="2" t="s">
        <v>3</v>
      </c>
      <c r="B4250" s="2" t="s">
        <v>52</v>
      </c>
      <c r="C4250" s="2">
        <v>521878</v>
      </c>
      <c r="D4250" s="2">
        <v>5218789</v>
      </c>
      <c r="E4250" s="2" t="s">
        <v>3</v>
      </c>
      <c r="F4250" s="2" t="s">
        <v>52</v>
      </c>
      <c r="G4250" s="2">
        <f>IFERROR(VLOOKUP(D4250,Coordenadas!$A$2:$D$5571,3,FALSE),0)</f>
        <v>-17.774000000000001</v>
      </c>
      <c r="H4250" s="2">
        <f>IFERROR(VLOOKUP(D4250,Coordenadas!$A$2:$D$5571,4,FALSE),0)</f>
        <v>-48.772500000000001</v>
      </c>
      <c r="I4250" s="2" t="s">
        <v>5327</v>
      </c>
      <c r="J4250" s="2">
        <v>3312</v>
      </c>
      <c r="K4250" s="2" t="s">
        <v>5332</v>
      </c>
      <c r="L4250" s="2">
        <f>IFERROR(VLOOKUP(C4250,BOTULISMO!$A$3:$C$19,3,FALSE),0)</f>
        <v>0</v>
      </c>
      <c r="M4250" s="2">
        <f>IFERROR(VLOOKUP(C4250,'LEISHMANIOSE VISCERAL'!$A$4:$C$454,3,FALSE),0)</f>
        <v>0</v>
      </c>
      <c r="N4250" s="2">
        <f>IFERROR(VLOOKUP(C4250,'LEISHMANIOSE TEGUMENTAR'!$A$4:$C$1681,3,FALSE),0)</f>
        <v>0</v>
      </c>
      <c r="O4250" s="2">
        <f>IFERROR(VLOOKUP(C4250,'FEBRE AMARELA'!$A$4:$C$38,3,FALSE),0)</f>
        <v>0</v>
      </c>
      <c r="P4250" s="2">
        <f>IFERROR(VLOOKUP(C4250,DENGUE!$A$5:$C$4097,3,FALSE),0)</f>
        <v>14</v>
      </c>
      <c r="Q4250" s="2">
        <f>IFERROR(VLOOKUP(C4250,'HEPATITE VIRAL'!$A$5:$C$3162,3,FALSE),0)</f>
        <v>1</v>
      </c>
      <c r="R4250" s="2">
        <f>IFERROR(VLOOKUP(C4250,'FEBRE MACULOSA'!$A$5:$C$181,3,FALSE),0)</f>
        <v>0</v>
      </c>
      <c r="S4250" s="2">
        <f>IFERROR(VLOOKUP(C4250,LEPTOSPIROSE!$A$5:$C$1176,3,FALSE),0)</f>
        <v>0</v>
      </c>
      <c r="T4250" s="2">
        <f>IFERROR(VLOOKUP(C4250,'DOENÇA DE CHAGAS'!$A$5:$C$100,3,FALSE),0)</f>
        <v>0</v>
      </c>
      <c r="U4250" s="2">
        <f>IFERROR(VLOOKUP(C4250,'PICADAS DE COBRAS'!$A$6:$C$4645,3,FALSE),0)</f>
        <v>4</v>
      </c>
      <c r="V4250">
        <f>IFERROR(VLOOKUP(C4250,'ZIKA VIRUS'!$A$5:$C$2399,3,FALSE),0)</f>
        <v>0</v>
      </c>
      <c r="W4250">
        <f>IFERROR(VLOOKUP(C4250,'FEBRE TIFÓIDE'!$A$5:$C$46,3,FALSE),0)</f>
        <v>0</v>
      </c>
      <c r="X4250">
        <f>IFERROR(VLOOKUP(C4250,HANTAVIROSE!$A$5:$C$153,3,FALSE),0)</f>
        <v>0</v>
      </c>
      <c r="Y4250">
        <f>IFERROR(VLOOKUP(C4250,MENINGITE!$A$5:$C$447,3,FALSE),0)</f>
        <v>0</v>
      </c>
      <c r="Z4250">
        <f>IFERROR(VLOOKUP(C4250,RAIVA!$A$5:$C$16,3,FALSE),0)</f>
        <v>0</v>
      </c>
    </row>
    <row r="4251" spans="1:26" x14ac:dyDescent="0.3">
      <c r="A4251" s="2" t="s">
        <v>3257</v>
      </c>
      <c r="B4251" s="2" t="s">
        <v>3333</v>
      </c>
      <c r="C4251" s="2">
        <v>292700</v>
      </c>
      <c r="D4251" s="2">
        <v>2927002</v>
      </c>
      <c r="E4251" s="2" t="s">
        <v>3257</v>
      </c>
      <c r="F4251" s="2" t="s">
        <v>3333</v>
      </c>
      <c r="G4251" s="2">
        <f>IFERROR(VLOOKUP(D4251,Coordenadas!$A$2:$D$5571,3,FALSE),0)</f>
        <v>-11.481400000000001</v>
      </c>
      <c r="H4251" s="2">
        <f>IFERROR(VLOOKUP(D4251,Coordenadas!$A$2:$D$5571,4,FALSE),0)</f>
        <v>-37.933199999999999</v>
      </c>
      <c r="I4251" s="2" t="s">
        <v>5324</v>
      </c>
      <c r="J4251" s="2">
        <v>37164</v>
      </c>
      <c r="K4251" s="2" t="s">
        <v>5330</v>
      </c>
      <c r="L4251" s="2">
        <f>IFERROR(VLOOKUP(C4251,BOTULISMO!$A$3:$C$19,3,FALSE),0)</f>
        <v>0</v>
      </c>
      <c r="M4251" s="2">
        <f>IFERROR(VLOOKUP(C4251,'LEISHMANIOSE VISCERAL'!$A$4:$C$454,3,FALSE),0)</f>
        <v>1</v>
      </c>
      <c r="N4251" s="2">
        <f>IFERROR(VLOOKUP(C4251,'LEISHMANIOSE TEGUMENTAR'!$A$4:$C$1681,3,FALSE),0)</f>
        <v>0</v>
      </c>
      <c r="O4251" s="2">
        <f>IFERROR(VLOOKUP(C4251,'FEBRE AMARELA'!$A$4:$C$38,3,FALSE),0)</f>
        <v>0</v>
      </c>
      <c r="P4251" s="2">
        <f>IFERROR(VLOOKUP(C4251,DENGUE!$A$5:$C$4097,3,FALSE),0)</f>
        <v>216</v>
      </c>
      <c r="Q4251" s="2">
        <f>IFERROR(VLOOKUP(C4251,'HEPATITE VIRAL'!$A$5:$C$3162,3,FALSE),0)</f>
        <v>3</v>
      </c>
      <c r="R4251" s="2">
        <f>IFERROR(VLOOKUP(C4251,'FEBRE MACULOSA'!$A$5:$C$181,3,FALSE),0)</f>
        <v>0</v>
      </c>
      <c r="S4251" s="2">
        <f>IFERROR(VLOOKUP(C4251,LEPTOSPIROSE!$A$5:$C$1176,3,FALSE),0)</f>
        <v>0</v>
      </c>
      <c r="T4251" s="2">
        <f>IFERROR(VLOOKUP(C4251,'DOENÇA DE CHAGAS'!$A$5:$C$100,3,FALSE),0)</f>
        <v>0</v>
      </c>
      <c r="U4251" s="2">
        <f>IFERROR(VLOOKUP(C4251,'PICADAS DE COBRAS'!$A$6:$C$4645,3,FALSE),0)</f>
        <v>50</v>
      </c>
      <c r="V4251">
        <f>IFERROR(VLOOKUP(C4251,'ZIKA VIRUS'!$A$5:$C$2399,3,FALSE),0)</f>
        <v>447</v>
      </c>
      <c r="W4251">
        <f>IFERROR(VLOOKUP(C4251,'FEBRE TIFÓIDE'!$A$5:$C$46,3,FALSE),0)</f>
        <v>0</v>
      </c>
      <c r="X4251">
        <f>IFERROR(VLOOKUP(C4251,HANTAVIROSE!$A$5:$C$153,3,FALSE),0)</f>
        <v>0</v>
      </c>
      <c r="Y4251">
        <f>IFERROR(VLOOKUP(C4251,MENINGITE!$A$5:$C$447,3,FALSE),0)</f>
        <v>0</v>
      </c>
      <c r="Z4251">
        <f>IFERROR(VLOOKUP(C4251,RAIVA!$A$5:$C$16,3,FALSE),0)</f>
        <v>0</v>
      </c>
    </row>
    <row r="4252" spans="1:26" x14ac:dyDescent="0.3">
      <c r="A4252" s="2" t="s">
        <v>967</v>
      </c>
      <c r="B4252" s="2" t="s">
        <v>1037</v>
      </c>
      <c r="C4252" s="2">
        <v>421505</v>
      </c>
      <c r="D4252" s="2">
        <v>4215059</v>
      </c>
      <c r="E4252" s="2" t="s">
        <v>967</v>
      </c>
      <c r="F4252" s="2" t="s">
        <v>1037</v>
      </c>
      <c r="G4252" s="2">
        <f>IFERROR(VLOOKUP(D4252,Coordenadas!$A$2:$D$5571,3,FALSE),0)</f>
        <v>-27.859200000000001</v>
      </c>
      <c r="H4252" s="2">
        <f>IFERROR(VLOOKUP(D4252,Coordenadas!$A$2:$D$5571,4,FALSE),0)</f>
        <v>-49.775399999999998</v>
      </c>
      <c r="I4252" s="2" t="s">
        <v>5326</v>
      </c>
      <c r="J4252" s="2">
        <v>2436</v>
      </c>
      <c r="K4252" s="2" t="s">
        <v>5332</v>
      </c>
      <c r="L4252" s="2">
        <f>IFERROR(VLOOKUP(C4252,BOTULISMO!$A$3:$C$19,3,FALSE),0)</f>
        <v>0</v>
      </c>
      <c r="M4252" s="2">
        <f>IFERROR(VLOOKUP(C4252,'LEISHMANIOSE VISCERAL'!$A$4:$C$454,3,FALSE),0)</f>
        <v>0</v>
      </c>
      <c r="N4252" s="2">
        <f>IFERROR(VLOOKUP(C4252,'LEISHMANIOSE TEGUMENTAR'!$A$4:$C$1681,3,FALSE),0)</f>
        <v>0</v>
      </c>
      <c r="O4252" s="2">
        <f>IFERROR(VLOOKUP(C4252,'FEBRE AMARELA'!$A$4:$C$38,3,FALSE),0)</f>
        <v>0</v>
      </c>
      <c r="P4252" s="2">
        <f>IFERROR(VLOOKUP(C4252,DENGUE!$A$5:$C$4097,3,FALSE),0)</f>
        <v>0</v>
      </c>
      <c r="Q4252" s="2">
        <f>IFERROR(VLOOKUP(C4252,'HEPATITE VIRAL'!$A$5:$C$3162,3,FALSE),0)</f>
        <v>1</v>
      </c>
      <c r="R4252" s="2">
        <f>IFERROR(VLOOKUP(C4252,'FEBRE MACULOSA'!$A$5:$C$181,3,FALSE),0)</f>
        <v>0</v>
      </c>
      <c r="S4252" s="2">
        <f>IFERROR(VLOOKUP(C4252,LEPTOSPIROSE!$A$5:$C$1176,3,FALSE),0)</f>
        <v>0</v>
      </c>
      <c r="T4252" s="2">
        <f>IFERROR(VLOOKUP(C4252,'DOENÇA DE CHAGAS'!$A$5:$C$100,3,FALSE),0)</f>
        <v>0</v>
      </c>
      <c r="U4252" s="2">
        <f>IFERROR(VLOOKUP(C4252,'PICADAS DE COBRAS'!$A$6:$C$4645,3,FALSE),0)</f>
        <v>3</v>
      </c>
      <c r="V4252">
        <f>IFERROR(VLOOKUP(C4252,'ZIKA VIRUS'!$A$5:$C$2399,3,FALSE),0)</f>
        <v>0</v>
      </c>
      <c r="W4252">
        <f>IFERROR(VLOOKUP(C4252,'FEBRE TIFÓIDE'!$A$5:$C$46,3,FALSE),0)</f>
        <v>0</v>
      </c>
      <c r="X4252">
        <f>IFERROR(VLOOKUP(C4252,HANTAVIROSE!$A$5:$C$153,3,FALSE),0)</f>
        <v>0</v>
      </c>
      <c r="Y4252">
        <f>IFERROR(VLOOKUP(C4252,MENINGITE!$A$5:$C$447,3,FALSE),0)</f>
        <v>0</v>
      </c>
      <c r="Z4252">
        <f>IFERROR(VLOOKUP(C4252,RAIVA!$A$5:$C$16,3,FALSE),0)</f>
        <v>0</v>
      </c>
    </row>
    <row r="4253" spans="1:26" x14ac:dyDescent="0.3">
      <c r="A4253" s="2" t="s">
        <v>4903</v>
      </c>
      <c r="B4253" s="2" t="s">
        <v>4929</v>
      </c>
      <c r="C4253" s="2">
        <v>171875</v>
      </c>
      <c r="D4253" s="2">
        <v>1718758</v>
      </c>
      <c r="E4253" s="2" t="s">
        <v>4903</v>
      </c>
      <c r="F4253" s="2" t="s">
        <v>4929</v>
      </c>
      <c r="G4253" s="2">
        <f>IFERROR(VLOOKUP(D4253,Coordenadas!$A$2:$D$5571,3,FALSE),0)</f>
        <v>-9.3500200000000007</v>
      </c>
      <c r="H4253" s="2">
        <f>IFERROR(VLOOKUP(D4253,Coordenadas!$A$2:$D$5571,4,FALSE),0)</f>
        <v>-47.887999999999998</v>
      </c>
      <c r="I4253" s="2" t="s">
        <v>5323</v>
      </c>
      <c r="J4253" s="2">
        <v>6254</v>
      </c>
      <c r="K4253" s="2" t="s">
        <v>5332</v>
      </c>
      <c r="L4253" s="2">
        <f>IFERROR(VLOOKUP(C4253,BOTULISMO!$A$3:$C$19,3,FALSE),0)</f>
        <v>0</v>
      </c>
      <c r="M4253" s="2">
        <f>IFERROR(VLOOKUP(C4253,'LEISHMANIOSE VISCERAL'!$A$4:$C$454,3,FALSE),0)</f>
        <v>0</v>
      </c>
      <c r="N4253" s="2">
        <f>IFERROR(VLOOKUP(C4253,'LEISHMANIOSE TEGUMENTAR'!$A$4:$C$1681,3,FALSE),0)</f>
        <v>3</v>
      </c>
      <c r="O4253" s="2">
        <f>IFERROR(VLOOKUP(C4253,'FEBRE AMARELA'!$A$4:$C$38,3,FALSE),0)</f>
        <v>0</v>
      </c>
      <c r="P4253" s="2">
        <f>IFERROR(VLOOKUP(C4253,DENGUE!$A$5:$C$4097,3,FALSE),0)</f>
        <v>6</v>
      </c>
      <c r="Q4253" s="2">
        <f>IFERROR(VLOOKUP(C4253,'HEPATITE VIRAL'!$A$5:$C$3162,3,FALSE),0)</f>
        <v>0</v>
      </c>
      <c r="R4253" s="2">
        <f>IFERROR(VLOOKUP(C4253,'FEBRE MACULOSA'!$A$5:$C$181,3,FALSE),0)</f>
        <v>0</v>
      </c>
      <c r="S4253" s="2">
        <f>IFERROR(VLOOKUP(C4253,LEPTOSPIROSE!$A$5:$C$1176,3,FALSE),0)</f>
        <v>0</v>
      </c>
      <c r="T4253" s="2">
        <f>IFERROR(VLOOKUP(C4253,'DOENÇA DE CHAGAS'!$A$5:$C$100,3,FALSE),0)</f>
        <v>0</v>
      </c>
      <c r="U4253" s="2">
        <f>IFERROR(VLOOKUP(C4253,'PICADAS DE COBRAS'!$A$6:$C$4645,3,FALSE),0)</f>
        <v>20</v>
      </c>
      <c r="V4253">
        <f>IFERROR(VLOOKUP(C4253,'ZIKA VIRUS'!$A$5:$C$2399,3,FALSE),0)</f>
        <v>3</v>
      </c>
      <c r="W4253">
        <f>IFERROR(VLOOKUP(C4253,'FEBRE TIFÓIDE'!$A$5:$C$46,3,FALSE),0)</f>
        <v>0</v>
      </c>
      <c r="X4253">
        <f>IFERROR(VLOOKUP(C4253,HANTAVIROSE!$A$5:$C$153,3,FALSE),0)</f>
        <v>0</v>
      </c>
      <c r="Y4253">
        <f>IFERROR(VLOOKUP(C4253,MENINGITE!$A$5:$C$447,3,FALSE),0)</f>
        <v>0</v>
      </c>
      <c r="Z4253">
        <f>IFERROR(VLOOKUP(C4253,RAIVA!$A$5:$C$16,3,FALSE),0)</f>
        <v>0</v>
      </c>
    </row>
    <row r="4254" spans="1:26" x14ac:dyDescent="0.3">
      <c r="A4254" s="2" t="s">
        <v>3988</v>
      </c>
      <c r="B4254" s="2" t="s">
        <v>4033</v>
      </c>
      <c r="C4254" s="2">
        <v>251290</v>
      </c>
      <c r="D4254" s="2">
        <v>2512903</v>
      </c>
      <c r="E4254" s="2" t="s">
        <v>3988</v>
      </c>
      <c r="F4254" s="2" t="s">
        <v>4033</v>
      </c>
      <c r="G4254" s="2">
        <f>IFERROR(VLOOKUP(D4254,Coordenadas!$A$2:$D$5571,3,FALSE),0)</f>
        <v>-6.8038299999999996</v>
      </c>
      <c r="H4254" s="2">
        <f>IFERROR(VLOOKUP(D4254,Coordenadas!$A$2:$D$5571,4,FALSE),0)</f>
        <v>-35.077599999999997</v>
      </c>
      <c r="I4254" s="2" t="s">
        <v>5324</v>
      </c>
      <c r="J4254" s="2">
        <v>22976</v>
      </c>
      <c r="K4254" s="2" t="s">
        <v>5330</v>
      </c>
      <c r="L4254" s="2">
        <f>IFERROR(VLOOKUP(C4254,BOTULISMO!$A$3:$C$19,3,FALSE),0)</f>
        <v>0</v>
      </c>
      <c r="M4254" s="2">
        <f>IFERROR(VLOOKUP(C4254,'LEISHMANIOSE VISCERAL'!$A$4:$C$454,3,FALSE),0)</f>
        <v>0</v>
      </c>
      <c r="N4254" s="2">
        <f>IFERROR(VLOOKUP(C4254,'LEISHMANIOSE TEGUMENTAR'!$A$4:$C$1681,3,FALSE),0)</f>
        <v>0</v>
      </c>
      <c r="O4254" s="2">
        <f>IFERROR(VLOOKUP(C4254,'FEBRE AMARELA'!$A$4:$C$38,3,FALSE),0)</f>
        <v>0</v>
      </c>
      <c r="P4254" s="2">
        <f>IFERROR(VLOOKUP(C4254,DENGUE!$A$5:$C$4097,3,FALSE),0)</f>
        <v>0</v>
      </c>
      <c r="Q4254" s="2">
        <f>IFERROR(VLOOKUP(C4254,'HEPATITE VIRAL'!$A$5:$C$3162,3,FALSE),0)</f>
        <v>6</v>
      </c>
      <c r="R4254" s="2">
        <f>IFERROR(VLOOKUP(C4254,'FEBRE MACULOSA'!$A$5:$C$181,3,FALSE),0)</f>
        <v>0</v>
      </c>
      <c r="S4254" s="2">
        <f>IFERROR(VLOOKUP(C4254,LEPTOSPIROSE!$A$5:$C$1176,3,FALSE),0)</f>
        <v>0</v>
      </c>
      <c r="T4254" s="2">
        <f>IFERROR(VLOOKUP(C4254,'DOENÇA DE CHAGAS'!$A$5:$C$100,3,FALSE),0)</f>
        <v>0</v>
      </c>
      <c r="U4254" s="2">
        <f>IFERROR(VLOOKUP(C4254,'PICADAS DE COBRAS'!$A$6:$C$4645,3,FALSE),0)</f>
        <v>0</v>
      </c>
      <c r="V4254">
        <f>IFERROR(VLOOKUP(C4254,'ZIKA VIRUS'!$A$5:$C$2399,3,FALSE),0)</f>
        <v>4</v>
      </c>
      <c r="W4254">
        <f>IFERROR(VLOOKUP(C4254,'FEBRE TIFÓIDE'!$A$5:$C$46,3,FALSE),0)</f>
        <v>0</v>
      </c>
      <c r="X4254">
        <f>IFERROR(VLOOKUP(C4254,HANTAVIROSE!$A$5:$C$153,3,FALSE),0)</f>
        <v>0</v>
      </c>
      <c r="Y4254">
        <f>IFERROR(VLOOKUP(C4254,MENINGITE!$A$5:$C$447,3,FALSE),0)</f>
        <v>0</v>
      </c>
      <c r="Z4254">
        <f>IFERROR(VLOOKUP(C4254,RAIVA!$A$5:$C$16,3,FALSE),0)</f>
        <v>0</v>
      </c>
    </row>
    <row r="4255" spans="1:26" x14ac:dyDescent="0.3">
      <c r="A4255" s="2" t="s">
        <v>3</v>
      </c>
      <c r="B4255" s="2" t="s">
        <v>51</v>
      </c>
      <c r="C4255" s="2">
        <v>521880</v>
      </c>
      <c r="D4255" s="2">
        <v>5218805</v>
      </c>
      <c r="E4255" s="2" t="s">
        <v>3</v>
      </c>
      <c r="F4255" s="2" t="s">
        <v>51</v>
      </c>
      <c r="G4255" s="2">
        <f>IFERROR(VLOOKUP(D4255,Coordenadas!$A$2:$D$5571,3,FALSE),0)</f>
        <v>-17.792300000000001</v>
      </c>
      <c r="H4255" s="2">
        <f>IFERROR(VLOOKUP(D4255,Coordenadas!$A$2:$D$5571,4,FALSE),0)</f>
        <v>-50.919199999999996</v>
      </c>
      <c r="I4255" s="2" t="s">
        <v>5327</v>
      </c>
      <c r="J4255" s="2">
        <v>176424</v>
      </c>
      <c r="K4255" s="2" t="s">
        <v>5333</v>
      </c>
      <c r="L4255" s="2">
        <f>IFERROR(VLOOKUP(C4255,BOTULISMO!$A$3:$C$19,3,FALSE),0)</f>
        <v>0</v>
      </c>
      <c r="M4255" s="2">
        <f>IFERROR(VLOOKUP(C4255,'LEISHMANIOSE VISCERAL'!$A$4:$C$454,3,FALSE),0)</f>
        <v>1</v>
      </c>
      <c r="N4255" s="2">
        <f>IFERROR(VLOOKUP(C4255,'LEISHMANIOSE TEGUMENTAR'!$A$4:$C$1681,3,FALSE),0)</f>
        <v>5</v>
      </c>
      <c r="O4255" s="2">
        <f>IFERROR(VLOOKUP(C4255,'FEBRE AMARELA'!$A$4:$C$38,3,FALSE),0)</f>
        <v>0</v>
      </c>
      <c r="P4255" s="2">
        <f>IFERROR(VLOOKUP(C4255,DENGUE!$A$5:$C$4097,3,FALSE),0)</f>
        <v>290</v>
      </c>
      <c r="Q4255" s="2">
        <f>IFERROR(VLOOKUP(C4255,'HEPATITE VIRAL'!$A$5:$C$3162,3,FALSE),0)</f>
        <v>58</v>
      </c>
      <c r="R4255" s="2">
        <f>IFERROR(VLOOKUP(C4255,'FEBRE MACULOSA'!$A$5:$C$181,3,FALSE),0)</f>
        <v>0</v>
      </c>
      <c r="S4255" s="2">
        <f>IFERROR(VLOOKUP(C4255,LEPTOSPIROSE!$A$5:$C$1176,3,FALSE),0)</f>
        <v>0</v>
      </c>
      <c r="T4255" s="2">
        <f>IFERROR(VLOOKUP(C4255,'DOENÇA DE CHAGAS'!$A$5:$C$100,3,FALSE),0)</f>
        <v>0</v>
      </c>
      <c r="U4255" s="2">
        <f>IFERROR(VLOOKUP(C4255,'PICADAS DE COBRAS'!$A$6:$C$4645,3,FALSE),0)</f>
        <v>447</v>
      </c>
      <c r="V4255">
        <f>IFERROR(VLOOKUP(C4255,'ZIKA VIRUS'!$A$5:$C$2399,3,FALSE),0)</f>
        <v>27</v>
      </c>
      <c r="W4255">
        <f>IFERROR(VLOOKUP(C4255,'FEBRE TIFÓIDE'!$A$5:$C$46,3,FALSE),0)</f>
        <v>0</v>
      </c>
      <c r="X4255">
        <f>IFERROR(VLOOKUP(C4255,HANTAVIROSE!$A$5:$C$153,3,FALSE),0)</f>
        <v>0</v>
      </c>
      <c r="Y4255">
        <f>IFERROR(VLOOKUP(C4255,MENINGITE!$A$5:$C$447,3,FALSE),0)</f>
        <v>6</v>
      </c>
      <c r="Z4255">
        <f>IFERROR(VLOOKUP(C4255,RAIVA!$A$5:$C$16,3,FALSE),0)</f>
        <v>0</v>
      </c>
    </row>
    <row r="4256" spans="1:26" x14ac:dyDescent="0.3">
      <c r="A4256" s="2" t="s">
        <v>392</v>
      </c>
      <c r="B4256" s="2" t="s">
        <v>404</v>
      </c>
      <c r="C4256" s="2">
        <v>500740</v>
      </c>
      <c r="D4256" s="2">
        <v>5007406</v>
      </c>
      <c r="E4256" s="2" t="s">
        <v>392</v>
      </c>
      <c r="F4256" s="2" t="s">
        <v>404</v>
      </c>
      <c r="G4256" s="2">
        <f>IFERROR(VLOOKUP(D4256,Coordenadas!$A$2:$D$5571,3,FALSE),0)</f>
        <v>-18.924900000000001</v>
      </c>
      <c r="H4256" s="2">
        <f>IFERROR(VLOOKUP(D4256,Coordenadas!$A$2:$D$5571,4,FALSE),0)</f>
        <v>-54.843400000000003</v>
      </c>
      <c r="I4256" s="2" t="s">
        <v>5327</v>
      </c>
      <c r="J4256" s="2">
        <v>18890</v>
      </c>
      <c r="K4256" s="2" t="s">
        <v>5332</v>
      </c>
      <c r="L4256" s="2">
        <f>IFERROR(VLOOKUP(C4256,BOTULISMO!$A$3:$C$19,3,FALSE),0)</f>
        <v>0</v>
      </c>
      <c r="M4256" s="2">
        <f>IFERROR(VLOOKUP(C4256,'LEISHMANIOSE VISCERAL'!$A$4:$C$454,3,FALSE),0)</f>
        <v>0</v>
      </c>
      <c r="N4256" s="2">
        <f>IFERROR(VLOOKUP(C4256,'LEISHMANIOSE TEGUMENTAR'!$A$4:$C$1681,3,FALSE),0)</f>
        <v>4</v>
      </c>
      <c r="O4256" s="2">
        <f>IFERROR(VLOOKUP(C4256,'FEBRE AMARELA'!$A$4:$C$38,3,FALSE),0)</f>
        <v>0</v>
      </c>
      <c r="P4256" s="2">
        <f>IFERROR(VLOOKUP(C4256,DENGUE!$A$5:$C$4097,3,FALSE),0)</f>
        <v>382</v>
      </c>
      <c r="Q4256" s="2">
        <f>IFERROR(VLOOKUP(C4256,'HEPATITE VIRAL'!$A$5:$C$3162,3,FALSE),0)</f>
        <v>11</v>
      </c>
      <c r="R4256" s="2">
        <f>IFERROR(VLOOKUP(C4256,'FEBRE MACULOSA'!$A$5:$C$181,3,FALSE),0)</f>
        <v>0</v>
      </c>
      <c r="S4256" s="2">
        <f>IFERROR(VLOOKUP(C4256,LEPTOSPIROSE!$A$5:$C$1176,3,FALSE),0)</f>
        <v>0</v>
      </c>
      <c r="T4256" s="2">
        <f>IFERROR(VLOOKUP(C4256,'DOENÇA DE CHAGAS'!$A$5:$C$100,3,FALSE),0)</f>
        <v>0</v>
      </c>
      <c r="U4256" s="2">
        <f>IFERROR(VLOOKUP(C4256,'PICADAS DE COBRAS'!$A$6:$C$4645,3,FALSE),0)</f>
        <v>62</v>
      </c>
      <c r="V4256">
        <f>IFERROR(VLOOKUP(C4256,'ZIKA VIRUS'!$A$5:$C$2399,3,FALSE),0)</f>
        <v>24</v>
      </c>
      <c r="W4256">
        <f>IFERROR(VLOOKUP(C4256,'FEBRE TIFÓIDE'!$A$5:$C$46,3,FALSE),0)</f>
        <v>0</v>
      </c>
      <c r="X4256">
        <f>IFERROR(VLOOKUP(C4256,HANTAVIROSE!$A$5:$C$153,3,FALSE),0)</f>
        <v>0</v>
      </c>
      <c r="Y4256">
        <f>IFERROR(VLOOKUP(C4256,MENINGITE!$A$5:$C$447,3,FALSE),0)</f>
        <v>1</v>
      </c>
      <c r="Z4256">
        <f>IFERROR(VLOOKUP(C4256,RAIVA!$A$5:$C$16,3,FALSE),0)</f>
        <v>0</v>
      </c>
    </row>
    <row r="4257" spans="1:26" x14ac:dyDescent="0.3">
      <c r="A4257" s="2" t="s">
        <v>2425</v>
      </c>
      <c r="B4257" s="2" t="s">
        <v>2620</v>
      </c>
      <c r="C4257" s="2">
        <v>315600</v>
      </c>
      <c r="D4257" s="2">
        <v>3156007</v>
      </c>
      <c r="E4257" s="2" t="s">
        <v>2425</v>
      </c>
      <c r="F4257" s="2" t="s">
        <v>2620</v>
      </c>
      <c r="G4257" s="2">
        <f>IFERROR(VLOOKUP(D4257,Coordenadas!$A$2:$D$5571,3,FALSE),0)</f>
        <v>-18.292200000000001</v>
      </c>
      <c r="H4257" s="2">
        <f>IFERROR(VLOOKUP(D4257,Coordenadas!$A$2:$D$5571,4,FALSE),0)</f>
        <v>-43.001800000000003</v>
      </c>
      <c r="I4257" s="2" t="s">
        <v>5325</v>
      </c>
      <c r="J4257" s="2">
        <v>13645</v>
      </c>
      <c r="K4257" s="2" t="s">
        <v>5332</v>
      </c>
      <c r="L4257" s="2">
        <f>IFERROR(VLOOKUP(C4257,BOTULISMO!$A$3:$C$19,3,FALSE),0)</f>
        <v>0</v>
      </c>
      <c r="M4257" s="2">
        <f>IFERROR(VLOOKUP(C4257,'LEISHMANIOSE VISCERAL'!$A$4:$C$454,3,FALSE),0)</f>
        <v>0</v>
      </c>
      <c r="N4257" s="2">
        <f>IFERROR(VLOOKUP(C4257,'LEISHMANIOSE TEGUMENTAR'!$A$4:$C$1681,3,FALSE),0)</f>
        <v>1</v>
      </c>
      <c r="O4257" s="2">
        <f>IFERROR(VLOOKUP(C4257,'FEBRE AMARELA'!$A$4:$C$38,3,FALSE),0)</f>
        <v>0</v>
      </c>
      <c r="P4257" s="2">
        <f>IFERROR(VLOOKUP(C4257,DENGUE!$A$5:$C$4097,3,FALSE),0)</f>
        <v>2</v>
      </c>
      <c r="Q4257" s="2">
        <f>IFERROR(VLOOKUP(C4257,'HEPATITE VIRAL'!$A$5:$C$3162,3,FALSE),0)</f>
        <v>3</v>
      </c>
      <c r="R4257" s="2">
        <f>IFERROR(VLOOKUP(C4257,'FEBRE MACULOSA'!$A$5:$C$181,3,FALSE),0)</f>
        <v>0</v>
      </c>
      <c r="S4257" s="2">
        <f>IFERROR(VLOOKUP(C4257,LEPTOSPIROSE!$A$5:$C$1176,3,FALSE),0)</f>
        <v>0</v>
      </c>
      <c r="T4257" s="2">
        <f>IFERROR(VLOOKUP(C4257,'DOENÇA DE CHAGAS'!$A$5:$C$100,3,FALSE),0)</f>
        <v>0</v>
      </c>
      <c r="U4257" s="2">
        <f>IFERROR(VLOOKUP(C4257,'PICADAS DE COBRAS'!$A$6:$C$4645,3,FALSE),0)</f>
        <v>9</v>
      </c>
      <c r="V4257">
        <f>IFERROR(VLOOKUP(C4257,'ZIKA VIRUS'!$A$5:$C$2399,3,FALSE),0)</f>
        <v>0</v>
      </c>
      <c r="W4257">
        <f>IFERROR(VLOOKUP(C4257,'FEBRE TIFÓIDE'!$A$5:$C$46,3,FALSE),0)</f>
        <v>0</v>
      </c>
      <c r="X4257">
        <f>IFERROR(VLOOKUP(C4257,HANTAVIROSE!$A$5:$C$153,3,FALSE),0)</f>
        <v>0</v>
      </c>
      <c r="Y4257">
        <f>IFERROR(VLOOKUP(C4257,MENINGITE!$A$5:$C$447,3,FALSE),0)</f>
        <v>0</v>
      </c>
      <c r="Z4257">
        <f>IFERROR(VLOOKUP(C4257,RAIVA!$A$5:$C$16,3,FALSE),0)</f>
        <v>0</v>
      </c>
    </row>
    <row r="4258" spans="1:26" x14ac:dyDescent="0.3">
      <c r="A4258" s="2" t="s">
        <v>1637</v>
      </c>
      <c r="B4258" s="2" t="s">
        <v>1778</v>
      </c>
      <c r="C4258" s="2">
        <v>354420</v>
      </c>
      <c r="D4258" s="2">
        <v>3544202</v>
      </c>
      <c r="E4258" s="2" t="s">
        <v>1637</v>
      </c>
      <c r="F4258" s="2" t="s">
        <v>1778</v>
      </c>
      <c r="G4258" s="2">
        <f>IFERROR(VLOOKUP(D4258,Coordenadas!$A$2:$D$5571,3,FALSE),0)</f>
        <v>-19.986799999999999</v>
      </c>
      <c r="H4258" s="2">
        <f>IFERROR(VLOOKUP(D4258,Coordenadas!$A$2:$D$5571,4,FALSE),0)</f>
        <v>-49.683599999999998</v>
      </c>
      <c r="I4258" s="2" t="s">
        <v>5325</v>
      </c>
      <c r="J4258" s="2">
        <v>10575</v>
      </c>
      <c r="K4258" s="2" t="s">
        <v>5332</v>
      </c>
      <c r="L4258" s="2">
        <f>IFERROR(VLOOKUP(C4258,BOTULISMO!$A$3:$C$19,3,FALSE),0)</f>
        <v>0</v>
      </c>
      <c r="M4258" s="2">
        <f>IFERROR(VLOOKUP(C4258,'LEISHMANIOSE VISCERAL'!$A$4:$C$454,3,FALSE),0)</f>
        <v>0</v>
      </c>
      <c r="N4258" s="2">
        <f>IFERROR(VLOOKUP(C4258,'LEISHMANIOSE TEGUMENTAR'!$A$4:$C$1681,3,FALSE),0)</f>
        <v>0</v>
      </c>
      <c r="O4258" s="2">
        <f>IFERROR(VLOOKUP(C4258,'FEBRE AMARELA'!$A$4:$C$38,3,FALSE),0)</f>
        <v>0</v>
      </c>
      <c r="P4258" s="2">
        <f>IFERROR(VLOOKUP(C4258,DENGUE!$A$5:$C$4097,3,FALSE),0)</f>
        <v>23</v>
      </c>
      <c r="Q4258" s="2">
        <f>IFERROR(VLOOKUP(C4258,'HEPATITE VIRAL'!$A$5:$C$3162,3,FALSE),0)</f>
        <v>14</v>
      </c>
      <c r="R4258" s="2">
        <f>IFERROR(VLOOKUP(C4258,'FEBRE MACULOSA'!$A$5:$C$181,3,FALSE),0)</f>
        <v>0</v>
      </c>
      <c r="S4258" s="2">
        <f>IFERROR(VLOOKUP(C4258,LEPTOSPIROSE!$A$5:$C$1176,3,FALSE),0)</f>
        <v>0</v>
      </c>
      <c r="T4258" s="2">
        <f>IFERROR(VLOOKUP(C4258,'DOENÇA DE CHAGAS'!$A$5:$C$100,3,FALSE),0)</f>
        <v>0</v>
      </c>
      <c r="U4258" s="2">
        <f>IFERROR(VLOOKUP(C4258,'PICADAS DE COBRAS'!$A$6:$C$4645,3,FALSE),0)</f>
        <v>53</v>
      </c>
      <c r="V4258">
        <f>IFERROR(VLOOKUP(C4258,'ZIKA VIRUS'!$A$5:$C$2399,3,FALSE),0)</f>
        <v>1</v>
      </c>
      <c r="W4258">
        <f>IFERROR(VLOOKUP(C4258,'FEBRE TIFÓIDE'!$A$5:$C$46,3,FALSE),0)</f>
        <v>0</v>
      </c>
      <c r="X4258">
        <f>IFERROR(VLOOKUP(C4258,HANTAVIROSE!$A$5:$C$153,3,FALSE),0)</f>
        <v>0</v>
      </c>
      <c r="Y4258">
        <f>IFERROR(VLOOKUP(C4258,MENINGITE!$A$5:$C$447,3,FALSE),0)</f>
        <v>0</v>
      </c>
      <c r="Z4258">
        <f>IFERROR(VLOOKUP(C4258,RAIVA!$A$5:$C$16,3,FALSE),0)</f>
        <v>0</v>
      </c>
    </row>
    <row r="4259" spans="1:26" x14ac:dyDescent="0.3">
      <c r="A4259" s="2" t="s">
        <v>470</v>
      </c>
      <c r="B4259" s="2" t="s">
        <v>621</v>
      </c>
      <c r="C4259" s="2">
        <v>431575</v>
      </c>
      <c r="D4259" s="2">
        <v>4315750</v>
      </c>
      <c r="E4259" s="2" t="s">
        <v>470</v>
      </c>
      <c r="F4259" s="2" t="s">
        <v>621</v>
      </c>
      <c r="G4259" s="2">
        <f>IFERROR(VLOOKUP(D4259,Coordenadas!$A$2:$D$5571,3,FALSE),0)</f>
        <v>-29.638999999999999</v>
      </c>
      <c r="H4259" s="2">
        <f>IFERROR(VLOOKUP(D4259,Coordenadas!$A$2:$D$5571,4,FALSE),0)</f>
        <v>-50.448799999999999</v>
      </c>
      <c r="I4259" s="2" t="s">
        <v>5326</v>
      </c>
      <c r="J4259" s="2">
        <v>4330</v>
      </c>
      <c r="K4259" s="2" t="s">
        <v>5332</v>
      </c>
      <c r="L4259" s="2">
        <f>IFERROR(VLOOKUP(C4259,BOTULISMO!$A$3:$C$19,3,FALSE),0)</f>
        <v>0</v>
      </c>
      <c r="M4259" s="2">
        <f>IFERROR(VLOOKUP(C4259,'LEISHMANIOSE VISCERAL'!$A$4:$C$454,3,FALSE),0)</f>
        <v>0</v>
      </c>
      <c r="N4259" s="2">
        <f>IFERROR(VLOOKUP(C4259,'LEISHMANIOSE TEGUMENTAR'!$A$4:$C$1681,3,FALSE),0)</f>
        <v>0</v>
      </c>
      <c r="O4259" s="2">
        <f>IFERROR(VLOOKUP(C4259,'FEBRE AMARELA'!$A$4:$C$38,3,FALSE),0)</f>
        <v>0</v>
      </c>
      <c r="P4259" s="2">
        <f>IFERROR(VLOOKUP(C4259,DENGUE!$A$5:$C$4097,3,FALSE),0)</f>
        <v>0</v>
      </c>
      <c r="Q4259" s="2">
        <f>IFERROR(VLOOKUP(C4259,'HEPATITE VIRAL'!$A$5:$C$3162,3,FALSE),0)</f>
        <v>0</v>
      </c>
      <c r="R4259" s="2">
        <f>IFERROR(VLOOKUP(C4259,'FEBRE MACULOSA'!$A$5:$C$181,3,FALSE),0)</f>
        <v>0</v>
      </c>
      <c r="S4259" s="2">
        <f>IFERROR(VLOOKUP(C4259,LEPTOSPIROSE!$A$5:$C$1176,3,FALSE),0)</f>
        <v>0</v>
      </c>
      <c r="T4259" s="2">
        <f>IFERROR(VLOOKUP(C4259,'DOENÇA DE CHAGAS'!$A$5:$C$100,3,FALSE),0)</f>
        <v>0</v>
      </c>
      <c r="U4259" s="2">
        <f>IFERROR(VLOOKUP(C4259,'PICADAS DE COBRAS'!$A$6:$C$4645,3,FALSE),0)</f>
        <v>7</v>
      </c>
      <c r="V4259">
        <f>IFERROR(VLOOKUP(C4259,'ZIKA VIRUS'!$A$5:$C$2399,3,FALSE),0)</f>
        <v>0</v>
      </c>
      <c r="W4259">
        <f>IFERROR(VLOOKUP(C4259,'FEBRE TIFÓIDE'!$A$5:$C$46,3,FALSE),0)</f>
        <v>0</v>
      </c>
      <c r="X4259">
        <f>IFERROR(VLOOKUP(C4259,HANTAVIROSE!$A$5:$C$153,3,FALSE),0)</f>
        <v>0</v>
      </c>
      <c r="Y4259">
        <f>IFERROR(VLOOKUP(C4259,MENINGITE!$A$5:$C$447,3,FALSE),0)</f>
        <v>0</v>
      </c>
      <c r="Z4259">
        <f>IFERROR(VLOOKUP(C4259,RAIVA!$A$5:$C$16,3,FALSE),0)</f>
        <v>0</v>
      </c>
    </row>
    <row r="4260" spans="1:26" x14ac:dyDescent="0.3">
      <c r="A4260" s="2" t="s">
        <v>967</v>
      </c>
      <c r="B4260" s="2" t="s">
        <v>1036</v>
      </c>
      <c r="C4260" s="2">
        <v>421507</v>
      </c>
      <c r="D4260" s="2">
        <v>4215075</v>
      </c>
      <c r="E4260" s="2" t="s">
        <v>967</v>
      </c>
      <c r="F4260" s="2" t="s">
        <v>1036</v>
      </c>
      <c r="G4260" s="2">
        <f>IFERROR(VLOOKUP(D4260,Coordenadas!$A$2:$D$5571,3,FALSE),0)</f>
        <v>-27.065300000000001</v>
      </c>
      <c r="H4260" s="2">
        <f>IFERROR(VLOOKUP(D4260,Coordenadas!$A$2:$D$5571,4,FALSE),0)</f>
        <v>-53.326500000000003</v>
      </c>
      <c r="I4260" s="2" t="s">
        <v>5326</v>
      </c>
      <c r="J4260" s="2">
        <v>4838</v>
      </c>
      <c r="K4260" s="2" t="s">
        <v>5332</v>
      </c>
      <c r="L4260" s="2">
        <f>IFERROR(VLOOKUP(C4260,BOTULISMO!$A$3:$C$19,3,FALSE),0)</f>
        <v>0</v>
      </c>
      <c r="M4260" s="2">
        <f>IFERROR(VLOOKUP(C4260,'LEISHMANIOSE VISCERAL'!$A$4:$C$454,3,FALSE),0)</f>
        <v>0</v>
      </c>
      <c r="N4260" s="2">
        <f>IFERROR(VLOOKUP(C4260,'LEISHMANIOSE TEGUMENTAR'!$A$4:$C$1681,3,FALSE),0)</f>
        <v>0</v>
      </c>
      <c r="O4260" s="2">
        <f>IFERROR(VLOOKUP(C4260,'FEBRE AMARELA'!$A$4:$C$38,3,FALSE),0)</f>
        <v>0</v>
      </c>
      <c r="P4260" s="2">
        <f>IFERROR(VLOOKUP(C4260,DENGUE!$A$5:$C$4097,3,FALSE),0)</f>
        <v>8</v>
      </c>
      <c r="Q4260" s="2">
        <f>IFERROR(VLOOKUP(C4260,'HEPATITE VIRAL'!$A$5:$C$3162,3,FALSE),0)</f>
        <v>4</v>
      </c>
      <c r="R4260" s="2">
        <f>IFERROR(VLOOKUP(C4260,'FEBRE MACULOSA'!$A$5:$C$181,3,FALSE),0)</f>
        <v>0</v>
      </c>
      <c r="S4260" s="2">
        <f>IFERROR(VLOOKUP(C4260,LEPTOSPIROSE!$A$5:$C$1176,3,FALSE),0)</f>
        <v>3</v>
      </c>
      <c r="T4260" s="2">
        <f>IFERROR(VLOOKUP(C4260,'DOENÇA DE CHAGAS'!$A$5:$C$100,3,FALSE),0)</f>
        <v>0</v>
      </c>
      <c r="U4260" s="2">
        <f>IFERROR(VLOOKUP(C4260,'PICADAS DE COBRAS'!$A$6:$C$4645,3,FALSE),0)</f>
        <v>24</v>
      </c>
      <c r="V4260">
        <f>IFERROR(VLOOKUP(C4260,'ZIKA VIRUS'!$A$5:$C$2399,3,FALSE),0)</f>
        <v>0</v>
      </c>
      <c r="W4260">
        <f>IFERROR(VLOOKUP(C4260,'FEBRE TIFÓIDE'!$A$5:$C$46,3,FALSE),0)</f>
        <v>0</v>
      </c>
      <c r="X4260">
        <f>IFERROR(VLOOKUP(C4260,HANTAVIROSE!$A$5:$C$153,3,FALSE),0)</f>
        <v>2</v>
      </c>
      <c r="Y4260">
        <f>IFERROR(VLOOKUP(C4260,MENINGITE!$A$5:$C$447,3,FALSE),0)</f>
        <v>0</v>
      </c>
      <c r="Z4260">
        <f>IFERROR(VLOOKUP(C4260,RAIVA!$A$5:$C$16,3,FALSE),0)</f>
        <v>0</v>
      </c>
    </row>
    <row r="4261" spans="1:26" x14ac:dyDescent="0.3">
      <c r="A4261" s="2" t="s">
        <v>2425</v>
      </c>
      <c r="B4261" s="2" t="s">
        <v>2619</v>
      </c>
      <c r="C4261" s="2">
        <v>315610</v>
      </c>
      <c r="D4261" s="2">
        <v>3156106</v>
      </c>
      <c r="E4261" s="2" t="s">
        <v>2425</v>
      </c>
      <c r="F4261" s="2" t="s">
        <v>2619</v>
      </c>
      <c r="G4261" s="2">
        <f>IFERROR(VLOOKUP(D4261,Coordenadas!$A$2:$D$5571,3,FALSE),0)</f>
        <v>-21.0276</v>
      </c>
      <c r="H4261" s="2">
        <f>IFERROR(VLOOKUP(D4261,Coordenadas!$A$2:$D$5571,4,FALSE),0)</f>
        <v>-44.320399999999999</v>
      </c>
      <c r="I4261" s="2" t="s">
        <v>5325</v>
      </c>
      <c r="J4261" s="2">
        <v>4925</v>
      </c>
      <c r="K4261" s="2" t="s">
        <v>5332</v>
      </c>
      <c r="L4261" s="2">
        <f>IFERROR(VLOOKUP(C4261,BOTULISMO!$A$3:$C$19,3,FALSE),0)</f>
        <v>0</v>
      </c>
      <c r="M4261" s="2">
        <f>IFERROR(VLOOKUP(C4261,'LEISHMANIOSE VISCERAL'!$A$4:$C$454,3,FALSE),0)</f>
        <v>0</v>
      </c>
      <c r="N4261" s="2">
        <f>IFERROR(VLOOKUP(C4261,'LEISHMANIOSE TEGUMENTAR'!$A$4:$C$1681,3,FALSE),0)</f>
        <v>0</v>
      </c>
      <c r="O4261" s="2">
        <f>IFERROR(VLOOKUP(C4261,'FEBRE AMARELA'!$A$4:$C$38,3,FALSE),0)</f>
        <v>0</v>
      </c>
      <c r="P4261" s="2">
        <f>IFERROR(VLOOKUP(C4261,DENGUE!$A$5:$C$4097,3,FALSE),0)</f>
        <v>2</v>
      </c>
      <c r="Q4261" s="2">
        <f>IFERROR(VLOOKUP(C4261,'HEPATITE VIRAL'!$A$5:$C$3162,3,FALSE),0)</f>
        <v>0</v>
      </c>
      <c r="R4261" s="2">
        <f>IFERROR(VLOOKUP(C4261,'FEBRE MACULOSA'!$A$5:$C$181,3,FALSE),0)</f>
        <v>0</v>
      </c>
      <c r="S4261" s="2">
        <f>IFERROR(VLOOKUP(C4261,LEPTOSPIROSE!$A$5:$C$1176,3,FALSE),0)</f>
        <v>0</v>
      </c>
      <c r="T4261" s="2">
        <f>IFERROR(VLOOKUP(C4261,'DOENÇA DE CHAGAS'!$A$5:$C$100,3,FALSE),0)</f>
        <v>0</v>
      </c>
      <c r="U4261" s="2">
        <f>IFERROR(VLOOKUP(C4261,'PICADAS DE COBRAS'!$A$6:$C$4645,3,FALSE),0)</f>
        <v>3</v>
      </c>
      <c r="V4261">
        <f>IFERROR(VLOOKUP(C4261,'ZIKA VIRUS'!$A$5:$C$2399,3,FALSE),0)</f>
        <v>0</v>
      </c>
      <c r="W4261">
        <f>IFERROR(VLOOKUP(C4261,'FEBRE TIFÓIDE'!$A$5:$C$46,3,FALSE),0)</f>
        <v>0</v>
      </c>
      <c r="X4261">
        <f>IFERROR(VLOOKUP(C4261,HANTAVIROSE!$A$5:$C$153,3,FALSE),0)</f>
        <v>0</v>
      </c>
      <c r="Y4261">
        <f>IFERROR(VLOOKUP(C4261,MENINGITE!$A$5:$C$447,3,FALSE),0)</f>
        <v>0</v>
      </c>
      <c r="Z4261">
        <f>IFERROR(VLOOKUP(C4261,RAIVA!$A$5:$C$16,3,FALSE),0)</f>
        <v>0</v>
      </c>
    </row>
    <row r="4262" spans="1:26" x14ac:dyDescent="0.3">
      <c r="A4262" s="2" t="s">
        <v>1637</v>
      </c>
      <c r="B4262" s="2" t="s">
        <v>1785</v>
      </c>
      <c r="C4262" s="2">
        <v>354350</v>
      </c>
      <c r="D4262" s="2">
        <v>3543501</v>
      </c>
      <c r="E4262" s="2" t="s">
        <v>1637</v>
      </c>
      <c r="F4262" s="2" t="s">
        <v>1785</v>
      </c>
      <c r="G4262" s="2">
        <f>IFERROR(VLOOKUP(D4262,Coordenadas!$A$2:$D$5571,3,FALSE),0)</f>
        <v>-23.829000000000001</v>
      </c>
      <c r="H4262" s="2">
        <f>IFERROR(VLOOKUP(D4262,Coordenadas!$A$2:$D$5571,4,FALSE),0)</f>
        <v>-49.429000000000002</v>
      </c>
      <c r="I4262" s="2" t="s">
        <v>5325</v>
      </c>
      <c r="J4262" s="2">
        <v>6163</v>
      </c>
      <c r="K4262" s="2" t="s">
        <v>5332</v>
      </c>
      <c r="L4262" s="2">
        <f>IFERROR(VLOOKUP(C4262,BOTULISMO!$A$3:$C$19,3,FALSE),0)</f>
        <v>0</v>
      </c>
      <c r="M4262" s="2">
        <f>IFERROR(VLOOKUP(C4262,'LEISHMANIOSE VISCERAL'!$A$4:$C$454,3,FALSE),0)</f>
        <v>0</v>
      </c>
      <c r="N4262" s="2">
        <f>IFERROR(VLOOKUP(C4262,'LEISHMANIOSE TEGUMENTAR'!$A$4:$C$1681,3,FALSE),0)</f>
        <v>0</v>
      </c>
      <c r="O4262" s="2">
        <f>IFERROR(VLOOKUP(C4262,'FEBRE AMARELA'!$A$4:$C$38,3,FALSE),0)</f>
        <v>0</v>
      </c>
      <c r="P4262" s="2">
        <f>IFERROR(VLOOKUP(C4262,DENGUE!$A$5:$C$4097,3,FALSE),0)</f>
        <v>0</v>
      </c>
      <c r="Q4262" s="2">
        <f>IFERROR(VLOOKUP(C4262,'HEPATITE VIRAL'!$A$5:$C$3162,3,FALSE),0)</f>
        <v>2</v>
      </c>
      <c r="R4262" s="2">
        <f>IFERROR(VLOOKUP(C4262,'FEBRE MACULOSA'!$A$5:$C$181,3,FALSE),0)</f>
        <v>0</v>
      </c>
      <c r="S4262" s="2">
        <f>IFERROR(VLOOKUP(C4262,LEPTOSPIROSE!$A$5:$C$1176,3,FALSE),0)</f>
        <v>0</v>
      </c>
      <c r="T4262" s="2">
        <f>IFERROR(VLOOKUP(C4262,'DOENÇA DE CHAGAS'!$A$5:$C$100,3,FALSE),0)</f>
        <v>0</v>
      </c>
      <c r="U4262" s="2">
        <f>IFERROR(VLOOKUP(C4262,'PICADAS DE COBRAS'!$A$6:$C$4645,3,FALSE),0)</f>
        <v>0</v>
      </c>
      <c r="V4262">
        <f>IFERROR(VLOOKUP(C4262,'ZIKA VIRUS'!$A$5:$C$2399,3,FALSE),0)</f>
        <v>0</v>
      </c>
      <c r="W4262">
        <f>IFERROR(VLOOKUP(C4262,'FEBRE TIFÓIDE'!$A$5:$C$46,3,FALSE),0)</f>
        <v>0</v>
      </c>
      <c r="X4262">
        <f>IFERROR(VLOOKUP(C4262,HANTAVIROSE!$A$5:$C$153,3,FALSE),0)</f>
        <v>0</v>
      </c>
      <c r="Y4262">
        <f>IFERROR(VLOOKUP(C4262,MENINGITE!$A$5:$C$447,3,FALSE),0)</f>
        <v>0</v>
      </c>
      <c r="Z4262">
        <f>IFERROR(VLOOKUP(C4262,RAIVA!$A$5:$C$16,3,FALSE),0)</f>
        <v>0</v>
      </c>
    </row>
    <row r="4263" spans="1:26" x14ac:dyDescent="0.3">
      <c r="A4263" s="2" t="s">
        <v>470</v>
      </c>
      <c r="B4263" s="2" t="s">
        <v>620</v>
      </c>
      <c r="C4263" s="2">
        <v>431580</v>
      </c>
      <c r="D4263" s="2">
        <v>4315800</v>
      </c>
      <c r="E4263" s="2" t="s">
        <v>470</v>
      </c>
      <c r="F4263" s="2" t="s">
        <v>620</v>
      </c>
      <c r="G4263" s="2">
        <f>IFERROR(VLOOKUP(D4263,Coordenadas!$A$2:$D$5571,3,FALSE),0)</f>
        <v>-29.288399999999999</v>
      </c>
      <c r="H4263" s="2">
        <f>IFERROR(VLOOKUP(D4263,Coordenadas!$A$2:$D$5571,4,FALSE),0)</f>
        <v>-51.8658</v>
      </c>
      <c r="I4263" s="2" t="s">
        <v>5326</v>
      </c>
      <c r="J4263" s="2">
        <v>10284</v>
      </c>
      <c r="K4263" s="2" t="s">
        <v>5332</v>
      </c>
      <c r="L4263" s="2">
        <f>IFERROR(VLOOKUP(C4263,BOTULISMO!$A$3:$C$19,3,FALSE),0)</f>
        <v>0</v>
      </c>
      <c r="M4263" s="2">
        <f>IFERROR(VLOOKUP(C4263,'LEISHMANIOSE VISCERAL'!$A$4:$C$454,3,FALSE),0)</f>
        <v>0</v>
      </c>
      <c r="N4263" s="2">
        <f>IFERROR(VLOOKUP(C4263,'LEISHMANIOSE TEGUMENTAR'!$A$4:$C$1681,3,FALSE),0)</f>
        <v>0</v>
      </c>
      <c r="O4263" s="2">
        <f>IFERROR(VLOOKUP(C4263,'FEBRE AMARELA'!$A$4:$C$38,3,FALSE),0)</f>
        <v>0</v>
      </c>
      <c r="P4263" s="2">
        <f>IFERROR(VLOOKUP(C4263,DENGUE!$A$5:$C$4097,3,FALSE),0)</f>
        <v>0</v>
      </c>
      <c r="Q4263" s="2">
        <f>IFERROR(VLOOKUP(C4263,'HEPATITE VIRAL'!$A$5:$C$3162,3,FALSE),0)</f>
        <v>5</v>
      </c>
      <c r="R4263" s="2">
        <f>IFERROR(VLOOKUP(C4263,'FEBRE MACULOSA'!$A$5:$C$181,3,FALSE),0)</f>
        <v>0</v>
      </c>
      <c r="S4263" s="2">
        <f>IFERROR(VLOOKUP(C4263,LEPTOSPIROSE!$A$5:$C$1176,3,FALSE),0)</f>
        <v>2</v>
      </c>
      <c r="T4263" s="2">
        <f>IFERROR(VLOOKUP(C4263,'DOENÇA DE CHAGAS'!$A$5:$C$100,3,FALSE),0)</f>
        <v>0</v>
      </c>
      <c r="U4263" s="2">
        <f>IFERROR(VLOOKUP(C4263,'PICADAS DE COBRAS'!$A$6:$C$4645,3,FALSE),0)</f>
        <v>14</v>
      </c>
      <c r="V4263">
        <f>IFERROR(VLOOKUP(C4263,'ZIKA VIRUS'!$A$5:$C$2399,3,FALSE),0)</f>
        <v>0</v>
      </c>
      <c r="W4263">
        <f>IFERROR(VLOOKUP(C4263,'FEBRE TIFÓIDE'!$A$5:$C$46,3,FALSE),0)</f>
        <v>0</v>
      </c>
      <c r="X4263">
        <f>IFERROR(VLOOKUP(C4263,HANTAVIROSE!$A$5:$C$153,3,FALSE),0)</f>
        <v>0</v>
      </c>
      <c r="Y4263">
        <f>IFERROR(VLOOKUP(C4263,MENINGITE!$A$5:$C$447,3,FALSE),0)</f>
        <v>0</v>
      </c>
      <c r="Z4263">
        <f>IFERROR(VLOOKUP(C4263,RAIVA!$A$5:$C$16,3,FALSE),0)</f>
        <v>0</v>
      </c>
    </row>
    <row r="4264" spans="1:26" x14ac:dyDescent="0.3">
      <c r="A4264" s="2" t="s">
        <v>392</v>
      </c>
      <c r="B4264" s="2" t="s">
        <v>403</v>
      </c>
      <c r="C4264" s="2">
        <v>500750</v>
      </c>
      <c r="D4264" s="2">
        <v>5007505</v>
      </c>
      <c r="E4264" s="2" t="s">
        <v>392</v>
      </c>
      <c r="F4264" s="2" t="s">
        <v>403</v>
      </c>
      <c r="G4264" s="2">
        <f>IFERROR(VLOOKUP(D4264,Coordenadas!$A$2:$D$5571,3,FALSE),0)</f>
        <v>-19.956499999999998</v>
      </c>
      <c r="H4264" s="2">
        <f>IFERROR(VLOOKUP(D4264,Coordenadas!$A$2:$D$5571,4,FALSE),0)</f>
        <v>-54.884799999999998</v>
      </c>
      <c r="I4264" s="2" t="s">
        <v>5327</v>
      </c>
      <c r="J4264" s="2">
        <v>4928</v>
      </c>
      <c r="K4264" s="2" t="s">
        <v>5332</v>
      </c>
      <c r="L4264" s="2">
        <f>IFERROR(VLOOKUP(C4264,BOTULISMO!$A$3:$C$19,3,FALSE),0)</f>
        <v>0</v>
      </c>
      <c r="M4264" s="2">
        <f>IFERROR(VLOOKUP(C4264,'LEISHMANIOSE VISCERAL'!$A$4:$C$454,3,FALSE),0)</f>
        <v>0</v>
      </c>
      <c r="N4264" s="2">
        <f>IFERROR(VLOOKUP(C4264,'LEISHMANIOSE TEGUMENTAR'!$A$4:$C$1681,3,FALSE),0)</f>
        <v>0</v>
      </c>
      <c r="O4264" s="2">
        <f>IFERROR(VLOOKUP(C4264,'FEBRE AMARELA'!$A$4:$C$38,3,FALSE),0)</f>
        <v>0</v>
      </c>
      <c r="P4264" s="2">
        <f>IFERROR(VLOOKUP(C4264,DENGUE!$A$5:$C$4097,3,FALSE),0)</f>
        <v>24</v>
      </c>
      <c r="Q4264" s="2">
        <f>IFERROR(VLOOKUP(C4264,'HEPATITE VIRAL'!$A$5:$C$3162,3,FALSE),0)</f>
        <v>0</v>
      </c>
      <c r="R4264" s="2">
        <f>IFERROR(VLOOKUP(C4264,'FEBRE MACULOSA'!$A$5:$C$181,3,FALSE),0)</f>
        <v>0</v>
      </c>
      <c r="S4264" s="2">
        <f>IFERROR(VLOOKUP(C4264,LEPTOSPIROSE!$A$5:$C$1176,3,FALSE),0)</f>
        <v>0</v>
      </c>
      <c r="T4264" s="2">
        <f>IFERROR(VLOOKUP(C4264,'DOENÇA DE CHAGAS'!$A$5:$C$100,3,FALSE),0)</f>
        <v>0</v>
      </c>
      <c r="U4264" s="2">
        <f>IFERROR(VLOOKUP(C4264,'PICADAS DE COBRAS'!$A$6:$C$4645,3,FALSE),0)</f>
        <v>53</v>
      </c>
      <c r="V4264">
        <f>IFERROR(VLOOKUP(C4264,'ZIKA VIRUS'!$A$5:$C$2399,3,FALSE),0)</f>
        <v>3</v>
      </c>
      <c r="W4264">
        <f>IFERROR(VLOOKUP(C4264,'FEBRE TIFÓIDE'!$A$5:$C$46,3,FALSE),0)</f>
        <v>0</v>
      </c>
      <c r="X4264">
        <f>IFERROR(VLOOKUP(C4264,HANTAVIROSE!$A$5:$C$153,3,FALSE),0)</f>
        <v>0</v>
      </c>
      <c r="Y4264">
        <f>IFERROR(VLOOKUP(C4264,MENINGITE!$A$5:$C$447,3,FALSE),0)</f>
        <v>0</v>
      </c>
      <c r="Z4264">
        <f>IFERROR(VLOOKUP(C4264,RAIVA!$A$5:$C$16,3,FALSE),0)</f>
        <v>0</v>
      </c>
    </row>
    <row r="4265" spans="1:26" x14ac:dyDescent="0.3">
      <c r="A4265" s="2" t="s">
        <v>2425</v>
      </c>
      <c r="B4265" s="2" t="s">
        <v>2618</v>
      </c>
      <c r="C4265" s="2">
        <v>315620</v>
      </c>
      <c r="D4265" s="2">
        <v>3156205</v>
      </c>
      <c r="E4265" s="2" t="s">
        <v>2425</v>
      </c>
      <c r="F4265" s="2" t="s">
        <v>2618</v>
      </c>
      <c r="G4265" s="2">
        <f>IFERROR(VLOOKUP(D4265,Coordenadas!$A$2:$D$5571,3,FALSE),0)</f>
        <v>-21.628399999999999</v>
      </c>
      <c r="H4265" s="2">
        <f>IFERROR(VLOOKUP(D4265,Coordenadas!$A$2:$D$5571,4,FALSE),0)</f>
        <v>-43.016500000000001</v>
      </c>
      <c r="I4265" s="2" t="s">
        <v>5325</v>
      </c>
      <c r="J4265" s="2">
        <v>2116</v>
      </c>
      <c r="K4265" s="2" t="s">
        <v>5332</v>
      </c>
      <c r="L4265" s="2">
        <f>IFERROR(VLOOKUP(C4265,BOTULISMO!$A$3:$C$19,3,FALSE),0)</f>
        <v>0</v>
      </c>
      <c r="M4265" s="2">
        <f>IFERROR(VLOOKUP(C4265,'LEISHMANIOSE VISCERAL'!$A$4:$C$454,3,FALSE),0)</f>
        <v>0</v>
      </c>
      <c r="N4265" s="2">
        <f>IFERROR(VLOOKUP(C4265,'LEISHMANIOSE TEGUMENTAR'!$A$4:$C$1681,3,FALSE),0)</f>
        <v>0</v>
      </c>
      <c r="O4265" s="2">
        <f>IFERROR(VLOOKUP(C4265,'FEBRE AMARELA'!$A$4:$C$38,3,FALSE),0)</f>
        <v>0</v>
      </c>
      <c r="P4265" s="2">
        <f>IFERROR(VLOOKUP(C4265,DENGUE!$A$5:$C$4097,3,FALSE),0)</f>
        <v>3</v>
      </c>
      <c r="Q4265" s="2">
        <f>IFERROR(VLOOKUP(C4265,'HEPATITE VIRAL'!$A$5:$C$3162,3,FALSE),0)</f>
        <v>0</v>
      </c>
      <c r="R4265" s="2">
        <f>IFERROR(VLOOKUP(C4265,'FEBRE MACULOSA'!$A$5:$C$181,3,FALSE),0)</f>
        <v>0</v>
      </c>
      <c r="S4265" s="2">
        <f>IFERROR(VLOOKUP(C4265,LEPTOSPIROSE!$A$5:$C$1176,3,FALSE),0)</f>
        <v>0</v>
      </c>
      <c r="T4265" s="2">
        <f>IFERROR(VLOOKUP(C4265,'DOENÇA DE CHAGAS'!$A$5:$C$100,3,FALSE),0)</f>
        <v>0</v>
      </c>
      <c r="U4265" s="2">
        <f>IFERROR(VLOOKUP(C4265,'PICADAS DE COBRAS'!$A$6:$C$4645,3,FALSE),0)</f>
        <v>1</v>
      </c>
      <c r="V4265">
        <f>IFERROR(VLOOKUP(C4265,'ZIKA VIRUS'!$A$5:$C$2399,3,FALSE),0)</f>
        <v>0</v>
      </c>
      <c r="W4265">
        <f>IFERROR(VLOOKUP(C4265,'FEBRE TIFÓIDE'!$A$5:$C$46,3,FALSE),0)</f>
        <v>0</v>
      </c>
      <c r="X4265">
        <f>IFERROR(VLOOKUP(C4265,HANTAVIROSE!$A$5:$C$153,3,FALSE),0)</f>
        <v>0</v>
      </c>
      <c r="Y4265">
        <f>IFERROR(VLOOKUP(C4265,MENINGITE!$A$5:$C$447,3,FALSE),0)</f>
        <v>0</v>
      </c>
      <c r="Z4265">
        <f>IFERROR(VLOOKUP(C4265,RAIVA!$A$5:$C$16,3,FALSE),0)</f>
        <v>0</v>
      </c>
    </row>
    <row r="4266" spans="1:26" x14ac:dyDescent="0.3">
      <c r="A4266" s="2" t="s">
        <v>967</v>
      </c>
      <c r="B4266" s="2" t="s">
        <v>1035</v>
      </c>
      <c r="C4266" s="2">
        <v>421510</v>
      </c>
      <c r="D4266" s="2">
        <v>4215109</v>
      </c>
      <c r="E4266" s="2" t="s">
        <v>967</v>
      </c>
      <c r="F4266" s="2" t="s">
        <v>1035</v>
      </c>
      <c r="G4266" s="2">
        <f>IFERROR(VLOOKUP(D4266,Coordenadas!$A$2:$D$5571,3,FALSE),0)</f>
        <v>-26.924299999999999</v>
      </c>
      <c r="H4266" s="2">
        <f>IFERROR(VLOOKUP(D4266,Coordenadas!$A$2:$D$5571,4,FALSE),0)</f>
        <v>-49.364899999999999</v>
      </c>
      <c r="I4266" s="2" t="s">
        <v>5326</v>
      </c>
      <c r="J4266" s="2">
        <v>10922</v>
      </c>
      <c r="K4266" s="2" t="s">
        <v>5332</v>
      </c>
      <c r="L4266" s="2">
        <f>IFERROR(VLOOKUP(C4266,BOTULISMO!$A$3:$C$19,3,FALSE),0)</f>
        <v>0</v>
      </c>
      <c r="M4266" s="2">
        <f>IFERROR(VLOOKUP(C4266,'LEISHMANIOSE VISCERAL'!$A$4:$C$454,3,FALSE),0)</f>
        <v>0</v>
      </c>
      <c r="N4266" s="2">
        <f>IFERROR(VLOOKUP(C4266,'LEISHMANIOSE TEGUMENTAR'!$A$4:$C$1681,3,FALSE),0)</f>
        <v>0</v>
      </c>
      <c r="O4266" s="2">
        <f>IFERROR(VLOOKUP(C4266,'FEBRE AMARELA'!$A$4:$C$38,3,FALSE),0)</f>
        <v>0</v>
      </c>
      <c r="P4266" s="2">
        <f>IFERROR(VLOOKUP(C4266,DENGUE!$A$5:$C$4097,3,FALSE),0)</f>
        <v>0</v>
      </c>
      <c r="Q4266" s="2">
        <f>IFERROR(VLOOKUP(C4266,'HEPATITE VIRAL'!$A$5:$C$3162,3,FALSE),0)</f>
        <v>6</v>
      </c>
      <c r="R4266" s="2">
        <f>IFERROR(VLOOKUP(C4266,'FEBRE MACULOSA'!$A$5:$C$181,3,FALSE),0)</f>
        <v>1</v>
      </c>
      <c r="S4266" s="2">
        <f>IFERROR(VLOOKUP(C4266,LEPTOSPIROSE!$A$5:$C$1176,3,FALSE),0)</f>
        <v>1</v>
      </c>
      <c r="T4266" s="2">
        <f>IFERROR(VLOOKUP(C4266,'DOENÇA DE CHAGAS'!$A$5:$C$100,3,FALSE),0)</f>
        <v>0</v>
      </c>
      <c r="U4266" s="2">
        <f>IFERROR(VLOOKUP(C4266,'PICADAS DE COBRAS'!$A$6:$C$4645,3,FALSE),0)</f>
        <v>5</v>
      </c>
      <c r="V4266">
        <f>IFERROR(VLOOKUP(C4266,'ZIKA VIRUS'!$A$5:$C$2399,3,FALSE),0)</f>
        <v>0</v>
      </c>
      <c r="W4266">
        <f>IFERROR(VLOOKUP(C4266,'FEBRE TIFÓIDE'!$A$5:$C$46,3,FALSE),0)</f>
        <v>0</v>
      </c>
      <c r="X4266">
        <f>IFERROR(VLOOKUP(C4266,HANTAVIROSE!$A$5:$C$153,3,FALSE),0)</f>
        <v>0</v>
      </c>
      <c r="Y4266">
        <f>IFERROR(VLOOKUP(C4266,MENINGITE!$A$5:$C$447,3,FALSE),0)</f>
        <v>0</v>
      </c>
      <c r="Z4266">
        <f>IFERROR(VLOOKUP(C4266,RAIVA!$A$5:$C$16,3,FALSE),0)</f>
        <v>0</v>
      </c>
    </row>
    <row r="4267" spans="1:26" x14ac:dyDescent="0.3">
      <c r="A4267" s="2" t="s">
        <v>470</v>
      </c>
      <c r="B4267" s="2" t="s">
        <v>619</v>
      </c>
      <c r="C4267" s="2">
        <v>431590</v>
      </c>
      <c r="D4267" s="2">
        <v>4315909</v>
      </c>
      <c r="E4267" s="2" t="s">
        <v>470</v>
      </c>
      <c r="F4267" s="2" t="s">
        <v>619</v>
      </c>
      <c r="G4267" s="2">
        <f>IFERROR(VLOOKUP(D4267,Coordenadas!$A$2:$D$5571,3,FALSE),0)</f>
        <v>-27.4742</v>
      </c>
      <c r="H4267" s="2">
        <f>IFERROR(VLOOKUP(D4267,Coordenadas!$A$2:$D$5571,4,FALSE),0)</f>
        <v>-53.1706</v>
      </c>
      <c r="I4267" s="2" t="s">
        <v>5326</v>
      </c>
      <c r="J4267" s="2">
        <v>5743</v>
      </c>
      <c r="K4267" s="2" t="s">
        <v>5332</v>
      </c>
      <c r="L4267" s="2">
        <f>IFERROR(VLOOKUP(C4267,BOTULISMO!$A$3:$C$19,3,FALSE),0)</f>
        <v>0</v>
      </c>
      <c r="M4267" s="2">
        <f>IFERROR(VLOOKUP(C4267,'LEISHMANIOSE VISCERAL'!$A$4:$C$454,3,FALSE),0)</f>
        <v>0</v>
      </c>
      <c r="N4267" s="2">
        <f>IFERROR(VLOOKUP(C4267,'LEISHMANIOSE TEGUMENTAR'!$A$4:$C$1681,3,FALSE),0)</f>
        <v>0</v>
      </c>
      <c r="O4267" s="2">
        <f>IFERROR(VLOOKUP(C4267,'FEBRE AMARELA'!$A$4:$C$38,3,FALSE),0)</f>
        <v>0</v>
      </c>
      <c r="P4267" s="2">
        <f>IFERROR(VLOOKUP(C4267,DENGUE!$A$5:$C$4097,3,FALSE),0)</f>
        <v>0</v>
      </c>
      <c r="Q4267" s="2">
        <f>IFERROR(VLOOKUP(C4267,'HEPATITE VIRAL'!$A$5:$C$3162,3,FALSE),0)</f>
        <v>4</v>
      </c>
      <c r="R4267" s="2">
        <f>IFERROR(VLOOKUP(C4267,'FEBRE MACULOSA'!$A$5:$C$181,3,FALSE),0)</f>
        <v>0</v>
      </c>
      <c r="S4267" s="2">
        <f>IFERROR(VLOOKUP(C4267,LEPTOSPIROSE!$A$5:$C$1176,3,FALSE),0)</f>
        <v>0</v>
      </c>
      <c r="T4267" s="2">
        <f>IFERROR(VLOOKUP(C4267,'DOENÇA DE CHAGAS'!$A$5:$C$100,3,FALSE),0)</f>
        <v>0</v>
      </c>
      <c r="U4267" s="2">
        <f>IFERROR(VLOOKUP(C4267,'PICADAS DE COBRAS'!$A$6:$C$4645,3,FALSE),0)</f>
        <v>0</v>
      </c>
      <c r="V4267">
        <f>IFERROR(VLOOKUP(C4267,'ZIKA VIRUS'!$A$5:$C$2399,3,FALSE),0)</f>
        <v>0</v>
      </c>
      <c r="W4267">
        <f>IFERROR(VLOOKUP(C4267,'FEBRE TIFÓIDE'!$A$5:$C$46,3,FALSE),0)</f>
        <v>0</v>
      </c>
      <c r="X4267">
        <f>IFERROR(VLOOKUP(C4267,HANTAVIROSE!$A$5:$C$153,3,FALSE),0)</f>
        <v>0</v>
      </c>
      <c r="Y4267">
        <f>IFERROR(VLOOKUP(C4267,MENINGITE!$A$5:$C$447,3,FALSE),0)</f>
        <v>0</v>
      </c>
      <c r="Z4267">
        <f>IFERROR(VLOOKUP(C4267,RAIVA!$A$5:$C$16,3,FALSE),0)</f>
        <v>0</v>
      </c>
    </row>
    <row r="4268" spans="1:26" x14ac:dyDescent="0.3">
      <c r="A4268" s="2" t="s">
        <v>2425</v>
      </c>
      <c r="B4268" s="2" t="s">
        <v>2617</v>
      </c>
      <c r="C4268" s="2">
        <v>315630</v>
      </c>
      <c r="D4268" s="2">
        <v>3156304</v>
      </c>
      <c r="E4268" s="2" t="s">
        <v>2425</v>
      </c>
      <c r="F4268" s="2" t="s">
        <v>2617</v>
      </c>
      <c r="G4268" s="2">
        <f>IFERROR(VLOOKUP(D4268,Coordenadas!$A$2:$D$5571,3,FALSE),0)</f>
        <v>-21.203499999999998</v>
      </c>
      <c r="H4268" s="2">
        <f>IFERROR(VLOOKUP(D4268,Coordenadas!$A$2:$D$5571,4,FALSE),0)</f>
        <v>-42.858600000000003</v>
      </c>
      <c r="I4268" s="2" t="s">
        <v>5325</v>
      </c>
      <c r="J4268" s="2">
        <v>6867</v>
      </c>
      <c r="K4268" s="2" t="s">
        <v>5332</v>
      </c>
      <c r="L4268" s="2">
        <f>IFERROR(VLOOKUP(C4268,BOTULISMO!$A$3:$C$19,3,FALSE),0)</f>
        <v>0</v>
      </c>
      <c r="M4268" s="2">
        <f>IFERROR(VLOOKUP(C4268,'LEISHMANIOSE VISCERAL'!$A$4:$C$454,3,FALSE),0)</f>
        <v>0</v>
      </c>
      <c r="N4268" s="2">
        <f>IFERROR(VLOOKUP(C4268,'LEISHMANIOSE TEGUMENTAR'!$A$4:$C$1681,3,FALSE),0)</f>
        <v>0</v>
      </c>
      <c r="O4268" s="2">
        <f>IFERROR(VLOOKUP(C4268,'FEBRE AMARELA'!$A$4:$C$38,3,FALSE),0)</f>
        <v>0</v>
      </c>
      <c r="P4268" s="2">
        <f>IFERROR(VLOOKUP(C4268,DENGUE!$A$5:$C$4097,3,FALSE),0)</f>
        <v>236</v>
      </c>
      <c r="Q4268" s="2">
        <f>IFERROR(VLOOKUP(C4268,'HEPATITE VIRAL'!$A$5:$C$3162,3,FALSE),0)</f>
        <v>3</v>
      </c>
      <c r="R4268" s="2">
        <f>IFERROR(VLOOKUP(C4268,'FEBRE MACULOSA'!$A$5:$C$181,3,FALSE),0)</f>
        <v>0</v>
      </c>
      <c r="S4268" s="2">
        <f>IFERROR(VLOOKUP(C4268,LEPTOSPIROSE!$A$5:$C$1176,3,FALSE),0)</f>
        <v>0</v>
      </c>
      <c r="T4268" s="2">
        <f>IFERROR(VLOOKUP(C4268,'DOENÇA DE CHAGAS'!$A$5:$C$100,3,FALSE),0)</f>
        <v>0</v>
      </c>
      <c r="U4268" s="2">
        <f>IFERROR(VLOOKUP(C4268,'PICADAS DE COBRAS'!$A$6:$C$4645,3,FALSE),0)</f>
        <v>2</v>
      </c>
      <c r="V4268">
        <f>IFERROR(VLOOKUP(C4268,'ZIKA VIRUS'!$A$5:$C$2399,3,FALSE),0)</f>
        <v>4</v>
      </c>
      <c r="W4268">
        <f>IFERROR(VLOOKUP(C4268,'FEBRE TIFÓIDE'!$A$5:$C$46,3,FALSE),0)</f>
        <v>0</v>
      </c>
      <c r="X4268">
        <f>IFERROR(VLOOKUP(C4268,HANTAVIROSE!$A$5:$C$153,3,FALSE),0)</f>
        <v>0</v>
      </c>
      <c r="Y4268">
        <f>IFERROR(VLOOKUP(C4268,MENINGITE!$A$5:$C$447,3,FALSE),0)</f>
        <v>0</v>
      </c>
      <c r="Z4268">
        <f>IFERROR(VLOOKUP(C4268,RAIVA!$A$5:$C$16,3,FALSE),0)</f>
        <v>0</v>
      </c>
    </row>
    <row r="4269" spans="1:26" x14ac:dyDescent="0.3">
      <c r="A4269" s="2" t="s">
        <v>3257</v>
      </c>
      <c r="B4269" s="2" t="s">
        <v>3332</v>
      </c>
      <c r="C4269" s="2">
        <v>292710</v>
      </c>
      <c r="D4269" s="2">
        <v>2927101</v>
      </c>
      <c r="E4269" s="2" t="s">
        <v>3257</v>
      </c>
      <c r="F4269" s="2" t="s">
        <v>3332</v>
      </c>
      <c r="G4269" s="2">
        <f>IFERROR(VLOOKUP(D4269,Coordenadas!$A$2:$D$5571,3,FALSE),0)</f>
        <v>-8.8502100000000006</v>
      </c>
      <c r="H4269" s="2">
        <f>IFERROR(VLOOKUP(D4269,Coordenadas!$A$2:$D$5571,4,FALSE),0)</f>
        <v>-38.78</v>
      </c>
      <c r="I4269" s="2" t="s">
        <v>5324</v>
      </c>
      <c r="J4269" s="2">
        <v>7775</v>
      </c>
      <c r="K4269" s="2" t="s">
        <v>5332</v>
      </c>
      <c r="L4269" s="2">
        <f>IFERROR(VLOOKUP(C4269,BOTULISMO!$A$3:$C$19,3,FALSE),0)</f>
        <v>0</v>
      </c>
      <c r="M4269" s="2">
        <f>IFERROR(VLOOKUP(C4269,'LEISHMANIOSE VISCERAL'!$A$4:$C$454,3,FALSE),0)</f>
        <v>0</v>
      </c>
      <c r="N4269" s="2">
        <f>IFERROR(VLOOKUP(C4269,'LEISHMANIOSE TEGUMENTAR'!$A$4:$C$1681,3,FALSE),0)</f>
        <v>0</v>
      </c>
      <c r="O4269" s="2">
        <f>IFERROR(VLOOKUP(C4269,'FEBRE AMARELA'!$A$4:$C$38,3,FALSE),0)</f>
        <v>0</v>
      </c>
      <c r="P4269" s="2">
        <f>IFERROR(VLOOKUP(C4269,DENGUE!$A$5:$C$4097,3,FALSE),0)</f>
        <v>4</v>
      </c>
      <c r="Q4269" s="2">
        <f>IFERROR(VLOOKUP(C4269,'HEPATITE VIRAL'!$A$5:$C$3162,3,FALSE),0)</f>
        <v>0</v>
      </c>
      <c r="R4269" s="2">
        <f>IFERROR(VLOOKUP(C4269,'FEBRE MACULOSA'!$A$5:$C$181,3,FALSE),0)</f>
        <v>0</v>
      </c>
      <c r="S4269" s="2">
        <f>IFERROR(VLOOKUP(C4269,LEPTOSPIROSE!$A$5:$C$1176,3,FALSE),0)</f>
        <v>0</v>
      </c>
      <c r="T4269" s="2">
        <f>IFERROR(VLOOKUP(C4269,'DOENÇA DE CHAGAS'!$A$5:$C$100,3,FALSE),0)</f>
        <v>0</v>
      </c>
      <c r="U4269" s="2">
        <f>IFERROR(VLOOKUP(C4269,'PICADAS DE COBRAS'!$A$6:$C$4645,3,FALSE),0)</f>
        <v>87</v>
      </c>
      <c r="V4269">
        <f>IFERROR(VLOOKUP(C4269,'ZIKA VIRUS'!$A$5:$C$2399,3,FALSE),0)</f>
        <v>1</v>
      </c>
      <c r="W4269">
        <f>IFERROR(VLOOKUP(C4269,'FEBRE TIFÓIDE'!$A$5:$C$46,3,FALSE),0)</f>
        <v>0</v>
      </c>
      <c r="X4269">
        <f>IFERROR(VLOOKUP(C4269,HANTAVIROSE!$A$5:$C$153,3,FALSE),0)</f>
        <v>0</v>
      </c>
      <c r="Y4269">
        <f>IFERROR(VLOOKUP(C4269,MENINGITE!$A$5:$C$447,3,FALSE),0)</f>
        <v>0</v>
      </c>
      <c r="Z4269">
        <f>IFERROR(VLOOKUP(C4269,RAIVA!$A$5:$C$16,3,FALSE),0)</f>
        <v>0</v>
      </c>
    </row>
    <row r="4270" spans="1:26" x14ac:dyDescent="0.3">
      <c r="A4270" s="2" t="s">
        <v>4178</v>
      </c>
      <c r="B4270" s="2" t="s">
        <v>4215</v>
      </c>
      <c r="C4270" s="2">
        <v>241100</v>
      </c>
      <c r="D4270" s="2">
        <v>2411007</v>
      </c>
      <c r="E4270" s="2" t="s">
        <v>4178</v>
      </c>
      <c r="F4270" s="2" t="s">
        <v>4215</v>
      </c>
      <c r="G4270" s="2">
        <f>IFERROR(VLOOKUP(D4270,Coordenadas!$A$2:$D$5571,3,FALSE),0)</f>
        <v>-5.7839299999999998</v>
      </c>
      <c r="H4270" s="2">
        <f>IFERROR(VLOOKUP(D4270,Coordenadas!$A$2:$D$5571,4,FALSE),0)</f>
        <v>-38.057899999999997</v>
      </c>
      <c r="I4270" s="2" t="s">
        <v>5324</v>
      </c>
      <c r="J4270" s="2">
        <v>4418</v>
      </c>
      <c r="K4270" s="2" t="s">
        <v>5332</v>
      </c>
      <c r="L4270" s="2">
        <f>IFERROR(VLOOKUP(C4270,BOTULISMO!$A$3:$C$19,3,FALSE),0)</f>
        <v>0</v>
      </c>
      <c r="M4270" s="2">
        <f>IFERROR(VLOOKUP(C4270,'LEISHMANIOSE VISCERAL'!$A$4:$C$454,3,FALSE),0)</f>
        <v>0</v>
      </c>
      <c r="N4270" s="2">
        <f>IFERROR(VLOOKUP(C4270,'LEISHMANIOSE TEGUMENTAR'!$A$4:$C$1681,3,FALSE),0)</f>
        <v>0</v>
      </c>
      <c r="O4270" s="2">
        <f>IFERROR(VLOOKUP(C4270,'FEBRE AMARELA'!$A$4:$C$38,3,FALSE),0)</f>
        <v>0</v>
      </c>
      <c r="P4270" s="2">
        <f>IFERROR(VLOOKUP(C4270,DENGUE!$A$5:$C$4097,3,FALSE),0)</f>
        <v>1</v>
      </c>
      <c r="Q4270" s="2">
        <f>IFERROR(VLOOKUP(C4270,'HEPATITE VIRAL'!$A$5:$C$3162,3,FALSE),0)</f>
        <v>0</v>
      </c>
      <c r="R4270" s="2">
        <f>IFERROR(VLOOKUP(C4270,'FEBRE MACULOSA'!$A$5:$C$181,3,FALSE),0)</f>
        <v>0</v>
      </c>
      <c r="S4270" s="2">
        <f>IFERROR(VLOOKUP(C4270,LEPTOSPIROSE!$A$5:$C$1176,3,FALSE),0)</f>
        <v>0</v>
      </c>
      <c r="T4270" s="2">
        <f>IFERROR(VLOOKUP(C4270,'DOENÇA DE CHAGAS'!$A$5:$C$100,3,FALSE),0)</f>
        <v>0</v>
      </c>
      <c r="U4270" s="2">
        <f>IFERROR(VLOOKUP(C4270,'PICADAS DE COBRAS'!$A$6:$C$4645,3,FALSE),0)</f>
        <v>0</v>
      </c>
      <c r="V4270">
        <f>IFERROR(VLOOKUP(C4270,'ZIKA VIRUS'!$A$5:$C$2399,3,FALSE),0)</f>
        <v>0</v>
      </c>
      <c r="W4270">
        <f>IFERROR(VLOOKUP(C4270,'FEBRE TIFÓIDE'!$A$5:$C$46,3,FALSE),0)</f>
        <v>0</v>
      </c>
      <c r="X4270">
        <f>IFERROR(VLOOKUP(C4270,HANTAVIROSE!$A$5:$C$153,3,FALSE),0)</f>
        <v>0</v>
      </c>
      <c r="Y4270">
        <f>IFERROR(VLOOKUP(C4270,MENINGITE!$A$5:$C$447,3,FALSE),0)</f>
        <v>0</v>
      </c>
      <c r="Z4270">
        <f>IFERROR(VLOOKUP(C4270,RAIVA!$A$5:$C$16,3,FALSE),0)</f>
        <v>0</v>
      </c>
    </row>
    <row r="4271" spans="1:26" x14ac:dyDescent="0.3">
      <c r="A4271" s="2" t="s">
        <v>5249</v>
      </c>
      <c r="B4271" s="2" t="s">
        <v>5255</v>
      </c>
      <c r="C4271" s="2">
        <v>120042</v>
      </c>
      <c r="D4271" s="2">
        <v>1200427</v>
      </c>
      <c r="E4271" s="2" t="s">
        <v>5249</v>
      </c>
      <c r="F4271" s="2" t="s">
        <v>5255</v>
      </c>
      <c r="G4271" s="2">
        <f>IFERROR(VLOOKUP(D4271,Coordenadas!$A$2:$D$5571,3,FALSE),0)</f>
        <v>-7.7386400000000002</v>
      </c>
      <c r="H4271" s="2">
        <f>IFERROR(VLOOKUP(D4271,Coordenadas!$A$2:$D$5571,4,FALSE),0)</f>
        <v>-72.661000000000001</v>
      </c>
      <c r="I4271" s="2" t="s">
        <v>5323</v>
      </c>
      <c r="J4271" s="2">
        <v>14389</v>
      </c>
      <c r="K4271" s="2" t="s">
        <v>5332</v>
      </c>
      <c r="L4271" s="2">
        <f>IFERROR(VLOOKUP(C4271,BOTULISMO!$A$3:$C$19,3,FALSE),0)</f>
        <v>0</v>
      </c>
      <c r="M4271" s="2">
        <f>IFERROR(VLOOKUP(C4271,'LEISHMANIOSE VISCERAL'!$A$4:$C$454,3,FALSE),0)</f>
        <v>0</v>
      </c>
      <c r="N4271" s="2">
        <f>IFERROR(VLOOKUP(C4271,'LEISHMANIOSE TEGUMENTAR'!$A$4:$C$1681,3,FALSE),0)</f>
        <v>5</v>
      </c>
      <c r="O4271" s="2">
        <f>IFERROR(VLOOKUP(C4271,'FEBRE AMARELA'!$A$4:$C$38,3,FALSE),0)</f>
        <v>0</v>
      </c>
      <c r="P4271" s="2">
        <f>IFERROR(VLOOKUP(C4271,DENGUE!$A$5:$C$4097,3,FALSE),0)</f>
        <v>387</v>
      </c>
      <c r="Q4271" s="2">
        <f>IFERROR(VLOOKUP(C4271,'HEPATITE VIRAL'!$A$5:$C$3162,3,FALSE),0)</f>
        <v>45</v>
      </c>
      <c r="R4271" s="2">
        <f>IFERROR(VLOOKUP(C4271,'FEBRE MACULOSA'!$A$5:$C$181,3,FALSE),0)</f>
        <v>0</v>
      </c>
      <c r="S4271" s="2">
        <f>IFERROR(VLOOKUP(C4271,LEPTOSPIROSE!$A$5:$C$1176,3,FALSE),0)</f>
        <v>0</v>
      </c>
      <c r="T4271" s="2">
        <f>IFERROR(VLOOKUP(C4271,'DOENÇA DE CHAGAS'!$A$5:$C$100,3,FALSE),0)</f>
        <v>0</v>
      </c>
      <c r="U4271" s="2">
        <f>IFERROR(VLOOKUP(C4271,'PICADAS DE COBRAS'!$A$6:$C$4645,3,FALSE),0)</f>
        <v>24</v>
      </c>
      <c r="V4271">
        <f>IFERROR(VLOOKUP(C4271,'ZIKA VIRUS'!$A$5:$C$2399,3,FALSE),0)</f>
        <v>0</v>
      </c>
      <c r="W4271">
        <f>IFERROR(VLOOKUP(C4271,'FEBRE TIFÓIDE'!$A$5:$C$46,3,FALSE),0)</f>
        <v>0</v>
      </c>
      <c r="X4271">
        <f>IFERROR(VLOOKUP(C4271,HANTAVIROSE!$A$5:$C$153,3,FALSE),0)</f>
        <v>0</v>
      </c>
      <c r="Y4271">
        <f>IFERROR(VLOOKUP(C4271,MENINGITE!$A$5:$C$447,3,FALSE),0)</f>
        <v>0</v>
      </c>
      <c r="Z4271">
        <f>IFERROR(VLOOKUP(C4271,RAIVA!$A$5:$C$16,3,FALSE),0)</f>
        <v>0</v>
      </c>
    </row>
    <row r="4272" spans="1:26" x14ac:dyDescent="0.3">
      <c r="A4272" s="2" t="s">
        <v>470</v>
      </c>
      <c r="B4272" s="2" t="s">
        <v>618</v>
      </c>
      <c r="C4272" s="2">
        <v>431595</v>
      </c>
      <c r="D4272" s="2">
        <v>4315958</v>
      </c>
      <c r="E4272" s="2" t="s">
        <v>470</v>
      </c>
      <c r="F4272" s="2" t="s">
        <v>618</v>
      </c>
      <c r="G4272" s="2">
        <f>IFERROR(VLOOKUP(D4272,Coordenadas!$A$2:$D$5571,3,FALSE),0)</f>
        <v>-28.256599999999999</v>
      </c>
      <c r="H4272" s="2">
        <f>IFERROR(VLOOKUP(D4272,Coordenadas!$A$2:$D$5571,4,FALSE),0)</f>
        <v>-54.818600000000004</v>
      </c>
      <c r="I4272" s="2" t="s">
        <v>5326</v>
      </c>
      <c r="J4272" s="2">
        <v>2546</v>
      </c>
      <c r="K4272" s="2" t="s">
        <v>5332</v>
      </c>
      <c r="L4272" s="2">
        <f>IFERROR(VLOOKUP(C4272,BOTULISMO!$A$3:$C$19,3,FALSE),0)</f>
        <v>0</v>
      </c>
      <c r="M4272" s="2">
        <f>IFERROR(VLOOKUP(C4272,'LEISHMANIOSE VISCERAL'!$A$4:$C$454,3,FALSE),0)</f>
        <v>0</v>
      </c>
      <c r="N4272" s="2">
        <f>IFERROR(VLOOKUP(C4272,'LEISHMANIOSE TEGUMENTAR'!$A$4:$C$1681,3,FALSE),0)</f>
        <v>0</v>
      </c>
      <c r="O4272" s="2">
        <f>IFERROR(VLOOKUP(C4272,'FEBRE AMARELA'!$A$4:$C$38,3,FALSE),0)</f>
        <v>0</v>
      </c>
      <c r="P4272" s="2">
        <f>IFERROR(VLOOKUP(C4272,DENGUE!$A$5:$C$4097,3,FALSE),0)</f>
        <v>2</v>
      </c>
      <c r="Q4272" s="2">
        <f>IFERROR(VLOOKUP(C4272,'HEPATITE VIRAL'!$A$5:$C$3162,3,FALSE),0)</f>
        <v>1</v>
      </c>
      <c r="R4272" s="2">
        <f>IFERROR(VLOOKUP(C4272,'FEBRE MACULOSA'!$A$5:$C$181,3,FALSE),0)</f>
        <v>0</v>
      </c>
      <c r="S4272" s="2">
        <f>IFERROR(VLOOKUP(C4272,LEPTOSPIROSE!$A$5:$C$1176,3,FALSE),0)</f>
        <v>0</v>
      </c>
      <c r="T4272" s="2">
        <f>IFERROR(VLOOKUP(C4272,'DOENÇA DE CHAGAS'!$A$5:$C$100,3,FALSE),0)</f>
        <v>0</v>
      </c>
      <c r="U4272" s="2">
        <f>IFERROR(VLOOKUP(C4272,'PICADAS DE COBRAS'!$A$6:$C$4645,3,FALSE),0)</f>
        <v>0</v>
      </c>
      <c r="V4272">
        <f>IFERROR(VLOOKUP(C4272,'ZIKA VIRUS'!$A$5:$C$2399,3,FALSE),0)</f>
        <v>0</v>
      </c>
      <c r="W4272">
        <f>IFERROR(VLOOKUP(C4272,'FEBRE TIFÓIDE'!$A$5:$C$46,3,FALSE),0)</f>
        <v>0</v>
      </c>
      <c r="X4272">
        <f>IFERROR(VLOOKUP(C4272,HANTAVIROSE!$A$5:$C$153,3,FALSE),0)</f>
        <v>0</v>
      </c>
      <c r="Y4272">
        <f>IFERROR(VLOOKUP(C4272,MENINGITE!$A$5:$C$447,3,FALSE),0)</f>
        <v>0</v>
      </c>
      <c r="Z4272">
        <f>IFERROR(VLOOKUP(C4272,RAIVA!$A$5:$C$16,3,FALSE),0)</f>
        <v>0</v>
      </c>
    </row>
    <row r="4273" spans="1:26" x14ac:dyDescent="0.3">
      <c r="A4273" s="2" t="s">
        <v>1256</v>
      </c>
      <c r="B4273" s="2" t="s">
        <v>1340</v>
      </c>
      <c r="C4273" s="2">
        <v>412240</v>
      </c>
      <c r="D4273" s="2">
        <v>4122404</v>
      </c>
      <c r="E4273" s="2" t="s">
        <v>1256</v>
      </c>
      <c r="F4273" s="2" t="s">
        <v>1340</v>
      </c>
      <c r="G4273" s="2">
        <f>IFERROR(VLOOKUP(D4273,Coordenadas!$A$2:$D$5571,3,FALSE),0)</f>
        <v>-23.310099999999998</v>
      </c>
      <c r="H4273" s="2">
        <f>IFERROR(VLOOKUP(D4273,Coordenadas!$A$2:$D$5571,4,FALSE),0)</f>
        <v>-51.365900000000003</v>
      </c>
      <c r="I4273" s="2" t="s">
        <v>5326</v>
      </c>
      <c r="J4273" s="2">
        <v>57862</v>
      </c>
      <c r="K4273" s="2" t="s">
        <v>5331</v>
      </c>
      <c r="L4273" s="2">
        <f>IFERROR(VLOOKUP(C4273,BOTULISMO!$A$3:$C$19,3,FALSE),0)</f>
        <v>0</v>
      </c>
      <c r="M4273" s="2">
        <f>IFERROR(VLOOKUP(C4273,'LEISHMANIOSE VISCERAL'!$A$4:$C$454,3,FALSE),0)</f>
        <v>0</v>
      </c>
      <c r="N4273" s="2">
        <f>IFERROR(VLOOKUP(C4273,'LEISHMANIOSE TEGUMENTAR'!$A$4:$C$1681,3,FALSE),0)</f>
        <v>0</v>
      </c>
      <c r="O4273" s="2">
        <f>IFERROR(VLOOKUP(C4273,'FEBRE AMARELA'!$A$4:$C$38,3,FALSE),0)</f>
        <v>0</v>
      </c>
      <c r="P4273" s="2">
        <f>IFERROR(VLOOKUP(C4273,DENGUE!$A$5:$C$4097,3,FALSE),0)</f>
        <v>6645</v>
      </c>
      <c r="Q4273" s="2">
        <f>IFERROR(VLOOKUP(C4273,'HEPATITE VIRAL'!$A$5:$C$3162,3,FALSE),0)</f>
        <v>48</v>
      </c>
      <c r="R4273" s="2">
        <f>IFERROR(VLOOKUP(C4273,'FEBRE MACULOSA'!$A$5:$C$181,3,FALSE),0)</f>
        <v>0</v>
      </c>
      <c r="S4273" s="2">
        <f>IFERROR(VLOOKUP(C4273,LEPTOSPIROSE!$A$5:$C$1176,3,FALSE),0)</f>
        <v>1</v>
      </c>
      <c r="T4273" s="2">
        <f>IFERROR(VLOOKUP(C4273,'DOENÇA DE CHAGAS'!$A$5:$C$100,3,FALSE),0)</f>
        <v>0</v>
      </c>
      <c r="U4273" s="2">
        <f>IFERROR(VLOOKUP(C4273,'PICADAS DE COBRAS'!$A$6:$C$4645,3,FALSE),0)</f>
        <v>36</v>
      </c>
      <c r="V4273">
        <f>IFERROR(VLOOKUP(C4273,'ZIKA VIRUS'!$A$5:$C$2399,3,FALSE),0)</f>
        <v>1</v>
      </c>
      <c r="W4273">
        <f>IFERROR(VLOOKUP(C4273,'FEBRE TIFÓIDE'!$A$5:$C$46,3,FALSE),0)</f>
        <v>0</v>
      </c>
      <c r="X4273">
        <f>IFERROR(VLOOKUP(C4273,HANTAVIROSE!$A$5:$C$153,3,FALSE),0)</f>
        <v>0</v>
      </c>
      <c r="Y4273">
        <f>IFERROR(VLOOKUP(C4273,MENINGITE!$A$5:$C$447,3,FALSE),0)</f>
        <v>1</v>
      </c>
      <c r="Z4273">
        <f>IFERROR(VLOOKUP(C4273,RAIVA!$A$5:$C$16,3,FALSE),0)</f>
        <v>0</v>
      </c>
    </row>
    <row r="4274" spans="1:26" x14ac:dyDescent="0.3">
      <c r="A4274" s="2" t="s">
        <v>470</v>
      </c>
      <c r="B4274" s="2" t="s">
        <v>617</v>
      </c>
      <c r="C4274" s="2">
        <v>431600</v>
      </c>
      <c r="D4274" s="2">
        <v>4316006</v>
      </c>
      <c r="E4274" s="2" t="s">
        <v>470</v>
      </c>
      <c r="F4274" s="2" t="s">
        <v>617</v>
      </c>
      <c r="G4274" s="2">
        <f>IFERROR(VLOOKUP(D4274,Coordenadas!$A$2:$D$5571,3,FALSE),0)</f>
        <v>-29.6462</v>
      </c>
      <c r="H4274" s="2">
        <f>IFERROR(VLOOKUP(D4274,Coordenadas!$A$2:$D$5571,4,FALSE),0)</f>
        <v>-50.581899999999997</v>
      </c>
      <c r="I4274" s="2" t="s">
        <v>5326</v>
      </c>
      <c r="J4274" s="2">
        <v>19485</v>
      </c>
      <c r="K4274" s="2" t="s">
        <v>5332</v>
      </c>
      <c r="L4274" s="2">
        <f>IFERROR(VLOOKUP(C4274,BOTULISMO!$A$3:$C$19,3,FALSE),0)</f>
        <v>0</v>
      </c>
      <c r="M4274" s="2">
        <f>IFERROR(VLOOKUP(C4274,'LEISHMANIOSE VISCERAL'!$A$4:$C$454,3,FALSE),0)</f>
        <v>0</v>
      </c>
      <c r="N4274" s="2">
        <f>IFERROR(VLOOKUP(C4274,'LEISHMANIOSE TEGUMENTAR'!$A$4:$C$1681,3,FALSE),0)</f>
        <v>0</v>
      </c>
      <c r="O4274" s="2">
        <f>IFERROR(VLOOKUP(C4274,'FEBRE AMARELA'!$A$4:$C$38,3,FALSE),0)</f>
        <v>0</v>
      </c>
      <c r="P4274" s="2">
        <f>IFERROR(VLOOKUP(C4274,DENGUE!$A$5:$C$4097,3,FALSE),0)</f>
        <v>0</v>
      </c>
      <c r="Q4274" s="2">
        <f>IFERROR(VLOOKUP(C4274,'HEPATITE VIRAL'!$A$5:$C$3162,3,FALSE),0)</f>
        <v>10</v>
      </c>
      <c r="R4274" s="2">
        <f>IFERROR(VLOOKUP(C4274,'FEBRE MACULOSA'!$A$5:$C$181,3,FALSE),0)</f>
        <v>0</v>
      </c>
      <c r="S4274" s="2">
        <f>IFERROR(VLOOKUP(C4274,LEPTOSPIROSE!$A$5:$C$1176,3,FALSE),0)</f>
        <v>14</v>
      </c>
      <c r="T4274" s="2">
        <f>IFERROR(VLOOKUP(C4274,'DOENÇA DE CHAGAS'!$A$5:$C$100,3,FALSE),0)</f>
        <v>0</v>
      </c>
      <c r="U4274" s="2">
        <f>IFERROR(VLOOKUP(C4274,'PICADAS DE COBRAS'!$A$6:$C$4645,3,FALSE),0)</f>
        <v>49</v>
      </c>
      <c r="V4274">
        <f>IFERROR(VLOOKUP(C4274,'ZIKA VIRUS'!$A$5:$C$2399,3,FALSE),0)</f>
        <v>0</v>
      </c>
      <c r="W4274">
        <f>IFERROR(VLOOKUP(C4274,'FEBRE TIFÓIDE'!$A$5:$C$46,3,FALSE),0)</f>
        <v>0</v>
      </c>
      <c r="X4274">
        <f>IFERROR(VLOOKUP(C4274,HANTAVIROSE!$A$5:$C$153,3,FALSE),0)</f>
        <v>0</v>
      </c>
      <c r="Y4274">
        <f>IFERROR(VLOOKUP(C4274,MENINGITE!$A$5:$C$447,3,FALSE),0)</f>
        <v>0</v>
      </c>
      <c r="Z4274">
        <f>IFERROR(VLOOKUP(C4274,RAIVA!$A$5:$C$16,3,FALSE),0)</f>
        <v>0</v>
      </c>
    </row>
    <row r="4275" spans="1:26" x14ac:dyDescent="0.3">
      <c r="A4275" s="2" t="s">
        <v>5270</v>
      </c>
      <c r="B4275" s="2" t="s">
        <v>5300</v>
      </c>
      <c r="C4275" s="2">
        <v>110028</v>
      </c>
      <c r="D4275" s="2">
        <v>1100288</v>
      </c>
      <c r="E4275" s="2" t="s">
        <v>5270</v>
      </c>
      <c r="F4275" s="2" t="s">
        <v>5300</v>
      </c>
      <c r="G4275" s="2">
        <f>IFERROR(VLOOKUP(D4275,Coordenadas!$A$2:$D$5571,3,FALSE),0)</f>
        <v>-11.7271</v>
      </c>
      <c r="H4275" s="2">
        <f>IFERROR(VLOOKUP(D4275,Coordenadas!$A$2:$D$5571,4,FALSE),0)</f>
        <v>-61.7714</v>
      </c>
      <c r="I4275" s="2" t="s">
        <v>5323</v>
      </c>
      <c r="J4275" s="2">
        <v>50648</v>
      </c>
      <c r="K4275" s="2" t="s">
        <v>5331</v>
      </c>
      <c r="L4275" s="2">
        <f>IFERROR(VLOOKUP(C4275,BOTULISMO!$A$3:$C$19,3,FALSE),0)</f>
        <v>0</v>
      </c>
      <c r="M4275" s="2">
        <f>IFERROR(VLOOKUP(C4275,'LEISHMANIOSE VISCERAL'!$A$4:$C$454,3,FALSE),0)</f>
        <v>0</v>
      </c>
      <c r="N4275" s="2">
        <f>IFERROR(VLOOKUP(C4275,'LEISHMANIOSE TEGUMENTAR'!$A$4:$C$1681,3,FALSE),0)</f>
        <v>28</v>
      </c>
      <c r="O4275" s="2">
        <f>IFERROR(VLOOKUP(C4275,'FEBRE AMARELA'!$A$4:$C$38,3,FALSE),0)</f>
        <v>0</v>
      </c>
      <c r="P4275" s="2">
        <f>IFERROR(VLOOKUP(C4275,DENGUE!$A$5:$C$4097,3,FALSE),0)</f>
        <v>150</v>
      </c>
      <c r="Q4275" s="2">
        <f>IFERROR(VLOOKUP(C4275,'HEPATITE VIRAL'!$A$5:$C$3162,3,FALSE),0)</f>
        <v>42</v>
      </c>
      <c r="R4275" s="2">
        <f>IFERROR(VLOOKUP(C4275,'FEBRE MACULOSA'!$A$5:$C$181,3,FALSE),0)</f>
        <v>0</v>
      </c>
      <c r="S4275" s="2">
        <f>IFERROR(VLOOKUP(C4275,LEPTOSPIROSE!$A$5:$C$1176,3,FALSE),0)</f>
        <v>2</v>
      </c>
      <c r="T4275" s="2">
        <f>IFERROR(VLOOKUP(C4275,'DOENÇA DE CHAGAS'!$A$5:$C$100,3,FALSE),0)</f>
        <v>0</v>
      </c>
      <c r="U4275" s="2">
        <f>IFERROR(VLOOKUP(C4275,'PICADAS DE COBRAS'!$A$6:$C$4645,3,FALSE),0)</f>
        <v>51</v>
      </c>
      <c r="V4275">
        <f>IFERROR(VLOOKUP(C4275,'ZIKA VIRUS'!$A$5:$C$2399,3,FALSE),0)</f>
        <v>12</v>
      </c>
      <c r="W4275">
        <f>IFERROR(VLOOKUP(C4275,'FEBRE TIFÓIDE'!$A$5:$C$46,3,FALSE),0)</f>
        <v>0</v>
      </c>
      <c r="X4275">
        <f>IFERROR(VLOOKUP(C4275,HANTAVIROSE!$A$5:$C$153,3,FALSE),0)</f>
        <v>0</v>
      </c>
      <c r="Y4275">
        <f>IFERROR(VLOOKUP(C4275,MENINGITE!$A$5:$C$447,3,FALSE),0)</f>
        <v>1</v>
      </c>
      <c r="Z4275">
        <f>IFERROR(VLOOKUP(C4275,RAIVA!$A$5:$C$16,3,FALSE),0)</f>
        <v>0</v>
      </c>
    </row>
    <row r="4276" spans="1:26" x14ac:dyDescent="0.3">
      <c r="A4276" s="2" t="s">
        <v>2425</v>
      </c>
      <c r="B4276" s="2" t="s">
        <v>2616</v>
      </c>
      <c r="C4276" s="2">
        <v>315640</v>
      </c>
      <c r="D4276" s="2">
        <v>3156403</v>
      </c>
      <c r="E4276" s="2" t="s">
        <v>2425</v>
      </c>
      <c r="F4276" s="2" t="s">
        <v>2616</v>
      </c>
      <c r="G4276" s="2">
        <f>IFERROR(VLOOKUP(D4276,Coordenadas!$A$2:$D$5571,3,FALSE),0)</f>
        <v>-18.883800000000001</v>
      </c>
      <c r="H4276" s="2">
        <f>IFERROR(VLOOKUP(D4276,Coordenadas!$A$2:$D$5571,4,FALSE),0)</f>
        <v>-47.578200000000002</v>
      </c>
      <c r="I4276" s="2" t="s">
        <v>5325</v>
      </c>
      <c r="J4276" s="2">
        <v>3596</v>
      </c>
      <c r="K4276" s="2" t="s">
        <v>5332</v>
      </c>
      <c r="L4276" s="2">
        <f>IFERROR(VLOOKUP(C4276,BOTULISMO!$A$3:$C$19,3,FALSE),0)</f>
        <v>0</v>
      </c>
      <c r="M4276" s="2">
        <f>IFERROR(VLOOKUP(C4276,'LEISHMANIOSE VISCERAL'!$A$4:$C$454,3,FALSE),0)</f>
        <v>0</v>
      </c>
      <c r="N4276" s="2">
        <f>IFERROR(VLOOKUP(C4276,'LEISHMANIOSE TEGUMENTAR'!$A$4:$C$1681,3,FALSE),0)</f>
        <v>0</v>
      </c>
      <c r="O4276" s="2">
        <f>IFERROR(VLOOKUP(C4276,'FEBRE AMARELA'!$A$4:$C$38,3,FALSE),0)</f>
        <v>0</v>
      </c>
      <c r="P4276" s="2">
        <f>IFERROR(VLOOKUP(C4276,DENGUE!$A$5:$C$4097,3,FALSE),0)</f>
        <v>1</v>
      </c>
      <c r="Q4276" s="2">
        <f>IFERROR(VLOOKUP(C4276,'HEPATITE VIRAL'!$A$5:$C$3162,3,FALSE),0)</f>
        <v>0</v>
      </c>
      <c r="R4276" s="2">
        <f>IFERROR(VLOOKUP(C4276,'FEBRE MACULOSA'!$A$5:$C$181,3,FALSE),0)</f>
        <v>0</v>
      </c>
      <c r="S4276" s="2">
        <f>IFERROR(VLOOKUP(C4276,LEPTOSPIROSE!$A$5:$C$1176,3,FALSE),0)</f>
        <v>0</v>
      </c>
      <c r="T4276" s="2">
        <f>IFERROR(VLOOKUP(C4276,'DOENÇA DE CHAGAS'!$A$5:$C$100,3,FALSE),0)</f>
        <v>0</v>
      </c>
      <c r="U4276" s="2">
        <f>IFERROR(VLOOKUP(C4276,'PICADAS DE COBRAS'!$A$6:$C$4645,3,FALSE),0)</f>
        <v>9</v>
      </c>
      <c r="V4276">
        <f>IFERROR(VLOOKUP(C4276,'ZIKA VIRUS'!$A$5:$C$2399,3,FALSE),0)</f>
        <v>0</v>
      </c>
      <c r="W4276">
        <f>IFERROR(VLOOKUP(C4276,'FEBRE TIFÓIDE'!$A$5:$C$46,3,FALSE),0)</f>
        <v>0</v>
      </c>
      <c r="X4276">
        <f>IFERROR(VLOOKUP(C4276,HANTAVIROSE!$A$5:$C$153,3,FALSE),0)</f>
        <v>0</v>
      </c>
      <c r="Y4276">
        <f>IFERROR(VLOOKUP(C4276,MENINGITE!$A$5:$C$447,3,FALSE),0)</f>
        <v>0</v>
      </c>
      <c r="Z4276">
        <f>IFERROR(VLOOKUP(C4276,RAIVA!$A$5:$C$16,3,FALSE),0)</f>
        <v>0</v>
      </c>
    </row>
    <row r="4277" spans="1:26" x14ac:dyDescent="0.3">
      <c r="A4277" s="2" t="s">
        <v>967</v>
      </c>
      <c r="B4277" s="2" t="s">
        <v>1034</v>
      </c>
      <c r="C4277" s="2">
        <v>421520</v>
      </c>
      <c r="D4277" s="2">
        <v>4215208</v>
      </c>
      <c r="E4277" s="2" t="s">
        <v>967</v>
      </c>
      <c r="F4277" s="2" t="s">
        <v>1034</v>
      </c>
      <c r="G4277" s="2">
        <f>IFERROR(VLOOKUP(D4277,Coordenadas!$A$2:$D$5571,3,FALSE),0)</f>
        <v>-26.680900000000001</v>
      </c>
      <c r="H4277" s="2">
        <f>IFERROR(VLOOKUP(D4277,Coordenadas!$A$2:$D$5571,4,FALSE),0)</f>
        <v>-53.3172</v>
      </c>
      <c r="I4277" s="2" t="s">
        <v>5326</v>
      </c>
      <c r="J4277" s="2">
        <v>5551</v>
      </c>
      <c r="K4277" s="2" t="s">
        <v>5332</v>
      </c>
      <c r="L4277" s="2">
        <f>IFERROR(VLOOKUP(C4277,BOTULISMO!$A$3:$C$19,3,FALSE),0)</f>
        <v>0</v>
      </c>
      <c r="M4277" s="2">
        <f>IFERROR(VLOOKUP(C4277,'LEISHMANIOSE VISCERAL'!$A$4:$C$454,3,FALSE),0)</f>
        <v>0</v>
      </c>
      <c r="N4277" s="2">
        <f>IFERROR(VLOOKUP(C4277,'LEISHMANIOSE TEGUMENTAR'!$A$4:$C$1681,3,FALSE),0)</f>
        <v>0</v>
      </c>
      <c r="O4277" s="2">
        <f>IFERROR(VLOOKUP(C4277,'FEBRE AMARELA'!$A$4:$C$38,3,FALSE),0)</f>
        <v>0</v>
      </c>
      <c r="P4277" s="2">
        <f>IFERROR(VLOOKUP(C4277,DENGUE!$A$5:$C$4097,3,FALSE),0)</f>
        <v>0</v>
      </c>
      <c r="Q4277" s="2">
        <f>IFERROR(VLOOKUP(C4277,'HEPATITE VIRAL'!$A$5:$C$3162,3,FALSE),0)</f>
        <v>5</v>
      </c>
      <c r="R4277" s="2">
        <f>IFERROR(VLOOKUP(C4277,'FEBRE MACULOSA'!$A$5:$C$181,3,FALSE),0)</f>
        <v>0</v>
      </c>
      <c r="S4277" s="2">
        <f>IFERROR(VLOOKUP(C4277,LEPTOSPIROSE!$A$5:$C$1176,3,FALSE),0)</f>
        <v>5</v>
      </c>
      <c r="T4277" s="2">
        <f>IFERROR(VLOOKUP(C4277,'DOENÇA DE CHAGAS'!$A$5:$C$100,3,FALSE),0)</f>
        <v>0</v>
      </c>
      <c r="U4277" s="2">
        <f>IFERROR(VLOOKUP(C4277,'PICADAS DE COBRAS'!$A$6:$C$4645,3,FALSE),0)</f>
        <v>26</v>
      </c>
      <c r="V4277">
        <f>IFERROR(VLOOKUP(C4277,'ZIKA VIRUS'!$A$5:$C$2399,3,FALSE),0)</f>
        <v>0</v>
      </c>
      <c r="W4277">
        <f>IFERROR(VLOOKUP(C4277,'FEBRE TIFÓIDE'!$A$5:$C$46,3,FALSE),0)</f>
        <v>0</v>
      </c>
      <c r="X4277">
        <f>IFERROR(VLOOKUP(C4277,HANTAVIROSE!$A$5:$C$153,3,FALSE),0)</f>
        <v>0</v>
      </c>
      <c r="Y4277">
        <f>IFERROR(VLOOKUP(C4277,MENINGITE!$A$5:$C$447,3,FALSE),0)</f>
        <v>0</v>
      </c>
      <c r="Z4277">
        <f>IFERROR(VLOOKUP(C4277,RAIVA!$A$5:$C$16,3,FALSE),0)</f>
        <v>0</v>
      </c>
    </row>
    <row r="4278" spans="1:26" x14ac:dyDescent="0.3">
      <c r="A4278" s="2" t="s">
        <v>1256</v>
      </c>
      <c r="B4278" s="2" t="s">
        <v>1339</v>
      </c>
      <c r="C4278" s="2">
        <v>412250</v>
      </c>
      <c r="D4278" s="2">
        <v>4122503</v>
      </c>
      <c r="E4278" s="2" t="s">
        <v>1256</v>
      </c>
      <c r="F4278" s="2" t="s">
        <v>1339</v>
      </c>
      <c r="G4278" s="2">
        <f>IFERROR(VLOOKUP(D4278,Coordenadas!$A$2:$D$5571,3,FALSE),0)</f>
        <v>-24.595800000000001</v>
      </c>
      <c r="H4278" s="2">
        <f>IFERROR(VLOOKUP(D4278,Coordenadas!$A$2:$D$5571,4,FALSE),0)</f>
        <v>-52.271599999999999</v>
      </c>
      <c r="I4278" s="2" t="s">
        <v>5326</v>
      </c>
      <c r="J4278" s="2">
        <v>11537</v>
      </c>
      <c r="K4278" s="2" t="s">
        <v>5332</v>
      </c>
      <c r="L4278" s="2">
        <f>IFERROR(VLOOKUP(C4278,BOTULISMO!$A$3:$C$19,3,FALSE),0)</f>
        <v>0</v>
      </c>
      <c r="M4278" s="2">
        <f>IFERROR(VLOOKUP(C4278,'LEISHMANIOSE VISCERAL'!$A$4:$C$454,3,FALSE),0)</f>
        <v>0</v>
      </c>
      <c r="N4278" s="2">
        <f>IFERROR(VLOOKUP(C4278,'LEISHMANIOSE TEGUMENTAR'!$A$4:$C$1681,3,FALSE),0)</f>
        <v>0</v>
      </c>
      <c r="O4278" s="2">
        <f>IFERROR(VLOOKUP(C4278,'FEBRE AMARELA'!$A$4:$C$38,3,FALSE),0)</f>
        <v>0</v>
      </c>
      <c r="P4278" s="2">
        <f>IFERROR(VLOOKUP(C4278,DENGUE!$A$5:$C$4097,3,FALSE),0)</f>
        <v>157</v>
      </c>
      <c r="Q4278" s="2">
        <f>IFERROR(VLOOKUP(C4278,'HEPATITE VIRAL'!$A$5:$C$3162,3,FALSE),0)</f>
        <v>6</v>
      </c>
      <c r="R4278" s="2">
        <f>IFERROR(VLOOKUP(C4278,'FEBRE MACULOSA'!$A$5:$C$181,3,FALSE),0)</f>
        <v>0</v>
      </c>
      <c r="S4278" s="2">
        <f>IFERROR(VLOOKUP(C4278,LEPTOSPIROSE!$A$5:$C$1176,3,FALSE),0)</f>
        <v>0</v>
      </c>
      <c r="T4278" s="2">
        <f>IFERROR(VLOOKUP(C4278,'DOENÇA DE CHAGAS'!$A$5:$C$100,3,FALSE),0)</f>
        <v>0</v>
      </c>
      <c r="U4278" s="2">
        <f>IFERROR(VLOOKUP(C4278,'PICADAS DE COBRAS'!$A$6:$C$4645,3,FALSE),0)</f>
        <v>26</v>
      </c>
      <c r="V4278">
        <f>IFERROR(VLOOKUP(C4278,'ZIKA VIRUS'!$A$5:$C$2399,3,FALSE),0)</f>
        <v>0</v>
      </c>
      <c r="W4278">
        <f>IFERROR(VLOOKUP(C4278,'FEBRE TIFÓIDE'!$A$5:$C$46,3,FALSE),0)</f>
        <v>0</v>
      </c>
      <c r="X4278">
        <f>IFERROR(VLOOKUP(C4278,HANTAVIROSE!$A$5:$C$153,3,FALSE),0)</f>
        <v>0</v>
      </c>
      <c r="Y4278">
        <f>IFERROR(VLOOKUP(C4278,MENINGITE!$A$5:$C$447,3,FALSE),0)</f>
        <v>1</v>
      </c>
      <c r="Z4278">
        <f>IFERROR(VLOOKUP(C4278,RAIVA!$A$5:$C$16,3,FALSE),0)</f>
        <v>0</v>
      </c>
    </row>
    <row r="4279" spans="1:26" x14ac:dyDescent="0.3">
      <c r="A4279" s="2" t="s">
        <v>470</v>
      </c>
      <c r="B4279" s="2" t="s">
        <v>616</v>
      </c>
      <c r="C4279" s="2">
        <v>431610</v>
      </c>
      <c r="D4279" s="2">
        <v>4316105</v>
      </c>
      <c r="E4279" s="2" t="s">
        <v>470</v>
      </c>
      <c r="F4279" s="2" t="s">
        <v>616</v>
      </c>
      <c r="G4279" s="2">
        <f>IFERROR(VLOOKUP(D4279,Coordenadas!$A$2:$D$5571,3,FALSE),0)</f>
        <v>-27.7758</v>
      </c>
      <c r="H4279" s="2">
        <f>IFERROR(VLOOKUP(D4279,Coordenadas!$A$2:$D$5571,4,FALSE),0)</f>
        <v>-52.805599999999998</v>
      </c>
      <c r="I4279" s="2" t="s">
        <v>5326</v>
      </c>
      <c r="J4279" s="2">
        <v>10221</v>
      </c>
      <c r="K4279" s="2" t="s">
        <v>5332</v>
      </c>
      <c r="L4279" s="2">
        <f>IFERROR(VLOOKUP(C4279,BOTULISMO!$A$3:$C$19,3,FALSE),0)</f>
        <v>0</v>
      </c>
      <c r="M4279" s="2">
        <f>IFERROR(VLOOKUP(C4279,'LEISHMANIOSE VISCERAL'!$A$4:$C$454,3,FALSE),0)</f>
        <v>0</v>
      </c>
      <c r="N4279" s="2">
        <f>IFERROR(VLOOKUP(C4279,'LEISHMANIOSE TEGUMENTAR'!$A$4:$C$1681,3,FALSE),0)</f>
        <v>0</v>
      </c>
      <c r="O4279" s="2">
        <f>IFERROR(VLOOKUP(C4279,'FEBRE AMARELA'!$A$4:$C$38,3,FALSE),0)</f>
        <v>0</v>
      </c>
      <c r="P4279" s="2">
        <f>IFERROR(VLOOKUP(C4279,DENGUE!$A$5:$C$4097,3,FALSE),0)</f>
        <v>0</v>
      </c>
      <c r="Q4279" s="2">
        <f>IFERROR(VLOOKUP(C4279,'HEPATITE VIRAL'!$A$5:$C$3162,3,FALSE),0)</f>
        <v>3</v>
      </c>
      <c r="R4279" s="2">
        <f>IFERROR(VLOOKUP(C4279,'FEBRE MACULOSA'!$A$5:$C$181,3,FALSE),0)</f>
        <v>0</v>
      </c>
      <c r="S4279" s="2">
        <f>IFERROR(VLOOKUP(C4279,LEPTOSPIROSE!$A$5:$C$1176,3,FALSE),0)</f>
        <v>0</v>
      </c>
      <c r="T4279" s="2">
        <f>IFERROR(VLOOKUP(C4279,'DOENÇA DE CHAGAS'!$A$5:$C$100,3,FALSE),0)</f>
        <v>0</v>
      </c>
      <c r="U4279" s="2">
        <f>IFERROR(VLOOKUP(C4279,'PICADAS DE COBRAS'!$A$6:$C$4645,3,FALSE),0)</f>
        <v>13</v>
      </c>
      <c r="V4279">
        <f>IFERROR(VLOOKUP(C4279,'ZIKA VIRUS'!$A$5:$C$2399,3,FALSE),0)</f>
        <v>0</v>
      </c>
      <c r="W4279">
        <f>IFERROR(VLOOKUP(C4279,'FEBRE TIFÓIDE'!$A$5:$C$46,3,FALSE),0)</f>
        <v>0</v>
      </c>
      <c r="X4279">
        <f>IFERROR(VLOOKUP(C4279,HANTAVIROSE!$A$5:$C$153,3,FALSE),0)</f>
        <v>0</v>
      </c>
      <c r="Y4279">
        <f>IFERROR(VLOOKUP(C4279,MENINGITE!$A$5:$C$447,3,FALSE),0)</f>
        <v>0</v>
      </c>
      <c r="Z4279">
        <f>IFERROR(VLOOKUP(C4279,RAIVA!$A$5:$C$16,3,FALSE),0)</f>
        <v>0</v>
      </c>
    </row>
    <row r="4280" spans="1:26" x14ac:dyDescent="0.3">
      <c r="A4280" s="2" t="s">
        <v>470</v>
      </c>
      <c r="B4280" s="2" t="s">
        <v>615</v>
      </c>
      <c r="C4280" s="2">
        <v>431620</v>
      </c>
      <c r="D4280" s="2">
        <v>4316204</v>
      </c>
      <c r="E4280" s="2" t="s">
        <v>470</v>
      </c>
      <c r="F4280" s="2" t="s">
        <v>615</v>
      </c>
      <c r="G4280" s="2">
        <f>IFERROR(VLOOKUP(D4280,Coordenadas!$A$2:$D$5571,3,FALSE),0)</f>
        <v>-27.831499999999998</v>
      </c>
      <c r="H4280" s="2">
        <f>IFERROR(VLOOKUP(D4280,Coordenadas!$A$2:$D$5571,4,FALSE),0)</f>
        <v>-52.908099999999997</v>
      </c>
      <c r="I4280" s="2" t="s">
        <v>5326</v>
      </c>
      <c r="J4280" s="2">
        <v>5518</v>
      </c>
      <c r="K4280" s="2" t="s">
        <v>5332</v>
      </c>
      <c r="L4280" s="2">
        <f>IFERROR(VLOOKUP(C4280,BOTULISMO!$A$3:$C$19,3,FALSE),0)</f>
        <v>0</v>
      </c>
      <c r="M4280" s="2">
        <f>IFERROR(VLOOKUP(C4280,'LEISHMANIOSE VISCERAL'!$A$4:$C$454,3,FALSE),0)</f>
        <v>0</v>
      </c>
      <c r="N4280" s="2">
        <f>IFERROR(VLOOKUP(C4280,'LEISHMANIOSE TEGUMENTAR'!$A$4:$C$1681,3,FALSE),0)</f>
        <v>0</v>
      </c>
      <c r="O4280" s="2">
        <f>IFERROR(VLOOKUP(C4280,'FEBRE AMARELA'!$A$4:$C$38,3,FALSE),0)</f>
        <v>0</v>
      </c>
      <c r="P4280" s="2">
        <f>IFERROR(VLOOKUP(C4280,DENGUE!$A$5:$C$4097,3,FALSE),0)</f>
        <v>2</v>
      </c>
      <c r="Q4280" s="2">
        <f>IFERROR(VLOOKUP(C4280,'HEPATITE VIRAL'!$A$5:$C$3162,3,FALSE),0)</f>
        <v>17</v>
      </c>
      <c r="R4280" s="2">
        <f>IFERROR(VLOOKUP(C4280,'FEBRE MACULOSA'!$A$5:$C$181,3,FALSE),0)</f>
        <v>0</v>
      </c>
      <c r="S4280" s="2">
        <f>IFERROR(VLOOKUP(C4280,LEPTOSPIROSE!$A$5:$C$1176,3,FALSE),0)</f>
        <v>0</v>
      </c>
      <c r="T4280" s="2">
        <f>IFERROR(VLOOKUP(C4280,'DOENÇA DE CHAGAS'!$A$5:$C$100,3,FALSE),0)</f>
        <v>0</v>
      </c>
      <c r="U4280" s="2">
        <f>IFERROR(VLOOKUP(C4280,'PICADAS DE COBRAS'!$A$6:$C$4645,3,FALSE),0)</f>
        <v>5</v>
      </c>
      <c r="V4280">
        <f>IFERROR(VLOOKUP(C4280,'ZIKA VIRUS'!$A$5:$C$2399,3,FALSE),0)</f>
        <v>1</v>
      </c>
      <c r="W4280">
        <f>IFERROR(VLOOKUP(C4280,'FEBRE TIFÓIDE'!$A$5:$C$46,3,FALSE),0)</f>
        <v>0</v>
      </c>
      <c r="X4280">
        <f>IFERROR(VLOOKUP(C4280,HANTAVIROSE!$A$5:$C$153,3,FALSE),0)</f>
        <v>0</v>
      </c>
      <c r="Y4280">
        <f>IFERROR(VLOOKUP(C4280,MENINGITE!$A$5:$C$447,3,FALSE),0)</f>
        <v>0</v>
      </c>
      <c r="Z4280">
        <f>IFERROR(VLOOKUP(C4280,RAIVA!$A$5:$C$16,3,FALSE),0)</f>
        <v>0</v>
      </c>
    </row>
    <row r="4281" spans="1:26" x14ac:dyDescent="0.3">
      <c r="A4281" s="2" t="s">
        <v>250</v>
      </c>
      <c r="B4281" s="2" t="s">
        <v>278</v>
      </c>
      <c r="C4281" s="2">
        <v>510757</v>
      </c>
      <c r="D4281" s="2">
        <v>5107578</v>
      </c>
      <c r="E4281" s="2" t="s">
        <v>250</v>
      </c>
      <c r="F4281" s="2" t="s">
        <v>278</v>
      </c>
      <c r="G4281" s="2">
        <f>IFERROR(VLOOKUP(D4281,Coordenadas!$A$2:$D$5571,3,FALSE),0)</f>
        <v>-10.8376</v>
      </c>
      <c r="H4281" s="2">
        <f>IFERROR(VLOOKUP(D4281,Coordenadas!$A$2:$D$5571,4,FALSE),0)</f>
        <v>-61.469700000000003</v>
      </c>
      <c r="I4281" s="2" t="s">
        <v>5327</v>
      </c>
      <c r="J4281" s="2">
        <v>3604</v>
      </c>
      <c r="K4281" s="2" t="s">
        <v>5332</v>
      </c>
      <c r="L4281" s="2">
        <f>IFERROR(VLOOKUP(C4281,BOTULISMO!$A$3:$C$19,3,FALSE),0)</f>
        <v>0</v>
      </c>
      <c r="M4281" s="2">
        <f>IFERROR(VLOOKUP(C4281,'LEISHMANIOSE VISCERAL'!$A$4:$C$454,3,FALSE),0)</f>
        <v>0</v>
      </c>
      <c r="N4281" s="2">
        <f>IFERROR(VLOOKUP(C4281,'LEISHMANIOSE TEGUMENTAR'!$A$4:$C$1681,3,FALSE),0)</f>
        <v>4</v>
      </c>
      <c r="O4281" s="2">
        <f>IFERROR(VLOOKUP(C4281,'FEBRE AMARELA'!$A$4:$C$38,3,FALSE),0)</f>
        <v>0</v>
      </c>
      <c r="P4281" s="2">
        <f>IFERROR(VLOOKUP(C4281,DENGUE!$A$5:$C$4097,3,FALSE),0)</f>
        <v>5</v>
      </c>
      <c r="Q4281" s="2">
        <f>IFERROR(VLOOKUP(C4281,'HEPATITE VIRAL'!$A$5:$C$3162,3,FALSE),0)</f>
        <v>0</v>
      </c>
      <c r="R4281" s="2">
        <f>IFERROR(VLOOKUP(C4281,'FEBRE MACULOSA'!$A$5:$C$181,3,FALSE),0)</f>
        <v>0</v>
      </c>
      <c r="S4281" s="2">
        <f>IFERROR(VLOOKUP(C4281,LEPTOSPIROSE!$A$5:$C$1176,3,FALSE),0)</f>
        <v>0</v>
      </c>
      <c r="T4281" s="2">
        <f>IFERROR(VLOOKUP(C4281,'DOENÇA DE CHAGAS'!$A$5:$C$100,3,FALSE),0)</f>
        <v>0</v>
      </c>
      <c r="U4281" s="2">
        <f>IFERROR(VLOOKUP(C4281,'PICADAS DE COBRAS'!$A$6:$C$4645,3,FALSE),0)</f>
        <v>8</v>
      </c>
      <c r="V4281">
        <f>IFERROR(VLOOKUP(C4281,'ZIKA VIRUS'!$A$5:$C$2399,3,FALSE),0)</f>
        <v>1</v>
      </c>
      <c r="W4281">
        <f>IFERROR(VLOOKUP(C4281,'FEBRE TIFÓIDE'!$A$5:$C$46,3,FALSE),0)</f>
        <v>0</v>
      </c>
      <c r="X4281">
        <f>IFERROR(VLOOKUP(C4281,HANTAVIROSE!$A$5:$C$153,3,FALSE),0)</f>
        <v>0</v>
      </c>
      <c r="Y4281">
        <f>IFERROR(VLOOKUP(C4281,MENINGITE!$A$5:$C$447,3,FALSE),0)</f>
        <v>0</v>
      </c>
      <c r="Z4281">
        <f>IFERROR(VLOOKUP(C4281,RAIVA!$A$5:$C$16,3,FALSE),0)</f>
        <v>0</v>
      </c>
    </row>
    <row r="4282" spans="1:26" x14ac:dyDescent="0.3">
      <c r="A4282" s="2" t="s">
        <v>1256</v>
      </c>
      <c r="B4282" s="2" t="s">
        <v>1338</v>
      </c>
      <c r="C4282" s="2">
        <v>412260</v>
      </c>
      <c r="D4282" s="2">
        <v>4122602</v>
      </c>
      <c r="E4282" s="2" t="s">
        <v>1256</v>
      </c>
      <c r="F4282" s="2" t="s">
        <v>1338</v>
      </c>
      <c r="G4282" s="2">
        <f>IFERROR(VLOOKUP(D4282,Coordenadas!$A$2:$D$5571,3,FALSE),0)</f>
        <v>-23.411999999999999</v>
      </c>
      <c r="H4282" s="2">
        <f>IFERROR(VLOOKUP(D4282,Coordenadas!$A$2:$D$5571,4,FALSE),0)</f>
        <v>-52.765900000000002</v>
      </c>
      <c r="I4282" s="2" t="s">
        <v>5326</v>
      </c>
      <c r="J4282" s="2">
        <v>8996</v>
      </c>
      <c r="K4282" s="2" t="s">
        <v>5332</v>
      </c>
      <c r="L4282" s="2">
        <f>IFERROR(VLOOKUP(C4282,BOTULISMO!$A$3:$C$19,3,FALSE),0)</f>
        <v>0</v>
      </c>
      <c r="M4282" s="2">
        <f>IFERROR(VLOOKUP(C4282,'LEISHMANIOSE VISCERAL'!$A$4:$C$454,3,FALSE),0)</f>
        <v>0</v>
      </c>
      <c r="N4282" s="2">
        <f>IFERROR(VLOOKUP(C4282,'LEISHMANIOSE TEGUMENTAR'!$A$4:$C$1681,3,FALSE),0)</f>
        <v>0</v>
      </c>
      <c r="O4282" s="2">
        <f>IFERROR(VLOOKUP(C4282,'FEBRE AMARELA'!$A$4:$C$38,3,FALSE),0)</f>
        <v>0</v>
      </c>
      <c r="P4282" s="2">
        <f>IFERROR(VLOOKUP(C4282,DENGUE!$A$5:$C$4097,3,FALSE),0)</f>
        <v>245</v>
      </c>
      <c r="Q4282" s="2">
        <f>IFERROR(VLOOKUP(C4282,'HEPATITE VIRAL'!$A$5:$C$3162,3,FALSE),0)</f>
        <v>1</v>
      </c>
      <c r="R4282" s="2">
        <f>IFERROR(VLOOKUP(C4282,'FEBRE MACULOSA'!$A$5:$C$181,3,FALSE),0)</f>
        <v>0</v>
      </c>
      <c r="S4282" s="2">
        <f>IFERROR(VLOOKUP(C4282,LEPTOSPIROSE!$A$5:$C$1176,3,FALSE),0)</f>
        <v>1</v>
      </c>
      <c r="T4282" s="2">
        <f>IFERROR(VLOOKUP(C4282,'DOENÇA DE CHAGAS'!$A$5:$C$100,3,FALSE),0)</f>
        <v>0</v>
      </c>
      <c r="U4282" s="2">
        <f>IFERROR(VLOOKUP(C4282,'PICADAS DE COBRAS'!$A$6:$C$4645,3,FALSE),0)</f>
        <v>11</v>
      </c>
      <c r="V4282">
        <f>IFERROR(VLOOKUP(C4282,'ZIKA VIRUS'!$A$5:$C$2399,3,FALSE),0)</f>
        <v>0</v>
      </c>
      <c r="W4282">
        <f>IFERROR(VLOOKUP(C4282,'FEBRE TIFÓIDE'!$A$5:$C$46,3,FALSE),0)</f>
        <v>0</v>
      </c>
      <c r="X4282">
        <f>IFERROR(VLOOKUP(C4282,HANTAVIROSE!$A$5:$C$153,3,FALSE),0)</f>
        <v>0</v>
      </c>
      <c r="Y4282">
        <f>IFERROR(VLOOKUP(C4282,MENINGITE!$A$5:$C$447,3,FALSE),0)</f>
        <v>0</v>
      </c>
      <c r="Z4282">
        <f>IFERROR(VLOOKUP(C4282,RAIVA!$A$5:$C$16,3,FALSE),0)</f>
        <v>0</v>
      </c>
    </row>
    <row r="4283" spans="1:26" x14ac:dyDescent="0.3">
      <c r="A4283" s="2" t="s">
        <v>5044</v>
      </c>
      <c r="B4283" s="2" t="s">
        <v>5083</v>
      </c>
      <c r="C4283" s="2">
        <v>150618</v>
      </c>
      <c r="D4283" s="2">
        <v>1506187</v>
      </c>
      <c r="E4283" s="2" t="s">
        <v>5044</v>
      </c>
      <c r="F4283" s="2" t="s">
        <v>5083</v>
      </c>
      <c r="G4283" s="2">
        <f>IFERROR(VLOOKUP(D4283,Coordenadas!$A$2:$D$5571,3,FALSE),0)</f>
        <v>-4.7779299999999996</v>
      </c>
      <c r="H4283" s="2">
        <f>IFERROR(VLOOKUP(D4283,Coordenadas!$A$2:$D$5571,4,FALSE),0)</f>
        <v>-48.067</v>
      </c>
      <c r="I4283" s="2" t="s">
        <v>5323</v>
      </c>
      <c r="J4283" s="2">
        <v>46964</v>
      </c>
      <c r="K4283" s="2" t="s">
        <v>5330</v>
      </c>
      <c r="L4283" s="2">
        <f>IFERROR(VLOOKUP(C4283,BOTULISMO!$A$3:$C$19,3,FALSE),0)</f>
        <v>0</v>
      </c>
      <c r="M4283" s="2">
        <f>IFERROR(VLOOKUP(C4283,'LEISHMANIOSE VISCERAL'!$A$4:$C$454,3,FALSE),0)</f>
        <v>1</v>
      </c>
      <c r="N4283" s="2">
        <f>IFERROR(VLOOKUP(C4283,'LEISHMANIOSE TEGUMENTAR'!$A$4:$C$1681,3,FALSE),0)</f>
        <v>32</v>
      </c>
      <c r="O4283" s="2">
        <f>IFERROR(VLOOKUP(C4283,'FEBRE AMARELA'!$A$4:$C$38,3,FALSE),0)</f>
        <v>0</v>
      </c>
      <c r="P4283" s="2">
        <f>IFERROR(VLOOKUP(C4283,DENGUE!$A$5:$C$4097,3,FALSE),0)</f>
        <v>2</v>
      </c>
      <c r="Q4283" s="2">
        <f>IFERROR(VLOOKUP(C4283,'HEPATITE VIRAL'!$A$5:$C$3162,3,FALSE),0)</f>
        <v>5</v>
      </c>
      <c r="R4283" s="2">
        <f>IFERROR(VLOOKUP(C4283,'FEBRE MACULOSA'!$A$5:$C$181,3,FALSE),0)</f>
        <v>0</v>
      </c>
      <c r="S4283" s="2">
        <f>IFERROR(VLOOKUP(C4283,LEPTOSPIROSE!$A$5:$C$1176,3,FALSE),0)</f>
        <v>0</v>
      </c>
      <c r="T4283" s="2">
        <f>IFERROR(VLOOKUP(C4283,'DOENÇA DE CHAGAS'!$A$5:$C$100,3,FALSE),0)</f>
        <v>0</v>
      </c>
      <c r="U4283" s="2">
        <f>IFERROR(VLOOKUP(C4283,'PICADAS DE COBRAS'!$A$6:$C$4645,3,FALSE),0)</f>
        <v>38</v>
      </c>
      <c r="V4283">
        <f>IFERROR(VLOOKUP(C4283,'ZIKA VIRUS'!$A$5:$C$2399,3,FALSE),0)</f>
        <v>0</v>
      </c>
      <c r="W4283">
        <f>IFERROR(VLOOKUP(C4283,'FEBRE TIFÓIDE'!$A$5:$C$46,3,FALSE),0)</f>
        <v>0</v>
      </c>
      <c r="X4283">
        <f>IFERROR(VLOOKUP(C4283,HANTAVIROSE!$A$5:$C$153,3,FALSE),0)</f>
        <v>0</v>
      </c>
      <c r="Y4283">
        <f>IFERROR(VLOOKUP(C4283,MENINGITE!$A$5:$C$447,3,FALSE),0)</f>
        <v>0</v>
      </c>
      <c r="Z4283">
        <f>IFERROR(VLOOKUP(C4283,RAIVA!$A$5:$C$16,3,FALSE),0)</f>
        <v>0</v>
      </c>
    </row>
    <row r="4284" spans="1:26" x14ac:dyDescent="0.3">
      <c r="A4284" s="2" t="s">
        <v>250</v>
      </c>
      <c r="B4284" s="2" t="s">
        <v>277</v>
      </c>
      <c r="C4284" s="2">
        <v>510760</v>
      </c>
      <c r="D4284" s="2">
        <v>5107602</v>
      </c>
      <c r="E4284" s="2" t="s">
        <v>250</v>
      </c>
      <c r="F4284" s="2" t="s">
        <v>277</v>
      </c>
      <c r="G4284" s="2">
        <f>IFERROR(VLOOKUP(D4284,Coordenadas!$A$2:$D$5571,3,FALSE),0)</f>
        <v>-16.467300000000002</v>
      </c>
      <c r="H4284" s="2">
        <f>IFERROR(VLOOKUP(D4284,Coordenadas!$A$2:$D$5571,4,FALSE),0)</f>
        <v>-54.6372</v>
      </c>
      <c r="I4284" s="2" t="s">
        <v>5327</v>
      </c>
      <c r="J4284" s="2">
        <v>195476</v>
      </c>
      <c r="K4284" s="2" t="s">
        <v>5333</v>
      </c>
      <c r="L4284" s="2">
        <f>IFERROR(VLOOKUP(C4284,BOTULISMO!$A$3:$C$19,3,FALSE),0)</f>
        <v>0</v>
      </c>
      <c r="M4284" s="2">
        <f>IFERROR(VLOOKUP(C4284,'LEISHMANIOSE VISCERAL'!$A$4:$C$454,3,FALSE),0)</f>
        <v>3</v>
      </c>
      <c r="N4284" s="2">
        <f>IFERROR(VLOOKUP(C4284,'LEISHMANIOSE TEGUMENTAR'!$A$4:$C$1681,3,FALSE),0)</f>
        <v>41</v>
      </c>
      <c r="O4284" s="2">
        <f>IFERROR(VLOOKUP(C4284,'FEBRE AMARELA'!$A$4:$C$38,3,FALSE),0)</f>
        <v>0</v>
      </c>
      <c r="P4284" s="2">
        <f>IFERROR(VLOOKUP(C4284,DENGUE!$A$5:$C$4097,3,FALSE),0)</f>
        <v>1271</v>
      </c>
      <c r="Q4284" s="2">
        <f>IFERROR(VLOOKUP(C4284,'HEPATITE VIRAL'!$A$5:$C$3162,3,FALSE),0)</f>
        <v>225</v>
      </c>
      <c r="R4284" s="2">
        <f>IFERROR(VLOOKUP(C4284,'FEBRE MACULOSA'!$A$5:$C$181,3,FALSE),0)</f>
        <v>0</v>
      </c>
      <c r="S4284" s="2">
        <f>IFERROR(VLOOKUP(C4284,LEPTOSPIROSE!$A$5:$C$1176,3,FALSE),0)</f>
        <v>3</v>
      </c>
      <c r="T4284" s="2">
        <f>IFERROR(VLOOKUP(C4284,'DOENÇA DE CHAGAS'!$A$5:$C$100,3,FALSE),0)</f>
        <v>0</v>
      </c>
      <c r="U4284" s="2">
        <f>IFERROR(VLOOKUP(C4284,'PICADAS DE COBRAS'!$A$6:$C$4645,3,FALSE),0)</f>
        <v>156</v>
      </c>
      <c r="V4284">
        <f>IFERROR(VLOOKUP(C4284,'ZIKA VIRUS'!$A$5:$C$2399,3,FALSE),0)</f>
        <v>18</v>
      </c>
      <c r="W4284">
        <f>IFERROR(VLOOKUP(C4284,'FEBRE TIFÓIDE'!$A$5:$C$46,3,FALSE),0)</f>
        <v>0</v>
      </c>
      <c r="X4284">
        <f>IFERROR(VLOOKUP(C4284,HANTAVIROSE!$A$5:$C$153,3,FALSE),0)</f>
        <v>0</v>
      </c>
      <c r="Y4284">
        <f>IFERROR(VLOOKUP(C4284,MENINGITE!$A$5:$C$447,3,FALSE),0)</f>
        <v>8</v>
      </c>
      <c r="Z4284">
        <f>IFERROR(VLOOKUP(C4284,RAIVA!$A$5:$C$16,3,FALSE),0)</f>
        <v>0</v>
      </c>
    </row>
    <row r="4285" spans="1:26" x14ac:dyDescent="0.3">
      <c r="A4285" s="2" t="s">
        <v>470</v>
      </c>
      <c r="B4285" s="2" t="s">
        <v>614</v>
      </c>
      <c r="C4285" s="2">
        <v>431630</v>
      </c>
      <c r="D4285" s="2">
        <v>4316303</v>
      </c>
      <c r="E4285" s="2" t="s">
        <v>470</v>
      </c>
      <c r="F4285" s="2" t="s">
        <v>614</v>
      </c>
      <c r="G4285" s="2">
        <f>IFERROR(VLOOKUP(D4285,Coordenadas!$A$2:$D$5571,3,FALSE),0)</f>
        <v>-28.1297</v>
      </c>
      <c r="H4285" s="2">
        <f>IFERROR(VLOOKUP(D4285,Coordenadas!$A$2:$D$5571,4,FALSE),0)</f>
        <v>-55.026600000000002</v>
      </c>
      <c r="I4285" s="2" t="s">
        <v>5326</v>
      </c>
      <c r="J4285" s="2">
        <v>7203</v>
      </c>
      <c r="K4285" s="2" t="s">
        <v>5332</v>
      </c>
      <c r="L4285" s="2">
        <f>IFERROR(VLOOKUP(C4285,BOTULISMO!$A$3:$C$19,3,FALSE),0)</f>
        <v>0</v>
      </c>
      <c r="M4285" s="2">
        <f>IFERROR(VLOOKUP(C4285,'LEISHMANIOSE VISCERAL'!$A$4:$C$454,3,FALSE),0)</f>
        <v>0</v>
      </c>
      <c r="N4285" s="2">
        <f>IFERROR(VLOOKUP(C4285,'LEISHMANIOSE TEGUMENTAR'!$A$4:$C$1681,3,FALSE),0)</f>
        <v>0</v>
      </c>
      <c r="O4285" s="2">
        <f>IFERROR(VLOOKUP(C4285,'FEBRE AMARELA'!$A$4:$C$38,3,FALSE),0)</f>
        <v>0</v>
      </c>
      <c r="P4285" s="2">
        <f>IFERROR(VLOOKUP(C4285,DENGUE!$A$5:$C$4097,3,FALSE),0)</f>
        <v>0</v>
      </c>
      <c r="Q4285" s="2">
        <f>IFERROR(VLOOKUP(C4285,'HEPATITE VIRAL'!$A$5:$C$3162,3,FALSE),0)</f>
        <v>1</v>
      </c>
      <c r="R4285" s="2">
        <f>IFERROR(VLOOKUP(C4285,'FEBRE MACULOSA'!$A$5:$C$181,3,FALSE),0)</f>
        <v>0</v>
      </c>
      <c r="S4285" s="2">
        <f>IFERROR(VLOOKUP(C4285,LEPTOSPIROSE!$A$5:$C$1176,3,FALSE),0)</f>
        <v>0</v>
      </c>
      <c r="T4285" s="2">
        <f>IFERROR(VLOOKUP(C4285,'DOENÇA DE CHAGAS'!$A$5:$C$100,3,FALSE),0)</f>
        <v>0</v>
      </c>
      <c r="U4285" s="2">
        <f>IFERROR(VLOOKUP(C4285,'PICADAS DE COBRAS'!$A$6:$C$4645,3,FALSE),0)</f>
        <v>7</v>
      </c>
      <c r="V4285">
        <f>IFERROR(VLOOKUP(C4285,'ZIKA VIRUS'!$A$5:$C$2399,3,FALSE),0)</f>
        <v>0</v>
      </c>
      <c r="W4285">
        <f>IFERROR(VLOOKUP(C4285,'FEBRE TIFÓIDE'!$A$5:$C$46,3,FALSE),0)</f>
        <v>0</v>
      </c>
      <c r="X4285">
        <f>IFERROR(VLOOKUP(C4285,HANTAVIROSE!$A$5:$C$153,3,FALSE),0)</f>
        <v>0</v>
      </c>
      <c r="Y4285">
        <f>IFERROR(VLOOKUP(C4285,MENINGITE!$A$5:$C$447,3,FALSE),0)</f>
        <v>0</v>
      </c>
      <c r="Z4285">
        <f>IFERROR(VLOOKUP(C4285,RAIVA!$A$5:$C$16,3,FALSE),0)</f>
        <v>0</v>
      </c>
    </row>
    <row r="4286" spans="1:26" x14ac:dyDescent="0.3">
      <c r="A4286" s="2" t="s">
        <v>5178</v>
      </c>
      <c r="B4286" s="2" t="s">
        <v>5181</v>
      </c>
      <c r="C4286" s="2">
        <v>140047</v>
      </c>
      <c r="D4286" s="2">
        <v>1400472</v>
      </c>
      <c r="E4286" s="2" t="s">
        <v>5178</v>
      </c>
      <c r="F4286" s="2" t="s">
        <v>5181</v>
      </c>
      <c r="G4286" s="2">
        <f>IFERROR(VLOOKUP(D4286,Coordenadas!$A$2:$D$5571,3,FALSE),0)</f>
        <v>0.93995600000000001</v>
      </c>
      <c r="H4286" s="2">
        <f>IFERROR(VLOOKUP(D4286,Coordenadas!$A$2:$D$5571,4,FALSE),0)</f>
        <v>-60.438899999999997</v>
      </c>
      <c r="I4286" s="2" t="s">
        <v>5323</v>
      </c>
      <c r="J4286" s="2">
        <v>24279</v>
      </c>
      <c r="K4286" s="2" t="s">
        <v>5330</v>
      </c>
      <c r="L4286" s="2">
        <f>IFERROR(VLOOKUP(C4286,BOTULISMO!$A$3:$C$19,3,FALSE),0)</f>
        <v>0</v>
      </c>
      <c r="M4286" s="2">
        <f>IFERROR(VLOOKUP(C4286,'LEISHMANIOSE VISCERAL'!$A$4:$C$454,3,FALSE),0)</f>
        <v>0</v>
      </c>
      <c r="N4286" s="2">
        <f>IFERROR(VLOOKUP(C4286,'LEISHMANIOSE TEGUMENTAR'!$A$4:$C$1681,3,FALSE),0)</f>
        <v>21</v>
      </c>
      <c r="O4286" s="2">
        <f>IFERROR(VLOOKUP(C4286,'FEBRE AMARELA'!$A$4:$C$38,3,FALSE),0)</f>
        <v>0</v>
      </c>
      <c r="P4286" s="2">
        <f>IFERROR(VLOOKUP(C4286,DENGUE!$A$5:$C$4097,3,FALSE),0)</f>
        <v>21</v>
      </c>
      <c r="Q4286" s="2">
        <f>IFERROR(VLOOKUP(C4286,'HEPATITE VIRAL'!$A$5:$C$3162,3,FALSE),0)</f>
        <v>0</v>
      </c>
      <c r="R4286" s="2">
        <f>IFERROR(VLOOKUP(C4286,'FEBRE MACULOSA'!$A$5:$C$181,3,FALSE),0)</f>
        <v>0</v>
      </c>
      <c r="S4286" s="2">
        <f>IFERROR(VLOOKUP(C4286,LEPTOSPIROSE!$A$5:$C$1176,3,FALSE),0)</f>
        <v>0</v>
      </c>
      <c r="T4286" s="2">
        <f>IFERROR(VLOOKUP(C4286,'DOENÇA DE CHAGAS'!$A$5:$C$100,3,FALSE),0)</f>
        <v>0</v>
      </c>
      <c r="U4286" s="2">
        <f>IFERROR(VLOOKUP(C4286,'PICADAS DE COBRAS'!$A$6:$C$4645,3,FALSE),0)</f>
        <v>108</v>
      </c>
      <c r="V4286">
        <f>IFERROR(VLOOKUP(C4286,'ZIKA VIRUS'!$A$5:$C$2399,3,FALSE),0)</f>
        <v>3</v>
      </c>
      <c r="W4286">
        <f>IFERROR(VLOOKUP(C4286,'FEBRE TIFÓIDE'!$A$5:$C$46,3,FALSE),0)</f>
        <v>0</v>
      </c>
      <c r="X4286">
        <f>IFERROR(VLOOKUP(C4286,HANTAVIROSE!$A$5:$C$153,3,FALSE),0)</f>
        <v>0</v>
      </c>
      <c r="Y4286">
        <f>IFERROR(VLOOKUP(C4286,MENINGITE!$A$5:$C$447,3,FALSE),0)</f>
        <v>0</v>
      </c>
      <c r="Z4286">
        <f>IFERROR(VLOOKUP(C4286,RAIVA!$A$5:$C$16,3,FALSE),0)</f>
        <v>0</v>
      </c>
    </row>
    <row r="4287" spans="1:26" x14ac:dyDescent="0.3">
      <c r="A4287" s="2" t="s">
        <v>1637</v>
      </c>
      <c r="B4287" s="2" t="s">
        <v>1777</v>
      </c>
      <c r="C4287" s="2">
        <v>354425</v>
      </c>
      <c r="D4287" s="2">
        <v>3544251</v>
      </c>
      <c r="E4287" s="2" t="s">
        <v>1637</v>
      </c>
      <c r="F4287" s="2" t="s">
        <v>1777</v>
      </c>
      <c r="G4287" s="2">
        <f>IFERROR(VLOOKUP(D4287,Coordenadas!$A$2:$D$5571,3,FALSE),0)</f>
        <v>-22.578199999999999</v>
      </c>
      <c r="H4287" s="2">
        <f>IFERROR(VLOOKUP(D4287,Coordenadas!$A$2:$D$5571,4,FALSE),0)</f>
        <v>-53.060299999999998</v>
      </c>
      <c r="I4287" s="2" t="s">
        <v>5325</v>
      </c>
      <c r="J4287" s="2">
        <v>19691</v>
      </c>
      <c r="K4287" s="2" t="s">
        <v>5332</v>
      </c>
      <c r="L4287" s="2">
        <f>IFERROR(VLOOKUP(C4287,BOTULISMO!$A$3:$C$19,3,FALSE),0)</f>
        <v>0</v>
      </c>
      <c r="M4287" s="2">
        <f>IFERROR(VLOOKUP(C4287,'LEISHMANIOSE VISCERAL'!$A$4:$C$454,3,FALSE),0)</f>
        <v>0</v>
      </c>
      <c r="N4287" s="2">
        <f>IFERROR(VLOOKUP(C4287,'LEISHMANIOSE TEGUMENTAR'!$A$4:$C$1681,3,FALSE),0)</f>
        <v>1</v>
      </c>
      <c r="O4287" s="2">
        <f>IFERROR(VLOOKUP(C4287,'FEBRE AMARELA'!$A$4:$C$38,3,FALSE),0)</f>
        <v>0</v>
      </c>
      <c r="P4287" s="2">
        <f>IFERROR(VLOOKUP(C4287,DENGUE!$A$5:$C$4097,3,FALSE),0)</f>
        <v>877</v>
      </c>
      <c r="Q4287" s="2">
        <f>IFERROR(VLOOKUP(C4287,'HEPATITE VIRAL'!$A$5:$C$3162,3,FALSE),0)</f>
        <v>7</v>
      </c>
      <c r="R4287" s="2">
        <f>IFERROR(VLOOKUP(C4287,'FEBRE MACULOSA'!$A$5:$C$181,3,FALSE),0)</f>
        <v>0</v>
      </c>
      <c r="S4287" s="2">
        <f>IFERROR(VLOOKUP(C4287,LEPTOSPIROSE!$A$5:$C$1176,3,FALSE),0)</f>
        <v>0</v>
      </c>
      <c r="T4287" s="2">
        <f>IFERROR(VLOOKUP(C4287,'DOENÇA DE CHAGAS'!$A$5:$C$100,3,FALSE),0)</f>
        <v>0</v>
      </c>
      <c r="U4287" s="2">
        <f>IFERROR(VLOOKUP(C4287,'PICADAS DE COBRAS'!$A$6:$C$4645,3,FALSE),0)</f>
        <v>173</v>
      </c>
      <c r="V4287">
        <f>IFERROR(VLOOKUP(C4287,'ZIKA VIRUS'!$A$5:$C$2399,3,FALSE),0)</f>
        <v>0</v>
      </c>
      <c r="W4287">
        <f>IFERROR(VLOOKUP(C4287,'FEBRE TIFÓIDE'!$A$5:$C$46,3,FALSE),0)</f>
        <v>0</v>
      </c>
      <c r="X4287">
        <f>IFERROR(VLOOKUP(C4287,HANTAVIROSE!$A$5:$C$153,3,FALSE),0)</f>
        <v>0</v>
      </c>
      <c r="Y4287">
        <f>IFERROR(VLOOKUP(C4287,MENINGITE!$A$5:$C$447,3,FALSE),0)</f>
        <v>0</v>
      </c>
      <c r="Z4287">
        <f>IFERROR(VLOOKUP(C4287,RAIVA!$A$5:$C$16,3,FALSE),0)</f>
        <v>0</v>
      </c>
    </row>
    <row r="4288" spans="1:26" x14ac:dyDescent="0.3">
      <c r="A4288" s="2" t="s">
        <v>4704</v>
      </c>
      <c r="B4288" s="2" t="s">
        <v>4752</v>
      </c>
      <c r="C4288" s="2">
        <v>210960</v>
      </c>
      <c r="D4288" s="2">
        <v>2109601</v>
      </c>
      <c r="E4288" s="2" t="s">
        <v>4704</v>
      </c>
      <c r="F4288" s="2" t="s">
        <v>4752</v>
      </c>
      <c r="G4288" s="2">
        <f>IFERROR(VLOOKUP(D4288,Coordenadas!$A$2:$D$5571,3,FALSE),0)</f>
        <v>-2.9344399999999999</v>
      </c>
      <c r="H4288" s="2">
        <f>IFERROR(VLOOKUP(D4288,Coordenadas!$A$2:$D$5571,4,FALSE),0)</f>
        <v>-44.253100000000003</v>
      </c>
      <c r="I4288" s="2" t="s">
        <v>5324</v>
      </c>
      <c r="J4288" s="2">
        <v>39576</v>
      </c>
      <c r="K4288" s="2" t="s">
        <v>5330</v>
      </c>
      <c r="L4288" s="2">
        <f>IFERROR(VLOOKUP(C4288,BOTULISMO!$A$3:$C$19,3,FALSE),0)</f>
        <v>0</v>
      </c>
      <c r="M4288" s="2">
        <f>IFERROR(VLOOKUP(C4288,'LEISHMANIOSE VISCERAL'!$A$4:$C$454,3,FALSE),0)</f>
        <v>0</v>
      </c>
      <c r="N4288" s="2">
        <f>IFERROR(VLOOKUP(C4288,'LEISHMANIOSE TEGUMENTAR'!$A$4:$C$1681,3,FALSE),0)</f>
        <v>3</v>
      </c>
      <c r="O4288" s="2">
        <f>IFERROR(VLOOKUP(C4288,'FEBRE AMARELA'!$A$4:$C$38,3,FALSE),0)</f>
        <v>0</v>
      </c>
      <c r="P4288" s="2">
        <f>IFERROR(VLOOKUP(C4288,DENGUE!$A$5:$C$4097,3,FALSE),0)</f>
        <v>32</v>
      </c>
      <c r="Q4288" s="2">
        <f>IFERROR(VLOOKUP(C4288,'HEPATITE VIRAL'!$A$5:$C$3162,3,FALSE),0)</f>
        <v>2</v>
      </c>
      <c r="R4288" s="2">
        <f>IFERROR(VLOOKUP(C4288,'FEBRE MACULOSA'!$A$5:$C$181,3,FALSE),0)</f>
        <v>0</v>
      </c>
      <c r="S4288" s="2">
        <f>IFERROR(VLOOKUP(C4288,LEPTOSPIROSE!$A$5:$C$1176,3,FALSE),0)</f>
        <v>0</v>
      </c>
      <c r="T4288" s="2">
        <f>IFERROR(VLOOKUP(C4288,'DOENÇA DE CHAGAS'!$A$5:$C$100,3,FALSE),0)</f>
        <v>0</v>
      </c>
      <c r="U4288" s="2">
        <f>IFERROR(VLOOKUP(C4288,'PICADAS DE COBRAS'!$A$6:$C$4645,3,FALSE),0)</f>
        <v>3</v>
      </c>
      <c r="V4288">
        <f>IFERROR(VLOOKUP(C4288,'ZIKA VIRUS'!$A$5:$C$2399,3,FALSE),0)</f>
        <v>8</v>
      </c>
      <c r="W4288">
        <f>IFERROR(VLOOKUP(C4288,'FEBRE TIFÓIDE'!$A$5:$C$46,3,FALSE),0)</f>
        <v>0</v>
      </c>
      <c r="X4288">
        <f>IFERROR(VLOOKUP(C4288,HANTAVIROSE!$A$5:$C$153,3,FALSE),0)</f>
        <v>0</v>
      </c>
      <c r="Y4288">
        <f>IFERROR(VLOOKUP(C4288,MENINGITE!$A$5:$C$447,3,FALSE),0)</f>
        <v>0</v>
      </c>
      <c r="Z4288">
        <f>IFERROR(VLOOKUP(C4288,RAIVA!$A$5:$C$16,3,FALSE),0)</f>
        <v>0</v>
      </c>
    </row>
    <row r="4289" spans="1:26" x14ac:dyDescent="0.3">
      <c r="A4289" s="2" t="s">
        <v>2425</v>
      </c>
      <c r="B4289" s="2" t="s">
        <v>2615</v>
      </c>
      <c r="C4289" s="2">
        <v>315645</v>
      </c>
      <c r="D4289" s="2">
        <v>3156452</v>
      </c>
      <c r="E4289" s="2" t="s">
        <v>2425</v>
      </c>
      <c r="F4289" s="2" t="s">
        <v>2615</v>
      </c>
      <c r="G4289" s="2">
        <f>IFERROR(VLOOKUP(D4289,Coordenadas!$A$2:$D$5571,3,FALSE),0)</f>
        <v>-20.981200000000001</v>
      </c>
      <c r="H4289" s="2">
        <f>IFERROR(VLOOKUP(D4289,Coordenadas!$A$2:$D$5571,4,FALSE),0)</f>
        <v>-42.511200000000002</v>
      </c>
      <c r="I4289" s="2" t="s">
        <v>5325</v>
      </c>
      <c r="J4289" s="2">
        <v>4247</v>
      </c>
      <c r="K4289" s="2" t="s">
        <v>5332</v>
      </c>
      <c r="L4289" s="2">
        <f>IFERROR(VLOOKUP(C4289,BOTULISMO!$A$3:$C$19,3,FALSE),0)</f>
        <v>0</v>
      </c>
      <c r="M4289" s="2">
        <f>IFERROR(VLOOKUP(C4289,'LEISHMANIOSE VISCERAL'!$A$4:$C$454,3,FALSE),0)</f>
        <v>0</v>
      </c>
      <c r="N4289" s="2">
        <f>IFERROR(VLOOKUP(C4289,'LEISHMANIOSE TEGUMENTAR'!$A$4:$C$1681,3,FALSE),0)</f>
        <v>0</v>
      </c>
      <c r="O4289" s="2">
        <f>IFERROR(VLOOKUP(C4289,'FEBRE AMARELA'!$A$4:$C$38,3,FALSE),0)</f>
        <v>0</v>
      </c>
      <c r="P4289" s="2">
        <f>IFERROR(VLOOKUP(C4289,DENGUE!$A$5:$C$4097,3,FALSE),0)</f>
        <v>0</v>
      </c>
      <c r="Q4289" s="2">
        <f>IFERROR(VLOOKUP(C4289,'HEPATITE VIRAL'!$A$5:$C$3162,3,FALSE),0)</f>
        <v>1</v>
      </c>
      <c r="R4289" s="2">
        <f>IFERROR(VLOOKUP(C4289,'FEBRE MACULOSA'!$A$5:$C$181,3,FALSE),0)</f>
        <v>0</v>
      </c>
      <c r="S4289" s="2">
        <f>IFERROR(VLOOKUP(C4289,LEPTOSPIROSE!$A$5:$C$1176,3,FALSE),0)</f>
        <v>0</v>
      </c>
      <c r="T4289" s="2">
        <f>IFERROR(VLOOKUP(C4289,'DOENÇA DE CHAGAS'!$A$5:$C$100,3,FALSE),0)</f>
        <v>0</v>
      </c>
      <c r="U4289" s="2">
        <f>IFERROR(VLOOKUP(C4289,'PICADAS DE COBRAS'!$A$6:$C$4645,3,FALSE),0)</f>
        <v>0</v>
      </c>
      <c r="V4289">
        <f>IFERROR(VLOOKUP(C4289,'ZIKA VIRUS'!$A$5:$C$2399,3,FALSE),0)</f>
        <v>0</v>
      </c>
      <c r="W4289">
        <f>IFERROR(VLOOKUP(C4289,'FEBRE TIFÓIDE'!$A$5:$C$46,3,FALSE),0)</f>
        <v>0</v>
      </c>
      <c r="X4289">
        <f>IFERROR(VLOOKUP(C4289,HANTAVIROSE!$A$5:$C$153,3,FALSE),0)</f>
        <v>0</v>
      </c>
      <c r="Y4289">
        <f>IFERROR(VLOOKUP(C4289,MENINGITE!$A$5:$C$447,3,FALSE),0)</f>
        <v>0</v>
      </c>
      <c r="Z4289">
        <f>IFERROR(VLOOKUP(C4289,RAIVA!$A$5:$C$16,3,FALSE),0)</f>
        <v>0</v>
      </c>
    </row>
    <row r="4290" spans="1:26" x14ac:dyDescent="0.3">
      <c r="A4290" s="2" t="s">
        <v>3652</v>
      </c>
      <c r="B4290" s="2" t="s">
        <v>3664</v>
      </c>
      <c r="C4290" s="2">
        <v>280610</v>
      </c>
      <c r="D4290" s="2">
        <v>2806107</v>
      </c>
      <c r="E4290" s="2" t="s">
        <v>3652</v>
      </c>
      <c r="F4290" s="2" t="s">
        <v>3664</v>
      </c>
      <c r="G4290" s="2">
        <f>IFERROR(VLOOKUP(D4290,Coordenadas!$A$2:$D$5571,3,FALSE),0)</f>
        <v>-10.6904</v>
      </c>
      <c r="H4290" s="2">
        <f>IFERROR(VLOOKUP(D4290,Coordenadas!$A$2:$D$5571,4,FALSE),0)</f>
        <v>-37.035699999999999</v>
      </c>
      <c r="I4290" s="2" t="s">
        <v>5324</v>
      </c>
      <c r="J4290" s="2">
        <v>9221</v>
      </c>
      <c r="K4290" s="2" t="s">
        <v>5332</v>
      </c>
      <c r="L4290" s="2">
        <f>IFERROR(VLOOKUP(C4290,BOTULISMO!$A$3:$C$19,3,FALSE),0)</f>
        <v>0</v>
      </c>
      <c r="M4290" s="2">
        <f>IFERROR(VLOOKUP(C4290,'LEISHMANIOSE VISCERAL'!$A$4:$C$454,3,FALSE),0)</f>
        <v>0</v>
      </c>
      <c r="N4290" s="2">
        <f>IFERROR(VLOOKUP(C4290,'LEISHMANIOSE TEGUMENTAR'!$A$4:$C$1681,3,FALSE),0)</f>
        <v>0</v>
      </c>
      <c r="O4290" s="2">
        <f>IFERROR(VLOOKUP(C4290,'FEBRE AMARELA'!$A$4:$C$38,3,FALSE),0)</f>
        <v>0</v>
      </c>
      <c r="P4290" s="2">
        <f>IFERROR(VLOOKUP(C4290,DENGUE!$A$5:$C$4097,3,FALSE),0)</f>
        <v>2</v>
      </c>
      <c r="Q4290" s="2">
        <f>IFERROR(VLOOKUP(C4290,'HEPATITE VIRAL'!$A$5:$C$3162,3,FALSE),0)</f>
        <v>0</v>
      </c>
      <c r="R4290" s="2">
        <f>IFERROR(VLOOKUP(C4290,'FEBRE MACULOSA'!$A$5:$C$181,3,FALSE),0)</f>
        <v>0</v>
      </c>
      <c r="S4290" s="2">
        <f>IFERROR(VLOOKUP(C4290,LEPTOSPIROSE!$A$5:$C$1176,3,FALSE),0)</f>
        <v>1</v>
      </c>
      <c r="T4290" s="2">
        <f>IFERROR(VLOOKUP(C4290,'DOENÇA DE CHAGAS'!$A$5:$C$100,3,FALSE),0)</f>
        <v>0</v>
      </c>
      <c r="U4290" s="2">
        <f>IFERROR(VLOOKUP(C4290,'PICADAS DE COBRAS'!$A$6:$C$4645,3,FALSE),0)</f>
        <v>2</v>
      </c>
      <c r="V4290">
        <f>IFERROR(VLOOKUP(C4290,'ZIKA VIRUS'!$A$5:$C$2399,3,FALSE),0)</f>
        <v>0</v>
      </c>
      <c r="W4290">
        <f>IFERROR(VLOOKUP(C4290,'FEBRE TIFÓIDE'!$A$5:$C$46,3,FALSE),0)</f>
        <v>0</v>
      </c>
      <c r="X4290">
        <f>IFERROR(VLOOKUP(C4290,HANTAVIROSE!$A$5:$C$153,3,FALSE),0)</f>
        <v>0</v>
      </c>
      <c r="Y4290">
        <f>IFERROR(VLOOKUP(C4290,MENINGITE!$A$5:$C$447,3,FALSE),0)</f>
        <v>0</v>
      </c>
      <c r="Z4290">
        <f>IFERROR(VLOOKUP(C4290,RAIVA!$A$5:$C$16,3,FALSE),0)</f>
        <v>0</v>
      </c>
    </row>
    <row r="4291" spans="1:26" x14ac:dyDescent="0.3">
      <c r="A4291" s="2" t="s">
        <v>1256</v>
      </c>
      <c r="B4291" s="2" t="s">
        <v>1337</v>
      </c>
      <c r="C4291" s="2">
        <v>412265</v>
      </c>
      <c r="D4291" s="2">
        <v>4122651</v>
      </c>
      <c r="E4291" s="2" t="s">
        <v>1256</v>
      </c>
      <c r="F4291" s="2" t="s">
        <v>1337</v>
      </c>
      <c r="G4291" s="2">
        <f>IFERROR(VLOOKUP(D4291,Coordenadas!$A$2:$D$5571,3,FALSE),0)</f>
        <v>-24.2682</v>
      </c>
      <c r="H4291" s="2">
        <f>IFERROR(VLOOKUP(D4291,Coordenadas!$A$2:$D$5571,4,FALSE),0)</f>
        <v>-51.271999999999998</v>
      </c>
      <c r="I4291" s="2" t="s">
        <v>5326</v>
      </c>
      <c r="J4291" s="2">
        <v>5588</v>
      </c>
      <c r="K4291" s="2" t="s">
        <v>5332</v>
      </c>
      <c r="L4291" s="2">
        <f>IFERROR(VLOOKUP(C4291,BOTULISMO!$A$3:$C$19,3,FALSE),0)</f>
        <v>0</v>
      </c>
      <c r="M4291" s="2">
        <f>IFERROR(VLOOKUP(C4291,'LEISHMANIOSE VISCERAL'!$A$4:$C$454,3,FALSE),0)</f>
        <v>0</v>
      </c>
      <c r="N4291" s="2">
        <f>IFERROR(VLOOKUP(C4291,'LEISHMANIOSE TEGUMENTAR'!$A$4:$C$1681,3,FALSE),0)</f>
        <v>0</v>
      </c>
      <c r="O4291" s="2">
        <f>IFERROR(VLOOKUP(C4291,'FEBRE AMARELA'!$A$4:$C$38,3,FALSE),0)</f>
        <v>0</v>
      </c>
      <c r="P4291" s="2">
        <f>IFERROR(VLOOKUP(C4291,DENGUE!$A$5:$C$4097,3,FALSE),0)</f>
        <v>134</v>
      </c>
      <c r="Q4291" s="2">
        <f>IFERROR(VLOOKUP(C4291,'HEPATITE VIRAL'!$A$5:$C$3162,3,FALSE),0)</f>
        <v>0</v>
      </c>
      <c r="R4291" s="2">
        <f>IFERROR(VLOOKUP(C4291,'FEBRE MACULOSA'!$A$5:$C$181,3,FALSE),0)</f>
        <v>0</v>
      </c>
      <c r="S4291" s="2">
        <f>IFERROR(VLOOKUP(C4291,LEPTOSPIROSE!$A$5:$C$1176,3,FALSE),0)</f>
        <v>0</v>
      </c>
      <c r="T4291" s="2">
        <f>IFERROR(VLOOKUP(C4291,'DOENÇA DE CHAGAS'!$A$5:$C$100,3,FALSE),0)</f>
        <v>0</v>
      </c>
      <c r="U4291" s="2">
        <f>IFERROR(VLOOKUP(C4291,'PICADAS DE COBRAS'!$A$6:$C$4645,3,FALSE),0)</f>
        <v>5</v>
      </c>
      <c r="V4291">
        <f>IFERROR(VLOOKUP(C4291,'ZIKA VIRUS'!$A$5:$C$2399,3,FALSE),0)</f>
        <v>0</v>
      </c>
      <c r="W4291">
        <f>IFERROR(VLOOKUP(C4291,'FEBRE TIFÓIDE'!$A$5:$C$46,3,FALSE),0)</f>
        <v>0</v>
      </c>
      <c r="X4291">
        <f>IFERROR(VLOOKUP(C4291,HANTAVIROSE!$A$5:$C$153,3,FALSE),0)</f>
        <v>0</v>
      </c>
      <c r="Y4291">
        <f>IFERROR(VLOOKUP(C4291,MENINGITE!$A$5:$C$447,3,FALSE),0)</f>
        <v>0</v>
      </c>
      <c r="Z4291">
        <f>IFERROR(VLOOKUP(C4291,RAIVA!$A$5:$C$16,3,FALSE),0)</f>
        <v>0</v>
      </c>
    </row>
    <row r="4292" spans="1:26" x14ac:dyDescent="0.3">
      <c r="A4292" s="2" t="s">
        <v>470</v>
      </c>
      <c r="B4292" s="2" t="s">
        <v>613</v>
      </c>
      <c r="C4292" s="2">
        <v>431640</v>
      </c>
      <c r="D4292" s="2">
        <v>4316402</v>
      </c>
      <c r="E4292" s="2" t="s">
        <v>470</v>
      </c>
      <c r="F4292" s="2" t="s">
        <v>613</v>
      </c>
      <c r="G4292" s="2">
        <f>IFERROR(VLOOKUP(D4292,Coordenadas!$A$2:$D$5571,3,FALSE),0)</f>
        <v>-30.2515</v>
      </c>
      <c r="H4292" s="2">
        <f>IFERROR(VLOOKUP(D4292,Coordenadas!$A$2:$D$5571,4,FALSE),0)</f>
        <v>-54.9221</v>
      </c>
      <c r="I4292" s="2" t="s">
        <v>5326</v>
      </c>
      <c r="J4292" s="2">
        <v>39707</v>
      </c>
      <c r="K4292" s="2" t="s">
        <v>5330</v>
      </c>
      <c r="L4292" s="2">
        <f>IFERROR(VLOOKUP(C4292,BOTULISMO!$A$3:$C$19,3,FALSE),0)</f>
        <v>0</v>
      </c>
      <c r="M4292" s="2">
        <f>IFERROR(VLOOKUP(C4292,'LEISHMANIOSE VISCERAL'!$A$4:$C$454,3,FALSE),0)</f>
        <v>0</v>
      </c>
      <c r="N4292" s="2">
        <f>IFERROR(VLOOKUP(C4292,'LEISHMANIOSE TEGUMENTAR'!$A$4:$C$1681,3,FALSE),0)</f>
        <v>0</v>
      </c>
      <c r="O4292" s="2">
        <f>IFERROR(VLOOKUP(C4292,'FEBRE AMARELA'!$A$4:$C$38,3,FALSE),0)</f>
        <v>0</v>
      </c>
      <c r="P4292" s="2">
        <f>IFERROR(VLOOKUP(C4292,DENGUE!$A$5:$C$4097,3,FALSE),0)</f>
        <v>0</v>
      </c>
      <c r="Q4292" s="2">
        <f>IFERROR(VLOOKUP(C4292,'HEPATITE VIRAL'!$A$5:$C$3162,3,FALSE),0)</f>
        <v>3</v>
      </c>
      <c r="R4292" s="2">
        <f>IFERROR(VLOOKUP(C4292,'FEBRE MACULOSA'!$A$5:$C$181,3,FALSE),0)</f>
        <v>0</v>
      </c>
      <c r="S4292" s="2">
        <f>IFERROR(VLOOKUP(C4292,LEPTOSPIROSE!$A$5:$C$1176,3,FALSE),0)</f>
        <v>0</v>
      </c>
      <c r="T4292" s="2">
        <f>IFERROR(VLOOKUP(C4292,'DOENÇA DE CHAGAS'!$A$5:$C$100,3,FALSE),0)</f>
        <v>0</v>
      </c>
      <c r="U4292" s="2">
        <f>IFERROR(VLOOKUP(C4292,'PICADAS DE COBRAS'!$A$6:$C$4645,3,FALSE),0)</f>
        <v>7</v>
      </c>
      <c r="V4292">
        <f>IFERROR(VLOOKUP(C4292,'ZIKA VIRUS'!$A$5:$C$2399,3,FALSE),0)</f>
        <v>0</v>
      </c>
      <c r="W4292">
        <f>IFERROR(VLOOKUP(C4292,'FEBRE TIFÓIDE'!$A$5:$C$46,3,FALSE),0)</f>
        <v>0</v>
      </c>
      <c r="X4292">
        <f>IFERROR(VLOOKUP(C4292,HANTAVIROSE!$A$5:$C$153,3,FALSE),0)</f>
        <v>0</v>
      </c>
      <c r="Y4292">
        <f>IFERROR(VLOOKUP(C4292,MENINGITE!$A$5:$C$447,3,FALSE),0)</f>
        <v>0</v>
      </c>
      <c r="Z4292">
        <f>IFERROR(VLOOKUP(C4292,RAIVA!$A$5:$C$16,3,FALSE),0)</f>
        <v>0</v>
      </c>
    </row>
    <row r="4293" spans="1:26" x14ac:dyDescent="0.3">
      <c r="A4293" s="2" t="s">
        <v>250</v>
      </c>
      <c r="B4293" s="2" t="s">
        <v>276</v>
      </c>
      <c r="C4293" s="2">
        <v>510770</v>
      </c>
      <c r="D4293" s="2">
        <v>5107701</v>
      </c>
      <c r="E4293" s="2" t="s">
        <v>250</v>
      </c>
      <c r="F4293" s="2" t="s">
        <v>276</v>
      </c>
      <c r="G4293" s="2">
        <f>IFERROR(VLOOKUP(D4293,Coordenadas!$A$2:$D$5571,3,FALSE),0)</f>
        <v>-14.825900000000001</v>
      </c>
      <c r="H4293" s="2">
        <f>IFERROR(VLOOKUP(D4293,Coordenadas!$A$2:$D$5571,4,FALSE),0)</f>
        <v>-56.4236</v>
      </c>
      <c r="I4293" s="2" t="s">
        <v>5327</v>
      </c>
      <c r="J4293" s="2">
        <v>17679</v>
      </c>
      <c r="K4293" s="2" t="s">
        <v>5332</v>
      </c>
      <c r="L4293" s="2">
        <f>IFERROR(VLOOKUP(C4293,BOTULISMO!$A$3:$C$19,3,FALSE),0)</f>
        <v>0</v>
      </c>
      <c r="M4293" s="2">
        <f>IFERROR(VLOOKUP(C4293,'LEISHMANIOSE VISCERAL'!$A$4:$C$454,3,FALSE),0)</f>
        <v>0</v>
      </c>
      <c r="N4293" s="2">
        <f>IFERROR(VLOOKUP(C4293,'LEISHMANIOSE TEGUMENTAR'!$A$4:$C$1681,3,FALSE),0)</f>
        <v>1</v>
      </c>
      <c r="O4293" s="2">
        <f>IFERROR(VLOOKUP(C4293,'FEBRE AMARELA'!$A$4:$C$38,3,FALSE),0)</f>
        <v>0</v>
      </c>
      <c r="P4293" s="2">
        <f>IFERROR(VLOOKUP(C4293,DENGUE!$A$5:$C$4097,3,FALSE),0)</f>
        <v>23</v>
      </c>
      <c r="Q4293" s="2">
        <f>IFERROR(VLOOKUP(C4293,'HEPATITE VIRAL'!$A$5:$C$3162,3,FALSE),0)</f>
        <v>0</v>
      </c>
      <c r="R4293" s="2">
        <f>IFERROR(VLOOKUP(C4293,'FEBRE MACULOSA'!$A$5:$C$181,3,FALSE),0)</f>
        <v>0</v>
      </c>
      <c r="S4293" s="2">
        <f>IFERROR(VLOOKUP(C4293,LEPTOSPIROSE!$A$5:$C$1176,3,FALSE),0)</f>
        <v>0</v>
      </c>
      <c r="T4293" s="2">
        <f>IFERROR(VLOOKUP(C4293,'DOENÇA DE CHAGAS'!$A$5:$C$100,3,FALSE),0)</f>
        <v>0</v>
      </c>
      <c r="U4293" s="2">
        <f>IFERROR(VLOOKUP(C4293,'PICADAS DE COBRAS'!$A$6:$C$4645,3,FALSE),0)</f>
        <v>8</v>
      </c>
      <c r="V4293">
        <f>IFERROR(VLOOKUP(C4293,'ZIKA VIRUS'!$A$5:$C$2399,3,FALSE),0)</f>
        <v>0</v>
      </c>
      <c r="W4293">
        <f>IFERROR(VLOOKUP(C4293,'FEBRE TIFÓIDE'!$A$5:$C$46,3,FALSE),0)</f>
        <v>0</v>
      </c>
      <c r="X4293">
        <f>IFERROR(VLOOKUP(C4293,HANTAVIROSE!$A$5:$C$153,3,FALSE),0)</f>
        <v>0</v>
      </c>
      <c r="Y4293">
        <f>IFERROR(VLOOKUP(C4293,MENINGITE!$A$5:$C$447,3,FALSE),0)</f>
        <v>0</v>
      </c>
      <c r="Z4293">
        <f>IFERROR(VLOOKUP(C4293,RAIVA!$A$5:$C$16,3,FALSE),0)</f>
        <v>0</v>
      </c>
    </row>
    <row r="4294" spans="1:26" x14ac:dyDescent="0.3">
      <c r="A4294" s="2" t="s">
        <v>1637</v>
      </c>
      <c r="B4294" s="2" t="s">
        <v>1776</v>
      </c>
      <c r="C4294" s="2">
        <v>354430</v>
      </c>
      <c r="D4294" s="2">
        <v>3544301</v>
      </c>
      <c r="E4294" s="2" t="s">
        <v>1637</v>
      </c>
      <c r="F4294" s="2" t="s">
        <v>1776</v>
      </c>
      <c r="G4294" s="2">
        <f>IFERROR(VLOOKUP(D4294,Coordenadas!$A$2:$D$5571,3,FALSE),0)</f>
        <v>-22.893799999999999</v>
      </c>
      <c r="H4294" s="2">
        <f>IFERROR(VLOOKUP(D4294,Coordenadas!$A$2:$D$5571,4,FALSE),0)</f>
        <v>-45.307000000000002</v>
      </c>
      <c r="I4294" s="2" t="s">
        <v>5325</v>
      </c>
      <c r="J4294" s="2">
        <v>9599</v>
      </c>
      <c r="K4294" s="2" t="s">
        <v>5332</v>
      </c>
      <c r="L4294" s="2">
        <f>IFERROR(VLOOKUP(C4294,BOTULISMO!$A$3:$C$19,3,FALSE),0)</f>
        <v>0</v>
      </c>
      <c r="M4294" s="2">
        <f>IFERROR(VLOOKUP(C4294,'LEISHMANIOSE VISCERAL'!$A$4:$C$454,3,FALSE),0)</f>
        <v>0</v>
      </c>
      <c r="N4294" s="2">
        <f>IFERROR(VLOOKUP(C4294,'LEISHMANIOSE TEGUMENTAR'!$A$4:$C$1681,3,FALSE),0)</f>
        <v>0</v>
      </c>
      <c r="O4294" s="2">
        <f>IFERROR(VLOOKUP(C4294,'FEBRE AMARELA'!$A$4:$C$38,3,FALSE),0)</f>
        <v>0</v>
      </c>
      <c r="P4294" s="2">
        <f>IFERROR(VLOOKUP(C4294,DENGUE!$A$5:$C$4097,3,FALSE),0)</f>
        <v>167</v>
      </c>
      <c r="Q4294" s="2">
        <f>IFERROR(VLOOKUP(C4294,'HEPATITE VIRAL'!$A$5:$C$3162,3,FALSE),0)</f>
        <v>0</v>
      </c>
      <c r="R4294" s="2">
        <f>IFERROR(VLOOKUP(C4294,'FEBRE MACULOSA'!$A$5:$C$181,3,FALSE),0)</f>
        <v>0</v>
      </c>
      <c r="S4294" s="2">
        <f>IFERROR(VLOOKUP(C4294,LEPTOSPIROSE!$A$5:$C$1176,3,FALSE),0)</f>
        <v>0</v>
      </c>
      <c r="T4294" s="2">
        <f>IFERROR(VLOOKUP(C4294,'DOENÇA DE CHAGAS'!$A$5:$C$100,3,FALSE),0)</f>
        <v>0</v>
      </c>
      <c r="U4294" s="2">
        <f>IFERROR(VLOOKUP(C4294,'PICADAS DE COBRAS'!$A$6:$C$4645,3,FALSE),0)</f>
        <v>63</v>
      </c>
      <c r="V4294">
        <f>IFERROR(VLOOKUP(C4294,'ZIKA VIRUS'!$A$5:$C$2399,3,FALSE),0)</f>
        <v>1</v>
      </c>
      <c r="W4294">
        <f>IFERROR(VLOOKUP(C4294,'FEBRE TIFÓIDE'!$A$5:$C$46,3,FALSE),0)</f>
        <v>0</v>
      </c>
      <c r="X4294">
        <f>IFERROR(VLOOKUP(C4294,HANTAVIROSE!$A$5:$C$153,3,FALSE),0)</f>
        <v>0</v>
      </c>
      <c r="Y4294">
        <f>IFERROR(VLOOKUP(C4294,MENINGITE!$A$5:$C$447,3,FALSE),0)</f>
        <v>0</v>
      </c>
      <c r="Z4294">
        <f>IFERROR(VLOOKUP(C4294,RAIVA!$A$5:$C$16,3,FALSE),0)</f>
        <v>0</v>
      </c>
    </row>
    <row r="4295" spans="1:26" x14ac:dyDescent="0.3">
      <c r="A4295" s="2" t="s">
        <v>3723</v>
      </c>
      <c r="B4295" s="2" t="s">
        <v>3740</v>
      </c>
      <c r="C4295" s="2">
        <v>270780</v>
      </c>
      <c r="D4295" s="2">
        <v>2707800</v>
      </c>
      <c r="E4295" s="2" t="s">
        <v>3723</v>
      </c>
      <c r="F4295" s="2" t="s">
        <v>3740</v>
      </c>
      <c r="G4295" s="2">
        <f>IFERROR(VLOOKUP(D4295,Coordenadas!$A$2:$D$5571,3,FALSE),0)</f>
        <v>-9.8350299999999997</v>
      </c>
      <c r="H4295" s="2">
        <f>IFERROR(VLOOKUP(D4295,Coordenadas!$A$2:$D$5571,4,FALSE),0)</f>
        <v>-35.978200000000001</v>
      </c>
      <c r="I4295" s="2" t="s">
        <v>5324</v>
      </c>
      <c r="J4295" s="2">
        <v>6656</v>
      </c>
      <c r="K4295" s="2" t="s">
        <v>5332</v>
      </c>
      <c r="L4295" s="2">
        <f>IFERROR(VLOOKUP(C4295,BOTULISMO!$A$3:$C$19,3,FALSE),0)</f>
        <v>0</v>
      </c>
      <c r="M4295" s="2">
        <f>IFERROR(VLOOKUP(C4295,'LEISHMANIOSE VISCERAL'!$A$4:$C$454,3,FALSE),0)</f>
        <v>0</v>
      </c>
      <c r="N4295" s="2">
        <f>IFERROR(VLOOKUP(C4295,'LEISHMANIOSE TEGUMENTAR'!$A$4:$C$1681,3,FALSE),0)</f>
        <v>0</v>
      </c>
      <c r="O4295" s="2">
        <f>IFERROR(VLOOKUP(C4295,'FEBRE AMARELA'!$A$4:$C$38,3,FALSE),0)</f>
        <v>0</v>
      </c>
      <c r="P4295" s="2">
        <f>IFERROR(VLOOKUP(C4295,DENGUE!$A$5:$C$4097,3,FALSE),0)</f>
        <v>0</v>
      </c>
      <c r="Q4295" s="2">
        <f>IFERROR(VLOOKUP(C4295,'HEPATITE VIRAL'!$A$5:$C$3162,3,FALSE),0)</f>
        <v>0</v>
      </c>
      <c r="R4295" s="2">
        <f>IFERROR(VLOOKUP(C4295,'FEBRE MACULOSA'!$A$5:$C$181,3,FALSE),0)</f>
        <v>0</v>
      </c>
      <c r="S4295" s="2">
        <f>IFERROR(VLOOKUP(C4295,LEPTOSPIROSE!$A$5:$C$1176,3,FALSE),0)</f>
        <v>0</v>
      </c>
      <c r="T4295" s="2">
        <f>IFERROR(VLOOKUP(C4295,'DOENÇA DE CHAGAS'!$A$5:$C$100,3,FALSE),0)</f>
        <v>0</v>
      </c>
      <c r="U4295" s="2">
        <f>IFERROR(VLOOKUP(C4295,'PICADAS DE COBRAS'!$A$6:$C$4645,3,FALSE),0)</f>
        <v>7</v>
      </c>
      <c r="V4295">
        <f>IFERROR(VLOOKUP(C4295,'ZIKA VIRUS'!$A$5:$C$2399,3,FALSE),0)</f>
        <v>0</v>
      </c>
      <c r="W4295">
        <f>IFERROR(VLOOKUP(C4295,'FEBRE TIFÓIDE'!$A$5:$C$46,3,FALSE),0)</f>
        <v>0</v>
      </c>
      <c r="X4295">
        <f>IFERROR(VLOOKUP(C4295,HANTAVIROSE!$A$5:$C$153,3,FALSE),0)</f>
        <v>0</v>
      </c>
      <c r="Y4295">
        <f>IFERROR(VLOOKUP(C4295,MENINGITE!$A$5:$C$447,3,FALSE),0)</f>
        <v>0</v>
      </c>
      <c r="Z4295">
        <f>IFERROR(VLOOKUP(C4295,RAIVA!$A$5:$C$16,3,FALSE),0)</f>
        <v>0</v>
      </c>
    </row>
    <row r="4296" spans="1:26" x14ac:dyDescent="0.3">
      <c r="A4296" s="2" t="s">
        <v>2425</v>
      </c>
      <c r="B4296" s="2" t="s">
        <v>2614</v>
      </c>
      <c r="C4296" s="2">
        <v>315650</v>
      </c>
      <c r="D4296" s="2">
        <v>3156502</v>
      </c>
      <c r="E4296" s="2" t="s">
        <v>2425</v>
      </c>
      <c r="F4296" s="2" t="s">
        <v>2614</v>
      </c>
      <c r="G4296" s="2">
        <f>IFERROR(VLOOKUP(D4296,Coordenadas!$A$2:$D$5571,3,FALSE),0)</f>
        <v>-16.4053</v>
      </c>
      <c r="H4296" s="2">
        <f>IFERROR(VLOOKUP(D4296,Coordenadas!$A$2:$D$5571,4,FALSE),0)</f>
        <v>-42.261000000000003</v>
      </c>
      <c r="I4296" s="2" t="s">
        <v>5325</v>
      </c>
      <c r="J4296" s="2">
        <v>7772</v>
      </c>
      <c r="K4296" s="2" t="s">
        <v>5332</v>
      </c>
      <c r="L4296" s="2">
        <f>IFERROR(VLOOKUP(C4296,BOTULISMO!$A$3:$C$19,3,FALSE),0)</f>
        <v>0</v>
      </c>
      <c r="M4296" s="2">
        <f>IFERROR(VLOOKUP(C4296,'LEISHMANIOSE VISCERAL'!$A$4:$C$454,3,FALSE),0)</f>
        <v>0</v>
      </c>
      <c r="N4296" s="2">
        <f>IFERROR(VLOOKUP(C4296,'LEISHMANIOSE TEGUMENTAR'!$A$4:$C$1681,3,FALSE),0)</f>
        <v>5</v>
      </c>
      <c r="O4296" s="2">
        <f>IFERROR(VLOOKUP(C4296,'FEBRE AMARELA'!$A$4:$C$38,3,FALSE),0)</f>
        <v>0</v>
      </c>
      <c r="P4296" s="2">
        <f>IFERROR(VLOOKUP(C4296,DENGUE!$A$5:$C$4097,3,FALSE),0)</f>
        <v>24</v>
      </c>
      <c r="Q4296" s="2">
        <f>IFERROR(VLOOKUP(C4296,'HEPATITE VIRAL'!$A$5:$C$3162,3,FALSE),0)</f>
        <v>0</v>
      </c>
      <c r="R4296" s="2">
        <f>IFERROR(VLOOKUP(C4296,'FEBRE MACULOSA'!$A$5:$C$181,3,FALSE),0)</f>
        <v>0</v>
      </c>
      <c r="S4296" s="2">
        <f>IFERROR(VLOOKUP(C4296,LEPTOSPIROSE!$A$5:$C$1176,3,FALSE),0)</f>
        <v>0</v>
      </c>
      <c r="T4296" s="2">
        <f>IFERROR(VLOOKUP(C4296,'DOENÇA DE CHAGAS'!$A$5:$C$100,3,FALSE),0)</f>
        <v>0</v>
      </c>
      <c r="U4296" s="2">
        <f>IFERROR(VLOOKUP(C4296,'PICADAS DE COBRAS'!$A$6:$C$4645,3,FALSE),0)</f>
        <v>45</v>
      </c>
      <c r="V4296">
        <f>IFERROR(VLOOKUP(C4296,'ZIKA VIRUS'!$A$5:$C$2399,3,FALSE),0)</f>
        <v>0</v>
      </c>
      <c r="W4296">
        <f>IFERROR(VLOOKUP(C4296,'FEBRE TIFÓIDE'!$A$5:$C$46,3,FALSE),0)</f>
        <v>0</v>
      </c>
      <c r="X4296">
        <f>IFERROR(VLOOKUP(C4296,HANTAVIROSE!$A$5:$C$153,3,FALSE),0)</f>
        <v>0</v>
      </c>
      <c r="Y4296">
        <f>IFERROR(VLOOKUP(C4296,MENINGITE!$A$5:$C$447,3,FALSE),0)</f>
        <v>0</v>
      </c>
      <c r="Z4296">
        <f>IFERROR(VLOOKUP(C4296,RAIVA!$A$5:$C$16,3,FALSE),0)</f>
        <v>0</v>
      </c>
    </row>
    <row r="4297" spans="1:26" x14ac:dyDescent="0.3">
      <c r="A4297" s="2" t="s">
        <v>1637</v>
      </c>
      <c r="B4297" s="2" t="s">
        <v>1775</v>
      </c>
      <c r="C4297" s="2">
        <v>354440</v>
      </c>
      <c r="D4297" s="2">
        <v>3544400</v>
      </c>
      <c r="E4297" s="2" t="s">
        <v>1637</v>
      </c>
      <c r="F4297" s="2" t="s">
        <v>1775</v>
      </c>
      <c r="G4297" s="2">
        <f>IFERROR(VLOOKUP(D4297,Coordenadas!$A$2:$D$5571,3,FALSE),0)</f>
        <v>-21.300599999999999</v>
      </c>
      <c r="H4297" s="2">
        <f>IFERROR(VLOOKUP(D4297,Coordenadas!$A$2:$D$5571,4,FALSE),0)</f>
        <v>-50.729599999999998</v>
      </c>
      <c r="I4297" s="2" t="s">
        <v>5325</v>
      </c>
      <c r="J4297" s="2">
        <v>2729</v>
      </c>
      <c r="K4297" s="2" t="s">
        <v>5332</v>
      </c>
      <c r="L4297" s="2">
        <f>IFERROR(VLOOKUP(C4297,BOTULISMO!$A$3:$C$19,3,FALSE),0)</f>
        <v>0</v>
      </c>
      <c r="M4297" s="2">
        <f>IFERROR(VLOOKUP(C4297,'LEISHMANIOSE VISCERAL'!$A$4:$C$454,3,FALSE),0)</f>
        <v>0</v>
      </c>
      <c r="N4297" s="2">
        <f>IFERROR(VLOOKUP(C4297,'LEISHMANIOSE TEGUMENTAR'!$A$4:$C$1681,3,FALSE),0)</f>
        <v>1</v>
      </c>
      <c r="O4297" s="2">
        <f>IFERROR(VLOOKUP(C4297,'FEBRE AMARELA'!$A$4:$C$38,3,FALSE),0)</f>
        <v>0</v>
      </c>
      <c r="P4297" s="2">
        <f>IFERROR(VLOOKUP(C4297,DENGUE!$A$5:$C$4097,3,FALSE),0)</f>
        <v>111</v>
      </c>
      <c r="Q4297" s="2">
        <f>IFERROR(VLOOKUP(C4297,'HEPATITE VIRAL'!$A$5:$C$3162,3,FALSE),0)</f>
        <v>0</v>
      </c>
      <c r="R4297" s="2">
        <f>IFERROR(VLOOKUP(C4297,'FEBRE MACULOSA'!$A$5:$C$181,3,FALSE),0)</f>
        <v>0</v>
      </c>
      <c r="S4297" s="2">
        <f>IFERROR(VLOOKUP(C4297,LEPTOSPIROSE!$A$5:$C$1176,3,FALSE),0)</f>
        <v>0</v>
      </c>
      <c r="T4297" s="2">
        <f>IFERROR(VLOOKUP(C4297,'DOENÇA DE CHAGAS'!$A$5:$C$100,3,FALSE),0)</f>
        <v>0</v>
      </c>
      <c r="U4297" s="2">
        <f>IFERROR(VLOOKUP(C4297,'PICADAS DE COBRAS'!$A$6:$C$4645,3,FALSE),0)</f>
        <v>0</v>
      </c>
      <c r="V4297">
        <f>IFERROR(VLOOKUP(C4297,'ZIKA VIRUS'!$A$5:$C$2399,3,FALSE),0)</f>
        <v>0</v>
      </c>
      <c r="W4297">
        <f>IFERROR(VLOOKUP(C4297,'FEBRE TIFÓIDE'!$A$5:$C$46,3,FALSE),0)</f>
        <v>0</v>
      </c>
      <c r="X4297">
        <f>IFERROR(VLOOKUP(C4297,HANTAVIROSE!$A$5:$C$153,3,FALSE),0)</f>
        <v>0</v>
      </c>
      <c r="Y4297">
        <f>IFERROR(VLOOKUP(C4297,MENINGITE!$A$5:$C$447,3,FALSE),0)</f>
        <v>0</v>
      </c>
      <c r="Z4297">
        <f>IFERROR(VLOOKUP(C4297,RAIVA!$A$5:$C$16,3,FALSE),0)</f>
        <v>0</v>
      </c>
    </row>
    <row r="4298" spans="1:26" x14ac:dyDescent="0.3">
      <c r="A4298" s="2" t="s">
        <v>3</v>
      </c>
      <c r="B4298" s="2" t="s">
        <v>50</v>
      </c>
      <c r="C4298" s="2">
        <v>521890</v>
      </c>
      <c r="D4298" s="2">
        <v>5218904</v>
      </c>
      <c r="E4298" s="2" t="s">
        <v>3</v>
      </c>
      <c r="F4298" s="2" t="s">
        <v>50</v>
      </c>
      <c r="G4298" s="2">
        <f>IFERROR(VLOOKUP(D4298,Coordenadas!$A$2:$D$5571,3,FALSE),0)</f>
        <v>-15.1617</v>
      </c>
      <c r="H4298" s="2">
        <f>IFERROR(VLOOKUP(D4298,Coordenadas!$A$2:$D$5571,4,FALSE),0)</f>
        <v>-49.8048</v>
      </c>
      <c r="I4298" s="2" t="s">
        <v>5327</v>
      </c>
      <c r="J4298" s="2">
        <v>18915</v>
      </c>
      <c r="K4298" s="2" t="s">
        <v>5332</v>
      </c>
      <c r="L4298" s="2">
        <f>IFERROR(VLOOKUP(C4298,BOTULISMO!$A$3:$C$19,3,FALSE),0)</f>
        <v>0</v>
      </c>
      <c r="M4298" s="2">
        <f>IFERROR(VLOOKUP(C4298,'LEISHMANIOSE VISCERAL'!$A$4:$C$454,3,FALSE),0)</f>
        <v>0</v>
      </c>
      <c r="N4298" s="2">
        <f>IFERROR(VLOOKUP(C4298,'LEISHMANIOSE TEGUMENTAR'!$A$4:$C$1681,3,FALSE),0)</f>
        <v>4</v>
      </c>
      <c r="O4298" s="2">
        <f>IFERROR(VLOOKUP(C4298,'FEBRE AMARELA'!$A$4:$C$38,3,FALSE),0)</f>
        <v>0</v>
      </c>
      <c r="P4298" s="2">
        <f>IFERROR(VLOOKUP(C4298,DENGUE!$A$5:$C$4097,3,FALSE),0)</f>
        <v>98</v>
      </c>
      <c r="Q4298" s="2">
        <f>IFERROR(VLOOKUP(C4298,'HEPATITE VIRAL'!$A$5:$C$3162,3,FALSE),0)</f>
        <v>0</v>
      </c>
      <c r="R4298" s="2">
        <f>IFERROR(VLOOKUP(C4298,'FEBRE MACULOSA'!$A$5:$C$181,3,FALSE),0)</f>
        <v>0</v>
      </c>
      <c r="S4298" s="2">
        <f>IFERROR(VLOOKUP(C4298,LEPTOSPIROSE!$A$5:$C$1176,3,FALSE),0)</f>
        <v>0</v>
      </c>
      <c r="T4298" s="2">
        <f>IFERROR(VLOOKUP(C4298,'DOENÇA DE CHAGAS'!$A$5:$C$100,3,FALSE),0)</f>
        <v>0</v>
      </c>
      <c r="U4298" s="2">
        <f>IFERROR(VLOOKUP(C4298,'PICADAS DE COBRAS'!$A$6:$C$4645,3,FALSE),0)</f>
        <v>22</v>
      </c>
      <c r="V4298">
        <f>IFERROR(VLOOKUP(C4298,'ZIKA VIRUS'!$A$5:$C$2399,3,FALSE),0)</f>
        <v>5</v>
      </c>
      <c r="W4298">
        <f>IFERROR(VLOOKUP(C4298,'FEBRE TIFÓIDE'!$A$5:$C$46,3,FALSE),0)</f>
        <v>0</v>
      </c>
      <c r="X4298">
        <f>IFERROR(VLOOKUP(C4298,HANTAVIROSE!$A$5:$C$153,3,FALSE),0)</f>
        <v>0</v>
      </c>
      <c r="Y4298">
        <f>IFERROR(VLOOKUP(C4298,MENINGITE!$A$5:$C$447,3,FALSE),0)</f>
        <v>0</v>
      </c>
      <c r="Z4298">
        <f>IFERROR(VLOOKUP(C4298,RAIVA!$A$5:$C$16,3,FALSE),0)</f>
        <v>0</v>
      </c>
    </row>
    <row r="4299" spans="1:26" x14ac:dyDescent="0.3">
      <c r="A4299" s="2" t="s">
        <v>2425</v>
      </c>
      <c r="B4299" s="2" t="s">
        <v>2613</v>
      </c>
      <c r="C4299" s="2">
        <v>315660</v>
      </c>
      <c r="D4299" s="2">
        <v>3156601</v>
      </c>
      <c r="E4299" s="2" t="s">
        <v>2425</v>
      </c>
      <c r="F4299" s="2" t="s">
        <v>2613</v>
      </c>
      <c r="G4299" s="2">
        <f>IFERROR(VLOOKUP(D4299,Coordenadas!$A$2:$D$5571,3,FALSE),0)</f>
        <v>-16.377500000000001</v>
      </c>
      <c r="H4299" s="2">
        <f>IFERROR(VLOOKUP(D4299,Coordenadas!$A$2:$D$5571,4,FALSE),0)</f>
        <v>-40.539700000000003</v>
      </c>
      <c r="I4299" s="2" t="s">
        <v>5325</v>
      </c>
      <c r="J4299" s="2">
        <v>9919</v>
      </c>
      <c r="K4299" s="2" t="s">
        <v>5332</v>
      </c>
      <c r="L4299" s="2">
        <f>IFERROR(VLOOKUP(C4299,BOTULISMO!$A$3:$C$19,3,FALSE),0)</f>
        <v>0</v>
      </c>
      <c r="M4299" s="2">
        <f>IFERROR(VLOOKUP(C4299,'LEISHMANIOSE VISCERAL'!$A$4:$C$454,3,FALSE),0)</f>
        <v>0</v>
      </c>
      <c r="N4299" s="2">
        <f>IFERROR(VLOOKUP(C4299,'LEISHMANIOSE TEGUMENTAR'!$A$4:$C$1681,3,FALSE),0)</f>
        <v>1</v>
      </c>
      <c r="O4299" s="2">
        <f>IFERROR(VLOOKUP(C4299,'FEBRE AMARELA'!$A$4:$C$38,3,FALSE),0)</f>
        <v>0</v>
      </c>
      <c r="P4299" s="2">
        <f>IFERROR(VLOOKUP(C4299,DENGUE!$A$5:$C$4097,3,FALSE),0)</f>
        <v>161</v>
      </c>
      <c r="Q4299" s="2">
        <f>IFERROR(VLOOKUP(C4299,'HEPATITE VIRAL'!$A$5:$C$3162,3,FALSE),0)</f>
        <v>0</v>
      </c>
      <c r="R4299" s="2">
        <f>IFERROR(VLOOKUP(C4299,'FEBRE MACULOSA'!$A$5:$C$181,3,FALSE),0)</f>
        <v>0</v>
      </c>
      <c r="S4299" s="2">
        <f>IFERROR(VLOOKUP(C4299,LEPTOSPIROSE!$A$5:$C$1176,3,FALSE),0)</f>
        <v>0</v>
      </c>
      <c r="T4299" s="2">
        <f>IFERROR(VLOOKUP(C4299,'DOENÇA DE CHAGAS'!$A$5:$C$100,3,FALSE),0)</f>
        <v>0</v>
      </c>
      <c r="U4299" s="2">
        <f>IFERROR(VLOOKUP(C4299,'PICADAS DE COBRAS'!$A$6:$C$4645,3,FALSE),0)</f>
        <v>79</v>
      </c>
      <c r="V4299">
        <f>IFERROR(VLOOKUP(C4299,'ZIKA VIRUS'!$A$5:$C$2399,3,FALSE),0)</f>
        <v>0</v>
      </c>
      <c r="W4299">
        <f>IFERROR(VLOOKUP(C4299,'FEBRE TIFÓIDE'!$A$5:$C$46,3,FALSE),0)</f>
        <v>0</v>
      </c>
      <c r="X4299">
        <f>IFERROR(VLOOKUP(C4299,HANTAVIROSE!$A$5:$C$153,3,FALSE),0)</f>
        <v>0</v>
      </c>
      <c r="Y4299">
        <f>IFERROR(VLOOKUP(C4299,MENINGITE!$A$5:$C$447,3,FALSE),0)</f>
        <v>0</v>
      </c>
      <c r="Z4299">
        <f>IFERROR(VLOOKUP(C4299,RAIVA!$A$5:$C$16,3,FALSE),0)</f>
        <v>0</v>
      </c>
    </row>
    <row r="4300" spans="1:26" x14ac:dyDescent="0.3">
      <c r="A4300" s="2" t="s">
        <v>1637</v>
      </c>
      <c r="B4300" s="2" t="s">
        <v>1774</v>
      </c>
      <c r="C4300" s="2">
        <v>354450</v>
      </c>
      <c r="D4300" s="2">
        <v>3544509</v>
      </c>
      <c r="E4300" s="2" t="s">
        <v>1637</v>
      </c>
      <c r="F4300" s="2" t="s">
        <v>1774</v>
      </c>
      <c r="G4300" s="2">
        <f>IFERROR(VLOOKUP(D4300,Coordenadas!$A$2:$D$5571,3,FALSE),0)</f>
        <v>-20.175899999999999</v>
      </c>
      <c r="H4300" s="2">
        <f>IFERROR(VLOOKUP(D4300,Coordenadas!$A$2:$D$5571,4,FALSE),0)</f>
        <v>-51.006999999999998</v>
      </c>
      <c r="I4300" s="2" t="s">
        <v>5325</v>
      </c>
      <c r="J4300" s="2">
        <v>2862</v>
      </c>
      <c r="K4300" s="2" t="s">
        <v>5332</v>
      </c>
      <c r="L4300" s="2">
        <f>IFERROR(VLOOKUP(C4300,BOTULISMO!$A$3:$C$19,3,FALSE),0)</f>
        <v>0</v>
      </c>
      <c r="M4300" s="2">
        <f>IFERROR(VLOOKUP(C4300,'LEISHMANIOSE VISCERAL'!$A$4:$C$454,3,FALSE),0)</f>
        <v>0</v>
      </c>
      <c r="N4300" s="2">
        <f>IFERROR(VLOOKUP(C4300,'LEISHMANIOSE TEGUMENTAR'!$A$4:$C$1681,3,FALSE),0)</f>
        <v>0</v>
      </c>
      <c r="O4300" s="2">
        <f>IFERROR(VLOOKUP(C4300,'FEBRE AMARELA'!$A$4:$C$38,3,FALSE),0)</f>
        <v>0</v>
      </c>
      <c r="P4300" s="2">
        <f>IFERROR(VLOOKUP(C4300,DENGUE!$A$5:$C$4097,3,FALSE),0)</f>
        <v>16</v>
      </c>
      <c r="Q4300" s="2">
        <f>IFERROR(VLOOKUP(C4300,'HEPATITE VIRAL'!$A$5:$C$3162,3,FALSE),0)</f>
        <v>1</v>
      </c>
      <c r="R4300" s="2">
        <f>IFERROR(VLOOKUP(C4300,'FEBRE MACULOSA'!$A$5:$C$181,3,FALSE),0)</f>
        <v>0</v>
      </c>
      <c r="S4300" s="2">
        <f>IFERROR(VLOOKUP(C4300,LEPTOSPIROSE!$A$5:$C$1176,3,FALSE),0)</f>
        <v>0</v>
      </c>
      <c r="T4300" s="2">
        <f>IFERROR(VLOOKUP(C4300,'DOENÇA DE CHAGAS'!$A$5:$C$100,3,FALSE),0)</f>
        <v>0</v>
      </c>
      <c r="U4300" s="2">
        <f>IFERROR(VLOOKUP(C4300,'PICADAS DE COBRAS'!$A$6:$C$4645,3,FALSE),0)</f>
        <v>0</v>
      </c>
      <c r="V4300">
        <f>IFERROR(VLOOKUP(C4300,'ZIKA VIRUS'!$A$5:$C$2399,3,FALSE),0)</f>
        <v>1</v>
      </c>
      <c r="W4300">
        <f>IFERROR(VLOOKUP(C4300,'FEBRE TIFÓIDE'!$A$5:$C$46,3,FALSE),0)</f>
        <v>0</v>
      </c>
      <c r="X4300">
        <f>IFERROR(VLOOKUP(C4300,HANTAVIROSE!$A$5:$C$153,3,FALSE),0)</f>
        <v>0</v>
      </c>
      <c r="Y4300">
        <f>IFERROR(VLOOKUP(C4300,MENINGITE!$A$5:$C$447,3,FALSE),0)</f>
        <v>0</v>
      </c>
      <c r="Z4300">
        <f>IFERROR(VLOOKUP(C4300,RAIVA!$A$5:$C$16,3,FALSE),0)</f>
        <v>0</v>
      </c>
    </row>
    <row r="4301" spans="1:26" x14ac:dyDescent="0.3">
      <c r="A4301" s="2" t="s">
        <v>5044</v>
      </c>
      <c r="B4301" s="2" t="s">
        <v>5082</v>
      </c>
      <c r="C4301" s="2">
        <v>150619</v>
      </c>
      <c r="D4301" s="2">
        <v>1506195</v>
      </c>
      <c r="E4301" s="2" t="s">
        <v>5044</v>
      </c>
      <c r="F4301" s="2" t="s">
        <v>5082</v>
      </c>
      <c r="G4301" s="2">
        <f>IFERROR(VLOOKUP(D4301,Coordenadas!$A$2:$D$5571,3,FALSE),0)</f>
        <v>-4.1002799999999997</v>
      </c>
      <c r="H4301" s="2">
        <f>IFERROR(VLOOKUP(D4301,Coordenadas!$A$2:$D$5571,4,FALSE),0)</f>
        <v>-54.909199999999998</v>
      </c>
      <c r="I4301" s="2" t="s">
        <v>5323</v>
      </c>
      <c r="J4301" s="2">
        <v>40087</v>
      </c>
      <c r="K4301" s="2" t="s">
        <v>5330</v>
      </c>
      <c r="L4301" s="2">
        <f>IFERROR(VLOOKUP(C4301,BOTULISMO!$A$3:$C$19,3,FALSE),0)</f>
        <v>0</v>
      </c>
      <c r="M4301" s="2">
        <f>IFERROR(VLOOKUP(C4301,'LEISHMANIOSE VISCERAL'!$A$4:$C$454,3,FALSE),0)</f>
        <v>0</v>
      </c>
      <c r="N4301" s="2">
        <f>IFERROR(VLOOKUP(C4301,'LEISHMANIOSE TEGUMENTAR'!$A$4:$C$1681,3,FALSE),0)</f>
        <v>62</v>
      </c>
      <c r="O4301" s="2">
        <f>IFERROR(VLOOKUP(C4301,'FEBRE AMARELA'!$A$4:$C$38,3,FALSE),0)</f>
        <v>0</v>
      </c>
      <c r="P4301" s="2">
        <f>IFERROR(VLOOKUP(C4301,DENGUE!$A$5:$C$4097,3,FALSE),0)</f>
        <v>28</v>
      </c>
      <c r="Q4301" s="2">
        <f>IFERROR(VLOOKUP(C4301,'HEPATITE VIRAL'!$A$5:$C$3162,3,FALSE),0)</f>
        <v>2</v>
      </c>
      <c r="R4301" s="2">
        <f>IFERROR(VLOOKUP(C4301,'FEBRE MACULOSA'!$A$5:$C$181,3,FALSE),0)</f>
        <v>0</v>
      </c>
      <c r="S4301" s="2">
        <f>IFERROR(VLOOKUP(C4301,LEPTOSPIROSE!$A$5:$C$1176,3,FALSE),0)</f>
        <v>0</v>
      </c>
      <c r="T4301" s="2">
        <f>IFERROR(VLOOKUP(C4301,'DOENÇA DE CHAGAS'!$A$5:$C$100,3,FALSE),0)</f>
        <v>0</v>
      </c>
      <c r="U4301" s="2">
        <f>IFERROR(VLOOKUP(C4301,'PICADAS DE COBRAS'!$A$6:$C$4645,3,FALSE),0)</f>
        <v>108</v>
      </c>
      <c r="V4301">
        <f>IFERROR(VLOOKUP(C4301,'ZIKA VIRUS'!$A$5:$C$2399,3,FALSE),0)</f>
        <v>1</v>
      </c>
      <c r="W4301">
        <f>IFERROR(VLOOKUP(C4301,'FEBRE TIFÓIDE'!$A$5:$C$46,3,FALSE),0)</f>
        <v>0</v>
      </c>
      <c r="X4301">
        <f>IFERROR(VLOOKUP(C4301,HANTAVIROSE!$A$5:$C$153,3,FALSE),0)</f>
        <v>0</v>
      </c>
      <c r="Y4301">
        <f>IFERROR(VLOOKUP(C4301,MENINGITE!$A$5:$C$447,3,FALSE),0)</f>
        <v>0</v>
      </c>
      <c r="Z4301">
        <f>IFERROR(VLOOKUP(C4301,RAIVA!$A$5:$C$16,3,FALSE),0)</f>
        <v>0</v>
      </c>
    </row>
    <row r="4302" spans="1:26" x14ac:dyDescent="0.3">
      <c r="A4302" s="2" t="s">
        <v>4319</v>
      </c>
      <c r="B4302" s="2" t="s">
        <v>4347</v>
      </c>
      <c r="C4302" s="2">
        <v>231180</v>
      </c>
      <c r="D4302" s="2">
        <v>2311801</v>
      </c>
      <c r="E4302" s="2" t="s">
        <v>4319</v>
      </c>
      <c r="F4302" s="2" t="s">
        <v>4347</v>
      </c>
      <c r="G4302" s="2">
        <f>IFERROR(VLOOKUP(D4302,Coordenadas!$A$2:$D$5571,3,FALSE),0)</f>
        <v>-4.9267300000000001</v>
      </c>
      <c r="H4302" s="2">
        <f>IFERROR(VLOOKUP(D4302,Coordenadas!$A$2:$D$5571,4,FALSE),0)</f>
        <v>-37.972099999999998</v>
      </c>
      <c r="I4302" s="2" t="s">
        <v>5324</v>
      </c>
      <c r="J4302" s="2">
        <v>69833</v>
      </c>
      <c r="K4302" s="2" t="s">
        <v>5331</v>
      </c>
      <c r="L4302" s="2">
        <f>IFERROR(VLOOKUP(C4302,BOTULISMO!$A$3:$C$19,3,FALSE),0)</f>
        <v>0</v>
      </c>
      <c r="M4302" s="2">
        <f>IFERROR(VLOOKUP(C4302,'LEISHMANIOSE VISCERAL'!$A$4:$C$454,3,FALSE),0)</f>
        <v>0</v>
      </c>
      <c r="N4302" s="2">
        <f>IFERROR(VLOOKUP(C4302,'LEISHMANIOSE TEGUMENTAR'!$A$4:$C$1681,3,FALSE),0)</f>
        <v>1</v>
      </c>
      <c r="O4302" s="2">
        <f>IFERROR(VLOOKUP(C4302,'FEBRE AMARELA'!$A$4:$C$38,3,FALSE),0)</f>
        <v>0</v>
      </c>
      <c r="P4302" s="2">
        <f>IFERROR(VLOOKUP(C4302,DENGUE!$A$5:$C$4097,3,FALSE),0)</f>
        <v>115</v>
      </c>
      <c r="Q4302" s="2">
        <f>IFERROR(VLOOKUP(C4302,'HEPATITE VIRAL'!$A$5:$C$3162,3,FALSE),0)</f>
        <v>3</v>
      </c>
      <c r="R4302" s="2">
        <f>IFERROR(VLOOKUP(C4302,'FEBRE MACULOSA'!$A$5:$C$181,3,FALSE),0)</f>
        <v>0</v>
      </c>
      <c r="S4302" s="2">
        <f>IFERROR(VLOOKUP(C4302,LEPTOSPIROSE!$A$5:$C$1176,3,FALSE),0)</f>
        <v>0</v>
      </c>
      <c r="T4302" s="2">
        <f>IFERROR(VLOOKUP(C4302,'DOENÇA DE CHAGAS'!$A$5:$C$100,3,FALSE),0)</f>
        <v>0</v>
      </c>
      <c r="U4302" s="2">
        <f>IFERROR(VLOOKUP(C4302,'PICADAS DE COBRAS'!$A$6:$C$4645,3,FALSE),0)</f>
        <v>177</v>
      </c>
      <c r="V4302">
        <f>IFERROR(VLOOKUP(C4302,'ZIKA VIRUS'!$A$5:$C$2399,3,FALSE),0)</f>
        <v>1</v>
      </c>
      <c r="W4302">
        <f>IFERROR(VLOOKUP(C4302,'FEBRE TIFÓIDE'!$A$5:$C$46,3,FALSE),0)</f>
        <v>0</v>
      </c>
      <c r="X4302">
        <f>IFERROR(VLOOKUP(C4302,HANTAVIROSE!$A$5:$C$153,3,FALSE),0)</f>
        <v>0</v>
      </c>
      <c r="Y4302">
        <f>IFERROR(VLOOKUP(C4302,MENINGITE!$A$5:$C$447,3,FALSE),0)</f>
        <v>0</v>
      </c>
      <c r="Z4302">
        <f>IFERROR(VLOOKUP(C4302,RAIVA!$A$5:$C$16,3,FALSE),0)</f>
        <v>0</v>
      </c>
    </row>
    <row r="4303" spans="1:26" x14ac:dyDescent="0.3">
      <c r="A4303" s="2" t="s">
        <v>4178</v>
      </c>
      <c r="B4303" s="2" t="s">
        <v>3331</v>
      </c>
      <c r="C4303" s="2">
        <v>241110</v>
      </c>
      <c r="D4303" s="2">
        <v>2411106</v>
      </c>
      <c r="E4303" s="2" t="s">
        <v>4178</v>
      </c>
      <c r="F4303" s="2" t="s">
        <v>3331</v>
      </c>
      <c r="G4303" s="2">
        <f>IFERROR(VLOOKUP(D4303,Coordenadas!$A$2:$D$5571,3,FALSE),0)</f>
        <v>-5.8874500000000003</v>
      </c>
      <c r="H4303" s="2">
        <f>IFERROR(VLOOKUP(D4303,Coordenadas!$A$2:$D$5571,4,FALSE),0)</f>
        <v>-35.933</v>
      </c>
      <c r="I4303" s="2" t="s">
        <v>5324</v>
      </c>
      <c r="J4303" s="2">
        <v>3595</v>
      </c>
      <c r="K4303" s="2" t="s">
        <v>5332</v>
      </c>
      <c r="L4303" s="2">
        <f>IFERROR(VLOOKUP(C4303,BOTULISMO!$A$3:$C$19,3,FALSE),0)</f>
        <v>0</v>
      </c>
      <c r="M4303" s="2">
        <f>IFERROR(VLOOKUP(C4303,'LEISHMANIOSE VISCERAL'!$A$4:$C$454,3,FALSE),0)</f>
        <v>0</v>
      </c>
      <c r="N4303" s="2">
        <f>IFERROR(VLOOKUP(C4303,'LEISHMANIOSE TEGUMENTAR'!$A$4:$C$1681,3,FALSE),0)</f>
        <v>0</v>
      </c>
      <c r="O4303" s="2">
        <f>IFERROR(VLOOKUP(C4303,'FEBRE AMARELA'!$A$4:$C$38,3,FALSE),0)</f>
        <v>0</v>
      </c>
      <c r="P4303" s="2">
        <f>IFERROR(VLOOKUP(C4303,DENGUE!$A$5:$C$4097,3,FALSE),0)</f>
        <v>6</v>
      </c>
      <c r="Q4303" s="2">
        <f>IFERROR(VLOOKUP(C4303,'HEPATITE VIRAL'!$A$5:$C$3162,3,FALSE),0)</f>
        <v>0</v>
      </c>
      <c r="R4303" s="2">
        <f>IFERROR(VLOOKUP(C4303,'FEBRE MACULOSA'!$A$5:$C$181,3,FALSE),0)</f>
        <v>0</v>
      </c>
      <c r="S4303" s="2">
        <f>IFERROR(VLOOKUP(C4303,LEPTOSPIROSE!$A$5:$C$1176,3,FALSE),0)</f>
        <v>0</v>
      </c>
      <c r="T4303" s="2">
        <f>IFERROR(VLOOKUP(C4303,'DOENÇA DE CHAGAS'!$A$5:$C$100,3,FALSE),0)</f>
        <v>0</v>
      </c>
      <c r="U4303" s="2">
        <f>IFERROR(VLOOKUP(C4303,'PICADAS DE COBRAS'!$A$6:$C$4645,3,FALSE),0)</f>
        <v>9</v>
      </c>
      <c r="V4303">
        <f>IFERROR(VLOOKUP(C4303,'ZIKA VIRUS'!$A$5:$C$2399,3,FALSE),0)</f>
        <v>81</v>
      </c>
      <c r="W4303">
        <f>IFERROR(VLOOKUP(C4303,'FEBRE TIFÓIDE'!$A$5:$C$46,3,FALSE),0)</f>
        <v>0</v>
      </c>
      <c r="X4303">
        <f>IFERROR(VLOOKUP(C4303,HANTAVIROSE!$A$5:$C$153,3,FALSE),0)</f>
        <v>0</v>
      </c>
      <c r="Y4303">
        <f>IFERROR(VLOOKUP(C4303,MENINGITE!$A$5:$C$447,3,FALSE),0)</f>
        <v>0</v>
      </c>
      <c r="Z4303">
        <f>IFERROR(VLOOKUP(C4303,RAIVA!$A$5:$C$16,3,FALSE),0)</f>
        <v>0</v>
      </c>
    </row>
    <row r="4304" spans="1:26" x14ac:dyDescent="0.3">
      <c r="A4304" s="2" t="s">
        <v>3257</v>
      </c>
      <c r="B4304" s="2" t="s">
        <v>3331</v>
      </c>
      <c r="C4304" s="2">
        <v>292720</v>
      </c>
      <c r="D4304" s="2">
        <v>2927200</v>
      </c>
      <c r="E4304" s="2" t="s">
        <v>3257</v>
      </c>
      <c r="F4304" s="2" t="s">
        <v>3331</v>
      </c>
      <c r="G4304" s="2">
        <f>IFERROR(VLOOKUP(D4304,Coordenadas!$A$2:$D$5571,3,FALSE),0)</f>
        <v>-12.281599999999999</v>
      </c>
      <c r="H4304" s="2">
        <f>IFERROR(VLOOKUP(D4304,Coordenadas!$A$2:$D$5571,4,FALSE),0)</f>
        <v>-40.493099999999998</v>
      </c>
      <c r="I4304" s="2" t="s">
        <v>5324</v>
      </c>
      <c r="J4304" s="2">
        <v>29887</v>
      </c>
      <c r="K4304" s="2" t="s">
        <v>5330</v>
      </c>
      <c r="L4304" s="2">
        <f>IFERROR(VLOOKUP(C4304,BOTULISMO!$A$3:$C$19,3,FALSE),0)</f>
        <v>0</v>
      </c>
      <c r="M4304" s="2">
        <f>IFERROR(VLOOKUP(C4304,'LEISHMANIOSE VISCERAL'!$A$4:$C$454,3,FALSE),0)</f>
        <v>0</v>
      </c>
      <c r="N4304" s="2">
        <f>IFERROR(VLOOKUP(C4304,'LEISHMANIOSE TEGUMENTAR'!$A$4:$C$1681,3,FALSE),0)</f>
        <v>3</v>
      </c>
      <c r="O4304" s="2">
        <f>IFERROR(VLOOKUP(C4304,'FEBRE AMARELA'!$A$4:$C$38,3,FALSE),0)</f>
        <v>0</v>
      </c>
      <c r="P4304" s="2">
        <f>IFERROR(VLOOKUP(C4304,DENGUE!$A$5:$C$4097,3,FALSE),0)</f>
        <v>48</v>
      </c>
      <c r="Q4304" s="2">
        <f>IFERROR(VLOOKUP(C4304,'HEPATITE VIRAL'!$A$5:$C$3162,3,FALSE),0)</f>
        <v>6</v>
      </c>
      <c r="R4304" s="2">
        <f>IFERROR(VLOOKUP(C4304,'FEBRE MACULOSA'!$A$5:$C$181,3,FALSE),0)</f>
        <v>0</v>
      </c>
      <c r="S4304" s="2">
        <f>IFERROR(VLOOKUP(C4304,LEPTOSPIROSE!$A$5:$C$1176,3,FALSE),0)</f>
        <v>0</v>
      </c>
      <c r="T4304" s="2">
        <f>IFERROR(VLOOKUP(C4304,'DOENÇA DE CHAGAS'!$A$5:$C$100,3,FALSE),0)</f>
        <v>0</v>
      </c>
      <c r="U4304" s="2">
        <f>IFERROR(VLOOKUP(C4304,'PICADAS DE COBRAS'!$A$6:$C$4645,3,FALSE),0)</f>
        <v>106</v>
      </c>
      <c r="V4304">
        <f>IFERROR(VLOOKUP(C4304,'ZIKA VIRUS'!$A$5:$C$2399,3,FALSE),0)</f>
        <v>5</v>
      </c>
      <c r="W4304">
        <f>IFERROR(VLOOKUP(C4304,'FEBRE TIFÓIDE'!$A$5:$C$46,3,FALSE),0)</f>
        <v>0</v>
      </c>
      <c r="X4304">
        <f>IFERROR(VLOOKUP(C4304,HANTAVIROSE!$A$5:$C$153,3,FALSE),0)</f>
        <v>0</v>
      </c>
      <c r="Y4304">
        <f>IFERROR(VLOOKUP(C4304,MENINGITE!$A$5:$C$447,3,FALSE),0)</f>
        <v>0</v>
      </c>
      <c r="Z4304">
        <f>IFERROR(VLOOKUP(C4304,RAIVA!$A$5:$C$16,3,FALSE),0)</f>
        <v>0</v>
      </c>
    </row>
    <row r="4305" spans="1:26" x14ac:dyDescent="0.3">
      <c r="A4305" s="2" t="s">
        <v>2425</v>
      </c>
      <c r="B4305" s="2" t="s">
        <v>2612</v>
      </c>
      <c r="C4305" s="2">
        <v>315670</v>
      </c>
      <c r="D4305" s="2">
        <v>3156700</v>
      </c>
      <c r="E4305" s="2" t="s">
        <v>2425</v>
      </c>
      <c r="F4305" s="2" t="s">
        <v>2612</v>
      </c>
      <c r="G4305" s="2">
        <f>IFERROR(VLOOKUP(D4305,Coordenadas!$A$2:$D$5571,3,FALSE),0)</f>
        <v>-19.884</v>
      </c>
      <c r="H4305" s="2">
        <f>IFERROR(VLOOKUP(D4305,Coordenadas!$A$2:$D$5571,4,FALSE),0)</f>
        <v>-43.826300000000003</v>
      </c>
      <c r="I4305" s="2" t="s">
        <v>5325</v>
      </c>
      <c r="J4305" s="2">
        <v>126269</v>
      </c>
      <c r="K4305" s="2" t="s">
        <v>5333</v>
      </c>
      <c r="L4305" s="2">
        <f>IFERROR(VLOOKUP(C4305,BOTULISMO!$A$3:$C$19,3,FALSE),0)</f>
        <v>0</v>
      </c>
      <c r="M4305" s="2">
        <f>IFERROR(VLOOKUP(C4305,'LEISHMANIOSE VISCERAL'!$A$4:$C$454,3,FALSE),0)</f>
        <v>0</v>
      </c>
      <c r="N4305" s="2">
        <f>IFERROR(VLOOKUP(C4305,'LEISHMANIOSE TEGUMENTAR'!$A$4:$C$1681,3,FALSE),0)</f>
        <v>2</v>
      </c>
      <c r="O4305" s="2">
        <f>IFERROR(VLOOKUP(C4305,'FEBRE AMARELA'!$A$4:$C$38,3,FALSE),0)</f>
        <v>0</v>
      </c>
      <c r="P4305" s="2">
        <f>IFERROR(VLOOKUP(C4305,DENGUE!$A$5:$C$4097,3,FALSE),0)</f>
        <v>436</v>
      </c>
      <c r="Q4305" s="2">
        <f>IFERROR(VLOOKUP(C4305,'HEPATITE VIRAL'!$A$5:$C$3162,3,FALSE),0)</f>
        <v>45</v>
      </c>
      <c r="R4305" s="2">
        <f>IFERROR(VLOOKUP(C4305,'FEBRE MACULOSA'!$A$5:$C$181,3,FALSE),0)</f>
        <v>1</v>
      </c>
      <c r="S4305" s="2">
        <f>IFERROR(VLOOKUP(C4305,LEPTOSPIROSE!$A$5:$C$1176,3,FALSE),0)</f>
        <v>7</v>
      </c>
      <c r="T4305" s="2">
        <f>IFERROR(VLOOKUP(C4305,'DOENÇA DE CHAGAS'!$A$5:$C$100,3,FALSE),0)</f>
        <v>0</v>
      </c>
      <c r="U4305" s="2">
        <f>IFERROR(VLOOKUP(C4305,'PICADAS DE COBRAS'!$A$6:$C$4645,3,FALSE),0)</f>
        <v>18</v>
      </c>
      <c r="V4305">
        <f>IFERROR(VLOOKUP(C4305,'ZIKA VIRUS'!$A$5:$C$2399,3,FALSE),0)</f>
        <v>27</v>
      </c>
      <c r="W4305">
        <f>IFERROR(VLOOKUP(C4305,'FEBRE TIFÓIDE'!$A$5:$C$46,3,FALSE),0)</f>
        <v>0</v>
      </c>
      <c r="X4305">
        <f>IFERROR(VLOOKUP(C4305,HANTAVIROSE!$A$5:$C$153,3,FALSE),0)</f>
        <v>0</v>
      </c>
      <c r="Y4305">
        <f>IFERROR(VLOOKUP(C4305,MENINGITE!$A$5:$C$447,3,FALSE),0)</f>
        <v>0</v>
      </c>
      <c r="Z4305">
        <f>IFERROR(VLOOKUP(C4305,RAIVA!$A$5:$C$16,3,FALSE),0)</f>
        <v>0</v>
      </c>
    </row>
    <row r="4306" spans="1:26" x14ac:dyDescent="0.3">
      <c r="A4306" s="2" t="s">
        <v>1256</v>
      </c>
      <c r="B4306" s="2" t="s">
        <v>1336</v>
      </c>
      <c r="C4306" s="2">
        <v>412270</v>
      </c>
      <c r="D4306" s="2">
        <v>4122701</v>
      </c>
      <c r="E4306" s="2" t="s">
        <v>1256</v>
      </c>
      <c r="F4306" s="2" t="s">
        <v>1336</v>
      </c>
      <c r="G4306" s="2">
        <f>IFERROR(VLOOKUP(D4306,Coordenadas!$A$2:$D$5571,3,FALSE),0)</f>
        <v>-23.3155</v>
      </c>
      <c r="H4306" s="2">
        <f>IFERROR(VLOOKUP(D4306,Coordenadas!$A$2:$D$5571,4,FALSE),0)</f>
        <v>-51.555</v>
      </c>
      <c r="I4306" s="2" t="s">
        <v>5326</v>
      </c>
      <c r="J4306" s="2">
        <v>6096</v>
      </c>
      <c r="K4306" s="2" t="s">
        <v>5332</v>
      </c>
      <c r="L4306" s="2">
        <f>IFERROR(VLOOKUP(C4306,BOTULISMO!$A$3:$C$19,3,FALSE),0)</f>
        <v>0</v>
      </c>
      <c r="M4306" s="2">
        <f>IFERROR(VLOOKUP(C4306,'LEISHMANIOSE VISCERAL'!$A$4:$C$454,3,FALSE),0)</f>
        <v>0</v>
      </c>
      <c r="N4306" s="2">
        <f>IFERROR(VLOOKUP(C4306,'LEISHMANIOSE TEGUMENTAR'!$A$4:$C$1681,3,FALSE),0)</f>
        <v>0</v>
      </c>
      <c r="O4306" s="2">
        <f>IFERROR(VLOOKUP(C4306,'FEBRE AMARELA'!$A$4:$C$38,3,FALSE),0)</f>
        <v>0</v>
      </c>
      <c r="P4306" s="2">
        <f>IFERROR(VLOOKUP(C4306,DENGUE!$A$5:$C$4097,3,FALSE),0)</f>
        <v>280</v>
      </c>
      <c r="Q4306" s="2">
        <f>IFERROR(VLOOKUP(C4306,'HEPATITE VIRAL'!$A$5:$C$3162,3,FALSE),0)</f>
        <v>3</v>
      </c>
      <c r="R4306" s="2">
        <f>IFERROR(VLOOKUP(C4306,'FEBRE MACULOSA'!$A$5:$C$181,3,FALSE),0)</f>
        <v>0</v>
      </c>
      <c r="S4306" s="2">
        <f>IFERROR(VLOOKUP(C4306,LEPTOSPIROSE!$A$5:$C$1176,3,FALSE),0)</f>
        <v>0</v>
      </c>
      <c r="T4306" s="2">
        <f>IFERROR(VLOOKUP(C4306,'DOENÇA DE CHAGAS'!$A$5:$C$100,3,FALSE),0)</f>
        <v>0</v>
      </c>
      <c r="U4306" s="2">
        <f>IFERROR(VLOOKUP(C4306,'PICADAS DE COBRAS'!$A$6:$C$4645,3,FALSE),0)</f>
        <v>0</v>
      </c>
      <c r="V4306">
        <f>IFERROR(VLOOKUP(C4306,'ZIKA VIRUS'!$A$5:$C$2399,3,FALSE),0)</f>
        <v>0</v>
      </c>
      <c r="W4306">
        <f>IFERROR(VLOOKUP(C4306,'FEBRE TIFÓIDE'!$A$5:$C$46,3,FALSE),0)</f>
        <v>0</v>
      </c>
      <c r="X4306">
        <f>IFERROR(VLOOKUP(C4306,HANTAVIROSE!$A$5:$C$153,3,FALSE),0)</f>
        <v>0</v>
      </c>
      <c r="Y4306">
        <f>IFERROR(VLOOKUP(C4306,MENINGITE!$A$5:$C$447,3,FALSE),0)</f>
        <v>0</v>
      </c>
      <c r="Z4306">
        <f>IFERROR(VLOOKUP(C4306,RAIVA!$A$5:$C$16,3,FALSE),0)</f>
        <v>0</v>
      </c>
    </row>
    <row r="4307" spans="1:26" x14ac:dyDescent="0.3">
      <c r="A4307" s="2" t="s">
        <v>1637</v>
      </c>
      <c r="B4307" s="2" t="s">
        <v>1773</v>
      </c>
      <c r="C4307" s="2">
        <v>354460</v>
      </c>
      <c r="D4307" s="2">
        <v>3544608</v>
      </c>
      <c r="E4307" s="2" t="s">
        <v>1637</v>
      </c>
      <c r="F4307" s="2" t="s">
        <v>1773</v>
      </c>
      <c r="G4307" s="2">
        <f>IFERROR(VLOOKUP(D4307,Coordenadas!$A$2:$D$5571,3,FALSE),0)</f>
        <v>-21.459299999999999</v>
      </c>
      <c r="H4307" s="2">
        <f>IFERROR(VLOOKUP(D4307,Coordenadas!$A$2:$D$5571,4,FALSE),0)</f>
        <v>-49.575499999999998</v>
      </c>
      <c r="I4307" s="2" t="s">
        <v>5325</v>
      </c>
      <c r="J4307" s="2">
        <v>5217</v>
      </c>
      <c r="K4307" s="2" t="s">
        <v>5332</v>
      </c>
      <c r="L4307" s="2">
        <f>IFERROR(VLOOKUP(C4307,BOTULISMO!$A$3:$C$19,3,FALSE),0)</f>
        <v>0</v>
      </c>
      <c r="M4307" s="2">
        <f>IFERROR(VLOOKUP(C4307,'LEISHMANIOSE VISCERAL'!$A$4:$C$454,3,FALSE),0)</f>
        <v>0</v>
      </c>
      <c r="N4307" s="2">
        <f>IFERROR(VLOOKUP(C4307,'LEISHMANIOSE TEGUMENTAR'!$A$4:$C$1681,3,FALSE),0)</f>
        <v>0</v>
      </c>
      <c r="O4307" s="2">
        <f>IFERROR(VLOOKUP(C4307,'FEBRE AMARELA'!$A$4:$C$38,3,FALSE),0)</f>
        <v>0</v>
      </c>
      <c r="P4307" s="2">
        <f>IFERROR(VLOOKUP(C4307,DENGUE!$A$5:$C$4097,3,FALSE),0)</f>
        <v>340</v>
      </c>
      <c r="Q4307" s="2">
        <f>IFERROR(VLOOKUP(C4307,'HEPATITE VIRAL'!$A$5:$C$3162,3,FALSE),0)</f>
        <v>3</v>
      </c>
      <c r="R4307" s="2">
        <f>IFERROR(VLOOKUP(C4307,'FEBRE MACULOSA'!$A$5:$C$181,3,FALSE),0)</f>
        <v>0</v>
      </c>
      <c r="S4307" s="2">
        <f>IFERROR(VLOOKUP(C4307,LEPTOSPIROSE!$A$5:$C$1176,3,FALSE),0)</f>
        <v>0</v>
      </c>
      <c r="T4307" s="2">
        <f>IFERROR(VLOOKUP(C4307,'DOENÇA DE CHAGAS'!$A$5:$C$100,3,FALSE),0)</f>
        <v>0</v>
      </c>
      <c r="U4307" s="2">
        <f>IFERROR(VLOOKUP(C4307,'PICADAS DE COBRAS'!$A$6:$C$4645,3,FALSE),0)</f>
        <v>1</v>
      </c>
      <c r="V4307">
        <f>IFERROR(VLOOKUP(C4307,'ZIKA VIRUS'!$A$5:$C$2399,3,FALSE),0)</f>
        <v>0</v>
      </c>
      <c r="W4307">
        <f>IFERROR(VLOOKUP(C4307,'FEBRE TIFÓIDE'!$A$5:$C$46,3,FALSE),0)</f>
        <v>0</v>
      </c>
      <c r="X4307">
        <f>IFERROR(VLOOKUP(C4307,HANTAVIROSE!$A$5:$C$153,3,FALSE),0)</f>
        <v>0</v>
      </c>
      <c r="Y4307">
        <f>IFERROR(VLOOKUP(C4307,MENINGITE!$A$5:$C$447,3,FALSE),0)</f>
        <v>0</v>
      </c>
      <c r="Z4307">
        <f>IFERROR(VLOOKUP(C4307,RAIVA!$A$5:$C$16,3,FALSE),0)</f>
        <v>0</v>
      </c>
    </row>
    <row r="4308" spans="1:26" x14ac:dyDescent="0.3">
      <c r="A4308" s="2" t="s">
        <v>2425</v>
      </c>
      <c r="B4308" s="2" t="s">
        <v>2611</v>
      </c>
      <c r="C4308" s="2">
        <v>315680</v>
      </c>
      <c r="D4308" s="2">
        <v>3156809</v>
      </c>
      <c r="E4308" s="2" t="s">
        <v>2425</v>
      </c>
      <c r="F4308" s="2" t="s">
        <v>2611</v>
      </c>
      <c r="G4308" s="2">
        <f>IFERROR(VLOOKUP(D4308,Coordenadas!$A$2:$D$5571,3,FALSE),0)</f>
        <v>-18.665299999999998</v>
      </c>
      <c r="H4308" s="2">
        <f>IFERROR(VLOOKUP(D4308,Coordenadas!$A$2:$D$5571,4,FALSE),0)</f>
        <v>-43.075200000000002</v>
      </c>
      <c r="I4308" s="2" t="s">
        <v>5325</v>
      </c>
      <c r="J4308" s="2">
        <v>15704</v>
      </c>
      <c r="K4308" s="2" t="s">
        <v>5332</v>
      </c>
      <c r="L4308" s="2">
        <f>IFERROR(VLOOKUP(C4308,BOTULISMO!$A$3:$C$19,3,FALSE),0)</f>
        <v>0</v>
      </c>
      <c r="M4308" s="2">
        <f>IFERROR(VLOOKUP(C4308,'LEISHMANIOSE VISCERAL'!$A$4:$C$454,3,FALSE),0)</f>
        <v>0</v>
      </c>
      <c r="N4308" s="2">
        <f>IFERROR(VLOOKUP(C4308,'LEISHMANIOSE TEGUMENTAR'!$A$4:$C$1681,3,FALSE),0)</f>
        <v>0</v>
      </c>
      <c r="O4308" s="2">
        <f>IFERROR(VLOOKUP(C4308,'FEBRE AMARELA'!$A$4:$C$38,3,FALSE),0)</f>
        <v>0</v>
      </c>
      <c r="P4308" s="2">
        <f>IFERROR(VLOOKUP(C4308,DENGUE!$A$5:$C$4097,3,FALSE),0)</f>
        <v>14</v>
      </c>
      <c r="Q4308" s="2">
        <f>IFERROR(VLOOKUP(C4308,'HEPATITE VIRAL'!$A$5:$C$3162,3,FALSE),0)</f>
        <v>9</v>
      </c>
      <c r="R4308" s="2">
        <f>IFERROR(VLOOKUP(C4308,'FEBRE MACULOSA'!$A$5:$C$181,3,FALSE),0)</f>
        <v>0</v>
      </c>
      <c r="S4308" s="2">
        <f>IFERROR(VLOOKUP(C4308,LEPTOSPIROSE!$A$5:$C$1176,3,FALSE),0)</f>
        <v>0</v>
      </c>
      <c r="T4308" s="2">
        <f>IFERROR(VLOOKUP(C4308,'DOENÇA DE CHAGAS'!$A$5:$C$100,3,FALSE),0)</f>
        <v>0</v>
      </c>
      <c r="U4308" s="2">
        <f>IFERROR(VLOOKUP(C4308,'PICADAS DE COBRAS'!$A$6:$C$4645,3,FALSE),0)</f>
        <v>165</v>
      </c>
      <c r="V4308">
        <f>IFERROR(VLOOKUP(C4308,'ZIKA VIRUS'!$A$5:$C$2399,3,FALSE),0)</f>
        <v>7</v>
      </c>
      <c r="W4308">
        <f>IFERROR(VLOOKUP(C4308,'FEBRE TIFÓIDE'!$A$5:$C$46,3,FALSE),0)</f>
        <v>0</v>
      </c>
      <c r="X4308">
        <f>IFERROR(VLOOKUP(C4308,HANTAVIROSE!$A$5:$C$153,3,FALSE),0)</f>
        <v>0</v>
      </c>
      <c r="Y4308">
        <f>IFERROR(VLOOKUP(C4308,MENINGITE!$A$5:$C$447,3,FALSE),0)</f>
        <v>0</v>
      </c>
      <c r="Z4308">
        <f>IFERROR(VLOOKUP(C4308,RAIVA!$A$5:$C$16,3,FALSE),0)</f>
        <v>0</v>
      </c>
    </row>
    <row r="4309" spans="1:26" x14ac:dyDescent="0.3">
      <c r="A4309" s="2" t="s">
        <v>4319</v>
      </c>
      <c r="B4309" s="2" t="s">
        <v>4346</v>
      </c>
      <c r="C4309" s="2">
        <v>231190</v>
      </c>
      <c r="D4309" s="2">
        <v>2311900</v>
      </c>
      <c r="E4309" s="2" t="s">
        <v>4319</v>
      </c>
      <c r="F4309" s="2" t="s">
        <v>4346</v>
      </c>
      <c r="G4309" s="2">
        <f>IFERROR(VLOOKUP(D4309,Coordenadas!$A$2:$D$5571,3,FALSE),0)</f>
        <v>-6.5346000000000002</v>
      </c>
      <c r="H4309" s="2">
        <f>IFERROR(VLOOKUP(D4309,Coordenadas!$A$2:$D$5571,4,FALSE),0)</f>
        <v>-39.901699999999998</v>
      </c>
      <c r="I4309" s="2" t="s">
        <v>5324</v>
      </c>
      <c r="J4309" s="2">
        <v>15752</v>
      </c>
      <c r="K4309" s="2" t="s">
        <v>5332</v>
      </c>
      <c r="L4309" s="2">
        <f>IFERROR(VLOOKUP(C4309,BOTULISMO!$A$3:$C$19,3,FALSE),0)</f>
        <v>0</v>
      </c>
      <c r="M4309" s="2">
        <f>IFERROR(VLOOKUP(C4309,'LEISHMANIOSE VISCERAL'!$A$4:$C$454,3,FALSE),0)</f>
        <v>0</v>
      </c>
      <c r="N4309" s="2">
        <f>IFERROR(VLOOKUP(C4309,'LEISHMANIOSE TEGUMENTAR'!$A$4:$C$1681,3,FALSE),0)</f>
        <v>0</v>
      </c>
      <c r="O4309" s="2">
        <f>IFERROR(VLOOKUP(C4309,'FEBRE AMARELA'!$A$4:$C$38,3,FALSE),0)</f>
        <v>0</v>
      </c>
      <c r="P4309" s="2">
        <f>IFERROR(VLOOKUP(C4309,DENGUE!$A$5:$C$4097,3,FALSE),0)</f>
        <v>6</v>
      </c>
      <c r="Q4309" s="2">
        <f>IFERROR(VLOOKUP(C4309,'HEPATITE VIRAL'!$A$5:$C$3162,3,FALSE),0)</f>
        <v>0</v>
      </c>
      <c r="R4309" s="2">
        <f>IFERROR(VLOOKUP(C4309,'FEBRE MACULOSA'!$A$5:$C$181,3,FALSE),0)</f>
        <v>0</v>
      </c>
      <c r="S4309" s="2">
        <f>IFERROR(VLOOKUP(C4309,LEPTOSPIROSE!$A$5:$C$1176,3,FALSE),0)</f>
        <v>0</v>
      </c>
      <c r="T4309" s="2">
        <f>IFERROR(VLOOKUP(C4309,'DOENÇA DE CHAGAS'!$A$5:$C$100,3,FALSE),0)</f>
        <v>0</v>
      </c>
      <c r="U4309" s="2">
        <f>IFERROR(VLOOKUP(C4309,'PICADAS DE COBRAS'!$A$6:$C$4645,3,FALSE),0)</f>
        <v>14</v>
      </c>
      <c r="V4309">
        <f>IFERROR(VLOOKUP(C4309,'ZIKA VIRUS'!$A$5:$C$2399,3,FALSE),0)</f>
        <v>0</v>
      </c>
      <c r="W4309">
        <f>IFERROR(VLOOKUP(C4309,'FEBRE TIFÓIDE'!$A$5:$C$46,3,FALSE),0)</f>
        <v>0</v>
      </c>
      <c r="X4309">
        <f>IFERROR(VLOOKUP(C4309,HANTAVIROSE!$A$5:$C$153,3,FALSE),0)</f>
        <v>0</v>
      </c>
      <c r="Y4309">
        <f>IFERROR(VLOOKUP(C4309,MENINGITE!$A$5:$C$447,3,FALSE),0)</f>
        <v>0</v>
      </c>
      <c r="Z4309">
        <f>IFERROR(VLOOKUP(C4309,RAIVA!$A$5:$C$16,3,FALSE),0)</f>
        <v>0</v>
      </c>
    </row>
    <row r="4310" spans="1:26" x14ac:dyDescent="0.3">
      <c r="A4310" s="2" t="s">
        <v>2425</v>
      </c>
      <c r="B4310" s="2" t="s">
        <v>2610</v>
      </c>
      <c r="C4310" s="2">
        <v>315690</v>
      </c>
      <c r="D4310" s="2">
        <v>3156908</v>
      </c>
      <c r="E4310" s="2" t="s">
        <v>2425</v>
      </c>
      <c r="F4310" s="2" t="s">
        <v>2610</v>
      </c>
      <c r="G4310" s="2">
        <f>IFERROR(VLOOKUP(D4310,Coordenadas!$A$2:$D$5571,3,FALSE),0)</f>
        <v>-19.862200000000001</v>
      </c>
      <c r="H4310" s="2">
        <f>IFERROR(VLOOKUP(D4310,Coordenadas!$A$2:$D$5571,4,FALSE),0)</f>
        <v>-47.450800000000001</v>
      </c>
      <c r="I4310" s="2" t="s">
        <v>5325</v>
      </c>
      <c r="J4310" s="2">
        <v>23896</v>
      </c>
      <c r="K4310" s="2" t="s">
        <v>5330</v>
      </c>
      <c r="L4310" s="2">
        <f>IFERROR(VLOOKUP(C4310,BOTULISMO!$A$3:$C$19,3,FALSE),0)</f>
        <v>0</v>
      </c>
      <c r="M4310" s="2">
        <f>IFERROR(VLOOKUP(C4310,'LEISHMANIOSE VISCERAL'!$A$4:$C$454,3,FALSE),0)</f>
        <v>0</v>
      </c>
      <c r="N4310" s="2">
        <f>IFERROR(VLOOKUP(C4310,'LEISHMANIOSE TEGUMENTAR'!$A$4:$C$1681,3,FALSE),0)</f>
        <v>0</v>
      </c>
      <c r="O4310" s="2">
        <f>IFERROR(VLOOKUP(C4310,'FEBRE AMARELA'!$A$4:$C$38,3,FALSE),0)</f>
        <v>0</v>
      </c>
      <c r="P4310" s="2">
        <f>IFERROR(VLOOKUP(C4310,DENGUE!$A$5:$C$4097,3,FALSE),0)</f>
        <v>83</v>
      </c>
      <c r="Q4310" s="2">
        <f>IFERROR(VLOOKUP(C4310,'HEPATITE VIRAL'!$A$5:$C$3162,3,FALSE),0)</f>
        <v>3</v>
      </c>
      <c r="R4310" s="2">
        <f>IFERROR(VLOOKUP(C4310,'FEBRE MACULOSA'!$A$5:$C$181,3,FALSE),0)</f>
        <v>0</v>
      </c>
      <c r="S4310" s="2">
        <f>IFERROR(VLOOKUP(C4310,LEPTOSPIROSE!$A$5:$C$1176,3,FALSE),0)</f>
        <v>1</v>
      </c>
      <c r="T4310" s="2">
        <f>IFERROR(VLOOKUP(C4310,'DOENÇA DE CHAGAS'!$A$5:$C$100,3,FALSE),0)</f>
        <v>0</v>
      </c>
      <c r="U4310" s="2">
        <f>IFERROR(VLOOKUP(C4310,'PICADAS DE COBRAS'!$A$6:$C$4645,3,FALSE),0)</f>
        <v>107</v>
      </c>
      <c r="V4310">
        <f>IFERROR(VLOOKUP(C4310,'ZIKA VIRUS'!$A$5:$C$2399,3,FALSE),0)</f>
        <v>2</v>
      </c>
      <c r="W4310">
        <f>IFERROR(VLOOKUP(C4310,'FEBRE TIFÓIDE'!$A$5:$C$46,3,FALSE),0)</f>
        <v>0</v>
      </c>
      <c r="X4310">
        <f>IFERROR(VLOOKUP(C4310,HANTAVIROSE!$A$5:$C$153,3,FALSE),0)</f>
        <v>0</v>
      </c>
      <c r="Y4310">
        <f>IFERROR(VLOOKUP(C4310,MENINGITE!$A$5:$C$447,3,FALSE),0)</f>
        <v>0</v>
      </c>
      <c r="Z4310">
        <f>IFERROR(VLOOKUP(C4310,RAIVA!$A$5:$C$16,3,FALSE),0)</f>
        <v>0</v>
      </c>
    </row>
    <row r="4311" spans="1:26" x14ac:dyDescent="0.3">
      <c r="A4311" s="2" t="s">
        <v>470</v>
      </c>
      <c r="B4311" s="2" t="s">
        <v>612</v>
      </c>
      <c r="C4311" s="2">
        <v>431642</v>
      </c>
      <c r="D4311" s="2">
        <v>4316428</v>
      </c>
      <c r="E4311" s="2" t="s">
        <v>470</v>
      </c>
      <c r="F4311" s="2" t="s">
        <v>612</v>
      </c>
      <c r="G4311" s="2">
        <f>IFERROR(VLOOKUP(D4311,Coordenadas!$A$2:$D$5571,3,FALSE),0)</f>
        <v>-27.708500000000001</v>
      </c>
      <c r="H4311" s="2">
        <f>IFERROR(VLOOKUP(D4311,Coordenadas!$A$2:$D$5571,4,FALSE),0)</f>
        <v>-53.135100000000001</v>
      </c>
      <c r="I4311" s="2" t="s">
        <v>5326</v>
      </c>
      <c r="J4311" s="2">
        <v>2595</v>
      </c>
      <c r="K4311" s="2" t="s">
        <v>5332</v>
      </c>
      <c r="L4311" s="2">
        <f>IFERROR(VLOOKUP(C4311,BOTULISMO!$A$3:$C$19,3,FALSE),0)</f>
        <v>0</v>
      </c>
      <c r="M4311" s="2">
        <f>IFERROR(VLOOKUP(C4311,'LEISHMANIOSE VISCERAL'!$A$4:$C$454,3,FALSE),0)</f>
        <v>0</v>
      </c>
      <c r="N4311" s="2">
        <f>IFERROR(VLOOKUP(C4311,'LEISHMANIOSE TEGUMENTAR'!$A$4:$C$1681,3,FALSE),0)</f>
        <v>0</v>
      </c>
      <c r="O4311" s="2">
        <f>IFERROR(VLOOKUP(C4311,'FEBRE AMARELA'!$A$4:$C$38,3,FALSE),0)</f>
        <v>0</v>
      </c>
      <c r="P4311" s="2">
        <f>IFERROR(VLOOKUP(C4311,DENGUE!$A$5:$C$4097,3,FALSE),0)</f>
        <v>0</v>
      </c>
      <c r="Q4311" s="2">
        <f>IFERROR(VLOOKUP(C4311,'HEPATITE VIRAL'!$A$5:$C$3162,3,FALSE),0)</f>
        <v>0</v>
      </c>
      <c r="R4311" s="2">
        <f>IFERROR(VLOOKUP(C4311,'FEBRE MACULOSA'!$A$5:$C$181,3,FALSE),0)</f>
        <v>0</v>
      </c>
      <c r="S4311" s="2">
        <f>IFERROR(VLOOKUP(C4311,LEPTOSPIROSE!$A$5:$C$1176,3,FALSE),0)</f>
        <v>0</v>
      </c>
      <c r="T4311" s="2">
        <f>IFERROR(VLOOKUP(C4311,'DOENÇA DE CHAGAS'!$A$5:$C$100,3,FALSE),0)</f>
        <v>0</v>
      </c>
      <c r="U4311" s="2">
        <f>IFERROR(VLOOKUP(C4311,'PICADAS DE COBRAS'!$A$6:$C$4645,3,FALSE),0)</f>
        <v>1</v>
      </c>
      <c r="V4311">
        <f>IFERROR(VLOOKUP(C4311,'ZIKA VIRUS'!$A$5:$C$2399,3,FALSE),0)</f>
        <v>0</v>
      </c>
      <c r="W4311">
        <f>IFERROR(VLOOKUP(C4311,'FEBRE TIFÓIDE'!$A$5:$C$46,3,FALSE),0)</f>
        <v>0</v>
      </c>
      <c r="X4311">
        <f>IFERROR(VLOOKUP(C4311,HANTAVIROSE!$A$5:$C$153,3,FALSE),0)</f>
        <v>0</v>
      </c>
      <c r="Y4311">
        <f>IFERROR(VLOOKUP(C4311,MENINGITE!$A$5:$C$447,3,FALSE),0)</f>
        <v>0</v>
      </c>
      <c r="Z4311">
        <f>IFERROR(VLOOKUP(C4311,RAIVA!$A$5:$C$16,3,FALSE),0)</f>
        <v>0</v>
      </c>
    </row>
    <row r="4312" spans="1:26" x14ac:dyDescent="0.3">
      <c r="A4312" s="2" t="s">
        <v>1637</v>
      </c>
      <c r="B4312" s="2" t="s">
        <v>1772</v>
      </c>
      <c r="C4312" s="2">
        <v>354470</v>
      </c>
      <c r="D4312" s="2">
        <v>3544707</v>
      </c>
      <c r="E4312" s="2" t="s">
        <v>1637</v>
      </c>
      <c r="F4312" s="2" t="s">
        <v>1772</v>
      </c>
      <c r="G4312" s="2">
        <f>IFERROR(VLOOKUP(D4312,Coordenadas!$A$2:$D$5571,3,FALSE),0)</f>
        <v>-21.882300000000001</v>
      </c>
      <c r="H4312" s="2">
        <f>IFERROR(VLOOKUP(D4312,Coordenadas!$A$2:$D$5571,4,FALSE),0)</f>
        <v>-50.959400000000002</v>
      </c>
      <c r="I4312" s="2" t="s">
        <v>5325</v>
      </c>
      <c r="J4312" s="2">
        <v>2395</v>
      </c>
      <c r="K4312" s="2" t="s">
        <v>5332</v>
      </c>
      <c r="L4312" s="2">
        <f>IFERROR(VLOOKUP(C4312,BOTULISMO!$A$3:$C$19,3,FALSE),0)</f>
        <v>0</v>
      </c>
      <c r="M4312" s="2">
        <f>IFERROR(VLOOKUP(C4312,'LEISHMANIOSE VISCERAL'!$A$4:$C$454,3,FALSE),0)</f>
        <v>0</v>
      </c>
      <c r="N4312" s="2">
        <f>IFERROR(VLOOKUP(C4312,'LEISHMANIOSE TEGUMENTAR'!$A$4:$C$1681,3,FALSE),0)</f>
        <v>0</v>
      </c>
      <c r="O4312" s="2">
        <f>IFERROR(VLOOKUP(C4312,'FEBRE AMARELA'!$A$4:$C$38,3,FALSE),0)</f>
        <v>0</v>
      </c>
      <c r="P4312" s="2">
        <f>IFERROR(VLOOKUP(C4312,DENGUE!$A$5:$C$4097,3,FALSE),0)</f>
        <v>331</v>
      </c>
      <c r="Q4312" s="2">
        <f>IFERROR(VLOOKUP(C4312,'HEPATITE VIRAL'!$A$5:$C$3162,3,FALSE),0)</f>
        <v>0</v>
      </c>
      <c r="R4312" s="2">
        <f>IFERROR(VLOOKUP(C4312,'FEBRE MACULOSA'!$A$5:$C$181,3,FALSE),0)</f>
        <v>0</v>
      </c>
      <c r="S4312" s="2">
        <f>IFERROR(VLOOKUP(C4312,LEPTOSPIROSE!$A$5:$C$1176,3,FALSE),0)</f>
        <v>0</v>
      </c>
      <c r="T4312" s="2">
        <f>IFERROR(VLOOKUP(C4312,'DOENÇA DE CHAGAS'!$A$5:$C$100,3,FALSE),0)</f>
        <v>0</v>
      </c>
      <c r="U4312" s="2">
        <f>IFERROR(VLOOKUP(C4312,'PICADAS DE COBRAS'!$A$6:$C$4645,3,FALSE),0)</f>
        <v>2</v>
      </c>
      <c r="V4312">
        <f>IFERROR(VLOOKUP(C4312,'ZIKA VIRUS'!$A$5:$C$2399,3,FALSE),0)</f>
        <v>0</v>
      </c>
      <c r="W4312">
        <f>IFERROR(VLOOKUP(C4312,'FEBRE TIFÓIDE'!$A$5:$C$46,3,FALSE),0)</f>
        <v>0</v>
      </c>
      <c r="X4312">
        <f>IFERROR(VLOOKUP(C4312,HANTAVIROSE!$A$5:$C$153,3,FALSE),0)</f>
        <v>0</v>
      </c>
      <c r="Y4312">
        <f>IFERROR(VLOOKUP(C4312,MENINGITE!$A$5:$C$447,3,FALSE),0)</f>
        <v>0</v>
      </c>
      <c r="Z4312">
        <f>IFERROR(VLOOKUP(C4312,RAIVA!$A$5:$C$16,3,FALSE),0)</f>
        <v>0</v>
      </c>
    </row>
    <row r="4313" spans="1:26" x14ac:dyDescent="0.3">
      <c r="A4313" s="2" t="s">
        <v>3816</v>
      </c>
      <c r="B4313" s="2" t="s">
        <v>3860</v>
      </c>
      <c r="C4313" s="2">
        <v>261200</v>
      </c>
      <c r="D4313" s="2">
        <v>2612000</v>
      </c>
      <c r="E4313" s="2" t="s">
        <v>3816</v>
      </c>
      <c r="F4313" s="2" t="s">
        <v>3860</v>
      </c>
      <c r="G4313" s="2">
        <f>IFERROR(VLOOKUP(D4313,Coordenadas!$A$2:$D$5571,3,FALSE),0)</f>
        <v>-8.32864</v>
      </c>
      <c r="H4313" s="2">
        <f>IFERROR(VLOOKUP(D4313,Coordenadas!$A$2:$D$5571,4,FALSE),0)</f>
        <v>-35.6967</v>
      </c>
      <c r="I4313" s="2" t="s">
        <v>5324</v>
      </c>
      <c r="J4313" s="2">
        <v>11240</v>
      </c>
      <c r="K4313" s="2" t="s">
        <v>5332</v>
      </c>
      <c r="L4313" s="2">
        <f>IFERROR(VLOOKUP(C4313,BOTULISMO!$A$3:$C$19,3,FALSE),0)</f>
        <v>0</v>
      </c>
      <c r="M4313" s="2">
        <f>IFERROR(VLOOKUP(C4313,'LEISHMANIOSE VISCERAL'!$A$4:$C$454,3,FALSE),0)</f>
        <v>0</v>
      </c>
      <c r="N4313" s="2">
        <f>IFERROR(VLOOKUP(C4313,'LEISHMANIOSE TEGUMENTAR'!$A$4:$C$1681,3,FALSE),0)</f>
        <v>0</v>
      </c>
      <c r="O4313" s="2">
        <f>IFERROR(VLOOKUP(C4313,'FEBRE AMARELA'!$A$4:$C$38,3,FALSE),0)</f>
        <v>0</v>
      </c>
      <c r="P4313" s="2">
        <f>IFERROR(VLOOKUP(C4313,DENGUE!$A$5:$C$4097,3,FALSE),0)</f>
        <v>4</v>
      </c>
      <c r="Q4313" s="2">
        <f>IFERROR(VLOOKUP(C4313,'HEPATITE VIRAL'!$A$5:$C$3162,3,FALSE),0)</f>
        <v>0</v>
      </c>
      <c r="R4313" s="2">
        <f>IFERROR(VLOOKUP(C4313,'FEBRE MACULOSA'!$A$5:$C$181,3,FALSE),0)</f>
        <v>0</v>
      </c>
      <c r="S4313" s="2">
        <f>IFERROR(VLOOKUP(C4313,LEPTOSPIROSE!$A$5:$C$1176,3,FALSE),0)</f>
        <v>0</v>
      </c>
      <c r="T4313" s="2">
        <f>IFERROR(VLOOKUP(C4313,'DOENÇA DE CHAGAS'!$A$5:$C$100,3,FALSE),0)</f>
        <v>0</v>
      </c>
      <c r="U4313" s="2">
        <f>IFERROR(VLOOKUP(C4313,'PICADAS DE COBRAS'!$A$6:$C$4645,3,FALSE),0)</f>
        <v>2</v>
      </c>
      <c r="V4313">
        <f>IFERROR(VLOOKUP(C4313,'ZIKA VIRUS'!$A$5:$C$2399,3,FALSE),0)</f>
        <v>0</v>
      </c>
      <c r="W4313">
        <f>IFERROR(VLOOKUP(C4313,'FEBRE TIFÓIDE'!$A$5:$C$46,3,FALSE),0)</f>
        <v>0</v>
      </c>
      <c r="X4313">
        <f>IFERROR(VLOOKUP(C4313,HANTAVIROSE!$A$5:$C$153,3,FALSE),0)</f>
        <v>0</v>
      </c>
      <c r="Y4313">
        <f>IFERROR(VLOOKUP(C4313,MENINGITE!$A$5:$C$447,3,FALSE),0)</f>
        <v>0</v>
      </c>
      <c r="Z4313">
        <f>IFERROR(VLOOKUP(C4313,RAIVA!$A$5:$C$16,3,FALSE),0)</f>
        <v>0</v>
      </c>
    </row>
    <row r="4314" spans="1:26" x14ac:dyDescent="0.3">
      <c r="A4314" s="2" t="s">
        <v>470</v>
      </c>
      <c r="B4314" s="2" t="s">
        <v>611</v>
      </c>
      <c r="C4314" s="2">
        <v>431643</v>
      </c>
      <c r="D4314" s="2">
        <v>4316436</v>
      </c>
      <c r="E4314" s="2" t="s">
        <v>470</v>
      </c>
      <c r="F4314" s="2" t="s">
        <v>611</v>
      </c>
      <c r="G4314" s="2">
        <f>IFERROR(VLOOKUP(D4314,Coordenadas!$A$2:$D$5571,3,FALSE),0)</f>
        <v>-28.394100000000002</v>
      </c>
      <c r="H4314" s="2">
        <f>IFERROR(VLOOKUP(D4314,Coordenadas!$A$2:$D$5571,4,FALSE),0)</f>
        <v>-53.097000000000001</v>
      </c>
      <c r="I4314" s="2" t="s">
        <v>5326</v>
      </c>
      <c r="J4314" s="2">
        <v>2869</v>
      </c>
      <c r="K4314" s="2" t="s">
        <v>5332</v>
      </c>
      <c r="L4314" s="2">
        <f>IFERROR(VLOOKUP(C4314,BOTULISMO!$A$3:$C$19,3,FALSE),0)</f>
        <v>0</v>
      </c>
      <c r="M4314" s="2">
        <f>IFERROR(VLOOKUP(C4314,'LEISHMANIOSE VISCERAL'!$A$4:$C$454,3,FALSE),0)</f>
        <v>0</v>
      </c>
      <c r="N4314" s="2">
        <f>IFERROR(VLOOKUP(C4314,'LEISHMANIOSE TEGUMENTAR'!$A$4:$C$1681,3,FALSE),0)</f>
        <v>0</v>
      </c>
      <c r="O4314" s="2">
        <f>IFERROR(VLOOKUP(C4314,'FEBRE AMARELA'!$A$4:$C$38,3,FALSE),0)</f>
        <v>0</v>
      </c>
      <c r="P4314" s="2">
        <f>IFERROR(VLOOKUP(C4314,DENGUE!$A$5:$C$4097,3,FALSE),0)</f>
        <v>1</v>
      </c>
      <c r="Q4314" s="2">
        <f>IFERROR(VLOOKUP(C4314,'HEPATITE VIRAL'!$A$5:$C$3162,3,FALSE),0)</f>
        <v>2</v>
      </c>
      <c r="R4314" s="2">
        <f>IFERROR(VLOOKUP(C4314,'FEBRE MACULOSA'!$A$5:$C$181,3,FALSE),0)</f>
        <v>0</v>
      </c>
      <c r="S4314" s="2">
        <f>IFERROR(VLOOKUP(C4314,LEPTOSPIROSE!$A$5:$C$1176,3,FALSE),0)</f>
        <v>0</v>
      </c>
      <c r="T4314" s="2">
        <f>IFERROR(VLOOKUP(C4314,'DOENÇA DE CHAGAS'!$A$5:$C$100,3,FALSE),0)</f>
        <v>0</v>
      </c>
      <c r="U4314" s="2">
        <f>IFERROR(VLOOKUP(C4314,'PICADAS DE COBRAS'!$A$6:$C$4645,3,FALSE),0)</f>
        <v>0</v>
      </c>
      <c r="V4314">
        <f>IFERROR(VLOOKUP(C4314,'ZIKA VIRUS'!$A$5:$C$2399,3,FALSE),0)</f>
        <v>0</v>
      </c>
      <c r="W4314">
        <f>IFERROR(VLOOKUP(C4314,'FEBRE TIFÓIDE'!$A$5:$C$46,3,FALSE),0)</f>
        <v>0</v>
      </c>
      <c r="X4314">
        <f>IFERROR(VLOOKUP(C4314,HANTAVIROSE!$A$5:$C$153,3,FALSE),0)</f>
        <v>0</v>
      </c>
      <c r="Y4314">
        <f>IFERROR(VLOOKUP(C4314,MENINGITE!$A$5:$C$447,3,FALSE),0)</f>
        <v>0</v>
      </c>
      <c r="Z4314">
        <f>IFERROR(VLOOKUP(C4314,RAIVA!$A$5:$C$16,3,FALSE),0)</f>
        <v>0</v>
      </c>
    </row>
    <row r="4315" spans="1:26" x14ac:dyDescent="0.3">
      <c r="A4315" s="2" t="s">
        <v>1637</v>
      </c>
      <c r="B4315" s="2" t="s">
        <v>1771</v>
      </c>
      <c r="C4315" s="2">
        <v>354480</v>
      </c>
      <c r="D4315" s="2">
        <v>3544806</v>
      </c>
      <c r="E4315" s="2" t="s">
        <v>1637</v>
      </c>
      <c r="F4315" s="2" t="s">
        <v>1771</v>
      </c>
      <c r="G4315" s="2">
        <f>IFERROR(VLOOKUP(D4315,Coordenadas!$A$2:$D$5571,3,FALSE),0)</f>
        <v>-21.342700000000001</v>
      </c>
      <c r="H4315" s="2">
        <f>IFERROR(VLOOKUP(D4315,Coordenadas!$A$2:$D$5571,4,FALSE),0)</f>
        <v>-49.489699999999999</v>
      </c>
      <c r="I4315" s="2" t="s">
        <v>5325</v>
      </c>
      <c r="J4315" s="2">
        <v>5451</v>
      </c>
      <c r="K4315" s="2" t="s">
        <v>5332</v>
      </c>
      <c r="L4315" s="2">
        <f>IFERROR(VLOOKUP(C4315,BOTULISMO!$A$3:$C$19,3,FALSE),0)</f>
        <v>0</v>
      </c>
      <c r="M4315" s="2">
        <f>IFERROR(VLOOKUP(C4315,'LEISHMANIOSE VISCERAL'!$A$4:$C$454,3,FALSE),0)</f>
        <v>0</v>
      </c>
      <c r="N4315" s="2">
        <f>IFERROR(VLOOKUP(C4315,'LEISHMANIOSE TEGUMENTAR'!$A$4:$C$1681,3,FALSE),0)</f>
        <v>0</v>
      </c>
      <c r="O4315" s="2">
        <f>IFERROR(VLOOKUP(C4315,'FEBRE AMARELA'!$A$4:$C$38,3,FALSE),0)</f>
        <v>0</v>
      </c>
      <c r="P4315" s="2">
        <f>IFERROR(VLOOKUP(C4315,DENGUE!$A$5:$C$4097,3,FALSE),0)</f>
        <v>25</v>
      </c>
      <c r="Q4315" s="2">
        <f>IFERROR(VLOOKUP(C4315,'HEPATITE VIRAL'!$A$5:$C$3162,3,FALSE),0)</f>
        <v>0</v>
      </c>
      <c r="R4315" s="2">
        <f>IFERROR(VLOOKUP(C4315,'FEBRE MACULOSA'!$A$5:$C$181,3,FALSE),0)</f>
        <v>0</v>
      </c>
      <c r="S4315" s="2">
        <f>IFERROR(VLOOKUP(C4315,LEPTOSPIROSE!$A$5:$C$1176,3,FALSE),0)</f>
        <v>0</v>
      </c>
      <c r="T4315" s="2">
        <f>IFERROR(VLOOKUP(C4315,'DOENÇA DE CHAGAS'!$A$5:$C$100,3,FALSE),0)</f>
        <v>0</v>
      </c>
      <c r="U4315" s="2">
        <f>IFERROR(VLOOKUP(C4315,'PICADAS DE COBRAS'!$A$6:$C$4645,3,FALSE),0)</f>
        <v>18</v>
      </c>
      <c r="V4315">
        <f>IFERROR(VLOOKUP(C4315,'ZIKA VIRUS'!$A$5:$C$2399,3,FALSE),0)</f>
        <v>0</v>
      </c>
      <c r="W4315">
        <f>IFERROR(VLOOKUP(C4315,'FEBRE TIFÓIDE'!$A$5:$C$46,3,FALSE),0)</f>
        <v>0</v>
      </c>
      <c r="X4315">
        <f>IFERROR(VLOOKUP(C4315,HANTAVIROSE!$A$5:$C$153,3,FALSE),0)</f>
        <v>0</v>
      </c>
      <c r="Y4315">
        <f>IFERROR(VLOOKUP(C4315,MENINGITE!$A$5:$C$447,3,FALSE),0)</f>
        <v>0</v>
      </c>
      <c r="Z4315">
        <f>IFERROR(VLOOKUP(C4315,RAIVA!$A$5:$C$16,3,FALSE),0)</f>
        <v>0</v>
      </c>
    </row>
    <row r="4316" spans="1:26" x14ac:dyDescent="0.3">
      <c r="A4316" s="2" t="s">
        <v>1637</v>
      </c>
      <c r="B4316" s="2" t="s">
        <v>1770</v>
      </c>
      <c r="C4316" s="2">
        <v>354490</v>
      </c>
      <c r="D4316" s="2">
        <v>3544905</v>
      </c>
      <c r="E4316" s="2" t="s">
        <v>1637</v>
      </c>
      <c r="F4316" s="2" t="s">
        <v>1770</v>
      </c>
      <c r="G4316" s="2">
        <f>IFERROR(VLOOKUP(D4316,Coordenadas!$A$2:$D$5571,3,FALSE),0)</f>
        <v>-20.769600000000001</v>
      </c>
      <c r="H4316" s="2">
        <f>IFERROR(VLOOKUP(D4316,Coordenadas!$A$2:$D$5571,4,FALSE),0)</f>
        <v>-47.8369</v>
      </c>
      <c r="I4316" s="2" t="s">
        <v>5325</v>
      </c>
      <c r="J4316" s="2">
        <v>10568</v>
      </c>
      <c r="K4316" s="2" t="s">
        <v>5332</v>
      </c>
      <c r="L4316" s="2">
        <f>IFERROR(VLOOKUP(C4316,BOTULISMO!$A$3:$C$19,3,FALSE),0)</f>
        <v>0</v>
      </c>
      <c r="M4316" s="2">
        <f>IFERROR(VLOOKUP(C4316,'LEISHMANIOSE VISCERAL'!$A$4:$C$454,3,FALSE),0)</f>
        <v>0</v>
      </c>
      <c r="N4316" s="2">
        <f>IFERROR(VLOOKUP(C4316,'LEISHMANIOSE TEGUMENTAR'!$A$4:$C$1681,3,FALSE),0)</f>
        <v>0</v>
      </c>
      <c r="O4316" s="2">
        <f>IFERROR(VLOOKUP(C4316,'FEBRE AMARELA'!$A$4:$C$38,3,FALSE),0)</f>
        <v>0</v>
      </c>
      <c r="P4316" s="2">
        <f>IFERROR(VLOOKUP(C4316,DENGUE!$A$5:$C$4097,3,FALSE),0)</f>
        <v>11</v>
      </c>
      <c r="Q4316" s="2">
        <f>IFERROR(VLOOKUP(C4316,'HEPATITE VIRAL'!$A$5:$C$3162,3,FALSE),0)</f>
        <v>5</v>
      </c>
      <c r="R4316" s="2">
        <f>IFERROR(VLOOKUP(C4316,'FEBRE MACULOSA'!$A$5:$C$181,3,FALSE),0)</f>
        <v>0</v>
      </c>
      <c r="S4316" s="2">
        <f>IFERROR(VLOOKUP(C4316,LEPTOSPIROSE!$A$5:$C$1176,3,FALSE),0)</f>
        <v>0</v>
      </c>
      <c r="T4316" s="2">
        <f>IFERROR(VLOOKUP(C4316,'DOENÇA DE CHAGAS'!$A$5:$C$100,3,FALSE),0)</f>
        <v>0</v>
      </c>
      <c r="U4316" s="2">
        <f>IFERROR(VLOOKUP(C4316,'PICADAS DE COBRAS'!$A$6:$C$4645,3,FALSE),0)</f>
        <v>4</v>
      </c>
      <c r="V4316">
        <f>IFERROR(VLOOKUP(C4316,'ZIKA VIRUS'!$A$5:$C$2399,3,FALSE),0)</f>
        <v>3</v>
      </c>
      <c r="W4316">
        <f>IFERROR(VLOOKUP(C4316,'FEBRE TIFÓIDE'!$A$5:$C$46,3,FALSE),0)</f>
        <v>0</v>
      </c>
      <c r="X4316">
        <f>IFERROR(VLOOKUP(C4316,HANTAVIROSE!$A$5:$C$153,3,FALSE),0)</f>
        <v>0</v>
      </c>
      <c r="Y4316">
        <f>IFERROR(VLOOKUP(C4316,MENINGITE!$A$5:$C$447,3,FALSE),0)</f>
        <v>0</v>
      </c>
      <c r="Z4316">
        <f>IFERROR(VLOOKUP(C4316,RAIVA!$A$5:$C$16,3,FALSE),0)</f>
        <v>0</v>
      </c>
    </row>
    <row r="4317" spans="1:26" x14ac:dyDescent="0.3">
      <c r="A4317" s="2" t="s">
        <v>1637</v>
      </c>
      <c r="B4317" s="2" t="s">
        <v>1769</v>
      </c>
      <c r="C4317" s="2">
        <v>354500</v>
      </c>
      <c r="D4317" s="2">
        <v>3545001</v>
      </c>
      <c r="E4317" s="2" t="s">
        <v>1637</v>
      </c>
      <c r="F4317" s="2" t="s">
        <v>1769</v>
      </c>
      <c r="G4317" s="2">
        <f>IFERROR(VLOOKUP(D4317,Coordenadas!$A$2:$D$5571,3,FALSE),0)</f>
        <v>-23.5288</v>
      </c>
      <c r="H4317" s="2">
        <f>IFERROR(VLOOKUP(D4317,Coordenadas!$A$2:$D$5571,4,FALSE),0)</f>
        <v>-45.846499999999999</v>
      </c>
      <c r="I4317" s="2" t="s">
        <v>5325</v>
      </c>
      <c r="J4317" s="2">
        <v>15635</v>
      </c>
      <c r="K4317" s="2" t="s">
        <v>5332</v>
      </c>
      <c r="L4317" s="2">
        <f>IFERROR(VLOOKUP(C4317,BOTULISMO!$A$3:$C$19,3,FALSE),0)</f>
        <v>0</v>
      </c>
      <c r="M4317" s="2">
        <f>IFERROR(VLOOKUP(C4317,'LEISHMANIOSE VISCERAL'!$A$4:$C$454,3,FALSE),0)</f>
        <v>0</v>
      </c>
      <c r="N4317" s="2">
        <f>IFERROR(VLOOKUP(C4317,'LEISHMANIOSE TEGUMENTAR'!$A$4:$C$1681,3,FALSE),0)</f>
        <v>0</v>
      </c>
      <c r="O4317" s="2">
        <f>IFERROR(VLOOKUP(C4317,'FEBRE AMARELA'!$A$4:$C$38,3,FALSE),0)</f>
        <v>0</v>
      </c>
      <c r="P4317" s="2">
        <f>IFERROR(VLOOKUP(C4317,DENGUE!$A$5:$C$4097,3,FALSE),0)</f>
        <v>0</v>
      </c>
      <c r="Q4317" s="2">
        <f>IFERROR(VLOOKUP(C4317,'HEPATITE VIRAL'!$A$5:$C$3162,3,FALSE),0)</f>
        <v>0</v>
      </c>
      <c r="R4317" s="2">
        <f>IFERROR(VLOOKUP(C4317,'FEBRE MACULOSA'!$A$5:$C$181,3,FALSE),0)</f>
        <v>0</v>
      </c>
      <c r="S4317" s="2">
        <f>IFERROR(VLOOKUP(C4317,LEPTOSPIROSE!$A$5:$C$1176,3,FALSE),0)</f>
        <v>0</v>
      </c>
      <c r="T4317" s="2">
        <f>IFERROR(VLOOKUP(C4317,'DOENÇA DE CHAGAS'!$A$5:$C$100,3,FALSE),0)</f>
        <v>0</v>
      </c>
      <c r="U4317" s="2">
        <f>IFERROR(VLOOKUP(C4317,'PICADAS DE COBRAS'!$A$6:$C$4645,3,FALSE),0)</f>
        <v>82</v>
      </c>
      <c r="V4317">
        <f>IFERROR(VLOOKUP(C4317,'ZIKA VIRUS'!$A$5:$C$2399,3,FALSE),0)</f>
        <v>0</v>
      </c>
      <c r="W4317">
        <f>IFERROR(VLOOKUP(C4317,'FEBRE TIFÓIDE'!$A$5:$C$46,3,FALSE),0)</f>
        <v>0</v>
      </c>
      <c r="X4317">
        <f>IFERROR(VLOOKUP(C4317,HANTAVIROSE!$A$5:$C$153,3,FALSE),0)</f>
        <v>0</v>
      </c>
      <c r="Y4317">
        <f>IFERROR(VLOOKUP(C4317,MENINGITE!$A$5:$C$447,3,FALSE),0)</f>
        <v>0</v>
      </c>
      <c r="Z4317">
        <f>IFERROR(VLOOKUP(C4317,RAIVA!$A$5:$C$16,3,FALSE),0)</f>
        <v>0</v>
      </c>
    </row>
    <row r="4318" spans="1:26" x14ac:dyDescent="0.3">
      <c r="A4318" s="2" t="s">
        <v>967</v>
      </c>
      <c r="B4318" s="2" t="s">
        <v>1033</v>
      </c>
      <c r="C4318" s="2">
        <v>421530</v>
      </c>
      <c r="D4318" s="2">
        <v>4215307</v>
      </c>
      <c r="E4318" s="2" t="s">
        <v>967</v>
      </c>
      <c r="F4318" s="2" t="s">
        <v>1033</v>
      </c>
      <c r="G4318" s="2">
        <f>IFERROR(VLOOKUP(D4318,Coordenadas!$A$2:$D$5571,3,FALSE),0)</f>
        <v>-26.979800000000001</v>
      </c>
      <c r="H4318" s="2">
        <f>IFERROR(VLOOKUP(D4318,Coordenadas!$A$2:$D$5571,4,FALSE),0)</f>
        <v>-49.998800000000003</v>
      </c>
      <c r="I4318" s="2" t="s">
        <v>5326</v>
      </c>
      <c r="J4318" s="2">
        <v>7370</v>
      </c>
      <c r="K4318" s="2" t="s">
        <v>5332</v>
      </c>
      <c r="L4318" s="2">
        <f>IFERROR(VLOOKUP(C4318,BOTULISMO!$A$3:$C$19,3,FALSE),0)</f>
        <v>0</v>
      </c>
      <c r="M4318" s="2">
        <f>IFERROR(VLOOKUP(C4318,'LEISHMANIOSE VISCERAL'!$A$4:$C$454,3,FALSE),0)</f>
        <v>0</v>
      </c>
      <c r="N4318" s="2">
        <f>IFERROR(VLOOKUP(C4318,'LEISHMANIOSE TEGUMENTAR'!$A$4:$C$1681,3,FALSE),0)</f>
        <v>0</v>
      </c>
      <c r="O4318" s="2">
        <f>IFERROR(VLOOKUP(C4318,'FEBRE AMARELA'!$A$4:$C$38,3,FALSE),0)</f>
        <v>0</v>
      </c>
      <c r="P4318" s="2">
        <f>IFERROR(VLOOKUP(C4318,DENGUE!$A$5:$C$4097,3,FALSE),0)</f>
        <v>3</v>
      </c>
      <c r="Q4318" s="2">
        <f>IFERROR(VLOOKUP(C4318,'HEPATITE VIRAL'!$A$5:$C$3162,3,FALSE),0)</f>
        <v>2</v>
      </c>
      <c r="R4318" s="2">
        <f>IFERROR(VLOOKUP(C4318,'FEBRE MACULOSA'!$A$5:$C$181,3,FALSE),0)</f>
        <v>0</v>
      </c>
      <c r="S4318" s="2">
        <f>IFERROR(VLOOKUP(C4318,LEPTOSPIROSE!$A$5:$C$1176,3,FALSE),0)</f>
        <v>0</v>
      </c>
      <c r="T4318" s="2">
        <f>IFERROR(VLOOKUP(C4318,'DOENÇA DE CHAGAS'!$A$5:$C$100,3,FALSE),0)</f>
        <v>0</v>
      </c>
      <c r="U4318" s="2">
        <f>IFERROR(VLOOKUP(C4318,'PICADAS DE COBRAS'!$A$6:$C$4645,3,FALSE),0)</f>
        <v>45</v>
      </c>
      <c r="V4318">
        <f>IFERROR(VLOOKUP(C4318,'ZIKA VIRUS'!$A$5:$C$2399,3,FALSE),0)</f>
        <v>0</v>
      </c>
      <c r="W4318">
        <f>IFERROR(VLOOKUP(C4318,'FEBRE TIFÓIDE'!$A$5:$C$46,3,FALSE),0)</f>
        <v>0</v>
      </c>
      <c r="X4318">
        <f>IFERROR(VLOOKUP(C4318,HANTAVIROSE!$A$5:$C$153,3,FALSE),0)</f>
        <v>0</v>
      </c>
      <c r="Y4318">
        <f>IFERROR(VLOOKUP(C4318,MENINGITE!$A$5:$C$447,3,FALSE),0)</f>
        <v>0</v>
      </c>
      <c r="Z4318">
        <f>IFERROR(VLOOKUP(C4318,RAIVA!$A$5:$C$16,3,FALSE),0)</f>
        <v>0</v>
      </c>
    </row>
    <row r="4319" spans="1:26" x14ac:dyDescent="0.3">
      <c r="A4319" s="2" t="s">
        <v>3988</v>
      </c>
      <c r="B4319" s="2" t="s">
        <v>3859</v>
      </c>
      <c r="C4319" s="2">
        <v>251300</v>
      </c>
      <c r="D4319" s="2">
        <v>2513000</v>
      </c>
      <c r="E4319" s="2" t="s">
        <v>3988</v>
      </c>
      <c r="F4319" s="2" t="s">
        <v>3859</v>
      </c>
      <c r="G4319" s="2">
        <f>IFERROR(VLOOKUP(D4319,Coordenadas!$A$2:$D$5571,3,FALSE),0)</f>
        <v>-7.1009799999999998</v>
      </c>
      <c r="H4319" s="2">
        <f>IFERROR(VLOOKUP(D4319,Coordenadas!$A$2:$D$5571,4,FALSE),0)</f>
        <v>-36.845799999999997</v>
      </c>
      <c r="I4319" s="2" t="s">
        <v>5324</v>
      </c>
      <c r="J4319" s="2">
        <v>3508</v>
      </c>
      <c r="K4319" s="2" t="s">
        <v>5332</v>
      </c>
      <c r="L4319" s="2">
        <f>IFERROR(VLOOKUP(C4319,BOTULISMO!$A$3:$C$19,3,FALSE),0)</f>
        <v>0</v>
      </c>
      <c r="M4319" s="2">
        <f>IFERROR(VLOOKUP(C4319,'LEISHMANIOSE VISCERAL'!$A$4:$C$454,3,FALSE),0)</f>
        <v>0</v>
      </c>
      <c r="N4319" s="2">
        <f>IFERROR(VLOOKUP(C4319,'LEISHMANIOSE TEGUMENTAR'!$A$4:$C$1681,3,FALSE),0)</f>
        <v>0</v>
      </c>
      <c r="O4319" s="2">
        <f>IFERROR(VLOOKUP(C4319,'FEBRE AMARELA'!$A$4:$C$38,3,FALSE),0)</f>
        <v>0</v>
      </c>
      <c r="P4319" s="2">
        <f>IFERROR(VLOOKUP(C4319,DENGUE!$A$5:$C$4097,3,FALSE),0)</f>
        <v>4</v>
      </c>
      <c r="Q4319" s="2">
        <f>IFERROR(VLOOKUP(C4319,'HEPATITE VIRAL'!$A$5:$C$3162,3,FALSE),0)</f>
        <v>0</v>
      </c>
      <c r="R4319" s="2">
        <f>IFERROR(VLOOKUP(C4319,'FEBRE MACULOSA'!$A$5:$C$181,3,FALSE),0)</f>
        <v>0</v>
      </c>
      <c r="S4319" s="2">
        <f>IFERROR(VLOOKUP(C4319,LEPTOSPIROSE!$A$5:$C$1176,3,FALSE),0)</f>
        <v>0</v>
      </c>
      <c r="T4319" s="2">
        <f>IFERROR(VLOOKUP(C4319,'DOENÇA DE CHAGAS'!$A$5:$C$100,3,FALSE),0)</f>
        <v>0</v>
      </c>
      <c r="U4319" s="2">
        <f>IFERROR(VLOOKUP(C4319,'PICADAS DE COBRAS'!$A$6:$C$4645,3,FALSE),0)</f>
        <v>0</v>
      </c>
      <c r="V4319">
        <f>IFERROR(VLOOKUP(C4319,'ZIKA VIRUS'!$A$5:$C$2399,3,FALSE),0)</f>
        <v>0</v>
      </c>
      <c r="W4319">
        <f>IFERROR(VLOOKUP(C4319,'FEBRE TIFÓIDE'!$A$5:$C$46,3,FALSE),0)</f>
        <v>0</v>
      </c>
      <c r="X4319">
        <f>IFERROR(VLOOKUP(C4319,HANTAVIROSE!$A$5:$C$153,3,FALSE),0)</f>
        <v>0</v>
      </c>
      <c r="Y4319">
        <f>IFERROR(VLOOKUP(C4319,MENINGITE!$A$5:$C$447,3,FALSE),0)</f>
        <v>0</v>
      </c>
      <c r="Z4319">
        <f>IFERROR(VLOOKUP(C4319,RAIVA!$A$5:$C$16,3,FALSE),0)</f>
        <v>0</v>
      </c>
    </row>
    <row r="4320" spans="1:26" x14ac:dyDescent="0.3">
      <c r="A4320" s="2" t="s">
        <v>3816</v>
      </c>
      <c r="B4320" s="2" t="s">
        <v>3859</v>
      </c>
      <c r="C4320" s="2">
        <v>261210</v>
      </c>
      <c r="D4320" s="2">
        <v>2612109</v>
      </c>
      <c r="E4320" s="2" t="s">
        <v>3816</v>
      </c>
      <c r="F4320" s="2" t="s">
        <v>3859</v>
      </c>
      <c r="G4320" s="2">
        <f>IFERROR(VLOOKUP(D4320,Coordenadas!$A$2:$D$5571,3,FALSE),0)</f>
        <v>-7.9268999999999998</v>
      </c>
      <c r="H4320" s="2">
        <f>IFERROR(VLOOKUP(D4320,Coordenadas!$A$2:$D$5571,4,FALSE),0)</f>
        <v>-35.650300000000001</v>
      </c>
      <c r="I4320" s="2" t="s">
        <v>5324</v>
      </c>
      <c r="J4320" s="2">
        <v>9312</v>
      </c>
      <c r="K4320" s="2" t="s">
        <v>5332</v>
      </c>
      <c r="L4320" s="2">
        <f>IFERROR(VLOOKUP(C4320,BOTULISMO!$A$3:$C$19,3,FALSE),0)</f>
        <v>0</v>
      </c>
      <c r="M4320" s="2">
        <f>IFERROR(VLOOKUP(C4320,'LEISHMANIOSE VISCERAL'!$A$4:$C$454,3,FALSE),0)</f>
        <v>0</v>
      </c>
      <c r="N4320" s="2">
        <f>IFERROR(VLOOKUP(C4320,'LEISHMANIOSE TEGUMENTAR'!$A$4:$C$1681,3,FALSE),0)</f>
        <v>0</v>
      </c>
      <c r="O4320" s="2">
        <f>IFERROR(VLOOKUP(C4320,'FEBRE AMARELA'!$A$4:$C$38,3,FALSE),0)</f>
        <v>0</v>
      </c>
      <c r="P4320" s="2">
        <f>IFERROR(VLOOKUP(C4320,DENGUE!$A$5:$C$4097,3,FALSE),0)</f>
        <v>4</v>
      </c>
      <c r="Q4320" s="2">
        <f>IFERROR(VLOOKUP(C4320,'HEPATITE VIRAL'!$A$5:$C$3162,3,FALSE),0)</f>
        <v>0</v>
      </c>
      <c r="R4320" s="2">
        <f>IFERROR(VLOOKUP(C4320,'FEBRE MACULOSA'!$A$5:$C$181,3,FALSE),0)</f>
        <v>0</v>
      </c>
      <c r="S4320" s="2">
        <f>IFERROR(VLOOKUP(C4320,LEPTOSPIROSE!$A$5:$C$1176,3,FALSE),0)</f>
        <v>0</v>
      </c>
      <c r="T4320" s="2">
        <f>IFERROR(VLOOKUP(C4320,'DOENÇA DE CHAGAS'!$A$5:$C$100,3,FALSE),0)</f>
        <v>0</v>
      </c>
      <c r="U4320" s="2">
        <f>IFERROR(VLOOKUP(C4320,'PICADAS DE COBRAS'!$A$6:$C$4645,3,FALSE),0)</f>
        <v>18</v>
      </c>
      <c r="V4320">
        <f>IFERROR(VLOOKUP(C4320,'ZIKA VIRUS'!$A$5:$C$2399,3,FALSE),0)</f>
        <v>1</v>
      </c>
      <c r="W4320">
        <f>IFERROR(VLOOKUP(C4320,'FEBRE TIFÓIDE'!$A$5:$C$46,3,FALSE),0)</f>
        <v>0</v>
      </c>
      <c r="X4320">
        <f>IFERROR(VLOOKUP(C4320,HANTAVIROSE!$A$5:$C$153,3,FALSE),0)</f>
        <v>0</v>
      </c>
      <c r="Y4320">
        <f>IFERROR(VLOOKUP(C4320,MENINGITE!$A$5:$C$447,3,FALSE),0)</f>
        <v>0</v>
      </c>
      <c r="Z4320">
        <f>IFERROR(VLOOKUP(C4320,RAIVA!$A$5:$C$16,3,FALSE),0)</f>
        <v>0</v>
      </c>
    </row>
    <row r="4321" spans="1:26" x14ac:dyDescent="0.3">
      <c r="A4321" s="2" t="s">
        <v>3652</v>
      </c>
      <c r="B4321" s="2" t="s">
        <v>3663</v>
      </c>
      <c r="C4321" s="2">
        <v>280620</v>
      </c>
      <c r="D4321" s="2">
        <v>2806206</v>
      </c>
      <c r="E4321" s="2" t="s">
        <v>3652</v>
      </c>
      <c r="F4321" s="2" t="s">
        <v>3663</v>
      </c>
      <c r="G4321" s="2">
        <f>IFERROR(VLOOKUP(D4321,Coordenadas!$A$2:$D$5571,3,FALSE),0)</f>
        <v>-11.0288</v>
      </c>
      <c r="H4321" s="2">
        <f>IFERROR(VLOOKUP(D4321,Coordenadas!$A$2:$D$5571,4,FALSE),0)</f>
        <v>-37.480400000000003</v>
      </c>
      <c r="I4321" s="2" t="s">
        <v>5324</v>
      </c>
      <c r="J4321" s="2">
        <v>19365</v>
      </c>
      <c r="K4321" s="2" t="s">
        <v>5332</v>
      </c>
      <c r="L4321" s="2">
        <f>IFERROR(VLOOKUP(C4321,BOTULISMO!$A$3:$C$19,3,FALSE),0)</f>
        <v>0</v>
      </c>
      <c r="M4321" s="2">
        <f>IFERROR(VLOOKUP(C4321,'LEISHMANIOSE VISCERAL'!$A$4:$C$454,3,FALSE),0)</f>
        <v>0</v>
      </c>
      <c r="N4321" s="2">
        <f>IFERROR(VLOOKUP(C4321,'LEISHMANIOSE TEGUMENTAR'!$A$4:$C$1681,3,FALSE),0)</f>
        <v>0</v>
      </c>
      <c r="O4321" s="2">
        <f>IFERROR(VLOOKUP(C4321,'FEBRE AMARELA'!$A$4:$C$38,3,FALSE),0)</f>
        <v>0</v>
      </c>
      <c r="P4321" s="2">
        <f>IFERROR(VLOOKUP(C4321,DENGUE!$A$5:$C$4097,3,FALSE),0)</f>
        <v>1</v>
      </c>
      <c r="Q4321" s="2">
        <f>IFERROR(VLOOKUP(C4321,'HEPATITE VIRAL'!$A$5:$C$3162,3,FALSE),0)</f>
        <v>0</v>
      </c>
      <c r="R4321" s="2">
        <f>IFERROR(VLOOKUP(C4321,'FEBRE MACULOSA'!$A$5:$C$181,3,FALSE),0)</f>
        <v>0</v>
      </c>
      <c r="S4321" s="2">
        <f>IFERROR(VLOOKUP(C4321,LEPTOSPIROSE!$A$5:$C$1176,3,FALSE),0)</f>
        <v>0</v>
      </c>
      <c r="T4321" s="2">
        <f>IFERROR(VLOOKUP(C4321,'DOENÇA DE CHAGAS'!$A$5:$C$100,3,FALSE),0)</f>
        <v>0</v>
      </c>
      <c r="U4321" s="2">
        <f>IFERROR(VLOOKUP(C4321,'PICADAS DE COBRAS'!$A$6:$C$4645,3,FALSE),0)</f>
        <v>0</v>
      </c>
      <c r="V4321">
        <f>IFERROR(VLOOKUP(C4321,'ZIKA VIRUS'!$A$5:$C$2399,3,FALSE),0)</f>
        <v>0</v>
      </c>
      <c r="W4321">
        <f>IFERROR(VLOOKUP(C4321,'FEBRE TIFÓIDE'!$A$5:$C$46,3,FALSE),0)</f>
        <v>0</v>
      </c>
      <c r="X4321">
        <f>IFERROR(VLOOKUP(C4321,HANTAVIROSE!$A$5:$C$153,3,FALSE),0)</f>
        <v>0</v>
      </c>
      <c r="Y4321">
        <f>IFERROR(VLOOKUP(C4321,MENINGITE!$A$5:$C$447,3,FALSE),0)</f>
        <v>0</v>
      </c>
      <c r="Z4321">
        <f>IFERROR(VLOOKUP(C4321,RAIVA!$A$5:$C$16,3,FALSE),0)</f>
        <v>0</v>
      </c>
    </row>
    <row r="4322" spans="1:26" x14ac:dyDescent="0.3">
      <c r="A4322" s="2" t="s">
        <v>3988</v>
      </c>
      <c r="B4322" s="2" t="s">
        <v>4032</v>
      </c>
      <c r="C4322" s="2">
        <v>251310</v>
      </c>
      <c r="D4322" s="2">
        <v>2513109</v>
      </c>
      <c r="E4322" s="2" t="s">
        <v>3988</v>
      </c>
      <c r="F4322" s="2" t="s">
        <v>4032</v>
      </c>
      <c r="G4322" s="2">
        <f>IFERROR(VLOOKUP(D4322,Coordenadas!$A$2:$D$5571,3,FALSE),0)</f>
        <v>-7.35337</v>
      </c>
      <c r="H4322" s="2">
        <f>IFERROR(VLOOKUP(D4322,Coordenadas!$A$2:$D$5571,4,FALSE),0)</f>
        <v>-35.430500000000002</v>
      </c>
      <c r="I4322" s="2" t="s">
        <v>5324</v>
      </c>
      <c r="J4322" s="2">
        <v>11976</v>
      </c>
      <c r="K4322" s="2" t="s">
        <v>5332</v>
      </c>
      <c r="L4322" s="2">
        <f>IFERROR(VLOOKUP(C4322,BOTULISMO!$A$3:$C$19,3,FALSE),0)</f>
        <v>0</v>
      </c>
      <c r="M4322" s="2">
        <f>IFERROR(VLOOKUP(C4322,'LEISHMANIOSE VISCERAL'!$A$4:$C$454,3,FALSE),0)</f>
        <v>0</v>
      </c>
      <c r="N4322" s="2">
        <f>IFERROR(VLOOKUP(C4322,'LEISHMANIOSE TEGUMENTAR'!$A$4:$C$1681,3,FALSE),0)</f>
        <v>0</v>
      </c>
      <c r="O4322" s="2">
        <f>IFERROR(VLOOKUP(C4322,'FEBRE AMARELA'!$A$4:$C$38,3,FALSE),0)</f>
        <v>0</v>
      </c>
      <c r="P4322" s="2">
        <f>IFERROR(VLOOKUP(C4322,DENGUE!$A$5:$C$4097,3,FALSE),0)</f>
        <v>0</v>
      </c>
      <c r="Q4322" s="2">
        <f>IFERROR(VLOOKUP(C4322,'HEPATITE VIRAL'!$A$5:$C$3162,3,FALSE),0)</f>
        <v>0</v>
      </c>
      <c r="R4322" s="2">
        <f>IFERROR(VLOOKUP(C4322,'FEBRE MACULOSA'!$A$5:$C$181,3,FALSE),0)</f>
        <v>0</v>
      </c>
      <c r="S4322" s="2">
        <f>IFERROR(VLOOKUP(C4322,LEPTOSPIROSE!$A$5:$C$1176,3,FALSE),0)</f>
        <v>0</v>
      </c>
      <c r="T4322" s="2">
        <f>IFERROR(VLOOKUP(C4322,'DOENÇA DE CHAGAS'!$A$5:$C$100,3,FALSE),0)</f>
        <v>0</v>
      </c>
      <c r="U4322" s="2">
        <f>IFERROR(VLOOKUP(C4322,'PICADAS DE COBRAS'!$A$6:$C$4645,3,FALSE),0)</f>
        <v>0</v>
      </c>
      <c r="V4322">
        <f>IFERROR(VLOOKUP(C4322,'ZIKA VIRUS'!$A$5:$C$2399,3,FALSE),0)</f>
        <v>0</v>
      </c>
      <c r="W4322">
        <f>IFERROR(VLOOKUP(C4322,'FEBRE TIFÓIDE'!$A$5:$C$46,3,FALSE),0)</f>
        <v>0</v>
      </c>
      <c r="X4322">
        <f>IFERROR(VLOOKUP(C4322,HANTAVIROSE!$A$5:$C$153,3,FALSE),0)</f>
        <v>0</v>
      </c>
      <c r="Y4322">
        <f>IFERROR(VLOOKUP(C4322,MENINGITE!$A$5:$C$447,3,FALSE),0)</f>
        <v>0</v>
      </c>
      <c r="Z4322">
        <f>IFERROR(VLOOKUP(C4322,RAIVA!$A$5:$C$16,3,FALSE),0)</f>
        <v>0</v>
      </c>
    </row>
    <row r="4323" spans="1:26" x14ac:dyDescent="0.3">
      <c r="A4323" s="2" t="s">
        <v>1256</v>
      </c>
      <c r="B4323" s="2" t="s">
        <v>1335</v>
      </c>
      <c r="C4323" s="2">
        <v>412280</v>
      </c>
      <c r="D4323" s="2">
        <v>4122800</v>
      </c>
      <c r="E4323" s="2" t="s">
        <v>1256</v>
      </c>
      <c r="F4323" s="2" t="s">
        <v>1335</v>
      </c>
      <c r="G4323" s="2">
        <f>IFERROR(VLOOKUP(D4323,Coordenadas!$A$2:$D$5571,3,FALSE),0)</f>
        <v>-26.177700000000002</v>
      </c>
      <c r="H4323" s="2">
        <f>IFERROR(VLOOKUP(D4323,Coordenadas!$A$2:$D$5571,4,FALSE),0)</f>
        <v>-53.363100000000003</v>
      </c>
      <c r="I4323" s="2" t="s">
        <v>5326</v>
      </c>
      <c r="J4323" s="2">
        <v>4403</v>
      </c>
      <c r="K4323" s="2" t="s">
        <v>5332</v>
      </c>
      <c r="L4323" s="2">
        <f>IFERROR(VLOOKUP(C4323,BOTULISMO!$A$3:$C$19,3,FALSE),0)</f>
        <v>0</v>
      </c>
      <c r="M4323" s="2">
        <f>IFERROR(VLOOKUP(C4323,'LEISHMANIOSE VISCERAL'!$A$4:$C$454,3,FALSE),0)</f>
        <v>0</v>
      </c>
      <c r="N4323" s="2">
        <f>IFERROR(VLOOKUP(C4323,'LEISHMANIOSE TEGUMENTAR'!$A$4:$C$1681,3,FALSE),0)</f>
        <v>0</v>
      </c>
      <c r="O4323" s="2">
        <f>IFERROR(VLOOKUP(C4323,'FEBRE AMARELA'!$A$4:$C$38,3,FALSE),0)</f>
        <v>0</v>
      </c>
      <c r="P4323" s="2">
        <f>IFERROR(VLOOKUP(C4323,DENGUE!$A$5:$C$4097,3,FALSE),0)</f>
        <v>1</v>
      </c>
      <c r="Q4323" s="2">
        <f>IFERROR(VLOOKUP(C4323,'HEPATITE VIRAL'!$A$5:$C$3162,3,FALSE),0)</f>
        <v>18</v>
      </c>
      <c r="R4323" s="2">
        <f>IFERROR(VLOOKUP(C4323,'FEBRE MACULOSA'!$A$5:$C$181,3,FALSE),0)</f>
        <v>0</v>
      </c>
      <c r="S4323" s="2">
        <f>IFERROR(VLOOKUP(C4323,LEPTOSPIROSE!$A$5:$C$1176,3,FALSE),0)</f>
        <v>0</v>
      </c>
      <c r="T4323" s="2">
        <f>IFERROR(VLOOKUP(C4323,'DOENÇA DE CHAGAS'!$A$5:$C$100,3,FALSE),0)</f>
        <v>0</v>
      </c>
      <c r="U4323" s="2">
        <f>IFERROR(VLOOKUP(C4323,'PICADAS DE COBRAS'!$A$6:$C$4645,3,FALSE),0)</f>
        <v>37</v>
      </c>
      <c r="V4323">
        <f>IFERROR(VLOOKUP(C4323,'ZIKA VIRUS'!$A$5:$C$2399,3,FALSE),0)</f>
        <v>2</v>
      </c>
      <c r="W4323">
        <f>IFERROR(VLOOKUP(C4323,'FEBRE TIFÓIDE'!$A$5:$C$46,3,FALSE),0)</f>
        <v>0</v>
      </c>
      <c r="X4323">
        <f>IFERROR(VLOOKUP(C4323,HANTAVIROSE!$A$5:$C$153,3,FALSE),0)</f>
        <v>0</v>
      </c>
      <c r="Y4323">
        <f>IFERROR(VLOOKUP(C4323,MENINGITE!$A$5:$C$447,3,FALSE),0)</f>
        <v>0</v>
      </c>
      <c r="Z4323">
        <f>IFERROR(VLOOKUP(C4323,RAIVA!$A$5:$C$16,3,FALSE),0)</f>
        <v>0</v>
      </c>
    </row>
    <row r="4324" spans="1:26" x14ac:dyDescent="0.3">
      <c r="A4324" s="2" t="s">
        <v>3816</v>
      </c>
      <c r="B4324" s="2" t="s">
        <v>3858</v>
      </c>
      <c r="C4324" s="2">
        <v>261220</v>
      </c>
      <c r="D4324" s="2">
        <v>2612208</v>
      </c>
      <c r="E4324" s="2" t="s">
        <v>3816</v>
      </c>
      <c r="F4324" s="2" t="s">
        <v>3858</v>
      </c>
      <c r="G4324" s="2">
        <f>IFERROR(VLOOKUP(D4324,Coordenadas!$A$2:$D$5571,3,FALSE),0)</f>
        <v>-8.0737299999999994</v>
      </c>
      <c r="H4324" s="2">
        <f>IFERROR(VLOOKUP(D4324,Coordenadas!$A$2:$D$5571,4,FALSE),0)</f>
        <v>-39.124699999999997</v>
      </c>
      <c r="I4324" s="2" t="s">
        <v>5324</v>
      </c>
      <c r="J4324" s="2">
        <v>56629</v>
      </c>
      <c r="K4324" s="2" t="s">
        <v>5331</v>
      </c>
      <c r="L4324" s="2">
        <f>IFERROR(VLOOKUP(C4324,BOTULISMO!$A$3:$C$19,3,FALSE),0)</f>
        <v>0</v>
      </c>
      <c r="M4324" s="2">
        <f>IFERROR(VLOOKUP(C4324,'LEISHMANIOSE VISCERAL'!$A$4:$C$454,3,FALSE),0)</f>
        <v>15</v>
      </c>
      <c r="N4324" s="2">
        <f>IFERROR(VLOOKUP(C4324,'LEISHMANIOSE TEGUMENTAR'!$A$4:$C$1681,3,FALSE),0)</f>
        <v>3</v>
      </c>
      <c r="O4324" s="2">
        <f>IFERROR(VLOOKUP(C4324,'FEBRE AMARELA'!$A$4:$C$38,3,FALSE),0)</f>
        <v>0</v>
      </c>
      <c r="P4324" s="2">
        <f>IFERROR(VLOOKUP(C4324,DENGUE!$A$5:$C$4097,3,FALSE),0)</f>
        <v>912</v>
      </c>
      <c r="Q4324" s="2">
        <f>IFERROR(VLOOKUP(C4324,'HEPATITE VIRAL'!$A$5:$C$3162,3,FALSE),0)</f>
        <v>11</v>
      </c>
      <c r="R4324" s="2">
        <f>IFERROR(VLOOKUP(C4324,'FEBRE MACULOSA'!$A$5:$C$181,3,FALSE),0)</f>
        <v>0</v>
      </c>
      <c r="S4324" s="2">
        <f>IFERROR(VLOOKUP(C4324,LEPTOSPIROSE!$A$5:$C$1176,3,FALSE),0)</f>
        <v>0</v>
      </c>
      <c r="T4324" s="2">
        <f>IFERROR(VLOOKUP(C4324,'DOENÇA DE CHAGAS'!$A$5:$C$100,3,FALSE),0)</f>
        <v>0</v>
      </c>
      <c r="U4324" s="2">
        <f>IFERROR(VLOOKUP(C4324,'PICADAS DE COBRAS'!$A$6:$C$4645,3,FALSE),0)</f>
        <v>156</v>
      </c>
      <c r="V4324">
        <f>IFERROR(VLOOKUP(C4324,'ZIKA VIRUS'!$A$5:$C$2399,3,FALSE),0)</f>
        <v>82</v>
      </c>
      <c r="W4324">
        <f>IFERROR(VLOOKUP(C4324,'FEBRE TIFÓIDE'!$A$5:$C$46,3,FALSE),0)</f>
        <v>0</v>
      </c>
      <c r="X4324">
        <f>IFERROR(VLOOKUP(C4324,HANTAVIROSE!$A$5:$C$153,3,FALSE),0)</f>
        <v>0</v>
      </c>
      <c r="Y4324">
        <f>IFERROR(VLOOKUP(C4324,MENINGITE!$A$5:$C$447,3,FALSE),0)</f>
        <v>0</v>
      </c>
      <c r="Z4324">
        <f>IFERROR(VLOOKUP(C4324,RAIVA!$A$5:$C$16,3,FALSE),0)</f>
        <v>0</v>
      </c>
    </row>
    <row r="4325" spans="1:26" x14ac:dyDescent="0.3">
      <c r="A4325" s="2" t="s">
        <v>2425</v>
      </c>
      <c r="B4325" s="2" t="s">
        <v>2609</v>
      </c>
      <c r="C4325" s="2">
        <v>315700</v>
      </c>
      <c r="D4325" s="2">
        <v>3157005</v>
      </c>
      <c r="E4325" s="2" t="s">
        <v>2425</v>
      </c>
      <c r="F4325" s="2" t="s">
        <v>2609</v>
      </c>
      <c r="G4325" s="2">
        <f>IFERROR(VLOOKUP(D4325,Coordenadas!$A$2:$D$5571,3,FALSE),0)</f>
        <v>-16.1753</v>
      </c>
      <c r="H4325" s="2">
        <f>IFERROR(VLOOKUP(D4325,Coordenadas!$A$2:$D$5571,4,FALSE),0)</f>
        <v>-42.296399999999998</v>
      </c>
      <c r="I4325" s="2" t="s">
        <v>5325</v>
      </c>
      <c r="J4325" s="2">
        <v>39178</v>
      </c>
      <c r="K4325" s="2" t="s">
        <v>5330</v>
      </c>
      <c r="L4325" s="2">
        <f>IFERROR(VLOOKUP(C4325,BOTULISMO!$A$3:$C$19,3,FALSE),0)</f>
        <v>0</v>
      </c>
      <c r="M4325" s="2">
        <f>IFERROR(VLOOKUP(C4325,'LEISHMANIOSE VISCERAL'!$A$4:$C$454,3,FALSE),0)</f>
        <v>0</v>
      </c>
      <c r="N4325" s="2">
        <f>IFERROR(VLOOKUP(C4325,'LEISHMANIOSE TEGUMENTAR'!$A$4:$C$1681,3,FALSE),0)</f>
        <v>10</v>
      </c>
      <c r="O4325" s="2">
        <f>IFERROR(VLOOKUP(C4325,'FEBRE AMARELA'!$A$4:$C$38,3,FALSE),0)</f>
        <v>0</v>
      </c>
      <c r="P4325" s="2">
        <f>IFERROR(VLOOKUP(C4325,DENGUE!$A$5:$C$4097,3,FALSE),0)</f>
        <v>605</v>
      </c>
      <c r="Q4325" s="2">
        <f>IFERROR(VLOOKUP(C4325,'HEPATITE VIRAL'!$A$5:$C$3162,3,FALSE),0)</f>
        <v>0</v>
      </c>
      <c r="R4325" s="2">
        <f>IFERROR(VLOOKUP(C4325,'FEBRE MACULOSA'!$A$5:$C$181,3,FALSE),0)</f>
        <v>0</v>
      </c>
      <c r="S4325" s="2">
        <f>IFERROR(VLOOKUP(C4325,LEPTOSPIROSE!$A$5:$C$1176,3,FALSE),0)</f>
        <v>0</v>
      </c>
      <c r="T4325" s="2">
        <f>IFERROR(VLOOKUP(C4325,'DOENÇA DE CHAGAS'!$A$5:$C$100,3,FALSE),0)</f>
        <v>0</v>
      </c>
      <c r="U4325" s="2">
        <f>IFERROR(VLOOKUP(C4325,'PICADAS DE COBRAS'!$A$6:$C$4645,3,FALSE),0)</f>
        <v>481</v>
      </c>
      <c r="V4325">
        <f>IFERROR(VLOOKUP(C4325,'ZIKA VIRUS'!$A$5:$C$2399,3,FALSE),0)</f>
        <v>0</v>
      </c>
      <c r="W4325">
        <f>IFERROR(VLOOKUP(C4325,'FEBRE TIFÓIDE'!$A$5:$C$46,3,FALSE),0)</f>
        <v>0</v>
      </c>
      <c r="X4325">
        <f>IFERROR(VLOOKUP(C4325,HANTAVIROSE!$A$5:$C$153,3,FALSE),0)</f>
        <v>0</v>
      </c>
      <c r="Y4325">
        <f>IFERROR(VLOOKUP(C4325,MENINGITE!$A$5:$C$447,3,FALSE),0)</f>
        <v>0</v>
      </c>
      <c r="Z4325">
        <f>IFERROR(VLOOKUP(C4325,RAIVA!$A$5:$C$16,3,FALSE),0)</f>
        <v>0</v>
      </c>
    </row>
    <row r="4326" spans="1:26" x14ac:dyDescent="0.3">
      <c r="A4326" s="2" t="s">
        <v>3257</v>
      </c>
      <c r="B4326" s="2" t="s">
        <v>3330</v>
      </c>
      <c r="C4326" s="2">
        <v>292730</v>
      </c>
      <c r="D4326" s="2">
        <v>2927309</v>
      </c>
      <c r="E4326" s="2" t="s">
        <v>3257</v>
      </c>
      <c r="F4326" s="2" t="s">
        <v>3330</v>
      </c>
      <c r="G4326" s="2">
        <f>IFERROR(VLOOKUP(D4326,Coordenadas!$A$2:$D$5571,3,FALSE),0)</f>
        <v>-12.872999999999999</v>
      </c>
      <c r="H4326" s="2">
        <f>IFERROR(VLOOKUP(D4326,Coordenadas!$A$2:$D$5571,4,FALSE),0)</f>
        <v>-38.7562</v>
      </c>
      <c r="I4326" s="2" t="s">
        <v>5324</v>
      </c>
      <c r="J4326" s="2">
        <v>13456</v>
      </c>
      <c r="K4326" s="2" t="s">
        <v>5332</v>
      </c>
      <c r="L4326" s="2">
        <f>IFERROR(VLOOKUP(C4326,BOTULISMO!$A$3:$C$19,3,FALSE),0)</f>
        <v>0</v>
      </c>
      <c r="M4326" s="2">
        <f>IFERROR(VLOOKUP(C4326,'LEISHMANIOSE VISCERAL'!$A$4:$C$454,3,FALSE),0)</f>
        <v>0</v>
      </c>
      <c r="N4326" s="2">
        <f>IFERROR(VLOOKUP(C4326,'LEISHMANIOSE TEGUMENTAR'!$A$4:$C$1681,3,FALSE),0)</f>
        <v>0</v>
      </c>
      <c r="O4326" s="2">
        <f>IFERROR(VLOOKUP(C4326,'FEBRE AMARELA'!$A$4:$C$38,3,FALSE),0)</f>
        <v>0</v>
      </c>
      <c r="P4326" s="2">
        <f>IFERROR(VLOOKUP(C4326,DENGUE!$A$5:$C$4097,3,FALSE),0)</f>
        <v>1</v>
      </c>
      <c r="Q4326" s="2">
        <f>IFERROR(VLOOKUP(C4326,'HEPATITE VIRAL'!$A$5:$C$3162,3,FALSE),0)</f>
        <v>0</v>
      </c>
      <c r="R4326" s="2">
        <f>IFERROR(VLOOKUP(C4326,'FEBRE MACULOSA'!$A$5:$C$181,3,FALSE),0)</f>
        <v>0</v>
      </c>
      <c r="S4326" s="2">
        <f>IFERROR(VLOOKUP(C4326,LEPTOSPIROSE!$A$5:$C$1176,3,FALSE),0)</f>
        <v>0</v>
      </c>
      <c r="T4326" s="2">
        <f>IFERROR(VLOOKUP(C4326,'DOENÇA DE CHAGAS'!$A$5:$C$100,3,FALSE),0)</f>
        <v>0</v>
      </c>
      <c r="U4326" s="2">
        <f>IFERROR(VLOOKUP(C4326,'PICADAS DE COBRAS'!$A$6:$C$4645,3,FALSE),0)</f>
        <v>2</v>
      </c>
      <c r="V4326">
        <f>IFERROR(VLOOKUP(C4326,'ZIKA VIRUS'!$A$5:$C$2399,3,FALSE),0)</f>
        <v>0</v>
      </c>
      <c r="W4326">
        <f>IFERROR(VLOOKUP(C4326,'FEBRE TIFÓIDE'!$A$5:$C$46,3,FALSE),0)</f>
        <v>0</v>
      </c>
      <c r="X4326">
        <f>IFERROR(VLOOKUP(C4326,HANTAVIROSE!$A$5:$C$153,3,FALSE),0)</f>
        <v>0</v>
      </c>
      <c r="Y4326">
        <f>IFERROR(VLOOKUP(C4326,MENINGITE!$A$5:$C$447,3,FALSE),0)</f>
        <v>0</v>
      </c>
      <c r="Z4326">
        <f>IFERROR(VLOOKUP(C4326,RAIVA!$A$5:$C$16,3,FALSE),0)</f>
        <v>0</v>
      </c>
    </row>
    <row r="4327" spans="1:26" x14ac:dyDescent="0.3">
      <c r="A4327" s="2" t="s">
        <v>5044</v>
      </c>
      <c r="B4327" s="2" t="s">
        <v>5081</v>
      </c>
      <c r="C4327" s="2">
        <v>150620</v>
      </c>
      <c r="D4327" s="2">
        <v>1506203</v>
      </c>
      <c r="E4327" s="2" t="s">
        <v>5044</v>
      </c>
      <c r="F4327" s="2" t="s">
        <v>5081</v>
      </c>
      <c r="G4327" s="2">
        <f>IFERROR(VLOOKUP(D4327,Coordenadas!$A$2:$D$5571,3,FALSE),0)</f>
        <v>-0.63081500000000001</v>
      </c>
      <c r="H4327" s="2">
        <f>IFERROR(VLOOKUP(D4327,Coordenadas!$A$2:$D$5571,4,FALSE),0)</f>
        <v>-47.346499999999999</v>
      </c>
      <c r="I4327" s="2" t="s">
        <v>5323</v>
      </c>
      <c r="J4327" s="2">
        <v>37421</v>
      </c>
      <c r="K4327" s="2" t="s">
        <v>5330</v>
      </c>
      <c r="L4327" s="2">
        <f>IFERROR(VLOOKUP(C4327,BOTULISMO!$A$3:$C$19,3,FALSE),0)</f>
        <v>0</v>
      </c>
      <c r="M4327" s="2">
        <f>IFERROR(VLOOKUP(C4327,'LEISHMANIOSE VISCERAL'!$A$4:$C$454,3,FALSE),0)</f>
        <v>0</v>
      </c>
      <c r="N4327" s="2">
        <f>IFERROR(VLOOKUP(C4327,'LEISHMANIOSE TEGUMENTAR'!$A$4:$C$1681,3,FALSE),0)</f>
        <v>0</v>
      </c>
      <c r="O4327" s="2">
        <f>IFERROR(VLOOKUP(C4327,'FEBRE AMARELA'!$A$4:$C$38,3,FALSE),0)</f>
        <v>0</v>
      </c>
      <c r="P4327" s="2">
        <f>IFERROR(VLOOKUP(C4327,DENGUE!$A$5:$C$4097,3,FALSE),0)</f>
        <v>8</v>
      </c>
      <c r="Q4327" s="2">
        <f>IFERROR(VLOOKUP(C4327,'HEPATITE VIRAL'!$A$5:$C$3162,3,FALSE),0)</f>
        <v>2</v>
      </c>
      <c r="R4327" s="2">
        <f>IFERROR(VLOOKUP(C4327,'FEBRE MACULOSA'!$A$5:$C$181,3,FALSE),0)</f>
        <v>0</v>
      </c>
      <c r="S4327" s="2">
        <f>IFERROR(VLOOKUP(C4327,LEPTOSPIROSE!$A$5:$C$1176,3,FALSE),0)</f>
        <v>0</v>
      </c>
      <c r="T4327" s="2">
        <f>IFERROR(VLOOKUP(C4327,'DOENÇA DE CHAGAS'!$A$5:$C$100,3,FALSE),0)</f>
        <v>1</v>
      </c>
      <c r="U4327" s="2">
        <f>IFERROR(VLOOKUP(C4327,'PICADAS DE COBRAS'!$A$6:$C$4645,3,FALSE),0)</f>
        <v>22</v>
      </c>
      <c r="V4327">
        <f>IFERROR(VLOOKUP(C4327,'ZIKA VIRUS'!$A$5:$C$2399,3,FALSE),0)</f>
        <v>2</v>
      </c>
      <c r="W4327">
        <f>IFERROR(VLOOKUP(C4327,'FEBRE TIFÓIDE'!$A$5:$C$46,3,FALSE),0)</f>
        <v>0</v>
      </c>
      <c r="X4327">
        <f>IFERROR(VLOOKUP(C4327,HANTAVIROSE!$A$5:$C$153,3,FALSE),0)</f>
        <v>0</v>
      </c>
      <c r="Y4327">
        <f>IFERROR(VLOOKUP(C4327,MENINGITE!$A$5:$C$447,3,FALSE),0)</f>
        <v>0</v>
      </c>
      <c r="Z4327">
        <f>IFERROR(VLOOKUP(C4327,RAIVA!$A$5:$C$16,3,FALSE),0)</f>
        <v>0</v>
      </c>
    </row>
    <row r="4328" spans="1:26" x14ac:dyDescent="0.3">
      <c r="A4328" s="2" t="s">
        <v>4319</v>
      </c>
      <c r="B4328" s="2" t="s">
        <v>4345</v>
      </c>
      <c r="C4328" s="2">
        <v>231195</v>
      </c>
      <c r="D4328" s="2">
        <v>2311959</v>
      </c>
      <c r="E4328" s="2" t="s">
        <v>4319</v>
      </c>
      <c r="F4328" s="2" t="s">
        <v>4345</v>
      </c>
      <c r="G4328" s="2">
        <f>IFERROR(VLOOKUP(D4328,Coordenadas!$A$2:$D$5571,3,FALSE),0)</f>
        <v>-7.2839799999999997</v>
      </c>
      <c r="H4328" s="2">
        <f>IFERROR(VLOOKUP(D4328,Coordenadas!$A$2:$D$5571,4,FALSE),0)</f>
        <v>-40.450000000000003</v>
      </c>
      <c r="I4328" s="2" t="s">
        <v>5324</v>
      </c>
      <c r="J4328" s="2">
        <v>15453</v>
      </c>
      <c r="K4328" s="2" t="s">
        <v>5332</v>
      </c>
      <c r="L4328" s="2">
        <f>IFERROR(VLOOKUP(C4328,BOTULISMO!$A$3:$C$19,3,FALSE),0)</f>
        <v>0</v>
      </c>
      <c r="M4328" s="2">
        <f>IFERROR(VLOOKUP(C4328,'LEISHMANIOSE VISCERAL'!$A$4:$C$454,3,FALSE),0)</f>
        <v>0</v>
      </c>
      <c r="N4328" s="2">
        <f>IFERROR(VLOOKUP(C4328,'LEISHMANIOSE TEGUMENTAR'!$A$4:$C$1681,3,FALSE),0)</f>
        <v>0</v>
      </c>
      <c r="O4328" s="2">
        <f>IFERROR(VLOOKUP(C4328,'FEBRE AMARELA'!$A$4:$C$38,3,FALSE),0)</f>
        <v>0</v>
      </c>
      <c r="P4328" s="2">
        <f>IFERROR(VLOOKUP(C4328,DENGUE!$A$5:$C$4097,3,FALSE),0)</f>
        <v>9</v>
      </c>
      <c r="Q4328" s="2">
        <f>IFERROR(VLOOKUP(C4328,'HEPATITE VIRAL'!$A$5:$C$3162,3,FALSE),0)</f>
        <v>0</v>
      </c>
      <c r="R4328" s="2">
        <f>IFERROR(VLOOKUP(C4328,'FEBRE MACULOSA'!$A$5:$C$181,3,FALSE),0)</f>
        <v>0</v>
      </c>
      <c r="S4328" s="2">
        <f>IFERROR(VLOOKUP(C4328,LEPTOSPIROSE!$A$5:$C$1176,3,FALSE),0)</f>
        <v>0</v>
      </c>
      <c r="T4328" s="2">
        <f>IFERROR(VLOOKUP(C4328,'DOENÇA DE CHAGAS'!$A$5:$C$100,3,FALSE),0)</f>
        <v>0</v>
      </c>
      <c r="U4328" s="2">
        <f>IFERROR(VLOOKUP(C4328,'PICADAS DE COBRAS'!$A$6:$C$4645,3,FALSE),0)</f>
        <v>7</v>
      </c>
      <c r="V4328">
        <f>IFERROR(VLOOKUP(C4328,'ZIKA VIRUS'!$A$5:$C$2399,3,FALSE),0)</f>
        <v>5</v>
      </c>
      <c r="W4328">
        <f>IFERROR(VLOOKUP(C4328,'FEBRE TIFÓIDE'!$A$5:$C$46,3,FALSE),0)</f>
        <v>0</v>
      </c>
      <c r="X4328">
        <f>IFERROR(VLOOKUP(C4328,HANTAVIROSE!$A$5:$C$153,3,FALSE),0)</f>
        <v>0</v>
      </c>
      <c r="Y4328">
        <f>IFERROR(VLOOKUP(C4328,MENINGITE!$A$5:$C$447,3,FALSE),0)</f>
        <v>0</v>
      </c>
      <c r="Z4328">
        <f>IFERROR(VLOOKUP(C4328,RAIVA!$A$5:$C$16,3,FALSE),0)</f>
        <v>0</v>
      </c>
    </row>
    <row r="4329" spans="1:26" x14ac:dyDescent="0.3">
      <c r="A4329" s="2" t="s">
        <v>1637</v>
      </c>
      <c r="B4329" s="2" t="s">
        <v>1768</v>
      </c>
      <c r="C4329" s="2">
        <v>354510</v>
      </c>
      <c r="D4329" s="2">
        <v>3545100</v>
      </c>
      <c r="E4329" s="2" t="s">
        <v>1637</v>
      </c>
      <c r="F4329" s="2" t="s">
        <v>1768</v>
      </c>
      <c r="G4329" s="2">
        <f>IFERROR(VLOOKUP(D4329,Coordenadas!$A$2:$D$5571,3,FALSE),0)</f>
        <v>-21.6267</v>
      </c>
      <c r="H4329" s="2">
        <f>IFERROR(VLOOKUP(D4329,Coordenadas!$A$2:$D$5571,4,FALSE),0)</f>
        <v>-50.861400000000003</v>
      </c>
      <c r="I4329" s="2" t="s">
        <v>5325</v>
      </c>
      <c r="J4329" s="2">
        <v>4818</v>
      </c>
      <c r="K4329" s="2" t="s">
        <v>5332</v>
      </c>
      <c r="L4329" s="2">
        <f>IFERROR(VLOOKUP(C4329,BOTULISMO!$A$3:$C$19,3,FALSE),0)</f>
        <v>0</v>
      </c>
      <c r="M4329" s="2">
        <f>IFERROR(VLOOKUP(C4329,'LEISHMANIOSE VISCERAL'!$A$4:$C$454,3,FALSE),0)</f>
        <v>1</v>
      </c>
      <c r="N4329" s="2">
        <f>IFERROR(VLOOKUP(C4329,'LEISHMANIOSE TEGUMENTAR'!$A$4:$C$1681,3,FALSE),0)</f>
        <v>2</v>
      </c>
      <c r="O4329" s="2">
        <f>IFERROR(VLOOKUP(C4329,'FEBRE AMARELA'!$A$4:$C$38,3,FALSE),0)</f>
        <v>0</v>
      </c>
      <c r="P4329" s="2">
        <f>IFERROR(VLOOKUP(C4329,DENGUE!$A$5:$C$4097,3,FALSE),0)</f>
        <v>285</v>
      </c>
      <c r="Q4329" s="2">
        <f>IFERROR(VLOOKUP(C4329,'HEPATITE VIRAL'!$A$5:$C$3162,3,FALSE),0)</f>
        <v>0</v>
      </c>
      <c r="R4329" s="2">
        <f>IFERROR(VLOOKUP(C4329,'FEBRE MACULOSA'!$A$5:$C$181,3,FALSE),0)</f>
        <v>0</v>
      </c>
      <c r="S4329" s="2">
        <f>IFERROR(VLOOKUP(C4329,LEPTOSPIROSE!$A$5:$C$1176,3,FALSE),0)</f>
        <v>0</v>
      </c>
      <c r="T4329" s="2">
        <f>IFERROR(VLOOKUP(C4329,'DOENÇA DE CHAGAS'!$A$5:$C$100,3,FALSE),0)</f>
        <v>0</v>
      </c>
      <c r="U4329" s="2">
        <f>IFERROR(VLOOKUP(C4329,'PICADAS DE COBRAS'!$A$6:$C$4645,3,FALSE),0)</f>
        <v>12</v>
      </c>
      <c r="V4329">
        <f>IFERROR(VLOOKUP(C4329,'ZIKA VIRUS'!$A$5:$C$2399,3,FALSE),0)</f>
        <v>1</v>
      </c>
      <c r="W4329">
        <f>IFERROR(VLOOKUP(C4329,'FEBRE TIFÓIDE'!$A$5:$C$46,3,FALSE),0)</f>
        <v>0</v>
      </c>
      <c r="X4329">
        <f>IFERROR(VLOOKUP(C4329,HANTAVIROSE!$A$5:$C$153,3,FALSE),0)</f>
        <v>0</v>
      </c>
      <c r="Y4329">
        <f>IFERROR(VLOOKUP(C4329,MENINGITE!$A$5:$C$447,3,FALSE),0)</f>
        <v>0</v>
      </c>
      <c r="Z4329">
        <f>IFERROR(VLOOKUP(C4329,RAIVA!$A$5:$C$16,3,FALSE),0)</f>
        <v>0</v>
      </c>
    </row>
    <row r="4330" spans="1:26" x14ac:dyDescent="0.3">
      <c r="A4330" s="2" t="s">
        <v>3816</v>
      </c>
      <c r="B4330" s="2" t="s">
        <v>3857</v>
      </c>
      <c r="C4330" s="2">
        <v>261230</v>
      </c>
      <c r="D4330" s="2">
        <v>2612307</v>
      </c>
      <c r="E4330" s="2" t="s">
        <v>3816</v>
      </c>
      <c r="F4330" s="2" t="s">
        <v>3857</v>
      </c>
      <c r="G4330" s="2">
        <f>IFERROR(VLOOKUP(D4330,Coordenadas!$A$2:$D$5571,3,FALSE),0)</f>
        <v>-8.9723000000000006</v>
      </c>
      <c r="H4330" s="2">
        <f>IFERROR(VLOOKUP(D4330,Coordenadas!$A$2:$D$5571,4,FALSE),0)</f>
        <v>-36.691000000000003</v>
      </c>
      <c r="I4330" s="2" t="s">
        <v>5324</v>
      </c>
      <c r="J4330" s="2">
        <v>15309</v>
      </c>
      <c r="K4330" s="2" t="s">
        <v>5332</v>
      </c>
      <c r="L4330" s="2">
        <f>IFERROR(VLOOKUP(C4330,BOTULISMO!$A$3:$C$19,3,FALSE),0)</f>
        <v>0</v>
      </c>
      <c r="M4330" s="2">
        <f>IFERROR(VLOOKUP(C4330,'LEISHMANIOSE VISCERAL'!$A$4:$C$454,3,FALSE),0)</f>
        <v>0</v>
      </c>
      <c r="N4330" s="2">
        <f>IFERROR(VLOOKUP(C4330,'LEISHMANIOSE TEGUMENTAR'!$A$4:$C$1681,3,FALSE),0)</f>
        <v>0</v>
      </c>
      <c r="O4330" s="2">
        <f>IFERROR(VLOOKUP(C4330,'FEBRE AMARELA'!$A$4:$C$38,3,FALSE),0)</f>
        <v>0</v>
      </c>
      <c r="P4330" s="2">
        <f>IFERROR(VLOOKUP(C4330,DENGUE!$A$5:$C$4097,3,FALSE),0)</f>
        <v>2</v>
      </c>
      <c r="Q4330" s="2">
        <f>IFERROR(VLOOKUP(C4330,'HEPATITE VIRAL'!$A$5:$C$3162,3,FALSE),0)</f>
        <v>0</v>
      </c>
      <c r="R4330" s="2">
        <f>IFERROR(VLOOKUP(C4330,'FEBRE MACULOSA'!$A$5:$C$181,3,FALSE),0)</f>
        <v>0</v>
      </c>
      <c r="S4330" s="2">
        <f>IFERROR(VLOOKUP(C4330,LEPTOSPIROSE!$A$5:$C$1176,3,FALSE),0)</f>
        <v>0</v>
      </c>
      <c r="T4330" s="2">
        <f>IFERROR(VLOOKUP(C4330,'DOENÇA DE CHAGAS'!$A$5:$C$100,3,FALSE),0)</f>
        <v>0</v>
      </c>
      <c r="U4330" s="2">
        <f>IFERROR(VLOOKUP(C4330,'PICADAS DE COBRAS'!$A$6:$C$4645,3,FALSE),0)</f>
        <v>25</v>
      </c>
      <c r="V4330">
        <f>IFERROR(VLOOKUP(C4330,'ZIKA VIRUS'!$A$5:$C$2399,3,FALSE),0)</f>
        <v>1</v>
      </c>
      <c r="W4330">
        <f>IFERROR(VLOOKUP(C4330,'FEBRE TIFÓIDE'!$A$5:$C$46,3,FALSE),0)</f>
        <v>0</v>
      </c>
      <c r="X4330">
        <f>IFERROR(VLOOKUP(C4330,HANTAVIROSE!$A$5:$C$153,3,FALSE),0)</f>
        <v>0</v>
      </c>
      <c r="Y4330">
        <f>IFERROR(VLOOKUP(C4330,MENINGITE!$A$5:$C$447,3,FALSE),0)</f>
        <v>1</v>
      </c>
      <c r="Z4330">
        <f>IFERROR(VLOOKUP(C4330,RAIVA!$A$5:$C$16,3,FALSE),0)</f>
        <v>0</v>
      </c>
    </row>
    <row r="4331" spans="1:26" x14ac:dyDescent="0.3">
      <c r="A4331" s="2" t="s">
        <v>1637</v>
      </c>
      <c r="B4331" s="2" t="s">
        <v>1032</v>
      </c>
      <c r="C4331" s="2">
        <v>354515</v>
      </c>
      <c r="D4331" s="2">
        <v>3545159</v>
      </c>
      <c r="E4331" s="2" t="s">
        <v>1637</v>
      </c>
      <c r="F4331" s="2" t="s">
        <v>1032</v>
      </c>
      <c r="G4331" s="2">
        <f>IFERROR(VLOOKUP(D4331,Coordenadas!$A$2:$D$5571,3,FALSE),0)</f>
        <v>-22.844200000000001</v>
      </c>
      <c r="H4331" s="2">
        <f>IFERROR(VLOOKUP(D4331,Coordenadas!$A$2:$D$5571,4,FALSE),0)</f>
        <v>-47.675400000000003</v>
      </c>
      <c r="I4331" s="2" t="s">
        <v>5325</v>
      </c>
      <c r="J4331" s="2">
        <v>7059</v>
      </c>
      <c r="K4331" s="2" t="s">
        <v>5332</v>
      </c>
      <c r="L4331" s="2">
        <f>IFERROR(VLOOKUP(C4331,BOTULISMO!$A$3:$C$19,3,FALSE),0)</f>
        <v>0</v>
      </c>
      <c r="M4331" s="2">
        <f>IFERROR(VLOOKUP(C4331,'LEISHMANIOSE VISCERAL'!$A$4:$C$454,3,FALSE),0)</f>
        <v>0</v>
      </c>
      <c r="N4331" s="2">
        <f>IFERROR(VLOOKUP(C4331,'LEISHMANIOSE TEGUMENTAR'!$A$4:$C$1681,3,FALSE),0)</f>
        <v>0</v>
      </c>
      <c r="O4331" s="2">
        <f>IFERROR(VLOOKUP(C4331,'FEBRE AMARELA'!$A$4:$C$38,3,FALSE),0)</f>
        <v>0</v>
      </c>
      <c r="P4331" s="2">
        <f>IFERROR(VLOOKUP(C4331,DENGUE!$A$5:$C$4097,3,FALSE),0)</f>
        <v>17</v>
      </c>
      <c r="Q4331" s="2">
        <f>IFERROR(VLOOKUP(C4331,'HEPATITE VIRAL'!$A$5:$C$3162,3,FALSE),0)</f>
        <v>1</v>
      </c>
      <c r="R4331" s="2">
        <f>IFERROR(VLOOKUP(C4331,'FEBRE MACULOSA'!$A$5:$C$181,3,FALSE),0)</f>
        <v>0</v>
      </c>
      <c r="S4331" s="2">
        <f>IFERROR(VLOOKUP(C4331,LEPTOSPIROSE!$A$5:$C$1176,3,FALSE),0)</f>
        <v>1</v>
      </c>
      <c r="T4331" s="2">
        <f>IFERROR(VLOOKUP(C4331,'DOENÇA DE CHAGAS'!$A$5:$C$100,3,FALSE),0)</f>
        <v>0</v>
      </c>
      <c r="U4331" s="2">
        <f>IFERROR(VLOOKUP(C4331,'PICADAS DE COBRAS'!$A$6:$C$4645,3,FALSE),0)</f>
        <v>55</v>
      </c>
      <c r="V4331">
        <f>IFERROR(VLOOKUP(C4331,'ZIKA VIRUS'!$A$5:$C$2399,3,FALSE),0)</f>
        <v>0</v>
      </c>
      <c r="W4331">
        <f>IFERROR(VLOOKUP(C4331,'FEBRE TIFÓIDE'!$A$5:$C$46,3,FALSE),0)</f>
        <v>0</v>
      </c>
      <c r="X4331">
        <f>IFERROR(VLOOKUP(C4331,HANTAVIROSE!$A$5:$C$153,3,FALSE),0)</f>
        <v>0</v>
      </c>
      <c r="Y4331">
        <f>IFERROR(VLOOKUP(C4331,MENINGITE!$A$5:$C$447,3,FALSE),0)</f>
        <v>0</v>
      </c>
      <c r="Z4331">
        <f>IFERROR(VLOOKUP(C4331,RAIVA!$A$5:$C$16,3,FALSE),0)</f>
        <v>0</v>
      </c>
    </row>
    <row r="4332" spans="1:26" x14ac:dyDescent="0.3">
      <c r="A4332" s="2" t="s">
        <v>967</v>
      </c>
      <c r="B4332" s="2" t="s">
        <v>1032</v>
      </c>
      <c r="C4332" s="2">
        <v>421535</v>
      </c>
      <c r="D4332" s="2">
        <v>4215356</v>
      </c>
      <c r="E4332" s="2" t="s">
        <v>967</v>
      </c>
      <c r="F4332" s="2" t="s">
        <v>1032</v>
      </c>
      <c r="G4332" s="2">
        <f>IFERROR(VLOOKUP(D4332,Coordenadas!$A$2:$D$5571,3,FALSE),0)</f>
        <v>-26.604900000000001</v>
      </c>
      <c r="H4332" s="2">
        <f>IFERROR(VLOOKUP(D4332,Coordenadas!$A$2:$D$5571,4,FALSE),0)</f>
        <v>-53.0578</v>
      </c>
      <c r="I4332" s="2" t="s">
        <v>5326</v>
      </c>
      <c r="J4332" s="2">
        <v>3961</v>
      </c>
      <c r="K4332" s="2" t="s">
        <v>5332</v>
      </c>
      <c r="L4332" s="2">
        <f>IFERROR(VLOOKUP(C4332,BOTULISMO!$A$3:$C$19,3,FALSE),0)</f>
        <v>0</v>
      </c>
      <c r="M4332" s="2">
        <f>IFERROR(VLOOKUP(C4332,'LEISHMANIOSE VISCERAL'!$A$4:$C$454,3,FALSE),0)</f>
        <v>0</v>
      </c>
      <c r="N4332" s="2">
        <f>IFERROR(VLOOKUP(C4332,'LEISHMANIOSE TEGUMENTAR'!$A$4:$C$1681,3,FALSE),0)</f>
        <v>0</v>
      </c>
      <c r="O4332" s="2">
        <f>IFERROR(VLOOKUP(C4332,'FEBRE AMARELA'!$A$4:$C$38,3,FALSE),0)</f>
        <v>0</v>
      </c>
      <c r="P4332" s="2">
        <f>IFERROR(VLOOKUP(C4332,DENGUE!$A$5:$C$4097,3,FALSE),0)</f>
        <v>0</v>
      </c>
      <c r="Q4332" s="2">
        <f>IFERROR(VLOOKUP(C4332,'HEPATITE VIRAL'!$A$5:$C$3162,3,FALSE),0)</f>
        <v>3</v>
      </c>
      <c r="R4332" s="2">
        <f>IFERROR(VLOOKUP(C4332,'FEBRE MACULOSA'!$A$5:$C$181,3,FALSE),0)</f>
        <v>0</v>
      </c>
      <c r="S4332" s="2">
        <f>IFERROR(VLOOKUP(C4332,LEPTOSPIROSE!$A$5:$C$1176,3,FALSE),0)</f>
        <v>0</v>
      </c>
      <c r="T4332" s="2">
        <f>IFERROR(VLOOKUP(C4332,'DOENÇA DE CHAGAS'!$A$5:$C$100,3,FALSE),0)</f>
        <v>0</v>
      </c>
      <c r="U4332" s="2">
        <f>IFERROR(VLOOKUP(C4332,'PICADAS DE COBRAS'!$A$6:$C$4645,3,FALSE),0)</f>
        <v>41</v>
      </c>
      <c r="V4332">
        <f>IFERROR(VLOOKUP(C4332,'ZIKA VIRUS'!$A$5:$C$2399,3,FALSE),0)</f>
        <v>1</v>
      </c>
      <c r="W4332">
        <f>IFERROR(VLOOKUP(C4332,'FEBRE TIFÓIDE'!$A$5:$C$46,3,FALSE),0)</f>
        <v>0</v>
      </c>
      <c r="X4332">
        <f>IFERROR(VLOOKUP(C4332,HANTAVIROSE!$A$5:$C$153,3,FALSE),0)</f>
        <v>0</v>
      </c>
      <c r="Y4332">
        <f>IFERROR(VLOOKUP(C4332,MENINGITE!$A$5:$C$447,3,FALSE),0)</f>
        <v>0</v>
      </c>
      <c r="Z4332">
        <f>IFERROR(VLOOKUP(C4332,RAIVA!$A$5:$C$16,3,FALSE),0)</f>
        <v>0</v>
      </c>
    </row>
    <row r="4333" spans="1:26" x14ac:dyDescent="0.3">
      <c r="A4333" s="2" t="s">
        <v>1637</v>
      </c>
      <c r="B4333" s="2" t="s">
        <v>1767</v>
      </c>
      <c r="C4333" s="2">
        <v>354520</v>
      </c>
      <c r="D4333" s="2">
        <v>3545209</v>
      </c>
      <c r="E4333" s="2" t="s">
        <v>1637</v>
      </c>
      <c r="F4333" s="2" t="s">
        <v>1767</v>
      </c>
      <c r="G4333" s="2">
        <f>IFERROR(VLOOKUP(D4333,Coordenadas!$A$2:$D$5571,3,FALSE),0)</f>
        <v>-23.1996</v>
      </c>
      <c r="H4333" s="2">
        <f>IFERROR(VLOOKUP(D4333,Coordenadas!$A$2:$D$5571,4,FALSE),0)</f>
        <v>-47.293100000000003</v>
      </c>
      <c r="I4333" s="2" t="s">
        <v>5325</v>
      </c>
      <c r="J4333" s="2">
        <v>105516</v>
      </c>
      <c r="K4333" s="2" t="s">
        <v>5333</v>
      </c>
      <c r="L4333" s="2">
        <f>IFERROR(VLOOKUP(C4333,BOTULISMO!$A$3:$C$19,3,FALSE),0)</f>
        <v>0</v>
      </c>
      <c r="M4333" s="2">
        <f>IFERROR(VLOOKUP(C4333,'LEISHMANIOSE VISCERAL'!$A$4:$C$454,3,FALSE),0)</f>
        <v>0</v>
      </c>
      <c r="N4333" s="2">
        <f>IFERROR(VLOOKUP(C4333,'LEISHMANIOSE TEGUMENTAR'!$A$4:$C$1681,3,FALSE),0)</f>
        <v>0</v>
      </c>
      <c r="O4333" s="2">
        <f>IFERROR(VLOOKUP(C4333,'FEBRE AMARELA'!$A$4:$C$38,3,FALSE),0)</f>
        <v>0</v>
      </c>
      <c r="P4333" s="2">
        <f>IFERROR(VLOOKUP(C4333,DENGUE!$A$5:$C$4097,3,FALSE),0)</f>
        <v>112</v>
      </c>
      <c r="Q4333" s="2">
        <f>IFERROR(VLOOKUP(C4333,'HEPATITE VIRAL'!$A$5:$C$3162,3,FALSE),0)</f>
        <v>65</v>
      </c>
      <c r="R4333" s="2">
        <f>IFERROR(VLOOKUP(C4333,'FEBRE MACULOSA'!$A$5:$C$181,3,FALSE),0)</f>
        <v>2</v>
      </c>
      <c r="S4333" s="2">
        <f>IFERROR(VLOOKUP(C4333,LEPTOSPIROSE!$A$5:$C$1176,3,FALSE),0)</f>
        <v>2</v>
      </c>
      <c r="T4333" s="2">
        <f>IFERROR(VLOOKUP(C4333,'DOENÇA DE CHAGAS'!$A$5:$C$100,3,FALSE),0)</f>
        <v>0</v>
      </c>
      <c r="U4333" s="2">
        <f>IFERROR(VLOOKUP(C4333,'PICADAS DE COBRAS'!$A$6:$C$4645,3,FALSE),0)</f>
        <v>40</v>
      </c>
      <c r="V4333">
        <f>IFERROR(VLOOKUP(C4333,'ZIKA VIRUS'!$A$5:$C$2399,3,FALSE),0)</f>
        <v>0</v>
      </c>
      <c r="W4333">
        <f>IFERROR(VLOOKUP(C4333,'FEBRE TIFÓIDE'!$A$5:$C$46,3,FALSE),0)</f>
        <v>0</v>
      </c>
      <c r="X4333">
        <f>IFERROR(VLOOKUP(C4333,HANTAVIROSE!$A$5:$C$153,3,FALSE),0)</f>
        <v>0</v>
      </c>
      <c r="Y4333">
        <f>IFERROR(VLOOKUP(C4333,MENINGITE!$A$5:$C$447,3,FALSE),0)</f>
        <v>3</v>
      </c>
      <c r="Z4333">
        <f>IFERROR(VLOOKUP(C4333,RAIVA!$A$5:$C$16,3,FALSE),0)</f>
        <v>0</v>
      </c>
    </row>
    <row r="4334" spans="1:26" x14ac:dyDescent="0.3">
      <c r="A4334" s="2" t="s">
        <v>2425</v>
      </c>
      <c r="B4334" s="2" t="s">
        <v>2608</v>
      </c>
      <c r="C4334" s="2">
        <v>315710</v>
      </c>
      <c r="D4334" s="2">
        <v>3157104</v>
      </c>
      <c r="E4334" s="2" t="s">
        <v>2425</v>
      </c>
      <c r="F4334" s="2" t="s">
        <v>2608</v>
      </c>
      <c r="G4334" s="2">
        <f>IFERROR(VLOOKUP(D4334,Coordenadas!$A$2:$D$5571,3,FALSE),0)</f>
        <v>-16.0063</v>
      </c>
      <c r="H4334" s="2">
        <f>IFERROR(VLOOKUP(D4334,Coordenadas!$A$2:$D$5571,4,FALSE),0)</f>
        <v>-39.939100000000003</v>
      </c>
      <c r="I4334" s="2" t="s">
        <v>5325</v>
      </c>
      <c r="J4334" s="2">
        <v>6859</v>
      </c>
      <c r="K4334" s="2" t="s">
        <v>5332</v>
      </c>
      <c r="L4334" s="2">
        <f>IFERROR(VLOOKUP(C4334,BOTULISMO!$A$3:$C$19,3,FALSE),0)</f>
        <v>0</v>
      </c>
      <c r="M4334" s="2">
        <f>IFERROR(VLOOKUP(C4334,'LEISHMANIOSE VISCERAL'!$A$4:$C$454,3,FALSE),0)</f>
        <v>0</v>
      </c>
      <c r="N4334" s="2">
        <f>IFERROR(VLOOKUP(C4334,'LEISHMANIOSE TEGUMENTAR'!$A$4:$C$1681,3,FALSE),0)</f>
        <v>1</v>
      </c>
      <c r="O4334" s="2">
        <f>IFERROR(VLOOKUP(C4334,'FEBRE AMARELA'!$A$4:$C$38,3,FALSE),0)</f>
        <v>0</v>
      </c>
      <c r="P4334" s="2">
        <f>IFERROR(VLOOKUP(C4334,DENGUE!$A$5:$C$4097,3,FALSE),0)</f>
        <v>12</v>
      </c>
      <c r="Q4334" s="2">
        <f>IFERROR(VLOOKUP(C4334,'HEPATITE VIRAL'!$A$5:$C$3162,3,FALSE),0)</f>
        <v>1</v>
      </c>
      <c r="R4334" s="2">
        <f>IFERROR(VLOOKUP(C4334,'FEBRE MACULOSA'!$A$5:$C$181,3,FALSE),0)</f>
        <v>0</v>
      </c>
      <c r="S4334" s="2">
        <f>IFERROR(VLOOKUP(C4334,LEPTOSPIROSE!$A$5:$C$1176,3,FALSE),0)</f>
        <v>0</v>
      </c>
      <c r="T4334" s="2">
        <f>IFERROR(VLOOKUP(C4334,'DOENÇA DE CHAGAS'!$A$5:$C$100,3,FALSE),0)</f>
        <v>0</v>
      </c>
      <c r="U4334" s="2">
        <f>IFERROR(VLOOKUP(C4334,'PICADAS DE COBRAS'!$A$6:$C$4645,3,FALSE),0)</f>
        <v>82</v>
      </c>
      <c r="V4334">
        <f>IFERROR(VLOOKUP(C4334,'ZIKA VIRUS'!$A$5:$C$2399,3,FALSE),0)</f>
        <v>0</v>
      </c>
      <c r="W4334">
        <f>IFERROR(VLOOKUP(C4334,'FEBRE TIFÓIDE'!$A$5:$C$46,3,FALSE),0)</f>
        <v>0</v>
      </c>
      <c r="X4334">
        <f>IFERROR(VLOOKUP(C4334,HANTAVIROSE!$A$5:$C$153,3,FALSE),0)</f>
        <v>0</v>
      </c>
      <c r="Y4334">
        <f>IFERROR(VLOOKUP(C4334,MENINGITE!$A$5:$C$447,3,FALSE),0)</f>
        <v>0</v>
      </c>
      <c r="Z4334">
        <f>IFERROR(VLOOKUP(C4334,RAIVA!$A$5:$C$16,3,FALSE),0)</f>
        <v>0</v>
      </c>
    </row>
    <row r="4335" spans="1:26" x14ac:dyDescent="0.3">
      <c r="A4335" s="2" t="s">
        <v>1637</v>
      </c>
      <c r="B4335" s="2" t="s">
        <v>1766</v>
      </c>
      <c r="C4335" s="2">
        <v>354530</v>
      </c>
      <c r="D4335" s="2">
        <v>3545308</v>
      </c>
      <c r="E4335" s="2" t="s">
        <v>1637</v>
      </c>
      <c r="F4335" s="2" t="s">
        <v>1766</v>
      </c>
      <c r="G4335" s="2">
        <f>IFERROR(VLOOKUP(D4335,Coordenadas!$A$2:$D$5571,3,FALSE),0)</f>
        <v>-23.647400000000001</v>
      </c>
      <c r="H4335" s="2">
        <f>IFERROR(VLOOKUP(D4335,Coordenadas!$A$2:$D$5571,4,FALSE),0)</f>
        <v>-47.574300000000001</v>
      </c>
      <c r="I4335" s="2" t="s">
        <v>5325</v>
      </c>
      <c r="J4335" s="2">
        <v>40132</v>
      </c>
      <c r="K4335" s="2" t="s">
        <v>5330</v>
      </c>
      <c r="L4335" s="2">
        <f>IFERROR(VLOOKUP(C4335,BOTULISMO!$A$3:$C$19,3,FALSE),0)</f>
        <v>0</v>
      </c>
      <c r="M4335" s="2">
        <f>IFERROR(VLOOKUP(C4335,'LEISHMANIOSE VISCERAL'!$A$4:$C$454,3,FALSE),0)</f>
        <v>0</v>
      </c>
      <c r="N4335" s="2">
        <f>IFERROR(VLOOKUP(C4335,'LEISHMANIOSE TEGUMENTAR'!$A$4:$C$1681,3,FALSE),0)</f>
        <v>0</v>
      </c>
      <c r="O4335" s="2">
        <f>IFERROR(VLOOKUP(C4335,'FEBRE AMARELA'!$A$4:$C$38,3,FALSE),0)</f>
        <v>0</v>
      </c>
      <c r="P4335" s="2">
        <f>IFERROR(VLOOKUP(C4335,DENGUE!$A$5:$C$4097,3,FALSE),0)</f>
        <v>16</v>
      </c>
      <c r="Q4335" s="2">
        <f>IFERROR(VLOOKUP(C4335,'HEPATITE VIRAL'!$A$5:$C$3162,3,FALSE),0)</f>
        <v>24</v>
      </c>
      <c r="R4335" s="2">
        <f>IFERROR(VLOOKUP(C4335,'FEBRE MACULOSA'!$A$5:$C$181,3,FALSE),0)</f>
        <v>0</v>
      </c>
      <c r="S4335" s="2">
        <f>IFERROR(VLOOKUP(C4335,LEPTOSPIROSE!$A$5:$C$1176,3,FALSE),0)</f>
        <v>0</v>
      </c>
      <c r="T4335" s="2">
        <f>IFERROR(VLOOKUP(C4335,'DOENÇA DE CHAGAS'!$A$5:$C$100,3,FALSE),0)</f>
        <v>0</v>
      </c>
      <c r="U4335" s="2">
        <f>IFERROR(VLOOKUP(C4335,'PICADAS DE COBRAS'!$A$6:$C$4645,3,FALSE),0)</f>
        <v>8</v>
      </c>
      <c r="V4335">
        <f>IFERROR(VLOOKUP(C4335,'ZIKA VIRUS'!$A$5:$C$2399,3,FALSE),0)</f>
        <v>1</v>
      </c>
      <c r="W4335">
        <f>IFERROR(VLOOKUP(C4335,'FEBRE TIFÓIDE'!$A$5:$C$46,3,FALSE),0)</f>
        <v>0</v>
      </c>
      <c r="X4335">
        <f>IFERROR(VLOOKUP(C4335,HANTAVIROSE!$A$5:$C$153,3,FALSE),0)</f>
        <v>0</v>
      </c>
      <c r="Y4335">
        <f>IFERROR(VLOOKUP(C4335,MENINGITE!$A$5:$C$447,3,FALSE),0)</f>
        <v>1</v>
      </c>
      <c r="Z4335">
        <f>IFERROR(VLOOKUP(C4335,RAIVA!$A$5:$C$16,3,FALSE),0)</f>
        <v>0</v>
      </c>
    </row>
    <row r="4336" spans="1:26" x14ac:dyDescent="0.3">
      <c r="A4336" s="2" t="s">
        <v>250</v>
      </c>
      <c r="B4336" s="2" t="s">
        <v>274</v>
      </c>
      <c r="C4336" s="2">
        <v>510775</v>
      </c>
      <c r="D4336" s="2">
        <v>5107750</v>
      </c>
      <c r="E4336" s="2" t="s">
        <v>250</v>
      </c>
      <c r="F4336" s="2" t="s">
        <v>274</v>
      </c>
      <c r="G4336" s="2">
        <f>IFERROR(VLOOKUP(D4336,Coordenadas!$A$2:$D$5571,3,FALSE),0)</f>
        <v>-15.1303</v>
      </c>
      <c r="H4336" s="2">
        <f>IFERROR(VLOOKUP(D4336,Coordenadas!$A$2:$D$5571,4,FALSE),0)</f>
        <v>-58.131700000000002</v>
      </c>
      <c r="I4336" s="2" t="s">
        <v>5327</v>
      </c>
      <c r="J4336" s="2">
        <v>3908</v>
      </c>
      <c r="K4336" s="2" t="s">
        <v>5332</v>
      </c>
      <c r="L4336" s="2">
        <f>IFERROR(VLOOKUP(C4336,BOTULISMO!$A$3:$C$19,3,FALSE),0)</f>
        <v>0</v>
      </c>
      <c r="M4336" s="2">
        <f>IFERROR(VLOOKUP(C4336,'LEISHMANIOSE VISCERAL'!$A$4:$C$454,3,FALSE),0)</f>
        <v>0</v>
      </c>
      <c r="N4336" s="2">
        <f>IFERROR(VLOOKUP(C4336,'LEISHMANIOSE TEGUMENTAR'!$A$4:$C$1681,3,FALSE),0)</f>
        <v>4</v>
      </c>
      <c r="O4336" s="2">
        <f>IFERROR(VLOOKUP(C4336,'FEBRE AMARELA'!$A$4:$C$38,3,FALSE),0)</f>
        <v>0</v>
      </c>
      <c r="P4336" s="2">
        <f>IFERROR(VLOOKUP(C4336,DENGUE!$A$5:$C$4097,3,FALSE),0)</f>
        <v>7</v>
      </c>
      <c r="Q4336" s="2">
        <f>IFERROR(VLOOKUP(C4336,'HEPATITE VIRAL'!$A$5:$C$3162,3,FALSE),0)</f>
        <v>0</v>
      </c>
      <c r="R4336" s="2">
        <f>IFERROR(VLOOKUP(C4336,'FEBRE MACULOSA'!$A$5:$C$181,3,FALSE),0)</f>
        <v>0</v>
      </c>
      <c r="S4336" s="2">
        <f>IFERROR(VLOOKUP(C4336,LEPTOSPIROSE!$A$5:$C$1176,3,FALSE),0)</f>
        <v>0</v>
      </c>
      <c r="T4336" s="2">
        <f>IFERROR(VLOOKUP(C4336,'DOENÇA DE CHAGAS'!$A$5:$C$100,3,FALSE),0)</f>
        <v>0</v>
      </c>
      <c r="U4336" s="2">
        <f>IFERROR(VLOOKUP(C4336,'PICADAS DE COBRAS'!$A$6:$C$4645,3,FALSE),0)</f>
        <v>4</v>
      </c>
      <c r="V4336">
        <f>IFERROR(VLOOKUP(C4336,'ZIKA VIRUS'!$A$5:$C$2399,3,FALSE),0)</f>
        <v>0</v>
      </c>
      <c r="W4336">
        <f>IFERROR(VLOOKUP(C4336,'FEBRE TIFÓIDE'!$A$5:$C$46,3,FALSE),0)</f>
        <v>0</v>
      </c>
      <c r="X4336">
        <f>IFERROR(VLOOKUP(C4336,HANTAVIROSE!$A$5:$C$153,3,FALSE),0)</f>
        <v>0</v>
      </c>
      <c r="Y4336">
        <f>IFERROR(VLOOKUP(C4336,MENINGITE!$A$5:$C$447,3,FALSE),0)</f>
        <v>0</v>
      </c>
      <c r="Z4336">
        <f>IFERROR(VLOOKUP(C4336,RAIVA!$A$5:$C$16,3,FALSE),0)</f>
        <v>0</v>
      </c>
    </row>
    <row r="4337" spans="1:26" x14ac:dyDescent="0.3">
      <c r="A4337" s="2" t="s">
        <v>1256</v>
      </c>
      <c r="B4337" s="2" t="s">
        <v>1334</v>
      </c>
      <c r="C4337" s="2">
        <v>412290</v>
      </c>
      <c r="D4337" s="2">
        <v>4122909</v>
      </c>
      <c r="E4337" s="2" t="s">
        <v>1256</v>
      </c>
      <c r="F4337" s="2" t="s">
        <v>1334</v>
      </c>
      <c r="G4337" s="2">
        <f>IFERROR(VLOOKUP(D4337,Coordenadas!$A$2:$D$5571,3,FALSE),0)</f>
        <v>-23.607399999999998</v>
      </c>
      <c r="H4337" s="2">
        <f>IFERROR(VLOOKUP(D4337,Coordenadas!$A$2:$D$5571,4,FALSE),0)</f>
        <v>-49.635399999999997</v>
      </c>
      <c r="I4337" s="2" t="s">
        <v>5326</v>
      </c>
      <c r="J4337" s="2">
        <v>5178</v>
      </c>
      <c r="K4337" s="2" t="s">
        <v>5332</v>
      </c>
      <c r="L4337" s="2">
        <f>IFERROR(VLOOKUP(C4337,BOTULISMO!$A$3:$C$19,3,FALSE),0)</f>
        <v>0</v>
      </c>
      <c r="M4337" s="2">
        <f>IFERROR(VLOOKUP(C4337,'LEISHMANIOSE VISCERAL'!$A$4:$C$454,3,FALSE),0)</f>
        <v>0</v>
      </c>
      <c r="N4337" s="2">
        <f>IFERROR(VLOOKUP(C4337,'LEISHMANIOSE TEGUMENTAR'!$A$4:$C$1681,3,FALSE),0)</f>
        <v>0</v>
      </c>
      <c r="O4337" s="2">
        <f>IFERROR(VLOOKUP(C4337,'FEBRE AMARELA'!$A$4:$C$38,3,FALSE),0)</f>
        <v>0</v>
      </c>
      <c r="P4337" s="2">
        <f>IFERROR(VLOOKUP(C4337,DENGUE!$A$5:$C$4097,3,FALSE),0)</f>
        <v>43</v>
      </c>
      <c r="Q4337" s="2">
        <f>IFERROR(VLOOKUP(C4337,'HEPATITE VIRAL'!$A$5:$C$3162,3,FALSE),0)</f>
        <v>0</v>
      </c>
      <c r="R4337" s="2">
        <f>IFERROR(VLOOKUP(C4337,'FEBRE MACULOSA'!$A$5:$C$181,3,FALSE),0)</f>
        <v>0</v>
      </c>
      <c r="S4337" s="2">
        <f>IFERROR(VLOOKUP(C4337,LEPTOSPIROSE!$A$5:$C$1176,3,FALSE),0)</f>
        <v>0</v>
      </c>
      <c r="T4337" s="2">
        <f>IFERROR(VLOOKUP(C4337,'DOENÇA DE CHAGAS'!$A$5:$C$100,3,FALSE),0)</f>
        <v>0</v>
      </c>
      <c r="U4337" s="2">
        <f>IFERROR(VLOOKUP(C4337,'PICADAS DE COBRAS'!$A$6:$C$4645,3,FALSE),0)</f>
        <v>5</v>
      </c>
      <c r="V4337">
        <f>IFERROR(VLOOKUP(C4337,'ZIKA VIRUS'!$A$5:$C$2399,3,FALSE),0)</f>
        <v>0</v>
      </c>
      <c r="W4337">
        <f>IFERROR(VLOOKUP(C4337,'FEBRE TIFÓIDE'!$A$5:$C$46,3,FALSE),0)</f>
        <v>0</v>
      </c>
      <c r="X4337">
        <f>IFERROR(VLOOKUP(C4337,HANTAVIROSE!$A$5:$C$153,3,FALSE),0)</f>
        <v>0</v>
      </c>
      <c r="Y4337">
        <f>IFERROR(VLOOKUP(C4337,MENINGITE!$A$5:$C$447,3,FALSE),0)</f>
        <v>0</v>
      </c>
      <c r="Z4337">
        <f>IFERROR(VLOOKUP(C4337,RAIVA!$A$5:$C$16,3,FALSE),0)</f>
        <v>0</v>
      </c>
    </row>
    <row r="4338" spans="1:26" x14ac:dyDescent="0.3">
      <c r="A4338" s="2" t="s">
        <v>470</v>
      </c>
      <c r="B4338" s="2" t="s">
        <v>610</v>
      </c>
      <c r="C4338" s="2">
        <v>431645</v>
      </c>
      <c r="D4338" s="2">
        <v>4316451</v>
      </c>
      <c r="E4338" s="2" t="s">
        <v>470</v>
      </c>
      <c r="F4338" s="2" t="s">
        <v>610</v>
      </c>
      <c r="G4338" s="2">
        <f>IFERROR(VLOOKUP(D4338,Coordenadas!$A$2:$D$5571,3,FALSE),0)</f>
        <v>-29.095099999999999</v>
      </c>
      <c r="H4338" s="2">
        <f>IFERROR(VLOOKUP(D4338,Coordenadas!$A$2:$D$5571,4,FALSE),0)</f>
        <v>-53.213299999999997</v>
      </c>
      <c r="I4338" s="2" t="s">
        <v>5326</v>
      </c>
      <c r="J4338" s="2">
        <v>11880</v>
      </c>
      <c r="K4338" s="2" t="s">
        <v>5332</v>
      </c>
      <c r="L4338" s="2">
        <f>IFERROR(VLOOKUP(C4338,BOTULISMO!$A$3:$C$19,3,FALSE),0)</f>
        <v>0</v>
      </c>
      <c r="M4338" s="2">
        <f>IFERROR(VLOOKUP(C4338,'LEISHMANIOSE VISCERAL'!$A$4:$C$454,3,FALSE),0)</f>
        <v>0</v>
      </c>
      <c r="N4338" s="2">
        <f>IFERROR(VLOOKUP(C4338,'LEISHMANIOSE TEGUMENTAR'!$A$4:$C$1681,3,FALSE),0)</f>
        <v>0</v>
      </c>
      <c r="O4338" s="2">
        <f>IFERROR(VLOOKUP(C4338,'FEBRE AMARELA'!$A$4:$C$38,3,FALSE),0)</f>
        <v>0</v>
      </c>
      <c r="P4338" s="2">
        <f>IFERROR(VLOOKUP(C4338,DENGUE!$A$5:$C$4097,3,FALSE),0)</f>
        <v>1</v>
      </c>
      <c r="Q4338" s="2">
        <f>IFERROR(VLOOKUP(C4338,'HEPATITE VIRAL'!$A$5:$C$3162,3,FALSE),0)</f>
        <v>2</v>
      </c>
      <c r="R4338" s="2">
        <f>IFERROR(VLOOKUP(C4338,'FEBRE MACULOSA'!$A$5:$C$181,3,FALSE),0)</f>
        <v>0</v>
      </c>
      <c r="S4338" s="2">
        <f>IFERROR(VLOOKUP(C4338,LEPTOSPIROSE!$A$5:$C$1176,3,FALSE),0)</f>
        <v>1</v>
      </c>
      <c r="T4338" s="2">
        <f>IFERROR(VLOOKUP(C4338,'DOENÇA DE CHAGAS'!$A$5:$C$100,3,FALSE),0)</f>
        <v>0</v>
      </c>
      <c r="U4338" s="2">
        <f>IFERROR(VLOOKUP(C4338,'PICADAS DE COBRAS'!$A$6:$C$4645,3,FALSE),0)</f>
        <v>8</v>
      </c>
      <c r="V4338">
        <f>IFERROR(VLOOKUP(C4338,'ZIKA VIRUS'!$A$5:$C$2399,3,FALSE),0)</f>
        <v>0</v>
      </c>
      <c r="W4338">
        <f>IFERROR(VLOOKUP(C4338,'FEBRE TIFÓIDE'!$A$5:$C$46,3,FALSE),0)</f>
        <v>0</v>
      </c>
      <c r="X4338">
        <f>IFERROR(VLOOKUP(C4338,HANTAVIROSE!$A$5:$C$153,3,FALSE),0)</f>
        <v>0</v>
      </c>
      <c r="Y4338">
        <f>IFERROR(VLOOKUP(C4338,MENINGITE!$A$5:$C$447,3,FALSE),0)</f>
        <v>0</v>
      </c>
      <c r="Z4338">
        <f>IFERROR(VLOOKUP(C4338,RAIVA!$A$5:$C$16,3,FALSE),0)</f>
        <v>0</v>
      </c>
    </row>
    <row r="4339" spans="1:26" x14ac:dyDescent="0.3">
      <c r="A4339" s="2" t="s">
        <v>1256</v>
      </c>
      <c r="B4339" s="2" t="s">
        <v>1333</v>
      </c>
      <c r="C4339" s="2">
        <v>412300</v>
      </c>
      <c r="D4339" s="2">
        <v>4123006</v>
      </c>
      <c r="E4339" s="2" t="s">
        <v>1256</v>
      </c>
      <c r="F4339" s="2" t="s">
        <v>1333</v>
      </c>
      <c r="G4339" s="2">
        <f>IFERROR(VLOOKUP(D4339,Coordenadas!$A$2:$D$5571,3,FALSE),0)</f>
        <v>-25.781300000000002</v>
      </c>
      <c r="H4339" s="2">
        <f>IFERROR(VLOOKUP(D4339,Coordenadas!$A$2:$D$5571,4,FALSE),0)</f>
        <v>-53.313499999999998</v>
      </c>
      <c r="I4339" s="2" t="s">
        <v>5326</v>
      </c>
      <c r="J4339" s="2">
        <v>13689</v>
      </c>
      <c r="K4339" s="2" t="s">
        <v>5332</v>
      </c>
      <c r="L4339" s="2">
        <f>IFERROR(VLOOKUP(C4339,BOTULISMO!$A$3:$C$19,3,FALSE),0)</f>
        <v>0</v>
      </c>
      <c r="M4339" s="2">
        <f>IFERROR(VLOOKUP(C4339,'LEISHMANIOSE VISCERAL'!$A$4:$C$454,3,FALSE),0)</f>
        <v>0</v>
      </c>
      <c r="N4339" s="2">
        <f>IFERROR(VLOOKUP(C4339,'LEISHMANIOSE TEGUMENTAR'!$A$4:$C$1681,3,FALSE),0)</f>
        <v>0</v>
      </c>
      <c r="O4339" s="2">
        <f>IFERROR(VLOOKUP(C4339,'FEBRE AMARELA'!$A$4:$C$38,3,FALSE),0)</f>
        <v>0</v>
      </c>
      <c r="P4339" s="2">
        <f>IFERROR(VLOOKUP(C4339,DENGUE!$A$5:$C$4097,3,FALSE),0)</f>
        <v>291</v>
      </c>
      <c r="Q4339" s="2">
        <f>IFERROR(VLOOKUP(C4339,'HEPATITE VIRAL'!$A$5:$C$3162,3,FALSE),0)</f>
        <v>46</v>
      </c>
      <c r="R4339" s="2">
        <f>IFERROR(VLOOKUP(C4339,'FEBRE MACULOSA'!$A$5:$C$181,3,FALSE),0)</f>
        <v>0</v>
      </c>
      <c r="S4339" s="2">
        <f>IFERROR(VLOOKUP(C4339,LEPTOSPIROSE!$A$5:$C$1176,3,FALSE),0)</f>
        <v>3</v>
      </c>
      <c r="T4339" s="2">
        <f>IFERROR(VLOOKUP(C4339,'DOENÇA DE CHAGAS'!$A$5:$C$100,3,FALSE),0)</f>
        <v>0</v>
      </c>
      <c r="U4339" s="2">
        <f>IFERROR(VLOOKUP(C4339,'PICADAS DE COBRAS'!$A$6:$C$4645,3,FALSE),0)</f>
        <v>32</v>
      </c>
      <c r="V4339">
        <f>IFERROR(VLOOKUP(C4339,'ZIKA VIRUS'!$A$5:$C$2399,3,FALSE),0)</f>
        <v>1</v>
      </c>
      <c r="W4339">
        <f>IFERROR(VLOOKUP(C4339,'FEBRE TIFÓIDE'!$A$5:$C$46,3,FALSE),0)</f>
        <v>0</v>
      </c>
      <c r="X4339">
        <f>IFERROR(VLOOKUP(C4339,HANTAVIROSE!$A$5:$C$153,3,FALSE),0)</f>
        <v>0</v>
      </c>
      <c r="Y4339">
        <f>IFERROR(VLOOKUP(C4339,MENINGITE!$A$5:$C$447,3,FALSE),0)</f>
        <v>0</v>
      </c>
      <c r="Z4339">
        <f>IFERROR(VLOOKUP(C4339,RAIVA!$A$5:$C$16,3,FALSE),0)</f>
        <v>0</v>
      </c>
    </row>
    <row r="4340" spans="1:26" x14ac:dyDescent="0.3">
      <c r="A4340" s="2" t="s">
        <v>1637</v>
      </c>
      <c r="B4340" s="2" t="s">
        <v>1765</v>
      </c>
      <c r="C4340" s="2">
        <v>354540</v>
      </c>
      <c r="D4340" s="2">
        <v>3545407</v>
      </c>
      <c r="E4340" s="2" t="s">
        <v>1637</v>
      </c>
      <c r="F4340" s="2" t="s">
        <v>1765</v>
      </c>
      <c r="G4340" s="2">
        <f>IFERROR(VLOOKUP(D4340,Coordenadas!$A$2:$D$5571,3,FALSE),0)</f>
        <v>-22.889399999999998</v>
      </c>
      <c r="H4340" s="2">
        <f>IFERROR(VLOOKUP(D4340,Coordenadas!$A$2:$D$5571,4,FALSE),0)</f>
        <v>-49.9831</v>
      </c>
      <c r="I4340" s="2" t="s">
        <v>5325</v>
      </c>
      <c r="J4340" s="2">
        <v>8787</v>
      </c>
      <c r="K4340" s="2" t="s">
        <v>5332</v>
      </c>
      <c r="L4340" s="2">
        <f>IFERROR(VLOOKUP(C4340,BOTULISMO!$A$3:$C$19,3,FALSE),0)</f>
        <v>0</v>
      </c>
      <c r="M4340" s="2">
        <f>IFERROR(VLOOKUP(C4340,'LEISHMANIOSE VISCERAL'!$A$4:$C$454,3,FALSE),0)</f>
        <v>0</v>
      </c>
      <c r="N4340" s="2">
        <f>IFERROR(VLOOKUP(C4340,'LEISHMANIOSE TEGUMENTAR'!$A$4:$C$1681,3,FALSE),0)</f>
        <v>0</v>
      </c>
      <c r="O4340" s="2">
        <f>IFERROR(VLOOKUP(C4340,'FEBRE AMARELA'!$A$4:$C$38,3,FALSE),0)</f>
        <v>0</v>
      </c>
      <c r="P4340" s="2">
        <f>IFERROR(VLOOKUP(C4340,DENGUE!$A$5:$C$4097,3,FALSE),0)</f>
        <v>171</v>
      </c>
      <c r="Q4340" s="2">
        <f>IFERROR(VLOOKUP(C4340,'HEPATITE VIRAL'!$A$5:$C$3162,3,FALSE),0)</f>
        <v>0</v>
      </c>
      <c r="R4340" s="2">
        <f>IFERROR(VLOOKUP(C4340,'FEBRE MACULOSA'!$A$5:$C$181,3,FALSE),0)</f>
        <v>0</v>
      </c>
      <c r="S4340" s="2">
        <f>IFERROR(VLOOKUP(C4340,LEPTOSPIROSE!$A$5:$C$1176,3,FALSE),0)</f>
        <v>0</v>
      </c>
      <c r="T4340" s="2">
        <f>IFERROR(VLOOKUP(C4340,'DOENÇA DE CHAGAS'!$A$5:$C$100,3,FALSE),0)</f>
        <v>0</v>
      </c>
      <c r="U4340" s="2">
        <f>IFERROR(VLOOKUP(C4340,'PICADAS DE COBRAS'!$A$6:$C$4645,3,FALSE),0)</f>
        <v>28</v>
      </c>
      <c r="V4340">
        <f>IFERROR(VLOOKUP(C4340,'ZIKA VIRUS'!$A$5:$C$2399,3,FALSE),0)</f>
        <v>0</v>
      </c>
      <c r="W4340">
        <f>IFERROR(VLOOKUP(C4340,'FEBRE TIFÓIDE'!$A$5:$C$46,3,FALSE),0)</f>
        <v>0</v>
      </c>
      <c r="X4340">
        <f>IFERROR(VLOOKUP(C4340,HANTAVIROSE!$A$5:$C$153,3,FALSE),0)</f>
        <v>0</v>
      </c>
      <c r="Y4340">
        <f>IFERROR(VLOOKUP(C4340,MENINGITE!$A$5:$C$447,3,FALSE),0)</f>
        <v>0</v>
      </c>
      <c r="Z4340">
        <f>IFERROR(VLOOKUP(C4340,RAIVA!$A$5:$C$16,3,FALSE),0)</f>
        <v>0</v>
      </c>
    </row>
    <row r="4341" spans="1:26" x14ac:dyDescent="0.3">
      <c r="A4341" s="2" t="s">
        <v>967</v>
      </c>
      <c r="B4341" s="2" t="s">
        <v>1031</v>
      </c>
      <c r="C4341" s="2">
        <v>421540</v>
      </c>
      <c r="D4341" s="2">
        <v>4215406</v>
      </c>
      <c r="E4341" s="2" t="s">
        <v>967</v>
      </c>
      <c r="F4341" s="2" t="s">
        <v>1031</v>
      </c>
      <c r="G4341" s="2">
        <f>IFERROR(VLOOKUP(D4341,Coordenadas!$A$2:$D$5571,3,FALSE),0)</f>
        <v>-26.902999999999999</v>
      </c>
      <c r="H4341" s="2">
        <f>IFERROR(VLOOKUP(D4341,Coordenadas!$A$2:$D$5571,4,FALSE),0)</f>
        <v>-51.404299999999999</v>
      </c>
      <c r="I4341" s="2" t="s">
        <v>5326</v>
      </c>
      <c r="J4341" s="2">
        <v>4301</v>
      </c>
      <c r="K4341" s="2" t="s">
        <v>5332</v>
      </c>
      <c r="L4341" s="2">
        <f>IFERROR(VLOOKUP(C4341,BOTULISMO!$A$3:$C$19,3,FALSE),0)</f>
        <v>0</v>
      </c>
      <c r="M4341" s="2">
        <f>IFERROR(VLOOKUP(C4341,'LEISHMANIOSE VISCERAL'!$A$4:$C$454,3,FALSE),0)</f>
        <v>0</v>
      </c>
      <c r="N4341" s="2">
        <f>IFERROR(VLOOKUP(C4341,'LEISHMANIOSE TEGUMENTAR'!$A$4:$C$1681,3,FALSE),0)</f>
        <v>0</v>
      </c>
      <c r="O4341" s="2">
        <f>IFERROR(VLOOKUP(C4341,'FEBRE AMARELA'!$A$4:$C$38,3,FALSE),0)</f>
        <v>0</v>
      </c>
      <c r="P4341" s="2">
        <f>IFERROR(VLOOKUP(C4341,DENGUE!$A$5:$C$4097,3,FALSE),0)</f>
        <v>0</v>
      </c>
      <c r="Q4341" s="2">
        <f>IFERROR(VLOOKUP(C4341,'HEPATITE VIRAL'!$A$5:$C$3162,3,FALSE),0)</f>
        <v>1</v>
      </c>
      <c r="R4341" s="2">
        <f>IFERROR(VLOOKUP(C4341,'FEBRE MACULOSA'!$A$5:$C$181,3,FALSE),0)</f>
        <v>0</v>
      </c>
      <c r="S4341" s="2">
        <f>IFERROR(VLOOKUP(C4341,LEPTOSPIROSE!$A$5:$C$1176,3,FALSE),0)</f>
        <v>0</v>
      </c>
      <c r="T4341" s="2">
        <f>IFERROR(VLOOKUP(C4341,'DOENÇA DE CHAGAS'!$A$5:$C$100,3,FALSE),0)</f>
        <v>0</v>
      </c>
      <c r="U4341" s="2">
        <f>IFERROR(VLOOKUP(C4341,'PICADAS DE COBRAS'!$A$6:$C$4645,3,FALSE),0)</f>
        <v>24</v>
      </c>
      <c r="V4341">
        <f>IFERROR(VLOOKUP(C4341,'ZIKA VIRUS'!$A$5:$C$2399,3,FALSE),0)</f>
        <v>0</v>
      </c>
      <c r="W4341">
        <f>IFERROR(VLOOKUP(C4341,'FEBRE TIFÓIDE'!$A$5:$C$46,3,FALSE),0)</f>
        <v>0</v>
      </c>
      <c r="X4341">
        <f>IFERROR(VLOOKUP(C4341,HANTAVIROSE!$A$5:$C$153,3,FALSE),0)</f>
        <v>0</v>
      </c>
      <c r="Y4341">
        <f>IFERROR(VLOOKUP(C4341,MENINGITE!$A$5:$C$447,3,FALSE),0)</f>
        <v>0</v>
      </c>
      <c r="Z4341">
        <f>IFERROR(VLOOKUP(C4341,RAIVA!$A$5:$C$16,3,FALSE),0)</f>
        <v>0</v>
      </c>
    </row>
    <row r="4342" spans="1:26" x14ac:dyDescent="0.3">
      <c r="A4342" s="2" t="s">
        <v>470</v>
      </c>
      <c r="B4342" s="2" t="s">
        <v>609</v>
      </c>
      <c r="C4342" s="2">
        <v>431647</v>
      </c>
      <c r="D4342" s="2">
        <v>4316477</v>
      </c>
      <c r="E4342" s="2" t="s">
        <v>470</v>
      </c>
      <c r="F4342" s="2" t="s">
        <v>609</v>
      </c>
      <c r="G4342" s="2">
        <f>IFERROR(VLOOKUP(D4342,Coordenadas!$A$2:$D$5571,3,FALSE),0)</f>
        <v>-28.1233</v>
      </c>
      <c r="H4342" s="2">
        <f>IFERROR(VLOOKUP(D4342,Coordenadas!$A$2:$D$5571,4,FALSE),0)</f>
        <v>-54.837299999999999</v>
      </c>
      <c r="I4342" s="2" t="s">
        <v>5326</v>
      </c>
      <c r="J4342" s="2">
        <v>2669</v>
      </c>
      <c r="K4342" s="2" t="s">
        <v>5332</v>
      </c>
      <c r="L4342" s="2">
        <f>IFERROR(VLOOKUP(C4342,BOTULISMO!$A$3:$C$19,3,FALSE),0)</f>
        <v>0</v>
      </c>
      <c r="M4342" s="2">
        <f>IFERROR(VLOOKUP(C4342,'LEISHMANIOSE VISCERAL'!$A$4:$C$454,3,FALSE),0)</f>
        <v>0</v>
      </c>
      <c r="N4342" s="2">
        <f>IFERROR(VLOOKUP(C4342,'LEISHMANIOSE TEGUMENTAR'!$A$4:$C$1681,3,FALSE),0)</f>
        <v>0</v>
      </c>
      <c r="O4342" s="2">
        <f>IFERROR(VLOOKUP(C4342,'FEBRE AMARELA'!$A$4:$C$38,3,FALSE),0)</f>
        <v>0</v>
      </c>
      <c r="P4342" s="2">
        <f>IFERROR(VLOOKUP(C4342,DENGUE!$A$5:$C$4097,3,FALSE),0)</f>
        <v>8</v>
      </c>
      <c r="Q4342" s="2">
        <f>IFERROR(VLOOKUP(C4342,'HEPATITE VIRAL'!$A$5:$C$3162,3,FALSE),0)</f>
        <v>0</v>
      </c>
      <c r="R4342" s="2">
        <f>IFERROR(VLOOKUP(C4342,'FEBRE MACULOSA'!$A$5:$C$181,3,FALSE),0)</f>
        <v>0</v>
      </c>
      <c r="S4342" s="2">
        <f>IFERROR(VLOOKUP(C4342,LEPTOSPIROSE!$A$5:$C$1176,3,FALSE),0)</f>
        <v>1</v>
      </c>
      <c r="T4342" s="2">
        <f>IFERROR(VLOOKUP(C4342,'DOENÇA DE CHAGAS'!$A$5:$C$100,3,FALSE),0)</f>
        <v>0</v>
      </c>
      <c r="U4342" s="2">
        <f>IFERROR(VLOOKUP(C4342,'PICADAS DE COBRAS'!$A$6:$C$4645,3,FALSE),0)</f>
        <v>1</v>
      </c>
      <c r="V4342">
        <f>IFERROR(VLOOKUP(C4342,'ZIKA VIRUS'!$A$5:$C$2399,3,FALSE),0)</f>
        <v>0</v>
      </c>
      <c r="W4342">
        <f>IFERROR(VLOOKUP(C4342,'FEBRE TIFÓIDE'!$A$5:$C$46,3,FALSE),0)</f>
        <v>0</v>
      </c>
      <c r="X4342">
        <f>IFERROR(VLOOKUP(C4342,HANTAVIROSE!$A$5:$C$153,3,FALSE),0)</f>
        <v>0</v>
      </c>
      <c r="Y4342">
        <f>IFERROR(VLOOKUP(C4342,MENINGITE!$A$5:$C$447,3,FALSE),0)</f>
        <v>0</v>
      </c>
      <c r="Z4342">
        <f>IFERROR(VLOOKUP(C4342,RAIVA!$A$5:$C$16,3,FALSE),0)</f>
        <v>0</v>
      </c>
    </row>
    <row r="4343" spans="1:26" x14ac:dyDescent="0.3">
      <c r="A4343" s="2" t="s">
        <v>470</v>
      </c>
      <c r="B4343" s="2" t="s">
        <v>608</v>
      </c>
      <c r="C4343" s="2">
        <v>431650</v>
      </c>
      <c r="D4343" s="2">
        <v>4316501</v>
      </c>
      <c r="E4343" s="2" t="s">
        <v>470</v>
      </c>
      <c r="F4343" s="2" t="s">
        <v>608</v>
      </c>
      <c r="G4343" s="2">
        <f>IFERROR(VLOOKUP(D4343,Coordenadas!$A$2:$D$5571,3,FALSE),0)</f>
        <v>-29.438600000000001</v>
      </c>
      <c r="H4343" s="2">
        <f>IFERROR(VLOOKUP(D4343,Coordenadas!$A$2:$D$5571,4,FALSE),0)</f>
        <v>-51.5077</v>
      </c>
      <c r="I4343" s="2" t="s">
        <v>5326</v>
      </c>
      <c r="J4343" s="2">
        <v>6747</v>
      </c>
      <c r="K4343" s="2" t="s">
        <v>5332</v>
      </c>
      <c r="L4343" s="2">
        <f>IFERROR(VLOOKUP(C4343,BOTULISMO!$A$3:$C$19,3,FALSE),0)</f>
        <v>0</v>
      </c>
      <c r="M4343" s="2">
        <f>IFERROR(VLOOKUP(C4343,'LEISHMANIOSE VISCERAL'!$A$4:$C$454,3,FALSE),0)</f>
        <v>0</v>
      </c>
      <c r="N4343" s="2">
        <f>IFERROR(VLOOKUP(C4343,'LEISHMANIOSE TEGUMENTAR'!$A$4:$C$1681,3,FALSE),0)</f>
        <v>0</v>
      </c>
      <c r="O4343" s="2">
        <f>IFERROR(VLOOKUP(C4343,'FEBRE AMARELA'!$A$4:$C$38,3,FALSE),0)</f>
        <v>0</v>
      </c>
      <c r="P4343" s="2">
        <f>IFERROR(VLOOKUP(C4343,DENGUE!$A$5:$C$4097,3,FALSE),0)</f>
        <v>0</v>
      </c>
      <c r="Q4343" s="2">
        <f>IFERROR(VLOOKUP(C4343,'HEPATITE VIRAL'!$A$5:$C$3162,3,FALSE),0)</f>
        <v>2</v>
      </c>
      <c r="R4343" s="2">
        <f>IFERROR(VLOOKUP(C4343,'FEBRE MACULOSA'!$A$5:$C$181,3,FALSE),0)</f>
        <v>0</v>
      </c>
      <c r="S4343" s="2">
        <f>IFERROR(VLOOKUP(C4343,LEPTOSPIROSE!$A$5:$C$1176,3,FALSE),0)</f>
        <v>1</v>
      </c>
      <c r="T4343" s="2">
        <f>IFERROR(VLOOKUP(C4343,'DOENÇA DE CHAGAS'!$A$5:$C$100,3,FALSE),0)</f>
        <v>0</v>
      </c>
      <c r="U4343" s="2">
        <f>IFERROR(VLOOKUP(C4343,'PICADAS DE COBRAS'!$A$6:$C$4645,3,FALSE),0)</f>
        <v>12</v>
      </c>
      <c r="V4343">
        <f>IFERROR(VLOOKUP(C4343,'ZIKA VIRUS'!$A$5:$C$2399,3,FALSE),0)</f>
        <v>0</v>
      </c>
      <c r="W4343">
        <f>IFERROR(VLOOKUP(C4343,'FEBRE TIFÓIDE'!$A$5:$C$46,3,FALSE),0)</f>
        <v>0</v>
      </c>
      <c r="X4343">
        <f>IFERROR(VLOOKUP(C4343,HANTAVIROSE!$A$5:$C$153,3,FALSE),0)</f>
        <v>0</v>
      </c>
      <c r="Y4343">
        <f>IFERROR(VLOOKUP(C4343,MENINGITE!$A$5:$C$447,3,FALSE),0)</f>
        <v>0</v>
      </c>
      <c r="Z4343">
        <f>IFERROR(VLOOKUP(C4343,RAIVA!$A$5:$C$16,3,FALSE),0)</f>
        <v>0</v>
      </c>
    </row>
    <row r="4344" spans="1:26" x14ac:dyDescent="0.3">
      <c r="A4344" s="2" t="s">
        <v>5044</v>
      </c>
      <c r="B4344" s="2" t="s">
        <v>5080</v>
      </c>
      <c r="C4344" s="2">
        <v>150630</v>
      </c>
      <c r="D4344" s="2">
        <v>1506302</v>
      </c>
      <c r="E4344" s="2" t="s">
        <v>5044</v>
      </c>
      <c r="F4344" s="2" t="s">
        <v>5080</v>
      </c>
      <c r="G4344" s="2">
        <f>IFERROR(VLOOKUP(D4344,Coordenadas!$A$2:$D$5571,3,FALSE),0)</f>
        <v>-0.75844400000000001</v>
      </c>
      <c r="H4344" s="2">
        <f>IFERROR(VLOOKUP(D4344,Coordenadas!$A$2:$D$5571,4,FALSE),0)</f>
        <v>-48.5139</v>
      </c>
      <c r="I4344" s="2" t="s">
        <v>5323</v>
      </c>
      <c r="J4344" s="2">
        <v>20183</v>
      </c>
      <c r="K4344" s="2" t="s">
        <v>5330</v>
      </c>
      <c r="L4344" s="2">
        <f>IFERROR(VLOOKUP(C4344,BOTULISMO!$A$3:$C$19,3,FALSE),0)</f>
        <v>0</v>
      </c>
      <c r="M4344" s="2">
        <f>IFERROR(VLOOKUP(C4344,'LEISHMANIOSE VISCERAL'!$A$4:$C$454,3,FALSE),0)</f>
        <v>0</v>
      </c>
      <c r="N4344" s="2">
        <f>IFERROR(VLOOKUP(C4344,'LEISHMANIOSE TEGUMENTAR'!$A$4:$C$1681,3,FALSE),0)</f>
        <v>0</v>
      </c>
      <c r="O4344" s="2">
        <f>IFERROR(VLOOKUP(C4344,'FEBRE AMARELA'!$A$4:$C$38,3,FALSE),0)</f>
        <v>0</v>
      </c>
      <c r="P4344" s="2">
        <f>IFERROR(VLOOKUP(C4344,DENGUE!$A$5:$C$4097,3,FALSE),0)</f>
        <v>5</v>
      </c>
      <c r="Q4344" s="2">
        <f>IFERROR(VLOOKUP(C4344,'HEPATITE VIRAL'!$A$5:$C$3162,3,FALSE),0)</f>
        <v>2</v>
      </c>
      <c r="R4344" s="2">
        <f>IFERROR(VLOOKUP(C4344,'FEBRE MACULOSA'!$A$5:$C$181,3,FALSE),0)</f>
        <v>0</v>
      </c>
      <c r="S4344" s="2">
        <f>IFERROR(VLOOKUP(C4344,LEPTOSPIROSE!$A$5:$C$1176,3,FALSE),0)</f>
        <v>1</v>
      </c>
      <c r="T4344" s="2">
        <f>IFERROR(VLOOKUP(C4344,'DOENÇA DE CHAGAS'!$A$5:$C$100,3,FALSE),0)</f>
        <v>1</v>
      </c>
      <c r="U4344" s="2">
        <f>IFERROR(VLOOKUP(C4344,'PICADAS DE COBRAS'!$A$6:$C$4645,3,FALSE),0)</f>
        <v>20</v>
      </c>
      <c r="V4344">
        <f>IFERROR(VLOOKUP(C4344,'ZIKA VIRUS'!$A$5:$C$2399,3,FALSE),0)</f>
        <v>0</v>
      </c>
      <c r="W4344">
        <f>IFERROR(VLOOKUP(C4344,'FEBRE TIFÓIDE'!$A$5:$C$46,3,FALSE),0)</f>
        <v>0</v>
      </c>
      <c r="X4344">
        <f>IFERROR(VLOOKUP(C4344,HANTAVIROSE!$A$5:$C$153,3,FALSE),0)</f>
        <v>0</v>
      </c>
      <c r="Y4344">
        <f>IFERROR(VLOOKUP(C4344,MENINGITE!$A$5:$C$447,3,FALSE),0)</f>
        <v>0</v>
      </c>
      <c r="Z4344">
        <f>IFERROR(VLOOKUP(C4344,RAIVA!$A$5:$C$16,3,FALSE),0)</f>
        <v>0</v>
      </c>
    </row>
    <row r="4345" spans="1:26" x14ac:dyDescent="0.3">
      <c r="A4345" s="2" t="s">
        <v>4704</v>
      </c>
      <c r="B4345" s="2" t="s">
        <v>4751</v>
      </c>
      <c r="C4345" s="2">
        <v>210970</v>
      </c>
      <c r="D4345" s="2">
        <v>2109700</v>
      </c>
      <c r="E4345" s="2" t="s">
        <v>4704</v>
      </c>
      <c r="F4345" s="2" t="s">
        <v>4751</v>
      </c>
      <c r="G4345" s="2">
        <f>IFERROR(VLOOKUP(D4345,Coordenadas!$A$2:$D$5571,3,FALSE),0)</f>
        <v>-7.1344700000000003</v>
      </c>
      <c r="H4345" s="2">
        <f>IFERROR(VLOOKUP(D4345,Coordenadas!$A$2:$D$5571,4,FALSE),0)</f>
        <v>-45.351500000000001</v>
      </c>
      <c r="I4345" s="2" t="s">
        <v>5324</v>
      </c>
      <c r="J4345" s="2">
        <v>5487</v>
      </c>
      <c r="K4345" s="2" t="s">
        <v>5332</v>
      </c>
      <c r="L4345" s="2">
        <f>IFERROR(VLOOKUP(C4345,BOTULISMO!$A$3:$C$19,3,FALSE),0)</f>
        <v>0</v>
      </c>
      <c r="M4345" s="2">
        <f>IFERROR(VLOOKUP(C4345,'LEISHMANIOSE VISCERAL'!$A$4:$C$454,3,FALSE),0)</f>
        <v>0</v>
      </c>
      <c r="N4345" s="2">
        <f>IFERROR(VLOOKUP(C4345,'LEISHMANIOSE TEGUMENTAR'!$A$4:$C$1681,3,FALSE),0)</f>
        <v>0</v>
      </c>
      <c r="O4345" s="2">
        <f>IFERROR(VLOOKUP(C4345,'FEBRE AMARELA'!$A$4:$C$38,3,FALSE),0)</f>
        <v>0</v>
      </c>
      <c r="P4345" s="2">
        <f>IFERROR(VLOOKUP(C4345,DENGUE!$A$5:$C$4097,3,FALSE),0)</f>
        <v>2</v>
      </c>
      <c r="Q4345" s="2">
        <f>IFERROR(VLOOKUP(C4345,'HEPATITE VIRAL'!$A$5:$C$3162,3,FALSE),0)</f>
        <v>1</v>
      </c>
      <c r="R4345" s="2">
        <f>IFERROR(VLOOKUP(C4345,'FEBRE MACULOSA'!$A$5:$C$181,3,FALSE),0)</f>
        <v>0</v>
      </c>
      <c r="S4345" s="2">
        <f>IFERROR(VLOOKUP(C4345,LEPTOSPIROSE!$A$5:$C$1176,3,FALSE),0)</f>
        <v>0</v>
      </c>
      <c r="T4345" s="2">
        <f>IFERROR(VLOOKUP(C4345,'DOENÇA DE CHAGAS'!$A$5:$C$100,3,FALSE),0)</f>
        <v>0</v>
      </c>
      <c r="U4345" s="2">
        <f>IFERROR(VLOOKUP(C4345,'PICADAS DE COBRAS'!$A$6:$C$4645,3,FALSE),0)</f>
        <v>19</v>
      </c>
      <c r="V4345">
        <f>IFERROR(VLOOKUP(C4345,'ZIKA VIRUS'!$A$5:$C$2399,3,FALSE),0)</f>
        <v>0</v>
      </c>
      <c r="W4345">
        <f>IFERROR(VLOOKUP(C4345,'FEBRE TIFÓIDE'!$A$5:$C$46,3,FALSE),0)</f>
        <v>0</v>
      </c>
      <c r="X4345">
        <f>IFERROR(VLOOKUP(C4345,HANTAVIROSE!$A$5:$C$153,3,FALSE),0)</f>
        <v>0</v>
      </c>
      <c r="Y4345">
        <f>IFERROR(VLOOKUP(C4345,MENINGITE!$A$5:$C$447,3,FALSE),0)</f>
        <v>0</v>
      </c>
      <c r="Z4345">
        <f>IFERROR(VLOOKUP(C4345,RAIVA!$A$5:$C$16,3,FALSE),0)</f>
        <v>0</v>
      </c>
    </row>
    <row r="4346" spans="1:26" x14ac:dyDescent="0.3">
      <c r="A4346" s="2" t="s">
        <v>4903</v>
      </c>
      <c r="B4346" s="2" t="s">
        <v>4928</v>
      </c>
      <c r="C4346" s="2">
        <v>171880</v>
      </c>
      <c r="D4346" s="2">
        <v>1718808</v>
      </c>
      <c r="E4346" s="2" t="s">
        <v>4903</v>
      </c>
      <c r="F4346" s="2" t="s">
        <v>4928</v>
      </c>
      <c r="G4346" s="2">
        <f>IFERROR(VLOOKUP(D4346,Coordenadas!$A$2:$D$5571,3,FALSE),0)</f>
        <v>-5.3542300000000003</v>
      </c>
      <c r="H4346" s="2">
        <f>IFERROR(VLOOKUP(D4346,Coordenadas!$A$2:$D$5571,4,FALSE),0)</f>
        <v>-47.8782</v>
      </c>
      <c r="I4346" s="2" t="s">
        <v>5323</v>
      </c>
      <c r="J4346" s="2">
        <v>3864</v>
      </c>
      <c r="K4346" s="2" t="s">
        <v>5332</v>
      </c>
      <c r="L4346" s="2">
        <f>IFERROR(VLOOKUP(C4346,BOTULISMO!$A$3:$C$19,3,FALSE),0)</f>
        <v>0</v>
      </c>
      <c r="M4346" s="2">
        <f>IFERROR(VLOOKUP(C4346,'LEISHMANIOSE VISCERAL'!$A$4:$C$454,3,FALSE),0)</f>
        <v>0</v>
      </c>
      <c r="N4346" s="2">
        <f>IFERROR(VLOOKUP(C4346,'LEISHMANIOSE TEGUMENTAR'!$A$4:$C$1681,3,FALSE),0)</f>
        <v>0</v>
      </c>
      <c r="O4346" s="2">
        <f>IFERROR(VLOOKUP(C4346,'FEBRE AMARELA'!$A$4:$C$38,3,FALSE),0)</f>
        <v>0</v>
      </c>
      <c r="P4346" s="2">
        <f>IFERROR(VLOOKUP(C4346,DENGUE!$A$5:$C$4097,3,FALSE),0)</f>
        <v>12</v>
      </c>
      <c r="Q4346" s="2">
        <f>IFERROR(VLOOKUP(C4346,'HEPATITE VIRAL'!$A$5:$C$3162,3,FALSE),0)</f>
        <v>2</v>
      </c>
      <c r="R4346" s="2">
        <f>IFERROR(VLOOKUP(C4346,'FEBRE MACULOSA'!$A$5:$C$181,3,FALSE),0)</f>
        <v>0</v>
      </c>
      <c r="S4346" s="2">
        <f>IFERROR(VLOOKUP(C4346,LEPTOSPIROSE!$A$5:$C$1176,3,FALSE),0)</f>
        <v>0</v>
      </c>
      <c r="T4346" s="2">
        <f>IFERROR(VLOOKUP(C4346,'DOENÇA DE CHAGAS'!$A$5:$C$100,3,FALSE),0)</f>
        <v>0</v>
      </c>
      <c r="U4346" s="2">
        <f>IFERROR(VLOOKUP(C4346,'PICADAS DE COBRAS'!$A$6:$C$4645,3,FALSE),0)</f>
        <v>1</v>
      </c>
      <c r="V4346">
        <f>IFERROR(VLOOKUP(C4346,'ZIKA VIRUS'!$A$5:$C$2399,3,FALSE),0)</f>
        <v>2</v>
      </c>
      <c r="W4346">
        <f>IFERROR(VLOOKUP(C4346,'FEBRE TIFÓIDE'!$A$5:$C$46,3,FALSE),0)</f>
        <v>0</v>
      </c>
      <c r="X4346">
        <f>IFERROR(VLOOKUP(C4346,HANTAVIROSE!$A$5:$C$153,3,FALSE),0)</f>
        <v>0</v>
      </c>
      <c r="Y4346">
        <f>IFERROR(VLOOKUP(C4346,MENINGITE!$A$5:$C$447,3,FALSE),0)</f>
        <v>0</v>
      </c>
      <c r="Z4346">
        <f>IFERROR(VLOOKUP(C4346,RAIVA!$A$5:$C$16,3,FALSE),0)</f>
        <v>0</v>
      </c>
    </row>
    <row r="4347" spans="1:26" x14ac:dyDescent="0.3">
      <c r="A4347" s="2" t="s">
        <v>470</v>
      </c>
      <c r="B4347" s="2" t="s">
        <v>607</v>
      </c>
      <c r="C4347" s="2">
        <v>431660</v>
      </c>
      <c r="D4347" s="2">
        <v>4316600</v>
      </c>
      <c r="E4347" s="2" t="s">
        <v>470</v>
      </c>
      <c r="F4347" s="2" t="s">
        <v>607</v>
      </c>
      <c r="G4347" s="2">
        <f>IFERROR(VLOOKUP(D4347,Coordenadas!$A$2:$D$5571,3,FALSE),0)</f>
        <v>-27.946999999999999</v>
      </c>
      <c r="H4347" s="2">
        <f>IFERROR(VLOOKUP(D4347,Coordenadas!$A$2:$D$5571,4,FALSE),0)</f>
        <v>-51.807899999999997</v>
      </c>
      <c r="I4347" s="2" t="s">
        <v>5326</v>
      </c>
      <c r="J4347" s="2">
        <v>15373</v>
      </c>
      <c r="K4347" s="2" t="s">
        <v>5332</v>
      </c>
      <c r="L4347" s="2">
        <f>IFERROR(VLOOKUP(C4347,BOTULISMO!$A$3:$C$19,3,FALSE),0)</f>
        <v>0</v>
      </c>
      <c r="M4347" s="2">
        <f>IFERROR(VLOOKUP(C4347,'LEISHMANIOSE VISCERAL'!$A$4:$C$454,3,FALSE),0)</f>
        <v>0</v>
      </c>
      <c r="N4347" s="2">
        <f>IFERROR(VLOOKUP(C4347,'LEISHMANIOSE TEGUMENTAR'!$A$4:$C$1681,3,FALSE),0)</f>
        <v>0</v>
      </c>
      <c r="O4347" s="2">
        <f>IFERROR(VLOOKUP(C4347,'FEBRE AMARELA'!$A$4:$C$38,3,FALSE),0)</f>
        <v>0</v>
      </c>
      <c r="P4347" s="2">
        <f>IFERROR(VLOOKUP(C4347,DENGUE!$A$5:$C$4097,3,FALSE),0)</f>
        <v>0</v>
      </c>
      <c r="Q4347" s="2">
        <f>IFERROR(VLOOKUP(C4347,'HEPATITE VIRAL'!$A$5:$C$3162,3,FALSE),0)</f>
        <v>10</v>
      </c>
      <c r="R4347" s="2">
        <f>IFERROR(VLOOKUP(C4347,'FEBRE MACULOSA'!$A$5:$C$181,3,FALSE),0)</f>
        <v>0</v>
      </c>
      <c r="S4347" s="2">
        <f>IFERROR(VLOOKUP(C4347,LEPTOSPIROSE!$A$5:$C$1176,3,FALSE),0)</f>
        <v>7</v>
      </c>
      <c r="T4347" s="2">
        <f>IFERROR(VLOOKUP(C4347,'DOENÇA DE CHAGAS'!$A$5:$C$100,3,FALSE),0)</f>
        <v>0</v>
      </c>
      <c r="U4347" s="2">
        <f>IFERROR(VLOOKUP(C4347,'PICADAS DE COBRAS'!$A$6:$C$4645,3,FALSE),0)</f>
        <v>6</v>
      </c>
      <c r="V4347">
        <f>IFERROR(VLOOKUP(C4347,'ZIKA VIRUS'!$A$5:$C$2399,3,FALSE),0)</f>
        <v>0</v>
      </c>
      <c r="W4347">
        <f>IFERROR(VLOOKUP(C4347,'FEBRE TIFÓIDE'!$A$5:$C$46,3,FALSE),0)</f>
        <v>0</v>
      </c>
      <c r="X4347">
        <f>IFERROR(VLOOKUP(C4347,HANTAVIROSE!$A$5:$C$153,3,FALSE),0)</f>
        <v>2</v>
      </c>
      <c r="Y4347">
        <f>IFERROR(VLOOKUP(C4347,MENINGITE!$A$5:$C$447,3,FALSE),0)</f>
        <v>0</v>
      </c>
      <c r="Z4347">
        <f>IFERROR(VLOOKUP(C4347,RAIVA!$A$5:$C$16,3,FALSE),0)</f>
        <v>0</v>
      </c>
    </row>
    <row r="4348" spans="1:26" x14ac:dyDescent="0.3">
      <c r="A4348" s="2" t="s">
        <v>3</v>
      </c>
      <c r="B4348" s="2" t="s">
        <v>49</v>
      </c>
      <c r="C4348" s="2">
        <v>521900</v>
      </c>
      <c r="D4348" s="2">
        <v>5219001</v>
      </c>
      <c r="E4348" s="2" t="s">
        <v>3</v>
      </c>
      <c r="F4348" s="2" t="s">
        <v>49</v>
      </c>
      <c r="G4348" s="2">
        <f>IFERROR(VLOOKUP(D4348,Coordenadas!$A$2:$D$5571,3,FALSE),0)</f>
        <v>-16.196999999999999</v>
      </c>
      <c r="H4348" s="2">
        <f>IFERROR(VLOOKUP(D4348,Coordenadas!$A$2:$D$5571,4,FALSE),0)</f>
        <v>-50.312399999999997</v>
      </c>
      <c r="I4348" s="2" t="s">
        <v>5327</v>
      </c>
      <c r="J4348" s="2">
        <v>7550</v>
      </c>
      <c r="K4348" s="2" t="s">
        <v>5332</v>
      </c>
      <c r="L4348" s="2">
        <f>IFERROR(VLOOKUP(C4348,BOTULISMO!$A$3:$C$19,3,FALSE),0)</f>
        <v>0</v>
      </c>
      <c r="M4348" s="2">
        <f>IFERROR(VLOOKUP(C4348,'LEISHMANIOSE VISCERAL'!$A$4:$C$454,3,FALSE),0)</f>
        <v>0</v>
      </c>
      <c r="N4348" s="2">
        <f>IFERROR(VLOOKUP(C4348,'LEISHMANIOSE TEGUMENTAR'!$A$4:$C$1681,3,FALSE),0)</f>
        <v>1</v>
      </c>
      <c r="O4348" s="2">
        <f>IFERROR(VLOOKUP(C4348,'FEBRE AMARELA'!$A$4:$C$38,3,FALSE),0)</f>
        <v>0</v>
      </c>
      <c r="P4348" s="2">
        <f>IFERROR(VLOOKUP(C4348,DENGUE!$A$5:$C$4097,3,FALSE),0)</f>
        <v>10</v>
      </c>
      <c r="Q4348" s="2">
        <f>IFERROR(VLOOKUP(C4348,'HEPATITE VIRAL'!$A$5:$C$3162,3,FALSE),0)</f>
        <v>1</v>
      </c>
      <c r="R4348" s="2">
        <f>IFERROR(VLOOKUP(C4348,'FEBRE MACULOSA'!$A$5:$C$181,3,FALSE),0)</f>
        <v>0</v>
      </c>
      <c r="S4348" s="2">
        <f>IFERROR(VLOOKUP(C4348,LEPTOSPIROSE!$A$5:$C$1176,3,FALSE),0)</f>
        <v>0</v>
      </c>
      <c r="T4348" s="2">
        <f>IFERROR(VLOOKUP(C4348,'DOENÇA DE CHAGAS'!$A$5:$C$100,3,FALSE),0)</f>
        <v>0</v>
      </c>
      <c r="U4348" s="2">
        <f>IFERROR(VLOOKUP(C4348,'PICADAS DE COBRAS'!$A$6:$C$4645,3,FALSE),0)</f>
        <v>3</v>
      </c>
      <c r="V4348">
        <f>IFERROR(VLOOKUP(C4348,'ZIKA VIRUS'!$A$5:$C$2399,3,FALSE),0)</f>
        <v>2</v>
      </c>
      <c r="W4348">
        <f>IFERROR(VLOOKUP(C4348,'FEBRE TIFÓIDE'!$A$5:$C$46,3,FALSE),0)</f>
        <v>0</v>
      </c>
      <c r="X4348">
        <f>IFERROR(VLOOKUP(C4348,HANTAVIROSE!$A$5:$C$153,3,FALSE),0)</f>
        <v>0</v>
      </c>
      <c r="Y4348">
        <f>IFERROR(VLOOKUP(C4348,MENINGITE!$A$5:$C$447,3,FALSE),0)</f>
        <v>0</v>
      </c>
      <c r="Z4348">
        <f>IFERROR(VLOOKUP(C4348,RAIVA!$A$5:$C$16,3,FALSE),0)</f>
        <v>0</v>
      </c>
    </row>
    <row r="4349" spans="1:26" x14ac:dyDescent="0.3">
      <c r="A4349" s="2" t="s">
        <v>4903</v>
      </c>
      <c r="B4349" s="2" t="s">
        <v>4927</v>
      </c>
      <c r="C4349" s="2">
        <v>171884</v>
      </c>
      <c r="D4349" s="2">
        <v>1718840</v>
      </c>
      <c r="E4349" s="2" t="s">
        <v>4903</v>
      </c>
      <c r="F4349" s="2" t="s">
        <v>4927</v>
      </c>
      <c r="G4349" s="2">
        <f>IFERROR(VLOOKUP(D4349,Coordenadas!$A$2:$D$5571,3,FALSE),0)</f>
        <v>-12.538</v>
      </c>
      <c r="H4349" s="2">
        <f>IFERROR(VLOOKUP(D4349,Coordenadas!$A$2:$D$5571,4,FALSE),0)</f>
        <v>-49.924199999999999</v>
      </c>
      <c r="I4349" s="2" t="s">
        <v>5323</v>
      </c>
      <c r="J4349" s="2">
        <v>3326</v>
      </c>
      <c r="K4349" s="2" t="s">
        <v>5332</v>
      </c>
      <c r="L4349" s="2">
        <f>IFERROR(VLOOKUP(C4349,BOTULISMO!$A$3:$C$19,3,FALSE),0)</f>
        <v>0</v>
      </c>
      <c r="M4349" s="2">
        <f>IFERROR(VLOOKUP(C4349,'LEISHMANIOSE VISCERAL'!$A$4:$C$454,3,FALSE),0)</f>
        <v>0</v>
      </c>
      <c r="N4349" s="2">
        <f>IFERROR(VLOOKUP(C4349,'LEISHMANIOSE TEGUMENTAR'!$A$4:$C$1681,3,FALSE),0)</f>
        <v>3</v>
      </c>
      <c r="O4349" s="2">
        <f>IFERROR(VLOOKUP(C4349,'FEBRE AMARELA'!$A$4:$C$38,3,FALSE),0)</f>
        <v>0</v>
      </c>
      <c r="P4349" s="2">
        <f>IFERROR(VLOOKUP(C4349,DENGUE!$A$5:$C$4097,3,FALSE),0)</f>
        <v>0</v>
      </c>
      <c r="Q4349" s="2">
        <f>IFERROR(VLOOKUP(C4349,'HEPATITE VIRAL'!$A$5:$C$3162,3,FALSE),0)</f>
        <v>1</v>
      </c>
      <c r="R4349" s="2">
        <f>IFERROR(VLOOKUP(C4349,'FEBRE MACULOSA'!$A$5:$C$181,3,FALSE),0)</f>
        <v>0</v>
      </c>
      <c r="S4349" s="2">
        <f>IFERROR(VLOOKUP(C4349,LEPTOSPIROSE!$A$5:$C$1176,3,FALSE),0)</f>
        <v>0</v>
      </c>
      <c r="T4349" s="2">
        <f>IFERROR(VLOOKUP(C4349,'DOENÇA DE CHAGAS'!$A$5:$C$100,3,FALSE),0)</f>
        <v>0</v>
      </c>
      <c r="U4349" s="2">
        <f>IFERROR(VLOOKUP(C4349,'PICADAS DE COBRAS'!$A$6:$C$4645,3,FALSE),0)</f>
        <v>3</v>
      </c>
      <c r="V4349">
        <f>IFERROR(VLOOKUP(C4349,'ZIKA VIRUS'!$A$5:$C$2399,3,FALSE),0)</f>
        <v>2</v>
      </c>
      <c r="W4349">
        <f>IFERROR(VLOOKUP(C4349,'FEBRE TIFÓIDE'!$A$5:$C$46,3,FALSE),0)</f>
        <v>0</v>
      </c>
      <c r="X4349">
        <f>IFERROR(VLOOKUP(C4349,HANTAVIROSE!$A$5:$C$153,3,FALSE),0)</f>
        <v>0</v>
      </c>
      <c r="Y4349">
        <f>IFERROR(VLOOKUP(C4349,MENINGITE!$A$5:$C$447,3,FALSE),0)</f>
        <v>0</v>
      </c>
      <c r="Z4349">
        <f>IFERROR(VLOOKUP(C4349,RAIVA!$A$5:$C$16,3,FALSE),0)</f>
        <v>0</v>
      </c>
    </row>
    <row r="4350" spans="1:26" x14ac:dyDescent="0.3">
      <c r="A4350" s="2" t="s">
        <v>1637</v>
      </c>
      <c r="B4350" s="2" t="s">
        <v>1764</v>
      </c>
      <c r="C4350" s="2">
        <v>354550</v>
      </c>
      <c r="D4350" s="2">
        <v>3545506</v>
      </c>
      <c r="E4350" s="2" t="s">
        <v>1637</v>
      </c>
      <c r="F4350" s="2" t="s">
        <v>1764</v>
      </c>
      <c r="G4350" s="2">
        <f>IFERROR(VLOOKUP(D4350,Coordenadas!$A$2:$D$5571,3,FALSE),0)</f>
        <v>-22.455100000000002</v>
      </c>
      <c r="H4350" s="2">
        <f>IFERROR(VLOOKUP(D4350,Coordenadas!$A$2:$D$5571,4,FALSE),0)</f>
        <v>-51.764800000000001</v>
      </c>
      <c r="I4350" s="2" t="s">
        <v>5325</v>
      </c>
      <c r="J4350" s="2">
        <v>3699</v>
      </c>
      <c r="K4350" s="2" t="s">
        <v>5332</v>
      </c>
      <c r="L4350" s="2">
        <f>IFERROR(VLOOKUP(C4350,BOTULISMO!$A$3:$C$19,3,FALSE),0)</f>
        <v>0</v>
      </c>
      <c r="M4350" s="2">
        <f>IFERROR(VLOOKUP(C4350,'LEISHMANIOSE VISCERAL'!$A$4:$C$454,3,FALSE),0)</f>
        <v>0</v>
      </c>
      <c r="N4350" s="2">
        <f>IFERROR(VLOOKUP(C4350,'LEISHMANIOSE TEGUMENTAR'!$A$4:$C$1681,3,FALSE),0)</f>
        <v>0</v>
      </c>
      <c r="O4350" s="2">
        <f>IFERROR(VLOOKUP(C4350,'FEBRE AMARELA'!$A$4:$C$38,3,FALSE),0)</f>
        <v>0</v>
      </c>
      <c r="P4350" s="2">
        <f>IFERROR(VLOOKUP(C4350,DENGUE!$A$5:$C$4097,3,FALSE),0)</f>
        <v>224</v>
      </c>
      <c r="Q4350" s="2">
        <f>IFERROR(VLOOKUP(C4350,'HEPATITE VIRAL'!$A$5:$C$3162,3,FALSE),0)</f>
        <v>0</v>
      </c>
      <c r="R4350" s="2">
        <f>IFERROR(VLOOKUP(C4350,'FEBRE MACULOSA'!$A$5:$C$181,3,FALSE),0)</f>
        <v>0</v>
      </c>
      <c r="S4350" s="2">
        <f>IFERROR(VLOOKUP(C4350,LEPTOSPIROSE!$A$5:$C$1176,3,FALSE),0)</f>
        <v>0</v>
      </c>
      <c r="T4350" s="2">
        <f>IFERROR(VLOOKUP(C4350,'DOENÇA DE CHAGAS'!$A$5:$C$100,3,FALSE),0)</f>
        <v>0</v>
      </c>
      <c r="U4350" s="2">
        <f>IFERROR(VLOOKUP(C4350,'PICADAS DE COBRAS'!$A$6:$C$4645,3,FALSE),0)</f>
        <v>0</v>
      </c>
      <c r="V4350">
        <f>IFERROR(VLOOKUP(C4350,'ZIKA VIRUS'!$A$5:$C$2399,3,FALSE),0)</f>
        <v>0</v>
      </c>
      <c r="W4350">
        <f>IFERROR(VLOOKUP(C4350,'FEBRE TIFÓIDE'!$A$5:$C$46,3,FALSE),0)</f>
        <v>0</v>
      </c>
      <c r="X4350">
        <f>IFERROR(VLOOKUP(C4350,HANTAVIROSE!$A$5:$C$153,3,FALSE),0)</f>
        <v>0</v>
      </c>
      <c r="Y4350">
        <f>IFERROR(VLOOKUP(C4350,MENINGITE!$A$5:$C$447,3,FALSE),0)</f>
        <v>0</v>
      </c>
      <c r="Z4350">
        <f>IFERROR(VLOOKUP(C4350,RAIVA!$A$5:$C$16,3,FALSE),0)</f>
        <v>0</v>
      </c>
    </row>
    <row r="4351" spans="1:26" x14ac:dyDescent="0.3">
      <c r="A4351" s="2" t="s">
        <v>967</v>
      </c>
      <c r="B4351" s="2" t="s">
        <v>1030</v>
      </c>
      <c r="C4351" s="2">
        <v>421545</v>
      </c>
      <c r="D4351" s="2">
        <v>4215455</v>
      </c>
      <c r="E4351" s="2" t="s">
        <v>967</v>
      </c>
      <c r="F4351" s="2" t="s">
        <v>1030</v>
      </c>
      <c r="G4351" s="2">
        <f>IFERROR(VLOOKUP(D4351,Coordenadas!$A$2:$D$5571,3,FALSE),0)</f>
        <v>-28.6326</v>
      </c>
      <c r="H4351" s="2">
        <f>IFERROR(VLOOKUP(D4351,Coordenadas!$A$2:$D$5571,4,FALSE),0)</f>
        <v>-49.132199999999997</v>
      </c>
      <c r="I4351" s="2" t="s">
        <v>5326</v>
      </c>
      <c r="J4351" s="2">
        <v>10400</v>
      </c>
      <c r="K4351" s="2" t="s">
        <v>5332</v>
      </c>
      <c r="L4351" s="2">
        <f>IFERROR(VLOOKUP(C4351,BOTULISMO!$A$3:$C$19,3,FALSE),0)</f>
        <v>0</v>
      </c>
      <c r="M4351" s="2">
        <f>IFERROR(VLOOKUP(C4351,'LEISHMANIOSE VISCERAL'!$A$4:$C$454,3,FALSE),0)</f>
        <v>0</v>
      </c>
      <c r="N4351" s="2">
        <f>IFERROR(VLOOKUP(C4351,'LEISHMANIOSE TEGUMENTAR'!$A$4:$C$1681,3,FALSE),0)</f>
        <v>0</v>
      </c>
      <c r="O4351" s="2">
        <f>IFERROR(VLOOKUP(C4351,'FEBRE AMARELA'!$A$4:$C$38,3,FALSE),0)</f>
        <v>0</v>
      </c>
      <c r="P4351" s="2">
        <f>IFERROR(VLOOKUP(C4351,DENGUE!$A$5:$C$4097,3,FALSE),0)</f>
        <v>0</v>
      </c>
      <c r="Q4351" s="2">
        <f>IFERROR(VLOOKUP(C4351,'HEPATITE VIRAL'!$A$5:$C$3162,3,FALSE),0)</f>
        <v>12</v>
      </c>
      <c r="R4351" s="2">
        <f>IFERROR(VLOOKUP(C4351,'FEBRE MACULOSA'!$A$5:$C$181,3,FALSE),0)</f>
        <v>0</v>
      </c>
      <c r="S4351" s="2">
        <f>IFERROR(VLOOKUP(C4351,LEPTOSPIROSE!$A$5:$C$1176,3,FALSE),0)</f>
        <v>1</v>
      </c>
      <c r="T4351" s="2">
        <f>IFERROR(VLOOKUP(C4351,'DOENÇA DE CHAGAS'!$A$5:$C$100,3,FALSE),0)</f>
        <v>0</v>
      </c>
      <c r="U4351" s="2">
        <f>IFERROR(VLOOKUP(C4351,'PICADAS DE COBRAS'!$A$6:$C$4645,3,FALSE),0)</f>
        <v>2</v>
      </c>
      <c r="V4351">
        <f>IFERROR(VLOOKUP(C4351,'ZIKA VIRUS'!$A$5:$C$2399,3,FALSE),0)</f>
        <v>0</v>
      </c>
      <c r="W4351">
        <f>IFERROR(VLOOKUP(C4351,'FEBRE TIFÓIDE'!$A$5:$C$46,3,FALSE),0)</f>
        <v>0</v>
      </c>
      <c r="X4351">
        <f>IFERROR(VLOOKUP(C4351,HANTAVIROSE!$A$5:$C$153,3,FALSE),0)</f>
        <v>0</v>
      </c>
      <c r="Y4351">
        <f>IFERROR(VLOOKUP(C4351,MENINGITE!$A$5:$C$447,3,FALSE),0)</f>
        <v>0</v>
      </c>
      <c r="Z4351">
        <f>IFERROR(VLOOKUP(C4351,RAIVA!$A$5:$C$16,3,FALSE),0)</f>
        <v>0</v>
      </c>
    </row>
    <row r="4352" spans="1:26" x14ac:dyDescent="0.3">
      <c r="A4352" s="2" t="s">
        <v>3816</v>
      </c>
      <c r="B4352" s="2" t="s">
        <v>3856</v>
      </c>
      <c r="C4352" s="2">
        <v>261240</v>
      </c>
      <c r="D4352" s="2">
        <v>2612406</v>
      </c>
      <c r="E4352" s="2" t="s">
        <v>3816</v>
      </c>
      <c r="F4352" s="2" t="s">
        <v>3856</v>
      </c>
      <c r="G4352" s="2">
        <f>IFERROR(VLOOKUP(D4352,Coordenadas!$A$2:$D$5571,3,FALSE),0)</f>
        <v>-8.36097</v>
      </c>
      <c r="H4352" s="2">
        <f>IFERROR(VLOOKUP(D4352,Coordenadas!$A$2:$D$5571,4,FALSE),0)</f>
        <v>-36.569600000000001</v>
      </c>
      <c r="I4352" s="2" t="s">
        <v>5324</v>
      </c>
      <c r="J4352" s="2">
        <v>21955</v>
      </c>
      <c r="K4352" s="2" t="s">
        <v>5330</v>
      </c>
      <c r="L4352" s="2">
        <f>IFERROR(VLOOKUP(C4352,BOTULISMO!$A$3:$C$19,3,FALSE),0)</f>
        <v>0</v>
      </c>
      <c r="M4352" s="2">
        <f>IFERROR(VLOOKUP(C4352,'LEISHMANIOSE VISCERAL'!$A$4:$C$454,3,FALSE),0)</f>
        <v>0</v>
      </c>
      <c r="N4352" s="2">
        <f>IFERROR(VLOOKUP(C4352,'LEISHMANIOSE TEGUMENTAR'!$A$4:$C$1681,3,FALSE),0)</f>
        <v>0</v>
      </c>
      <c r="O4352" s="2">
        <f>IFERROR(VLOOKUP(C4352,'FEBRE AMARELA'!$A$4:$C$38,3,FALSE),0)</f>
        <v>0</v>
      </c>
      <c r="P4352" s="2">
        <f>IFERROR(VLOOKUP(C4352,DENGUE!$A$5:$C$4097,3,FALSE),0)</f>
        <v>28</v>
      </c>
      <c r="Q4352" s="2">
        <f>IFERROR(VLOOKUP(C4352,'HEPATITE VIRAL'!$A$5:$C$3162,3,FALSE),0)</f>
        <v>0</v>
      </c>
      <c r="R4352" s="2">
        <f>IFERROR(VLOOKUP(C4352,'FEBRE MACULOSA'!$A$5:$C$181,3,FALSE),0)</f>
        <v>0</v>
      </c>
      <c r="S4352" s="2">
        <f>IFERROR(VLOOKUP(C4352,LEPTOSPIROSE!$A$5:$C$1176,3,FALSE),0)</f>
        <v>0</v>
      </c>
      <c r="T4352" s="2">
        <f>IFERROR(VLOOKUP(C4352,'DOENÇA DE CHAGAS'!$A$5:$C$100,3,FALSE),0)</f>
        <v>0</v>
      </c>
      <c r="U4352" s="2">
        <f>IFERROR(VLOOKUP(C4352,'PICADAS DE COBRAS'!$A$6:$C$4645,3,FALSE),0)</f>
        <v>89</v>
      </c>
      <c r="V4352">
        <f>IFERROR(VLOOKUP(C4352,'ZIKA VIRUS'!$A$5:$C$2399,3,FALSE),0)</f>
        <v>0</v>
      </c>
      <c r="W4352">
        <f>IFERROR(VLOOKUP(C4352,'FEBRE TIFÓIDE'!$A$5:$C$46,3,FALSE),0)</f>
        <v>0</v>
      </c>
      <c r="X4352">
        <f>IFERROR(VLOOKUP(C4352,HANTAVIROSE!$A$5:$C$153,3,FALSE),0)</f>
        <v>0</v>
      </c>
      <c r="Y4352">
        <f>IFERROR(VLOOKUP(C4352,MENINGITE!$A$5:$C$447,3,FALSE),0)</f>
        <v>0</v>
      </c>
      <c r="Z4352">
        <f>IFERROR(VLOOKUP(C4352,RAIVA!$A$5:$C$16,3,FALSE),0)</f>
        <v>0</v>
      </c>
    </row>
    <row r="4353" spans="1:26" x14ac:dyDescent="0.3">
      <c r="A4353" s="2" t="s">
        <v>1637</v>
      </c>
      <c r="B4353" s="2" t="s">
        <v>1763</v>
      </c>
      <c r="C4353" s="2">
        <v>354560</v>
      </c>
      <c r="D4353" s="2">
        <v>3545605</v>
      </c>
      <c r="E4353" s="2" t="s">
        <v>1637</v>
      </c>
      <c r="F4353" s="2" t="s">
        <v>1763</v>
      </c>
      <c r="G4353" s="2">
        <f>IFERROR(VLOOKUP(D4353,Coordenadas!$A$2:$D$5571,3,FALSE),0)</f>
        <v>-21.242699999999999</v>
      </c>
      <c r="H4353" s="2">
        <f>IFERROR(VLOOKUP(D4353,Coordenadas!$A$2:$D$5571,4,FALSE),0)</f>
        <v>-48.8063</v>
      </c>
      <c r="I4353" s="2" t="s">
        <v>5325</v>
      </c>
      <c r="J4353" s="2">
        <v>14333</v>
      </c>
      <c r="K4353" s="2" t="s">
        <v>5332</v>
      </c>
      <c r="L4353" s="2">
        <f>IFERROR(VLOOKUP(C4353,BOTULISMO!$A$3:$C$19,3,FALSE),0)</f>
        <v>0</v>
      </c>
      <c r="M4353" s="2">
        <f>IFERROR(VLOOKUP(C4353,'LEISHMANIOSE VISCERAL'!$A$4:$C$454,3,FALSE),0)</f>
        <v>0</v>
      </c>
      <c r="N4353" s="2">
        <f>IFERROR(VLOOKUP(C4353,'LEISHMANIOSE TEGUMENTAR'!$A$4:$C$1681,3,FALSE),0)</f>
        <v>0</v>
      </c>
      <c r="O4353" s="2">
        <f>IFERROR(VLOOKUP(C4353,'FEBRE AMARELA'!$A$4:$C$38,3,FALSE),0)</f>
        <v>0</v>
      </c>
      <c r="P4353" s="2">
        <f>IFERROR(VLOOKUP(C4353,DENGUE!$A$5:$C$4097,3,FALSE),0)</f>
        <v>242</v>
      </c>
      <c r="Q4353" s="2">
        <f>IFERROR(VLOOKUP(C4353,'HEPATITE VIRAL'!$A$5:$C$3162,3,FALSE),0)</f>
        <v>0</v>
      </c>
      <c r="R4353" s="2">
        <f>IFERROR(VLOOKUP(C4353,'FEBRE MACULOSA'!$A$5:$C$181,3,FALSE),0)</f>
        <v>0</v>
      </c>
      <c r="S4353" s="2">
        <f>IFERROR(VLOOKUP(C4353,LEPTOSPIROSE!$A$5:$C$1176,3,FALSE),0)</f>
        <v>0</v>
      </c>
      <c r="T4353" s="2">
        <f>IFERROR(VLOOKUP(C4353,'DOENÇA DE CHAGAS'!$A$5:$C$100,3,FALSE),0)</f>
        <v>0</v>
      </c>
      <c r="U4353" s="2">
        <f>IFERROR(VLOOKUP(C4353,'PICADAS DE COBRAS'!$A$6:$C$4645,3,FALSE),0)</f>
        <v>19</v>
      </c>
      <c r="V4353">
        <f>IFERROR(VLOOKUP(C4353,'ZIKA VIRUS'!$A$5:$C$2399,3,FALSE),0)</f>
        <v>2</v>
      </c>
      <c r="W4353">
        <f>IFERROR(VLOOKUP(C4353,'FEBRE TIFÓIDE'!$A$5:$C$46,3,FALSE),0)</f>
        <v>0</v>
      </c>
      <c r="X4353">
        <f>IFERROR(VLOOKUP(C4353,HANTAVIROSE!$A$5:$C$153,3,FALSE),0)</f>
        <v>0</v>
      </c>
      <c r="Y4353">
        <f>IFERROR(VLOOKUP(C4353,MENINGITE!$A$5:$C$447,3,FALSE),0)</f>
        <v>0</v>
      </c>
      <c r="Z4353">
        <f>IFERROR(VLOOKUP(C4353,RAIVA!$A$5:$C$16,3,FALSE),0)</f>
        <v>0</v>
      </c>
    </row>
    <row r="4354" spans="1:26" x14ac:dyDescent="0.3">
      <c r="A4354" s="2" t="s">
        <v>1637</v>
      </c>
      <c r="B4354" s="2" t="s">
        <v>1762</v>
      </c>
      <c r="C4354" s="2">
        <v>354570</v>
      </c>
      <c r="D4354" s="2">
        <v>3545704</v>
      </c>
      <c r="E4354" s="2" t="s">
        <v>1637</v>
      </c>
      <c r="F4354" s="2" t="s">
        <v>1762</v>
      </c>
      <c r="G4354" s="2">
        <f>IFERROR(VLOOKUP(D4354,Coordenadas!$A$2:$D$5571,3,FALSE),0)</f>
        <v>-20.031099999999999</v>
      </c>
      <c r="H4354" s="2">
        <f>IFERROR(VLOOKUP(D4354,Coordenadas!$A$2:$D$5571,4,FALSE),0)</f>
        <v>-50.729700000000001</v>
      </c>
      <c r="I4354" s="2" t="s">
        <v>5325</v>
      </c>
      <c r="J4354" s="2">
        <v>5723</v>
      </c>
      <c r="K4354" s="2" t="s">
        <v>5332</v>
      </c>
      <c r="L4354" s="2">
        <f>IFERROR(VLOOKUP(C4354,BOTULISMO!$A$3:$C$19,3,FALSE),0)</f>
        <v>0</v>
      </c>
      <c r="M4354" s="2">
        <f>IFERROR(VLOOKUP(C4354,'LEISHMANIOSE VISCERAL'!$A$4:$C$454,3,FALSE),0)</f>
        <v>0</v>
      </c>
      <c r="N4354" s="2">
        <f>IFERROR(VLOOKUP(C4354,'LEISHMANIOSE TEGUMENTAR'!$A$4:$C$1681,3,FALSE),0)</f>
        <v>0</v>
      </c>
      <c r="O4354" s="2">
        <f>IFERROR(VLOOKUP(C4354,'FEBRE AMARELA'!$A$4:$C$38,3,FALSE),0)</f>
        <v>0</v>
      </c>
      <c r="P4354" s="2">
        <f>IFERROR(VLOOKUP(C4354,DENGUE!$A$5:$C$4097,3,FALSE),0)</f>
        <v>42</v>
      </c>
      <c r="Q4354" s="2">
        <f>IFERROR(VLOOKUP(C4354,'HEPATITE VIRAL'!$A$5:$C$3162,3,FALSE),0)</f>
        <v>1</v>
      </c>
      <c r="R4354" s="2">
        <f>IFERROR(VLOOKUP(C4354,'FEBRE MACULOSA'!$A$5:$C$181,3,FALSE),0)</f>
        <v>0</v>
      </c>
      <c r="S4354" s="2">
        <f>IFERROR(VLOOKUP(C4354,LEPTOSPIROSE!$A$5:$C$1176,3,FALSE),0)</f>
        <v>0</v>
      </c>
      <c r="T4354" s="2">
        <f>IFERROR(VLOOKUP(C4354,'DOENÇA DE CHAGAS'!$A$5:$C$100,3,FALSE),0)</f>
        <v>0</v>
      </c>
      <c r="U4354" s="2">
        <f>IFERROR(VLOOKUP(C4354,'PICADAS DE COBRAS'!$A$6:$C$4645,3,FALSE),0)</f>
        <v>0</v>
      </c>
      <c r="V4354">
        <f>IFERROR(VLOOKUP(C4354,'ZIKA VIRUS'!$A$5:$C$2399,3,FALSE),0)</f>
        <v>0</v>
      </c>
      <c r="W4354">
        <f>IFERROR(VLOOKUP(C4354,'FEBRE TIFÓIDE'!$A$5:$C$46,3,FALSE),0)</f>
        <v>0</v>
      </c>
      <c r="X4354">
        <f>IFERROR(VLOOKUP(C4354,HANTAVIROSE!$A$5:$C$153,3,FALSE),0)</f>
        <v>0</v>
      </c>
      <c r="Y4354">
        <f>IFERROR(VLOOKUP(C4354,MENINGITE!$A$5:$C$447,3,FALSE),0)</f>
        <v>0</v>
      </c>
      <c r="Z4354">
        <f>IFERROR(VLOOKUP(C4354,RAIVA!$A$5:$C$16,3,FALSE),0)</f>
        <v>0</v>
      </c>
    </row>
    <row r="4355" spans="1:26" x14ac:dyDescent="0.3">
      <c r="A4355" s="2" t="s">
        <v>1256</v>
      </c>
      <c r="B4355" s="2" t="s">
        <v>1332</v>
      </c>
      <c r="C4355" s="2">
        <v>412310</v>
      </c>
      <c r="D4355" s="2">
        <v>4123105</v>
      </c>
      <c r="E4355" s="2" t="s">
        <v>1256</v>
      </c>
      <c r="F4355" s="2" t="s">
        <v>1332</v>
      </c>
      <c r="G4355" s="2">
        <f>IFERROR(VLOOKUP(D4355,Coordenadas!$A$2:$D$5571,3,FALSE),0)</f>
        <v>-23.2654</v>
      </c>
      <c r="H4355" s="2">
        <f>IFERROR(VLOOKUP(D4355,Coordenadas!$A$2:$D$5571,4,FALSE),0)</f>
        <v>-50.428800000000003</v>
      </c>
      <c r="I4355" s="2" t="s">
        <v>5326</v>
      </c>
      <c r="J4355" s="2">
        <v>3803</v>
      </c>
      <c r="K4355" s="2" t="s">
        <v>5332</v>
      </c>
      <c r="L4355" s="2">
        <f>IFERROR(VLOOKUP(C4355,BOTULISMO!$A$3:$C$19,3,FALSE),0)</f>
        <v>0</v>
      </c>
      <c r="M4355" s="2">
        <f>IFERROR(VLOOKUP(C4355,'LEISHMANIOSE VISCERAL'!$A$4:$C$454,3,FALSE),0)</f>
        <v>0</v>
      </c>
      <c r="N4355" s="2">
        <f>IFERROR(VLOOKUP(C4355,'LEISHMANIOSE TEGUMENTAR'!$A$4:$C$1681,3,FALSE),0)</f>
        <v>0</v>
      </c>
      <c r="O4355" s="2">
        <f>IFERROR(VLOOKUP(C4355,'FEBRE AMARELA'!$A$4:$C$38,3,FALSE),0)</f>
        <v>0</v>
      </c>
      <c r="P4355" s="2">
        <f>IFERROR(VLOOKUP(C4355,DENGUE!$A$5:$C$4097,3,FALSE),0)</f>
        <v>55</v>
      </c>
      <c r="Q4355" s="2">
        <f>IFERROR(VLOOKUP(C4355,'HEPATITE VIRAL'!$A$5:$C$3162,3,FALSE),0)</f>
        <v>0</v>
      </c>
      <c r="R4355" s="2">
        <f>IFERROR(VLOOKUP(C4355,'FEBRE MACULOSA'!$A$5:$C$181,3,FALSE),0)</f>
        <v>0</v>
      </c>
      <c r="S4355" s="2">
        <f>IFERROR(VLOOKUP(C4355,LEPTOSPIROSE!$A$5:$C$1176,3,FALSE),0)</f>
        <v>0</v>
      </c>
      <c r="T4355" s="2">
        <f>IFERROR(VLOOKUP(C4355,'DOENÇA DE CHAGAS'!$A$5:$C$100,3,FALSE),0)</f>
        <v>0</v>
      </c>
      <c r="U4355" s="2">
        <f>IFERROR(VLOOKUP(C4355,'PICADAS DE COBRAS'!$A$6:$C$4645,3,FALSE),0)</f>
        <v>2</v>
      </c>
      <c r="V4355">
        <f>IFERROR(VLOOKUP(C4355,'ZIKA VIRUS'!$A$5:$C$2399,3,FALSE),0)</f>
        <v>0</v>
      </c>
      <c r="W4355">
        <f>IFERROR(VLOOKUP(C4355,'FEBRE TIFÓIDE'!$A$5:$C$46,3,FALSE),0)</f>
        <v>0</v>
      </c>
      <c r="X4355">
        <f>IFERROR(VLOOKUP(C4355,HANTAVIROSE!$A$5:$C$153,3,FALSE),0)</f>
        <v>0</v>
      </c>
      <c r="Y4355">
        <f>IFERROR(VLOOKUP(C4355,MENINGITE!$A$5:$C$447,3,FALSE),0)</f>
        <v>0</v>
      </c>
      <c r="Z4355">
        <f>IFERROR(VLOOKUP(C4355,RAIVA!$A$5:$C$16,3,FALSE),0)</f>
        <v>0</v>
      </c>
    </row>
    <row r="4356" spans="1:26" x14ac:dyDescent="0.3">
      <c r="A4356" s="2" t="s">
        <v>3257</v>
      </c>
      <c r="B4356" s="2" t="s">
        <v>2607</v>
      </c>
      <c r="C4356" s="2">
        <v>292750</v>
      </c>
      <c r="D4356" s="2">
        <v>2927507</v>
      </c>
      <c r="E4356" s="2" t="s">
        <v>3257</v>
      </c>
      <c r="F4356" s="2" t="s">
        <v>2607</v>
      </c>
      <c r="G4356" s="2">
        <f>IFERROR(VLOOKUP(D4356,Coordenadas!$A$2:$D$5571,3,FALSE),0)</f>
        <v>-11.951499999999999</v>
      </c>
      <c r="H4356" s="2">
        <f>IFERROR(VLOOKUP(D4356,Coordenadas!$A$2:$D$5571,4,FALSE),0)</f>
        <v>-38.9681</v>
      </c>
      <c r="I4356" s="2" t="s">
        <v>5324</v>
      </c>
      <c r="J4356" s="2">
        <v>19064</v>
      </c>
      <c r="K4356" s="2" t="s">
        <v>5332</v>
      </c>
      <c r="L4356" s="2">
        <f>IFERROR(VLOOKUP(C4356,BOTULISMO!$A$3:$C$19,3,FALSE),0)</f>
        <v>0</v>
      </c>
      <c r="M4356" s="2">
        <f>IFERROR(VLOOKUP(C4356,'LEISHMANIOSE VISCERAL'!$A$4:$C$454,3,FALSE),0)</f>
        <v>1</v>
      </c>
      <c r="N4356" s="2">
        <f>IFERROR(VLOOKUP(C4356,'LEISHMANIOSE TEGUMENTAR'!$A$4:$C$1681,3,FALSE),0)</f>
        <v>0</v>
      </c>
      <c r="O4356" s="2">
        <f>IFERROR(VLOOKUP(C4356,'FEBRE AMARELA'!$A$4:$C$38,3,FALSE),0)</f>
        <v>0</v>
      </c>
      <c r="P4356" s="2">
        <f>IFERROR(VLOOKUP(C4356,DENGUE!$A$5:$C$4097,3,FALSE),0)</f>
        <v>53</v>
      </c>
      <c r="Q4356" s="2">
        <f>IFERROR(VLOOKUP(C4356,'HEPATITE VIRAL'!$A$5:$C$3162,3,FALSE),0)</f>
        <v>0</v>
      </c>
      <c r="R4356" s="2">
        <f>IFERROR(VLOOKUP(C4356,'FEBRE MACULOSA'!$A$5:$C$181,3,FALSE),0)</f>
        <v>0</v>
      </c>
      <c r="S4356" s="2">
        <f>IFERROR(VLOOKUP(C4356,LEPTOSPIROSE!$A$5:$C$1176,3,FALSE),0)</f>
        <v>0</v>
      </c>
      <c r="T4356" s="2">
        <f>IFERROR(VLOOKUP(C4356,'DOENÇA DE CHAGAS'!$A$5:$C$100,3,FALSE),0)</f>
        <v>0</v>
      </c>
      <c r="U4356" s="2">
        <f>IFERROR(VLOOKUP(C4356,'PICADAS DE COBRAS'!$A$6:$C$4645,3,FALSE),0)</f>
        <v>50</v>
      </c>
      <c r="V4356">
        <f>IFERROR(VLOOKUP(C4356,'ZIKA VIRUS'!$A$5:$C$2399,3,FALSE),0)</f>
        <v>108</v>
      </c>
      <c r="W4356">
        <f>IFERROR(VLOOKUP(C4356,'FEBRE TIFÓIDE'!$A$5:$C$46,3,FALSE),0)</f>
        <v>0</v>
      </c>
      <c r="X4356">
        <f>IFERROR(VLOOKUP(C4356,HANTAVIROSE!$A$5:$C$153,3,FALSE),0)</f>
        <v>0</v>
      </c>
      <c r="Y4356">
        <f>IFERROR(VLOOKUP(C4356,MENINGITE!$A$5:$C$447,3,FALSE),0)</f>
        <v>0</v>
      </c>
      <c r="Z4356">
        <f>IFERROR(VLOOKUP(C4356,RAIVA!$A$5:$C$16,3,FALSE),0)</f>
        <v>0</v>
      </c>
    </row>
    <row r="4357" spans="1:26" x14ac:dyDescent="0.3">
      <c r="A4357" s="2" t="s">
        <v>2425</v>
      </c>
      <c r="B4357" s="2" t="s">
        <v>2607</v>
      </c>
      <c r="C4357" s="2">
        <v>315720</v>
      </c>
      <c r="D4357" s="2">
        <v>3157203</v>
      </c>
      <c r="E4357" s="2" t="s">
        <v>2425</v>
      </c>
      <c r="F4357" s="2" t="s">
        <v>2607</v>
      </c>
      <c r="G4357" s="2">
        <f>IFERROR(VLOOKUP(D4357,Coordenadas!$A$2:$D$5571,3,FALSE),0)</f>
        <v>-19.9604</v>
      </c>
      <c r="H4357" s="2">
        <f>IFERROR(VLOOKUP(D4357,Coordenadas!$A$2:$D$5571,4,FALSE),0)</f>
        <v>-43.4101</v>
      </c>
      <c r="I4357" s="2" t="s">
        <v>5325</v>
      </c>
      <c r="J4357" s="2">
        <v>27876</v>
      </c>
      <c r="K4357" s="2" t="s">
        <v>5330</v>
      </c>
      <c r="L4357" s="2">
        <f>IFERROR(VLOOKUP(C4357,BOTULISMO!$A$3:$C$19,3,FALSE),0)</f>
        <v>0</v>
      </c>
      <c r="M4357" s="2">
        <f>IFERROR(VLOOKUP(C4357,'LEISHMANIOSE VISCERAL'!$A$4:$C$454,3,FALSE),0)</f>
        <v>0</v>
      </c>
      <c r="N4357" s="2">
        <f>IFERROR(VLOOKUP(C4357,'LEISHMANIOSE TEGUMENTAR'!$A$4:$C$1681,3,FALSE),0)</f>
        <v>1</v>
      </c>
      <c r="O4357" s="2">
        <f>IFERROR(VLOOKUP(C4357,'FEBRE AMARELA'!$A$4:$C$38,3,FALSE),0)</f>
        <v>0</v>
      </c>
      <c r="P4357" s="2">
        <f>IFERROR(VLOOKUP(C4357,DENGUE!$A$5:$C$4097,3,FALSE),0)</f>
        <v>20</v>
      </c>
      <c r="Q4357" s="2">
        <f>IFERROR(VLOOKUP(C4357,'HEPATITE VIRAL'!$A$5:$C$3162,3,FALSE),0)</f>
        <v>0</v>
      </c>
      <c r="R4357" s="2">
        <f>IFERROR(VLOOKUP(C4357,'FEBRE MACULOSA'!$A$5:$C$181,3,FALSE),0)</f>
        <v>0</v>
      </c>
      <c r="S4357" s="2">
        <f>IFERROR(VLOOKUP(C4357,LEPTOSPIROSE!$A$5:$C$1176,3,FALSE),0)</f>
        <v>0</v>
      </c>
      <c r="T4357" s="2">
        <f>IFERROR(VLOOKUP(C4357,'DOENÇA DE CHAGAS'!$A$5:$C$100,3,FALSE),0)</f>
        <v>0</v>
      </c>
      <c r="U4357" s="2">
        <f>IFERROR(VLOOKUP(C4357,'PICADAS DE COBRAS'!$A$6:$C$4645,3,FALSE),0)</f>
        <v>94</v>
      </c>
      <c r="V4357">
        <f>IFERROR(VLOOKUP(C4357,'ZIKA VIRUS'!$A$5:$C$2399,3,FALSE),0)</f>
        <v>4</v>
      </c>
      <c r="W4357">
        <f>IFERROR(VLOOKUP(C4357,'FEBRE TIFÓIDE'!$A$5:$C$46,3,FALSE),0)</f>
        <v>0</v>
      </c>
      <c r="X4357">
        <f>IFERROR(VLOOKUP(C4357,HANTAVIROSE!$A$5:$C$153,3,FALSE),0)</f>
        <v>0</v>
      </c>
      <c r="Y4357">
        <f>IFERROR(VLOOKUP(C4357,MENINGITE!$A$5:$C$447,3,FALSE),0)</f>
        <v>0</v>
      </c>
      <c r="Z4357">
        <f>IFERROR(VLOOKUP(C4357,RAIVA!$A$5:$C$16,3,FALSE),0)</f>
        <v>0</v>
      </c>
    </row>
    <row r="4358" spans="1:26" x14ac:dyDescent="0.3">
      <c r="A4358" s="2" t="s">
        <v>1637</v>
      </c>
      <c r="B4358" s="2" t="s">
        <v>5560</v>
      </c>
      <c r="C4358" s="2">
        <v>354580</v>
      </c>
      <c r="D4358" s="2">
        <v>3545803</v>
      </c>
      <c r="E4358" s="2" t="s">
        <v>1637</v>
      </c>
      <c r="F4358" s="2" t="s">
        <v>1761</v>
      </c>
      <c r="G4358" s="2">
        <f>IFERROR(VLOOKUP(D4358,Coordenadas!$A$2:$D$5571,3,FALSE),0)</f>
        <v>-22.755299999999998</v>
      </c>
      <c r="H4358" s="2">
        <f>IFERROR(VLOOKUP(D4358,Coordenadas!$A$2:$D$5571,4,FALSE),0)</f>
        <v>-47.414299999999997</v>
      </c>
      <c r="I4358" s="2" t="s">
        <v>5325</v>
      </c>
      <c r="J4358" s="2">
        <v>180009</v>
      </c>
      <c r="K4358" s="2" t="s">
        <v>5333</v>
      </c>
      <c r="L4358" s="2">
        <f>IFERROR(VLOOKUP(C4358,BOTULISMO!$A$3:$C$19,3,FALSE),0)</f>
        <v>0</v>
      </c>
      <c r="M4358" s="2">
        <f>IFERROR(VLOOKUP(C4358,'LEISHMANIOSE VISCERAL'!$A$4:$C$454,3,FALSE),0)</f>
        <v>0</v>
      </c>
      <c r="N4358" s="2">
        <f>IFERROR(VLOOKUP(C4358,'LEISHMANIOSE TEGUMENTAR'!$A$4:$C$1681,3,FALSE),0)</f>
        <v>0</v>
      </c>
      <c r="O4358" s="2">
        <f>IFERROR(VLOOKUP(C4358,'FEBRE AMARELA'!$A$4:$C$38,3,FALSE),0)</f>
        <v>0</v>
      </c>
      <c r="P4358" s="2">
        <f>IFERROR(VLOOKUP(C4358,DENGUE!$A$5:$C$4097,3,FALSE),0)</f>
        <v>971</v>
      </c>
      <c r="Q4358" s="2">
        <f>IFERROR(VLOOKUP(C4358,'HEPATITE VIRAL'!$A$5:$C$3162,3,FALSE),0)</f>
        <v>70</v>
      </c>
      <c r="R4358" s="2">
        <f>IFERROR(VLOOKUP(C4358,'FEBRE MACULOSA'!$A$5:$C$181,3,FALSE),0)</f>
        <v>5</v>
      </c>
      <c r="S4358" s="2">
        <f>IFERROR(VLOOKUP(C4358,LEPTOSPIROSE!$A$5:$C$1176,3,FALSE),0)</f>
        <v>2</v>
      </c>
      <c r="T4358" s="2">
        <f>IFERROR(VLOOKUP(C4358,'DOENÇA DE CHAGAS'!$A$5:$C$100,3,FALSE),0)</f>
        <v>0</v>
      </c>
      <c r="U4358" s="2">
        <f>IFERROR(VLOOKUP(C4358,'PICADAS DE COBRAS'!$A$6:$C$4645,3,FALSE),0)</f>
        <v>331</v>
      </c>
      <c r="V4358">
        <f>IFERROR(VLOOKUP(C4358,'ZIKA VIRUS'!$A$5:$C$2399,3,FALSE),0)</f>
        <v>9</v>
      </c>
      <c r="W4358">
        <f>IFERROR(VLOOKUP(C4358,'FEBRE TIFÓIDE'!$A$5:$C$46,3,FALSE),0)</f>
        <v>0</v>
      </c>
      <c r="X4358">
        <f>IFERROR(VLOOKUP(C4358,HANTAVIROSE!$A$5:$C$153,3,FALSE),0)</f>
        <v>0</v>
      </c>
      <c r="Y4358">
        <f>IFERROR(VLOOKUP(C4358,MENINGITE!$A$5:$C$447,3,FALSE),0)</f>
        <v>3</v>
      </c>
      <c r="Z4358">
        <f>IFERROR(VLOOKUP(C4358,RAIVA!$A$5:$C$16,3,FALSE),0)</f>
        <v>0</v>
      </c>
    </row>
    <row r="4359" spans="1:26" x14ac:dyDescent="0.3">
      <c r="A4359" s="2" t="s">
        <v>3</v>
      </c>
      <c r="B4359" s="2" t="s">
        <v>48</v>
      </c>
      <c r="C4359" s="2">
        <v>521910</v>
      </c>
      <c r="D4359" s="2">
        <v>5219100</v>
      </c>
      <c r="E4359" s="2" t="s">
        <v>3</v>
      </c>
      <c r="F4359" s="2" t="s">
        <v>48</v>
      </c>
      <c r="G4359" s="2">
        <f>IFERROR(VLOOKUP(D4359,Coordenadas!$A$2:$D$5571,3,FALSE),0)</f>
        <v>-16.571400000000001</v>
      </c>
      <c r="H4359" s="2">
        <f>IFERROR(VLOOKUP(D4359,Coordenadas!$A$2:$D$5571,4,FALSE),0)</f>
        <v>-49.695399999999999</v>
      </c>
      <c r="I4359" s="2" t="s">
        <v>5327</v>
      </c>
      <c r="J4359" s="2">
        <v>5751</v>
      </c>
      <c r="K4359" s="2" t="s">
        <v>5332</v>
      </c>
      <c r="L4359" s="2">
        <f>IFERROR(VLOOKUP(C4359,BOTULISMO!$A$3:$C$19,3,FALSE),0)</f>
        <v>0</v>
      </c>
      <c r="M4359" s="2">
        <f>IFERROR(VLOOKUP(C4359,'LEISHMANIOSE VISCERAL'!$A$4:$C$454,3,FALSE),0)</f>
        <v>0</v>
      </c>
      <c r="N4359" s="2">
        <f>IFERROR(VLOOKUP(C4359,'LEISHMANIOSE TEGUMENTAR'!$A$4:$C$1681,3,FALSE),0)</f>
        <v>0</v>
      </c>
      <c r="O4359" s="2">
        <f>IFERROR(VLOOKUP(C4359,'FEBRE AMARELA'!$A$4:$C$38,3,FALSE),0)</f>
        <v>0</v>
      </c>
      <c r="P4359" s="2">
        <f>IFERROR(VLOOKUP(C4359,DENGUE!$A$5:$C$4097,3,FALSE),0)</f>
        <v>34</v>
      </c>
      <c r="Q4359" s="2">
        <f>IFERROR(VLOOKUP(C4359,'HEPATITE VIRAL'!$A$5:$C$3162,3,FALSE),0)</f>
        <v>1</v>
      </c>
      <c r="R4359" s="2">
        <f>IFERROR(VLOOKUP(C4359,'FEBRE MACULOSA'!$A$5:$C$181,3,FALSE),0)</f>
        <v>0</v>
      </c>
      <c r="S4359" s="2">
        <f>IFERROR(VLOOKUP(C4359,LEPTOSPIROSE!$A$5:$C$1176,3,FALSE),0)</f>
        <v>0</v>
      </c>
      <c r="T4359" s="2">
        <f>IFERROR(VLOOKUP(C4359,'DOENÇA DE CHAGAS'!$A$5:$C$100,3,FALSE),0)</f>
        <v>0</v>
      </c>
      <c r="U4359" s="2">
        <f>IFERROR(VLOOKUP(C4359,'PICADAS DE COBRAS'!$A$6:$C$4645,3,FALSE),0)</f>
        <v>51</v>
      </c>
      <c r="V4359">
        <f>IFERROR(VLOOKUP(C4359,'ZIKA VIRUS'!$A$5:$C$2399,3,FALSE),0)</f>
        <v>0</v>
      </c>
      <c r="W4359">
        <f>IFERROR(VLOOKUP(C4359,'FEBRE TIFÓIDE'!$A$5:$C$46,3,FALSE),0)</f>
        <v>0</v>
      </c>
      <c r="X4359">
        <f>IFERROR(VLOOKUP(C4359,HANTAVIROSE!$A$5:$C$153,3,FALSE),0)</f>
        <v>0</v>
      </c>
      <c r="Y4359">
        <f>IFERROR(VLOOKUP(C4359,MENINGITE!$A$5:$C$447,3,FALSE),0)</f>
        <v>0</v>
      </c>
      <c r="Z4359">
        <f>IFERROR(VLOOKUP(C4359,RAIVA!$A$5:$C$16,3,FALSE),0)</f>
        <v>0</v>
      </c>
    </row>
    <row r="4360" spans="1:26" x14ac:dyDescent="0.3">
      <c r="A4360" s="2" t="s">
        <v>2425</v>
      </c>
      <c r="B4360" s="2" t="s">
        <v>2606</v>
      </c>
      <c r="C4360" s="2">
        <v>315725</v>
      </c>
      <c r="D4360" s="2">
        <v>3157252</v>
      </c>
      <c r="E4360" s="2" t="s">
        <v>2425</v>
      </c>
      <c r="F4360" s="2" t="s">
        <v>2606</v>
      </c>
      <c r="G4360" s="2">
        <f>IFERROR(VLOOKUP(D4360,Coordenadas!$A$2:$D$5571,3,FALSE),0)</f>
        <v>-19.975300000000001</v>
      </c>
      <c r="H4360" s="2">
        <f>IFERROR(VLOOKUP(D4360,Coordenadas!$A$2:$D$5571,4,FALSE),0)</f>
        <v>-42.145699999999998</v>
      </c>
      <c r="I4360" s="2" t="s">
        <v>5325</v>
      </c>
      <c r="J4360" s="2">
        <v>7682</v>
      </c>
      <c r="K4360" s="2" t="s">
        <v>5332</v>
      </c>
      <c r="L4360" s="2">
        <f>IFERROR(VLOOKUP(C4360,BOTULISMO!$A$3:$C$19,3,FALSE),0)</f>
        <v>0</v>
      </c>
      <c r="M4360" s="2">
        <f>IFERROR(VLOOKUP(C4360,'LEISHMANIOSE VISCERAL'!$A$4:$C$454,3,FALSE),0)</f>
        <v>0</v>
      </c>
      <c r="N4360" s="2">
        <f>IFERROR(VLOOKUP(C4360,'LEISHMANIOSE TEGUMENTAR'!$A$4:$C$1681,3,FALSE),0)</f>
        <v>26</v>
      </c>
      <c r="O4360" s="2">
        <f>IFERROR(VLOOKUP(C4360,'FEBRE AMARELA'!$A$4:$C$38,3,FALSE),0)</f>
        <v>0</v>
      </c>
      <c r="P4360" s="2">
        <f>IFERROR(VLOOKUP(C4360,DENGUE!$A$5:$C$4097,3,FALSE),0)</f>
        <v>32</v>
      </c>
      <c r="Q4360" s="2">
        <f>IFERROR(VLOOKUP(C4360,'HEPATITE VIRAL'!$A$5:$C$3162,3,FALSE),0)</f>
        <v>0</v>
      </c>
      <c r="R4360" s="2">
        <f>IFERROR(VLOOKUP(C4360,'FEBRE MACULOSA'!$A$5:$C$181,3,FALSE),0)</f>
        <v>0</v>
      </c>
      <c r="S4360" s="2">
        <f>IFERROR(VLOOKUP(C4360,LEPTOSPIROSE!$A$5:$C$1176,3,FALSE),0)</f>
        <v>0</v>
      </c>
      <c r="T4360" s="2">
        <f>IFERROR(VLOOKUP(C4360,'DOENÇA DE CHAGAS'!$A$5:$C$100,3,FALSE),0)</f>
        <v>0</v>
      </c>
      <c r="U4360" s="2">
        <f>IFERROR(VLOOKUP(C4360,'PICADAS DE COBRAS'!$A$6:$C$4645,3,FALSE),0)</f>
        <v>0</v>
      </c>
      <c r="V4360">
        <f>IFERROR(VLOOKUP(C4360,'ZIKA VIRUS'!$A$5:$C$2399,3,FALSE),0)</f>
        <v>0</v>
      </c>
      <c r="W4360">
        <f>IFERROR(VLOOKUP(C4360,'FEBRE TIFÓIDE'!$A$5:$C$46,3,FALSE),0)</f>
        <v>0</v>
      </c>
      <c r="X4360">
        <f>IFERROR(VLOOKUP(C4360,HANTAVIROSE!$A$5:$C$153,3,FALSE),0)</f>
        <v>0</v>
      </c>
      <c r="Y4360">
        <f>IFERROR(VLOOKUP(C4360,MENINGITE!$A$5:$C$447,3,FALSE),0)</f>
        <v>0</v>
      </c>
      <c r="Z4360">
        <f>IFERROR(VLOOKUP(C4360,RAIVA!$A$5:$C$16,3,FALSE),0)</f>
        <v>0</v>
      </c>
    </row>
    <row r="4361" spans="1:26" x14ac:dyDescent="0.3">
      <c r="A4361" s="2" t="s">
        <v>2425</v>
      </c>
      <c r="B4361" s="2" t="s">
        <v>2605</v>
      </c>
      <c r="C4361" s="2">
        <v>315727</v>
      </c>
      <c r="D4361" s="2">
        <v>3157278</v>
      </c>
      <c r="E4361" s="2" t="s">
        <v>2425</v>
      </c>
      <c r="F4361" s="2" t="s">
        <v>2605</v>
      </c>
      <c r="G4361" s="2">
        <f>IFERROR(VLOOKUP(D4361,Coordenadas!$A$2:$D$5571,3,FALSE),0)</f>
        <v>-21.959199999999999</v>
      </c>
      <c r="H4361" s="2">
        <f>IFERROR(VLOOKUP(D4361,Coordenadas!$A$2:$D$5571,4,FALSE),0)</f>
        <v>-43.7027</v>
      </c>
      <c r="I4361" s="2" t="s">
        <v>5325</v>
      </c>
      <c r="J4361" s="2">
        <v>2788</v>
      </c>
      <c r="K4361" s="2" t="s">
        <v>5332</v>
      </c>
      <c r="L4361" s="2">
        <f>IFERROR(VLOOKUP(C4361,BOTULISMO!$A$3:$C$19,3,FALSE),0)</f>
        <v>0</v>
      </c>
      <c r="M4361" s="2">
        <f>IFERROR(VLOOKUP(C4361,'LEISHMANIOSE VISCERAL'!$A$4:$C$454,3,FALSE),0)</f>
        <v>0</v>
      </c>
      <c r="N4361" s="2">
        <f>IFERROR(VLOOKUP(C4361,'LEISHMANIOSE TEGUMENTAR'!$A$4:$C$1681,3,FALSE),0)</f>
        <v>0</v>
      </c>
      <c r="O4361" s="2">
        <f>IFERROR(VLOOKUP(C4361,'FEBRE AMARELA'!$A$4:$C$38,3,FALSE),0)</f>
        <v>0</v>
      </c>
      <c r="P4361" s="2">
        <f>IFERROR(VLOOKUP(C4361,DENGUE!$A$5:$C$4097,3,FALSE),0)</f>
        <v>0</v>
      </c>
      <c r="Q4361" s="2">
        <f>IFERROR(VLOOKUP(C4361,'HEPATITE VIRAL'!$A$5:$C$3162,3,FALSE),0)</f>
        <v>0</v>
      </c>
      <c r="R4361" s="2">
        <f>IFERROR(VLOOKUP(C4361,'FEBRE MACULOSA'!$A$5:$C$181,3,FALSE),0)</f>
        <v>0</v>
      </c>
      <c r="S4361" s="2">
        <f>IFERROR(VLOOKUP(C4361,LEPTOSPIROSE!$A$5:$C$1176,3,FALSE),0)</f>
        <v>0</v>
      </c>
      <c r="T4361" s="2">
        <f>IFERROR(VLOOKUP(C4361,'DOENÇA DE CHAGAS'!$A$5:$C$100,3,FALSE),0)</f>
        <v>0</v>
      </c>
      <c r="U4361" s="2">
        <f>IFERROR(VLOOKUP(C4361,'PICADAS DE COBRAS'!$A$6:$C$4645,3,FALSE),0)</f>
        <v>1</v>
      </c>
      <c r="V4361">
        <f>IFERROR(VLOOKUP(C4361,'ZIKA VIRUS'!$A$5:$C$2399,3,FALSE),0)</f>
        <v>0</v>
      </c>
      <c r="W4361">
        <f>IFERROR(VLOOKUP(C4361,'FEBRE TIFÓIDE'!$A$5:$C$46,3,FALSE),0)</f>
        <v>0</v>
      </c>
      <c r="X4361">
        <f>IFERROR(VLOOKUP(C4361,HANTAVIROSE!$A$5:$C$153,3,FALSE),0)</f>
        <v>0</v>
      </c>
      <c r="Y4361">
        <f>IFERROR(VLOOKUP(C4361,MENINGITE!$A$5:$C$447,3,FALSE),0)</f>
        <v>0</v>
      </c>
      <c r="Z4361">
        <f>IFERROR(VLOOKUP(C4361,RAIVA!$A$5:$C$16,3,FALSE),0)</f>
        <v>0</v>
      </c>
    </row>
    <row r="4362" spans="1:26" x14ac:dyDescent="0.3">
      <c r="A4362" s="2" t="s">
        <v>5044</v>
      </c>
      <c r="B4362" s="2" t="s">
        <v>5079</v>
      </c>
      <c r="C4362" s="2">
        <v>150635</v>
      </c>
      <c r="D4362" s="2">
        <v>1506351</v>
      </c>
      <c r="E4362" s="2" t="s">
        <v>5044</v>
      </c>
      <c r="F4362" s="2" t="s">
        <v>5079</v>
      </c>
      <c r="G4362" s="2">
        <f>IFERROR(VLOOKUP(D4362,Coordenadas!$A$2:$D$5571,3,FALSE),0)</f>
        <v>-1.1921900000000001</v>
      </c>
      <c r="H4362" s="2">
        <f>IFERROR(VLOOKUP(D4362,Coordenadas!$A$2:$D$5571,4,FALSE),0)</f>
        <v>-48.238</v>
      </c>
      <c r="I4362" s="2" t="s">
        <v>5323</v>
      </c>
      <c r="J4362" s="2">
        <v>17141</v>
      </c>
      <c r="K4362" s="2" t="s">
        <v>5332</v>
      </c>
      <c r="L4362" s="2">
        <f>IFERROR(VLOOKUP(C4362,BOTULISMO!$A$3:$C$19,3,FALSE),0)</f>
        <v>0</v>
      </c>
      <c r="M4362" s="2">
        <f>IFERROR(VLOOKUP(C4362,'LEISHMANIOSE VISCERAL'!$A$4:$C$454,3,FALSE),0)</f>
        <v>0</v>
      </c>
      <c r="N4362" s="2">
        <f>IFERROR(VLOOKUP(C4362,'LEISHMANIOSE TEGUMENTAR'!$A$4:$C$1681,3,FALSE),0)</f>
        <v>0</v>
      </c>
      <c r="O4362" s="2">
        <f>IFERROR(VLOOKUP(C4362,'FEBRE AMARELA'!$A$4:$C$38,3,FALSE),0)</f>
        <v>0</v>
      </c>
      <c r="P4362" s="2">
        <f>IFERROR(VLOOKUP(C4362,DENGUE!$A$5:$C$4097,3,FALSE),0)</f>
        <v>9</v>
      </c>
      <c r="Q4362" s="2">
        <f>IFERROR(VLOOKUP(C4362,'HEPATITE VIRAL'!$A$5:$C$3162,3,FALSE),0)</f>
        <v>0</v>
      </c>
      <c r="R4362" s="2">
        <f>IFERROR(VLOOKUP(C4362,'FEBRE MACULOSA'!$A$5:$C$181,3,FALSE),0)</f>
        <v>0</v>
      </c>
      <c r="S4362" s="2">
        <f>IFERROR(VLOOKUP(C4362,LEPTOSPIROSE!$A$5:$C$1176,3,FALSE),0)</f>
        <v>0</v>
      </c>
      <c r="T4362" s="2">
        <f>IFERROR(VLOOKUP(C4362,'DOENÇA DE CHAGAS'!$A$5:$C$100,3,FALSE),0)</f>
        <v>0</v>
      </c>
      <c r="U4362" s="2">
        <f>IFERROR(VLOOKUP(C4362,'PICADAS DE COBRAS'!$A$6:$C$4645,3,FALSE),0)</f>
        <v>46</v>
      </c>
      <c r="V4362">
        <f>IFERROR(VLOOKUP(C4362,'ZIKA VIRUS'!$A$5:$C$2399,3,FALSE),0)</f>
        <v>2</v>
      </c>
      <c r="W4362">
        <f>IFERROR(VLOOKUP(C4362,'FEBRE TIFÓIDE'!$A$5:$C$46,3,FALSE),0)</f>
        <v>0</v>
      </c>
      <c r="X4362">
        <f>IFERROR(VLOOKUP(C4362,HANTAVIROSE!$A$5:$C$153,3,FALSE),0)</f>
        <v>0</v>
      </c>
      <c r="Y4362">
        <f>IFERROR(VLOOKUP(C4362,MENINGITE!$A$5:$C$447,3,FALSE),0)</f>
        <v>0</v>
      </c>
      <c r="Z4362">
        <f>IFERROR(VLOOKUP(C4362,RAIVA!$A$5:$C$16,3,FALSE),0)</f>
        <v>0</v>
      </c>
    </row>
    <row r="4363" spans="1:26" x14ac:dyDescent="0.3">
      <c r="A4363" s="2" t="s">
        <v>470</v>
      </c>
      <c r="B4363" s="2" t="s">
        <v>606</v>
      </c>
      <c r="C4363" s="2">
        <v>431670</v>
      </c>
      <c r="D4363" s="2">
        <v>4316709</v>
      </c>
      <c r="E4363" s="2" t="s">
        <v>470</v>
      </c>
      <c r="F4363" s="2" t="s">
        <v>606</v>
      </c>
      <c r="G4363" s="2">
        <f>IFERROR(VLOOKUP(D4363,Coordenadas!$A$2:$D$5571,3,FALSE),0)</f>
        <v>-28.365300000000001</v>
      </c>
      <c r="H4363" s="2">
        <f>IFERROR(VLOOKUP(D4363,Coordenadas!$A$2:$D$5571,4,FALSE),0)</f>
        <v>-53.250999999999998</v>
      </c>
      <c r="I4363" s="2" t="s">
        <v>5326</v>
      </c>
      <c r="J4363" s="2">
        <v>8829</v>
      </c>
      <c r="K4363" s="2" t="s">
        <v>5332</v>
      </c>
      <c r="L4363" s="2">
        <f>IFERROR(VLOOKUP(C4363,BOTULISMO!$A$3:$C$19,3,FALSE),0)</f>
        <v>0</v>
      </c>
      <c r="M4363" s="2">
        <f>IFERROR(VLOOKUP(C4363,'LEISHMANIOSE VISCERAL'!$A$4:$C$454,3,FALSE),0)</f>
        <v>0</v>
      </c>
      <c r="N4363" s="2">
        <f>IFERROR(VLOOKUP(C4363,'LEISHMANIOSE TEGUMENTAR'!$A$4:$C$1681,3,FALSE),0)</f>
        <v>0</v>
      </c>
      <c r="O4363" s="2">
        <f>IFERROR(VLOOKUP(C4363,'FEBRE AMARELA'!$A$4:$C$38,3,FALSE),0)</f>
        <v>0</v>
      </c>
      <c r="P4363" s="2">
        <f>IFERROR(VLOOKUP(C4363,DENGUE!$A$5:$C$4097,3,FALSE),0)</f>
        <v>5</v>
      </c>
      <c r="Q4363" s="2">
        <f>IFERROR(VLOOKUP(C4363,'HEPATITE VIRAL'!$A$5:$C$3162,3,FALSE),0)</f>
        <v>4</v>
      </c>
      <c r="R4363" s="2">
        <f>IFERROR(VLOOKUP(C4363,'FEBRE MACULOSA'!$A$5:$C$181,3,FALSE),0)</f>
        <v>0</v>
      </c>
      <c r="S4363" s="2">
        <f>IFERROR(VLOOKUP(C4363,LEPTOSPIROSE!$A$5:$C$1176,3,FALSE),0)</f>
        <v>0</v>
      </c>
      <c r="T4363" s="2">
        <f>IFERROR(VLOOKUP(C4363,'DOENÇA DE CHAGAS'!$A$5:$C$100,3,FALSE),0)</f>
        <v>0</v>
      </c>
      <c r="U4363" s="2">
        <f>IFERROR(VLOOKUP(C4363,'PICADAS DE COBRAS'!$A$6:$C$4645,3,FALSE),0)</f>
        <v>3</v>
      </c>
      <c r="V4363">
        <f>IFERROR(VLOOKUP(C4363,'ZIKA VIRUS'!$A$5:$C$2399,3,FALSE),0)</f>
        <v>0</v>
      </c>
      <c r="W4363">
        <f>IFERROR(VLOOKUP(C4363,'FEBRE TIFÓIDE'!$A$5:$C$46,3,FALSE),0)</f>
        <v>0</v>
      </c>
      <c r="X4363">
        <f>IFERROR(VLOOKUP(C4363,HANTAVIROSE!$A$5:$C$153,3,FALSE),0)</f>
        <v>0</v>
      </c>
      <c r="Y4363">
        <f>IFERROR(VLOOKUP(C4363,MENINGITE!$A$5:$C$447,3,FALSE),0)</f>
        <v>0</v>
      </c>
      <c r="Z4363">
        <f>IFERROR(VLOOKUP(C4363,RAIVA!$A$5:$C$16,3,FALSE),0)</f>
        <v>0</v>
      </c>
    </row>
    <row r="4364" spans="1:26" x14ac:dyDescent="0.3">
      <c r="A4364" s="2" t="s">
        <v>2425</v>
      </c>
      <c r="B4364" s="2" t="s">
        <v>2604</v>
      </c>
      <c r="C4364" s="2">
        <v>315730</v>
      </c>
      <c r="D4364" s="2">
        <v>3157302</v>
      </c>
      <c r="E4364" s="2" t="s">
        <v>2425</v>
      </c>
      <c r="F4364" s="2" t="s">
        <v>2604</v>
      </c>
      <c r="G4364" s="2">
        <f>IFERROR(VLOOKUP(D4364,Coordenadas!$A$2:$D$5571,3,FALSE),0)</f>
        <v>-21.243099999999998</v>
      </c>
      <c r="H4364" s="2">
        <f>IFERROR(VLOOKUP(D4364,Coordenadas!$A$2:$D$5571,4,FALSE),0)</f>
        <v>-43.560699999999997</v>
      </c>
      <c r="I4364" s="2" t="s">
        <v>5325</v>
      </c>
      <c r="J4364" s="2">
        <v>4570</v>
      </c>
      <c r="K4364" s="2" t="s">
        <v>5332</v>
      </c>
      <c r="L4364" s="2">
        <f>IFERROR(VLOOKUP(C4364,BOTULISMO!$A$3:$C$19,3,FALSE),0)</f>
        <v>0</v>
      </c>
      <c r="M4364" s="2">
        <f>IFERROR(VLOOKUP(C4364,'LEISHMANIOSE VISCERAL'!$A$4:$C$454,3,FALSE),0)</f>
        <v>0</v>
      </c>
      <c r="N4364" s="2">
        <f>IFERROR(VLOOKUP(C4364,'LEISHMANIOSE TEGUMENTAR'!$A$4:$C$1681,3,FALSE),0)</f>
        <v>0</v>
      </c>
      <c r="O4364" s="2">
        <f>IFERROR(VLOOKUP(C4364,'FEBRE AMARELA'!$A$4:$C$38,3,FALSE),0)</f>
        <v>0</v>
      </c>
      <c r="P4364" s="2">
        <f>IFERROR(VLOOKUP(C4364,DENGUE!$A$5:$C$4097,3,FALSE),0)</f>
        <v>0</v>
      </c>
      <c r="Q4364" s="2">
        <f>IFERROR(VLOOKUP(C4364,'HEPATITE VIRAL'!$A$5:$C$3162,3,FALSE),0)</f>
        <v>0</v>
      </c>
      <c r="R4364" s="2">
        <f>IFERROR(VLOOKUP(C4364,'FEBRE MACULOSA'!$A$5:$C$181,3,FALSE),0)</f>
        <v>0</v>
      </c>
      <c r="S4364" s="2">
        <f>IFERROR(VLOOKUP(C4364,LEPTOSPIROSE!$A$5:$C$1176,3,FALSE),0)</f>
        <v>0</v>
      </c>
      <c r="T4364" s="2">
        <f>IFERROR(VLOOKUP(C4364,'DOENÇA DE CHAGAS'!$A$5:$C$100,3,FALSE),0)</f>
        <v>0</v>
      </c>
      <c r="U4364" s="2">
        <f>IFERROR(VLOOKUP(C4364,'PICADAS DE COBRAS'!$A$6:$C$4645,3,FALSE),0)</f>
        <v>10</v>
      </c>
      <c r="V4364">
        <f>IFERROR(VLOOKUP(C4364,'ZIKA VIRUS'!$A$5:$C$2399,3,FALSE),0)</f>
        <v>0</v>
      </c>
      <c r="W4364">
        <f>IFERROR(VLOOKUP(C4364,'FEBRE TIFÓIDE'!$A$5:$C$46,3,FALSE),0)</f>
        <v>0</v>
      </c>
      <c r="X4364">
        <f>IFERROR(VLOOKUP(C4364,HANTAVIROSE!$A$5:$C$153,3,FALSE),0)</f>
        <v>0</v>
      </c>
      <c r="Y4364">
        <f>IFERROR(VLOOKUP(C4364,MENINGITE!$A$5:$C$447,3,FALSE),0)</f>
        <v>0</v>
      </c>
      <c r="Z4364">
        <f>IFERROR(VLOOKUP(C4364,RAIVA!$A$5:$C$16,3,FALSE),0)</f>
        <v>0</v>
      </c>
    </row>
    <row r="4365" spans="1:26" x14ac:dyDescent="0.3">
      <c r="A4365" s="2" t="s">
        <v>1637</v>
      </c>
      <c r="B4365" s="2" t="s">
        <v>1760</v>
      </c>
      <c r="C4365" s="2">
        <v>354600</v>
      </c>
      <c r="D4365" s="2">
        <v>3546009</v>
      </c>
      <c r="E4365" s="2" t="s">
        <v>1637</v>
      </c>
      <c r="F4365" s="2" t="s">
        <v>1760</v>
      </c>
      <c r="G4365" s="2">
        <f>IFERROR(VLOOKUP(D4365,Coordenadas!$A$2:$D$5571,3,FALSE),0)</f>
        <v>-23.3933</v>
      </c>
      <c r="H4365" s="2">
        <f>IFERROR(VLOOKUP(D4365,Coordenadas!$A$2:$D$5571,4,FALSE),0)</f>
        <v>-45.887500000000003</v>
      </c>
      <c r="I4365" s="2" t="s">
        <v>5325</v>
      </c>
      <c r="J4365" s="2">
        <v>13763</v>
      </c>
      <c r="K4365" s="2" t="s">
        <v>5332</v>
      </c>
      <c r="L4365" s="2">
        <f>IFERROR(VLOOKUP(C4365,BOTULISMO!$A$3:$C$19,3,FALSE),0)</f>
        <v>0</v>
      </c>
      <c r="M4365" s="2">
        <f>IFERROR(VLOOKUP(C4365,'LEISHMANIOSE VISCERAL'!$A$4:$C$454,3,FALSE),0)</f>
        <v>0</v>
      </c>
      <c r="N4365" s="2">
        <f>IFERROR(VLOOKUP(C4365,'LEISHMANIOSE TEGUMENTAR'!$A$4:$C$1681,3,FALSE),0)</f>
        <v>0</v>
      </c>
      <c r="O4365" s="2">
        <f>IFERROR(VLOOKUP(C4365,'FEBRE AMARELA'!$A$4:$C$38,3,FALSE),0)</f>
        <v>0</v>
      </c>
      <c r="P4365" s="2">
        <f>IFERROR(VLOOKUP(C4365,DENGUE!$A$5:$C$4097,3,FALSE),0)</f>
        <v>0</v>
      </c>
      <c r="Q4365" s="2">
        <f>IFERROR(VLOOKUP(C4365,'HEPATITE VIRAL'!$A$5:$C$3162,3,FALSE),0)</f>
        <v>0</v>
      </c>
      <c r="R4365" s="2">
        <f>IFERROR(VLOOKUP(C4365,'FEBRE MACULOSA'!$A$5:$C$181,3,FALSE),0)</f>
        <v>0</v>
      </c>
      <c r="S4365" s="2">
        <f>IFERROR(VLOOKUP(C4365,LEPTOSPIROSE!$A$5:$C$1176,3,FALSE),0)</f>
        <v>0</v>
      </c>
      <c r="T4365" s="2">
        <f>IFERROR(VLOOKUP(C4365,'DOENÇA DE CHAGAS'!$A$5:$C$100,3,FALSE),0)</f>
        <v>0</v>
      </c>
      <c r="U4365" s="2">
        <f>IFERROR(VLOOKUP(C4365,'PICADAS DE COBRAS'!$A$6:$C$4645,3,FALSE),0)</f>
        <v>2</v>
      </c>
      <c r="V4365">
        <f>IFERROR(VLOOKUP(C4365,'ZIKA VIRUS'!$A$5:$C$2399,3,FALSE),0)</f>
        <v>1</v>
      </c>
      <c r="W4365">
        <f>IFERROR(VLOOKUP(C4365,'FEBRE TIFÓIDE'!$A$5:$C$46,3,FALSE),0)</f>
        <v>0</v>
      </c>
      <c r="X4365">
        <f>IFERROR(VLOOKUP(C4365,HANTAVIROSE!$A$5:$C$153,3,FALSE),0)</f>
        <v>0</v>
      </c>
      <c r="Y4365">
        <f>IFERROR(VLOOKUP(C4365,MENINGITE!$A$5:$C$447,3,FALSE),0)</f>
        <v>0</v>
      </c>
      <c r="Z4365">
        <f>IFERROR(VLOOKUP(C4365,RAIVA!$A$5:$C$16,3,FALSE),0)</f>
        <v>0</v>
      </c>
    </row>
    <row r="4366" spans="1:26" x14ac:dyDescent="0.3">
      <c r="A4366" s="2" t="s">
        <v>3257</v>
      </c>
      <c r="B4366" s="2" t="s">
        <v>3328</v>
      </c>
      <c r="C4366" s="2">
        <v>292760</v>
      </c>
      <c r="D4366" s="2">
        <v>2927606</v>
      </c>
      <c r="E4366" s="2" t="s">
        <v>3257</v>
      </c>
      <c r="F4366" s="2" t="s">
        <v>3328</v>
      </c>
      <c r="G4366" s="2">
        <f>IFERROR(VLOOKUP(D4366,Coordenadas!$A$2:$D$5571,3,FALSE),0)</f>
        <v>-9.7322699999999998</v>
      </c>
      <c r="H4366" s="2">
        <f>IFERROR(VLOOKUP(D4366,Coordenadas!$A$2:$D$5571,4,FALSE),0)</f>
        <v>-38.120899999999999</v>
      </c>
      <c r="I4366" s="2" t="s">
        <v>5324</v>
      </c>
      <c r="J4366" s="2">
        <v>15060</v>
      </c>
      <c r="K4366" s="2" t="s">
        <v>5332</v>
      </c>
      <c r="L4366" s="2">
        <f>IFERROR(VLOOKUP(C4366,BOTULISMO!$A$3:$C$19,3,FALSE),0)</f>
        <v>0</v>
      </c>
      <c r="M4366" s="2">
        <f>IFERROR(VLOOKUP(C4366,'LEISHMANIOSE VISCERAL'!$A$4:$C$454,3,FALSE),0)</f>
        <v>0</v>
      </c>
      <c r="N4366" s="2">
        <f>IFERROR(VLOOKUP(C4366,'LEISHMANIOSE TEGUMENTAR'!$A$4:$C$1681,3,FALSE),0)</f>
        <v>0</v>
      </c>
      <c r="O4366" s="2">
        <f>IFERROR(VLOOKUP(C4366,'FEBRE AMARELA'!$A$4:$C$38,3,FALSE),0)</f>
        <v>0</v>
      </c>
      <c r="P4366" s="2">
        <f>IFERROR(VLOOKUP(C4366,DENGUE!$A$5:$C$4097,3,FALSE),0)</f>
        <v>7</v>
      </c>
      <c r="Q4366" s="2">
        <f>IFERROR(VLOOKUP(C4366,'HEPATITE VIRAL'!$A$5:$C$3162,3,FALSE),0)</f>
        <v>3</v>
      </c>
      <c r="R4366" s="2">
        <f>IFERROR(VLOOKUP(C4366,'FEBRE MACULOSA'!$A$5:$C$181,3,FALSE),0)</f>
        <v>0</v>
      </c>
      <c r="S4366" s="2">
        <f>IFERROR(VLOOKUP(C4366,LEPTOSPIROSE!$A$5:$C$1176,3,FALSE),0)</f>
        <v>0</v>
      </c>
      <c r="T4366" s="2">
        <f>IFERROR(VLOOKUP(C4366,'DOENÇA DE CHAGAS'!$A$5:$C$100,3,FALSE),0)</f>
        <v>0</v>
      </c>
      <c r="U4366" s="2">
        <f>IFERROR(VLOOKUP(C4366,'PICADAS DE COBRAS'!$A$6:$C$4645,3,FALSE),0)</f>
        <v>0</v>
      </c>
      <c r="V4366">
        <f>IFERROR(VLOOKUP(C4366,'ZIKA VIRUS'!$A$5:$C$2399,3,FALSE),0)</f>
        <v>0</v>
      </c>
      <c r="W4366">
        <f>IFERROR(VLOOKUP(C4366,'FEBRE TIFÓIDE'!$A$5:$C$46,3,FALSE),0)</f>
        <v>0</v>
      </c>
      <c r="X4366">
        <f>IFERROR(VLOOKUP(C4366,HANTAVIROSE!$A$5:$C$153,3,FALSE),0)</f>
        <v>0</v>
      </c>
      <c r="Y4366">
        <f>IFERROR(VLOOKUP(C4366,MENINGITE!$A$5:$C$447,3,FALSE),0)</f>
        <v>0</v>
      </c>
      <c r="Z4366">
        <f>IFERROR(VLOOKUP(C4366,RAIVA!$A$5:$C$16,3,FALSE),0)</f>
        <v>0</v>
      </c>
    </row>
    <row r="4367" spans="1:26" x14ac:dyDescent="0.3">
      <c r="A4367" s="2" t="s">
        <v>250</v>
      </c>
      <c r="B4367" s="2" t="s">
        <v>284</v>
      </c>
      <c r="C4367" s="2">
        <v>510724</v>
      </c>
      <c r="D4367" s="2">
        <v>5107248</v>
      </c>
      <c r="E4367" s="2" t="s">
        <v>250</v>
      </c>
      <c r="F4367" s="2" t="s">
        <v>284</v>
      </c>
      <c r="G4367" s="2">
        <f>IFERROR(VLOOKUP(D4367,Coordenadas!$A$2:$D$5571,3,FALSE),0)</f>
        <v>-11.9125</v>
      </c>
      <c r="H4367" s="2">
        <f>IFERROR(VLOOKUP(D4367,Coordenadas!$A$2:$D$5571,4,FALSE),0)</f>
        <v>-55.226300000000002</v>
      </c>
      <c r="I4367" s="2" t="s">
        <v>5327</v>
      </c>
      <c r="J4367" s="2">
        <v>4085</v>
      </c>
      <c r="K4367" s="2" t="s">
        <v>5332</v>
      </c>
      <c r="L4367" s="2">
        <f>IFERROR(VLOOKUP(C4367,BOTULISMO!$A$3:$C$19,3,FALSE),0)</f>
        <v>0</v>
      </c>
      <c r="M4367" s="2">
        <f>IFERROR(VLOOKUP(C4367,'LEISHMANIOSE VISCERAL'!$A$4:$C$454,3,FALSE),0)</f>
        <v>0</v>
      </c>
      <c r="N4367" s="2">
        <f>IFERROR(VLOOKUP(C4367,'LEISHMANIOSE TEGUMENTAR'!$A$4:$C$1681,3,FALSE),0)</f>
        <v>7</v>
      </c>
      <c r="O4367" s="2">
        <f>IFERROR(VLOOKUP(C4367,'FEBRE AMARELA'!$A$4:$C$38,3,FALSE),0)</f>
        <v>0</v>
      </c>
      <c r="P4367" s="2">
        <f>IFERROR(VLOOKUP(C4367,DENGUE!$A$5:$C$4097,3,FALSE),0)</f>
        <v>111</v>
      </c>
      <c r="Q4367" s="2">
        <f>IFERROR(VLOOKUP(C4367,'HEPATITE VIRAL'!$A$5:$C$3162,3,FALSE),0)</f>
        <v>1</v>
      </c>
      <c r="R4367" s="2">
        <f>IFERROR(VLOOKUP(C4367,'FEBRE MACULOSA'!$A$5:$C$181,3,FALSE),0)</f>
        <v>0</v>
      </c>
      <c r="S4367" s="2">
        <f>IFERROR(VLOOKUP(C4367,LEPTOSPIROSE!$A$5:$C$1176,3,FALSE),0)</f>
        <v>0</v>
      </c>
      <c r="T4367" s="2">
        <f>IFERROR(VLOOKUP(C4367,'DOENÇA DE CHAGAS'!$A$5:$C$100,3,FALSE),0)</f>
        <v>0</v>
      </c>
      <c r="U4367" s="2">
        <f>IFERROR(VLOOKUP(C4367,'PICADAS DE COBRAS'!$A$6:$C$4645,3,FALSE),0)</f>
        <v>0</v>
      </c>
      <c r="V4367">
        <f>IFERROR(VLOOKUP(C4367,'ZIKA VIRUS'!$A$5:$C$2399,3,FALSE),0)</f>
        <v>0</v>
      </c>
      <c r="W4367">
        <f>IFERROR(VLOOKUP(C4367,'FEBRE TIFÓIDE'!$A$5:$C$46,3,FALSE),0)</f>
        <v>0</v>
      </c>
      <c r="X4367">
        <f>IFERROR(VLOOKUP(C4367,HANTAVIROSE!$A$5:$C$153,3,FALSE),0)</f>
        <v>0</v>
      </c>
      <c r="Y4367">
        <f>IFERROR(VLOOKUP(C4367,MENINGITE!$A$5:$C$447,3,FALSE),0)</f>
        <v>0</v>
      </c>
      <c r="Z4367">
        <f>IFERROR(VLOOKUP(C4367,RAIVA!$A$5:$C$16,3,FALSE),0)</f>
        <v>0</v>
      </c>
    </row>
    <row r="4368" spans="1:26" x14ac:dyDescent="0.3">
      <c r="A4368" s="2" t="s">
        <v>3988</v>
      </c>
      <c r="B4368" s="2" t="s">
        <v>1029</v>
      </c>
      <c r="C4368" s="2">
        <v>251315</v>
      </c>
      <c r="D4368" s="2">
        <v>2513158</v>
      </c>
      <c r="E4368" s="2" t="s">
        <v>3988</v>
      </c>
      <c r="F4368" s="2" t="s">
        <v>1029</v>
      </c>
      <c r="G4368" s="2">
        <f>IFERROR(VLOOKUP(D4368,Coordenadas!$A$2:$D$5571,3,FALSE),0)</f>
        <v>-7.7389000000000001</v>
      </c>
      <c r="H4368" s="2">
        <f>IFERROR(VLOOKUP(D4368,Coordenadas!$A$2:$D$5571,4,FALSE),0)</f>
        <v>-35.876399999999997</v>
      </c>
      <c r="I4368" s="2" t="s">
        <v>5324</v>
      </c>
      <c r="J4368" s="2">
        <v>6658</v>
      </c>
      <c r="K4368" s="2" t="s">
        <v>5332</v>
      </c>
      <c r="L4368" s="2">
        <f>IFERROR(VLOOKUP(C4368,BOTULISMO!$A$3:$C$19,3,FALSE),0)</f>
        <v>0</v>
      </c>
      <c r="M4368" s="2">
        <f>IFERROR(VLOOKUP(C4368,'LEISHMANIOSE VISCERAL'!$A$4:$C$454,3,FALSE),0)</f>
        <v>0</v>
      </c>
      <c r="N4368" s="2">
        <f>IFERROR(VLOOKUP(C4368,'LEISHMANIOSE TEGUMENTAR'!$A$4:$C$1681,3,FALSE),0)</f>
        <v>0</v>
      </c>
      <c r="O4368" s="2">
        <f>IFERROR(VLOOKUP(C4368,'FEBRE AMARELA'!$A$4:$C$38,3,FALSE),0)</f>
        <v>0</v>
      </c>
      <c r="P4368" s="2">
        <f>IFERROR(VLOOKUP(C4368,DENGUE!$A$5:$C$4097,3,FALSE),0)</f>
        <v>26</v>
      </c>
      <c r="Q4368" s="2">
        <f>IFERROR(VLOOKUP(C4368,'HEPATITE VIRAL'!$A$5:$C$3162,3,FALSE),0)</f>
        <v>0</v>
      </c>
      <c r="R4368" s="2">
        <f>IFERROR(VLOOKUP(C4368,'FEBRE MACULOSA'!$A$5:$C$181,3,FALSE),0)</f>
        <v>0</v>
      </c>
      <c r="S4368" s="2">
        <f>IFERROR(VLOOKUP(C4368,LEPTOSPIROSE!$A$5:$C$1176,3,FALSE),0)</f>
        <v>0</v>
      </c>
      <c r="T4368" s="2">
        <f>IFERROR(VLOOKUP(C4368,'DOENÇA DE CHAGAS'!$A$5:$C$100,3,FALSE),0)</f>
        <v>0</v>
      </c>
      <c r="U4368" s="2">
        <f>IFERROR(VLOOKUP(C4368,'PICADAS DE COBRAS'!$A$6:$C$4645,3,FALSE),0)</f>
        <v>0</v>
      </c>
      <c r="V4368">
        <f>IFERROR(VLOOKUP(C4368,'ZIKA VIRUS'!$A$5:$C$2399,3,FALSE),0)</f>
        <v>4</v>
      </c>
      <c r="W4368">
        <f>IFERROR(VLOOKUP(C4368,'FEBRE TIFÓIDE'!$A$5:$C$46,3,FALSE),0)</f>
        <v>0</v>
      </c>
      <c r="X4368">
        <f>IFERROR(VLOOKUP(C4368,HANTAVIROSE!$A$5:$C$153,3,FALSE),0)</f>
        <v>0</v>
      </c>
      <c r="Y4368">
        <f>IFERROR(VLOOKUP(C4368,MENINGITE!$A$5:$C$447,3,FALSE),0)</f>
        <v>0</v>
      </c>
      <c r="Z4368">
        <f>IFERROR(VLOOKUP(C4368,RAIVA!$A$5:$C$16,3,FALSE),0)</f>
        <v>0</v>
      </c>
    </row>
    <row r="4369" spans="1:26" x14ac:dyDescent="0.3">
      <c r="A4369" s="2" t="s">
        <v>967</v>
      </c>
      <c r="B4369" s="2" t="s">
        <v>1029</v>
      </c>
      <c r="C4369" s="2">
        <v>421550</v>
      </c>
      <c r="D4369" s="2">
        <v>4215505</v>
      </c>
      <c r="E4369" s="2" t="s">
        <v>967</v>
      </c>
      <c r="F4369" s="2" t="s">
        <v>1029</v>
      </c>
      <c r="G4369" s="2">
        <f>IFERROR(VLOOKUP(D4369,Coordenadas!$A$2:$D$5571,3,FALSE),0)</f>
        <v>-26.959199999999999</v>
      </c>
      <c r="H4369" s="2">
        <f>IFERROR(VLOOKUP(D4369,Coordenadas!$A$2:$D$5571,4,FALSE),0)</f>
        <v>-50.425199999999997</v>
      </c>
      <c r="I4369" s="2" t="s">
        <v>5326</v>
      </c>
      <c r="J4369" s="2">
        <v>15757</v>
      </c>
      <c r="K4369" s="2" t="s">
        <v>5332</v>
      </c>
      <c r="L4369" s="2">
        <f>IFERROR(VLOOKUP(C4369,BOTULISMO!$A$3:$C$19,3,FALSE),0)</f>
        <v>0</v>
      </c>
      <c r="M4369" s="2">
        <f>IFERROR(VLOOKUP(C4369,'LEISHMANIOSE VISCERAL'!$A$4:$C$454,3,FALSE),0)</f>
        <v>0</v>
      </c>
      <c r="N4369" s="2">
        <f>IFERROR(VLOOKUP(C4369,'LEISHMANIOSE TEGUMENTAR'!$A$4:$C$1681,3,FALSE),0)</f>
        <v>0</v>
      </c>
      <c r="O4369" s="2">
        <f>IFERROR(VLOOKUP(C4369,'FEBRE AMARELA'!$A$4:$C$38,3,FALSE),0)</f>
        <v>0</v>
      </c>
      <c r="P4369" s="2">
        <f>IFERROR(VLOOKUP(C4369,DENGUE!$A$5:$C$4097,3,FALSE),0)</f>
        <v>0</v>
      </c>
      <c r="Q4369" s="2">
        <f>IFERROR(VLOOKUP(C4369,'HEPATITE VIRAL'!$A$5:$C$3162,3,FALSE),0)</f>
        <v>1</v>
      </c>
      <c r="R4369" s="2">
        <f>IFERROR(VLOOKUP(C4369,'FEBRE MACULOSA'!$A$5:$C$181,3,FALSE),0)</f>
        <v>0</v>
      </c>
      <c r="S4369" s="2">
        <f>IFERROR(VLOOKUP(C4369,LEPTOSPIROSE!$A$5:$C$1176,3,FALSE),0)</f>
        <v>0</v>
      </c>
      <c r="T4369" s="2">
        <f>IFERROR(VLOOKUP(C4369,'DOENÇA DE CHAGAS'!$A$5:$C$100,3,FALSE),0)</f>
        <v>0</v>
      </c>
      <c r="U4369" s="2">
        <f>IFERROR(VLOOKUP(C4369,'PICADAS DE COBRAS'!$A$6:$C$4645,3,FALSE),0)</f>
        <v>0</v>
      </c>
      <c r="V4369">
        <f>IFERROR(VLOOKUP(C4369,'ZIKA VIRUS'!$A$5:$C$2399,3,FALSE),0)</f>
        <v>0</v>
      </c>
      <c r="W4369">
        <f>IFERROR(VLOOKUP(C4369,'FEBRE TIFÓIDE'!$A$5:$C$46,3,FALSE),0)</f>
        <v>0</v>
      </c>
      <c r="X4369">
        <f>IFERROR(VLOOKUP(C4369,HANTAVIROSE!$A$5:$C$153,3,FALSE),0)</f>
        <v>0</v>
      </c>
      <c r="Y4369">
        <f>IFERROR(VLOOKUP(C4369,MENINGITE!$A$5:$C$447,3,FALSE),0)</f>
        <v>0</v>
      </c>
      <c r="Z4369">
        <f>IFERROR(VLOOKUP(C4369,RAIVA!$A$5:$C$16,3,FALSE),0)</f>
        <v>0</v>
      </c>
    </row>
    <row r="4370" spans="1:26" x14ac:dyDescent="0.3">
      <c r="A4370" s="2" t="s">
        <v>1256</v>
      </c>
      <c r="B4370" s="2" t="s">
        <v>1331</v>
      </c>
      <c r="C4370" s="2">
        <v>412320</v>
      </c>
      <c r="D4370" s="2">
        <v>4123204</v>
      </c>
      <c r="E4370" s="2" t="s">
        <v>1256</v>
      </c>
      <c r="F4370" s="2" t="s">
        <v>1331</v>
      </c>
      <c r="G4370" s="2">
        <f>IFERROR(VLOOKUP(D4370,Coordenadas!$A$2:$D$5571,3,FALSE),0)</f>
        <v>-23.520099999999999</v>
      </c>
      <c r="H4370" s="2">
        <f>IFERROR(VLOOKUP(D4370,Coordenadas!$A$2:$D$5571,4,FALSE),0)</f>
        <v>-50.783499999999997</v>
      </c>
      <c r="I4370" s="2" t="s">
        <v>5326</v>
      </c>
      <c r="J4370" s="2">
        <v>3646</v>
      </c>
      <c r="K4370" s="2" t="s">
        <v>5332</v>
      </c>
      <c r="L4370" s="2">
        <f>IFERROR(VLOOKUP(C4370,BOTULISMO!$A$3:$C$19,3,FALSE),0)</f>
        <v>0</v>
      </c>
      <c r="M4370" s="2">
        <f>IFERROR(VLOOKUP(C4370,'LEISHMANIOSE VISCERAL'!$A$4:$C$454,3,FALSE),0)</f>
        <v>0</v>
      </c>
      <c r="N4370" s="2">
        <f>IFERROR(VLOOKUP(C4370,'LEISHMANIOSE TEGUMENTAR'!$A$4:$C$1681,3,FALSE),0)</f>
        <v>0</v>
      </c>
      <c r="O4370" s="2">
        <f>IFERROR(VLOOKUP(C4370,'FEBRE AMARELA'!$A$4:$C$38,3,FALSE),0)</f>
        <v>0</v>
      </c>
      <c r="P4370" s="2">
        <f>IFERROR(VLOOKUP(C4370,DENGUE!$A$5:$C$4097,3,FALSE),0)</f>
        <v>205</v>
      </c>
      <c r="Q4370" s="2">
        <f>IFERROR(VLOOKUP(C4370,'HEPATITE VIRAL'!$A$5:$C$3162,3,FALSE),0)</f>
        <v>4</v>
      </c>
      <c r="R4370" s="2">
        <f>IFERROR(VLOOKUP(C4370,'FEBRE MACULOSA'!$A$5:$C$181,3,FALSE),0)</f>
        <v>0</v>
      </c>
      <c r="S4370" s="2">
        <f>IFERROR(VLOOKUP(C4370,LEPTOSPIROSE!$A$5:$C$1176,3,FALSE),0)</f>
        <v>0</v>
      </c>
      <c r="T4370" s="2">
        <f>IFERROR(VLOOKUP(C4370,'DOENÇA DE CHAGAS'!$A$5:$C$100,3,FALSE),0)</f>
        <v>0</v>
      </c>
      <c r="U4370" s="2">
        <f>IFERROR(VLOOKUP(C4370,'PICADAS DE COBRAS'!$A$6:$C$4645,3,FALSE),0)</f>
        <v>4</v>
      </c>
      <c r="V4370">
        <f>IFERROR(VLOOKUP(C4370,'ZIKA VIRUS'!$A$5:$C$2399,3,FALSE),0)</f>
        <v>0</v>
      </c>
      <c r="W4370">
        <f>IFERROR(VLOOKUP(C4370,'FEBRE TIFÓIDE'!$A$5:$C$46,3,FALSE),0)</f>
        <v>0</v>
      </c>
      <c r="X4370">
        <f>IFERROR(VLOOKUP(C4370,HANTAVIROSE!$A$5:$C$153,3,FALSE),0)</f>
        <v>0</v>
      </c>
      <c r="Y4370">
        <f>IFERROR(VLOOKUP(C4370,MENINGITE!$A$5:$C$447,3,FALSE),0)</f>
        <v>0</v>
      </c>
      <c r="Z4370">
        <f>IFERROR(VLOOKUP(C4370,RAIVA!$A$5:$C$16,3,FALSE),0)</f>
        <v>0</v>
      </c>
    </row>
    <row r="4371" spans="1:26" x14ac:dyDescent="0.3">
      <c r="A4371" s="2" t="s">
        <v>470</v>
      </c>
      <c r="B4371" s="2" t="s">
        <v>605</v>
      </c>
      <c r="C4371" s="2">
        <v>431673</v>
      </c>
      <c r="D4371" s="2">
        <v>4316733</v>
      </c>
      <c r="E4371" s="2" t="s">
        <v>470</v>
      </c>
      <c r="F4371" s="2" t="s">
        <v>605</v>
      </c>
      <c r="G4371" s="2">
        <f>IFERROR(VLOOKUP(D4371,Coordenadas!$A$2:$D$5571,3,FALSE),0)</f>
        <v>-28.160900000000002</v>
      </c>
      <c r="H4371" s="2">
        <f>IFERROR(VLOOKUP(D4371,Coordenadas!$A$2:$D$5571,4,FALSE),0)</f>
        <v>-51.927900000000001</v>
      </c>
      <c r="I4371" s="2" t="s">
        <v>5326</v>
      </c>
      <c r="J4371" s="2">
        <v>1655</v>
      </c>
      <c r="K4371" s="2" t="s">
        <v>5332</v>
      </c>
      <c r="L4371" s="2">
        <f>IFERROR(VLOOKUP(C4371,BOTULISMO!$A$3:$C$19,3,FALSE),0)</f>
        <v>0</v>
      </c>
      <c r="M4371" s="2">
        <f>IFERROR(VLOOKUP(C4371,'LEISHMANIOSE VISCERAL'!$A$4:$C$454,3,FALSE),0)</f>
        <v>0</v>
      </c>
      <c r="N4371" s="2">
        <f>IFERROR(VLOOKUP(C4371,'LEISHMANIOSE TEGUMENTAR'!$A$4:$C$1681,3,FALSE),0)</f>
        <v>0</v>
      </c>
      <c r="O4371" s="2">
        <f>IFERROR(VLOOKUP(C4371,'FEBRE AMARELA'!$A$4:$C$38,3,FALSE),0)</f>
        <v>0</v>
      </c>
      <c r="P4371" s="2">
        <f>IFERROR(VLOOKUP(C4371,DENGUE!$A$5:$C$4097,3,FALSE),0)</f>
        <v>0</v>
      </c>
      <c r="Q4371" s="2">
        <f>IFERROR(VLOOKUP(C4371,'HEPATITE VIRAL'!$A$5:$C$3162,3,FALSE),0)</f>
        <v>3</v>
      </c>
      <c r="R4371" s="2">
        <f>IFERROR(VLOOKUP(C4371,'FEBRE MACULOSA'!$A$5:$C$181,3,FALSE),0)</f>
        <v>0</v>
      </c>
      <c r="S4371" s="2">
        <f>IFERROR(VLOOKUP(C4371,LEPTOSPIROSE!$A$5:$C$1176,3,FALSE),0)</f>
        <v>0</v>
      </c>
      <c r="T4371" s="2">
        <f>IFERROR(VLOOKUP(C4371,'DOENÇA DE CHAGAS'!$A$5:$C$100,3,FALSE),0)</f>
        <v>0</v>
      </c>
      <c r="U4371" s="2">
        <f>IFERROR(VLOOKUP(C4371,'PICADAS DE COBRAS'!$A$6:$C$4645,3,FALSE),0)</f>
        <v>6</v>
      </c>
      <c r="V4371">
        <f>IFERROR(VLOOKUP(C4371,'ZIKA VIRUS'!$A$5:$C$2399,3,FALSE),0)</f>
        <v>0</v>
      </c>
      <c r="W4371">
        <f>IFERROR(VLOOKUP(C4371,'FEBRE TIFÓIDE'!$A$5:$C$46,3,FALSE),0)</f>
        <v>0</v>
      </c>
      <c r="X4371">
        <f>IFERROR(VLOOKUP(C4371,HANTAVIROSE!$A$5:$C$153,3,FALSE),0)</f>
        <v>0</v>
      </c>
      <c r="Y4371">
        <f>IFERROR(VLOOKUP(C4371,MENINGITE!$A$5:$C$447,3,FALSE),0)</f>
        <v>0</v>
      </c>
      <c r="Z4371">
        <f>IFERROR(VLOOKUP(C4371,RAIVA!$A$5:$C$16,3,FALSE),0)</f>
        <v>0</v>
      </c>
    </row>
    <row r="4372" spans="1:26" x14ac:dyDescent="0.3">
      <c r="A4372" s="2" t="s">
        <v>1637</v>
      </c>
      <c r="B4372" s="2" t="s">
        <v>5561</v>
      </c>
      <c r="C4372" s="2">
        <v>354610</v>
      </c>
      <c r="D4372" s="2">
        <v>3546108</v>
      </c>
      <c r="E4372" s="2" t="s">
        <v>1637</v>
      </c>
      <c r="F4372" s="2" t="s">
        <v>1759</v>
      </c>
      <c r="G4372" s="2">
        <f>IFERROR(VLOOKUP(D4372,Coordenadas!$A$2:$D$5571,3,FALSE),0)</f>
        <v>-20.09</v>
      </c>
      <c r="H4372" s="2">
        <f>IFERROR(VLOOKUP(D4372,Coordenadas!$A$2:$D$5571,4,FALSE),0)</f>
        <v>-50.949100000000001</v>
      </c>
      <c r="I4372" s="2" t="s">
        <v>5325</v>
      </c>
      <c r="J4372" s="2">
        <v>2084</v>
      </c>
      <c r="K4372" s="2" t="s">
        <v>5332</v>
      </c>
      <c r="L4372" s="2">
        <f>IFERROR(VLOOKUP(C4372,BOTULISMO!$A$3:$C$19,3,FALSE),0)</f>
        <v>0</v>
      </c>
      <c r="M4372" s="2">
        <f>IFERROR(VLOOKUP(C4372,'LEISHMANIOSE VISCERAL'!$A$4:$C$454,3,FALSE),0)</f>
        <v>0</v>
      </c>
      <c r="N4372" s="2">
        <f>IFERROR(VLOOKUP(C4372,'LEISHMANIOSE TEGUMENTAR'!$A$4:$C$1681,3,FALSE),0)</f>
        <v>0</v>
      </c>
      <c r="O4372" s="2">
        <f>IFERROR(VLOOKUP(C4372,'FEBRE AMARELA'!$A$4:$C$38,3,FALSE),0)</f>
        <v>0</v>
      </c>
      <c r="P4372" s="2">
        <f>IFERROR(VLOOKUP(C4372,DENGUE!$A$5:$C$4097,3,FALSE),0)</f>
        <v>66</v>
      </c>
      <c r="Q4372" s="2">
        <f>IFERROR(VLOOKUP(C4372,'HEPATITE VIRAL'!$A$5:$C$3162,3,FALSE),0)</f>
        <v>0</v>
      </c>
      <c r="R4372" s="2">
        <f>IFERROR(VLOOKUP(C4372,'FEBRE MACULOSA'!$A$5:$C$181,3,FALSE),0)</f>
        <v>0</v>
      </c>
      <c r="S4372" s="2">
        <f>IFERROR(VLOOKUP(C4372,LEPTOSPIROSE!$A$5:$C$1176,3,FALSE),0)</f>
        <v>0</v>
      </c>
      <c r="T4372" s="2">
        <f>IFERROR(VLOOKUP(C4372,'DOENÇA DE CHAGAS'!$A$5:$C$100,3,FALSE),0)</f>
        <v>0</v>
      </c>
      <c r="U4372" s="2">
        <f>IFERROR(VLOOKUP(C4372,'PICADAS DE COBRAS'!$A$6:$C$4645,3,FALSE),0)</f>
        <v>0</v>
      </c>
      <c r="V4372">
        <f>IFERROR(VLOOKUP(C4372,'ZIKA VIRUS'!$A$5:$C$2399,3,FALSE),0)</f>
        <v>0</v>
      </c>
      <c r="W4372">
        <f>IFERROR(VLOOKUP(C4372,'FEBRE TIFÓIDE'!$A$5:$C$46,3,FALSE),0)</f>
        <v>0</v>
      </c>
      <c r="X4372">
        <f>IFERROR(VLOOKUP(C4372,HANTAVIROSE!$A$5:$C$153,3,FALSE),0)</f>
        <v>0</v>
      </c>
      <c r="Y4372">
        <f>IFERROR(VLOOKUP(C4372,MENINGITE!$A$5:$C$447,3,FALSE),0)</f>
        <v>0</v>
      </c>
      <c r="Z4372">
        <f>IFERROR(VLOOKUP(C4372,RAIVA!$A$5:$C$16,3,FALSE),0)</f>
        <v>0</v>
      </c>
    </row>
    <row r="4373" spans="1:26" x14ac:dyDescent="0.3">
      <c r="A4373" s="2" t="s">
        <v>470</v>
      </c>
      <c r="B4373" s="2" t="s">
        <v>604</v>
      </c>
      <c r="C4373" s="2">
        <v>431675</v>
      </c>
      <c r="D4373" s="2">
        <v>4316758</v>
      </c>
      <c r="E4373" s="2" t="s">
        <v>470</v>
      </c>
      <c r="F4373" s="2" t="s">
        <v>604</v>
      </c>
      <c r="G4373" s="2">
        <f>IFERROR(VLOOKUP(D4373,Coordenadas!$A$2:$D$5571,3,FALSE),0)</f>
        <v>-29.474699999999999</v>
      </c>
      <c r="H4373" s="2">
        <f>IFERROR(VLOOKUP(D4373,Coordenadas!$A$2:$D$5571,4,FALSE),0)</f>
        <v>-52.084299999999999</v>
      </c>
      <c r="I4373" s="2" t="s">
        <v>5326</v>
      </c>
      <c r="J4373" s="2">
        <v>5697</v>
      </c>
      <c r="K4373" s="2" t="s">
        <v>5332</v>
      </c>
      <c r="L4373" s="2">
        <f>IFERROR(VLOOKUP(C4373,BOTULISMO!$A$3:$C$19,3,FALSE),0)</f>
        <v>0</v>
      </c>
      <c r="M4373" s="2">
        <f>IFERROR(VLOOKUP(C4373,'LEISHMANIOSE VISCERAL'!$A$4:$C$454,3,FALSE),0)</f>
        <v>0</v>
      </c>
      <c r="N4373" s="2">
        <f>IFERROR(VLOOKUP(C4373,'LEISHMANIOSE TEGUMENTAR'!$A$4:$C$1681,3,FALSE),0)</f>
        <v>0</v>
      </c>
      <c r="O4373" s="2">
        <f>IFERROR(VLOOKUP(C4373,'FEBRE AMARELA'!$A$4:$C$38,3,FALSE),0)</f>
        <v>0</v>
      </c>
      <c r="P4373" s="2">
        <f>IFERROR(VLOOKUP(C4373,DENGUE!$A$5:$C$4097,3,FALSE),0)</f>
        <v>0</v>
      </c>
      <c r="Q4373" s="2">
        <f>IFERROR(VLOOKUP(C4373,'HEPATITE VIRAL'!$A$5:$C$3162,3,FALSE),0)</f>
        <v>9</v>
      </c>
      <c r="R4373" s="2">
        <f>IFERROR(VLOOKUP(C4373,'FEBRE MACULOSA'!$A$5:$C$181,3,FALSE),0)</f>
        <v>0</v>
      </c>
      <c r="S4373" s="2">
        <f>IFERROR(VLOOKUP(C4373,LEPTOSPIROSE!$A$5:$C$1176,3,FALSE),0)</f>
        <v>2</v>
      </c>
      <c r="T4373" s="2">
        <f>IFERROR(VLOOKUP(C4373,'DOENÇA DE CHAGAS'!$A$5:$C$100,3,FALSE),0)</f>
        <v>0</v>
      </c>
      <c r="U4373" s="2">
        <f>IFERROR(VLOOKUP(C4373,'PICADAS DE COBRAS'!$A$6:$C$4645,3,FALSE),0)</f>
        <v>2</v>
      </c>
      <c r="V4373">
        <f>IFERROR(VLOOKUP(C4373,'ZIKA VIRUS'!$A$5:$C$2399,3,FALSE),0)</f>
        <v>0</v>
      </c>
      <c r="W4373">
        <f>IFERROR(VLOOKUP(C4373,'FEBRE TIFÓIDE'!$A$5:$C$46,3,FALSE),0)</f>
        <v>0</v>
      </c>
      <c r="X4373">
        <f>IFERROR(VLOOKUP(C4373,HANTAVIROSE!$A$5:$C$153,3,FALSE),0)</f>
        <v>0</v>
      </c>
      <c r="Y4373">
        <f>IFERROR(VLOOKUP(C4373,MENINGITE!$A$5:$C$447,3,FALSE),0)</f>
        <v>0</v>
      </c>
      <c r="Z4373">
        <f>IFERROR(VLOOKUP(C4373,RAIVA!$A$5:$C$16,3,FALSE),0)</f>
        <v>0</v>
      </c>
    </row>
    <row r="4374" spans="1:26" x14ac:dyDescent="0.3">
      <c r="A4374" s="2" t="s">
        <v>4178</v>
      </c>
      <c r="B4374" s="2" t="s">
        <v>3855</v>
      </c>
      <c r="C4374" s="2">
        <v>241120</v>
      </c>
      <c r="D4374" s="2">
        <v>2411205</v>
      </c>
      <c r="E4374" s="2" t="s">
        <v>4178</v>
      </c>
      <c r="F4374" s="2" t="s">
        <v>3855</v>
      </c>
      <c r="G4374" s="2">
        <f>IFERROR(VLOOKUP(D4374,Coordenadas!$A$2:$D$5571,3,FALSE),0)</f>
        <v>-6.2247500000000002</v>
      </c>
      <c r="H4374" s="2">
        <f>IFERROR(VLOOKUP(D4374,Coordenadas!$A$2:$D$5571,4,FALSE),0)</f>
        <v>-36.019300000000001</v>
      </c>
      <c r="I4374" s="2" t="s">
        <v>5324</v>
      </c>
      <c r="J4374" s="2">
        <v>35797</v>
      </c>
      <c r="K4374" s="2" t="s">
        <v>5330</v>
      </c>
      <c r="L4374" s="2">
        <f>IFERROR(VLOOKUP(C4374,BOTULISMO!$A$3:$C$19,3,FALSE),0)</f>
        <v>0</v>
      </c>
      <c r="M4374" s="2">
        <f>IFERROR(VLOOKUP(C4374,'LEISHMANIOSE VISCERAL'!$A$4:$C$454,3,FALSE),0)</f>
        <v>0</v>
      </c>
      <c r="N4374" s="2">
        <f>IFERROR(VLOOKUP(C4374,'LEISHMANIOSE TEGUMENTAR'!$A$4:$C$1681,3,FALSE),0)</f>
        <v>0</v>
      </c>
      <c r="O4374" s="2">
        <f>IFERROR(VLOOKUP(C4374,'FEBRE AMARELA'!$A$4:$C$38,3,FALSE),0)</f>
        <v>0</v>
      </c>
      <c r="P4374" s="2">
        <f>IFERROR(VLOOKUP(C4374,DENGUE!$A$5:$C$4097,3,FALSE),0)</f>
        <v>124</v>
      </c>
      <c r="Q4374" s="2">
        <f>IFERROR(VLOOKUP(C4374,'HEPATITE VIRAL'!$A$5:$C$3162,3,FALSE),0)</f>
        <v>2</v>
      </c>
      <c r="R4374" s="2">
        <f>IFERROR(VLOOKUP(C4374,'FEBRE MACULOSA'!$A$5:$C$181,3,FALSE),0)</f>
        <v>0</v>
      </c>
      <c r="S4374" s="2">
        <f>IFERROR(VLOOKUP(C4374,LEPTOSPIROSE!$A$5:$C$1176,3,FALSE),0)</f>
        <v>0</v>
      </c>
      <c r="T4374" s="2">
        <f>IFERROR(VLOOKUP(C4374,'DOENÇA DE CHAGAS'!$A$5:$C$100,3,FALSE),0)</f>
        <v>0</v>
      </c>
      <c r="U4374" s="2">
        <f>IFERROR(VLOOKUP(C4374,'PICADAS DE COBRAS'!$A$6:$C$4645,3,FALSE),0)</f>
        <v>63</v>
      </c>
      <c r="V4374">
        <f>IFERROR(VLOOKUP(C4374,'ZIKA VIRUS'!$A$5:$C$2399,3,FALSE),0)</f>
        <v>57</v>
      </c>
      <c r="W4374">
        <f>IFERROR(VLOOKUP(C4374,'FEBRE TIFÓIDE'!$A$5:$C$46,3,FALSE),0)</f>
        <v>0</v>
      </c>
      <c r="X4374">
        <f>IFERROR(VLOOKUP(C4374,HANTAVIROSE!$A$5:$C$153,3,FALSE),0)</f>
        <v>0</v>
      </c>
      <c r="Y4374">
        <f>IFERROR(VLOOKUP(C4374,MENINGITE!$A$5:$C$447,3,FALSE),0)</f>
        <v>0</v>
      </c>
      <c r="Z4374">
        <f>IFERROR(VLOOKUP(C4374,RAIVA!$A$5:$C$16,3,FALSE),0)</f>
        <v>0</v>
      </c>
    </row>
    <row r="4375" spans="1:26" x14ac:dyDescent="0.3">
      <c r="A4375" s="2" t="s">
        <v>3988</v>
      </c>
      <c r="B4375" s="2" t="s">
        <v>3855</v>
      </c>
      <c r="C4375" s="2">
        <v>251320</v>
      </c>
      <c r="D4375" s="2">
        <v>2513208</v>
      </c>
      <c r="E4375" s="2" t="s">
        <v>3988</v>
      </c>
      <c r="F4375" s="2" t="s">
        <v>3855</v>
      </c>
      <c r="G4375" s="2">
        <f>IFERROR(VLOOKUP(D4375,Coordenadas!$A$2:$D$5571,3,FALSE),0)</f>
        <v>-6.5236999999999998</v>
      </c>
      <c r="H4375" s="2">
        <f>IFERROR(VLOOKUP(D4375,Coordenadas!$A$2:$D$5571,4,FALSE),0)</f>
        <v>-38.061700000000002</v>
      </c>
      <c r="I4375" s="2" t="s">
        <v>5324</v>
      </c>
      <c r="J4375" s="2">
        <v>6471</v>
      </c>
      <c r="K4375" s="2" t="s">
        <v>5332</v>
      </c>
      <c r="L4375" s="2">
        <f>IFERROR(VLOOKUP(C4375,BOTULISMO!$A$3:$C$19,3,FALSE),0)</f>
        <v>0</v>
      </c>
      <c r="M4375" s="2">
        <f>IFERROR(VLOOKUP(C4375,'LEISHMANIOSE VISCERAL'!$A$4:$C$454,3,FALSE),0)</f>
        <v>0</v>
      </c>
      <c r="N4375" s="2">
        <f>IFERROR(VLOOKUP(C4375,'LEISHMANIOSE TEGUMENTAR'!$A$4:$C$1681,3,FALSE),0)</f>
        <v>0</v>
      </c>
      <c r="O4375" s="2">
        <f>IFERROR(VLOOKUP(C4375,'FEBRE AMARELA'!$A$4:$C$38,3,FALSE),0)</f>
        <v>0</v>
      </c>
      <c r="P4375" s="2">
        <f>IFERROR(VLOOKUP(C4375,DENGUE!$A$5:$C$4097,3,FALSE),0)</f>
        <v>0</v>
      </c>
      <c r="Q4375" s="2">
        <f>IFERROR(VLOOKUP(C4375,'HEPATITE VIRAL'!$A$5:$C$3162,3,FALSE),0)</f>
        <v>0</v>
      </c>
      <c r="R4375" s="2">
        <f>IFERROR(VLOOKUP(C4375,'FEBRE MACULOSA'!$A$5:$C$181,3,FALSE),0)</f>
        <v>0</v>
      </c>
      <c r="S4375" s="2">
        <f>IFERROR(VLOOKUP(C4375,LEPTOSPIROSE!$A$5:$C$1176,3,FALSE),0)</f>
        <v>0</v>
      </c>
      <c r="T4375" s="2">
        <f>IFERROR(VLOOKUP(C4375,'DOENÇA DE CHAGAS'!$A$5:$C$100,3,FALSE),0)</f>
        <v>0</v>
      </c>
      <c r="U4375" s="2">
        <f>IFERROR(VLOOKUP(C4375,'PICADAS DE COBRAS'!$A$6:$C$4645,3,FALSE),0)</f>
        <v>0</v>
      </c>
      <c r="V4375">
        <f>IFERROR(VLOOKUP(C4375,'ZIKA VIRUS'!$A$5:$C$2399,3,FALSE),0)</f>
        <v>0</v>
      </c>
      <c r="W4375">
        <f>IFERROR(VLOOKUP(C4375,'FEBRE TIFÓIDE'!$A$5:$C$46,3,FALSE),0)</f>
        <v>0</v>
      </c>
      <c r="X4375">
        <f>IFERROR(VLOOKUP(C4375,HANTAVIROSE!$A$5:$C$153,3,FALSE),0)</f>
        <v>0</v>
      </c>
      <c r="Y4375">
        <f>IFERROR(VLOOKUP(C4375,MENINGITE!$A$5:$C$447,3,FALSE),0)</f>
        <v>0</v>
      </c>
      <c r="Z4375">
        <f>IFERROR(VLOOKUP(C4375,RAIVA!$A$5:$C$16,3,FALSE),0)</f>
        <v>0</v>
      </c>
    </row>
    <row r="4376" spans="1:26" x14ac:dyDescent="0.3">
      <c r="A4376" s="2" t="s">
        <v>3816</v>
      </c>
      <c r="B4376" s="2" t="s">
        <v>3855</v>
      </c>
      <c r="C4376" s="2">
        <v>261245</v>
      </c>
      <c r="D4376" s="2">
        <v>2612455</v>
      </c>
      <c r="E4376" s="2" t="s">
        <v>3816</v>
      </c>
      <c r="F4376" s="2" t="s">
        <v>3855</v>
      </c>
      <c r="G4376" s="2">
        <f>IFERROR(VLOOKUP(D4376,Coordenadas!$A$2:$D$5571,3,FALSE),0)</f>
        <v>-8.2415299999999991</v>
      </c>
      <c r="H4376" s="2">
        <f>IFERROR(VLOOKUP(D4376,Coordenadas!$A$2:$D$5571,4,FALSE),0)</f>
        <v>-40.343400000000003</v>
      </c>
      <c r="I4376" s="2" t="s">
        <v>5324</v>
      </c>
      <c r="J4376" s="2">
        <v>13594</v>
      </c>
      <c r="K4376" s="2" t="s">
        <v>5332</v>
      </c>
      <c r="L4376" s="2">
        <f>IFERROR(VLOOKUP(C4376,BOTULISMO!$A$3:$C$19,3,FALSE),0)</f>
        <v>0</v>
      </c>
      <c r="M4376" s="2">
        <f>IFERROR(VLOOKUP(C4376,'LEISHMANIOSE VISCERAL'!$A$4:$C$454,3,FALSE),0)</f>
        <v>1</v>
      </c>
      <c r="N4376" s="2">
        <f>IFERROR(VLOOKUP(C4376,'LEISHMANIOSE TEGUMENTAR'!$A$4:$C$1681,3,FALSE),0)</f>
        <v>0</v>
      </c>
      <c r="O4376" s="2">
        <f>IFERROR(VLOOKUP(C4376,'FEBRE AMARELA'!$A$4:$C$38,3,FALSE),0)</f>
        <v>0</v>
      </c>
      <c r="P4376" s="2">
        <f>IFERROR(VLOOKUP(C4376,DENGUE!$A$5:$C$4097,3,FALSE),0)</f>
        <v>15</v>
      </c>
      <c r="Q4376" s="2">
        <f>IFERROR(VLOOKUP(C4376,'HEPATITE VIRAL'!$A$5:$C$3162,3,FALSE),0)</f>
        <v>3</v>
      </c>
      <c r="R4376" s="2">
        <f>IFERROR(VLOOKUP(C4376,'FEBRE MACULOSA'!$A$5:$C$181,3,FALSE),0)</f>
        <v>0</v>
      </c>
      <c r="S4376" s="2">
        <f>IFERROR(VLOOKUP(C4376,LEPTOSPIROSE!$A$5:$C$1176,3,FALSE),0)</f>
        <v>0</v>
      </c>
      <c r="T4376" s="2">
        <f>IFERROR(VLOOKUP(C4376,'DOENÇA DE CHAGAS'!$A$5:$C$100,3,FALSE),0)</f>
        <v>0</v>
      </c>
      <c r="U4376" s="2">
        <f>IFERROR(VLOOKUP(C4376,'PICADAS DE COBRAS'!$A$6:$C$4645,3,FALSE),0)</f>
        <v>48</v>
      </c>
      <c r="V4376">
        <f>IFERROR(VLOOKUP(C4376,'ZIKA VIRUS'!$A$5:$C$2399,3,FALSE),0)</f>
        <v>4</v>
      </c>
      <c r="W4376">
        <f>IFERROR(VLOOKUP(C4376,'FEBRE TIFÓIDE'!$A$5:$C$46,3,FALSE),0)</f>
        <v>0</v>
      </c>
      <c r="X4376">
        <f>IFERROR(VLOOKUP(C4376,HANTAVIROSE!$A$5:$C$153,3,FALSE),0)</f>
        <v>0</v>
      </c>
      <c r="Y4376">
        <f>IFERROR(VLOOKUP(C4376,MENINGITE!$A$5:$C$447,3,FALSE),0)</f>
        <v>0</v>
      </c>
      <c r="Z4376">
        <f>IFERROR(VLOOKUP(C4376,RAIVA!$A$5:$C$16,3,FALSE),0)</f>
        <v>0</v>
      </c>
    </row>
    <row r="4377" spans="1:26" x14ac:dyDescent="0.3">
      <c r="A4377" s="2" t="s">
        <v>3257</v>
      </c>
      <c r="B4377" s="2" t="s">
        <v>3327</v>
      </c>
      <c r="C4377" s="2">
        <v>292770</v>
      </c>
      <c r="D4377" s="2">
        <v>2927705</v>
      </c>
      <c r="E4377" s="2" t="s">
        <v>3257</v>
      </c>
      <c r="F4377" s="2" t="s">
        <v>3327</v>
      </c>
      <c r="G4377" s="2">
        <f>IFERROR(VLOOKUP(D4377,Coordenadas!$A$2:$D$5571,3,FALSE),0)</f>
        <v>-16.282499999999999</v>
      </c>
      <c r="H4377" s="2">
        <f>IFERROR(VLOOKUP(D4377,Coordenadas!$A$2:$D$5571,4,FALSE),0)</f>
        <v>-39.029499999999999</v>
      </c>
      <c r="I4377" s="2" t="s">
        <v>5324</v>
      </c>
      <c r="J4377" s="2">
        <v>26264</v>
      </c>
      <c r="K4377" s="2" t="s">
        <v>5330</v>
      </c>
      <c r="L4377" s="2">
        <f>IFERROR(VLOOKUP(C4377,BOTULISMO!$A$3:$C$19,3,FALSE),0)</f>
        <v>0</v>
      </c>
      <c r="M4377" s="2">
        <f>IFERROR(VLOOKUP(C4377,'LEISHMANIOSE VISCERAL'!$A$4:$C$454,3,FALSE),0)</f>
        <v>0</v>
      </c>
      <c r="N4377" s="2">
        <f>IFERROR(VLOOKUP(C4377,'LEISHMANIOSE TEGUMENTAR'!$A$4:$C$1681,3,FALSE),0)</f>
        <v>7</v>
      </c>
      <c r="O4377" s="2">
        <f>IFERROR(VLOOKUP(C4377,'FEBRE AMARELA'!$A$4:$C$38,3,FALSE),0)</f>
        <v>0</v>
      </c>
      <c r="P4377" s="2">
        <f>IFERROR(VLOOKUP(C4377,DENGUE!$A$5:$C$4097,3,FALSE),0)</f>
        <v>143</v>
      </c>
      <c r="Q4377" s="2">
        <f>IFERROR(VLOOKUP(C4377,'HEPATITE VIRAL'!$A$5:$C$3162,3,FALSE),0)</f>
        <v>6</v>
      </c>
      <c r="R4377" s="2">
        <f>IFERROR(VLOOKUP(C4377,'FEBRE MACULOSA'!$A$5:$C$181,3,FALSE),0)</f>
        <v>0</v>
      </c>
      <c r="S4377" s="2">
        <f>IFERROR(VLOOKUP(C4377,LEPTOSPIROSE!$A$5:$C$1176,3,FALSE),0)</f>
        <v>0</v>
      </c>
      <c r="T4377" s="2">
        <f>IFERROR(VLOOKUP(C4377,'DOENÇA DE CHAGAS'!$A$5:$C$100,3,FALSE),0)</f>
        <v>0</v>
      </c>
      <c r="U4377" s="2">
        <f>IFERROR(VLOOKUP(C4377,'PICADAS DE COBRAS'!$A$6:$C$4645,3,FALSE),0)</f>
        <v>21</v>
      </c>
      <c r="V4377">
        <f>IFERROR(VLOOKUP(C4377,'ZIKA VIRUS'!$A$5:$C$2399,3,FALSE),0)</f>
        <v>11</v>
      </c>
      <c r="W4377">
        <f>IFERROR(VLOOKUP(C4377,'FEBRE TIFÓIDE'!$A$5:$C$46,3,FALSE),0)</f>
        <v>0</v>
      </c>
      <c r="X4377">
        <f>IFERROR(VLOOKUP(C4377,HANTAVIROSE!$A$5:$C$153,3,FALSE),0)</f>
        <v>0</v>
      </c>
      <c r="Y4377">
        <f>IFERROR(VLOOKUP(C4377,MENINGITE!$A$5:$C$447,3,FALSE),0)</f>
        <v>0</v>
      </c>
      <c r="Z4377">
        <f>IFERROR(VLOOKUP(C4377,RAIVA!$A$5:$C$16,3,FALSE),0)</f>
        <v>0</v>
      </c>
    </row>
    <row r="4378" spans="1:26" x14ac:dyDescent="0.3">
      <c r="A4378" s="2" t="s">
        <v>3816</v>
      </c>
      <c r="B4378" s="2" t="s">
        <v>3854</v>
      </c>
      <c r="C4378" s="2">
        <v>261247</v>
      </c>
      <c r="D4378" s="2">
        <v>2612471</v>
      </c>
      <c r="E4378" s="2" t="s">
        <v>3816</v>
      </c>
      <c r="F4378" s="2" t="s">
        <v>3854</v>
      </c>
      <c r="G4378" s="2">
        <f>IFERROR(VLOOKUP(D4378,Coordenadas!$A$2:$D$5571,3,FALSE),0)</f>
        <v>-7.8133900000000001</v>
      </c>
      <c r="H4378" s="2">
        <f>IFERROR(VLOOKUP(D4378,Coordenadas!$A$2:$D$5571,4,FALSE),0)</f>
        <v>-38.147599999999997</v>
      </c>
      <c r="I4378" s="2" t="s">
        <v>5324</v>
      </c>
      <c r="J4378" s="2">
        <v>11768</v>
      </c>
      <c r="K4378" s="2" t="s">
        <v>5332</v>
      </c>
      <c r="L4378" s="2">
        <f>IFERROR(VLOOKUP(C4378,BOTULISMO!$A$3:$C$19,3,FALSE),0)</f>
        <v>0</v>
      </c>
      <c r="M4378" s="2">
        <f>IFERROR(VLOOKUP(C4378,'LEISHMANIOSE VISCERAL'!$A$4:$C$454,3,FALSE),0)</f>
        <v>0</v>
      </c>
      <c r="N4378" s="2">
        <f>IFERROR(VLOOKUP(C4378,'LEISHMANIOSE TEGUMENTAR'!$A$4:$C$1681,3,FALSE),0)</f>
        <v>0</v>
      </c>
      <c r="O4378" s="2">
        <f>IFERROR(VLOOKUP(C4378,'FEBRE AMARELA'!$A$4:$C$38,3,FALSE),0)</f>
        <v>0</v>
      </c>
      <c r="P4378" s="2">
        <f>IFERROR(VLOOKUP(C4378,DENGUE!$A$5:$C$4097,3,FALSE),0)</f>
        <v>0</v>
      </c>
      <c r="Q4378" s="2">
        <f>IFERROR(VLOOKUP(C4378,'HEPATITE VIRAL'!$A$5:$C$3162,3,FALSE),0)</f>
        <v>5</v>
      </c>
      <c r="R4378" s="2">
        <f>IFERROR(VLOOKUP(C4378,'FEBRE MACULOSA'!$A$5:$C$181,3,FALSE),0)</f>
        <v>0</v>
      </c>
      <c r="S4378" s="2">
        <f>IFERROR(VLOOKUP(C4378,LEPTOSPIROSE!$A$5:$C$1176,3,FALSE),0)</f>
        <v>0</v>
      </c>
      <c r="T4378" s="2">
        <f>IFERROR(VLOOKUP(C4378,'DOENÇA DE CHAGAS'!$A$5:$C$100,3,FALSE),0)</f>
        <v>0</v>
      </c>
      <c r="U4378" s="2">
        <f>IFERROR(VLOOKUP(C4378,'PICADAS DE COBRAS'!$A$6:$C$4645,3,FALSE),0)</f>
        <v>6</v>
      </c>
      <c r="V4378">
        <f>IFERROR(VLOOKUP(C4378,'ZIKA VIRUS'!$A$5:$C$2399,3,FALSE),0)</f>
        <v>1</v>
      </c>
      <c r="W4378">
        <f>IFERROR(VLOOKUP(C4378,'FEBRE TIFÓIDE'!$A$5:$C$46,3,FALSE),0)</f>
        <v>0</v>
      </c>
      <c r="X4378">
        <f>IFERROR(VLOOKUP(C4378,HANTAVIROSE!$A$5:$C$153,3,FALSE),0)</f>
        <v>0</v>
      </c>
      <c r="Y4378">
        <f>IFERROR(VLOOKUP(C4378,MENINGITE!$A$5:$C$447,3,FALSE),0)</f>
        <v>0</v>
      </c>
      <c r="Z4378">
        <f>IFERROR(VLOOKUP(C4378,RAIVA!$A$5:$C$16,3,FALSE),0)</f>
        <v>0</v>
      </c>
    </row>
    <row r="4379" spans="1:26" x14ac:dyDescent="0.3">
      <c r="A4379" s="2" t="s">
        <v>1637</v>
      </c>
      <c r="B4379" s="2" t="s">
        <v>1758</v>
      </c>
      <c r="C4379" s="2">
        <v>354620</v>
      </c>
      <c r="D4379" s="2">
        <v>3546207</v>
      </c>
      <c r="E4379" s="2" t="s">
        <v>1637</v>
      </c>
      <c r="F4379" s="2" t="s">
        <v>1758</v>
      </c>
      <c r="G4379" s="2">
        <f>IFERROR(VLOOKUP(D4379,Coordenadas!$A$2:$D$5571,3,FALSE),0)</f>
        <v>-22.140499999999999</v>
      </c>
      <c r="H4379" s="2">
        <f>IFERROR(VLOOKUP(D4379,Coordenadas!$A$2:$D$5571,4,FALSE),0)</f>
        <v>-47.4512</v>
      </c>
      <c r="I4379" s="2" t="s">
        <v>5325</v>
      </c>
      <c r="J4379" s="2">
        <v>4002</v>
      </c>
      <c r="K4379" s="2" t="s">
        <v>5332</v>
      </c>
      <c r="L4379" s="2">
        <f>IFERROR(VLOOKUP(C4379,BOTULISMO!$A$3:$C$19,3,FALSE),0)</f>
        <v>0</v>
      </c>
      <c r="M4379" s="2">
        <f>IFERROR(VLOOKUP(C4379,'LEISHMANIOSE VISCERAL'!$A$4:$C$454,3,FALSE),0)</f>
        <v>0</v>
      </c>
      <c r="N4379" s="2">
        <f>IFERROR(VLOOKUP(C4379,'LEISHMANIOSE TEGUMENTAR'!$A$4:$C$1681,3,FALSE),0)</f>
        <v>0</v>
      </c>
      <c r="O4379" s="2">
        <f>IFERROR(VLOOKUP(C4379,'FEBRE AMARELA'!$A$4:$C$38,3,FALSE),0)</f>
        <v>0</v>
      </c>
      <c r="P4379" s="2">
        <f>IFERROR(VLOOKUP(C4379,DENGUE!$A$5:$C$4097,3,FALSE),0)</f>
        <v>5</v>
      </c>
      <c r="Q4379" s="2">
        <f>IFERROR(VLOOKUP(C4379,'HEPATITE VIRAL'!$A$5:$C$3162,3,FALSE),0)</f>
        <v>1</v>
      </c>
      <c r="R4379" s="2">
        <f>IFERROR(VLOOKUP(C4379,'FEBRE MACULOSA'!$A$5:$C$181,3,FALSE),0)</f>
        <v>0</v>
      </c>
      <c r="S4379" s="2">
        <f>IFERROR(VLOOKUP(C4379,LEPTOSPIROSE!$A$5:$C$1176,3,FALSE),0)</f>
        <v>0</v>
      </c>
      <c r="T4379" s="2">
        <f>IFERROR(VLOOKUP(C4379,'DOENÇA DE CHAGAS'!$A$5:$C$100,3,FALSE),0)</f>
        <v>0</v>
      </c>
      <c r="U4379" s="2">
        <f>IFERROR(VLOOKUP(C4379,'PICADAS DE COBRAS'!$A$6:$C$4645,3,FALSE),0)</f>
        <v>15</v>
      </c>
      <c r="V4379">
        <f>IFERROR(VLOOKUP(C4379,'ZIKA VIRUS'!$A$5:$C$2399,3,FALSE),0)</f>
        <v>1</v>
      </c>
      <c r="W4379">
        <f>IFERROR(VLOOKUP(C4379,'FEBRE TIFÓIDE'!$A$5:$C$46,3,FALSE),0)</f>
        <v>0</v>
      </c>
      <c r="X4379">
        <f>IFERROR(VLOOKUP(C4379,HANTAVIROSE!$A$5:$C$153,3,FALSE),0)</f>
        <v>0</v>
      </c>
      <c r="Y4379">
        <f>IFERROR(VLOOKUP(C4379,MENINGITE!$A$5:$C$447,3,FALSE),0)</f>
        <v>0</v>
      </c>
      <c r="Z4379">
        <f>IFERROR(VLOOKUP(C4379,RAIVA!$A$5:$C$16,3,FALSE),0)</f>
        <v>0</v>
      </c>
    </row>
    <row r="4380" spans="1:26" x14ac:dyDescent="0.3">
      <c r="A4380" s="2" t="s">
        <v>1637</v>
      </c>
      <c r="B4380" s="2" t="s">
        <v>1757</v>
      </c>
      <c r="C4380" s="2">
        <v>354625</v>
      </c>
      <c r="D4380" s="2">
        <v>3546256</v>
      </c>
      <c r="E4380" s="2" t="s">
        <v>1637</v>
      </c>
      <c r="F4380" s="2" t="s">
        <v>1757</v>
      </c>
      <c r="G4380" s="2">
        <f>IFERROR(VLOOKUP(D4380,Coordenadas!$A$2:$D$5571,3,FALSE),0)</f>
        <v>-21.295100000000001</v>
      </c>
      <c r="H4380" s="2">
        <f>IFERROR(VLOOKUP(D4380,Coordenadas!$A$2:$D$5571,4,FALSE),0)</f>
        <v>-47.430399999999999</v>
      </c>
      <c r="I4380" s="2" t="s">
        <v>5325</v>
      </c>
      <c r="J4380" s="2">
        <v>1953</v>
      </c>
      <c r="K4380" s="2" t="s">
        <v>5332</v>
      </c>
      <c r="L4380" s="2">
        <f>IFERROR(VLOOKUP(C4380,BOTULISMO!$A$3:$C$19,3,FALSE),0)</f>
        <v>0</v>
      </c>
      <c r="M4380" s="2">
        <f>IFERROR(VLOOKUP(C4380,'LEISHMANIOSE VISCERAL'!$A$4:$C$454,3,FALSE),0)</f>
        <v>0</v>
      </c>
      <c r="N4380" s="2">
        <f>IFERROR(VLOOKUP(C4380,'LEISHMANIOSE TEGUMENTAR'!$A$4:$C$1681,3,FALSE),0)</f>
        <v>0</v>
      </c>
      <c r="O4380" s="2">
        <f>IFERROR(VLOOKUP(C4380,'FEBRE AMARELA'!$A$4:$C$38,3,FALSE),0)</f>
        <v>0</v>
      </c>
      <c r="P4380" s="2">
        <f>IFERROR(VLOOKUP(C4380,DENGUE!$A$5:$C$4097,3,FALSE),0)</f>
        <v>19</v>
      </c>
      <c r="Q4380" s="2">
        <f>IFERROR(VLOOKUP(C4380,'HEPATITE VIRAL'!$A$5:$C$3162,3,FALSE),0)</f>
        <v>0</v>
      </c>
      <c r="R4380" s="2">
        <f>IFERROR(VLOOKUP(C4380,'FEBRE MACULOSA'!$A$5:$C$181,3,FALSE),0)</f>
        <v>0</v>
      </c>
      <c r="S4380" s="2">
        <f>IFERROR(VLOOKUP(C4380,LEPTOSPIROSE!$A$5:$C$1176,3,FALSE),0)</f>
        <v>0</v>
      </c>
      <c r="T4380" s="2">
        <f>IFERROR(VLOOKUP(C4380,'DOENÇA DE CHAGAS'!$A$5:$C$100,3,FALSE),0)</f>
        <v>0</v>
      </c>
      <c r="U4380" s="2">
        <f>IFERROR(VLOOKUP(C4380,'PICADAS DE COBRAS'!$A$6:$C$4645,3,FALSE),0)</f>
        <v>1</v>
      </c>
      <c r="V4380">
        <f>IFERROR(VLOOKUP(C4380,'ZIKA VIRUS'!$A$5:$C$2399,3,FALSE),0)</f>
        <v>0</v>
      </c>
      <c r="W4380">
        <f>IFERROR(VLOOKUP(C4380,'FEBRE TIFÓIDE'!$A$5:$C$46,3,FALSE),0)</f>
        <v>0</v>
      </c>
      <c r="X4380">
        <f>IFERROR(VLOOKUP(C4380,HANTAVIROSE!$A$5:$C$153,3,FALSE),0)</f>
        <v>0</v>
      </c>
      <c r="Y4380">
        <f>IFERROR(VLOOKUP(C4380,MENINGITE!$A$5:$C$447,3,FALSE),0)</f>
        <v>0</v>
      </c>
      <c r="Z4380">
        <f>IFERROR(VLOOKUP(C4380,RAIVA!$A$5:$C$16,3,FALSE),0)</f>
        <v>0</v>
      </c>
    </row>
    <row r="4381" spans="1:26" x14ac:dyDescent="0.3">
      <c r="A4381" s="2" t="s">
        <v>3257</v>
      </c>
      <c r="B4381" s="2" t="s">
        <v>3326</v>
      </c>
      <c r="C4381" s="2">
        <v>292780</v>
      </c>
      <c r="D4381" s="2">
        <v>2927804</v>
      </c>
      <c r="E4381" s="2" t="s">
        <v>3257</v>
      </c>
      <c r="F4381" s="2" t="s">
        <v>3326</v>
      </c>
      <c r="G4381" s="2">
        <f>IFERROR(VLOOKUP(D4381,Coordenadas!$A$2:$D$5571,3,FALSE),0)</f>
        <v>-14.964</v>
      </c>
      <c r="H4381" s="2">
        <f>IFERROR(VLOOKUP(D4381,Coordenadas!$A$2:$D$5571,4,FALSE),0)</f>
        <v>-39.811500000000002</v>
      </c>
      <c r="I4381" s="2" t="s">
        <v>5324</v>
      </c>
      <c r="J4381" s="2">
        <v>6673</v>
      </c>
      <c r="K4381" s="2" t="s">
        <v>5332</v>
      </c>
      <c r="L4381" s="2">
        <f>IFERROR(VLOOKUP(C4381,BOTULISMO!$A$3:$C$19,3,FALSE),0)</f>
        <v>0</v>
      </c>
      <c r="M4381" s="2">
        <f>IFERROR(VLOOKUP(C4381,'LEISHMANIOSE VISCERAL'!$A$4:$C$454,3,FALSE),0)</f>
        <v>0</v>
      </c>
      <c r="N4381" s="2">
        <f>IFERROR(VLOOKUP(C4381,'LEISHMANIOSE TEGUMENTAR'!$A$4:$C$1681,3,FALSE),0)</f>
        <v>2</v>
      </c>
      <c r="O4381" s="2">
        <f>IFERROR(VLOOKUP(C4381,'FEBRE AMARELA'!$A$4:$C$38,3,FALSE),0)</f>
        <v>0</v>
      </c>
      <c r="P4381" s="2">
        <f>IFERROR(VLOOKUP(C4381,DENGUE!$A$5:$C$4097,3,FALSE),0)</f>
        <v>0</v>
      </c>
      <c r="Q4381" s="2">
        <f>IFERROR(VLOOKUP(C4381,'HEPATITE VIRAL'!$A$5:$C$3162,3,FALSE),0)</f>
        <v>0</v>
      </c>
      <c r="R4381" s="2">
        <f>IFERROR(VLOOKUP(C4381,'FEBRE MACULOSA'!$A$5:$C$181,3,FALSE),0)</f>
        <v>0</v>
      </c>
      <c r="S4381" s="2">
        <f>IFERROR(VLOOKUP(C4381,LEPTOSPIROSE!$A$5:$C$1176,3,FALSE),0)</f>
        <v>0</v>
      </c>
      <c r="T4381" s="2">
        <f>IFERROR(VLOOKUP(C4381,'DOENÇA DE CHAGAS'!$A$5:$C$100,3,FALSE),0)</f>
        <v>0</v>
      </c>
      <c r="U4381" s="2">
        <f>IFERROR(VLOOKUP(C4381,'PICADAS DE COBRAS'!$A$6:$C$4645,3,FALSE),0)</f>
        <v>24</v>
      </c>
      <c r="V4381">
        <f>IFERROR(VLOOKUP(C4381,'ZIKA VIRUS'!$A$5:$C$2399,3,FALSE),0)</f>
        <v>0</v>
      </c>
      <c r="W4381">
        <f>IFERROR(VLOOKUP(C4381,'FEBRE TIFÓIDE'!$A$5:$C$46,3,FALSE),0)</f>
        <v>0</v>
      </c>
      <c r="X4381">
        <f>IFERROR(VLOOKUP(C4381,HANTAVIROSE!$A$5:$C$153,3,FALSE),0)</f>
        <v>0</v>
      </c>
      <c r="Y4381">
        <f>IFERROR(VLOOKUP(C4381,MENINGITE!$A$5:$C$447,3,FALSE),0)</f>
        <v>0</v>
      </c>
      <c r="Z4381">
        <f>IFERROR(VLOOKUP(C4381,RAIVA!$A$5:$C$16,3,FALSE),0)</f>
        <v>0</v>
      </c>
    </row>
    <row r="4382" spans="1:26" x14ac:dyDescent="0.3">
      <c r="A4382" s="2" t="s">
        <v>1637</v>
      </c>
      <c r="B4382" s="2" t="s">
        <v>1756</v>
      </c>
      <c r="C4382" s="2">
        <v>354630</v>
      </c>
      <c r="D4382" s="2">
        <v>3546306</v>
      </c>
      <c r="E4382" s="2" t="s">
        <v>1637</v>
      </c>
      <c r="F4382" s="2" t="s">
        <v>1756</v>
      </c>
      <c r="G4382" s="2">
        <f>IFERROR(VLOOKUP(D4382,Coordenadas!$A$2:$D$5571,3,FALSE),0)</f>
        <v>-21.823499999999999</v>
      </c>
      <c r="H4382" s="2">
        <f>IFERROR(VLOOKUP(D4382,Coordenadas!$A$2:$D$5571,4,FALSE),0)</f>
        <v>-47.247999999999998</v>
      </c>
      <c r="I4382" s="2" t="s">
        <v>5325</v>
      </c>
      <c r="J4382" s="2">
        <v>29932</v>
      </c>
      <c r="K4382" s="2" t="s">
        <v>5330</v>
      </c>
      <c r="L4382" s="2">
        <f>IFERROR(VLOOKUP(C4382,BOTULISMO!$A$3:$C$19,3,FALSE),0)</f>
        <v>0</v>
      </c>
      <c r="M4382" s="2">
        <f>IFERROR(VLOOKUP(C4382,'LEISHMANIOSE VISCERAL'!$A$4:$C$454,3,FALSE),0)</f>
        <v>0</v>
      </c>
      <c r="N4382" s="2">
        <f>IFERROR(VLOOKUP(C4382,'LEISHMANIOSE TEGUMENTAR'!$A$4:$C$1681,3,FALSE),0)</f>
        <v>0</v>
      </c>
      <c r="O4382" s="2">
        <f>IFERROR(VLOOKUP(C4382,'FEBRE AMARELA'!$A$4:$C$38,3,FALSE),0)</f>
        <v>0</v>
      </c>
      <c r="P4382" s="2">
        <f>IFERROR(VLOOKUP(C4382,DENGUE!$A$5:$C$4097,3,FALSE),0)</f>
        <v>1048</v>
      </c>
      <c r="Q4382" s="2">
        <f>IFERROR(VLOOKUP(C4382,'HEPATITE VIRAL'!$A$5:$C$3162,3,FALSE),0)</f>
        <v>10</v>
      </c>
      <c r="R4382" s="2">
        <f>IFERROR(VLOOKUP(C4382,'FEBRE MACULOSA'!$A$5:$C$181,3,FALSE),0)</f>
        <v>0</v>
      </c>
      <c r="S4382" s="2">
        <f>IFERROR(VLOOKUP(C4382,LEPTOSPIROSE!$A$5:$C$1176,3,FALSE),0)</f>
        <v>1</v>
      </c>
      <c r="T4382" s="2">
        <f>IFERROR(VLOOKUP(C4382,'DOENÇA DE CHAGAS'!$A$5:$C$100,3,FALSE),0)</f>
        <v>0</v>
      </c>
      <c r="U4382" s="2">
        <f>IFERROR(VLOOKUP(C4382,'PICADAS DE COBRAS'!$A$6:$C$4645,3,FALSE),0)</f>
        <v>76</v>
      </c>
      <c r="V4382">
        <f>IFERROR(VLOOKUP(C4382,'ZIKA VIRUS'!$A$5:$C$2399,3,FALSE),0)</f>
        <v>12</v>
      </c>
      <c r="W4382">
        <f>IFERROR(VLOOKUP(C4382,'FEBRE TIFÓIDE'!$A$5:$C$46,3,FALSE),0)</f>
        <v>0</v>
      </c>
      <c r="X4382">
        <f>IFERROR(VLOOKUP(C4382,HANTAVIROSE!$A$5:$C$153,3,FALSE),0)</f>
        <v>0</v>
      </c>
      <c r="Y4382">
        <f>IFERROR(VLOOKUP(C4382,MENINGITE!$A$5:$C$447,3,FALSE),0)</f>
        <v>0</v>
      </c>
      <c r="Z4382">
        <f>IFERROR(VLOOKUP(C4382,RAIVA!$A$5:$C$16,3,FALSE),0)</f>
        <v>0</v>
      </c>
    </row>
    <row r="4383" spans="1:26" x14ac:dyDescent="0.3">
      <c r="A4383" s="2" t="s">
        <v>3</v>
      </c>
      <c r="B4383" s="2" t="s">
        <v>47</v>
      </c>
      <c r="C4383" s="2">
        <v>521920</v>
      </c>
      <c r="D4383" s="2">
        <v>5219209</v>
      </c>
      <c r="E4383" s="2" t="s">
        <v>3</v>
      </c>
      <c r="F4383" s="2" t="s">
        <v>47</v>
      </c>
      <c r="G4383" s="2">
        <f>IFERROR(VLOOKUP(D4383,Coordenadas!$A$2:$D$5571,3,FALSE),0)</f>
        <v>-17.3155</v>
      </c>
      <c r="H4383" s="2">
        <f>IFERROR(VLOOKUP(D4383,Coordenadas!$A$2:$D$5571,4,FALSE),0)</f>
        <v>-48.480899999999998</v>
      </c>
      <c r="I4383" s="2" t="s">
        <v>5327</v>
      </c>
      <c r="J4383" s="2">
        <v>3142</v>
      </c>
      <c r="K4383" s="2" t="s">
        <v>5332</v>
      </c>
      <c r="L4383" s="2">
        <f>IFERROR(VLOOKUP(C4383,BOTULISMO!$A$3:$C$19,3,FALSE),0)</f>
        <v>0</v>
      </c>
      <c r="M4383" s="2">
        <f>IFERROR(VLOOKUP(C4383,'LEISHMANIOSE VISCERAL'!$A$4:$C$454,3,FALSE),0)</f>
        <v>0</v>
      </c>
      <c r="N4383" s="2">
        <f>IFERROR(VLOOKUP(C4383,'LEISHMANIOSE TEGUMENTAR'!$A$4:$C$1681,3,FALSE),0)</f>
        <v>0</v>
      </c>
      <c r="O4383" s="2">
        <f>IFERROR(VLOOKUP(C4383,'FEBRE AMARELA'!$A$4:$C$38,3,FALSE),0)</f>
        <v>0</v>
      </c>
      <c r="P4383" s="2">
        <f>IFERROR(VLOOKUP(C4383,DENGUE!$A$5:$C$4097,3,FALSE),0)</f>
        <v>0</v>
      </c>
      <c r="Q4383" s="2">
        <f>IFERROR(VLOOKUP(C4383,'HEPATITE VIRAL'!$A$5:$C$3162,3,FALSE),0)</f>
        <v>0</v>
      </c>
      <c r="R4383" s="2">
        <f>IFERROR(VLOOKUP(C4383,'FEBRE MACULOSA'!$A$5:$C$181,3,FALSE),0)</f>
        <v>0</v>
      </c>
      <c r="S4383" s="2">
        <f>IFERROR(VLOOKUP(C4383,LEPTOSPIROSE!$A$5:$C$1176,3,FALSE),0)</f>
        <v>0</v>
      </c>
      <c r="T4383" s="2">
        <f>IFERROR(VLOOKUP(C4383,'DOENÇA DE CHAGAS'!$A$5:$C$100,3,FALSE),0)</f>
        <v>0</v>
      </c>
      <c r="U4383" s="2">
        <f>IFERROR(VLOOKUP(C4383,'PICADAS DE COBRAS'!$A$6:$C$4645,3,FALSE),0)</f>
        <v>11</v>
      </c>
      <c r="V4383">
        <f>IFERROR(VLOOKUP(C4383,'ZIKA VIRUS'!$A$5:$C$2399,3,FALSE),0)</f>
        <v>0</v>
      </c>
      <c r="W4383">
        <f>IFERROR(VLOOKUP(C4383,'FEBRE TIFÓIDE'!$A$5:$C$46,3,FALSE),0)</f>
        <v>0</v>
      </c>
      <c r="X4383">
        <f>IFERROR(VLOOKUP(C4383,HANTAVIROSE!$A$5:$C$153,3,FALSE),0)</f>
        <v>0</v>
      </c>
      <c r="Y4383">
        <f>IFERROR(VLOOKUP(C4383,MENINGITE!$A$5:$C$447,3,FALSE),0)</f>
        <v>0</v>
      </c>
      <c r="Z4383">
        <f>IFERROR(VLOOKUP(C4383,RAIVA!$A$5:$C$16,3,FALSE),0)</f>
        <v>0</v>
      </c>
    </row>
    <row r="4384" spans="1:26" x14ac:dyDescent="0.3">
      <c r="A4384" s="2" t="s">
        <v>2425</v>
      </c>
      <c r="B4384" s="2" t="s">
        <v>2603</v>
      </c>
      <c r="C4384" s="2">
        <v>315733</v>
      </c>
      <c r="D4384" s="2">
        <v>3157336</v>
      </c>
      <c r="E4384" s="2" t="s">
        <v>2425</v>
      </c>
      <c r="F4384" s="2" t="s">
        <v>2603</v>
      </c>
      <c r="G4384" s="2">
        <f>IFERROR(VLOOKUP(D4384,Coordenadas!$A$2:$D$5571,3,FALSE),0)</f>
        <v>-21.124099999999999</v>
      </c>
      <c r="H4384" s="2">
        <f>IFERROR(VLOOKUP(D4384,Coordenadas!$A$2:$D$5571,4,FALSE),0)</f>
        <v>-44.220199999999998</v>
      </c>
      <c r="I4384" s="2" t="s">
        <v>5325</v>
      </c>
      <c r="J4384" s="2">
        <v>7865</v>
      </c>
      <c r="K4384" s="2" t="s">
        <v>5332</v>
      </c>
      <c r="L4384" s="2">
        <f>IFERROR(VLOOKUP(C4384,BOTULISMO!$A$3:$C$19,3,FALSE),0)</f>
        <v>0</v>
      </c>
      <c r="M4384" s="2">
        <f>IFERROR(VLOOKUP(C4384,'LEISHMANIOSE VISCERAL'!$A$4:$C$454,3,FALSE),0)</f>
        <v>0</v>
      </c>
      <c r="N4384" s="2">
        <f>IFERROR(VLOOKUP(C4384,'LEISHMANIOSE TEGUMENTAR'!$A$4:$C$1681,3,FALSE),0)</f>
        <v>0</v>
      </c>
      <c r="O4384" s="2">
        <f>IFERROR(VLOOKUP(C4384,'FEBRE AMARELA'!$A$4:$C$38,3,FALSE),0)</f>
        <v>0</v>
      </c>
      <c r="P4384" s="2">
        <f>IFERROR(VLOOKUP(C4384,DENGUE!$A$5:$C$4097,3,FALSE),0)</f>
        <v>37</v>
      </c>
      <c r="Q4384" s="2">
        <f>IFERROR(VLOOKUP(C4384,'HEPATITE VIRAL'!$A$5:$C$3162,3,FALSE),0)</f>
        <v>1</v>
      </c>
      <c r="R4384" s="2">
        <f>IFERROR(VLOOKUP(C4384,'FEBRE MACULOSA'!$A$5:$C$181,3,FALSE),0)</f>
        <v>0</v>
      </c>
      <c r="S4384" s="2">
        <f>IFERROR(VLOOKUP(C4384,LEPTOSPIROSE!$A$5:$C$1176,3,FALSE),0)</f>
        <v>0</v>
      </c>
      <c r="T4384" s="2">
        <f>IFERROR(VLOOKUP(C4384,'DOENÇA DE CHAGAS'!$A$5:$C$100,3,FALSE),0)</f>
        <v>0</v>
      </c>
      <c r="U4384" s="2">
        <f>IFERROR(VLOOKUP(C4384,'PICADAS DE COBRAS'!$A$6:$C$4645,3,FALSE),0)</f>
        <v>0</v>
      </c>
      <c r="V4384">
        <f>IFERROR(VLOOKUP(C4384,'ZIKA VIRUS'!$A$5:$C$2399,3,FALSE),0)</f>
        <v>0</v>
      </c>
      <c r="W4384">
        <f>IFERROR(VLOOKUP(C4384,'FEBRE TIFÓIDE'!$A$5:$C$46,3,FALSE),0)</f>
        <v>0</v>
      </c>
      <c r="X4384">
        <f>IFERROR(VLOOKUP(C4384,HANTAVIROSE!$A$5:$C$153,3,FALSE),0)</f>
        <v>0</v>
      </c>
      <c r="Y4384">
        <f>IFERROR(VLOOKUP(C4384,MENINGITE!$A$5:$C$447,3,FALSE),0)</f>
        <v>0</v>
      </c>
      <c r="Z4384">
        <f>IFERROR(VLOOKUP(C4384,RAIVA!$A$5:$C$16,3,FALSE),0)</f>
        <v>0</v>
      </c>
    </row>
    <row r="4385" spans="1:26" x14ac:dyDescent="0.3">
      <c r="A4385" s="2" t="s">
        <v>1256</v>
      </c>
      <c r="B4385" s="2" t="s">
        <v>1330</v>
      </c>
      <c r="C4385" s="2">
        <v>412330</v>
      </c>
      <c r="D4385" s="2">
        <v>4123303</v>
      </c>
      <c r="E4385" s="2" t="s">
        <v>1256</v>
      </c>
      <c r="F4385" s="2" t="s">
        <v>1330</v>
      </c>
      <c r="G4385" s="2">
        <f>IFERROR(VLOOKUP(D4385,Coordenadas!$A$2:$D$5571,3,FALSE),0)</f>
        <v>-22.958200000000001</v>
      </c>
      <c r="H4385" s="2">
        <f>IFERROR(VLOOKUP(D4385,Coordenadas!$A$2:$D$5571,4,FALSE),0)</f>
        <v>-53.294899999999998</v>
      </c>
      <c r="I4385" s="2" t="s">
        <v>5326</v>
      </c>
      <c r="J4385" s="2">
        <v>8092</v>
      </c>
      <c r="K4385" s="2" t="s">
        <v>5332</v>
      </c>
      <c r="L4385" s="2">
        <f>IFERROR(VLOOKUP(C4385,BOTULISMO!$A$3:$C$19,3,FALSE),0)</f>
        <v>0</v>
      </c>
      <c r="M4385" s="2">
        <f>IFERROR(VLOOKUP(C4385,'LEISHMANIOSE VISCERAL'!$A$4:$C$454,3,FALSE),0)</f>
        <v>0</v>
      </c>
      <c r="N4385" s="2">
        <f>IFERROR(VLOOKUP(C4385,'LEISHMANIOSE TEGUMENTAR'!$A$4:$C$1681,3,FALSE),0)</f>
        <v>0</v>
      </c>
      <c r="O4385" s="2">
        <f>IFERROR(VLOOKUP(C4385,'FEBRE AMARELA'!$A$4:$C$38,3,FALSE),0)</f>
        <v>0</v>
      </c>
      <c r="P4385" s="2">
        <f>IFERROR(VLOOKUP(C4385,DENGUE!$A$5:$C$4097,3,FALSE),0)</f>
        <v>901</v>
      </c>
      <c r="Q4385" s="2">
        <f>IFERROR(VLOOKUP(C4385,'HEPATITE VIRAL'!$A$5:$C$3162,3,FALSE),0)</f>
        <v>5</v>
      </c>
      <c r="R4385" s="2">
        <f>IFERROR(VLOOKUP(C4385,'FEBRE MACULOSA'!$A$5:$C$181,3,FALSE),0)</f>
        <v>0</v>
      </c>
      <c r="S4385" s="2">
        <f>IFERROR(VLOOKUP(C4385,LEPTOSPIROSE!$A$5:$C$1176,3,FALSE),0)</f>
        <v>0</v>
      </c>
      <c r="T4385" s="2">
        <f>IFERROR(VLOOKUP(C4385,'DOENÇA DE CHAGAS'!$A$5:$C$100,3,FALSE),0)</f>
        <v>0</v>
      </c>
      <c r="U4385" s="2">
        <f>IFERROR(VLOOKUP(C4385,'PICADAS DE COBRAS'!$A$6:$C$4645,3,FALSE),0)</f>
        <v>21</v>
      </c>
      <c r="V4385">
        <f>IFERROR(VLOOKUP(C4385,'ZIKA VIRUS'!$A$5:$C$2399,3,FALSE),0)</f>
        <v>0</v>
      </c>
      <c r="W4385">
        <f>IFERROR(VLOOKUP(C4385,'FEBRE TIFÓIDE'!$A$5:$C$46,3,FALSE),0)</f>
        <v>0</v>
      </c>
      <c r="X4385">
        <f>IFERROR(VLOOKUP(C4385,HANTAVIROSE!$A$5:$C$153,3,FALSE),0)</f>
        <v>0</v>
      </c>
      <c r="Y4385">
        <f>IFERROR(VLOOKUP(C4385,MENINGITE!$A$5:$C$447,3,FALSE),0)</f>
        <v>0</v>
      </c>
      <c r="Z4385">
        <f>IFERROR(VLOOKUP(C4385,RAIVA!$A$5:$C$16,3,FALSE),0)</f>
        <v>0</v>
      </c>
    </row>
    <row r="4386" spans="1:26" x14ac:dyDescent="0.3">
      <c r="A4386" s="2" t="s">
        <v>2425</v>
      </c>
      <c r="B4386" s="2" t="s">
        <v>2602</v>
      </c>
      <c r="C4386" s="2">
        <v>315737</v>
      </c>
      <c r="D4386" s="2">
        <v>3157377</v>
      </c>
      <c r="E4386" s="2" t="s">
        <v>2425</v>
      </c>
      <c r="F4386" s="2" t="s">
        <v>2602</v>
      </c>
      <c r="G4386" s="2">
        <f>IFERROR(VLOOKUP(D4386,Coordenadas!$A$2:$D$5571,3,FALSE),0)</f>
        <v>-16.096699999999998</v>
      </c>
      <c r="H4386" s="2">
        <f>IFERROR(VLOOKUP(D4386,Coordenadas!$A$2:$D$5571,4,FALSE),0)</f>
        <v>-41.741799999999998</v>
      </c>
      <c r="I4386" s="2" t="s">
        <v>5325</v>
      </c>
      <c r="J4386" s="2">
        <v>4397</v>
      </c>
      <c r="K4386" s="2" t="s">
        <v>5332</v>
      </c>
      <c r="L4386" s="2">
        <f>IFERROR(VLOOKUP(C4386,BOTULISMO!$A$3:$C$19,3,FALSE),0)</f>
        <v>0</v>
      </c>
      <c r="M4386" s="2">
        <f>IFERROR(VLOOKUP(C4386,'LEISHMANIOSE VISCERAL'!$A$4:$C$454,3,FALSE),0)</f>
        <v>0</v>
      </c>
      <c r="N4386" s="2">
        <f>IFERROR(VLOOKUP(C4386,'LEISHMANIOSE TEGUMENTAR'!$A$4:$C$1681,3,FALSE),0)</f>
        <v>0</v>
      </c>
      <c r="O4386" s="2">
        <f>IFERROR(VLOOKUP(C4386,'FEBRE AMARELA'!$A$4:$C$38,3,FALSE),0)</f>
        <v>0</v>
      </c>
      <c r="P4386" s="2">
        <f>IFERROR(VLOOKUP(C4386,DENGUE!$A$5:$C$4097,3,FALSE),0)</f>
        <v>16</v>
      </c>
      <c r="Q4386" s="2">
        <f>IFERROR(VLOOKUP(C4386,'HEPATITE VIRAL'!$A$5:$C$3162,3,FALSE),0)</f>
        <v>0</v>
      </c>
      <c r="R4386" s="2">
        <f>IFERROR(VLOOKUP(C4386,'FEBRE MACULOSA'!$A$5:$C$181,3,FALSE),0)</f>
        <v>0</v>
      </c>
      <c r="S4386" s="2">
        <f>IFERROR(VLOOKUP(C4386,LEPTOSPIROSE!$A$5:$C$1176,3,FALSE),0)</f>
        <v>0</v>
      </c>
      <c r="T4386" s="2">
        <f>IFERROR(VLOOKUP(C4386,'DOENÇA DE CHAGAS'!$A$5:$C$100,3,FALSE),0)</f>
        <v>0</v>
      </c>
      <c r="U4386" s="2">
        <f>IFERROR(VLOOKUP(C4386,'PICADAS DE COBRAS'!$A$6:$C$4645,3,FALSE),0)</f>
        <v>19</v>
      </c>
      <c r="V4386">
        <f>IFERROR(VLOOKUP(C4386,'ZIKA VIRUS'!$A$5:$C$2399,3,FALSE),0)</f>
        <v>0</v>
      </c>
      <c r="W4386">
        <f>IFERROR(VLOOKUP(C4386,'FEBRE TIFÓIDE'!$A$5:$C$46,3,FALSE),0)</f>
        <v>0</v>
      </c>
      <c r="X4386">
        <f>IFERROR(VLOOKUP(C4386,HANTAVIROSE!$A$5:$C$153,3,FALSE),0)</f>
        <v>0</v>
      </c>
      <c r="Y4386">
        <f>IFERROR(VLOOKUP(C4386,MENINGITE!$A$5:$C$447,3,FALSE),0)</f>
        <v>0</v>
      </c>
      <c r="Z4386">
        <f>IFERROR(VLOOKUP(C4386,RAIVA!$A$5:$C$16,3,FALSE),0)</f>
        <v>0</v>
      </c>
    </row>
    <row r="4387" spans="1:26" x14ac:dyDescent="0.3">
      <c r="A4387" s="2" t="s">
        <v>5044</v>
      </c>
      <c r="B4387" s="2" t="s">
        <v>5078</v>
      </c>
      <c r="C4387" s="2">
        <v>150640</v>
      </c>
      <c r="D4387" s="2">
        <v>1506401</v>
      </c>
      <c r="E4387" s="2" t="s">
        <v>5044</v>
      </c>
      <c r="F4387" s="2" t="s">
        <v>5078</v>
      </c>
      <c r="G4387" s="2">
        <f>IFERROR(VLOOKUP(D4387,Coordenadas!$A$2:$D$5571,3,FALSE),0)</f>
        <v>-0.66101900000000002</v>
      </c>
      <c r="H4387" s="2">
        <f>IFERROR(VLOOKUP(D4387,Coordenadas!$A$2:$D$5571,4,FALSE),0)</f>
        <v>-49.177100000000003</v>
      </c>
      <c r="I4387" s="2" t="s">
        <v>5323</v>
      </c>
      <c r="J4387" s="2">
        <v>8155</v>
      </c>
      <c r="K4387" s="2" t="s">
        <v>5332</v>
      </c>
      <c r="L4387" s="2">
        <f>IFERROR(VLOOKUP(C4387,BOTULISMO!$A$3:$C$19,3,FALSE),0)</f>
        <v>0</v>
      </c>
      <c r="M4387" s="2">
        <f>IFERROR(VLOOKUP(C4387,'LEISHMANIOSE VISCERAL'!$A$4:$C$454,3,FALSE),0)</f>
        <v>0</v>
      </c>
      <c r="N4387" s="2">
        <f>IFERROR(VLOOKUP(C4387,'LEISHMANIOSE TEGUMENTAR'!$A$4:$C$1681,3,FALSE),0)</f>
        <v>0</v>
      </c>
      <c r="O4387" s="2">
        <f>IFERROR(VLOOKUP(C4387,'FEBRE AMARELA'!$A$4:$C$38,3,FALSE),0)</f>
        <v>0</v>
      </c>
      <c r="P4387" s="2">
        <f>IFERROR(VLOOKUP(C4387,DENGUE!$A$5:$C$4097,3,FALSE),0)</f>
        <v>0</v>
      </c>
      <c r="Q4387" s="2">
        <f>IFERROR(VLOOKUP(C4387,'HEPATITE VIRAL'!$A$5:$C$3162,3,FALSE),0)</f>
        <v>0</v>
      </c>
      <c r="R4387" s="2">
        <f>IFERROR(VLOOKUP(C4387,'FEBRE MACULOSA'!$A$5:$C$181,3,FALSE),0)</f>
        <v>0</v>
      </c>
      <c r="S4387" s="2">
        <f>IFERROR(VLOOKUP(C4387,LEPTOSPIROSE!$A$5:$C$1176,3,FALSE),0)</f>
        <v>0</v>
      </c>
      <c r="T4387" s="2">
        <f>IFERROR(VLOOKUP(C4387,'DOENÇA DE CHAGAS'!$A$5:$C$100,3,FALSE),0)</f>
        <v>0</v>
      </c>
      <c r="U4387" s="2">
        <f>IFERROR(VLOOKUP(C4387,'PICADAS DE COBRAS'!$A$6:$C$4645,3,FALSE),0)</f>
        <v>38</v>
      </c>
      <c r="V4387">
        <f>IFERROR(VLOOKUP(C4387,'ZIKA VIRUS'!$A$5:$C$2399,3,FALSE),0)</f>
        <v>0</v>
      </c>
      <c r="W4387">
        <f>IFERROR(VLOOKUP(C4387,'FEBRE TIFÓIDE'!$A$5:$C$46,3,FALSE),0)</f>
        <v>0</v>
      </c>
      <c r="X4387">
        <f>IFERROR(VLOOKUP(C4387,HANTAVIROSE!$A$5:$C$153,3,FALSE),0)</f>
        <v>0</v>
      </c>
      <c r="Y4387">
        <f>IFERROR(VLOOKUP(C4387,MENINGITE!$A$5:$C$447,3,FALSE),0)</f>
        <v>0</v>
      </c>
      <c r="Z4387">
        <f>IFERROR(VLOOKUP(C4387,RAIVA!$A$5:$C$16,3,FALSE),0)</f>
        <v>0</v>
      </c>
    </row>
    <row r="4388" spans="1:26" x14ac:dyDescent="0.3">
      <c r="A4388" s="2" t="s">
        <v>3816</v>
      </c>
      <c r="B4388" s="2" t="s">
        <v>3853</v>
      </c>
      <c r="C4388" s="2">
        <v>261250</v>
      </c>
      <c r="D4388" s="2">
        <v>2612505</v>
      </c>
      <c r="E4388" s="2" t="s">
        <v>3816</v>
      </c>
      <c r="F4388" s="2" t="s">
        <v>3853</v>
      </c>
      <c r="G4388" s="2">
        <f>IFERROR(VLOOKUP(D4388,Coordenadas!$A$2:$D$5571,3,FALSE),0)</f>
        <v>-7.9480199999999996</v>
      </c>
      <c r="H4388" s="2">
        <f>IFERROR(VLOOKUP(D4388,Coordenadas!$A$2:$D$5571,4,FALSE),0)</f>
        <v>-36.206099999999999</v>
      </c>
      <c r="I4388" s="2" t="s">
        <v>5324</v>
      </c>
      <c r="J4388" s="2">
        <v>87582</v>
      </c>
      <c r="K4388" s="2" t="s">
        <v>5331</v>
      </c>
      <c r="L4388" s="2">
        <f>IFERROR(VLOOKUP(C4388,BOTULISMO!$A$3:$C$19,3,FALSE),0)</f>
        <v>0</v>
      </c>
      <c r="M4388" s="2">
        <f>IFERROR(VLOOKUP(C4388,'LEISHMANIOSE VISCERAL'!$A$4:$C$454,3,FALSE),0)</f>
        <v>0</v>
      </c>
      <c r="N4388" s="2">
        <f>IFERROR(VLOOKUP(C4388,'LEISHMANIOSE TEGUMENTAR'!$A$4:$C$1681,3,FALSE),0)</f>
        <v>0</v>
      </c>
      <c r="O4388" s="2">
        <f>IFERROR(VLOOKUP(C4388,'FEBRE AMARELA'!$A$4:$C$38,3,FALSE),0)</f>
        <v>0</v>
      </c>
      <c r="P4388" s="2">
        <f>IFERROR(VLOOKUP(C4388,DENGUE!$A$5:$C$4097,3,FALSE),0)</f>
        <v>76</v>
      </c>
      <c r="Q4388" s="2">
        <f>IFERROR(VLOOKUP(C4388,'HEPATITE VIRAL'!$A$5:$C$3162,3,FALSE),0)</f>
        <v>10</v>
      </c>
      <c r="R4388" s="2">
        <f>IFERROR(VLOOKUP(C4388,'FEBRE MACULOSA'!$A$5:$C$181,3,FALSE),0)</f>
        <v>0</v>
      </c>
      <c r="S4388" s="2">
        <f>IFERROR(VLOOKUP(C4388,LEPTOSPIROSE!$A$5:$C$1176,3,FALSE),0)</f>
        <v>0</v>
      </c>
      <c r="T4388" s="2">
        <f>IFERROR(VLOOKUP(C4388,'DOENÇA DE CHAGAS'!$A$5:$C$100,3,FALSE),0)</f>
        <v>0</v>
      </c>
      <c r="U4388" s="2">
        <f>IFERROR(VLOOKUP(C4388,'PICADAS DE COBRAS'!$A$6:$C$4645,3,FALSE),0)</f>
        <v>356</v>
      </c>
      <c r="V4388">
        <f>IFERROR(VLOOKUP(C4388,'ZIKA VIRUS'!$A$5:$C$2399,3,FALSE),0)</f>
        <v>18</v>
      </c>
      <c r="W4388">
        <f>IFERROR(VLOOKUP(C4388,'FEBRE TIFÓIDE'!$A$5:$C$46,3,FALSE),0)</f>
        <v>0</v>
      </c>
      <c r="X4388">
        <f>IFERROR(VLOOKUP(C4388,HANTAVIROSE!$A$5:$C$153,3,FALSE),0)</f>
        <v>0</v>
      </c>
      <c r="Y4388">
        <f>IFERROR(VLOOKUP(C4388,MENINGITE!$A$5:$C$447,3,FALSE),0)</f>
        <v>0</v>
      </c>
      <c r="Z4388">
        <f>IFERROR(VLOOKUP(C4388,RAIVA!$A$5:$C$16,3,FALSE),0)</f>
        <v>0</v>
      </c>
    </row>
    <row r="4389" spans="1:26" x14ac:dyDescent="0.3">
      <c r="A4389" s="2" t="s">
        <v>2425</v>
      </c>
      <c r="B4389" s="2" t="s">
        <v>2601</v>
      </c>
      <c r="C4389" s="2">
        <v>315740</v>
      </c>
      <c r="D4389" s="2">
        <v>3157401</v>
      </c>
      <c r="E4389" s="2" t="s">
        <v>2425</v>
      </c>
      <c r="F4389" s="2" t="s">
        <v>2601</v>
      </c>
      <c r="G4389" s="2">
        <f>IFERROR(VLOOKUP(D4389,Coordenadas!$A$2:$D$5571,3,FALSE),0)</f>
        <v>-20.237200000000001</v>
      </c>
      <c r="H4389" s="2">
        <f>IFERROR(VLOOKUP(D4389,Coordenadas!$A$2:$D$5571,4,FALSE),0)</f>
        <v>-42.816899999999997</v>
      </c>
      <c r="I4389" s="2" t="s">
        <v>5325</v>
      </c>
      <c r="J4389" s="2">
        <v>4992</v>
      </c>
      <c r="K4389" s="2" t="s">
        <v>5332</v>
      </c>
      <c r="L4389" s="2">
        <f>IFERROR(VLOOKUP(C4389,BOTULISMO!$A$3:$C$19,3,FALSE),0)</f>
        <v>0</v>
      </c>
      <c r="M4389" s="2">
        <f>IFERROR(VLOOKUP(C4389,'LEISHMANIOSE VISCERAL'!$A$4:$C$454,3,FALSE),0)</f>
        <v>0</v>
      </c>
      <c r="N4389" s="2">
        <f>IFERROR(VLOOKUP(C4389,'LEISHMANIOSE TEGUMENTAR'!$A$4:$C$1681,3,FALSE),0)</f>
        <v>0</v>
      </c>
      <c r="O4389" s="2">
        <f>IFERROR(VLOOKUP(C4389,'FEBRE AMARELA'!$A$4:$C$38,3,FALSE),0)</f>
        <v>0</v>
      </c>
      <c r="P4389" s="2">
        <f>IFERROR(VLOOKUP(C4389,DENGUE!$A$5:$C$4097,3,FALSE),0)</f>
        <v>2</v>
      </c>
      <c r="Q4389" s="2">
        <f>IFERROR(VLOOKUP(C4389,'HEPATITE VIRAL'!$A$5:$C$3162,3,FALSE),0)</f>
        <v>1</v>
      </c>
      <c r="R4389" s="2">
        <f>IFERROR(VLOOKUP(C4389,'FEBRE MACULOSA'!$A$5:$C$181,3,FALSE),0)</f>
        <v>2</v>
      </c>
      <c r="S4389" s="2">
        <f>IFERROR(VLOOKUP(C4389,LEPTOSPIROSE!$A$5:$C$1176,3,FALSE),0)</f>
        <v>0</v>
      </c>
      <c r="T4389" s="2">
        <f>IFERROR(VLOOKUP(C4389,'DOENÇA DE CHAGAS'!$A$5:$C$100,3,FALSE),0)</f>
        <v>0</v>
      </c>
      <c r="U4389" s="2">
        <f>IFERROR(VLOOKUP(C4389,'PICADAS DE COBRAS'!$A$6:$C$4645,3,FALSE),0)</f>
        <v>17</v>
      </c>
      <c r="V4389">
        <f>IFERROR(VLOOKUP(C4389,'ZIKA VIRUS'!$A$5:$C$2399,3,FALSE),0)</f>
        <v>0</v>
      </c>
      <c r="W4389">
        <f>IFERROR(VLOOKUP(C4389,'FEBRE TIFÓIDE'!$A$5:$C$46,3,FALSE),0)</f>
        <v>0</v>
      </c>
      <c r="X4389">
        <f>IFERROR(VLOOKUP(C4389,HANTAVIROSE!$A$5:$C$153,3,FALSE),0)</f>
        <v>0</v>
      </c>
      <c r="Y4389">
        <f>IFERROR(VLOOKUP(C4389,MENINGITE!$A$5:$C$447,3,FALSE),0)</f>
        <v>0</v>
      </c>
      <c r="Z4389">
        <f>IFERROR(VLOOKUP(C4389,RAIVA!$A$5:$C$16,3,FALSE),0)</f>
        <v>0</v>
      </c>
    </row>
    <row r="4390" spans="1:26" x14ac:dyDescent="0.3">
      <c r="A4390" s="2" t="s">
        <v>4490</v>
      </c>
      <c r="B4390" s="2" t="s">
        <v>4536</v>
      </c>
      <c r="C4390" s="2">
        <v>220910</v>
      </c>
      <c r="D4390" s="2">
        <v>2209104</v>
      </c>
      <c r="E4390" s="2" t="s">
        <v>4490</v>
      </c>
      <c r="F4390" s="2" t="s">
        <v>4536</v>
      </c>
      <c r="G4390" s="2">
        <f>IFERROR(VLOOKUP(D4390,Coordenadas!$A$2:$D$5571,3,FALSE),0)</f>
        <v>-7.1784999999999997</v>
      </c>
      <c r="H4390" s="2">
        <f>IFERROR(VLOOKUP(D4390,Coordenadas!$A$2:$D$5571,4,FALSE),0)</f>
        <v>-41.760899999999999</v>
      </c>
      <c r="I4390" s="2" t="s">
        <v>5324</v>
      </c>
      <c r="J4390" s="2">
        <v>6027</v>
      </c>
      <c r="K4390" s="2" t="s">
        <v>5332</v>
      </c>
      <c r="L4390" s="2">
        <f>IFERROR(VLOOKUP(C4390,BOTULISMO!$A$3:$C$19,3,FALSE),0)</f>
        <v>0</v>
      </c>
      <c r="M4390" s="2">
        <f>IFERROR(VLOOKUP(C4390,'LEISHMANIOSE VISCERAL'!$A$4:$C$454,3,FALSE),0)</f>
        <v>0</v>
      </c>
      <c r="N4390" s="2">
        <f>IFERROR(VLOOKUP(C4390,'LEISHMANIOSE TEGUMENTAR'!$A$4:$C$1681,3,FALSE),0)</f>
        <v>0</v>
      </c>
      <c r="O4390" s="2">
        <f>IFERROR(VLOOKUP(C4390,'FEBRE AMARELA'!$A$4:$C$38,3,FALSE),0)</f>
        <v>0</v>
      </c>
      <c r="P4390" s="2">
        <f>IFERROR(VLOOKUP(C4390,DENGUE!$A$5:$C$4097,3,FALSE),0)</f>
        <v>0</v>
      </c>
      <c r="Q4390" s="2">
        <f>IFERROR(VLOOKUP(C4390,'HEPATITE VIRAL'!$A$5:$C$3162,3,FALSE),0)</f>
        <v>0</v>
      </c>
      <c r="R4390" s="2">
        <f>IFERROR(VLOOKUP(C4390,'FEBRE MACULOSA'!$A$5:$C$181,3,FALSE),0)</f>
        <v>0</v>
      </c>
      <c r="S4390" s="2">
        <f>IFERROR(VLOOKUP(C4390,LEPTOSPIROSE!$A$5:$C$1176,3,FALSE),0)</f>
        <v>0</v>
      </c>
      <c r="T4390" s="2">
        <f>IFERROR(VLOOKUP(C4390,'DOENÇA DE CHAGAS'!$A$5:$C$100,3,FALSE),0)</f>
        <v>0</v>
      </c>
      <c r="U4390" s="2">
        <f>IFERROR(VLOOKUP(C4390,'PICADAS DE COBRAS'!$A$6:$C$4645,3,FALSE),0)</f>
        <v>0</v>
      </c>
      <c r="V4390">
        <f>IFERROR(VLOOKUP(C4390,'ZIKA VIRUS'!$A$5:$C$2399,3,FALSE),0)</f>
        <v>0</v>
      </c>
      <c r="W4390">
        <f>IFERROR(VLOOKUP(C4390,'FEBRE TIFÓIDE'!$A$5:$C$46,3,FALSE),0)</f>
        <v>0</v>
      </c>
      <c r="X4390">
        <f>IFERROR(VLOOKUP(C4390,HANTAVIROSE!$A$5:$C$153,3,FALSE),0)</f>
        <v>0</v>
      </c>
      <c r="Y4390">
        <f>IFERROR(VLOOKUP(C4390,MENINGITE!$A$5:$C$447,3,FALSE),0)</f>
        <v>0</v>
      </c>
      <c r="Z4390">
        <f>IFERROR(VLOOKUP(C4390,RAIVA!$A$5:$C$16,3,FALSE),0)</f>
        <v>0</v>
      </c>
    </row>
    <row r="4391" spans="1:26" x14ac:dyDescent="0.3">
      <c r="A4391" s="2" t="s">
        <v>1637</v>
      </c>
      <c r="B4391" s="2" t="s">
        <v>1755</v>
      </c>
      <c r="C4391" s="2">
        <v>354640</v>
      </c>
      <c r="D4391" s="2">
        <v>3546405</v>
      </c>
      <c r="E4391" s="2" t="s">
        <v>1637</v>
      </c>
      <c r="F4391" s="2" t="s">
        <v>1755</v>
      </c>
      <c r="G4391" s="2">
        <f>IFERROR(VLOOKUP(D4391,Coordenadas!$A$2:$D$5571,3,FALSE),0)</f>
        <v>-22.898800000000001</v>
      </c>
      <c r="H4391" s="2">
        <f>IFERROR(VLOOKUP(D4391,Coordenadas!$A$2:$D$5571,4,FALSE),0)</f>
        <v>-49.635399999999997</v>
      </c>
      <c r="I4391" s="2" t="s">
        <v>5325</v>
      </c>
      <c r="J4391" s="2">
        <v>43921</v>
      </c>
      <c r="K4391" s="2" t="s">
        <v>5330</v>
      </c>
      <c r="L4391" s="2">
        <f>IFERROR(VLOOKUP(C4391,BOTULISMO!$A$3:$C$19,3,FALSE),0)</f>
        <v>0</v>
      </c>
      <c r="M4391" s="2">
        <f>IFERROR(VLOOKUP(C4391,'LEISHMANIOSE VISCERAL'!$A$4:$C$454,3,FALSE),0)</f>
        <v>0</v>
      </c>
      <c r="N4391" s="2">
        <f>IFERROR(VLOOKUP(C4391,'LEISHMANIOSE TEGUMENTAR'!$A$4:$C$1681,3,FALSE),0)</f>
        <v>0</v>
      </c>
      <c r="O4391" s="2">
        <f>IFERROR(VLOOKUP(C4391,'FEBRE AMARELA'!$A$4:$C$38,3,FALSE),0)</f>
        <v>0</v>
      </c>
      <c r="P4391" s="2">
        <f>IFERROR(VLOOKUP(C4391,DENGUE!$A$5:$C$4097,3,FALSE),0)</f>
        <v>46</v>
      </c>
      <c r="Q4391" s="2">
        <f>IFERROR(VLOOKUP(C4391,'HEPATITE VIRAL'!$A$5:$C$3162,3,FALSE),0)</f>
        <v>2</v>
      </c>
      <c r="R4391" s="2">
        <f>IFERROR(VLOOKUP(C4391,'FEBRE MACULOSA'!$A$5:$C$181,3,FALSE),0)</f>
        <v>2</v>
      </c>
      <c r="S4391" s="2">
        <f>IFERROR(VLOOKUP(C4391,LEPTOSPIROSE!$A$5:$C$1176,3,FALSE),0)</f>
        <v>2</v>
      </c>
      <c r="T4391" s="2">
        <f>IFERROR(VLOOKUP(C4391,'DOENÇA DE CHAGAS'!$A$5:$C$100,3,FALSE),0)</f>
        <v>0</v>
      </c>
      <c r="U4391" s="2">
        <f>IFERROR(VLOOKUP(C4391,'PICADAS DE COBRAS'!$A$6:$C$4645,3,FALSE),0)</f>
        <v>135</v>
      </c>
      <c r="V4391">
        <f>IFERROR(VLOOKUP(C4391,'ZIKA VIRUS'!$A$5:$C$2399,3,FALSE),0)</f>
        <v>0</v>
      </c>
      <c r="W4391">
        <f>IFERROR(VLOOKUP(C4391,'FEBRE TIFÓIDE'!$A$5:$C$46,3,FALSE),0)</f>
        <v>0</v>
      </c>
      <c r="X4391">
        <f>IFERROR(VLOOKUP(C4391,HANTAVIROSE!$A$5:$C$153,3,FALSE),0)</f>
        <v>0</v>
      </c>
      <c r="Y4391">
        <f>IFERROR(VLOOKUP(C4391,MENINGITE!$A$5:$C$447,3,FALSE),0)</f>
        <v>0</v>
      </c>
      <c r="Z4391">
        <f>IFERROR(VLOOKUP(C4391,RAIVA!$A$5:$C$16,3,FALSE),0)</f>
        <v>0</v>
      </c>
    </row>
    <row r="4392" spans="1:26" x14ac:dyDescent="0.3">
      <c r="A4392" s="2" t="s">
        <v>470</v>
      </c>
      <c r="B4392" s="2" t="s">
        <v>603</v>
      </c>
      <c r="C4392" s="2">
        <v>431680</v>
      </c>
      <c r="D4392" s="2">
        <v>4316808</v>
      </c>
      <c r="E4392" s="2" t="s">
        <v>470</v>
      </c>
      <c r="F4392" s="2" t="s">
        <v>603</v>
      </c>
      <c r="G4392" s="2">
        <f>IFERROR(VLOOKUP(D4392,Coordenadas!$A$2:$D$5571,3,FALSE),0)</f>
        <v>-29.722000000000001</v>
      </c>
      <c r="H4392" s="2">
        <f>IFERROR(VLOOKUP(D4392,Coordenadas!$A$2:$D$5571,4,FALSE),0)</f>
        <v>-52.4343</v>
      </c>
      <c r="I4392" s="2" t="s">
        <v>5326</v>
      </c>
      <c r="J4392" s="2">
        <v>118374</v>
      </c>
      <c r="K4392" s="2" t="s">
        <v>5333</v>
      </c>
      <c r="L4392" s="2">
        <f>IFERROR(VLOOKUP(C4392,BOTULISMO!$A$3:$C$19,3,FALSE),0)</f>
        <v>0</v>
      </c>
      <c r="M4392" s="2">
        <f>IFERROR(VLOOKUP(C4392,'LEISHMANIOSE VISCERAL'!$A$4:$C$454,3,FALSE),0)</f>
        <v>0</v>
      </c>
      <c r="N4392" s="2">
        <f>IFERROR(VLOOKUP(C4392,'LEISHMANIOSE TEGUMENTAR'!$A$4:$C$1681,3,FALSE),0)</f>
        <v>0</v>
      </c>
      <c r="O4392" s="2">
        <f>IFERROR(VLOOKUP(C4392,'FEBRE AMARELA'!$A$4:$C$38,3,FALSE),0)</f>
        <v>0</v>
      </c>
      <c r="P4392" s="2">
        <f>IFERROR(VLOOKUP(C4392,DENGUE!$A$5:$C$4097,3,FALSE),0)</f>
        <v>5</v>
      </c>
      <c r="Q4392" s="2">
        <f>IFERROR(VLOOKUP(C4392,'HEPATITE VIRAL'!$A$5:$C$3162,3,FALSE),0)</f>
        <v>149</v>
      </c>
      <c r="R4392" s="2">
        <f>IFERROR(VLOOKUP(C4392,'FEBRE MACULOSA'!$A$5:$C$181,3,FALSE),0)</f>
        <v>0</v>
      </c>
      <c r="S4392" s="2">
        <f>IFERROR(VLOOKUP(C4392,LEPTOSPIROSE!$A$5:$C$1176,3,FALSE),0)</f>
        <v>80</v>
      </c>
      <c r="T4392" s="2">
        <f>IFERROR(VLOOKUP(C4392,'DOENÇA DE CHAGAS'!$A$5:$C$100,3,FALSE),0)</f>
        <v>0</v>
      </c>
      <c r="U4392" s="2">
        <f>IFERROR(VLOOKUP(C4392,'PICADAS DE COBRAS'!$A$6:$C$4645,3,FALSE),0)</f>
        <v>54</v>
      </c>
      <c r="V4392">
        <f>IFERROR(VLOOKUP(C4392,'ZIKA VIRUS'!$A$5:$C$2399,3,FALSE),0)</f>
        <v>1</v>
      </c>
      <c r="W4392">
        <f>IFERROR(VLOOKUP(C4392,'FEBRE TIFÓIDE'!$A$5:$C$46,3,FALSE),0)</f>
        <v>0</v>
      </c>
      <c r="X4392">
        <f>IFERROR(VLOOKUP(C4392,HANTAVIROSE!$A$5:$C$153,3,FALSE),0)</f>
        <v>1</v>
      </c>
      <c r="Y4392">
        <f>IFERROR(VLOOKUP(C4392,MENINGITE!$A$5:$C$447,3,FALSE),0)</f>
        <v>8</v>
      </c>
      <c r="Z4392">
        <f>IFERROR(VLOOKUP(C4392,RAIVA!$A$5:$C$16,3,FALSE),0)</f>
        <v>0</v>
      </c>
    </row>
    <row r="4393" spans="1:26" x14ac:dyDescent="0.3">
      <c r="A4393" s="2" t="s">
        <v>250</v>
      </c>
      <c r="B4393" s="2" t="s">
        <v>275</v>
      </c>
      <c r="C4393" s="2">
        <v>510774</v>
      </c>
      <c r="D4393" s="2">
        <v>5107743</v>
      </c>
      <c r="E4393" s="2" t="s">
        <v>250</v>
      </c>
      <c r="F4393" s="2" t="s">
        <v>275</v>
      </c>
      <c r="G4393" s="2">
        <f>IFERROR(VLOOKUP(D4393,Coordenadas!$A$2:$D$5571,3,FALSE),0)</f>
        <v>-10.1532</v>
      </c>
      <c r="H4393" s="2">
        <f>IFERROR(VLOOKUP(D4393,Coordenadas!$A$2:$D$5571,4,FALSE),0)</f>
        <v>-52.395299999999999</v>
      </c>
      <c r="I4393" s="2" t="s">
        <v>5327</v>
      </c>
      <c r="J4393" s="2">
        <v>1900</v>
      </c>
      <c r="K4393" s="2" t="s">
        <v>5332</v>
      </c>
      <c r="L4393" s="2">
        <f>IFERROR(VLOOKUP(C4393,BOTULISMO!$A$3:$C$19,3,FALSE),0)</f>
        <v>0</v>
      </c>
      <c r="M4393" s="2">
        <f>IFERROR(VLOOKUP(C4393,'LEISHMANIOSE VISCERAL'!$A$4:$C$454,3,FALSE),0)</f>
        <v>0</v>
      </c>
      <c r="N4393" s="2">
        <f>IFERROR(VLOOKUP(C4393,'LEISHMANIOSE TEGUMENTAR'!$A$4:$C$1681,3,FALSE),0)</f>
        <v>4</v>
      </c>
      <c r="O4393" s="2">
        <f>IFERROR(VLOOKUP(C4393,'FEBRE AMARELA'!$A$4:$C$38,3,FALSE),0)</f>
        <v>0</v>
      </c>
      <c r="P4393" s="2">
        <f>IFERROR(VLOOKUP(C4393,DENGUE!$A$5:$C$4097,3,FALSE),0)</f>
        <v>13</v>
      </c>
      <c r="Q4393" s="2">
        <f>IFERROR(VLOOKUP(C4393,'HEPATITE VIRAL'!$A$5:$C$3162,3,FALSE),0)</f>
        <v>0</v>
      </c>
      <c r="R4393" s="2">
        <f>IFERROR(VLOOKUP(C4393,'FEBRE MACULOSA'!$A$5:$C$181,3,FALSE),0)</f>
        <v>0</v>
      </c>
      <c r="S4393" s="2">
        <f>IFERROR(VLOOKUP(C4393,LEPTOSPIROSE!$A$5:$C$1176,3,FALSE),0)</f>
        <v>0</v>
      </c>
      <c r="T4393" s="2">
        <f>IFERROR(VLOOKUP(C4393,'DOENÇA DE CHAGAS'!$A$5:$C$100,3,FALSE),0)</f>
        <v>0</v>
      </c>
      <c r="U4393" s="2">
        <f>IFERROR(VLOOKUP(C4393,'PICADAS DE COBRAS'!$A$6:$C$4645,3,FALSE),0)</f>
        <v>0</v>
      </c>
      <c r="V4393">
        <f>IFERROR(VLOOKUP(C4393,'ZIKA VIRUS'!$A$5:$C$2399,3,FALSE),0)</f>
        <v>1</v>
      </c>
      <c r="W4393">
        <f>IFERROR(VLOOKUP(C4393,'FEBRE TIFÓIDE'!$A$5:$C$46,3,FALSE),0)</f>
        <v>0</v>
      </c>
      <c r="X4393">
        <f>IFERROR(VLOOKUP(C4393,HANTAVIROSE!$A$5:$C$153,3,FALSE),0)</f>
        <v>0</v>
      </c>
      <c r="Y4393">
        <f>IFERROR(VLOOKUP(C4393,MENINGITE!$A$5:$C$447,3,FALSE),0)</f>
        <v>0</v>
      </c>
      <c r="Z4393">
        <f>IFERROR(VLOOKUP(C4393,RAIVA!$A$5:$C$16,3,FALSE),0)</f>
        <v>0</v>
      </c>
    </row>
    <row r="4394" spans="1:26" x14ac:dyDescent="0.3">
      <c r="A4394" s="2" t="s">
        <v>4490</v>
      </c>
      <c r="B4394" s="2" t="s">
        <v>4535</v>
      </c>
      <c r="C4394" s="2">
        <v>220915</v>
      </c>
      <c r="D4394" s="2">
        <v>2209153</v>
      </c>
      <c r="E4394" s="2" t="s">
        <v>4490</v>
      </c>
      <c r="F4394" s="2" t="s">
        <v>4535</v>
      </c>
      <c r="G4394" s="2">
        <f>IFERROR(VLOOKUP(D4394,Coordenadas!$A$2:$D$5571,3,FALSE),0)</f>
        <v>-5.8058100000000001</v>
      </c>
      <c r="H4394" s="2">
        <f>IFERROR(VLOOKUP(D4394,Coordenadas!$A$2:$D$5571,4,FALSE),0)</f>
        <v>-41.950600000000001</v>
      </c>
      <c r="I4394" s="2" t="s">
        <v>5324</v>
      </c>
      <c r="J4394" s="2">
        <v>3794</v>
      </c>
      <c r="K4394" s="2" t="s">
        <v>5332</v>
      </c>
      <c r="L4394" s="2">
        <f>IFERROR(VLOOKUP(C4394,BOTULISMO!$A$3:$C$19,3,FALSE),0)</f>
        <v>0</v>
      </c>
      <c r="M4394" s="2">
        <f>IFERROR(VLOOKUP(C4394,'LEISHMANIOSE VISCERAL'!$A$4:$C$454,3,FALSE),0)</f>
        <v>0</v>
      </c>
      <c r="N4394" s="2">
        <f>IFERROR(VLOOKUP(C4394,'LEISHMANIOSE TEGUMENTAR'!$A$4:$C$1681,3,FALSE),0)</f>
        <v>0</v>
      </c>
      <c r="O4394" s="2">
        <f>IFERROR(VLOOKUP(C4394,'FEBRE AMARELA'!$A$4:$C$38,3,FALSE),0)</f>
        <v>0</v>
      </c>
      <c r="P4394" s="2">
        <f>IFERROR(VLOOKUP(C4394,DENGUE!$A$5:$C$4097,3,FALSE),0)</f>
        <v>0</v>
      </c>
      <c r="Q4394" s="2">
        <f>IFERROR(VLOOKUP(C4394,'HEPATITE VIRAL'!$A$5:$C$3162,3,FALSE),0)</f>
        <v>0</v>
      </c>
      <c r="R4394" s="2">
        <f>IFERROR(VLOOKUP(C4394,'FEBRE MACULOSA'!$A$5:$C$181,3,FALSE),0)</f>
        <v>0</v>
      </c>
      <c r="S4394" s="2">
        <f>IFERROR(VLOOKUP(C4394,LEPTOSPIROSE!$A$5:$C$1176,3,FALSE),0)</f>
        <v>0</v>
      </c>
      <c r="T4394" s="2">
        <f>IFERROR(VLOOKUP(C4394,'DOENÇA DE CHAGAS'!$A$5:$C$100,3,FALSE),0)</f>
        <v>0</v>
      </c>
      <c r="U4394" s="2">
        <f>IFERROR(VLOOKUP(C4394,'PICADAS DE COBRAS'!$A$6:$C$4645,3,FALSE),0)</f>
        <v>0</v>
      </c>
      <c r="V4394">
        <f>IFERROR(VLOOKUP(C4394,'ZIKA VIRUS'!$A$5:$C$2399,3,FALSE),0)</f>
        <v>0</v>
      </c>
      <c r="W4394">
        <f>IFERROR(VLOOKUP(C4394,'FEBRE TIFÓIDE'!$A$5:$C$46,3,FALSE),0)</f>
        <v>0</v>
      </c>
      <c r="X4394">
        <f>IFERROR(VLOOKUP(C4394,HANTAVIROSE!$A$5:$C$153,3,FALSE),0)</f>
        <v>0</v>
      </c>
      <c r="Y4394">
        <f>IFERROR(VLOOKUP(C4394,MENINGITE!$A$5:$C$447,3,FALSE),0)</f>
        <v>0</v>
      </c>
      <c r="Z4394">
        <f>IFERROR(VLOOKUP(C4394,RAIVA!$A$5:$C$16,3,FALSE),0)</f>
        <v>0</v>
      </c>
    </row>
    <row r="4395" spans="1:26" x14ac:dyDescent="0.3">
      <c r="A4395" s="2" t="s">
        <v>2425</v>
      </c>
      <c r="B4395" s="2" t="s">
        <v>2600</v>
      </c>
      <c r="C4395" s="2">
        <v>315750</v>
      </c>
      <c r="D4395" s="2">
        <v>3157500</v>
      </c>
      <c r="E4395" s="2" t="s">
        <v>2425</v>
      </c>
      <c r="F4395" s="2" t="s">
        <v>2600</v>
      </c>
      <c r="G4395" s="2">
        <f>IFERROR(VLOOKUP(D4395,Coordenadas!$A$2:$D$5571,3,FALSE),0)</f>
        <v>-18.823499999999999</v>
      </c>
      <c r="H4395" s="2">
        <f>IFERROR(VLOOKUP(D4395,Coordenadas!$A$2:$D$5571,4,FALSE),0)</f>
        <v>-42.438800000000001</v>
      </c>
      <c r="I4395" s="2" t="s">
        <v>5325</v>
      </c>
      <c r="J4395" s="2">
        <v>4600</v>
      </c>
      <c r="K4395" s="2" t="s">
        <v>5332</v>
      </c>
      <c r="L4395" s="2">
        <f>IFERROR(VLOOKUP(C4395,BOTULISMO!$A$3:$C$19,3,FALSE),0)</f>
        <v>0</v>
      </c>
      <c r="M4395" s="2">
        <f>IFERROR(VLOOKUP(C4395,'LEISHMANIOSE VISCERAL'!$A$4:$C$454,3,FALSE),0)</f>
        <v>0</v>
      </c>
      <c r="N4395" s="2">
        <f>IFERROR(VLOOKUP(C4395,'LEISHMANIOSE TEGUMENTAR'!$A$4:$C$1681,3,FALSE),0)</f>
        <v>0</v>
      </c>
      <c r="O4395" s="2">
        <f>IFERROR(VLOOKUP(C4395,'FEBRE AMARELA'!$A$4:$C$38,3,FALSE),0)</f>
        <v>0</v>
      </c>
      <c r="P4395" s="2">
        <f>IFERROR(VLOOKUP(C4395,DENGUE!$A$5:$C$4097,3,FALSE),0)</f>
        <v>2</v>
      </c>
      <c r="Q4395" s="2">
        <f>IFERROR(VLOOKUP(C4395,'HEPATITE VIRAL'!$A$5:$C$3162,3,FALSE),0)</f>
        <v>0</v>
      </c>
      <c r="R4395" s="2">
        <f>IFERROR(VLOOKUP(C4395,'FEBRE MACULOSA'!$A$5:$C$181,3,FALSE),0)</f>
        <v>0</v>
      </c>
      <c r="S4395" s="2">
        <f>IFERROR(VLOOKUP(C4395,LEPTOSPIROSE!$A$5:$C$1176,3,FALSE),0)</f>
        <v>0</v>
      </c>
      <c r="T4395" s="2">
        <f>IFERROR(VLOOKUP(C4395,'DOENÇA DE CHAGAS'!$A$5:$C$100,3,FALSE),0)</f>
        <v>0</v>
      </c>
      <c r="U4395" s="2">
        <f>IFERROR(VLOOKUP(C4395,'PICADAS DE COBRAS'!$A$6:$C$4645,3,FALSE),0)</f>
        <v>4</v>
      </c>
      <c r="V4395">
        <f>IFERROR(VLOOKUP(C4395,'ZIKA VIRUS'!$A$5:$C$2399,3,FALSE),0)</f>
        <v>1</v>
      </c>
      <c r="W4395">
        <f>IFERROR(VLOOKUP(C4395,'FEBRE TIFÓIDE'!$A$5:$C$46,3,FALSE),0)</f>
        <v>0</v>
      </c>
      <c r="X4395">
        <f>IFERROR(VLOOKUP(C4395,HANTAVIROSE!$A$5:$C$153,3,FALSE),0)</f>
        <v>0</v>
      </c>
      <c r="Y4395">
        <f>IFERROR(VLOOKUP(C4395,MENINGITE!$A$5:$C$447,3,FALSE),0)</f>
        <v>0</v>
      </c>
      <c r="Z4395">
        <f>IFERROR(VLOOKUP(C4395,RAIVA!$A$5:$C$16,3,FALSE),0)</f>
        <v>0</v>
      </c>
    </row>
    <row r="4396" spans="1:26" x14ac:dyDescent="0.3">
      <c r="A4396" s="2" t="s">
        <v>1637</v>
      </c>
      <c r="B4396" s="2" t="s">
        <v>1754</v>
      </c>
      <c r="C4396" s="2">
        <v>354650</v>
      </c>
      <c r="D4396" s="2">
        <v>3546504</v>
      </c>
      <c r="E4396" s="2" t="s">
        <v>1637</v>
      </c>
      <c r="F4396" s="2" t="s">
        <v>1754</v>
      </c>
      <c r="G4396" s="2">
        <f>IFERROR(VLOOKUP(D4396,Coordenadas!$A$2:$D$5571,3,FALSE),0)</f>
        <v>-21.4618</v>
      </c>
      <c r="H4396" s="2">
        <f>IFERROR(VLOOKUP(D4396,Coordenadas!$A$2:$D$5571,4,FALSE),0)</f>
        <v>-48.395299999999999</v>
      </c>
      <c r="I4396" s="2" t="s">
        <v>5325</v>
      </c>
      <c r="J4396" s="2">
        <v>5568</v>
      </c>
      <c r="K4396" s="2" t="s">
        <v>5332</v>
      </c>
      <c r="L4396" s="2">
        <f>IFERROR(VLOOKUP(C4396,BOTULISMO!$A$3:$C$19,3,FALSE),0)</f>
        <v>0</v>
      </c>
      <c r="M4396" s="2">
        <f>IFERROR(VLOOKUP(C4396,'LEISHMANIOSE VISCERAL'!$A$4:$C$454,3,FALSE),0)</f>
        <v>0</v>
      </c>
      <c r="N4396" s="2">
        <f>IFERROR(VLOOKUP(C4396,'LEISHMANIOSE TEGUMENTAR'!$A$4:$C$1681,3,FALSE),0)</f>
        <v>0</v>
      </c>
      <c r="O4396" s="2">
        <f>IFERROR(VLOOKUP(C4396,'FEBRE AMARELA'!$A$4:$C$38,3,FALSE),0)</f>
        <v>0</v>
      </c>
      <c r="P4396" s="2">
        <f>IFERROR(VLOOKUP(C4396,DENGUE!$A$5:$C$4097,3,FALSE),0)</f>
        <v>131</v>
      </c>
      <c r="Q4396" s="2">
        <f>IFERROR(VLOOKUP(C4396,'HEPATITE VIRAL'!$A$5:$C$3162,3,FALSE),0)</f>
        <v>0</v>
      </c>
      <c r="R4396" s="2">
        <f>IFERROR(VLOOKUP(C4396,'FEBRE MACULOSA'!$A$5:$C$181,3,FALSE),0)</f>
        <v>0</v>
      </c>
      <c r="S4396" s="2">
        <f>IFERROR(VLOOKUP(C4396,LEPTOSPIROSE!$A$5:$C$1176,3,FALSE),0)</f>
        <v>0</v>
      </c>
      <c r="T4396" s="2">
        <f>IFERROR(VLOOKUP(C4396,'DOENÇA DE CHAGAS'!$A$5:$C$100,3,FALSE),0)</f>
        <v>0</v>
      </c>
      <c r="U4396" s="2">
        <f>IFERROR(VLOOKUP(C4396,'PICADAS DE COBRAS'!$A$6:$C$4645,3,FALSE),0)</f>
        <v>1</v>
      </c>
      <c r="V4396">
        <f>IFERROR(VLOOKUP(C4396,'ZIKA VIRUS'!$A$5:$C$2399,3,FALSE),0)</f>
        <v>1</v>
      </c>
      <c r="W4396">
        <f>IFERROR(VLOOKUP(C4396,'FEBRE TIFÓIDE'!$A$5:$C$46,3,FALSE),0)</f>
        <v>0</v>
      </c>
      <c r="X4396">
        <f>IFERROR(VLOOKUP(C4396,HANTAVIROSE!$A$5:$C$153,3,FALSE),0)</f>
        <v>0</v>
      </c>
      <c r="Y4396">
        <f>IFERROR(VLOOKUP(C4396,MENINGITE!$A$5:$C$447,3,FALSE),0)</f>
        <v>0</v>
      </c>
      <c r="Z4396">
        <f>IFERROR(VLOOKUP(C4396,RAIVA!$A$5:$C$16,3,FALSE),0)</f>
        <v>0</v>
      </c>
    </row>
    <row r="4397" spans="1:26" x14ac:dyDescent="0.3">
      <c r="A4397" s="2" t="s">
        <v>1256</v>
      </c>
      <c r="B4397" s="2" t="s">
        <v>1329</v>
      </c>
      <c r="C4397" s="2">
        <v>412340</v>
      </c>
      <c r="D4397" s="2">
        <v>4123402</v>
      </c>
      <c r="E4397" s="2" t="s">
        <v>1256</v>
      </c>
      <c r="F4397" s="2" t="s">
        <v>1329</v>
      </c>
      <c r="G4397" s="2">
        <f>IFERROR(VLOOKUP(D4397,Coordenadas!$A$2:$D$5571,3,FALSE),0)</f>
        <v>-23.04</v>
      </c>
      <c r="H4397" s="2">
        <f>IFERROR(VLOOKUP(D4397,Coordenadas!$A$2:$D$5571,4,FALSE),0)</f>
        <v>-51.808</v>
      </c>
      <c r="I4397" s="2" t="s">
        <v>5326</v>
      </c>
      <c r="J4397" s="2">
        <v>10432</v>
      </c>
      <c r="K4397" s="2" t="s">
        <v>5332</v>
      </c>
      <c r="L4397" s="2">
        <f>IFERROR(VLOOKUP(C4397,BOTULISMO!$A$3:$C$19,3,FALSE),0)</f>
        <v>0</v>
      </c>
      <c r="M4397" s="2">
        <f>IFERROR(VLOOKUP(C4397,'LEISHMANIOSE VISCERAL'!$A$4:$C$454,3,FALSE),0)</f>
        <v>0</v>
      </c>
      <c r="N4397" s="2">
        <f>IFERROR(VLOOKUP(C4397,'LEISHMANIOSE TEGUMENTAR'!$A$4:$C$1681,3,FALSE),0)</f>
        <v>0</v>
      </c>
      <c r="O4397" s="2">
        <f>IFERROR(VLOOKUP(C4397,'FEBRE AMARELA'!$A$4:$C$38,3,FALSE),0)</f>
        <v>0</v>
      </c>
      <c r="P4397" s="2">
        <f>IFERROR(VLOOKUP(C4397,DENGUE!$A$5:$C$4097,3,FALSE),0)</f>
        <v>696</v>
      </c>
      <c r="Q4397" s="2">
        <f>IFERROR(VLOOKUP(C4397,'HEPATITE VIRAL'!$A$5:$C$3162,3,FALSE),0)</f>
        <v>6</v>
      </c>
      <c r="R4397" s="2">
        <f>IFERROR(VLOOKUP(C4397,'FEBRE MACULOSA'!$A$5:$C$181,3,FALSE),0)</f>
        <v>0</v>
      </c>
      <c r="S4397" s="2">
        <f>IFERROR(VLOOKUP(C4397,LEPTOSPIROSE!$A$5:$C$1176,3,FALSE),0)</f>
        <v>0</v>
      </c>
      <c r="T4397" s="2">
        <f>IFERROR(VLOOKUP(C4397,'DOENÇA DE CHAGAS'!$A$5:$C$100,3,FALSE),0)</f>
        <v>0</v>
      </c>
      <c r="U4397" s="2">
        <f>IFERROR(VLOOKUP(C4397,'PICADAS DE COBRAS'!$A$6:$C$4645,3,FALSE),0)</f>
        <v>55</v>
      </c>
      <c r="V4397">
        <f>IFERROR(VLOOKUP(C4397,'ZIKA VIRUS'!$A$5:$C$2399,3,FALSE),0)</f>
        <v>0</v>
      </c>
      <c r="W4397">
        <f>IFERROR(VLOOKUP(C4397,'FEBRE TIFÓIDE'!$A$5:$C$46,3,FALSE),0)</f>
        <v>0</v>
      </c>
      <c r="X4397">
        <f>IFERROR(VLOOKUP(C4397,HANTAVIROSE!$A$5:$C$153,3,FALSE),0)</f>
        <v>0</v>
      </c>
      <c r="Y4397">
        <f>IFERROR(VLOOKUP(C4397,MENINGITE!$A$5:$C$447,3,FALSE),0)</f>
        <v>0</v>
      </c>
      <c r="Z4397">
        <f>IFERROR(VLOOKUP(C4397,RAIVA!$A$5:$C$16,3,FALSE),0)</f>
        <v>0</v>
      </c>
    </row>
    <row r="4398" spans="1:26" x14ac:dyDescent="0.3">
      <c r="A4398" s="2" t="s">
        <v>3</v>
      </c>
      <c r="B4398" s="2" t="s">
        <v>46</v>
      </c>
      <c r="C4398" s="2">
        <v>521925</v>
      </c>
      <c r="D4398" s="2">
        <v>5219258</v>
      </c>
      <c r="E4398" s="2" t="s">
        <v>3</v>
      </c>
      <c r="F4398" s="2" t="s">
        <v>46</v>
      </c>
      <c r="G4398" s="2">
        <f>IFERROR(VLOOKUP(D4398,Coordenadas!$A$2:$D$5571,3,FALSE),0)</f>
        <v>-15.766400000000001</v>
      </c>
      <c r="H4398" s="2">
        <f>IFERROR(VLOOKUP(D4398,Coordenadas!$A$2:$D$5571,4,FALSE),0)</f>
        <v>-51.103700000000003</v>
      </c>
      <c r="I4398" s="2" t="s">
        <v>5327</v>
      </c>
      <c r="J4398" s="2">
        <v>4762</v>
      </c>
      <c r="K4398" s="2" t="s">
        <v>5332</v>
      </c>
      <c r="L4398" s="2">
        <f>IFERROR(VLOOKUP(C4398,BOTULISMO!$A$3:$C$19,3,FALSE),0)</f>
        <v>0</v>
      </c>
      <c r="M4398" s="2">
        <f>IFERROR(VLOOKUP(C4398,'LEISHMANIOSE VISCERAL'!$A$4:$C$454,3,FALSE),0)</f>
        <v>0</v>
      </c>
      <c r="N4398" s="2">
        <f>IFERROR(VLOOKUP(C4398,'LEISHMANIOSE TEGUMENTAR'!$A$4:$C$1681,3,FALSE),0)</f>
        <v>0</v>
      </c>
      <c r="O4398" s="2">
        <f>IFERROR(VLOOKUP(C4398,'FEBRE AMARELA'!$A$4:$C$38,3,FALSE),0)</f>
        <v>0</v>
      </c>
      <c r="P4398" s="2">
        <f>IFERROR(VLOOKUP(C4398,DENGUE!$A$5:$C$4097,3,FALSE),0)</f>
        <v>10</v>
      </c>
      <c r="Q4398" s="2">
        <f>IFERROR(VLOOKUP(C4398,'HEPATITE VIRAL'!$A$5:$C$3162,3,FALSE),0)</f>
        <v>3</v>
      </c>
      <c r="R4398" s="2">
        <f>IFERROR(VLOOKUP(C4398,'FEBRE MACULOSA'!$A$5:$C$181,3,FALSE),0)</f>
        <v>0</v>
      </c>
      <c r="S4398" s="2">
        <f>IFERROR(VLOOKUP(C4398,LEPTOSPIROSE!$A$5:$C$1176,3,FALSE),0)</f>
        <v>0</v>
      </c>
      <c r="T4398" s="2">
        <f>IFERROR(VLOOKUP(C4398,'DOENÇA DE CHAGAS'!$A$5:$C$100,3,FALSE),0)</f>
        <v>0</v>
      </c>
      <c r="U4398" s="2">
        <f>IFERROR(VLOOKUP(C4398,'PICADAS DE COBRAS'!$A$6:$C$4645,3,FALSE),0)</f>
        <v>6</v>
      </c>
      <c r="V4398">
        <f>IFERROR(VLOOKUP(C4398,'ZIKA VIRUS'!$A$5:$C$2399,3,FALSE),0)</f>
        <v>2</v>
      </c>
      <c r="W4398">
        <f>IFERROR(VLOOKUP(C4398,'FEBRE TIFÓIDE'!$A$5:$C$46,3,FALSE),0)</f>
        <v>0</v>
      </c>
      <c r="X4398">
        <f>IFERROR(VLOOKUP(C4398,HANTAVIROSE!$A$5:$C$153,3,FALSE),0)</f>
        <v>0</v>
      </c>
      <c r="Y4398">
        <f>IFERROR(VLOOKUP(C4398,MENINGITE!$A$5:$C$447,3,FALSE),0)</f>
        <v>0</v>
      </c>
      <c r="Z4398">
        <f>IFERROR(VLOOKUP(C4398,RAIVA!$A$5:$C$16,3,FALSE),0)</f>
        <v>0</v>
      </c>
    </row>
    <row r="4399" spans="1:26" x14ac:dyDescent="0.3">
      <c r="A4399" s="2" t="s">
        <v>2425</v>
      </c>
      <c r="B4399" s="2" t="s">
        <v>2599</v>
      </c>
      <c r="C4399" s="2">
        <v>315760</v>
      </c>
      <c r="D4399" s="2">
        <v>3157609</v>
      </c>
      <c r="E4399" s="2" t="s">
        <v>2425</v>
      </c>
      <c r="F4399" s="2" t="s">
        <v>2599</v>
      </c>
      <c r="G4399" s="2">
        <f>IFERROR(VLOOKUP(D4399,Coordenadas!$A$2:$D$5571,3,FALSE),0)</f>
        <v>-16.6859</v>
      </c>
      <c r="H4399" s="2">
        <f>IFERROR(VLOOKUP(D4399,Coordenadas!$A$2:$D$5571,4,FALSE),0)</f>
        <v>-45.410200000000003</v>
      </c>
      <c r="I4399" s="2" t="s">
        <v>5325</v>
      </c>
      <c r="J4399" s="2">
        <v>3968</v>
      </c>
      <c r="K4399" s="2" t="s">
        <v>5332</v>
      </c>
      <c r="L4399" s="2">
        <f>IFERROR(VLOOKUP(C4399,BOTULISMO!$A$3:$C$19,3,FALSE),0)</f>
        <v>0</v>
      </c>
      <c r="M4399" s="2">
        <f>IFERROR(VLOOKUP(C4399,'LEISHMANIOSE VISCERAL'!$A$4:$C$454,3,FALSE),0)</f>
        <v>0</v>
      </c>
      <c r="N4399" s="2">
        <f>IFERROR(VLOOKUP(C4399,'LEISHMANIOSE TEGUMENTAR'!$A$4:$C$1681,3,FALSE),0)</f>
        <v>1</v>
      </c>
      <c r="O4399" s="2">
        <f>IFERROR(VLOOKUP(C4399,'FEBRE AMARELA'!$A$4:$C$38,3,FALSE),0)</f>
        <v>0</v>
      </c>
      <c r="P4399" s="2">
        <f>IFERROR(VLOOKUP(C4399,DENGUE!$A$5:$C$4097,3,FALSE),0)</f>
        <v>28</v>
      </c>
      <c r="Q4399" s="2">
        <f>IFERROR(VLOOKUP(C4399,'HEPATITE VIRAL'!$A$5:$C$3162,3,FALSE),0)</f>
        <v>1</v>
      </c>
      <c r="R4399" s="2">
        <f>IFERROR(VLOOKUP(C4399,'FEBRE MACULOSA'!$A$5:$C$181,3,FALSE),0)</f>
        <v>0</v>
      </c>
      <c r="S4399" s="2">
        <f>IFERROR(VLOOKUP(C4399,LEPTOSPIROSE!$A$5:$C$1176,3,FALSE),0)</f>
        <v>0</v>
      </c>
      <c r="T4399" s="2">
        <f>IFERROR(VLOOKUP(C4399,'DOENÇA DE CHAGAS'!$A$5:$C$100,3,FALSE),0)</f>
        <v>0</v>
      </c>
      <c r="U4399" s="2">
        <f>IFERROR(VLOOKUP(C4399,'PICADAS DE COBRAS'!$A$6:$C$4645,3,FALSE),0)</f>
        <v>13</v>
      </c>
      <c r="V4399">
        <f>IFERROR(VLOOKUP(C4399,'ZIKA VIRUS'!$A$5:$C$2399,3,FALSE),0)</f>
        <v>0</v>
      </c>
      <c r="W4399">
        <f>IFERROR(VLOOKUP(C4399,'FEBRE TIFÓIDE'!$A$5:$C$46,3,FALSE),0)</f>
        <v>0</v>
      </c>
      <c r="X4399">
        <f>IFERROR(VLOOKUP(C4399,HANTAVIROSE!$A$5:$C$153,3,FALSE),0)</f>
        <v>0</v>
      </c>
      <c r="Y4399">
        <f>IFERROR(VLOOKUP(C4399,MENINGITE!$A$5:$C$447,3,FALSE),0)</f>
        <v>0</v>
      </c>
      <c r="Z4399">
        <f>IFERROR(VLOOKUP(C4399,RAIVA!$A$5:$C$16,3,FALSE),0)</f>
        <v>0</v>
      </c>
    </row>
    <row r="4400" spans="1:26" x14ac:dyDescent="0.3">
      <c r="A4400" s="2" t="s">
        <v>4903</v>
      </c>
      <c r="B4400" s="2" t="s">
        <v>4926</v>
      </c>
      <c r="C4400" s="2">
        <v>171886</v>
      </c>
      <c r="D4400" s="2">
        <v>1718865</v>
      </c>
      <c r="E4400" s="2" t="s">
        <v>4903</v>
      </c>
      <c r="F4400" s="2" t="s">
        <v>4926</v>
      </c>
      <c r="G4400" s="2">
        <f>IFERROR(VLOOKUP(D4400,Coordenadas!$A$2:$D$5571,3,FALSE),0)</f>
        <v>-7.1580300000000001</v>
      </c>
      <c r="H4400" s="2">
        <f>IFERROR(VLOOKUP(D4400,Coordenadas!$A$2:$D$5571,4,FALSE),0)</f>
        <v>-48.716500000000003</v>
      </c>
      <c r="I4400" s="2" t="s">
        <v>5323</v>
      </c>
      <c r="J4400" s="2">
        <v>6599</v>
      </c>
      <c r="K4400" s="2" t="s">
        <v>5332</v>
      </c>
      <c r="L4400" s="2">
        <f>IFERROR(VLOOKUP(C4400,BOTULISMO!$A$3:$C$19,3,FALSE),0)</f>
        <v>0</v>
      </c>
      <c r="M4400" s="2">
        <f>IFERROR(VLOOKUP(C4400,'LEISHMANIOSE VISCERAL'!$A$4:$C$454,3,FALSE),0)</f>
        <v>0</v>
      </c>
      <c r="N4400" s="2">
        <f>IFERROR(VLOOKUP(C4400,'LEISHMANIOSE TEGUMENTAR'!$A$4:$C$1681,3,FALSE),0)</f>
        <v>4</v>
      </c>
      <c r="O4400" s="2">
        <f>IFERROR(VLOOKUP(C4400,'FEBRE AMARELA'!$A$4:$C$38,3,FALSE),0)</f>
        <v>0</v>
      </c>
      <c r="P4400" s="2">
        <f>IFERROR(VLOOKUP(C4400,DENGUE!$A$5:$C$4097,3,FALSE),0)</f>
        <v>14</v>
      </c>
      <c r="Q4400" s="2">
        <f>IFERROR(VLOOKUP(C4400,'HEPATITE VIRAL'!$A$5:$C$3162,3,FALSE),0)</f>
        <v>0</v>
      </c>
      <c r="R4400" s="2">
        <f>IFERROR(VLOOKUP(C4400,'FEBRE MACULOSA'!$A$5:$C$181,3,FALSE),0)</f>
        <v>0</v>
      </c>
      <c r="S4400" s="2">
        <f>IFERROR(VLOOKUP(C4400,LEPTOSPIROSE!$A$5:$C$1176,3,FALSE),0)</f>
        <v>0</v>
      </c>
      <c r="T4400" s="2">
        <f>IFERROR(VLOOKUP(C4400,'DOENÇA DE CHAGAS'!$A$5:$C$100,3,FALSE),0)</f>
        <v>0</v>
      </c>
      <c r="U4400" s="2">
        <f>IFERROR(VLOOKUP(C4400,'PICADAS DE COBRAS'!$A$6:$C$4645,3,FALSE),0)</f>
        <v>11</v>
      </c>
      <c r="V4400">
        <f>IFERROR(VLOOKUP(C4400,'ZIKA VIRUS'!$A$5:$C$2399,3,FALSE),0)</f>
        <v>0</v>
      </c>
      <c r="W4400">
        <f>IFERROR(VLOOKUP(C4400,'FEBRE TIFÓIDE'!$A$5:$C$46,3,FALSE),0)</f>
        <v>0</v>
      </c>
      <c r="X4400">
        <f>IFERROR(VLOOKUP(C4400,HANTAVIROSE!$A$5:$C$153,3,FALSE),0)</f>
        <v>0</v>
      </c>
      <c r="Y4400">
        <f>IFERROR(VLOOKUP(C4400,MENINGITE!$A$5:$C$447,3,FALSE),0)</f>
        <v>0</v>
      </c>
      <c r="Z4400">
        <f>IFERROR(VLOOKUP(C4400,RAIVA!$A$5:$C$16,3,FALSE),0)</f>
        <v>0</v>
      </c>
    </row>
    <row r="4401" spans="1:26" x14ac:dyDescent="0.3">
      <c r="A4401" s="2" t="s">
        <v>1637</v>
      </c>
      <c r="B4401" s="2" t="s">
        <v>1753</v>
      </c>
      <c r="C4401" s="2">
        <v>354660</v>
      </c>
      <c r="D4401" s="2">
        <v>3546603</v>
      </c>
      <c r="E4401" s="2" t="s">
        <v>1637</v>
      </c>
      <c r="F4401" s="2" t="s">
        <v>1753</v>
      </c>
      <c r="G4401" s="2">
        <f>IFERROR(VLOOKUP(D4401,Coordenadas!$A$2:$D$5571,3,FALSE),0)</f>
        <v>-20.208300000000001</v>
      </c>
      <c r="H4401" s="2">
        <f>IFERROR(VLOOKUP(D4401,Coordenadas!$A$2:$D$5571,4,FALSE),0)</f>
        <v>-50.932000000000002</v>
      </c>
      <c r="I4401" s="2" t="s">
        <v>5325</v>
      </c>
      <c r="J4401" s="2">
        <v>29239</v>
      </c>
      <c r="K4401" s="2" t="s">
        <v>5330</v>
      </c>
      <c r="L4401" s="2">
        <f>IFERROR(VLOOKUP(C4401,BOTULISMO!$A$3:$C$19,3,FALSE),0)</f>
        <v>0</v>
      </c>
      <c r="M4401" s="2">
        <f>IFERROR(VLOOKUP(C4401,'LEISHMANIOSE VISCERAL'!$A$4:$C$454,3,FALSE),0)</f>
        <v>0</v>
      </c>
      <c r="N4401" s="2">
        <f>IFERROR(VLOOKUP(C4401,'LEISHMANIOSE TEGUMENTAR'!$A$4:$C$1681,3,FALSE),0)</f>
        <v>1</v>
      </c>
      <c r="O4401" s="2">
        <f>IFERROR(VLOOKUP(C4401,'FEBRE AMARELA'!$A$4:$C$38,3,FALSE),0)</f>
        <v>0</v>
      </c>
      <c r="P4401" s="2">
        <f>IFERROR(VLOOKUP(C4401,DENGUE!$A$5:$C$4097,3,FALSE),0)</f>
        <v>105</v>
      </c>
      <c r="Q4401" s="2">
        <f>IFERROR(VLOOKUP(C4401,'HEPATITE VIRAL'!$A$5:$C$3162,3,FALSE),0)</f>
        <v>34</v>
      </c>
      <c r="R4401" s="2">
        <f>IFERROR(VLOOKUP(C4401,'FEBRE MACULOSA'!$A$5:$C$181,3,FALSE),0)</f>
        <v>0</v>
      </c>
      <c r="S4401" s="2">
        <f>IFERROR(VLOOKUP(C4401,LEPTOSPIROSE!$A$5:$C$1176,3,FALSE),0)</f>
        <v>0</v>
      </c>
      <c r="T4401" s="2">
        <f>IFERROR(VLOOKUP(C4401,'DOENÇA DE CHAGAS'!$A$5:$C$100,3,FALSE),0)</f>
        <v>0</v>
      </c>
      <c r="U4401" s="2">
        <f>IFERROR(VLOOKUP(C4401,'PICADAS DE COBRAS'!$A$6:$C$4645,3,FALSE),0)</f>
        <v>341</v>
      </c>
      <c r="V4401">
        <f>IFERROR(VLOOKUP(C4401,'ZIKA VIRUS'!$A$5:$C$2399,3,FALSE),0)</f>
        <v>13</v>
      </c>
      <c r="W4401">
        <f>IFERROR(VLOOKUP(C4401,'FEBRE TIFÓIDE'!$A$5:$C$46,3,FALSE),0)</f>
        <v>0</v>
      </c>
      <c r="X4401">
        <f>IFERROR(VLOOKUP(C4401,HANTAVIROSE!$A$5:$C$153,3,FALSE),0)</f>
        <v>0</v>
      </c>
      <c r="Y4401">
        <f>IFERROR(VLOOKUP(C4401,MENINGITE!$A$5:$C$447,3,FALSE),0)</f>
        <v>0</v>
      </c>
      <c r="Z4401">
        <f>IFERROR(VLOOKUP(C4401,RAIVA!$A$5:$C$16,3,FALSE),0)</f>
        <v>0</v>
      </c>
    </row>
    <row r="4402" spans="1:26" x14ac:dyDescent="0.3">
      <c r="A4402" s="2" t="s">
        <v>4490</v>
      </c>
      <c r="B4402" s="2" t="s">
        <v>3852</v>
      </c>
      <c r="C4402" s="2">
        <v>220920</v>
      </c>
      <c r="D4402" s="2">
        <v>2209203</v>
      </c>
      <c r="E4402" s="2" t="s">
        <v>4490</v>
      </c>
      <c r="F4402" s="2" t="s">
        <v>3852</v>
      </c>
      <c r="G4402" s="2">
        <f>IFERROR(VLOOKUP(D4402,Coordenadas!$A$2:$D$5571,3,FALSE),0)</f>
        <v>-9.1122800000000002</v>
      </c>
      <c r="H4402" s="2">
        <f>IFERROR(VLOOKUP(D4402,Coordenadas!$A$2:$D$5571,4,FALSE),0)</f>
        <v>-45.9116</v>
      </c>
      <c r="I4402" s="2" t="s">
        <v>5324</v>
      </c>
      <c r="J4402" s="2">
        <v>6096</v>
      </c>
      <c r="K4402" s="2" t="s">
        <v>5332</v>
      </c>
      <c r="L4402" s="2">
        <f>IFERROR(VLOOKUP(C4402,BOTULISMO!$A$3:$C$19,3,FALSE),0)</f>
        <v>0</v>
      </c>
      <c r="M4402" s="2">
        <f>IFERROR(VLOOKUP(C4402,'LEISHMANIOSE VISCERAL'!$A$4:$C$454,3,FALSE),0)</f>
        <v>0</v>
      </c>
      <c r="N4402" s="2">
        <f>IFERROR(VLOOKUP(C4402,'LEISHMANIOSE TEGUMENTAR'!$A$4:$C$1681,3,FALSE),0)</f>
        <v>0</v>
      </c>
      <c r="O4402" s="2">
        <f>IFERROR(VLOOKUP(C4402,'FEBRE AMARELA'!$A$4:$C$38,3,FALSE),0)</f>
        <v>0</v>
      </c>
      <c r="P4402" s="2">
        <f>IFERROR(VLOOKUP(C4402,DENGUE!$A$5:$C$4097,3,FALSE),0)</f>
        <v>34</v>
      </c>
      <c r="Q4402" s="2">
        <f>IFERROR(VLOOKUP(C4402,'HEPATITE VIRAL'!$A$5:$C$3162,3,FALSE),0)</f>
        <v>0</v>
      </c>
      <c r="R4402" s="2">
        <f>IFERROR(VLOOKUP(C4402,'FEBRE MACULOSA'!$A$5:$C$181,3,FALSE),0)</f>
        <v>0</v>
      </c>
      <c r="S4402" s="2">
        <f>IFERROR(VLOOKUP(C4402,LEPTOSPIROSE!$A$5:$C$1176,3,FALSE),0)</f>
        <v>0</v>
      </c>
      <c r="T4402" s="2">
        <f>IFERROR(VLOOKUP(C4402,'DOENÇA DE CHAGAS'!$A$5:$C$100,3,FALSE),0)</f>
        <v>0</v>
      </c>
      <c r="U4402" s="2">
        <f>IFERROR(VLOOKUP(C4402,'PICADAS DE COBRAS'!$A$6:$C$4645,3,FALSE),0)</f>
        <v>1</v>
      </c>
      <c r="V4402">
        <f>IFERROR(VLOOKUP(C4402,'ZIKA VIRUS'!$A$5:$C$2399,3,FALSE),0)</f>
        <v>0</v>
      </c>
      <c r="W4402">
        <f>IFERROR(VLOOKUP(C4402,'FEBRE TIFÓIDE'!$A$5:$C$46,3,FALSE),0)</f>
        <v>0</v>
      </c>
      <c r="X4402">
        <f>IFERROR(VLOOKUP(C4402,HANTAVIROSE!$A$5:$C$153,3,FALSE),0)</f>
        <v>0</v>
      </c>
      <c r="Y4402">
        <f>IFERROR(VLOOKUP(C4402,MENINGITE!$A$5:$C$447,3,FALSE),0)</f>
        <v>0</v>
      </c>
      <c r="Z4402">
        <f>IFERROR(VLOOKUP(C4402,RAIVA!$A$5:$C$16,3,FALSE),0)</f>
        <v>0</v>
      </c>
    </row>
    <row r="4403" spans="1:26" x14ac:dyDescent="0.3">
      <c r="A4403" s="2" t="s">
        <v>3816</v>
      </c>
      <c r="B4403" s="2" t="s">
        <v>3852</v>
      </c>
      <c r="C4403" s="2">
        <v>261255</v>
      </c>
      <c r="D4403" s="2">
        <v>2612554</v>
      </c>
      <c r="E4403" s="2" t="s">
        <v>3816</v>
      </c>
      <c r="F4403" s="2" t="s">
        <v>3852</v>
      </c>
      <c r="G4403" s="2">
        <f>IFERROR(VLOOKUP(D4403,Coordenadas!$A$2:$D$5571,3,FALSE),0)</f>
        <v>-8.1668800000000008</v>
      </c>
      <c r="H4403" s="2">
        <f>IFERROR(VLOOKUP(D4403,Coordenadas!$A$2:$D$5571,4,FALSE),0)</f>
        <v>-40.607900000000001</v>
      </c>
      <c r="I4403" s="2" t="s">
        <v>5324</v>
      </c>
      <c r="J4403" s="2">
        <v>13371</v>
      </c>
      <c r="K4403" s="2" t="s">
        <v>5332</v>
      </c>
      <c r="L4403" s="2">
        <f>IFERROR(VLOOKUP(C4403,BOTULISMO!$A$3:$C$19,3,FALSE),0)</f>
        <v>0</v>
      </c>
      <c r="M4403" s="2">
        <f>IFERROR(VLOOKUP(C4403,'LEISHMANIOSE VISCERAL'!$A$4:$C$454,3,FALSE),0)</f>
        <v>0</v>
      </c>
      <c r="N4403" s="2">
        <f>IFERROR(VLOOKUP(C4403,'LEISHMANIOSE TEGUMENTAR'!$A$4:$C$1681,3,FALSE),0)</f>
        <v>0</v>
      </c>
      <c r="O4403" s="2">
        <f>IFERROR(VLOOKUP(C4403,'FEBRE AMARELA'!$A$4:$C$38,3,FALSE),0)</f>
        <v>0</v>
      </c>
      <c r="P4403" s="2">
        <f>IFERROR(VLOOKUP(C4403,DENGUE!$A$5:$C$4097,3,FALSE),0)</f>
        <v>5</v>
      </c>
      <c r="Q4403" s="2">
        <f>IFERROR(VLOOKUP(C4403,'HEPATITE VIRAL'!$A$5:$C$3162,3,FALSE),0)</f>
        <v>0</v>
      </c>
      <c r="R4403" s="2">
        <f>IFERROR(VLOOKUP(C4403,'FEBRE MACULOSA'!$A$5:$C$181,3,FALSE),0)</f>
        <v>0</v>
      </c>
      <c r="S4403" s="2">
        <f>IFERROR(VLOOKUP(C4403,LEPTOSPIROSE!$A$5:$C$1176,3,FALSE),0)</f>
        <v>0</v>
      </c>
      <c r="T4403" s="2">
        <f>IFERROR(VLOOKUP(C4403,'DOENÇA DE CHAGAS'!$A$5:$C$100,3,FALSE),0)</f>
        <v>0</v>
      </c>
      <c r="U4403" s="2">
        <f>IFERROR(VLOOKUP(C4403,'PICADAS DE COBRAS'!$A$6:$C$4645,3,FALSE),0)</f>
        <v>36</v>
      </c>
      <c r="V4403">
        <f>IFERROR(VLOOKUP(C4403,'ZIKA VIRUS'!$A$5:$C$2399,3,FALSE),0)</f>
        <v>0</v>
      </c>
      <c r="W4403">
        <f>IFERROR(VLOOKUP(C4403,'FEBRE TIFÓIDE'!$A$5:$C$46,3,FALSE),0)</f>
        <v>0</v>
      </c>
      <c r="X4403">
        <f>IFERROR(VLOOKUP(C4403,HANTAVIROSE!$A$5:$C$153,3,FALSE),0)</f>
        <v>0</v>
      </c>
      <c r="Y4403">
        <f>IFERROR(VLOOKUP(C4403,MENINGITE!$A$5:$C$447,3,FALSE),0)</f>
        <v>0</v>
      </c>
      <c r="Z4403">
        <f>IFERROR(VLOOKUP(C4403,RAIVA!$A$5:$C$16,3,FALSE),0)</f>
        <v>0</v>
      </c>
    </row>
    <row r="4404" spans="1:26" x14ac:dyDescent="0.3">
      <c r="A4404" s="2" t="s">
        <v>4704</v>
      </c>
      <c r="B4404" s="2" t="s">
        <v>4750</v>
      </c>
      <c r="C4404" s="2">
        <v>210975</v>
      </c>
      <c r="D4404" s="2">
        <v>2109759</v>
      </c>
      <c r="E4404" s="2" t="s">
        <v>4704</v>
      </c>
      <c r="F4404" s="2" t="s">
        <v>4750</v>
      </c>
      <c r="G4404" s="2">
        <f>IFERROR(VLOOKUP(D4404,Coordenadas!$A$2:$D$5571,3,FALSE),0)</f>
        <v>-5.4967100000000002</v>
      </c>
      <c r="H4404" s="2">
        <f>IFERROR(VLOOKUP(D4404,Coordenadas!$A$2:$D$5571,4,FALSE),0)</f>
        <v>-44.563800000000001</v>
      </c>
      <c r="I4404" s="2" t="s">
        <v>5324</v>
      </c>
      <c r="J4404" s="2">
        <v>7061</v>
      </c>
      <c r="K4404" s="2" t="s">
        <v>5332</v>
      </c>
      <c r="L4404" s="2">
        <f>IFERROR(VLOOKUP(C4404,BOTULISMO!$A$3:$C$19,3,FALSE),0)</f>
        <v>0</v>
      </c>
      <c r="M4404" s="2">
        <f>IFERROR(VLOOKUP(C4404,'LEISHMANIOSE VISCERAL'!$A$4:$C$454,3,FALSE),0)</f>
        <v>0</v>
      </c>
      <c r="N4404" s="2">
        <f>IFERROR(VLOOKUP(C4404,'LEISHMANIOSE TEGUMENTAR'!$A$4:$C$1681,3,FALSE),0)</f>
        <v>1</v>
      </c>
      <c r="O4404" s="2">
        <f>IFERROR(VLOOKUP(C4404,'FEBRE AMARELA'!$A$4:$C$38,3,FALSE),0)</f>
        <v>0</v>
      </c>
      <c r="P4404" s="2">
        <f>IFERROR(VLOOKUP(C4404,DENGUE!$A$5:$C$4097,3,FALSE),0)</f>
        <v>0</v>
      </c>
      <c r="Q4404" s="2">
        <f>IFERROR(VLOOKUP(C4404,'HEPATITE VIRAL'!$A$5:$C$3162,3,FALSE),0)</f>
        <v>0</v>
      </c>
      <c r="R4404" s="2">
        <f>IFERROR(VLOOKUP(C4404,'FEBRE MACULOSA'!$A$5:$C$181,3,FALSE),0)</f>
        <v>0</v>
      </c>
      <c r="S4404" s="2">
        <f>IFERROR(VLOOKUP(C4404,LEPTOSPIROSE!$A$5:$C$1176,3,FALSE),0)</f>
        <v>0</v>
      </c>
      <c r="T4404" s="2">
        <f>IFERROR(VLOOKUP(C4404,'DOENÇA DE CHAGAS'!$A$5:$C$100,3,FALSE),0)</f>
        <v>0</v>
      </c>
      <c r="U4404" s="2">
        <f>IFERROR(VLOOKUP(C4404,'PICADAS DE COBRAS'!$A$6:$C$4645,3,FALSE),0)</f>
        <v>6</v>
      </c>
      <c r="V4404">
        <f>IFERROR(VLOOKUP(C4404,'ZIKA VIRUS'!$A$5:$C$2399,3,FALSE),0)</f>
        <v>0</v>
      </c>
      <c r="W4404">
        <f>IFERROR(VLOOKUP(C4404,'FEBRE TIFÓIDE'!$A$5:$C$46,3,FALSE),0)</f>
        <v>0</v>
      </c>
      <c r="X4404">
        <f>IFERROR(VLOOKUP(C4404,HANTAVIROSE!$A$5:$C$153,3,FALSE),0)</f>
        <v>0</v>
      </c>
      <c r="Y4404">
        <f>IFERROR(VLOOKUP(C4404,MENINGITE!$A$5:$C$447,3,FALSE),0)</f>
        <v>0</v>
      </c>
      <c r="Z4404">
        <f>IFERROR(VLOOKUP(C4404,RAIVA!$A$5:$C$16,3,FALSE),0)</f>
        <v>0</v>
      </c>
    </row>
    <row r="4405" spans="1:26" x14ac:dyDescent="0.3">
      <c r="A4405" s="2" t="s">
        <v>1637</v>
      </c>
      <c r="B4405" s="2" t="s">
        <v>1752</v>
      </c>
      <c r="C4405" s="2">
        <v>354670</v>
      </c>
      <c r="D4405" s="2">
        <v>3546702</v>
      </c>
      <c r="E4405" s="2" t="s">
        <v>1637</v>
      </c>
      <c r="F4405" s="2" t="s">
        <v>1752</v>
      </c>
      <c r="G4405" s="2">
        <f>IFERROR(VLOOKUP(D4405,Coordenadas!$A$2:$D$5571,3,FALSE),0)</f>
        <v>-22.4572</v>
      </c>
      <c r="H4405" s="2">
        <f>IFERROR(VLOOKUP(D4405,Coordenadas!$A$2:$D$5571,4,FALSE),0)</f>
        <v>-47.527200000000001</v>
      </c>
      <c r="I4405" s="2" t="s">
        <v>5325</v>
      </c>
      <c r="J4405" s="2">
        <v>21634</v>
      </c>
      <c r="K4405" s="2" t="s">
        <v>5330</v>
      </c>
      <c r="L4405" s="2">
        <f>IFERROR(VLOOKUP(C4405,BOTULISMO!$A$3:$C$19,3,FALSE),0)</f>
        <v>0</v>
      </c>
      <c r="M4405" s="2">
        <f>IFERROR(VLOOKUP(C4405,'LEISHMANIOSE VISCERAL'!$A$4:$C$454,3,FALSE),0)</f>
        <v>0</v>
      </c>
      <c r="N4405" s="2">
        <f>IFERROR(VLOOKUP(C4405,'LEISHMANIOSE TEGUMENTAR'!$A$4:$C$1681,3,FALSE),0)</f>
        <v>0</v>
      </c>
      <c r="O4405" s="2">
        <f>IFERROR(VLOOKUP(C4405,'FEBRE AMARELA'!$A$4:$C$38,3,FALSE),0)</f>
        <v>0</v>
      </c>
      <c r="P4405" s="2">
        <f>IFERROR(VLOOKUP(C4405,DENGUE!$A$5:$C$4097,3,FALSE),0)</f>
        <v>92</v>
      </c>
      <c r="Q4405" s="2">
        <f>IFERROR(VLOOKUP(C4405,'HEPATITE VIRAL'!$A$5:$C$3162,3,FALSE),0)</f>
        <v>0</v>
      </c>
      <c r="R4405" s="2">
        <f>IFERROR(VLOOKUP(C4405,'FEBRE MACULOSA'!$A$5:$C$181,3,FALSE),0)</f>
        <v>1</v>
      </c>
      <c r="S4405" s="2">
        <f>IFERROR(VLOOKUP(C4405,LEPTOSPIROSE!$A$5:$C$1176,3,FALSE),0)</f>
        <v>2</v>
      </c>
      <c r="T4405" s="2">
        <f>IFERROR(VLOOKUP(C4405,'DOENÇA DE CHAGAS'!$A$5:$C$100,3,FALSE),0)</f>
        <v>0</v>
      </c>
      <c r="U4405" s="2">
        <f>IFERROR(VLOOKUP(C4405,'PICADAS DE COBRAS'!$A$6:$C$4645,3,FALSE),0)</f>
        <v>41</v>
      </c>
      <c r="V4405">
        <f>IFERROR(VLOOKUP(C4405,'ZIKA VIRUS'!$A$5:$C$2399,3,FALSE),0)</f>
        <v>1</v>
      </c>
      <c r="W4405">
        <f>IFERROR(VLOOKUP(C4405,'FEBRE TIFÓIDE'!$A$5:$C$46,3,FALSE),0)</f>
        <v>0</v>
      </c>
      <c r="X4405">
        <f>IFERROR(VLOOKUP(C4405,HANTAVIROSE!$A$5:$C$153,3,FALSE),0)</f>
        <v>0</v>
      </c>
      <c r="Y4405">
        <f>IFERROR(VLOOKUP(C4405,MENINGITE!$A$5:$C$447,3,FALSE),0)</f>
        <v>0</v>
      </c>
      <c r="Z4405">
        <f>IFERROR(VLOOKUP(C4405,RAIVA!$A$5:$C$16,3,FALSE),0)</f>
        <v>0</v>
      </c>
    </row>
    <row r="4406" spans="1:26" x14ac:dyDescent="0.3">
      <c r="A4406" s="2" t="s">
        <v>4704</v>
      </c>
      <c r="B4406" s="2" t="s">
        <v>1028</v>
      </c>
      <c r="C4406" s="2">
        <v>210980</v>
      </c>
      <c r="D4406" s="2">
        <v>2109809</v>
      </c>
      <c r="E4406" s="2" t="s">
        <v>4704</v>
      </c>
      <c r="F4406" s="2" t="s">
        <v>1028</v>
      </c>
      <c r="G4406" s="2">
        <f>IFERROR(VLOOKUP(D4406,Coordenadas!$A$2:$D$5571,3,FALSE),0)</f>
        <v>-2.2442600000000001</v>
      </c>
      <c r="H4406" s="2">
        <f>IFERROR(VLOOKUP(D4406,Coordenadas!$A$2:$D$5571,4,FALSE),0)</f>
        <v>-45.29</v>
      </c>
      <c r="I4406" s="2" t="s">
        <v>5324</v>
      </c>
      <c r="J4406" s="2">
        <v>39110</v>
      </c>
      <c r="K4406" s="2" t="s">
        <v>5330</v>
      </c>
      <c r="L4406" s="2">
        <f>IFERROR(VLOOKUP(C4406,BOTULISMO!$A$3:$C$19,3,FALSE),0)</f>
        <v>0</v>
      </c>
      <c r="M4406" s="2">
        <f>IFERROR(VLOOKUP(C4406,'LEISHMANIOSE VISCERAL'!$A$4:$C$454,3,FALSE),0)</f>
        <v>0</v>
      </c>
      <c r="N4406" s="2">
        <f>IFERROR(VLOOKUP(C4406,'LEISHMANIOSE TEGUMENTAR'!$A$4:$C$1681,3,FALSE),0)</f>
        <v>3</v>
      </c>
      <c r="O4406" s="2">
        <f>IFERROR(VLOOKUP(C4406,'FEBRE AMARELA'!$A$4:$C$38,3,FALSE),0)</f>
        <v>0</v>
      </c>
      <c r="P4406" s="2">
        <f>IFERROR(VLOOKUP(C4406,DENGUE!$A$5:$C$4097,3,FALSE),0)</f>
        <v>0</v>
      </c>
      <c r="Q4406" s="2">
        <f>IFERROR(VLOOKUP(C4406,'HEPATITE VIRAL'!$A$5:$C$3162,3,FALSE),0)</f>
        <v>1</v>
      </c>
      <c r="R4406" s="2">
        <f>IFERROR(VLOOKUP(C4406,'FEBRE MACULOSA'!$A$5:$C$181,3,FALSE),0)</f>
        <v>0</v>
      </c>
      <c r="S4406" s="2">
        <f>IFERROR(VLOOKUP(C4406,LEPTOSPIROSE!$A$5:$C$1176,3,FALSE),0)</f>
        <v>0</v>
      </c>
      <c r="T4406" s="2">
        <f>IFERROR(VLOOKUP(C4406,'DOENÇA DE CHAGAS'!$A$5:$C$100,3,FALSE),0)</f>
        <v>0</v>
      </c>
      <c r="U4406" s="2">
        <f>IFERROR(VLOOKUP(C4406,'PICADAS DE COBRAS'!$A$6:$C$4645,3,FALSE),0)</f>
        <v>3</v>
      </c>
      <c r="V4406">
        <f>IFERROR(VLOOKUP(C4406,'ZIKA VIRUS'!$A$5:$C$2399,3,FALSE),0)</f>
        <v>0</v>
      </c>
      <c r="W4406">
        <f>IFERROR(VLOOKUP(C4406,'FEBRE TIFÓIDE'!$A$5:$C$46,3,FALSE),0)</f>
        <v>0</v>
      </c>
      <c r="X4406">
        <f>IFERROR(VLOOKUP(C4406,HANTAVIROSE!$A$5:$C$153,3,FALSE),0)</f>
        <v>0</v>
      </c>
      <c r="Y4406">
        <f>IFERROR(VLOOKUP(C4406,MENINGITE!$A$5:$C$447,3,FALSE),0)</f>
        <v>0</v>
      </c>
      <c r="Z4406">
        <f>IFERROR(VLOOKUP(C4406,RAIVA!$A$5:$C$16,3,FALSE),0)</f>
        <v>0</v>
      </c>
    </row>
    <row r="4407" spans="1:26" x14ac:dyDescent="0.3">
      <c r="A4407" s="2" t="s">
        <v>3988</v>
      </c>
      <c r="B4407" s="2" t="s">
        <v>1028</v>
      </c>
      <c r="C4407" s="2">
        <v>251330</v>
      </c>
      <c r="D4407" s="2">
        <v>2513307</v>
      </c>
      <c r="E4407" s="2" t="s">
        <v>3988</v>
      </c>
      <c r="F4407" s="2" t="s">
        <v>1028</v>
      </c>
      <c r="G4407" s="2">
        <f>IFERROR(VLOOKUP(D4407,Coordenadas!$A$2:$D$5571,3,FALSE),0)</f>
        <v>-6.7176</v>
      </c>
      <c r="H4407" s="2">
        <f>IFERROR(VLOOKUP(D4407,Coordenadas!$A$2:$D$5571,4,FALSE),0)</f>
        <v>-38.642699999999998</v>
      </c>
      <c r="I4407" s="2" t="s">
        <v>5324</v>
      </c>
      <c r="J4407" s="2">
        <v>5369</v>
      </c>
      <c r="K4407" s="2" t="s">
        <v>5332</v>
      </c>
      <c r="L4407" s="2">
        <f>IFERROR(VLOOKUP(C4407,BOTULISMO!$A$3:$C$19,3,FALSE),0)</f>
        <v>0</v>
      </c>
      <c r="M4407" s="2">
        <f>IFERROR(VLOOKUP(C4407,'LEISHMANIOSE VISCERAL'!$A$4:$C$454,3,FALSE),0)</f>
        <v>0</v>
      </c>
      <c r="N4407" s="2">
        <f>IFERROR(VLOOKUP(C4407,'LEISHMANIOSE TEGUMENTAR'!$A$4:$C$1681,3,FALSE),0)</f>
        <v>0</v>
      </c>
      <c r="O4407" s="2">
        <f>IFERROR(VLOOKUP(C4407,'FEBRE AMARELA'!$A$4:$C$38,3,FALSE),0)</f>
        <v>0</v>
      </c>
      <c r="P4407" s="2">
        <f>IFERROR(VLOOKUP(C4407,DENGUE!$A$5:$C$4097,3,FALSE),0)</f>
        <v>0</v>
      </c>
      <c r="Q4407" s="2">
        <f>IFERROR(VLOOKUP(C4407,'HEPATITE VIRAL'!$A$5:$C$3162,3,FALSE),0)</f>
        <v>0</v>
      </c>
      <c r="R4407" s="2">
        <f>IFERROR(VLOOKUP(C4407,'FEBRE MACULOSA'!$A$5:$C$181,3,FALSE),0)</f>
        <v>0</v>
      </c>
      <c r="S4407" s="2">
        <f>IFERROR(VLOOKUP(C4407,LEPTOSPIROSE!$A$5:$C$1176,3,FALSE),0)</f>
        <v>0</v>
      </c>
      <c r="T4407" s="2">
        <f>IFERROR(VLOOKUP(C4407,'DOENÇA DE CHAGAS'!$A$5:$C$100,3,FALSE),0)</f>
        <v>0</v>
      </c>
      <c r="U4407" s="2">
        <f>IFERROR(VLOOKUP(C4407,'PICADAS DE COBRAS'!$A$6:$C$4645,3,FALSE),0)</f>
        <v>0</v>
      </c>
      <c r="V4407">
        <f>IFERROR(VLOOKUP(C4407,'ZIKA VIRUS'!$A$5:$C$2399,3,FALSE),0)</f>
        <v>0</v>
      </c>
      <c r="W4407">
        <f>IFERROR(VLOOKUP(C4407,'FEBRE TIFÓIDE'!$A$5:$C$46,3,FALSE),0)</f>
        <v>0</v>
      </c>
      <c r="X4407">
        <f>IFERROR(VLOOKUP(C4407,HANTAVIROSE!$A$5:$C$153,3,FALSE),0)</f>
        <v>0</v>
      </c>
      <c r="Y4407">
        <f>IFERROR(VLOOKUP(C4407,MENINGITE!$A$5:$C$447,3,FALSE),0)</f>
        <v>0</v>
      </c>
      <c r="Z4407">
        <f>IFERROR(VLOOKUP(C4407,RAIVA!$A$5:$C$16,3,FALSE),0)</f>
        <v>0</v>
      </c>
    </row>
    <row r="4408" spans="1:26" x14ac:dyDescent="0.3">
      <c r="A4408" s="2" t="s">
        <v>1256</v>
      </c>
      <c r="B4408" s="2" t="s">
        <v>1028</v>
      </c>
      <c r="C4408" s="2">
        <v>412350</v>
      </c>
      <c r="D4408" s="2">
        <v>4123501</v>
      </c>
      <c r="E4408" s="2" t="s">
        <v>1256</v>
      </c>
      <c r="F4408" s="2" t="s">
        <v>1028</v>
      </c>
      <c r="G4408" s="2">
        <f>IFERROR(VLOOKUP(D4408,Coordenadas!$A$2:$D$5571,3,FALSE),0)</f>
        <v>-24.858499999999999</v>
      </c>
      <c r="H4408" s="2">
        <f>IFERROR(VLOOKUP(D4408,Coordenadas!$A$2:$D$5571,4,FALSE),0)</f>
        <v>-54.335999999999999</v>
      </c>
      <c r="I4408" s="2" t="s">
        <v>5326</v>
      </c>
      <c r="J4408" s="2">
        <v>23413</v>
      </c>
      <c r="K4408" s="2" t="s">
        <v>5330</v>
      </c>
      <c r="L4408" s="2">
        <f>IFERROR(VLOOKUP(C4408,BOTULISMO!$A$3:$C$19,3,FALSE),0)</f>
        <v>0</v>
      </c>
      <c r="M4408" s="2">
        <f>IFERROR(VLOOKUP(C4408,'LEISHMANIOSE VISCERAL'!$A$4:$C$454,3,FALSE),0)</f>
        <v>0</v>
      </c>
      <c r="N4408" s="2">
        <f>IFERROR(VLOOKUP(C4408,'LEISHMANIOSE TEGUMENTAR'!$A$4:$C$1681,3,FALSE),0)</f>
        <v>0</v>
      </c>
      <c r="O4408" s="2">
        <f>IFERROR(VLOOKUP(C4408,'FEBRE AMARELA'!$A$4:$C$38,3,FALSE),0)</f>
        <v>0</v>
      </c>
      <c r="P4408" s="2">
        <f>IFERROR(VLOOKUP(C4408,DENGUE!$A$5:$C$4097,3,FALSE),0)</f>
        <v>1613</v>
      </c>
      <c r="Q4408" s="2">
        <f>IFERROR(VLOOKUP(C4408,'HEPATITE VIRAL'!$A$5:$C$3162,3,FALSE),0)</f>
        <v>53</v>
      </c>
      <c r="R4408" s="2">
        <f>IFERROR(VLOOKUP(C4408,'FEBRE MACULOSA'!$A$5:$C$181,3,FALSE),0)</f>
        <v>0</v>
      </c>
      <c r="S4408" s="2">
        <f>IFERROR(VLOOKUP(C4408,LEPTOSPIROSE!$A$5:$C$1176,3,FALSE),0)</f>
        <v>1</v>
      </c>
      <c r="T4408" s="2">
        <f>IFERROR(VLOOKUP(C4408,'DOENÇA DE CHAGAS'!$A$5:$C$100,3,FALSE),0)</f>
        <v>0</v>
      </c>
      <c r="U4408" s="2">
        <f>IFERROR(VLOOKUP(C4408,'PICADAS DE COBRAS'!$A$6:$C$4645,3,FALSE),0)</f>
        <v>46</v>
      </c>
      <c r="V4408">
        <f>IFERROR(VLOOKUP(C4408,'ZIKA VIRUS'!$A$5:$C$2399,3,FALSE),0)</f>
        <v>4</v>
      </c>
      <c r="W4408">
        <f>IFERROR(VLOOKUP(C4408,'FEBRE TIFÓIDE'!$A$5:$C$46,3,FALSE),0)</f>
        <v>0</v>
      </c>
      <c r="X4408">
        <f>IFERROR(VLOOKUP(C4408,HANTAVIROSE!$A$5:$C$153,3,FALSE),0)</f>
        <v>0</v>
      </c>
      <c r="Y4408">
        <f>IFERROR(VLOOKUP(C4408,MENINGITE!$A$5:$C$447,3,FALSE),0)</f>
        <v>0</v>
      </c>
      <c r="Z4408">
        <f>IFERROR(VLOOKUP(C4408,RAIVA!$A$5:$C$16,3,FALSE),0)</f>
        <v>0</v>
      </c>
    </row>
    <row r="4409" spans="1:26" x14ac:dyDescent="0.3">
      <c r="A4409" s="2" t="s">
        <v>967</v>
      </c>
      <c r="B4409" s="2" t="s">
        <v>1028</v>
      </c>
      <c r="C4409" s="2">
        <v>421555</v>
      </c>
      <c r="D4409" s="2">
        <v>4215554</v>
      </c>
      <c r="E4409" s="2" t="s">
        <v>967</v>
      </c>
      <c r="F4409" s="2" t="s">
        <v>1028</v>
      </c>
      <c r="G4409" s="2">
        <f>IFERROR(VLOOKUP(D4409,Coordenadas!$A$2:$D$5571,3,FALSE),0)</f>
        <v>-26.937000000000001</v>
      </c>
      <c r="H4409" s="2">
        <f>IFERROR(VLOOKUP(D4409,Coordenadas!$A$2:$D$5571,4,FALSE),0)</f>
        <v>-53.621400000000001</v>
      </c>
      <c r="I4409" s="2" t="s">
        <v>5326</v>
      </c>
      <c r="J4409" s="2">
        <v>2382</v>
      </c>
      <c r="K4409" s="2" t="s">
        <v>5332</v>
      </c>
      <c r="L4409" s="2">
        <f>IFERROR(VLOOKUP(C4409,BOTULISMO!$A$3:$C$19,3,FALSE),0)</f>
        <v>0</v>
      </c>
      <c r="M4409" s="2">
        <f>IFERROR(VLOOKUP(C4409,'LEISHMANIOSE VISCERAL'!$A$4:$C$454,3,FALSE),0)</f>
        <v>0</v>
      </c>
      <c r="N4409" s="2">
        <f>IFERROR(VLOOKUP(C4409,'LEISHMANIOSE TEGUMENTAR'!$A$4:$C$1681,3,FALSE),0)</f>
        <v>1</v>
      </c>
      <c r="O4409" s="2">
        <f>IFERROR(VLOOKUP(C4409,'FEBRE AMARELA'!$A$4:$C$38,3,FALSE),0)</f>
        <v>0</v>
      </c>
      <c r="P4409" s="2">
        <f>IFERROR(VLOOKUP(C4409,DENGUE!$A$5:$C$4097,3,FALSE),0)</f>
        <v>0</v>
      </c>
      <c r="Q4409" s="2">
        <f>IFERROR(VLOOKUP(C4409,'HEPATITE VIRAL'!$A$5:$C$3162,3,FALSE),0)</f>
        <v>6</v>
      </c>
      <c r="R4409" s="2">
        <f>IFERROR(VLOOKUP(C4409,'FEBRE MACULOSA'!$A$5:$C$181,3,FALSE),0)</f>
        <v>0</v>
      </c>
      <c r="S4409" s="2">
        <f>IFERROR(VLOOKUP(C4409,LEPTOSPIROSE!$A$5:$C$1176,3,FALSE),0)</f>
        <v>3</v>
      </c>
      <c r="T4409" s="2">
        <f>IFERROR(VLOOKUP(C4409,'DOENÇA DE CHAGAS'!$A$5:$C$100,3,FALSE),0)</f>
        <v>0</v>
      </c>
      <c r="U4409" s="2">
        <f>IFERROR(VLOOKUP(C4409,'PICADAS DE COBRAS'!$A$6:$C$4645,3,FALSE),0)</f>
        <v>3</v>
      </c>
      <c r="V4409">
        <f>IFERROR(VLOOKUP(C4409,'ZIKA VIRUS'!$A$5:$C$2399,3,FALSE),0)</f>
        <v>0</v>
      </c>
      <c r="W4409">
        <f>IFERROR(VLOOKUP(C4409,'FEBRE TIFÓIDE'!$A$5:$C$46,3,FALSE),0)</f>
        <v>0</v>
      </c>
      <c r="X4409">
        <f>IFERROR(VLOOKUP(C4409,HANTAVIROSE!$A$5:$C$153,3,FALSE),0)</f>
        <v>0</v>
      </c>
      <c r="Y4409">
        <f>IFERROR(VLOOKUP(C4409,MENINGITE!$A$5:$C$447,3,FALSE),0)</f>
        <v>0</v>
      </c>
      <c r="Z4409">
        <f>IFERROR(VLOOKUP(C4409,RAIVA!$A$5:$C$16,3,FALSE),0)</f>
        <v>0</v>
      </c>
    </row>
    <row r="4410" spans="1:26" x14ac:dyDescent="0.3">
      <c r="A4410" s="2" t="s">
        <v>3</v>
      </c>
      <c r="B4410" s="2" t="s">
        <v>45</v>
      </c>
      <c r="C4410" s="2">
        <v>521930</v>
      </c>
      <c r="D4410" s="2">
        <v>5219308</v>
      </c>
      <c r="E4410" s="2" t="s">
        <v>3</v>
      </c>
      <c r="F4410" s="2" t="s">
        <v>45</v>
      </c>
      <c r="G4410" s="2">
        <f>IFERROR(VLOOKUP(D4410,Coordenadas!$A$2:$D$5571,3,FALSE),0)</f>
        <v>-17.811499999999999</v>
      </c>
      <c r="H4410" s="2">
        <f>IFERROR(VLOOKUP(D4410,Coordenadas!$A$2:$D$5571,4,FALSE),0)</f>
        <v>-50.597700000000003</v>
      </c>
      <c r="I4410" s="2" t="s">
        <v>5327</v>
      </c>
      <c r="J4410" s="2">
        <v>36469</v>
      </c>
      <c r="K4410" s="2" t="s">
        <v>5330</v>
      </c>
      <c r="L4410" s="2">
        <f>IFERROR(VLOOKUP(C4410,BOTULISMO!$A$3:$C$19,3,FALSE),0)</f>
        <v>0</v>
      </c>
      <c r="M4410" s="2">
        <f>IFERROR(VLOOKUP(C4410,'LEISHMANIOSE VISCERAL'!$A$4:$C$454,3,FALSE),0)</f>
        <v>0</v>
      </c>
      <c r="N4410" s="2">
        <f>IFERROR(VLOOKUP(C4410,'LEISHMANIOSE TEGUMENTAR'!$A$4:$C$1681,3,FALSE),0)</f>
        <v>13</v>
      </c>
      <c r="O4410" s="2">
        <f>IFERROR(VLOOKUP(C4410,'FEBRE AMARELA'!$A$4:$C$38,3,FALSE),0)</f>
        <v>0</v>
      </c>
      <c r="P4410" s="2">
        <f>IFERROR(VLOOKUP(C4410,DENGUE!$A$5:$C$4097,3,FALSE),0)</f>
        <v>238</v>
      </c>
      <c r="Q4410" s="2">
        <f>IFERROR(VLOOKUP(C4410,'HEPATITE VIRAL'!$A$5:$C$3162,3,FALSE),0)</f>
        <v>0</v>
      </c>
      <c r="R4410" s="2">
        <f>IFERROR(VLOOKUP(C4410,'FEBRE MACULOSA'!$A$5:$C$181,3,FALSE),0)</f>
        <v>0</v>
      </c>
      <c r="S4410" s="2">
        <f>IFERROR(VLOOKUP(C4410,LEPTOSPIROSE!$A$5:$C$1176,3,FALSE),0)</f>
        <v>1</v>
      </c>
      <c r="T4410" s="2">
        <f>IFERROR(VLOOKUP(C4410,'DOENÇA DE CHAGAS'!$A$5:$C$100,3,FALSE),0)</f>
        <v>0</v>
      </c>
      <c r="U4410" s="2">
        <f>IFERROR(VLOOKUP(C4410,'PICADAS DE COBRAS'!$A$6:$C$4645,3,FALSE),0)</f>
        <v>57</v>
      </c>
      <c r="V4410">
        <f>IFERROR(VLOOKUP(C4410,'ZIKA VIRUS'!$A$5:$C$2399,3,FALSE),0)</f>
        <v>0</v>
      </c>
      <c r="W4410">
        <f>IFERROR(VLOOKUP(C4410,'FEBRE TIFÓIDE'!$A$5:$C$46,3,FALSE),0)</f>
        <v>0</v>
      </c>
      <c r="X4410">
        <f>IFERROR(VLOOKUP(C4410,HANTAVIROSE!$A$5:$C$153,3,FALSE),0)</f>
        <v>0</v>
      </c>
      <c r="Y4410">
        <f>IFERROR(VLOOKUP(C4410,MENINGITE!$A$5:$C$447,3,FALSE),0)</f>
        <v>1</v>
      </c>
      <c r="Z4410">
        <f>IFERROR(VLOOKUP(C4410,RAIVA!$A$5:$C$16,3,FALSE),0)</f>
        <v>0</v>
      </c>
    </row>
    <row r="4411" spans="1:26" x14ac:dyDescent="0.3">
      <c r="A4411" s="2" t="s">
        <v>2425</v>
      </c>
      <c r="B4411" s="2" t="s">
        <v>2598</v>
      </c>
      <c r="C4411" s="2">
        <v>315765</v>
      </c>
      <c r="D4411" s="2">
        <v>3157658</v>
      </c>
      <c r="E4411" s="2" t="s">
        <v>2425</v>
      </c>
      <c r="F4411" s="2" t="s">
        <v>2598</v>
      </c>
      <c r="G4411" s="2">
        <f>IFERROR(VLOOKUP(D4411,Coordenadas!$A$2:$D$5571,3,FALSE),0)</f>
        <v>-16.970700000000001</v>
      </c>
      <c r="H4411" s="2">
        <f>IFERROR(VLOOKUP(D4411,Coordenadas!$A$2:$D$5571,4,FALSE),0)</f>
        <v>-40.672699999999999</v>
      </c>
      <c r="I4411" s="2" t="s">
        <v>5325</v>
      </c>
      <c r="J4411" s="2">
        <v>6055</v>
      </c>
      <c r="K4411" s="2" t="s">
        <v>5332</v>
      </c>
      <c r="L4411" s="2">
        <f>IFERROR(VLOOKUP(C4411,BOTULISMO!$A$3:$C$19,3,FALSE),0)</f>
        <v>0</v>
      </c>
      <c r="M4411" s="2">
        <f>IFERROR(VLOOKUP(C4411,'LEISHMANIOSE VISCERAL'!$A$4:$C$454,3,FALSE),0)</f>
        <v>0</v>
      </c>
      <c r="N4411" s="2">
        <f>IFERROR(VLOOKUP(C4411,'LEISHMANIOSE TEGUMENTAR'!$A$4:$C$1681,3,FALSE),0)</f>
        <v>0</v>
      </c>
      <c r="O4411" s="2">
        <f>IFERROR(VLOOKUP(C4411,'FEBRE AMARELA'!$A$4:$C$38,3,FALSE),0)</f>
        <v>0</v>
      </c>
      <c r="P4411" s="2">
        <f>IFERROR(VLOOKUP(C4411,DENGUE!$A$5:$C$4097,3,FALSE),0)</f>
        <v>8</v>
      </c>
      <c r="Q4411" s="2">
        <f>IFERROR(VLOOKUP(C4411,'HEPATITE VIRAL'!$A$5:$C$3162,3,FALSE),0)</f>
        <v>1</v>
      </c>
      <c r="R4411" s="2">
        <f>IFERROR(VLOOKUP(C4411,'FEBRE MACULOSA'!$A$5:$C$181,3,FALSE),0)</f>
        <v>0</v>
      </c>
      <c r="S4411" s="2">
        <f>IFERROR(VLOOKUP(C4411,LEPTOSPIROSE!$A$5:$C$1176,3,FALSE),0)</f>
        <v>0</v>
      </c>
      <c r="T4411" s="2">
        <f>IFERROR(VLOOKUP(C4411,'DOENÇA DE CHAGAS'!$A$5:$C$100,3,FALSE),0)</f>
        <v>0</v>
      </c>
      <c r="U4411" s="2">
        <f>IFERROR(VLOOKUP(C4411,'PICADAS DE COBRAS'!$A$6:$C$4645,3,FALSE),0)</f>
        <v>54</v>
      </c>
      <c r="V4411">
        <f>IFERROR(VLOOKUP(C4411,'ZIKA VIRUS'!$A$5:$C$2399,3,FALSE),0)</f>
        <v>0</v>
      </c>
      <c r="W4411">
        <f>IFERROR(VLOOKUP(C4411,'FEBRE TIFÓIDE'!$A$5:$C$46,3,FALSE),0)</f>
        <v>0</v>
      </c>
      <c r="X4411">
        <f>IFERROR(VLOOKUP(C4411,HANTAVIROSE!$A$5:$C$153,3,FALSE),0)</f>
        <v>0</v>
      </c>
      <c r="Y4411">
        <f>IFERROR(VLOOKUP(C4411,MENINGITE!$A$5:$C$447,3,FALSE),0)</f>
        <v>0</v>
      </c>
      <c r="Z4411">
        <f>IFERROR(VLOOKUP(C4411,RAIVA!$A$5:$C$16,3,FALSE),0)</f>
        <v>0</v>
      </c>
    </row>
    <row r="4412" spans="1:26" x14ac:dyDescent="0.3">
      <c r="A4412" s="2" t="s">
        <v>4704</v>
      </c>
      <c r="B4412" s="2" t="s">
        <v>1328</v>
      </c>
      <c r="C4412" s="2">
        <v>210990</v>
      </c>
      <c r="D4412" s="2">
        <v>2109908</v>
      </c>
      <c r="E4412" s="2" t="s">
        <v>4704</v>
      </c>
      <c r="F4412" s="2" t="s">
        <v>1328</v>
      </c>
      <c r="G4412" s="2">
        <f>IFERROR(VLOOKUP(D4412,Coordenadas!$A$2:$D$5571,3,FALSE),0)</f>
        <v>-3.6511200000000001</v>
      </c>
      <c r="H4412" s="2">
        <f>IFERROR(VLOOKUP(D4412,Coordenadas!$A$2:$D$5571,4,FALSE),0)</f>
        <v>-45.377400000000002</v>
      </c>
      <c r="I4412" s="2" t="s">
        <v>5324</v>
      </c>
      <c r="J4412" s="2">
        <v>77282</v>
      </c>
      <c r="K4412" s="2" t="s">
        <v>5331</v>
      </c>
      <c r="L4412" s="2">
        <f>IFERROR(VLOOKUP(C4412,BOTULISMO!$A$3:$C$19,3,FALSE),0)</f>
        <v>0</v>
      </c>
      <c r="M4412" s="2">
        <f>IFERROR(VLOOKUP(C4412,'LEISHMANIOSE VISCERAL'!$A$4:$C$454,3,FALSE),0)</f>
        <v>12</v>
      </c>
      <c r="N4412" s="2">
        <f>IFERROR(VLOOKUP(C4412,'LEISHMANIOSE TEGUMENTAR'!$A$4:$C$1681,3,FALSE),0)</f>
        <v>10</v>
      </c>
      <c r="O4412" s="2">
        <f>IFERROR(VLOOKUP(C4412,'FEBRE AMARELA'!$A$4:$C$38,3,FALSE),0)</f>
        <v>0</v>
      </c>
      <c r="P4412" s="2">
        <f>IFERROR(VLOOKUP(C4412,DENGUE!$A$5:$C$4097,3,FALSE),0)</f>
        <v>3</v>
      </c>
      <c r="Q4412" s="2">
        <f>IFERROR(VLOOKUP(C4412,'HEPATITE VIRAL'!$A$5:$C$3162,3,FALSE),0)</f>
        <v>12</v>
      </c>
      <c r="R4412" s="2">
        <f>IFERROR(VLOOKUP(C4412,'FEBRE MACULOSA'!$A$5:$C$181,3,FALSE),0)</f>
        <v>0</v>
      </c>
      <c r="S4412" s="2">
        <f>IFERROR(VLOOKUP(C4412,LEPTOSPIROSE!$A$5:$C$1176,3,FALSE),0)</f>
        <v>3</v>
      </c>
      <c r="T4412" s="2">
        <f>IFERROR(VLOOKUP(C4412,'DOENÇA DE CHAGAS'!$A$5:$C$100,3,FALSE),0)</f>
        <v>0</v>
      </c>
      <c r="U4412" s="2">
        <f>IFERROR(VLOOKUP(C4412,'PICADAS DE COBRAS'!$A$6:$C$4645,3,FALSE),0)</f>
        <v>29</v>
      </c>
      <c r="V4412">
        <f>IFERROR(VLOOKUP(C4412,'ZIKA VIRUS'!$A$5:$C$2399,3,FALSE),0)</f>
        <v>3</v>
      </c>
      <c r="W4412">
        <f>IFERROR(VLOOKUP(C4412,'FEBRE TIFÓIDE'!$A$5:$C$46,3,FALSE),0)</f>
        <v>0</v>
      </c>
      <c r="X4412">
        <f>IFERROR(VLOOKUP(C4412,HANTAVIROSE!$A$5:$C$153,3,FALSE),0)</f>
        <v>0</v>
      </c>
      <c r="Y4412">
        <f>IFERROR(VLOOKUP(C4412,MENINGITE!$A$5:$C$447,3,FALSE),0)</f>
        <v>0</v>
      </c>
      <c r="Z4412">
        <f>IFERROR(VLOOKUP(C4412,RAIVA!$A$5:$C$16,3,FALSE),0)</f>
        <v>0</v>
      </c>
    </row>
    <row r="4413" spans="1:26" x14ac:dyDescent="0.3">
      <c r="A4413" s="2" t="s">
        <v>3988</v>
      </c>
      <c r="B4413" s="2" t="s">
        <v>1328</v>
      </c>
      <c r="C4413" s="2">
        <v>251335</v>
      </c>
      <c r="D4413" s="2">
        <v>2513356</v>
      </c>
      <c r="E4413" s="2" t="s">
        <v>3988</v>
      </c>
      <c r="F4413" s="2" t="s">
        <v>1328</v>
      </c>
      <c r="G4413" s="2">
        <f>IFERROR(VLOOKUP(D4413,Coordenadas!$A$2:$D$5571,3,FALSE),0)</f>
        <v>-7.6210000000000004</v>
      </c>
      <c r="H4413" s="2">
        <f>IFERROR(VLOOKUP(D4413,Coordenadas!$A$2:$D$5571,4,FALSE),0)</f>
        <v>-38.554000000000002</v>
      </c>
      <c r="I4413" s="2" t="s">
        <v>5324</v>
      </c>
      <c r="J4413" s="2">
        <v>3539</v>
      </c>
      <c r="K4413" s="2" t="s">
        <v>5332</v>
      </c>
      <c r="L4413" s="2">
        <f>IFERROR(VLOOKUP(C4413,BOTULISMO!$A$3:$C$19,3,FALSE),0)</f>
        <v>0</v>
      </c>
      <c r="M4413" s="2">
        <f>IFERROR(VLOOKUP(C4413,'LEISHMANIOSE VISCERAL'!$A$4:$C$454,3,FALSE),0)</f>
        <v>0</v>
      </c>
      <c r="N4413" s="2">
        <f>IFERROR(VLOOKUP(C4413,'LEISHMANIOSE TEGUMENTAR'!$A$4:$C$1681,3,FALSE),0)</f>
        <v>0</v>
      </c>
      <c r="O4413" s="2">
        <f>IFERROR(VLOOKUP(C4413,'FEBRE AMARELA'!$A$4:$C$38,3,FALSE),0)</f>
        <v>0</v>
      </c>
      <c r="P4413" s="2">
        <f>IFERROR(VLOOKUP(C4413,DENGUE!$A$5:$C$4097,3,FALSE),0)</f>
        <v>0</v>
      </c>
      <c r="Q4413" s="2">
        <f>IFERROR(VLOOKUP(C4413,'HEPATITE VIRAL'!$A$5:$C$3162,3,FALSE),0)</f>
        <v>0</v>
      </c>
      <c r="R4413" s="2">
        <f>IFERROR(VLOOKUP(C4413,'FEBRE MACULOSA'!$A$5:$C$181,3,FALSE),0)</f>
        <v>0</v>
      </c>
      <c r="S4413" s="2">
        <f>IFERROR(VLOOKUP(C4413,LEPTOSPIROSE!$A$5:$C$1176,3,FALSE),0)</f>
        <v>0</v>
      </c>
      <c r="T4413" s="2">
        <f>IFERROR(VLOOKUP(C4413,'DOENÇA DE CHAGAS'!$A$5:$C$100,3,FALSE),0)</f>
        <v>0</v>
      </c>
      <c r="U4413" s="2">
        <f>IFERROR(VLOOKUP(C4413,'PICADAS DE COBRAS'!$A$6:$C$4645,3,FALSE),0)</f>
        <v>0</v>
      </c>
      <c r="V4413">
        <f>IFERROR(VLOOKUP(C4413,'ZIKA VIRUS'!$A$5:$C$2399,3,FALSE),0)</f>
        <v>1</v>
      </c>
      <c r="W4413">
        <f>IFERROR(VLOOKUP(C4413,'FEBRE TIFÓIDE'!$A$5:$C$46,3,FALSE),0)</f>
        <v>0</v>
      </c>
      <c r="X4413">
        <f>IFERROR(VLOOKUP(C4413,HANTAVIROSE!$A$5:$C$153,3,FALSE),0)</f>
        <v>0</v>
      </c>
      <c r="Y4413">
        <f>IFERROR(VLOOKUP(C4413,MENINGITE!$A$5:$C$447,3,FALSE),0)</f>
        <v>0</v>
      </c>
      <c r="Z4413">
        <f>IFERROR(VLOOKUP(C4413,RAIVA!$A$5:$C$16,3,FALSE),0)</f>
        <v>0</v>
      </c>
    </row>
    <row r="4414" spans="1:26" x14ac:dyDescent="0.3">
      <c r="A4414" s="2" t="s">
        <v>3257</v>
      </c>
      <c r="B4414" s="2" t="s">
        <v>1328</v>
      </c>
      <c r="C4414" s="2">
        <v>292790</v>
      </c>
      <c r="D4414" s="2">
        <v>2927903</v>
      </c>
      <c r="E4414" s="2" t="s">
        <v>3257</v>
      </c>
      <c r="F4414" s="2" t="s">
        <v>1328</v>
      </c>
      <c r="G4414" s="2">
        <f>IFERROR(VLOOKUP(D4414,Coordenadas!$A$2:$D$5571,3,FALSE),0)</f>
        <v>-13.279299999999999</v>
      </c>
      <c r="H4414" s="2">
        <f>IFERROR(VLOOKUP(D4414,Coordenadas!$A$2:$D$5571,4,FALSE),0)</f>
        <v>-39.814</v>
      </c>
      <c r="I4414" s="2" t="s">
        <v>5324</v>
      </c>
      <c r="J4414" s="2">
        <v>10363</v>
      </c>
      <c r="K4414" s="2" t="s">
        <v>5332</v>
      </c>
      <c r="L4414" s="2">
        <f>IFERROR(VLOOKUP(C4414,BOTULISMO!$A$3:$C$19,3,FALSE),0)</f>
        <v>0</v>
      </c>
      <c r="M4414" s="2">
        <f>IFERROR(VLOOKUP(C4414,'LEISHMANIOSE VISCERAL'!$A$4:$C$454,3,FALSE),0)</f>
        <v>0</v>
      </c>
      <c r="N4414" s="2">
        <f>IFERROR(VLOOKUP(C4414,'LEISHMANIOSE TEGUMENTAR'!$A$4:$C$1681,3,FALSE),0)</f>
        <v>1</v>
      </c>
      <c r="O4414" s="2">
        <f>IFERROR(VLOOKUP(C4414,'FEBRE AMARELA'!$A$4:$C$38,3,FALSE),0)</f>
        <v>0</v>
      </c>
      <c r="P4414" s="2">
        <f>IFERROR(VLOOKUP(C4414,DENGUE!$A$5:$C$4097,3,FALSE),0)</f>
        <v>13</v>
      </c>
      <c r="Q4414" s="2">
        <f>IFERROR(VLOOKUP(C4414,'HEPATITE VIRAL'!$A$5:$C$3162,3,FALSE),0)</f>
        <v>0</v>
      </c>
      <c r="R4414" s="2">
        <f>IFERROR(VLOOKUP(C4414,'FEBRE MACULOSA'!$A$5:$C$181,3,FALSE),0)</f>
        <v>0</v>
      </c>
      <c r="S4414" s="2">
        <f>IFERROR(VLOOKUP(C4414,LEPTOSPIROSE!$A$5:$C$1176,3,FALSE),0)</f>
        <v>0</v>
      </c>
      <c r="T4414" s="2">
        <f>IFERROR(VLOOKUP(C4414,'DOENÇA DE CHAGAS'!$A$5:$C$100,3,FALSE),0)</f>
        <v>0</v>
      </c>
      <c r="U4414" s="2">
        <f>IFERROR(VLOOKUP(C4414,'PICADAS DE COBRAS'!$A$6:$C$4645,3,FALSE),0)</f>
        <v>44</v>
      </c>
      <c r="V4414">
        <f>IFERROR(VLOOKUP(C4414,'ZIKA VIRUS'!$A$5:$C$2399,3,FALSE),0)</f>
        <v>0</v>
      </c>
      <c r="W4414">
        <f>IFERROR(VLOOKUP(C4414,'FEBRE TIFÓIDE'!$A$5:$C$46,3,FALSE),0)</f>
        <v>0</v>
      </c>
      <c r="X4414">
        <f>IFERROR(VLOOKUP(C4414,HANTAVIROSE!$A$5:$C$153,3,FALSE),0)</f>
        <v>0</v>
      </c>
      <c r="Y4414">
        <f>IFERROR(VLOOKUP(C4414,MENINGITE!$A$5:$C$447,3,FALSE),0)</f>
        <v>0</v>
      </c>
      <c r="Z4414">
        <f>IFERROR(VLOOKUP(C4414,RAIVA!$A$5:$C$16,3,FALSE),0)</f>
        <v>0</v>
      </c>
    </row>
    <row r="4415" spans="1:26" x14ac:dyDescent="0.3">
      <c r="A4415" s="2" t="s">
        <v>1256</v>
      </c>
      <c r="B4415" s="2" t="s">
        <v>1328</v>
      </c>
      <c r="C4415" s="2">
        <v>412360</v>
      </c>
      <c r="D4415" s="2">
        <v>4123600</v>
      </c>
      <c r="E4415" s="2" t="s">
        <v>1256</v>
      </c>
      <c r="F4415" s="2" t="s">
        <v>1328</v>
      </c>
      <c r="G4415" s="2">
        <f>IFERROR(VLOOKUP(D4415,Coordenadas!$A$2:$D$5571,3,FALSE),0)</f>
        <v>-22.637599999999999</v>
      </c>
      <c r="H4415" s="2">
        <f>IFERROR(VLOOKUP(D4415,Coordenadas!$A$2:$D$5571,4,FALSE),0)</f>
        <v>-51.9024</v>
      </c>
      <c r="I4415" s="2" t="s">
        <v>5326</v>
      </c>
      <c r="J4415" s="2">
        <v>1818</v>
      </c>
      <c r="K4415" s="2" t="s">
        <v>5332</v>
      </c>
      <c r="L4415" s="2">
        <f>IFERROR(VLOOKUP(C4415,BOTULISMO!$A$3:$C$19,3,FALSE),0)</f>
        <v>0</v>
      </c>
      <c r="M4415" s="2">
        <f>IFERROR(VLOOKUP(C4415,'LEISHMANIOSE VISCERAL'!$A$4:$C$454,3,FALSE),0)</f>
        <v>0</v>
      </c>
      <c r="N4415" s="2">
        <f>IFERROR(VLOOKUP(C4415,'LEISHMANIOSE TEGUMENTAR'!$A$4:$C$1681,3,FALSE),0)</f>
        <v>0</v>
      </c>
      <c r="O4415" s="2">
        <f>IFERROR(VLOOKUP(C4415,'FEBRE AMARELA'!$A$4:$C$38,3,FALSE),0)</f>
        <v>0</v>
      </c>
      <c r="P4415" s="2">
        <f>IFERROR(VLOOKUP(C4415,DENGUE!$A$5:$C$4097,3,FALSE),0)</f>
        <v>320</v>
      </c>
      <c r="Q4415" s="2">
        <f>IFERROR(VLOOKUP(C4415,'HEPATITE VIRAL'!$A$5:$C$3162,3,FALSE),0)</f>
        <v>0</v>
      </c>
      <c r="R4415" s="2">
        <f>IFERROR(VLOOKUP(C4415,'FEBRE MACULOSA'!$A$5:$C$181,3,FALSE),0)</f>
        <v>0</v>
      </c>
      <c r="S4415" s="2">
        <f>IFERROR(VLOOKUP(C4415,LEPTOSPIROSE!$A$5:$C$1176,3,FALSE),0)</f>
        <v>0</v>
      </c>
      <c r="T4415" s="2">
        <f>IFERROR(VLOOKUP(C4415,'DOENÇA DE CHAGAS'!$A$5:$C$100,3,FALSE),0)</f>
        <v>0</v>
      </c>
      <c r="U4415" s="2">
        <f>IFERROR(VLOOKUP(C4415,'PICADAS DE COBRAS'!$A$6:$C$4645,3,FALSE),0)</f>
        <v>5</v>
      </c>
      <c r="V4415">
        <f>IFERROR(VLOOKUP(C4415,'ZIKA VIRUS'!$A$5:$C$2399,3,FALSE),0)</f>
        <v>0</v>
      </c>
      <c r="W4415">
        <f>IFERROR(VLOOKUP(C4415,'FEBRE TIFÓIDE'!$A$5:$C$46,3,FALSE),0)</f>
        <v>0</v>
      </c>
      <c r="X4415">
        <f>IFERROR(VLOOKUP(C4415,HANTAVIROSE!$A$5:$C$153,3,FALSE),0)</f>
        <v>0</v>
      </c>
      <c r="Y4415">
        <f>IFERROR(VLOOKUP(C4415,MENINGITE!$A$5:$C$447,3,FALSE),0)</f>
        <v>0</v>
      </c>
      <c r="Z4415">
        <f>IFERROR(VLOOKUP(C4415,RAIVA!$A$5:$C$16,3,FALSE),0)</f>
        <v>0</v>
      </c>
    </row>
    <row r="4416" spans="1:26" x14ac:dyDescent="0.3">
      <c r="A4416" s="2" t="s">
        <v>1637</v>
      </c>
      <c r="B4416" s="2" t="s">
        <v>44</v>
      </c>
      <c r="C4416" s="2">
        <v>354680</v>
      </c>
      <c r="D4416" s="2">
        <v>3546801</v>
      </c>
      <c r="E4416" s="2" t="s">
        <v>1637</v>
      </c>
      <c r="F4416" s="2" t="s">
        <v>44</v>
      </c>
      <c r="G4416" s="2">
        <f>IFERROR(VLOOKUP(D4416,Coordenadas!$A$2:$D$5571,3,FALSE),0)</f>
        <v>-23.3172</v>
      </c>
      <c r="H4416" s="2">
        <f>IFERROR(VLOOKUP(D4416,Coordenadas!$A$2:$D$5571,4,FALSE),0)</f>
        <v>-46.223700000000001</v>
      </c>
      <c r="I4416" s="2" t="s">
        <v>5325</v>
      </c>
      <c r="J4416" s="2">
        <v>50453</v>
      </c>
      <c r="K4416" s="2" t="s">
        <v>5331</v>
      </c>
      <c r="L4416" s="2">
        <f>IFERROR(VLOOKUP(C4416,BOTULISMO!$A$3:$C$19,3,FALSE),0)</f>
        <v>0</v>
      </c>
      <c r="M4416" s="2">
        <f>IFERROR(VLOOKUP(C4416,'LEISHMANIOSE VISCERAL'!$A$4:$C$454,3,FALSE),0)</f>
        <v>0</v>
      </c>
      <c r="N4416" s="2">
        <f>IFERROR(VLOOKUP(C4416,'LEISHMANIOSE TEGUMENTAR'!$A$4:$C$1681,3,FALSE),0)</f>
        <v>2</v>
      </c>
      <c r="O4416" s="2">
        <f>IFERROR(VLOOKUP(C4416,'FEBRE AMARELA'!$A$4:$C$38,3,FALSE),0)</f>
        <v>0</v>
      </c>
      <c r="P4416" s="2">
        <f>IFERROR(VLOOKUP(C4416,DENGUE!$A$5:$C$4097,3,FALSE),0)</f>
        <v>2</v>
      </c>
      <c r="Q4416" s="2">
        <f>IFERROR(VLOOKUP(C4416,'HEPATITE VIRAL'!$A$5:$C$3162,3,FALSE),0)</f>
        <v>20</v>
      </c>
      <c r="R4416" s="2">
        <f>IFERROR(VLOOKUP(C4416,'FEBRE MACULOSA'!$A$5:$C$181,3,FALSE),0)</f>
        <v>0</v>
      </c>
      <c r="S4416" s="2">
        <f>IFERROR(VLOOKUP(C4416,LEPTOSPIROSE!$A$5:$C$1176,3,FALSE),0)</f>
        <v>1</v>
      </c>
      <c r="T4416" s="2">
        <f>IFERROR(VLOOKUP(C4416,'DOENÇA DE CHAGAS'!$A$5:$C$100,3,FALSE),0)</f>
        <v>0</v>
      </c>
      <c r="U4416" s="2">
        <f>IFERROR(VLOOKUP(C4416,'PICADAS DE COBRAS'!$A$6:$C$4645,3,FALSE),0)</f>
        <v>80</v>
      </c>
      <c r="V4416">
        <f>IFERROR(VLOOKUP(C4416,'ZIKA VIRUS'!$A$5:$C$2399,3,FALSE),0)</f>
        <v>0</v>
      </c>
      <c r="W4416">
        <f>IFERROR(VLOOKUP(C4416,'FEBRE TIFÓIDE'!$A$5:$C$46,3,FALSE),0)</f>
        <v>0</v>
      </c>
      <c r="X4416">
        <f>IFERROR(VLOOKUP(C4416,HANTAVIROSE!$A$5:$C$153,3,FALSE),0)</f>
        <v>0</v>
      </c>
      <c r="Y4416">
        <f>IFERROR(VLOOKUP(C4416,MENINGITE!$A$5:$C$447,3,FALSE),0)</f>
        <v>0</v>
      </c>
      <c r="Z4416">
        <f>IFERROR(VLOOKUP(C4416,RAIVA!$A$5:$C$16,3,FALSE),0)</f>
        <v>0</v>
      </c>
    </row>
    <row r="4417" spans="1:26" x14ac:dyDescent="0.3">
      <c r="A4417" s="2" t="s">
        <v>3</v>
      </c>
      <c r="B4417" s="2" t="s">
        <v>44</v>
      </c>
      <c r="C4417" s="2">
        <v>521935</v>
      </c>
      <c r="D4417" s="2">
        <v>5219357</v>
      </c>
      <c r="E4417" s="2" t="s">
        <v>3</v>
      </c>
      <c r="F4417" s="2" t="s">
        <v>44</v>
      </c>
      <c r="G4417" s="2">
        <f>IFERROR(VLOOKUP(D4417,Coordenadas!$A$2:$D$5571,3,FALSE),0)</f>
        <v>-15.2958</v>
      </c>
      <c r="H4417" s="2">
        <f>IFERROR(VLOOKUP(D4417,Coordenadas!$A$2:$D$5571,4,FALSE),0)</f>
        <v>-49.425899999999999</v>
      </c>
      <c r="I4417" s="2" t="s">
        <v>5327</v>
      </c>
      <c r="J4417" s="2">
        <v>3686</v>
      </c>
      <c r="K4417" s="2" t="s">
        <v>5332</v>
      </c>
      <c r="L4417" s="2">
        <f>IFERROR(VLOOKUP(C4417,BOTULISMO!$A$3:$C$19,3,FALSE),0)</f>
        <v>0</v>
      </c>
      <c r="M4417" s="2">
        <f>IFERROR(VLOOKUP(C4417,'LEISHMANIOSE VISCERAL'!$A$4:$C$454,3,FALSE),0)</f>
        <v>0</v>
      </c>
      <c r="N4417" s="2">
        <f>IFERROR(VLOOKUP(C4417,'LEISHMANIOSE TEGUMENTAR'!$A$4:$C$1681,3,FALSE),0)</f>
        <v>0</v>
      </c>
      <c r="O4417" s="2">
        <f>IFERROR(VLOOKUP(C4417,'FEBRE AMARELA'!$A$4:$C$38,3,FALSE),0)</f>
        <v>0</v>
      </c>
      <c r="P4417" s="2">
        <f>IFERROR(VLOOKUP(C4417,DENGUE!$A$5:$C$4097,3,FALSE),0)</f>
        <v>5</v>
      </c>
      <c r="Q4417" s="2">
        <f>IFERROR(VLOOKUP(C4417,'HEPATITE VIRAL'!$A$5:$C$3162,3,FALSE),0)</f>
        <v>0</v>
      </c>
      <c r="R4417" s="2">
        <f>IFERROR(VLOOKUP(C4417,'FEBRE MACULOSA'!$A$5:$C$181,3,FALSE),0)</f>
        <v>0</v>
      </c>
      <c r="S4417" s="2">
        <f>IFERROR(VLOOKUP(C4417,LEPTOSPIROSE!$A$5:$C$1176,3,FALSE),0)</f>
        <v>0</v>
      </c>
      <c r="T4417" s="2">
        <f>IFERROR(VLOOKUP(C4417,'DOENÇA DE CHAGAS'!$A$5:$C$100,3,FALSE),0)</f>
        <v>0</v>
      </c>
      <c r="U4417" s="2">
        <f>IFERROR(VLOOKUP(C4417,'PICADAS DE COBRAS'!$A$6:$C$4645,3,FALSE),0)</f>
        <v>1</v>
      </c>
      <c r="V4417">
        <f>IFERROR(VLOOKUP(C4417,'ZIKA VIRUS'!$A$5:$C$2399,3,FALSE),0)</f>
        <v>0</v>
      </c>
      <c r="W4417">
        <f>IFERROR(VLOOKUP(C4417,'FEBRE TIFÓIDE'!$A$5:$C$46,3,FALSE),0)</f>
        <v>0</v>
      </c>
      <c r="X4417">
        <f>IFERROR(VLOOKUP(C4417,HANTAVIROSE!$A$5:$C$153,3,FALSE),0)</f>
        <v>0</v>
      </c>
      <c r="Y4417">
        <f>IFERROR(VLOOKUP(C4417,MENINGITE!$A$5:$C$447,3,FALSE),0)</f>
        <v>0</v>
      </c>
      <c r="Z4417">
        <f>IFERROR(VLOOKUP(C4417,RAIVA!$A$5:$C$16,3,FALSE),0)</f>
        <v>0</v>
      </c>
    </row>
    <row r="4418" spans="1:26" x14ac:dyDescent="0.3">
      <c r="A4418" s="2" t="s">
        <v>1256</v>
      </c>
      <c r="B4418" s="2" t="s">
        <v>1327</v>
      </c>
      <c r="C4418" s="2">
        <v>412370</v>
      </c>
      <c r="D4418" s="2">
        <v>4123709</v>
      </c>
      <c r="E4418" s="2" t="s">
        <v>1256</v>
      </c>
      <c r="F4418" s="2" t="s">
        <v>1327</v>
      </c>
      <c r="G4418" s="2">
        <f>IFERROR(VLOOKUP(D4418,Coordenadas!$A$2:$D$5571,3,FALSE),0)</f>
        <v>-23.002500000000001</v>
      </c>
      <c r="H4418" s="2">
        <f>IFERROR(VLOOKUP(D4418,Coordenadas!$A$2:$D$5571,4,FALSE),0)</f>
        <v>-53.198900000000002</v>
      </c>
      <c r="I4418" s="2" t="s">
        <v>5326</v>
      </c>
      <c r="J4418" s="2">
        <v>8760</v>
      </c>
      <c r="K4418" s="2" t="s">
        <v>5332</v>
      </c>
      <c r="L4418" s="2">
        <f>IFERROR(VLOOKUP(C4418,BOTULISMO!$A$3:$C$19,3,FALSE),0)</f>
        <v>0</v>
      </c>
      <c r="M4418" s="2">
        <f>IFERROR(VLOOKUP(C4418,'LEISHMANIOSE VISCERAL'!$A$4:$C$454,3,FALSE),0)</f>
        <v>0</v>
      </c>
      <c r="N4418" s="2">
        <f>IFERROR(VLOOKUP(C4418,'LEISHMANIOSE TEGUMENTAR'!$A$4:$C$1681,3,FALSE),0)</f>
        <v>0</v>
      </c>
      <c r="O4418" s="2">
        <f>IFERROR(VLOOKUP(C4418,'FEBRE AMARELA'!$A$4:$C$38,3,FALSE),0)</f>
        <v>0</v>
      </c>
      <c r="P4418" s="2">
        <f>IFERROR(VLOOKUP(C4418,DENGUE!$A$5:$C$4097,3,FALSE),0)</f>
        <v>1088</v>
      </c>
      <c r="Q4418" s="2">
        <f>IFERROR(VLOOKUP(C4418,'HEPATITE VIRAL'!$A$5:$C$3162,3,FALSE),0)</f>
        <v>2</v>
      </c>
      <c r="R4418" s="2">
        <f>IFERROR(VLOOKUP(C4418,'FEBRE MACULOSA'!$A$5:$C$181,3,FALSE),0)</f>
        <v>0</v>
      </c>
      <c r="S4418" s="2">
        <f>IFERROR(VLOOKUP(C4418,LEPTOSPIROSE!$A$5:$C$1176,3,FALSE),0)</f>
        <v>0</v>
      </c>
      <c r="T4418" s="2">
        <f>IFERROR(VLOOKUP(C4418,'DOENÇA DE CHAGAS'!$A$5:$C$100,3,FALSE),0)</f>
        <v>0</v>
      </c>
      <c r="U4418" s="2">
        <f>IFERROR(VLOOKUP(C4418,'PICADAS DE COBRAS'!$A$6:$C$4645,3,FALSE),0)</f>
        <v>30</v>
      </c>
      <c r="V4418">
        <f>IFERROR(VLOOKUP(C4418,'ZIKA VIRUS'!$A$5:$C$2399,3,FALSE),0)</f>
        <v>0</v>
      </c>
      <c r="W4418">
        <f>IFERROR(VLOOKUP(C4418,'FEBRE TIFÓIDE'!$A$5:$C$46,3,FALSE),0)</f>
        <v>0</v>
      </c>
      <c r="X4418">
        <f>IFERROR(VLOOKUP(C4418,HANTAVIROSE!$A$5:$C$153,3,FALSE),0)</f>
        <v>0</v>
      </c>
      <c r="Y4418">
        <f>IFERROR(VLOOKUP(C4418,MENINGITE!$A$5:$C$447,3,FALSE),0)</f>
        <v>0</v>
      </c>
      <c r="Z4418">
        <f>IFERROR(VLOOKUP(C4418,RAIVA!$A$5:$C$16,3,FALSE),0)</f>
        <v>0</v>
      </c>
    </row>
    <row r="4419" spans="1:26" x14ac:dyDescent="0.3">
      <c r="A4419" s="2" t="s">
        <v>5044</v>
      </c>
      <c r="B4419" s="2" t="s">
        <v>5077</v>
      </c>
      <c r="C4419" s="2">
        <v>150650</v>
      </c>
      <c r="D4419" s="2">
        <v>1506500</v>
      </c>
      <c r="E4419" s="2" t="s">
        <v>5044</v>
      </c>
      <c r="F4419" s="2" t="s">
        <v>5077</v>
      </c>
      <c r="G4419" s="2">
        <f>IFERROR(VLOOKUP(D4419,Coordenadas!$A$2:$D$5571,3,FALSE),0)</f>
        <v>-1.2968599999999999</v>
      </c>
      <c r="H4419" s="2">
        <f>IFERROR(VLOOKUP(D4419,Coordenadas!$A$2:$D$5571,4,FALSE),0)</f>
        <v>-48.160600000000002</v>
      </c>
      <c r="I4419" s="2" t="s">
        <v>5323</v>
      </c>
      <c r="J4419" s="2">
        <v>59466</v>
      </c>
      <c r="K4419" s="2" t="s">
        <v>5331</v>
      </c>
      <c r="L4419" s="2">
        <f>IFERROR(VLOOKUP(C4419,BOTULISMO!$A$3:$C$19,3,FALSE),0)</f>
        <v>0</v>
      </c>
      <c r="M4419" s="2">
        <f>IFERROR(VLOOKUP(C4419,'LEISHMANIOSE VISCERAL'!$A$4:$C$454,3,FALSE),0)</f>
        <v>0</v>
      </c>
      <c r="N4419" s="2">
        <f>IFERROR(VLOOKUP(C4419,'LEISHMANIOSE TEGUMENTAR'!$A$4:$C$1681,3,FALSE),0)</f>
        <v>1</v>
      </c>
      <c r="O4419" s="2">
        <f>IFERROR(VLOOKUP(C4419,'FEBRE AMARELA'!$A$4:$C$38,3,FALSE),0)</f>
        <v>0</v>
      </c>
      <c r="P4419" s="2">
        <f>IFERROR(VLOOKUP(C4419,DENGUE!$A$5:$C$4097,3,FALSE),0)</f>
        <v>12</v>
      </c>
      <c r="Q4419" s="2">
        <f>IFERROR(VLOOKUP(C4419,'HEPATITE VIRAL'!$A$5:$C$3162,3,FALSE),0)</f>
        <v>0</v>
      </c>
      <c r="R4419" s="2">
        <f>IFERROR(VLOOKUP(C4419,'FEBRE MACULOSA'!$A$5:$C$181,3,FALSE),0)</f>
        <v>0</v>
      </c>
      <c r="S4419" s="2">
        <f>IFERROR(VLOOKUP(C4419,LEPTOSPIROSE!$A$5:$C$1176,3,FALSE),0)</f>
        <v>0</v>
      </c>
      <c r="T4419" s="2">
        <f>IFERROR(VLOOKUP(C4419,'DOENÇA DE CHAGAS'!$A$5:$C$100,3,FALSE),0)</f>
        <v>1</v>
      </c>
      <c r="U4419" s="2">
        <f>IFERROR(VLOOKUP(C4419,'PICADAS DE COBRAS'!$A$6:$C$4645,3,FALSE),0)</f>
        <v>20</v>
      </c>
      <c r="V4419">
        <f>IFERROR(VLOOKUP(C4419,'ZIKA VIRUS'!$A$5:$C$2399,3,FALSE),0)</f>
        <v>35</v>
      </c>
      <c r="W4419">
        <f>IFERROR(VLOOKUP(C4419,'FEBRE TIFÓIDE'!$A$5:$C$46,3,FALSE),0)</f>
        <v>0</v>
      </c>
      <c r="X4419">
        <f>IFERROR(VLOOKUP(C4419,HANTAVIROSE!$A$5:$C$153,3,FALSE),0)</f>
        <v>0</v>
      </c>
      <c r="Y4419">
        <f>IFERROR(VLOOKUP(C4419,MENINGITE!$A$5:$C$447,3,FALSE),0)</f>
        <v>0</v>
      </c>
      <c r="Z4419">
        <f>IFERROR(VLOOKUP(C4419,RAIVA!$A$5:$C$16,3,FALSE),0)</f>
        <v>0</v>
      </c>
    </row>
    <row r="4420" spans="1:26" x14ac:dyDescent="0.3">
      <c r="A4420" s="2" t="s">
        <v>5190</v>
      </c>
      <c r="B4420" s="2" t="s">
        <v>5201</v>
      </c>
      <c r="C4420" s="2">
        <v>130360</v>
      </c>
      <c r="D4420" s="2">
        <v>1303601</v>
      </c>
      <c r="E4420" s="2" t="s">
        <v>5190</v>
      </c>
      <c r="F4420" s="2" t="s">
        <v>5201</v>
      </c>
      <c r="G4420" s="2">
        <f>IFERROR(VLOOKUP(D4420,Coordenadas!$A$2:$D$5571,3,FALSE),0)</f>
        <v>-0.41082400000000002</v>
      </c>
      <c r="H4420" s="2">
        <f>IFERROR(VLOOKUP(D4420,Coordenadas!$A$2:$D$5571,4,FALSE),0)</f>
        <v>-65.009200000000007</v>
      </c>
      <c r="I4420" s="2" t="s">
        <v>5323</v>
      </c>
      <c r="J4420" s="2">
        <v>18146</v>
      </c>
      <c r="K4420" s="2" t="s">
        <v>5332</v>
      </c>
      <c r="L4420" s="2">
        <f>IFERROR(VLOOKUP(C4420,BOTULISMO!$A$3:$C$19,3,FALSE),0)</f>
        <v>0</v>
      </c>
      <c r="M4420" s="2">
        <f>IFERROR(VLOOKUP(C4420,'LEISHMANIOSE VISCERAL'!$A$4:$C$454,3,FALSE),0)</f>
        <v>0</v>
      </c>
      <c r="N4420" s="2">
        <f>IFERROR(VLOOKUP(C4420,'LEISHMANIOSE TEGUMENTAR'!$A$4:$C$1681,3,FALSE),0)</f>
        <v>7</v>
      </c>
      <c r="O4420" s="2">
        <f>IFERROR(VLOOKUP(C4420,'FEBRE AMARELA'!$A$4:$C$38,3,FALSE),0)</f>
        <v>0</v>
      </c>
      <c r="P4420" s="2">
        <f>IFERROR(VLOOKUP(C4420,DENGUE!$A$5:$C$4097,3,FALSE),0)</f>
        <v>42</v>
      </c>
      <c r="Q4420" s="2">
        <f>IFERROR(VLOOKUP(C4420,'HEPATITE VIRAL'!$A$5:$C$3162,3,FALSE),0)</f>
        <v>9</v>
      </c>
      <c r="R4420" s="2">
        <f>IFERROR(VLOOKUP(C4420,'FEBRE MACULOSA'!$A$5:$C$181,3,FALSE),0)</f>
        <v>0</v>
      </c>
      <c r="S4420" s="2">
        <f>IFERROR(VLOOKUP(C4420,LEPTOSPIROSE!$A$5:$C$1176,3,FALSE),0)</f>
        <v>0</v>
      </c>
      <c r="T4420" s="2">
        <f>IFERROR(VLOOKUP(C4420,'DOENÇA DE CHAGAS'!$A$5:$C$100,3,FALSE),0)</f>
        <v>0</v>
      </c>
      <c r="U4420" s="2">
        <f>IFERROR(VLOOKUP(C4420,'PICADAS DE COBRAS'!$A$6:$C$4645,3,FALSE),0)</f>
        <v>26</v>
      </c>
      <c r="V4420">
        <f>IFERROR(VLOOKUP(C4420,'ZIKA VIRUS'!$A$5:$C$2399,3,FALSE),0)</f>
        <v>0</v>
      </c>
      <c r="W4420">
        <f>IFERROR(VLOOKUP(C4420,'FEBRE TIFÓIDE'!$A$5:$C$46,3,FALSE),0)</f>
        <v>0</v>
      </c>
      <c r="X4420">
        <f>IFERROR(VLOOKUP(C4420,HANTAVIROSE!$A$5:$C$153,3,FALSE),0)</f>
        <v>0</v>
      </c>
      <c r="Y4420">
        <f>IFERROR(VLOOKUP(C4420,MENINGITE!$A$5:$C$447,3,FALSE),0)</f>
        <v>0</v>
      </c>
      <c r="Z4420">
        <f>IFERROR(VLOOKUP(C4420,RAIVA!$A$5:$C$16,3,FALSE),0)</f>
        <v>0</v>
      </c>
    </row>
    <row r="4421" spans="1:26" x14ac:dyDescent="0.3">
      <c r="A4421" s="2" t="s">
        <v>1256</v>
      </c>
      <c r="B4421" s="2" t="s">
        <v>1326</v>
      </c>
      <c r="C4421" s="2">
        <v>412380</v>
      </c>
      <c r="D4421" s="2">
        <v>4123808</v>
      </c>
      <c r="E4421" s="2" t="s">
        <v>1256</v>
      </c>
      <c r="F4421" s="2" t="s">
        <v>1326</v>
      </c>
      <c r="G4421" s="2">
        <f>IFERROR(VLOOKUP(D4421,Coordenadas!$A$2:$D$5571,3,FALSE),0)</f>
        <v>-25.8217</v>
      </c>
      <c r="H4421" s="2">
        <f>IFERROR(VLOOKUP(D4421,Coordenadas!$A$2:$D$5571,4,FALSE),0)</f>
        <v>-53.4801</v>
      </c>
      <c r="I4421" s="2" t="s">
        <v>5326</v>
      </c>
      <c r="J4421" s="2">
        <v>13132</v>
      </c>
      <c r="K4421" s="2" t="s">
        <v>5332</v>
      </c>
      <c r="L4421" s="2">
        <f>IFERROR(VLOOKUP(C4421,BOTULISMO!$A$3:$C$19,3,FALSE),0)</f>
        <v>0</v>
      </c>
      <c r="M4421" s="2">
        <f>IFERROR(VLOOKUP(C4421,'LEISHMANIOSE VISCERAL'!$A$4:$C$454,3,FALSE),0)</f>
        <v>0</v>
      </c>
      <c r="N4421" s="2">
        <f>IFERROR(VLOOKUP(C4421,'LEISHMANIOSE TEGUMENTAR'!$A$4:$C$1681,3,FALSE),0)</f>
        <v>0</v>
      </c>
      <c r="O4421" s="2">
        <f>IFERROR(VLOOKUP(C4421,'FEBRE AMARELA'!$A$4:$C$38,3,FALSE),0)</f>
        <v>0</v>
      </c>
      <c r="P4421" s="2">
        <f>IFERROR(VLOOKUP(C4421,DENGUE!$A$5:$C$4097,3,FALSE),0)</f>
        <v>417</v>
      </c>
      <c r="Q4421" s="2">
        <f>IFERROR(VLOOKUP(C4421,'HEPATITE VIRAL'!$A$5:$C$3162,3,FALSE),0)</f>
        <v>11</v>
      </c>
      <c r="R4421" s="2">
        <f>IFERROR(VLOOKUP(C4421,'FEBRE MACULOSA'!$A$5:$C$181,3,FALSE),0)</f>
        <v>0</v>
      </c>
      <c r="S4421" s="2">
        <f>IFERROR(VLOOKUP(C4421,LEPTOSPIROSE!$A$5:$C$1176,3,FALSE),0)</f>
        <v>4</v>
      </c>
      <c r="T4421" s="2">
        <f>IFERROR(VLOOKUP(C4421,'DOENÇA DE CHAGAS'!$A$5:$C$100,3,FALSE),0)</f>
        <v>0</v>
      </c>
      <c r="U4421" s="2">
        <f>IFERROR(VLOOKUP(C4421,'PICADAS DE COBRAS'!$A$6:$C$4645,3,FALSE),0)</f>
        <v>21</v>
      </c>
      <c r="V4421">
        <f>IFERROR(VLOOKUP(C4421,'ZIKA VIRUS'!$A$5:$C$2399,3,FALSE),0)</f>
        <v>8</v>
      </c>
      <c r="W4421">
        <f>IFERROR(VLOOKUP(C4421,'FEBRE TIFÓIDE'!$A$5:$C$46,3,FALSE),0)</f>
        <v>0</v>
      </c>
      <c r="X4421">
        <f>IFERROR(VLOOKUP(C4421,HANTAVIROSE!$A$5:$C$153,3,FALSE),0)</f>
        <v>0</v>
      </c>
      <c r="Y4421">
        <f>IFERROR(VLOOKUP(C4421,MENINGITE!$A$5:$C$447,3,FALSE),0)</f>
        <v>1</v>
      </c>
      <c r="Z4421">
        <f>IFERROR(VLOOKUP(C4421,RAIVA!$A$5:$C$16,3,FALSE),0)</f>
        <v>0</v>
      </c>
    </row>
    <row r="4422" spans="1:26" x14ac:dyDescent="0.3">
      <c r="A4422" s="2" t="s">
        <v>2425</v>
      </c>
      <c r="B4422" s="2" t="s">
        <v>2597</v>
      </c>
      <c r="C4422" s="2">
        <v>315770</v>
      </c>
      <c r="D4422" s="2">
        <v>3157708</v>
      </c>
      <c r="E4422" s="2" t="s">
        <v>2425</v>
      </c>
      <c r="F4422" s="2" t="s">
        <v>2597</v>
      </c>
      <c r="G4422" s="2">
        <f>IFERROR(VLOOKUP(D4422,Coordenadas!$A$2:$D$5571,3,FALSE),0)</f>
        <v>-19.3108</v>
      </c>
      <c r="H4422" s="2">
        <f>IFERROR(VLOOKUP(D4422,Coordenadas!$A$2:$D$5571,4,FALSE),0)</f>
        <v>-47.532200000000003</v>
      </c>
      <c r="I4422" s="2" t="s">
        <v>5325</v>
      </c>
      <c r="J4422" s="2">
        <v>11337</v>
      </c>
      <c r="K4422" s="2" t="s">
        <v>5332</v>
      </c>
      <c r="L4422" s="2">
        <f>IFERROR(VLOOKUP(C4422,BOTULISMO!$A$3:$C$19,3,FALSE),0)</f>
        <v>0</v>
      </c>
      <c r="M4422" s="2">
        <f>IFERROR(VLOOKUP(C4422,'LEISHMANIOSE VISCERAL'!$A$4:$C$454,3,FALSE),0)</f>
        <v>0</v>
      </c>
      <c r="N4422" s="2">
        <f>IFERROR(VLOOKUP(C4422,'LEISHMANIOSE TEGUMENTAR'!$A$4:$C$1681,3,FALSE),0)</f>
        <v>0</v>
      </c>
      <c r="O4422" s="2">
        <f>IFERROR(VLOOKUP(C4422,'FEBRE AMARELA'!$A$4:$C$38,3,FALSE),0)</f>
        <v>0</v>
      </c>
      <c r="P4422" s="2">
        <f>IFERROR(VLOOKUP(C4422,DENGUE!$A$5:$C$4097,3,FALSE),0)</f>
        <v>73</v>
      </c>
      <c r="Q4422" s="2">
        <f>IFERROR(VLOOKUP(C4422,'HEPATITE VIRAL'!$A$5:$C$3162,3,FALSE),0)</f>
        <v>1</v>
      </c>
      <c r="R4422" s="2">
        <f>IFERROR(VLOOKUP(C4422,'FEBRE MACULOSA'!$A$5:$C$181,3,FALSE),0)</f>
        <v>0</v>
      </c>
      <c r="S4422" s="2">
        <f>IFERROR(VLOOKUP(C4422,LEPTOSPIROSE!$A$5:$C$1176,3,FALSE),0)</f>
        <v>0</v>
      </c>
      <c r="T4422" s="2">
        <f>IFERROR(VLOOKUP(C4422,'DOENÇA DE CHAGAS'!$A$5:$C$100,3,FALSE),0)</f>
        <v>0</v>
      </c>
      <c r="U4422" s="2">
        <f>IFERROR(VLOOKUP(C4422,'PICADAS DE COBRAS'!$A$6:$C$4645,3,FALSE),0)</f>
        <v>9</v>
      </c>
      <c r="V4422">
        <f>IFERROR(VLOOKUP(C4422,'ZIKA VIRUS'!$A$5:$C$2399,3,FALSE),0)</f>
        <v>0</v>
      </c>
      <c r="W4422">
        <f>IFERROR(VLOOKUP(C4422,'FEBRE TIFÓIDE'!$A$5:$C$46,3,FALSE),0)</f>
        <v>0</v>
      </c>
      <c r="X4422">
        <f>IFERROR(VLOOKUP(C4422,HANTAVIROSE!$A$5:$C$153,3,FALSE),0)</f>
        <v>0</v>
      </c>
      <c r="Y4422">
        <f>IFERROR(VLOOKUP(C4422,MENINGITE!$A$5:$C$447,3,FALSE),0)</f>
        <v>0</v>
      </c>
      <c r="Z4422">
        <f>IFERROR(VLOOKUP(C4422,RAIVA!$A$5:$C$16,3,FALSE),0)</f>
        <v>0</v>
      </c>
    </row>
    <row r="4423" spans="1:26" x14ac:dyDescent="0.3">
      <c r="A4423" s="2" t="s">
        <v>2349</v>
      </c>
      <c r="B4423" s="2" t="s">
        <v>2365</v>
      </c>
      <c r="C4423" s="2">
        <v>320450</v>
      </c>
      <c r="D4423" s="2">
        <v>3204500</v>
      </c>
      <c r="E4423" s="2" t="s">
        <v>2349</v>
      </c>
      <c r="F4423" s="2" t="s">
        <v>2365</v>
      </c>
      <c r="G4423" s="2">
        <f>IFERROR(VLOOKUP(D4423,Coordenadas!$A$2:$D$5571,3,FALSE),0)</f>
        <v>-20.099900000000002</v>
      </c>
      <c r="H4423" s="2">
        <f>IFERROR(VLOOKUP(D4423,Coordenadas!$A$2:$D$5571,4,FALSE),0)</f>
        <v>-40527</v>
      </c>
      <c r="I4423" s="2" t="s">
        <v>5325</v>
      </c>
      <c r="J4423" s="2">
        <v>12240</v>
      </c>
      <c r="K4423" s="2" t="s">
        <v>5332</v>
      </c>
      <c r="L4423" s="2">
        <f>IFERROR(VLOOKUP(C4423,BOTULISMO!$A$3:$C$19,3,FALSE),0)</f>
        <v>0</v>
      </c>
      <c r="M4423" s="2">
        <f>IFERROR(VLOOKUP(C4423,'LEISHMANIOSE VISCERAL'!$A$4:$C$454,3,FALSE),0)</f>
        <v>0</v>
      </c>
      <c r="N4423" s="2">
        <f>IFERROR(VLOOKUP(C4423,'LEISHMANIOSE TEGUMENTAR'!$A$4:$C$1681,3,FALSE),0)</f>
        <v>16</v>
      </c>
      <c r="O4423" s="2">
        <f>IFERROR(VLOOKUP(C4423,'FEBRE AMARELA'!$A$4:$C$38,3,FALSE),0)</f>
        <v>0</v>
      </c>
      <c r="P4423" s="2">
        <f>IFERROR(VLOOKUP(C4423,DENGUE!$A$5:$C$4097,3,FALSE),0)</f>
        <v>0</v>
      </c>
      <c r="Q4423" s="2">
        <f>IFERROR(VLOOKUP(C4423,'HEPATITE VIRAL'!$A$5:$C$3162,3,FALSE),0)</f>
        <v>1</v>
      </c>
      <c r="R4423" s="2">
        <f>IFERROR(VLOOKUP(C4423,'FEBRE MACULOSA'!$A$5:$C$181,3,FALSE),0)</f>
        <v>0</v>
      </c>
      <c r="S4423" s="2">
        <f>IFERROR(VLOOKUP(C4423,LEPTOSPIROSE!$A$5:$C$1176,3,FALSE),0)</f>
        <v>0</v>
      </c>
      <c r="T4423" s="2">
        <f>IFERROR(VLOOKUP(C4423,'DOENÇA DE CHAGAS'!$A$5:$C$100,3,FALSE),0)</f>
        <v>0</v>
      </c>
      <c r="U4423" s="2">
        <f>IFERROR(VLOOKUP(C4423,'PICADAS DE COBRAS'!$A$6:$C$4645,3,FALSE),0)</f>
        <v>0</v>
      </c>
      <c r="V4423">
        <f>IFERROR(VLOOKUP(C4423,'ZIKA VIRUS'!$A$5:$C$2399,3,FALSE),0)</f>
        <v>0</v>
      </c>
      <c r="W4423">
        <f>IFERROR(VLOOKUP(C4423,'FEBRE TIFÓIDE'!$A$5:$C$46,3,FALSE),0)</f>
        <v>0</v>
      </c>
      <c r="X4423">
        <f>IFERROR(VLOOKUP(C4423,HANTAVIROSE!$A$5:$C$153,3,FALSE),0)</f>
        <v>0</v>
      </c>
      <c r="Y4423">
        <f>IFERROR(VLOOKUP(C4423,MENINGITE!$A$5:$C$447,3,FALSE),0)</f>
        <v>0</v>
      </c>
      <c r="Z4423">
        <f>IFERROR(VLOOKUP(C4423,RAIVA!$A$5:$C$16,3,FALSE),0)</f>
        <v>0</v>
      </c>
    </row>
    <row r="4424" spans="1:26" x14ac:dyDescent="0.3">
      <c r="A4424" s="2" t="s">
        <v>1637</v>
      </c>
      <c r="B4424" s="2" t="s">
        <v>1325</v>
      </c>
      <c r="C4424" s="2">
        <v>354690</v>
      </c>
      <c r="D4424" s="2">
        <v>3546900</v>
      </c>
      <c r="E4424" s="2" t="s">
        <v>1637</v>
      </c>
      <c r="F4424" s="2" t="s">
        <v>1325</v>
      </c>
      <c r="G4424" s="2">
        <f>IFERROR(VLOOKUP(D4424,Coordenadas!$A$2:$D$5571,3,FALSE),0)</f>
        <v>-21.684999999999999</v>
      </c>
      <c r="H4424" s="2">
        <f>IFERROR(VLOOKUP(D4424,Coordenadas!$A$2:$D$5571,4,FALSE),0)</f>
        <v>-48.088500000000003</v>
      </c>
      <c r="I4424" s="2" t="s">
        <v>5325</v>
      </c>
      <c r="J4424" s="2">
        <v>8248</v>
      </c>
      <c r="K4424" s="2" t="s">
        <v>5332</v>
      </c>
      <c r="L4424" s="2">
        <f>IFERROR(VLOOKUP(C4424,BOTULISMO!$A$3:$C$19,3,FALSE),0)</f>
        <v>0</v>
      </c>
      <c r="M4424" s="2">
        <f>IFERROR(VLOOKUP(C4424,'LEISHMANIOSE VISCERAL'!$A$4:$C$454,3,FALSE),0)</f>
        <v>0</v>
      </c>
      <c r="N4424" s="2">
        <f>IFERROR(VLOOKUP(C4424,'LEISHMANIOSE TEGUMENTAR'!$A$4:$C$1681,3,FALSE),0)</f>
        <v>0</v>
      </c>
      <c r="O4424" s="2">
        <f>IFERROR(VLOOKUP(C4424,'FEBRE AMARELA'!$A$4:$C$38,3,FALSE),0)</f>
        <v>0</v>
      </c>
      <c r="P4424" s="2">
        <f>IFERROR(VLOOKUP(C4424,DENGUE!$A$5:$C$4097,3,FALSE),0)</f>
        <v>6</v>
      </c>
      <c r="Q4424" s="2">
        <f>IFERROR(VLOOKUP(C4424,'HEPATITE VIRAL'!$A$5:$C$3162,3,FALSE),0)</f>
        <v>1</v>
      </c>
      <c r="R4424" s="2">
        <f>IFERROR(VLOOKUP(C4424,'FEBRE MACULOSA'!$A$5:$C$181,3,FALSE),0)</f>
        <v>0</v>
      </c>
      <c r="S4424" s="2">
        <f>IFERROR(VLOOKUP(C4424,LEPTOSPIROSE!$A$5:$C$1176,3,FALSE),0)</f>
        <v>0</v>
      </c>
      <c r="T4424" s="2">
        <f>IFERROR(VLOOKUP(C4424,'DOENÇA DE CHAGAS'!$A$5:$C$100,3,FALSE),0)</f>
        <v>0</v>
      </c>
      <c r="U4424" s="2">
        <f>IFERROR(VLOOKUP(C4424,'PICADAS DE COBRAS'!$A$6:$C$4645,3,FALSE),0)</f>
        <v>8</v>
      </c>
      <c r="V4424">
        <f>IFERROR(VLOOKUP(C4424,'ZIKA VIRUS'!$A$5:$C$2399,3,FALSE),0)</f>
        <v>0</v>
      </c>
      <c r="W4424">
        <f>IFERROR(VLOOKUP(C4424,'FEBRE TIFÓIDE'!$A$5:$C$46,3,FALSE),0)</f>
        <v>0</v>
      </c>
      <c r="X4424">
        <f>IFERROR(VLOOKUP(C4424,HANTAVIROSE!$A$5:$C$153,3,FALSE),0)</f>
        <v>0</v>
      </c>
      <c r="Y4424">
        <f>IFERROR(VLOOKUP(C4424,MENINGITE!$A$5:$C$447,3,FALSE),0)</f>
        <v>0</v>
      </c>
      <c r="Z4424">
        <f>IFERROR(VLOOKUP(C4424,RAIVA!$A$5:$C$16,3,FALSE),0)</f>
        <v>0</v>
      </c>
    </row>
    <row r="4425" spans="1:26" x14ac:dyDescent="0.3">
      <c r="A4425" s="2" t="s">
        <v>1256</v>
      </c>
      <c r="B4425" s="2" t="s">
        <v>1325</v>
      </c>
      <c r="C4425" s="2">
        <v>412382</v>
      </c>
      <c r="D4425" s="2">
        <v>4123824</v>
      </c>
      <c r="E4425" s="2" t="s">
        <v>1256</v>
      </c>
      <c r="F4425" s="2" t="s">
        <v>1325</v>
      </c>
      <c r="G4425" s="2">
        <f>IFERROR(VLOOKUP(D4425,Coordenadas!$A$2:$D$5571,3,FALSE),0)</f>
        <v>-25.410399999999999</v>
      </c>
      <c r="H4425" s="2">
        <f>IFERROR(VLOOKUP(D4425,Coordenadas!$A$2:$D$5571,4,FALSE),0)</f>
        <v>-53.563800000000001</v>
      </c>
      <c r="I4425" s="2" t="s">
        <v>5326</v>
      </c>
      <c r="J4425" s="2">
        <v>3925</v>
      </c>
      <c r="K4425" s="2" t="s">
        <v>5332</v>
      </c>
      <c r="L4425" s="2">
        <f>IFERROR(VLOOKUP(C4425,BOTULISMO!$A$3:$C$19,3,FALSE),0)</f>
        <v>0</v>
      </c>
      <c r="M4425" s="2">
        <f>IFERROR(VLOOKUP(C4425,'LEISHMANIOSE VISCERAL'!$A$4:$C$454,3,FALSE),0)</f>
        <v>0</v>
      </c>
      <c r="N4425" s="2">
        <f>IFERROR(VLOOKUP(C4425,'LEISHMANIOSE TEGUMENTAR'!$A$4:$C$1681,3,FALSE),0)</f>
        <v>0</v>
      </c>
      <c r="O4425" s="2">
        <f>IFERROR(VLOOKUP(C4425,'FEBRE AMARELA'!$A$4:$C$38,3,FALSE),0)</f>
        <v>0</v>
      </c>
      <c r="P4425" s="2">
        <f>IFERROR(VLOOKUP(C4425,DENGUE!$A$5:$C$4097,3,FALSE),0)</f>
        <v>26</v>
      </c>
      <c r="Q4425" s="2">
        <f>IFERROR(VLOOKUP(C4425,'HEPATITE VIRAL'!$A$5:$C$3162,3,FALSE),0)</f>
        <v>6</v>
      </c>
      <c r="R4425" s="2">
        <f>IFERROR(VLOOKUP(C4425,'FEBRE MACULOSA'!$A$5:$C$181,3,FALSE),0)</f>
        <v>0</v>
      </c>
      <c r="S4425" s="2">
        <f>IFERROR(VLOOKUP(C4425,LEPTOSPIROSE!$A$5:$C$1176,3,FALSE),0)</f>
        <v>0</v>
      </c>
      <c r="T4425" s="2">
        <f>IFERROR(VLOOKUP(C4425,'DOENÇA DE CHAGAS'!$A$5:$C$100,3,FALSE),0)</f>
        <v>0</v>
      </c>
      <c r="U4425" s="2">
        <f>IFERROR(VLOOKUP(C4425,'PICADAS DE COBRAS'!$A$6:$C$4645,3,FALSE),0)</f>
        <v>17</v>
      </c>
      <c r="V4425">
        <f>IFERROR(VLOOKUP(C4425,'ZIKA VIRUS'!$A$5:$C$2399,3,FALSE),0)</f>
        <v>0</v>
      </c>
      <c r="W4425">
        <f>IFERROR(VLOOKUP(C4425,'FEBRE TIFÓIDE'!$A$5:$C$46,3,FALSE),0)</f>
        <v>0</v>
      </c>
      <c r="X4425">
        <f>IFERROR(VLOOKUP(C4425,HANTAVIROSE!$A$5:$C$153,3,FALSE),0)</f>
        <v>0</v>
      </c>
      <c r="Y4425">
        <f>IFERROR(VLOOKUP(C4425,MENINGITE!$A$5:$C$447,3,FALSE),0)</f>
        <v>0</v>
      </c>
      <c r="Z4425">
        <f>IFERROR(VLOOKUP(C4425,RAIVA!$A$5:$C$16,3,FALSE),0)</f>
        <v>0</v>
      </c>
    </row>
    <row r="4426" spans="1:26" x14ac:dyDescent="0.3">
      <c r="A4426" s="2" t="s">
        <v>4490</v>
      </c>
      <c r="B4426" s="2" t="s">
        <v>4534</v>
      </c>
      <c r="C4426" s="2">
        <v>220930</v>
      </c>
      <c r="D4426" s="2">
        <v>2209302</v>
      </c>
      <c r="E4426" s="2" t="s">
        <v>4490</v>
      </c>
      <c r="F4426" s="2" t="s">
        <v>4534</v>
      </c>
      <c r="G4426" s="2">
        <f>IFERROR(VLOOKUP(D4426,Coordenadas!$A$2:$D$5571,3,FALSE),0)</f>
        <v>-8.9488000000000003</v>
      </c>
      <c r="H4426" s="2">
        <f>IFERROR(VLOOKUP(D4426,Coordenadas!$A$2:$D$5571,4,FALSE),0)</f>
        <v>-44.129600000000003</v>
      </c>
      <c r="I4426" s="2" t="s">
        <v>5324</v>
      </c>
      <c r="J4426" s="2">
        <v>5513</v>
      </c>
      <c r="K4426" s="2" t="s">
        <v>5332</v>
      </c>
      <c r="L4426" s="2">
        <f>IFERROR(VLOOKUP(C4426,BOTULISMO!$A$3:$C$19,3,FALSE),0)</f>
        <v>0</v>
      </c>
      <c r="M4426" s="2">
        <f>IFERROR(VLOOKUP(C4426,'LEISHMANIOSE VISCERAL'!$A$4:$C$454,3,FALSE),0)</f>
        <v>0</v>
      </c>
      <c r="N4426" s="2">
        <f>IFERROR(VLOOKUP(C4426,'LEISHMANIOSE TEGUMENTAR'!$A$4:$C$1681,3,FALSE),0)</f>
        <v>0</v>
      </c>
      <c r="O4426" s="2">
        <f>IFERROR(VLOOKUP(C4426,'FEBRE AMARELA'!$A$4:$C$38,3,FALSE),0)</f>
        <v>0</v>
      </c>
      <c r="P4426" s="2">
        <f>IFERROR(VLOOKUP(C4426,DENGUE!$A$5:$C$4097,3,FALSE),0)</f>
        <v>0</v>
      </c>
      <c r="Q4426" s="2">
        <f>IFERROR(VLOOKUP(C4426,'HEPATITE VIRAL'!$A$5:$C$3162,3,FALSE),0)</f>
        <v>0</v>
      </c>
      <c r="R4426" s="2">
        <f>IFERROR(VLOOKUP(C4426,'FEBRE MACULOSA'!$A$5:$C$181,3,FALSE),0)</f>
        <v>0</v>
      </c>
      <c r="S4426" s="2">
        <f>IFERROR(VLOOKUP(C4426,LEPTOSPIROSE!$A$5:$C$1176,3,FALSE),0)</f>
        <v>0</v>
      </c>
      <c r="T4426" s="2">
        <f>IFERROR(VLOOKUP(C4426,'DOENÇA DE CHAGAS'!$A$5:$C$100,3,FALSE),0)</f>
        <v>0</v>
      </c>
      <c r="U4426" s="2">
        <f>IFERROR(VLOOKUP(C4426,'PICADAS DE COBRAS'!$A$6:$C$4645,3,FALSE),0)</f>
        <v>1</v>
      </c>
      <c r="V4426">
        <f>IFERROR(VLOOKUP(C4426,'ZIKA VIRUS'!$A$5:$C$2399,3,FALSE),0)</f>
        <v>0</v>
      </c>
      <c r="W4426">
        <f>IFERROR(VLOOKUP(C4426,'FEBRE TIFÓIDE'!$A$5:$C$46,3,FALSE),0)</f>
        <v>0</v>
      </c>
      <c r="X4426">
        <f>IFERROR(VLOOKUP(C4426,HANTAVIROSE!$A$5:$C$153,3,FALSE),0)</f>
        <v>0</v>
      </c>
      <c r="Y4426">
        <f>IFERROR(VLOOKUP(C4426,MENINGITE!$A$5:$C$447,3,FALSE),0)</f>
        <v>0</v>
      </c>
      <c r="Z4426">
        <f>IFERROR(VLOOKUP(C4426,RAIVA!$A$5:$C$16,3,FALSE),0)</f>
        <v>0</v>
      </c>
    </row>
    <row r="4427" spans="1:26" x14ac:dyDescent="0.3">
      <c r="A4427" s="2" t="s">
        <v>4704</v>
      </c>
      <c r="B4427" s="2" t="s">
        <v>2596</v>
      </c>
      <c r="C4427" s="2">
        <v>211000</v>
      </c>
      <c r="D4427" s="2">
        <v>2110005</v>
      </c>
      <c r="E4427" s="2" t="s">
        <v>4704</v>
      </c>
      <c r="F4427" s="2" t="s">
        <v>2596</v>
      </c>
      <c r="G4427" s="2">
        <f>IFERROR(VLOOKUP(D4427,Coordenadas!$A$2:$D$5571,3,FALSE),0)</f>
        <v>-4.0687300000000004</v>
      </c>
      <c r="H4427" s="2">
        <f>IFERROR(VLOOKUP(D4427,Coordenadas!$A$2:$D$5571,4,FALSE),0)</f>
        <v>-45.69</v>
      </c>
      <c r="I4427" s="2" t="s">
        <v>5324</v>
      </c>
      <c r="J4427" s="2">
        <v>74043</v>
      </c>
      <c r="K4427" s="2" t="s">
        <v>5331</v>
      </c>
      <c r="L4427" s="2">
        <f>IFERROR(VLOOKUP(C4427,BOTULISMO!$A$3:$C$19,3,FALSE),0)</f>
        <v>0</v>
      </c>
      <c r="M4427" s="2">
        <f>IFERROR(VLOOKUP(C4427,'LEISHMANIOSE VISCERAL'!$A$4:$C$454,3,FALSE),0)</f>
        <v>1</v>
      </c>
      <c r="N4427" s="2">
        <f>IFERROR(VLOOKUP(C4427,'LEISHMANIOSE TEGUMENTAR'!$A$4:$C$1681,3,FALSE),0)</f>
        <v>33</v>
      </c>
      <c r="O4427" s="2">
        <f>IFERROR(VLOOKUP(C4427,'FEBRE AMARELA'!$A$4:$C$38,3,FALSE),0)</f>
        <v>0</v>
      </c>
      <c r="P4427" s="2">
        <f>IFERROR(VLOOKUP(C4427,DENGUE!$A$5:$C$4097,3,FALSE),0)</f>
        <v>0</v>
      </c>
      <c r="Q4427" s="2">
        <f>IFERROR(VLOOKUP(C4427,'HEPATITE VIRAL'!$A$5:$C$3162,3,FALSE),0)</f>
        <v>2</v>
      </c>
      <c r="R4427" s="2">
        <f>IFERROR(VLOOKUP(C4427,'FEBRE MACULOSA'!$A$5:$C$181,3,FALSE),0)</f>
        <v>0</v>
      </c>
      <c r="S4427" s="2">
        <f>IFERROR(VLOOKUP(C4427,LEPTOSPIROSE!$A$5:$C$1176,3,FALSE),0)</f>
        <v>0</v>
      </c>
      <c r="T4427" s="2">
        <f>IFERROR(VLOOKUP(C4427,'DOENÇA DE CHAGAS'!$A$5:$C$100,3,FALSE),0)</f>
        <v>0</v>
      </c>
      <c r="U4427" s="2">
        <f>IFERROR(VLOOKUP(C4427,'PICADAS DE COBRAS'!$A$6:$C$4645,3,FALSE),0)</f>
        <v>37</v>
      </c>
      <c r="V4427">
        <f>IFERROR(VLOOKUP(C4427,'ZIKA VIRUS'!$A$5:$C$2399,3,FALSE),0)</f>
        <v>2</v>
      </c>
      <c r="W4427">
        <f>IFERROR(VLOOKUP(C4427,'FEBRE TIFÓIDE'!$A$5:$C$46,3,FALSE),0)</f>
        <v>0</v>
      </c>
      <c r="X4427">
        <f>IFERROR(VLOOKUP(C4427,HANTAVIROSE!$A$5:$C$153,3,FALSE),0)</f>
        <v>0</v>
      </c>
      <c r="Y4427">
        <f>IFERROR(VLOOKUP(C4427,MENINGITE!$A$5:$C$447,3,FALSE),0)</f>
        <v>0</v>
      </c>
      <c r="Z4427">
        <f>IFERROR(VLOOKUP(C4427,RAIVA!$A$5:$C$16,3,FALSE),0)</f>
        <v>0</v>
      </c>
    </row>
    <row r="4428" spans="1:26" x14ac:dyDescent="0.3">
      <c r="A4428" s="2" t="s">
        <v>3988</v>
      </c>
      <c r="B4428" s="2" t="s">
        <v>2596</v>
      </c>
      <c r="C4428" s="2">
        <v>251340</v>
      </c>
      <c r="D4428" s="2">
        <v>2513406</v>
      </c>
      <c r="E4428" s="2" t="s">
        <v>3988</v>
      </c>
      <c r="F4428" s="2" t="s">
        <v>2596</v>
      </c>
      <c r="G4428" s="2">
        <f>IFERROR(VLOOKUP(D4428,Coordenadas!$A$2:$D$5571,3,FALSE),0)</f>
        <v>-6.8609200000000001</v>
      </c>
      <c r="H4428" s="2">
        <f>IFERROR(VLOOKUP(D4428,Coordenadas!$A$2:$D$5571,4,FALSE),0)</f>
        <v>-36.9178</v>
      </c>
      <c r="I4428" s="2" t="s">
        <v>5324</v>
      </c>
      <c r="J4428" s="2">
        <v>14719</v>
      </c>
      <c r="K4428" s="2" t="s">
        <v>5332</v>
      </c>
      <c r="L4428" s="2">
        <f>IFERROR(VLOOKUP(C4428,BOTULISMO!$A$3:$C$19,3,FALSE),0)</f>
        <v>0</v>
      </c>
      <c r="M4428" s="2">
        <f>IFERROR(VLOOKUP(C4428,'LEISHMANIOSE VISCERAL'!$A$4:$C$454,3,FALSE),0)</f>
        <v>0</v>
      </c>
      <c r="N4428" s="2">
        <f>IFERROR(VLOOKUP(C4428,'LEISHMANIOSE TEGUMENTAR'!$A$4:$C$1681,3,FALSE),0)</f>
        <v>0</v>
      </c>
      <c r="O4428" s="2">
        <f>IFERROR(VLOOKUP(C4428,'FEBRE AMARELA'!$A$4:$C$38,3,FALSE),0)</f>
        <v>0</v>
      </c>
      <c r="P4428" s="2">
        <f>IFERROR(VLOOKUP(C4428,DENGUE!$A$5:$C$4097,3,FALSE),0)</f>
        <v>34</v>
      </c>
      <c r="Q4428" s="2">
        <f>IFERROR(VLOOKUP(C4428,'HEPATITE VIRAL'!$A$5:$C$3162,3,FALSE),0)</f>
        <v>1</v>
      </c>
      <c r="R4428" s="2">
        <f>IFERROR(VLOOKUP(C4428,'FEBRE MACULOSA'!$A$5:$C$181,3,FALSE),0)</f>
        <v>0</v>
      </c>
      <c r="S4428" s="2">
        <f>IFERROR(VLOOKUP(C4428,LEPTOSPIROSE!$A$5:$C$1176,3,FALSE),0)</f>
        <v>0</v>
      </c>
      <c r="T4428" s="2">
        <f>IFERROR(VLOOKUP(C4428,'DOENÇA DE CHAGAS'!$A$5:$C$100,3,FALSE),0)</f>
        <v>0</v>
      </c>
      <c r="U4428" s="2">
        <f>IFERROR(VLOOKUP(C4428,'PICADAS DE COBRAS'!$A$6:$C$4645,3,FALSE),0)</f>
        <v>49</v>
      </c>
      <c r="V4428">
        <f>IFERROR(VLOOKUP(C4428,'ZIKA VIRUS'!$A$5:$C$2399,3,FALSE),0)</f>
        <v>2</v>
      </c>
      <c r="W4428">
        <f>IFERROR(VLOOKUP(C4428,'FEBRE TIFÓIDE'!$A$5:$C$46,3,FALSE),0)</f>
        <v>0</v>
      </c>
      <c r="X4428">
        <f>IFERROR(VLOOKUP(C4428,HANTAVIROSE!$A$5:$C$153,3,FALSE),0)</f>
        <v>0</v>
      </c>
      <c r="Y4428">
        <f>IFERROR(VLOOKUP(C4428,MENINGITE!$A$5:$C$447,3,FALSE),0)</f>
        <v>1</v>
      </c>
      <c r="Z4428">
        <f>IFERROR(VLOOKUP(C4428,RAIVA!$A$5:$C$16,3,FALSE),0)</f>
        <v>0</v>
      </c>
    </row>
    <row r="4429" spans="1:26" x14ac:dyDescent="0.3">
      <c r="A4429" s="2" t="s">
        <v>3257</v>
      </c>
      <c r="B4429" s="2" t="s">
        <v>2596</v>
      </c>
      <c r="C4429" s="2">
        <v>292805</v>
      </c>
      <c r="D4429" s="2">
        <v>2928059</v>
      </c>
      <c r="E4429" s="2" t="s">
        <v>3257</v>
      </c>
      <c r="F4429" s="2" t="s">
        <v>2596</v>
      </c>
      <c r="G4429" s="2">
        <f>IFERROR(VLOOKUP(D4429,Coordenadas!$A$2:$D$5571,3,FALSE),0)</f>
        <v>-15.434200000000001</v>
      </c>
      <c r="H4429" s="2">
        <f>IFERROR(VLOOKUP(D4429,Coordenadas!$A$2:$D$5571,4,FALSE),0)</f>
        <v>-39.328699999999998</v>
      </c>
      <c r="I4429" s="2" t="s">
        <v>5324</v>
      </c>
      <c r="J4429" s="2">
        <v>13344</v>
      </c>
      <c r="K4429" s="2" t="s">
        <v>5332</v>
      </c>
      <c r="L4429" s="2">
        <f>IFERROR(VLOOKUP(C4429,BOTULISMO!$A$3:$C$19,3,FALSE),0)</f>
        <v>0</v>
      </c>
      <c r="M4429" s="2">
        <f>IFERROR(VLOOKUP(C4429,'LEISHMANIOSE VISCERAL'!$A$4:$C$454,3,FALSE),0)</f>
        <v>0</v>
      </c>
      <c r="N4429" s="2">
        <f>IFERROR(VLOOKUP(C4429,'LEISHMANIOSE TEGUMENTAR'!$A$4:$C$1681,3,FALSE),0)</f>
        <v>5</v>
      </c>
      <c r="O4429" s="2">
        <f>IFERROR(VLOOKUP(C4429,'FEBRE AMARELA'!$A$4:$C$38,3,FALSE),0)</f>
        <v>0</v>
      </c>
      <c r="P4429" s="2">
        <f>IFERROR(VLOOKUP(C4429,DENGUE!$A$5:$C$4097,3,FALSE),0)</f>
        <v>59</v>
      </c>
      <c r="Q4429" s="2">
        <f>IFERROR(VLOOKUP(C4429,'HEPATITE VIRAL'!$A$5:$C$3162,3,FALSE),0)</f>
        <v>1</v>
      </c>
      <c r="R4429" s="2">
        <f>IFERROR(VLOOKUP(C4429,'FEBRE MACULOSA'!$A$5:$C$181,3,FALSE),0)</f>
        <v>0</v>
      </c>
      <c r="S4429" s="2">
        <f>IFERROR(VLOOKUP(C4429,LEPTOSPIROSE!$A$5:$C$1176,3,FALSE),0)</f>
        <v>0</v>
      </c>
      <c r="T4429" s="2">
        <f>IFERROR(VLOOKUP(C4429,'DOENÇA DE CHAGAS'!$A$5:$C$100,3,FALSE),0)</f>
        <v>0</v>
      </c>
      <c r="U4429" s="2">
        <f>IFERROR(VLOOKUP(C4429,'PICADAS DE COBRAS'!$A$6:$C$4645,3,FALSE),0)</f>
        <v>4</v>
      </c>
      <c r="V4429">
        <f>IFERROR(VLOOKUP(C4429,'ZIKA VIRUS'!$A$5:$C$2399,3,FALSE),0)</f>
        <v>3</v>
      </c>
      <c r="W4429">
        <f>IFERROR(VLOOKUP(C4429,'FEBRE TIFÓIDE'!$A$5:$C$46,3,FALSE),0)</f>
        <v>0</v>
      </c>
      <c r="X4429">
        <f>IFERROR(VLOOKUP(C4429,HANTAVIROSE!$A$5:$C$153,3,FALSE),0)</f>
        <v>0</v>
      </c>
      <c r="Y4429">
        <f>IFERROR(VLOOKUP(C4429,MENINGITE!$A$5:$C$447,3,FALSE),0)</f>
        <v>0</v>
      </c>
      <c r="Z4429">
        <f>IFERROR(VLOOKUP(C4429,RAIVA!$A$5:$C$16,3,FALSE),0)</f>
        <v>0</v>
      </c>
    </row>
    <row r="4430" spans="1:26" x14ac:dyDescent="0.3">
      <c r="A4430" s="2" t="s">
        <v>2425</v>
      </c>
      <c r="B4430" s="2" t="s">
        <v>2596</v>
      </c>
      <c r="C4430" s="2">
        <v>315780</v>
      </c>
      <c r="D4430" s="2">
        <v>3157807</v>
      </c>
      <c r="E4430" s="2" t="s">
        <v>2425</v>
      </c>
      <c r="F4430" s="2" t="s">
        <v>2596</v>
      </c>
      <c r="G4430" s="2">
        <f>IFERROR(VLOOKUP(D4430,Coordenadas!$A$2:$D$5571,3,FALSE),0)</f>
        <v>-19.754799999999999</v>
      </c>
      <c r="H4430" s="2">
        <f>IFERROR(VLOOKUP(D4430,Coordenadas!$A$2:$D$5571,4,FALSE),0)</f>
        <v>-43.849699999999999</v>
      </c>
      <c r="I4430" s="2" t="s">
        <v>5325</v>
      </c>
      <c r="J4430" s="2">
        <v>202942</v>
      </c>
      <c r="K4430" s="2" t="s">
        <v>5333</v>
      </c>
      <c r="L4430" s="2">
        <f>IFERROR(VLOOKUP(C4430,BOTULISMO!$A$3:$C$19,3,FALSE),0)</f>
        <v>0</v>
      </c>
      <c r="M4430" s="2">
        <f>IFERROR(VLOOKUP(C4430,'LEISHMANIOSE VISCERAL'!$A$4:$C$454,3,FALSE),0)</f>
        <v>3</v>
      </c>
      <c r="N4430" s="2">
        <f>IFERROR(VLOOKUP(C4430,'LEISHMANIOSE TEGUMENTAR'!$A$4:$C$1681,3,FALSE),0)</f>
        <v>5</v>
      </c>
      <c r="O4430" s="2">
        <f>IFERROR(VLOOKUP(C4430,'FEBRE AMARELA'!$A$4:$C$38,3,FALSE),0)</f>
        <v>0</v>
      </c>
      <c r="P4430" s="2">
        <f>IFERROR(VLOOKUP(C4430,DENGUE!$A$5:$C$4097,3,FALSE),0)</f>
        <v>751</v>
      </c>
      <c r="Q4430" s="2">
        <f>IFERROR(VLOOKUP(C4430,'HEPATITE VIRAL'!$A$5:$C$3162,3,FALSE),0)</f>
        <v>50</v>
      </c>
      <c r="R4430" s="2">
        <f>IFERROR(VLOOKUP(C4430,'FEBRE MACULOSA'!$A$5:$C$181,3,FALSE),0)</f>
        <v>0</v>
      </c>
      <c r="S4430" s="2">
        <f>IFERROR(VLOOKUP(C4430,LEPTOSPIROSE!$A$5:$C$1176,3,FALSE),0)</f>
        <v>0</v>
      </c>
      <c r="T4430" s="2">
        <f>IFERROR(VLOOKUP(C4430,'DOENÇA DE CHAGAS'!$A$5:$C$100,3,FALSE),0)</f>
        <v>0</v>
      </c>
      <c r="U4430" s="2">
        <f>IFERROR(VLOOKUP(C4430,'PICADAS DE COBRAS'!$A$6:$C$4645,3,FALSE),0)</f>
        <v>55</v>
      </c>
      <c r="V4430">
        <f>IFERROR(VLOOKUP(C4430,'ZIKA VIRUS'!$A$5:$C$2399,3,FALSE),0)</f>
        <v>54</v>
      </c>
      <c r="W4430">
        <f>IFERROR(VLOOKUP(C4430,'FEBRE TIFÓIDE'!$A$5:$C$46,3,FALSE),0)</f>
        <v>0</v>
      </c>
      <c r="X4430">
        <f>IFERROR(VLOOKUP(C4430,HANTAVIROSE!$A$5:$C$153,3,FALSE),0)</f>
        <v>0</v>
      </c>
      <c r="Y4430">
        <f>IFERROR(VLOOKUP(C4430,MENINGITE!$A$5:$C$447,3,FALSE),0)</f>
        <v>0</v>
      </c>
      <c r="Z4430">
        <f>IFERROR(VLOOKUP(C4430,RAIVA!$A$5:$C$16,3,FALSE),0)</f>
        <v>0</v>
      </c>
    </row>
    <row r="4431" spans="1:26" x14ac:dyDescent="0.3">
      <c r="A4431" s="2" t="s">
        <v>5270</v>
      </c>
      <c r="B4431" s="2" t="s">
        <v>5536</v>
      </c>
      <c r="C4431" s="2">
        <v>110029</v>
      </c>
      <c r="D4431" s="2">
        <v>1100296</v>
      </c>
      <c r="E4431" s="2" t="s">
        <v>5270</v>
      </c>
      <c r="F4431" s="2" t="s">
        <v>5299</v>
      </c>
      <c r="G4431" s="2">
        <f>IFERROR(VLOOKUP(D4431,Coordenadas!$A$2:$D$5571,3,FALSE),0)</f>
        <v>-11.907400000000001</v>
      </c>
      <c r="H4431" s="2">
        <f>IFERROR(VLOOKUP(D4431,Coordenadas!$A$2:$D$5571,4,FALSE),0)</f>
        <v>-61.777700000000003</v>
      </c>
      <c r="I4431" s="2" t="s">
        <v>5323</v>
      </c>
      <c r="J4431" s="2">
        <v>8886</v>
      </c>
      <c r="K4431" s="2" t="s">
        <v>5332</v>
      </c>
      <c r="L4431" s="2">
        <f>IFERROR(VLOOKUP(C4431,BOTULISMO!$A$3:$C$19,3,FALSE),0)</f>
        <v>0</v>
      </c>
      <c r="M4431" s="2">
        <f>IFERROR(VLOOKUP(C4431,'LEISHMANIOSE VISCERAL'!$A$4:$C$454,3,FALSE),0)</f>
        <v>0</v>
      </c>
      <c r="N4431" s="2">
        <f>IFERROR(VLOOKUP(C4431,'LEISHMANIOSE TEGUMENTAR'!$A$4:$C$1681,3,FALSE),0)</f>
        <v>9</v>
      </c>
      <c r="O4431" s="2">
        <f>IFERROR(VLOOKUP(C4431,'FEBRE AMARELA'!$A$4:$C$38,3,FALSE),0)</f>
        <v>0</v>
      </c>
      <c r="P4431" s="2">
        <f>IFERROR(VLOOKUP(C4431,DENGUE!$A$5:$C$4097,3,FALSE),0)</f>
        <v>30</v>
      </c>
      <c r="Q4431" s="2">
        <f>IFERROR(VLOOKUP(C4431,'HEPATITE VIRAL'!$A$5:$C$3162,3,FALSE),0)</f>
        <v>4</v>
      </c>
      <c r="R4431" s="2">
        <f>IFERROR(VLOOKUP(C4431,'FEBRE MACULOSA'!$A$5:$C$181,3,FALSE),0)</f>
        <v>0</v>
      </c>
      <c r="S4431" s="2">
        <f>IFERROR(VLOOKUP(C4431,LEPTOSPIROSE!$A$5:$C$1176,3,FALSE),0)</f>
        <v>0</v>
      </c>
      <c r="T4431" s="2">
        <f>IFERROR(VLOOKUP(C4431,'DOENÇA DE CHAGAS'!$A$5:$C$100,3,FALSE),0)</f>
        <v>0</v>
      </c>
      <c r="U4431" s="2">
        <f>IFERROR(VLOOKUP(C4431,'PICADAS DE COBRAS'!$A$6:$C$4645,3,FALSE),0)</f>
        <v>20</v>
      </c>
      <c r="V4431">
        <f>IFERROR(VLOOKUP(C4431,'ZIKA VIRUS'!$A$5:$C$2399,3,FALSE),0)</f>
        <v>2</v>
      </c>
      <c r="W4431">
        <f>IFERROR(VLOOKUP(C4431,'FEBRE TIFÓIDE'!$A$5:$C$46,3,FALSE),0)</f>
        <v>0</v>
      </c>
      <c r="X4431">
        <f>IFERROR(VLOOKUP(C4431,HANTAVIROSE!$A$5:$C$153,3,FALSE),0)</f>
        <v>0</v>
      </c>
      <c r="Y4431">
        <f>IFERROR(VLOOKUP(C4431,MENINGITE!$A$5:$C$447,3,FALSE),0)</f>
        <v>0</v>
      </c>
      <c r="Z4431">
        <f>IFERROR(VLOOKUP(C4431,RAIVA!$A$5:$C$16,3,FALSE),0)</f>
        <v>0</v>
      </c>
    </row>
    <row r="4432" spans="1:26" x14ac:dyDescent="0.3">
      <c r="A4432" s="2" t="s">
        <v>3652</v>
      </c>
      <c r="B4432" s="2" t="s">
        <v>3662</v>
      </c>
      <c r="C4432" s="2">
        <v>280630</v>
      </c>
      <c r="D4432" s="2">
        <v>2806305</v>
      </c>
      <c r="E4432" s="2" t="s">
        <v>3652</v>
      </c>
      <c r="F4432" s="2" t="s">
        <v>3662</v>
      </c>
      <c r="G4432" s="2">
        <f>IFERROR(VLOOKUP(D4432,Coordenadas!$A$2:$D$5571,3,FALSE),0)</f>
        <v>-11.3536</v>
      </c>
      <c r="H4432" s="2">
        <f>IFERROR(VLOOKUP(D4432,Coordenadas!$A$2:$D$5571,4,FALSE),0)</f>
        <v>-37.458599999999997</v>
      </c>
      <c r="I4432" s="2" t="s">
        <v>5324</v>
      </c>
      <c r="J4432" s="2">
        <v>12969</v>
      </c>
      <c r="K4432" s="2" t="s">
        <v>5332</v>
      </c>
      <c r="L4432" s="2">
        <f>IFERROR(VLOOKUP(C4432,BOTULISMO!$A$3:$C$19,3,FALSE),0)</f>
        <v>0</v>
      </c>
      <c r="M4432" s="2">
        <f>IFERROR(VLOOKUP(C4432,'LEISHMANIOSE VISCERAL'!$A$4:$C$454,3,FALSE),0)</f>
        <v>0</v>
      </c>
      <c r="N4432" s="2">
        <f>IFERROR(VLOOKUP(C4432,'LEISHMANIOSE TEGUMENTAR'!$A$4:$C$1681,3,FALSE),0)</f>
        <v>0</v>
      </c>
      <c r="O4432" s="2">
        <f>IFERROR(VLOOKUP(C4432,'FEBRE AMARELA'!$A$4:$C$38,3,FALSE),0)</f>
        <v>0</v>
      </c>
      <c r="P4432" s="2">
        <f>IFERROR(VLOOKUP(C4432,DENGUE!$A$5:$C$4097,3,FALSE),0)</f>
        <v>8</v>
      </c>
      <c r="Q4432" s="2">
        <f>IFERROR(VLOOKUP(C4432,'HEPATITE VIRAL'!$A$5:$C$3162,3,FALSE),0)</f>
        <v>2</v>
      </c>
      <c r="R4432" s="2">
        <f>IFERROR(VLOOKUP(C4432,'FEBRE MACULOSA'!$A$5:$C$181,3,FALSE),0)</f>
        <v>0</v>
      </c>
      <c r="S4432" s="2">
        <f>IFERROR(VLOOKUP(C4432,LEPTOSPIROSE!$A$5:$C$1176,3,FALSE),0)</f>
        <v>0</v>
      </c>
      <c r="T4432" s="2">
        <f>IFERROR(VLOOKUP(C4432,'DOENÇA DE CHAGAS'!$A$5:$C$100,3,FALSE),0)</f>
        <v>0</v>
      </c>
      <c r="U4432" s="2">
        <f>IFERROR(VLOOKUP(C4432,'PICADAS DE COBRAS'!$A$6:$C$4645,3,FALSE),0)</f>
        <v>0</v>
      </c>
      <c r="V4432">
        <f>IFERROR(VLOOKUP(C4432,'ZIKA VIRUS'!$A$5:$C$2399,3,FALSE),0)</f>
        <v>10</v>
      </c>
      <c r="W4432">
        <f>IFERROR(VLOOKUP(C4432,'FEBRE TIFÓIDE'!$A$5:$C$46,3,FALSE),0)</f>
        <v>0</v>
      </c>
      <c r="X4432">
        <f>IFERROR(VLOOKUP(C4432,HANTAVIROSE!$A$5:$C$153,3,FALSE),0)</f>
        <v>0</v>
      </c>
      <c r="Y4432">
        <f>IFERROR(VLOOKUP(C4432,MENINGITE!$A$5:$C$447,3,FALSE),0)</f>
        <v>0</v>
      </c>
      <c r="Z4432">
        <f>IFERROR(VLOOKUP(C4432,RAIVA!$A$5:$C$16,3,FALSE),0)</f>
        <v>0</v>
      </c>
    </row>
    <row r="4433" spans="1:26" x14ac:dyDescent="0.3">
      <c r="A4433" s="2" t="s">
        <v>3723</v>
      </c>
      <c r="B4433" s="2" t="s">
        <v>3739</v>
      </c>
      <c r="C4433" s="2">
        <v>270790</v>
      </c>
      <c r="D4433" s="2">
        <v>2707909</v>
      </c>
      <c r="E4433" s="2" t="s">
        <v>3723</v>
      </c>
      <c r="F4433" s="2" t="s">
        <v>3739</v>
      </c>
      <c r="G4433" s="2">
        <f>IFERROR(VLOOKUP(D4433,Coordenadas!$A$2:$D$5571,3,FALSE),0)</f>
        <v>-9.6036999999999999</v>
      </c>
      <c r="H4433" s="2">
        <f>IFERROR(VLOOKUP(D4433,Coordenadas!$A$2:$D$5571,4,FALSE),0)</f>
        <v>-35.8232</v>
      </c>
      <c r="I4433" s="2" t="s">
        <v>5324</v>
      </c>
      <c r="J4433" s="2">
        <v>6891</v>
      </c>
      <c r="K4433" s="2" t="s">
        <v>5332</v>
      </c>
      <c r="L4433" s="2">
        <f>IFERROR(VLOOKUP(C4433,BOTULISMO!$A$3:$C$19,3,FALSE),0)</f>
        <v>0</v>
      </c>
      <c r="M4433" s="2">
        <f>IFERROR(VLOOKUP(C4433,'LEISHMANIOSE VISCERAL'!$A$4:$C$454,3,FALSE),0)</f>
        <v>0</v>
      </c>
      <c r="N4433" s="2">
        <f>IFERROR(VLOOKUP(C4433,'LEISHMANIOSE TEGUMENTAR'!$A$4:$C$1681,3,FALSE),0)</f>
        <v>0</v>
      </c>
      <c r="O4433" s="2">
        <f>IFERROR(VLOOKUP(C4433,'FEBRE AMARELA'!$A$4:$C$38,3,FALSE),0)</f>
        <v>0</v>
      </c>
      <c r="P4433" s="2">
        <f>IFERROR(VLOOKUP(C4433,DENGUE!$A$5:$C$4097,3,FALSE),0)</f>
        <v>4</v>
      </c>
      <c r="Q4433" s="2">
        <f>IFERROR(VLOOKUP(C4433,'HEPATITE VIRAL'!$A$5:$C$3162,3,FALSE),0)</f>
        <v>0</v>
      </c>
      <c r="R4433" s="2">
        <f>IFERROR(VLOOKUP(C4433,'FEBRE MACULOSA'!$A$5:$C$181,3,FALSE),0)</f>
        <v>0</v>
      </c>
      <c r="S4433" s="2">
        <f>IFERROR(VLOOKUP(C4433,LEPTOSPIROSE!$A$5:$C$1176,3,FALSE),0)</f>
        <v>0</v>
      </c>
      <c r="T4433" s="2">
        <f>IFERROR(VLOOKUP(C4433,'DOENÇA DE CHAGAS'!$A$5:$C$100,3,FALSE),0)</f>
        <v>0</v>
      </c>
      <c r="U4433" s="2">
        <f>IFERROR(VLOOKUP(C4433,'PICADAS DE COBRAS'!$A$6:$C$4645,3,FALSE),0)</f>
        <v>16</v>
      </c>
      <c r="V4433">
        <f>IFERROR(VLOOKUP(C4433,'ZIKA VIRUS'!$A$5:$C$2399,3,FALSE),0)</f>
        <v>0</v>
      </c>
      <c r="W4433">
        <f>IFERROR(VLOOKUP(C4433,'FEBRE TIFÓIDE'!$A$5:$C$46,3,FALSE),0)</f>
        <v>0</v>
      </c>
      <c r="X4433">
        <f>IFERROR(VLOOKUP(C4433,HANTAVIROSE!$A$5:$C$153,3,FALSE),0)</f>
        <v>0</v>
      </c>
      <c r="Y4433">
        <f>IFERROR(VLOOKUP(C4433,MENINGITE!$A$5:$C$447,3,FALSE),0)</f>
        <v>0</v>
      </c>
      <c r="Z4433">
        <f>IFERROR(VLOOKUP(C4433,RAIVA!$A$5:$C$16,3,FALSE),0)</f>
        <v>0</v>
      </c>
    </row>
    <row r="4434" spans="1:26" x14ac:dyDescent="0.3">
      <c r="A4434" s="2" t="s">
        <v>5044</v>
      </c>
      <c r="B4434" s="2" t="s">
        <v>5076</v>
      </c>
      <c r="C4434" s="2">
        <v>150655</v>
      </c>
      <c r="D4434" s="2">
        <v>1506559</v>
      </c>
      <c r="E4434" s="2" t="s">
        <v>5044</v>
      </c>
      <c r="F4434" s="2" t="s">
        <v>5076</v>
      </c>
      <c r="G4434" s="2">
        <f>IFERROR(VLOOKUP(D4434,Coordenadas!$A$2:$D$5571,3,FALSE),0)</f>
        <v>-1.5214700000000001</v>
      </c>
      <c r="H4434" s="2">
        <f>IFERROR(VLOOKUP(D4434,Coordenadas!$A$2:$D$5571,4,FALSE),0)</f>
        <v>-46.900799999999997</v>
      </c>
      <c r="I4434" s="2" t="s">
        <v>5323</v>
      </c>
      <c r="J4434" s="2">
        <v>19424</v>
      </c>
      <c r="K4434" s="2" t="s">
        <v>5332</v>
      </c>
      <c r="L4434" s="2">
        <f>IFERROR(VLOOKUP(C4434,BOTULISMO!$A$3:$C$19,3,FALSE),0)</f>
        <v>0</v>
      </c>
      <c r="M4434" s="2">
        <f>IFERROR(VLOOKUP(C4434,'LEISHMANIOSE VISCERAL'!$A$4:$C$454,3,FALSE),0)</f>
        <v>0</v>
      </c>
      <c r="N4434" s="2">
        <f>IFERROR(VLOOKUP(C4434,'LEISHMANIOSE TEGUMENTAR'!$A$4:$C$1681,3,FALSE),0)</f>
        <v>3</v>
      </c>
      <c r="O4434" s="2">
        <f>IFERROR(VLOOKUP(C4434,'FEBRE AMARELA'!$A$4:$C$38,3,FALSE),0)</f>
        <v>0</v>
      </c>
      <c r="P4434" s="2">
        <f>IFERROR(VLOOKUP(C4434,DENGUE!$A$5:$C$4097,3,FALSE),0)</f>
        <v>0</v>
      </c>
      <c r="Q4434" s="2">
        <f>IFERROR(VLOOKUP(C4434,'HEPATITE VIRAL'!$A$5:$C$3162,3,FALSE),0)</f>
        <v>0</v>
      </c>
      <c r="R4434" s="2">
        <f>IFERROR(VLOOKUP(C4434,'FEBRE MACULOSA'!$A$5:$C$181,3,FALSE),0)</f>
        <v>0</v>
      </c>
      <c r="S4434" s="2">
        <f>IFERROR(VLOOKUP(C4434,LEPTOSPIROSE!$A$5:$C$1176,3,FALSE),0)</f>
        <v>0</v>
      </c>
      <c r="T4434" s="2">
        <f>IFERROR(VLOOKUP(C4434,'DOENÇA DE CHAGAS'!$A$5:$C$100,3,FALSE),0)</f>
        <v>0</v>
      </c>
      <c r="U4434" s="2">
        <f>IFERROR(VLOOKUP(C4434,'PICADAS DE COBRAS'!$A$6:$C$4645,3,FALSE),0)</f>
        <v>0</v>
      </c>
      <c r="V4434">
        <f>IFERROR(VLOOKUP(C4434,'ZIKA VIRUS'!$A$5:$C$2399,3,FALSE),0)</f>
        <v>0</v>
      </c>
      <c r="W4434">
        <f>IFERROR(VLOOKUP(C4434,'FEBRE TIFÓIDE'!$A$5:$C$46,3,FALSE),0)</f>
        <v>0</v>
      </c>
      <c r="X4434">
        <f>IFERROR(VLOOKUP(C4434,HANTAVIROSE!$A$5:$C$153,3,FALSE),0)</f>
        <v>0</v>
      </c>
      <c r="Y4434">
        <f>IFERROR(VLOOKUP(C4434,MENINGITE!$A$5:$C$447,3,FALSE),0)</f>
        <v>0</v>
      </c>
      <c r="Z4434">
        <f>IFERROR(VLOOKUP(C4434,RAIVA!$A$5:$C$16,3,FALSE),0)</f>
        <v>0</v>
      </c>
    </row>
    <row r="4435" spans="1:26" x14ac:dyDescent="0.3">
      <c r="A4435" s="2" t="s">
        <v>4704</v>
      </c>
      <c r="B4435" s="2" t="s">
        <v>4749</v>
      </c>
      <c r="C4435" s="2">
        <v>211003</v>
      </c>
      <c r="D4435" s="2">
        <v>2110039</v>
      </c>
      <c r="E4435" s="2" t="s">
        <v>4704</v>
      </c>
      <c r="F4435" s="2" t="s">
        <v>4749</v>
      </c>
      <c r="G4435" s="2">
        <f>IFERROR(VLOOKUP(D4435,Coordenadas!$A$2:$D$5571,3,FALSE),0)</f>
        <v>-2.5112299999999999</v>
      </c>
      <c r="H4435" s="2">
        <f>IFERROR(VLOOKUP(D4435,Coordenadas!$A$2:$D$5571,4,FALSE),0)</f>
        <v>-45.780099999999997</v>
      </c>
      <c r="I4435" s="2" t="s">
        <v>5324</v>
      </c>
      <c r="J4435" s="2">
        <v>22644</v>
      </c>
      <c r="K4435" s="2" t="s">
        <v>5330</v>
      </c>
      <c r="L4435" s="2">
        <f>IFERROR(VLOOKUP(C4435,BOTULISMO!$A$3:$C$19,3,FALSE),0)</f>
        <v>0</v>
      </c>
      <c r="M4435" s="2">
        <f>IFERROR(VLOOKUP(C4435,'LEISHMANIOSE VISCERAL'!$A$4:$C$454,3,FALSE),0)</f>
        <v>0</v>
      </c>
      <c r="N4435" s="2">
        <f>IFERROR(VLOOKUP(C4435,'LEISHMANIOSE TEGUMENTAR'!$A$4:$C$1681,3,FALSE),0)</f>
        <v>8</v>
      </c>
      <c r="O4435" s="2">
        <f>IFERROR(VLOOKUP(C4435,'FEBRE AMARELA'!$A$4:$C$38,3,FALSE),0)</f>
        <v>0</v>
      </c>
      <c r="P4435" s="2">
        <f>IFERROR(VLOOKUP(C4435,DENGUE!$A$5:$C$4097,3,FALSE),0)</f>
        <v>0</v>
      </c>
      <c r="Q4435" s="2">
        <f>IFERROR(VLOOKUP(C4435,'HEPATITE VIRAL'!$A$5:$C$3162,3,FALSE),0)</f>
        <v>0</v>
      </c>
      <c r="R4435" s="2">
        <f>IFERROR(VLOOKUP(C4435,'FEBRE MACULOSA'!$A$5:$C$181,3,FALSE),0)</f>
        <v>0</v>
      </c>
      <c r="S4435" s="2">
        <f>IFERROR(VLOOKUP(C4435,LEPTOSPIROSE!$A$5:$C$1176,3,FALSE),0)</f>
        <v>0</v>
      </c>
      <c r="T4435" s="2">
        <f>IFERROR(VLOOKUP(C4435,'DOENÇA DE CHAGAS'!$A$5:$C$100,3,FALSE),0)</f>
        <v>0</v>
      </c>
      <c r="U4435" s="2">
        <f>IFERROR(VLOOKUP(C4435,'PICADAS DE COBRAS'!$A$6:$C$4645,3,FALSE),0)</f>
        <v>0</v>
      </c>
      <c r="V4435">
        <f>IFERROR(VLOOKUP(C4435,'ZIKA VIRUS'!$A$5:$C$2399,3,FALSE),0)</f>
        <v>0</v>
      </c>
      <c r="W4435">
        <f>IFERROR(VLOOKUP(C4435,'FEBRE TIFÓIDE'!$A$5:$C$46,3,FALSE),0)</f>
        <v>0</v>
      </c>
      <c r="X4435">
        <f>IFERROR(VLOOKUP(C4435,HANTAVIROSE!$A$5:$C$153,3,FALSE),0)</f>
        <v>0</v>
      </c>
      <c r="Y4435">
        <f>IFERROR(VLOOKUP(C4435,MENINGITE!$A$5:$C$447,3,FALSE),0)</f>
        <v>0</v>
      </c>
      <c r="Z4435">
        <f>IFERROR(VLOOKUP(C4435,RAIVA!$A$5:$C$16,3,FALSE),0)</f>
        <v>0</v>
      </c>
    </row>
    <row r="4436" spans="1:26" x14ac:dyDescent="0.3">
      <c r="A4436" s="2" t="s">
        <v>2425</v>
      </c>
      <c r="B4436" s="2" t="s">
        <v>2595</v>
      </c>
      <c r="C4436" s="2">
        <v>315790</v>
      </c>
      <c r="D4436" s="2">
        <v>3157906</v>
      </c>
      <c r="E4436" s="2" t="s">
        <v>2425</v>
      </c>
      <c r="F4436" s="2" t="s">
        <v>2595</v>
      </c>
      <c r="G4436" s="2">
        <f>IFERROR(VLOOKUP(D4436,Coordenadas!$A$2:$D$5571,3,FALSE),0)</f>
        <v>-20.383900000000001</v>
      </c>
      <c r="H4436" s="2">
        <f>IFERROR(VLOOKUP(D4436,Coordenadas!$A$2:$D$5571,4,FALSE),0)</f>
        <v>-42.251899999999999</v>
      </c>
      <c r="I4436" s="2" t="s">
        <v>5325</v>
      </c>
      <c r="J4436" s="2">
        <v>15011</v>
      </c>
      <c r="K4436" s="2" t="s">
        <v>5332</v>
      </c>
      <c r="L4436" s="2">
        <f>IFERROR(VLOOKUP(C4436,BOTULISMO!$A$3:$C$19,3,FALSE),0)</f>
        <v>0</v>
      </c>
      <c r="M4436" s="2">
        <f>IFERROR(VLOOKUP(C4436,'LEISHMANIOSE VISCERAL'!$A$4:$C$454,3,FALSE),0)</f>
        <v>0</v>
      </c>
      <c r="N4436" s="2">
        <f>IFERROR(VLOOKUP(C4436,'LEISHMANIOSE TEGUMENTAR'!$A$4:$C$1681,3,FALSE),0)</f>
        <v>2</v>
      </c>
      <c r="O4436" s="2">
        <f>IFERROR(VLOOKUP(C4436,'FEBRE AMARELA'!$A$4:$C$38,3,FALSE),0)</f>
        <v>0</v>
      </c>
      <c r="P4436" s="2">
        <f>IFERROR(VLOOKUP(C4436,DENGUE!$A$5:$C$4097,3,FALSE),0)</f>
        <v>29</v>
      </c>
      <c r="Q4436" s="2">
        <f>IFERROR(VLOOKUP(C4436,'HEPATITE VIRAL'!$A$5:$C$3162,3,FALSE),0)</f>
        <v>2</v>
      </c>
      <c r="R4436" s="2">
        <f>IFERROR(VLOOKUP(C4436,'FEBRE MACULOSA'!$A$5:$C$181,3,FALSE),0)</f>
        <v>0</v>
      </c>
      <c r="S4436" s="2">
        <f>IFERROR(VLOOKUP(C4436,LEPTOSPIROSE!$A$5:$C$1176,3,FALSE),0)</f>
        <v>0</v>
      </c>
      <c r="T4436" s="2">
        <f>IFERROR(VLOOKUP(C4436,'DOENÇA DE CHAGAS'!$A$5:$C$100,3,FALSE),0)</f>
        <v>0</v>
      </c>
      <c r="U4436" s="2">
        <f>IFERROR(VLOOKUP(C4436,'PICADAS DE COBRAS'!$A$6:$C$4645,3,FALSE),0)</f>
        <v>178</v>
      </c>
      <c r="V4436">
        <f>IFERROR(VLOOKUP(C4436,'ZIKA VIRUS'!$A$5:$C$2399,3,FALSE),0)</f>
        <v>0</v>
      </c>
      <c r="W4436">
        <f>IFERROR(VLOOKUP(C4436,'FEBRE TIFÓIDE'!$A$5:$C$46,3,FALSE),0)</f>
        <v>0</v>
      </c>
      <c r="X4436">
        <f>IFERROR(VLOOKUP(C4436,HANTAVIROSE!$A$5:$C$153,3,FALSE),0)</f>
        <v>0</v>
      </c>
      <c r="Y4436">
        <f>IFERROR(VLOOKUP(C4436,MENINGITE!$A$5:$C$447,3,FALSE),0)</f>
        <v>0</v>
      </c>
      <c r="Z4436">
        <f>IFERROR(VLOOKUP(C4436,RAIVA!$A$5:$C$16,3,FALSE),0)</f>
        <v>0</v>
      </c>
    </row>
    <row r="4437" spans="1:26" x14ac:dyDescent="0.3">
      <c r="A4437" s="2" t="s">
        <v>470</v>
      </c>
      <c r="B4437" s="2" t="s">
        <v>600</v>
      </c>
      <c r="C4437" s="2">
        <v>431697</v>
      </c>
      <c r="D4437" s="2">
        <v>4316972</v>
      </c>
      <c r="E4437" s="2" t="s">
        <v>470</v>
      </c>
      <c r="F4437" s="2" t="s">
        <v>600</v>
      </c>
      <c r="G4437" s="2">
        <f>IFERROR(VLOOKUP(D4437,Coordenadas!$A$2:$D$5571,3,FALSE),0)</f>
        <v>-30.339300000000001</v>
      </c>
      <c r="H4437" s="2">
        <f>IFERROR(VLOOKUP(D4437,Coordenadas!$A$2:$D$5571,4,FALSE),0)</f>
        <v>-54.081699999999998</v>
      </c>
      <c r="I4437" s="2" t="s">
        <v>5326</v>
      </c>
      <c r="J4437" s="2">
        <v>2352</v>
      </c>
      <c r="K4437" s="2" t="s">
        <v>5332</v>
      </c>
      <c r="L4437" s="2">
        <f>IFERROR(VLOOKUP(C4437,BOTULISMO!$A$3:$C$19,3,FALSE),0)</f>
        <v>0</v>
      </c>
      <c r="M4437" s="2">
        <f>IFERROR(VLOOKUP(C4437,'LEISHMANIOSE VISCERAL'!$A$4:$C$454,3,FALSE),0)</f>
        <v>0</v>
      </c>
      <c r="N4437" s="2">
        <f>IFERROR(VLOOKUP(C4437,'LEISHMANIOSE TEGUMENTAR'!$A$4:$C$1681,3,FALSE),0)</f>
        <v>0</v>
      </c>
      <c r="O4437" s="2">
        <f>IFERROR(VLOOKUP(C4437,'FEBRE AMARELA'!$A$4:$C$38,3,FALSE),0)</f>
        <v>0</v>
      </c>
      <c r="P4437" s="2">
        <f>IFERROR(VLOOKUP(C4437,DENGUE!$A$5:$C$4097,3,FALSE),0)</f>
        <v>0</v>
      </c>
      <c r="Q4437" s="2">
        <f>IFERROR(VLOOKUP(C4437,'HEPATITE VIRAL'!$A$5:$C$3162,3,FALSE),0)</f>
        <v>1</v>
      </c>
      <c r="R4437" s="2">
        <f>IFERROR(VLOOKUP(C4437,'FEBRE MACULOSA'!$A$5:$C$181,3,FALSE),0)</f>
        <v>0</v>
      </c>
      <c r="S4437" s="2">
        <f>IFERROR(VLOOKUP(C4437,LEPTOSPIROSE!$A$5:$C$1176,3,FALSE),0)</f>
        <v>0</v>
      </c>
      <c r="T4437" s="2">
        <f>IFERROR(VLOOKUP(C4437,'DOENÇA DE CHAGAS'!$A$5:$C$100,3,FALSE),0)</f>
        <v>0</v>
      </c>
      <c r="U4437" s="2">
        <f>IFERROR(VLOOKUP(C4437,'PICADAS DE COBRAS'!$A$6:$C$4645,3,FALSE),0)</f>
        <v>0</v>
      </c>
      <c r="V4437">
        <f>IFERROR(VLOOKUP(C4437,'ZIKA VIRUS'!$A$5:$C$2399,3,FALSE),0)</f>
        <v>0</v>
      </c>
      <c r="W4437">
        <f>IFERROR(VLOOKUP(C4437,'FEBRE TIFÓIDE'!$A$5:$C$46,3,FALSE),0)</f>
        <v>0</v>
      </c>
      <c r="X4437">
        <f>IFERROR(VLOOKUP(C4437,HANTAVIROSE!$A$5:$C$153,3,FALSE),0)</f>
        <v>0</v>
      </c>
      <c r="Y4437">
        <f>IFERROR(VLOOKUP(C4437,MENINGITE!$A$5:$C$447,3,FALSE),0)</f>
        <v>0</v>
      </c>
      <c r="Z4437">
        <f>IFERROR(VLOOKUP(C4437,RAIVA!$A$5:$C$16,3,FALSE),0)</f>
        <v>0</v>
      </c>
    </row>
    <row r="4438" spans="1:26" x14ac:dyDescent="0.3">
      <c r="A4438" s="2" t="s">
        <v>4178</v>
      </c>
      <c r="B4438" s="2" t="s">
        <v>602</v>
      </c>
      <c r="C4438" s="2">
        <v>240933</v>
      </c>
      <c r="D4438" s="2">
        <v>2409332</v>
      </c>
      <c r="E4438" s="2" t="s">
        <v>4178</v>
      </c>
      <c r="F4438" s="2" t="s">
        <v>602</v>
      </c>
      <c r="G4438" s="2">
        <f>IFERROR(VLOOKUP(D4438,Coordenadas!$A$2:$D$5571,3,FALSE),0)</f>
        <v>-5.8380200000000002</v>
      </c>
      <c r="H4438" s="2">
        <f>IFERROR(VLOOKUP(D4438,Coordenadas!$A$2:$D$5571,4,FALSE),0)</f>
        <v>-35.691400000000002</v>
      </c>
      <c r="I4438" s="2" t="s">
        <v>5324</v>
      </c>
      <c r="J4438" s="2">
        <v>4762</v>
      </c>
      <c r="K4438" s="2" t="s">
        <v>5332</v>
      </c>
      <c r="L4438" s="2">
        <f>IFERROR(VLOOKUP(C4438,BOTULISMO!$A$3:$C$19,3,FALSE),0)</f>
        <v>0</v>
      </c>
      <c r="M4438" s="2">
        <f>IFERROR(VLOOKUP(C4438,'LEISHMANIOSE VISCERAL'!$A$4:$C$454,3,FALSE),0)</f>
        <v>0</v>
      </c>
      <c r="N4438" s="2">
        <f>IFERROR(VLOOKUP(C4438,'LEISHMANIOSE TEGUMENTAR'!$A$4:$C$1681,3,FALSE),0)</f>
        <v>0</v>
      </c>
      <c r="O4438" s="2">
        <f>IFERROR(VLOOKUP(C4438,'FEBRE AMARELA'!$A$4:$C$38,3,FALSE),0)</f>
        <v>0</v>
      </c>
      <c r="P4438" s="2">
        <f>IFERROR(VLOOKUP(C4438,DENGUE!$A$5:$C$4097,3,FALSE),0)</f>
        <v>0</v>
      </c>
      <c r="Q4438" s="2">
        <f>IFERROR(VLOOKUP(C4438,'HEPATITE VIRAL'!$A$5:$C$3162,3,FALSE),0)</f>
        <v>0</v>
      </c>
      <c r="R4438" s="2">
        <f>IFERROR(VLOOKUP(C4438,'FEBRE MACULOSA'!$A$5:$C$181,3,FALSE),0)</f>
        <v>0</v>
      </c>
      <c r="S4438" s="2">
        <f>IFERROR(VLOOKUP(C4438,LEPTOSPIROSE!$A$5:$C$1176,3,FALSE),0)</f>
        <v>0</v>
      </c>
      <c r="T4438" s="2">
        <f>IFERROR(VLOOKUP(C4438,'DOENÇA DE CHAGAS'!$A$5:$C$100,3,FALSE),0)</f>
        <v>0</v>
      </c>
      <c r="U4438" s="2">
        <f>IFERROR(VLOOKUP(C4438,'PICADAS DE COBRAS'!$A$6:$C$4645,3,FALSE),0)</f>
        <v>2</v>
      </c>
      <c r="V4438">
        <f>IFERROR(VLOOKUP(C4438,'ZIKA VIRUS'!$A$5:$C$2399,3,FALSE),0)</f>
        <v>3</v>
      </c>
      <c r="W4438">
        <f>IFERROR(VLOOKUP(C4438,'FEBRE TIFÓIDE'!$A$5:$C$46,3,FALSE),0)</f>
        <v>0</v>
      </c>
      <c r="X4438">
        <f>IFERROR(VLOOKUP(C4438,HANTAVIROSE!$A$5:$C$153,3,FALSE),0)</f>
        <v>0</v>
      </c>
      <c r="Y4438">
        <f>IFERROR(VLOOKUP(C4438,MENINGITE!$A$5:$C$447,3,FALSE),0)</f>
        <v>0</v>
      </c>
      <c r="Z4438">
        <f>IFERROR(VLOOKUP(C4438,RAIVA!$A$5:$C$16,3,FALSE),0)</f>
        <v>0</v>
      </c>
    </row>
    <row r="4439" spans="1:26" x14ac:dyDescent="0.3">
      <c r="A4439" s="2" t="s">
        <v>470</v>
      </c>
      <c r="B4439" s="2" t="s">
        <v>602</v>
      </c>
      <c r="C4439" s="2">
        <v>431690</v>
      </c>
      <c r="D4439" s="2">
        <v>4316907</v>
      </c>
      <c r="E4439" s="2" t="s">
        <v>470</v>
      </c>
      <c r="F4439" s="2" t="s">
        <v>602</v>
      </c>
      <c r="G4439" s="2">
        <f>IFERROR(VLOOKUP(D4439,Coordenadas!$A$2:$D$5571,3,FALSE),0)</f>
        <v>-29.686800000000002</v>
      </c>
      <c r="H4439" s="2">
        <f>IFERROR(VLOOKUP(D4439,Coordenadas!$A$2:$D$5571,4,FALSE),0)</f>
        <v>-53.814900000000002</v>
      </c>
      <c r="I4439" s="2" t="s">
        <v>5326</v>
      </c>
      <c r="J4439" s="2">
        <v>261031</v>
      </c>
      <c r="K4439" s="2" t="s">
        <v>5333</v>
      </c>
      <c r="L4439" s="2">
        <f>IFERROR(VLOOKUP(C4439,BOTULISMO!$A$3:$C$19,3,FALSE),0)</f>
        <v>0</v>
      </c>
      <c r="M4439" s="2">
        <f>IFERROR(VLOOKUP(C4439,'LEISHMANIOSE VISCERAL'!$A$4:$C$454,3,FALSE),0)</f>
        <v>0</v>
      </c>
      <c r="N4439" s="2">
        <f>IFERROR(VLOOKUP(C4439,'LEISHMANIOSE TEGUMENTAR'!$A$4:$C$1681,3,FALSE),0)</f>
        <v>1</v>
      </c>
      <c r="O4439" s="2">
        <f>IFERROR(VLOOKUP(C4439,'FEBRE AMARELA'!$A$4:$C$38,3,FALSE),0)</f>
        <v>0</v>
      </c>
      <c r="P4439" s="2">
        <f>IFERROR(VLOOKUP(C4439,DENGUE!$A$5:$C$4097,3,FALSE),0)</f>
        <v>242</v>
      </c>
      <c r="Q4439" s="2">
        <f>IFERROR(VLOOKUP(C4439,'HEPATITE VIRAL'!$A$5:$C$3162,3,FALSE),0)</f>
        <v>286</v>
      </c>
      <c r="R4439" s="2">
        <f>IFERROR(VLOOKUP(C4439,'FEBRE MACULOSA'!$A$5:$C$181,3,FALSE),0)</f>
        <v>0</v>
      </c>
      <c r="S4439" s="2">
        <f>IFERROR(VLOOKUP(C4439,LEPTOSPIROSE!$A$5:$C$1176,3,FALSE),0)</f>
        <v>28</v>
      </c>
      <c r="T4439" s="2">
        <f>IFERROR(VLOOKUP(C4439,'DOENÇA DE CHAGAS'!$A$5:$C$100,3,FALSE),0)</f>
        <v>0</v>
      </c>
      <c r="U4439" s="2">
        <f>IFERROR(VLOOKUP(C4439,'PICADAS DE COBRAS'!$A$6:$C$4645,3,FALSE),0)</f>
        <v>42</v>
      </c>
      <c r="V4439">
        <f>IFERROR(VLOOKUP(C4439,'ZIKA VIRUS'!$A$5:$C$2399,3,FALSE),0)</f>
        <v>6</v>
      </c>
      <c r="W4439">
        <f>IFERROR(VLOOKUP(C4439,'FEBRE TIFÓIDE'!$A$5:$C$46,3,FALSE),0)</f>
        <v>0</v>
      </c>
      <c r="X4439">
        <f>IFERROR(VLOOKUP(C4439,HANTAVIROSE!$A$5:$C$153,3,FALSE),0)</f>
        <v>0</v>
      </c>
      <c r="Y4439">
        <f>IFERROR(VLOOKUP(C4439,MENINGITE!$A$5:$C$447,3,FALSE),0)</f>
        <v>18</v>
      </c>
      <c r="Z4439">
        <f>IFERROR(VLOOKUP(C4439,RAIVA!$A$5:$C$16,3,FALSE),0)</f>
        <v>0</v>
      </c>
    </row>
    <row r="4440" spans="1:26" x14ac:dyDescent="0.3">
      <c r="A4440" s="2" t="s">
        <v>3816</v>
      </c>
      <c r="B4440" s="2" t="s">
        <v>3851</v>
      </c>
      <c r="C4440" s="2">
        <v>261260</v>
      </c>
      <c r="D4440" s="2">
        <v>2612604</v>
      </c>
      <c r="E4440" s="2" t="s">
        <v>3816</v>
      </c>
      <c r="F4440" s="2" t="s">
        <v>3851</v>
      </c>
      <c r="G4440" s="2">
        <f>IFERROR(VLOOKUP(D4440,Coordenadas!$A$2:$D$5571,3,FALSE),0)</f>
        <v>-8.7976600000000005</v>
      </c>
      <c r="H4440" s="2">
        <f>IFERROR(VLOOKUP(D4440,Coordenadas!$A$2:$D$5571,4,FALSE),0)</f>
        <v>-39.824100000000001</v>
      </c>
      <c r="I4440" s="2" t="s">
        <v>5324</v>
      </c>
      <c r="J4440" s="2">
        <v>39435</v>
      </c>
      <c r="K4440" s="2" t="s">
        <v>5330</v>
      </c>
      <c r="L4440" s="2">
        <f>IFERROR(VLOOKUP(C4440,BOTULISMO!$A$3:$C$19,3,FALSE),0)</f>
        <v>0</v>
      </c>
      <c r="M4440" s="2">
        <f>IFERROR(VLOOKUP(C4440,'LEISHMANIOSE VISCERAL'!$A$4:$C$454,3,FALSE),0)</f>
        <v>0</v>
      </c>
      <c r="N4440" s="2">
        <f>IFERROR(VLOOKUP(C4440,'LEISHMANIOSE TEGUMENTAR'!$A$4:$C$1681,3,FALSE),0)</f>
        <v>0</v>
      </c>
      <c r="O4440" s="2">
        <f>IFERROR(VLOOKUP(C4440,'FEBRE AMARELA'!$A$4:$C$38,3,FALSE),0)</f>
        <v>0</v>
      </c>
      <c r="P4440" s="2">
        <f>IFERROR(VLOOKUP(C4440,DENGUE!$A$5:$C$4097,3,FALSE),0)</f>
        <v>54</v>
      </c>
      <c r="Q4440" s="2">
        <f>IFERROR(VLOOKUP(C4440,'HEPATITE VIRAL'!$A$5:$C$3162,3,FALSE),0)</f>
        <v>1</v>
      </c>
      <c r="R4440" s="2">
        <f>IFERROR(VLOOKUP(C4440,'FEBRE MACULOSA'!$A$5:$C$181,3,FALSE),0)</f>
        <v>0</v>
      </c>
      <c r="S4440" s="2">
        <f>IFERROR(VLOOKUP(C4440,LEPTOSPIROSE!$A$5:$C$1176,3,FALSE),0)</f>
        <v>0</v>
      </c>
      <c r="T4440" s="2">
        <f>IFERROR(VLOOKUP(C4440,'DOENÇA DE CHAGAS'!$A$5:$C$100,3,FALSE),0)</f>
        <v>0</v>
      </c>
      <c r="U4440" s="2">
        <f>IFERROR(VLOOKUP(C4440,'PICADAS DE COBRAS'!$A$6:$C$4645,3,FALSE),0)</f>
        <v>140</v>
      </c>
      <c r="V4440">
        <f>IFERROR(VLOOKUP(C4440,'ZIKA VIRUS'!$A$5:$C$2399,3,FALSE),0)</f>
        <v>1</v>
      </c>
      <c r="W4440">
        <f>IFERROR(VLOOKUP(C4440,'FEBRE TIFÓIDE'!$A$5:$C$46,3,FALSE),0)</f>
        <v>0</v>
      </c>
      <c r="X4440">
        <f>IFERROR(VLOOKUP(C4440,HANTAVIROSE!$A$5:$C$153,3,FALSE),0)</f>
        <v>0</v>
      </c>
      <c r="Y4440">
        <f>IFERROR(VLOOKUP(C4440,MENINGITE!$A$5:$C$447,3,FALSE),0)</f>
        <v>0</v>
      </c>
      <c r="Z4440">
        <f>IFERROR(VLOOKUP(C4440,RAIVA!$A$5:$C$16,3,FALSE),0)</f>
        <v>0</v>
      </c>
    </row>
    <row r="4441" spans="1:26" x14ac:dyDescent="0.3">
      <c r="A4441" s="2" t="s">
        <v>1637</v>
      </c>
      <c r="B4441" s="2" t="s">
        <v>1751</v>
      </c>
      <c r="C4441" s="2">
        <v>354700</v>
      </c>
      <c r="D4441" s="2">
        <v>3547007</v>
      </c>
      <c r="E4441" s="2" t="s">
        <v>1637</v>
      </c>
      <c r="F4441" s="2" t="s">
        <v>1751</v>
      </c>
      <c r="G4441" s="2">
        <f>IFERROR(VLOOKUP(D4441,Coordenadas!$A$2:$D$5571,3,FALSE),0)</f>
        <v>-22.566099999999999</v>
      </c>
      <c r="H4441" s="2">
        <f>IFERROR(VLOOKUP(D4441,Coordenadas!$A$2:$D$5571,4,FALSE),0)</f>
        <v>-48.159300000000002</v>
      </c>
      <c r="I4441" s="2" t="s">
        <v>5325</v>
      </c>
      <c r="J4441" s="2">
        <v>5413</v>
      </c>
      <c r="K4441" s="2" t="s">
        <v>5332</v>
      </c>
      <c r="L4441" s="2">
        <f>IFERROR(VLOOKUP(C4441,BOTULISMO!$A$3:$C$19,3,FALSE),0)</f>
        <v>0</v>
      </c>
      <c r="M4441" s="2">
        <f>IFERROR(VLOOKUP(C4441,'LEISHMANIOSE VISCERAL'!$A$4:$C$454,3,FALSE),0)</f>
        <v>0</v>
      </c>
      <c r="N4441" s="2">
        <f>IFERROR(VLOOKUP(C4441,'LEISHMANIOSE TEGUMENTAR'!$A$4:$C$1681,3,FALSE),0)</f>
        <v>0</v>
      </c>
      <c r="O4441" s="2">
        <f>IFERROR(VLOOKUP(C4441,'FEBRE AMARELA'!$A$4:$C$38,3,FALSE),0)</f>
        <v>0</v>
      </c>
      <c r="P4441" s="2">
        <f>IFERROR(VLOOKUP(C4441,DENGUE!$A$5:$C$4097,3,FALSE),0)</f>
        <v>7</v>
      </c>
      <c r="Q4441" s="2">
        <f>IFERROR(VLOOKUP(C4441,'HEPATITE VIRAL'!$A$5:$C$3162,3,FALSE),0)</f>
        <v>0</v>
      </c>
      <c r="R4441" s="2">
        <f>IFERROR(VLOOKUP(C4441,'FEBRE MACULOSA'!$A$5:$C$181,3,FALSE),0)</f>
        <v>0</v>
      </c>
      <c r="S4441" s="2">
        <f>IFERROR(VLOOKUP(C4441,LEPTOSPIROSE!$A$5:$C$1176,3,FALSE),0)</f>
        <v>0</v>
      </c>
      <c r="T4441" s="2">
        <f>IFERROR(VLOOKUP(C4441,'DOENÇA DE CHAGAS'!$A$5:$C$100,3,FALSE),0)</f>
        <v>0</v>
      </c>
      <c r="U4441" s="2">
        <f>IFERROR(VLOOKUP(C4441,'PICADAS DE COBRAS'!$A$6:$C$4645,3,FALSE),0)</f>
        <v>107</v>
      </c>
      <c r="V4441">
        <f>IFERROR(VLOOKUP(C4441,'ZIKA VIRUS'!$A$5:$C$2399,3,FALSE),0)</f>
        <v>0</v>
      </c>
      <c r="W4441">
        <f>IFERROR(VLOOKUP(C4441,'FEBRE TIFÓIDE'!$A$5:$C$46,3,FALSE),0)</f>
        <v>0</v>
      </c>
      <c r="X4441">
        <f>IFERROR(VLOOKUP(C4441,HANTAVIROSE!$A$5:$C$153,3,FALSE),0)</f>
        <v>0</v>
      </c>
      <c r="Y4441">
        <f>IFERROR(VLOOKUP(C4441,MENINGITE!$A$5:$C$447,3,FALSE),0)</f>
        <v>0</v>
      </c>
      <c r="Z4441">
        <f>IFERROR(VLOOKUP(C4441,RAIVA!$A$5:$C$16,3,FALSE),0)</f>
        <v>0</v>
      </c>
    </row>
    <row r="4442" spans="1:26" x14ac:dyDescent="0.3">
      <c r="A4442" s="2" t="s">
        <v>3257</v>
      </c>
      <c r="B4442" s="2" t="s">
        <v>3324</v>
      </c>
      <c r="C4442" s="2">
        <v>292810</v>
      </c>
      <c r="D4442" s="2">
        <v>2928109</v>
      </c>
      <c r="E4442" s="2" t="s">
        <v>3257</v>
      </c>
      <c r="F4442" s="2" t="s">
        <v>3324</v>
      </c>
      <c r="G4442" s="2">
        <f>IFERROR(VLOOKUP(D4442,Coordenadas!$A$2:$D$5571,3,FALSE),0)</f>
        <v>-13.385899999999999</v>
      </c>
      <c r="H4442" s="2">
        <f>IFERROR(VLOOKUP(D4442,Coordenadas!$A$2:$D$5571,4,FALSE),0)</f>
        <v>-44.201099999999997</v>
      </c>
      <c r="I4442" s="2" t="s">
        <v>5324</v>
      </c>
      <c r="J4442" s="2">
        <v>40309</v>
      </c>
      <c r="K4442" s="2" t="s">
        <v>5330</v>
      </c>
      <c r="L4442" s="2">
        <f>IFERROR(VLOOKUP(C4442,BOTULISMO!$A$3:$C$19,3,FALSE),0)</f>
        <v>0</v>
      </c>
      <c r="M4442" s="2">
        <f>IFERROR(VLOOKUP(C4442,'LEISHMANIOSE VISCERAL'!$A$4:$C$454,3,FALSE),0)</f>
        <v>0</v>
      </c>
      <c r="N4442" s="2">
        <f>IFERROR(VLOOKUP(C4442,'LEISHMANIOSE TEGUMENTAR'!$A$4:$C$1681,3,FALSE),0)</f>
        <v>13</v>
      </c>
      <c r="O4442" s="2">
        <f>IFERROR(VLOOKUP(C4442,'FEBRE AMARELA'!$A$4:$C$38,3,FALSE),0)</f>
        <v>0</v>
      </c>
      <c r="P4442" s="2">
        <f>IFERROR(VLOOKUP(C4442,DENGUE!$A$5:$C$4097,3,FALSE),0)</f>
        <v>356</v>
      </c>
      <c r="Q4442" s="2">
        <f>IFERROR(VLOOKUP(C4442,'HEPATITE VIRAL'!$A$5:$C$3162,3,FALSE),0)</f>
        <v>6</v>
      </c>
      <c r="R4442" s="2">
        <f>IFERROR(VLOOKUP(C4442,'FEBRE MACULOSA'!$A$5:$C$181,3,FALSE),0)</f>
        <v>0</v>
      </c>
      <c r="S4442" s="2">
        <f>IFERROR(VLOOKUP(C4442,LEPTOSPIROSE!$A$5:$C$1176,3,FALSE),0)</f>
        <v>0</v>
      </c>
      <c r="T4442" s="2">
        <f>IFERROR(VLOOKUP(C4442,'DOENÇA DE CHAGAS'!$A$5:$C$100,3,FALSE),0)</f>
        <v>0</v>
      </c>
      <c r="U4442" s="2">
        <f>IFERROR(VLOOKUP(C4442,'PICADAS DE COBRAS'!$A$6:$C$4645,3,FALSE),0)</f>
        <v>321</v>
      </c>
      <c r="V4442">
        <f>IFERROR(VLOOKUP(C4442,'ZIKA VIRUS'!$A$5:$C$2399,3,FALSE),0)</f>
        <v>0</v>
      </c>
      <c r="W4442">
        <f>IFERROR(VLOOKUP(C4442,'FEBRE TIFÓIDE'!$A$5:$C$46,3,FALSE),0)</f>
        <v>0</v>
      </c>
      <c r="X4442">
        <f>IFERROR(VLOOKUP(C4442,HANTAVIROSE!$A$5:$C$153,3,FALSE),0)</f>
        <v>0</v>
      </c>
      <c r="Y4442">
        <f>IFERROR(VLOOKUP(C4442,MENINGITE!$A$5:$C$447,3,FALSE),0)</f>
        <v>0</v>
      </c>
      <c r="Z4442">
        <f>IFERROR(VLOOKUP(C4442,RAIVA!$A$5:$C$16,3,FALSE),0)</f>
        <v>0</v>
      </c>
    </row>
    <row r="4443" spans="1:26" x14ac:dyDescent="0.3">
      <c r="A4443" s="2" t="s">
        <v>5044</v>
      </c>
      <c r="B4443" s="2" t="s">
        <v>5075</v>
      </c>
      <c r="C4443" s="2">
        <v>150658</v>
      </c>
      <c r="D4443" s="2">
        <v>1506583</v>
      </c>
      <c r="E4443" s="2" t="s">
        <v>5044</v>
      </c>
      <c r="F4443" s="2" t="s">
        <v>5075</v>
      </c>
      <c r="G4443" s="2">
        <f>IFERROR(VLOOKUP(D4443,Coordenadas!$A$2:$D$5571,3,FALSE),0)</f>
        <v>-8.8578399999999995</v>
      </c>
      <c r="H4443" s="2">
        <f>IFERROR(VLOOKUP(D4443,Coordenadas!$A$2:$D$5571,4,FALSE),0)</f>
        <v>-49.721499999999999</v>
      </c>
      <c r="I4443" s="2" t="s">
        <v>5323</v>
      </c>
      <c r="J4443" s="2">
        <v>17206</v>
      </c>
      <c r="K4443" s="2" t="s">
        <v>5332</v>
      </c>
      <c r="L4443" s="2">
        <f>IFERROR(VLOOKUP(C4443,BOTULISMO!$A$3:$C$19,3,FALSE),0)</f>
        <v>0</v>
      </c>
      <c r="M4443" s="2">
        <f>IFERROR(VLOOKUP(C4443,'LEISHMANIOSE VISCERAL'!$A$4:$C$454,3,FALSE),0)</f>
        <v>2</v>
      </c>
      <c r="N4443" s="2">
        <f>IFERROR(VLOOKUP(C4443,'LEISHMANIOSE TEGUMENTAR'!$A$4:$C$1681,3,FALSE),0)</f>
        <v>9</v>
      </c>
      <c r="O4443" s="2">
        <f>IFERROR(VLOOKUP(C4443,'FEBRE AMARELA'!$A$4:$C$38,3,FALSE),0)</f>
        <v>0</v>
      </c>
      <c r="P4443" s="2">
        <f>IFERROR(VLOOKUP(C4443,DENGUE!$A$5:$C$4097,3,FALSE),0)</f>
        <v>30</v>
      </c>
      <c r="Q4443" s="2">
        <f>IFERROR(VLOOKUP(C4443,'HEPATITE VIRAL'!$A$5:$C$3162,3,FALSE),0)</f>
        <v>0</v>
      </c>
      <c r="R4443" s="2">
        <f>IFERROR(VLOOKUP(C4443,'FEBRE MACULOSA'!$A$5:$C$181,3,FALSE),0)</f>
        <v>0</v>
      </c>
      <c r="S4443" s="2">
        <f>IFERROR(VLOOKUP(C4443,LEPTOSPIROSE!$A$5:$C$1176,3,FALSE),0)</f>
        <v>0</v>
      </c>
      <c r="T4443" s="2">
        <f>IFERROR(VLOOKUP(C4443,'DOENÇA DE CHAGAS'!$A$5:$C$100,3,FALSE),0)</f>
        <v>0</v>
      </c>
      <c r="U4443" s="2">
        <f>IFERROR(VLOOKUP(C4443,'PICADAS DE COBRAS'!$A$6:$C$4645,3,FALSE),0)</f>
        <v>24</v>
      </c>
      <c r="V4443">
        <f>IFERROR(VLOOKUP(C4443,'ZIKA VIRUS'!$A$5:$C$2399,3,FALSE),0)</f>
        <v>0</v>
      </c>
      <c r="W4443">
        <f>IFERROR(VLOOKUP(C4443,'FEBRE TIFÓIDE'!$A$5:$C$46,3,FALSE),0)</f>
        <v>0</v>
      </c>
      <c r="X4443">
        <f>IFERROR(VLOOKUP(C4443,HANTAVIROSE!$A$5:$C$153,3,FALSE),0)</f>
        <v>0</v>
      </c>
      <c r="Y4443">
        <f>IFERROR(VLOOKUP(C4443,MENINGITE!$A$5:$C$447,3,FALSE),0)</f>
        <v>0</v>
      </c>
      <c r="Z4443">
        <f>IFERROR(VLOOKUP(C4443,RAIVA!$A$5:$C$16,3,FALSE),0)</f>
        <v>0</v>
      </c>
    </row>
    <row r="4444" spans="1:26" x14ac:dyDescent="0.3">
      <c r="A4444" s="2" t="s">
        <v>2425</v>
      </c>
      <c r="B4444" s="2" t="s">
        <v>2594</v>
      </c>
      <c r="C4444" s="2">
        <v>315800</v>
      </c>
      <c r="D4444" s="2">
        <v>3158003</v>
      </c>
      <c r="E4444" s="2" t="s">
        <v>2425</v>
      </c>
      <c r="F4444" s="2" t="s">
        <v>2594</v>
      </c>
      <c r="G4444" s="2">
        <f>IFERROR(VLOOKUP(D4444,Coordenadas!$A$2:$D$5571,3,FALSE),0)</f>
        <v>-19.443100000000001</v>
      </c>
      <c r="H4444" s="2">
        <f>IFERROR(VLOOKUP(D4444,Coordenadas!$A$2:$D$5571,4,FALSE),0)</f>
        <v>-43.106400000000001</v>
      </c>
      <c r="I4444" s="2" t="s">
        <v>5325</v>
      </c>
      <c r="J4444" s="2">
        <v>10552</v>
      </c>
      <c r="K4444" s="2" t="s">
        <v>5332</v>
      </c>
      <c r="L4444" s="2">
        <f>IFERROR(VLOOKUP(C4444,BOTULISMO!$A$3:$C$19,3,FALSE),0)</f>
        <v>0</v>
      </c>
      <c r="M4444" s="2">
        <f>IFERROR(VLOOKUP(C4444,'LEISHMANIOSE VISCERAL'!$A$4:$C$454,3,FALSE),0)</f>
        <v>0</v>
      </c>
      <c r="N4444" s="2">
        <f>IFERROR(VLOOKUP(C4444,'LEISHMANIOSE TEGUMENTAR'!$A$4:$C$1681,3,FALSE),0)</f>
        <v>2</v>
      </c>
      <c r="O4444" s="2">
        <f>IFERROR(VLOOKUP(C4444,'FEBRE AMARELA'!$A$4:$C$38,3,FALSE),0)</f>
        <v>0</v>
      </c>
      <c r="P4444" s="2">
        <f>IFERROR(VLOOKUP(C4444,DENGUE!$A$5:$C$4097,3,FALSE),0)</f>
        <v>35</v>
      </c>
      <c r="Q4444" s="2">
        <f>IFERROR(VLOOKUP(C4444,'HEPATITE VIRAL'!$A$5:$C$3162,3,FALSE),0)</f>
        <v>0</v>
      </c>
      <c r="R4444" s="2">
        <f>IFERROR(VLOOKUP(C4444,'FEBRE MACULOSA'!$A$5:$C$181,3,FALSE),0)</f>
        <v>0</v>
      </c>
      <c r="S4444" s="2">
        <f>IFERROR(VLOOKUP(C4444,LEPTOSPIROSE!$A$5:$C$1176,3,FALSE),0)</f>
        <v>0</v>
      </c>
      <c r="T4444" s="2">
        <f>IFERROR(VLOOKUP(C4444,'DOENÇA DE CHAGAS'!$A$5:$C$100,3,FALSE),0)</f>
        <v>0</v>
      </c>
      <c r="U4444" s="2">
        <f>IFERROR(VLOOKUP(C4444,'PICADAS DE COBRAS'!$A$6:$C$4645,3,FALSE),0)</f>
        <v>120</v>
      </c>
      <c r="V4444">
        <f>IFERROR(VLOOKUP(C4444,'ZIKA VIRUS'!$A$5:$C$2399,3,FALSE),0)</f>
        <v>0</v>
      </c>
      <c r="W4444">
        <f>IFERROR(VLOOKUP(C4444,'FEBRE TIFÓIDE'!$A$5:$C$46,3,FALSE),0)</f>
        <v>0</v>
      </c>
      <c r="X4444">
        <f>IFERROR(VLOOKUP(C4444,HANTAVIROSE!$A$5:$C$153,3,FALSE),0)</f>
        <v>0</v>
      </c>
      <c r="Y4444">
        <f>IFERROR(VLOOKUP(C4444,MENINGITE!$A$5:$C$447,3,FALSE),0)</f>
        <v>0</v>
      </c>
      <c r="Z4444">
        <f>IFERROR(VLOOKUP(C4444,RAIVA!$A$5:$C$16,3,FALSE),0)</f>
        <v>0</v>
      </c>
    </row>
    <row r="4445" spans="1:26" x14ac:dyDescent="0.3">
      <c r="A4445" s="2" t="s">
        <v>2349</v>
      </c>
      <c r="B4445" s="2" t="s">
        <v>2364</v>
      </c>
      <c r="C4445" s="2">
        <v>320455</v>
      </c>
      <c r="D4445" s="2">
        <v>3204559</v>
      </c>
      <c r="E4445" s="2" t="s">
        <v>2349</v>
      </c>
      <c r="F4445" s="2" t="s">
        <v>2364</v>
      </c>
      <c r="G4445" s="2">
        <f>IFERROR(VLOOKUP(D4445,Coordenadas!$A$2:$D$5571,3,FALSE),0)</f>
        <v>-20.025300000000001</v>
      </c>
      <c r="H4445" s="2">
        <f>IFERROR(VLOOKUP(D4445,Coordenadas!$A$2:$D$5571,4,FALSE),0)</f>
        <v>-40.743899999999996</v>
      </c>
      <c r="I4445" s="2" t="s">
        <v>5325</v>
      </c>
      <c r="J4445" s="2">
        <v>34176</v>
      </c>
      <c r="K4445" s="2" t="s">
        <v>5330</v>
      </c>
      <c r="L4445" s="2">
        <f>IFERROR(VLOOKUP(C4445,BOTULISMO!$A$3:$C$19,3,FALSE),0)</f>
        <v>0</v>
      </c>
      <c r="M4445" s="2">
        <f>IFERROR(VLOOKUP(C4445,'LEISHMANIOSE VISCERAL'!$A$4:$C$454,3,FALSE),0)</f>
        <v>0</v>
      </c>
      <c r="N4445" s="2">
        <f>IFERROR(VLOOKUP(C4445,'LEISHMANIOSE TEGUMENTAR'!$A$4:$C$1681,3,FALSE),0)</f>
        <v>0</v>
      </c>
      <c r="O4445" s="2">
        <f>IFERROR(VLOOKUP(C4445,'FEBRE AMARELA'!$A$4:$C$38,3,FALSE),0)</f>
        <v>0</v>
      </c>
      <c r="P4445" s="2">
        <f>IFERROR(VLOOKUP(C4445,DENGUE!$A$5:$C$4097,3,FALSE),0)</f>
        <v>0</v>
      </c>
      <c r="Q4445" s="2">
        <f>IFERROR(VLOOKUP(C4445,'HEPATITE VIRAL'!$A$5:$C$3162,3,FALSE),0)</f>
        <v>17</v>
      </c>
      <c r="R4445" s="2">
        <f>IFERROR(VLOOKUP(C4445,'FEBRE MACULOSA'!$A$5:$C$181,3,FALSE),0)</f>
        <v>0</v>
      </c>
      <c r="S4445" s="2">
        <f>IFERROR(VLOOKUP(C4445,LEPTOSPIROSE!$A$5:$C$1176,3,FALSE),0)</f>
        <v>7</v>
      </c>
      <c r="T4445" s="2">
        <f>IFERROR(VLOOKUP(C4445,'DOENÇA DE CHAGAS'!$A$5:$C$100,3,FALSE),0)</f>
        <v>0</v>
      </c>
      <c r="U4445" s="2">
        <f>IFERROR(VLOOKUP(C4445,'PICADAS DE COBRAS'!$A$6:$C$4645,3,FALSE),0)</f>
        <v>0</v>
      </c>
      <c r="V4445">
        <f>IFERROR(VLOOKUP(C4445,'ZIKA VIRUS'!$A$5:$C$2399,3,FALSE),0)</f>
        <v>12</v>
      </c>
      <c r="W4445">
        <f>IFERROR(VLOOKUP(C4445,'FEBRE TIFÓIDE'!$A$5:$C$46,3,FALSE),0)</f>
        <v>0</v>
      </c>
      <c r="X4445">
        <f>IFERROR(VLOOKUP(C4445,HANTAVIROSE!$A$5:$C$153,3,FALSE),0)</f>
        <v>0</v>
      </c>
      <c r="Y4445">
        <f>IFERROR(VLOOKUP(C4445,MENINGITE!$A$5:$C$447,3,FALSE),0)</f>
        <v>0</v>
      </c>
      <c r="Z4445">
        <f>IFERROR(VLOOKUP(C4445,RAIVA!$A$5:$C$16,3,FALSE),0)</f>
        <v>0</v>
      </c>
    </row>
    <row r="4446" spans="1:26" x14ac:dyDescent="0.3">
      <c r="A4446" s="2" t="s">
        <v>3816</v>
      </c>
      <c r="B4446" s="2" t="s">
        <v>3850</v>
      </c>
      <c r="C4446" s="2">
        <v>261270</v>
      </c>
      <c r="D4446" s="2">
        <v>2612703</v>
      </c>
      <c r="E4446" s="2" t="s">
        <v>3816</v>
      </c>
      <c r="F4446" s="2" t="s">
        <v>3850</v>
      </c>
      <c r="G4446" s="2">
        <f>IFERROR(VLOOKUP(D4446,Coordenadas!$A$2:$D$5571,3,FALSE),0)</f>
        <v>-7.8367599999999999</v>
      </c>
      <c r="H4446" s="2">
        <f>IFERROR(VLOOKUP(D4446,Coordenadas!$A$2:$D$5571,4,FALSE),0)</f>
        <v>-35.894100000000002</v>
      </c>
      <c r="I4446" s="2" t="s">
        <v>5324</v>
      </c>
      <c r="J4446" s="2">
        <v>13021</v>
      </c>
      <c r="K4446" s="2" t="s">
        <v>5332</v>
      </c>
      <c r="L4446" s="2">
        <f>IFERROR(VLOOKUP(C4446,BOTULISMO!$A$3:$C$19,3,FALSE),0)</f>
        <v>0</v>
      </c>
      <c r="M4446" s="2">
        <f>IFERROR(VLOOKUP(C4446,'LEISHMANIOSE VISCERAL'!$A$4:$C$454,3,FALSE),0)</f>
        <v>0</v>
      </c>
      <c r="N4446" s="2">
        <f>IFERROR(VLOOKUP(C4446,'LEISHMANIOSE TEGUMENTAR'!$A$4:$C$1681,3,FALSE),0)</f>
        <v>0</v>
      </c>
      <c r="O4446" s="2">
        <f>IFERROR(VLOOKUP(C4446,'FEBRE AMARELA'!$A$4:$C$38,3,FALSE),0)</f>
        <v>0</v>
      </c>
      <c r="P4446" s="2">
        <f>IFERROR(VLOOKUP(C4446,DENGUE!$A$5:$C$4097,3,FALSE),0)</f>
        <v>2</v>
      </c>
      <c r="Q4446" s="2">
        <f>IFERROR(VLOOKUP(C4446,'HEPATITE VIRAL'!$A$5:$C$3162,3,FALSE),0)</f>
        <v>0</v>
      </c>
      <c r="R4446" s="2">
        <f>IFERROR(VLOOKUP(C4446,'FEBRE MACULOSA'!$A$5:$C$181,3,FALSE),0)</f>
        <v>0</v>
      </c>
      <c r="S4446" s="2">
        <f>IFERROR(VLOOKUP(C4446,LEPTOSPIROSE!$A$5:$C$1176,3,FALSE),0)</f>
        <v>0</v>
      </c>
      <c r="T4446" s="2">
        <f>IFERROR(VLOOKUP(C4446,'DOENÇA DE CHAGAS'!$A$5:$C$100,3,FALSE),0)</f>
        <v>0</v>
      </c>
      <c r="U4446" s="2">
        <f>IFERROR(VLOOKUP(C4446,'PICADAS DE COBRAS'!$A$6:$C$4645,3,FALSE),0)</f>
        <v>0</v>
      </c>
      <c r="V4446">
        <f>IFERROR(VLOOKUP(C4446,'ZIKA VIRUS'!$A$5:$C$2399,3,FALSE),0)</f>
        <v>1</v>
      </c>
      <c r="W4446">
        <f>IFERROR(VLOOKUP(C4446,'FEBRE TIFÓIDE'!$A$5:$C$46,3,FALSE),0)</f>
        <v>0</v>
      </c>
      <c r="X4446">
        <f>IFERROR(VLOOKUP(C4446,HANTAVIROSE!$A$5:$C$153,3,FALSE),0)</f>
        <v>0</v>
      </c>
      <c r="Y4446">
        <f>IFERROR(VLOOKUP(C4446,MENINGITE!$A$5:$C$447,3,FALSE),0)</f>
        <v>0</v>
      </c>
      <c r="Z4446">
        <f>IFERROR(VLOOKUP(C4446,RAIVA!$A$5:$C$16,3,FALSE),0)</f>
        <v>0</v>
      </c>
    </row>
    <row r="4447" spans="1:26" x14ac:dyDescent="0.3">
      <c r="A4447" s="2" t="s">
        <v>470</v>
      </c>
      <c r="B4447" s="2" t="s">
        <v>601</v>
      </c>
      <c r="C4447" s="2">
        <v>431695</v>
      </c>
      <c r="D4447" s="2">
        <v>4316956</v>
      </c>
      <c r="E4447" s="2" t="s">
        <v>470</v>
      </c>
      <c r="F4447" s="2" t="s">
        <v>601</v>
      </c>
      <c r="G4447" s="2">
        <f>IFERROR(VLOOKUP(D4447,Coordenadas!$A$2:$D$5571,3,FALSE),0)</f>
        <v>-29.490200000000002</v>
      </c>
      <c r="H4447" s="2">
        <f>IFERROR(VLOOKUP(D4447,Coordenadas!$A$2:$D$5571,4,FALSE),0)</f>
        <v>-50.991900000000001</v>
      </c>
      <c r="I4447" s="2" t="s">
        <v>5326</v>
      </c>
      <c r="J4447" s="2">
        <v>6053</v>
      </c>
      <c r="K4447" s="2" t="s">
        <v>5332</v>
      </c>
      <c r="L4447" s="2">
        <f>IFERROR(VLOOKUP(C4447,BOTULISMO!$A$3:$C$19,3,FALSE),0)</f>
        <v>0</v>
      </c>
      <c r="M4447" s="2">
        <f>IFERROR(VLOOKUP(C4447,'LEISHMANIOSE VISCERAL'!$A$4:$C$454,3,FALSE),0)</f>
        <v>0</v>
      </c>
      <c r="N4447" s="2">
        <f>IFERROR(VLOOKUP(C4447,'LEISHMANIOSE TEGUMENTAR'!$A$4:$C$1681,3,FALSE),0)</f>
        <v>0</v>
      </c>
      <c r="O4447" s="2">
        <f>IFERROR(VLOOKUP(C4447,'FEBRE AMARELA'!$A$4:$C$38,3,FALSE),0)</f>
        <v>0</v>
      </c>
      <c r="P4447" s="2">
        <f>IFERROR(VLOOKUP(C4447,DENGUE!$A$5:$C$4097,3,FALSE),0)</f>
        <v>0</v>
      </c>
      <c r="Q4447" s="2">
        <f>IFERROR(VLOOKUP(C4447,'HEPATITE VIRAL'!$A$5:$C$3162,3,FALSE),0)</f>
        <v>3</v>
      </c>
      <c r="R4447" s="2">
        <f>IFERROR(VLOOKUP(C4447,'FEBRE MACULOSA'!$A$5:$C$181,3,FALSE),0)</f>
        <v>0</v>
      </c>
      <c r="S4447" s="2">
        <f>IFERROR(VLOOKUP(C4447,LEPTOSPIROSE!$A$5:$C$1176,3,FALSE),0)</f>
        <v>1</v>
      </c>
      <c r="T4447" s="2">
        <f>IFERROR(VLOOKUP(C4447,'DOENÇA DE CHAGAS'!$A$5:$C$100,3,FALSE),0)</f>
        <v>0</v>
      </c>
      <c r="U4447" s="2">
        <f>IFERROR(VLOOKUP(C4447,'PICADAS DE COBRAS'!$A$6:$C$4645,3,FALSE),0)</f>
        <v>2</v>
      </c>
      <c r="V4447">
        <f>IFERROR(VLOOKUP(C4447,'ZIKA VIRUS'!$A$5:$C$2399,3,FALSE),0)</f>
        <v>0</v>
      </c>
      <c r="W4447">
        <f>IFERROR(VLOOKUP(C4447,'FEBRE TIFÓIDE'!$A$5:$C$46,3,FALSE),0)</f>
        <v>0</v>
      </c>
      <c r="X4447">
        <f>IFERROR(VLOOKUP(C4447,HANTAVIROSE!$A$5:$C$153,3,FALSE),0)</f>
        <v>0</v>
      </c>
      <c r="Y4447">
        <f>IFERROR(VLOOKUP(C4447,MENINGITE!$A$5:$C$447,3,FALSE),0)</f>
        <v>0</v>
      </c>
      <c r="Z4447">
        <f>IFERROR(VLOOKUP(C4447,RAIVA!$A$5:$C$16,3,FALSE),0)</f>
        <v>0</v>
      </c>
    </row>
    <row r="4448" spans="1:26" x14ac:dyDescent="0.3">
      <c r="A4448" s="2" t="s">
        <v>1256</v>
      </c>
      <c r="B4448" s="2" t="s">
        <v>1324</v>
      </c>
      <c r="C4448" s="2">
        <v>412385</v>
      </c>
      <c r="D4448" s="2">
        <v>4123857</v>
      </c>
      <c r="E4448" s="2" t="s">
        <v>1256</v>
      </c>
      <c r="F4448" s="2" t="s">
        <v>1324</v>
      </c>
      <c r="G4448" s="2">
        <f>IFERROR(VLOOKUP(D4448,Coordenadas!$A$2:$D$5571,3,FALSE),0)</f>
        <v>-24.9377</v>
      </c>
      <c r="H4448" s="2">
        <f>IFERROR(VLOOKUP(D4448,Coordenadas!$A$2:$D$5571,4,FALSE),0)</f>
        <v>-51.869599999999998</v>
      </c>
      <c r="I4448" s="2" t="s">
        <v>5326</v>
      </c>
      <c r="J4448" s="2">
        <v>11500</v>
      </c>
      <c r="K4448" s="2" t="s">
        <v>5332</v>
      </c>
      <c r="L4448" s="2">
        <f>IFERROR(VLOOKUP(C4448,BOTULISMO!$A$3:$C$19,3,FALSE),0)</f>
        <v>0</v>
      </c>
      <c r="M4448" s="2">
        <f>IFERROR(VLOOKUP(C4448,'LEISHMANIOSE VISCERAL'!$A$4:$C$454,3,FALSE),0)</f>
        <v>0</v>
      </c>
      <c r="N4448" s="2">
        <f>IFERROR(VLOOKUP(C4448,'LEISHMANIOSE TEGUMENTAR'!$A$4:$C$1681,3,FALSE),0)</f>
        <v>0</v>
      </c>
      <c r="O4448" s="2">
        <f>IFERROR(VLOOKUP(C4448,'FEBRE AMARELA'!$A$4:$C$38,3,FALSE),0)</f>
        <v>0</v>
      </c>
      <c r="P4448" s="2">
        <f>IFERROR(VLOOKUP(C4448,DENGUE!$A$5:$C$4097,3,FALSE),0)</f>
        <v>0</v>
      </c>
      <c r="Q4448" s="2">
        <f>IFERROR(VLOOKUP(C4448,'HEPATITE VIRAL'!$A$5:$C$3162,3,FALSE),0)</f>
        <v>4</v>
      </c>
      <c r="R4448" s="2">
        <f>IFERROR(VLOOKUP(C4448,'FEBRE MACULOSA'!$A$5:$C$181,3,FALSE),0)</f>
        <v>0</v>
      </c>
      <c r="S4448" s="2">
        <f>IFERROR(VLOOKUP(C4448,LEPTOSPIROSE!$A$5:$C$1176,3,FALSE),0)</f>
        <v>0</v>
      </c>
      <c r="T4448" s="2">
        <f>IFERROR(VLOOKUP(C4448,'DOENÇA DE CHAGAS'!$A$5:$C$100,3,FALSE),0)</f>
        <v>0</v>
      </c>
      <c r="U4448" s="2">
        <f>IFERROR(VLOOKUP(C4448,'PICADAS DE COBRAS'!$A$6:$C$4645,3,FALSE),0)</f>
        <v>44</v>
      </c>
      <c r="V4448">
        <f>IFERROR(VLOOKUP(C4448,'ZIKA VIRUS'!$A$5:$C$2399,3,FALSE),0)</f>
        <v>0</v>
      </c>
      <c r="W4448">
        <f>IFERROR(VLOOKUP(C4448,'FEBRE TIFÓIDE'!$A$5:$C$46,3,FALSE),0)</f>
        <v>0</v>
      </c>
      <c r="X4448">
        <f>IFERROR(VLOOKUP(C4448,HANTAVIROSE!$A$5:$C$153,3,FALSE),0)</f>
        <v>0</v>
      </c>
      <c r="Y4448">
        <f>IFERROR(VLOOKUP(C4448,MENINGITE!$A$5:$C$447,3,FALSE),0)</f>
        <v>0</v>
      </c>
      <c r="Z4448">
        <f>IFERROR(VLOOKUP(C4448,RAIVA!$A$5:$C$16,3,FALSE),0)</f>
        <v>0</v>
      </c>
    </row>
    <row r="4449" spans="1:26" x14ac:dyDescent="0.3">
      <c r="A4449" s="2" t="s">
        <v>5044</v>
      </c>
      <c r="B4449" s="2" t="s">
        <v>5074</v>
      </c>
      <c r="C4449" s="2">
        <v>150660</v>
      </c>
      <c r="D4449" s="2">
        <v>1506609</v>
      </c>
      <c r="E4449" s="2" t="s">
        <v>5044</v>
      </c>
      <c r="F4449" s="2" t="s">
        <v>5074</v>
      </c>
      <c r="G4449" s="2">
        <f>IFERROR(VLOOKUP(D4449,Coordenadas!$A$2:$D$5571,3,FALSE),0)</f>
        <v>-1.35392</v>
      </c>
      <c r="H4449" s="2">
        <f>IFERROR(VLOOKUP(D4449,Coordenadas!$A$2:$D$5571,4,FALSE),0)</f>
        <v>-47.571199999999997</v>
      </c>
      <c r="I4449" s="2" t="s">
        <v>5323</v>
      </c>
      <c r="J4449" s="2">
        <v>23026</v>
      </c>
      <c r="K4449" s="2" t="s">
        <v>5330</v>
      </c>
      <c r="L4449" s="2">
        <f>IFERROR(VLOOKUP(C4449,BOTULISMO!$A$3:$C$19,3,FALSE),0)</f>
        <v>0</v>
      </c>
      <c r="M4449" s="2">
        <f>IFERROR(VLOOKUP(C4449,'LEISHMANIOSE VISCERAL'!$A$4:$C$454,3,FALSE),0)</f>
        <v>0</v>
      </c>
      <c r="N4449" s="2">
        <f>IFERROR(VLOOKUP(C4449,'LEISHMANIOSE TEGUMENTAR'!$A$4:$C$1681,3,FALSE),0)</f>
        <v>6</v>
      </c>
      <c r="O4449" s="2">
        <f>IFERROR(VLOOKUP(C4449,'FEBRE AMARELA'!$A$4:$C$38,3,FALSE),0)</f>
        <v>0</v>
      </c>
      <c r="P4449" s="2">
        <f>IFERROR(VLOOKUP(C4449,DENGUE!$A$5:$C$4097,3,FALSE),0)</f>
        <v>3</v>
      </c>
      <c r="Q4449" s="2">
        <f>IFERROR(VLOOKUP(C4449,'HEPATITE VIRAL'!$A$5:$C$3162,3,FALSE),0)</f>
        <v>0</v>
      </c>
      <c r="R4449" s="2">
        <f>IFERROR(VLOOKUP(C4449,'FEBRE MACULOSA'!$A$5:$C$181,3,FALSE),0)</f>
        <v>0</v>
      </c>
      <c r="S4449" s="2">
        <f>IFERROR(VLOOKUP(C4449,LEPTOSPIROSE!$A$5:$C$1176,3,FALSE),0)</f>
        <v>0</v>
      </c>
      <c r="T4449" s="2">
        <f>IFERROR(VLOOKUP(C4449,'DOENÇA DE CHAGAS'!$A$5:$C$100,3,FALSE),0)</f>
        <v>0</v>
      </c>
      <c r="U4449" s="2">
        <f>IFERROR(VLOOKUP(C4449,'PICADAS DE COBRAS'!$A$6:$C$4645,3,FALSE),0)</f>
        <v>11</v>
      </c>
      <c r="V4449">
        <f>IFERROR(VLOOKUP(C4449,'ZIKA VIRUS'!$A$5:$C$2399,3,FALSE),0)</f>
        <v>2</v>
      </c>
      <c r="W4449">
        <f>IFERROR(VLOOKUP(C4449,'FEBRE TIFÓIDE'!$A$5:$C$46,3,FALSE),0)</f>
        <v>0</v>
      </c>
      <c r="X4449">
        <f>IFERROR(VLOOKUP(C4449,HANTAVIROSE!$A$5:$C$153,3,FALSE),0)</f>
        <v>0</v>
      </c>
      <c r="Y4449">
        <f>IFERROR(VLOOKUP(C4449,MENINGITE!$A$5:$C$447,3,FALSE),0)</f>
        <v>0</v>
      </c>
      <c r="Z4449">
        <f>IFERROR(VLOOKUP(C4449,RAIVA!$A$5:$C$16,3,FALSE),0)</f>
        <v>0</v>
      </c>
    </row>
    <row r="4450" spans="1:26" x14ac:dyDescent="0.3">
      <c r="A4450" s="2" t="s">
        <v>2425</v>
      </c>
      <c r="B4450" s="2" t="s">
        <v>2593</v>
      </c>
      <c r="C4450" s="2">
        <v>315810</v>
      </c>
      <c r="D4450" s="2">
        <v>3158102</v>
      </c>
      <c r="E4450" s="2" t="s">
        <v>2425</v>
      </c>
      <c r="F4450" s="2" t="s">
        <v>2593</v>
      </c>
      <c r="G4450" s="2">
        <f>IFERROR(VLOOKUP(D4450,Coordenadas!$A$2:$D$5571,3,FALSE),0)</f>
        <v>-16.247900000000001</v>
      </c>
      <c r="H4450" s="2">
        <f>IFERROR(VLOOKUP(D4450,Coordenadas!$A$2:$D$5571,4,FALSE),0)</f>
        <v>-40.151200000000003</v>
      </c>
      <c r="I4450" s="2" t="s">
        <v>5325</v>
      </c>
      <c r="J4450" s="2">
        <v>5284</v>
      </c>
      <c r="K4450" s="2" t="s">
        <v>5332</v>
      </c>
      <c r="L4450" s="2">
        <f>IFERROR(VLOOKUP(C4450,BOTULISMO!$A$3:$C$19,3,FALSE),0)</f>
        <v>0</v>
      </c>
      <c r="M4450" s="2">
        <f>IFERROR(VLOOKUP(C4450,'LEISHMANIOSE VISCERAL'!$A$4:$C$454,3,FALSE),0)</f>
        <v>0</v>
      </c>
      <c r="N4450" s="2">
        <f>IFERROR(VLOOKUP(C4450,'LEISHMANIOSE TEGUMENTAR'!$A$4:$C$1681,3,FALSE),0)</f>
        <v>0</v>
      </c>
      <c r="O4450" s="2">
        <f>IFERROR(VLOOKUP(C4450,'FEBRE AMARELA'!$A$4:$C$38,3,FALSE),0)</f>
        <v>0</v>
      </c>
      <c r="P4450" s="2">
        <f>IFERROR(VLOOKUP(C4450,DENGUE!$A$5:$C$4097,3,FALSE),0)</f>
        <v>0</v>
      </c>
      <c r="Q4450" s="2">
        <f>IFERROR(VLOOKUP(C4450,'HEPATITE VIRAL'!$A$5:$C$3162,3,FALSE),0)</f>
        <v>0</v>
      </c>
      <c r="R4450" s="2">
        <f>IFERROR(VLOOKUP(C4450,'FEBRE MACULOSA'!$A$5:$C$181,3,FALSE),0)</f>
        <v>0</v>
      </c>
      <c r="S4450" s="2">
        <f>IFERROR(VLOOKUP(C4450,LEPTOSPIROSE!$A$5:$C$1176,3,FALSE),0)</f>
        <v>0</v>
      </c>
      <c r="T4450" s="2">
        <f>IFERROR(VLOOKUP(C4450,'DOENÇA DE CHAGAS'!$A$5:$C$100,3,FALSE),0)</f>
        <v>0</v>
      </c>
      <c r="U4450" s="2">
        <f>IFERROR(VLOOKUP(C4450,'PICADAS DE COBRAS'!$A$6:$C$4645,3,FALSE),0)</f>
        <v>28</v>
      </c>
      <c r="V4450">
        <f>IFERROR(VLOOKUP(C4450,'ZIKA VIRUS'!$A$5:$C$2399,3,FALSE),0)</f>
        <v>0</v>
      </c>
      <c r="W4450">
        <f>IFERROR(VLOOKUP(C4450,'FEBRE TIFÓIDE'!$A$5:$C$46,3,FALSE),0)</f>
        <v>0</v>
      </c>
      <c r="X4450">
        <f>IFERROR(VLOOKUP(C4450,HANTAVIROSE!$A$5:$C$153,3,FALSE),0)</f>
        <v>0</v>
      </c>
      <c r="Y4450">
        <f>IFERROR(VLOOKUP(C4450,MENINGITE!$A$5:$C$447,3,FALSE),0)</f>
        <v>0</v>
      </c>
      <c r="Z4450">
        <f>IFERROR(VLOOKUP(C4450,RAIVA!$A$5:$C$16,3,FALSE),0)</f>
        <v>0</v>
      </c>
    </row>
    <row r="4451" spans="1:26" x14ac:dyDescent="0.3">
      <c r="A4451" s="2" t="s">
        <v>2425</v>
      </c>
      <c r="B4451" s="2" t="s">
        <v>2592</v>
      </c>
      <c r="C4451" s="2">
        <v>315820</v>
      </c>
      <c r="D4451" s="2">
        <v>3158201</v>
      </c>
      <c r="E4451" s="2" t="s">
        <v>2425</v>
      </c>
      <c r="F4451" s="2" t="s">
        <v>2592</v>
      </c>
      <c r="G4451" s="2">
        <f>IFERROR(VLOOKUP(D4451,Coordenadas!$A$2:$D$5571,3,FALSE),0)</f>
        <v>-18.189599999999999</v>
      </c>
      <c r="H4451" s="2">
        <f>IFERROR(VLOOKUP(D4451,Coordenadas!$A$2:$D$5571,4,FALSE),0)</f>
        <v>-42.413899999999998</v>
      </c>
      <c r="I4451" s="2" t="s">
        <v>5325</v>
      </c>
      <c r="J4451" s="2">
        <v>14395</v>
      </c>
      <c r="K4451" s="2" t="s">
        <v>5332</v>
      </c>
      <c r="L4451" s="2">
        <f>IFERROR(VLOOKUP(C4451,BOTULISMO!$A$3:$C$19,3,FALSE),0)</f>
        <v>0</v>
      </c>
      <c r="M4451" s="2">
        <f>IFERROR(VLOOKUP(C4451,'LEISHMANIOSE VISCERAL'!$A$4:$C$454,3,FALSE),0)</f>
        <v>0</v>
      </c>
      <c r="N4451" s="2">
        <f>IFERROR(VLOOKUP(C4451,'LEISHMANIOSE TEGUMENTAR'!$A$4:$C$1681,3,FALSE),0)</f>
        <v>6</v>
      </c>
      <c r="O4451" s="2">
        <f>IFERROR(VLOOKUP(C4451,'FEBRE AMARELA'!$A$4:$C$38,3,FALSE),0)</f>
        <v>0</v>
      </c>
      <c r="P4451" s="2">
        <f>IFERROR(VLOOKUP(C4451,DENGUE!$A$5:$C$4097,3,FALSE),0)</f>
        <v>29</v>
      </c>
      <c r="Q4451" s="2">
        <f>IFERROR(VLOOKUP(C4451,'HEPATITE VIRAL'!$A$5:$C$3162,3,FALSE),0)</f>
        <v>3</v>
      </c>
      <c r="R4451" s="2">
        <f>IFERROR(VLOOKUP(C4451,'FEBRE MACULOSA'!$A$5:$C$181,3,FALSE),0)</f>
        <v>0</v>
      </c>
      <c r="S4451" s="2">
        <f>IFERROR(VLOOKUP(C4451,LEPTOSPIROSE!$A$5:$C$1176,3,FALSE),0)</f>
        <v>0</v>
      </c>
      <c r="T4451" s="2">
        <f>IFERROR(VLOOKUP(C4451,'DOENÇA DE CHAGAS'!$A$5:$C$100,3,FALSE),0)</f>
        <v>0</v>
      </c>
      <c r="U4451" s="2">
        <f>IFERROR(VLOOKUP(C4451,'PICADAS DE COBRAS'!$A$6:$C$4645,3,FALSE),0)</f>
        <v>61</v>
      </c>
      <c r="V4451">
        <f>IFERROR(VLOOKUP(C4451,'ZIKA VIRUS'!$A$5:$C$2399,3,FALSE),0)</f>
        <v>1</v>
      </c>
      <c r="W4451">
        <f>IFERROR(VLOOKUP(C4451,'FEBRE TIFÓIDE'!$A$5:$C$46,3,FALSE),0)</f>
        <v>0</v>
      </c>
      <c r="X4451">
        <f>IFERROR(VLOOKUP(C4451,HANTAVIROSE!$A$5:$C$153,3,FALSE),0)</f>
        <v>0</v>
      </c>
      <c r="Y4451">
        <f>IFERROR(VLOOKUP(C4451,MENINGITE!$A$5:$C$447,3,FALSE),0)</f>
        <v>0</v>
      </c>
      <c r="Z4451">
        <f>IFERROR(VLOOKUP(C4451,RAIVA!$A$5:$C$16,3,FALSE),0)</f>
        <v>0</v>
      </c>
    </row>
    <row r="4452" spans="1:26" x14ac:dyDescent="0.3">
      <c r="A4452" s="2" t="s">
        <v>4903</v>
      </c>
      <c r="B4452" s="2" t="s">
        <v>4925</v>
      </c>
      <c r="C4452" s="2">
        <v>171888</v>
      </c>
      <c r="D4452" s="2">
        <v>1718881</v>
      </c>
      <c r="E4452" s="2" t="s">
        <v>4903</v>
      </c>
      <c r="F4452" s="2" t="s">
        <v>4925</v>
      </c>
      <c r="G4452" s="2">
        <f>IFERROR(VLOOKUP(D4452,Coordenadas!$A$2:$D$5571,3,FALSE),0)</f>
        <v>-8.8046000000000006</v>
      </c>
      <c r="H4452" s="2">
        <f>IFERROR(VLOOKUP(D4452,Coordenadas!$A$2:$D$5571,4,FALSE),0)</f>
        <v>-47.788699999999999</v>
      </c>
      <c r="I4452" s="2" t="s">
        <v>5323</v>
      </c>
      <c r="J4452" s="2">
        <v>2894</v>
      </c>
      <c r="K4452" s="2" t="s">
        <v>5332</v>
      </c>
      <c r="L4452" s="2">
        <f>IFERROR(VLOOKUP(C4452,BOTULISMO!$A$3:$C$19,3,FALSE),0)</f>
        <v>0</v>
      </c>
      <c r="M4452" s="2">
        <f>IFERROR(VLOOKUP(C4452,'LEISHMANIOSE VISCERAL'!$A$4:$C$454,3,FALSE),0)</f>
        <v>0</v>
      </c>
      <c r="N4452" s="2">
        <f>IFERROR(VLOOKUP(C4452,'LEISHMANIOSE TEGUMENTAR'!$A$4:$C$1681,3,FALSE),0)</f>
        <v>0</v>
      </c>
      <c r="O4452" s="2">
        <f>IFERROR(VLOOKUP(C4452,'FEBRE AMARELA'!$A$4:$C$38,3,FALSE),0)</f>
        <v>0</v>
      </c>
      <c r="P4452" s="2">
        <f>IFERROR(VLOOKUP(C4452,DENGUE!$A$5:$C$4097,3,FALSE),0)</f>
        <v>1</v>
      </c>
      <c r="Q4452" s="2">
        <f>IFERROR(VLOOKUP(C4452,'HEPATITE VIRAL'!$A$5:$C$3162,3,FALSE),0)</f>
        <v>0</v>
      </c>
      <c r="R4452" s="2">
        <f>IFERROR(VLOOKUP(C4452,'FEBRE MACULOSA'!$A$5:$C$181,3,FALSE),0)</f>
        <v>0</v>
      </c>
      <c r="S4452" s="2">
        <f>IFERROR(VLOOKUP(C4452,LEPTOSPIROSE!$A$5:$C$1176,3,FALSE),0)</f>
        <v>0</v>
      </c>
      <c r="T4452" s="2">
        <f>IFERROR(VLOOKUP(C4452,'DOENÇA DE CHAGAS'!$A$5:$C$100,3,FALSE),0)</f>
        <v>0</v>
      </c>
      <c r="U4452" s="2">
        <f>IFERROR(VLOOKUP(C4452,'PICADAS DE COBRAS'!$A$6:$C$4645,3,FALSE),0)</f>
        <v>3</v>
      </c>
      <c r="V4452">
        <f>IFERROR(VLOOKUP(C4452,'ZIKA VIRUS'!$A$5:$C$2399,3,FALSE),0)</f>
        <v>0</v>
      </c>
      <c r="W4452">
        <f>IFERROR(VLOOKUP(C4452,'FEBRE TIFÓIDE'!$A$5:$C$46,3,FALSE),0)</f>
        <v>0</v>
      </c>
      <c r="X4452">
        <f>IFERROR(VLOOKUP(C4452,HANTAVIROSE!$A$5:$C$153,3,FALSE),0)</f>
        <v>0</v>
      </c>
      <c r="Y4452">
        <f>IFERROR(VLOOKUP(C4452,MENINGITE!$A$5:$C$447,3,FALSE),0)</f>
        <v>0</v>
      </c>
      <c r="Z4452">
        <f>IFERROR(VLOOKUP(C4452,RAIVA!$A$5:$C$16,3,FALSE),0)</f>
        <v>0</v>
      </c>
    </row>
    <row r="4453" spans="1:26" x14ac:dyDescent="0.3">
      <c r="A4453" s="2" t="s">
        <v>2258</v>
      </c>
      <c r="B4453" s="2" t="s">
        <v>2281</v>
      </c>
      <c r="C4453" s="2">
        <v>330460</v>
      </c>
      <c r="D4453" s="2">
        <v>3304607</v>
      </c>
      <c r="E4453" s="2" t="s">
        <v>2258</v>
      </c>
      <c r="F4453" s="2" t="s">
        <v>2281</v>
      </c>
      <c r="G4453" s="2">
        <f>IFERROR(VLOOKUP(D4453,Coordenadas!$A$2:$D$5571,3,FALSE),0)</f>
        <v>-21.954699999999999</v>
      </c>
      <c r="H4453" s="2">
        <f>IFERROR(VLOOKUP(D4453,Coordenadas!$A$2:$D$5571,4,FALSE),0)</f>
        <v>-42.009799999999998</v>
      </c>
      <c r="I4453" s="2" t="s">
        <v>5325</v>
      </c>
      <c r="J4453" s="2">
        <v>10321</v>
      </c>
      <c r="K4453" s="2" t="s">
        <v>5332</v>
      </c>
      <c r="L4453" s="2">
        <f>IFERROR(VLOOKUP(C4453,BOTULISMO!$A$3:$C$19,3,FALSE),0)</f>
        <v>0</v>
      </c>
      <c r="M4453" s="2">
        <f>IFERROR(VLOOKUP(C4453,'LEISHMANIOSE VISCERAL'!$A$4:$C$454,3,FALSE),0)</f>
        <v>0</v>
      </c>
      <c r="N4453" s="2">
        <f>IFERROR(VLOOKUP(C4453,'LEISHMANIOSE TEGUMENTAR'!$A$4:$C$1681,3,FALSE),0)</f>
        <v>0</v>
      </c>
      <c r="O4453" s="2">
        <f>IFERROR(VLOOKUP(C4453,'FEBRE AMARELA'!$A$4:$C$38,3,FALSE),0)</f>
        <v>0</v>
      </c>
      <c r="P4453" s="2">
        <f>IFERROR(VLOOKUP(C4453,DENGUE!$A$5:$C$4097,3,FALSE),0)</f>
        <v>0</v>
      </c>
      <c r="Q4453" s="2">
        <f>IFERROR(VLOOKUP(C4453,'HEPATITE VIRAL'!$A$5:$C$3162,3,FALSE),0)</f>
        <v>0</v>
      </c>
      <c r="R4453" s="2">
        <f>IFERROR(VLOOKUP(C4453,'FEBRE MACULOSA'!$A$5:$C$181,3,FALSE),0)</f>
        <v>0</v>
      </c>
      <c r="S4453" s="2">
        <f>IFERROR(VLOOKUP(C4453,LEPTOSPIROSE!$A$5:$C$1176,3,FALSE),0)</f>
        <v>0</v>
      </c>
      <c r="T4453" s="2">
        <f>IFERROR(VLOOKUP(C4453,'DOENÇA DE CHAGAS'!$A$5:$C$100,3,FALSE),0)</f>
        <v>0</v>
      </c>
      <c r="U4453" s="2">
        <f>IFERROR(VLOOKUP(C4453,'PICADAS DE COBRAS'!$A$6:$C$4645,3,FALSE),0)</f>
        <v>5</v>
      </c>
      <c r="V4453">
        <f>IFERROR(VLOOKUP(C4453,'ZIKA VIRUS'!$A$5:$C$2399,3,FALSE),0)</f>
        <v>0</v>
      </c>
      <c r="W4453">
        <f>IFERROR(VLOOKUP(C4453,'FEBRE TIFÓIDE'!$A$5:$C$46,3,FALSE),0)</f>
        <v>0</v>
      </c>
      <c r="X4453">
        <f>IFERROR(VLOOKUP(C4453,HANTAVIROSE!$A$5:$C$153,3,FALSE),0)</f>
        <v>0</v>
      </c>
      <c r="Y4453">
        <f>IFERROR(VLOOKUP(C4453,MENINGITE!$A$5:$C$447,3,FALSE),0)</f>
        <v>0</v>
      </c>
      <c r="Z4453">
        <f>IFERROR(VLOOKUP(C4453,RAIVA!$A$5:$C$16,3,FALSE),0)</f>
        <v>0</v>
      </c>
    </row>
    <row r="4454" spans="1:26" x14ac:dyDescent="0.3">
      <c r="A4454" s="2" t="s">
        <v>1256</v>
      </c>
      <c r="B4454" s="2" t="s">
        <v>1323</v>
      </c>
      <c r="C4454" s="2">
        <v>412390</v>
      </c>
      <c r="D4454" s="2">
        <v>4123907</v>
      </c>
      <c r="E4454" s="2" t="s">
        <v>1256</v>
      </c>
      <c r="F4454" s="2" t="s">
        <v>1323</v>
      </c>
      <c r="G4454" s="2">
        <f>IFERROR(VLOOKUP(D4454,Coordenadas!$A$2:$D$5571,3,FALSE),0)</f>
        <v>-23.1465</v>
      </c>
      <c r="H4454" s="2">
        <f>IFERROR(VLOOKUP(D4454,Coordenadas!$A$2:$D$5571,4,FALSE),0)</f>
        <v>-50.5167</v>
      </c>
      <c r="I4454" s="2" t="s">
        <v>5326</v>
      </c>
      <c r="J4454" s="2">
        <v>12435</v>
      </c>
      <c r="K4454" s="2" t="s">
        <v>5332</v>
      </c>
      <c r="L4454" s="2">
        <f>IFERROR(VLOOKUP(C4454,BOTULISMO!$A$3:$C$19,3,FALSE),0)</f>
        <v>0</v>
      </c>
      <c r="M4454" s="2">
        <f>IFERROR(VLOOKUP(C4454,'LEISHMANIOSE VISCERAL'!$A$4:$C$454,3,FALSE),0)</f>
        <v>0</v>
      </c>
      <c r="N4454" s="2">
        <f>IFERROR(VLOOKUP(C4454,'LEISHMANIOSE TEGUMENTAR'!$A$4:$C$1681,3,FALSE),0)</f>
        <v>0</v>
      </c>
      <c r="O4454" s="2">
        <f>IFERROR(VLOOKUP(C4454,'FEBRE AMARELA'!$A$4:$C$38,3,FALSE),0)</f>
        <v>0</v>
      </c>
      <c r="P4454" s="2">
        <f>IFERROR(VLOOKUP(C4454,DENGUE!$A$5:$C$4097,3,FALSE),0)</f>
        <v>117</v>
      </c>
      <c r="Q4454" s="2">
        <f>IFERROR(VLOOKUP(C4454,'HEPATITE VIRAL'!$A$5:$C$3162,3,FALSE),0)</f>
        <v>7</v>
      </c>
      <c r="R4454" s="2">
        <f>IFERROR(VLOOKUP(C4454,'FEBRE MACULOSA'!$A$5:$C$181,3,FALSE),0)</f>
        <v>0</v>
      </c>
      <c r="S4454" s="2">
        <f>IFERROR(VLOOKUP(C4454,LEPTOSPIROSE!$A$5:$C$1176,3,FALSE),0)</f>
        <v>2</v>
      </c>
      <c r="T4454" s="2">
        <f>IFERROR(VLOOKUP(C4454,'DOENÇA DE CHAGAS'!$A$5:$C$100,3,FALSE),0)</f>
        <v>0</v>
      </c>
      <c r="U4454" s="2">
        <f>IFERROR(VLOOKUP(C4454,'PICADAS DE COBRAS'!$A$6:$C$4645,3,FALSE),0)</f>
        <v>28</v>
      </c>
      <c r="V4454">
        <f>IFERROR(VLOOKUP(C4454,'ZIKA VIRUS'!$A$5:$C$2399,3,FALSE),0)</f>
        <v>1</v>
      </c>
      <c r="W4454">
        <f>IFERROR(VLOOKUP(C4454,'FEBRE TIFÓIDE'!$A$5:$C$46,3,FALSE),0)</f>
        <v>0</v>
      </c>
      <c r="X4454">
        <f>IFERROR(VLOOKUP(C4454,HANTAVIROSE!$A$5:$C$153,3,FALSE),0)</f>
        <v>0</v>
      </c>
      <c r="Y4454">
        <f>IFERROR(VLOOKUP(C4454,MENINGITE!$A$5:$C$447,3,FALSE),0)</f>
        <v>0</v>
      </c>
      <c r="Z4454">
        <f>IFERROR(VLOOKUP(C4454,RAIVA!$A$5:$C$16,3,FALSE),0)</f>
        <v>0</v>
      </c>
    </row>
    <row r="4455" spans="1:26" x14ac:dyDescent="0.3">
      <c r="A4455" s="2" t="s">
        <v>1637</v>
      </c>
      <c r="B4455" s="2" t="s">
        <v>1750</v>
      </c>
      <c r="C4455" s="2">
        <v>354710</v>
      </c>
      <c r="D4455" s="2">
        <v>3547106</v>
      </c>
      <c r="E4455" s="2" t="s">
        <v>1637</v>
      </c>
      <c r="F4455" s="2" t="s">
        <v>1750</v>
      </c>
      <c r="G4455" s="2">
        <f>IFERROR(VLOOKUP(D4455,Coordenadas!$A$2:$D$5571,3,FALSE),0)</f>
        <v>-21.349499999999999</v>
      </c>
      <c r="H4455" s="2">
        <f>IFERROR(VLOOKUP(D4455,Coordenadas!$A$2:$D$5571,4,FALSE),0)</f>
        <v>-51.756399999999999</v>
      </c>
      <c r="I4455" s="2" t="s">
        <v>5325</v>
      </c>
      <c r="J4455" s="2">
        <v>2831</v>
      </c>
      <c r="K4455" s="2" t="s">
        <v>5332</v>
      </c>
      <c r="L4455" s="2">
        <f>IFERROR(VLOOKUP(C4455,BOTULISMO!$A$3:$C$19,3,FALSE),0)</f>
        <v>0</v>
      </c>
      <c r="M4455" s="2">
        <f>IFERROR(VLOOKUP(C4455,'LEISHMANIOSE VISCERAL'!$A$4:$C$454,3,FALSE),0)</f>
        <v>0</v>
      </c>
      <c r="N4455" s="2">
        <f>IFERROR(VLOOKUP(C4455,'LEISHMANIOSE TEGUMENTAR'!$A$4:$C$1681,3,FALSE),0)</f>
        <v>0</v>
      </c>
      <c r="O4455" s="2">
        <f>IFERROR(VLOOKUP(C4455,'FEBRE AMARELA'!$A$4:$C$38,3,FALSE),0)</f>
        <v>0</v>
      </c>
      <c r="P4455" s="2">
        <f>IFERROR(VLOOKUP(C4455,DENGUE!$A$5:$C$4097,3,FALSE),0)</f>
        <v>22</v>
      </c>
      <c r="Q4455" s="2">
        <f>IFERROR(VLOOKUP(C4455,'HEPATITE VIRAL'!$A$5:$C$3162,3,FALSE),0)</f>
        <v>0</v>
      </c>
      <c r="R4455" s="2">
        <f>IFERROR(VLOOKUP(C4455,'FEBRE MACULOSA'!$A$5:$C$181,3,FALSE),0)</f>
        <v>0</v>
      </c>
      <c r="S4455" s="2">
        <f>IFERROR(VLOOKUP(C4455,LEPTOSPIROSE!$A$5:$C$1176,3,FALSE),0)</f>
        <v>0</v>
      </c>
      <c r="T4455" s="2">
        <f>IFERROR(VLOOKUP(C4455,'DOENÇA DE CHAGAS'!$A$5:$C$100,3,FALSE),0)</f>
        <v>0</v>
      </c>
      <c r="U4455" s="2">
        <f>IFERROR(VLOOKUP(C4455,'PICADAS DE COBRAS'!$A$6:$C$4645,3,FALSE),0)</f>
        <v>2</v>
      </c>
      <c r="V4455">
        <f>IFERROR(VLOOKUP(C4455,'ZIKA VIRUS'!$A$5:$C$2399,3,FALSE),0)</f>
        <v>0</v>
      </c>
      <c r="W4455">
        <f>IFERROR(VLOOKUP(C4455,'FEBRE TIFÓIDE'!$A$5:$C$46,3,FALSE),0)</f>
        <v>0</v>
      </c>
      <c r="X4455">
        <f>IFERROR(VLOOKUP(C4455,HANTAVIROSE!$A$5:$C$153,3,FALSE),0)</f>
        <v>0</v>
      </c>
      <c r="Y4455">
        <f>IFERROR(VLOOKUP(C4455,MENINGITE!$A$5:$C$447,3,FALSE),0)</f>
        <v>0</v>
      </c>
      <c r="Z4455">
        <f>IFERROR(VLOOKUP(C4455,RAIVA!$A$5:$C$16,3,FALSE),0)</f>
        <v>0</v>
      </c>
    </row>
    <row r="4456" spans="1:26" x14ac:dyDescent="0.3">
      <c r="A4456" s="2" t="s">
        <v>1256</v>
      </c>
      <c r="B4456" s="2" t="s">
        <v>1322</v>
      </c>
      <c r="C4456" s="2">
        <v>412395</v>
      </c>
      <c r="D4456" s="2">
        <v>4123956</v>
      </c>
      <c r="E4456" s="2" t="s">
        <v>1256</v>
      </c>
      <c r="F4456" s="2" t="s">
        <v>1322</v>
      </c>
      <c r="G4456" s="2">
        <f>IFERROR(VLOOKUP(D4456,Coordenadas!$A$2:$D$5571,3,FALSE),0)</f>
        <v>-23.108000000000001</v>
      </c>
      <c r="H4456" s="2">
        <f>IFERROR(VLOOKUP(D4456,Coordenadas!$A$2:$D$5571,4,FALSE),0)</f>
        <v>-53.110300000000002</v>
      </c>
      <c r="I4456" s="2" t="s">
        <v>5326</v>
      </c>
      <c r="J4456" s="2">
        <v>3571</v>
      </c>
      <c r="K4456" s="2" t="s">
        <v>5332</v>
      </c>
      <c r="L4456" s="2">
        <f>IFERROR(VLOOKUP(C4456,BOTULISMO!$A$3:$C$19,3,FALSE),0)</f>
        <v>0</v>
      </c>
      <c r="M4456" s="2">
        <f>IFERROR(VLOOKUP(C4456,'LEISHMANIOSE VISCERAL'!$A$4:$C$454,3,FALSE),0)</f>
        <v>0</v>
      </c>
      <c r="N4456" s="2">
        <f>IFERROR(VLOOKUP(C4456,'LEISHMANIOSE TEGUMENTAR'!$A$4:$C$1681,3,FALSE),0)</f>
        <v>0</v>
      </c>
      <c r="O4456" s="2">
        <f>IFERROR(VLOOKUP(C4456,'FEBRE AMARELA'!$A$4:$C$38,3,FALSE),0)</f>
        <v>0</v>
      </c>
      <c r="P4456" s="2">
        <f>IFERROR(VLOOKUP(C4456,DENGUE!$A$5:$C$4097,3,FALSE),0)</f>
        <v>258</v>
      </c>
      <c r="Q4456" s="2">
        <f>IFERROR(VLOOKUP(C4456,'HEPATITE VIRAL'!$A$5:$C$3162,3,FALSE),0)</f>
        <v>3</v>
      </c>
      <c r="R4456" s="2">
        <f>IFERROR(VLOOKUP(C4456,'FEBRE MACULOSA'!$A$5:$C$181,3,FALSE),0)</f>
        <v>0</v>
      </c>
      <c r="S4456" s="2">
        <f>IFERROR(VLOOKUP(C4456,LEPTOSPIROSE!$A$5:$C$1176,3,FALSE),0)</f>
        <v>0</v>
      </c>
      <c r="T4456" s="2">
        <f>IFERROR(VLOOKUP(C4456,'DOENÇA DE CHAGAS'!$A$5:$C$100,3,FALSE),0)</f>
        <v>0</v>
      </c>
      <c r="U4456" s="2">
        <f>IFERROR(VLOOKUP(C4456,'PICADAS DE COBRAS'!$A$6:$C$4645,3,FALSE),0)</f>
        <v>7</v>
      </c>
      <c r="V4456">
        <f>IFERROR(VLOOKUP(C4456,'ZIKA VIRUS'!$A$5:$C$2399,3,FALSE),0)</f>
        <v>0</v>
      </c>
      <c r="W4456">
        <f>IFERROR(VLOOKUP(C4456,'FEBRE TIFÓIDE'!$A$5:$C$46,3,FALSE),0)</f>
        <v>0</v>
      </c>
      <c r="X4456">
        <f>IFERROR(VLOOKUP(C4456,HANTAVIROSE!$A$5:$C$153,3,FALSE),0)</f>
        <v>0</v>
      </c>
      <c r="Y4456">
        <f>IFERROR(VLOOKUP(C4456,MENINGITE!$A$5:$C$447,3,FALSE),0)</f>
        <v>0</v>
      </c>
      <c r="Z4456">
        <f>IFERROR(VLOOKUP(C4456,RAIVA!$A$5:$C$16,3,FALSE),0)</f>
        <v>0</v>
      </c>
    </row>
    <row r="4457" spans="1:26" x14ac:dyDescent="0.3">
      <c r="A4457" s="2" t="s">
        <v>4319</v>
      </c>
      <c r="B4457" s="2" t="s">
        <v>4342</v>
      </c>
      <c r="C4457" s="2">
        <v>231220</v>
      </c>
      <c r="D4457" s="2">
        <v>2312205</v>
      </c>
      <c r="E4457" s="2" t="s">
        <v>4319</v>
      </c>
      <c r="F4457" s="2" t="s">
        <v>4342</v>
      </c>
      <c r="G4457" s="2">
        <f>IFERROR(VLOOKUP(D4457,Coordenadas!$A$2:$D$5571,3,FALSE),0)</f>
        <v>-4.3260800000000001</v>
      </c>
      <c r="H4457" s="2">
        <f>IFERROR(VLOOKUP(D4457,Coordenadas!$A$2:$D$5571,4,FALSE),0)</f>
        <v>-40.152299999999997</v>
      </c>
      <c r="I4457" s="2" t="s">
        <v>5324</v>
      </c>
      <c r="J4457" s="2">
        <v>42763</v>
      </c>
      <c r="K4457" s="2" t="s">
        <v>5330</v>
      </c>
      <c r="L4457" s="2">
        <f>IFERROR(VLOOKUP(C4457,BOTULISMO!$A$3:$C$19,3,FALSE),0)</f>
        <v>0</v>
      </c>
      <c r="M4457" s="2">
        <f>IFERROR(VLOOKUP(C4457,'LEISHMANIOSE VISCERAL'!$A$4:$C$454,3,FALSE),0)</f>
        <v>7</v>
      </c>
      <c r="N4457" s="2">
        <f>IFERROR(VLOOKUP(C4457,'LEISHMANIOSE TEGUMENTAR'!$A$4:$C$1681,3,FALSE),0)</f>
        <v>1</v>
      </c>
      <c r="O4457" s="2">
        <f>IFERROR(VLOOKUP(C4457,'FEBRE AMARELA'!$A$4:$C$38,3,FALSE),0)</f>
        <v>0</v>
      </c>
      <c r="P4457" s="2">
        <f>IFERROR(VLOOKUP(C4457,DENGUE!$A$5:$C$4097,3,FALSE),0)</f>
        <v>1</v>
      </c>
      <c r="Q4457" s="2">
        <f>IFERROR(VLOOKUP(C4457,'HEPATITE VIRAL'!$A$5:$C$3162,3,FALSE),0)</f>
        <v>0</v>
      </c>
      <c r="R4457" s="2">
        <f>IFERROR(VLOOKUP(C4457,'FEBRE MACULOSA'!$A$5:$C$181,3,FALSE),0)</f>
        <v>0</v>
      </c>
      <c r="S4457" s="2">
        <f>IFERROR(VLOOKUP(C4457,LEPTOSPIROSE!$A$5:$C$1176,3,FALSE),0)</f>
        <v>0</v>
      </c>
      <c r="T4457" s="2">
        <f>IFERROR(VLOOKUP(C4457,'DOENÇA DE CHAGAS'!$A$5:$C$100,3,FALSE),0)</f>
        <v>0</v>
      </c>
      <c r="U4457" s="2">
        <f>IFERROR(VLOOKUP(C4457,'PICADAS DE COBRAS'!$A$6:$C$4645,3,FALSE),0)</f>
        <v>7</v>
      </c>
      <c r="V4457">
        <f>IFERROR(VLOOKUP(C4457,'ZIKA VIRUS'!$A$5:$C$2399,3,FALSE),0)</f>
        <v>1</v>
      </c>
      <c r="W4457">
        <f>IFERROR(VLOOKUP(C4457,'FEBRE TIFÓIDE'!$A$5:$C$46,3,FALSE),0)</f>
        <v>0</v>
      </c>
      <c r="X4457">
        <f>IFERROR(VLOOKUP(C4457,HANTAVIROSE!$A$5:$C$153,3,FALSE),0)</f>
        <v>0</v>
      </c>
      <c r="Y4457">
        <f>IFERROR(VLOOKUP(C4457,MENINGITE!$A$5:$C$447,3,FALSE),0)</f>
        <v>0</v>
      </c>
      <c r="Z4457">
        <f>IFERROR(VLOOKUP(C4457,RAIVA!$A$5:$C$16,3,FALSE),0)</f>
        <v>0</v>
      </c>
    </row>
    <row r="4458" spans="1:26" x14ac:dyDescent="0.3">
      <c r="A4458" s="2" t="s">
        <v>4704</v>
      </c>
      <c r="B4458" s="2" t="s">
        <v>4748</v>
      </c>
      <c r="C4458" s="2">
        <v>211010</v>
      </c>
      <c r="D4458" s="2">
        <v>2110104</v>
      </c>
      <c r="E4458" s="2" t="s">
        <v>4704</v>
      </c>
      <c r="F4458" s="2" t="s">
        <v>4748</v>
      </c>
      <c r="G4458" s="2">
        <f>IFERROR(VLOOKUP(D4458,Coordenadas!$A$2:$D$5571,3,FALSE),0)</f>
        <v>-3.49308</v>
      </c>
      <c r="H4458" s="2">
        <f>IFERROR(VLOOKUP(D4458,Coordenadas!$A$2:$D$5571,4,FALSE),0)</f>
        <v>-42.568800000000003</v>
      </c>
      <c r="I4458" s="2" t="s">
        <v>5324</v>
      </c>
      <c r="J4458" s="2">
        <v>29191</v>
      </c>
      <c r="K4458" s="2" t="s">
        <v>5330</v>
      </c>
      <c r="L4458" s="2">
        <f>IFERROR(VLOOKUP(C4458,BOTULISMO!$A$3:$C$19,3,FALSE),0)</f>
        <v>0</v>
      </c>
      <c r="M4458" s="2">
        <f>IFERROR(VLOOKUP(C4458,'LEISHMANIOSE VISCERAL'!$A$4:$C$454,3,FALSE),0)</f>
        <v>1</v>
      </c>
      <c r="N4458" s="2">
        <f>IFERROR(VLOOKUP(C4458,'LEISHMANIOSE TEGUMENTAR'!$A$4:$C$1681,3,FALSE),0)</f>
        <v>26</v>
      </c>
      <c r="O4458" s="2">
        <f>IFERROR(VLOOKUP(C4458,'FEBRE AMARELA'!$A$4:$C$38,3,FALSE),0)</f>
        <v>0</v>
      </c>
      <c r="P4458" s="2">
        <f>IFERROR(VLOOKUP(C4458,DENGUE!$A$5:$C$4097,3,FALSE),0)</f>
        <v>0</v>
      </c>
      <c r="Q4458" s="2">
        <f>IFERROR(VLOOKUP(C4458,'HEPATITE VIRAL'!$A$5:$C$3162,3,FALSE),0)</f>
        <v>0</v>
      </c>
      <c r="R4458" s="2">
        <f>IFERROR(VLOOKUP(C4458,'FEBRE MACULOSA'!$A$5:$C$181,3,FALSE),0)</f>
        <v>0</v>
      </c>
      <c r="S4458" s="2">
        <f>IFERROR(VLOOKUP(C4458,LEPTOSPIROSE!$A$5:$C$1176,3,FALSE),0)</f>
        <v>0</v>
      </c>
      <c r="T4458" s="2">
        <f>IFERROR(VLOOKUP(C4458,'DOENÇA DE CHAGAS'!$A$5:$C$100,3,FALSE),0)</f>
        <v>0</v>
      </c>
      <c r="U4458" s="2">
        <f>IFERROR(VLOOKUP(C4458,'PICADAS DE COBRAS'!$A$6:$C$4645,3,FALSE),0)</f>
        <v>8</v>
      </c>
      <c r="V4458">
        <f>IFERROR(VLOOKUP(C4458,'ZIKA VIRUS'!$A$5:$C$2399,3,FALSE),0)</f>
        <v>1</v>
      </c>
      <c r="W4458">
        <f>IFERROR(VLOOKUP(C4458,'FEBRE TIFÓIDE'!$A$5:$C$46,3,FALSE),0)</f>
        <v>0</v>
      </c>
      <c r="X4458">
        <f>IFERROR(VLOOKUP(C4458,HANTAVIROSE!$A$5:$C$153,3,FALSE),0)</f>
        <v>0</v>
      </c>
      <c r="Y4458">
        <f>IFERROR(VLOOKUP(C4458,MENINGITE!$A$5:$C$447,3,FALSE),0)</f>
        <v>0</v>
      </c>
      <c r="Z4458">
        <f>IFERROR(VLOOKUP(C4458,RAIVA!$A$5:$C$16,3,FALSE),0)</f>
        <v>0</v>
      </c>
    </row>
    <row r="4459" spans="1:26" x14ac:dyDescent="0.3">
      <c r="A4459" s="2" t="s">
        <v>4704</v>
      </c>
      <c r="B4459" s="2" t="s">
        <v>4028</v>
      </c>
      <c r="C4459" s="2">
        <v>211020</v>
      </c>
      <c r="D4459" s="2">
        <v>2110203</v>
      </c>
      <c r="E4459" s="2" t="s">
        <v>4704</v>
      </c>
      <c r="F4459" s="2" t="s">
        <v>4028</v>
      </c>
      <c r="G4459" s="2">
        <f>IFERROR(VLOOKUP(D4459,Coordenadas!$A$2:$D$5571,3,FALSE),0)</f>
        <v>-3.1424099999999999</v>
      </c>
      <c r="H4459" s="2">
        <f>IFERROR(VLOOKUP(D4459,Coordenadas!$A$2:$D$5571,4,FALSE),0)</f>
        <v>-44.321100000000001</v>
      </c>
      <c r="I4459" s="2" t="s">
        <v>5324</v>
      </c>
      <c r="J4459" s="2">
        <v>32366</v>
      </c>
      <c r="K4459" s="2" t="s">
        <v>5330</v>
      </c>
      <c r="L4459" s="2">
        <f>IFERROR(VLOOKUP(C4459,BOTULISMO!$A$3:$C$19,3,FALSE),0)</f>
        <v>0</v>
      </c>
      <c r="M4459" s="2">
        <f>IFERROR(VLOOKUP(C4459,'LEISHMANIOSE VISCERAL'!$A$4:$C$454,3,FALSE),0)</f>
        <v>2</v>
      </c>
      <c r="N4459" s="2">
        <f>IFERROR(VLOOKUP(C4459,'LEISHMANIOSE TEGUMENTAR'!$A$4:$C$1681,3,FALSE),0)</f>
        <v>3</v>
      </c>
      <c r="O4459" s="2">
        <f>IFERROR(VLOOKUP(C4459,'FEBRE AMARELA'!$A$4:$C$38,3,FALSE),0)</f>
        <v>0</v>
      </c>
      <c r="P4459" s="2">
        <f>IFERROR(VLOOKUP(C4459,DENGUE!$A$5:$C$4097,3,FALSE),0)</f>
        <v>4</v>
      </c>
      <c r="Q4459" s="2">
        <f>IFERROR(VLOOKUP(C4459,'HEPATITE VIRAL'!$A$5:$C$3162,3,FALSE),0)</f>
        <v>1</v>
      </c>
      <c r="R4459" s="2">
        <f>IFERROR(VLOOKUP(C4459,'FEBRE MACULOSA'!$A$5:$C$181,3,FALSE),0)</f>
        <v>0</v>
      </c>
      <c r="S4459" s="2">
        <f>IFERROR(VLOOKUP(C4459,LEPTOSPIROSE!$A$5:$C$1176,3,FALSE),0)</f>
        <v>0</v>
      </c>
      <c r="T4459" s="2">
        <f>IFERROR(VLOOKUP(C4459,'DOENÇA DE CHAGAS'!$A$5:$C$100,3,FALSE),0)</f>
        <v>1</v>
      </c>
      <c r="U4459" s="2">
        <f>IFERROR(VLOOKUP(C4459,'PICADAS DE COBRAS'!$A$6:$C$4645,3,FALSE),0)</f>
        <v>14</v>
      </c>
      <c r="V4459">
        <f>IFERROR(VLOOKUP(C4459,'ZIKA VIRUS'!$A$5:$C$2399,3,FALSE),0)</f>
        <v>4</v>
      </c>
      <c r="W4459">
        <f>IFERROR(VLOOKUP(C4459,'FEBRE TIFÓIDE'!$A$5:$C$46,3,FALSE),0)</f>
        <v>0</v>
      </c>
      <c r="X4459">
        <f>IFERROR(VLOOKUP(C4459,HANTAVIROSE!$A$5:$C$153,3,FALSE),0)</f>
        <v>0</v>
      </c>
      <c r="Y4459">
        <f>IFERROR(VLOOKUP(C4459,MENINGITE!$A$5:$C$447,3,FALSE),0)</f>
        <v>0</v>
      </c>
      <c r="Z4459">
        <f>IFERROR(VLOOKUP(C4459,RAIVA!$A$5:$C$16,3,FALSE),0)</f>
        <v>0</v>
      </c>
    </row>
    <row r="4460" spans="1:26" x14ac:dyDescent="0.3">
      <c r="A4460" s="2" t="s">
        <v>3988</v>
      </c>
      <c r="B4460" s="2" t="s">
        <v>4028</v>
      </c>
      <c r="C4460" s="2">
        <v>251370</v>
      </c>
      <c r="D4460" s="2">
        <v>2513703</v>
      </c>
      <c r="E4460" s="2" t="s">
        <v>3988</v>
      </c>
      <c r="F4460" s="2" t="s">
        <v>4028</v>
      </c>
      <c r="G4460" s="2">
        <f>IFERROR(VLOOKUP(D4460,Coordenadas!$A$2:$D$5571,3,FALSE),0)</f>
        <v>-7.1172399999999998</v>
      </c>
      <c r="H4460" s="2">
        <f>IFERROR(VLOOKUP(D4460,Coordenadas!$A$2:$D$5571,4,FALSE),0)</f>
        <v>-34.975299999999997</v>
      </c>
      <c r="I4460" s="2" t="s">
        <v>5324</v>
      </c>
      <c r="J4460" s="2">
        <v>120310</v>
      </c>
      <c r="K4460" s="2" t="s">
        <v>5333</v>
      </c>
      <c r="L4460" s="2">
        <f>IFERROR(VLOOKUP(C4460,BOTULISMO!$A$3:$C$19,3,FALSE),0)</f>
        <v>0</v>
      </c>
      <c r="M4460" s="2">
        <f>IFERROR(VLOOKUP(C4460,'LEISHMANIOSE VISCERAL'!$A$4:$C$454,3,FALSE),0)</f>
        <v>0</v>
      </c>
      <c r="N4460" s="2">
        <f>IFERROR(VLOOKUP(C4460,'LEISHMANIOSE TEGUMENTAR'!$A$4:$C$1681,3,FALSE),0)</f>
        <v>1</v>
      </c>
      <c r="O4460" s="2">
        <f>IFERROR(VLOOKUP(C4460,'FEBRE AMARELA'!$A$4:$C$38,3,FALSE),0)</f>
        <v>0</v>
      </c>
      <c r="P4460" s="2">
        <f>IFERROR(VLOOKUP(C4460,DENGUE!$A$5:$C$4097,3,FALSE),0)</f>
        <v>128</v>
      </c>
      <c r="Q4460" s="2">
        <f>IFERROR(VLOOKUP(C4460,'HEPATITE VIRAL'!$A$5:$C$3162,3,FALSE),0)</f>
        <v>21</v>
      </c>
      <c r="R4460" s="2">
        <f>IFERROR(VLOOKUP(C4460,'FEBRE MACULOSA'!$A$5:$C$181,3,FALSE),0)</f>
        <v>0</v>
      </c>
      <c r="S4460" s="2">
        <f>IFERROR(VLOOKUP(C4460,LEPTOSPIROSE!$A$5:$C$1176,3,FALSE),0)</f>
        <v>1</v>
      </c>
      <c r="T4460" s="2">
        <f>IFERROR(VLOOKUP(C4460,'DOENÇA DE CHAGAS'!$A$5:$C$100,3,FALSE),0)</f>
        <v>0</v>
      </c>
      <c r="U4460" s="2">
        <f>IFERROR(VLOOKUP(C4460,'PICADAS DE COBRAS'!$A$6:$C$4645,3,FALSE),0)</f>
        <v>270</v>
      </c>
      <c r="V4460">
        <f>IFERROR(VLOOKUP(C4460,'ZIKA VIRUS'!$A$5:$C$2399,3,FALSE),0)</f>
        <v>22</v>
      </c>
      <c r="W4460">
        <f>IFERROR(VLOOKUP(C4460,'FEBRE TIFÓIDE'!$A$5:$C$46,3,FALSE),0)</f>
        <v>0</v>
      </c>
      <c r="X4460">
        <f>IFERROR(VLOOKUP(C4460,HANTAVIROSE!$A$5:$C$153,3,FALSE),0)</f>
        <v>0</v>
      </c>
      <c r="Y4460">
        <f>IFERROR(VLOOKUP(C4460,MENINGITE!$A$5:$C$447,3,FALSE),0)</f>
        <v>2</v>
      </c>
      <c r="Z4460">
        <f>IFERROR(VLOOKUP(C4460,RAIVA!$A$5:$C$16,3,FALSE),0)</f>
        <v>0</v>
      </c>
    </row>
    <row r="4461" spans="1:26" x14ac:dyDescent="0.3">
      <c r="A4461" s="2" t="s">
        <v>1637</v>
      </c>
      <c r="B4461" s="2" t="s">
        <v>5562</v>
      </c>
      <c r="C4461" s="2">
        <v>354740</v>
      </c>
      <c r="D4461" s="2">
        <v>3547403</v>
      </c>
      <c r="E4461" s="2" t="s">
        <v>1637</v>
      </c>
      <c r="F4461" s="2" t="s">
        <v>1747</v>
      </c>
      <c r="G4461" s="2">
        <f>IFERROR(VLOOKUP(D4461,Coordenadas!$A$2:$D$5571,3,FALSE),0)</f>
        <v>-20.141400000000001</v>
      </c>
      <c r="H4461" s="2">
        <f>IFERROR(VLOOKUP(D4461,Coordenadas!$A$2:$D$5571,4,FALSE),0)</f>
        <v>-50.835799999999999</v>
      </c>
      <c r="I4461" s="2" t="s">
        <v>5325</v>
      </c>
      <c r="J4461" s="2">
        <v>2543</v>
      </c>
      <c r="K4461" s="2" t="s">
        <v>5332</v>
      </c>
      <c r="L4461" s="2">
        <f>IFERROR(VLOOKUP(C4461,BOTULISMO!$A$3:$C$19,3,FALSE),0)</f>
        <v>0</v>
      </c>
      <c r="M4461" s="2">
        <f>IFERROR(VLOOKUP(C4461,'LEISHMANIOSE VISCERAL'!$A$4:$C$454,3,FALSE),0)</f>
        <v>0</v>
      </c>
      <c r="N4461" s="2">
        <f>IFERROR(VLOOKUP(C4461,'LEISHMANIOSE TEGUMENTAR'!$A$4:$C$1681,3,FALSE),0)</f>
        <v>0</v>
      </c>
      <c r="O4461" s="2">
        <f>IFERROR(VLOOKUP(C4461,'FEBRE AMARELA'!$A$4:$C$38,3,FALSE),0)</f>
        <v>0</v>
      </c>
      <c r="P4461" s="2">
        <f>IFERROR(VLOOKUP(C4461,DENGUE!$A$5:$C$4097,3,FALSE),0)</f>
        <v>7</v>
      </c>
      <c r="Q4461" s="2">
        <f>IFERROR(VLOOKUP(C4461,'HEPATITE VIRAL'!$A$5:$C$3162,3,FALSE),0)</f>
        <v>1</v>
      </c>
      <c r="R4461" s="2">
        <f>IFERROR(VLOOKUP(C4461,'FEBRE MACULOSA'!$A$5:$C$181,3,FALSE),0)</f>
        <v>0</v>
      </c>
      <c r="S4461" s="2">
        <f>IFERROR(VLOOKUP(C4461,LEPTOSPIROSE!$A$5:$C$1176,3,FALSE),0)</f>
        <v>0</v>
      </c>
      <c r="T4461" s="2">
        <f>IFERROR(VLOOKUP(C4461,'DOENÇA DE CHAGAS'!$A$5:$C$100,3,FALSE),0)</f>
        <v>0</v>
      </c>
      <c r="U4461" s="2">
        <f>IFERROR(VLOOKUP(C4461,'PICADAS DE COBRAS'!$A$6:$C$4645,3,FALSE),0)</f>
        <v>0</v>
      </c>
      <c r="V4461">
        <f>IFERROR(VLOOKUP(C4461,'ZIKA VIRUS'!$A$5:$C$2399,3,FALSE),0)</f>
        <v>0</v>
      </c>
      <c r="W4461">
        <f>IFERROR(VLOOKUP(C4461,'FEBRE TIFÓIDE'!$A$5:$C$46,3,FALSE),0)</f>
        <v>0</v>
      </c>
      <c r="X4461">
        <f>IFERROR(VLOOKUP(C4461,HANTAVIROSE!$A$5:$C$153,3,FALSE),0)</f>
        <v>0</v>
      </c>
      <c r="Y4461">
        <f>IFERROR(VLOOKUP(C4461,MENINGITE!$A$5:$C$447,3,FALSE),0)</f>
        <v>0</v>
      </c>
      <c r="Z4461">
        <f>IFERROR(VLOOKUP(C4461,RAIVA!$A$5:$C$16,3,FALSE),0)</f>
        <v>0</v>
      </c>
    </row>
    <row r="4462" spans="1:26" x14ac:dyDescent="0.3">
      <c r="A4462" s="2" t="s">
        <v>2425</v>
      </c>
      <c r="B4462" s="2" t="s">
        <v>2581</v>
      </c>
      <c r="C4462" s="2">
        <v>315920</v>
      </c>
      <c r="D4462" s="2">
        <v>3159209</v>
      </c>
      <c r="E4462" s="2" t="s">
        <v>2425</v>
      </c>
      <c r="F4462" s="2" t="s">
        <v>2581</v>
      </c>
      <c r="G4462" s="2">
        <f>IFERROR(VLOOKUP(D4462,Coordenadas!$A$2:$D$5571,3,FALSE),0)</f>
        <v>-22.029199999999999</v>
      </c>
      <c r="H4462" s="2">
        <f>IFERROR(VLOOKUP(D4462,Coordenadas!$A$2:$D$5571,4,FALSE),0)</f>
        <v>-46.338500000000003</v>
      </c>
      <c r="I4462" s="2" t="s">
        <v>5325</v>
      </c>
      <c r="J4462" s="2">
        <v>9027</v>
      </c>
      <c r="K4462" s="2" t="s">
        <v>5332</v>
      </c>
      <c r="L4462" s="2">
        <f>IFERROR(VLOOKUP(C4462,BOTULISMO!$A$3:$C$19,3,FALSE),0)</f>
        <v>0</v>
      </c>
      <c r="M4462" s="2">
        <f>IFERROR(VLOOKUP(C4462,'LEISHMANIOSE VISCERAL'!$A$4:$C$454,3,FALSE),0)</f>
        <v>0</v>
      </c>
      <c r="N4462" s="2">
        <f>IFERROR(VLOOKUP(C4462,'LEISHMANIOSE TEGUMENTAR'!$A$4:$C$1681,3,FALSE),0)</f>
        <v>0</v>
      </c>
      <c r="O4462" s="2">
        <f>IFERROR(VLOOKUP(C4462,'FEBRE AMARELA'!$A$4:$C$38,3,FALSE),0)</f>
        <v>0</v>
      </c>
      <c r="P4462" s="2">
        <f>IFERROR(VLOOKUP(C4462,DENGUE!$A$5:$C$4097,3,FALSE),0)</f>
        <v>0</v>
      </c>
      <c r="Q4462" s="2">
        <f>IFERROR(VLOOKUP(C4462,'HEPATITE VIRAL'!$A$5:$C$3162,3,FALSE),0)</f>
        <v>1</v>
      </c>
      <c r="R4462" s="2">
        <f>IFERROR(VLOOKUP(C4462,'FEBRE MACULOSA'!$A$5:$C$181,3,FALSE),0)</f>
        <v>0</v>
      </c>
      <c r="S4462" s="2">
        <f>IFERROR(VLOOKUP(C4462,LEPTOSPIROSE!$A$5:$C$1176,3,FALSE),0)</f>
        <v>1</v>
      </c>
      <c r="T4462" s="2">
        <f>IFERROR(VLOOKUP(C4462,'DOENÇA DE CHAGAS'!$A$5:$C$100,3,FALSE),0)</f>
        <v>0</v>
      </c>
      <c r="U4462" s="2">
        <f>IFERROR(VLOOKUP(C4462,'PICADAS DE COBRAS'!$A$6:$C$4645,3,FALSE),0)</f>
        <v>3</v>
      </c>
      <c r="V4462">
        <f>IFERROR(VLOOKUP(C4462,'ZIKA VIRUS'!$A$5:$C$2399,3,FALSE),0)</f>
        <v>0</v>
      </c>
      <c r="W4462">
        <f>IFERROR(VLOOKUP(C4462,'FEBRE TIFÓIDE'!$A$5:$C$46,3,FALSE),0)</f>
        <v>0</v>
      </c>
      <c r="X4462">
        <f>IFERROR(VLOOKUP(C4462,HANTAVIROSE!$A$5:$C$153,3,FALSE),0)</f>
        <v>0</v>
      </c>
      <c r="Y4462">
        <f>IFERROR(VLOOKUP(C4462,MENINGITE!$A$5:$C$447,3,FALSE),0)</f>
        <v>0</v>
      </c>
      <c r="Z4462">
        <f>IFERROR(VLOOKUP(C4462,RAIVA!$A$5:$C$16,3,FALSE),0)</f>
        <v>0</v>
      </c>
    </row>
    <row r="4463" spans="1:26" x14ac:dyDescent="0.3">
      <c r="A4463" s="2" t="s">
        <v>3257</v>
      </c>
      <c r="B4463" s="2" t="s">
        <v>3321</v>
      </c>
      <c r="C4463" s="2">
        <v>292840</v>
      </c>
      <c r="D4463" s="2">
        <v>2928406</v>
      </c>
      <c r="E4463" s="2" t="s">
        <v>3257</v>
      </c>
      <c r="F4463" s="2" t="s">
        <v>3321</v>
      </c>
      <c r="G4463" s="2">
        <f>IFERROR(VLOOKUP(D4463,Coordenadas!$A$2:$D$5571,3,FALSE),0)</f>
        <v>-11.0063</v>
      </c>
      <c r="H4463" s="2">
        <f>IFERROR(VLOOKUP(D4463,Coordenadas!$A$2:$D$5571,4,FALSE),0)</f>
        <v>-44.525500000000001</v>
      </c>
      <c r="I4463" s="2" t="s">
        <v>5324</v>
      </c>
      <c r="J4463" s="2">
        <v>26250</v>
      </c>
      <c r="K4463" s="2" t="s">
        <v>5330</v>
      </c>
      <c r="L4463" s="2">
        <f>IFERROR(VLOOKUP(C4463,BOTULISMO!$A$3:$C$19,3,FALSE),0)</f>
        <v>0</v>
      </c>
      <c r="M4463" s="2">
        <f>IFERROR(VLOOKUP(C4463,'LEISHMANIOSE VISCERAL'!$A$4:$C$454,3,FALSE),0)</f>
        <v>2</v>
      </c>
      <c r="N4463" s="2">
        <f>IFERROR(VLOOKUP(C4463,'LEISHMANIOSE TEGUMENTAR'!$A$4:$C$1681,3,FALSE),0)</f>
        <v>0</v>
      </c>
      <c r="O4463" s="2">
        <f>IFERROR(VLOOKUP(C4463,'FEBRE AMARELA'!$A$4:$C$38,3,FALSE),0)</f>
        <v>0</v>
      </c>
      <c r="P4463" s="2">
        <f>IFERROR(VLOOKUP(C4463,DENGUE!$A$5:$C$4097,3,FALSE),0)</f>
        <v>306</v>
      </c>
      <c r="Q4463" s="2">
        <f>IFERROR(VLOOKUP(C4463,'HEPATITE VIRAL'!$A$5:$C$3162,3,FALSE),0)</f>
        <v>3</v>
      </c>
      <c r="R4463" s="2">
        <f>IFERROR(VLOOKUP(C4463,'FEBRE MACULOSA'!$A$5:$C$181,3,FALSE),0)</f>
        <v>0</v>
      </c>
      <c r="S4463" s="2">
        <f>IFERROR(VLOOKUP(C4463,LEPTOSPIROSE!$A$5:$C$1176,3,FALSE),0)</f>
        <v>0</v>
      </c>
      <c r="T4463" s="2">
        <f>IFERROR(VLOOKUP(C4463,'DOENÇA DE CHAGAS'!$A$5:$C$100,3,FALSE),0)</f>
        <v>0</v>
      </c>
      <c r="U4463" s="2">
        <f>IFERROR(VLOOKUP(C4463,'PICADAS DE COBRAS'!$A$6:$C$4645,3,FALSE),0)</f>
        <v>94</v>
      </c>
      <c r="V4463">
        <f>IFERROR(VLOOKUP(C4463,'ZIKA VIRUS'!$A$5:$C$2399,3,FALSE),0)</f>
        <v>0</v>
      </c>
      <c r="W4463">
        <f>IFERROR(VLOOKUP(C4463,'FEBRE TIFÓIDE'!$A$5:$C$46,3,FALSE),0)</f>
        <v>0</v>
      </c>
      <c r="X4463">
        <f>IFERROR(VLOOKUP(C4463,HANTAVIROSE!$A$5:$C$153,3,FALSE),0)</f>
        <v>0</v>
      </c>
      <c r="Y4463">
        <f>IFERROR(VLOOKUP(C4463,MENINGITE!$A$5:$C$447,3,FALSE),0)</f>
        <v>0</v>
      </c>
      <c r="Z4463">
        <f>IFERROR(VLOOKUP(C4463,RAIVA!$A$5:$C$16,3,FALSE),0)</f>
        <v>0</v>
      </c>
    </row>
    <row r="4464" spans="1:26" x14ac:dyDescent="0.3">
      <c r="A4464" s="2" t="s">
        <v>2425</v>
      </c>
      <c r="B4464" s="2" t="s">
        <v>2578</v>
      </c>
      <c r="C4464" s="2">
        <v>315940</v>
      </c>
      <c r="D4464" s="2">
        <v>3159407</v>
      </c>
      <c r="E4464" s="2" t="s">
        <v>2425</v>
      </c>
      <c r="F4464" s="2" t="s">
        <v>2578</v>
      </c>
      <c r="G4464" s="2">
        <f>IFERROR(VLOOKUP(D4464,Coordenadas!$A$2:$D$5571,3,FALSE),0)</f>
        <v>-21.565799999999999</v>
      </c>
      <c r="H4464" s="2">
        <f>IFERROR(VLOOKUP(D4464,Coordenadas!$A$2:$D$5571,4,FALSE),0)</f>
        <v>-43.9163</v>
      </c>
      <c r="I4464" s="2" t="s">
        <v>5325</v>
      </c>
      <c r="J4464" s="2">
        <v>3583</v>
      </c>
      <c r="K4464" s="2" t="s">
        <v>5332</v>
      </c>
      <c r="L4464" s="2">
        <f>IFERROR(VLOOKUP(C4464,BOTULISMO!$A$3:$C$19,3,FALSE),0)</f>
        <v>0</v>
      </c>
      <c r="M4464" s="2">
        <f>IFERROR(VLOOKUP(C4464,'LEISHMANIOSE VISCERAL'!$A$4:$C$454,3,FALSE),0)</f>
        <v>0</v>
      </c>
      <c r="N4464" s="2">
        <f>IFERROR(VLOOKUP(C4464,'LEISHMANIOSE TEGUMENTAR'!$A$4:$C$1681,3,FALSE),0)</f>
        <v>0</v>
      </c>
      <c r="O4464" s="2">
        <f>IFERROR(VLOOKUP(C4464,'FEBRE AMARELA'!$A$4:$C$38,3,FALSE),0)</f>
        <v>0</v>
      </c>
      <c r="P4464" s="2">
        <f>IFERROR(VLOOKUP(C4464,DENGUE!$A$5:$C$4097,3,FALSE),0)</f>
        <v>0</v>
      </c>
      <c r="Q4464" s="2">
        <f>IFERROR(VLOOKUP(C4464,'HEPATITE VIRAL'!$A$5:$C$3162,3,FALSE),0)</f>
        <v>0</v>
      </c>
      <c r="R4464" s="2">
        <f>IFERROR(VLOOKUP(C4464,'FEBRE MACULOSA'!$A$5:$C$181,3,FALSE),0)</f>
        <v>0</v>
      </c>
      <c r="S4464" s="2">
        <f>IFERROR(VLOOKUP(C4464,LEPTOSPIROSE!$A$5:$C$1176,3,FALSE),0)</f>
        <v>0</v>
      </c>
      <c r="T4464" s="2">
        <f>IFERROR(VLOOKUP(C4464,'DOENÇA DE CHAGAS'!$A$5:$C$100,3,FALSE),0)</f>
        <v>0</v>
      </c>
      <c r="U4464" s="2">
        <f>IFERROR(VLOOKUP(C4464,'PICADAS DE COBRAS'!$A$6:$C$4645,3,FALSE),0)</f>
        <v>8</v>
      </c>
      <c r="V4464">
        <f>IFERROR(VLOOKUP(C4464,'ZIKA VIRUS'!$A$5:$C$2399,3,FALSE),0)</f>
        <v>0</v>
      </c>
      <c r="W4464">
        <f>IFERROR(VLOOKUP(C4464,'FEBRE TIFÓIDE'!$A$5:$C$46,3,FALSE),0)</f>
        <v>0</v>
      </c>
      <c r="X4464">
        <f>IFERROR(VLOOKUP(C4464,HANTAVIROSE!$A$5:$C$153,3,FALSE),0)</f>
        <v>0</v>
      </c>
      <c r="Y4464">
        <f>IFERROR(VLOOKUP(C4464,MENINGITE!$A$5:$C$447,3,FALSE),0)</f>
        <v>0</v>
      </c>
      <c r="Z4464">
        <f>IFERROR(VLOOKUP(C4464,RAIVA!$A$5:$C$16,3,FALSE),0)</f>
        <v>0</v>
      </c>
    </row>
    <row r="4465" spans="1:26" x14ac:dyDescent="0.3">
      <c r="A4465" s="2" t="s">
        <v>2425</v>
      </c>
      <c r="B4465" s="2" t="s">
        <v>2580</v>
      </c>
      <c r="C4465" s="2">
        <v>315930</v>
      </c>
      <c r="D4465" s="2">
        <v>3159308</v>
      </c>
      <c r="E4465" s="2" t="s">
        <v>2425</v>
      </c>
      <c r="F4465" s="2" t="s">
        <v>2580</v>
      </c>
      <c r="G4465" s="2">
        <f>IFERROR(VLOOKUP(D4465,Coordenadas!$A$2:$D$5571,3,FALSE),0)</f>
        <v>-22.147400000000001</v>
      </c>
      <c r="H4465" s="2">
        <f>IFERROR(VLOOKUP(D4465,Coordenadas!$A$2:$D$5571,4,FALSE),0)</f>
        <v>-44.097700000000003</v>
      </c>
      <c r="I4465" s="2" t="s">
        <v>5325</v>
      </c>
      <c r="J4465" s="2">
        <v>4993</v>
      </c>
      <c r="K4465" s="2" t="s">
        <v>5332</v>
      </c>
      <c r="L4465" s="2">
        <f>IFERROR(VLOOKUP(C4465,BOTULISMO!$A$3:$C$19,3,FALSE),0)</f>
        <v>0</v>
      </c>
      <c r="M4465" s="2">
        <f>IFERROR(VLOOKUP(C4465,'LEISHMANIOSE VISCERAL'!$A$4:$C$454,3,FALSE),0)</f>
        <v>0</v>
      </c>
      <c r="N4465" s="2">
        <f>IFERROR(VLOOKUP(C4465,'LEISHMANIOSE TEGUMENTAR'!$A$4:$C$1681,3,FALSE),0)</f>
        <v>0</v>
      </c>
      <c r="O4465" s="2">
        <f>IFERROR(VLOOKUP(C4465,'FEBRE AMARELA'!$A$4:$C$38,3,FALSE),0)</f>
        <v>0</v>
      </c>
      <c r="P4465" s="2">
        <f>IFERROR(VLOOKUP(C4465,DENGUE!$A$5:$C$4097,3,FALSE),0)</f>
        <v>0</v>
      </c>
      <c r="Q4465" s="2">
        <f>IFERROR(VLOOKUP(C4465,'HEPATITE VIRAL'!$A$5:$C$3162,3,FALSE),0)</f>
        <v>0</v>
      </c>
      <c r="R4465" s="2">
        <f>IFERROR(VLOOKUP(C4465,'FEBRE MACULOSA'!$A$5:$C$181,3,FALSE),0)</f>
        <v>0</v>
      </c>
      <c r="S4465" s="2">
        <f>IFERROR(VLOOKUP(C4465,LEPTOSPIROSE!$A$5:$C$1176,3,FALSE),0)</f>
        <v>0</v>
      </c>
      <c r="T4465" s="2">
        <f>IFERROR(VLOOKUP(C4465,'DOENÇA DE CHAGAS'!$A$5:$C$100,3,FALSE),0)</f>
        <v>0</v>
      </c>
      <c r="U4465" s="2">
        <f>IFERROR(VLOOKUP(C4465,'PICADAS DE COBRAS'!$A$6:$C$4645,3,FALSE),0)</f>
        <v>0</v>
      </c>
      <c r="V4465">
        <f>IFERROR(VLOOKUP(C4465,'ZIKA VIRUS'!$A$5:$C$2399,3,FALSE),0)</f>
        <v>0</v>
      </c>
      <c r="W4465">
        <f>IFERROR(VLOOKUP(C4465,'FEBRE TIFÓIDE'!$A$5:$C$46,3,FALSE),0)</f>
        <v>0</v>
      </c>
      <c r="X4465">
        <f>IFERROR(VLOOKUP(C4465,HANTAVIROSE!$A$5:$C$153,3,FALSE),0)</f>
        <v>0</v>
      </c>
      <c r="Y4465">
        <f>IFERROR(VLOOKUP(C4465,MENINGITE!$A$5:$C$447,3,FALSE),0)</f>
        <v>0</v>
      </c>
      <c r="Z4465">
        <f>IFERROR(VLOOKUP(C4465,RAIVA!$A$5:$C$16,3,FALSE),0)</f>
        <v>0</v>
      </c>
    </row>
    <row r="4466" spans="1:26" x14ac:dyDescent="0.3">
      <c r="A4466" s="2" t="s">
        <v>2425</v>
      </c>
      <c r="B4466" s="2" t="s">
        <v>2579</v>
      </c>
      <c r="C4466" s="2">
        <v>315935</v>
      </c>
      <c r="D4466" s="2">
        <v>3159357</v>
      </c>
      <c r="E4466" s="2" t="s">
        <v>2425</v>
      </c>
      <c r="F4466" s="2" t="s">
        <v>2579</v>
      </c>
      <c r="G4466" s="2">
        <f>IFERROR(VLOOKUP(D4466,Coordenadas!$A$2:$D$5571,3,FALSE),0)</f>
        <v>-19.876000000000001</v>
      </c>
      <c r="H4466" s="2">
        <f>IFERROR(VLOOKUP(D4466,Coordenadas!$A$2:$D$5571,4,FALSE),0)</f>
        <v>-42.136299999999999</v>
      </c>
      <c r="I4466" s="2" t="s">
        <v>5325</v>
      </c>
      <c r="J4466" s="2">
        <v>6547</v>
      </c>
      <c r="K4466" s="2" t="s">
        <v>5332</v>
      </c>
      <c r="L4466" s="2">
        <f>IFERROR(VLOOKUP(C4466,BOTULISMO!$A$3:$C$19,3,FALSE),0)</f>
        <v>0</v>
      </c>
      <c r="M4466" s="2">
        <f>IFERROR(VLOOKUP(C4466,'LEISHMANIOSE VISCERAL'!$A$4:$C$454,3,FALSE),0)</f>
        <v>0</v>
      </c>
      <c r="N4466" s="2">
        <f>IFERROR(VLOOKUP(C4466,'LEISHMANIOSE TEGUMENTAR'!$A$4:$C$1681,3,FALSE),0)</f>
        <v>8</v>
      </c>
      <c r="O4466" s="2">
        <f>IFERROR(VLOOKUP(C4466,'FEBRE AMARELA'!$A$4:$C$38,3,FALSE),0)</f>
        <v>0</v>
      </c>
      <c r="P4466" s="2">
        <f>IFERROR(VLOOKUP(C4466,DENGUE!$A$5:$C$4097,3,FALSE),0)</f>
        <v>6</v>
      </c>
      <c r="Q4466" s="2">
        <f>IFERROR(VLOOKUP(C4466,'HEPATITE VIRAL'!$A$5:$C$3162,3,FALSE),0)</f>
        <v>0</v>
      </c>
      <c r="R4466" s="2">
        <f>IFERROR(VLOOKUP(C4466,'FEBRE MACULOSA'!$A$5:$C$181,3,FALSE),0)</f>
        <v>0</v>
      </c>
      <c r="S4466" s="2">
        <f>IFERROR(VLOOKUP(C4466,LEPTOSPIROSE!$A$5:$C$1176,3,FALSE),0)</f>
        <v>0</v>
      </c>
      <c r="T4466" s="2">
        <f>IFERROR(VLOOKUP(C4466,'DOENÇA DE CHAGAS'!$A$5:$C$100,3,FALSE),0)</f>
        <v>0</v>
      </c>
      <c r="U4466" s="2">
        <f>IFERROR(VLOOKUP(C4466,'PICADAS DE COBRAS'!$A$6:$C$4645,3,FALSE),0)</f>
        <v>0</v>
      </c>
      <c r="V4466">
        <f>IFERROR(VLOOKUP(C4466,'ZIKA VIRUS'!$A$5:$C$2399,3,FALSE),0)</f>
        <v>0</v>
      </c>
      <c r="W4466">
        <f>IFERROR(VLOOKUP(C4466,'FEBRE TIFÓIDE'!$A$5:$C$46,3,FALSE),0)</f>
        <v>0</v>
      </c>
      <c r="X4466">
        <f>IFERROR(VLOOKUP(C4466,HANTAVIROSE!$A$5:$C$153,3,FALSE),0)</f>
        <v>0</v>
      </c>
      <c r="Y4466">
        <f>IFERROR(VLOOKUP(C4466,MENINGITE!$A$5:$C$447,3,FALSE),0)</f>
        <v>0</v>
      </c>
      <c r="Z4466">
        <f>IFERROR(VLOOKUP(C4466,RAIVA!$A$5:$C$16,3,FALSE),0)</f>
        <v>0</v>
      </c>
    </row>
    <row r="4467" spans="1:26" x14ac:dyDescent="0.3">
      <c r="A4467" s="2" t="s">
        <v>3</v>
      </c>
      <c r="B4467" s="2" t="s">
        <v>43</v>
      </c>
      <c r="C4467" s="2">
        <v>521940</v>
      </c>
      <c r="D4467" s="2">
        <v>5219407</v>
      </c>
      <c r="E4467" s="2" t="s">
        <v>3</v>
      </c>
      <c r="F4467" s="2" t="s">
        <v>43</v>
      </c>
      <c r="G4467" s="2">
        <f>IFERROR(VLOOKUP(D4467,Coordenadas!$A$2:$D$5571,3,FALSE),0)</f>
        <v>-17.326899999999998</v>
      </c>
      <c r="H4467" s="2">
        <f>IFERROR(VLOOKUP(D4467,Coordenadas!$A$2:$D$5571,4,FALSE),0)</f>
        <v>-53.2012</v>
      </c>
      <c r="I4467" s="2" t="s">
        <v>5327</v>
      </c>
      <c r="J4467" s="2">
        <v>6924</v>
      </c>
      <c r="K4467" s="2" t="s">
        <v>5332</v>
      </c>
      <c r="L4467" s="2">
        <f>IFERROR(VLOOKUP(C4467,BOTULISMO!$A$3:$C$19,3,FALSE),0)</f>
        <v>0</v>
      </c>
      <c r="M4467" s="2">
        <f>IFERROR(VLOOKUP(C4467,'LEISHMANIOSE VISCERAL'!$A$4:$C$454,3,FALSE),0)</f>
        <v>0</v>
      </c>
      <c r="N4467" s="2">
        <f>IFERROR(VLOOKUP(C4467,'LEISHMANIOSE TEGUMENTAR'!$A$4:$C$1681,3,FALSE),0)</f>
        <v>1</v>
      </c>
      <c r="O4467" s="2">
        <f>IFERROR(VLOOKUP(C4467,'FEBRE AMARELA'!$A$4:$C$38,3,FALSE),0)</f>
        <v>0</v>
      </c>
      <c r="P4467" s="2">
        <f>IFERROR(VLOOKUP(C4467,DENGUE!$A$5:$C$4097,3,FALSE),0)</f>
        <v>59</v>
      </c>
      <c r="Q4467" s="2">
        <f>IFERROR(VLOOKUP(C4467,'HEPATITE VIRAL'!$A$5:$C$3162,3,FALSE),0)</f>
        <v>0</v>
      </c>
      <c r="R4467" s="2">
        <f>IFERROR(VLOOKUP(C4467,'FEBRE MACULOSA'!$A$5:$C$181,3,FALSE),0)</f>
        <v>0</v>
      </c>
      <c r="S4467" s="2">
        <f>IFERROR(VLOOKUP(C4467,LEPTOSPIROSE!$A$5:$C$1176,3,FALSE),0)</f>
        <v>0</v>
      </c>
      <c r="T4467" s="2">
        <f>IFERROR(VLOOKUP(C4467,'DOENÇA DE CHAGAS'!$A$5:$C$100,3,FALSE),0)</f>
        <v>0</v>
      </c>
      <c r="U4467" s="2">
        <f>IFERROR(VLOOKUP(C4467,'PICADAS DE COBRAS'!$A$6:$C$4645,3,FALSE),0)</f>
        <v>0</v>
      </c>
      <c r="V4467">
        <f>IFERROR(VLOOKUP(C4467,'ZIKA VIRUS'!$A$5:$C$2399,3,FALSE),0)</f>
        <v>0</v>
      </c>
      <c r="W4467">
        <f>IFERROR(VLOOKUP(C4467,'FEBRE TIFÓIDE'!$A$5:$C$46,3,FALSE),0)</f>
        <v>0</v>
      </c>
      <c r="X4467">
        <f>IFERROR(VLOOKUP(C4467,HANTAVIROSE!$A$5:$C$153,3,FALSE),0)</f>
        <v>0</v>
      </c>
      <c r="Y4467">
        <f>IFERROR(VLOOKUP(C4467,MENINGITE!$A$5:$C$447,3,FALSE),0)</f>
        <v>0</v>
      </c>
      <c r="Z4467">
        <f>IFERROR(VLOOKUP(C4467,RAIVA!$A$5:$C$16,3,FALSE),0)</f>
        <v>0</v>
      </c>
    </row>
    <row r="4468" spans="1:26" x14ac:dyDescent="0.3">
      <c r="A4468" s="2" t="s">
        <v>2425</v>
      </c>
      <c r="B4468" s="2" t="s">
        <v>2577</v>
      </c>
      <c r="C4468" s="2">
        <v>315950</v>
      </c>
      <c r="D4468" s="2">
        <v>3159506</v>
      </c>
      <c r="E4468" s="2" t="s">
        <v>2425</v>
      </c>
      <c r="F4468" s="2" t="s">
        <v>2577</v>
      </c>
      <c r="G4468" s="2">
        <f>IFERROR(VLOOKUP(D4468,Coordenadas!$A$2:$D$5571,3,FALSE),0)</f>
        <v>-19.357600000000001</v>
      </c>
      <c r="H4468" s="2">
        <f>IFERROR(VLOOKUP(D4468,Coordenadas!$A$2:$D$5571,4,FALSE),0)</f>
        <v>-41.382100000000001</v>
      </c>
      <c r="I4468" s="2" t="s">
        <v>5325</v>
      </c>
      <c r="J4468" s="2">
        <v>5697</v>
      </c>
      <c r="K4468" s="2" t="s">
        <v>5332</v>
      </c>
      <c r="L4468" s="2">
        <f>IFERROR(VLOOKUP(C4468,BOTULISMO!$A$3:$C$19,3,FALSE),0)</f>
        <v>0</v>
      </c>
      <c r="M4468" s="2">
        <f>IFERROR(VLOOKUP(C4468,'LEISHMANIOSE VISCERAL'!$A$4:$C$454,3,FALSE),0)</f>
        <v>0</v>
      </c>
      <c r="N4468" s="2">
        <f>IFERROR(VLOOKUP(C4468,'LEISHMANIOSE TEGUMENTAR'!$A$4:$C$1681,3,FALSE),0)</f>
        <v>1</v>
      </c>
      <c r="O4468" s="2">
        <f>IFERROR(VLOOKUP(C4468,'FEBRE AMARELA'!$A$4:$C$38,3,FALSE),0)</f>
        <v>0</v>
      </c>
      <c r="P4468" s="2">
        <f>IFERROR(VLOOKUP(C4468,DENGUE!$A$5:$C$4097,3,FALSE),0)</f>
        <v>0</v>
      </c>
      <c r="Q4468" s="2">
        <f>IFERROR(VLOOKUP(C4468,'HEPATITE VIRAL'!$A$5:$C$3162,3,FALSE),0)</f>
        <v>0</v>
      </c>
      <c r="R4468" s="2">
        <f>IFERROR(VLOOKUP(C4468,'FEBRE MACULOSA'!$A$5:$C$181,3,FALSE),0)</f>
        <v>0</v>
      </c>
      <c r="S4468" s="2">
        <f>IFERROR(VLOOKUP(C4468,LEPTOSPIROSE!$A$5:$C$1176,3,FALSE),0)</f>
        <v>0</v>
      </c>
      <c r="T4468" s="2">
        <f>IFERROR(VLOOKUP(C4468,'DOENÇA DE CHAGAS'!$A$5:$C$100,3,FALSE),0)</f>
        <v>0</v>
      </c>
      <c r="U4468" s="2">
        <f>IFERROR(VLOOKUP(C4468,'PICADAS DE COBRAS'!$A$6:$C$4645,3,FALSE),0)</f>
        <v>1</v>
      </c>
      <c r="V4468">
        <f>IFERROR(VLOOKUP(C4468,'ZIKA VIRUS'!$A$5:$C$2399,3,FALSE),0)</f>
        <v>2</v>
      </c>
      <c r="W4468">
        <f>IFERROR(VLOOKUP(C4468,'FEBRE TIFÓIDE'!$A$5:$C$46,3,FALSE),0)</f>
        <v>0</v>
      </c>
      <c r="X4468">
        <f>IFERROR(VLOOKUP(C4468,HANTAVIROSE!$A$5:$C$153,3,FALSE),0)</f>
        <v>0</v>
      </c>
      <c r="Y4468">
        <f>IFERROR(VLOOKUP(C4468,MENINGITE!$A$5:$C$447,3,FALSE),0)</f>
        <v>0</v>
      </c>
      <c r="Z4468">
        <f>IFERROR(VLOOKUP(C4468,RAIVA!$A$5:$C$16,3,FALSE),0)</f>
        <v>0</v>
      </c>
    </row>
    <row r="4469" spans="1:26" x14ac:dyDescent="0.3">
      <c r="A4469" s="2" t="s">
        <v>3</v>
      </c>
      <c r="B4469" s="2" t="s">
        <v>42</v>
      </c>
      <c r="C4469" s="2">
        <v>521945</v>
      </c>
      <c r="D4469" s="2">
        <v>5219456</v>
      </c>
      <c r="E4469" s="2" t="s">
        <v>3</v>
      </c>
      <c r="F4469" s="2" t="s">
        <v>42</v>
      </c>
      <c r="G4469" s="2">
        <f>IFERROR(VLOOKUP(D4469,Coordenadas!$A$2:$D$5571,3,FALSE),0)</f>
        <v>-15.1351</v>
      </c>
      <c r="H4469" s="2">
        <f>IFERROR(VLOOKUP(D4469,Coordenadas!$A$2:$D$5571,4,FALSE),0)</f>
        <v>-49.1203</v>
      </c>
      <c r="I4469" s="2" t="s">
        <v>5327</v>
      </c>
      <c r="J4469" s="2">
        <v>3173</v>
      </c>
      <c r="K4469" s="2" t="s">
        <v>5332</v>
      </c>
      <c r="L4469" s="2">
        <f>IFERROR(VLOOKUP(C4469,BOTULISMO!$A$3:$C$19,3,FALSE),0)</f>
        <v>0</v>
      </c>
      <c r="M4469" s="2">
        <f>IFERROR(VLOOKUP(C4469,'LEISHMANIOSE VISCERAL'!$A$4:$C$454,3,FALSE),0)</f>
        <v>0</v>
      </c>
      <c r="N4469" s="2">
        <f>IFERROR(VLOOKUP(C4469,'LEISHMANIOSE TEGUMENTAR'!$A$4:$C$1681,3,FALSE),0)</f>
        <v>3</v>
      </c>
      <c r="O4469" s="2">
        <f>IFERROR(VLOOKUP(C4469,'FEBRE AMARELA'!$A$4:$C$38,3,FALSE),0)</f>
        <v>0</v>
      </c>
      <c r="P4469" s="2">
        <f>IFERROR(VLOOKUP(C4469,DENGUE!$A$5:$C$4097,3,FALSE),0)</f>
        <v>1</v>
      </c>
      <c r="Q4469" s="2">
        <f>IFERROR(VLOOKUP(C4469,'HEPATITE VIRAL'!$A$5:$C$3162,3,FALSE),0)</f>
        <v>0</v>
      </c>
      <c r="R4469" s="2">
        <f>IFERROR(VLOOKUP(C4469,'FEBRE MACULOSA'!$A$5:$C$181,3,FALSE),0)</f>
        <v>0</v>
      </c>
      <c r="S4469" s="2">
        <f>IFERROR(VLOOKUP(C4469,LEPTOSPIROSE!$A$5:$C$1176,3,FALSE),0)</f>
        <v>0</v>
      </c>
      <c r="T4469" s="2">
        <f>IFERROR(VLOOKUP(C4469,'DOENÇA DE CHAGAS'!$A$5:$C$100,3,FALSE),0)</f>
        <v>0</v>
      </c>
      <c r="U4469" s="2">
        <f>IFERROR(VLOOKUP(C4469,'PICADAS DE COBRAS'!$A$6:$C$4645,3,FALSE),0)</f>
        <v>0</v>
      </c>
      <c r="V4469">
        <f>IFERROR(VLOOKUP(C4469,'ZIKA VIRUS'!$A$5:$C$2399,3,FALSE),0)</f>
        <v>0</v>
      </c>
      <c r="W4469">
        <f>IFERROR(VLOOKUP(C4469,'FEBRE TIFÓIDE'!$A$5:$C$46,3,FALSE),0)</f>
        <v>0</v>
      </c>
      <c r="X4469">
        <f>IFERROR(VLOOKUP(C4469,HANTAVIROSE!$A$5:$C$153,3,FALSE),0)</f>
        <v>0</v>
      </c>
      <c r="Y4469">
        <f>IFERROR(VLOOKUP(C4469,MENINGITE!$A$5:$C$447,3,FALSE),0)</f>
        <v>0</v>
      </c>
      <c r="Z4469">
        <f>IFERROR(VLOOKUP(C4469,RAIVA!$A$5:$C$16,3,FALSE),0)</f>
        <v>0</v>
      </c>
    </row>
    <row r="4470" spans="1:26" x14ac:dyDescent="0.3">
      <c r="A4470" s="2" t="s">
        <v>392</v>
      </c>
      <c r="B4470" s="2" t="s">
        <v>402</v>
      </c>
      <c r="C4470" s="2">
        <v>500755</v>
      </c>
      <c r="D4470" s="2">
        <v>5007554</v>
      </c>
      <c r="E4470" s="2" t="s">
        <v>392</v>
      </c>
      <c r="F4470" s="2" t="s">
        <v>402</v>
      </c>
      <c r="G4470" s="2">
        <f>IFERROR(VLOOKUP(D4470,Coordenadas!$A$2:$D$5571,3,FALSE),0)</f>
        <v>-21.301600000000001</v>
      </c>
      <c r="H4470" s="2">
        <f>IFERROR(VLOOKUP(D4470,Coordenadas!$A$2:$D$5571,4,FALSE),0)</f>
        <v>-52.833300000000001</v>
      </c>
      <c r="I4470" s="2" t="s">
        <v>5327</v>
      </c>
      <c r="J4470" s="2">
        <v>7259</v>
      </c>
      <c r="K4470" s="2" t="s">
        <v>5332</v>
      </c>
      <c r="L4470" s="2">
        <f>IFERROR(VLOOKUP(C4470,BOTULISMO!$A$3:$C$19,3,FALSE),0)</f>
        <v>0</v>
      </c>
      <c r="M4470" s="2">
        <f>IFERROR(VLOOKUP(C4470,'LEISHMANIOSE VISCERAL'!$A$4:$C$454,3,FALSE),0)</f>
        <v>0</v>
      </c>
      <c r="N4470" s="2">
        <f>IFERROR(VLOOKUP(C4470,'LEISHMANIOSE TEGUMENTAR'!$A$4:$C$1681,3,FALSE),0)</f>
        <v>0</v>
      </c>
      <c r="O4470" s="2">
        <f>IFERROR(VLOOKUP(C4470,'FEBRE AMARELA'!$A$4:$C$38,3,FALSE),0)</f>
        <v>0</v>
      </c>
      <c r="P4470" s="2">
        <f>IFERROR(VLOOKUP(C4470,DENGUE!$A$5:$C$4097,3,FALSE),0)</f>
        <v>65</v>
      </c>
      <c r="Q4470" s="2">
        <f>IFERROR(VLOOKUP(C4470,'HEPATITE VIRAL'!$A$5:$C$3162,3,FALSE),0)</f>
        <v>0</v>
      </c>
      <c r="R4470" s="2">
        <f>IFERROR(VLOOKUP(C4470,'FEBRE MACULOSA'!$A$5:$C$181,3,FALSE),0)</f>
        <v>0</v>
      </c>
      <c r="S4470" s="2">
        <f>IFERROR(VLOOKUP(C4470,LEPTOSPIROSE!$A$5:$C$1176,3,FALSE),0)</f>
        <v>0</v>
      </c>
      <c r="T4470" s="2">
        <f>IFERROR(VLOOKUP(C4470,'DOENÇA DE CHAGAS'!$A$5:$C$100,3,FALSE),0)</f>
        <v>0</v>
      </c>
      <c r="U4470" s="2">
        <f>IFERROR(VLOOKUP(C4470,'PICADAS DE COBRAS'!$A$6:$C$4645,3,FALSE),0)</f>
        <v>6</v>
      </c>
      <c r="V4470">
        <f>IFERROR(VLOOKUP(C4470,'ZIKA VIRUS'!$A$5:$C$2399,3,FALSE),0)</f>
        <v>0</v>
      </c>
      <c r="W4470">
        <f>IFERROR(VLOOKUP(C4470,'FEBRE TIFÓIDE'!$A$5:$C$46,3,FALSE),0)</f>
        <v>0</v>
      </c>
      <c r="X4470">
        <f>IFERROR(VLOOKUP(C4470,HANTAVIROSE!$A$5:$C$153,3,FALSE),0)</f>
        <v>0</v>
      </c>
      <c r="Y4470">
        <f>IFERROR(VLOOKUP(C4470,MENINGITE!$A$5:$C$447,3,FALSE),0)</f>
        <v>0</v>
      </c>
      <c r="Z4470">
        <f>IFERROR(VLOOKUP(C4470,RAIVA!$A$5:$C$16,3,FALSE),0)</f>
        <v>0</v>
      </c>
    </row>
    <row r="4471" spans="1:26" x14ac:dyDescent="0.3">
      <c r="A4471" s="2" t="s">
        <v>1637</v>
      </c>
      <c r="B4471" s="2" t="s">
        <v>1746</v>
      </c>
      <c r="C4471" s="2">
        <v>354750</v>
      </c>
      <c r="D4471" s="2">
        <v>3547502</v>
      </c>
      <c r="E4471" s="2" t="s">
        <v>1637</v>
      </c>
      <c r="F4471" s="2" t="s">
        <v>1746</v>
      </c>
      <c r="G4471" s="2">
        <f>IFERROR(VLOOKUP(D4471,Coordenadas!$A$2:$D$5571,3,FALSE),0)</f>
        <v>-21.708300000000001</v>
      </c>
      <c r="H4471" s="2">
        <f>IFERROR(VLOOKUP(D4471,Coordenadas!$A$2:$D$5571,4,FALSE),0)</f>
        <v>-47.478000000000002</v>
      </c>
      <c r="I4471" s="2" t="s">
        <v>5325</v>
      </c>
      <c r="J4471" s="2">
        <v>26478</v>
      </c>
      <c r="K4471" s="2" t="s">
        <v>5330</v>
      </c>
      <c r="L4471" s="2">
        <f>IFERROR(VLOOKUP(C4471,BOTULISMO!$A$3:$C$19,3,FALSE),0)</f>
        <v>0</v>
      </c>
      <c r="M4471" s="2">
        <f>IFERROR(VLOOKUP(C4471,'LEISHMANIOSE VISCERAL'!$A$4:$C$454,3,FALSE),0)</f>
        <v>0</v>
      </c>
      <c r="N4471" s="2">
        <f>IFERROR(VLOOKUP(C4471,'LEISHMANIOSE TEGUMENTAR'!$A$4:$C$1681,3,FALSE),0)</f>
        <v>0</v>
      </c>
      <c r="O4471" s="2">
        <f>IFERROR(VLOOKUP(C4471,'FEBRE AMARELA'!$A$4:$C$38,3,FALSE),0)</f>
        <v>0</v>
      </c>
      <c r="P4471" s="2">
        <f>IFERROR(VLOOKUP(C4471,DENGUE!$A$5:$C$4097,3,FALSE),0)</f>
        <v>513</v>
      </c>
      <c r="Q4471" s="2">
        <f>IFERROR(VLOOKUP(C4471,'HEPATITE VIRAL'!$A$5:$C$3162,3,FALSE),0)</f>
        <v>1</v>
      </c>
      <c r="R4471" s="2">
        <f>IFERROR(VLOOKUP(C4471,'FEBRE MACULOSA'!$A$5:$C$181,3,FALSE),0)</f>
        <v>0</v>
      </c>
      <c r="S4471" s="2">
        <f>IFERROR(VLOOKUP(C4471,LEPTOSPIROSE!$A$5:$C$1176,3,FALSE),0)</f>
        <v>0</v>
      </c>
      <c r="T4471" s="2">
        <f>IFERROR(VLOOKUP(C4471,'DOENÇA DE CHAGAS'!$A$5:$C$100,3,FALSE),0)</f>
        <v>0</v>
      </c>
      <c r="U4471" s="2">
        <f>IFERROR(VLOOKUP(C4471,'PICADAS DE COBRAS'!$A$6:$C$4645,3,FALSE),0)</f>
        <v>61</v>
      </c>
      <c r="V4471">
        <f>IFERROR(VLOOKUP(C4471,'ZIKA VIRUS'!$A$5:$C$2399,3,FALSE),0)</f>
        <v>2</v>
      </c>
      <c r="W4471">
        <f>IFERROR(VLOOKUP(C4471,'FEBRE TIFÓIDE'!$A$5:$C$46,3,FALSE),0)</f>
        <v>0</v>
      </c>
      <c r="X4471">
        <f>IFERROR(VLOOKUP(C4471,HANTAVIROSE!$A$5:$C$153,3,FALSE),0)</f>
        <v>0</v>
      </c>
      <c r="Y4471">
        <f>IFERROR(VLOOKUP(C4471,MENINGITE!$A$5:$C$447,3,FALSE),0)</f>
        <v>0</v>
      </c>
      <c r="Z4471">
        <f>IFERROR(VLOOKUP(C4471,RAIVA!$A$5:$C$16,3,FALSE),0)</f>
        <v>0</v>
      </c>
    </row>
    <row r="4472" spans="1:26" x14ac:dyDescent="0.3">
      <c r="A4472" s="2" t="s">
        <v>2425</v>
      </c>
      <c r="B4472" s="2" t="s">
        <v>2576</v>
      </c>
      <c r="C4472" s="2">
        <v>315960</v>
      </c>
      <c r="D4472" s="2">
        <v>3159605</v>
      </c>
      <c r="E4472" s="2" t="s">
        <v>2425</v>
      </c>
      <c r="F4472" s="2" t="s">
        <v>2576</v>
      </c>
      <c r="G4472" s="2">
        <f>IFERROR(VLOOKUP(D4472,Coordenadas!$A$2:$D$5571,3,FALSE),0)</f>
        <v>-22.246099999999998</v>
      </c>
      <c r="H4472" s="2">
        <f>IFERROR(VLOOKUP(D4472,Coordenadas!$A$2:$D$5571,4,FALSE),0)</f>
        <v>-45.703400000000002</v>
      </c>
      <c r="I4472" s="2" t="s">
        <v>5325</v>
      </c>
      <c r="J4472" s="2">
        <v>37754</v>
      </c>
      <c r="K4472" s="2" t="s">
        <v>5330</v>
      </c>
      <c r="L4472" s="2">
        <f>IFERROR(VLOOKUP(C4472,BOTULISMO!$A$3:$C$19,3,FALSE),0)</f>
        <v>0</v>
      </c>
      <c r="M4472" s="2">
        <f>IFERROR(VLOOKUP(C4472,'LEISHMANIOSE VISCERAL'!$A$4:$C$454,3,FALSE),0)</f>
        <v>0</v>
      </c>
      <c r="N4472" s="2">
        <f>IFERROR(VLOOKUP(C4472,'LEISHMANIOSE TEGUMENTAR'!$A$4:$C$1681,3,FALSE),0)</f>
        <v>0</v>
      </c>
      <c r="O4472" s="2">
        <f>IFERROR(VLOOKUP(C4472,'FEBRE AMARELA'!$A$4:$C$38,3,FALSE),0)</f>
        <v>0</v>
      </c>
      <c r="P4472" s="2">
        <f>IFERROR(VLOOKUP(C4472,DENGUE!$A$5:$C$4097,3,FALSE),0)</f>
        <v>6</v>
      </c>
      <c r="Q4472" s="2">
        <f>IFERROR(VLOOKUP(C4472,'HEPATITE VIRAL'!$A$5:$C$3162,3,FALSE),0)</f>
        <v>14</v>
      </c>
      <c r="R4472" s="2">
        <f>IFERROR(VLOOKUP(C4472,'FEBRE MACULOSA'!$A$5:$C$181,3,FALSE),0)</f>
        <v>0</v>
      </c>
      <c r="S4472" s="2">
        <f>IFERROR(VLOOKUP(C4472,LEPTOSPIROSE!$A$5:$C$1176,3,FALSE),0)</f>
        <v>2</v>
      </c>
      <c r="T4472" s="2">
        <f>IFERROR(VLOOKUP(C4472,'DOENÇA DE CHAGAS'!$A$5:$C$100,3,FALSE),0)</f>
        <v>0</v>
      </c>
      <c r="U4472" s="2">
        <f>IFERROR(VLOOKUP(C4472,'PICADAS DE COBRAS'!$A$6:$C$4645,3,FALSE),0)</f>
        <v>50</v>
      </c>
      <c r="V4472">
        <f>IFERROR(VLOOKUP(C4472,'ZIKA VIRUS'!$A$5:$C$2399,3,FALSE),0)</f>
        <v>0</v>
      </c>
      <c r="W4472">
        <f>IFERROR(VLOOKUP(C4472,'FEBRE TIFÓIDE'!$A$5:$C$46,3,FALSE),0)</f>
        <v>0</v>
      </c>
      <c r="X4472">
        <f>IFERROR(VLOOKUP(C4472,HANTAVIROSE!$A$5:$C$153,3,FALSE),0)</f>
        <v>0</v>
      </c>
      <c r="Y4472">
        <f>IFERROR(VLOOKUP(C4472,MENINGITE!$A$5:$C$447,3,FALSE),0)</f>
        <v>1</v>
      </c>
      <c r="Z4472">
        <f>IFERROR(VLOOKUP(C4472,RAIVA!$A$5:$C$16,3,FALSE),0)</f>
        <v>0</v>
      </c>
    </row>
    <row r="4473" spans="1:26" x14ac:dyDescent="0.3">
      <c r="A4473" s="2" t="s">
        <v>4903</v>
      </c>
      <c r="B4473" s="2" t="s">
        <v>4924</v>
      </c>
      <c r="C4473" s="2">
        <v>171889</v>
      </c>
      <c r="D4473" s="2">
        <v>1718899</v>
      </c>
      <c r="E4473" s="2" t="s">
        <v>4903</v>
      </c>
      <c r="F4473" s="2" t="s">
        <v>4924</v>
      </c>
      <c r="G4473" s="2">
        <f>IFERROR(VLOOKUP(D4473,Coordenadas!$A$2:$D$5571,3,FALSE),0)</f>
        <v>-10.861700000000001</v>
      </c>
      <c r="H4473" s="2">
        <f>IFERROR(VLOOKUP(D4473,Coordenadas!$A$2:$D$5571,4,FALSE),0)</f>
        <v>-48.9161</v>
      </c>
      <c r="I4473" s="2" t="s">
        <v>5323</v>
      </c>
      <c r="J4473" s="2">
        <v>2128</v>
      </c>
      <c r="K4473" s="2" t="s">
        <v>5332</v>
      </c>
      <c r="L4473" s="2">
        <f>IFERROR(VLOOKUP(C4473,BOTULISMO!$A$3:$C$19,3,FALSE),0)</f>
        <v>0</v>
      </c>
      <c r="M4473" s="2">
        <f>IFERROR(VLOOKUP(C4473,'LEISHMANIOSE VISCERAL'!$A$4:$C$454,3,FALSE),0)</f>
        <v>0</v>
      </c>
      <c r="N4473" s="2">
        <f>IFERROR(VLOOKUP(C4473,'LEISHMANIOSE TEGUMENTAR'!$A$4:$C$1681,3,FALSE),0)</f>
        <v>2</v>
      </c>
      <c r="O4473" s="2">
        <f>IFERROR(VLOOKUP(C4473,'FEBRE AMARELA'!$A$4:$C$38,3,FALSE),0)</f>
        <v>0</v>
      </c>
      <c r="P4473" s="2">
        <f>IFERROR(VLOOKUP(C4473,DENGUE!$A$5:$C$4097,3,FALSE),0)</f>
        <v>0</v>
      </c>
      <c r="Q4473" s="2">
        <f>IFERROR(VLOOKUP(C4473,'HEPATITE VIRAL'!$A$5:$C$3162,3,FALSE),0)</f>
        <v>0</v>
      </c>
      <c r="R4473" s="2">
        <f>IFERROR(VLOOKUP(C4473,'FEBRE MACULOSA'!$A$5:$C$181,3,FALSE),0)</f>
        <v>0</v>
      </c>
      <c r="S4473" s="2">
        <f>IFERROR(VLOOKUP(C4473,LEPTOSPIROSE!$A$5:$C$1176,3,FALSE),0)</f>
        <v>0</v>
      </c>
      <c r="T4473" s="2">
        <f>IFERROR(VLOOKUP(C4473,'DOENÇA DE CHAGAS'!$A$5:$C$100,3,FALSE),0)</f>
        <v>0</v>
      </c>
      <c r="U4473" s="2">
        <f>IFERROR(VLOOKUP(C4473,'PICADAS DE COBRAS'!$A$6:$C$4645,3,FALSE),0)</f>
        <v>24</v>
      </c>
      <c r="V4473">
        <f>IFERROR(VLOOKUP(C4473,'ZIKA VIRUS'!$A$5:$C$2399,3,FALSE),0)</f>
        <v>0</v>
      </c>
      <c r="W4473">
        <f>IFERROR(VLOOKUP(C4473,'FEBRE TIFÓIDE'!$A$5:$C$46,3,FALSE),0)</f>
        <v>0</v>
      </c>
      <c r="X4473">
        <f>IFERROR(VLOOKUP(C4473,HANTAVIROSE!$A$5:$C$153,3,FALSE),0)</f>
        <v>0</v>
      </c>
      <c r="Y4473">
        <f>IFERROR(VLOOKUP(C4473,MENINGITE!$A$5:$C$447,3,FALSE),0)</f>
        <v>0</v>
      </c>
      <c r="Z4473">
        <f>IFERROR(VLOOKUP(C4473,RAIVA!$A$5:$C$16,3,FALSE),0)</f>
        <v>0</v>
      </c>
    </row>
    <row r="4474" spans="1:26" x14ac:dyDescent="0.3">
      <c r="A4474" s="2" t="s">
        <v>250</v>
      </c>
      <c r="B4474" s="2" t="s">
        <v>273</v>
      </c>
      <c r="C4474" s="2">
        <v>510776</v>
      </c>
      <c r="D4474" s="2">
        <v>5107768</v>
      </c>
      <c r="E4474" s="2" t="s">
        <v>250</v>
      </c>
      <c r="F4474" s="2" t="s">
        <v>273</v>
      </c>
      <c r="G4474" s="2">
        <f>IFERROR(VLOOKUP(D4474,Coordenadas!$A$2:$D$5571,3,FALSE),0)</f>
        <v>-13.8146</v>
      </c>
      <c r="H4474" s="2">
        <f>IFERROR(VLOOKUP(D4474,Coordenadas!$A$2:$D$5571,4,FALSE),0)</f>
        <v>-55.270600000000002</v>
      </c>
      <c r="I4474" s="2" t="s">
        <v>5327</v>
      </c>
      <c r="J4474" s="2">
        <v>2491</v>
      </c>
      <c r="K4474" s="2" t="s">
        <v>5332</v>
      </c>
      <c r="L4474" s="2">
        <f>IFERROR(VLOOKUP(C4474,BOTULISMO!$A$3:$C$19,3,FALSE),0)</f>
        <v>0</v>
      </c>
      <c r="M4474" s="2">
        <f>IFERROR(VLOOKUP(C4474,'LEISHMANIOSE VISCERAL'!$A$4:$C$454,3,FALSE),0)</f>
        <v>0</v>
      </c>
      <c r="N4474" s="2">
        <f>IFERROR(VLOOKUP(C4474,'LEISHMANIOSE TEGUMENTAR'!$A$4:$C$1681,3,FALSE),0)</f>
        <v>8</v>
      </c>
      <c r="O4474" s="2">
        <f>IFERROR(VLOOKUP(C4474,'FEBRE AMARELA'!$A$4:$C$38,3,FALSE),0)</f>
        <v>0</v>
      </c>
      <c r="P4474" s="2">
        <f>IFERROR(VLOOKUP(C4474,DENGUE!$A$5:$C$4097,3,FALSE),0)</f>
        <v>100</v>
      </c>
      <c r="Q4474" s="2">
        <f>IFERROR(VLOOKUP(C4474,'HEPATITE VIRAL'!$A$5:$C$3162,3,FALSE),0)</f>
        <v>0</v>
      </c>
      <c r="R4474" s="2">
        <f>IFERROR(VLOOKUP(C4474,'FEBRE MACULOSA'!$A$5:$C$181,3,FALSE),0)</f>
        <v>0</v>
      </c>
      <c r="S4474" s="2">
        <f>IFERROR(VLOOKUP(C4474,LEPTOSPIROSE!$A$5:$C$1176,3,FALSE),0)</f>
        <v>0</v>
      </c>
      <c r="T4474" s="2">
        <f>IFERROR(VLOOKUP(C4474,'DOENÇA DE CHAGAS'!$A$5:$C$100,3,FALSE),0)</f>
        <v>0</v>
      </c>
      <c r="U4474" s="2">
        <f>IFERROR(VLOOKUP(C4474,'PICADAS DE COBRAS'!$A$6:$C$4645,3,FALSE),0)</f>
        <v>3</v>
      </c>
      <c r="V4474">
        <f>IFERROR(VLOOKUP(C4474,'ZIKA VIRUS'!$A$5:$C$2399,3,FALSE),0)</f>
        <v>0</v>
      </c>
      <c r="W4474">
        <f>IFERROR(VLOOKUP(C4474,'FEBRE TIFÓIDE'!$A$5:$C$46,3,FALSE),0)</f>
        <v>0</v>
      </c>
      <c r="X4474">
        <f>IFERROR(VLOOKUP(C4474,HANTAVIROSE!$A$5:$C$153,3,FALSE),0)</f>
        <v>0</v>
      </c>
      <c r="Y4474">
        <f>IFERROR(VLOOKUP(C4474,MENINGITE!$A$5:$C$447,3,FALSE),0)</f>
        <v>0</v>
      </c>
      <c r="Z4474">
        <f>IFERROR(VLOOKUP(C4474,RAIVA!$A$5:$C$16,3,FALSE),0)</f>
        <v>0</v>
      </c>
    </row>
    <row r="4475" spans="1:26" x14ac:dyDescent="0.3">
      <c r="A4475" s="2" t="s">
        <v>470</v>
      </c>
      <c r="B4475" s="2" t="s">
        <v>597</v>
      </c>
      <c r="C4475" s="2">
        <v>431720</v>
      </c>
      <c r="D4475" s="2">
        <v>4317202</v>
      </c>
      <c r="E4475" s="2" t="s">
        <v>470</v>
      </c>
      <c r="F4475" s="2" t="s">
        <v>597</v>
      </c>
      <c r="G4475" s="2">
        <f>IFERROR(VLOOKUP(D4475,Coordenadas!$A$2:$D$5571,3,FALSE),0)</f>
        <v>-27.870200000000001</v>
      </c>
      <c r="H4475" s="2">
        <f>IFERROR(VLOOKUP(D4475,Coordenadas!$A$2:$D$5571,4,FALSE),0)</f>
        <v>-54.479599999999998</v>
      </c>
      <c r="I4475" s="2" t="s">
        <v>5326</v>
      </c>
      <c r="J4475" s="2">
        <v>68587</v>
      </c>
      <c r="K4475" s="2" t="s">
        <v>5331</v>
      </c>
      <c r="L4475" s="2">
        <f>IFERROR(VLOOKUP(C4475,BOTULISMO!$A$3:$C$19,3,FALSE),0)</f>
        <v>0</v>
      </c>
      <c r="M4475" s="2">
        <f>IFERROR(VLOOKUP(C4475,'LEISHMANIOSE VISCERAL'!$A$4:$C$454,3,FALSE),0)</f>
        <v>0</v>
      </c>
      <c r="N4475" s="2">
        <f>IFERROR(VLOOKUP(C4475,'LEISHMANIOSE TEGUMENTAR'!$A$4:$C$1681,3,FALSE),0)</f>
        <v>0</v>
      </c>
      <c r="O4475" s="2">
        <f>IFERROR(VLOOKUP(C4475,'FEBRE AMARELA'!$A$4:$C$38,3,FALSE),0)</f>
        <v>0</v>
      </c>
      <c r="P4475" s="2">
        <f>IFERROR(VLOOKUP(C4475,DENGUE!$A$5:$C$4097,3,FALSE),0)</f>
        <v>224</v>
      </c>
      <c r="Q4475" s="2">
        <f>IFERROR(VLOOKUP(C4475,'HEPATITE VIRAL'!$A$5:$C$3162,3,FALSE),0)</f>
        <v>52</v>
      </c>
      <c r="R4475" s="2">
        <f>IFERROR(VLOOKUP(C4475,'FEBRE MACULOSA'!$A$5:$C$181,3,FALSE),0)</f>
        <v>0</v>
      </c>
      <c r="S4475" s="2">
        <f>IFERROR(VLOOKUP(C4475,LEPTOSPIROSE!$A$5:$C$1176,3,FALSE),0)</f>
        <v>26</v>
      </c>
      <c r="T4475" s="2">
        <f>IFERROR(VLOOKUP(C4475,'DOENÇA DE CHAGAS'!$A$5:$C$100,3,FALSE),0)</f>
        <v>0</v>
      </c>
      <c r="U4475" s="2">
        <f>IFERROR(VLOOKUP(C4475,'PICADAS DE COBRAS'!$A$6:$C$4645,3,FALSE),0)</f>
        <v>123</v>
      </c>
      <c r="V4475">
        <f>IFERROR(VLOOKUP(C4475,'ZIKA VIRUS'!$A$5:$C$2399,3,FALSE),0)</f>
        <v>4</v>
      </c>
      <c r="W4475">
        <f>IFERROR(VLOOKUP(C4475,'FEBRE TIFÓIDE'!$A$5:$C$46,3,FALSE),0)</f>
        <v>0</v>
      </c>
      <c r="X4475">
        <f>IFERROR(VLOOKUP(C4475,HANTAVIROSE!$A$5:$C$153,3,FALSE),0)</f>
        <v>0</v>
      </c>
      <c r="Y4475">
        <f>IFERROR(VLOOKUP(C4475,MENINGITE!$A$5:$C$447,3,FALSE),0)</f>
        <v>3</v>
      </c>
      <c r="Z4475">
        <f>IFERROR(VLOOKUP(C4475,RAIVA!$A$5:$C$16,3,FALSE),0)</f>
        <v>0</v>
      </c>
    </row>
    <row r="4476" spans="1:26" x14ac:dyDescent="0.3">
      <c r="A4476" s="2" t="s">
        <v>2425</v>
      </c>
      <c r="B4476" s="2" t="s">
        <v>2575</v>
      </c>
      <c r="C4476" s="2">
        <v>315970</v>
      </c>
      <c r="D4476" s="2">
        <v>3159704</v>
      </c>
      <c r="E4476" s="2" t="s">
        <v>2425</v>
      </c>
      <c r="F4476" s="2" t="s">
        <v>2575</v>
      </c>
      <c r="G4476" s="2">
        <f>IFERROR(VLOOKUP(D4476,Coordenadas!$A$2:$D$5571,3,FALSE),0)</f>
        <v>-19.518599999999999</v>
      </c>
      <c r="H4476" s="2">
        <f>IFERROR(VLOOKUP(D4476,Coordenadas!$A$2:$D$5571,4,FALSE),0)</f>
        <v>-45.961100000000002</v>
      </c>
      <c r="I4476" s="2" t="s">
        <v>5325</v>
      </c>
      <c r="J4476" s="2">
        <v>3224</v>
      </c>
      <c r="K4476" s="2" t="s">
        <v>5332</v>
      </c>
      <c r="L4476" s="2">
        <f>IFERROR(VLOOKUP(C4476,BOTULISMO!$A$3:$C$19,3,FALSE),0)</f>
        <v>0</v>
      </c>
      <c r="M4476" s="2">
        <f>IFERROR(VLOOKUP(C4476,'LEISHMANIOSE VISCERAL'!$A$4:$C$454,3,FALSE),0)</f>
        <v>0</v>
      </c>
      <c r="N4476" s="2">
        <f>IFERROR(VLOOKUP(C4476,'LEISHMANIOSE TEGUMENTAR'!$A$4:$C$1681,3,FALSE),0)</f>
        <v>0</v>
      </c>
      <c r="O4476" s="2">
        <f>IFERROR(VLOOKUP(C4476,'FEBRE AMARELA'!$A$4:$C$38,3,FALSE),0)</f>
        <v>0</v>
      </c>
      <c r="P4476" s="2">
        <f>IFERROR(VLOOKUP(C4476,DENGUE!$A$5:$C$4097,3,FALSE),0)</f>
        <v>0</v>
      </c>
      <c r="Q4476" s="2">
        <f>IFERROR(VLOOKUP(C4476,'HEPATITE VIRAL'!$A$5:$C$3162,3,FALSE),0)</f>
        <v>1</v>
      </c>
      <c r="R4476" s="2">
        <f>IFERROR(VLOOKUP(C4476,'FEBRE MACULOSA'!$A$5:$C$181,3,FALSE),0)</f>
        <v>0</v>
      </c>
      <c r="S4476" s="2">
        <f>IFERROR(VLOOKUP(C4476,LEPTOSPIROSE!$A$5:$C$1176,3,FALSE),0)</f>
        <v>0</v>
      </c>
      <c r="T4476" s="2">
        <f>IFERROR(VLOOKUP(C4476,'DOENÇA DE CHAGAS'!$A$5:$C$100,3,FALSE),0)</f>
        <v>0</v>
      </c>
      <c r="U4476" s="2">
        <f>IFERROR(VLOOKUP(C4476,'PICADAS DE COBRAS'!$A$6:$C$4645,3,FALSE),0)</f>
        <v>10</v>
      </c>
      <c r="V4476">
        <f>IFERROR(VLOOKUP(C4476,'ZIKA VIRUS'!$A$5:$C$2399,3,FALSE),0)</f>
        <v>0</v>
      </c>
      <c r="W4476">
        <f>IFERROR(VLOOKUP(C4476,'FEBRE TIFÓIDE'!$A$5:$C$46,3,FALSE),0)</f>
        <v>0</v>
      </c>
      <c r="X4476">
        <f>IFERROR(VLOOKUP(C4476,HANTAVIROSE!$A$5:$C$153,3,FALSE),0)</f>
        <v>0</v>
      </c>
      <c r="Y4476">
        <f>IFERROR(VLOOKUP(C4476,MENINGITE!$A$5:$C$447,3,FALSE),0)</f>
        <v>0</v>
      </c>
      <c r="Z4476">
        <f>IFERROR(VLOOKUP(C4476,RAIVA!$A$5:$C$16,3,FALSE),0)</f>
        <v>0</v>
      </c>
    </row>
    <row r="4477" spans="1:26" x14ac:dyDescent="0.3">
      <c r="A4477" s="2" t="s">
        <v>3</v>
      </c>
      <c r="B4477" s="2" t="s">
        <v>41</v>
      </c>
      <c r="C4477" s="2">
        <v>521950</v>
      </c>
      <c r="D4477" s="2">
        <v>5219506</v>
      </c>
      <c r="E4477" s="2" t="s">
        <v>3</v>
      </c>
      <c r="F4477" s="2" t="s">
        <v>41</v>
      </c>
      <c r="G4477" s="2">
        <f>IFERROR(VLOOKUP(D4477,Coordenadas!$A$2:$D$5571,3,FALSE),0)</f>
        <v>-16.084</v>
      </c>
      <c r="H4477" s="2">
        <f>IFERROR(VLOOKUP(D4477,Coordenadas!$A$2:$D$5571,4,FALSE),0)</f>
        <v>-49.4953</v>
      </c>
      <c r="I4477" s="2" t="s">
        <v>5327</v>
      </c>
      <c r="J4477" s="2">
        <v>2909</v>
      </c>
      <c r="K4477" s="2" t="s">
        <v>5332</v>
      </c>
      <c r="L4477" s="2">
        <f>IFERROR(VLOOKUP(C4477,BOTULISMO!$A$3:$C$19,3,FALSE),0)</f>
        <v>0</v>
      </c>
      <c r="M4477" s="2">
        <f>IFERROR(VLOOKUP(C4477,'LEISHMANIOSE VISCERAL'!$A$4:$C$454,3,FALSE),0)</f>
        <v>0</v>
      </c>
      <c r="N4477" s="2">
        <f>IFERROR(VLOOKUP(C4477,'LEISHMANIOSE TEGUMENTAR'!$A$4:$C$1681,3,FALSE),0)</f>
        <v>0</v>
      </c>
      <c r="O4477" s="2">
        <f>IFERROR(VLOOKUP(C4477,'FEBRE AMARELA'!$A$4:$C$38,3,FALSE),0)</f>
        <v>0</v>
      </c>
      <c r="P4477" s="2">
        <f>IFERROR(VLOOKUP(C4477,DENGUE!$A$5:$C$4097,3,FALSE),0)</f>
        <v>4</v>
      </c>
      <c r="Q4477" s="2">
        <f>IFERROR(VLOOKUP(C4477,'HEPATITE VIRAL'!$A$5:$C$3162,3,FALSE),0)</f>
        <v>0</v>
      </c>
      <c r="R4477" s="2">
        <f>IFERROR(VLOOKUP(C4477,'FEBRE MACULOSA'!$A$5:$C$181,3,FALSE),0)</f>
        <v>0</v>
      </c>
      <c r="S4477" s="2">
        <f>IFERROR(VLOOKUP(C4477,LEPTOSPIROSE!$A$5:$C$1176,3,FALSE),0)</f>
        <v>0</v>
      </c>
      <c r="T4477" s="2">
        <f>IFERROR(VLOOKUP(C4477,'DOENÇA DE CHAGAS'!$A$5:$C$100,3,FALSE),0)</f>
        <v>0</v>
      </c>
      <c r="U4477" s="2">
        <f>IFERROR(VLOOKUP(C4477,'PICADAS DE COBRAS'!$A$6:$C$4645,3,FALSE),0)</f>
        <v>0</v>
      </c>
      <c r="V4477">
        <f>IFERROR(VLOOKUP(C4477,'ZIKA VIRUS'!$A$5:$C$2399,3,FALSE),0)</f>
        <v>0</v>
      </c>
      <c r="W4477">
        <f>IFERROR(VLOOKUP(C4477,'FEBRE TIFÓIDE'!$A$5:$C$46,3,FALSE),0)</f>
        <v>0</v>
      </c>
      <c r="X4477">
        <f>IFERROR(VLOOKUP(C4477,HANTAVIROSE!$A$5:$C$153,3,FALSE),0)</f>
        <v>0</v>
      </c>
      <c r="Y4477">
        <f>IFERROR(VLOOKUP(C4477,MENINGITE!$A$5:$C$447,3,FALSE),0)</f>
        <v>0</v>
      </c>
      <c r="Z4477">
        <f>IFERROR(VLOOKUP(C4477,RAIVA!$A$5:$C$16,3,FALSE),0)</f>
        <v>0</v>
      </c>
    </row>
    <row r="4478" spans="1:26" x14ac:dyDescent="0.3">
      <c r="A4478" s="2" t="s">
        <v>3652</v>
      </c>
      <c r="B4478" s="2" t="s">
        <v>1027</v>
      </c>
      <c r="C4478" s="2">
        <v>280650</v>
      </c>
      <c r="D4478" s="2">
        <v>2806503</v>
      </c>
      <c r="E4478" s="2" t="s">
        <v>3652</v>
      </c>
      <c r="F4478" s="2" t="s">
        <v>1027</v>
      </c>
      <c r="G4478" s="2">
        <f>IFERROR(VLOOKUP(D4478,Coordenadas!$A$2:$D$5571,3,FALSE),0)</f>
        <v>-10.6434</v>
      </c>
      <c r="H4478" s="2">
        <f>IFERROR(VLOOKUP(D4478,Coordenadas!$A$2:$D$5571,4,FALSE),0)</f>
        <v>-37.193100000000001</v>
      </c>
      <c r="I4478" s="2" t="s">
        <v>5324</v>
      </c>
      <c r="J4478" s="2">
        <v>3749</v>
      </c>
      <c r="K4478" s="2" t="s">
        <v>5332</v>
      </c>
      <c r="L4478" s="2">
        <f>IFERROR(VLOOKUP(C4478,BOTULISMO!$A$3:$C$19,3,FALSE),0)</f>
        <v>0</v>
      </c>
      <c r="M4478" s="2">
        <f>IFERROR(VLOOKUP(C4478,'LEISHMANIOSE VISCERAL'!$A$4:$C$454,3,FALSE),0)</f>
        <v>0</v>
      </c>
      <c r="N4478" s="2">
        <f>IFERROR(VLOOKUP(C4478,'LEISHMANIOSE TEGUMENTAR'!$A$4:$C$1681,3,FALSE),0)</f>
        <v>0</v>
      </c>
      <c r="O4478" s="2">
        <f>IFERROR(VLOOKUP(C4478,'FEBRE AMARELA'!$A$4:$C$38,3,FALSE),0)</f>
        <v>0</v>
      </c>
      <c r="P4478" s="2">
        <f>IFERROR(VLOOKUP(C4478,DENGUE!$A$5:$C$4097,3,FALSE),0)</f>
        <v>12</v>
      </c>
      <c r="Q4478" s="2">
        <f>IFERROR(VLOOKUP(C4478,'HEPATITE VIRAL'!$A$5:$C$3162,3,FALSE),0)</f>
        <v>2</v>
      </c>
      <c r="R4478" s="2">
        <f>IFERROR(VLOOKUP(C4478,'FEBRE MACULOSA'!$A$5:$C$181,3,FALSE),0)</f>
        <v>0</v>
      </c>
      <c r="S4478" s="2">
        <f>IFERROR(VLOOKUP(C4478,LEPTOSPIROSE!$A$5:$C$1176,3,FALSE),0)</f>
        <v>0</v>
      </c>
      <c r="T4478" s="2">
        <f>IFERROR(VLOOKUP(C4478,'DOENÇA DE CHAGAS'!$A$5:$C$100,3,FALSE),0)</f>
        <v>0</v>
      </c>
      <c r="U4478" s="2">
        <f>IFERROR(VLOOKUP(C4478,'PICADAS DE COBRAS'!$A$6:$C$4645,3,FALSE),0)</f>
        <v>2</v>
      </c>
      <c r="V4478">
        <f>IFERROR(VLOOKUP(C4478,'ZIKA VIRUS'!$A$5:$C$2399,3,FALSE),0)</f>
        <v>0</v>
      </c>
      <c r="W4478">
        <f>IFERROR(VLOOKUP(C4478,'FEBRE TIFÓIDE'!$A$5:$C$46,3,FALSE),0)</f>
        <v>0</v>
      </c>
      <c r="X4478">
        <f>IFERROR(VLOOKUP(C4478,HANTAVIROSE!$A$5:$C$153,3,FALSE),0)</f>
        <v>0</v>
      </c>
      <c r="Y4478">
        <f>IFERROR(VLOOKUP(C4478,MENINGITE!$A$5:$C$447,3,FALSE),0)</f>
        <v>0</v>
      </c>
      <c r="Z4478">
        <f>IFERROR(VLOOKUP(C4478,RAIVA!$A$5:$C$16,3,FALSE),0)</f>
        <v>0</v>
      </c>
    </row>
    <row r="4479" spans="1:26" x14ac:dyDescent="0.3">
      <c r="A4479" s="2" t="s">
        <v>967</v>
      </c>
      <c r="B4479" s="2" t="s">
        <v>1027</v>
      </c>
      <c r="C4479" s="2">
        <v>421560</v>
      </c>
      <c r="D4479" s="2">
        <v>4215604</v>
      </c>
      <c r="E4479" s="2" t="s">
        <v>967</v>
      </c>
      <c r="F4479" s="2" t="s">
        <v>1027</v>
      </c>
      <c r="G4479" s="2">
        <f>IFERROR(VLOOKUP(D4479,Coordenadas!$A$2:$D$5571,3,FALSE),0)</f>
        <v>-28.033100000000001</v>
      </c>
      <c r="H4479" s="2">
        <f>IFERROR(VLOOKUP(D4479,Coordenadas!$A$2:$D$5571,4,FALSE),0)</f>
        <v>-49.133000000000003</v>
      </c>
      <c r="I4479" s="2" t="s">
        <v>5326</v>
      </c>
      <c r="J4479" s="2">
        <v>2065</v>
      </c>
      <c r="K4479" s="2" t="s">
        <v>5332</v>
      </c>
      <c r="L4479" s="2">
        <f>IFERROR(VLOOKUP(C4479,BOTULISMO!$A$3:$C$19,3,FALSE),0)</f>
        <v>0</v>
      </c>
      <c r="M4479" s="2">
        <f>IFERROR(VLOOKUP(C4479,'LEISHMANIOSE VISCERAL'!$A$4:$C$454,3,FALSE),0)</f>
        <v>0</v>
      </c>
      <c r="N4479" s="2">
        <f>IFERROR(VLOOKUP(C4479,'LEISHMANIOSE TEGUMENTAR'!$A$4:$C$1681,3,FALSE),0)</f>
        <v>0</v>
      </c>
      <c r="O4479" s="2">
        <f>IFERROR(VLOOKUP(C4479,'FEBRE AMARELA'!$A$4:$C$38,3,FALSE),0)</f>
        <v>0</v>
      </c>
      <c r="P4479" s="2">
        <f>IFERROR(VLOOKUP(C4479,DENGUE!$A$5:$C$4097,3,FALSE),0)</f>
        <v>0</v>
      </c>
      <c r="Q4479" s="2">
        <f>IFERROR(VLOOKUP(C4479,'HEPATITE VIRAL'!$A$5:$C$3162,3,FALSE),0)</f>
        <v>2</v>
      </c>
      <c r="R4479" s="2">
        <f>IFERROR(VLOOKUP(C4479,'FEBRE MACULOSA'!$A$5:$C$181,3,FALSE),0)</f>
        <v>0</v>
      </c>
      <c r="S4479" s="2">
        <f>IFERROR(VLOOKUP(C4479,LEPTOSPIROSE!$A$5:$C$1176,3,FALSE),0)</f>
        <v>1</v>
      </c>
      <c r="T4479" s="2">
        <f>IFERROR(VLOOKUP(C4479,'DOENÇA DE CHAGAS'!$A$5:$C$100,3,FALSE),0)</f>
        <v>0</v>
      </c>
      <c r="U4479" s="2">
        <f>IFERROR(VLOOKUP(C4479,'PICADAS DE COBRAS'!$A$6:$C$4645,3,FALSE),0)</f>
        <v>5</v>
      </c>
      <c r="V4479">
        <f>IFERROR(VLOOKUP(C4479,'ZIKA VIRUS'!$A$5:$C$2399,3,FALSE),0)</f>
        <v>0</v>
      </c>
      <c r="W4479">
        <f>IFERROR(VLOOKUP(C4479,'FEBRE TIFÓIDE'!$A$5:$C$46,3,FALSE),0)</f>
        <v>0</v>
      </c>
      <c r="X4479">
        <f>IFERROR(VLOOKUP(C4479,HANTAVIROSE!$A$5:$C$153,3,FALSE),0)</f>
        <v>0</v>
      </c>
      <c r="Y4479">
        <f>IFERROR(VLOOKUP(C4479,MENINGITE!$A$5:$C$447,3,FALSE),0)</f>
        <v>0</v>
      </c>
      <c r="Z4479">
        <f>IFERROR(VLOOKUP(C4479,RAIVA!$A$5:$C$16,3,FALSE),0)</f>
        <v>0</v>
      </c>
    </row>
    <row r="4480" spans="1:26" x14ac:dyDescent="0.3">
      <c r="A4480" s="2" t="s">
        <v>1637</v>
      </c>
      <c r="B4480" s="2" t="s">
        <v>1745</v>
      </c>
      <c r="C4480" s="2">
        <v>354760</v>
      </c>
      <c r="D4480" s="2">
        <v>3547601</v>
      </c>
      <c r="E4480" s="2" t="s">
        <v>1637</v>
      </c>
      <c r="F4480" s="2" t="s">
        <v>1745</v>
      </c>
      <c r="G4480" s="2">
        <f>IFERROR(VLOOKUP(D4480,Coordenadas!$A$2:$D$5571,3,FALSE),0)</f>
        <v>-21.477599999999999</v>
      </c>
      <c r="H4480" s="2">
        <f>IFERROR(VLOOKUP(D4480,Coordenadas!$A$2:$D$5571,4,FALSE),0)</f>
        <v>-47.362200000000001</v>
      </c>
      <c r="I4480" s="2" t="s">
        <v>5325</v>
      </c>
      <c r="J4480" s="2">
        <v>23862</v>
      </c>
      <c r="K4480" s="2" t="s">
        <v>5330</v>
      </c>
      <c r="L4480" s="2">
        <f>IFERROR(VLOOKUP(C4480,BOTULISMO!$A$3:$C$19,3,FALSE),0)</f>
        <v>0</v>
      </c>
      <c r="M4480" s="2">
        <f>IFERROR(VLOOKUP(C4480,'LEISHMANIOSE VISCERAL'!$A$4:$C$454,3,FALSE),0)</f>
        <v>0</v>
      </c>
      <c r="N4480" s="2">
        <f>IFERROR(VLOOKUP(C4480,'LEISHMANIOSE TEGUMENTAR'!$A$4:$C$1681,3,FALSE),0)</f>
        <v>0</v>
      </c>
      <c r="O4480" s="2">
        <f>IFERROR(VLOOKUP(C4480,'FEBRE AMARELA'!$A$4:$C$38,3,FALSE),0)</f>
        <v>0</v>
      </c>
      <c r="P4480" s="2">
        <f>IFERROR(VLOOKUP(C4480,DENGUE!$A$5:$C$4097,3,FALSE),0)</f>
        <v>530</v>
      </c>
      <c r="Q4480" s="2">
        <f>IFERROR(VLOOKUP(C4480,'HEPATITE VIRAL'!$A$5:$C$3162,3,FALSE),0)</f>
        <v>1</v>
      </c>
      <c r="R4480" s="2">
        <f>IFERROR(VLOOKUP(C4480,'FEBRE MACULOSA'!$A$5:$C$181,3,FALSE),0)</f>
        <v>1</v>
      </c>
      <c r="S4480" s="2">
        <f>IFERROR(VLOOKUP(C4480,LEPTOSPIROSE!$A$5:$C$1176,3,FALSE),0)</f>
        <v>0</v>
      </c>
      <c r="T4480" s="2">
        <f>IFERROR(VLOOKUP(C4480,'DOENÇA DE CHAGAS'!$A$5:$C$100,3,FALSE),0)</f>
        <v>0</v>
      </c>
      <c r="U4480" s="2">
        <f>IFERROR(VLOOKUP(C4480,'PICADAS DE COBRAS'!$A$6:$C$4645,3,FALSE),0)</f>
        <v>78</v>
      </c>
      <c r="V4480">
        <f>IFERROR(VLOOKUP(C4480,'ZIKA VIRUS'!$A$5:$C$2399,3,FALSE),0)</f>
        <v>0</v>
      </c>
      <c r="W4480">
        <f>IFERROR(VLOOKUP(C4480,'FEBRE TIFÓIDE'!$A$5:$C$46,3,FALSE),0)</f>
        <v>0</v>
      </c>
      <c r="X4480">
        <f>IFERROR(VLOOKUP(C4480,HANTAVIROSE!$A$5:$C$153,3,FALSE),0)</f>
        <v>0</v>
      </c>
      <c r="Y4480">
        <f>IFERROR(VLOOKUP(C4480,MENINGITE!$A$5:$C$447,3,FALSE),0)</f>
        <v>0</v>
      </c>
      <c r="Z4480">
        <f>IFERROR(VLOOKUP(C4480,RAIVA!$A$5:$C$16,3,FALSE),0)</f>
        <v>0</v>
      </c>
    </row>
    <row r="4481" spans="1:26" x14ac:dyDescent="0.3">
      <c r="A4481" s="2" t="s">
        <v>4490</v>
      </c>
      <c r="B4481" s="2" t="s">
        <v>4532</v>
      </c>
      <c r="C4481" s="2">
        <v>220937</v>
      </c>
      <c r="D4481" s="2">
        <v>2209377</v>
      </c>
      <c r="E4481" s="2" t="s">
        <v>4490</v>
      </c>
      <c r="F4481" s="2" t="s">
        <v>4532</v>
      </c>
      <c r="G4481" s="2">
        <f>IFERROR(VLOOKUP(D4481,Coordenadas!$A$2:$D$5571,3,FALSE),0)</f>
        <v>-6.7958100000000004</v>
      </c>
      <c r="H4481" s="2">
        <f>IFERROR(VLOOKUP(D4481,Coordenadas!$A$2:$D$5571,4,FALSE),0)</f>
        <v>-42.281399999999998</v>
      </c>
      <c r="I4481" s="2" t="s">
        <v>5324</v>
      </c>
      <c r="J4481" s="2">
        <v>5149</v>
      </c>
      <c r="K4481" s="2" t="s">
        <v>5332</v>
      </c>
      <c r="L4481" s="2">
        <f>IFERROR(VLOOKUP(C4481,BOTULISMO!$A$3:$C$19,3,FALSE),0)</f>
        <v>0</v>
      </c>
      <c r="M4481" s="2">
        <f>IFERROR(VLOOKUP(C4481,'LEISHMANIOSE VISCERAL'!$A$4:$C$454,3,FALSE),0)</f>
        <v>0</v>
      </c>
      <c r="N4481" s="2">
        <f>IFERROR(VLOOKUP(C4481,'LEISHMANIOSE TEGUMENTAR'!$A$4:$C$1681,3,FALSE),0)</f>
        <v>0</v>
      </c>
      <c r="O4481" s="2">
        <f>IFERROR(VLOOKUP(C4481,'FEBRE AMARELA'!$A$4:$C$38,3,FALSE),0)</f>
        <v>0</v>
      </c>
      <c r="P4481" s="2">
        <f>IFERROR(VLOOKUP(C4481,DENGUE!$A$5:$C$4097,3,FALSE),0)</f>
        <v>0</v>
      </c>
      <c r="Q4481" s="2">
        <f>IFERROR(VLOOKUP(C4481,'HEPATITE VIRAL'!$A$5:$C$3162,3,FALSE),0)</f>
        <v>0</v>
      </c>
      <c r="R4481" s="2">
        <f>IFERROR(VLOOKUP(C4481,'FEBRE MACULOSA'!$A$5:$C$181,3,FALSE),0)</f>
        <v>0</v>
      </c>
      <c r="S4481" s="2">
        <f>IFERROR(VLOOKUP(C4481,LEPTOSPIROSE!$A$5:$C$1176,3,FALSE),0)</f>
        <v>0</v>
      </c>
      <c r="T4481" s="2">
        <f>IFERROR(VLOOKUP(C4481,'DOENÇA DE CHAGAS'!$A$5:$C$100,3,FALSE),0)</f>
        <v>0</v>
      </c>
      <c r="U4481" s="2">
        <f>IFERROR(VLOOKUP(C4481,'PICADAS DE COBRAS'!$A$6:$C$4645,3,FALSE),0)</f>
        <v>0</v>
      </c>
      <c r="V4481">
        <f>IFERROR(VLOOKUP(C4481,'ZIKA VIRUS'!$A$5:$C$2399,3,FALSE),0)</f>
        <v>0</v>
      </c>
      <c r="W4481">
        <f>IFERROR(VLOOKUP(C4481,'FEBRE TIFÓIDE'!$A$5:$C$46,3,FALSE),0)</f>
        <v>0</v>
      </c>
      <c r="X4481">
        <f>IFERROR(VLOOKUP(C4481,HANTAVIROSE!$A$5:$C$153,3,FALSE),0)</f>
        <v>0</v>
      </c>
      <c r="Y4481">
        <f>IFERROR(VLOOKUP(C4481,MENINGITE!$A$5:$C$447,3,FALSE),0)</f>
        <v>0</v>
      </c>
      <c r="Z4481">
        <f>IFERROR(VLOOKUP(C4481,RAIVA!$A$5:$C$16,3,FALSE),0)</f>
        <v>0</v>
      </c>
    </row>
    <row r="4482" spans="1:26" x14ac:dyDescent="0.3">
      <c r="A4482" s="2" t="s">
        <v>5249</v>
      </c>
      <c r="B4482" s="2" t="s">
        <v>5254</v>
      </c>
      <c r="C4482" s="2">
        <v>120043</v>
      </c>
      <c r="D4482" s="2">
        <v>1200435</v>
      </c>
      <c r="E4482" s="2" t="s">
        <v>5249</v>
      </c>
      <c r="F4482" s="2" t="s">
        <v>5254</v>
      </c>
      <c r="G4482" s="2">
        <f>IFERROR(VLOOKUP(D4482,Coordenadas!$A$2:$D$5571,3,FALSE),0)</f>
        <v>-9.4465199999999996</v>
      </c>
      <c r="H4482" s="2">
        <f>IFERROR(VLOOKUP(D4482,Coordenadas!$A$2:$D$5571,4,FALSE),0)</f>
        <v>-70.490200000000002</v>
      </c>
      <c r="I4482" s="2" t="s">
        <v>5323</v>
      </c>
      <c r="J4482" s="2">
        <v>4691</v>
      </c>
      <c r="K4482" s="2" t="s">
        <v>5332</v>
      </c>
      <c r="L4482" s="2">
        <f>IFERROR(VLOOKUP(C4482,BOTULISMO!$A$3:$C$19,3,FALSE),0)</f>
        <v>0</v>
      </c>
      <c r="M4482" s="2">
        <f>IFERROR(VLOOKUP(C4482,'LEISHMANIOSE VISCERAL'!$A$4:$C$454,3,FALSE),0)</f>
        <v>0</v>
      </c>
      <c r="N4482" s="2">
        <f>IFERROR(VLOOKUP(C4482,'LEISHMANIOSE TEGUMENTAR'!$A$4:$C$1681,3,FALSE),0)</f>
        <v>23</v>
      </c>
      <c r="O4482" s="2">
        <f>IFERROR(VLOOKUP(C4482,'FEBRE AMARELA'!$A$4:$C$38,3,FALSE),0)</f>
        <v>0</v>
      </c>
      <c r="P4482" s="2">
        <f>IFERROR(VLOOKUP(C4482,DENGUE!$A$5:$C$4097,3,FALSE),0)</f>
        <v>0</v>
      </c>
      <c r="Q4482" s="2">
        <f>IFERROR(VLOOKUP(C4482,'HEPATITE VIRAL'!$A$5:$C$3162,3,FALSE),0)</f>
        <v>0</v>
      </c>
      <c r="R4482" s="2">
        <f>IFERROR(VLOOKUP(C4482,'FEBRE MACULOSA'!$A$5:$C$181,3,FALSE),0)</f>
        <v>0</v>
      </c>
      <c r="S4482" s="2">
        <f>IFERROR(VLOOKUP(C4482,LEPTOSPIROSE!$A$5:$C$1176,3,FALSE),0)</f>
        <v>0</v>
      </c>
      <c r="T4482" s="2">
        <f>IFERROR(VLOOKUP(C4482,'DOENÇA DE CHAGAS'!$A$5:$C$100,3,FALSE),0)</f>
        <v>0</v>
      </c>
      <c r="U4482" s="2">
        <f>IFERROR(VLOOKUP(C4482,'PICADAS DE COBRAS'!$A$6:$C$4645,3,FALSE),0)</f>
        <v>5</v>
      </c>
      <c r="V4482">
        <f>IFERROR(VLOOKUP(C4482,'ZIKA VIRUS'!$A$5:$C$2399,3,FALSE),0)</f>
        <v>2</v>
      </c>
      <c r="W4482">
        <f>IFERROR(VLOOKUP(C4482,'FEBRE TIFÓIDE'!$A$5:$C$46,3,FALSE),0)</f>
        <v>0</v>
      </c>
      <c r="X4482">
        <f>IFERROR(VLOOKUP(C4482,HANTAVIROSE!$A$5:$C$153,3,FALSE),0)</f>
        <v>0</v>
      </c>
      <c r="Y4482">
        <f>IFERROR(VLOOKUP(C4482,MENINGITE!$A$5:$C$447,3,FALSE),0)</f>
        <v>0</v>
      </c>
      <c r="Z4482">
        <f>IFERROR(VLOOKUP(C4482,RAIVA!$A$5:$C$16,3,FALSE),0)</f>
        <v>0</v>
      </c>
    </row>
    <row r="4483" spans="1:26" x14ac:dyDescent="0.3">
      <c r="A4483" s="2" t="s">
        <v>967</v>
      </c>
      <c r="B4483" s="2" t="s">
        <v>1026</v>
      </c>
      <c r="C4483" s="2">
        <v>421565</v>
      </c>
      <c r="D4483" s="2">
        <v>4215653</v>
      </c>
      <c r="E4483" s="2" t="s">
        <v>967</v>
      </c>
      <c r="F4483" s="2" t="s">
        <v>1026</v>
      </c>
      <c r="G4483" s="2">
        <f>IFERROR(VLOOKUP(D4483,Coordenadas!$A$2:$D$5571,3,FALSE),0)</f>
        <v>-29.1313</v>
      </c>
      <c r="H4483" s="2">
        <f>IFERROR(VLOOKUP(D4483,Coordenadas!$A$2:$D$5571,4,FALSE),0)</f>
        <v>-49.710900000000002</v>
      </c>
      <c r="I4483" s="2" t="s">
        <v>5326</v>
      </c>
      <c r="J4483" s="2">
        <v>8054</v>
      </c>
      <c r="K4483" s="2" t="s">
        <v>5332</v>
      </c>
      <c r="L4483" s="2">
        <f>IFERROR(VLOOKUP(C4483,BOTULISMO!$A$3:$C$19,3,FALSE),0)</f>
        <v>0</v>
      </c>
      <c r="M4483" s="2">
        <f>IFERROR(VLOOKUP(C4483,'LEISHMANIOSE VISCERAL'!$A$4:$C$454,3,FALSE),0)</f>
        <v>0</v>
      </c>
      <c r="N4483" s="2">
        <f>IFERROR(VLOOKUP(C4483,'LEISHMANIOSE TEGUMENTAR'!$A$4:$C$1681,3,FALSE),0)</f>
        <v>0</v>
      </c>
      <c r="O4483" s="2">
        <f>IFERROR(VLOOKUP(C4483,'FEBRE AMARELA'!$A$4:$C$38,3,FALSE),0)</f>
        <v>0</v>
      </c>
      <c r="P4483" s="2">
        <f>IFERROR(VLOOKUP(C4483,DENGUE!$A$5:$C$4097,3,FALSE),0)</f>
        <v>0</v>
      </c>
      <c r="Q4483" s="2">
        <f>IFERROR(VLOOKUP(C4483,'HEPATITE VIRAL'!$A$5:$C$3162,3,FALSE),0)</f>
        <v>4</v>
      </c>
      <c r="R4483" s="2">
        <f>IFERROR(VLOOKUP(C4483,'FEBRE MACULOSA'!$A$5:$C$181,3,FALSE),0)</f>
        <v>0</v>
      </c>
      <c r="S4483" s="2">
        <f>IFERROR(VLOOKUP(C4483,LEPTOSPIROSE!$A$5:$C$1176,3,FALSE),0)</f>
        <v>0</v>
      </c>
      <c r="T4483" s="2">
        <f>IFERROR(VLOOKUP(C4483,'DOENÇA DE CHAGAS'!$A$5:$C$100,3,FALSE),0)</f>
        <v>0</v>
      </c>
      <c r="U4483" s="2">
        <f>IFERROR(VLOOKUP(C4483,'PICADAS DE COBRAS'!$A$6:$C$4645,3,FALSE),0)</f>
        <v>2</v>
      </c>
      <c r="V4483">
        <f>IFERROR(VLOOKUP(C4483,'ZIKA VIRUS'!$A$5:$C$2399,3,FALSE),0)</f>
        <v>0</v>
      </c>
      <c r="W4483">
        <f>IFERROR(VLOOKUP(C4483,'FEBRE TIFÓIDE'!$A$5:$C$46,3,FALSE),0)</f>
        <v>0</v>
      </c>
      <c r="X4483">
        <f>IFERROR(VLOOKUP(C4483,HANTAVIROSE!$A$5:$C$153,3,FALSE),0)</f>
        <v>0</v>
      </c>
      <c r="Y4483">
        <f>IFERROR(VLOOKUP(C4483,MENINGITE!$A$5:$C$447,3,FALSE),0)</f>
        <v>0</v>
      </c>
      <c r="Z4483">
        <f>IFERROR(VLOOKUP(C4483,RAIVA!$A$5:$C$16,3,FALSE),0)</f>
        <v>0</v>
      </c>
    </row>
    <row r="4484" spans="1:26" x14ac:dyDescent="0.3">
      <c r="A4484" s="2" t="s">
        <v>4903</v>
      </c>
      <c r="B4484" s="2" t="s">
        <v>4923</v>
      </c>
      <c r="C4484" s="2">
        <v>171890</v>
      </c>
      <c r="D4484" s="2">
        <v>1718907</v>
      </c>
      <c r="E4484" s="2" t="s">
        <v>4903</v>
      </c>
      <c r="F4484" s="2" t="s">
        <v>4923</v>
      </c>
      <c r="G4484" s="2">
        <f>IFERROR(VLOOKUP(D4484,Coordenadas!$A$2:$D$5571,3,FALSE),0)</f>
        <v>-11.4474</v>
      </c>
      <c r="H4484" s="2">
        <f>IFERROR(VLOOKUP(D4484,Coordenadas!$A$2:$D$5571,4,FALSE),0)</f>
        <v>-48.121600000000001</v>
      </c>
      <c r="I4484" s="2" t="s">
        <v>5323</v>
      </c>
      <c r="J4484" s="2">
        <v>4568</v>
      </c>
      <c r="K4484" s="2" t="s">
        <v>5332</v>
      </c>
      <c r="L4484" s="2">
        <f>IFERROR(VLOOKUP(C4484,BOTULISMO!$A$3:$C$19,3,FALSE),0)</f>
        <v>0</v>
      </c>
      <c r="M4484" s="2">
        <f>IFERROR(VLOOKUP(C4484,'LEISHMANIOSE VISCERAL'!$A$4:$C$454,3,FALSE),0)</f>
        <v>0</v>
      </c>
      <c r="N4484" s="2">
        <f>IFERROR(VLOOKUP(C4484,'LEISHMANIOSE TEGUMENTAR'!$A$4:$C$1681,3,FALSE),0)</f>
        <v>2</v>
      </c>
      <c r="O4484" s="2">
        <f>IFERROR(VLOOKUP(C4484,'FEBRE AMARELA'!$A$4:$C$38,3,FALSE),0)</f>
        <v>0</v>
      </c>
      <c r="P4484" s="2">
        <f>IFERROR(VLOOKUP(C4484,DENGUE!$A$5:$C$4097,3,FALSE),0)</f>
        <v>4</v>
      </c>
      <c r="Q4484" s="2">
        <f>IFERROR(VLOOKUP(C4484,'HEPATITE VIRAL'!$A$5:$C$3162,3,FALSE),0)</f>
        <v>2</v>
      </c>
      <c r="R4484" s="2">
        <f>IFERROR(VLOOKUP(C4484,'FEBRE MACULOSA'!$A$5:$C$181,3,FALSE),0)</f>
        <v>0</v>
      </c>
      <c r="S4484" s="2">
        <f>IFERROR(VLOOKUP(C4484,LEPTOSPIROSE!$A$5:$C$1176,3,FALSE),0)</f>
        <v>0</v>
      </c>
      <c r="T4484" s="2">
        <f>IFERROR(VLOOKUP(C4484,'DOENÇA DE CHAGAS'!$A$5:$C$100,3,FALSE),0)</f>
        <v>0</v>
      </c>
      <c r="U4484" s="2">
        <f>IFERROR(VLOOKUP(C4484,'PICADAS DE COBRAS'!$A$6:$C$4645,3,FALSE),0)</f>
        <v>71</v>
      </c>
      <c r="V4484">
        <f>IFERROR(VLOOKUP(C4484,'ZIKA VIRUS'!$A$5:$C$2399,3,FALSE),0)</f>
        <v>4</v>
      </c>
      <c r="W4484">
        <f>IFERROR(VLOOKUP(C4484,'FEBRE TIFÓIDE'!$A$5:$C$46,3,FALSE),0)</f>
        <v>0</v>
      </c>
      <c r="X4484">
        <f>IFERROR(VLOOKUP(C4484,HANTAVIROSE!$A$5:$C$153,3,FALSE),0)</f>
        <v>0</v>
      </c>
      <c r="Y4484">
        <f>IFERROR(VLOOKUP(C4484,MENINGITE!$A$5:$C$447,3,FALSE),0)</f>
        <v>0</v>
      </c>
      <c r="Z4484">
        <f>IFERROR(VLOOKUP(C4484,RAIVA!$A$5:$C$16,3,FALSE),0)</f>
        <v>0</v>
      </c>
    </row>
    <row r="4485" spans="1:26" x14ac:dyDescent="0.3">
      <c r="A4485" s="2" t="s">
        <v>1637</v>
      </c>
      <c r="B4485" s="2" t="s">
        <v>1744</v>
      </c>
      <c r="C4485" s="2">
        <v>354765</v>
      </c>
      <c r="D4485" s="2">
        <v>3547650</v>
      </c>
      <c r="E4485" s="2" t="s">
        <v>1637</v>
      </c>
      <c r="F4485" s="2" t="s">
        <v>1744</v>
      </c>
      <c r="G4485" s="2">
        <f>IFERROR(VLOOKUP(D4485,Coordenadas!$A$2:$D$5571,3,FALSE),0)</f>
        <v>-20.242899999999999</v>
      </c>
      <c r="H4485" s="2">
        <f>IFERROR(VLOOKUP(D4485,Coordenadas!$A$2:$D$5571,4,FALSE),0)</f>
        <v>-50.688699999999997</v>
      </c>
      <c r="I4485" s="2" t="s">
        <v>5325</v>
      </c>
      <c r="J4485" s="2">
        <v>1447</v>
      </c>
      <c r="K4485" s="2" t="s">
        <v>5332</v>
      </c>
      <c r="L4485" s="2">
        <f>IFERROR(VLOOKUP(C4485,BOTULISMO!$A$3:$C$19,3,FALSE),0)</f>
        <v>0</v>
      </c>
      <c r="M4485" s="2">
        <f>IFERROR(VLOOKUP(C4485,'LEISHMANIOSE VISCERAL'!$A$4:$C$454,3,FALSE),0)</f>
        <v>0</v>
      </c>
      <c r="N4485" s="2">
        <f>IFERROR(VLOOKUP(C4485,'LEISHMANIOSE TEGUMENTAR'!$A$4:$C$1681,3,FALSE),0)</f>
        <v>0</v>
      </c>
      <c r="O4485" s="2">
        <f>IFERROR(VLOOKUP(C4485,'FEBRE AMARELA'!$A$4:$C$38,3,FALSE),0)</f>
        <v>0</v>
      </c>
      <c r="P4485" s="2">
        <f>IFERROR(VLOOKUP(C4485,DENGUE!$A$5:$C$4097,3,FALSE),0)</f>
        <v>24</v>
      </c>
      <c r="Q4485" s="2">
        <f>IFERROR(VLOOKUP(C4485,'HEPATITE VIRAL'!$A$5:$C$3162,3,FALSE),0)</f>
        <v>2</v>
      </c>
      <c r="R4485" s="2">
        <f>IFERROR(VLOOKUP(C4485,'FEBRE MACULOSA'!$A$5:$C$181,3,FALSE),0)</f>
        <v>0</v>
      </c>
      <c r="S4485" s="2">
        <f>IFERROR(VLOOKUP(C4485,LEPTOSPIROSE!$A$5:$C$1176,3,FALSE),0)</f>
        <v>0</v>
      </c>
      <c r="T4485" s="2">
        <f>IFERROR(VLOOKUP(C4485,'DOENÇA DE CHAGAS'!$A$5:$C$100,3,FALSE),0)</f>
        <v>0</v>
      </c>
      <c r="U4485" s="2">
        <f>IFERROR(VLOOKUP(C4485,'PICADAS DE COBRAS'!$A$6:$C$4645,3,FALSE),0)</f>
        <v>5</v>
      </c>
      <c r="V4485">
        <f>IFERROR(VLOOKUP(C4485,'ZIKA VIRUS'!$A$5:$C$2399,3,FALSE),0)</f>
        <v>0</v>
      </c>
      <c r="W4485">
        <f>IFERROR(VLOOKUP(C4485,'FEBRE TIFÓIDE'!$A$5:$C$46,3,FALSE),0)</f>
        <v>0</v>
      </c>
      <c r="X4485">
        <f>IFERROR(VLOOKUP(C4485,HANTAVIROSE!$A$5:$C$153,3,FALSE),0)</f>
        <v>0</v>
      </c>
      <c r="Y4485">
        <f>IFERROR(VLOOKUP(C4485,MENINGITE!$A$5:$C$447,3,FALSE),0)</f>
        <v>0</v>
      </c>
      <c r="Z4485">
        <f>IFERROR(VLOOKUP(C4485,RAIVA!$A$5:$C$16,3,FALSE),0)</f>
        <v>0</v>
      </c>
    </row>
    <row r="4486" spans="1:26" x14ac:dyDescent="0.3">
      <c r="A4486" s="2" t="s">
        <v>2349</v>
      </c>
      <c r="B4486" s="2" t="s">
        <v>2363</v>
      </c>
      <c r="C4486" s="2">
        <v>320460</v>
      </c>
      <c r="D4486" s="2">
        <v>3204609</v>
      </c>
      <c r="E4486" s="2" t="s">
        <v>2349</v>
      </c>
      <c r="F4486" s="2" t="s">
        <v>2363</v>
      </c>
      <c r="G4486" s="2">
        <f>IFERROR(VLOOKUP(D4486,Coordenadas!$A$2:$D$5571,3,FALSE),0)</f>
        <v>-19.936299999999999</v>
      </c>
      <c r="H4486" s="2">
        <f>IFERROR(VLOOKUP(D4486,Coordenadas!$A$2:$D$5571,4,FALSE),0)</f>
        <v>-40.597900000000003</v>
      </c>
      <c r="I4486" s="2" t="s">
        <v>5325</v>
      </c>
      <c r="J4486" s="2">
        <v>21823</v>
      </c>
      <c r="K4486" s="2" t="s">
        <v>5330</v>
      </c>
      <c r="L4486" s="2">
        <f>IFERROR(VLOOKUP(C4486,BOTULISMO!$A$3:$C$19,3,FALSE),0)</f>
        <v>0</v>
      </c>
      <c r="M4486" s="2">
        <f>IFERROR(VLOOKUP(C4486,'LEISHMANIOSE VISCERAL'!$A$4:$C$454,3,FALSE),0)</f>
        <v>0</v>
      </c>
      <c r="N4486" s="2">
        <f>IFERROR(VLOOKUP(C4486,'LEISHMANIOSE TEGUMENTAR'!$A$4:$C$1681,3,FALSE),0)</f>
        <v>0</v>
      </c>
      <c r="O4486" s="2">
        <f>IFERROR(VLOOKUP(C4486,'FEBRE AMARELA'!$A$4:$C$38,3,FALSE),0)</f>
        <v>0</v>
      </c>
      <c r="P4486" s="2">
        <f>IFERROR(VLOOKUP(C4486,DENGUE!$A$5:$C$4097,3,FALSE),0)</f>
        <v>0</v>
      </c>
      <c r="Q4486" s="2">
        <f>IFERROR(VLOOKUP(C4486,'HEPATITE VIRAL'!$A$5:$C$3162,3,FALSE),0)</f>
        <v>7</v>
      </c>
      <c r="R4486" s="2">
        <f>IFERROR(VLOOKUP(C4486,'FEBRE MACULOSA'!$A$5:$C$181,3,FALSE),0)</f>
        <v>0</v>
      </c>
      <c r="S4486" s="2">
        <f>IFERROR(VLOOKUP(C4486,LEPTOSPIROSE!$A$5:$C$1176,3,FALSE),0)</f>
        <v>4</v>
      </c>
      <c r="T4486" s="2">
        <f>IFERROR(VLOOKUP(C4486,'DOENÇA DE CHAGAS'!$A$5:$C$100,3,FALSE),0)</f>
        <v>0</v>
      </c>
      <c r="U4486" s="2">
        <f>IFERROR(VLOOKUP(C4486,'PICADAS DE COBRAS'!$A$6:$C$4645,3,FALSE),0)</f>
        <v>0</v>
      </c>
      <c r="V4486">
        <f>IFERROR(VLOOKUP(C4486,'ZIKA VIRUS'!$A$5:$C$2399,3,FALSE),0)</f>
        <v>6</v>
      </c>
      <c r="W4486">
        <f>IFERROR(VLOOKUP(C4486,'FEBRE TIFÓIDE'!$A$5:$C$46,3,FALSE),0)</f>
        <v>0</v>
      </c>
      <c r="X4486">
        <f>IFERROR(VLOOKUP(C4486,HANTAVIROSE!$A$5:$C$153,3,FALSE),0)</f>
        <v>0</v>
      </c>
      <c r="Y4486">
        <f>IFERROR(VLOOKUP(C4486,MENINGITE!$A$5:$C$447,3,FALSE),0)</f>
        <v>0</v>
      </c>
      <c r="Z4486">
        <f>IFERROR(VLOOKUP(C4486,RAIVA!$A$5:$C$16,3,FALSE),0)</f>
        <v>0</v>
      </c>
    </row>
    <row r="4487" spans="1:26" x14ac:dyDescent="0.3">
      <c r="A4487" s="2" t="s">
        <v>3988</v>
      </c>
      <c r="B4487" s="2" t="s">
        <v>3320</v>
      </c>
      <c r="C4487" s="2">
        <v>251380</v>
      </c>
      <c r="D4487" s="2">
        <v>2513802</v>
      </c>
      <c r="E4487" s="2" t="s">
        <v>3988</v>
      </c>
      <c r="F4487" s="2" t="s">
        <v>3320</v>
      </c>
      <c r="G4487" s="2">
        <f>IFERROR(VLOOKUP(D4487,Coordenadas!$A$2:$D$5571,3,FALSE),0)</f>
        <v>-7.0796400000000004</v>
      </c>
      <c r="H4487" s="2">
        <f>IFERROR(VLOOKUP(D4487,Coordenadas!$A$2:$D$5571,4,FALSE),0)</f>
        <v>-37.4435</v>
      </c>
      <c r="I4487" s="2" t="s">
        <v>5324</v>
      </c>
      <c r="J4487" s="2">
        <v>4581</v>
      </c>
      <c r="K4487" s="2" t="s">
        <v>5332</v>
      </c>
      <c r="L4487" s="2">
        <f>IFERROR(VLOOKUP(C4487,BOTULISMO!$A$3:$C$19,3,FALSE),0)</f>
        <v>0</v>
      </c>
      <c r="M4487" s="2">
        <f>IFERROR(VLOOKUP(C4487,'LEISHMANIOSE VISCERAL'!$A$4:$C$454,3,FALSE),0)</f>
        <v>0</v>
      </c>
      <c r="N4487" s="2">
        <f>IFERROR(VLOOKUP(C4487,'LEISHMANIOSE TEGUMENTAR'!$A$4:$C$1681,3,FALSE),0)</f>
        <v>0</v>
      </c>
      <c r="O4487" s="2">
        <f>IFERROR(VLOOKUP(C4487,'FEBRE AMARELA'!$A$4:$C$38,3,FALSE),0)</f>
        <v>0</v>
      </c>
      <c r="P4487" s="2">
        <f>IFERROR(VLOOKUP(C4487,DENGUE!$A$5:$C$4097,3,FALSE),0)</f>
        <v>0</v>
      </c>
      <c r="Q4487" s="2">
        <f>IFERROR(VLOOKUP(C4487,'HEPATITE VIRAL'!$A$5:$C$3162,3,FALSE),0)</f>
        <v>0</v>
      </c>
      <c r="R4487" s="2">
        <f>IFERROR(VLOOKUP(C4487,'FEBRE MACULOSA'!$A$5:$C$181,3,FALSE),0)</f>
        <v>0</v>
      </c>
      <c r="S4487" s="2">
        <f>IFERROR(VLOOKUP(C4487,LEPTOSPIROSE!$A$5:$C$1176,3,FALSE),0)</f>
        <v>0</v>
      </c>
      <c r="T4487" s="2">
        <f>IFERROR(VLOOKUP(C4487,'DOENÇA DE CHAGAS'!$A$5:$C$100,3,FALSE),0)</f>
        <v>0</v>
      </c>
      <c r="U4487" s="2">
        <f>IFERROR(VLOOKUP(C4487,'PICADAS DE COBRAS'!$A$6:$C$4645,3,FALSE),0)</f>
        <v>0</v>
      </c>
      <c r="V4487">
        <f>IFERROR(VLOOKUP(C4487,'ZIKA VIRUS'!$A$5:$C$2399,3,FALSE),0)</f>
        <v>0</v>
      </c>
      <c r="W4487">
        <f>IFERROR(VLOOKUP(C4487,'FEBRE TIFÓIDE'!$A$5:$C$46,3,FALSE),0)</f>
        <v>0</v>
      </c>
      <c r="X4487">
        <f>IFERROR(VLOOKUP(C4487,HANTAVIROSE!$A$5:$C$153,3,FALSE),0)</f>
        <v>0</v>
      </c>
      <c r="Y4487">
        <f>IFERROR(VLOOKUP(C4487,MENINGITE!$A$5:$C$447,3,FALSE),0)</f>
        <v>0</v>
      </c>
      <c r="Z4487">
        <f>IFERROR(VLOOKUP(C4487,RAIVA!$A$5:$C$16,3,FALSE),0)</f>
        <v>0</v>
      </c>
    </row>
    <row r="4488" spans="1:26" x14ac:dyDescent="0.3">
      <c r="A4488" s="2" t="s">
        <v>3257</v>
      </c>
      <c r="B4488" s="2" t="s">
        <v>3320</v>
      </c>
      <c r="C4488" s="2">
        <v>292850</v>
      </c>
      <c r="D4488" s="2">
        <v>2928505</v>
      </c>
      <c r="E4488" s="2" t="s">
        <v>3257</v>
      </c>
      <c r="F4488" s="2" t="s">
        <v>3320</v>
      </c>
      <c r="G4488" s="2">
        <f>IFERROR(VLOOKUP(D4488,Coordenadas!$A$2:$D$5571,3,FALSE),0)</f>
        <v>-12.7697</v>
      </c>
      <c r="H4488" s="2">
        <f>IFERROR(VLOOKUP(D4488,Coordenadas!$A$2:$D$5571,4,FALSE),0)</f>
        <v>-39.521500000000003</v>
      </c>
      <c r="I4488" s="2" t="s">
        <v>5324</v>
      </c>
      <c r="J4488" s="2">
        <v>9648</v>
      </c>
      <c r="K4488" s="2" t="s">
        <v>5332</v>
      </c>
      <c r="L4488" s="2">
        <f>IFERROR(VLOOKUP(C4488,BOTULISMO!$A$3:$C$19,3,FALSE),0)</f>
        <v>0</v>
      </c>
      <c r="M4488" s="2">
        <f>IFERROR(VLOOKUP(C4488,'LEISHMANIOSE VISCERAL'!$A$4:$C$454,3,FALSE),0)</f>
        <v>0</v>
      </c>
      <c r="N4488" s="2">
        <f>IFERROR(VLOOKUP(C4488,'LEISHMANIOSE TEGUMENTAR'!$A$4:$C$1681,3,FALSE),0)</f>
        <v>0</v>
      </c>
      <c r="O4488" s="2">
        <f>IFERROR(VLOOKUP(C4488,'FEBRE AMARELA'!$A$4:$C$38,3,FALSE),0)</f>
        <v>0</v>
      </c>
      <c r="P4488" s="2">
        <f>IFERROR(VLOOKUP(C4488,DENGUE!$A$5:$C$4097,3,FALSE),0)</f>
        <v>91</v>
      </c>
      <c r="Q4488" s="2">
        <f>IFERROR(VLOOKUP(C4488,'HEPATITE VIRAL'!$A$5:$C$3162,3,FALSE),0)</f>
        <v>0</v>
      </c>
      <c r="R4488" s="2">
        <f>IFERROR(VLOOKUP(C4488,'FEBRE MACULOSA'!$A$5:$C$181,3,FALSE),0)</f>
        <v>0</v>
      </c>
      <c r="S4488" s="2">
        <f>IFERROR(VLOOKUP(C4488,LEPTOSPIROSE!$A$5:$C$1176,3,FALSE),0)</f>
        <v>0</v>
      </c>
      <c r="T4488" s="2">
        <f>IFERROR(VLOOKUP(C4488,'DOENÇA DE CHAGAS'!$A$5:$C$100,3,FALSE),0)</f>
        <v>0</v>
      </c>
      <c r="U4488" s="2">
        <f>IFERROR(VLOOKUP(C4488,'PICADAS DE COBRAS'!$A$6:$C$4645,3,FALSE),0)</f>
        <v>68</v>
      </c>
      <c r="V4488">
        <f>IFERROR(VLOOKUP(C4488,'ZIKA VIRUS'!$A$5:$C$2399,3,FALSE),0)</f>
        <v>11</v>
      </c>
      <c r="W4488">
        <f>IFERROR(VLOOKUP(C4488,'FEBRE TIFÓIDE'!$A$5:$C$46,3,FALSE),0)</f>
        <v>0</v>
      </c>
      <c r="X4488">
        <f>IFERROR(VLOOKUP(C4488,HANTAVIROSE!$A$5:$C$153,3,FALSE),0)</f>
        <v>0</v>
      </c>
      <c r="Y4488">
        <f>IFERROR(VLOOKUP(C4488,MENINGITE!$A$5:$C$447,3,FALSE),0)</f>
        <v>0</v>
      </c>
      <c r="Z4488">
        <f>IFERROR(VLOOKUP(C4488,RAIVA!$A$5:$C$16,3,FALSE),0)</f>
        <v>0</v>
      </c>
    </row>
    <row r="4489" spans="1:26" x14ac:dyDescent="0.3">
      <c r="A4489" s="2" t="s">
        <v>470</v>
      </c>
      <c r="B4489" s="2" t="s">
        <v>596</v>
      </c>
      <c r="C4489" s="2">
        <v>431725</v>
      </c>
      <c r="D4489" s="2">
        <v>4317251</v>
      </c>
      <c r="E4489" s="2" t="s">
        <v>470</v>
      </c>
      <c r="F4489" s="2" t="s">
        <v>596</v>
      </c>
      <c r="G4489" s="2">
        <f>IFERROR(VLOOKUP(D4489,Coordenadas!$A$2:$D$5571,3,FALSE),0)</f>
        <v>-29.165500000000002</v>
      </c>
      <c r="H4489" s="2">
        <f>IFERROR(VLOOKUP(D4489,Coordenadas!$A$2:$D$5571,4,FALSE),0)</f>
        <v>-51.735100000000003</v>
      </c>
      <c r="I4489" s="2" t="s">
        <v>5326</v>
      </c>
      <c r="J4489" s="2">
        <v>1720</v>
      </c>
      <c r="K4489" s="2" t="s">
        <v>5332</v>
      </c>
      <c r="L4489" s="2">
        <f>IFERROR(VLOOKUP(C4489,BOTULISMO!$A$3:$C$19,3,FALSE),0)</f>
        <v>0</v>
      </c>
      <c r="M4489" s="2">
        <f>IFERROR(VLOOKUP(C4489,'LEISHMANIOSE VISCERAL'!$A$4:$C$454,3,FALSE),0)</f>
        <v>0</v>
      </c>
      <c r="N4489" s="2">
        <f>IFERROR(VLOOKUP(C4489,'LEISHMANIOSE TEGUMENTAR'!$A$4:$C$1681,3,FALSE),0)</f>
        <v>0</v>
      </c>
      <c r="O4489" s="2">
        <f>IFERROR(VLOOKUP(C4489,'FEBRE AMARELA'!$A$4:$C$38,3,FALSE),0)</f>
        <v>0</v>
      </c>
      <c r="P4489" s="2">
        <f>IFERROR(VLOOKUP(C4489,DENGUE!$A$5:$C$4097,3,FALSE),0)</f>
        <v>0</v>
      </c>
      <c r="Q4489" s="2">
        <f>IFERROR(VLOOKUP(C4489,'HEPATITE VIRAL'!$A$5:$C$3162,3,FALSE),0)</f>
        <v>0</v>
      </c>
      <c r="R4489" s="2">
        <f>IFERROR(VLOOKUP(C4489,'FEBRE MACULOSA'!$A$5:$C$181,3,FALSE),0)</f>
        <v>1</v>
      </c>
      <c r="S4489" s="2">
        <f>IFERROR(VLOOKUP(C4489,LEPTOSPIROSE!$A$5:$C$1176,3,FALSE),0)</f>
        <v>0</v>
      </c>
      <c r="T4489" s="2">
        <f>IFERROR(VLOOKUP(C4489,'DOENÇA DE CHAGAS'!$A$5:$C$100,3,FALSE),0)</f>
        <v>0</v>
      </c>
      <c r="U4489" s="2">
        <f>IFERROR(VLOOKUP(C4489,'PICADAS DE COBRAS'!$A$6:$C$4645,3,FALSE),0)</f>
        <v>25</v>
      </c>
      <c r="V4489">
        <f>IFERROR(VLOOKUP(C4489,'ZIKA VIRUS'!$A$5:$C$2399,3,FALSE),0)</f>
        <v>0</v>
      </c>
      <c r="W4489">
        <f>IFERROR(VLOOKUP(C4489,'FEBRE TIFÓIDE'!$A$5:$C$46,3,FALSE),0)</f>
        <v>0</v>
      </c>
      <c r="X4489">
        <f>IFERROR(VLOOKUP(C4489,HANTAVIROSE!$A$5:$C$153,3,FALSE),0)</f>
        <v>0</v>
      </c>
      <c r="Y4489">
        <f>IFERROR(VLOOKUP(C4489,MENINGITE!$A$5:$C$447,3,FALSE),0)</f>
        <v>0</v>
      </c>
      <c r="Z4489">
        <f>IFERROR(VLOOKUP(C4489,RAIVA!$A$5:$C$16,3,FALSE),0)</f>
        <v>0</v>
      </c>
    </row>
    <row r="4490" spans="1:26" x14ac:dyDescent="0.3">
      <c r="A4490" s="2" t="s">
        <v>3</v>
      </c>
      <c r="B4490" s="2" t="s">
        <v>40</v>
      </c>
      <c r="C4490" s="2">
        <v>521960</v>
      </c>
      <c r="D4490" s="2">
        <v>5219605</v>
      </c>
      <c r="E4490" s="2" t="s">
        <v>3</v>
      </c>
      <c r="F4490" s="2" t="s">
        <v>40</v>
      </c>
      <c r="G4490" s="2">
        <f>IFERROR(VLOOKUP(D4490,Coordenadas!$A$2:$D$5571,3,FALSE),0)</f>
        <v>-13.713800000000001</v>
      </c>
      <c r="H4490" s="2">
        <f>IFERROR(VLOOKUP(D4490,Coordenadas!$A$2:$D$5571,4,FALSE),0)</f>
        <v>-49.014400000000002</v>
      </c>
      <c r="I4490" s="2" t="s">
        <v>5327</v>
      </c>
      <c r="J4490" s="2">
        <v>3995</v>
      </c>
      <c r="K4490" s="2" t="s">
        <v>5332</v>
      </c>
      <c r="L4490" s="2">
        <f>IFERROR(VLOOKUP(C4490,BOTULISMO!$A$3:$C$19,3,FALSE),0)</f>
        <v>0</v>
      </c>
      <c r="M4490" s="2">
        <f>IFERROR(VLOOKUP(C4490,'LEISHMANIOSE VISCERAL'!$A$4:$C$454,3,FALSE),0)</f>
        <v>0</v>
      </c>
      <c r="N4490" s="2">
        <f>IFERROR(VLOOKUP(C4490,'LEISHMANIOSE TEGUMENTAR'!$A$4:$C$1681,3,FALSE),0)</f>
        <v>0</v>
      </c>
      <c r="O4490" s="2">
        <f>IFERROR(VLOOKUP(C4490,'FEBRE AMARELA'!$A$4:$C$38,3,FALSE),0)</f>
        <v>0</v>
      </c>
      <c r="P4490" s="2">
        <f>IFERROR(VLOOKUP(C4490,DENGUE!$A$5:$C$4097,3,FALSE),0)</f>
        <v>2</v>
      </c>
      <c r="Q4490" s="2">
        <f>IFERROR(VLOOKUP(C4490,'HEPATITE VIRAL'!$A$5:$C$3162,3,FALSE),0)</f>
        <v>0</v>
      </c>
      <c r="R4490" s="2">
        <f>IFERROR(VLOOKUP(C4490,'FEBRE MACULOSA'!$A$5:$C$181,3,FALSE),0)</f>
        <v>0</v>
      </c>
      <c r="S4490" s="2">
        <f>IFERROR(VLOOKUP(C4490,LEPTOSPIROSE!$A$5:$C$1176,3,FALSE),0)</f>
        <v>0</v>
      </c>
      <c r="T4490" s="2">
        <f>IFERROR(VLOOKUP(C4490,'DOENÇA DE CHAGAS'!$A$5:$C$100,3,FALSE),0)</f>
        <v>0</v>
      </c>
      <c r="U4490" s="2">
        <f>IFERROR(VLOOKUP(C4490,'PICADAS DE COBRAS'!$A$6:$C$4645,3,FALSE),0)</f>
        <v>3</v>
      </c>
      <c r="V4490">
        <f>IFERROR(VLOOKUP(C4490,'ZIKA VIRUS'!$A$5:$C$2399,3,FALSE),0)</f>
        <v>0</v>
      </c>
      <c r="W4490">
        <f>IFERROR(VLOOKUP(C4490,'FEBRE TIFÓIDE'!$A$5:$C$46,3,FALSE),0)</f>
        <v>0</v>
      </c>
      <c r="X4490">
        <f>IFERROR(VLOOKUP(C4490,HANTAVIROSE!$A$5:$C$153,3,FALSE),0)</f>
        <v>0</v>
      </c>
      <c r="Y4490">
        <f>IFERROR(VLOOKUP(C4490,MENINGITE!$A$5:$C$447,3,FALSE),0)</f>
        <v>0</v>
      </c>
      <c r="Z4490">
        <f>IFERROR(VLOOKUP(C4490,RAIVA!$A$5:$C$16,3,FALSE),0)</f>
        <v>0</v>
      </c>
    </row>
    <row r="4491" spans="1:26" x14ac:dyDescent="0.3">
      <c r="A4491" s="2" t="s">
        <v>1256</v>
      </c>
      <c r="B4491" s="2" t="s">
        <v>1320</v>
      </c>
      <c r="C4491" s="2">
        <v>412402</v>
      </c>
      <c r="D4491" s="2">
        <v>4124020</v>
      </c>
      <c r="E4491" s="2" t="s">
        <v>1256</v>
      </c>
      <c r="F4491" s="2" t="s">
        <v>1320</v>
      </c>
      <c r="G4491" s="2">
        <f>IFERROR(VLOOKUP(D4491,Coordenadas!$A$2:$D$5571,3,FALSE),0)</f>
        <v>-25.054300000000001</v>
      </c>
      <c r="H4491" s="2">
        <f>IFERROR(VLOOKUP(D4491,Coordenadas!$A$2:$D$5571,4,FALSE),0)</f>
        <v>-53.627400000000002</v>
      </c>
      <c r="I4491" s="2" t="s">
        <v>5326</v>
      </c>
      <c r="J4491" s="2">
        <v>10332</v>
      </c>
      <c r="K4491" s="2" t="s">
        <v>5332</v>
      </c>
      <c r="L4491" s="2">
        <f>IFERROR(VLOOKUP(C4491,BOTULISMO!$A$3:$C$19,3,FALSE),0)</f>
        <v>0</v>
      </c>
      <c r="M4491" s="2">
        <f>IFERROR(VLOOKUP(C4491,'LEISHMANIOSE VISCERAL'!$A$4:$C$454,3,FALSE),0)</f>
        <v>0</v>
      </c>
      <c r="N4491" s="2">
        <f>IFERROR(VLOOKUP(C4491,'LEISHMANIOSE TEGUMENTAR'!$A$4:$C$1681,3,FALSE),0)</f>
        <v>1</v>
      </c>
      <c r="O4491" s="2">
        <f>IFERROR(VLOOKUP(C4491,'FEBRE AMARELA'!$A$4:$C$38,3,FALSE),0)</f>
        <v>0</v>
      </c>
      <c r="P4491" s="2">
        <f>IFERROR(VLOOKUP(C4491,DENGUE!$A$5:$C$4097,3,FALSE),0)</f>
        <v>239</v>
      </c>
      <c r="Q4491" s="2">
        <f>IFERROR(VLOOKUP(C4491,'HEPATITE VIRAL'!$A$5:$C$3162,3,FALSE),0)</f>
        <v>3</v>
      </c>
      <c r="R4491" s="2">
        <f>IFERROR(VLOOKUP(C4491,'FEBRE MACULOSA'!$A$5:$C$181,3,FALSE),0)</f>
        <v>0</v>
      </c>
      <c r="S4491" s="2">
        <f>IFERROR(VLOOKUP(C4491,LEPTOSPIROSE!$A$5:$C$1176,3,FALSE),0)</f>
        <v>0</v>
      </c>
      <c r="T4491" s="2">
        <f>IFERROR(VLOOKUP(C4491,'DOENÇA DE CHAGAS'!$A$5:$C$100,3,FALSE),0)</f>
        <v>0</v>
      </c>
      <c r="U4491" s="2">
        <f>IFERROR(VLOOKUP(C4491,'PICADAS DE COBRAS'!$A$6:$C$4645,3,FALSE),0)</f>
        <v>22</v>
      </c>
      <c r="V4491">
        <f>IFERROR(VLOOKUP(C4491,'ZIKA VIRUS'!$A$5:$C$2399,3,FALSE),0)</f>
        <v>2</v>
      </c>
      <c r="W4491">
        <f>IFERROR(VLOOKUP(C4491,'FEBRE TIFÓIDE'!$A$5:$C$46,3,FALSE),0)</f>
        <v>0</v>
      </c>
      <c r="X4491">
        <f>IFERROR(VLOOKUP(C4491,HANTAVIROSE!$A$5:$C$153,3,FALSE),0)</f>
        <v>0</v>
      </c>
      <c r="Y4491">
        <f>IFERROR(VLOOKUP(C4491,MENINGITE!$A$5:$C$447,3,FALSE),0)</f>
        <v>0</v>
      </c>
      <c r="Z4491">
        <f>IFERROR(VLOOKUP(C4491,RAIVA!$A$5:$C$16,3,FALSE),0)</f>
        <v>0</v>
      </c>
    </row>
    <row r="4492" spans="1:26" x14ac:dyDescent="0.3">
      <c r="A4492" s="2" t="s">
        <v>4903</v>
      </c>
      <c r="B4492" s="2" t="s">
        <v>4922</v>
      </c>
      <c r="C4492" s="2">
        <v>171900</v>
      </c>
      <c r="D4492" s="2">
        <v>1719004</v>
      </c>
      <c r="E4492" s="2" t="s">
        <v>4903</v>
      </c>
      <c r="F4492" s="2" t="s">
        <v>4922</v>
      </c>
      <c r="G4492" s="2">
        <f>IFERROR(VLOOKUP(D4492,Coordenadas!$A$2:$D$5571,3,FALSE),0)</f>
        <v>-10.2746</v>
      </c>
      <c r="H4492" s="2">
        <f>IFERROR(VLOOKUP(D4492,Coordenadas!$A$2:$D$5571,4,FALSE),0)</f>
        <v>-47.8033</v>
      </c>
      <c r="I4492" s="2" t="s">
        <v>5323</v>
      </c>
      <c r="J4492" s="2">
        <v>2523</v>
      </c>
      <c r="K4492" s="2" t="s">
        <v>5332</v>
      </c>
      <c r="L4492" s="2">
        <f>IFERROR(VLOOKUP(C4492,BOTULISMO!$A$3:$C$19,3,FALSE),0)</f>
        <v>0</v>
      </c>
      <c r="M4492" s="2">
        <f>IFERROR(VLOOKUP(C4492,'LEISHMANIOSE VISCERAL'!$A$4:$C$454,3,FALSE),0)</f>
        <v>0</v>
      </c>
      <c r="N4492" s="2">
        <f>IFERROR(VLOOKUP(C4492,'LEISHMANIOSE TEGUMENTAR'!$A$4:$C$1681,3,FALSE),0)</f>
        <v>2</v>
      </c>
      <c r="O4492" s="2">
        <f>IFERROR(VLOOKUP(C4492,'FEBRE AMARELA'!$A$4:$C$38,3,FALSE),0)</f>
        <v>0</v>
      </c>
      <c r="P4492" s="2">
        <f>IFERROR(VLOOKUP(C4492,DENGUE!$A$5:$C$4097,3,FALSE),0)</f>
        <v>0</v>
      </c>
      <c r="Q4492" s="2">
        <f>IFERROR(VLOOKUP(C4492,'HEPATITE VIRAL'!$A$5:$C$3162,3,FALSE),0)</f>
        <v>1</v>
      </c>
      <c r="R4492" s="2">
        <f>IFERROR(VLOOKUP(C4492,'FEBRE MACULOSA'!$A$5:$C$181,3,FALSE),0)</f>
        <v>0</v>
      </c>
      <c r="S4492" s="2">
        <f>IFERROR(VLOOKUP(C4492,LEPTOSPIROSE!$A$5:$C$1176,3,FALSE),0)</f>
        <v>0</v>
      </c>
      <c r="T4492" s="2">
        <f>IFERROR(VLOOKUP(C4492,'DOENÇA DE CHAGAS'!$A$5:$C$100,3,FALSE),0)</f>
        <v>0</v>
      </c>
      <c r="U4492" s="2">
        <f>IFERROR(VLOOKUP(C4492,'PICADAS DE COBRAS'!$A$6:$C$4645,3,FALSE),0)</f>
        <v>16</v>
      </c>
      <c r="V4492">
        <f>IFERROR(VLOOKUP(C4492,'ZIKA VIRUS'!$A$5:$C$2399,3,FALSE),0)</f>
        <v>19</v>
      </c>
      <c r="W4492">
        <f>IFERROR(VLOOKUP(C4492,'FEBRE TIFÓIDE'!$A$5:$C$46,3,FALSE),0)</f>
        <v>0</v>
      </c>
      <c r="X4492">
        <f>IFERROR(VLOOKUP(C4492,HANTAVIROSE!$A$5:$C$153,3,FALSE),0)</f>
        <v>0</v>
      </c>
      <c r="Y4492">
        <f>IFERROR(VLOOKUP(C4492,MENINGITE!$A$5:$C$447,3,FALSE),0)</f>
        <v>0</v>
      </c>
      <c r="Z4492">
        <f>IFERROR(VLOOKUP(C4492,RAIVA!$A$5:$C$16,3,FALSE),0)</f>
        <v>0</v>
      </c>
    </row>
    <row r="4493" spans="1:26" x14ac:dyDescent="0.3">
      <c r="A4493" s="2" t="s">
        <v>3816</v>
      </c>
      <c r="B4493" s="2" t="s">
        <v>272</v>
      </c>
      <c r="C4493" s="2">
        <v>261280</v>
      </c>
      <c r="D4493" s="2">
        <v>2612802</v>
      </c>
      <c r="E4493" s="2" t="s">
        <v>3816</v>
      </c>
      <c r="F4493" s="2" t="s">
        <v>272</v>
      </c>
      <c r="G4493" s="2">
        <f>IFERROR(VLOOKUP(D4493,Coordenadas!$A$2:$D$5571,3,FALSE),0)</f>
        <v>-7.3769600000000004</v>
      </c>
      <c r="H4493" s="2">
        <f>IFERROR(VLOOKUP(D4493,Coordenadas!$A$2:$D$5571,4,FALSE),0)</f>
        <v>-37.478700000000003</v>
      </c>
      <c r="I4493" s="2" t="s">
        <v>5324</v>
      </c>
      <c r="J4493" s="2">
        <v>10991</v>
      </c>
      <c r="K4493" s="2" t="s">
        <v>5332</v>
      </c>
      <c r="L4493" s="2">
        <f>IFERROR(VLOOKUP(C4493,BOTULISMO!$A$3:$C$19,3,FALSE),0)</f>
        <v>0</v>
      </c>
      <c r="M4493" s="2">
        <f>IFERROR(VLOOKUP(C4493,'LEISHMANIOSE VISCERAL'!$A$4:$C$454,3,FALSE),0)</f>
        <v>0</v>
      </c>
      <c r="N4493" s="2">
        <f>IFERROR(VLOOKUP(C4493,'LEISHMANIOSE TEGUMENTAR'!$A$4:$C$1681,3,FALSE),0)</f>
        <v>0</v>
      </c>
      <c r="O4493" s="2">
        <f>IFERROR(VLOOKUP(C4493,'FEBRE AMARELA'!$A$4:$C$38,3,FALSE),0)</f>
        <v>0</v>
      </c>
      <c r="P4493" s="2">
        <f>IFERROR(VLOOKUP(C4493,DENGUE!$A$5:$C$4097,3,FALSE),0)</f>
        <v>11</v>
      </c>
      <c r="Q4493" s="2">
        <f>IFERROR(VLOOKUP(C4493,'HEPATITE VIRAL'!$A$5:$C$3162,3,FALSE),0)</f>
        <v>0</v>
      </c>
      <c r="R4493" s="2">
        <f>IFERROR(VLOOKUP(C4493,'FEBRE MACULOSA'!$A$5:$C$181,3,FALSE),0)</f>
        <v>0</v>
      </c>
      <c r="S4493" s="2">
        <f>IFERROR(VLOOKUP(C4493,LEPTOSPIROSE!$A$5:$C$1176,3,FALSE),0)</f>
        <v>0</v>
      </c>
      <c r="T4493" s="2">
        <f>IFERROR(VLOOKUP(C4493,'DOENÇA DE CHAGAS'!$A$5:$C$100,3,FALSE),0)</f>
        <v>0</v>
      </c>
      <c r="U4493" s="2">
        <f>IFERROR(VLOOKUP(C4493,'PICADAS DE COBRAS'!$A$6:$C$4645,3,FALSE),0)</f>
        <v>0</v>
      </c>
      <c r="V4493">
        <f>IFERROR(VLOOKUP(C4493,'ZIKA VIRUS'!$A$5:$C$2399,3,FALSE),0)</f>
        <v>0</v>
      </c>
      <c r="W4493">
        <f>IFERROR(VLOOKUP(C4493,'FEBRE TIFÓIDE'!$A$5:$C$46,3,FALSE),0)</f>
        <v>0</v>
      </c>
      <c r="X4493">
        <f>IFERROR(VLOOKUP(C4493,HANTAVIROSE!$A$5:$C$153,3,FALSE),0)</f>
        <v>0</v>
      </c>
      <c r="Y4493">
        <f>IFERROR(VLOOKUP(C4493,MENINGITE!$A$5:$C$447,3,FALSE),0)</f>
        <v>0</v>
      </c>
      <c r="Z4493">
        <f>IFERROR(VLOOKUP(C4493,RAIVA!$A$5:$C$16,3,FALSE),0)</f>
        <v>0</v>
      </c>
    </row>
    <row r="4494" spans="1:26" x14ac:dyDescent="0.3">
      <c r="A4494" s="2" t="s">
        <v>967</v>
      </c>
      <c r="B4494" s="2" t="s">
        <v>272</v>
      </c>
      <c r="C4494" s="2">
        <v>421567</v>
      </c>
      <c r="D4494" s="2">
        <v>4215679</v>
      </c>
      <c r="E4494" s="2" t="s">
        <v>967</v>
      </c>
      <c r="F4494" s="2" t="s">
        <v>272</v>
      </c>
      <c r="G4494" s="2">
        <f>IFERROR(VLOOKUP(D4494,Coordenadas!$A$2:$D$5571,3,FALSE),0)</f>
        <v>-26.781300000000002</v>
      </c>
      <c r="H4494" s="2">
        <f>IFERROR(VLOOKUP(D4494,Coordenadas!$A$2:$D$5571,4,FALSE),0)</f>
        <v>-50.009</v>
      </c>
      <c r="I4494" s="2" t="s">
        <v>5326</v>
      </c>
      <c r="J4494" s="2">
        <v>8767</v>
      </c>
      <c r="K4494" s="2" t="s">
        <v>5332</v>
      </c>
      <c r="L4494" s="2">
        <f>IFERROR(VLOOKUP(C4494,BOTULISMO!$A$3:$C$19,3,FALSE),0)</f>
        <v>0</v>
      </c>
      <c r="M4494" s="2">
        <f>IFERROR(VLOOKUP(C4494,'LEISHMANIOSE VISCERAL'!$A$4:$C$454,3,FALSE),0)</f>
        <v>0</v>
      </c>
      <c r="N4494" s="2">
        <f>IFERROR(VLOOKUP(C4494,'LEISHMANIOSE TEGUMENTAR'!$A$4:$C$1681,3,FALSE),0)</f>
        <v>0</v>
      </c>
      <c r="O4494" s="2">
        <f>IFERROR(VLOOKUP(C4494,'FEBRE AMARELA'!$A$4:$C$38,3,FALSE),0)</f>
        <v>0</v>
      </c>
      <c r="P4494" s="2">
        <f>IFERROR(VLOOKUP(C4494,DENGUE!$A$5:$C$4097,3,FALSE),0)</f>
        <v>0</v>
      </c>
      <c r="Q4494" s="2">
        <f>IFERROR(VLOOKUP(C4494,'HEPATITE VIRAL'!$A$5:$C$3162,3,FALSE),0)</f>
        <v>1</v>
      </c>
      <c r="R4494" s="2">
        <f>IFERROR(VLOOKUP(C4494,'FEBRE MACULOSA'!$A$5:$C$181,3,FALSE),0)</f>
        <v>0</v>
      </c>
      <c r="S4494" s="2">
        <f>IFERROR(VLOOKUP(C4494,LEPTOSPIROSE!$A$5:$C$1176,3,FALSE),0)</f>
        <v>0</v>
      </c>
      <c r="T4494" s="2">
        <f>IFERROR(VLOOKUP(C4494,'DOENÇA DE CHAGAS'!$A$5:$C$100,3,FALSE),0)</f>
        <v>0</v>
      </c>
      <c r="U4494" s="2">
        <f>IFERROR(VLOOKUP(C4494,'PICADAS DE COBRAS'!$A$6:$C$4645,3,FALSE),0)</f>
        <v>31</v>
      </c>
      <c r="V4494">
        <f>IFERROR(VLOOKUP(C4494,'ZIKA VIRUS'!$A$5:$C$2399,3,FALSE),0)</f>
        <v>0</v>
      </c>
      <c r="W4494">
        <f>IFERROR(VLOOKUP(C4494,'FEBRE TIFÓIDE'!$A$5:$C$46,3,FALSE),0)</f>
        <v>0</v>
      </c>
      <c r="X4494">
        <f>IFERROR(VLOOKUP(C4494,HANTAVIROSE!$A$5:$C$153,3,FALSE),0)</f>
        <v>0</v>
      </c>
      <c r="Y4494">
        <f>IFERROR(VLOOKUP(C4494,MENINGITE!$A$5:$C$447,3,FALSE),0)</f>
        <v>0</v>
      </c>
      <c r="Z4494">
        <f>IFERROR(VLOOKUP(C4494,RAIVA!$A$5:$C$16,3,FALSE),0)</f>
        <v>0</v>
      </c>
    </row>
    <row r="4495" spans="1:26" x14ac:dyDescent="0.3">
      <c r="A4495" s="2" t="s">
        <v>250</v>
      </c>
      <c r="B4495" s="2" t="s">
        <v>272</v>
      </c>
      <c r="C4495" s="2">
        <v>510777</v>
      </c>
      <c r="D4495" s="2">
        <v>5107776</v>
      </c>
      <c r="E4495" s="2" t="s">
        <v>250</v>
      </c>
      <c r="F4495" s="2" t="s">
        <v>272</v>
      </c>
      <c r="G4495" s="2">
        <f>IFERROR(VLOOKUP(D4495,Coordenadas!$A$2:$D$5571,3,FALSE),0)</f>
        <v>-10.4704</v>
      </c>
      <c r="H4495" s="2">
        <f>IFERROR(VLOOKUP(D4495,Coordenadas!$A$2:$D$5571,4,FALSE),0)</f>
        <v>-50.514000000000003</v>
      </c>
      <c r="I4495" s="2" t="s">
        <v>5327</v>
      </c>
      <c r="J4495" s="2">
        <v>7397</v>
      </c>
      <c r="K4495" s="2" t="s">
        <v>5332</v>
      </c>
      <c r="L4495" s="2">
        <f>IFERROR(VLOOKUP(C4495,BOTULISMO!$A$3:$C$19,3,FALSE),0)</f>
        <v>0</v>
      </c>
      <c r="M4495" s="2">
        <f>IFERROR(VLOOKUP(C4495,'LEISHMANIOSE VISCERAL'!$A$4:$C$454,3,FALSE),0)</f>
        <v>0</v>
      </c>
      <c r="N4495" s="2">
        <f>IFERROR(VLOOKUP(C4495,'LEISHMANIOSE TEGUMENTAR'!$A$4:$C$1681,3,FALSE),0)</f>
        <v>14</v>
      </c>
      <c r="O4495" s="2">
        <f>IFERROR(VLOOKUP(C4495,'FEBRE AMARELA'!$A$4:$C$38,3,FALSE),0)</f>
        <v>0</v>
      </c>
      <c r="P4495" s="2">
        <f>IFERROR(VLOOKUP(C4495,DENGUE!$A$5:$C$4097,3,FALSE),0)</f>
        <v>0</v>
      </c>
      <c r="Q4495" s="2">
        <f>IFERROR(VLOOKUP(C4495,'HEPATITE VIRAL'!$A$5:$C$3162,3,FALSE),0)</f>
        <v>6</v>
      </c>
      <c r="R4495" s="2">
        <f>IFERROR(VLOOKUP(C4495,'FEBRE MACULOSA'!$A$5:$C$181,3,FALSE),0)</f>
        <v>0</v>
      </c>
      <c r="S4495" s="2">
        <f>IFERROR(VLOOKUP(C4495,LEPTOSPIROSE!$A$5:$C$1176,3,FALSE),0)</f>
        <v>0</v>
      </c>
      <c r="T4495" s="2">
        <f>IFERROR(VLOOKUP(C4495,'DOENÇA DE CHAGAS'!$A$5:$C$100,3,FALSE),0)</f>
        <v>0</v>
      </c>
      <c r="U4495" s="2">
        <f>IFERROR(VLOOKUP(C4495,'PICADAS DE COBRAS'!$A$6:$C$4645,3,FALSE),0)</f>
        <v>13</v>
      </c>
      <c r="V4495">
        <f>IFERROR(VLOOKUP(C4495,'ZIKA VIRUS'!$A$5:$C$2399,3,FALSE),0)</f>
        <v>0</v>
      </c>
      <c r="W4495">
        <f>IFERROR(VLOOKUP(C4495,'FEBRE TIFÓIDE'!$A$5:$C$46,3,FALSE),0)</f>
        <v>0</v>
      </c>
      <c r="X4495">
        <f>IFERROR(VLOOKUP(C4495,HANTAVIROSE!$A$5:$C$153,3,FALSE),0)</f>
        <v>0</v>
      </c>
      <c r="Y4495">
        <f>IFERROR(VLOOKUP(C4495,MENINGITE!$A$5:$C$447,3,FALSE),0)</f>
        <v>0</v>
      </c>
      <c r="Z4495">
        <f>IFERROR(VLOOKUP(C4495,RAIVA!$A$5:$C$16,3,FALSE),0)</f>
        <v>0</v>
      </c>
    </row>
    <row r="4496" spans="1:26" x14ac:dyDescent="0.3">
      <c r="A4496" s="2" t="s">
        <v>3</v>
      </c>
      <c r="B4496" s="2" t="s">
        <v>39</v>
      </c>
      <c r="C4496" s="2">
        <v>521970</v>
      </c>
      <c r="D4496" s="2">
        <v>5219704</v>
      </c>
      <c r="E4496" s="2" t="s">
        <v>3</v>
      </c>
      <c r="F4496" s="2" t="s">
        <v>39</v>
      </c>
      <c r="G4496" s="2">
        <f>IFERROR(VLOOKUP(D4496,Coordenadas!$A$2:$D$5571,3,FALSE),0)</f>
        <v>-14.432600000000001</v>
      </c>
      <c r="H4496" s="2">
        <f>IFERROR(VLOOKUP(D4496,Coordenadas!$A$2:$D$5571,4,FALSE),0)</f>
        <v>-49.709099999999999</v>
      </c>
      <c r="I4496" s="2" t="s">
        <v>5327</v>
      </c>
      <c r="J4496" s="2">
        <v>10302</v>
      </c>
      <c r="K4496" s="2" t="s">
        <v>5332</v>
      </c>
      <c r="L4496" s="2">
        <f>IFERROR(VLOOKUP(C4496,BOTULISMO!$A$3:$C$19,3,FALSE),0)</f>
        <v>0</v>
      </c>
      <c r="M4496" s="2">
        <f>IFERROR(VLOOKUP(C4496,'LEISHMANIOSE VISCERAL'!$A$4:$C$454,3,FALSE),0)</f>
        <v>0</v>
      </c>
      <c r="N4496" s="2">
        <f>IFERROR(VLOOKUP(C4496,'LEISHMANIOSE TEGUMENTAR'!$A$4:$C$1681,3,FALSE),0)</f>
        <v>1</v>
      </c>
      <c r="O4496" s="2">
        <f>IFERROR(VLOOKUP(C4496,'FEBRE AMARELA'!$A$4:$C$38,3,FALSE),0)</f>
        <v>0</v>
      </c>
      <c r="P4496" s="2">
        <f>IFERROR(VLOOKUP(C4496,DENGUE!$A$5:$C$4097,3,FALSE),0)</f>
        <v>27</v>
      </c>
      <c r="Q4496" s="2">
        <f>IFERROR(VLOOKUP(C4496,'HEPATITE VIRAL'!$A$5:$C$3162,3,FALSE),0)</f>
        <v>1</v>
      </c>
      <c r="R4496" s="2">
        <f>IFERROR(VLOOKUP(C4496,'FEBRE MACULOSA'!$A$5:$C$181,3,FALSE),0)</f>
        <v>0</v>
      </c>
      <c r="S4496" s="2">
        <f>IFERROR(VLOOKUP(C4496,LEPTOSPIROSE!$A$5:$C$1176,3,FALSE),0)</f>
        <v>0</v>
      </c>
      <c r="T4496" s="2">
        <f>IFERROR(VLOOKUP(C4496,'DOENÇA DE CHAGAS'!$A$5:$C$100,3,FALSE),0)</f>
        <v>0</v>
      </c>
      <c r="U4496" s="2">
        <f>IFERROR(VLOOKUP(C4496,'PICADAS DE COBRAS'!$A$6:$C$4645,3,FALSE),0)</f>
        <v>5</v>
      </c>
      <c r="V4496">
        <f>IFERROR(VLOOKUP(C4496,'ZIKA VIRUS'!$A$5:$C$2399,3,FALSE),0)</f>
        <v>0</v>
      </c>
      <c r="W4496">
        <f>IFERROR(VLOOKUP(C4496,'FEBRE TIFÓIDE'!$A$5:$C$46,3,FALSE),0)</f>
        <v>0</v>
      </c>
      <c r="X4496">
        <f>IFERROR(VLOOKUP(C4496,HANTAVIROSE!$A$5:$C$153,3,FALSE),0)</f>
        <v>0</v>
      </c>
      <c r="Y4496">
        <f>IFERROR(VLOOKUP(C4496,MENINGITE!$A$5:$C$447,3,FALSE),0)</f>
        <v>0</v>
      </c>
      <c r="Z4496">
        <f>IFERROR(VLOOKUP(C4496,RAIVA!$A$5:$C$16,3,FALSE),0)</f>
        <v>0</v>
      </c>
    </row>
    <row r="4497" spans="1:26" x14ac:dyDescent="0.3">
      <c r="A4497" s="2" t="s">
        <v>1256</v>
      </c>
      <c r="B4497" s="2" t="s">
        <v>1319</v>
      </c>
      <c r="C4497" s="2">
        <v>412405</v>
      </c>
      <c r="D4497" s="2">
        <v>4124053</v>
      </c>
      <c r="E4497" s="2" t="s">
        <v>1256</v>
      </c>
      <c r="F4497" s="2" t="s">
        <v>1319</v>
      </c>
      <c r="G4497" s="2">
        <f>IFERROR(VLOOKUP(D4497,Coordenadas!$A$2:$D$5571,3,FALSE),0)</f>
        <v>-25.4391</v>
      </c>
      <c r="H4497" s="2">
        <f>IFERROR(VLOOKUP(D4497,Coordenadas!$A$2:$D$5571,4,FALSE),0)</f>
        <v>-54.402000000000001</v>
      </c>
      <c r="I4497" s="2" t="s">
        <v>5326</v>
      </c>
      <c r="J4497" s="2">
        <v>20841</v>
      </c>
      <c r="K4497" s="2" t="s">
        <v>5330</v>
      </c>
      <c r="L4497" s="2">
        <f>IFERROR(VLOOKUP(C4497,BOTULISMO!$A$3:$C$19,3,FALSE),0)</f>
        <v>0</v>
      </c>
      <c r="M4497" s="2">
        <f>IFERROR(VLOOKUP(C4497,'LEISHMANIOSE VISCERAL'!$A$4:$C$454,3,FALSE),0)</f>
        <v>1</v>
      </c>
      <c r="N4497" s="2">
        <f>IFERROR(VLOOKUP(C4497,'LEISHMANIOSE TEGUMENTAR'!$A$4:$C$1681,3,FALSE),0)</f>
        <v>0</v>
      </c>
      <c r="O4497" s="2">
        <f>IFERROR(VLOOKUP(C4497,'FEBRE AMARELA'!$A$4:$C$38,3,FALSE),0)</f>
        <v>0</v>
      </c>
      <c r="P4497" s="2">
        <f>IFERROR(VLOOKUP(C4497,DENGUE!$A$5:$C$4097,3,FALSE),0)</f>
        <v>830</v>
      </c>
      <c r="Q4497" s="2">
        <f>IFERROR(VLOOKUP(C4497,'HEPATITE VIRAL'!$A$5:$C$3162,3,FALSE),0)</f>
        <v>35</v>
      </c>
      <c r="R4497" s="2">
        <f>IFERROR(VLOOKUP(C4497,'FEBRE MACULOSA'!$A$5:$C$181,3,FALSE),0)</f>
        <v>0</v>
      </c>
      <c r="S4497" s="2">
        <f>IFERROR(VLOOKUP(C4497,LEPTOSPIROSE!$A$5:$C$1176,3,FALSE),0)</f>
        <v>1</v>
      </c>
      <c r="T4497" s="2">
        <f>IFERROR(VLOOKUP(C4497,'DOENÇA DE CHAGAS'!$A$5:$C$100,3,FALSE),0)</f>
        <v>0</v>
      </c>
      <c r="U4497" s="2">
        <f>IFERROR(VLOOKUP(C4497,'PICADAS DE COBRAS'!$A$6:$C$4645,3,FALSE),0)</f>
        <v>15</v>
      </c>
      <c r="V4497">
        <f>IFERROR(VLOOKUP(C4497,'ZIKA VIRUS'!$A$5:$C$2399,3,FALSE),0)</f>
        <v>20</v>
      </c>
      <c r="W4497">
        <f>IFERROR(VLOOKUP(C4497,'FEBRE TIFÓIDE'!$A$5:$C$46,3,FALSE),0)</f>
        <v>0</v>
      </c>
      <c r="X4497">
        <f>IFERROR(VLOOKUP(C4497,HANTAVIROSE!$A$5:$C$153,3,FALSE),0)</f>
        <v>0</v>
      </c>
      <c r="Y4497">
        <f>IFERROR(VLOOKUP(C4497,MENINGITE!$A$5:$C$447,3,FALSE),0)</f>
        <v>0</v>
      </c>
      <c r="Z4497">
        <f>IFERROR(VLOOKUP(C4497,RAIVA!$A$5:$C$16,3,FALSE),0)</f>
        <v>0</v>
      </c>
    </row>
    <row r="4498" spans="1:26" x14ac:dyDescent="0.3">
      <c r="A4498" s="2" t="s">
        <v>967</v>
      </c>
      <c r="B4498" s="2" t="s">
        <v>1025</v>
      </c>
      <c r="C4498" s="2">
        <v>421568</v>
      </c>
      <c r="D4498" s="2">
        <v>4215687</v>
      </c>
      <c r="E4498" s="2" t="s">
        <v>967</v>
      </c>
      <c r="F4498" s="2" t="s">
        <v>1025</v>
      </c>
      <c r="G4498" s="2">
        <f>IFERROR(VLOOKUP(D4498,Coordenadas!$A$2:$D$5571,3,FALSE),0)</f>
        <v>-26.623999999999999</v>
      </c>
      <c r="H4498" s="2">
        <f>IFERROR(VLOOKUP(D4498,Coordenadas!$A$2:$D$5571,4,FALSE),0)</f>
        <v>-53.1997</v>
      </c>
      <c r="I4498" s="2" t="s">
        <v>5326</v>
      </c>
      <c r="J4498" s="2">
        <v>2896</v>
      </c>
      <c r="K4498" s="2" t="s">
        <v>5332</v>
      </c>
      <c r="L4498" s="2">
        <f>IFERROR(VLOOKUP(C4498,BOTULISMO!$A$3:$C$19,3,FALSE),0)</f>
        <v>0</v>
      </c>
      <c r="M4498" s="2">
        <f>IFERROR(VLOOKUP(C4498,'LEISHMANIOSE VISCERAL'!$A$4:$C$454,3,FALSE),0)</f>
        <v>0</v>
      </c>
      <c r="N4498" s="2">
        <f>IFERROR(VLOOKUP(C4498,'LEISHMANIOSE TEGUMENTAR'!$A$4:$C$1681,3,FALSE),0)</f>
        <v>0</v>
      </c>
      <c r="O4498" s="2">
        <f>IFERROR(VLOOKUP(C4498,'FEBRE AMARELA'!$A$4:$C$38,3,FALSE),0)</f>
        <v>0</v>
      </c>
      <c r="P4498" s="2">
        <f>IFERROR(VLOOKUP(C4498,DENGUE!$A$5:$C$4097,3,FALSE),0)</f>
        <v>1</v>
      </c>
      <c r="Q4498" s="2">
        <f>IFERROR(VLOOKUP(C4498,'HEPATITE VIRAL'!$A$5:$C$3162,3,FALSE),0)</f>
        <v>3</v>
      </c>
      <c r="R4498" s="2">
        <f>IFERROR(VLOOKUP(C4498,'FEBRE MACULOSA'!$A$5:$C$181,3,FALSE),0)</f>
        <v>0</v>
      </c>
      <c r="S4498" s="2">
        <f>IFERROR(VLOOKUP(C4498,LEPTOSPIROSE!$A$5:$C$1176,3,FALSE),0)</f>
        <v>0</v>
      </c>
      <c r="T4498" s="2">
        <f>IFERROR(VLOOKUP(C4498,'DOENÇA DE CHAGAS'!$A$5:$C$100,3,FALSE),0)</f>
        <v>0</v>
      </c>
      <c r="U4498" s="2">
        <f>IFERROR(VLOOKUP(C4498,'PICADAS DE COBRAS'!$A$6:$C$4645,3,FALSE),0)</f>
        <v>23</v>
      </c>
      <c r="V4498">
        <f>IFERROR(VLOOKUP(C4498,'ZIKA VIRUS'!$A$5:$C$2399,3,FALSE),0)</f>
        <v>0</v>
      </c>
      <c r="W4498">
        <f>IFERROR(VLOOKUP(C4498,'FEBRE TIFÓIDE'!$A$5:$C$46,3,FALSE),0)</f>
        <v>0</v>
      </c>
      <c r="X4498">
        <f>IFERROR(VLOOKUP(C4498,HANTAVIROSE!$A$5:$C$153,3,FALSE),0)</f>
        <v>0</v>
      </c>
      <c r="Y4498">
        <f>IFERROR(VLOOKUP(C4498,MENINGITE!$A$5:$C$447,3,FALSE),0)</f>
        <v>0</v>
      </c>
      <c r="Z4498">
        <f>IFERROR(VLOOKUP(C4498,RAIVA!$A$5:$C$16,3,FALSE),0)</f>
        <v>0</v>
      </c>
    </row>
    <row r="4499" spans="1:26" x14ac:dyDescent="0.3">
      <c r="A4499" s="2" t="s">
        <v>4903</v>
      </c>
      <c r="B4499" s="2" t="s">
        <v>4921</v>
      </c>
      <c r="C4499" s="2">
        <v>172000</v>
      </c>
      <c r="D4499" s="2">
        <v>1720002</v>
      </c>
      <c r="E4499" s="2" t="s">
        <v>4903</v>
      </c>
      <c r="F4499" s="2" t="s">
        <v>4921</v>
      </c>
      <c r="G4499" s="2">
        <f>IFERROR(VLOOKUP(D4499,Coordenadas!$A$2:$D$5571,3,FALSE),0)</f>
        <v>-6.4443799999999998</v>
      </c>
      <c r="H4499" s="2">
        <f>IFERROR(VLOOKUP(D4499,Coordenadas!$A$2:$D$5571,4,FALSE),0)</f>
        <v>-47.668399999999998</v>
      </c>
      <c r="I4499" s="2" t="s">
        <v>5323</v>
      </c>
      <c r="J4499" s="2">
        <v>2474</v>
      </c>
      <c r="K4499" s="2" t="s">
        <v>5332</v>
      </c>
      <c r="L4499" s="2">
        <f>IFERROR(VLOOKUP(C4499,BOTULISMO!$A$3:$C$19,3,FALSE),0)</f>
        <v>0</v>
      </c>
      <c r="M4499" s="2">
        <f>IFERROR(VLOOKUP(C4499,'LEISHMANIOSE VISCERAL'!$A$4:$C$454,3,FALSE),0)</f>
        <v>0</v>
      </c>
      <c r="N4499" s="2">
        <f>IFERROR(VLOOKUP(C4499,'LEISHMANIOSE TEGUMENTAR'!$A$4:$C$1681,3,FALSE),0)</f>
        <v>1</v>
      </c>
      <c r="O4499" s="2">
        <f>IFERROR(VLOOKUP(C4499,'FEBRE AMARELA'!$A$4:$C$38,3,FALSE),0)</f>
        <v>0</v>
      </c>
      <c r="P4499" s="2">
        <f>IFERROR(VLOOKUP(C4499,DENGUE!$A$5:$C$4097,3,FALSE),0)</f>
        <v>8</v>
      </c>
      <c r="Q4499" s="2">
        <f>IFERROR(VLOOKUP(C4499,'HEPATITE VIRAL'!$A$5:$C$3162,3,FALSE),0)</f>
        <v>2</v>
      </c>
      <c r="R4499" s="2">
        <f>IFERROR(VLOOKUP(C4499,'FEBRE MACULOSA'!$A$5:$C$181,3,FALSE),0)</f>
        <v>0</v>
      </c>
      <c r="S4499" s="2">
        <f>IFERROR(VLOOKUP(C4499,LEPTOSPIROSE!$A$5:$C$1176,3,FALSE),0)</f>
        <v>0</v>
      </c>
      <c r="T4499" s="2">
        <f>IFERROR(VLOOKUP(C4499,'DOENÇA DE CHAGAS'!$A$5:$C$100,3,FALSE),0)</f>
        <v>0</v>
      </c>
      <c r="U4499" s="2">
        <f>IFERROR(VLOOKUP(C4499,'PICADAS DE COBRAS'!$A$6:$C$4645,3,FALSE),0)</f>
        <v>8</v>
      </c>
      <c r="V4499">
        <f>IFERROR(VLOOKUP(C4499,'ZIKA VIRUS'!$A$5:$C$2399,3,FALSE),0)</f>
        <v>0</v>
      </c>
      <c r="W4499">
        <f>IFERROR(VLOOKUP(C4499,'FEBRE TIFÓIDE'!$A$5:$C$46,3,FALSE),0)</f>
        <v>0</v>
      </c>
      <c r="X4499">
        <f>IFERROR(VLOOKUP(C4499,HANTAVIROSE!$A$5:$C$153,3,FALSE),0)</f>
        <v>0</v>
      </c>
      <c r="Y4499">
        <f>IFERROR(VLOOKUP(C4499,MENINGITE!$A$5:$C$447,3,FALSE),0)</f>
        <v>0</v>
      </c>
      <c r="Z4499">
        <f>IFERROR(VLOOKUP(C4499,RAIVA!$A$5:$C$16,3,FALSE),0)</f>
        <v>0</v>
      </c>
    </row>
    <row r="4500" spans="1:26" x14ac:dyDescent="0.3">
      <c r="A4500" s="2" t="s">
        <v>2425</v>
      </c>
      <c r="B4500" s="2" t="s">
        <v>2574</v>
      </c>
      <c r="C4500" s="2">
        <v>315980</v>
      </c>
      <c r="D4500" s="2">
        <v>3159803</v>
      </c>
      <c r="E4500" s="2" t="s">
        <v>2425</v>
      </c>
      <c r="F4500" s="2" t="s">
        <v>2574</v>
      </c>
      <c r="G4500" s="2">
        <f>IFERROR(VLOOKUP(D4500,Coordenadas!$A$2:$D$5571,3,FALSE),0)</f>
        <v>-18.8414</v>
      </c>
      <c r="H4500" s="2">
        <f>IFERROR(VLOOKUP(D4500,Coordenadas!$A$2:$D$5571,4,FALSE),0)</f>
        <v>-50.120800000000003</v>
      </c>
      <c r="I4500" s="2" t="s">
        <v>5325</v>
      </c>
      <c r="J4500" s="2">
        <v>18138</v>
      </c>
      <c r="K4500" s="2" t="s">
        <v>5332</v>
      </c>
      <c r="L4500" s="2">
        <f>IFERROR(VLOOKUP(C4500,BOTULISMO!$A$3:$C$19,3,FALSE),0)</f>
        <v>0</v>
      </c>
      <c r="M4500" s="2">
        <f>IFERROR(VLOOKUP(C4500,'LEISHMANIOSE VISCERAL'!$A$4:$C$454,3,FALSE),0)</f>
        <v>0</v>
      </c>
      <c r="N4500" s="2">
        <f>IFERROR(VLOOKUP(C4500,'LEISHMANIOSE TEGUMENTAR'!$A$4:$C$1681,3,FALSE),0)</f>
        <v>0</v>
      </c>
      <c r="O4500" s="2">
        <f>IFERROR(VLOOKUP(C4500,'FEBRE AMARELA'!$A$4:$C$38,3,FALSE),0)</f>
        <v>0</v>
      </c>
      <c r="P4500" s="2">
        <f>IFERROR(VLOOKUP(C4500,DENGUE!$A$5:$C$4097,3,FALSE),0)</f>
        <v>110</v>
      </c>
      <c r="Q4500" s="2">
        <f>IFERROR(VLOOKUP(C4500,'HEPATITE VIRAL'!$A$5:$C$3162,3,FALSE),0)</f>
        <v>3</v>
      </c>
      <c r="R4500" s="2">
        <f>IFERROR(VLOOKUP(C4500,'FEBRE MACULOSA'!$A$5:$C$181,3,FALSE),0)</f>
        <v>0</v>
      </c>
      <c r="S4500" s="2">
        <f>IFERROR(VLOOKUP(C4500,LEPTOSPIROSE!$A$5:$C$1176,3,FALSE),0)</f>
        <v>0</v>
      </c>
      <c r="T4500" s="2">
        <f>IFERROR(VLOOKUP(C4500,'DOENÇA DE CHAGAS'!$A$5:$C$100,3,FALSE),0)</f>
        <v>0</v>
      </c>
      <c r="U4500" s="2">
        <f>IFERROR(VLOOKUP(C4500,'PICADAS DE COBRAS'!$A$6:$C$4645,3,FALSE),0)</f>
        <v>261</v>
      </c>
      <c r="V4500">
        <f>IFERROR(VLOOKUP(C4500,'ZIKA VIRUS'!$A$5:$C$2399,3,FALSE),0)</f>
        <v>8</v>
      </c>
      <c r="W4500">
        <f>IFERROR(VLOOKUP(C4500,'FEBRE TIFÓIDE'!$A$5:$C$46,3,FALSE),0)</f>
        <v>0</v>
      </c>
      <c r="X4500">
        <f>IFERROR(VLOOKUP(C4500,HANTAVIROSE!$A$5:$C$153,3,FALSE),0)</f>
        <v>0</v>
      </c>
      <c r="Y4500">
        <f>IFERROR(VLOOKUP(C4500,MENINGITE!$A$5:$C$447,3,FALSE),0)</f>
        <v>0</v>
      </c>
      <c r="Z4500">
        <f>IFERROR(VLOOKUP(C4500,RAIVA!$A$5:$C$16,3,FALSE),0)</f>
        <v>0</v>
      </c>
    </row>
    <row r="4501" spans="1:26" x14ac:dyDescent="0.3">
      <c r="A4501" s="2" t="s">
        <v>470</v>
      </c>
      <c r="B4501" s="2" t="s">
        <v>595</v>
      </c>
      <c r="C4501" s="2">
        <v>431730</v>
      </c>
      <c r="D4501" s="2">
        <v>4317301</v>
      </c>
      <c r="E4501" s="2" t="s">
        <v>470</v>
      </c>
      <c r="F4501" s="2" t="s">
        <v>595</v>
      </c>
      <c r="G4501" s="2">
        <f>IFERROR(VLOOKUP(D4501,Coordenadas!$A$2:$D$5571,3,FALSE),0)</f>
        <v>-33.524999999999999</v>
      </c>
      <c r="H4501" s="2">
        <f>IFERROR(VLOOKUP(D4501,Coordenadas!$A$2:$D$5571,4,FALSE),0)</f>
        <v>-53.371699999999997</v>
      </c>
      <c r="I4501" s="2" t="s">
        <v>5326</v>
      </c>
      <c r="J4501" s="2">
        <v>30990</v>
      </c>
      <c r="K4501" s="2" t="s">
        <v>5330</v>
      </c>
      <c r="L4501" s="2">
        <f>IFERROR(VLOOKUP(C4501,BOTULISMO!$A$3:$C$19,3,FALSE),0)</f>
        <v>0</v>
      </c>
      <c r="M4501" s="2">
        <f>IFERROR(VLOOKUP(C4501,'LEISHMANIOSE VISCERAL'!$A$4:$C$454,3,FALSE),0)</f>
        <v>0</v>
      </c>
      <c r="N4501" s="2">
        <f>IFERROR(VLOOKUP(C4501,'LEISHMANIOSE TEGUMENTAR'!$A$4:$C$1681,3,FALSE),0)</f>
        <v>0</v>
      </c>
      <c r="O4501" s="2">
        <f>IFERROR(VLOOKUP(C4501,'FEBRE AMARELA'!$A$4:$C$38,3,FALSE),0)</f>
        <v>0</v>
      </c>
      <c r="P4501" s="2">
        <f>IFERROR(VLOOKUP(C4501,DENGUE!$A$5:$C$4097,3,FALSE),0)</f>
        <v>0</v>
      </c>
      <c r="Q4501" s="2">
        <f>IFERROR(VLOOKUP(C4501,'HEPATITE VIRAL'!$A$5:$C$3162,3,FALSE),0)</f>
        <v>31</v>
      </c>
      <c r="R4501" s="2">
        <f>IFERROR(VLOOKUP(C4501,'FEBRE MACULOSA'!$A$5:$C$181,3,FALSE),0)</f>
        <v>0</v>
      </c>
      <c r="S4501" s="2">
        <f>IFERROR(VLOOKUP(C4501,LEPTOSPIROSE!$A$5:$C$1176,3,FALSE),0)</f>
        <v>2</v>
      </c>
      <c r="T4501" s="2">
        <f>IFERROR(VLOOKUP(C4501,'DOENÇA DE CHAGAS'!$A$5:$C$100,3,FALSE),0)</f>
        <v>0</v>
      </c>
      <c r="U4501" s="2">
        <f>IFERROR(VLOOKUP(C4501,'PICADAS DE COBRAS'!$A$6:$C$4645,3,FALSE),0)</f>
        <v>32</v>
      </c>
      <c r="V4501">
        <f>IFERROR(VLOOKUP(C4501,'ZIKA VIRUS'!$A$5:$C$2399,3,FALSE),0)</f>
        <v>0</v>
      </c>
      <c r="W4501">
        <f>IFERROR(VLOOKUP(C4501,'FEBRE TIFÓIDE'!$A$5:$C$46,3,FALSE),0)</f>
        <v>0</v>
      </c>
      <c r="X4501">
        <f>IFERROR(VLOOKUP(C4501,HANTAVIROSE!$A$5:$C$153,3,FALSE),0)</f>
        <v>0</v>
      </c>
      <c r="Y4501">
        <f>IFERROR(VLOOKUP(C4501,MENINGITE!$A$5:$C$447,3,FALSE),0)</f>
        <v>0</v>
      </c>
      <c r="Z4501">
        <f>IFERROR(VLOOKUP(C4501,RAIVA!$A$5:$C$16,3,FALSE),0)</f>
        <v>0</v>
      </c>
    </row>
    <row r="4502" spans="1:26" x14ac:dyDescent="0.3">
      <c r="A4502" s="2" t="s">
        <v>3257</v>
      </c>
      <c r="B4502" s="2" t="s">
        <v>3325</v>
      </c>
      <c r="C4502" s="2">
        <v>292800</v>
      </c>
      <c r="D4502" s="2">
        <v>2928000</v>
      </c>
      <c r="E4502" s="2" t="s">
        <v>3257</v>
      </c>
      <c r="F4502" s="2" t="s">
        <v>3325</v>
      </c>
      <c r="G4502" s="2">
        <f>IFERROR(VLOOKUP(D4502,Coordenadas!$A$2:$D$5571,3,FALSE),0)</f>
        <v>-11.2508</v>
      </c>
      <c r="H4502" s="2">
        <f>IFERROR(VLOOKUP(D4502,Coordenadas!$A$2:$D$5571,4,FALSE),0)</f>
        <v>-39.375</v>
      </c>
      <c r="I4502" s="2" t="s">
        <v>5324</v>
      </c>
      <c r="J4502" s="2">
        <v>33838</v>
      </c>
      <c r="K4502" s="2" t="s">
        <v>5330</v>
      </c>
      <c r="L4502" s="2">
        <f>IFERROR(VLOOKUP(C4502,BOTULISMO!$A$3:$C$19,3,FALSE),0)</f>
        <v>0</v>
      </c>
      <c r="M4502" s="2">
        <f>IFERROR(VLOOKUP(C4502,'LEISHMANIOSE VISCERAL'!$A$4:$C$454,3,FALSE),0)</f>
        <v>1</v>
      </c>
      <c r="N4502" s="2">
        <f>IFERROR(VLOOKUP(C4502,'LEISHMANIOSE TEGUMENTAR'!$A$4:$C$1681,3,FALSE),0)</f>
        <v>0</v>
      </c>
      <c r="O4502" s="2">
        <f>IFERROR(VLOOKUP(C4502,'FEBRE AMARELA'!$A$4:$C$38,3,FALSE),0)</f>
        <v>0</v>
      </c>
      <c r="P4502" s="2">
        <f>IFERROR(VLOOKUP(C4502,DENGUE!$A$5:$C$4097,3,FALSE),0)</f>
        <v>374</v>
      </c>
      <c r="Q4502" s="2">
        <f>IFERROR(VLOOKUP(C4502,'HEPATITE VIRAL'!$A$5:$C$3162,3,FALSE),0)</f>
        <v>0</v>
      </c>
      <c r="R4502" s="2">
        <f>IFERROR(VLOOKUP(C4502,'FEBRE MACULOSA'!$A$5:$C$181,3,FALSE),0)</f>
        <v>0</v>
      </c>
      <c r="S4502" s="2">
        <f>IFERROR(VLOOKUP(C4502,LEPTOSPIROSE!$A$5:$C$1176,3,FALSE),0)</f>
        <v>0</v>
      </c>
      <c r="T4502" s="2">
        <f>IFERROR(VLOOKUP(C4502,'DOENÇA DE CHAGAS'!$A$5:$C$100,3,FALSE),0)</f>
        <v>0</v>
      </c>
      <c r="U4502" s="2">
        <f>IFERROR(VLOOKUP(C4502,'PICADAS DE COBRAS'!$A$6:$C$4645,3,FALSE),0)</f>
        <v>24</v>
      </c>
      <c r="V4502">
        <f>IFERROR(VLOOKUP(C4502,'ZIKA VIRUS'!$A$5:$C$2399,3,FALSE),0)</f>
        <v>3</v>
      </c>
      <c r="W4502">
        <f>IFERROR(VLOOKUP(C4502,'FEBRE TIFÓIDE'!$A$5:$C$46,3,FALSE),0)</f>
        <v>0</v>
      </c>
      <c r="X4502">
        <f>IFERROR(VLOOKUP(C4502,HANTAVIROSE!$A$5:$C$153,3,FALSE),0)</f>
        <v>0</v>
      </c>
      <c r="Y4502">
        <f>IFERROR(VLOOKUP(C4502,MENINGITE!$A$5:$C$447,3,FALSE),0)</f>
        <v>0</v>
      </c>
      <c r="Z4502">
        <f>IFERROR(VLOOKUP(C4502,RAIVA!$A$5:$C$16,3,FALSE),0)</f>
        <v>0</v>
      </c>
    </row>
    <row r="4503" spans="1:26" x14ac:dyDescent="0.3">
      <c r="A4503" s="2" t="s">
        <v>5028</v>
      </c>
      <c r="B4503" s="2" t="s">
        <v>3323</v>
      </c>
      <c r="C4503" s="2">
        <v>160060</v>
      </c>
      <c r="D4503" s="2">
        <v>1600600</v>
      </c>
      <c r="E4503" s="2" t="s">
        <v>5028</v>
      </c>
      <c r="F4503" s="2" t="s">
        <v>3323</v>
      </c>
      <c r="G4503" s="2">
        <f>IFERROR(VLOOKUP(D4503,Coordenadas!$A$2:$D$5571,3,FALSE),0)</f>
        <v>-4.5434000000000002E-2</v>
      </c>
      <c r="H4503" s="2">
        <f>IFERROR(VLOOKUP(D4503,Coordenadas!$A$2:$D$5571,4,FALSE),0)</f>
        <v>-51.172899999999998</v>
      </c>
      <c r="I4503" s="2" t="s">
        <v>5323</v>
      </c>
      <c r="J4503" s="2">
        <v>101262</v>
      </c>
      <c r="K4503" s="2" t="s">
        <v>5333</v>
      </c>
      <c r="L4503" s="2">
        <f>IFERROR(VLOOKUP(C4503,BOTULISMO!$A$3:$C$19,3,FALSE),0)</f>
        <v>0</v>
      </c>
      <c r="M4503" s="2">
        <f>IFERROR(VLOOKUP(C4503,'LEISHMANIOSE VISCERAL'!$A$4:$C$454,3,FALSE),0)</f>
        <v>0</v>
      </c>
      <c r="N4503" s="2">
        <f>IFERROR(VLOOKUP(C4503,'LEISHMANIOSE TEGUMENTAR'!$A$4:$C$1681,3,FALSE),0)</f>
        <v>0</v>
      </c>
      <c r="O4503" s="2">
        <f>IFERROR(VLOOKUP(C4503,'FEBRE AMARELA'!$A$4:$C$38,3,FALSE),0)</f>
        <v>1</v>
      </c>
      <c r="P4503" s="2">
        <f>IFERROR(VLOOKUP(C4503,DENGUE!$A$5:$C$4097,3,FALSE),0)</f>
        <v>4</v>
      </c>
      <c r="Q4503" s="2">
        <f>IFERROR(VLOOKUP(C4503,'HEPATITE VIRAL'!$A$5:$C$3162,3,FALSE),0)</f>
        <v>27</v>
      </c>
      <c r="R4503" s="2">
        <f>IFERROR(VLOOKUP(C4503,'FEBRE MACULOSA'!$A$5:$C$181,3,FALSE),0)</f>
        <v>0</v>
      </c>
      <c r="S4503" s="2">
        <f>IFERROR(VLOOKUP(C4503,LEPTOSPIROSE!$A$5:$C$1176,3,FALSE),0)</f>
        <v>86</v>
      </c>
      <c r="T4503" s="2">
        <f>IFERROR(VLOOKUP(C4503,'DOENÇA DE CHAGAS'!$A$5:$C$100,3,FALSE),0)</f>
        <v>14</v>
      </c>
      <c r="U4503" s="2">
        <f>IFERROR(VLOOKUP(C4503,'PICADAS DE COBRAS'!$A$6:$C$4645,3,FALSE),0)</f>
        <v>111</v>
      </c>
      <c r="V4503">
        <f>IFERROR(VLOOKUP(C4503,'ZIKA VIRUS'!$A$5:$C$2399,3,FALSE),0)</f>
        <v>14</v>
      </c>
      <c r="W4503">
        <f>IFERROR(VLOOKUP(C4503,'FEBRE TIFÓIDE'!$A$5:$C$46,3,FALSE),0)</f>
        <v>0</v>
      </c>
      <c r="X4503">
        <f>IFERROR(VLOOKUP(C4503,HANTAVIROSE!$A$5:$C$153,3,FALSE),0)</f>
        <v>0</v>
      </c>
      <c r="Y4503">
        <f>IFERROR(VLOOKUP(C4503,MENINGITE!$A$5:$C$447,3,FALSE),0)</f>
        <v>0</v>
      </c>
      <c r="Z4503">
        <f>IFERROR(VLOOKUP(C4503,RAIVA!$A$5:$C$16,3,FALSE),0)</f>
        <v>0</v>
      </c>
    </row>
    <row r="4504" spans="1:26" x14ac:dyDescent="0.3">
      <c r="A4504" s="2" t="s">
        <v>3257</v>
      </c>
      <c r="B4504" s="2" t="s">
        <v>3323</v>
      </c>
      <c r="C4504" s="2">
        <v>292820</v>
      </c>
      <c r="D4504" s="2">
        <v>2928208</v>
      </c>
      <c r="E4504" s="2" t="s">
        <v>3257</v>
      </c>
      <c r="F4504" s="2" t="s">
        <v>3323</v>
      </c>
      <c r="G4504" s="2">
        <f>IFERROR(VLOOKUP(D4504,Coordenadas!$A$2:$D$5571,3,FALSE),0)</f>
        <v>-12.979200000000001</v>
      </c>
      <c r="H4504" s="2">
        <f>IFERROR(VLOOKUP(D4504,Coordenadas!$A$2:$D$5571,4,FALSE),0)</f>
        <v>-44.050600000000003</v>
      </c>
      <c r="I4504" s="2" t="s">
        <v>5324</v>
      </c>
      <c r="J4504" s="2">
        <v>24750</v>
      </c>
      <c r="K4504" s="2" t="s">
        <v>5330</v>
      </c>
      <c r="L4504" s="2">
        <f>IFERROR(VLOOKUP(C4504,BOTULISMO!$A$3:$C$19,3,FALSE),0)</f>
        <v>0</v>
      </c>
      <c r="M4504" s="2">
        <f>IFERROR(VLOOKUP(C4504,'LEISHMANIOSE VISCERAL'!$A$4:$C$454,3,FALSE),0)</f>
        <v>1</v>
      </c>
      <c r="N4504" s="2">
        <f>IFERROR(VLOOKUP(C4504,'LEISHMANIOSE TEGUMENTAR'!$A$4:$C$1681,3,FALSE),0)</f>
        <v>1</v>
      </c>
      <c r="O4504" s="2">
        <f>IFERROR(VLOOKUP(C4504,'FEBRE AMARELA'!$A$4:$C$38,3,FALSE),0)</f>
        <v>0</v>
      </c>
      <c r="P4504" s="2">
        <f>IFERROR(VLOOKUP(C4504,DENGUE!$A$5:$C$4097,3,FALSE),0)</f>
        <v>23</v>
      </c>
      <c r="Q4504" s="2">
        <f>IFERROR(VLOOKUP(C4504,'HEPATITE VIRAL'!$A$5:$C$3162,3,FALSE),0)</f>
        <v>0</v>
      </c>
      <c r="R4504" s="2">
        <f>IFERROR(VLOOKUP(C4504,'FEBRE MACULOSA'!$A$5:$C$181,3,FALSE),0)</f>
        <v>0</v>
      </c>
      <c r="S4504" s="2">
        <f>IFERROR(VLOOKUP(C4504,LEPTOSPIROSE!$A$5:$C$1176,3,FALSE),0)</f>
        <v>0</v>
      </c>
      <c r="T4504" s="2">
        <f>IFERROR(VLOOKUP(C4504,'DOENÇA DE CHAGAS'!$A$5:$C$100,3,FALSE),0)</f>
        <v>0</v>
      </c>
      <c r="U4504" s="2">
        <f>IFERROR(VLOOKUP(C4504,'PICADAS DE COBRAS'!$A$6:$C$4645,3,FALSE),0)</f>
        <v>95</v>
      </c>
      <c r="V4504">
        <f>IFERROR(VLOOKUP(C4504,'ZIKA VIRUS'!$A$5:$C$2399,3,FALSE),0)</f>
        <v>0</v>
      </c>
      <c r="W4504">
        <f>IFERROR(VLOOKUP(C4504,'FEBRE TIFÓIDE'!$A$5:$C$46,3,FALSE),0)</f>
        <v>0</v>
      </c>
      <c r="X4504">
        <f>IFERROR(VLOOKUP(C4504,HANTAVIROSE!$A$5:$C$153,3,FALSE),0)</f>
        <v>0</v>
      </c>
      <c r="Y4504">
        <f>IFERROR(VLOOKUP(C4504,MENINGITE!$A$5:$C$447,3,FALSE),0)</f>
        <v>0</v>
      </c>
      <c r="Z4504">
        <f>IFERROR(VLOOKUP(C4504,RAIVA!$A$5:$C$16,3,FALSE),0)</f>
        <v>0</v>
      </c>
    </row>
    <row r="4505" spans="1:26" x14ac:dyDescent="0.3">
      <c r="A4505" s="2" t="s">
        <v>470</v>
      </c>
      <c r="B4505" s="2" t="s">
        <v>599</v>
      </c>
      <c r="C4505" s="2">
        <v>431700</v>
      </c>
      <c r="D4505" s="2">
        <v>4317004</v>
      </c>
      <c r="E4505" s="2" t="s">
        <v>470</v>
      </c>
      <c r="F4505" s="2" t="s">
        <v>599</v>
      </c>
      <c r="G4505" s="2">
        <f>IFERROR(VLOOKUP(D4505,Coordenadas!$A$2:$D$5571,3,FALSE),0)</f>
        <v>-30.869700000000002</v>
      </c>
      <c r="H4505" s="2">
        <f>IFERROR(VLOOKUP(D4505,Coordenadas!$A$2:$D$5571,4,FALSE),0)</f>
        <v>-53.11</v>
      </c>
      <c r="I4505" s="2" t="s">
        <v>5326</v>
      </c>
      <c r="J4505" s="2">
        <v>8242</v>
      </c>
      <c r="K4505" s="2" t="s">
        <v>5332</v>
      </c>
      <c r="L4505" s="2">
        <f>IFERROR(VLOOKUP(C4505,BOTULISMO!$A$3:$C$19,3,FALSE),0)</f>
        <v>0</v>
      </c>
      <c r="M4505" s="2">
        <f>IFERROR(VLOOKUP(C4505,'LEISHMANIOSE VISCERAL'!$A$4:$C$454,3,FALSE),0)</f>
        <v>0</v>
      </c>
      <c r="N4505" s="2">
        <f>IFERROR(VLOOKUP(C4505,'LEISHMANIOSE TEGUMENTAR'!$A$4:$C$1681,3,FALSE),0)</f>
        <v>0</v>
      </c>
      <c r="O4505" s="2">
        <f>IFERROR(VLOOKUP(C4505,'FEBRE AMARELA'!$A$4:$C$38,3,FALSE),0)</f>
        <v>0</v>
      </c>
      <c r="P4505" s="2">
        <f>IFERROR(VLOOKUP(C4505,DENGUE!$A$5:$C$4097,3,FALSE),0)</f>
        <v>0</v>
      </c>
      <c r="Q4505" s="2">
        <f>IFERROR(VLOOKUP(C4505,'HEPATITE VIRAL'!$A$5:$C$3162,3,FALSE),0)</f>
        <v>0</v>
      </c>
      <c r="R4505" s="2">
        <f>IFERROR(VLOOKUP(C4505,'FEBRE MACULOSA'!$A$5:$C$181,3,FALSE),0)</f>
        <v>0</v>
      </c>
      <c r="S4505" s="2">
        <f>IFERROR(VLOOKUP(C4505,LEPTOSPIROSE!$A$5:$C$1176,3,FALSE),0)</f>
        <v>0</v>
      </c>
      <c r="T4505" s="2">
        <f>IFERROR(VLOOKUP(C4505,'DOENÇA DE CHAGAS'!$A$5:$C$100,3,FALSE),0)</f>
        <v>0</v>
      </c>
      <c r="U4505" s="2">
        <f>IFERROR(VLOOKUP(C4505,'PICADAS DE COBRAS'!$A$6:$C$4645,3,FALSE),0)</f>
        <v>3</v>
      </c>
      <c r="V4505">
        <f>IFERROR(VLOOKUP(C4505,'ZIKA VIRUS'!$A$5:$C$2399,3,FALSE),0)</f>
        <v>0</v>
      </c>
      <c r="W4505">
        <f>IFERROR(VLOOKUP(C4505,'FEBRE TIFÓIDE'!$A$5:$C$46,3,FALSE),0)</f>
        <v>0</v>
      </c>
      <c r="X4505">
        <f>IFERROR(VLOOKUP(C4505,HANTAVIROSE!$A$5:$C$153,3,FALSE),0)</f>
        <v>0</v>
      </c>
      <c r="Y4505">
        <f>IFERROR(VLOOKUP(C4505,MENINGITE!$A$5:$C$447,3,FALSE),0)</f>
        <v>0</v>
      </c>
      <c r="Z4505">
        <f>IFERROR(VLOOKUP(C4505,RAIVA!$A$5:$C$16,3,FALSE),0)</f>
        <v>0</v>
      </c>
    </row>
    <row r="4506" spans="1:26" x14ac:dyDescent="0.3">
      <c r="A4506" s="2" t="s">
        <v>1637</v>
      </c>
      <c r="B4506" s="2" t="s">
        <v>1749</v>
      </c>
      <c r="C4506" s="2">
        <v>354720</v>
      </c>
      <c r="D4506" s="2">
        <v>3547205</v>
      </c>
      <c r="E4506" s="2" t="s">
        <v>1637</v>
      </c>
      <c r="F4506" s="2" t="s">
        <v>1749</v>
      </c>
      <c r="G4506" s="2">
        <f>IFERROR(VLOOKUP(D4506,Coordenadas!$A$2:$D$5571,3,FALSE),0)</f>
        <v>-20.252300000000002</v>
      </c>
      <c r="H4506" s="2">
        <f>IFERROR(VLOOKUP(D4506,Coordenadas!$A$2:$D$5571,4,FALSE),0)</f>
        <v>-50.801400000000001</v>
      </c>
      <c r="I4506" s="2" t="s">
        <v>5325</v>
      </c>
      <c r="J4506" s="2">
        <v>1641</v>
      </c>
      <c r="K4506" s="2" t="s">
        <v>5332</v>
      </c>
      <c r="L4506" s="2">
        <f>IFERROR(VLOOKUP(C4506,BOTULISMO!$A$3:$C$19,3,FALSE),0)</f>
        <v>0</v>
      </c>
      <c r="M4506" s="2">
        <f>IFERROR(VLOOKUP(C4506,'LEISHMANIOSE VISCERAL'!$A$4:$C$454,3,FALSE),0)</f>
        <v>0</v>
      </c>
      <c r="N4506" s="2">
        <f>IFERROR(VLOOKUP(C4506,'LEISHMANIOSE TEGUMENTAR'!$A$4:$C$1681,3,FALSE),0)</f>
        <v>0</v>
      </c>
      <c r="O4506" s="2">
        <f>IFERROR(VLOOKUP(C4506,'FEBRE AMARELA'!$A$4:$C$38,3,FALSE),0)</f>
        <v>0</v>
      </c>
      <c r="P4506" s="2">
        <f>IFERROR(VLOOKUP(C4506,DENGUE!$A$5:$C$4097,3,FALSE),0)</f>
        <v>2</v>
      </c>
      <c r="Q4506" s="2">
        <f>IFERROR(VLOOKUP(C4506,'HEPATITE VIRAL'!$A$5:$C$3162,3,FALSE),0)</f>
        <v>0</v>
      </c>
      <c r="R4506" s="2">
        <f>IFERROR(VLOOKUP(C4506,'FEBRE MACULOSA'!$A$5:$C$181,3,FALSE),0)</f>
        <v>0</v>
      </c>
      <c r="S4506" s="2">
        <f>IFERROR(VLOOKUP(C4506,LEPTOSPIROSE!$A$5:$C$1176,3,FALSE),0)</f>
        <v>0</v>
      </c>
      <c r="T4506" s="2">
        <f>IFERROR(VLOOKUP(C4506,'DOENÇA DE CHAGAS'!$A$5:$C$100,3,FALSE),0)</f>
        <v>0</v>
      </c>
      <c r="U4506" s="2">
        <f>IFERROR(VLOOKUP(C4506,'PICADAS DE COBRAS'!$A$6:$C$4645,3,FALSE),0)</f>
        <v>1</v>
      </c>
      <c r="V4506">
        <f>IFERROR(VLOOKUP(C4506,'ZIKA VIRUS'!$A$5:$C$2399,3,FALSE),0)</f>
        <v>0</v>
      </c>
      <c r="W4506">
        <f>IFERROR(VLOOKUP(C4506,'FEBRE TIFÓIDE'!$A$5:$C$46,3,FALSE),0)</f>
        <v>0</v>
      </c>
      <c r="X4506">
        <f>IFERROR(VLOOKUP(C4506,HANTAVIROSE!$A$5:$C$153,3,FALSE),0)</f>
        <v>0</v>
      </c>
      <c r="Y4506">
        <f>IFERROR(VLOOKUP(C4506,MENINGITE!$A$5:$C$447,3,FALSE),0)</f>
        <v>0</v>
      </c>
      <c r="Z4506">
        <f>IFERROR(VLOOKUP(C4506,RAIVA!$A$5:$C$16,3,FALSE),0)</f>
        <v>0</v>
      </c>
    </row>
    <row r="4507" spans="1:26" x14ac:dyDescent="0.3">
      <c r="A4507" s="2" t="s">
        <v>2425</v>
      </c>
      <c r="B4507" s="2" t="s">
        <v>2591</v>
      </c>
      <c r="C4507" s="2">
        <v>315830</v>
      </c>
      <c r="D4507" s="2">
        <v>3158300</v>
      </c>
      <c r="E4507" s="2" t="s">
        <v>2425</v>
      </c>
      <c r="F4507" s="2" t="s">
        <v>2591</v>
      </c>
      <c r="G4507" s="2">
        <f>IFERROR(VLOOKUP(D4507,Coordenadas!$A$2:$D$5571,3,FALSE),0)</f>
        <v>-21.244900000000001</v>
      </c>
      <c r="H4507" s="2">
        <f>IFERROR(VLOOKUP(D4507,Coordenadas!$A$2:$D$5571,4,FALSE),0)</f>
        <v>-45.500500000000002</v>
      </c>
      <c r="I4507" s="2" t="s">
        <v>5325</v>
      </c>
      <c r="J4507" s="2">
        <v>7231</v>
      </c>
      <c r="K4507" s="2" t="s">
        <v>5332</v>
      </c>
      <c r="L4507" s="2">
        <f>IFERROR(VLOOKUP(C4507,BOTULISMO!$A$3:$C$19,3,FALSE),0)</f>
        <v>0</v>
      </c>
      <c r="M4507" s="2">
        <f>IFERROR(VLOOKUP(C4507,'LEISHMANIOSE VISCERAL'!$A$4:$C$454,3,FALSE),0)</f>
        <v>0</v>
      </c>
      <c r="N4507" s="2">
        <f>IFERROR(VLOOKUP(C4507,'LEISHMANIOSE TEGUMENTAR'!$A$4:$C$1681,3,FALSE),0)</f>
        <v>0</v>
      </c>
      <c r="O4507" s="2">
        <f>IFERROR(VLOOKUP(C4507,'FEBRE AMARELA'!$A$4:$C$38,3,FALSE),0)</f>
        <v>0</v>
      </c>
      <c r="P4507" s="2">
        <f>IFERROR(VLOOKUP(C4507,DENGUE!$A$5:$C$4097,3,FALSE),0)</f>
        <v>13</v>
      </c>
      <c r="Q4507" s="2">
        <f>IFERROR(VLOOKUP(C4507,'HEPATITE VIRAL'!$A$5:$C$3162,3,FALSE),0)</f>
        <v>1</v>
      </c>
      <c r="R4507" s="2">
        <f>IFERROR(VLOOKUP(C4507,'FEBRE MACULOSA'!$A$5:$C$181,3,FALSE),0)</f>
        <v>0</v>
      </c>
      <c r="S4507" s="2">
        <f>IFERROR(VLOOKUP(C4507,LEPTOSPIROSE!$A$5:$C$1176,3,FALSE),0)</f>
        <v>0</v>
      </c>
      <c r="T4507" s="2">
        <f>IFERROR(VLOOKUP(C4507,'DOENÇA DE CHAGAS'!$A$5:$C$100,3,FALSE),0)</f>
        <v>0</v>
      </c>
      <c r="U4507" s="2">
        <f>IFERROR(VLOOKUP(C4507,'PICADAS DE COBRAS'!$A$6:$C$4645,3,FALSE),0)</f>
        <v>43</v>
      </c>
      <c r="V4507">
        <f>IFERROR(VLOOKUP(C4507,'ZIKA VIRUS'!$A$5:$C$2399,3,FALSE),0)</f>
        <v>0</v>
      </c>
      <c r="W4507">
        <f>IFERROR(VLOOKUP(C4507,'FEBRE TIFÓIDE'!$A$5:$C$46,3,FALSE),0)</f>
        <v>0</v>
      </c>
      <c r="X4507">
        <f>IFERROR(VLOOKUP(C4507,HANTAVIROSE!$A$5:$C$153,3,FALSE),0)</f>
        <v>0</v>
      </c>
      <c r="Y4507">
        <f>IFERROR(VLOOKUP(C4507,MENINGITE!$A$5:$C$447,3,FALSE),0)</f>
        <v>0</v>
      </c>
      <c r="Z4507">
        <f>IFERROR(VLOOKUP(C4507,RAIVA!$A$5:$C$16,3,FALSE),0)</f>
        <v>0</v>
      </c>
    </row>
    <row r="4508" spans="1:26" x14ac:dyDescent="0.3">
      <c r="A4508" s="2" t="s">
        <v>2425</v>
      </c>
      <c r="B4508" s="2" t="s">
        <v>2590</v>
      </c>
      <c r="C4508" s="2">
        <v>315840</v>
      </c>
      <c r="D4508" s="2">
        <v>3158409</v>
      </c>
      <c r="E4508" s="2" t="s">
        <v>2425</v>
      </c>
      <c r="F4508" s="2" t="s">
        <v>2590</v>
      </c>
      <c r="G4508" s="2">
        <f>IFERROR(VLOOKUP(D4508,Coordenadas!$A$2:$D$5571,3,FALSE),0)</f>
        <v>-21.289300000000001</v>
      </c>
      <c r="H4508" s="2">
        <f>IFERROR(VLOOKUP(D4508,Coordenadas!$A$2:$D$5571,4,FALSE),0)</f>
        <v>-42.552399999999999</v>
      </c>
      <c r="I4508" s="2" t="s">
        <v>5325</v>
      </c>
      <c r="J4508" s="2">
        <v>3622</v>
      </c>
      <c r="K4508" s="2" t="s">
        <v>5332</v>
      </c>
      <c r="L4508" s="2">
        <f>IFERROR(VLOOKUP(C4508,BOTULISMO!$A$3:$C$19,3,FALSE),0)</f>
        <v>0</v>
      </c>
      <c r="M4508" s="2">
        <f>IFERROR(VLOOKUP(C4508,'LEISHMANIOSE VISCERAL'!$A$4:$C$454,3,FALSE),0)</f>
        <v>0</v>
      </c>
      <c r="N4508" s="2">
        <f>IFERROR(VLOOKUP(C4508,'LEISHMANIOSE TEGUMENTAR'!$A$4:$C$1681,3,FALSE),0)</f>
        <v>0</v>
      </c>
      <c r="O4508" s="2">
        <f>IFERROR(VLOOKUP(C4508,'FEBRE AMARELA'!$A$4:$C$38,3,FALSE),0)</f>
        <v>0</v>
      </c>
      <c r="P4508" s="2">
        <f>IFERROR(VLOOKUP(C4508,DENGUE!$A$5:$C$4097,3,FALSE),0)</f>
        <v>0</v>
      </c>
      <c r="Q4508" s="2">
        <f>IFERROR(VLOOKUP(C4508,'HEPATITE VIRAL'!$A$5:$C$3162,3,FALSE),0)</f>
        <v>1</v>
      </c>
      <c r="R4508" s="2">
        <f>IFERROR(VLOOKUP(C4508,'FEBRE MACULOSA'!$A$5:$C$181,3,FALSE),0)</f>
        <v>0</v>
      </c>
      <c r="S4508" s="2">
        <f>IFERROR(VLOOKUP(C4508,LEPTOSPIROSE!$A$5:$C$1176,3,FALSE),0)</f>
        <v>0</v>
      </c>
      <c r="T4508" s="2">
        <f>IFERROR(VLOOKUP(C4508,'DOENÇA DE CHAGAS'!$A$5:$C$100,3,FALSE),0)</f>
        <v>0</v>
      </c>
      <c r="U4508" s="2">
        <f>IFERROR(VLOOKUP(C4508,'PICADAS DE COBRAS'!$A$6:$C$4645,3,FALSE),0)</f>
        <v>0</v>
      </c>
      <c r="V4508">
        <f>IFERROR(VLOOKUP(C4508,'ZIKA VIRUS'!$A$5:$C$2399,3,FALSE),0)</f>
        <v>0</v>
      </c>
      <c r="W4508">
        <f>IFERROR(VLOOKUP(C4508,'FEBRE TIFÓIDE'!$A$5:$C$46,3,FALSE),0)</f>
        <v>0</v>
      </c>
      <c r="X4508">
        <f>IFERROR(VLOOKUP(C4508,HANTAVIROSE!$A$5:$C$153,3,FALSE),0)</f>
        <v>0</v>
      </c>
      <c r="Y4508">
        <f>IFERROR(VLOOKUP(C4508,MENINGITE!$A$5:$C$447,3,FALSE),0)</f>
        <v>0</v>
      </c>
      <c r="Z4508">
        <f>IFERROR(VLOOKUP(C4508,RAIVA!$A$5:$C$16,3,FALSE),0)</f>
        <v>0</v>
      </c>
    </row>
    <row r="4509" spans="1:26" x14ac:dyDescent="0.3">
      <c r="A4509" s="2" t="s">
        <v>3988</v>
      </c>
      <c r="B4509" s="2" t="s">
        <v>4031</v>
      </c>
      <c r="C4509" s="2">
        <v>251350</v>
      </c>
      <c r="D4509" s="2">
        <v>2513505</v>
      </c>
      <c r="E4509" s="2" t="s">
        <v>3988</v>
      </c>
      <c r="F4509" s="2" t="s">
        <v>4031</v>
      </c>
      <c r="G4509" s="2">
        <f>IFERROR(VLOOKUP(D4509,Coordenadas!$A$2:$D$5571,3,FALSE),0)</f>
        <v>-7.5470499999999996</v>
      </c>
      <c r="H4509" s="2">
        <f>IFERROR(VLOOKUP(D4509,Coordenadas!$A$2:$D$5571,4,FALSE),0)</f>
        <v>-38.323599999999999</v>
      </c>
      <c r="I4509" s="2" t="s">
        <v>5324</v>
      </c>
      <c r="J4509" s="2">
        <v>5331</v>
      </c>
      <c r="K4509" s="2" t="s">
        <v>5332</v>
      </c>
      <c r="L4509" s="2">
        <f>IFERROR(VLOOKUP(C4509,BOTULISMO!$A$3:$C$19,3,FALSE),0)</f>
        <v>0</v>
      </c>
      <c r="M4509" s="2">
        <f>IFERROR(VLOOKUP(C4509,'LEISHMANIOSE VISCERAL'!$A$4:$C$454,3,FALSE),0)</f>
        <v>0</v>
      </c>
      <c r="N4509" s="2">
        <f>IFERROR(VLOOKUP(C4509,'LEISHMANIOSE TEGUMENTAR'!$A$4:$C$1681,3,FALSE),0)</f>
        <v>0</v>
      </c>
      <c r="O4509" s="2">
        <f>IFERROR(VLOOKUP(C4509,'FEBRE AMARELA'!$A$4:$C$38,3,FALSE),0)</f>
        <v>0</v>
      </c>
      <c r="P4509" s="2">
        <f>IFERROR(VLOOKUP(C4509,DENGUE!$A$5:$C$4097,3,FALSE),0)</f>
        <v>0</v>
      </c>
      <c r="Q4509" s="2">
        <f>IFERROR(VLOOKUP(C4509,'HEPATITE VIRAL'!$A$5:$C$3162,3,FALSE),0)</f>
        <v>0</v>
      </c>
      <c r="R4509" s="2">
        <f>IFERROR(VLOOKUP(C4509,'FEBRE MACULOSA'!$A$5:$C$181,3,FALSE),0)</f>
        <v>0</v>
      </c>
      <c r="S4509" s="2">
        <f>IFERROR(VLOOKUP(C4509,LEPTOSPIROSE!$A$5:$C$1176,3,FALSE),0)</f>
        <v>0</v>
      </c>
      <c r="T4509" s="2">
        <f>IFERROR(VLOOKUP(C4509,'DOENÇA DE CHAGAS'!$A$5:$C$100,3,FALSE),0)</f>
        <v>0</v>
      </c>
      <c r="U4509" s="2">
        <f>IFERROR(VLOOKUP(C4509,'PICADAS DE COBRAS'!$A$6:$C$4645,3,FALSE),0)</f>
        <v>0</v>
      </c>
      <c r="V4509">
        <f>IFERROR(VLOOKUP(C4509,'ZIKA VIRUS'!$A$5:$C$2399,3,FALSE),0)</f>
        <v>0</v>
      </c>
      <c r="W4509">
        <f>IFERROR(VLOOKUP(C4509,'FEBRE TIFÓIDE'!$A$5:$C$46,3,FALSE),0)</f>
        <v>0</v>
      </c>
      <c r="X4509">
        <f>IFERROR(VLOOKUP(C4509,HANTAVIROSE!$A$5:$C$153,3,FALSE),0)</f>
        <v>0</v>
      </c>
      <c r="Y4509">
        <f>IFERROR(VLOOKUP(C4509,MENINGITE!$A$5:$C$447,3,FALSE),0)</f>
        <v>0</v>
      </c>
      <c r="Z4509">
        <f>IFERROR(VLOOKUP(C4509,RAIVA!$A$5:$C$16,3,FALSE),0)</f>
        <v>0</v>
      </c>
    </row>
    <row r="4510" spans="1:26" x14ac:dyDescent="0.3">
      <c r="A4510" s="2" t="s">
        <v>1637</v>
      </c>
      <c r="B4510" s="2" t="s">
        <v>1748</v>
      </c>
      <c r="C4510" s="2">
        <v>354730</v>
      </c>
      <c r="D4510" s="2">
        <v>3547304</v>
      </c>
      <c r="E4510" s="2" t="s">
        <v>1637</v>
      </c>
      <c r="F4510" s="2" t="s">
        <v>1748</v>
      </c>
      <c r="G4510" s="2">
        <f>IFERROR(VLOOKUP(D4510,Coordenadas!$A$2:$D$5571,3,FALSE),0)</f>
        <v>-23.443899999999999</v>
      </c>
      <c r="H4510" s="2">
        <f>IFERROR(VLOOKUP(D4510,Coordenadas!$A$2:$D$5571,4,FALSE),0)</f>
        <v>-46.9178</v>
      </c>
      <c r="I4510" s="2" t="s">
        <v>5325</v>
      </c>
      <c r="J4510" s="2">
        <v>108813</v>
      </c>
      <c r="K4510" s="2" t="s">
        <v>5333</v>
      </c>
      <c r="L4510" s="2">
        <f>IFERROR(VLOOKUP(C4510,BOTULISMO!$A$3:$C$19,3,FALSE),0)</f>
        <v>0</v>
      </c>
      <c r="M4510" s="2">
        <f>IFERROR(VLOOKUP(C4510,'LEISHMANIOSE VISCERAL'!$A$4:$C$454,3,FALSE),0)</f>
        <v>0</v>
      </c>
      <c r="N4510" s="2">
        <f>IFERROR(VLOOKUP(C4510,'LEISHMANIOSE TEGUMENTAR'!$A$4:$C$1681,3,FALSE),0)</f>
        <v>1</v>
      </c>
      <c r="O4510" s="2">
        <f>IFERROR(VLOOKUP(C4510,'FEBRE AMARELA'!$A$4:$C$38,3,FALSE),0)</f>
        <v>0</v>
      </c>
      <c r="P4510" s="2">
        <f>IFERROR(VLOOKUP(C4510,DENGUE!$A$5:$C$4097,3,FALSE),0)</f>
        <v>36</v>
      </c>
      <c r="Q4510" s="2">
        <f>IFERROR(VLOOKUP(C4510,'HEPATITE VIRAL'!$A$5:$C$3162,3,FALSE),0)</f>
        <v>63</v>
      </c>
      <c r="R4510" s="2">
        <f>IFERROR(VLOOKUP(C4510,'FEBRE MACULOSA'!$A$5:$C$181,3,FALSE),0)</f>
        <v>0</v>
      </c>
      <c r="S4510" s="2">
        <f>IFERROR(VLOOKUP(C4510,LEPTOSPIROSE!$A$5:$C$1176,3,FALSE),0)</f>
        <v>5</v>
      </c>
      <c r="T4510" s="2">
        <f>IFERROR(VLOOKUP(C4510,'DOENÇA DE CHAGAS'!$A$5:$C$100,3,FALSE),0)</f>
        <v>0</v>
      </c>
      <c r="U4510" s="2">
        <f>IFERROR(VLOOKUP(C4510,'PICADAS DE COBRAS'!$A$6:$C$4645,3,FALSE),0)</f>
        <v>31</v>
      </c>
      <c r="V4510">
        <f>IFERROR(VLOOKUP(C4510,'ZIKA VIRUS'!$A$5:$C$2399,3,FALSE),0)</f>
        <v>7</v>
      </c>
      <c r="W4510">
        <f>IFERROR(VLOOKUP(C4510,'FEBRE TIFÓIDE'!$A$5:$C$46,3,FALSE),0)</f>
        <v>0</v>
      </c>
      <c r="X4510">
        <f>IFERROR(VLOOKUP(C4510,HANTAVIROSE!$A$5:$C$153,3,FALSE),0)</f>
        <v>0</v>
      </c>
      <c r="Y4510">
        <f>IFERROR(VLOOKUP(C4510,MENINGITE!$A$5:$C$447,3,FALSE),0)</f>
        <v>3</v>
      </c>
      <c r="Z4510">
        <f>IFERROR(VLOOKUP(C4510,RAIVA!$A$5:$C$16,3,FALSE),0)</f>
        <v>0</v>
      </c>
    </row>
    <row r="4511" spans="1:26" x14ac:dyDescent="0.3">
      <c r="A4511" s="2" t="s">
        <v>2425</v>
      </c>
      <c r="B4511" s="2" t="s">
        <v>2589</v>
      </c>
      <c r="C4511" s="2">
        <v>315850</v>
      </c>
      <c r="D4511" s="2">
        <v>3158508</v>
      </c>
      <c r="E4511" s="2" t="s">
        <v>2425</v>
      </c>
      <c r="F4511" s="2" t="s">
        <v>2589</v>
      </c>
      <c r="G4511" s="2">
        <f>IFERROR(VLOOKUP(D4511,Coordenadas!$A$2:$D$5571,3,FALSE),0)</f>
        <v>-18.996200000000002</v>
      </c>
      <c r="H4511" s="2">
        <f>IFERROR(VLOOKUP(D4511,Coordenadas!$A$2:$D$5571,4,FALSE),0)</f>
        <v>-44.040900000000001</v>
      </c>
      <c r="I4511" s="2" t="s">
        <v>5325</v>
      </c>
      <c r="J4511" s="2">
        <v>8009</v>
      </c>
      <c r="K4511" s="2" t="s">
        <v>5332</v>
      </c>
      <c r="L4511" s="2">
        <f>IFERROR(VLOOKUP(C4511,BOTULISMO!$A$3:$C$19,3,FALSE),0)</f>
        <v>0</v>
      </c>
      <c r="M4511" s="2">
        <f>IFERROR(VLOOKUP(C4511,'LEISHMANIOSE VISCERAL'!$A$4:$C$454,3,FALSE),0)</f>
        <v>0</v>
      </c>
      <c r="N4511" s="2">
        <f>IFERROR(VLOOKUP(C4511,'LEISHMANIOSE TEGUMENTAR'!$A$4:$C$1681,3,FALSE),0)</f>
        <v>2</v>
      </c>
      <c r="O4511" s="2">
        <f>IFERROR(VLOOKUP(C4511,'FEBRE AMARELA'!$A$4:$C$38,3,FALSE),0)</f>
        <v>0</v>
      </c>
      <c r="P4511" s="2">
        <f>IFERROR(VLOOKUP(C4511,DENGUE!$A$5:$C$4097,3,FALSE),0)</f>
        <v>57</v>
      </c>
      <c r="Q4511" s="2">
        <f>IFERROR(VLOOKUP(C4511,'HEPATITE VIRAL'!$A$5:$C$3162,3,FALSE),0)</f>
        <v>0</v>
      </c>
      <c r="R4511" s="2">
        <f>IFERROR(VLOOKUP(C4511,'FEBRE MACULOSA'!$A$5:$C$181,3,FALSE),0)</f>
        <v>0</v>
      </c>
      <c r="S4511" s="2">
        <f>IFERROR(VLOOKUP(C4511,LEPTOSPIROSE!$A$5:$C$1176,3,FALSE),0)</f>
        <v>0</v>
      </c>
      <c r="T4511" s="2">
        <f>IFERROR(VLOOKUP(C4511,'DOENÇA DE CHAGAS'!$A$5:$C$100,3,FALSE),0)</f>
        <v>0</v>
      </c>
      <c r="U4511" s="2">
        <f>IFERROR(VLOOKUP(C4511,'PICADAS DE COBRAS'!$A$6:$C$4645,3,FALSE),0)</f>
        <v>65</v>
      </c>
      <c r="V4511">
        <f>IFERROR(VLOOKUP(C4511,'ZIKA VIRUS'!$A$5:$C$2399,3,FALSE),0)</f>
        <v>0</v>
      </c>
      <c r="W4511">
        <f>IFERROR(VLOOKUP(C4511,'FEBRE TIFÓIDE'!$A$5:$C$46,3,FALSE),0)</f>
        <v>0</v>
      </c>
      <c r="X4511">
        <f>IFERROR(VLOOKUP(C4511,HANTAVIROSE!$A$5:$C$153,3,FALSE),0)</f>
        <v>0</v>
      </c>
      <c r="Y4511">
        <f>IFERROR(VLOOKUP(C4511,MENINGITE!$A$5:$C$447,3,FALSE),0)</f>
        <v>0</v>
      </c>
      <c r="Z4511">
        <f>IFERROR(VLOOKUP(C4511,RAIVA!$A$5:$C$16,3,FALSE),0)</f>
        <v>0</v>
      </c>
    </row>
    <row r="4512" spans="1:26" x14ac:dyDescent="0.3">
      <c r="A4512" s="2" t="s">
        <v>4319</v>
      </c>
      <c r="B4512" s="2" t="s">
        <v>4344</v>
      </c>
      <c r="C4512" s="2">
        <v>231200</v>
      </c>
      <c r="D4512" s="2">
        <v>2312007</v>
      </c>
      <c r="E4512" s="2" t="s">
        <v>4319</v>
      </c>
      <c r="F4512" s="2" t="s">
        <v>4344</v>
      </c>
      <c r="G4512" s="2">
        <f>IFERROR(VLOOKUP(D4512,Coordenadas!$A$2:$D$5571,3,FALSE),0)</f>
        <v>-3.4614400000000001</v>
      </c>
      <c r="H4512" s="2">
        <f>IFERROR(VLOOKUP(D4512,Coordenadas!$A$2:$D$5571,4,FALSE),0)</f>
        <v>-40.211799999999997</v>
      </c>
      <c r="I4512" s="2" t="s">
        <v>5324</v>
      </c>
      <c r="J4512" s="2">
        <v>29946</v>
      </c>
      <c r="K4512" s="2" t="s">
        <v>5330</v>
      </c>
      <c r="L4512" s="2">
        <f>IFERROR(VLOOKUP(C4512,BOTULISMO!$A$3:$C$19,3,FALSE),0)</f>
        <v>0</v>
      </c>
      <c r="M4512" s="2">
        <f>IFERROR(VLOOKUP(C4512,'LEISHMANIOSE VISCERAL'!$A$4:$C$454,3,FALSE),0)</f>
        <v>0</v>
      </c>
      <c r="N4512" s="2">
        <f>IFERROR(VLOOKUP(C4512,'LEISHMANIOSE TEGUMENTAR'!$A$4:$C$1681,3,FALSE),0)</f>
        <v>0</v>
      </c>
      <c r="O4512" s="2">
        <f>IFERROR(VLOOKUP(C4512,'FEBRE AMARELA'!$A$4:$C$38,3,FALSE),0)</f>
        <v>0</v>
      </c>
      <c r="P4512" s="2">
        <f>IFERROR(VLOOKUP(C4512,DENGUE!$A$5:$C$4097,3,FALSE),0)</f>
        <v>4</v>
      </c>
      <c r="Q4512" s="2">
        <f>IFERROR(VLOOKUP(C4512,'HEPATITE VIRAL'!$A$5:$C$3162,3,FALSE),0)</f>
        <v>0</v>
      </c>
      <c r="R4512" s="2">
        <f>IFERROR(VLOOKUP(C4512,'FEBRE MACULOSA'!$A$5:$C$181,3,FALSE),0)</f>
        <v>0</v>
      </c>
      <c r="S4512" s="2">
        <f>IFERROR(VLOOKUP(C4512,LEPTOSPIROSE!$A$5:$C$1176,3,FALSE),0)</f>
        <v>0</v>
      </c>
      <c r="T4512" s="2">
        <f>IFERROR(VLOOKUP(C4512,'DOENÇA DE CHAGAS'!$A$5:$C$100,3,FALSE),0)</f>
        <v>0</v>
      </c>
      <c r="U4512" s="2">
        <f>IFERROR(VLOOKUP(C4512,'PICADAS DE COBRAS'!$A$6:$C$4645,3,FALSE),0)</f>
        <v>1</v>
      </c>
      <c r="V4512">
        <f>IFERROR(VLOOKUP(C4512,'ZIKA VIRUS'!$A$5:$C$2399,3,FALSE),0)</f>
        <v>0</v>
      </c>
      <c r="W4512">
        <f>IFERROR(VLOOKUP(C4512,'FEBRE TIFÓIDE'!$A$5:$C$46,3,FALSE),0)</f>
        <v>0</v>
      </c>
      <c r="X4512">
        <f>IFERROR(VLOOKUP(C4512,HANTAVIROSE!$A$5:$C$153,3,FALSE),0)</f>
        <v>0</v>
      </c>
      <c r="Y4512">
        <f>IFERROR(VLOOKUP(C4512,MENINGITE!$A$5:$C$447,3,FALSE),0)</f>
        <v>0</v>
      </c>
      <c r="Z4512">
        <f>IFERROR(VLOOKUP(C4512,RAIVA!$A$5:$C$16,3,FALSE),0)</f>
        <v>0</v>
      </c>
    </row>
    <row r="4513" spans="1:26" x14ac:dyDescent="0.3">
      <c r="A4513" s="2" t="s">
        <v>5044</v>
      </c>
      <c r="B4513" s="2" t="s">
        <v>5073</v>
      </c>
      <c r="C4513" s="2">
        <v>150670</v>
      </c>
      <c r="D4513" s="2">
        <v>1506708</v>
      </c>
      <c r="E4513" s="2" t="s">
        <v>5044</v>
      </c>
      <c r="F4513" s="2" t="s">
        <v>5073</v>
      </c>
      <c r="G4513" s="2">
        <f>IFERROR(VLOOKUP(D4513,Coordenadas!$A$2:$D$5571,3,FALSE),0)</f>
        <v>-9.3280999999999992</v>
      </c>
      <c r="H4513" s="2">
        <f>IFERROR(VLOOKUP(D4513,Coordenadas!$A$2:$D$5571,4,FALSE),0)</f>
        <v>-50.35</v>
      </c>
      <c r="I4513" s="2" t="s">
        <v>5323</v>
      </c>
      <c r="J4513" s="2">
        <v>56153</v>
      </c>
      <c r="K4513" s="2" t="s">
        <v>5331</v>
      </c>
      <c r="L4513" s="2">
        <f>IFERROR(VLOOKUP(C4513,BOTULISMO!$A$3:$C$19,3,FALSE),0)</f>
        <v>0</v>
      </c>
      <c r="M4513" s="2">
        <f>IFERROR(VLOOKUP(C4513,'LEISHMANIOSE VISCERAL'!$A$4:$C$454,3,FALSE),0)</f>
        <v>0</v>
      </c>
      <c r="N4513" s="2">
        <f>IFERROR(VLOOKUP(C4513,'LEISHMANIOSE TEGUMENTAR'!$A$4:$C$1681,3,FALSE),0)</f>
        <v>7</v>
      </c>
      <c r="O4513" s="2">
        <f>IFERROR(VLOOKUP(C4513,'FEBRE AMARELA'!$A$4:$C$38,3,FALSE),0)</f>
        <v>0</v>
      </c>
      <c r="P4513" s="2">
        <f>IFERROR(VLOOKUP(C4513,DENGUE!$A$5:$C$4097,3,FALSE),0)</f>
        <v>137</v>
      </c>
      <c r="Q4513" s="2">
        <f>IFERROR(VLOOKUP(C4513,'HEPATITE VIRAL'!$A$5:$C$3162,3,FALSE),0)</f>
        <v>35</v>
      </c>
      <c r="R4513" s="2">
        <f>IFERROR(VLOOKUP(C4513,'FEBRE MACULOSA'!$A$5:$C$181,3,FALSE),0)</f>
        <v>0</v>
      </c>
      <c r="S4513" s="2">
        <f>IFERROR(VLOOKUP(C4513,LEPTOSPIROSE!$A$5:$C$1176,3,FALSE),0)</f>
        <v>0</v>
      </c>
      <c r="T4513" s="2">
        <f>IFERROR(VLOOKUP(C4513,'DOENÇA DE CHAGAS'!$A$5:$C$100,3,FALSE),0)</f>
        <v>0</v>
      </c>
      <c r="U4513" s="2">
        <f>IFERROR(VLOOKUP(C4513,'PICADAS DE COBRAS'!$A$6:$C$4645,3,FALSE),0)</f>
        <v>89</v>
      </c>
      <c r="V4513">
        <f>IFERROR(VLOOKUP(C4513,'ZIKA VIRUS'!$A$5:$C$2399,3,FALSE),0)</f>
        <v>1</v>
      </c>
      <c r="W4513">
        <f>IFERROR(VLOOKUP(C4513,'FEBRE TIFÓIDE'!$A$5:$C$46,3,FALSE),0)</f>
        <v>0</v>
      </c>
      <c r="X4513">
        <f>IFERROR(VLOOKUP(C4513,HANTAVIROSE!$A$5:$C$153,3,FALSE),0)</f>
        <v>0</v>
      </c>
      <c r="Y4513">
        <f>IFERROR(VLOOKUP(C4513,MENINGITE!$A$5:$C$447,3,FALSE),0)</f>
        <v>1</v>
      </c>
      <c r="Z4513">
        <f>IFERROR(VLOOKUP(C4513,RAIVA!$A$5:$C$16,3,FALSE),0)</f>
        <v>0</v>
      </c>
    </row>
    <row r="4514" spans="1:26" x14ac:dyDescent="0.3">
      <c r="A4514" s="2" t="s">
        <v>4319</v>
      </c>
      <c r="B4514" s="2" t="s">
        <v>4343</v>
      </c>
      <c r="C4514" s="2">
        <v>231210</v>
      </c>
      <c r="D4514" s="2">
        <v>2312106</v>
      </c>
      <c r="E4514" s="2" t="s">
        <v>4319</v>
      </c>
      <c r="F4514" s="2" t="s">
        <v>4343</v>
      </c>
      <c r="G4514" s="2">
        <f>IFERROR(VLOOKUP(D4514,Coordenadas!$A$2:$D$5571,3,FALSE),0)</f>
        <v>-7.1761299999999997</v>
      </c>
      <c r="H4514" s="2">
        <f>IFERROR(VLOOKUP(D4514,Coordenadas!$A$2:$D$5571,4,FALSE),0)</f>
        <v>-39.730200000000004</v>
      </c>
      <c r="I4514" s="2" t="s">
        <v>5324</v>
      </c>
      <c r="J4514" s="2">
        <v>17170</v>
      </c>
      <c r="K4514" s="2" t="s">
        <v>5332</v>
      </c>
      <c r="L4514" s="2">
        <f>IFERROR(VLOOKUP(C4514,BOTULISMO!$A$3:$C$19,3,FALSE),0)</f>
        <v>0</v>
      </c>
      <c r="M4514" s="2">
        <f>IFERROR(VLOOKUP(C4514,'LEISHMANIOSE VISCERAL'!$A$4:$C$454,3,FALSE),0)</f>
        <v>0</v>
      </c>
      <c r="N4514" s="2">
        <f>IFERROR(VLOOKUP(C4514,'LEISHMANIOSE TEGUMENTAR'!$A$4:$C$1681,3,FALSE),0)</f>
        <v>4</v>
      </c>
      <c r="O4514" s="2">
        <f>IFERROR(VLOOKUP(C4514,'FEBRE AMARELA'!$A$4:$C$38,3,FALSE),0)</f>
        <v>0</v>
      </c>
      <c r="P4514" s="2">
        <f>IFERROR(VLOOKUP(C4514,DENGUE!$A$5:$C$4097,3,FALSE),0)</f>
        <v>16</v>
      </c>
      <c r="Q4514" s="2">
        <f>IFERROR(VLOOKUP(C4514,'HEPATITE VIRAL'!$A$5:$C$3162,3,FALSE),0)</f>
        <v>3</v>
      </c>
      <c r="R4514" s="2">
        <f>IFERROR(VLOOKUP(C4514,'FEBRE MACULOSA'!$A$5:$C$181,3,FALSE),0)</f>
        <v>0</v>
      </c>
      <c r="S4514" s="2">
        <f>IFERROR(VLOOKUP(C4514,LEPTOSPIROSE!$A$5:$C$1176,3,FALSE),0)</f>
        <v>0</v>
      </c>
      <c r="T4514" s="2">
        <f>IFERROR(VLOOKUP(C4514,'DOENÇA DE CHAGAS'!$A$5:$C$100,3,FALSE),0)</f>
        <v>0</v>
      </c>
      <c r="U4514" s="2">
        <f>IFERROR(VLOOKUP(C4514,'PICADAS DE COBRAS'!$A$6:$C$4645,3,FALSE),0)</f>
        <v>5</v>
      </c>
      <c r="V4514">
        <f>IFERROR(VLOOKUP(C4514,'ZIKA VIRUS'!$A$5:$C$2399,3,FALSE),0)</f>
        <v>3</v>
      </c>
      <c r="W4514">
        <f>IFERROR(VLOOKUP(C4514,'FEBRE TIFÓIDE'!$A$5:$C$46,3,FALSE),0)</f>
        <v>0</v>
      </c>
      <c r="X4514">
        <f>IFERROR(VLOOKUP(C4514,HANTAVIROSE!$A$5:$C$153,3,FALSE),0)</f>
        <v>0</v>
      </c>
      <c r="Y4514">
        <f>IFERROR(VLOOKUP(C4514,MENINGITE!$A$5:$C$447,3,FALSE),0)</f>
        <v>0</v>
      </c>
      <c r="Z4514">
        <f>IFERROR(VLOOKUP(C4514,RAIVA!$A$5:$C$16,3,FALSE),0)</f>
        <v>0</v>
      </c>
    </row>
    <row r="4515" spans="1:26" x14ac:dyDescent="0.3">
      <c r="A4515" s="2" t="s">
        <v>2425</v>
      </c>
      <c r="B4515" s="2" t="s">
        <v>2588</v>
      </c>
      <c r="C4515" s="2">
        <v>315860</v>
      </c>
      <c r="D4515" s="2">
        <v>3158607</v>
      </c>
      <c r="E4515" s="2" t="s">
        <v>2425</v>
      </c>
      <c r="F4515" s="2" t="s">
        <v>2588</v>
      </c>
      <c r="G4515" s="2">
        <f>IFERROR(VLOOKUP(D4515,Coordenadas!$A$2:$D$5571,3,FALSE),0)</f>
        <v>-21.9512</v>
      </c>
      <c r="H4515" s="2">
        <f>IFERROR(VLOOKUP(D4515,Coordenadas!$A$2:$D$5571,4,FALSE),0)</f>
        <v>-43.158299999999997</v>
      </c>
      <c r="I4515" s="2" t="s">
        <v>5325</v>
      </c>
      <c r="J4515" s="2">
        <v>3860</v>
      </c>
      <c r="K4515" s="2" t="s">
        <v>5332</v>
      </c>
      <c r="L4515" s="2">
        <f>IFERROR(VLOOKUP(C4515,BOTULISMO!$A$3:$C$19,3,FALSE),0)</f>
        <v>0</v>
      </c>
      <c r="M4515" s="2">
        <f>IFERROR(VLOOKUP(C4515,'LEISHMANIOSE VISCERAL'!$A$4:$C$454,3,FALSE),0)</f>
        <v>0</v>
      </c>
      <c r="N4515" s="2">
        <f>IFERROR(VLOOKUP(C4515,'LEISHMANIOSE TEGUMENTAR'!$A$4:$C$1681,3,FALSE),0)</f>
        <v>0</v>
      </c>
      <c r="O4515" s="2">
        <f>IFERROR(VLOOKUP(C4515,'FEBRE AMARELA'!$A$4:$C$38,3,FALSE),0)</f>
        <v>0</v>
      </c>
      <c r="P4515" s="2">
        <f>IFERROR(VLOOKUP(C4515,DENGUE!$A$5:$C$4097,3,FALSE),0)</f>
        <v>12</v>
      </c>
      <c r="Q4515" s="2">
        <f>IFERROR(VLOOKUP(C4515,'HEPATITE VIRAL'!$A$5:$C$3162,3,FALSE),0)</f>
        <v>0</v>
      </c>
      <c r="R4515" s="2">
        <f>IFERROR(VLOOKUP(C4515,'FEBRE MACULOSA'!$A$5:$C$181,3,FALSE),0)</f>
        <v>0</v>
      </c>
      <c r="S4515" s="2">
        <f>IFERROR(VLOOKUP(C4515,LEPTOSPIROSE!$A$5:$C$1176,3,FALSE),0)</f>
        <v>0</v>
      </c>
      <c r="T4515" s="2">
        <f>IFERROR(VLOOKUP(C4515,'DOENÇA DE CHAGAS'!$A$5:$C$100,3,FALSE),0)</f>
        <v>0</v>
      </c>
      <c r="U4515" s="2">
        <f>IFERROR(VLOOKUP(C4515,'PICADAS DE COBRAS'!$A$6:$C$4645,3,FALSE),0)</f>
        <v>0</v>
      </c>
      <c r="V4515">
        <f>IFERROR(VLOOKUP(C4515,'ZIKA VIRUS'!$A$5:$C$2399,3,FALSE),0)</f>
        <v>0</v>
      </c>
      <c r="W4515">
        <f>IFERROR(VLOOKUP(C4515,'FEBRE TIFÓIDE'!$A$5:$C$46,3,FALSE),0)</f>
        <v>0</v>
      </c>
      <c r="X4515">
        <f>IFERROR(VLOOKUP(C4515,HANTAVIROSE!$A$5:$C$153,3,FALSE),0)</f>
        <v>0</v>
      </c>
      <c r="Y4515">
        <f>IFERROR(VLOOKUP(C4515,MENINGITE!$A$5:$C$447,3,FALSE),0)</f>
        <v>0</v>
      </c>
      <c r="Z4515">
        <f>IFERROR(VLOOKUP(C4515,RAIVA!$A$5:$C$16,3,FALSE),0)</f>
        <v>0</v>
      </c>
    </row>
    <row r="4516" spans="1:26" x14ac:dyDescent="0.3">
      <c r="A4516" s="2" t="s">
        <v>2425</v>
      </c>
      <c r="B4516" s="2" t="s">
        <v>2587</v>
      </c>
      <c r="C4516" s="2">
        <v>315870</v>
      </c>
      <c r="D4516" s="2">
        <v>3158706</v>
      </c>
      <c r="E4516" s="2" t="s">
        <v>2425</v>
      </c>
      <c r="F4516" s="2" t="s">
        <v>2587</v>
      </c>
      <c r="G4516" s="2">
        <f>IFERROR(VLOOKUP(D4516,Coordenadas!$A$2:$D$5571,3,FALSE),0)</f>
        <v>-21.598299999999998</v>
      </c>
      <c r="H4516" s="2">
        <f>IFERROR(VLOOKUP(D4516,Coordenadas!$A$2:$D$5571,4,FALSE),0)</f>
        <v>-44.104999999999997</v>
      </c>
      <c r="I4516" s="2" t="s">
        <v>5325</v>
      </c>
      <c r="J4516" s="2">
        <v>2234</v>
      </c>
      <c r="K4516" s="2" t="s">
        <v>5332</v>
      </c>
      <c r="L4516" s="2">
        <f>IFERROR(VLOOKUP(C4516,BOTULISMO!$A$3:$C$19,3,FALSE),0)</f>
        <v>0</v>
      </c>
      <c r="M4516" s="2">
        <f>IFERROR(VLOOKUP(C4516,'LEISHMANIOSE VISCERAL'!$A$4:$C$454,3,FALSE),0)</f>
        <v>0</v>
      </c>
      <c r="N4516" s="2">
        <f>IFERROR(VLOOKUP(C4516,'LEISHMANIOSE TEGUMENTAR'!$A$4:$C$1681,3,FALSE),0)</f>
        <v>0</v>
      </c>
      <c r="O4516" s="2">
        <f>IFERROR(VLOOKUP(C4516,'FEBRE AMARELA'!$A$4:$C$38,3,FALSE),0)</f>
        <v>0</v>
      </c>
      <c r="P4516" s="2">
        <f>IFERROR(VLOOKUP(C4516,DENGUE!$A$5:$C$4097,3,FALSE),0)</f>
        <v>0</v>
      </c>
      <c r="Q4516" s="2">
        <f>IFERROR(VLOOKUP(C4516,'HEPATITE VIRAL'!$A$5:$C$3162,3,FALSE),0)</f>
        <v>0</v>
      </c>
      <c r="R4516" s="2">
        <f>IFERROR(VLOOKUP(C4516,'FEBRE MACULOSA'!$A$5:$C$181,3,FALSE),0)</f>
        <v>0</v>
      </c>
      <c r="S4516" s="2">
        <f>IFERROR(VLOOKUP(C4516,LEPTOSPIROSE!$A$5:$C$1176,3,FALSE),0)</f>
        <v>0</v>
      </c>
      <c r="T4516" s="2">
        <f>IFERROR(VLOOKUP(C4516,'DOENÇA DE CHAGAS'!$A$5:$C$100,3,FALSE),0)</f>
        <v>0</v>
      </c>
      <c r="U4516" s="2">
        <f>IFERROR(VLOOKUP(C4516,'PICADAS DE COBRAS'!$A$6:$C$4645,3,FALSE),0)</f>
        <v>0</v>
      </c>
      <c r="V4516">
        <f>IFERROR(VLOOKUP(C4516,'ZIKA VIRUS'!$A$5:$C$2399,3,FALSE),0)</f>
        <v>0</v>
      </c>
      <c r="W4516">
        <f>IFERROR(VLOOKUP(C4516,'FEBRE TIFÓIDE'!$A$5:$C$46,3,FALSE),0)</f>
        <v>0</v>
      </c>
      <c r="X4516">
        <f>IFERROR(VLOOKUP(C4516,HANTAVIROSE!$A$5:$C$153,3,FALSE),0)</f>
        <v>0</v>
      </c>
      <c r="Y4516">
        <f>IFERROR(VLOOKUP(C4516,MENINGITE!$A$5:$C$447,3,FALSE),0)</f>
        <v>0</v>
      </c>
      <c r="Z4516">
        <f>IFERROR(VLOOKUP(C4516,RAIVA!$A$5:$C$16,3,FALSE),0)</f>
        <v>0</v>
      </c>
    </row>
    <row r="4517" spans="1:26" x14ac:dyDescent="0.3">
      <c r="A4517" s="2" t="s">
        <v>3723</v>
      </c>
      <c r="B4517" s="2" t="s">
        <v>3738</v>
      </c>
      <c r="C4517" s="2">
        <v>270800</v>
      </c>
      <c r="D4517" s="2">
        <v>2708006</v>
      </c>
      <c r="E4517" s="2" t="s">
        <v>3723</v>
      </c>
      <c r="F4517" s="2" t="s">
        <v>3738</v>
      </c>
      <c r="G4517" s="2">
        <f>IFERROR(VLOOKUP(D4517,Coordenadas!$A$2:$D$5571,3,FALSE),0)</f>
        <v>-9.3699899999999996</v>
      </c>
      <c r="H4517" s="2">
        <f>IFERROR(VLOOKUP(D4517,Coordenadas!$A$2:$D$5571,4,FALSE),0)</f>
        <v>-37.247999999999998</v>
      </c>
      <c r="I4517" s="2" t="s">
        <v>5324</v>
      </c>
      <c r="J4517" s="2">
        <v>44932</v>
      </c>
      <c r="K4517" s="2" t="s">
        <v>5330</v>
      </c>
      <c r="L4517" s="2">
        <f>IFERROR(VLOOKUP(C4517,BOTULISMO!$A$3:$C$19,3,FALSE),0)</f>
        <v>0</v>
      </c>
      <c r="M4517" s="2">
        <f>IFERROR(VLOOKUP(C4517,'LEISHMANIOSE VISCERAL'!$A$4:$C$454,3,FALSE),0)</f>
        <v>1</v>
      </c>
      <c r="N4517" s="2">
        <f>IFERROR(VLOOKUP(C4517,'LEISHMANIOSE TEGUMENTAR'!$A$4:$C$1681,3,FALSE),0)</f>
        <v>0</v>
      </c>
      <c r="O4517" s="2">
        <f>IFERROR(VLOOKUP(C4517,'FEBRE AMARELA'!$A$4:$C$38,3,FALSE),0)</f>
        <v>0</v>
      </c>
      <c r="P4517" s="2">
        <f>IFERROR(VLOOKUP(C4517,DENGUE!$A$5:$C$4097,3,FALSE),0)</f>
        <v>4</v>
      </c>
      <c r="Q4517" s="2">
        <f>IFERROR(VLOOKUP(C4517,'HEPATITE VIRAL'!$A$5:$C$3162,3,FALSE),0)</f>
        <v>4</v>
      </c>
      <c r="R4517" s="2">
        <f>IFERROR(VLOOKUP(C4517,'FEBRE MACULOSA'!$A$5:$C$181,3,FALSE),0)</f>
        <v>0</v>
      </c>
      <c r="S4517" s="2">
        <f>IFERROR(VLOOKUP(C4517,LEPTOSPIROSE!$A$5:$C$1176,3,FALSE),0)</f>
        <v>0</v>
      </c>
      <c r="T4517" s="2">
        <f>IFERROR(VLOOKUP(C4517,'DOENÇA DE CHAGAS'!$A$5:$C$100,3,FALSE),0)</f>
        <v>0</v>
      </c>
      <c r="U4517" s="2">
        <f>IFERROR(VLOOKUP(C4517,'PICADAS DE COBRAS'!$A$6:$C$4645,3,FALSE),0)</f>
        <v>116</v>
      </c>
      <c r="V4517">
        <f>IFERROR(VLOOKUP(C4517,'ZIKA VIRUS'!$A$5:$C$2399,3,FALSE),0)</f>
        <v>28</v>
      </c>
      <c r="W4517">
        <f>IFERROR(VLOOKUP(C4517,'FEBRE TIFÓIDE'!$A$5:$C$46,3,FALSE),0)</f>
        <v>0</v>
      </c>
      <c r="X4517">
        <f>IFERROR(VLOOKUP(C4517,HANTAVIROSE!$A$5:$C$153,3,FALSE),0)</f>
        <v>0</v>
      </c>
      <c r="Y4517">
        <f>IFERROR(VLOOKUP(C4517,MENINGITE!$A$5:$C$447,3,FALSE),0)</f>
        <v>1</v>
      </c>
      <c r="Z4517">
        <f>IFERROR(VLOOKUP(C4517,RAIVA!$A$5:$C$16,3,FALSE),0)</f>
        <v>0</v>
      </c>
    </row>
    <row r="4518" spans="1:26" x14ac:dyDescent="0.3">
      <c r="A4518" s="2" t="s">
        <v>1256</v>
      </c>
      <c r="B4518" s="2" t="s">
        <v>1321</v>
      </c>
      <c r="C4518" s="2">
        <v>412400</v>
      </c>
      <c r="D4518" s="2">
        <v>4124004</v>
      </c>
      <c r="E4518" s="2" t="s">
        <v>1256</v>
      </c>
      <c r="F4518" s="2" t="s">
        <v>1321</v>
      </c>
      <c r="G4518" s="2">
        <f>IFERROR(VLOOKUP(D4518,Coordenadas!$A$2:$D$5571,3,FALSE),0)</f>
        <v>-23.758700000000001</v>
      </c>
      <c r="H4518" s="2">
        <f>IFERROR(VLOOKUP(D4518,Coordenadas!$A$2:$D$5571,4,FALSE),0)</f>
        <v>-49.629300000000001</v>
      </c>
      <c r="I4518" s="2" t="s">
        <v>5326</v>
      </c>
      <c r="J4518" s="2">
        <v>5249</v>
      </c>
      <c r="K4518" s="2" t="s">
        <v>5332</v>
      </c>
      <c r="L4518" s="2">
        <f>IFERROR(VLOOKUP(C4518,BOTULISMO!$A$3:$C$19,3,FALSE),0)</f>
        <v>0</v>
      </c>
      <c r="M4518" s="2">
        <f>IFERROR(VLOOKUP(C4518,'LEISHMANIOSE VISCERAL'!$A$4:$C$454,3,FALSE),0)</f>
        <v>0</v>
      </c>
      <c r="N4518" s="2">
        <f>IFERROR(VLOOKUP(C4518,'LEISHMANIOSE TEGUMENTAR'!$A$4:$C$1681,3,FALSE),0)</f>
        <v>0</v>
      </c>
      <c r="O4518" s="2">
        <f>IFERROR(VLOOKUP(C4518,'FEBRE AMARELA'!$A$4:$C$38,3,FALSE),0)</f>
        <v>0</v>
      </c>
      <c r="P4518" s="2">
        <f>IFERROR(VLOOKUP(C4518,DENGUE!$A$5:$C$4097,3,FALSE),0)</f>
        <v>1</v>
      </c>
      <c r="Q4518" s="2">
        <f>IFERROR(VLOOKUP(C4518,'HEPATITE VIRAL'!$A$5:$C$3162,3,FALSE),0)</f>
        <v>1</v>
      </c>
      <c r="R4518" s="2">
        <f>IFERROR(VLOOKUP(C4518,'FEBRE MACULOSA'!$A$5:$C$181,3,FALSE),0)</f>
        <v>0</v>
      </c>
      <c r="S4518" s="2">
        <f>IFERROR(VLOOKUP(C4518,LEPTOSPIROSE!$A$5:$C$1176,3,FALSE),0)</f>
        <v>0</v>
      </c>
      <c r="T4518" s="2">
        <f>IFERROR(VLOOKUP(C4518,'DOENÇA DE CHAGAS'!$A$5:$C$100,3,FALSE),0)</f>
        <v>0</v>
      </c>
      <c r="U4518" s="2">
        <f>IFERROR(VLOOKUP(C4518,'PICADAS DE COBRAS'!$A$6:$C$4645,3,FALSE),0)</f>
        <v>38</v>
      </c>
      <c r="V4518">
        <f>IFERROR(VLOOKUP(C4518,'ZIKA VIRUS'!$A$5:$C$2399,3,FALSE),0)</f>
        <v>0</v>
      </c>
      <c r="W4518">
        <f>IFERROR(VLOOKUP(C4518,'FEBRE TIFÓIDE'!$A$5:$C$46,3,FALSE),0)</f>
        <v>0</v>
      </c>
      <c r="X4518">
        <f>IFERROR(VLOOKUP(C4518,HANTAVIROSE!$A$5:$C$153,3,FALSE),0)</f>
        <v>0</v>
      </c>
      <c r="Y4518">
        <f>IFERROR(VLOOKUP(C4518,MENINGITE!$A$5:$C$447,3,FALSE),0)</f>
        <v>0</v>
      </c>
      <c r="Z4518">
        <f>IFERROR(VLOOKUP(C4518,RAIVA!$A$5:$C$16,3,FALSE),0)</f>
        <v>0</v>
      </c>
    </row>
    <row r="4519" spans="1:26" x14ac:dyDescent="0.3">
      <c r="A4519" s="2" t="s">
        <v>2425</v>
      </c>
      <c r="B4519" s="2" t="s">
        <v>2586</v>
      </c>
      <c r="C4519" s="2">
        <v>315880</v>
      </c>
      <c r="D4519" s="2">
        <v>3158805</v>
      </c>
      <c r="E4519" s="2" t="s">
        <v>2425</v>
      </c>
      <c r="F4519" s="2" t="s">
        <v>2586</v>
      </c>
      <c r="G4519" s="2">
        <f>IFERROR(VLOOKUP(D4519,Coordenadas!$A$2:$D$5571,3,FALSE),0)</f>
        <v>-20.900700000000001</v>
      </c>
      <c r="H4519" s="2">
        <f>IFERROR(VLOOKUP(D4519,Coordenadas!$A$2:$D$5571,4,FALSE),0)</f>
        <v>-45.128500000000003</v>
      </c>
      <c r="I4519" s="2" t="s">
        <v>5325</v>
      </c>
      <c r="J4519" s="2">
        <v>4607</v>
      </c>
      <c r="K4519" s="2" t="s">
        <v>5332</v>
      </c>
      <c r="L4519" s="2">
        <f>IFERROR(VLOOKUP(C4519,BOTULISMO!$A$3:$C$19,3,FALSE),0)</f>
        <v>0</v>
      </c>
      <c r="M4519" s="2">
        <f>IFERROR(VLOOKUP(C4519,'LEISHMANIOSE VISCERAL'!$A$4:$C$454,3,FALSE),0)</f>
        <v>0</v>
      </c>
      <c r="N4519" s="2">
        <f>IFERROR(VLOOKUP(C4519,'LEISHMANIOSE TEGUMENTAR'!$A$4:$C$1681,3,FALSE),0)</f>
        <v>0</v>
      </c>
      <c r="O4519" s="2">
        <f>IFERROR(VLOOKUP(C4519,'FEBRE AMARELA'!$A$4:$C$38,3,FALSE),0)</f>
        <v>0</v>
      </c>
      <c r="P4519" s="2">
        <f>IFERROR(VLOOKUP(C4519,DENGUE!$A$5:$C$4097,3,FALSE),0)</f>
        <v>76</v>
      </c>
      <c r="Q4519" s="2">
        <f>IFERROR(VLOOKUP(C4519,'HEPATITE VIRAL'!$A$5:$C$3162,3,FALSE),0)</f>
        <v>0</v>
      </c>
      <c r="R4519" s="2">
        <f>IFERROR(VLOOKUP(C4519,'FEBRE MACULOSA'!$A$5:$C$181,3,FALSE),0)</f>
        <v>0</v>
      </c>
      <c r="S4519" s="2">
        <f>IFERROR(VLOOKUP(C4519,LEPTOSPIROSE!$A$5:$C$1176,3,FALSE),0)</f>
        <v>0</v>
      </c>
      <c r="T4519" s="2">
        <f>IFERROR(VLOOKUP(C4519,'DOENÇA DE CHAGAS'!$A$5:$C$100,3,FALSE),0)</f>
        <v>0</v>
      </c>
      <c r="U4519" s="2">
        <f>IFERROR(VLOOKUP(C4519,'PICADAS DE COBRAS'!$A$6:$C$4645,3,FALSE),0)</f>
        <v>0</v>
      </c>
      <c r="V4519">
        <f>IFERROR(VLOOKUP(C4519,'ZIKA VIRUS'!$A$5:$C$2399,3,FALSE),0)</f>
        <v>0</v>
      </c>
      <c r="W4519">
        <f>IFERROR(VLOOKUP(C4519,'FEBRE TIFÓIDE'!$A$5:$C$46,3,FALSE),0)</f>
        <v>0</v>
      </c>
      <c r="X4519">
        <f>IFERROR(VLOOKUP(C4519,HANTAVIROSE!$A$5:$C$153,3,FALSE),0)</f>
        <v>1</v>
      </c>
      <c r="Y4519">
        <f>IFERROR(VLOOKUP(C4519,MENINGITE!$A$5:$C$447,3,FALSE),0)</f>
        <v>0</v>
      </c>
      <c r="Z4519">
        <f>IFERROR(VLOOKUP(C4519,RAIVA!$A$5:$C$16,3,FALSE),0)</f>
        <v>0</v>
      </c>
    </row>
    <row r="4520" spans="1:26" x14ac:dyDescent="0.3">
      <c r="A4520" s="2" t="s">
        <v>470</v>
      </c>
      <c r="B4520" s="2" t="s">
        <v>598</v>
      </c>
      <c r="C4520" s="2">
        <v>431710</v>
      </c>
      <c r="D4520" s="2">
        <v>4317103</v>
      </c>
      <c r="E4520" s="2" t="s">
        <v>470</v>
      </c>
      <c r="F4520" s="2" t="s">
        <v>598</v>
      </c>
      <c r="G4520" s="2">
        <f>IFERROR(VLOOKUP(D4520,Coordenadas!$A$2:$D$5571,3,FALSE),0)</f>
        <v>-30.877300000000002</v>
      </c>
      <c r="H4520" s="2">
        <f>IFERROR(VLOOKUP(D4520,Coordenadas!$A$2:$D$5571,4,FALSE),0)</f>
        <v>-55.539200000000001</v>
      </c>
      <c r="I4520" s="2" t="s">
        <v>5326</v>
      </c>
      <c r="J4520" s="2">
        <v>82464</v>
      </c>
      <c r="K4520" s="2" t="s">
        <v>5331</v>
      </c>
      <c r="L4520" s="2">
        <f>IFERROR(VLOOKUP(C4520,BOTULISMO!$A$3:$C$19,3,FALSE),0)</f>
        <v>0</v>
      </c>
      <c r="M4520" s="2">
        <f>IFERROR(VLOOKUP(C4520,'LEISHMANIOSE VISCERAL'!$A$4:$C$454,3,FALSE),0)</f>
        <v>0</v>
      </c>
      <c r="N4520" s="2">
        <f>IFERROR(VLOOKUP(C4520,'LEISHMANIOSE TEGUMENTAR'!$A$4:$C$1681,3,FALSE),0)</f>
        <v>0</v>
      </c>
      <c r="O4520" s="2">
        <f>IFERROR(VLOOKUP(C4520,'FEBRE AMARELA'!$A$4:$C$38,3,FALSE),0)</f>
        <v>0</v>
      </c>
      <c r="P4520" s="2">
        <f>IFERROR(VLOOKUP(C4520,DENGUE!$A$5:$C$4097,3,FALSE),0)</f>
        <v>3</v>
      </c>
      <c r="Q4520" s="2">
        <f>IFERROR(VLOOKUP(C4520,'HEPATITE VIRAL'!$A$5:$C$3162,3,FALSE),0)</f>
        <v>144</v>
      </c>
      <c r="R4520" s="2">
        <f>IFERROR(VLOOKUP(C4520,'FEBRE MACULOSA'!$A$5:$C$181,3,FALSE),0)</f>
        <v>0</v>
      </c>
      <c r="S4520" s="2">
        <f>IFERROR(VLOOKUP(C4520,LEPTOSPIROSE!$A$5:$C$1176,3,FALSE),0)</f>
        <v>3</v>
      </c>
      <c r="T4520" s="2">
        <f>IFERROR(VLOOKUP(C4520,'DOENÇA DE CHAGAS'!$A$5:$C$100,3,FALSE),0)</f>
        <v>0</v>
      </c>
      <c r="U4520" s="2">
        <f>IFERROR(VLOOKUP(C4520,'PICADAS DE COBRAS'!$A$6:$C$4645,3,FALSE),0)</f>
        <v>4</v>
      </c>
      <c r="V4520">
        <f>IFERROR(VLOOKUP(C4520,'ZIKA VIRUS'!$A$5:$C$2399,3,FALSE),0)</f>
        <v>8</v>
      </c>
      <c r="W4520">
        <f>IFERROR(VLOOKUP(C4520,'FEBRE TIFÓIDE'!$A$5:$C$46,3,FALSE),0)</f>
        <v>0</v>
      </c>
      <c r="X4520">
        <f>IFERROR(VLOOKUP(C4520,HANTAVIROSE!$A$5:$C$153,3,FALSE),0)</f>
        <v>0</v>
      </c>
      <c r="Y4520">
        <f>IFERROR(VLOOKUP(C4520,MENINGITE!$A$5:$C$447,3,FALSE),0)</f>
        <v>0</v>
      </c>
      <c r="Z4520">
        <f>IFERROR(VLOOKUP(C4520,RAIVA!$A$5:$C$16,3,FALSE),0)</f>
        <v>0</v>
      </c>
    </row>
    <row r="4521" spans="1:26" x14ac:dyDescent="0.3">
      <c r="A4521" s="2" t="s">
        <v>2425</v>
      </c>
      <c r="B4521" s="2" t="s">
        <v>2585</v>
      </c>
      <c r="C4521" s="2">
        <v>315890</v>
      </c>
      <c r="D4521" s="2">
        <v>3158904</v>
      </c>
      <c r="E4521" s="2" t="s">
        <v>2425</v>
      </c>
      <c r="F4521" s="2" t="s">
        <v>2585</v>
      </c>
      <c r="G4521" s="2">
        <f>IFERROR(VLOOKUP(D4521,Coordenadas!$A$2:$D$5571,3,FALSE),0)</f>
        <v>-20.103100000000001</v>
      </c>
      <c r="H4521" s="2">
        <f>IFERROR(VLOOKUP(D4521,Coordenadas!$A$2:$D$5571,4,FALSE),0)</f>
        <v>-41.927799999999998</v>
      </c>
      <c r="I4521" s="2" t="s">
        <v>5325</v>
      </c>
      <c r="J4521" s="2">
        <v>8582</v>
      </c>
      <c r="K4521" s="2" t="s">
        <v>5332</v>
      </c>
      <c r="L4521" s="2">
        <f>IFERROR(VLOOKUP(C4521,BOTULISMO!$A$3:$C$19,3,FALSE),0)</f>
        <v>0</v>
      </c>
      <c r="M4521" s="2">
        <f>IFERROR(VLOOKUP(C4521,'LEISHMANIOSE VISCERAL'!$A$4:$C$454,3,FALSE),0)</f>
        <v>0</v>
      </c>
      <c r="N4521" s="2">
        <f>IFERROR(VLOOKUP(C4521,'LEISHMANIOSE TEGUMENTAR'!$A$4:$C$1681,3,FALSE),0)</f>
        <v>4</v>
      </c>
      <c r="O4521" s="2">
        <f>IFERROR(VLOOKUP(C4521,'FEBRE AMARELA'!$A$4:$C$38,3,FALSE),0)</f>
        <v>0</v>
      </c>
      <c r="P4521" s="2">
        <f>IFERROR(VLOOKUP(C4521,DENGUE!$A$5:$C$4097,3,FALSE),0)</f>
        <v>15</v>
      </c>
      <c r="Q4521" s="2">
        <f>IFERROR(VLOOKUP(C4521,'HEPATITE VIRAL'!$A$5:$C$3162,3,FALSE),0)</f>
        <v>1</v>
      </c>
      <c r="R4521" s="2">
        <f>IFERROR(VLOOKUP(C4521,'FEBRE MACULOSA'!$A$5:$C$181,3,FALSE),0)</f>
        <v>0</v>
      </c>
      <c r="S4521" s="2">
        <f>IFERROR(VLOOKUP(C4521,LEPTOSPIROSE!$A$5:$C$1176,3,FALSE),0)</f>
        <v>0</v>
      </c>
      <c r="T4521" s="2">
        <f>IFERROR(VLOOKUP(C4521,'DOENÇA DE CHAGAS'!$A$5:$C$100,3,FALSE),0)</f>
        <v>0</v>
      </c>
      <c r="U4521" s="2">
        <f>IFERROR(VLOOKUP(C4521,'PICADAS DE COBRAS'!$A$6:$C$4645,3,FALSE),0)</f>
        <v>59</v>
      </c>
      <c r="V4521">
        <f>IFERROR(VLOOKUP(C4521,'ZIKA VIRUS'!$A$5:$C$2399,3,FALSE),0)</f>
        <v>0</v>
      </c>
      <c r="W4521">
        <f>IFERROR(VLOOKUP(C4521,'FEBRE TIFÓIDE'!$A$5:$C$46,3,FALSE),0)</f>
        <v>0</v>
      </c>
      <c r="X4521">
        <f>IFERROR(VLOOKUP(C4521,HANTAVIROSE!$A$5:$C$153,3,FALSE),0)</f>
        <v>0</v>
      </c>
      <c r="Y4521">
        <f>IFERROR(VLOOKUP(C4521,MENINGITE!$A$5:$C$447,3,FALSE),0)</f>
        <v>0</v>
      </c>
      <c r="Z4521">
        <f>IFERROR(VLOOKUP(C4521,RAIVA!$A$5:$C$16,3,FALSE),0)</f>
        <v>0</v>
      </c>
    </row>
    <row r="4522" spans="1:26" x14ac:dyDescent="0.3">
      <c r="A4522" s="2" t="s">
        <v>4704</v>
      </c>
      <c r="B4522" s="2" t="s">
        <v>4747</v>
      </c>
      <c r="C4522" s="2">
        <v>211023</v>
      </c>
      <c r="D4522" s="2">
        <v>2110237</v>
      </c>
      <c r="E4522" s="2" t="s">
        <v>4704</v>
      </c>
      <c r="F4522" s="2" t="s">
        <v>4747</v>
      </c>
      <c r="G4522" s="2">
        <f>IFERROR(VLOOKUP(D4522,Coordenadas!$A$2:$D$5571,3,FALSE),0)</f>
        <v>-3.109</v>
      </c>
      <c r="H4522" s="2">
        <f>IFERROR(VLOOKUP(D4522,Coordenadas!$A$2:$D$5571,4,FALSE),0)</f>
        <v>-42.406399999999998</v>
      </c>
      <c r="I4522" s="2" t="s">
        <v>5324</v>
      </c>
      <c r="J4522" s="2">
        <v>11661</v>
      </c>
      <c r="K4522" s="2" t="s">
        <v>5332</v>
      </c>
      <c r="L4522" s="2">
        <f>IFERROR(VLOOKUP(C4522,BOTULISMO!$A$3:$C$19,3,FALSE),0)</f>
        <v>0</v>
      </c>
      <c r="M4522" s="2">
        <f>IFERROR(VLOOKUP(C4522,'LEISHMANIOSE VISCERAL'!$A$4:$C$454,3,FALSE),0)</f>
        <v>0</v>
      </c>
      <c r="N4522" s="2">
        <f>IFERROR(VLOOKUP(C4522,'LEISHMANIOSE TEGUMENTAR'!$A$4:$C$1681,3,FALSE),0)</f>
        <v>1</v>
      </c>
      <c r="O4522" s="2">
        <f>IFERROR(VLOOKUP(C4522,'FEBRE AMARELA'!$A$4:$C$38,3,FALSE),0)</f>
        <v>0</v>
      </c>
      <c r="P4522" s="2">
        <f>IFERROR(VLOOKUP(C4522,DENGUE!$A$5:$C$4097,3,FALSE),0)</f>
        <v>0</v>
      </c>
      <c r="Q4522" s="2">
        <f>IFERROR(VLOOKUP(C4522,'HEPATITE VIRAL'!$A$5:$C$3162,3,FALSE),0)</f>
        <v>3</v>
      </c>
      <c r="R4522" s="2">
        <f>IFERROR(VLOOKUP(C4522,'FEBRE MACULOSA'!$A$5:$C$181,3,FALSE),0)</f>
        <v>0</v>
      </c>
      <c r="S4522" s="2">
        <f>IFERROR(VLOOKUP(C4522,LEPTOSPIROSE!$A$5:$C$1176,3,FALSE),0)</f>
        <v>0</v>
      </c>
      <c r="T4522" s="2">
        <f>IFERROR(VLOOKUP(C4522,'DOENÇA DE CHAGAS'!$A$5:$C$100,3,FALSE),0)</f>
        <v>0</v>
      </c>
      <c r="U4522" s="2">
        <f>IFERROR(VLOOKUP(C4522,'PICADAS DE COBRAS'!$A$6:$C$4645,3,FALSE),0)</f>
        <v>9</v>
      </c>
      <c r="V4522">
        <f>IFERROR(VLOOKUP(C4522,'ZIKA VIRUS'!$A$5:$C$2399,3,FALSE),0)</f>
        <v>0</v>
      </c>
      <c r="W4522">
        <f>IFERROR(VLOOKUP(C4522,'FEBRE TIFÓIDE'!$A$5:$C$46,3,FALSE),0)</f>
        <v>0</v>
      </c>
      <c r="X4522">
        <f>IFERROR(VLOOKUP(C4522,HANTAVIROSE!$A$5:$C$153,3,FALSE),0)</f>
        <v>0</v>
      </c>
      <c r="Y4522">
        <f>IFERROR(VLOOKUP(C4522,MENINGITE!$A$5:$C$447,3,FALSE),0)</f>
        <v>0</v>
      </c>
      <c r="Z4522">
        <f>IFERROR(VLOOKUP(C4522,RAIVA!$A$5:$C$16,3,FALSE),0)</f>
        <v>0</v>
      </c>
    </row>
    <row r="4523" spans="1:26" x14ac:dyDescent="0.3">
      <c r="A4523" s="2" t="s">
        <v>4178</v>
      </c>
      <c r="B4523" s="2" t="s">
        <v>4213</v>
      </c>
      <c r="C4523" s="2">
        <v>241140</v>
      </c>
      <c r="D4523" s="2">
        <v>2411403</v>
      </c>
      <c r="E4523" s="2" t="s">
        <v>4178</v>
      </c>
      <c r="F4523" s="2" t="s">
        <v>4213</v>
      </c>
      <c r="G4523" s="2">
        <f>IFERROR(VLOOKUP(D4523,Coordenadas!$A$2:$D$5571,3,FALSE),0)</f>
        <v>-5.9460499999999996</v>
      </c>
      <c r="H4523" s="2">
        <f>IFERROR(VLOOKUP(D4523,Coordenadas!$A$2:$D$5571,4,FALSE),0)</f>
        <v>-36.657800000000002</v>
      </c>
      <c r="I4523" s="2" t="s">
        <v>5324</v>
      </c>
      <c r="J4523" s="2">
        <v>13809</v>
      </c>
      <c r="K4523" s="2" t="s">
        <v>5332</v>
      </c>
      <c r="L4523" s="2">
        <f>IFERROR(VLOOKUP(C4523,BOTULISMO!$A$3:$C$19,3,FALSE),0)</f>
        <v>0</v>
      </c>
      <c r="M4523" s="2">
        <f>IFERROR(VLOOKUP(C4523,'LEISHMANIOSE VISCERAL'!$A$4:$C$454,3,FALSE),0)</f>
        <v>0</v>
      </c>
      <c r="N4523" s="2">
        <f>IFERROR(VLOOKUP(C4523,'LEISHMANIOSE TEGUMENTAR'!$A$4:$C$1681,3,FALSE),0)</f>
        <v>0</v>
      </c>
      <c r="O4523" s="2">
        <f>IFERROR(VLOOKUP(C4523,'FEBRE AMARELA'!$A$4:$C$38,3,FALSE),0)</f>
        <v>0</v>
      </c>
      <c r="P4523" s="2">
        <f>IFERROR(VLOOKUP(C4523,DENGUE!$A$5:$C$4097,3,FALSE),0)</f>
        <v>9</v>
      </c>
      <c r="Q4523" s="2">
        <f>IFERROR(VLOOKUP(C4523,'HEPATITE VIRAL'!$A$5:$C$3162,3,FALSE),0)</f>
        <v>0</v>
      </c>
      <c r="R4523" s="2">
        <f>IFERROR(VLOOKUP(C4523,'FEBRE MACULOSA'!$A$5:$C$181,3,FALSE),0)</f>
        <v>0</v>
      </c>
      <c r="S4523" s="2">
        <f>IFERROR(VLOOKUP(C4523,LEPTOSPIROSE!$A$5:$C$1176,3,FALSE),0)</f>
        <v>0</v>
      </c>
      <c r="T4523" s="2">
        <f>IFERROR(VLOOKUP(C4523,'DOENÇA DE CHAGAS'!$A$5:$C$100,3,FALSE),0)</f>
        <v>0</v>
      </c>
      <c r="U4523" s="2">
        <f>IFERROR(VLOOKUP(C4523,'PICADAS DE COBRAS'!$A$6:$C$4645,3,FALSE),0)</f>
        <v>0</v>
      </c>
      <c r="V4523">
        <f>IFERROR(VLOOKUP(C4523,'ZIKA VIRUS'!$A$5:$C$2399,3,FALSE),0)</f>
        <v>2</v>
      </c>
      <c r="W4523">
        <f>IFERROR(VLOOKUP(C4523,'FEBRE TIFÓIDE'!$A$5:$C$46,3,FALSE),0)</f>
        <v>0</v>
      </c>
      <c r="X4523">
        <f>IFERROR(VLOOKUP(C4523,HANTAVIROSE!$A$5:$C$153,3,FALSE),0)</f>
        <v>0</v>
      </c>
      <c r="Y4523">
        <f>IFERROR(VLOOKUP(C4523,MENINGITE!$A$5:$C$447,3,FALSE),0)</f>
        <v>0</v>
      </c>
      <c r="Z4523">
        <f>IFERROR(VLOOKUP(C4523,RAIVA!$A$5:$C$16,3,FALSE),0)</f>
        <v>0</v>
      </c>
    </row>
    <row r="4524" spans="1:26" x14ac:dyDescent="0.3">
      <c r="A4524" s="2" t="s">
        <v>3723</v>
      </c>
      <c r="B4524" s="2" t="s">
        <v>3737</v>
      </c>
      <c r="C4524" s="2">
        <v>270810</v>
      </c>
      <c r="D4524" s="2">
        <v>2708105</v>
      </c>
      <c r="E4524" s="2" t="s">
        <v>3723</v>
      </c>
      <c r="F4524" s="2" t="s">
        <v>3737</v>
      </c>
      <c r="G4524" s="2">
        <f>IFERROR(VLOOKUP(D4524,Coordenadas!$A$2:$D$5571,3,FALSE),0)</f>
        <v>-9.1714099999999998</v>
      </c>
      <c r="H4524" s="2">
        <f>IFERROR(VLOOKUP(D4524,Coordenadas!$A$2:$D$5571,4,FALSE),0)</f>
        <v>-36.217599999999997</v>
      </c>
      <c r="I4524" s="2" t="s">
        <v>5324</v>
      </c>
      <c r="J4524" s="2">
        <v>10961</v>
      </c>
      <c r="K4524" s="2" t="s">
        <v>5332</v>
      </c>
      <c r="L4524" s="2">
        <f>IFERROR(VLOOKUP(C4524,BOTULISMO!$A$3:$C$19,3,FALSE),0)</f>
        <v>0</v>
      </c>
      <c r="M4524" s="2">
        <f>IFERROR(VLOOKUP(C4524,'LEISHMANIOSE VISCERAL'!$A$4:$C$454,3,FALSE),0)</f>
        <v>0</v>
      </c>
      <c r="N4524" s="2">
        <f>IFERROR(VLOOKUP(C4524,'LEISHMANIOSE TEGUMENTAR'!$A$4:$C$1681,3,FALSE),0)</f>
        <v>0</v>
      </c>
      <c r="O4524" s="2">
        <f>IFERROR(VLOOKUP(C4524,'FEBRE AMARELA'!$A$4:$C$38,3,FALSE),0)</f>
        <v>0</v>
      </c>
      <c r="P4524" s="2">
        <f>IFERROR(VLOOKUP(C4524,DENGUE!$A$5:$C$4097,3,FALSE),0)</f>
        <v>1</v>
      </c>
      <c r="Q4524" s="2">
        <f>IFERROR(VLOOKUP(C4524,'HEPATITE VIRAL'!$A$5:$C$3162,3,FALSE),0)</f>
        <v>0</v>
      </c>
      <c r="R4524" s="2">
        <f>IFERROR(VLOOKUP(C4524,'FEBRE MACULOSA'!$A$5:$C$181,3,FALSE),0)</f>
        <v>0</v>
      </c>
      <c r="S4524" s="2">
        <f>IFERROR(VLOOKUP(C4524,LEPTOSPIROSE!$A$5:$C$1176,3,FALSE),0)</f>
        <v>0</v>
      </c>
      <c r="T4524" s="2">
        <f>IFERROR(VLOOKUP(C4524,'DOENÇA DE CHAGAS'!$A$5:$C$100,3,FALSE),0)</f>
        <v>0</v>
      </c>
      <c r="U4524" s="2">
        <f>IFERROR(VLOOKUP(C4524,'PICADAS DE COBRAS'!$A$6:$C$4645,3,FALSE),0)</f>
        <v>8</v>
      </c>
      <c r="V4524">
        <f>IFERROR(VLOOKUP(C4524,'ZIKA VIRUS'!$A$5:$C$2399,3,FALSE),0)</f>
        <v>2</v>
      </c>
      <c r="W4524">
        <f>IFERROR(VLOOKUP(C4524,'FEBRE TIFÓIDE'!$A$5:$C$46,3,FALSE),0)</f>
        <v>0</v>
      </c>
      <c r="X4524">
        <f>IFERROR(VLOOKUP(C4524,HANTAVIROSE!$A$5:$C$153,3,FALSE),0)</f>
        <v>0</v>
      </c>
      <c r="Y4524">
        <f>IFERROR(VLOOKUP(C4524,MENINGITE!$A$5:$C$447,3,FALSE),0)</f>
        <v>0</v>
      </c>
      <c r="Z4524">
        <f>IFERROR(VLOOKUP(C4524,RAIVA!$A$5:$C$16,3,FALSE),0)</f>
        <v>0</v>
      </c>
    </row>
    <row r="4525" spans="1:26" x14ac:dyDescent="0.3">
      <c r="A4525" s="2" t="s">
        <v>2425</v>
      </c>
      <c r="B4525" s="2" t="s">
        <v>2584</v>
      </c>
      <c r="C4525" s="2">
        <v>315895</v>
      </c>
      <c r="D4525" s="2">
        <v>3158953</v>
      </c>
      <c r="E4525" s="2" t="s">
        <v>2425</v>
      </c>
      <c r="F4525" s="2" t="s">
        <v>2584</v>
      </c>
      <c r="G4525" s="2">
        <f>IFERROR(VLOOKUP(D4525,Coordenadas!$A$2:$D$5571,3,FALSE),0)</f>
        <v>-19.366099999999999</v>
      </c>
      <c r="H4525" s="2">
        <f>IFERROR(VLOOKUP(D4525,Coordenadas!$A$2:$D$5571,4,FALSE),0)</f>
        <v>-42.544600000000003</v>
      </c>
      <c r="I4525" s="2" t="s">
        <v>5325</v>
      </c>
      <c r="J4525" s="2">
        <v>27265</v>
      </c>
      <c r="K4525" s="2" t="s">
        <v>5330</v>
      </c>
      <c r="L4525" s="2">
        <f>IFERROR(VLOOKUP(C4525,BOTULISMO!$A$3:$C$19,3,FALSE),0)</f>
        <v>0</v>
      </c>
      <c r="M4525" s="2">
        <f>IFERROR(VLOOKUP(C4525,'LEISHMANIOSE VISCERAL'!$A$4:$C$454,3,FALSE),0)</f>
        <v>0</v>
      </c>
      <c r="N4525" s="2">
        <f>IFERROR(VLOOKUP(C4525,'LEISHMANIOSE TEGUMENTAR'!$A$4:$C$1681,3,FALSE),0)</f>
        <v>0</v>
      </c>
      <c r="O4525" s="2">
        <f>IFERROR(VLOOKUP(C4525,'FEBRE AMARELA'!$A$4:$C$38,3,FALSE),0)</f>
        <v>0</v>
      </c>
      <c r="P4525" s="2">
        <f>IFERROR(VLOOKUP(C4525,DENGUE!$A$5:$C$4097,3,FALSE),0)</f>
        <v>130</v>
      </c>
      <c r="Q4525" s="2">
        <f>IFERROR(VLOOKUP(C4525,'HEPATITE VIRAL'!$A$5:$C$3162,3,FALSE),0)</f>
        <v>3</v>
      </c>
      <c r="R4525" s="2">
        <f>IFERROR(VLOOKUP(C4525,'FEBRE MACULOSA'!$A$5:$C$181,3,FALSE),0)</f>
        <v>1</v>
      </c>
      <c r="S4525" s="2">
        <f>IFERROR(VLOOKUP(C4525,LEPTOSPIROSE!$A$5:$C$1176,3,FALSE),0)</f>
        <v>0</v>
      </c>
      <c r="T4525" s="2">
        <f>IFERROR(VLOOKUP(C4525,'DOENÇA DE CHAGAS'!$A$5:$C$100,3,FALSE),0)</f>
        <v>0</v>
      </c>
      <c r="U4525" s="2">
        <f>IFERROR(VLOOKUP(C4525,'PICADAS DE COBRAS'!$A$6:$C$4645,3,FALSE),0)</f>
        <v>1</v>
      </c>
      <c r="V4525">
        <f>IFERROR(VLOOKUP(C4525,'ZIKA VIRUS'!$A$5:$C$2399,3,FALSE),0)</f>
        <v>5</v>
      </c>
      <c r="W4525">
        <f>IFERROR(VLOOKUP(C4525,'FEBRE TIFÓIDE'!$A$5:$C$46,3,FALSE),0)</f>
        <v>0</v>
      </c>
      <c r="X4525">
        <f>IFERROR(VLOOKUP(C4525,HANTAVIROSE!$A$5:$C$153,3,FALSE),0)</f>
        <v>0</v>
      </c>
      <c r="Y4525">
        <f>IFERROR(VLOOKUP(C4525,MENINGITE!$A$5:$C$447,3,FALSE),0)</f>
        <v>0</v>
      </c>
      <c r="Z4525">
        <f>IFERROR(VLOOKUP(C4525,RAIVA!$A$5:$C$16,3,FALSE),0)</f>
        <v>0</v>
      </c>
    </row>
    <row r="4526" spans="1:26" x14ac:dyDescent="0.3">
      <c r="A4526" s="2" t="s">
        <v>4490</v>
      </c>
      <c r="B4526" s="2" t="s">
        <v>4533</v>
      </c>
      <c r="C4526" s="2">
        <v>220935</v>
      </c>
      <c r="D4526" s="2">
        <v>2209351</v>
      </c>
      <c r="E4526" s="2" t="s">
        <v>4490</v>
      </c>
      <c r="F4526" s="2" t="s">
        <v>4533</v>
      </c>
      <c r="G4526" s="2">
        <f>IFERROR(VLOOKUP(D4526,Coordenadas!$A$2:$D$5571,3,FALSE),0)</f>
        <v>-6.9469599999999998</v>
      </c>
      <c r="H4526" s="2">
        <f>IFERROR(VLOOKUP(D4526,Coordenadas!$A$2:$D$5571,4,FALSE),0)</f>
        <v>-41.517800000000001</v>
      </c>
      <c r="I4526" s="2" t="s">
        <v>5324</v>
      </c>
      <c r="J4526" s="2">
        <v>4917</v>
      </c>
      <c r="K4526" s="2" t="s">
        <v>5332</v>
      </c>
      <c r="L4526" s="2">
        <f>IFERROR(VLOOKUP(C4526,BOTULISMO!$A$3:$C$19,3,FALSE),0)</f>
        <v>0</v>
      </c>
      <c r="M4526" s="2">
        <f>IFERROR(VLOOKUP(C4526,'LEISHMANIOSE VISCERAL'!$A$4:$C$454,3,FALSE),0)</f>
        <v>0</v>
      </c>
      <c r="N4526" s="2">
        <f>IFERROR(VLOOKUP(C4526,'LEISHMANIOSE TEGUMENTAR'!$A$4:$C$1681,3,FALSE),0)</f>
        <v>0</v>
      </c>
      <c r="O4526" s="2">
        <f>IFERROR(VLOOKUP(C4526,'FEBRE AMARELA'!$A$4:$C$38,3,FALSE),0)</f>
        <v>0</v>
      </c>
      <c r="P4526" s="2">
        <f>IFERROR(VLOOKUP(C4526,DENGUE!$A$5:$C$4097,3,FALSE),0)</f>
        <v>0</v>
      </c>
      <c r="Q4526" s="2">
        <f>IFERROR(VLOOKUP(C4526,'HEPATITE VIRAL'!$A$5:$C$3162,3,FALSE),0)</f>
        <v>0</v>
      </c>
      <c r="R4526" s="2">
        <f>IFERROR(VLOOKUP(C4526,'FEBRE MACULOSA'!$A$5:$C$181,3,FALSE),0)</f>
        <v>0</v>
      </c>
      <c r="S4526" s="2">
        <f>IFERROR(VLOOKUP(C4526,LEPTOSPIROSE!$A$5:$C$1176,3,FALSE),0)</f>
        <v>0</v>
      </c>
      <c r="T4526" s="2">
        <f>IFERROR(VLOOKUP(C4526,'DOENÇA DE CHAGAS'!$A$5:$C$100,3,FALSE),0)</f>
        <v>0</v>
      </c>
      <c r="U4526" s="2">
        <f>IFERROR(VLOOKUP(C4526,'PICADAS DE COBRAS'!$A$6:$C$4645,3,FALSE),0)</f>
        <v>0</v>
      </c>
      <c r="V4526">
        <f>IFERROR(VLOOKUP(C4526,'ZIKA VIRUS'!$A$5:$C$2399,3,FALSE),0)</f>
        <v>0</v>
      </c>
      <c r="W4526">
        <f>IFERROR(VLOOKUP(C4526,'FEBRE TIFÓIDE'!$A$5:$C$46,3,FALSE),0)</f>
        <v>0</v>
      </c>
      <c r="X4526">
        <f>IFERROR(VLOOKUP(C4526,HANTAVIROSE!$A$5:$C$153,3,FALSE),0)</f>
        <v>0</v>
      </c>
      <c r="Y4526">
        <f>IFERROR(VLOOKUP(C4526,MENINGITE!$A$5:$C$447,3,FALSE),0)</f>
        <v>0</v>
      </c>
      <c r="Z4526">
        <f>IFERROR(VLOOKUP(C4526,RAIVA!$A$5:$C$16,3,FALSE),0)</f>
        <v>0</v>
      </c>
    </row>
    <row r="4527" spans="1:26" x14ac:dyDescent="0.3">
      <c r="A4527" s="2" t="s">
        <v>2425</v>
      </c>
      <c r="B4527" s="2" t="s">
        <v>2583</v>
      </c>
      <c r="C4527" s="2">
        <v>315900</v>
      </c>
      <c r="D4527" s="2">
        <v>3159001</v>
      </c>
      <c r="E4527" s="2" t="s">
        <v>2425</v>
      </c>
      <c r="F4527" s="2" t="s">
        <v>2583</v>
      </c>
      <c r="G4527" s="2">
        <f>IFERROR(VLOOKUP(D4527,Coordenadas!$A$2:$D$5571,3,FALSE),0)</f>
        <v>-19.1662</v>
      </c>
      <c r="H4527" s="2">
        <f>IFERROR(VLOOKUP(D4527,Coordenadas!$A$2:$D$5571,4,FALSE),0)</f>
        <v>-43.722000000000001</v>
      </c>
      <c r="I4527" s="2" t="s">
        <v>5325</v>
      </c>
      <c r="J4527" s="2">
        <v>4023</v>
      </c>
      <c r="K4527" s="2" t="s">
        <v>5332</v>
      </c>
      <c r="L4527" s="2">
        <f>IFERROR(VLOOKUP(C4527,BOTULISMO!$A$3:$C$19,3,FALSE),0)</f>
        <v>0</v>
      </c>
      <c r="M4527" s="2">
        <f>IFERROR(VLOOKUP(C4527,'LEISHMANIOSE VISCERAL'!$A$4:$C$454,3,FALSE),0)</f>
        <v>0</v>
      </c>
      <c r="N4527" s="2">
        <f>IFERROR(VLOOKUP(C4527,'LEISHMANIOSE TEGUMENTAR'!$A$4:$C$1681,3,FALSE),0)</f>
        <v>4</v>
      </c>
      <c r="O4527" s="2">
        <f>IFERROR(VLOOKUP(C4527,'FEBRE AMARELA'!$A$4:$C$38,3,FALSE),0)</f>
        <v>0</v>
      </c>
      <c r="P4527" s="2">
        <f>IFERROR(VLOOKUP(C4527,DENGUE!$A$5:$C$4097,3,FALSE),0)</f>
        <v>13</v>
      </c>
      <c r="Q4527" s="2">
        <f>IFERROR(VLOOKUP(C4527,'HEPATITE VIRAL'!$A$5:$C$3162,3,FALSE),0)</f>
        <v>0</v>
      </c>
      <c r="R4527" s="2">
        <f>IFERROR(VLOOKUP(C4527,'FEBRE MACULOSA'!$A$5:$C$181,3,FALSE),0)</f>
        <v>0</v>
      </c>
      <c r="S4527" s="2">
        <f>IFERROR(VLOOKUP(C4527,LEPTOSPIROSE!$A$5:$C$1176,3,FALSE),0)</f>
        <v>0</v>
      </c>
      <c r="T4527" s="2">
        <f>IFERROR(VLOOKUP(C4527,'DOENÇA DE CHAGAS'!$A$5:$C$100,3,FALSE),0)</f>
        <v>0</v>
      </c>
      <c r="U4527" s="2">
        <f>IFERROR(VLOOKUP(C4527,'PICADAS DE COBRAS'!$A$6:$C$4645,3,FALSE),0)</f>
        <v>34</v>
      </c>
      <c r="V4527">
        <f>IFERROR(VLOOKUP(C4527,'ZIKA VIRUS'!$A$5:$C$2399,3,FALSE),0)</f>
        <v>2</v>
      </c>
      <c r="W4527">
        <f>IFERROR(VLOOKUP(C4527,'FEBRE TIFÓIDE'!$A$5:$C$46,3,FALSE),0)</f>
        <v>0</v>
      </c>
      <c r="X4527">
        <f>IFERROR(VLOOKUP(C4527,HANTAVIROSE!$A$5:$C$153,3,FALSE),0)</f>
        <v>0</v>
      </c>
      <c r="Y4527">
        <f>IFERROR(VLOOKUP(C4527,MENINGITE!$A$5:$C$447,3,FALSE),0)</f>
        <v>0</v>
      </c>
      <c r="Z4527">
        <f>IFERROR(VLOOKUP(C4527,RAIVA!$A$5:$C$16,3,FALSE),0)</f>
        <v>0</v>
      </c>
    </row>
    <row r="4528" spans="1:26" x14ac:dyDescent="0.3">
      <c r="A4528" s="2" t="s">
        <v>3652</v>
      </c>
      <c r="B4528" s="2" t="s">
        <v>3661</v>
      </c>
      <c r="C4528" s="2">
        <v>280640</v>
      </c>
      <c r="D4528" s="2">
        <v>2806404</v>
      </c>
      <c r="E4528" s="2" t="s">
        <v>3652</v>
      </c>
      <c r="F4528" s="2" t="s">
        <v>3661</v>
      </c>
      <c r="G4528" s="2">
        <f>IFERROR(VLOOKUP(D4528,Coordenadas!$A$2:$D$5571,3,FALSE),0)</f>
        <v>-10.292199999999999</v>
      </c>
      <c r="H4528" s="2">
        <f>IFERROR(VLOOKUP(D4528,Coordenadas!$A$2:$D$5571,4,FALSE),0)</f>
        <v>-36.610500000000002</v>
      </c>
      <c r="I4528" s="2" t="s">
        <v>5324</v>
      </c>
      <c r="J4528" s="2">
        <v>7038</v>
      </c>
      <c r="K4528" s="2" t="s">
        <v>5332</v>
      </c>
      <c r="L4528" s="2">
        <f>IFERROR(VLOOKUP(C4528,BOTULISMO!$A$3:$C$19,3,FALSE),0)</f>
        <v>0</v>
      </c>
      <c r="M4528" s="2">
        <f>IFERROR(VLOOKUP(C4528,'LEISHMANIOSE VISCERAL'!$A$4:$C$454,3,FALSE),0)</f>
        <v>0</v>
      </c>
      <c r="N4528" s="2">
        <f>IFERROR(VLOOKUP(C4528,'LEISHMANIOSE TEGUMENTAR'!$A$4:$C$1681,3,FALSE),0)</f>
        <v>0</v>
      </c>
      <c r="O4528" s="2">
        <f>IFERROR(VLOOKUP(C4528,'FEBRE AMARELA'!$A$4:$C$38,3,FALSE),0)</f>
        <v>0</v>
      </c>
      <c r="P4528" s="2">
        <f>IFERROR(VLOOKUP(C4528,DENGUE!$A$5:$C$4097,3,FALSE),0)</f>
        <v>0</v>
      </c>
      <c r="Q4528" s="2">
        <f>IFERROR(VLOOKUP(C4528,'HEPATITE VIRAL'!$A$5:$C$3162,3,FALSE),0)</f>
        <v>0</v>
      </c>
      <c r="R4528" s="2">
        <f>IFERROR(VLOOKUP(C4528,'FEBRE MACULOSA'!$A$5:$C$181,3,FALSE),0)</f>
        <v>0</v>
      </c>
      <c r="S4528" s="2">
        <f>IFERROR(VLOOKUP(C4528,LEPTOSPIROSE!$A$5:$C$1176,3,FALSE),0)</f>
        <v>0</v>
      </c>
      <c r="T4528" s="2">
        <f>IFERROR(VLOOKUP(C4528,'DOENÇA DE CHAGAS'!$A$5:$C$100,3,FALSE),0)</f>
        <v>0</v>
      </c>
      <c r="U4528" s="2">
        <f>IFERROR(VLOOKUP(C4528,'PICADAS DE COBRAS'!$A$6:$C$4645,3,FALSE),0)</f>
        <v>0</v>
      </c>
      <c r="V4528">
        <f>IFERROR(VLOOKUP(C4528,'ZIKA VIRUS'!$A$5:$C$2399,3,FALSE),0)</f>
        <v>0</v>
      </c>
      <c r="W4528">
        <f>IFERROR(VLOOKUP(C4528,'FEBRE TIFÓIDE'!$A$5:$C$46,3,FALSE),0)</f>
        <v>0</v>
      </c>
      <c r="X4528">
        <f>IFERROR(VLOOKUP(C4528,HANTAVIROSE!$A$5:$C$153,3,FALSE),0)</f>
        <v>0</v>
      </c>
      <c r="Y4528">
        <f>IFERROR(VLOOKUP(C4528,MENINGITE!$A$5:$C$447,3,FALSE),0)</f>
        <v>0</v>
      </c>
      <c r="Z4528">
        <f>IFERROR(VLOOKUP(C4528,RAIVA!$A$5:$C$16,3,FALSE),0)</f>
        <v>0</v>
      </c>
    </row>
    <row r="4529" spans="1:26" x14ac:dyDescent="0.3">
      <c r="A4529" s="2" t="s">
        <v>4178</v>
      </c>
      <c r="B4529" s="2" t="s">
        <v>4212</v>
      </c>
      <c r="C4529" s="2">
        <v>241142</v>
      </c>
      <c r="D4529" s="2">
        <v>2411429</v>
      </c>
      <c r="E4529" s="2" t="s">
        <v>4178</v>
      </c>
      <c r="F4529" s="2" t="s">
        <v>4212</v>
      </c>
      <c r="G4529" s="2">
        <f>IFERROR(VLOOKUP(D4529,Coordenadas!$A$2:$D$5571,3,FALSE),0)</f>
        <v>-6.7664299999999997</v>
      </c>
      <c r="H4529" s="2">
        <f>IFERROR(VLOOKUP(D4529,Coordenadas!$A$2:$D$5571,4,FALSE),0)</f>
        <v>-36.731200000000001</v>
      </c>
      <c r="I4529" s="2" t="s">
        <v>5324</v>
      </c>
      <c r="J4529" s="2">
        <v>2526</v>
      </c>
      <c r="K4529" s="2" t="s">
        <v>5332</v>
      </c>
      <c r="L4529" s="2">
        <f>IFERROR(VLOOKUP(C4529,BOTULISMO!$A$3:$C$19,3,FALSE),0)</f>
        <v>0</v>
      </c>
      <c r="M4529" s="2">
        <f>IFERROR(VLOOKUP(C4529,'LEISHMANIOSE VISCERAL'!$A$4:$C$454,3,FALSE),0)</f>
        <v>0</v>
      </c>
      <c r="N4529" s="2">
        <f>IFERROR(VLOOKUP(C4529,'LEISHMANIOSE TEGUMENTAR'!$A$4:$C$1681,3,FALSE),0)</f>
        <v>0</v>
      </c>
      <c r="O4529" s="2">
        <f>IFERROR(VLOOKUP(C4529,'FEBRE AMARELA'!$A$4:$C$38,3,FALSE),0)</f>
        <v>0</v>
      </c>
      <c r="P4529" s="2">
        <f>IFERROR(VLOOKUP(C4529,DENGUE!$A$5:$C$4097,3,FALSE),0)</f>
        <v>4</v>
      </c>
      <c r="Q4529" s="2">
        <f>IFERROR(VLOOKUP(C4529,'HEPATITE VIRAL'!$A$5:$C$3162,3,FALSE),0)</f>
        <v>0</v>
      </c>
      <c r="R4529" s="2">
        <f>IFERROR(VLOOKUP(C4529,'FEBRE MACULOSA'!$A$5:$C$181,3,FALSE),0)</f>
        <v>0</v>
      </c>
      <c r="S4529" s="2">
        <f>IFERROR(VLOOKUP(C4529,LEPTOSPIROSE!$A$5:$C$1176,3,FALSE),0)</f>
        <v>0</v>
      </c>
      <c r="T4529" s="2">
        <f>IFERROR(VLOOKUP(C4529,'DOENÇA DE CHAGAS'!$A$5:$C$100,3,FALSE),0)</f>
        <v>0</v>
      </c>
      <c r="U4529" s="2">
        <f>IFERROR(VLOOKUP(C4529,'PICADAS DE COBRAS'!$A$6:$C$4645,3,FALSE),0)</f>
        <v>2</v>
      </c>
      <c r="V4529">
        <f>IFERROR(VLOOKUP(C4529,'ZIKA VIRUS'!$A$5:$C$2399,3,FALSE),0)</f>
        <v>0</v>
      </c>
      <c r="W4529">
        <f>IFERROR(VLOOKUP(C4529,'FEBRE TIFÓIDE'!$A$5:$C$46,3,FALSE),0)</f>
        <v>0</v>
      </c>
      <c r="X4529">
        <f>IFERROR(VLOOKUP(C4529,HANTAVIROSE!$A$5:$C$153,3,FALSE),0)</f>
        <v>0</v>
      </c>
      <c r="Y4529">
        <f>IFERROR(VLOOKUP(C4529,MENINGITE!$A$5:$C$447,3,FALSE),0)</f>
        <v>0</v>
      </c>
      <c r="Z4529">
        <f>IFERROR(VLOOKUP(C4529,RAIVA!$A$5:$C$16,3,FALSE),0)</f>
        <v>0</v>
      </c>
    </row>
    <row r="4530" spans="1:26" x14ac:dyDescent="0.3">
      <c r="A4530" s="2" t="s">
        <v>3988</v>
      </c>
      <c r="B4530" s="2" t="s">
        <v>4030</v>
      </c>
      <c r="C4530" s="2">
        <v>251360</v>
      </c>
      <c r="D4530" s="2">
        <v>2513604</v>
      </c>
      <c r="E4530" s="2" t="s">
        <v>3988</v>
      </c>
      <c r="F4530" s="2" t="s">
        <v>4030</v>
      </c>
      <c r="G4530" s="2">
        <f>IFERROR(VLOOKUP(D4530,Coordenadas!$A$2:$D$5571,3,FALSE),0)</f>
        <v>-7.3816199999999998</v>
      </c>
      <c r="H4530" s="2">
        <f>IFERROR(VLOOKUP(D4530,Coordenadas!$A$2:$D$5571,4,FALSE),0)</f>
        <v>-37.981900000000003</v>
      </c>
      <c r="I4530" s="2" t="s">
        <v>5324</v>
      </c>
      <c r="J4530" s="2">
        <v>7266</v>
      </c>
      <c r="K4530" s="2" t="s">
        <v>5332</v>
      </c>
      <c r="L4530" s="2">
        <f>IFERROR(VLOOKUP(C4530,BOTULISMO!$A$3:$C$19,3,FALSE),0)</f>
        <v>0</v>
      </c>
      <c r="M4530" s="2">
        <f>IFERROR(VLOOKUP(C4530,'LEISHMANIOSE VISCERAL'!$A$4:$C$454,3,FALSE),0)</f>
        <v>0</v>
      </c>
      <c r="N4530" s="2">
        <f>IFERROR(VLOOKUP(C4530,'LEISHMANIOSE TEGUMENTAR'!$A$4:$C$1681,3,FALSE),0)</f>
        <v>0</v>
      </c>
      <c r="O4530" s="2">
        <f>IFERROR(VLOOKUP(C4530,'FEBRE AMARELA'!$A$4:$C$38,3,FALSE),0)</f>
        <v>0</v>
      </c>
      <c r="P4530" s="2">
        <f>IFERROR(VLOOKUP(C4530,DENGUE!$A$5:$C$4097,3,FALSE),0)</f>
        <v>2</v>
      </c>
      <c r="Q4530" s="2">
        <f>IFERROR(VLOOKUP(C4530,'HEPATITE VIRAL'!$A$5:$C$3162,3,FALSE),0)</f>
        <v>0</v>
      </c>
      <c r="R4530" s="2">
        <f>IFERROR(VLOOKUP(C4530,'FEBRE MACULOSA'!$A$5:$C$181,3,FALSE),0)</f>
        <v>0</v>
      </c>
      <c r="S4530" s="2">
        <f>IFERROR(VLOOKUP(C4530,LEPTOSPIROSE!$A$5:$C$1176,3,FALSE),0)</f>
        <v>0</v>
      </c>
      <c r="T4530" s="2">
        <f>IFERROR(VLOOKUP(C4530,'DOENÇA DE CHAGAS'!$A$5:$C$100,3,FALSE),0)</f>
        <v>0</v>
      </c>
      <c r="U4530" s="2">
        <f>IFERROR(VLOOKUP(C4530,'PICADAS DE COBRAS'!$A$6:$C$4645,3,FALSE),0)</f>
        <v>0</v>
      </c>
      <c r="V4530">
        <f>IFERROR(VLOOKUP(C4530,'ZIKA VIRUS'!$A$5:$C$2399,3,FALSE),0)</f>
        <v>0</v>
      </c>
      <c r="W4530">
        <f>IFERROR(VLOOKUP(C4530,'FEBRE TIFÓIDE'!$A$5:$C$46,3,FALSE),0)</f>
        <v>0</v>
      </c>
      <c r="X4530">
        <f>IFERROR(VLOOKUP(C4530,HANTAVIROSE!$A$5:$C$153,3,FALSE),0)</f>
        <v>0</v>
      </c>
      <c r="Y4530">
        <f>IFERROR(VLOOKUP(C4530,MENINGITE!$A$5:$C$447,3,FALSE),0)</f>
        <v>0</v>
      </c>
      <c r="Z4530">
        <f>IFERROR(VLOOKUP(C4530,RAIVA!$A$5:$C$16,3,FALSE),0)</f>
        <v>0</v>
      </c>
    </row>
    <row r="4531" spans="1:26" x14ac:dyDescent="0.3">
      <c r="A4531" s="2" t="s">
        <v>2425</v>
      </c>
      <c r="B4531" s="2" t="s">
        <v>2582</v>
      </c>
      <c r="C4531" s="2">
        <v>315910</v>
      </c>
      <c r="D4531" s="2">
        <v>3159100</v>
      </c>
      <c r="E4531" s="2" t="s">
        <v>2425</v>
      </c>
      <c r="F4531" s="2" t="s">
        <v>2582</v>
      </c>
      <c r="G4531" s="2">
        <f>IFERROR(VLOOKUP(D4531,Coordenadas!$A$2:$D$5571,3,FALSE),0)</f>
        <v>-20.786799999999999</v>
      </c>
      <c r="H4531" s="2">
        <f>IFERROR(VLOOKUP(D4531,Coordenadas!$A$2:$D$5571,4,FALSE),0)</f>
        <v>-43.694899999999997</v>
      </c>
      <c r="I4531" s="2" t="s">
        <v>5325</v>
      </c>
      <c r="J4531" s="2">
        <v>3822</v>
      </c>
      <c r="K4531" s="2" t="s">
        <v>5332</v>
      </c>
      <c r="L4531" s="2">
        <f>IFERROR(VLOOKUP(C4531,BOTULISMO!$A$3:$C$19,3,FALSE),0)</f>
        <v>0</v>
      </c>
      <c r="M4531" s="2">
        <f>IFERROR(VLOOKUP(C4531,'LEISHMANIOSE VISCERAL'!$A$4:$C$454,3,FALSE),0)</f>
        <v>0</v>
      </c>
      <c r="N4531" s="2">
        <f>IFERROR(VLOOKUP(C4531,'LEISHMANIOSE TEGUMENTAR'!$A$4:$C$1681,3,FALSE),0)</f>
        <v>0</v>
      </c>
      <c r="O4531" s="2">
        <f>IFERROR(VLOOKUP(C4531,'FEBRE AMARELA'!$A$4:$C$38,3,FALSE),0)</f>
        <v>0</v>
      </c>
      <c r="P4531" s="2">
        <f>IFERROR(VLOOKUP(C4531,DENGUE!$A$5:$C$4097,3,FALSE),0)</f>
        <v>0</v>
      </c>
      <c r="Q4531" s="2">
        <f>IFERROR(VLOOKUP(C4531,'HEPATITE VIRAL'!$A$5:$C$3162,3,FALSE),0)</f>
        <v>0</v>
      </c>
      <c r="R4531" s="2">
        <f>IFERROR(VLOOKUP(C4531,'FEBRE MACULOSA'!$A$5:$C$181,3,FALSE),0)</f>
        <v>0</v>
      </c>
      <c r="S4531" s="2">
        <f>IFERROR(VLOOKUP(C4531,LEPTOSPIROSE!$A$5:$C$1176,3,FALSE),0)</f>
        <v>0</v>
      </c>
      <c r="T4531" s="2">
        <f>IFERROR(VLOOKUP(C4531,'DOENÇA DE CHAGAS'!$A$5:$C$100,3,FALSE),0)</f>
        <v>0</v>
      </c>
      <c r="U4531" s="2">
        <f>IFERROR(VLOOKUP(C4531,'PICADAS DE COBRAS'!$A$6:$C$4645,3,FALSE),0)</f>
        <v>9</v>
      </c>
      <c r="V4531">
        <f>IFERROR(VLOOKUP(C4531,'ZIKA VIRUS'!$A$5:$C$2399,3,FALSE),0)</f>
        <v>0</v>
      </c>
      <c r="W4531">
        <f>IFERROR(VLOOKUP(C4531,'FEBRE TIFÓIDE'!$A$5:$C$46,3,FALSE),0)</f>
        <v>0</v>
      </c>
      <c r="X4531">
        <f>IFERROR(VLOOKUP(C4531,HANTAVIROSE!$A$5:$C$153,3,FALSE),0)</f>
        <v>0</v>
      </c>
      <c r="Y4531">
        <f>IFERROR(VLOOKUP(C4531,MENINGITE!$A$5:$C$447,3,FALSE),0)</f>
        <v>0</v>
      </c>
      <c r="Z4531">
        <f>IFERROR(VLOOKUP(C4531,RAIVA!$A$5:$C$16,3,FALSE),0)</f>
        <v>0</v>
      </c>
    </row>
    <row r="4532" spans="1:26" x14ac:dyDescent="0.3">
      <c r="A4532" s="2" t="s">
        <v>3257</v>
      </c>
      <c r="B4532" s="2" t="s">
        <v>3322</v>
      </c>
      <c r="C4532" s="2">
        <v>292830</v>
      </c>
      <c r="D4532" s="2">
        <v>2928307</v>
      </c>
      <c r="E4532" s="2" t="s">
        <v>3257</v>
      </c>
      <c r="F4532" s="2" t="s">
        <v>3322</v>
      </c>
      <c r="G4532" s="2">
        <f>IFERROR(VLOOKUP(D4532,Coordenadas!$A$2:$D$5571,3,FALSE),0)</f>
        <v>-12.0311</v>
      </c>
      <c r="H4532" s="2">
        <f>IFERROR(VLOOKUP(D4532,Coordenadas!$A$2:$D$5571,4,FALSE),0)</f>
        <v>-38.869399999999999</v>
      </c>
      <c r="I4532" s="2" t="s">
        <v>5324</v>
      </c>
      <c r="J4532" s="2">
        <v>8776</v>
      </c>
      <c r="K4532" s="2" t="s">
        <v>5332</v>
      </c>
      <c r="L4532" s="2">
        <f>IFERROR(VLOOKUP(C4532,BOTULISMO!$A$3:$C$19,3,FALSE),0)</f>
        <v>0</v>
      </c>
      <c r="M4532" s="2">
        <f>IFERROR(VLOOKUP(C4532,'LEISHMANIOSE VISCERAL'!$A$4:$C$454,3,FALSE),0)</f>
        <v>0</v>
      </c>
      <c r="N4532" s="2">
        <f>IFERROR(VLOOKUP(C4532,'LEISHMANIOSE TEGUMENTAR'!$A$4:$C$1681,3,FALSE),0)</f>
        <v>0</v>
      </c>
      <c r="O4532" s="2">
        <f>IFERROR(VLOOKUP(C4532,'FEBRE AMARELA'!$A$4:$C$38,3,FALSE),0)</f>
        <v>0</v>
      </c>
      <c r="P4532" s="2">
        <f>IFERROR(VLOOKUP(C4532,DENGUE!$A$5:$C$4097,3,FALSE),0)</f>
        <v>60</v>
      </c>
      <c r="Q4532" s="2">
        <f>IFERROR(VLOOKUP(C4532,'HEPATITE VIRAL'!$A$5:$C$3162,3,FALSE),0)</f>
        <v>0</v>
      </c>
      <c r="R4532" s="2">
        <f>IFERROR(VLOOKUP(C4532,'FEBRE MACULOSA'!$A$5:$C$181,3,FALSE),0)</f>
        <v>0</v>
      </c>
      <c r="S4532" s="2">
        <f>IFERROR(VLOOKUP(C4532,LEPTOSPIROSE!$A$5:$C$1176,3,FALSE),0)</f>
        <v>0</v>
      </c>
      <c r="T4532" s="2">
        <f>IFERROR(VLOOKUP(C4532,'DOENÇA DE CHAGAS'!$A$5:$C$100,3,FALSE),0)</f>
        <v>0</v>
      </c>
      <c r="U4532" s="2">
        <f>IFERROR(VLOOKUP(C4532,'PICADAS DE COBRAS'!$A$6:$C$4645,3,FALSE),0)</f>
        <v>16</v>
      </c>
      <c r="V4532">
        <f>IFERROR(VLOOKUP(C4532,'ZIKA VIRUS'!$A$5:$C$2399,3,FALSE),0)</f>
        <v>15</v>
      </c>
      <c r="W4532">
        <f>IFERROR(VLOOKUP(C4532,'FEBRE TIFÓIDE'!$A$5:$C$46,3,FALSE),0)</f>
        <v>0</v>
      </c>
      <c r="X4532">
        <f>IFERROR(VLOOKUP(C4532,HANTAVIROSE!$A$5:$C$153,3,FALSE),0)</f>
        <v>0</v>
      </c>
      <c r="Y4532">
        <f>IFERROR(VLOOKUP(C4532,MENINGITE!$A$5:$C$447,3,FALSE),0)</f>
        <v>0</v>
      </c>
      <c r="Z4532">
        <f>IFERROR(VLOOKUP(C4532,RAIVA!$A$5:$C$16,3,FALSE),0)</f>
        <v>0</v>
      </c>
    </row>
    <row r="4533" spans="1:26" x14ac:dyDescent="0.3">
      <c r="A4533" s="2" t="s">
        <v>5044</v>
      </c>
      <c r="B4533" s="2" t="s">
        <v>4029</v>
      </c>
      <c r="C4533" s="2">
        <v>150680</v>
      </c>
      <c r="D4533" s="2">
        <v>1506807</v>
      </c>
      <c r="E4533" s="2" t="s">
        <v>5044</v>
      </c>
      <c r="F4533" s="2" t="s">
        <v>4029</v>
      </c>
      <c r="G4533" s="2">
        <f>IFERROR(VLOOKUP(D4533,Coordenadas!$A$2:$D$5571,3,FALSE),0)</f>
        <v>-2.4384899999999998</v>
      </c>
      <c r="H4533" s="2">
        <f>IFERROR(VLOOKUP(D4533,Coordenadas!$A$2:$D$5571,4,FALSE),0)</f>
        <v>-54.699599999999997</v>
      </c>
      <c r="I4533" s="2" t="s">
        <v>5323</v>
      </c>
      <c r="J4533" s="2">
        <v>294580</v>
      </c>
      <c r="K4533" s="2" t="s">
        <v>5333</v>
      </c>
      <c r="L4533" s="2">
        <f>IFERROR(VLOOKUP(C4533,BOTULISMO!$A$3:$C$19,3,FALSE),0)</f>
        <v>0</v>
      </c>
      <c r="M4533" s="2">
        <f>IFERROR(VLOOKUP(C4533,'LEISHMANIOSE VISCERAL'!$A$4:$C$454,3,FALSE),0)</f>
        <v>10</v>
      </c>
      <c r="N4533" s="2">
        <f>IFERROR(VLOOKUP(C4533,'LEISHMANIOSE TEGUMENTAR'!$A$4:$C$1681,3,FALSE),0)</f>
        <v>224</v>
      </c>
      <c r="O4533" s="2">
        <f>IFERROR(VLOOKUP(C4533,'FEBRE AMARELA'!$A$4:$C$38,3,FALSE),0)</f>
        <v>1</v>
      </c>
      <c r="P4533" s="2">
        <f>IFERROR(VLOOKUP(C4533,DENGUE!$A$5:$C$4097,3,FALSE),0)</f>
        <v>82</v>
      </c>
      <c r="Q4533" s="2">
        <f>IFERROR(VLOOKUP(C4533,'HEPATITE VIRAL'!$A$5:$C$3162,3,FALSE),0)</f>
        <v>423</v>
      </c>
      <c r="R4533" s="2">
        <f>IFERROR(VLOOKUP(C4533,'FEBRE MACULOSA'!$A$5:$C$181,3,FALSE),0)</f>
        <v>0</v>
      </c>
      <c r="S4533" s="2">
        <f>IFERROR(VLOOKUP(C4533,LEPTOSPIROSE!$A$5:$C$1176,3,FALSE),0)</f>
        <v>12</v>
      </c>
      <c r="T4533" s="2">
        <f>IFERROR(VLOOKUP(C4533,'DOENÇA DE CHAGAS'!$A$5:$C$100,3,FALSE),0)</f>
        <v>4</v>
      </c>
      <c r="U4533" s="2">
        <f>IFERROR(VLOOKUP(C4533,'PICADAS DE COBRAS'!$A$6:$C$4645,3,FALSE),0)</f>
        <v>519</v>
      </c>
      <c r="V4533">
        <f>IFERROR(VLOOKUP(C4533,'ZIKA VIRUS'!$A$5:$C$2399,3,FALSE),0)</f>
        <v>149</v>
      </c>
      <c r="W4533">
        <f>IFERROR(VLOOKUP(C4533,'FEBRE TIFÓIDE'!$A$5:$C$46,3,FALSE),0)</f>
        <v>0</v>
      </c>
      <c r="X4533">
        <f>IFERROR(VLOOKUP(C4533,HANTAVIROSE!$A$5:$C$153,3,FALSE),0)</f>
        <v>0</v>
      </c>
      <c r="Y4533">
        <f>IFERROR(VLOOKUP(C4533,MENINGITE!$A$5:$C$447,3,FALSE),0)</f>
        <v>9</v>
      </c>
      <c r="Z4533">
        <f>IFERROR(VLOOKUP(C4533,RAIVA!$A$5:$C$16,3,FALSE),0)</f>
        <v>0</v>
      </c>
    </row>
    <row r="4534" spans="1:26" x14ac:dyDescent="0.3">
      <c r="A4534" s="2" t="s">
        <v>3988</v>
      </c>
      <c r="B4534" s="2" t="s">
        <v>4029</v>
      </c>
      <c r="C4534" s="2">
        <v>251365</v>
      </c>
      <c r="D4534" s="2">
        <v>2513653</v>
      </c>
      <c r="E4534" s="2" t="s">
        <v>3988</v>
      </c>
      <c r="F4534" s="2" t="s">
        <v>4029</v>
      </c>
      <c r="G4534" s="2">
        <f>IFERROR(VLOOKUP(D4534,Coordenadas!$A$2:$D$5571,3,FALSE),0)</f>
        <v>-6.4836200000000002</v>
      </c>
      <c r="H4534" s="2">
        <f>IFERROR(VLOOKUP(D4534,Coordenadas!$A$2:$D$5571,4,FALSE),0)</f>
        <v>-38.476399999999998</v>
      </c>
      <c r="I4534" s="2" t="s">
        <v>5324</v>
      </c>
      <c r="J4534" s="2">
        <v>2615</v>
      </c>
      <c r="K4534" s="2" t="s">
        <v>5332</v>
      </c>
      <c r="L4534" s="2">
        <f>IFERROR(VLOOKUP(C4534,BOTULISMO!$A$3:$C$19,3,FALSE),0)</f>
        <v>0</v>
      </c>
      <c r="M4534" s="2">
        <f>IFERROR(VLOOKUP(C4534,'LEISHMANIOSE VISCERAL'!$A$4:$C$454,3,FALSE),0)</f>
        <v>0</v>
      </c>
      <c r="N4534" s="2">
        <f>IFERROR(VLOOKUP(C4534,'LEISHMANIOSE TEGUMENTAR'!$A$4:$C$1681,3,FALSE),0)</f>
        <v>0</v>
      </c>
      <c r="O4534" s="2">
        <f>IFERROR(VLOOKUP(C4534,'FEBRE AMARELA'!$A$4:$C$38,3,FALSE),0)</f>
        <v>0</v>
      </c>
      <c r="P4534" s="2">
        <f>IFERROR(VLOOKUP(C4534,DENGUE!$A$5:$C$4097,3,FALSE),0)</f>
        <v>25</v>
      </c>
      <c r="Q4534" s="2">
        <f>IFERROR(VLOOKUP(C4534,'HEPATITE VIRAL'!$A$5:$C$3162,3,FALSE),0)</f>
        <v>0</v>
      </c>
      <c r="R4534" s="2">
        <f>IFERROR(VLOOKUP(C4534,'FEBRE MACULOSA'!$A$5:$C$181,3,FALSE),0)</f>
        <v>0</v>
      </c>
      <c r="S4534" s="2">
        <f>IFERROR(VLOOKUP(C4534,LEPTOSPIROSE!$A$5:$C$1176,3,FALSE),0)</f>
        <v>0</v>
      </c>
      <c r="T4534" s="2">
        <f>IFERROR(VLOOKUP(C4534,'DOENÇA DE CHAGAS'!$A$5:$C$100,3,FALSE),0)</f>
        <v>0</v>
      </c>
      <c r="U4534" s="2">
        <f>IFERROR(VLOOKUP(C4534,'PICADAS DE COBRAS'!$A$6:$C$4645,3,FALSE),0)</f>
        <v>0</v>
      </c>
      <c r="V4534">
        <f>IFERROR(VLOOKUP(C4534,'ZIKA VIRUS'!$A$5:$C$2399,3,FALSE),0)</f>
        <v>0</v>
      </c>
      <c r="W4534">
        <f>IFERROR(VLOOKUP(C4534,'FEBRE TIFÓIDE'!$A$5:$C$46,3,FALSE),0)</f>
        <v>0</v>
      </c>
      <c r="X4534">
        <f>IFERROR(VLOOKUP(C4534,HANTAVIROSE!$A$5:$C$153,3,FALSE),0)</f>
        <v>0</v>
      </c>
      <c r="Y4534">
        <f>IFERROR(VLOOKUP(C4534,MENINGITE!$A$5:$C$447,3,FALSE),0)</f>
        <v>0</v>
      </c>
      <c r="Z4534">
        <f>IFERROR(VLOOKUP(C4534,RAIVA!$A$5:$C$16,3,FALSE),0)</f>
        <v>0</v>
      </c>
    </row>
    <row r="4535" spans="1:26" x14ac:dyDescent="0.3">
      <c r="A4535" s="2" t="s">
        <v>5044</v>
      </c>
      <c r="B4535" s="2" t="s">
        <v>5072</v>
      </c>
      <c r="C4535" s="2">
        <v>150690</v>
      </c>
      <c r="D4535" s="2">
        <v>1506906</v>
      </c>
      <c r="E4535" s="2" t="s">
        <v>5044</v>
      </c>
      <c r="F4535" s="2" t="s">
        <v>5072</v>
      </c>
      <c r="G4535" s="2">
        <f>IFERROR(VLOOKUP(D4535,Coordenadas!$A$2:$D$5571,3,FALSE),0)</f>
        <v>-0.93096999999999996</v>
      </c>
      <c r="H4535" s="2">
        <f>IFERROR(VLOOKUP(D4535,Coordenadas!$A$2:$D$5571,4,FALSE),0)</f>
        <v>-47.3855</v>
      </c>
      <c r="I4535" s="2" t="s">
        <v>5323</v>
      </c>
      <c r="J4535" s="2">
        <v>6141</v>
      </c>
      <c r="K4535" s="2" t="s">
        <v>5332</v>
      </c>
      <c r="L4535" s="2">
        <f>IFERROR(VLOOKUP(C4535,BOTULISMO!$A$3:$C$19,3,FALSE),0)</f>
        <v>0</v>
      </c>
      <c r="M4535" s="2">
        <f>IFERROR(VLOOKUP(C4535,'LEISHMANIOSE VISCERAL'!$A$4:$C$454,3,FALSE),0)</f>
        <v>0</v>
      </c>
      <c r="N4535" s="2">
        <f>IFERROR(VLOOKUP(C4535,'LEISHMANIOSE TEGUMENTAR'!$A$4:$C$1681,3,FALSE),0)</f>
        <v>0</v>
      </c>
      <c r="O4535" s="2">
        <f>IFERROR(VLOOKUP(C4535,'FEBRE AMARELA'!$A$4:$C$38,3,FALSE),0)</f>
        <v>0</v>
      </c>
      <c r="P4535" s="2">
        <f>IFERROR(VLOOKUP(C4535,DENGUE!$A$5:$C$4097,3,FALSE),0)</f>
        <v>9</v>
      </c>
      <c r="Q4535" s="2">
        <f>IFERROR(VLOOKUP(C4535,'HEPATITE VIRAL'!$A$5:$C$3162,3,FALSE),0)</f>
        <v>0</v>
      </c>
      <c r="R4535" s="2">
        <f>IFERROR(VLOOKUP(C4535,'FEBRE MACULOSA'!$A$5:$C$181,3,FALSE),0)</f>
        <v>0</v>
      </c>
      <c r="S4535" s="2">
        <f>IFERROR(VLOOKUP(C4535,LEPTOSPIROSE!$A$5:$C$1176,3,FALSE),0)</f>
        <v>0</v>
      </c>
      <c r="T4535" s="2">
        <f>IFERROR(VLOOKUP(C4535,'DOENÇA DE CHAGAS'!$A$5:$C$100,3,FALSE),0)</f>
        <v>0</v>
      </c>
      <c r="U4535" s="2">
        <f>IFERROR(VLOOKUP(C4535,'PICADAS DE COBRAS'!$A$6:$C$4645,3,FALSE),0)</f>
        <v>0</v>
      </c>
      <c r="V4535">
        <f>IFERROR(VLOOKUP(C4535,'ZIKA VIRUS'!$A$5:$C$2399,3,FALSE),0)</f>
        <v>0</v>
      </c>
      <c r="W4535">
        <f>IFERROR(VLOOKUP(C4535,'FEBRE TIFÓIDE'!$A$5:$C$46,3,FALSE),0)</f>
        <v>0</v>
      </c>
      <c r="X4535">
        <f>IFERROR(VLOOKUP(C4535,HANTAVIROSE!$A$5:$C$153,3,FALSE),0)</f>
        <v>0</v>
      </c>
      <c r="Y4535">
        <f>IFERROR(VLOOKUP(C4535,MENINGITE!$A$5:$C$447,3,FALSE),0)</f>
        <v>0</v>
      </c>
      <c r="Z4535">
        <f>IFERROR(VLOOKUP(C4535,RAIVA!$A$5:$C$16,3,FALSE),0)</f>
        <v>0</v>
      </c>
    </row>
    <row r="4536" spans="1:26" x14ac:dyDescent="0.3">
      <c r="A4536" s="2" t="s">
        <v>470</v>
      </c>
      <c r="B4536" s="2" t="s">
        <v>594</v>
      </c>
      <c r="C4536" s="2">
        <v>431740</v>
      </c>
      <c r="D4536" s="2">
        <v>4317400</v>
      </c>
      <c r="E4536" s="2" t="s">
        <v>470</v>
      </c>
      <c r="F4536" s="2" t="s">
        <v>594</v>
      </c>
      <c r="G4536" s="2">
        <f>IFERROR(VLOOKUP(D4536,Coordenadas!$A$2:$D$5571,3,FALSE),0)</f>
        <v>-29.189699999999998</v>
      </c>
      <c r="H4536" s="2">
        <f>IFERROR(VLOOKUP(D4536,Coordenadas!$A$2:$D$5571,4,FALSE),0)</f>
        <v>-54.866599999999998</v>
      </c>
      <c r="I4536" s="2" t="s">
        <v>5326</v>
      </c>
      <c r="J4536" s="2">
        <v>49071</v>
      </c>
      <c r="K4536" s="2" t="s">
        <v>5330</v>
      </c>
      <c r="L4536" s="2">
        <f>IFERROR(VLOOKUP(C4536,BOTULISMO!$A$3:$C$19,3,FALSE),0)</f>
        <v>0</v>
      </c>
      <c r="M4536" s="2">
        <f>IFERROR(VLOOKUP(C4536,'LEISHMANIOSE VISCERAL'!$A$4:$C$454,3,FALSE),0)</f>
        <v>0</v>
      </c>
      <c r="N4536" s="2">
        <f>IFERROR(VLOOKUP(C4536,'LEISHMANIOSE TEGUMENTAR'!$A$4:$C$1681,3,FALSE),0)</f>
        <v>0</v>
      </c>
      <c r="O4536" s="2">
        <f>IFERROR(VLOOKUP(C4536,'FEBRE AMARELA'!$A$4:$C$38,3,FALSE),0)</f>
        <v>0</v>
      </c>
      <c r="P4536" s="2">
        <f>IFERROR(VLOOKUP(C4536,DENGUE!$A$5:$C$4097,3,FALSE),0)</f>
        <v>0</v>
      </c>
      <c r="Q4536" s="2">
        <f>IFERROR(VLOOKUP(C4536,'HEPATITE VIRAL'!$A$5:$C$3162,3,FALSE),0)</f>
        <v>77</v>
      </c>
      <c r="R4536" s="2">
        <f>IFERROR(VLOOKUP(C4536,'FEBRE MACULOSA'!$A$5:$C$181,3,FALSE),0)</f>
        <v>0</v>
      </c>
      <c r="S4536" s="2">
        <f>IFERROR(VLOOKUP(C4536,LEPTOSPIROSE!$A$5:$C$1176,3,FALSE),0)</f>
        <v>6</v>
      </c>
      <c r="T4536" s="2">
        <f>IFERROR(VLOOKUP(C4536,'DOENÇA DE CHAGAS'!$A$5:$C$100,3,FALSE),0)</f>
        <v>0</v>
      </c>
      <c r="U4536" s="2">
        <f>IFERROR(VLOOKUP(C4536,'PICADAS DE COBRAS'!$A$6:$C$4645,3,FALSE),0)</f>
        <v>20</v>
      </c>
      <c r="V4536">
        <f>IFERROR(VLOOKUP(C4536,'ZIKA VIRUS'!$A$5:$C$2399,3,FALSE),0)</f>
        <v>11</v>
      </c>
      <c r="W4536">
        <f>IFERROR(VLOOKUP(C4536,'FEBRE TIFÓIDE'!$A$5:$C$46,3,FALSE),0)</f>
        <v>0</v>
      </c>
      <c r="X4536">
        <f>IFERROR(VLOOKUP(C4536,HANTAVIROSE!$A$5:$C$153,3,FALSE),0)</f>
        <v>0</v>
      </c>
      <c r="Y4536">
        <f>IFERROR(VLOOKUP(C4536,MENINGITE!$A$5:$C$447,3,FALSE),0)</f>
        <v>1</v>
      </c>
      <c r="Z4536">
        <f>IFERROR(VLOOKUP(C4536,RAIVA!$A$5:$C$16,3,FALSE),0)</f>
        <v>0</v>
      </c>
    </row>
    <row r="4537" spans="1:26" x14ac:dyDescent="0.3">
      <c r="A4537" s="2" t="s">
        <v>967</v>
      </c>
      <c r="B4537" s="2" t="s">
        <v>1024</v>
      </c>
      <c r="C4537" s="2">
        <v>421569</v>
      </c>
      <c r="D4537" s="2">
        <v>4215695</v>
      </c>
      <c r="E4537" s="2" t="s">
        <v>967</v>
      </c>
      <c r="F4537" s="2" t="s">
        <v>1024</v>
      </c>
      <c r="G4537" s="2">
        <f>IFERROR(VLOOKUP(D4537,Coordenadas!$A$2:$D$5571,3,FALSE),0)</f>
        <v>-26.6388</v>
      </c>
      <c r="H4537" s="2">
        <f>IFERROR(VLOOKUP(D4537,Coordenadas!$A$2:$D$5571,4,FALSE),0)</f>
        <v>-52.679900000000004</v>
      </c>
      <c r="I4537" s="2" t="s">
        <v>5326</v>
      </c>
      <c r="J4537" s="2">
        <v>1465</v>
      </c>
      <c r="K4537" s="2" t="s">
        <v>5332</v>
      </c>
      <c r="L4537" s="2">
        <f>IFERROR(VLOOKUP(C4537,BOTULISMO!$A$3:$C$19,3,FALSE),0)</f>
        <v>0</v>
      </c>
      <c r="M4537" s="2">
        <f>IFERROR(VLOOKUP(C4537,'LEISHMANIOSE VISCERAL'!$A$4:$C$454,3,FALSE),0)</f>
        <v>0</v>
      </c>
      <c r="N4537" s="2">
        <f>IFERROR(VLOOKUP(C4537,'LEISHMANIOSE TEGUMENTAR'!$A$4:$C$1681,3,FALSE),0)</f>
        <v>0</v>
      </c>
      <c r="O4537" s="2">
        <f>IFERROR(VLOOKUP(C4537,'FEBRE AMARELA'!$A$4:$C$38,3,FALSE),0)</f>
        <v>0</v>
      </c>
      <c r="P4537" s="2">
        <f>IFERROR(VLOOKUP(C4537,DENGUE!$A$5:$C$4097,3,FALSE),0)</f>
        <v>0</v>
      </c>
      <c r="Q4537" s="2">
        <f>IFERROR(VLOOKUP(C4537,'HEPATITE VIRAL'!$A$5:$C$3162,3,FALSE),0)</f>
        <v>9</v>
      </c>
      <c r="R4537" s="2">
        <f>IFERROR(VLOOKUP(C4537,'FEBRE MACULOSA'!$A$5:$C$181,3,FALSE),0)</f>
        <v>0</v>
      </c>
      <c r="S4537" s="2">
        <f>IFERROR(VLOOKUP(C4537,LEPTOSPIROSE!$A$5:$C$1176,3,FALSE),0)</f>
        <v>0</v>
      </c>
      <c r="T4537" s="2">
        <f>IFERROR(VLOOKUP(C4537,'DOENÇA DE CHAGAS'!$A$5:$C$100,3,FALSE),0)</f>
        <v>0</v>
      </c>
      <c r="U4537" s="2">
        <f>IFERROR(VLOOKUP(C4537,'PICADAS DE COBRAS'!$A$6:$C$4645,3,FALSE),0)</f>
        <v>9</v>
      </c>
      <c r="V4537">
        <f>IFERROR(VLOOKUP(C4537,'ZIKA VIRUS'!$A$5:$C$2399,3,FALSE),0)</f>
        <v>0</v>
      </c>
      <c r="W4537">
        <f>IFERROR(VLOOKUP(C4537,'FEBRE TIFÓIDE'!$A$5:$C$46,3,FALSE),0)</f>
        <v>0</v>
      </c>
      <c r="X4537">
        <f>IFERROR(VLOOKUP(C4537,HANTAVIROSE!$A$5:$C$153,3,FALSE),0)</f>
        <v>0</v>
      </c>
      <c r="Y4537">
        <f>IFERROR(VLOOKUP(C4537,MENINGITE!$A$5:$C$447,3,FALSE),0)</f>
        <v>0</v>
      </c>
      <c r="Z4537">
        <f>IFERROR(VLOOKUP(C4537,RAIVA!$A$5:$C$16,3,FALSE),0)</f>
        <v>0</v>
      </c>
    </row>
    <row r="4538" spans="1:26" x14ac:dyDescent="0.3">
      <c r="A4538" s="2" t="s">
        <v>250</v>
      </c>
      <c r="B4538" s="2" t="s">
        <v>283</v>
      </c>
      <c r="C4538" s="2">
        <v>510726</v>
      </c>
      <c r="D4538" s="2">
        <v>5107263</v>
      </c>
      <c r="E4538" s="2" t="s">
        <v>250</v>
      </c>
      <c r="F4538" s="2" t="s">
        <v>283</v>
      </c>
      <c r="G4538" s="2">
        <f>IFERROR(VLOOKUP(D4538,Coordenadas!$A$2:$D$5571,3,FALSE),0)</f>
        <v>-14.4945</v>
      </c>
      <c r="H4538" s="2">
        <f>IFERROR(VLOOKUP(D4538,Coordenadas!$A$2:$D$5571,4,FALSE),0)</f>
        <v>-57.009099999999997</v>
      </c>
      <c r="I4538" s="2" t="s">
        <v>5327</v>
      </c>
      <c r="J4538" s="2">
        <v>2991</v>
      </c>
      <c r="K4538" s="2" t="s">
        <v>5332</v>
      </c>
      <c r="L4538" s="2">
        <f>IFERROR(VLOOKUP(C4538,BOTULISMO!$A$3:$C$19,3,FALSE),0)</f>
        <v>0</v>
      </c>
      <c r="M4538" s="2">
        <f>IFERROR(VLOOKUP(C4538,'LEISHMANIOSE VISCERAL'!$A$4:$C$454,3,FALSE),0)</f>
        <v>0</v>
      </c>
      <c r="N4538" s="2">
        <f>IFERROR(VLOOKUP(C4538,'LEISHMANIOSE TEGUMENTAR'!$A$4:$C$1681,3,FALSE),0)</f>
        <v>0</v>
      </c>
      <c r="O4538" s="2">
        <f>IFERROR(VLOOKUP(C4538,'FEBRE AMARELA'!$A$4:$C$38,3,FALSE),0)</f>
        <v>0</v>
      </c>
      <c r="P4538" s="2">
        <f>IFERROR(VLOOKUP(C4538,DENGUE!$A$5:$C$4097,3,FALSE),0)</f>
        <v>9</v>
      </c>
      <c r="Q4538" s="2">
        <f>IFERROR(VLOOKUP(C4538,'HEPATITE VIRAL'!$A$5:$C$3162,3,FALSE),0)</f>
        <v>3</v>
      </c>
      <c r="R4538" s="2">
        <f>IFERROR(VLOOKUP(C4538,'FEBRE MACULOSA'!$A$5:$C$181,3,FALSE),0)</f>
        <v>0</v>
      </c>
      <c r="S4538" s="2">
        <f>IFERROR(VLOOKUP(C4538,LEPTOSPIROSE!$A$5:$C$1176,3,FALSE),0)</f>
        <v>0</v>
      </c>
      <c r="T4538" s="2">
        <f>IFERROR(VLOOKUP(C4538,'DOENÇA DE CHAGAS'!$A$5:$C$100,3,FALSE),0)</f>
        <v>0</v>
      </c>
      <c r="U4538" s="2">
        <f>IFERROR(VLOOKUP(C4538,'PICADAS DE COBRAS'!$A$6:$C$4645,3,FALSE),0)</f>
        <v>4</v>
      </c>
      <c r="V4538">
        <f>IFERROR(VLOOKUP(C4538,'ZIKA VIRUS'!$A$5:$C$2399,3,FALSE),0)</f>
        <v>0</v>
      </c>
      <c r="W4538">
        <f>IFERROR(VLOOKUP(C4538,'FEBRE TIFÓIDE'!$A$5:$C$46,3,FALSE),0)</f>
        <v>0</v>
      </c>
      <c r="X4538">
        <f>IFERROR(VLOOKUP(C4538,HANTAVIROSE!$A$5:$C$153,3,FALSE),0)</f>
        <v>0</v>
      </c>
      <c r="Y4538">
        <f>IFERROR(VLOOKUP(C4538,MENINGITE!$A$5:$C$447,3,FALSE),0)</f>
        <v>0</v>
      </c>
      <c r="Z4538">
        <f>IFERROR(VLOOKUP(C4538,RAIVA!$A$5:$C$16,3,FALSE),0)</f>
        <v>0</v>
      </c>
    </row>
    <row r="4539" spans="1:26" x14ac:dyDescent="0.3">
      <c r="A4539" s="2" t="s">
        <v>3257</v>
      </c>
      <c r="B4539" s="2" t="s">
        <v>3319</v>
      </c>
      <c r="C4539" s="2">
        <v>292860</v>
      </c>
      <c r="D4539" s="2">
        <v>2928604</v>
      </c>
      <c r="E4539" s="2" t="s">
        <v>3257</v>
      </c>
      <c r="F4539" s="2" t="s">
        <v>3319</v>
      </c>
      <c r="G4539" s="2">
        <f>IFERROR(VLOOKUP(D4539,Coordenadas!$A$2:$D$5571,3,FALSE),0)</f>
        <v>-12.5472</v>
      </c>
      <c r="H4539" s="2">
        <f>IFERROR(VLOOKUP(D4539,Coordenadas!$A$2:$D$5571,4,FALSE),0)</f>
        <v>-38.713700000000003</v>
      </c>
      <c r="I4539" s="2" t="s">
        <v>5324</v>
      </c>
      <c r="J4539" s="2">
        <v>57800</v>
      </c>
      <c r="K4539" s="2" t="s">
        <v>5331</v>
      </c>
      <c r="L4539" s="2">
        <f>IFERROR(VLOOKUP(C4539,BOTULISMO!$A$3:$C$19,3,FALSE),0)</f>
        <v>0</v>
      </c>
      <c r="M4539" s="2">
        <f>IFERROR(VLOOKUP(C4539,'LEISHMANIOSE VISCERAL'!$A$4:$C$454,3,FALSE),0)</f>
        <v>0</v>
      </c>
      <c r="N4539" s="2">
        <f>IFERROR(VLOOKUP(C4539,'LEISHMANIOSE TEGUMENTAR'!$A$4:$C$1681,3,FALSE),0)</f>
        <v>0</v>
      </c>
      <c r="O4539" s="2">
        <f>IFERROR(VLOOKUP(C4539,'FEBRE AMARELA'!$A$4:$C$38,3,FALSE),0)</f>
        <v>0</v>
      </c>
      <c r="P4539" s="2">
        <f>IFERROR(VLOOKUP(C4539,DENGUE!$A$5:$C$4097,3,FALSE),0)</f>
        <v>7</v>
      </c>
      <c r="Q4539" s="2">
        <f>IFERROR(VLOOKUP(C4539,'HEPATITE VIRAL'!$A$5:$C$3162,3,FALSE),0)</f>
        <v>0</v>
      </c>
      <c r="R4539" s="2">
        <f>IFERROR(VLOOKUP(C4539,'FEBRE MACULOSA'!$A$5:$C$181,3,FALSE),0)</f>
        <v>0</v>
      </c>
      <c r="S4539" s="2">
        <f>IFERROR(VLOOKUP(C4539,LEPTOSPIROSE!$A$5:$C$1176,3,FALSE),0)</f>
        <v>0</v>
      </c>
      <c r="T4539" s="2">
        <f>IFERROR(VLOOKUP(C4539,'DOENÇA DE CHAGAS'!$A$5:$C$100,3,FALSE),0)</f>
        <v>0</v>
      </c>
      <c r="U4539" s="2">
        <f>IFERROR(VLOOKUP(C4539,'PICADAS DE COBRAS'!$A$6:$C$4645,3,FALSE),0)</f>
        <v>6</v>
      </c>
      <c r="V4539">
        <f>IFERROR(VLOOKUP(C4539,'ZIKA VIRUS'!$A$5:$C$2399,3,FALSE),0)</f>
        <v>7</v>
      </c>
      <c r="W4539">
        <f>IFERROR(VLOOKUP(C4539,'FEBRE TIFÓIDE'!$A$5:$C$46,3,FALSE),0)</f>
        <v>0</v>
      </c>
      <c r="X4539">
        <f>IFERROR(VLOOKUP(C4539,HANTAVIROSE!$A$5:$C$153,3,FALSE),0)</f>
        <v>0</v>
      </c>
      <c r="Y4539">
        <f>IFERROR(VLOOKUP(C4539,MENINGITE!$A$5:$C$447,3,FALSE),0)</f>
        <v>0</v>
      </c>
      <c r="Z4539">
        <f>IFERROR(VLOOKUP(C4539,RAIVA!$A$5:$C$16,3,FALSE),0)</f>
        <v>0</v>
      </c>
    </row>
    <row r="4540" spans="1:26" x14ac:dyDescent="0.3">
      <c r="A4540" s="2" t="s">
        <v>967</v>
      </c>
      <c r="B4540" s="2" t="s">
        <v>1023</v>
      </c>
      <c r="C4540" s="2">
        <v>421570</v>
      </c>
      <c r="D4540" s="2">
        <v>4215703</v>
      </c>
      <c r="E4540" s="2" t="s">
        <v>967</v>
      </c>
      <c r="F4540" s="2" t="s">
        <v>1023</v>
      </c>
      <c r="G4540" s="2">
        <f>IFERROR(VLOOKUP(D4540,Coordenadas!$A$2:$D$5571,3,FALSE),0)</f>
        <v>-27.685199999999998</v>
      </c>
      <c r="H4540" s="2">
        <f>IFERROR(VLOOKUP(D4540,Coordenadas!$A$2:$D$5571,4,FALSE),0)</f>
        <v>-48.781300000000002</v>
      </c>
      <c r="I4540" s="2" t="s">
        <v>5326</v>
      </c>
      <c r="J4540" s="2">
        <v>19823</v>
      </c>
      <c r="K4540" s="2" t="s">
        <v>5332</v>
      </c>
      <c r="L4540" s="2">
        <f>IFERROR(VLOOKUP(C4540,BOTULISMO!$A$3:$C$19,3,FALSE),0)</f>
        <v>0</v>
      </c>
      <c r="M4540" s="2">
        <f>IFERROR(VLOOKUP(C4540,'LEISHMANIOSE VISCERAL'!$A$4:$C$454,3,FALSE),0)</f>
        <v>0</v>
      </c>
      <c r="N4540" s="2">
        <f>IFERROR(VLOOKUP(C4540,'LEISHMANIOSE TEGUMENTAR'!$A$4:$C$1681,3,FALSE),0)</f>
        <v>0</v>
      </c>
      <c r="O4540" s="2">
        <f>IFERROR(VLOOKUP(C4540,'FEBRE AMARELA'!$A$4:$C$38,3,FALSE),0)</f>
        <v>0</v>
      </c>
      <c r="P4540" s="2">
        <f>IFERROR(VLOOKUP(C4540,DENGUE!$A$5:$C$4097,3,FALSE),0)</f>
        <v>0</v>
      </c>
      <c r="Q4540" s="2">
        <f>IFERROR(VLOOKUP(C4540,'HEPATITE VIRAL'!$A$5:$C$3162,3,FALSE),0)</f>
        <v>7</v>
      </c>
      <c r="R4540" s="2">
        <f>IFERROR(VLOOKUP(C4540,'FEBRE MACULOSA'!$A$5:$C$181,3,FALSE),0)</f>
        <v>0</v>
      </c>
      <c r="S4540" s="2">
        <f>IFERROR(VLOOKUP(C4540,LEPTOSPIROSE!$A$5:$C$1176,3,FALSE),0)</f>
        <v>0</v>
      </c>
      <c r="T4540" s="2">
        <f>IFERROR(VLOOKUP(C4540,'DOENÇA DE CHAGAS'!$A$5:$C$100,3,FALSE),0)</f>
        <v>0</v>
      </c>
      <c r="U4540" s="2">
        <f>IFERROR(VLOOKUP(C4540,'PICADAS DE COBRAS'!$A$6:$C$4645,3,FALSE),0)</f>
        <v>6</v>
      </c>
      <c r="V4540">
        <f>IFERROR(VLOOKUP(C4540,'ZIKA VIRUS'!$A$5:$C$2399,3,FALSE),0)</f>
        <v>0</v>
      </c>
      <c r="W4540">
        <f>IFERROR(VLOOKUP(C4540,'FEBRE TIFÓIDE'!$A$5:$C$46,3,FALSE),0)</f>
        <v>0</v>
      </c>
      <c r="X4540">
        <f>IFERROR(VLOOKUP(C4540,HANTAVIROSE!$A$5:$C$153,3,FALSE),0)</f>
        <v>0</v>
      </c>
      <c r="Y4540">
        <f>IFERROR(VLOOKUP(C4540,MENINGITE!$A$5:$C$447,3,FALSE),0)</f>
        <v>0</v>
      </c>
      <c r="Z4540">
        <f>IFERROR(VLOOKUP(C4540,RAIVA!$A$5:$C$16,3,FALSE),0)</f>
        <v>0</v>
      </c>
    </row>
    <row r="4541" spans="1:26" x14ac:dyDescent="0.3">
      <c r="A4541" s="2" t="s">
        <v>3652</v>
      </c>
      <c r="B4541" s="2" t="s">
        <v>3660</v>
      </c>
      <c r="C4541" s="2">
        <v>280660</v>
      </c>
      <c r="D4541" s="2">
        <v>2806602</v>
      </c>
      <c r="E4541" s="2" t="s">
        <v>3652</v>
      </c>
      <c r="F4541" s="2" t="s">
        <v>3660</v>
      </c>
      <c r="G4541" s="2">
        <f>IFERROR(VLOOKUP(D4541,Coordenadas!$A$2:$D$5571,3,FALSE),0)</f>
        <v>-10.789199999999999</v>
      </c>
      <c r="H4541" s="2">
        <f>IFERROR(VLOOKUP(D4541,Coordenadas!$A$2:$D$5571,4,FALSE),0)</f>
        <v>-37.056399999999996</v>
      </c>
      <c r="I4541" s="2" t="s">
        <v>5324</v>
      </c>
      <c r="J4541" s="2">
        <v>11410</v>
      </c>
      <c r="K4541" s="2" t="s">
        <v>5332</v>
      </c>
      <c r="L4541" s="2">
        <f>IFERROR(VLOOKUP(C4541,BOTULISMO!$A$3:$C$19,3,FALSE),0)</f>
        <v>0</v>
      </c>
      <c r="M4541" s="2">
        <f>IFERROR(VLOOKUP(C4541,'LEISHMANIOSE VISCERAL'!$A$4:$C$454,3,FALSE),0)</f>
        <v>0</v>
      </c>
      <c r="N4541" s="2">
        <f>IFERROR(VLOOKUP(C4541,'LEISHMANIOSE TEGUMENTAR'!$A$4:$C$1681,3,FALSE),0)</f>
        <v>0</v>
      </c>
      <c r="O4541" s="2">
        <f>IFERROR(VLOOKUP(C4541,'FEBRE AMARELA'!$A$4:$C$38,3,FALSE),0)</f>
        <v>0</v>
      </c>
      <c r="P4541" s="2">
        <f>IFERROR(VLOOKUP(C4541,DENGUE!$A$5:$C$4097,3,FALSE),0)</f>
        <v>1</v>
      </c>
      <c r="Q4541" s="2">
        <f>IFERROR(VLOOKUP(C4541,'HEPATITE VIRAL'!$A$5:$C$3162,3,FALSE),0)</f>
        <v>0</v>
      </c>
      <c r="R4541" s="2">
        <f>IFERROR(VLOOKUP(C4541,'FEBRE MACULOSA'!$A$5:$C$181,3,FALSE),0)</f>
        <v>0</v>
      </c>
      <c r="S4541" s="2">
        <f>IFERROR(VLOOKUP(C4541,LEPTOSPIROSE!$A$5:$C$1176,3,FALSE),0)</f>
        <v>0</v>
      </c>
      <c r="T4541" s="2">
        <f>IFERROR(VLOOKUP(C4541,'DOENÇA DE CHAGAS'!$A$5:$C$100,3,FALSE),0)</f>
        <v>0</v>
      </c>
      <c r="U4541" s="2">
        <f>IFERROR(VLOOKUP(C4541,'PICADAS DE COBRAS'!$A$6:$C$4645,3,FALSE),0)</f>
        <v>0</v>
      </c>
      <c r="V4541">
        <f>IFERROR(VLOOKUP(C4541,'ZIKA VIRUS'!$A$5:$C$2399,3,FALSE),0)</f>
        <v>0</v>
      </c>
      <c r="W4541">
        <f>IFERROR(VLOOKUP(C4541,'FEBRE TIFÓIDE'!$A$5:$C$46,3,FALSE),0)</f>
        <v>0</v>
      </c>
      <c r="X4541">
        <f>IFERROR(VLOOKUP(C4541,HANTAVIROSE!$A$5:$C$153,3,FALSE),0)</f>
        <v>0</v>
      </c>
      <c r="Y4541">
        <f>IFERROR(VLOOKUP(C4541,MENINGITE!$A$5:$C$447,3,FALSE),0)</f>
        <v>0</v>
      </c>
      <c r="Z4541">
        <f>IFERROR(VLOOKUP(C4541,RAIVA!$A$5:$C$16,3,FALSE),0)</f>
        <v>0</v>
      </c>
    </row>
    <row r="4542" spans="1:26" x14ac:dyDescent="0.3">
      <c r="A4542" s="2" t="s">
        <v>4704</v>
      </c>
      <c r="B4542" s="2" t="s">
        <v>4746</v>
      </c>
      <c r="C4542" s="2">
        <v>211027</v>
      </c>
      <c r="D4542" s="2">
        <v>2110278</v>
      </c>
      <c r="E4542" s="2" t="s">
        <v>4704</v>
      </c>
      <c r="F4542" s="2" t="s">
        <v>4746</v>
      </c>
      <c r="G4542" s="2">
        <f>IFERROR(VLOOKUP(D4542,Coordenadas!$A$2:$D$5571,3,FALSE),0)</f>
        <v>-2.50068</v>
      </c>
      <c r="H4542" s="2">
        <f>IFERROR(VLOOKUP(D4542,Coordenadas!$A$2:$D$5571,4,FALSE),0)</f>
        <v>-43.238</v>
      </c>
      <c r="I4542" s="2" t="s">
        <v>5324</v>
      </c>
      <c r="J4542" s="2">
        <v>13820</v>
      </c>
      <c r="K4542" s="2" t="s">
        <v>5332</v>
      </c>
      <c r="L4542" s="2">
        <f>IFERROR(VLOOKUP(C4542,BOTULISMO!$A$3:$C$19,3,FALSE),0)</f>
        <v>0</v>
      </c>
      <c r="M4542" s="2">
        <f>IFERROR(VLOOKUP(C4542,'LEISHMANIOSE VISCERAL'!$A$4:$C$454,3,FALSE),0)</f>
        <v>0</v>
      </c>
      <c r="N4542" s="2">
        <f>IFERROR(VLOOKUP(C4542,'LEISHMANIOSE TEGUMENTAR'!$A$4:$C$1681,3,FALSE),0)</f>
        <v>0</v>
      </c>
      <c r="O4542" s="2">
        <f>IFERROR(VLOOKUP(C4542,'FEBRE AMARELA'!$A$4:$C$38,3,FALSE),0)</f>
        <v>0</v>
      </c>
      <c r="P4542" s="2">
        <f>IFERROR(VLOOKUP(C4542,DENGUE!$A$5:$C$4097,3,FALSE),0)</f>
        <v>0</v>
      </c>
      <c r="Q4542" s="2">
        <f>IFERROR(VLOOKUP(C4542,'HEPATITE VIRAL'!$A$5:$C$3162,3,FALSE),0)</f>
        <v>2</v>
      </c>
      <c r="R4542" s="2">
        <f>IFERROR(VLOOKUP(C4542,'FEBRE MACULOSA'!$A$5:$C$181,3,FALSE),0)</f>
        <v>0</v>
      </c>
      <c r="S4542" s="2">
        <f>IFERROR(VLOOKUP(C4542,LEPTOSPIROSE!$A$5:$C$1176,3,FALSE),0)</f>
        <v>0</v>
      </c>
      <c r="T4542" s="2">
        <f>IFERROR(VLOOKUP(C4542,'DOENÇA DE CHAGAS'!$A$5:$C$100,3,FALSE),0)</f>
        <v>0</v>
      </c>
      <c r="U4542" s="2">
        <f>IFERROR(VLOOKUP(C4542,'PICADAS DE COBRAS'!$A$6:$C$4645,3,FALSE),0)</f>
        <v>0</v>
      </c>
      <c r="V4542">
        <f>IFERROR(VLOOKUP(C4542,'ZIKA VIRUS'!$A$5:$C$2399,3,FALSE),0)</f>
        <v>1</v>
      </c>
      <c r="W4542">
        <f>IFERROR(VLOOKUP(C4542,'FEBRE TIFÓIDE'!$A$5:$C$46,3,FALSE),0)</f>
        <v>0</v>
      </c>
      <c r="X4542">
        <f>IFERROR(VLOOKUP(C4542,HANTAVIROSE!$A$5:$C$153,3,FALSE),0)</f>
        <v>0</v>
      </c>
      <c r="Y4542">
        <f>IFERROR(VLOOKUP(C4542,MENINGITE!$A$5:$C$447,3,FALSE),0)</f>
        <v>0</v>
      </c>
      <c r="Z4542">
        <f>IFERROR(VLOOKUP(C4542,RAIVA!$A$5:$C$16,3,FALSE),0)</f>
        <v>0</v>
      </c>
    </row>
    <row r="4543" spans="1:26" x14ac:dyDescent="0.3">
      <c r="A4543" s="2" t="s">
        <v>1637</v>
      </c>
      <c r="B4543" s="2" t="s">
        <v>1743</v>
      </c>
      <c r="C4543" s="2">
        <v>354770</v>
      </c>
      <c r="D4543" s="2">
        <v>3547700</v>
      </c>
      <c r="E4543" s="2" t="s">
        <v>1637</v>
      </c>
      <c r="F4543" s="2" t="s">
        <v>1743</v>
      </c>
      <c r="G4543" s="2">
        <f>IFERROR(VLOOKUP(D4543,Coordenadas!$A$2:$D$5571,3,FALSE),0)</f>
        <v>-21.974699999999999</v>
      </c>
      <c r="H4543" s="2">
        <f>IFERROR(VLOOKUP(D4543,Coordenadas!$A$2:$D$5571,4,FALSE),0)</f>
        <v>-51.652700000000003</v>
      </c>
      <c r="I4543" s="2" t="s">
        <v>5325</v>
      </c>
      <c r="J4543" s="2">
        <v>20475</v>
      </c>
      <c r="K4543" s="2" t="s">
        <v>5330</v>
      </c>
      <c r="L4543" s="2">
        <f>IFERROR(VLOOKUP(C4543,BOTULISMO!$A$3:$C$19,3,FALSE),0)</f>
        <v>0</v>
      </c>
      <c r="M4543" s="2">
        <f>IFERROR(VLOOKUP(C4543,'LEISHMANIOSE VISCERAL'!$A$4:$C$454,3,FALSE),0)</f>
        <v>0</v>
      </c>
      <c r="N4543" s="2">
        <f>IFERROR(VLOOKUP(C4543,'LEISHMANIOSE TEGUMENTAR'!$A$4:$C$1681,3,FALSE),0)</f>
        <v>0</v>
      </c>
      <c r="O4543" s="2">
        <f>IFERROR(VLOOKUP(C4543,'FEBRE AMARELA'!$A$4:$C$38,3,FALSE),0)</f>
        <v>0</v>
      </c>
      <c r="P4543" s="2">
        <f>IFERROR(VLOOKUP(C4543,DENGUE!$A$5:$C$4097,3,FALSE),0)</f>
        <v>629</v>
      </c>
      <c r="Q4543" s="2">
        <f>IFERROR(VLOOKUP(C4543,'HEPATITE VIRAL'!$A$5:$C$3162,3,FALSE),0)</f>
        <v>22</v>
      </c>
      <c r="R4543" s="2">
        <f>IFERROR(VLOOKUP(C4543,'FEBRE MACULOSA'!$A$5:$C$181,3,FALSE),0)</f>
        <v>0</v>
      </c>
      <c r="S4543" s="2">
        <f>IFERROR(VLOOKUP(C4543,LEPTOSPIROSE!$A$5:$C$1176,3,FALSE),0)</f>
        <v>0</v>
      </c>
      <c r="T4543" s="2">
        <f>IFERROR(VLOOKUP(C4543,'DOENÇA DE CHAGAS'!$A$5:$C$100,3,FALSE),0)</f>
        <v>0</v>
      </c>
      <c r="U4543" s="2">
        <f>IFERROR(VLOOKUP(C4543,'PICADAS DE COBRAS'!$A$6:$C$4645,3,FALSE),0)</f>
        <v>32</v>
      </c>
      <c r="V4543">
        <f>IFERROR(VLOOKUP(C4543,'ZIKA VIRUS'!$A$5:$C$2399,3,FALSE),0)</f>
        <v>1</v>
      </c>
      <c r="W4543">
        <f>IFERROR(VLOOKUP(C4543,'FEBRE TIFÓIDE'!$A$5:$C$46,3,FALSE),0)</f>
        <v>0</v>
      </c>
      <c r="X4543">
        <f>IFERROR(VLOOKUP(C4543,HANTAVIROSE!$A$5:$C$153,3,FALSE),0)</f>
        <v>0</v>
      </c>
      <c r="Y4543">
        <f>IFERROR(VLOOKUP(C4543,MENINGITE!$A$5:$C$447,3,FALSE),0)</f>
        <v>0</v>
      </c>
      <c r="Z4543">
        <f>IFERROR(VLOOKUP(C4543,RAIVA!$A$5:$C$16,3,FALSE),0)</f>
        <v>0</v>
      </c>
    </row>
    <row r="4544" spans="1:26" x14ac:dyDescent="0.3">
      <c r="A4544" s="2" t="s">
        <v>3988</v>
      </c>
      <c r="B4544" s="2" t="s">
        <v>1742</v>
      </c>
      <c r="C4544" s="2">
        <v>251385</v>
      </c>
      <c r="D4544" s="2">
        <v>2513851</v>
      </c>
      <c r="E4544" s="2" t="s">
        <v>3988</v>
      </c>
      <c r="F4544" s="2" t="s">
        <v>1742</v>
      </c>
      <c r="G4544" s="2">
        <f>IFERROR(VLOOKUP(D4544,Coordenadas!$A$2:$D$5571,3,FALSE),0)</f>
        <v>-7.2201599999999999</v>
      </c>
      <c r="H4544" s="2">
        <f>IFERROR(VLOOKUP(D4544,Coordenadas!$A$2:$D$5571,4,FALSE),0)</f>
        <v>-36.621299999999998</v>
      </c>
      <c r="I4544" s="2" t="s">
        <v>5324</v>
      </c>
      <c r="J4544" s="2">
        <v>2638</v>
      </c>
      <c r="K4544" s="2" t="s">
        <v>5332</v>
      </c>
      <c r="L4544" s="2">
        <f>IFERROR(VLOOKUP(C4544,BOTULISMO!$A$3:$C$19,3,FALSE),0)</f>
        <v>0</v>
      </c>
      <c r="M4544" s="2">
        <f>IFERROR(VLOOKUP(C4544,'LEISHMANIOSE VISCERAL'!$A$4:$C$454,3,FALSE),0)</f>
        <v>0</v>
      </c>
      <c r="N4544" s="2">
        <f>IFERROR(VLOOKUP(C4544,'LEISHMANIOSE TEGUMENTAR'!$A$4:$C$1681,3,FALSE),0)</f>
        <v>0</v>
      </c>
      <c r="O4544" s="2">
        <f>IFERROR(VLOOKUP(C4544,'FEBRE AMARELA'!$A$4:$C$38,3,FALSE),0)</f>
        <v>0</v>
      </c>
      <c r="P4544" s="2">
        <f>IFERROR(VLOOKUP(C4544,DENGUE!$A$5:$C$4097,3,FALSE),0)</f>
        <v>0</v>
      </c>
      <c r="Q4544" s="2">
        <f>IFERROR(VLOOKUP(C4544,'HEPATITE VIRAL'!$A$5:$C$3162,3,FALSE),0)</f>
        <v>0</v>
      </c>
      <c r="R4544" s="2">
        <f>IFERROR(VLOOKUP(C4544,'FEBRE MACULOSA'!$A$5:$C$181,3,FALSE),0)</f>
        <v>0</v>
      </c>
      <c r="S4544" s="2">
        <f>IFERROR(VLOOKUP(C4544,LEPTOSPIROSE!$A$5:$C$1176,3,FALSE),0)</f>
        <v>0</v>
      </c>
      <c r="T4544" s="2">
        <f>IFERROR(VLOOKUP(C4544,'DOENÇA DE CHAGAS'!$A$5:$C$100,3,FALSE),0)</f>
        <v>0</v>
      </c>
      <c r="U4544" s="2">
        <f>IFERROR(VLOOKUP(C4544,'PICADAS DE COBRAS'!$A$6:$C$4645,3,FALSE),0)</f>
        <v>0</v>
      </c>
      <c r="V4544">
        <f>IFERROR(VLOOKUP(C4544,'ZIKA VIRUS'!$A$5:$C$2399,3,FALSE),0)</f>
        <v>0</v>
      </c>
      <c r="W4544">
        <f>IFERROR(VLOOKUP(C4544,'FEBRE TIFÓIDE'!$A$5:$C$46,3,FALSE),0)</f>
        <v>0</v>
      </c>
      <c r="X4544">
        <f>IFERROR(VLOOKUP(C4544,HANTAVIROSE!$A$5:$C$153,3,FALSE),0)</f>
        <v>0</v>
      </c>
      <c r="Y4544">
        <f>IFERROR(VLOOKUP(C4544,MENINGITE!$A$5:$C$447,3,FALSE),0)</f>
        <v>0</v>
      </c>
      <c r="Z4544">
        <f>IFERROR(VLOOKUP(C4544,RAIVA!$A$5:$C$16,3,FALSE),0)</f>
        <v>0</v>
      </c>
    </row>
    <row r="4545" spans="1:26" x14ac:dyDescent="0.3">
      <c r="A4545" s="2" t="s">
        <v>1637</v>
      </c>
      <c r="B4545" s="2" t="s">
        <v>1742</v>
      </c>
      <c r="C4545" s="2">
        <v>354780</v>
      </c>
      <c r="D4545" s="2">
        <v>3547809</v>
      </c>
      <c r="E4545" s="2" t="s">
        <v>1637</v>
      </c>
      <c r="F4545" s="2" t="s">
        <v>1742</v>
      </c>
      <c r="G4545" s="2">
        <f>IFERROR(VLOOKUP(D4545,Coordenadas!$A$2:$D$5571,3,FALSE),0)</f>
        <v>-23.6737</v>
      </c>
      <c r="H4545" s="2">
        <f>IFERROR(VLOOKUP(D4545,Coordenadas!$A$2:$D$5571,4,FALSE),0)</f>
        <v>-46.543199999999999</v>
      </c>
      <c r="I4545" s="2" t="s">
        <v>5325</v>
      </c>
      <c r="J4545" s="2">
        <v>676407</v>
      </c>
      <c r="K4545" s="2" t="s">
        <v>5333</v>
      </c>
      <c r="L4545" s="2">
        <f>IFERROR(VLOOKUP(C4545,BOTULISMO!$A$3:$C$19,3,FALSE),0)</f>
        <v>0</v>
      </c>
      <c r="M4545" s="2">
        <f>IFERROR(VLOOKUP(C4545,'LEISHMANIOSE VISCERAL'!$A$4:$C$454,3,FALSE),0)</f>
        <v>2</v>
      </c>
      <c r="N4545" s="2">
        <f>IFERROR(VLOOKUP(C4545,'LEISHMANIOSE TEGUMENTAR'!$A$4:$C$1681,3,FALSE),0)</f>
        <v>0</v>
      </c>
      <c r="O4545" s="2">
        <f>IFERROR(VLOOKUP(C4545,'FEBRE AMARELA'!$A$4:$C$38,3,FALSE),0)</f>
        <v>0</v>
      </c>
      <c r="P4545" s="2">
        <f>IFERROR(VLOOKUP(C4545,DENGUE!$A$5:$C$4097,3,FALSE),0)</f>
        <v>42</v>
      </c>
      <c r="Q4545" s="2">
        <f>IFERROR(VLOOKUP(C4545,'HEPATITE VIRAL'!$A$5:$C$3162,3,FALSE),0)</f>
        <v>677</v>
      </c>
      <c r="R4545" s="2">
        <f>IFERROR(VLOOKUP(C4545,'FEBRE MACULOSA'!$A$5:$C$181,3,FALSE),0)</f>
        <v>0</v>
      </c>
      <c r="S4545" s="2">
        <f>IFERROR(VLOOKUP(C4545,LEPTOSPIROSE!$A$5:$C$1176,3,FALSE),0)</f>
        <v>14</v>
      </c>
      <c r="T4545" s="2">
        <f>IFERROR(VLOOKUP(C4545,'DOENÇA DE CHAGAS'!$A$5:$C$100,3,FALSE),0)</f>
        <v>0</v>
      </c>
      <c r="U4545" s="2">
        <f>IFERROR(VLOOKUP(C4545,'PICADAS DE COBRAS'!$A$6:$C$4645,3,FALSE),0)</f>
        <v>22</v>
      </c>
      <c r="V4545">
        <f>IFERROR(VLOOKUP(C4545,'ZIKA VIRUS'!$A$5:$C$2399,3,FALSE),0)</f>
        <v>15</v>
      </c>
      <c r="W4545">
        <f>IFERROR(VLOOKUP(C4545,'FEBRE TIFÓIDE'!$A$5:$C$46,3,FALSE),0)</f>
        <v>0</v>
      </c>
      <c r="X4545">
        <f>IFERROR(VLOOKUP(C4545,HANTAVIROSE!$A$5:$C$153,3,FALSE),0)</f>
        <v>0</v>
      </c>
      <c r="Y4545">
        <f>IFERROR(VLOOKUP(C4545,MENINGITE!$A$5:$C$447,3,FALSE),0)</f>
        <v>53</v>
      </c>
      <c r="Z4545">
        <f>IFERROR(VLOOKUP(C4545,RAIVA!$A$5:$C$16,3,FALSE),0)</f>
        <v>0</v>
      </c>
    </row>
    <row r="4546" spans="1:26" x14ac:dyDescent="0.3">
      <c r="A4546" s="2" t="s">
        <v>470</v>
      </c>
      <c r="B4546" s="2" t="s">
        <v>593</v>
      </c>
      <c r="C4546" s="2">
        <v>431750</v>
      </c>
      <c r="D4546" s="2">
        <v>4317509</v>
      </c>
      <c r="E4546" s="2" t="s">
        <v>470</v>
      </c>
      <c r="F4546" s="2" t="s">
        <v>593</v>
      </c>
      <c r="G4546" s="2">
        <f>IFERROR(VLOOKUP(D4546,Coordenadas!$A$2:$D$5571,3,FALSE),0)</f>
        <v>-28.3001</v>
      </c>
      <c r="H4546" s="2">
        <f>IFERROR(VLOOKUP(D4546,Coordenadas!$A$2:$D$5571,4,FALSE),0)</f>
        <v>-54.266800000000003</v>
      </c>
      <c r="I4546" s="2" t="s">
        <v>5326</v>
      </c>
      <c r="J4546" s="2">
        <v>76275</v>
      </c>
      <c r="K4546" s="2" t="s">
        <v>5331</v>
      </c>
      <c r="L4546" s="2">
        <f>IFERROR(VLOOKUP(C4546,BOTULISMO!$A$3:$C$19,3,FALSE),0)</f>
        <v>0</v>
      </c>
      <c r="M4546" s="2">
        <f>IFERROR(VLOOKUP(C4546,'LEISHMANIOSE VISCERAL'!$A$4:$C$454,3,FALSE),0)</f>
        <v>0</v>
      </c>
      <c r="N4546" s="2">
        <f>IFERROR(VLOOKUP(C4546,'LEISHMANIOSE TEGUMENTAR'!$A$4:$C$1681,3,FALSE),0)</f>
        <v>0</v>
      </c>
      <c r="O4546" s="2">
        <f>IFERROR(VLOOKUP(C4546,'FEBRE AMARELA'!$A$4:$C$38,3,FALSE),0)</f>
        <v>0</v>
      </c>
      <c r="P4546" s="2">
        <f>IFERROR(VLOOKUP(C4546,DENGUE!$A$5:$C$4097,3,FALSE),0)</f>
        <v>535</v>
      </c>
      <c r="Q4546" s="2">
        <f>IFERROR(VLOOKUP(C4546,'HEPATITE VIRAL'!$A$5:$C$3162,3,FALSE),0)</f>
        <v>42</v>
      </c>
      <c r="R4546" s="2">
        <f>IFERROR(VLOOKUP(C4546,'FEBRE MACULOSA'!$A$5:$C$181,3,FALSE),0)</f>
        <v>0</v>
      </c>
      <c r="S4546" s="2">
        <f>IFERROR(VLOOKUP(C4546,LEPTOSPIROSE!$A$5:$C$1176,3,FALSE),0)</f>
        <v>11</v>
      </c>
      <c r="T4546" s="2">
        <f>IFERROR(VLOOKUP(C4546,'DOENÇA DE CHAGAS'!$A$5:$C$100,3,FALSE),0)</f>
        <v>0</v>
      </c>
      <c r="U4546" s="2">
        <f>IFERROR(VLOOKUP(C4546,'PICADAS DE COBRAS'!$A$6:$C$4645,3,FALSE),0)</f>
        <v>15</v>
      </c>
      <c r="V4546">
        <f>IFERROR(VLOOKUP(C4546,'ZIKA VIRUS'!$A$5:$C$2399,3,FALSE),0)</f>
        <v>2</v>
      </c>
      <c r="W4546">
        <f>IFERROR(VLOOKUP(C4546,'FEBRE TIFÓIDE'!$A$5:$C$46,3,FALSE),0)</f>
        <v>0</v>
      </c>
      <c r="X4546">
        <f>IFERROR(VLOOKUP(C4546,HANTAVIROSE!$A$5:$C$153,3,FALSE),0)</f>
        <v>0</v>
      </c>
      <c r="Y4546">
        <f>IFERROR(VLOOKUP(C4546,MENINGITE!$A$5:$C$447,3,FALSE),0)</f>
        <v>0</v>
      </c>
      <c r="Z4546">
        <f>IFERROR(VLOOKUP(C4546,RAIVA!$A$5:$C$16,3,FALSE),0)</f>
        <v>0</v>
      </c>
    </row>
    <row r="4547" spans="1:26" x14ac:dyDescent="0.3">
      <c r="A4547" s="2" t="s">
        <v>4178</v>
      </c>
      <c r="B4547" s="2" t="s">
        <v>4211</v>
      </c>
      <c r="C4547" s="2">
        <v>241150</v>
      </c>
      <c r="D4547" s="2">
        <v>2411502</v>
      </c>
      <c r="E4547" s="2" t="s">
        <v>4178</v>
      </c>
      <c r="F4547" s="2" t="s">
        <v>4211</v>
      </c>
      <c r="G4547" s="2">
        <f>IFERROR(VLOOKUP(D4547,Coordenadas!$A$2:$D$5571,3,FALSE),0)</f>
        <v>-6.3119500000000004</v>
      </c>
      <c r="H4547" s="2">
        <f>IFERROR(VLOOKUP(D4547,Coordenadas!$A$2:$D$5571,4,FALSE),0)</f>
        <v>-35.4739</v>
      </c>
      <c r="I4547" s="2" t="s">
        <v>5324</v>
      </c>
      <c r="J4547" s="2">
        <v>22216</v>
      </c>
      <c r="K4547" s="2" t="s">
        <v>5330</v>
      </c>
      <c r="L4547" s="2">
        <f>IFERROR(VLOOKUP(C4547,BOTULISMO!$A$3:$C$19,3,FALSE),0)</f>
        <v>0</v>
      </c>
      <c r="M4547" s="2">
        <f>IFERROR(VLOOKUP(C4547,'LEISHMANIOSE VISCERAL'!$A$4:$C$454,3,FALSE),0)</f>
        <v>0</v>
      </c>
      <c r="N4547" s="2">
        <f>IFERROR(VLOOKUP(C4547,'LEISHMANIOSE TEGUMENTAR'!$A$4:$C$1681,3,FALSE),0)</f>
        <v>0</v>
      </c>
      <c r="O4547" s="2">
        <f>IFERROR(VLOOKUP(C4547,'FEBRE AMARELA'!$A$4:$C$38,3,FALSE),0)</f>
        <v>0</v>
      </c>
      <c r="P4547" s="2">
        <f>IFERROR(VLOOKUP(C4547,DENGUE!$A$5:$C$4097,3,FALSE),0)</f>
        <v>0</v>
      </c>
      <c r="Q4547" s="2">
        <f>IFERROR(VLOOKUP(C4547,'HEPATITE VIRAL'!$A$5:$C$3162,3,FALSE),0)</f>
        <v>0</v>
      </c>
      <c r="R4547" s="2">
        <f>IFERROR(VLOOKUP(C4547,'FEBRE MACULOSA'!$A$5:$C$181,3,FALSE),0)</f>
        <v>0</v>
      </c>
      <c r="S4547" s="2">
        <f>IFERROR(VLOOKUP(C4547,LEPTOSPIROSE!$A$5:$C$1176,3,FALSE),0)</f>
        <v>0</v>
      </c>
      <c r="T4547" s="2">
        <f>IFERROR(VLOOKUP(C4547,'DOENÇA DE CHAGAS'!$A$5:$C$100,3,FALSE),0)</f>
        <v>0</v>
      </c>
      <c r="U4547" s="2">
        <f>IFERROR(VLOOKUP(C4547,'PICADAS DE COBRAS'!$A$6:$C$4645,3,FALSE),0)</f>
        <v>53</v>
      </c>
      <c r="V4547">
        <f>IFERROR(VLOOKUP(C4547,'ZIKA VIRUS'!$A$5:$C$2399,3,FALSE),0)</f>
        <v>32</v>
      </c>
      <c r="W4547">
        <f>IFERROR(VLOOKUP(C4547,'FEBRE TIFÓIDE'!$A$5:$C$46,3,FALSE),0)</f>
        <v>0</v>
      </c>
      <c r="X4547">
        <f>IFERROR(VLOOKUP(C4547,HANTAVIROSE!$A$5:$C$153,3,FALSE),0)</f>
        <v>0</v>
      </c>
      <c r="Y4547">
        <f>IFERROR(VLOOKUP(C4547,MENINGITE!$A$5:$C$447,3,FALSE),0)</f>
        <v>0</v>
      </c>
      <c r="Z4547">
        <f>IFERROR(VLOOKUP(C4547,RAIVA!$A$5:$C$16,3,FALSE),0)</f>
        <v>0</v>
      </c>
    </row>
    <row r="4548" spans="1:26" x14ac:dyDescent="0.3">
      <c r="A4548" s="2" t="s">
        <v>1637</v>
      </c>
      <c r="B4548" s="2" t="s">
        <v>1741</v>
      </c>
      <c r="C4548" s="2">
        <v>354790</v>
      </c>
      <c r="D4548" s="2">
        <v>3547908</v>
      </c>
      <c r="E4548" s="2" t="s">
        <v>1637</v>
      </c>
      <c r="F4548" s="2" t="s">
        <v>1741</v>
      </c>
      <c r="G4548" s="2">
        <f>IFERROR(VLOOKUP(D4548,Coordenadas!$A$2:$D$5571,3,FALSE),0)</f>
        <v>-21.086400000000001</v>
      </c>
      <c r="H4548" s="2">
        <f>IFERROR(VLOOKUP(D4548,Coordenadas!$A$2:$D$5571,4,FALSE),0)</f>
        <v>-47.1464</v>
      </c>
      <c r="I4548" s="2" t="s">
        <v>5325</v>
      </c>
      <c r="J4548" s="2">
        <v>6304</v>
      </c>
      <c r="K4548" s="2" t="s">
        <v>5332</v>
      </c>
      <c r="L4548" s="2">
        <f>IFERROR(VLOOKUP(C4548,BOTULISMO!$A$3:$C$19,3,FALSE),0)</f>
        <v>0</v>
      </c>
      <c r="M4548" s="2">
        <f>IFERROR(VLOOKUP(C4548,'LEISHMANIOSE VISCERAL'!$A$4:$C$454,3,FALSE),0)</f>
        <v>0</v>
      </c>
      <c r="N4548" s="2">
        <f>IFERROR(VLOOKUP(C4548,'LEISHMANIOSE TEGUMENTAR'!$A$4:$C$1681,3,FALSE),0)</f>
        <v>0</v>
      </c>
      <c r="O4548" s="2">
        <f>IFERROR(VLOOKUP(C4548,'FEBRE AMARELA'!$A$4:$C$38,3,FALSE),0)</f>
        <v>0</v>
      </c>
      <c r="P4548" s="2">
        <f>IFERROR(VLOOKUP(C4548,DENGUE!$A$5:$C$4097,3,FALSE),0)</f>
        <v>10</v>
      </c>
      <c r="Q4548" s="2">
        <f>IFERROR(VLOOKUP(C4548,'HEPATITE VIRAL'!$A$5:$C$3162,3,FALSE),0)</f>
        <v>0</v>
      </c>
      <c r="R4548" s="2">
        <f>IFERROR(VLOOKUP(C4548,'FEBRE MACULOSA'!$A$5:$C$181,3,FALSE),0)</f>
        <v>0</v>
      </c>
      <c r="S4548" s="2">
        <f>IFERROR(VLOOKUP(C4548,LEPTOSPIROSE!$A$5:$C$1176,3,FALSE),0)</f>
        <v>1</v>
      </c>
      <c r="T4548" s="2">
        <f>IFERROR(VLOOKUP(C4548,'DOENÇA DE CHAGAS'!$A$5:$C$100,3,FALSE),0)</f>
        <v>0</v>
      </c>
      <c r="U4548" s="2">
        <f>IFERROR(VLOOKUP(C4548,'PICADAS DE COBRAS'!$A$6:$C$4645,3,FALSE),0)</f>
        <v>13</v>
      </c>
      <c r="V4548">
        <f>IFERROR(VLOOKUP(C4548,'ZIKA VIRUS'!$A$5:$C$2399,3,FALSE),0)</f>
        <v>0</v>
      </c>
      <c r="W4548">
        <f>IFERROR(VLOOKUP(C4548,'FEBRE TIFÓIDE'!$A$5:$C$46,3,FALSE),0)</f>
        <v>0</v>
      </c>
      <c r="X4548">
        <f>IFERROR(VLOOKUP(C4548,HANTAVIROSE!$A$5:$C$153,3,FALSE),0)</f>
        <v>0</v>
      </c>
      <c r="Y4548">
        <f>IFERROR(VLOOKUP(C4548,MENINGITE!$A$5:$C$447,3,FALSE),0)</f>
        <v>0</v>
      </c>
      <c r="Z4548">
        <f>IFERROR(VLOOKUP(C4548,RAIVA!$A$5:$C$16,3,FALSE),0)</f>
        <v>0</v>
      </c>
    </row>
    <row r="4549" spans="1:26" x14ac:dyDescent="0.3">
      <c r="A4549" s="2" t="s">
        <v>3</v>
      </c>
      <c r="B4549" s="2" t="s">
        <v>38</v>
      </c>
      <c r="C4549" s="2">
        <v>521971</v>
      </c>
      <c r="D4549" s="2">
        <v>5219712</v>
      </c>
      <c r="E4549" s="2" t="s">
        <v>3</v>
      </c>
      <c r="F4549" s="2" t="s">
        <v>38</v>
      </c>
      <c r="G4549" s="2">
        <f>IFERROR(VLOOKUP(D4549,Coordenadas!$A$2:$D$5571,3,FALSE),0)</f>
        <v>-17.558499999999999</v>
      </c>
      <c r="H4549" s="2">
        <f>IFERROR(VLOOKUP(D4549,Coordenadas!$A$2:$D$5571,4,FALSE),0)</f>
        <v>-50.634500000000003</v>
      </c>
      <c r="I4549" s="2" t="s">
        <v>5327</v>
      </c>
      <c r="J4549" s="2">
        <v>4423</v>
      </c>
      <c r="K4549" s="2" t="s">
        <v>5332</v>
      </c>
      <c r="L4549" s="2">
        <f>IFERROR(VLOOKUP(C4549,BOTULISMO!$A$3:$C$19,3,FALSE),0)</f>
        <v>0</v>
      </c>
      <c r="M4549" s="2">
        <f>IFERROR(VLOOKUP(C4549,'LEISHMANIOSE VISCERAL'!$A$4:$C$454,3,FALSE),0)</f>
        <v>0</v>
      </c>
      <c r="N4549" s="2">
        <f>IFERROR(VLOOKUP(C4549,'LEISHMANIOSE TEGUMENTAR'!$A$4:$C$1681,3,FALSE),0)</f>
        <v>0</v>
      </c>
      <c r="O4549" s="2">
        <f>IFERROR(VLOOKUP(C4549,'FEBRE AMARELA'!$A$4:$C$38,3,FALSE),0)</f>
        <v>0</v>
      </c>
      <c r="P4549" s="2">
        <f>IFERROR(VLOOKUP(C4549,DENGUE!$A$5:$C$4097,3,FALSE),0)</f>
        <v>11</v>
      </c>
      <c r="Q4549" s="2">
        <f>IFERROR(VLOOKUP(C4549,'HEPATITE VIRAL'!$A$5:$C$3162,3,FALSE),0)</f>
        <v>0</v>
      </c>
      <c r="R4549" s="2">
        <f>IFERROR(VLOOKUP(C4549,'FEBRE MACULOSA'!$A$5:$C$181,3,FALSE),0)</f>
        <v>0</v>
      </c>
      <c r="S4549" s="2">
        <f>IFERROR(VLOOKUP(C4549,LEPTOSPIROSE!$A$5:$C$1176,3,FALSE),0)</f>
        <v>0</v>
      </c>
      <c r="T4549" s="2">
        <f>IFERROR(VLOOKUP(C4549,'DOENÇA DE CHAGAS'!$A$5:$C$100,3,FALSE),0)</f>
        <v>0</v>
      </c>
      <c r="U4549" s="2">
        <f>IFERROR(VLOOKUP(C4549,'PICADAS DE COBRAS'!$A$6:$C$4645,3,FALSE),0)</f>
        <v>36</v>
      </c>
      <c r="V4549">
        <f>IFERROR(VLOOKUP(C4549,'ZIKA VIRUS'!$A$5:$C$2399,3,FALSE),0)</f>
        <v>0</v>
      </c>
      <c r="W4549">
        <f>IFERROR(VLOOKUP(C4549,'FEBRE TIFÓIDE'!$A$5:$C$46,3,FALSE),0)</f>
        <v>0</v>
      </c>
      <c r="X4549">
        <f>IFERROR(VLOOKUP(C4549,HANTAVIROSE!$A$5:$C$153,3,FALSE),0)</f>
        <v>0</v>
      </c>
      <c r="Y4549">
        <f>IFERROR(VLOOKUP(C4549,MENINGITE!$A$5:$C$447,3,FALSE),0)</f>
        <v>0</v>
      </c>
      <c r="Z4549">
        <f>IFERROR(VLOOKUP(C4549,RAIVA!$A$5:$C$16,3,FALSE),0)</f>
        <v>0</v>
      </c>
    </row>
    <row r="4550" spans="1:26" x14ac:dyDescent="0.3">
      <c r="A4550" s="2" t="s">
        <v>470</v>
      </c>
      <c r="B4550" s="2" t="s">
        <v>591</v>
      </c>
      <c r="C4550" s="2">
        <v>431760</v>
      </c>
      <c r="D4550" s="2">
        <v>4317608</v>
      </c>
      <c r="E4550" s="2" t="s">
        <v>470</v>
      </c>
      <c r="F4550" s="2" t="s">
        <v>591</v>
      </c>
      <c r="G4550" s="2">
        <f>IFERROR(VLOOKUP(D4550,Coordenadas!$A$2:$D$5571,3,FALSE),0)</f>
        <v>-29.826799999999999</v>
      </c>
      <c r="H4550" s="2">
        <f>IFERROR(VLOOKUP(D4550,Coordenadas!$A$2:$D$5571,4,FALSE),0)</f>
        <v>-50.517499999999998</v>
      </c>
      <c r="I4550" s="2" t="s">
        <v>5326</v>
      </c>
      <c r="J4550" s="2">
        <v>39685</v>
      </c>
      <c r="K4550" s="2" t="s">
        <v>5330</v>
      </c>
      <c r="L4550" s="2">
        <f>IFERROR(VLOOKUP(C4550,BOTULISMO!$A$3:$C$19,3,FALSE),0)</f>
        <v>0</v>
      </c>
      <c r="M4550" s="2">
        <f>IFERROR(VLOOKUP(C4550,'LEISHMANIOSE VISCERAL'!$A$4:$C$454,3,FALSE),0)</f>
        <v>0</v>
      </c>
      <c r="N4550" s="2">
        <f>IFERROR(VLOOKUP(C4550,'LEISHMANIOSE TEGUMENTAR'!$A$4:$C$1681,3,FALSE),0)</f>
        <v>0</v>
      </c>
      <c r="O4550" s="2">
        <f>IFERROR(VLOOKUP(C4550,'FEBRE AMARELA'!$A$4:$C$38,3,FALSE),0)</f>
        <v>0</v>
      </c>
      <c r="P4550" s="2">
        <f>IFERROR(VLOOKUP(C4550,DENGUE!$A$5:$C$4097,3,FALSE),0)</f>
        <v>2</v>
      </c>
      <c r="Q4550" s="2">
        <f>IFERROR(VLOOKUP(C4550,'HEPATITE VIRAL'!$A$5:$C$3162,3,FALSE),0)</f>
        <v>48</v>
      </c>
      <c r="R4550" s="2">
        <f>IFERROR(VLOOKUP(C4550,'FEBRE MACULOSA'!$A$5:$C$181,3,FALSE),0)</f>
        <v>0</v>
      </c>
      <c r="S4550" s="2">
        <f>IFERROR(VLOOKUP(C4550,LEPTOSPIROSE!$A$5:$C$1176,3,FALSE),0)</f>
        <v>3</v>
      </c>
      <c r="T4550" s="2">
        <f>IFERROR(VLOOKUP(C4550,'DOENÇA DE CHAGAS'!$A$5:$C$100,3,FALSE),0)</f>
        <v>0</v>
      </c>
      <c r="U4550" s="2">
        <f>IFERROR(VLOOKUP(C4550,'PICADAS DE COBRAS'!$A$6:$C$4645,3,FALSE),0)</f>
        <v>2</v>
      </c>
      <c r="V4550">
        <f>IFERROR(VLOOKUP(C4550,'ZIKA VIRUS'!$A$5:$C$2399,3,FALSE),0)</f>
        <v>0</v>
      </c>
      <c r="W4550">
        <f>IFERROR(VLOOKUP(C4550,'FEBRE TIFÓIDE'!$A$5:$C$46,3,FALSE),0)</f>
        <v>0</v>
      </c>
      <c r="X4550">
        <f>IFERROR(VLOOKUP(C4550,HANTAVIROSE!$A$5:$C$153,3,FALSE),0)</f>
        <v>0</v>
      </c>
      <c r="Y4550">
        <f>IFERROR(VLOOKUP(C4550,MENINGITE!$A$5:$C$447,3,FALSE),0)</f>
        <v>0</v>
      </c>
      <c r="Z4550">
        <f>IFERROR(VLOOKUP(C4550,RAIVA!$A$5:$C$16,3,FALSE),0)</f>
        <v>0</v>
      </c>
    </row>
    <row r="4551" spans="1:26" x14ac:dyDescent="0.3">
      <c r="A4551" s="2" t="s">
        <v>1256</v>
      </c>
      <c r="B4551" s="2" t="s">
        <v>1318</v>
      </c>
      <c r="C4551" s="2">
        <v>412410</v>
      </c>
      <c r="D4551" s="2">
        <v>4124103</v>
      </c>
      <c r="E4551" s="2" t="s">
        <v>1256</v>
      </c>
      <c r="F4551" s="2" t="s">
        <v>1318</v>
      </c>
      <c r="G4551" s="2">
        <f>IFERROR(VLOOKUP(D4551,Coordenadas!$A$2:$D$5571,3,FALSE),0)</f>
        <v>-23.2959</v>
      </c>
      <c r="H4551" s="2">
        <f>IFERROR(VLOOKUP(D4551,Coordenadas!$A$2:$D$5571,4,FALSE),0)</f>
        <v>-50.081499999999998</v>
      </c>
      <c r="I4551" s="2" t="s">
        <v>5326</v>
      </c>
      <c r="J4551" s="2">
        <v>42707</v>
      </c>
      <c r="K4551" s="2" t="s">
        <v>5330</v>
      </c>
      <c r="L4551" s="2">
        <f>IFERROR(VLOOKUP(C4551,BOTULISMO!$A$3:$C$19,3,FALSE),0)</f>
        <v>0</v>
      </c>
      <c r="M4551" s="2">
        <f>IFERROR(VLOOKUP(C4551,'LEISHMANIOSE VISCERAL'!$A$4:$C$454,3,FALSE),0)</f>
        <v>0</v>
      </c>
      <c r="N4551" s="2">
        <f>IFERROR(VLOOKUP(C4551,'LEISHMANIOSE TEGUMENTAR'!$A$4:$C$1681,3,FALSE),0)</f>
        <v>0</v>
      </c>
      <c r="O4551" s="2">
        <f>IFERROR(VLOOKUP(C4551,'FEBRE AMARELA'!$A$4:$C$38,3,FALSE),0)</f>
        <v>0</v>
      </c>
      <c r="P4551" s="2">
        <f>IFERROR(VLOOKUP(C4551,DENGUE!$A$5:$C$4097,3,FALSE),0)</f>
        <v>2178</v>
      </c>
      <c r="Q4551" s="2">
        <f>IFERROR(VLOOKUP(C4551,'HEPATITE VIRAL'!$A$5:$C$3162,3,FALSE),0)</f>
        <v>17</v>
      </c>
      <c r="R4551" s="2">
        <f>IFERROR(VLOOKUP(C4551,'FEBRE MACULOSA'!$A$5:$C$181,3,FALSE),0)</f>
        <v>0</v>
      </c>
      <c r="S4551" s="2">
        <f>IFERROR(VLOOKUP(C4551,LEPTOSPIROSE!$A$5:$C$1176,3,FALSE),0)</f>
        <v>0</v>
      </c>
      <c r="T4551" s="2">
        <f>IFERROR(VLOOKUP(C4551,'DOENÇA DE CHAGAS'!$A$5:$C$100,3,FALSE),0)</f>
        <v>0</v>
      </c>
      <c r="U4551" s="2">
        <f>IFERROR(VLOOKUP(C4551,'PICADAS DE COBRAS'!$A$6:$C$4645,3,FALSE),0)</f>
        <v>33</v>
      </c>
      <c r="V4551">
        <f>IFERROR(VLOOKUP(C4551,'ZIKA VIRUS'!$A$5:$C$2399,3,FALSE),0)</f>
        <v>0</v>
      </c>
      <c r="W4551">
        <f>IFERROR(VLOOKUP(C4551,'FEBRE TIFÓIDE'!$A$5:$C$46,3,FALSE),0)</f>
        <v>0</v>
      </c>
      <c r="X4551">
        <f>IFERROR(VLOOKUP(C4551,HANTAVIROSE!$A$5:$C$153,3,FALSE),0)</f>
        <v>0</v>
      </c>
      <c r="Y4551">
        <f>IFERROR(VLOOKUP(C4551,MENINGITE!$A$5:$C$447,3,FALSE),0)</f>
        <v>0</v>
      </c>
      <c r="Z4551">
        <f>IFERROR(VLOOKUP(C4551,RAIVA!$A$5:$C$16,3,FALSE),0)</f>
        <v>0</v>
      </c>
    </row>
    <row r="4552" spans="1:26" x14ac:dyDescent="0.3">
      <c r="A4552" s="2" t="s">
        <v>470</v>
      </c>
      <c r="B4552" s="2" t="s">
        <v>590</v>
      </c>
      <c r="C4552" s="2">
        <v>431770</v>
      </c>
      <c r="D4552" s="2">
        <v>4317707</v>
      </c>
      <c r="E4552" s="2" t="s">
        <v>470</v>
      </c>
      <c r="F4552" s="2" t="s">
        <v>590</v>
      </c>
      <c r="G4552" s="2">
        <f>IFERROR(VLOOKUP(D4552,Coordenadas!$A$2:$D$5571,3,FALSE),0)</f>
        <v>-28.513999999999999</v>
      </c>
      <c r="H4552" s="2">
        <f>IFERROR(VLOOKUP(D4552,Coordenadas!$A$2:$D$5571,4,FALSE),0)</f>
        <v>-55.225099999999998</v>
      </c>
      <c r="I4552" s="2" t="s">
        <v>5326</v>
      </c>
      <c r="J4552" s="2">
        <v>11210</v>
      </c>
      <c r="K4552" s="2" t="s">
        <v>5332</v>
      </c>
      <c r="L4552" s="2">
        <f>IFERROR(VLOOKUP(C4552,BOTULISMO!$A$3:$C$19,3,FALSE),0)</f>
        <v>0</v>
      </c>
      <c r="M4552" s="2">
        <f>IFERROR(VLOOKUP(C4552,'LEISHMANIOSE VISCERAL'!$A$4:$C$454,3,FALSE),0)</f>
        <v>0</v>
      </c>
      <c r="N4552" s="2">
        <f>IFERROR(VLOOKUP(C4552,'LEISHMANIOSE TEGUMENTAR'!$A$4:$C$1681,3,FALSE),0)</f>
        <v>0</v>
      </c>
      <c r="O4552" s="2">
        <f>IFERROR(VLOOKUP(C4552,'FEBRE AMARELA'!$A$4:$C$38,3,FALSE),0)</f>
        <v>0</v>
      </c>
      <c r="P4552" s="2">
        <f>IFERROR(VLOOKUP(C4552,DENGUE!$A$5:$C$4097,3,FALSE),0)</f>
        <v>0</v>
      </c>
      <c r="Q4552" s="2">
        <f>IFERROR(VLOOKUP(C4552,'HEPATITE VIRAL'!$A$5:$C$3162,3,FALSE),0)</f>
        <v>0</v>
      </c>
      <c r="R4552" s="2">
        <f>IFERROR(VLOOKUP(C4552,'FEBRE MACULOSA'!$A$5:$C$181,3,FALSE),0)</f>
        <v>0</v>
      </c>
      <c r="S4552" s="2">
        <f>IFERROR(VLOOKUP(C4552,LEPTOSPIROSE!$A$5:$C$1176,3,FALSE),0)</f>
        <v>0</v>
      </c>
      <c r="T4552" s="2">
        <f>IFERROR(VLOOKUP(C4552,'DOENÇA DE CHAGAS'!$A$5:$C$100,3,FALSE),0)</f>
        <v>0</v>
      </c>
      <c r="U4552" s="2">
        <f>IFERROR(VLOOKUP(C4552,'PICADAS DE COBRAS'!$A$6:$C$4645,3,FALSE),0)</f>
        <v>5</v>
      </c>
      <c r="V4552">
        <f>IFERROR(VLOOKUP(C4552,'ZIKA VIRUS'!$A$5:$C$2399,3,FALSE),0)</f>
        <v>0</v>
      </c>
      <c r="W4552">
        <f>IFERROR(VLOOKUP(C4552,'FEBRE TIFÓIDE'!$A$5:$C$46,3,FALSE),0)</f>
        <v>0</v>
      </c>
      <c r="X4552">
        <f>IFERROR(VLOOKUP(C4552,HANTAVIROSE!$A$5:$C$153,3,FALSE),0)</f>
        <v>0</v>
      </c>
      <c r="Y4552">
        <f>IFERROR(VLOOKUP(C4552,MENINGITE!$A$5:$C$447,3,FALSE),0)</f>
        <v>0</v>
      </c>
      <c r="Z4552">
        <f>IFERROR(VLOOKUP(C4552,RAIVA!$A$5:$C$16,3,FALSE),0)</f>
        <v>0</v>
      </c>
    </row>
    <row r="4553" spans="1:26" x14ac:dyDescent="0.3">
      <c r="A4553" s="2" t="s">
        <v>3</v>
      </c>
      <c r="B4553" s="2" t="s">
        <v>37</v>
      </c>
      <c r="C4553" s="2">
        <v>521973</v>
      </c>
      <c r="D4553" s="2">
        <v>5219738</v>
      </c>
      <c r="E4553" s="2" t="s">
        <v>3</v>
      </c>
      <c r="F4553" s="2" t="s">
        <v>37</v>
      </c>
      <c r="G4553" s="2">
        <f>IFERROR(VLOOKUP(D4553,Coordenadas!$A$2:$D$5571,3,FALSE),0)</f>
        <v>-16.4815</v>
      </c>
      <c r="H4553" s="2">
        <f>IFERROR(VLOOKUP(D4553,Coordenadas!$A$2:$D$5571,4,FALSE),0)</f>
        <v>-49.309600000000003</v>
      </c>
      <c r="I4553" s="2" t="s">
        <v>5327</v>
      </c>
      <c r="J4553" s="2">
        <v>4703</v>
      </c>
      <c r="K4553" s="2" t="s">
        <v>5332</v>
      </c>
      <c r="L4553" s="2">
        <f>IFERROR(VLOOKUP(C4553,BOTULISMO!$A$3:$C$19,3,FALSE),0)</f>
        <v>0</v>
      </c>
      <c r="M4553" s="2">
        <f>IFERROR(VLOOKUP(C4553,'LEISHMANIOSE VISCERAL'!$A$4:$C$454,3,FALSE),0)</f>
        <v>0</v>
      </c>
      <c r="N4553" s="2">
        <f>IFERROR(VLOOKUP(C4553,'LEISHMANIOSE TEGUMENTAR'!$A$4:$C$1681,3,FALSE),0)</f>
        <v>0</v>
      </c>
      <c r="O4553" s="2">
        <f>IFERROR(VLOOKUP(C4553,'FEBRE AMARELA'!$A$4:$C$38,3,FALSE),0)</f>
        <v>0</v>
      </c>
      <c r="P4553" s="2">
        <f>IFERROR(VLOOKUP(C4553,DENGUE!$A$5:$C$4097,3,FALSE),0)</f>
        <v>19</v>
      </c>
      <c r="Q4553" s="2">
        <f>IFERROR(VLOOKUP(C4553,'HEPATITE VIRAL'!$A$5:$C$3162,3,FALSE),0)</f>
        <v>1</v>
      </c>
      <c r="R4553" s="2">
        <f>IFERROR(VLOOKUP(C4553,'FEBRE MACULOSA'!$A$5:$C$181,3,FALSE),0)</f>
        <v>0</v>
      </c>
      <c r="S4553" s="2">
        <f>IFERROR(VLOOKUP(C4553,LEPTOSPIROSE!$A$5:$C$1176,3,FALSE),0)</f>
        <v>0</v>
      </c>
      <c r="T4553" s="2">
        <f>IFERROR(VLOOKUP(C4553,'DOENÇA DE CHAGAS'!$A$5:$C$100,3,FALSE),0)</f>
        <v>0</v>
      </c>
      <c r="U4553" s="2">
        <f>IFERROR(VLOOKUP(C4553,'PICADAS DE COBRAS'!$A$6:$C$4645,3,FALSE),0)</f>
        <v>6</v>
      </c>
      <c r="V4553">
        <f>IFERROR(VLOOKUP(C4553,'ZIKA VIRUS'!$A$5:$C$2399,3,FALSE),0)</f>
        <v>0</v>
      </c>
      <c r="W4553">
        <f>IFERROR(VLOOKUP(C4553,'FEBRE TIFÓIDE'!$A$5:$C$46,3,FALSE),0)</f>
        <v>0</v>
      </c>
      <c r="X4553">
        <f>IFERROR(VLOOKUP(C4553,HANTAVIROSE!$A$5:$C$153,3,FALSE),0)</f>
        <v>0</v>
      </c>
      <c r="Y4553">
        <f>IFERROR(VLOOKUP(C4553,MENINGITE!$A$5:$C$447,3,FALSE),0)</f>
        <v>0</v>
      </c>
      <c r="Z4553">
        <f>IFERROR(VLOOKUP(C4553,RAIVA!$A$5:$C$16,3,FALSE),0)</f>
        <v>0</v>
      </c>
    </row>
    <row r="4554" spans="1:26" x14ac:dyDescent="0.3">
      <c r="A4554" s="2" t="s">
        <v>3257</v>
      </c>
      <c r="B4554" s="2" t="s">
        <v>3318</v>
      </c>
      <c r="C4554" s="2">
        <v>292870</v>
      </c>
      <c r="D4554" s="2">
        <v>2928703</v>
      </c>
      <c r="E4554" s="2" t="s">
        <v>3257</v>
      </c>
      <c r="F4554" s="2" t="s">
        <v>3318</v>
      </c>
      <c r="G4554" s="2">
        <f>IFERROR(VLOOKUP(D4554,Coordenadas!$A$2:$D$5571,3,FALSE),0)</f>
        <v>-12.961399999999999</v>
      </c>
      <c r="H4554" s="2">
        <f>IFERROR(VLOOKUP(D4554,Coordenadas!$A$2:$D$5571,4,FALSE),0)</f>
        <v>-39.258400000000002</v>
      </c>
      <c r="I4554" s="2" t="s">
        <v>5324</v>
      </c>
      <c r="J4554" s="2">
        <v>90985</v>
      </c>
      <c r="K4554" s="2" t="s">
        <v>5331</v>
      </c>
      <c r="L4554" s="2">
        <f>IFERROR(VLOOKUP(C4554,BOTULISMO!$A$3:$C$19,3,FALSE),0)</f>
        <v>0</v>
      </c>
      <c r="M4554" s="2">
        <f>IFERROR(VLOOKUP(C4554,'LEISHMANIOSE VISCERAL'!$A$4:$C$454,3,FALSE),0)</f>
        <v>0</v>
      </c>
      <c r="N4554" s="2">
        <f>IFERROR(VLOOKUP(C4554,'LEISHMANIOSE TEGUMENTAR'!$A$4:$C$1681,3,FALSE),0)</f>
        <v>2</v>
      </c>
      <c r="O4554" s="2">
        <f>IFERROR(VLOOKUP(C4554,'FEBRE AMARELA'!$A$4:$C$38,3,FALSE),0)</f>
        <v>0</v>
      </c>
      <c r="P4554" s="2">
        <f>IFERROR(VLOOKUP(C4554,DENGUE!$A$5:$C$4097,3,FALSE),0)</f>
        <v>930</v>
      </c>
      <c r="Q4554" s="2">
        <f>IFERROR(VLOOKUP(C4554,'HEPATITE VIRAL'!$A$5:$C$3162,3,FALSE),0)</f>
        <v>32</v>
      </c>
      <c r="R4554" s="2">
        <f>IFERROR(VLOOKUP(C4554,'FEBRE MACULOSA'!$A$5:$C$181,3,FALSE),0)</f>
        <v>0</v>
      </c>
      <c r="S4554" s="2">
        <f>IFERROR(VLOOKUP(C4554,LEPTOSPIROSE!$A$5:$C$1176,3,FALSE),0)</f>
        <v>1</v>
      </c>
      <c r="T4554" s="2">
        <f>IFERROR(VLOOKUP(C4554,'DOENÇA DE CHAGAS'!$A$5:$C$100,3,FALSE),0)</f>
        <v>0</v>
      </c>
      <c r="U4554" s="2">
        <f>IFERROR(VLOOKUP(C4554,'PICADAS DE COBRAS'!$A$6:$C$4645,3,FALSE),0)</f>
        <v>239</v>
      </c>
      <c r="V4554">
        <f>IFERROR(VLOOKUP(C4554,'ZIKA VIRUS'!$A$5:$C$2399,3,FALSE),0)</f>
        <v>18</v>
      </c>
      <c r="W4554">
        <f>IFERROR(VLOOKUP(C4554,'FEBRE TIFÓIDE'!$A$5:$C$46,3,FALSE),0)</f>
        <v>0</v>
      </c>
      <c r="X4554">
        <f>IFERROR(VLOOKUP(C4554,HANTAVIROSE!$A$5:$C$153,3,FALSE),0)</f>
        <v>0</v>
      </c>
      <c r="Y4554">
        <f>IFERROR(VLOOKUP(C4554,MENINGITE!$A$5:$C$447,3,FALSE),0)</f>
        <v>6</v>
      </c>
      <c r="Z4554">
        <f>IFERROR(VLOOKUP(C4554,RAIVA!$A$5:$C$16,3,FALSE),0)</f>
        <v>0</v>
      </c>
    </row>
    <row r="4555" spans="1:26" x14ac:dyDescent="0.3">
      <c r="A4555" s="2" t="s">
        <v>4490</v>
      </c>
      <c r="B4555" s="2" t="s">
        <v>4531</v>
      </c>
      <c r="C4555" s="2">
        <v>220940</v>
      </c>
      <c r="D4555" s="2">
        <v>2209401</v>
      </c>
      <c r="E4555" s="2" t="s">
        <v>4490</v>
      </c>
      <c r="F4555" s="2" t="s">
        <v>4531</v>
      </c>
      <c r="G4555" s="2">
        <f>IFERROR(VLOOKUP(D4555,Coordenadas!$A$2:$D$5571,3,FALSE),0)</f>
        <v>-6.9867600000000003</v>
      </c>
      <c r="H4555" s="2">
        <f>IFERROR(VLOOKUP(D4555,Coordenadas!$A$2:$D$5571,4,FALSE),0)</f>
        <v>-41.225200000000001</v>
      </c>
      <c r="I4555" s="2" t="s">
        <v>5324</v>
      </c>
      <c r="J4555" s="2">
        <v>6007</v>
      </c>
      <c r="K4555" s="2" t="s">
        <v>5332</v>
      </c>
      <c r="L4555" s="2">
        <f>IFERROR(VLOOKUP(C4555,BOTULISMO!$A$3:$C$19,3,FALSE),0)</f>
        <v>0</v>
      </c>
      <c r="M4555" s="2">
        <f>IFERROR(VLOOKUP(C4555,'LEISHMANIOSE VISCERAL'!$A$4:$C$454,3,FALSE),0)</f>
        <v>0</v>
      </c>
      <c r="N4555" s="2">
        <f>IFERROR(VLOOKUP(C4555,'LEISHMANIOSE TEGUMENTAR'!$A$4:$C$1681,3,FALSE),0)</f>
        <v>0</v>
      </c>
      <c r="O4555" s="2">
        <f>IFERROR(VLOOKUP(C4555,'FEBRE AMARELA'!$A$4:$C$38,3,FALSE),0)</f>
        <v>0</v>
      </c>
      <c r="P4555" s="2">
        <f>IFERROR(VLOOKUP(C4555,DENGUE!$A$5:$C$4097,3,FALSE),0)</f>
        <v>24</v>
      </c>
      <c r="Q4555" s="2">
        <f>IFERROR(VLOOKUP(C4555,'HEPATITE VIRAL'!$A$5:$C$3162,3,FALSE),0)</f>
        <v>0</v>
      </c>
      <c r="R4555" s="2">
        <f>IFERROR(VLOOKUP(C4555,'FEBRE MACULOSA'!$A$5:$C$181,3,FALSE),0)</f>
        <v>0</v>
      </c>
      <c r="S4555" s="2">
        <f>IFERROR(VLOOKUP(C4555,LEPTOSPIROSE!$A$5:$C$1176,3,FALSE),0)</f>
        <v>0</v>
      </c>
      <c r="T4555" s="2">
        <f>IFERROR(VLOOKUP(C4555,'DOENÇA DE CHAGAS'!$A$5:$C$100,3,FALSE),0)</f>
        <v>0</v>
      </c>
      <c r="U4555" s="2">
        <f>IFERROR(VLOOKUP(C4555,'PICADAS DE COBRAS'!$A$6:$C$4645,3,FALSE),0)</f>
        <v>0</v>
      </c>
      <c r="V4555">
        <f>IFERROR(VLOOKUP(C4555,'ZIKA VIRUS'!$A$5:$C$2399,3,FALSE),0)</f>
        <v>0</v>
      </c>
      <c r="W4555">
        <f>IFERROR(VLOOKUP(C4555,'FEBRE TIFÓIDE'!$A$5:$C$46,3,FALSE),0)</f>
        <v>0</v>
      </c>
      <c r="X4555">
        <f>IFERROR(VLOOKUP(C4555,HANTAVIROSE!$A$5:$C$153,3,FALSE),0)</f>
        <v>0</v>
      </c>
      <c r="Y4555">
        <f>IFERROR(VLOOKUP(C4555,MENINGITE!$A$5:$C$447,3,FALSE),0)</f>
        <v>0</v>
      </c>
      <c r="Z4555">
        <f>IFERROR(VLOOKUP(C4555,RAIVA!$A$5:$C$16,3,FALSE),0)</f>
        <v>0</v>
      </c>
    </row>
    <row r="4556" spans="1:26" x14ac:dyDescent="0.3">
      <c r="A4556" s="2" t="s">
        <v>2258</v>
      </c>
      <c r="B4556" s="2" t="s">
        <v>2280</v>
      </c>
      <c r="C4556" s="2">
        <v>330470</v>
      </c>
      <c r="D4556" s="2">
        <v>3304706</v>
      </c>
      <c r="E4556" s="2" t="s">
        <v>2258</v>
      </c>
      <c r="F4556" s="2" t="s">
        <v>2280</v>
      </c>
      <c r="G4556" s="2">
        <f>IFERROR(VLOOKUP(D4556,Coordenadas!$A$2:$D$5571,3,FALSE),0)</f>
        <v>-21.541</v>
      </c>
      <c r="H4556" s="2">
        <f>IFERROR(VLOOKUP(D4556,Coordenadas!$A$2:$D$5571,4,FALSE),0)</f>
        <v>-42.183199999999999</v>
      </c>
      <c r="I4556" s="2" t="s">
        <v>5325</v>
      </c>
      <c r="J4556" s="2">
        <v>40589</v>
      </c>
      <c r="K4556" s="2" t="s">
        <v>5330</v>
      </c>
      <c r="L4556" s="2">
        <f>IFERROR(VLOOKUP(C4556,BOTULISMO!$A$3:$C$19,3,FALSE),0)</f>
        <v>0</v>
      </c>
      <c r="M4556" s="2">
        <f>IFERROR(VLOOKUP(C4556,'LEISHMANIOSE VISCERAL'!$A$4:$C$454,3,FALSE),0)</f>
        <v>0</v>
      </c>
      <c r="N4556" s="2">
        <f>IFERROR(VLOOKUP(C4556,'LEISHMANIOSE TEGUMENTAR'!$A$4:$C$1681,3,FALSE),0)</f>
        <v>0</v>
      </c>
      <c r="O4556" s="2">
        <f>IFERROR(VLOOKUP(C4556,'FEBRE AMARELA'!$A$4:$C$38,3,FALSE),0)</f>
        <v>0</v>
      </c>
      <c r="P4556" s="2">
        <f>IFERROR(VLOOKUP(C4556,DENGUE!$A$5:$C$4097,3,FALSE),0)</f>
        <v>39</v>
      </c>
      <c r="Q4556" s="2">
        <f>IFERROR(VLOOKUP(C4556,'HEPATITE VIRAL'!$A$5:$C$3162,3,FALSE),0)</f>
        <v>0</v>
      </c>
      <c r="R4556" s="2">
        <f>IFERROR(VLOOKUP(C4556,'FEBRE MACULOSA'!$A$5:$C$181,3,FALSE),0)</f>
        <v>0</v>
      </c>
      <c r="S4556" s="2">
        <f>IFERROR(VLOOKUP(C4556,LEPTOSPIROSE!$A$5:$C$1176,3,FALSE),0)</f>
        <v>1</v>
      </c>
      <c r="T4556" s="2">
        <f>IFERROR(VLOOKUP(C4556,'DOENÇA DE CHAGAS'!$A$5:$C$100,3,FALSE),0)</f>
        <v>0</v>
      </c>
      <c r="U4556" s="2">
        <f>IFERROR(VLOOKUP(C4556,'PICADAS DE COBRAS'!$A$6:$C$4645,3,FALSE),0)</f>
        <v>0</v>
      </c>
      <c r="V4556">
        <f>IFERROR(VLOOKUP(C4556,'ZIKA VIRUS'!$A$5:$C$2399,3,FALSE),0)</f>
        <v>2</v>
      </c>
      <c r="W4556">
        <f>IFERROR(VLOOKUP(C4556,'FEBRE TIFÓIDE'!$A$5:$C$46,3,FALSE),0)</f>
        <v>0</v>
      </c>
      <c r="X4556">
        <f>IFERROR(VLOOKUP(C4556,HANTAVIROSE!$A$5:$C$153,3,FALSE),0)</f>
        <v>0</v>
      </c>
      <c r="Y4556">
        <f>IFERROR(VLOOKUP(C4556,MENINGITE!$A$5:$C$447,3,FALSE),0)</f>
        <v>0</v>
      </c>
      <c r="Z4556">
        <f>IFERROR(VLOOKUP(C4556,RAIVA!$A$5:$C$16,3,FALSE),0)</f>
        <v>0</v>
      </c>
    </row>
    <row r="4557" spans="1:26" x14ac:dyDescent="0.3">
      <c r="A4557" s="2" t="s">
        <v>1637</v>
      </c>
      <c r="B4557" s="2" t="s">
        <v>1740</v>
      </c>
      <c r="C4557" s="2">
        <v>354800</v>
      </c>
      <c r="D4557" s="2">
        <v>3548005</v>
      </c>
      <c r="E4557" s="2" t="s">
        <v>1637</v>
      </c>
      <c r="F4557" s="2" t="s">
        <v>1740</v>
      </c>
      <c r="G4557" s="2">
        <f>IFERROR(VLOOKUP(D4557,Coordenadas!$A$2:$D$5571,3,FALSE),0)</f>
        <v>-22.602900000000002</v>
      </c>
      <c r="H4557" s="2">
        <f>IFERROR(VLOOKUP(D4557,Coordenadas!$A$2:$D$5571,4,FALSE),0)</f>
        <v>-46.919199999999996</v>
      </c>
      <c r="I4557" s="2" t="s">
        <v>5325</v>
      </c>
      <c r="J4557" s="2">
        <v>20650</v>
      </c>
      <c r="K4557" s="2" t="s">
        <v>5330</v>
      </c>
      <c r="L4557" s="2">
        <f>IFERROR(VLOOKUP(C4557,BOTULISMO!$A$3:$C$19,3,FALSE),0)</f>
        <v>0</v>
      </c>
      <c r="M4557" s="2">
        <f>IFERROR(VLOOKUP(C4557,'LEISHMANIOSE VISCERAL'!$A$4:$C$454,3,FALSE),0)</f>
        <v>0</v>
      </c>
      <c r="N4557" s="2">
        <f>IFERROR(VLOOKUP(C4557,'LEISHMANIOSE TEGUMENTAR'!$A$4:$C$1681,3,FALSE),0)</f>
        <v>0</v>
      </c>
      <c r="O4557" s="2">
        <f>IFERROR(VLOOKUP(C4557,'FEBRE AMARELA'!$A$4:$C$38,3,FALSE),0)</f>
        <v>0</v>
      </c>
      <c r="P4557" s="2">
        <f>IFERROR(VLOOKUP(C4557,DENGUE!$A$5:$C$4097,3,FALSE),0)</f>
        <v>31</v>
      </c>
      <c r="Q4557" s="2">
        <f>IFERROR(VLOOKUP(C4557,'HEPATITE VIRAL'!$A$5:$C$3162,3,FALSE),0)</f>
        <v>2</v>
      </c>
      <c r="R4557" s="2">
        <f>IFERROR(VLOOKUP(C4557,'FEBRE MACULOSA'!$A$5:$C$181,3,FALSE),0)</f>
        <v>0</v>
      </c>
      <c r="S4557" s="2">
        <f>IFERROR(VLOOKUP(C4557,LEPTOSPIROSE!$A$5:$C$1176,3,FALSE),0)</f>
        <v>10</v>
      </c>
      <c r="T4557" s="2">
        <f>IFERROR(VLOOKUP(C4557,'DOENÇA DE CHAGAS'!$A$5:$C$100,3,FALSE),0)</f>
        <v>0</v>
      </c>
      <c r="U4557" s="2">
        <f>IFERROR(VLOOKUP(C4557,'PICADAS DE COBRAS'!$A$6:$C$4645,3,FALSE),0)</f>
        <v>34</v>
      </c>
      <c r="V4557">
        <f>IFERROR(VLOOKUP(C4557,'ZIKA VIRUS'!$A$5:$C$2399,3,FALSE),0)</f>
        <v>2</v>
      </c>
      <c r="W4557">
        <f>IFERROR(VLOOKUP(C4557,'FEBRE TIFÓIDE'!$A$5:$C$46,3,FALSE),0)</f>
        <v>0</v>
      </c>
      <c r="X4557">
        <f>IFERROR(VLOOKUP(C4557,HANTAVIROSE!$A$5:$C$153,3,FALSE),0)</f>
        <v>0</v>
      </c>
      <c r="Y4557">
        <f>IFERROR(VLOOKUP(C4557,MENINGITE!$A$5:$C$447,3,FALSE),0)</f>
        <v>0</v>
      </c>
      <c r="Z4557">
        <f>IFERROR(VLOOKUP(C4557,RAIVA!$A$5:$C$16,3,FALSE),0)</f>
        <v>0</v>
      </c>
    </row>
    <row r="4558" spans="1:26" x14ac:dyDescent="0.3">
      <c r="A4558" s="2" t="s">
        <v>2425</v>
      </c>
      <c r="B4558" s="2" t="s">
        <v>2573</v>
      </c>
      <c r="C4558" s="2">
        <v>315990</v>
      </c>
      <c r="D4558" s="2">
        <v>3159902</v>
      </c>
      <c r="E4558" s="2" t="s">
        <v>2425</v>
      </c>
      <c r="F4558" s="2" t="s">
        <v>2573</v>
      </c>
      <c r="G4558" s="2">
        <f>IFERROR(VLOOKUP(D4558,Coordenadas!$A$2:$D$5571,3,FALSE),0)</f>
        <v>-20.943000000000001</v>
      </c>
      <c r="H4558" s="2">
        <f>IFERROR(VLOOKUP(D4558,Coordenadas!$A$2:$D$5571,4,FALSE),0)</f>
        <v>-44.9176</v>
      </c>
      <c r="I4558" s="2" t="s">
        <v>5325</v>
      </c>
      <c r="J4558" s="2">
        <v>17345</v>
      </c>
      <c r="K4558" s="2" t="s">
        <v>5332</v>
      </c>
      <c r="L4558" s="2">
        <f>IFERROR(VLOOKUP(C4558,BOTULISMO!$A$3:$C$19,3,FALSE),0)</f>
        <v>0</v>
      </c>
      <c r="M4558" s="2">
        <f>IFERROR(VLOOKUP(C4558,'LEISHMANIOSE VISCERAL'!$A$4:$C$454,3,FALSE),0)</f>
        <v>0</v>
      </c>
      <c r="N4558" s="2">
        <f>IFERROR(VLOOKUP(C4558,'LEISHMANIOSE TEGUMENTAR'!$A$4:$C$1681,3,FALSE),0)</f>
        <v>0</v>
      </c>
      <c r="O4558" s="2">
        <f>IFERROR(VLOOKUP(C4558,'FEBRE AMARELA'!$A$4:$C$38,3,FALSE),0)</f>
        <v>0</v>
      </c>
      <c r="P4558" s="2">
        <f>IFERROR(VLOOKUP(C4558,DENGUE!$A$5:$C$4097,3,FALSE),0)</f>
        <v>6</v>
      </c>
      <c r="Q4558" s="2">
        <f>IFERROR(VLOOKUP(C4558,'HEPATITE VIRAL'!$A$5:$C$3162,3,FALSE),0)</f>
        <v>2</v>
      </c>
      <c r="R4558" s="2">
        <f>IFERROR(VLOOKUP(C4558,'FEBRE MACULOSA'!$A$5:$C$181,3,FALSE),0)</f>
        <v>0</v>
      </c>
      <c r="S4558" s="2">
        <f>IFERROR(VLOOKUP(C4558,LEPTOSPIROSE!$A$5:$C$1176,3,FALSE),0)</f>
        <v>0</v>
      </c>
      <c r="T4558" s="2">
        <f>IFERROR(VLOOKUP(C4558,'DOENÇA DE CHAGAS'!$A$5:$C$100,3,FALSE),0)</f>
        <v>0</v>
      </c>
      <c r="U4558" s="2">
        <f>IFERROR(VLOOKUP(C4558,'PICADAS DE COBRAS'!$A$6:$C$4645,3,FALSE),0)</f>
        <v>12</v>
      </c>
      <c r="V4558">
        <f>IFERROR(VLOOKUP(C4558,'ZIKA VIRUS'!$A$5:$C$2399,3,FALSE),0)</f>
        <v>5</v>
      </c>
      <c r="W4558">
        <f>IFERROR(VLOOKUP(C4558,'FEBRE TIFÓIDE'!$A$5:$C$46,3,FALSE),0)</f>
        <v>0</v>
      </c>
      <c r="X4558">
        <f>IFERROR(VLOOKUP(C4558,HANTAVIROSE!$A$5:$C$153,3,FALSE),0)</f>
        <v>0</v>
      </c>
      <c r="Y4558">
        <f>IFERROR(VLOOKUP(C4558,MENINGITE!$A$5:$C$447,3,FALSE),0)</f>
        <v>0</v>
      </c>
      <c r="Z4558">
        <f>IFERROR(VLOOKUP(C4558,RAIVA!$A$5:$C$16,3,FALSE),0)</f>
        <v>0</v>
      </c>
    </row>
    <row r="4559" spans="1:26" x14ac:dyDescent="0.3">
      <c r="A4559" s="2" t="s">
        <v>1637</v>
      </c>
      <c r="B4559" s="2" t="s">
        <v>1739</v>
      </c>
      <c r="C4559" s="2">
        <v>354805</v>
      </c>
      <c r="D4559" s="2">
        <v>3548054</v>
      </c>
      <c r="E4559" s="2" t="s">
        <v>1637</v>
      </c>
      <c r="F4559" s="2" t="s">
        <v>1739</v>
      </c>
      <c r="G4559" s="2">
        <f>IFERROR(VLOOKUP(D4559,Coordenadas!$A$2:$D$5571,3,FALSE),0)</f>
        <v>-20.9331</v>
      </c>
      <c r="H4559" s="2">
        <f>IFERROR(VLOOKUP(D4559,Coordenadas!$A$2:$D$5571,4,FALSE),0)</f>
        <v>-50.497999999999998</v>
      </c>
      <c r="I4559" s="2" t="s">
        <v>5325</v>
      </c>
      <c r="J4559" s="2">
        <v>7626</v>
      </c>
      <c r="K4559" s="2" t="s">
        <v>5332</v>
      </c>
      <c r="L4559" s="2">
        <f>IFERROR(VLOOKUP(C4559,BOTULISMO!$A$3:$C$19,3,FALSE),0)</f>
        <v>0</v>
      </c>
      <c r="M4559" s="2">
        <f>IFERROR(VLOOKUP(C4559,'LEISHMANIOSE VISCERAL'!$A$4:$C$454,3,FALSE),0)</f>
        <v>0</v>
      </c>
      <c r="N4559" s="2">
        <f>IFERROR(VLOOKUP(C4559,'LEISHMANIOSE TEGUMENTAR'!$A$4:$C$1681,3,FALSE),0)</f>
        <v>0</v>
      </c>
      <c r="O4559" s="2">
        <f>IFERROR(VLOOKUP(C4559,'FEBRE AMARELA'!$A$4:$C$38,3,FALSE),0)</f>
        <v>0</v>
      </c>
      <c r="P4559" s="2">
        <f>IFERROR(VLOOKUP(C4559,DENGUE!$A$5:$C$4097,3,FALSE),0)</f>
        <v>78</v>
      </c>
      <c r="Q4559" s="2">
        <f>IFERROR(VLOOKUP(C4559,'HEPATITE VIRAL'!$A$5:$C$3162,3,FALSE),0)</f>
        <v>0</v>
      </c>
      <c r="R4559" s="2">
        <f>IFERROR(VLOOKUP(C4559,'FEBRE MACULOSA'!$A$5:$C$181,3,FALSE),0)</f>
        <v>0</v>
      </c>
      <c r="S4559" s="2">
        <f>IFERROR(VLOOKUP(C4559,LEPTOSPIROSE!$A$5:$C$1176,3,FALSE),0)</f>
        <v>0</v>
      </c>
      <c r="T4559" s="2">
        <f>IFERROR(VLOOKUP(C4559,'DOENÇA DE CHAGAS'!$A$5:$C$100,3,FALSE),0)</f>
        <v>0</v>
      </c>
      <c r="U4559" s="2">
        <f>IFERROR(VLOOKUP(C4559,'PICADAS DE COBRAS'!$A$6:$C$4645,3,FALSE),0)</f>
        <v>20</v>
      </c>
      <c r="V4559">
        <f>IFERROR(VLOOKUP(C4559,'ZIKA VIRUS'!$A$5:$C$2399,3,FALSE),0)</f>
        <v>0</v>
      </c>
      <c r="W4559">
        <f>IFERROR(VLOOKUP(C4559,'FEBRE TIFÓIDE'!$A$5:$C$46,3,FALSE),0)</f>
        <v>0</v>
      </c>
      <c r="X4559">
        <f>IFERROR(VLOOKUP(C4559,HANTAVIROSE!$A$5:$C$153,3,FALSE),0)</f>
        <v>0</v>
      </c>
      <c r="Y4559">
        <f>IFERROR(VLOOKUP(C4559,MENINGITE!$A$5:$C$447,3,FALSE),0)</f>
        <v>0</v>
      </c>
      <c r="Z4559">
        <f>IFERROR(VLOOKUP(C4559,RAIVA!$A$5:$C$16,3,FALSE),0)</f>
        <v>0</v>
      </c>
    </row>
    <row r="4560" spans="1:26" x14ac:dyDescent="0.3">
      <c r="A4560" s="2" t="s">
        <v>2425</v>
      </c>
      <c r="B4560" s="2" t="s">
        <v>2572</v>
      </c>
      <c r="C4560" s="2">
        <v>316000</v>
      </c>
      <c r="D4560" s="2">
        <v>3160009</v>
      </c>
      <c r="E4560" s="2" t="s">
        <v>2425</v>
      </c>
      <c r="F4560" s="2" t="s">
        <v>2572</v>
      </c>
      <c r="G4560" s="2">
        <f>IFERROR(VLOOKUP(D4560,Coordenadas!$A$2:$D$5571,3,FALSE),0)</f>
        <v>-21.7606</v>
      </c>
      <c r="H4560" s="2">
        <f>IFERROR(VLOOKUP(D4560,Coordenadas!$A$2:$D$5571,4,FALSE),0)</f>
        <v>-42.811500000000002</v>
      </c>
      <c r="I4560" s="2" t="s">
        <v>5325</v>
      </c>
      <c r="J4560" s="2">
        <v>3538</v>
      </c>
      <c r="K4560" s="2" t="s">
        <v>5332</v>
      </c>
      <c r="L4560" s="2">
        <f>IFERROR(VLOOKUP(C4560,BOTULISMO!$A$3:$C$19,3,FALSE),0)</f>
        <v>0</v>
      </c>
      <c r="M4560" s="2">
        <f>IFERROR(VLOOKUP(C4560,'LEISHMANIOSE VISCERAL'!$A$4:$C$454,3,FALSE),0)</f>
        <v>0</v>
      </c>
      <c r="N4560" s="2">
        <f>IFERROR(VLOOKUP(C4560,'LEISHMANIOSE TEGUMENTAR'!$A$4:$C$1681,3,FALSE),0)</f>
        <v>0</v>
      </c>
      <c r="O4560" s="2">
        <f>IFERROR(VLOOKUP(C4560,'FEBRE AMARELA'!$A$4:$C$38,3,FALSE),0)</f>
        <v>0</v>
      </c>
      <c r="P4560" s="2">
        <f>IFERROR(VLOOKUP(C4560,DENGUE!$A$5:$C$4097,3,FALSE),0)</f>
        <v>0</v>
      </c>
      <c r="Q4560" s="2">
        <f>IFERROR(VLOOKUP(C4560,'HEPATITE VIRAL'!$A$5:$C$3162,3,FALSE),0)</f>
        <v>0</v>
      </c>
      <c r="R4560" s="2">
        <f>IFERROR(VLOOKUP(C4560,'FEBRE MACULOSA'!$A$5:$C$181,3,FALSE),0)</f>
        <v>0</v>
      </c>
      <c r="S4560" s="2">
        <f>IFERROR(VLOOKUP(C4560,LEPTOSPIROSE!$A$5:$C$1176,3,FALSE),0)</f>
        <v>0</v>
      </c>
      <c r="T4560" s="2">
        <f>IFERROR(VLOOKUP(C4560,'DOENÇA DE CHAGAS'!$A$5:$C$100,3,FALSE),0)</f>
        <v>0</v>
      </c>
      <c r="U4560" s="2">
        <f>IFERROR(VLOOKUP(C4560,'PICADAS DE COBRAS'!$A$6:$C$4645,3,FALSE),0)</f>
        <v>0</v>
      </c>
      <c r="V4560">
        <f>IFERROR(VLOOKUP(C4560,'ZIKA VIRUS'!$A$5:$C$2399,3,FALSE),0)</f>
        <v>1</v>
      </c>
      <c r="W4560">
        <f>IFERROR(VLOOKUP(C4560,'FEBRE TIFÓIDE'!$A$5:$C$46,3,FALSE),0)</f>
        <v>0</v>
      </c>
      <c r="X4560">
        <f>IFERROR(VLOOKUP(C4560,HANTAVIROSE!$A$5:$C$153,3,FALSE),0)</f>
        <v>0</v>
      </c>
      <c r="Y4560">
        <f>IFERROR(VLOOKUP(C4560,MENINGITE!$A$5:$C$447,3,FALSE),0)</f>
        <v>0</v>
      </c>
      <c r="Z4560">
        <f>IFERROR(VLOOKUP(C4560,RAIVA!$A$5:$C$16,3,FALSE),0)</f>
        <v>0</v>
      </c>
    </row>
    <row r="4561" spans="1:26" x14ac:dyDescent="0.3">
      <c r="A4561" s="2" t="s">
        <v>1256</v>
      </c>
      <c r="B4561" s="2" t="s">
        <v>1317</v>
      </c>
      <c r="C4561" s="2">
        <v>412420</v>
      </c>
      <c r="D4561" s="2">
        <v>4124202</v>
      </c>
      <c r="E4561" s="2" t="s">
        <v>1256</v>
      </c>
      <c r="F4561" s="2" t="s">
        <v>1317</v>
      </c>
      <c r="G4561" s="2">
        <f>IFERROR(VLOOKUP(D4561,Coordenadas!$A$2:$D$5571,3,FALSE),0)</f>
        <v>-22.735099999999999</v>
      </c>
      <c r="H4561" s="2">
        <f>IFERROR(VLOOKUP(D4561,Coordenadas!$A$2:$D$5571,4,FALSE),0)</f>
        <v>-52.344000000000001</v>
      </c>
      <c r="I4561" s="2" t="s">
        <v>5326</v>
      </c>
      <c r="J4561" s="2">
        <v>2727</v>
      </c>
      <c r="K4561" s="2" t="s">
        <v>5332</v>
      </c>
      <c r="L4561" s="2">
        <f>IFERROR(VLOOKUP(C4561,BOTULISMO!$A$3:$C$19,3,FALSE),0)</f>
        <v>0</v>
      </c>
      <c r="M4561" s="2">
        <f>IFERROR(VLOOKUP(C4561,'LEISHMANIOSE VISCERAL'!$A$4:$C$454,3,FALSE),0)</f>
        <v>0</v>
      </c>
      <c r="N4561" s="2">
        <f>IFERROR(VLOOKUP(C4561,'LEISHMANIOSE TEGUMENTAR'!$A$4:$C$1681,3,FALSE),0)</f>
        <v>0</v>
      </c>
      <c r="O4561" s="2">
        <f>IFERROR(VLOOKUP(C4561,'FEBRE AMARELA'!$A$4:$C$38,3,FALSE),0)</f>
        <v>0</v>
      </c>
      <c r="P4561" s="2">
        <f>IFERROR(VLOOKUP(C4561,DENGUE!$A$5:$C$4097,3,FALSE),0)</f>
        <v>485</v>
      </c>
      <c r="Q4561" s="2">
        <f>IFERROR(VLOOKUP(C4561,'HEPATITE VIRAL'!$A$5:$C$3162,3,FALSE),0)</f>
        <v>1</v>
      </c>
      <c r="R4561" s="2">
        <f>IFERROR(VLOOKUP(C4561,'FEBRE MACULOSA'!$A$5:$C$181,3,FALSE),0)</f>
        <v>0</v>
      </c>
      <c r="S4561" s="2">
        <f>IFERROR(VLOOKUP(C4561,LEPTOSPIROSE!$A$5:$C$1176,3,FALSE),0)</f>
        <v>0</v>
      </c>
      <c r="T4561" s="2">
        <f>IFERROR(VLOOKUP(C4561,'DOENÇA DE CHAGAS'!$A$5:$C$100,3,FALSE),0)</f>
        <v>0</v>
      </c>
      <c r="U4561" s="2">
        <f>IFERROR(VLOOKUP(C4561,'PICADAS DE COBRAS'!$A$6:$C$4645,3,FALSE),0)</f>
        <v>42</v>
      </c>
      <c r="V4561">
        <f>IFERROR(VLOOKUP(C4561,'ZIKA VIRUS'!$A$5:$C$2399,3,FALSE),0)</f>
        <v>0</v>
      </c>
      <c r="W4561">
        <f>IFERROR(VLOOKUP(C4561,'FEBRE TIFÓIDE'!$A$5:$C$46,3,FALSE),0)</f>
        <v>0</v>
      </c>
      <c r="X4561">
        <f>IFERROR(VLOOKUP(C4561,HANTAVIROSE!$A$5:$C$153,3,FALSE),0)</f>
        <v>0</v>
      </c>
      <c r="Y4561">
        <f>IFERROR(VLOOKUP(C4561,MENINGITE!$A$5:$C$447,3,FALSE),0)</f>
        <v>0</v>
      </c>
      <c r="Z4561">
        <f>IFERROR(VLOOKUP(C4561,RAIVA!$A$5:$C$16,3,FALSE),0)</f>
        <v>0</v>
      </c>
    </row>
    <row r="4562" spans="1:26" x14ac:dyDescent="0.3">
      <c r="A4562" s="2" t="s">
        <v>3</v>
      </c>
      <c r="B4562" s="2" t="s">
        <v>36</v>
      </c>
      <c r="C4562" s="2">
        <v>521975</v>
      </c>
      <c r="D4562" s="2">
        <v>5219753</v>
      </c>
      <c r="E4562" s="2" t="s">
        <v>3</v>
      </c>
      <c r="F4562" s="2" t="s">
        <v>36</v>
      </c>
      <c r="G4562" s="2">
        <f>IFERROR(VLOOKUP(D4562,Coordenadas!$A$2:$D$5571,3,FALSE),0)</f>
        <v>-15.9412</v>
      </c>
      <c r="H4562" s="2">
        <f>IFERROR(VLOOKUP(D4562,Coordenadas!$A$2:$D$5571,4,FALSE),0)</f>
        <v>-48.257800000000003</v>
      </c>
      <c r="I4562" s="2" t="s">
        <v>5327</v>
      </c>
      <c r="J4562" s="2">
        <v>63248</v>
      </c>
      <c r="K4562" s="2" t="s">
        <v>5331</v>
      </c>
      <c r="L4562" s="2">
        <f>IFERROR(VLOOKUP(C4562,BOTULISMO!$A$3:$C$19,3,FALSE),0)</f>
        <v>0</v>
      </c>
      <c r="M4562" s="2">
        <f>IFERROR(VLOOKUP(C4562,'LEISHMANIOSE VISCERAL'!$A$4:$C$454,3,FALSE),0)</f>
        <v>0</v>
      </c>
      <c r="N4562" s="2">
        <f>IFERROR(VLOOKUP(C4562,'LEISHMANIOSE TEGUMENTAR'!$A$4:$C$1681,3,FALSE),0)</f>
        <v>0</v>
      </c>
      <c r="O4562" s="2">
        <f>IFERROR(VLOOKUP(C4562,'FEBRE AMARELA'!$A$4:$C$38,3,FALSE),0)</f>
        <v>0</v>
      </c>
      <c r="P4562" s="2">
        <f>IFERROR(VLOOKUP(C4562,DENGUE!$A$5:$C$4097,3,FALSE),0)</f>
        <v>690</v>
      </c>
      <c r="Q4562" s="2">
        <f>IFERROR(VLOOKUP(C4562,'HEPATITE VIRAL'!$A$5:$C$3162,3,FALSE),0)</f>
        <v>7</v>
      </c>
      <c r="R4562" s="2">
        <f>IFERROR(VLOOKUP(C4562,'FEBRE MACULOSA'!$A$5:$C$181,3,FALSE),0)</f>
        <v>0</v>
      </c>
      <c r="S4562" s="2">
        <f>IFERROR(VLOOKUP(C4562,LEPTOSPIROSE!$A$5:$C$1176,3,FALSE),0)</f>
        <v>0</v>
      </c>
      <c r="T4562" s="2">
        <f>IFERROR(VLOOKUP(C4562,'DOENÇA DE CHAGAS'!$A$5:$C$100,3,FALSE),0)</f>
        <v>0</v>
      </c>
      <c r="U4562" s="2">
        <f>IFERROR(VLOOKUP(C4562,'PICADAS DE COBRAS'!$A$6:$C$4645,3,FALSE),0)</f>
        <v>3</v>
      </c>
      <c r="V4562">
        <f>IFERROR(VLOOKUP(C4562,'ZIKA VIRUS'!$A$5:$C$2399,3,FALSE),0)</f>
        <v>15</v>
      </c>
      <c r="W4562">
        <f>IFERROR(VLOOKUP(C4562,'FEBRE TIFÓIDE'!$A$5:$C$46,3,FALSE),0)</f>
        <v>0</v>
      </c>
      <c r="X4562">
        <f>IFERROR(VLOOKUP(C4562,HANTAVIROSE!$A$5:$C$153,3,FALSE),0)</f>
        <v>0</v>
      </c>
      <c r="Y4562">
        <f>IFERROR(VLOOKUP(C4562,MENINGITE!$A$5:$C$447,3,FALSE),0)</f>
        <v>1</v>
      </c>
      <c r="Z4562">
        <f>IFERROR(VLOOKUP(C4562,RAIVA!$A$5:$C$16,3,FALSE),0)</f>
        <v>0</v>
      </c>
    </row>
    <row r="4563" spans="1:26" x14ac:dyDescent="0.3">
      <c r="A4563" s="2" t="s">
        <v>2425</v>
      </c>
      <c r="B4563" s="2" t="s">
        <v>2571</v>
      </c>
      <c r="C4563" s="2">
        <v>316010</v>
      </c>
      <c r="D4563" s="2">
        <v>3160108</v>
      </c>
      <c r="E4563" s="2" t="s">
        <v>2425</v>
      </c>
      <c r="F4563" s="2" t="s">
        <v>2571</v>
      </c>
      <c r="G4563" s="2">
        <f>IFERROR(VLOOKUP(D4563,Coordenadas!$A$2:$D$5571,3,FALSE),0)</f>
        <v>-20.3185</v>
      </c>
      <c r="H4563" s="2">
        <f>IFERROR(VLOOKUP(D4563,Coordenadas!$A$2:$D$5571,4,FALSE),0)</f>
        <v>-42.604700000000001</v>
      </c>
      <c r="I4563" s="2" t="s">
        <v>5325</v>
      </c>
      <c r="J4563" s="2">
        <v>4085</v>
      </c>
      <c r="K4563" s="2" t="s">
        <v>5332</v>
      </c>
      <c r="L4563" s="2">
        <f>IFERROR(VLOOKUP(C4563,BOTULISMO!$A$3:$C$19,3,FALSE),0)</f>
        <v>0</v>
      </c>
      <c r="M4563" s="2">
        <f>IFERROR(VLOOKUP(C4563,'LEISHMANIOSE VISCERAL'!$A$4:$C$454,3,FALSE),0)</f>
        <v>0</v>
      </c>
      <c r="N4563" s="2">
        <f>IFERROR(VLOOKUP(C4563,'LEISHMANIOSE TEGUMENTAR'!$A$4:$C$1681,3,FALSE),0)</f>
        <v>0</v>
      </c>
      <c r="O4563" s="2">
        <f>IFERROR(VLOOKUP(C4563,'FEBRE AMARELA'!$A$4:$C$38,3,FALSE),0)</f>
        <v>0</v>
      </c>
      <c r="P4563" s="2">
        <f>IFERROR(VLOOKUP(C4563,DENGUE!$A$5:$C$4097,3,FALSE),0)</f>
        <v>110</v>
      </c>
      <c r="Q4563" s="2">
        <f>IFERROR(VLOOKUP(C4563,'HEPATITE VIRAL'!$A$5:$C$3162,3,FALSE),0)</f>
        <v>0</v>
      </c>
      <c r="R4563" s="2">
        <f>IFERROR(VLOOKUP(C4563,'FEBRE MACULOSA'!$A$5:$C$181,3,FALSE),0)</f>
        <v>0</v>
      </c>
      <c r="S4563" s="2">
        <f>IFERROR(VLOOKUP(C4563,LEPTOSPIROSE!$A$5:$C$1176,3,FALSE),0)</f>
        <v>0</v>
      </c>
      <c r="T4563" s="2">
        <f>IFERROR(VLOOKUP(C4563,'DOENÇA DE CHAGAS'!$A$5:$C$100,3,FALSE),0)</f>
        <v>0</v>
      </c>
      <c r="U4563" s="2">
        <f>IFERROR(VLOOKUP(C4563,'PICADAS DE COBRAS'!$A$6:$C$4645,3,FALSE),0)</f>
        <v>17</v>
      </c>
      <c r="V4563">
        <f>IFERROR(VLOOKUP(C4563,'ZIKA VIRUS'!$A$5:$C$2399,3,FALSE),0)</f>
        <v>0</v>
      </c>
      <c r="W4563">
        <f>IFERROR(VLOOKUP(C4563,'FEBRE TIFÓIDE'!$A$5:$C$46,3,FALSE),0)</f>
        <v>0</v>
      </c>
      <c r="X4563">
        <f>IFERROR(VLOOKUP(C4563,HANTAVIROSE!$A$5:$C$153,3,FALSE),0)</f>
        <v>0</v>
      </c>
      <c r="Y4563">
        <f>IFERROR(VLOOKUP(C4563,MENINGITE!$A$5:$C$447,3,FALSE),0)</f>
        <v>0</v>
      </c>
      <c r="Z4563">
        <f>IFERROR(VLOOKUP(C4563,RAIVA!$A$5:$C$16,3,FALSE),0)</f>
        <v>0</v>
      </c>
    </row>
    <row r="4564" spans="1:26" x14ac:dyDescent="0.3">
      <c r="A4564" s="2" t="s">
        <v>5190</v>
      </c>
      <c r="B4564" s="2" t="s">
        <v>5200</v>
      </c>
      <c r="C4564" s="2">
        <v>130370</v>
      </c>
      <c r="D4564" s="2">
        <v>1303700</v>
      </c>
      <c r="E4564" s="2" t="s">
        <v>5190</v>
      </c>
      <c r="F4564" s="2" t="s">
        <v>5200</v>
      </c>
      <c r="G4564" s="2">
        <f>IFERROR(VLOOKUP(D4564,Coordenadas!$A$2:$D$5571,3,FALSE),0)</f>
        <v>-3.09544</v>
      </c>
      <c r="H4564" s="2">
        <f>IFERROR(VLOOKUP(D4564,Coordenadas!$A$2:$D$5571,4,FALSE),0)</f>
        <v>-67.946299999999994</v>
      </c>
      <c r="I4564" s="2" t="s">
        <v>5323</v>
      </c>
      <c r="J4564" s="2">
        <v>24481</v>
      </c>
      <c r="K4564" s="2" t="s">
        <v>5330</v>
      </c>
      <c r="L4564" s="2">
        <f>IFERROR(VLOOKUP(C4564,BOTULISMO!$A$3:$C$19,3,FALSE),0)</f>
        <v>0</v>
      </c>
      <c r="M4564" s="2">
        <f>IFERROR(VLOOKUP(C4564,'LEISHMANIOSE VISCERAL'!$A$4:$C$454,3,FALSE),0)</f>
        <v>0</v>
      </c>
      <c r="N4564" s="2">
        <f>IFERROR(VLOOKUP(C4564,'LEISHMANIOSE TEGUMENTAR'!$A$4:$C$1681,3,FALSE),0)</f>
        <v>1</v>
      </c>
      <c r="O4564" s="2">
        <f>IFERROR(VLOOKUP(C4564,'FEBRE AMARELA'!$A$4:$C$38,3,FALSE),0)</f>
        <v>0</v>
      </c>
      <c r="P4564" s="2">
        <f>IFERROR(VLOOKUP(C4564,DENGUE!$A$5:$C$4097,3,FALSE),0)</f>
        <v>38</v>
      </c>
      <c r="Q4564" s="2">
        <f>IFERROR(VLOOKUP(C4564,'HEPATITE VIRAL'!$A$5:$C$3162,3,FALSE),0)</f>
        <v>1</v>
      </c>
      <c r="R4564" s="2">
        <f>IFERROR(VLOOKUP(C4564,'FEBRE MACULOSA'!$A$5:$C$181,3,FALSE),0)</f>
        <v>0</v>
      </c>
      <c r="S4564" s="2">
        <f>IFERROR(VLOOKUP(C4564,LEPTOSPIROSE!$A$5:$C$1176,3,FALSE),0)</f>
        <v>0</v>
      </c>
      <c r="T4564" s="2">
        <f>IFERROR(VLOOKUP(C4564,'DOENÇA DE CHAGAS'!$A$5:$C$100,3,FALSE),0)</f>
        <v>0</v>
      </c>
      <c r="U4564" s="2">
        <f>IFERROR(VLOOKUP(C4564,'PICADAS DE COBRAS'!$A$6:$C$4645,3,FALSE),0)</f>
        <v>30</v>
      </c>
      <c r="V4564">
        <f>IFERROR(VLOOKUP(C4564,'ZIKA VIRUS'!$A$5:$C$2399,3,FALSE),0)</f>
        <v>0</v>
      </c>
      <c r="W4564">
        <f>IFERROR(VLOOKUP(C4564,'FEBRE TIFÓIDE'!$A$5:$C$46,3,FALSE),0)</f>
        <v>0</v>
      </c>
      <c r="X4564">
        <f>IFERROR(VLOOKUP(C4564,HANTAVIROSE!$A$5:$C$153,3,FALSE),0)</f>
        <v>0</v>
      </c>
      <c r="Y4564">
        <f>IFERROR(VLOOKUP(C4564,MENINGITE!$A$5:$C$447,3,FALSE),0)</f>
        <v>0</v>
      </c>
      <c r="Z4564">
        <f>IFERROR(VLOOKUP(C4564,RAIVA!$A$5:$C$16,3,FALSE),0)</f>
        <v>0</v>
      </c>
    </row>
    <row r="4565" spans="1:26" x14ac:dyDescent="0.3">
      <c r="A4565" s="2" t="s">
        <v>2425</v>
      </c>
      <c r="B4565" s="2" t="s">
        <v>2570</v>
      </c>
      <c r="C4565" s="2">
        <v>316020</v>
      </c>
      <c r="D4565" s="2">
        <v>3160207</v>
      </c>
      <c r="E4565" s="2" t="s">
        <v>2425</v>
      </c>
      <c r="F4565" s="2" t="s">
        <v>2570</v>
      </c>
      <c r="G4565" s="2">
        <f>IFERROR(VLOOKUP(D4565,Coordenadas!$A$2:$D$5571,3,FALSE),0)</f>
        <v>-18.460899999999999</v>
      </c>
      <c r="H4565" s="2">
        <f>IFERROR(VLOOKUP(D4565,Coordenadas!$A$2:$D$5571,4,FALSE),0)</f>
        <v>-43.300600000000003</v>
      </c>
      <c r="I4565" s="2" t="s">
        <v>5325</v>
      </c>
      <c r="J4565" s="2">
        <v>4135</v>
      </c>
      <c r="K4565" s="2" t="s">
        <v>5332</v>
      </c>
      <c r="L4565" s="2">
        <f>IFERROR(VLOOKUP(C4565,BOTULISMO!$A$3:$C$19,3,FALSE),0)</f>
        <v>0</v>
      </c>
      <c r="M4565" s="2">
        <f>IFERROR(VLOOKUP(C4565,'LEISHMANIOSE VISCERAL'!$A$4:$C$454,3,FALSE),0)</f>
        <v>0</v>
      </c>
      <c r="N4565" s="2">
        <f>IFERROR(VLOOKUP(C4565,'LEISHMANIOSE TEGUMENTAR'!$A$4:$C$1681,3,FALSE),0)</f>
        <v>0</v>
      </c>
      <c r="O4565" s="2">
        <f>IFERROR(VLOOKUP(C4565,'FEBRE AMARELA'!$A$4:$C$38,3,FALSE),0)</f>
        <v>0</v>
      </c>
      <c r="P4565" s="2">
        <f>IFERROR(VLOOKUP(C4565,DENGUE!$A$5:$C$4097,3,FALSE),0)</f>
        <v>1</v>
      </c>
      <c r="Q4565" s="2">
        <f>IFERROR(VLOOKUP(C4565,'HEPATITE VIRAL'!$A$5:$C$3162,3,FALSE),0)</f>
        <v>0</v>
      </c>
      <c r="R4565" s="2">
        <f>IFERROR(VLOOKUP(C4565,'FEBRE MACULOSA'!$A$5:$C$181,3,FALSE),0)</f>
        <v>0</v>
      </c>
      <c r="S4565" s="2">
        <f>IFERROR(VLOOKUP(C4565,LEPTOSPIROSE!$A$5:$C$1176,3,FALSE),0)</f>
        <v>0</v>
      </c>
      <c r="T4565" s="2">
        <f>IFERROR(VLOOKUP(C4565,'DOENÇA DE CHAGAS'!$A$5:$C$100,3,FALSE),0)</f>
        <v>0</v>
      </c>
      <c r="U4565" s="2">
        <f>IFERROR(VLOOKUP(C4565,'PICADAS DE COBRAS'!$A$6:$C$4645,3,FALSE),0)</f>
        <v>3</v>
      </c>
      <c r="V4565">
        <f>IFERROR(VLOOKUP(C4565,'ZIKA VIRUS'!$A$5:$C$2399,3,FALSE),0)</f>
        <v>0</v>
      </c>
      <c r="W4565">
        <f>IFERROR(VLOOKUP(C4565,'FEBRE TIFÓIDE'!$A$5:$C$46,3,FALSE),0)</f>
        <v>0</v>
      </c>
      <c r="X4565">
        <f>IFERROR(VLOOKUP(C4565,HANTAVIROSE!$A$5:$C$153,3,FALSE),0)</f>
        <v>0</v>
      </c>
      <c r="Y4565">
        <f>IFERROR(VLOOKUP(C4565,MENINGITE!$A$5:$C$447,3,FALSE),0)</f>
        <v>0</v>
      </c>
      <c r="Z4565">
        <f>IFERROR(VLOOKUP(C4565,RAIVA!$A$5:$C$16,3,FALSE),0)</f>
        <v>0</v>
      </c>
    </row>
    <row r="4566" spans="1:26" x14ac:dyDescent="0.3">
      <c r="A4566" s="2" t="s">
        <v>2425</v>
      </c>
      <c r="B4566" s="2" t="s">
        <v>2569</v>
      </c>
      <c r="C4566" s="2">
        <v>316030</v>
      </c>
      <c r="D4566" s="2">
        <v>3160306</v>
      </c>
      <c r="E4566" s="2" t="s">
        <v>2425</v>
      </c>
      <c r="F4566" s="2" t="s">
        <v>2569</v>
      </c>
      <c r="G4566" s="2">
        <f>IFERROR(VLOOKUP(D4566,Coordenadas!$A$2:$D$5571,3,FALSE),0)</f>
        <v>-16.533200000000001</v>
      </c>
      <c r="H4566" s="2">
        <f>IFERROR(VLOOKUP(D4566,Coordenadas!$A$2:$D$5571,4,FALSE),0)</f>
        <v>-40.181699999999999</v>
      </c>
      <c r="I4566" s="2" t="s">
        <v>5325</v>
      </c>
      <c r="J4566" s="2">
        <v>11775</v>
      </c>
      <c r="K4566" s="2" t="s">
        <v>5332</v>
      </c>
      <c r="L4566" s="2">
        <f>IFERROR(VLOOKUP(C4566,BOTULISMO!$A$3:$C$19,3,FALSE),0)</f>
        <v>0</v>
      </c>
      <c r="M4566" s="2">
        <f>IFERROR(VLOOKUP(C4566,'LEISHMANIOSE VISCERAL'!$A$4:$C$454,3,FALSE),0)</f>
        <v>0</v>
      </c>
      <c r="N4566" s="2">
        <f>IFERROR(VLOOKUP(C4566,'LEISHMANIOSE TEGUMENTAR'!$A$4:$C$1681,3,FALSE),0)</f>
        <v>0</v>
      </c>
      <c r="O4566" s="2">
        <f>IFERROR(VLOOKUP(C4566,'FEBRE AMARELA'!$A$4:$C$38,3,FALSE),0)</f>
        <v>0</v>
      </c>
      <c r="P4566" s="2">
        <f>IFERROR(VLOOKUP(C4566,DENGUE!$A$5:$C$4097,3,FALSE),0)</f>
        <v>4</v>
      </c>
      <c r="Q4566" s="2">
        <f>IFERROR(VLOOKUP(C4566,'HEPATITE VIRAL'!$A$5:$C$3162,3,FALSE),0)</f>
        <v>1</v>
      </c>
      <c r="R4566" s="2">
        <f>IFERROR(VLOOKUP(C4566,'FEBRE MACULOSA'!$A$5:$C$181,3,FALSE),0)</f>
        <v>0</v>
      </c>
      <c r="S4566" s="2">
        <f>IFERROR(VLOOKUP(C4566,LEPTOSPIROSE!$A$5:$C$1176,3,FALSE),0)</f>
        <v>0</v>
      </c>
      <c r="T4566" s="2">
        <f>IFERROR(VLOOKUP(C4566,'DOENÇA DE CHAGAS'!$A$5:$C$100,3,FALSE),0)</f>
        <v>0</v>
      </c>
      <c r="U4566" s="2">
        <f>IFERROR(VLOOKUP(C4566,'PICADAS DE COBRAS'!$A$6:$C$4645,3,FALSE),0)</f>
        <v>64</v>
      </c>
      <c r="V4566">
        <f>IFERROR(VLOOKUP(C4566,'ZIKA VIRUS'!$A$5:$C$2399,3,FALSE),0)</f>
        <v>0</v>
      </c>
      <c r="W4566">
        <f>IFERROR(VLOOKUP(C4566,'FEBRE TIFÓIDE'!$A$5:$C$46,3,FALSE),0)</f>
        <v>0</v>
      </c>
      <c r="X4566">
        <f>IFERROR(VLOOKUP(C4566,HANTAVIROSE!$A$5:$C$153,3,FALSE),0)</f>
        <v>0</v>
      </c>
      <c r="Y4566">
        <f>IFERROR(VLOOKUP(C4566,MENINGITE!$A$5:$C$447,3,FALSE),0)</f>
        <v>0</v>
      </c>
      <c r="Z4566">
        <f>IFERROR(VLOOKUP(C4566,RAIVA!$A$5:$C$16,3,FALSE),0)</f>
        <v>0</v>
      </c>
    </row>
    <row r="4567" spans="1:26" x14ac:dyDescent="0.3">
      <c r="A4567" s="2" t="s">
        <v>1637</v>
      </c>
      <c r="B4567" s="2" t="s">
        <v>1738</v>
      </c>
      <c r="C4567" s="2">
        <v>354810</v>
      </c>
      <c r="D4567" s="2">
        <v>3548104</v>
      </c>
      <c r="E4567" s="2" t="s">
        <v>1637</v>
      </c>
      <c r="F4567" s="2" t="s">
        <v>1738</v>
      </c>
      <c r="G4567" s="2">
        <f>IFERROR(VLOOKUP(D4567,Coordenadas!$A$2:$D$5571,3,FALSE),0)</f>
        <v>-22.112100000000002</v>
      </c>
      <c r="H4567" s="2">
        <f>IFERROR(VLOOKUP(D4567,Coordenadas!$A$2:$D$5571,4,FALSE),0)</f>
        <v>-46.6845</v>
      </c>
      <c r="I4567" s="2" t="s">
        <v>5325</v>
      </c>
      <c r="J4567" s="2">
        <v>5943</v>
      </c>
      <c r="K4567" s="2" t="s">
        <v>5332</v>
      </c>
      <c r="L4567" s="2">
        <f>IFERROR(VLOOKUP(C4567,BOTULISMO!$A$3:$C$19,3,FALSE),0)</f>
        <v>0</v>
      </c>
      <c r="M4567" s="2">
        <f>IFERROR(VLOOKUP(C4567,'LEISHMANIOSE VISCERAL'!$A$4:$C$454,3,FALSE),0)</f>
        <v>0</v>
      </c>
      <c r="N4567" s="2">
        <f>IFERROR(VLOOKUP(C4567,'LEISHMANIOSE TEGUMENTAR'!$A$4:$C$1681,3,FALSE),0)</f>
        <v>0</v>
      </c>
      <c r="O4567" s="2">
        <f>IFERROR(VLOOKUP(C4567,'FEBRE AMARELA'!$A$4:$C$38,3,FALSE),0)</f>
        <v>0</v>
      </c>
      <c r="P4567" s="2">
        <f>IFERROR(VLOOKUP(C4567,DENGUE!$A$5:$C$4097,3,FALSE),0)</f>
        <v>3</v>
      </c>
      <c r="Q4567" s="2">
        <f>IFERROR(VLOOKUP(C4567,'HEPATITE VIRAL'!$A$5:$C$3162,3,FALSE),0)</f>
        <v>0</v>
      </c>
      <c r="R4567" s="2">
        <f>IFERROR(VLOOKUP(C4567,'FEBRE MACULOSA'!$A$5:$C$181,3,FALSE),0)</f>
        <v>0</v>
      </c>
      <c r="S4567" s="2">
        <f>IFERROR(VLOOKUP(C4567,LEPTOSPIROSE!$A$5:$C$1176,3,FALSE),0)</f>
        <v>0</v>
      </c>
      <c r="T4567" s="2">
        <f>IFERROR(VLOOKUP(C4567,'DOENÇA DE CHAGAS'!$A$5:$C$100,3,FALSE),0)</f>
        <v>0</v>
      </c>
      <c r="U4567" s="2">
        <f>IFERROR(VLOOKUP(C4567,'PICADAS DE COBRAS'!$A$6:$C$4645,3,FALSE),0)</f>
        <v>12</v>
      </c>
      <c r="V4567">
        <f>IFERROR(VLOOKUP(C4567,'ZIKA VIRUS'!$A$5:$C$2399,3,FALSE),0)</f>
        <v>0</v>
      </c>
      <c r="W4567">
        <f>IFERROR(VLOOKUP(C4567,'FEBRE TIFÓIDE'!$A$5:$C$46,3,FALSE),0)</f>
        <v>0</v>
      </c>
      <c r="X4567">
        <f>IFERROR(VLOOKUP(C4567,HANTAVIROSE!$A$5:$C$153,3,FALSE),0)</f>
        <v>0</v>
      </c>
      <c r="Y4567">
        <f>IFERROR(VLOOKUP(C4567,MENINGITE!$A$5:$C$447,3,FALSE),0)</f>
        <v>0</v>
      </c>
      <c r="Z4567">
        <f>IFERROR(VLOOKUP(C4567,RAIVA!$A$5:$C$16,3,FALSE),0)</f>
        <v>0</v>
      </c>
    </row>
    <row r="4568" spans="1:26" x14ac:dyDescent="0.3">
      <c r="A4568" s="2" t="s">
        <v>250</v>
      </c>
      <c r="B4568" s="2" t="s">
        <v>271</v>
      </c>
      <c r="C4568" s="2">
        <v>510779</v>
      </c>
      <c r="D4568" s="2">
        <v>5107792</v>
      </c>
      <c r="E4568" s="2" t="s">
        <v>250</v>
      </c>
      <c r="F4568" s="2" t="s">
        <v>271</v>
      </c>
      <c r="G4568" s="2">
        <f>IFERROR(VLOOKUP(D4568,Coordenadas!$A$2:$D$5571,3,FALSE),0)</f>
        <v>-14.805</v>
      </c>
      <c r="H4568" s="2">
        <f>IFERROR(VLOOKUP(D4568,Coordenadas!$A$2:$D$5571,4,FALSE),0)</f>
        <v>-53.607500000000002</v>
      </c>
      <c r="I4568" s="2" t="s">
        <v>5327</v>
      </c>
      <c r="J4568" s="2">
        <v>3754</v>
      </c>
      <c r="K4568" s="2" t="s">
        <v>5332</v>
      </c>
      <c r="L4568" s="2">
        <f>IFERROR(VLOOKUP(C4568,BOTULISMO!$A$3:$C$19,3,FALSE),0)</f>
        <v>0</v>
      </c>
      <c r="M4568" s="2">
        <f>IFERROR(VLOOKUP(C4568,'LEISHMANIOSE VISCERAL'!$A$4:$C$454,3,FALSE),0)</f>
        <v>0</v>
      </c>
      <c r="N4568" s="2">
        <f>IFERROR(VLOOKUP(C4568,'LEISHMANIOSE TEGUMENTAR'!$A$4:$C$1681,3,FALSE),0)</f>
        <v>1</v>
      </c>
      <c r="O4568" s="2">
        <f>IFERROR(VLOOKUP(C4568,'FEBRE AMARELA'!$A$4:$C$38,3,FALSE),0)</f>
        <v>0</v>
      </c>
      <c r="P4568" s="2">
        <f>IFERROR(VLOOKUP(C4568,DENGUE!$A$5:$C$4097,3,FALSE),0)</f>
        <v>104</v>
      </c>
      <c r="Q4568" s="2">
        <f>IFERROR(VLOOKUP(C4568,'HEPATITE VIRAL'!$A$5:$C$3162,3,FALSE),0)</f>
        <v>5</v>
      </c>
      <c r="R4568" s="2">
        <f>IFERROR(VLOOKUP(C4568,'FEBRE MACULOSA'!$A$5:$C$181,3,FALSE),0)</f>
        <v>0</v>
      </c>
      <c r="S4568" s="2">
        <f>IFERROR(VLOOKUP(C4568,LEPTOSPIROSE!$A$5:$C$1176,3,FALSE),0)</f>
        <v>0</v>
      </c>
      <c r="T4568" s="2">
        <f>IFERROR(VLOOKUP(C4568,'DOENÇA DE CHAGAS'!$A$5:$C$100,3,FALSE),0)</f>
        <v>0</v>
      </c>
      <c r="U4568" s="2">
        <f>IFERROR(VLOOKUP(C4568,'PICADAS DE COBRAS'!$A$6:$C$4645,3,FALSE),0)</f>
        <v>0</v>
      </c>
      <c r="V4568">
        <f>IFERROR(VLOOKUP(C4568,'ZIKA VIRUS'!$A$5:$C$2399,3,FALSE),0)</f>
        <v>10</v>
      </c>
      <c r="W4568">
        <f>IFERROR(VLOOKUP(C4568,'FEBRE TIFÓIDE'!$A$5:$C$46,3,FALSE),0)</f>
        <v>0</v>
      </c>
      <c r="X4568">
        <f>IFERROR(VLOOKUP(C4568,HANTAVIROSE!$A$5:$C$153,3,FALSE),0)</f>
        <v>0</v>
      </c>
      <c r="Y4568">
        <f>IFERROR(VLOOKUP(C4568,MENINGITE!$A$5:$C$447,3,FALSE),0)</f>
        <v>0</v>
      </c>
      <c r="Z4568">
        <f>IFERROR(VLOOKUP(C4568,RAIVA!$A$5:$C$16,3,FALSE),0)</f>
        <v>0</v>
      </c>
    </row>
    <row r="4569" spans="1:26" x14ac:dyDescent="0.3">
      <c r="A4569" s="2" t="s">
        <v>250</v>
      </c>
      <c r="B4569" s="2" t="s">
        <v>270</v>
      </c>
      <c r="C4569" s="2">
        <v>510780</v>
      </c>
      <c r="D4569" s="2">
        <v>5107800</v>
      </c>
      <c r="E4569" s="2" t="s">
        <v>250</v>
      </c>
      <c r="F4569" s="2" t="s">
        <v>270</v>
      </c>
      <c r="G4569" s="2">
        <f>IFERROR(VLOOKUP(D4569,Coordenadas!$A$2:$D$5571,3,FALSE),0)</f>
        <v>-15.863200000000001</v>
      </c>
      <c r="H4569" s="2">
        <f>IFERROR(VLOOKUP(D4569,Coordenadas!$A$2:$D$5571,4,FALSE),0)</f>
        <v>-56.078800000000001</v>
      </c>
      <c r="I4569" s="2" t="s">
        <v>5327</v>
      </c>
      <c r="J4569" s="2">
        <v>18463</v>
      </c>
      <c r="K4569" s="2" t="s">
        <v>5332</v>
      </c>
      <c r="L4569" s="2">
        <f>IFERROR(VLOOKUP(C4569,BOTULISMO!$A$3:$C$19,3,FALSE),0)</f>
        <v>0</v>
      </c>
      <c r="M4569" s="2">
        <f>IFERROR(VLOOKUP(C4569,'LEISHMANIOSE VISCERAL'!$A$4:$C$454,3,FALSE),0)</f>
        <v>0</v>
      </c>
      <c r="N4569" s="2">
        <f>IFERROR(VLOOKUP(C4569,'LEISHMANIOSE TEGUMENTAR'!$A$4:$C$1681,3,FALSE),0)</f>
        <v>0</v>
      </c>
      <c r="O4569" s="2">
        <f>IFERROR(VLOOKUP(C4569,'FEBRE AMARELA'!$A$4:$C$38,3,FALSE),0)</f>
        <v>0</v>
      </c>
      <c r="P4569" s="2">
        <f>IFERROR(VLOOKUP(C4569,DENGUE!$A$5:$C$4097,3,FALSE),0)</f>
        <v>28</v>
      </c>
      <c r="Q4569" s="2">
        <f>IFERROR(VLOOKUP(C4569,'HEPATITE VIRAL'!$A$5:$C$3162,3,FALSE),0)</f>
        <v>0</v>
      </c>
      <c r="R4569" s="2">
        <f>IFERROR(VLOOKUP(C4569,'FEBRE MACULOSA'!$A$5:$C$181,3,FALSE),0)</f>
        <v>0</v>
      </c>
      <c r="S4569" s="2">
        <f>IFERROR(VLOOKUP(C4569,LEPTOSPIROSE!$A$5:$C$1176,3,FALSE),0)</f>
        <v>0</v>
      </c>
      <c r="T4569" s="2">
        <f>IFERROR(VLOOKUP(C4569,'DOENÇA DE CHAGAS'!$A$5:$C$100,3,FALSE),0)</f>
        <v>0</v>
      </c>
      <c r="U4569" s="2">
        <f>IFERROR(VLOOKUP(C4569,'PICADAS DE COBRAS'!$A$6:$C$4645,3,FALSE),0)</f>
        <v>1</v>
      </c>
      <c r="V4569">
        <f>IFERROR(VLOOKUP(C4569,'ZIKA VIRUS'!$A$5:$C$2399,3,FALSE),0)</f>
        <v>4</v>
      </c>
      <c r="W4569">
        <f>IFERROR(VLOOKUP(C4569,'FEBRE TIFÓIDE'!$A$5:$C$46,3,FALSE),0)</f>
        <v>0</v>
      </c>
      <c r="X4569">
        <f>IFERROR(VLOOKUP(C4569,HANTAVIROSE!$A$5:$C$153,3,FALSE),0)</f>
        <v>0</v>
      </c>
      <c r="Y4569">
        <f>IFERROR(VLOOKUP(C4569,MENINGITE!$A$5:$C$447,3,FALSE),0)</f>
        <v>0</v>
      </c>
      <c r="Z4569">
        <f>IFERROR(VLOOKUP(C4569,RAIVA!$A$5:$C$16,3,FALSE),0)</f>
        <v>0</v>
      </c>
    </row>
    <row r="4570" spans="1:26" x14ac:dyDescent="0.3">
      <c r="A4570" s="2" t="s">
        <v>2425</v>
      </c>
      <c r="B4570" s="2" t="s">
        <v>2568</v>
      </c>
      <c r="C4570" s="2">
        <v>316040</v>
      </c>
      <c r="D4570" s="2">
        <v>3160405</v>
      </c>
      <c r="E4570" s="2" t="s">
        <v>2425</v>
      </c>
      <c r="F4570" s="2" t="s">
        <v>2568</v>
      </c>
      <c r="G4570" s="2">
        <f>IFERROR(VLOOKUP(D4570,Coordenadas!$A$2:$D$5571,3,FALSE),0)</f>
        <v>-20.085000000000001</v>
      </c>
      <c r="H4570" s="2">
        <f>IFERROR(VLOOKUP(D4570,Coordenadas!$A$2:$D$5571,4,FALSE),0)</f>
        <v>-45.294699999999999</v>
      </c>
      <c r="I4570" s="2" t="s">
        <v>5325</v>
      </c>
      <c r="J4570" s="2">
        <v>25975</v>
      </c>
      <c r="K4570" s="2" t="s">
        <v>5330</v>
      </c>
      <c r="L4570" s="2">
        <f>IFERROR(VLOOKUP(C4570,BOTULISMO!$A$3:$C$19,3,FALSE),0)</f>
        <v>0</v>
      </c>
      <c r="M4570" s="2">
        <f>IFERROR(VLOOKUP(C4570,'LEISHMANIOSE VISCERAL'!$A$4:$C$454,3,FALSE),0)</f>
        <v>0</v>
      </c>
      <c r="N4570" s="2">
        <f>IFERROR(VLOOKUP(C4570,'LEISHMANIOSE TEGUMENTAR'!$A$4:$C$1681,3,FALSE),0)</f>
        <v>0</v>
      </c>
      <c r="O4570" s="2">
        <f>IFERROR(VLOOKUP(C4570,'FEBRE AMARELA'!$A$4:$C$38,3,FALSE),0)</f>
        <v>0</v>
      </c>
      <c r="P4570" s="2">
        <f>IFERROR(VLOOKUP(C4570,DENGUE!$A$5:$C$4097,3,FALSE),0)</f>
        <v>583</v>
      </c>
      <c r="Q4570" s="2">
        <f>IFERROR(VLOOKUP(C4570,'HEPATITE VIRAL'!$A$5:$C$3162,3,FALSE),0)</f>
        <v>7</v>
      </c>
      <c r="R4570" s="2">
        <f>IFERROR(VLOOKUP(C4570,'FEBRE MACULOSA'!$A$5:$C$181,3,FALSE),0)</f>
        <v>0</v>
      </c>
      <c r="S4570" s="2">
        <f>IFERROR(VLOOKUP(C4570,LEPTOSPIROSE!$A$5:$C$1176,3,FALSE),0)</f>
        <v>0</v>
      </c>
      <c r="T4570" s="2">
        <f>IFERROR(VLOOKUP(C4570,'DOENÇA DE CHAGAS'!$A$5:$C$100,3,FALSE),0)</f>
        <v>0</v>
      </c>
      <c r="U4570" s="2">
        <f>IFERROR(VLOOKUP(C4570,'PICADAS DE COBRAS'!$A$6:$C$4645,3,FALSE),0)</f>
        <v>42</v>
      </c>
      <c r="V4570">
        <f>IFERROR(VLOOKUP(C4570,'ZIKA VIRUS'!$A$5:$C$2399,3,FALSE),0)</f>
        <v>30</v>
      </c>
      <c r="W4570">
        <f>IFERROR(VLOOKUP(C4570,'FEBRE TIFÓIDE'!$A$5:$C$46,3,FALSE),0)</f>
        <v>0</v>
      </c>
      <c r="X4570">
        <f>IFERROR(VLOOKUP(C4570,HANTAVIROSE!$A$5:$C$153,3,FALSE),0)</f>
        <v>0</v>
      </c>
      <c r="Y4570">
        <f>IFERROR(VLOOKUP(C4570,MENINGITE!$A$5:$C$447,3,FALSE),0)</f>
        <v>1</v>
      </c>
      <c r="Z4570">
        <f>IFERROR(VLOOKUP(C4570,RAIVA!$A$5:$C$16,3,FALSE),0)</f>
        <v>0</v>
      </c>
    </row>
    <row r="4571" spans="1:26" x14ac:dyDescent="0.3">
      <c r="A4571" s="2" t="s">
        <v>470</v>
      </c>
      <c r="B4571" s="2" t="s">
        <v>592</v>
      </c>
      <c r="C4571" s="2">
        <v>431755</v>
      </c>
      <c r="D4571" s="2">
        <v>4317558</v>
      </c>
      <c r="E4571" s="2" t="s">
        <v>470</v>
      </c>
      <c r="F4571" s="2" t="s">
        <v>592</v>
      </c>
      <c r="G4571" s="2">
        <f>IFERROR(VLOOKUP(D4571,Coordenadas!$A$2:$D$5571,3,FALSE),0)</f>
        <v>-28.4956</v>
      </c>
      <c r="H4571" s="2">
        <f>IFERROR(VLOOKUP(D4571,Coordenadas!$A$2:$D$5571,4,FALSE),0)</f>
        <v>-52.026699999999998</v>
      </c>
      <c r="I4571" s="2" t="s">
        <v>5326</v>
      </c>
      <c r="J4571" s="2">
        <v>2139</v>
      </c>
      <c r="K4571" s="2" t="s">
        <v>5332</v>
      </c>
      <c r="L4571" s="2">
        <f>IFERROR(VLOOKUP(C4571,BOTULISMO!$A$3:$C$19,3,FALSE),0)</f>
        <v>0</v>
      </c>
      <c r="M4571" s="2">
        <f>IFERROR(VLOOKUP(C4571,'LEISHMANIOSE VISCERAL'!$A$4:$C$454,3,FALSE),0)</f>
        <v>0</v>
      </c>
      <c r="N4571" s="2">
        <f>IFERROR(VLOOKUP(C4571,'LEISHMANIOSE TEGUMENTAR'!$A$4:$C$1681,3,FALSE),0)</f>
        <v>0</v>
      </c>
      <c r="O4571" s="2">
        <f>IFERROR(VLOOKUP(C4571,'FEBRE AMARELA'!$A$4:$C$38,3,FALSE),0)</f>
        <v>0</v>
      </c>
      <c r="P4571" s="2">
        <f>IFERROR(VLOOKUP(C4571,DENGUE!$A$5:$C$4097,3,FALSE),0)</f>
        <v>0</v>
      </c>
      <c r="Q4571" s="2">
        <f>IFERROR(VLOOKUP(C4571,'HEPATITE VIRAL'!$A$5:$C$3162,3,FALSE),0)</f>
        <v>0</v>
      </c>
      <c r="R4571" s="2">
        <f>IFERROR(VLOOKUP(C4571,'FEBRE MACULOSA'!$A$5:$C$181,3,FALSE),0)</f>
        <v>0</v>
      </c>
      <c r="S4571" s="2">
        <f>IFERROR(VLOOKUP(C4571,LEPTOSPIROSE!$A$5:$C$1176,3,FALSE),0)</f>
        <v>0</v>
      </c>
      <c r="T4571" s="2">
        <f>IFERROR(VLOOKUP(C4571,'DOENÇA DE CHAGAS'!$A$5:$C$100,3,FALSE),0)</f>
        <v>0</v>
      </c>
      <c r="U4571" s="2">
        <f>IFERROR(VLOOKUP(C4571,'PICADAS DE COBRAS'!$A$6:$C$4645,3,FALSE),0)</f>
        <v>6</v>
      </c>
      <c r="V4571">
        <f>IFERROR(VLOOKUP(C4571,'ZIKA VIRUS'!$A$5:$C$2399,3,FALSE),0)</f>
        <v>0</v>
      </c>
      <c r="W4571">
        <f>IFERROR(VLOOKUP(C4571,'FEBRE TIFÓIDE'!$A$5:$C$46,3,FALSE),0)</f>
        <v>0</v>
      </c>
      <c r="X4571">
        <f>IFERROR(VLOOKUP(C4571,HANTAVIROSE!$A$5:$C$153,3,FALSE),0)</f>
        <v>0</v>
      </c>
      <c r="Y4571">
        <f>IFERROR(VLOOKUP(C4571,MENINGITE!$A$5:$C$447,3,FALSE),0)</f>
        <v>0</v>
      </c>
      <c r="Z4571">
        <f>IFERROR(VLOOKUP(C4571,RAIVA!$A$5:$C$16,3,FALSE),0)</f>
        <v>0</v>
      </c>
    </row>
    <row r="4572" spans="1:26" x14ac:dyDescent="0.3">
      <c r="A4572" s="2" t="s">
        <v>1256</v>
      </c>
      <c r="B4572" s="2" t="s">
        <v>1316</v>
      </c>
      <c r="C4572" s="2">
        <v>412430</v>
      </c>
      <c r="D4572" s="2">
        <v>4124301</v>
      </c>
      <c r="E4572" s="2" t="s">
        <v>1256</v>
      </c>
      <c r="F4572" s="2" t="s">
        <v>1316</v>
      </c>
      <c r="G4572" s="2">
        <f>IFERROR(VLOOKUP(D4572,Coordenadas!$A$2:$D$5571,3,FALSE),0)</f>
        <v>-23.4969</v>
      </c>
      <c r="H4572" s="2">
        <f>IFERROR(VLOOKUP(D4572,Coordenadas!$A$2:$D$5571,4,FALSE),0)</f>
        <v>-50.645499999999998</v>
      </c>
      <c r="I4572" s="2" t="s">
        <v>5326</v>
      </c>
      <c r="J4572" s="2">
        <v>2408</v>
      </c>
      <c r="K4572" s="2" t="s">
        <v>5332</v>
      </c>
      <c r="L4572" s="2">
        <f>IFERROR(VLOOKUP(C4572,BOTULISMO!$A$3:$C$19,3,FALSE),0)</f>
        <v>0</v>
      </c>
      <c r="M4572" s="2">
        <f>IFERROR(VLOOKUP(C4572,'LEISHMANIOSE VISCERAL'!$A$4:$C$454,3,FALSE),0)</f>
        <v>0</v>
      </c>
      <c r="N4572" s="2">
        <f>IFERROR(VLOOKUP(C4572,'LEISHMANIOSE TEGUMENTAR'!$A$4:$C$1681,3,FALSE),0)</f>
        <v>0</v>
      </c>
      <c r="O4572" s="2">
        <f>IFERROR(VLOOKUP(C4572,'FEBRE AMARELA'!$A$4:$C$38,3,FALSE),0)</f>
        <v>0</v>
      </c>
      <c r="P4572" s="2">
        <f>IFERROR(VLOOKUP(C4572,DENGUE!$A$5:$C$4097,3,FALSE),0)</f>
        <v>11</v>
      </c>
      <c r="Q4572" s="2">
        <f>IFERROR(VLOOKUP(C4572,'HEPATITE VIRAL'!$A$5:$C$3162,3,FALSE),0)</f>
        <v>0</v>
      </c>
      <c r="R4572" s="2">
        <f>IFERROR(VLOOKUP(C4572,'FEBRE MACULOSA'!$A$5:$C$181,3,FALSE),0)</f>
        <v>0</v>
      </c>
      <c r="S4572" s="2">
        <f>IFERROR(VLOOKUP(C4572,LEPTOSPIROSE!$A$5:$C$1176,3,FALSE),0)</f>
        <v>0</v>
      </c>
      <c r="T4572" s="2">
        <f>IFERROR(VLOOKUP(C4572,'DOENÇA DE CHAGAS'!$A$5:$C$100,3,FALSE),0)</f>
        <v>0</v>
      </c>
      <c r="U4572" s="2">
        <f>IFERROR(VLOOKUP(C4572,'PICADAS DE COBRAS'!$A$6:$C$4645,3,FALSE),0)</f>
        <v>3</v>
      </c>
      <c r="V4572">
        <f>IFERROR(VLOOKUP(C4572,'ZIKA VIRUS'!$A$5:$C$2399,3,FALSE),0)</f>
        <v>0</v>
      </c>
      <c r="W4572">
        <f>IFERROR(VLOOKUP(C4572,'FEBRE TIFÓIDE'!$A$5:$C$46,3,FALSE),0)</f>
        <v>0</v>
      </c>
      <c r="X4572">
        <f>IFERROR(VLOOKUP(C4572,HANTAVIROSE!$A$5:$C$153,3,FALSE),0)</f>
        <v>0</v>
      </c>
      <c r="Y4572">
        <f>IFERROR(VLOOKUP(C4572,MENINGITE!$A$5:$C$447,3,FALSE),0)</f>
        <v>0</v>
      </c>
      <c r="Z4572">
        <f>IFERROR(VLOOKUP(C4572,RAIVA!$A$5:$C$16,3,FALSE),0)</f>
        <v>0</v>
      </c>
    </row>
    <row r="4573" spans="1:26" x14ac:dyDescent="0.3">
      <c r="A4573" s="2" t="s">
        <v>1637</v>
      </c>
      <c r="B4573" s="2" t="s">
        <v>1737</v>
      </c>
      <c r="C4573" s="2">
        <v>354820</v>
      </c>
      <c r="D4573" s="2">
        <v>3548203</v>
      </c>
      <c r="E4573" s="2" t="s">
        <v>1637</v>
      </c>
      <c r="F4573" s="2" t="s">
        <v>1737</v>
      </c>
      <c r="G4573" s="2">
        <f>IFERROR(VLOOKUP(D4573,Coordenadas!$A$2:$D$5571,3,FALSE),0)</f>
        <v>-22.827000000000002</v>
      </c>
      <c r="H4573" s="2">
        <f>IFERROR(VLOOKUP(D4573,Coordenadas!$A$2:$D$5571,4,FALSE),0)</f>
        <v>-45.662999999999997</v>
      </c>
      <c r="I4573" s="2" t="s">
        <v>5325</v>
      </c>
      <c r="J4573" s="2">
        <v>6486</v>
      </c>
      <c r="K4573" s="2" t="s">
        <v>5332</v>
      </c>
      <c r="L4573" s="2">
        <f>IFERROR(VLOOKUP(C4573,BOTULISMO!$A$3:$C$19,3,FALSE),0)</f>
        <v>0</v>
      </c>
      <c r="M4573" s="2">
        <f>IFERROR(VLOOKUP(C4573,'LEISHMANIOSE VISCERAL'!$A$4:$C$454,3,FALSE),0)</f>
        <v>0</v>
      </c>
      <c r="N4573" s="2">
        <f>IFERROR(VLOOKUP(C4573,'LEISHMANIOSE TEGUMENTAR'!$A$4:$C$1681,3,FALSE),0)</f>
        <v>0</v>
      </c>
      <c r="O4573" s="2">
        <f>IFERROR(VLOOKUP(C4573,'FEBRE AMARELA'!$A$4:$C$38,3,FALSE),0)</f>
        <v>0</v>
      </c>
      <c r="P4573" s="2">
        <f>IFERROR(VLOOKUP(C4573,DENGUE!$A$5:$C$4097,3,FALSE),0)</f>
        <v>1</v>
      </c>
      <c r="Q4573" s="2">
        <f>IFERROR(VLOOKUP(C4573,'HEPATITE VIRAL'!$A$5:$C$3162,3,FALSE),0)</f>
        <v>1</v>
      </c>
      <c r="R4573" s="2">
        <f>IFERROR(VLOOKUP(C4573,'FEBRE MACULOSA'!$A$5:$C$181,3,FALSE),0)</f>
        <v>0</v>
      </c>
      <c r="S4573" s="2">
        <f>IFERROR(VLOOKUP(C4573,LEPTOSPIROSE!$A$5:$C$1176,3,FALSE),0)</f>
        <v>0</v>
      </c>
      <c r="T4573" s="2">
        <f>IFERROR(VLOOKUP(C4573,'DOENÇA DE CHAGAS'!$A$5:$C$100,3,FALSE),0)</f>
        <v>0</v>
      </c>
      <c r="U4573" s="2">
        <f>IFERROR(VLOOKUP(C4573,'PICADAS DE COBRAS'!$A$6:$C$4645,3,FALSE),0)</f>
        <v>7</v>
      </c>
      <c r="V4573">
        <f>IFERROR(VLOOKUP(C4573,'ZIKA VIRUS'!$A$5:$C$2399,3,FALSE),0)</f>
        <v>0</v>
      </c>
      <c r="W4573">
        <f>IFERROR(VLOOKUP(C4573,'FEBRE TIFÓIDE'!$A$5:$C$46,3,FALSE),0)</f>
        <v>0</v>
      </c>
      <c r="X4573">
        <f>IFERROR(VLOOKUP(C4573,HANTAVIROSE!$A$5:$C$153,3,FALSE),0)</f>
        <v>0</v>
      </c>
      <c r="Y4573">
        <f>IFERROR(VLOOKUP(C4573,MENINGITE!$A$5:$C$447,3,FALSE),0)</f>
        <v>0</v>
      </c>
      <c r="Z4573">
        <f>IFERROR(VLOOKUP(C4573,RAIVA!$A$5:$C$16,3,FALSE),0)</f>
        <v>0</v>
      </c>
    </row>
    <row r="4574" spans="1:26" x14ac:dyDescent="0.3">
      <c r="A4574" s="2" t="s">
        <v>470</v>
      </c>
      <c r="B4574" s="2" t="s">
        <v>589</v>
      </c>
      <c r="C4574" s="2">
        <v>431775</v>
      </c>
      <c r="D4574" s="2">
        <v>4317756</v>
      </c>
      <c r="E4574" s="2" t="s">
        <v>470</v>
      </c>
      <c r="F4574" s="2" t="s">
        <v>589</v>
      </c>
      <c r="G4574" s="2">
        <f>IFERROR(VLOOKUP(D4574,Coordenadas!$A$2:$D$5571,3,FALSE),0)</f>
        <v>-28.402999999999999</v>
      </c>
      <c r="H4574" s="2">
        <f>IFERROR(VLOOKUP(D4574,Coordenadas!$A$2:$D$5571,4,FALSE),0)</f>
        <v>-52.699199999999998</v>
      </c>
      <c r="I4574" s="2" t="s">
        <v>5326</v>
      </c>
      <c r="J4574" s="2">
        <v>1987</v>
      </c>
      <c r="K4574" s="2" t="s">
        <v>5332</v>
      </c>
      <c r="L4574" s="2">
        <f>IFERROR(VLOOKUP(C4574,BOTULISMO!$A$3:$C$19,3,FALSE),0)</f>
        <v>0</v>
      </c>
      <c r="M4574" s="2">
        <f>IFERROR(VLOOKUP(C4574,'LEISHMANIOSE VISCERAL'!$A$4:$C$454,3,FALSE),0)</f>
        <v>0</v>
      </c>
      <c r="N4574" s="2">
        <f>IFERROR(VLOOKUP(C4574,'LEISHMANIOSE TEGUMENTAR'!$A$4:$C$1681,3,FALSE),0)</f>
        <v>0</v>
      </c>
      <c r="O4574" s="2">
        <f>IFERROR(VLOOKUP(C4574,'FEBRE AMARELA'!$A$4:$C$38,3,FALSE),0)</f>
        <v>0</v>
      </c>
      <c r="P4574" s="2">
        <f>IFERROR(VLOOKUP(C4574,DENGUE!$A$5:$C$4097,3,FALSE),0)</f>
        <v>1</v>
      </c>
      <c r="Q4574" s="2">
        <f>IFERROR(VLOOKUP(C4574,'HEPATITE VIRAL'!$A$5:$C$3162,3,FALSE),0)</f>
        <v>4</v>
      </c>
      <c r="R4574" s="2">
        <f>IFERROR(VLOOKUP(C4574,'FEBRE MACULOSA'!$A$5:$C$181,3,FALSE),0)</f>
        <v>0</v>
      </c>
      <c r="S4574" s="2">
        <f>IFERROR(VLOOKUP(C4574,LEPTOSPIROSE!$A$5:$C$1176,3,FALSE),0)</f>
        <v>0</v>
      </c>
      <c r="T4574" s="2">
        <f>IFERROR(VLOOKUP(C4574,'DOENÇA DE CHAGAS'!$A$5:$C$100,3,FALSE),0)</f>
        <v>0</v>
      </c>
      <c r="U4574" s="2">
        <f>IFERROR(VLOOKUP(C4574,'PICADAS DE COBRAS'!$A$6:$C$4645,3,FALSE),0)</f>
        <v>1</v>
      </c>
      <c r="V4574">
        <f>IFERROR(VLOOKUP(C4574,'ZIKA VIRUS'!$A$5:$C$2399,3,FALSE),0)</f>
        <v>0</v>
      </c>
      <c r="W4574">
        <f>IFERROR(VLOOKUP(C4574,'FEBRE TIFÓIDE'!$A$5:$C$46,3,FALSE),0)</f>
        <v>0</v>
      </c>
      <c r="X4574">
        <f>IFERROR(VLOOKUP(C4574,HANTAVIROSE!$A$5:$C$153,3,FALSE),0)</f>
        <v>0</v>
      </c>
      <c r="Y4574">
        <f>IFERROR(VLOOKUP(C4574,MENINGITE!$A$5:$C$447,3,FALSE),0)</f>
        <v>0</v>
      </c>
      <c r="Z4574">
        <f>IFERROR(VLOOKUP(C4574,RAIVA!$A$5:$C$16,3,FALSE),0)</f>
        <v>0</v>
      </c>
    </row>
    <row r="4575" spans="1:26" x14ac:dyDescent="0.3">
      <c r="A4575" s="2" t="s">
        <v>2425</v>
      </c>
      <c r="B4575" s="2" t="s">
        <v>2567</v>
      </c>
      <c r="C4575" s="2">
        <v>316045</v>
      </c>
      <c r="D4575" s="2">
        <v>3160454</v>
      </c>
      <c r="E4575" s="2" t="s">
        <v>2425</v>
      </c>
      <c r="F4575" s="2" t="s">
        <v>2567</v>
      </c>
      <c r="G4575" s="2">
        <f>IFERROR(VLOOKUP(D4575,Coordenadas!$A$2:$D$5571,3,FALSE),0)</f>
        <v>-15.3393</v>
      </c>
      <c r="H4575" s="2">
        <f>IFERROR(VLOOKUP(D4575,Coordenadas!$A$2:$D$5571,4,FALSE),0)</f>
        <v>-42.617100000000001</v>
      </c>
      <c r="I4575" s="2" t="s">
        <v>5325</v>
      </c>
      <c r="J4575" s="2">
        <v>6955</v>
      </c>
      <c r="K4575" s="2" t="s">
        <v>5332</v>
      </c>
      <c r="L4575" s="2">
        <f>IFERROR(VLOOKUP(C4575,BOTULISMO!$A$3:$C$19,3,FALSE),0)</f>
        <v>0</v>
      </c>
      <c r="M4575" s="2">
        <f>IFERROR(VLOOKUP(C4575,'LEISHMANIOSE VISCERAL'!$A$4:$C$454,3,FALSE),0)</f>
        <v>0</v>
      </c>
      <c r="N4575" s="2">
        <f>IFERROR(VLOOKUP(C4575,'LEISHMANIOSE TEGUMENTAR'!$A$4:$C$1681,3,FALSE),0)</f>
        <v>0</v>
      </c>
      <c r="O4575" s="2">
        <f>IFERROR(VLOOKUP(C4575,'FEBRE AMARELA'!$A$4:$C$38,3,FALSE),0)</f>
        <v>0</v>
      </c>
      <c r="P4575" s="2">
        <f>IFERROR(VLOOKUP(C4575,DENGUE!$A$5:$C$4097,3,FALSE),0)</f>
        <v>0</v>
      </c>
      <c r="Q4575" s="2">
        <f>IFERROR(VLOOKUP(C4575,'HEPATITE VIRAL'!$A$5:$C$3162,3,FALSE),0)</f>
        <v>1</v>
      </c>
      <c r="R4575" s="2">
        <f>IFERROR(VLOOKUP(C4575,'FEBRE MACULOSA'!$A$5:$C$181,3,FALSE),0)</f>
        <v>0</v>
      </c>
      <c r="S4575" s="2">
        <f>IFERROR(VLOOKUP(C4575,LEPTOSPIROSE!$A$5:$C$1176,3,FALSE),0)</f>
        <v>0</v>
      </c>
      <c r="T4575" s="2">
        <f>IFERROR(VLOOKUP(C4575,'DOENÇA DE CHAGAS'!$A$5:$C$100,3,FALSE),0)</f>
        <v>0</v>
      </c>
      <c r="U4575" s="2">
        <f>IFERROR(VLOOKUP(C4575,'PICADAS DE COBRAS'!$A$6:$C$4645,3,FALSE),0)</f>
        <v>25</v>
      </c>
      <c r="V4575">
        <f>IFERROR(VLOOKUP(C4575,'ZIKA VIRUS'!$A$5:$C$2399,3,FALSE),0)</f>
        <v>0</v>
      </c>
      <c r="W4575">
        <f>IFERROR(VLOOKUP(C4575,'FEBRE TIFÓIDE'!$A$5:$C$46,3,FALSE),0)</f>
        <v>0</v>
      </c>
      <c r="X4575">
        <f>IFERROR(VLOOKUP(C4575,HANTAVIROSE!$A$5:$C$153,3,FALSE),0)</f>
        <v>0</v>
      </c>
      <c r="Y4575">
        <f>IFERROR(VLOOKUP(C4575,MENINGITE!$A$5:$C$447,3,FALSE),0)</f>
        <v>0</v>
      </c>
      <c r="Z4575">
        <f>IFERROR(VLOOKUP(C4575,RAIVA!$A$5:$C$16,3,FALSE),0)</f>
        <v>0</v>
      </c>
    </row>
    <row r="4576" spans="1:26" x14ac:dyDescent="0.3">
      <c r="A4576" s="2" t="s">
        <v>2425</v>
      </c>
      <c r="B4576" s="2" t="s">
        <v>2566</v>
      </c>
      <c r="C4576" s="2">
        <v>316050</v>
      </c>
      <c r="D4576" s="2">
        <v>3160504</v>
      </c>
      <c r="E4576" s="2" t="s">
        <v>2425</v>
      </c>
      <c r="F4576" s="2" t="s">
        <v>2566</v>
      </c>
      <c r="G4576" s="2">
        <f>IFERROR(VLOOKUP(D4576,Coordenadas!$A$2:$D$5571,3,FALSE),0)</f>
        <v>-19.237400000000001</v>
      </c>
      <c r="H4576" s="2">
        <f>IFERROR(VLOOKUP(D4576,Coordenadas!$A$2:$D$5571,4,FALSE),0)</f>
        <v>-43.260399999999997</v>
      </c>
      <c r="I4576" s="2" t="s">
        <v>5325</v>
      </c>
      <c r="J4576" s="2">
        <v>1777</v>
      </c>
      <c r="K4576" s="2" t="s">
        <v>5332</v>
      </c>
      <c r="L4576" s="2">
        <f>IFERROR(VLOOKUP(C4576,BOTULISMO!$A$3:$C$19,3,FALSE),0)</f>
        <v>0</v>
      </c>
      <c r="M4576" s="2">
        <f>IFERROR(VLOOKUP(C4576,'LEISHMANIOSE VISCERAL'!$A$4:$C$454,3,FALSE),0)</f>
        <v>0</v>
      </c>
      <c r="N4576" s="2">
        <f>IFERROR(VLOOKUP(C4576,'LEISHMANIOSE TEGUMENTAR'!$A$4:$C$1681,3,FALSE),0)</f>
        <v>0</v>
      </c>
      <c r="O4576" s="2">
        <f>IFERROR(VLOOKUP(C4576,'FEBRE AMARELA'!$A$4:$C$38,3,FALSE),0)</f>
        <v>0</v>
      </c>
      <c r="P4576" s="2">
        <f>IFERROR(VLOOKUP(C4576,DENGUE!$A$5:$C$4097,3,FALSE),0)</f>
        <v>0</v>
      </c>
      <c r="Q4576" s="2">
        <f>IFERROR(VLOOKUP(C4576,'HEPATITE VIRAL'!$A$5:$C$3162,3,FALSE),0)</f>
        <v>0</v>
      </c>
      <c r="R4576" s="2">
        <f>IFERROR(VLOOKUP(C4576,'FEBRE MACULOSA'!$A$5:$C$181,3,FALSE),0)</f>
        <v>0</v>
      </c>
      <c r="S4576" s="2">
        <f>IFERROR(VLOOKUP(C4576,LEPTOSPIROSE!$A$5:$C$1176,3,FALSE),0)</f>
        <v>0</v>
      </c>
      <c r="T4576" s="2">
        <f>IFERROR(VLOOKUP(C4576,'DOENÇA DE CHAGAS'!$A$5:$C$100,3,FALSE),0)</f>
        <v>0</v>
      </c>
      <c r="U4576" s="2">
        <f>IFERROR(VLOOKUP(C4576,'PICADAS DE COBRAS'!$A$6:$C$4645,3,FALSE),0)</f>
        <v>13</v>
      </c>
      <c r="V4576">
        <f>IFERROR(VLOOKUP(C4576,'ZIKA VIRUS'!$A$5:$C$2399,3,FALSE),0)</f>
        <v>0</v>
      </c>
      <c r="W4576">
        <f>IFERROR(VLOOKUP(C4576,'FEBRE TIFÓIDE'!$A$5:$C$46,3,FALSE),0)</f>
        <v>0</v>
      </c>
      <c r="X4576">
        <f>IFERROR(VLOOKUP(C4576,HANTAVIROSE!$A$5:$C$153,3,FALSE),0)</f>
        <v>0</v>
      </c>
      <c r="Y4576">
        <f>IFERROR(VLOOKUP(C4576,MENINGITE!$A$5:$C$447,3,FALSE),0)</f>
        <v>0</v>
      </c>
      <c r="Z4576">
        <f>IFERROR(VLOOKUP(C4576,RAIVA!$A$5:$C$16,3,FALSE),0)</f>
        <v>0</v>
      </c>
    </row>
    <row r="4577" spans="1:26" x14ac:dyDescent="0.3">
      <c r="A4577" s="2" t="s">
        <v>1256</v>
      </c>
      <c r="B4577" s="2" t="s">
        <v>1315</v>
      </c>
      <c r="C4577" s="2">
        <v>412440</v>
      </c>
      <c r="D4577" s="2">
        <v>4124400</v>
      </c>
      <c r="E4577" s="2" t="s">
        <v>1256</v>
      </c>
      <c r="F4577" s="2" t="s">
        <v>1315</v>
      </c>
      <c r="G4577" s="2">
        <f>IFERROR(VLOOKUP(D4577,Coordenadas!$A$2:$D$5571,3,FALSE),0)</f>
        <v>-26.073699999999999</v>
      </c>
      <c r="H4577" s="2">
        <f>IFERROR(VLOOKUP(D4577,Coordenadas!$A$2:$D$5571,4,FALSE),0)</f>
        <v>-53.725099999999998</v>
      </c>
      <c r="I4577" s="2" t="s">
        <v>5326</v>
      </c>
      <c r="J4577" s="2">
        <v>18893</v>
      </c>
      <c r="K4577" s="2" t="s">
        <v>5332</v>
      </c>
      <c r="L4577" s="2">
        <f>IFERROR(VLOOKUP(C4577,BOTULISMO!$A$3:$C$19,3,FALSE),0)</f>
        <v>0</v>
      </c>
      <c r="M4577" s="2">
        <f>IFERROR(VLOOKUP(C4577,'LEISHMANIOSE VISCERAL'!$A$4:$C$454,3,FALSE),0)</f>
        <v>0</v>
      </c>
      <c r="N4577" s="2">
        <f>IFERROR(VLOOKUP(C4577,'LEISHMANIOSE TEGUMENTAR'!$A$4:$C$1681,3,FALSE),0)</f>
        <v>1</v>
      </c>
      <c r="O4577" s="2">
        <f>IFERROR(VLOOKUP(C4577,'FEBRE AMARELA'!$A$4:$C$38,3,FALSE),0)</f>
        <v>0</v>
      </c>
      <c r="P4577" s="2">
        <f>IFERROR(VLOOKUP(C4577,DENGUE!$A$5:$C$4097,3,FALSE),0)</f>
        <v>385</v>
      </c>
      <c r="Q4577" s="2">
        <f>IFERROR(VLOOKUP(C4577,'HEPATITE VIRAL'!$A$5:$C$3162,3,FALSE),0)</f>
        <v>24</v>
      </c>
      <c r="R4577" s="2">
        <f>IFERROR(VLOOKUP(C4577,'FEBRE MACULOSA'!$A$5:$C$181,3,FALSE),0)</f>
        <v>0</v>
      </c>
      <c r="S4577" s="2">
        <f>IFERROR(VLOOKUP(C4577,LEPTOSPIROSE!$A$5:$C$1176,3,FALSE),0)</f>
        <v>0</v>
      </c>
      <c r="T4577" s="2">
        <f>IFERROR(VLOOKUP(C4577,'DOENÇA DE CHAGAS'!$A$5:$C$100,3,FALSE),0)</f>
        <v>0</v>
      </c>
      <c r="U4577" s="2">
        <f>IFERROR(VLOOKUP(C4577,'PICADAS DE COBRAS'!$A$6:$C$4645,3,FALSE),0)</f>
        <v>24</v>
      </c>
      <c r="V4577">
        <f>IFERROR(VLOOKUP(C4577,'ZIKA VIRUS'!$A$5:$C$2399,3,FALSE),0)</f>
        <v>0</v>
      </c>
      <c r="W4577">
        <f>IFERROR(VLOOKUP(C4577,'FEBRE TIFÓIDE'!$A$5:$C$46,3,FALSE),0)</f>
        <v>0</v>
      </c>
      <c r="X4577">
        <f>IFERROR(VLOOKUP(C4577,HANTAVIROSE!$A$5:$C$153,3,FALSE),0)</f>
        <v>0</v>
      </c>
      <c r="Y4577">
        <f>IFERROR(VLOOKUP(C4577,MENINGITE!$A$5:$C$447,3,FALSE),0)</f>
        <v>0</v>
      </c>
      <c r="Z4577">
        <f>IFERROR(VLOOKUP(C4577,RAIVA!$A$5:$C$16,3,FALSE),0)</f>
        <v>0</v>
      </c>
    </row>
    <row r="4578" spans="1:26" x14ac:dyDescent="0.3">
      <c r="A4578" s="2" t="s">
        <v>5044</v>
      </c>
      <c r="B4578" s="2" t="s">
        <v>5071</v>
      </c>
      <c r="C4578" s="2">
        <v>150700</v>
      </c>
      <c r="D4578" s="2">
        <v>1507003</v>
      </c>
      <c r="E4578" s="2" t="s">
        <v>5044</v>
      </c>
      <c r="F4578" s="2" t="s">
        <v>5071</v>
      </c>
      <c r="G4578" s="2">
        <f>IFERROR(VLOOKUP(D4578,Coordenadas!$A$2:$D$5571,3,FALSE),0)</f>
        <v>-1.1521999999999999</v>
      </c>
      <c r="H4578" s="2">
        <f>IFERROR(VLOOKUP(D4578,Coordenadas!$A$2:$D$5571,4,FALSE),0)</f>
        <v>-48.131399999999999</v>
      </c>
      <c r="I4578" s="2" t="s">
        <v>5323</v>
      </c>
      <c r="J4578" s="2">
        <v>26674</v>
      </c>
      <c r="K4578" s="2" t="s">
        <v>5330</v>
      </c>
      <c r="L4578" s="2">
        <f>IFERROR(VLOOKUP(C4578,BOTULISMO!$A$3:$C$19,3,FALSE),0)</f>
        <v>0</v>
      </c>
      <c r="M4578" s="2">
        <f>IFERROR(VLOOKUP(C4578,'LEISHMANIOSE VISCERAL'!$A$4:$C$454,3,FALSE),0)</f>
        <v>0</v>
      </c>
      <c r="N4578" s="2">
        <f>IFERROR(VLOOKUP(C4578,'LEISHMANIOSE TEGUMENTAR'!$A$4:$C$1681,3,FALSE),0)</f>
        <v>1</v>
      </c>
      <c r="O4578" s="2">
        <f>IFERROR(VLOOKUP(C4578,'FEBRE AMARELA'!$A$4:$C$38,3,FALSE),0)</f>
        <v>0</v>
      </c>
      <c r="P4578" s="2">
        <f>IFERROR(VLOOKUP(C4578,DENGUE!$A$5:$C$4097,3,FALSE),0)</f>
        <v>6</v>
      </c>
      <c r="Q4578" s="2">
        <f>IFERROR(VLOOKUP(C4578,'HEPATITE VIRAL'!$A$5:$C$3162,3,FALSE),0)</f>
        <v>0</v>
      </c>
      <c r="R4578" s="2">
        <f>IFERROR(VLOOKUP(C4578,'FEBRE MACULOSA'!$A$5:$C$181,3,FALSE),0)</f>
        <v>0</v>
      </c>
      <c r="S4578" s="2">
        <f>IFERROR(VLOOKUP(C4578,LEPTOSPIROSE!$A$5:$C$1176,3,FALSE),0)</f>
        <v>0</v>
      </c>
      <c r="T4578" s="2">
        <f>IFERROR(VLOOKUP(C4578,'DOENÇA DE CHAGAS'!$A$5:$C$100,3,FALSE),0)</f>
        <v>0</v>
      </c>
      <c r="U4578" s="2">
        <f>IFERROR(VLOOKUP(C4578,'PICADAS DE COBRAS'!$A$6:$C$4645,3,FALSE),0)</f>
        <v>55</v>
      </c>
      <c r="V4578">
        <f>IFERROR(VLOOKUP(C4578,'ZIKA VIRUS'!$A$5:$C$2399,3,FALSE),0)</f>
        <v>0</v>
      </c>
      <c r="W4578">
        <f>IFERROR(VLOOKUP(C4578,'FEBRE TIFÓIDE'!$A$5:$C$46,3,FALSE),0)</f>
        <v>0</v>
      </c>
      <c r="X4578">
        <f>IFERROR(VLOOKUP(C4578,HANTAVIROSE!$A$5:$C$153,3,FALSE),0)</f>
        <v>0</v>
      </c>
      <c r="Y4578">
        <f>IFERROR(VLOOKUP(C4578,MENINGITE!$A$5:$C$447,3,FALSE),0)</f>
        <v>0</v>
      </c>
      <c r="Z4578">
        <f>IFERROR(VLOOKUP(C4578,RAIVA!$A$5:$C$16,3,FALSE),0)</f>
        <v>0</v>
      </c>
    </row>
    <row r="4579" spans="1:26" x14ac:dyDescent="0.3">
      <c r="A4579" s="2" t="s">
        <v>4704</v>
      </c>
      <c r="B4579" s="2" t="s">
        <v>4745</v>
      </c>
      <c r="C4579" s="2">
        <v>211030</v>
      </c>
      <c r="D4579" s="2">
        <v>2110302</v>
      </c>
      <c r="E4579" s="2" t="s">
        <v>4704</v>
      </c>
      <c r="F4579" s="2" t="s">
        <v>4745</v>
      </c>
      <c r="G4579" s="2">
        <f>IFERROR(VLOOKUP(D4579,Coordenadas!$A$2:$D$5571,3,FALSE),0)</f>
        <v>-4.8661300000000001</v>
      </c>
      <c r="H4579" s="2">
        <f>IFERROR(VLOOKUP(D4579,Coordenadas!$A$2:$D$5571,4,FALSE),0)</f>
        <v>-44.365299999999998</v>
      </c>
      <c r="I4579" s="2" t="s">
        <v>5324</v>
      </c>
      <c r="J4579" s="2">
        <v>14288</v>
      </c>
      <c r="K4579" s="2" t="s">
        <v>5332</v>
      </c>
      <c r="L4579" s="2">
        <f>IFERROR(VLOOKUP(C4579,BOTULISMO!$A$3:$C$19,3,FALSE),0)</f>
        <v>0</v>
      </c>
      <c r="M4579" s="2">
        <f>IFERROR(VLOOKUP(C4579,'LEISHMANIOSE VISCERAL'!$A$4:$C$454,3,FALSE),0)</f>
        <v>2</v>
      </c>
      <c r="N4579" s="2">
        <f>IFERROR(VLOOKUP(C4579,'LEISHMANIOSE TEGUMENTAR'!$A$4:$C$1681,3,FALSE),0)</f>
        <v>0</v>
      </c>
      <c r="O4579" s="2">
        <f>IFERROR(VLOOKUP(C4579,'FEBRE AMARELA'!$A$4:$C$38,3,FALSE),0)</f>
        <v>0</v>
      </c>
      <c r="P4579" s="2">
        <f>IFERROR(VLOOKUP(C4579,DENGUE!$A$5:$C$4097,3,FALSE),0)</f>
        <v>0</v>
      </c>
      <c r="Q4579" s="2">
        <f>IFERROR(VLOOKUP(C4579,'HEPATITE VIRAL'!$A$5:$C$3162,3,FALSE),0)</f>
        <v>0</v>
      </c>
      <c r="R4579" s="2">
        <f>IFERROR(VLOOKUP(C4579,'FEBRE MACULOSA'!$A$5:$C$181,3,FALSE),0)</f>
        <v>0</v>
      </c>
      <c r="S4579" s="2">
        <f>IFERROR(VLOOKUP(C4579,LEPTOSPIROSE!$A$5:$C$1176,3,FALSE),0)</f>
        <v>0</v>
      </c>
      <c r="T4579" s="2">
        <f>IFERROR(VLOOKUP(C4579,'DOENÇA DE CHAGAS'!$A$5:$C$100,3,FALSE),0)</f>
        <v>0</v>
      </c>
      <c r="U4579" s="2">
        <f>IFERROR(VLOOKUP(C4579,'PICADAS DE COBRAS'!$A$6:$C$4645,3,FALSE),0)</f>
        <v>0</v>
      </c>
      <c r="V4579">
        <f>IFERROR(VLOOKUP(C4579,'ZIKA VIRUS'!$A$5:$C$2399,3,FALSE),0)</f>
        <v>0</v>
      </c>
      <c r="W4579">
        <f>IFERROR(VLOOKUP(C4579,'FEBRE TIFÓIDE'!$A$5:$C$46,3,FALSE),0)</f>
        <v>0</v>
      </c>
      <c r="X4579">
        <f>IFERROR(VLOOKUP(C4579,HANTAVIROSE!$A$5:$C$153,3,FALSE),0)</f>
        <v>0</v>
      </c>
      <c r="Y4579">
        <f>IFERROR(VLOOKUP(C4579,MENINGITE!$A$5:$C$447,3,FALSE),0)</f>
        <v>0</v>
      </c>
      <c r="Z4579">
        <f>IFERROR(VLOOKUP(C4579,RAIVA!$A$5:$C$16,3,FALSE),0)</f>
        <v>0</v>
      </c>
    </row>
    <row r="4580" spans="1:26" x14ac:dyDescent="0.3">
      <c r="A4580" s="2" t="s">
        <v>4490</v>
      </c>
      <c r="B4580" s="2" t="s">
        <v>4530</v>
      </c>
      <c r="C4580" s="2">
        <v>220945</v>
      </c>
      <c r="D4580" s="2">
        <v>2209450</v>
      </c>
      <c r="E4580" s="2" t="s">
        <v>4490</v>
      </c>
      <c r="F4580" s="2" t="s">
        <v>4530</v>
      </c>
      <c r="G4580" s="2">
        <f>IFERROR(VLOOKUP(D4580,Coordenadas!$A$2:$D$5571,3,FALSE),0)</f>
        <v>-6.0464700000000002</v>
      </c>
      <c r="H4580" s="2">
        <f>IFERROR(VLOOKUP(D4580,Coordenadas!$A$2:$D$5571,4,FALSE),0)</f>
        <v>-42.712299999999999</v>
      </c>
      <c r="I4580" s="2" t="s">
        <v>5324</v>
      </c>
      <c r="J4580" s="2">
        <v>2059</v>
      </c>
      <c r="K4580" s="2" t="s">
        <v>5332</v>
      </c>
      <c r="L4580" s="2">
        <f>IFERROR(VLOOKUP(C4580,BOTULISMO!$A$3:$C$19,3,FALSE),0)</f>
        <v>0</v>
      </c>
      <c r="M4580" s="2">
        <f>IFERROR(VLOOKUP(C4580,'LEISHMANIOSE VISCERAL'!$A$4:$C$454,3,FALSE),0)</f>
        <v>0</v>
      </c>
      <c r="N4580" s="2">
        <f>IFERROR(VLOOKUP(C4580,'LEISHMANIOSE TEGUMENTAR'!$A$4:$C$1681,3,FALSE),0)</f>
        <v>0</v>
      </c>
      <c r="O4580" s="2">
        <f>IFERROR(VLOOKUP(C4580,'FEBRE AMARELA'!$A$4:$C$38,3,FALSE),0)</f>
        <v>0</v>
      </c>
      <c r="P4580" s="2">
        <f>IFERROR(VLOOKUP(C4580,DENGUE!$A$5:$C$4097,3,FALSE),0)</f>
        <v>0</v>
      </c>
      <c r="Q4580" s="2">
        <f>IFERROR(VLOOKUP(C4580,'HEPATITE VIRAL'!$A$5:$C$3162,3,FALSE),0)</f>
        <v>0</v>
      </c>
      <c r="R4580" s="2">
        <f>IFERROR(VLOOKUP(C4580,'FEBRE MACULOSA'!$A$5:$C$181,3,FALSE),0)</f>
        <v>0</v>
      </c>
      <c r="S4580" s="2">
        <f>IFERROR(VLOOKUP(C4580,LEPTOSPIROSE!$A$5:$C$1176,3,FALSE),0)</f>
        <v>0</v>
      </c>
      <c r="T4580" s="2">
        <f>IFERROR(VLOOKUP(C4580,'DOENÇA DE CHAGAS'!$A$5:$C$100,3,FALSE),0)</f>
        <v>0</v>
      </c>
      <c r="U4580" s="2">
        <f>IFERROR(VLOOKUP(C4580,'PICADAS DE COBRAS'!$A$6:$C$4645,3,FALSE),0)</f>
        <v>3</v>
      </c>
      <c r="V4580">
        <f>IFERROR(VLOOKUP(C4580,'ZIKA VIRUS'!$A$5:$C$2399,3,FALSE),0)</f>
        <v>0</v>
      </c>
      <c r="W4580">
        <f>IFERROR(VLOOKUP(C4580,'FEBRE TIFÓIDE'!$A$5:$C$46,3,FALSE),0)</f>
        <v>0</v>
      </c>
      <c r="X4580">
        <f>IFERROR(VLOOKUP(C4580,HANTAVIROSE!$A$5:$C$153,3,FALSE),0)</f>
        <v>0</v>
      </c>
      <c r="Y4580">
        <f>IFERROR(VLOOKUP(C4580,MENINGITE!$A$5:$C$447,3,FALSE),0)</f>
        <v>0</v>
      </c>
      <c r="Z4580">
        <f>IFERROR(VLOOKUP(C4580,RAIVA!$A$5:$C$16,3,FALSE),0)</f>
        <v>0</v>
      </c>
    </row>
    <row r="4581" spans="1:26" x14ac:dyDescent="0.3">
      <c r="A4581" s="2" t="s">
        <v>470</v>
      </c>
      <c r="B4581" s="2" t="s">
        <v>588</v>
      </c>
      <c r="C4581" s="2">
        <v>431780</v>
      </c>
      <c r="D4581" s="2">
        <v>4317806</v>
      </c>
      <c r="E4581" s="2" t="s">
        <v>470</v>
      </c>
      <c r="F4581" s="2" t="s">
        <v>588</v>
      </c>
      <c r="G4581" s="2">
        <f>IFERROR(VLOOKUP(D4581,Coordenadas!$A$2:$D$5571,3,FALSE),0)</f>
        <v>-27.852599999999999</v>
      </c>
      <c r="H4581" s="2">
        <f>IFERROR(VLOOKUP(D4581,Coordenadas!$A$2:$D$5571,4,FALSE),0)</f>
        <v>-53.7776</v>
      </c>
      <c r="I4581" s="2" t="s">
        <v>5326</v>
      </c>
      <c r="J4581" s="2">
        <v>13968</v>
      </c>
      <c r="K4581" s="2" t="s">
        <v>5332</v>
      </c>
      <c r="L4581" s="2">
        <f>IFERROR(VLOOKUP(C4581,BOTULISMO!$A$3:$C$19,3,FALSE),0)</f>
        <v>0</v>
      </c>
      <c r="M4581" s="2">
        <f>IFERROR(VLOOKUP(C4581,'LEISHMANIOSE VISCERAL'!$A$4:$C$454,3,FALSE),0)</f>
        <v>0</v>
      </c>
      <c r="N4581" s="2">
        <f>IFERROR(VLOOKUP(C4581,'LEISHMANIOSE TEGUMENTAR'!$A$4:$C$1681,3,FALSE),0)</f>
        <v>0</v>
      </c>
      <c r="O4581" s="2">
        <f>IFERROR(VLOOKUP(C4581,'FEBRE AMARELA'!$A$4:$C$38,3,FALSE),0)</f>
        <v>0</v>
      </c>
      <c r="P4581" s="2">
        <f>IFERROR(VLOOKUP(C4581,DENGUE!$A$5:$C$4097,3,FALSE),0)</f>
        <v>39</v>
      </c>
      <c r="Q4581" s="2">
        <f>IFERROR(VLOOKUP(C4581,'HEPATITE VIRAL'!$A$5:$C$3162,3,FALSE),0)</f>
        <v>3</v>
      </c>
      <c r="R4581" s="2">
        <f>IFERROR(VLOOKUP(C4581,'FEBRE MACULOSA'!$A$5:$C$181,3,FALSE),0)</f>
        <v>0</v>
      </c>
      <c r="S4581" s="2">
        <f>IFERROR(VLOOKUP(C4581,LEPTOSPIROSE!$A$5:$C$1176,3,FALSE),0)</f>
        <v>0</v>
      </c>
      <c r="T4581" s="2">
        <f>IFERROR(VLOOKUP(C4581,'DOENÇA DE CHAGAS'!$A$5:$C$100,3,FALSE),0)</f>
        <v>0</v>
      </c>
      <c r="U4581" s="2">
        <f>IFERROR(VLOOKUP(C4581,'PICADAS DE COBRAS'!$A$6:$C$4645,3,FALSE),0)</f>
        <v>9</v>
      </c>
      <c r="V4581">
        <f>IFERROR(VLOOKUP(C4581,'ZIKA VIRUS'!$A$5:$C$2399,3,FALSE),0)</f>
        <v>0</v>
      </c>
      <c r="W4581">
        <f>IFERROR(VLOOKUP(C4581,'FEBRE TIFÓIDE'!$A$5:$C$46,3,FALSE),0)</f>
        <v>0</v>
      </c>
      <c r="X4581">
        <f>IFERROR(VLOOKUP(C4581,HANTAVIROSE!$A$5:$C$153,3,FALSE),0)</f>
        <v>0</v>
      </c>
      <c r="Y4581">
        <f>IFERROR(VLOOKUP(C4581,MENINGITE!$A$5:$C$447,3,FALSE),0)</f>
        <v>0</v>
      </c>
      <c r="Z4581">
        <f>IFERROR(VLOOKUP(C4581,RAIVA!$A$5:$C$16,3,FALSE),0)</f>
        <v>0</v>
      </c>
    </row>
    <row r="4582" spans="1:26" x14ac:dyDescent="0.3">
      <c r="A4582" s="2" t="s">
        <v>470</v>
      </c>
      <c r="B4582" s="2" t="s">
        <v>587</v>
      </c>
      <c r="C4582" s="2">
        <v>431790</v>
      </c>
      <c r="D4582" s="2">
        <v>4317905</v>
      </c>
      <c r="E4582" s="2" t="s">
        <v>470</v>
      </c>
      <c r="F4582" s="2" t="s">
        <v>587</v>
      </c>
      <c r="G4582" s="2">
        <f>IFERROR(VLOOKUP(D4582,Coordenadas!$A$2:$D$5571,3,FALSE),0)</f>
        <v>-27.8263</v>
      </c>
      <c r="H4582" s="2">
        <f>IFERROR(VLOOKUP(D4582,Coordenadas!$A$2:$D$5571,4,FALSE),0)</f>
        <v>-54.661999999999999</v>
      </c>
      <c r="I4582" s="2" t="s">
        <v>5326</v>
      </c>
      <c r="J4582" s="2">
        <v>14378</v>
      </c>
      <c r="K4582" s="2" t="s">
        <v>5332</v>
      </c>
      <c r="L4582" s="2">
        <f>IFERROR(VLOOKUP(C4582,BOTULISMO!$A$3:$C$19,3,FALSE),0)</f>
        <v>0</v>
      </c>
      <c r="M4582" s="2">
        <f>IFERROR(VLOOKUP(C4582,'LEISHMANIOSE VISCERAL'!$A$4:$C$454,3,FALSE),0)</f>
        <v>0</v>
      </c>
      <c r="N4582" s="2">
        <f>IFERROR(VLOOKUP(C4582,'LEISHMANIOSE TEGUMENTAR'!$A$4:$C$1681,3,FALSE),0)</f>
        <v>0</v>
      </c>
      <c r="O4582" s="2">
        <f>IFERROR(VLOOKUP(C4582,'FEBRE AMARELA'!$A$4:$C$38,3,FALSE),0)</f>
        <v>0</v>
      </c>
      <c r="P4582" s="2">
        <f>IFERROR(VLOOKUP(C4582,DENGUE!$A$5:$C$4097,3,FALSE),0)</f>
        <v>281</v>
      </c>
      <c r="Q4582" s="2">
        <f>IFERROR(VLOOKUP(C4582,'HEPATITE VIRAL'!$A$5:$C$3162,3,FALSE),0)</f>
        <v>3</v>
      </c>
      <c r="R4582" s="2">
        <f>IFERROR(VLOOKUP(C4582,'FEBRE MACULOSA'!$A$5:$C$181,3,FALSE),0)</f>
        <v>0</v>
      </c>
      <c r="S4582" s="2">
        <f>IFERROR(VLOOKUP(C4582,LEPTOSPIROSE!$A$5:$C$1176,3,FALSE),0)</f>
        <v>2</v>
      </c>
      <c r="T4582" s="2">
        <f>IFERROR(VLOOKUP(C4582,'DOENÇA DE CHAGAS'!$A$5:$C$100,3,FALSE),0)</f>
        <v>0</v>
      </c>
      <c r="U4582" s="2">
        <f>IFERROR(VLOOKUP(C4582,'PICADAS DE COBRAS'!$A$6:$C$4645,3,FALSE),0)</f>
        <v>40</v>
      </c>
      <c r="V4582">
        <f>IFERROR(VLOOKUP(C4582,'ZIKA VIRUS'!$A$5:$C$2399,3,FALSE),0)</f>
        <v>1</v>
      </c>
      <c r="W4582">
        <f>IFERROR(VLOOKUP(C4582,'FEBRE TIFÓIDE'!$A$5:$C$46,3,FALSE),0)</f>
        <v>0</v>
      </c>
      <c r="X4582">
        <f>IFERROR(VLOOKUP(C4582,HANTAVIROSE!$A$5:$C$153,3,FALSE),0)</f>
        <v>0</v>
      </c>
      <c r="Y4582">
        <f>IFERROR(VLOOKUP(C4582,MENINGITE!$A$5:$C$447,3,FALSE),0)</f>
        <v>0</v>
      </c>
      <c r="Z4582">
        <f>IFERROR(VLOOKUP(C4582,RAIVA!$A$5:$C$16,3,FALSE),0)</f>
        <v>0</v>
      </c>
    </row>
    <row r="4583" spans="1:26" x14ac:dyDescent="0.3">
      <c r="A4583" s="2" t="s">
        <v>3257</v>
      </c>
      <c r="B4583" s="2" t="s">
        <v>3317</v>
      </c>
      <c r="C4583" s="2">
        <v>292880</v>
      </c>
      <c r="D4583" s="2">
        <v>2928802</v>
      </c>
      <c r="E4583" s="2" t="s">
        <v>3257</v>
      </c>
      <c r="F4583" s="2" t="s">
        <v>3317</v>
      </c>
      <c r="G4583" s="2">
        <f>IFERROR(VLOOKUP(D4583,Coordenadas!$A$2:$D$5571,3,FALSE),0)</f>
        <v>-12.428000000000001</v>
      </c>
      <c r="H4583" s="2">
        <f>IFERROR(VLOOKUP(D4583,Coordenadas!$A$2:$D$5571,4,FALSE),0)</f>
        <v>-39.250500000000002</v>
      </c>
      <c r="I4583" s="2" t="s">
        <v>5324</v>
      </c>
      <c r="J4583" s="2">
        <v>47880</v>
      </c>
      <c r="K4583" s="2" t="s">
        <v>5330</v>
      </c>
      <c r="L4583" s="2">
        <f>IFERROR(VLOOKUP(C4583,BOTULISMO!$A$3:$C$19,3,FALSE),0)</f>
        <v>0</v>
      </c>
      <c r="M4583" s="2">
        <f>IFERROR(VLOOKUP(C4583,'LEISHMANIOSE VISCERAL'!$A$4:$C$454,3,FALSE),0)</f>
        <v>0</v>
      </c>
      <c r="N4583" s="2">
        <f>IFERROR(VLOOKUP(C4583,'LEISHMANIOSE TEGUMENTAR'!$A$4:$C$1681,3,FALSE),0)</f>
        <v>0</v>
      </c>
      <c r="O4583" s="2">
        <f>IFERROR(VLOOKUP(C4583,'FEBRE AMARELA'!$A$4:$C$38,3,FALSE),0)</f>
        <v>0</v>
      </c>
      <c r="P4583" s="2">
        <f>IFERROR(VLOOKUP(C4583,DENGUE!$A$5:$C$4097,3,FALSE),0)</f>
        <v>285</v>
      </c>
      <c r="Q4583" s="2">
        <f>IFERROR(VLOOKUP(C4583,'HEPATITE VIRAL'!$A$5:$C$3162,3,FALSE),0)</f>
        <v>1</v>
      </c>
      <c r="R4583" s="2">
        <f>IFERROR(VLOOKUP(C4583,'FEBRE MACULOSA'!$A$5:$C$181,3,FALSE),0)</f>
        <v>0</v>
      </c>
      <c r="S4583" s="2">
        <f>IFERROR(VLOOKUP(C4583,LEPTOSPIROSE!$A$5:$C$1176,3,FALSE),0)</f>
        <v>0</v>
      </c>
      <c r="T4583" s="2">
        <f>IFERROR(VLOOKUP(C4583,'DOENÇA DE CHAGAS'!$A$5:$C$100,3,FALSE),0)</f>
        <v>0</v>
      </c>
      <c r="U4583" s="2">
        <f>IFERROR(VLOOKUP(C4583,'PICADAS DE COBRAS'!$A$6:$C$4645,3,FALSE),0)</f>
        <v>293</v>
      </c>
      <c r="V4583">
        <f>IFERROR(VLOOKUP(C4583,'ZIKA VIRUS'!$A$5:$C$2399,3,FALSE),0)</f>
        <v>40</v>
      </c>
      <c r="W4583">
        <f>IFERROR(VLOOKUP(C4583,'FEBRE TIFÓIDE'!$A$5:$C$46,3,FALSE),0)</f>
        <v>0</v>
      </c>
      <c r="X4583">
        <f>IFERROR(VLOOKUP(C4583,HANTAVIROSE!$A$5:$C$153,3,FALSE),0)</f>
        <v>0</v>
      </c>
      <c r="Y4583">
        <f>IFERROR(VLOOKUP(C4583,MENINGITE!$A$5:$C$447,3,FALSE),0)</f>
        <v>0</v>
      </c>
      <c r="Z4583">
        <f>IFERROR(VLOOKUP(C4583,RAIVA!$A$5:$C$16,3,FALSE),0)</f>
        <v>0</v>
      </c>
    </row>
    <row r="4584" spans="1:26" x14ac:dyDescent="0.3">
      <c r="A4584" s="2" t="s">
        <v>1637</v>
      </c>
      <c r="B4584" s="2" t="s">
        <v>1736</v>
      </c>
      <c r="C4584" s="2">
        <v>354830</v>
      </c>
      <c r="D4584" s="2">
        <v>3548302</v>
      </c>
      <c r="E4584" s="2" t="s">
        <v>1637</v>
      </c>
      <c r="F4584" s="2" t="s">
        <v>1736</v>
      </c>
      <c r="G4584" s="2">
        <f>IFERROR(VLOOKUP(D4584,Coordenadas!$A$2:$D$5571,3,FALSE),0)</f>
        <v>-21.846699999999998</v>
      </c>
      <c r="H4584" s="2">
        <f>IFERROR(VLOOKUP(D4584,Coordenadas!$A$2:$D$5571,4,FALSE),0)</f>
        <v>-51.392899999999997</v>
      </c>
      <c r="I4584" s="2" t="s">
        <v>5325</v>
      </c>
      <c r="J4584" s="2">
        <v>2803</v>
      </c>
      <c r="K4584" s="2" t="s">
        <v>5332</v>
      </c>
      <c r="L4584" s="2">
        <f>IFERROR(VLOOKUP(C4584,BOTULISMO!$A$3:$C$19,3,FALSE),0)</f>
        <v>0</v>
      </c>
      <c r="M4584" s="2">
        <f>IFERROR(VLOOKUP(C4584,'LEISHMANIOSE VISCERAL'!$A$4:$C$454,3,FALSE),0)</f>
        <v>0</v>
      </c>
      <c r="N4584" s="2">
        <f>IFERROR(VLOOKUP(C4584,'LEISHMANIOSE TEGUMENTAR'!$A$4:$C$1681,3,FALSE),0)</f>
        <v>0</v>
      </c>
      <c r="O4584" s="2">
        <f>IFERROR(VLOOKUP(C4584,'FEBRE AMARELA'!$A$4:$C$38,3,FALSE),0)</f>
        <v>0</v>
      </c>
      <c r="P4584" s="2">
        <f>IFERROR(VLOOKUP(C4584,DENGUE!$A$5:$C$4097,3,FALSE),0)</f>
        <v>87</v>
      </c>
      <c r="Q4584" s="2">
        <f>IFERROR(VLOOKUP(C4584,'HEPATITE VIRAL'!$A$5:$C$3162,3,FALSE),0)</f>
        <v>1</v>
      </c>
      <c r="R4584" s="2">
        <f>IFERROR(VLOOKUP(C4584,'FEBRE MACULOSA'!$A$5:$C$181,3,FALSE),0)</f>
        <v>0</v>
      </c>
      <c r="S4584" s="2">
        <f>IFERROR(VLOOKUP(C4584,LEPTOSPIROSE!$A$5:$C$1176,3,FALSE),0)</f>
        <v>0</v>
      </c>
      <c r="T4584" s="2">
        <f>IFERROR(VLOOKUP(C4584,'DOENÇA DE CHAGAS'!$A$5:$C$100,3,FALSE),0)</f>
        <v>0</v>
      </c>
      <c r="U4584" s="2">
        <f>IFERROR(VLOOKUP(C4584,'PICADAS DE COBRAS'!$A$6:$C$4645,3,FALSE),0)</f>
        <v>1</v>
      </c>
      <c r="V4584">
        <f>IFERROR(VLOOKUP(C4584,'ZIKA VIRUS'!$A$5:$C$2399,3,FALSE),0)</f>
        <v>0</v>
      </c>
      <c r="W4584">
        <f>IFERROR(VLOOKUP(C4584,'FEBRE TIFÓIDE'!$A$5:$C$46,3,FALSE),0)</f>
        <v>0</v>
      </c>
      <c r="X4584">
        <f>IFERROR(VLOOKUP(C4584,HANTAVIROSE!$A$5:$C$153,3,FALSE),0)</f>
        <v>0</v>
      </c>
      <c r="Y4584">
        <f>IFERROR(VLOOKUP(C4584,MENINGITE!$A$5:$C$447,3,FALSE),0)</f>
        <v>0</v>
      </c>
      <c r="Z4584">
        <f>IFERROR(VLOOKUP(C4584,RAIVA!$A$5:$C$16,3,FALSE),0)</f>
        <v>0</v>
      </c>
    </row>
    <row r="4585" spans="1:26" x14ac:dyDescent="0.3">
      <c r="A4585" s="2" t="s">
        <v>470</v>
      </c>
      <c r="B4585" s="2" t="s">
        <v>586</v>
      </c>
      <c r="C4585" s="2">
        <v>431795</v>
      </c>
      <c r="D4585" s="2">
        <v>4317954</v>
      </c>
      <c r="E4585" s="2" t="s">
        <v>470</v>
      </c>
      <c r="F4585" s="2" t="s">
        <v>586</v>
      </c>
      <c r="G4585" s="2">
        <f>IFERROR(VLOOKUP(D4585,Coordenadas!$A$2:$D$5571,3,FALSE),0)</f>
        <v>-27.907399999999999</v>
      </c>
      <c r="H4585" s="2">
        <f>IFERROR(VLOOKUP(D4585,Coordenadas!$A$2:$D$5571,4,FALSE),0)</f>
        <v>-51.6434</v>
      </c>
      <c r="I4585" s="2" t="s">
        <v>5326</v>
      </c>
      <c r="J4585" s="2">
        <v>2461</v>
      </c>
      <c r="K4585" s="2" t="s">
        <v>5332</v>
      </c>
      <c r="L4585" s="2">
        <f>IFERROR(VLOOKUP(C4585,BOTULISMO!$A$3:$C$19,3,FALSE),0)</f>
        <v>0</v>
      </c>
      <c r="M4585" s="2">
        <f>IFERROR(VLOOKUP(C4585,'LEISHMANIOSE VISCERAL'!$A$4:$C$454,3,FALSE),0)</f>
        <v>0</v>
      </c>
      <c r="N4585" s="2">
        <f>IFERROR(VLOOKUP(C4585,'LEISHMANIOSE TEGUMENTAR'!$A$4:$C$1681,3,FALSE),0)</f>
        <v>0</v>
      </c>
      <c r="O4585" s="2">
        <f>IFERROR(VLOOKUP(C4585,'FEBRE AMARELA'!$A$4:$C$38,3,FALSE),0)</f>
        <v>0</v>
      </c>
      <c r="P4585" s="2">
        <f>IFERROR(VLOOKUP(C4585,DENGUE!$A$5:$C$4097,3,FALSE),0)</f>
        <v>0</v>
      </c>
      <c r="Q4585" s="2">
        <f>IFERROR(VLOOKUP(C4585,'HEPATITE VIRAL'!$A$5:$C$3162,3,FALSE),0)</f>
        <v>0</v>
      </c>
      <c r="R4585" s="2">
        <f>IFERROR(VLOOKUP(C4585,'FEBRE MACULOSA'!$A$5:$C$181,3,FALSE),0)</f>
        <v>0</v>
      </c>
      <c r="S4585" s="2">
        <f>IFERROR(VLOOKUP(C4585,LEPTOSPIROSE!$A$5:$C$1176,3,FALSE),0)</f>
        <v>0</v>
      </c>
      <c r="T4585" s="2">
        <f>IFERROR(VLOOKUP(C4585,'DOENÇA DE CHAGAS'!$A$5:$C$100,3,FALSE),0)</f>
        <v>0</v>
      </c>
      <c r="U4585" s="2">
        <f>IFERROR(VLOOKUP(C4585,'PICADAS DE COBRAS'!$A$6:$C$4645,3,FALSE),0)</f>
        <v>1</v>
      </c>
      <c r="V4585">
        <f>IFERROR(VLOOKUP(C4585,'ZIKA VIRUS'!$A$5:$C$2399,3,FALSE),0)</f>
        <v>0</v>
      </c>
      <c r="W4585">
        <f>IFERROR(VLOOKUP(C4585,'FEBRE TIFÓIDE'!$A$5:$C$46,3,FALSE),0)</f>
        <v>0</v>
      </c>
      <c r="X4585">
        <f>IFERROR(VLOOKUP(C4585,HANTAVIROSE!$A$5:$C$153,3,FALSE),0)</f>
        <v>0</v>
      </c>
      <c r="Y4585">
        <f>IFERROR(VLOOKUP(C4585,MENINGITE!$A$5:$C$447,3,FALSE),0)</f>
        <v>0</v>
      </c>
      <c r="Z4585">
        <f>IFERROR(VLOOKUP(C4585,RAIVA!$A$5:$C$16,3,FALSE),0)</f>
        <v>0</v>
      </c>
    </row>
    <row r="4586" spans="1:26" x14ac:dyDescent="0.3">
      <c r="A4586" s="2" t="s">
        <v>2425</v>
      </c>
      <c r="B4586" s="2" t="s">
        <v>2565</v>
      </c>
      <c r="C4586" s="2">
        <v>316060</v>
      </c>
      <c r="D4586" s="2">
        <v>3160603</v>
      </c>
      <c r="E4586" s="2" t="s">
        <v>2425</v>
      </c>
      <c r="F4586" s="2" t="s">
        <v>2565</v>
      </c>
      <c r="G4586" s="2">
        <f>IFERROR(VLOOKUP(D4586,Coordenadas!$A$2:$D$5571,3,FALSE),0)</f>
        <v>-18.296800000000001</v>
      </c>
      <c r="H4586" s="2">
        <f>IFERROR(VLOOKUP(D4586,Coordenadas!$A$2:$D$5571,4,FALSE),0)</f>
        <v>-44.222900000000003</v>
      </c>
      <c r="I4586" s="2" t="s">
        <v>5325</v>
      </c>
      <c r="J4586" s="2">
        <v>3238</v>
      </c>
      <c r="K4586" s="2" t="s">
        <v>5332</v>
      </c>
      <c r="L4586" s="2">
        <f>IFERROR(VLOOKUP(C4586,BOTULISMO!$A$3:$C$19,3,FALSE),0)</f>
        <v>0</v>
      </c>
      <c r="M4586" s="2">
        <f>IFERROR(VLOOKUP(C4586,'LEISHMANIOSE VISCERAL'!$A$4:$C$454,3,FALSE),0)</f>
        <v>0</v>
      </c>
      <c r="N4586" s="2">
        <f>IFERROR(VLOOKUP(C4586,'LEISHMANIOSE TEGUMENTAR'!$A$4:$C$1681,3,FALSE),0)</f>
        <v>1</v>
      </c>
      <c r="O4586" s="2">
        <f>IFERROR(VLOOKUP(C4586,'FEBRE AMARELA'!$A$4:$C$38,3,FALSE),0)</f>
        <v>0</v>
      </c>
      <c r="P4586" s="2">
        <f>IFERROR(VLOOKUP(C4586,DENGUE!$A$5:$C$4097,3,FALSE),0)</f>
        <v>0</v>
      </c>
      <c r="Q4586" s="2">
        <f>IFERROR(VLOOKUP(C4586,'HEPATITE VIRAL'!$A$5:$C$3162,3,FALSE),0)</f>
        <v>0</v>
      </c>
      <c r="R4586" s="2">
        <f>IFERROR(VLOOKUP(C4586,'FEBRE MACULOSA'!$A$5:$C$181,3,FALSE),0)</f>
        <v>0</v>
      </c>
      <c r="S4586" s="2">
        <f>IFERROR(VLOOKUP(C4586,LEPTOSPIROSE!$A$5:$C$1176,3,FALSE),0)</f>
        <v>0</v>
      </c>
      <c r="T4586" s="2">
        <f>IFERROR(VLOOKUP(C4586,'DOENÇA DE CHAGAS'!$A$5:$C$100,3,FALSE),0)</f>
        <v>0</v>
      </c>
      <c r="U4586" s="2">
        <f>IFERROR(VLOOKUP(C4586,'PICADAS DE COBRAS'!$A$6:$C$4645,3,FALSE),0)</f>
        <v>1</v>
      </c>
      <c r="V4586">
        <f>IFERROR(VLOOKUP(C4586,'ZIKA VIRUS'!$A$5:$C$2399,3,FALSE),0)</f>
        <v>0</v>
      </c>
      <c r="W4586">
        <f>IFERROR(VLOOKUP(C4586,'FEBRE TIFÓIDE'!$A$5:$C$46,3,FALSE),0)</f>
        <v>0</v>
      </c>
      <c r="X4586">
        <f>IFERROR(VLOOKUP(C4586,HANTAVIROSE!$A$5:$C$153,3,FALSE),0)</f>
        <v>0</v>
      </c>
      <c r="Y4586">
        <f>IFERROR(VLOOKUP(C4586,MENINGITE!$A$5:$C$447,3,FALSE),0)</f>
        <v>0</v>
      </c>
      <c r="Z4586">
        <f>IFERROR(VLOOKUP(C4586,RAIVA!$A$5:$C$16,3,FALSE),0)</f>
        <v>0</v>
      </c>
    </row>
    <row r="4587" spans="1:26" x14ac:dyDescent="0.3">
      <c r="A4587" s="2" t="s">
        <v>1256</v>
      </c>
      <c r="B4587" s="2" t="s">
        <v>1314</v>
      </c>
      <c r="C4587" s="2">
        <v>412450</v>
      </c>
      <c r="D4587" s="2">
        <v>4124509</v>
      </c>
      <c r="E4587" s="2" t="s">
        <v>1256</v>
      </c>
      <c r="F4587" s="2" t="s">
        <v>1314</v>
      </c>
      <c r="G4587" s="2">
        <f>IFERROR(VLOOKUP(D4587,Coordenadas!$A$2:$D$5571,3,FALSE),0)</f>
        <v>-22.695699999999999</v>
      </c>
      <c r="H4587" s="2">
        <f>IFERROR(VLOOKUP(D4587,Coordenadas!$A$2:$D$5571,4,FALSE),0)</f>
        <v>-51.796900000000001</v>
      </c>
      <c r="I4587" s="2" t="s">
        <v>5326</v>
      </c>
      <c r="J4587" s="2">
        <v>5269</v>
      </c>
      <c r="K4587" s="2" t="s">
        <v>5332</v>
      </c>
      <c r="L4587" s="2">
        <f>IFERROR(VLOOKUP(C4587,BOTULISMO!$A$3:$C$19,3,FALSE),0)</f>
        <v>0</v>
      </c>
      <c r="M4587" s="2">
        <f>IFERROR(VLOOKUP(C4587,'LEISHMANIOSE VISCERAL'!$A$4:$C$454,3,FALSE),0)</f>
        <v>0</v>
      </c>
      <c r="N4587" s="2">
        <f>IFERROR(VLOOKUP(C4587,'LEISHMANIOSE TEGUMENTAR'!$A$4:$C$1681,3,FALSE),0)</f>
        <v>0</v>
      </c>
      <c r="O4587" s="2">
        <f>IFERROR(VLOOKUP(C4587,'FEBRE AMARELA'!$A$4:$C$38,3,FALSE),0)</f>
        <v>0</v>
      </c>
      <c r="P4587" s="2">
        <f>IFERROR(VLOOKUP(C4587,DENGUE!$A$5:$C$4097,3,FALSE),0)</f>
        <v>132</v>
      </c>
      <c r="Q4587" s="2">
        <f>IFERROR(VLOOKUP(C4587,'HEPATITE VIRAL'!$A$5:$C$3162,3,FALSE),0)</f>
        <v>2</v>
      </c>
      <c r="R4587" s="2">
        <f>IFERROR(VLOOKUP(C4587,'FEBRE MACULOSA'!$A$5:$C$181,3,FALSE),0)</f>
        <v>0</v>
      </c>
      <c r="S4587" s="2">
        <f>IFERROR(VLOOKUP(C4587,LEPTOSPIROSE!$A$5:$C$1176,3,FALSE),0)</f>
        <v>0</v>
      </c>
      <c r="T4587" s="2">
        <f>IFERROR(VLOOKUP(C4587,'DOENÇA DE CHAGAS'!$A$5:$C$100,3,FALSE),0)</f>
        <v>0</v>
      </c>
      <c r="U4587" s="2">
        <f>IFERROR(VLOOKUP(C4587,'PICADAS DE COBRAS'!$A$6:$C$4645,3,FALSE),0)</f>
        <v>7</v>
      </c>
      <c r="V4587">
        <f>IFERROR(VLOOKUP(C4587,'ZIKA VIRUS'!$A$5:$C$2399,3,FALSE),0)</f>
        <v>0</v>
      </c>
      <c r="W4587">
        <f>IFERROR(VLOOKUP(C4587,'FEBRE TIFÓIDE'!$A$5:$C$46,3,FALSE),0)</f>
        <v>0</v>
      </c>
      <c r="X4587">
        <f>IFERROR(VLOOKUP(C4587,HANTAVIROSE!$A$5:$C$153,3,FALSE),0)</f>
        <v>0</v>
      </c>
      <c r="Y4587">
        <f>IFERROR(VLOOKUP(C4587,MENINGITE!$A$5:$C$447,3,FALSE),0)</f>
        <v>0</v>
      </c>
      <c r="Z4587">
        <f>IFERROR(VLOOKUP(C4587,RAIVA!$A$5:$C$16,3,FALSE),0)</f>
        <v>0</v>
      </c>
    </row>
    <row r="4588" spans="1:26" x14ac:dyDescent="0.3">
      <c r="A4588" s="2" t="s">
        <v>4490</v>
      </c>
      <c r="B4588" s="2" t="s">
        <v>4529</v>
      </c>
      <c r="C4588" s="2">
        <v>220950</v>
      </c>
      <c r="D4588" s="2">
        <v>2209500</v>
      </c>
      <c r="E4588" s="2" t="s">
        <v>4490</v>
      </c>
      <c r="F4588" s="2" t="s">
        <v>4529</v>
      </c>
      <c r="G4588" s="2">
        <f>IFERROR(VLOOKUP(D4588,Coordenadas!$A$2:$D$5571,3,FALSE),0)</f>
        <v>-7.4207200000000002</v>
      </c>
      <c r="H4588" s="2">
        <f>IFERROR(VLOOKUP(D4588,Coordenadas!$A$2:$D$5571,4,FALSE),0)</f>
        <v>-41.906300000000002</v>
      </c>
      <c r="I4588" s="2" t="s">
        <v>5324</v>
      </c>
      <c r="J4588" s="2">
        <v>3648</v>
      </c>
      <c r="K4588" s="2" t="s">
        <v>5332</v>
      </c>
      <c r="L4588" s="2">
        <f>IFERROR(VLOOKUP(C4588,BOTULISMO!$A$3:$C$19,3,FALSE),0)</f>
        <v>0</v>
      </c>
      <c r="M4588" s="2">
        <f>IFERROR(VLOOKUP(C4588,'LEISHMANIOSE VISCERAL'!$A$4:$C$454,3,FALSE),0)</f>
        <v>0</v>
      </c>
      <c r="N4588" s="2">
        <f>IFERROR(VLOOKUP(C4588,'LEISHMANIOSE TEGUMENTAR'!$A$4:$C$1681,3,FALSE),0)</f>
        <v>0</v>
      </c>
      <c r="O4588" s="2">
        <f>IFERROR(VLOOKUP(C4588,'FEBRE AMARELA'!$A$4:$C$38,3,FALSE),0)</f>
        <v>0</v>
      </c>
      <c r="P4588" s="2">
        <f>IFERROR(VLOOKUP(C4588,DENGUE!$A$5:$C$4097,3,FALSE),0)</f>
        <v>0</v>
      </c>
      <c r="Q4588" s="2">
        <f>IFERROR(VLOOKUP(C4588,'HEPATITE VIRAL'!$A$5:$C$3162,3,FALSE),0)</f>
        <v>0</v>
      </c>
      <c r="R4588" s="2">
        <f>IFERROR(VLOOKUP(C4588,'FEBRE MACULOSA'!$A$5:$C$181,3,FALSE),0)</f>
        <v>0</v>
      </c>
      <c r="S4588" s="2">
        <f>IFERROR(VLOOKUP(C4588,LEPTOSPIROSE!$A$5:$C$1176,3,FALSE),0)</f>
        <v>0</v>
      </c>
      <c r="T4588" s="2">
        <f>IFERROR(VLOOKUP(C4588,'DOENÇA DE CHAGAS'!$A$5:$C$100,3,FALSE),0)</f>
        <v>0</v>
      </c>
      <c r="U4588" s="2">
        <f>IFERROR(VLOOKUP(C4588,'PICADAS DE COBRAS'!$A$6:$C$4645,3,FALSE),0)</f>
        <v>0</v>
      </c>
      <c r="V4588">
        <f>IFERROR(VLOOKUP(C4588,'ZIKA VIRUS'!$A$5:$C$2399,3,FALSE),0)</f>
        <v>0</v>
      </c>
      <c r="W4588">
        <f>IFERROR(VLOOKUP(C4588,'FEBRE TIFÓIDE'!$A$5:$C$46,3,FALSE),0)</f>
        <v>0</v>
      </c>
      <c r="X4588">
        <f>IFERROR(VLOOKUP(C4588,HANTAVIROSE!$A$5:$C$153,3,FALSE),0)</f>
        <v>0</v>
      </c>
      <c r="Y4588">
        <f>IFERROR(VLOOKUP(C4588,MENINGITE!$A$5:$C$447,3,FALSE),0)</f>
        <v>0</v>
      </c>
      <c r="Z4588">
        <f>IFERROR(VLOOKUP(C4588,RAIVA!$A$5:$C$16,3,FALSE),0)</f>
        <v>0</v>
      </c>
    </row>
    <row r="4589" spans="1:26" x14ac:dyDescent="0.3">
      <c r="A4589" s="2" t="s">
        <v>1637</v>
      </c>
      <c r="B4589" s="2" t="s">
        <v>1735</v>
      </c>
      <c r="C4589" s="2">
        <v>354840</v>
      </c>
      <c r="D4589" s="2">
        <v>3548401</v>
      </c>
      <c r="E4589" s="2" t="s">
        <v>1637</v>
      </c>
      <c r="F4589" s="2" t="s">
        <v>1735</v>
      </c>
      <c r="G4589" s="2">
        <f>IFERROR(VLOOKUP(D4589,Coordenadas!$A$2:$D$5571,3,FALSE),0)</f>
        <v>-21.637599999999999</v>
      </c>
      <c r="H4589" s="2">
        <f>IFERROR(VLOOKUP(D4589,Coordenadas!$A$2:$D$5571,4,FALSE),0)</f>
        <v>-50.504399999999997</v>
      </c>
      <c r="I4589" s="2" t="s">
        <v>5325</v>
      </c>
      <c r="J4589" s="2">
        <v>4277</v>
      </c>
      <c r="K4589" s="2" t="s">
        <v>5332</v>
      </c>
      <c r="L4589" s="2">
        <f>IFERROR(VLOOKUP(C4589,BOTULISMO!$A$3:$C$19,3,FALSE),0)</f>
        <v>0</v>
      </c>
      <c r="M4589" s="2">
        <f>IFERROR(VLOOKUP(C4589,'LEISHMANIOSE VISCERAL'!$A$4:$C$454,3,FALSE),0)</f>
        <v>0</v>
      </c>
      <c r="N4589" s="2">
        <f>IFERROR(VLOOKUP(C4589,'LEISHMANIOSE TEGUMENTAR'!$A$4:$C$1681,3,FALSE),0)</f>
        <v>0</v>
      </c>
      <c r="O4589" s="2">
        <f>IFERROR(VLOOKUP(C4589,'FEBRE AMARELA'!$A$4:$C$38,3,FALSE),0)</f>
        <v>0</v>
      </c>
      <c r="P4589" s="2">
        <f>IFERROR(VLOOKUP(C4589,DENGUE!$A$5:$C$4097,3,FALSE),0)</f>
        <v>41</v>
      </c>
      <c r="Q4589" s="2">
        <f>IFERROR(VLOOKUP(C4589,'HEPATITE VIRAL'!$A$5:$C$3162,3,FALSE),0)</f>
        <v>0</v>
      </c>
      <c r="R4589" s="2">
        <f>IFERROR(VLOOKUP(C4589,'FEBRE MACULOSA'!$A$5:$C$181,3,FALSE),0)</f>
        <v>0</v>
      </c>
      <c r="S4589" s="2">
        <f>IFERROR(VLOOKUP(C4589,LEPTOSPIROSE!$A$5:$C$1176,3,FALSE),0)</f>
        <v>0</v>
      </c>
      <c r="T4589" s="2">
        <f>IFERROR(VLOOKUP(C4589,'DOENÇA DE CHAGAS'!$A$5:$C$100,3,FALSE),0)</f>
        <v>0</v>
      </c>
      <c r="U4589" s="2">
        <f>IFERROR(VLOOKUP(C4589,'PICADAS DE COBRAS'!$A$6:$C$4645,3,FALSE),0)</f>
        <v>0</v>
      </c>
      <c r="V4589">
        <f>IFERROR(VLOOKUP(C4589,'ZIKA VIRUS'!$A$5:$C$2399,3,FALSE),0)</f>
        <v>0</v>
      </c>
      <c r="W4589">
        <f>IFERROR(VLOOKUP(C4589,'FEBRE TIFÓIDE'!$A$5:$C$46,3,FALSE),0)</f>
        <v>0</v>
      </c>
      <c r="X4589">
        <f>IFERROR(VLOOKUP(C4589,HANTAVIROSE!$A$5:$C$153,3,FALSE),0)</f>
        <v>0</v>
      </c>
      <c r="Y4589">
        <f>IFERROR(VLOOKUP(C4589,MENINGITE!$A$5:$C$447,3,FALSE),0)</f>
        <v>0</v>
      </c>
      <c r="Z4589">
        <f>IFERROR(VLOOKUP(C4589,RAIVA!$A$5:$C$16,3,FALSE),0)</f>
        <v>0</v>
      </c>
    </row>
    <row r="4590" spans="1:26" x14ac:dyDescent="0.3">
      <c r="A4590" s="2" t="s">
        <v>1637</v>
      </c>
      <c r="B4590" s="2" t="s">
        <v>1734</v>
      </c>
      <c r="C4590" s="2">
        <v>354850</v>
      </c>
      <c r="D4590" s="2">
        <v>3548500</v>
      </c>
      <c r="E4590" s="2" t="s">
        <v>1637</v>
      </c>
      <c r="F4590" s="2" t="s">
        <v>1734</v>
      </c>
      <c r="G4590" s="2">
        <f>IFERROR(VLOOKUP(D4590,Coordenadas!$A$2:$D$5571,3,FALSE),0)</f>
        <v>-23.953499999999998</v>
      </c>
      <c r="H4590" s="2">
        <f>IFERROR(VLOOKUP(D4590,Coordenadas!$A$2:$D$5571,4,FALSE),0)</f>
        <v>-46.335000000000001</v>
      </c>
      <c r="I4590" s="2" t="s">
        <v>5325</v>
      </c>
      <c r="J4590" s="2">
        <v>419400</v>
      </c>
      <c r="K4590" s="2" t="s">
        <v>5333</v>
      </c>
      <c r="L4590" s="2">
        <f>IFERROR(VLOOKUP(C4590,BOTULISMO!$A$3:$C$19,3,FALSE),0)</f>
        <v>0</v>
      </c>
      <c r="M4590" s="2">
        <f>IFERROR(VLOOKUP(C4590,'LEISHMANIOSE VISCERAL'!$A$4:$C$454,3,FALSE),0)</f>
        <v>0</v>
      </c>
      <c r="N4590" s="2">
        <f>IFERROR(VLOOKUP(C4590,'LEISHMANIOSE TEGUMENTAR'!$A$4:$C$1681,3,FALSE),0)</f>
        <v>3</v>
      </c>
      <c r="O4590" s="2">
        <f>IFERROR(VLOOKUP(C4590,'FEBRE AMARELA'!$A$4:$C$38,3,FALSE),0)</f>
        <v>0</v>
      </c>
      <c r="P4590" s="2">
        <f>IFERROR(VLOOKUP(C4590,DENGUE!$A$5:$C$4097,3,FALSE),0)</f>
        <v>582</v>
      </c>
      <c r="Q4590" s="2">
        <f>IFERROR(VLOOKUP(C4590,'HEPATITE VIRAL'!$A$5:$C$3162,3,FALSE),0)</f>
        <v>865</v>
      </c>
      <c r="R4590" s="2">
        <f>IFERROR(VLOOKUP(C4590,'FEBRE MACULOSA'!$A$5:$C$181,3,FALSE),0)</f>
        <v>1</v>
      </c>
      <c r="S4590" s="2">
        <f>IFERROR(VLOOKUP(C4590,LEPTOSPIROSE!$A$5:$C$1176,3,FALSE),0)</f>
        <v>52</v>
      </c>
      <c r="T4590" s="2">
        <f>IFERROR(VLOOKUP(C4590,'DOENÇA DE CHAGAS'!$A$5:$C$100,3,FALSE),0)</f>
        <v>0</v>
      </c>
      <c r="U4590" s="2">
        <f>IFERROR(VLOOKUP(C4590,'PICADAS DE COBRAS'!$A$6:$C$4645,3,FALSE),0)</f>
        <v>33</v>
      </c>
      <c r="V4590">
        <f>IFERROR(VLOOKUP(C4590,'ZIKA VIRUS'!$A$5:$C$2399,3,FALSE),0)</f>
        <v>29</v>
      </c>
      <c r="W4590">
        <f>IFERROR(VLOOKUP(C4590,'FEBRE TIFÓIDE'!$A$5:$C$46,3,FALSE),0)</f>
        <v>0</v>
      </c>
      <c r="X4590">
        <f>IFERROR(VLOOKUP(C4590,HANTAVIROSE!$A$5:$C$153,3,FALSE),0)</f>
        <v>0</v>
      </c>
      <c r="Y4590">
        <f>IFERROR(VLOOKUP(C4590,MENINGITE!$A$5:$C$447,3,FALSE),0)</f>
        <v>17</v>
      </c>
      <c r="Z4590">
        <f>IFERROR(VLOOKUP(C4590,RAIVA!$A$5:$C$16,3,FALSE),0)</f>
        <v>0</v>
      </c>
    </row>
    <row r="4591" spans="1:26" x14ac:dyDescent="0.3">
      <c r="A4591" s="2" t="s">
        <v>2425</v>
      </c>
      <c r="B4591" s="2" t="s">
        <v>2564</v>
      </c>
      <c r="C4591" s="2">
        <v>316070</v>
      </c>
      <c r="D4591" s="2">
        <v>3160702</v>
      </c>
      <c r="E4591" s="2" t="s">
        <v>2425</v>
      </c>
      <c r="F4591" s="2" t="s">
        <v>2564</v>
      </c>
      <c r="G4591" s="2">
        <f>IFERROR(VLOOKUP(D4591,Coordenadas!$A$2:$D$5571,3,FALSE),0)</f>
        <v>-21.4634</v>
      </c>
      <c r="H4591" s="2">
        <f>IFERROR(VLOOKUP(D4591,Coordenadas!$A$2:$D$5571,4,FALSE),0)</f>
        <v>-43.549900000000001</v>
      </c>
      <c r="I4591" s="2" t="s">
        <v>5325</v>
      </c>
      <c r="J4591" s="2">
        <v>46284</v>
      </c>
      <c r="K4591" s="2" t="s">
        <v>5330</v>
      </c>
      <c r="L4591" s="2">
        <f>IFERROR(VLOOKUP(C4591,BOTULISMO!$A$3:$C$19,3,FALSE),0)</f>
        <v>0</v>
      </c>
      <c r="M4591" s="2">
        <f>IFERROR(VLOOKUP(C4591,'LEISHMANIOSE VISCERAL'!$A$4:$C$454,3,FALSE),0)</f>
        <v>0</v>
      </c>
      <c r="N4591" s="2">
        <f>IFERROR(VLOOKUP(C4591,'LEISHMANIOSE TEGUMENTAR'!$A$4:$C$1681,3,FALSE),0)</f>
        <v>0</v>
      </c>
      <c r="O4591" s="2">
        <f>IFERROR(VLOOKUP(C4591,'FEBRE AMARELA'!$A$4:$C$38,3,FALSE),0)</f>
        <v>0</v>
      </c>
      <c r="P4591" s="2">
        <f>IFERROR(VLOOKUP(C4591,DENGUE!$A$5:$C$4097,3,FALSE),0)</f>
        <v>0</v>
      </c>
      <c r="Q4591" s="2">
        <f>IFERROR(VLOOKUP(C4591,'HEPATITE VIRAL'!$A$5:$C$3162,3,FALSE),0)</f>
        <v>0</v>
      </c>
      <c r="R4591" s="2">
        <f>IFERROR(VLOOKUP(C4591,'FEBRE MACULOSA'!$A$5:$C$181,3,FALSE),0)</f>
        <v>0</v>
      </c>
      <c r="S4591" s="2">
        <f>IFERROR(VLOOKUP(C4591,LEPTOSPIROSE!$A$5:$C$1176,3,FALSE),0)</f>
        <v>0</v>
      </c>
      <c r="T4591" s="2">
        <f>IFERROR(VLOOKUP(C4591,'DOENÇA DE CHAGAS'!$A$5:$C$100,3,FALSE),0)</f>
        <v>0</v>
      </c>
      <c r="U4591" s="2">
        <f>IFERROR(VLOOKUP(C4591,'PICADAS DE COBRAS'!$A$6:$C$4645,3,FALSE),0)</f>
        <v>2</v>
      </c>
      <c r="V4591">
        <f>IFERROR(VLOOKUP(C4591,'ZIKA VIRUS'!$A$5:$C$2399,3,FALSE),0)</f>
        <v>1</v>
      </c>
      <c r="W4591">
        <f>IFERROR(VLOOKUP(C4591,'FEBRE TIFÓIDE'!$A$5:$C$46,3,FALSE),0)</f>
        <v>0</v>
      </c>
      <c r="X4591">
        <f>IFERROR(VLOOKUP(C4591,HANTAVIROSE!$A$5:$C$153,3,FALSE),0)</f>
        <v>0</v>
      </c>
      <c r="Y4591">
        <f>IFERROR(VLOOKUP(C4591,MENINGITE!$A$5:$C$447,3,FALSE),0)</f>
        <v>0</v>
      </c>
      <c r="Z4591">
        <f>IFERROR(VLOOKUP(C4591,RAIVA!$A$5:$C$16,3,FALSE),0)</f>
        <v>0</v>
      </c>
    </row>
    <row r="4592" spans="1:26" x14ac:dyDescent="0.3">
      <c r="A4592" s="2" t="s">
        <v>4319</v>
      </c>
      <c r="B4592" s="2" t="s">
        <v>4341</v>
      </c>
      <c r="C4592" s="2">
        <v>231230</v>
      </c>
      <c r="D4592" s="2">
        <v>2312304</v>
      </c>
      <c r="E4592" s="2" t="s">
        <v>4319</v>
      </c>
      <c r="F4592" s="2" t="s">
        <v>4341</v>
      </c>
      <c r="G4592" s="2">
        <f>IFERROR(VLOOKUP(D4592,Coordenadas!$A$2:$D$5571,3,FALSE),0)</f>
        <v>-4.0471300000000001</v>
      </c>
      <c r="H4592" s="2">
        <f>IFERROR(VLOOKUP(D4592,Coordenadas!$A$2:$D$5571,4,FALSE),0)</f>
        <v>-40.8596</v>
      </c>
      <c r="I4592" s="2" t="s">
        <v>5324</v>
      </c>
      <c r="J4592" s="2">
        <v>44178</v>
      </c>
      <c r="K4592" s="2" t="s">
        <v>5330</v>
      </c>
      <c r="L4592" s="2">
        <f>IFERROR(VLOOKUP(C4592,BOTULISMO!$A$3:$C$19,3,FALSE),0)</f>
        <v>0</v>
      </c>
      <c r="M4592" s="2">
        <f>IFERROR(VLOOKUP(C4592,'LEISHMANIOSE VISCERAL'!$A$4:$C$454,3,FALSE),0)</f>
        <v>0</v>
      </c>
      <c r="N4592" s="2">
        <f>IFERROR(VLOOKUP(C4592,'LEISHMANIOSE TEGUMENTAR'!$A$4:$C$1681,3,FALSE),0)</f>
        <v>14</v>
      </c>
      <c r="O4592" s="2">
        <f>IFERROR(VLOOKUP(C4592,'FEBRE AMARELA'!$A$4:$C$38,3,FALSE),0)</f>
        <v>0</v>
      </c>
      <c r="P4592" s="2">
        <f>IFERROR(VLOOKUP(C4592,DENGUE!$A$5:$C$4097,3,FALSE),0)</f>
        <v>2</v>
      </c>
      <c r="Q4592" s="2">
        <f>IFERROR(VLOOKUP(C4592,'HEPATITE VIRAL'!$A$5:$C$3162,3,FALSE),0)</f>
        <v>1</v>
      </c>
      <c r="R4592" s="2">
        <f>IFERROR(VLOOKUP(C4592,'FEBRE MACULOSA'!$A$5:$C$181,3,FALSE),0)</f>
        <v>0</v>
      </c>
      <c r="S4592" s="2">
        <f>IFERROR(VLOOKUP(C4592,LEPTOSPIROSE!$A$5:$C$1176,3,FALSE),0)</f>
        <v>0</v>
      </c>
      <c r="T4592" s="2">
        <f>IFERROR(VLOOKUP(C4592,'DOENÇA DE CHAGAS'!$A$5:$C$100,3,FALSE),0)</f>
        <v>0</v>
      </c>
      <c r="U4592" s="2">
        <f>IFERROR(VLOOKUP(C4592,'PICADAS DE COBRAS'!$A$6:$C$4645,3,FALSE),0)</f>
        <v>122</v>
      </c>
      <c r="V4592">
        <f>IFERROR(VLOOKUP(C4592,'ZIKA VIRUS'!$A$5:$C$2399,3,FALSE),0)</f>
        <v>0</v>
      </c>
      <c r="W4592">
        <f>IFERROR(VLOOKUP(C4592,'FEBRE TIFÓIDE'!$A$5:$C$46,3,FALSE),0)</f>
        <v>0</v>
      </c>
      <c r="X4592">
        <f>IFERROR(VLOOKUP(C4592,HANTAVIROSE!$A$5:$C$153,3,FALSE),0)</f>
        <v>0</v>
      </c>
      <c r="Y4592">
        <f>IFERROR(VLOOKUP(C4592,MENINGITE!$A$5:$C$447,3,FALSE),0)</f>
        <v>0</v>
      </c>
      <c r="Z4592">
        <f>IFERROR(VLOOKUP(C4592,RAIVA!$A$5:$C$16,3,FALSE),0)</f>
        <v>0</v>
      </c>
    </row>
    <row r="4593" spans="1:26" x14ac:dyDescent="0.3">
      <c r="A4593" s="2" t="s">
        <v>4704</v>
      </c>
      <c r="B4593" s="2" t="s">
        <v>4744</v>
      </c>
      <c r="C4593" s="2">
        <v>211040</v>
      </c>
      <c r="D4593" s="2">
        <v>2110401</v>
      </c>
      <c r="E4593" s="2" t="s">
        <v>4704</v>
      </c>
      <c r="F4593" s="2" t="s">
        <v>4744</v>
      </c>
      <c r="G4593" s="2">
        <f>IFERROR(VLOOKUP(D4593,Coordenadas!$A$2:$D$5571,3,FALSE),0)</f>
        <v>-3.3351500000000001</v>
      </c>
      <c r="H4593" s="2">
        <f>IFERROR(VLOOKUP(D4593,Coordenadas!$A$2:$D$5571,4,FALSE),0)</f>
        <v>-43.528700000000001</v>
      </c>
      <c r="I4593" s="2" t="s">
        <v>5324</v>
      </c>
      <c r="J4593" s="2">
        <v>17799</v>
      </c>
      <c r="K4593" s="2" t="s">
        <v>5332</v>
      </c>
      <c r="L4593" s="2">
        <f>IFERROR(VLOOKUP(C4593,BOTULISMO!$A$3:$C$19,3,FALSE),0)</f>
        <v>0</v>
      </c>
      <c r="M4593" s="2">
        <f>IFERROR(VLOOKUP(C4593,'LEISHMANIOSE VISCERAL'!$A$4:$C$454,3,FALSE),0)</f>
        <v>2</v>
      </c>
      <c r="N4593" s="2">
        <f>IFERROR(VLOOKUP(C4593,'LEISHMANIOSE TEGUMENTAR'!$A$4:$C$1681,3,FALSE),0)</f>
        <v>30</v>
      </c>
      <c r="O4593" s="2">
        <f>IFERROR(VLOOKUP(C4593,'FEBRE AMARELA'!$A$4:$C$38,3,FALSE),0)</f>
        <v>0</v>
      </c>
      <c r="P4593" s="2">
        <f>IFERROR(VLOOKUP(C4593,DENGUE!$A$5:$C$4097,3,FALSE),0)</f>
        <v>0</v>
      </c>
      <c r="Q4593" s="2">
        <f>IFERROR(VLOOKUP(C4593,'HEPATITE VIRAL'!$A$5:$C$3162,3,FALSE),0)</f>
        <v>0</v>
      </c>
      <c r="R4593" s="2">
        <f>IFERROR(VLOOKUP(C4593,'FEBRE MACULOSA'!$A$5:$C$181,3,FALSE),0)</f>
        <v>0</v>
      </c>
      <c r="S4593" s="2">
        <f>IFERROR(VLOOKUP(C4593,LEPTOSPIROSE!$A$5:$C$1176,3,FALSE),0)</f>
        <v>0</v>
      </c>
      <c r="T4593" s="2">
        <f>IFERROR(VLOOKUP(C4593,'DOENÇA DE CHAGAS'!$A$5:$C$100,3,FALSE),0)</f>
        <v>0</v>
      </c>
      <c r="U4593" s="2">
        <f>IFERROR(VLOOKUP(C4593,'PICADAS DE COBRAS'!$A$6:$C$4645,3,FALSE),0)</f>
        <v>5</v>
      </c>
      <c r="V4593">
        <f>IFERROR(VLOOKUP(C4593,'ZIKA VIRUS'!$A$5:$C$2399,3,FALSE),0)</f>
        <v>3</v>
      </c>
      <c r="W4593">
        <f>IFERROR(VLOOKUP(C4593,'FEBRE TIFÓIDE'!$A$5:$C$46,3,FALSE),0)</f>
        <v>0</v>
      </c>
      <c r="X4593">
        <f>IFERROR(VLOOKUP(C4593,HANTAVIROSE!$A$5:$C$153,3,FALSE),0)</f>
        <v>0</v>
      </c>
      <c r="Y4593">
        <f>IFERROR(VLOOKUP(C4593,MENINGITE!$A$5:$C$447,3,FALSE),0)</f>
        <v>0</v>
      </c>
      <c r="Z4593">
        <f>IFERROR(VLOOKUP(C4593,RAIVA!$A$5:$C$16,3,FALSE),0)</f>
        <v>0</v>
      </c>
    </row>
    <row r="4594" spans="1:26" x14ac:dyDescent="0.3">
      <c r="A4594" s="2" t="s">
        <v>3816</v>
      </c>
      <c r="B4594" s="2" t="s">
        <v>3849</v>
      </c>
      <c r="C4594" s="2">
        <v>261290</v>
      </c>
      <c r="D4594" s="2">
        <v>2612901</v>
      </c>
      <c r="E4594" s="2" t="s">
        <v>3816</v>
      </c>
      <c r="F4594" s="2" t="s">
        <v>3849</v>
      </c>
      <c r="G4594" s="2">
        <f>IFERROR(VLOOKUP(D4594,Coordenadas!$A$2:$D$5571,3,FALSE),0)</f>
        <v>-8.8165999999999993</v>
      </c>
      <c r="H4594" s="2">
        <f>IFERROR(VLOOKUP(D4594,Coordenadas!$A$2:$D$5571,4,FALSE),0)</f>
        <v>-35.945300000000003</v>
      </c>
      <c r="I4594" s="2" t="s">
        <v>5324</v>
      </c>
      <c r="J4594" s="2">
        <v>13941</v>
      </c>
      <c r="K4594" s="2" t="s">
        <v>5332</v>
      </c>
      <c r="L4594" s="2">
        <f>IFERROR(VLOOKUP(C4594,BOTULISMO!$A$3:$C$19,3,FALSE),0)</f>
        <v>0</v>
      </c>
      <c r="M4594" s="2">
        <f>IFERROR(VLOOKUP(C4594,'LEISHMANIOSE VISCERAL'!$A$4:$C$454,3,FALSE),0)</f>
        <v>0</v>
      </c>
      <c r="N4594" s="2">
        <f>IFERROR(VLOOKUP(C4594,'LEISHMANIOSE TEGUMENTAR'!$A$4:$C$1681,3,FALSE),0)</f>
        <v>0</v>
      </c>
      <c r="O4594" s="2">
        <f>IFERROR(VLOOKUP(C4594,'FEBRE AMARELA'!$A$4:$C$38,3,FALSE),0)</f>
        <v>0</v>
      </c>
      <c r="P4594" s="2">
        <f>IFERROR(VLOOKUP(C4594,DENGUE!$A$5:$C$4097,3,FALSE),0)</f>
        <v>1</v>
      </c>
      <c r="Q4594" s="2">
        <f>IFERROR(VLOOKUP(C4594,'HEPATITE VIRAL'!$A$5:$C$3162,3,FALSE),0)</f>
        <v>0</v>
      </c>
      <c r="R4594" s="2">
        <f>IFERROR(VLOOKUP(C4594,'FEBRE MACULOSA'!$A$5:$C$181,3,FALSE),0)</f>
        <v>0</v>
      </c>
      <c r="S4594" s="2">
        <f>IFERROR(VLOOKUP(C4594,LEPTOSPIROSE!$A$5:$C$1176,3,FALSE),0)</f>
        <v>0</v>
      </c>
      <c r="T4594" s="2">
        <f>IFERROR(VLOOKUP(C4594,'DOENÇA DE CHAGAS'!$A$5:$C$100,3,FALSE),0)</f>
        <v>0</v>
      </c>
      <c r="U4594" s="2">
        <f>IFERROR(VLOOKUP(C4594,'PICADAS DE COBRAS'!$A$6:$C$4645,3,FALSE),0)</f>
        <v>22</v>
      </c>
      <c r="V4594">
        <f>IFERROR(VLOOKUP(C4594,'ZIKA VIRUS'!$A$5:$C$2399,3,FALSE),0)</f>
        <v>0</v>
      </c>
      <c r="W4594">
        <f>IFERROR(VLOOKUP(C4594,'FEBRE TIFÓIDE'!$A$5:$C$46,3,FALSE),0)</f>
        <v>0</v>
      </c>
      <c r="X4594">
        <f>IFERROR(VLOOKUP(C4594,HANTAVIROSE!$A$5:$C$153,3,FALSE),0)</f>
        <v>0</v>
      </c>
      <c r="Y4594">
        <f>IFERROR(VLOOKUP(C4594,MENINGITE!$A$5:$C$447,3,FALSE),0)</f>
        <v>0</v>
      </c>
      <c r="Z4594">
        <f>IFERROR(VLOOKUP(C4594,RAIVA!$A$5:$C$16,3,FALSE),0)</f>
        <v>0</v>
      </c>
    </row>
    <row r="4595" spans="1:26" x14ac:dyDescent="0.3">
      <c r="A4595" s="2" t="s">
        <v>3988</v>
      </c>
      <c r="B4595" s="2" t="s">
        <v>4026</v>
      </c>
      <c r="C4595" s="2">
        <v>251392</v>
      </c>
      <c r="D4595" s="2">
        <v>2513927</v>
      </c>
      <c r="E4595" s="2" t="s">
        <v>3988</v>
      </c>
      <c r="F4595" s="2" t="s">
        <v>4026</v>
      </c>
      <c r="G4595" s="2">
        <f>IFERROR(VLOOKUP(D4595,Coordenadas!$A$2:$D$5571,3,FALSE),0)</f>
        <v>-6.8859599999999999</v>
      </c>
      <c r="H4595" s="2">
        <f>IFERROR(VLOOKUP(D4595,Coordenadas!$A$2:$D$5571,4,FALSE),0)</f>
        <v>-37.724299999999999</v>
      </c>
      <c r="I4595" s="2" t="s">
        <v>5324</v>
      </c>
      <c r="J4595" s="2">
        <v>4138</v>
      </c>
      <c r="K4595" s="2" t="s">
        <v>5332</v>
      </c>
      <c r="L4595" s="2">
        <f>IFERROR(VLOOKUP(C4595,BOTULISMO!$A$3:$C$19,3,FALSE),0)</f>
        <v>0</v>
      </c>
      <c r="M4595" s="2">
        <f>IFERROR(VLOOKUP(C4595,'LEISHMANIOSE VISCERAL'!$A$4:$C$454,3,FALSE),0)</f>
        <v>0</v>
      </c>
      <c r="N4595" s="2">
        <f>IFERROR(VLOOKUP(C4595,'LEISHMANIOSE TEGUMENTAR'!$A$4:$C$1681,3,FALSE),0)</f>
        <v>0</v>
      </c>
      <c r="O4595" s="2">
        <f>IFERROR(VLOOKUP(C4595,'FEBRE AMARELA'!$A$4:$C$38,3,FALSE),0)</f>
        <v>0</v>
      </c>
      <c r="P4595" s="2">
        <f>IFERROR(VLOOKUP(C4595,DENGUE!$A$5:$C$4097,3,FALSE),0)</f>
        <v>0</v>
      </c>
      <c r="Q4595" s="2">
        <f>IFERROR(VLOOKUP(C4595,'HEPATITE VIRAL'!$A$5:$C$3162,3,FALSE),0)</f>
        <v>0</v>
      </c>
      <c r="R4595" s="2">
        <f>IFERROR(VLOOKUP(C4595,'FEBRE MACULOSA'!$A$5:$C$181,3,FALSE),0)</f>
        <v>0</v>
      </c>
      <c r="S4595" s="2">
        <f>IFERROR(VLOOKUP(C4595,LEPTOSPIROSE!$A$5:$C$1176,3,FALSE),0)</f>
        <v>0</v>
      </c>
      <c r="T4595" s="2">
        <f>IFERROR(VLOOKUP(C4595,'DOENÇA DE CHAGAS'!$A$5:$C$100,3,FALSE),0)</f>
        <v>0</v>
      </c>
      <c r="U4595" s="2">
        <f>IFERROR(VLOOKUP(C4595,'PICADAS DE COBRAS'!$A$6:$C$4645,3,FALSE),0)</f>
        <v>0</v>
      </c>
      <c r="V4595">
        <f>IFERROR(VLOOKUP(C4595,'ZIKA VIRUS'!$A$5:$C$2399,3,FALSE),0)</f>
        <v>0</v>
      </c>
      <c r="W4595">
        <f>IFERROR(VLOOKUP(C4595,'FEBRE TIFÓIDE'!$A$5:$C$46,3,FALSE),0)</f>
        <v>0</v>
      </c>
      <c r="X4595">
        <f>IFERROR(VLOOKUP(C4595,HANTAVIROSE!$A$5:$C$153,3,FALSE),0)</f>
        <v>0</v>
      </c>
      <c r="Y4595">
        <f>IFERROR(VLOOKUP(C4595,MENINGITE!$A$5:$C$447,3,FALSE),0)</f>
        <v>0</v>
      </c>
      <c r="Z4595">
        <f>IFERROR(VLOOKUP(C4595,RAIVA!$A$5:$C$16,3,FALSE),0)</f>
        <v>0</v>
      </c>
    </row>
    <row r="4596" spans="1:26" x14ac:dyDescent="0.3">
      <c r="A4596" s="2" t="s">
        <v>4704</v>
      </c>
      <c r="B4596" s="2" t="s">
        <v>4027</v>
      </c>
      <c r="C4596" s="2">
        <v>211050</v>
      </c>
      <c r="D4596" s="2">
        <v>2110500</v>
      </c>
      <c r="E4596" s="2" t="s">
        <v>4704</v>
      </c>
      <c r="F4596" s="2" t="s">
        <v>4027</v>
      </c>
      <c r="G4596" s="2">
        <f>IFERROR(VLOOKUP(D4596,Coordenadas!$A$2:$D$5571,3,FALSE),0)</f>
        <v>-2.69781</v>
      </c>
      <c r="H4596" s="2">
        <f>IFERROR(VLOOKUP(D4596,Coordenadas!$A$2:$D$5571,4,FALSE),0)</f>
        <v>-44.828899999999997</v>
      </c>
      <c r="I4596" s="2" t="s">
        <v>5324</v>
      </c>
      <c r="J4596" s="2">
        <v>40736</v>
      </c>
      <c r="K4596" s="2" t="s">
        <v>5330</v>
      </c>
      <c r="L4596" s="2">
        <f>IFERROR(VLOOKUP(C4596,BOTULISMO!$A$3:$C$19,3,FALSE),0)</f>
        <v>0</v>
      </c>
      <c r="M4596" s="2">
        <f>IFERROR(VLOOKUP(C4596,'LEISHMANIOSE VISCERAL'!$A$4:$C$454,3,FALSE),0)</f>
        <v>0</v>
      </c>
      <c r="N4596" s="2">
        <f>IFERROR(VLOOKUP(C4596,'LEISHMANIOSE TEGUMENTAR'!$A$4:$C$1681,3,FALSE),0)</f>
        <v>0</v>
      </c>
      <c r="O4596" s="2">
        <f>IFERROR(VLOOKUP(C4596,'FEBRE AMARELA'!$A$4:$C$38,3,FALSE),0)</f>
        <v>0</v>
      </c>
      <c r="P4596" s="2">
        <f>IFERROR(VLOOKUP(C4596,DENGUE!$A$5:$C$4097,3,FALSE),0)</f>
        <v>0</v>
      </c>
      <c r="Q4596" s="2">
        <f>IFERROR(VLOOKUP(C4596,'HEPATITE VIRAL'!$A$5:$C$3162,3,FALSE),0)</f>
        <v>0</v>
      </c>
      <c r="R4596" s="2">
        <f>IFERROR(VLOOKUP(C4596,'FEBRE MACULOSA'!$A$5:$C$181,3,FALSE),0)</f>
        <v>0</v>
      </c>
      <c r="S4596" s="2">
        <f>IFERROR(VLOOKUP(C4596,LEPTOSPIROSE!$A$5:$C$1176,3,FALSE),0)</f>
        <v>0</v>
      </c>
      <c r="T4596" s="2">
        <f>IFERROR(VLOOKUP(C4596,'DOENÇA DE CHAGAS'!$A$5:$C$100,3,FALSE),0)</f>
        <v>0</v>
      </c>
      <c r="U4596" s="2">
        <f>IFERROR(VLOOKUP(C4596,'PICADAS DE COBRAS'!$A$6:$C$4645,3,FALSE),0)</f>
        <v>2</v>
      </c>
      <c r="V4596">
        <f>IFERROR(VLOOKUP(C4596,'ZIKA VIRUS'!$A$5:$C$2399,3,FALSE),0)</f>
        <v>2</v>
      </c>
      <c r="W4596">
        <f>IFERROR(VLOOKUP(C4596,'FEBRE TIFÓIDE'!$A$5:$C$46,3,FALSE),0)</f>
        <v>0</v>
      </c>
      <c r="X4596">
        <f>IFERROR(VLOOKUP(C4596,HANTAVIROSE!$A$5:$C$153,3,FALSE),0)</f>
        <v>0</v>
      </c>
      <c r="Y4596">
        <f>IFERROR(VLOOKUP(C4596,MENINGITE!$A$5:$C$447,3,FALSE),0)</f>
        <v>0</v>
      </c>
      <c r="Z4596">
        <f>IFERROR(VLOOKUP(C4596,RAIVA!$A$5:$C$16,3,FALSE),0)</f>
        <v>0</v>
      </c>
    </row>
    <row r="4597" spans="1:26" x14ac:dyDescent="0.3">
      <c r="A4597" s="2" t="s">
        <v>3988</v>
      </c>
      <c r="B4597" s="2" t="s">
        <v>4027</v>
      </c>
      <c r="C4597" s="2">
        <v>251390</v>
      </c>
      <c r="D4597" s="2">
        <v>2513901</v>
      </c>
      <c r="E4597" s="2" t="s">
        <v>3988</v>
      </c>
      <c r="F4597" s="2" t="s">
        <v>4027</v>
      </c>
      <c r="G4597" s="2">
        <f>IFERROR(VLOOKUP(D4597,Coordenadas!$A$2:$D$5571,3,FALSE),0)</f>
        <v>-6.48529</v>
      </c>
      <c r="H4597" s="2">
        <f>IFERROR(VLOOKUP(D4597,Coordenadas!$A$2:$D$5571,4,FALSE),0)</f>
        <v>-37.448799999999999</v>
      </c>
      <c r="I4597" s="2" t="s">
        <v>5324</v>
      </c>
      <c r="J4597" s="2">
        <v>30879</v>
      </c>
      <c r="K4597" s="2" t="s">
        <v>5330</v>
      </c>
      <c r="L4597" s="2">
        <f>IFERROR(VLOOKUP(C4597,BOTULISMO!$A$3:$C$19,3,FALSE),0)</f>
        <v>0</v>
      </c>
      <c r="M4597" s="2">
        <f>IFERROR(VLOOKUP(C4597,'LEISHMANIOSE VISCERAL'!$A$4:$C$454,3,FALSE),0)</f>
        <v>0</v>
      </c>
      <c r="N4597" s="2">
        <f>IFERROR(VLOOKUP(C4597,'LEISHMANIOSE TEGUMENTAR'!$A$4:$C$1681,3,FALSE),0)</f>
        <v>0</v>
      </c>
      <c r="O4597" s="2">
        <f>IFERROR(VLOOKUP(C4597,'FEBRE AMARELA'!$A$4:$C$38,3,FALSE),0)</f>
        <v>0</v>
      </c>
      <c r="P4597" s="2">
        <f>IFERROR(VLOOKUP(C4597,DENGUE!$A$5:$C$4097,3,FALSE),0)</f>
        <v>1</v>
      </c>
      <c r="Q4597" s="2">
        <f>IFERROR(VLOOKUP(C4597,'HEPATITE VIRAL'!$A$5:$C$3162,3,FALSE),0)</f>
        <v>6</v>
      </c>
      <c r="R4597" s="2">
        <f>IFERROR(VLOOKUP(C4597,'FEBRE MACULOSA'!$A$5:$C$181,3,FALSE),0)</f>
        <v>0</v>
      </c>
      <c r="S4597" s="2">
        <f>IFERROR(VLOOKUP(C4597,LEPTOSPIROSE!$A$5:$C$1176,3,FALSE),0)</f>
        <v>0</v>
      </c>
      <c r="T4597" s="2">
        <f>IFERROR(VLOOKUP(C4597,'DOENÇA DE CHAGAS'!$A$5:$C$100,3,FALSE),0)</f>
        <v>0</v>
      </c>
      <c r="U4597" s="2">
        <f>IFERROR(VLOOKUP(C4597,'PICADAS DE COBRAS'!$A$6:$C$4645,3,FALSE),0)</f>
        <v>1</v>
      </c>
      <c r="V4597">
        <f>IFERROR(VLOOKUP(C4597,'ZIKA VIRUS'!$A$5:$C$2399,3,FALSE),0)</f>
        <v>1</v>
      </c>
      <c r="W4597">
        <f>IFERROR(VLOOKUP(C4597,'FEBRE TIFÓIDE'!$A$5:$C$46,3,FALSE),0)</f>
        <v>0</v>
      </c>
      <c r="X4597">
        <f>IFERROR(VLOOKUP(C4597,HANTAVIROSE!$A$5:$C$153,3,FALSE),0)</f>
        <v>0</v>
      </c>
      <c r="Y4597">
        <f>IFERROR(VLOOKUP(C4597,MENINGITE!$A$5:$C$447,3,FALSE),0)</f>
        <v>0</v>
      </c>
      <c r="Z4597">
        <f>IFERROR(VLOOKUP(C4597,RAIVA!$A$5:$C$16,3,FALSE),0)</f>
        <v>0</v>
      </c>
    </row>
    <row r="4598" spans="1:26" x14ac:dyDescent="0.3">
      <c r="A4598" s="2" t="s">
        <v>2425</v>
      </c>
      <c r="B4598" s="2" t="s">
        <v>2563</v>
      </c>
      <c r="C4598" s="2">
        <v>316080</v>
      </c>
      <c r="D4598" s="2">
        <v>3160801</v>
      </c>
      <c r="E4598" s="2" t="s">
        <v>2425</v>
      </c>
      <c r="F4598" s="2" t="s">
        <v>2563</v>
      </c>
      <c r="G4598" s="2">
        <f>IFERROR(VLOOKUP(D4598,Coordenadas!$A$2:$D$5571,3,FALSE),0)</f>
        <v>-21.5839</v>
      </c>
      <c r="H4598" s="2">
        <f>IFERROR(VLOOKUP(D4598,Coordenadas!$A$2:$D$5571,4,FALSE),0)</f>
        <v>-45.069899999999997</v>
      </c>
      <c r="I4598" s="2" t="s">
        <v>5325</v>
      </c>
      <c r="J4598" s="2">
        <v>4577</v>
      </c>
      <c r="K4598" s="2" t="s">
        <v>5332</v>
      </c>
      <c r="L4598" s="2">
        <f>IFERROR(VLOOKUP(C4598,BOTULISMO!$A$3:$C$19,3,FALSE),0)</f>
        <v>0</v>
      </c>
      <c r="M4598" s="2">
        <f>IFERROR(VLOOKUP(C4598,'LEISHMANIOSE VISCERAL'!$A$4:$C$454,3,FALSE),0)</f>
        <v>0</v>
      </c>
      <c r="N4598" s="2">
        <f>IFERROR(VLOOKUP(C4598,'LEISHMANIOSE TEGUMENTAR'!$A$4:$C$1681,3,FALSE),0)</f>
        <v>0</v>
      </c>
      <c r="O4598" s="2">
        <f>IFERROR(VLOOKUP(C4598,'FEBRE AMARELA'!$A$4:$C$38,3,FALSE),0)</f>
        <v>0</v>
      </c>
      <c r="P4598" s="2">
        <f>IFERROR(VLOOKUP(C4598,DENGUE!$A$5:$C$4097,3,FALSE),0)</f>
        <v>0</v>
      </c>
      <c r="Q4598" s="2">
        <f>IFERROR(VLOOKUP(C4598,'HEPATITE VIRAL'!$A$5:$C$3162,3,FALSE),0)</f>
        <v>0</v>
      </c>
      <c r="R4598" s="2">
        <f>IFERROR(VLOOKUP(C4598,'FEBRE MACULOSA'!$A$5:$C$181,3,FALSE),0)</f>
        <v>0</v>
      </c>
      <c r="S4598" s="2">
        <f>IFERROR(VLOOKUP(C4598,LEPTOSPIROSE!$A$5:$C$1176,3,FALSE),0)</f>
        <v>0</v>
      </c>
      <c r="T4598" s="2">
        <f>IFERROR(VLOOKUP(C4598,'DOENÇA DE CHAGAS'!$A$5:$C$100,3,FALSE),0)</f>
        <v>0</v>
      </c>
      <c r="U4598" s="2">
        <f>IFERROR(VLOOKUP(C4598,'PICADAS DE COBRAS'!$A$6:$C$4645,3,FALSE),0)</f>
        <v>12</v>
      </c>
      <c r="V4598">
        <f>IFERROR(VLOOKUP(C4598,'ZIKA VIRUS'!$A$5:$C$2399,3,FALSE),0)</f>
        <v>0</v>
      </c>
      <c r="W4598">
        <f>IFERROR(VLOOKUP(C4598,'FEBRE TIFÓIDE'!$A$5:$C$46,3,FALSE),0)</f>
        <v>0</v>
      </c>
      <c r="X4598">
        <f>IFERROR(VLOOKUP(C4598,HANTAVIROSE!$A$5:$C$153,3,FALSE),0)</f>
        <v>0</v>
      </c>
      <c r="Y4598">
        <f>IFERROR(VLOOKUP(C4598,MENINGITE!$A$5:$C$447,3,FALSE),0)</f>
        <v>0</v>
      </c>
      <c r="Z4598">
        <f>IFERROR(VLOOKUP(C4598,RAIVA!$A$5:$C$16,3,FALSE),0)</f>
        <v>0</v>
      </c>
    </row>
    <row r="4599" spans="1:26" x14ac:dyDescent="0.3">
      <c r="A4599" s="2" t="s">
        <v>4178</v>
      </c>
      <c r="B4599" s="2" t="s">
        <v>4210</v>
      </c>
      <c r="C4599" s="2">
        <v>241160</v>
      </c>
      <c r="D4599" s="2">
        <v>2411601</v>
      </c>
      <c r="E4599" s="2" t="s">
        <v>4178</v>
      </c>
      <c r="F4599" s="2" t="s">
        <v>4210</v>
      </c>
      <c r="G4599" s="2">
        <f>IFERROR(VLOOKUP(D4599,Coordenadas!$A$2:$D$5571,3,FALSE),0)</f>
        <v>-5.0925900000000004</v>
      </c>
      <c r="H4599" s="2">
        <f>IFERROR(VLOOKUP(D4599,Coordenadas!$A$2:$D$5571,4,FALSE),0)</f>
        <v>-35.9587</v>
      </c>
      <c r="I4599" s="2" t="s">
        <v>5324</v>
      </c>
      <c r="J4599" s="2">
        <v>2975</v>
      </c>
      <c r="K4599" s="2" t="s">
        <v>5332</v>
      </c>
      <c r="L4599" s="2">
        <f>IFERROR(VLOOKUP(C4599,BOTULISMO!$A$3:$C$19,3,FALSE),0)</f>
        <v>0</v>
      </c>
      <c r="M4599" s="2">
        <f>IFERROR(VLOOKUP(C4599,'LEISHMANIOSE VISCERAL'!$A$4:$C$454,3,FALSE),0)</f>
        <v>0</v>
      </c>
      <c r="N4599" s="2">
        <f>IFERROR(VLOOKUP(C4599,'LEISHMANIOSE TEGUMENTAR'!$A$4:$C$1681,3,FALSE),0)</f>
        <v>0</v>
      </c>
      <c r="O4599" s="2">
        <f>IFERROR(VLOOKUP(C4599,'FEBRE AMARELA'!$A$4:$C$38,3,FALSE),0)</f>
        <v>0</v>
      </c>
      <c r="P4599" s="2">
        <f>IFERROR(VLOOKUP(C4599,DENGUE!$A$5:$C$4097,3,FALSE),0)</f>
        <v>19</v>
      </c>
      <c r="Q4599" s="2">
        <f>IFERROR(VLOOKUP(C4599,'HEPATITE VIRAL'!$A$5:$C$3162,3,FALSE),0)</f>
        <v>0</v>
      </c>
      <c r="R4599" s="2">
        <f>IFERROR(VLOOKUP(C4599,'FEBRE MACULOSA'!$A$5:$C$181,3,FALSE),0)</f>
        <v>0</v>
      </c>
      <c r="S4599" s="2">
        <f>IFERROR(VLOOKUP(C4599,LEPTOSPIROSE!$A$5:$C$1176,3,FALSE),0)</f>
        <v>0</v>
      </c>
      <c r="T4599" s="2">
        <f>IFERROR(VLOOKUP(C4599,'DOENÇA DE CHAGAS'!$A$5:$C$100,3,FALSE),0)</f>
        <v>0</v>
      </c>
      <c r="U4599" s="2">
        <f>IFERROR(VLOOKUP(C4599,'PICADAS DE COBRAS'!$A$6:$C$4645,3,FALSE),0)</f>
        <v>9</v>
      </c>
      <c r="V4599">
        <f>IFERROR(VLOOKUP(C4599,'ZIKA VIRUS'!$A$5:$C$2399,3,FALSE),0)</f>
        <v>1</v>
      </c>
      <c r="W4599">
        <f>IFERROR(VLOOKUP(C4599,'FEBRE TIFÓIDE'!$A$5:$C$46,3,FALSE),0)</f>
        <v>0</v>
      </c>
      <c r="X4599">
        <f>IFERROR(VLOOKUP(C4599,HANTAVIROSE!$A$5:$C$153,3,FALSE),0)</f>
        <v>0</v>
      </c>
      <c r="Y4599">
        <f>IFERROR(VLOOKUP(C4599,MENINGITE!$A$5:$C$447,3,FALSE),0)</f>
        <v>0</v>
      </c>
      <c r="Z4599">
        <f>IFERROR(VLOOKUP(C4599,RAIVA!$A$5:$C$16,3,FALSE),0)</f>
        <v>0</v>
      </c>
    </row>
    <row r="4600" spans="1:26" x14ac:dyDescent="0.3">
      <c r="A4600" s="2" t="s">
        <v>1637</v>
      </c>
      <c r="B4600" s="2" t="s">
        <v>1733</v>
      </c>
      <c r="C4600" s="2">
        <v>354860</v>
      </c>
      <c r="D4600" s="2">
        <v>3548609</v>
      </c>
      <c r="E4600" s="2" t="s">
        <v>1637</v>
      </c>
      <c r="F4600" s="2" t="s">
        <v>1733</v>
      </c>
      <c r="G4600" s="2">
        <f>IFERROR(VLOOKUP(D4600,Coordenadas!$A$2:$D$5571,3,FALSE),0)</f>
        <v>-22.683700000000002</v>
      </c>
      <c r="H4600" s="2">
        <f>IFERROR(VLOOKUP(D4600,Coordenadas!$A$2:$D$5571,4,FALSE),0)</f>
        <v>-45.728700000000003</v>
      </c>
      <c r="I4600" s="2" t="s">
        <v>5325</v>
      </c>
      <c r="J4600" s="2">
        <v>10468</v>
      </c>
      <c r="K4600" s="2" t="s">
        <v>5332</v>
      </c>
      <c r="L4600" s="2">
        <f>IFERROR(VLOOKUP(C4600,BOTULISMO!$A$3:$C$19,3,FALSE),0)</f>
        <v>0</v>
      </c>
      <c r="M4600" s="2">
        <f>IFERROR(VLOOKUP(C4600,'LEISHMANIOSE VISCERAL'!$A$4:$C$454,3,FALSE),0)</f>
        <v>0</v>
      </c>
      <c r="N4600" s="2">
        <f>IFERROR(VLOOKUP(C4600,'LEISHMANIOSE TEGUMENTAR'!$A$4:$C$1681,3,FALSE),0)</f>
        <v>0</v>
      </c>
      <c r="O4600" s="2">
        <f>IFERROR(VLOOKUP(C4600,'FEBRE AMARELA'!$A$4:$C$38,3,FALSE),0)</f>
        <v>0</v>
      </c>
      <c r="P4600" s="2">
        <f>IFERROR(VLOOKUP(C4600,DENGUE!$A$5:$C$4097,3,FALSE),0)</f>
        <v>1</v>
      </c>
      <c r="Q4600" s="2">
        <f>IFERROR(VLOOKUP(C4600,'HEPATITE VIRAL'!$A$5:$C$3162,3,FALSE),0)</f>
        <v>0</v>
      </c>
      <c r="R4600" s="2">
        <f>IFERROR(VLOOKUP(C4600,'FEBRE MACULOSA'!$A$5:$C$181,3,FALSE),0)</f>
        <v>0</v>
      </c>
      <c r="S4600" s="2">
        <f>IFERROR(VLOOKUP(C4600,LEPTOSPIROSE!$A$5:$C$1176,3,FALSE),0)</f>
        <v>1</v>
      </c>
      <c r="T4600" s="2">
        <f>IFERROR(VLOOKUP(C4600,'DOENÇA DE CHAGAS'!$A$5:$C$100,3,FALSE),0)</f>
        <v>0</v>
      </c>
      <c r="U4600" s="2">
        <f>IFERROR(VLOOKUP(C4600,'PICADAS DE COBRAS'!$A$6:$C$4645,3,FALSE),0)</f>
        <v>35</v>
      </c>
      <c r="V4600">
        <f>IFERROR(VLOOKUP(C4600,'ZIKA VIRUS'!$A$5:$C$2399,3,FALSE),0)</f>
        <v>1</v>
      </c>
      <c r="W4600">
        <f>IFERROR(VLOOKUP(C4600,'FEBRE TIFÓIDE'!$A$5:$C$46,3,FALSE),0)</f>
        <v>0</v>
      </c>
      <c r="X4600">
        <f>IFERROR(VLOOKUP(C4600,HANTAVIROSE!$A$5:$C$153,3,FALSE),0)</f>
        <v>0</v>
      </c>
      <c r="Y4600">
        <f>IFERROR(VLOOKUP(C4600,MENINGITE!$A$5:$C$447,3,FALSE),0)</f>
        <v>0</v>
      </c>
      <c r="Z4600">
        <f>IFERROR(VLOOKUP(C4600,RAIVA!$A$5:$C$16,3,FALSE),0)</f>
        <v>0</v>
      </c>
    </row>
    <row r="4601" spans="1:26" x14ac:dyDescent="0.3">
      <c r="A4601" s="2" t="s">
        <v>967</v>
      </c>
      <c r="B4601" s="2" t="s">
        <v>1021</v>
      </c>
      <c r="C4601" s="2">
        <v>421580</v>
      </c>
      <c r="D4601" s="2">
        <v>4215802</v>
      </c>
      <c r="E4601" s="2" t="s">
        <v>967</v>
      </c>
      <c r="F4601" s="2" t="s">
        <v>1021</v>
      </c>
      <c r="G4601" s="2">
        <f>IFERROR(VLOOKUP(D4601,Coordenadas!$A$2:$D$5571,3,FALSE),0)</f>
        <v>-26.249500000000001</v>
      </c>
      <c r="H4601" s="2">
        <f>IFERROR(VLOOKUP(D4601,Coordenadas!$A$2:$D$5571,4,FALSE),0)</f>
        <v>-49.383099999999999</v>
      </c>
      <c r="I4601" s="2" t="s">
        <v>5326</v>
      </c>
      <c r="J4601" s="2">
        <v>74801</v>
      </c>
      <c r="K4601" s="2" t="s">
        <v>5331</v>
      </c>
      <c r="L4601" s="2">
        <f>IFERROR(VLOOKUP(C4601,BOTULISMO!$A$3:$C$19,3,FALSE),0)</f>
        <v>0</v>
      </c>
      <c r="M4601" s="2">
        <f>IFERROR(VLOOKUP(C4601,'LEISHMANIOSE VISCERAL'!$A$4:$C$454,3,FALSE),0)</f>
        <v>0</v>
      </c>
      <c r="N4601" s="2">
        <f>IFERROR(VLOOKUP(C4601,'LEISHMANIOSE TEGUMENTAR'!$A$4:$C$1681,3,FALSE),0)</f>
        <v>0</v>
      </c>
      <c r="O4601" s="2">
        <f>IFERROR(VLOOKUP(C4601,'FEBRE AMARELA'!$A$4:$C$38,3,FALSE),0)</f>
        <v>0</v>
      </c>
      <c r="P4601" s="2">
        <f>IFERROR(VLOOKUP(C4601,DENGUE!$A$5:$C$4097,3,FALSE),0)</f>
        <v>2</v>
      </c>
      <c r="Q4601" s="2">
        <f>IFERROR(VLOOKUP(C4601,'HEPATITE VIRAL'!$A$5:$C$3162,3,FALSE),0)</f>
        <v>40</v>
      </c>
      <c r="R4601" s="2">
        <f>IFERROR(VLOOKUP(C4601,'FEBRE MACULOSA'!$A$5:$C$181,3,FALSE),0)</f>
        <v>0</v>
      </c>
      <c r="S4601" s="2">
        <f>IFERROR(VLOOKUP(C4601,LEPTOSPIROSE!$A$5:$C$1176,3,FALSE),0)</f>
        <v>9</v>
      </c>
      <c r="T4601" s="2">
        <f>IFERROR(VLOOKUP(C4601,'DOENÇA DE CHAGAS'!$A$5:$C$100,3,FALSE),0)</f>
        <v>0</v>
      </c>
      <c r="U4601" s="2">
        <f>IFERROR(VLOOKUP(C4601,'PICADAS DE COBRAS'!$A$6:$C$4645,3,FALSE),0)</f>
        <v>48</v>
      </c>
      <c r="V4601">
        <f>IFERROR(VLOOKUP(C4601,'ZIKA VIRUS'!$A$5:$C$2399,3,FALSE),0)</f>
        <v>0</v>
      </c>
      <c r="W4601">
        <f>IFERROR(VLOOKUP(C4601,'FEBRE TIFÓIDE'!$A$5:$C$46,3,FALSE),0)</f>
        <v>0</v>
      </c>
      <c r="X4601">
        <f>IFERROR(VLOOKUP(C4601,HANTAVIROSE!$A$5:$C$153,3,FALSE),0)</f>
        <v>0</v>
      </c>
      <c r="Y4601">
        <f>IFERROR(VLOOKUP(C4601,MENINGITE!$A$5:$C$447,3,FALSE),0)</f>
        <v>0</v>
      </c>
      <c r="Z4601">
        <f>IFERROR(VLOOKUP(C4601,RAIVA!$A$5:$C$16,3,FALSE),0)</f>
        <v>0</v>
      </c>
    </row>
    <row r="4602" spans="1:26" x14ac:dyDescent="0.3">
      <c r="A4602" s="2" t="s">
        <v>4903</v>
      </c>
      <c r="B4602" s="2" t="s">
        <v>4920</v>
      </c>
      <c r="C4602" s="2">
        <v>172010</v>
      </c>
      <c r="D4602" s="2">
        <v>1720101</v>
      </c>
      <c r="E4602" s="2" t="s">
        <v>4903</v>
      </c>
      <c r="F4602" s="2" t="s">
        <v>4920</v>
      </c>
      <c r="G4602" s="2">
        <f>IFERROR(VLOOKUP(D4602,Coordenadas!$A$2:$D$5571,3,FALSE),0)</f>
        <v>-6.0258000000000003</v>
      </c>
      <c r="H4602" s="2">
        <f>IFERROR(VLOOKUP(D4602,Coordenadas!$A$2:$D$5571,4,FALSE),0)</f>
        <v>-47.901200000000003</v>
      </c>
      <c r="I4602" s="2" t="s">
        <v>5323</v>
      </c>
      <c r="J4602" s="2">
        <v>4608</v>
      </c>
      <c r="K4602" s="2" t="s">
        <v>5332</v>
      </c>
      <c r="L4602" s="2">
        <f>IFERROR(VLOOKUP(C4602,BOTULISMO!$A$3:$C$19,3,FALSE),0)</f>
        <v>0</v>
      </c>
      <c r="M4602" s="2">
        <f>IFERROR(VLOOKUP(C4602,'LEISHMANIOSE VISCERAL'!$A$4:$C$454,3,FALSE),0)</f>
        <v>1</v>
      </c>
      <c r="N4602" s="2">
        <f>IFERROR(VLOOKUP(C4602,'LEISHMANIOSE TEGUMENTAR'!$A$4:$C$1681,3,FALSE),0)</f>
        <v>1</v>
      </c>
      <c r="O4602" s="2">
        <f>IFERROR(VLOOKUP(C4602,'FEBRE AMARELA'!$A$4:$C$38,3,FALSE),0)</f>
        <v>0</v>
      </c>
      <c r="P4602" s="2">
        <f>IFERROR(VLOOKUP(C4602,DENGUE!$A$5:$C$4097,3,FALSE),0)</f>
        <v>4</v>
      </c>
      <c r="Q4602" s="2">
        <f>IFERROR(VLOOKUP(C4602,'HEPATITE VIRAL'!$A$5:$C$3162,3,FALSE),0)</f>
        <v>0</v>
      </c>
      <c r="R4602" s="2">
        <f>IFERROR(VLOOKUP(C4602,'FEBRE MACULOSA'!$A$5:$C$181,3,FALSE),0)</f>
        <v>0</v>
      </c>
      <c r="S4602" s="2">
        <f>IFERROR(VLOOKUP(C4602,LEPTOSPIROSE!$A$5:$C$1176,3,FALSE),0)</f>
        <v>0</v>
      </c>
      <c r="T4602" s="2">
        <f>IFERROR(VLOOKUP(C4602,'DOENÇA DE CHAGAS'!$A$5:$C$100,3,FALSE),0)</f>
        <v>0</v>
      </c>
      <c r="U4602" s="2">
        <f>IFERROR(VLOOKUP(C4602,'PICADAS DE COBRAS'!$A$6:$C$4645,3,FALSE),0)</f>
        <v>38</v>
      </c>
      <c r="V4602">
        <f>IFERROR(VLOOKUP(C4602,'ZIKA VIRUS'!$A$5:$C$2399,3,FALSE),0)</f>
        <v>1</v>
      </c>
      <c r="W4602">
        <f>IFERROR(VLOOKUP(C4602,'FEBRE TIFÓIDE'!$A$5:$C$46,3,FALSE),0)</f>
        <v>0</v>
      </c>
      <c r="X4602">
        <f>IFERROR(VLOOKUP(C4602,HANTAVIROSE!$A$5:$C$153,3,FALSE),0)</f>
        <v>0</v>
      </c>
      <c r="Y4602">
        <f>IFERROR(VLOOKUP(C4602,MENINGITE!$A$5:$C$447,3,FALSE),0)</f>
        <v>0</v>
      </c>
      <c r="Z4602">
        <f>IFERROR(VLOOKUP(C4602,RAIVA!$A$5:$C$16,3,FALSE),0)</f>
        <v>0</v>
      </c>
    </row>
    <row r="4603" spans="1:26" x14ac:dyDescent="0.3">
      <c r="A4603" s="2" t="s">
        <v>4178</v>
      </c>
      <c r="B4603" s="2" t="s">
        <v>4209</v>
      </c>
      <c r="C4603" s="2">
        <v>241170</v>
      </c>
      <c r="D4603" s="2">
        <v>2411700</v>
      </c>
      <c r="E4603" s="2" t="s">
        <v>4178</v>
      </c>
      <c r="F4603" s="2" t="s">
        <v>4209</v>
      </c>
      <c r="G4603" s="2">
        <f>IFERROR(VLOOKUP(D4603,Coordenadas!$A$2:$D$5571,3,FALSE),0)</f>
        <v>-6.3379799999999999</v>
      </c>
      <c r="H4603" s="2">
        <f>IFERROR(VLOOKUP(D4603,Coordenadas!$A$2:$D$5571,4,FALSE),0)</f>
        <v>-36.086300000000001</v>
      </c>
      <c r="I4603" s="2" t="s">
        <v>5324</v>
      </c>
      <c r="J4603" s="2">
        <v>3905</v>
      </c>
      <c r="K4603" s="2" t="s">
        <v>5332</v>
      </c>
      <c r="L4603" s="2">
        <f>IFERROR(VLOOKUP(C4603,BOTULISMO!$A$3:$C$19,3,FALSE),0)</f>
        <v>0</v>
      </c>
      <c r="M4603" s="2">
        <f>IFERROR(VLOOKUP(C4603,'LEISHMANIOSE VISCERAL'!$A$4:$C$454,3,FALSE),0)</f>
        <v>0</v>
      </c>
      <c r="N4603" s="2">
        <f>IFERROR(VLOOKUP(C4603,'LEISHMANIOSE TEGUMENTAR'!$A$4:$C$1681,3,FALSE),0)</f>
        <v>0</v>
      </c>
      <c r="O4603" s="2">
        <f>IFERROR(VLOOKUP(C4603,'FEBRE AMARELA'!$A$4:$C$38,3,FALSE),0)</f>
        <v>0</v>
      </c>
      <c r="P4603" s="2">
        <f>IFERROR(VLOOKUP(C4603,DENGUE!$A$5:$C$4097,3,FALSE),0)</f>
        <v>1</v>
      </c>
      <c r="Q4603" s="2">
        <f>IFERROR(VLOOKUP(C4603,'HEPATITE VIRAL'!$A$5:$C$3162,3,FALSE),0)</f>
        <v>0</v>
      </c>
      <c r="R4603" s="2">
        <f>IFERROR(VLOOKUP(C4603,'FEBRE MACULOSA'!$A$5:$C$181,3,FALSE),0)</f>
        <v>0</v>
      </c>
      <c r="S4603" s="2">
        <f>IFERROR(VLOOKUP(C4603,LEPTOSPIROSE!$A$5:$C$1176,3,FALSE),0)</f>
        <v>0</v>
      </c>
      <c r="T4603" s="2">
        <f>IFERROR(VLOOKUP(C4603,'DOENÇA DE CHAGAS'!$A$5:$C$100,3,FALSE),0)</f>
        <v>0</v>
      </c>
      <c r="U4603" s="2">
        <f>IFERROR(VLOOKUP(C4603,'PICADAS DE COBRAS'!$A$6:$C$4645,3,FALSE),0)</f>
        <v>1</v>
      </c>
      <c r="V4603">
        <f>IFERROR(VLOOKUP(C4603,'ZIKA VIRUS'!$A$5:$C$2399,3,FALSE),0)</f>
        <v>3</v>
      </c>
      <c r="W4603">
        <f>IFERROR(VLOOKUP(C4603,'FEBRE TIFÓIDE'!$A$5:$C$46,3,FALSE),0)</f>
        <v>0</v>
      </c>
      <c r="X4603">
        <f>IFERROR(VLOOKUP(C4603,HANTAVIROSE!$A$5:$C$153,3,FALSE),0)</f>
        <v>0</v>
      </c>
      <c r="Y4603">
        <f>IFERROR(VLOOKUP(C4603,MENINGITE!$A$5:$C$447,3,FALSE),0)</f>
        <v>0</v>
      </c>
      <c r="Z4603">
        <f>IFERROR(VLOOKUP(C4603,RAIVA!$A$5:$C$16,3,FALSE),0)</f>
        <v>0</v>
      </c>
    </row>
    <row r="4604" spans="1:26" x14ac:dyDescent="0.3">
      <c r="A4604" s="2" t="s">
        <v>3816</v>
      </c>
      <c r="B4604" s="2" t="s">
        <v>3848</v>
      </c>
      <c r="C4604" s="2">
        <v>261300</v>
      </c>
      <c r="D4604" s="2">
        <v>2613008</v>
      </c>
      <c r="E4604" s="2" t="s">
        <v>3816</v>
      </c>
      <c r="F4604" s="2" t="s">
        <v>3848</v>
      </c>
      <c r="G4604" s="2">
        <f>IFERROR(VLOOKUP(D4604,Coordenadas!$A$2:$D$5571,3,FALSE),0)</f>
        <v>-8.52637</v>
      </c>
      <c r="H4604" s="2">
        <f>IFERROR(VLOOKUP(D4604,Coordenadas!$A$2:$D$5571,4,FALSE),0)</f>
        <v>-36.4465</v>
      </c>
      <c r="I4604" s="2" t="s">
        <v>5324</v>
      </c>
      <c r="J4604" s="2">
        <v>53242</v>
      </c>
      <c r="K4604" s="2" t="s">
        <v>5331</v>
      </c>
      <c r="L4604" s="2">
        <f>IFERROR(VLOOKUP(C4604,BOTULISMO!$A$3:$C$19,3,FALSE),0)</f>
        <v>0</v>
      </c>
      <c r="M4604" s="2">
        <f>IFERROR(VLOOKUP(C4604,'LEISHMANIOSE VISCERAL'!$A$4:$C$454,3,FALSE),0)</f>
        <v>0</v>
      </c>
      <c r="N4604" s="2">
        <f>IFERROR(VLOOKUP(C4604,'LEISHMANIOSE TEGUMENTAR'!$A$4:$C$1681,3,FALSE),0)</f>
        <v>0</v>
      </c>
      <c r="O4604" s="2">
        <f>IFERROR(VLOOKUP(C4604,'FEBRE AMARELA'!$A$4:$C$38,3,FALSE),0)</f>
        <v>0</v>
      </c>
      <c r="P4604" s="2">
        <f>IFERROR(VLOOKUP(C4604,DENGUE!$A$5:$C$4097,3,FALSE),0)</f>
        <v>392</v>
      </c>
      <c r="Q4604" s="2">
        <f>IFERROR(VLOOKUP(C4604,'HEPATITE VIRAL'!$A$5:$C$3162,3,FALSE),0)</f>
        <v>5</v>
      </c>
      <c r="R4604" s="2">
        <f>IFERROR(VLOOKUP(C4604,'FEBRE MACULOSA'!$A$5:$C$181,3,FALSE),0)</f>
        <v>0</v>
      </c>
      <c r="S4604" s="2">
        <f>IFERROR(VLOOKUP(C4604,LEPTOSPIROSE!$A$5:$C$1176,3,FALSE),0)</f>
        <v>0</v>
      </c>
      <c r="T4604" s="2">
        <f>IFERROR(VLOOKUP(C4604,'DOENÇA DE CHAGAS'!$A$5:$C$100,3,FALSE),0)</f>
        <v>0</v>
      </c>
      <c r="U4604" s="2">
        <f>IFERROR(VLOOKUP(C4604,'PICADAS DE COBRAS'!$A$6:$C$4645,3,FALSE),0)</f>
        <v>200</v>
      </c>
      <c r="V4604">
        <f>IFERROR(VLOOKUP(C4604,'ZIKA VIRUS'!$A$5:$C$2399,3,FALSE),0)</f>
        <v>0</v>
      </c>
      <c r="W4604">
        <f>IFERROR(VLOOKUP(C4604,'FEBRE TIFÓIDE'!$A$5:$C$46,3,FALSE),0)</f>
        <v>0</v>
      </c>
      <c r="X4604">
        <f>IFERROR(VLOOKUP(C4604,HANTAVIROSE!$A$5:$C$153,3,FALSE),0)</f>
        <v>0</v>
      </c>
      <c r="Y4604">
        <f>IFERROR(VLOOKUP(C4604,MENINGITE!$A$5:$C$447,3,FALSE),0)</f>
        <v>0</v>
      </c>
      <c r="Z4604">
        <f>IFERROR(VLOOKUP(C4604,RAIVA!$A$5:$C$16,3,FALSE),0)</f>
        <v>0</v>
      </c>
    </row>
    <row r="4605" spans="1:26" x14ac:dyDescent="0.3">
      <c r="A4605" s="2" t="s">
        <v>967</v>
      </c>
      <c r="B4605" s="2" t="s">
        <v>1022</v>
      </c>
      <c r="C4605" s="2">
        <v>421575</v>
      </c>
      <c r="D4605" s="2">
        <v>4215752</v>
      </c>
      <c r="E4605" s="2" t="s">
        <v>967</v>
      </c>
      <c r="F4605" s="2" t="s">
        <v>1022</v>
      </c>
      <c r="G4605" s="2">
        <f>IFERROR(VLOOKUP(D4605,Coordenadas!$A$2:$D$5571,3,FALSE),0)</f>
        <v>-26.4739</v>
      </c>
      <c r="H4605" s="2">
        <f>IFERROR(VLOOKUP(D4605,Coordenadas!$A$2:$D$5571,4,FALSE),0)</f>
        <v>-52.968699999999998</v>
      </c>
      <c r="I4605" s="2" t="s">
        <v>5326</v>
      </c>
      <c r="J4605" s="2">
        <v>2677</v>
      </c>
      <c r="K4605" s="2" t="s">
        <v>5332</v>
      </c>
      <c r="L4605" s="2">
        <f>IFERROR(VLOOKUP(C4605,BOTULISMO!$A$3:$C$19,3,FALSE),0)</f>
        <v>0</v>
      </c>
      <c r="M4605" s="2">
        <f>IFERROR(VLOOKUP(C4605,'LEISHMANIOSE VISCERAL'!$A$4:$C$454,3,FALSE),0)</f>
        <v>0</v>
      </c>
      <c r="N4605" s="2">
        <f>IFERROR(VLOOKUP(C4605,'LEISHMANIOSE TEGUMENTAR'!$A$4:$C$1681,3,FALSE),0)</f>
        <v>0</v>
      </c>
      <c r="O4605" s="2">
        <f>IFERROR(VLOOKUP(C4605,'FEBRE AMARELA'!$A$4:$C$38,3,FALSE),0)</f>
        <v>0</v>
      </c>
      <c r="P4605" s="2">
        <f>IFERROR(VLOOKUP(C4605,DENGUE!$A$5:$C$4097,3,FALSE),0)</f>
        <v>1</v>
      </c>
      <c r="Q4605" s="2">
        <f>IFERROR(VLOOKUP(C4605,'HEPATITE VIRAL'!$A$5:$C$3162,3,FALSE),0)</f>
        <v>0</v>
      </c>
      <c r="R4605" s="2">
        <f>IFERROR(VLOOKUP(C4605,'FEBRE MACULOSA'!$A$5:$C$181,3,FALSE),0)</f>
        <v>0</v>
      </c>
      <c r="S4605" s="2">
        <f>IFERROR(VLOOKUP(C4605,LEPTOSPIROSE!$A$5:$C$1176,3,FALSE),0)</f>
        <v>0</v>
      </c>
      <c r="T4605" s="2">
        <f>IFERROR(VLOOKUP(C4605,'DOENÇA DE CHAGAS'!$A$5:$C$100,3,FALSE),0)</f>
        <v>0</v>
      </c>
      <c r="U4605" s="2">
        <f>IFERROR(VLOOKUP(C4605,'PICADAS DE COBRAS'!$A$6:$C$4645,3,FALSE),0)</f>
        <v>14</v>
      </c>
      <c r="V4605">
        <f>IFERROR(VLOOKUP(C4605,'ZIKA VIRUS'!$A$5:$C$2399,3,FALSE),0)</f>
        <v>0</v>
      </c>
      <c r="W4605">
        <f>IFERROR(VLOOKUP(C4605,'FEBRE TIFÓIDE'!$A$5:$C$46,3,FALSE),0)</f>
        <v>0</v>
      </c>
      <c r="X4605">
        <f>IFERROR(VLOOKUP(C4605,HANTAVIROSE!$A$5:$C$153,3,FALSE),0)</f>
        <v>0</v>
      </c>
      <c r="Y4605">
        <f>IFERROR(VLOOKUP(C4605,MENINGITE!$A$5:$C$447,3,FALSE),0)</f>
        <v>0</v>
      </c>
      <c r="Z4605">
        <f>IFERROR(VLOOKUP(C4605,RAIVA!$A$5:$C$16,3,FALSE),0)</f>
        <v>0</v>
      </c>
    </row>
    <row r="4606" spans="1:26" x14ac:dyDescent="0.3">
      <c r="A4606" s="2" t="s">
        <v>4704</v>
      </c>
      <c r="B4606" s="2" t="s">
        <v>4743</v>
      </c>
      <c r="C4606" s="2">
        <v>211060</v>
      </c>
      <c r="D4606" s="2">
        <v>2110609</v>
      </c>
      <c r="E4606" s="2" t="s">
        <v>4704</v>
      </c>
      <c r="F4606" s="2" t="s">
        <v>4743</v>
      </c>
      <c r="G4606" s="2">
        <f>IFERROR(VLOOKUP(D4606,Coordenadas!$A$2:$D$5571,3,FALSE),0)</f>
        <v>-3.3722300000000001</v>
      </c>
      <c r="H4606" s="2">
        <f>IFERROR(VLOOKUP(D4606,Coordenadas!$A$2:$D$5571,4,FALSE),0)</f>
        <v>-42.4191</v>
      </c>
      <c r="I4606" s="2" t="s">
        <v>5324</v>
      </c>
      <c r="J4606" s="2">
        <v>26476</v>
      </c>
      <c r="K4606" s="2" t="s">
        <v>5330</v>
      </c>
      <c r="L4606" s="2">
        <f>IFERROR(VLOOKUP(C4606,BOTULISMO!$A$3:$C$19,3,FALSE),0)</f>
        <v>0</v>
      </c>
      <c r="M4606" s="2">
        <f>IFERROR(VLOOKUP(C4606,'LEISHMANIOSE VISCERAL'!$A$4:$C$454,3,FALSE),0)</f>
        <v>0</v>
      </c>
      <c r="N4606" s="2">
        <f>IFERROR(VLOOKUP(C4606,'LEISHMANIOSE TEGUMENTAR'!$A$4:$C$1681,3,FALSE),0)</f>
        <v>1</v>
      </c>
      <c r="O4606" s="2">
        <f>IFERROR(VLOOKUP(C4606,'FEBRE AMARELA'!$A$4:$C$38,3,FALSE),0)</f>
        <v>0</v>
      </c>
      <c r="P4606" s="2">
        <f>IFERROR(VLOOKUP(C4606,DENGUE!$A$5:$C$4097,3,FALSE),0)</f>
        <v>0</v>
      </c>
      <c r="Q4606" s="2">
        <f>IFERROR(VLOOKUP(C4606,'HEPATITE VIRAL'!$A$5:$C$3162,3,FALSE),0)</f>
        <v>0</v>
      </c>
      <c r="R4606" s="2">
        <f>IFERROR(VLOOKUP(C4606,'FEBRE MACULOSA'!$A$5:$C$181,3,FALSE),0)</f>
        <v>0</v>
      </c>
      <c r="S4606" s="2">
        <f>IFERROR(VLOOKUP(C4606,LEPTOSPIROSE!$A$5:$C$1176,3,FALSE),0)</f>
        <v>0</v>
      </c>
      <c r="T4606" s="2">
        <f>IFERROR(VLOOKUP(C4606,'DOENÇA DE CHAGAS'!$A$5:$C$100,3,FALSE),0)</f>
        <v>0</v>
      </c>
      <c r="U4606" s="2">
        <f>IFERROR(VLOOKUP(C4606,'PICADAS DE COBRAS'!$A$6:$C$4645,3,FALSE),0)</f>
        <v>49</v>
      </c>
      <c r="V4606">
        <f>IFERROR(VLOOKUP(C4606,'ZIKA VIRUS'!$A$5:$C$2399,3,FALSE),0)</f>
        <v>0</v>
      </c>
      <c r="W4606">
        <f>IFERROR(VLOOKUP(C4606,'FEBRE TIFÓIDE'!$A$5:$C$46,3,FALSE),0)</f>
        <v>0</v>
      </c>
      <c r="X4606">
        <f>IFERROR(VLOOKUP(C4606,HANTAVIROSE!$A$5:$C$153,3,FALSE),0)</f>
        <v>0</v>
      </c>
      <c r="Y4606">
        <f>IFERROR(VLOOKUP(C4606,MENINGITE!$A$5:$C$447,3,FALSE),0)</f>
        <v>0</v>
      </c>
      <c r="Z4606">
        <f>IFERROR(VLOOKUP(C4606,RAIVA!$A$5:$C$16,3,FALSE),0)</f>
        <v>0</v>
      </c>
    </row>
    <row r="4607" spans="1:26" x14ac:dyDescent="0.3">
      <c r="A4607" s="2" t="s">
        <v>1637</v>
      </c>
      <c r="B4607" s="2" t="s">
        <v>1732</v>
      </c>
      <c r="C4607" s="2">
        <v>354870</v>
      </c>
      <c r="D4607" s="2">
        <v>3548708</v>
      </c>
      <c r="E4607" s="2" t="s">
        <v>1637</v>
      </c>
      <c r="F4607" s="2" t="s">
        <v>1732</v>
      </c>
      <c r="G4607" s="2">
        <f>IFERROR(VLOOKUP(D4607,Coordenadas!$A$2:$D$5571,3,FALSE),0)</f>
        <v>-23.691400000000002</v>
      </c>
      <c r="H4607" s="2">
        <f>IFERROR(VLOOKUP(D4607,Coordenadas!$A$2:$D$5571,4,FALSE),0)</f>
        <v>-46.564599999999999</v>
      </c>
      <c r="I4607" s="2" t="s">
        <v>5325</v>
      </c>
      <c r="J4607" s="2">
        <v>765463</v>
      </c>
      <c r="K4607" s="2" t="s">
        <v>5333</v>
      </c>
      <c r="L4607" s="2">
        <f>IFERROR(VLOOKUP(C4607,BOTULISMO!$A$3:$C$19,3,FALSE),0)</f>
        <v>0</v>
      </c>
      <c r="M4607" s="2">
        <f>IFERROR(VLOOKUP(C4607,'LEISHMANIOSE VISCERAL'!$A$4:$C$454,3,FALSE),0)</f>
        <v>0</v>
      </c>
      <c r="N4607" s="2">
        <f>IFERROR(VLOOKUP(C4607,'LEISHMANIOSE TEGUMENTAR'!$A$4:$C$1681,3,FALSE),0)</f>
        <v>0</v>
      </c>
      <c r="O4607" s="2">
        <f>IFERROR(VLOOKUP(C4607,'FEBRE AMARELA'!$A$4:$C$38,3,FALSE),0)</f>
        <v>0</v>
      </c>
      <c r="P4607" s="2">
        <f>IFERROR(VLOOKUP(C4607,DENGUE!$A$5:$C$4097,3,FALSE),0)</f>
        <v>244</v>
      </c>
      <c r="Q4607" s="2">
        <f>IFERROR(VLOOKUP(C4607,'HEPATITE VIRAL'!$A$5:$C$3162,3,FALSE),0)</f>
        <v>488</v>
      </c>
      <c r="R4607" s="2">
        <f>IFERROR(VLOOKUP(C4607,'FEBRE MACULOSA'!$A$5:$C$181,3,FALSE),0)</f>
        <v>4</v>
      </c>
      <c r="S4607" s="2">
        <f>IFERROR(VLOOKUP(C4607,LEPTOSPIROSE!$A$5:$C$1176,3,FALSE),0)</f>
        <v>37</v>
      </c>
      <c r="T4607" s="2">
        <f>IFERROR(VLOOKUP(C4607,'DOENÇA DE CHAGAS'!$A$5:$C$100,3,FALSE),0)</f>
        <v>0</v>
      </c>
      <c r="U4607" s="2">
        <f>IFERROR(VLOOKUP(C4607,'PICADAS DE COBRAS'!$A$6:$C$4645,3,FALSE),0)</f>
        <v>97</v>
      </c>
      <c r="V4607">
        <f>IFERROR(VLOOKUP(C4607,'ZIKA VIRUS'!$A$5:$C$2399,3,FALSE),0)</f>
        <v>16</v>
      </c>
      <c r="W4607">
        <f>IFERROR(VLOOKUP(C4607,'FEBRE TIFÓIDE'!$A$5:$C$46,3,FALSE),0)</f>
        <v>0</v>
      </c>
      <c r="X4607">
        <f>IFERROR(VLOOKUP(C4607,HANTAVIROSE!$A$5:$C$153,3,FALSE),0)</f>
        <v>0</v>
      </c>
      <c r="Y4607">
        <f>IFERROR(VLOOKUP(C4607,MENINGITE!$A$5:$C$447,3,FALSE),0)</f>
        <v>135</v>
      </c>
      <c r="Z4607">
        <f>IFERROR(VLOOKUP(C4607,RAIVA!$A$5:$C$16,3,FALSE),0)</f>
        <v>0</v>
      </c>
    </row>
    <row r="4608" spans="1:26" x14ac:dyDescent="0.3">
      <c r="A4608" s="2" t="s">
        <v>967</v>
      </c>
      <c r="B4608" s="2" t="s">
        <v>1020</v>
      </c>
      <c r="C4608" s="2">
        <v>421590</v>
      </c>
      <c r="D4608" s="2">
        <v>4215901</v>
      </c>
      <c r="E4608" s="2" t="s">
        <v>967</v>
      </c>
      <c r="F4608" s="2" t="s">
        <v>1020</v>
      </c>
      <c r="G4608" s="2">
        <f>IFERROR(VLOOKUP(D4608,Coordenadas!$A$2:$D$5571,3,FALSE),0)</f>
        <v>-27.9009</v>
      </c>
      <c r="H4608" s="2">
        <f>IFERROR(VLOOKUP(D4608,Coordenadas!$A$2:$D$5571,4,FALSE),0)</f>
        <v>-48.932600000000001</v>
      </c>
      <c r="I4608" s="2" t="s">
        <v>5326</v>
      </c>
      <c r="J4608" s="2">
        <v>3008</v>
      </c>
      <c r="K4608" s="2" t="s">
        <v>5332</v>
      </c>
      <c r="L4608" s="2">
        <f>IFERROR(VLOOKUP(C4608,BOTULISMO!$A$3:$C$19,3,FALSE),0)</f>
        <v>0</v>
      </c>
      <c r="M4608" s="2">
        <f>IFERROR(VLOOKUP(C4608,'LEISHMANIOSE VISCERAL'!$A$4:$C$454,3,FALSE),0)</f>
        <v>0</v>
      </c>
      <c r="N4608" s="2">
        <f>IFERROR(VLOOKUP(C4608,'LEISHMANIOSE TEGUMENTAR'!$A$4:$C$1681,3,FALSE),0)</f>
        <v>0</v>
      </c>
      <c r="O4608" s="2">
        <f>IFERROR(VLOOKUP(C4608,'FEBRE AMARELA'!$A$4:$C$38,3,FALSE),0)</f>
        <v>0</v>
      </c>
      <c r="P4608" s="2">
        <f>IFERROR(VLOOKUP(C4608,DENGUE!$A$5:$C$4097,3,FALSE),0)</f>
        <v>0</v>
      </c>
      <c r="Q4608" s="2">
        <f>IFERROR(VLOOKUP(C4608,'HEPATITE VIRAL'!$A$5:$C$3162,3,FALSE),0)</f>
        <v>0</v>
      </c>
      <c r="R4608" s="2">
        <f>IFERROR(VLOOKUP(C4608,'FEBRE MACULOSA'!$A$5:$C$181,3,FALSE),0)</f>
        <v>0</v>
      </c>
      <c r="S4608" s="2">
        <f>IFERROR(VLOOKUP(C4608,LEPTOSPIROSE!$A$5:$C$1176,3,FALSE),0)</f>
        <v>6</v>
      </c>
      <c r="T4608" s="2">
        <f>IFERROR(VLOOKUP(C4608,'DOENÇA DE CHAGAS'!$A$5:$C$100,3,FALSE),0)</f>
        <v>0</v>
      </c>
      <c r="U4608" s="2">
        <f>IFERROR(VLOOKUP(C4608,'PICADAS DE COBRAS'!$A$6:$C$4645,3,FALSE),0)</f>
        <v>4</v>
      </c>
      <c r="V4608">
        <f>IFERROR(VLOOKUP(C4608,'ZIKA VIRUS'!$A$5:$C$2399,3,FALSE),0)</f>
        <v>0</v>
      </c>
      <c r="W4608">
        <f>IFERROR(VLOOKUP(C4608,'FEBRE TIFÓIDE'!$A$5:$C$46,3,FALSE),0)</f>
        <v>0</v>
      </c>
      <c r="X4608">
        <f>IFERROR(VLOOKUP(C4608,HANTAVIROSE!$A$5:$C$153,3,FALSE),0)</f>
        <v>0</v>
      </c>
      <c r="Y4608">
        <f>IFERROR(VLOOKUP(C4608,MENINGITE!$A$5:$C$447,3,FALSE),0)</f>
        <v>0</v>
      </c>
      <c r="Z4608">
        <f>IFERROR(VLOOKUP(C4608,RAIVA!$A$5:$C$16,3,FALSE),0)</f>
        <v>0</v>
      </c>
    </row>
    <row r="4609" spans="1:26" x14ac:dyDescent="0.3">
      <c r="A4609" s="2" t="s">
        <v>470</v>
      </c>
      <c r="B4609" s="2" t="s">
        <v>585</v>
      </c>
      <c r="C4609" s="2">
        <v>431800</v>
      </c>
      <c r="D4609" s="2">
        <v>4318002</v>
      </c>
      <c r="E4609" s="2" t="s">
        <v>470</v>
      </c>
      <c r="F4609" s="2" t="s">
        <v>585</v>
      </c>
      <c r="G4609" s="2">
        <f>IFERROR(VLOOKUP(D4609,Coordenadas!$A$2:$D$5571,3,FALSE),0)</f>
        <v>-28.657800000000002</v>
      </c>
      <c r="H4609" s="2">
        <f>IFERROR(VLOOKUP(D4609,Coordenadas!$A$2:$D$5571,4,FALSE),0)</f>
        <v>-56.003599999999999</v>
      </c>
      <c r="I4609" s="2" t="s">
        <v>5326</v>
      </c>
      <c r="J4609" s="2">
        <v>61671</v>
      </c>
      <c r="K4609" s="2" t="s">
        <v>5331</v>
      </c>
      <c r="L4609" s="2">
        <f>IFERROR(VLOOKUP(C4609,BOTULISMO!$A$3:$C$19,3,FALSE),0)</f>
        <v>0</v>
      </c>
      <c r="M4609" s="2">
        <f>IFERROR(VLOOKUP(C4609,'LEISHMANIOSE VISCERAL'!$A$4:$C$454,3,FALSE),0)</f>
        <v>0</v>
      </c>
      <c r="N4609" s="2">
        <f>IFERROR(VLOOKUP(C4609,'LEISHMANIOSE TEGUMENTAR'!$A$4:$C$1681,3,FALSE),0)</f>
        <v>0</v>
      </c>
      <c r="O4609" s="2">
        <f>IFERROR(VLOOKUP(C4609,'FEBRE AMARELA'!$A$4:$C$38,3,FALSE),0)</f>
        <v>0</v>
      </c>
      <c r="P4609" s="2">
        <f>IFERROR(VLOOKUP(C4609,DENGUE!$A$5:$C$4097,3,FALSE),0)</f>
        <v>1</v>
      </c>
      <c r="Q4609" s="2">
        <f>IFERROR(VLOOKUP(C4609,'HEPATITE VIRAL'!$A$5:$C$3162,3,FALSE),0)</f>
        <v>94</v>
      </c>
      <c r="R4609" s="2">
        <f>IFERROR(VLOOKUP(C4609,'FEBRE MACULOSA'!$A$5:$C$181,3,FALSE),0)</f>
        <v>0</v>
      </c>
      <c r="S4609" s="2">
        <f>IFERROR(VLOOKUP(C4609,LEPTOSPIROSE!$A$5:$C$1176,3,FALSE),0)</f>
        <v>2</v>
      </c>
      <c r="T4609" s="2">
        <f>IFERROR(VLOOKUP(C4609,'DOENÇA DE CHAGAS'!$A$5:$C$100,3,FALSE),0)</f>
        <v>0</v>
      </c>
      <c r="U4609" s="2">
        <f>IFERROR(VLOOKUP(C4609,'PICADAS DE COBRAS'!$A$6:$C$4645,3,FALSE),0)</f>
        <v>15</v>
      </c>
      <c r="V4609">
        <f>IFERROR(VLOOKUP(C4609,'ZIKA VIRUS'!$A$5:$C$2399,3,FALSE),0)</f>
        <v>5</v>
      </c>
      <c r="W4609">
        <f>IFERROR(VLOOKUP(C4609,'FEBRE TIFÓIDE'!$A$5:$C$46,3,FALSE),0)</f>
        <v>0</v>
      </c>
      <c r="X4609">
        <f>IFERROR(VLOOKUP(C4609,HANTAVIROSE!$A$5:$C$153,3,FALSE),0)</f>
        <v>0</v>
      </c>
      <c r="Y4609">
        <f>IFERROR(VLOOKUP(C4609,MENINGITE!$A$5:$C$447,3,FALSE),0)</f>
        <v>0</v>
      </c>
      <c r="Z4609">
        <f>IFERROR(VLOOKUP(C4609,RAIVA!$A$5:$C$16,3,FALSE),0)</f>
        <v>0</v>
      </c>
    </row>
    <row r="4610" spans="1:26" x14ac:dyDescent="0.3">
      <c r="A4610" s="2" t="s">
        <v>3723</v>
      </c>
      <c r="B4610" s="2" t="s">
        <v>3736</v>
      </c>
      <c r="C4610" s="2">
        <v>270820</v>
      </c>
      <c r="D4610" s="2">
        <v>2708204</v>
      </c>
      <c r="E4610" s="2" t="s">
        <v>3723</v>
      </c>
      <c r="F4610" s="2" t="s">
        <v>3736</v>
      </c>
      <c r="G4610" s="2">
        <f>IFERROR(VLOOKUP(D4610,Coordenadas!$A$2:$D$5571,3,FALSE),0)</f>
        <v>-10.114100000000001</v>
      </c>
      <c r="H4610" s="2">
        <f>IFERROR(VLOOKUP(D4610,Coordenadas!$A$2:$D$5571,4,FALSE),0)</f>
        <v>-36.852200000000003</v>
      </c>
      <c r="I4610" s="2" t="s">
        <v>5324</v>
      </c>
      <c r="J4610" s="2">
        <v>6718</v>
      </c>
      <c r="K4610" s="2" t="s">
        <v>5332</v>
      </c>
      <c r="L4610" s="2">
        <f>IFERROR(VLOOKUP(C4610,BOTULISMO!$A$3:$C$19,3,FALSE),0)</f>
        <v>0</v>
      </c>
      <c r="M4610" s="2">
        <f>IFERROR(VLOOKUP(C4610,'LEISHMANIOSE VISCERAL'!$A$4:$C$454,3,FALSE),0)</f>
        <v>0</v>
      </c>
      <c r="N4610" s="2">
        <f>IFERROR(VLOOKUP(C4610,'LEISHMANIOSE TEGUMENTAR'!$A$4:$C$1681,3,FALSE),0)</f>
        <v>0</v>
      </c>
      <c r="O4610" s="2">
        <f>IFERROR(VLOOKUP(C4610,'FEBRE AMARELA'!$A$4:$C$38,3,FALSE),0)</f>
        <v>0</v>
      </c>
      <c r="P4610" s="2">
        <f>IFERROR(VLOOKUP(C4610,DENGUE!$A$5:$C$4097,3,FALSE),0)</f>
        <v>0</v>
      </c>
      <c r="Q4610" s="2">
        <f>IFERROR(VLOOKUP(C4610,'HEPATITE VIRAL'!$A$5:$C$3162,3,FALSE),0)</f>
        <v>0</v>
      </c>
      <c r="R4610" s="2">
        <f>IFERROR(VLOOKUP(C4610,'FEBRE MACULOSA'!$A$5:$C$181,3,FALSE),0)</f>
        <v>0</v>
      </c>
      <c r="S4610" s="2">
        <f>IFERROR(VLOOKUP(C4610,LEPTOSPIROSE!$A$5:$C$1176,3,FALSE),0)</f>
        <v>0</v>
      </c>
      <c r="T4610" s="2">
        <f>IFERROR(VLOOKUP(C4610,'DOENÇA DE CHAGAS'!$A$5:$C$100,3,FALSE),0)</f>
        <v>0</v>
      </c>
      <c r="U4610" s="2">
        <f>IFERROR(VLOOKUP(C4610,'PICADAS DE COBRAS'!$A$6:$C$4645,3,FALSE),0)</f>
        <v>0</v>
      </c>
      <c r="V4610">
        <f>IFERROR(VLOOKUP(C4610,'ZIKA VIRUS'!$A$5:$C$2399,3,FALSE),0)</f>
        <v>0</v>
      </c>
      <c r="W4610">
        <f>IFERROR(VLOOKUP(C4610,'FEBRE TIFÓIDE'!$A$5:$C$46,3,FALSE),0)</f>
        <v>0</v>
      </c>
      <c r="X4610">
        <f>IFERROR(VLOOKUP(C4610,HANTAVIROSE!$A$5:$C$153,3,FALSE),0)</f>
        <v>0</v>
      </c>
      <c r="Y4610">
        <f>IFERROR(VLOOKUP(C4610,MENINGITE!$A$5:$C$447,3,FALSE),0)</f>
        <v>0</v>
      </c>
      <c r="Z4610">
        <f>IFERROR(VLOOKUP(C4610,RAIVA!$A$5:$C$16,3,FALSE),0)</f>
        <v>0</v>
      </c>
    </row>
    <row r="4611" spans="1:26" x14ac:dyDescent="0.3">
      <c r="A4611" s="2" t="s">
        <v>2425</v>
      </c>
      <c r="B4611" s="2" t="s">
        <v>2562</v>
      </c>
      <c r="C4611" s="2">
        <v>316090</v>
      </c>
      <c r="D4611" s="2">
        <v>3160900</v>
      </c>
      <c r="E4611" s="2" t="s">
        <v>2425</v>
      </c>
      <c r="F4611" s="2" t="s">
        <v>2562</v>
      </c>
      <c r="G4611" s="2">
        <f>IFERROR(VLOOKUP(D4611,Coordenadas!$A$2:$D$5571,3,FALSE),0)</f>
        <v>-20.624199999999998</v>
      </c>
      <c r="H4611" s="2">
        <f>IFERROR(VLOOKUP(D4611,Coordenadas!$A$2:$D$5571,4,FALSE),0)</f>
        <v>-43.951500000000003</v>
      </c>
      <c r="I4611" s="2" t="s">
        <v>5325</v>
      </c>
      <c r="J4611" s="2">
        <v>3513</v>
      </c>
      <c r="K4611" s="2" t="s">
        <v>5332</v>
      </c>
      <c r="L4611" s="2">
        <f>IFERROR(VLOOKUP(C4611,BOTULISMO!$A$3:$C$19,3,FALSE),0)</f>
        <v>0</v>
      </c>
      <c r="M4611" s="2">
        <f>IFERROR(VLOOKUP(C4611,'LEISHMANIOSE VISCERAL'!$A$4:$C$454,3,FALSE),0)</f>
        <v>0</v>
      </c>
      <c r="N4611" s="2">
        <f>IFERROR(VLOOKUP(C4611,'LEISHMANIOSE TEGUMENTAR'!$A$4:$C$1681,3,FALSE),0)</f>
        <v>0</v>
      </c>
      <c r="O4611" s="2">
        <f>IFERROR(VLOOKUP(C4611,'FEBRE AMARELA'!$A$4:$C$38,3,FALSE),0)</f>
        <v>0</v>
      </c>
      <c r="P4611" s="2">
        <f>IFERROR(VLOOKUP(C4611,DENGUE!$A$5:$C$4097,3,FALSE),0)</f>
        <v>0</v>
      </c>
      <c r="Q4611" s="2">
        <f>IFERROR(VLOOKUP(C4611,'HEPATITE VIRAL'!$A$5:$C$3162,3,FALSE),0)</f>
        <v>0</v>
      </c>
      <c r="R4611" s="2">
        <f>IFERROR(VLOOKUP(C4611,'FEBRE MACULOSA'!$A$5:$C$181,3,FALSE),0)</f>
        <v>0</v>
      </c>
      <c r="S4611" s="2">
        <f>IFERROR(VLOOKUP(C4611,LEPTOSPIROSE!$A$5:$C$1176,3,FALSE),0)</f>
        <v>0</v>
      </c>
      <c r="T4611" s="2">
        <f>IFERROR(VLOOKUP(C4611,'DOENÇA DE CHAGAS'!$A$5:$C$100,3,FALSE),0)</f>
        <v>0</v>
      </c>
      <c r="U4611" s="2">
        <f>IFERROR(VLOOKUP(C4611,'PICADAS DE COBRAS'!$A$6:$C$4645,3,FALSE),0)</f>
        <v>12</v>
      </c>
      <c r="V4611">
        <f>IFERROR(VLOOKUP(C4611,'ZIKA VIRUS'!$A$5:$C$2399,3,FALSE),0)</f>
        <v>0</v>
      </c>
      <c r="W4611">
        <f>IFERROR(VLOOKUP(C4611,'FEBRE TIFÓIDE'!$A$5:$C$46,3,FALSE),0)</f>
        <v>0</v>
      </c>
      <c r="X4611">
        <f>IFERROR(VLOOKUP(C4611,HANTAVIROSE!$A$5:$C$153,3,FALSE),0)</f>
        <v>0</v>
      </c>
      <c r="Y4611">
        <f>IFERROR(VLOOKUP(C4611,MENINGITE!$A$5:$C$447,3,FALSE),0)</f>
        <v>0</v>
      </c>
      <c r="Z4611">
        <f>IFERROR(VLOOKUP(C4611,RAIVA!$A$5:$C$16,3,FALSE),0)</f>
        <v>0</v>
      </c>
    </row>
    <row r="4612" spans="1:26" x14ac:dyDescent="0.3">
      <c r="A4612" s="2" t="s">
        <v>4490</v>
      </c>
      <c r="B4612" s="2" t="s">
        <v>4528</v>
      </c>
      <c r="C4612" s="2">
        <v>220955</v>
      </c>
      <c r="D4612" s="2">
        <v>2209559</v>
      </c>
      <c r="E4612" s="2" t="s">
        <v>4490</v>
      </c>
      <c r="F4612" s="2" t="s">
        <v>4528</v>
      </c>
      <c r="G4612" s="2">
        <f>IFERROR(VLOOKUP(D4612,Coordenadas!$A$2:$D$5571,3,FALSE),0)</f>
        <v>-9.0579699999999992</v>
      </c>
      <c r="H4612" s="2">
        <f>IFERROR(VLOOKUP(D4612,Coordenadas!$A$2:$D$5571,4,FALSE),0)</f>
        <v>-43.007599999999996</v>
      </c>
      <c r="I4612" s="2" t="s">
        <v>5324</v>
      </c>
      <c r="J4612" s="2">
        <v>4313</v>
      </c>
      <c r="K4612" s="2" t="s">
        <v>5332</v>
      </c>
      <c r="L4612" s="2">
        <f>IFERROR(VLOOKUP(C4612,BOTULISMO!$A$3:$C$19,3,FALSE),0)</f>
        <v>0</v>
      </c>
      <c r="M4612" s="2">
        <f>IFERROR(VLOOKUP(C4612,'LEISHMANIOSE VISCERAL'!$A$4:$C$454,3,FALSE),0)</f>
        <v>0</v>
      </c>
      <c r="N4612" s="2">
        <f>IFERROR(VLOOKUP(C4612,'LEISHMANIOSE TEGUMENTAR'!$A$4:$C$1681,3,FALSE),0)</f>
        <v>0</v>
      </c>
      <c r="O4612" s="2">
        <f>IFERROR(VLOOKUP(C4612,'FEBRE AMARELA'!$A$4:$C$38,3,FALSE),0)</f>
        <v>0</v>
      </c>
      <c r="P4612" s="2">
        <f>IFERROR(VLOOKUP(C4612,DENGUE!$A$5:$C$4097,3,FALSE),0)</f>
        <v>0</v>
      </c>
      <c r="Q4612" s="2">
        <f>IFERROR(VLOOKUP(C4612,'HEPATITE VIRAL'!$A$5:$C$3162,3,FALSE),0)</f>
        <v>0</v>
      </c>
      <c r="R4612" s="2">
        <f>IFERROR(VLOOKUP(C4612,'FEBRE MACULOSA'!$A$5:$C$181,3,FALSE),0)</f>
        <v>0</v>
      </c>
      <c r="S4612" s="2">
        <f>IFERROR(VLOOKUP(C4612,LEPTOSPIROSE!$A$5:$C$1176,3,FALSE),0)</f>
        <v>0</v>
      </c>
      <c r="T4612" s="2">
        <f>IFERROR(VLOOKUP(C4612,'DOENÇA DE CHAGAS'!$A$5:$C$100,3,FALSE),0)</f>
        <v>0</v>
      </c>
      <c r="U4612" s="2">
        <f>IFERROR(VLOOKUP(C4612,'PICADAS DE COBRAS'!$A$6:$C$4645,3,FALSE),0)</f>
        <v>2</v>
      </c>
      <c r="V4612">
        <f>IFERROR(VLOOKUP(C4612,'ZIKA VIRUS'!$A$5:$C$2399,3,FALSE),0)</f>
        <v>0</v>
      </c>
      <c r="W4612">
        <f>IFERROR(VLOOKUP(C4612,'FEBRE TIFÓIDE'!$A$5:$C$46,3,FALSE),0)</f>
        <v>0</v>
      </c>
      <c r="X4612">
        <f>IFERROR(VLOOKUP(C4612,HANTAVIROSE!$A$5:$C$153,3,FALSE),0)</f>
        <v>0</v>
      </c>
      <c r="Y4612">
        <f>IFERROR(VLOOKUP(C4612,MENINGITE!$A$5:$C$447,3,FALSE),0)</f>
        <v>0</v>
      </c>
      <c r="Z4612">
        <f>IFERROR(VLOOKUP(C4612,RAIVA!$A$5:$C$16,3,FALSE),0)</f>
        <v>0</v>
      </c>
    </row>
    <row r="4613" spans="1:26" x14ac:dyDescent="0.3">
      <c r="A4613" s="2" t="s">
        <v>5044</v>
      </c>
      <c r="B4613" s="2" t="s">
        <v>5070</v>
      </c>
      <c r="C4613" s="2">
        <v>150710</v>
      </c>
      <c r="D4613" s="2">
        <v>1507102</v>
      </c>
      <c r="E4613" s="2" t="s">
        <v>5044</v>
      </c>
      <c r="F4613" s="2" t="s">
        <v>5070</v>
      </c>
      <c r="G4613" s="2">
        <f>IFERROR(VLOOKUP(D4613,Coordenadas!$A$2:$D$5571,3,FALSE),0)</f>
        <v>-0.74729299999999999</v>
      </c>
      <c r="H4613" s="2">
        <f>IFERROR(VLOOKUP(D4613,Coordenadas!$A$2:$D$5571,4,FALSE),0)</f>
        <v>-48.0246</v>
      </c>
      <c r="I4613" s="2" t="s">
        <v>5323</v>
      </c>
      <c r="J4613" s="2">
        <v>16891</v>
      </c>
      <c r="K4613" s="2" t="s">
        <v>5332</v>
      </c>
      <c r="L4613" s="2">
        <f>IFERROR(VLOOKUP(C4613,BOTULISMO!$A$3:$C$19,3,FALSE),0)</f>
        <v>0</v>
      </c>
      <c r="M4613" s="2">
        <f>IFERROR(VLOOKUP(C4613,'LEISHMANIOSE VISCERAL'!$A$4:$C$454,3,FALSE),0)</f>
        <v>0</v>
      </c>
      <c r="N4613" s="2">
        <f>IFERROR(VLOOKUP(C4613,'LEISHMANIOSE TEGUMENTAR'!$A$4:$C$1681,3,FALSE),0)</f>
        <v>1</v>
      </c>
      <c r="O4613" s="2">
        <f>IFERROR(VLOOKUP(C4613,'FEBRE AMARELA'!$A$4:$C$38,3,FALSE),0)</f>
        <v>0</v>
      </c>
      <c r="P4613" s="2">
        <f>IFERROR(VLOOKUP(C4613,DENGUE!$A$5:$C$4097,3,FALSE),0)</f>
        <v>0</v>
      </c>
      <c r="Q4613" s="2">
        <f>IFERROR(VLOOKUP(C4613,'HEPATITE VIRAL'!$A$5:$C$3162,3,FALSE),0)</f>
        <v>0</v>
      </c>
      <c r="R4613" s="2">
        <f>IFERROR(VLOOKUP(C4613,'FEBRE MACULOSA'!$A$5:$C$181,3,FALSE),0)</f>
        <v>0</v>
      </c>
      <c r="S4613" s="2">
        <f>IFERROR(VLOOKUP(C4613,LEPTOSPIROSE!$A$5:$C$1176,3,FALSE),0)</f>
        <v>0</v>
      </c>
      <c r="T4613" s="2">
        <f>IFERROR(VLOOKUP(C4613,'DOENÇA DE CHAGAS'!$A$5:$C$100,3,FALSE),0)</f>
        <v>0</v>
      </c>
      <c r="U4613" s="2">
        <f>IFERROR(VLOOKUP(C4613,'PICADAS DE COBRAS'!$A$6:$C$4645,3,FALSE),0)</f>
        <v>11</v>
      </c>
      <c r="V4613">
        <f>IFERROR(VLOOKUP(C4613,'ZIKA VIRUS'!$A$5:$C$2399,3,FALSE),0)</f>
        <v>0</v>
      </c>
      <c r="W4613">
        <f>IFERROR(VLOOKUP(C4613,'FEBRE TIFÓIDE'!$A$5:$C$46,3,FALSE),0)</f>
        <v>0</v>
      </c>
      <c r="X4613">
        <f>IFERROR(VLOOKUP(C4613,HANTAVIROSE!$A$5:$C$153,3,FALSE),0)</f>
        <v>0</v>
      </c>
      <c r="Y4613">
        <f>IFERROR(VLOOKUP(C4613,MENINGITE!$A$5:$C$447,3,FALSE),0)</f>
        <v>0</v>
      </c>
      <c r="Z4613">
        <f>IFERROR(VLOOKUP(C4613,RAIVA!$A$5:$C$16,3,FALSE),0)</f>
        <v>0</v>
      </c>
    </row>
    <row r="4614" spans="1:26" x14ac:dyDescent="0.3">
      <c r="A4614" s="2" t="s">
        <v>1637</v>
      </c>
      <c r="B4614" s="2" t="s">
        <v>1731</v>
      </c>
      <c r="C4614" s="2">
        <v>354880</v>
      </c>
      <c r="D4614" s="2">
        <v>3548807</v>
      </c>
      <c r="E4614" s="2" t="s">
        <v>1637</v>
      </c>
      <c r="F4614" s="2" t="s">
        <v>1731</v>
      </c>
      <c r="G4614" s="2">
        <f>IFERROR(VLOOKUP(D4614,Coordenadas!$A$2:$D$5571,3,FALSE),0)</f>
        <v>-23.622900000000001</v>
      </c>
      <c r="H4614" s="2">
        <f>IFERROR(VLOOKUP(D4614,Coordenadas!$A$2:$D$5571,4,FALSE),0)</f>
        <v>-46.5548</v>
      </c>
      <c r="I4614" s="2" t="s">
        <v>5325</v>
      </c>
      <c r="J4614" s="2">
        <v>149263</v>
      </c>
      <c r="K4614" s="2" t="s">
        <v>5333</v>
      </c>
      <c r="L4614" s="2">
        <f>IFERROR(VLOOKUP(C4614,BOTULISMO!$A$3:$C$19,3,FALSE),0)</f>
        <v>0</v>
      </c>
      <c r="M4614" s="2">
        <f>IFERROR(VLOOKUP(C4614,'LEISHMANIOSE VISCERAL'!$A$4:$C$454,3,FALSE),0)</f>
        <v>0</v>
      </c>
      <c r="N4614" s="2">
        <f>IFERROR(VLOOKUP(C4614,'LEISHMANIOSE TEGUMENTAR'!$A$4:$C$1681,3,FALSE),0)</f>
        <v>0</v>
      </c>
      <c r="O4614" s="2">
        <f>IFERROR(VLOOKUP(C4614,'FEBRE AMARELA'!$A$4:$C$38,3,FALSE),0)</f>
        <v>0</v>
      </c>
      <c r="P4614" s="2">
        <f>IFERROR(VLOOKUP(C4614,DENGUE!$A$5:$C$4097,3,FALSE),0)</f>
        <v>35</v>
      </c>
      <c r="Q4614" s="2">
        <f>IFERROR(VLOOKUP(C4614,'HEPATITE VIRAL'!$A$5:$C$3162,3,FALSE),0)</f>
        <v>154</v>
      </c>
      <c r="R4614" s="2">
        <f>IFERROR(VLOOKUP(C4614,'FEBRE MACULOSA'!$A$5:$C$181,3,FALSE),0)</f>
        <v>0</v>
      </c>
      <c r="S4614" s="2">
        <f>IFERROR(VLOOKUP(C4614,LEPTOSPIROSE!$A$5:$C$1176,3,FALSE),0)</f>
        <v>3</v>
      </c>
      <c r="T4614" s="2">
        <f>IFERROR(VLOOKUP(C4614,'DOENÇA DE CHAGAS'!$A$5:$C$100,3,FALSE),0)</f>
        <v>0</v>
      </c>
      <c r="U4614" s="2">
        <f>IFERROR(VLOOKUP(C4614,'PICADAS DE COBRAS'!$A$6:$C$4645,3,FALSE),0)</f>
        <v>8</v>
      </c>
      <c r="V4614">
        <f>IFERROR(VLOOKUP(C4614,'ZIKA VIRUS'!$A$5:$C$2399,3,FALSE),0)</f>
        <v>13</v>
      </c>
      <c r="W4614">
        <f>IFERROR(VLOOKUP(C4614,'FEBRE TIFÓIDE'!$A$5:$C$46,3,FALSE),0)</f>
        <v>0</v>
      </c>
      <c r="X4614">
        <f>IFERROR(VLOOKUP(C4614,HANTAVIROSE!$A$5:$C$153,3,FALSE),0)</f>
        <v>0</v>
      </c>
      <c r="Y4614">
        <f>IFERROR(VLOOKUP(C4614,MENINGITE!$A$5:$C$447,3,FALSE),0)</f>
        <v>24</v>
      </c>
      <c r="Z4614">
        <f>IFERROR(VLOOKUP(C4614,RAIVA!$A$5:$C$16,3,FALSE),0)</f>
        <v>0</v>
      </c>
    </row>
    <row r="4615" spans="1:26" x14ac:dyDescent="0.3">
      <c r="A4615" s="2" t="s">
        <v>3816</v>
      </c>
      <c r="B4615" s="2" t="s">
        <v>3847</v>
      </c>
      <c r="C4615" s="2">
        <v>261310</v>
      </c>
      <c r="D4615" s="2">
        <v>2613107</v>
      </c>
      <c r="E4615" s="2" t="s">
        <v>3816</v>
      </c>
      <c r="F4615" s="2" t="s">
        <v>3847</v>
      </c>
      <c r="G4615" s="2">
        <f>IFERROR(VLOOKUP(D4615,Coordenadas!$A$2:$D$5571,3,FALSE),0)</f>
        <v>-8.3376300000000008</v>
      </c>
      <c r="H4615" s="2">
        <f>IFERROR(VLOOKUP(D4615,Coordenadas!$A$2:$D$5571,4,FALSE),0)</f>
        <v>-36.286900000000003</v>
      </c>
      <c r="I4615" s="2" t="s">
        <v>5324</v>
      </c>
      <c r="J4615" s="2">
        <v>35274</v>
      </c>
      <c r="K4615" s="2" t="s">
        <v>5330</v>
      </c>
      <c r="L4615" s="2">
        <f>IFERROR(VLOOKUP(C4615,BOTULISMO!$A$3:$C$19,3,FALSE),0)</f>
        <v>0</v>
      </c>
      <c r="M4615" s="2">
        <f>IFERROR(VLOOKUP(C4615,'LEISHMANIOSE VISCERAL'!$A$4:$C$454,3,FALSE),0)</f>
        <v>1</v>
      </c>
      <c r="N4615" s="2">
        <f>IFERROR(VLOOKUP(C4615,'LEISHMANIOSE TEGUMENTAR'!$A$4:$C$1681,3,FALSE),0)</f>
        <v>1</v>
      </c>
      <c r="O4615" s="2">
        <f>IFERROR(VLOOKUP(C4615,'FEBRE AMARELA'!$A$4:$C$38,3,FALSE),0)</f>
        <v>0</v>
      </c>
      <c r="P4615" s="2">
        <f>IFERROR(VLOOKUP(C4615,DENGUE!$A$5:$C$4097,3,FALSE),0)</f>
        <v>17</v>
      </c>
      <c r="Q4615" s="2">
        <f>IFERROR(VLOOKUP(C4615,'HEPATITE VIRAL'!$A$5:$C$3162,3,FALSE),0)</f>
        <v>0</v>
      </c>
      <c r="R4615" s="2">
        <f>IFERROR(VLOOKUP(C4615,'FEBRE MACULOSA'!$A$5:$C$181,3,FALSE),0)</f>
        <v>0</v>
      </c>
      <c r="S4615" s="2">
        <f>IFERROR(VLOOKUP(C4615,LEPTOSPIROSE!$A$5:$C$1176,3,FALSE),0)</f>
        <v>0</v>
      </c>
      <c r="T4615" s="2">
        <f>IFERROR(VLOOKUP(C4615,'DOENÇA DE CHAGAS'!$A$5:$C$100,3,FALSE),0)</f>
        <v>0</v>
      </c>
      <c r="U4615" s="2">
        <f>IFERROR(VLOOKUP(C4615,'PICADAS DE COBRAS'!$A$6:$C$4645,3,FALSE),0)</f>
        <v>238</v>
      </c>
      <c r="V4615">
        <f>IFERROR(VLOOKUP(C4615,'ZIKA VIRUS'!$A$5:$C$2399,3,FALSE),0)</f>
        <v>1</v>
      </c>
      <c r="W4615">
        <f>IFERROR(VLOOKUP(C4615,'FEBRE TIFÓIDE'!$A$5:$C$46,3,FALSE),0)</f>
        <v>0</v>
      </c>
      <c r="X4615">
        <f>IFERROR(VLOOKUP(C4615,HANTAVIROSE!$A$5:$C$153,3,FALSE),0)</f>
        <v>0</v>
      </c>
      <c r="Y4615">
        <f>IFERROR(VLOOKUP(C4615,MENINGITE!$A$5:$C$447,3,FALSE),0)</f>
        <v>0</v>
      </c>
      <c r="Z4615">
        <f>IFERROR(VLOOKUP(C4615,RAIVA!$A$5:$C$16,3,FALSE),0)</f>
        <v>0</v>
      </c>
    </row>
    <row r="4616" spans="1:26" x14ac:dyDescent="0.3">
      <c r="A4616" s="2" t="s">
        <v>1637</v>
      </c>
      <c r="B4616" s="2" t="s">
        <v>1019</v>
      </c>
      <c r="C4616" s="2">
        <v>354890</v>
      </c>
      <c r="D4616" s="2">
        <v>3548906</v>
      </c>
      <c r="E4616" s="2" t="s">
        <v>1637</v>
      </c>
      <c r="F4616" s="2" t="s">
        <v>1019</v>
      </c>
      <c r="G4616" s="2">
        <f>IFERROR(VLOOKUP(D4616,Coordenadas!$A$2:$D$5571,3,FALSE),0)</f>
        <v>-22.017399999999999</v>
      </c>
      <c r="H4616" s="2">
        <f>IFERROR(VLOOKUP(D4616,Coordenadas!$A$2:$D$5571,4,FALSE),0)</f>
        <v>-47.886000000000003</v>
      </c>
      <c r="I4616" s="2" t="s">
        <v>5325</v>
      </c>
      <c r="J4616" s="2">
        <v>221950</v>
      </c>
      <c r="K4616" s="2" t="s">
        <v>5333</v>
      </c>
      <c r="L4616" s="2">
        <f>IFERROR(VLOOKUP(C4616,BOTULISMO!$A$3:$C$19,3,FALSE),0)</f>
        <v>0</v>
      </c>
      <c r="M4616" s="2">
        <f>IFERROR(VLOOKUP(C4616,'LEISHMANIOSE VISCERAL'!$A$4:$C$454,3,FALSE),0)</f>
        <v>1</v>
      </c>
      <c r="N4616" s="2">
        <f>IFERROR(VLOOKUP(C4616,'LEISHMANIOSE TEGUMENTAR'!$A$4:$C$1681,3,FALSE),0)</f>
        <v>3</v>
      </c>
      <c r="O4616" s="2">
        <f>IFERROR(VLOOKUP(C4616,'FEBRE AMARELA'!$A$4:$C$38,3,FALSE),0)</f>
        <v>0</v>
      </c>
      <c r="P4616" s="2">
        <f>IFERROR(VLOOKUP(C4616,DENGUE!$A$5:$C$4097,3,FALSE),0)</f>
        <v>655</v>
      </c>
      <c r="Q4616" s="2">
        <f>IFERROR(VLOOKUP(C4616,'HEPATITE VIRAL'!$A$5:$C$3162,3,FALSE),0)</f>
        <v>192</v>
      </c>
      <c r="R4616" s="2">
        <f>IFERROR(VLOOKUP(C4616,'FEBRE MACULOSA'!$A$5:$C$181,3,FALSE),0)</f>
        <v>0</v>
      </c>
      <c r="S4616" s="2">
        <f>IFERROR(VLOOKUP(C4616,LEPTOSPIROSE!$A$5:$C$1176,3,FALSE),0)</f>
        <v>3</v>
      </c>
      <c r="T4616" s="2">
        <f>IFERROR(VLOOKUP(C4616,'DOENÇA DE CHAGAS'!$A$5:$C$100,3,FALSE),0)</f>
        <v>0</v>
      </c>
      <c r="U4616" s="2">
        <f>IFERROR(VLOOKUP(C4616,'PICADAS DE COBRAS'!$A$6:$C$4645,3,FALSE),0)</f>
        <v>78</v>
      </c>
      <c r="V4616">
        <f>IFERROR(VLOOKUP(C4616,'ZIKA VIRUS'!$A$5:$C$2399,3,FALSE),0)</f>
        <v>81</v>
      </c>
      <c r="W4616">
        <f>IFERROR(VLOOKUP(C4616,'FEBRE TIFÓIDE'!$A$5:$C$46,3,FALSE),0)</f>
        <v>0</v>
      </c>
      <c r="X4616">
        <f>IFERROR(VLOOKUP(C4616,HANTAVIROSE!$A$5:$C$153,3,FALSE),0)</f>
        <v>0</v>
      </c>
      <c r="Y4616">
        <f>IFERROR(VLOOKUP(C4616,MENINGITE!$A$5:$C$447,3,FALSE),0)</f>
        <v>21</v>
      </c>
      <c r="Z4616">
        <f>IFERROR(VLOOKUP(C4616,RAIVA!$A$5:$C$16,3,FALSE),0)</f>
        <v>0</v>
      </c>
    </row>
    <row r="4617" spans="1:26" x14ac:dyDescent="0.3">
      <c r="A4617" s="2" t="s">
        <v>967</v>
      </c>
      <c r="B4617" s="2" t="s">
        <v>1019</v>
      </c>
      <c r="C4617" s="2">
        <v>421600</v>
      </c>
      <c r="D4617" s="2">
        <v>4216008</v>
      </c>
      <c r="E4617" s="2" t="s">
        <v>967</v>
      </c>
      <c r="F4617" s="2" t="s">
        <v>1019</v>
      </c>
      <c r="G4617" s="2">
        <f>IFERROR(VLOOKUP(D4617,Coordenadas!$A$2:$D$5571,3,FALSE),0)</f>
        <v>-27.079799999999999</v>
      </c>
      <c r="H4617" s="2">
        <f>IFERROR(VLOOKUP(D4617,Coordenadas!$A$2:$D$5571,4,FALSE),0)</f>
        <v>-53.003700000000002</v>
      </c>
      <c r="I4617" s="2" t="s">
        <v>5326</v>
      </c>
      <c r="J4617" s="2">
        <v>10291</v>
      </c>
      <c r="K4617" s="2" t="s">
        <v>5332</v>
      </c>
      <c r="L4617" s="2">
        <f>IFERROR(VLOOKUP(C4617,BOTULISMO!$A$3:$C$19,3,FALSE),0)</f>
        <v>0</v>
      </c>
      <c r="M4617" s="2">
        <f>IFERROR(VLOOKUP(C4617,'LEISHMANIOSE VISCERAL'!$A$4:$C$454,3,FALSE),0)</f>
        <v>0</v>
      </c>
      <c r="N4617" s="2">
        <f>IFERROR(VLOOKUP(C4617,'LEISHMANIOSE TEGUMENTAR'!$A$4:$C$1681,3,FALSE),0)</f>
        <v>0</v>
      </c>
      <c r="O4617" s="2">
        <f>IFERROR(VLOOKUP(C4617,'FEBRE AMARELA'!$A$4:$C$38,3,FALSE),0)</f>
        <v>0</v>
      </c>
      <c r="P4617" s="2">
        <f>IFERROR(VLOOKUP(C4617,DENGUE!$A$5:$C$4097,3,FALSE),0)</f>
        <v>119</v>
      </c>
      <c r="Q4617" s="2">
        <f>IFERROR(VLOOKUP(C4617,'HEPATITE VIRAL'!$A$5:$C$3162,3,FALSE),0)</f>
        <v>15</v>
      </c>
      <c r="R4617" s="2">
        <f>IFERROR(VLOOKUP(C4617,'FEBRE MACULOSA'!$A$5:$C$181,3,FALSE),0)</f>
        <v>0</v>
      </c>
      <c r="S4617" s="2">
        <f>IFERROR(VLOOKUP(C4617,LEPTOSPIROSE!$A$5:$C$1176,3,FALSE),0)</f>
        <v>0</v>
      </c>
      <c r="T4617" s="2">
        <f>IFERROR(VLOOKUP(C4617,'DOENÇA DE CHAGAS'!$A$5:$C$100,3,FALSE),0)</f>
        <v>0</v>
      </c>
      <c r="U4617" s="2">
        <f>IFERROR(VLOOKUP(C4617,'PICADAS DE COBRAS'!$A$6:$C$4645,3,FALSE),0)</f>
        <v>43</v>
      </c>
      <c r="V4617">
        <f>IFERROR(VLOOKUP(C4617,'ZIKA VIRUS'!$A$5:$C$2399,3,FALSE),0)</f>
        <v>0</v>
      </c>
      <c r="W4617">
        <f>IFERROR(VLOOKUP(C4617,'FEBRE TIFÓIDE'!$A$5:$C$46,3,FALSE),0)</f>
        <v>0</v>
      </c>
      <c r="X4617">
        <f>IFERROR(VLOOKUP(C4617,HANTAVIROSE!$A$5:$C$153,3,FALSE),0)</f>
        <v>0</v>
      </c>
      <c r="Y4617">
        <f>IFERROR(VLOOKUP(C4617,MENINGITE!$A$5:$C$447,3,FALSE),0)</f>
        <v>0</v>
      </c>
      <c r="Z4617">
        <f>IFERROR(VLOOKUP(C4617,RAIVA!$A$5:$C$16,3,FALSE),0)</f>
        <v>0</v>
      </c>
    </row>
    <row r="4618" spans="1:26" x14ac:dyDescent="0.3">
      <c r="A4618" s="2" t="s">
        <v>1256</v>
      </c>
      <c r="B4618" s="2" t="s">
        <v>1313</v>
      </c>
      <c r="C4618" s="2">
        <v>412460</v>
      </c>
      <c r="D4618" s="2">
        <v>4124608</v>
      </c>
      <c r="E4618" s="2" t="s">
        <v>1256</v>
      </c>
      <c r="F4618" s="2" t="s">
        <v>1313</v>
      </c>
      <c r="G4618" s="2">
        <f>IFERROR(VLOOKUP(D4618,Coordenadas!$A$2:$D$5571,3,FALSE),0)</f>
        <v>-23.315799999999999</v>
      </c>
      <c r="H4618" s="2">
        <f>IFERROR(VLOOKUP(D4618,Coordenadas!$A$2:$D$5571,4,FALSE),0)</f>
        <v>-52.476100000000002</v>
      </c>
      <c r="I4618" s="2" t="s">
        <v>5326</v>
      </c>
      <c r="J4618" s="2">
        <v>6354</v>
      </c>
      <c r="K4618" s="2" t="s">
        <v>5332</v>
      </c>
      <c r="L4618" s="2">
        <f>IFERROR(VLOOKUP(C4618,BOTULISMO!$A$3:$C$19,3,FALSE),0)</f>
        <v>0</v>
      </c>
      <c r="M4618" s="2">
        <f>IFERROR(VLOOKUP(C4618,'LEISHMANIOSE VISCERAL'!$A$4:$C$454,3,FALSE),0)</f>
        <v>0</v>
      </c>
      <c r="N4618" s="2">
        <f>IFERROR(VLOOKUP(C4618,'LEISHMANIOSE TEGUMENTAR'!$A$4:$C$1681,3,FALSE),0)</f>
        <v>3</v>
      </c>
      <c r="O4618" s="2">
        <f>IFERROR(VLOOKUP(C4618,'FEBRE AMARELA'!$A$4:$C$38,3,FALSE),0)</f>
        <v>0</v>
      </c>
      <c r="P4618" s="2">
        <f>IFERROR(VLOOKUP(C4618,DENGUE!$A$5:$C$4097,3,FALSE),0)</f>
        <v>128</v>
      </c>
      <c r="Q4618" s="2">
        <f>IFERROR(VLOOKUP(C4618,'HEPATITE VIRAL'!$A$5:$C$3162,3,FALSE),0)</f>
        <v>1</v>
      </c>
      <c r="R4618" s="2">
        <f>IFERROR(VLOOKUP(C4618,'FEBRE MACULOSA'!$A$5:$C$181,3,FALSE),0)</f>
        <v>0</v>
      </c>
      <c r="S4618" s="2">
        <f>IFERROR(VLOOKUP(C4618,LEPTOSPIROSE!$A$5:$C$1176,3,FALSE),0)</f>
        <v>0</v>
      </c>
      <c r="T4618" s="2">
        <f>IFERROR(VLOOKUP(C4618,'DOENÇA DE CHAGAS'!$A$5:$C$100,3,FALSE),0)</f>
        <v>0</v>
      </c>
      <c r="U4618" s="2">
        <f>IFERROR(VLOOKUP(C4618,'PICADAS DE COBRAS'!$A$6:$C$4645,3,FALSE),0)</f>
        <v>32</v>
      </c>
      <c r="V4618">
        <f>IFERROR(VLOOKUP(C4618,'ZIKA VIRUS'!$A$5:$C$2399,3,FALSE),0)</f>
        <v>0</v>
      </c>
      <c r="W4618">
        <f>IFERROR(VLOOKUP(C4618,'FEBRE TIFÓIDE'!$A$5:$C$46,3,FALSE),0)</f>
        <v>0</v>
      </c>
      <c r="X4618">
        <f>IFERROR(VLOOKUP(C4618,HANTAVIROSE!$A$5:$C$153,3,FALSE),0)</f>
        <v>0</v>
      </c>
      <c r="Y4618">
        <f>IFERROR(VLOOKUP(C4618,MENINGITE!$A$5:$C$447,3,FALSE),0)</f>
        <v>0</v>
      </c>
      <c r="Z4618">
        <f>IFERROR(VLOOKUP(C4618,RAIVA!$A$5:$C$16,3,FALSE),0)</f>
        <v>0</v>
      </c>
    </row>
    <row r="4619" spans="1:26" x14ac:dyDescent="0.3">
      <c r="A4619" s="2" t="s">
        <v>3652</v>
      </c>
      <c r="B4619" s="2" t="s">
        <v>3659</v>
      </c>
      <c r="C4619" s="2">
        <v>280670</v>
      </c>
      <c r="D4619" s="2">
        <v>2806701</v>
      </c>
      <c r="E4619" s="2" t="s">
        <v>3652</v>
      </c>
      <c r="F4619" s="2" t="s">
        <v>3659</v>
      </c>
      <c r="G4619" s="2">
        <f>IFERROR(VLOOKUP(D4619,Coordenadas!$A$2:$D$5571,3,FALSE),0)</f>
        <v>-11.0084</v>
      </c>
      <c r="H4619" s="2">
        <f>IFERROR(VLOOKUP(D4619,Coordenadas!$A$2:$D$5571,4,FALSE),0)</f>
        <v>-37.2044</v>
      </c>
      <c r="I4619" s="2" t="s">
        <v>5324</v>
      </c>
      <c r="J4619" s="2">
        <v>78864</v>
      </c>
      <c r="K4619" s="2" t="s">
        <v>5331</v>
      </c>
      <c r="L4619" s="2">
        <f>IFERROR(VLOOKUP(C4619,BOTULISMO!$A$3:$C$19,3,FALSE),0)</f>
        <v>0</v>
      </c>
      <c r="M4619" s="2">
        <f>IFERROR(VLOOKUP(C4619,'LEISHMANIOSE VISCERAL'!$A$4:$C$454,3,FALSE),0)</f>
        <v>0</v>
      </c>
      <c r="N4619" s="2">
        <f>IFERROR(VLOOKUP(C4619,'LEISHMANIOSE TEGUMENTAR'!$A$4:$C$1681,3,FALSE),0)</f>
        <v>0</v>
      </c>
      <c r="O4619" s="2">
        <f>IFERROR(VLOOKUP(C4619,'FEBRE AMARELA'!$A$4:$C$38,3,FALSE),0)</f>
        <v>0</v>
      </c>
      <c r="P4619" s="2">
        <f>IFERROR(VLOOKUP(C4619,DENGUE!$A$5:$C$4097,3,FALSE),0)</f>
        <v>96</v>
      </c>
      <c r="Q4619" s="2">
        <f>IFERROR(VLOOKUP(C4619,'HEPATITE VIRAL'!$A$5:$C$3162,3,FALSE),0)</f>
        <v>2</v>
      </c>
      <c r="R4619" s="2">
        <f>IFERROR(VLOOKUP(C4619,'FEBRE MACULOSA'!$A$5:$C$181,3,FALSE),0)</f>
        <v>0</v>
      </c>
      <c r="S4619" s="2">
        <f>IFERROR(VLOOKUP(C4619,LEPTOSPIROSE!$A$5:$C$1176,3,FALSE),0)</f>
        <v>0</v>
      </c>
      <c r="T4619" s="2">
        <f>IFERROR(VLOOKUP(C4619,'DOENÇA DE CHAGAS'!$A$5:$C$100,3,FALSE),0)</f>
        <v>0</v>
      </c>
      <c r="U4619" s="2">
        <f>IFERROR(VLOOKUP(C4619,'PICADAS DE COBRAS'!$A$6:$C$4645,3,FALSE),0)</f>
        <v>89</v>
      </c>
      <c r="V4619">
        <f>IFERROR(VLOOKUP(C4619,'ZIKA VIRUS'!$A$5:$C$2399,3,FALSE),0)</f>
        <v>6</v>
      </c>
      <c r="W4619">
        <f>IFERROR(VLOOKUP(C4619,'FEBRE TIFÓIDE'!$A$5:$C$46,3,FALSE),0)</f>
        <v>0</v>
      </c>
      <c r="X4619">
        <f>IFERROR(VLOOKUP(C4619,HANTAVIROSE!$A$5:$C$153,3,FALSE),0)</f>
        <v>0</v>
      </c>
      <c r="Y4619">
        <f>IFERROR(VLOOKUP(C4619,MENINGITE!$A$5:$C$447,3,FALSE),0)</f>
        <v>0</v>
      </c>
      <c r="Z4619">
        <f>IFERROR(VLOOKUP(C4619,RAIVA!$A$5:$C$16,3,FALSE),0)</f>
        <v>0</v>
      </c>
    </row>
    <row r="4620" spans="1:26" x14ac:dyDescent="0.3">
      <c r="A4620" s="2" t="s">
        <v>967</v>
      </c>
      <c r="B4620" s="2" t="s">
        <v>1018</v>
      </c>
      <c r="C4620" s="2">
        <v>421605</v>
      </c>
      <c r="D4620" s="2">
        <v>4216057</v>
      </c>
      <c r="E4620" s="2" t="s">
        <v>967</v>
      </c>
      <c r="F4620" s="2" t="s">
        <v>1018</v>
      </c>
      <c r="G4620" s="2">
        <f>IFERROR(VLOOKUP(D4620,Coordenadas!$A$2:$D$5571,3,FALSE),0)</f>
        <v>-27.2666</v>
      </c>
      <c r="H4620" s="2">
        <f>IFERROR(VLOOKUP(D4620,Coordenadas!$A$2:$D$5571,4,FALSE),0)</f>
        <v>-50.438800000000001</v>
      </c>
      <c r="I4620" s="2" t="s">
        <v>5326</v>
      </c>
      <c r="J4620" s="2">
        <v>5012</v>
      </c>
      <c r="K4620" s="2" t="s">
        <v>5332</v>
      </c>
      <c r="L4620" s="2">
        <f>IFERROR(VLOOKUP(C4620,BOTULISMO!$A$3:$C$19,3,FALSE),0)</f>
        <v>0</v>
      </c>
      <c r="M4620" s="2">
        <f>IFERROR(VLOOKUP(C4620,'LEISHMANIOSE VISCERAL'!$A$4:$C$454,3,FALSE),0)</f>
        <v>0</v>
      </c>
      <c r="N4620" s="2">
        <f>IFERROR(VLOOKUP(C4620,'LEISHMANIOSE TEGUMENTAR'!$A$4:$C$1681,3,FALSE),0)</f>
        <v>0</v>
      </c>
      <c r="O4620" s="2">
        <f>IFERROR(VLOOKUP(C4620,'FEBRE AMARELA'!$A$4:$C$38,3,FALSE),0)</f>
        <v>0</v>
      </c>
      <c r="P4620" s="2">
        <f>IFERROR(VLOOKUP(C4620,DENGUE!$A$5:$C$4097,3,FALSE),0)</f>
        <v>0</v>
      </c>
      <c r="Q4620" s="2">
        <f>IFERROR(VLOOKUP(C4620,'HEPATITE VIRAL'!$A$5:$C$3162,3,FALSE),0)</f>
        <v>5</v>
      </c>
      <c r="R4620" s="2">
        <f>IFERROR(VLOOKUP(C4620,'FEBRE MACULOSA'!$A$5:$C$181,3,FALSE),0)</f>
        <v>0</v>
      </c>
      <c r="S4620" s="2">
        <f>IFERROR(VLOOKUP(C4620,LEPTOSPIROSE!$A$5:$C$1176,3,FALSE),0)</f>
        <v>0</v>
      </c>
      <c r="T4620" s="2">
        <f>IFERROR(VLOOKUP(C4620,'DOENÇA DE CHAGAS'!$A$5:$C$100,3,FALSE),0)</f>
        <v>0</v>
      </c>
      <c r="U4620" s="2">
        <f>IFERROR(VLOOKUP(C4620,'PICADAS DE COBRAS'!$A$6:$C$4645,3,FALSE),0)</f>
        <v>0</v>
      </c>
      <c r="V4620">
        <f>IFERROR(VLOOKUP(C4620,'ZIKA VIRUS'!$A$5:$C$2399,3,FALSE),0)</f>
        <v>0</v>
      </c>
      <c r="W4620">
        <f>IFERROR(VLOOKUP(C4620,'FEBRE TIFÓIDE'!$A$5:$C$46,3,FALSE),0)</f>
        <v>0</v>
      </c>
      <c r="X4620">
        <f>IFERROR(VLOOKUP(C4620,HANTAVIROSE!$A$5:$C$153,3,FALSE),0)</f>
        <v>0</v>
      </c>
      <c r="Y4620">
        <f>IFERROR(VLOOKUP(C4620,MENINGITE!$A$5:$C$447,3,FALSE),0)</f>
        <v>0</v>
      </c>
      <c r="Z4620">
        <f>IFERROR(VLOOKUP(C4620,RAIVA!$A$5:$C$16,3,FALSE),0)</f>
        <v>0</v>
      </c>
    </row>
    <row r="4621" spans="1:26" x14ac:dyDescent="0.3">
      <c r="A4621" s="2" t="s">
        <v>3257</v>
      </c>
      <c r="B4621" s="2" t="s">
        <v>3316</v>
      </c>
      <c r="C4621" s="2">
        <v>292890</v>
      </c>
      <c r="D4621" s="2">
        <v>2928901</v>
      </c>
      <c r="E4621" s="2" t="s">
        <v>3257</v>
      </c>
      <c r="F4621" s="2" t="s">
        <v>3316</v>
      </c>
      <c r="G4621" s="2">
        <f>IFERROR(VLOOKUP(D4621,Coordenadas!$A$2:$D$5571,3,FALSE),0)</f>
        <v>-12.357200000000001</v>
      </c>
      <c r="H4621" s="2">
        <f>IFERROR(VLOOKUP(D4621,Coordenadas!$A$2:$D$5571,4,FALSE),0)</f>
        <v>-44.976900000000001</v>
      </c>
      <c r="I4621" s="2" t="s">
        <v>5324</v>
      </c>
      <c r="J4621" s="2">
        <v>27659</v>
      </c>
      <c r="K4621" s="2" t="s">
        <v>5330</v>
      </c>
      <c r="L4621" s="2">
        <f>IFERROR(VLOOKUP(C4621,BOTULISMO!$A$3:$C$19,3,FALSE),0)</f>
        <v>0</v>
      </c>
      <c r="M4621" s="2">
        <f>IFERROR(VLOOKUP(C4621,'LEISHMANIOSE VISCERAL'!$A$4:$C$454,3,FALSE),0)</f>
        <v>0</v>
      </c>
      <c r="N4621" s="2">
        <f>IFERROR(VLOOKUP(C4621,'LEISHMANIOSE TEGUMENTAR'!$A$4:$C$1681,3,FALSE),0)</f>
        <v>0</v>
      </c>
      <c r="O4621" s="2">
        <f>IFERROR(VLOOKUP(C4621,'FEBRE AMARELA'!$A$4:$C$38,3,FALSE),0)</f>
        <v>0</v>
      </c>
      <c r="P4621" s="2">
        <f>IFERROR(VLOOKUP(C4621,DENGUE!$A$5:$C$4097,3,FALSE),0)</f>
        <v>20</v>
      </c>
      <c r="Q4621" s="2">
        <f>IFERROR(VLOOKUP(C4621,'HEPATITE VIRAL'!$A$5:$C$3162,3,FALSE),0)</f>
        <v>0</v>
      </c>
      <c r="R4621" s="2">
        <f>IFERROR(VLOOKUP(C4621,'FEBRE MACULOSA'!$A$5:$C$181,3,FALSE),0)</f>
        <v>0</v>
      </c>
      <c r="S4621" s="2">
        <f>IFERROR(VLOOKUP(C4621,LEPTOSPIROSE!$A$5:$C$1176,3,FALSE),0)</f>
        <v>0</v>
      </c>
      <c r="T4621" s="2">
        <f>IFERROR(VLOOKUP(C4621,'DOENÇA DE CHAGAS'!$A$5:$C$100,3,FALSE),0)</f>
        <v>0</v>
      </c>
      <c r="U4621" s="2">
        <f>IFERROR(VLOOKUP(C4621,'PICADAS DE COBRAS'!$A$6:$C$4645,3,FALSE),0)</f>
        <v>33</v>
      </c>
      <c r="V4621">
        <f>IFERROR(VLOOKUP(C4621,'ZIKA VIRUS'!$A$5:$C$2399,3,FALSE),0)</f>
        <v>101</v>
      </c>
      <c r="W4621">
        <f>IFERROR(VLOOKUP(C4621,'FEBRE TIFÓIDE'!$A$5:$C$46,3,FALSE),0)</f>
        <v>0</v>
      </c>
      <c r="X4621">
        <f>IFERROR(VLOOKUP(C4621,HANTAVIROSE!$A$5:$C$153,3,FALSE),0)</f>
        <v>0</v>
      </c>
      <c r="Y4621">
        <f>IFERROR(VLOOKUP(C4621,MENINGITE!$A$5:$C$447,3,FALSE),0)</f>
        <v>0</v>
      </c>
      <c r="Z4621">
        <f>IFERROR(VLOOKUP(C4621,RAIVA!$A$5:$C$16,3,FALSE),0)</f>
        <v>0</v>
      </c>
    </row>
    <row r="4622" spans="1:26" x14ac:dyDescent="0.3">
      <c r="A4622" s="2" t="s">
        <v>3652</v>
      </c>
      <c r="B4622" s="2" t="s">
        <v>35</v>
      </c>
      <c r="C4622" s="2">
        <v>280680</v>
      </c>
      <c r="D4622" s="2">
        <v>2806800</v>
      </c>
      <c r="E4622" s="2" t="s">
        <v>3652</v>
      </c>
      <c r="F4622" s="2" t="s">
        <v>35</v>
      </c>
      <c r="G4622" s="2">
        <f>IFERROR(VLOOKUP(D4622,Coordenadas!$A$2:$D$5571,3,FALSE),0)</f>
        <v>-10.791600000000001</v>
      </c>
      <c r="H4622" s="2">
        <f>IFERROR(VLOOKUP(D4622,Coordenadas!$A$2:$D$5571,4,FALSE),0)</f>
        <v>-37.5685</v>
      </c>
      <c r="I4622" s="2" t="s">
        <v>5324</v>
      </c>
      <c r="J4622" s="2">
        <v>10271</v>
      </c>
      <c r="K4622" s="2" t="s">
        <v>5332</v>
      </c>
      <c r="L4622" s="2">
        <f>IFERROR(VLOOKUP(C4622,BOTULISMO!$A$3:$C$19,3,FALSE),0)</f>
        <v>0</v>
      </c>
      <c r="M4622" s="2">
        <f>IFERROR(VLOOKUP(C4622,'LEISHMANIOSE VISCERAL'!$A$4:$C$454,3,FALSE),0)</f>
        <v>0</v>
      </c>
      <c r="N4622" s="2">
        <f>IFERROR(VLOOKUP(C4622,'LEISHMANIOSE TEGUMENTAR'!$A$4:$C$1681,3,FALSE),0)</f>
        <v>0</v>
      </c>
      <c r="O4622" s="2">
        <f>IFERROR(VLOOKUP(C4622,'FEBRE AMARELA'!$A$4:$C$38,3,FALSE),0)</f>
        <v>0</v>
      </c>
      <c r="P4622" s="2">
        <f>IFERROR(VLOOKUP(C4622,DENGUE!$A$5:$C$4097,3,FALSE),0)</f>
        <v>0</v>
      </c>
      <c r="Q4622" s="2">
        <f>IFERROR(VLOOKUP(C4622,'HEPATITE VIRAL'!$A$5:$C$3162,3,FALSE),0)</f>
        <v>0</v>
      </c>
      <c r="R4622" s="2">
        <f>IFERROR(VLOOKUP(C4622,'FEBRE MACULOSA'!$A$5:$C$181,3,FALSE),0)</f>
        <v>0</v>
      </c>
      <c r="S4622" s="2">
        <f>IFERROR(VLOOKUP(C4622,LEPTOSPIROSE!$A$5:$C$1176,3,FALSE),0)</f>
        <v>0</v>
      </c>
      <c r="T4622" s="2">
        <f>IFERROR(VLOOKUP(C4622,'DOENÇA DE CHAGAS'!$A$5:$C$100,3,FALSE),0)</f>
        <v>0</v>
      </c>
      <c r="U4622" s="2">
        <f>IFERROR(VLOOKUP(C4622,'PICADAS DE COBRAS'!$A$6:$C$4645,3,FALSE),0)</f>
        <v>1</v>
      </c>
      <c r="V4622">
        <f>IFERROR(VLOOKUP(C4622,'ZIKA VIRUS'!$A$5:$C$2399,3,FALSE),0)</f>
        <v>0</v>
      </c>
      <c r="W4622">
        <f>IFERROR(VLOOKUP(C4622,'FEBRE TIFÓIDE'!$A$5:$C$46,3,FALSE),0)</f>
        <v>0</v>
      </c>
      <c r="X4622">
        <f>IFERROR(VLOOKUP(C4622,HANTAVIROSE!$A$5:$C$153,3,FALSE),0)</f>
        <v>0</v>
      </c>
      <c r="Y4622">
        <f>IFERROR(VLOOKUP(C4622,MENINGITE!$A$5:$C$447,3,FALSE),0)</f>
        <v>0</v>
      </c>
      <c r="Z4622">
        <f>IFERROR(VLOOKUP(C4622,RAIVA!$A$5:$C$16,3,FALSE),0)</f>
        <v>0</v>
      </c>
    </row>
    <row r="4623" spans="1:26" x14ac:dyDescent="0.3">
      <c r="A4623" s="2" t="s">
        <v>3257</v>
      </c>
      <c r="B4623" s="2" t="s">
        <v>35</v>
      </c>
      <c r="C4623" s="2">
        <v>292895</v>
      </c>
      <c r="D4623" s="2">
        <v>2928950</v>
      </c>
      <c r="E4623" s="2" t="s">
        <v>3257</v>
      </c>
      <c r="F4623" s="2" t="s">
        <v>35</v>
      </c>
      <c r="G4623" s="2">
        <f>IFERROR(VLOOKUP(D4623,Coordenadas!$A$2:$D$5571,3,FALSE),0)</f>
        <v>-11.4649</v>
      </c>
      <c r="H4623" s="2">
        <f>IFERROR(VLOOKUP(D4623,Coordenadas!$A$2:$D$5571,4,FALSE),0)</f>
        <v>-39.526800000000001</v>
      </c>
      <c r="I4623" s="2" t="s">
        <v>5324</v>
      </c>
      <c r="J4623" s="2">
        <v>9226</v>
      </c>
      <c r="K4623" s="2" t="s">
        <v>5332</v>
      </c>
      <c r="L4623" s="2">
        <f>IFERROR(VLOOKUP(C4623,BOTULISMO!$A$3:$C$19,3,FALSE),0)</f>
        <v>0</v>
      </c>
      <c r="M4623" s="2">
        <f>IFERROR(VLOOKUP(C4623,'LEISHMANIOSE VISCERAL'!$A$4:$C$454,3,FALSE),0)</f>
        <v>0</v>
      </c>
      <c r="N4623" s="2">
        <f>IFERROR(VLOOKUP(C4623,'LEISHMANIOSE TEGUMENTAR'!$A$4:$C$1681,3,FALSE),0)</f>
        <v>0</v>
      </c>
      <c r="O4623" s="2">
        <f>IFERROR(VLOOKUP(C4623,'FEBRE AMARELA'!$A$4:$C$38,3,FALSE),0)</f>
        <v>0</v>
      </c>
      <c r="P4623" s="2">
        <f>IFERROR(VLOOKUP(C4623,DENGUE!$A$5:$C$4097,3,FALSE),0)</f>
        <v>223</v>
      </c>
      <c r="Q4623" s="2">
        <f>IFERROR(VLOOKUP(C4623,'HEPATITE VIRAL'!$A$5:$C$3162,3,FALSE),0)</f>
        <v>0</v>
      </c>
      <c r="R4623" s="2">
        <f>IFERROR(VLOOKUP(C4623,'FEBRE MACULOSA'!$A$5:$C$181,3,FALSE),0)</f>
        <v>0</v>
      </c>
      <c r="S4623" s="2">
        <f>IFERROR(VLOOKUP(C4623,LEPTOSPIROSE!$A$5:$C$1176,3,FALSE),0)</f>
        <v>0</v>
      </c>
      <c r="T4623" s="2">
        <f>IFERROR(VLOOKUP(C4623,'DOENÇA DE CHAGAS'!$A$5:$C$100,3,FALSE),0)</f>
        <v>0</v>
      </c>
      <c r="U4623" s="2">
        <f>IFERROR(VLOOKUP(C4623,'PICADAS DE COBRAS'!$A$6:$C$4645,3,FALSE),0)</f>
        <v>23</v>
      </c>
      <c r="V4623">
        <f>IFERROR(VLOOKUP(C4623,'ZIKA VIRUS'!$A$5:$C$2399,3,FALSE),0)</f>
        <v>1</v>
      </c>
      <c r="W4623">
        <f>IFERROR(VLOOKUP(C4623,'FEBRE TIFÓIDE'!$A$5:$C$46,3,FALSE),0)</f>
        <v>0</v>
      </c>
      <c r="X4623">
        <f>IFERROR(VLOOKUP(C4623,HANTAVIROSE!$A$5:$C$153,3,FALSE),0)</f>
        <v>0</v>
      </c>
      <c r="Y4623">
        <f>IFERROR(VLOOKUP(C4623,MENINGITE!$A$5:$C$447,3,FALSE),0)</f>
        <v>0</v>
      </c>
      <c r="Z4623">
        <f>IFERROR(VLOOKUP(C4623,RAIVA!$A$5:$C$16,3,FALSE),0)</f>
        <v>0</v>
      </c>
    </row>
    <row r="4624" spans="1:26" x14ac:dyDescent="0.3">
      <c r="A4624" s="2" t="s">
        <v>967</v>
      </c>
      <c r="B4624" s="2" t="s">
        <v>35</v>
      </c>
      <c r="C4624" s="2">
        <v>421610</v>
      </c>
      <c r="D4624" s="2">
        <v>4216107</v>
      </c>
      <c r="E4624" s="2" t="s">
        <v>967</v>
      </c>
      <c r="F4624" s="2" t="s">
        <v>35</v>
      </c>
      <c r="G4624" s="2">
        <f>IFERROR(VLOOKUP(D4624,Coordenadas!$A$2:$D$5571,3,FALSE),0)</f>
        <v>-26.5548</v>
      </c>
      <c r="H4624" s="2">
        <f>IFERROR(VLOOKUP(D4624,Coordenadas!$A$2:$D$5571,4,FALSE),0)</f>
        <v>-52.531300000000002</v>
      </c>
      <c r="I4624" s="2" t="s">
        <v>5326</v>
      </c>
      <c r="J4624" s="2">
        <v>9491</v>
      </c>
      <c r="K4624" s="2" t="s">
        <v>5332</v>
      </c>
      <c r="L4624" s="2">
        <f>IFERROR(VLOOKUP(C4624,BOTULISMO!$A$3:$C$19,3,FALSE),0)</f>
        <v>0</v>
      </c>
      <c r="M4624" s="2">
        <f>IFERROR(VLOOKUP(C4624,'LEISHMANIOSE VISCERAL'!$A$4:$C$454,3,FALSE),0)</f>
        <v>0</v>
      </c>
      <c r="N4624" s="2">
        <f>IFERROR(VLOOKUP(C4624,'LEISHMANIOSE TEGUMENTAR'!$A$4:$C$1681,3,FALSE),0)</f>
        <v>0</v>
      </c>
      <c r="O4624" s="2">
        <f>IFERROR(VLOOKUP(C4624,'FEBRE AMARELA'!$A$4:$C$38,3,FALSE),0)</f>
        <v>0</v>
      </c>
      <c r="P4624" s="2">
        <f>IFERROR(VLOOKUP(C4624,DENGUE!$A$5:$C$4097,3,FALSE),0)</f>
        <v>0</v>
      </c>
      <c r="Q4624" s="2">
        <f>IFERROR(VLOOKUP(C4624,'HEPATITE VIRAL'!$A$5:$C$3162,3,FALSE),0)</f>
        <v>8</v>
      </c>
      <c r="R4624" s="2">
        <f>IFERROR(VLOOKUP(C4624,'FEBRE MACULOSA'!$A$5:$C$181,3,FALSE),0)</f>
        <v>0</v>
      </c>
      <c r="S4624" s="2">
        <f>IFERROR(VLOOKUP(C4624,LEPTOSPIROSE!$A$5:$C$1176,3,FALSE),0)</f>
        <v>0</v>
      </c>
      <c r="T4624" s="2">
        <f>IFERROR(VLOOKUP(C4624,'DOENÇA DE CHAGAS'!$A$5:$C$100,3,FALSE),0)</f>
        <v>0</v>
      </c>
      <c r="U4624" s="2">
        <f>IFERROR(VLOOKUP(C4624,'PICADAS DE COBRAS'!$A$6:$C$4645,3,FALSE),0)</f>
        <v>20</v>
      </c>
      <c r="V4624">
        <f>IFERROR(VLOOKUP(C4624,'ZIKA VIRUS'!$A$5:$C$2399,3,FALSE),0)</f>
        <v>0</v>
      </c>
      <c r="W4624">
        <f>IFERROR(VLOOKUP(C4624,'FEBRE TIFÓIDE'!$A$5:$C$46,3,FALSE),0)</f>
        <v>0</v>
      </c>
      <c r="X4624">
        <f>IFERROR(VLOOKUP(C4624,HANTAVIROSE!$A$5:$C$153,3,FALSE),0)</f>
        <v>0</v>
      </c>
      <c r="Y4624">
        <f>IFERROR(VLOOKUP(C4624,MENINGITE!$A$5:$C$447,3,FALSE),0)</f>
        <v>0</v>
      </c>
      <c r="Z4624">
        <f>IFERROR(VLOOKUP(C4624,RAIVA!$A$5:$C$16,3,FALSE),0)</f>
        <v>0</v>
      </c>
    </row>
    <row r="4625" spans="1:26" x14ac:dyDescent="0.3">
      <c r="A4625" s="2" t="s">
        <v>3</v>
      </c>
      <c r="B4625" s="2" t="s">
        <v>35</v>
      </c>
      <c r="C4625" s="2">
        <v>521980</v>
      </c>
      <c r="D4625" s="2">
        <v>5219803</v>
      </c>
      <c r="E4625" s="2" t="s">
        <v>3</v>
      </c>
      <c r="F4625" s="2" t="s">
        <v>35</v>
      </c>
      <c r="G4625" s="2">
        <f>IFERROR(VLOOKUP(D4625,Coordenadas!$A$2:$D$5571,3,FALSE),0)</f>
        <v>-13.621</v>
      </c>
      <c r="H4625" s="2">
        <f>IFERROR(VLOOKUP(D4625,Coordenadas!$A$2:$D$5571,4,FALSE),0)</f>
        <v>-46.741500000000002</v>
      </c>
      <c r="I4625" s="2" t="s">
        <v>5327</v>
      </c>
      <c r="J4625" s="2">
        <v>11272</v>
      </c>
      <c r="K4625" s="2" t="s">
        <v>5332</v>
      </c>
      <c r="L4625" s="2">
        <f>IFERROR(VLOOKUP(C4625,BOTULISMO!$A$3:$C$19,3,FALSE),0)</f>
        <v>0</v>
      </c>
      <c r="M4625" s="2">
        <f>IFERROR(VLOOKUP(C4625,'LEISHMANIOSE VISCERAL'!$A$4:$C$454,3,FALSE),0)</f>
        <v>0</v>
      </c>
      <c r="N4625" s="2">
        <f>IFERROR(VLOOKUP(C4625,'LEISHMANIOSE TEGUMENTAR'!$A$4:$C$1681,3,FALSE),0)</f>
        <v>3</v>
      </c>
      <c r="O4625" s="2">
        <f>IFERROR(VLOOKUP(C4625,'FEBRE AMARELA'!$A$4:$C$38,3,FALSE),0)</f>
        <v>0</v>
      </c>
      <c r="P4625" s="2">
        <f>IFERROR(VLOOKUP(C4625,DENGUE!$A$5:$C$4097,3,FALSE),0)</f>
        <v>63</v>
      </c>
      <c r="Q4625" s="2">
        <f>IFERROR(VLOOKUP(C4625,'HEPATITE VIRAL'!$A$5:$C$3162,3,FALSE),0)</f>
        <v>0</v>
      </c>
      <c r="R4625" s="2">
        <f>IFERROR(VLOOKUP(C4625,'FEBRE MACULOSA'!$A$5:$C$181,3,FALSE),0)</f>
        <v>0</v>
      </c>
      <c r="S4625" s="2">
        <f>IFERROR(VLOOKUP(C4625,LEPTOSPIROSE!$A$5:$C$1176,3,FALSE),0)</f>
        <v>0</v>
      </c>
      <c r="T4625" s="2">
        <f>IFERROR(VLOOKUP(C4625,'DOENÇA DE CHAGAS'!$A$5:$C$100,3,FALSE),0)</f>
        <v>0</v>
      </c>
      <c r="U4625" s="2">
        <f>IFERROR(VLOOKUP(C4625,'PICADAS DE COBRAS'!$A$6:$C$4645,3,FALSE),0)</f>
        <v>30</v>
      </c>
      <c r="V4625">
        <f>IFERROR(VLOOKUP(C4625,'ZIKA VIRUS'!$A$5:$C$2399,3,FALSE),0)</f>
        <v>0</v>
      </c>
      <c r="W4625">
        <f>IFERROR(VLOOKUP(C4625,'FEBRE TIFÓIDE'!$A$5:$C$46,3,FALSE),0)</f>
        <v>0</v>
      </c>
      <c r="X4625">
        <f>IFERROR(VLOOKUP(C4625,HANTAVIROSE!$A$5:$C$153,3,FALSE),0)</f>
        <v>0</v>
      </c>
      <c r="Y4625">
        <f>IFERROR(VLOOKUP(C4625,MENINGITE!$A$5:$C$447,3,FALSE),0)</f>
        <v>0</v>
      </c>
      <c r="Z4625">
        <f>IFERROR(VLOOKUP(C4625,RAIVA!$A$5:$C$16,3,FALSE),0)</f>
        <v>0</v>
      </c>
    </row>
    <row r="4626" spans="1:26" x14ac:dyDescent="0.3">
      <c r="A4626" s="2" t="s">
        <v>2425</v>
      </c>
      <c r="B4626" s="2" t="s">
        <v>2561</v>
      </c>
      <c r="C4626" s="2">
        <v>316095</v>
      </c>
      <c r="D4626" s="2">
        <v>3160959</v>
      </c>
      <c r="E4626" s="2" t="s">
        <v>2425</v>
      </c>
      <c r="F4626" s="2" t="s">
        <v>2561</v>
      </c>
      <c r="G4626" s="2">
        <f>IFERROR(VLOOKUP(D4626,Coordenadas!$A$2:$D$5571,3,FALSE),0)</f>
        <v>-19.5246</v>
      </c>
      <c r="H4626" s="2">
        <f>IFERROR(VLOOKUP(D4626,Coordenadas!$A$2:$D$5571,4,FALSE),0)</f>
        <v>-42.010599999999997</v>
      </c>
      <c r="I4626" s="2" t="s">
        <v>5325</v>
      </c>
      <c r="J4626" s="2">
        <v>5408</v>
      </c>
      <c r="K4626" s="2" t="s">
        <v>5332</v>
      </c>
      <c r="L4626" s="2">
        <f>IFERROR(VLOOKUP(C4626,BOTULISMO!$A$3:$C$19,3,FALSE),0)</f>
        <v>0</v>
      </c>
      <c r="M4626" s="2">
        <f>IFERROR(VLOOKUP(C4626,'LEISHMANIOSE VISCERAL'!$A$4:$C$454,3,FALSE),0)</f>
        <v>0</v>
      </c>
      <c r="N4626" s="2">
        <f>IFERROR(VLOOKUP(C4626,'LEISHMANIOSE TEGUMENTAR'!$A$4:$C$1681,3,FALSE),0)</f>
        <v>30</v>
      </c>
      <c r="O4626" s="2">
        <f>IFERROR(VLOOKUP(C4626,'FEBRE AMARELA'!$A$4:$C$38,3,FALSE),0)</f>
        <v>0</v>
      </c>
      <c r="P4626" s="2">
        <f>IFERROR(VLOOKUP(C4626,DENGUE!$A$5:$C$4097,3,FALSE),0)</f>
        <v>2</v>
      </c>
      <c r="Q4626" s="2">
        <f>IFERROR(VLOOKUP(C4626,'HEPATITE VIRAL'!$A$5:$C$3162,3,FALSE),0)</f>
        <v>0</v>
      </c>
      <c r="R4626" s="2">
        <f>IFERROR(VLOOKUP(C4626,'FEBRE MACULOSA'!$A$5:$C$181,3,FALSE),0)</f>
        <v>0</v>
      </c>
      <c r="S4626" s="2">
        <f>IFERROR(VLOOKUP(C4626,LEPTOSPIROSE!$A$5:$C$1176,3,FALSE),0)</f>
        <v>0</v>
      </c>
      <c r="T4626" s="2">
        <f>IFERROR(VLOOKUP(C4626,'DOENÇA DE CHAGAS'!$A$5:$C$100,3,FALSE),0)</f>
        <v>0</v>
      </c>
      <c r="U4626" s="2">
        <f>IFERROR(VLOOKUP(C4626,'PICADAS DE COBRAS'!$A$6:$C$4645,3,FALSE),0)</f>
        <v>8</v>
      </c>
      <c r="V4626">
        <f>IFERROR(VLOOKUP(C4626,'ZIKA VIRUS'!$A$5:$C$2399,3,FALSE),0)</f>
        <v>0</v>
      </c>
      <c r="W4626">
        <f>IFERROR(VLOOKUP(C4626,'FEBRE TIFÓIDE'!$A$5:$C$46,3,FALSE),0)</f>
        <v>0</v>
      </c>
      <c r="X4626">
        <f>IFERROR(VLOOKUP(C4626,HANTAVIROSE!$A$5:$C$153,3,FALSE),0)</f>
        <v>0</v>
      </c>
      <c r="Y4626">
        <f>IFERROR(VLOOKUP(C4626,MENINGITE!$A$5:$C$447,3,FALSE),0)</f>
        <v>0</v>
      </c>
      <c r="Z4626">
        <f>IFERROR(VLOOKUP(C4626,RAIVA!$A$5:$C$16,3,FALSE),0)</f>
        <v>0</v>
      </c>
    </row>
    <row r="4627" spans="1:26" x14ac:dyDescent="0.3">
      <c r="A4627" s="2" t="s">
        <v>3988</v>
      </c>
      <c r="B4627" s="2" t="s">
        <v>4024</v>
      </c>
      <c r="C4627" s="2">
        <v>251396</v>
      </c>
      <c r="D4627" s="2">
        <v>2513968</v>
      </c>
      <c r="E4627" s="2" t="s">
        <v>3988</v>
      </c>
      <c r="F4627" s="2" t="s">
        <v>4024</v>
      </c>
      <c r="G4627" s="2">
        <f>IFERROR(VLOOKUP(D4627,Coordenadas!$A$2:$D$5571,3,FALSE),0)</f>
        <v>-6.8031300000000003</v>
      </c>
      <c r="H4627" s="2">
        <f>IFERROR(VLOOKUP(D4627,Coordenadas!$A$2:$D$5571,4,FALSE),0)</f>
        <v>-37.948799999999999</v>
      </c>
      <c r="I4627" s="2" t="s">
        <v>5324</v>
      </c>
      <c r="J4627" s="2">
        <v>2855</v>
      </c>
      <c r="K4627" s="2" t="s">
        <v>5332</v>
      </c>
      <c r="L4627" s="2">
        <f>IFERROR(VLOOKUP(C4627,BOTULISMO!$A$3:$C$19,3,FALSE),0)</f>
        <v>0</v>
      </c>
      <c r="M4627" s="2">
        <f>IFERROR(VLOOKUP(C4627,'LEISHMANIOSE VISCERAL'!$A$4:$C$454,3,FALSE),0)</f>
        <v>0</v>
      </c>
      <c r="N4627" s="2">
        <f>IFERROR(VLOOKUP(C4627,'LEISHMANIOSE TEGUMENTAR'!$A$4:$C$1681,3,FALSE),0)</f>
        <v>0</v>
      </c>
      <c r="O4627" s="2">
        <f>IFERROR(VLOOKUP(C4627,'FEBRE AMARELA'!$A$4:$C$38,3,FALSE),0)</f>
        <v>0</v>
      </c>
      <c r="P4627" s="2">
        <f>IFERROR(VLOOKUP(C4627,DENGUE!$A$5:$C$4097,3,FALSE),0)</f>
        <v>1</v>
      </c>
      <c r="Q4627" s="2">
        <f>IFERROR(VLOOKUP(C4627,'HEPATITE VIRAL'!$A$5:$C$3162,3,FALSE),0)</f>
        <v>0</v>
      </c>
      <c r="R4627" s="2">
        <f>IFERROR(VLOOKUP(C4627,'FEBRE MACULOSA'!$A$5:$C$181,3,FALSE),0)</f>
        <v>0</v>
      </c>
      <c r="S4627" s="2">
        <f>IFERROR(VLOOKUP(C4627,LEPTOSPIROSE!$A$5:$C$1176,3,FALSE),0)</f>
        <v>0</v>
      </c>
      <c r="T4627" s="2">
        <f>IFERROR(VLOOKUP(C4627,'DOENÇA DE CHAGAS'!$A$5:$C$100,3,FALSE),0)</f>
        <v>0</v>
      </c>
      <c r="U4627" s="2">
        <f>IFERROR(VLOOKUP(C4627,'PICADAS DE COBRAS'!$A$6:$C$4645,3,FALSE),0)</f>
        <v>0</v>
      </c>
      <c r="V4627">
        <f>IFERROR(VLOOKUP(C4627,'ZIKA VIRUS'!$A$5:$C$2399,3,FALSE),0)</f>
        <v>0</v>
      </c>
      <c r="W4627">
        <f>IFERROR(VLOOKUP(C4627,'FEBRE TIFÓIDE'!$A$5:$C$46,3,FALSE),0)</f>
        <v>0</v>
      </c>
      <c r="X4627">
        <f>IFERROR(VLOOKUP(C4627,HANTAVIROSE!$A$5:$C$153,3,FALSE),0)</f>
        <v>0</v>
      </c>
      <c r="Y4627">
        <f>IFERROR(VLOOKUP(C4627,MENINGITE!$A$5:$C$447,3,FALSE),0)</f>
        <v>0</v>
      </c>
      <c r="Z4627">
        <f>IFERROR(VLOOKUP(C4627,RAIVA!$A$5:$C$16,3,FALSE),0)</f>
        <v>0</v>
      </c>
    </row>
    <row r="4628" spans="1:26" x14ac:dyDescent="0.3">
      <c r="A4628" s="2" t="s">
        <v>5044</v>
      </c>
      <c r="B4628" s="2" t="s">
        <v>5069</v>
      </c>
      <c r="C4628" s="2">
        <v>150715</v>
      </c>
      <c r="D4628" s="2">
        <v>1507151</v>
      </c>
      <c r="E4628" s="2" t="s">
        <v>5044</v>
      </c>
      <c r="F4628" s="2" t="s">
        <v>5069</v>
      </c>
      <c r="G4628" s="2">
        <f>IFERROR(VLOOKUP(D4628,Coordenadas!$A$2:$D$5571,3,FALSE),0)</f>
        <v>-5.5373200000000002</v>
      </c>
      <c r="H4628" s="2">
        <f>IFERROR(VLOOKUP(D4628,Coordenadas!$A$2:$D$5571,4,FALSE),0)</f>
        <v>-48.736600000000003</v>
      </c>
      <c r="I4628" s="2" t="s">
        <v>5323</v>
      </c>
      <c r="J4628" s="2">
        <v>23130</v>
      </c>
      <c r="K4628" s="2" t="s">
        <v>5330</v>
      </c>
      <c r="L4628" s="2">
        <f>IFERROR(VLOOKUP(C4628,BOTULISMO!$A$3:$C$19,3,FALSE),0)</f>
        <v>0</v>
      </c>
      <c r="M4628" s="2">
        <f>IFERROR(VLOOKUP(C4628,'LEISHMANIOSE VISCERAL'!$A$4:$C$454,3,FALSE),0)</f>
        <v>0</v>
      </c>
      <c r="N4628" s="2">
        <f>IFERROR(VLOOKUP(C4628,'LEISHMANIOSE TEGUMENTAR'!$A$4:$C$1681,3,FALSE),0)</f>
        <v>9</v>
      </c>
      <c r="O4628" s="2">
        <f>IFERROR(VLOOKUP(C4628,'FEBRE AMARELA'!$A$4:$C$38,3,FALSE),0)</f>
        <v>0</v>
      </c>
      <c r="P4628" s="2">
        <f>IFERROR(VLOOKUP(C4628,DENGUE!$A$5:$C$4097,3,FALSE),0)</f>
        <v>17</v>
      </c>
      <c r="Q4628" s="2">
        <f>IFERROR(VLOOKUP(C4628,'HEPATITE VIRAL'!$A$5:$C$3162,3,FALSE),0)</f>
        <v>0</v>
      </c>
      <c r="R4628" s="2">
        <f>IFERROR(VLOOKUP(C4628,'FEBRE MACULOSA'!$A$5:$C$181,3,FALSE),0)</f>
        <v>0</v>
      </c>
      <c r="S4628" s="2">
        <f>IFERROR(VLOOKUP(C4628,LEPTOSPIROSE!$A$5:$C$1176,3,FALSE),0)</f>
        <v>0</v>
      </c>
      <c r="T4628" s="2">
        <f>IFERROR(VLOOKUP(C4628,'DOENÇA DE CHAGAS'!$A$5:$C$100,3,FALSE),0)</f>
        <v>0</v>
      </c>
      <c r="U4628" s="2">
        <f>IFERROR(VLOOKUP(C4628,'PICADAS DE COBRAS'!$A$6:$C$4645,3,FALSE),0)</f>
        <v>21</v>
      </c>
      <c r="V4628">
        <f>IFERROR(VLOOKUP(C4628,'ZIKA VIRUS'!$A$5:$C$2399,3,FALSE),0)</f>
        <v>0</v>
      </c>
      <c r="W4628">
        <f>IFERROR(VLOOKUP(C4628,'FEBRE TIFÓIDE'!$A$5:$C$46,3,FALSE),0)</f>
        <v>0</v>
      </c>
      <c r="X4628">
        <f>IFERROR(VLOOKUP(C4628,HANTAVIROSE!$A$5:$C$153,3,FALSE),0)</f>
        <v>0</v>
      </c>
      <c r="Y4628">
        <f>IFERROR(VLOOKUP(C4628,MENINGITE!$A$5:$C$447,3,FALSE),0)</f>
        <v>0</v>
      </c>
      <c r="Z4628">
        <f>IFERROR(VLOOKUP(C4628,RAIVA!$A$5:$C$16,3,FALSE),0)</f>
        <v>0</v>
      </c>
    </row>
    <row r="4629" spans="1:26" x14ac:dyDescent="0.3">
      <c r="A4629" s="2" t="s">
        <v>4704</v>
      </c>
      <c r="B4629" s="2" t="s">
        <v>4742</v>
      </c>
      <c r="C4629" s="2">
        <v>211065</v>
      </c>
      <c r="D4629" s="2">
        <v>2110658</v>
      </c>
      <c r="E4629" s="2" t="s">
        <v>4704</v>
      </c>
      <c r="F4629" s="2" t="s">
        <v>4742</v>
      </c>
      <c r="G4629" s="2">
        <f>IFERROR(VLOOKUP(D4629,Coordenadas!$A$2:$D$5571,3,FALSE),0)</f>
        <v>-6.8147099999999998</v>
      </c>
      <c r="H4629" s="2">
        <f>IFERROR(VLOOKUP(D4629,Coordenadas!$A$2:$D$5571,4,FALSE),0)</f>
        <v>-44.6509</v>
      </c>
      <c r="I4629" s="2" t="s">
        <v>5324</v>
      </c>
      <c r="J4629" s="2">
        <v>6983</v>
      </c>
      <c r="K4629" s="2" t="s">
        <v>5332</v>
      </c>
      <c r="L4629" s="2">
        <f>IFERROR(VLOOKUP(C4629,BOTULISMO!$A$3:$C$19,3,FALSE),0)</f>
        <v>0</v>
      </c>
      <c r="M4629" s="2">
        <f>IFERROR(VLOOKUP(C4629,'LEISHMANIOSE VISCERAL'!$A$4:$C$454,3,FALSE),0)</f>
        <v>0</v>
      </c>
      <c r="N4629" s="2">
        <f>IFERROR(VLOOKUP(C4629,'LEISHMANIOSE TEGUMENTAR'!$A$4:$C$1681,3,FALSE),0)</f>
        <v>0</v>
      </c>
      <c r="O4629" s="2">
        <f>IFERROR(VLOOKUP(C4629,'FEBRE AMARELA'!$A$4:$C$38,3,FALSE),0)</f>
        <v>0</v>
      </c>
      <c r="P4629" s="2">
        <f>IFERROR(VLOOKUP(C4629,DENGUE!$A$5:$C$4097,3,FALSE),0)</f>
        <v>0</v>
      </c>
      <c r="Q4629" s="2">
        <f>IFERROR(VLOOKUP(C4629,'HEPATITE VIRAL'!$A$5:$C$3162,3,FALSE),0)</f>
        <v>0</v>
      </c>
      <c r="R4629" s="2">
        <f>IFERROR(VLOOKUP(C4629,'FEBRE MACULOSA'!$A$5:$C$181,3,FALSE),0)</f>
        <v>0</v>
      </c>
      <c r="S4629" s="2">
        <f>IFERROR(VLOOKUP(C4629,LEPTOSPIROSE!$A$5:$C$1176,3,FALSE),0)</f>
        <v>0</v>
      </c>
      <c r="T4629" s="2">
        <f>IFERROR(VLOOKUP(C4629,'DOENÇA DE CHAGAS'!$A$5:$C$100,3,FALSE),0)</f>
        <v>0</v>
      </c>
      <c r="U4629" s="2">
        <f>IFERROR(VLOOKUP(C4629,'PICADAS DE COBRAS'!$A$6:$C$4645,3,FALSE),0)</f>
        <v>0</v>
      </c>
      <c r="V4629">
        <f>IFERROR(VLOOKUP(C4629,'ZIKA VIRUS'!$A$5:$C$2399,3,FALSE),0)</f>
        <v>0</v>
      </c>
      <c r="W4629">
        <f>IFERROR(VLOOKUP(C4629,'FEBRE TIFÓIDE'!$A$5:$C$46,3,FALSE),0)</f>
        <v>0</v>
      </c>
      <c r="X4629">
        <f>IFERROR(VLOOKUP(C4629,HANTAVIROSE!$A$5:$C$153,3,FALSE),0)</f>
        <v>0</v>
      </c>
      <c r="Y4629">
        <f>IFERROR(VLOOKUP(C4629,MENINGITE!$A$5:$C$447,3,FALSE),0)</f>
        <v>0</v>
      </c>
      <c r="Z4629">
        <f>IFERROR(VLOOKUP(C4629,RAIVA!$A$5:$C$16,3,FALSE),0)</f>
        <v>0</v>
      </c>
    </row>
    <row r="4630" spans="1:26" x14ac:dyDescent="0.3">
      <c r="A4630" s="2" t="s">
        <v>5044</v>
      </c>
      <c r="B4630" s="2" t="s">
        <v>5068</v>
      </c>
      <c r="C4630" s="2">
        <v>150720</v>
      </c>
      <c r="D4630" s="2">
        <v>1507201</v>
      </c>
      <c r="E4630" s="2" t="s">
        <v>5044</v>
      </c>
      <c r="F4630" s="2" t="s">
        <v>5068</v>
      </c>
      <c r="G4630" s="2">
        <f>IFERROR(VLOOKUP(D4630,Coordenadas!$A$2:$D$5571,3,FALSE),0)</f>
        <v>-1.6876800000000001</v>
      </c>
      <c r="H4630" s="2">
        <f>IFERROR(VLOOKUP(D4630,Coordenadas!$A$2:$D$5571,4,FALSE),0)</f>
        <v>-47.766500000000001</v>
      </c>
      <c r="I4630" s="2" t="s">
        <v>5323</v>
      </c>
      <c r="J4630" s="2">
        <v>29846</v>
      </c>
      <c r="K4630" s="2" t="s">
        <v>5330</v>
      </c>
      <c r="L4630" s="2">
        <f>IFERROR(VLOOKUP(C4630,BOTULISMO!$A$3:$C$19,3,FALSE),0)</f>
        <v>0</v>
      </c>
      <c r="M4630" s="2">
        <f>IFERROR(VLOOKUP(C4630,'LEISHMANIOSE VISCERAL'!$A$4:$C$454,3,FALSE),0)</f>
        <v>1</v>
      </c>
      <c r="N4630" s="2">
        <f>IFERROR(VLOOKUP(C4630,'LEISHMANIOSE TEGUMENTAR'!$A$4:$C$1681,3,FALSE),0)</f>
        <v>2</v>
      </c>
      <c r="O4630" s="2">
        <f>IFERROR(VLOOKUP(C4630,'FEBRE AMARELA'!$A$4:$C$38,3,FALSE),0)</f>
        <v>0</v>
      </c>
      <c r="P4630" s="2">
        <f>IFERROR(VLOOKUP(C4630,DENGUE!$A$5:$C$4097,3,FALSE),0)</f>
        <v>5</v>
      </c>
      <c r="Q4630" s="2">
        <f>IFERROR(VLOOKUP(C4630,'HEPATITE VIRAL'!$A$5:$C$3162,3,FALSE),0)</f>
        <v>0</v>
      </c>
      <c r="R4630" s="2">
        <f>IFERROR(VLOOKUP(C4630,'FEBRE MACULOSA'!$A$5:$C$181,3,FALSE),0)</f>
        <v>0</v>
      </c>
      <c r="S4630" s="2">
        <f>IFERROR(VLOOKUP(C4630,LEPTOSPIROSE!$A$5:$C$1176,3,FALSE),0)</f>
        <v>8</v>
      </c>
      <c r="T4630" s="2">
        <f>IFERROR(VLOOKUP(C4630,'DOENÇA DE CHAGAS'!$A$5:$C$100,3,FALSE),0)</f>
        <v>6</v>
      </c>
      <c r="U4630" s="2">
        <f>IFERROR(VLOOKUP(C4630,'PICADAS DE COBRAS'!$A$6:$C$4645,3,FALSE),0)</f>
        <v>71</v>
      </c>
      <c r="V4630">
        <f>IFERROR(VLOOKUP(C4630,'ZIKA VIRUS'!$A$5:$C$2399,3,FALSE),0)</f>
        <v>1</v>
      </c>
      <c r="W4630">
        <f>IFERROR(VLOOKUP(C4630,'FEBRE TIFÓIDE'!$A$5:$C$46,3,FALSE),0)</f>
        <v>0</v>
      </c>
      <c r="X4630">
        <f>IFERROR(VLOOKUP(C4630,HANTAVIROSE!$A$5:$C$153,3,FALSE),0)</f>
        <v>0</v>
      </c>
      <c r="Y4630">
        <f>IFERROR(VLOOKUP(C4630,MENINGITE!$A$5:$C$447,3,FALSE),0)</f>
        <v>0</v>
      </c>
      <c r="Z4630">
        <f>IFERROR(VLOOKUP(C4630,RAIVA!$A$5:$C$16,3,FALSE),0)</f>
        <v>0</v>
      </c>
    </row>
    <row r="4631" spans="1:26" x14ac:dyDescent="0.3">
      <c r="A4631" s="2" t="s">
        <v>3988</v>
      </c>
      <c r="B4631" s="2" t="s">
        <v>4025</v>
      </c>
      <c r="C4631" s="2">
        <v>251394</v>
      </c>
      <c r="D4631" s="2">
        <v>2513943</v>
      </c>
      <c r="E4631" s="2" t="s">
        <v>3988</v>
      </c>
      <c r="F4631" s="2" t="s">
        <v>4025</v>
      </c>
      <c r="G4631" s="2">
        <f>IFERROR(VLOOKUP(D4631,Coordenadas!$A$2:$D$5571,3,FALSE),0)</f>
        <v>-7.6327299999999996</v>
      </c>
      <c r="H4631" s="2">
        <f>IFERROR(VLOOKUP(D4631,Coordenadas!$A$2:$D$5571,4,FALSE),0)</f>
        <v>-36.437399999999997</v>
      </c>
      <c r="I4631" s="2" t="s">
        <v>5324</v>
      </c>
      <c r="J4631" s="2">
        <v>2420</v>
      </c>
      <c r="K4631" s="2" t="s">
        <v>5332</v>
      </c>
      <c r="L4631" s="2">
        <f>IFERROR(VLOOKUP(C4631,BOTULISMO!$A$3:$C$19,3,FALSE),0)</f>
        <v>0</v>
      </c>
      <c r="M4631" s="2">
        <f>IFERROR(VLOOKUP(C4631,'LEISHMANIOSE VISCERAL'!$A$4:$C$454,3,FALSE),0)</f>
        <v>0</v>
      </c>
      <c r="N4631" s="2">
        <f>IFERROR(VLOOKUP(C4631,'LEISHMANIOSE TEGUMENTAR'!$A$4:$C$1681,3,FALSE),0)</f>
        <v>0</v>
      </c>
      <c r="O4631" s="2">
        <f>IFERROR(VLOOKUP(C4631,'FEBRE AMARELA'!$A$4:$C$38,3,FALSE),0)</f>
        <v>0</v>
      </c>
      <c r="P4631" s="2">
        <f>IFERROR(VLOOKUP(C4631,DENGUE!$A$5:$C$4097,3,FALSE),0)</f>
        <v>1</v>
      </c>
      <c r="Q4631" s="2">
        <f>IFERROR(VLOOKUP(C4631,'HEPATITE VIRAL'!$A$5:$C$3162,3,FALSE),0)</f>
        <v>0</v>
      </c>
      <c r="R4631" s="2">
        <f>IFERROR(VLOOKUP(C4631,'FEBRE MACULOSA'!$A$5:$C$181,3,FALSE),0)</f>
        <v>0</v>
      </c>
      <c r="S4631" s="2">
        <f>IFERROR(VLOOKUP(C4631,LEPTOSPIROSE!$A$5:$C$1176,3,FALSE),0)</f>
        <v>0</v>
      </c>
      <c r="T4631" s="2">
        <f>IFERROR(VLOOKUP(C4631,'DOENÇA DE CHAGAS'!$A$5:$C$100,3,FALSE),0)</f>
        <v>0</v>
      </c>
      <c r="U4631" s="2">
        <f>IFERROR(VLOOKUP(C4631,'PICADAS DE COBRAS'!$A$6:$C$4645,3,FALSE),0)</f>
        <v>0</v>
      </c>
      <c r="V4631">
        <f>IFERROR(VLOOKUP(C4631,'ZIKA VIRUS'!$A$5:$C$2399,3,FALSE),0)</f>
        <v>0</v>
      </c>
      <c r="W4631">
        <f>IFERROR(VLOOKUP(C4631,'FEBRE TIFÓIDE'!$A$5:$C$46,3,FALSE),0)</f>
        <v>0</v>
      </c>
      <c r="X4631">
        <f>IFERROR(VLOOKUP(C4631,HANTAVIROSE!$A$5:$C$153,3,FALSE),0)</f>
        <v>0</v>
      </c>
      <c r="Y4631">
        <f>IFERROR(VLOOKUP(C4631,MENINGITE!$A$5:$C$447,3,FALSE),0)</f>
        <v>0</v>
      </c>
      <c r="Z4631">
        <f>IFERROR(VLOOKUP(C4631,RAIVA!$A$5:$C$16,3,FALSE),0)</f>
        <v>0</v>
      </c>
    </row>
    <row r="4632" spans="1:26" x14ac:dyDescent="0.3">
      <c r="A4632" s="2" t="s">
        <v>4704</v>
      </c>
      <c r="B4632" s="2" t="s">
        <v>4741</v>
      </c>
      <c r="C4632" s="2">
        <v>211070</v>
      </c>
      <c r="D4632" s="2">
        <v>2110708</v>
      </c>
      <c r="E4632" s="2" t="s">
        <v>4704</v>
      </c>
      <c r="F4632" s="2" t="s">
        <v>4741</v>
      </c>
      <c r="G4632" s="2">
        <f>IFERROR(VLOOKUP(D4632,Coordenadas!$A$2:$D$5571,3,FALSE),0)</f>
        <v>-5.5809499999999996</v>
      </c>
      <c r="H4632" s="2">
        <f>IFERROR(VLOOKUP(D4632,Coordenadas!$A$2:$D$5571,4,FALSE),0)</f>
        <v>-44.382199999999997</v>
      </c>
      <c r="I4632" s="2" t="s">
        <v>5324</v>
      </c>
      <c r="J4632" s="2">
        <v>33607</v>
      </c>
      <c r="K4632" s="2" t="s">
        <v>5330</v>
      </c>
      <c r="L4632" s="2">
        <f>IFERROR(VLOOKUP(C4632,BOTULISMO!$A$3:$C$19,3,FALSE),0)</f>
        <v>0</v>
      </c>
      <c r="M4632" s="2">
        <f>IFERROR(VLOOKUP(C4632,'LEISHMANIOSE VISCERAL'!$A$4:$C$454,3,FALSE),0)</f>
        <v>3</v>
      </c>
      <c r="N4632" s="2">
        <f>IFERROR(VLOOKUP(C4632,'LEISHMANIOSE TEGUMENTAR'!$A$4:$C$1681,3,FALSE),0)</f>
        <v>4</v>
      </c>
      <c r="O4632" s="2">
        <f>IFERROR(VLOOKUP(C4632,'FEBRE AMARELA'!$A$4:$C$38,3,FALSE),0)</f>
        <v>0</v>
      </c>
      <c r="P4632" s="2">
        <f>IFERROR(VLOOKUP(C4632,DENGUE!$A$5:$C$4097,3,FALSE),0)</f>
        <v>5</v>
      </c>
      <c r="Q4632" s="2">
        <f>IFERROR(VLOOKUP(C4632,'HEPATITE VIRAL'!$A$5:$C$3162,3,FALSE),0)</f>
        <v>0</v>
      </c>
      <c r="R4632" s="2">
        <f>IFERROR(VLOOKUP(C4632,'FEBRE MACULOSA'!$A$5:$C$181,3,FALSE),0)</f>
        <v>0</v>
      </c>
      <c r="S4632" s="2">
        <f>IFERROR(VLOOKUP(C4632,LEPTOSPIROSE!$A$5:$C$1176,3,FALSE),0)</f>
        <v>0</v>
      </c>
      <c r="T4632" s="2">
        <f>IFERROR(VLOOKUP(C4632,'DOENÇA DE CHAGAS'!$A$5:$C$100,3,FALSE),0)</f>
        <v>0</v>
      </c>
      <c r="U4632" s="2">
        <f>IFERROR(VLOOKUP(C4632,'PICADAS DE COBRAS'!$A$6:$C$4645,3,FALSE),0)</f>
        <v>4</v>
      </c>
      <c r="V4632">
        <f>IFERROR(VLOOKUP(C4632,'ZIKA VIRUS'!$A$5:$C$2399,3,FALSE),0)</f>
        <v>0</v>
      </c>
      <c r="W4632">
        <f>IFERROR(VLOOKUP(C4632,'FEBRE TIFÓIDE'!$A$5:$C$46,3,FALSE),0)</f>
        <v>0</v>
      </c>
      <c r="X4632">
        <f>IFERROR(VLOOKUP(C4632,HANTAVIROSE!$A$5:$C$153,3,FALSE),0)</f>
        <v>0</v>
      </c>
      <c r="Y4632">
        <f>IFERROR(VLOOKUP(C4632,MENINGITE!$A$5:$C$447,3,FALSE),0)</f>
        <v>0</v>
      </c>
      <c r="Z4632">
        <f>IFERROR(VLOOKUP(C4632,RAIVA!$A$5:$C$16,3,FALSE),0)</f>
        <v>0</v>
      </c>
    </row>
    <row r="4633" spans="1:26" x14ac:dyDescent="0.3">
      <c r="A4633" s="2" t="s">
        <v>2349</v>
      </c>
      <c r="B4633" s="2" t="s">
        <v>2362</v>
      </c>
      <c r="C4633" s="2">
        <v>320465</v>
      </c>
      <c r="D4633" s="2">
        <v>3204658</v>
      </c>
      <c r="E4633" s="2" t="s">
        <v>2349</v>
      </c>
      <c r="F4633" s="2" t="s">
        <v>2362</v>
      </c>
      <c r="G4633" s="2">
        <f>IFERROR(VLOOKUP(D4633,Coordenadas!$A$2:$D$5571,3,FALSE),0)</f>
        <v>-19.145199999999999</v>
      </c>
      <c r="H4633" s="2">
        <f>IFERROR(VLOOKUP(D4633,Coordenadas!$A$2:$D$5571,4,FALSE),0)</f>
        <v>-40.628100000000003</v>
      </c>
      <c r="I4633" s="2" t="s">
        <v>5325</v>
      </c>
      <c r="J4633" s="2">
        <v>8001</v>
      </c>
      <c r="K4633" s="2" t="s">
        <v>5332</v>
      </c>
      <c r="L4633" s="2">
        <f>IFERROR(VLOOKUP(C4633,BOTULISMO!$A$3:$C$19,3,FALSE),0)</f>
        <v>0</v>
      </c>
      <c r="M4633" s="2">
        <f>IFERROR(VLOOKUP(C4633,'LEISHMANIOSE VISCERAL'!$A$4:$C$454,3,FALSE),0)</f>
        <v>0</v>
      </c>
      <c r="N4633" s="2">
        <f>IFERROR(VLOOKUP(C4633,'LEISHMANIOSE TEGUMENTAR'!$A$4:$C$1681,3,FALSE),0)</f>
        <v>0</v>
      </c>
      <c r="O4633" s="2">
        <f>IFERROR(VLOOKUP(C4633,'FEBRE AMARELA'!$A$4:$C$38,3,FALSE),0)</f>
        <v>0</v>
      </c>
      <c r="P4633" s="2">
        <f>IFERROR(VLOOKUP(C4633,DENGUE!$A$5:$C$4097,3,FALSE),0)</f>
        <v>0</v>
      </c>
      <c r="Q4633" s="2">
        <f>IFERROR(VLOOKUP(C4633,'HEPATITE VIRAL'!$A$5:$C$3162,3,FALSE),0)</f>
        <v>2</v>
      </c>
      <c r="R4633" s="2">
        <f>IFERROR(VLOOKUP(C4633,'FEBRE MACULOSA'!$A$5:$C$181,3,FALSE),0)</f>
        <v>0</v>
      </c>
      <c r="S4633" s="2">
        <f>IFERROR(VLOOKUP(C4633,LEPTOSPIROSE!$A$5:$C$1176,3,FALSE),0)</f>
        <v>0</v>
      </c>
      <c r="T4633" s="2">
        <f>IFERROR(VLOOKUP(C4633,'DOENÇA DE CHAGAS'!$A$5:$C$100,3,FALSE),0)</f>
        <v>0</v>
      </c>
      <c r="U4633" s="2">
        <f>IFERROR(VLOOKUP(C4633,'PICADAS DE COBRAS'!$A$6:$C$4645,3,FALSE),0)</f>
        <v>0</v>
      </c>
      <c r="V4633">
        <f>IFERROR(VLOOKUP(C4633,'ZIKA VIRUS'!$A$5:$C$2399,3,FALSE),0)</f>
        <v>0</v>
      </c>
      <c r="W4633">
        <f>IFERROR(VLOOKUP(C4633,'FEBRE TIFÓIDE'!$A$5:$C$46,3,FALSE),0)</f>
        <v>0</v>
      </c>
      <c r="X4633">
        <f>IFERROR(VLOOKUP(C4633,HANTAVIROSE!$A$5:$C$153,3,FALSE),0)</f>
        <v>0</v>
      </c>
      <c r="Y4633">
        <f>IFERROR(VLOOKUP(C4633,MENINGITE!$A$5:$C$447,3,FALSE),0)</f>
        <v>0</v>
      </c>
      <c r="Z4633">
        <f>IFERROR(VLOOKUP(C4633,RAIVA!$A$5:$C$16,3,FALSE),0)</f>
        <v>0</v>
      </c>
    </row>
    <row r="4634" spans="1:26" x14ac:dyDescent="0.3">
      <c r="A4634" s="2" t="s">
        <v>2425</v>
      </c>
      <c r="B4634" s="2" t="s">
        <v>2560</v>
      </c>
      <c r="C4634" s="2">
        <v>316100</v>
      </c>
      <c r="D4634" s="2">
        <v>3161007</v>
      </c>
      <c r="E4634" s="2" t="s">
        <v>2425</v>
      </c>
      <c r="F4634" s="2" t="s">
        <v>2560</v>
      </c>
      <c r="G4634" s="2">
        <f>IFERROR(VLOOKUP(D4634,Coordenadas!$A$2:$D$5571,3,FALSE),0)</f>
        <v>-19.867799999999999</v>
      </c>
      <c r="H4634" s="2">
        <f>IFERROR(VLOOKUP(D4634,Coordenadas!$A$2:$D$5571,4,FALSE),0)</f>
        <v>-42.970999999999997</v>
      </c>
      <c r="I4634" s="2" t="s">
        <v>5325</v>
      </c>
      <c r="J4634" s="2">
        <v>17357</v>
      </c>
      <c r="K4634" s="2" t="s">
        <v>5332</v>
      </c>
      <c r="L4634" s="2">
        <f>IFERROR(VLOOKUP(C4634,BOTULISMO!$A$3:$C$19,3,FALSE),0)</f>
        <v>0</v>
      </c>
      <c r="M4634" s="2">
        <f>IFERROR(VLOOKUP(C4634,'LEISHMANIOSE VISCERAL'!$A$4:$C$454,3,FALSE),0)</f>
        <v>1</v>
      </c>
      <c r="N4634" s="2">
        <f>IFERROR(VLOOKUP(C4634,'LEISHMANIOSE TEGUMENTAR'!$A$4:$C$1681,3,FALSE),0)</f>
        <v>0</v>
      </c>
      <c r="O4634" s="2">
        <f>IFERROR(VLOOKUP(C4634,'FEBRE AMARELA'!$A$4:$C$38,3,FALSE),0)</f>
        <v>0</v>
      </c>
      <c r="P4634" s="2">
        <f>IFERROR(VLOOKUP(C4634,DENGUE!$A$5:$C$4097,3,FALSE),0)</f>
        <v>26</v>
      </c>
      <c r="Q4634" s="2">
        <f>IFERROR(VLOOKUP(C4634,'HEPATITE VIRAL'!$A$5:$C$3162,3,FALSE),0)</f>
        <v>1</v>
      </c>
      <c r="R4634" s="2">
        <f>IFERROR(VLOOKUP(C4634,'FEBRE MACULOSA'!$A$5:$C$181,3,FALSE),0)</f>
        <v>0</v>
      </c>
      <c r="S4634" s="2">
        <f>IFERROR(VLOOKUP(C4634,LEPTOSPIROSE!$A$5:$C$1176,3,FALSE),0)</f>
        <v>0</v>
      </c>
      <c r="T4634" s="2">
        <f>IFERROR(VLOOKUP(C4634,'DOENÇA DE CHAGAS'!$A$5:$C$100,3,FALSE),0)</f>
        <v>0</v>
      </c>
      <c r="U4634" s="2">
        <f>IFERROR(VLOOKUP(C4634,'PICADAS DE COBRAS'!$A$6:$C$4645,3,FALSE),0)</f>
        <v>181</v>
      </c>
      <c r="V4634">
        <f>IFERROR(VLOOKUP(C4634,'ZIKA VIRUS'!$A$5:$C$2399,3,FALSE),0)</f>
        <v>0</v>
      </c>
      <c r="W4634">
        <f>IFERROR(VLOOKUP(C4634,'FEBRE TIFÓIDE'!$A$5:$C$46,3,FALSE),0)</f>
        <v>0</v>
      </c>
      <c r="X4634">
        <f>IFERROR(VLOOKUP(C4634,HANTAVIROSE!$A$5:$C$153,3,FALSE),0)</f>
        <v>0</v>
      </c>
      <c r="Y4634">
        <f>IFERROR(VLOOKUP(C4634,MENINGITE!$A$5:$C$447,3,FALSE),0)</f>
        <v>0</v>
      </c>
      <c r="Z4634">
        <f>IFERROR(VLOOKUP(C4634,RAIVA!$A$5:$C$16,3,FALSE),0)</f>
        <v>0</v>
      </c>
    </row>
    <row r="4635" spans="1:26" x14ac:dyDescent="0.3">
      <c r="A4635" s="2" t="s">
        <v>470</v>
      </c>
      <c r="B4635" s="2" t="s">
        <v>584</v>
      </c>
      <c r="C4635" s="2">
        <v>431805</v>
      </c>
      <c r="D4635" s="2">
        <v>4318051</v>
      </c>
      <c r="E4635" s="2" t="s">
        <v>470</v>
      </c>
      <c r="F4635" s="2" t="s">
        <v>584</v>
      </c>
      <c r="G4635" s="2">
        <f>IFERROR(VLOOKUP(D4635,Coordenadas!$A$2:$D$5571,3,FALSE),0)</f>
        <v>-28.531199999999998</v>
      </c>
      <c r="H4635" s="2">
        <f>IFERROR(VLOOKUP(D4635,Coordenadas!$A$2:$D$5571,4,FALSE),0)</f>
        <v>-51.886000000000003</v>
      </c>
      <c r="I4635" s="2" t="s">
        <v>5326</v>
      </c>
      <c r="J4635" s="2">
        <v>2926</v>
      </c>
      <c r="K4635" s="2" t="s">
        <v>5332</v>
      </c>
      <c r="L4635" s="2">
        <f>IFERROR(VLOOKUP(C4635,BOTULISMO!$A$3:$C$19,3,FALSE),0)</f>
        <v>0</v>
      </c>
      <c r="M4635" s="2">
        <f>IFERROR(VLOOKUP(C4635,'LEISHMANIOSE VISCERAL'!$A$4:$C$454,3,FALSE),0)</f>
        <v>0</v>
      </c>
      <c r="N4635" s="2">
        <f>IFERROR(VLOOKUP(C4635,'LEISHMANIOSE TEGUMENTAR'!$A$4:$C$1681,3,FALSE),0)</f>
        <v>0</v>
      </c>
      <c r="O4635" s="2">
        <f>IFERROR(VLOOKUP(C4635,'FEBRE AMARELA'!$A$4:$C$38,3,FALSE),0)</f>
        <v>0</v>
      </c>
      <c r="P4635" s="2">
        <f>IFERROR(VLOOKUP(C4635,DENGUE!$A$5:$C$4097,3,FALSE),0)</f>
        <v>0</v>
      </c>
      <c r="Q4635" s="2">
        <f>IFERROR(VLOOKUP(C4635,'HEPATITE VIRAL'!$A$5:$C$3162,3,FALSE),0)</f>
        <v>4</v>
      </c>
      <c r="R4635" s="2">
        <f>IFERROR(VLOOKUP(C4635,'FEBRE MACULOSA'!$A$5:$C$181,3,FALSE),0)</f>
        <v>0</v>
      </c>
      <c r="S4635" s="2">
        <f>IFERROR(VLOOKUP(C4635,LEPTOSPIROSE!$A$5:$C$1176,3,FALSE),0)</f>
        <v>0</v>
      </c>
      <c r="T4635" s="2">
        <f>IFERROR(VLOOKUP(C4635,'DOENÇA DE CHAGAS'!$A$5:$C$100,3,FALSE),0)</f>
        <v>0</v>
      </c>
      <c r="U4635" s="2">
        <f>IFERROR(VLOOKUP(C4635,'PICADAS DE COBRAS'!$A$6:$C$4645,3,FALSE),0)</f>
        <v>3</v>
      </c>
      <c r="V4635">
        <f>IFERROR(VLOOKUP(C4635,'ZIKA VIRUS'!$A$5:$C$2399,3,FALSE),0)</f>
        <v>0</v>
      </c>
      <c r="W4635">
        <f>IFERROR(VLOOKUP(C4635,'FEBRE TIFÓIDE'!$A$5:$C$46,3,FALSE),0)</f>
        <v>0</v>
      </c>
      <c r="X4635">
        <f>IFERROR(VLOOKUP(C4635,HANTAVIROSE!$A$5:$C$153,3,FALSE),0)</f>
        <v>0</v>
      </c>
      <c r="Y4635">
        <f>IFERROR(VLOOKUP(C4635,MENINGITE!$A$5:$C$447,3,FALSE),0)</f>
        <v>0</v>
      </c>
      <c r="Z4635">
        <f>IFERROR(VLOOKUP(C4635,RAIVA!$A$5:$C$16,3,FALSE),0)</f>
        <v>0</v>
      </c>
    </row>
    <row r="4636" spans="1:26" x14ac:dyDescent="0.3">
      <c r="A4636" s="2" t="s">
        <v>3257</v>
      </c>
      <c r="B4636" s="2" t="s">
        <v>3313</v>
      </c>
      <c r="C4636" s="2">
        <v>292910</v>
      </c>
      <c r="D4636" s="2">
        <v>2929107</v>
      </c>
      <c r="E4636" s="2" t="s">
        <v>3257</v>
      </c>
      <c r="F4636" s="2" t="s">
        <v>3313</v>
      </c>
      <c r="G4636" s="2">
        <f>IFERROR(VLOOKUP(D4636,Coordenadas!$A$2:$D$5571,3,FALSE),0)</f>
        <v>-12.839399999999999</v>
      </c>
      <c r="H4636" s="2">
        <f>IFERROR(VLOOKUP(D4636,Coordenadas!$A$2:$D$5571,4,FALSE),0)</f>
        <v>-39.089300000000001</v>
      </c>
      <c r="I4636" s="2" t="s">
        <v>5324</v>
      </c>
      <c r="J4636" s="2">
        <v>20305</v>
      </c>
      <c r="K4636" s="2" t="s">
        <v>5330</v>
      </c>
      <c r="L4636" s="2">
        <f>IFERROR(VLOOKUP(C4636,BOTULISMO!$A$3:$C$19,3,FALSE),0)</f>
        <v>0</v>
      </c>
      <c r="M4636" s="2">
        <f>IFERROR(VLOOKUP(C4636,'LEISHMANIOSE VISCERAL'!$A$4:$C$454,3,FALSE),0)</f>
        <v>0</v>
      </c>
      <c r="N4636" s="2">
        <f>IFERROR(VLOOKUP(C4636,'LEISHMANIOSE TEGUMENTAR'!$A$4:$C$1681,3,FALSE),0)</f>
        <v>0</v>
      </c>
      <c r="O4636" s="2">
        <f>IFERROR(VLOOKUP(C4636,'FEBRE AMARELA'!$A$4:$C$38,3,FALSE),0)</f>
        <v>0</v>
      </c>
      <c r="P4636" s="2">
        <f>IFERROR(VLOOKUP(C4636,DENGUE!$A$5:$C$4097,3,FALSE),0)</f>
        <v>4</v>
      </c>
      <c r="Q4636" s="2">
        <f>IFERROR(VLOOKUP(C4636,'HEPATITE VIRAL'!$A$5:$C$3162,3,FALSE),0)</f>
        <v>0</v>
      </c>
      <c r="R4636" s="2">
        <f>IFERROR(VLOOKUP(C4636,'FEBRE MACULOSA'!$A$5:$C$181,3,FALSE),0)</f>
        <v>0</v>
      </c>
      <c r="S4636" s="2">
        <f>IFERROR(VLOOKUP(C4636,LEPTOSPIROSE!$A$5:$C$1176,3,FALSE),0)</f>
        <v>0</v>
      </c>
      <c r="T4636" s="2">
        <f>IFERROR(VLOOKUP(C4636,'DOENÇA DE CHAGAS'!$A$5:$C$100,3,FALSE),0)</f>
        <v>0</v>
      </c>
      <c r="U4636" s="2">
        <f>IFERROR(VLOOKUP(C4636,'PICADAS DE COBRAS'!$A$6:$C$4645,3,FALSE),0)</f>
        <v>18</v>
      </c>
      <c r="V4636">
        <f>IFERROR(VLOOKUP(C4636,'ZIKA VIRUS'!$A$5:$C$2399,3,FALSE),0)</f>
        <v>0</v>
      </c>
      <c r="W4636">
        <f>IFERROR(VLOOKUP(C4636,'FEBRE TIFÓIDE'!$A$5:$C$46,3,FALSE),0)</f>
        <v>0</v>
      </c>
      <c r="X4636">
        <f>IFERROR(VLOOKUP(C4636,HANTAVIROSE!$A$5:$C$153,3,FALSE),0)</f>
        <v>0</v>
      </c>
      <c r="Y4636">
        <f>IFERROR(VLOOKUP(C4636,MENINGITE!$A$5:$C$447,3,FALSE),0)</f>
        <v>0</v>
      </c>
      <c r="Z4636">
        <f>IFERROR(VLOOKUP(C4636,RAIVA!$A$5:$C$16,3,FALSE),0)</f>
        <v>0</v>
      </c>
    </row>
    <row r="4637" spans="1:26" x14ac:dyDescent="0.3">
      <c r="A4637" s="2" t="s">
        <v>5270</v>
      </c>
      <c r="B4637" s="2" t="s">
        <v>5538</v>
      </c>
      <c r="C4637" s="2">
        <v>110148</v>
      </c>
      <c r="D4637" s="2">
        <v>1101484</v>
      </c>
      <c r="E4637" s="2" t="s">
        <v>5270</v>
      </c>
      <c r="F4637" s="2" t="s">
        <v>5277</v>
      </c>
      <c r="G4637" s="2">
        <f>IFERROR(VLOOKUP(D4637,Coordenadas!$A$2:$D$5571,3,FALSE),0)</f>
        <v>-11.9023</v>
      </c>
      <c r="H4637" s="2">
        <f>IFERROR(VLOOKUP(D4637,Coordenadas!$A$2:$D$5571,4,FALSE),0)</f>
        <v>-61.502600000000001</v>
      </c>
      <c r="I4637" s="2" t="s">
        <v>5323</v>
      </c>
      <c r="J4637" s="2">
        <v>6018</v>
      </c>
      <c r="K4637" s="2" t="s">
        <v>5332</v>
      </c>
      <c r="L4637" s="2">
        <f>IFERROR(VLOOKUP(C4637,BOTULISMO!$A$3:$C$19,3,FALSE),0)</f>
        <v>0</v>
      </c>
      <c r="M4637" s="2">
        <f>IFERROR(VLOOKUP(C4637,'LEISHMANIOSE VISCERAL'!$A$4:$C$454,3,FALSE),0)</f>
        <v>0</v>
      </c>
      <c r="N4637" s="2">
        <f>IFERROR(VLOOKUP(C4637,'LEISHMANIOSE TEGUMENTAR'!$A$4:$C$1681,3,FALSE),0)</f>
        <v>5</v>
      </c>
      <c r="O4637" s="2">
        <f>IFERROR(VLOOKUP(C4637,'FEBRE AMARELA'!$A$4:$C$38,3,FALSE),0)</f>
        <v>0</v>
      </c>
      <c r="P4637" s="2">
        <f>IFERROR(VLOOKUP(C4637,DENGUE!$A$5:$C$4097,3,FALSE),0)</f>
        <v>23</v>
      </c>
      <c r="Q4637" s="2">
        <f>IFERROR(VLOOKUP(C4637,'HEPATITE VIRAL'!$A$5:$C$3162,3,FALSE),0)</f>
        <v>1</v>
      </c>
      <c r="R4637" s="2">
        <f>IFERROR(VLOOKUP(C4637,'FEBRE MACULOSA'!$A$5:$C$181,3,FALSE),0)</f>
        <v>0</v>
      </c>
      <c r="S4637" s="2">
        <f>IFERROR(VLOOKUP(C4637,LEPTOSPIROSE!$A$5:$C$1176,3,FALSE),0)</f>
        <v>0</v>
      </c>
      <c r="T4637" s="2">
        <f>IFERROR(VLOOKUP(C4637,'DOENÇA DE CHAGAS'!$A$5:$C$100,3,FALSE),0)</f>
        <v>0</v>
      </c>
      <c r="U4637" s="2">
        <f>IFERROR(VLOOKUP(C4637,'PICADAS DE COBRAS'!$A$6:$C$4645,3,FALSE),0)</f>
        <v>8</v>
      </c>
      <c r="V4637">
        <f>IFERROR(VLOOKUP(C4637,'ZIKA VIRUS'!$A$5:$C$2399,3,FALSE),0)</f>
        <v>1</v>
      </c>
      <c r="W4637">
        <f>IFERROR(VLOOKUP(C4637,'FEBRE TIFÓIDE'!$A$5:$C$46,3,FALSE),0)</f>
        <v>0</v>
      </c>
      <c r="X4637">
        <f>IFERROR(VLOOKUP(C4637,HANTAVIROSE!$A$5:$C$153,3,FALSE),0)</f>
        <v>0</v>
      </c>
      <c r="Y4637">
        <f>IFERROR(VLOOKUP(C4637,MENINGITE!$A$5:$C$447,3,FALSE),0)</f>
        <v>0</v>
      </c>
      <c r="Z4637">
        <f>IFERROR(VLOOKUP(C4637,RAIVA!$A$5:$C$16,3,FALSE),0)</f>
        <v>0</v>
      </c>
    </row>
    <row r="4638" spans="1:26" x14ac:dyDescent="0.3">
      <c r="A4638" s="2" t="s">
        <v>3257</v>
      </c>
      <c r="B4638" s="2" t="s">
        <v>3315</v>
      </c>
      <c r="C4638" s="2">
        <v>292900</v>
      </c>
      <c r="D4638" s="2">
        <v>2929008</v>
      </c>
      <c r="E4638" s="2" t="s">
        <v>3257</v>
      </c>
      <c r="F4638" s="2" t="s">
        <v>3315</v>
      </c>
      <c r="G4638" s="2">
        <f>IFERROR(VLOOKUP(D4638,Coordenadas!$A$2:$D$5571,3,FALSE),0)</f>
        <v>-12.6104</v>
      </c>
      <c r="H4638" s="2">
        <f>IFERROR(VLOOKUP(D4638,Coordenadas!$A$2:$D$5571,4,FALSE),0)</f>
        <v>-38.972700000000003</v>
      </c>
      <c r="I4638" s="2" t="s">
        <v>5324</v>
      </c>
      <c r="J4638" s="2">
        <v>14098</v>
      </c>
      <c r="K4638" s="2" t="s">
        <v>5332</v>
      </c>
      <c r="L4638" s="2">
        <f>IFERROR(VLOOKUP(C4638,BOTULISMO!$A$3:$C$19,3,FALSE),0)</f>
        <v>0</v>
      </c>
      <c r="M4638" s="2">
        <f>IFERROR(VLOOKUP(C4638,'LEISHMANIOSE VISCERAL'!$A$4:$C$454,3,FALSE),0)</f>
        <v>0</v>
      </c>
      <c r="N4638" s="2">
        <f>IFERROR(VLOOKUP(C4638,'LEISHMANIOSE TEGUMENTAR'!$A$4:$C$1681,3,FALSE),0)</f>
        <v>0</v>
      </c>
      <c r="O4638" s="2">
        <f>IFERROR(VLOOKUP(C4638,'FEBRE AMARELA'!$A$4:$C$38,3,FALSE),0)</f>
        <v>0</v>
      </c>
      <c r="P4638" s="2">
        <f>IFERROR(VLOOKUP(C4638,DENGUE!$A$5:$C$4097,3,FALSE),0)</f>
        <v>114</v>
      </c>
      <c r="Q4638" s="2">
        <f>IFERROR(VLOOKUP(C4638,'HEPATITE VIRAL'!$A$5:$C$3162,3,FALSE),0)</f>
        <v>1</v>
      </c>
      <c r="R4638" s="2">
        <f>IFERROR(VLOOKUP(C4638,'FEBRE MACULOSA'!$A$5:$C$181,3,FALSE),0)</f>
        <v>0</v>
      </c>
      <c r="S4638" s="2">
        <f>IFERROR(VLOOKUP(C4638,LEPTOSPIROSE!$A$5:$C$1176,3,FALSE),0)</f>
        <v>1</v>
      </c>
      <c r="T4638" s="2">
        <f>IFERROR(VLOOKUP(C4638,'DOENÇA DE CHAGAS'!$A$5:$C$100,3,FALSE),0)</f>
        <v>0</v>
      </c>
      <c r="U4638" s="2">
        <f>IFERROR(VLOOKUP(C4638,'PICADAS DE COBRAS'!$A$6:$C$4645,3,FALSE),0)</f>
        <v>59</v>
      </c>
      <c r="V4638">
        <f>IFERROR(VLOOKUP(C4638,'ZIKA VIRUS'!$A$5:$C$2399,3,FALSE),0)</f>
        <v>1</v>
      </c>
      <c r="W4638">
        <f>IFERROR(VLOOKUP(C4638,'FEBRE TIFÓIDE'!$A$5:$C$46,3,FALSE),0)</f>
        <v>0</v>
      </c>
      <c r="X4638">
        <f>IFERROR(VLOOKUP(C4638,HANTAVIROSE!$A$5:$C$153,3,FALSE),0)</f>
        <v>0</v>
      </c>
      <c r="Y4638">
        <f>IFERROR(VLOOKUP(C4638,MENINGITE!$A$5:$C$447,3,FALSE),0)</f>
        <v>0</v>
      </c>
      <c r="Z4638">
        <f>IFERROR(VLOOKUP(C4638,RAIVA!$A$5:$C$16,3,FALSE),0)</f>
        <v>0</v>
      </c>
    </row>
    <row r="4639" spans="1:26" x14ac:dyDescent="0.3">
      <c r="A4639" s="2" t="s">
        <v>4704</v>
      </c>
      <c r="B4639" s="2" t="s">
        <v>4740</v>
      </c>
      <c r="C4639" s="2">
        <v>211080</v>
      </c>
      <c r="D4639" s="2">
        <v>2110807</v>
      </c>
      <c r="E4639" s="2" t="s">
        <v>4704</v>
      </c>
      <c r="F4639" s="2" t="s">
        <v>4740</v>
      </c>
      <c r="G4639" s="2">
        <f>IFERROR(VLOOKUP(D4639,Coordenadas!$A$2:$D$5571,3,FALSE),0)</f>
        <v>-7.0753500000000003</v>
      </c>
      <c r="H4639" s="2">
        <f>IFERROR(VLOOKUP(D4639,Coordenadas!$A$2:$D$5571,4,FALSE),0)</f>
        <v>-44.809199999999997</v>
      </c>
      <c r="I4639" s="2" t="s">
        <v>5324</v>
      </c>
      <c r="J4639" s="2">
        <v>4702</v>
      </c>
      <c r="K4639" s="2" t="s">
        <v>5332</v>
      </c>
      <c r="L4639" s="2">
        <f>IFERROR(VLOOKUP(C4639,BOTULISMO!$A$3:$C$19,3,FALSE),0)</f>
        <v>0</v>
      </c>
      <c r="M4639" s="2">
        <f>IFERROR(VLOOKUP(C4639,'LEISHMANIOSE VISCERAL'!$A$4:$C$454,3,FALSE),0)</f>
        <v>0</v>
      </c>
      <c r="N4639" s="2">
        <f>IFERROR(VLOOKUP(C4639,'LEISHMANIOSE TEGUMENTAR'!$A$4:$C$1681,3,FALSE),0)</f>
        <v>0</v>
      </c>
      <c r="O4639" s="2">
        <f>IFERROR(VLOOKUP(C4639,'FEBRE AMARELA'!$A$4:$C$38,3,FALSE),0)</f>
        <v>0</v>
      </c>
      <c r="P4639" s="2">
        <f>IFERROR(VLOOKUP(C4639,DENGUE!$A$5:$C$4097,3,FALSE),0)</f>
        <v>0</v>
      </c>
      <c r="Q4639" s="2">
        <f>IFERROR(VLOOKUP(C4639,'HEPATITE VIRAL'!$A$5:$C$3162,3,FALSE),0)</f>
        <v>2</v>
      </c>
      <c r="R4639" s="2">
        <f>IFERROR(VLOOKUP(C4639,'FEBRE MACULOSA'!$A$5:$C$181,3,FALSE),0)</f>
        <v>0</v>
      </c>
      <c r="S4639" s="2">
        <f>IFERROR(VLOOKUP(C4639,LEPTOSPIROSE!$A$5:$C$1176,3,FALSE),0)</f>
        <v>0</v>
      </c>
      <c r="T4639" s="2">
        <f>IFERROR(VLOOKUP(C4639,'DOENÇA DE CHAGAS'!$A$5:$C$100,3,FALSE),0)</f>
        <v>0</v>
      </c>
      <c r="U4639" s="2">
        <f>IFERROR(VLOOKUP(C4639,'PICADAS DE COBRAS'!$A$6:$C$4645,3,FALSE),0)</f>
        <v>17</v>
      </c>
      <c r="V4639">
        <f>IFERROR(VLOOKUP(C4639,'ZIKA VIRUS'!$A$5:$C$2399,3,FALSE),0)</f>
        <v>0</v>
      </c>
      <c r="W4639">
        <f>IFERROR(VLOOKUP(C4639,'FEBRE TIFÓIDE'!$A$5:$C$46,3,FALSE),0)</f>
        <v>0</v>
      </c>
      <c r="X4639">
        <f>IFERROR(VLOOKUP(C4639,HANTAVIROSE!$A$5:$C$153,3,FALSE),0)</f>
        <v>0</v>
      </c>
      <c r="Y4639">
        <f>IFERROR(VLOOKUP(C4639,MENINGITE!$A$5:$C$447,3,FALSE),0)</f>
        <v>0</v>
      </c>
      <c r="Z4639">
        <f>IFERROR(VLOOKUP(C4639,RAIVA!$A$5:$C$16,3,FALSE),0)</f>
        <v>0</v>
      </c>
    </row>
    <row r="4640" spans="1:26" x14ac:dyDescent="0.3">
      <c r="A4640" s="2" t="s">
        <v>2425</v>
      </c>
      <c r="B4640" s="2" t="s">
        <v>2559</v>
      </c>
      <c r="C4640" s="2">
        <v>316105</v>
      </c>
      <c r="D4640" s="2">
        <v>3161056</v>
      </c>
      <c r="E4640" s="2" t="s">
        <v>2425</v>
      </c>
      <c r="F4640" s="2" t="s">
        <v>2559</v>
      </c>
      <c r="G4640" s="2">
        <f>IFERROR(VLOOKUP(D4640,Coordenadas!$A$2:$D$5571,3,FALSE),0)</f>
        <v>-18.5959</v>
      </c>
      <c r="H4640" s="2">
        <f>IFERROR(VLOOKUP(D4640,Coordenadas!$A$2:$D$5571,4,FALSE),0)</f>
        <v>-41.488900000000001</v>
      </c>
      <c r="I4640" s="2" t="s">
        <v>5325</v>
      </c>
      <c r="J4640" s="2">
        <v>3382</v>
      </c>
      <c r="K4640" s="2" t="s">
        <v>5332</v>
      </c>
      <c r="L4640" s="2">
        <f>IFERROR(VLOOKUP(C4640,BOTULISMO!$A$3:$C$19,3,FALSE),0)</f>
        <v>0</v>
      </c>
      <c r="M4640" s="2">
        <f>IFERROR(VLOOKUP(C4640,'LEISHMANIOSE VISCERAL'!$A$4:$C$454,3,FALSE),0)</f>
        <v>0</v>
      </c>
      <c r="N4640" s="2">
        <f>IFERROR(VLOOKUP(C4640,'LEISHMANIOSE TEGUMENTAR'!$A$4:$C$1681,3,FALSE),0)</f>
        <v>0</v>
      </c>
      <c r="O4640" s="2">
        <f>IFERROR(VLOOKUP(C4640,'FEBRE AMARELA'!$A$4:$C$38,3,FALSE),0)</f>
        <v>0</v>
      </c>
      <c r="P4640" s="2">
        <f>IFERROR(VLOOKUP(C4640,DENGUE!$A$5:$C$4097,3,FALSE),0)</f>
        <v>1</v>
      </c>
      <c r="Q4640" s="2">
        <f>IFERROR(VLOOKUP(C4640,'HEPATITE VIRAL'!$A$5:$C$3162,3,FALSE),0)</f>
        <v>0</v>
      </c>
      <c r="R4640" s="2">
        <f>IFERROR(VLOOKUP(C4640,'FEBRE MACULOSA'!$A$5:$C$181,3,FALSE),0)</f>
        <v>0</v>
      </c>
      <c r="S4640" s="2">
        <f>IFERROR(VLOOKUP(C4640,LEPTOSPIROSE!$A$5:$C$1176,3,FALSE),0)</f>
        <v>0</v>
      </c>
      <c r="T4640" s="2">
        <f>IFERROR(VLOOKUP(C4640,'DOENÇA DE CHAGAS'!$A$5:$C$100,3,FALSE),0)</f>
        <v>0</v>
      </c>
      <c r="U4640" s="2">
        <f>IFERROR(VLOOKUP(C4640,'PICADAS DE COBRAS'!$A$6:$C$4645,3,FALSE),0)</f>
        <v>0</v>
      </c>
      <c r="V4640">
        <f>IFERROR(VLOOKUP(C4640,'ZIKA VIRUS'!$A$5:$C$2399,3,FALSE),0)</f>
        <v>0</v>
      </c>
      <c r="W4640">
        <f>IFERROR(VLOOKUP(C4640,'FEBRE TIFÓIDE'!$A$5:$C$46,3,FALSE),0)</f>
        <v>0</v>
      </c>
      <c r="X4640">
        <f>IFERROR(VLOOKUP(C4640,HANTAVIROSE!$A$5:$C$153,3,FALSE),0)</f>
        <v>0</v>
      </c>
      <c r="Y4640">
        <f>IFERROR(VLOOKUP(C4640,MENINGITE!$A$5:$C$447,3,FALSE),0)</f>
        <v>0</v>
      </c>
      <c r="Z4640">
        <f>IFERROR(VLOOKUP(C4640,RAIVA!$A$5:$C$16,3,FALSE),0)</f>
        <v>0</v>
      </c>
    </row>
    <row r="4641" spans="1:26" x14ac:dyDescent="0.3">
      <c r="A4641" s="2" t="s">
        <v>250</v>
      </c>
      <c r="B4641" s="2" t="s">
        <v>269</v>
      </c>
      <c r="C4641" s="2">
        <v>510785</v>
      </c>
      <c r="D4641" s="2">
        <v>5107859</v>
      </c>
      <c r="E4641" s="2" t="s">
        <v>250</v>
      </c>
      <c r="F4641" s="2" t="s">
        <v>269</v>
      </c>
      <c r="G4641" s="2">
        <f>IFERROR(VLOOKUP(D4641,Coordenadas!$A$2:$D$5571,3,FALSE),0)</f>
        <v>-11.615</v>
      </c>
      <c r="H4641" s="2">
        <f>IFERROR(VLOOKUP(D4641,Coordenadas!$A$2:$D$5571,4,FALSE),0)</f>
        <v>-50.6706</v>
      </c>
      <c r="I4641" s="2" t="s">
        <v>5327</v>
      </c>
      <c r="J4641" s="2">
        <v>10625</v>
      </c>
      <c r="K4641" s="2" t="s">
        <v>5332</v>
      </c>
      <c r="L4641" s="2">
        <f>IFERROR(VLOOKUP(C4641,BOTULISMO!$A$3:$C$19,3,FALSE),0)</f>
        <v>0</v>
      </c>
      <c r="M4641" s="2">
        <f>IFERROR(VLOOKUP(C4641,'LEISHMANIOSE VISCERAL'!$A$4:$C$454,3,FALSE),0)</f>
        <v>0</v>
      </c>
      <c r="N4641" s="2">
        <f>IFERROR(VLOOKUP(C4641,'LEISHMANIOSE TEGUMENTAR'!$A$4:$C$1681,3,FALSE),0)</f>
        <v>2</v>
      </c>
      <c r="O4641" s="2">
        <f>IFERROR(VLOOKUP(C4641,'FEBRE AMARELA'!$A$4:$C$38,3,FALSE),0)</f>
        <v>0</v>
      </c>
      <c r="P4641" s="2">
        <f>IFERROR(VLOOKUP(C4641,DENGUE!$A$5:$C$4097,3,FALSE),0)</f>
        <v>8</v>
      </c>
      <c r="Q4641" s="2">
        <f>IFERROR(VLOOKUP(C4641,'HEPATITE VIRAL'!$A$5:$C$3162,3,FALSE),0)</f>
        <v>3</v>
      </c>
      <c r="R4641" s="2">
        <f>IFERROR(VLOOKUP(C4641,'FEBRE MACULOSA'!$A$5:$C$181,3,FALSE),0)</f>
        <v>0</v>
      </c>
      <c r="S4641" s="2">
        <f>IFERROR(VLOOKUP(C4641,LEPTOSPIROSE!$A$5:$C$1176,3,FALSE),0)</f>
        <v>0</v>
      </c>
      <c r="T4641" s="2">
        <f>IFERROR(VLOOKUP(C4641,'DOENÇA DE CHAGAS'!$A$5:$C$100,3,FALSE),0)</f>
        <v>0</v>
      </c>
      <c r="U4641" s="2">
        <f>IFERROR(VLOOKUP(C4641,'PICADAS DE COBRAS'!$A$6:$C$4645,3,FALSE),0)</f>
        <v>13</v>
      </c>
      <c r="V4641">
        <f>IFERROR(VLOOKUP(C4641,'ZIKA VIRUS'!$A$5:$C$2399,3,FALSE),0)</f>
        <v>0</v>
      </c>
      <c r="W4641">
        <f>IFERROR(VLOOKUP(C4641,'FEBRE TIFÓIDE'!$A$5:$C$46,3,FALSE),0)</f>
        <v>0</v>
      </c>
      <c r="X4641">
        <f>IFERROR(VLOOKUP(C4641,HANTAVIROSE!$A$5:$C$153,3,FALSE),0)</f>
        <v>0</v>
      </c>
      <c r="Y4641">
        <f>IFERROR(VLOOKUP(C4641,MENINGITE!$A$5:$C$447,3,FALSE),0)</f>
        <v>0</v>
      </c>
      <c r="Z4641">
        <f>IFERROR(VLOOKUP(C4641,RAIVA!$A$5:$C$16,3,FALSE),0)</f>
        <v>0</v>
      </c>
    </row>
    <row r="4642" spans="1:26" x14ac:dyDescent="0.3">
      <c r="A4642" s="2" t="s">
        <v>3257</v>
      </c>
      <c r="B4642" s="2" t="s">
        <v>3314</v>
      </c>
      <c r="C4642" s="2">
        <v>292905</v>
      </c>
      <c r="D4642" s="2">
        <v>2929057</v>
      </c>
      <c r="E4642" s="2" t="s">
        <v>3257</v>
      </c>
      <c r="F4642" s="2" t="s">
        <v>3314</v>
      </c>
      <c r="G4642" s="2">
        <f>IFERROR(VLOOKUP(D4642,Coordenadas!$A$2:$D$5571,3,FALSE),0)</f>
        <v>-13.401899999999999</v>
      </c>
      <c r="H4642" s="2">
        <f>IFERROR(VLOOKUP(D4642,Coordenadas!$A$2:$D$5571,4,FALSE),0)</f>
        <v>-44.183700000000002</v>
      </c>
      <c r="I4642" s="2" t="s">
        <v>5324</v>
      </c>
      <c r="J4642" s="2">
        <v>13048</v>
      </c>
      <c r="K4642" s="2" t="s">
        <v>5332</v>
      </c>
      <c r="L4642" s="2">
        <f>IFERROR(VLOOKUP(C4642,BOTULISMO!$A$3:$C$19,3,FALSE),0)</f>
        <v>0</v>
      </c>
      <c r="M4642" s="2">
        <f>IFERROR(VLOOKUP(C4642,'LEISHMANIOSE VISCERAL'!$A$4:$C$454,3,FALSE),0)</f>
        <v>0</v>
      </c>
      <c r="N4642" s="2">
        <f>IFERROR(VLOOKUP(C4642,'LEISHMANIOSE TEGUMENTAR'!$A$4:$C$1681,3,FALSE),0)</f>
        <v>9</v>
      </c>
      <c r="O4642" s="2">
        <f>IFERROR(VLOOKUP(C4642,'FEBRE AMARELA'!$A$4:$C$38,3,FALSE),0)</f>
        <v>0</v>
      </c>
      <c r="P4642" s="2">
        <f>IFERROR(VLOOKUP(C4642,DENGUE!$A$5:$C$4097,3,FALSE),0)</f>
        <v>128</v>
      </c>
      <c r="Q4642" s="2">
        <f>IFERROR(VLOOKUP(C4642,'HEPATITE VIRAL'!$A$5:$C$3162,3,FALSE),0)</f>
        <v>3</v>
      </c>
      <c r="R4642" s="2">
        <f>IFERROR(VLOOKUP(C4642,'FEBRE MACULOSA'!$A$5:$C$181,3,FALSE),0)</f>
        <v>0</v>
      </c>
      <c r="S4642" s="2">
        <f>IFERROR(VLOOKUP(C4642,LEPTOSPIROSE!$A$5:$C$1176,3,FALSE),0)</f>
        <v>0</v>
      </c>
      <c r="T4642" s="2">
        <f>IFERROR(VLOOKUP(C4642,'DOENÇA DE CHAGAS'!$A$5:$C$100,3,FALSE),0)</f>
        <v>0</v>
      </c>
      <c r="U4642" s="2">
        <f>IFERROR(VLOOKUP(C4642,'PICADAS DE COBRAS'!$A$6:$C$4645,3,FALSE),0)</f>
        <v>45</v>
      </c>
      <c r="V4642">
        <f>IFERROR(VLOOKUP(C4642,'ZIKA VIRUS'!$A$5:$C$2399,3,FALSE),0)</f>
        <v>0</v>
      </c>
      <c r="W4642">
        <f>IFERROR(VLOOKUP(C4642,'FEBRE TIFÓIDE'!$A$5:$C$46,3,FALSE),0)</f>
        <v>0</v>
      </c>
      <c r="X4642">
        <f>IFERROR(VLOOKUP(C4642,HANTAVIROSE!$A$5:$C$153,3,FALSE),0)</f>
        <v>0</v>
      </c>
      <c r="Y4642">
        <f>IFERROR(VLOOKUP(C4642,MENINGITE!$A$5:$C$447,3,FALSE),0)</f>
        <v>0</v>
      </c>
      <c r="Z4642">
        <f>IFERROR(VLOOKUP(C4642,RAIVA!$A$5:$C$16,3,FALSE),0)</f>
        <v>0</v>
      </c>
    </row>
    <row r="4643" spans="1:26" x14ac:dyDescent="0.3">
      <c r="A4643" s="2" t="s">
        <v>4490</v>
      </c>
      <c r="B4643" s="2" t="s">
        <v>4527</v>
      </c>
      <c r="C4643" s="2">
        <v>220960</v>
      </c>
      <c r="D4643" s="2">
        <v>2209609</v>
      </c>
      <c r="E4643" s="2" t="s">
        <v>4490</v>
      </c>
      <c r="F4643" s="2" t="s">
        <v>4527</v>
      </c>
      <c r="G4643" s="2">
        <f>IFERROR(VLOOKUP(D4643,Coordenadas!$A$2:$D$5571,3,FALSE),0)</f>
        <v>-5.93485</v>
      </c>
      <c r="H4643" s="2">
        <f>IFERROR(VLOOKUP(D4643,Coordenadas!$A$2:$D$5571,4,FALSE),0)</f>
        <v>-42.117199999999997</v>
      </c>
      <c r="I4643" s="2" t="s">
        <v>5324</v>
      </c>
      <c r="J4643" s="2">
        <v>3069</v>
      </c>
      <c r="K4643" s="2" t="s">
        <v>5332</v>
      </c>
      <c r="L4643" s="2">
        <f>IFERROR(VLOOKUP(C4643,BOTULISMO!$A$3:$C$19,3,FALSE),0)</f>
        <v>0</v>
      </c>
      <c r="M4643" s="2">
        <f>IFERROR(VLOOKUP(C4643,'LEISHMANIOSE VISCERAL'!$A$4:$C$454,3,FALSE),0)</f>
        <v>0</v>
      </c>
      <c r="N4643" s="2">
        <f>IFERROR(VLOOKUP(C4643,'LEISHMANIOSE TEGUMENTAR'!$A$4:$C$1681,3,FALSE),0)</f>
        <v>0</v>
      </c>
      <c r="O4643" s="2">
        <f>IFERROR(VLOOKUP(C4643,'FEBRE AMARELA'!$A$4:$C$38,3,FALSE),0)</f>
        <v>0</v>
      </c>
      <c r="P4643" s="2">
        <f>IFERROR(VLOOKUP(C4643,DENGUE!$A$5:$C$4097,3,FALSE),0)</f>
        <v>0</v>
      </c>
      <c r="Q4643" s="2">
        <f>IFERROR(VLOOKUP(C4643,'HEPATITE VIRAL'!$A$5:$C$3162,3,FALSE),0)</f>
        <v>0</v>
      </c>
      <c r="R4643" s="2">
        <f>IFERROR(VLOOKUP(C4643,'FEBRE MACULOSA'!$A$5:$C$181,3,FALSE),0)</f>
        <v>0</v>
      </c>
      <c r="S4643" s="2">
        <f>IFERROR(VLOOKUP(C4643,LEPTOSPIROSE!$A$5:$C$1176,3,FALSE),0)</f>
        <v>0</v>
      </c>
      <c r="T4643" s="2">
        <f>IFERROR(VLOOKUP(C4643,'DOENÇA DE CHAGAS'!$A$5:$C$100,3,FALSE),0)</f>
        <v>0</v>
      </c>
      <c r="U4643" s="2">
        <f>IFERROR(VLOOKUP(C4643,'PICADAS DE COBRAS'!$A$6:$C$4645,3,FALSE),0)</f>
        <v>12</v>
      </c>
      <c r="V4643">
        <f>IFERROR(VLOOKUP(C4643,'ZIKA VIRUS'!$A$5:$C$2399,3,FALSE),0)</f>
        <v>0</v>
      </c>
      <c r="W4643">
        <f>IFERROR(VLOOKUP(C4643,'FEBRE TIFÓIDE'!$A$5:$C$46,3,FALSE),0)</f>
        <v>0</v>
      </c>
      <c r="X4643">
        <f>IFERROR(VLOOKUP(C4643,HANTAVIROSE!$A$5:$C$153,3,FALSE),0)</f>
        <v>0</v>
      </c>
      <c r="Y4643">
        <f>IFERROR(VLOOKUP(C4643,MENINGITE!$A$5:$C$447,3,FALSE),0)</f>
        <v>0</v>
      </c>
      <c r="Z4643">
        <f>IFERROR(VLOOKUP(C4643,RAIVA!$A$5:$C$16,3,FALSE),0)</f>
        <v>0</v>
      </c>
    </row>
    <row r="4644" spans="1:26" x14ac:dyDescent="0.3">
      <c r="A4644" s="2" t="s">
        <v>4903</v>
      </c>
      <c r="B4644" s="2" t="s">
        <v>4919</v>
      </c>
      <c r="C4644" s="2">
        <v>172015</v>
      </c>
      <c r="D4644" s="2">
        <v>1720150</v>
      </c>
      <c r="E4644" s="2" t="s">
        <v>4903</v>
      </c>
      <c r="F4644" s="2" t="s">
        <v>4919</v>
      </c>
      <c r="G4644" s="2">
        <f>IFERROR(VLOOKUP(D4644,Coordenadas!$A$2:$D$5571,3,FALSE),0)</f>
        <v>-10.1615</v>
      </c>
      <c r="H4644" s="2">
        <f>IFERROR(VLOOKUP(D4644,Coordenadas!$A$2:$D$5571,4,FALSE),0)</f>
        <v>-46.661799999999999</v>
      </c>
      <c r="I4644" s="2" t="s">
        <v>5323</v>
      </c>
      <c r="J4644" s="2">
        <v>1437</v>
      </c>
      <c r="K4644" s="2" t="s">
        <v>5332</v>
      </c>
      <c r="L4644" s="2">
        <f>IFERROR(VLOOKUP(C4644,BOTULISMO!$A$3:$C$19,3,FALSE),0)</f>
        <v>0</v>
      </c>
      <c r="M4644" s="2">
        <f>IFERROR(VLOOKUP(C4644,'LEISHMANIOSE VISCERAL'!$A$4:$C$454,3,FALSE),0)</f>
        <v>0</v>
      </c>
      <c r="N4644" s="2">
        <f>IFERROR(VLOOKUP(C4644,'LEISHMANIOSE TEGUMENTAR'!$A$4:$C$1681,3,FALSE),0)</f>
        <v>0</v>
      </c>
      <c r="O4644" s="2">
        <f>IFERROR(VLOOKUP(C4644,'FEBRE AMARELA'!$A$4:$C$38,3,FALSE),0)</f>
        <v>0</v>
      </c>
      <c r="P4644" s="2">
        <f>IFERROR(VLOOKUP(C4644,DENGUE!$A$5:$C$4097,3,FALSE),0)</f>
        <v>0</v>
      </c>
      <c r="Q4644" s="2">
        <f>IFERROR(VLOOKUP(C4644,'HEPATITE VIRAL'!$A$5:$C$3162,3,FALSE),0)</f>
        <v>0</v>
      </c>
      <c r="R4644" s="2">
        <f>IFERROR(VLOOKUP(C4644,'FEBRE MACULOSA'!$A$5:$C$181,3,FALSE),0)</f>
        <v>0</v>
      </c>
      <c r="S4644" s="2">
        <f>IFERROR(VLOOKUP(C4644,LEPTOSPIROSE!$A$5:$C$1176,3,FALSE),0)</f>
        <v>0</v>
      </c>
      <c r="T4644" s="2">
        <f>IFERROR(VLOOKUP(C4644,'DOENÇA DE CHAGAS'!$A$5:$C$100,3,FALSE),0)</f>
        <v>0</v>
      </c>
      <c r="U4644" s="2">
        <f>IFERROR(VLOOKUP(C4644,'PICADAS DE COBRAS'!$A$6:$C$4645,3,FALSE),0)</f>
        <v>10</v>
      </c>
      <c r="V4644">
        <f>IFERROR(VLOOKUP(C4644,'ZIKA VIRUS'!$A$5:$C$2399,3,FALSE),0)</f>
        <v>0</v>
      </c>
      <c r="W4644">
        <f>IFERROR(VLOOKUP(C4644,'FEBRE TIFÓIDE'!$A$5:$C$46,3,FALSE),0)</f>
        <v>0</v>
      </c>
      <c r="X4644">
        <f>IFERROR(VLOOKUP(C4644,HANTAVIROSE!$A$5:$C$153,3,FALSE),0)</f>
        <v>0</v>
      </c>
      <c r="Y4644">
        <f>IFERROR(VLOOKUP(C4644,MENINGITE!$A$5:$C$447,3,FALSE),0)</f>
        <v>0</v>
      </c>
      <c r="Z4644">
        <f>IFERROR(VLOOKUP(C4644,RAIVA!$A$5:$C$16,3,FALSE),0)</f>
        <v>0</v>
      </c>
    </row>
    <row r="4645" spans="1:26" x14ac:dyDescent="0.3">
      <c r="A4645" s="2" t="s">
        <v>5044</v>
      </c>
      <c r="B4645" s="2" t="s">
        <v>5067</v>
      </c>
      <c r="C4645" s="2">
        <v>150730</v>
      </c>
      <c r="D4645" s="2">
        <v>1507300</v>
      </c>
      <c r="E4645" s="2" t="s">
        <v>5044</v>
      </c>
      <c r="F4645" s="2" t="s">
        <v>5067</v>
      </c>
      <c r="G4645" s="2">
        <f>IFERROR(VLOOKUP(D4645,Coordenadas!$A$2:$D$5571,3,FALSE),0)</f>
        <v>-6.6425400000000003</v>
      </c>
      <c r="H4645" s="2">
        <f>IFERROR(VLOOKUP(D4645,Coordenadas!$A$2:$D$5571,4,FALSE),0)</f>
        <v>-51.990400000000001</v>
      </c>
      <c r="I4645" s="2" t="s">
        <v>5323</v>
      </c>
      <c r="J4645" s="2">
        <v>91340</v>
      </c>
      <c r="K4645" s="2" t="s">
        <v>5331</v>
      </c>
      <c r="L4645" s="2">
        <f>IFERROR(VLOOKUP(C4645,BOTULISMO!$A$3:$C$19,3,FALSE),0)</f>
        <v>0</v>
      </c>
      <c r="M4645" s="2">
        <f>IFERROR(VLOOKUP(C4645,'LEISHMANIOSE VISCERAL'!$A$4:$C$454,3,FALSE),0)</f>
        <v>1</v>
      </c>
      <c r="N4645" s="2">
        <f>IFERROR(VLOOKUP(C4645,'LEISHMANIOSE TEGUMENTAR'!$A$4:$C$1681,3,FALSE),0)</f>
        <v>54</v>
      </c>
      <c r="O4645" s="2">
        <f>IFERROR(VLOOKUP(C4645,'FEBRE AMARELA'!$A$4:$C$38,3,FALSE),0)</f>
        <v>0</v>
      </c>
      <c r="P4645" s="2">
        <f>IFERROR(VLOOKUP(C4645,DENGUE!$A$5:$C$4097,3,FALSE),0)</f>
        <v>129</v>
      </c>
      <c r="Q4645" s="2">
        <f>IFERROR(VLOOKUP(C4645,'HEPATITE VIRAL'!$A$5:$C$3162,3,FALSE),0)</f>
        <v>17</v>
      </c>
      <c r="R4645" s="2">
        <f>IFERROR(VLOOKUP(C4645,'FEBRE MACULOSA'!$A$5:$C$181,3,FALSE),0)</f>
        <v>0</v>
      </c>
      <c r="S4645" s="2">
        <f>IFERROR(VLOOKUP(C4645,LEPTOSPIROSE!$A$5:$C$1176,3,FALSE),0)</f>
        <v>0</v>
      </c>
      <c r="T4645" s="2">
        <f>IFERROR(VLOOKUP(C4645,'DOENÇA DE CHAGAS'!$A$5:$C$100,3,FALSE),0)</f>
        <v>0</v>
      </c>
      <c r="U4645" s="2">
        <f>IFERROR(VLOOKUP(C4645,'PICADAS DE COBRAS'!$A$6:$C$4645,3,FALSE),0)</f>
        <v>60</v>
      </c>
      <c r="V4645">
        <f>IFERROR(VLOOKUP(C4645,'ZIKA VIRUS'!$A$5:$C$2399,3,FALSE),0)</f>
        <v>2</v>
      </c>
      <c r="W4645">
        <f>IFERROR(VLOOKUP(C4645,'FEBRE TIFÓIDE'!$A$5:$C$46,3,FALSE),0)</f>
        <v>0</v>
      </c>
      <c r="X4645">
        <f>IFERROR(VLOOKUP(C4645,HANTAVIROSE!$A$5:$C$153,3,FALSE),0)</f>
        <v>0</v>
      </c>
      <c r="Y4645">
        <f>IFERROR(VLOOKUP(C4645,MENINGITE!$A$5:$C$447,3,FALSE),0)</f>
        <v>0</v>
      </c>
      <c r="Z4645">
        <f>IFERROR(VLOOKUP(C4645,RAIVA!$A$5:$C$16,3,FALSE),0)</f>
        <v>0</v>
      </c>
    </row>
    <row r="4646" spans="1:26" x14ac:dyDescent="0.3">
      <c r="A4646" s="2" t="s">
        <v>4178</v>
      </c>
      <c r="B4646" s="2" t="s">
        <v>4208</v>
      </c>
      <c r="C4646" s="2">
        <v>241180</v>
      </c>
      <c r="D4646" s="2">
        <v>2411809</v>
      </c>
      <c r="E4646" s="2" t="s">
        <v>4178</v>
      </c>
      <c r="F4646" s="2" t="s">
        <v>4208</v>
      </c>
      <c r="G4646" s="2">
        <f>IFERROR(VLOOKUP(D4646,Coordenadas!$A$2:$D$5571,3,FALSE),0)</f>
        <v>-6.3797499999999996</v>
      </c>
      <c r="H4646" s="2">
        <f>IFERROR(VLOOKUP(D4646,Coordenadas!$A$2:$D$5571,4,FALSE),0)</f>
        <v>-37.186399999999999</v>
      </c>
      <c r="I4646" s="2" t="s">
        <v>5324</v>
      </c>
      <c r="J4646" s="2">
        <v>3401</v>
      </c>
      <c r="K4646" s="2" t="s">
        <v>5332</v>
      </c>
      <c r="L4646" s="2">
        <f>IFERROR(VLOOKUP(C4646,BOTULISMO!$A$3:$C$19,3,FALSE),0)</f>
        <v>0</v>
      </c>
      <c r="M4646" s="2">
        <f>IFERROR(VLOOKUP(C4646,'LEISHMANIOSE VISCERAL'!$A$4:$C$454,3,FALSE),0)</f>
        <v>0</v>
      </c>
      <c r="N4646" s="2">
        <f>IFERROR(VLOOKUP(C4646,'LEISHMANIOSE TEGUMENTAR'!$A$4:$C$1681,3,FALSE),0)</f>
        <v>0</v>
      </c>
      <c r="O4646" s="2">
        <f>IFERROR(VLOOKUP(C4646,'FEBRE AMARELA'!$A$4:$C$38,3,FALSE),0)</f>
        <v>0</v>
      </c>
      <c r="P4646" s="2">
        <f>IFERROR(VLOOKUP(C4646,DENGUE!$A$5:$C$4097,3,FALSE),0)</f>
        <v>10</v>
      </c>
      <c r="Q4646" s="2">
        <f>IFERROR(VLOOKUP(C4646,'HEPATITE VIRAL'!$A$5:$C$3162,3,FALSE),0)</f>
        <v>1</v>
      </c>
      <c r="R4646" s="2">
        <f>IFERROR(VLOOKUP(C4646,'FEBRE MACULOSA'!$A$5:$C$181,3,FALSE),0)</f>
        <v>0</v>
      </c>
      <c r="S4646" s="2">
        <f>IFERROR(VLOOKUP(C4646,LEPTOSPIROSE!$A$5:$C$1176,3,FALSE),0)</f>
        <v>0</v>
      </c>
      <c r="T4646" s="2">
        <f>IFERROR(VLOOKUP(C4646,'DOENÇA DE CHAGAS'!$A$5:$C$100,3,FALSE),0)</f>
        <v>0</v>
      </c>
      <c r="U4646" s="2">
        <f>IFERROR(VLOOKUP(C4646,'PICADAS DE COBRAS'!$A$6:$C$4645,3,FALSE),0)</f>
        <v>0</v>
      </c>
      <c r="V4646">
        <f>IFERROR(VLOOKUP(C4646,'ZIKA VIRUS'!$A$5:$C$2399,3,FALSE),0)</f>
        <v>0</v>
      </c>
      <c r="W4646">
        <f>IFERROR(VLOOKUP(C4646,'FEBRE TIFÓIDE'!$A$5:$C$46,3,FALSE),0)</f>
        <v>0</v>
      </c>
      <c r="X4646">
        <f>IFERROR(VLOOKUP(C4646,HANTAVIROSE!$A$5:$C$153,3,FALSE),0)</f>
        <v>0</v>
      </c>
      <c r="Y4646">
        <f>IFERROR(VLOOKUP(C4646,MENINGITE!$A$5:$C$447,3,FALSE),0)</f>
        <v>0</v>
      </c>
      <c r="Z4646">
        <f>IFERROR(VLOOKUP(C4646,RAIVA!$A$5:$C$16,3,FALSE),0)</f>
        <v>0</v>
      </c>
    </row>
    <row r="4647" spans="1:26" x14ac:dyDescent="0.3">
      <c r="A4647" s="2" t="s">
        <v>2258</v>
      </c>
      <c r="B4647" s="2" t="s">
        <v>2278</v>
      </c>
      <c r="C4647" s="2">
        <v>330480</v>
      </c>
      <c r="D4647" s="2">
        <v>3304805</v>
      </c>
      <c r="E4647" s="2" t="s">
        <v>2258</v>
      </c>
      <c r="F4647" s="2" t="s">
        <v>2278</v>
      </c>
      <c r="G4647" s="2">
        <f>IFERROR(VLOOKUP(D4647,Coordenadas!$A$2:$D$5571,3,FALSE),0)</f>
        <v>-21.655100000000001</v>
      </c>
      <c r="H4647" s="2">
        <f>IFERROR(VLOOKUP(D4647,Coordenadas!$A$2:$D$5571,4,FALSE),0)</f>
        <v>-41.756</v>
      </c>
      <c r="I4647" s="2" t="s">
        <v>5325</v>
      </c>
      <c r="J4647" s="2">
        <v>37543</v>
      </c>
      <c r="K4647" s="2" t="s">
        <v>5330</v>
      </c>
      <c r="L4647" s="2">
        <f>IFERROR(VLOOKUP(C4647,BOTULISMO!$A$3:$C$19,3,FALSE),0)</f>
        <v>0</v>
      </c>
      <c r="M4647" s="2">
        <f>IFERROR(VLOOKUP(C4647,'LEISHMANIOSE VISCERAL'!$A$4:$C$454,3,FALSE),0)</f>
        <v>0</v>
      </c>
      <c r="N4647" s="2">
        <f>IFERROR(VLOOKUP(C4647,'LEISHMANIOSE TEGUMENTAR'!$A$4:$C$1681,3,FALSE),0)</f>
        <v>1</v>
      </c>
      <c r="O4647" s="2">
        <f>IFERROR(VLOOKUP(C4647,'FEBRE AMARELA'!$A$4:$C$38,3,FALSE),0)</f>
        <v>0</v>
      </c>
      <c r="P4647" s="2">
        <f>IFERROR(VLOOKUP(C4647,DENGUE!$A$5:$C$4097,3,FALSE),0)</f>
        <v>14</v>
      </c>
      <c r="Q4647" s="2">
        <f>IFERROR(VLOOKUP(C4647,'HEPATITE VIRAL'!$A$5:$C$3162,3,FALSE),0)</f>
        <v>4</v>
      </c>
      <c r="R4647" s="2">
        <f>IFERROR(VLOOKUP(C4647,'FEBRE MACULOSA'!$A$5:$C$181,3,FALSE),0)</f>
        <v>0</v>
      </c>
      <c r="S4647" s="2">
        <f>IFERROR(VLOOKUP(C4647,LEPTOSPIROSE!$A$5:$C$1176,3,FALSE),0)</f>
        <v>2</v>
      </c>
      <c r="T4647" s="2">
        <f>IFERROR(VLOOKUP(C4647,'DOENÇA DE CHAGAS'!$A$5:$C$100,3,FALSE),0)</f>
        <v>0</v>
      </c>
      <c r="U4647" s="2">
        <f>IFERROR(VLOOKUP(C4647,'PICADAS DE COBRAS'!$A$6:$C$4645,3,FALSE),0)</f>
        <v>12</v>
      </c>
      <c r="V4647">
        <f>IFERROR(VLOOKUP(C4647,'ZIKA VIRUS'!$A$5:$C$2399,3,FALSE),0)</f>
        <v>1</v>
      </c>
      <c r="W4647">
        <f>IFERROR(VLOOKUP(C4647,'FEBRE TIFÓIDE'!$A$5:$C$46,3,FALSE),0)</f>
        <v>0</v>
      </c>
      <c r="X4647">
        <f>IFERROR(VLOOKUP(C4647,HANTAVIROSE!$A$5:$C$153,3,FALSE),0)</f>
        <v>0</v>
      </c>
      <c r="Y4647">
        <f>IFERROR(VLOOKUP(C4647,MENINGITE!$A$5:$C$447,3,FALSE),0)</f>
        <v>0</v>
      </c>
      <c r="Z4647">
        <f>IFERROR(VLOOKUP(C4647,RAIVA!$A$5:$C$16,3,FALSE),0)</f>
        <v>0</v>
      </c>
    </row>
    <row r="4648" spans="1:26" x14ac:dyDescent="0.3">
      <c r="A4648" s="2" t="s">
        <v>3988</v>
      </c>
      <c r="B4648" s="2" t="s">
        <v>1730</v>
      </c>
      <c r="C4648" s="2">
        <v>251398</v>
      </c>
      <c r="D4648" s="2">
        <v>2513984</v>
      </c>
      <c r="E4648" s="2" t="s">
        <v>3988</v>
      </c>
      <c r="F4648" s="2" t="s">
        <v>1730</v>
      </c>
      <c r="G4648" s="2">
        <f>IFERROR(VLOOKUP(D4648,Coordenadas!$A$2:$D$5571,3,FALSE),0)</f>
        <v>-6.6077300000000001</v>
      </c>
      <c r="H4648" s="2">
        <f>IFERROR(VLOOKUP(D4648,Coordenadas!$A$2:$D$5571,4,FALSE),0)</f>
        <v>-38.096800000000002</v>
      </c>
      <c r="I4648" s="2" t="s">
        <v>5324</v>
      </c>
      <c r="J4648" s="2">
        <v>3364</v>
      </c>
      <c r="K4648" s="2" t="s">
        <v>5332</v>
      </c>
      <c r="L4648" s="2">
        <f>IFERROR(VLOOKUP(C4648,BOTULISMO!$A$3:$C$19,3,FALSE),0)</f>
        <v>0</v>
      </c>
      <c r="M4648" s="2">
        <f>IFERROR(VLOOKUP(C4648,'LEISHMANIOSE VISCERAL'!$A$4:$C$454,3,FALSE),0)</f>
        <v>0</v>
      </c>
      <c r="N4648" s="2">
        <f>IFERROR(VLOOKUP(C4648,'LEISHMANIOSE TEGUMENTAR'!$A$4:$C$1681,3,FALSE),0)</f>
        <v>0</v>
      </c>
      <c r="O4648" s="2">
        <f>IFERROR(VLOOKUP(C4648,'FEBRE AMARELA'!$A$4:$C$38,3,FALSE),0)</f>
        <v>0</v>
      </c>
      <c r="P4648" s="2">
        <f>IFERROR(VLOOKUP(C4648,DENGUE!$A$5:$C$4097,3,FALSE),0)</f>
        <v>1</v>
      </c>
      <c r="Q4648" s="2">
        <f>IFERROR(VLOOKUP(C4648,'HEPATITE VIRAL'!$A$5:$C$3162,3,FALSE),0)</f>
        <v>0</v>
      </c>
      <c r="R4648" s="2">
        <f>IFERROR(VLOOKUP(C4648,'FEBRE MACULOSA'!$A$5:$C$181,3,FALSE),0)</f>
        <v>0</v>
      </c>
      <c r="S4648" s="2">
        <f>IFERROR(VLOOKUP(C4648,LEPTOSPIROSE!$A$5:$C$1176,3,FALSE),0)</f>
        <v>0</v>
      </c>
      <c r="T4648" s="2">
        <f>IFERROR(VLOOKUP(C4648,'DOENÇA DE CHAGAS'!$A$5:$C$100,3,FALSE),0)</f>
        <v>0</v>
      </c>
      <c r="U4648" s="2">
        <f>IFERROR(VLOOKUP(C4648,'PICADAS DE COBRAS'!$A$6:$C$4645,3,FALSE),0)</f>
        <v>0</v>
      </c>
      <c r="V4648">
        <f>IFERROR(VLOOKUP(C4648,'ZIKA VIRUS'!$A$5:$C$2399,3,FALSE),0)</f>
        <v>0</v>
      </c>
      <c r="W4648">
        <f>IFERROR(VLOOKUP(C4648,'FEBRE TIFÓIDE'!$A$5:$C$46,3,FALSE),0)</f>
        <v>0</v>
      </c>
      <c r="X4648">
        <f>IFERROR(VLOOKUP(C4648,HANTAVIROSE!$A$5:$C$153,3,FALSE),0)</f>
        <v>0</v>
      </c>
      <c r="Y4648">
        <f>IFERROR(VLOOKUP(C4648,MENINGITE!$A$5:$C$447,3,FALSE),0)</f>
        <v>0</v>
      </c>
      <c r="Z4648">
        <f>IFERROR(VLOOKUP(C4648,RAIVA!$A$5:$C$16,3,FALSE),0)</f>
        <v>0</v>
      </c>
    </row>
    <row r="4649" spans="1:26" x14ac:dyDescent="0.3">
      <c r="A4649" s="2" t="s">
        <v>3652</v>
      </c>
      <c r="B4649" s="2" t="s">
        <v>1730</v>
      </c>
      <c r="C4649" s="2">
        <v>280690</v>
      </c>
      <c r="D4649" s="2">
        <v>2806909</v>
      </c>
      <c r="E4649" s="2" t="s">
        <v>3652</v>
      </c>
      <c r="F4649" s="2" t="s">
        <v>1730</v>
      </c>
      <c r="G4649" s="2">
        <f>IFERROR(VLOOKUP(D4649,Coordenadas!$A$2:$D$5571,3,FALSE),0)</f>
        <v>-10.344200000000001</v>
      </c>
      <c r="H4649" s="2">
        <f>IFERROR(VLOOKUP(D4649,Coordenadas!$A$2:$D$5571,4,FALSE),0)</f>
        <v>-36.886899999999997</v>
      </c>
      <c r="I4649" s="2" t="s">
        <v>5324</v>
      </c>
      <c r="J4649" s="2">
        <v>3393</v>
      </c>
      <c r="K4649" s="2" t="s">
        <v>5332</v>
      </c>
      <c r="L4649" s="2">
        <f>IFERROR(VLOOKUP(C4649,BOTULISMO!$A$3:$C$19,3,FALSE),0)</f>
        <v>0</v>
      </c>
      <c r="M4649" s="2">
        <f>IFERROR(VLOOKUP(C4649,'LEISHMANIOSE VISCERAL'!$A$4:$C$454,3,FALSE),0)</f>
        <v>2</v>
      </c>
      <c r="N4649" s="2">
        <f>IFERROR(VLOOKUP(C4649,'LEISHMANIOSE TEGUMENTAR'!$A$4:$C$1681,3,FALSE),0)</f>
        <v>0</v>
      </c>
      <c r="O4649" s="2">
        <f>IFERROR(VLOOKUP(C4649,'FEBRE AMARELA'!$A$4:$C$38,3,FALSE),0)</f>
        <v>0</v>
      </c>
      <c r="P4649" s="2">
        <f>IFERROR(VLOOKUP(C4649,DENGUE!$A$5:$C$4097,3,FALSE),0)</f>
        <v>1</v>
      </c>
      <c r="Q4649" s="2">
        <f>IFERROR(VLOOKUP(C4649,'HEPATITE VIRAL'!$A$5:$C$3162,3,FALSE),0)</f>
        <v>0</v>
      </c>
      <c r="R4649" s="2">
        <f>IFERROR(VLOOKUP(C4649,'FEBRE MACULOSA'!$A$5:$C$181,3,FALSE),0)</f>
        <v>0</v>
      </c>
      <c r="S4649" s="2">
        <f>IFERROR(VLOOKUP(C4649,LEPTOSPIROSE!$A$5:$C$1176,3,FALSE),0)</f>
        <v>0</v>
      </c>
      <c r="T4649" s="2">
        <f>IFERROR(VLOOKUP(C4649,'DOENÇA DE CHAGAS'!$A$5:$C$100,3,FALSE),0)</f>
        <v>0</v>
      </c>
      <c r="U4649" s="2">
        <f>IFERROR(VLOOKUP(C4649,'PICADAS DE COBRAS'!$A$6:$C$4645,3,FALSE),0)</f>
        <v>0</v>
      </c>
      <c r="V4649">
        <f>IFERROR(VLOOKUP(C4649,'ZIKA VIRUS'!$A$5:$C$2399,3,FALSE),0)</f>
        <v>0</v>
      </c>
      <c r="W4649">
        <f>IFERROR(VLOOKUP(C4649,'FEBRE TIFÓIDE'!$A$5:$C$46,3,FALSE),0)</f>
        <v>0</v>
      </c>
      <c r="X4649">
        <f>IFERROR(VLOOKUP(C4649,HANTAVIROSE!$A$5:$C$153,3,FALSE),0)</f>
        <v>0</v>
      </c>
      <c r="Y4649">
        <f>IFERROR(VLOOKUP(C4649,MENINGITE!$A$5:$C$447,3,FALSE),0)</f>
        <v>0</v>
      </c>
      <c r="Z4649">
        <f>IFERROR(VLOOKUP(C4649,RAIVA!$A$5:$C$16,3,FALSE),0)</f>
        <v>0</v>
      </c>
    </row>
    <row r="4650" spans="1:26" x14ac:dyDescent="0.3">
      <c r="A4650" s="2" t="s">
        <v>2425</v>
      </c>
      <c r="B4650" s="2" t="s">
        <v>1730</v>
      </c>
      <c r="C4650" s="2">
        <v>316110</v>
      </c>
      <c r="D4650" s="2">
        <v>3161106</v>
      </c>
      <c r="E4650" s="2" t="s">
        <v>2425</v>
      </c>
      <c r="F4650" s="2" t="s">
        <v>1730</v>
      </c>
      <c r="G4650" s="2">
        <f>IFERROR(VLOOKUP(D4650,Coordenadas!$A$2:$D$5571,3,FALSE),0)</f>
        <v>-15.9514</v>
      </c>
      <c r="H4650" s="2">
        <f>IFERROR(VLOOKUP(D4650,Coordenadas!$A$2:$D$5571,4,FALSE),0)</f>
        <v>-44.859299999999998</v>
      </c>
      <c r="I4650" s="2" t="s">
        <v>5325</v>
      </c>
      <c r="J4650" s="2">
        <v>53828</v>
      </c>
      <c r="K4650" s="2" t="s">
        <v>5331</v>
      </c>
      <c r="L4650" s="2">
        <f>IFERROR(VLOOKUP(C4650,BOTULISMO!$A$3:$C$19,3,FALSE),0)</f>
        <v>0</v>
      </c>
      <c r="M4650" s="2">
        <f>IFERROR(VLOOKUP(C4650,'LEISHMANIOSE VISCERAL'!$A$4:$C$454,3,FALSE),0)</f>
        <v>0</v>
      </c>
      <c r="N4650" s="2">
        <f>IFERROR(VLOOKUP(C4650,'LEISHMANIOSE TEGUMENTAR'!$A$4:$C$1681,3,FALSE),0)</f>
        <v>16</v>
      </c>
      <c r="O4650" s="2">
        <f>IFERROR(VLOOKUP(C4650,'FEBRE AMARELA'!$A$4:$C$38,3,FALSE),0)</f>
        <v>0</v>
      </c>
      <c r="P4650" s="2">
        <f>IFERROR(VLOOKUP(C4650,DENGUE!$A$5:$C$4097,3,FALSE),0)</f>
        <v>51</v>
      </c>
      <c r="Q4650" s="2">
        <f>IFERROR(VLOOKUP(C4650,'HEPATITE VIRAL'!$A$5:$C$3162,3,FALSE),0)</f>
        <v>2</v>
      </c>
      <c r="R4650" s="2">
        <f>IFERROR(VLOOKUP(C4650,'FEBRE MACULOSA'!$A$5:$C$181,3,FALSE),0)</f>
        <v>0</v>
      </c>
      <c r="S4650" s="2">
        <f>IFERROR(VLOOKUP(C4650,LEPTOSPIROSE!$A$5:$C$1176,3,FALSE),0)</f>
        <v>0</v>
      </c>
      <c r="T4650" s="2">
        <f>IFERROR(VLOOKUP(C4650,'DOENÇA DE CHAGAS'!$A$5:$C$100,3,FALSE),0)</f>
        <v>0</v>
      </c>
      <c r="U4650" s="2">
        <f>IFERROR(VLOOKUP(C4650,'PICADAS DE COBRAS'!$A$6:$C$4645,3,FALSE),0)</f>
        <v>296</v>
      </c>
      <c r="V4650">
        <f>IFERROR(VLOOKUP(C4650,'ZIKA VIRUS'!$A$5:$C$2399,3,FALSE),0)</f>
        <v>15</v>
      </c>
      <c r="W4650">
        <f>IFERROR(VLOOKUP(C4650,'FEBRE TIFÓIDE'!$A$5:$C$46,3,FALSE),0)</f>
        <v>0</v>
      </c>
      <c r="X4650">
        <f>IFERROR(VLOOKUP(C4650,HANTAVIROSE!$A$5:$C$153,3,FALSE),0)</f>
        <v>0</v>
      </c>
      <c r="Y4650">
        <f>IFERROR(VLOOKUP(C4650,MENINGITE!$A$5:$C$447,3,FALSE),0)</f>
        <v>0</v>
      </c>
      <c r="Z4650">
        <f>IFERROR(VLOOKUP(C4650,RAIVA!$A$5:$C$16,3,FALSE),0)</f>
        <v>0</v>
      </c>
    </row>
    <row r="4651" spans="1:26" x14ac:dyDescent="0.3">
      <c r="A4651" s="2" t="s">
        <v>1637</v>
      </c>
      <c r="B4651" s="2" t="s">
        <v>1730</v>
      </c>
      <c r="C4651" s="2">
        <v>354900</v>
      </c>
      <c r="D4651" s="2">
        <v>3549003</v>
      </c>
      <c r="E4651" s="2" t="s">
        <v>1637</v>
      </c>
      <c r="F4651" s="2" t="s">
        <v>1730</v>
      </c>
      <c r="G4651" s="2">
        <f>IFERROR(VLOOKUP(D4651,Coordenadas!$A$2:$D$5571,3,FALSE),0)</f>
        <v>-20.362300000000001</v>
      </c>
      <c r="H4651" s="2">
        <f>IFERROR(VLOOKUP(D4651,Coordenadas!$A$2:$D$5571,4,FALSE),0)</f>
        <v>-50.6952</v>
      </c>
      <c r="I4651" s="2" t="s">
        <v>5325</v>
      </c>
      <c r="J4651" s="2">
        <v>2793</v>
      </c>
      <c r="K4651" s="2" t="s">
        <v>5332</v>
      </c>
      <c r="L4651" s="2">
        <f>IFERROR(VLOOKUP(C4651,BOTULISMO!$A$3:$C$19,3,FALSE),0)</f>
        <v>0</v>
      </c>
      <c r="M4651" s="2">
        <f>IFERROR(VLOOKUP(C4651,'LEISHMANIOSE VISCERAL'!$A$4:$C$454,3,FALSE),0)</f>
        <v>0</v>
      </c>
      <c r="N4651" s="2">
        <f>IFERROR(VLOOKUP(C4651,'LEISHMANIOSE TEGUMENTAR'!$A$4:$C$1681,3,FALSE),0)</f>
        <v>0</v>
      </c>
      <c r="O4651" s="2">
        <f>IFERROR(VLOOKUP(C4651,'FEBRE AMARELA'!$A$4:$C$38,3,FALSE),0)</f>
        <v>0</v>
      </c>
      <c r="P4651" s="2">
        <f>IFERROR(VLOOKUP(C4651,DENGUE!$A$5:$C$4097,3,FALSE),0)</f>
        <v>62</v>
      </c>
      <c r="Q4651" s="2">
        <f>IFERROR(VLOOKUP(C4651,'HEPATITE VIRAL'!$A$5:$C$3162,3,FALSE),0)</f>
        <v>1</v>
      </c>
      <c r="R4651" s="2">
        <f>IFERROR(VLOOKUP(C4651,'FEBRE MACULOSA'!$A$5:$C$181,3,FALSE),0)</f>
        <v>0</v>
      </c>
      <c r="S4651" s="2">
        <f>IFERROR(VLOOKUP(C4651,LEPTOSPIROSE!$A$5:$C$1176,3,FALSE),0)</f>
        <v>1</v>
      </c>
      <c r="T4651" s="2">
        <f>IFERROR(VLOOKUP(C4651,'DOENÇA DE CHAGAS'!$A$5:$C$100,3,FALSE),0)</f>
        <v>0</v>
      </c>
      <c r="U4651" s="2">
        <f>IFERROR(VLOOKUP(C4651,'PICADAS DE COBRAS'!$A$6:$C$4645,3,FALSE),0)</f>
        <v>6</v>
      </c>
      <c r="V4651">
        <f>IFERROR(VLOOKUP(C4651,'ZIKA VIRUS'!$A$5:$C$2399,3,FALSE),0)</f>
        <v>1</v>
      </c>
      <c r="W4651">
        <f>IFERROR(VLOOKUP(C4651,'FEBRE TIFÓIDE'!$A$5:$C$46,3,FALSE),0)</f>
        <v>0</v>
      </c>
      <c r="X4651">
        <f>IFERROR(VLOOKUP(C4651,HANTAVIROSE!$A$5:$C$153,3,FALSE),0)</f>
        <v>0</v>
      </c>
      <c r="Y4651">
        <f>IFERROR(VLOOKUP(C4651,MENINGITE!$A$5:$C$447,3,FALSE),0)</f>
        <v>0</v>
      </c>
      <c r="Z4651">
        <f>IFERROR(VLOOKUP(C4651,RAIVA!$A$5:$C$16,3,FALSE),0)</f>
        <v>0</v>
      </c>
    </row>
    <row r="4652" spans="1:26" x14ac:dyDescent="0.3">
      <c r="A4652" s="2" t="s">
        <v>470</v>
      </c>
      <c r="B4652" s="2" t="s">
        <v>583</v>
      </c>
      <c r="C4652" s="2">
        <v>431810</v>
      </c>
      <c r="D4652" s="2">
        <v>4318101</v>
      </c>
      <c r="E4652" s="2" t="s">
        <v>470</v>
      </c>
      <c r="F4652" s="2" t="s">
        <v>583</v>
      </c>
      <c r="G4652" s="2">
        <f>IFERROR(VLOOKUP(D4652,Coordenadas!$A$2:$D$5571,3,FALSE),0)</f>
        <v>-29.5547</v>
      </c>
      <c r="H4652" s="2">
        <f>IFERROR(VLOOKUP(D4652,Coordenadas!$A$2:$D$5571,4,FALSE),0)</f>
        <v>-55.125300000000003</v>
      </c>
      <c r="I4652" s="2" t="s">
        <v>5326</v>
      </c>
      <c r="J4652" s="2">
        <v>19254</v>
      </c>
      <c r="K4652" s="2" t="s">
        <v>5332</v>
      </c>
      <c r="L4652" s="2">
        <f>IFERROR(VLOOKUP(C4652,BOTULISMO!$A$3:$C$19,3,FALSE),0)</f>
        <v>0</v>
      </c>
      <c r="M4652" s="2">
        <f>IFERROR(VLOOKUP(C4652,'LEISHMANIOSE VISCERAL'!$A$4:$C$454,3,FALSE),0)</f>
        <v>0</v>
      </c>
      <c r="N4652" s="2">
        <f>IFERROR(VLOOKUP(C4652,'LEISHMANIOSE TEGUMENTAR'!$A$4:$C$1681,3,FALSE),0)</f>
        <v>0</v>
      </c>
      <c r="O4652" s="2">
        <f>IFERROR(VLOOKUP(C4652,'FEBRE AMARELA'!$A$4:$C$38,3,FALSE),0)</f>
        <v>0</v>
      </c>
      <c r="P4652" s="2">
        <f>IFERROR(VLOOKUP(C4652,DENGUE!$A$5:$C$4097,3,FALSE),0)</f>
        <v>4</v>
      </c>
      <c r="Q4652" s="2">
        <f>IFERROR(VLOOKUP(C4652,'HEPATITE VIRAL'!$A$5:$C$3162,3,FALSE),0)</f>
        <v>1</v>
      </c>
      <c r="R4652" s="2">
        <f>IFERROR(VLOOKUP(C4652,'FEBRE MACULOSA'!$A$5:$C$181,3,FALSE),0)</f>
        <v>0</v>
      </c>
      <c r="S4652" s="2">
        <f>IFERROR(VLOOKUP(C4652,LEPTOSPIROSE!$A$5:$C$1176,3,FALSE),0)</f>
        <v>0</v>
      </c>
      <c r="T4652" s="2">
        <f>IFERROR(VLOOKUP(C4652,'DOENÇA DE CHAGAS'!$A$5:$C$100,3,FALSE),0)</f>
        <v>0</v>
      </c>
      <c r="U4652" s="2">
        <f>IFERROR(VLOOKUP(C4652,'PICADAS DE COBRAS'!$A$6:$C$4645,3,FALSE),0)</f>
        <v>5</v>
      </c>
      <c r="V4652">
        <f>IFERROR(VLOOKUP(C4652,'ZIKA VIRUS'!$A$5:$C$2399,3,FALSE),0)</f>
        <v>0</v>
      </c>
      <c r="W4652">
        <f>IFERROR(VLOOKUP(C4652,'FEBRE TIFÓIDE'!$A$5:$C$46,3,FALSE),0)</f>
        <v>0</v>
      </c>
      <c r="X4652">
        <f>IFERROR(VLOOKUP(C4652,HANTAVIROSE!$A$5:$C$153,3,FALSE),0)</f>
        <v>0</v>
      </c>
      <c r="Y4652">
        <f>IFERROR(VLOOKUP(C4652,MENINGITE!$A$5:$C$447,3,FALSE),0)</f>
        <v>0</v>
      </c>
      <c r="Z4652">
        <f>IFERROR(VLOOKUP(C4652,RAIVA!$A$5:$C$16,3,FALSE),0)</f>
        <v>0</v>
      </c>
    </row>
    <row r="4653" spans="1:26" x14ac:dyDescent="0.3">
      <c r="A4653" s="2" t="s">
        <v>4490</v>
      </c>
      <c r="B4653" s="2" t="s">
        <v>4526</v>
      </c>
      <c r="C4653" s="2">
        <v>220965</v>
      </c>
      <c r="D4653" s="2">
        <v>2209658</v>
      </c>
      <c r="E4653" s="2" t="s">
        <v>4490</v>
      </c>
      <c r="F4653" s="2" t="s">
        <v>4526</v>
      </c>
      <c r="G4653" s="2">
        <f>IFERROR(VLOOKUP(D4653,Coordenadas!$A$2:$D$5571,3,FALSE),0)</f>
        <v>-8.2359899999999993</v>
      </c>
      <c r="H4653" s="2">
        <f>IFERROR(VLOOKUP(D4653,Coordenadas!$A$2:$D$5571,4,FALSE),0)</f>
        <v>-41.6873</v>
      </c>
      <c r="I4653" s="2" t="s">
        <v>5324</v>
      </c>
      <c r="J4653" s="2">
        <v>5567</v>
      </c>
      <c r="K4653" s="2" t="s">
        <v>5332</v>
      </c>
      <c r="L4653" s="2">
        <f>IFERROR(VLOOKUP(C4653,BOTULISMO!$A$3:$C$19,3,FALSE),0)</f>
        <v>0</v>
      </c>
      <c r="M4653" s="2">
        <f>IFERROR(VLOOKUP(C4653,'LEISHMANIOSE VISCERAL'!$A$4:$C$454,3,FALSE),0)</f>
        <v>1</v>
      </c>
      <c r="N4653" s="2">
        <f>IFERROR(VLOOKUP(C4653,'LEISHMANIOSE TEGUMENTAR'!$A$4:$C$1681,3,FALSE),0)</f>
        <v>0</v>
      </c>
      <c r="O4653" s="2">
        <f>IFERROR(VLOOKUP(C4653,'FEBRE AMARELA'!$A$4:$C$38,3,FALSE),0)</f>
        <v>0</v>
      </c>
      <c r="P4653" s="2">
        <f>IFERROR(VLOOKUP(C4653,DENGUE!$A$5:$C$4097,3,FALSE),0)</f>
        <v>0</v>
      </c>
      <c r="Q4653" s="2">
        <f>IFERROR(VLOOKUP(C4653,'HEPATITE VIRAL'!$A$5:$C$3162,3,FALSE),0)</f>
        <v>0</v>
      </c>
      <c r="R4653" s="2">
        <f>IFERROR(VLOOKUP(C4653,'FEBRE MACULOSA'!$A$5:$C$181,3,FALSE),0)</f>
        <v>0</v>
      </c>
      <c r="S4653" s="2">
        <f>IFERROR(VLOOKUP(C4653,LEPTOSPIROSE!$A$5:$C$1176,3,FALSE),0)</f>
        <v>0</v>
      </c>
      <c r="T4653" s="2">
        <f>IFERROR(VLOOKUP(C4653,'DOENÇA DE CHAGAS'!$A$5:$C$100,3,FALSE),0)</f>
        <v>0</v>
      </c>
      <c r="U4653" s="2">
        <f>IFERROR(VLOOKUP(C4653,'PICADAS DE COBRAS'!$A$6:$C$4645,3,FALSE),0)</f>
        <v>9</v>
      </c>
      <c r="V4653">
        <f>IFERROR(VLOOKUP(C4653,'ZIKA VIRUS'!$A$5:$C$2399,3,FALSE),0)</f>
        <v>2</v>
      </c>
      <c r="W4653">
        <f>IFERROR(VLOOKUP(C4653,'FEBRE TIFÓIDE'!$A$5:$C$46,3,FALSE),0)</f>
        <v>0</v>
      </c>
      <c r="X4653">
        <f>IFERROR(VLOOKUP(C4653,HANTAVIROSE!$A$5:$C$153,3,FALSE),0)</f>
        <v>0</v>
      </c>
      <c r="Y4653">
        <f>IFERROR(VLOOKUP(C4653,MENINGITE!$A$5:$C$447,3,FALSE),0)</f>
        <v>0</v>
      </c>
      <c r="Z4653">
        <f>IFERROR(VLOOKUP(C4653,RAIVA!$A$5:$C$16,3,FALSE),0)</f>
        <v>0</v>
      </c>
    </row>
    <row r="4654" spans="1:26" x14ac:dyDescent="0.3">
      <c r="A4654" s="2" t="s">
        <v>3</v>
      </c>
      <c r="B4654" s="2" t="s">
        <v>34</v>
      </c>
      <c r="C4654" s="2">
        <v>521990</v>
      </c>
      <c r="D4654" s="2">
        <v>5219902</v>
      </c>
      <c r="E4654" s="2" t="s">
        <v>3</v>
      </c>
      <c r="F4654" s="2" t="s">
        <v>34</v>
      </c>
      <c r="G4654" s="2">
        <f>IFERROR(VLOOKUP(D4654,Coordenadas!$A$2:$D$5571,3,FALSE),0)</f>
        <v>-15.925599999999999</v>
      </c>
      <c r="H4654" s="2">
        <f>IFERROR(VLOOKUP(D4654,Coordenadas!$A$2:$D$5571,4,FALSE),0)</f>
        <v>-49.2605</v>
      </c>
      <c r="I4654" s="2" t="s">
        <v>5327</v>
      </c>
      <c r="J4654" s="2">
        <v>6120</v>
      </c>
      <c r="K4654" s="2" t="s">
        <v>5332</v>
      </c>
      <c r="L4654" s="2">
        <f>IFERROR(VLOOKUP(C4654,BOTULISMO!$A$3:$C$19,3,FALSE),0)</f>
        <v>0</v>
      </c>
      <c r="M4654" s="2">
        <f>IFERROR(VLOOKUP(C4654,'LEISHMANIOSE VISCERAL'!$A$4:$C$454,3,FALSE),0)</f>
        <v>0</v>
      </c>
      <c r="N4654" s="2">
        <f>IFERROR(VLOOKUP(C4654,'LEISHMANIOSE TEGUMENTAR'!$A$4:$C$1681,3,FALSE),0)</f>
        <v>0</v>
      </c>
      <c r="O4654" s="2">
        <f>IFERROR(VLOOKUP(C4654,'FEBRE AMARELA'!$A$4:$C$38,3,FALSE),0)</f>
        <v>0</v>
      </c>
      <c r="P4654" s="2">
        <f>IFERROR(VLOOKUP(C4654,DENGUE!$A$5:$C$4097,3,FALSE),0)</f>
        <v>15</v>
      </c>
      <c r="Q4654" s="2">
        <f>IFERROR(VLOOKUP(C4654,'HEPATITE VIRAL'!$A$5:$C$3162,3,FALSE),0)</f>
        <v>0</v>
      </c>
      <c r="R4654" s="2">
        <f>IFERROR(VLOOKUP(C4654,'FEBRE MACULOSA'!$A$5:$C$181,3,FALSE),0)</f>
        <v>0</v>
      </c>
      <c r="S4654" s="2">
        <f>IFERROR(VLOOKUP(C4654,LEPTOSPIROSE!$A$5:$C$1176,3,FALSE),0)</f>
        <v>0</v>
      </c>
      <c r="T4654" s="2">
        <f>IFERROR(VLOOKUP(C4654,'DOENÇA DE CHAGAS'!$A$5:$C$100,3,FALSE),0)</f>
        <v>0</v>
      </c>
      <c r="U4654" s="2">
        <f>IFERROR(VLOOKUP(C4654,'PICADAS DE COBRAS'!$A$6:$C$4645,3,FALSE),0)</f>
        <v>0</v>
      </c>
      <c r="V4654">
        <f>IFERROR(VLOOKUP(C4654,'ZIKA VIRUS'!$A$5:$C$2399,3,FALSE),0)</f>
        <v>0</v>
      </c>
      <c r="W4654">
        <f>IFERROR(VLOOKUP(C4654,'FEBRE TIFÓIDE'!$A$5:$C$46,3,FALSE),0)</f>
        <v>0</v>
      </c>
      <c r="X4654">
        <f>IFERROR(VLOOKUP(C4654,HANTAVIROSE!$A$5:$C$153,3,FALSE),0)</f>
        <v>0</v>
      </c>
      <c r="Y4654">
        <f>IFERROR(VLOOKUP(C4654,MENINGITE!$A$5:$C$447,3,FALSE),0)</f>
        <v>0</v>
      </c>
      <c r="Z4654">
        <f>IFERROR(VLOOKUP(C4654,RAIVA!$A$5:$C$16,3,FALSE),0)</f>
        <v>0</v>
      </c>
    </row>
    <row r="4655" spans="1:26" x14ac:dyDescent="0.3">
      <c r="A4655" s="2" t="s">
        <v>2258</v>
      </c>
      <c r="B4655" s="2" t="s">
        <v>2279</v>
      </c>
      <c r="C4655" s="2">
        <v>330475</v>
      </c>
      <c r="D4655" s="2">
        <v>3304755</v>
      </c>
      <c r="E4655" s="2" t="s">
        <v>2258</v>
      </c>
      <c r="F4655" s="2" t="s">
        <v>2279</v>
      </c>
      <c r="G4655" s="2">
        <f>IFERROR(VLOOKUP(D4655,Coordenadas!$A$2:$D$5571,3,FALSE),0)</f>
        <v>-21.470199999999998</v>
      </c>
      <c r="H4655" s="2">
        <f>IFERROR(VLOOKUP(D4655,Coordenadas!$A$2:$D$5571,4,FALSE),0)</f>
        <v>-41.109099999999998</v>
      </c>
      <c r="I4655" s="2" t="s">
        <v>5325</v>
      </c>
      <c r="J4655" s="2">
        <v>41354</v>
      </c>
      <c r="K4655" s="2" t="s">
        <v>5330</v>
      </c>
      <c r="L4655" s="2">
        <f>IFERROR(VLOOKUP(C4655,BOTULISMO!$A$3:$C$19,3,FALSE),0)</f>
        <v>0</v>
      </c>
      <c r="M4655" s="2">
        <f>IFERROR(VLOOKUP(C4655,'LEISHMANIOSE VISCERAL'!$A$4:$C$454,3,FALSE),0)</f>
        <v>0</v>
      </c>
      <c r="N4655" s="2">
        <f>IFERROR(VLOOKUP(C4655,'LEISHMANIOSE TEGUMENTAR'!$A$4:$C$1681,3,FALSE),0)</f>
        <v>0</v>
      </c>
      <c r="O4655" s="2">
        <f>IFERROR(VLOOKUP(C4655,'FEBRE AMARELA'!$A$4:$C$38,3,FALSE),0)</f>
        <v>0</v>
      </c>
      <c r="P4655" s="2">
        <f>IFERROR(VLOOKUP(C4655,DENGUE!$A$5:$C$4097,3,FALSE),0)</f>
        <v>311</v>
      </c>
      <c r="Q4655" s="2">
        <f>IFERROR(VLOOKUP(C4655,'HEPATITE VIRAL'!$A$5:$C$3162,3,FALSE),0)</f>
        <v>0</v>
      </c>
      <c r="R4655" s="2">
        <f>IFERROR(VLOOKUP(C4655,'FEBRE MACULOSA'!$A$5:$C$181,3,FALSE),0)</f>
        <v>0</v>
      </c>
      <c r="S4655" s="2">
        <f>IFERROR(VLOOKUP(C4655,LEPTOSPIROSE!$A$5:$C$1176,3,FALSE),0)</f>
        <v>0</v>
      </c>
      <c r="T4655" s="2">
        <f>IFERROR(VLOOKUP(C4655,'DOENÇA DE CHAGAS'!$A$5:$C$100,3,FALSE),0)</f>
        <v>0</v>
      </c>
      <c r="U4655" s="2">
        <f>IFERROR(VLOOKUP(C4655,'PICADAS DE COBRAS'!$A$6:$C$4645,3,FALSE),0)</f>
        <v>52</v>
      </c>
      <c r="V4655">
        <f>IFERROR(VLOOKUP(C4655,'ZIKA VIRUS'!$A$5:$C$2399,3,FALSE),0)</f>
        <v>0</v>
      </c>
      <c r="W4655">
        <f>IFERROR(VLOOKUP(C4655,'FEBRE TIFÓIDE'!$A$5:$C$46,3,FALSE),0)</f>
        <v>0</v>
      </c>
      <c r="X4655">
        <f>IFERROR(VLOOKUP(C4655,HANTAVIROSE!$A$5:$C$153,3,FALSE),0)</f>
        <v>0</v>
      </c>
      <c r="Y4655">
        <f>IFERROR(VLOOKUP(C4655,MENINGITE!$A$5:$C$447,3,FALSE),0)</f>
        <v>0</v>
      </c>
      <c r="Z4655">
        <f>IFERROR(VLOOKUP(C4655,RAIVA!$A$5:$C$16,3,FALSE),0)</f>
        <v>0</v>
      </c>
    </row>
    <row r="4656" spans="1:26" x14ac:dyDescent="0.3">
      <c r="A4656" s="2" t="s">
        <v>2425</v>
      </c>
      <c r="B4656" s="2" t="s">
        <v>582</v>
      </c>
      <c r="C4656" s="2">
        <v>316120</v>
      </c>
      <c r="D4656" s="2">
        <v>3161205</v>
      </c>
      <c r="E4656" s="2" t="s">
        <v>2425</v>
      </c>
      <c r="F4656" s="2" t="s">
        <v>582</v>
      </c>
      <c r="G4656" s="2">
        <f>IFERROR(VLOOKUP(D4656,Coordenadas!$A$2:$D$5571,3,FALSE),0)</f>
        <v>-20.703600000000002</v>
      </c>
      <c r="H4656" s="2">
        <f>IFERROR(VLOOKUP(D4656,Coordenadas!$A$2:$D$5571,4,FALSE),0)</f>
        <v>-44.983800000000002</v>
      </c>
      <c r="I4656" s="2" t="s">
        <v>5325</v>
      </c>
      <c r="J4656" s="2">
        <v>6483</v>
      </c>
      <c r="K4656" s="2" t="s">
        <v>5332</v>
      </c>
      <c r="L4656" s="2">
        <f>IFERROR(VLOOKUP(C4656,BOTULISMO!$A$3:$C$19,3,FALSE),0)</f>
        <v>0</v>
      </c>
      <c r="M4656" s="2">
        <f>IFERROR(VLOOKUP(C4656,'LEISHMANIOSE VISCERAL'!$A$4:$C$454,3,FALSE),0)</f>
        <v>0</v>
      </c>
      <c r="N4656" s="2">
        <f>IFERROR(VLOOKUP(C4656,'LEISHMANIOSE TEGUMENTAR'!$A$4:$C$1681,3,FALSE),0)</f>
        <v>0</v>
      </c>
      <c r="O4656" s="2">
        <f>IFERROR(VLOOKUP(C4656,'FEBRE AMARELA'!$A$4:$C$38,3,FALSE),0)</f>
        <v>0</v>
      </c>
      <c r="P4656" s="2">
        <f>IFERROR(VLOOKUP(C4656,DENGUE!$A$5:$C$4097,3,FALSE),0)</f>
        <v>0</v>
      </c>
      <c r="Q4656" s="2">
        <f>IFERROR(VLOOKUP(C4656,'HEPATITE VIRAL'!$A$5:$C$3162,3,FALSE),0)</f>
        <v>2</v>
      </c>
      <c r="R4656" s="2">
        <f>IFERROR(VLOOKUP(C4656,'FEBRE MACULOSA'!$A$5:$C$181,3,FALSE),0)</f>
        <v>0</v>
      </c>
      <c r="S4656" s="2">
        <f>IFERROR(VLOOKUP(C4656,LEPTOSPIROSE!$A$5:$C$1176,3,FALSE),0)</f>
        <v>0</v>
      </c>
      <c r="T4656" s="2">
        <f>IFERROR(VLOOKUP(C4656,'DOENÇA DE CHAGAS'!$A$5:$C$100,3,FALSE),0)</f>
        <v>0</v>
      </c>
      <c r="U4656" s="2">
        <f>IFERROR(VLOOKUP(C4656,'PICADAS DE COBRAS'!$A$6:$C$4645,3,FALSE),0)</f>
        <v>6</v>
      </c>
      <c r="V4656">
        <f>IFERROR(VLOOKUP(C4656,'ZIKA VIRUS'!$A$5:$C$2399,3,FALSE),0)</f>
        <v>0</v>
      </c>
      <c r="W4656">
        <f>IFERROR(VLOOKUP(C4656,'FEBRE TIFÓIDE'!$A$5:$C$46,3,FALSE),0)</f>
        <v>0</v>
      </c>
      <c r="X4656">
        <f>IFERROR(VLOOKUP(C4656,HANTAVIROSE!$A$5:$C$153,3,FALSE),0)</f>
        <v>0</v>
      </c>
      <c r="Y4656">
        <f>IFERROR(VLOOKUP(C4656,MENINGITE!$A$5:$C$447,3,FALSE),0)</f>
        <v>0</v>
      </c>
      <c r="Z4656">
        <f>IFERROR(VLOOKUP(C4656,RAIVA!$A$5:$C$16,3,FALSE),0)</f>
        <v>0</v>
      </c>
    </row>
    <row r="4657" spans="1:26" x14ac:dyDescent="0.3">
      <c r="A4657" s="2" t="s">
        <v>470</v>
      </c>
      <c r="B4657" s="2" t="s">
        <v>582</v>
      </c>
      <c r="C4657" s="2">
        <v>431820</v>
      </c>
      <c r="D4657" s="2">
        <v>4318200</v>
      </c>
      <c r="E4657" s="2" t="s">
        <v>470</v>
      </c>
      <c r="F4657" s="2" t="s">
        <v>582</v>
      </c>
      <c r="G4657" s="2">
        <f>IFERROR(VLOOKUP(D4657,Coordenadas!$A$2:$D$5571,3,FALSE),0)</f>
        <v>-29.4404</v>
      </c>
      <c r="H4657" s="2">
        <f>IFERROR(VLOOKUP(D4657,Coordenadas!$A$2:$D$5571,4,FALSE),0)</f>
        <v>-50.582799999999999</v>
      </c>
      <c r="I4657" s="2" t="s">
        <v>5326</v>
      </c>
      <c r="J4657" s="2">
        <v>20537</v>
      </c>
      <c r="K4657" s="2" t="s">
        <v>5330</v>
      </c>
      <c r="L4657" s="2">
        <f>IFERROR(VLOOKUP(C4657,BOTULISMO!$A$3:$C$19,3,FALSE),0)</f>
        <v>0</v>
      </c>
      <c r="M4657" s="2">
        <f>IFERROR(VLOOKUP(C4657,'LEISHMANIOSE VISCERAL'!$A$4:$C$454,3,FALSE),0)</f>
        <v>0</v>
      </c>
      <c r="N4657" s="2">
        <f>IFERROR(VLOOKUP(C4657,'LEISHMANIOSE TEGUMENTAR'!$A$4:$C$1681,3,FALSE),0)</f>
        <v>0</v>
      </c>
      <c r="O4657" s="2">
        <f>IFERROR(VLOOKUP(C4657,'FEBRE AMARELA'!$A$4:$C$38,3,FALSE),0)</f>
        <v>0</v>
      </c>
      <c r="P4657" s="2">
        <f>IFERROR(VLOOKUP(C4657,DENGUE!$A$5:$C$4097,3,FALSE),0)</f>
        <v>0</v>
      </c>
      <c r="Q4657" s="2">
        <f>IFERROR(VLOOKUP(C4657,'HEPATITE VIRAL'!$A$5:$C$3162,3,FALSE),0)</f>
        <v>10</v>
      </c>
      <c r="R4657" s="2">
        <f>IFERROR(VLOOKUP(C4657,'FEBRE MACULOSA'!$A$5:$C$181,3,FALSE),0)</f>
        <v>0</v>
      </c>
      <c r="S4657" s="2">
        <f>IFERROR(VLOOKUP(C4657,LEPTOSPIROSE!$A$5:$C$1176,3,FALSE),0)</f>
        <v>0</v>
      </c>
      <c r="T4657" s="2">
        <f>IFERROR(VLOOKUP(C4657,'DOENÇA DE CHAGAS'!$A$5:$C$100,3,FALSE),0)</f>
        <v>0</v>
      </c>
      <c r="U4657" s="2">
        <f>IFERROR(VLOOKUP(C4657,'PICADAS DE COBRAS'!$A$6:$C$4645,3,FALSE),0)</f>
        <v>7</v>
      </c>
      <c r="V4657">
        <f>IFERROR(VLOOKUP(C4657,'ZIKA VIRUS'!$A$5:$C$2399,3,FALSE),0)</f>
        <v>0</v>
      </c>
      <c r="W4657">
        <f>IFERROR(VLOOKUP(C4657,'FEBRE TIFÓIDE'!$A$5:$C$46,3,FALSE),0)</f>
        <v>0</v>
      </c>
      <c r="X4657">
        <f>IFERROR(VLOOKUP(C4657,HANTAVIROSE!$A$5:$C$153,3,FALSE),0)</f>
        <v>0</v>
      </c>
      <c r="Y4657">
        <f>IFERROR(VLOOKUP(C4657,MENINGITE!$A$5:$C$447,3,FALSE),0)</f>
        <v>0</v>
      </c>
      <c r="Z4657">
        <f>IFERROR(VLOOKUP(C4657,RAIVA!$A$5:$C$16,3,FALSE),0)</f>
        <v>0</v>
      </c>
    </row>
    <row r="4658" spans="1:26" x14ac:dyDescent="0.3">
      <c r="A4658" s="2" t="s">
        <v>2425</v>
      </c>
      <c r="B4658" s="2" t="s">
        <v>2558</v>
      </c>
      <c r="C4658" s="2">
        <v>316130</v>
      </c>
      <c r="D4658" s="2">
        <v>3161304</v>
      </c>
      <c r="E4658" s="2" t="s">
        <v>2425</v>
      </c>
      <c r="F4658" s="2" t="s">
        <v>2558</v>
      </c>
      <c r="G4658" s="2">
        <f>IFERROR(VLOOKUP(D4658,Coordenadas!$A$2:$D$5571,3,FALSE),0)</f>
        <v>-19.8611</v>
      </c>
      <c r="H4658" s="2">
        <f>IFERROR(VLOOKUP(D4658,Coordenadas!$A$2:$D$5571,4,FALSE),0)</f>
        <v>-49.7727</v>
      </c>
      <c r="I4658" s="2" t="s">
        <v>5325</v>
      </c>
      <c r="J4658" s="2">
        <v>5776</v>
      </c>
      <c r="K4658" s="2" t="s">
        <v>5332</v>
      </c>
      <c r="L4658" s="2">
        <f>IFERROR(VLOOKUP(C4658,BOTULISMO!$A$3:$C$19,3,FALSE),0)</f>
        <v>0</v>
      </c>
      <c r="M4658" s="2">
        <f>IFERROR(VLOOKUP(C4658,'LEISHMANIOSE VISCERAL'!$A$4:$C$454,3,FALSE),0)</f>
        <v>0</v>
      </c>
      <c r="N4658" s="2">
        <f>IFERROR(VLOOKUP(C4658,'LEISHMANIOSE TEGUMENTAR'!$A$4:$C$1681,3,FALSE),0)</f>
        <v>0</v>
      </c>
      <c r="O4658" s="2">
        <f>IFERROR(VLOOKUP(C4658,'FEBRE AMARELA'!$A$4:$C$38,3,FALSE),0)</f>
        <v>0</v>
      </c>
      <c r="P4658" s="2">
        <f>IFERROR(VLOOKUP(C4658,DENGUE!$A$5:$C$4097,3,FALSE),0)</f>
        <v>7</v>
      </c>
      <c r="Q4658" s="2">
        <f>IFERROR(VLOOKUP(C4658,'HEPATITE VIRAL'!$A$5:$C$3162,3,FALSE),0)</f>
        <v>3</v>
      </c>
      <c r="R4658" s="2">
        <f>IFERROR(VLOOKUP(C4658,'FEBRE MACULOSA'!$A$5:$C$181,3,FALSE),0)</f>
        <v>0</v>
      </c>
      <c r="S4658" s="2">
        <f>IFERROR(VLOOKUP(C4658,LEPTOSPIROSE!$A$5:$C$1176,3,FALSE),0)</f>
        <v>0</v>
      </c>
      <c r="T4658" s="2">
        <f>IFERROR(VLOOKUP(C4658,'DOENÇA DE CHAGAS'!$A$5:$C$100,3,FALSE),0)</f>
        <v>0</v>
      </c>
      <c r="U4658" s="2">
        <f>IFERROR(VLOOKUP(C4658,'PICADAS DE COBRAS'!$A$6:$C$4645,3,FALSE),0)</f>
        <v>101</v>
      </c>
      <c r="V4658">
        <f>IFERROR(VLOOKUP(C4658,'ZIKA VIRUS'!$A$5:$C$2399,3,FALSE),0)</f>
        <v>0</v>
      </c>
      <c r="W4658">
        <f>IFERROR(VLOOKUP(C4658,'FEBRE TIFÓIDE'!$A$5:$C$46,3,FALSE),0)</f>
        <v>0</v>
      </c>
      <c r="X4658">
        <f>IFERROR(VLOOKUP(C4658,HANTAVIROSE!$A$5:$C$153,3,FALSE),0)</f>
        <v>0</v>
      </c>
      <c r="Y4658">
        <f>IFERROR(VLOOKUP(C4658,MENINGITE!$A$5:$C$447,3,FALSE),0)</f>
        <v>0</v>
      </c>
      <c r="Z4658">
        <f>IFERROR(VLOOKUP(C4658,RAIVA!$A$5:$C$16,3,FALSE),0)</f>
        <v>0</v>
      </c>
    </row>
    <row r="4659" spans="1:26" x14ac:dyDescent="0.3">
      <c r="A4659" s="2" t="s">
        <v>4704</v>
      </c>
      <c r="B4659" s="2" t="s">
        <v>4739</v>
      </c>
      <c r="C4659" s="2">
        <v>211085</v>
      </c>
      <c r="D4659" s="2">
        <v>2110856</v>
      </c>
      <c r="E4659" s="2" t="s">
        <v>4704</v>
      </c>
      <c r="F4659" s="2" t="s">
        <v>4739</v>
      </c>
      <c r="G4659" s="2">
        <f>IFERROR(VLOOKUP(D4659,Coordenadas!$A$2:$D$5571,3,FALSE),0)</f>
        <v>-5.1258400000000002</v>
      </c>
      <c r="H4659" s="2">
        <f>IFERROR(VLOOKUP(D4659,Coordenadas!$A$2:$D$5571,4,FALSE),0)</f>
        <v>-47.389000000000003</v>
      </c>
      <c r="I4659" s="2" t="s">
        <v>5324</v>
      </c>
      <c r="J4659" s="2">
        <v>10261</v>
      </c>
      <c r="K4659" s="2" t="s">
        <v>5332</v>
      </c>
      <c r="L4659" s="2">
        <f>IFERROR(VLOOKUP(C4659,BOTULISMO!$A$3:$C$19,3,FALSE),0)</f>
        <v>0</v>
      </c>
      <c r="M4659" s="2">
        <f>IFERROR(VLOOKUP(C4659,'LEISHMANIOSE VISCERAL'!$A$4:$C$454,3,FALSE),0)</f>
        <v>0</v>
      </c>
      <c r="N4659" s="2">
        <f>IFERROR(VLOOKUP(C4659,'LEISHMANIOSE TEGUMENTAR'!$A$4:$C$1681,3,FALSE),0)</f>
        <v>3</v>
      </c>
      <c r="O4659" s="2">
        <f>IFERROR(VLOOKUP(C4659,'FEBRE AMARELA'!$A$4:$C$38,3,FALSE),0)</f>
        <v>0</v>
      </c>
      <c r="P4659" s="2">
        <f>IFERROR(VLOOKUP(C4659,DENGUE!$A$5:$C$4097,3,FALSE),0)</f>
        <v>2</v>
      </c>
      <c r="Q4659" s="2">
        <f>IFERROR(VLOOKUP(C4659,'HEPATITE VIRAL'!$A$5:$C$3162,3,FALSE),0)</f>
        <v>2</v>
      </c>
      <c r="R4659" s="2">
        <f>IFERROR(VLOOKUP(C4659,'FEBRE MACULOSA'!$A$5:$C$181,3,FALSE),0)</f>
        <v>0</v>
      </c>
      <c r="S4659" s="2">
        <f>IFERROR(VLOOKUP(C4659,LEPTOSPIROSE!$A$5:$C$1176,3,FALSE),0)</f>
        <v>0</v>
      </c>
      <c r="T4659" s="2">
        <f>IFERROR(VLOOKUP(C4659,'DOENÇA DE CHAGAS'!$A$5:$C$100,3,FALSE),0)</f>
        <v>0</v>
      </c>
      <c r="U4659" s="2">
        <f>IFERROR(VLOOKUP(C4659,'PICADAS DE COBRAS'!$A$6:$C$4645,3,FALSE),0)</f>
        <v>0</v>
      </c>
      <c r="V4659">
        <f>IFERROR(VLOOKUP(C4659,'ZIKA VIRUS'!$A$5:$C$2399,3,FALSE),0)</f>
        <v>0</v>
      </c>
      <c r="W4659">
        <f>IFERROR(VLOOKUP(C4659,'FEBRE TIFÓIDE'!$A$5:$C$46,3,FALSE),0)</f>
        <v>0</v>
      </c>
      <c r="X4659">
        <f>IFERROR(VLOOKUP(C4659,HANTAVIROSE!$A$5:$C$153,3,FALSE),0)</f>
        <v>0</v>
      </c>
      <c r="Y4659">
        <f>IFERROR(VLOOKUP(C4659,MENINGITE!$A$5:$C$447,3,FALSE),0)</f>
        <v>0</v>
      </c>
      <c r="Z4659">
        <f>IFERROR(VLOOKUP(C4659,RAIVA!$A$5:$C$16,3,FALSE),0)</f>
        <v>0</v>
      </c>
    </row>
    <row r="4660" spans="1:26" x14ac:dyDescent="0.3">
      <c r="A4660" s="2" t="s">
        <v>3257</v>
      </c>
      <c r="B4660" s="2" t="s">
        <v>3312</v>
      </c>
      <c r="C4660" s="2">
        <v>292920</v>
      </c>
      <c r="D4660" s="2">
        <v>2929206</v>
      </c>
      <c r="E4660" s="2" t="s">
        <v>3257</v>
      </c>
      <c r="F4660" s="2" t="s">
        <v>3312</v>
      </c>
      <c r="G4660" s="2">
        <f>IFERROR(VLOOKUP(D4660,Coordenadas!$A$2:$D$5571,3,FALSE),0)</f>
        <v>-12.6183</v>
      </c>
      <c r="H4660" s="2">
        <f>IFERROR(VLOOKUP(D4660,Coordenadas!$A$2:$D$5571,4,FALSE),0)</f>
        <v>-38.678600000000003</v>
      </c>
      <c r="I4660" s="2" t="s">
        <v>5324</v>
      </c>
      <c r="J4660" s="2">
        <v>33183</v>
      </c>
      <c r="K4660" s="2" t="s">
        <v>5330</v>
      </c>
      <c r="L4660" s="2">
        <f>IFERROR(VLOOKUP(C4660,BOTULISMO!$A$3:$C$19,3,FALSE),0)</f>
        <v>0</v>
      </c>
      <c r="M4660" s="2">
        <f>IFERROR(VLOOKUP(C4660,'LEISHMANIOSE VISCERAL'!$A$4:$C$454,3,FALSE),0)</f>
        <v>0</v>
      </c>
      <c r="N4660" s="2">
        <f>IFERROR(VLOOKUP(C4660,'LEISHMANIOSE TEGUMENTAR'!$A$4:$C$1681,3,FALSE),0)</f>
        <v>0</v>
      </c>
      <c r="O4660" s="2">
        <f>IFERROR(VLOOKUP(C4660,'FEBRE AMARELA'!$A$4:$C$38,3,FALSE),0)</f>
        <v>0</v>
      </c>
      <c r="P4660" s="2">
        <f>IFERROR(VLOOKUP(C4660,DENGUE!$A$5:$C$4097,3,FALSE),0)</f>
        <v>30</v>
      </c>
      <c r="Q4660" s="2">
        <f>IFERROR(VLOOKUP(C4660,'HEPATITE VIRAL'!$A$5:$C$3162,3,FALSE),0)</f>
        <v>17</v>
      </c>
      <c r="R4660" s="2">
        <f>IFERROR(VLOOKUP(C4660,'FEBRE MACULOSA'!$A$5:$C$181,3,FALSE),0)</f>
        <v>0</v>
      </c>
      <c r="S4660" s="2">
        <f>IFERROR(VLOOKUP(C4660,LEPTOSPIROSE!$A$5:$C$1176,3,FALSE),0)</f>
        <v>0</v>
      </c>
      <c r="T4660" s="2">
        <f>IFERROR(VLOOKUP(C4660,'DOENÇA DE CHAGAS'!$A$5:$C$100,3,FALSE),0)</f>
        <v>0</v>
      </c>
      <c r="U4660" s="2">
        <f>IFERROR(VLOOKUP(C4660,'PICADAS DE COBRAS'!$A$6:$C$4645,3,FALSE),0)</f>
        <v>9</v>
      </c>
      <c r="V4660">
        <f>IFERROR(VLOOKUP(C4660,'ZIKA VIRUS'!$A$5:$C$2399,3,FALSE),0)</f>
        <v>36</v>
      </c>
      <c r="W4660">
        <f>IFERROR(VLOOKUP(C4660,'FEBRE TIFÓIDE'!$A$5:$C$46,3,FALSE),0)</f>
        <v>0</v>
      </c>
      <c r="X4660">
        <f>IFERROR(VLOOKUP(C4660,HANTAVIROSE!$A$5:$C$153,3,FALSE),0)</f>
        <v>0</v>
      </c>
      <c r="Y4660">
        <f>IFERROR(VLOOKUP(C4660,MENINGITE!$A$5:$C$447,3,FALSE),0)</f>
        <v>0</v>
      </c>
      <c r="Z4660">
        <f>IFERROR(VLOOKUP(C4660,RAIVA!$A$5:$C$16,3,FALSE),0)</f>
        <v>0</v>
      </c>
    </row>
    <row r="4661" spans="1:26" x14ac:dyDescent="0.3">
      <c r="A4661" s="2" t="s">
        <v>2425</v>
      </c>
      <c r="B4661" s="2" t="s">
        <v>2557</v>
      </c>
      <c r="C4661" s="2">
        <v>316140</v>
      </c>
      <c r="D4661" s="2">
        <v>3161403</v>
      </c>
      <c r="E4661" s="2" t="s">
        <v>2425</v>
      </c>
      <c r="F4661" s="2" t="s">
        <v>2557</v>
      </c>
      <c r="G4661" s="2">
        <f>IFERROR(VLOOKUP(D4661,Coordenadas!$A$2:$D$5571,3,FALSE),0)</f>
        <v>-20.792300000000001</v>
      </c>
      <c r="H4661" s="2">
        <f>IFERROR(VLOOKUP(D4661,Coordenadas!$A$2:$D$5571,4,FALSE),0)</f>
        <v>-42.267299999999999</v>
      </c>
      <c r="I4661" s="2" t="s">
        <v>5325</v>
      </c>
      <c r="J4661" s="2">
        <v>5178</v>
      </c>
      <c r="K4661" s="2" t="s">
        <v>5332</v>
      </c>
      <c r="L4661" s="2">
        <f>IFERROR(VLOOKUP(C4661,BOTULISMO!$A$3:$C$19,3,FALSE),0)</f>
        <v>0</v>
      </c>
      <c r="M4661" s="2">
        <f>IFERROR(VLOOKUP(C4661,'LEISHMANIOSE VISCERAL'!$A$4:$C$454,3,FALSE),0)</f>
        <v>0</v>
      </c>
      <c r="N4661" s="2">
        <f>IFERROR(VLOOKUP(C4661,'LEISHMANIOSE TEGUMENTAR'!$A$4:$C$1681,3,FALSE),0)</f>
        <v>1</v>
      </c>
      <c r="O4661" s="2">
        <f>IFERROR(VLOOKUP(C4661,'FEBRE AMARELA'!$A$4:$C$38,3,FALSE),0)</f>
        <v>0</v>
      </c>
      <c r="P4661" s="2">
        <f>IFERROR(VLOOKUP(C4661,DENGUE!$A$5:$C$4097,3,FALSE),0)</f>
        <v>1</v>
      </c>
      <c r="Q4661" s="2">
        <f>IFERROR(VLOOKUP(C4661,'HEPATITE VIRAL'!$A$5:$C$3162,3,FALSE),0)</f>
        <v>0</v>
      </c>
      <c r="R4661" s="2">
        <f>IFERROR(VLOOKUP(C4661,'FEBRE MACULOSA'!$A$5:$C$181,3,FALSE),0)</f>
        <v>0</v>
      </c>
      <c r="S4661" s="2">
        <f>IFERROR(VLOOKUP(C4661,LEPTOSPIROSE!$A$5:$C$1176,3,FALSE),0)</f>
        <v>0</v>
      </c>
      <c r="T4661" s="2">
        <f>IFERROR(VLOOKUP(C4661,'DOENÇA DE CHAGAS'!$A$5:$C$100,3,FALSE),0)</f>
        <v>0</v>
      </c>
      <c r="U4661" s="2">
        <f>IFERROR(VLOOKUP(C4661,'PICADAS DE COBRAS'!$A$6:$C$4645,3,FALSE),0)</f>
        <v>4</v>
      </c>
      <c r="V4661">
        <f>IFERROR(VLOOKUP(C4661,'ZIKA VIRUS'!$A$5:$C$2399,3,FALSE),0)</f>
        <v>0</v>
      </c>
      <c r="W4661">
        <f>IFERROR(VLOOKUP(C4661,'FEBRE TIFÓIDE'!$A$5:$C$46,3,FALSE),0)</f>
        <v>0</v>
      </c>
      <c r="X4661">
        <f>IFERROR(VLOOKUP(C4661,HANTAVIROSE!$A$5:$C$153,3,FALSE),0)</f>
        <v>0</v>
      </c>
      <c r="Y4661">
        <f>IFERROR(VLOOKUP(C4661,MENINGITE!$A$5:$C$447,3,FALSE),0)</f>
        <v>0</v>
      </c>
      <c r="Z4661">
        <f>IFERROR(VLOOKUP(C4661,RAIVA!$A$5:$C$16,3,FALSE),0)</f>
        <v>0</v>
      </c>
    </row>
    <row r="4662" spans="1:26" x14ac:dyDescent="0.3">
      <c r="A4662" s="2" t="s">
        <v>5270</v>
      </c>
      <c r="B4662" s="2" t="s">
        <v>5276</v>
      </c>
      <c r="C4662" s="2">
        <v>110149</v>
      </c>
      <c r="D4662" s="2">
        <v>1101492</v>
      </c>
      <c r="E4662" s="2" t="s">
        <v>5270</v>
      </c>
      <c r="F4662" s="2" t="s">
        <v>5276</v>
      </c>
      <c r="G4662" s="2">
        <f>IFERROR(VLOOKUP(D4662,Coordenadas!$A$2:$D$5571,3,FALSE),0)</f>
        <v>-12.052</v>
      </c>
      <c r="H4662" s="2">
        <f>IFERROR(VLOOKUP(D4662,Coordenadas!$A$2:$D$5571,4,FALSE),0)</f>
        <v>-63.567999999999998</v>
      </c>
      <c r="I4662" s="2" t="s">
        <v>5323</v>
      </c>
      <c r="J4662" s="2">
        <v>16035</v>
      </c>
      <c r="K4662" s="2" t="s">
        <v>5332</v>
      </c>
      <c r="L4662" s="2">
        <f>IFERROR(VLOOKUP(C4662,BOTULISMO!$A$3:$C$19,3,FALSE),0)</f>
        <v>0</v>
      </c>
      <c r="M4662" s="2">
        <f>IFERROR(VLOOKUP(C4662,'LEISHMANIOSE VISCERAL'!$A$4:$C$454,3,FALSE),0)</f>
        <v>0</v>
      </c>
      <c r="N4662" s="2">
        <f>IFERROR(VLOOKUP(C4662,'LEISHMANIOSE TEGUMENTAR'!$A$4:$C$1681,3,FALSE),0)</f>
        <v>46</v>
      </c>
      <c r="O4662" s="2">
        <f>IFERROR(VLOOKUP(C4662,'FEBRE AMARELA'!$A$4:$C$38,3,FALSE),0)</f>
        <v>0</v>
      </c>
      <c r="P4662" s="2">
        <f>IFERROR(VLOOKUP(C4662,DENGUE!$A$5:$C$4097,3,FALSE),0)</f>
        <v>57</v>
      </c>
      <c r="Q4662" s="2">
        <f>IFERROR(VLOOKUP(C4662,'HEPATITE VIRAL'!$A$5:$C$3162,3,FALSE),0)</f>
        <v>28</v>
      </c>
      <c r="R4662" s="2">
        <f>IFERROR(VLOOKUP(C4662,'FEBRE MACULOSA'!$A$5:$C$181,3,FALSE),0)</f>
        <v>0</v>
      </c>
      <c r="S4662" s="2">
        <f>IFERROR(VLOOKUP(C4662,LEPTOSPIROSE!$A$5:$C$1176,3,FALSE),0)</f>
        <v>0</v>
      </c>
      <c r="T4662" s="2">
        <f>IFERROR(VLOOKUP(C4662,'DOENÇA DE CHAGAS'!$A$5:$C$100,3,FALSE),0)</f>
        <v>0</v>
      </c>
      <c r="U4662" s="2">
        <f>IFERROR(VLOOKUP(C4662,'PICADAS DE COBRAS'!$A$6:$C$4645,3,FALSE),0)</f>
        <v>36</v>
      </c>
      <c r="V4662">
        <f>IFERROR(VLOOKUP(C4662,'ZIKA VIRUS'!$A$5:$C$2399,3,FALSE),0)</f>
        <v>0</v>
      </c>
      <c r="W4662">
        <f>IFERROR(VLOOKUP(C4662,'FEBRE TIFÓIDE'!$A$5:$C$46,3,FALSE),0)</f>
        <v>0</v>
      </c>
      <c r="X4662">
        <f>IFERROR(VLOOKUP(C4662,HANTAVIROSE!$A$5:$C$153,3,FALSE),0)</f>
        <v>0</v>
      </c>
      <c r="Y4662">
        <f>IFERROR(VLOOKUP(C4662,MENINGITE!$A$5:$C$447,3,FALSE),0)</f>
        <v>0</v>
      </c>
      <c r="Z4662">
        <f>IFERROR(VLOOKUP(C4662,RAIVA!$A$5:$C$16,3,FALSE),0)</f>
        <v>0</v>
      </c>
    </row>
    <row r="4663" spans="1:26" x14ac:dyDescent="0.3">
      <c r="A4663" s="2" t="s">
        <v>4704</v>
      </c>
      <c r="B4663" s="2" t="s">
        <v>4738</v>
      </c>
      <c r="C4663" s="2">
        <v>211090</v>
      </c>
      <c r="D4663" s="2">
        <v>2110906</v>
      </c>
      <c r="E4663" s="2" t="s">
        <v>4704</v>
      </c>
      <c r="F4663" s="2" t="s">
        <v>4738</v>
      </c>
      <c r="G4663" s="2">
        <f>IFERROR(VLOOKUP(D4663,Coordenadas!$A$2:$D$5571,3,FALSE),0)</f>
        <v>-6.2515900000000002</v>
      </c>
      <c r="H4663" s="2">
        <f>IFERROR(VLOOKUP(D4663,Coordenadas!$A$2:$D$5571,4,FALSE),0)</f>
        <v>-42.866799999999998</v>
      </c>
      <c r="I4663" s="2" t="s">
        <v>5324</v>
      </c>
      <c r="J4663" s="2">
        <v>12146</v>
      </c>
      <c r="K4663" s="2" t="s">
        <v>5332</v>
      </c>
      <c r="L4663" s="2">
        <f>IFERROR(VLOOKUP(C4663,BOTULISMO!$A$3:$C$19,3,FALSE),0)</f>
        <v>0</v>
      </c>
      <c r="M4663" s="2">
        <f>IFERROR(VLOOKUP(C4663,'LEISHMANIOSE VISCERAL'!$A$4:$C$454,3,FALSE),0)</f>
        <v>0</v>
      </c>
      <c r="N4663" s="2">
        <f>IFERROR(VLOOKUP(C4663,'LEISHMANIOSE TEGUMENTAR'!$A$4:$C$1681,3,FALSE),0)</f>
        <v>0</v>
      </c>
      <c r="O4663" s="2">
        <f>IFERROR(VLOOKUP(C4663,'FEBRE AMARELA'!$A$4:$C$38,3,FALSE),0)</f>
        <v>0</v>
      </c>
      <c r="P4663" s="2">
        <f>IFERROR(VLOOKUP(C4663,DENGUE!$A$5:$C$4097,3,FALSE),0)</f>
        <v>10</v>
      </c>
      <c r="Q4663" s="2">
        <f>IFERROR(VLOOKUP(C4663,'HEPATITE VIRAL'!$A$5:$C$3162,3,FALSE),0)</f>
        <v>0</v>
      </c>
      <c r="R4663" s="2">
        <f>IFERROR(VLOOKUP(C4663,'FEBRE MACULOSA'!$A$5:$C$181,3,FALSE),0)</f>
        <v>0</v>
      </c>
      <c r="S4663" s="2">
        <f>IFERROR(VLOOKUP(C4663,LEPTOSPIROSE!$A$5:$C$1176,3,FALSE),0)</f>
        <v>0</v>
      </c>
      <c r="T4663" s="2">
        <f>IFERROR(VLOOKUP(C4663,'DOENÇA DE CHAGAS'!$A$5:$C$100,3,FALSE),0)</f>
        <v>0</v>
      </c>
      <c r="U4663" s="2">
        <f>IFERROR(VLOOKUP(C4663,'PICADAS DE COBRAS'!$A$6:$C$4645,3,FALSE),0)</f>
        <v>14</v>
      </c>
      <c r="V4663">
        <f>IFERROR(VLOOKUP(C4663,'ZIKA VIRUS'!$A$5:$C$2399,3,FALSE),0)</f>
        <v>0</v>
      </c>
      <c r="W4663">
        <f>IFERROR(VLOOKUP(C4663,'FEBRE TIFÓIDE'!$A$5:$C$46,3,FALSE),0)</f>
        <v>0</v>
      </c>
      <c r="X4663">
        <f>IFERROR(VLOOKUP(C4663,HANTAVIROSE!$A$5:$C$153,3,FALSE),0)</f>
        <v>0</v>
      </c>
      <c r="Y4663">
        <f>IFERROR(VLOOKUP(C4663,MENINGITE!$A$5:$C$447,3,FALSE),0)</f>
        <v>0</v>
      </c>
      <c r="Z4663">
        <f>IFERROR(VLOOKUP(C4663,RAIVA!$A$5:$C$16,3,FALSE),0)</f>
        <v>0</v>
      </c>
    </row>
    <row r="4664" spans="1:26" x14ac:dyDescent="0.3">
      <c r="A4664" s="2" t="s">
        <v>4178</v>
      </c>
      <c r="B4664" s="2" t="s">
        <v>4207</v>
      </c>
      <c r="C4664" s="2">
        <v>241190</v>
      </c>
      <c r="D4664" s="2">
        <v>2411908</v>
      </c>
      <c r="E4664" s="2" t="s">
        <v>4178</v>
      </c>
      <c r="F4664" s="2" t="s">
        <v>4207</v>
      </c>
      <c r="G4664" s="2">
        <f>IFERROR(VLOOKUP(D4664,Coordenadas!$A$2:$D$5571,3,FALSE),0)</f>
        <v>-5.9747199999999996</v>
      </c>
      <c r="H4664" s="2">
        <f>IFERROR(VLOOKUP(D4664,Coordenadas!$A$2:$D$5571,4,FALSE),0)</f>
        <v>-38.151899999999998</v>
      </c>
      <c r="I4664" s="2" t="s">
        <v>5324</v>
      </c>
      <c r="J4664" s="2">
        <v>3874</v>
      </c>
      <c r="K4664" s="2" t="s">
        <v>5332</v>
      </c>
      <c r="L4664" s="2">
        <f>IFERROR(VLOOKUP(C4664,BOTULISMO!$A$3:$C$19,3,FALSE),0)</f>
        <v>0</v>
      </c>
      <c r="M4664" s="2">
        <f>IFERROR(VLOOKUP(C4664,'LEISHMANIOSE VISCERAL'!$A$4:$C$454,3,FALSE),0)</f>
        <v>0</v>
      </c>
      <c r="N4664" s="2">
        <f>IFERROR(VLOOKUP(C4664,'LEISHMANIOSE TEGUMENTAR'!$A$4:$C$1681,3,FALSE),0)</f>
        <v>0</v>
      </c>
      <c r="O4664" s="2">
        <f>IFERROR(VLOOKUP(C4664,'FEBRE AMARELA'!$A$4:$C$38,3,FALSE),0)</f>
        <v>0</v>
      </c>
      <c r="P4664" s="2">
        <f>IFERROR(VLOOKUP(C4664,DENGUE!$A$5:$C$4097,3,FALSE),0)</f>
        <v>0</v>
      </c>
      <c r="Q4664" s="2">
        <f>IFERROR(VLOOKUP(C4664,'HEPATITE VIRAL'!$A$5:$C$3162,3,FALSE),0)</f>
        <v>0</v>
      </c>
      <c r="R4664" s="2">
        <f>IFERROR(VLOOKUP(C4664,'FEBRE MACULOSA'!$A$5:$C$181,3,FALSE),0)</f>
        <v>0</v>
      </c>
      <c r="S4664" s="2">
        <f>IFERROR(VLOOKUP(C4664,LEPTOSPIROSE!$A$5:$C$1176,3,FALSE),0)</f>
        <v>0</v>
      </c>
      <c r="T4664" s="2">
        <f>IFERROR(VLOOKUP(C4664,'DOENÇA DE CHAGAS'!$A$5:$C$100,3,FALSE),0)</f>
        <v>0</v>
      </c>
      <c r="U4664" s="2">
        <f>IFERROR(VLOOKUP(C4664,'PICADAS DE COBRAS'!$A$6:$C$4645,3,FALSE),0)</f>
        <v>0</v>
      </c>
      <c r="V4664">
        <f>IFERROR(VLOOKUP(C4664,'ZIKA VIRUS'!$A$5:$C$2399,3,FALSE),0)</f>
        <v>0</v>
      </c>
      <c r="W4664">
        <f>IFERROR(VLOOKUP(C4664,'FEBRE TIFÓIDE'!$A$5:$C$46,3,FALSE),0)</f>
        <v>0</v>
      </c>
      <c r="X4664">
        <f>IFERROR(VLOOKUP(C4664,HANTAVIROSE!$A$5:$C$153,3,FALSE),0)</f>
        <v>0</v>
      </c>
      <c r="Y4664">
        <f>IFERROR(VLOOKUP(C4664,MENINGITE!$A$5:$C$447,3,FALSE),0)</f>
        <v>0</v>
      </c>
      <c r="Z4664">
        <f>IFERROR(VLOOKUP(C4664,RAIVA!$A$5:$C$16,3,FALSE),0)</f>
        <v>0</v>
      </c>
    </row>
    <row r="4665" spans="1:26" x14ac:dyDescent="0.3">
      <c r="A4665" s="2" t="s">
        <v>5044</v>
      </c>
      <c r="B4665" s="2" t="s">
        <v>5066</v>
      </c>
      <c r="C4665" s="2">
        <v>150740</v>
      </c>
      <c r="D4665" s="2">
        <v>1507409</v>
      </c>
      <c r="E4665" s="2" t="s">
        <v>5044</v>
      </c>
      <c r="F4665" s="2" t="s">
        <v>5066</v>
      </c>
      <c r="G4665" s="2">
        <f>IFERROR(VLOOKUP(D4665,Coordenadas!$A$2:$D$5571,3,FALSE),0)</f>
        <v>-1.1696299999999999</v>
      </c>
      <c r="H4665" s="2">
        <f>IFERROR(VLOOKUP(D4665,Coordenadas!$A$2:$D$5571,4,FALSE),0)</f>
        <v>-47.791699999999999</v>
      </c>
      <c r="I4665" s="2" t="s">
        <v>5323</v>
      </c>
      <c r="J4665" s="2">
        <v>15060</v>
      </c>
      <c r="K4665" s="2" t="s">
        <v>5332</v>
      </c>
      <c r="L4665" s="2">
        <f>IFERROR(VLOOKUP(C4665,BOTULISMO!$A$3:$C$19,3,FALSE),0)</f>
        <v>0</v>
      </c>
      <c r="M4665" s="2">
        <f>IFERROR(VLOOKUP(C4665,'LEISHMANIOSE VISCERAL'!$A$4:$C$454,3,FALSE),0)</f>
        <v>0</v>
      </c>
      <c r="N4665" s="2">
        <f>IFERROR(VLOOKUP(C4665,'LEISHMANIOSE TEGUMENTAR'!$A$4:$C$1681,3,FALSE),0)</f>
        <v>0</v>
      </c>
      <c r="O4665" s="2">
        <f>IFERROR(VLOOKUP(C4665,'FEBRE AMARELA'!$A$4:$C$38,3,FALSE),0)</f>
        <v>0</v>
      </c>
      <c r="P4665" s="2">
        <f>IFERROR(VLOOKUP(C4665,DENGUE!$A$5:$C$4097,3,FALSE),0)</f>
        <v>1</v>
      </c>
      <c r="Q4665" s="2">
        <f>IFERROR(VLOOKUP(C4665,'HEPATITE VIRAL'!$A$5:$C$3162,3,FALSE),0)</f>
        <v>2</v>
      </c>
      <c r="R4665" s="2">
        <f>IFERROR(VLOOKUP(C4665,'FEBRE MACULOSA'!$A$5:$C$181,3,FALSE),0)</f>
        <v>0</v>
      </c>
      <c r="S4665" s="2">
        <f>IFERROR(VLOOKUP(C4665,LEPTOSPIROSE!$A$5:$C$1176,3,FALSE),0)</f>
        <v>5</v>
      </c>
      <c r="T4665" s="2">
        <f>IFERROR(VLOOKUP(C4665,'DOENÇA DE CHAGAS'!$A$5:$C$100,3,FALSE),0)</f>
        <v>0</v>
      </c>
      <c r="U4665" s="2">
        <f>IFERROR(VLOOKUP(C4665,'PICADAS DE COBRAS'!$A$6:$C$4645,3,FALSE),0)</f>
        <v>40</v>
      </c>
      <c r="V4665">
        <f>IFERROR(VLOOKUP(C4665,'ZIKA VIRUS'!$A$5:$C$2399,3,FALSE),0)</f>
        <v>5</v>
      </c>
      <c r="W4665">
        <f>IFERROR(VLOOKUP(C4665,'FEBRE TIFÓIDE'!$A$5:$C$46,3,FALSE),0)</f>
        <v>0</v>
      </c>
      <c r="X4665">
        <f>IFERROR(VLOOKUP(C4665,HANTAVIROSE!$A$5:$C$153,3,FALSE),0)</f>
        <v>0</v>
      </c>
      <c r="Y4665">
        <f>IFERROR(VLOOKUP(C4665,MENINGITE!$A$5:$C$447,3,FALSE),0)</f>
        <v>0</v>
      </c>
      <c r="Z4665">
        <f>IFERROR(VLOOKUP(C4665,RAIVA!$A$5:$C$16,3,FALSE),0)</f>
        <v>0</v>
      </c>
    </row>
    <row r="4666" spans="1:26" x14ac:dyDescent="0.3">
      <c r="A4666" s="2" t="s">
        <v>4490</v>
      </c>
      <c r="B4666" s="2" t="s">
        <v>4525</v>
      </c>
      <c r="C4666" s="2">
        <v>220970</v>
      </c>
      <c r="D4666" s="2">
        <v>2209708</v>
      </c>
      <c r="E4666" s="2" t="s">
        <v>4490</v>
      </c>
      <c r="F4666" s="2" t="s">
        <v>4525</v>
      </c>
      <c r="G4666" s="2">
        <f>IFERROR(VLOOKUP(D4666,Coordenadas!$A$2:$D$5571,3,FALSE),0)</f>
        <v>-7.2462999999999997</v>
      </c>
      <c r="H4666" s="2">
        <f>IFERROR(VLOOKUP(D4666,Coordenadas!$A$2:$D$5571,4,FALSE),0)</f>
        <v>-42.540999999999997</v>
      </c>
      <c r="I4666" s="2" t="s">
        <v>5324</v>
      </c>
      <c r="J4666" s="2">
        <v>6298</v>
      </c>
      <c r="K4666" s="2" t="s">
        <v>5332</v>
      </c>
      <c r="L4666" s="2">
        <f>IFERROR(VLOOKUP(C4666,BOTULISMO!$A$3:$C$19,3,FALSE),0)</f>
        <v>0</v>
      </c>
      <c r="M4666" s="2">
        <f>IFERROR(VLOOKUP(C4666,'LEISHMANIOSE VISCERAL'!$A$4:$C$454,3,FALSE),0)</f>
        <v>0</v>
      </c>
      <c r="N4666" s="2">
        <f>IFERROR(VLOOKUP(C4666,'LEISHMANIOSE TEGUMENTAR'!$A$4:$C$1681,3,FALSE),0)</f>
        <v>0</v>
      </c>
      <c r="O4666" s="2">
        <f>IFERROR(VLOOKUP(C4666,'FEBRE AMARELA'!$A$4:$C$38,3,FALSE),0)</f>
        <v>0</v>
      </c>
      <c r="P4666" s="2">
        <f>IFERROR(VLOOKUP(C4666,DENGUE!$A$5:$C$4097,3,FALSE),0)</f>
        <v>0</v>
      </c>
      <c r="Q4666" s="2">
        <f>IFERROR(VLOOKUP(C4666,'HEPATITE VIRAL'!$A$5:$C$3162,3,FALSE),0)</f>
        <v>0</v>
      </c>
      <c r="R4666" s="2">
        <f>IFERROR(VLOOKUP(C4666,'FEBRE MACULOSA'!$A$5:$C$181,3,FALSE),0)</f>
        <v>0</v>
      </c>
      <c r="S4666" s="2">
        <f>IFERROR(VLOOKUP(C4666,LEPTOSPIROSE!$A$5:$C$1176,3,FALSE),0)</f>
        <v>0</v>
      </c>
      <c r="T4666" s="2">
        <f>IFERROR(VLOOKUP(C4666,'DOENÇA DE CHAGAS'!$A$5:$C$100,3,FALSE),0)</f>
        <v>0</v>
      </c>
      <c r="U4666" s="2">
        <f>IFERROR(VLOOKUP(C4666,'PICADAS DE COBRAS'!$A$6:$C$4645,3,FALSE),0)</f>
        <v>0</v>
      </c>
      <c r="V4666">
        <f>IFERROR(VLOOKUP(C4666,'ZIKA VIRUS'!$A$5:$C$2399,3,FALSE),0)</f>
        <v>0</v>
      </c>
      <c r="W4666">
        <f>IFERROR(VLOOKUP(C4666,'FEBRE TIFÓIDE'!$A$5:$C$46,3,FALSE),0)</f>
        <v>0</v>
      </c>
      <c r="X4666">
        <f>IFERROR(VLOOKUP(C4666,HANTAVIROSE!$A$5:$C$153,3,FALSE),0)</f>
        <v>0</v>
      </c>
      <c r="Y4666">
        <f>IFERROR(VLOOKUP(C4666,MENINGITE!$A$5:$C$447,3,FALSE),0)</f>
        <v>0</v>
      </c>
      <c r="Z4666">
        <f>IFERROR(VLOOKUP(C4666,RAIVA!$A$5:$C$16,3,FALSE),0)</f>
        <v>0</v>
      </c>
    </row>
    <row r="4667" spans="1:26" x14ac:dyDescent="0.3">
      <c r="A4667" s="2" t="s">
        <v>967</v>
      </c>
      <c r="B4667" s="2" t="s">
        <v>1017</v>
      </c>
      <c r="C4667" s="2">
        <v>421620</v>
      </c>
      <c r="D4667" s="2">
        <v>4216206</v>
      </c>
      <c r="E4667" s="2" t="s">
        <v>967</v>
      </c>
      <c r="F4667" s="2" t="s">
        <v>1017</v>
      </c>
      <c r="G4667" s="2">
        <f>IFERROR(VLOOKUP(D4667,Coordenadas!$A$2:$D$5571,3,FALSE),0)</f>
        <v>-26.257899999999999</v>
      </c>
      <c r="H4667" s="2">
        <f>IFERROR(VLOOKUP(D4667,Coordenadas!$A$2:$D$5571,4,FALSE),0)</f>
        <v>-48.634399999999999</v>
      </c>
      <c r="I4667" s="2" t="s">
        <v>5326</v>
      </c>
      <c r="J4667" s="2">
        <v>42520</v>
      </c>
      <c r="K4667" s="2" t="s">
        <v>5330</v>
      </c>
      <c r="L4667" s="2">
        <f>IFERROR(VLOOKUP(C4667,BOTULISMO!$A$3:$C$19,3,FALSE),0)</f>
        <v>0</v>
      </c>
      <c r="M4667" s="2">
        <f>IFERROR(VLOOKUP(C4667,'LEISHMANIOSE VISCERAL'!$A$4:$C$454,3,FALSE),0)</f>
        <v>0</v>
      </c>
      <c r="N4667" s="2">
        <f>IFERROR(VLOOKUP(C4667,'LEISHMANIOSE TEGUMENTAR'!$A$4:$C$1681,3,FALSE),0)</f>
        <v>0</v>
      </c>
      <c r="O4667" s="2">
        <f>IFERROR(VLOOKUP(C4667,'FEBRE AMARELA'!$A$4:$C$38,3,FALSE),0)</f>
        <v>0</v>
      </c>
      <c r="P4667" s="2">
        <f>IFERROR(VLOOKUP(C4667,DENGUE!$A$5:$C$4097,3,FALSE),0)</f>
        <v>20</v>
      </c>
      <c r="Q4667" s="2">
        <f>IFERROR(VLOOKUP(C4667,'HEPATITE VIRAL'!$A$5:$C$3162,3,FALSE),0)</f>
        <v>54</v>
      </c>
      <c r="R4667" s="2">
        <f>IFERROR(VLOOKUP(C4667,'FEBRE MACULOSA'!$A$5:$C$181,3,FALSE),0)</f>
        <v>1</v>
      </c>
      <c r="S4667" s="2">
        <f>IFERROR(VLOOKUP(C4667,LEPTOSPIROSE!$A$5:$C$1176,3,FALSE),0)</f>
        <v>2</v>
      </c>
      <c r="T4667" s="2">
        <f>IFERROR(VLOOKUP(C4667,'DOENÇA DE CHAGAS'!$A$5:$C$100,3,FALSE),0)</f>
        <v>0</v>
      </c>
      <c r="U4667" s="2">
        <f>IFERROR(VLOOKUP(C4667,'PICADAS DE COBRAS'!$A$6:$C$4645,3,FALSE),0)</f>
        <v>18</v>
      </c>
      <c r="V4667">
        <f>IFERROR(VLOOKUP(C4667,'ZIKA VIRUS'!$A$5:$C$2399,3,FALSE),0)</f>
        <v>3</v>
      </c>
      <c r="W4667">
        <f>IFERROR(VLOOKUP(C4667,'FEBRE TIFÓIDE'!$A$5:$C$46,3,FALSE),0)</f>
        <v>0</v>
      </c>
      <c r="X4667">
        <f>IFERROR(VLOOKUP(C4667,HANTAVIROSE!$A$5:$C$153,3,FALSE),0)</f>
        <v>0</v>
      </c>
      <c r="Y4667">
        <f>IFERROR(VLOOKUP(C4667,MENINGITE!$A$5:$C$447,3,FALSE),0)</f>
        <v>0</v>
      </c>
      <c r="Z4667">
        <f>IFERROR(VLOOKUP(C4667,RAIVA!$A$5:$C$16,3,FALSE),0)</f>
        <v>0</v>
      </c>
    </row>
    <row r="4668" spans="1:26" x14ac:dyDescent="0.3">
      <c r="A4668" s="2" t="s">
        <v>3257</v>
      </c>
      <c r="B4668" s="2" t="s">
        <v>581</v>
      </c>
      <c r="C4668" s="2">
        <v>292925</v>
      </c>
      <c r="D4668" s="2">
        <v>2929255</v>
      </c>
      <c r="E4668" s="2" t="s">
        <v>3257</v>
      </c>
      <c r="F4668" s="2" t="s">
        <v>581</v>
      </c>
      <c r="G4668" s="2">
        <f>IFERROR(VLOOKUP(D4668,Coordenadas!$A$2:$D$5571,3,FALSE),0)</f>
        <v>-11.217499999999999</v>
      </c>
      <c r="H4668" s="2">
        <f>IFERROR(VLOOKUP(D4668,Coordenadas!$A$2:$D$5571,4,FALSE),0)</f>
        <v>-41.884300000000003</v>
      </c>
      <c r="I4668" s="2" t="s">
        <v>5324</v>
      </c>
      <c r="J4668" s="2">
        <v>18427</v>
      </c>
      <c r="K4668" s="2" t="s">
        <v>5332</v>
      </c>
      <c r="L4668" s="2">
        <f>IFERROR(VLOOKUP(C4668,BOTULISMO!$A$3:$C$19,3,FALSE),0)</f>
        <v>0</v>
      </c>
      <c r="M4668" s="2">
        <f>IFERROR(VLOOKUP(C4668,'LEISHMANIOSE VISCERAL'!$A$4:$C$454,3,FALSE),0)</f>
        <v>1</v>
      </c>
      <c r="N4668" s="2">
        <f>IFERROR(VLOOKUP(C4668,'LEISHMANIOSE TEGUMENTAR'!$A$4:$C$1681,3,FALSE),0)</f>
        <v>0</v>
      </c>
      <c r="O4668" s="2">
        <f>IFERROR(VLOOKUP(C4668,'FEBRE AMARELA'!$A$4:$C$38,3,FALSE),0)</f>
        <v>0</v>
      </c>
      <c r="P4668" s="2">
        <f>IFERROR(VLOOKUP(C4668,DENGUE!$A$5:$C$4097,3,FALSE),0)</f>
        <v>53</v>
      </c>
      <c r="Q4668" s="2">
        <f>IFERROR(VLOOKUP(C4668,'HEPATITE VIRAL'!$A$5:$C$3162,3,FALSE),0)</f>
        <v>0</v>
      </c>
      <c r="R4668" s="2">
        <f>IFERROR(VLOOKUP(C4668,'FEBRE MACULOSA'!$A$5:$C$181,3,FALSE),0)</f>
        <v>0</v>
      </c>
      <c r="S4668" s="2">
        <f>IFERROR(VLOOKUP(C4668,LEPTOSPIROSE!$A$5:$C$1176,3,FALSE),0)</f>
        <v>0</v>
      </c>
      <c r="T4668" s="2">
        <f>IFERROR(VLOOKUP(C4668,'DOENÇA DE CHAGAS'!$A$5:$C$100,3,FALSE),0)</f>
        <v>0</v>
      </c>
      <c r="U4668" s="2">
        <f>IFERROR(VLOOKUP(C4668,'PICADAS DE COBRAS'!$A$6:$C$4645,3,FALSE),0)</f>
        <v>101</v>
      </c>
      <c r="V4668">
        <f>IFERROR(VLOOKUP(C4668,'ZIKA VIRUS'!$A$5:$C$2399,3,FALSE),0)</f>
        <v>0</v>
      </c>
      <c r="W4668">
        <f>IFERROR(VLOOKUP(C4668,'FEBRE TIFÓIDE'!$A$5:$C$46,3,FALSE),0)</f>
        <v>0</v>
      </c>
      <c r="X4668">
        <f>IFERROR(VLOOKUP(C4668,HANTAVIROSE!$A$5:$C$153,3,FALSE),0)</f>
        <v>0</v>
      </c>
      <c r="Y4668">
        <f>IFERROR(VLOOKUP(C4668,MENINGITE!$A$5:$C$447,3,FALSE),0)</f>
        <v>0</v>
      </c>
      <c r="Z4668">
        <f>IFERROR(VLOOKUP(C4668,RAIVA!$A$5:$C$16,3,FALSE),0)</f>
        <v>0</v>
      </c>
    </row>
    <row r="4669" spans="1:26" x14ac:dyDescent="0.3">
      <c r="A4669" s="2" t="s">
        <v>470</v>
      </c>
      <c r="B4669" s="2" t="s">
        <v>581</v>
      </c>
      <c r="C4669" s="2">
        <v>431830</v>
      </c>
      <c r="D4669" s="2">
        <v>4318309</v>
      </c>
      <c r="E4669" s="2" t="s">
        <v>470</v>
      </c>
      <c r="F4669" s="2" t="s">
        <v>581</v>
      </c>
      <c r="G4669" s="2">
        <f>IFERROR(VLOOKUP(D4669,Coordenadas!$A$2:$D$5571,3,FALSE),0)</f>
        <v>-30.3337</v>
      </c>
      <c r="H4669" s="2">
        <f>IFERROR(VLOOKUP(D4669,Coordenadas!$A$2:$D$5571,4,FALSE),0)</f>
        <v>-54.3217</v>
      </c>
      <c r="I4669" s="2" t="s">
        <v>5326</v>
      </c>
      <c r="J4669" s="2">
        <v>60425</v>
      </c>
      <c r="K4669" s="2" t="s">
        <v>5331</v>
      </c>
      <c r="L4669" s="2">
        <f>IFERROR(VLOOKUP(C4669,BOTULISMO!$A$3:$C$19,3,FALSE),0)</f>
        <v>0</v>
      </c>
      <c r="M4669" s="2">
        <f>IFERROR(VLOOKUP(C4669,'LEISHMANIOSE VISCERAL'!$A$4:$C$454,3,FALSE),0)</f>
        <v>0</v>
      </c>
      <c r="N4669" s="2">
        <f>IFERROR(VLOOKUP(C4669,'LEISHMANIOSE TEGUMENTAR'!$A$4:$C$1681,3,FALSE),0)</f>
        <v>0</v>
      </c>
      <c r="O4669" s="2">
        <f>IFERROR(VLOOKUP(C4669,'FEBRE AMARELA'!$A$4:$C$38,3,FALSE),0)</f>
        <v>0</v>
      </c>
      <c r="P4669" s="2">
        <f>IFERROR(VLOOKUP(C4669,DENGUE!$A$5:$C$4097,3,FALSE),0)</f>
        <v>4</v>
      </c>
      <c r="Q4669" s="2">
        <f>IFERROR(VLOOKUP(C4669,'HEPATITE VIRAL'!$A$5:$C$3162,3,FALSE),0)</f>
        <v>50</v>
      </c>
      <c r="R4669" s="2">
        <f>IFERROR(VLOOKUP(C4669,'FEBRE MACULOSA'!$A$5:$C$181,3,FALSE),0)</f>
        <v>0</v>
      </c>
      <c r="S4669" s="2">
        <f>IFERROR(VLOOKUP(C4669,LEPTOSPIROSE!$A$5:$C$1176,3,FALSE),0)</f>
        <v>3</v>
      </c>
      <c r="T4669" s="2">
        <f>IFERROR(VLOOKUP(C4669,'DOENÇA DE CHAGAS'!$A$5:$C$100,3,FALSE),0)</f>
        <v>0</v>
      </c>
      <c r="U4669" s="2">
        <f>IFERROR(VLOOKUP(C4669,'PICADAS DE COBRAS'!$A$6:$C$4645,3,FALSE),0)</f>
        <v>25</v>
      </c>
      <c r="V4669">
        <f>IFERROR(VLOOKUP(C4669,'ZIKA VIRUS'!$A$5:$C$2399,3,FALSE),0)</f>
        <v>0</v>
      </c>
      <c r="W4669">
        <f>IFERROR(VLOOKUP(C4669,'FEBRE TIFÓIDE'!$A$5:$C$46,3,FALSE),0)</f>
        <v>0</v>
      </c>
      <c r="X4669">
        <f>IFERROR(VLOOKUP(C4669,HANTAVIROSE!$A$5:$C$153,3,FALSE),0)</f>
        <v>0</v>
      </c>
      <c r="Y4669">
        <f>IFERROR(VLOOKUP(C4669,MENINGITE!$A$5:$C$447,3,FALSE),0)</f>
        <v>0</v>
      </c>
      <c r="Z4669">
        <f>IFERROR(VLOOKUP(C4669,RAIVA!$A$5:$C$16,3,FALSE),0)</f>
        <v>0</v>
      </c>
    </row>
    <row r="4670" spans="1:26" x14ac:dyDescent="0.3">
      <c r="A4670" s="2" t="s">
        <v>5190</v>
      </c>
      <c r="B4670" s="2" t="s">
        <v>5199</v>
      </c>
      <c r="C4670" s="2">
        <v>130380</v>
      </c>
      <c r="D4670" s="2">
        <v>1303809</v>
      </c>
      <c r="E4670" s="2" t="s">
        <v>5190</v>
      </c>
      <c r="F4670" s="2" t="s">
        <v>5199</v>
      </c>
      <c r="G4670" s="2">
        <f>IFERROR(VLOOKUP(D4670,Coordenadas!$A$2:$D$5571,3,FALSE),0)</f>
        <v>-0.11909</v>
      </c>
      <c r="H4670" s="2">
        <f>IFERROR(VLOOKUP(D4670,Coordenadas!$A$2:$D$5571,4,FALSE),0)</f>
        <v>-67.084000000000003</v>
      </c>
      <c r="I4670" s="2" t="s">
        <v>5323</v>
      </c>
      <c r="J4670" s="2">
        <v>37896</v>
      </c>
      <c r="K4670" s="2" t="s">
        <v>5330</v>
      </c>
      <c r="L4670" s="2">
        <f>IFERROR(VLOOKUP(C4670,BOTULISMO!$A$3:$C$19,3,FALSE),0)</f>
        <v>0</v>
      </c>
      <c r="M4670" s="2">
        <f>IFERROR(VLOOKUP(C4670,'LEISHMANIOSE VISCERAL'!$A$4:$C$454,3,FALSE),0)</f>
        <v>0</v>
      </c>
      <c r="N4670" s="2">
        <f>IFERROR(VLOOKUP(C4670,'LEISHMANIOSE TEGUMENTAR'!$A$4:$C$1681,3,FALSE),0)</f>
        <v>32</v>
      </c>
      <c r="O4670" s="2">
        <f>IFERROR(VLOOKUP(C4670,'FEBRE AMARELA'!$A$4:$C$38,3,FALSE),0)</f>
        <v>0</v>
      </c>
      <c r="P4670" s="2">
        <f>IFERROR(VLOOKUP(C4670,DENGUE!$A$5:$C$4097,3,FALSE),0)</f>
        <v>900</v>
      </c>
      <c r="Q4670" s="2">
        <f>IFERROR(VLOOKUP(C4670,'HEPATITE VIRAL'!$A$5:$C$3162,3,FALSE),0)</f>
        <v>38</v>
      </c>
      <c r="R4670" s="2">
        <f>IFERROR(VLOOKUP(C4670,'FEBRE MACULOSA'!$A$5:$C$181,3,FALSE),0)</f>
        <v>0</v>
      </c>
      <c r="S4670" s="2">
        <f>IFERROR(VLOOKUP(C4670,LEPTOSPIROSE!$A$5:$C$1176,3,FALSE),0)</f>
        <v>0</v>
      </c>
      <c r="T4670" s="2">
        <f>IFERROR(VLOOKUP(C4670,'DOENÇA DE CHAGAS'!$A$5:$C$100,3,FALSE),0)</f>
        <v>0</v>
      </c>
      <c r="U4670" s="2">
        <f>IFERROR(VLOOKUP(C4670,'PICADAS DE COBRAS'!$A$6:$C$4645,3,FALSE),0)</f>
        <v>119</v>
      </c>
      <c r="V4670">
        <f>IFERROR(VLOOKUP(C4670,'ZIKA VIRUS'!$A$5:$C$2399,3,FALSE),0)</f>
        <v>6</v>
      </c>
      <c r="W4670">
        <f>IFERROR(VLOOKUP(C4670,'FEBRE TIFÓIDE'!$A$5:$C$46,3,FALSE),0)</f>
        <v>0</v>
      </c>
      <c r="X4670">
        <f>IFERROR(VLOOKUP(C4670,HANTAVIROSE!$A$5:$C$153,3,FALSE),0)</f>
        <v>0</v>
      </c>
      <c r="Y4670">
        <f>IFERROR(VLOOKUP(C4670,MENINGITE!$A$5:$C$447,3,FALSE),0)</f>
        <v>0</v>
      </c>
      <c r="Z4670">
        <f>IFERROR(VLOOKUP(C4670,RAIVA!$A$5:$C$16,3,FALSE),0)</f>
        <v>0</v>
      </c>
    </row>
    <row r="4671" spans="1:26" x14ac:dyDescent="0.3">
      <c r="A4671" s="2" t="s">
        <v>2349</v>
      </c>
      <c r="B4671" s="2" t="s">
        <v>2361</v>
      </c>
      <c r="C4671" s="2">
        <v>320470</v>
      </c>
      <c r="D4671" s="2">
        <v>3204708</v>
      </c>
      <c r="E4671" s="2" t="s">
        <v>2349</v>
      </c>
      <c r="F4671" s="2" t="s">
        <v>2361</v>
      </c>
      <c r="G4671" s="2">
        <f>IFERROR(VLOOKUP(D4671,Coordenadas!$A$2:$D$5571,3,FALSE),0)</f>
        <v>-19.0182</v>
      </c>
      <c r="H4671" s="2">
        <f>IFERROR(VLOOKUP(D4671,Coordenadas!$A$2:$D$5571,4,FALSE),0)</f>
        <v>-40.536499999999997</v>
      </c>
      <c r="I4671" s="2" t="s">
        <v>5325</v>
      </c>
      <c r="J4671" s="2">
        <v>31859</v>
      </c>
      <c r="K4671" s="2" t="s">
        <v>5330</v>
      </c>
      <c r="L4671" s="2">
        <f>IFERROR(VLOOKUP(C4671,BOTULISMO!$A$3:$C$19,3,FALSE),0)</f>
        <v>0</v>
      </c>
      <c r="M4671" s="2">
        <f>IFERROR(VLOOKUP(C4671,'LEISHMANIOSE VISCERAL'!$A$4:$C$454,3,FALSE),0)</f>
        <v>0</v>
      </c>
      <c r="N4671" s="2">
        <f>IFERROR(VLOOKUP(C4671,'LEISHMANIOSE TEGUMENTAR'!$A$4:$C$1681,3,FALSE),0)</f>
        <v>0</v>
      </c>
      <c r="O4671" s="2">
        <f>IFERROR(VLOOKUP(C4671,'FEBRE AMARELA'!$A$4:$C$38,3,FALSE),0)</f>
        <v>0</v>
      </c>
      <c r="P4671" s="2">
        <f>IFERROR(VLOOKUP(C4671,DENGUE!$A$5:$C$4097,3,FALSE),0)</f>
        <v>1</v>
      </c>
      <c r="Q4671" s="2">
        <f>IFERROR(VLOOKUP(C4671,'HEPATITE VIRAL'!$A$5:$C$3162,3,FALSE),0)</f>
        <v>26</v>
      </c>
      <c r="R4671" s="2">
        <f>IFERROR(VLOOKUP(C4671,'FEBRE MACULOSA'!$A$5:$C$181,3,FALSE),0)</f>
        <v>0</v>
      </c>
      <c r="S4671" s="2">
        <f>IFERROR(VLOOKUP(C4671,LEPTOSPIROSE!$A$5:$C$1176,3,FALSE),0)</f>
        <v>2</v>
      </c>
      <c r="T4671" s="2">
        <f>IFERROR(VLOOKUP(C4671,'DOENÇA DE CHAGAS'!$A$5:$C$100,3,FALSE),0)</f>
        <v>0</v>
      </c>
      <c r="U4671" s="2">
        <f>IFERROR(VLOOKUP(C4671,'PICADAS DE COBRAS'!$A$6:$C$4645,3,FALSE),0)</f>
        <v>0</v>
      </c>
      <c r="V4671">
        <f>IFERROR(VLOOKUP(C4671,'ZIKA VIRUS'!$A$5:$C$2399,3,FALSE),0)</f>
        <v>9</v>
      </c>
      <c r="W4671">
        <f>IFERROR(VLOOKUP(C4671,'FEBRE TIFÓIDE'!$A$5:$C$46,3,FALSE),0)</f>
        <v>0</v>
      </c>
      <c r="X4671">
        <f>IFERROR(VLOOKUP(C4671,HANTAVIROSE!$A$5:$C$153,3,FALSE),0)</f>
        <v>0</v>
      </c>
      <c r="Y4671">
        <f>IFERROR(VLOOKUP(C4671,MENINGITE!$A$5:$C$447,3,FALSE),0)</f>
        <v>0</v>
      </c>
      <c r="Z4671">
        <f>IFERROR(VLOOKUP(C4671,RAIVA!$A$5:$C$16,3,FALSE),0)</f>
        <v>0</v>
      </c>
    </row>
    <row r="4672" spans="1:26" x14ac:dyDescent="0.3">
      <c r="A4672" s="2" t="s">
        <v>392</v>
      </c>
      <c r="B4672" s="2" t="s">
        <v>401</v>
      </c>
      <c r="C4672" s="2">
        <v>500769</v>
      </c>
      <c r="D4672" s="2">
        <v>5007695</v>
      </c>
      <c r="E4672" s="2" t="s">
        <v>392</v>
      </c>
      <c r="F4672" s="2" t="s">
        <v>401</v>
      </c>
      <c r="G4672" s="2">
        <f>IFERROR(VLOOKUP(D4672,Coordenadas!$A$2:$D$5571,3,FALSE),0)</f>
        <v>-19.3889</v>
      </c>
      <c r="H4672" s="2">
        <f>IFERROR(VLOOKUP(D4672,Coordenadas!$A$2:$D$5571,4,FALSE),0)</f>
        <v>-54.550699999999999</v>
      </c>
      <c r="I4672" s="2" t="s">
        <v>5327</v>
      </c>
      <c r="J4672" s="2">
        <v>22203</v>
      </c>
      <c r="K4672" s="2" t="s">
        <v>5330</v>
      </c>
      <c r="L4672" s="2">
        <f>IFERROR(VLOOKUP(C4672,BOTULISMO!$A$3:$C$19,3,FALSE),0)</f>
        <v>0</v>
      </c>
      <c r="M4672" s="2">
        <f>IFERROR(VLOOKUP(C4672,'LEISHMANIOSE VISCERAL'!$A$4:$C$454,3,FALSE),0)</f>
        <v>0</v>
      </c>
      <c r="N4672" s="2">
        <f>IFERROR(VLOOKUP(C4672,'LEISHMANIOSE TEGUMENTAR'!$A$4:$C$1681,3,FALSE),0)</f>
        <v>0</v>
      </c>
      <c r="O4672" s="2">
        <f>IFERROR(VLOOKUP(C4672,'FEBRE AMARELA'!$A$4:$C$38,3,FALSE),0)</f>
        <v>0</v>
      </c>
      <c r="P4672" s="2">
        <f>IFERROR(VLOOKUP(C4672,DENGUE!$A$5:$C$4097,3,FALSE),0)</f>
        <v>1686</v>
      </c>
      <c r="Q4672" s="2">
        <f>IFERROR(VLOOKUP(C4672,'HEPATITE VIRAL'!$A$5:$C$3162,3,FALSE),0)</f>
        <v>9</v>
      </c>
      <c r="R4672" s="2">
        <f>IFERROR(VLOOKUP(C4672,'FEBRE MACULOSA'!$A$5:$C$181,3,FALSE),0)</f>
        <v>0</v>
      </c>
      <c r="S4672" s="2">
        <f>IFERROR(VLOOKUP(C4672,LEPTOSPIROSE!$A$5:$C$1176,3,FALSE),0)</f>
        <v>0</v>
      </c>
      <c r="T4672" s="2">
        <f>IFERROR(VLOOKUP(C4672,'DOENÇA DE CHAGAS'!$A$5:$C$100,3,FALSE),0)</f>
        <v>0</v>
      </c>
      <c r="U4672" s="2">
        <f>IFERROR(VLOOKUP(C4672,'PICADAS DE COBRAS'!$A$6:$C$4645,3,FALSE),0)</f>
        <v>49</v>
      </c>
      <c r="V4672">
        <f>IFERROR(VLOOKUP(C4672,'ZIKA VIRUS'!$A$5:$C$2399,3,FALSE),0)</f>
        <v>24</v>
      </c>
      <c r="W4672">
        <f>IFERROR(VLOOKUP(C4672,'FEBRE TIFÓIDE'!$A$5:$C$46,3,FALSE),0)</f>
        <v>0</v>
      </c>
      <c r="X4672">
        <f>IFERROR(VLOOKUP(C4672,HANTAVIROSE!$A$5:$C$153,3,FALSE),0)</f>
        <v>0</v>
      </c>
      <c r="Y4672">
        <f>IFERROR(VLOOKUP(C4672,MENINGITE!$A$5:$C$447,3,FALSE),0)</f>
        <v>0</v>
      </c>
      <c r="Z4672">
        <f>IFERROR(VLOOKUP(C4672,RAIVA!$A$5:$C$16,3,FALSE),0)</f>
        <v>0</v>
      </c>
    </row>
    <row r="4673" spans="1:26" x14ac:dyDescent="0.3">
      <c r="A4673" s="2" t="s">
        <v>2425</v>
      </c>
      <c r="B4673" s="2" t="s">
        <v>2556</v>
      </c>
      <c r="C4673" s="2">
        <v>316150</v>
      </c>
      <c r="D4673" s="2">
        <v>3161502</v>
      </c>
      <c r="E4673" s="2" t="s">
        <v>2425</v>
      </c>
      <c r="F4673" s="2" t="s">
        <v>2556</v>
      </c>
      <c r="G4673" s="2">
        <f>IFERROR(VLOOKUP(D4673,Coordenadas!$A$2:$D$5571,3,FALSE),0)</f>
        <v>-20.9252</v>
      </c>
      <c r="H4673" s="2">
        <f>IFERROR(VLOOKUP(D4673,Coordenadas!$A$2:$D$5571,4,FALSE),0)</f>
        <v>-42.836399999999998</v>
      </c>
      <c r="I4673" s="2" t="s">
        <v>5325</v>
      </c>
      <c r="J4673" s="2">
        <v>10263</v>
      </c>
      <c r="K4673" s="2" t="s">
        <v>5332</v>
      </c>
      <c r="L4673" s="2">
        <f>IFERROR(VLOOKUP(C4673,BOTULISMO!$A$3:$C$19,3,FALSE),0)</f>
        <v>0</v>
      </c>
      <c r="M4673" s="2">
        <f>IFERROR(VLOOKUP(C4673,'LEISHMANIOSE VISCERAL'!$A$4:$C$454,3,FALSE),0)</f>
        <v>0</v>
      </c>
      <c r="N4673" s="2">
        <f>IFERROR(VLOOKUP(C4673,'LEISHMANIOSE TEGUMENTAR'!$A$4:$C$1681,3,FALSE),0)</f>
        <v>0</v>
      </c>
      <c r="O4673" s="2">
        <f>IFERROR(VLOOKUP(C4673,'FEBRE AMARELA'!$A$4:$C$38,3,FALSE),0)</f>
        <v>0</v>
      </c>
      <c r="P4673" s="2">
        <f>IFERROR(VLOOKUP(C4673,DENGUE!$A$5:$C$4097,3,FALSE),0)</f>
        <v>12</v>
      </c>
      <c r="Q4673" s="2">
        <f>IFERROR(VLOOKUP(C4673,'HEPATITE VIRAL'!$A$5:$C$3162,3,FALSE),0)</f>
        <v>0</v>
      </c>
      <c r="R4673" s="2">
        <f>IFERROR(VLOOKUP(C4673,'FEBRE MACULOSA'!$A$5:$C$181,3,FALSE),0)</f>
        <v>0</v>
      </c>
      <c r="S4673" s="2">
        <f>IFERROR(VLOOKUP(C4673,LEPTOSPIROSE!$A$5:$C$1176,3,FALSE),0)</f>
        <v>0</v>
      </c>
      <c r="T4673" s="2">
        <f>IFERROR(VLOOKUP(C4673,'DOENÇA DE CHAGAS'!$A$5:$C$100,3,FALSE),0)</f>
        <v>0</v>
      </c>
      <c r="U4673" s="2">
        <f>IFERROR(VLOOKUP(C4673,'PICADAS DE COBRAS'!$A$6:$C$4645,3,FALSE),0)</f>
        <v>0</v>
      </c>
      <c r="V4673">
        <f>IFERROR(VLOOKUP(C4673,'ZIKA VIRUS'!$A$5:$C$2399,3,FALSE),0)</f>
        <v>2</v>
      </c>
      <c r="W4673">
        <f>IFERROR(VLOOKUP(C4673,'FEBRE TIFÓIDE'!$A$5:$C$46,3,FALSE),0)</f>
        <v>0</v>
      </c>
      <c r="X4673">
        <f>IFERROR(VLOOKUP(C4673,HANTAVIROSE!$A$5:$C$153,3,FALSE),0)</f>
        <v>0</v>
      </c>
      <c r="Y4673">
        <f>IFERROR(VLOOKUP(C4673,MENINGITE!$A$5:$C$447,3,FALSE),0)</f>
        <v>0</v>
      </c>
      <c r="Z4673">
        <f>IFERROR(VLOOKUP(C4673,RAIVA!$A$5:$C$16,3,FALSE),0)</f>
        <v>0</v>
      </c>
    </row>
    <row r="4674" spans="1:26" x14ac:dyDescent="0.3">
      <c r="A4674" s="2" t="s">
        <v>2425</v>
      </c>
      <c r="B4674" s="2" t="s">
        <v>2555</v>
      </c>
      <c r="C4674" s="2">
        <v>316160</v>
      </c>
      <c r="D4674" s="2">
        <v>3161601</v>
      </c>
      <c r="E4674" s="2" t="s">
        <v>2425</v>
      </c>
      <c r="F4674" s="2" t="s">
        <v>2555</v>
      </c>
      <c r="G4674" s="2">
        <f>IFERROR(VLOOKUP(D4674,Coordenadas!$A$2:$D$5571,3,FALSE),0)</f>
        <v>-18.841100000000001</v>
      </c>
      <c r="H4674" s="2">
        <f>IFERROR(VLOOKUP(D4674,Coordenadas!$A$2:$D$5571,4,FALSE),0)</f>
        <v>-42.286700000000003</v>
      </c>
      <c r="I4674" s="2" t="s">
        <v>5325</v>
      </c>
      <c r="J4674" s="2">
        <v>4389</v>
      </c>
      <c r="K4674" s="2" t="s">
        <v>5332</v>
      </c>
      <c r="L4674" s="2">
        <f>IFERROR(VLOOKUP(C4674,BOTULISMO!$A$3:$C$19,3,FALSE),0)</f>
        <v>0</v>
      </c>
      <c r="M4674" s="2">
        <f>IFERROR(VLOOKUP(C4674,'LEISHMANIOSE VISCERAL'!$A$4:$C$454,3,FALSE),0)</f>
        <v>0</v>
      </c>
      <c r="N4674" s="2">
        <f>IFERROR(VLOOKUP(C4674,'LEISHMANIOSE TEGUMENTAR'!$A$4:$C$1681,3,FALSE),0)</f>
        <v>2</v>
      </c>
      <c r="O4674" s="2">
        <f>IFERROR(VLOOKUP(C4674,'FEBRE AMARELA'!$A$4:$C$38,3,FALSE),0)</f>
        <v>0</v>
      </c>
      <c r="P4674" s="2">
        <f>IFERROR(VLOOKUP(C4674,DENGUE!$A$5:$C$4097,3,FALSE),0)</f>
        <v>95</v>
      </c>
      <c r="Q4674" s="2">
        <f>IFERROR(VLOOKUP(C4674,'HEPATITE VIRAL'!$A$5:$C$3162,3,FALSE),0)</f>
        <v>0</v>
      </c>
      <c r="R4674" s="2">
        <f>IFERROR(VLOOKUP(C4674,'FEBRE MACULOSA'!$A$5:$C$181,3,FALSE),0)</f>
        <v>0</v>
      </c>
      <c r="S4674" s="2">
        <f>IFERROR(VLOOKUP(C4674,LEPTOSPIROSE!$A$5:$C$1176,3,FALSE),0)</f>
        <v>0</v>
      </c>
      <c r="T4674" s="2">
        <f>IFERROR(VLOOKUP(C4674,'DOENÇA DE CHAGAS'!$A$5:$C$100,3,FALSE),0)</f>
        <v>0</v>
      </c>
      <c r="U4674" s="2">
        <f>IFERROR(VLOOKUP(C4674,'PICADAS DE COBRAS'!$A$6:$C$4645,3,FALSE),0)</f>
        <v>16</v>
      </c>
      <c r="V4674">
        <f>IFERROR(VLOOKUP(C4674,'ZIKA VIRUS'!$A$5:$C$2399,3,FALSE),0)</f>
        <v>0</v>
      </c>
      <c r="W4674">
        <f>IFERROR(VLOOKUP(C4674,'FEBRE TIFÓIDE'!$A$5:$C$46,3,FALSE),0)</f>
        <v>0</v>
      </c>
      <c r="X4674">
        <f>IFERROR(VLOOKUP(C4674,HANTAVIROSE!$A$5:$C$153,3,FALSE),0)</f>
        <v>0</v>
      </c>
      <c r="Y4674">
        <f>IFERROR(VLOOKUP(C4674,MENINGITE!$A$5:$C$447,3,FALSE),0)</f>
        <v>0</v>
      </c>
      <c r="Z4674">
        <f>IFERROR(VLOOKUP(C4674,RAIVA!$A$5:$C$16,3,FALSE),0)</f>
        <v>0</v>
      </c>
    </row>
    <row r="4675" spans="1:26" x14ac:dyDescent="0.3">
      <c r="A4675" s="2" t="s">
        <v>5044</v>
      </c>
      <c r="B4675" s="2" t="s">
        <v>5065</v>
      </c>
      <c r="C4675" s="2">
        <v>150745</v>
      </c>
      <c r="D4675" s="2">
        <v>1507458</v>
      </c>
      <c r="E4675" s="2" t="s">
        <v>5044</v>
      </c>
      <c r="F4675" s="2" t="s">
        <v>5065</v>
      </c>
      <c r="G4675" s="2">
        <f>IFERROR(VLOOKUP(D4675,Coordenadas!$A$2:$D$5571,3,FALSE),0)</f>
        <v>-6.3947099999999999</v>
      </c>
      <c r="H4675" s="2">
        <f>IFERROR(VLOOKUP(D4675,Coordenadas!$A$2:$D$5571,4,FALSE),0)</f>
        <v>-48.559199999999997</v>
      </c>
      <c r="I4675" s="2" t="s">
        <v>5323</v>
      </c>
      <c r="J4675" s="2">
        <v>25587</v>
      </c>
      <c r="K4675" s="2" t="s">
        <v>5330</v>
      </c>
      <c r="L4675" s="2">
        <f>IFERROR(VLOOKUP(C4675,BOTULISMO!$A$3:$C$19,3,FALSE),0)</f>
        <v>0</v>
      </c>
      <c r="M4675" s="2">
        <f>IFERROR(VLOOKUP(C4675,'LEISHMANIOSE VISCERAL'!$A$4:$C$454,3,FALSE),0)</f>
        <v>3</v>
      </c>
      <c r="N4675" s="2">
        <f>IFERROR(VLOOKUP(C4675,'LEISHMANIOSE TEGUMENTAR'!$A$4:$C$1681,3,FALSE),0)</f>
        <v>9</v>
      </c>
      <c r="O4675" s="2">
        <f>IFERROR(VLOOKUP(C4675,'FEBRE AMARELA'!$A$4:$C$38,3,FALSE),0)</f>
        <v>0</v>
      </c>
      <c r="P4675" s="2">
        <f>IFERROR(VLOOKUP(C4675,DENGUE!$A$5:$C$4097,3,FALSE),0)</f>
        <v>3</v>
      </c>
      <c r="Q4675" s="2">
        <f>IFERROR(VLOOKUP(C4675,'HEPATITE VIRAL'!$A$5:$C$3162,3,FALSE),0)</f>
        <v>0</v>
      </c>
      <c r="R4675" s="2">
        <f>IFERROR(VLOOKUP(C4675,'FEBRE MACULOSA'!$A$5:$C$181,3,FALSE),0)</f>
        <v>0</v>
      </c>
      <c r="S4675" s="2">
        <f>IFERROR(VLOOKUP(C4675,LEPTOSPIROSE!$A$5:$C$1176,3,FALSE),0)</f>
        <v>0</v>
      </c>
      <c r="T4675" s="2">
        <f>IFERROR(VLOOKUP(C4675,'DOENÇA DE CHAGAS'!$A$5:$C$100,3,FALSE),0)</f>
        <v>0</v>
      </c>
      <c r="U4675" s="2">
        <f>IFERROR(VLOOKUP(C4675,'PICADAS DE COBRAS'!$A$6:$C$4645,3,FALSE),0)</f>
        <v>21</v>
      </c>
      <c r="V4675">
        <f>IFERROR(VLOOKUP(C4675,'ZIKA VIRUS'!$A$5:$C$2399,3,FALSE),0)</f>
        <v>2</v>
      </c>
      <c r="W4675">
        <f>IFERROR(VLOOKUP(C4675,'FEBRE TIFÓIDE'!$A$5:$C$46,3,FALSE),0)</f>
        <v>0</v>
      </c>
      <c r="X4675">
        <f>IFERROR(VLOOKUP(C4675,HANTAVIROSE!$A$5:$C$153,3,FALSE),0)</f>
        <v>0</v>
      </c>
      <c r="Y4675">
        <f>IFERROR(VLOOKUP(C4675,MENINGITE!$A$5:$C$447,3,FALSE),0)</f>
        <v>0</v>
      </c>
      <c r="Z4675">
        <f>IFERROR(VLOOKUP(C4675,RAIVA!$A$5:$C$16,3,FALSE),0)</f>
        <v>0</v>
      </c>
    </row>
    <row r="4676" spans="1:26" x14ac:dyDescent="0.3">
      <c r="A4676" s="2" t="s">
        <v>2425</v>
      </c>
      <c r="B4676" s="2" t="s">
        <v>2554</v>
      </c>
      <c r="C4676" s="2">
        <v>316165</v>
      </c>
      <c r="D4676" s="2">
        <v>3161650</v>
      </c>
      <c r="E4676" s="2" t="s">
        <v>2425</v>
      </c>
      <c r="F4676" s="2" t="s">
        <v>2554</v>
      </c>
      <c r="G4676" s="2">
        <f>IFERROR(VLOOKUP(D4676,Coordenadas!$A$2:$D$5571,3,FALSE),0)</f>
        <v>-18.909700000000001</v>
      </c>
      <c r="H4676" s="2">
        <f>IFERROR(VLOOKUP(D4676,Coordenadas!$A$2:$D$5571,4,FALSE),0)</f>
        <v>-41.363</v>
      </c>
      <c r="I4676" s="2" t="s">
        <v>5325</v>
      </c>
      <c r="J4676" s="2">
        <v>3486</v>
      </c>
      <c r="K4676" s="2" t="s">
        <v>5332</v>
      </c>
      <c r="L4676" s="2">
        <f>IFERROR(VLOOKUP(C4676,BOTULISMO!$A$3:$C$19,3,FALSE),0)</f>
        <v>0</v>
      </c>
      <c r="M4676" s="2">
        <f>IFERROR(VLOOKUP(C4676,'LEISHMANIOSE VISCERAL'!$A$4:$C$454,3,FALSE),0)</f>
        <v>0</v>
      </c>
      <c r="N4676" s="2">
        <f>IFERROR(VLOOKUP(C4676,'LEISHMANIOSE TEGUMENTAR'!$A$4:$C$1681,3,FALSE),0)</f>
        <v>0</v>
      </c>
      <c r="O4676" s="2">
        <f>IFERROR(VLOOKUP(C4676,'FEBRE AMARELA'!$A$4:$C$38,3,FALSE),0)</f>
        <v>0</v>
      </c>
      <c r="P4676" s="2">
        <f>IFERROR(VLOOKUP(C4676,DENGUE!$A$5:$C$4097,3,FALSE),0)</f>
        <v>34</v>
      </c>
      <c r="Q4676" s="2">
        <f>IFERROR(VLOOKUP(C4676,'HEPATITE VIRAL'!$A$5:$C$3162,3,FALSE),0)</f>
        <v>0</v>
      </c>
      <c r="R4676" s="2">
        <f>IFERROR(VLOOKUP(C4676,'FEBRE MACULOSA'!$A$5:$C$181,3,FALSE),0)</f>
        <v>0</v>
      </c>
      <c r="S4676" s="2">
        <f>IFERROR(VLOOKUP(C4676,LEPTOSPIROSE!$A$5:$C$1176,3,FALSE),0)</f>
        <v>0</v>
      </c>
      <c r="T4676" s="2">
        <f>IFERROR(VLOOKUP(C4676,'DOENÇA DE CHAGAS'!$A$5:$C$100,3,FALSE),0)</f>
        <v>0</v>
      </c>
      <c r="U4676" s="2">
        <f>IFERROR(VLOOKUP(C4676,'PICADAS DE COBRAS'!$A$6:$C$4645,3,FALSE),0)</f>
        <v>7</v>
      </c>
      <c r="V4676">
        <f>IFERROR(VLOOKUP(C4676,'ZIKA VIRUS'!$A$5:$C$2399,3,FALSE),0)</f>
        <v>4</v>
      </c>
      <c r="W4676">
        <f>IFERROR(VLOOKUP(C4676,'FEBRE TIFÓIDE'!$A$5:$C$46,3,FALSE),0)</f>
        <v>0</v>
      </c>
      <c r="X4676">
        <f>IFERROR(VLOOKUP(C4676,HANTAVIROSE!$A$5:$C$153,3,FALSE),0)</f>
        <v>0</v>
      </c>
      <c r="Y4676">
        <f>IFERROR(VLOOKUP(C4676,MENINGITE!$A$5:$C$447,3,FALSE),0)</f>
        <v>0</v>
      </c>
      <c r="Z4676">
        <f>IFERROR(VLOOKUP(C4676,RAIVA!$A$5:$C$16,3,FALSE),0)</f>
        <v>0</v>
      </c>
    </row>
    <row r="4677" spans="1:26" x14ac:dyDescent="0.3">
      <c r="A4677" s="2" t="s">
        <v>2258</v>
      </c>
      <c r="B4677" s="2" t="s">
        <v>2277</v>
      </c>
      <c r="C4677" s="2">
        <v>330490</v>
      </c>
      <c r="D4677" s="2">
        <v>3304904</v>
      </c>
      <c r="E4677" s="2" t="s">
        <v>2258</v>
      </c>
      <c r="F4677" s="2" t="s">
        <v>2277</v>
      </c>
      <c r="G4677" s="2">
        <f>IFERROR(VLOOKUP(D4677,Coordenadas!$A$2:$D$5571,3,FALSE),0)</f>
        <v>-22.826799999999999</v>
      </c>
      <c r="H4677" s="2">
        <f>IFERROR(VLOOKUP(D4677,Coordenadas!$A$2:$D$5571,4,FALSE),0)</f>
        <v>-43.063400000000001</v>
      </c>
      <c r="I4677" s="2" t="s">
        <v>5325</v>
      </c>
      <c r="J4677" s="2">
        <v>999728</v>
      </c>
      <c r="K4677" s="2" t="s">
        <v>5334</v>
      </c>
      <c r="L4677" s="2">
        <f>IFERROR(VLOOKUP(C4677,BOTULISMO!$A$3:$C$19,3,FALSE),0)</f>
        <v>0</v>
      </c>
      <c r="M4677" s="2">
        <f>IFERROR(VLOOKUP(C4677,'LEISHMANIOSE VISCERAL'!$A$4:$C$454,3,FALSE),0)</f>
        <v>0</v>
      </c>
      <c r="N4677" s="2">
        <f>IFERROR(VLOOKUP(C4677,'LEISHMANIOSE TEGUMENTAR'!$A$4:$C$1681,3,FALSE),0)</f>
        <v>2</v>
      </c>
      <c r="O4677" s="2">
        <f>IFERROR(VLOOKUP(C4677,'FEBRE AMARELA'!$A$4:$C$38,3,FALSE),0)</f>
        <v>0</v>
      </c>
      <c r="P4677" s="2">
        <f>IFERROR(VLOOKUP(C4677,DENGUE!$A$5:$C$4097,3,FALSE),0)</f>
        <v>31</v>
      </c>
      <c r="Q4677" s="2">
        <f>IFERROR(VLOOKUP(C4677,'HEPATITE VIRAL'!$A$5:$C$3162,3,FALSE),0)</f>
        <v>262</v>
      </c>
      <c r="R4677" s="2">
        <f>IFERROR(VLOOKUP(C4677,'FEBRE MACULOSA'!$A$5:$C$181,3,FALSE),0)</f>
        <v>0</v>
      </c>
      <c r="S4677" s="2">
        <f>IFERROR(VLOOKUP(C4677,LEPTOSPIROSE!$A$5:$C$1176,3,FALSE),0)</f>
        <v>29</v>
      </c>
      <c r="T4677" s="2">
        <f>IFERROR(VLOOKUP(C4677,'DOENÇA DE CHAGAS'!$A$5:$C$100,3,FALSE),0)</f>
        <v>0</v>
      </c>
      <c r="U4677" s="2">
        <f>IFERROR(VLOOKUP(C4677,'PICADAS DE COBRAS'!$A$6:$C$4645,3,FALSE),0)</f>
        <v>1</v>
      </c>
      <c r="V4677">
        <f>IFERROR(VLOOKUP(C4677,'ZIKA VIRUS'!$A$5:$C$2399,3,FALSE),0)</f>
        <v>239</v>
      </c>
      <c r="W4677">
        <f>IFERROR(VLOOKUP(C4677,'FEBRE TIFÓIDE'!$A$5:$C$46,3,FALSE),0)</f>
        <v>0</v>
      </c>
      <c r="X4677">
        <f>IFERROR(VLOOKUP(C4677,HANTAVIROSE!$A$5:$C$153,3,FALSE),0)</f>
        <v>0</v>
      </c>
      <c r="Y4677">
        <f>IFERROR(VLOOKUP(C4677,MENINGITE!$A$5:$C$447,3,FALSE),0)</f>
        <v>7</v>
      </c>
      <c r="Z4677">
        <f>IFERROR(VLOOKUP(C4677,RAIVA!$A$5:$C$16,3,FALSE),0)</f>
        <v>0</v>
      </c>
    </row>
    <row r="4678" spans="1:26" x14ac:dyDescent="0.3">
      <c r="A4678" s="2" t="s">
        <v>2425</v>
      </c>
      <c r="B4678" s="2" t="s">
        <v>2553</v>
      </c>
      <c r="C4678" s="2">
        <v>316170</v>
      </c>
      <c r="D4678" s="2">
        <v>3161700</v>
      </c>
      <c r="E4678" s="2" t="s">
        <v>2425</v>
      </c>
      <c r="F4678" s="2" t="s">
        <v>2553</v>
      </c>
      <c r="G4678" s="2">
        <f>IFERROR(VLOOKUP(D4678,Coordenadas!$A$2:$D$5571,3,FALSE),0)</f>
        <v>-18.331499999999998</v>
      </c>
      <c r="H4678" s="2">
        <f>IFERROR(VLOOKUP(D4678,Coordenadas!$A$2:$D$5571,4,FALSE),0)</f>
        <v>-45.826500000000003</v>
      </c>
      <c r="I4678" s="2" t="s">
        <v>5325</v>
      </c>
      <c r="J4678" s="2">
        <v>6264</v>
      </c>
      <c r="K4678" s="2" t="s">
        <v>5332</v>
      </c>
      <c r="L4678" s="2">
        <f>IFERROR(VLOOKUP(C4678,BOTULISMO!$A$3:$C$19,3,FALSE),0)</f>
        <v>0</v>
      </c>
      <c r="M4678" s="2">
        <f>IFERROR(VLOOKUP(C4678,'LEISHMANIOSE VISCERAL'!$A$4:$C$454,3,FALSE),0)</f>
        <v>0</v>
      </c>
      <c r="N4678" s="2">
        <f>IFERROR(VLOOKUP(C4678,'LEISHMANIOSE TEGUMENTAR'!$A$4:$C$1681,3,FALSE),0)</f>
        <v>1</v>
      </c>
      <c r="O4678" s="2">
        <f>IFERROR(VLOOKUP(C4678,'FEBRE AMARELA'!$A$4:$C$38,3,FALSE),0)</f>
        <v>0</v>
      </c>
      <c r="P4678" s="2">
        <f>IFERROR(VLOOKUP(C4678,DENGUE!$A$5:$C$4097,3,FALSE),0)</f>
        <v>17</v>
      </c>
      <c r="Q4678" s="2">
        <f>IFERROR(VLOOKUP(C4678,'HEPATITE VIRAL'!$A$5:$C$3162,3,FALSE),0)</f>
        <v>0</v>
      </c>
      <c r="R4678" s="2">
        <f>IFERROR(VLOOKUP(C4678,'FEBRE MACULOSA'!$A$5:$C$181,3,FALSE),0)</f>
        <v>0</v>
      </c>
      <c r="S4678" s="2">
        <f>IFERROR(VLOOKUP(C4678,LEPTOSPIROSE!$A$5:$C$1176,3,FALSE),0)</f>
        <v>0</v>
      </c>
      <c r="T4678" s="2">
        <f>IFERROR(VLOOKUP(C4678,'DOENÇA DE CHAGAS'!$A$5:$C$100,3,FALSE),0)</f>
        <v>0</v>
      </c>
      <c r="U4678" s="2">
        <f>IFERROR(VLOOKUP(C4678,'PICADAS DE COBRAS'!$A$6:$C$4645,3,FALSE),0)</f>
        <v>17</v>
      </c>
      <c r="V4678">
        <f>IFERROR(VLOOKUP(C4678,'ZIKA VIRUS'!$A$5:$C$2399,3,FALSE),0)</f>
        <v>4</v>
      </c>
      <c r="W4678">
        <f>IFERROR(VLOOKUP(C4678,'FEBRE TIFÓIDE'!$A$5:$C$46,3,FALSE),0)</f>
        <v>0</v>
      </c>
      <c r="X4678">
        <f>IFERROR(VLOOKUP(C4678,HANTAVIROSE!$A$5:$C$153,3,FALSE),0)</f>
        <v>0</v>
      </c>
      <c r="Y4678">
        <f>IFERROR(VLOOKUP(C4678,MENINGITE!$A$5:$C$447,3,FALSE),0)</f>
        <v>0</v>
      </c>
      <c r="Z4678">
        <f>IFERROR(VLOOKUP(C4678,RAIVA!$A$5:$C$16,3,FALSE),0)</f>
        <v>0</v>
      </c>
    </row>
    <row r="4679" spans="1:26" x14ac:dyDescent="0.3">
      <c r="A4679" s="2" t="s">
        <v>4319</v>
      </c>
      <c r="B4679" s="2" t="s">
        <v>4206</v>
      </c>
      <c r="C4679" s="2">
        <v>231240</v>
      </c>
      <c r="D4679" s="2">
        <v>2312403</v>
      </c>
      <c r="E4679" s="2" t="s">
        <v>4319</v>
      </c>
      <c r="F4679" s="2" t="s">
        <v>4206</v>
      </c>
      <c r="G4679" s="2">
        <f>IFERROR(VLOOKUP(D4679,Coordenadas!$A$2:$D$5571,3,FALSE),0)</f>
        <v>-3.6051500000000001</v>
      </c>
      <c r="H4679" s="2">
        <f>IFERROR(VLOOKUP(D4679,Coordenadas!$A$2:$D$5571,4,FALSE),0)</f>
        <v>-38.9726</v>
      </c>
      <c r="I4679" s="2" t="s">
        <v>5324</v>
      </c>
      <c r="J4679" s="2">
        <v>43890</v>
      </c>
      <c r="K4679" s="2" t="s">
        <v>5330</v>
      </c>
      <c r="L4679" s="2">
        <f>IFERROR(VLOOKUP(C4679,BOTULISMO!$A$3:$C$19,3,FALSE),0)</f>
        <v>0</v>
      </c>
      <c r="M4679" s="2">
        <f>IFERROR(VLOOKUP(C4679,'LEISHMANIOSE VISCERAL'!$A$4:$C$454,3,FALSE),0)</f>
        <v>0</v>
      </c>
      <c r="N4679" s="2">
        <f>IFERROR(VLOOKUP(C4679,'LEISHMANIOSE TEGUMENTAR'!$A$4:$C$1681,3,FALSE),0)</f>
        <v>0</v>
      </c>
      <c r="O4679" s="2">
        <f>IFERROR(VLOOKUP(C4679,'FEBRE AMARELA'!$A$4:$C$38,3,FALSE),0)</f>
        <v>0</v>
      </c>
      <c r="P4679" s="2">
        <f>IFERROR(VLOOKUP(C4679,DENGUE!$A$5:$C$4097,3,FALSE),0)</f>
        <v>33</v>
      </c>
      <c r="Q4679" s="2">
        <f>IFERROR(VLOOKUP(C4679,'HEPATITE VIRAL'!$A$5:$C$3162,3,FALSE),0)</f>
        <v>2</v>
      </c>
      <c r="R4679" s="2">
        <f>IFERROR(VLOOKUP(C4679,'FEBRE MACULOSA'!$A$5:$C$181,3,FALSE),0)</f>
        <v>0</v>
      </c>
      <c r="S4679" s="2">
        <f>IFERROR(VLOOKUP(C4679,LEPTOSPIROSE!$A$5:$C$1176,3,FALSE),0)</f>
        <v>0</v>
      </c>
      <c r="T4679" s="2">
        <f>IFERROR(VLOOKUP(C4679,'DOENÇA DE CHAGAS'!$A$5:$C$100,3,FALSE),0)</f>
        <v>0</v>
      </c>
      <c r="U4679" s="2">
        <f>IFERROR(VLOOKUP(C4679,'PICADAS DE COBRAS'!$A$6:$C$4645,3,FALSE),0)</f>
        <v>71</v>
      </c>
      <c r="V4679">
        <f>IFERROR(VLOOKUP(C4679,'ZIKA VIRUS'!$A$5:$C$2399,3,FALSE),0)</f>
        <v>6</v>
      </c>
      <c r="W4679">
        <f>IFERROR(VLOOKUP(C4679,'FEBRE TIFÓIDE'!$A$5:$C$46,3,FALSE),0)</f>
        <v>0</v>
      </c>
      <c r="X4679">
        <f>IFERROR(VLOOKUP(C4679,HANTAVIROSE!$A$5:$C$153,3,FALSE),0)</f>
        <v>0</v>
      </c>
      <c r="Y4679">
        <f>IFERROR(VLOOKUP(C4679,MENINGITE!$A$5:$C$447,3,FALSE),0)</f>
        <v>1</v>
      </c>
      <c r="Z4679">
        <f>IFERROR(VLOOKUP(C4679,RAIVA!$A$5:$C$16,3,FALSE),0)</f>
        <v>0</v>
      </c>
    </row>
    <row r="4680" spans="1:26" x14ac:dyDescent="0.3">
      <c r="A4680" s="2" t="s">
        <v>4178</v>
      </c>
      <c r="B4680" s="2" t="s">
        <v>4206</v>
      </c>
      <c r="C4680" s="2">
        <v>241200</v>
      </c>
      <c r="D4680" s="2">
        <v>2412005</v>
      </c>
      <c r="E4680" s="2" t="s">
        <v>4178</v>
      </c>
      <c r="F4680" s="2" t="s">
        <v>4206</v>
      </c>
      <c r="G4680" s="2">
        <f>IFERROR(VLOOKUP(D4680,Coordenadas!$A$2:$D$5571,3,FALSE),0)</f>
        <v>-5.79068</v>
      </c>
      <c r="H4680" s="2">
        <f>IFERROR(VLOOKUP(D4680,Coordenadas!$A$2:$D$5571,4,FALSE),0)</f>
        <v>-35.325699999999998</v>
      </c>
      <c r="I4680" s="2" t="s">
        <v>5324</v>
      </c>
      <c r="J4680" s="2">
        <v>87668</v>
      </c>
      <c r="K4680" s="2" t="s">
        <v>5331</v>
      </c>
      <c r="L4680" s="2">
        <f>IFERROR(VLOOKUP(C4680,BOTULISMO!$A$3:$C$19,3,FALSE),0)</f>
        <v>0</v>
      </c>
      <c r="M4680" s="2">
        <f>IFERROR(VLOOKUP(C4680,'LEISHMANIOSE VISCERAL'!$A$4:$C$454,3,FALSE),0)</f>
        <v>0</v>
      </c>
      <c r="N4680" s="2">
        <f>IFERROR(VLOOKUP(C4680,'LEISHMANIOSE TEGUMENTAR'!$A$4:$C$1681,3,FALSE),0)</f>
        <v>0</v>
      </c>
      <c r="O4680" s="2">
        <f>IFERROR(VLOOKUP(C4680,'FEBRE AMARELA'!$A$4:$C$38,3,FALSE),0)</f>
        <v>0</v>
      </c>
      <c r="P4680" s="2">
        <f>IFERROR(VLOOKUP(C4680,DENGUE!$A$5:$C$4097,3,FALSE),0)</f>
        <v>8</v>
      </c>
      <c r="Q4680" s="2">
        <f>IFERROR(VLOOKUP(C4680,'HEPATITE VIRAL'!$A$5:$C$3162,3,FALSE),0)</f>
        <v>3</v>
      </c>
      <c r="R4680" s="2">
        <f>IFERROR(VLOOKUP(C4680,'FEBRE MACULOSA'!$A$5:$C$181,3,FALSE),0)</f>
        <v>0</v>
      </c>
      <c r="S4680" s="2">
        <f>IFERROR(VLOOKUP(C4680,LEPTOSPIROSE!$A$5:$C$1176,3,FALSE),0)</f>
        <v>0</v>
      </c>
      <c r="T4680" s="2">
        <f>IFERROR(VLOOKUP(C4680,'DOENÇA DE CHAGAS'!$A$5:$C$100,3,FALSE),0)</f>
        <v>0</v>
      </c>
      <c r="U4680" s="2">
        <f>IFERROR(VLOOKUP(C4680,'PICADAS DE COBRAS'!$A$6:$C$4645,3,FALSE),0)</f>
        <v>4</v>
      </c>
      <c r="V4680">
        <f>IFERROR(VLOOKUP(C4680,'ZIKA VIRUS'!$A$5:$C$2399,3,FALSE),0)</f>
        <v>27</v>
      </c>
      <c r="W4680">
        <f>IFERROR(VLOOKUP(C4680,'FEBRE TIFÓIDE'!$A$5:$C$46,3,FALSE),0)</f>
        <v>0</v>
      </c>
      <c r="X4680">
        <f>IFERROR(VLOOKUP(C4680,HANTAVIROSE!$A$5:$C$153,3,FALSE),0)</f>
        <v>0</v>
      </c>
      <c r="Y4680">
        <f>IFERROR(VLOOKUP(C4680,MENINGITE!$A$5:$C$447,3,FALSE),0)</f>
        <v>0</v>
      </c>
      <c r="Z4680">
        <f>IFERROR(VLOOKUP(C4680,RAIVA!$A$5:$C$16,3,FALSE),0)</f>
        <v>0</v>
      </c>
    </row>
    <row r="4681" spans="1:26" x14ac:dyDescent="0.3">
      <c r="A4681" s="2" t="s">
        <v>4490</v>
      </c>
      <c r="B4681" s="2" t="s">
        <v>4524</v>
      </c>
      <c r="C4681" s="2">
        <v>220975</v>
      </c>
      <c r="D4681" s="2">
        <v>2209757</v>
      </c>
      <c r="E4681" s="2" t="s">
        <v>4490</v>
      </c>
      <c r="F4681" s="2" t="s">
        <v>4524</v>
      </c>
      <c r="G4681" s="2">
        <f>IFERROR(VLOOKUP(D4681,Coordenadas!$A$2:$D$5571,3,FALSE),0)</f>
        <v>-10.0319</v>
      </c>
      <c r="H4681" s="2">
        <f>IFERROR(VLOOKUP(D4681,Coordenadas!$A$2:$D$5571,4,FALSE),0)</f>
        <v>-45.309199999999997</v>
      </c>
      <c r="I4681" s="2" t="s">
        <v>5324</v>
      </c>
      <c r="J4681" s="2">
        <v>2825</v>
      </c>
      <c r="K4681" s="2" t="s">
        <v>5332</v>
      </c>
      <c r="L4681" s="2">
        <f>IFERROR(VLOOKUP(C4681,BOTULISMO!$A$3:$C$19,3,FALSE),0)</f>
        <v>0</v>
      </c>
      <c r="M4681" s="2">
        <f>IFERROR(VLOOKUP(C4681,'LEISHMANIOSE VISCERAL'!$A$4:$C$454,3,FALSE),0)</f>
        <v>0</v>
      </c>
      <c r="N4681" s="2">
        <f>IFERROR(VLOOKUP(C4681,'LEISHMANIOSE TEGUMENTAR'!$A$4:$C$1681,3,FALSE),0)</f>
        <v>0</v>
      </c>
      <c r="O4681" s="2">
        <f>IFERROR(VLOOKUP(C4681,'FEBRE AMARELA'!$A$4:$C$38,3,FALSE),0)</f>
        <v>0</v>
      </c>
      <c r="P4681" s="2">
        <f>IFERROR(VLOOKUP(C4681,DENGUE!$A$5:$C$4097,3,FALSE),0)</f>
        <v>1</v>
      </c>
      <c r="Q4681" s="2">
        <f>IFERROR(VLOOKUP(C4681,'HEPATITE VIRAL'!$A$5:$C$3162,3,FALSE),0)</f>
        <v>1</v>
      </c>
      <c r="R4681" s="2">
        <f>IFERROR(VLOOKUP(C4681,'FEBRE MACULOSA'!$A$5:$C$181,3,FALSE),0)</f>
        <v>0</v>
      </c>
      <c r="S4681" s="2">
        <f>IFERROR(VLOOKUP(C4681,LEPTOSPIROSE!$A$5:$C$1176,3,FALSE),0)</f>
        <v>0</v>
      </c>
      <c r="T4681" s="2">
        <f>IFERROR(VLOOKUP(C4681,'DOENÇA DE CHAGAS'!$A$5:$C$100,3,FALSE),0)</f>
        <v>0</v>
      </c>
      <c r="U4681" s="2">
        <f>IFERROR(VLOOKUP(C4681,'PICADAS DE COBRAS'!$A$6:$C$4645,3,FALSE),0)</f>
        <v>0</v>
      </c>
      <c r="V4681">
        <f>IFERROR(VLOOKUP(C4681,'ZIKA VIRUS'!$A$5:$C$2399,3,FALSE),0)</f>
        <v>0</v>
      </c>
      <c r="W4681">
        <f>IFERROR(VLOOKUP(C4681,'FEBRE TIFÓIDE'!$A$5:$C$46,3,FALSE),0)</f>
        <v>0</v>
      </c>
      <c r="X4681">
        <f>IFERROR(VLOOKUP(C4681,HANTAVIROSE!$A$5:$C$153,3,FALSE),0)</f>
        <v>0</v>
      </c>
      <c r="Y4681">
        <f>IFERROR(VLOOKUP(C4681,MENINGITE!$A$5:$C$447,3,FALSE),0)</f>
        <v>0</v>
      </c>
      <c r="Z4681">
        <f>IFERROR(VLOOKUP(C4681,RAIVA!$A$5:$C$16,3,FALSE),0)</f>
        <v>0</v>
      </c>
    </row>
    <row r="4682" spans="1:26" x14ac:dyDescent="0.3">
      <c r="A4682" s="2" t="s">
        <v>2425</v>
      </c>
      <c r="B4682" s="2" t="s">
        <v>2552</v>
      </c>
      <c r="C4682" s="2">
        <v>316180</v>
      </c>
      <c r="D4682" s="2">
        <v>3161809</v>
      </c>
      <c r="E4682" s="2" t="s">
        <v>2425</v>
      </c>
      <c r="F4682" s="2" t="s">
        <v>2552</v>
      </c>
      <c r="G4682" s="2">
        <f>IFERROR(VLOOKUP(D4682,Coordenadas!$A$2:$D$5571,3,FALSE),0)</f>
        <v>-19.982199999999999</v>
      </c>
      <c r="H4682" s="2">
        <f>IFERROR(VLOOKUP(D4682,Coordenadas!$A$2:$D$5571,4,FALSE),0)</f>
        <v>-44.859299999999998</v>
      </c>
      <c r="I4682" s="2" t="s">
        <v>5325</v>
      </c>
      <c r="J4682" s="2">
        <v>10398</v>
      </c>
      <c r="K4682" s="2" t="s">
        <v>5332</v>
      </c>
      <c r="L4682" s="2">
        <f>IFERROR(VLOOKUP(C4682,BOTULISMO!$A$3:$C$19,3,FALSE),0)</f>
        <v>0</v>
      </c>
      <c r="M4682" s="2">
        <f>IFERROR(VLOOKUP(C4682,'LEISHMANIOSE VISCERAL'!$A$4:$C$454,3,FALSE),0)</f>
        <v>0</v>
      </c>
      <c r="N4682" s="2">
        <f>IFERROR(VLOOKUP(C4682,'LEISHMANIOSE TEGUMENTAR'!$A$4:$C$1681,3,FALSE),0)</f>
        <v>0</v>
      </c>
      <c r="O4682" s="2">
        <f>IFERROR(VLOOKUP(C4682,'FEBRE AMARELA'!$A$4:$C$38,3,FALSE),0)</f>
        <v>0</v>
      </c>
      <c r="P4682" s="2">
        <f>IFERROR(VLOOKUP(C4682,DENGUE!$A$5:$C$4097,3,FALSE),0)</f>
        <v>15</v>
      </c>
      <c r="Q4682" s="2">
        <f>IFERROR(VLOOKUP(C4682,'HEPATITE VIRAL'!$A$5:$C$3162,3,FALSE),0)</f>
        <v>1</v>
      </c>
      <c r="R4682" s="2">
        <f>IFERROR(VLOOKUP(C4682,'FEBRE MACULOSA'!$A$5:$C$181,3,FALSE),0)</f>
        <v>0</v>
      </c>
      <c r="S4682" s="2">
        <f>IFERROR(VLOOKUP(C4682,LEPTOSPIROSE!$A$5:$C$1176,3,FALSE),0)</f>
        <v>0</v>
      </c>
      <c r="T4682" s="2">
        <f>IFERROR(VLOOKUP(C4682,'DOENÇA DE CHAGAS'!$A$5:$C$100,3,FALSE),0)</f>
        <v>0</v>
      </c>
      <c r="U4682" s="2">
        <f>IFERROR(VLOOKUP(C4682,'PICADAS DE COBRAS'!$A$6:$C$4645,3,FALSE),0)</f>
        <v>34</v>
      </c>
      <c r="V4682">
        <f>IFERROR(VLOOKUP(C4682,'ZIKA VIRUS'!$A$5:$C$2399,3,FALSE),0)</f>
        <v>9</v>
      </c>
      <c r="W4682">
        <f>IFERROR(VLOOKUP(C4682,'FEBRE TIFÓIDE'!$A$5:$C$46,3,FALSE),0)</f>
        <v>0</v>
      </c>
      <c r="X4682">
        <f>IFERROR(VLOOKUP(C4682,HANTAVIROSE!$A$5:$C$153,3,FALSE),0)</f>
        <v>0</v>
      </c>
      <c r="Y4682">
        <f>IFERROR(VLOOKUP(C4682,MENINGITE!$A$5:$C$447,3,FALSE),0)</f>
        <v>1</v>
      </c>
      <c r="Z4682">
        <f>IFERROR(VLOOKUP(C4682,RAIVA!$A$5:$C$16,3,FALSE),0)</f>
        <v>0</v>
      </c>
    </row>
    <row r="4683" spans="1:26" x14ac:dyDescent="0.3">
      <c r="A4683" s="2" t="s">
        <v>4490</v>
      </c>
      <c r="B4683" s="2" t="s">
        <v>4523</v>
      </c>
      <c r="C4683" s="2">
        <v>220980</v>
      </c>
      <c r="D4683" s="2">
        <v>2209807</v>
      </c>
      <c r="E4683" s="2" t="s">
        <v>4490</v>
      </c>
      <c r="F4683" s="2" t="s">
        <v>4523</v>
      </c>
      <c r="G4683" s="2">
        <f>IFERROR(VLOOKUP(D4683,Coordenadas!$A$2:$D$5571,3,FALSE),0)</f>
        <v>-5.9939299999999998</v>
      </c>
      <c r="H4683" s="2">
        <f>IFERROR(VLOOKUP(D4683,Coordenadas!$A$2:$D$5571,4,FALSE),0)</f>
        <v>-42.709499999999998</v>
      </c>
      <c r="I4683" s="2" t="s">
        <v>5324</v>
      </c>
      <c r="J4683" s="2">
        <v>4754</v>
      </c>
      <c r="K4683" s="2" t="s">
        <v>5332</v>
      </c>
      <c r="L4683" s="2">
        <f>IFERROR(VLOOKUP(C4683,BOTULISMO!$A$3:$C$19,3,FALSE),0)</f>
        <v>0</v>
      </c>
      <c r="M4683" s="2">
        <f>IFERROR(VLOOKUP(C4683,'LEISHMANIOSE VISCERAL'!$A$4:$C$454,3,FALSE),0)</f>
        <v>0</v>
      </c>
      <c r="N4683" s="2">
        <f>IFERROR(VLOOKUP(C4683,'LEISHMANIOSE TEGUMENTAR'!$A$4:$C$1681,3,FALSE),0)</f>
        <v>0</v>
      </c>
      <c r="O4683" s="2">
        <f>IFERROR(VLOOKUP(C4683,'FEBRE AMARELA'!$A$4:$C$38,3,FALSE),0)</f>
        <v>0</v>
      </c>
      <c r="P4683" s="2">
        <f>IFERROR(VLOOKUP(C4683,DENGUE!$A$5:$C$4097,3,FALSE),0)</f>
        <v>0</v>
      </c>
      <c r="Q4683" s="2">
        <f>IFERROR(VLOOKUP(C4683,'HEPATITE VIRAL'!$A$5:$C$3162,3,FALSE),0)</f>
        <v>0</v>
      </c>
      <c r="R4683" s="2">
        <f>IFERROR(VLOOKUP(C4683,'FEBRE MACULOSA'!$A$5:$C$181,3,FALSE),0)</f>
        <v>0</v>
      </c>
      <c r="S4683" s="2">
        <f>IFERROR(VLOOKUP(C4683,LEPTOSPIROSE!$A$5:$C$1176,3,FALSE),0)</f>
        <v>0</v>
      </c>
      <c r="T4683" s="2">
        <f>IFERROR(VLOOKUP(C4683,'DOENÇA DE CHAGAS'!$A$5:$C$100,3,FALSE),0)</f>
        <v>0</v>
      </c>
      <c r="U4683" s="2">
        <f>IFERROR(VLOOKUP(C4683,'PICADAS DE COBRAS'!$A$6:$C$4645,3,FALSE),0)</f>
        <v>0</v>
      </c>
      <c r="V4683">
        <f>IFERROR(VLOOKUP(C4683,'ZIKA VIRUS'!$A$5:$C$2399,3,FALSE),0)</f>
        <v>0</v>
      </c>
      <c r="W4683">
        <f>IFERROR(VLOOKUP(C4683,'FEBRE TIFÓIDE'!$A$5:$C$46,3,FALSE),0)</f>
        <v>0</v>
      </c>
      <c r="X4683">
        <f>IFERROR(VLOOKUP(C4683,HANTAVIROSE!$A$5:$C$153,3,FALSE),0)</f>
        <v>0</v>
      </c>
      <c r="Y4683">
        <f>IFERROR(VLOOKUP(C4683,MENINGITE!$A$5:$C$447,3,FALSE),0)</f>
        <v>0</v>
      </c>
      <c r="Z4683">
        <f>IFERROR(VLOOKUP(C4683,RAIVA!$A$5:$C$16,3,FALSE),0)</f>
        <v>0</v>
      </c>
    </row>
    <row r="4684" spans="1:26" x14ac:dyDescent="0.3">
      <c r="A4684" s="2" t="s">
        <v>2425</v>
      </c>
      <c r="B4684" s="2" t="s">
        <v>2551</v>
      </c>
      <c r="C4684" s="2">
        <v>316190</v>
      </c>
      <c r="D4684" s="2">
        <v>3161908</v>
      </c>
      <c r="E4684" s="2" t="s">
        <v>2425</v>
      </c>
      <c r="F4684" s="2" t="s">
        <v>2551</v>
      </c>
      <c r="G4684" s="2">
        <f>IFERROR(VLOOKUP(D4684,Coordenadas!$A$2:$D$5571,3,FALSE),0)</f>
        <v>-19.822099999999999</v>
      </c>
      <c r="H4684" s="2">
        <f>IFERROR(VLOOKUP(D4684,Coordenadas!$A$2:$D$5571,4,FALSE),0)</f>
        <v>-43.366</v>
      </c>
      <c r="I4684" s="2" t="s">
        <v>5325</v>
      </c>
      <c r="J4684" s="2">
        <v>9777</v>
      </c>
      <c r="K4684" s="2" t="s">
        <v>5332</v>
      </c>
      <c r="L4684" s="2">
        <f>IFERROR(VLOOKUP(C4684,BOTULISMO!$A$3:$C$19,3,FALSE),0)</f>
        <v>0</v>
      </c>
      <c r="M4684" s="2">
        <f>IFERROR(VLOOKUP(C4684,'LEISHMANIOSE VISCERAL'!$A$4:$C$454,3,FALSE),0)</f>
        <v>0</v>
      </c>
      <c r="N4684" s="2">
        <f>IFERROR(VLOOKUP(C4684,'LEISHMANIOSE TEGUMENTAR'!$A$4:$C$1681,3,FALSE),0)</f>
        <v>0</v>
      </c>
      <c r="O4684" s="2">
        <f>IFERROR(VLOOKUP(C4684,'FEBRE AMARELA'!$A$4:$C$38,3,FALSE),0)</f>
        <v>0</v>
      </c>
      <c r="P4684" s="2">
        <f>IFERROR(VLOOKUP(C4684,DENGUE!$A$5:$C$4097,3,FALSE),0)</f>
        <v>54</v>
      </c>
      <c r="Q4684" s="2">
        <f>IFERROR(VLOOKUP(C4684,'HEPATITE VIRAL'!$A$5:$C$3162,3,FALSE),0)</f>
        <v>35</v>
      </c>
      <c r="R4684" s="2">
        <f>IFERROR(VLOOKUP(C4684,'FEBRE MACULOSA'!$A$5:$C$181,3,FALSE),0)</f>
        <v>0</v>
      </c>
      <c r="S4684" s="2">
        <f>IFERROR(VLOOKUP(C4684,LEPTOSPIROSE!$A$5:$C$1176,3,FALSE),0)</f>
        <v>0</v>
      </c>
      <c r="T4684" s="2">
        <f>IFERROR(VLOOKUP(C4684,'DOENÇA DE CHAGAS'!$A$5:$C$100,3,FALSE),0)</f>
        <v>0</v>
      </c>
      <c r="U4684" s="2">
        <f>IFERROR(VLOOKUP(C4684,'PICADAS DE COBRAS'!$A$6:$C$4645,3,FALSE),0)</f>
        <v>39</v>
      </c>
      <c r="V4684">
        <f>IFERROR(VLOOKUP(C4684,'ZIKA VIRUS'!$A$5:$C$2399,3,FALSE),0)</f>
        <v>3</v>
      </c>
      <c r="W4684">
        <f>IFERROR(VLOOKUP(C4684,'FEBRE TIFÓIDE'!$A$5:$C$46,3,FALSE),0)</f>
        <v>0</v>
      </c>
      <c r="X4684">
        <f>IFERROR(VLOOKUP(C4684,HANTAVIROSE!$A$5:$C$153,3,FALSE),0)</f>
        <v>0</v>
      </c>
      <c r="Y4684">
        <f>IFERROR(VLOOKUP(C4684,MENINGITE!$A$5:$C$447,3,FALSE),0)</f>
        <v>0</v>
      </c>
      <c r="Z4684">
        <f>IFERROR(VLOOKUP(C4684,RAIVA!$A$5:$C$16,3,FALSE),0)</f>
        <v>0</v>
      </c>
    </row>
    <row r="4685" spans="1:26" x14ac:dyDescent="0.3">
      <c r="A4685" s="2" t="s">
        <v>2425</v>
      </c>
      <c r="B4685" s="2" t="s">
        <v>2978</v>
      </c>
      <c r="C4685" s="2">
        <v>312550</v>
      </c>
      <c r="D4685" s="2">
        <v>3125507</v>
      </c>
      <c r="E4685" s="2" t="s">
        <v>2425</v>
      </c>
      <c r="F4685" s="2" t="s">
        <v>2978</v>
      </c>
      <c r="G4685" s="2">
        <f>IFERROR(VLOOKUP(D4685,Coordenadas!$A$2:$D$5571,3,FALSE),0)</f>
        <v>-18.002500000000001</v>
      </c>
      <c r="H4685" s="2">
        <f>IFERROR(VLOOKUP(D4685,Coordenadas!$A$2:$D$5571,4,FALSE),0)</f>
        <v>-43.385399999999997</v>
      </c>
      <c r="I4685" s="2" t="s">
        <v>5325</v>
      </c>
      <c r="J4685" s="2">
        <v>3056</v>
      </c>
      <c r="K4685" s="2" t="s">
        <v>5332</v>
      </c>
      <c r="L4685" s="2">
        <f>IFERROR(VLOOKUP(C4685,BOTULISMO!$A$3:$C$19,3,FALSE),0)</f>
        <v>0</v>
      </c>
      <c r="M4685" s="2">
        <f>IFERROR(VLOOKUP(C4685,'LEISHMANIOSE VISCERAL'!$A$4:$C$454,3,FALSE),0)</f>
        <v>0</v>
      </c>
      <c r="N4685" s="2">
        <f>IFERROR(VLOOKUP(C4685,'LEISHMANIOSE TEGUMENTAR'!$A$4:$C$1681,3,FALSE),0)</f>
        <v>1</v>
      </c>
      <c r="O4685" s="2">
        <f>IFERROR(VLOOKUP(C4685,'FEBRE AMARELA'!$A$4:$C$38,3,FALSE),0)</f>
        <v>0</v>
      </c>
      <c r="P4685" s="2">
        <f>IFERROR(VLOOKUP(C4685,DENGUE!$A$5:$C$4097,3,FALSE),0)</f>
        <v>12</v>
      </c>
      <c r="Q4685" s="2">
        <f>IFERROR(VLOOKUP(C4685,'HEPATITE VIRAL'!$A$5:$C$3162,3,FALSE),0)</f>
        <v>1</v>
      </c>
      <c r="R4685" s="2">
        <f>IFERROR(VLOOKUP(C4685,'FEBRE MACULOSA'!$A$5:$C$181,3,FALSE),0)</f>
        <v>0</v>
      </c>
      <c r="S4685" s="2">
        <f>IFERROR(VLOOKUP(C4685,LEPTOSPIROSE!$A$5:$C$1176,3,FALSE),0)</f>
        <v>0</v>
      </c>
      <c r="T4685" s="2">
        <f>IFERROR(VLOOKUP(C4685,'DOENÇA DE CHAGAS'!$A$5:$C$100,3,FALSE),0)</f>
        <v>0</v>
      </c>
      <c r="U4685" s="2">
        <f>IFERROR(VLOOKUP(C4685,'PICADAS DE COBRAS'!$A$6:$C$4645,3,FALSE),0)</f>
        <v>30</v>
      </c>
      <c r="V4685">
        <f>IFERROR(VLOOKUP(C4685,'ZIKA VIRUS'!$A$5:$C$2399,3,FALSE),0)</f>
        <v>0</v>
      </c>
      <c r="W4685">
        <f>IFERROR(VLOOKUP(C4685,'FEBRE TIFÓIDE'!$A$5:$C$46,3,FALSE),0)</f>
        <v>0</v>
      </c>
      <c r="X4685">
        <f>IFERROR(VLOOKUP(C4685,HANTAVIROSE!$A$5:$C$153,3,FALSE),0)</f>
        <v>0</v>
      </c>
      <c r="Y4685">
        <f>IFERROR(VLOOKUP(C4685,MENINGITE!$A$5:$C$447,3,FALSE),0)</f>
        <v>0</v>
      </c>
      <c r="Z4685">
        <f>IFERROR(VLOOKUP(C4685,RAIVA!$A$5:$C$16,3,FALSE),0)</f>
        <v>0</v>
      </c>
    </row>
    <row r="4686" spans="1:26" x14ac:dyDescent="0.3">
      <c r="A4686" s="2" t="s">
        <v>2425</v>
      </c>
      <c r="B4686" s="2" t="s">
        <v>2550</v>
      </c>
      <c r="C4686" s="2">
        <v>316200</v>
      </c>
      <c r="D4686" s="2">
        <v>3162005</v>
      </c>
      <c r="E4686" s="2" t="s">
        <v>2425</v>
      </c>
      <c r="F4686" s="2" t="s">
        <v>2550</v>
      </c>
      <c r="G4686" s="2">
        <f>IFERROR(VLOOKUP(D4686,Coordenadas!$A$2:$D$5571,3,FALSE),0)</f>
        <v>-21.8932</v>
      </c>
      <c r="H4686" s="2">
        <f>IFERROR(VLOOKUP(D4686,Coordenadas!$A$2:$D$5571,4,FALSE),0)</f>
        <v>-45.589300000000001</v>
      </c>
      <c r="I4686" s="2" t="s">
        <v>5325</v>
      </c>
      <c r="J4686" s="2">
        <v>23906</v>
      </c>
      <c r="K4686" s="2" t="s">
        <v>5330</v>
      </c>
      <c r="L4686" s="2">
        <f>IFERROR(VLOOKUP(C4686,BOTULISMO!$A$3:$C$19,3,FALSE),0)</f>
        <v>0</v>
      </c>
      <c r="M4686" s="2">
        <f>IFERROR(VLOOKUP(C4686,'LEISHMANIOSE VISCERAL'!$A$4:$C$454,3,FALSE),0)</f>
        <v>0</v>
      </c>
      <c r="N4686" s="2">
        <f>IFERROR(VLOOKUP(C4686,'LEISHMANIOSE TEGUMENTAR'!$A$4:$C$1681,3,FALSE),0)</f>
        <v>0</v>
      </c>
      <c r="O4686" s="2">
        <f>IFERROR(VLOOKUP(C4686,'FEBRE AMARELA'!$A$4:$C$38,3,FALSE),0)</f>
        <v>0</v>
      </c>
      <c r="P4686" s="2">
        <f>IFERROR(VLOOKUP(C4686,DENGUE!$A$5:$C$4097,3,FALSE),0)</f>
        <v>37</v>
      </c>
      <c r="Q4686" s="2">
        <f>IFERROR(VLOOKUP(C4686,'HEPATITE VIRAL'!$A$5:$C$3162,3,FALSE),0)</f>
        <v>3</v>
      </c>
      <c r="R4686" s="2">
        <f>IFERROR(VLOOKUP(C4686,'FEBRE MACULOSA'!$A$5:$C$181,3,FALSE),0)</f>
        <v>0</v>
      </c>
      <c r="S4686" s="2">
        <f>IFERROR(VLOOKUP(C4686,LEPTOSPIROSE!$A$5:$C$1176,3,FALSE),0)</f>
        <v>1</v>
      </c>
      <c r="T4686" s="2">
        <f>IFERROR(VLOOKUP(C4686,'DOENÇA DE CHAGAS'!$A$5:$C$100,3,FALSE),0)</f>
        <v>0</v>
      </c>
      <c r="U4686" s="2">
        <f>IFERROR(VLOOKUP(C4686,'PICADAS DE COBRAS'!$A$6:$C$4645,3,FALSE),0)</f>
        <v>95</v>
      </c>
      <c r="V4686">
        <f>IFERROR(VLOOKUP(C4686,'ZIKA VIRUS'!$A$5:$C$2399,3,FALSE),0)</f>
        <v>1</v>
      </c>
      <c r="W4686">
        <f>IFERROR(VLOOKUP(C4686,'FEBRE TIFÓIDE'!$A$5:$C$46,3,FALSE),0)</f>
        <v>0</v>
      </c>
      <c r="X4686">
        <f>IFERROR(VLOOKUP(C4686,HANTAVIROSE!$A$5:$C$153,3,FALSE),0)</f>
        <v>0</v>
      </c>
      <c r="Y4686">
        <f>IFERROR(VLOOKUP(C4686,MENINGITE!$A$5:$C$447,3,FALSE),0)</f>
        <v>0</v>
      </c>
      <c r="Z4686">
        <f>IFERROR(VLOOKUP(C4686,RAIVA!$A$5:$C$16,3,FALSE),0)</f>
        <v>0</v>
      </c>
    </row>
    <row r="4687" spans="1:26" x14ac:dyDescent="0.3">
      <c r="A4687" s="2" t="s">
        <v>3257</v>
      </c>
      <c r="B4687" s="2" t="s">
        <v>3311</v>
      </c>
      <c r="C4687" s="2">
        <v>292930</v>
      </c>
      <c r="D4687" s="2">
        <v>2929305</v>
      </c>
      <c r="E4687" s="2" t="s">
        <v>3257</v>
      </c>
      <c r="F4687" s="2" t="s">
        <v>3311</v>
      </c>
      <c r="G4687" s="2">
        <f>IFERROR(VLOOKUP(D4687,Coordenadas!$A$2:$D$5571,3,FALSE),0)</f>
        <v>-12.4331</v>
      </c>
      <c r="H4687" s="2">
        <f>IFERROR(VLOOKUP(D4687,Coordenadas!$A$2:$D$5571,4,FALSE),0)</f>
        <v>-38.966299999999997</v>
      </c>
      <c r="I4687" s="2" t="s">
        <v>5324</v>
      </c>
      <c r="J4687" s="2">
        <v>33283</v>
      </c>
      <c r="K4687" s="2" t="s">
        <v>5330</v>
      </c>
      <c r="L4687" s="2">
        <f>IFERROR(VLOOKUP(C4687,BOTULISMO!$A$3:$C$19,3,FALSE),0)</f>
        <v>0</v>
      </c>
      <c r="M4687" s="2">
        <f>IFERROR(VLOOKUP(C4687,'LEISHMANIOSE VISCERAL'!$A$4:$C$454,3,FALSE),0)</f>
        <v>0</v>
      </c>
      <c r="N4687" s="2">
        <f>IFERROR(VLOOKUP(C4687,'LEISHMANIOSE TEGUMENTAR'!$A$4:$C$1681,3,FALSE),0)</f>
        <v>1</v>
      </c>
      <c r="O4687" s="2">
        <f>IFERROR(VLOOKUP(C4687,'FEBRE AMARELA'!$A$4:$C$38,3,FALSE),0)</f>
        <v>0</v>
      </c>
      <c r="P4687" s="2">
        <f>IFERROR(VLOOKUP(C4687,DENGUE!$A$5:$C$4097,3,FALSE),0)</f>
        <v>153</v>
      </c>
      <c r="Q4687" s="2">
        <f>IFERROR(VLOOKUP(C4687,'HEPATITE VIRAL'!$A$5:$C$3162,3,FALSE),0)</f>
        <v>2</v>
      </c>
      <c r="R4687" s="2">
        <f>IFERROR(VLOOKUP(C4687,'FEBRE MACULOSA'!$A$5:$C$181,3,FALSE),0)</f>
        <v>0</v>
      </c>
      <c r="S4687" s="2">
        <f>IFERROR(VLOOKUP(C4687,LEPTOSPIROSE!$A$5:$C$1176,3,FALSE),0)</f>
        <v>0</v>
      </c>
      <c r="T4687" s="2">
        <f>IFERROR(VLOOKUP(C4687,'DOENÇA DE CHAGAS'!$A$5:$C$100,3,FALSE),0)</f>
        <v>0</v>
      </c>
      <c r="U4687" s="2">
        <f>IFERROR(VLOOKUP(C4687,'PICADAS DE COBRAS'!$A$6:$C$4645,3,FALSE),0)</f>
        <v>34</v>
      </c>
      <c r="V4687">
        <f>IFERROR(VLOOKUP(C4687,'ZIKA VIRUS'!$A$5:$C$2399,3,FALSE),0)</f>
        <v>1</v>
      </c>
      <c r="W4687">
        <f>IFERROR(VLOOKUP(C4687,'FEBRE TIFÓIDE'!$A$5:$C$46,3,FALSE),0)</f>
        <v>0</v>
      </c>
      <c r="X4687">
        <f>IFERROR(VLOOKUP(C4687,HANTAVIROSE!$A$5:$C$153,3,FALSE),0)</f>
        <v>0</v>
      </c>
      <c r="Y4687">
        <f>IFERROR(VLOOKUP(C4687,MENINGITE!$A$5:$C$447,3,FALSE),0)</f>
        <v>0</v>
      </c>
      <c r="Z4687">
        <f>IFERROR(VLOOKUP(C4687,RAIVA!$A$5:$C$16,3,FALSE),0)</f>
        <v>0</v>
      </c>
    </row>
    <row r="4688" spans="1:26" x14ac:dyDescent="0.3">
      <c r="A4688" s="2" t="s">
        <v>2425</v>
      </c>
      <c r="B4688" s="2" t="s">
        <v>2549</v>
      </c>
      <c r="C4688" s="2">
        <v>316210</v>
      </c>
      <c r="D4688" s="2">
        <v>3162104</v>
      </c>
      <c r="E4688" s="2" t="s">
        <v>2425</v>
      </c>
      <c r="F4688" s="2" t="s">
        <v>2549</v>
      </c>
      <c r="G4688" s="2">
        <f>IFERROR(VLOOKUP(D4688,Coordenadas!$A$2:$D$5571,3,FALSE),0)</f>
        <v>-19.308700000000002</v>
      </c>
      <c r="H4688" s="2">
        <f>IFERROR(VLOOKUP(D4688,Coordenadas!$A$2:$D$5571,4,FALSE),0)</f>
        <v>-46.046500000000002</v>
      </c>
      <c r="I4688" s="2" t="s">
        <v>5325</v>
      </c>
      <c r="J4688" s="2">
        <v>31819</v>
      </c>
      <c r="K4688" s="2" t="s">
        <v>5330</v>
      </c>
      <c r="L4688" s="2">
        <f>IFERROR(VLOOKUP(C4688,BOTULISMO!$A$3:$C$19,3,FALSE),0)</f>
        <v>0</v>
      </c>
      <c r="M4688" s="2">
        <f>IFERROR(VLOOKUP(C4688,'LEISHMANIOSE VISCERAL'!$A$4:$C$454,3,FALSE),0)</f>
        <v>0</v>
      </c>
      <c r="N4688" s="2">
        <f>IFERROR(VLOOKUP(C4688,'LEISHMANIOSE TEGUMENTAR'!$A$4:$C$1681,3,FALSE),0)</f>
        <v>1</v>
      </c>
      <c r="O4688" s="2">
        <f>IFERROR(VLOOKUP(C4688,'FEBRE AMARELA'!$A$4:$C$38,3,FALSE),0)</f>
        <v>0</v>
      </c>
      <c r="P4688" s="2">
        <f>IFERROR(VLOOKUP(C4688,DENGUE!$A$5:$C$4097,3,FALSE),0)</f>
        <v>107</v>
      </c>
      <c r="Q4688" s="2">
        <f>IFERROR(VLOOKUP(C4688,'HEPATITE VIRAL'!$A$5:$C$3162,3,FALSE),0)</f>
        <v>1</v>
      </c>
      <c r="R4688" s="2">
        <f>IFERROR(VLOOKUP(C4688,'FEBRE MACULOSA'!$A$5:$C$181,3,FALSE),0)</f>
        <v>0</v>
      </c>
      <c r="S4688" s="2">
        <f>IFERROR(VLOOKUP(C4688,LEPTOSPIROSE!$A$5:$C$1176,3,FALSE),0)</f>
        <v>0</v>
      </c>
      <c r="T4688" s="2">
        <f>IFERROR(VLOOKUP(C4688,'DOENÇA DE CHAGAS'!$A$5:$C$100,3,FALSE),0)</f>
        <v>0</v>
      </c>
      <c r="U4688" s="2">
        <f>IFERROR(VLOOKUP(C4688,'PICADAS DE COBRAS'!$A$6:$C$4645,3,FALSE),0)</f>
        <v>75</v>
      </c>
      <c r="V4688">
        <f>IFERROR(VLOOKUP(C4688,'ZIKA VIRUS'!$A$5:$C$2399,3,FALSE),0)</f>
        <v>2</v>
      </c>
      <c r="W4688">
        <f>IFERROR(VLOOKUP(C4688,'FEBRE TIFÓIDE'!$A$5:$C$46,3,FALSE),0)</f>
        <v>0</v>
      </c>
      <c r="X4688">
        <f>IFERROR(VLOOKUP(C4688,HANTAVIROSE!$A$5:$C$153,3,FALSE),0)</f>
        <v>4</v>
      </c>
      <c r="Y4688">
        <f>IFERROR(VLOOKUP(C4688,MENINGITE!$A$5:$C$447,3,FALSE),0)</f>
        <v>1</v>
      </c>
      <c r="Z4688">
        <f>IFERROR(VLOOKUP(C4688,RAIVA!$A$5:$C$16,3,FALSE),0)</f>
        <v>0</v>
      </c>
    </row>
    <row r="4689" spans="1:26" x14ac:dyDescent="0.3">
      <c r="A4689" s="2" t="s">
        <v>470</v>
      </c>
      <c r="B4689" s="2" t="s">
        <v>580</v>
      </c>
      <c r="C4689" s="2">
        <v>431840</v>
      </c>
      <c r="D4689" s="2">
        <v>4318408</v>
      </c>
      <c r="E4689" s="2" t="s">
        <v>470</v>
      </c>
      <c r="F4689" s="2" t="s">
        <v>580</v>
      </c>
      <c r="G4689" s="2">
        <f>IFERROR(VLOOKUP(D4689,Coordenadas!$A$2:$D$5571,3,FALSE),0)</f>
        <v>-29.971599999999999</v>
      </c>
      <c r="H4689" s="2">
        <f>IFERROR(VLOOKUP(D4689,Coordenadas!$A$2:$D$5571,4,FALSE),0)</f>
        <v>-51.725099999999998</v>
      </c>
      <c r="I4689" s="2" t="s">
        <v>5326</v>
      </c>
      <c r="J4689" s="2">
        <v>22134</v>
      </c>
      <c r="K4689" s="2" t="s">
        <v>5330</v>
      </c>
      <c r="L4689" s="2">
        <f>IFERROR(VLOOKUP(C4689,BOTULISMO!$A$3:$C$19,3,FALSE),0)</f>
        <v>0</v>
      </c>
      <c r="M4689" s="2">
        <f>IFERROR(VLOOKUP(C4689,'LEISHMANIOSE VISCERAL'!$A$4:$C$454,3,FALSE),0)</f>
        <v>0</v>
      </c>
      <c r="N4689" s="2">
        <f>IFERROR(VLOOKUP(C4689,'LEISHMANIOSE TEGUMENTAR'!$A$4:$C$1681,3,FALSE),0)</f>
        <v>0</v>
      </c>
      <c r="O4689" s="2">
        <f>IFERROR(VLOOKUP(C4689,'FEBRE AMARELA'!$A$4:$C$38,3,FALSE),0)</f>
        <v>0</v>
      </c>
      <c r="P4689" s="2">
        <f>IFERROR(VLOOKUP(C4689,DENGUE!$A$5:$C$4097,3,FALSE),0)</f>
        <v>0</v>
      </c>
      <c r="Q4689" s="2">
        <f>IFERROR(VLOOKUP(C4689,'HEPATITE VIRAL'!$A$5:$C$3162,3,FALSE),0)</f>
        <v>25</v>
      </c>
      <c r="R4689" s="2">
        <f>IFERROR(VLOOKUP(C4689,'FEBRE MACULOSA'!$A$5:$C$181,3,FALSE),0)</f>
        <v>0</v>
      </c>
      <c r="S4689" s="2">
        <f>IFERROR(VLOOKUP(C4689,LEPTOSPIROSE!$A$5:$C$1176,3,FALSE),0)</f>
        <v>2</v>
      </c>
      <c r="T4689" s="2">
        <f>IFERROR(VLOOKUP(C4689,'DOENÇA DE CHAGAS'!$A$5:$C$100,3,FALSE),0)</f>
        <v>0</v>
      </c>
      <c r="U4689" s="2">
        <f>IFERROR(VLOOKUP(C4689,'PICADAS DE COBRAS'!$A$6:$C$4645,3,FALSE),0)</f>
        <v>9</v>
      </c>
      <c r="V4689">
        <f>IFERROR(VLOOKUP(C4689,'ZIKA VIRUS'!$A$5:$C$2399,3,FALSE),0)</f>
        <v>0</v>
      </c>
      <c r="W4689">
        <f>IFERROR(VLOOKUP(C4689,'FEBRE TIFÓIDE'!$A$5:$C$46,3,FALSE),0)</f>
        <v>0</v>
      </c>
      <c r="X4689">
        <f>IFERROR(VLOOKUP(C4689,HANTAVIROSE!$A$5:$C$153,3,FALSE),0)</f>
        <v>0</v>
      </c>
      <c r="Y4689">
        <f>IFERROR(VLOOKUP(C4689,MENINGITE!$A$5:$C$447,3,FALSE),0)</f>
        <v>0</v>
      </c>
      <c r="Z4689">
        <f>IFERROR(VLOOKUP(C4689,RAIVA!$A$5:$C$16,3,FALSE),0)</f>
        <v>0</v>
      </c>
    </row>
    <row r="4690" spans="1:26" x14ac:dyDescent="0.3">
      <c r="A4690" s="2" t="s">
        <v>1256</v>
      </c>
      <c r="B4690" s="2" t="s">
        <v>1312</v>
      </c>
      <c r="C4690" s="2">
        <v>412470</v>
      </c>
      <c r="D4690" s="2">
        <v>4124707</v>
      </c>
      <c r="E4690" s="2" t="s">
        <v>1256</v>
      </c>
      <c r="F4690" s="2" t="s">
        <v>1312</v>
      </c>
      <c r="G4690" s="2">
        <f>IFERROR(VLOOKUP(D4690,Coordenadas!$A$2:$D$5571,3,FALSE),0)</f>
        <v>-23.721800000000002</v>
      </c>
      <c r="H4690" s="2">
        <f>IFERROR(VLOOKUP(D4690,Coordenadas!$A$2:$D$5571,4,FALSE),0)</f>
        <v>-50.747500000000002</v>
      </c>
      <c r="I4690" s="2" t="s">
        <v>5326</v>
      </c>
      <c r="J4690" s="2">
        <v>11337</v>
      </c>
      <c r="K4690" s="2" t="s">
        <v>5332</v>
      </c>
      <c r="L4690" s="2">
        <f>IFERROR(VLOOKUP(C4690,BOTULISMO!$A$3:$C$19,3,FALSE),0)</f>
        <v>0</v>
      </c>
      <c r="M4690" s="2">
        <f>IFERROR(VLOOKUP(C4690,'LEISHMANIOSE VISCERAL'!$A$4:$C$454,3,FALSE),0)</f>
        <v>0</v>
      </c>
      <c r="N4690" s="2">
        <f>IFERROR(VLOOKUP(C4690,'LEISHMANIOSE TEGUMENTAR'!$A$4:$C$1681,3,FALSE),0)</f>
        <v>0</v>
      </c>
      <c r="O4690" s="2">
        <f>IFERROR(VLOOKUP(C4690,'FEBRE AMARELA'!$A$4:$C$38,3,FALSE),0)</f>
        <v>0</v>
      </c>
      <c r="P4690" s="2">
        <f>IFERROR(VLOOKUP(C4690,DENGUE!$A$5:$C$4097,3,FALSE),0)</f>
        <v>26</v>
      </c>
      <c r="Q4690" s="2">
        <f>IFERROR(VLOOKUP(C4690,'HEPATITE VIRAL'!$A$5:$C$3162,3,FALSE),0)</f>
        <v>1</v>
      </c>
      <c r="R4690" s="2">
        <f>IFERROR(VLOOKUP(C4690,'FEBRE MACULOSA'!$A$5:$C$181,3,FALSE),0)</f>
        <v>0</v>
      </c>
      <c r="S4690" s="2">
        <f>IFERROR(VLOOKUP(C4690,LEPTOSPIROSE!$A$5:$C$1176,3,FALSE),0)</f>
        <v>0</v>
      </c>
      <c r="T4690" s="2">
        <f>IFERROR(VLOOKUP(C4690,'DOENÇA DE CHAGAS'!$A$5:$C$100,3,FALSE),0)</f>
        <v>0</v>
      </c>
      <c r="U4690" s="2">
        <f>IFERROR(VLOOKUP(C4690,'PICADAS DE COBRAS'!$A$6:$C$4645,3,FALSE),0)</f>
        <v>0</v>
      </c>
      <c r="V4690">
        <f>IFERROR(VLOOKUP(C4690,'ZIKA VIRUS'!$A$5:$C$2399,3,FALSE),0)</f>
        <v>0</v>
      </c>
      <c r="W4690">
        <f>IFERROR(VLOOKUP(C4690,'FEBRE TIFÓIDE'!$A$5:$C$46,3,FALSE),0)</f>
        <v>0</v>
      </c>
      <c r="X4690">
        <f>IFERROR(VLOOKUP(C4690,HANTAVIROSE!$A$5:$C$153,3,FALSE),0)</f>
        <v>0</v>
      </c>
      <c r="Y4690">
        <f>IFERROR(VLOOKUP(C4690,MENINGITE!$A$5:$C$447,3,FALSE),0)</f>
        <v>0</v>
      </c>
      <c r="Z4690">
        <f>IFERROR(VLOOKUP(C4690,RAIVA!$A$5:$C$16,3,FALSE),0)</f>
        <v>0</v>
      </c>
    </row>
    <row r="4691" spans="1:26" x14ac:dyDescent="0.3">
      <c r="A4691" s="2" t="s">
        <v>3816</v>
      </c>
      <c r="B4691" s="2" t="s">
        <v>1311</v>
      </c>
      <c r="C4691" s="2">
        <v>261320</v>
      </c>
      <c r="D4691" s="2">
        <v>2613206</v>
      </c>
      <c r="E4691" s="2" t="s">
        <v>3816</v>
      </c>
      <c r="F4691" s="2" t="s">
        <v>1311</v>
      </c>
      <c r="G4691" s="2">
        <f>IFERROR(VLOOKUP(D4691,Coordenadas!$A$2:$D$5571,3,FALSE),0)</f>
        <v>-8.8757599999999996</v>
      </c>
      <c r="H4691" s="2">
        <f>IFERROR(VLOOKUP(D4691,Coordenadas!$A$2:$D$5571,4,FALSE),0)</f>
        <v>-36.365299999999998</v>
      </c>
      <c r="I4691" s="2" t="s">
        <v>5324</v>
      </c>
      <c r="J4691" s="2">
        <v>21312</v>
      </c>
      <c r="K4691" s="2" t="s">
        <v>5330</v>
      </c>
      <c r="L4691" s="2">
        <f>IFERROR(VLOOKUP(C4691,BOTULISMO!$A$3:$C$19,3,FALSE),0)</f>
        <v>0</v>
      </c>
      <c r="M4691" s="2">
        <f>IFERROR(VLOOKUP(C4691,'LEISHMANIOSE VISCERAL'!$A$4:$C$454,3,FALSE),0)</f>
        <v>0</v>
      </c>
      <c r="N4691" s="2">
        <f>IFERROR(VLOOKUP(C4691,'LEISHMANIOSE TEGUMENTAR'!$A$4:$C$1681,3,FALSE),0)</f>
        <v>0</v>
      </c>
      <c r="O4691" s="2">
        <f>IFERROR(VLOOKUP(C4691,'FEBRE AMARELA'!$A$4:$C$38,3,FALSE),0)</f>
        <v>0</v>
      </c>
      <c r="P4691" s="2">
        <f>IFERROR(VLOOKUP(C4691,DENGUE!$A$5:$C$4097,3,FALSE),0)</f>
        <v>37</v>
      </c>
      <c r="Q4691" s="2">
        <f>IFERROR(VLOOKUP(C4691,'HEPATITE VIRAL'!$A$5:$C$3162,3,FALSE),0)</f>
        <v>1</v>
      </c>
      <c r="R4691" s="2">
        <f>IFERROR(VLOOKUP(C4691,'FEBRE MACULOSA'!$A$5:$C$181,3,FALSE),0)</f>
        <v>0</v>
      </c>
      <c r="S4691" s="2">
        <f>IFERROR(VLOOKUP(C4691,LEPTOSPIROSE!$A$5:$C$1176,3,FALSE),0)</f>
        <v>0</v>
      </c>
      <c r="T4691" s="2">
        <f>IFERROR(VLOOKUP(C4691,'DOENÇA DE CHAGAS'!$A$5:$C$100,3,FALSE),0)</f>
        <v>0</v>
      </c>
      <c r="U4691" s="2">
        <f>IFERROR(VLOOKUP(C4691,'PICADAS DE COBRAS'!$A$6:$C$4645,3,FALSE),0)</f>
        <v>79</v>
      </c>
      <c r="V4691">
        <f>IFERROR(VLOOKUP(C4691,'ZIKA VIRUS'!$A$5:$C$2399,3,FALSE),0)</f>
        <v>11</v>
      </c>
      <c r="W4691">
        <f>IFERROR(VLOOKUP(C4691,'FEBRE TIFÓIDE'!$A$5:$C$46,3,FALSE),0)</f>
        <v>0</v>
      </c>
      <c r="X4691">
        <f>IFERROR(VLOOKUP(C4691,HANTAVIROSE!$A$5:$C$153,3,FALSE),0)</f>
        <v>0</v>
      </c>
      <c r="Y4691">
        <f>IFERROR(VLOOKUP(C4691,MENINGITE!$A$5:$C$447,3,FALSE),0)</f>
        <v>0</v>
      </c>
      <c r="Z4691">
        <f>IFERROR(VLOOKUP(C4691,RAIVA!$A$5:$C$16,3,FALSE),0)</f>
        <v>0</v>
      </c>
    </row>
    <row r="4692" spans="1:26" x14ac:dyDescent="0.3">
      <c r="A4692" s="2" t="s">
        <v>1256</v>
      </c>
      <c r="B4692" s="2" t="s">
        <v>1311</v>
      </c>
      <c r="C4692" s="2">
        <v>412480</v>
      </c>
      <c r="D4692" s="2">
        <v>4124806</v>
      </c>
      <c r="E4692" s="2" t="s">
        <v>1256</v>
      </c>
      <c r="F4692" s="2" t="s">
        <v>1311</v>
      </c>
      <c r="G4692" s="2">
        <f>IFERROR(VLOOKUP(D4692,Coordenadas!$A$2:$D$5571,3,FALSE),0)</f>
        <v>-25.821400000000001</v>
      </c>
      <c r="H4692" s="2">
        <f>IFERROR(VLOOKUP(D4692,Coordenadas!$A$2:$D$5571,4,FALSE),0)</f>
        <v>-52.725200000000001</v>
      </c>
      <c r="I4692" s="2" t="s">
        <v>5326</v>
      </c>
      <c r="J4692" s="2">
        <v>10599</v>
      </c>
      <c r="K4692" s="2" t="s">
        <v>5332</v>
      </c>
      <c r="L4692" s="2">
        <f>IFERROR(VLOOKUP(C4692,BOTULISMO!$A$3:$C$19,3,FALSE),0)</f>
        <v>0</v>
      </c>
      <c r="M4692" s="2">
        <f>IFERROR(VLOOKUP(C4692,'LEISHMANIOSE VISCERAL'!$A$4:$C$454,3,FALSE),0)</f>
        <v>0</v>
      </c>
      <c r="N4692" s="2">
        <f>IFERROR(VLOOKUP(C4692,'LEISHMANIOSE TEGUMENTAR'!$A$4:$C$1681,3,FALSE),0)</f>
        <v>0</v>
      </c>
      <c r="O4692" s="2">
        <f>IFERROR(VLOOKUP(C4692,'FEBRE AMARELA'!$A$4:$C$38,3,FALSE),0)</f>
        <v>0</v>
      </c>
      <c r="P4692" s="2">
        <f>IFERROR(VLOOKUP(C4692,DENGUE!$A$5:$C$4097,3,FALSE),0)</f>
        <v>146</v>
      </c>
      <c r="Q4692" s="2">
        <f>IFERROR(VLOOKUP(C4692,'HEPATITE VIRAL'!$A$5:$C$3162,3,FALSE),0)</f>
        <v>50</v>
      </c>
      <c r="R4692" s="2">
        <f>IFERROR(VLOOKUP(C4692,'FEBRE MACULOSA'!$A$5:$C$181,3,FALSE),0)</f>
        <v>0</v>
      </c>
      <c r="S4692" s="2">
        <f>IFERROR(VLOOKUP(C4692,LEPTOSPIROSE!$A$5:$C$1176,3,FALSE),0)</f>
        <v>6</v>
      </c>
      <c r="T4692" s="2">
        <f>IFERROR(VLOOKUP(C4692,'DOENÇA DE CHAGAS'!$A$5:$C$100,3,FALSE),0)</f>
        <v>0</v>
      </c>
      <c r="U4692" s="2">
        <f>IFERROR(VLOOKUP(C4692,'PICADAS DE COBRAS'!$A$6:$C$4645,3,FALSE),0)</f>
        <v>73</v>
      </c>
      <c r="V4692">
        <f>IFERROR(VLOOKUP(C4692,'ZIKA VIRUS'!$A$5:$C$2399,3,FALSE),0)</f>
        <v>0</v>
      </c>
      <c r="W4692">
        <f>IFERROR(VLOOKUP(C4692,'FEBRE TIFÓIDE'!$A$5:$C$46,3,FALSE),0)</f>
        <v>0</v>
      </c>
      <c r="X4692">
        <f>IFERROR(VLOOKUP(C4692,HANTAVIROSE!$A$5:$C$153,3,FALSE),0)</f>
        <v>0</v>
      </c>
      <c r="Y4692">
        <f>IFERROR(VLOOKUP(C4692,MENINGITE!$A$5:$C$447,3,FALSE),0)</f>
        <v>0</v>
      </c>
      <c r="Z4692">
        <f>IFERROR(VLOOKUP(C4692,RAIVA!$A$5:$C$16,3,FALSE),0)</f>
        <v>0</v>
      </c>
    </row>
    <row r="4693" spans="1:26" x14ac:dyDescent="0.3">
      <c r="A4693" s="2" t="s">
        <v>4704</v>
      </c>
      <c r="B4693" s="2" t="s">
        <v>1015</v>
      </c>
      <c r="C4693" s="2">
        <v>211100</v>
      </c>
      <c r="D4693" s="2">
        <v>2111003</v>
      </c>
      <c r="E4693" s="2" t="s">
        <v>4704</v>
      </c>
      <c r="F4693" s="2" t="s">
        <v>1015</v>
      </c>
      <c r="G4693" s="2">
        <f>IFERROR(VLOOKUP(D4693,Coordenadas!$A$2:$D$5571,3,FALSE),0)</f>
        <v>-2.9539800000000001</v>
      </c>
      <c r="H4693" s="2">
        <f>IFERROR(VLOOKUP(D4693,Coordenadas!$A$2:$D$5571,4,FALSE),0)</f>
        <v>-44.795299999999997</v>
      </c>
      <c r="I4693" s="2" t="s">
        <v>5324</v>
      </c>
      <c r="J4693" s="2">
        <v>19920</v>
      </c>
      <c r="K4693" s="2" t="s">
        <v>5332</v>
      </c>
      <c r="L4693" s="2">
        <f>IFERROR(VLOOKUP(C4693,BOTULISMO!$A$3:$C$19,3,FALSE),0)</f>
        <v>0</v>
      </c>
      <c r="M4693" s="2">
        <f>IFERROR(VLOOKUP(C4693,'LEISHMANIOSE VISCERAL'!$A$4:$C$454,3,FALSE),0)</f>
        <v>0</v>
      </c>
      <c r="N4693" s="2">
        <f>IFERROR(VLOOKUP(C4693,'LEISHMANIOSE TEGUMENTAR'!$A$4:$C$1681,3,FALSE),0)</f>
        <v>0</v>
      </c>
      <c r="O4693" s="2">
        <f>IFERROR(VLOOKUP(C4693,'FEBRE AMARELA'!$A$4:$C$38,3,FALSE),0)</f>
        <v>0</v>
      </c>
      <c r="P4693" s="2">
        <f>IFERROR(VLOOKUP(C4693,DENGUE!$A$5:$C$4097,3,FALSE),0)</f>
        <v>0</v>
      </c>
      <c r="Q4693" s="2">
        <f>IFERROR(VLOOKUP(C4693,'HEPATITE VIRAL'!$A$5:$C$3162,3,FALSE),0)</f>
        <v>0</v>
      </c>
      <c r="R4693" s="2">
        <f>IFERROR(VLOOKUP(C4693,'FEBRE MACULOSA'!$A$5:$C$181,3,FALSE),0)</f>
        <v>0</v>
      </c>
      <c r="S4693" s="2">
        <f>IFERROR(VLOOKUP(C4693,LEPTOSPIROSE!$A$5:$C$1176,3,FALSE),0)</f>
        <v>0</v>
      </c>
      <c r="T4693" s="2">
        <f>IFERROR(VLOOKUP(C4693,'DOENÇA DE CHAGAS'!$A$5:$C$100,3,FALSE),0)</f>
        <v>0</v>
      </c>
      <c r="U4693" s="2">
        <f>IFERROR(VLOOKUP(C4693,'PICADAS DE COBRAS'!$A$6:$C$4645,3,FALSE),0)</f>
        <v>17</v>
      </c>
      <c r="V4693">
        <f>IFERROR(VLOOKUP(C4693,'ZIKA VIRUS'!$A$5:$C$2399,3,FALSE),0)</f>
        <v>1</v>
      </c>
      <c r="W4693">
        <f>IFERROR(VLOOKUP(C4693,'FEBRE TIFÓIDE'!$A$5:$C$46,3,FALSE),0)</f>
        <v>0</v>
      </c>
      <c r="X4693">
        <f>IFERROR(VLOOKUP(C4693,HANTAVIROSE!$A$5:$C$153,3,FALSE),0)</f>
        <v>0</v>
      </c>
      <c r="Y4693">
        <f>IFERROR(VLOOKUP(C4693,MENINGITE!$A$5:$C$447,3,FALSE),0)</f>
        <v>0</v>
      </c>
      <c r="Z4693">
        <f>IFERROR(VLOOKUP(C4693,RAIVA!$A$5:$C$16,3,FALSE),0)</f>
        <v>0</v>
      </c>
    </row>
    <row r="4694" spans="1:26" x14ac:dyDescent="0.3">
      <c r="A4694" s="2" t="s">
        <v>967</v>
      </c>
      <c r="B4694" s="2" t="s">
        <v>1015</v>
      </c>
      <c r="C4694" s="2">
        <v>421630</v>
      </c>
      <c r="D4694" s="2">
        <v>4216305</v>
      </c>
      <c r="E4694" s="2" t="s">
        <v>967</v>
      </c>
      <c r="F4694" s="2" t="s">
        <v>1015</v>
      </c>
      <c r="G4694" s="2">
        <f>IFERROR(VLOOKUP(D4694,Coordenadas!$A$2:$D$5571,3,FALSE),0)</f>
        <v>-27.277200000000001</v>
      </c>
      <c r="H4694" s="2">
        <f>IFERROR(VLOOKUP(D4694,Coordenadas!$A$2:$D$5571,4,FALSE),0)</f>
        <v>-48.8474</v>
      </c>
      <c r="I4694" s="2" t="s">
        <v>5326</v>
      </c>
      <c r="J4694" s="2">
        <v>26260</v>
      </c>
      <c r="K4694" s="2" t="s">
        <v>5330</v>
      </c>
      <c r="L4694" s="2">
        <f>IFERROR(VLOOKUP(C4694,BOTULISMO!$A$3:$C$19,3,FALSE),0)</f>
        <v>0</v>
      </c>
      <c r="M4694" s="2">
        <f>IFERROR(VLOOKUP(C4694,'LEISHMANIOSE VISCERAL'!$A$4:$C$454,3,FALSE),0)</f>
        <v>0</v>
      </c>
      <c r="N4694" s="2">
        <f>IFERROR(VLOOKUP(C4694,'LEISHMANIOSE TEGUMENTAR'!$A$4:$C$1681,3,FALSE),0)</f>
        <v>0</v>
      </c>
      <c r="O4694" s="2">
        <f>IFERROR(VLOOKUP(C4694,'FEBRE AMARELA'!$A$4:$C$38,3,FALSE),0)</f>
        <v>0</v>
      </c>
      <c r="P4694" s="2">
        <f>IFERROR(VLOOKUP(C4694,DENGUE!$A$5:$C$4097,3,FALSE),0)</f>
        <v>3</v>
      </c>
      <c r="Q4694" s="2">
        <f>IFERROR(VLOOKUP(C4694,'HEPATITE VIRAL'!$A$5:$C$3162,3,FALSE),0)</f>
        <v>41</v>
      </c>
      <c r="R4694" s="2">
        <f>IFERROR(VLOOKUP(C4694,'FEBRE MACULOSA'!$A$5:$C$181,3,FALSE),0)</f>
        <v>0</v>
      </c>
      <c r="S4694" s="2">
        <f>IFERROR(VLOOKUP(C4694,LEPTOSPIROSE!$A$5:$C$1176,3,FALSE),0)</f>
        <v>2</v>
      </c>
      <c r="T4694" s="2">
        <f>IFERROR(VLOOKUP(C4694,'DOENÇA DE CHAGAS'!$A$5:$C$100,3,FALSE),0)</f>
        <v>0</v>
      </c>
      <c r="U4694" s="2">
        <f>IFERROR(VLOOKUP(C4694,'PICADAS DE COBRAS'!$A$6:$C$4645,3,FALSE),0)</f>
        <v>22</v>
      </c>
      <c r="V4694">
        <f>IFERROR(VLOOKUP(C4694,'ZIKA VIRUS'!$A$5:$C$2399,3,FALSE),0)</f>
        <v>6</v>
      </c>
      <c r="W4694">
        <f>IFERROR(VLOOKUP(C4694,'FEBRE TIFÓIDE'!$A$5:$C$46,3,FALSE),0)</f>
        <v>0</v>
      </c>
      <c r="X4694">
        <f>IFERROR(VLOOKUP(C4694,HANTAVIROSE!$A$5:$C$153,3,FALSE),0)</f>
        <v>0</v>
      </c>
      <c r="Y4694">
        <f>IFERROR(VLOOKUP(C4694,MENINGITE!$A$5:$C$447,3,FALSE),0)</f>
        <v>0</v>
      </c>
      <c r="Z4694">
        <f>IFERROR(VLOOKUP(C4694,RAIVA!$A$5:$C$16,3,FALSE),0)</f>
        <v>0</v>
      </c>
    </row>
    <row r="4695" spans="1:26" x14ac:dyDescent="0.3">
      <c r="A4695" s="2" t="s">
        <v>2425</v>
      </c>
      <c r="B4695" s="2" t="s">
        <v>2548</v>
      </c>
      <c r="C4695" s="2">
        <v>316220</v>
      </c>
      <c r="D4695" s="2">
        <v>3162203</v>
      </c>
      <c r="E4695" s="2" t="s">
        <v>2425</v>
      </c>
      <c r="F4695" s="2" t="s">
        <v>2548</v>
      </c>
      <c r="G4695" s="2">
        <f>IFERROR(VLOOKUP(D4695,Coordenadas!$A$2:$D$5571,3,FALSE),0)</f>
        <v>-20.635000000000002</v>
      </c>
      <c r="H4695" s="2">
        <f>IFERROR(VLOOKUP(D4695,Coordenadas!$A$2:$D$5571,4,FALSE),0)</f>
        <v>-46.508000000000003</v>
      </c>
      <c r="I4695" s="2" t="s">
        <v>5325</v>
      </c>
      <c r="J4695" s="2">
        <v>6887</v>
      </c>
      <c r="K4695" s="2" t="s">
        <v>5332</v>
      </c>
      <c r="L4695" s="2">
        <f>IFERROR(VLOOKUP(C4695,BOTULISMO!$A$3:$C$19,3,FALSE),0)</f>
        <v>0</v>
      </c>
      <c r="M4695" s="2">
        <f>IFERROR(VLOOKUP(C4695,'LEISHMANIOSE VISCERAL'!$A$4:$C$454,3,FALSE),0)</f>
        <v>0</v>
      </c>
      <c r="N4695" s="2">
        <f>IFERROR(VLOOKUP(C4695,'LEISHMANIOSE TEGUMENTAR'!$A$4:$C$1681,3,FALSE),0)</f>
        <v>0</v>
      </c>
      <c r="O4695" s="2">
        <f>IFERROR(VLOOKUP(C4695,'FEBRE AMARELA'!$A$4:$C$38,3,FALSE),0)</f>
        <v>0</v>
      </c>
      <c r="P4695" s="2">
        <f>IFERROR(VLOOKUP(C4695,DENGUE!$A$5:$C$4097,3,FALSE),0)</f>
        <v>57</v>
      </c>
      <c r="Q4695" s="2">
        <f>IFERROR(VLOOKUP(C4695,'HEPATITE VIRAL'!$A$5:$C$3162,3,FALSE),0)</f>
        <v>0</v>
      </c>
      <c r="R4695" s="2">
        <f>IFERROR(VLOOKUP(C4695,'FEBRE MACULOSA'!$A$5:$C$181,3,FALSE),0)</f>
        <v>0</v>
      </c>
      <c r="S4695" s="2">
        <f>IFERROR(VLOOKUP(C4695,LEPTOSPIROSE!$A$5:$C$1176,3,FALSE),0)</f>
        <v>0</v>
      </c>
      <c r="T4695" s="2">
        <f>IFERROR(VLOOKUP(C4695,'DOENÇA DE CHAGAS'!$A$5:$C$100,3,FALSE),0)</f>
        <v>0</v>
      </c>
      <c r="U4695" s="2">
        <f>IFERROR(VLOOKUP(C4695,'PICADAS DE COBRAS'!$A$6:$C$4645,3,FALSE),0)</f>
        <v>74</v>
      </c>
      <c r="V4695">
        <f>IFERROR(VLOOKUP(C4695,'ZIKA VIRUS'!$A$5:$C$2399,3,FALSE),0)</f>
        <v>0</v>
      </c>
      <c r="W4695">
        <f>IFERROR(VLOOKUP(C4695,'FEBRE TIFÓIDE'!$A$5:$C$46,3,FALSE),0)</f>
        <v>0</v>
      </c>
      <c r="X4695">
        <f>IFERROR(VLOOKUP(C4695,HANTAVIROSE!$A$5:$C$153,3,FALSE),0)</f>
        <v>0</v>
      </c>
      <c r="Y4695">
        <f>IFERROR(VLOOKUP(C4695,MENINGITE!$A$5:$C$447,3,FALSE),0)</f>
        <v>0</v>
      </c>
      <c r="Z4695">
        <f>IFERROR(VLOOKUP(C4695,RAIVA!$A$5:$C$16,3,FALSE),0)</f>
        <v>0</v>
      </c>
    </row>
    <row r="4696" spans="1:26" x14ac:dyDescent="0.3">
      <c r="A4696" s="2" t="s">
        <v>3</v>
      </c>
      <c r="B4696" s="2" t="s">
        <v>5575</v>
      </c>
      <c r="C4696" s="2">
        <v>522000</v>
      </c>
      <c r="D4696" s="2">
        <v>5220009</v>
      </c>
      <c r="E4696" s="2" t="s">
        <v>3</v>
      </c>
      <c r="F4696" s="2" t="s">
        <v>33</v>
      </c>
      <c r="G4696" s="2">
        <f>IFERROR(VLOOKUP(D4696,Coordenadas!$A$2:$D$5571,3,FALSE),0)</f>
        <v>-14.704800000000001</v>
      </c>
      <c r="H4696" s="2">
        <f>IFERROR(VLOOKUP(D4696,Coordenadas!$A$2:$D$5571,4,FALSE),0)</f>
        <v>-47.522799999999997</v>
      </c>
      <c r="I4696" s="2" t="s">
        <v>5327</v>
      </c>
      <c r="J4696" s="2">
        <v>10257</v>
      </c>
      <c r="K4696" s="2" t="s">
        <v>5332</v>
      </c>
      <c r="L4696" s="2">
        <f>IFERROR(VLOOKUP(C4696,BOTULISMO!$A$3:$C$19,3,FALSE),0)</f>
        <v>0</v>
      </c>
      <c r="M4696" s="2">
        <f>IFERROR(VLOOKUP(C4696,'LEISHMANIOSE VISCERAL'!$A$4:$C$454,3,FALSE),0)</f>
        <v>0</v>
      </c>
      <c r="N4696" s="2">
        <f>IFERROR(VLOOKUP(C4696,'LEISHMANIOSE TEGUMENTAR'!$A$4:$C$1681,3,FALSE),0)</f>
        <v>1</v>
      </c>
      <c r="O4696" s="2">
        <f>IFERROR(VLOOKUP(C4696,'FEBRE AMARELA'!$A$4:$C$38,3,FALSE),0)</f>
        <v>0</v>
      </c>
      <c r="P4696" s="2">
        <f>IFERROR(VLOOKUP(C4696,DENGUE!$A$5:$C$4097,3,FALSE),0)</f>
        <v>53</v>
      </c>
      <c r="Q4696" s="2">
        <f>IFERROR(VLOOKUP(C4696,'HEPATITE VIRAL'!$A$5:$C$3162,3,FALSE),0)</f>
        <v>2</v>
      </c>
      <c r="R4696" s="2">
        <f>IFERROR(VLOOKUP(C4696,'FEBRE MACULOSA'!$A$5:$C$181,3,FALSE),0)</f>
        <v>0</v>
      </c>
      <c r="S4696" s="2">
        <f>IFERROR(VLOOKUP(C4696,LEPTOSPIROSE!$A$5:$C$1176,3,FALSE),0)</f>
        <v>0</v>
      </c>
      <c r="T4696" s="2">
        <f>IFERROR(VLOOKUP(C4696,'DOENÇA DE CHAGAS'!$A$5:$C$100,3,FALSE),0)</f>
        <v>0</v>
      </c>
      <c r="U4696" s="2">
        <f>IFERROR(VLOOKUP(C4696,'PICADAS DE COBRAS'!$A$6:$C$4645,3,FALSE),0)</f>
        <v>57</v>
      </c>
      <c r="V4696">
        <f>IFERROR(VLOOKUP(C4696,'ZIKA VIRUS'!$A$5:$C$2399,3,FALSE),0)</f>
        <v>0</v>
      </c>
      <c r="W4696">
        <f>IFERROR(VLOOKUP(C4696,'FEBRE TIFÓIDE'!$A$5:$C$46,3,FALSE),0)</f>
        <v>0</v>
      </c>
      <c r="X4696">
        <f>IFERROR(VLOOKUP(C4696,HANTAVIROSE!$A$5:$C$153,3,FALSE),0)</f>
        <v>0</v>
      </c>
      <c r="Y4696">
        <f>IFERROR(VLOOKUP(C4696,MENINGITE!$A$5:$C$447,3,FALSE),0)</f>
        <v>0</v>
      </c>
      <c r="Z4696">
        <f>IFERROR(VLOOKUP(C4696,RAIVA!$A$5:$C$16,3,FALSE),0)</f>
        <v>0</v>
      </c>
    </row>
    <row r="4697" spans="1:26" x14ac:dyDescent="0.3">
      <c r="A4697" s="2" t="s">
        <v>5178</v>
      </c>
      <c r="B4697" s="2" t="s">
        <v>5180</v>
      </c>
      <c r="C4697" s="2">
        <v>140050</v>
      </c>
      <c r="D4697" s="2">
        <v>1400506</v>
      </c>
      <c r="E4697" s="2" t="s">
        <v>5178</v>
      </c>
      <c r="F4697" s="2" t="s">
        <v>5180</v>
      </c>
      <c r="G4697" s="2">
        <f>IFERROR(VLOOKUP(D4697,Coordenadas!$A$2:$D$5571,3,FALSE),0)</f>
        <v>0.95165900000000003</v>
      </c>
      <c r="H4697" s="2">
        <f>IFERROR(VLOOKUP(D4697,Coordenadas!$A$2:$D$5571,4,FALSE),0)</f>
        <v>-59.9133</v>
      </c>
      <c r="I4697" s="2" t="s">
        <v>5323</v>
      </c>
      <c r="J4697" s="2">
        <v>6769</v>
      </c>
      <c r="K4697" s="2" t="s">
        <v>5332</v>
      </c>
      <c r="L4697" s="2">
        <f>IFERROR(VLOOKUP(C4697,BOTULISMO!$A$3:$C$19,3,FALSE),0)</f>
        <v>0</v>
      </c>
      <c r="M4697" s="2">
        <f>IFERROR(VLOOKUP(C4697,'LEISHMANIOSE VISCERAL'!$A$4:$C$454,3,FALSE),0)</f>
        <v>0</v>
      </c>
      <c r="N4697" s="2">
        <f>IFERROR(VLOOKUP(C4697,'LEISHMANIOSE TEGUMENTAR'!$A$4:$C$1681,3,FALSE),0)</f>
        <v>10</v>
      </c>
      <c r="O4697" s="2">
        <f>IFERROR(VLOOKUP(C4697,'FEBRE AMARELA'!$A$4:$C$38,3,FALSE),0)</f>
        <v>0</v>
      </c>
      <c r="P4697" s="2">
        <f>IFERROR(VLOOKUP(C4697,DENGUE!$A$5:$C$4097,3,FALSE),0)</f>
        <v>0</v>
      </c>
      <c r="Q4697" s="2">
        <f>IFERROR(VLOOKUP(C4697,'HEPATITE VIRAL'!$A$5:$C$3162,3,FALSE),0)</f>
        <v>2</v>
      </c>
      <c r="R4697" s="2">
        <f>IFERROR(VLOOKUP(C4697,'FEBRE MACULOSA'!$A$5:$C$181,3,FALSE),0)</f>
        <v>0</v>
      </c>
      <c r="S4697" s="2">
        <f>IFERROR(VLOOKUP(C4697,LEPTOSPIROSE!$A$5:$C$1176,3,FALSE),0)</f>
        <v>0</v>
      </c>
      <c r="T4697" s="2">
        <f>IFERROR(VLOOKUP(C4697,'DOENÇA DE CHAGAS'!$A$5:$C$100,3,FALSE),0)</f>
        <v>0</v>
      </c>
      <c r="U4697" s="2">
        <f>IFERROR(VLOOKUP(C4697,'PICADAS DE COBRAS'!$A$6:$C$4645,3,FALSE),0)</f>
        <v>20</v>
      </c>
      <c r="V4697">
        <f>IFERROR(VLOOKUP(C4697,'ZIKA VIRUS'!$A$5:$C$2399,3,FALSE),0)</f>
        <v>0</v>
      </c>
      <c r="W4697">
        <f>IFERROR(VLOOKUP(C4697,'FEBRE TIFÓIDE'!$A$5:$C$46,3,FALSE),0)</f>
        <v>0</v>
      </c>
      <c r="X4697">
        <f>IFERROR(VLOOKUP(C4697,HANTAVIROSE!$A$5:$C$153,3,FALSE),0)</f>
        <v>0</v>
      </c>
      <c r="Y4697">
        <f>IFERROR(VLOOKUP(C4697,MENINGITE!$A$5:$C$447,3,FALSE),0)</f>
        <v>0</v>
      </c>
      <c r="Z4697">
        <f>IFERROR(VLOOKUP(C4697,RAIVA!$A$5:$C$16,3,FALSE),0)</f>
        <v>0</v>
      </c>
    </row>
    <row r="4698" spans="1:26" x14ac:dyDescent="0.3">
      <c r="A4698" s="2" t="s">
        <v>2258</v>
      </c>
      <c r="B4698" s="2" t="s">
        <v>2276</v>
      </c>
      <c r="C4698" s="2">
        <v>330500</v>
      </c>
      <c r="D4698" s="2">
        <v>3305000</v>
      </c>
      <c r="E4698" s="2" t="s">
        <v>2258</v>
      </c>
      <c r="F4698" s="2" t="s">
        <v>2276</v>
      </c>
      <c r="G4698" s="2">
        <f>IFERROR(VLOOKUP(D4698,Coordenadas!$A$2:$D$5571,3,FALSE),0)</f>
        <v>-21.638000000000002</v>
      </c>
      <c r="H4698" s="2">
        <f>IFERROR(VLOOKUP(D4698,Coordenadas!$A$2:$D$5571,4,FALSE),0)</f>
        <v>-41.044600000000003</v>
      </c>
      <c r="I4698" s="2" t="s">
        <v>5325</v>
      </c>
      <c r="J4698" s="2">
        <v>32747</v>
      </c>
      <c r="K4698" s="2" t="s">
        <v>5330</v>
      </c>
      <c r="L4698" s="2">
        <f>IFERROR(VLOOKUP(C4698,BOTULISMO!$A$3:$C$19,3,FALSE),0)</f>
        <v>0</v>
      </c>
      <c r="M4698" s="2">
        <f>IFERROR(VLOOKUP(C4698,'LEISHMANIOSE VISCERAL'!$A$4:$C$454,3,FALSE),0)</f>
        <v>0</v>
      </c>
      <c r="N4698" s="2">
        <f>IFERROR(VLOOKUP(C4698,'LEISHMANIOSE TEGUMENTAR'!$A$4:$C$1681,3,FALSE),0)</f>
        <v>0</v>
      </c>
      <c r="O4698" s="2">
        <f>IFERROR(VLOOKUP(C4698,'FEBRE AMARELA'!$A$4:$C$38,3,FALSE),0)</f>
        <v>0</v>
      </c>
      <c r="P4698" s="2">
        <f>IFERROR(VLOOKUP(C4698,DENGUE!$A$5:$C$4097,3,FALSE),0)</f>
        <v>0</v>
      </c>
      <c r="Q4698" s="2">
        <f>IFERROR(VLOOKUP(C4698,'HEPATITE VIRAL'!$A$5:$C$3162,3,FALSE),0)</f>
        <v>5</v>
      </c>
      <c r="R4698" s="2">
        <f>IFERROR(VLOOKUP(C4698,'FEBRE MACULOSA'!$A$5:$C$181,3,FALSE),0)</f>
        <v>0</v>
      </c>
      <c r="S4698" s="2">
        <f>IFERROR(VLOOKUP(C4698,LEPTOSPIROSE!$A$5:$C$1176,3,FALSE),0)</f>
        <v>1</v>
      </c>
      <c r="T4698" s="2">
        <f>IFERROR(VLOOKUP(C4698,'DOENÇA DE CHAGAS'!$A$5:$C$100,3,FALSE),0)</f>
        <v>0</v>
      </c>
      <c r="U4698" s="2">
        <f>IFERROR(VLOOKUP(C4698,'PICADAS DE COBRAS'!$A$6:$C$4645,3,FALSE),0)</f>
        <v>0</v>
      </c>
      <c r="V4698">
        <f>IFERROR(VLOOKUP(C4698,'ZIKA VIRUS'!$A$5:$C$2399,3,FALSE),0)</f>
        <v>0</v>
      </c>
      <c r="W4698">
        <f>IFERROR(VLOOKUP(C4698,'FEBRE TIFÓIDE'!$A$5:$C$46,3,FALSE),0)</f>
        <v>0</v>
      </c>
      <c r="X4698">
        <f>IFERROR(VLOOKUP(C4698,HANTAVIROSE!$A$5:$C$153,3,FALSE),0)</f>
        <v>0</v>
      </c>
      <c r="Y4698">
        <f>IFERROR(VLOOKUP(C4698,MENINGITE!$A$5:$C$447,3,FALSE),0)</f>
        <v>0</v>
      </c>
      <c r="Z4698">
        <f>IFERROR(VLOOKUP(C4698,RAIVA!$A$5:$C$16,3,FALSE),0)</f>
        <v>0</v>
      </c>
    </row>
    <row r="4699" spans="1:26" x14ac:dyDescent="0.3">
      <c r="A4699" s="2" t="s">
        <v>1637</v>
      </c>
      <c r="B4699" s="2" t="s">
        <v>1729</v>
      </c>
      <c r="C4699" s="2">
        <v>354910</v>
      </c>
      <c r="D4699" s="2">
        <v>3549102</v>
      </c>
      <c r="E4699" s="2" t="s">
        <v>1637</v>
      </c>
      <c r="F4699" s="2" t="s">
        <v>1729</v>
      </c>
      <c r="G4699" s="2">
        <f>IFERROR(VLOOKUP(D4699,Coordenadas!$A$2:$D$5571,3,FALSE),0)</f>
        <v>-21.970700000000001</v>
      </c>
      <c r="H4699" s="2">
        <f>IFERROR(VLOOKUP(D4699,Coordenadas!$A$2:$D$5571,4,FALSE),0)</f>
        <v>-46.794400000000003</v>
      </c>
      <c r="I4699" s="2" t="s">
        <v>5325</v>
      </c>
      <c r="J4699" s="2">
        <v>83639</v>
      </c>
      <c r="K4699" s="2" t="s">
        <v>5331</v>
      </c>
      <c r="L4699" s="2">
        <f>IFERROR(VLOOKUP(C4699,BOTULISMO!$A$3:$C$19,3,FALSE),0)</f>
        <v>0</v>
      </c>
      <c r="M4699" s="2">
        <f>IFERROR(VLOOKUP(C4699,'LEISHMANIOSE VISCERAL'!$A$4:$C$454,3,FALSE),0)</f>
        <v>0</v>
      </c>
      <c r="N4699" s="2">
        <f>IFERROR(VLOOKUP(C4699,'LEISHMANIOSE TEGUMENTAR'!$A$4:$C$1681,3,FALSE),0)</f>
        <v>0</v>
      </c>
      <c r="O4699" s="2">
        <f>IFERROR(VLOOKUP(C4699,'FEBRE AMARELA'!$A$4:$C$38,3,FALSE),0)</f>
        <v>0</v>
      </c>
      <c r="P4699" s="2">
        <f>IFERROR(VLOOKUP(C4699,DENGUE!$A$5:$C$4097,3,FALSE),0)</f>
        <v>1991</v>
      </c>
      <c r="Q4699" s="2">
        <f>IFERROR(VLOOKUP(C4699,'HEPATITE VIRAL'!$A$5:$C$3162,3,FALSE),0)</f>
        <v>44</v>
      </c>
      <c r="R4699" s="2">
        <f>IFERROR(VLOOKUP(C4699,'FEBRE MACULOSA'!$A$5:$C$181,3,FALSE),0)</f>
        <v>0</v>
      </c>
      <c r="S4699" s="2">
        <f>IFERROR(VLOOKUP(C4699,LEPTOSPIROSE!$A$5:$C$1176,3,FALSE),0)</f>
        <v>2</v>
      </c>
      <c r="T4699" s="2">
        <f>IFERROR(VLOOKUP(C4699,'DOENÇA DE CHAGAS'!$A$5:$C$100,3,FALSE),0)</f>
        <v>0</v>
      </c>
      <c r="U4699" s="2">
        <f>IFERROR(VLOOKUP(C4699,'PICADAS DE COBRAS'!$A$6:$C$4645,3,FALSE),0)</f>
        <v>7</v>
      </c>
      <c r="V4699">
        <f>IFERROR(VLOOKUP(C4699,'ZIKA VIRUS'!$A$5:$C$2399,3,FALSE),0)</f>
        <v>1</v>
      </c>
      <c r="W4699">
        <f>IFERROR(VLOOKUP(C4699,'FEBRE TIFÓIDE'!$A$5:$C$46,3,FALSE),0)</f>
        <v>0</v>
      </c>
      <c r="X4699">
        <f>IFERROR(VLOOKUP(C4699,HANTAVIROSE!$A$5:$C$153,3,FALSE),0)</f>
        <v>0</v>
      </c>
      <c r="Y4699">
        <f>IFERROR(VLOOKUP(C4699,MENINGITE!$A$5:$C$447,3,FALSE),0)</f>
        <v>1</v>
      </c>
      <c r="Z4699">
        <f>IFERROR(VLOOKUP(C4699,RAIVA!$A$5:$C$16,3,FALSE),0)</f>
        <v>0</v>
      </c>
    </row>
    <row r="4700" spans="1:26" x14ac:dyDescent="0.3">
      <c r="A4700" s="2" t="s">
        <v>4490</v>
      </c>
      <c r="B4700" s="2" t="s">
        <v>4522</v>
      </c>
      <c r="C4700" s="2">
        <v>220985</v>
      </c>
      <c r="D4700" s="2">
        <v>2209856</v>
      </c>
      <c r="E4700" s="2" t="s">
        <v>4490</v>
      </c>
      <c r="F4700" s="2" t="s">
        <v>4522</v>
      </c>
      <c r="G4700" s="2">
        <f>IFERROR(VLOOKUP(D4700,Coordenadas!$A$2:$D$5571,3,FALSE),0)</f>
        <v>-6.81203</v>
      </c>
      <c r="H4700" s="2">
        <f>IFERROR(VLOOKUP(D4700,Coordenadas!$A$2:$D$5571,4,FALSE),0)</f>
        <v>-41.341500000000003</v>
      </c>
      <c r="I4700" s="2" t="s">
        <v>5324</v>
      </c>
      <c r="J4700" s="2">
        <v>4445</v>
      </c>
      <c r="K4700" s="2" t="s">
        <v>5332</v>
      </c>
      <c r="L4700" s="2">
        <f>IFERROR(VLOOKUP(C4700,BOTULISMO!$A$3:$C$19,3,FALSE),0)</f>
        <v>0</v>
      </c>
      <c r="M4700" s="2">
        <f>IFERROR(VLOOKUP(C4700,'LEISHMANIOSE VISCERAL'!$A$4:$C$454,3,FALSE),0)</f>
        <v>0</v>
      </c>
      <c r="N4700" s="2">
        <f>IFERROR(VLOOKUP(C4700,'LEISHMANIOSE TEGUMENTAR'!$A$4:$C$1681,3,FALSE),0)</f>
        <v>0</v>
      </c>
      <c r="O4700" s="2">
        <f>IFERROR(VLOOKUP(C4700,'FEBRE AMARELA'!$A$4:$C$38,3,FALSE),0)</f>
        <v>0</v>
      </c>
      <c r="P4700" s="2">
        <f>IFERROR(VLOOKUP(C4700,DENGUE!$A$5:$C$4097,3,FALSE),0)</f>
        <v>0</v>
      </c>
      <c r="Q4700" s="2">
        <f>IFERROR(VLOOKUP(C4700,'HEPATITE VIRAL'!$A$5:$C$3162,3,FALSE),0)</f>
        <v>0</v>
      </c>
      <c r="R4700" s="2">
        <f>IFERROR(VLOOKUP(C4700,'FEBRE MACULOSA'!$A$5:$C$181,3,FALSE),0)</f>
        <v>0</v>
      </c>
      <c r="S4700" s="2">
        <f>IFERROR(VLOOKUP(C4700,LEPTOSPIROSE!$A$5:$C$1176,3,FALSE),0)</f>
        <v>0</v>
      </c>
      <c r="T4700" s="2">
        <f>IFERROR(VLOOKUP(C4700,'DOENÇA DE CHAGAS'!$A$5:$C$100,3,FALSE),0)</f>
        <v>0</v>
      </c>
      <c r="U4700" s="2">
        <f>IFERROR(VLOOKUP(C4700,'PICADAS DE COBRAS'!$A$6:$C$4645,3,FALSE),0)</f>
        <v>0</v>
      </c>
      <c r="V4700">
        <f>IFERROR(VLOOKUP(C4700,'ZIKA VIRUS'!$A$5:$C$2399,3,FALSE),0)</f>
        <v>0</v>
      </c>
      <c r="W4700">
        <f>IFERROR(VLOOKUP(C4700,'FEBRE TIFÓIDE'!$A$5:$C$46,3,FALSE),0)</f>
        <v>0</v>
      </c>
      <c r="X4700">
        <f>IFERROR(VLOOKUP(C4700,HANTAVIROSE!$A$5:$C$153,3,FALSE),0)</f>
        <v>0</v>
      </c>
      <c r="Y4700">
        <f>IFERROR(VLOOKUP(C4700,MENINGITE!$A$5:$C$447,3,FALSE),0)</f>
        <v>0</v>
      </c>
      <c r="Z4700">
        <f>IFERROR(VLOOKUP(C4700,RAIVA!$A$5:$C$16,3,FALSE),0)</f>
        <v>0</v>
      </c>
    </row>
    <row r="4701" spans="1:26" x14ac:dyDescent="0.3">
      <c r="A4701" s="2" t="s">
        <v>4490</v>
      </c>
      <c r="B4701" s="2" t="s">
        <v>4521</v>
      </c>
      <c r="C4701" s="2">
        <v>220987</v>
      </c>
      <c r="D4701" s="2">
        <v>2209872</v>
      </c>
      <c r="E4701" s="2" t="s">
        <v>4490</v>
      </c>
      <c r="F4701" s="2" t="s">
        <v>4521</v>
      </c>
      <c r="G4701" s="2">
        <f>IFERROR(VLOOKUP(D4701,Coordenadas!$A$2:$D$5571,3,FALSE),0)</f>
        <v>-3.9549699999999999</v>
      </c>
      <c r="H4701" s="2">
        <f>IFERROR(VLOOKUP(D4701,Coordenadas!$A$2:$D$5571,4,FALSE),0)</f>
        <v>-41.256900000000002</v>
      </c>
      <c r="I4701" s="2" t="s">
        <v>5324</v>
      </c>
      <c r="J4701" s="2">
        <v>5608</v>
      </c>
      <c r="K4701" s="2" t="s">
        <v>5332</v>
      </c>
      <c r="L4701" s="2">
        <f>IFERROR(VLOOKUP(C4701,BOTULISMO!$A$3:$C$19,3,FALSE),0)</f>
        <v>0</v>
      </c>
      <c r="M4701" s="2">
        <f>IFERROR(VLOOKUP(C4701,'LEISHMANIOSE VISCERAL'!$A$4:$C$454,3,FALSE),0)</f>
        <v>0</v>
      </c>
      <c r="N4701" s="2">
        <f>IFERROR(VLOOKUP(C4701,'LEISHMANIOSE TEGUMENTAR'!$A$4:$C$1681,3,FALSE),0)</f>
        <v>1</v>
      </c>
      <c r="O4701" s="2">
        <f>IFERROR(VLOOKUP(C4701,'FEBRE AMARELA'!$A$4:$C$38,3,FALSE),0)</f>
        <v>0</v>
      </c>
      <c r="P4701" s="2">
        <f>IFERROR(VLOOKUP(C4701,DENGUE!$A$5:$C$4097,3,FALSE),0)</f>
        <v>0</v>
      </c>
      <c r="Q4701" s="2">
        <f>IFERROR(VLOOKUP(C4701,'HEPATITE VIRAL'!$A$5:$C$3162,3,FALSE),0)</f>
        <v>0</v>
      </c>
      <c r="R4701" s="2">
        <f>IFERROR(VLOOKUP(C4701,'FEBRE MACULOSA'!$A$5:$C$181,3,FALSE),0)</f>
        <v>0</v>
      </c>
      <c r="S4701" s="2">
        <f>IFERROR(VLOOKUP(C4701,LEPTOSPIROSE!$A$5:$C$1176,3,FALSE),0)</f>
        <v>0</v>
      </c>
      <c r="T4701" s="2">
        <f>IFERROR(VLOOKUP(C4701,'DOENÇA DE CHAGAS'!$A$5:$C$100,3,FALSE),0)</f>
        <v>0</v>
      </c>
      <c r="U4701" s="2">
        <f>IFERROR(VLOOKUP(C4701,'PICADAS DE COBRAS'!$A$6:$C$4645,3,FALSE),0)</f>
        <v>1</v>
      </c>
      <c r="V4701">
        <f>IFERROR(VLOOKUP(C4701,'ZIKA VIRUS'!$A$5:$C$2399,3,FALSE),0)</f>
        <v>0</v>
      </c>
      <c r="W4701">
        <f>IFERROR(VLOOKUP(C4701,'FEBRE TIFÓIDE'!$A$5:$C$46,3,FALSE),0)</f>
        <v>0</v>
      </c>
      <c r="X4701">
        <f>IFERROR(VLOOKUP(C4701,HANTAVIROSE!$A$5:$C$153,3,FALSE),0)</f>
        <v>0</v>
      </c>
      <c r="Y4701">
        <f>IFERROR(VLOOKUP(C4701,MENINGITE!$A$5:$C$447,3,FALSE),0)</f>
        <v>0</v>
      </c>
      <c r="Z4701">
        <f>IFERROR(VLOOKUP(C4701,RAIVA!$A$5:$C$16,3,FALSE),0)</f>
        <v>0</v>
      </c>
    </row>
    <row r="4702" spans="1:26" x14ac:dyDescent="0.3">
      <c r="A4702" s="2" t="s">
        <v>2425</v>
      </c>
      <c r="B4702" s="2" t="s">
        <v>2547</v>
      </c>
      <c r="C4702" s="2">
        <v>316225</v>
      </c>
      <c r="D4702" s="2">
        <v>3162252</v>
      </c>
      <c r="E4702" s="2" t="s">
        <v>2425</v>
      </c>
      <c r="F4702" s="2" t="s">
        <v>2547</v>
      </c>
      <c r="G4702" s="2">
        <f>IFERROR(VLOOKUP(D4702,Coordenadas!$A$2:$D$5571,3,FALSE),0)</f>
        <v>-16.845500000000001</v>
      </c>
      <c r="H4702" s="2">
        <f>IFERROR(VLOOKUP(D4702,Coordenadas!$A$2:$D$5571,4,FALSE),0)</f>
        <v>-44.350700000000003</v>
      </c>
      <c r="I4702" s="2" t="s">
        <v>5325</v>
      </c>
      <c r="J4702" s="2">
        <v>4656</v>
      </c>
      <c r="K4702" s="2" t="s">
        <v>5332</v>
      </c>
      <c r="L4702" s="2">
        <f>IFERROR(VLOOKUP(C4702,BOTULISMO!$A$3:$C$19,3,FALSE),0)</f>
        <v>0</v>
      </c>
      <c r="M4702" s="2">
        <f>IFERROR(VLOOKUP(C4702,'LEISHMANIOSE VISCERAL'!$A$4:$C$454,3,FALSE),0)</f>
        <v>0</v>
      </c>
      <c r="N4702" s="2">
        <f>IFERROR(VLOOKUP(C4702,'LEISHMANIOSE TEGUMENTAR'!$A$4:$C$1681,3,FALSE),0)</f>
        <v>0</v>
      </c>
      <c r="O4702" s="2">
        <f>IFERROR(VLOOKUP(C4702,'FEBRE AMARELA'!$A$4:$C$38,3,FALSE),0)</f>
        <v>0</v>
      </c>
      <c r="P4702" s="2">
        <f>IFERROR(VLOOKUP(C4702,DENGUE!$A$5:$C$4097,3,FALSE),0)</f>
        <v>1</v>
      </c>
      <c r="Q4702" s="2">
        <f>IFERROR(VLOOKUP(C4702,'HEPATITE VIRAL'!$A$5:$C$3162,3,FALSE),0)</f>
        <v>0</v>
      </c>
      <c r="R4702" s="2">
        <f>IFERROR(VLOOKUP(C4702,'FEBRE MACULOSA'!$A$5:$C$181,3,FALSE),0)</f>
        <v>0</v>
      </c>
      <c r="S4702" s="2">
        <f>IFERROR(VLOOKUP(C4702,LEPTOSPIROSE!$A$5:$C$1176,3,FALSE),0)</f>
        <v>0</v>
      </c>
      <c r="T4702" s="2">
        <f>IFERROR(VLOOKUP(C4702,'DOENÇA DE CHAGAS'!$A$5:$C$100,3,FALSE),0)</f>
        <v>0</v>
      </c>
      <c r="U4702" s="2">
        <f>IFERROR(VLOOKUP(C4702,'PICADAS DE COBRAS'!$A$6:$C$4645,3,FALSE),0)</f>
        <v>10</v>
      </c>
      <c r="V4702">
        <f>IFERROR(VLOOKUP(C4702,'ZIKA VIRUS'!$A$5:$C$2399,3,FALSE),0)</f>
        <v>5</v>
      </c>
      <c r="W4702">
        <f>IFERROR(VLOOKUP(C4702,'FEBRE TIFÓIDE'!$A$5:$C$46,3,FALSE),0)</f>
        <v>0</v>
      </c>
      <c r="X4702">
        <f>IFERROR(VLOOKUP(C4702,HANTAVIROSE!$A$5:$C$153,3,FALSE),0)</f>
        <v>0</v>
      </c>
      <c r="Y4702">
        <f>IFERROR(VLOOKUP(C4702,MENINGITE!$A$5:$C$447,3,FALSE),0)</f>
        <v>0</v>
      </c>
      <c r="Z4702">
        <f>IFERROR(VLOOKUP(C4702,RAIVA!$A$5:$C$16,3,FALSE),0)</f>
        <v>0</v>
      </c>
    </row>
    <row r="4703" spans="1:26" x14ac:dyDescent="0.3">
      <c r="A4703" s="2" t="s">
        <v>2425</v>
      </c>
      <c r="B4703" s="2" t="s">
        <v>2546</v>
      </c>
      <c r="C4703" s="2">
        <v>316230</v>
      </c>
      <c r="D4703" s="2">
        <v>3162302</v>
      </c>
      <c r="E4703" s="2" t="s">
        <v>2425</v>
      </c>
      <c r="F4703" s="2" t="s">
        <v>2546</v>
      </c>
      <c r="G4703" s="2">
        <f>IFERROR(VLOOKUP(D4703,Coordenadas!$A$2:$D$5571,3,FALSE),0)</f>
        <v>-21.928000000000001</v>
      </c>
      <c r="H4703" s="2">
        <f>IFERROR(VLOOKUP(D4703,Coordenadas!$A$2:$D$5571,4,FALSE),0)</f>
        <v>-45.929699999999997</v>
      </c>
      <c r="I4703" s="2" t="s">
        <v>5325</v>
      </c>
      <c r="J4703" s="2">
        <v>2731</v>
      </c>
      <c r="K4703" s="2" t="s">
        <v>5332</v>
      </c>
      <c r="L4703" s="2">
        <f>IFERROR(VLOOKUP(C4703,BOTULISMO!$A$3:$C$19,3,FALSE),0)</f>
        <v>0</v>
      </c>
      <c r="M4703" s="2">
        <f>IFERROR(VLOOKUP(C4703,'LEISHMANIOSE VISCERAL'!$A$4:$C$454,3,FALSE),0)</f>
        <v>0</v>
      </c>
      <c r="N4703" s="2">
        <f>IFERROR(VLOOKUP(C4703,'LEISHMANIOSE TEGUMENTAR'!$A$4:$C$1681,3,FALSE),0)</f>
        <v>0</v>
      </c>
      <c r="O4703" s="2">
        <f>IFERROR(VLOOKUP(C4703,'FEBRE AMARELA'!$A$4:$C$38,3,FALSE),0)</f>
        <v>0</v>
      </c>
      <c r="P4703" s="2">
        <f>IFERROR(VLOOKUP(C4703,DENGUE!$A$5:$C$4097,3,FALSE),0)</f>
        <v>0</v>
      </c>
      <c r="Q4703" s="2">
        <f>IFERROR(VLOOKUP(C4703,'HEPATITE VIRAL'!$A$5:$C$3162,3,FALSE),0)</f>
        <v>0</v>
      </c>
      <c r="R4703" s="2">
        <f>IFERROR(VLOOKUP(C4703,'FEBRE MACULOSA'!$A$5:$C$181,3,FALSE),0)</f>
        <v>0</v>
      </c>
      <c r="S4703" s="2">
        <f>IFERROR(VLOOKUP(C4703,LEPTOSPIROSE!$A$5:$C$1176,3,FALSE),0)</f>
        <v>0</v>
      </c>
      <c r="T4703" s="2">
        <f>IFERROR(VLOOKUP(C4703,'DOENÇA DE CHAGAS'!$A$5:$C$100,3,FALSE),0)</f>
        <v>0</v>
      </c>
      <c r="U4703" s="2">
        <f>IFERROR(VLOOKUP(C4703,'PICADAS DE COBRAS'!$A$6:$C$4645,3,FALSE),0)</f>
        <v>0</v>
      </c>
      <c r="V4703">
        <f>IFERROR(VLOOKUP(C4703,'ZIKA VIRUS'!$A$5:$C$2399,3,FALSE),0)</f>
        <v>0</v>
      </c>
      <c r="W4703">
        <f>IFERROR(VLOOKUP(C4703,'FEBRE TIFÓIDE'!$A$5:$C$46,3,FALSE),0)</f>
        <v>0</v>
      </c>
      <c r="X4703">
        <f>IFERROR(VLOOKUP(C4703,HANTAVIROSE!$A$5:$C$153,3,FALSE),0)</f>
        <v>0</v>
      </c>
      <c r="Y4703">
        <f>IFERROR(VLOOKUP(C4703,MENINGITE!$A$5:$C$447,3,FALSE),0)</f>
        <v>0</v>
      </c>
      <c r="Z4703">
        <f>IFERROR(VLOOKUP(C4703,RAIVA!$A$5:$C$16,3,FALSE),0)</f>
        <v>0</v>
      </c>
    </row>
    <row r="4704" spans="1:26" x14ac:dyDescent="0.3">
      <c r="A4704" s="2" t="s">
        <v>3</v>
      </c>
      <c r="B4704" s="2" t="s">
        <v>32</v>
      </c>
      <c r="C4704" s="2">
        <v>522005</v>
      </c>
      <c r="D4704" s="2">
        <v>5220058</v>
      </c>
      <c r="E4704" s="2" t="s">
        <v>3</v>
      </c>
      <c r="F4704" s="2" t="s">
        <v>32</v>
      </c>
      <c r="G4704" s="2">
        <f>IFERROR(VLOOKUP(D4704,Coordenadas!$A$2:$D$5571,3,FALSE),0)</f>
        <v>-16.8126</v>
      </c>
      <c r="H4704" s="2">
        <f>IFERROR(VLOOKUP(D4704,Coordenadas!$A$2:$D$5571,4,FALSE),0)</f>
        <v>-50.409199999999998</v>
      </c>
      <c r="I4704" s="2" t="s">
        <v>5327</v>
      </c>
      <c r="J4704" s="2">
        <v>1689</v>
      </c>
      <c r="K4704" s="2" t="s">
        <v>5332</v>
      </c>
      <c r="L4704" s="2">
        <f>IFERROR(VLOOKUP(C4704,BOTULISMO!$A$3:$C$19,3,FALSE),0)</f>
        <v>0</v>
      </c>
      <c r="M4704" s="2">
        <f>IFERROR(VLOOKUP(C4704,'LEISHMANIOSE VISCERAL'!$A$4:$C$454,3,FALSE),0)</f>
        <v>0</v>
      </c>
      <c r="N4704" s="2">
        <f>IFERROR(VLOOKUP(C4704,'LEISHMANIOSE TEGUMENTAR'!$A$4:$C$1681,3,FALSE),0)</f>
        <v>0</v>
      </c>
      <c r="O4704" s="2">
        <f>IFERROR(VLOOKUP(C4704,'FEBRE AMARELA'!$A$4:$C$38,3,FALSE),0)</f>
        <v>0</v>
      </c>
      <c r="P4704" s="2">
        <f>IFERROR(VLOOKUP(C4704,DENGUE!$A$5:$C$4097,3,FALSE),0)</f>
        <v>0</v>
      </c>
      <c r="Q4704" s="2">
        <f>IFERROR(VLOOKUP(C4704,'HEPATITE VIRAL'!$A$5:$C$3162,3,FALSE),0)</f>
        <v>5</v>
      </c>
      <c r="R4704" s="2">
        <f>IFERROR(VLOOKUP(C4704,'FEBRE MACULOSA'!$A$5:$C$181,3,FALSE),0)</f>
        <v>0</v>
      </c>
      <c r="S4704" s="2">
        <f>IFERROR(VLOOKUP(C4704,LEPTOSPIROSE!$A$5:$C$1176,3,FALSE),0)</f>
        <v>0</v>
      </c>
      <c r="T4704" s="2">
        <f>IFERROR(VLOOKUP(C4704,'DOENÇA DE CHAGAS'!$A$5:$C$100,3,FALSE),0)</f>
        <v>0</v>
      </c>
      <c r="U4704" s="2">
        <f>IFERROR(VLOOKUP(C4704,'PICADAS DE COBRAS'!$A$6:$C$4645,3,FALSE),0)</f>
        <v>12</v>
      </c>
      <c r="V4704">
        <f>IFERROR(VLOOKUP(C4704,'ZIKA VIRUS'!$A$5:$C$2399,3,FALSE),0)</f>
        <v>4</v>
      </c>
      <c r="W4704">
        <f>IFERROR(VLOOKUP(C4704,'FEBRE TIFÓIDE'!$A$5:$C$46,3,FALSE),0)</f>
        <v>0</v>
      </c>
      <c r="X4704">
        <f>IFERROR(VLOOKUP(C4704,HANTAVIROSE!$A$5:$C$153,3,FALSE),0)</f>
        <v>0</v>
      </c>
      <c r="Y4704">
        <f>IFERROR(VLOOKUP(C4704,MENINGITE!$A$5:$C$447,3,FALSE),0)</f>
        <v>0</v>
      </c>
      <c r="Z4704">
        <f>IFERROR(VLOOKUP(C4704,RAIVA!$A$5:$C$16,3,FALSE),0)</f>
        <v>0</v>
      </c>
    </row>
    <row r="4705" spans="1:26" x14ac:dyDescent="0.3">
      <c r="A4705" s="2" t="s">
        <v>5044</v>
      </c>
      <c r="B4705" s="2" t="s">
        <v>5064</v>
      </c>
      <c r="C4705" s="2">
        <v>150746</v>
      </c>
      <c r="D4705" s="2">
        <v>1507466</v>
      </c>
      <c r="E4705" s="2" t="s">
        <v>5044</v>
      </c>
      <c r="F4705" s="2" t="s">
        <v>5064</v>
      </c>
      <c r="G4705" s="2">
        <f>IFERROR(VLOOKUP(D4705,Coordenadas!$A$2:$D$5571,3,FALSE),0)</f>
        <v>-0.85788500000000001</v>
      </c>
      <c r="H4705" s="2">
        <f>IFERROR(VLOOKUP(D4705,Coordenadas!$A$2:$D$5571,4,FALSE),0)</f>
        <v>-47.917999999999999</v>
      </c>
      <c r="I4705" s="2" t="s">
        <v>5323</v>
      </c>
      <c r="J4705" s="2">
        <v>5265</v>
      </c>
      <c r="K4705" s="2" t="s">
        <v>5332</v>
      </c>
      <c r="L4705" s="2">
        <f>IFERROR(VLOOKUP(C4705,BOTULISMO!$A$3:$C$19,3,FALSE),0)</f>
        <v>0</v>
      </c>
      <c r="M4705" s="2">
        <f>IFERROR(VLOOKUP(C4705,'LEISHMANIOSE VISCERAL'!$A$4:$C$454,3,FALSE),0)</f>
        <v>0</v>
      </c>
      <c r="N4705" s="2">
        <f>IFERROR(VLOOKUP(C4705,'LEISHMANIOSE TEGUMENTAR'!$A$4:$C$1681,3,FALSE),0)</f>
        <v>1</v>
      </c>
      <c r="O4705" s="2">
        <f>IFERROR(VLOOKUP(C4705,'FEBRE AMARELA'!$A$4:$C$38,3,FALSE),0)</f>
        <v>0</v>
      </c>
      <c r="P4705" s="2">
        <f>IFERROR(VLOOKUP(C4705,DENGUE!$A$5:$C$4097,3,FALSE),0)</f>
        <v>0</v>
      </c>
      <c r="Q4705" s="2">
        <f>IFERROR(VLOOKUP(C4705,'HEPATITE VIRAL'!$A$5:$C$3162,3,FALSE),0)</f>
        <v>1</v>
      </c>
      <c r="R4705" s="2">
        <f>IFERROR(VLOOKUP(C4705,'FEBRE MACULOSA'!$A$5:$C$181,3,FALSE),0)</f>
        <v>0</v>
      </c>
      <c r="S4705" s="2">
        <f>IFERROR(VLOOKUP(C4705,LEPTOSPIROSE!$A$5:$C$1176,3,FALSE),0)</f>
        <v>1</v>
      </c>
      <c r="T4705" s="2">
        <f>IFERROR(VLOOKUP(C4705,'DOENÇA DE CHAGAS'!$A$5:$C$100,3,FALSE),0)</f>
        <v>0</v>
      </c>
      <c r="U4705" s="2">
        <f>IFERROR(VLOOKUP(C4705,'PICADAS DE COBRAS'!$A$6:$C$4645,3,FALSE),0)</f>
        <v>1</v>
      </c>
      <c r="V4705">
        <f>IFERROR(VLOOKUP(C4705,'ZIKA VIRUS'!$A$5:$C$2399,3,FALSE),0)</f>
        <v>0</v>
      </c>
      <c r="W4705">
        <f>IFERROR(VLOOKUP(C4705,'FEBRE TIFÓIDE'!$A$5:$C$46,3,FALSE),0)</f>
        <v>0</v>
      </c>
      <c r="X4705">
        <f>IFERROR(VLOOKUP(C4705,HANTAVIROSE!$A$5:$C$153,3,FALSE),0)</f>
        <v>0</v>
      </c>
      <c r="Y4705">
        <f>IFERROR(VLOOKUP(C4705,MENINGITE!$A$5:$C$447,3,FALSE),0)</f>
        <v>0</v>
      </c>
      <c r="Z4705">
        <f>IFERROR(VLOOKUP(C4705,RAIVA!$A$5:$C$16,3,FALSE),0)</f>
        <v>0</v>
      </c>
    </row>
    <row r="4706" spans="1:26" x14ac:dyDescent="0.3">
      <c r="A4706" s="2" t="s">
        <v>2425</v>
      </c>
      <c r="B4706" s="2" t="s">
        <v>2545</v>
      </c>
      <c r="C4706" s="2">
        <v>316240</v>
      </c>
      <c r="D4706" s="2">
        <v>3162401</v>
      </c>
      <c r="E4706" s="2" t="s">
        <v>2425</v>
      </c>
      <c r="F4706" s="2" t="s">
        <v>2545</v>
      </c>
      <c r="G4706" s="2">
        <f>IFERROR(VLOOKUP(D4706,Coordenadas!$A$2:$D$5571,3,FALSE),0)</f>
        <v>-15.927099999999999</v>
      </c>
      <c r="H4706" s="2">
        <f>IFERROR(VLOOKUP(D4706,Coordenadas!$A$2:$D$5571,4,FALSE),0)</f>
        <v>-44.009599999999999</v>
      </c>
      <c r="I4706" s="2" t="s">
        <v>5325</v>
      </c>
      <c r="J4706" s="2">
        <v>25358</v>
      </c>
      <c r="K4706" s="2" t="s">
        <v>5330</v>
      </c>
      <c r="L4706" s="2">
        <f>IFERROR(VLOOKUP(C4706,BOTULISMO!$A$3:$C$19,3,FALSE),0)</f>
        <v>0</v>
      </c>
      <c r="M4706" s="2">
        <f>IFERROR(VLOOKUP(C4706,'LEISHMANIOSE VISCERAL'!$A$4:$C$454,3,FALSE),0)</f>
        <v>14</v>
      </c>
      <c r="N4706" s="2">
        <f>IFERROR(VLOOKUP(C4706,'LEISHMANIOSE TEGUMENTAR'!$A$4:$C$1681,3,FALSE),0)</f>
        <v>18</v>
      </c>
      <c r="O4706" s="2">
        <f>IFERROR(VLOOKUP(C4706,'FEBRE AMARELA'!$A$4:$C$38,3,FALSE),0)</f>
        <v>0</v>
      </c>
      <c r="P4706" s="2">
        <f>IFERROR(VLOOKUP(C4706,DENGUE!$A$5:$C$4097,3,FALSE),0)</f>
        <v>31</v>
      </c>
      <c r="Q4706" s="2">
        <f>IFERROR(VLOOKUP(C4706,'HEPATITE VIRAL'!$A$5:$C$3162,3,FALSE),0)</f>
        <v>0</v>
      </c>
      <c r="R4706" s="2">
        <f>IFERROR(VLOOKUP(C4706,'FEBRE MACULOSA'!$A$5:$C$181,3,FALSE),0)</f>
        <v>0</v>
      </c>
      <c r="S4706" s="2">
        <f>IFERROR(VLOOKUP(C4706,LEPTOSPIROSE!$A$5:$C$1176,3,FALSE),0)</f>
        <v>0</v>
      </c>
      <c r="T4706" s="2">
        <f>IFERROR(VLOOKUP(C4706,'DOENÇA DE CHAGAS'!$A$5:$C$100,3,FALSE),0)</f>
        <v>0</v>
      </c>
      <c r="U4706" s="2">
        <f>IFERROR(VLOOKUP(C4706,'PICADAS DE COBRAS'!$A$6:$C$4645,3,FALSE),0)</f>
        <v>130</v>
      </c>
      <c r="V4706">
        <f>IFERROR(VLOOKUP(C4706,'ZIKA VIRUS'!$A$5:$C$2399,3,FALSE),0)</f>
        <v>29</v>
      </c>
      <c r="W4706">
        <f>IFERROR(VLOOKUP(C4706,'FEBRE TIFÓIDE'!$A$5:$C$46,3,FALSE),0)</f>
        <v>0</v>
      </c>
      <c r="X4706">
        <f>IFERROR(VLOOKUP(C4706,HANTAVIROSE!$A$5:$C$153,3,FALSE),0)</f>
        <v>0</v>
      </c>
      <c r="Y4706">
        <f>IFERROR(VLOOKUP(C4706,MENINGITE!$A$5:$C$447,3,FALSE),0)</f>
        <v>0</v>
      </c>
      <c r="Z4706">
        <f>IFERROR(VLOOKUP(C4706,RAIVA!$A$5:$C$16,3,FALSE),0)</f>
        <v>0</v>
      </c>
    </row>
    <row r="4707" spans="1:26" x14ac:dyDescent="0.3">
      <c r="A4707" s="2" t="s">
        <v>4490</v>
      </c>
      <c r="B4707" s="2" t="s">
        <v>4520</v>
      </c>
      <c r="C4707" s="2">
        <v>220990</v>
      </c>
      <c r="D4707" s="2">
        <v>2209906</v>
      </c>
      <c r="E4707" s="2" t="s">
        <v>4490</v>
      </c>
      <c r="F4707" s="2" t="s">
        <v>4520</v>
      </c>
      <c r="G4707" s="2">
        <f>IFERROR(VLOOKUP(D4707,Coordenadas!$A$2:$D$5571,3,FALSE),0)</f>
        <v>-5.5108100000000002</v>
      </c>
      <c r="H4707" s="2">
        <f>IFERROR(VLOOKUP(D4707,Coordenadas!$A$2:$D$5571,4,FALSE),0)</f>
        <v>-41.892299999999999</v>
      </c>
      <c r="I4707" s="2" t="s">
        <v>5324</v>
      </c>
      <c r="J4707" s="2">
        <v>6157</v>
      </c>
      <c r="K4707" s="2" t="s">
        <v>5332</v>
      </c>
      <c r="L4707" s="2">
        <f>IFERROR(VLOOKUP(C4707,BOTULISMO!$A$3:$C$19,3,FALSE),0)</f>
        <v>0</v>
      </c>
      <c r="M4707" s="2">
        <f>IFERROR(VLOOKUP(C4707,'LEISHMANIOSE VISCERAL'!$A$4:$C$454,3,FALSE),0)</f>
        <v>0</v>
      </c>
      <c r="N4707" s="2">
        <f>IFERROR(VLOOKUP(C4707,'LEISHMANIOSE TEGUMENTAR'!$A$4:$C$1681,3,FALSE),0)</f>
        <v>0</v>
      </c>
      <c r="O4707" s="2">
        <f>IFERROR(VLOOKUP(C4707,'FEBRE AMARELA'!$A$4:$C$38,3,FALSE),0)</f>
        <v>0</v>
      </c>
      <c r="P4707" s="2">
        <f>IFERROR(VLOOKUP(C4707,DENGUE!$A$5:$C$4097,3,FALSE),0)</f>
        <v>0</v>
      </c>
      <c r="Q4707" s="2">
        <f>IFERROR(VLOOKUP(C4707,'HEPATITE VIRAL'!$A$5:$C$3162,3,FALSE),0)</f>
        <v>0</v>
      </c>
      <c r="R4707" s="2">
        <f>IFERROR(VLOOKUP(C4707,'FEBRE MACULOSA'!$A$5:$C$181,3,FALSE),0)</f>
        <v>0</v>
      </c>
      <c r="S4707" s="2">
        <f>IFERROR(VLOOKUP(C4707,LEPTOSPIROSE!$A$5:$C$1176,3,FALSE),0)</f>
        <v>0</v>
      </c>
      <c r="T4707" s="2">
        <f>IFERROR(VLOOKUP(C4707,'DOENÇA DE CHAGAS'!$A$5:$C$100,3,FALSE),0)</f>
        <v>0</v>
      </c>
      <c r="U4707" s="2">
        <f>IFERROR(VLOOKUP(C4707,'PICADAS DE COBRAS'!$A$6:$C$4645,3,FALSE),0)</f>
        <v>6</v>
      </c>
      <c r="V4707">
        <f>IFERROR(VLOOKUP(C4707,'ZIKA VIRUS'!$A$5:$C$2399,3,FALSE),0)</f>
        <v>0</v>
      </c>
      <c r="W4707">
        <f>IFERROR(VLOOKUP(C4707,'FEBRE TIFÓIDE'!$A$5:$C$46,3,FALSE),0)</f>
        <v>0</v>
      </c>
      <c r="X4707">
        <f>IFERROR(VLOOKUP(C4707,HANTAVIROSE!$A$5:$C$153,3,FALSE),0)</f>
        <v>0</v>
      </c>
      <c r="Y4707">
        <f>IFERROR(VLOOKUP(C4707,MENINGITE!$A$5:$C$447,3,FALSE),0)</f>
        <v>0</v>
      </c>
      <c r="Z4707">
        <f>IFERROR(VLOOKUP(C4707,RAIVA!$A$5:$C$16,3,FALSE),0)</f>
        <v>0</v>
      </c>
    </row>
    <row r="4708" spans="1:26" x14ac:dyDescent="0.3">
      <c r="A4708" s="2" t="s">
        <v>470</v>
      </c>
      <c r="B4708" s="2" t="s">
        <v>579</v>
      </c>
      <c r="C4708" s="2">
        <v>431842</v>
      </c>
      <c r="D4708" s="2">
        <v>4318424</v>
      </c>
      <c r="E4708" s="2" t="s">
        <v>470</v>
      </c>
      <c r="F4708" s="2" t="s">
        <v>579</v>
      </c>
      <c r="G4708" s="2">
        <f>IFERROR(VLOOKUP(D4708,Coordenadas!$A$2:$D$5571,3,FALSE),0)</f>
        <v>-27.819500000000001</v>
      </c>
      <c r="H4708" s="2">
        <f>IFERROR(VLOOKUP(D4708,Coordenadas!$A$2:$D$5571,4,FALSE),0)</f>
        <v>-51.825699999999998</v>
      </c>
      <c r="I4708" s="2" t="s">
        <v>5326</v>
      </c>
      <c r="J4708" s="2">
        <v>4726</v>
      </c>
      <c r="K4708" s="2" t="s">
        <v>5332</v>
      </c>
      <c r="L4708" s="2">
        <f>IFERROR(VLOOKUP(C4708,BOTULISMO!$A$3:$C$19,3,FALSE),0)</f>
        <v>0</v>
      </c>
      <c r="M4708" s="2">
        <f>IFERROR(VLOOKUP(C4708,'LEISHMANIOSE VISCERAL'!$A$4:$C$454,3,FALSE),0)</f>
        <v>0</v>
      </c>
      <c r="N4708" s="2">
        <f>IFERROR(VLOOKUP(C4708,'LEISHMANIOSE TEGUMENTAR'!$A$4:$C$1681,3,FALSE),0)</f>
        <v>0</v>
      </c>
      <c r="O4708" s="2">
        <f>IFERROR(VLOOKUP(C4708,'FEBRE AMARELA'!$A$4:$C$38,3,FALSE),0)</f>
        <v>0</v>
      </c>
      <c r="P4708" s="2">
        <f>IFERROR(VLOOKUP(C4708,DENGUE!$A$5:$C$4097,3,FALSE),0)</f>
        <v>0</v>
      </c>
      <c r="Q4708" s="2">
        <f>IFERROR(VLOOKUP(C4708,'HEPATITE VIRAL'!$A$5:$C$3162,3,FALSE),0)</f>
        <v>7</v>
      </c>
      <c r="R4708" s="2">
        <f>IFERROR(VLOOKUP(C4708,'FEBRE MACULOSA'!$A$5:$C$181,3,FALSE),0)</f>
        <v>0</v>
      </c>
      <c r="S4708" s="2">
        <f>IFERROR(VLOOKUP(C4708,LEPTOSPIROSE!$A$5:$C$1176,3,FALSE),0)</f>
        <v>1</v>
      </c>
      <c r="T4708" s="2">
        <f>IFERROR(VLOOKUP(C4708,'DOENÇA DE CHAGAS'!$A$5:$C$100,3,FALSE),0)</f>
        <v>0</v>
      </c>
      <c r="U4708" s="2">
        <f>IFERROR(VLOOKUP(C4708,'PICADAS DE COBRAS'!$A$6:$C$4645,3,FALSE),0)</f>
        <v>18</v>
      </c>
      <c r="V4708">
        <f>IFERROR(VLOOKUP(C4708,'ZIKA VIRUS'!$A$5:$C$2399,3,FALSE),0)</f>
        <v>0</v>
      </c>
      <c r="W4708">
        <f>IFERROR(VLOOKUP(C4708,'FEBRE TIFÓIDE'!$A$5:$C$46,3,FALSE),0)</f>
        <v>0</v>
      </c>
      <c r="X4708">
        <f>IFERROR(VLOOKUP(C4708,HANTAVIROSE!$A$5:$C$153,3,FALSE),0)</f>
        <v>0</v>
      </c>
      <c r="Y4708">
        <f>IFERROR(VLOOKUP(C4708,MENINGITE!$A$5:$C$447,3,FALSE),0)</f>
        <v>0</v>
      </c>
      <c r="Z4708">
        <f>IFERROR(VLOOKUP(C4708,RAIVA!$A$5:$C$16,3,FALSE),0)</f>
        <v>0</v>
      </c>
    </row>
    <row r="4709" spans="1:26" x14ac:dyDescent="0.3">
      <c r="A4709" s="2" t="s">
        <v>4490</v>
      </c>
      <c r="B4709" s="2" t="s">
        <v>4519</v>
      </c>
      <c r="C4709" s="2">
        <v>220995</v>
      </c>
      <c r="D4709" s="2">
        <v>2209955</v>
      </c>
      <c r="E4709" s="2" t="s">
        <v>4490</v>
      </c>
      <c r="F4709" s="2" t="s">
        <v>4519</v>
      </c>
      <c r="G4709" s="2">
        <f>IFERROR(VLOOKUP(D4709,Coordenadas!$A$2:$D$5571,3,FALSE),0)</f>
        <v>-6.9408200000000004</v>
      </c>
      <c r="H4709" s="2">
        <f>IFERROR(VLOOKUP(D4709,Coordenadas!$A$2:$D$5571,4,FALSE),0)</f>
        <v>-41.8889</v>
      </c>
      <c r="I4709" s="2" t="s">
        <v>5324</v>
      </c>
      <c r="J4709" s="2">
        <v>4651</v>
      </c>
      <c r="K4709" s="2" t="s">
        <v>5332</v>
      </c>
      <c r="L4709" s="2">
        <f>IFERROR(VLOOKUP(C4709,BOTULISMO!$A$3:$C$19,3,FALSE),0)</f>
        <v>0</v>
      </c>
      <c r="M4709" s="2">
        <f>IFERROR(VLOOKUP(C4709,'LEISHMANIOSE VISCERAL'!$A$4:$C$454,3,FALSE),0)</f>
        <v>0</v>
      </c>
      <c r="N4709" s="2">
        <f>IFERROR(VLOOKUP(C4709,'LEISHMANIOSE TEGUMENTAR'!$A$4:$C$1681,3,FALSE),0)</f>
        <v>0</v>
      </c>
      <c r="O4709" s="2">
        <f>IFERROR(VLOOKUP(C4709,'FEBRE AMARELA'!$A$4:$C$38,3,FALSE),0)</f>
        <v>0</v>
      </c>
      <c r="P4709" s="2">
        <f>IFERROR(VLOOKUP(C4709,DENGUE!$A$5:$C$4097,3,FALSE),0)</f>
        <v>0</v>
      </c>
      <c r="Q4709" s="2">
        <f>IFERROR(VLOOKUP(C4709,'HEPATITE VIRAL'!$A$5:$C$3162,3,FALSE),0)</f>
        <v>0</v>
      </c>
      <c r="R4709" s="2">
        <f>IFERROR(VLOOKUP(C4709,'FEBRE MACULOSA'!$A$5:$C$181,3,FALSE),0)</f>
        <v>0</v>
      </c>
      <c r="S4709" s="2">
        <f>IFERROR(VLOOKUP(C4709,LEPTOSPIROSE!$A$5:$C$1176,3,FALSE),0)</f>
        <v>0</v>
      </c>
      <c r="T4709" s="2">
        <f>IFERROR(VLOOKUP(C4709,'DOENÇA DE CHAGAS'!$A$5:$C$100,3,FALSE),0)</f>
        <v>0</v>
      </c>
      <c r="U4709" s="2">
        <f>IFERROR(VLOOKUP(C4709,'PICADAS DE COBRAS'!$A$6:$C$4645,3,FALSE),0)</f>
        <v>0</v>
      </c>
      <c r="V4709">
        <f>IFERROR(VLOOKUP(C4709,'ZIKA VIRUS'!$A$5:$C$2399,3,FALSE),0)</f>
        <v>3</v>
      </c>
      <c r="W4709">
        <f>IFERROR(VLOOKUP(C4709,'FEBRE TIFÓIDE'!$A$5:$C$46,3,FALSE),0)</f>
        <v>0</v>
      </c>
      <c r="X4709">
        <f>IFERROR(VLOOKUP(C4709,HANTAVIROSE!$A$5:$C$153,3,FALSE),0)</f>
        <v>0</v>
      </c>
      <c r="Y4709">
        <f>IFERROR(VLOOKUP(C4709,MENINGITE!$A$5:$C$447,3,FALSE),0)</f>
        <v>0</v>
      </c>
      <c r="Z4709">
        <f>IFERROR(VLOOKUP(C4709,RAIVA!$A$5:$C$16,3,FALSE),0)</f>
        <v>0</v>
      </c>
    </row>
    <row r="4710" spans="1:26" x14ac:dyDescent="0.3">
      <c r="A4710" s="2" t="s">
        <v>1637</v>
      </c>
      <c r="B4710" s="2" t="s">
        <v>1728</v>
      </c>
      <c r="C4710" s="2">
        <v>354920</v>
      </c>
      <c r="D4710" s="2">
        <v>3549201</v>
      </c>
      <c r="E4710" s="2" t="s">
        <v>1637</v>
      </c>
      <c r="F4710" s="2" t="s">
        <v>1728</v>
      </c>
      <c r="G4710" s="2">
        <f>IFERROR(VLOOKUP(D4710,Coordenadas!$A$2:$D$5571,3,FALSE),0)</f>
        <v>-20.387899999999998</v>
      </c>
      <c r="H4710" s="2">
        <f>IFERROR(VLOOKUP(D4710,Coordenadas!$A$2:$D$5571,4,FALSE),0)</f>
        <v>-50.379199999999997</v>
      </c>
      <c r="I4710" s="2" t="s">
        <v>5325</v>
      </c>
      <c r="J4710" s="2">
        <v>2566</v>
      </c>
      <c r="K4710" s="2" t="s">
        <v>5332</v>
      </c>
      <c r="L4710" s="2">
        <f>IFERROR(VLOOKUP(C4710,BOTULISMO!$A$3:$C$19,3,FALSE),0)</f>
        <v>0</v>
      </c>
      <c r="M4710" s="2">
        <f>IFERROR(VLOOKUP(C4710,'LEISHMANIOSE VISCERAL'!$A$4:$C$454,3,FALSE),0)</f>
        <v>0</v>
      </c>
      <c r="N4710" s="2">
        <f>IFERROR(VLOOKUP(C4710,'LEISHMANIOSE TEGUMENTAR'!$A$4:$C$1681,3,FALSE),0)</f>
        <v>0</v>
      </c>
      <c r="O4710" s="2">
        <f>IFERROR(VLOOKUP(C4710,'FEBRE AMARELA'!$A$4:$C$38,3,FALSE),0)</f>
        <v>0</v>
      </c>
      <c r="P4710" s="2">
        <f>IFERROR(VLOOKUP(C4710,DENGUE!$A$5:$C$4097,3,FALSE),0)</f>
        <v>27</v>
      </c>
      <c r="Q4710" s="2">
        <f>IFERROR(VLOOKUP(C4710,'HEPATITE VIRAL'!$A$5:$C$3162,3,FALSE),0)</f>
        <v>1</v>
      </c>
      <c r="R4710" s="2">
        <f>IFERROR(VLOOKUP(C4710,'FEBRE MACULOSA'!$A$5:$C$181,3,FALSE),0)</f>
        <v>0</v>
      </c>
      <c r="S4710" s="2">
        <f>IFERROR(VLOOKUP(C4710,LEPTOSPIROSE!$A$5:$C$1176,3,FALSE),0)</f>
        <v>0</v>
      </c>
      <c r="T4710" s="2">
        <f>IFERROR(VLOOKUP(C4710,'DOENÇA DE CHAGAS'!$A$5:$C$100,3,FALSE),0)</f>
        <v>0</v>
      </c>
      <c r="U4710" s="2">
        <f>IFERROR(VLOOKUP(C4710,'PICADAS DE COBRAS'!$A$6:$C$4645,3,FALSE),0)</f>
        <v>5</v>
      </c>
      <c r="V4710">
        <f>IFERROR(VLOOKUP(C4710,'ZIKA VIRUS'!$A$5:$C$2399,3,FALSE),0)</f>
        <v>3</v>
      </c>
      <c r="W4710">
        <f>IFERROR(VLOOKUP(C4710,'FEBRE TIFÓIDE'!$A$5:$C$46,3,FALSE),0)</f>
        <v>0</v>
      </c>
      <c r="X4710">
        <f>IFERROR(VLOOKUP(C4710,HANTAVIROSE!$A$5:$C$153,3,FALSE),0)</f>
        <v>0</v>
      </c>
      <c r="Y4710">
        <f>IFERROR(VLOOKUP(C4710,MENINGITE!$A$5:$C$447,3,FALSE),0)</f>
        <v>0</v>
      </c>
      <c r="Z4710">
        <f>IFERROR(VLOOKUP(C4710,RAIVA!$A$5:$C$16,3,FALSE),0)</f>
        <v>0</v>
      </c>
    </row>
    <row r="4711" spans="1:26" x14ac:dyDescent="0.3">
      <c r="A4711" s="2" t="s">
        <v>2425</v>
      </c>
      <c r="B4711" s="2" t="s">
        <v>2544</v>
      </c>
      <c r="C4711" s="2">
        <v>316245</v>
      </c>
      <c r="D4711" s="2">
        <v>3162450</v>
      </c>
      <c r="E4711" s="2" t="s">
        <v>2425</v>
      </c>
      <c r="F4711" s="2" t="s">
        <v>2544</v>
      </c>
      <c r="G4711" s="2">
        <f>IFERROR(VLOOKUP(D4711,Coordenadas!$A$2:$D$5571,3,FALSE),0)</f>
        <v>-14.885899999999999</v>
      </c>
      <c r="H4711" s="2">
        <f>IFERROR(VLOOKUP(D4711,Coordenadas!$A$2:$D$5571,4,FALSE),0)</f>
        <v>-44.092199999999998</v>
      </c>
      <c r="I4711" s="2" t="s">
        <v>5325</v>
      </c>
      <c r="J4711" s="2">
        <v>11715</v>
      </c>
      <c r="K4711" s="2" t="s">
        <v>5332</v>
      </c>
      <c r="L4711" s="2">
        <f>IFERROR(VLOOKUP(C4711,BOTULISMO!$A$3:$C$19,3,FALSE),0)</f>
        <v>0</v>
      </c>
      <c r="M4711" s="2">
        <f>IFERROR(VLOOKUP(C4711,'LEISHMANIOSE VISCERAL'!$A$4:$C$454,3,FALSE),0)</f>
        <v>0</v>
      </c>
      <c r="N4711" s="2">
        <f>IFERROR(VLOOKUP(C4711,'LEISHMANIOSE TEGUMENTAR'!$A$4:$C$1681,3,FALSE),0)</f>
        <v>37</v>
      </c>
      <c r="O4711" s="2">
        <f>IFERROR(VLOOKUP(C4711,'FEBRE AMARELA'!$A$4:$C$38,3,FALSE),0)</f>
        <v>0</v>
      </c>
      <c r="P4711" s="2">
        <f>IFERROR(VLOOKUP(C4711,DENGUE!$A$5:$C$4097,3,FALSE),0)</f>
        <v>1</v>
      </c>
      <c r="Q4711" s="2">
        <f>IFERROR(VLOOKUP(C4711,'HEPATITE VIRAL'!$A$5:$C$3162,3,FALSE),0)</f>
        <v>9</v>
      </c>
      <c r="R4711" s="2">
        <f>IFERROR(VLOOKUP(C4711,'FEBRE MACULOSA'!$A$5:$C$181,3,FALSE),0)</f>
        <v>0</v>
      </c>
      <c r="S4711" s="2">
        <f>IFERROR(VLOOKUP(C4711,LEPTOSPIROSE!$A$5:$C$1176,3,FALSE),0)</f>
        <v>0</v>
      </c>
      <c r="T4711" s="2">
        <f>IFERROR(VLOOKUP(C4711,'DOENÇA DE CHAGAS'!$A$5:$C$100,3,FALSE),0)</f>
        <v>0</v>
      </c>
      <c r="U4711" s="2">
        <f>IFERROR(VLOOKUP(C4711,'PICADAS DE COBRAS'!$A$6:$C$4645,3,FALSE),0)</f>
        <v>40</v>
      </c>
      <c r="V4711">
        <f>IFERROR(VLOOKUP(C4711,'ZIKA VIRUS'!$A$5:$C$2399,3,FALSE),0)</f>
        <v>0</v>
      </c>
      <c r="W4711">
        <f>IFERROR(VLOOKUP(C4711,'FEBRE TIFÓIDE'!$A$5:$C$46,3,FALSE),0)</f>
        <v>0</v>
      </c>
      <c r="X4711">
        <f>IFERROR(VLOOKUP(C4711,HANTAVIROSE!$A$5:$C$153,3,FALSE),0)</f>
        <v>0</v>
      </c>
      <c r="Y4711">
        <f>IFERROR(VLOOKUP(C4711,MENINGITE!$A$5:$C$447,3,FALSE),0)</f>
        <v>0</v>
      </c>
      <c r="Z4711">
        <f>IFERROR(VLOOKUP(C4711,RAIVA!$A$5:$C$16,3,FALSE),0)</f>
        <v>0</v>
      </c>
    </row>
    <row r="4712" spans="1:26" x14ac:dyDescent="0.3">
      <c r="A4712" s="2" t="s">
        <v>1637</v>
      </c>
      <c r="B4712" s="2" t="s">
        <v>1727</v>
      </c>
      <c r="C4712" s="2">
        <v>354925</v>
      </c>
      <c r="D4712" s="2">
        <v>3549250</v>
      </c>
      <c r="E4712" s="2" t="s">
        <v>1637</v>
      </c>
      <c r="F4712" s="2" t="s">
        <v>1727</v>
      </c>
      <c r="G4712" s="2">
        <f>IFERROR(VLOOKUP(D4712,Coordenadas!$A$2:$D$5571,3,FALSE),0)</f>
        <v>-20.511099999999999</v>
      </c>
      <c r="H4712" s="2">
        <f>IFERROR(VLOOKUP(D4712,Coordenadas!$A$2:$D$5571,4,FALSE),0)</f>
        <v>-50.356099999999998</v>
      </c>
      <c r="I4712" s="2" t="s">
        <v>5325</v>
      </c>
      <c r="J4712" s="2">
        <v>1780</v>
      </c>
      <c r="K4712" s="2" t="s">
        <v>5332</v>
      </c>
      <c r="L4712" s="2">
        <f>IFERROR(VLOOKUP(C4712,BOTULISMO!$A$3:$C$19,3,FALSE),0)</f>
        <v>0</v>
      </c>
      <c r="M4712" s="2">
        <f>IFERROR(VLOOKUP(C4712,'LEISHMANIOSE VISCERAL'!$A$4:$C$454,3,FALSE),0)</f>
        <v>0</v>
      </c>
      <c r="N4712" s="2">
        <f>IFERROR(VLOOKUP(C4712,'LEISHMANIOSE TEGUMENTAR'!$A$4:$C$1681,3,FALSE),0)</f>
        <v>0</v>
      </c>
      <c r="O4712" s="2">
        <f>IFERROR(VLOOKUP(C4712,'FEBRE AMARELA'!$A$4:$C$38,3,FALSE),0)</f>
        <v>0</v>
      </c>
      <c r="P4712" s="2">
        <f>IFERROR(VLOOKUP(C4712,DENGUE!$A$5:$C$4097,3,FALSE),0)</f>
        <v>158</v>
      </c>
      <c r="Q4712" s="2">
        <f>IFERROR(VLOOKUP(C4712,'HEPATITE VIRAL'!$A$5:$C$3162,3,FALSE),0)</f>
        <v>0</v>
      </c>
      <c r="R4712" s="2">
        <f>IFERROR(VLOOKUP(C4712,'FEBRE MACULOSA'!$A$5:$C$181,3,FALSE),0)</f>
        <v>0</v>
      </c>
      <c r="S4712" s="2">
        <f>IFERROR(VLOOKUP(C4712,LEPTOSPIROSE!$A$5:$C$1176,3,FALSE),0)</f>
        <v>0</v>
      </c>
      <c r="T4712" s="2">
        <f>IFERROR(VLOOKUP(C4712,'DOENÇA DE CHAGAS'!$A$5:$C$100,3,FALSE),0)</f>
        <v>0</v>
      </c>
      <c r="U4712" s="2">
        <f>IFERROR(VLOOKUP(C4712,'PICADAS DE COBRAS'!$A$6:$C$4645,3,FALSE),0)</f>
        <v>6</v>
      </c>
      <c r="V4712">
        <f>IFERROR(VLOOKUP(C4712,'ZIKA VIRUS'!$A$5:$C$2399,3,FALSE),0)</f>
        <v>3</v>
      </c>
      <c r="W4712">
        <f>IFERROR(VLOOKUP(C4712,'FEBRE TIFÓIDE'!$A$5:$C$46,3,FALSE),0)</f>
        <v>0</v>
      </c>
      <c r="X4712">
        <f>IFERROR(VLOOKUP(C4712,HANTAVIROSE!$A$5:$C$153,3,FALSE),0)</f>
        <v>0</v>
      </c>
      <c r="Y4712">
        <f>IFERROR(VLOOKUP(C4712,MENINGITE!$A$5:$C$447,3,FALSE),0)</f>
        <v>0</v>
      </c>
      <c r="Z4712">
        <f>IFERROR(VLOOKUP(C4712,RAIVA!$A$5:$C$16,3,FALSE),0)</f>
        <v>0</v>
      </c>
    </row>
    <row r="4713" spans="1:26" x14ac:dyDescent="0.3">
      <c r="A4713" s="2" t="s">
        <v>2258</v>
      </c>
      <c r="B4713" s="2" t="s">
        <v>2275</v>
      </c>
      <c r="C4713" s="2">
        <v>330510</v>
      </c>
      <c r="D4713" s="2">
        <v>3305109</v>
      </c>
      <c r="E4713" s="2" t="s">
        <v>2258</v>
      </c>
      <c r="F4713" s="2" t="s">
        <v>2275</v>
      </c>
      <c r="G4713" s="2">
        <f>IFERROR(VLOOKUP(D4713,Coordenadas!$A$2:$D$5571,3,FALSE),0)</f>
        <v>-22.805800000000001</v>
      </c>
      <c r="H4713" s="2">
        <f>IFERROR(VLOOKUP(D4713,Coordenadas!$A$2:$D$5571,4,FALSE),0)</f>
        <v>-43.372900000000001</v>
      </c>
      <c r="I4713" s="2" t="s">
        <v>5325</v>
      </c>
      <c r="J4713" s="2">
        <v>458673</v>
      </c>
      <c r="K4713" s="2" t="s">
        <v>5333</v>
      </c>
      <c r="L4713" s="2">
        <f>IFERROR(VLOOKUP(C4713,BOTULISMO!$A$3:$C$19,3,FALSE),0)</f>
        <v>0</v>
      </c>
      <c r="M4713" s="2">
        <f>IFERROR(VLOOKUP(C4713,'LEISHMANIOSE VISCERAL'!$A$4:$C$454,3,FALSE),0)</f>
        <v>0</v>
      </c>
      <c r="N4713" s="2">
        <f>IFERROR(VLOOKUP(C4713,'LEISHMANIOSE TEGUMENTAR'!$A$4:$C$1681,3,FALSE),0)</f>
        <v>1</v>
      </c>
      <c r="O4713" s="2">
        <f>IFERROR(VLOOKUP(C4713,'FEBRE AMARELA'!$A$4:$C$38,3,FALSE),0)</f>
        <v>0</v>
      </c>
      <c r="P4713" s="2">
        <f>IFERROR(VLOOKUP(C4713,DENGUE!$A$5:$C$4097,3,FALSE),0)</f>
        <v>11</v>
      </c>
      <c r="Q4713" s="2">
        <f>IFERROR(VLOOKUP(C4713,'HEPATITE VIRAL'!$A$5:$C$3162,3,FALSE),0)</f>
        <v>66</v>
      </c>
      <c r="R4713" s="2">
        <f>IFERROR(VLOOKUP(C4713,'FEBRE MACULOSA'!$A$5:$C$181,3,FALSE),0)</f>
        <v>0</v>
      </c>
      <c r="S4713" s="2">
        <f>IFERROR(VLOOKUP(C4713,LEPTOSPIROSE!$A$5:$C$1176,3,FALSE),0)</f>
        <v>5</v>
      </c>
      <c r="T4713" s="2">
        <f>IFERROR(VLOOKUP(C4713,'DOENÇA DE CHAGAS'!$A$5:$C$100,3,FALSE),0)</f>
        <v>0</v>
      </c>
      <c r="U4713" s="2">
        <f>IFERROR(VLOOKUP(C4713,'PICADAS DE COBRAS'!$A$6:$C$4645,3,FALSE),0)</f>
        <v>0</v>
      </c>
      <c r="V4713">
        <f>IFERROR(VLOOKUP(C4713,'ZIKA VIRUS'!$A$5:$C$2399,3,FALSE),0)</f>
        <v>11</v>
      </c>
      <c r="W4713">
        <f>IFERROR(VLOOKUP(C4713,'FEBRE TIFÓIDE'!$A$5:$C$46,3,FALSE),0)</f>
        <v>0</v>
      </c>
      <c r="X4713">
        <f>IFERROR(VLOOKUP(C4713,HANTAVIROSE!$A$5:$C$153,3,FALSE),0)</f>
        <v>0</v>
      </c>
      <c r="Y4713">
        <f>IFERROR(VLOOKUP(C4713,MENINGITE!$A$5:$C$447,3,FALSE),0)</f>
        <v>0</v>
      </c>
      <c r="Z4713">
        <f>IFERROR(VLOOKUP(C4713,RAIVA!$A$5:$C$16,3,FALSE),0)</f>
        <v>0</v>
      </c>
    </row>
    <row r="4714" spans="1:26" x14ac:dyDescent="0.3">
      <c r="A4714" s="2" t="s">
        <v>5044</v>
      </c>
      <c r="B4714" s="2" t="s">
        <v>5063</v>
      </c>
      <c r="C4714" s="2">
        <v>150747</v>
      </c>
      <c r="D4714" s="2">
        <v>1507474</v>
      </c>
      <c r="E4714" s="2" t="s">
        <v>5044</v>
      </c>
      <c r="F4714" s="2" t="s">
        <v>5063</v>
      </c>
      <c r="G4714" s="2">
        <f>IFERROR(VLOOKUP(D4714,Coordenadas!$A$2:$D$5571,3,FALSE),0)</f>
        <v>-0.78022199999999997</v>
      </c>
      <c r="H4714" s="2">
        <f>IFERROR(VLOOKUP(D4714,Coordenadas!$A$2:$D$5571,4,FALSE),0)</f>
        <v>-47.180999999999997</v>
      </c>
      <c r="I4714" s="2" t="s">
        <v>5323</v>
      </c>
      <c r="J4714" s="2">
        <v>20647</v>
      </c>
      <c r="K4714" s="2" t="s">
        <v>5330</v>
      </c>
      <c r="L4714" s="2">
        <f>IFERROR(VLOOKUP(C4714,BOTULISMO!$A$3:$C$19,3,FALSE),0)</f>
        <v>0</v>
      </c>
      <c r="M4714" s="2">
        <f>IFERROR(VLOOKUP(C4714,'LEISHMANIOSE VISCERAL'!$A$4:$C$454,3,FALSE),0)</f>
        <v>0</v>
      </c>
      <c r="N4714" s="2">
        <f>IFERROR(VLOOKUP(C4714,'LEISHMANIOSE TEGUMENTAR'!$A$4:$C$1681,3,FALSE),0)</f>
        <v>1</v>
      </c>
      <c r="O4714" s="2">
        <f>IFERROR(VLOOKUP(C4714,'FEBRE AMARELA'!$A$4:$C$38,3,FALSE),0)</f>
        <v>0</v>
      </c>
      <c r="P4714" s="2">
        <f>IFERROR(VLOOKUP(C4714,DENGUE!$A$5:$C$4097,3,FALSE),0)</f>
        <v>21</v>
      </c>
      <c r="Q4714" s="2">
        <f>IFERROR(VLOOKUP(C4714,'HEPATITE VIRAL'!$A$5:$C$3162,3,FALSE),0)</f>
        <v>1</v>
      </c>
      <c r="R4714" s="2">
        <f>IFERROR(VLOOKUP(C4714,'FEBRE MACULOSA'!$A$5:$C$181,3,FALSE),0)</f>
        <v>0</v>
      </c>
      <c r="S4714" s="2">
        <f>IFERROR(VLOOKUP(C4714,LEPTOSPIROSE!$A$5:$C$1176,3,FALSE),0)</f>
        <v>2</v>
      </c>
      <c r="T4714" s="2">
        <f>IFERROR(VLOOKUP(C4714,'DOENÇA DE CHAGAS'!$A$5:$C$100,3,FALSE),0)</f>
        <v>0</v>
      </c>
      <c r="U4714" s="2">
        <f>IFERROR(VLOOKUP(C4714,'PICADAS DE COBRAS'!$A$6:$C$4645,3,FALSE),0)</f>
        <v>16</v>
      </c>
      <c r="V4714">
        <f>IFERROR(VLOOKUP(C4714,'ZIKA VIRUS'!$A$5:$C$2399,3,FALSE),0)</f>
        <v>1</v>
      </c>
      <c r="W4714">
        <f>IFERROR(VLOOKUP(C4714,'FEBRE TIFÓIDE'!$A$5:$C$46,3,FALSE),0)</f>
        <v>0</v>
      </c>
      <c r="X4714">
        <f>IFERROR(VLOOKUP(C4714,HANTAVIROSE!$A$5:$C$153,3,FALSE),0)</f>
        <v>0</v>
      </c>
      <c r="Y4714">
        <f>IFERROR(VLOOKUP(C4714,MENINGITE!$A$5:$C$447,3,FALSE),0)</f>
        <v>0</v>
      </c>
      <c r="Z4714">
        <f>IFERROR(VLOOKUP(C4714,RAIVA!$A$5:$C$16,3,FALSE),0)</f>
        <v>0</v>
      </c>
    </row>
    <row r="4715" spans="1:26" x14ac:dyDescent="0.3">
      <c r="A4715" s="2" t="s">
        <v>2425</v>
      </c>
      <c r="B4715" s="2" t="s">
        <v>2543</v>
      </c>
      <c r="C4715" s="2">
        <v>316250</v>
      </c>
      <c r="D4715" s="2">
        <v>3162500</v>
      </c>
      <c r="E4715" s="2" t="s">
        <v>2425</v>
      </c>
      <c r="F4715" s="2" t="s">
        <v>2543</v>
      </c>
      <c r="G4715" s="2">
        <f>IFERROR(VLOOKUP(D4715,Coordenadas!$A$2:$D$5571,3,FALSE),0)</f>
        <v>-21.1311</v>
      </c>
      <c r="H4715" s="2">
        <f>IFERROR(VLOOKUP(D4715,Coordenadas!$A$2:$D$5571,4,FALSE),0)</f>
        <v>-44.252600000000001</v>
      </c>
      <c r="I4715" s="2" t="s">
        <v>5325</v>
      </c>
      <c r="J4715" s="2">
        <v>84469</v>
      </c>
      <c r="K4715" s="2" t="s">
        <v>5331</v>
      </c>
      <c r="L4715" s="2">
        <f>IFERROR(VLOOKUP(C4715,BOTULISMO!$A$3:$C$19,3,FALSE),0)</f>
        <v>0</v>
      </c>
      <c r="M4715" s="2">
        <f>IFERROR(VLOOKUP(C4715,'LEISHMANIOSE VISCERAL'!$A$4:$C$454,3,FALSE),0)</f>
        <v>0</v>
      </c>
      <c r="N4715" s="2">
        <f>IFERROR(VLOOKUP(C4715,'LEISHMANIOSE TEGUMENTAR'!$A$4:$C$1681,3,FALSE),0)</f>
        <v>2</v>
      </c>
      <c r="O4715" s="2">
        <f>IFERROR(VLOOKUP(C4715,'FEBRE AMARELA'!$A$4:$C$38,3,FALSE),0)</f>
        <v>0</v>
      </c>
      <c r="P4715" s="2">
        <f>IFERROR(VLOOKUP(C4715,DENGUE!$A$5:$C$4097,3,FALSE),0)</f>
        <v>75</v>
      </c>
      <c r="Q4715" s="2">
        <f>IFERROR(VLOOKUP(C4715,'HEPATITE VIRAL'!$A$5:$C$3162,3,FALSE),0)</f>
        <v>47</v>
      </c>
      <c r="R4715" s="2">
        <f>IFERROR(VLOOKUP(C4715,'FEBRE MACULOSA'!$A$5:$C$181,3,FALSE),0)</f>
        <v>0</v>
      </c>
      <c r="S4715" s="2">
        <f>IFERROR(VLOOKUP(C4715,LEPTOSPIROSE!$A$5:$C$1176,3,FALSE),0)</f>
        <v>2</v>
      </c>
      <c r="T4715" s="2">
        <f>IFERROR(VLOOKUP(C4715,'DOENÇA DE CHAGAS'!$A$5:$C$100,3,FALSE),0)</f>
        <v>0</v>
      </c>
      <c r="U4715" s="2">
        <f>IFERROR(VLOOKUP(C4715,'PICADAS DE COBRAS'!$A$6:$C$4645,3,FALSE),0)</f>
        <v>79</v>
      </c>
      <c r="V4715">
        <f>IFERROR(VLOOKUP(C4715,'ZIKA VIRUS'!$A$5:$C$2399,3,FALSE),0)</f>
        <v>3</v>
      </c>
      <c r="W4715">
        <f>IFERROR(VLOOKUP(C4715,'FEBRE TIFÓIDE'!$A$5:$C$46,3,FALSE),0)</f>
        <v>0</v>
      </c>
      <c r="X4715">
        <f>IFERROR(VLOOKUP(C4715,HANTAVIROSE!$A$5:$C$153,3,FALSE),0)</f>
        <v>0</v>
      </c>
      <c r="Y4715">
        <f>IFERROR(VLOOKUP(C4715,MENINGITE!$A$5:$C$447,3,FALSE),0)</f>
        <v>0</v>
      </c>
      <c r="Z4715">
        <f>IFERROR(VLOOKUP(C4715,RAIVA!$A$5:$C$16,3,FALSE),0)</f>
        <v>0</v>
      </c>
    </row>
    <row r="4716" spans="1:26" x14ac:dyDescent="0.3">
      <c r="A4716" s="2" t="s">
        <v>5044</v>
      </c>
      <c r="B4716" s="2" t="s">
        <v>5062</v>
      </c>
      <c r="C4716" s="2">
        <v>150750</v>
      </c>
      <c r="D4716" s="2">
        <v>1507508</v>
      </c>
      <c r="E4716" s="2" t="s">
        <v>5044</v>
      </c>
      <c r="F4716" s="2" t="s">
        <v>5062</v>
      </c>
      <c r="G4716" s="2">
        <f>IFERROR(VLOOKUP(D4716,Coordenadas!$A$2:$D$5571,3,FALSE),0)</f>
        <v>-5.36334</v>
      </c>
      <c r="H4716" s="2">
        <f>IFERROR(VLOOKUP(D4716,Coordenadas!$A$2:$D$5571,4,FALSE),0)</f>
        <v>-48.7926</v>
      </c>
      <c r="I4716" s="2" t="s">
        <v>5323</v>
      </c>
      <c r="J4716" s="2">
        <v>13155</v>
      </c>
      <c r="K4716" s="2" t="s">
        <v>5332</v>
      </c>
      <c r="L4716" s="2">
        <f>IFERROR(VLOOKUP(C4716,BOTULISMO!$A$3:$C$19,3,FALSE),0)</f>
        <v>0</v>
      </c>
      <c r="M4716" s="2">
        <f>IFERROR(VLOOKUP(C4716,'LEISHMANIOSE VISCERAL'!$A$4:$C$454,3,FALSE),0)</f>
        <v>1</v>
      </c>
      <c r="N4716" s="2">
        <f>IFERROR(VLOOKUP(C4716,'LEISHMANIOSE TEGUMENTAR'!$A$4:$C$1681,3,FALSE),0)</f>
        <v>14</v>
      </c>
      <c r="O4716" s="2">
        <f>IFERROR(VLOOKUP(C4716,'FEBRE AMARELA'!$A$4:$C$38,3,FALSE),0)</f>
        <v>0</v>
      </c>
      <c r="P4716" s="2">
        <f>IFERROR(VLOOKUP(C4716,DENGUE!$A$5:$C$4097,3,FALSE),0)</f>
        <v>54</v>
      </c>
      <c r="Q4716" s="2">
        <f>IFERROR(VLOOKUP(C4716,'HEPATITE VIRAL'!$A$5:$C$3162,3,FALSE),0)</f>
        <v>1</v>
      </c>
      <c r="R4716" s="2">
        <f>IFERROR(VLOOKUP(C4716,'FEBRE MACULOSA'!$A$5:$C$181,3,FALSE),0)</f>
        <v>0</v>
      </c>
      <c r="S4716" s="2">
        <f>IFERROR(VLOOKUP(C4716,LEPTOSPIROSE!$A$5:$C$1176,3,FALSE),0)</f>
        <v>0</v>
      </c>
      <c r="T4716" s="2">
        <f>IFERROR(VLOOKUP(C4716,'DOENÇA DE CHAGAS'!$A$5:$C$100,3,FALSE),0)</f>
        <v>0</v>
      </c>
      <c r="U4716" s="2">
        <f>IFERROR(VLOOKUP(C4716,'PICADAS DE COBRAS'!$A$6:$C$4645,3,FALSE),0)</f>
        <v>19</v>
      </c>
      <c r="V4716">
        <f>IFERROR(VLOOKUP(C4716,'ZIKA VIRUS'!$A$5:$C$2399,3,FALSE),0)</f>
        <v>0</v>
      </c>
      <c r="W4716">
        <f>IFERROR(VLOOKUP(C4716,'FEBRE TIFÓIDE'!$A$5:$C$46,3,FALSE),0)</f>
        <v>0</v>
      </c>
      <c r="X4716">
        <f>IFERROR(VLOOKUP(C4716,HANTAVIROSE!$A$5:$C$153,3,FALSE),0)</f>
        <v>0</v>
      </c>
      <c r="Y4716">
        <f>IFERROR(VLOOKUP(C4716,MENINGITE!$A$5:$C$447,3,FALSE),0)</f>
        <v>0</v>
      </c>
      <c r="Z4716">
        <f>IFERROR(VLOOKUP(C4716,RAIVA!$A$5:$C$16,3,FALSE),0)</f>
        <v>0</v>
      </c>
    </row>
    <row r="4717" spans="1:26" x14ac:dyDescent="0.3">
      <c r="A4717" s="2" t="s">
        <v>4490</v>
      </c>
      <c r="B4717" s="2" t="s">
        <v>4518</v>
      </c>
      <c r="C4717" s="2">
        <v>220997</v>
      </c>
      <c r="D4717" s="2">
        <v>2209971</v>
      </c>
      <c r="E4717" s="2" t="s">
        <v>4490</v>
      </c>
      <c r="F4717" s="2" t="s">
        <v>4518</v>
      </c>
      <c r="G4717" s="2">
        <f>IFERROR(VLOOKUP(D4717,Coordenadas!$A$2:$D$5571,3,FALSE),0)</f>
        <v>-3.8186</v>
      </c>
      <c r="H4717" s="2">
        <f>IFERROR(VLOOKUP(D4717,Coordenadas!$A$2:$D$5571,4,FALSE),0)</f>
        <v>-42.445900000000002</v>
      </c>
      <c r="I4717" s="2" t="s">
        <v>5324</v>
      </c>
      <c r="J4717" s="2">
        <v>7336</v>
      </c>
      <c r="K4717" s="2" t="s">
        <v>5332</v>
      </c>
      <c r="L4717" s="2">
        <f>IFERROR(VLOOKUP(C4717,BOTULISMO!$A$3:$C$19,3,FALSE),0)</f>
        <v>0</v>
      </c>
      <c r="M4717" s="2">
        <f>IFERROR(VLOOKUP(C4717,'LEISHMANIOSE VISCERAL'!$A$4:$C$454,3,FALSE),0)</f>
        <v>0</v>
      </c>
      <c r="N4717" s="2">
        <f>IFERROR(VLOOKUP(C4717,'LEISHMANIOSE TEGUMENTAR'!$A$4:$C$1681,3,FALSE),0)</f>
        <v>1</v>
      </c>
      <c r="O4717" s="2">
        <f>IFERROR(VLOOKUP(C4717,'FEBRE AMARELA'!$A$4:$C$38,3,FALSE),0)</f>
        <v>0</v>
      </c>
      <c r="P4717" s="2">
        <f>IFERROR(VLOOKUP(C4717,DENGUE!$A$5:$C$4097,3,FALSE),0)</f>
        <v>3</v>
      </c>
      <c r="Q4717" s="2">
        <f>IFERROR(VLOOKUP(C4717,'HEPATITE VIRAL'!$A$5:$C$3162,3,FALSE),0)</f>
        <v>0</v>
      </c>
      <c r="R4717" s="2">
        <f>IFERROR(VLOOKUP(C4717,'FEBRE MACULOSA'!$A$5:$C$181,3,FALSE),0)</f>
        <v>0</v>
      </c>
      <c r="S4717" s="2">
        <f>IFERROR(VLOOKUP(C4717,LEPTOSPIROSE!$A$5:$C$1176,3,FALSE),0)</f>
        <v>0</v>
      </c>
      <c r="T4717" s="2">
        <f>IFERROR(VLOOKUP(C4717,'DOENÇA DE CHAGAS'!$A$5:$C$100,3,FALSE),0)</f>
        <v>0</v>
      </c>
      <c r="U4717" s="2">
        <f>IFERROR(VLOOKUP(C4717,'PICADAS DE COBRAS'!$A$6:$C$4645,3,FALSE),0)</f>
        <v>16</v>
      </c>
      <c r="V4717">
        <f>IFERROR(VLOOKUP(C4717,'ZIKA VIRUS'!$A$5:$C$2399,3,FALSE),0)</f>
        <v>0</v>
      </c>
      <c r="W4717">
        <f>IFERROR(VLOOKUP(C4717,'FEBRE TIFÓIDE'!$A$5:$C$46,3,FALSE),0)</f>
        <v>0</v>
      </c>
      <c r="X4717">
        <f>IFERROR(VLOOKUP(C4717,HANTAVIROSE!$A$5:$C$153,3,FALSE),0)</f>
        <v>0</v>
      </c>
      <c r="Y4717">
        <f>IFERROR(VLOOKUP(C4717,MENINGITE!$A$5:$C$447,3,FALSE),0)</f>
        <v>1</v>
      </c>
      <c r="Z4717">
        <f>IFERROR(VLOOKUP(C4717,RAIVA!$A$5:$C$16,3,FALSE),0)</f>
        <v>0</v>
      </c>
    </row>
    <row r="4718" spans="1:26" x14ac:dyDescent="0.3">
      <c r="A4718" s="2" t="s">
        <v>1256</v>
      </c>
      <c r="B4718" s="2" t="s">
        <v>1310</v>
      </c>
      <c r="C4718" s="2">
        <v>412490</v>
      </c>
      <c r="D4718" s="2">
        <v>4124905</v>
      </c>
      <c r="E4718" s="2" t="s">
        <v>1256</v>
      </c>
      <c r="F4718" s="2" t="s">
        <v>1310</v>
      </c>
      <c r="G4718" s="2">
        <f>IFERROR(VLOOKUP(D4718,Coordenadas!$A$2:$D$5571,3,FALSE),0)</f>
        <v>-22.8535</v>
      </c>
      <c r="H4718" s="2">
        <f>IFERROR(VLOOKUP(D4718,Coordenadas!$A$2:$D$5571,4,FALSE),0)</f>
        <v>-52.341099999999997</v>
      </c>
      <c r="I4718" s="2" t="s">
        <v>5326</v>
      </c>
      <c r="J4718" s="2">
        <v>5911</v>
      </c>
      <c r="K4718" s="2" t="s">
        <v>5332</v>
      </c>
      <c r="L4718" s="2">
        <f>IFERROR(VLOOKUP(C4718,BOTULISMO!$A$3:$C$19,3,FALSE),0)</f>
        <v>0</v>
      </c>
      <c r="M4718" s="2">
        <f>IFERROR(VLOOKUP(C4718,'LEISHMANIOSE VISCERAL'!$A$4:$C$454,3,FALSE),0)</f>
        <v>0</v>
      </c>
      <c r="N4718" s="2">
        <f>IFERROR(VLOOKUP(C4718,'LEISHMANIOSE TEGUMENTAR'!$A$4:$C$1681,3,FALSE),0)</f>
        <v>0</v>
      </c>
      <c r="O4718" s="2">
        <f>IFERROR(VLOOKUP(C4718,'FEBRE AMARELA'!$A$4:$C$38,3,FALSE),0)</f>
        <v>0</v>
      </c>
      <c r="P4718" s="2">
        <f>IFERROR(VLOOKUP(C4718,DENGUE!$A$5:$C$4097,3,FALSE),0)</f>
        <v>477</v>
      </c>
      <c r="Q4718" s="2">
        <f>IFERROR(VLOOKUP(C4718,'HEPATITE VIRAL'!$A$5:$C$3162,3,FALSE),0)</f>
        <v>1</v>
      </c>
      <c r="R4718" s="2">
        <f>IFERROR(VLOOKUP(C4718,'FEBRE MACULOSA'!$A$5:$C$181,3,FALSE),0)</f>
        <v>0</v>
      </c>
      <c r="S4718" s="2">
        <f>IFERROR(VLOOKUP(C4718,LEPTOSPIROSE!$A$5:$C$1176,3,FALSE),0)</f>
        <v>0</v>
      </c>
      <c r="T4718" s="2">
        <f>IFERROR(VLOOKUP(C4718,'DOENÇA DE CHAGAS'!$A$5:$C$100,3,FALSE),0)</f>
        <v>0</v>
      </c>
      <c r="U4718" s="2">
        <f>IFERROR(VLOOKUP(C4718,'PICADAS DE COBRAS'!$A$6:$C$4645,3,FALSE),0)</f>
        <v>43</v>
      </c>
      <c r="V4718">
        <f>IFERROR(VLOOKUP(C4718,'ZIKA VIRUS'!$A$5:$C$2399,3,FALSE),0)</f>
        <v>0</v>
      </c>
      <c r="W4718">
        <f>IFERROR(VLOOKUP(C4718,'FEBRE TIFÓIDE'!$A$5:$C$46,3,FALSE),0)</f>
        <v>0</v>
      </c>
      <c r="X4718">
        <f>IFERROR(VLOOKUP(C4718,HANTAVIROSE!$A$5:$C$153,3,FALSE),0)</f>
        <v>0</v>
      </c>
      <c r="Y4718">
        <f>IFERROR(VLOOKUP(C4718,MENINGITE!$A$5:$C$447,3,FALSE),0)</f>
        <v>0</v>
      </c>
      <c r="Z4718">
        <f>IFERROR(VLOOKUP(C4718,RAIVA!$A$5:$C$16,3,FALSE),0)</f>
        <v>0</v>
      </c>
    </row>
    <row r="4719" spans="1:26" x14ac:dyDescent="0.3">
      <c r="A4719" s="2" t="s">
        <v>3988</v>
      </c>
      <c r="B4719" s="2" t="s">
        <v>4023</v>
      </c>
      <c r="C4719" s="2">
        <v>251400</v>
      </c>
      <c r="D4719" s="2">
        <v>2514008</v>
      </c>
      <c r="E4719" s="2" t="s">
        <v>3988</v>
      </c>
      <c r="F4719" s="2" t="s">
        <v>4023</v>
      </c>
      <c r="G4719" s="2">
        <f>IFERROR(VLOOKUP(D4719,Coordenadas!$A$2:$D$5571,3,FALSE),0)</f>
        <v>-7.3816800000000002</v>
      </c>
      <c r="H4719" s="2">
        <f>IFERROR(VLOOKUP(D4719,Coordenadas!$A$2:$D$5571,4,FALSE),0)</f>
        <v>-36.534500000000001</v>
      </c>
      <c r="I4719" s="2" t="s">
        <v>5324</v>
      </c>
      <c r="J4719" s="2">
        <v>4344</v>
      </c>
      <c r="K4719" s="2" t="s">
        <v>5332</v>
      </c>
      <c r="L4719" s="2">
        <f>IFERROR(VLOOKUP(C4719,BOTULISMO!$A$3:$C$19,3,FALSE),0)</f>
        <v>0</v>
      </c>
      <c r="M4719" s="2">
        <f>IFERROR(VLOOKUP(C4719,'LEISHMANIOSE VISCERAL'!$A$4:$C$454,3,FALSE),0)</f>
        <v>0</v>
      </c>
      <c r="N4719" s="2">
        <f>IFERROR(VLOOKUP(C4719,'LEISHMANIOSE TEGUMENTAR'!$A$4:$C$1681,3,FALSE),0)</f>
        <v>0</v>
      </c>
      <c r="O4719" s="2">
        <f>IFERROR(VLOOKUP(C4719,'FEBRE AMARELA'!$A$4:$C$38,3,FALSE),0)</f>
        <v>0</v>
      </c>
      <c r="P4719" s="2">
        <f>IFERROR(VLOOKUP(C4719,DENGUE!$A$5:$C$4097,3,FALSE),0)</f>
        <v>0</v>
      </c>
      <c r="Q4719" s="2">
        <f>IFERROR(VLOOKUP(C4719,'HEPATITE VIRAL'!$A$5:$C$3162,3,FALSE),0)</f>
        <v>0</v>
      </c>
      <c r="R4719" s="2">
        <f>IFERROR(VLOOKUP(C4719,'FEBRE MACULOSA'!$A$5:$C$181,3,FALSE),0)</f>
        <v>0</v>
      </c>
      <c r="S4719" s="2">
        <f>IFERROR(VLOOKUP(C4719,LEPTOSPIROSE!$A$5:$C$1176,3,FALSE),0)</f>
        <v>0</v>
      </c>
      <c r="T4719" s="2">
        <f>IFERROR(VLOOKUP(C4719,'DOENÇA DE CHAGAS'!$A$5:$C$100,3,FALSE),0)</f>
        <v>0</v>
      </c>
      <c r="U4719" s="2">
        <f>IFERROR(VLOOKUP(C4719,'PICADAS DE COBRAS'!$A$6:$C$4645,3,FALSE),0)</f>
        <v>0</v>
      </c>
      <c r="V4719">
        <f>IFERROR(VLOOKUP(C4719,'ZIKA VIRUS'!$A$5:$C$2399,3,FALSE),0)</f>
        <v>0</v>
      </c>
      <c r="W4719">
        <f>IFERROR(VLOOKUP(C4719,'FEBRE TIFÓIDE'!$A$5:$C$46,3,FALSE),0)</f>
        <v>0</v>
      </c>
      <c r="X4719">
        <f>IFERROR(VLOOKUP(C4719,HANTAVIROSE!$A$5:$C$153,3,FALSE),0)</f>
        <v>0</v>
      </c>
      <c r="Y4719">
        <f>IFERROR(VLOOKUP(C4719,MENINGITE!$A$5:$C$447,3,FALSE),0)</f>
        <v>0</v>
      </c>
      <c r="Z4719">
        <f>IFERROR(VLOOKUP(C4719,RAIVA!$A$5:$C$16,3,FALSE),0)</f>
        <v>0</v>
      </c>
    </row>
    <row r="4720" spans="1:26" x14ac:dyDescent="0.3">
      <c r="A4720" s="2" t="s">
        <v>4704</v>
      </c>
      <c r="B4720" s="2" t="s">
        <v>4737</v>
      </c>
      <c r="C4720" s="2">
        <v>211102</v>
      </c>
      <c r="D4720" s="2">
        <v>2111029</v>
      </c>
      <c r="E4720" s="2" t="s">
        <v>4704</v>
      </c>
      <c r="F4720" s="2" t="s">
        <v>4737</v>
      </c>
      <c r="G4720" s="2">
        <f>IFERROR(VLOOKUP(D4720,Coordenadas!$A$2:$D$5571,3,FALSE),0)</f>
        <v>-3.5503</v>
      </c>
      <c r="H4720" s="2">
        <f>IFERROR(VLOOKUP(D4720,Coordenadas!$A$2:$D$5571,4,FALSE),0)</f>
        <v>-46.250700000000002</v>
      </c>
      <c r="I4720" s="2" t="s">
        <v>5324</v>
      </c>
      <c r="J4720" s="2">
        <v>12309</v>
      </c>
      <c r="K4720" s="2" t="s">
        <v>5332</v>
      </c>
      <c r="L4720" s="2">
        <f>IFERROR(VLOOKUP(C4720,BOTULISMO!$A$3:$C$19,3,FALSE),0)</f>
        <v>0</v>
      </c>
      <c r="M4720" s="2">
        <f>IFERROR(VLOOKUP(C4720,'LEISHMANIOSE VISCERAL'!$A$4:$C$454,3,FALSE),0)</f>
        <v>0</v>
      </c>
      <c r="N4720" s="2">
        <f>IFERROR(VLOOKUP(C4720,'LEISHMANIOSE TEGUMENTAR'!$A$4:$C$1681,3,FALSE),0)</f>
        <v>9</v>
      </c>
      <c r="O4720" s="2">
        <f>IFERROR(VLOOKUP(C4720,'FEBRE AMARELA'!$A$4:$C$38,3,FALSE),0)</f>
        <v>0</v>
      </c>
      <c r="P4720" s="2">
        <f>IFERROR(VLOOKUP(C4720,DENGUE!$A$5:$C$4097,3,FALSE),0)</f>
        <v>0</v>
      </c>
      <c r="Q4720" s="2">
        <f>IFERROR(VLOOKUP(C4720,'HEPATITE VIRAL'!$A$5:$C$3162,3,FALSE),0)</f>
        <v>1</v>
      </c>
      <c r="R4720" s="2">
        <f>IFERROR(VLOOKUP(C4720,'FEBRE MACULOSA'!$A$5:$C$181,3,FALSE),0)</f>
        <v>0</v>
      </c>
      <c r="S4720" s="2">
        <f>IFERROR(VLOOKUP(C4720,LEPTOSPIROSE!$A$5:$C$1176,3,FALSE),0)</f>
        <v>0</v>
      </c>
      <c r="T4720" s="2">
        <f>IFERROR(VLOOKUP(C4720,'DOENÇA DE CHAGAS'!$A$5:$C$100,3,FALSE),0)</f>
        <v>0</v>
      </c>
      <c r="U4720" s="2">
        <f>IFERROR(VLOOKUP(C4720,'PICADAS DE COBRAS'!$A$6:$C$4645,3,FALSE),0)</f>
        <v>24</v>
      </c>
      <c r="V4720">
        <f>IFERROR(VLOOKUP(C4720,'ZIKA VIRUS'!$A$5:$C$2399,3,FALSE),0)</f>
        <v>2</v>
      </c>
      <c r="W4720">
        <f>IFERROR(VLOOKUP(C4720,'FEBRE TIFÓIDE'!$A$5:$C$46,3,FALSE),0)</f>
        <v>0</v>
      </c>
      <c r="X4720">
        <f>IFERROR(VLOOKUP(C4720,HANTAVIROSE!$A$5:$C$153,3,FALSE),0)</f>
        <v>0</v>
      </c>
      <c r="Y4720">
        <f>IFERROR(VLOOKUP(C4720,MENINGITE!$A$5:$C$447,3,FALSE),0)</f>
        <v>0</v>
      </c>
      <c r="Z4720">
        <f>IFERROR(VLOOKUP(C4720,RAIVA!$A$5:$C$16,3,FALSE),0)</f>
        <v>0</v>
      </c>
    </row>
    <row r="4721" spans="1:26" x14ac:dyDescent="0.3">
      <c r="A4721" s="2" t="s">
        <v>967</v>
      </c>
      <c r="B4721" s="2" t="s">
        <v>1014</v>
      </c>
      <c r="C4721" s="2">
        <v>421635</v>
      </c>
      <c r="D4721" s="2">
        <v>4216354</v>
      </c>
      <c r="E4721" s="2" t="s">
        <v>967</v>
      </c>
      <c r="F4721" s="2" t="s">
        <v>1014</v>
      </c>
      <c r="G4721" s="2">
        <f>IFERROR(VLOOKUP(D4721,Coordenadas!$A$2:$D$5571,3,FALSE),0)</f>
        <v>-26.621300000000002</v>
      </c>
      <c r="H4721" s="2">
        <f>IFERROR(VLOOKUP(D4721,Coordenadas!$A$2:$D$5571,4,FALSE),0)</f>
        <v>-48.768300000000004</v>
      </c>
      <c r="I4721" s="2" t="s">
        <v>5326</v>
      </c>
      <c r="J4721" s="2">
        <v>3435</v>
      </c>
      <c r="K4721" s="2" t="s">
        <v>5332</v>
      </c>
      <c r="L4721" s="2">
        <f>IFERROR(VLOOKUP(C4721,BOTULISMO!$A$3:$C$19,3,FALSE),0)</f>
        <v>0</v>
      </c>
      <c r="M4721" s="2">
        <f>IFERROR(VLOOKUP(C4721,'LEISHMANIOSE VISCERAL'!$A$4:$C$454,3,FALSE),0)</f>
        <v>0</v>
      </c>
      <c r="N4721" s="2">
        <f>IFERROR(VLOOKUP(C4721,'LEISHMANIOSE TEGUMENTAR'!$A$4:$C$1681,3,FALSE),0)</f>
        <v>0</v>
      </c>
      <c r="O4721" s="2">
        <f>IFERROR(VLOOKUP(C4721,'FEBRE AMARELA'!$A$4:$C$38,3,FALSE),0)</f>
        <v>0</v>
      </c>
      <c r="P4721" s="2">
        <f>IFERROR(VLOOKUP(C4721,DENGUE!$A$5:$C$4097,3,FALSE),0)</f>
        <v>1</v>
      </c>
      <c r="Q4721" s="2">
        <f>IFERROR(VLOOKUP(C4721,'HEPATITE VIRAL'!$A$5:$C$3162,3,FALSE),0)</f>
        <v>0</v>
      </c>
      <c r="R4721" s="2">
        <f>IFERROR(VLOOKUP(C4721,'FEBRE MACULOSA'!$A$5:$C$181,3,FALSE),0)</f>
        <v>0</v>
      </c>
      <c r="S4721" s="2">
        <f>IFERROR(VLOOKUP(C4721,LEPTOSPIROSE!$A$5:$C$1176,3,FALSE),0)</f>
        <v>0</v>
      </c>
      <c r="T4721" s="2">
        <f>IFERROR(VLOOKUP(C4721,'DOENÇA DE CHAGAS'!$A$5:$C$100,3,FALSE),0)</f>
        <v>0</v>
      </c>
      <c r="U4721" s="2">
        <f>IFERROR(VLOOKUP(C4721,'PICADAS DE COBRAS'!$A$6:$C$4645,3,FALSE),0)</f>
        <v>15</v>
      </c>
      <c r="V4721">
        <f>IFERROR(VLOOKUP(C4721,'ZIKA VIRUS'!$A$5:$C$2399,3,FALSE),0)</f>
        <v>0</v>
      </c>
      <c r="W4721">
        <f>IFERROR(VLOOKUP(C4721,'FEBRE TIFÓIDE'!$A$5:$C$46,3,FALSE),0)</f>
        <v>0</v>
      </c>
      <c r="X4721">
        <f>IFERROR(VLOOKUP(C4721,HANTAVIROSE!$A$5:$C$153,3,FALSE),0)</f>
        <v>0</v>
      </c>
      <c r="Y4721">
        <f>IFERROR(VLOOKUP(C4721,MENINGITE!$A$5:$C$447,3,FALSE),0)</f>
        <v>0</v>
      </c>
      <c r="Z4721">
        <f>IFERROR(VLOOKUP(C4721,RAIVA!$A$5:$C$16,3,FALSE),0)</f>
        <v>0</v>
      </c>
    </row>
    <row r="4722" spans="1:26" x14ac:dyDescent="0.3">
      <c r="A4722" s="2" t="s">
        <v>1256</v>
      </c>
      <c r="B4722" s="2" t="s">
        <v>1309</v>
      </c>
      <c r="C4722" s="2">
        <v>412500</v>
      </c>
      <c r="D4722" s="2">
        <v>4125001</v>
      </c>
      <c r="E4722" s="2" t="s">
        <v>1256</v>
      </c>
      <c r="F4722" s="2" t="s">
        <v>1309</v>
      </c>
      <c r="G4722" s="2">
        <f>IFERROR(VLOOKUP(D4722,Coordenadas!$A$2:$D$5571,3,FALSE),0)</f>
        <v>-23.9833</v>
      </c>
      <c r="H4722" s="2">
        <f>IFERROR(VLOOKUP(D4722,Coordenadas!$A$2:$D$5571,4,FALSE),0)</f>
        <v>-51.8215</v>
      </c>
      <c r="I4722" s="2" t="s">
        <v>5326</v>
      </c>
      <c r="J4722" s="2">
        <v>11525</v>
      </c>
      <c r="K4722" s="2" t="s">
        <v>5332</v>
      </c>
      <c r="L4722" s="2">
        <f>IFERROR(VLOOKUP(C4722,BOTULISMO!$A$3:$C$19,3,FALSE),0)</f>
        <v>0</v>
      </c>
      <c r="M4722" s="2">
        <f>IFERROR(VLOOKUP(C4722,'LEISHMANIOSE VISCERAL'!$A$4:$C$454,3,FALSE),0)</f>
        <v>0</v>
      </c>
      <c r="N4722" s="2">
        <f>IFERROR(VLOOKUP(C4722,'LEISHMANIOSE TEGUMENTAR'!$A$4:$C$1681,3,FALSE),0)</f>
        <v>0</v>
      </c>
      <c r="O4722" s="2">
        <f>IFERROR(VLOOKUP(C4722,'FEBRE AMARELA'!$A$4:$C$38,3,FALSE),0)</f>
        <v>0</v>
      </c>
      <c r="P4722" s="2">
        <f>IFERROR(VLOOKUP(C4722,DENGUE!$A$5:$C$4097,3,FALSE),0)</f>
        <v>300</v>
      </c>
      <c r="Q4722" s="2">
        <f>IFERROR(VLOOKUP(C4722,'HEPATITE VIRAL'!$A$5:$C$3162,3,FALSE),0)</f>
        <v>6</v>
      </c>
      <c r="R4722" s="2">
        <f>IFERROR(VLOOKUP(C4722,'FEBRE MACULOSA'!$A$5:$C$181,3,FALSE),0)</f>
        <v>0</v>
      </c>
      <c r="S4722" s="2">
        <f>IFERROR(VLOOKUP(C4722,LEPTOSPIROSE!$A$5:$C$1176,3,FALSE),0)</f>
        <v>0</v>
      </c>
      <c r="T4722" s="2">
        <f>IFERROR(VLOOKUP(C4722,'DOENÇA DE CHAGAS'!$A$5:$C$100,3,FALSE),0)</f>
        <v>0</v>
      </c>
      <c r="U4722" s="2">
        <f>IFERROR(VLOOKUP(C4722,'PICADAS DE COBRAS'!$A$6:$C$4645,3,FALSE),0)</f>
        <v>55</v>
      </c>
      <c r="V4722">
        <f>IFERROR(VLOOKUP(C4722,'ZIKA VIRUS'!$A$5:$C$2399,3,FALSE),0)</f>
        <v>0</v>
      </c>
      <c r="W4722">
        <f>IFERROR(VLOOKUP(C4722,'FEBRE TIFÓIDE'!$A$5:$C$46,3,FALSE),0)</f>
        <v>0</v>
      </c>
      <c r="X4722">
        <f>IFERROR(VLOOKUP(C4722,HANTAVIROSE!$A$5:$C$153,3,FALSE),0)</f>
        <v>0</v>
      </c>
      <c r="Y4722">
        <f>IFERROR(VLOOKUP(C4722,MENINGITE!$A$5:$C$447,3,FALSE),0)</f>
        <v>0</v>
      </c>
      <c r="Z4722">
        <f>IFERROR(VLOOKUP(C4722,RAIVA!$A$5:$C$16,3,FALSE),0)</f>
        <v>0</v>
      </c>
    </row>
    <row r="4723" spans="1:26" x14ac:dyDescent="0.3">
      <c r="A4723" s="2" t="s">
        <v>4319</v>
      </c>
      <c r="B4723" s="2" t="s">
        <v>4340</v>
      </c>
      <c r="C4723" s="2">
        <v>231250</v>
      </c>
      <c r="D4723" s="2">
        <v>2312502</v>
      </c>
      <c r="E4723" s="2" t="s">
        <v>4319</v>
      </c>
      <c r="F4723" s="2" t="s">
        <v>4340</v>
      </c>
      <c r="G4723" s="2">
        <f>IFERROR(VLOOKUP(D4723,Coordenadas!$A$2:$D$5571,3,FALSE),0)</f>
        <v>-5.2751599999999996</v>
      </c>
      <c r="H4723" s="2">
        <f>IFERROR(VLOOKUP(D4723,Coordenadas!$A$2:$D$5571,4,FALSE),0)</f>
        <v>-38.269399999999997</v>
      </c>
      <c r="I4723" s="2" t="s">
        <v>5324</v>
      </c>
      <c r="J4723" s="2">
        <v>7900</v>
      </c>
      <c r="K4723" s="2" t="s">
        <v>5332</v>
      </c>
      <c r="L4723" s="2">
        <f>IFERROR(VLOOKUP(C4723,BOTULISMO!$A$3:$C$19,3,FALSE),0)</f>
        <v>0</v>
      </c>
      <c r="M4723" s="2">
        <f>IFERROR(VLOOKUP(C4723,'LEISHMANIOSE VISCERAL'!$A$4:$C$454,3,FALSE),0)</f>
        <v>0</v>
      </c>
      <c r="N4723" s="2">
        <f>IFERROR(VLOOKUP(C4723,'LEISHMANIOSE TEGUMENTAR'!$A$4:$C$1681,3,FALSE),0)</f>
        <v>0</v>
      </c>
      <c r="O4723" s="2">
        <f>IFERROR(VLOOKUP(C4723,'FEBRE AMARELA'!$A$4:$C$38,3,FALSE),0)</f>
        <v>0</v>
      </c>
      <c r="P4723" s="2">
        <f>IFERROR(VLOOKUP(C4723,DENGUE!$A$5:$C$4097,3,FALSE),0)</f>
        <v>25</v>
      </c>
      <c r="Q4723" s="2">
        <f>IFERROR(VLOOKUP(C4723,'HEPATITE VIRAL'!$A$5:$C$3162,3,FALSE),0)</f>
        <v>1</v>
      </c>
      <c r="R4723" s="2">
        <f>IFERROR(VLOOKUP(C4723,'FEBRE MACULOSA'!$A$5:$C$181,3,FALSE),0)</f>
        <v>0</v>
      </c>
      <c r="S4723" s="2">
        <f>IFERROR(VLOOKUP(C4723,LEPTOSPIROSE!$A$5:$C$1176,3,FALSE),0)</f>
        <v>0</v>
      </c>
      <c r="T4723" s="2">
        <f>IFERROR(VLOOKUP(C4723,'DOENÇA DE CHAGAS'!$A$5:$C$100,3,FALSE),0)</f>
        <v>0</v>
      </c>
      <c r="U4723" s="2">
        <f>IFERROR(VLOOKUP(C4723,'PICADAS DE COBRAS'!$A$6:$C$4645,3,FALSE),0)</f>
        <v>1</v>
      </c>
      <c r="V4723">
        <f>IFERROR(VLOOKUP(C4723,'ZIKA VIRUS'!$A$5:$C$2399,3,FALSE),0)</f>
        <v>6</v>
      </c>
      <c r="W4723">
        <f>IFERROR(VLOOKUP(C4723,'FEBRE TIFÓIDE'!$A$5:$C$46,3,FALSE),0)</f>
        <v>0</v>
      </c>
      <c r="X4723">
        <f>IFERROR(VLOOKUP(C4723,HANTAVIROSE!$A$5:$C$153,3,FALSE),0)</f>
        <v>0</v>
      </c>
      <c r="Y4723">
        <f>IFERROR(VLOOKUP(C4723,MENINGITE!$A$5:$C$447,3,FALSE),0)</f>
        <v>0</v>
      </c>
      <c r="Z4723">
        <f>IFERROR(VLOOKUP(C4723,RAIVA!$A$5:$C$16,3,FALSE),0)</f>
        <v>0</v>
      </c>
    </row>
    <row r="4724" spans="1:26" x14ac:dyDescent="0.3">
      <c r="A4724" s="2" t="s">
        <v>2425</v>
      </c>
      <c r="B4724" s="2" t="s">
        <v>2542</v>
      </c>
      <c r="C4724" s="2">
        <v>316255</v>
      </c>
      <c r="D4724" s="2">
        <v>3162559</v>
      </c>
      <c r="E4724" s="2" t="s">
        <v>2425</v>
      </c>
      <c r="F4724" s="2" t="s">
        <v>2542</v>
      </c>
      <c r="G4724" s="2">
        <f>IFERROR(VLOOKUP(D4724,Coordenadas!$A$2:$D$5571,3,FALSE),0)</f>
        <v>-20.3933</v>
      </c>
      <c r="H4724" s="2">
        <f>IFERROR(VLOOKUP(D4724,Coordenadas!$A$2:$D$5571,4,FALSE),0)</f>
        <v>-42.153300000000002</v>
      </c>
      <c r="I4724" s="2" t="s">
        <v>5325</v>
      </c>
      <c r="J4724" s="2">
        <v>10245</v>
      </c>
      <c r="K4724" s="2" t="s">
        <v>5332</v>
      </c>
      <c r="L4724" s="2">
        <f>IFERROR(VLOOKUP(C4724,BOTULISMO!$A$3:$C$19,3,FALSE),0)</f>
        <v>0</v>
      </c>
      <c r="M4724" s="2">
        <f>IFERROR(VLOOKUP(C4724,'LEISHMANIOSE VISCERAL'!$A$4:$C$454,3,FALSE),0)</f>
        <v>0</v>
      </c>
      <c r="N4724" s="2">
        <f>IFERROR(VLOOKUP(C4724,'LEISHMANIOSE TEGUMENTAR'!$A$4:$C$1681,3,FALSE),0)</f>
        <v>0</v>
      </c>
      <c r="O4724" s="2">
        <f>IFERROR(VLOOKUP(C4724,'FEBRE AMARELA'!$A$4:$C$38,3,FALSE),0)</f>
        <v>0</v>
      </c>
      <c r="P4724" s="2">
        <f>IFERROR(VLOOKUP(C4724,DENGUE!$A$5:$C$4097,3,FALSE),0)</f>
        <v>0</v>
      </c>
      <c r="Q4724" s="2">
        <f>IFERROR(VLOOKUP(C4724,'HEPATITE VIRAL'!$A$5:$C$3162,3,FALSE),0)</f>
        <v>0</v>
      </c>
      <c r="R4724" s="2">
        <f>IFERROR(VLOOKUP(C4724,'FEBRE MACULOSA'!$A$5:$C$181,3,FALSE),0)</f>
        <v>0</v>
      </c>
      <c r="S4724" s="2">
        <f>IFERROR(VLOOKUP(C4724,LEPTOSPIROSE!$A$5:$C$1176,3,FALSE),0)</f>
        <v>0</v>
      </c>
      <c r="T4724" s="2">
        <f>IFERROR(VLOOKUP(C4724,'DOENÇA DE CHAGAS'!$A$5:$C$100,3,FALSE),0)</f>
        <v>0</v>
      </c>
      <c r="U4724" s="2">
        <f>IFERROR(VLOOKUP(C4724,'PICADAS DE COBRAS'!$A$6:$C$4645,3,FALSE),0)</f>
        <v>34</v>
      </c>
      <c r="V4724">
        <f>IFERROR(VLOOKUP(C4724,'ZIKA VIRUS'!$A$5:$C$2399,3,FALSE),0)</f>
        <v>1</v>
      </c>
      <c r="W4724">
        <f>IFERROR(VLOOKUP(C4724,'FEBRE TIFÓIDE'!$A$5:$C$46,3,FALSE),0)</f>
        <v>0</v>
      </c>
      <c r="X4724">
        <f>IFERROR(VLOOKUP(C4724,HANTAVIROSE!$A$5:$C$153,3,FALSE),0)</f>
        <v>0</v>
      </c>
      <c r="Y4724">
        <f>IFERROR(VLOOKUP(C4724,MENINGITE!$A$5:$C$447,3,FALSE),0)</f>
        <v>0</v>
      </c>
      <c r="Z4724">
        <f>IFERROR(VLOOKUP(C4724,RAIVA!$A$5:$C$16,3,FALSE),0)</f>
        <v>0</v>
      </c>
    </row>
    <row r="4725" spans="1:26" x14ac:dyDescent="0.3">
      <c r="A4725" s="2" t="s">
        <v>2425</v>
      </c>
      <c r="B4725" s="2" t="s">
        <v>2541</v>
      </c>
      <c r="C4725" s="2">
        <v>316257</v>
      </c>
      <c r="D4725" s="2">
        <v>3162575</v>
      </c>
      <c r="E4725" s="2" t="s">
        <v>2425</v>
      </c>
      <c r="F4725" s="2" t="s">
        <v>2541</v>
      </c>
      <c r="G4725" s="2">
        <f>IFERROR(VLOOKUP(D4725,Coordenadas!$A$2:$D$5571,3,FALSE),0)</f>
        <v>-18.722999999999999</v>
      </c>
      <c r="H4725" s="2">
        <f>IFERROR(VLOOKUP(D4725,Coordenadas!$A$2:$D$5571,4,FALSE),0)</f>
        <v>-41.162799999999997</v>
      </c>
      <c r="I4725" s="2" t="s">
        <v>5325</v>
      </c>
      <c r="J4725" s="2">
        <v>5188</v>
      </c>
      <c r="K4725" s="2" t="s">
        <v>5332</v>
      </c>
      <c r="L4725" s="2">
        <f>IFERROR(VLOOKUP(C4725,BOTULISMO!$A$3:$C$19,3,FALSE),0)</f>
        <v>0</v>
      </c>
      <c r="M4725" s="2">
        <f>IFERROR(VLOOKUP(C4725,'LEISHMANIOSE VISCERAL'!$A$4:$C$454,3,FALSE),0)</f>
        <v>0</v>
      </c>
      <c r="N4725" s="2">
        <f>IFERROR(VLOOKUP(C4725,'LEISHMANIOSE TEGUMENTAR'!$A$4:$C$1681,3,FALSE),0)</f>
        <v>0</v>
      </c>
      <c r="O4725" s="2">
        <f>IFERROR(VLOOKUP(C4725,'FEBRE AMARELA'!$A$4:$C$38,3,FALSE),0)</f>
        <v>0</v>
      </c>
      <c r="P4725" s="2">
        <f>IFERROR(VLOOKUP(C4725,DENGUE!$A$5:$C$4097,3,FALSE),0)</f>
        <v>71</v>
      </c>
      <c r="Q4725" s="2">
        <f>IFERROR(VLOOKUP(C4725,'HEPATITE VIRAL'!$A$5:$C$3162,3,FALSE),0)</f>
        <v>0</v>
      </c>
      <c r="R4725" s="2">
        <f>IFERROR(VLOOKUP(C4725,'FEBRE MACULOSA'!$A$5:$C$181,3,FALSE),0)</f>
        <v>0</v>
      </c>
      <c r="S4725" s="2">
        <f>IFERROR(VLOOKUP(C4725,LEPTOSPIROSE!$A$5:$C$1176,3,FALSE),0)</f>
        <v>0</v>
      </c>
      <c r="T4725" s="2">
        <f>IFERROR(VLOOKUP(C4725,'DOENÇA DE CHAGAS'!$A$5:$C$100,3,FALSE),0)</f>
        <v>0</v>
      </c>
      <c r="U4725" s="2">
        <f>IFERROR(VLOOKUP(C4725,'PICADAS DE COBRAS'!$A$6:$C$4645,3,FALSE),0)</f>
        <v>54</v>
      </c>
      <c r="V4725">
        <f>IFERROR(VLOOKUP(C4725,'ZIKA VIRUS'!$A$5:$C$2399,3,FALSE),0)</f>
        <v>0</v>
      </c>
      <c r="W4725">
        <f>IFERROR(VLOOKUP(C4725,'FEBRE TIFÓIDE'!$A$5:$C$46,3,FALSE),0)</f>
        <v>0</v>
      </c>
      <c r="X4725">
        <f>IFERROR(VLOOKUP(C4725,HANTAVIROSE!$A$5:$C$153,3,FALSE),0)</f>
        <v>0</v>
      </c>
      <c r="Y4725">
        <f>IFERROR(VLOOKUP(C4725,MENINGITE!$A$5:$C$447,3,FALSE),0)</f>
        <v>0</v>
      </c>
      <c r="Z4725">
        <f>IFERROR(VLOOKUP(C4725,RAIVA!$A$5:$C$16,3,FALSE),0)</f>
        <v>0</v>
      </c>
    </row>
    <row r="4726" spans="1:26" x14ac:dyDescent="0.3">
      <c r="A4726" s="2" t="s">
        <v>967</v>
      </c>
      <c r="B4726" s="2" t="s">
        <v>1016</v>
      </c>
      <c r="C4726" s="2">
        <v>421625</v>
      </c>
      <c r="D4726" s="2">
        <v>4216255</v>
      </c>
      <c r="E4726" s="2" t="s">
        <v>967</v>
      </c>
      <c r="F4726" s="2" t="s">
        <v>1016</v>
      </c>
      <c r="G4726" s="2">
        <f>IFERROR(VLOOKUP(D4726,Coordenadas!$A$2:$D$5571,3,FALSE),0)</f>
        <v>-27.098400000000002</v>
      </c>
      <c r="H4726" s="2">
        <f>IFERROR(VLOOKUP(D4726,Coordenadas!$A$2:$D$5571,4,FALSE),0)</f>
        <v>-53.597700000000003</v>
      </c>
      <c r="I4726" s="2" t="s">
        <v>5326</v>
      </c>
      <c r="J4726" s="2">
        <v>6036</v>
      </c>
      <c r="K4726" s="2" t="s">
        <v>5332</v>
      </c>
      <c r="L4726" s="2">
        <f>IFERROR(VLOOKUP(C4726,BOTULISMO!$A$3:$C$19,3,FALSE),0)</f>
        <v>0</v>
      </c>
      <c r="M4726" s="2">
        <f>IFERROR(VLOOKUP(C4726,'LEISHMANIOSE VISCERAL'!$A$4:$C$454,3,FALSE),0)</f>
        <v>0</v>
      </c>
      <c r="N4726" s="2">
        <f>IFERROR(VLOOKUP(C4726,'LEISHMANIOSE TEGUMENTAR'!$A$4:$C$1681,3,FALSE),0)</f>
        <v>0</v>
      </c>
      <c r="O4726" s="2">
        <f>IFERROR(VLOOKUP(C4726,'FEBRE AMARELA'!$A$4:$C$38,3,FALSE),0)</f>
        <v>0</v>
      </c>
      <c r="P4726" s="2">
        <f>IFERROR(VLOOKUP(C4726,DENGUE!$A$5:$C$4097,3,FALSE),0)</f>
        <v>0</v>
      </c>
      <c r="Q4726" s="2">
        <f>IFERROR(VLOOKUP(C4726,'HEPATITE VIRAL'!$A$5:$C$3162,3,FALSE),0)</f>
        <v>3</v>
      </c>
      <c r="R4726" s="2">
        <f>IFERROR(VLOOKUP(C4726,'FEBRE MACULOSA'!$A$5:$C$181,3,FALSE),0)</f>
        <v>0</v>
      </c>
      <c r="S4726" s="2">
        <f>IFERROR(VLOOKUP(C4726,LEPTOSPIROSE!$A$5:$C$1176,3,FALSE),0)</f>
        <v>0</v>
      </c>
      <c r="T4726" s="2">
        <f>IFERROR(VLOOKUP(C4726,'DOENÇA DE CHAGAS'!$A$5:$C$100,3,FALSE),0)</f>
        <v>0</v>
      </c>
      <c r="U4726" s="2">
        <f>IFERROR(VLOOKUP(C4726,'PICADAS DE COBRAS'!$A$6:$C$4645,3,FALSE),0)</f>
        <v>36</v>
      </c>
      <c r="V4726">
        <f>IFERROR(VLOOKUP(C4726,'ZIKA VIRUS'!$A$5:$C$2399,3,FALSE),0)</f>
        <v>0</v>
      </c>
      <c r="W4726">
        <f>IFERROR(VLOOKUP(C4726,'FEBRE TIFÓIDE'!$A$5:$C$46,3,FALSE),0)</f>
        <v>0</v>
      </c>
      <c r="X4726">
        <f>IFERROR(VLOOKUP(C4726,HANTAVIROSE!$A$5:$C$153,3,FALSE),0)</f>
        <v>0</v>
      </c>
      <c r="Y4726">
        <f>IFERROR(VLOOKUP(C4726,MENINGITE!$A$5:$C$447,3,FALSE),0)</f>
        <v>0</v>
      </c>
      <c r="Z4726">
        <f>IFERROR(VLOOKUP(C4726,RAIVA!$A$5:$C$16,3,FALSE),0)</f>
        <v>0</v>
      </c>
    </row>
    <row r="4727" spans="1:26" x14ac:dyDescent="0.3">
      <c r="A4727" s="2" t="s">
        <v>2425</v>
      </c>
      <c r="B4727" s="2" t="s">
        <v>2540</v>
      </c>
      <c r="C4727" s="2">
        <v>316260</v>
      </c>
      <c r="D4727" s="2">
        <v>3162609</v>
      </c>
      <c r="E4727" s="2" t="s">
        <v>2425</v>
      </c>
      <c r="F4727" s="2" t="s">
        <v>2540</v>
      </c>
      <c r="G4727" s="2">
        <f>IFERROR(VLOOKUP(D4727,Coordenadas!$A$2:$D$5571,3,FALSE),0)</f>
        <v>-19.3384</v>
      </c>
      <c r="H4727" s="2">
        <f>IFERROR(VLOOKUP(D4727,Coordenadas!$A$2:$D$5571,4,FALSE),0)</f>
        <v>-42.157499999999999</v>
      </c>
      <c r="I4727" s="2" t="s">
        <v>5325</v>
      </c>
      <c r="J4727" s="2">
        <v>7874</v>
      </c>
      <c r="K4727" s="2" t="s">
        <v>5332</v>
      </c>
      <c r="L4727" s="2">
        <f>IFERROR(VLOOKUP(C4727,BOTULISMO!$A$3:$C$19,3,FALSE),0)</f>
        <v>0</v>
      </c>
      <c r="M4727" s="2">
        <f>IFERROR(VLOOKUP(C4727,'LEISHMANIOSE VISCERAL'!$A$4:$C$454,3,FALSE),0)</f>
        <v>0</v>
      </c>
      <c r="N4727" s="2">
        <f>IFERROR(VLOOKUP(C4727,'LEISHMANIOSE TEGUMENTAR'!$A$4:$C$1681,3,FALSE),0)</f>
        <v>0</v>
      </c>
      <c r="O4727" s="2">
        <f>IFERROR(VLOOKUP(C4727,'FEBRE AMARELA'!$A$4:$C$38,3,FALSE),0)</f>
        <v>0</v>
      </c>
      <c r="P4727" s="2">
        <f>IFERROR(VLOOKUP(C4727,DENGUE!$A$5:$C$4097,3,FALSE),0)</f>
        <v>23</v>
      </c>
      <c r="Q4727" s="2">
        <f>IFERROR(VLOOKUP(C4727,'HEPATITE VIRAL'!$A$5:$C$3162,3,FALSE),0)</f>
        <v>1</v>
      </c>
      <c r="R4727" s="2">
        <f>IFERROR(VLOOKUP(C4727,'FEBRE MACULOSA'!$A$5:$C$181,3,FALSE),0)</f>
        <v>0</v>
      </c>
      <c r="S4727" s="2">
        <f>IFERROR(VLOOKUP(C4727,LEPTOSPIROSE!$A$5:$C$1176,3,FALSE),0)</f>
        <v>1</v>
      </c>
      <c r="T4727" s="2">
        <f>IFERROR(VLOOKUP(C4727,'DOENÇA DE CHAGAS'!$A$5:$C$100,3,FALSE),0)</f>
        <v>0</v>
      </c>
      <c r="U4727" s="2">
        <f>IFERROR(VLOOKUP(C4727,'PICADAS DE COBRAS'!$A$6:$C$4645,3,FALSE),0)</f>
        <v>5</v>
      </c>
      <c r="V4727">
        <f>IFERROR(VLOOKUP(C4727,'ZIKA VIRUS'!$A$5:$C$2399,3,FALSE),0)</f>
        <v>1</v>
      </c>
      <c r="W4727">
        <f>IFERROR(VLOOKUP(C4727,'FEBRE TIFÓIDE'!$A$5:$C$46,3,FALSE),0)</f>
        <v>0</v>
      </c>
      <c r="X4727">
        <f>IFERROR(VLOOKUP(C4727,HANTAVIROSE!$A$5:$C$153,3,FALSE),0)</f>
        <v>0</v>
      </c>
      <c r="Y4727">
        <f>IFERROR(VLOOKUP(C4727,MENINGITE!$A$5:$C$447,3,FALSE),0)</f>
        <v>0</v>
      </c>
      <c r="Z4727">
        <f>IFERROR(VLOOKUP(C4727,RAIVA!$A$5:$C$16,3,FALSE),0)</f>
        <v>0</v>
      </c>
    </row>
    <row r="4728" spans="1:26" x14ac:dyDescent="0.3">
      <c r="A4728" s="2" t="s">
        <v>2425</v>
      </c>
      <c r="B4728" s="2" t="s">
        <v>2539</v>
      </c>
      <c r="C4728" s="2">
        <v>316265</v>
      </c>
      <c r="D4728" s="2">
        <v>3162658</v>
      </c>
      <c r="E4728" s="2" t="s">
        <v>2425</v>
      </c>
      <c r="F4728" s="2" t="s">
        <v>2539</v>
      </c>
      <c r="G4728" s="2">
        <f>IFERROR(VLOOKUP(D4728,Coordenadas!$A$2:$D$5571,3,FALSE),0)</f>
        <v>-16.537299999999998</v>
      </c>
      <c r="H4728" s="2">
        <f>IFERROR(VLOOKUP(D4728,Coordenadas!$A$2:$D$5571,4,FALSE),0)</f>
        <v>-44.513399999999997</v>
      </c>
      <c r="I4728" s="2" t="s">
        <v>5325</v>
      </c>
      <c r="J4728" s="2">
        <v>4060</v>
      </c>
      <c r="K4728" s="2" t="s">
        <v>5332</v>
      </c>
      <c r="L4728" s="2">
        <f>IFERROR(VLOOKUP(C4728,BOTULISMO!$A$3:$C$19,3,FALSE),0)</f>
        <v>0</v>
      </c>
      <c r="M4728" s="2">
        <f>IFERROR(VLOOKUP(C4728,'LEISHMANIOSE VISCERAL'!$A$4:$C$454,3,FALSE),0)</f>
        <v>0</v>
      </c>
      <c r="N4728" s="2">
        <f>IFERROR(VLOOKUP(C4728,'LEISHMANIOSE TEGUMENTAR'!$A$4:$C$1681,3,FALSE),0)</f>
        <v>5</v>
      </c>
      <c r="O4728" s="2">
        <f>IFERROR(VLOOKUP(C4728,'FEBRE AMARELA'!$A$4:$C$38,3,FALSE),0)</f>
        <v>0</v>
      </c>
      <c r="P4728" s="2">
        <f>IFERROR(VLOOKUP(C4728,DENGUE!$A$5:$C$4097,3,FALSE),0)</f>
        <v>9</v>
      </c>
      <c r="Q4728" s="2">
        <f>IFERROR(VLOOKUP(C4728,'HEPATITE VIRAL'!$A$5:$C$3162,3,FALSE),0)</f>
        <v>0</v>
      </c>
      <c r="R4728" s="2">
        <f>IFERROR(VLOOKUP(C4728,'FEBRE MACULOSA'!$A$5:$C$181,3,FALSE),0)</f>
        <v>0</v>
      </c>
      <c r="S4728" s="2">
        <f>IFERROR(VLOOKUP(C4728,LEPTOSPIROSE!$A$5:$C$1176,3,FALSE),0)</f>
        <v>0</v>
      </c>
      <c r="T4728" s="2">
        <f>IFERROR(VLOOKUP(C4728,'DOENÇA DE CHAGAS'!$A$5:$C$100,3,FALSE),0)</f>
        <v>0</v>
      </c>
      <c r="U4728" s="2">
        <f>IFERROR(VLOOKUP(C4728,'PICADAS DE COBRAS'!$A$6:$C$4645,3,FALSE),0)</f>
        <v>3</v>
      </c>
      <c r="V4728">
        <f>IFERROR(VLOOKUP(C4728,'ZIKA VIRUS'!$A$5:$C$2399,3,FALSE),0)</f>
        <v>4</v>
      </c>
      <c r="W4728">
        <f>IFERROR(VLOOKUP(C4728,'FEBRE TIFÓIDE'!$A$5:$C$46,3,FALSE),0)</f>
        <v>0</v>
      </c>
      <c r="X4728">
        <f>IFERROR(VLOOKUP(C4728,HANTAVIROSE!$A$5:$C$153,3,FALSE),0)</f>
        <v>0</v>
      </c>
      <c r="Y4728">
        <f>IFERROR(VLOOKUP(C4728,MENINGITE!$A$5:$C$447,3,FALSE),0)</f>
        <v>0</v>
      </c>
      <c r="Z4728">
        <f>IFERROR(VLOOKUP(C4728,RAIVA!$A$5:$C$16,3,FALSE),0)</f>
        <v>0</v>
      </c>
    </row>
    <row r="4729" spans="1:26" x14ac:dyDescent="0.3">
      <c r="A4729" s="2" t="s">
        <v>4704</v>
      </c>
      <c r="B4729" s="2" t="s">
        <v>2538</v>
      </c>
      <c r="C4729" s="2">
        <v>211105</v>
      </c>
      <c r="D4729" s="2">
        <v>2111052</v>
      </c>
      <c r="E4729" s="2" t="s">
        <v>4704</v>
      </c>
      <c r="F4729" s="2" t="s">
        <v>2538</v>
      </c>
      <c r="G4729" s="2">
        <f>IFERROR(VLOOKUP(D4729,Coordenadas!$A$2:$D$5571,3,FALSE),0)</f>
        <v>-6.45634</v>
      </c>
      <c r="H4729" s="2">
        <f>IFERROR(VLOOKUP(D4729,Coordenadas!$A$2:$D$5571,4,FALSE),0)</f>
        <v>-47.059399999999997</v>
      </c>
      <c r="I4729" s="2" t="s">
        <v>5324</v>
      </c>
      <c r="J4729" s="2">
        <v>10814</v>
      </c>
      <c r="K4729" s="2" t="s">
        <v>5332</v>
      </c>
      <c r="L4729" s="2">
        <f>IFERROR(VLOOKUP(C4729,BOTULISMO!$A$3:$C$19,3,FALSE),0)</f>
        <v>0</v>
      </c>
      <c r="M4729" s="2">
        <f>IFERROR(VLOOKUP(C4729,'LEISHMANIOSE VISCERAL'!$A$4:$C$454,3,FALSE),0)</f>
        <v>0</v>
      </c>
      <c r="N4729" s="2">
        <f>IFERROR(VLOOKUP(C4729,'LEISHMANIOSE TEGUMENTAR'!$A$4:$C$1681,3,FALSE),0)</f>
        <v>0</v>
      </c>
      <c r="O4729" s="2">
        <f>IFERROR(VLOOKUP(C4729,'FEBRE AMARELA'!$A$4:$C$38,3,FALSE),0)</f>
        <v>0</v>
      </c>
      <c r="P4729" s="2">
        <f>IFERROR(VLOOKUP(C4729,DENGUE!$A$5:$C$4097,3,FALSE),0)</f>
        <v>8</v>
      </c>
      <c r="Q4729" s="2">
        <f>IFERROR(VLOOKUP(C4729,'HEPATITE VIRAL'!$A$5:$C$3162,3,FALSE),0)</f>
        <v>0</v>
      </c>
      <c r="R4729" s="2">
        <f>IFERROR(VLOOKUP(C4729,'FEBRE MACULOSA'!$A$5:$C$181,3,FALSE),0)</f>
        <v>0</v>
      </c>
      <c r="S4729" s="2">
        <f>IFERROR(VLOOKUP(C4729,LEPTOSPIROSE!$A$5:$C$1176,3,FALSE),0)</f>
        <v>0</v>
      </c>
      <c r="T4729" s="2">
        <f>IFERROR(VLOOKUP(C4729,'DOENÇA DE CHAGAS'!$A$5:$C$100,3,FALSE),0)</f>
        <v>0</v>
      </c>
      <c r="U4729" s="2">
        <f>IFERROR(VLOOKUP(C4729,'PICADAS DE COBRAS'!$A$6:$C$4645,3,FALSE),0)</f>
        <v>6</v>
      </c>
      <c r="V4729">
        <f>IFERROR(VLOOKUP(C4729,'ZIKA VIRUS'!$A$5:$C$2399,3,FALSE),0)</f>
        <v>17</v>
      </c>
      <c r="W4729">
        <f>IFERROR(VLOOKUP(C4729,'FEBRE TIFÓIDE'!$A$5:$C$46,3,FALSE),0)</f>
        <v>0</v>
      </c>
      <c r="X4729">
        <f>IFERROR(VLOOKUP(C4729,HANTAVIROSE!$A$5:$C$153,3,FALSE),0)</f>
        <v>0</v>
      </c>
      <c r="Y4729">
        <f>IFERROR(VLOOKUP(C4729,MENINGITE!$A$5:$C$447,3,FALSE),0)</f>
        <v>0</v>
      </c>
      <c r="Z4729">
        <f>IFERROR(VLOOKUP(C4729,RAIVA!$A$5:$C$16,3,FALSE),0)</f>
        <v>0</v>
      </c>
    </row>
    <row r="4730" spans="1:26" x14ac:dyDescent="0.3">
      <c r="A4730" s="2" t="s">
        <v>2425</v>
      </c>
      <c r="B4730" s="2" t="s">
        <v>2538</v>
      </c>
      <c r="C4730" s="2">
        <v>316270</v>
      </c>
      <c r="D4730" s="2">
        <v>3162708</v>
      </c>
      <c r="E4730" s="2" t="s">
        <v>2425</v>
      </c>
      <c r="F4730" s="2" t="s">
        <v>2538</v>
      </c>
      <c r="G4730" s="2">
        <f>IFERROR(VLOOKUP(D4730,Coordenadas!$A$2:$D$5571,3,FALSE),0)</f>
        <v>-15.316800000000001</v>
      </c>
      <c r="H4730" s="2">
        <f>IFERROR(VLOOKUP(D4730,Coordenadas!$A$2:$D$5571,4,FALSE),0)</f>
        <v>-42.021299999999997</v>
      </c>
      <c r="I4730" s="2" t="s">
        <v>5325</v>
      </c>
      <c r="J4730" s="2">
        <v>22319</v>
      </c>
      <c r="K4730" s="2" t="s">
        <v>5330</v>
      </c>
      <c r="L4730" s="2">
        <f>IFERROR(VLOOKUP(C4730,BOTULISMO!$A$3:$C$19,3,FALSE),0)</f>
        <v>0</v>
      </c>
      <c r="M4730" s="2">
        <f>IFERROR(VLOOKUP(C4730,'LEISHMANIOSE VISCERAL'!$A$4:$C$454,3,FALSE),0)</f>
        <v>0</v>
      </c>
      <c r="N4730" s="2">
        <f>IFERROR(VLOOKUP(C4730,'LEISHMANIOSE TEGUMENTAR'!$A$4:$C$1681,3,FALSE),0)</f>
        <v>8</v>
      </c>
      <c r="O4730" s="2">
        <f>IFERROR(VLOOKUP(C4730,'FEBRE AMARELA'!$A$4:$C$38,3,FALSE),0)</f>
        <v>0</v>
      </c>
      <c r="P4730" s="2">
        <f>IFERROR(VLOOKUP(C4730,DENGUE!$A$5:$C$4097,3,FALSE),0)</f>
        <v>3</v>
      </c>
      <c r="Q4730" s="2">
        <f>IFERROR(VLOOKUP(C4730,'HEPATITE VIRAL'!$A$5:$C$3162,3,FALSE),0)</f>
        <v>2</v>
      </c>
      <c r="R4730" s="2">
        <f>IFERROR(VLOOKUP(C4730,'FEBRE MACULOSA'!$A$5:$C$181,3,FALSE),0)</f>
        <v>0</v>
      </c>
      <c r="S4730" s="2">
        <f>IFERROR(VLOOKUP(C4730,LEPTOSPIROSE!$A$5:$C$1176,3,FALSE),0)</f>
        <v>0</v>
      </c>
      <c r="T4730" s="2">
        <f>IFERROR(VLOOKUP(C4730,'DOENÇA DE CHAGAS'!$A$5:$C$100,3,FALSE),0)</f>
        <v>0</v>
      </c>
      <c r="U4730" s="2">
        <f>IFERROR(VLOOKUP(C4730,'PICADAS DE COBRAS'!$A$6:$C$4645,3,FALSE),0)</f>
        <v>100</v>
      </c>
      <c r="V4730">
        <f>IFERROR(VLOOKUP(C4730,'ZIKA VIRUS'!$A$5:$C$2399,3,FALSE),0)</f>
        <v>0</v>
      </c>
      <c r="W4730">
        <f>IFERROR(VLOOKUP(C4730,'FEBRE TIFÓIDE'!$A$5:$C$46,3,FALSE),0)</f>
        <v>0</v>
      </c>
      <c r="X4730">
        <f>IFERROR(VLOOKUP(C4730,HANTAVIROSE!$A$5:$C$153,3,FALSE),0)</f>
        <v>0</v>
      </c>
      <c r="Y4730">
        <f>IFERROR(VLOOKUP(C4730,MENINGITE!$A$5:$C$447,3,FALSE),0)</f>
        <v>0</v>
      </c>
      <c r="Z4730">
        <f>IFERROR(VLOOKUP(C4730,RAIVA!$A$5:$C$16,3,FALSE),0)</f>
        <v>0</v>
      </c>
    </row>
    <row r="4731" spans="1:26" x14ac:dyDescent="0.3">
      <c r="A4731" s="2" t="s">
        <v>1637</v>
      </c>
      <c r="B4731" s="2" t="s">
        <v>5563</v>
      </c>
      <c r="C4731" s="2">
        <v>354930</v>
      </c>
      <c r="D4731" s="2">
        <v>3549300</v>
      </c>
      <c r="E4731" s="2" t="s">
        <v>1637</v>
      </c>
      <c r="F4731" s="2" t="s">
        <v>1726</v>
      </c>
      <c r="G4731" s="2">
        <f>IFERROR(VLOOKUP(D4731,Coordenadas!$A$2:$D$5571,3,FALSE),0)</f>
        <v>-21.266200000000001</v>
      </c>
      <c r="H4731" s="2">
        <f>IFERROR(VLOOKUP(D4731,Coordenadas!$A$2:$D$5571,4,FALSE),0)</f>
        <v>-51.667200000000001</v>
      </c>
      <c r="I4731" s="2" t="s">
        <v>5325</v>
      </c>
      <c r="J4731" s="2">
        <v>2103</v>
      </c>
      <c r="K4731" s="2" t="s">
        <v>5332</v>
      </c>
      <c r="L4731" s="2">
        <f>IFERROR(VLOOKUP(C4731,BOTULISMO!$A$3:$C$19,3,FALSE),0)</f>
        <v>0</v>
      </c>
      <c r="M4731" s="2">
        <f>IFERROR(VLOOKUP(C4731,'LEISHMANIOSE VISCERAL'!$A$4:$C$454,3,FALSE),0)</f>
        <v>0</v>
      </c>
      <c r="N4731" s="2">
        <f>IFERROR(VLOOKUP(C4731,'LEISHMANIOSE TEGUMENTAR'!$A$4:$C$1681,3,FALSE),0)</f>
        <v>0</v>
      </c>
      <c r="O4731" s="2">
        <f>IFERROR(VLOOKUP(C4731,'FEBRE AMARELA'!$A$4:$C$38,3,FALSE),0)</f>
        <v>0</v>
      </c>
      <c r="P4731" s="2">
        <f>IFERROR(VLOOKUP(C4731,DENGUE!$A$5:$C$4097,3,FALSE),0)</f>
        <v>158</v>
      </c>
      <c r="Q4731" s="2">
        <f>IFERROR(VLOOKUP(C4731,'HEPATITE VIRAL'!$A$5:$C$3162,3,FALSE),0)</f>
        <v>0</v>
      </c>
      <c r="R4731" s="2">
        <f>IFERROR(VLOOKUP(C4731,'FEBRE MACULOSA'!$A$5:$C$181,3,FALSE),0)</f>
        <v>0</v>
      </c>
      <c r="S4731" s="2">
        <f>IFERROR(VLOOKUP(C4731,LEPTOSPIROSE!$A$5:$C$1176,3,FALSE),0)</f>
        <v>0</v>
      </c>
      <c r="T4731" s="2">
        <f>IFERROR(VLOOKUP(C4731,'DOENÇA DE CHAGAS'!$A$5:$C$100,3,FALSE),0)</f>
        <v>0</v>
      </c>
      <c r="U4731" s="2">
        <f>IFERROR(VLOOKUP(C4731,'PICADAS DE COBRAS'!$A$6:$C$4645,3,FALSE),0)</f>
        <v>1</v>
      </c>
      <c r="V4731">
        <f>IFERROR(VLOOKUP(C4731,'ZIKA VIRUS'!$A$5:$C$2399,3,FALSE),0)</f>
        <v>0</v>
      </c>
      <c r="W4731">
        <f>IFERROR(VLOOKUP(C4731,'FEBRE TIFÓIDE'!$A$5:$C$46,3,FALSE),0)</f>
        <v>0</v>
      </c>
      <c r="X4731">
        <f>IFERROR(VLOOKUP(C4731,HANTAVIROSE!$A$5:$C$153,3,FALSE),0)</f>
        <v>0</v>
      </c>
      <c r="Y4731">
        <f>IFERROR(VLOOKUP(C4731,MENINGITE!$A$5:$C$447,3,FALSE),0)</f>
        <v>0</v>
      </c>
      <c r="Z4731">
        <f>IFERROR(VLOOKUP(C4731,RAIVA!$A$5:$C$16,3,FALSE),0)</f>
        <v>0</v>
      </c>
    </row>
    <row r="4732" spans="1:26" x14ac:dyDescent="0.3">
      <c r="A4732" s="2" t="s">
        <v>4490</v>
      </c>
      <c r="B4732" s="2" t="s">
        <v>4517</v>
      </c>
      <c r="C4732" s="2">
        <v>221000</v>
      </c>
      <c r="D4732" s="2">
        <v>2210003</v>
      </c>
      <c r="E4732" s="2" t="s">
        <v>4490</v>
      </c>
      <c r="F4732" s="2" t="s">
        <v>4517</v>
      </c>
      <c r="G4732" s="2">
        <f>IFERROR(VLOOKUP(D4732,Coordenadas!$A$2:$D$5571,3,FALSE),0)</f>
        <v>-8.3546600000000009</v>
      </c>
      <c r="H4732" s="2">
        <f>IFERROR(VLOOKUP(D4732,Coordenadas!$A$2:$D$5571,4,FALSE),0)</f>
        <v>-42.255899999999997</v>
      </c>
      <c r="I4732" s="2" t="s">
        <v>5324</v>
      </c>
      <c r="J4732" s="2">
        <v>19548</v>
      </c>
      <c r="K4732" s="2" t="s">
        <v>5332</v>
      </c>
      <c r="L4732" s="2">
        <f>IFERROR(VLOOKUP(C4732,BOTULISMO!$A$3:$C$19,3,FALSE),0)</f>
        <v>0</v>
      </c>
      <c r="M4732" s="2">
        <f>IFERROR(VLOOKUP(C4732,'LEISHMANIOSE VISCERAL'!$A$4:$C$454,3,FALSE),0)</f>
        <v>0</v>
      </c>
      <c r="N4732" s="2">
        <f>IFERROR(VLOOKUP(C4732,'LEISHMANIOSE TEGUMENTAR'!$A$4:$C$1681,3,FALSE),0)</f>
        <v>0</v>
      </c>
      <c r="O4732" s="2">
        <f>IFERROR(VLOOKUP(C4732,'FEBRE AMARELA'!$A$4:$C$38,3,FALSE),0)</f>
        <v>0</v>
      </c>
      <c r="P4732" s="2">
        <f>IFERROR(VLOOKUP(C4732,DENGUE!$A$5:$C$4097,3,FALSE),0)</f>
        <v>1</v>
      </c>
      <c r="Q4732" s="2">
        <f>IFERROR(VLOOKUP(C4732,'HEPATITE VIRAL'!$A$5:$C$3162,3,FALSE),0)</f>
        <v>0</v>
      </c>
      <c r="R4732" s="2">
        <f>IFERROR(VLOOKUP(C4732,'FEBRE MACULOSA'!$A$5:$C$181,3,FALSE),0)</f>
        <v>0</v>
      </c>
      <c r="S4732" s="2">
        <f>IFERROR(VLOOKUP(C4732,LEPTOSPIROSE!$A$5:$C$1176,3,FALSE),0)</f>
        <v>0</v>
      </c>
      <c r="T4732" s="2">
        <f>IFERROR(VLOOKUP(C4732,'DOENÇA DE CHAGAS'!$A$5:$C$100,3,FALSE),0)</f>
        <v>0</v>
      </c>
      <c r="U4732" s="2">
        <f>IFERROR(VLOOKUP(C4732,'PICADAS DE COBRAS'!$A$6:$C$4645,3,FALSE),0)</f>
        <v>4</v>
      </c>
      <c r="V4732">
        <f>IFERROR(VLOOKUP(C4732,'ZIKA VIRUS'!$A$5:$C$2399,3,FALSE),0)</f>
        <v>0</v>
      </c>
      <c r="W4732">
        <f>IFERROR(VLOOKUP(C4732,'FEBRE TIFÓIDE'!$A$5:$C$46,3,FALSE),0)</f>
        <v>0</v>
      </c>
      <c r="X4732">
        <f>IFERROR(VLOOKUP(C4732,HANTAVIROSE!$A$5:$C$153,3,FALSE),0)</f>
        <v>0</v>
      </c>
      <c r="Y4732">
        <f>IFERROR(VLOOKUP(C4732,MENINGITE!$A$5:$C$447,3,FALSE),0)</f>
        <v>0</v>
      </c>
      <c r="Z4732">
        <f>IFERROR(VLOOKUP(C4732,RAIVA!$A$5:$C$16,3,FALSE),0)</f>
        <v>0</v>
      </c>
    </row>
    <row r="4733" spans="1:26" x14ac:dyDescent="0.3">
      <c r="A4733" s="2" t="s">
        <v>470</v>
      </c>
      <c r="B4733" s="2" t="s">
        <v>578</v>
      </c>
      <c r="C4733" s="2">
        <v>431843</v>
      </c>
      <c r="D4733" s="2">
        <v>4318432</v>
      </c>
      <c r="E4733" s="2" t="s">
        <v>470</v>
      </c>
      <c r="F4733" s="2" t="s">
        <v>578</v>
      </c>
      <c r="G4733" s="2">
        <f>IFERROR(VLOOKUP(D4733,Coordenadas!$A$2:$D$5571,3,FALSE),0)</f>
        <v>-29.619399999999999</v>
      </c>
      <c r="H4733" s="2">
        <f>IFERROR(VLOOKUP(D4733,Coordenadas!$A$2:$D$5571,4,FALSE),0)</f>
        <v>-53.443899999999999</v>
      </c>
      <c r="I4733" s="2" t="s">
        <v>5326</v>
      </c>
      <c r="J4733" s="2">
        <v>2635</v>
      </c>
      <c r="K4733" s="2" t="s">
        <v>5332</v>
      </c>
      <c r="L4733" s="2">
        <f>IFERROR(VLOOKUP(C4733,BOTULISMO!$A$3:$C$19,3,FALSE),0)</f>
        <v>0</v>
      </c>
      <c r="M4733" s="2">
        <f>IFERROR(VLOOKUP(C4733,'LEISHMANIOSE VISCERAL'!$A$4:$C$454,3,FALSE),0)</f>
        <v>0</v>
      </c>
      <c r="N4733" s="2">
        <f>IFERROR(VLOOKUP(C4733,'LEISHMANIOSE TEGUMENTAR'!$A$4:$C$1681,3,FALSE),0)</f>
        <v>0</v>
      </c>
      <c r="O4733" s="2">
        <f>IFERROR(VLOOKUP(C4733,'FEBRE AMARELA'!$A$4:$C$38,3,FALSE),0)</f>
        <v>0</v>
      </c>
      <c r="P4733" s="2">
        <f>IFERROR(VLOOKUP(C4733,DENGUE!$A$5:$C$4097,3,FALSE),0)</f>
        <v>0</v>
      </c>
      <c r="Q4733" s="2">
        <f>IFERROR(VLOOKUP(C4733,'HEPATITE VIRAL'!$A$5:$C$3162,3,FALSE),0)</f>
        <v>1</v>
      </c>
      <c r="R4733" s="2">
        <f>IFERROR(VLOOKUP(C4733,'FEBRE MACULOSA'!$A$5:$C$181,3,FALSE),0)</f>
        <v>0</v>
      </c>
      <c r="S4733" s="2">
        <f>IFERROR(VLOOKUP(C4733,LEPTOSPIROSE!$A$5:$C$1176,3,FALSE),0)</f>
        <v>0</v>
      </c>
      <c r="T4733" s="2">
        <f>IFERROR(VLOOKUP(C4733,'DOENÇA DE CHAGAS'!$A$5:$C$100,3,FALSE),0)</f>
        <v>0</v>
      </c>
      <c r="U4733" s="2">
        <f>IFERROR(VLOOKUP(C4733,'PICADAS DE COBRAS'!$A$6:$C$4645,3,FALSE),0)</f>
        <v>3</v>
      </c>
      <c r="V4733">
        <f>IFERROR(VLOOKUP(C4733,'ZIKA VIRUS'!$A$5:$C$2399,3,FALSE),0)</f>
        <v>0</v>
      </c>
      <c r="W4733">
        <f>IFERROR(VLOOKUP(C4733,'FEBRE TIFÓIDE'!$A$5:$C$46,3,FALSE),0)</f>
        <v>0</v>
      </c>
      <c r="X4733">
        <f>IFERROR(VLOOKUP(C4733,HANTAVIROSE!$A$5:$C$153,3,FALSE),0)</f>
        <v>0</v>
      </c>
      <c r="Y4733">
        <f>IFERROR(VLOOKUP(C4733,MENINGITE!$A$5:$C$447,3,FALSE),0)</f>
        <v>0</v>
      </c>
      <c r="Z4733">
        <f>IFERROR(VLOOKUP(C4733,RAIVA!$A$5:$C$16,3,FALSE),0)</f>
        <v>0</v>
      </c>
    </row>
    <row r="4734" spans="1:26" x14ac:dyDescent="0.3">
      <c r="A4734" s="2" t="s">
        <v>3988</v>
      </c>
      <c r="B4734" s="2" t="s">
        <v>4170</v>
      </c>
      <c r="C4734" s="2">
        <v>250070</v>
      </c>
      <c r="D4734" s="2">
        <v>2500700</v>
      </c>
      <c r="E4734" s="2" t="s">
        <v>3988</v>
      </c>
      <c r="F4734" s="2" t="s">
        <v>4170</v>
      </c>
      <c r="G4734" s="2">
        <f>IFERROR(VLOOKUP(D4734,Coordenadas!$A$2:$D$5571,3,FALSE),0)</f>
        <v>-6.7219499999999996</v>
      </c>
      <c r="H4734" s="2">
        <f>IFERROR(VLOOKUP(D4734,Coordenadas!$A$2:$D$5571,4,FALSE),0)</f>
        <v>-38.446800000000003</v>
      </c>
      <c r="I4734" s="2" t="s">
        <v>5324</v>
      </c>
      <c r="J4734" s="2">
        <v>18201</v>
      </c>
      <c r="K4734" s="2" t="s">
        <v>5332</v>
      </c>
      <c r="L4734" s="2">
        <f>IFERROR(VLOOKUP(C4734,BOTULISMO!$A$3:$C$19,3,FALSE),0)</f>
        <v>0</v>
      </c>
      <c r="M4734" s="2">
        <f>IFERROR(VLOOKUP(C4734,'LEISHMANIOSE VISCERAL'!$A$4:$C$454,3,FALSE),0)</f>
        <v>0</v>
      </c>
      <c r="N4734" s="2">
        <f>IFERROR(VLOOKUP(C4734,'LEISHMANIOSE TEGUMENTAR'!$A$4:$C$1681,3,FALSE),0)</f>
        <v>0</v>
      </c>
      <c r="O4734" s="2">
        <f>IFERROR(VLOOKUP(C4734,'FEBRE AMARELA'!$A$4:$C$38,3,FALSE),0)</f>
        <v>0</v>
      </c>
      <c r="P4734" s="2">
        <f>IFERROR(VLOOKUP(C4734,DENGUE!$A$5:$C$4097,3,FALSE),0)</f>
        <v>7</v>
      </c>
      <c r="Q4734" s="2">
        <f>IFERROR(VLOOKUP(C4734,'HEPATITE VIRAL'!$A$5:$C$3162,3,FALSE),0)</f>
        <v>1</v>
      </c>
      <c r="R4734" s="2">
        <f>IFERROR(VLOOKUP(C4734,'FEBRE MACULOSA'!$A$5:$C$181,3,FALSE),0)</f>
        <v>0</v>
      </c>
      <c r="S4734" s="2">
        <f>IFERROR(VLOOKUP(C4734,LEPTOSPIROSE!$A$5:$C$1176,3,FALSE),0)</f>
        <v>0</v>
      </c>
      <c r="T4734" s="2">
        <f>IFERROR(VLOOKUP(C4734,'DOENÇA DE CHAGAS'!$A$5:$C$100,3,FALSE),0)</f>
        <v>0</v>
      </c>
      <c r="U4734" s="2">
        <f>IFERROR(VLOOKUP(C4734,'PICADAS DE COBRAS'!$A$6:$C$4645,3,FALSE),0)</f>
        <v>0</v>
      </c>
      <c r="V4734">
        <f>IFERROR(VLOOKUP(C4734,'ZIKA VIRUS'!$A$5:$C$2399,3,FALSE),0)</f>
        <v>0</v>
      </c>
      <c r="W4734">
        <f>IFERROR(VLOOKUP(C4734,'FEBRE TIFÓIDE'!$A$5:$C$46,3,FALSE),0)</f>
        <v>0</v>
      </c>
      <c r="X4734">
        <f>IFERROR(VLOOKUP(C4734,HANTAVIROSE!$A$5:$C$153,3,FALSE),0)</f>
        <v>0</v>
      </c>
      <c r="Y4734">
        <f>IFERROR(VLOOKUP(C4734,MENINGITE!$A$5:$C$447,3,FALSE),0)</f>
        <v>0</v>
      </c>
      <c r="Z4734">
        <f>IFERROR(VLOOKUP(C4734,RAIVA!$A$5:$C$16,3,FALSE),0)</f>
        <v>0</v>
      </c>
    </row>
    <row r="4735" spans="1:26" x14ac:dyDescent="0.3">
      <c r="A4735" s="2" t="s">
        <v>4178</v>
      </c>
      <c r="B4735" s="2" t="s">
        <v>4205</v>
      </c>
      <c r="C4735" s="2">
        <v>241210</v>
      </c>
      <c r="D4735" s="2">
        <v>2412104</v>
      </c>
      <c r="E4735" s="2" t="s">
        <v>4178</v>
      </c>
      <c r="F4735" s="2" t="s">
        <v>4205</v>
      </c>
      <c r="G4735" s="2">
        <f>IFERROR(VLOOKUP(D4735,Coordenadas!$A$2:$D$5571,3,FALSE),0)</f>
        <v>-6.71387</v>
      </c>
      <c r="H4735" s="2">
        <f>IFERROR(VLOOKUP(D4735,Coordenadas!$A$2:$D$5571,4,FALSE),0)</f>
        <v>-37.2027</v>
      </c>
      <c r="I4735" s="2" t="s">
        <v>5324</v>
      </c>
      <c r="J4735" s="2">
        <v>5922</v>
      </c>
      <c r="K4735" s="2" t="s">
        <v>5332</v>
      </c>
      <c r="L4735" s="2">
        <f>IFERROR(VLOOKUP(C4735,BOTULISMO!$A$3:$C$19,3,FALSE),0)</f>
        <v>0</v>
      </c>
      <c r="M4735" s="2">
        <f>IFERROR(VLOOKUP(C4735,'LEISHMANIOSE VISCERAL'!$A$4:$C$454,3,FALSE),0)</f>
        <v>0</v>
      </c>
      <c r="N4735" s="2">
        <f>IFERROR(VLOOKUP(C4735,'LEISHMANIOSE TEGUMENTAR'!$A$4:$C$1681,3,FALSE),0)</f>
        <v>0</v>
      </c>
      <c r="O4735" s="2">
        <f>IFERROR(VLOOKUP(C4735,'FEBRE AMARELA'!$A$4:$C$38,3,FALSE),0)</f>
        <v>0</v>
      </c>
      <c r="P4735" s="2">
        <f>IFERROR(VLOOKUP(C4735,DENGUE!$A$5:$C$4097,3,FALSE),0)</f>
        <v>3</v>
      </c>
      <c r="Q4735" s="2">
        <f>IFERROR(VLOOKUP(C4735,'HEPATITE VIRAL'!$A$5:$C$3162,3,FALSE),0)</f>
        <v>1</v>
      </c>
      <c r="R4735" s="2">
        <f>IFERROR(VLOOKUP(C4735,'FEBRE MACULOSA'!$A$5:$C$181,3,FALSE),0)</f>
        <v>0</v>
      </c>
      <c r="S4735" s="2">
        <f>IFERROR(VLOOKUP(C4735,LEPTOSPIROSE!$A$5:$C$1176,3,FALSE),0)</f>
        <v>0</v>
      </c>
      <c r="T4735" s="2">
        <f>IFERROR(VLOOKUP(C4735,'DOENÇA DE CHAGAS'!$A$5:$C$100,3,FALSE),0)</f>
        <v>0</v>
      </c>
      <c r="U4735" s="2">
        <f>IFERROR(VLOOKUP(C4735,'PICADAS DE COBRAS'!$A$6:$C$4645,3,FALSE),0)</f>
        <v>0</v>
      </c>
      <c r="V4735">
        <f>IFERROR(VLOOKUP(C4735,'ZIKA VIRUS'!$A$5:$C$2399,3,FALSE),0)</f>
        <v>1</v>
      </c>
      <c r="W4735">
        <f>IFERROR(VLOOKUP(C4735,'FEBRE TIFÓIDE'!$A$5:$C$46,3,FALSE),0)</f>
        <v>0</v>
      </c>
      <c r="X4735">
        <f>IFERROR(VLOOKUP(C4735,HANTAVIROSE!$A$5:$C$153,3,FALSE),0)</f>
        <v>0</v>
      </c>
      <c r="Y4735">
        <f>IFERROR(VLOOKUP(C4735,MENINGITE!$A$5:$C$447,3,FALSE),0)</f>
        <v>0</v>
      </c>
      <c r="Z4735">
        <f>IFERROR(VLOOKUP(C4735,RAIVA!$A$5:$C$16,3,FALSE),0)</f>
        <v>0</v>
      </c>
    </row>
    <row r="4736" spans="1:26" x14ac:dyDescent="0.3">
      <c r="A4736" s="2" t="s">
        <v>4704</v>
      </c>
      <c r="B4736" s="2" t="s">
        <v>4736</v>
      </c>
      <c r="C4736" s="2">
        <v>211107</v>
      </c>
      <c r="D4736" s="2">
        <v>2111078</v>
      </c>
      <c r="E4736" s="2" t="s">
        <v>4704</v>
      </c>
      <c r="F4736" s="2" t="s">
        <v>4736</v>
      </c>
      <c r="G4736" s="2">
        <f>IFERROR(VLOOKUP(D4736,Coordenadas!$A$2:$D$5571,3,FALSE),0)</f>
        <v>-5.1082099999999997</v>
      </c>
      <c r="H4736" s="2">
        <f>IFERROR(VLOOKUP(D4736,Coordenadas!$A$2:$D$5571,4,FALSE),0)</f>
        <v>-43.816299999999998</v>
      </c>
      <c r="I4736" s="2" t="s">
        <v>5324</v>
      </c>
      <c r="J4736" s="2">
        <v>17238</v>
      </c>
      <c r="K4736" s="2" t="s">
        <v>5332</v>
      </c>
      <c r="L4736" s="2">
        <f>IFERROR(VLOOKUP(C4736,BOTULISMO!$A$3:$C$19,3,FALSE),0)</f>
        <v>0</v>
      </c>
      <c r="M4736" s="2">
        <f>IFERROR(VLOOKUP(C4736,'LEISHMANIOSE VISCERAL'!$A$4:$C$454,3,FALSE),0)</f>
        <v>0</v>
      </c>
      <c r="N4736" s="2">
        <f>IFERROR(VLOOKUP(C4736,'LEISHMANIOSE TEGUMENTAR'!$A$4:$C$1681,3,FALSE),0)</f>
        <v>1</v>
      </c>
      <c r="O4736" s="2">
        <f>IFERROR(VLOOKUP(C4736,'FEBRE AMARELA'!$A$4:$C$38,3,FALSE),0)</f>
        <v>0</v>
      </c>
      <c r="P4736" s="2">
        <f>IFERROR(VLOOKUP(C4736,DENGUE!$A$5:$C$4097,3,FALSE),0)</f>
        <v>0</v>
      </c>
      <c r="Q4736" s="2">
        <f>IFERROR(VLOOKUP(C4736,'HEPATITE VIRAL'!$A$5:$C$3162,3,FALSE),0)</f>
        <v>0</v>
      </c>
      <c r="R4736" s="2">
        <f>IFERROR(VLOOKUP(C4736,'FEBRE MACULOSA'!$A$5:$C$181,3,FALSE),0)</f>
        <v>0</v>
      </c>
      <c r="S4736" s="2">
        <f>IFERROR(VLOOKUP(C4736,LEPTOSPIROSE!$A$5:$C$1176,3,FALSE),0)</f>
        <v>0</v>
      </c>
      <c r="T4736" s="2">
        <f>IFERROR(VLOOKUP(C4736,'DOENÇA DE CHAGAS'!$A$5:$C$100,3,FALSE),0)</f>
        <v>0</v>
      </c>
      <c r="U4736" s="2">
        <f>IFERROR(VLOOKUP(C4736,'PICADAS DE COBRAS'!$A$6:$C$4645,3,FALSE),0)</f>
        <v>1</v>
      </c>
      <c r="V4736">
        <f>IFERROR(VLOOKUP(C4736,'ZIKA VIRUS'!$A$5:$C$2399,3,FALSE),0)</f>
        <v>0</v>
      </c>
      <c r="W4736">
        <f>IFERROR(VLOOKUP(C4736,'FEBRE TIFÓIDE'!$A$5:$C$46,3,FALSE),0)</f>
        <v>0</v>
      </c>
      <c r="X4736">
        <f>IFERROR(VLOOKUP(C4736,HANTAVIROSE!$A$5:$C$153,3,FALSE),0)</f>
        <v>0</v>
      </c>
      <c r="Y4736">
        <f>IFERROR(VLOOKUP(C4736,MENINGITE!$A$5:$C$447,3,FALSE),0)</f>
        <v>0</v>
      </c>
      <c r="Z4736">
        <f>IFERROR(VLOOKUP(C4736,RAIVA!$A$5:$C$16,3,FALSE),0)</f>
        <v>0</v>
      </c>
    </row>
    <row r="4737" spans="1:26" x14ac:dyDescent="0.3">
      <c r="A4737" s="2" t="s">
        <v>967</v>
      </c>
      <c r="B4737" s="2" t="s">
        <v>1013</v>
      </c>
      <c r="C4737" s="2">
        <v>421640</v>
      </c>
      <c r="D4737" s="2">
        <v>4216404</v>
      </c>
      <c r="E4737" s="2" t="s">
        <v>967</v>
      </c>
      <c r="F4737" s="2" t="s">
        <v>1013</v>
      </c>
      <c r="G4737" s="2">
        <f>IFERROR(VLOOKUP(D4737,Coordenadas!$A$2:$D$5571,3,FALSE),0)</f>
        <v>-29.215399999999999</v>
      </c>
      <c r="H4737" s="2">
        <f>IFERROR(VLOOKUP(D4737,Coordenadas!$A$2:$D$5571,4,FALSE),0)</f>
        <v>-49.809399999999997</v>
      </c>
      <c r="I4737" s="2" t="s">
        <v>5326</v>
      </c>
      <c r="J4737" s="2">
        <v>7002</v>
      </c>
      <c r="K4737" s="2" t="s">
        <v>5332</v>
      </c>
      <c r="L4737" s="2">
        <f>IFERROR(VLOOKUP(C4737,BOTULISMO!$A$3:$C$19,3,FALSE),0)</f>
        <v>0</v>
      </c>
      <c r="M4737" s="2">
        <f>IFERROR(VLOOKUP(C4737,'LEISHMANIOSE VISCERAL'!$A$4:$C$454,3,FALSE),0)</f>
        <v>0</v>
      </c>
      <c r="N4737" s="2">
        <f>IFERROR(VLOOKUP(C4737,'LEISHMANIOSE TEGUMENTAR'!$A$4:$C$1681,3,FALSE),0)</f>
        <v>0</v>
      </c>
      <c r="O4737" s="2">
        <f>IFERROR(VLOOKUP(C4737,'FEBRE AMARELA'!$A$4:$C$38,3,FALSE),0)</f>
        <v>0</v>
      </c>
      <c r="P4737" s="2">
        <f>IFERROR(VLOOKUP(C4737,DENGUE!$A$5:$C$4097,3,FALSE),0)</f>
        <v>0</v>
      </c>
      <c r="Q4737" s="2">
        <f>IFERROR(VLOOKUP(C4737,'HEPATITE VIRAL'!$A$5:$C$3162,3,FALSE),0)</f>
        <v>4</v>
      </c>
      <c r="R4737" s="2">
        <f>IFERROR(VLOOKUP(C4737,'FEBRE MACULOSA'!$A$5:$C$181,3,FALSE),0)</f>
        <v>0</v>
      </c>
      <c r="S4737" s="2">
        <f>IFERROR(VLOOKUP(C4737,LEPTOSPIROSE!$A$5:$C$1176,3,FALSE),0)</f>
        <v>1</v>
      </c>
      <c r="T4737" s="2">
        <f>IFERROR(VLOOKUP(C4737,'DOENÇA DE CHAGAS'!$A$5:$C$100,3,FALSE),0)</f>
        <v>0</v>
      </c>
      <c r="U4737" s="2">
        <f>IFERROR(VLOOKUP(C4737,'PICADAS DE COBRAS'!$A$6:$C$4645,3,FALSE),0)</f>
        <v>0</v>
      </c>
      <c r="V4737">
        <f>IFERROR(VLOOKUP(C4737,'ZIKA VIRUS'!$A$5:$C$2399,3,FALSE),0)</f>
        <v>0</v>
      </c>
      <c r="W4737">
        <f>IFERROR(VLOOKUP(C4737,'FEBRE TIFÓIDE'!$A$5:$C$46,3,FALSE),0)</f>
        <v>0</v>
      </c>
      <c r="X4737">
        <f>IFERROR(VLOOKUP(C4737,HANTAVIROSE!$A$5:$C$153,3,FALSE),0)</f>
        <v>0</v>
      </c>
      <c r="Y4737">
        <f>IFERROR(VLOOKUP(C4737,MENINGITE!$A$5:$C$447,3,FALSE),0)</f>
        <v>0</v>
      </c>
      <c r="Z4737">
        <f>IFERROR(VLOOKUP(C4737,RAIVA!$A$5:$C$16,3,FALSE),0)</f>
        <v>0</v>
      </c>
    </row>
    <row r="4738" spans="1:26" x14ac:dyDescent="0.3">
      <c r="A4738" s="2" t="s">
        <v>3988</v>
      </c>
      <c r="B4738" s="2" t="s">
        <v>4022</v>
      </c>
      <c r="C4738" s="2">
        <v>251410</v>
      </c>
      <c r="D4738" s="2">
        <v>2514107</v>
      </c>
      <c r="E4738" s="2" t="s">
        <v>3988</v>
      </c>
      <c r="F4738" s="2" t="s">
        <v>4022</v>
      </c>
      <c r="G4738" s="2">
        <f>IFERROR(VLOOKUP(D4738,Coordenadas!$A$2:$D$5571,3,FALSE),0)</f>
        <v>-8.0770300000000006</v>
      </c>
      <c r="H4738" s="2">
        <f>IFERROR(VLOOKUP(D4738,Coordenadas!$A$2:$D$5571,4,FALSE),0)</f>
        <v>-36.854700000000001</v>
      </c>
      <c r="I4738" s="2" t="s">
        <v>5324</v>
      </c>
      <c r="J4738" s="2">
        <v>4396</v>
      </c>
      <c r="K4738" s="2" t="s">
        <v>5332</v>
      </c>
      <c r="L4738" s="2">
        <f>IFERROR(VLOOKUP(C4738,BOTULISMO!$A$3:$C$19,3,FALSE),0)</f>
        <v>0</v>
      </c>
      <c r="M4738" s="2">
        <f>IFERROR(VLOOKUP(C4738,'LEISHMANIOSE VISCERAL'!$A$4:$C$454,3,FALSE),0)</f>
        <v>0</v>
      </c>
      <c r="N4738" s="2">
        <f>IFERROR(VLOOKUP(C4738,'LEISHMANIOSE TEGUMENTAR'!$A$4:$C$1681,3,FALSE),0)</f>
        <v>0</v>
      </c>
      <c r="O4738" s="2">
        <f>IFERROR(VLOOKUP(C4738,'FEBRE AMARELA'!$A$4:$C$38,3,FALSE),0)</f>
        <v>0</v>
      </c>
      <c r="P4738" s="2">
        <f>IFERROR(VLOOKUP(C4738,DENGUE!$A$5:$C$4097,3,FALSE),0)</f>
        <v>6</v>
      </c>
      <c r="Q4738" s="2">
        <f>IFERROR(VLOOKUP(C4738,'HEPATITE VIRAL'!$A$5:$C$3162,3,FALSE),0)</f>
        <v>0</v>
      </c>
      <c r="R4738" s="2">
        <f>IFERROR(VLOOKUP(C4738,'FEBRE MACULOSA'!$A$5:$C$181,3,FALSE),0)</f>
        <v>0</v>
      </c>
      <c r="S4738" s="2">
        <f>IFERROR(VLOOKUP(C4738,LEPTOSPIROSE!$A$5:$C$1176,3,FALSE),0)</f>
        <v>0</v>
      </c>
      <c r="T4738" s="2">
        <f>IFERROR(VLOOKUP(C4738,'DOENÇA DE CHAGAS'!$A$5:$C$100,3,FALSE),0)</f>
        <v>0</v>
      </c>
      <c r="U4738" s="2">
        <f>IFERROR(VLOOKUP(C4738,'PICADAS DE COBRAS'!$A$6:$C$4645,3,FALSE),0)</f>
        <v>2</v>
      </c>
      <c r="V4738">
        <f>IFERROR(VLOOKUP(C4738,'ZIKA VIRUS'!$A$5:$C$2399,3,FALSE),0)</f>
        <v>2</v>
      </c>
      <c r="W4738">
        <f>IFERROR(VLOOKUP(C4738,'FEBRE TIFÓIDE'!$A$5:$C$46,3,FALSE),0)</f>
        <v>0</v>
      </c>
      <c r="X4738">
        <f>IFERROR(VLOOKUP(C4738,HANTAVIROSE!$A$5:$C$153,3,FALSE),0)</f>
        <v>0</v>
      </c>
      <c r="Y4738">
        <f>IFERROR(VLOOKUP(C4738,MENINGITE!$A$5:$C$447,3,FALSE),0)</f>
        <v>0</v>
      </c>
      <c r="Z4738">
        <f>IFERROR(VLOOKUP(C4738,RAIVA!$A$5:$C$16,3,FALSE),0)</f>
        <v>0</v>
      </c>
    </row>
    <row r="4739" spans="1:26" x14ac:dyDescent="0.3">
      <c r="A4739" s="2" t="s">
        <v>1256</v>
      </c>
      <c r="B4739" s="2" t="s">
        <v>1308</v>
      </c>
      <c r="C4739" s="2">
        <v>412510</v>
      </c>
      <c r="D4739" s="2">
        <v>4125100</v>
      </c>
      <c r="E4739" s="2" t="s">
        <v>1256</v>
      </c>
      <c r="F4739" s="2" t="s">
        <v>1308</v>
      </c>
      <c r="G4739" s="2">
        <f>IFERROR(VLOOKUP(D4739,Coordenadas!$A$2:$D$5571,3,FALSE),0)</f>
        <v>-25.683</v>
      </c>
      <c r="H4739" s="2">
        <f>IFERROR(VLOOKUP(D4739,Coordenadas!$A$2:$D$5571,4,FALSE),0)</f>
        <v>-50.294899999999998</v>
      </c>
      <c r="I4739" s="2" t="s">
        <v>5326</v>
      </c>
      <c r="J4739" s="2">
        <v>13704</v>
      </c>
      <c r="K4739" s="2" t="s">
        <v>5332</v>
      </c>
      <c r="L4739" s="2">
        <f>IFERROR(VLOOKUP(C4739,BOTULISMO!$A$3:$C$19,3,FALSE),0)</f>
        <v>0</v>
      </c>
      <c r="M4739" s="2">
        <f>IFERROR(VLOOKUP(C4739,'LEISHMANIOSE VISCERAL'!$A$4:$C$454,3,FALSE),0)</f>
        <v>0</v>
      </c>
      <c r="N4739" s="2">
        <f>IFERROR(VLOOKUP(C4739,'LEISHMANIOSE TEGUMENTAR'!$A$4:$C$1681,3,FALSE),0)</f>
        <v>0</v>
      </c>
      <c r="O4739" s="2">
        <f>IFERROR(VLOOKUP(C4739,'FEBRE AMARELA'!$A$4:$C$38,3,FALSE),0)</f>
        <v>0</v>
      </c>
      <c r="P4739" s="2">
        <f>IFERROR(VLOOKUP(C4739,DENGUE!$A$5:$C$4097,3,FALSE),0)</f>
        <v>0</v>
      </c>
      <c r="Q4739" s="2">
        <f>IFERROR(VLOOKUP(C4739,'HEPATITE VIRAL'!$A$5:$C$3162,3,FALSE),0)</f>
        <v>0</v>
      </c>
      <c r="R4739" s="2">
        <f>IFERROR(VLOOKUP(C4739,'FEBRE MACULOSA'!$A$5:$C$181,3,FALSE),0)</f>
        <v>0</v>
      </c>
      <c r="S4739" s="2">
        <f>IFERROR(VLOOKUP(C4739,LEPTOSPIROSE!$A$5:$C$1176,3,FALSE),0)</f>
        <v>0</v>
      </c>
      <c r="T4739" s="2">
        <f>IFERROR(VLOOKUP(C4739,'DOENÇA DE CHAGAS'!$A$5:$C$100,3,FALSE),0)</f>
        <v>0</v>
      </c>
      <c r="U4739" s="2">
        <f>IFERROR(VLOOKUP(C4739,'PICADAS DE COBRAS'!$A$6:$C$4645,3,FALSE),0)</f>
        <v>48</v>
      </c>
      <c r="V4739">
        <f>IFERROR(VLOOKUP(C4739,'ZIKA VIRUS'!$A$5:$C$2399,3,FALSE),0)</f>
        <v>0</v>
      </c>
      <c r="W4739">
        <f>IFERROR(VLOOKUP(C4739,'FEBRE TIFÓIDE'!$A$5:$C$46,3,FALSE),0)</f>
        <v>0</v>
      </c>
      <c r="X4739">
        <f>IFERROR(VLOOKUP(C4739,HANTAVIROSE!$A$5:$C$153,3,FALSE),0)</f>
        <v>0</v>
      </c>
      <c r="Y4739">
        <f>IFERROR(VLOOKUP(C4739,MENINGITE!$A$5:$C$447,3,FALSE),0)</f>
        <v>0</v>
      </c>
      <c r="Z4739">
        <f>IFERROR(VLOOKUP(C4739,RAIVA!$A$5:$C$16,3,FALSE),0)</f>
        <v>0</v>
      </c>
    </row>
    <row r="4740" spans="1:26" x14ac:dyDescent="0.3">
      <c r="A4740" s="2" t="s">
        <v>4704</v>
      </c>
      <c r="B4740" s="2" t="s">
        <v>4735</v>
      </c>
      <c r="C4740" s="2">
        <v>211110</v>
      </c>
      <c r="D4740" s="2">
        <v>2111102</v>
      </c>
      <c r="E4740" s="2" t="s">
        <v>4704</v>
      </c>
      <c r="F4740" s="2" t="s">
        <v>4735</v>
      </c>
      <c r="G4740" s="2">
        <f>IFERROR(VLOOKUP(D4740,Coordenadas!$A$2:$D$5571,3,FALSE),0)</f>
        <v>-6.4934000000000003</v>
      </c>
      <c r="H4740" s="2">
        <f>IFERROR(VLOOKUP(D4740,Coordenadas!$A$2:$D$5571,4,FALSE),0)</f>
        <v>-43.703600000000002</v>
      </c>
      <c r="I4740" s="2" t="s">
        <v>5324</v>
      </c>
      <c r="J4740" s="2">
        <v>24928</v>
      </c>
      <c r="K4740" s="2" t="s">
        <v>5330</v>
      </c>
      <c r="L4740" s="2">
        <f>IFERROR(VLOOKUP(C4740,BOTULISMO!$A$3:$C$19,3,FALSE),0)</f>
        <v>0</v>
      </c>
      <c r="M4740" s="2">
        <f>IFERROR(VLOOKUP(C4740,'LEISHMANIOSE VISCERAL'!$A$4:$C$454,3,FALSE),0)</f>
        <v>0</v>
      </c>
      <c r="N4740" s="2">
        <f>IFERROR(VLOOKUP(C4740,'LEISHMANIOSE TEGUMENTAR'!$A$4:$C$1681,3,FALSE),0)</f>
        <v>16</v>
      </c>
      <c r="O4740" s="2">
        <f>IFERROR(VLOOKUP(C4740,'FEBRE AMARELA'!$A$4:$C$38,3,FALSE),0)</f>
        <v>0</v>
      </c>
      <c r="P4740" s="2">
        <f>IFERROR(VLOOKUP(C4740,DENGUE!$A$5:$C$4097,3,FALSE),0)</f>
        <v>1</v>
      </c>
      <c r="Q4740" s="2">
        <f>IFERROR(VLOOKUP(C4740,'HEPATITE VIRAL'!$A$5:$C$3162,3,FALSE),0)</f>
        <v>0</v>
      </c>
      <c r="R4740" s="2">
        <f>IFERROR(VLOOKUP(C4740,'FEBRE MACULOSA'!$A$5:$C$181,3,FALSE),0)</f>
        <v>0</v>
      </c>
      <c r="S4740" s="2">
        <f>IFERROR(VLOOKUP(C4740,LEPTOSPIROSE!$A$5:$C$1176,3,FALSE),0)</f>
        <v>1</v>
      </c>
      <c r="T4740" s="2">
        <f>IFERROR(VLOOKUP(C4740,'DOENÇA DE CHAGAS'!$A$5:$C$100,3,FALSE),0)</f>
        <v>0</v>
      </c>
      <c r="U4740" s="2">
        <f>IFERROR(VLOOKUP(C4740,'PICADAS DE COBRAS'!$A$6:$C$4645,3,FALSE),0)</f>
        <v>37</v>
      </c>
      <c r="V4740">
        <f>IFERROR(VLOOKUP(C4740,'ZIKA VIRUS'!$A$5:$C$2399,3,FALSE),0)</f>
        <v>1</v>
      </c>
      <c r="W4740">
        <f>IFERROR(VLOOKUP(C4740,'FEBRE TIFÓIDE'!$A$5:$C$46,3,FALSE),0)</f>
        <v>0</v>
      </c>
      <c r="X4740">
        <f>IFERROR(VLOOKUP(C4740,HANTAVIROSE!$A$5:$C$153,3,FALSE),0)</f>
        <v>0</v>
      </c>
      <c r="Y4740">
        <f>IFERROR(VLOOKUP(C4740,MENINGITE!$A$5:$C$447,3,FALSE),0)</f>
        <v>0</v>
      </c>
      <c r="Z4740">
        <f>IFERROR(VLOOKUP(C4740,RAIVA!$A$5:$C$16,3,FALSE),0)</f>
        <v>0</v>
      </c>
    </row>
    <row r="4741" spans="1:26" x14ac:dyDescent="0.3">
      <c r="A4741" s="2" t="s">
        <v>2425</v>
      </c>
      <c r="B4741" s="2" t="s">
        <v>2537</v>
      </c>
      <c r="C4741" s="2">
        <v>316280</v>
      </c>
      <c r="D4741" s="2">
        <v>3162807</v>
      </c>
      <c r="E4741" s="2" t="s">
        <v>2425</v>
      </c>
      <c r="F4741" s="2" t="s">
        <v>2537</v>
      </c>
      <c r="G4741" s="2">
        <f>IFERROR(VLOOKUP(D4741,Coordenadas!$A$2:$D$5571,3,FALSE),0)</f>
        <v>-18.547999999999998</v>
      </c>
      <c r="H4741" s="2">
        <f>IFERROR(VLOOKUP(D4741,Coordenadas!$A$2:$D$5571,4,FALSE),0)</f>
        <v>-42.765500000000003</v>
      </c>
      <c r="I4741" s="2" t="s">
        <v>5325</v>
      </c>
      <c r="J4741" s="2">
        <v>15553</v>
      </c>
      <c r="K4741" s="2" t="s">
        <v>5332</v>
      </c>
      <c r="L4741" s="2">
        <f>IFERROR(VLOOKUP(C4741,BOTULISMO!$A$3:$C$19,3,FALSE),0)</f>
        <v>0</v>
      </c>
      <c r="M4741" s="2">
        <f>IFERROR(VLOOKUP(C4741,'LEISHMANIOSE VISCERAL'!$A$4:$C$454,3,FALSE),0)</f>
        <v>0</v>
      </c>
      <c r="N4741" s="2">
        <f>IFERROR(VLOOKUP(C4741,'LEISHMANIOSE TEGUMENTAR'!$A$4:$C$1681,3,FALSE),0)</f>
        <v>0</v>
      </c>
      <c r="O4741" s="2">
        <f>IFERROR(VLOOKUP(C4741,'FEBRE AMARELA'!$A$4:$C$38,3,FALSE),0)</f>
        <v>0</v>
      </c>
      <c r="P4741" s="2">
        <f>IFERROR(VLOOKUP(C4741,DENGUE!$A$5:$C$4097,3,FALSE),0)</f>
        <v>5</v>
      </c>
      <c r="Q4741" s="2">
        <f>IFERROR(VLOOKUP(C4741,'HEPATITE VIRAL'!$A$5:$C$3162,3,FALSE),0)</f>
        <v>0</v>
      </c>
      <c r="R4741" s="2">
        <f>IFERROR(VLOOKUP(C4741,'FEBRE MACULOSA'!$A$5:$C$181,3,FALSE),0)</f>
        <v>0</v>
      </c>
      <c r="S4741" s="2">
        <f>IFERROR(VLOOKUP(C4741,LEPTOSPIROSE!$A$5:$C$1176,3,FALSE),0)</f>
        <v>0</v>
      </c>
      <c r="T4741" s="2">
        <f>IFERROR(VLOOKUP(C4741,'DOENÇA DE CHAGAS'!$A$5:$C$100,3,FALSE),0)</f>
        <v>0</v>
      </c>
      <c r="U4741" s="2">
        <f>IFERROR(VLOOKUP(C4741,'PICADAS DE COBRAS'!$A$6:$C$4645,3,FALSE),0)</f>
        <v>57</v>
      </c>
      <c r="V4741">
        <f>IFERROR(VLOOKUP(C4741,'ZIKA VIRUS'!$A$5:$C$2399,3,FALSE),0)</f>
        <v>0</v>
      </c>
      <c r="W4741">
        <f>IFERROR(VLOOKUP(C4741,'FEBRE TIFÓIDE'!$A$5:$C$46,3,FALSE),0)</f>
        <v>0</v>
      </c>
      <c r="X4741">
        <f>IFERROR(VLOOKUP(C4741,HANTAVIROSE!$A$5:$C$153,3,FALSE),0)</f>
        <v>0</v>
      </c>
      <c r="Y4741">
        <f>IFERROR(VLOOKUP(C4741,MENINGITE!$A$5:$C$447,3,FALSE),0)</f>
        <v>0</v>
      </c>
      <c r="Z4741">
        <f>IFERROR(VLOOKUP(C4741,RAIVA!$A$5:$C$16,3,FALSE),0)</f>
        <v>0</v>
      </c>
    </row>
    <row r="4742" spans="1:26" x14ac:dyDescent="0.3">
      <c r="A4742" s="2" t="s">
        <v>2425</v>
      </c>
      <c r="B4742" s="2" t="s">
        <v>2536</v>
      </c>
      <c r="C4742" s="2">
        <v>316290</v>
      </c>
      <c r="D4742" s="2">
        <v>3162906</v>
      </c>
      <c r="E4742" s="2" t="s">
        <v>2425</v>
      </c>
      <c r="F4742" s="2" t="s">
        <v>2536</v>
      </c>
      <c r="G4742" s="2">
        <f>IFERROR(VLOOKUP(D4742,Coordenadas!$A$2:$D$5571,3,FALSE),0)</f>
        <v>-21.5381</v>
      </c>
      <c r="H4742" s="2">
        <f>IFERROR(VLOOKUP(D4742,Coordenadas!$A$2:$D$5571,4,FALSE),0)</f>
        <v>-43.006900000000002</v>
      </c>
      <c r="I4742" s="2" t="s">
        <v>5325</v>
      </c>
      <c r="J4742" s="2">
        <v>25057</v>
      </c>
      <c r="K4742" s="2" t="s">
        <v>5330</v>
      </c>
      <c r="L4742" s="2">
        <f>IFERROR(VLOOKUP(C4742,BOTULISMO!$A$3:$C$19,3,FALSE),0)</f>
        <v>0</v>
      </c>
      <c r="M4742" s="2">
        <f>IFERROR(VLOOKUP(C4742,'LEISHMANIOSE VISCERAL'!$A$4:$C$454,3,FALSE),0)</f>
        <v>0</v>
      </c>
      <c r="N4742" s="2">
        <f>IFERROR(VLOOKUP(C4742,'LEISHMANIOSE TEGUMENTAR'!$A$4:$C$1681,3,FALSE),0)</f>
        <v>0</v>
      </c>
      <c r="O4742" s="2">
        <f>IFERROR(VLOOKUP(C4742,'FEBRE AMARELA'!$A$4:$C$38,3,FALSE),0)</f>
        <v>0</v>
      </c>
      <c r="P4742" s="2">
        <f>IFERROR(VLOOKUP(C4742,DENGUE!$A$5:$C$4097,3,FALSE),0)</f>
        <v>50</v>
      </c>
      <c r="Q4742" s="2">
        <f>IFERROR(VLOOKUP(C4742,'HEPATITE VIRAL'!$A$5:$C$3162,3,FALSE),0)</f>
        <v>3</v>
      </c>
      <c r="R4742" s="2">
        <f>IFERROR(VLOOKUP(C4742,'FEBRE MACULOSA'!$A$5:$C$181,3,FALSE),0)</f>
        <v>0</v>
      </c>
      <c r="S4742" s="2">
        <f>IFERROR(VLOOKUP(C4742,LEPTOSPIROSE!$A$5:$C$1176,3,FALSE),0)</f>
        <v>0</v>
      </c>
      <c r="T4742" s="2">
        <f>IFERROR(VLOOKUP(C4742,'DOENÇA DE CHAGAS'!$A$5:$C$100,3,FALSE),0)</f>
        <v>0</v>
      </c>
      <c r="U4742" s="2">
        <f>IFERROR(VLOOKUP(C4742,'PICADAS DE COBRAS'!$A$6:$C$4645,3,FALSE),0)</f>
        <v>151</v>
      </c>
      <c r="V4742">
        <f>IFERROR(VLOOKUP(C4742,'ZIKA VIRUS'!$A$5:$C$2399,3,FALSE),0)</f>
        <v>1</v>
      </c>
      <c r="W4742">
        <f>IFERROR(VLOOKUP(C4742,'FEBRE TIFÓIDE'!$A$5:$C$46,3,FALSE),0)</f>
        <v>0</v>
      </c>
      <c r="X4742">
        <f>IFERROR(VLOOKUP(C4742,HANTAVIROSE!$A$5:$C$153,3,FALSE),0)</f>
        <v>0</v>
      </c>
      <c r="Y4742">
        <f>IFERROR(VLOOKUP(C4742,MENINGITE!$A$5:$C$447,3,FALSE),0)</f>
        <v>0</v>
      </c>
      <c r="Z4742">
        <f>IFERROR(VLOOKUP(C4742,RAIVA!$A$5:$C$16,3,FALSE),0)</f>
        <v>0</v>
      </c>
    </row>
    <row r="4743" spans="1:26" x14ac:dyDescent="0.3">
      <c r="A4743" s="2" t="s">
        <v>967</v>
      </c>
      <c r="B4743" s="2" t="s">
        <v>1012</v>
      </c>
      <c r="C4743" s="2">
        <v>421650</v>
      </c>
      <c r="D4743" s="2">
        <v>4216503</v>
      </c>
      <c r="E4743" s="2" t="s">
        <v>967</v>
      </c>
      <c r="F4743" s="2" t="s">
        <v>1012</v>
      </c>
      <c r="G4743" s="2">
        <f>IFERROR(VLOOKUP(D4743,Coordenadas!$A$2:$D$5571,3,FALSE),0)</f>
        <v>-28.288699999999999</v>
      </c>
      <c r="H4743" s="2">
        <f>IFERROR(VLOOKUP(D4743,Coordenadas!$A$2:$D$5571,4,FALSE),0)</f>
        <v>-49.945700000000002</v>
      </c>
      <c r="I4743" s="2" t="s">
        <v>5326</v>
      </c>
      <c r="J4743" s="2">
        <v>24812</v>
      </c>
      <c r="K4743" s="2" t="s">
        <v>5330</v>
      </c>
      <c r="L4743" s="2">
        <f>IFERROR(VLOOKUP(C4743,BOTULISMO!$A$3:$C$19,3,FALSE),0)</f>
        <v>0</v>
      </c>
      <c r="M4743" s="2">
        <f>IFERROR(VLOOKUP(C4743,'LEISHMANIOSE VISCERAL'!$A$4:$C$454,3,FALSE),0)</f>
        <v>0</v>
      </c>
      <c r="N4743" s="2">
        <f>IFERROR(VLOOKUP(C4743,'LEISHMANIOSE TEGUMENTAR'!$A$4:$C$1681,3,FALSE),0)</f>
        <v>0</v>
      </c>
      <c r="O4743" s="2">
        <f>IFERROR(VLOOKUP(C4743,'FEBRE AMARELA'!$A$4:$C$38,3,FALSE),0)</f>
        <v>0</v>
      </c>
      <c r="P4743" s="2">
        <f>IFERROR(VLOOKUP(C4743,DENGUE!$A$5:$C$4097,3,FALSE),0)</f>
        <v>0</v>
      </c>
      <c r="Q4743" s="2">
        <f>IFERROR(VLOOKUP(C4743,'HEPATITE VIRAL'!$A$5:$C$3162,3,FALSE),0)</f>
        <v>8</v>
      </c>
      <c r="R4743" s="2">
        <f>IFERROR(VLOOKUP(C4743,'FEBRE MACULOSA'!$A$5:$C$181,3,FALSE),0)</f>
        <v>0</v>
      </c>
      <c r="S4743" s="2">
        <f>IFERROR(VLOOKUP(C4743,LEPTOSPIROSE!$A$5:$C$1176,3,FALSE),0)</f>
        <v>0</v>
      </c>
      <c r="T4743" s="2">
        <f>IFERROR(VLOOKUP(C4743,'DOENÇA DE CHAGAS'!$A$5:$C$100,3,FALSE),0)</f>
        <v>0</v>
      </c>
      <c r="U4743" s="2">
        <f>IFERROR(VLOOKUP(C4743,'PICADAS DE COBRAS'!$A$6:$C$4645,3,FALSE),0)</f>
        <v>12</v>
      </c>
      <c r="V4743">
        <f>IFERROR(VLOOKUP(C4743,'ZIKA VIRUS'!$A$5:$C$2399,3,FALSE),0)</f>
        <v>0</v>
      </c>
      <c r="W4743">
        <f>IFERROR(VLOOKUP(C4743,'FEBRE TIFÓIDE'!$A$5:$C$46,3,FALSE),0)</f>
        <v>0</v>
      </c>
      <c r="X4743">
        <f>IFERROR(VLOOKUP(C4743,HANTAVIROSE!$A$5:$C$153,3,FALSE),0)</f>
        <v>0</v>
      </c>
      <c r="Y4743">
        <f>IFERROR(VLOOKUP(C4743,MENINGITE!$A$5:$C$447,3,FALSE),0)</f>
        <v>0</v>
      </c>
      <c r="Z4743">
        <f>IFERROR(VLOOKUP(C4743,RAIVA!$A$5:$C$16,3,FALSE),0)</f>
        <v>0</v>
      </c>
    </row>
    <row r="4744" spans="1:26" x14ac:dyDescent="0.3">
      <c r="A4744" s="2" t="s">
        <v>1637</v>
      </c>
      <c r="B4744" s="2" t="s">
        <v>1725</v>
      </c>
      <c r="C4744" s="2">
        <v>354940</v>
      </c>
      <c r="D4744" s="2">
        <v>3549409</v>
      </c>
      <c r="E4744" s="2" t="s">
        <v>1637</v>
      </c>
      <c r="F4744" s="2" t="s">
        <v>1725</v>
      </c>
      <c r="G4744" s="2">
        <f>IFERROR(VLOOKUP(D4744,Coordenadas!$A$2:$D$5571,3,FALSE),0)</f>
        <v>-20.581199999999999</v>
      </c>
      <c r="H4744" s="2">
        <f>IFERROR(VLOOKUP(D4744,Coordenadas!$A$2:$D$5571,4,FALSE),0)</f>
        <v>-47.859299999999998</v>
      </c>
      <c r="I4744" s="2" t="s">
        <v>5325</v>
      </c>
      <c r="J4744" s="2">
        <v>46512</v>
      </c>
      <c r="K4744" s="2" t="s">
        <v>5330</v>
      </c>
      <c r="L4744" s="2">
        <f>IFERROR(VLOOKUP(C4744,BOTULISMO!$A$3:$C$19,3,FALSE),0)</f>
        <v>0</v>
      </c>
      <c r="M4744" s="2">
        <f>IFERROR(VLOOKUP(C4744,'LEISHMANIOSE VISCERAL'!$A$4:$C$454,3,FALSE),0)</f>
        <v>0</v>
      </c>
      <c r="N4744" s="2">
        <f>IFERROR(VLOOKUP(C4744,'LEISHMANIOSE TEGUMENTAR'!$A$4:$C$1681,3,FALSE),0)</f>
        <v>0</v>
      </c>
      <c r="O4744" s="2">
        <f>IFERROR(VLOOKUP(C4744,'FEBRE AMARELA'!$A$4:$C$38,3,FALSE),0)</f>
        <v>0</v>
      </c>
      <c r="P4744" s="2">
        <f>IFERROR(VLOOKUP(C4744,DENGUE!$A$5:$C$4097,3,FALSE),0)</f>
        <v>95</v>
      </c>
      <c r="Q4744" s="2">
        <f>IFERROR(VLOOKUP(C4744,'HEPATITE VIRAL'!$A$5:$C$3162,3,FALSE),0)</f>
        <v>1</v>
      </c>
      <c r="R4744" s="2">
        <f>IFERROR(VLOOKUP(C4744,'FEBRE MACULOSA'!$A$5:$C$181,3,FALSE),0)</f>
        <v>0</v>
      </c>
      <c r="S4744" s="2">
        <f>IFERROR(VLOOKUP(C4744,LEPTOSPIROSE!$A$5:$C$1176,3,FALSE),0)</f>
        <v>0</v>
      </c>
      <c r="T4744" s="2">
        <f>IFERROR(VLOOKUP(C4744,'DOENÇA DE CHAGAS'!$A$5:$C$100,3,FALSE),0)</f>
        <v>0</v>
      </c>
      <c r="U4744" s="2">
        <f>IFERROR(VLOOKUP(C4744,'PICADAS DE COBRAS'!$A$6:$C$4645,3,FALSE),0)</f>
        <v>134</v>
      </c>
      <c r="V4744">
        <f>IFERROR(VLOOKUP(C4744,'ZIKA VIRUS'!$A$5:$C$2399,3,FALSE),0)</f>
        <v>45</v>
      </c>
      <c r="W4744">
        <f>IFERROR(VLOOKUP(C4744,'FEBRE TIFÓIDE'!$A$5:$C$46,3,FALSE),0)</f>
        <v>0</v>
      </c>
      <c r="X4744">
        <f>IFERROR(VLOOKUP(C4744,HANTAVIROSE!$A$5:$C$153,3,FALSE),0)</f>
        <v>0</v>
      </c>
      <c r="Y4744">
        <f>IFERROR(VLOOKUP(C4744,MENINGITE!$A$5:$C$447,3,FALSE),0)</f>
        <v>2</v>
      </c>
      <c r="Z4744">
        <f>IFERROR(VLOOKUP(C4744,RAIVA!$A$5:$C$16,3,FALSE),0)</f>
        <v>0</v>
      </c>
    </row>
    <row r="4745" spans="1:26" x14ac:dyDescent="0.3">
      <c r="A4745" s="2" t="s">
        <v>2425</v>
      </c>
      <c r="B4745" s="2" t="s">
        <v>2535</v>
      </c>
      <c r="C4745" s="2">
        <v>316292</v>
      </c>
      <c r="D4745" s="2">
        <v>3162922</v>
      </c>
      <c r="E4745" s="2" t="s">
        <v>2425</v>
      </c>
      <c r="F4745" s="2" t="s">
        <v>2535</v>
      </c>
      <c r="G4745" s="2">
        <f>IFERROR(VLOOKUP(D4745,Coordenadas!$A$2:$D$5571,3,FALSE),0)</f>
        <v>-20.047999999999998</v>
      </c>
      <c r="H4745" s="2">
        <f>IFERROR(VLOOKUP(D4745,Coordenadas!$A$2:$D$5571,4,FALSE),0)</f>
        <v>-44.274900000000002</v>
      </c>
      <c r="I4745" s="2" t="s">
        <v>5325</v>
      </c>
      <c r="J4745" s="2">
        <v>25537</v>
      </c>
      <c r="K4745" s="2" t="s">
        <v>5330</v>
      </c>
      <c r="L4745" s="2">
        <f>IFERROR(VLOOKUP(C4745,BOTULISMO!$A$3:$C$19,3,FALSE),0)</f>
        <v>0</v>
      </c>
      <c r="M4745" s="2">
        <f>IFERROR(VLOOKUP(C4745,'LEISHMANIOSE VISCERAL'!$A$4:$C$454,3,FALSE),0)</f>
        <v>0</v>
      </c>
      <c r="N4745" s="2">
        <f>IFERROR(VLOOKUP(C4745,'LEISHMANIOSE TEGUMENTAR'!$A$4:$C$1681,3,FALSE),0)</f>
        <v>0</v>
      </c>
      <c r="O4745" s="2">
        <f>IFERROR(VLOOKUP(C4745,'FEBRE AMARELA'!$A$4:$C$38,3,FALSE),0)</f>
        <v>0</v>
      </c>
      <c r="P4745" s="2">
        <f>IFERROR(VLOOKUP(C4745,DENGUE!$A$5:$C$4097,3,FALSE),0)</f>
        <v>77</v>
      </c>
      <c r="Q4745" s="2">
        <f>IFERROR(VLOOKUP(C4745,'HEPATITE VIRAL'!$A$5:$C$3162,3,FALSE),0)</f>
        <v>15</v>
      </c>
      <c r="R4745" s="2">
        <f>IFERROR(VLOOKUP(C4745,'FEBRE MACULOSA'!$A$5:$C$181,3,FALSE),0)</f>
        <v>0</v>
      </c>
      <c r="S4745" s="2">
        <f>IFERROR(VLOOKUP(C4745,LEPTOSPIROSE!$A$5:$C$1176,3,FALSE),0)</f>
        <v>0</v>
      </c>
      <c r="T4745" s="2">
        <f>IFERROR(VLOOKUP(C4745,'DOENÇA DE CHAGAS'!$A$5:$C$100,3,FALSE),0)</f>
        <v>0</v>
      </c>
      <c r="U4745" s="2">
        <f>IFERROR(VLOOKUP(C4745,'PICADAS DE COBRAS'!$A$6:$C$4645,3,FALSE),0)</f>
        <v>0</v>
      </c>
      <c r="V4745">
        <f>IFERROR(VLOOKUP(C4745,'ZIKA VIRUS'!$A$5:$C$2399,3,FALSE),0)</f>
        <v>11</v>
      </c>
      <c r="W4745">
        <f>IFERROR(VLOOKUP(C4745,'FEBRE TIFÓIDE'!$A$5:$C$46,3,FALSE),0)</f>
        <v>0</v>
      </c>
      <c r="X4745">
        <f>IFERROR(VLOOKUP(C4745,HANTAVIROSE!$A$5:$C$153,3,FALSE),0)</f>
        <v>0</v>
      </c>
      <c r="Y4745">
        <f>IFERROR(VLOOKUP(C4745,MENINGITE!$A$5:$C$447,3,FALSE),0)</f>
        <v>0</v>
      </c>
      <c r="Z4745">
        <f>IFERROR(VLOOKUP(C4745,RAIVA!$A$5:$C$16,3,FALSE),0)</f>
        <v>0</v>
      </c>
    </row>
    <row r="4746" spans="1:26" x14ac:dyDescent="0.3">
      <c r="A4746" s="2" t="s">
        <v>3816</v>
      </c>
      <c r="B4746" s="2" t="s">
        <v>3846</v>
      </c>
      <c r="C4746" s="2">
        <v>261330</v>
      </c>
      <c r="D4746" s="2">
        <v>2613305</v>
      </c>
      <c r="E4746" s="2" t="s">
        <v>3816</v>
      </c>
      <c r="F4746" s="2" t="s">
        <v>3846</v>
      </c>
      <c r="G4746" s="2">
        <f>IFERROR(VLOOKUP(D4746,Coordenadas!$A$2:$D$5571,3,FALSE),0)</f>
        <v>-8.4319600000000001</v>
      </c>
      <c r="H4746" s="2">
        <f>IFERROR(VLOOKUP(D4746,Coordenadas!$A$2:$D$5571,4,FALSE),0)</f>
        <v>-35.8035</v>
      </c>
      <c r="I4746" s="2" t="s">
        <v>5324</v>
      </c>
      <c r="J4746" s="2">
        <v>20488</v>
      </c>
      <c r="K4746" s="2" t="s">
        <v>5330</v>
      </c>
      <c r="L4746" s="2">
        <f>IFERROR(VLOOKUP(C4746,BOTULISMO!$A$3:$C$19,3,FALSE),0)</f>
        <v>0</v>
      </c>
      <c r="M4746" s="2">
        <f>IFERROR(VLOOKUP(C4746,'LEISHMANIOSE VISCERAL'!$A$4:$C$454,3,FALSE),0)</f>
        <v>0</v>
      </c>
      <c r="N4746" s="2">
        <f>IFERROR(VLOOKUP(C4746,'LEISHMANIOSE TEGUMENTAR'!$A$4:$C$1681,3,FALSE),0)</f>
        <v>0</v>
      </c>
      <c r="O4746" s="2">
        <f>IFERROR(VLOOKUP(C4746,'FEBRE AMARELA'!$A$4:$C$38,3,FALSE),0)</f>
        <v>0</v>
      </c>
      <c r="P4746" s="2">
        <f>IFERROR(VLOOKUP(C4746,DENGUE!$A$5:$C$4097,3,FALSE),0)</f>
        <v>1</v>
      </c>
      <c r="Q4746" s="2">
        <f>IFERROR(VLOOKUP(C4746,'HEPATITE VIRAL'!$A$5:$C$3162,3,FALSE),0)</f>
        <v>0</v>
      </c>
      <c r="R4746" s="2">
        <f>IFERROR(VLOOKUP(C4746,'FEBRE MACULOSA'!$A$5:$C$181,3,FALSE),0)</f>
        <v>0</v>
      </c>
      <c r="S4746" s="2">
        <f>IFERROR(VLOOKUP(C4746,LEPTOSPIROSE!$A$5:$C$1176,3,FALSE),0)</f>
        <v>0</v>
      </c>
      <c r="T4746" s="2">
        <f>IFERROR(VLOOKUP(C4746,'DOENÇA DE CHAGAS'!$A$5:$C$100,3,FALSE),0)</f>
        <v>0</v>
      </c>
      <c r="U4746" s="2">
        <f>IFERROR(VLOOKUP(C4746,'PICADAS DE COBRAS'!$A$6:$C$4645,3,FALSE),0)</f>
        <v>63</v>
      </c>
      <c r="V4746">
        <f>IFERROR(VLOOKUP(C4746,'ZIKA VIRUS'!$A$5:$C$2399,3,FALSE),0)</f>
        <v>8</v>
      </c>
      <c r="W4746">
        <f>IFERROR(VLOOKUP(C4746,'FEBRE TIFÓIDE'!$A$5:$C$46,3,FALSE),0)</f>
        <v>0</v>
      </c>
      <c r="X4746">
        <f>IFERROR(VLOOKUP(C4746,HANTAVIROSE!$A$5:$C$153,3,FALSE),0)</f>
        <v>0</v>
      </c>
      <c r="Y4746">
        <f>IFERROR(VLOOKUP(C4746,MENINGITE!$A$5:$C$447,3,FALSE),0)</f>
        <v>0</v>
      </c>
      <c r="Z4746">
        <f>IFERROR(VLOOKUP(C4746,RAIVA!$A$5:$C$16,3,FALSE),0)</f>
        <v>0</v>
      </c>
    </row>
    <row r="4747" spans="1:26" x14ac:dyDescent="0.3">
      <c r="A4747" s="2" t="s">
        <v>470</v>
      </c>
      <c r="B4747" s="2" t="s">
        <v>577</v>
      </c>
      <c r="C4747" s="2">
        <v>431844</v>
      </c>
      <c r="D4747" s="2">
        <v>4318440</v>
      </c>
      <c r="E4747" s="2" t="s">
        <v>470</v>
      </c>
      <c r="F4747" s="2" t="s">
        <v>577</v>
      </c>
      <c r="G4747" s="2">
        <f>IFERROR(VLOOKUP(D4747,Coordenadas!$A$2:$D$5571,3,FALSE),0)</f>
        <v>-28.4984</v>
      </c>
      <c r="H4747" s="2">
        <f>IFERROR(VLOOKUP(D4747,Coordenadas!$A$2:$D$5571,4,FALSE),0)</f>
        <v>-51.706400000000002</v>
      </c>
      <c r="I4747" s="2" t="s">
        <v>5326</v>
      </c>
      <c r="J4747" s="2">
        <v>2774</v>
      </c>
      <c r="K4747" s="2" t="s">
        <v>5332</v>
      </c>
      <c r="L4747" s="2">
        <f>IFERROR(VLOOKUP(C4747,BOTULISMO!$A$3:$C$19,3,FALSE),0)</f>
        <v>0</v>
      </c>
      <c r="M4747" s="2">
        <f>IFERROR(VLOOKUP(C4747,'LEISHMANIOSE VISCERAL'!$A$4:$C$454,3,FALSE),0)</f>
        <v>0</v>
      </c>
      <c r="N4747" s="2">
        <f>IFERROR(VLOOKUP(C4747,'LEISHMANIOSE TEGUMENTAR'!$A$4:$C$1681,3,FALSE),0)</f>
        <v>0</v>
      </c>
      <c r="O4747" s="2">
        <f>IFERROR(VLOOKUP(C4747,'FEBRE AMARELA'!$A$4:$C$38,3,FALSE),0)</f>
        <v>0</v>
      </c>
      <c r="P4747" s="2">
        <f>IFERROR(VLOOKUP(C4747,DENGUE!$A$5:$C$4097,3,FALSE),0)</f>
        <v>0</v>
      </c>
      <c r="Q4747" s="2">
        <f>IFERROR(VLOOKUP(C4747,'HEPATITE VIRAL'!$A$5:$C$3162,3,FALSE),0)</f>
        <v>4</v>
      </c>
      <c r="R4747" s="2">
        <f>IFERROR(VLOOKUP(C4747,'FEBRE MACULOSA'!$A$5:$C$181,3,FALSE),0)</f>
        <v>0</v>
      </c>
      <c r="S4747" s="2">
        <f>IFERROR(VLOOKUP(C4747,LEPTOSPIROSE!$A$5:$C$1176,3,FALSE),0)</f>
        <v>0</v>
      </c>
      <c r="T4747" s="2">
        <f>IFERROR(VLOOKUP(C4747,'DOENÇA DE CHAGAS'!$A$5:$C$100,3,FALSE),0)</f>
        <v>0</v>
      </c>
      <c r="U4747" s="2">
        <f>IFERROR(VLOOKUP(C4747,'PICADAS DE COBRAS'!$A$6:$C$4645,3,FALSE),0)</f>
        <v>0</v>
      </c>
      <c r="V4747">
        <f>IFERROR(VLOOKUP(C4747,'ZIKA VIRUS'!$A$5:$C$2399,3,FALSE),0)</f>
        <v>0</v>
      </c>
      <c r="W4747">
        <f>IFERROR(VLOOKUP(C4747,'FEBRE TIFÓIDE'!$A$5:$C$46,3,FALSE),0)</f>
        <v>0</v>
      </c>
      <c r="X4747">
        <f>IFERROR(VLOOKUP(C4747,HANTAVIROSE!$A$5:$C$153,3,FALSE),0)</f>
        <v>0</v>
      </c>
      <c r="Y4747">
        <f>IFERROR(VLOOKUP(C4747,MENINGITE!$A$5:$C$447,3,FALSE),0)</f>
        <v>0</v>
      </c>
      <c r="Z4747">
        <f>IFERROR(VLOOKUP(C4747,RAIVA!$A$5:$C$16,3,FALSE),0)</f>
        <v>0</v>
      </c>
    </row>
    <row r="4748" spans="1:26" x14ac:dyDescent="0.3">
      <c r="A4748" s="2" t="s">
        <v>1256</v>
      </c>
      <c r="B4748" s="2" t="s">
        <v>5568</v>
      </c>
      <c r="C4748" s="2">
        <v>412520</v>
      </c>
      <c r="D4748" s="2">
        <v>4125209</v>
      </c>
      <c r="E4748" s="2" t="s">
        <v>1256</v>
      </c>
      <c r="F4748" s="2" t="s">
        <v>1307</v>
      </c>
      <c r="G4748" s="2">
        <f>IFERROR(VLOOKUP(D4748,Coordenadas!$A$2:$D$5571,3,FALSE),0)</f>
        <v>-25.708500000000001</v>
      </c>
      <c r="H4748" s="2">
        <f>IFERROR(VLOOKUP(D4748,Coordenadas!$A$2:$D$5571,4,FALSE),0)</f>
        <v>-52.920400000000001</v>
      </c>
      <c r="I4748" s="2" t="s">
        <v>5326</v>
      </c>
      <c r="J4748" s="2">
        <v>9085</v>
      </c>
      <c r="K4748" s="2" t="s">
        <v>5332</v>
      </c>
      <c r="L4748" s="2">
        <f>IFERROR(VLOOKUP(C4748,BOTULISMO!$A$3:$C$19,3,FALSE),0)</f>
        <v>0</v>
      </c>
      <c r="M4748" s="2">
        <f>IFERROR(VLOOKUP(C4748,'LEISHMANIOSE VISCERAL'!$A$4:$C$454,3,FALSE),0)</f>
        <v>0</v>
      </c>
      <c r="N4748" s="2">
        <f>IFERROR(VLOOKUP(C4748,'LEISHMANIOSE TEGUMENTAR'!$A$4:$C$1681,3,FALSE),0)</f>
        <v>0</v>
      </c>
      <c r="O4748" s="2">
        <f>IFERROR(VLOOKUP(C4748,'FEBRE AMARELA'!$A$4:$C$38,3,FALSE),0)</f>
        <v>0</v>
      </c>
      <c r="P4748" s="2">
        <f>IFERROR(VLOOKUP(C4748,DENGUE!$A$5:$C$4097,3,FALSE),0)</f>
        <v>31</v>
      </c>
      <c r="Q4748" s="2">
        <f>IFERROR(VLOOKUP(C4748,'HEPATITE VIRAL'!$A$5:$C$3162,3,FALSE),0)</f>
        <v>29</v>
      </c>
      <c r="R4748" s="2">
        <f>IFERROR(VLOOKUP(C4748,'FEBRE MACULOSA'!$A$5:$C$181,3,FALSE),0)</f>
        <v>0</v>
      </c>
      <c r="S4748" s="2">
        <f>IFERROR(VLOOKUP(C4748,LEPTOSPIROSE!$A$5:$C$1176,3,FALSE),0)</f>
        <v>0</v>
      </c>
      <c r="T4748" s="2">
        <f>IFERROR(VLOOKUP(C4748,'DOENÇA DE CHAGAS'!$A$5:$C$100,3,FALSE),0)</f>
        <v>0</v>
      </c>
      <c r="U4748" s="2">
        <f>IFERROR(VLOOKUP(C4748,'PICADAS DE COBRAS'!$A$6:$C$4645,3,FALSE),0)</f>
        <v>38</v>
      </c>
      <c r="V4748">
        <f>IFERROR(VLOOKUP(C4748,'ZIKA VIRUS'!$A$5:$C$2399,3,FALSE),0)</f>
        <v>0</v>
      </c>
      <c r="W4748">
        <f>IFERROR(VLOOKUP(C4748,'FEBRE TIFÓIDE'!$A$5:$C$46,3,FALSE),0)</f>
        <v>0</v>
      </c>
      <c r="X4748">
        <f>IFERROR(VLOOKUP(C4748,HANTAVIROSE!$A$5:$C$153,3,FALSE),0)</f>
        <v>0</v>
      </c>
      <c r="Y4748">
        <f>IFERROR(VLOOKUP(C4748,MENINGITE!$A$5:$C$447,3,FALSE),0)</f>
        <v>0</v>
      </c>
      <c r="Z4748">
        <f>IFERROR(VLOOKUP(C4748,RAIVA!$A$5:$C$16,3,FALSE),0)</f>
        <v>0</v>
      </c>
    </row>
    <row r="4749" spans="1:26" x14ac:dyDescent="0.3">
      <c r="A4749" s="2" t="s">
        <v>1256</v>
      </c>
      <c r="B4749" s="2" t="s">
        <v>1306</v>
      </c>
      <c r="C4749" s="2">
        <v>412530</v>
      </c>
      <c r="D4749" s="2">
        <v>4125308</v>
      </c>
      <c r="E4749" s="2" t="s">
        <v>1256</v>
      </c>
      <c r="F4749" s="2" t="s">
        <v>1306</v>
      </c>
      <c r="G4749" s="2">
        <f>IFERROR(VLOOKUP(D4749,Coordenadas!$A$2:$D$5571,3,FALSE),0)</f>
        <v>-23.433599999999998</v>
      </c>
      <c r="H4749" s="2">
        <f>IFERROR(VLOOKUP(D4749,Coordenadas!$A$2:$D$5571,4,FALSE),0)</f>
        <v>-52.292900000000003</v>
      </c>
      <c r="I4749" s="2" t="s">
        <v>5326</v>
      </c>
      <c r="J4749" s="2">
        <v>5517</v>
      </c>
      <c r="K4749" s="2" t="s">
        <v>5332</v>
      </c>
      <c r="L4749" s="2">
        <f>IFERROR(VLOOKUP(C4749,BOTULISMO!$A$3:$C$19,3,FALSE),0)</f>
        <v>0</v>
      </c>
      <c r="M4749" s="2">
        <f>IFERROR(VLOOKUP(C4749,'LEISHMANIOSE VISCERAL'!$A$4:$C$454,3,FALSE),0)</f>
        <v>0</v>
      </c>
      <c r="N4749" s="2">
        <f>IFERROR(VLOOKUP(C4749,'LEISHMANIOSE TEGUMENTAR'!$A$4:$C$1681,3,FALSE),0)</f>
        <v>5</v>
      </c>
      <c r="O4749" s="2">
        <f>IFERROR(VLOOKUP(C4749,'FEBRE AMARELA'!$A$4:$C$38,3,FALSE),0)</f>
        <v>0</v>
      </c>
      <c r="P4749" s="2">
        <f>IFERROR(VLOOKUP(C4749,DENGUE!$A$5:$C$4097,3,FALSE),0)</f>
        <v>283</v>
      </c>
      <c r="Q4749" s="2">
        <f>IFERROR(VLOOKUP(C4749,'HEPATITE VIRAL'!$A$5:$C$3162,3,FALSE),0)</f>
        <v>4</v>
      </c>
      <c r="R4749" s="2">
        <f>IFERROR(VLOOKUP(C4749,'FEBRE MACULOSA'!$A$5:$C$181,3,FALSE),0)</f>
        <v>0</v>
      </c>
      <c r="S4749" s="2">
        <f>IFERROR(VLOOKUP(C4749,LEPTOSPIROSE!$A$5:$C$1176,3,FALSE),0)</f>
        <v>0</v>
      </c>
      <c r="T4749" s="2">
        <f>IFERROR(VLOOKUP(C4749,'DOENÇA DE CHAGAS'!$A$5:$C$100,3,FALSE),0)</f>
        <v>0</v>
      </c>
      <c r="U4749" s="2">
        <f>IFERROR(VLOOKUP(C4749,'PICADAS DE COBRAS'!$A$6:$C$4645,3,FALSE),0)</f>
        <v>14</v>
      </c>
      <c r="V4749">
        <f>IFERROR(VLOOKUP(C4749,'ZIKA VIRUS'!$A$5:$C$2399,3,FALSE),0)</f>
        <v>0</v>
      </c>
      <c r="W4749">
        <f>IFERROR(VLOOKUP(C4749,'FEBRE TIFÓIDE'!$A$5:$C$46,3,FALSE),0)</f>
        <v>0</v>
      </c>
      <c r="X4749">
        <f>IFERROR(VLOOKUP(C4749,HANTAVIROSE!$A$5:$C$153,3,FALSE),0)</f>
        <v>0</v>
      </c>
      <c r="Y4749">
        <f>IFERROR(VLOOKUP(C4749,MENINGITE!$A$5:$C$447,3,FALSE),0)</f>
        <v>0</v>
      </c>
      <c r="Z4749">
        <f>IFERROR(VLOOKUP(C4749,RAIVA!$A$5:$C$16,3,FALSE),0)</f>
        <v>0</v>
      </c>
    </row>
    <row r="4750" spans="1:26" x14ac:dyDescent="0.3">
      <c r="A4750" s="2" t="s">
        <v>1256</v>
      </c>
      <c r="B4750" s="2" t="s">
        <v>1305</v>
      </c>
      <c r="C4750" s="2">
        <v>412535</v>
      </c>
      <c r="D4750" s="2">
        <v>4125357</v>
      </c>
      <c r="E4750" s="2" t="s">
        <v>1256</v>
      </c>
      <c r="F4750" s="2" t="s">
        <v>1305</v>
      </c>
      <c r="G4750" s="2">
        <f>IFERROR(VLOOKUP(D4750,Coordenadas!$A$2:$D$5571,3,FALSE),0)</f>
        <v>-23.764700000000001</v>
      </c>
      <c r="H4750" s="2">
        <f>IFERROR(VLOOKUP(D4750,Coordenadas!$A$2:$D$5571,4,FALSE),0)</f>
        <v>-53.882300000000001</v>
      </c>
      <c r="I4750" s="2" t="s">
        <v>5326</v>
      </c>
      <c r="J4750" s="2">
        <v>6041</v>
      </c>
      <c r="K4750" s="2" t="s">
        <v>5332</v>
      </c>
      <c r="L4750" s="2">
        <f>IFERROR(VLOOKUP(C4750,BOTULISMO!$A$3:$C$19,3,FALSE),0)</f>
        <v>0</v>
      </c>
      <c r="M4750" s="2">
        <f>IFERROR(VLOOKUP(C4750,'LEISHMANIOSE VISCERAL'!$A$4:$C$454,3,FALSE),0)</f>
        <v>0</v>
      </c>
      <c r="N4750" s="2">
        <f>IFERROR(VLOOKUP(C4750,'LEISHMANIOSE TEGUMENTAR'!$A$4:$C$1681,3,FALSE),0)</f>
        <v>0</v>
      </c>
      <c r="O4750" s="2">
        <f>IFERROR(VLOOKUP(C4750,'FEBRE AMARELA'!$A$4:$C$38,3,FALSE),0)</f>
        <v>0</v>
      </c>
      <c r="P4750" s="2">
        <f>IFERROR(VLOOKUP(C4750,DENGUE!$A$5:$C$4097,3,FALSE),0)</f>
        <v>369</v>
      </c>
      <c r="Q4750" s="2">
        <f>IFERROR(VLOOKUP(C4750,'HEPATITE VIRAL'!$A$5:$C$3162,3,FALSE),0)</f>
        <v>0</v>
      </c>
      <c r="R4750" s="2">
        <f>IFERROR(VLOOKUP(C4750,'FEBRE MACULOSA'!$A$5:$C$181,3,FALSE),0)</f>
        <v>0</v>
      </c>
      <c r="S4750" s="2">
        <f>IFERROR(VLOOKUP(C4750,LEPTOSPIROSE!$A$5:$C$1176,3,FALSE),0)</f>
        <v>0</v>
      </c>
      <c r="T4750" s="2">
        <f>IFERROR(VLOOKUP(C4750,'DOENÇA DE CHAGAS'!$A$5:$C$100,3,FALSE),0)</f>
        <v>0</v>
      </c>
      <c r="U4750" s="2">
        <f>IFERROR(VLOOKUP(C4750,'PICADAS DE COBRAS'!$A$6:$C$4645,3,FALSE),0)</f>
        <v>3</v>
      </c>
      <c r="V4750">
        <f>IFERROR(VLOOKUP(C4750,'ZIKA VIRUS'!$A$5:$C$2399,3,FALSE),0)</f>
        <v>0</v>
      </c>
      <c r="W4750">
        <f>IFERROR(VLOOKUP(C4750,'FEBRE TIFÓIDE'!$A$5:$C$46,3,FALSE),0)</f>
        <v>0</v>
      </c>
      <c r="X4750">
        <f>IFERROR(VLOOKUP(C4750,HANTAVIROSE!$A$5:$C$153,3,FALSE),0)</f>
        <v>0</v>
      </c>
      <c r="Y4750">
        <f>IFERROR(VLOOKUP(C4750,MENINGITE!$A$5:$C$447,3,FALSE),0)</f>
        <v>0</v>
      </c>
      <c r="Z4750">
        <f>IFERROR(VLOOKUP(C4750,RAIVA!$A$5:$C$16,3,FALSE),0)</f>
        <v>0</v>
      </c>
    </row>
    <row r="4751" spans="1:26" x14ac:dyDescent="0.3">
      <c r="A4751" s="2" t="s">
        <v>967</v>
      </c>
      <c r="B4751" s="2" t="s">
        <v>1011</v>
      </c>
      <c r="C4751" s="2">
        <v>421660</v>
      </c>
      <c r="D4751" s="2">
        <v>4216602</v>
      </c>
      <c r="E4751" s="2" t="s">
        <v>967</v>
      </c>
      <c r="F4751" s="2" t="s">
        <v>1011</v>
      </c>
      <c r="G4751" s="2">
        <f>IFERROR(VLOOKUP(D4751,Coordenadas!$A$2:$D$5571,3,FALSE),0)</f>
        <v>-27.613600000000002</v>
      </c>
      <c r="H4751" s="2">
        <f>IFERROR(VLOOKUP(D4751,Coordenadas!$A$2:$D$5571,4,FALSE),0)</f>
        <v>-48.636600000000001</v>
      </c>
      <c r="I4751" s="2" t="s">
        <v>5326</v>
      </c>
      <c r="J4751" s="2">
        <v>209804</v>
      </c>
      <c r="K4751" s="2" t="s">
        <v>5333</v>
      </c>
      <c r="L4751" s="2">
        <f>IFERROR(VLOOKUP(C4751,BOTULISMO!$A$3:$C$19,3,FALSE),0)</f>
        <v>0</v>
      </c>
      <c r="M4751" s="2">
        <f>IFERROR(VLOOKUP(C4751,'LEISHMANIOSE VISCERAL'!$A$4:$C$454,3,FALSE),0)</f>
        <v>0</v>
      </c>
      <c r="N4751" s="2">
        <f>IFERROR(VLOOKUP(C4751,'LEISHMANIOSE TEGUMENTAR'!$A$4:$C$1681,3,FALSE),0)</f>
        <v>0</v>
      </c>
      <c r="O4751" s="2">
        <f>IFERROR(VLOOKUP(C4751,'FEBRE AMARELA'!$A$4:$C$38,3,FALSE),0)</f>
        <v>0</v>
      </c>
      <c r="P4751" s="2">
        <f>IFERROR(VLOOKUP(C4751,DENGUE!$A$5:$C$4097,3,FALSE),0)</f>
        <v>12</v>
      </c>
      <c r="Q4751" s="2">
        <f>IFERROR(VLOOKUP(C4751,'HEPATITE VIRAL'!$A$5:$C$3162,3,FALSE),0)</f>
        <v>215</v>
      </c>
      <c r="R4751" s="2">
        <f>IFERROR(VLOOKUP(C4751,'FEBRE MACULOSA'!$A$5:$C$181,3,FALSE),0)</f>
        <v>0</v>
      </c>
      <c r="S4751" s="2">
        <f>IFERROR(VLOOKUP(C4751,LEPTOSPIROSE!$A$5:$C$1176,3,FALSE),0)</f>
        <v>74</v>
      </c>
      <c r="T4751" s="2">
        <f>IFERROR(VLOOKUP(C4751,'DOENÇA DE CHAGAS'!$A$5:$C$100,3,FALSE),0)</f>
        <v>0</v>
      </c>
      <c r="U4751" s="2">
        <f>IFERROR(VLOOKUP(C4751,'PICADAS DE COBRAS'!$A$6:$C$4645,3,FALSE),0)</f>
        <v>46</v>
      </c>
      <c r="V4751">
        <f>IFERROR(VLOOKUP(C4751,'ZIKA VIRUS'!$A$5:$C$2399,3,FALSE),0)</f>
        <v>12</v>
      </c>
      <c r="W4751">
        <f>IFERROR(VLOOKUP(C4751,'FEBRE TIFÓIDE'!$A$5:$C$46,3,FALSE),0)</f>
        <v>0</v>
      </c>
      <c r="X4751">
        <f>IFERROR(VLOOKUP(C4751,HANTAVIROSE!$A$5:$C$153,3,FALSE),0)</f>
        <v>1</v>
      </c>
      <c r="Y4751">
        <f>IFERROR(VLOOKUP(C4751,MENINGITE!$A$5:$C$447,3,FALSE),0)</f>
        <v>11</v>
      </c>
      <c r="Z4751">
        <f>IFERROR(VLOOKUP(C4751,RAIVA!$A$5:$C$16,3,FALSE),0)</f>
        <v>0</v>
      </c>
    </row>
    <row r="4752" spans="1:26" x14ac:dyDescent="0.3">
      <c r="A4752" s="2" t="s">
        <v>2425</v>
      </c>
      <c r="B4752" s="2" t="s">
        <v>2534</v>
      </c>
      <c r="C4752" s="2">
        <v>316294</v>
      </c>
      <c r="D4752" s="2">
        <v>3162948</v>
      </c>
      <c r="E4752" s="2" t="s">
        <v>2425</v>
      </c>
      <c r="F4752" s="2" t="s">
        <v>2534</v>
      </c>
      <c r="G4752" s="2">
        <f>IFERROR(VLOOKUP(D4752,Coordenadas!$A$2:$D$5571,3,FALSE),0)</f>
        <v>-20.7178</v>
      </c>
      <c r="H4752" s="2">
        <f>IFERROR(VLOOKUP(D4752,Coordenadas!$A$2:$D$5571,4,FALSE),0)</f>
        <v>-46.313000000000002</v>
      </c>
      <c r="I4752" s="2" t="s">
        <v>5325</v>
      </c>
      <c r="J4752" s="2">
        <v>6778</v>
      </c>
      <c r="K4752" s="2" t="s">
        <v>5332</v>
      </c>
      <c r="L4752" s="2">
        <f>IFERROR(VLOOKUP(C4752,BOTULISMO!$A$3:$C$19,3,FALSE),0)</f>
        <v>0</v>
      </c>
      <c r="M4752" s="2">
        <f>IFERROR(VLOOKUP(C4752,'LEISHMANIOSE VISCERAL'!$A$4:$C$454,3,FALSE),0)</f>
        <v>0</v>
      </c>
      <c r="N4752" s="2">
        <f>IFERROR(VLOOKUP(C4752,'LEISHMANIOSE TEGUMENTAR'!$A$4:$C$1681,3,FALSE),0)</f>
        <v>0</v>
      </c>
      <c r="O4752" s="2">
        <f>IFERROR(VLOOKUP(C4752,'FEBRE AMARELA'!$A$4:$C$38,3,FALSE),0)</f>
        <v>0</v>
      </c>
      <c r="P4752" s="2">
        <f>IFERROR(VLOOKUP(C4752,DENGUE!$A$5:$C$4097,3,FALSE),0)</f>
        <v>5</v>
      </c>
      <c r="Q4752" s="2">
        <f>IFERROR(VLOOKUP(C4752,'HEPATITE VIRAL'!$A$5:$C$3162,3,FALSE),0)</f>
        <v>0</v>
      </c>
      <c r="R4752" s="2">
        <f>IFERROR(VLOOKUP(C4752,'FEBRE MACULOSA'!$A$5:$C$181,3,FALSE),0)</f>
        <v>0</v>
      </c>
      <c r="S4752" s="2">
        <f>IFERROR(VLOOKUP(C4752,LEPTOSPIROSE!$A$5:$C$1176,3,FALSE),0)</f>
        <v>0</v>
      </c>
      <c r="T4752" s="2">
        <f>IFERROR(VLOOKUP(C4752,'DOENÇA DE CHAGAS'!$A$5:$C$100,3,FALSE),0)</f>
        <v>0</v>
      </c>
      <c r="U4752" s="2">
        <f>IFERROR(VLOOKUP(C4752,'PICADAS DE COBRAS'!$A$6:$C$4645,3,FALSE),0)</f>
        <v>25</v>
      </c>
      <c r="V4752">
        <f>IFERROR(VLOOKUP(C4752,'ZIKA VIRUS'!$A$5:$C$2399,3,FALSE),0)</f>
        <v>0</v>
      </c>
      <c r="W4752">
        <f>IFERROR(VLOOKUP(C4752,'FEBRE TIFÓIDE'!$A$5:$C$46,3,FALSE),0)</f>
        <v>0</v>
      </c>
      <c r="X4752">
        <f>IFERROR(VLOOKUP(C4752,HANTAVIROSE!$A$5:$C$153,3,FALSE),0)</f>
        <v>0</v>
      </c>
      <c r="Y4752">
        <f>IFERROR(VLOOKUP(C4752,MENINGITE!$A$5:$C$447,3,FALSE),0)</f>
        <v>0</v>
      </c>
      <c r="Z4752">
        <f>IFERROR(VLOOKUP(C4752,RAIVA!$A$5:$C$16,3,FALSE),0)</f>
        <v>0</v>
      </c>
    </row>
    <row r="4753" spans="1:26" x14ac:dyDescent="0.3">
      <c r="A4753" s="2" t="s">
        <v>1637</v>
      </c>
      <c r="B4753" s="2" t="s">
        <v>1724</v>
      </c>
      <c r="C4753" s="2">
        <v>354950</v>
      </c>
      <c r="D4753" s="2">
        <v>3549508</v>
      </c>
      <c r="E4753" s="2" t="s">
        <v>1637</v>
      </c>
      <c r="F4753" s="2" t="s">
        <v>1724</v>
      </c>
      <c r="G4753" s="2">
        <f>IFERROR(VLOOKUP(D4753,Coordenadas!$A$2:$D$5571,3,FALSE),0)</f>
        <v>-20.593499999999999</v>
      </c>
      <c r="H4753" s="2">
        <f>IFERROR(VLOOKUP(D4753,Coordenadas!$A$2:$D$5571,4,FALSE),0)</f>
        <v>-47.642400000000002</v>
      </c>
      <c r="I4753" s="2" t="s">
        <v>5325</v>
      </c>
      <c r="J4753" s="2">
        <v>8406</v>
      </c>
      <c r="K4753" s="2" t="s">
        <v>5332</v>
      </c>
      <c r="L4753" s="2">
        <f>IFERROR(VLOOKUP(C4753,BOTULISMO!$A$3:$C$19,3,FALSE),0)</f>
        <v>0</v>
      </c>
      <c r="M4753" s="2">
        <f>IFERROR(VLOOKUP(C4753,'LEISHMANIOSE VISCERAL'!$A$4:$C$454,3,FALSE),0)</f>
        <v>0</v>
      </c>
      <c r="N4753" s="2">
        <f>IFERROR(VLOOKUP(C4753,'LEISHMANIOSE TEGUMENTAR'!$A$4:$C$1681,3,FALSE),0)</f>
        <v>0</v>
      </c>
      <c r="O4753" s="2">
        <f>IFERROR(VLOOKUP(C4753,'FEBRE AMARELA'!$A$4:$C$38,3,FALSE),0)</f>
        <v>0</v>
      </c>
      <c r="P4753" s="2">
        <f>IFERROR(VLOOKUP(C4753,DENGUE!$A$5:$C$4097,3,FALSE),0)</f>
        <v>17</v>
      </c>
      <c r="Q4753" s="2">
        <f>IFERROR(VLOOKUP(C4753,'HEPATITE VIRAL'!$A$5:$C$3162,3,FALSE),0)</f>
        <v>0</v>
      </c>
      <c r="R4753" s="2">
        <f>IFERROR(VLOOKUP(C4753,'FEBRE MACULOSA'!$A$5:$C$181,3,FALSE),0)</f>
        <v>0</v>
      </c>
      <c r="S4753" s="2">
        <f>IFERROR(VLOOKUP(C4753,LEPTOSPIROSE!$A$5:$C$1176,3,FALSE),0)</f>
        <v>0</v>
      </c>
      <c r="T4753" s="2">
        <f>IFERROR(VLOOKUP(C4753,'DOENÇA DE CHAGAS'!$A$5:$C$100,3,FALSE),0)</f>
        <v>0</v>
      </c>
      <c r="U4753" s="2">
        <f>IFERROR(VLOOKUP(C4753,'PICADAS DE COBRAS'!$A$6:$C$4645,3,FALSE),0)</f>
        <v>0</v>
      </c>
      <c r="V4753">
        <f>IFERROR(VLOOKUP(C4753,'ZIKA VIRUS'!$A$5:$C$2399,3,FALSE),0)</f>
        <v>1</v>
      </c>
      <c r="W4753">
        <f>IFERROR(VLOOKUP(C4753,'FEBRE TIFÓIDE'!$A$5:$C$46,3,FALSE),0)</f>
        <v>0</v>
      </c>
      <c r="X4753">
        <f>IFERROR(VLOOKUP(C4753,HANTAVIROSE!$A$5:$C$153,3,FALSE),0)</f>
        <v>0</v>
      </c>
      <c r="Y4753">
        <f>IFERROR(VLOOKUP(C4753,MENINGITE!$A$5:$C$447,3,FALSE),0)</f>
        <v>0</v>
      </c>
      <c r="Z4753">
        <f>IFERROR(VLOOKUP(C4753,RAIVA!$A$5:$C$16,3,FALSE),0)</f>
        <v>0</v>
      </c>
    </row>
    <row r="4754" spans="1:26" x14ac:dyDescent="0.3">
      <c r="A4754" s="2" t="s">
        <v>1256</v>
      </c>
      <c r="B4754" s="2" t="s">
        <v>1304</v>
      </c>
      <c r="C4754" s="2">
        <v>412540</v>
      </c>
      <c r="D4754" s="2">
        <v>4125407</v>
      </c>
      <c r="E4754" s="2" t="s">
        <v>1256</v>
      </c>
      <c r="F4754" s="2" t="s">
        <v>1304</v>
      </c>
      <c r="G4754" s="2">
        <f>IFERROR(VLOOKUP(D4754,Coordenadas!$A$2:$D$5571,3,FALSE),0)</f>
        <v>-23.912199999999999</v>
      </c>
      <c r="H4754" s="2">
        <f>IFERROR(VLOOKUP(D4754,Coordenadas!$A$2:$D$5571,4,FALSE),0)</f>
        <v>-49.657699999999998</v>
      </c>
      <c r="I4754" s="2" t="s">
        <v>5326</v>
      </c>
      <c r="J4754" s="2">
        <v>6511</v>
      </c>
      <c r="K4754" s="2" t="s">
        <v>5332</v>
      </c>
      <c r="L4754" s="2">
        <f>IFERROR(VLOOKUP(C4754,BOTULISMO!$A$3:$C$19,3,FALSE),0)</f>
        <v>0</v>
      </c>
      <c r="M4754" s="2">
        <f>IFERROR(VLOOKUP(C4754,'LEISHMANIOSE VISCERAL'!$A$4:$C$454,3,FALSE),0)</f>
        <v>0</v>
      </c>
      <c r="N4754" s="2">
        <f>IFERROR(VLOOKUP(C4754,'LEISHMANIOSE TEGUMENTAR'!$A$4:$C$1681,3,FALSE),0)</f>
        <v>0</v>
      </c>
      <c r="O4754" s="2">
        <f>IFERROR(VLOOKUP(C4754,'FEBRE AMARELA'!$A$4:$C$38,3,FALSE),0)</f>
        <v>0</v>
      </c>
      <c r="P4754" s="2">
        <f>IFERROR(VLOOKUP(C4754,DENGUE!$A$5:$C$4097,3,FALSE),0)</f>
        <v>0</v>
      </c>
      <c r="Q4754" s="2">
        <f>IFERROR(VLOOKUP(C4754,'HEPATITE VIRAL'!$A$5:$C$3162,3,FALSE),0)</f>
        <v>0</v>
      </c>
      <c r="R4754" s="2">
        <f>IFERROR(VLOOKUP(C4754,'FEBRE MACULOSA'!$A$5:$C$181,3,FALSE),0)</f>
        <v>0</v>
      </c>
      <c r="S4754" s="2">
        <f>IFERROR(VLOOKUP(C4754,LEPTOSPIROSE!$A$5:$C$1176,3,FALSE),0)</f>
        <v>0</v>
      </c>
      <c r="T4754" s="2">
        <f>IFERROR(VLOOKUP(C4754,'DOENÇA DE CHAGAS'!$A$5:$C$100,3,FALSE),0)</f>
        <v>0</v>
      </c>
      <c r="U4754" s="2">
        <f>IFERROR(VLOOKUP(C4754,'PICADAS DE COBRAS'!$A$6:$C$4645,3,FALSE),0)</f>
        <v>12</v>
      </c>
      <c r="V4754">
        <f>IFERROR(VLOOKUP(C4754,'ZIKA VIRUS'!$A$5:$C$2399,3,FALSE),0)</f>
        <v>0</v>
      </c>
      <c r="W4754">
        <f>IFERROR(VLOOKUP(C4754,'FEBRE TIFÓIDE'!$A$5:$C$46,3,FALSE),0)</f>
        <v>0</v>
      </c>
      <c r="X4754">
        <f>IFERROR(VLOOKUP(C4754,HANTAVIROSE!$A$5:$C$153,3,FALSE),0)</f>
        <v>0</v>
      </c>
      <c r="Y4754">
        <f>IFERROR(VLOOKUP(C4754,MENINGITE!$A$5:$C$447,3,FALSE),0)</f>
        <v>0</v>
      </c>
      <c r="Z4754">
        <f>IFERROR(VLOOKUP(C4754,RAIVA!$A$5:$C$16,3,FALSE),0)</f>
        <v>0</v>
      </c>
    </row>
    <row r="4755" spans="1:26" x14ac:dyDescent="0.3">
      <c r="A4755" s="2" t="s">
        <v>3816</v>
      </c>
      <c r="B4755" s="2" t="s">
        <v>3845</v>
      </c>
      <c r="C4755" s="2">
        <v>261340</v>
      </c>
      <c r="D4755" s="2">
        <v>2613404</v>
      </c>
      <c r="E4755" s="2" t="s">
        <v>3816</v>
      </c>
      <c r="F4755" s="2" t="s">
        <v>3845</v>
      </c>
      <c r="G4755" s="2">
        <f>IFERROR(VLOOKUP(D4755,Coordenadas!$A$2:$D$5571,3,FALSE),0)</f>
        <v>-8.8893699999999995</v>
      </c>
      <c r="H4755" s="2">
        <f>IFERROR(VLOOKUP(D4755,Coordenadas!$A$2:$D$5571,4,FALSE),0)</f>
        <v>-35.151499999999999</v>
      </c>
      <c r="I4755" s="2" t="s">
        <v>5324</v>
      </c>
      <c r="J4755" s="2">
        <v>18180</v>
      </c>
      <c r="K4755" s="2" t="s">
        <v>5332</v>
      </c>
      <c r="L4755" s="2">
        <f>IFERROR(VLOOKUP(C4755,BOTULISMO!$A$3:$C$19,3,FALSE),0)</f>
        <v>0</v>
      </c>
      <c r="M4755" s="2">
        <f>IFERROR(VLOOKUP(C4755,'LEISHMANIOSE VISCERAL'!$A$4:$C$454,3,FALSE),0)</f>
        <v>0</v>
      </c>
      <c r="N4755" s="2">
        <f>IFERROR(VLOOKUP(C4755,'LEISHMANIOSE TEGUMENTAR'!$A$4:$C$1681,3,FALSE),0)</f>
        <v>0</v>
      </c>
      <c r="O4755" s="2">
        <f>IFERROR(VLOOKUP(C4755,'FEBRE AMARELA'!$A$4:$C$38,3,FALSE),0)</f>
        <v>0</v>
      </c>
      <c r="P4755" s="2">
        <f>IFERROR(VLOOKUP(C4755,DENGUE!$A$5:$C$4097,3,FALSE),0)</f>
        <v>0</v>
      </c>
      <c r="Q4755" s="2">
        <f>IFERROR(VLOOKUP(C4755,'HEPATITE VIRAL'!$A$5:$C$3162,3,FALSE),0)</f>
        <v>0</v>
      </c>
      <c r="R4755" s="2">
        <f>IFERROR(VLOOKUP(C4755,'FEBRE MACULOSA'!$A$5:$C$181,3,FALSE),0)</f>
        <v>0</v>
      </c>
      <c r="S4755" s="2">
        <f>IFERROR(VLOOKUP(C4755,LEPTOSPIROSE!$A$5:$C$1176,3,FALSE),0)</f>
        <v>0</v>
      </c>
      <c r="T4755" s="2">
        <f>IFERROR(VLOOKUP(C4755,'DOENÇA DE CHAGAS'!$A$5:$C$100,3,FALSE),0)</f>
        <v>0</v>
      </c>
      <c r="U4755" s="2">
        <f>IFERROR(VLOOKUP(C4755,'PICADAS DE COBRAS'!$A$6:$C$4645,3,FALSE),0)</f>
        <v>21</v>
      </c>
      <c r="V4755">
        <f>IFERROR(VLOOKUP(C4755,'ZIKA VIRUS'!$A$5:$C$2399,3,FALSE),0)</f>
        <v>1</v>
      </c>
      <c r="W4755">
        <f>IFERROR(VLOOKUP(C4755,'FEBRE TIFÓIDE'!$A$5:$C$46,3,FALSE),0)</f>
        <v>0</v>
      </c>
      <c r="X4755">
        <f>IFERROR(VLOOKUP(C4755,HANTAVIROSE!$A$5:$C$153,3,FALSE),0)</f>
        <v>0</v>
      </c>
      <c r="Y4755">
        <f>IFERROR(VLOOKUP(C4755,MENINGITE!$A$5:$C$447,3,FALSE),0)</f>
        <v>0</v>
      </c>
      <c r="Z4755">
        <f>IFERROR(VLOOKUP(C4755,RAIVA!$A$5:$C$16,3,FALSE),0)</f>
        <v>0</v>
      </c>
    </row>
    <row r="4756" spans="1:26" x14ac:dyDescent="0.3">
      <c r="A4756" s="2" t="s">
        <v>3988</v>
      </c>
      <c r="B4756" s="2" t="s">
        <v>4021</v>
      </c>
      <c r="C4756" s="2">
        <v>251420</v>
      </c>
      <c r="D4756" s="2">
        <v>2514206</v>
      </c>
      <c r="E4756" s="2" t="s">
        <v>3988</v>
      </c>
      <c r="F4756" s="2" t="s">
        <v>4021</v>
      </c>
      <c r="G4756" s="2">
        <f>IFERROR(VLOOKUP(D4756,Coordenadas!$A$2:$D$5571,3,FALSE),0)</f>
        <v>-6.9364600000000003</v>
      </c>
      <c r="H4756" s="2">
        <f>IFERROR(VLOOKUP(D4756,Coordenadas!$A$2:$D$5571,4,FALSE),0)</f>
        <v>-38.162199999999999</v>
      </c>
      <c r="I4756" s="2" t="s">
        <v>5324</v>
      </c>
      <c r="J4756" s="2">
        <v>7564</v>
      </c>
      <c r="K4756" s="2" t="s">
        <v>5332</v>
      </c>
      <c r="L4756" s="2">
        <f>IFERROR(VLOOKUP(C4756,BOTULISMO!$A$3:$C$19,3,FALSE),0)</f>
        <v>0</v>
      </c>
      <c r="M4756" s="2">
        <f>IFERROR(VLOOKUP(C4756,'LEISHMANIOSE VISCERAL'!$A$4:$C$454,3,FALSE),0)</f>
        <v>0</v>
      </c>
      <c r="N4756" s="2">
        <f>IFERROR(VLOOKUP(C4756,'LEISHMANIOSE TEGUMENTAR'!$A$4:$C$1681,3,FALSE),0)</f>
        <v>0</v>
      </c>
      <c r="O4756" s="2">
        <f>IFERROR(VLOOKUP(C4756,'FEBRE AMARELA'!$A$4:$C$38,3,FALSE),0)</f>
        <v>0</v>
      </c>
      <c r="P4756" s="2">
        <f>IFERROR(VLOOKUP(C4756,DENGUE!$A$5:$C$4097,3,FALSE),0)</f>
        <v>1</v>
      </c>
      <c r="Q4756" s="2">
        <f>IFERROR(VLOOKUP(C4756,'HEPATITE VIRAL'!$A$5:$C$3162,3,FALSE),0)</f>
        <v>0</v>
      </c>
      <c r="R4756" s="2">
        <f>IFERROR(VLOOKUP(C4756,'FEBRE MACULOSA'!$A$5:$C$181,3,FALSE),0)</f>
        <v>0</v>
      </c>
      <c r="S4756" s="2">
        <f>IFERROR(VLOOKUP(C4756,LEPTOSPIROSE!$A$5:$C$1176,3,FALSE),0)</f>
        <v>0</v>
      </c>
      <c r="T4756" s="2">
        <f>IFERROR(VLOOKUP(C4756,'DOENÇA DE CHAGAS'!$A$5:$C$100,3,FALSE),0)</f>
        <v>0</v>
      </c>
      <c r="U4756" s="2">
        <f>IFERROR(VLOOKUP(C4756,'PICADAS DE COBRAS'!$A$6:$C$4645,3,FALSE),0)</f>
        <v>0</v>
      </c>
      <c r="V4756">
        <f>IFERROR(VLOOKUP(C4756,'ZIKA VIRUS'!$A$5:$C$2399,3,FALSE),0)</f>
        <v>0</v>
      </c>
      <c r="W4756">
        <f>IFERROR(VLOOKUP(C4756,'FEBRE TIFÓIDE'!$A$5:$C$46,3,FALSE),0)</f>
        <v>0</v>
      </c>
      <c r="X4756">
        <f>IFERROR(VLOOKUP(C4756,HANTAVIROSE!$A$5:$C$153,3,FALSE),0)</f>
        <v>0</v>
      </c>
      <c r="Y4756">
        <f>IFERROR(VLOOKUP(C4756,MENINGITE!$A$5:$C$447,3,FALSE),0)</f>
        <v>0</v>
      </c>
      <c r="Z4756">
        <f>IFERROR(VLOOKUP(C4756,RAIVA!$A$5:$C$16,3,FALSE),0)</f>
        <v>0</v>
      </c>
    </row>
    <row r="4757" spans="1:26" x14ac:dyDescent="0.3">
      <c r="A4757" s="2" t="s">
        <v>3723</v>
      </c>
      <c r="B4757" s="2" t="s">
        <v>3735</v>
      </c>
      <c r="C4757" s="2">
        <v>270830</v>
      </c>
      <c r="D4757" s="2">
        <v>2708303</v>
      </c>
      <c r="E4757" s="2" t="s">
        <v>3723</v>
      </c>
      <c r="F4757" s="2" t="s">
        <v>3735</v>
      </c>
      <c r="G4757" s="2">
        <f>IFERROR(VLOOKUP(D4757,Coordenadas!$A$2:$D$5571,3,FALSE),0)</f>
        <v>-9.0127799999999993</v>
      </c>
      <c r="H4757" s="2">
        <f>IFERROR(VLOOKUP(D4757,Coordenadas!$A$2:$D$5571,4,FALSE),0)</f>
        <v>-36.051499999999997</v>
      </c>
      <c r="I4757" s="2" t="s">
        <v>5324</v>
      </c>
      <c r="J4757" s="2">
        <v>22686</v>
      </c>
      <c r="K4757" s="2" t="s">
        <v>5330</v>
      </c>
      <c r="L4757" s="2">
        <f>IFERROR(VLOOKUP(C4757,BOTULISMO!$A$3:$C$19,3,FALSE),0)</f>
        <v>0</v>
      </c>
      <c r="M4757" s="2">
        <f>IFERROR(VLOOKUP(C4757,'LEISHMANIOSE VISCERAL'!$A$4:$C$454,3,FALSE),0)</f>
        <v>0</v>
      </c>
      <c r="N4757" s="2">
        <f>IFERROR(VLOOKUP(C4757,'LEISHMANIOSE TEGUMENTAR'!$A$4:$C$1681,3,FALSE),0)</f>
        <v>0</v>
      </c>
      <c r="O4757" s="2">
        <f>IFERROR(VLOOKUP(C4757,'FEBRE AMARELA'!$A$4:$C$38,3,FALSE),0)</f>
        <v>0</v>
      </c>
      <c r="P4757" s="2">
        <f>IFERROR(VLOOKUP(C4757,DENGUE!$A$5:$C$4097,3,FALSE),0)</f>
        <v>6</v>
      </c>
      <c r="Q4757" s="2">
        <f>IFERROR(VLOOKUP(C4757,'HEPATITE VIRAL'!$A$5:$C$3162,3,FALSE),0)</f>
        <v>2</v>
      </c>
      <c r="R4757" s="2">
        <f>IFERROR(VLOOKUP(C4757,'FEBRE MACULOSA'!$A$5:$C$181,3,FALSE),0)</f>
        <v>0</v>
      </c>
      <c r="S4757" s="2">
        <f>IFERROR(VLOOKUP(C4757,LEPTOSPIROSE!$A$5:$C$1176,3,FALSE),0)</f>
        <v>0</v>
      </c>
      <c r="T4757" s="2">
        <f>IFERROR(VLOOKUP(C4757,'DOENÇA DE CHAGAS'!$A$5:$C$100,3,FALSE),0)</f>
        <v>0</v>
      </c>
      <c r="U4757" s="2">
        <f>IFERROR(VLOOKUP(C4757,'PICADAS DE COBRAS'!$A$6:$C$4645,3,FALSE),0)</f>
        <v>126</v>
      </c>
      <c r="V4757">
        <f>IFERROR(VLOOKUP(C4757,'ZIKA VIRUS'!$A$5:$C$2399,3,FALSE),0)</f>
        <v>2</v>
      </c>
      <c r="W4757">
        <f>IFERROR(VLOOKUP(C4757,'FEBRE TIFÓIDE'!$A$5:$C$46,3,FALSE),0)</f>
        <v>0</v>
      </c>
      <c r="X4757">
        <f>IFERROR(VLOOKUP(C4757,HANTAVIROSE!$A$5:$C$153,3,FALSE),0)</f>
        <v>0</v>
      </c>
      <c r="Y4757">
        <f>IFERROR(VLOOKUP(C4757,MENINGITE!$A$5:$C$447,3,FALSE),0)</f>
        <v>0</v>
      </c>
      <c r="Z4757">
        <f>IFERROR(VLOOKUP(C4757,RAIVA!$A$5:$C$16,3,FALSE),0)</f>
        <v>0</v>
      </c>
    </row>
    <row r="4758" spans="1:26" x14ac:dyDescent="0.3">
      <c r="A4758" s="2" t="s">
        <v>2425</v>
      </c>
      <c r="B4758" s="2" t="s">
        <v>2533</v>
      </c>
      <c r="C4758" s="2">
        <v>316295</v>
      </c>
      <c r="D4758" s="2">
        <v>3162955</v>
      </c>
      <c r="E4758" s="2" t="s">
        <v>2425</v>
      </c>
      <c r="F4758" s="2" t="s">
        <v>2533</v>
      </c>
      <c r="G4758" s="2">
        <f>IFERROR(VLOOKUP(D4758,Coordenadas!$A$2:$D$5571,3,FALSE),0)</f>
        <v>-19.697099999999999</v>
      </c>
      <c r="H4758" s="2">
        <f>IFERROR(VLOOKUP(D4758,Coordenadas!$A$2:$D$5571,4,FALSE),0)</f>
        <v>-43.958599999999997</v>
      </c>
      <c r="I4758" s="2" t="s">
        <v>5325</v>
      </c>
      <c r="J4758" s="2">
        <v>19799</v>
      </c>
      <c r="K4758" s="2" t="s">
        <v>5332</v>
      </c>
      <c r="L4758" s="2">
        <f>IFERROR(VLOOKUP(C4758,BOTULISMO!$A$3:$C$19,3,FALSE),0)</f>
        <v>0</v>
      </c>
      <c r="M4758" s="2">
        <f>IFERROR(VLOOKUP(C4758,'LEISHMANIOSE VISCERAL'!$A$4:$C$454,3,FALSE),0)</f>
        <v>0</v>
      </c>
      <c r="N4758" s="2">
        <f>IFERROR(VLOOKUP(C4758,'LEISHMANIOSE TEGUMENTAR'!$A$4:$C$1681,3,FALSE),0)</f>
        <v>4</v>
      </c>
      <c r="O4758" s="2">
        <f>IFERROR(VLOOKUP(C4758,'FEBRE AMARELA'!$A$4:$C$38,3,FALSE),0)</f>
        <v>0</v>
      </c>
      <c r="P4758" s="2">
        <f>IFERROR(VLOOKUP(C4758,DENGUE!$A$5:$C$4097,3,FALSE),0)</f>
        <v>179</v>
      </c>
      <c r="Q4758" s="2">
        <f>IFERROR(VLOOKUP(C4758,'HEPATITE VIRAL'!$A$5:$C$3162,3,FALSE),0)</f>
        <v>0</v>
      </c>
      <c r="R4758" s="2">
        <f>IFERROR(VLOOKUP(C4758,'FEBRE MACULOSA'!$A$5:$C$181,3,FALSE),0)</f>
        <v>0</v>
      </c>
      <c r="S4758" s="2">
        <f>IFERROR(VLOOKUP(C4758,LEPTOSPIROSE!$A$5:$C$1176,3,FALSE),0)</f>
        <v>0</v>
      </c>
      <c r="T4758" s="2">
        <f>IFERROR(VLOOKUP(C4758,'DOENÇA DE CHAGAS'!$A$5:$C$100,3,FALSE),0)</f>
        <v>0</v>
      </c>
      <c r="U4758" s="2">
        <f>IFERROR(VLOOKUP(C4758,'PICADAS DE COBRAS'!$A$6:$C$4645,3,FALSE),0)</f>
        <v>28</v>
      </c>
      <c r="V4758">
        <f>IFERROR(VLOOKUP(C4758,'ZIKA VIRUS'!$A$5:$C$2399,3,FALSE),0)</f>
        <v>12</v>
      </c>
      <c r="W4758">
        <f>IFERROR(VLOOKUP(C4758,'FEBRE TIFÓIDE'!$A$5:$C$46,3,FALSE),0)</f>
        <v>0</v>
      </c>
      <c r="X4758">
        <f>IFERROR(VLOOKUP(C4758,HANTAVIROSE!$A$5:$C$153,3,FALSE),0)</f>
        <v>0</v>
      </c>
      <c r="Y4758">
        <f>IFERROR(VLOOKUP(C4758,MENINGITE!$A$5:$C$447,3,FALSE),0)</f>
        <v>0</v>
      </c>
      <c r="Z4758">
        <f>IFERROR(VLOOKUP(C4758,RAIVA!$A$5:$C$16,3,FALSE),0)</f>
        <v>0</v>
      </c>
    </row>
    <row r="4759" spans="1:26" x14ac:dyDescent="0.3">
      <c r="A4759" s="2" t="s">
        <v>2425</v>
      </c>
      <c r="B4759" s="2" t="s">
        <v>2532</v>
      </c>
      <c r="C4759" s="2">
        <v>316300</v>
      </c>
      <c r="D4759" s="2">
        <v>3163003</v>
      </c>
      <c r="E4759" s="2" t="s">
        <v>2425</v>
      </c>
      <c r="F4759" s="2" t="s">
        <v>2532</v>
      </c>
      <c r="G4759" s="2">
        <f>IFERROR(VLOOKUP(D4759,Coordenadas!$A$2:$D$5571,3,FALSE),0)</f>
        <v>-18.324300000000001</v>
      </c>
      <c r="H4759" s="2">
        <f>IFERROR(VLOOKUP(D4759,Coordenadas!$A$2:$D$5571,4,FALSE),0)</f>
        <v>-42.143099999999997</v>
      </c>
      <c r="I4759" s="2" t="s">
        <v>5325</v>
      </c>
      <c r="J4759" s="2">
        <v>4075</v>
      </c>
      <c r="K4759" s="2" t="s">
        <v>5332</v>
      </c>
      <c r="L4759" s="2">
        <f>IFERROR(VLOOKUP(C4759,BOTULISMO!$A$3:$C$19,3,FALSE),0)</f>
        <v>0</v>
      </c>
      <c r="M4759" s="2">
        <f>IFERROR(VLOOKUP(C4759,'LEISHMANIOSE VISCERAL'!$A$4:$C$454,3,FALSE),0)</f>
        <v>0</v>
      </c>
      <c r="N4759" s="2">
        <f>IFERROR(VLOOKUP(C4759,'LEISHMANIOSE TEGUMENTAR'!$A$4:$C$1681,3,FALSE),0)</f>
        <v>1</v>
      </c>
      <c r="O4759" s="2">
        <f>IFERROR(VLOOKUP(C4759,'FEBRE AMARELA'!$A$4:$C$38,3,FALSE),0)</f>
        <v>0</v>
      </c>
      <c r="P4759" s="2">
        <f>IFERROR(VLOOKUP(C4759,DENGUE!$A$5:$C$4097,3,FALSE),0)</f>
        <v>61</v>
      </c>
      <c r="Q4759" s="2">
        <f>IFERROR(VLOOKUP(C4759,'HEPATITE VIRAL'!$A$5:$C$3162,3,FALSE),0)</f>
        <v>0</v>
      </c>
      <c r="R4759" s="2">
        <f>IFERROR(VLOOKUP(C4759,'FEBRE MACULOSA'!$A$5:$C$181,3,FALSE),0)</f>
        <v>0</v>
      </c>
      <c r="S4759" s="2">
        <f>IFERROR(VLOOKUP(C4759,LEPTOSPIROSE!$A$5:$C$1176,3,FALSE),0)</f>
        <v>0</v>
      </c>
      <c r="T4759" s="2">
        <f>IFERROR(VLOOKUP(C4759,'DOENÇA DE CHAGAS'!$A$5:$C$100,3,FALSE),0)</f>
        <v>0</v>
      </c>
      <c r="U4759" s="2">
        <f>IFERROR(VLOOKUP(C4759,'PICADAS DE COBRAS'!$A$6:$C$4645,3,FALSE),0)</f>
        <v>47</v>
      </c>
      <c r="V4759">
        <f>IFERROR(VLOOKUP(C4759,'ZIKA VIRUS'!$A$5:$C$2399,3,FALSE),0)</f>
        <v>14</v>
      </c>
      <c r="W4759">
        <f>IFERROR(VLOOKUP(C4759,'FEBRE TIFÓIDE'!$A$5:$C$46,3,FALSE),0)</f>
        <v>0</v>
      </c>
      <c r="X4759">
        <f>IFERROR(VLOOKUP(C4759,HANTAVIROSE!$A$5:$C$153,3,FALSE),0)</f>
        <v>0</v>
      </c>
      <c r="Y4759">
        <f>IFERROR(VLOOKUP(C4759,MENINGITE!$A$5:$C$447,3,FALSE),0)</f>
        <v>0</v>
      </c>
      <c r="Z4759">
        <f>IFERROR(VLOOKUP(C4759,RAIVA!$A$5:$C$16,3,FALSE),0)</f>
        <v>0</v>
      </c>
    </row>
    <row r="4760" spans="1:26" x14ac:dyDescent="0.3">
      <c r="A4760" s="2" t="s">
        <v>3723</v>
      </c>
      <c r="B4760" s="2" t="s">
        <v>3734</v>
      </c>
      <c r="C4760" s="2">
        <v>270840</v>
      </c>
      <c r="D4760" s="2">
        <v>2708402</v>
      </c>
      <c r="E4760" s="2" t="s">
        <v>3723</v>
      </c>
      <c r="F4760" s="2" t="s">
        <v>3734</v>
      </c>
      <c r="G4760" s="2">
        <f>IFERROR(VLOOKUP(D4760,Coordenadas!$A$2:$D$5571,3,FALSE),0)</f>
        <v>-9.5576799999999995</v>
      </c>
      <c r="H4760" s="2">
        <f>IFERROR(VLOOKUP(D4760,Coordenadas!$A$2:$D$5571,4,FALSE),0)</f>
        <v>-37.383099999999999</v>
      </c>
      <c r="I4760" s="2" t="s">
        <v>5324</v>
      </c>
      <c r="J4760" s="2">
        <v>30088</v>
      </c>
      <c r="K4760" s="2" t="s">
        <v>5330</v>
      </c>
      <c r="L4760" s="2">
        <f>IFERROR(VLOOKUP(C4760,BOTULISMO!$A$3:$C$19,3,FALSE),0)</f>
        <v>0</v>
      </c>
      <c r="M4760" s="2">
        <f>IFERROR(VLOOKUP(C4760,'LEISHMANIOSE VISCERAL'!$A$4:$C$454,3,FALSE),0)</f>
        <v>0</v>
      </c>
      <c r="N4760" s="2">
        <f>IFERROR(VLOOKUP(C4760,'LEISHMANIOSE TEGUMENTAR'!$A$4:$C$1681,3,FALSE),0)</f>
        <v>0</v>
      </c>
      <c r="O4760" s="2">
        <f>IFERROR(VLOOKUP(C4760,'FEBRE AMARELA'!$A$4:$C$38,3,FALSE),0)</f>
        <v>0</v>
      </c>
      <c r="P4760" s="2">
        <f>IFERROR(VLOOKUP(C4760,DENGUE!$A$5:$C$4097,3,FALSE),0)</f>
        <v>8</v>
      </c>
      <c r="Q4760" s="2">
        <f>IFERROR(VLOOKUP(C4760,'HEPATITE VIRAL'!$A$5:$C$3162,3,FALSE),0)</f>
        <v>1</v>
      </c>
      <c r="R4760" s="2">
        <f>IFERROR(VLOOKUP(C4760,'FEBRE MACULOSA'!$A$5:$C$181,3,FALSE),0)</f>
        <v>0</v>
      </c>
      <c r="S4760" s="2">
        <f>IFERROR(VLOOKUP(C4760,LEPTOSPIROSE!$A$5:$C$1176,3,FALSE),0)</f>
        <v>0</v>
      </c>
      <c r="T4760" s="2">
        <f>IFERROR(VLOOKUP(C4760,'DOENÇA DE CHAGAS'!$A$5:$C$100,3,FALSE),0)</f>
        <v>0</v>
      </c>
      <c r="U4760" s="2">
        <f>IFERROR(VLOOKUP(C4760,'PICADAS DE COBRAS'!$A$6:$C$4645,3,FALSE),0)</f>
        <v>23</v>
      </c>
      <c r="V4760">
        <f>IFERROR(VLOOKUP(C4760,'ZIKA VIRUS'!$A$5:$C$2399,3,FALSE),0)</f>
        <v>14</v>
      </c>
      <c r="W4760">
        <f>IFERROR(VLOOKUP(C4760,'FEBRE TIFÓIDE'!$A$5:$C$46,3,FALSE),0)</f>
        <v>0</v>
      </c>
      <c r="X4760">
        <f>IFERROR(VLOOKUP(C4760,HANTAVIROSE!$A$5:$C$153,3,FALSE),0)</f>
        <v>0</v>
      </c>
      <c r="Y4760">
        <f>IFERROR(VLOOKUP(C4760,MENINGITE!$A$5:$C$447,3,FALSE),0)</f>
        <v>0</v>
      </c>
      <c r="Z4760">
        <f>IFERROR(VLOOKUP(C4760,RAIVA!$A$5:$C$16,3,FALSE),0)</f>
        <v>0</v>
      </c>
    </row>
    <row r="4761" spans="1:26" x14ac:dyDescent="0.3">
      <c r="A4761" s="2" t="s">
        <v>2425</v>
      </c>
      <c r="B4761" s="2" t="s">
        <v>2531</v>
      </c>
      <c r="C4761" s="2">
        <v>316310</v>
      </c>
      <c r="D4761" s="2">
        <v>3163102</v>
      </c>
      <c r="E4761" s="2" t="s">
        <v>2425</v>
      </c>
      <c r="F4761" s="2" t="s">
        <v>2531</v>
      </c>
      <c r="G4761" s="2">
        <f>IFERROR(VLOOKUP(D4761,Coordenadas!$A$2:$D$5571,3,FALSE),0)</f>
        <v>-19.700600000000001</v>
      </c>
      <c r="H4761" s="2">
        <f>IFERROR(VLOOKUP(D4761,Coordenadas!$A$2:$D$5571,4,FALSE),0)</f>
        <v>-44.555999999999997</v>
      </c>
      <c r="I4761" s="2" t="s">
        <v>5325</v>
      </c>
      <c r="J4761" s="2">
        <v>4198</v>
      </c>
      <c r="K4761" s="2" t="s">
        <v>5332</v>
      </c>
      <c r="L4761" s="2">
        <f>IFERROR(VLOOKUP(C4761,BOTULISMO!$A$3:$C$19,3,FALSE),0)</f>
        <v>0</v>
      </c>
      <c r="M4761" s="2">
        <f>IFERROR(VLOOKUP(C4761,'LEISHMANIOSE VISCERAL'!$A$4:$C$454,3,FALSE),0)</f>
        <v>0</v>
      </c>
      <c r="N4761" s="2">
        <f>IFERROR(VLOOKUP(C4761,'LEISHMANIOSE TEGUMENTAR'!$A$4:$C$1681,3,FALSE),0)</f>
        <v>0</v>
      </c>
      <c r="O4761" s="2">
        <f>IFERROR(VLOOKUP(C4761,'FEBRE AMARELA'!$A$4:$C$38,3,FALSE),0)</f>
        <v>0</v>
      </c>
      <c r="P4761" s="2">
        <f>IFERROR(VLOOKUP(C4761,DENGUE!$A$5:$C$4097,3,FALSE),0)</f>
        <v>201</v>
      </c>
      <c r="Q4761" s="2">
        <f>IFERROR(VLOOKUP(C4761,'HEPATITE VIRAL'!$A$5:$C$3162,3,FALSE),0)</f>
        <v>0</v>
      </c>
      <c r="R4761" s="2">
        <f>IFERROR(VLOOKUP(C4761,'FEBRE MACULOSA'!$A$5:$C$181,3,FALSE),0)</f>
        <v>0</v>
      </c>
      <c r="S4761" s="2">
        <f>IFERROR(VLOOKUP(C4761,LEPTOSPIROSE!$A$5:$C$1176,3,FALSE),0)</f>
        <v>0</v>
      </c>
      <c r="T4761" s="2">
        <f>IFERROR(VLOOKUP(C4761,'DOENÇA DE CHAGAS'!$A$5:$C$100,3,FALSE),0)</f>
        <v>0</v>
      </c>
      <c r="U4761" s="2">
        <f>IFERROR(VLOOKUP(C4761,'PICADAS DE COBRAS'!$A$6:$C$4645,3,FALSE),0)</f>
        <v>1</v>
      </c>
      <c r="V4761">
        <f>IFERROR(VLOOKUP(C4761,'ZIKA VIRUS'!$A$5:$C$2399,3,FALSE),0)</f>
        <v>0</v>
      </c>
      <c r="W4761">
        <f>IFERROR(VLOOKUP(C4761,'FEBRE TIFÓIDE'!$A$5:$C$46,3,FALSE),0)</f>
        <v>0</v>
      </c>
      <c r="X4761">
        <f>IFERROR(VLOOKUP(C4761,HANTAVIROSE!$A$5:$C$153,3,FALSE),0)</f>
        <v>0</v>
      </c>
      <c r="Y4761">
        <f>IFERROR(VLOOKUP(C4761,MENINGITE!$A$5:$C$447,3,FALSE),0)</f>
        <v>0</v>
      </c>
      <c r="Z4761">
        <f>IFERROR(VLOOKUP(C4761,RAIVA!$A$5:$C$16,3,FALSE),0)</f>
        <v>0</v>
      </c>
    </row>
    <row r="4762" spans="1:26" x14ac:dyDescent="0.3">
      <c r="A4762" s="2" t="s">
        <v>3257</v>
      </c>
      <c r="B4762" s="2" t="s">
        <v>3310</v>
      </c>
      <c r="C4762" s="2">
        <v>292935</v>
      </c>
      <c r="D4762" s="2">
        <v>2929354</v>
      </c>
      <c r="E4762" s="2" t="s">
        <v>3257</v>
      </c>
      <c r="F4762" s="2" t="s">
        <v>3310</v>
      </c>
      <c r="G4762" s="2">
        <f>IFERROR(VLOOKUP(D4762,Coordenadas!$A$2:$D$5571,3,FALSE),0)</f>
        <v>-15.0787</v>
      </c>
      <c r="H4762" s="2">
        <f>IFERROR(VLOOKUP(D4762,Coordenadas!$A$2:$D$5571,4,FALSE),0)</f>
        <v>-39.343699999999998</v>
      </c>
      <c r="I4762" s="2" t="s">
        <v>5324</v>
      </c>
      <c r="J4762" s="2">
        <v>5715</v>
      </c>
      <c r="K4762" s="2" t="s">
        <v>5332</v>
      </c>
      <c r="L4762" s="2">
        <f>IFERROR(VLOOKUP(C4762,BOTULISMO!$A$3:$C$19,3,FALSE),0)</f>
        <v>0</v>
      </c>
      <c r="M4762" s="2">
        <f>IFERROR(VLOOKUP(C4762,'LEISHMANIOSE VISCERAL'!$A$4:$C$454,3,FALSE),0)</f>
        <v>0</v>
      </c>
      <c r="N4762" s="2">
        <f>IFERROR(VLOOKUP(C4762,'LEISHMANIOSE TEGUMENTAR'!$A$4:$C$1681,3,FALSE),0)</f>
        <v>8</v>
      </c>
      <c r="O4762" s="2">
        <f>IFERROR(VLOOKUP(C4762,'FEBRE AMARELA'!$A$4:$C$38,3,FALSE),0)</f>
        <v>0</v>
      </c>
      <c r="P4762" s="2">
        <f>IFERROR(VLOOKUP(C4762,DENGUE!$A$5:$C$4097,3,FALSE),0)</f>
        <v>35</v>
      </c>
      <c r="Q4762" s="2">
        <f>IFERROR(VLOOKUP(C4762,'HEPATITE VIRAL'!$A$5:$C$3162,3,FALSE),0)</f>
        <v>2</v>
      </c>
      <c r="R4762" s="2">
        <f>IFERROR(VLOOKUP(C4762,'FEBRE MACULOSA'!$A$5:$C$181,3,FALSE),0)</f>
        <v>0</v>
      </c>
      <c r="S4762" s="2">
        <f>IFERROR(VLOOKUP(C4762,LEPTOSPIROSE!$A$5:$C$1176,3,FALSE),0)</f>
        <v>0</v>
      </c>
      <c r="T4762" s="2">
        <f>IFERROR(VLOOKUP(C4762,'DOENÇA DE CHAGAS'!$A$5:$C$100,3,FALSE),0)</f>
        <v>0</v>
      </c>
      <c r="U4762" s="2">
        <f>IFERROR(VLOOKUP(C4762,'PICADAS DE COBRAS'!$A$6:$C$4645,3,FALSE),0)</f>
        <v>1</v>
      </c>
      <c r="V4762">
        <f>IFERROR(VLOOKUP(C4762,'ZIKA VIRUS'!$A$5:$C$2399,3,FALSE),0)</f>
        <v>0</v>
      </c>
      <c r="W4762">
        <f>IFERROR(VLOOKUP(C4762,'FEBRE TIFÓIDE'!$A$5:$C$46,3,FALSE),0)</f>
        <v>0</v>
      </c>
      <c r="X4762">
        <f>IFERROR(VLOOKUP(C4762,HANTAVIROSE!$A$5:$C$153,3,FALSE),0)</f>
        <v>0</v>
      </c>
      <c r="Y4762">
        <f>IFERROR(VLOOKUP(C4762,MENINGITE!$A$5:$C$447,3,FALSE),0)</f>
        <v>0</v>
      </c>
      <c r="Z4762">
        <f>IFERROR(VLOOKUP(C4762,RAIVA!$A$5:$C$16,3,FALSE),0)</f>
        <v>0</v>
      </c>
    </row>
    <row r="4763" spans="1:26" x14ac:dyDescent="0.3">
      <c r="A4763" s="2" t="s">
        <v>470</v>
      </c>
      <c r="B4763" s="2" t="s">
        <v>576</v>
      </c>
      <c r="C4763" s="2">
        <v>431845</v>
      </c>
      <c r="D4763" s="2">
        <v>4318457</v>
      </c>
      <c r="E4763" s="2" t="s">
        <v>470</v>
      </c>
      <c r="F4763" s="2" t="s">
        <v>576</v>
      </c>
      <c r="G4763" s="2">
        <f>IFERROR(VLOOKUP(D4763,Coordenadas!$A$2:$D$5571,3,FALSE),0)</f>
        <v>-27.7789</v>
      </c>
      <c r="H4763" s="2">
        <f>IFERROR(VLOOKUP(D4763,Coordenadas!$A$2:$D$5571,4,FALSE),0)</f>
        <v>-53.122599999999998</v>
      </c>
      <c r="I4763" s="2" t="s">
        <v>5326</v>
      </c>
      <c r="J4763" s="2">
        <v>2720</v>
      </c>
      <c r="K4763" s="2" t="s">
        <v>5332</v>
      </c>
      <c r="L4763" s="2">
        <f>IFERROR(VLOOKUP(C4763,BOTULISMO!$A$3:$C$19,3,FALSE),0)</f>
        <v>0</v>
      </c>
      <c r="M4763" s="2">
        <f>IFERROR(VLOOKUP(C4763,'LEISHMANIOSE VISCERAL'!$A$4:$C$454,3,FALSE),0)</f>
        <v>0</v>
      </c>
      <c r="N4763" s="2">
        <f>IFERROR(VLOOKUP(C4763,'LEISHMANIOSE TEGUMENTAR'!$A$4:$C$1681,3,FALSE),0)</f>
        <v>0</v>
      </c>
      <c r="O4763" s="2">
        <f>IFERROR(VLOOKUP(C4763,'FEBRE AMARELA'!$A$4:$C$38,3,FALSE),0)</f>
        <v>0</v>
      </c>
      <c r="P4763" s="2">
        <f>IFERROR(VLOOKUP(C4763,DENGUE!$A$5:$C$4097,3,FALSE),0)</f>
        <v>0</v>
      </c>
      <c r="Q4763" s="2">
        <f>IFERROR(VLOOKUP(C4763,'HEPATITE VIRAL'!$A$5:$C$3162,3,FALSE),0)</f>
        <v>10</v>
      </c>
      <c r="R4763" s="2">
        <f>IFERROR(VLOOKUP(C4763,'FEBRE MACULOSA'!$A$5:$C$181,3,FALSE),0)</f>
        <v>0</v>
      </c>
      <c r="S4763" s="2">
        <f>IFERROR(VLOOKUP(C4763,LEPTOSPIROSE!$A$5:$C$1176,3,FALSE),0)</f>
        <v>0</v>
      </c>
      <c r="T4763" s="2">
        <f>IFERROR(VLOOKUP(C4763,'DOENÇA DE CHAGAS'!$A$5:$C$100,3,FALSE),0)</f>
        <v>0</v>
      </c>
      <c r="U4763" s="2">
        <f>IFERROR(VLOOKUP(C4763,'PICADAS DE COBRAS'!$A$6:$C$4645,3,FALSE),0)</f>
        <v>7</v>
      </c>
      <c r="V4763">
        <f>IFERROR(VLOOKUP(C4763,'ZIKA VIRUS'!$A$5:$C$2399,3,FALSE),0)</f>
        <v>0</v>
      </c>
      <c r="W4763">
        <f>IFERROR(VLOOKUP(C4763,'FEBRE TIFÓIDE'!$A$5:$C$46,3,FALSE),0)</f>
        <v>0</v>
      </c>
      <c r="X4763">
        <f>IFERROR(VLOOKUP(C4763,HANTAVIROSE!$A$5:$C$153,3,FALSE),0)</f>
        <v>0</v>
      </c>
      <c r="Y4763">
        <f>IFERROR(VLOOKUP(C4763,MENINGITE!$A$5:$C$447,3,FALSE),0)</f>
        <v>0</v>
      </c>
      <c r="Z4763">
        <f>IFERROR(VLOOKUP(C4763,RAIVA!$A$5:$C$16,3,FALSE),0)</f>
        <v>0</v>
      </c>
    </row>
    <row r="4764" spans="1:26" x14ac:dyDescent="0.3">
      <c r="A4764" s="2" t="s">
        <v>1256</v>
      </c>
      <c r="B4764" s="2" t="s">
        <v>1303</v>
      </c>
      <c r="C4764" s="2">
        <v>412545</v>
      </c>
      <c r="D4764" s="2">
        <v>4125456</v>
      </c>
      <c r="E4764" s="2" t="s">
        <v>1256</v>
      </c>
      <c r="F4764" s="2" t="s">
        <v>1303</v>
      </c>
      <c r="G4764" s="2">
        <f>IFERROR(VLOOKUP(D4764,Coordenadas!$A$2:$D$5571,3,FALSE),0)</f>
        <v>-24.8369</v>
      </c>
      <c r="H4764" s="2">
        <f>IFERROR(VLOOKUP(D4764,Coordenadas!$A$2:$D$5571,4,FALSE),0)</f>
        <v>-54.057200000000002</v>
      </c>
      <c r="I4764" s="2" t="s">
        <v>5326</v>
      </c>
      <c r="J4764" s="2">
        <v>3830</v>
      </c>
      <c r="K4764" s="2" t="s">
        <v>5332</v>
      </c>
      <c r="L4764" s="2">
        <f>IFERROR(VLOOKUP(C4764,BOTULISMO!$A$3:$C$19,3,FALSE),0)</f>
        <v>0</v>
      </c>
      <c r="M4764" s="2">
        <f>IFERROR(VLOOKUP(C4764,'LEISHMANIOSE VISCERAL'!$A$4:$C$454,3,FALSE),0)</f>
        <v>0</v>
      </c>
      <c r="N4764" s="2">
        <f>IFERROR(VLOOKUP(C4764,'LEISHMANIOSE TEGUMENTAR'!$A$4:$C$1681,3,FALSE),0)</f>
        <v>0</v>
      </c>
      <c r="O4764" s="2">
        <f>IFERROR(VLOOKUP(C4764,'FEBRE AMARELA'!$A$4:$C$38,3,FALSE),0)</f>
        <v>0</v>
      </c>
      <c r="P4764" s="2">
        <f>IFERROR(VLOOKUP(C4764,DENGUE!$A$5:$C$4097,3,FALSE),0)</f>
        <v>13</v>
      </c>
      <c r="Q4764" s="2">
        <f>IFERROR(VLOOKUP(C4764,'HEPATITE VIRAL'!$A$5:$C$3162,3,FALSE),0)</f>
        <v>2</v>
      </c>
      <c r="R4764" s="2">
        <f>IFERROR(VLOOKUP(C4764,'FEBRE MACULOSA'!$A$5:$C$181,3,FALSE),0)</f>
        <v>0</v>
      </c>
      <c r="S4764" s="2">
        <f>IFERROR(VLOOKUP(C4764,LEPTOSPIROSE!$A$5:$C$1176,3,FALSE),0)</f>
        <v>0</v>
      </c>
      <c r="T4764" s="2">
        <f>IFERROR(VLOOKUP(C4764,'DOENÇA DE CHAGAS'!$A$5:$C$100,3,FALSE),0)</f>
        <v>0</v>
      </c>
      <c r="U4764" s="2">
        <f>IFERROR(VLOOKUP(C4764,'PICADAS DE COBRAS'!$A$6:$C$4645,3,FALSE),0)</f>
        <v>3</v>
      </c>
      <c r="V4764">
        <f>IFERROR(VLOOKUP(C4764,'ZIKA VIRUS'!$A$5:$C$2399,3,FALSE),0)</f>
        <v>0</v>
      </c>
      <c r="W4764">
        <f>IFERROR(VLOOKUP(C4764,'FEBRE TIFÓIDE'!$A$5:$C$46,3,FALSE),0)</f>
        <v>0</v>
      </c>
      <c r="X4764">
        <f>IFERROR(VLOOKUP(C4764,HANTAVIROSE!$A$5:$C$153,3,FALSE),0)</f>
        <v>0</v>
      </c>
      <c r="Y4764">
        <f>IFERROR(VLOOKUP(C4764,MENINGITE!$A$5:$C$447,3,FALSE),0)</f>
        <v>0</v>
      </c>
      <c r="Z4764">
        <f>IFERROR(VLOOKUP(C4764,RAIVA!$A$5:$C$16,3,FALSE),0)</f>
        <v>0</v>
      </c>
    </row>
    <row r="4765" spans="1:26" x14ac:dyDescent="0.3">
      <c r="A4765" s="2" t="s">
        <v>3988</v>
      </c>
      <c r="B4765" s="2" t="s">
        <v>4020</v>
      </c>
      <c r="C4765" s="2">
        <v>251430</v>
      </c>
      <c r="D4765" s="2">
        <v>2514305</v>
      </c>
      <c r="E4765" s="2" t="s">
        <v>3988</v>
      </c>
      <c r="F4765" s="2" t="s">
        <v>4020</v>
      </c>
      <c r="G4765" s="2">
        <f>IFERROR(VLOOKUP(D4765,Coordenadas!$A$2:$D$5571,3,FALSE),0)</f>
        <v>-7.2463600000000001</v>
      </c>
      <c r="H4765" s="2">
        <f>IFERROR(VLOOKUP(D4765,Coordenadas!$A$2:$D$5571,4,FALSE),0)</f>
        <v>-38.298900000000003</v>
      </c>
      <c r="I4765" s="2" t="s">
        <v>5324</v>
      </c>
      <c r="J4765" s="2">
        <v>6010</v>
      </c>
      <c r="K4765" s="2" t="s">
        <v>5332</v>
      </c>
      <c r="L4765" s="2">
        <f>IFERROR(VLOOKUP(C4765,BOTULISMO!$A$3:$C$19,3,FALSE),0)</f>
        <v>0</v>
      </c>
      <c r="M4765" s="2">
        <f>IFERROR(VLOOKUP(C4765,'LEISHMANIOSE VISCERAL'!$A$4:$C$454,3,FALSE),0)</f>
        <v>0</v>
      </c>
      <c r="N4765" s="2">
        <f>IFERROR(VLOOKUP(C4765,'LEISHMANIOSE TEGUMENTAR'!$A$4:$C$1681,3,FALSE),0)</f>
        <v>0</v>
      </c>
      <c r="O4765" s="2">
        <f>IFERROR(VLOOKUP(C4765,'FEBRE AMARELA'!$A$4:$C$38,3,FALSE),0)</f>
        <v>0</v>
      </c>
      <c r="P4765" s="2">
        <f>IFERROR(VLOOKUP(C4765,DENGUE!$A$5:$C$4097,3,FALSE),0)</f>
        <v>0</v>
      </c>
      <c r="Q4765" s="2">
        <f>IFERROR(VLOOKUP(C4765,'HEPATITE VIRAL'!$A$5:$C$3162,3,FALSE),0)</f>
        <v>0</v>
      </c>
      <c r="R4765" s="2">
        <f>IFERROR(VLOOKUP(C4765,'FEBRE MACULOSA'!$A$5:$C$181,3,FALSE),0)</f>
        <v>0</v>
      </c>
      <c r="S4765" s="2">
        <f>IFERROR(VLOOKUP(C4765,LEPTOSPIROSE!$A$5:$C$1176,3,FALSE),0)</f>
        <v>0</v>
      </c>
      <c r="T4765" s="2">
        <f>IFERROR(VLOOKUP(C4765,'DOENÇA DE CHAGAS'!$A$5:$C$100,3,FALSE),0)</f>
        <v>0</v>
      </c>
      <c r="U4765" s="2">
        <f>IFERROR(VLOOKUP(C4765,'PICADAS DE COBRAS'!$A$6:$C$4645,3,FALSE),0)</f>
        <v>0</v>
      </c>
      <c r="V4765">
        <f>IFERROR(VLOOKUP(C4765,'ZIKA VIRUS'!$A$5:$C$2399,3,FALSE),0)</f>
        <v>0</v>
      </c>
      <c r="W4765">
        <f>IFERROR(VLOOKUP(C4765,'FEBRE TIFÓIDE'!$A$5:$C$46,3,FALSE),0)</f>
        <v>0</v>
      </c>
      <c r="X4765">
        <f>IFERROR(VLOOKUP(C4765,HANTAVIROSE!$A$5:$C$153,3,FALSE),0)</f>
        <v>0</v>
      </c>
      <c r="Y4765">
        <f>IFERROR(VLOOKUP(C4765,MENINGITE!$A$5:$C$447,3,FALSE),0)</f>
        <v>0</v>
      </c>
      <c r="Z4765">
        <f>IFERROR(VLOOKUP(C4765,RAIVA!$A$5:$C$16,3,FALSE),0)</f>
        <v>0</v>
      </c>
    </row>
    <row r="4766" spans="1:26" x14ac:dyDescent="0.3">
      <c r="A4766" s="2" t="s">
        <v>3988</v>
      </c>
      <c r="B4766" s="2" t="s">
        <v>4019</v>
      </c>
      <c r="C4766" s="2">
        <v>251440</v>
      </c>
      <c r="D4766" s="2">
        <v>2514404</v>
      </c>
      <c r="E4766" s="2" t="s">
        <v>3988</v>
      </c>
      <c r="F4766" s="2" t="s">
        <v>4019</v>
      </c>
      <c r="G4766" s="2">
        <f>IFERROR(VLOOKUP(D4766,Coordenadas!$A$2:$D$5571,3,FALSE),0)</f>
        <v>-6.8397399999999999</v>
      </c>
      <c r="H4766" s="2">
        <f>IFERROR(VLOOKUP(D4766,Coordenadas!$A$2:$D$5571,4,FALSE),0)</f>
        <v>-37.321399999999997</v>
      </c>
      <c r="I4766" s="2" t="s">
        <v>5324</v>
      </c>
      <c r="J4766" s="2">
        <v>4760</v>
      </c>
      <c r="K4766" s="2" t="s">
        <v>5332</v>
      </c>
      <c r="L4766" s="2">
        <f>IFERROR(VLOOKUP(C4766,BOTULISMO!$A$3:$C$19,3,FALSE),0)</f>
        <v>0</v>
      </c>
      <c r="M4766" s="2">
        <f>IFERROR(VLOOKUP(C4766,'LEISHMANIOSE VISCERAL'!$A$4:$C$454,3,FALSE),0)</f>
        <v>0</v>
      </c>
      <c r="N4766" s="2">
        <f>IFERROR(VLOOKUP(C4766,'LEISHMANIOSE TEGUMENTAR'!$A$4:$C$1681,3,FALSE),0)</f>
        <v>0</v>
      </c>
      <c r="O4766" s="2">
        <f>IFERROR(VLOOKUP(C4766,'FEBRE AMARELA'!$A$4:$C$38,3,FALSE),0)</f>
        <v>0</v>
      </c>
      <c r="P4766" s="2">
        <f>IFERROR(VLOOKUP(C4766,DENGUE!$A$5:$C$4097,3,FALSE),0)</f>
        <v>2</v>
      </c>
      <c r="Q4766" s="2">
        <f>IFERROR(VLOOKUP(C4766,'HEPATITE VIRAL'!$A$5:$C$3162,3,FALSE),0)</f>
        <v>0</v>
      </c>
      <c r="R4766" s="2">
        <f>IFERROR(VLOOKUP(C4766,'FEBRE MACULOSA'!$A$5:$C$181,3,FALSE),0)</f>
        <v>0</v>
      </c>
      <c r="S4766" s="2">
        <f>IFERROR(VLOOKUP(C4766,LEPTOSPIROSE!$A$5:$C$1176,3,FALSE),0)</f>
        <v>0</v>
      </c>
      <c r="T4766" s="2">
        <f>IFERROR(VLOOKUP(C4766,'DOENÇA DE CHAGAS'!$A$5:$C$100,3,FALSE),0)</f>
        <v>0</v>
      </c>
      <c r="U4766" s="2">
        <f>IFERROR(VLOOKUP(C4766,'PICADAS DE COBRAS'!$A$6:$C$4645,3,FALSE),0)</f>
        <v>0</v>
      </c>
      <c r="V4766">
        <f>IFERROR(VLOOKUP(C4766,'ZIKA VIRUS'!$A$5:$C$2399,3,FALSE),0)</f>
        <v>0</v>
      </c>
      <c r="W4766">
        <f>IFERROR(VLOOKUP(C4766,'FEBRE TIFÓIDE'!$A$5:$C$46,3,FALSE),0)</f>
        <v>0</v>
      </c>
      <c r="X4766">
        <f>IFERROR(VLOOKUP(C4766,HANTAVIROSE!$A$5:$C$153,3,FALSE),0)</f>
        <v>0</v>
      </c>
      <c r="Y4766">
        <f>IFERROR(VLOOKUP(C4766,MENINGITE!$A$5:$C$447,3,FALSE),0)</f>
        <v>0</v>
      </c>
      <c r="Z4766">
        <f>IFERROR(VLOOKUP(C4766,RAIVA!$A$5:$C$16,3,FALSE),0)</f>
        <v>0</v>
      </c>
    </row>
    <row r="4767" spans="1:26" x14ac:dyDescent="0.3">
      <c r="A4767" s="2" t="s">
        <v>4178</v>
      </c>
      <c r="B4767" s="2" t="s">
        <v>4204</v>
      </c>
      <c r="C4767" s="2">
        <v>241220</v>
      </c>
      <c r="D4767" s="2">
        <v>2412203</v>
      </c>
      <c r="E4767" s="2" t="s">
        <v>4178</v>
      </c>
      <c r="F4767" s="2" t="s">
        <v>4204</v>
      </c>
      <c r="G4767" s="2">
        <f>IFERROR(VLOOKUP(D4767,Coordenadas!$A$2:$D$5571,3,FALSE),0)</f>
        <v>-6.0773000000000001</v>
      </c>
      <c r="H4767" s="2">
        <f>IFERROR(VLOOKUP(D4767,Coordenadas!$A$2:$D$5571,4,FALSE),0)</f>
        <v>-35.241700000000002</v>
      </c>
      <c r="I4767" s="2" t="s">
        <v>5324</v>
      </c>
      <c r="J4767" s="2">
        <v>39776</v>
      </c>
      <c r="K4767" s="2" t="s">
        <v>5330</v>
      </c>
      <c r="L4767" s="2">
        <f>IFERROR(VLOOKUP(C4767,BOTULISMO!$A$3:$C$19,3,FALSE),0)</f>
        <v>0</v>
      </c>
      <c r="M4767" s="2">
        <f>IFERROR(VLOOKUP(C4767,'LEISHMANIOSE VISCERAL'!$A$4:$C$454,3,FALSE),0)</f>
        <v>1</v>
      </c>
      <c r="N4767" s="2">
        <f>IFERROR(VLOOKUP(C4767,'LEISHMANIOSE TEGUMENTAR'!$A$4:$C$1681,3,FALSE),0)</f>
        <v>0</v>
      </c>
      <c r="O4767" s="2">
        <f>IFERROR(VLOOKUP(C4767,'FEBRE AMARELA'!$A$4:$C$38,3,FALSE),0)</f>
        <v>0</v>
      </c>
      <c r="P4767" s="2">
        <f>IFERROR(VLOOKUP(C4767,DENGUE!$A$5:$C$4097,3,FALSE),0)</f>
        <v>20</v>
      </c>
      <c r="Q4767" s="2">
        <f>IFERROR(VLOOKUP(C4767,'HEPATITE VIRAL'!$A$5:$C$3162,3,FALSE),0)</f>
        <v>4</v>
      </c>
      <c r="R4767" s="2">
        <f>IFERROR(VLOOKUP(C4767,'FEBRE MACULOSA'!$A$5:$C$181,3,FALSE),0)</f>
        <v>0</v>
      </c>
      <c r="S4767" s="2">
        <f>IFERROR(VLOOKUP(C4767,LEPTOSPIROSE!$A$5:$C$1176,3,FALSE),0)</f>
        <v>0</v>
      </c>
      <c r="T4767" s="2">
        <f>IFERROR(VLOOKUP(C4767,'DOENÇA DE CHAGAS'!$A$5:$C$100,3,FALSE),0)</f>
        <v>0</v>
      </c>
      <c r="U4767" s="2">
        <f>IFERROR(VLOOKUP(C4767,'PICADAS DE COBRAS'!$A$6:$C$4645,3,FALSE),0)</f>
        <v>176</v>
      </c>
      <c r="V4767">
        <f>IFERROR(VLOOKUP(C4767,'ZIKA VIRUS'!$A$5:$C$2399,3,FALSE),0)</f>
        <v>10</v>
      </c>
      <c r="W4767">
        <f>IFERROR(VLOOKUP(C4767,'FEBRE TIFÓIDE'!$A$5:$C$46,3,FALSE),0)</f>
        <v>0</v>
      </c>
      <c r="X4767">
        <f>IFERROR(VLOOKUP(C4767,HANTAVIROSE!$A$5:$C$153,3,FALSE),0)</f>
        <v>0</v>
      </c>
      <c r="Y4767">
        <f>IFERROR(VLOOKUP(C4767,MENINGITE!$A$5:$C$447,3,FALSE),0)</f>
        <v>0</v>
      </c>
      <c r="Z4767">
        <f>IFERROR(VLOOKUP(C4767,RAIVA!$A$5:$C$16,3,FALSE),0)</f>
        <v>0</v>
      </c>
    </row>
    <row r="4768" spans="1:26" x14ac:dyDescent="0.3">
      <c r="A4768" s="2" t="s">
        <v>3988</v>
      </c>
      <c r="B4768" s="2" t="s">
        <v>4017</v>
      </c>
      <c r="C4768" s="2">
        <v>251450</v>
      </c>
      <c r="D4768" s="2">
        <v>2514503</v>
      </c>
      <c r="E4768" s="2" t="s">
        <v>3988</v>
      </c>
      <c r="F4768" s="2" t="s">
        <v>4017</v>
      </c>
      <c r="G4768" s="2">
        <f>IFERROR(VLOOKUP(D4768,Coordenadas!$A$2:$D$5571,3,FALSE),0)</f>
        <v>-7.1186999999999996</v>
      </c>
      <c r="H4768" s="2">
        <f>IFERROR(VLOOKUP(D4768,Coordenadas!$A$2:$D$5571,4,FALSE),0)</f>
        <v>-38.502000000000002</v>
      </c>
      <c r="I4768" s="2" t="s">
        <v>5324</v>
      </c>
      <c r="J4768" s="2">
        <v>19096</v>
      </c>
      <c r="K4768" s="2" t="s">
        <v>5332</v>
      </c>
      <c r="L4768" s="2">
        <f>IFERROR(VLOOKUP(C4768,BOTULISMO!$A$3:$C$19,3,FALSE),0)</f>
        <v>0</v>
      </c>
      <c r="M4768" s="2">
        <f>IFERROR(VLOOKUP(C4768,'LEISHMANIOSE VISCERAL'!$A$4:$C$454,3,FALSE),0)</f>
        <v>0</v>
      </c>
      <c r="N4768" s="2">
        <f>IFERROR(VLOOKUP(C4768,'LEISHMANIOSE TEGUMENTAR'!$A$4:$C$1681,3,FALSE),0)</f>
        <v>0</v>
      </c>
      <c r="O4768" s="2">
        <f>IFERROR(VLOOKUP(C4768,'FEBRE AMARELA'!$A$4:$C$38,3,FALSE),0)</f>
        <v>0</v>
      </c>
      <c r="P4768" s="2">
        <f>IFERROR(VLOOKUP(C4768,DENGUE!$A$5:$C$4097,3,FALSE),0)</f>
        <v>1</v>
      </c>
      <c r="Q4768" s="2">
        <f>IFERROR(VLOOKUP(C4768,'HEPATITE VIRAL'!$A$5:$C$3162,3,FALSE),0)</f>
        <v>1</v>
      </c>
      <c r="R4768" s="2">
        <f>IFERROR(VLOOKUP(C4768,'FEBRE MACULOSA'!$A$5:$C$181,3,FALSE),0)</f>
        <v>0</v>
      </c>
      <c r="S4768" s="2">
        <f>IFERROR(VLOOKUP(C4768,LEPTOSPIROSE!$A$5:$C$1176,3,FALSE),0)</f>
        <v>0</v>
      </c>
      <c r="T4768" s="2">
        <f>IFERROR(VLOOKUP(C4768,'DOENÇA DE CHAGAS'!$A$5:$C$100,3,FALSE),0)</f>
        <v>0</v>
      </c>
      <c r="U4768" s="2">
        <f>IFERROR(VLOOKUP(C4768,'PICADAS DE COBRAS'!$A$6:$C$4645,3,FALSE),0)</f>
        <v>1</v>
      </c>
      <c r="V4768">
        <f>IFERROR(VLOOKUP(C4768,'ZIKA VIRUS'!$A$5:$C$2399,3,FALSE),0)</f>
        <v>8</v>
      </c>
      <c r="W4768">
        <f>IFERROR(VLOOKUP(C4768,'FEBRE TIFÓIDE'!$A$5:$C$46,3,FALSE),0)</f>
        <v>0</v>
      </c>
      <c r="X4768">
        <f>IFERROR(VLOOKUP(C4768,HANTAVIROSE!$A$5:$C$153,3,FALSE),0)</f>
        <v>0</v>
      </c>
      <c r="Y4768">
        <f>IFERROR(VLOOKUP(C4768,MENINGITE!$A$5:$C$447,3,FALSE),0)</f>
        <v>0</v>
      </c>
      <c r="Z4768">
        <f>IFERROR(VLOOKUP(C4768,RAIVA!$A$5:$C$16,3,FALSE),0)</f>
        <v>0</v>
      </c>
    </row>
    <row r="4769" spans="1:26" x14ac:dyDescent="0.3">
      <c r="A4769" s="2" t="s">
        <v>3988</v>
      </c>
      <c r="B4769" s="2" t="s">
        <v>4016</v>
      </c>
      <c r="C4769" s="2">
        <v>251455</v>
      </c>
      <c r="D4769" s="2">
        <v>2514552</v>
      </c>
      <c r="E4769" s="2" t="s">
        <v>3988</v>
      </c>
      <c r="F4769" s="2" t="s">
        <v>4016</v>
      </c>
      <c r="G4769" s="2">
        <f>IFERROR(VLOOKUP(D4769,Coordenadas!$A$2:$D$5571,3,FALSE),0)</f>
        <v>-7.7363299999999997</v>
      </c>
      <c r="H4769" s="2">
        <f>IFERROR(VLOOKUP(D4769,Coordenadas!$A$2:$D$5571,4,FALSE),0)</f>
        <v>-38.089399999999998</v>
      </c>
      <c r="I4769" s="2" t="s">
        <v>5324</v>
      </c>
      <c r="J4769" s="2">
        <v>4219</v>
      </c>
      <c r="K4769" s="2" t="s">
        <v>5332</v>
      </c>
      <c r="L4769" s="2">
        <f>IFERROR(VLOOKUP(C4769,BOTULISMO!$A$3:$C$19,3,FALSE),0)</f>
        <v>0</v>
      </c>
      <c r="M4769" s="2">
        <f>IFERROR(VLOOKUP(C4769,'LEISHMANIOSE VISCERAL'!$A$4:$C$454,3,FALSE),0)</f>
        <v>0</v>
      </c>
      <c r="N4769" s="2">
        <f>IFERROR(VLOOKUP(C4769,'LEISHMANIOSE TEGUMENTAR'!$A$4:$C$1681,3,FALSE),0)</f>
        <v>0</v>
      </c>
      <c r="O4769" s="2">
        <f>IFERROR(VLOOKUP(C4769,'FEBRE AMARELA'!$A$4:$C$38,3,FALSE),0)</f>
        <v>0</v>
      </c>
      <c r="P4769" s="2">
        <f>IFERROR(VLOOKUP(C4769,DENGUE!$A$5:$C$4097,3,FALSE),0)</f>
        <v>0</v>
      </c>
      <c r="Q4769" s="2">
        <f>IFERROR(VLOOKUP(C4769,'HEPATITE VIRAL'!$A$5:$C$3162,3,FALSE),0)</f>
        <v>0</v>
      </c>
      <c r="R4769" s="2">
        <f>IFERROR(VLOOKUP(C4769,'FEBRE MACULOSA'!$A$5:$C$181,3,FALSE),0)</f>
        <v>0</v>
      </c>
      <c r="S4769" s="2">
        <f>IFERROR(VLOOKUP(C4769,LEPTOSPIROSE!$A$5:$C$1176,3,FALSE),0)</f>
        <v>0</v>
      </c>
      <c r="T4769" s="2">
        <f>IFERROR(VLOOKUP(C4769,'DOENÇA DE CHAGAS'!$A$5:$C$100,3,FALSE),0)</f>
        <v>0</v>
      </c>
      <c r="U4769" s="2">
        <f>IFERROR(VLOOKUP(C4769,'PICADAS DE COBRAS'!$A$6:$C$4645,3,FALSE),0)</f>
        <v>0</v>
      </c>
      <c r="V4769">
        <f>IFERROR(VLOOKUP(C4769,'ZIKA VIRUS'!$A$5:$C$2399,3,FALSE),0)</f>
        <v>0</v>
      </c>
      <c r="W4769">
        <f>IFERROR(VLOOKUP(C4769,'FEBRE TIFÓIDE'!$A$5:$C$46,3,FALSE),0)</f>
        <v>0</v>
      </c>
      <c r="X4769">
        <f>IFERROR(VLOOKUP(C4769,HANTAVIROSE!$A$5:$C$153,3,FALSE),0)</f>
        <v>0</v>
      </c>
      <c r="Y4769">
        <f>IFERROR(VLOOKUP(C4769,MENINGITE!$A$5:$C$447,3,FALSE),0)</f>
        <v>0</v>
      </c>
      <c r="Z4769">
        <f>IFERROR(VLOOKUP(C4769,RAIVA!$A$5:$C$16,3,FALSE),0)</f>
        <v>0</v>
      </c>
    </row>
    <row r="4770" spans="1:26" x14ac:dyDescent="0.3">
      <c r="A4770" s="2" t="s">
        <v>4704</v>
      </c>
      <c r="B4770" s="2" t="s">
        <v>4734</v>
      </c>
      <c r="C4770" s="2">
        <v>211120</v>
      </c>
      <c r="D4770" s="2">
        <v>2111201</v>
      </c>
      <c r="E4770" s="2" t="s">
        <v>4704</v>
      </c>
      <c r="F4770" s="2" t="s">
        <v>4734</v>
      </c>
      <c r="G4770" s="2">
        <f>IFERROR(VLOOKUP(D4770,Coordenadas!$A$2:$D$5571,3,FALSE),0)</f>
        <v>-2.54704</v>
      </c>
      <c r="H4770" s="2">
        <f>IFERROR(VLOOKUP(D4770,Coordenadas!$A$2:$D$5571,4,FALSE),0)</f>
        <v>-44.059699999999999</v>
      </c>
      <c r="I4770" s="2" t="s">
        <v>5324</v>
      </c>
      <c r="J4770" s="2">
        <v>163045</v>
      </c>
      <c r="K4770" s="2" t="s">
        <v>5333</v>
      </c>
      <c r="L4770" s="2">
        <f>IFERROR(VLOOKUP(C4770,BOTULISMO!$A$3:$C$19,3,FALSE),0)</f>
        <v>0</v>
      </c>
      <c r="M4770" s="2">
        <f>IFERROR(VLOOKUP(C4770,'LEISHMANIOSE VISCERAL'!$A$4:$C$454,3,FALSE),0)</f>
        <v>3</v>
      </c>
      <c r="N4770" s="2">
        <f>IFERROR(VLOOKUP(C4770,'LEISHMANIOSE TEGUMENTAR'!$A$4:$C$1681,3,FALSE),0)</f>
        <v>0</v>
      </c>
      <c r="O4770" s="2">
        <f>IFERROR(VLOOKUP(C4770,'FEBRE AMARELA'!$A$4:$C$38,3,FALSE),0)</f>
        <v>0</v>
      </c>
      <c r="P4770" s="2">
        <f>IFERROR(VLOOKUP(C4770,DENGUE!$A$5:$C$4097,3,FALSE),0)</f>
        <v>1</v>
      </c>
      <c r="Q4770" s="2">
        <f>IFERROR(VLOOKUP(C4770,'HEPATITE VIRAL'!$A$5:$C$3162,3,FALSE),0)</f>
        <v>23</v>
      </c>
      <c r="R4770" s="2">
        <f>IFERROR(VLOOKUP(C4770,'FEBRE MACULOSA'!$A$5:$C$181,3,FALSE),0)</f>
        <v>0</v>
      </c>
      <c r="S4770" s="2">
        <f>IFERROR(VLOOKUP(C4770,LEPTOSPIROSE!$A$5:$C$1176,3,FALSE),0)</f>
        <v>3</v>
      </c>
      <c r="T4770" s="2">
        <f>IFERROR(VLOOKUP(C4770,'DOENÇA DE CHAGAS'!$A$5:$C$100,3,FALSE),0)</f>
        <v>0</v>
      </c>
      <c r="U4770" s="2">
        <f>IFERROR(VLOOKUP(C4770,'PICADAS DE COBRAS'!$A$6:$C$4645,3,FALSE),0)</f>
        <v>0</v>
      </c>
      <c r="V4770">
        <f>IFERROR(VLOOKUP(C4770,'ZIKA VIRUS'!$A$5:$C$2399,3,FALSE),0)</f>
        <v>26</v>
      </c>
      <c r="W4770">
        <f>IFERROR(VLOOKUP(C4770,'FEBRE TIFÓIDE'!$A$5:$C$46,3,FALSE),0)</f>
        <v>0</v>
      </c>
      <c r="X4770">
        <f>IFERROR(VLOOKUP(C4770,HANTAVIROSE!$A$5:$C$153,3,FALSE),0)</f>
        <v>0</v>
      </c>
      <c r="Y4770">
        <f>IFERROR(VLOOKUP(C4770,MENINGITE!$A$5:$C$447,3,FALSE),0)</f>
        <v>0</v>
      </c>
      <c r="Z4770">
        <f>IFERROR(VLOOKUP(C4770,RAIVA!$A$5:$C$16,3,FALSE),0)</f>
        <v>0</v>
      </c>
    </row>
    <row r="4771" spans="1:26" x14ac:dyDescent="0.3">
      <c r="A4771" s="2" t="s">
        <v>2258</v>
      </c>
      <c r="B4771" s="2" t="s">
        <v>2274</v>
      </c>
      <c r="C4771" s="2">
        <v>330513</v>
      </c>
      <c r="D4771" s="2">
        <v>3305133</v>
      </c>
      <c r="E4771" s="2" t="s">
        <v>2258</v>
      </c>
      <c r="F4771" s="2" t="s">
        <v>2274</v>
      </c>
      <c r="G4771" s="2">
        <f>IFERROR(VLOOKUP(D4771,Coordenadas!$A$2:$D$5571,3,FALSE),0)</f>
        <v>-21.366099999999999</v>
      </c>
      <c r="H4771" s="2">
        <f>IFERROR(VLOOKUP(D4771,Coordenadas!$A$2:$D$5571,4,FALSE),0)</f>
        <v>-41.951099999999997</v>
      </c>
      <c r="I4771" s="2" t="s">
        <v>5325</v>
      </c>
      <c r="J4771" s="2">
        <v>7003</v>
      </c>
      <c r="K4771" s="2" t="s">
        <v>5332</v>
      </c>
      <c r="L4771" s="2">
        <f>IFERROR(VLOOKUP(C4771,BOTULISMO!$A$3:$C$19,3,FALSE),0)</f>
        <v>0</v>
      </c>
      <c r="M4771" s="2">
        <f>IFERROR(VLOOKUP(C4771,'LEISHMANIOSE VISCERAL'!$A$4:$C$454,3,FALSE),0)</f>
        <v>0</v>
      </c>
      <c r="N4771" s="2">
        <f>IFERROR(VLOOKUP(C4771,'LEISHMANIOSE TEGUMENTAR'!$A$4:$C$1681,3,FALSE),0)</f>
        <v>0</v>
      </c>
      <c r="O4771" s="2">
        <f>IFERROR(VLOOKUP(C4771,'FEBRE AMARELA'!$A$4:$C$38,3,FALSE),0)</f>
        <v>0</v>
      </c>
      <c r="P4771" s="2">
        <f>IFERROR(VLOOKUP(C4771,DENGUE!$A$5:$C$4097,3,FALSE),0)</f>
        <v>0</v>
      </c>
      <c r="Q4771" s="2">
        <f>IFERROR(VLOOKUP(C4771,'HEPATITE VIRAL'!$A$5:$C$3162,3,FALSE),0)</f>
        <v>0</v>
      </c>
      <c r="R4771" s="2">
        <f>IFERROR(VLOOKUP(C4771,'FEBRE MACULOSA'!$A$5:$C$181,3,FALSE),0)</f>
        <v>0</v>
      </c>
      <c r="S4771" s="2">
        <f>IFERROR(VLOOKUP(C4771,LEPTOSPIROSE!$A$5:$C$1176,3,FALSE),0)</f>
        <v>0</v>
      </c>
      <c r="T4771" s="2">
        <f>IFERROR(VLOOKUP(C4771,'DOENÇA DE CHAGAS'!$A$5:$C$100,3,FALSE),0)</f>
        <v>0</v>
      </c>
      <c r="U4771" s="2">
        <f>IFERROR(VLOOKUP(C4771,'PICADAS DE COBRAS'!$A$6:$C$4645,3,FALSE),0)</f>
        <v>1</v>
      </c>
      <c r="V4771">
        <f>IFERROR(VLOOKUP(C4771,'ZIKA VIRUS'!$A$5:$C$2399,3,FALSE),0)</f>
        <v>0</v>
      </c>
      <c r="W4771">
        <f>IFERROR(VLOOKUP(C4771,'FEBRE TIFÓIDE'!$A$5:$C$46,3,FALSE),0)</f>
        <v>0</v>
      </c>
      <c r="X4771">
        <f>IFERROR(VLOOKUP(C4771,HANTAVIROSE!$A$5:$C$153,3,FALSE),0)</f>
        <v>0</v>
      </c>
      <c r="Y4771">
        <f>IFERROR(VLOOKUP(C4771,MENINGITE!$A$5:$C$447,3,FALSE),0)</f>
        <v>0</v>
      </c>
      <c r="Z4771">
        <f>IFERROR(VLOOKUP(C4771,RAIVA!$A$5:$C$16,3,FALSE),0)</f>
        <v>0</v>
      </c>
    </row>
    <row r="4772" spans="1:26" x14ac:dyDescent="0.3">
      <c r="A4772" s="2" t="s">
        <v>2425</v>
      </c>
      <c r="B4772" s="2" t="s">
        <v>2530</v>
      </c>
      <c r="C4772" s="2">
        <v>316320</v>
      </c>
      <c r="D4772" s="2">
        <v>3163201</v>
      </c>
      <c r="E4772" s="2" t="s">
        <v>2425</v>
      </c>
      <c r="F4772" s="2" t="s">
        <v>2530</v>
      </c>
      <c r="G4772" s="2">
        <f>IFERROR(VLOOKUP(D4772,Coordenadas!$A$2:$D$5571,3,FALSE),0)</f>
        <v>-22.324300000000001</v>
      </c>
      <c r="H4772" s="2">
        <f>IFERROR(VLOOKUP(D4772,Coordenadas!$A$2:$D$5571,4,FALSE),0)</f>
        <v>-45.525799999999997</v>
      </c>
      <c r="I4772" s="2" t="s">
        <v>5325</v>
      </c>
      <c r="J4772" s="2">
        <v>3996</v>
      </c>
      <c r="K4772" s="2" t="s">
        <v>5332</v>
      </c>
      <c r="L4772" s="2">
        <f>IFERROR(VLOOKUP(C4772,BOTULISMO!$A$3:$C$19,3,FALSE),0)</f>
        <v>0</v>
      </c>
      <c r="M4772" s="2">
        <f>IFERROR(VLOOKUP(C4772,'LEISHMANIOSE VISCERAL'!$A$4:$C$454,3,FALSE),0)</f>
        <v>0</v>
      </c>
      <c r="N4772" s="2">
        <f>IFERROR(VLOOKUP(C4772,'LEISHMANIOSE TEGUMENTAR'!$A$4:$C$1681,3,FALSE),0)</f>
        <v>0</v>
      </c>
      <c r="O4772" s="2">
        <f>IFERROR(VLOOKUP(C4772,'FEBRE AMARELA'!$A$4:$C$38,3,FALSE),0)</f>
        <v>0</v>
      </c>
      <c r="P4772" s="2">
        <f>IFERROR(VLOOKUP(C4772,DENGUE!$A$5:$C$4097,3,FALSE),0)</f>
        <v>2</v>
      </c>
      <c r="Q4772" s="2">
        <f>IFERROR(VLOOKUP(C4772,'HEPATITE VIRAL'!$A$5:$C$3162,3,FALSE),0)</f>
        <v>1</v>
      </c>
      <c r="R4772" s="2">
        <f>IFERROR(VLOOKUP(C4772,'FEBRE MACULOSA'!$A$5:$C$181,3,FALSE),0)</f>
        <v>0</v>
      </c>
      <c r="S4772" s="2">
        <f>IFERROR(VLOOKUP(C4772,LEPTOSPIROSE!$A$5:$C$1176,3,FALSE),0)</f>
        <v>0</v>
      </c>
      <c r="T4772" s="2">
        <f>IFERROR(VLOOKUP(C4772,'DOENÇA DE CHAGAS'!$A$5:$C$100,3,FALSE),0)</f>
        <v>0</v>
      </c>
      <c r="U4772" s="2">
        <f>IFERROR(VLOOKUP(C4772,'PICADAS DE COBRAS'!$A$6:$C$4645,3,FALSE),0)</f>
        <v>7</v>
      </c>
      <c r="V4772">
        <f>IFERROR(VLOOKUP(C4772,'ZIKA VIRUS'!$A$5:$C$2399,3,FALSE),0)</f>
        <v>0</v>
      </c>
      <c r="W4772">
        <f>IFERROR(VLOOKUP(C4772,'FEBRE TIFÓIDE'!$A$5:$C$46,3,FALSE),0)</f>
        <v>0</v>
      </c>
      <c r="X4772">
        <f>IFERROR(VLOOKUP(C4772,HANTAVIROSE!$A$5:$C$153,3,FALSE),0)</f>
        <v>0</v>
      </c>
      <c r="Y4772">
        <f>IFERROR(VLOOKUP(C4772,MENINGITE!$A$5:$C$447,3,FALSE),0)</f>
        <v>0</v>
      </c>
      <c r="Z4772">
        <f>IFERROR(VLOOKUP(C4772,RAIVA!$A$5:$C$16,3,FALSE),0)</f>
        <v>0</v>
      </c>
    </row>
    <row r="4773" spans="1:26" x14ac:dyDescent="0.3">
      <c r="A4773" s="2" t="s">
        <v>1637</v>
      </c>
      <c r="B4773" s="2" t="s">
        <v>1723</v>
      </c>
      <c r="C4773" s="2">
        <v>354960</v>
      </c>
      <c r="D4773" s="2">
        <v>3549607</v>
      </c>
      <c r="E4773" s="2" t="s">
        <v>1637</v>
      </c>
      <c r="F4773" s="2" t="s">
        <v>1723</v>
      </c>
      <c r="G4773" s="2">
        <f>IFERROR(VLOOKUP(D4773,Coordenadas!$A$2:$D$5571,3,FALSE),0)</f>
        <v>-22.641400000000001</v>
      </c>
      <c r="H4773" s="2">
        <f>IFERROR(VLOOKUP(D4773,Coordenadas!$A$2:$D$5571,4,FALSE),0)</f>
        <v>-44.577399999999997</v>
      </c>
      <c r="I4773" s="2" t="s">
        <v>5325</v>
      </c>
      <c r="J4773" s="2">
        <v>4077</v>
      </c>
      <c r="K4773" s="2" t="s">
        <v>5332</v>
      </c>
      <c r="L4773" s="2">
        <f>IFERROR(VLOOKUP(C4773,BOTULISMO!$A$3:$C$19,3,FALSE),0)</f>
        <v>0</v>
      </c>
      <c r="M4773" s="2">
        <f>IFERROR(VLOOKUP(C4773,'LEISHMANIOSE VISCERAL'!$A$4:$C$454,3,FALSE),0)</f>
        <v>0</v>
      </c>
      <c r="N4773" s="2">
        <f>IFERROR(VLOOKUP(C4773,'LEISHMANIOSE TEGUMENTAR'!$A$4:$C$1681,3,FALSE),0)</f>
        <v>0</v>
      </c>
      <c r="O4773" s="2">
        <f>IFERROR(VLOOKUP(C4773,'FEBRE AMARELA'!$A$4:$C$38,3,FALSE),0)</f>
        <v>0</v>
      </c>
      <c r="P4773" s="2">
        <f>IFERROR(VLOOKUP(C4773,DENGUE!$A$5:$C$4097,3,FALSE),0)</f>
        <v>5</v>
      </c>
      <c r="Q4773" s="2">
        <f>IFERROR(VLOOKUP(C4773,'HEPATITE VIRAL'!$A$5:$C$3162,3,FALSE),0)</f>
        <v>0</v>
      </c>
      <c r="R4773" s="2">
        <f>IFERROR(VLOOKUP(C4773,'FEBRE MACULOSA'!$A$5:$C$181,3,FALSE),0)</f>
        <v>0</v>
      </c>
      <c r="S4773" s="2">
        <f>IFERROR(VLOOKUP(C4773,LEPTOSPIROSE!$A$5:$C$1176,3,FALSE),0)</f>
        <v>0</v>
      </c>
      <c r="T4773" s="2">
        <f>IFERROR(VLOOKUP(C4773,'DOENÇA DE CHAGAS'!$A$5:$C$100,3,FALSE),0)</f>
        <v>0</v>
      </c>
      <c r="U4773" s="2">
        <f>IFERROR(VLOOKUP(C4773,'PICADAS DE COBRAS'!$A$6:$C$4645,3,FALSE),0)</f>
        <v>9</v>
      </c>
      <c r="V4773">
        <f>IFERROR(VLOOKUP(C4773,'ZIKA VIRUS'!$A$5:$C$2399,3,FALSE),0)</f>
        <v>0</v>
      </c>
      <c r="W4773">
        <f>IFERROR(VLOOKUP(C4773,'FEBRE TIFÓIDE'!$A$5:$C$46,3,FALSE),0)</f>
        <v>0</v>
      </c>
      <c r="X4773">
        <f>IFERROR(VLOOKUP(C4773,HANTAVIROSE!$A$5:$C$153,3,FALSE),0)</f>
        <v>0</v>
      </c>
      <c r="Y4773">
        <f>IFERROR(VLOOKUP(C4773,MENINGITE!$A$5:$C$447,3,FALSE),0)</f>
        <v>0</v>
      </c>
      <c r="Z4773">
        <f>IFERROR(VLOOKUP(C4773,RAIVA!$A$5:$C$16,3,FALSE),0)</f>
        <v>0</v>
      </c>
    </row>
    <row r="4774" spans="1:26" x14ac:dyDescent="0.3">
      <c r="A4774" s="2" t="s">
        <v>3816</v>
      </c>
      <c r="B4774" s="2" t="s">
        <v>3844</v>
      </c>
      <c r="C4774" s="2">
        <v>261350</v>
      </c>
      <c r="D4774" s="2">
        <v>2613503</v>
      </c>
      <c r="E4774" s="2" t="s">
        <v>3816</v>
      </c>
      <c r="F4774" s="2" t="s">
        <v>3844</v>
      </c>
      <c r="G4774" s="2">
        <f>IFERROR(VLOOKUP(D4774,Coordenadas!$A$2:$D$5571,3,FALSE),0)</f>
        <v>-7.8572300000000004</v>
      </c>
      <c r="H4774" s="2">
        <f>IFERROR(VLOOKUP(D4774,Coordenadas!$A$2:$D$5571,4,FALSE),0)</f>
        <v>-38.7577</v>
      </c>
      <c r="I4774" s="2" t="s">
        <v>5324</v>
      </c>
      <c r="J4774" s="2">
        <v>32617</v>
      </c>
      <c r="K4774" s="2" t="s">
        <v>5330</v>
      </c>
      <c r="L4774" s="2">
        <f>IFERROR(VLOOKUP(C4774,BOTULISMO!$A$3:$C$19,3,FALSE),0)</f>
        <v>0</v>
      </c>
      <c r="M4774" s="2">
        <f>IFERROR(VLOOKUP(C4774,'LEISHMANIOSE VISCERAL'!$A$4:$C$454,3,FALSE),0)</f>
        <v>3</v>
      </c>
      <c r="N4774" s="2">
        <f>IFERROR(VLOOKUP(C4774,'LEISHMANIOSE TEGUMENTAR'!$A$4:$C$1681,3,FALSE),0)</f>
        <v>0</v>
      </c>
      <c r="O4774" s="2">
        <f>IFERROR(VLOOKUP(C4774,'FEBRE AMARELA'!$A$4:$C$38,3,FALSE),0)</f>
        <v>0</v>
      </c>
      <c r="P4774" s="2">
        <f>IFERROR(VLOOKUP(C4774,DENGUE!$A$5:$C$4097,3,FALSE),0)</f>
        <v>7</v>
      </c>
      <c r="Q4774" s="2">
        <f>IFERROR(VLOOKUP(C4774,'HEPATITE VIRAL'!$A$5:$C$3162,3,FALSE),0)</f>
        <v>0</v>
      </c>
      <c r="R4774" s="2">
        <f>IFERROR(VLOOKUP(C4774,'FEBRE MACULOSA'!$A$5:$C$181,3,FALSE),0)</f>
        <v>0</v>
      </c>
      <c r="S4774" s="2">
        <f>IFERROR(VLOOKUP(C4774,LEPTOSPIROSE!$A$5:$C$1176,3,FALSE),0)</f>
        <v>0</v>
      </c>
      <c r="T4774" s="2">
        <f>IFERROR(VLOOKUP(C4774,'DOENÇA DE CHAGAS'!$A$5:$C$100,3,FALSE),0)</f>
        <v>0</v>
      </c>
      <c r="U4774" s="2">
        <f>IFERROR(VLOOKUP(C4774,'PICADAS DE COBRAS'!$A$6:$C$4645,3,FALSE),0)</f>
        <v>8</v>
      </c>
      <c r="V4774">
        <f>IFERROR(VLOOKUP(C4774,'ZIKA VIRUS'!$A$5:$C$2399,3,FALSE),0)</f>
        <v>2</v>
      </c>
      <c r="W4774">
        <f>IFERROR(VLOOKUP(C4774,'FEBRE TIFÓIDE'!$A$5:$C$46,3,FALSE),0)</f>
        <v>0</v>
      </c>
      <c r="X4774">
        <f>IFERROR(VLOOKUP(C4774,HANTAVIROSE!$A$5:$C$153,3,FALSE),0)</f>
        <v>0</v>
      </c>
      <c r="Y4774">
        <f>IFERROR(VLOOKUP(C4774,MENINGITE!$A$5:$C$447,3,FALSE),0)</f>
        <v>0</v>
      </c>
      <c r="Z4774">
        <f>IFERROR(VLOOKUP(C4774,RAIVA!$A$5:$C$16,3,FALSE),0)</f>
        <v>0</v>
      </c>
    </row>
    <row r="4775" spans="1:26" x14ac:dyDescent="0.3">
      <c r="A4775" s="2" t="s">
        <v>3988</v>
      </c>
      <c r="B4775" s="2" t="s">
        <v>4015</v>
      </c>
      <c r="C4775" s="2">
        <v>251460</v>
      </c>
      <c r="D4775" s="2">
        <v>2514602</v>
      </c>
      <c r="E4775" s="2" t="s">
        <v>3988</v>
      </c>
      <c r="F4775" s="2" t="s">
        <v>4015</v>
      </c>
      <c r="G4775" s="2">
        <f>IFERROR(VLOOKUP(D4775,Coordenadas!$A$2:$D$5571,3,FALSE),0)</f>
        <v>-7.1607000000000003</v>
      </c>
      <c r="H4775" s="2">
        <f>IFERROR(VLOOKUP(D4775,Coordenadas!$A$2:$D$5571,4,FALSE),0)</f>
        <v>-37.303600000000003</v>
      </c>
      <c r="I4775" s="2" t="s">
        <v>5324</v>
      </c>
      <c r="J4775" s="2">
        <v>3233</v>
      </c>
      <c r="K4775" s="2" t="s">
        <v>5332</v>
      </c>
      <c r="L4775" s="2">
        <f>IFERROR(VLOOKUP(C4775,BOTULISMO!$A$3:$C$19,3,FALSE),0)</f>
        <v>0</v>
      </c>
      <c r="M4775" s="2">
        <f>IFERROR(VLOOKUP(C4775,'LEISHMANIOSE VISCERAL'!$A$4:$C$454,3,FALSE),0)</f>
        <v>0</v>
      </c>
      <c r="N4775" s="2">
        <f>IFERROR(VLOOKUP(C4775,'LEISHMANIOSE TEGUMENTAR'!$A$4:$C$1681,3,FALSE),0)</f>
        <v>0</v>
      </c>
      <c r="O4775" s="2">
        <f>IFERROR(VLOOKUP(C4775,'FEBRE AMARELA'!$A$4:$C$38,3,FALSE),0)</f>
        <v>0</v>
      </c>
      <c r="P4775" s="2">
        <f>IFERROR(VLOOKUP(C4775,DENGUE!$A$5:$C$4097,3,FALSE),0)</f>
        <v>2</v>
      </c>
      <c r="Q4775" s="2">
        <f>IFERROR(VLOOKUP(C4775,'HEPATITE VIRAL'!$A$5:$C$3162,3,FALSE),0)</f>
        <v>0</v>
      </c>
      <c r="R4775" s="2">
        <f>IFERROR(VLOOKUP(C4775,'FEBRE MACULOSA'!$A$5:$C$181,3,FALSE),0)</f>
        <v>0</v>
      </c>
      <c r="S4775" s="2">
        <f>IFERROR(VLOOKUP(C4775,LEPTOSPIROSE!$A$5:$C$1176,3,FALSE),0)</f>
        <v>0</v>
      </c>
      <c r="T4775" s="2">
        <f>IFERROR(VLOOKUP(C4775,'DOENÇA DE CHAGAS'!$A$5:$C$100,3,FALSE),0)</f>
        <v>0</v>
      </c>
      <c r="U4775" s="2">
        <f>IFERROR(VLOOKUP(C4775,'PICADAS DE COBRAS'!$A$6:$C$4645,3,FALSE),0)</f>
        <v>0</v>
      </c>
      <c r="V4775">
        <f>IFERROR(VLOOKUP(C4775,'ZIKA VIRUS'!$A$5:$C$2399,3,FALSE),0)</f>
        <v>0</v>
      </c>
      <c r="W4775">
        <f>IFERROR(VLOOKUP(C4775,'FEBRE TIFÓIDE'!$A$5:$C$46,3,FALSE),0)</f>
        <v>0</v>
      </c>
      <c r="X4775">
        <f>IFERROR(VLOOKUP(C4775,HANTAVIROSE!$A$5:$C$153,3,FALSE),0)</f>
        <v>0</v>
      </c>
      <c r="Y4775">
        <f>IFERROR(VLOOKUP(C4775,MENINGITE!$A$5:$C$447,3,FALSE),0)</f>
        <v>0</v>
      </c>
      <c r="Z4775">
        <f>IFERROR(VLOOKUP(C4775,RAIVA!$A$5:$C$16,3,FALSE),0)</f>
        <v>0</v>
      </c>
    </row>
    <row r="4776" spans="1:26" x14ac:dyDescent="0.3">
      <c r="A4776" s="2" t="s">
        <v>3988</v>
      </c>
      <c r="B4776" s="2" t="s">
        <v>4014</v>
      </c>
      <c r="C4776" s="2">
        <v>251465</v>
      </c>
      <c r="D4776" s="2">
        <v>2514651</v>
      </c>
      <c r="E4776" s="2" t="s">
        <v>3988</v>
      </c>
      <c r="F4776" s="2" t="s">
        <v>4014</v>
      </c>
      <c r="G4776" s="2">
        <f>IFERROR(VLOOKUP(D4776,Coordenadas!$A$2:$D$5571,3,FALSE),0)</f>
        <v>-6.2105399999999999</v>
      </c>
      <c r="H4776" s="2">
        <f>IFERROR(VLOOKUP(D4776,Coordenadas!$A$2:$D$5571,4,FALSE),0)</f>
        <v>-37.360100000000003</v>
      </c>
      <c r="I4776" s="2" t="s">
        <v>5324</v>
      </c>
      <c r="J4776" s="2">
        <v>1684</v>
      </c>
      <c r="K4776" s="2" t="s">
        <v>5332</v>
      </c>
      <c r="L4776" s="2">
        <f>IFERROR(VLOOKUP(C4776,BOTULISMO!$A$3:$C$19,3,FALSE),0)</f>
        <v>0</v>
      </c>
      <c r="M4776" s="2">
        <f>IFERROR(VLOOKUP(C4776,'LEISHMANIOSE VISCERAL'!$A$4:$C$454,3,FALSE),0)</f>
        <v>0</v>
      </c>
      <c r="N4776" s="2">
        <f>IFERROR(VLOOKUP(C4776,'LEISHMANIOSE TEGUMENTAR'!$A$4:$C$1681,3,FALSE),0)</f>
        <v>0</v>
      </c>
      <c r="O4776" s="2">
        <f>IFERROR(VLOOKUP(C4776,'FEBRE AMARELA'!$A$4:$C$38,3,FALSE),0)</f>
        <v>0</v>
      </c>
      <c r="P4776" s="2">
        <f>IFERROR(VLOOKUP(C4776,DENGUE!$A$5:$C$4097,3,FALSE),0)</f>
        <v>0</v>
      </c>
      <c r="Q4776" s="2">
        <f>IFERROR(VLOOKUP(C4776,'HEPATITE VIRAL'!$A$5:$C$3162,3,FALSE),0)</f>
        <v>0</v>
      </c>
      <c r="R4776" s="2">
        <f>IFERROR(VLOOKUP(C4776,'FEBRE MACULOSA'!$A$5:$C$181,3,FALSE),0)</f>
        <v>0</v>
      </c>
      <c r="S4776" s="2">
        <f>IFERROR(VLOOKUP(C4776,LEPTOSPIROSE!$A$5:$C$1176,3,FALSE),0)</f>
        <v>0</v>
      </c>
      <c r="T4776" s="2">
        <f>IFERROR(VLOOKUP(C4776,'DOENÇA DE CHAGAS'!$A$5:$C$100,3,FALSE),0)</f>
        <v>0</v>
      </c>
      <c r="U4776" s="2">
        <f>IFERROR(VLOOKUP(C4776,'PICADAS DE COBRAS'!$A$6:$C$4645,3,FALSE),0)</f>
        <v>0</v>
      </c>
      <c r="V4776">
        <f>IFERROR(VLOOKUP(C4776,'ZIKA VIRUS'!$A$5:$C$2399,3,FALSE),0)</f>
        <v>0</v>
      </c>
      <c r="W4776">
        <f>IFERROR(VLOOKUP(C4776,'FEBRE TIFÓIDE'!$A$5:$C$46,3,FALSE),0)</f>
        <v>0</v>
      </c>
      <c r="X4776">
        <f>IFERROR(VLOOKUP(C4776,HANTAVIROSE!$A$5:$C$153,3,FALSE),0)</f>
        <v>0</v>
      </c>
      <c r="Y4776">
        <f>IFERROR(VLOOKUP(C4776,MENINGITE!$A$5:$C$447,3,FALSE),0)</f>
        <v>0</v>
      </c>
      <c r="Z4776">
        <f>IFERROR(VLOOKUP(C4776,RAIVA!$A$5:$C$16,3,FALSE),0)</f>
        <v>0</v>
      </c>
    </row>
    <row r="4777" spans="1:26" x14ac:dyDescent="0.3">
      <c r="A4777" s="2" t="s">
        <v>2349</v>
      </c>
      <c r="B4777" s="2" t="s">
        <v>2360</v>
      </c>
      <c r="C4777" s="2">
        <v>320480</v>
      </c>
      <c r="D4777" s="2">
        <v>3204807</v>
      </c>
      <c r="E4777" s="2" t="s">
        <v>2349</v>
      </c>
      <c r="F4777" s="2" t="s">
        <v>2360</v>
      </c>
      <c r="G4777" s="2">
        <f>IFERROR(VLOOKUP(D4777,Coordenadas!$A$2:$D$5571,3,FALSE),0)</f>
        <v>-21.0274</v>
      </c>
      <c r="H4777" s="2">
        <f>IFERROR(VLOOKUP(D4777,Coordenadas!$A$2:$D$5571,4,FALSE),0)</f>
        <v>-41.663600000000002</v>
      </c>
      <c r="I4777" s="2" t="s">
        <v>5325</v>
      </c>
      <c r="J4777" s="2">
        <v>10408</v>
      </c>
      <c r="K4777" s="2" t="s">
        <v>5332</v>
      </c>
      <c r="L4777" s="2">
        <f>IFERROR(VLOOKUP(C4777,BOTULISMO!$A$3:$C$19,3,FALSE),0)</f>
        <v>0</v>
      </c>
      <c r="M4777" s="2">
        <f>IFERROR(VLOOKUP(C4777,'LEISHMANIOSE VISCERAL'!$A$4:$C$454,3,FALSE),0)</f>
        <v>0</v>
      </c>
      <c r="N4777" s="2">
        <f>IFERROR(VLOOKUP(C4777,'LEISHMANIOSE TEGUMENTAR'!$A$4:$C$1681,3,FALSE),0)</f>
        <v>0</v>
      </c>
      <c r="O4777" s="2">
        <f>IFERROR(VLOOKUP(C4777,'FEBRE AMARELA'!$A$4:$C$38,3,FALSE),0)</f>
        <v>0</v>
      </c>
      <c r="P4777" s="2">
        <f>IFERROR(VLOOKUP(C4777,DENGUE!$A$5:$C$4097,3,FALSE),0)</f>
        <v>0</v>
      </c>
      <c r="Q4777" s="2">
        <f>IFERROR(VLOOKUP(C4777,'HEPATITE VIRAL'!$A$5:$C$3162,3,FALSE),0)</f>
        <v>3</v>
      </c>
      <c r="R4777" s="2">
        <f>IFERROR(VLOOKUP(C4777,'FEBRE MACULOSA'!$A$5:$C$181,3,FALSE),0)</f>
        <v>1</v>
      </c>
      <c r="S4777" s="2">
        <f>IFERROR(VLOOKUP(C4777,LEPTOSPIROSE!$A$5:$C$1176,3,FALSE),0)</f>
        <v>0</v>
      </c>
      <c r="T4777" s="2">
        <f>IFERROR(VLOOKUP(C4777,'DOENÇA DE CHAGAS'!$A$5:$C$100,3,FALSE),0)</f>
        <v>0</v>
      </c>
      <c r="U4777" s="2">
        <f>IFERROR(VLOOKUP(C4777,'PICADAS DE COBRAS'!$A$6:$C$4645,3,FALSE),0)</f>
        <v>0</v>
      </c>
      <c r="V4777">
        <f>IFERROR(VLOOKUP(C4777,'ZIKA VIRUS'!$A$5:$C$2399,3,FALSE),0)</f>
        <v>0</v>
      </c>
      <c r="W4777">
        <f>IFERROR(VLOOKUP(C4777,'FEBRE TIFÓIDE'!$A$5:$C$46,3,FALSE),0)</f>
        <v>0</v>
      </c>
      <c r="X4777">
        <f>IFERROR(VLOOKUP(C4777,HANTAVIROSE!$A$5:$C$153,3,FALSE),0)</f>
        <v>0</v>
      </c>
      <c r="Y4777">
        <f>IFERROR(VLOOKUP(C4777,MENINGITE!$A$5:$C$447,3,FALSE),0)</f>
        <v>0</v>
      </c>
      <c r="Z4777">
        <f>IFERROR(VLOOKUP(C4777,RAIVA!$A$5:$C$16,3,FALSE),0)</f>
        <v>0</v>
      </c>
    </row>
    <row r="4778" spans="1:26" x14ac:dyDescent="0.3">
      <c r="A4778" s="2" t="s">
        <v>4178</v>
      </c>
      <c r="B4778" s="2" t="s">
        <v>4203</v>
      </c>
      <c r="C4778" s="2">
        <v>241230</v>
      </c>
      <c r="D4778" s="2">
        <v>2412302</v>
      </c>
      <c r="E4778" s="2" t="s">
        <v>4178</v>
      </c>
      <c r="F4778" s="2" t="s">
        <v>4203</v>
      </c>
      <c r="G4778" s="2">
        <f>IFERROR(VLOOKUP(D4778,Coordenadas!$A$2:$D$5571,3,FALSE),0)</f>
        <v>-6.3108700000000004</v>
      </c>
      <c r="H4778" s="2">
        <f>IFERROR(VLOOKUP(D4778,Coordenadas!$A$2:$D$5571,4,FALSE),0)</f>
        <v>-35.706699999999998</v>
      </c>
      <c r="I4778" s="2" t="s">
        <v>5324</v>
      </c>
      <c r="J4778" s="2">
        <v>12356</v>
      </c>
      <c r="K4778" s="2" t="s">
        <v>5332</v>
      </c>
      <c r="L4778" s="2">
        <f>IFERROR(VLOOKUP(C4778,BOTULISMO!$A$3:$C$19,3,FALSE),0)</f>
        <v>0</v>
      </c>
      <c r="M4778" s="2">
        <f>IFERROR(VLOOKUP(C4778,'LEISHMANIOSE VISCERAL'!$A$4:$C$454,3,FALSE),0)</f>
        <v>0</v>
      </c>
      <c r="N4778" s="2">
        <f>IFERROR(VLOOKUP(C4778,'LEISHMANIOSE TEGUMENTAR'!$A$4:$C$1681,3,FALSE),0)</f>
        <v>0</v>
      </c>
      <c r="O4778" s="2">
        <f>IFERROR(VLOOKUP(C4778,'FEBRE AMARELA'!$A$4:$C$38,3,FALSE),0)</f>
        <v>0</v>
      </c>
      <c r="P4778" s="2">
        <f>IFERROR(VLOOKUP(C4778,DENGUE!$A$5:$C$4097,3,FALSE),0)</f>
        <v>4</v>
      </c>
      <c r="Q4778" s="2">
        <f>IFERROR(VLOOKUP(C4778,'HEPATITE VIRAL'!$A$5:$C$3162,3,FALSE),0)</f>
        <v>0</v>
      </c>
      <c r="R4778" s="2">
        <f>IFERROR(VLOOKUP(C4778,'FEBRE MACULOSA'!$A$5:$C$181,3,FALSE),0)</f>
        <v>0</v>
      </c>
      <c r="S4778" s="2">
        <f>IFERROR(VLOOKUP(C4778,LEPTOSPIROSE!$A$5:$C$1176,3,FALSE),0)</f>
        <v>0</v>
      </c>
      <c r="T4778" s="2">
        <f>IFERROR(VLOOKUP(C4778,'DOENÇA DE CHAGAS'!$A$5:$C$100,3,FALSE),0)</f>
        <v>0</v>
      </c>
      <c r="U4778" s="2">
        <f>IFERROR(VLOOKUP(C4778,'PICADAS DE COBRAS'!$A$6:$C$4645,3,FALSE),0)</f>
        <v>73</v>
      </c>
      <c r="V4778">
        <f>IFERROR(VLOOKUP(C4778,'ZIKA VIRUS'!$A$5:$C$2399,3,FALSE),0)</f>
        <v>30</v>
      </c>
      <c r="W4778">
        <f>IFERROR(VLOOKUP(C4778,'FEBRE TIFÓIDE'!$A$5:$C$46,3,FALSE),0)</f>
        <v>0</v>
      </c>
      <c r="X4778">
        <f>IFERROR(VLOOKUP(C4778,HANTAVIROSE!$A$5:$C$153,3,FALSE),0)</f>
        <v>0</v>
      </c>
      <c r="Y4778">
        <f>IFERROR(VLOOKUP(C4778,MENINGITE!$A$5:$C$447,3,FALSE),0)</f>
        <v>0</v>
      </c>
      <c r="Z4778">
        <f>IFERROR(VLOOKUP(C4778,RAIVA!$A$5:$C$16,3,FALSE),0)</f>
        <v>0</v>
      </c>
    </row>
    <row r="4779" spans="1:26" x14ac:dyDescent="0.3">
      <c r="A4779" s="2" t="s">
        <v>967</v>
      </c>
      <c r="B4779" s="2" t="s">
        <v>1010</v>
      </c>
      <c r="C4779" s="2">
        <v>421670</v>
      </c>
      <c r="D4779" s="2">
        <v>4216701</v>
      </c>
      <c r="E4779" s="2" t="s">
        <v>967</v>
      </c>
      <c r="F4779" s="2" t="s">
        <v>1010</v>
      </c>
      <c r="G4779" s="2">
        <f>IFERROR(VLOOKUP(D4779,Coordenadas!$A$2:$D$5571,3,FALSE),0)</f>
        <v>-26.456099999999999</v>
      </c>
      <c r="H4779" s="2">
        <f>IFERROR(VLOOKUP(D4779,Coordenadas!$A$2:$D$5571,4,FALSE),0)</f>
        <v>-53.4955</v>
      </c>
      <c r="I4779" s="2" t="s">
        <v>5326</v>
      </c>
      <c r="J4779" s="2">
        <v>13684</v>
      </c>
      <c r="K4779" s="2" t="s">
        <v>5332</v>
      </c>
      <c r="L4779" s="2">
        <f>IFERROR(VLOOKUP(C4779,BOTULISMO!$A$3:$C$19,3,FALSE),0)</f>
        <v>0</v>
      </c>
      <c r="M4779" s="2">
        <f>IFERROR(VLOOKUP(C4779,'LEISHMANIOSE VISCERAL'!$A$4:$C$454,3,FALSE),0)</f>
        <v>0</v>
      </c>
      <c r="N4779" s="2">
        <f>IFERROR(VLOOKUP(C4779,'LEISHMANIOSE TEGUMENTAR'!$A$4:$C$1681,3,FALSE),0)</f>
        <v>0</v>
      </c>
      <c r="O4779" s="2">
        <f>IFERROR(VLOOKUP(C4779,'FEBRE AMARELA'!$A$4:$C$38,3,FALSE),0)</f>
        <v>0</v>
      </c>
      <c r="P4779" s="2">
        <f>IFERROR(VLOOKUP(C4779,DENGUE!$A$5:$C$4097,3,FALSE),0)</f>
        <v>21</v>
      </c>
      <c r="Q4779" s="2">
        <f>IFERROR(VLOOKUP(C4779,'HEPATITE VIRAL'!$A$5:$C$3162,3,FALSE),0)</f>
        <v>38</v>
      </c>
      <c r="R4779" s="2">
        <f>IFERROR(VLOOKUP(C4779,'FEBRE MACULOSA'!$A$5:$C$181,3,FALSE),0)</f>
        <v>0</v>
      </c>
      <c r="S4779" s="2">
        <f>IFERROR(VLOOKUP(C4779,LEPTOSPIROSE!$A$5:$C$1176,3,FALSE),0)</f>
        <v>0</v>
      </c>
      <c r="T4779" s="2">
        <f>IFERROR(VLOOKUP(C4779,'DOENÇA DE CHAGAS'!$A$5:$C$100,3,FALSE),0)</f>
        <v>0</v>
      </c>
      <c r="U4779" s="2">
        <f>IFERROR(VLOOKUP(C4779,'PICADAS DE COBRAS'!$A$6:$C$4645,3,FALSE),0)</f>
        <v>76</v>
      </c>
      <c r="V4779">
        <f>IFERROR(VLOOKUP(C4779,'ZIKA VIRUS'!$A$5:$C$2399,3,FALSE),0)</f>
        <v>9</v>
      </c>
      <c r="W4779">
        <f>IFERROR(VLOOKUP(C4779,'FEBRE TIFÓIDE'!$A$5:$C$46,3,FALSE),0)</f>
        <v>0</v>
      </c>
      <c r="X4779">
        <f>IFERROR(VLOOKUP(C4779,HANTAVIROSE!$A$5:$C$153,3,FALSE),0)</f>
        <v>1</v>
      </c>
      <c r="Y4779">
        <f>IFERROR(VLOOKUP(C4779,MENINGITE!$A$5:$C$447,3,FALSE),0)</f>
        <v>0</v>
      </c>
      <c r="Z4779">
        <f>IFERROR(VLOOKUP(C4779,RAIVA!$A$5:$C$16,3,FALSE),0)</f>
        <v>0</v>
      </c>
    </row>
    <row r="4780" spans="1:26" x14ac:dyDescent="0.3">
      <c r="A4780" s="2" t="s">
        <v>967</v>
      </c>
      <c r="B4780" s="2" t="s">
        <v>1009</v>
      </c>
      <c r="C4780" s="2">
        <v>421680</v>
      </c>
      <c r="D4780" s="2">
        <v>4216800</v>
      </c>
      <c r="E4780" s="2" t="s">
        <v>967</v>
      </c>
      <c r="F4780" s="2" t="s">
        <v>1009</v>
      </c>
      <c r="G4780" s="2">
        <f>IFERROR(VLOOKUP(D4780,Coordenadas!$A$2:$D$5571,3,FALSE),0)</f>
        <v>-27.6602</v>
      </c>
      <c r="H4780" s="2">
        <f>IFERROR(VLOOKUP(D4780,Coordenadas!$A$2:$D$5571,4,FALSE),0)</f>
        <v>-50.573300000000003</v>
      </c>
      <c r="I4780" s="2" t="s">
        <v>5326</v>
      </c>
      <c r="J4780" s="2">
        <v>9273</v>
      </c>
      <c r="K4780" s="2" t="s">
        <v>5332</v>
      </c>
      <c r="L4780" s="2">
        <f>IFERROR(VLOOKUP(C4780,BOTULISMO!$A$3:$C$19,3,FALSE),0)</f>
        <v>0</v>
      </c>
      <c r="M4780" s="2">
        <f>IFERROR(VLOOKUP(C4780,'LEISHMANIOSE VISCERAL'!$A$4:$C$454,3,FALSE),0)</f>
        <v>0</v>
      </c>
      <c r="N4780" s="2">
        <f>IFERROR(VLOOKUP(C4780,'LEISHMANIOSE TEGUMENTAR'!$A$4:$C$1681,3,FALSE),0)</f>
        <v>0</v>
      </c>
      <c r="O4780" s="2">
        <f>IFERROR(VLOOKUP(C4780,'FEBRE AMARELA'!$A$4:$C$38,3,FALSE),0)</f>
        <v>0</v>
      </c>
      <c r="P4780" s="2">
        <f>IFERROR(VLOOKUP(C4780,DENGUE!$A$5:$C$4097,3,FALSE),0)</f>
        <v>0</v>
      </c>
      <c r="Q4780" s="2">
        <f>IFERROR(VLOOKUP(C4780,'HEPATITE VIRAL'!$A$5:$C$3162,3,FALSE),0)</f>
        <v>0</v>
      </c>
      <c r="R4780" s="2">
        <f>IFERROR(VLOOKUP(C4780,'FEBRE MACULOSA'!$A$5:$C$181,3,FALSE),0)</f>
        <v>0</v>
      </c>
      <c r="S4780" s="2">
        <f>IFERROR(VLOOKUP(C4780,LEPTOSPIROSE!$A$5:$C$1176,3,FALSE),0)</f>
        <v>0</v>
      </c>
      <c r="T4780" s="2">
        <f>IFERROR(VLOOKUP(C4780,'DOENÇA DE CHAGAS'!$A$5:$C$100,3,FALSE),0)</f>
        <v>0</v>
      </c>
      <c r="U4780" s="2">
        <f>IFERROR(VLOOKUP(C4780,'PICADAS DE COBRAS'!$A$6:$C$4645,3,FALSE),0)</f>
        <v>26</v>
      </c>
      <c r="V4780">
        <f>IFERROR(VLOOKUP(C4780,'ZIKA VIRUS'!$A$5:$C$2399,3,FALSE),0)</f>
        <v>0</v>
      </c>
      <c r="W4780">
        <f>IFERROR(VLOOKUP(C4780,'FEBRE TIFÓIDE'!$A$5:$C$46,3,FALSE),0)</f>
        <v>0</v>
      </c>
      <c r="X4780">
        <f>IFERROR(VLOOKUP(C4780,HANTAVIROSE!$A$5:$C$153,3,FALSE),0)</f>
        <v>0</v>
      </c>
      <c r="Y4780">
        <f>IFERROR(VLOOKUP(C4780,MENINGITE!$A$5:$C$447,3,FALSE),0)</f>
        <v>0</v>
      </c>
      <c r="Z4780">
        <f>IFERROR(VLOOKUP(C4780,RAIVA!$A$5:$C$16,3,FALSE),0)</f>
        <v>0</v>
      </c>
    </row>
    <row r="4781" spans="1:26" x14ac:dyDescent="0.3">
      <c r="A4781" s="2" t="s">
        <v>4490</v>
      </c>
      <c r="B4781" s="2" t="s">
        <v>2529</v>
      </c>
      <c r="C4781" s="2">
        <v>221005</v>
      </c>
      <c r="D4781" s="2">
        <v>2210052</v>
      </c>
      <c r="E4781" s="2" t="s">
        <v>4490</v>
      </c>
      <c r="F4781" s="2" t="s">
        <v>2529</v>
      </c>
      <c r="G4781" s="2">
        <f>IFERROR(VLOOKUP(D4781,Coordenadas!$A$2:$D$5571,3,FALSE),0)</f>
        <v>-3.8141099999999999</v>
      </c>
      <c r="H4781" s="2">
        <f>IFERROR(VLOOKUP(D4781,Coordenadas!$A$2:$D$5571,4,FALSE),0)</f>
        <v>-41.830800000000004</v>
      </c>
      <c r="I4781" s="2" t="s">
        <v>5324</v>
      </c>
      <c r="J4781" s="2">
        <v>5148</v>
      </c>
      <c r="K4781" s="2" t="s">
        <v>5332</v>
      </c>
      <c r="L4781" s="2">
        <f>IFERROR(VLOOKUP(C4781,BOTULISMO!$A$3:$C$19,3,FALSE),0)</f>
        <v>0</v>
      </c>
      <c r="M4781" s="2">
        <f>IFERROR(VLOOKUP(C4781,'LEISHMANIOSE VISCERAL'!$A$4:$C$454,3,FALSE),0)</f>
        <v>0</v>
      </c>
      <c r="N4781" s="2">
        <f>IFERROR(VLOOKUP(C4781,'LEISHMANIOSE TEGUMENTAR'!$A$4:$C$1681,3,FALSE),0)</f>
        <v>0</v>
      </c>
      <c r="O4781" s="2">
        <f>IFERROR(VLOOKUP(C4781,'FEBRE AMARELA'!$A$4:$C$38,3,FALSE),0)</f>
        <v>0</v>
      </c>
      <c r="P4781" s="2">
        <f>IFERROR(VLOOKUP(C4781,DENGUE!$A$5:$C$4097,3,FALSE),0)</f>
        <v>2</v>
      </c>
      <c r="Q4781" s="2">
        <f>IFERROR(VLOOKUP(C4781,'HEPATITE VIRAL'!$A$5:$C$3162,3,FALSE),0)</f>
        <v>0</v>
      </c>
      <c r="R4781" s="2">
        <f>IFERROR(VLOOKUP(C4781,'FEBRE MACULOSA'!$A$5:$C$181,3,FALSE),0)</f>
        <v>0</v>
      </c>
      <c r="S4781" s="2">
        <f>IFERROR(VLOOKUP(C4781,LEPTOSPIROSE!$A$5:$C$1176,3,FALSE),0)</f>
        <v>0</v>
      </c>
      <c r="T4781" s="2">
        <f>IFERROR(VLOOKUP(C4781,'DOENÇA DE CHAGAS'!$A$5:$C$100,3,FALSE),0)</f>
        <v>0</v>
      </c>
      <c r="U4781" s="2">
        <f>IFERROR(VLOOKUP(C4781,'PICADAS DE COBRAS'!$A$6:$C$4645,3,FALSE),0)</f>
        <v>0</v>
      </c>
      <c r="V4781">
        <f>IFERROR(VLOOKUP(C4781,'ZIKA VIRUS'!$A$5:$C$2399,3,FALSE),0)</f>
        <v>0</v>
      </c>
      <c r="W4781">
        <f>IFERROR(VLOOKUP(C4781,'FEBRE TIFÓIDE'!$A$5:$C$46,3,FALSE),0)</f>
        <v>0</v>
      </c>
      <c r="X4781">
        <f>IFERROR(VLOOKUP(C4781,HANTAVIROSE!$A$5:$C$153,3,FALSE),0)</f>
        <v>0</v>
      </c>
      <c r="Y4781">
        <f>IFERROR(VLOOKUP(C4781,MENINGITE!$A$5:$C$447,3,FALSE),0)</f>
        <v>0</v>
      </c>
      <c r="Z4781">
        <f>IFERROR(VLOOKUP(C4781,RAIVA!$A$5:$C$16,3,FALSE),0)</f>
        <v>0</v>
      </c>
    </row>
    <row r="4782" spans="1:26" x14ac:dyDescent="0.3">
      <c r="A4782" s="2" t="s">
        <v>2425</v>
      </c>
      <c r="B4782" s="2" t="s">
        <v>2529</v>
      </c>
      <c r="C4782" s="2">
        <v>316330</v>
      </c>
      <c r="D4782" s="2">
        <v>3163300</v>
      </c>
      <c r="E4782" s="2" t="s">
        <v>2425</v>
      </c>
      <c r="F4782" s="2" t="s">
        <v>2529</v>
      </c>
      <c r="G4782" s="2">
        <f>IFERROR(VLOOKUP(D4782,Coordenadas!$A$2:$D$5571,3,FALSE),0)</f>
        <v>-18.479299999999999</v>
      </c>
      <c r="H4782" s="2">
        <f>IFERROR(VLOOKUP(D4782,Coordenadas!$A$2:$D$5571,4,FALSE),0)</f>
        <v>-41.390700000000002</v>
      </c>
      <c r="I4782" s="2" t="s">
        <v>5325</v>
      </c>
      <c r="J4782" s="2">
        <v>3834</v>
      </c>
      <c r="K4782" s="2" t="s">
        <v>5332</v>
      </c>
      <c r="L4782" s="2">
        <f>IFERROR(VLOOKUP(C4782,BOTULISMO!$A$3:$C$19,3,FALSE),0)</f>
        <v>0</v>
      </c>
      <c r="M4782" s="2">
        <f>IFERROR(VLOOKUP(C4782,'LEISHMANIOSE VISCERAL'!$A$4:$C$454,3,FALSE),0)</f>
        <v>0</v>
      </c>
      <c r="N4782" s="2">
        <f>IFERROR(VLOOKUP(C4782,'LEISHMANIOSE TEGUMENTAR'!$A$4:$C$1681,3,FALSE),0)</f>
        <v>0</v>
      </c>
      <c r="O4782" s="2">
        <f>IFERROR(VLOOKUP(C4782,'FEBRE AMARELA'!$A$4:$C$38,3,FALSE),0)</f>
        <v>0</v>
      </c>
      <c r="P4782" s="2">
        <f>IFERROR(VLOOKUP(C4782,DENGUE!$A$5:$C$4097,3,FALSE),0)</f>
        <v>30</v>
      </c>
      <c r="Q4782" s="2">
        <f>IFERROR(VLOOKUP(C4782,'HEPATITE VIRAL'!$A$5:$C$3162,3,FALSE),0)</f>
        <v>0</v>
      </c>
      <c r="R4782" s="2">
        <f>IFERROR(VLOOKUP(C4782,'FEBRE MACULOSA'!$A$5:$C$181,3,FALSE),0)</f>
        <v>0</v>
      </c>
      <c r="S4782" s="2">
        <f>IFERROR(VLOOKUP(C4782,LEPTOSPIROSE!$A$5:$C$1176,3,FALSE),0)</f>
        <v>0</v>
      </c>
      <c r="T4782" s="2">
        <f>IFERROR(VLOOKUP(C4782,'DOENÇA DE CHAGAS'!$A$5:$C$100,3,FALSE),0)</f>
        <v>0</v>
      </c>
      <c r="U4782" s="2">
        <f>IFERROR(VLOOKUP(C4782,'PICADAS DE COBRAS'!$A$6:$C$4645,3,FALSE),0)</f>
        <v>21</v>
      </c>
      <c r="V4782">
        <f>IFERROR(VLOOKUP(C4782,'ZIKA VIRUS'!$A$5:$C$2399,3,FALSE),0)</f>
        <v>0</v>
      </c>
      <c r="W4782">
        <f>IFERROR(VLOOKUP(C4782,'FEBRE TIFÓIDE'!$A$5:$C$46,3,FALSE),0)</f>
        <v>0</v>
      </c>
      <c r="X4782">
        <f>IFERROR(VLOOKUP(C4782,HANTAVIROSE!$A$5:$C$153,3,FALSE),0)</f>
        <v>0</v>
      </c>
      <c r="Y4782">
        <f>IFERROR(VLOOKUP(C4782,MENINGITE!$A$5:$C$447,3,FALSE),0)</f>
        <v>0</v>
      </c>
      <c r="Z4782">
        <f>IFERROR(VLOOKUP(C4782,RAIVA!$A$5:$C$16,3,FALSE),0)</f>
        <v>0</v>
      </c>
    </row>
    <row r="4783" spans="1:26" x14ac:dyDescent="0.3">
      <c r="A4783" s="2" t="s">
        <v>3816</v>
      </c>
      <c r="B4783" s="2" t="s">
        <v>3843</v>
      </c>
      <c r="C4783" s="2">
        <v>261360</v>
      </c>
      <c r="D4783" s="2">
        <v>2613602</v>
      </c>
      <c r="E4783" s="2" t="s">
        <v>3816</v>
      </c>
      <c r="F4783" s="2" t="s">
        <v>3843</v>
      </c>
      <c r="G4783" s="2">
        <f>IFERROR(VLOOKUP(D4783,Coordenadas!$A$2:$D$5571,3,FALSE),0)</f>
        <v>-7.4694500000000001</v>
      </c>
      <c r="H4783" s="2">
        <f>IFERROR(VLOOKUP(D4783,Coordenadas!$A$2:$D$5571,4,FALSE),0)</f>
        <v>-37.274000000000001</v>
      </c>
      <c r="I4783" s="2" t="s">
        <v>5324</v>
      </c>
      <c r="J4783" s="2">
        <v>31829</v>
      </c>
      <c r="K4783" s="2" t="s">
        <v>5330</v>
      </c>
      <c r="L4783" s="2">
        <f>IFERROR(VLOOKUP(C4783,BOTULISMO!$A$3:$C$19,3,FALSE),0)</f>
        <v>0</v>
      </c>
      <c r="M4783" s="2">
        <f>IFERROR(VLOOKUP(C4783,'LEISHMANIOSE VISCERAL'!$A$4:$C$454,3,FALSE),0)</f>
        <v>0</v>
      </c>
      <c r="N4783" s="2">
        <f>IFERROR(VLOOKUP(C4783,'LEISHMANIOSE TEGUMENTAR'!$A$4:$C$1681,3,FALSE),0)</f>
        <v>0</v>
      </c>
      <c r="O4783" s="2">
        <f>IFERROR(VLOOKUP(C4783,'FEBRE AMARELA'!$A$4:$C$38,3,FALSE),0)</f>
        <v>0</v>
      </c>
      <c r="P4783" s="2">
        <f>IFERROR(VLOOKUP(C4783,DENGUE!$A$5:$C$4097,3,FALSE),0)</f>
        <v>29</v>
      </c>
      <c r="Q4783" s="2">
        <f>IFERROR(VLOOKUP(C4783,'HEPATITE VIRAL'!$A$5:$C$3162,3,FALSE),0)</f>
        <v>1</v>
      </c>
      <c r="R4783" s="2">
        <f>IFERROR(VLOOKUP(C4783,'FEBRE MACULOSA'!$A$5:$C$181,3,FALSE),0)</f>
        <v>0</v>
      </c>
      <c r="S4783" s="2">
        <f>IFERROR(VLOOKUP(C4783,LEPTOSPIROSE!$A$5:$C$1176,3,FALSE),0)</f>
        <v>0</v>
      </c>
      <c r="T4783" s="2">
        <f>IFERROR(VLOOKUP(C4783,'DOENÇA DE CHAGAS'!$A$5:$C$100,3,FALSE),0)</f>
        <v>0</v>
      </c>
      <c r="U4783" s="2">
        <f>IFERROR(VLOOKUP(C4783,'PICADAS DE COBRAS'!$A$6:$C$4645,3,FALSE),0)</f>
        <v>8</v>
      </c>
      <c r="V4783">
        <f>IFERROR(VLOOKUP(C4783,'ZIKA VIRUS'!$A$5:$C$2399,3,FALSE),0)</f>
        <v>3</v>
      </c>
      <c r="W4783">
        <f>IFERROR(VLOOKUP(C4783,'FEBRE TIFÓIDE'!$A$5:$C$46,3,FALSE),0)</f>
        <v>0</v>
      </c>
      <c r="X4783">
        <f>IFERROR(VLOOKUP(C4783,HANTAVIROSE!$A$5:$C$153,3,FALSE),0)</f>
        <v>0</v>
      </c>
      <c r="Y4783">
        <f>IFERROR(VLOOKUP(C4783,MENINGITE!$A$5:$C$447,3,FALSE),0)</f>
        <v>0</v>
      </c>
      <c r="Z4783">
        <f>IFERROR(VLOOKUP(C4783,RAIVA!$A$5:$C$16,3,FALSE),0)</f>
        <v>0</v>
      </c>
    </row>
    <row r="4784" spans="1:26" x14ac:dyDescent="0.3">
      <c r="A4784" s="2" t="s">
        <v>2425</v>
      </c>
      <c r="B4784" s="2" t="s">
        <v>2528</v>
      </c>
      <c r="C4784" s="2">
        <v>316340</v>
      </c>
      <c r="D4784" s="2">
        <v>3163409</v>
      </c>
      <c r="E4784" s="2" t="s">
        <v>2425</v>
      </c>
      <c r="F4784" s="2" t="s">
        <v>2528</v>
      </c>
      <c r="G4784" s="2">
        <f>IFERROR(VLOOKUP(D4784,Coordenadas!$A$2:$D$5571,3,FALSE),0)</f>
        <v>-19.921399999999998</v>
      </c>
      <c r="H4784" s="2">
        <f>IFERROR(VLOOKUP(D4784,Coordenadas!$A$2:$D$5571,4,FALSE),0)</f>
        <v>-42.703499999999998</v>
      </c>
      <c r="I4784" s="2" t="s">
        <v>5325</v>
      </c>
      <c r="J4784" s="2">
        <v>5636</v>
      </c>
      <c r="K4784" s="2" t="s">
        <v>5332</v>
      </c>
      <c r="L4784" s="2">
        <f>IFERROR(VLOOKUP(C4784,BOTULISMO!$A$3:$C$19,3,FALSE),0)</f>
        <v>0</v>
      </c>
      <c r="M4784" s="2">
        <f>IFERROR(VLOOKUP(C4784,'LEISHMANIOSE VISCERAL'!$A$4:$C$454,3,FALSE),0)</f>
        <v>0</v>
      </c>
      <c r="N4784" s="2">
        <f>IFERROR(VLOOKUP(C4784,'LEISHMANIOSE TEGUMENTAR'!$A$4:$C$1681,3,FALSE),0)</f>
        <v>0</v>
      </c>
      <c r="O4784" s="2">
        <f>IFERROR(VLOOKUP(C4784,'FEBRE AMARELA'!$A$4:$C$38,3,FALSE),0)</f>
        <v>0</v>
      </c>
      <c r="P4784" s="2">
        <f>IFERROR(VLOOKUP(C4784,DENGUE!$A$5:$C$4097,3,FALSE),0)</f>
        <v>144</v>
      </c>
      <c r="Q4784" s="2">
        <f>IFERROR(VLOOKUP(C4784,'HEPATITE VIRAL'!$A$5:$C$3162,3,FALSE),0)</f>
        <v>1</v>
      </c>
      <c r="R4784" s="2">
        <f>IFERROR(VLOOKUP(C4784,'FEBRE MACULOSA'!$A$5:$C$181,3,FALSE),0)</f>
        <v>0</v>
      </c>
      <c r="S4784" s="2">
        <f>IFERROR(VLOOKUP(C4784,LEPTOSPIROSE!$A$5:$C$1176,3,FALSE),0)</f>
        <v>0</v>
      </c>
      <c r="T4784" s="2">
        <f>IFERROR(VLOOKUP(C4784,'DOENÇA DE CHAGAS'!$A$5:$C$100,3,FALSE),0)</f>
        <v>0</v>
      </c>
      <c r="U4784" s="2">
        <f>IFERROR(VLOOKUP(C4784,'PICADAS DE COBRAS'!$A$6:$C$4645,3,FALSE),0)</f>
        <v>69</v>
      </c>
      <c r="V4784">
        <f>IFERROR(VLOOKUP(C4784,'ZIKA VIRUS'!$A$5:$C$2399,3,FALSE),0)</f>
        <v>0</v>
      </c>
      <c r="W4784">
        <f>IFERROR(VLOOKUP(C4784,'FEBRE TIFÓIDE'!$A$5:$C$46,3,FALSE),0)</f>
        <v>0</v>
      </c>
      <c r="X4784">
        <f>IFERROR(VLOOKUP(C4784,HANTAVIROSE!$A$5:$C$153,3,FALSE),0)</f>
        <v>0</v>
      </c>
      <c r="Y4784">
        <f>IFERROR(VLOOKUP(C4784,MENINGITE!$A$5:$C$447,3,FALSE),0)</f>
        <v>0</v>
      </c>
      <c r="Z4784">
        <f>IFERROR(VLOOKUP(C4784,RAIVA!$A$5:$C$16,3,FALSE),0)</f>
        <v>0</v>
      </c>
    </row>
    <row r="4785" spans="1:26" x14ac:dyDescent="0.3">
      <c r="A4785" s="2" t="s">
        <v>470</v>
      </c>
      <c r="B4785" s="2" t="s">
        <v>575</v>
      </c>
      <c r="C4785" s="2">
        <v>431846</v>
      </c>
      <c r="D4785" s="2">
        <v>4318465</v>
      </c>
      <c r="E4785" s="2" t="s">
        <v>470</v>
      </c>
      <c r="F4785" s="2" t="s">
        <v>575</v>
      </c>
      <c r="G4785" s="2">
        <f>IFERROR(VLOOKUP(D4785,Coordenadas!$A$2:$D$5571,3,FALSE),0)</f>
        <v>-29.052</v>
      </c>
      <c r="H4785" s="2">
        <f>IFERROR(VLOOKUP(D4785,Coordenadas!$A$2:$D$5571,4,FALSE),0)</f>
        <v>-52.295000000000002</v>
      </c>
      <c r="I4785" s="2" t="s">
        <v>5326</v>
      </c>
      <c r="J4785" s="2">
        <v>2204</v>
      </c>
      <c r="K4785" s="2" t="s">
        <v>5332</v>
      </c>
      <c r="L4785" s="2">
        <f>IFERROR(VLOOKUP(C4785,BOTULISMO!$A$3:$C$19,3,FALSE),0)</f>
        <v>0</v>
      </c>
      <c r="M4785" s="2">
        <f>IFERROR(VLOOKUP(C4785,'LEISHMANIOSE VISCERAL'!$A$4:$C$454,3,FALSE),0)</f>
        <v>0</v>
      </c>
      <c r="N4785" s="2">
        <f>IFERROR(VLOOKUP(C4785,'LEISHMANIOSE TEGUMENTAR'!$A$4:$C$1681,3,FALSE),0)</f>
        <v>0</v>
      </c>
      <c r="O4785" s="2">
        <f>IFERROR(VLOOKUP(C4785,'FEBRE AMARELA'!$A$4:$C$38,3,FALSE),0)</f>
        <v>0</v>
      </c>
      <c r="P4785" s="2">
        <f>IFERROR(VLOOKUP(C4785,DENGUE!$A$5:$C$4097,3,FALSE),0)</f>
        <v>0</v>
      </c>
      <c r="Q4785" s="2">
        <f>IFERROR(VLOOKUP(C4785,'HEPATITE VIRAL'!$A$5:$C$3162,3,FALSE),0)</f>
        <v>1</v>
      </c>
      <c r="R4785" s="2">
        <f>IFERROR(VLOOKUP(C4785,'FEBRE MACULOSA'!$A$5:$C$181,3,FALSE),0)</f>
        <v>0</v>
      </c>
      <c r="S4785" s="2">
        <f>IFERROR(VLOOKUP(C4785,LEPTOSPIROSE!$A$5:$C$1176,3,FALSE),0)</f>
        <v>0</v>
      </c>
      <c r="T4785" s="2">
        <f>IFERROR(VLOOKUP(C4785,'DOENÇA DE CHAGAS'!$A$5:$C$100,3,FALSE),0)</f>
        <v>0</v>
      </c>
      <c r="U4785" s="2">
        <f>IFERROR(VLOOKUP(C4785,'PICADAS DE COBRAS'!$A$6:$C$4645,3,FALSE),0)</f>
        <v>7</v>
      </c>
      <c r="V4785">
        <f>IFERROR(VLOOKUP(C4785,'ZIKA VIRUS'!$A$5:$C$2399,3,FALSE),0)</f>
        <v>0</v>
      </c>
      <c r="W4785">
        <f>IFERROR(VLOOKUP(C4785,'FEBRE TIFÓIDE'!$A$5:$C$46,3,FALSE),0)</f>
        <v>0</v>
      </c>
      <c r="X4785">
        <f>IFERROR(VLOOKUP(C4785,HANTAVIROSE!$A$5:$C$153,3,FALSE),0)</f>
        <v>0</v>
      </c>
      <c r="Y4785">
        <f>IFERROR(VLOOKUP(C4785,MENINGITE!$A$5:$C$447,3,FALSE),0)</f>
        <v>0</v>
      </c>
      <c r="Z4785">
        <f>IFERROR(VLOOKUP(C4785,RAIVA!$A$5:$C$16,3,FALSE),0)</f>
        <v>0</v>
      </c>
    </row>
    <row r="4786" spans="1:26" x14ac:dyDescent="0.3">
      <c r="A4786" s="2" t="s">
        <v>470</v>
      </c>
      <c r="B4786" s="2" t="s">
        <v>574</v>
      </c>
      <c r="C4786" s="2">
        <v>431848</v>
      </c>
      <c r="D4786" s="2">
        <v>4318481</v>
      </c>
      <c r="E4786" s="2" t="s">
        <v>470</v>
      </c>
      <c r="F4786" s="2" t="s">
        <v>574</v>
      </c>
      <c r="G4786" s="2">
        <f>IFERROR(VLOOKUP(D4786,Coordenadas!$A$2:$D$5571,3,FALSE),0)</f>
        <v>-29.527999999999999</v>
      </c>
      <c r="H4786" s="2">
        <f>IFERROR(VLOOKUP(D4786,Coordenadas!$A$2:$D$5571,4,FALSE),0)</f>
        <v>-51.244999999999997</v>
      </c>
      <c r="I4786" s="2" t="s">
        <v>5326</v>
      </c>
      <c r="J4786" s="2">
        <v>4094</v>
      </c>
      <c r="K4786" s="2" t="s">
        <v>5332</v>
      </c>
      <c r="L4786" s="2">
        <f>IFERROR(VLOOKUP(C4786,BOTULISMO!$A$3:$C$19,3,FALSE),0)</f>
        <v>0</v>
      </c>
      <c r="M4786" s="2">
        <f>IFERROR(VLOOKUP(C4786,'LEISHMANIOSE VISCERAL'!$A$4:$C$454,3,FALSE),0)</f>
        <v>0</v>
      </c>
      <c r="N4786" s="2">
        <f>IFERROR(VLOOKUP(C4786,'LEISHMANIOSE TEGUMENTAR'!$A$4:$C$1681,3,FALSE),0)</f>
        <v>0</v>
      </c>
      <c r="O4786" s="2">
        <f>IFERROR(VLOOKUP(C4786,'FEBRE AMARELA'!$A$4:$C$38,3,FALSE),0)</f>
        <v>0</v>
      </c>
      <c r="P4786" s="2">
        <f>IFERROR(VLOOKUP(C4786,DENGUE!$A$5:$C$4097,3,FALSE),0)</f>
        <v>0</v>
      </c>
      <c r="Q4786" s="2">
        <f>IFERROR(VLOOKUP(C4786,'HEPATITE VIRAL'!$A$5:$C$3162,3,FALSE),0)</f>
        <v>1</v>
      </c>
      <c r="R4786" s="2">
        <f>IFERROR(VLOOKUP(C4786,'FEBRE MACULOSA'!$A$5:$C$181,3,FALSE),0)</f>
        <v>0</v>
      </c>
      <c r="S4786" s="2">
        <f>IFERROR(VLOOKUP(C4786,LEPTOSPIROSE!$A$5:$C$1176,3,FALSE),0)</f>
        <v>10</v>
      </c>
      <c r="T4786" s="2">
        <f>IFERROR(VLOOKUP(C4786,'DOENÇA DE CHAGAS'!$A$5:$C$100,3,FALSE),0)</f>
        <v>0</v>
      </c>
      <c r="U4786" s="2">
        <f>IFERROR(VLOOKUP(C4786,'PICADAS DE COBRAS'!$A$6:$C$4645,3,FALSE),0)</f>
        <v>2</v>
      </c>
      <c r="V4786">
        <f>IFERROR(VLOOKUP(C4786,'ZIKA VIRUS'!$A$5:$C$2399,3,FALSE),0)</f>
        <v>0</v>
      </c>
      <c r="W4786">
        <f>IFERROR(VLOOKUP(C4786,'FEBRE TIFÓIDE'!$A$5:$C$46,3,FALSE),0)</f>
        <v>0</v>
      </c>
      <c r="X4786">
        <f>IFERROR(VLOOKUP(C4786,HANTAVIROSE!$A$5:$C$153,3,FALSE),0)</f>
        <v>0</v>
      </c>
      <c r="Y4786">
        <f>IFERROR(VLOOKUP(C4786,MENINGITE!$A$5:$C$447,3,FALSE),0)</f>
        <v>0</v>
      </c>
      <c r="Z4786">
        <f>IFERROR(VLOOKUP(C4786,RAIVA!$A$5:$C$16,3,FALSE),0)</f>
        <v>0</v>
      </c>
    </row>
    <row r="4787" spans="1:26" x14ac:dyDescent="0.3">
      <c r="A4787" s="2" t="s">
        <v>470</v>
      </c>
      <c r="B4787" s="2" t="s">
        <v>573</v>
      </c>
      <c r="C4787" s="2">
        <v>431849</v>
      </c>
      <c r="D4787" s="2">
        <v>4318499</v>
      </c>
      <c r="E4787" s="2" t="s">
        <v>470</v>
      </c>
      <c r="F4787" s="2" t="s">
        <v>573</v>
      </c>
      <c r="G4787" s="2">
        <f>IFERROR(VLOOKUP(D4787,Coordenadas!$A$2:$D$5571,3,FALSE),0)</f>
        <v>-27.725100000000001</v>
      </c>
      <c r="H4787" s="2">
        <f>IFERROR(VLOOKUP(D4787,Coordenadas!$A$2:$D$5571,4,FALSE),0)</f>
        <v>-54.127499999999998</v>
      </c>
      <c r="I4787" s="2" t="s">
        <v>5326</v>
      </c>
      <c r="J4787" s="2">
        <v>2200</v>
      </c>
      <c r="K4787" s="2" t="s">
        <v>5332</v>
      </c>
      <c r="L4787" s="2">
        <f>IFERROR(VLOOKUP(C4787,BOTULISMO!$A$3:$C$19,3,FALSE),0)</f>
        <v>0</v>
      </c>
      <c r="M4787" s="2">
        <f>IFERROR(VLOOKUP(C4787,'LEISHMANIOSE VISCERAL'!$A$4:$C$454,3,FALSE),0)</f>
        <v>0</v>
      </c>
      <c r="N4787" s="2">
        <f>IFERROR(VLOOKUP(C4787,'LEISHMANIOSE TEGUMENTAR'!$A$4:$C$1681,3,FALSE),0)</f>
        <v>0</v>
      </c>
      <c r="O4787" s="2">
        <f>IFERROR(VLOOKUP(C4787,'FEBRE AMARELA'!$A$4:$C$38,3,FALSE),0)</f>
        <v>0</v>
      </c>
      <c r="P4787" s="2">
        <f>IFERROR(VLOOKUP(C4787,DENGUE!$A$5:$C$4097,3,FALSE),0)</f>
        <v>2</v>
      </c>
      <c r="Q4787" s="2">
        <f>IFERROR(VLOOKUP(C4787,'HEPATITE VIRAL'!$A$5:$C$3162,3,FALSE),0)</f>
        <v>1</v>
      </c>
      <c r="R4787" s="2">
        <f>IFERROR(VLOOKUP(C4787,'FEBRE MACULOSA'!$A$5:$C$181,3,FALSE),0)</f>
        <v>0</v>
      </c>
      <c r="S4787" s="2">
        <f>IFERROR(VLOOKUP(C4787,LEPTOSPIROSE!$A$5:$C$1176,3,FALSE),0)</f>
        <v>3</v>
      </c>
      <c r="T4787" s="2">
        <f>IFERROR(VLOOKUP(C4787,'DOENÇA DE CHAGAS'!$A$5:$C$100,3,FALSE),0)</f>
        <v>0</v>
      </c>
      <c r="U4787" s="2">
        <f>IFERROR(VLOOKUP(C4787,'PICADAS DE COBRAS'!$A$6:$C$4645,3,FALSE),0)</f>
        <v>1</v>
      </c>
      <c r="V4787">
        <f>IFERROR(VLOOKUP(C4787,'ZIKA VIRUS'!$A$5:$C$2399,3,FALSE),0)</f>
        <v>0</v>
      </c>
      <c r="W4787">
        <f>IFERROR(VLOOKUP(C4787,'FEBRE TIFÓIDE'!$A$5:$C$46,3,FALSE),0)</f>
        <v>0</v>
      </c>
      <c r="X4787">
        <f>IFERROR(VLOOKUP(C4787,HANTAVIROSE!$A$5:$C$153,3,FALSE),0)</f>
        <v>0</v>
      </c>
      <c r="Y4787">
        <f>IFERROR(VLOOKUP(C4787,MENINGITE!$A$5:$C$447,3,FALSE),0)</f>
        <v>0</v>
      </c>
      <c r="Z4787">
        <f>IFERROR(VLOOKUP(C4787,RAIVA!$A$5:$C$16,3,FALSE),0)</f>
        <v>0</v>
      </c>
    </row>
    <row r="4788" spans="1:26" x14ac:dyDescent="0.3">
      <c r="A4788" s="2" t="s">
        <v>3257</v>
      </c>
      <c r="B4788" s="2" t="s">
        <v>3309</v>
      </c>
      <c r="C4788" s="2">
        <v>292937</v>
      </c>
      <c r="D4788" s="2">
        <v>2929370</v>
      </c>
      <c r="E4788" s="2" t="s">
        <v>3257</v>
      </c>
      <c r="F4788" s="2" t="s">
        <v>3309</v>
      </c>
      <c r="G4788" s="2">
        <f>IFERROR(VLOOKUP(D4788,Coordenadas!$A$2:$D$5571,3,FALSE),0)</f>
        <v>-11.4137</v>
      </c>
      <c r="H4788" s="2">
        <f>IFERROR(VLOOKUP(D4788,Coordenadas!$A$2:$D$5571,4,FALSE),0)</f>
        <v>-39.866900000000001</v>
      </c>
      <c r="I4788" s="2" t="s">
        <v>5324</v>
      </c>
      <c r="J4788" s="2">
        <v>10180</v>
      </c>
      <c r="K4788" s="2" t="s">
        <v>5332</v>
      </c>
      <c r="L4788" s="2">
        <f>IFERROR(VLOOKUP(C4788,BOTULISMO!$A$3:$C$19,3,FALSE),0)</f>
        <v>0</v>
      </c>
      <c r="M4788" s="2">
        <f>IFERROR(VLOOKUP(C4788,'LEISHMANIOSE VISCERAL'!$A$4:$C$454,3,FALSE),0)</f>
        <v>0</v>
      </c>
      <c r="N4788" s="2">
        <f>IFERROR(VLOOKUP(C4788,'LEISHMANIOSE TEGUMENTAR'!$A$4:$C$1681,3,FALSE),0)</f>
        <v>0</v>
      </c>
      <c r="O4788" s="2">
        <f>IFERROR(VLOOKUP(C4788,'FEBRE AMARELA'!$A$4:$C$38,3,FALSE),0)</f>
        <v>0</v>
      </c>
      <c r="P4788" s="2">
        <f>IFERROR(VLOOKUP(C4788,DENGUE!$A$5:$C$4097,3,FALSE),0)</f>
        <v>132</v>
      </c>
      <c r="Q4788" s="2">
        <f>IFERROR(VLOOKUP(C4788,'HEPATITE VIRAL'!$A$5:$C$3162,3,FALSE),0)</f>
        <v>0</v>
      </c>
      <c r="R4788" s="2">
        <f>IFERROR(VLOOKUP(C4788,'FEBRE MACULOSA'!$A$5:$C$181,3,FALSE),0)</f>
        <v>0</v>
      </c>
      <c r="S4788" s="2">
        <f>IFERROR(VLOOKUP(C4788,LEPTOSPIROSE!$A$5:$C$1176,3,FALSE),0)</f>
        <v>0</v>
      </c>
      <c r="T4788" s="2">
        <f>IFERROR(VLOOKUP(C4788,'DOENÇA DE CHAGAS'!$A$5:$C$100,3,FALSE),0)</f>
        <v>0</v>
      </c>
      <c r="U4788" s="2">
        <f>IFERROR(VLOOKUP(C4788,'PICADAS DE COBRAS'!$A$6:$C$4645,3,FALSE),0)</f>
        <v>2</v>
      </c>
      <c r="V4788">
        <f>IFERROR(VLOOKUP(C4788,'ZIKA VIRUS'!$A$5:$C$2399,3,FALSE),0)</f>
        <v>1</v>
      </c>
      <c r="W4788">
        <f>IFERROR(VLOOKUP(C4788,'FEBRE TIFÓIDE'!$A$5:$C$46,3,FALSE),0)</f>
        <v>0</v>
      </c>
      <c r="X4788">
        <f>IFERROR(VLOOKUP(C4788,HANTAVIROSE!$A$5:$C$153,3,FALSE),0)</f>
        <v>0</v>
      </c>
      <c r="Y4788">
        <f>IFERROR(VLOOKUP(C4788,MENINGITE!$A$5:$C$447,3,FALSE),0)</f>
        <v>0</v>
      </c>
      <c r="Z4788">
        <f>IFERROR(VLOOKUP(C4788,RAIVA!$A$5:$C$16,3,FALSE),0)</f>
        <v>0</v>
      </c>
    </row>
    <row r="4789" spans="1:26" x14ac:dyDescent="0.3">
      <c r="A4789" s="2" t="s">
        <v>2425</v>
      </c>
      <c r="B4789" s="2" t="s">
        <v>2527</v>
      </c>
      <c r="C4789" s="2">
        <v>316350</v>
      </c>
      <c r="D4789" s="2">
        <v>3163508</v>
      </c>
      <c r="E4789" s="2" t="s">
        <v>2425</v>
      </c>
      <c r="F4789" s="2" t="s">
        <v>2527</v>
      </c>
      <c r="G4789" s="2">
        <f>IFERROR(VLOOKUP(D4789,Coordenadas!$A$2:$D$5571,3,FALSE),0)</f>
        <v>-18.280999999999999</v>
      </c>
      <c r="H4789" s="2">
        <f>IFERROR(VLOOKUP(D4789,Coordenadas!$A$2:$D$5571,4,FALSE),0)</f>
        <v>-42.672899999999998</v>
      </c>
      <c r="I4789" s="2" t="s">
        <v>5325</v>
      </c>
      <c r="J4789" s="2">
        <v>6553</v>
      </c>
      <c r="K4789" s="2" t="s">
        <v>5332</v>
      </c>
      <c r="L4789" s="2">
        <f>IFERROR(VLOOKUP(C4789,BOTULISMO!$A$3:$C$19,3,FALSE),0)</f>
        <v>0</v>
      </c>
      <c r="M4789" s="2">
        <f>IFERROR(VLOOKUP(C4789,'LEISHMANIOSE VISCERAL'!$A$4:$C$454,3,FALSE),0)</f>
        <v>0</v>
      </c>
      <c r="N4789" s="2">
        <f>IFERROR(VLOOKUP(C4789,'LEISHMANIOSE TEGUMENTAR'!$A$4:$C$1681,3,FALSE),0)</f>
        <v>3</v>
      </c>
      <c r="O4789" s="2">
        <f>IFERROR(VLOOKUP(C4789,'FEBRE AMARELA'!$A$4:$C$38,3,FALSE),0)</f>
        <v>0</v>
      </c>
      <c r="P4789" s="2">
        <f>IFERROR(VLOOKUP(C4789,DENGUE!$A$5:$C$4097,3,FALSE),0)</f>
        <v>5</v>
      </c>
      <c r="Q4789" s="2">
        <f>IFERROR(VLOOKUP(C4789,'HEPATITE VIRAL'!$A$5:$C$3162,3,FALSE),0)</f>
        <v>0</v>
      </c>
      <c r="R4789" s="2">
        <f>IFERROR(VLOOKUP(C4789,'FEBRE MACULOSA'!$A$5:$C$181,3,FALSE),0)</f>
        <v>0</v>
      </c>
      <c r="S4789" s="2">
        <f>IFERROR(VLOOKUP(C4789,LEPTOSPIROSE!$A$5:$C$1176,3,FALSE),0)</f>
        <v>0</v>
      </c>
      <c r="T4789" s="2">
        <f>IFERROR(VLOOKUP(C4789,'DOENÇA DE CHAGAS'!$A$5:$C$100,3,FALSE),0)</f>
        <v>0</v>
      </c>
      <c r="U4789" s="2">
        <f>IFERROR(VLOOKUP(C4789,'PICADAS DE COBRAS'!$A$6:$C$4645,3,FALSE),0)</f>
        <v>14</v>
      </c>
      <c r="V4789">
        <f>IFERROR(VLOOKUP(C4789,'ZIKA VIRUS'!$A$5:$C$2399,3,FALSE),0)</f>
        <v>1</v>
      </c>
      <c r="W4789">
        <f>IFERROR(VLOOKUP(C4789,'FEBRE TIFÓIDE'!$A$5:$C$46,3,FALSE),0)</f>
        <v>0</v>
      </c>
      <c r="X4789">
        <f>IFERROR(VLOOKUP(C4789,HANTAVIROSE!$A$5:$C$153,3,FALSE),0)</f>
        <v>0</v>
      </c>
      <c r="Y4789">
        <f>IFERROR(VLOOKUP(C4789,MENINGITE!$A$5:$C$447,3,FALSE),0)</f>
        <v>0</v>
      </c>
      <c r="Z4789">
        <f>IFERROR(VLOOKUP(C4789,RAIVA!$A$5:$C$16,3,FALSE),0)</f>
        <v>0</v>
      </c>
    </row>
    <row r="4790" spans="1:26" x14ac:dyDescent="0.3">
      <c r="A4790" s="2" t="s">
        <v>2425</v>
      </c>
      <c r="B4790" s="2" t="s">
        <v>2526</v>
      </c>
      <c r="C4790" s="2">
        <v>316360</v>
      </c>
      <c r="D4790" s="2">
        <v>3163607</v>
      </c>
      <c r="E4790" s="2" t="s">
        <v>2425</v>
      </c>
      <c r="F4790" s="2" t="s">
        <v>2526</v>
      </c>
      <c r="G4790" s="2">
        <f>IFERROR(VLOOKUP(D4790,Coordenadas!$A$2:$D$5571,3,FALSE),0)</f>
        <v>-20.005800000000001</v>
      </c>
      <c r="H4790" s="2">
        <f>IFERROR(VLOOKUP(D4790,Coordenadas!$A$2:$D$5571,4,FALSE),0)</f>
        <v>-41.748600000000003</v>
      </c>
      <c r="I4790" s="2" t="s">
        <v>5325</v>
      </c>
      <c r="J4790" s="2">
        <v>2592</v>
      </c>
      <c r="K4790" s="2" t="s">
        <v>5332</v>
      </c>
      <c r="L4790" s="2">
        <f>IFERROR(VLOOKUP(C4790,BOTULISMO!$A$3:$C$19,3,FALSE),0)</f>
        <v>0</v>
      </c>
      <c r="M4790" s="2">
        <f>IFERROR(VLOOKUP(C4790,'LEISHMANIOSE VISCERAL'!$A$4:$C$454,3,FALSE),0)</f>
        <v>0</v>
      </c>
      <c r="N4790" s="2">
        <f>IFERROR(VLOOKUP(C4790,'LEISHMANIOSE TEGUMENTAR'!$A$4:$C$1681,3,FALSE),0)</f>
        <v>0</v>
      </c>
      <c r="O4790" s="2">
        <f>IFERROR(VLOOKUP(C4790,'FEBRE AMARELA'!$A$4:$C$38,3,FALSE),0)</f>
        <v>0</v>
      </c>
      <c r="P4790" s="2">
        <f>IFERROR(VLOOKUP(C4790,DENGUE!$A$5:$C$4097,3,FALSE),0)</f>
        <v>12</v>
      </c>
      <c r="Q4790" s="2">
        <f>IFERROR(VLOOKUP(C4790,'HEPATITE VIRAL'!$A$5:$C$3162,3,FALSE),0)</f>
        <v>0</v>
      </c>
      <c r="R4790" s="2">
        <f>IFERROR(VLOOKUP(C4790,'FEBRE MACULOSA'!$A$5:$C$181,3,FALSE),0)</f>
        <v>0</v>
      </c>
      <c r="S4790" s="2">
        <f>IFERROR(VLOOKUP(C4790,LEPTOSPIROSE!$A$5:$C$1176,3,FALSE),0)</f>
        <v>0</v>
      </c>
      <c r="T4790" s="2">
        <f>IFERROR(VLOOKUP(C4790,'DOENÇA DE CHAGAS'!$A$5:$C$100,3,FALSE),0)</f>
        <v>0</v>
      </c>
      <c r="U4790" s="2">
        <f>IFERROR(VLOOKUP(C4790,'PICADAS DE COBRAS'!$A$6:$C$4645,3,FALSE),0)</f>
        <v>2</v>
      </c>
      <c r="V4790">
        <f>IFERROR(VLOOKUP(C4790,'ZIKA VIRUS'!$A$5:$C$2399,3,FALSE),0)</f>
        <v>0</v>
      </c>
      <c r="W4790">
        <f>IFERROR(VLOOKUP(C4790,'FEBRE TIFÓIDE'!$A$5:$C$46,3,FALSE),0)</f>
        <v>0</v>
      </c>
      <c r="X4790">
        <f>IFERROR(VLOOKUP(C4790,HANTAVIROSE!$A$5:$C$153,3,FALSE),0)</f>
        <v>0</v>
      </c>
      <c r="Y4790">
        <f>IFERROR(VLOOKUP(C4790,MENINGITE!$A$5:$C$447,3,FALSE),0)</f>
        <v>0</v>
      </c>
      <c r="Z4790">
        <f>IFERROR(VLOOKUP(C4790,RAIVA!$A$5:$C$16,3,FALSE),0)</f>
        <v>0</v>
      </c>
    </row>
    <row r="4791" spans="1:26" x14ac:dyDescent="0.3">
      <c r="A4791" s="2" t="s">
        <v>470</v>
      </c>
      <c r="B4791" s="2" t="s">
        <v>572</v>
      </c>
      <c r="C4791" s="2">
        <v>431850</v>
      </c>
      <c r="D4791" s="2">
        <v>4318507</v>
      </c>
      <c r="E4791" s="2" t="s">
        <v>470</v>
      </c>
      <c r="F4791" s="2" t="s">
        <v>572</v>
      </c>
      <c r="G4791" s="2">
        <f>IFERROR(VLOOKUP(D4791,Coordenadas!$A$2:$D$5571,3,FALSE),0)</f>
        <v>-32.015099999999997</v>
      </c>
      <c r="H4791" s="2">
        <f>IFERROR(VLOOKUP(D4791,Coordenadas!$A$2:$D$5571,4,FALSE),0)</f>
        <v>-52.033099999999997</v>
      </c>
      <c r="I4791" s="2" t="s">
        <v>5326</v>
      </c>
      <c r="J4791" s="2">
        <v>25503</v>
      </c>
      <c r="K4791" s="2" t="s">
        <v>5330</v>
      </c>
      <c r="L4791" s="2">
        <f>IFERROR(VLOOKUP(C4791,BOTULISMO!$A$3:$C$19,3,FALSE),0)</f>
        <v>0</v>
      </c>
      <c r="M4791" s="2">
        <f>IFERROR(VLOOKUP(C4791,'LEISHMANIOSE VISCERAL'!$A$4:$C$454,3,FALSE),0)</f>
        <v>0</v>
      </c>
      <c r="N4791" s="2">
        <f>IFERROR(VLOOKUP(C4791,'LEISHMANIOSE TEGUMENTAR'!$A$4:$C$1681,3,FALSE),0)</f>
        <v>0</v>
      </c>
      <c r="O4791" s="2">
        <f>IFERROR(VLOOKUP(C4791,'FEBRE AMARELA'!$A$4:$C$38,3,FALSE),0)</f>
        <v>0</v>
      </c>
      <c r="P4791" s="2">
        <f>IFERROR(VLOOKUP(C4791,DENGUE!$A$5:$C$4097,3,FALSE),0)</f>
        <v>0</v>
      </c>
      <c r="Q4791" s="2">
        <f>IFERROR(VLOOKUP(C4791,'HEPATITE VIRAL'!$A$5:$C$3162,3,FALSE),0)</f>
        <v>12</v>
      </c>
      <c r="R4791" s="2">
        <f>IFERROR(VLOOKUP(C4791,'FEBRE MACULOSA'!$A$5:$C$181,3,FALSE),0)</f>
        <v>0</v>
      </c>
      <c r="S4791" s="2">
        <f>IFERROR(VLOOKUP(C4791,LEPTOSPIROSE!$A$5:$C$1176,3,FALSE),0)</f>
        <v>0</v>
      </c>
      <c r="T4791" s="2">
        <f>IFERROR(VLOOKUP(C4791,'DOENÇA DE CHAGAS'!$A$5:$C$100,3,FALSE),0)</f>
        <v>0</v>
      </c>
      <c r="U4791" s="2">
        <f>IFERROR(VLOOKUP(C4791,'PICADAS DE COBRAS'!$A$6:$C$4645,3,FALSE),0)</f>
        <v>10</v>
      </c>
      <c r="V4791">
        <f>IFERROR(VLOOKUP(C4791,'ZIKA VIRUS'!$A$5:$C$2399,3,FALSE),0)</f>
        <v>0</v>
      </c>
      <c r="W4791">
        <f>IFERROR(VLOOKUP(C4791,'FEBRE TIFÓIDE'!$A$5:$C$46,3,FALSE),0)</f>
        <v>0</v>
      </c>
      <c r="X4791">
        <f>IFERROR(VLOOKUP(C4791,HANTAVIROSE!$A$5:$C$153,3,FALSE),0)</f>
        <v>0</v>
      </c>
      <c r="Y4791">
        <f>IFERROR(VLOOKUP(C4791,MENINGITE!$A$5:$C$447,3,FALSE),0)</f>
        <v>0</v>
      </c>
      <c r="Z4791">
        <f>IFERROR(VLOOKUP(C4791,RAIVA!$A$5:$C$16,3,FALSE),0)</f>
        <v>0</v>
      </c>
    </row>
    <row r="4792" spans="1:26" x14ac:dyDescent="0.3">
      <c r="A4792" s="2" t="s">
        <v>470</v>
      </c>
      <c r="B4792" s="2" t="s">
        <v>571</v>
      </c>
      <c r="C4792" s="2">
        <v>431860</v>
      </c>
      <c r="D4792" s="2">
        <v>4318606</v>
      </c>
      <c r="E4792" s="2" t="s">
        <v>470</v>
      </c>
      <c r="F4792" s="2" t="s">
        <v>571</v>
      </c>
      <c r="G4792" s="2">
        <f>IFERROR(VLOOKUP(D4792,Coordenadas!$A$2:$D$5571,3,FALSE),0)</f>
        <v>-27.770700000000001</v>
      </c>
      <c r="H4792" s="2">
        <f>IFERROR(VLOOKUP(D4792,Coordenadas!$A$2:$D$5571,4,FALSE),0)</f>
        <v>-51.596600000000002</v>
      </c>
      <c r="I4792" s="2" t="s">
        <v>5326</v>
      </c>
      <c r="J4792" s="2">
        <v>6904</v>
      </c>
      <c r="K4792" s="2" t="s">
        <v>5332</v>
      </c>
      <c r="L4792" s="2">
        <f>IFERROR(VLOOKUP(C4792,BOTULISMO!$A$3:$C$19,3,FALSE),0)</f>
        <v>0</v>
      </c>
      <c r="M4792" s="2">
        <f>IFERROR(VLOOKUP(C4792,'LEISHMANIOSE VISCERAL'!$A$4:$C$454,3,FALSE),0)</f>
        <v>0</v>
      </c>
      <c r="N4792" s="2">
        <f>IFERROR(VLOOKUP(C4792,'LEISHMANIOSE TEGUMENTAR'!$A$4:$C$1681,3,FALSE),0)</f>
        <v>0</v>
      </c>
      <c r="O4792" s="2">
        <f>IFERROR(VLOOKUP(C4792,'FEBRE AMARELA'!$A$4:$C$38,3,FALSE),0)</f>
        <v>0</v>
      </c>
      <c r="P4792" s="2">
        <f>IFERROR(VLOOKUP(C4792,DENGUE!$A$5:$C$4097,3,FALSE),0)</f>
        <v>0</v>
      </c>
      <c r="Q4792" s="2">
        <f>IFERROR(VLOOKUP(C4792,'HEPATITE VIRAL'!$A$5:$C$3162,3,FALSE),0)</f>
        <v>3</v>
      </c>
      <c r="R4792" s="2">
        <f>IFERROR(VLOOKUP(C4792,'FEBRE MACULOSA'!$A$5:$C$181,3,FALSE),0)</f>
        <v>0</v>
      </c>
      <c r="S4792" s="2">
        <f>IFERROR(VLOOKUP(C4792,LEPTOSPIROSE!$A$5:$C$1176,3,FALSE),0)</f>
        <v>30</v>
      </c>
      <c r="T4792" s="2">
        <f>IFERROR(VLOOKUP(C4792,'DOENÇA DE CHAGAS'!$A$5:$C$100,3,FALSE),0)</f>
        <v>0</v>
      </c>
      <c r="U4792" s="2">
        <f>IFERROR(VLOOKUP(C4792,'PICADAS DE COBRAS'!$A$6:$C$4645,3,FALSE),0)</f>
        <v>10</v>
      </c>
      <c r="V4792">
        <f>IFERROR(VLOOKUP(C4792,'ZIKA VIRUS'!$A$5:$C$2399,3,FALSE),0)</f>
        <v>0</v>
      </c>
      <c r="W4792">
        <f>IFERROR(VLOOKUP(C4792,'FEBRE TIFÓIDE'!$A$5:$C$46,3,FALSE),0)</f>
        <v>0</v>
      </c>
      <c r="X4792">
        <f>IFERROR(VLOOKUP(C4792,HANTAVIROSE!$A$5:$C$153,3,FALSE),0)</f>
        <v>0</v>
      </c>
      <c r="Y4792">
        <f>IFERROR(VLOOKUP(C4792,MENINGITE!$A$5:$C$447,3,FALSE),0)</f>
        <v>0</v>
      </c>
      <c r="Z4792">
        <f>IFERROR(VLOOKUP(C4792,RAIVA!$A$5:$C$16,3,FALSE),0)</f>
        <v>0</v>
      </c>
    </row>
    <row r="4793" spans="1:26" x14ac:dyDescent="0.3">
      <c r="A4793" s="2" t="s">
        <v>4490</v>
      </c>
      <c r="B4793" s="2" t="s">
        <v>4516</v>
      </c>
      <c r="C4793" s="2">
        <v>221010</v>
      </c>
      <c r="D4793" s="2">
        <v>2210102</v>
      </c>
      <c r="E4793" s="2" t="s">
        <v>4490</v>
      </c>
      <c r="F4793" s="2" t="s">
        <v>4516</v>
      </c>
      <c r="G4793" s="2">
        <f>IFERROR(VLOOKUP(D4793,Coordenadas!$A$2:$D$5571,3,FALSE),0)</f>
        <v>-7.4855400000000003</v>
      </c>
      <c r="H4793" s="2">
        <f>IFERROR(VLOOKUP(D4793,Coordenadas!$A$2:$D$5571,4,FALSE),0)</f>
        <v>-42.5672</v>
      </c>
      <c r="I4793" s="2" t="s">
        <v>5324</v>
      </c>
      <c r="J4793" s="2">
        <v>3700</v>
      </c>
      <c r="K4793" s="2" t="s">
        <v>5332</v>
      </c>
      <c r="L4793" s="2">
        <f>IFERROR(VLOOKUP(C4793,BOTULISMO!$A$3:$C$19,3,FALSE),0)</f>
        <v>0</v>
      </c>
      <c r="M4793" s="2">
        <f>IFERROR(VLOOKUP(C4793,'LEISHMANIOSE VISCERAL'!$A$4:$C$454,3,FALSE),0)</f>
        <v>0</v>
      </c>
      <c r="N4793" s="2">
        <f>IFERROR(VLOOKUP(C4793,'LEISHMANIOSE TEGUMENTAR'!$A$4:$C$1681,3,FALSE),0)</f>
        <v>0</v>
      </c>
      <c r="O4793" s="2">
        <f>IFERROR(VLOOKUP(C4793,'FEBRE AMARELA'!$A$4:$C$38,3,FALSE),0)</f>
        <v>0</v>
      </c>
      <c r="P4793" s="2">
        <f>IFERROR(VLOOKUP(C4793,DENGUE!$A$5:$C$4097,3,FALSE),0)</f>
        <v>0</v>
      </c>
      <c r="Q4793" s="2">
        <f>IFERROR(VLOOKUP(C4793,'HEPATITE VIRAL'!$A$5:$C$3162,3,FALSE),0)</f>
        <v>1</v>
      </c>
      <c r="R4793" s="2">
        <f>IFERROR(VLOOKUP(C4793,'FEBRE MACULOSA'!$A$5:$C$181,3,FALSE),0)</f>
        <v>0</v>
      </c>
      <c r="S4793" s="2">
        <f>IFERROR(VLOOKUP(C4793,LEPTOSPIROSE!$A$5:$C$1176,3,FALSE),0)</f>
        <v>0</v>
      </c>
      <c r="T4793" s="2">
        <f>IFERROR(VLOOKUP(C4793,'DOENÇA DE CHAGAS'!$A$5:$C$100,3,FALSE),0)</f>
        <v>0</v>
      </c>
      <c r="U4793" s="2">
        <f>IFERROR(VLOOKUP(C4793,'PICADAS DE COBRAS'!$A$6:$C$4645,3,FALSE),0)</f>
        <v>0</v>
      </c>
      <c r="V4793">
        <f>IFERROR(VLOOKUP(C4793,'ZIKA VIRUS'!$A$5:$C$2399,3,FALSE),0)</f>
        <v>0</v>
      </c>
      <c r="W4793">
        <f>IFERROR(VLOOKUP(C4793,'FEBRE TIFÓIDE'!$A$5:$C$46,3,FALSE),0)</f>
        <v>0</v>
      </c>
      <c r="X4793">
        <f>IFERROR(VLOOKUP(C4793,HANTAVIROSE!$A$5:$C$153,3,FALSE),0)</f>
        <v>0</v>
      </c>
      <c r="Y4793">
        <f>IFERROR(VLOOKUP(C4793,MENINGITE!$A$5:$C$447,3,FALSE),0)</f>
        <v>0</v>
      </c>
      <c r="Z4793">
        <f>IFERROR(VLOOKUP(C4793,RAIVA!$A$5:$C$16,3,FALSE),0)</f>
        <v>0</v>
      </c>
    </row>
    <row r="4794" spans="1:26" x14ac:dyDescent="0.3">
      <c r="A4794" s="2" t="s">
        <v>4490</v>
      </c>
      <c r="B4794" s="2" t="s">
        <v>4515</v>
      </c>
      <c r="C4794" s="2">
        <v>221020</v>
      </c>
      <c r="D4794" s="2">
        <v>2210201</v>
      </c>
      <c r="E4794" s="2" t="s">
        <v>4490</v>
      </c>
      <c r="F4794" s="2" t="s">
        <v>4515</v>
      </c>
      <c r="G4794" s="2">
        <f>IFERROR(VLOOKUP(D4794,Coordenadas!$A$2:$D$5571,3,FALSE),0)</f>
        <v>-6.8719400000000004</v>
      </c>
      <c r="H4794" s="2">
        <f>IFERROR(VLOOKUP(D4794,Coordenadas!$A$2:$D$5571,4,FALSE),0)</f>
        <v>-41.473100000000002</v>
      </c>
      <c r="I4794" s="2" t="s">
        <v>5324</v>
      </c>
      <c r="J4794" s="2">
        <v>6591</v>
      </c>
      <c r="K4794" s="2" t="s">
        <v>5332</v>
      </c>
      <c r="L4794" s="2">
        <f>IFERROR(VLOOKUP(C4794,BOTULISMO!$A$3:$C$19,3,FALSE),0)</f>
        <v>0</v>
      </c>
      <c r="M4794" s="2">
        <f>IFERROR(VLOOKUP(C4794,'LEISHMANIOSE VISCERAL'!$A$4:$C$454,3,FALSE),0)</f>
        <v>0</v>
      </c>
      <c r="N4794" s="2">
        <f>IFERROR(VLOOKUP(C4794,'LEISHMANIOSE TEGUMENTAR'!$A$4:$C$1681,3,FALSE),0)</f>
        <v>0</v>
      </c>
      <c r="O4794" s="2">
        <f>IFERROR(VLOOKUP(C4794,'FEBRE AMARELA'!$A$4:$C$38,3,FALSE),0)</f>
        <v>0</v>
      </c>
      <c r="P4794" s="2">
        <f>IFERROR(VLOOKUP(C4794,DENGUE!$A$5:$C$4097,3,FALSE),0)</f>
        <v>0</v>
      </c>
      <c r="Q4794" s="2">
        <f>IFERROR(VLOOKUP(C4794,'HEPATITE VIRAL'!$A$5:$C$3162,3,FALSE),0)</f>
        <v>0</v>
      </c>
      <c r="R4794" s="2">
        <f>IFERROR(VLOOKUP(C4794,'FEBRE MACULOSA'!$A$5:$C$181,3,FALSE),0)</f>
        <v>0</v>
      </c>
      <c r="S4794" s="2">
        <f>IFERROR(VLOOKUP(C4794,LEPTOSPIROSE!$A$5:$C$1176,3,FALSE),0)</f>
        <v>0</v>
      </c>
      <c r="T4794" s="2">
        <f>IFERROR(VLOOKUP(C4794,'DOENÇA DE CHAGAS'!$A$5:$C$100,3,FALSE),0)</f>
        <v>0</v>
      </c>
      <c r="U4794" s="2">
        <f>IFERROR(VLOOKUP(C4794,'PICADAS DE COBRAS'!$A$6:$C$4645,3,FALSE),0)</f>
        <v>1</v>
      </c>
      <c r="V4794">
        <f>IFERROR(VLOOKUP(C4794,'ZIKA VIRUS'!$A$5:$C$2399,3,FALSE),0)</f>
        <v>0</v>
      </c>
      <c r="W4794">
        <f>IFERROR(VLOOKUP(C4794,'FEBRE TIFÓIDE'!$A$5:$C$46,3,FALSE),0)</f>
        <v>0</v>
      </c>
      <c r="X4794">
        <f>IFERROR(VLOOKUP(C4794,HANTAVIROSE!$A$5:$C$153,3,FALSE),0)</f>
        <v>0</v>
      </c>
      <c r="Y4794">
        <f>IFERROR(VLOOKUP(C4794,MENINGITE!$A$5:$C$447,3,FALSE),0)</f>
        <v>0</v>
      </c>
      <c r="Z4794">
        <f>IFERROR(VLOOKUP(C4794,RAIVA!$A$5:$C$16,3,FALSE),0)</f>
        <v>0</v>
      </c>
    </row>
    <row r="4795" spans="1:26" x14ac:dyDescent="0.3">
      <c r="A4795" s="2" t="s">
        <v>250</v>
      </c>
      <c r="B4795" s="2" t="s">
        <v>282</v>
      </c>
      <c r="C4795" s="2">
        <v>510729</v>
      </c>
      <c r="D4795" s="2">
        <v>5107297</v>
      </c>
      <c r="E4795" s="2" t="s">
        <v>250</v>
      </c>
      <c r="F4795" s="2" t="s">
        <v>282</v>
      </c>
      <c r="G4795" s="2">
        <f>IFERROR(VLOOKUP(D4795,Coordenadas!$A$2:$D$5571,3,FALSE),0)</f>
        <v>-16.454899999999999</v>
      </c>
      <c r="H4795" s="2">
        <f>IFERROR(VLOOKUP(D4795,Coordenadas!$A$2:$D$5571,4,FALSE),0)</f>
        <v>-54.248699999999999</v>
      </c>
      <c r="I4795" s="2" t="s">
        <v>5327</v>
      </c>
      <c r="J4795" s="2">
        <v>3592</v>
      </c>
      <c r="K4795" s="2" t="s">
        <v>5332</v>
      </c>
      <c r="L4795" s="2">
        <f>IFERROR(VLOOKUP(C4795,BOTULISMO!$A$3:$C$19,3,FALSE),0)</f>
        <v>0</v>
      </c>
      <c r="M4795" s="2">
        <f>IFERROR(VLOOKUP(C4795,'LEISHMANIOSE VISCERAL'!$A$4:$C$454,3,FALSE),0)</f>
        <v>0</v>
      </c>
      <c r="N4795" s="2">
        <f>IFERROR(VLOOKUP(C4795,'LEISHMANIOSE TEGUMENTAR'!$A$4:$C$1681,3,FALSE),0)</f>
        <v>1</v>
      </c>
      <c r="O4795" s="2">
        <f>IFERROR(VLOOKUP(C4795,'FEBRE AMARELA'!$A$4:$C$38,3,FALSE),0)</f>
        <v>0</v>
      </c>
      <c r="P4795" s="2">
        <f>IFERROR(VLOOKUP(C4795,DENGUE!$A$5:$C$4097,3,FALSE),0)</f>
        <v>23</v>
      </c>
      <c r="Q4795" s="2">
        <f>IFERROR(VLOOKUP(C4795,'HEPATITE VIRAL'!$A$5:$C$3162,3,FALSE),0)</f>
        <v>1</v>
      </c>
      <c r="R4795" s="2">
        <f>IFERROR(VLOOKUP(C4795,'FEBRE MACULOSA'!$A$5:$C$181,3,FALSE),0)</f>
        <v>0</v>
      </c>
      <c r="S4795" s="2">
        <f>IFERROR(VLOOKUP(C4795,LEPTOSPIROSE!$A$5:$C$1176,3,FALSE),0)</f>
        <v>0</v>
      </c>
      <c r="T4795" s="2">
        <f>IFERROR(VLOOKUP(C4795,'DOENÇA DE CHAGAS'!$A$5:$C$100,3,FALSE),0)</f>
        <v>1</v>
      </c>
      <c r="U4795" s="2">
        <f>IFERROR(VLOOKUP(C4795,'PICADAS DE COBRAS'!$A$6:$C$4645,3,FALSE),0)</f>
        <v>0</v>
      </c>
      <c r="V4795">
        <f>IFERROR(VLOOKUP(C4795,'ZIKA VIRUS'!$A$5:$C$2399,3,FALSE),0)</f>
        <v>0</v>
      </c>
      <c r="W4795">
        <f>IFERROR(VLOOKUP(C4795,'FEBRE TIFÓIDE'!$A$5:$C$46,3,FALSE),0)</f>
        <v>0</v>
      </c>
      <c r="X4795">
        <f>IFERROR(VLOOKUP(C4795,HANTAVIROSE!$A$5:$C$153,3,FALSE),0)</f>
        <v>0</v>
      </c>
      <c r="Y4795">
        <f>IFERROR(VLOOKUP(C4795,MENINGITE!$A$5:$C$447,3,FALSE),0)</f>
        <v>0</v>
      </c>
      <c r="Z4795">
        <f>IFERROR(VLOOKUP(C4795,RAIVA!$A$5:$C$16,3,FALSE),0)</f>
        <v>0</v>
      </c>
    </row>
    <row r="4796" spans="1:26" x14ac:dyDescent="0.3">
      <c r="A4796" s="2" t="s">
        <v>250</v>
      </c>
      <c r="B4796" s="2" t="s">
        <v>281</v>
      </c>
      <c r="C4796" s="2">
        <v>510730</v>
      </c>
      <c r="D4796" s="2">
        <v>5107305</v>
      </c>
      <c r="E4796" s="2" t="s">
        <v>250</v>
      </c>
      <c r="F4796" s="2" t="s">
        <v>281</v>
      </c>
      <c r="G4796" s="2">
        <f>IFERROR(VLOOKUP(D4796,Coordenadas!$A$2:$D$5571,3,FALSE),0)</f>
        <v>-13.4398</v>
      </c>
      <c r="H4796" s="2">
        <f>IFERROR(VLOOKUP(D4796,Coordenadas!$A$2:$D$5571,4,FALSE),0)</f>
        <v>-56.721800000000002</v>
      </c>
      <c r="I4796" s="2" t="s">
        <v>5327</v>
      </c>
      <c r="J4796" s="2">
        <v>17124</v>
      </c>
      <c r="K4796" s="2" t="s">
        <v>5332</v>
      </c>
      <c r="L4796" s="2">
        <f>IFERROR(VLOOKUP(C4796,BOTULISMO!$A$3:$C$19,3,FALSE),0)</f>
        <v>0</v>
      </c>
      <c r="M4796" s="2">
        <f>IFERROR(VLOOKUP(C4796,'LEISHMANIOSE VISCERAL'!$A$4:$C$454,3,FALSE),0)</f>
        <v>0</v>
      </c>
      <c r="N4796" s="2">
        <f>IFERROR(VLOOKUP(C4796,'LEISHMANIOSE TEGUMENTAR'!$A$4:$C$1681,3,FALSE),0)</f>
        <v>39</v>
      </c>
      <c r="O4796" s="2">
        <f>IFERROR(VLOOKUP(C4796,'FEBRE AMARELA'!$A$4:$C$38,3,FALSE),0)</f>
        <v>0</v>
      </c>
      <c r="P4796" s="2">
        <f>IFERROR(VLOOKUP(C4796,DENGUE!$A$5:$C$4097,3,FALSE),0)</f>
        <v>234</v>
      </c>
      <c r="Q4796" s="2">
        <f>IFERROR(VLOOKUP(C4796,'HEPATITE VIRAL'!$A$5:$C$3162,3,FALSE),0)</f>
        <v>1</v>
      </c>
      <c r="R4796" s="2">
        <f>IFERROR(VLOOKUP(C4796,'FEBRE MACULOSA'!$A$5:$C$181,3,FALSE),0)</f>
        <v>0</v>
      </c>
      <c r="S4796" s="2">
        <f>IFERROR(VLOOKUP(C4796,LEPTOSPIROSE!$A$5:$C$1176,3,FALSE),0)</f>
        <v>0</v>
      </c>
      <c r="T4796" s="2">
        <f>IFERROR(VLOOKUP(C4796,'DOENÇA DE CHAGAS'!$A$5:$C$100,3,FALSE),0)</f>
        <v>0</v>
      </c>
      <c r="U4796" s="2">
        <f>IFERROR(VLOOKUP(C4796,'PICADAS DE COBRAS'!$A$6:$C$4645,3,FALSE),0)</f>
        <v>8</v>
      </c>
      <c r="V4796">
        <f>IFERROR(VLOOKUP(C4796,'ZIKA VIRUS'!$A$5:$C$2399,3,FALSE),0)</f>
        <v>8</v>
      </c>
      <c r="W4796">
        <f>IFERROR(VLOOKUP(C4796,'FEBRE TIFÓIDE'!$A$5:$C$46,3,FALSE),0)</f>
        <v>0</v>
      </c>
      <c r="X4796">
        <f>IFERROR(VLOOKUP(C4796,HANTAVIROSE!$A$5:$C$153,3,FALSE),0)</f>
        <v>0</v>
      </c>
      <c r="Y4796">
        <f>IFERROR(VLOOKUP(C4796,MENINGITE!$A$5:$C$447,3,FALSE),0)</f>
        <v>0</v>
      </c>
      <c r="Z4796">
        <f>IFERROR(VLOOKUP(C4796,RAIVA!$A$5:$C$16,3,FALSE),0)</f>
        <v>0</v>
      </c>
    </row>
    <row r="4797" spans="1:26" x14ac:dyDescent="0.3">
      <c r="A4797" s="2" t="s">
        <v>1637</v>
      </c>
      <c r="B4797" s="2" t="s">
        <v>1722</v>
      </c>
      <c r="C4797" s="2">
        <v>354970</v>
      </c>
      <c r="D4797" s="2">
        <v>3549706</v>
      </c>
      <c r="E4797" s="2" t="s">
        <v>1637</v>
      </c>
      <c r="F4797" s="2" t="s">
        <v>1722</v>
      </c>
      <c r="G4797" s="2">
        <f>IFERROR(VLOOKUP(D4797,Coordenadas!$A$2:$D$5571,3,FALSE),0)</f>
        <v>-21.595300000000002</v>
      </c>
      <c r="H4797" s="2">
        <f>IFERROR(VLOOKUP(D4797,Coordenadas!$A$2:$D$5571,4,FALSE),0)</f>
        <v>-46.887300000000003</v>
      </c>
      <c r="I4797" s="2" t="s">
        <v>5325</v>
      </c>
      <c r="J4797" s="2">
        <v>51900</v>
      </c>
      <c r="K4797" s="2" t="s">
        <v>5331</v>
      </c>
      <c r="L4797" s="2">
        <f>IFERROR(VLOOKUP(C4797,BOTULISMO!$A$3:$C$19,3,FALSE),0)</f>
        <v>0</v>
      </c>
      <c r="M4797" s="2">
        <f>IFERROR(VLOOKUP(C4797,'LEISHMANIOSE VISCERAL'!$A$4:$C$454,3,FALSE),0)</f>
        <v>0</v>
      </c>
      <c r="N4797" s="2">
        <f>IFERROR(VLOOKUP(C4797,'LEISHMANIOSE TEGUMENTAR'!$A$4:$C$1681,3,FALSE),0)</f>
        <v>0</v>
      </c>
      <c r="O4797" s="2">
        <f>IFERROR(VLOOKUP(C4797,'FEBRE AMARELA'!$A$4:$C$38,3,FALSE),0)</f>
        <v>0</v>
      </c>
      <c r="P4797" s="2">
        <f>IFERROR(VLOOKUP(C4797,DENGUE!$A$5:$C$4097,3,FALSE),0)</f>
        <v>702</v>
      </c>
      <c r="Q4797" s="2">
        <f>IFERROR(VLOOKUP(C4797,'HEPATITE VIRAL'!$A$5:$C$3162,3,FALSE),0)</f>
        <v>14</v>
      </c>
      <c r="R4797" s="2">
        <f>IFERROR(VLOOKUP(C4797,'FEBRE MACULOSA'!$A$5:$C$181,3,FALSE),0)</f>
        <v>0</v>
      </c>
      <c r="S4797" s="2">
        <f>IFERROR(VLOOKUP(C4797,LEPTOSPIROSE!$A$5:$C$1176,3,FALSE),0)</f>
        <v>0</v>
      </c>
      <c r="T4797" s="2">
        <f>IFERROR(VLOOKUP(C4797,'DOENÇA DE CHAGAS'!$A$5:$C$100,3,FALSE),0)</f>
        <v>0</v>
      </c>
      <c r="U4797" s="2">
        <f>IFERROR(VLOOKUP(C4797,'PICADAS DE COBRAS'!$A$6:$C$4645,3,FALSE),0)</f>
        <v>149</v>
      </c>
      <c r="V4797">
        <f>IFERROR(VLOOKUP(C4797,'ZIKA VIRUS'!$A$5:$C$2399,3,FALSE),0)</f>
        <v>0</v>
      </c>
      <c r="W4797">
        <f>IFERROR(VLOOKUP(C4797,'FEBRE TIFÓIDE'!$A$5:$C$46,3,FALSE),0)</f>
        <v>0</v>
      </c>
      <c r="X4797">
        <f>IFERROR(VLOOKUP(C4797,HANTAVIROSE!$A$5:$C$153,3,FALSE),0)</f>
        <v>0</v>
      </c>
      <c r="Y4797">
        <f>IFERROR(VLOOKUP(C4797,MENINGITE!$A$5:$C$447,3,FALSE),0)</f>
        <v>0</v>
      </c>
      <c r="Z4797">
        <f>IFERROR(VLOOKUP(C4797,RAIVA!$A$5:$C$16,3,FALSE),0)</f>
        <v>0</v>
      </c>
    </row>
    <row r="4798" spans="1:26" x14ac:dyDescent="0.3">
      <c r="A4798" s="2" t="s">
        <v>1637</v>
      </c>
      <c r="B4798" s="2" t="s">
        <v>1721</v>
      </c>
      <c r="C4798" s="2">
        <v>354980</v>
      </c>
      <c r="D4798" s="2">
        <v>3549805</v>
      </c>
      <c r="E4798" s="2" t="s">
        <v>1637</v>
      </c>
      <c r="F4798" s="2" t="s">
        <v>1721</v>
      </c>
      <c r="G4798" s="2">
        <f>IFERROR(VLOOKUP(D4798,Coordenadas!$A$2:$D$5571,3,FALSE),0)</f>
        <v>-20.811299999999999</v>
      </c>
      <c r="H4798" s="2">
        <f>IFERROR(VLOOKUP(D4798,Coordenadas!$A$2:$D$5571,4,FALSE),0)</f>
        <v>-49.375799999999998</v>
      </c>
      <c r="I4798" s="2" t="s">
        <v>5325</v>
      </c>
      <c r="J4798" s="2">
        <v>408258</v>
      </c>
      <c r="K4798" s="2" t="s">
        <v>5333</v>
      </c>
      <c r="L4798" s="2">
        <f>IFERROR(VLOOKUP(C4798,BOTULISMO!$A$3:$C$19,3,FALSE),0)</f>
        <v>0</v>
      </c>
      <c r="M4798" s="2">
        <f>IFERROR(VLOOKUP(C4798,'LEISHMANIOSE VISCERAL'!$A$4:$C$454,3,FALSE),0)</f>
        <v>6</v>
      </c>
      <c r="N4798" s="2">
        <f>IFERROR(VLOOKUP(C4798,'LEISHMANIOSE TEGUMENTAR'!$A$4:$C$1681,3,FALSE),0)</f>
        <v>6</v>
      </c>
      <c r="O4798" s="2">
        <f>IFERROR(VLOOKUP(C4798,'FEBRE AMARELA'!$A$4:$C$38,3,FALSE),0)</f>
        <v>1</v>
      </c>
      <c r="P4798" s="2">
        <f>IFERROR(VLOOKUP(C4798,DENGUE!$A$5:$C$4097,3,FALSE),0)</f>
        <v>8303</v>
      </c>
      <c r="Q4798" s="2">
        <f>IFERROR(VLOOKUP(C4798,'HEPATITE VIRAL'!$A$5:$C$3162,3,FALSE),0)</f>
        <v>928</v>
      </c>
      <c r="R4798" s="2">
        <f>IFERROR(VLOOKUP(C4798,'FEBRE MACULOSA'!$A$5:$C$181,3,FALSE),0)</f>
        <v>0</v>
      </c>
      <c r="S4798" s="2">
        <f>IFERROR(VLOOKUP(C4798,LEPTOSPIROSE!$A$5:$C$1176,3,FALSE),0)</f>
        <v>9</v>
      </c>
      <c r="T4798" s="2">
        <f>IFERROR(VLOOKUP(C4798,'DOENÇA DE CHAGAS'!$A$5:$C$100,3,FALSE),0)</f>
        <v>0</v>
      </c>
      <c r="U4798" s="2">
        <f>IFERROR(VLOOKUP(C4798,'PICADAS DE COBRAS'!$A$6:$C$4645,3,FALSE),0)</f>
        <v>1167</v>
      </c>
      <c r="V4798">
        <f>IFERROR(VLOOKUP(C4798,'ZIKA VIRUS'!$A$5:$C$2399,3,FALSE),0)</f>
        <v>631</v>
      </c>
      <c r="W4798">
        <f>IFERROR(VLOOKUP(C4798,'FEBRE TIFÓIDE'!$A$5:$C$46,3,FALSE),0)</f>
        <v>0</v>
      </c>
      <c r="X4798">
        <f>IFERROR(VLOOKUP(C4798,HANTAVIROSE!$A$5:$C$153,3,FALSE),0)</f>
        <v>0</v>
      </c>
      <c r="Y4798">
        <f>IFERROR(VLOOKUP(C4798,MENINGITE!$A$5:$C$447,3,FALSE),0)</f>
        <v>89</v>
      </c>
      <c r="Z4798">
        <f>IFERROR(VLOOKUP(C4798,RAIVA!$A$5:$C$16,3,FALSE),0)</f>
        <v>0</v>
      </c>
    </row>
    <row r="4799" spans="1:26" x14ac:dyDescent="0.3">
      <c r="A4799" s="2" t="s">
        <v>3988</v>
      </c>
      <c r="B4799" s="2" t="s">
        <v>4013</v>
      </c>
      <c r="C4799" s="2">
        <v>251470</v>
      </c>
      <c r="D4799" s="2">
        <v>2514701</v>
      </c>
      <c r="E4799" s="2" t="s">
        <v>3988</v>
      </c>
      <c r="F4799" s="2" t="s">
        <v>4013</v>
      </c>
      <c r="G4799" s="2">
        <f>IFERROR(VLOOKUP(D4799,Coordenadas!$A$2:$D$5571,3,FALSE),0)</f>
        <v>-6.76295</v>
      </c>
      <c r="H4799" s="2">
        <f>IFERROR(VLOOKUP(D4799,Coordenadas!$A$2:$D$5571,4,FALSE),0)</f>
        <v>-36.797199999999997</v>
      </c>
      <c r="I4799" s="2" t="s">
        <v>5324</v>
      </c>
      <c r="J4799" s="2">
        <v>4010</v>
      </c>
      <c r="K4799" s="2" t="s">
        <v>5332</v>
      </c>
      <c r="L4799" s="2">
        <f>IFERROR(VLOOKUP(C4799,BOTULISMO!$A$3:$C$19,3,FALSE),0)</f>
        <v>0</v>
      </c>
      <c r="M4799" s="2">
        <f>IFERROR(VLOOKUP(C4799,'LEISHMANIOSE VISCERAL'!$A$4:$C$454,3,FALSE),0)</f>
        <v>0</v>
      </c>
      <c r="N4799" s="2">
        <f>IFERROR(VLOOKUP(C4799,'LEISHMANIOSE TEGUMENTAR'!$A$4:$C$1681,3,FALSE),0)</f>
        <v>0</v>
      </c>
      <c r="O4799" s="2">
        <f>IFERROR(VLOOKUP(C4799,'FEBRE AMARELA'!$A$4:$C$38,3,FALSE),0)</f>
        <v>0</v>
      </c>
      <c r="P4799" s="2">
        <f>IFERROR(VLOOKUP(C4799,DENGUE!$A$5:$C$4097,3,FALSE),0)</f>
        <v>28</v>
      </c>
      <c r="Q4799" s="2">
        <f>IFERROR(VLOOKUP(C4799,'HEPATITE VIRAL'!$A$5:$C$3162,3,FALSE),0)</f>
        <v>0</v>
      </c>
      <c r="R4799" s="2">
        <f>IFERROR(VLOOKUP(C4799,'FEBRE MACULOSA'!$A$5:$C$181,3,FALSE),0)</f>
        <v>0</v>
      </c>
      <c r="S4799" s="2">
        <f>IFERROR(VLOOKUP(C4799,LEPTOSPIROSE!$A$5:$C$1176,3,FALSE),0)</f>
        <v>0</v>
      </c>
      <c r="T4799" s="2">
        <f>IFERROR(VLOOKUP(C4799,'DOENÇA DE CHAGAS'!$A$5:$C$100,3,FALSE),0)</f>
        <v>0</v>
      </c>
      <c r="U4799" s="2">
        <f>IFERROR(VLOOKUP(C4799,'PICADAS DE COBRAS'!$A$6:$C$4645,3,FALSE),0)</f>
        <v>0</v>
      </c>
      <c r="V4799">
        <f>IFERROR(VLOOKUP(C4799,'ZIKA VIRUS'!$A$5:$C$2399,3,FALSE),0)</f>
        <v>1</v>
      </c>
      <c r="W4799">
        <f>IFERROR(VLOOKUP(C4799,'FEBRE TIFÓIDE'!$A$5:$C$46,3,FALSE),0)</f>
        <v>0</v>
      </c>
      <c r="X4799">
        <f>IFERROR(VLOOKUP(C4799,HANTAVIROSE!$A$5:$C$153,3,FALSE),0)</f>
        <v>0</v>
      </c>
      <c r="Y4799">
        <f>IFERROR(VLOOKUP(C4799,MENINGITE!$A$5:$C$447,3,FALSE),0)</f>
        <v>0</v>
      </c>
      <c r="Z4799">
        <f>IFERROR(VLOOKUP(C4799,RAIVA!$A$5:$C$16,3,FALSE),0)</f>
        <v>0</v>
      </c>
    </row>
    <row r="4800" spans="1:26" x14ac:dyDescent="0.3">
      <c r="A4800" s="2" t="s">
        <v>4178</v>
      </c>
      <c r="B4800" s="2" t="s">
        <v>4202</v>
      </c>
      <c r="C4800" s="2">
        <v>241240</v>
      </c>
      <c r="D4800" s="2">
        <v>2412401</v>
      </c>
      <c r="E4800" s="2" t="s">
        <v>4178</v>
      </c>
      <c r="F4800" s="2" t="s">
        <v>4202</v>
      </c>
      <c r="G4800" s="2">
        <f>IFERROR(VLOOKUP(D4800,Coordenadas!$A$2:$D$5571,3,FALSE),0)</f>
        <v>-6.4400199999999996</v>
      </c>
      <c r="H4800" s="2">
        <f>IFERROR(VLOOKUP(D4800,Coordenadas!$A$2:$D$5571,4,FALSE),0)</f>
        <v>-36.874600000000001</v>
      </c>
      <c r="I4800" s="2" t="s">
        <v>5324</v>
      </c>
      <c r="J4800" s="2">
        <v>4231</v>
      </c>
      <c r="K4800" s="2" t="s">
        <v>5332</v>
      </c>
      <c r="L4800" s="2">
        <f>IFERROR(VLOOKUP(C4800,BOTULISMO!$A$3:$C$19,3,FALSE),0)</f>
        <v>0</v>
      </c>
      <c r="M4800" s="2">
        <f>IFERROR(VLOOKUP(C4800,'LEISHMANIOSE VISCERAL'!$A$4:$C$454,3,FALSE),0)</f>
        <v>0</v>
      </c>
      <c r="N4800" s="2">
        <f>IFERROR(VLOOKUP(C4800,'LEISHMANIOSE TEGUMENTAR'!$A$4:$C$1681,3,FALSE),0)</f>
        <v>0</v>
      </c>
      <c r="O4800" s="2">
        <f>IFERROR(VLOOKUP(C4800,'FEBRE AMARELA'!$A$4:$C$38,3,FALSE),0)</f>
        <v>0</v>
      </c>
      <c r="P4800" s="2">
        <f>IFERROR(VLOOKUP(C4800,DENGUE!$A$5:$C$4097,3,FALSE),0)</f>
        <v>0</v>
      </c>
      <c r="Q4800" s="2">
        <f>IFERROR(VLOOKUP(C4800,'HEPATITE VIRAL'!$A$5:$C$3162,3,FALSE),0)</f>
        <v>1</v>
      </c>
      <c r="R4800" s="2">
        <f>IFERROR(VLOOKUP(C4800,'FEBRE MACULOSA'!$A$5:$C$181,3,FALSE),0)</f>
        <v>0</v>
      </c>
      <c r="S4800" s="2">
        <f>IFERROR(VLOOKUP(C4800,LEPTOSPIROSE!$A$5:$C$1176,3,FALSE),0)</f>
        <v>0</v>
      </c>
      <c r="T4800" s="2">
        <f>IFERROR(VLOOKUP(C4800,'DOENÇA DE CHAGAS'!$A$5:$C$100,3,FALSE),0)</f>
        <v>0</v>
      </c>
      <c r="U4800" s="2">
        <f>IFERROR(VLOOKUP(C4800,'PICADAS DE COBRAS'!$A$6:$C$4645,3,FALSE),0)</f>
        <v>0</v>
      </c>
      <c r="V4800">
        <f>IFERROR(VLOOKUP(C4800,'ZIKA VIRUS'!$A$5:$C$2399,3,FALSE),0)</f>
        <v>1</v>
      </c>
      <c r="W4800">
        <f>IFERROR(VLOOKUP(C4800,'FEBRE TIFÓIDE'!$A$5:$C$46,3,FALSE),0)</f>
        <v>0</v>
      </c>
      <c r="X4800">
        <f>IFERROR(VLOOKUP(C4800,HANTAVIROSE!$A$5:$C$153,3,FALSE),0)</f>
        <v>0</v>
      </c>
      <c r="Y4800">
        <f>IFERROR(VLOOKUP(C4800,MENINGITE!$A$5:$C$447,3,FALSE),0)</f>
        <v>0</v>
      </c>
      <c r="Z4800">
        <f>IFERROR(VLOOKUP(C4800,RAIVA!$A$5:$C$16,3,FALSE),0)</f>
        <v>0</v>
      </c>
    </row>
    <row r="4801" spans="1:26" x14ac:dyDescent="0.3">
      <c r="A4801" s="2" t="s">
        <v>470</v>
      </c>
      <c r="B4801" s="2" t="s">
        <v>570</v>
      </c>
      <c r="C4801" s="2">
        <v>431861</v>
      </c>
      <c r="D4801" s="2">
        <v>4318614</v>
      </c>
      <c r="E4801" s="2" t="s">
        <v>470</v>
      </c>
      <c r="F4801" s="2" t="s">
        <v>570</v>
      </c>
      <c r="G4801" s="2">
        <f>IFERROR(VLOOKUP(D4801,Coordenadas!$A$2:$D$5571,3,FALSE),0)</f>
        <v>-29.544799999999999</v>
      </c>
      <c r="H4801" s="2">
        <f>IFERROR(VLOOKUP(D4801,Coordenadas!$A$2:$D$5571,4,FALSE),0)</f>
        <v>-51.482100000000003</v>
      </c>
      <c r="I4801" s="2" t="s">
        <v>5326</v>
      </c>
      <c r="J4801" s="2">
        <v>2082</v>
      </c>
      <c r="K4801" s="2" t="s">
        <v>5332</v>
      </c>
      <c r="L4801" s="2">
        <f>IFERROR(VLOOKUP(C4801,BOTULISMO!$A$3:$C$19,3,FALSE),0)</f>
        <v>0</v>
      </c>
      <c r="M4801" s="2">
        <f>IFERROR(VLOOKUP(C4801,'LEISHMANIOSE VISCERAL'!$A$4:$C$454,3,FALSE),0)</f>
        <v>0</v>
      </c>
      <c r="N4801" s="2">
        <f>IFERROR(VLOOKUP(C4801,'LEISHMANIOSE TEGUMENTAR'!$A$4:$C$1681,3,FALSE),0)</f>
        <v>0</v>
      </c>
      <c r="O4801" s="2">
        <f>IFERROR(VLOOKUP(C4801,'FEBRE AMARELA'!$A$4:$C$38,3,FALSE),0)</f>
        <v>0</v>
      </c>
      <c r="P4801" s="2">
        <f>IFERROR(VLOOKUP(C4801,DENGUE!$A$5:$C$4097,3,FALSE),0)</f>
        <v>0</v>
      </c>
      <c r="Q4801" s="2">
        <f>IFERROR(VLOOKUP(C4801,'HEPATITE VIRAL'!$A$5:$C$3162,3,FALSE),0)</f>
        <v>0</v>
      </c>
      <c r="R4801" s="2">
        <f>IFERROR(VLOOKUP(C4801,'FEBRE MACULOSA'!$A$5:$C$181,3,FALSE),0)</f>
        <v>0</v>
      </c>
      <c r="S4801" s="2">
        <f>IFERROR(VLOOKUP(C4801,LEPTOSPIROSE!$A$5:$C$1176,3,FALSE),0)</f>
        <v>1</v>
      </c>
      <c r="T4801" s="2">
        <f>IFERROR(VLOOKUP(C4801,'DOENÇA DE CHAGAS'!$A$5:$C$100,3,FALSE),0)</f>
        <v>0</v>
      </c>
      <c r="U4801" s="2">
        <f>IFERROR(VLOOKUP(C4801,'PICADAS DE COBRAS'!$A$6:$C$4645,3,FALSE),0)</f>
        <v>11</v>
      </c>
      <c r="V4801">
        <f>IFERROR(VLOOKUP(C4801,'ZIKA VIRUS'!$A$5:$C$2399,3,FALSE),0)</f>
        <v>0</v>
      </c>
      <c r="W4801">
        <f>IFERROR(VLOOKUP(C4801,'FEBRE TIFÓIDE'!$A$5:$C$46,3,FALSE),0)</f>
        <v>0</v>
      </c>
      <c r="X4801">
        <f>IFERROR(VLOOKUP(C4801,HANTAVIROSE!$A$5:$C$153,3,FALSE),0)</f>
        <v>0</v>
      </c>
      <c r="Y4801">
        <f>IFERROR(VLOOKUP(C4801,MENINGITE!$A$5:$C$447,3,FALSE),0)</f>
        <v>0</v>
      </c>
      <c r="Z4801">
        <f>IFERROR(VLOOKUP(C4801,RAIVA!$A$5:$C$16,3,FALSE),0)</f>
        <v>0</v>
      </c>
    </row>
    <row r="4802" spans="1:26" x14ac:dyDescent="0.3">
      <c r="A4802" s="2" t="s">
        <v>2258</v>
      </c>
      <c r="B4802" s="2" t="s">
        <v>2273</v>
      </c>
      <c r="C4802" s="2">
        <v>330515</v>
      </c>
      <c r="D4802" s="2">
        <v>3305158</v>
      </c>
      <c r="E4802" s="2" t="s">
        <v>2258</v>
      </c>
      <c r="F4802" s="2" t="s">
        <v>2273</v>
      </c>
      <c r="G4802" s="2">
        <f>IFERROR(VLOOKUP(D4802,Coordenadas!$A$2:$D$5571,3,FALSE),0)</f>
        <v>-22.1525</v>
      </c>
      <c r="H4802" s="2">
        <f>IFERROR(VLOOKUP(D4802,Coordenadas!$A$2:$D$5571,4,FALSE),0)</f>
        <v>-42.932699999999997</v>
      </c>
      <c r="I4802" s="2" t="s">
        <v>5325</v>
      </c>
      <c r="J4802" s="2">
        <v>20251</v>
      </c>
      <c r="K4802" s="2" t="s">
        <v>5330</v>
      </c>
      <c r="L4802" s="2">
        <f>IFERROR(VLOOKUP(C4802,BOTULISMO!$A$3:$C$19,3,FALSE),0)</f>
        <v>0</v>
      </c>
      <c r="M4802" s="2">
        <f>IFERROR(VLOOKUP(C4802,'LEISHMANIOSE VISCERAL'!$A$4:$C$454,3,FALSE),0)</f>
        <v>0</v>
      </c>
      <c r="N4802" s="2">
        <f>IFERROR(VLOOKUP(C4802,'LEISHMANIOSE TEGUMENTAR'!$A$4:$C$1681,3,FALSE),0)</f>
        <v>3</v>
      </c>
      <c r="O4802" s="2">
        <f>IFERROR(VLOOKUP(C4802,'FEBRE AMARELA'!$A$4:$C$38,3,FALSE),0)</f>
        <v>0</v>
      </c>
      <c r="P4802" s="2">
        <f>IFERROR(VLOOKUP(C4802,DENGUE!$A$5:$C$4097,3,FALSE),0)</f>
        <v>2</v>
      </c>
      <c r="Q4802" s="2">
        <f>IFERROR(VLOOKUP(C4802,'HEPATITE VIRAL'!$A$5:$C$3162,3,FALSE),0)</f>
        <v>1</v>
      </c>
      <c r="R4802" s="2">
        <f>IFERROR(VLOOKUP(C4802,'FEBRE MACULOSA'!$A$5:$C$181,3,FALSE),0)</f>
        <v>0</v>
      </c>
      <c r="S4802" s="2">
        <f>IFERROR(VLOOKUP(C4802,LEPTOSPIROSE!$A$5:$C$1176,3,FALSE),0)</f>
        <v>0</v>
      </c>
      <c r="T4802" s="2">
        <f>IFERROR(VLOOKUP(C4802,'DOENÇA DE CHAGAS'!$A$5:$C$100,3,FALSE),0)</f>
        <v>0</v>
      </c>
      <c r="U4802" s="2">
        <f>IFERROR(VLOOKUP(C4802,'PICADAS DE COBRAS'!$A$6:$C$4645,3,FALSE),0)</f>
        <v>24</v>
      </c>
      <c r="V4802">
        <f>IFERROR(VLOOKUP(C4802,'ZIKA VIRUS'!$A$5:$C$2399,3,FALSE),0)</f>
        <v>0</v>
      </c>
      <c r="W4802">
        <f>IFERROR(VLOOKUP(C4802,'FEBRE TIFÓIDE'!$A$5:$C$46,3,FALSE),0)</f>
        <v>0</v>
      </c>
      <c r="X4802">
        <f>IFERROR(VLOOKUP(C4802,HANTAVIROSE!$A$5:$C$153,3,FALSE),0)</f>
        <v>0</v>
      </c>
      <c r="Y4802">
        <f>IFERROR(VLOOKUP(C4802,MENINGITE!$A$5:$C$447,3,FALSE),0)</f>
        <v>0</v>
      </c>
      <c r="Z4802">
        <f>IFERROR(VLOOKUP(C4802,RAIVA!$A$5:$C$16,3,FALSE),0)</f>
        <v>0</v>
      </c>
    </row>
    <row r="4803" spans="1:26" x14ac:dyDescent="0.3">
      <c r="A4803" s="2" t="s">
        <v>250</v>
      </c>
      <c r="B4803" s="2" t="s">
        <v>280</v>
      </c>
      <c r="C4803" s="2">
        <v>510735</v>
      </c>
      <c r="D4803" s="2">
        <v>5107354</v>
      </c>
      <c r="E4803" s="2" t="s">
        <v>250</v>
      </c>
      <c r="F4803" s="2" t="s">
        <v>280</v>
      </c>
      <c r="G4803" s="2">
        <f>IFERROR(VLOOKUP(D4803,Coordenadas!$A$2:$D$5571,3,FALSE),0)</f>
        <v>-10.7982</v>
      </c>
      <c r="H4803" s="2">
        <f>IFERROR(VLOOKUP(D4803,Coordenadas!$A$2:$D$5571,4,FALSE),0)</f>
        <v>-52.748600000000003</v>
      </c>
      <c r="I4803" s="2" t="s">
        <v>5327</v>
      </c>
      <c r="J4803" s="2">
        <v>5240</v>
      </c>
      <c r="K4803" s="2" t="s">
        <v>5332</v>
      </c>
      <c r="L4803" s="2">
        <f>IFERROR(VLOOKUP(C4803,BOTULISMO!$A$3:$C$19,3,FALSE),0)</f>
        <v>0</v>
      </c>
      <c r="M4803" s="2">
        <f>IFERROR(VLOOKUP(C4803,'LEISHMANIOSE VISCERAL'!$A$4:$C$454,3,FALSE),0)</f>
        <v>0</v>
      </c>
      <c r="N4803" s="2">
        <f>IFERROR(VLOOKUP(C4803,'LEISHMANIOSE TEGUMENTAR'!$A$4:$C$1681,3,FALSE),0)</f>
        <v>7</v>
      </c>
      <c r="O4803" s="2">
        <f>IFERROR(VLOOKUP(C4803,'FEBRE AMARELA'!$A$4:$C$38,3,FALSE),0)</f>
        <v>0</v>
      </c>
      <c r="P4803" s="2">
        <f>IFERROR(VLOOKUP(C4803,DENGUE!$A$5:$C$4097,3,FALSE),0)</f>
        <v>16</v>
      </c>
      <c r="Q4803" s="2">
        <f>IFERROR(VLOOKUP(C4803,'HEPATITE VIRAL'!$A$5:$C$3162,3,FALSE),0)</f>
        <v>0</v>
      </c>
      <c r="R4803" s="2">
        <f>IFERROR(VLOOKUP(C4803,'FEBRE MACULOSA'!$A$5:$C$181,3,FALSE),0)</f>
        <v>0</v>
      </c>
      <c r="S4803" s="2">
        <f>IFERROR(VLOOKUP(C4803,LEPTOSPIROSE!$A$5:$C$1176,3,FALSE),0)</f>
        <v>0</v>
      </c>
      <c r="T4803" s="2">
        <f>IFERROR(VLOOKUP(C4803,'DOENÇA DE CHAGAS'!$A$5:$C$100,3,FALSE),0)</f>
        <v>0</v>
      </c>
      <c r="U4803" s="2">
        <f>IFERROR(VLOOKUP(C4803,'PICADAS DE COBRAS'!$A$6:$C$4645,3,FALSE),0)</f>
        <v>5</v>
      </c>
      <c r="V4803">
        <f>IFERROR(VLOOKUP(C4803,'ZIKA VIRUS'!$A$5:$C$2399,3,FALSE),0)</f>
        <v>0</v>
      </c>
      <c r="W4803">
        <f>IFERROR(VLOOKUP(C4803,'FEBRE TIFÓIDE'!$A$5:$C$46,3,FALSE),0)</f>
        <v>0</v>
      </c>
      <c r="X4803">
        <f>IFERROR(VLOOKUP(C4803,HANTAVIROSE!$A$5:$C$153,3,FALSE),0)</f>
        <v>0</v>
      </c>
      <c r="Y4803">
        <f>IFERROR(VLOOKUP(C4803,MENINGITE!$A$5:$C$447,3,FALSE),0)</f>
        <v>0</v>
      </c>
      <c r="Z4803">
        <f>IFERROR(VLOOKUP(C4803,RAIVA!$A$5:$C$16,3,FALSE),0)</f>
        <v>0</v>
      </c>
    </row>
    <row r="4804" spans="1:26" x14ac:dyDescent="0.3">
      <c r="A4804" s="2" t="s">
        <v>470</v>
      </c>
      <c r="B4804" s="2" t="s">
        <v>569</v>
      </c>
      <c r="C4804" s="2">
        <v>431862</v>
      </c>
      <c r="D4804" s="2">
        <v>4318622</v>
      </c>
      <c r="E4804" s="2" t="s">
        <v>470</v>
      </c>
      <c r="F4804" s="2" t="s">
        <v>569</v>
      </c>
      <c r="G4804" s="2">
        <f>IFERROR(VLOOKUP(D4804,Coordenadas!$A$2:$D$5571,3,FALSE),0)</f>
        <v>-28.747599999999998</v>
      </c>
      <c r="H4804" s="2">
        <f>IFERROR(VLOOKUP(D4804,Coordenadas!$A$2:$D$5571,4,FALSE),0)</f>
        <v>-50.067700000000002</v>
      </c>
      <c r="I4804" s="2" t="s">
        <v>5326</v>
      </c>
      <c r="J4804" s="2">
        <v>3290</v>
      </c>
      <c r="K4804" s="2" t="s">
        <v>5332</v>
      </c>
      <c r="L4804" s="2">
        <f>IFERROR(VLOOKUP(C4804,BOTULISMO!$A$3:$C$19,3,FALSE),0)</f>
        <v>0</v>
      </c>
      <c r="M4804" s="2">
        <f>IFERROR(VLOOKUP(C4804,'LEISHMANIOSE VISCERAL'!$A$4:$C$454,3,FALSE),0)</f>
        <v>0</v>
      </c>
      <c r="N4804" s="2">
        <f>IFERROR(VLOOKUP(C4804,'LEISHMANIOSE TEGUMENTAR'!$A$4:$C$1681,3,FALSE),0)</f>
        <v>0</v>
      </c>
      <c r="O4804" s="2">
        <f>IFERROR(VLOOKUP(C4804,'FEBRE AMARELA'!$A$4:$C$38,3,FALSE),0)</f>
        <v>0</v>
      </c>
      <c r="P4804" s="2">
        <f>IFERROR(VLOOKUP(C4804,DENGUE!$A$5:$C$4097,3,FALSE),0)</f>
        <v>0</v>
      </c>
      <c r="Q4804" s="2">
        <f>IFERROR(VLOOKUP(C4804,'HEPATITE VIRAL'!$A$5:$C$3162,3,FALSE),0)</f>
        <v>0</v>
      </c>
      <c r="R4804" s="2">
        <f>IFERROR(VLOOKUP(C4804,'FEBRE MACULOSA'!$A$5:$C$181,3,FALSE),0)</f>
        <v>0</v>
      </c>
      <c r="S4804" s="2">
        <f>IFERROR(VLOOKUP(C4804,LEPTOSPIROSE!$A$5:$C$1176,3,FALSE),0)</f>
        <v>0</v>
      </c>
      <c r="T4804" s="2">
        <f>IFERROR(VLOOKUP(C4804,'DOENÇA DE CHAGAS'!$A$5:$C$100,3,FALSE),0)</f>
        <v>0</v>
      </c>
      <c r="U4804" s="2">
        <f>IFERROR(VLOOKUP(C4804,'PICADAS DE COBRAS'!$A$6:$C$4645,3,FALSE),0)</f>
        <v>1</v>
      </c>
      <c r="V4804">
        <f>IFERROR(VLOOKUP(C4804,'ZIKA VIRUS'!$A$5:$C$2399,3,FALSE),0)</f>
        <v>0</v>
      </c>
      <c r="W4804">
        <f>IFERROR(VLOOKUP(C4804,'FEBRE TIFÓIDE'!$A$5:$C$46,3,FALSE),0)</f>
        <v>0</v>
      </c>
      <c r="X4804">
        <f>IFERROR(VLOOKUP(C4804,HANTAVIROSE!$A$5:$C$153,3,FALSE),0)</f>
        <v>0</v>
      </c>
      <c r="Y4804">
        <f>IFERROR(VLOOKUP(C4804,MENINGITE!$A$5:$C$447,3,FALSE),0)</f>
        <v>0</v>
      </c>
      <c r="Z4804">
        <f>IFERROR(VLOOKUP(C4804,RAIVA!$A$5:$C$16,3,FALSE),0)</f>
        <v>0</v>
      </c>
    </row>
    <row r="4805" spans="1:26" x14ac:dyDescent="0.3">
      <c r="A4805" s="2" t="s">
        <v>4704</v>
      </c>
      <c r="B4805" s="2" t="s">
        <v>4733</v>
      </c>
      <c r="C4805" s="2">
        <v>211125</v>
      </c>
      <c r="D4805" s="2">
        <v>2111250</v>
      </c>
      <c r="E4805" s="2" t="s">
        <v>4704</v>
      </c>
      <c r="F4805" s="2" t="s">
        <v>4733</v>
      </c>
      <c r="G4805" s="2">
        <f>IFERROR(VLOOKUP(D4805,Coordenadas!$A$2:$D$5571,3,FALSE),0)</f>
        <v>-5.0549299999999997</v>
      </c>
      <c r="H4805" s="2">
        <f>IFERROR(VLOOKUP(D4805,Coordenadas!$A$2:$D$5571,4,FALSE),0)</f>
        <v>-44.5809</v>
      </c>
      <c r="I4805" s="2" t="s">
        <v>5324</v>
      </c>
      <c r="J4805" s="2">
        <v>7496</v>
      </c>
      <c r="K4805" s="2" t="s">
        <v>5332</v>
      </c>
      <c r="L4805" s="2">
        <f>IFERROR(VLOOKUP(C4805,BOTULISMO!$A$3:$C$19,3,FALSE),0)</f>
        <v>0</v>
      </c>
      <c r="M4805" s="2">
        <f>IFERROR(VLOOKUP(C4805,'LEISHMANIOSE VISCERAL'!$A$4:$C$454,3,FALSE),0)</f>
        <v>0</v>
      </c>
      <c r="N4805" s="2">
        <f>IFERROR(VLOOKUP(C4805,'LEISHMANIOSE TEGUMENTAR'!$A$4:$C$1681,3,FALSE),0)</f>
        <v>0</v>
      </c>
      <c r="O4805" s="2">
        <f>IFERROR(VLOOKUP(C4805,'FEBRE AMARELA'!$A$4:$C$38,3,FALSE),0)</f>
        <v>0</v>
      </c>
      <c r="P4805" s="2">
        <f>IFERROR(VLOOKUP(C4805,DENGUE!$A$5:$C$4097,3,FALSE),0)</f>
        <v>0</v>
      </c>
      <c r="Q4805" s="2">
        <f>IFERROR(VLOOKUP(C4805,'HEPATITE VIRAL'!$A$5:$C$3162,3,FALSE),0)</f>
        <v>0</v>
      </c>
      <c r="R4805" s="2">
        <f>IFERROR(VLOOKUP(C4805,'FEBRE MACULOSA'!$A$5:$C$181,3,FALSE),0)</f>
        <v>0</v>
      </c>
      <c r="S4805" s="2">
        <f>IFERROR(VLOOKUP(C4805,LEPTOSPIROSE!$A$5:$C$1176,3,FALSE),0)</f>
        <v>0</v>
      </c>
      <c r="T4805" s="2">
        <f>IFERROR(VLOOKUP(C4805,'DOENÇA DE CHAGAS'!$A$5:$C$100,3,FALSE),0)</f>
        <v>0</v>
      </c>
      <c r="U4805" s="2">
        <f>IFERROR(VLOOKUP(C4805,'PICADAS DE COBRAS'!$A$6:$C$4645,3,FALSE),0)</f>
        <v>0</v>
      </c>
      <c r="V4805">
        <f>IFERROR(VLOOKUP(C4805,'ZIKA VIRUS'!$A$5:$C$2399,3,FALSE),0)</f>
        <v>0</v>
      </c>
      <c r="W4805">
        <f>IFERROR(VLOOKUP(C4805,'FEBRE TIFÓIDE'!$A$5:$C$46,3,FALSE),0)</f>
        <v>0</v>
      </c>
      <c r="X4805">
        <f>IFERROR(VLOOKUP(C4805,HANTAVIROSE!$A$5:$C$153,3,FALSE),0)</f>
        <v>0</v>
      </c>
      <c r="Y4805">
        <f>IFERROR(VLOOKUP(C4805,MENINGITE!$A$5:$C$447,3,FALSE),0)</f>
        <v>0</v>
      </c>
      <c r="Z4805">
        <f>IFERROR(VLOOKUP(C4805,RAIVA!$A$5:$C$16,3,FALSE),0)</f>
        <v>0</v>
      </c>
    </row>
    <row r="4806" spans="1:26" x14ac:dyDescent="0.3">
      <c r="A4806" s="2" t="s">
        <v>1637</v>
      </c>
      <c r="B4806" s="2" t="s">
        <v>1720</v>
      </c>
      <c r="C4806" s="2">
        <v>354990</v>
      </c>
      <c r="D4806" s="2">
        <v>3549904</v>
      </c>
      <c r="E4806" s="2" t="s">
        <v>1637</v>
      </c>
      <c r="F4806" s="2" t="s">
        <v>1720</v>
      </c>
      <c r="G4806" s="2">
        <f>IFERROR(VLOOKUP(D4806,Coordenadas!$A$2:$D$5571,3,FALSE),0)</f>
        <v>-23.189599999999999</v>
      </c>
      <c r="H4806" s="2">
        <f>IFERROR(VLOOKUP(D4806,Coordenadas!$A$2:$D$5571,4,FALSE),0)</f>
        <v>-45.884099999999997</v>
      </c>
      <c r="I4806" s="2" t="s">
        <v>5325</v>
      </c>
      <c r="J4806" s="2">
        <v>629921</v>
      </c>
      <c r="K4806" s="2" t="s">
        <v>5333</v>
      </c>
      <c r="L4806" s="2">
        <f>IFERROR(VLOOKUP(C4806,BOTULISMO!$A$3:$C$19,3,FALSE),0)</f>
        <v>0</v>
      </c>
      <c r="M4806" s="2">
        <f>IFERROR(VLOOKUP(C4806,'LEISHMANIOSE VISCERAL'!$A$4:$C$454,3,FALSE),0)</f>
        <v>1</v>
      </c>
      <c r="N4806" s="2">
        <f>IFERROR(VLOOKUP(C4806,'LEISHMANIOSE TEGUMENTAR'!$A$4:$C$1681,3,FALSE),0)</f>
        <v>0</v>
      </c>
      <c r="O4806" s="2">
        <f>IFERROR(VLOOKUP(C4806,'FEBRE AMARELA'!$A$4:$C$38,3,FALSE),0)</f>
        <v>0</v>
      </c>
      <c r="P4806" s="2">
        <f>IFERROR(VLOOKUP(C4806,DENGUE!$A$5:$C$4097,3,FALSE),0)</f>
        <v>584</v>
      </c>
      <c r="Q4806" s="2">
        <f>IFERROR(VLOOKUP(C4806,'HEPATITE VIRAL'!$A$5:$C$3162,3,FALSE),0)</f>
        <v>633</v>
      </c>
      <c r="R4806" s="2">
        <f>IFERROR(VLOOKUP(C4806,'FEBRE MACULOSA'!$A$5:$C$181,3,FALSE),0)</f>
        <v>4</v>
      </c>
      <c r="S4806" s="2">
        <f>IFERROR(VLOOKUP(C4806,LEPTOSPIROSE!$A$5:$C$1176,3,FALSE),0)</f>
        <v>27</v>
      </c>
      <c r="T4806" s="2">
        <f>IFERROR(VLOOKUP(C4806,'DOENÇA DE CHAGAS'!$A$5:$C$100,3,FALSE),0)</f>
        <v>0</v>
      </c>
      <c r="U4806" s="2">
        <f>IFERROR(VLOOKUP(C4806,'PICADAS DE COBRAS'!$A$6:$C$4645,3,FALSE),0)</f>
        <v>450</v>
      </c>
      <c r="V4806">
        <f>IFERROR(VLOOKUP(C4806,'ZIKA VIRUS'!$A$5:$C$2399,3,FALSE),0)</f>
        <v>55</v>
      </c>
      <c r="W4806">
        <f>IFERROR(VLOOKUP(C4806,'FEBRE TIFÓIDE'!$A$5:$C$46,3,FALSE),0)</f>
        <v>0</v>
      </c>
      <c r="X4806">
        <f>IFERROR(VLOOKUP(C4806,HANTAVIROSE!$A$5:$C$153,3,FALSE),0)</f>
        <v>1</v>
      </c>
      <c r="Y4806">
        <f>IFERROR(VLOOKUP(C4806,MENINGITE!$A$5:$C$447,3,FALSE),0)</f>
        <v>41</v>
      </c>
      <c r="Z4806">
        <f>IFERROR(VLOOKUP(C4806,RAIVA!$A$5:$C$16,3,FALSE),0)</f>
        <v>0</v>
      </c>
    </row>
    <row r="4807" spans="1:26" x14ac:dyDescent="0.3">
      <c r="A4807" s="2" t="s">
        <v>3988</v>
      </c>
      <c r="B4807" s="2" t="s">
        <v>4012</v>
      </c>
      <c r="C4807" s="2">
        <v>251480</v>
      </c>
      <c r="D4807" s="2">
        <v>2514800</v>
      </c>
      <c r="E4807" s="2" t="s">
        <v>3988</v>
      </c>
      <c r="F4807" s="2" t="s">
        <v>4012</v>
      </c>
      <c r="G4807" s="2">
        <f>IFERROR(VLOOKUP(D4807,Coordenadas!$A$2:$D$5571,3,FALSE),0)</f>
        <v>-7.3877499999999996</v>
      </c>
      <c r="H4807" s="2">
        <f>IFERROR(VLOOKUP(D4807,Coordenadas!$A$2:$D$5571,4,FALSE),0)</f>
        <v>-36.808500000000002</v>
      </c>
      <c r="I4807" s="2" t="s">
        <v>5324</v>
      </c>
      <c r="J4807" s="2">
        <v>3985</v>
      </c>
      <c r="K4807" s="2" t="s">
        <v>5332</v>
      </c>
      <c r="L4807" s="2">
        <f>IFERROR(VLOOKUP(C4807,BOTULISMO!$A$3:$C$19,3,FALSE),0)</f>
        <v>0</v>
      </c>
      <c r="M4807" s="2">
        <f>IFERROR(VLOOKUP(C4807,'LEISHMANIOSE VISCERAL'!$A$4:$C$454,3,FALSE),0)</f>
        <v>0</v>
      </c>
      <c r="N4807" s="2">
        <f>IFERROR(VLOOKUP(C4807,'LEISHMANIOSE TEGUMENTAR'!$A$4:$C$1681,3,FALSE),0)</f>
        <v>0</v>
      </c>
      <c r="O4807" s="2">
        <f>IFERROR(VLOOKUP(C4807,'FEBRE AMARELA'!$A$4:$C$38,3,FALSE),0)</f>
        <v>0</v>
      </c>
      <c r="P4807" s="2">
        <f>IFERROR(VLOOKUP(C4807,DENGUE!$A$5:$C$4097,3,FALSE),0)</f>
        <v>3</v>
      </c>
      <c r="Q4807" s="2">
        <f>IFERROR(VLOOKUP(C4807,'HEPATITE VIRAL'!$A$5:$C$3162,3,FALSE),0)</f>
        <v>0</v>
      </c>
      <c r="R4807" s="2">
        <f>IFERROR(VLOOKUP(C4807,'FEBRE MACULOSA'!$A$5:$C$181,3,FALSE),0)</f>
        <v>0</v>
      </c>
      <c r="S4807" s="2">
        <f>IFERROR(VLOOKUP(C4807,LEPTOSPIROSE!$A$5:$C$1176,3,FALSE),0)</f>
        <v>0</v>
      </c>
      <c r="T4807" s="2">
        <f>IFERROR(VLOOKUP(C4807,'DOENÇA DE CHAGAS'!$A$5:$C$100,3,FALSE),0)</f>
        <v>0</v>
      </c>
      <c r="U4807" s="2">
        <f>IFERROR(VLOOKUP(C4807,'PICADAS DE COBRAS'!$A$6:$C$4645,3,FALSE),0)</f>
        <v>0</v>
      </c>
      <c r="V4807">
        <f>IFERROR(VLOOKUP(C4807,'ZIKA VIRUS'!$A$5:$C$2399,3,FALSE),0)</f>
        <v>1</v>
      </c>
      <c r="W4807">
        <f>IFERROR(VLOOKUP(C4807,'FEBRE TIFÓIDE'!$A$5:$C$46,3,FALSE),0)</f>
        <v>0</v>
      </c>
      <c r="X4807">
        <f>IFERROR(VLOOKUP(C4807,HANTAVIROSE!$A$5:$C$153,3,FALSE),0)</f>
        <v>0</v>
      </c>
      <c r="Y4807">
        <f>IFERROR(VLOOKUP(C4807,MENINGITE!$A$5:$C$447,3,FALSE),0)</f>
        <v>0</v>
      </c>
      <c r="Z4807">
        <f>IFERROR(VLOOKUP(C4807,RAIVA!$A$5:$C$16,3,FALSE),0)</f>
        <v>0</v>
      </c>
    </row>
    <row r="4808" spans="1:26" x14ac:dyDescent="0.3">
      <c r="A4808" s="2" t="s">
        <v>1256</v>
      </c>
      <c r="B4808" s="2" t="s">
        <v>1302</v>
      </c>
      <c r="C4808" s="2">
        <v>412550</v>
      </c>
      <c r="D4808" s="2">
        <v>4125506</v>
      </c>
      <c r="E4808" s="2" t="s">
        <v>1256</v>
      </c>
      <c r="F4808" s="2" t="s">
        <v>1302</v>
      </c>
      <c r="G4808" s="2">
        <f>IFERROR(VLOOKUP(D4808,Coordenadas!$A$2:$D$5571,3,FALSE),0)</f>
        <v>-25.531300000000002</v>
      </c>
      <c r="H4808" s="2">
        <f>IFERROR(VLOOKUP(D4808,Coordenadas!$A$2:$D$5571,4,FALSE),0)</f>
        <v>-49.203099999999999</v>
      </c>
      <c r="I4808" s="2" t="s">
        <v>5326</v>
      </c>
      <c r="J4808" s="2">
        <v>264210</v>
      </c>
      <c r="K4808" s="2" t="s">
        <v>5333</v>
      </c>
      <c r="L4808" s="2">
        <f>IFERROR(VLOOKUP(C4808,BOTULISMO!$A$3:$C$19,3,FALSE),0)</f>
        <v>0</v>
      </c>
      <c r="M4808" s="2">
        <f>IFERROR(VLOOKUP(C4808,'LEISHMANIOSE VISCERAL'!$A$4:$C$454,3,FALSE),0)</f>
        <v>0</v>
      </c>
      <c r="N4808" s="2">
        <f>IFERROR(VLOOKUP(C4808,'LEISHMANIOSE TEGUMENTAR'!$A$4:$C$1681,3,FALSE),0)</f>
        <v>0</v>
      </c>
      <c r="O4808" s="2">
        <f>IFERROR(VLOOKUP(C4808,'FEBRE AMARELA'!$A$4:$C$38,3,FALSE),0)</f>
        <v>0</v>
      </c>
      <c r="P4808" s="2">
        <f>IFERROR(VLOOKUP(C4808,DENGUE!$A$5:$C$4097,3,FALSE),0)</f>
        <v>51</v>
      </c>
      <c r="Q4808" s="2">
        <f>IFERROR(VLOOKUP(C4808,'HEPATITE VIRAL'!$A$5:$C$3162,3,FALSE),0)</f>
        <v>144</v>
      </c>
      <c r="R4808" s="2">
        <f>IFERROR(VLOOKUP(C4808,'FEBRE MACULOSA'!$A$5:$C$181,3,FALSE),0)</f>
        <v>0</v>
      </c>
      <c r="S4808" s="2">
        <f>IFERROR(VLOOKUP(C4808,LEPTOSPIROSE!$A$5:$C$1176,3,FALSE),0)</f>
        <v>26</v>
      </c>
      <c r="T4808" s="2">
        <f>IFERROR(VLOOKUP(C4808,'DOENÇA DE CHAGAS'!$A$5:$C$100,3,FALSE),0)</f>
        <v>0</v>
      </c>
      <c r="U4808" s="2">
        <f>IFERROR(VLOOKUP(C4808,'PICADAS DE COBRAS'!$A$6:$C$4645,3,FALSE),0)</f>
        <v>150</v>
      </c>
      <c r="V4808">
        <f>IFERROR(VLOOKUP(C4808,'ZIKA VIRUS'!$A$5:$C$2399,3,FALSE),0)</f>
        <v>39</v>
      </c>
      <c r="W4808">
        <f>IFERROR(VLOOKUP(C4808,'FEBRE TIFÓIDE'!$A$5:$C$46,3,FALSE),0)</f>
        <v>0</v>
      </c>
      <c r="X4808">
        <f>IFERROR(VLOOKUP(C4808,HANTAVIROSE!$A$5:$C$153,3,FALSE),0)</f>
        <v>5</v>
      </c>
      <c r="Y4808">
        <f>IFERROR(VLOOKUP(C4808,MENINGITE!$A$5:$C$447,3,FALSE),0)</f>
        <v>0</v>
      </c>
      <c r="Z4808">
        <f>IFERROR(VLOOKUP(C4808,RAIVA!$A$5:$C$16,3,FALSE),0)</f>
        <v>0</v>
      </c>
    </row>
    <row r="4809" spans="1:26" x14ac:dyDescent="0.3">
      <c r="A4809" s="2" t="s">
        <v>250</v>
      </c>
      <c r="B4809" s="2" t="s">
        <v>289</v>
      </c>
      <c r="C4809" s="2">
        <v>510710</v>
      </c>
      <c r="D4809" s="2">
        <v>5107107</v>
      </c>
      <c r="E4809" s="2" t="s">
        <v>250</v>
      </c>
      <c r="F4809" s="2" t="s">
        <v>289</v>
      </c>
      <c r="G4809" s="2">
        <f>IFERROR(VLOOKUP(D4809,Coordenadas!$A$2:$D$5571,3,FALSE),0)</f>
        <v>-15.627599999999999</v>
      </c>
      <c r="H4809" s="2">
        <f>IFERROR(VLOOKUP(D4809,Coordenadas!$A$2:$D$5571,4,FALSE),0)</f>
        <v>-58.177199999999999</v>
      </c>
      <c r="I4809" s="2" t="s">
        <v>5327</v>
      </c>
      <c r="J4809" s="2">
        <v>18998</v>
      </c>
      <c r="K4809" s="2" t="s">
        <v>5332</v>
      </c>
      <c r="L4809" s="2">
        <f>IFERROR(VLOOKUP(C4809,BOTULISMO!$A$3:$C$19,3,FALSE),0)</f>
        <v>0</v>
      </c>
      <c r="M4809" s="2">
        <f>IFERROR(VLOOKUP(C4809,'LEISHMANIOSE VISCERAL'!$A$4:$C$454,3,FALSE),0)</f>
        <v>0</v>
      </c>
      <c r="N4809" s="2">
        <f>IFERROR(VLOOKUP(C4809,'LEISHMANIOSE TEGUMENTAR'!$A$4:$C$1681,3,FALSE),0)</f>
        <v>1</v>
      </c>
      <c r="O4809" s="2">
        <f>IFERROR(VLOOKUP(C4809,'FEBRE AMARELA'!$A$4:$C$38,3,FALSE),0)</f>
        <v>0</v>
      </c>
      <c r="P4809" s="2">
        <f>IFERROR(VLOOKUP(C4809,DENGUE!$A$5:$C$4097,3,FALSE),0)</f>
        <v>83</v>
      </c>
      <c r="Q4809" s="2">
        <f>IFERROR(VLOOKUP(C4809,'HEPATITE VIRAL'!$A$5:$C$3162,3,FALSE),0)</f>
        <v>1</v>
      </c>
      <c r="R4809" s="2">
        <f>IFERROR(VLOOKUP(C4809,'FEBRE MACULOSA'!$A$5:$C$181,3,FALSE),0)</f>
        <v>0</v>
      </c>
      <c r="S4809" s="2">
        <f>IFERROR(VLOOKUP(C4809,LEPTOSPIROSE!$A$5:$C$1176,3,FALSE),0)</f>
        <v>0</v>
      </c>
      <c r="T4809" s="2">
        <f>IFERROR(VLOOKUP(C4809,'DOENÇA DE CHAGAS'!$A$5:$C$100,3,FALSE),0)</f>
        <v>0</v>
      </c>
      <c r="U4809" s="2">
        <f>IFERROR(VLOOKUP(C4809,'PICADAS DE COBRAS'!$A$6:$C$4645,3,FALSE),0)</f>
        <v>2</v>
      </c>
      <c r="V4809">
        <f>IFERROR(VLOOKUP(C4809,'ZIKA VIRUS'!$A$5:$C$2399,3,FALSE),0)</f>
        <v>0</v>
      </c>
      <c r="W4809">
        <f>IFERROR(VLOOKUP(C4809,'FEBRE TIFÓIDE'!$A$5:$C$46,3,FALSE),0)</f>
        <v>0</v>
      </c>
      <c r="X4809">
        <f>IFERROR(VLOOKUP(C4809,HANTAVIROSE!$A$5:$C$153,3,FALSE),0)</f>
        <v>0</v>
      </c>
      <c r="Y4809">
        <f>IFERROR(VLOOKUP(C4809,MENINGITE!$A$5:$C$447,3,FALSE),0)</f>
        <v>0</v>
      </c>
      <c r="Z4809">
        <f>IFERROR(VLOOKUP(C4809,RAIVA!$A$5:$C$16,3,FALSE),0)</f>
        <v>0</v>
      </c>
    </row>
    <row r="4810" spans="1:26" x14ac:dyDescent="0.3">
      <c r="A4810" s="2" t="s">
        <v>3988</v>
      </c>
      <c r="B4810" s="2" t="s">
        <v>4018</v>
      </c>
      <c r="C4810" s="2">
        <v>251445</v>
      </c>
      <c r="D4810" s="2">
        <v>2514453</v>
      </c>
      <c r="E4810" s="2" t="s">
        <v>3988</v>
      </c>
      <c r="F4810" s="2" t="s">
        <v>4018</v>
      </c>
      <c r="G4810" s="2">
        <f>IFERROR(VLOOKUP(D4810,Coordenadas!$A$2:$D$5571,3,FALSE),0)</f>
        <v>-7.2523799999999996</v>
      </c>
      <c r="H4810" s="2">
        <f>IFERROR(VLOOKUP(D4810,Coordenadas!$A$2:$D$5571,4,FALSE),0)</f>
        <v>-35.372500000000002</v>
      </c>
      <c r="I4810" s="2" t="s">
        <v>5324</v>
      </c>
      <c r="J4810" s="2">
        <v>5508</v>
      </c>
      <c r="K4810" s="2" t="s">
        <v>5332</v>
      </c>
      <c r="L4810" s="2">
        <f>IFERROR(VLOOKUP(C4810,BOTULISMO!$A$3:$C$19,3,FALSE),0)</f>
        <v>0</v>
      </c>
      <c r="M4810" s="2">
        <f>IFERROR(VLOOKUP(C4810,'LEISHMANIOSE VISCERAL'!$A$4:$C$454,3,FALSE),0)</f>
        <v>0</v>
      </c>
      <c r="N4810" s="2">
        <f>IFERROR(VLOOKUP(C4810,'LEISHMANIOSE TEGUMENTAR'!$A$4:$C$1681,3,FALSE),0)</f>
        <v>0</v>
      </c>
      <c r="O4810" s="2">
        <f>IFERROR(VLOOKUP(C4810,'FEBRE AMARELA'!$A$4:$C$38,3,FALSE),0)</f>
        <v>0</v>
      </c>
      <c r="P4810" s="2">
        <f>IFERROR(VLOOKUP(C4810,DENGUE!$A$5:$C$4097,3,FALSE),0)</f>
        <v>2</v>
      </c>
      <c r="Q4810" s="2">
        <f>IFERROR(VLOOKUP(C4810,'HEPATITE VIRAL'!$A$5:$C$3162,3,FALSE),0)</f>
        <v>0</v>
      </c>
      <c r="R4810" s="2">
        <f>IFERROR(VLOOKUP(C4810,'FEBRE MACULOSA'!$A$5:$C$181,3,FALSE),0)</f>
        <v>0</v>
      </c>
      <c r="S4810" s="2">
        <f>IFERROR(VLOOKUP(C4810,LEPTOSPIROSE!$A$5:$C$1176,3,FALSE),0)</f>
        <v>0</v>
      </c>
      <c r="T4810" s="2">
        <f>IFERROR(VLOOKUP(C4810,'DOENÇA DE CHAGAS'!$A$5:$C$100,3,FALSE),0)</f>
        <v>0</v>
      </c>
      <c r="U4810" s="2">
        <f>IFERROR(VLOOKUP(C4810,'PICADAS DE COBRAS'!$A$6:$C$4645,3,FALSE),0)</f>
        <v>0</v>
      </c>
      <c r="V4810">
        <f>IFERROR(VLOOKUP(C4810,'ZIKA VIRUS'!$A$5:$C$2399,3,FALSE),0)</f>
        <v>0</v>
      </c>
      <c r="W4810">
        <f>IFERROR(VLOOKUP(C4810,'FEBRE TIFÓIDE'!$A$5:$C$46,3,FALSE),0)</f>
        <v>0</v>
      </c>
      <c r="X4810">
        <f>IFERROR(VLOOKUP(C4810,HANTAVIROSE!$A$5:$C$153,3,FALSE),0)</f>
        <v>0</v>
      </c>
      <c r="Y4810">
        <f>IFERROR(VLOOKUP(C4810,MENINGITE!$A$5:$C$447,3,FALSE),0)</f>
        <v>0</v>
      </c>
      <c r="Z4810">
        <f>IFERROR(VLOOKUP(C4810,RAIVA!$A$5:$C$16,3,FALSE),0)</f>
        <v>0</v>
      </c>
    </row>
    <row r="4811" spans="1:26" x14ac:dyDescent="0.3">
      <c r="A4811" s="2" t="s">
        <v>4490</v>
      </c>
      <c r="B4811" s="2" t="s">
        <v>4514</v>
      </c>
      <c r="C4811" s="2">
        <v>221030</v>
      </c>
      <c r="D4811" s="2">
        <v>2210300</v>
      </c>
      <c r="E4811" s="2" t="s">
        <v>4490</v>
      </c>
      <c r="F4811" s="2" t="s">
        <v>4514</v>
      </c>
      <c r="G4811" s="2">
        <f>IFERROR(VLOOKUP(D4811,Coordenadas!$A$2:$D$5571,3,FALSE),0)</f>
        <v>-7.0839100000000004</v>
      </c>
      <c r="H4811" s="2">
        <f>IFERROR(VLOOKUP(D4811,Coordenadas!$A$2:$D$5571,4,FALSE),0)</f>
        <v>-40.824599999999997</v>
      </c>
      <c r="I4811" s="2" t="s">
        <v>5324</v>
      </c>
      <c r="J4811" s="2">
        <v>5675</v>
      </c>
      <c r="K4811" s="2" t="s">
        <v>5332</v>
      </c>
      <c r="L4811" s="2">
        <f>IFERROR(VLOOKUP(C4811,BOTULISMO!$A$3:$C$19,3,FALSE),0)</f>
        <v>0</v>
      </c>
      <c r="M4811" s="2">
        <f>IFERROR(VLOOKUP(C4811,'LEISHMANIOSE VISCERAL'!$A$4:$C$454,3,FALSE),0)</f>
        <v>0</v>
      </c>
      <c r="N4811" s="2">
        <f>IFERROR(VLOOKUP(C4811,'LEISHMANIOSE TEGUMENTAR'!$A$4:$C$1681,3,FALSE),0)</f>
        <v>0</v>
      </c>
      <c r="O4811" s="2">
        <f>IFERROR(VLOOKUP(C4811,'FEBRE AMARELA'!$A$4:$C$38,3,FALSE),0)</f>
        <v>0</v>
      </c>
      <c r="P4811" s="2">
        <f>IFERROR(VLOOKUP(C4811,DENGUE!$A$5:$C$4097,3,FALSE),0)</f>
        <v>20</v>
      </c>
      <c r="Q4811" s="2">
        <f>IFERROR(VLOOKUP(C4811,'HEPATITE VIRAL'!$A$5:$C$3162,3,FALSE),0)</f>
        <v>0</v>
      </c>
      <c r="R4811" s="2">
        <f>IFERROR(VLOOKUP(C4811,'FEBRE MACULOSA'!$A$5:$C$181,3,FALSE),0)</f>
        <v>0</v>
      </c>
      <c r="S4811" s="2">
        <f>IFERROR(VLOOKUP(C4811,LEPTOSPIROSE!$A$5:$C$1176,3,FALSE),0)</f>
        <v>0</v>
      </c>
      <c r="T4811" s="2">
        <f>IFERROR(VLOOKUP(C4811,'DOENÇA DE CHAGAS'!$A$5:$C$100,3,FALSE),0)</f>
        <v>0</v>
      </c>
      <c r="U4811" s="2">
        <f>IFERROR(VLOOKUP(C4811,'PICADAS DE COBRAS'!$A$6:$C$4645,3,FALSE),0)</f>
        <v>0</v>
      </c>
      <c r="V4811">
        <f>IFERROR(VLOOKUP(C4811,'ZIKA VIRUS'!$A$5:$C$2399,3,FALSE),0)</f>
        <v>0</v>
      </c>
      <c r="W4811">
        <f>IFERROR(VLOOKUP(C4811,'FEBRE TIFÓIDE'!$A$5:$C$46,3,FALSE),0)</f>
        <v>0</v>
      </c>
      <c r="X4811">
        <f>IFERROR(VLOOKUP(C4811,HANTAVIROSE!$A$5:$C$153,3,FALSE),0)</f>
        <v>0</v>
      </c>
      <c r="Y4811">
        <f>IFERROR(VLOOKUP(C4811,MENINGITE!$A$5:$C$447,3,FALSE),0)</f>
        <v>0</v>
      </c>
      <c r="Z4811">
        <f>IFERROR(VLOOKUP(C4811,RAIVA!$A$5:$C$16,3,FALSE),0)</f>
        <v>0</v>
      </c>
    </row>
    <row r="4812" spans="1:26" x14ac:dyDescent="0.3">
      <c r="A4812" s="2" t="s">
        <v>470</v>
      </c>
      <c r="B4812" s="2" t="s">
        <v>568</v>
      </c>
      <c r="C4812" s="2">
        <v>431870</v>
      </c>
      <c r="D4812" s="2">
        <v>4318705</v>
      </c>
      <c r="E4812" s="2" t="s">
        <v>470</v>
      </c>
      <c r="F4812" s="2" t="s">
        <v>568</v>
      </c>
      <c r="G4812" s="2">
        <f>IFERROR(VLOOKUP(D4812,Coordenadas!$A$2:$D$5571,3,FALSE),0)</f>
        <v>-29.7545</v>
      </c>
      <c r="H4812" s="2">
        <f>IFERROR(VLOOKUP(D4812,Coordenadas!$A$2:$D$5571,4,FALSE),0)</f>
        <v>-51.149799999999999</v>
      </c>
      <c r="I4812" s="2" t="s">
        <v>5326</v>
      </c>
      <c r="J4812" s="2">
        <v>214087</v>
      </c>
      <c r="K4812" s="2" t="s">
        <v>5333</v>
      </c>
      <c r="L4812" s="2">
        <f>IFERROR(VLOOKUP(C4812,BOTULISMO!$A$3:$C$19,3,FALSE),0)</f>
        <v>0</v>
      </c>
      <c r="M4812" s="2">
        <f>IFERROR(VLOOKUP(C4812,'LEISHMANIOSE VISCERAL'!$A$4:$C$454,3,FALSE),0)</f>
        <v>0</v>
      </c>
      <c r="N4812" s="2">
        <f>IFERROR(VLOOKUP(C4812,'LEISHMANIOSE TEGUMENTAR'!$A$4:$C$1681,3,FALSE),0)</f>
        <v>0</v>
      </c>
      <c r="O4812" s="2">
        <f>IFERROR(VLOOKUP(C4812,'FEBRE AMARELA'!$A$4:$C$38,3,FALSE),0)</f>
        <v>0</v>
      </c>
      <c r="P4812" s="2">
        <f>IFERROR(VLOOKUP(C4812,DENGUE!$A$5:$C$4097,3,FALSE),0)</f>
        <v>7</v>
      </c>
      <c r="Q4812" s="2">
        <f>IFERROR(VLOOKUP(C4812,'HEPATITE VIRAL'!$A$5:$C$3162,3,FALSE),0)</f>
        <v>237</v>
      </c>
      <c r="R4812" s="2">
        <f>IFERROR(VLOOKUP(C4812,'FEBRE MACULOSA'!$A$5:$C$181,3,FALSE),0)</f>
        <v>0</v>
      </c>
      <c r="S4812" s="2">
        <f>IFERROR(VLOOKUP(C4812,LEPTOSPIROSE!$A$5:$C$1176,3,FALSE),0)</f>
        <v>10</v>
      </c>
      <c r="T4812" s="2">
        <f>IFERROR(VLOOKUP(C4812,'DOENÇA DE CHAGAS'!$A$5:$C$100,3,FALSE),0)</f>
        <v>0</v>
      </c>
      <c r="U4812" s="2">
        <f>IFERROR(VLOOKUP(C4812,'PICADAS DE COBRAS'!$A$6:$C$4645,3,FALSE),0)</f>
        <v>6</v>
      </c>
      <c r="V4812">
        <f>IFERROR(VLOOKUP(C4812,'ZIKA VIRUS'!$A$5:$C$2399,3,FALSE),0)</f>
        <v>2</v>
      </c>
      <c r="W4812">
        <f>IFERROR(VLOOKUP(C4812,'FEBRE TIFÓIDE'!$A$5:$C$46,3,FALSE),0)</f>
        <v>0</v>
      </c>
      <c r="X4812">
        <f>IFERROR(VLOOKUP(C4812,HANTAVIROSE!$A$5:$C$153,3,FALSE),0)</f>
        <v>0</v>
      </c>
      <c r="Y4812">
        <f>IFERROR(VLOOKUP(C4812,MENINGITE!$A$5:$C$447,3,FALSE),0)</f>
        <v>2</v>
      </c>
      <c r="Z4812">
        <f>IFERROR(VLOOKUP(C4812,RAIVA!$A$5:$C$16,3,FALSE),0)</f>
        <v>0</v>
      </c>
    </row>
    <row r="4813" spans="1:26" x14ac:dyDescent="0.3">
      <c r="A4813" s="2" t="s">
        <v>2425</v>
      </c>
      <c r="B4813" s="2" t="s">
        <v>2525</v>
      </c>
      <c r="C4813" s="2">
        <v>316370</v>
      </c>
      <c r="D4813" s="2">
        <v>3163706</v>
      </c>
      <c r="E4813" s="2" t="s">
        <v>2425</v>
      </c>
      <c r="F4813" s="2" t="s">
        <v>2525</v>
      </c>
      <c r="G4813" s="2">
        <f>IFERROR(VLOOKUP(D4813,Coordenadas!$A$2:$D$5571,3,FALSE),0)</f>
        <v>-22.116599999999998</v>
      </c>
      <c r="H4813" s="2">
        <f>IFERROR(VLOOKUP(D4813,Coordenadas!$A$2:$D$5571,4,FALSE),0)</f>
        <v>-45.050600000000003</v>
      </c>
      <c r="I4813" s="2" t="s">
        <v>5325</v>
      </c>
      <c r="J4813" s="2">
        <v>41657</v>
      </c>
      <c r="K4813" s="2" t="s">
        <v>5330</v>
      </c>
      <c r="L4813" s="2">
        <f>IFERROR(VLOOKUP(C4813,BOTULISMO!$A$3:$C$19,3,FALSE),0)</f>
        <v>0</v>
      </c>
      <c r="M4813" s="2">
        <f>IFERROR(VLOOKUP(C4813,'LEISHMANIOSE VISCERAL'!$A$4:$C$454,3,FALSE),0)</f>
        <v>0</v>
      </c>
      <c r="N4813" s="2">
        <f>IFERROR(VLOOKUP(C4813,'LEISHMANIOSE TEGUMENTAR'!$A$4:$C$1681,3,FALSE),0)</f>
        <v>0</v>
      </c>
      <c r="O4813" s="2">
        <f>IFERROR(VLOOKUP(C4813,'FEBRE AMARELA'!$A$4:$C$38,3,FALSE),0)</f>
        <v>0</v>
      </c>
      <c r="P4813" s="2">
        <f>IFERROR(VLOOKUP(C4813,DENGUE!$A$5:$C$4097,3,FALSE),0)</f>
        <v>150</v>
      </c>
      <c r="Q4813" s="2">
        <f>IFERROR(VLOOKUP(C4813,'HEPATITE VIRAL'!$A$5:$C$3162,3,FALSE),0)</f>
        <v>24</v>
      </c>
      <c r="R4813" s="2">
        <f>IFERROR(VLOOKUP(C4813,'FEBRE MACULOSA'!$A$5:$C$181,3,FALSE),0)</f>
        <v>0</v>
      </c>
      <c r="S4813" s="2">
        <f>IFERROR(VLOOKUP(C4813,LEPTOSPIROSE!$A$5:$C$1176,3,FALSE),0)</f>
        <v>6</v>
      </c>
      <c r="T4813" s="2">
        <f>IFERROR(VLOOKUP(C4813,'DOENÇA DE CHAGAS'!$A$5:$C$100,3,FALSE),0)</f>
        <v>0</v>
      </c>
      <c r="U4813" s="2">
        <f>IFERROR(VLOOKUP(C4813,'PICADAS DE COBRAS'!$A$6:$C$4645,3,FALSE),0)</f>
        <v>70</v>
      </c>
      <c r="V4813">
        <f>IFERROR(VLOOKUP(C4813,'ZIKA VIRUS'!$A$5:$C$2399,3,FALSE),0)</f>
        <v>8</v>
      </c>
      <c r="W4813">
        <f>IFERROR(VLOOKUP(C4813,'FEBRE TIFÓIDE'!$A$5:$C$46,3,FALSE),0)</f>
        <v>0</v>
      </c>
      <c r="X4813">
        <f>IFERROR(VLOOKUP(C4813,HANTAVIROSE!$A$5:$C$153,3,FALSE),0)</f>
        <v>0</v>
      </c>
      <c r="Y4813">
        <f>IFERROR(VLOOKUP(C4813,MENINGITE!$A$5:$C$447,3,FALSE),0)</f>
        <v>1</v>
      </c>
      <c r="Z4813">
        <f>IFERROR(VLOOKUP(C4813,RAIVA!$A$5:$C$16,3,FALSE),0)</f>
        <v>0</v>
      </c>
    </row>
    <row r="4814" spans="1:26" x14ac:dyDescent="0.3">
      <c r="A4814" s="2" t="s">
        <v>3816</v>
      </c>
      <c r="B4814" s="2" t="s">
        <v>3842</v>
      </c>
      <c r="C4814" s="2">
        <v>261370</v>
      </c>
      <c r="D4814" s="2">
        <v>2613701</v>
      </c>
      <c r="E4814" s="2" t="s">
        <v>3816</v>
      </c>
      <c r="F4814" s="2" t="s">
        <v>3842</v>
      </c>
      <c r="G4814" s="2">
        <f>IFERROR(VLOOKUP(D4814,Coordenadas!$A$2:$D$5571,3,FALSE),0)</f>
        <v>-8.0068400000000004</v>
      </c>
      <c r="H4814" s="2">
        <f>IFERROR(VLOOKUP(D4814,Coordenadas!$A$2:$D$5571,4,FALSE),0)</f>
        <v>-35.0124</v>
      </c>
      <c r="I4814" s="2" t="s">
        <v>5324</v>
      </c>
      <c r="J4814" s="2">
        <v>102895</v>
      </c>
      <c r="K4814" s="2" t="s">
        <v>5333</v>
      </c>
      <c r="L4814" s="2">
        <f>IFERROR(VLOOKUP(C4814,BOTULISMO!$A$3:$C$19,3,FALSE),0)</f>
        <v>0</v>
      </c>
      <c r="M4814" s="2">
        <f>IFERROR(VLOOKUP(C4814,'LEISHMANIOSE VISCERAL'!$A$4:$C$454,3,FALSE),0)</f>
        <v>0</v>
      </c>
      <c r="N4814" s="2">
        <f>IFERROR(VLOOKUP(C4814,'LEISHMANIOSE TEGUMENTAR'!$A$4:$C$1681,3,FALSE),0)</f>
        <v>0</v>
      </c>
      <c r="O4814" s="2">
        <f>IFERROR(VLOOKUP(C4814,'FEBRE AMARELA'!$A$4:$C$38,3,FALSE),0)</f>
        <v>0</v>
      </c>
      <c r="P4814" s="2">
        <f>IFERROR(VLOOKUP(C4814,DENGUE!$A$5:$C$4097,3,FALSE),0)</f>
        <v>241</v>
      </c>
      <c r="Q4814" s="2">
        <f>IFERROR(VLOOKUP(C4814,'HEPATITE VIRAL'!$A$5:$C$3162,3,FALSE),0)</f>
        <v>9</v>
      </c>
      <c r="R4814" s="2">
        <f>IFERROR(VLOOKUP(C4814,'FEBRE MACULOSA'!$A$5:$C$181,3,FALSE),0)</f>
        <v>0</v>
      </c>
      <c r="S4814" s="2">
        <f>IFERROR(VLOOKUP(C4814,LEPTOSPIROSE!$A$5:$C$1176,3,FALSE),0)</f>
        <v>26</v>
      </c>
      <c r="T4814" s="2">
        <f>IFERROR(VLOOKUP(C4814,'DOENÇA DE CHAGAS'!$A$5:$C$100,3,FALSE),0)</f>
        <v>0</v>
      </c>
      <c r="U4814" s="2">
        <f>IFERROR(VLOOKUP(C4814,'PICADAS DE COBRAS'!$A$6:$C$4645,3,FALSE),0)</f>
        <v>252</v>
      </c>
      <c r="V4814">
        <f>IFERROR(VLOOKUP(C4814,'ZIKA VIRUS'!$A$5:$C$2399,3,FALSE),0)</f>
        <v>8</v>
      </c>
      <c r="W4814">
        <f>IFERROR(VLOOKUP(C4814,'FEBRE TIFÓIDE'!$A$5:$C$46,3,FALSE),0)</f>
        <v>0</v>
      </c>
      <c r="X4814">
        <f>IFERROR(VLOOKUP(C4814,HANTAVIROSE!$A$5:$C$153,3,FALSE),0)</f>
        <v>0</v>
      </c>
      <c r="Y4814">
        <f>IFERROR(VLOOKUP(C4814,MENINGITE!$A$5:$C$447,3,FALSE),0)</f>
        <v>0</v>
      </c>
      <c r="Z4814">
        <f>IFERROR(VLOOKUP(C4814,RAIVA!$A$5:$C$16,3,FALSE),0)</f>
        <v>0</v>
      </c>
    </row>
    <row r="4815" spans="1:26" x14ac:dyDescent="0.3">
      <c r="A4815" s="2" t="s">
        <v>1637</v>
      </c>
      <c r="B4815" s="2" t="s">
        <v>1719</v>
      </c>
      <c r="C4815" s="2">
        <v>354995</v>
      </c>
      <c r="D4815" s="2">
        <v>3549953</v>
      </c>
      <c r="E4815" s="2" t="s">
        <v>1637</v>
      </c>
      <c r="F4815" s="2" t="s">
        <v>1719</v>
      </c>
      <c r="G4815" s="2">
        <f>IFERROR(VLOOKUP(D4815,Coordenadas!$A$2:$D$5571,3,FALSE),0)</f>
        <v>-23.8491</v>
      </c>
      <c r="H4815" s="2">
        <f>IFERROR(VLOOKUP(D4815,Coordenadas!$A$2:$D$5571,4,FALSE),0)</f>
        <v>-46.943199999999997</v>
      </c>
      <c r="I4815" s="2" t="s">
        <v>5325</v>
      </c>
      <c r="J4815" s="2">
        <v>13973</v>
      </c>
      <c r="K4815" s="2" t="s">
        <v>5332</v>
      </c>
      <c r="L4815" s="2">
        <f>IFERROR(VLOOKUP(C4815,BOTULISMO!$A$3:$C$19,3,FALSE),0)</f>
        <v>0</v>
      </c>
      <c r="M4815" s="2">
        <f>IFERROR(VLOOKUP(C4815,'LEISHMANIOSE VISCERAL'!$A$4:$C$454,3,FALSE),0)</f>
        <v>0</v>
      </c>
      <c r="N4815" s="2">
        <f>IFERROR(VLOOKUP(C4815,'LEISHMANIOSE TEGUMENTAR'!$A$4:$C$1681,3,FALSE),0)</f>
        <v>0</v>
      </c>
      <c r="O4815" s="2">
        <f>IFERROR(VLOOKUP(C4815,'FEBRE AMARELA'!$A$4:$C$38,3,FALSE),0)</f>
        <v>0</v>
      </c>
      <c r="P4815" s="2">
        <f>IFERROR(VLOOKUP(C4815,DENGUE!$A$5:$C$4097,3,FALSE),0)</f>
        <v>0</v>
      </c>
      <c r="Q4815" s="2">
        <f>IFERROR(VLOOKUP(C4815,'HEPATITE VIRAL'!$A$5:$C$3162,3,FALSE),0)</f>
        <v>37</v>
      </c>
      <c r="R4815" s="2">
        <f>IFERROR(VLOOKUP(C4815,'FEBRE MACULOSA'!$A$5:$C$181,3,FALSE),0)</f>
        <v>0</v>
      </c>
      <c r="S4815" s="2">
        <f>IFERROR(VLOOKUP(C4815,LEPTOSPIROSE!$A$5:$C$1176,3,FALSE),0)</f>
        <v>1</v>
      </c>
      <c r="T4815" s="2">
        <f>IFERROR(VLOOKUP(C4815,'DOENÇA DE CHAGAS'!$A$5:$C$100,3,FALSE),0)</f>
        <v>0</v>
      </c>
      <c r="U4815" s="2">
        <f>IFERROR(VLOOKUP(C4815,'PICADAS DE COBRAS'!$A$6:$C$4645,3,FALSE),0)</f>
        <v>5</v>
      </c>
      <c r="V4815">
        <f>IFERROR(VLOOKUP(C4815,'ZIKA VIRUS'!$A$5:$C$2399,3,FALSE),0)</f>
        <v>1</v>
      </c>
      <c r="W4815">
        <f>IFERROR(VLOOKUP(C4815,'FEBRE TIFÓIDE'!$A$5:$C$46,3,FALSE),0)</f>
        <v>0</v>
      </c>
      <c r="X4815">
        <f>IFERROR(VLOOKUP(C4815,HANTAVIROSE!$A$5:$C$153,3,FALSE),0)</f>
        <v>0</v>
      </c>
      <c r="Y4815">
        <f>IFERROR(VLOOKUP(C4815,MENINGITE!$A$5:$C$447,3,FALSE),0)</f>
        <v>0</v>
      </c>
      <c r="Z4815">
        <f>IFERROR(VLOOKUP(C4815,RAIVA!$A$5:$C$16,3,FALSE),0)</f>
        <v>0</v>
      </c>
    </row>
    <row r="4816" spans="1:26" x14ac:dyDescent="0.3">
      <c r="A4816" s="2" t="s">
        <v>967</v>
      </c>
      <c r="B4816" s="2" t="s">
        <v>1008</v>
      </c>
      <c r="C4816" s="2">
        <v>421690</v>
      </c>
      <c r="D4816" s="2">
        <v>4216909</v>
      </c>
      <c r="E4816" s="2" t="s">
        <v>967</v>
      </c>
      <c r="F4816" s="2" t="s">
        <v>1008</v>
      </c>
      <c r="G4816" s="2">
        <f>IFERROR(VLOOKUP(D4816,Coordenadas!$A$2:$D$5571,3,FALSE),0)</f>
        <v>-26.355699999999999</v>
      </c>
      <c r="H4816" s="2">
        <f>IFERROR(VLOOKUP(D4816,Coordenadas!$A$2:$D$5571,4,FALSE),0)</f>
        <v>-52.849800000000002</v>
      </c>
      <c r="I4816" s="2" t="s">
        <v>5326</v>
      </c>
      <c r="J4816" s="2">
        <v>21792</v>
      </c>
      <c r="K4816" s="2" t="s">
        <v>5330</v>
      </c>
      <c r="L4816" s="2">
        <f>IFERROR(VLOOKUP(C4816,BOTULISMO!$A$3:$C$19,3,FALSE),0)</f>
        <v>0</v>
      </c>
      <c r="M4816" s="2">
        <f>IFERROR(VLOOKUP(C4816,'LEISHMANIOSE VISCERAL'!$A$4:$C$454,3,FALSE),0)</f>
        <v>0</v>
      </c>
      <c r="N4816" s="2">
        <f>IFERROR(VLOOKUP(C4816,'LEISHMANIOSE TEGUMENTAR'!$A$4:$C$1681,3,FALSE),0)</f>
        <v>0</v>
      </c>
      <c r="O4816" s="2">
        <f>IFERROR(VLOOKUP(C4816,'FEBRE AMARELA'!$A$4:$C$38,3,FALSE),0)</f>
        <v>0</v>
      </c>
      <c r="P4816" s="2">
        <f>IFERROR(VLOOKUP(C4816,DENGUE!$A$5:$C$4097,3,FALSE),0)</f>
        <v>1</v>
      </c>
      <c r="Q4816" s="2">
        <f>IFERROR(VLOOKUP(C4816,'HEPATITE VIRAL'!$A$5:$C$3162,3,FALSE),0)</f>
        <v>51</v>
      </c>
      <c r="R4816" s="2">
        <f>IFERROR(VLOOKUP(C4816,'FEBRE MACULOSA'!$A$5:$C$181,3,FALSE),0)</f>
        <v>0</v>
      </c>
      <c r="S4816" s="2">
        <f>IFERROR(VLOOKUP(C4816,LEPTOSPIROSE!$A$5:$C$1176,3,FALSE),0)</f>
        <v>0</v>
      </c>
      <c r="T4816" s="2">
        <f>IFERROR(VLOOKUP(C4816,'DOENÇA DE CHAGAS'!$A$5:$C$100,3,FALSE),0)</f>
        <v>0</v>
      </c>
      <c r="U4816" s="2">
        <f>IFERROR(VLOOKUP(C4816,'PICADAS DE COBRAS'!$A$6:$C$4645,3,FALSE),0)</f>
        <v>12</v>
      </c>
      <c r="V4816">
        <f>IFERROR(VLOOKUP(C4816,'ZIKA VIRUS'!$A$5:$C$2399,3,FALSE),0)</f>
        <v>0</v>
      </c>
      <c r="W4816">
        <f>IFERROR(VLOOKUP(C4816,'FEBRE TIFÓIDE'!$A$5:$C$46,3,FALSE),0)</f>
        <v>0</v>
      </c>
      <c r="X4816">
        <f>IFERROR(VLOOKUP(C4816,HANTAVIROSE!$A$5:$C$153,3,FALSE),0)</f>
        <v>0</v>
      </c>
      <c r="Y4816">
        <f>IFERROR(VLOOKUP(C4816,MENINGITE!$A$5:$C$447,3,FALSE),0)</f>
        <v>0</v>
      </c>
      <c r="Z4816">
        <f>IFERROR(VLOOKUP(C4816,RAIVA!$A$5:$C$16,3,FALSE),0)</f>
        <v>0</v>
      </c>
    </row>
    <row r="4817" spans="1:26" x14ac:dyDescent="0.3">
      <c r="A4817" s="2" t="s">
        <v>4490</v>
      </c>
      <c r="B4817" s="2" t="s">
        <v>4513</v>
      </c>
      <c r="C4817" s="2">
        <v>221035</v>
      </c>
      <c r="D4817" s="2">
        <v>2210359</v>
      </c>
      <c r="E4817" s="2" t="s">
        <v>4490</v>
      </c>
      <c r="F4817" s="2" t="s">
        <v>4513</v>
      </c>
      <c r="G4817" s="2">
        <f>IFERROR(VLOOKUP(D4817,Coordenadas!$A$2:$D$5571,3,FALSE),0)</f>
        <v>-9.1646300000000007</v>
      </c>
      <c r="H4817" s="2">
        <f>IFERROR(VLOOKUP(D4817,Coordenadas!$A$2:$D$5571,4,FALSE),0)</f>
        <v>-42.549599999999998</v>
      </c>
      <c r="I4817" s="2" t="s">
        <v>5324</v>
      </c>
      <c r="J4817" s="2">
        <v>4427</v>
      </c>
      <c r="K4817" s="2" t="s">
        <v>5332</v>
      </c>
      <c r="L4817" s="2">
        <f>IFERROR(VLOOKUP(C4817,BOTULISMO!$A$3:$C$19,3,FALSE),0)</f>
        <v>0</v>
      </c>
      <c r="M4817" s="2">
        <f>IFERROR(VLOOKUP(C4817,'LEISHMANIOSE VISCERAL'!$A$4:$C$454,3,FALSE),0)</f>
        <v>0</v>
      </c>
      <c r="N4817" s="2">
        <f>IFERROR(VLOOKUP(C4817,'LEISHMANIOSE TEGUMENTAR'!$A$4:$C$1681,3,FALSE),0)</f>
        <v>0</v>
      </c>
      <c r="O4817" s="2">
        <f>IFERROR(VLOOKUP(C4817,'FEBRE AMARELA'!$A$4:$C$38,3,FALSE),0)</f>
        <v>0</v>
      </c>
      <c r="P4817" s="2">
        <f>IFERROR(VLOOKUP(C4817,DENGUE!$A$5:$C$4097,3,FALSE),0)</f>
        <v>3</v>
      </c>
      <c r="Q4817" s="2">
        <f>IFERROR(VLOOKUP(C4817,'HEPATITE VIRAL'!$A$5:$C$3162,3,FALSE),0)</f>
        <v>0</v>
      </c>
      <c r="R4817" s="2">
        <f>IFERROR(VLOOKUP(C4817,'FEBRE MACULOSA'!$A$5:$C$181,3,FALSE),0)</f>
        <v>0</v>
      </c>
      <c r="S4817" s="2">
        <f>IFERROR(VLOOKUP(C4817,LEPTOSPIROSE!$A$5:$C$1176,3,FALSE),0)</f>
        <v>0</v>
      </c>
      <c r="T4817" s="2">
        <f>IFERROR(VLOOKUP(C4817,'DOENÇA DE CHAGAS'!$A$5:$C$100,3,FALSE),0)</f>
        <v>0</v>
      </c>
      <c r="U4817" s="2">
        <f>IFERROR(VLOOKUP(C4817,'PICADAS DE COBRAS'!$A$6:$C$4645,3,FALSE),0)</f>
        <v>0</v>
      </c>
      <c r="V4817">
        <f>IFERROR(VLOOKUP(C4817,'ZIKA VIRUS'!$A$5:$C$2399,3,FALSE),0)</f>
        <v>0</v>
      </c>
      <c r="W4817">
        <f>IFERROR(VLOOKUP(C4817,'FEBRE TIFÓIDE'!$A$5:$C$46,3,FALSE),0)</f>
        <v>0</v>
      </c>
      <c r="X4817">
        <f>IFERROR(VLOOKUP(C4817,HANTAVIROSE!$A$5:$C$153,3,FALSE),0)</f>
        <v>0</v>
      </c>
      <c r="Y4817">
        <f>IFERROR(VLOOKUP(C4817,MENINGITE!$A$5:$C$447,3,FALSE),0)</f>
        <v>0</v>
      </c>
      <c r="Z4817">
        <f>IFERROR(VLOOKUP(C4817,RAIVA!$A$5:$C$16,3,FALSE),0)</f>
        <v>0</v>
      </c>
    </row>
    <row r="4818" spans="1:26" x14ac:dyDescent="0.3">
      <c r="A4818" s="2" t="s">
        <v>470</v>
      </c>
      <c r="B4818" s="2" t="s">
        <v>567</v>
      </c>
      <c r="C4818" s="2">
        <v>431880</v>
      </c>
      <c r="D4818" s="2">
        <v>4318804</v>
      </c>
      <c r="E4818" s="2" t="s">
        <v>470</v>
      </c>
      <c r="F4818" s="2" t="s">
        <v>567</v>
      </c>
      <c r="G4818" s="2">
        <f>IFERROR(VLOOKUP(D4818,Coordenadas!$A$2:$D$5571,3,FALSE),0)</f>
        <v>-31.356400000000001</v>
      </c>
      <c r="H4818" s="2">
        <f>IFERROR(VLOOKUP(D4818,Coordenadas!$A$2:$D$5571,4,FALSE),0)</f>
        <v>-51.971499999999999</v>
      </c>
      <c r="I4818" s="2" t="s">
        <v>5326</v>
      </c>
      <c r="J4818" s="2">
        <v>43111</v>
      </c>
      <c r="K4818" s="2" t="s">
        <v>5330</v>
      </c>
      <c r="L4818" s="2">
        <f>IFERROR(VLOOKUP(C4818,BOTULISMO!$A$3:$C$19,3,FALSE),0)</f>
        <v>0</v>
      </c>
      <c r="M4818" s="2">
        <f>IFERROR(VLOOKUP(C4818,'LEISHMANIOSE VISCERAL'!$A$4:$C$454,3,FALSE),0)</f>
        <v>0</v>
      </c>
      <c r="N4818" s="2">
        <f>IFERROR(VLOOKUP(C4818,'LEISHMANIOSE TEGUMENTAR'!$A$4:$C$1681,3,FALSE),0)</f>
        <v>0</v>
      </c>
      <c r="O4818" s="2">
        <f>IFERROR(VLOOKUP(C4818,'FEBRE AMARELA'!$A$4:$C$38,3,FALSE),0)</f>
        <v>0</v>
      </c>
      <c r="P4818" s="2">
        <f>IFERROR(VLOOKUP(C4818,DENGUE!$A$5:$C$4097,3,FALSE),0)</f>
        <v>0</v>
      </c>
      <c r="Q4818" s="2">
        <f>IFERROR(VLOOKUP(C4818,'HEPATITE VIRAL'!$A$5:$C$3162,3,FALSE),0)</f>
        <v>3</v>
      </c>
      <c r="R4818" s="2">
        <f>IFERROR(VLOOKUP(C4818,'FEBRE MACULOSA'!$A$5:$C$181,3,FALSE),0)</f>
        <v>0</v>
      </c>
      <c r="S4818" s="2">
        <f>IFERROR(VLOOKUP(C4818,LEPTOSPIROSE!$A$5:$C$1176,3,FALSE),0)</f>
        <v>4</v>
      </c>
      <c r="T4818" s="2">
        <f>IFERROR(VLOOKUP(C4818,'DOENÇA DE CHAGAS'!$A$5:$C$100,3,FALSE),0)</f>
        <v>0</v>
      </c>
      <c r="U4818" s="2">
        <f>IFERROR(VLOOKUP(C4818,'PICADAS DE COBRAS'!$A$6:$C$4645,3,FALSE),0)</f>
        <v>78</v>
      </c>
      <c r="V4818">
        <f>IFERROR(VLOOKUP(C4818,'ZIKA VIRUS'!$A$5:$C$2399,3,FALSE),0)</f>
        <v>0</v>
      </c>
      <c r="W4818">
        <f>IFERROR(VLOOKUP(C4818,'FEBRE TIFÓIDE'!$A$5:$C$46,3,FALSE),0)</f>
        <v>0</v>
      </c>
      <c r="X4818">
        <f>IFERROR(VLOOKUP(C4818,HANTAVIROSE!$A$5:$C$153,3,FALSE),0)</f>
        <v>0</v>
      </c>
      <c r="Y4818">
        <f>IFERROR(VLOOKUP(C4818,MENINGITE!$A$5:$C$447,3,FALSE),0)</f>
        <v>0</v>
      </c>
      <c r="Z4818">
        <f>IFERROR(VLOOKUP(C4818,RAIVA!$A$5:$C$16,3,FALSE),0)</f>
        <v>0</v>
      </c>
    </row>
    <row r="4819" spans="1:26" x14ac:dyDescent="0.3">
      <c r="A4819" s="2" t="s">
        <v>967</v>
      </c>
      <c r="B4819" s="2" t="s">
        <v>1007</v>
      </c>
      <c r="C4819" s="2">
        <v>421700</v>
      </c>
      <c r="D4819" s="2">
        <v>4217006</v>
      </c>
      <c r="E4819" s="2" t="s">
        <v>967</v>
      </c>
      <c r="F4819" s="2" t="s">
        <v>1007</v>
      </c>
      <c r="G4819" s="2">
        <f>IFERROR(VLOOKUP(D4819,Coordenadas!$A$2:$D$5571,3,FALSE),0)</f>
        <v>-28.314399999999999</v>
      </c>
      <c r="H4819" s="2">
        <f>IFERROR(VLOOKUP(D4819,Coordenadas!$A$2:$D$5571,4,FALSE),0)</f>
        <v>-49.180599999999998</v>
      </c>
      <c r="I4819" s="2" t="s">
        <v>5326</v>
      </c>
      <c r="J4819" s="2">
        <v>10993</v>
      </c>
      <c r="K4819" s="2" t="s">
        <v>5332</v>
      </c>
      <c r="L4819" s="2">
        <f>IFERROR(VLOOKUP(C4819,BOTULISMO!$A$3:$C$19,3,FALSE),0)</f>
        <v>0</v>
      </c>
      <c r="M4819" s="2">
        <f>IFERROR(VLOOKUP(C4819,'LEISHMANIOSE VISCERAL'!$A$4:$C$454,3,FALSE),0)</f>
        <v>0</v>
      </c>
      <c r="N4819" s="2">
        <f>IFERROR(VLOOKUP(C4819,'LEISHMANIOSE TEGUMENTAR'!$A$4:$C$1681,3,FALSE),0)</f>
        <v>0</v>
      </c>
      <c r="O4819" s="2">
        <f>IFERROR(VLOOKUP(C4819,'FEBRE AMARELA'!$A$4:$C$38,3,FALSE),0)</f>
        <v>0</v>
      </c>
      <c r="P4819" s="2">
        <f>IFERROR(VLOOKUP(C4819,DENGUE!$A$5:$C$4097,3,FALSE),0)</f>
        <v>0</v>
      </c>
      <c r="Q4819" s="2">
        <f>IFERROR(VLOOKUP(C4819,'HEPATITE VIRAL'!$A$5:$C$3162,3,FALSE),0)</f>
        <v>2</v>
      </c>
      <c r="R4819" s="2">
        <f>IFERROR(VLOOKUP(C4819,'FEBRE MACULOSA'!$A$5:$C$181,3,FALSE),0)</f>
        <v>0</v>
      </c>
      <c r="S4819" s="2">
        <f>IFERROR(VLOOKUP(C4819,LEPTOSPIROSE!$A$5:$C$1176,3,FALSE),0)</f>
        <v>3</v>
      </c>
      <c r="T4819" s="2">
        <f>IFERROR(VLOOKUP(C4819,'DOENÇA DE CHAGAS'!$A$5:$C$100,3,FALSE),0)</f>
        <v>0</v>
      </c>
      <c r="U4819" s="2">
        <f>IFERROR(VLOOKUP(C4819,'PICADAS DE COBRAS'!$A$6:$C$4645,3,FALSE),0)</f>
        <v>7</v>
      </c>
      <c r="V4819">
        <f>IFERROR(VLOOKUP(C4819,'ZIKA VIRUS'!$A$5:$C$2399,3,FALSE),0)</f>
        <v>0</v>
      </c>
      <c r="W4819">
        <f>IFERROR(VLOOKUP(C4819,'FEBRE TIFÓIDE'!$A$5:$C$46,3,FALSE),0)</f>
        <v>0</v>
      </c>
      <c r="X4819">
        <f>IFERROR(VLOOKUP(C4819,HANTAVIROSE!$A$5:$C$153,3,FALSE),0)</f>
        <v>1</v>
      </c>
      <c r="Y4819">
        <f>IFERROR(VLOOKUP(C4819,MENINGITE!$A$5:$C$447,3,FALSE),0)</f>
        <v>0</v>
      </c>
      <c r="Z4819">
        <f>IFERROR(VLOOKUP(C4819,RAIVA!$A$5:$C$16,3,FALSE),0)</f>
        <v>0</v>
      </c>
    </row>
    <row r="4820" spans="1:26" x14ac:dyDescent="0.3">
      <c r="A4820" s="2" t="s">
        <v>4704</v>
      </c>
      <c r="B4820" s="2" t="s">
        <v>4732</v>
      </c>
      <c r="C4820" s="2">
        <v>211130</v>
      </c>
      <c r="D4820" s="2">
        <v>2111300</v>
      </c>
      <c r="E4820" s="2" t="s">
        <v>4704</v>
      </c>
      <c r="F4820" s="2" t="s">
        <v>4732</v>
      </c>
      <c r="G4820" s="2">
        <f>IFERROR(VLOOKUP(D4820,Coordenadas!$A$2:$D$5571,3,FALSE),0)</f>
        <v>-2.5387400000000002</v>
      </c>
      <c r="H4820" s="2">
        <f>IFERROR(VLOOKUP(D4820,Coordenadas!$A$2:$D$5571,4,FALSE),0)</f>
        <v>-44.282499999999999</v>
      </c>
      <c r="I4820" s="2" t="s">
        <v>5324</v>
      </c>
      <c r="J4820" s="2">
        <v>1014837</v>
      </c>
      <c r="K4820" s="2" t="s">
        <v>5334</v>
      </c>
      <c r="L4820" s="2">
        <f>IFERROR(VLOOKUP(C4820,BOTULISMO!$A$3:$C$19,3,FALSE),0)</f>
        <v>0</v>
      </c>
      <c r="M4820" s="2">
        <f>IFERROR(VLOOKUP(C4820,'LEISHMANIOSE VISCERAL'!$A$4:$C$454,3,FALSE),0)</f>
        <v>182</v>
      </c>
      <c r="N4820" s="2">
        <f>IFERROR(VLOOKUP(C4820,'LEISHMANIOSE TEGUMENTAR'!$A$4:$C$1681,3,FALSE),0)</f>
        <v>30</v>
      </c>
      <c r="O4820" s="2">
        <f>IFERROR(VLOOKUP(C4820,'FEBRE AMARELA'!$A$4:$C$38,3,FALSE),0)</f>
        <v>0</v>
      </c>
      <c r="P4820" s="2">
        <f>IFERROR(VLOOKUP(C4820,DENGUE!$A$5:$C$4097,3,FALSE),0)</f>
        <v>859</v>
      </c>
      <c r="Q4820" s="2">
        <f>IFERROR(VLOOKUP(C4820,'HEPATITE VIRAL'!$A$5:$C$3162,3,FALSE),0)</f>
        <v>823</v>
      </c>
      <c r="R4820" s="2">
        <f>IFERROR(VLOOKUP(C4820,'FEBRE MACULOSA'!$A$5:$C$181,3,FALSE),0)</f>
        <v>0</v>
      </c>
      <c r="S4820" s="2">
        <f>IFERROR(VLOOKUP(C4820,LEPTOSPIROSE!$A$5:$C$1176,3,FALSE),0)</f>
        <v>45</v>
      </c>
      <c r="T4820" s="2">
        <f>IFERROR(VLOOKUP(C4820,'DOENÇA DE CHAGAS'!$A$5:$C$100,3,FALSE),0)</f>
        <v>0</v>
      </c>
      <c r="U4820" s="2">
        <f>IFERROR(VLOOKUP(C4820,'PICADAS DE COBRAS'!$A$6:$C$4645,3,FALSE),0)</f>
        <v>155</v>
      </c>
      <c r="V4820">
        <f>IFERROR(VLOOKUP(C4820,'ZIKA VIRUS'!$A$5:$C$2399,3,FALSE),0)</f>
        <v>240</v>
      </c>
      <c r="W4820">
        <f>IFERROR(VLOOKUP(C4820,'FEBRE TIFÓIDE'!$A$5:$C$46,3,FALSE),0)</f>
        <v>0</v>
      </c>
      <c r="X4820">
        <f>IFERROR(VLOOKUP(C4820,HANTAVIROSE!$A$5:$C$153,3,FALSE),0)</f>
        <v>0</v>
      </c>
      <c r="Y4820">
        <f>IFERROR(VLOOKUP(C4820,MENINGITE!$A$5:$C$447,3,FALSE),0)</f>
        <v>29</v>
      </c>
      <c r="Z4820">
        <f>IFERROR(VLOOKUP(C4820,RAIVA!$A$5:$C$16,3,FALSE),0)</f>
        <v>0</v>
      </c>
    </row>
    <row r="4821" spans="1:26" x14ac:dyDescent="0.3">
      <c r="A4821" s="2" t="s">
        <v>3</v>
      </c>
      <c r="B4821" s="2" t="s">
        <v>31</v>
      </c>
      <c r="C4821" s="2">
        <v>522010</v>
      </c>
      <c r="D4821" s="2">
        <v>5220108</v>
      </c>
      <c r="E4821" s="2" t="s">
        <v>3</v>
      </c>
      <c r="F4821" s="2" t="s">
        <v>31</v>
      </c>
      <c r="G4821" s="2">
        <f>IFERROR(VLOOKUP(D4821,Coordenadas!$A$2:$D$5571,3,FALSE),0)</f>
        <v>-16.521100000000001</v>
      </c>
      <c r="H4821" s="2">
        <f>IFERROR(VLOOKUP(D4821,Coordenadas!$A$2:$D$5571,4,FALSE),0)</f>
        <v>-50.372599999999998</v>
      </c>
      <c r="I4821" s="2" t="s">
        <v>5327</v>
      </c>
      <c r="J4821" s="2">
        <v>30034</v>
      </c>
      <c r="K4821" s="2" t="s">
        <v>5330</v>
      </c>
      <c r="L4821" s="2">
        <f>IFERROR(VLOOKUP(C4821,BOTULISMO!$A$3:$C$19,3,FALSE),0)</f>
        <v>0</v>
      </c>
      <c r="M4821" s="2">
        <f>IFERROR(VLOOKUP(C4821,'LEISHMANIOSE VISCERAL'!$A$4:$C$454,3,FALSE),0)</f>
        <v>0</v>
      </c>
      <c r="N4821" s="2">
        <f>IFERROR(VLOOKUP(C4821,'LEISHMANIOSE TEGUMENTAR'!$A$4:$C$1681,3,FALSE),0)</f>
        <v>0</v>
      </c>
      <c r="O4821" s="2">
        <f>IFERROR(VLOOKUP(C4821,'FEBRE AMARELA'!$A$4:$C$38,3,FALSE),0)</f>
        <v>1</v>
      </c>
      <c r="P4821" s="2">
        <f>IFERROR(VLOOKUP(C4821,DENGUE!$A$5:$C$4097,3,FALSE),0)</f>
        <v>48</v>
      </c>
      <c r="Q4821" s="2">
        <f>IFERROR(VLOOKUP(C4821,'HEPATITE VIRAL'!$A$5:$C$3162,3,FALSE),0)</f>
        <v>19</v>
      </c>
      <c r="R4821" s="2">
        <f>IFERROR(VLOOKUP(C4821,'FEBRE MACULOSA'!$A$5:$C$181,3,FALSE),0)</f>
        <v>0</v>
      </c>
      <c r="S4821" s="2">
        <f>IFERROR(VLOOKUP(C4821,LEPTOSPIROSE!$A$5:$C$1176,3,FALSE),0)</f>
        <v>0</v>
      </c>
      <c r="T4821" s="2">
        <f>IFERROR(VLOOKUP(C4821,'DOENÇA DE CHAGAS'!$A$5:$C$100,3,FALSE),0)</f>
        <v>0</v>
      </c>
      <c r="U4821" s="2">
        <f>IFERROR(VLOOKUP(C4821,'PICADAS DE COBRAS'!$A$6:$C$4645,3,FALSE),0)</f>
        <v>30</v>
      </c>
      <c r="V4821">
        <f>IFERROR(VLOOKUP(C4821,'ZIKA VIRUS'!$A$5:$C$2399,3,FALSE),0)</f>
        <v>6</v>
      </c>
      <c r="W4821">
        <f>IFERROR(VLOOKUP(C4821,'FEBRE TIFÓIDE'!$A$5:$C$46,3,FALSE),0)</f>
        <v>0</v>
      </c>
      <c r="X4821">
        <f>IFERROR(VLOOKUP(C4821,HANTAVIROSE!$A$5:$C$153,3,FALSE),0)</f>
        <v>0</v>
      </c>
      <c r="Y4821">
        <f>IFERROR(VLOOKUP(C4821,MENINGITE!$A$5:$C$447,3,FALSE),0)</f>
        <v>0</v>
      </c>
      <c r="Z4821">
        <f>IFERROR(VLOOKUP(C4821,RAIVA!$A$5:$C$16,3,FALSE),0)</f>
        <v>0</v>
      </c>
    </row>
    <row r="4822" spans="1:26" x14ac:dyDescent="0.3">
      <c r="A4822" s="2" t="s">
        <v>4319</v>
      </c>
      <c r="B4822" s="2" t="s">
        <v>4339</v>
      </c>
      <c r="C4822" s="2">
        <v>231260</v>
      </c>
      <c r="D4822" s="2">
        <v>2312601</v>
      </c>
      <c r="E4822" s="2" t="s">
        <v>4319</v>
      </c>
      <c r="F4822" s="2" t="s">
        <v>4339</v>
      </c>
      <c r="G4822" s="2">
        <f>IFERROR(VLOOKUP(D4822,Coordenadas!$A$2:$D$5571,3,FALSE),0)</f>
        <v>-3.6697600000000001</v>
      </c>
      <c r="H4822" s="2">
        <f>IFERROR(VLOOKUP(D4822,Coordenadas!$A$2:$D$5571,4,FALSE),0)</f>
        <v>-39.239100000000001</v>
      </c>
      <c r="I4822" s="2" t="s">
        <v>5324</v>
      </c>
      <c r="J4822" s="2">
        <v>12332</v>
      </c>
      <c r="K4822" s="2" t="s">
        <v>5332</v>
      </c>
      <c r="L4822" s="2">
        <f>IFERROR(VLOOKUP(C4822,BOTULISMO!$A$3:$C$19,3,FALSE),0)</f>
        <v>0</v>
      </c>
      <c r="M4822" s="2">
        <f>IFERROR(VLOOKUP(C4822,'LEISHMANIOSE VISCERAL'!$A$4:$C$454,3,FALSE),0)</f>
        <v>0</v>
      </c>
      <c r="N4822" s="2">
        <f>IFERROR(VLOOKUP(C4822,'LEISHMANIOSE TEGUMENTAR'!$A$4:$C$1681,3,FALSE),0)</f>
        <v>0</v>
      </c>
      <c r="O4822" s="2">
        <f>IFERROR(VLOOKUP(C4822,'FEBRE AMARELA'!$A$4:$C$38,3,FALSE),0)</f>
        <v>0</v>
      </c>
      <c r="P4822" s="2">
        <f>IFERROR(VLOOKUP(C4822,DENGUE!$A$5:$C$4097,3,FALSE),0)</f>
        <v>17</v>
      </c>
      <c r="Q4822" s="2">
        <f>IFERROR(VLOOKUP(C4822,'HEPATITE VIRAL'!$A$5:$C$3162,3,FALSE),0)</f>
        <v>0</v>
      </c>
      <c r="R4822" s="2">
        <f>IFERROR(VLOOKUP(C4822,'FEBRE MACULOSA'!$A$5:$C$181,3,FALSE),0)</f>
        <v>0</v>
      </c>
      <c r="S4822" s="2">
        <f>IFERROR(VLOOKUP(C4822,LEPTOSPIROSE!$A$5:$C$1176,3,FALSE),0)</f>
        <v>0</v>
      </c>
      <c r="T4822" s="2">
        <f>IFERROR(VLOOKUP(C4822,'DOENÇA DE CHAGAS'!$A$5:$C$100,3,FALSE),0)</f>
        <v>0</v>
      </c>
      <c r="U4822" s="2">
        <f>IFERROR(VLOOKUP(C4822,'PICADAS DE COBRAS'!$A$6:$C$4645,3,FALSE),0)</f>
        <v>2</v>
      </c>
      <c r="V4822">
        <f>IFERROR(VLOOKUP(C4822,'ZIKA VIRUS'!$A$5:$C$2399,3,FALSE),0)</f>
        <v>0</v>
      </c>
      <c r="W4822">
        <f>IFERROR(VLOOKUP(C4822,'FEBRE TIFÓIDE'!$A$5:$C$46,3,FALSE),0)</f>
        <v>0</v>
      </c>
      <c r="X4822">
        <f>IFERROR(VLOOKUP(C4822,HANTAVIROSE!$A$5:$C$153,3,FALSE),0)</f>
        <v>0</v>
      </c>
      <c r="Y4822">
        <f>IFERROR(VLOOKUP(C4822,MENINGITE!$A$5:$C$447,3,FALSE),0)</f>
        <v>0</v>
      </c>
      <c r="Z4822">
        <f>IFERROR(VLOOKUP(C4822,RAIVA!$A$5:$C$16,3,FALSE),0)</f>
        <v>0</v>
      </c>
    </row>
    <row r="4823" spans="1:26" x14ac:dyDescent="0.3">
      <c r="A4823" s="2" t="s">
        <v>1637</v>
      </c>
      <c r="B4823" s="2" t="s">
        <v>1718</v>
      </c>
      <c r="C4823" s="2">
        <v>355000</v>
      </c>
      <c r="D4823" s="2">
        <v>3550001</v>
      </c>
      <c r="E4823" s="2" t="s">
        <v>1637</v>
      </c>
      <c r="F4823" s="2" t="s">
        <v>1718</v>
      </c>
      <c r="G4823" s="2">
        <f>IFERROR(VLOOKUP(D4823,Coordenadas!$A$2:$D$5571,3,FALSE),0)</f>
        <v>-23.222000000000001</v>
      </c>
      <c r="H4823" s="2">
        <f>IFERROR(VLOOKUP(D4823,Coordenadas!$A$2:$D$5571,4,FALSE),0)</f>
        <v>-45.310899999999997</v>
      </c>
      <c r="I4823" s="2" t="s">
        <v>5325</v>
      </c>
      <c r="J4823" s="2">
        <v>10397</v>
      </c>
      <c r="K4823" s="2" t="s">
        <v>5332</v>
      </c>
      <c r="L4823" s="2">
        <f>IFERROR(VLOOKUP(C4823,BOTULISMO!$A$3:$C$19,3,FALSE),0)</f>
        <v>0</v>
      </c>
      <c r="M4823" s="2">
        <f>IFERROR(VLOOKUP(C4823,'LEISHMANIOSE VISCERAL'!$A$4:$C$454,3,FALSE),0)</f>
        <v>0</v>
      </c>
      <c r="N4823" s="2">
        <f>IFERROR(VLOOKUP(C4823,'LEISHMANIOSE TEGUMENTAR'!$A$4:$C$1681,3,FALSE),0)</f>
        <v>1</v>
      </c>
      <c r="O4823" s="2">
        <f>IFERROR(VLOOKUP(C4823,'FEBRE AMARELA'!$A$4:$C$38,3,FALSE),0)</f>
        <v>0</v>
      </c>
      <c r="P4823" s="2">
        <f>IFERROR(VLOOKUP(C4823,DENGUE!$A$5:$C$4097,3,FALSE),0)</f>
        <v>1</v>
      </c>
      <c r="Q4823" s="2">
        <f>IFERROR(VLOOKUP(C4823,'HEPATITE VIRAL'!$A$5:$C$3162,3,FALSE),0)</f>
        <v>1</v>
      </c>
      <c r="R4823" s="2">
        <f>IFERROR(VLOOKUP(C4823,'FEBRE MACULOSA'!$A$5:$C$181,3,FALSE),0)</f>
        <v>0</v>
      </c>
      <c r="S4823" s="2">
        <f>IFERROR(VLOOKUP(C4823,LEPTOSPIROSE!$A$5:$C$1176,3,FALSE),0)</f>
        <v>0</v>
      </c>
      <c r="T4823" s="2">
        <f>IFERROR(VLOOKUP(C4823,'DOENÇA DE CHAGAS'!$A$5:$C$100,3,FALSE),0)</f>
        <v>0</v>
      </c>
      <c r="U4823" s="2">
        <f>IFERROR(VLOOKUP(C4823,'PICADAS DE COBRAS'!$A$6:$C$4645,3,FALSE),0)</f>
        <v>47</v>
      </c>
      <c r="V4823">
        <f>IFERROR(VLOOKUP(C4823,'ZIKA VIRUS'!$A$5:$C$2399,3,FALSE),0)</f>
        <v>0</v>
      </c>
      <c r="W4823">
        <f>IFERROR(VLOOKUP(C4823,'FEBRE TIFÓIDE'!$A$5:$C$46,3,FALSE),0)</f>
        <v>0</v>
      </c>
      <c r="X4823">
        <f>IFERROR(VLOOKUP(C4823,HANTAVIROSE!$A$5:$C$153,3,FALSE),0)</f>
        <v>0</v>
      </c>
      <c r="Y4823">
        <f>IFERROR(VLOOKUP(C4823,MENINGITE!$A$5:$C$447,3,FALSE),0)</f>
        <v>0</v>
      </c>
      <c r="Z4823">
        <f>IFERROR(VLOOKUP(C4823,RAIVA!$A$5:$C$16,3,FALSE),0)</f>
        <v>0</v>
      </c>
    </row>
    <row r="4824" spans="1:26" x14ac:dyDescent="0.3">
      <c r="A4824" s="2" t="s">
        <v>4490</v>
      </c>
      <c r="B4824" s="2" t="s">
        <v>4512</v>
      </c>
      <c r="C4824" s="2">
        <v>221037</v>
      </c>
      <c r="D4824" s="2">
        <v>2210375</v>
      </c>
      <c r="E4824" s="2" t="s">
        <v>4490</v>
      </c>
      <c r="F4824" s="2" t="s">
        <v>4512</v>
      </c>
      <c r="G4824" s="2">
        <f>IFERROR(VLOOKUP(D4824,Coordenadas!$A$2:$D$5571,3,FALSE),0)</f>
        <v>-6.8193599999999996</v>
      </c>
      <c r="H4824" s="2">
        <f>IFERROR(VLOOKUP(D4824,Coordenadas!$A$2:$D$5571,4,FALSE),0)</f>
        <v>-41.317500000000003</v>
      </c>
      <c r="I4824" s="2" t="s">
        <v>5324</v>
      </c>
      <c r="J4824" s="2">
        <v>2561</v>
      </c>
      <c r="K4824" s="2" t="s">
        <v>5332</v>
      </c>
      <c r="L4824" s="2">
        <f>IFERROR(VLOOKUP(C4824,BOTULISMO!$A$3:$C$19,3,FALSE),0)</f>
        <v>0</v>
      </c>
      <c r="M4824" s="2">
        <f>IFERROR(VLOOKUP(C4824,'LEISHMANIOSE VISCERAL'!$A$4:$C$454,3,FALSE),0)</f>
        <v>0</v>
      </c>
      <c r="N4824" s="2">
        <f>IFERROR(VLOOKUP(C4824,'LEISHMANIOSE TEGUMENTAR'!$A$4:$C$1681,3,FALSE),0)</f>
        <v>0</v>
      </c>
      <c r="O4824" s="2">
        <f>IFERROR(VLOOKUP(C4824,'FEBRE AMARELA'!$A$4:$C$38,3,FALSE),0)</f>
        <v>0</v>
      </c>
      <c r="P4824" s="2">
        <f>IFERROR(VLOOKUP(C4824,DENGUE!$A$5:$C$4097,3,FALSE),0)</f>
        <v>0</v>
      </c>
      <c r="Q4824" s="2">
        <f>IFERROR(VLOOKUP(C4824,'HEPATITE VIRAL'!$A$5:$C$3162,3,FALSE),0)</f>
        <v>0</v>
      </c>
      <c r="R4824" s="2">
        <f>IFERROR(VLOOKUP(C4824,'FEBRE MACULOSA'!$A$5:$C$181,3,FALSE),0)</f>
        <v>0</v>
      </c>
      <c r="S4824" s="2">
        <f>IFERROR(VLOOKUP(C4824,LEPTOSPIROSE!$A$5:$C$1176,3,FALSE),0)</f>
        <v>0</v>
      </c>
      <c r="T4824" s="2">
        <f>IFERROR(VLOOKUP(C4824,'DOENÇA DE CHAGAS'!$A$5:$C$100,3,FALSE),0)</f>
        <v>0</v>
      </c>
      <c r="U4824" s="2">
        <f>IFERROR(VLOOKUP(C4824,'PICADAS DE COBRAS'!$A$6:$C$4645,3,FALSE),0)</f>
        <v>0</v>
      </c>
      <c r="V4824">
        <f>IFERROR(VLOOKUP(C4824,'ZIKA VIRUS'!$A$5:$C$2399,3,FALSE),0)</f>
        <v>0</v>
      </c>
      <c r="W4824">
        <f>IFERROR(VLOOKUP(C4824,'FEBRE TIFÓIDE'!$A$5:$C$46,3,FALSE),0)</f>
        <v>0</v>
      </c>
      <c r="X4824">
        <f>IFERROR(VLOOKUP(C4824,HANTAVIROSE!$A$5:$C$153,3,FALSE),0)</f>
        <v>0</v>
      </c>
      <c r="Y4824">
        <f>IFERROR(VLOOKUP(C4824,MENINGITE!$A$5:$C$447,3,FALSE),0)</f>
        <v>0</v>
      </c>
      <c r="Z4824">
        <f>IFERROR(VLOOKUP(C4824,RAIVA!$A$5:$C$16,3,FALSE),0)</f>
        <v>0</v>
      </c>
    </row>
    <row r="4825" spans="1:26" x14ac:dyDescent="0.3">
      <c r="A4825" s="2" t="s">
        <v>3723</v>
      </c>
      <c r="B4825" s="2" t="s">
        <v>3733</v>
      </c>
      <c r="C4825" s="2">
        <v>270850</v>
      </c>
      <c r="D4825" s="2">
        <v>2708501</v>
      </c>
      <c r="E4825" s="2" t="s">
        <v>3723</v>
      </c>
      <c r="F4825" s="2" t="s">
        <v>3733</v>
      </c>
      <c r="G4825" s="2">
        <f>IFERROR(VLOOKUP(D4825,Coordenadas!$A$2:$D$5571,3,FALSE),0)</f>
        <v>-9.3181600000000007</v>
      </c>
      <c r="H4825" s="2">
        <f>IFERROR(VLOOKUP(D4825,Coordenadas!$A$2:$D$5571,4,FALSE),0)</f>
        <v>-35.560600000000001</v>
      </c>
      <c r="I4825" s="2" t="s">
        <v>5324</v>
      </c>
      <c r="J4825" s="2">
        <v>32412</v>
      </c>
      <c r="K4825" s="2" t="s">
        <v>5330</v>
      </c>
      <c r="L4825" s="2">
        <f>IFERROR(VLOOKUP(C4825,BOTULISMO!$A$3:$C$19,3,FALSE),0)</f>
        <v>0</v>
      </c>
      <c r="M4825" s="2">
        <f>IFERROR(VLOOKUP(C4825,'LEISHMANIOSE VISCERAL'!$A$4:$C$454,3,FALSE),0)</f>
        <v>0</v>
      </c>
      <c r="N4825" s="2">
        <f>IFERROR(VLOOKUP(C4825,'LEISHMANIOSE TEGUMENTAR'!$A$4:$C$1681,3,FALSE),0)</f>
        <v>0</v>
      </c>
      <c r="O4825" s="2">
        <f>IFERROR(VLOOKUP(C4825,'FEBRE AMARELA'!$A$4:$C$38,3,FALSE),0)</f>
        <v>0</v>
      </c>
      <c r="P4825" s="2">
        <f>IFERROR(VLOOKUP(C4825,DENGUE!$A$5:$C$4097,3,FALSE),0)</f>
        <v>6</v>
      </c>
      <c r="Q4825" s="2">
        <f>IFERROR(VLOOKUP(C4825,'HEPATITE VIRAL'!$A$5:$C$3162,3,FALSE),0)</f>
        <v>7</v>
      </c>
      <c r="R4825" s="2">
        <f>IFERROR(VLOOKUP(C4825,'FEBRE MACULOSA'!$A$5:$C$181,3,FALSE),0)</f>
        <v>0</v>
      </c>
      <c r="S4825" s="2">
        <f>IFERROR(VLOOKUP(C4825,LEPTOSPIROSE!$A$5:$C$1176,3,FALSE),0)</f>
        <v>0</v>
      </c>
      <c r="T4825" s="2">
        <f>IFERROR(VLOOKUP(C4825,'DOENÇA DE CHAGAS'!$A$5:$C$100,3,FALSE),0)</f>
        <v>0</v>
      </c>
      <c r="U4825" s="2">
        <f>IFERROR(VLOOKUP(C4825,'PICADAS DE COBRAS'!$A$6:$C$4645,3,FALSE),0)</f>
        <v>97</v>
      </c>
      <c r="V4825">
        <f>IFERROR(VLOOKUP(C4825,'ZIKA VIRUS'!$A$5:$C$2399,3,FALSE),0)</f>
        <v>0</v>
      </c>
      <c r="W4825">
        <f>IFERROR(VLOOKUP(C4825,'FEBRE TIFÓIDE'!$A$5:$C$46,3,FALSE),0)</f>
        <v>0</v>
      </c>
      <c r="X4825">
        <f>IFERROR(VLOOKUP(C4825,HANTAVIROSE!$A$5:$C$153,3,FALSE),0)</f>
        <v>0</v>
      </c>
      <c r="Y4825">
        <f>IFERROR(VLOOKUP(C4825,MENINGITE!$A$5:$C$447,3,FALSE),0)</f>
        <v>0</v>
      </c>
      <c r="Z4825">
        <f>IFERROR(VLOOKUP(C4825,RAIVA!$A$5:$C$16,3,FALSE),0)</f>
        <v>0</v>
      </c>
    </row>
    <row r="4826" spans="1:26" x14ac:dyDescent="0.3">
      <c r="A4826" s="2" t="s">
        <v>4704</v>
      </c>
      <c r="B4826" s="2" t="s">
        <v>4731</v>
      </c>
      <c r="C4826" s="2">
        <v>211140</v>
      </c>
      <c r="D4826" s="2">
        <v>2111409</v>
      </c>
      <c r="E4826" s="2" t="s">
        <v>4704</v>
      </c>
      <c r="F4826" s="2" t="s">
        <v>4731</v>
      </c>
      <c r="G4826" s="2">
        <f>IFERROR(VLOOKUP(D4826,Coordenadas!$A$2:$D$5571,3,FALSE),0)</f>
        <v>-4.3854100000000003</v>
      </c>
      <c r="H4826" s="2">
        <f>IFERROR(VLOOKUP(D4826,Coordenadas!$A$2:$D$5571,4,FALSE),0)</f>
        <v>-44.665399999999998</v>
      </c>
      <c r="I4826" s="2" t="s">
        <v>5324</v>
      </c>
      <c r="J4826" s="2">
        <v>20153</v>
      </c>
      <c r="K4826" s="2" t="s">
        <v>5330</v>
      </c>
      <c r="L4826" s="2">
        <f>IFERROR(VLOOKUP(C4826,BOTULISMO!$A$3:$C$19,3,FALSE),0)</f>
        <v>0</v>
      </c>
      <c r="M4826" s="2">
        <f>IFERROR(VLOOKUP(C4826,'LEISHMANIOSE VISCERAL'!$A$4:$C$454,3,FALSE),0)</f>
        <v>0</v>
      </c>
      <c r="N4826" s="2">
        <f>IFERROR(VLOOKUP(C4826,'LEISHMANIOSE TEGUMENTAR'!$A$4:$C$1681,3,FALSE),0)</f>
        <v>1</v>
      </c>
      <c r="O4826" s="2">
        <f>IFERROR(VLOOKUP(C4826,'FEBRE AMARELA'!$A$4:$C$38,3,FALSE),0)</f>
        <v>0</v>
      </c>
      <c r="P4826" s="2">
        <f>IFERROR(VLOOKUP(C4826,DENGUE!$A$5:$C$4097,3,FALSE),0)</f>
        <v>2</v>
      </c>
      <c r="Q4826" s="2">
        <f>IFERROR(VLOOKUP(C4826,'HEPATITE VIRAL'!$A$5:$C$3162,3,FALSE),0)</f>
        <v>0</v>
      </c>
      <c r="R4826" s="2">
        <f>IFERROR(VLOOKUP(C4826,'FEBRE MACULOSA'!$A$5:$C$181,3,FALSE),0)</f>
        <v>0</v>
      </c>
      <c r="S4826" s="2">
        <f>IFERROR(VLOOKUP(C4826,LEPTOSPIROSE!$A$5:$C$1176,3,FALSE),0)</f>
        <v>1</v>
      </c>
      <c r="T4826" s="2">
        <f>IFERROR(VLOOKUP(C4826,'DOENÇA DE CHAGAS'!$A$5:$C$100,3,FALSE),0)</f>
        <v>0</v>
      </c>
      <c r="U4826" s="2">
        <f>IFERROR(VLOOKUP(C4826,'PICADAS DE COBRAS'!$A$6:$C$4645,3,FALSE),0)</f>
        <v>3</v>
      </c>
      <c r="V4826">
        <f>IFERROR(VLOOKUP(C4826,'ZIKA VIRUS'!$A$5:$C$2399,3,FALSE),0)</f>
        <v>1</v>
      </c>
      <c r="W4826">
        <f>IFERROR(VLOOKUP(C4826,'FEBRE TIFÓIDE'!$A$5:$C$46,3,FALSE),0)</f>
        <v>0</v>
      </c>
      <c r="X4826">
        <f>IFERROR(VLOOKUP(C4826,HANTAVIROSE!$A$5:$C$153,3,FALSE),0)</f>
        <v>0</v>
      </c>
      <c r="Y4826">
        <f>IFERROR(VLOOKUP(C4826,MENINGITE!$A$5:$C$447,3,FALSE),0)</f>
        <v>0</v>
      </c>
      <c r="Z4826">
        <f>IFERROR(VLOOKUP(C4826,RAIVA!$A$5:$C$16,3,FALSE),0)</f>
        <v>0</v>
      </c>
    </row>
    <row r="4827" spans="1:26" x14ac:dyDescent="0.3">
      <c r="A4827" s="2" t="s">
        <v>5178</v>
      </c>
      <c r="B4827" s="2" t="s">
        <v>5179</v>
      </c>
      <c r="C4827" s="2">
        <v>140060</v>
      </c>
      <c r="D4827" s="2">
        <v>1400605</v>
      </c>
      <c r="E4827" s="2" t="s">
        <v>5178</v>
      </c>
      <c r="F4827" s="2" t="s">
        <v>5179</v>
      </c>
      <c r="G4827" s="2">
        <f>IFERROR(VLOOKUP(D4827,Coordenadas!$A$2:$D$5571,3,FALSE),0)</f>
        <v>1.0101899999999999</v>
      </c>
      <c r="H4827" s="2">
        <f>IFERROR(VLOOKUP(D4827,Coordenadas!$A$2:$D$5571,4,FALSE),0)</f>
        <v>-60.041899999999998</v>
      </c>
      <c r="I4827" s="2" t="s">
        <v>5323</v>
      </c>
      <c r="J4827" s="2">
        <v>6750</v>
      </c>
      <c r="K4827" s="2" t="s">
        <v>5332</v>
      </c>
      <c r="L4827" s="2">
        <f>IFERROR(VLOOKUP(C4827,BOTULISMO!$A$3:$C$19,3,FALSE),0)</f>
        <v>0</v>
      </c>
      <c r="M4827" s="2">
        <f>IFERROR(VLOOKUP(C4827,'LEISHMANIOSE VISCERAL'!$A$4:$C$454,3,FALSE),0)</f>
        <v>0</v>
      </c>
      <c r="N4827" s="2">
        <f>IFERROR(VLOOKUP(C4827,'LEISHMANIOSE TEGUMENTAR'!$A$4:$C$1681,3,FALSE),0)</f>
        <v>3</v>
      </c>
      <c r="O4827" s="2">
        <f>IFERROR(VLOOKUP(C4827,'FEBRE AMARELA'!$A$4:$C$38,3,FALSE),0)</f>
        <v>0</v>
      </c>
      <c r="P4827" s="2">
        <f>IFERROR(VLOOKUP(C4827,DENGUE!$A$5:$C$4097,3,FALSE),0)</f>
        <v>3</v>
      </c>
      <c r="Q4827" s="2">
        <f>IFERROR(VLOOKUP(C4827,'HEPATITE VIRAL'!$A$5:$C$3162,3,FALSE),0)</f>
        <v>2</v>
      </c>
      <c r="R4827" s="2">
        <f>IFERROR(VLOOKUP(C4827,'FEBRE MACULOSA'!$A$5:$C$181,3,FALSE),0)</f>
        <v>0</v>
      </c>
      <c r="S4827" s="2">
        <f>IFERROR(VLOOKUP(C4827,LEPTOSPIROSE!$A$5:$C$1176,3,FALSE),0)</f>
        <v>0</v>
      </c>
      <c r="T4827" s="2">
        <f>IFERROR(VLOOKUP(C4827,'DOENÇA DE CHAGAS'!$A$5:$C$100,3,FALSE),0)</f>
        <v>0</v>
      </c>
      <c r="U4827" s="2">
        <f>IFERROR(VLOOKUP(C4827,'PICADAS DE COBRAS'!$A$6:$C$4645,3,FALSE),0)</f>
        <v>17</v>
      </c>
      <c r="V4827">
        <f>IFERROR(VLOOKUP(C4827,'ZIKA VIRUS'!$A$5:$C$2399,3,FALSE),0)</f>
        <v>9</v>
      </c>
      <c r="W4827">
        <f>IFERROR(VLOOKUP(C4827,'FEBRE TIFÓIDE'!$A$5:$C$46,3,FALSE),0)</f>
        <v>0</v>
      </c>
      <c r="X4827">
        <f>IFERROR(VLOOKUP(C4827,HANTAVIROSE!$A$5:$C$153,3,FALSE),0)</f>
        <v>0</v>
      </c>
      <c r="Y4827">
        <f>IFERROR(VLOOKUP(C4827,MENINGITE!$A$5:$C$447,3,FALSE),0)</f>
        <v>0</v>
      </c>
      <c r="Z4827">
        <f>IFERROR(VLOOKUP(C4827,RAIVA!$A$5:$C$16,3,FALSE),0)</f>
        <v>0</v>
      </c>
    </row>
    <row r="4828" spans="1:26" x14ac:dyDescent="0.3">
      <c r="A4828" s="2" t="s">
        <v>3</v>
      </c>
      <c r="B4828" s="2" t="s">
        <v>30</v>
      </c>
      <c r="C4828" s="2">
        <v>522015</v>
      </c>
      <c r="D4828" s="2">
        <v>5220157</v>
      </c>
      <c r="E4828" s="2" t="s">
        <v>3</v>
      </c>
      <c r="F4828" s="2" t="s">
        <v>30</v>
      </c>
      <c r="G4828" s="2">
        <f>IFERROR(VLOOKUP(D4828,Coordenadas!$A$2:$D$5571,3,FALSE),0)</f>
        <v>-14.860799999999999</v>
      </c>
      <c r="H4828" s="2">
        <f>IFERROR(VLOOKUP(D4828,Coordenadas!$A$2:$D$5571,4,FALSE),0)</f>
        <v>-49.328499999999998</v>
      </c>
      <c r="I4828" s="2" t="s">
        <v>5327</v>
      </c>
      <c r="J4828" s="2">
        <v>4617</v>
      </c>
      <c r="K4828" s="2" t="s">
        <v>5332</v>
      </c>
      <c r="L4828" s="2">
        <f>IFERROR(VLOOKUP(C4828,BOTULISMO!$A$3:$C$19,3,FALSE),0)</f>
        <v>0</v>
      </c>
      <c r="M4828" s="2">
        <f>IFERROR(VLOOKUP(C4828,'LEISHMANIOSE VISCERAL'!$A$4:$C$454,3,FALSE),0)</f>
        <v>0</v>
      </c>
      <c r="N4828" s="2">
        <f>IFERROR(VLOOKUP(C4828,'LEISHMANIOSE TEGUMENTAR'!$A$4:$C$1681,3,FALSE),0)</f>
        <v>1</v>
      </c>
      <c r="O4828" s="2">
        <f>IFERROR(VLOOKUP(C4828,'FEBRE AMARELA'!$A$4:$C$38,3,FALSE),0)</f>
        <v>0</v>
      </c>
      <c r="P4828" s="2">
        <f>IFERROR(VLOOKUP(C4828,DENGUE!$A$5:$C$4097,3,FALSE),0)</f>
        <v>15</v>
      </c>
      <c r="Q4828" s="2">
        <f>IFERROR(VLOOKUP(C4828,'HEPATITE VIRAL'!$A$5:$C$3162,3,FALSE),0)</f>
        <v>0</v>
      </c>
      <c r="R4828" s="2">
        <f>IFERROR(VLOOKUP(C4828,'FEBRE MACULOSA'!$A$5:$C$181,3,FALSE),0)</f>
        <v>0</v>
      </c>
      <c r="S4828" s="2">
        <f>IFERROR(VLOOKUP(C4828,LEPTOSPIROSE!$A$5:$C$1176,3,FALSE),0)</f>
        <v>0</v>
      </c>
      <c r="T4828" s="2">
        <f>IFERROR(VLOOKUP(C4828,'DOENÇA DE CHAGAS'!$A$5:$C$100,3,FALSE),0)</f>
        <v>0</v>
      </c>
      <c r="U4828" s="2">
        <f>IFERROR(VLOOKUP(C4828,'PICADAS DE COBRAS'!$A$6:$C$4645,3,FALSE),0)</f>
        <v>3</v>
      </c>
      <c r="V4828">
        <f>IFERROR(VLOOKUP(C4828,'ZIKA VIRUS'!$A$5:$C$2399,3,FALSE),0)</f>
        <v>0</v>
      </c>
      <c r="W4828">
        <f>IFERROR(VLOOKUP(C4828,'FEBRE TIFÓIDE'!$A$5:$C$46,3,FALSE),0)</f>
        <v>0</v>
      </c>
      <c r="X4828">
        <f>IFERROR(VLOOKUP(C4828,HANTAVIROSE!$A$5:$C$153,3,FALSE),0)</f>
        <v>0</v>
      </c>
      <c r="Y4828">
        <f>IFERROR(VLOOKUP(C4828,MENINGITE!$A$5:$C$447,3,FALSE),0)</f>
        <v>0</v>
      </c>
      <c r="Z4828">
        <f>IFERROR(VLOOKUP(C4828,RAIVA!$A$5:$C$16,3,FALSE),0)</f>
        <v>0</v>
      </c>
    </row>
    <row r="4829" spans="1:26" x14ac:dyDescent="0.3">
      <c r="A4829" s="2" t="s">
        <v>470</v>
      </c>
      <c r="B4829" s="2" t="s">
        <v>566</v>
      </c>
      <c r="C4829" s="2">
        <v>431890</v>
      </c>
      <c r="D4829" s="2">
        <v>4318903</v>
      </c>
      <c r="E4829" s="2" t="s">
        <v>470</v>
      </c>
      <c r="F4829" s="2" t="s">
        <v>566</v>
      </c>
      <c r="G4829" s="2">
        <f>IFERROR(VLOOKUP(D4829,Coordenadas!$A$2:$D$5571,3,FALSE),0)</f>
        <v>-28.411999999999999</v>
      </c>
      <c r="H4829" s="2">
        <f>IFERROR(VLOOKUP(D4829,Coordenadas!$A$2:$D$5571,4,FALSE),0)</f>
        <v>-54.9559</v>
      </c>
      <c r="I4829" s="2" t="s">
        <v>5326</v>
      </c>
      <c r="J4829" s="2">
        <v>34556</v>
      </c>
      <c r="K4829" s="2" t="s">
        <v>5330</v>
      </c>
      <c r="L4829" s="2">
        <f>IFERROR(VLOOKUP(C4829,BOTULISMO!$A$3:$C$19,3,FALSE),0)</f>
        <v>0</v>
      </c>
      <c r="M4829" s="2">
        <f>IFERROR(VLOOKUP(C4829,'LEISHMANIOSE VISCERAL'!$A$4:$C$454,3,FALSE),0)</f>
        <v>0</v>
      </c>
      <c r="N4829" s="2">
        <f>IFERROR(VLOOKUP(C4829,'LEISHMANIOSE TEGUMENTAR'!$A$4:$C$1681,3,FALSE),0)</f>
        <v>1</v>
      </c>
      <c r="O4829" s="2">
        <f>IFERROR(VLOOKUP(C4829,'FEBRE AMARELA'!$A$4:$C$38,3,FALSE),0)</f>
        <v>0</v>
      </c>
      <c r="P4829" s="2">
        <f>IFERROR(VLOOKUP(C4829,DENGUE!$A$5:$C$4097,3,FALSE),0)</f>
        <v>9</v>
      </c>
      <c r="Q4829" s="2">
        <f>IFERROR(VLOOKUP(C4829,'HEPATITE VIRAL'!$A$5:$C$3162,3,FALSE),0)</f>
        <v>12</v>
      </c>
      <c r="R4829" s="2">
        <f>IFERROR(VLOOKUP(C4829,'FEBRE MACULOSA'!$A$5:$C$181,3,FALSE),0)</f>
        <v>0</v>
      </c>
      <c r="S4829" s="2">
        <f>IFERROR(VLOOKUP(C4829,LEPTOSPIROSE!$A$5:$C$1176,3,FALSE),0)</f>
        <v>0</v>
      </c>
      <c r="T4829" s="2">
        <f>IFERROR(VLOOKUP(C4829,'DOENÇA DE CHAGAS'!$A$5:$C$100,3,FALSE),0)</f>
        <v>0</v>
      </c>
      <c r="U4829" s="2">
        <f>IFERROR(VLOOKUP(C4829,'PICADAS DE COBRAS'!$A$6:$C$4645,3,FALSE),0)</f>
        <v>25</v>
      </c>
      <c r="V4829">
        <f>IFERROR(VLOOKUP(C4829,'ZIKA VIRUS'!$A$5:$C$2399,3,FALSE),0)</f>
        <v>1</v>
      </c>
      <c r="W4829">
        <f>IFERROR(VLOOKUP(C4829,'FEBRE TIFÓIDE'!$A$5:$C$46,3,FALSE),0)</f>
        <v>0</v>
      </c>
      <c r="X4829">
        <f>IFERROR(VLOOKUP(C4829,HANTAVIROSE!$A$5:$C$153,3,FALSE),0)</f>
        <v>0</v>
      </c>
      <c r="Y4829">
        <f>IFERROR(VLOOKUP(C4829,MENINGITE!$A$5:$C$447,3,FALSE),0)</f>
        <v>0</v>
      </c>
      <c r="Z4829">
        <f>IFERROR(VLOOKUP(C4829,RAIVA!$A$5:$C$16,3,FALSE),0)</f>
        <v>0</v>
      </c>
    </row>
    <row r="4830" spans="1:26" x14ac:dyDescent="0.3">
      <c r="A4830" s="2" t="s">
        <v>3988</v>
      </c>
      <c r="B4830" s="2" t="s">
        <v>4011</v>
      </c>
      <c r="C4830" s="2">
        <v>251490</v>
      </c>
      <c r="D4830" s="2">
        <v>2514909</v>
      </c>
      <c r="E4830" s="2" t="s">
        <v>3988</v>
      </c>
      <c r="F4830" s="2" t="s">
        <v>4011</v>
      </c>
      <c r="G4830" s="2">
        <f>IFERROR(VLOOKUP(D4830,Coordenadas!$A$2:$D$5571,3,FALSE),0)</f>
        <v>-6.9238600000000003</v>
      </c>
      <c r="H4830" s="2">
        <f>IFERROR(VLOOKUP(D4830,Coordenadas!$A$2:$D$5571,4,FALSE),0)</f>
        <v>-37.095399999999998</v>
      </c>
      <c r="I4830" s="2" t="s">
        <v>5324</v>
      </c>
      <c r="J4830" s="2">
        <v>7748</v>
      </c>
      <c r="K4830" s="2" t="s">
        <v>5332</v>
      </c>
      <c r="L4830" s="2">
        <f>IFERROR(VLOOKUP(C4830,BOTULISMO!$A$3:$C$19,3,FALSE),0)</f>
        <v>0</v>
      </c>
      <c r="M4830" s="2">
        <f>IFERROR(VLOOKUP(C4830,'LEISHMANIOSE VISCERAL'!$A$4:$C$454,3,FALSE),0)</f>
        <v>0</v>
      </c>
      <c r="N4830" s="2">
        <f>IFERROR(VLOOKUP(C4830,'LEISHMANIOSE TEGUMENTAR'!$A$4:$C$1681,3,FALSE),0)</f>
        <v>1</v>
      </c>
      <c r="O4830" s="2">
        <f>IFERROR(VLOOKUP(C4830,'FEBRE AMARELA'!$A$4:$C$38,3,FALSE),0)</f>
        <v>0</v>
      </c>
      <c r="P4830" s="2">
        <f>IFERROR(VLOOKUP(C4830,DENGUE!$A$5:$C$4097,3,FALSE),0)</f>
        <v>1</v>
      </c>
      <c r="Q4830" s="2">
        <f>IFERROR(VLOOKUP(C4830,'HEPATITE VIRAL'!$A$5:$C$3162,3,FALSE),0)</f>
        <v>0</v>
      </c>
      <c r="R4830" s="2">
        <f>IFERROR(VLOOKUP(C4830,'FEBRE MACULOSA'!$A$5:$C$181,3,FALSE),0)</f>
        <v>0</v>
      </c>
      <c r="S4830" s="2">
        <f>IFERROR(VLOOKUP(C4830,LEPTOSPIROSE!$A$5:$C$1176,3,FALSE),0)</f>
        <v>0</v>
      </c>
      <c r="T4830" s="2">
        <f>IFERROR(VLOOKUP(C4830,'DOENÇA DE CHAGAS'!$A$5:$C$100,3,FALSE),0)</f>
        <v>0</v>
      </c>
      <c r="U4830" s="2">
        <f>IFERROR(VLOOKUP(C4830,'PICADAS DE COBRAS'!$A$6:$C$4645,3,FALSE),0)</f>
        <v>0</v>
      </c>
      <c r="V4830">
        <f>IFERROR(VLOOKUP(C4830,'ZIKA VIRUS'!$A$5:$C$2399,3,FALSE),0)</f>
        <v>2</v>
      </c>
      <c r="W4830">
        <f>IFERROR(VLOOKUP(C4830,'FEBRE TIFÓIDE'!$A$5:$C$46,3,FALSE),0)</f>
        <v>0</v>
      </c>
      <c r="X4830">
        <f>IFERROR(VLOOKUP(C4830,HANTAVIROSE!$A$5:$C$153,3,FALSE),0)</f>
        <v>0</v>
      </c>
      <c r="Y4830">
        <f>IFERROR(VLOOKUP(C4830,MENINGITE!$A$5:$C$447,3,FALSE),0)</f>
        <v>0</v>
      </c>
      <c r="Z4830">
        <f>IFERROR(VLOOKUP(C4830,RAIVA!$A$5:$C$16,3,FALSE),0)</f>
        <v>0</v>
      </c>
    </row>
    <row r="4831" spans="1:26" x14ac:dyDescent="0.3">
      <c r="A4831" s="2" t="s">
        <v>1256</v>
      </c>
      <c r="B4831" s="2" t="s">
        <v>1301</v>
      </c>
      <c r="C4831" s="2">
        <v>412555</v>
      </c>
      <c r="D4831" s="2">
        <v>4125555</v>
      </c>
      <c r="E4831" s="2" t="s">
        <v>1256</v>
      </c>
      <c r="F4831" s="2" t="s">
        <v>1301</v>
      </c>
      <c r="G4831" s="2">
        <f>IFERROR(VLOOKUP(D4831,Coordenadas!$A$2:$D$5571,3,FALSE),0)</f>
        <v>-23.394100000000002</v>
      </c>
      <c r="H4831" s="2">
        <f>IFERROR(VLOOKUP(D4831,Coordenadas!$A$2:$D$5571,4,FALSE),0)</f>
        <v>-52.645400000000002</v>
      </c>
      <c r="I4831" s="2" t="s">
        <v>5326</v>
      </c>
      <c r="J4831" s="2">
        <v>2098</v>
      </c>
      <c r="K4831" s="2" t="s">
        <v>5332</v>
      </c>
      <c r="L4831" s="2">
        <f>IFERROR(VLOOKUP(C4831,BOTULISMO!$A$3:$C$19,3,FALSE),0)</f>
        <v>0</v>
      </c>
      <c r="M4831" s="2">
        <f>IFERROR(VLOOKUP(C4831,'LEISHMANIOSE VISCERAL'!$A$4:$C$454,3,FALSE),0)</f>
        <v>0</v>
      </c>
      <c r="N4831" s="2">
        <f>IFERROR(VLOOKUP(C4831,'LEISHMANIOSE TEGUMENTAR'!$A$4:$C$1681,3,FALSE),0)</f>
        <v>1</v>
      </c>
      <c r="O4831" s="2">
        <f>IFERROR(VLOOKUP(C4831,'FEBRE AMARELA'!$A$4:$C$38,3,FALSE),0)</f>
        <v>0</v>
      </c>
      <c r="P4831" s="2">
        <f>IFERROR(VLOOKUP(C4831,DENGUE!$A$5:$C$4097,3,FALSE),0)</f>
        <v>53</v>
      </c>
      <c r="Q4831" s="2">
        <f>IFERROR(VLOOKUP(C4831,'HEPATITE VIRAL'!$A$5:$C$3162,3,FALSE),0)</f>
        <v>0</v>
      </c>
      <c r="R4831" s="2">
        <f>IFERROR(VLOOKUP(C4831,'FEBRE MACULOSA'!$A$5:$C$181,3,FALSE),0)</f>
        <v>0</v>
      </c>
      <c r="S4831" s="2">
        <f>IFERROR(VLOOKUP(C4831,LEPTOSPIROSE!$A$5:$C$1176,3,FALSE),0)</f>
        <v>0</v>
      </c>
      <c r="T4831" s="2">
        <f>IFERROR(VLOOKUP(C4831,'DOENÇA DE CHAGAS'!$A$5:$C$100,3,FALSE),0)</f>
        <v>0</v>
      </c>
      <c r="U4831" s="2">
        <f>IFERROR(VLOOKUP(C4831,'PICADAS DE COBRAS'!$A$6:$C$4645,3,FALSE),0)</f>
        <v>0</v>
      </c>
      <c r="V4831">
        <f>IFERROR(VLOOKUP(C4831,'ZIKA VIRUS'!$A$5:$C$2399,3,FALSE),0)</f>
        <v>0</v>
      </c>
      <c r="W4831">
        <f>IFERROR(VLOOKUP(C4831,'FEBRE TIFÓIDE'!$A$5:$C$46,3,FALSE),0)</f>
        <v>0</v>
      </c>
      <c r="X4831">
        <f>IFERROR(VLOOKUP(C4831,HANTAVIROSE!$A$5:$C$153,3,FALSE),0)</f>
        <v>0</v>
      </c>
      <c r="Y4831">
        <f>IFERROR(VLOOKUP(C4831,MENINGITE!$A$5:$C$447,3,FALSE),0)</f>
        <v>0</v>
      </c>
      <c r="Z4831">
        <f>IFERROR(VLOOKUP(C4831,RAIVA!$A$5:$C$16,3,FALSE),0)</f>
        <v>0</v>
      </c>
    </row>
    <row r="4832" spans="1:26" x14ac:dyDescent="0.3">
      <c r="A4832" s="2" t="s">
        <v>1637</v>
      </c>
      <c r="B4832" s="2" t="s">
        <v>1717</v>
      </c>
      <c r="C4832" s="2">
        <v>355010</v>
      </c>
      <c r="D4832" s="2">
        <v>3550100</v>
      </c>
      <c r="E4832" s="2" t="s">
        <v>1637</v>
      </c>
      <c r="F4832" s="2" t="s">
        <v>1717</v>
      </c>
      <c r="G4832" s="2">
        <f>IFERROR(VLOOKUP(D4832,Coordenadas!$A$2:$D$5571,3,FALSE),0)</f>
        <v>-22.732099999999999</v>
      </c>
      <c r="H4832" s="2">
        <f>IFERROR(VLOOKUP(D4832,Coordenadas!$A$2:$D$5571,4,FALSE),0)</f>
        <v>-48.572299999999998</v>
      </c>
      <c r="I4832" s="2" t="s">
        <v>5325</v>
      </c>
      <c r="J4832" s="2">
        <v>38342</v>
      </c>
      <c r="K4832" s="2" t="s">
        <v>5330</v>
      </c>
      <c r="L4832" s="2">
        <f>IFERROR(VLOOKUP(C4832,BOTULISMO!$A$3:$C$19,3,FALSE),0)</f>
        <v>0</v>
      </c>
      <c r="M4832" s="2">
        <f>IFERROR(VLOOKUP(C4832,'LEISHMANIOSE VISCERAL'!$A$4:$C$454,3,FALSE),0)</f>
        <v>0</v>
      </c>
      <c r="N4832" s="2">
        <f>IFERROR(VLOOKUP(C4832,'LEISHMANIOSE TEGUMENTAR'!$A$4:$C$1681,3,FALSE),0)</f>
        <v>0</v>
      </c>
      <c r="O4832" s="2">
        <f>IFERROR(VLOOKUP(C4832,'FEBRE AMARELA'!$A$4:$C$38,3,FALSE),0)</f>
        <v>0</v>
      </c>
      <c r="P4832" s="2">
        <f>IFERROR(VLOOKUP(C4832,DENGUE!$A$5:$C$4097,3,FALSE),0)</f>
        <v>24</v>
      </c>
      <c r="Q4832" s="2">
        <f>IFERROR(VLOOKUP(C4832,'HEPATITE VIRAL'!$A$5:$C$3162,3,FALSE),0)</f>
        <v>2</v>
      </c>
      <c r="R4832" s="2">
        <f>IFERROR(VLOOKUP(C4832,'FEBRE MACULOSA'!$A$5:$C$181,3,FALSE),0)</f>
        <v>0</v>
      </c>
      <c r="S4832" s="2">
        <f>IFERROR(VLOOKUP(C4832,LEPTOSPIROSE!$A$5:$C$1176,3,FALSE),0)</f>
        <v>0</v>
      </c>
      <c r="T4832" s="2">
        <f>IFERROR(VLOOKUP(C4832,'DOENÇA DE CHAGAS'!$A$5:$C$100,3,FALSE),0)</f>
        <v>0</v>
      </c>
      <c r="U4832" s="2">
        <f>IFERROR(VLOOKUP(C4832,'PICADAS DE COBRAS'!$A$6:$C$4645,3,FALSE),0)</f>
        <v>6</v>
      </c>
      <c r="V4832">
        <f>IFERROR(VLOOKUP(C4832,'ZIKA VIRUS'!$A$5:$C$2399,3,FALSE),0)</f>
        <v>0</v>
      </c>
      <c r="W4832">
        <f>IFERROR(VLOOKUP(C4832,'FEBRE TIFÓIDE'!$A$5:$C$46,3,FALSE),0)</f>
        <v>0</v>
      </c>
      <c r="X4832">
        <f>IFERROR(VLOOKUP(C4832,HANTAVIROSE!$A$5:$C$153,3,FALSE),0)</f>
        <v>0</v>
      </c>
      <c r="Y4832">
        <f>IFERROR(VLOOKUP(C4832,MENINGITE!$A$5:$C$447,3,FALSE),0)</f>
        <v>0</v>
      </c>
      <c r="Z4832">
        <f>IFERROR(VLOOKUP(C4832,RAIVA!$A$5:$C$16,3,FALSE),0)</f>
        <v>0</v>
      </c>
    </row>
    <row r="4833" spans="1:26" x14ac:dyDescent="0.3">
      <c r="A4833" s="2" t="s">
        <v>470</v>
      </c>
      <c r="B4833" s="2" t="s">
        <v>565</v>
      </c>
      <c r="C4833" s="2">
        <v>431900</v>
      </c>
      <c r="D4833" s="2">
        <v>4319000</v>
      </c>
      <c r="E4833" s="2" t="s">
        <v>470</v>
      </c>
      <c r="F4833" s="2" t="s">
        <v>565</v>
      </c>
      <c r="G4833" s="2">
        <f>IFERROR(VLOOKUP(D4833,Coordenadas!$A$2:$D$5571,3,FALSE),0)</f>
        <v>-28.967700000000001</v>
      </c>
      <c r="H4833" s="2">
        <f>IFERROR(VLOOKUP(D4833,Coordenadas!$A$2:$D$5571,4,FALSE),0)</f>
        <v>-51.069600000000001</v>
      </c>
      <c r="I4833" s="2" t="s">
        <v>5326</v>
      </c>
      <c r="J4833" s="2">
        <v>20103</v>
      </c>
      <c r="K4833" s="2" t="s">
        <v>5330</v>
      </c>
      <c r="L4833" s="2">
        <f>IFERROR(VLOOKUP(C4833,BOTULISMO!$A$3:$C$19,3,FALSE),0)</f>
        <v>0</v>
      </c>
      <c r="M4833" s="2">
        <f>IFERROR(VLOOKUP(C4833,'LEISHMANIOSE VISCERAL'!$A$4:$C$454,3,FALSE),0)</f>
        <v>0</v>
      </c>
      <c r="N4833" s="2">
        <f>IFERROR(VLOOKUP(C4833,'LEISHMANIOSE TEGUMENTAR'!$A$4:$C$1681,3,FALSE),0)</f>
        <v>0</v>
      </c>
      <c r="O4833" s="2">
        <f>IFERROR(VLOOKUP(C4833,'FEBRE AMARELA'!$A$4:$C$38,3,FALSE),0)</f>
        <v>0</v>
      </c>
      <c r="P4833" s="2">
        <f>IFERROR(VLOOKUP(C4833,DENGUE!$A$5:$C$4097,3,FALSE),0)</f>
        <v>2</v>
      </c>
      <c r="Q4833" s="2">
        <f>IFERROR(VLOOKUP(C4833,'HEPATITE VIRAL'!$A$5:$C$3162,3,FALSE),0)</f>
        <v>24</v>
      </c>
      <c r="R4833" s="2">
        <f>IFERROR(VLOOKUP(C4833,'FEBRE MACULOSA'!$A$5:$C$181,3,FALSE),0)</f>
        <v>0</v>
      </c>
      <c r="S4833" s="2">
        <f>IFERROR(VLOOKUP(C4833,LEPTOSPIROSE!$A$5:$C$1176,3,FALSE),0)</f>
        <v>1</v>
      </c>
      <c r="T4833" s="2">
        <f>IFERROR(VLOOKUP(C4833,'DOENÇA DE CHAGAS'!$A$5:$C$100,3,FALSE),0)</f>
        <v>0</v>
      </c>
      <c r="U4833" s="2">
        <f>IFERROR(VLOOKUP(C4833,'PICADAS DE COBRAS'!$A$6:$C$4645,3,FALSE),0)</f>
        <v>34</v>
      </c>
      <c r="V4833">
        <f>IFERROR(VLOOKUP(C4833,'ZIKA VIRUS'!$A$5:$C$2399,3,FALSE),0)</f>
        <v>0</v>
      </c>
      <c r="W4833">
        <f>IFERROR(VLOOKUP(C4833,'FEBRE TIFÓIDE'!$A$5:$C$46,3,FALSE),0)</f>
        <v>0</v>
      </c>
      <c r="X4833">
        <f>IFERROR(VLOOKUP(C4833,HANTAVIROSE!$A$5:$C$153,3,FALSE),0)</f>
        <v>0</v>
      </c>
      <c r="Y4833">
        <f>IFERROR(VLOOKUP(C4833,MENINGITE!$A$5:$C$447,3,FALSE),0)</f>
        <v>0</v>
      </c>
      <c r="Z4833">
        <f>IFERROR(VLOOKUP(C4833,RAIVA!$A$5:$C$16,3,FALSE),0)</f>
        <v>0</v>
      </c>
    </row>
    <row r="4834" spans="1:26" x14ac:dyDescent="0.3">
      <c r="A4834" s="2" t="s">
        <v>967</v>
      </c>
      <c r="B4834" s="2" t="s">
        <v>564</v>
      </c>
      <c r="C4834" s="2">
        <v>421710</v>
      </c>
      <c r="D4834" s="2">
        <v>4217105</v>
      </c>
      <c r="E4834" s="2" t="s">
        <v>967</v>
      </c>
      <c r="F4834" s="2" t="s">
        <v>564</v>
      </c>
      <c r="G4834" s="2">
        <f>IFERROR(VLOOKUP(D4834,Coordenadas!$A$2:$D$5571,3,FALSE),0)</f>
        <v>-28.160900000000002</v>
      </c>
      <c r="H4834" s="2">
        <f>IFERROR(VLOOKUP(D4834,Coordenadas!$A$2:$D$5571,4,FALSE),0)</f>
        <v>-48.986699999999999</v>
      </c>
      <c r="I4834" s="2" t="s">
        <v>5326</v>
      </c>
      <c r="J4834" s="2">
        <v>3209</v>
      </c>
      <c r="K4834" s="2" t="s">
        <v>5332</v>
      </c>
      <c r="L4834" s="2">
        <f>IFERROR(VLOOKUP(C4834,BOTULISMO!$A$3:$C$19,3,FALSE),0)</f>
        <v>0</v>
      </c>
      <c r="M4834" s="2">
        <f>IFERROR(VLOOKUP(C4834,'LEISHMANIOSE VISCERAL'!$A$4:$C$454,3,FALSE),0)</f>
        <v>0</v>
      </c>
      <c r="N4834" s="2">
        <f>IFERROR(VLOOKUP(C4834,'LEISHMANIOSE TEGUMENTAR'!$A$4:$C$1681,3,FALSE),0)</f>
        <v>0</v>
      </c>
      <c r="O4834" s="2">
        <f>IFERROR(VLOOKUP(C4834,'FEBRE AMARELA'!$A$4:$C$38,3,FALSE),0)</f>
        <v>0</v>
      </c>
      <c r="P4834" s="2">
        <f>IFERROR(VLOOKUP(C4834,DENGUE!$A$5:$C$4097,3,FALSE),0)</f>
        <v>0</v>
      </c>
      <c r="Q4834" s="2">
        <f>IFERROR(VLOOKUP(C4834,'HEPATITE VIRAL'!$A$5:$C$3162,3,FALSE),0)</f>
        <v>1</v>
      </c>
      <c r="R4834" s="2">
        <f>IFERROR(VLOOKUP(C4834,'FEBRE MACULOSA'!$A$5:$C$181,3,FALSE),0)</f>
        <v>0</v>
      </c>
      <c r="S4834" s="2">
        <f>IFERROR(VLOOKUP(C4834,LEPTOSPIROSE!$A$5:$C$1176,3,FALSE),0)</f>
        <v>4</v>
      </c>
      <c r="T4834" s="2">
        <f>IFERROR(VLOOKUP(C4834,'DOENÇA DE CHAGAS'!$A$5:$C$100,3,FALSE),0)</f>
        <v>0</v>
      </c>
      <c r="U4834" s="2">
        <f>IFERROR(VLOOKUP(C4834,'PICADAS DE COBRAS'!$A$6:$C$4645,3,FALSE),0)</f>
        <v>7</v>
      </c>
      <c r="V4834">
        <f>IFERROR(VLOOKUP(C4834,'ZIKA VIRUS'!$A$5:$C$2399,3,FALSE),0)</f>
        <v>0</v>
      </c>
      <c r="W4834">
        <f>IFERROR(VLOOKUP(C4834,'FEBRE TIFÓIDE'!$A$5:$C$46,3,FALSE),0)</f>
        <v>0</v>
      </c>
      <c r="X4834">
        <f>IFERROR(VLOOKUP(C4834,HANTAVIROSE!$A$5:$C$153,3,FALSE),0)</f>
        <v>0</v>
      </c>
      <c r="Y4834">
        <f>IFERROR(VLOOKUP(C4834,MENINGITE!$A$5:$C$447,3,FALSE),0)</f>
        <v>0</v>
      </c>
      <c r="Z4834">
        <f>IFERROR(VLOOKUP(C4834,RAIVA!$A$5:$C$16,3,FALSE),0)</f>
        <v>0</v>
      </c>
    </row>
    <row r="4835" spans="1:26" x14ac:dyDescent="0.3">
      <c r="A4835" s="2" t="s">
        <v>470</v>
      </c>
      <c r="B4835" s="2" t="s">
        <v>564</v>
      </c>
      <c r="C4835" s="2">
        <v>431910</v>
      </c>
      <c r="D4835" s="2">
        <v>4319109</v>
      </c>
      <c r="E4835" s="2" t="s">
        <v>470</v>
      </c>
      <c r="F4835" s="2" t="s">
        <v>564</v>
      </c>
      <c r="G4835" s="2">
        <f>IFERROR(VLOOKUP(D4835,Coordenadas!$A$2:$D$5571,3,FALSE),0)</f>
        <v>-27.711200000000002</v>
      </c>
      <c r="H4835" s="2">
        <f>IFERROR(VLOOKUP(D4835,Coordenadas!$A$2:$D$5571,4,FALSE),0)</f>
        <v>-53.969900000000003</v>
      </c>
      <c r="I4835" s="2" t="s">
        <v>5326</v>
      </c>
      <c r="J4835" s="2">
        <v>5773</v>
      </c>
      <c r="K4835" s="2" t="s">
        <v>5332</v>
      </c>
      <c r="L4835" s="2">
        <f>IFERROR(VLOOKUP(C4835,BOTULISMO!$A$3:$C$19,3,FALSE),0)</f>
        <v>0</v>
      </c>
      <c r="M4835" s="2">
        <f>IFERROR(VLOOKUP(C4835,'LEISHMANIOSE VISCERAL'!$A$4:$C$454,3,FALSE),0)</f>
        <v>0</v>
      </c>
      <c r="N4835" s="2">
        <f>IFERROR(VLOOKUP(C4835,'LEISHMANIOSE TEGUMENTAR'!$A$4:$C$1681,3,FALSE),0)</f>
        <v>0</v>
      </c>
      <c r="O4835" s="2">
        <f>IFERROR(VLOOKUP(C4835,'FEBRE AMARELA'!$A$4:$C$38,3,FALSE),0)</f>
        <v>0</v>
      </c>
      <c r="P4835" s="2">
        <f>IFERROR(VLOOKUP(C4835,DENGUE!$A$5:$C$4097,3,FALSE),0)</f>
        <v>0</v>
      </c>
      <c r="Q4835" s="2">
        <f>IFERROR(VLOOKUP(C4835,'HEPATITE VIRAL'!$A$5:$C$3162,3,FALSE),0)</f>
        <v>10</v>
      </c>
      <c r="R4835" s="2">
        <f>IFERROR(VLOOKUP(C4835,'FEBRE MACULOSA'!$A$5:$C$181,3,FALSE),0)</f>
        <v>0</v>
      </c>
      <c r="S4835" s="2">
        <f>IFERROR(VLOOKUP(C4835,LEPTOSPIROSE!$A$5:$C$1176,3,FALSE),0)</f>
        <v>1</v>
      </c>
      <c r="T4835" s="2">
        <f>IFERROR(VLOOKUP(C4835,'DOENÇA DE CHAGAS'!$A$5:$C$100,3,FALSE),0)</f>
        <v>0</v>
      </c>
      <c r="U4835" s="2">
        <f>IFERROR(VLOOKUP(C4835,'PICADAS DE COBRAS'!$A$6:$C$4645,3,FALSE),0)</f>
        <v>7</v>
      </c>
      <c r="V4835">
        <f>IFERROR(VLOOKUP(C4835,'ZIKA VIRUS'!$A$5:$C$2399,3,FALSE),0)</f>
        <v>0</v>
      </c>
      <c r="W4835">
        <f>IFERROR(VLOOKUP(C4835,'FEBRE TIFÓIDE'!$A$5:$C$46,3,FALSE),0)</f>
        <v>0</v>
      </c>
      <c r="X4835">
        <f>IFERROR(VLOOKUP(C4835,HANTAVIROSE!$A$5:$C$153,3,FALSE),0)</f>
        <v>0</v>
      </c>
      <c r="Y4835">
        <f>IFERROR(VLOOKUP(C4835,MENINGITE!$A$5:$C$447,3,FALSE),0)</f>
        <v>0</v>
      </c>
      <c r="Z4835">
        <f>IFERROR(VLOOKUP(C4835,RAIVA!$A$5:$C$16,3,FALSE),0)</f>
        <v>0</v>
      </c>
    </row>
    <row r="4836" spans="1:26" x14ac:dyDescent="0.3">
      <c r="A4836" s="2" t="s">
        <v>470</v>
      </c>
      <c r="B4836" s="2" t="s">
        <v>563</v>
      </c>
      <c r="C4836" s="2">
        <v>431912</v>
      </c>
      <c r="D4836" s="2">
        <v>4319125</v>
      </c>
      <c r="E4836" s="2" t="s">
        <v>470</v>
      </c>
      <c r="F4836" s="2" t="s">
        <v>563</v>
      </c>
      <c r="G4836" s="2">
        <f>IFERROR(VLOOKUP(D4836,Coordenadas!$A$2:$D$5571,3,FALSE),0)</f>
        <v>-29.5397</v>
      </c>
      <c r="H4836" s="2">
        <f>IFERROR(VLOOKUP(D4836,Coordenadas!$A$2:$D$5571,4,FALSE),0)</f>
        <v>-53.859000000000002</v>
      </c>
      <c r="I4836" s="2" t="s">
        <v>5326</v>
      </c>
      <c r="J4836" s="2">
        <v>3201</v>
      </c>
      <c r="K4836" s="2" t="s">
        <v>5332</v>
      </c>
      <c r="L4836" s="2">
        <f>IFERROR(VLOOKUP(C4836,BOTULISMO!$A$3:$C$19,3,FALSE),0)</f>
        <v>0</v>
      </c>
      <c r="M4836" s="2">
        <f>IFERROR(VLOOKUP(C4836,'LEISHMANIOSE VISCERAL'!$A$4:$C$454,3,FALSE),0)</f>
        <v>0</v>
      </c>
      <c r="N4836" s="2">
        <f>IFERROR(VLOOKUP(C4836,'LEISHMANIOSE TEGUMENTAR'!$A$4:$C$1681,3,FALSE),0)</f>
        <v>0</v>
      </c>
      <c r="O4836" s="2">
        <f>IFERROR(VLOOKUP(C4836,'FEBRE AMARELA'!$A$4:$C$38,3,FALSE),0)</f>
        <v>0</v>
      </c>
      <c r="P4836" s="2">
        <f>IFERROR(VLOOKUP(C4836,DENGUE!$A$5:$C$4097,3,FALSE),0)</f>
        <v>1</v>
      </c>
      <c r="Q4836" s="2">
        <f>IFERROR(VLOOKUP(C4836,'HEPATITE VIRAL'!$A$5:$C$3162,3,FALSE),0)</f>
        <v>0</v>
      </c>
      <c r="R4836" s="2">
        <f>IFERROR(VLOOKUP(C4836,'FEBRE MACULOSA'!$A$5:$C$181,3,FALSE),0)</f>
        <v>0</v>
      </c>
      <c r="S4836" s="2">
        <f>IFERROR(VLOOKUP(C4836,LEPTOSPIROSE!$A$5:$C$1176,3,FALSE),0)</f>
        <v>0</v>
      </c>
      <c r="T4836" s="2">
        <f>IFERROR(VLOOKUP(C4836,'DOENÇA DE CHAGAS'!$A$5:$C$100,3,FALSE),0)</f>
        <v>0</v>
      </c>
      <c r="U4836" s="2">
        <f>IFERROR(VLOOKUP(C4836,'PICADAS DE COBRAS'!$A$6:$C$4645,3,FALSE),0)</f>
        <v>2</v>
      </c>
      <c r="V4836">
        <f>IFERROR(VLOOKUP(C4836,'ZIKA VIRUS'!$A$5:$C$2399,3,FALSE),0)</f>
        <v>0</v>
      </c>
      <c r="W4836">
        <f>IFERROR(VLOOKUP(C4836,'FEBRE TIFÓIDE'!$A$5:$C$46,3,FALSE),0)</f>
        <v>0</v>
      </c>
      <c r="X4836">
        <f>IFERROR(VLOOKUP(C4836,HANTAVIROSE!$A$5:$C$153,3,FALSE),0)</f>
        <v>0</v>
      </c>
      <c r="Y4836">
        <f>IFERROR(VLOOKUP(C4836,MENINGITE!$A$5:$C$447,3,FALSE),0)</f>
        <v>0</v>
      </c>
      <c r="Z4836">
        <f>IFERROR(VLOOKUP(C4836,RAIVA!$A$5:$C$16,3,FALSE),0)</f>
        <v>0</v>
      </c>
    </row>
    <row r="4837" spans="1:26" x14ac:dyDescent="0.3">
      <c r="A4837" s="2" t="s">
        <v>2349</v>
      </c>
      <c r="B4837" s="2" t="s">
        <v>2359</v>
      </c>
      <c r="C4837" s="2">
        <v>320490</v>
      </c>
      <c r="D4837" s="2">
        <v>3204906</v>
      </c>
      <c r="E4837" s="2" t="s">
        <v>2349</v>
      </c>
      <c r="F4837" s="2" t="s">
        <v>2359</v>
      </c>
      <c r="G4837" s="2">
        <f>IFERROR(VLOOKUP(D4837,Coordenadas!$A$2:$D$5571,3,FALSE),0)</f>
        <v>-18.721399999999999</v>
      </c>
      <c r="H4837" s="2">
        <f>IFERROR(VLOOKUP(D4837,Coordenadas!$A$2:$D$5571,4,FALSE),0)</f>
        <v>-39.857900000000001</v>
      </c>
      <c r="I4837" s="2" t="s">
        <v>5325</v>
      </c>
      <c r="J4837" s="2">
        <v>109028</v>
      </c>
      <c r="K4837" s="2" t="s">
        <v>5333</v>
      </c>
      <c r="L4837" s="2">
        <f>IFERROR(VLOOKUP(C4837,BOTULISMO!$A$3:$C$19,3,FALSE),0)</f>
        <v>0</v>
      </c>
      <c r="M4837" s="2">
        <f>IFERROR(VLOOKUP(C4837,'LEISHMANIOSE VISCERAL'!$A$4:$C$454,3,FALSE),0)</f>
        <v>0</v>
      </c>
      <c r="N4837" s="2">
        <f>IFERROR(VLOOKUP(C4837,'LEISHMANIOSE TEGUMENTAR'!$A$4:$C$1681,3,FALSE),0)</f>
        <v>1</v>
      </c>
      <c r="O4837" s="2">
        <f>IFERROR(VLOOKUP(C4837,'FEBRE AMARELA'!$A$4:$C$38,3,FALSE),0)</f>
        <v>0</v>
      </c>
      <c r="P4837" s="2">
        <f>IFERROR(VLOOKUP(C4837,DENGUE!$A$5:$C$4097,3,FALSE),0)</f>
        <v>0</v>
      </c>
      <c r="Q4837" s="2">
        <f>IFERROR(VLOOKUP(C4837,'HEPATITE VIRAL'!$A$5:$C$3162,3,FALSE),0)</f>
        <v>96</v>
      </c>
      <c r="R4837" s="2">
        <f>IFERROR(VLOOKUP(C4837,'FEBRE MACULOSA'!$A$5:$C$181,3,FALSE),0)</f>
        <v>0</v>
      </c>
      <c r="S4837" s="2">
        <f>IFERROR(VLOOKUP(C4837,LEPTOSPIROSE!$A$5:$C$1176,3,FALSE),0)</f>
        <v>2</v>
      </c>
      <c r="T4837" s="2">
        <f>IFERROR(VLOOKUP(C4837,'DOENÇA DE CHAGAS'!$A$5:$C$100,3,FALSE),0)</f>
        <v>0</v>
      </c>
      <c r="U4837" s="2">
        <f>IFERROR(VLOOKUP(C4837,'PICADAS DE COBRAS'!$A$6:$C$4645,3,FALSE),0)</f>
        <v>0</v>
      </c>
      <c r="V4837">
        <f>IFERROR(VLOOKUP(C4837,'ZIKA VIRUS'!$A$5:$C$2399,3,FALSE),0)</f>
        <v>28</v>
      </c>
      <c r="W4837">
        <f>IFERROR(VLOOKUP(C4837,'FEBRE TIFÓIDE'!$A$5:$C$46,3,FALSE),0)</f>
        <v>0</v>
      </c>
      <c r="X4837">
        <f>IFERROR(VLOOKUP(C4837,HANTAVIROSE!$A$5:$C$153,3,FALSE),0)</f>
        <v>0</v>
      </c>
      <c r="Y4837">
        <f>IFERROR(VLOOKUP(C4837,MENINGITE!$A$5:$C$447,3,FALSE),0)</f>
        <v>0</v>
      </c>
      <c r="Z4837">
        <f>IFERROR(VLOOKUP(C4837,RAIVA!$A$5:$C$16,3,FALSE),0)</f>
        <v>0</v>
      </c>
    </row>
    <row r="4838" spans="1:26" x14ac:dyDescent="0.3">
      <c r="A4838" s="2" t="s">
        <v>4704</v>
      </c>
      <c r="B4838" s="2" t="s">
        <v>4730</v>
      </c>
      <c r="C4838" s="2">
        <v>211150</v>
      </c>
      <c r="D4838" s="2">
        <v>2111508</v>
      </c>
      <c r="E4838" s="2" t="s">
        <v>4704</v>
      </c>
      <c r="F4838" s="2" t="s">
        <v>4730</v>
      </c>
      <c r="G4838" s="2">
        <f>IFERROR(VLOOKUP(D4838,Coordenadas!$A$2:$D$5571,3,FALSE),0)</f>
        <v>-4.0373599999999996</v>
      </c>
      <c r="H4838" s="2">
        <f>IFERROR(VLOOKUP(D4838,Coordenadas!$A$2:$D$5571,4,FALSE),0)</f>
        <v>-44.470700000000001</v>
      </c>
      <c r="I4838" s="2" t="s">
        <v>5324</v>
      </c>
      <c r="J4838" s="2">
        <v>39093</v>
      </c>
      <c r="K4838" s="2" t="s">
        <v>5330</v>
      </c>
      <c r="L4838" s="2">
        <f>IFERROR(VLOOKUP(C4838,BOTULISMO!$A$3:$C$19,3,FALSE),0)</f>
        <v>0</v>
      </c>
      <c r="M4838" s="2">
        <f>IFERROR(VLOOKUP(C4838,'LEISHMANIOSE VISCERAL'!$A$4:$C$454,3,FALSE),0)</f>
        <v>1</v>
      </c>
      <c r="N4838" s="2">
        <f>IFERROR(VLOOKUP(C4838,'LEISHMANIOSE TEGUMENTAR'!$A$4:$C$1681,3,FALSE),0)</f>
        <v>0</v>
      </c>
      <c r="O4838" s="2">
        <f>IFERROR(VLOOKUP(C4838,'FEBRE AMARELA'!$A$4:$C$38,3,FALSE),0)</f>
        <v>0</v>
      </c>
      <c r="P4838" s="2">
        <f>IFERROR(VLOOKUP(C4838,DENGUE!$A$5:$C$4097,3,FALSE),0)</f>
        <v>9</v>
      </c>
      <c r="Q4838" s="2">
        <f>IFERROR(VLOOKUP(C4838,'HEPATITE VIRAL'!$A$5:$C$3162,3,FALSE),0)</f>
        <v>5</v>
      </c>
      <c r="R4838" s="2">
        <f>IFERROR(VLOOKUP(C4838,'FEBRE MACULOSA'!$A$5:$C$181,3,FALSE),0)</f>
        <v>0</v>
      </c>
      <c r="S4838" s="2">
        <f>IFERROR(VLOOKUP(C4838,LEPTOSPIROSE!$A$5:$C$1176,3,FALSE),0)</f>
        <v>0</v>
      </c>
      <c r="T4838" s="2">
        <f>IFERROR(VLOOKUP(C4838,'DOENÇA DE CHAGAS'!$A$5:$C$100,3,FALSE),0)</f>
        <v>0</v>
      </c>
      <c r="U4838" s="2">
        <f>IFERROR(VLOOKUP(C4838,'PICADAS DE COBRAS'!$A$6:$C$4645,3,FALSE),0)</f>
        <v>42</v>
      </c>
      <c r="V4838">
        <f>IFERROR(VLOOKUP(C4838,'ZIKA VIRUS'!$A$5:$C$2399,3,FALSE),0)</f>
        <v>2</v>
      </c>
      <c r="W4838">
        <f>IFERROR(VLOOKUP(C4838,'FEBRE TIFÓIDE'!$A$5:$C$46,3,FALSE),0)</f>
        <v>0</v>
      </c>
      <c r="X4838">
        <f>IFERROR(VLOOKUP(C4838,HANTAVIROSE!$A$5:$C$153,3,FALSE),0)</f>
        <v>0</v>
      </c>
      <c r="Y4838">
        <f>IFERROR(VLOOKUP(C4838,MENINGITE!$A$5:$C$447,3,FALSE),0)</f>
        <v>0</v>
      </c>
      <c r="Z4838">
        <f>IFERROR(VLOOKUP(C4838,RAIVA!$A$5:$C$16,3,FALSE),0)</f>
        <v>0</v>
      </c>
    </row>
    <row r="4839" spans="1:26" x14ac:dyDescent="0.3">
      <c r="A4839" s="2" t="s">
        <v>1256</v>
      </c>
      <c r="B4839" s="2" t="s">
        <v>1300</v>
      </c>
      <c r="C4839" s="2">
        <v>412560</v>
      </c>
      <c r="D4839" s="2">
        <v>4125605</v>
      </c>
      <c r="E4839" s="2" t="s">
        <v>1256</v>
      </c>
      <c r="F4839" s="2" t="s">
        <v>1300</v>
      </c>
      <c r="G4839" s="2">
        <f>IFERROR(VLOOKUP(D4839,Coordenadas!$A$2:$D$5571,3,FALSE),0)</f>
        <v>-25.867699999999999</v>
      </c>
      <c r="H4839" s="2">
        <f>IFERROR(VLOOKUP(D4839,Coordenadas!$A$2:$D$5571,4,FALSE),0)</f>
        <v>-50.384</v>
      </c>
      <c r="I4839" s="2" t="s">
        <v>5326</v>
      </c>
      <c r="J4839" s="2">
        <v>41257</v>
      </c>
      <c r="K4839" s="2" t="s">
        <v>5330</v>
      </c>
      <c r="L4839" s="2">
        <f>IFERROR(VLOOKUP(C4839,BOTULISMO!$A$3:$C$19,3,FALSE),0)</f>
        <v>0</v>
      </c>
      <c r="M4839" s="2">
        <f>IFERROR(VLOOKUP(C4839,'LEISHMANIOSE VISCERAL'!$A$4:$C$454,3,FALSE),0)</f>
        <v>0</v>
      </c>
      <c r="N4839" s="2">
        <f>IFERROR(VLOOKUP(C4839,'LEISHMANIOSE TEGUMENTAR'!$A$4:$C$1681,3,FALSE),0)</f>
        <v>0</v>
      </c>
      <c r="O4839" s="2">
        <f>IFERROR(VLOOKUP(C4839,'FEBRE AMARELA'!$A$4:$C$38,3,FALSE),0)</f>
        <v>0</v>
      </c>
      <c r="P4839" s="2">
        <f>IFERROR(VLOOKUP(C4839,DENGUE!$A$5:$C$4097,3,FALSE),0)</f>
        <v>4</v>
      </c>
      <c r="Q4839" s="2">
        <f>IFERROR(VLOOKUP(C4839,'HEPATITE VIRAL'!$A$5:$C$3162,3,FALSE),0)</f>
        <v>6</v>
      </c>
      <c r="R4839" s="2">
        <f>IFERROR(VLOOKUP(C4839,'FEBRE MACULOSA'!$A$5:$C$181,3,FALSE),0)</f>
        <v>0</v>
      </c>
      <c r="S4839" s="2">
        <f>IFERROR(VLOOKUP(C4839,LEPTOSPIROSE!$A$5:$C$1176,3,FALSE),0)</f>
        <v>3</v>
      </c>
      <c r="T4839" s="2">
        <f>IFERROR(VLOOKUP(C4839,'DOENÇA DE CHAGAS'!$A$5:$C$100,3,FALSE),0)</f>
        <v>0</v>
      </c>
      <c r="U4839" s="2">
        <f>IFERROR(VLOOKUP(C4839,'PICADAS DE COBRAS'!$A$6:$C$4645,3,FALSE),0)</f>
        <v>103</v>
      </c>
      <c r="V4839">
        <f>IFERROR(VLOOKUP(C4839,'ZIKA VIRUS'!$A$5:$C$2399,3,FALSE),0)</f>
        <v>0</v>
      </c>
      <c r="W4839">
        <f>IFERROR(VLOOKUP(C4839,'FEBRE TIFÓIDE'!$A$5:$C$46,3,FALSE),0)</f>
        <v>0</v>
      </c>
      <c r="X4839">
        <f>IFERROR(VLOOKUP(C4839,HANTAVIROSE!$A$5:$C$153,3,FALSE),0)</f>
        <v>3</v>
      </c>
      <c r="Y4839">
        <f>IFERROR(VLOOKUP(C4839,MENINGITE!$A$5:$C$447,3,FALSE),0)</f>
        <v>0</v>
      </c>
      <c r="Z4839">
        <f>IFERROR(VLOOKUP(C4839,RAIVA!$A$5:$C$16,3,FALSE),0)</f>
        <v>0</v>
      </c>
    </row>
    <row r="4840" spans="1:26" x14ac:dyDescent="0.3">
      <c r="A4840" s="2" t="s">
        <v>4178</v>
      </c>
      <c r="B4840" s="2" t="s">
        <v>4201</v>
      </c>
      <c r="C4840" s="2">
        <v>241250</v>
      </c>
      <c r="D4840" s="2">
        <v>2412500</v>
      </c>
      <c r="E4840" s="2" t="s">
        <v>4178</v>
      </c>
      <c r="F4840" s="2" t="s">
        <v>4201</v>
      </c>
      <c r="G4840" s="2">
        <f>IFERROR(VLOOKUP(D4840,Coordenadas!$A$2:$D$5571,3,FALSE),0)</f>
        <v>-6.2028299999999996</v>
      </c>
      <c r="H4840" s="2">
        <f>IFERROR(VLOOKUP(D4840,Coordenadas!$A$2:$D$5571,4,FALSE),0)</f>
        <v>-38.494700000000002</v>
      </c>
      <c r="I4840" s="2" t="s">
        <v>5324</v>
      </c>
      <c r="J4840" s="2">
        <v>22157</v>
      </c>
      <c r="K4840" s="2" t="s">
        <v>5330</v>
      </c>
      <c r="L4840" s="2">
        <f>IFERROR(VLOOKUP(C4840,BOTULISMO!$A$3:$C$19,3,FALSE),0)</f>
        <v>0</v>
      </c>
      <c r="M4840" s="2">
        <f>IFERROR(VLOOKUP(C4840,'LEISHMANIOSE VISCERAL'!$A$4:$C$454,3,FALSE),0)</f>
        <v>0</v>
      </c>
      <c r="N4840" s="2">
        <f>IFERROR(VLOOKUP(C4840,'LEISHMANIOSE TEGUMENTAR'!$A$4:$C$1681,3,FALSE),0)</f>
        <v>0</v>
      </c>
      <c r="O4840" s="2">
        <f>IFERROR(VLOOKUP(C4840,'FEBRE AMARELA'!$A$4:$C$38,3,FALSE),0)</f>
        <v>0</v>
      </c>
      <c r="P4840" s="2">
        <f>IFERROR(VLOOKUP(C4840,DENGUE!$A$5:$C$4097,3,FALSE),0)</f>
        <v>44</v>
      </c>
      <c r="Q4840" s="2">
        <f>IFERROR(VLOOKUP(C4840,'HEPATITE VIRAL'!$A$5:$C$3162,3,FALSE),0)</f>
        <v>0</v>
      </c>
      <c r="R4840" s="2">
        <f>IFERROR(VLOOKUP(C4840,'FEBRE MACULOSA'!$A$5:$C$181,3,FALSE),0)</f>
        <v>0</v>
      </c>
      <c r="S4840" s="2">
        <f>IFERROR(VLOOKUP(C4840,LEPTOSPIROSE!$A$5:$C$1176,3,FALSE),0)</f>
        <v>0</v>
      </c>
      <c r="T4840" s="2">
        <f>IFERROR(VLOOKUP(C4840,'DOENÇA DE CHAGAS'!$A$5:$C$100,3,FALSE),0)</f>
        <v>0</v>
      </c>
      <c r="U4840" s="2">
        <f>IFERROR(VLOOKUP(C4840,'PICADAS DE COBRAS'!$A$6:$C$4645,3,FALSE),0)</f>
        <v>1</v>
      </c>
      <c r="V4840">
        <f>IFERROR(VLOOKUP(C4840,'ZIKA VIRUS'!$A$5:$C$2399,3,FALSE),0)</f>
        <v>0</v>
      </c>
      <c r="W4840">
        <f>IFERROR(VLOOKUP(C4840,'FEBRE TIFÓIDE'!$A$5:$C$46,3,FALSE),0)</f>
        <v>0</v>
      </c>
      <c r="X4840">
        <f>IFERROR(VLOOKUP(C4840,HANTAVIROSE!$A$5:$C$153,3,FALSE),0)</f>
        <v>0</v>
      </c>
      <c r="Y4840">
        <f>IFERROR(VLOOKUP(C4840,MENINGITE!$A$5:$C$447,3,FALSE),0)</f>
        <v>0</v>
      </c>
      <c r="Z4840">
        <f>IFERROR(VLOOKUP(C4840,RAIVA!$A$5:$C$16,3,FALSE),0)</f>
        <v>0</v>
      </c>
    </row>
    <row r="4841" spans="1:26" x14ac:dyDescent="0.3">
      <c r="A4841" s="2" t="s">
        <v>1637</v>
      </c>
      <c r="B4841" s="2" t="s">
        <v>1716</v>
      </c>
      <c r="C4841" s="2">
        <v>355020</v>
      </c>
      <c r="D4841" s="2">
        <v>3550209</v>
      </c>
      <c r="E4841" s="2" t="s">
        <v>1637</v>
      </c>
      <c r="F4841" s="2" t="s">
        <v>1716</v>
      </c>
      <c r="G4841" s="2">
        <f>IFERROR(VLOOKUP(D4841,Coordenadas!$A$2:$D$5571,3,FALSE),0)</f>
        <v>-23.8782</v>
      </c>
      <c r="H4841" s="2">
        <f>IFERROR(VLOOKUP(D4841,Coordenadas!$A$2:$D$5571,4,FALSE),0)</f>
        <v>-47.993499999999997</v>
      </c>
      <c r="I4841" s="2" t="s">
        <v>5325</v>
      </c>
      <c r="J4841" s="2">
        <v>31450</v>
      </c>
      <c r="K4841" s="2" t="s">
        <v>5330</v>
      </c>
      <c r="L4841" s="2">
        <f>IFERROR(VLOOKUP(C4841,BOTULISMO!$A$3:$C$19,3,FALSE),0)</f>
        <v>0</v>
      </c>
      <c r="M4841" s="2">
        <f>IFERROR(VLOOKUP(C4841,'LEISHMANIOSE VISCERAL'!$A$4:$C$454,3,FALSE),0)</f>
        <v>0</v>
      </c>
      <c r="N4841" s="2">
        <f>IFERROR(VLOOKUP(C4841,'LEISHMANIOSE TEGUMENTAR'!$A$4:$C$1681,3,FALSE),0)</f>
        <v>1</v>
      </c>
      <c r="O4841" s="2">
        <f>IFERROR(VLOOKUP(C4841,'FEBRE AMARELA'!$A$4:$C$38,3,FALSE),0)</f>
        <v>0</v>
      </c>
      <c r="P4841" s="2">
        <f>IFERROR(VLOOKUP(C4841,DENGUE!$A$5:$C$4097,3,FALSE),0)</f>
        <v>9</v>
      </c>
      <c r="Q4841" s="2">
        <f>IFERROR(VLOOKUP(C4841,'HEPATITE VIRAL'!$A$5:$C$3162,3,FALSE),0)</f>
        <v>6</v>
      </c>
      <c r="R4841" s="2">
        <f>IFERROR(VLOOKUP(C4841,'FEBRE MACULOSA'!$A$5:$C$181,3,FALSE),0)</f>
        <v>0</v>
      </c>
      <c r="S4841" s="2">
        <f>IFERROR(VLOOKUP(C4841,LEPTOSPIROSE!$A$5:$C$1176,3,FALSE),0)</f>
        <v>1</v>
      </c>
      <c r="T4841" s="2">
        <f>IFERROR(VLOOKUP(C4841,'DOENÇA DE CHAGAS'!$A$5:$C$100,3,FALSE),0)</f>
        <v>0</v>
      </c>
      <c r="U4841" s="2">
        <f>IFERROR(VLOOKUP(C4841,'PICADAS DE COBRAS'!$A$6:$C$4645,3,FALSE),0)</f>
        <v>181</v>
      </c>
      <c r="V4841">
        <f>IFERROR(VLOOKUP(C4841,'ZIKA VIRUS'!$A$5:$C$2399,3,FALSE),0)</f>
        <v>0</v>
      </c>
      <c r="W4841">
        <f>IFERROR(VLOOKUP(C4841,'FEBRE TIFÓIDE'!$A$5:$C$46,3,FALSE),0)</f>
        <v>0</v>
      </c>
      <c r="X4841">
        <f>IFERROR(VLOOKUP(C4841,HANTAVIROSE!$A$5:$C$153,3,FALSE),0)</f>
        <v>0</v>
      </c>
      <c r="Y4841">
        <f>IFERROR(VLOOKUP(C4841,MENINGITE!$A$5:$C$447,3,FALSE),0)</f>
        <v>0</v>
      </c>
      <c r="Z4841">
        <f>IFERROR(VLOOKUP(C4841,RAIVA!$A$5:$C$16,3,FALSE),0)</f>
        <v>0</v>
      </c>
    </row>
    <row r="4842" spans="1:26" x14ac:dyDescent="0.3">
      <c r="A4842" s="2" t="s">
        <v>4490</v>
      </c>
      <c r="B4842" s="2" t="s">
        <v>4511</v>
      </c>
      <c r="C4842" s="2">
        <v>221038</v>
      </c>
      <c r="D4842" s="2">
        <v>2210383</v>
      </c>
      <c r="E4842" s="2" t="s">
        <v>4490</v>
      </c>
      <c r="F4842" s="2" t="s">
        <v>4511</v>
      </c>
      <c r="G4842" s="2">
        <f>IFERROR(VLOOKUP(D4842,Coordenadas!$A$2:$D$5571,3,FALSE),0)</f>
        <v>-5.8564600000000002</v>
      </c>
      <c r="H4842" s="2">
        <f>IFERROR(VLOOKUP(D4842,Coordenadas!$A$2:$D$5571,4,FALSE),0)</f>
        <v>-42.193399999999997</v>
      </c>
      <c r="I4842" s="2" t="s">
        <v>5324</v>
      </c>
      <c r="J4842" s="2">
        <v>2110</v>
      </c>
      <c r="K4842" s="2" t="s">
        <v>5332</v>
      </c>
      <c r="L4842" s="2">
        <f>IFERROR(VLOOKUP(C4842,BOTULISMO!$A$3:$C$19,3,FALSE),0)</f>
        <v>0</v>
      </c>
      <c r="M4842" s="2">
        <f>IFERROR(VLOOKUP(C4842,'LEISHMANIOSE VISCERAL'!$A$4:$C$454,3,FALSE),0)</f>
        <v>0</v>
      </c>
      <c r="N4842" s="2">
        <f>IFERROR(VLOOKUP(C4842,'LEISHMANIOSE TEGUMENTAR'!$A$4:$C$1681,3,FALSE),0)</f>
        <v>0</v>
      </c>
      <c r="O4842" s="2">
        <f>IFERROR(VLOOKUP(C4842,'FEBRE AMARELA'!$A$4:$C$38,3,FALSE),0)</f>
        <v>0</v>
      </c>
      <c r="P4842" s="2">
        <f>IFERROR(VLOOKUP(C4842,DENGUE!$A$5:$C$4097,3,FALSE),0)</f>
        <v>0</v>
      </c>
      <c r="Q4842" s="2">
        <f>IFERROR(VLOOKUP(C4842,'HEPATITE VIRAL'!$A$5:$C$3162,3,FALSE),0)</f>
        <v>0</v>
      </c>
      <c r="R4842" s="2">
        <f>IFERROR(VLOOKUP(C4842,'FEBRE MACULOSA'!$A$5:$C$181,3,FALSE),0)</f>
        <v>0</v>
      </c>
      <c r="S4842" s="2">
        <f>IFERROR(VLOOKUP(C4842,LEPTOSPIROSE!$A$5:$C$1176,3,FALSE),0)</f>
        <v>0</v>
      </c>
      <c r="T4842" s="2">
        <f>IFERROR(VLOOKUP(C4842,'DOENÇA DE CHAGAS'!$A$5:$C$100,3,FALSE),0)</f>
        <v>0</v>
      </c>
      <c r="U4842" s="2">
        <f>IFERROR(VLOOKUP(C4842,'PICADAS DE COBRAS'!$A$6:$C$4645,3,FALSE),0)</f>
        <v>0</v>
      </c>
      <c r="V4842">
        <f>IFERROR(VLOOKUP(C4842,'ZIKA VIRUS'!$A$5:$C$2399,3,FALSE),0)</f>
        <v>0</v>
      </c>
      <c r="W4842">
        <f>IFERROR(VLOOKUP(C4842,'FEBRE TIFÓIDE'!$A$5:$C$46,3,FALSE),0)</f>
        <v>0</v>
      </c>
      <c r="X4842">
        <f>IFERROR(VLOOKUP(C4842,HANTAVIROSE!$A$5:$C$153,3,FALSE),0)</f>
        <v>0</v>
      </c>
      <c r="Y4842">
        <f>IFERROR(VLOOKUP(C4842,MENINGITE!$A$5:$C$447,3,FALSE),0)</f>
        <v>0</v>
      </c>
      <c r="Z4842">
        <f>IFERROR(VLOOKUP(C4842,RAIVA!$A$5:$C$16,3,FALSE),0)</f>
        <v>0</v>
      </c>
    </row>
    <row r="4843" spans="1:26" x14ac:dyDescent="0.3">
      <c r="A4843" s="2" t="s">
        <v>967</v>
      </c>
      <c r="B4843" s="2" t="s">
        <v>1006</v>
      </c>
      <c r="C4843" s="2">
        <v>421715</v>
      </c>
      <c r="D4843" s="2">
        <v>4217154</v>
      </c>
      <c r="E4843" s="2" t="s">
        <v>967</v>
      </c>
      <c r="F4843" s="2" t="s">
        <v>1006</v>
      </c>
      <c r="G4843" s="2">
        <f>IFERROR(VLOOKUP(D4843,Coordenadas!$A$2:$D$5571,3,FALSE),0)</f>
        <v>-26.687000000000001</v>
      </c>
      <c r="H4843" s="2">
        <f>IFERROR(VLOOKUP(D4843,Coordenadas!$A$2:$D$5571,4,FALSE),0)</f>
        <v>-53.251100000000001</v>
      </c>
      <c r="I4843" s="2" t="s">
        <v>5326</v>
      </c>
      <c r="J4843" s="2">
        <v>1904</v>
      </c>
      <c r="K4843" s="2" t="s">
        <v>5332</v>
      </c>
      <c r="L4843" s="2">
        <f>IFERROR(VLOOKUP(C4843,BOTULISMO!$A$3:$C$19,3,FALSE),0)</f>
        <v>0</v>
      </c>
      <c r="M4843" s="2">
        <f>IFERROR(VLOOKUP(C4843,'LEISHMANIOSE VISCERAL'!$A$4:$C$454,3,FALSE),0)</f>
        <v>0</v>
      </c>
      <c r="N4843" s="2">
        <f>IFERROR(VLOOKUP(C4843,'LEISHMANIOSE TEGUMENTAR'!$A$4:$C$1681,3,FALSE),0)</f>
        <v>0</v>
      </c>
      <c r="O4843" s="2">
        <f>IFERROR(VLOOKUP(C4843,'FEBRE AMARELA'!$A$4:$C$38,3,FALSE),0)</f>
        <v>0</v>
      </c>
      <c r="P4843" s="2">
        <f>IFERROR(VLOOKUP(C4843,DENGUE!$A$5:$C$4097,3,FALSE),0)</f>
        <v>0</v>
      </c>
      <c r="Q4843" s="2">
        <f>IFERROR(VLOOKUP(C4843,'HEPATITE VIRAL'!$A$5:$C$3162,3,FALSE),0)</f>
        <v>16</v>
      </c>
      <c r="R4843" s="2">
        <f>IFERROR(VLOOKUP(C4843,'FEBRE MACULOSA'!$A$5:$C$181,3,FALSE),0)</f>
        <v>0</v>
      </c>
      <c r="S4843" s="2">
        <f>IFERROR(VLOOKUP(C4843,LEPTOSPIROSE!$A$5:$C$1176,3,FALSE),0)</f>
        <v>1</v>
      </c>
      <c r="T4843" s="2">
        <f>IFERROR(VLOOKUP(C4843,'DOENÇA DE CHAGAS'!$A$5:$C$100,3,FALSE),0)</f>
        <v>0</v>
      </c>
      <c r="U4843" s="2">
        <f>IFERROR(VLOOKUP(C4843,'PICADAS DE COBRAS'!$A$6:$C$4645,3,FALSE),0)</f>
        <v>5</v>
      </c>
      <c r="V4843">
        <f>IFERROR(VLOOKUP(C4843,'ZIKA VIRUS'!$A$5:$C$2399,3,FALSE),0)</f>
        <v>0</v>
      </c>
      <c r="W4843">
        <f>IFERROR(VLOOKUP(C4843,'FEBRE TIFÓIDE'!$A$5:$C$46,3,FALSE),0)</f>
        <v>0</v>
      </c>
      <c r="X4843">
        <f>IFERROR(VLOOKUP(C4843,HANTAVIROSE!$A$5:$C$153,3,FALSE),0)</f>
        <v>0</v>
      </c>
      <c r="Y4843">
        <f>IFERROR(VLOOKUP(C4843,MENINGITE!$A$5:$C$447,3,FALSE),0)</f>
        <v>0</v>
      </c>
      <c r="Z4843">
        <f>IFERROR(VLOOKUP(C4843,RAIVA!$A$5:$C$16,3,FALSE),0)</f>
        <v>0</v>
      </c>
    </row>
    <row r="4844" spans="1:26" x14ac:dyDescent="0.3">
      <c r="A4844" s="2" t="s">
        <v>3257</v>
      </c>
      <c r="B4844" s="2" t="s">
        <v>3308</v>
      </c>
      <c r="C4844" s="2">
        <v>292940</v>
      </c>
      <c r="D4844" s="2">
        <v>2929404</v>
      </c>
      <c r="E4844" s="2" t="s">
        <v>3257</v>
      </c>
      <c r="F4844" s="2" t="s">
        <v>3308</v>
      </c>
      <c r="G4844" s="2">
        <f>IFERROR(VLOOKUP(D4844,Coordenadas!$A$2:$D$5571,3,FALSE),0)</f>
        <v>-13.0434</v>
      </c>
      <c r="H4844" s="2">
        <f>IFERROR(VLOOKUP(D4844,Coordenadas!$A$2:$D$5571,4,FALSE),0)</f>
        <v>-39.457799999999999</v>
      </c>
      <c r="I4844" s="2" t="s">
        <v>5324</v>
      </c>
      <c r="J4844" s="2">
        <v>10414</v>
      </c>
      <c r="K4844" s="2" t="s">
        <v>5332</v>
      </c>
      <c r="L4844" s="2">
        <f>IFERROR(VLOOKUP(C4844,BOTULISMO!$A$3:$C$19,3,FALSE),0)</f>
        <v>0</v>
      </c>
      <c r="M4844" s="2">
        <f>IFERROR(VLOOKUP(C4844,'LEISHMANIOSE VISCERAL'!$A$4:$C$454,3,FALSE),0)</f>
        <v>0</v>
      </c>
      <c r="N4844" s="2">
        <f>IFERROR(VLOOKUP(C4844,'LEISHMANIOSE TEGUMENTAR'!$A$4:$C$1681,3,FALSE),0)</f>
        <v>3</v>
      </c>
      <c r="O4844" s="2">
        <f>IFERROR(VLOOKUP(C4844,'FEBRE AMARELA'!$A$4:$C$38,3,FALSE),0)</f>
        <v>0</v>
      </c>
      <c r="P4844" s="2">
        <f>IFERROR(VLOOKUP(C4844,DENGUE!$A$5:$C$4097,3,FALSE),0)</f>
        <v>20</v>
      </c>
      <c r="Q4844" s="2">
        <f>IFERROR(VLOOKUP(C4844,'HEPATITE VIRAL'!$A$5:$C$3162,3,FALSE),0)</f>
        <v>0</v>
      </c>
      <c r="R4844" s="2">
        <f>IFERROR(VLOOKUP(C4844,'FEBRE MACULOSA'!$A$5:$C$181,3,FALSE),0)</f>
        <v>0</v>
      </c>
      <c r="S4844" s="2">
        <f>IFERROR(VLOOKUP(C4844,LEPTOSPIROSE!$A$5:$C$1176,3,FALSE),0)</f>
        <v>0</v>
      </c>
      <c r="T4844" s="2">
        <f>IFERROR(VLOOKUP(C4844,'DOENÇA DE CHAGAS'!$A$5:$C$100,3,FALSE),0)</f>
        <v>0</v>
      </c>
      <c r="U4844" s="2">
        <f>IFERROR(VLOOKUP(C4844,'PICADAS DE COBRAS'!$A$6:$C$4645,3,FALSE),0)</f>
        <v>3</v>
      </c>
      <c r="V4844">
        <f>IFERROR(VLOOKUP(C4844,'ZIKA VIRUS'!$A$5:$C$2399,3,FALSE),0)</f>
        <v>0</v>
      </c>
      <c r="W4844">
        <f>IFERROR(VLOOKUP(C4844,'FEBRE TIFÓIDE'!$A$5:$C$46,3,FALSE),0)</f>
        <v>0</v>
      </c>
      <c r="X4844">
        <f>IFERROR(VLOOKUP(C4844,HANTAVIROSE!$A$5:$C$153,3,FALSE),0)</f>
        <v>0</v>
      </c>
      <c r="Y4844">
        <f>IFERROR(VLOOKUP(C4844,MENINGITE!$A$5:$C$447,3,FALSE),0)</f>
        <v>0</v>
      </c>
      <c r="Z4844">
        <f>IFERROR(VLOOKUP(C4844,RAIVA!$A$5:$C$16,3,FALSE),0)</f>
        <v>0</v>
      </c>
    </row>
    <row r="4845" spans="1:26" x14ac:dyDescent="0.3">
      <c r="A4845" s="2" t="s">
        <v>470</v>
      </c>
      <c r="B4845" s="2" t="s">
        <v>562</v>
      </c>
      <c r="C4845" s="2">
        <v>431915</v>
      </c>
      <c r="D4845" s="2">
        <v>4319158</v>
      </c>
      <c r="E4845" s="2" t="s">
        <v>470</v>
      </c>
      <c r="F4845" s="2" t="s">
        <v>562</v>
      </c>
      <c r="G4845" s="2">
        <f>IFERROR(VLOOKUP(D4845,Coordenadas!$A$2:$D$5571,3,FALSE),0)</f>
        <v>-28.556000000000001</v>
      </c>
      <c r="H4845" s="2">
        <f>IFERROR(VLOOKUP(D4845,Coordenadas!$A$2:$D$5571,4,FALSE),0)</f>
        <v>-54.555900000000001</v>
      </c>
      <c r="I4845" s="2" t="s">
        <v>5326</v>
      </c>
      <c r="J4845" s="2">
        <v>7421</v>
      </c>
      <c r="K4845" s="2" t="s">
        <v>5332</v>
      </c>
      <c r="L4845" s="2">
        <f>IFERROR(VLOOKUP(C4845,BOTULISMO!$A$3:$C$19,3,FALSE),0)</f>
        <v>0</v>
      </c>
      <c r="M4845" s="2">
        <f>IFERROR(VLOOKUP(C4845,'LEISHMANIOSE VISCERAL'!$A$4:$C$454,3,FALSE),0)</f>
        <v>0</v>
      </c>
      <c r="N4845" s="2">
        <f>IFERROR(VLOOKUP(C4845,'LEISHMANIOSE TEGUMENTAR'!$A$4:$C$1681,3,FALSE),0)</f>
        <v>0</v>
      </c>
      <c r="O4845" s="2">
        <f>IFERROR(VLOOKUP(C4845,'FEBRE AMARELA'!$A$4:$C$38,3,FALSE),0)</f>
        <v>0</v>
      </c>
      <c r="P4845" s="2">
        <f>IFERROR(VLOOKUP(C4845,DENGUE!$A$5:$C$4097,3,FALSE),0)</f>
        <v>4</v>
      </c>
      <c r="Q4845" s="2">
        <f>IFERROR(VLOOKUP(C4845,'HEPATITE VIRAL'!$A$5:$C$3162,3,FALSE),0)</f>
        <v>0</v>
      </c>
      <c r="R4845" s="2">
        <f>IFERROR(VLOOKUP(C4845,'FEBRE MACULOSA'!$A$5:$C$181,3,FALSE),0)</f>
        <v>0</v>
      </c>
      <c r="S4845" s="2">
        <f>IFERROR(VLOOKUP(C4845,LEPTOSPIROSE!$A$5:$C$1176,3,FALSE),0)</f>
        <v>0</v>
      </c>
      <c r="T4845" s="2">
        <f>IFERROR(VLOOKUP(C4845,'DOENÇA DE CHAGAS'!$A$5:$C$100,3,FALSE),0)</f>
        <v>0</v>
      </c>
      <c r="U4845" s="2">
        <f>IFERROR(VLOOKUP(C4845,'PICADAS DE COBRAS'!$A$6:$C$4645,3,FALSE),0)</f>
        <v>0</v>
      </c>
      <c r="V4845">
        <f>IFERROR(VLOOKUP(C4845,'ZIKA VIRUS'!$A$5:$C$2399,3,FALSE),0)</f>
        <v>0</v>
      </c>
      <c r="W4845">
        <f>IFERROR(VLOOKUP(C4845,'FEBRE TIFÓIDE'!$A$5:$C$46,3,FALSE),0)</f>
        <v>0</v>
      </c>
      <c r="X4845">
        <f>IFERROR(VLOOKUP(C4845,HANTAVIROSE!$A$5:$C$153,3,FALSE),0)</f>
        <v>0</v>
      </c>
      <c r="Y4845">
        <f>IFERROR(VLOOKUP(C4845,MENINGITE!$A$5:$C$447,3,FALSE),0)</f>
        <v>0</v>
      </c>
      <c r="Z4845">
        <f>IFERROR(VLOOKUP(C4845,RAIVA!$A$5:$C$16,3,FALSE),0)</f>
        <v>0</v>
      </c>
    </row>
    <row r="4846" spans="1:26" x14ac:dyDescent="0.3">
      <c r="A4846" s="2" t="s">
        <v>3988</v>
      </c>
      <c r="B4846" s="2" t="s">
        <v>4010</v>
      </c>
      <c r="C4846" s="2">
        <v>251500</v>
      </c>
      <c r="D4846" s="2">
        <v>2515005</v>
      </c>
      <c r="E4846" s="2" t="s">
        <v>3988</v>
      </c>
      <c r="F4846" s="2" t="s">
        <v>4010</v>
      </c>
      <c r="G4846" s="2">
        <f>IFERROR(VLOOKUP(D4846,Coordenadas!$A$2:$D$5571,3,FALSE),0)</f>
        <v>-7.2476399999999996</v>
      </c>
      <c r="H4846" s="2">
        <f>IFERROR(VLOOKUP(D4846,Coordenadas!$A$2:$D$5571,4,FALSE),0)</f>
        <v>-35.201599999999999</v>
      </c>
      <c r="I4846" s="2" t="s">
        <v>5324</v>
      </c>
      <c r="J4846" s="2">
        <v>6696</v>
      </c>
      <c r="K4846" s="2" t="s">
        <v>5332</v>
      </c>
      <c r="L4846" s="2">
        <f>IFERROR(VLOOKUP(C4846,BOTULISMO!$A$3:$C$19,3,FALSE),0)</f>
        <v>0</v>
      </c>
      <c r="M4846" s="2">
        <f>IFERROR(VLOOKUP(C4846,'LEISHMANIOSE VISCERAL'!$A$4:$C$454,3,FALSE),0)</f>
        <v>0</v>
      </c>
      <c r="N4846" s="2">
        <f>IFERROR(VLOOKUP(C4846,'LEISHMANIOSE TEGUMENTAR'!$A$4:$C$1681,3,FALSE),0)</f>
        <v>0</v>
      </c>
      <c r="O4846" s="2">
        <f>IFERROR(VLOOKUP(C4846,'FEBRE AMARELA'!$A$4:$C$38,3,FALSE),0)</f>
        <v>0</v>
      </c>
      <c r="P4846" s="2">
        <f>IFERROR(VLOOKUP(C4846,DENGUE!$A$5:$C$4097,3,FALSE),0)</f>
        <v>0</v>
      </c>
      <c r="Q4846" s="2">
        <f>IFERROR(VLOOKUP(C4846,'HEPATITE VIRAL'!$A$5:$C$3162,3,FALSE),0)</f>
        <v>0</v>
      </c>
      <c r="R4846" s="2">
        <f>IFERROR(VLOOKUP(C4846,'FEBRE MACULOSA'!$A$5:$C$181,3,FALSE),0)</f>
        <v>0</v>
      </c>
      <c r="S4846" s="2">
        <f>IFERROR(VLOOKUP(C4846,LEPTOSPIROSE!$A$5:$C$1176,3,FALSE),0)</f>
        <v>0</v>
      </c>
      <c r="T4846" s="2">
        <f>IFERROR(VLOOKUP(C4846,'DOENÇA DE CHAGAS'!$A$5:$C$100,3,FALSE),0)</f>
        <v>0</v>
      </c>
      <c r="U4846" s="2">
        <f>IFERROR(VLOOKUP(C4846,'PICADAS DE COBRAS'!$A$6:$C$4645,3,FALSE),0)</f>
        <v>0</v>
      </c>
      <c r="V4846">
        <f>IFERROR(VLOOKUP(C4846,'ZIKA VIRUS'!$A$5:$C$2399,3,FALSE),0)</f>
        <v>0</v>
      </c>
      <c r="W4846">
        <f>IFERROR(VLOOKUP(C4846,'FEBRE TIFÓIDE'!$A$5:$C$46,3,FALSE),0)</f>
        <v>0</v>
      </c>
      <c r="X4846">
        <f>IFERROR(VLOOKUP(C4846,HANTAVIROSE!$A$5:$C$153,3,FALSE),0)</f>
        <v>0</v>
      </c>
      <c r="Y4846">
        <f>IFERROR(VLOOKUP(C4846,MENINGITE!$A$5:$C$447,3,FALSE),0)</f>
        <v>0</v>
      </c>
      <c r="Z4846">
        <f>IFERROR(VLOOKUP(C4846,RAIVA!$A$5:$C$16,3,FALSE),0)</f>
        <v>0</v>
      </c>
    </row>
    <row r="4847" spans="1:26" x14ac:dyDescent="0.3">
      <c r="A4847" s="2" t="s">
        <v>3652</v>
      </c>
      <c r="B4847" s="2" t="s">
        <v>3658</v>
      </c>
      <c r="C4847" s="2">
        <v>280700</v>
      </c>
      <c r="D4847" s="2">
        <v>2807006</v>
      </c>
      <c r="E4847" s="2" t="s">
        <v>3652</v>
      </c>
      <c r="F4847" s="2" t="s">
        <v>3658</v>
      </c>
      <c r="G4847" s="2">
        <f>IFERROR(VLOOKUP(D4847,Coordenadas!$A$2:$D$5571,3,FALSE),0)</f>
        <v>-10.3847</v>
      </c>
      <c r="H4847" s="2">
        <f>IFERROR(VLOOKUP(D4847,Coordenadas!$A$2:$D$5571,4,FALSE),0)</f>
        <v>-37.383600000000001</v>
      </c>
      <c r="I4847" s="2" t="s">
        <v>5324</v>
      </c>
      <c r="J4847" s="2">
        <v>3698</v>
      </c>
      <c r="K4847" s="2" t="s">
        <v>5332</v>
      </c>
      <c r="L4847" s="2">
        <f>IFERROR(VLOOKUP(C4847,BOTULISMO!$A$3:$C$19,3,FALSE),0)</f>
        <v>0</v>
      </c>
      <c r="M4847" s="2">
        <f>IFERROR(VLOOKUP(C4847,'LEISHMANIOSE VISCERAL'!$A$4:$C$454,3,FALSE),0)</f>
        <v>0</v>
      </c>
      <c r="N4847" s="2">
        <f>IFERROR(VLOOKUP(C4847,'LEISHMANIOSE TEGUMENTAR'!$A$4:$C$1681,3,FALSE),0)</f>
        <v>0</v>
      </c>
      <c r="O4847" s="2">
        <f>IFERROR(VLOOKUP(C4847,'FEBRE AMARELA'!$A$4:$C$38,3,FALSE),0)</f>
        <v>0</v>
      </c>
      <c r="P4847" s="2">
        <f>IFERROR(VLOOKUP(C4847,DENGUE!$A$5:$C$4097,3,FALSE),0)</f>
        <v>0</v>
      </c>
      <c r="Q4847" s="2">
        <f>IFERROR(VLOOKUP(C4847,'HEPATITE VIRAL'!$A$5:$C$3162,3,FALSE),0)</f>
        <v>0</v>
      </c>
      <c r="R4847" s="2">
        <f>IFERROR(VLOOKUP(C4847,'FEBRE MACULOSA'!$A$5:$C$181,3,FALSE),0)</f>
        <v>0</v>
      </c>
      <c r="S4847" s="2">
        <f>IFERROR(VLOOKUP(C4847,LEPTOSPIROSE!$A$5:$C$1176,3,FALSE),0)</f>
        <v>0</v>
      </c>
      <c r="T4847" s="2">
        <f>IFERROR(VLOOKUP(C4847,'DOENÇA DE CHAGAS'!$A$5:$C$100,3,FALSE),0)</f>
        <v>0</v>
      </c>
      <c r="U4847" s="2">
        <f>IFERROR(VLOOKUP(C4847,'PICADAS DE COBRAS'!$A$6:$C$4645,3,FALSE),0)</f>
        <v>0</v>
      </c>
      <c r="V4847">
        <f>IFERROR(VLOOKUP(C4847,'ZIKA VIRUS'!$A$5:$C$2399,3,FALSE),0)</f>
        <v>0</v>
      </c>
      <c r="W4847">
        <f>IFERROR(VLOOKUP(C4847,'FEBRE TIFÓIDE'!$A$5:$C$46,3,FALSE),0)</f>
        <v>0</v>
      </c>
      <c r="X4847">
        <f>IFERROR(VLOOKUP(C4847,HANTAVIROSE!$A$5:$C$153,3,FALSE),0)</f>
        <v>0</v>
      </c>
      <c r="Y4847">
        <f>IFERROR(VLOOKUP(C4847,MENINGITE!$A$5:$C$447,3,FALSE),0)</f>
        <v>0</v>
      </c>
      <c r="Z4847">
        <f>IFERROR(VLOOKUP(C4847,RAIVA!$A$5:$C$16,3,FALSE),0)</f>
        <v>0</v>
      </c>
    </row>
    <row r="4848" spans="1:26" x14ac:dyDescent="0.3">
      <c r="A4848" s="2" t="s">
        <v>2425</v>
      </c>
      <c r="B4848" s="2" t="s">
        <v>2524</v>
      </c>
      <c r="C4848" s="2">
        <v>316380</v>
      </c>
      <c r="D4848" s="2">
        <v>3163805</v>
      </c>
      <c r="E4848" s="2" t="s">
        <v>2425</v>
      </c>
      <c r="F4848" s="2" t="s">
        <v>2524</v>
      </c>
      <c r="G4848" s="2">
        <f>IFERROR(VLOOKUP(D4848,Coordenadas!$A$2:$D$5571,3,FALSE),0)</f>
        <v>-20.706700000000001</v>
      </c>
      <c r="H4848" s="2">
        <f>IFERROR(VLOOKUP(D4848,Coordenadas!$A$2:$D$5571,4,FALSE),0)</f>
        <v>-42.717399999999998</v>
      </c>
      <c r="I4848" s="2" t="s">
        <v>5325</v>
      </c>
      <c r="J4848" s="2">
        <v>6760</v>
      </c>
      <c r="K4848" s="2" t="s">
        <v>5332</v>
      </c>
      <c r="L4848" s="2">
        <f>IFERROR(VLOOKUP(C4848,BOTULISMO!$A$3:$C$19,3,FALSE),0)</f>
        <v>0</v>
      </c>
      <c r="M4848" s="2">
        <f>IFERROR(VLOOKUP(C4848,'LEISHMANIOSE VISCERAL'!$A$4:$C$454,3,FALSE),0)</f>
        <v>0</v>
      </c>
      <c r="N4848" s="2">
        <f>IFERROR(VLOOKUP(C4848,'LEISHMANIOSE TEGUMENTAR'!$A$4:$C$1681,3,FALSE),0)</f>
        <v>1</v>
      </c>
      <c r="O4848" s="2">
        <f>IFERROR(VLOOKUP(C4848,'FEBRE AMARELA'!$A$4:$C$38,3,FALSE),0)</f>
        <v>0</v>
      </c>
      <c r="P4848" s="2">
        <f>IFERROR(VLOOKUP(C4848,DENGUE!$A$5:$C$4097,3,FALSE),0)</f>
        <v>0</v>
      </c>
      <c r="Q4848" s="2">
        <f>IFERROR(VLOOKUP(C4848,'HEPATITE VIRAL'!$A$5:$C$3162,3,FALSE),0)</f>
        <v>0</v>
      </c>
      <c r="R4848" s="2">
        <f>IFERROR(VLOOKUP(C4848,'FEBRE MACULOSA'!$A$5:$C$181,3,FALSE),0)</f>
        <v>0</v>
      </c>
      <c r="S4848" s="2">
        <f>IFERROR(VLOOKUP(C4848,LEPTOSPIROSE!$A$5:$C$1176,3,FALSE),0)</f>
        <v>0</v>
      </c>
      <c r="T4848" s="2">
        <f>IFERROR(VLOOKUP(C4848,'DOENÇA DE CHAGAS'!$A$5:$C$100,3,FALSE),0)</f>
        <v>0</v>
      </c>
      <c r="U4848" s="2">
        <f>IFERROR(VLOOKUP(C4848,'PICADAS DE COBRAS'!$A$6:$C$4645,3,FALSE),0)</f>
        <v>2</v>
      </c>
      <c r="V4848">
        <f>IFERROR(VLOOKUP(C4848,'ZIKA VIRUS'!$A$5:$C$2399,3,FALSE),0)</f>
        <v>1</v>
      </c>
      <c r="W4848">
        <f>IFERROR(VLOOKUP(C4848,'FEBRE TIFÓIDE'!$A$5:$C$46,3,FALSE),0)</f>
        <v>0</v>
      </c>
      <c r="X4848">
        <f>IFERROR(VLOOKUP(C4848,HANTAVIROSE!$A$5:$C$153,3,FALSE),0)</f>
        <v>0</v>
      </c>
      <c r="Y4848">
        <f>IFERROR(VLOOKUP(C4848,MENINGITE!$A$5:$C$447,3,FALSE),0)</f>
        <v>0</v>
      </c>
      <c r="Z4848">
        <f>IFERROR(VLOOKUP(C4848,RAIVA!$A$5:$C$16,3,FALSE),0)</f>
        <v>0</v>
      </c>
    </row>
    <row r="4849" spans="1:26" x14ac:dyDescent="0.3">
      <c r="A4849" s="2" t="s">
        <v>3</v>
      </c>
      <c r="B4849" s="2" t="s">
        <v>29</v>
      </c>
      <c r="C4849" s="2">
        <v>522020</v>
      </c>
      <c r="D4849" s="2">
        <v>5220207</v>
      </c>
      <c r="E4849" s="2" t="s">
        <v>3</v>
      </c>
      <c r="F4849" s="2" t="s">
        <v>29</v>
      </c>
      <c r="G4849" s="2">
        <f>IFERROR(VLOOKUP(D4849,Coordenadas!$A$2:$D$5571,3,FALSE),0)</f>
        <v>-13.273099999999999</v>
      </c>
      <c r="H4849" s="2">
        <f>IFERROR(VLOOKUP(D4849,Coordenadas!$A$2:$D$5571,4,FALSE),0)</f>
        <v>-50.163400000000003</v>
      </c>
      <c r="I4849" s="2" t="s">
        <v>5327</v>
      </c>
      <c r="J4849" s="2">
        <v>22283</v>
      </c>
      <c r="K4849" s="2" t="s">
        <v>5330</v>
      </c>
      <c r="L4849" s="2">
        <f>IFERROR(VLOOKUP(C4849,BOTULISMO!$A$3:$C$19,3,FALSE),0)</f>
        <v>0</v>
      </c>
      <c r="M4849" s="2">
        <f>IFERROR(VLOOKUP(C4849,'LEISHMANIOSE VISCERAL'!$A$4:$C$454,3,FALSE),0)</f>
        <v>0</v>
      </c>
      <c r="N4849" s="2">
        <f>IFERROR(VLOOKUP(C4849,'LEISHMANIOSE TEGUMENTAR'!$A$4:$C$1681,3,FALSE),0)</f>
        <v>1</v>
      </c>
      <c r="O4849" s="2">
        <f>IFERROR(VLOOKUP(C4849,'FEBRE AMARELA'!$A$4:$C$38,3,FALSE),0)</f>
        <v>0</v>
      </c>
      <c r="P4849" s="2">
        <f>IFERROR(VLOOKUP(C4849,DENGUE!$A$5:$C$4097,3,FALSE),0)</f>
        <v>163</v>
      </c>
      <c r="Q4849" s="2">
        <f>IFERROR(VLOOKUP(C4849,'HEPATITE VIRAL'!$A$5:$C$3162,3,FALSE),0)</f>
        <v>4</v>
      </c>
      <c r="R4849" s="2">
        <f>IFERROR(VLOOKUP(C4849,'FEBRE MACULOSA'!$A$5:$C$181,3,FALSE),0)</f>
        <v>0</v>
      </c>
      <c r="S4849" s="2">
        <f>IFERROR(VLOOKUP(C4849,LEPTOSPIROSE!$A$5:$C$1176,3,FALSE),0)</f>
        <v>0</v>
      </c>
      <c r="T4849" s="2">
        <f>IFERROR(VLOOKUP(C4849,'DOENÇA DE CHAGAS'!$A$5:$C$100,3,FALSE),0)</f>
        <v>0</v>
      </c>
      <c r="U4849" s="2">
        <f>IFERROR(VLOOKUP(C4849,'PICADAS DE COBRAS'!$A$6:$C$4645,3,FALSE),0)</f>
        <v>40</v>
      </c>
      <c r="V4849">
        <f>IFERROR(VLOOKUP(C4849,'ZIKA VIRUS'!$A$5:$C$2399,3,FALSE),0)</f>
        <v>0</v>
      </c>
      <c r="W4849">
        <f>IFERROR(VLOOKUP(C4849,'FEBRE TIFÓIDE'!$A$5:$C$46,3,FALSE),0)</f>
        <v>0</v>
      </c>
      <c r="X4849">
        <f>IFERROR(VLOOKUP(C4849,HANTAVIROSE!$A$5:$C$153,3,FALSE),0)</f>
        <v>0</v>
      </c>
      <c r="Y4849">
        <f>IFERROR(VLOOKUP(C4849,MENINGITE!$A$5:$C$447,3,FALSE),0)</f>
        <v>0</v>
      </c>
      <c r="Z4849">
        <f>IFERROR(VLOOKUP(C4849,RAIVA!$A$5:$C$16,3,FALSE),0)</f>
        <v>0</v>
      </c>
    </row>
    <row r="4850" spans="1:26" x14ac:dyDescent="0.3">
      <c r="A4850" s="2" t="s">
        <v>4490</v>
      </c>
      <c r="B4850" s="2" t="s">
        <v>4510</v>
      </c>
      <c r="C4850" s="2">
        <v>221039</v>
      </c>
      <c r="D4850" s="2">
        <v>2210391</v>
      </c>
      <c r="E4850" s="2" t="s">
        <v>4490</v>
      </c>
      <c r="F4850" s="2" t="s">
        <v>4510</v>
      </c>
      <c r="G4850" s="2">
        <f>IFERROR(VLOOKUP(D4850,Coordenadas!$A$2:$D$5571,3,FALSE),0)</f>
        <v>-7.5971299999999999</v>
      </c>
      <c r="H4850" s="2">
        <f>IFERROR(VLOOKUP(D4850,Coordenadas!$A$2:$D$5571,4,FALSE),0)</f>
        <v>-42.367600000000003</v>
      </c>
      <c r="I4850" s="2" t="s">
        <v>5324</v>
      </c>
      <c r="J4850" s="2">
        <v>2976</v>
      </c>
      <c r="K4850" s="2" t="s">
        <v>5332</v>
      </c>
      <c r="L4850" s="2">
        <f>IFERROR(VLOOKUP(C4850,BOTULISMO!$A$3:$C$19,3,FALSE),0)</f>
        <v>0</v>
      </c>
      <c r="M4850" s="2">
        <f>IFERROR(VLOOKUP(C4850,'LEISHMANIOSE VISCERAL'!$A$4:$C$454,3,FALSE),0)</f>
        <v>0</v>
      </c>
      <c r="N4850" s="2">
        <f>IFERROR(VLOOKUP(C4850,'LEISHMANIOSE TEGUMENTAR'!$A$4:$C$1681,3,FALSE),0)</f>
        <v>0</v>
      </c>
      <c r="O4850" s="2">
        <f>IFERROR(VLOOKUP(C4850,'FEBRE AMARELA'!$A$4:$C$38,3,FALSE),0)</f>
        <v>0</v>
      </c>
      <c r="P4850" s="2">
        <f>IFERROR(VLOOKUP(C4850,DENGUE!$A$5:$C$4097,3,FALSE),0)</f>
        <v>0</v>
      </c>
      <c r="Q4850" s="2">
        <f>IFERROR(VLOOKUP(C4850,'HEPATITE VIRAL'!$A$5:$C$3162,3,FALSE),0)</f>
        <v>0</v>
      </c>
      <c r="R4850" s="2">
        <f>IFERROR(VLOOKUP(C4850,'FEBRE MACULOSA'!$A$5:$C$181,3,FALSE),0)</f>
        <v>0</v>
      </c>
      <c r="S4850" s="2">
        <f>IFERROR(VLOOKUP(C4850,LEPTOSPIROSE!$A$5:$C$1176,3,FALSE),0)</f>
        <v>0</v>
      </c>
      <c r="T4850" s="2">
        <f>IFERROR(VLOOKUP(C4850,'DOENÇA DE CHAGAS'!$A$5:$C$100,3,FALSE),0)</f>
        <v>0</v>
      </c>
      <c r="U4850" s="2">
        <f>IFERROR(VLOOKUP(C4850,'PICADAS DE COBRAS'!$A$6:$C$4645,3,FALSE),0)</f>
        <v>0</v>
      </c>
      <c r="V4850">
        <f>IFERROR(VLOOKUP(C4850,'ZIKA VIRUS'!$A$5:$C$2399,3,FALSE),0)</f>
        <v>0</v>
      </c>
      <c r="W4850">
        <f>IFERROR(VLOOKUP(C4850,'FEBRE TIFÓIDE'!$A$5:$C$46,3,FALSE),0)</f>
        <v>0</v>
      </c>
      <c r="X4850">
        <f>IFERROR(VLOOKUP(C4850,HANTAVIROSE!$A$5:$C$153,3,FALSE),0)</f>
        <v>0</v>
      </c>
      <c r="Y4850">
        <f>IFERROR(VLOOKUP(C4850,MENINGITE!$A$5:$C$447,3,FALSE),0)</f>
        <v>0</v>
      </c>
      <c r="Z4850">
        <f>IFERROR(VLOOKUP(C4850,RAIVA!$A$5:$C$16,3,FALSE),0)</f>
        <v>0</v>
      </c>
    </row>
    <row r="4851" spans="1:26" x14ac:dyDescent="0.3">
      <c r="A4851" s="2" t="s">
        <v>4178</v>
      </c>
      <c r="B4851" s="2" t="s">
        <v>4200</v>
      </c>
      <c r="C4851" s="2">
        <v>241255</v>
      </c>
      <c r="D4851" s="2">
        <v>2412559</v>
      </c>
      <c r="E4851" s="2" t="s">
        <v>4178</v>
      </c>
      <c r="F4851" s="2" t="s">
        <v>4200</v>
      </c>
      <c r="G4851" s="2">
        <f>IFERROR(VLOOKUP(D4851,Coordenadas!$A$2:$D$5571,3,FALSE),0)</f>
        <v>-5.1230200000000004</v>
      </c>
      <c r="H4851" s="2">
        <f>IFERROR(VLOOKUP(D4851,Coordenadas!$A$2:$D$5571,4,FALSE),0)</f>
        <v>-35.635399999999997</v>
      </c>
      <c r="I4851" s="2" t="s">
        <v>5324</v>
      </c>
      <c r="J4851" s="2">
        <v>8670</v>
      </c>
      <c r="K4851" s="2" t="s">
        <v>5332</v>
      </c>
      <c r="L4851" s="2">
        <f>IFERROR(VLOOKUP(C4851,BOTULISMO!$A$3:$C$19,3,FALSE),0)</f>
        <v>0</v>
      </c>
      <c r="M4851" s="2">
        <f>IFERROR(VLOOKUP(C4851,'LEISHMANIOSE VISCERAL'!$A$4:$C$454,3,FALSE),0)</f>
        <v>0</v>
      </c>
      <c r="N4851" s="2">
        <f>IFERROR(VLOOKUP(C4851,'LEISHMANIOSE TEGUMENTAR'!$A$4:$C$1681,3,FALSE),0)</f>
        <v>0</v>
      </c>
      <c r="O4851" s="2">
        <f>IFERROR(VLOOKUP(C4851,'FEBRE AMARELA'!$A$4:$C$38,3,FALSE),0)</f>
        <v>0</v>
      </c>
      <c r="P4851" s="2">
        <f>IFERROR(VLOOKUP(C4851,DENGUE!$A$5:$C$4097,3,FALSE),0)</f>
        <v>0</v>
      </c>
      <c r="Q4851" s="2">
        <f>IFERROR(VLOOKUP(C4851,'HEPATITE VIRAL'!$A$5:$C$3162,3,FALSE),0)</f>
        <v>0</v>
      </c>
      <c r="R4851" s="2">
        <f>IFERROR(VLOOKUP(C4851,'FEBRE MACULOSA'!$A$5:$C$181,3,FALSE),0)</f>
        <v>0</v>
      </c>
      <c r="S4851" s="2">
        <f>IFERROR(VLOOKUP(C4851,LEPTOSPIROSE!$A$5:$C$1176,3,FALSE),0)</f>
        <v>0</v>
      </c>
      <c r="T4851" s="2">
        <f>IFERROR(VLOOKUP(C4851,'DOENÇA DE CHAGAS'!$A$5:$C$100,3,FALSE),0)</f>
        <v>0</v>
      </c>
      <c r="U4851" s="2">
        <f>IFERROR(VLOOKUP(C4851,'PICADAS DE COBRAS'!$A$6:$C$4645,3,FALSE),0)</f>
        <v>12</v>
      </c>
      <c r="V4851">
        <f>IFERROR(VLOOKUP(C4851,'ZIKA VIRUS'!$A$5:$C$2399,3,FALSE),0)</f>
        <v>6</v>
      </c>
      <c r="W4851">
        <f>IFERROR(VLOOKUP(C4851,'FEBRE TIFÓIDE'!$A$5:$C$46,3,FALSE),0)</f>
        <v>0</v>
      </c>
      <c r="X4851">
        <f>IFERROR(VLOOKUP(C4851,HANTAVIROSE!$A$5:$C$153,3,FALSE),0)</f>
        <v>0</v>
      </c>
      <c r="Y4851">
        <f>IFERROR(VLOOKUP(C4851,MENINGITE!$A$5:$C$447,3,FALSE),0)</f>
        <v>0</v>
      </c>
      <c r="Z4851">
        <f>IFERROR(VLOOKUP(C4851,RAIVA!$A$5:$C$16,3,FALSE),0)</f>
        <v>0</v>
      </c>
    </row>
    <row r="4852" spans="1:26" x14ac:dyDescent="0.3">
      <c r="A4852" s="2" t="s">
        <v>5044</v>
      </c>
      <c r="B4852" s="2" t="s">
        <v>5061</v>
      </c>
      <c r="C4852" s="2">
        <v>150760</v>
      </c>
      <c r="D4852" s="2">
        <v>1507607</v>
      </c>
      <c r="E4852" s="2" t="s">
        <v>5044</v>
      </c>
      <c r="F4852" s="2" t="s">
        <v>5061</v>
      </c>
      <c r="G4852" s="2">
        <f>IFERROR(VLOOKUP(D4852,Coordenadas!$A$2:$D$5571,3,FALSE),0)</f>
        <v>-1.61307</v>
      </c>
      <c r="H4852" s="2">
        <f>IFERROR(VLOOKUP(D4852,Coordenadas!$A$2:$D$5571,4,FALSE),0)</f>
        <v>-47.478400000000001</v>
      </c>
      <c r="I4852" s="2" t="s">
        <v>5323</v>
      </c>
      <c r="J4852" s="2">
        <v>51567</v>
      </c>
      <c r="K4852" s="2" t="s">
        <v>5331</v>
      </c>
      <c r="L4852" s="2">
        <f>IFERROR(VLOOKUP(C4852,BOTULISMO!$A$3:$C$19,3,FALSE),0)</f>
        <v>0</v>
      </c>
      <c r="M4852" s="2">
        <f>IFERROR(VLOOKUP(C4852,'LEISHMANIOSE VISCERAL'!$A$4:$C$454,3,FALSE),0)</f>
        <v>0</v>
      </c>
      <c r="N4852" s="2">
        <f>IFERROR(VLOOKUP(C4852,'LEISHMANIOSE TEGUMENTAR'!$A$4:$C$1681,3,FALSE),0)</f>
        <v>1</v>
      </c>
      <c r="O4852" s="2">
        <f>IFERROR(VLOOKUP(C4852,'FEBRE AMARELA'!$A$4:$C$38,3,FALSE),0)</f>
        <v>0</v>
      </c>
      <c r="P4852" s="2">
        <f>IFERROR(VLOOKUP(C4852,DENGUE!$A$5:$C$4097,3,FALSE),0)</f>
        <v>0</v>
      </c>
      <c r="Q4852" s="2">
        <f>IFERROR(VLOOKUP(C4852,'HEPATITE VIRAL'!$A$5:$C$3162,3,FALSE),0)</f>
        <v>0</v>
      </c>
      <c r="R4852" s="2">
        <f>IFERROR(VLOOKUP(C4852,'FEBRE MACULOSA'!$A$5:$C$181,3,FALSE),0)</f>
        <v>0</v>
      </c>
      <c r="S4852" s="2">
        <f>IFERROR(VLOOKUP(C4852,LEPTOSPIROSE!$A$5:$C$1176,3,FALSE),0)</f>
        <v>0</v>
      </c>
      <c r="T4852" s="2">
        <f>IFERROR(VLOOKUP(C4852,'DOENÇA DE CHAGAS'!$A$5:$C$100,3,FALSE),0)</f>
        <v>4</v>
      </c>
      <c r="U4852" s="2">
        <f>IFERROR(VLOOKUP(C4852,'PICADAS DE COBRAS'!$A$6:$C$4645,3,FALSE),0)</f>
        <v>51</v>
      </c>
      <c r="V4852">
        <f>IFERROR(VLOOKUP(C4852,'ZIKA VIRUS'!$A$5:$C$2399,3,FALSE),0)</f>
        <v>6</v>
      </c>
      <c r="W4852">
        <f>IFERROR(VLOOKUP(C4852,'FEBRE TIFÓIDE'!$A$5:$C$46,3,FALSE),0)</f>
        <v>0</v>
      </c>
      <c r="X4852">
        <f>IFERROR(VLOOKUP(C4852,HANTAVIROSE!$A$5:$C$153,3,FALSE),0)</f>
        <v>0</v>
      </c>
      <c r="Y4852">
        <f>IFERROR(VLOOKUP(C4852,MENINGITE!$A$5:$C$447,3,FALSE),0)</f>
        <v>0</v>
      </c>
      <c r="Z4852">
        <f>IFERROR(VLOOKUP(C4852,RAIVA!$A$5:$C$16,3,FALSE),0)</f>
        <v>0</v>
      </c>
    </row>
    <row r="4853" spans="1:26" x14ac:dyDescent="0.3">
      <c r="A4853" s="2" t="s">
        <v>5270</v>
      </c>
      <c r="B4853" s="2" t="s">
        <v>5297</v>
      </c>
      <c r="C4853" s="2">
        <v>110032</v>
      </c>
      <c r="D4853" s="2">
        <v>1100320</v>
      </c>
      <c r="E4853" s="2" t="s">
        <v>5270</v>
      </c>
      <c r="F4853" s="2" t="s">
        <v>5297</v>
      </c>
      <c r="G4853" s="2">
        <f>IFERROR(VLOOKUP(D4853,Coordenadas!$A$2:$D$5571,3,FALSE),0)</f>
        <v>-11.6953</v>
      </c>
      <c r="H4853" s="2">
        <f>IFERROR(VLOOKUP(D4853,Coordenadas!$A$2:$D$5571,4,FALSE),0)</f>
        <v>-62.719200000000001</v>
      </c>
      <c r="I4853" s="2" t="s">
        <v>5323</v>
      </c>
      <c r="J4853" s="2">
        <v>21828</v>
      </c>
      <c r="K4853" s="2" t="s">
        <v>5330</v>
      </c>
      <c r="L4853" s="2">
        <f>IFERROR(VLOOKUP(C4853,BOTULISMO!$A$3:$C$19,3,FALSE),0)</f>
        <v>4</v>
      </c>
      <c r="M4853" s="2">
        <f>IFERROR(VLOOKUP(C4853,'LEISHMANIOSE VISCERAL'!$A$4:$C$454,3,FALSE),0)</f>
        <v>0</v>
      </c>
      <c r="N4853" s="2">
        <f>IFERROR(VLOOKUP(C4853,'LEISHMANIOSE TEGUMENTAR'!$A$4:$C$1681,3,FALSE),0)</f>
        <v>18</v>
      </c>
      <c r="O4853" s="2">
        <f>IFERROR(VLOOKUP(C4853,'FEBRE AMARELA'!$A$4:$C$38,3,FALSE),0)</f>
        <v>0</v>
      </c>
      <c r="P4853" s="2">
        <f>IFERROR(VLOOKUP(C4853,DENGUE!$A$5:$C$4097,3,FALSE),0)</f>
        <v>90</v>
      </c>
      <c r="Q4853" s="2">
        <f>IFERROR(VLOOKUP(C4853,'HEPATITE VIRAL'!$A$5:$C$3162,3,FALSE),0)</f>
        <v>14</v>
      </c>
      <c r="R4853" s="2">
        <f>IFERROR(VLOOKUP(C4853,'FEBRE MACULOSA'!$A$5:$C$181,3,FALSE),0)</f>
        <v>0</v>
      </c>
      <c r="S4853" s="2">
        <f>IFERROR(VLOOKUP(C4853,LEPTOSPIROSE!$A$5:$C$1176,3,FALSE),0)</f>
        <v>0</v>
      </c>
      <c r="T4853" s="2">
        <f>IFERROR(VLOOKUP(C4853,'DOENÇA DE CHAGAS'!$A$5:$C$100,3,FALSE),0)</f>
        <v>0</v>
      </c>
      <c r="U4853" s="2">
        <f>IFERROR(VLOOKUP(C4853,'PICADAS DE COBRAS'!$A$6:$C$4645,3,FALSE),0)</f>
        <v>14</v>
      </c>
      <c r="V4853">
        <f>IFERROR(VLOOKUP(C4853,'ZIKA VIRUS'!$A$5:$C$2399,3,FALSE),0)</f>
        <v>1</v>
      </c>
      <c r="W4853">
        <f>IFERROR(VLOOKUP(C4853,'FEBRE TIFÓIDE'!$A$5:$C$46,3,FALSE),0)</f>
        <v>0</v>
      </c>
      <c r="X4853">
        <f>IFERROR(VLOOKUP(C4853,HANTAVIROSE!$A$5:$C$153,3,FALSE),0)</f>
        <v>0</v>
      </c>
      <c r="Y4853">
        <f>IFERROR(VLOOKUP(C4853,MENINGITE!$A$5:$C$447,3,FALSE),0)</f>
        <v>0</v>
      </c>
      <c r="Z4853">
        <f>IFERROR(VLOOKUP(C4853,RAIVA!$A$5:$C$16,3,FALSE),0)</f>
        <v>0</v>
      </c>
    </row>
    <row r="4854" spans="1:26" x14ac:dyDescent="0.3">
      <c r="A4854" s="2" t="s">
        <v>1256</v>
      </c>
      <c r="B4854" s="2" t="s">
        <v>1299</v>
      </c>
      <c r="C4854" s="2">
        <v>412570</v>
      </c>
      <c r="D4854" s="2">
        <v>4125704</v>
      </c>
      <c r="E4854" s="2" t="s">
        <v>1256</v>
      </c>
      <c r="F4854" s="2" t="s">
        <v>1299</v>
      </c>
      <c r="G4854" s="2">
        <f>IFERROR(VLOOKUP(D4854,Coordenadas!$A$2:$D$5571,3,FALSE),0)</f>
        <v>-25.3492</v>
      </c>
      <c r="H4854" s="2">
        <f>IFERROR(VLOOKUP(D4854,Coordenadas!$A$2:$D$5571,4,FALSE),0)</f>
        <v>-54.240499999999997</v>
      </c>
      <c r="I4854" s="2" t="s">
        <v>5326</v>
      </c>
      <c r="J4854" s="2">
        <v>25769</v>
      </c>
      <c r="K4854" s="2" t="s">
        <v>5330</v>
      </c>
      <c r="L4854" s="2">
        <f>IFERROR(VLOOKUP(C4854,BOTULISMO!$A$3:$C$19,3,FALSE),0)</f>
        <v>0</v>
      </c>
      <c r="M4854" s="2">
        <f>IFERROR(VLOOKUP(C4854,'LEISHMANIOSE VISCERAL'!$A$4:$C$454,3,FALSE),0)</f>
        <v>0</v>
      </c>
      <c r="N4854" s="2">
        <f>IFERROR(VLOOKUP(C4854,'LEISHMANIOSE TEGUMENTAR'!$A$4:$C$1681,3,FALSE),0)</f>
        <v>1</v>
      </c>
      <c r="O4854" s="2">
        <f>IFERROR(VLOOKUP(C4854,'FEBRE AMARELA'!$A$4:$C$38,3,FALSE),0)</f>
        <v>0</v>
      </c>
      <c r="P4854" s="2">
        <f>IFERROR(VLOOKUP(C4854,DENGUE!$A$5:$C$4097,3,FALSE),0)</f>
        <v>608</v>
      </c>
      <c r="Q4854" s="2">
        <f>IFERROR(VLOOKUP(C4854,'HEPATITE VIRAL'!$A$5:$C$3162,3,FALSE),0)</f>
        <v>49</v>
      </c>
      <c r="R4854" s="2">
        <f>IFERROR(VLOOKUP(C4854,'FEBRE MACULOSA'!$A$5:$C$181,3,FALSE),0)</f>
        <v>0</v>
      </c>
      <c r="S4854" s="2">
        <f>IFERROR(VLOOKUP(C4854,LEPTOSPIROSE!$A$5:$C$1176,3,FALSE),0)</f>
        <v>2</v>
      </c>
      <c r="T4854" s="2">
        <f>IFERROR(VLOOKUP(C4854,'DOENÇA DE CHAGAS'!$A$5:$C$100,3,FALSE),0)</f>
        <v>0</v>
      </c>
      <c r="U4854" s="2">
        <f>IFERROR(VLOOKUP(C4854,'PICADAS DE COBRAS'!$A$6:$C$4645,3,FALSE),0)</f>
        <v>23</v>
      </c>
      <c r="V4854">
        <f>IFERROR(VLOOKUP(C4854,'ZIKA VIRUS'!$A$5:$C$2399,3,FALSE),0)</f>
        <v>14</v>
      </c>
      <c r="W4854">
        <f>IFERROR(VLOOKUP(C4854,'FEBRE TIFÓIDE'!$A$5:$C$46,3,FALSE),0)</f>
        <v>0</v>
      </c>
      <c r="X4854">
        <f>IFERROR(VLOOKUP(C4854,HANTAVIROSE!$A$5:$C$153,3,FALSE),0)</f>
        <v>0</v>
      </c>
      <c r="Y4854">
        <f>IFERROR(VLOOKUP(C4854,MENINGITE!$A$5:$C$447,3,FALSE),0)</f>
        <v>0</v>
      </c>
      <c r="Z4854">
        <f>IFERROR(VLOOKUP(C4854,RAIVA!$A$5:$C$16,3,FALSE),0)</f>
        <v>0</v>
      </c>
    </row>
    <row r="4855" spans="1:26" x14ac:dyDescent="0.3">
      <c r="A4855" s="2" t="s">
        <v>967</v>
      </c>
      <c r="B4855" s="2" t="s">
        <v>1005</v>
      </c>
      <c r="C4855" s="2">
        <v>421720</v>
      </c>
      <c r="D4855" s="2">
        <v>4217204</v>
      </c>
      <c r="E4855" s="2" t="s">
        <v>967</v>
      </c>
      <c r="F4855" s="2" t="s">
        <v>1005</v>
      </c>
      <c r="G4855" s="2">
        <f>IFERROR(VLOOKUP(D4855,Coordenadas!$A$2:$D$5571,3,FALSE),0)</f>
        <v>-26.7242</v>
      </c>
      <c r="H4855" s="2">
        <f>IFERROR(VLOOKUP(D4855,Coordenadas!$A$2:$D$5571,4,FALSE),0)</f>
        <v>-53.516300000000001</v>
      </c>
      <c r="I4855" s="2" t="s">
        <v>5326</v>
      </c>
      <c r="J4855" s="2">
        <v>36306</v>
      </c>
      <c r="K4855" s="2" t="s">
        <v>5330</v>
      </c>
      <c r="L4855" s="2">
        <f>IFERROR(VLOOKUP(C4855,BOTULISMO!$A$3:$C$19,3,FALSE),0)</f>
        <v>0</v>
      </c>
      <c r="M4855" s="2">
        <f>IFERROR(VLOOKUP(C4855,'LEISHMANIOSE VISCERAL'!$A$4:$C$454,3,FALSE),0)</f>
        <v>0</v>
      </c>
      <c r="N4855" s="2">
        <f>IFERROR(VLOOKUP(C4855,'LEISHMANIOSE TEGUMENTAR'!$A$4:$C$1681,3,FALSE),0)</f>
        <v>1</v>
      </c>
      <c r="O4855" s="2">
        <f>IFERROR(VLOOKUP(C4855,'FEBRE AMARELA'!$A$4:$C$38,3,FALSE),0)</f>
        <v>0</v>
      </c>
      <c r="P4855" s="2">
        <f>IFERROR(VLOOKUP(C4855,DENGUE!$A$5:$C$4097,3,FALSE),0)</f>
        <v>148</v>
      </c>
      <c r="Q4855" s="2">
        <f>IFERROR(VLOOKUP(C4855,'HEPATITE VIRAL'!$A$5:$C$3162,3,FALSE),0)</f>
        <v>112</v>
      </c>
      <c r="R4855" s="2">
        <f>IFERROR(VLOOKUP(C4855,'FEBRE MACULOSA'!$A$5:$C$181,3,FALSE),0)</f>
        <v>0</v>
      </c>
      <c r="S4855" s="2">
        <f>IFERROR(VLOOKUP(C4855,LEPTOSPIROSE!$A$5:$C$1176,3,FALSE),0)</f>
        <v>23</v>
      </c>
      <c r="T4855" s="2">
        <f>IFERROR(VLOOKUP(C4855,'DOENÇA DE CHAGAS'!$A$5:$C$100,3,FALSE),0)</f>
        <v>0</v>
      </c>
      <c r="U4855" s="2">
        <f>IFERROR(VLOOKUP(C4855,'PICADAS DE COBRAS'!$A$6:$C$4645,3,FALSE),0)</f>
        <v>189</v>
      </c>
      <c r="V4855">
        <f>IFERROR(VLOOKUP(C4855,'ZIKA VIRUS'!$A$5:$C$2399,3,FALSE),0)</f>
        <v>25</v>
      </c>
      <c r="W4855">
        <f>IFERROR(VLOOKUP(C4855,'FEBRE TIFÓIDE'!$A$5:$C$46,3,FALSE),0)</f>
        <v>0</v>
      </c>
      <c r="X4855">
        <f>IFERROR(VLOOKUP(C4855,HANTAVIROSE!$A$5:$C$153,3,FALSE),0)</f>
        <v>1</v>
      </c>
      <c r="Y4855">
        <f>IFERROR(VLOOKUP(C4855,MENINGITE!$A$5:$C$447,3,FALSE),0)</f>
        <v>1</v>
      </c>
      <c r="Z4855">
        <f>IFERROR(VLOOKUP(C4855,RAIVA!$A$5:$C$16,3,FALSE),0)</f>
        <v>0</v>
      </c>
    </row>
    <row r="4856" spans="1:26" x14ac:dyDescent="0.3">
      <c r="A4856" s="2" t="s">
        <v>3</v>
      </c>
      <c r="B4856" s="2" t="s">
        <v>28</v>
      </c>
      <c r="C4856" s="2">
        <v>522026</v>
      </c>
      <c r="D4856" s="2">
        <v>5220264</v>
      </c>
      <c r="E4856" s="2" t="s">
        <v>3</v>
      </c>
      <c r="F4856" s="2" t="s">
        <v>28</v>
      </c>
      <c r="G4856" s="2">
        <f>IFERROR(VLOOKUP(D4856,Coordenadas!$A$2:$D$5571,3,FALSE),0)</f>
        <v>-17.058199999999999</v>
      </c>
      <c r="H4856" s="2">
        <f>IFERROR(VLOOKUP(D4856,Coordenadas!$A$2:$D$5571,4,FALSE),0)</f>
        <v>-48.661999999999999</v>
      </c>
      <c r="I4856" s="2" t="s">
        <v>5327</v>
      </c>
      <c r="J4856" s="2">
        <v>3757</v>
      </c>
      <c r="K4856" s="2" t="s">
        <v>5332</v>
      </c>
      <c r="L4856" s="2">
        <f>IFERROR(VLOOKUP(C4856,BOTULISMO!$A$3:$C$19,3,FALSE),0)</f>
        <v>0</v>
      </c>
      <c r="M4856" s="2">
        <f>IFERROR(VLOOKUP(C4856,'LEISHMANIOSE VISCERAL'!$A$4:$C$454,3,FALSE),0)</f>
        <v>0</v>
      </c>
      <c r="N4856" s="2">
        <f>IFERROR(VLOOKUP(C4856,'LEISHMANIOSE TEGUMENTAR'!$A$4:$C$1681,3,FALSE),0)</f>
        <v>0</v>
      </c>
      <c r="O4856" s="2">
        <f>IFERROR(VLOOKUP(C4856,'FEBRE AMARELA'!$A$4:$C$38,3,FALSE),0)</f>
        <v>0</v>
      </c>
      <c r="P4856" s="2">
        <f>IFERROR(VLOOKUP(C4856,DENGUE!$A$5:$C$4097,3,FALSE),0)</f>
        <v>4</v>
      </c>
      <c r="Q4856" s="2">
        <f>IFERROR(VLOOKUP(C4856,'HEPATITE VIRAL'!$A$5:$C$3162,3,FALSE),0)</f>
        <v>0</v>
      </c>
      <c r="R4856" s="2">
        <f>IFERROR(VLOOKUP(C4856,'FEBRE MACULOSA'!$A$5:$C$181,3,FALSE),0)</f>
        <v>0</v>
      </c>
      <c r="S4856" s="2">
        <f>IFERROR(VLOOKUP(C4856,LEPTOSPIROSE!$A$5:$C$1176,3,FALSE),0)</f>
        <v>0</v>
      </c>
      <c r="T4856" s="2">
        <f>IFERROR(VLOOKUP(C4856,'DOENÇA DE CHAGAS'!$A$5:$C$100,3,FALSE),0)</f>
        <v>0</v>
      </c>
      <c r="U4856" s="2">
        <f>IFERROR(VLOOKUP(C4856,'PICADAS DE COBRAS'!$A$6:$C$4645,3,FALSE),0)</f>
        <v>19</v>
      </c>
      <c r="V4856">
        <f>IFERROR(VLOOKUP(C4856,'ZIKA VIRUS'!$A$5:$C$2399,3,FALSE),0)</f>
        <v>0</v>
      </c>
      <c r="W4856">
        <f>IFERROR(VLOOKUP(C4856,'FEBRE TIFÓIDE'!$A$5:$C$46,3,FALSE),0)</f>
        <v>0</v>
      </c>
      <c r="X4856">
        <f>IFERROR(VLOOKUP(C4856,HANTAVIROSE!$A$5:$C$153,3,FALSE),0)</f>
        <v>0</v>
      </c>
      <c r="Y4856">
        <f>IFERROR(VLOOKUP(C4856,MENINGITE!$A$5:$C$447,3,FALSE),0)</f>
        <v>0</v>
      </c>
      <c r="Z4856">
        <f>IFERROR(VLOOKUP(C4856,RAIVA!$A$5:$C$16,3,FALSE),0)</f>
        <v>0</v>
      </c>
    </row>
    <row r="4857" spans="1:26" x14ac:dyDescent="0.3">
      <c r="A4857" s="2" t="s">
        <v>4490</v>
      </c>
      <c r="B4857" s="2" t="s">
        <v>4509</v>
      </c>
      <c r="C4857" s="2">
        <v>221040</v>
      </c>
      <c r="D4857" s="2">
        <v>2210409</v>
      </c>
      <c r="E4857" s="2" t="s">
        <v>4490</v>
      </c>
      <c r="F4857" s="2" t="s">
        <v>4509</v>
      </c>
      <c r="G4857" s="2">
        <f>IFERROR(VLOOKUP(D4857,Coordenadas!$A$2:$D$5571,3,FALSE),0)</f>
        <v>-5.4972899999999996</v>
      </c>
      <c r="H4857" s="2">
        <f>IFERROR(VLOOKUP(D4857,Coordenadas!$A$2:$D$5571,4,FALSE),0)</f>
        <v>-41.316499999999998</v>
      </c>
      <c r="I4857" s="2" t="s">
        <v>5324</v>
      </c>
      <c r="J4857" s="2">
        <v>18134</v>
      </c>
      <c r="K4857" s="2" t="s">
        <v>5332</v>
      </c>
      <c r="L4857" s="2">
        <f>IFERROR(VLOOKUP(C4857,BOTULISMO!$A$3:$C$19,3,FALSE),0)</f>
        <v>0</v>
      </c>
      <c r="M4857" s="2">
        <f>IFERROR(VLOOKUP(C4857,'LEISHMANIOSE VISCERAL'!$A$4:$C$454,3,FALSE),0)</f>
        <v>0</v>
      </c>
      <c r="N4857" s="2">
        <f>IFERROR(VLOOKUP(C4857,'LEISHMANIOSE TEGUMENTAR'!$A$4:$C$1681,3,FALSE),0)</f>
        <v>0</v>
      </c>
      <c r="O4857" s="2">
        <f>IFERROR(VLOOKUP(C4857,'FEBRE AMARELA'!$A$4:$C$38,3,FALSE),0)</f>
        <v>0</v>
      </c>
      <c r="P4857" s="2">
        <f>IFERROR(VLOOKUP(C4857,DENGUE!$A$5:$C$4097,3,FALSE),0)</f>
        <v>0</v>
      </c>
      <c r="Q4857" s="2">
        <f>IFERROR(VLOOKUP(C4857,'HEPATITE VIRAL'!$A$5:$C$3162,3,FALSE),0)</f>
        <v>1</v>
      </c>
      <c r="R4857" s="2">
        <f>IFERROR(VLOOKUP(C4857,'FEBRE MACULOSA'!$A$5:$C$181,3,FALSE),0)</f>
        <v>0</v>
      </c>
      <c r="S4857" s="2">
        <f>IFERROR(VLOOKUP(C4857,LEPTOSPIROSE!$A$5:$C$1176,3,FALSE),0)</f>
        <v>0</v>
      </c>
      <c r="T4857" s="2">
        <f>IFERROR(VLOOKUP(C4857,'DOENÇA DE CHAGAS'!$A$5:$C$100,3,FALSE),0)</f>
        <v>0</v>
      </c>
      <c r="U4857" s="2">
        <f>IFERROR(VLOOKUP(C4857,'PICADAS DE COBRAS'!$A$6:$C$4645,3,FALSE),0)</f>
        <v>11</v>
      </c>
      <c r="V4857">
        <f>IFERROR(VLOOKUP(C4857,'ZIKA VIRUS'!$A$5:$C$2399,3,FALSE),0)</f>
        <v>0</v>
      </c>
      <c r="W4857">
        <f>IFERROR(VLOOKUP(C4857,'FEBRE TIFÓIDE'!$A$5:$C$46,3,FALSE),0)</f>
        <v>0</v>
      </c>
      <c r="X4857">
        <f>IFERROR(VLOOKUP(C4857,HANTAVIROSE!$A$5:$C$153,3,FALSE),0)</f>
        <v>0</v>
      </c>
      <c r="Y4857">
        <f>IFERROR(VLOOKUP(C4857,MENINGITE!$A$5:$C$447,3,FALSE),0)</f>
        <v>0</v>
      </c>
      <c r="Z4857">
        <f>IFERROR(VLOOKUP(C4857,RAIVA!$A$5:$C$16,3,FALSE),0)</f>
        <v>0</v>
      </c>
    </row>
    <row r="4858" spans="1:26" x14ac:dyDescent="0.3">
      <c r="A4858" s="2" t="s">
        <v>4903</v>
      </c>
      <c r="B4858" s="2" t="s">
        <v>4918</v>
      </c>
      <c r="C4858" s="2">
        <v>172020</v>
      </c>
      <c r="D4858" s="2">
        <v>1720200</v>
      </c>
      <c r="E4858" s="2" t="s">
        <v>4903</v>
      </c>
      <c r="F4858" s="2" t="s">
        <v>4918</v>
      </c>
      <c r="G4858" s="2">
        <f>IFERROR(VLOOKUP(D4858,Coordenadas!$A$2:$D$5571,3,FALSE),0)</f>
        <v>-5.5630499999999996</v>
      </c>
      <c r="H4858" s="2">
        <f>IFERROR(VLOOKUP(D4858,Coordenadas!$A$2:$D$5571,4,FALSE),0)</f>
        <v>-47.574300000000001</v>
      </c>
      <c r="I4858" s="2" t="s">
        <v>5323</v>
      </c>
      <c r="J4858" s="2">
        <v>10481</v>
      </c>
      <c r="K4858" s="2" t="s">
        <v>5332</v>
      </c>
      <c r="L4858" s="2">
        <f>IFERROR(VLOOKUP(C4858,BOTULISMO!$A$3:$C$19,3,FALSE),0)</f>
        <v>0</v>
      </c>
      <c r="M4858" s="2">
        <f>IFERROR(VLOOKUP(C4858,'LEISHMANIOSE VISCERAL'!$A$4:$C$454,3,FALSE),0)</f>
        <v>0</v>
      </c>
      <c r="N4858" s="2">
        <f>IFERROR(VLOOKUP(C4858,'LEISHMANIOSE TEGUMENTAR'!$A$4:$C$1681,3,FALSE),0)</f>
        <v>1</v>
      </c>
      <c r="O4858" s="2">
        <f>IFERROR(VLOOKUP(C4858,'FEBRE AMARELA'!$A$4:$C$38,3,FALSE),0)</f>
        <v>0</v>
      </c>
      <c r="P4858" s="2">
        <f>IFERROR(VLOOKUP(C4858,DENGUE!$A$5:$C$4097,3,FALSE),0)</f>
        <v>4</v>
      </c>
      <c r="Q4858" s="2">
        <f>IFERROR(VLOOKUP(C4858,'HEPATITE VIRAL'!$A$5:$C$3162,3,FALSE),0)</f>
        <v>2</v>
      </c>
      <c r="R4858" s="2">
        <f>IFERROR(VLOOKUP(C4858,'FEBRE MACULOSA'!$A$5:$C$181,3,FALSE),0)</f>
        <v>0</v>
      </c>
      <c r="S4858" s="2">
        <f>IFERROR(VLOOKUP(C4858,LEPTOSPIROSE!$A$5:$C$1176,3,FALSE),0)</f>
        <v>0</v>
      </c>
      <c r="T4858" s="2">
        <f>IFERROR(VLOOKUP(C4858,'DOENÇA DE CHAGAS'!$A$5:$C$100,3,FALSE),0)</f>
        <v>0</v>
      </c>
      <c r="U4858" s="2">
        <f>IFERROR(VLOOKUP(C4858,'PICADAS DE COBRAS'!$A$6:$C$4645,3,FALSE),0)</f>
        <v>1</v>
      </c>
      <c r="V4858">
        <f>IFERROR(VLOOKUP(C4858,'ZIKA VIRUS'!$A$5:$C$2399,3,FALSE),0)</f>
        <v>1</v>
      </c>
      <c r="W4858">
        <f>IFERROR(VLOOKUP(C4858,'FEBRE TIFÓIDE'!$A$5:$C$46,3,FALSE),0)</f>
        <v>0</v>
      </c>
      <c r="X4858">
        <f>IFERROR(VLOOKUP(C4858,HANTAVIROSE!$A$5:$C$153,3,FALSE),0)</f>
        <v>0</v>
      </c>
      <c r="Y4858">
        <f>IFERROR(VLOOKUP(C4858,MENINGITE!$A$5:$C$447,3,FALSE),0)</f>
        <v>0</v>
      </c>
      <c r="Z4858">
        <f>IFERROR(VLOOKUP(C4858,RAIVA!$A$5:$C$16,3,FALSE),0)</f>
        <v>0</v>
      </c>
    </row>
    <row r="4859" spans="1:26" x14ac:dyDescent="0.3">
      <c r="A4859" s="2" t="s">
        <v>3723</v>
      </c>
      <c r="B4859" s="2" t="s">
        <v>3732</v>
      </c>
      <c r="C4859" s="2">
        <v>270860</v>
      </c>
      <c r="D4859" s="2">
        <v>2708600</v>
      </c>
      <c r="E4859" s="2" t="s">
        <v>3723</v>
      </c>
      <c r="F4859" s="2" t="s">
        <v>3732</v>
      </c>
      <c r="G4859" s="2">
        <f>IFERROR(VLOOKUP(D4859,Coordenadas!$A$2:$D$5571,3,FALSE),0)</f>
        <v>-9.7830100000000009</v>
      </c>
      <c r="H4859" s="2">
        <f>IFERROR(VLOOKUP(D4859,Coordenadas!$A$2:$D$5571,4,FALSE),0)</f>
        <v>-36.097099999999998</v>
      </c>
      <c r="I4859" s="2" t="s">
        <v>5324</v>
      </c>
      <c r="J4859" s="2">
        <v>54577</v>
      </c>
      <c r="K4859" s="2" t="s">
        <v>5331</v>
      </c>
      <c r="L4859" s="2">
        <f>IFERROR(VLOOKUP(C4859,BOTULISMO!$A$3:$C$19,3,FALSE),0)</f>
        <v>0</v>
      </c>
      <c r="M4859" s="2">
        <f>IFERROR(VLOOKUP(C4859,'LEISHMANIOSE VISCERAL'!$A$4:$C$454,3,FALSE),0)</f>
        <v>0</v>
      </c>
      <c r="N4859" s="2">
        <f>IFERROR(VLOOKUP(C4859,'LEISHMANIOSE TEGUMENTAR'!$A$4:$C$1681,3,FALSE),0)</f>
        <v>0</v>
      </c>
      <c r="O4859" s="2">
        <f>IFERROR(VLOOKUP(C4859,'FEBRE AMARELA'!$A$4:$C$38,3,FALSE),0)</f>
        <v>0</v>
      </c>
      <c r="P4859" s="2">
        <f>IFERROR(VLOOKUP(C4859,DENGUE!$A$5:$C$4097,3,FALSE),0)</f>
        <v>25</v>
      </c>
      <c r="Q4859" s="2">
        <f>IFERROR(VLOOKUP(C4859,'HEPATITE VIRAL'!$A$5:$C$3162,3,FALSE),0)</f>
        <v>1</v>
      </c>
      <c r="R4859" s="2">
        <f>IFERROR(VLOOKUP(C4859,'FEBRE MACULOSA'!$A$5:$C$181,3,FALSE),0)</f>
        <v>0</v>
      </c>
      <c r="S4859" s="2">
        <f>IFERROR(VLOOKUP(C4859,LEPTOSPIROSE!$A$5:$C$1176,3,FALSE),0)</f>
        <v>0</v>
      </c>
      <c r="T4859" s="2">
        <f>IFERROR(VLOOKUP(C4859,'DOENÇA DE CHAGAS'!$A$5:$C$100,3,FALSE),0)</f>
        <v>0</v>
      </c>
      <c r="U4859" s="2">
        <f>IFERROR(VLOOKUP(C4859,'PICADAS DE COBRAS'!$A$6:$C$4645,3,FALSE),0)</f>
        <v>108</v>
      </c>
      <c r="V4859">
        <f>IFERROR(VLOOKUP(C4859,'ZIKA VIRUS'!$A$5:$C$2399,3,FALSE),0)</f>
        <v>2</v>
      </c>
      <c r="W4859">
        <f>IFERROR(VLOOKUP(C4859,'FEBRE TIFÓIDE'!$A$5:$C$46,3,FALSE),0)</f>
        <v>0</v>
      </c>
      <c r="X4859">
        <f>IFERROR(VLOOKUP(C4859,HANTAVIROSE!$A$5:$C$153,3,FALSE),0)</f>
        <v>0</v>
      </c>
      <c r="Y4859">
        <f>IFERROR(VLOOKUP(C4859,MENINGITE!$A$5:$C$447,3,FALSE),0)</f>
        <v>0</v>
      </c>
      <c r="Z4859">
        <f>IFERROR(VLOOKUP(C4859,RAIVA!$A$5:$C$16,3,FALSE),0)</f>
        <v>0</v>
      </c>
    </row>
    <row r="4860" spans="1:26" x14ac:dyDescent="0.3">
      <c r="A4860" s="2" t="s">
        <v>3723</v>
      </c>
      <c r="B4860" s="2" t="s">
        <v>3731</v>
      </c>
      <c r="C4860" s="2">
        <v>270870</v>
      </c>
      <c r="D4860" s="2">
        <v>2708709</v>
      </c>
      <c r="E4860" s="2" t="s">
        <v>3723</v>
      </c>
      <c r="F4860" s="2" t="s">
        <v>3731</v>
      </c>
      <c r="G4860" s="2">
        <f>IFERROR(VLOOKUP(D4860,Coordenadas!$A$2:$D$5571,3,FALSE),0)</f>
        <v>-9.2649299999999997</v>
      </c>
      <c r="H4860" s="2">
        <f>IFERROR(VLOOKUP(D4860,Coordenadas!$A$2:$D$5571,4,FALSE),0)</f>
        <v>-35.376300000000001</v>
      </c>
      <c r="I4860" s="2" t="s">
        <v>5324</v>
      </c>
      <c r="J4860" s="2">
        <v>7163</v>
      </c>
      <c r="K4860" s="2" t="s">
        <v>5332</v>
      </c>
      <c r="L4860" s="2">
        <f>IFERROR(VLOOKUP(C4860,BOTULISMO!$A$3:$C$19,3,FALSE),0)</f>
        <v>0</v>
      </c>
      <c r="M4860" s="2">
        <f>IFERROR(VLOOKUP(C4860,'LEISHMANIOSE VISCERAL'!$A$4:$C$454,3,FALSE),0)</f>
        <v>0</v>
      </c>
      <c r="N4860" s="2">
        <f>IFERROR(VLOOKUP(C4860,'LEISHMANIOSE TEGUMENTAR'!$A$4:$C$1681,3,FALSE),0)</f>
        <v>0</v>
      </c>
      <c r="O4860" s="2">
        <f>IFERROR(VLOOKUP(C4860,'FEBRE AMARELA'!$A$4:$C$38,3,FALSE),0)</f>
        <v>0</v>
      </c>
      <c r="P4860" s="2">
        <f>IFERROR(VLOOKUP(C4860,DENGUE!$A$5:$C$4097,3,FALSE),0)</f>
        <v>0</v>
      </c>
      <c r="Q4860" s="2">
        <f>IFERROR(VLOOKUP(C4860,'HEPATITE VIRAL'!$A$5:$C$3162,3,FALSE),0)</f>
        <v>0</v>
      </c>
      <c r="R4860" s="2">
        <f>IFERROR(VLOOKUP(C4860,'FEBRE MACULOSA'!$A$5:$C$181,3,FALSE),0)</f>
        <v>0</v>
      </c>
      <c r="S4860" s="2">
        <f>IFERROR(VLOOKUP(C4860,LEPTOSPIROSE!$A$5:$C$1176,3,FALSE),0)</f>
        <v>0</v>
      </c>
      <c r="T4860" s="2">
        <f>IFERROR(VLOOKUP(C4860,'DOENÇA DE CHAGAS'!$A$5:$C$100,3,FALSE),0)</f>
        <v>0</v>
      </c>
      <c r="U4860" s="2">
        <f>IFERROR(VLOOKUP(C4860,'PICADAS DE COBRAS'!$A$6:$C$4645,3,FALSE),0)</f>
        <v>1</v>
      </c>
      <c r="V4860">
        <f>IFERROR(VLOOKUP(C4860,'ZIKA VIRUS'!$A$5:$C$2399,3,FALSE),0)</f>
        <v>2</v>
      </c>
      <c r="W4860">
        <f>IFERROR(VLOOKUP(C4860,'FEBRE TIFÓIDE'!$A$5:$C$46,3,FALSE),0)</f>
        <v>0</v>
      </c>
      <c r="X4860">
        <f>IFERROR(VLOOKUP(C4860,HANTAVIROSE!$A$5:$C$153,3,FALSE),0)</f>
        <v>0</v>
      </c>
      <c r="Y4860">
        <f>IFERROR(VLOOKUP(C4860,MENINGITE!$A$5:$C$447,3,FALSE),0)</f>
        <v>0</v>
      </c>
      <c r="Z4860">
        <f>IFERROR(VLOOKUP(C4860,RAIVA!$A$5:$C$16,3,FALSE),0)</f>
        <v>0</v>
      </c>
    </row>
    <row r="4861" spans="1:26" x14ac:dyDescent="0.3">
      <c r="A4861" s="2" t="s">
        <v>470</v>
      </c>
      <c r="B4861" s="2" t="s">
        <v>561</v>
      </c>
      <c r="C4861" s="2">
        <v>431920</v>
      </c>
      <c r="D4861" s="2">
        <v>4319208</v>
      </c>
      <c r="E4861" s="2" t="s">
        <v>470</v>
      </c>
      <c r="F4861" s="2" t="s">
        <v>561</v>
      </c>
      <c r="G4861" s="2">
        <f>IFERROR(VLOOKUP(D4861,Coordenadas!$A$2:$D$5571,3,FALSE),0)</f>
        <v>-28.183399999999999</v>
      </c>
      <c r="H4861" s="2">
        <f>IFERROR(VLOOKUP(D4861,Coordenadas!$A$2:$D$5571,4,FALSE),0)</f>
        <v>-55.2654</v>
      </c>
      <c r="I4861" s="2" t="s">
        <v>5326</v>
      </c>
      <c r="J4861" s="2">
        <v>5727</v>
      </c>
      <c r="K4861" s="2" t="s">
        <v>5332</v>
      </c>
      <c r="L4861" s="2">
        <f>IFERROR(VLOOKUP(C4861,BOTULISMO!$A$3:$C$19,3,FALSE),0)</f>
        <v>0</v>
      </c>
      <c r="M4861" s="2">
        <f>IFERROR(VLOOKUP(C4861,'LEISHMANIOSE VISCERAL'!$A$4:$C$454,3,FALSE),0)</f>
        <v>0</v>
      </c>
      <c r="N4861" s="2">
        <f>IFERROR(VLOOKUP(C4861,'LEISHMANIOSE TEGUMENTAR'!$A$4:$C$1681,3,FALSE),0)</f>
        <v>0</v>
      </c>
      <c r="O4861" s="2">
        <f>IFERROR(VLOOKUP(C4861,'FEBRE AMARELA'!$A$4:$C$38,3,FALSE),0)</f>
        <v>0</v>
      </c>
      <c r="P4861" s="2">
        <f>IFERROR(VLOOKUP(C4861,DENGUE!$A$5:$C$4097,3,FALSE),0)</f>
        <v>1</v>
      </c>
      <c r="Q4861" s="2">
        <f>IFERROR(VLOOKUP(C4861,'HEPATITE VIRAL'!$A$5:$C$3162,3,FALSE),0)</f>
        <v>1</v>
      </c>
      <c r="R4861" s="2">
        <f>IFERROR(VLOOKUP(C4861,'FEBRE MACULOSA'!$A$5:$C$181,3,FALSE),0)</f>
        <v>0</v>
      </c>
      <c r="S4861" s="2">
        <f>IFERROR(VLOOKUP(C4861,LEPTOSPIROSE!$A$5:$C$1176,3,FALSE),0)</f>
        <v>0</v>
      </c>
      <c r="T4861" s="2">
        <f>IFERROR(VLOOKUP(C4861,'DOENÇA DE CHAGAS'!$A$5:$C$100,3,FALSE),0)</f>
        <v>0</v>
      </c>
      <c r="U4861" s="2">
        <f>IFERROR(VLOOKUP(C4861,'PICADAS DE COBRAS'!$A$6:$C$4645,3,FALSE),0)</f>
        <v>2</v>
      </c>
      <c r="V4861">
        <f>IFERROR(VLOOKUP(C4861,'ZIKA VIRUS'!$A$5:$C$2399,3,FALSE),0)</f>
        <v>0</v>
      </c>
      <c r="W4861">
        <f>IFERROR(VLOOKUP(C4861,'FEBRE TIFÓIDE'!$A$5:$C$46,3,FALSE),0)</f>
        <v>0</v>
      </c>
      <c r="X4861">
        <f>IFERROR(VLOOKUP(C4861,HANTAVIROSE!$A$5:$C$153,3,FALSE),0)</f>
        <v>0</v>
      </c>
      <c r="Y4861">
        <f>IFERROR(VLOOKUP(C4861,MENINGITE!$A$5:$C$447,3,FALSE),0)</f>
        <v>0</v>
      </c>
      <c r="Z4861">
        <f>IFERROR(VLOOKUP(C4861,RAIVA!$A$5:$C$16,3,FALSE),0)</f>
        <v>0</v>
      </c>
    </row>
    <row r="4862" spans="1:26" x14ac:dyDescent="0.3">
      <c r="A4862" s="2" t="s">
        <v>3</v>
      </c>
      <c r="B4862" s="2" t="s">
        <v>27</v>
      </c>
      <c r="C4862" s="2">
        <v>522028</v>
      </c>
      <c r="D4862" s="2">
        <v>5220280</v>
      </c>
      <c r="E4862" s="2" t="s">
        <v>3</v>
      </c>
      <c r="F4862" s="2" t="s">
        <v>27</v>
      </c>
      <c r="G4862" s="2">
        <f>IFERROR(VLOOKUP(D4862,Coordenadas!$A$2:$D$5571,3,FALSE),0)</f>
        <v>-15.35</v>
      </c>
      <c r="H4862" s="2">
        <f>IFERROR(VLOOKUP(D4862,Coordenadas!$A$2:$D$5571,4,FALSE),0)</f>
        <v>-49.817999999999998</v>
      </c>
      <c r="I4862" s="2" t="s">
        <v>5327</v>
      </c>
      <c r="J4862" s="2">
        <v>1991</v>
      </c>
      <c r="K4862" s="2" t="s">
        <v>5332</v>
      </c>
      <c r="L4862" s="2">
        <f>IFERROR(VLOOKUP(C4862,BOTULISMO!$A$3:$C$19,3,FALSE),0)</f>
        <v>0</v>
      </c>
      <c r="M4862" s="2">
        <f>IFERROR(VLOOKUP(C4862,'LEISHMANIOSE VISCERAL'!$A$4:$C$454,3,FALSE),0)</f>
        <v>0</v>
      </c>
      <c r="N4862" s="2">
        <f>IFERROR(VLOOKUP(C4862,'LEISHMANIOSE TEGUMENTAR'!$A$4:$C$1681,3,FALSE),0)</f>
        <v>0</v>
      </c>
      <c r="O4862" s="2">
        <f>IFERROR(VLOOKUP(C4862,'FEBRE AMARELA'!$A$4:$C$38,3,FALSE),0)</f>
        <v>0</v>
      </c>
      <c r="P4862" s="2">
        <f>IFERROR(VLOOKUP(C4862,DENGUE!$A$5:$C$4097,3,FALSE),0)</f>
        <v>0</v>
      </c>
      <c r="Q4862" s="2">
        <f>IFERROR(VLOOKUP(C4862,'HEPATITE VIRAL'!$A$5:$C$3162,3,FALSE),0)</f>
        <v>0</v>
      </c>
      <c r="R4862" s="2">
        <f>IFERROR(VLOOKUP(C4862,'FEBRE MACULOSA'!$A$5:$C$181,3,FALSE),0)</f>
        <v>0</v>
      </c>
      <c r="S4862" s="2">
        <f>IFERROR(VLOOKUP(C4862,LEPTOSPIROSE!$A$5:$C$1176,3,FALSE),0)</f>
        <v>0</v>
      </c>
      <c r="T4862" s="2">
        <f>IFERROR(VLOOKUP(C4862,'DOENÇA DE CHAGAS'!$A$5:$C$100,3,FALSE),0)</f>
        <v>0</v>
      </c>
      <c r="U4862" s="2">
        <f>IFERROR(VLOOKUP(C4862,'PICADAS DE COBRAS'!$A$6:$C$4645,3,FALSE),0)</f>
        <v>3</v>
      </c>
      <c r="V4862">
        <f>IFERROR(VLOOKUP(C4862,'ZIKA VIRUS'!$A$5:$C$2399,3,FALSE),0)</f>
        <v>0</v>
      </c>
      <c r="W4862">
        <f>IFERROR(VLOOKUP(C4862,'FEBRE TIFÓIDE'!$A$5:$C$46,3,FALSE),0)</f>
        <v>0</v>
      </c>
      <c r="X4862">
        <f>IFERROR(VLOOKUP(C4862,HANTAVIROSE!$A$5:$C$153,3,FALSE),0)</f>
        <v>0</v>
      </c>
      <c r="Y4862">
        <f>IFERROR(VLOOKUP(C4862,MENINGITE!$A$5:$C$447,3,FALSE),0)</f>
        <v>0</v>
      </c>
      <c r="Z4862">
        <f>IFERROR(VLOOKUP(C4862,RAIVA!$A$5:$C$16,3,FALSE),0)</f>
        <v>0</v>
      </c>
    </row>
    <row r="4863" spans="1:26" x14ac:dyDescent="0.3">
      <c r="A4863" s="2" t="s">
        <v>470</v>
      </c>
      <c r="B4863" s="2" t="s">
        <v>560</v>
      </c>
      <c r="C4863" s="2">
        <v>431930</v>
      </c>
      <c r="D4863" s="2">
        <v>4319307</v>
      </c>
      <c r="E4863" s="2" t="s">
        <v>470</v>
      </c>
      <c r="F4863" s="2" t="s">
        <v>560</v>
      </c>
      <c r="G4863" s="2">
        <f>IFERROR(VLOOKUP(D4863,Coordenadas!$A$2:$D$5571,3,FALSE),0)</f>
        <v>-28.019500000000001</v>
      </c>
      <c r="H4863" s="2">
        <f>IFERROR(VLOOKUP(D4863,Coordenadas!$A$2:$D$5571,4,FALSE),0)</f>
        <v>-54.940399999999997</v>
      </c>
      <c r="I4863" s="2" t="s">
        <v>5326</v>
      </c>
      <c r="J4863" s="2">
        <v>6364</v>
      </c>
      <c r="K4863" s="2" t="s">
        <v>5332</v>
      </c>
      <c r="L4863" s="2">
        <f>IFERROR(VLOOKUP(C4863,BOTULISMO!$A$3:$C$19,3,FALSE),0)</f>
        <v>0</v>
      </c>
      <c r="M4863" s="2">
        <f>IFERROR(VLOOKUP(C4863,'LEISHMANIOSE VISCERAL'!$A$4:$C$454,3,FALSE),0)</f>
        <v>0</v>
      </c>
      <c r="N4863" s="2">
        <f>IFERROR(VLOOKUP(C4863,'LEISHMANIOSE TEGUMENTAR'!$A$4:$C$1681,3,FALSE),0)</f>
        <v>0</v>
      </c>
      <c r="O4863" s="2">
        <f>IFERROR(VLOOKUP(C4863,'FEBRE AMARELA'!$A$4:$C$38,3,FALSE),0)</f>
        <v>0</v>
      </c>
      <c r="P4863" s="2">
        <f>IFERROR(VLOOKUP(C4863,DENGUE!$A$5:$C$4097,3,FALSE),0)</f>
        <v>6</v>
      </c>
      <c r="Q4863" s="2">
        <f>IFERROR(VLOOKUP(C4863,'HEPATITE VIRAL'!$A$5:$C$3162,3,FALSE),0)</f>
        <v>2</v>
      </c>
      <c r="R4863" s="2">
        <f>IFERROR(VLOOKUP(C4863,'FEBRE MACULOSA'!$A$5:$C$181,3,FALSE),0)</f>
        <v>0</v>
      </c>
      <c r="S4863" s="2">
        <f>IFERROR(VLOOKUP(C4863,LEPTOSPIROSE!$A$5:$C$1176,3,FALSE),0)</f>
        <v>0</v>
      </c>
      <c r="T4863" s="2">
        <f>IFERROR(VLOOKUP(C4863,'DOENÇA DE CHAGAS'!$A$5:$C$100,3,FALSE),0)</f>
        <v>0</v>
      </c>
      <c r="U4863" s="2">
        <f>IFERROR(VLOOKUP(C4863,'PICADAS DE COBRAS'!$A$6:$C$4645,3,FALSE),0)</f>
        <v>2</v>
      </c>
      <c r="V4863">
        <f>IFERROR(VLOOKUP(C4863,'ZIKA VIRUS'!$A$5:$C$2399,3,FALSE),0)</f>
        <v>0</v>
      </c>
      <c r="W4863">
        <f>IFERROR(VLOOKUP(C4863,'FEBRE TIFÓIDE'!$A$5:$C$46,3,FALSE),0)</f>
        <v>0</v>
      </c>
      <c r="X4863">
        <f>IFERROR(VLOOKUP(C4863,HANTAVIROSE!$A$5:$C$153,3,FALSE),0)</f>
        <v>0</v>
      </c>
      <c r="Y4863">
        <f>IFERROR(VLOOKUP(C4863,MENINGITE!$A$5:$C$447,3,FALSE),0)</f>
        <v>0</v>
      </c>
      <c r="Z4863">
        <f>IFERROR(VLOOKUP(C4863,RAIVA!$A$5:$C$16,3,FALSE),0)</f>
        <v>0</v>
      </c>
    </row>
    <row r="4864" spans="1:26" x14ac:dyDescent="0.3">
      <c r="A4864" s="2" t="s">
        <v>5190</v>
      </c>
      <c r="B4864" s="2" t="s">
        <v>5198</v>
      </c>
      <c r="C4864" s="2">
        <v>130390</v>
      </c>
      <c r="D4864" s="2">
        <v>1303908</v>
      </c>
      <c r="E4864" s="2" t="s">
        <v>5190</v>
      </c>
      <c r="F4864" s="2" t="s">
        <v>5198</v>
      </c>
      <c r="G4864" s="2">
        <f>IFERROR(VLOOKUP(D4864,Coordenadas!$A$2:$D$5571,3,FALSE),0)</f>
        <v>-3.4729199999999998</v>
      </c>
      <c r="H4864" s="2">
        <f>IFERROR(VLOOKUP(D4864,Coordenadas!$A$2:$D$5571,4,FALSE),0)</f>
        <v>-68.964600000000004</v>
      </c>
      <c r="I4864" s="2" t="s">
        <v>5323</v>
      </c>
      <c r="J4864" s="2">
        <v>31422</v>
      </c>
      <c r="K4864" s="2" t="s">
        <v>5330</v>
      </c>
      <c r="L4864" s="2">
        <f>IFERROR(VLOOKUP(C4864,BOTULISMO!$A$3:$C$19,3,FALSE),0)</f>
        <v>0</v>
      </c>
      <c r="M4864" s="2">
        <f>IFERROR(VLOOKUP(C4864,'LEISHMANIOSE VISCERAL'!$A$4:$C$454,3,FALSE),0)</f>
        <v>0</v>
      </c>
      <c r="N4864" s="2">
        <f>IFERROR(VLOOKUP(C4864,'LEISHMANIOSE TEGUMENTAR'!$A$4:$C$1681,3,FALSE),0)</f>
        <v>0</v>
      </c>
      <c r="O4864" s="2">
        <f>IFERROR(VLOOKUP(C4864,'FEBRE AMARELA'!$A$4:$C$38,3,FALSE),0)</f>
        <v>0</v>
      </c>
      <c r="P4864" s="2">
        <f>IFERROR(VLOOKUP(C4864,DENGUE!$A$5:$C$4097,3,FALSE),0)</f>
        <v>15</v>
      </c>
      <c r="Q4864" s="2">
        <f>IFERROR(VLOOKUP(C4864,'HEPATITE VIRAL'!$A$5:$C$3162,3,FALSE),0)</f>
        <v>7</v>
      </c>
      <c r="R4864" s="2">
        <f>IFERROR(VLOOKUP(C4864,'FEBRE MACULOSA'!$A$5:$C$181,3,FALSE),0)</f>
        <v>0</v>
      </c>
      <c r="S4864" s="2">
        <f>IFERROR(VLOOKUP(C4864,LEPTOSPIROSE!$A$5:$C$1176,3,FALSE),0)</f>
        <v>0</v>
      </c>
      <c r="T4864" s="2">
        <f>IFERROR(VLOOKUP(C4864,'DOENÇA DE CHAGAS'!$A$5:$C$100,3,FALSE),0)</f>
        <v>1</v>
      </c>
      <c r="U4864" s="2">
        <f>IFERROR(VLOOKUP(C4864,'PICADAS DE COBRAS'!$A$6:$C$4645,3,FALSE),0)</f>
        <v>66</v>
      </c>
      <c r="V4864">
        <f>IFERROR(VLOOKUP(C4864,'ZIKA VIRUS'!$A$5:$C$2399,3,FALSE),0)</f>
        <v>0</v>
      </c>
      <c r="W4864">
        <f>IFERROR(VLOOKUP(C4864,'FEBRE TIFÓIDE'!$A$5:$C$46,3,FALSE),0)</f>
        <v>0</v>
      </c>
      <c r="X4864">
        <f>IFERROR(VLOOKUP(C4864,HANTAVIROSE!$A$5:$C$153,3,FALSE),0)</f>
        <v>0</v>
      </c>
      <c r="Y4864">
        <f>IFERROR(VLOOKUP(C4864,MENINGITE!$A$5:$C$447,3,FALSE),0)</f>
        <v>0</v>
      </c>
      <c r="Z4864">
        <f>IFERROR(VLOOKUP(C4864,RAIVA!$A$5:$C$16,3,FALSE),0)</f>
        <v>0</v>
      </c>
    </row>
    <row r="4865" spans="1:26" x14ac:dyDescent="0.3">
      <c r="A4865" s="2" t="s">
        <v>4178</v>
      </c>
      <c r="B4865" s="2" t="s">
        <v>4199</v>
      </c>
      <c r="C4865" s="2">
        <v>241260</v>
      </c>
      <c r="D4865" s="2">
        <v>2412609</v>
      </c>
      <c r="E4865" s="2" t="s">
        <v>4178</v>
      </c>
      <c r="F4865" s="2" t="s">
        <v>4199</v>
      </c>
      <c r="G4865" s="2">
        <f>IFERROR(VLOOKUP(D4865,Coordenadas!$A$2:$D$5571,3,FALSE),0)</f>
        <v>-5.8994</v>
      </c>
      <c r="H4865" s="2">
        <f>IFERROR(VLOOKUP(D4865,Coordenadas!$A$2:$D$5571,4,FALSE),0)</f>
        <v>-35.764200000000002</v>
      </c>
      <c r="I4865" s="2" t="s">
        <v>5324</v>
      </c>
      <c r="J4865" s="2">
        <v>15843</v>
      </c>
      <c r="K4865" s="2" t="s">
        <v>5332</v>
      </c>
      <c r="L4865" s="2">
        <f>IFERROR(VLOOKUP(C4865,BOTULISMO!$A$3:$C$19,3,FALSE),0)</f>
        <v>0</v>
      </c>
      <c r="M4865" s="2">
        <f>IFERROR(VLOOKUP(C4865,'LEISHMANIOSE VISCERAL'!$A$4:$C$454,3,FALSE),0)</f>
        <v>0</v>
      </c>
      <c r="N4865" s="2">
        <f>IFERROR(VLOOKUP(C4865,'LEISHMANIOSE TEGUMENTAR'!$A$4:$C$1681,3,FALSE),0)</f>
        <v>0</v>
      </c>
      <c r="O4865" s="2">
        <f>IFERROR(VLOOKUP(C4865,'FEBRE AMARELA'!$A$4:$C$38,3,FALSE),0)</f>
        <v>0</v>
      </c>
      <c r="P4865" s="2">
        <f>IFERROR(VLOOKUP(C4865,DENGUE!$A$5:$C$4097,3,FALSE),0)</f>
        <v>5</v>
      </c>
      <c r="Q4865" s="2">
        <f>IFERROR(VLOOKUP(C4865,'HEPATITE VIRAL'!$A$5:$C$3162,3,FALSE),0)</f>
        <v>0</v>
      </c>
      <c r="R4865" s="2">
        <f>IFERROR(VLOOKUP(C4865,'FEBRE MACULOSA'!$A$5:$C$181,3,FALSE),0)</f>
        <v>0</v>
      </c>
      <c r="S4865" s="2">
        <f>IFERROR(VLOOKUP(C4865,LEPTOSPIROSE!$A$5:$C$1176,3,FALSE),0)</f>
        <v>0</v>
      </c>
      <c r="T4865" s="2">
        <f>IFERROR(VLOOKUP(C4865,'DOENÇA DE CHAGAS'!$A$5:$C$100,3,FALSE),0)</f>
        <v>0</v>
      </c>
      <c r="U4865" s="2">
        <f>IFERROR(VLOOKUP(C4865,'PICADAS DE COBRAS'!$A$6:$C$4645,3,FALSE),0)</f>
        <v>40</v>
      </c>
      <c r="V4865">
        <f>IFERROR(VLOOKUP(C4865,'ZIKA VIRUS'!$A$5:$C$2399,3,FALSE),0)</f>
        <v>21</v>
      </c>
      <c r="W4865">
        <f>IFERROR(VLOOKUP(C4865,'FEBRE TIFÓIDE'!$A$5:$C$46,3,FALSE),0)</f>
        <v>0</v>
      </c>
      <c r="X4865">
        <f>IFERROR(VLOOKUP(C4865,HANTAVIROSE!$A$5:$C$153,3,FALSE),0)</f>
        <v>0</v>
      </c>
      <c r="Y4865">
        <f>IFERROR(VLOOKUP(C4865,MENINGITE!$A$5:$C$447,3,FALSE),0)</f>
        <v>0</v>
      </c>
      <c r="Z4865">
        <f>IFERROR(VLOOKUP(C4865,RAIVA!$A$5:$C$16,3,FALSE),0)</f>
        <v>0</v>
      </c>
    </row>
    <row r="4866" spans="1:26" x14ac:dyDescent="0.3">
      <c r="A4866" s="2" t="s">
        <v>4178</v>
      </c>
      <c r="B4866" s="2" t="s">
        <v>1714</v>
      </c>
      <c r="C4866" s="2">
        <v>241270</v>
      </c>
      <c r="D4866" s="2">
        <v>2412708</v>
      </c>
      <c r="E4866" s="2" t="s">
        <v>4178</v>
      </c>
      <c r="F4866" s="2" t="s">
        <v>1714</v>
      </c>
      <c r="G4866" s="2">
        <f>IFERROR(VLOOKUP(D4866,Coordenadas!$A$2:$D$5571,3,FALSE),0)</f>
        <v>-5.9055900000000001</v>
      </c>
      <c r="H4866" s="2">
        <f>IFERROR(VLOOKUP(D4866,Coordenadas!$A$2:$D$5571,4,FALSE),0)</f>
        <v>-35.631700000000002</v>
      </c>
      <c r="I4866" s="2" t="s">
        <v>5324</v>
      </c>
      <c r="J4866" s="2">
        <v>6235</v>
      </c>
      <c r="K4866" s="2" t="s">
        <v>5332</v>
      </c>
      <c r="L4866" s="2">
        <f>IFERROR(VLOOKUP(C4866,BOTULISMO!$A$3:$C$19,3,FALSE),0)</f>
        <v>0</v>
      </c>
      <c r="M4866" s="2">
        <f>IFERROR(VLOOKUP(C4866,'LEISHMANIOSE VISCERAL'!$A$4:$C$454,3,FALSE),0)</f>
        <v>0</v>
      </c>
      <c r="N4866" s="2">
        <f>IFERROR(VLOOKUP(C4866,'LEISHMANIOSE TEGUMENTAR'!$A$4:$C$1681,3,FALSE),0)</f>
        <v>0</v>
      </c>
      <c r="O4866" s="2">
        <f>IFERROR(VLOOKUP(C4866,'FEBRE AMARELA'!$A$4:$C$38,3,FALSE),0)</f>
        <v>0</v>
      </c>
      <c r="P4866" s="2">
        <f>IFERROR(VLOOKUP(C4866,DENGUE!$A$5:$C$4097,3,FALSE),0)</f>
        <v>0</v>
      </c>
      <c r="Q4866" s="2">
        <f>IFERROR(VLOOKUP(C4866,'HEPATITE VIRAL'!$A$5:$C$3162,3,FALSE),0)</f>
        <v>0</v>
      </c>
      <c r="R4866" s="2">
        <f>IFERROR(VLOOKUP(C4866,'FEBRE MACULOSA'!$A$5:$C$181,3,FALSE),0)</f>
        <v>0</v>
      </c>
      <c r="S4866" s="2">
        <f>IFERROR(VLOOKUP(C4866,LEPTOSPIROSE!$A$5:$C$1176,3,FALSE),0)</f>
        <v>0</v>
      </c>
      <c r="T4866" s="2">
        <f>IFERROR(VLOOKUP(C4866,'DOENÇA DE CHAGAS'!$A$5:$C$100,3,FALSE),0)</f>
        <v>0</v>
      </c>
      <c r="U4866" s="2">
        <f>IFERROR(VLOOKUP(C4866,'PICADAS DE COBRAS'!$A$6:$C$4645,3,FALSE),0)</f>
        <v>0</v>
      </c>
      <c r="V4866">
        <f>IFERROR(VLOOKUP(C4866,'ZIKA VIRUS'!$A$5:$C$2399,3,FALSE),0)</f>
        <v>6</v>
      </c>
      <c r="W4866">
        <f>IFERROR(VLOOKUP(C4866,'FEBRE TIFÓIDE'!$A$5:$C$46,3,FALSE),0)</f>
        <v>0</v>
      </c>
      <c r="X4866">
        <f>IFERROR(VLOOKUP(C4866,HANTAVIROSE!$A$5:$C$153,3,FALSE),0)</f>
        <v>0</v>
      </c>
      <c r="Y4866">
        <f>IFERROR(VLOOKUP(C4866,MENINGITE!$A$5:$C$447,3,FALSE),0)</f>
        <v>0</v>
      </c>
      <c r="Z4866">
        <f>IFERROR(VLOOKUP(C4866,RAIVA!$A$5:$C$16,3,FALSE),0)</f>
        <v>0</v>
      </c>
    </row>
    <row r="4867" spans="1:26" x14ac:dyDescent="0.3">
      <c r="A4867" s="2" t="s">
        <v>1637</v>
      </c>
      <c r="B4867" s="2" t="s">
        <v>1714</v>
      </c>
      <c r="C4867" s="2">
        <v>355040</v>
      </c>
      <c r="D4867" s="2">
        <v>3550407</v>
      </c>
      <c r="E4867" s="2" t="s">
        <v>1637</v>
      </c>
      <c r="F4867" s="2" t="s">
        <v>1714</v>
      </c>
      <c r="G4867" s="2">
        <f>IFERROR(VLOOKUP(D4867,Coordenadas!$A$2:$D$5571,3,FALSE),0)</f>
        <v>-22.548300000000001</v>
      </c>
      <c r="H4867" s="2">
        <f>IFERROR(VLOOKUP(D4867,Coordenadas!$A$2:$D$5571,4,FALSE),0)</f>
        <v>-47.909599999999998</v>
      </c>
      <c r="I4867" s="2" t="s">
        <v>5325</v>
      </c>
      <c r="J4867" s="2">
        <v>31662</v>
      </c>
      <c r="K4867" s="2" t="s">
        <v>5330</v>
      </c>
      <c r="L4867" s="2">
        <f>IFERROR(VLOOKUP(C4867,BOTULISMO!$A$3:$C$19,3,FALSE),0)</f>
        <v>0</v>
      </c>
      <c r="M4867" s="2">
        <f>IFERROR(VLOOKUP(C4867,'LEISHMANIOSE VISCERAL'!$A$4:$C$454,3,FALSE),0)</f>
        <v>0</v>
      </c>
      <c r="N4867" s="2">
        <f>IFERROR(VLOOKUP(C4867,'LEISHMANIOSE TEGUMENTAR'!$A$4:$C$1681,3,FALSE),0)</f>
        <v>0</v>
      </c>
      <c r="O4867" s="2">
        <f>IFERROR(VLOOKUP(C4867,'FEBRE AMARELA'!$A$4:$C$38,3,FALSE),0)</f>
        <v>0</v>
      </c>
      <c r="P4867" s="2">
        <f>IFERROR(VLOOKUP(C4867,DENGUE!$A$5:$C$4097,3,FALSE),0)</f>
        <v>958</v>
      </c>
      <c r="Q4867" s="2">
        <f>IFERROR(VLOOKUP(C4867,'HEPATITE VIRAL'!$A$5:$C$3162,3,FALSE),0)</f>
        <v>36</v>
      </c>
      <c r="R4867" s="2">
        <f>IFERROR(VLOOKUP(C4867,'FEBRE MACULOSA'!$A$5:$C$181,3,FALSE),0)</f>
        <v>0</v>
      </c>
      <c r="S4867" s="2">
        <f>IFERROR(VLOOKUP(C4867,LEPTOSPIROSE!$A$5:$C$1176,3,FALSE),0)</f>
        <v>0</v>
      </c>
      <c r="T4867" s="2">
        <f>IFERROR(VLOOKUP(C4867,'DOENÇA DE CHAGAS'!$A$5:$C$100,3,FALSE),0)</f>
        <v>0</v>
      </c>
      <c r="U4867" s="2">
        <f>IFERROR(VLOOKUP(C4867,'PICADAS DE COBRAS'!$A$6:$C$4645,3,FALSE),0)</f>
        <v>160</v>
      </c>
      <c r="V4867">
        <f>IFERROR(VLOOKUP(C4867,'ZIKA VIRUS'!$A$5:$C$2399,3,FALSE),0)</f>
        <v>0</v>
      </c>
      <c r="W4867">
        <f>IFERROR(VLOOKUP(C4867,'FEBRE TIFÓIDE'!$A$5:$C$46,3,FALSE),0)</f>
        <v>0</v>
      </c>
      <c r="X4867">
        <f>IFERROR(VLOOKUP(C4867,HANTAVIROSE!$A$5:$C$153,3,FALSE),0)</f>
        <v>0</v>
      </c>
      <c r="Y4867">
        <f>IFERROR(VLOOKUP(C4867,MENINGITE!$A$5:$C$447,3,FALSE),0)</f>
        <v>0</v>
      </c>
      <c r="Z4867">
        <f>IFERROR(VLOOKUP(C4867,RAIVA!$A$5:$C$16,3,FALSE),0)</f>
        <v>0</v>
      </c>
    </row>
    <row r="4868" spans="1:26" x14ac:dyDescent="0.3">
      <c r="A4868" s="2" t="s">
        <v>4704</v>
      </c>
      <c r="B4868" s="2" t="s">
        <v>4729</v>
      </c>
      <c r="C4868" s="2">
        <v>211153</v>
      </c>
      <c r="D4868" s="2">
        <v>2111532</v>
      </c>
      <c r="E4868" s="2" t="s">
        <v>4704</v>
      </c>
      <c r="F4868" s="2" t="s">
        <v>4729</v>
      </c>
      <c r="G4868" s="2">
        <f>IFERROR(VLOOKUP(D4868,Coordenadas!$A$2:$D$5571,3,FALSE),0)</f>
        <v>-5.0847199999999999</v>
      </c>
      <c r="H4868" s="2">
        <f>IFERROR(VLOOKUP(D4868,Coordenadas!$A$2:$D$5571,4,FALSE),0)</f>
        <v>-48.429099999999998</v>
      </c>
      <c r="I4868" s="2" t="s">
        <v>5324</v>
      </c>
      <c r="J4868" s="2">
        <v>12028</v>
      </c>
      <c r="K4868" s="2" t="s">
        <v>5332</v>
      </c>
      <c r="L4868" s="2">
        <f>IFERROR(VLOOKUP(C4868,BOTULISMO!$A$3:$C$19,3,FALSE),0)</f>
        <v>0</v>
      </c>
      <c r="M4868" s="2">
        <f>IFERROR(VLOOKUP(C4868,'LEISHMANIOSE VISCERAL'!$A$4:$C$454,3,FALSE),0)</f>
        <v>1</v>
      </c>
      <c r="N4868" s="2">
        <f>IFERROR(VLOOKUP(C4868,'LEISHMANIOSE TEGUMENTAR'!$A$4:$C$1681,3,FALSE),0)</f>
        <v>3</v>
      </c>
      <c r="O4868" s="2">
        <f>IFERROR(VLOOKUP(C4868,'FEBRE AMARELA'!$A$4:$C$38,3,FALSE),0)</f>
        <v>0</v>
      </c>
      <c r="P4868" s="2">
        <f>IFERROR(VLOOKUP(C4868,DENGUE!$A$5:$C$4097,3,FALSE),0)</f>
        <v>1</v>
      </c>
      <c r="Q4868" s="2">
        <f>IFERROR(VLOOKUP(C4868,'HEPATITE VIRAL'!$A$5:$C$3162,3,FALSE),0)</f>
        <v>1</v>
      </c>
      <c r="R4868" s="2">
        <f>IFERROR(VLOOKUP(C4868,'FEBRE MACULOSA'!$A$5:$C$181,3,FALSE),0)</f>
        <v>0</v>
      </c>
      <c r="S4868" s="2">
        <f>IFERROR(VLOOKUP(C4868,LEPTOSPIROSE!$A$5:$C$1176,3,FALSE),0)</f>
        <v>0</v>
      </c>
      <c r="T4868" s="2">
        <f>IFERROR(VLOOKUP(C4868,'DOENÇA DE CHAGAS'!$A$5:$C$100,3,FALSE),0)</f>
        <v>0</v>
      </c>
      <c r="U4868" s="2">
        <f>IFERROR(VLOOKUP(C4868,'PICADAS DE COBRAS'!$A$6:$C$4645,3,FALSE),0)</f>
        <v>8</v>
      </c>
      <c r="V4868">
        <f>IFERROR(VLOOKUP(C4868,'ZIKA VIRUS'!$A$5:$C$2399,3,FALSE),0)</f>
        <v>1</v>
      </c>
      <c r="W4868">
        <f>IFERROR(VLOOKUP(C4868,'FEBRE TIFÓIDE'!$A$5:$C$46,3,FALSE),0)</f>
        <v>0</v>
      </c>
      <c r="X4868">
        <f>IFERROR(VLOOKUP(C4868,HANTAVIROSE!$A$5:$C$153,3,FALSE),0)</f>
        <v>0</v>
      </c>
      <c r="Y4868">
        <f>IFERROR(VLOOKUP(C4868,MENINGITE!$A$5:$C$447,3,FALSE),0)</f>
        <v>0</v>
      </c>
      <c r="Z4868">
        <f>IFERROR(VLOOKUP(C4868,RAIVA!$A$5:$C$16,3,FALSE),0)</f>
        <v>0</v>
      </c>
    </row>
    <row r="4869" spans="1:26" x14ac:dyDescent="0.3">
      <c r="A4869" s="2" t="s">
        <v>2258</v>
      </c>
      <c r="B4869" s="2" t="s">
        <v>2272</v>
      </c>
      <c r="C4869" s="2">
        <v>330520</v>
      </c>
      <c r="D4869" s="2">
        <v>3305208</v>
      </c>
      <c r="E4869" s="2" t="s">
        <v>2258</v>
      </c>
      <c r="F4869" s="2" t="s">
        <v>2272</v>
      </c>
      <c r="G4869" s="2">
        <f>IFERROR(VLOOKUP(D4869,Coordenadas!$A$2:$D$5571,3,FALSE),0)</f>
        <v>-22.8429</v>
      </c>
      <c r="H4869" s="2">
        <f>IFERROR(VLOOKUP(D4869,Coordenadas!$A$2:$D$5571,4,FALSE),0)</f>
        <v>-42.102600000000002</v>
      </c>
      <c r="I4869" s="2" t="s">
        <v>5325</v>
      </c>
      <c r="J4869" s="2">
        <v>87875</v>
      </c>
      <c r="K4869" s="2" t="s">
        <v>5331</v>
      </c>
      <c r="L4869" s="2">
        <f>IFERROR(VLOOKUP(C4869,BOTULISMO!$A$3:$C$19,3,FALSE),0)</f>
        <v>0</v>
      </c>
      <c r="M4869" s="2">
        <f>IFERROR(VLOOKUP(C4869,'LEISHMANIOSE VISCERAL'!$A$4:$C$454,3,FALSE),0)</f>
        <v>0</v>
      </c>
      <c r="N4869" s="2">
        <f>IFERROR(VLOOKUP(C4869,'LEISHMANIOSE TEGUMENTAR'!$A$4:$C$1681,3,FALSE),0)</f>
        <v>0</v>
      </c>
      <c r="O4869" s="2">
        <f>IFERROR(VLOOKUP(C4869,'FEBRE AMARELA'!$A$4:$C$38,3,FALSE),0)</f>
        <v>0</v>
      </c>
      <c r="P4869" s="2">
        <f>IFERROR(VLOOKUP(C4869,DENGUE!$A$5:$C$4097,3,FALSE),0)</f>
        <v>39</v>
      </c>
      <c r="Q4869" s="2">
        <f>IFERROR(VLOOKUP(C4869,'HEPATITE VIRAL'!$A$5:$C$3162,3,FALSE),0)</f>
        <v>13</v>
      </c>
      <c r="R4869" s="2">
        <f>IFERROR(VLOOKUP(C4869,'FEBRE MACULOSA'!$A$5:$C$181,3,FALSE),0)</f>
        <v>0</v>
      </c>
      <c r="S4869" s="2">
        <f>IFERROR(VLOOKUP(C4869,LEPTOSPIROSE!$A$5:$C$1176,3,FALSE),0)</f>
        <v>0</v>
      </c>
      <c r="T4869" s="2">
        <f>IFERROR(VLOOKUP(C4869,'DOENÇA DE CHAGAS'!$A$5:$C$100,3,FALSE),0)</f>
        <v>0</v>
      </c>
      <c r="U4869" s="2">
        <f>IFERROR(VLOOKUP(C4869,'PICADAS DE COBRAS'!$A$6:$C$4645,3,FALSE),0)</f>
        <v>10</v>
      </c>
      <c r="V4869">
        <f>IFERROR(VLOOKUP(C4869,'ZIKA VIRUS'!$A$5:$C$2399,3,FALSE),0)</f>
        <v>5</v>
      </c>
      <c r="W4869">
        <f>IFERROR(VLOOKUP(C4869,'FEBRE TIFÓIDE'!$A$5:$C$46,3,FALSE),0)</f>
        <v>0</v>
      </c>
      <c r="X4869">
        <f>IFERROR(VLOOKUP(C4869,HANTAVIROSE!$A$5:$C$153,3,FALSE),0)</f>
        <v>0</v>
      </c>
      <c r="Y4869">
        <f>IFERROR(VLOOKUP(C4869,MENINGITE!$A$5:$C$447,3,FALSE),0)</f>
        <v>0</v>
      </c>
      <c r="Z4869">
        <f>IFERROR(VLOOKUP(C4869,RAIVA!$A$5:$C$16,3,FALSE),0)</f>
        <v>0</v>
      </c>
    </row>
    <row r="4870" spans="1:26" x14ac:dyDescent="0.3">
      <c r="A4870" s="2" t="s">
        <v>250</v>
      </c>
      <c r="B4870" s="2" t="s">
        <v>279</v>
      </c>
      <c r="C4870" s="2">
        <v>510740</v>
      </c>
      <c r="D4870" s="2">
        <v>5107404</v>
      </c>
      <c r="E4870" s="2" t="s">
        <v>250</v>
      </c>
      <c r="F4870" s="2" t="s">
        <v>279</v>
      </c>
      <c r="G4870" s="2">
        <f>IFERROR(VLOOKUP(D4870,Coordenadas!$A$2:$D$5571,3,FALSE),0)</f>
        <v>-16.010899999999999</v>
      </c>
      <c r="H4870" s="2">
        <f>IFERROR(VLOOKUP(D4870,Coordenadas!$A$2:$D$5571,4,FALSE),0)</f>
        <v>-54.9176</v>
      </c>
      <c r="I4870" s="2" t="s">
        <v>5327</v>
      </c>
      <c r="J4870" s="2">
        <v>4158</v>
      </c>
      <c r="K4870" s="2" t="s">
        <v>5332</v>
      </c>
      <c r="L4870" s="2">
        <f>IFERROR(VLOOKUP(C4870,BOTULISMO!$A$3:$C$19,3,FALSE),0)</f>
        <v>0</v>
      </c>
      <c r="M4870" s="2">
        <f>IFERROR(VLOOKUP(C4870,'LEISHMANIOSE VISCERAL'!$A$4:$C$454,3,FALSE),0)</f>
        <v>0</v>
      </c>
      <c r="N4870" s="2">
        <f>IFERROR(VLOOKUP(C4870,'LEISHMANIOSE TEGUMENTAR'!$A$4:$C$1681,3,FALSE),0)</f>
        <v>2</v>
      </c>
      <c r="O4870" s="2">
        <f>IFERROR(VLOOKUP(C4870,'FEBRE AMARELA'!$A$4:$C$38,3,FALSE),0)</f>
        <v>0</v>
      </c>
      <c r="P4870" s="2">
        <f>IFERROR(VLOOKUP(C4870,DENGUE!$A$5:$C$4097,3,FALSE),0)</f>
        <v>15</v>
      </c>
      <c r="Q4870" s="2">
        <f>IFERROR(VLOOKUP(C4870,'HEPATITE VIRAL'!$A$5:$C$3162,3,FALSE),0)</f>
        <v>2</v>
      </c>
      <c r="R4870" s="2">
        <f>IFERROR(VLOOKUP(C4870,'FEBRE MACULOSA'!$A$5:$C$181,3,FALSE),0)</f>
        <v>0</v>
      </c>
      <c r="S4870" s="2">
        <f>IFERROR(VLOOKUP(C4870,LEPTOSPIROSE!$A$5:$C$1176,3,FALSE),0)</f>
        <v>0</v>
      </c>
      <c r="T4870" s="2">
        <f>IFERROR(VLOOKUP(C4870,'DOENÇA DE CHAGAS'!$A$5:$C$100,3,FALSE),0)</f>
        <v>0</v>
      </c>
      <c r="U4870" s="2">
        <f>IFERROR(VLOOKUP(C4870,'PICADAS DE COBRAS'!$A$6:$C$4645,3,FALSE),0)</f>
        <v>0</v>
      </c>
      <c r="V4870">
        <f>IFERROR(VLOOKUP(C4870,'ZIKA VIRUS'!$A$5:$C$2399,3,FALSE),0)</f>
        <v>0</v>
      </c>
      <c r="W4870">
        <f>IFERROR(VLOOKUP(C4870,'FEBRE TIFÓIDE'!$A$5:$C$46,3,FALSE),0)</f>
        <v>0</v>
      </c>
      <c r="X4870">
        <f>IFERROR(VLOOKUP(C4870,HANTAVIROSE!$A$5:$C$153,3,FALSE),0)</f>
        <v>0</v>
      </c>
      <c r="Y4870">
        <f>IFERROR(VLOOKUP(C4870,MENINGITE!$A$5:$C$447,3,FALSE),0)</f>
        <v>0</v>
      </c>
      <c r="Z4870">
        <f>IFERROR(VLOOKUP(C4870,RAIVA!$A$5:$C$16,3,FALSE),0)</f>
        <v>0</v>
      </c>
    </row>
    <row r="4871" spans="1:26" x14ac:dyDescent="0.3">
      <c r="A4871" s="2" t="s">
        <v>470</v>
      </c>
      <c r="B4871" s="2" t="s">
        <v>559</v>
      </c>
      <c r="C4871" s="2">
        <v>431935</v>
      </c>
      <c r="D4871" s="2">
        <v>4319356</v>
      </c>
      <c r="E4871" s="2" t="s">
        <v>470</v>
      </c>
      <c r="F4871" s="2" t="s">
        <v>559</v>
      </c>
      <c r="G4871" s="2">
        <f>IFERROR(VLOOKUP(D4871,Coordenadas!$A$2:$D$5571,3,FALSE),0)</f>
        <v>-29.4193</v>
      </c>
      <c r="H4871" s="2">
        <f>IFERROR(VLOOKUP(D4871,Coordenadas!$A$2:$D$5571,4,FALSE),0)</f>
        <v>-51.513399999999997</v>
      </c>
      <c r="I4871" s="2" t="s">
        <v>5326</v>
      </c>
      <c r="J4871" s="2">
        <v>3315</v>
      </c>
      <c r="K4871" s="2" t="s">
        <v>5332</v>
      </c>
      <c r="L4871" s="2">
        <f>IFERROR(VLOOKUP(C4871,BOTULISMO!$A$3:$C$19,3,FALSE),0)</f>
        <v>0</v>
      </c>
      <c r="M4871" s="2">
        <f>IFERROR(VLOOKUP(C4871,'LEISHMANIOSE VISCERAL'!$A$4:$C$454,3,FALSE),0)</f>
        <v>0</v>
      </c>
      <c r="N4871" s="2">
        <f>IFERROR(VLOOKUP(C4871,'LEISHMANIOSE TEGUMENTAR'!$A$4:$C$1681,3,FALSE),0)</f>
        <v>0</v>
      </c>
      <c r="O4871" s="2">
        <f>IFERROR(VLOOKUP(C4871,'FEBRE AMARELA'!$A$4:$C$38,3,FALSE),0)</f>
        <v>0</v>
      </c>
      <c r="P4871" s="2">
        <f>IFERROR(VLOOKUP(C4871,DENGUE!$A$5:$C$4097,3,FALSE),0)</f>
        <v>0</v>
      </c>
      <c r="Q4871" s="2">
        <f>IFERROR(VLOOKUP(C4871,'HEPATITE VIRAL'!$A$5:$C$3162,3,FALSE),0)</f>
        <v>0</v>
      </c>
      <c r="R4871" s="2">
        <f>IFERROR(VLOOKUP(C4871,'FEBRE MACULOSA'!$A$5:$C$181,3,FALSE),0)</f>
        <v>0</v>
      </c>
      <c r="S4871" s="2">
        <f>IFERROR(VLOOKUP(C4871,LEPTOSPIROSE!$A$5:$C$1176,3,FALSE),0)</f>
        <v>0</v>
      </c>
      <c r="T4871" s="2">
        <f>IFERROR(VLOOKUP(C4871,'DOENÇA DE CHAGAS'!$A$5:$C$100,3,FALSE),0)</f>
        <v>0</v>
      </c>
      <c r="U4871" s="2">
        <f>IFERROR(VLOOKUP(C4871,'PICADAS DE COBRAS'!$A$6:$C$4645,3,FALSE),0)</f>
        <v>10</v>
      </c>
      <c r="V4871">
        <f>IFERROR(VLOOKUP(C4871,'ZIKA VIRUS'!$A$5:$C$2399,3,FALSE),0)</f>
        <v>0</v>
      </c>
      <c r="W4871">
        <f>IFERROR(VLOOKUP(C4871,'FEBRE TIFÓIDE'!$A$5:$C$46,3,FALSE),0)</f>
        <v>0</v>
      </c>
      <c r="X4871">
        <f>IFERROR(VLOOKUP(C4871,HANTAVIROSE!$A$5:$C$153,3,FALSE),0)</f>
        <v>0</v>
      </c>
      <c r="Y4871">
        <f>IFERROR(VLOOKUP(C4871,MENINGITE!$A$5:$C$447,3,FALSE),0)</f>
        <v>0</v>
      </c>
      <c r="Z4871">
        <f>IFERROR(VLOOKUP(C4871,RAIVA!$A$5:$C$16,3,FALSE),0)</f>
        <v>0</v>
      </c>
    </row>
    <row r="4872" spans="1:26" x14ac:dyDescent="0.3">
      <c r="A4872" s="2" t="s">
        <v>2425</v>
      </c>
      <c r="B4872" s="2" t="s">
        <v>2523</v>
      </c>
      <c r="C4872" s="2">
        <v>316390</v>
      </c>
      <c r="D4872" s="2">
        <v>3163904</v>
      </c>
      <c r="E4872" s="2" t="s">
        <v>2425</v>
      </c>
      <c r="F4872" s="2" t="s">
        <v>2523</v>
      </c>
      <c r="G4872" s="2">
        <f>IFERROR(VLOOKUP(D4872,Coordenadas!$A$2:$D$5571,3,FALSE),0)</f>
        <v>-21.131</v>
      </c>
      <c r="H4872" s="2">
        <f>IFERROR(VLOOKUP(D4872,Coordenadas!$A$2:$D$5571,4,FALSE),0)</f>
        <v>-46.612299999999998</v>
      </c>
      <c r="I4872" s="2" t="s">
        <v>5325</v>
      </c>
      <c r="J4872" s="2">
        <v>5040</v>
      </c>
      <c r="K4872" s="2" t="s">
        <v>5332</v>
      </c>
      <c r="L4872" s="2">
        <f>IFERROR(VLOOKUP(C4872,BOTULISMO!$A$3:$C$19,3,FALSE),0)</f>
        <v>0</v>
      </c>
      <c r="M4872" s="2">
        <f>IFERROR(VLOOKUP(C4872,'LEISHMANIOSE VISCERAL'!$A$4:$C$454,3,FALSE),0)</f>
        <v>0</v>
      </c>
      <c r="N4872" s="2">
        <f>IFERROR(VLOOKUP(C4872,'LEISHMANIOSE TEGUMENTAR'!$A$4:$C$1681,3,FALSE),0)</f>
        <v>0</v>
      </c>
      <c r="O4872" s="2">
        <f>IFERROR(VLOOKUP(C4872,'FEBRE AMARELA'!$A$4:$C$38,3,FALSE),0)</f>
        <v>0</v>
      </c>
      <c r="P4872" s="2">
        <f>IFERROR(VLOOKUP(C4872,DENGUE!$A$5:$C$4097,3,FALSE),0)</f>
        <v>3</v>
      </c>
      <c r="Q4872" s="2">
        <f>IFERROR(VLOOKUP(C4872,'HEPATITE VIRAL'!$A$5:$C$3162,3,FALSE),0)</f>
        <v>0</v>
      </c>
      <c r="R4872" s="2">
        <f>IFERROR(VLOOKUP(C4872,'FEBRE MACULOSA'!$A$5:$C$181,3,FALSE),0)</f>
        <v>0</v>
      </c>
      <c r="S4872" s="2">
        <f>IFERROR(VLOOKUP(C4872,LEPTOSPIROSE!$A$5:$C$1176,3,FALSE),0)</f>
        <v>0</v>
      </c>
      <c r="T4872" s="2">
        <f>IFERROR(VLOOKUP(C4872,'DOENÇA DE CHAGAS'!$A$5:$C$100,3,FALSE),0)</f>
        <v>0</v>
      </c>
      <c r="U4872" s="2">
        <f>IFERROR(VLOOKUP(C4872,'PICADAS DE COBRAS'!$A$6:$C$4645,3,FALSE),0)</f>
        <v>36</v>
      </c>
      <c r="V4872">
        <f>IFERROR(VLOOKUP(C4872,'ZIKA VIRUS'!$A$5:$C$2399,3,FALSE),0)</f>
        <v>0</v>
      </c>
      <c r="W4872">
        <f>IFERROR(VLOOKUP(C4872,'FEBRE TIFÓIDE'!$A$5:$C$46,3,FALSE),0)</f>
        <v>0</v>
      </c>
      <c r="X4872">
        <f>IFERROR(VLOOKUP(C4872,HANTAVIROSE!$A$5:$C$153,3,FALSE),0)</f>
        <v>0</v>
      </c>
      <c r="Y4872">
        <f>IFERROR(VLOOKUP(C4872,MENINGITE!$A$5:$C$447,3,FALSE),0)</f>
        <v>0</v>
      </c>
      <c r="Z4872">
        <f>IFERROR(VLOOKUP(C4872,RAIVA!$A$5:$C$16,3,FALSE),0)</f>
        <v>0</v>
      </c>
    </row>
    <row r="4873" spans="1:26" x14ac:dyDescent="0.3">
      <c r="A4873" s="2" t="s">
        <v>470</v>
      </c>
      <c r="B4873" s="2" t="s">
        <v>558</v>
      </c>
      <c r="C4873" s="2">
        <v>431936</v>
      </c>
      <c r="D4873" s="2">
        <v>4319364</v>
      </c>
      <c r="E4873" s="2" t="s">
        <v>470</v>
      </c>
      <c r="F4873" s="2" t="s">
        <v>558</v>
      </c>
      <c r="G4873" s="2">
        <f>IFERROR(VLOOKUP(D4873,Coordenadas!$A$2:$D$5571,3,FALSE),0)</f>
        <v>-27.770600000000002</v>
      </c>
      <c r="H4873" s="2">
        <f>IFERROR(VLOOKUP(D4873,Coordenadas!$A$2:$D$5571,4,FALSE),0)</f>
        <v>-53.251300000000001</v>
      </c>
      <c r="I4873" s="2" t="s">
        <v>5326</v>
      </c>
      <c r="J4873" s="2">
        <v>1886</v>
      </c>
      <c r="K4873" s="2" t="s">
        <v>5332</v>
      </c>
      <c r="L4873" s="2">
        <f>IFERROR(VLOOKUP(C4873,BOTULISMO!$A$3:$C$19,3,FALSE),0)</f>
        <v>0</v>
      </c>
      <c r="M4873" s="2">
        <f>IFERROR(VLOOKUP(C4873,'LEISHMANIOSE VISCERAL'!$A$4:$C$454,3,FALSE),0)</f>
        <v>0</v>
      </c>
      <c r="N4873" s="2">
        <f>IFERROR(VLOOKUP(C4873,'LEISHMANIOSE TEGUMENTAR'!$A$4:$C$1681,3,FALSE),0)</f>
        <v>0</v>
      </c>
      <c r="O4873" s="2">
        <f>IFERROR(VLOOKUP(C4873,'FEBRE AMARELA'!$A$4:$C$38,3,FALSE),0)</f>
        <v>0</v>
      </c>
      <c r="P4873" s="2">
        <f>IFERROR(VLOOKUP(C4873,DENGUE!$A$5:$C$4097,3,FALSE),0)</f>
        <v>0</v>
      </c>
      <c r="Q4873" s="2">
        <f>IFERROR(VLOOKUP(C4873,'HEPATITE VIRAL'!$A$5:$C$3162,3,FALSE),0)</f>
        <v>0</v>
      </c>
      <c r="R4873" s="2">
        <f>IFERROR(VLOOKUP(C4873,'FEBRE MACULOSA'!$A$5:$C$181,3,FALSE),0)</f>
        <v>0</v>
      </c>
      <c r="S4873" s="2">
        <f>IFERROR(VLOOKUP(C4873,LEPTOSPIROSE!$A$5:$C$1176,3,FALSE),0)</f>
        <v>0</v>
      </c>
      <c r="T4873" s="2">
        <f>IFERROR(VLOOKUP(C4873,'DOENÇA DE CHAGAS'!$A$5:$C$100,3,FALSE),0)</f>
        <v>0</v>
      </c>
      <c r="U4873" s="2">
        <f>IFERROR(VLOOKUP(C4873,'PICADAS DE COBRAS'!$A$6:$C$4645,3,FALSE),0)</f>
        <v>0</v>
      </c>
      <c r="V4873">
        <f>IFERROR(VLOOKUP(C4873,'ZIKA VIRUS'!$A$5:$C$2399,3,FALSE),0)</f>
        <v>0</v>
      </c>
      <c r="W4873">
        <f>IFERROR(VLOOKUP(C4873,'FEBRE TIFÓIDE'!$A$5:$C$46,3,FALSE),0)</f>
        <v>0</v>
      </c>
      <c r="X4873">
        <f>IFERROR(VLOOKUP(C4873,HANTAVIROSE!$A$5:$C$153,3,FALSE),0)</f>
        <v>0</v>
      </c>
      <c r="Y4873">
        <f>IFERROR(VLOOKUP(C4873,MENINGITE!$A$5:$C$447,3,FALSE),0)</f>
        <v>0</v>
      </c>
      <c r="Z4873">
        <f>IFERROR(VLOOKUP(C4873,RAIVA!$A$5:$C$16,3,FALSE),0)</f>
        <v>0</v>
      </c>
    </row>
    <row r="4874" spans="1:26" x14ac:dyDescent="0.3">
      <c r="A4874" s="2" t="s">
        <v>967</v>
      </c>
      <c r="B4874" s="2" t="s">
        <v>1004</v>
      </c>
      <c r="C4874" s="2">
        <v>421725</v>
      </c>
      <c r="D4874" s="2">
        <v>4217253</v>
      </c>
      <c r="E4874" s="2" t="s">
        <v>967</v>
      </c>
      <c r="F4874" s="2" t="s">
        <v>1004</v>
      </c>
      <c r="G4874" s="2">
        <f>IFERROR(VLOOKUP(D4874,Coordenadas!$A$2:$D$5571,3,FALSE),0)</f>
        <v>-27.566500000000001</v>
      </c>
      <c r="H4874" s="2">
        <f>IFERROR(VLOOKUP(D4874,Coordenadas!$A$2:$D$5571,4,FALSE),0)</f>
        <v>-48.8048</v>
      </c>
      <c r="I4874" s="2" t="s">
        <v>5326</v>
      </c>
      <c r="J4874" s="2">
        <v>4704</v>
      </c>
      <c r="K4874" s="2" t="s">
        <v>5332</v>
      </c>
      <c r="L4874" s="2">
        <f>IFERROR(VLOOKUP(C4874,BOTULISMO!$A$3:$C$19,3,FALSE),0)</f>
        <v>0</v>
      </c>
      <c r="M4874" s="2">
        <f>IFERROR(VLOOKUP(C4874,'LEISHMANIOSE VISCERAL'!$A$4:$C$454,3,FALSE),0)</f>
        <v>0</v>
      </c>
      <c r="N4874" s="2">
        <f>IFERROR(VLOOKUP(C4874,'LEISHMANIOSE TEGUMENTAR'!$A$4:$C$1681,3,FALSE),0)</f>
        <v>0</v>
      </c>
      <c r="O4874" s="2">
        <f>IFERROR(VLOOKUP(C4874,'FEBRE AMARELA'!$A$4:$C$38,3,FALSE),0)</f>
        <v>0</v>
      </c>
      <c r="P4874" s="2">
        <f>IFERROR(VLOOKUP(C4874,DENGUE!$A$5:$C$4097,3,FALSE),0)</f>
        <v>0</v>
      </c>
      <c r="Q4874" s="2">
        <f>IFERROR(VLOOKUP(C4874,'HEPATITE VIRAL'!$A$5:$C$3162,3,FALSE),0)</f>
        <v>8</v>
      </c>
      <c r="R4874" s="2">
        <f>IFERROR(VLOOKUP(C4874,'FEBRE MACULOSA'!$A$5:$C$181,3,FALSE),0)</f>
        <v>2</v>
      </c>
      <c r="S4874" s="2">
        <f>IFERROR(VLOOKUP(C4874,LEPTOSPIROSE!$A$5:$C$1176,3,FALSE),0)</f>
        <v>1</v>
      </c>
      <c r="T4874" s="2">
        <f>IFERROR(VLOOKUP(C4874,'DOENÇA DE CHAGAS'!$A$5:$C$100,3,FALSE),0)</f>
        <v>0</v>
      </c>
      <c r="U4874" s="2">
        <f>IFERROR(VLOOKUP(C4874,'PICADAS DE COBRAS'!$A$6:$C$4645,3,FALSE),0)</f>
        <v>0</v>
      </c>
      <c r="V4874">
        <f>IFERROR(VLOOKUP(C4874,'ZIKA VIRUS'!$A$5:$C$2399,3,FALSE),0)</f>
        <v>1</v>
      </c>
      <c r="W4874">
        <f>IFERROR(VLOOKUP(C4874,'FEBRE TIFÓIDE'!$A$5:$C$46,3,FALSE),0)</f>
        <v>0</v>
      </c>
      <c r="X4874">
        <f>IFERROR(VLOOKUP(C4874,HANTAVIROSE!$A$5:$C$153,3,FALSE),0)</f>
        <v>0</v>
      </c>
      <c r="Y4874">
        <f>IFERROR(VLOOKUP(C4874,MENINGITE!$A$5:$C$447,3,FALSE),0)</f>
        <v>0</v>
      </c>
      <c r="Z4874">
        <f>IFERROR(VLOOKUP(C4874,RAIVA!$A$5:$C$16,3,FALSE),0)</f>
        <v>0</v>
      </c>
    </row>
    <row r="4875" spans="1:26" x14ac:dyDescent="0.3">
      <c r="A4875" s="2" t="s">
        <v>470</v>
      </c>
      <c r="B4875" s="2" t="s">
        <v>557</v>
      </c>
      <c r="C4875" s="2">
        <v>431937</v>
      </c>
      <c r="D4875" s="2">
        <v>4319372</v>
      </c>
      <c r="E4875" s="2" t="s">
        <v>470</v>
      </c>
      <c r="F4875" s="2" t="s">
        <v>557</v>
      </c>
      <c r="G4875" s="2">
        <f>IFERROR(VLOOKUP(D4875,Coordenadas!$A$2:$D$5571,3,FALSE),0)</f>
        <v>-28.124300000000002</v>
      </c>
      <c r="H4875" s="2">
        <f>IFERROR(VLOOKUP(D4875,Coordenadas!$A$2:$D$5571,4,FALSE),0)</f>
        <v>-54.892600000000002</v>
      </c>
      <c r="I4875" s="2" t="s">
        <v>5326</v>
      </c>
      <c r="J4875" s="2">
        <v>2873</v>
      </c>
      <c r="K4875" s="2" t="s">
        <v>5332</v>
      </c>
      <c r="L4875" s="2">
        <f>IFERROR(VLOOKUP(C4875,BOTULISMO!$A$3:$C$19,3,FALSE),0)</f>
        <v>0</v>
      </c>
      <c r="M4875" s="2">
        <f>IFERROR(VLOOKUP(C4875,'LEISHMANIOSE VISCERAL'!$A$4:$C$454,3,FALSE),0)</f>
        <v>0</v>
      </c>
      <c r="N4875" s="2">
        <f>IFERROR(VLOOKUP(C4875,'LEISHMANIOSE TEGUMENTAR'!$A$4:$C$1681,3,FALSE),0)</f>
        <v>0</v>
      </c>
      <c r="O4875" s="2">
        <f>IFERROR(VLOOKUP(C4875,'FEBRE AMARELA'!$A$4:$C$38,3,FALSE),0)</f>
        <v>0</v>
      </c>
      <c r="P4875" s="2">
        <f>IFERROR(VLOOKUP(C4875,DENGUE!$A$5:$C$4097,3,FALSE),0)</f>
        <v>9</v>
      </c>
      <c r="Q4875" s="2">
        <f>IFERROR(VLOOKUP(C4875,'HEPATITE VIRAL'!$A$5:$C$3162,3,FALSE),0)</f>
        <v>1</v>
      </c>
      <c r="R4875" s="2">
        <f>IFERROR(VLOOKUP(C4875,'FEBRE MACULOSA'!$A$5:$C$181,3,FALSE),0)</f>
        <v>0</v>
      </c>
      <c r="S4875" s="2">
        <f>IFERROR(VLOOKUP(C4875,LEPTOSPIROSE!$A$5:$C$1176,3,FALSE),0)</f>
        <v>0</v>
      </c>
      <c r="T4875" s="2">
        <f>IFERROR(VLOOKUP(C4875,'DOENÇA DE CHAGAS'!$A$5:$C$100,3,FALSE),0)</f>
        <v>0</v>
      </c>
      <c r="U4875" s="2">
        <f>IFERROR(VLOOKUP(C4875,'PICADAS DE COBRAS'!$A$6:$C$4645,3,FALSE),0)</f>
        <v>6</v>
      </c>
      <c r="V4875">
        <f>IFERROR(VLOOKUP(C4875,'ZIKA VIRUS'!$A$5:$C$2399,3,FALSE),0)</f>
        <v>0</v>
      </c>
      <c r="W4875">
        <f>IFERROR(VLOOKUP(C4875,'FEBRE TIFÓIDE'!$A$5:$C$46,3,FALSE),0)</f>
        <v>0</v>
      </c>
      <c r="X4875">
        <f>IFERROR(VLOOKUP(C4875,HANTAVIROSE!$A$5:$C$153,3,FALSE),0)</f>
        <v>0</v>
      </c>
      <c r="Y4875">
        <f>IFERROR(VLOOKUP(C4875,MENINGITE!$A$5:$C$447,3,FALSE),0)</f>
        <v>0</v>
      </c>
      <c r="Z4875">
        <f>IFERROR(VLOOKUP(C4875,RAIVA!$A$5:$C$16,3,FALSE),0)</f>
        <v>0</v>
      </c>
    </row>
    <row r="4876" spans="1:26" x14ac:dyDescent="0.3">
      <c r="A4876" s="2" t="s">
        <v>1256</v>
      </c>
      <c r="B4876" s="2" t="s">
        <v>1298</v>
      </c>
      <c r="C4876" s="2">
        <v>412575</v>
      </c>
      <c r="D4876" s="2">
        <v>4125753</v>
      </c>
      <c r="E4876" s="2" t="s">
        <v>1256</v>
      </c>
      <c r="F4876" s="2" t="s">
        <v>1298</v>
      </c>
      <c r="G4876" s="2">
        <f>IFERROR(VLOOKUP(D4876,Coordenadas!$A$2:$D$5571,3,FALSE),0)</f>
        <v>-24.9373</v>
      </c>
      <c r="H4876" s="2">
        <f>IFERROR(VLOOKUP(D4876,Coordenadas!$A$2:$D$5571,4,FALSE),0)</f>
        <v>-53.8521</v>
      </c>
      <c r="I4876" s="2" t="s">
        <v>5326</v>
      </c>
      <c r="J4876" s="2">
        <v>6491</v>
      </c>
      <c r="K4876" s="2" t="s">
        <v>5332</v>
      </c>
      <c r="L4876" s="2">
        <f>IFERROR(VLOOKUP(C4876,BOTULISMO!$A$3:$C$19,3,FALSE),0)</f>
        <v>0</v>
      </c>
      <c r="M4876" s="2">
        <f>IFERROR(VLOOKUP(C4876,'LEISHMANIOSE VISCERAL'!$A$4:$C$454,3,FALSE),0)</f>
        <v>0</v>
      </c>
      <c r="N4876" s="2">
        <f>IFERROR(VLOOKUP(C4876,'LEISHMANIOSE TEGUMENTAR'!$A$4:$C$1681,3,FALSE),0)</f>
        <v>0</v>
      </c>
      <c r="O4876" s="2">
        <f>IFERROR(VLOOKUP(C4876,'FEBRE AMARELA'!$A$4:$C$38,3,FALSE),0)</f>
        <v>0</v>
      </c>
      <c r="P4876" s="2">
        <f>IFERROR(VLOOKUP(C4876,DENGUE!$A$5:$C$4097,3,FALSE),0)</f>
        <v>244</v>
      </c>
      <c r="Q4876" s="2">
        <f>IFERROR(VLOOKUP(C4876,'HEPATITE VIRAL'!$A$5:$C$3162,3,FALSE),0)</f>
        <v>4</v>
      </c>
      <c r="R4876" s="2">
        <f>IFERROR(VLOOKUP(C4876,'FEBRE MACULOSA'!$A$5:$C$181,3,FALSE),0)</f>
        <v>0</v>
      </c>
      <c r="S4876" s="2">
        <f>IFERROR(VLOOKUP(C4876,LEPTOSPIROSE!$A$5:$C$1176,3,FALSE),0)</f>
        <v>0</v>
      </c>
      <c r="T4876" s="2">
        <f>IFERROR(VLOOKUP(C4876,'DOENÇA DE CHAGAS'!$A$5:$C$100,3,FALSE),0)</f>
        <v>0</v>
      </c>
      <c r="U4876" s="2">
        <f>IFERROR(VLOOKUP(C4876,'PICADAS DE COBRAS'!$A$6:$C$4645,3,FALSE),0)</f>
        <v>6</v>
      </c>
      <c r="V4876">
        <f>IFERROR(VLOOKUP(C4876,'ZIKA VIRUS'!$A$5:$C$2399,3,FALSE),0)</f>
        <v>1</v>
      </c>
      <c r="W4876">
        <f>IFERROR(VLOOKUP(C4876,'FEBRE TIFÓIDE'!$A$5:$C$46,3,FALSE),0)</f>
        <v>0</v>
      </c>
      <c r="X4876">
        <f>IFERROR(VLOOKUP(C4876,HANTAVIROSE!$A$5:$C$153,3,FALSE),0)</f>
        <v>0</v>
      </c>
      <c r="Y4876">
        <f>IFERROR(VLOOKUP(C4876,MENINGITE!$A$5:$C$447,3,FALSE),0)</f>
        <v>0</v>
      </c>
      <c r="Z4876">
        <f>IFERROR(VLOOKUP(C4876,RAIVA!$A$5:$C$16,3,FALSE),0)</f>
        <v>0</v>
      </c>
    </row>
    <row r="4877" spans="1:26" x14ac:dyDescent="0.3">
      <c r="A4877" s="2" t="s">
        <v>1256</v>
      </c>
      <c r="B4877" s="2" t="s">
        <v>1297</v>
      </c>
      <c r="C4877" s="2">
        <v>412580</v>
      </c>
      <c r="D4877" s="2">
        <v>4125803</v>
      </c>
      <c r="E4877" s="2" t="s">
        <v>1256</v>
      </c>
      <c r="F4877" s="2" t="s">
        <v>1297</v>
      </c>
      <c r="G4877" s="2">
        <f>IFERROR(VLOOKUP(D4877,Coordenadas!$A$2:$D$5571,3,FALSE),0)</f>
        <v>-23.863399999999999</v>
      </c>
      <c r="H4877" s="2">
        <f>IFERROR(VLOOKUP(D4877,Coordenadas!$A$2:$D$5571,4,FALSE),0)</f>
        <v>-51.8568</v>
      </c>
      <c r="I4877" s="2" t="s">
        <v>5326</v>
      </c>
      <c r="J4877" s="2">
        <v>10167</v>
      </c>
      <c r="K4877" s="2" t="s">
        <v>5332</v>
      </c>
      <c r="L4877" s="2">
        <f>IFERROR(VLOOKUP(C4877,BOTULISMO!$A$3:$C$19,3,FALSE),0)</f>
        <v>0</v>
      </c>
      <c r="M4877" s="2">
        <f>IFERROR(VLOOKUP(C4877,'LEISHMANIOSE VISCERAL'!$A$4:$C$454,3,FALSE),0)</f>
        <v>0</v>
      </c>
      <c r="N4877" s="2">
        <f>IFERROR(VLOOKUP(C4877,'LEISHMANIOSE TEGUMENTAR'!$A$4:$C$1681,3,FALSE),0)</f>
        <v>0</v>
      </c>
      <c r="O4877" s="2">
        <f>IFERROR(VLOOKUP(C4877,'FEBRE AMARELA'!$A$4:$C$38,3,FALSE),0)</f>
        <v>0</v>
      </c>
      <c r="P4877" s="2">
        <f>IFERROR(VLOOKUP(C4877,DENGUE!$A$5:$C$4097,3,FALSE),0)</f>
        <v>233</v>
      </c>
      <c r="Q4877" s="2">
        <f>IFERROR(VLOOKUP(C4877,'HEPATITE VIRAL'!$A$5:$C$3162,3,FALSE),0)</f>
        <v>3</v>
      </c>
      <c r="R4877" s="2">
        <f>IFERROR(VLOOKUP(C4877,'FEBRE MACULOSA'!$A$5:$C$181,3,FALSE),0)</f>
        <v>0</v>
      </c>
      <c r="S4877" s="2">
        <f>IFERROR(VLOOKUP(C4877,LEPTOSPIROSE!$A$5:$C$1176,3,FALSE),0)</f>
        <v>1</v>
      </c>
      <c r="T4877" s="2">
        <f>IFERROR(VLOOKUP(C4877,'DOENÇA DE CHAGAS'!$A$5:$C$100,3,FALSE),0)</f>
        <v>0</v>
      </c>
      <c r="U4877" s="2">
        <f>IFERROR(VLOOKUP(C4877,'PICADAS DE COBRAS'!$A$6:$C$4645,3,FALSE),0)</f>
        <v>0</v>
      </c>
      <c r="V4877">
        <f>IFERROR(VLOOKUP(C4877,'ZIKA VIRUS'!$A$5:$C$2399,3,FALSE),0)</f>
        <v>0</v>
      </c>
      <c r="W4877">
        <f>IFERROR(VLOOKUP(C4877,'FEBRE TIFÓIDE'!$A$5:$C$46,3,FALSE),0)</f>
        <v>0</v>
      </c>
      <c r="X4877">
        <f>IFERROR(VLOOKUP(C4877,HANTAVIROSE!$A$5:$C$153,3,FALSE),0)</f>
        <v>0</v>
      </c>
      <c r="Y4877">
        <f>IFERROR(VLOOKUP(C4877,MENINGITE!$A$5:$C$447,3,FALSE),0)</f>
        <v>0</v>
      </c>
      <c r="Z4877">
        <f>IFERROR(VLOOKUP(C4877,RAIVA!$A$5:$C$16,3,FALSE),0)</f>
        <v>0</v>
      </c>
    </row>
    <row r="4878" spans="1:26" x14ac:dyDescent="0.3">
      <c r="A4878" s="2" t="s">
        <v>1256</v>
      </c>
      <c r="B4878" s="2" t="s">
        <v>1296</v>
      </c>
      <c r="C4878" s="2">
        <v>412590</v>
      </c>
      <c r="D4878" s="2">
        <v>4125902</v>
      </c>
      <c r="E4878" s="2" t="s">
        <v>1256</v>
      </c>
      <c r="F4878" s="2" t="s">
        <v>1296</v>
      </c>
      <c r="G4878" s="2">
        <f>IFERROR(VLOOKUP(D4878,Coordenadas!$A$2:$D$5571,3,FALSE),0)</f>
        <v>-22.823899999999998</v>
      </c>
      <c r="H4878" s="2">
        <f>IFERROR(VLOOKUP(D4878,Coordenadas!$A$2:$D$5571,4,FALSE),0)</f>
        <v>-53.2241</v>
      </c>
      <c r="I4878" s="2" t="s">
        <v>5326</v>
      </c>
      <c r="J4878" s="2">
        <v>2491</v>
      </c>
      <c r="K4878" s="2" t="s">
        <v>5332</v>
      </c>
      <c r="L4878" s="2">
        <f>IFERROR(VLOOKUP(C4878,BOTULISMO!$A$3:$C$19,3,FALSE),0)</f>
        <v>0</v>
      </c>
      <c r="M4878" s="2">
        <f>IFERROR(VLOOKUP(C4878,'LEISHMANIOSE VISCERAL'!$A$4:$C$454,3,FALSE),0)</f>
        <v>0</v>
      </c>
      <c r="N4878" s="2">
        <f>IFERROR(VLOOKUP(C4878,'LEISHMANIOSE TEGUMENTAR'!$A$4:$C$1681,3,FALSE),0)</f>
        <v>0</v>
      </c>
      <c r="O4878" s="2">
        <f>IFERROR(VLOOKUP(C4878,'FEBRE AMARELA'!$A$4:$C$38,3,FALSE),0)</f>
        <v>0</v>
      </c>
      <c r="P4878" s="2">
        <f>IFERROR(VLOOKUP(C4878,DENGUE!$A$5:$C$4097,3,FALSE),0)</f>
        <v>116</v>
      </c>
      <c r="Q4878" s="2">
        <f>IFERROR(VLOOKUP(C4878,'HEPATITE VIRAL'!$A$5:$C$3162,3,FALSE),0)</f>
        <v>0</v>
      </c>
      <c r="R4878" s="2">
        <f>IFERROR(VLOOKUP(C4878,'FEBRE MACULOSA'!$A$5:$C$181,3,FALSE),0)</f>
        <v>0</v>
      </c>
      <c r="S4878" s="2">
        <f>IFERROR(VLOOKUP(C4878,LEPTOSPIROSE!$A$5:$C$1176,3,FALSE),0)</f>
        <v>0</v>
      </c>
      <c r="T4878" s="2">
        <f>IFERROR(VLOOKUP(C4878,'DOENÇA DE CHAGAS'!$A$5:$C$100,3,FALSE),0)</f>
        <v>0</v>
      </c>
      <c r="U4878" s="2">
        <f>IFERROR(VLOOKUP(C4878,'PICADAS DE COBRAS'!$A$6:$C$4645,3,FALSE),0)</f>
        <v>3</v>
      </c>
      <c r="V4878">
        <f>IFERROR(VLOOKUP(C4878,'ZIKA VIRUS'!$A$5:$C$2399,3,FALSE),0)</f>
        <v>0</v>
      </c>
      <c r="W4878">
        <f>IFERROR(VLOOKUP(C4878,'FEBRE TIFÓIDE'!$A$5:$C$46,3,FALSE),0)</f>
        <v>0</v>
      </c>
      <c r="X4878">
        <f>IFERROR(VLOOKUP(C4878,HANTAVIROSE!$A$5:$C$153,3,FALSE),0)</f>
        <v>0</v>
      </c>
      <c r="Y4878">
        <f>IFERROR(VLOOKUP(C4878,MENINGITE!$A$5:$C$447,3,FALSE),0)</f>
        <v>0</v>
      </c>
      <c r="Z4878">
        <f>IFERROR(VLOOKUP(C4878,RAIVA!$A$5:$C$16,3,FALSE),0)</f>
        <v>0</v>
      </c>
    </row>
    <row r="4879" spans="1:26" x14ac:dyDescent="0.3">
      <c r="A4879" s="2" t="s">
        <v>4490</v>
      </c>
      <c r="B4879" s="2" t="s">
        <v>4508</v>
      </c>
      <c r="C4879" s="2">
        <v>221050</v>
      </c>
      <c r="D4879" s="2">
        <v>2210508</v>
      </c>
      <c r="E4879" s="2" t="s">
        <v>4490</v>
      </c>
      <c r="F4879" s="2" t="s">
        <v>4508</v>
      </c>
      <c r="G4879" s="2">
        <f>IFERROR(VLOOKUP(D4879,Coordenadas!$A$2:$D$5571,3,FALSE),0)</f>
        <v>-5.9207799999999997</v>
      </c>
      <c r="H4879" s="2">
        <f>IFERROR(VLOOKUP(D4879,Coordenadas!$A$2:$D$5571,4,FALSE),0)</f>
        <v>-42.719200000000001</v>
      </c>
      <c r="I4879" s="2" t="s">
        <v>5324</v>
      </c>
      <c r="J4879" s="2">
        <v>13639</v>
      </c>
      <c r="K4879" s="2" t="s">
        <v>5332</v>
      </c>
      <c r="L4879" s="2">
        <f>IFERROR(VLOOKUP(C4879,BOTULISMO!$A$3:$C$19,3,FALSE),0)</f>
        <v>0</v>
      </c>
      <c r="M4879" s="2">
        <f>IFERROR(VLOOKUP(C4879,'LEISHMANIOSE VISCERAL'!$A$4:$C$454,3,FALSE),0)</f>
        <v>2</v>
      </c>
      <c r="N4879" s="2">
        <f>IFERROR(VLOOKUP(C4879,'LEISHMANIOSE TEGUMENTAR'!$A$4:$C$1681,3,FALSE),0)</f>
        <v>0</v>
      </c>
      <c r="O4879" s="2">
        <f>IFERROR(VLOOKUP(C4879,'FEBRE AMARELA'!$A$4:$C$38,3,FALSE),0)</f>
        <v>0</v>
      </c>
      <c r="P4879" s="2">
        <f>IFERROR(VLOOKUP(C4879,DENGUE!$A$5:$C$4097,3,FALSE),0)</f>
        <v>2</v>
      </c>
      <c r="Q4879" s="2">
        <f>IFERROR(VLOOKUP(C4879,'HEPATITE VIRAL'!$A$5:$C$3162,3,FALSE),0)</f>
        <v>0</v>
      </c>
      <c r="R4879" s="2">
        <f>IFERROR(VLOOKUP(C4879,'FEBRE MACULOSA'!$A$5:$C$181,3,FALSE),0)</f>
        <v>0</v>
      </c>
      <c r="S4879" s="2">
        <f>IFERROR(VLOOKUP(C4879,LEPTOSPIROSE!$A$5:$C$1176,3,FALSE),0)</f>
        <v>0</v>
      </c>
      <c r="T4879" s="2">
        <f>IFERROR(VLOOKUP(C4879,'DOENÇA DE CHAGAS'!$A$5:$C$100,3,FALSE),0)</f>
        <v>0</v>
      </c>
      <c r="U4879" s="2">
        <f>IFERROR(VLOOKUP(C4879,'PICADAS DE COBRAS'!$A$6:$C$4645,3,FALSE),0)</f>
        <v>91</v>
      </c>
      <c r="V4879">
        <f>IFERROR(VLOOKUP(C4879,'ZIKA VIRUS'!$A$5:$C$2399,3,FALSE),0)</f>
        <v>8</v>
      </c>
      <c r="W4879">
        <f>IFERROR(VLOOKUP(C4879,'FEBRE TIFÓIDE'!$A$5:$C$46,3,FALSE),0)</f>
        <v>0</v>
      </c>
      <c r="X4879">
        <f>IFERROR(VLOOKUP(C4879,HANTAVIROSE!$A$5:$C$153,3,FALSE),0)</f>
        <v>0</v>
      </c>
      <c r="Y4879">
        <f>IFERROR(VLOOKUP(C4879,MENINGITE!$A$5:$C$447,3,FALSE),0)</f>
        <v>0</v>
      </c>
      <c r="Z4879">
        <f>IFERROR(VLOOKUP(C4879,RAIVA!$A$5:$C$16,3,FALSE),0)</f>
        <v>0</v>
      </c>
    </row>
    <row r="4880" spans="1:26" x14ac:dyDescent="0.3">
      <c r="A4880" s="2" t="s">
        <v>2425</v>
      </c>
      <c r="B4880" s="2" t="s">
        <v>2521</v>
      </c>
      <c r="C4880" s="2">
        <v>316410</v>
      </c>
      <c r="D4880" s="2">
        <v>3164100</v>
      </c>
      <c r="E4880" s="2" t="s">
        <v>2425</v>
      </c>
      <c r="F4880" s="2" t="s">
        <v>2521</v>
      </c>
      <c r="G4880" s="2">
        <f>IFERROR(VLOOKUP(D4880,Coordenadas!$A$2:$D$5571,3,FALSE),0)</f>
        <v>-18.360900000000001</v>
      </c>
      <c r="H4880" s="2">
        <f>IFERROR(VLOOKUP(D4880,Coordenadas!$A$2:$D$5571,4,FALSE),0)</f>
        <v>-42.598100000000002</v>
      </c>
      <c r="I4880" s="2" t="s">
        <v>5325</v>
      </c>
      <c r="J4880" s="2">
        <v>5570</v>
      </c>
      <c r="K4880" s="2" t="s">
        <v>5332</v>
      </c>
      <c r="L4880" s="2">
        <f>IFERROR(VLOOKUP(C4880,BOTULISMO!$A$3:$C$19,3,FALSE),0)</f>
        <v>0</v>
      </c>
      <c r="M4880" s="2">
        <f>IFERROR(VLOOKUP(C4880,'LEISHMANIOSE VISCERAL'!$A$4:$C$454,3,FALSE),0)</f>
        <v>0</v>
      </c>
      <c r="N4880" s="2">
        <f>IFERROR(VLOOKUP(C4880,'LEISHMANIOSE TEGUMENTAR'!$A$4:$C$1681,3,FALSE),0)</f>
        <v>2</v>
      </c>
      <c r="O4880" s="2">
        <f>IFERROR(VLOOKUP(C4880,'FEBRE AMARELA'!$A$4:$C$38,3,FALSE),0)</f>
        <v>0</v>
      </c>
      <c r="P4880" s="2">
        <f>IFERROR(VLOOKUP(C4880,DENGUE!$A$5:$C$4097,3,FALSE),0)</f>
        <v>0</v>
      </c>
      <c r="Q4880" s="2">
        <f>IFERROR(VLOOKUP(C4880,'HEPATITE VIRAL'!$A$5:$C$3162,3,FALSE),0)</f>
        <v>1</v>
      </c>
      <c r="R4880" s="2">
        <f>IFERROR(VLOOKUP(C4880,'FEBRE MACULOSA'!$A$5:$C$181,3,FALSE),0)</f>
        <v>0</v>
      </c>
      <c r="S4880" s="2">
        <f>IFERROR(VLOOKUP(C4880,LEPTOSPIROSE!$A$5:$C$1176,3,FALSE),0)</f>
        <v>0</v>
      </c>
      <c r="T4880" s="2">
        <f>IFERROR(VLOOKUP(C4880,'DOENÇA DE CHAGAS'!$A$5:$C$100,3,FALSE),0)</f>
        <v>0</v>
      </c>
      <c r="U4880" s="2">
        <f>IFERROR(VLOOKUP(C4880,'PICADAS DE COBRAS'!$A$6:$C$4645,3,FALSE),0)</f>
        <v>11</v>
      </c>
      <c r="V4880">
        <f>IFERROR(VLOOKUP(C4880,'ZIKA VIRUS'!$A$5:$C$2399,3,FALSE),0)</f>
        <v>0</v>
      </c>
      <c r="W4880">
        <f>IFERROR(VLOOKUP(C4880,'FEBRE TIFÓIDE'!$A$5:$C$46,3,FALSE),0)</f>
        <v>0</v>
      </c>
      <c r="X4880">
        <f>IFERROR(VLOOKUP(C4880,HANTAVIROSE!$A$5:$C$153,3,FALSE),0)</f>
        <v>0</v>
      </c>
      <c r="Y4880">
        <f>IFERROR(VLOOKUP(C4880,MENINGITE!$A$5:$C$447,3,FALSE),0)</f>
        <v>0</v>
      </c>
      <c r="Z4880">
        <f>IFERROR(VLOOKUP(C4880,RAIVA!$A$5:$C$16,3,FALSE),0)</f>
        <v>0</v>
      </c>
    </row>
    <row r="4881" spans="1:26" x14ac:dyDescent="0.3">
      <c r="A4881" s="2" t="s">
        <v>470</v>
      </c>
      <c r="B4881" s="2" t="s">
        <v>556</v>
      </c>
      <c r="C4881" s="2">
        <v>431940</v>
      </c>
      <c r="D4881" s="2">
        <v>4319406</v>
      </c>
      <c r="E4881" s="2" t="s">
        <v>470</v>
      </c>
      <c r="F4881" s="2" t="s">
        <v>556</v>
      </c>
      <c r="G4881" s="2">
        <f>IFERROR(VLOOKUP(D4881,Coordenadas!$A$2:$D$5571,3,FALSE),0)</f>
        <v>-29.620200000000001</v>
      </c>
      <c r="H4881" s="2">
        <f>IFERROR(VLOOKUP(D4881,Coordenadas!$A$2:$D$5571,4,FALSE),0)</f>
        <v>-54.185499999999998</v>
      </c>
      <c r="I4881" s="2" t="s">
        <v>5326</v>
      </c>
      <c r="J4881" s="2">
        <v>16368</v>
      </c>
      <c r="K4881" s="2" t="s">
        <v>5332</v>
      </c>
      <c r="L4881" s="2">
        <f>IFERROR(VLOOKUP(C4881,BOTULISMO!$A$3:$C$19,3,FALSE),0)</f>
        <v>0</v>
      </c>
      <c r="M4881" s="2">
        <f>IFERROR(VLOOKUP(C4881,'LEISHMANIOSE VISCERAL'!$A$4:$C$454,3,FALSE),0)</f>
        <v>0</v>
      </c>
      <c r="N4881" s="2">
        <f>IFERROR(VLOOKUP(C4881,'LEISHMANIOSE TEGUMENTAR'!$A$4:$C$1681,3,FALSE),0)</f>
        <v>0</v>
      </c>
      <c r="O4881" s="2">
        <f>IFERROR(VLOOKUP(C4881,'FEBRE AMARELA'!$A$4:$C$38,3,FALSE),0)</f>
        <v>0</v>
      </c>
      <c r="P4881" s="2">
        <f>IFERROR(VLOOKUP(C4881,DENGUE!$A$5:$C$4097,3,FALSE),0)</f>
        <v>2</v>
      </c>
      <c r="Q4881" s="2">
        <f>IFERROR(VLOOKUP(C4881,'HEPATITE VIRAL'!$A$5:$C$3162,3,FALSE),0)</f>
        <v>1</v>
      </c>
      <c r="R4881" s="2">
        <f>IFERROR(VLOOKUP(C4881,'FEBRE MACULOSA'!$A$5:$C$181,3,FALSE),0)</f>
        <v>0</v>
      </c>
      <c r="S4881" s="2">
        <f>IFERROR(VLOOKUP(C4881,LEPTOSPIROSE!$A$5:$C$1176,3,FALSE),0)</f>
        <v>0</v>
      </c>
      <c r="T4881" s="2">
        <f>IFERROR(VLOOKUP(C4881,'DOENÇA DE CHAGAS'!$A$5:$C$100,3,FALSE),0)</f>
        <v>0</v>
      </c>
      <c r="U4881" s="2">
        <f>IFERROR(VLOOKUP(C4881,'PICADAS DE COBRAS'!$A$6:$C$4645,3,FALSE),0)</f>
        <v>17</v>
      </c>
      <c r="V4881">
        <f>IFERROR(VLOOKUP(C4881,'ZIKA VIRUS'!$A$5:$C$2399,3,FALSE),0)</f>
        <v>0</v>
      </c>
      <c r="W4881">
        <f>IFERROR(VLOOKUP(C4881,'FEBRE TIFÓIDE'!$A$5:$C$46,3,FALSE),0)</f>
        <v>0</v>
      </c>
      <c r="X4881">
        <f>IFERROR(VLOOKUP(C4881,HANTAVIROSE!$A$5:$C$153,3,FALSE),0)</f>
        <v>0</v>
      </c>
      <c r="Y4881">
        <f>IFERROR(VLOOKUP(C4881,MENINGITE!$A$5:$C$447,3,FALSE),0)</f>
        <v>0</v>
      </c>
      <c r="Z4881">
        <f>IFERROR(VLOOKUP(C4881,RAIVA!$A$5:$C$16,3,FALSE),0)</f>
        <v>0</v>
      </c>
    </row>
    <row r="4882" spans="1:26" x14ac:dyDescent="0.3">
      <c r="A4882" s="2" t="s">
        <v>1637</v>
      </c>
      <c r="B4882" s="2" t="s">
        <v>1713</v>
      </c>
      <c r="C4882" s="2">
        <v>355050</v>
      </c>
      <c r="D4882" s="2">
        <v>3550506</v>
      </c>
      <c r="E4882" s="2" t="s">
        <v>1637</v>
      </c>
      <c r="F4882" s="2" t="s">
        <v>1713</v>
      </c>
      <c r="G4882" s="2">
        <f>IFERROR(VLOOKUP(D4882,Coordenadas!$A$2:$D$5571,3,FALSE),0)</f>
        <v>-22.7453</v>
      </c>
      <c r="H4882" s="2">
        <f>IFERROR(VLOOKUP(D4882,Coordenadas!$A$2:$D$5571,4,FALSE),0)</f>
        <v>-49.742800000000003</v>
      </c>
      <c r="I4882" s="2" t="s">
        <v>5325</v>
      </c>
      <c r="J4882" s="2">
        <v>7198</v>
      </c>
      <c r="K4882" s="2" t="s">
        <v>5332</v>
      </c>
      <c r="L4882" s="2">
        <f>IFERROR(VLOOKUP(C4882,BOTULISMO!$A$3:$C$19,3,FALSE),0)</f>
        <v>0</v>
      </c>
      <c r="M4882" s="2">
        <f>IFERROR(VLOOKUP(C4882,'LEISHMANIOSE VISCERAL'!$A$4:$C$454,3,FALSE),0)</f>
        <v>0</v>
      </c>
      <c r="N4882" s="2">
        <f>IFERROR(VLOOKUP(C4882,'LEISHMANIOSE TEGUMENTAR'!$A$4:$C$1681,3,FALSE),0)</f>
        <v>0</v>
      </c>
      <c r="O4882" s="2">
        <f>IFERROR(VLOOKUP(C4882,'FEBRE AMARELA'!$A$4:$C$38,3,FALSE),0)</f>
        <v>0</v>
      </c>
      <c r="P4882" s="2">
        <f>IFERROR(VLOOKUP(C4882,DENGUE!$A$5:$C$4097,3,FALSE),0)</f>
        <v>43</v>
      </c>
      <c r="Q4882" s="2">
        <f>IFERROR(VLOOKUP(C4882,'HEPATITE VIRAL'!$A$5:$C$3162,3,FALSE),0)</f>
        <v>7</v>
      </c>
      <c r="R4882" s="2">
        <f>IFERROR(VLOOKUP(C4882,'FEBRE MACULOSA'!$A$5:$C$181,3,FALSE),0)</f>
        <v>0</v>
      </c>
      <c r="S4882" s="2">
        <f>IFERROR(VLOOKUP(C4882,LEPTOSPIROSE!$A$5:$C$1176,3,FALSE),0)</f>
        <v>0</v>
      </c>
      <c r="T4882" s="2">
        <f>IFERROR(VLOOKUP(C4882,'DOENÇA DE CHAGAS'!$A$5:$C$100,3,FALSE),0)</f>
        <v>0</v>
      </c>
      <c r="U4882" s="2">
        <f>IFERROR(VLOOKUP(C4882,'PICADAS DE COBRAS'!$A$6:$C$4645,3,FALSE),0)</f>
        <v>9</v>
      </c>
      <c r="V4882">
        <f>IFERROR(VLOOKUP(C4882,'ZIKA VIRUS'!$A$5:$C$2399,3,FALSE),0)</f>
        <v>1</v>
      </c>
      <c r="W4882">
        <f>IFERROR(VLOOKUP(C4882,'FEBRE TIFÓIDE'!$A$5:$C$46,3,FALSE),0)</f>
        <v>0</v>
      </c>
      <c r="X4882">
        <f>IFERROR(VLOOKUP(C4882,HANTAVIROSE!$A$5:$C$153,3,FALSE),0)</f>
        <v>0</v>
      </c>
      <c r="Y4882">
        <f>IFERROR(VLOOKUP(C4882,MENINGITE!$A$5:$C$447,3,FALSE),0)</f>
        <v>0</v>
      </c>
      <c r="Z4882">
        <f>IFERROR(VLOOKUP(C4882,RAIVA!$A$5:$C$16,3,FALSE),0)</f>
        <v>0</v>
      </c>
    </row>
    <row r="4883" spans="1:26" x14ac:dyDescent="0.3">
      <c r="A4883" s="2" t="s">
        <v>4704</v>
      </c>
      <c r="B4883" s="2" t="s">
        <v>4728</v>
      </c>
      <c r="C4883" s="2">
        <v>211157</v>
      </c>
      <c r="D4883" s="2">
        <v>2111573</v>
      </c>
      <c r="E4883" s="2" t="s">
        <v>4704</v>
      </c>
      <c r="F4883" s="2" t="s">
        <v>4728</v>
      </c>
      <c r="G4883" s="2">
        <f>IFERROR(VLOOKUP(D4883,Coordenadas!$A$2:$D$5571,3,FALSE),0)</f>
        <v>-6.8238899999999996</v>
      </c>
      <c r="H4883" s="2">
        <f>IFERROR(VLOOKUP(D4883,Coordenadas!$A$2:$D$5571,4,FALSE),0)</f>
        <v>-46.5319</v>
      </c>
      <c r="I4883" s="2" t="s">
        <v>5324</v>
      </c>
      <c r="J4883" s="2">
        <v>4425</v>
      </c>
      <c r="K4883" s="2" t="s">
        <v>5332</v>
      </c>
      <c r="L4883" s="2">
        <f>IFERROR(VLOOKUP(C4883,BOTULISMO!$A$3:$C$19,3,FALSE),0)</f>
        <v>0</v>
      </c>
      <c r="M4883" s="2">
        <f>IFERROR(VLOOKUP(C4883,'LEISHMANIOSE VISCERAL'!$A$4:$C$454,3,FALSE),0)</f>
        <v>0</v>
      </c>
      <c r="N4883" s="2">
        <f>IFERROR(VLOOKUP(C4883,'LEISHMANIOSE TEGUMENTAR'!$A$4:$C$1681,3,FALSE),0)</f>
        <v>0</v>
      </c>
      <c r="O4883" s="2">
        <f>IFERROR(VLOOKUP(C4883,'FEBRE AMARELA'!$A$4:$C$38,3,FALSE),0)</f>
        <v>0</v>
      </c>
      <c r="P4883" s="2">
        <f>IFERROR(VLOOKUP(C4883,DENGUE!$A$5:$C$4097,3,FALSE),0)</f>
        <v>129</v>
      </c>
      <c r="Q4883" s="2">
        <f>IFERROR(VLOOKUP(C4883,'HEPATITE VIRAL'!$A$5:$C$3162,3,FALSE),0)</f>
        <v>1</v>
      </c>
      <c r="R4883" s="2">
        <f>IFERROR(VLOOKUP(C4883,'FEBRE MACULOSA'!$A$5:$C$181,3,FALSE),0)</f>
        <v>0</v>
      </c>
      <c r="S4883" s="2">
        <f>IFERROR(VLOOKUP(C4883,LEPTOSPIROSE!$A$5:$C$1176,3,FALSE),0)</f>
        <v>0</v>
      </c>
      <c r="T4883" s="2">
        <f>IFERROR(VLOOKUP(C4883,'DOENÇA DE CHAGAS'!$A$5:$C$100,3,FALSE),0)</f>
        <v>0</v>
      </c>
      <c r="U4883" s="2">
        <f>IFERROR(VLOOKUP(C4883,'PICADAS DE COBRAS'!$A$6:$C$4645,3,FALSE),0)</f>
        <v>32</v>
      </c>
      <c r="V4883">
        <f>IFERROR(VLOOKUP(C4883,'ZIKA VIRUS'!$A$5:$C$2399,3,FALSE),0)</f>
        <v>0</v>
      </c>
      <c r="W4883">
        <f>IFERROR(VLOOKUP(C4883,'FEBRE TIFÓIDE'!$A$5:$C$46,3,FALSE),0)</f>
        <v>0</v>
      </c>
      <c r="X4883">
        <f>IFERROR(VLOOKUP(C4883,HANTAVIROSE!$A$5:$C$153,3,FALSE),0)</f>
        <v>0</v>
      </c>
      <c r="Y4883">
        <f>IFERROR(VLOOKUP(C4883,MENINGITE!$A$5:$C$447,3,FALSE),0)</f>
        <v>0</v>
      </c>
      <c r="Z4883">
        <f>IFERROR(VLOOKUP(C4883,RAIVA!$A$5:$C$16,3,FALSE),0)</f>
        <v>0</v>
      </c>
    </row>
    <row r="4884" spans="1:26" x14ac:dyDescent="0.3">
      <c r="A4884" s="2" t="s">
        <v>2425</v>
      </c>
      <c r="B4884" s="2" t="s">
        <v>2522</v>
      </c>
      <c r="C4884" s="2">
        <v>316400</v>
      </c>
      <c r="D4884" s="2">
        <v>3164001</v>
      </c>
      <c r="E4884" s="2" t="s">
        <v>2425</v>
      </c>
      <c r="F4884" s="2" t="s">
        <v>2522</v>
      </c>
      <c r="G4884" s="2">
        <f>IFERROR(VLOOKUP(D4884,Coordenadas!$A$2:$D$5571,3,FALSE),0)</f>
        <v>-20.173200000000001</v>
      </c>
      <c r="H4884" s="2">
        <f>IFERROR(VLOOKUP(D4884,Coordenadas!$A$2:$D$5571,4,FALSE),0)</f>
        <v>-42.525100000000002</v>
      </c>
      <c r="I4884" s="2" t="s">
        <v>5325</v>
      </c>
      <c r="J4884" s="2">
        <v>8356</v>
      </c>
      <c r="K4884" s="2" t="s">
        <v>5332</v>
      </c>
      <c r="L4884" s="2">
        <f>IFERROR(VLOOKUP(C4884,BOTULISMO!$A$3:$C$19,3,FALSE),0)</f>
        <v>0</v>
      </c>
      <c r="M4884" s="2">
        <f>IFERROR(VLOOKUP(C4884,'LEISHMANIOSE VISCERAL'!$A$4:$C$454,3,FALSE),0)</f>
        <v>0</v>
      </c>
      <c r="N4884" s="2">
        <f>IFERROR(VLOOKUP(C4884,'LEISHMANIOSE TEGUMENTAR'!$A$4:$C$1681,3,FALSE),0)</f>
        <v>0</v>
      </c>
      <c r="O4884" s="2">
        <f>IFERROR(VLOOKUP(C4884,'FEBRE AMARELA'!$A$4:$C$38,3,FALSE),0)</f>
        <v>0</v>
      </c>
      <c r="P4884" s="2">
        <f>IFERROR(VLOOKUP(C4884,DENGUE!$A$5:$C$4097,3,FALSE),0)</f>
        <v>283</v>
      </c>
      <c r="Q4884" s="2">
        <f>IFERROR(VLOOKUP(C4884,'HEPATITE VIRAL'!$A$5:$C$3162,3,FALSE),0)</f>
        <v>1</v>
      </c>
      <c r="R4884" s="2">
        <f>IFERROR(VLOOKUP(C4884,'FEBRE MACULOSA'!$A$5:$C$181,3,FALSE),0)</f>
        <v>0</v>
      </c>
      <c r="S4884" s="2">
        <f>IFERROR(VLOOKUP(C4884,LEPTOSPIROSE!$A$5:$C$1176,3,FALSE),0)</f>
        <v>0</v>
      </c>
      <c r="T4884" s="2">
        <f>IFERROR(VLOOKUP(C4884,'DOENÇA DE CHAGAS'!$A$5:$C$100,3,FALSE),0)</f>
        <v>0</v>
      </c>
      <c r="U4884" s="2">
        <f>IFERROR(VLOOKUP(C4884,'PICADAS DE COBRAS'!$A$6:$C$4645,3,FALSE),0)</f>
        <v>21</v>
      </c>
      <c r="V4884">
        <f>IFERROR(VLOOKUP(C4884,'ZIKA VIRUS'!$A$5:$C$2399,3,FALSE),0)</f>
        <v>0</v>
      </c>
      <c r="W4884">
        <f>IFERROR(VLOOKUP(C4884,'FEBRE TIFÓIDE'!$A$5:$C$46,3,FALSE),0)</f>
        <v>0</v>
      </c>
      <c r="X4884">
        <f>IFERROR(VLOOKUP(C4884,HANTAVIROSE!$A$5:$C$153,3,FALSE),0)</f>
        <v>0</v>
      </c>
      <c r="Y4884">
        <f>IFERROR(VLOOKUP(C4884,MENINGITE!$A$5:$C$447,3,FALSE),0)</f>
        <v>0</v>
      </c>
      <c r="Z4884">
        <f>IFERROR(VLOOKUP(C4884,RAIVA!$A$5:$C$16,3,FALSE),0)</f>
        <v>0</v>
      </c>
    </row>
    <row r="4885" spans="1:26" x14ac:dyDescent="0.3">
      <c r="A4885" s="2" t="s">
        <v>4178</v>
      </c>
      <c r="B4885" s="2" t="s">
        <v>4198</v>
      </c>
      <c r="C4885" s="2">
        <v>241280</v>
      </c>
      <c r="D4885" s="2">
        <v>2412807</v>
      </c>
      <c r="E4885" s="2" t="s">
        <v>4178</v>
      </c>
      <c r="F4885" s="2" t="s">
        <v>4198</v>
      </c>
      <c r="G4885" s="2">
        <f>IFERROR(VLOOKUP(D4885,Coordenadas!$A$2:$D$5571,3,FALSE),0)</f>
        <v>-5.7979099999999999</v>
      </c>
      <c r="H4885" s="2">
        <f>IFERROR(VLOOKUP(D4885,Coordenadas!$A$2:$D$5571,4,FALSE),0)</f>
        <v>-36.877800000000001</v>
      </c>
      <c r="I4885" s="2" t="s">
        <v>5324</v>
      </c>
      <c r="J4885" s="2">
        <v>8111</v>
      </c>
      <c r="K4885" s="2" t="s">
        <v>5332</v>
      </c>
      <c r="L4885" s="2">
        <f>IFERROR(VLOOKUP(C4885,BOTULISMO!$A$3:$C$19,3,FALSE),0)</f>
        <v>0</v>
      </c>
      <c r="M4885" s="2">
        <f>IFERROR(VLOOKUP(C4885,'LEISHMANIOSE VISCERAL'!$A$4:$C$454,3,FALSE),0)</f>
        <v>0</v>
      </c>
      <c r="N4885" s="2">
        <f>IFERROR(VLOOKUP(C4885,'LEISHMANIOSE TEGUMENTAR'!$A$4:$C$1681,3,FALSE),0)</f>
        <v>0</v>
      </c>
      <c r="O4885" s="2">
        <f>IFERROR(VLOOKUP(C4885,'FEBRE AMARELA'!$A$4:$C$38,3,FALSE),0)</f>
        <v>0</v>
      </c>
      <c r="P4885" s="2">
        <f>IFERROR(VLOOKUP(C4885,DENGUE!$A$5:$C$4097,3,FALSE),0)</f>
        <v>17</v>
      </c>
      <c r="Q4885" s="2">
        <f>IFERROR(VLOOKUP(C4885,'HEPATITE VIRAL'!$A$5:$C$3162,3,FALSE),0)</f>
        <v>0</v>
      </c>
      <c r="R4885" s="2">
        <f>IFERROR(VLOOKUP(C4885,'FEBRE MACULOSA'!$A$5:$C$181,3,FALSE),0)</f>
        <v>0</v>
      </c>
      <c r="S4885" s="2">
        <f>IFERROR(VLOOKUP(C4885,LEPTOSPIROSE!$A$5:$C$1176,3,FALSE),0)</f>
        <v>0</v>
      </c>
      <c r="T4885" s="2">
        <f>IFERROR(VLOOKUP(C4885,'DOENÇA DE CHAGAS'!$A$5:$C$100,3,FALSE),0)</f>
        <v>0</v>
      </c>
      <c r="U4885" s="2">
        <f>IFERROR(VLOOKUP(C4885,'PICADAS DE COBRAS'!$A$6:$C$4645,3,FALSE),0)</f>
        <v>0</v>
      </c>
      <c r="V4885">
        <f>IFERROR(VLOOKUP(C4885,'ZIKA VIRUS'!$A$5:$C$2399,3,FALSE),0)</f>
        <v>17</v>
      </c>
      <c r="W4885">
        <f>IFERROR(VLOOKUP(C4885,'FEBRE TIFÓIDE'!$A$5:$C$46,3,FALSE),0)</f>
        <v>0</v>
      </c>
      <c r="X4885">
        <f>IFERROR(VLOOKUP(C4885,HANTAVIROSE!$A$5:$C$153,3,FALSE),0)</f>
        <v>0</v>
      </c>
      <c r="Y4885">
        <f>IFERROR(VLOOKUP(C4885,MENINGITE!$A$5:$C$447,3,FALSE),0)</f>
        <v>0</v>
      </c>
      <c r="Z4885">
        <f>IFERROR(VLOOKUP(C4885,RAIVA!$A$5:$C$16,3,FALSE),0)</f>
        <v>0</v>
      </c>
    </row>
    <row r="4886" spans="1:26" x14ac:dyDescent="0.3">
      <c r="A4886" s="2" t="s">
        <v>4704</v>
      </c>
      <c r="B4886" s="2" t="s">
        <v>4727</v>
      </c>
      <c r="C4886" s="2">
        <v>211160</v>
      </c>
      <c r="D4886" s="2">
        <v>2111607</v>
      </c>
      <c r="E4886" s="2" t="s">
        <v>4704</v>
      </c>
      <c r="F4886" s="2" t="s">
        <v>4727</v>
      </c>
      <c r="G4886" s="2">
        <f>IFERROR(VLOOKUP(D4886,Coordenadas!$A$2:$D$5571,3,FALSE),0)</f>
        <v>-7.0218299999999996</v>
      </c>
      <c r="H4886" s="2">
        <f>IFERROR(VLOOKUP(D4886,Coordenadas!$A$2:$D$5571,4,FALSE),0)</f>
        <v>-45.480899999999998</v>
      </c>
      <c r="I4886" s="2" t="s">
        <v>5324</v>
      </c>
      <c r="J4886" s="2">
        <v>17474</v>
      </c>
      <c r="K4886" s="2" t="s">
        <v>5332</v>
      </c>
      <c r="L4886" s="2">
        <f>IFERROR(VLOOKUP(C4886,BOTULISMO!$A$3:$C$19,3,FALSE),0)</f>
        <v>0</v>
      </c>
      <c r="M4886" s="2">
        <f>IFERROR(VLOOKUP(C4886,'LEISHMANIOSE VISCERAL'!$A$4:$C$454,3,FALSE),0)</f>
        <v>0</v>
      </c>
      <c r="N4886" s="2">
        <f>IFERROR(VLOOKUP(C4886,'LEISHMANIOSE TEGUMENTAR'!$A$4:$C$1681,3,FALSE),0)</f>
        <v>1</v>
      </c>
      <c r="O4886" s="2">
        <f>IFERROR(VLOOKUP(C4886,'FEBRE AMARELA'!$A$4:$C$38,3,FALSE),0)</f>
        <v>0</v>
      </c>
      <c r="P4886" s="2">
        <f>IFERROR(VLOOKUP(C4886,DENGUE!$A$5:$C$4097,3,FALSE),0)</f>
        <v>8</v>
      </c>
      <c r="Q4886" s="2">
        <f>IFERROR(VLOOKUP(C4886,'HEPATITE VIRAL'!$A$5:$C$3162,3,FALSE),0)</f>
        <v>2</v>
      </c>
      <c r="R4886" s="2">
        <f>IFERROR(VLOOKUP(C4886,'FEBRE MACULOSA'!$A$5:$C$181,3,FALSE),0)</f>
        <v>0</v>
      </c>
      <c r="S4886" s="2">
        <f>IFERROR(VLOOKUP(C4886,LEPTOSPIROSE!$A$5:$C$1176,3,FALSE),0)</f>
        <v>0</v>
      </c>
      <c r="T4886" s="2">
        <f>IFERROR(VLOOKUP(C4886,'DOENÇA DE CHAGAS'!$A$5:$C$100,3,FALSE),0)</f>
        <v>0</v>
      </c>
      <c r="U4886" s="2">
        <f>IFERROR(VLOOKUP(C4886,'PICADAS DE COBRAS'!$A$6:$C$4645,3,FALSE),0)</f>
        <v>39</v>
      </c>
      <c r="V4886">
        <f>IFERROR(VLOOKUP(C4886,'ZIKA VIRUS'!$A$5:$C$2399,3,FALSE),0)</f>
        <v>2</v>
      </c>
      <c r="W4886">
        <f>IFERROR(VLOOKUP(C4886,'FEBRE TIFÓIDE'!$A$5:$C$46,3,FALSE),0)</f>
        <v>0</v>
      </c>
      <c r="X4886">
        <f>IFERROR(VLOOKUP(C4886,HANTAVIROSE!$A$5:$C$153,3,FALSE),0)</f>
        <v>0</v>
      </c>
      <c r="Y4886">
        <f>IFERROR(VLOOKUP(C4886,MENINGITE!$A$5:$C$447,3,FALSE),0)</f>
        <v>0</v>
      </c>
      <c r="Z4886">
        <f>IFERROR(VLOOKUP(C4886,RAIVA!$A$5:$C$16,3,FALSE),0)</f>
        <v>0</v>
      </c>
    </row>
    <row r="4887" spans="1:26" x14ac:dyDescent="0.3">
      <c r="A4887" s="2" t="s">
        <v>4704</v>
      </c>
      <c r="B4887" s="2" t="s">
        <v>4726</v>
      </c>
      <c r="C4887" s="2">
        <v>211163</v>
      </c>
      <c r="D4887" s="2">
        <v>2111631</v>
      </c>
      <c r="E4887" s="2" t="s">
        <v>4704</v>
      </c>
      <c r="F4887" s="2" t="s">
        <v>4726</v>
      </c>
      <c r="G4887" s="2">
        <f>IFERROR(VLOOKUP(D4887,Coordenadas!$A$2:$D$5571,3,FALSE),0)</f>
        <v>-5.1105299999999998</v>
      </c>
      <c r="H4887" s="2">
        <f>IFERROR(VLOOKUP(D4887,Coordenadas!$A$2:$D$5571,4,FALSE),0)</f>
        <v>-45.069600000000001</v>
      </c>
      <c r="I4887" s="2" t="s">
        <v>5324</v>
      </c>
      <c r="J4887" s="2">
        <v>6090</v>
      </c>
      <c r="K4887" s="2" t="s">
        <v>5332</v>
      </c>
      <c r="L4887" s="2">
        <f>IFERROR(VLOOKUP(C4887,BOTULISMO!$A$3:$C$19,3,FALSE),0)</f>
        <v>0</v>
      </c>
      <c r="M4887" s="2">
        <f>IFERROR(VLOOKUP(C4887,'LEISHMANIOSE VISCERAL'!$A$4:$C$454,3,FALSE),0)</f>
        <v>0</v>
      </c>
      <c r="N4887" s="2">
        <f>IFERROR(VLOOKUP(C4887,'LEISHMANIOSE TEGUMENTAR'!$A$4:$C$1681,3,FALSE),0)</f>
        <v>0</v>
      </c>
      <c r="O4887" s="2">
        <f>IFERROR(VLOOKUP(C4887,'FEBRE AMARELA'!$A$4:$C$38,3,FALSE),0)</f>
        <v>0</v>
      </c>
      <c r="P4887" s="2">
        <f>IFERROR(VLOOKUP(C4887,DENGUE!$A$5:$C$4097,3,FALSE),0)</f>
        <v>0</v>
      </c>
      <c r="Q4887" s="2">
        <f>IFERROR(VLOOKUP(C4887,'HEPATITE VIRAL'!$A$5:$C$3162,3,FALSE),0)</f>
        <v>0</v>
      </c>
      <c r="R4887" s="2">
        <f>IFERROR(VLOOKUP(C4887,'FEBRE MACULOSA'!$A$5:$C$181,3,FALSE),0)</f>
        <v>0</v>
      </c>
      <c r="S4887" s="2">
        <f>IFERROR(VLOOKUP(C4887,LEPTOSPIROSE!$A$5:$C$1176,3,FALSE),0)</f>
        <v>0</v>
      </c>
      <c r="T4887" s="2">
        <f>IFERROR(VLOOKUP(C4887,'DOENÇA DE CHAGAS'!$A$5:$C$100,3,FALSE),0)</f>
        <v>0</v>
      </c>
      <c r="U4887" s="2">
        <f>IFERROR(VLOOKUP(C4887,'PICADAS DE COBRAS'!$A$6:$C$4645,3,FALSE),0)</f>
        <v>6</v>
      </c>
      <c r="V4887">
        <f>IFERROR(VLOOKUP(C4887,'ZIKA VIRUS'!$A$5:$C$2399,3,FALSE),0)</f>
        <v>0</v>
      </c>
      <c r="W4887">
        <f>IFERROR(VLOOKUP(C4887,'FEBRE TIFÓIDE'!$A$5:$C$46,3,FALSE),0)</f>
        <v>0</v>
      </c>
      <c r="X4887">
        <f>IFERROR(VLOOKUP(C4887,HANTAVIROSE!$A$5:$C$153,3,FALSE),0)</f>
        <v>0</v>
      </c>
      <c r="Y4887">
        <f>IFERROR(VLOOKUP(C4887,MENINGITE!$A$5:$C$447,3,FALSE),0)</f>
        <v>0</v>
      </c>
      <c r="Z4887">
        <f>IFERROR(VLOOKUP(C4887,RAIVA!$A$5:$C$16,3,FALSE),0)</f>
        <v>0</v>
      </c>
    </row>
    <row r="4888" spans="1:26" x14ac:dyDescent="0.3">
      <c r="A4888" s="2" t="s">
        <v>4490</v>
      </c>
      <c r="B4888" s="2" t="s">
        <v>4507</v>
      </c>
      <c r="C4888" s="2">
        <v>221060</v>
      </c>
      <c r="D4888" s="2">
        <v>2210607</v>
      </c>
      <c r="E4888" s="2" t="s">
        <v>4490</v>
      </c>
      <c r="F4888" s="2" t="s">
        <v>4507</v>
      </c>
      <c r="G4888" s="2">
        <f>IFERROR(VLOOKUP(D4888,Coordenadas!$A$2:$D$5571,3,FALSE),0)</f>
        <v>-9.0124099999999991</v>
      </c>
      <c r="H4888" s="2">
        <f>IFERROR(VLOOKUP(D4888,Coordenadas!$A$2:$D$5571,4,FALSE),0)</f>
        <v>-42.698700000000002</v>
      </c>
      <c r="I4888" s="2" t="s">
        <v>5324</v>
      </c>
      <c r="J4888" s="2">
        <v>32327</v>
      </c>
      <c r="K4888" s="2" t="s">
        <v>5330</v>
      </c>
      <c r="L4888" s="2">
        <f>IFERROR(VLOOKUP(C4888,BOTULISMO!$A$3:$C$19,3,FALSE),0)</f>
        <v>0</v>
      </c>
      <c r="M4888" s="2">
        <f>IFERROR(VLOOKUP(C4888,'LEISHMANIOSE VISCERAL'!$A$4:$C$454,3,FALSE),0)</f>
        <v>0</v>
      </c>
      <c r="N4888" s="2">
        <f>IFERROR(VLOOKUP(C4888,'LEISHMANIOSE TEGUMENTAR'!$A$4:$C$1681,3,FALSE),0)</f>
        <v>0</v>
      </c>
      <c r="O4888" s="2">
        <f>IFERROR(VLOOKUP(C4888,'FEBRE AMARELA'!$A$4:$C$38,3,FALSE),0)</f>
        <v>0</v>
      </c>
      <c r="P4888" s="2">
        <f>IFERROR(VLOOKUP(C4888,DENGUE!$A$5:$C$4097,3,FALSE),0)</f>
        <v>10</v>
      </c>
      <c r="Q4888" s="2">
        <f>IFERROR(VLOOKUP(C4888,'HEPATITE VIRAL'!$A$5:$C$3162,3,FALSE),0)</f>
        <v>2</v>
      </c>
      <c r="R4888" s="2">
        <f>IFERROR(VLOOKUP(C4888,'FEBRE MACULOSA'!$A$5:$C$181,3,FALSE),0)</f>
        <v>0</v>
      </c>
      <c r="S4888" s="2">
        <f>IFERROR(VLOOKUP(C4888,LEPTOSPIROSE!$A$5:$C$1176,3,FALSE),0)</f>
        <v>0</v>
      </c>
      <c r="T4888" s="2">
        <f>IFERROR(VLOOKUP(C4888,'DOENÇA DE CHAGAS'!$A$5:$C$100,3,FALSE),0)</f>
        <v>0</v>
      </c>
      <c r="U4888" s="2">
        <f>IFERROR(VLOOKUP(C4888,'PICADAS DE COBRAS'!$A$6:$C$4645,3,FALSE),0)</f>
        <v>168</v>
      </c>
      <c r="V4888">
        <f>IFERROR(VLOOKUP(C4888,'ZIKA VIRUS'!$A$5:$C$2399,3,FALSE),0)</f>
        <v>1</v>
      </c>
      <c r="W4888">
        <f>IFERROR(VLOOKUP(C4888,'FEBRE TIFÓIDE'!$A$5:$C$46,3,FALSE),0)</f>
        <v>0</v>
      </c>
      <c r="X4888">
        <f>IFERROR(VLOOKUP(C4888,HANTAVIROSE!$A$5:$C$153,3,FALSE),0)</f>
        <v>0</v>
      </c>
      <c r="Y4888">
        <f>IFERROR(VLOOKUP(C4888,MENINGITE!$A$5:$C$447,3,FALSE),0)</f>
        <v>0</v>
      </c>
      <c r="Z4888">
        <f>IFERROR(VLOOKUP(C4888,RAIVA!$A$5:$C$16,3,FALSE),0)</f>
        <v>0</v>
      </c>
    </row>
    <row r="4889" spans="1:26" x14ac:dyDescent="0.3">
      <c r="A4889" s="2" t="s">
        <v>4704</v>
      </c>
      <c r="B4889" s="2" t="s">
        <v>4725</v>
      </c>
      <c r="C4889" s="2">
        <v>211167</v>
      </c>
      <c r="D4889" s="2">
        <v>2111672</v>
      </c>
      <c r="E4889" s="2" t="s">
        <v>4704</v>
      </c>
      <c r="F4889" s="2" t="s">
        <v>4725</v>
      </c>
      <c r="G4889" s="2">
        <f>IFERROR(VLOOKUP(D4889,Coordenadas!$A$2:$D$5571,3,FALSE),0)</f>
        <v>-5.0231000000000003</v>
      </c>
      <c r="H4889" s="2">
        <f>IFERROR(VLOOKUP(D4889,Coordenadas!$A$2:$D$5571,4,FALSE),0)</f>
        <v>-45.000999999999998</v>
      </c>
      <c r="I4889" s="2" t="s">
        <v>5324</v>
      </c>
      <c r="J4889" s="2">
        <v>5957</v>
      </c>
      <c r="K4889" s="2" t="s">
        <v>5332</v>
      </c>
      <c r="L4889" s="2">
        <f>IFERROR(VLOOKUP(C4889,BOTULISMO!$A$3:$C$19,3,FALSE),0)</f>
        <v>0</v>
      </c>
      <c r="M4889" s="2">
        <f>IFERROR(VLOOKUP(C4889,'LEISHMANIOSE VISCERAL'!$A$4:$C$454,3,FALSE),0)</f>
        <v>0</v>
      </c>
      <c r="N4889" s="2">
        <f>IFERROR(VLOOKUP(C4889,'LEISHMANIOSE TEGUMENTAR'!$A$4:$C$1681,3,FALSE),0)</f>
        <v>0</v>
      </c>
      <c r="O4889" s="2">
        <f>IFERROR(VLOOKUP(C4889,'FEBRE AMARELA'!$A$4:$C$38,3,FALSE),0)</f>
        <v>0</v>
      </c>
      <c r="P4889" s="2">
        <f>IFERROR(VLOOKUP(C4889,DENGUE!$A$5:$C$4097,3,FALSE),0)</f>
        <v>0</v>
      </c>
      <c r="Q4889" s="2">
        <f>IFERROR(VLOOKUP(C4889,'HEPATITE VIRAL'!$A$5:$C$3162,3,FALSE),0)</f>
        <v>0</v>
      </c>
      <c r="R4889" s="2">
        <f>IFERROR(VLOOKUP(C4889,'FEBRE MACULOSA'!$A$5:$C$181,3,FALSE),0)</f>
        <v>0</v>
      </c>
      <c r="S4889" s="2">
        <f>IFERROR(VLOOKUP(C4889,LEPTOSPIROSE!$A$5:$C$1176,3,FALSE),0)</f>
        <v>0</v>
      </c>
      <c r="T4889" s="2">
        <f>IFERROR(VLOOKUP(C4889,'DOENÇA DE CHAGAS'!$A$5:$C$100,3,FALSE),0)</f>
        <v>0</v>
      </c>
      <c r="U4889" s="2">
        <f>IFERROR(VLOOKUP(C4889,'PICADAS DE COBRAS'!$A$6:$C$4645,3,FALSE),0)</f>
        <v>0</v>
      </c>
      <c r="V4889">
        <f>IFERROR(VLOOKUP(C4889,'ZIKA VIRUS'!$A$5:$C$2399,3,FALSE),0)</f>
        <v>0</v>
      </c>
      <c r="W4889">
        <f>IFERROR(VLOOKUP(C4889,'FEBRE TIFÓIDE'!$A$5:$C$46,3,FALSE),0)</f>
        <v>0</v>
      </c>
      <c r="X4889">
        <f>IFERROR(VLOOKUP(C4889,HANTAVIROSE!$A$5:$C$153,3,FALSE),0)</f>
        <v>0</v>
      </c>
      <c r="Y4889">
        <f>IFERROR(VLOOKUP(C4889,MENINGITE!$A$5:$C$447,3,FALSE),0)</f>
        <v>0</v>
      </c>
      <c r="Z4889">
        <f>IFERROR(VLOOKUP(C4889,RAIVA!$A$5:$C$16,3,FALSE),0)</f>
        <v>0</v>
      </c>
    </row>
    <row r="4890" spans="1:26" x14ac:dyDescent="0.3">
      <c r="A4890" s="2" t="s">
        <v>2425</v>
      </c>
      <c r="B4890" s="2" t="s">
        <v>2520</v>
      </c>
      <c r="C4890" s="2">
        <v>316420</v>
      </c>
      <c r="D4890" s="2">
        <v>3164209</v>
      </c>
      <c r="E4890" s="2" t="s">
        <v>2425</v>
      </c>
      <c r="F4890" s="2" t="s">
        <v>2520</v>
      </c>
      <c r="G4890" s="2">
        <f>IFERROR(VLOOKUP(D4890,Coordenadas!$A$2:$D$5571,3,FALSE),0)</f>
        <v>-16.364100000000001</v>
      </c>
      <c r="H4890" s="2">
        <f>IFERROR(VLOOKUP(D4890,Coordenadas!$A$2:$D$5571,4,FALSE),0)</f>
        <v>-45.0749</v>
      </c>
      <c r="I4890" s="2" t="s">
        <v>5325</v>
      </c>
      <c r="J4890" s="2">
        <v>10276</v>
      </c>
      <c r="K4890" s="2" t="s">
        <v>5332</v>
      </c>
      <c r="L4890" s="2">
        <f>IFERROR(VLOOKUP(C4890,BOTULISMO!$A$3:$C$19,3,FALSE),0)</f>
        <v>0</v>
      </c>
      <c r="M4890" s="2">
        <f>IFERROR(VLOOKUP(C4890,'LEISHMANIOSE VISCERAL'!$A$4:$C$454,3,FALSE),0)</f>
        <v>0</v>
      </c>
      <c r="N4890" s="2">
        <f>IFERROR(VLOOKUP(C4890,'LEISHMANIOSE TEGUMENTAR'!$A$4:$C$1681,3,FALSE),0)</f>
        <v>1</v>
      </c>
      <c r="O4890" s="2">
        <f>IFERROR(VLOOKUP(C4890,'FEBRE AMARELA'!$A$4:$C$38,3,FALSE),0)</f>
        <v>0</v>
      </c>
      <c r="P4890" s="2">
        <f>IFERROR(VLOOKUP(C4890,DENGUE!$A$5:$C$4097,3,FALSE),0)</f>
        <v>2</v>
      </c>
      <c r="Q4890" s="2">
        <f>IFERROR(VLOOKUP(C4890,'HEPATITE VIRAL'!$A$5:$C$3162,3,FALSE),0)</f>
        <v>1</v>
      </c>
      <c r="R4890" s="2">
        <f>IFERROR(VLOOKUP(C4890,'FEBRE MACULOSA'!$A$5:$C$181,3,FALSE),0)</f>
        <v>0</v>
      </c>
      <c r="S4890" s="2">
        <f>IFERROR(VLOOKUP(C4890,LEPTOSPIROSE!$A$5:$C$1176,3,FALSE),0)</f>
        <v>0</v>
      </c>
      <c r="T4890" s="2">
        <f>IFERROR(VLOOKUP(C4890,'DOENÇA DE CHAGAS'!$A$5:$C$100,3,FALSE),0)</f>
        <v>0</v>
      </c>
      <c r="U4890" s="2">
        <f>IFERROR(VLOOKUP(C4890,'PICADAS DE COBRAS'!$A$6:$C$4645,3,FALSE),0)</f>
        <v>39</v>
      </c>
      <c r="V4890">
        <f>IFERROR(VLOOKUP(C4890,'ZIKA VIRUS'!$A$5:$C$2399,3,FALSE),0)</f>
        <v>0</v>
      </c>
      <c r="W4890">
        <f>IFERROR(VLOOKUP(C4890,'FEBRE TIFÓIDE'!$A$5:$C$46,3,FALSE),0)</f>
        <v>0</v>
      </c>
      <c r="X4890">
        <f>IFERROR(VLOOKUP(C4890,HANTAVIROSE!$A$5:$C$153,3,FALSE),0)</f>
        <v>0</v>
      </c>
      <c r="Y4890">
        <f>IFERROR(VLOOKUP(C4890,MENINGITE!$A$5:$C$447,3,FALSE),0)</f>
        <v>0</v>
      </c>
      <c r="Z4890">
        <f>IFERROR(VLOOKUP(C4890,RAIVA!$A$5:$C$16,3,FALSE),0)</f>
        <v>0</v>
      </c>
    </row>
    <row r="4891" spans="1:26" x14ac:dyDescent="0.3">
      <c r="A4891" s="2" t="s">
        <v>1637</v>
      </c>
      <c r="B4891" s="2" t="s">
        <v>1712</v>
      </c>
      <c r="C4891" s="2">
        <v>355060</v>
      </c>
      <c r="D4891" s="2">
        <v>3550605</v>
      </c>
      <c r="E4891" s="2" t="s">
        <v>1637</v>
      </c>
      <c r="F4891" s="2" t="s">
        <v>1712</v>
      </c>
      <c r="G4891" s="2">
        <f>IFERROR(VLOOKUP(D4891,Coordenadas!$A$2:$D$5571,3,FALSE),0)</f>
        <v>-23.522600000000001</v>
      </c>
      <c r="H4891" s="2">
        <f>IFERROR(VLOOKUP(D4891,Coordenadas!$A$2:$D$5571,4,FALSE),0)</f>
        <v>-47.1357</v>
      </c>
      <c r="I4891" s="2" t="s">
        <v>5325</v>
      </c>
      <c r="J4891" s="2">
        <v>78821</v>
      </c>
      <c r="K4891" s="2" t="s">
        <v>5331</v>
      </c>
      <c r="L4891" s="2">
        <f>IFERROR(VLOOKUP(C4891,BOTULISMO!$A$3:$C$19,3,FALSE),0)</f>
        <v>0</v>
      </c>
      <c r="M4891" s="2">
        <f>IFERROR(VLOOKUP(C4891,'LEISHMANIOSE VISCERAL'!$A$4:$C$454,3,FALSE),0)</f>
        <v>0</v>
      </c>
      <c r="N4891" s="2">
        <f>IFERROR(VLOOKUP(C4891,'LEISHMANIOSE TEGUMENTAR'!$A$4:$C$1681,3,FALSE),0)</f>
        <v>1</v>
      </c>
      <c r="O4891" s="2">
        <f>IFERROR(VLOOKUP(C4891,'FEBRE AMARELA'!$A$4:$C$38,3,FALSE),0)</f>
        <v>0</v>
      </c>
      <c r="P4891" s="2">
        <f>IFERROR(VLOOKUP(C4891,DENGUE!$A$5:$C$4097,3,FALSE),0)</f>
        <v>17</v>
      </c>
      <c r="Q4891" s="2">
        <f>IFERROR(VLOOKUP(C4891,'HEPATITE VIRAL'!$A$5:$C$3162,3,FALSE),0)</f>
        <v>19</v>
      </c>
      <c r="R4891" s="2">
        <f>IFERROR(VLOOKUP(C4891,'FEBRE MACULOSA'!$A$5:$C$181,3,FALSE),0)</f>
        <v>0</v>
      </c>
      <c r="S4891" s="2">
        <f>IFERROR(VLOOKUP(C4891,LEPTOSPIROSE!$A$5:$C$1176,3,FALSE),0)</f>
        <v>8</v>
      </c>
      <c r="T4891" s="2">
        <f>IFERROR(VLOOKUP(C4891,'DOENÇA DE CHAGAS'!$A$5:$C$100,3,FALSE),0)</f>
        <v>0</v>
      </c>
      <c r="U4891" s="2">
        <f>IFERROR(VLOOKUP(C4891,'PICADAS DE COBRAS'!$A$6:$C$4645,3,FALSE),0)</f>
        <v>42</v>
      </c>
      <c r="V4891">
        <f>IFERROR(VLOOKUP(C4891,'ZIKA VIRUS'!$A$5:$C$2399,3,FALSE),0)</f>
        <v>1</v>
      </c>
      <c r="W4891">
        <f>IFERROR(VLOOKUP(C4891,'FEBRE TIFÓIDE'!$A$5:$C$46,3,FALSE),0)</f>
        <v>0</v>
      </c>
      <c r="X4891">
        <f>IFERROR(VLOOKUP(C4891,HANTAVIROSE!$A$5:$C$153,3,FALSE),0)</f>
        <v>0</v>
      </c>
      <c r="Y4891">
        <f>IFERROR(VLOOKUP(C4891,MENINGITE!$A$5:$C$447,3,FALSE),0)</f>
        <v>0</v>
      </c>
      <c r="Z4891">
        <f>IFERROR(VLOOKUP(C4891,RAIVA!$A$5:$C$16,3,FALSE),0)</f>
        <v>0</v>
      </c>
    </row>
    <row r="4892" spans="1:26" x14ac:dyDescent="0.3">
      <c r="A4892" s="2" t="s">
        <v>2425</v>
      </c>
      <c r="B4892" s="2" t="s">
        <v>2519</v>
      </c>
      <c r="C4892" s="2">
        <v>316430</v>
      </c>
      <c r="D4892" s="2">
        <v>3164308</v>
      </c>
      <c r="E4892" s="2" t="s">
        <v>2425</v>
      </c>
      <c r="F4892" s="2" t="s">
        <v>2519</v>
      </c>
      <c r="G4892" s="2">
        <f>IFERROR(VLOOKUP(D4892,Coordenadas!$A$2:$D$5571,3,FALSE),0)</f>
        <v>-20.248999999999999</v>
      </c>
      <c r="H4892" s="2">
        <f>IFERROR(VLOOKUP(D4892,Coordenadas!$A$2:$D$5571,4,FALSE),0)</f>
        <v>-46.363900000000001</v>
      </c>
      <c r="I4892" s="2" t="s">
        <v>5325</v>
      </c>
      <c r="J4892" s="2">
        <v>6686</v>
      </c>
      <c r="K4892" s="2" t="s">
        <v>5332</v>
      </c>
      <c r="L4892" s="2">
        <f>IFERROR(VLOOKUP(C4892,BOTULISMO!$A$3:$C$19,3,FALSE),0)</f>
        <v>0</v>
      </c>
      <c r="M4892" s="2">
        <f>IFERROR(VLOOKUP(C4892,'LEISHMANIOSE VISCERAL'!$A$4:$C$454,3,FALSE),0)</f>
        <v>0</v>
      </c>
      <c r="N4892" s="2">
        <f>IFERROR(VLOOKUP(C4892,'LEISHMANIOSE TEGUMENTAR'!$A$4:$C$1681,3,FALSE),0)</f>
        <v>0</v>
      </c>
      <c r="O4892" s="2">
        <f>IFERROR(VLOOKUP(C4892,'FEBRE AMARELA'!$A$4:$C$38,3,FALSE),0)</f>
        <v>0</v>
      </c>
      <c r="P4892" s="2">
        <f>IFERROR(VLOOKUP(C4892,DENGUE!$A$5:$C$4097,3,FALSE),0)</f>
        <v>0</v>
      </c>
      <c r="Q4892" s="2">
        <f>IFERROR(VLOOKUP(C4892,'HEPATITE VIRAL'!$A$5:$C$3162,3,FALSE),0)</f>
        <v>0</v>
      </c>
      <c r="R4892" s="2">
        <f>IFERROR(VLOOKUP(C4892,'FEBRE MACULOSA'!$A$5:$C$181,3,FALSE),0)</f>
        <v>0</v>
      </c>
      <c r="S4892" s="2">
        <f>IFERROR(VLOOKUP(C4892,LEPTOSPIROSE!$A$5:$C$1176,3,FALSE),0)</f>
        <v>0</v>
      </c>
      <c r="T4892" s="2">
        <f>IFERROR(VLOOKUP(C4892,'DOENÇA DE CHAGAS'!$A$5:$C$100,3,FALSE),0)</f>
        <v>0</v>
      </c>
      <c r="U4892" s="2">
        <f>IFERROR(VLOOKUP(C4892,'PICADAS DE COBRAS'!$A$6:$C$4645,3,FALSE),0)</f>
        <v>18</v>
      </c>
      <c r="V4892">
        <f>IFERROR(VLOOKUP(C4892,'ZIKA VIRUS'!$A$5:$C$2399,3,FALSE),0)</f>
        <v>1</v>
      </c>
      <c r="W4892">
        <f>IFERROR(VLOOKUP(C4892,'FEBRE TIFÓIDE'!$A$5:$C$46,3,FALSE),0)</f>
        <v>0</v>
      </c>
      <c r="X4892">
        <f>IFERROR(VLOOKUP(C4892,HANTAVIROSE!$A$5:$C$153,3,FALSE),0)</f>
        <v>0</v>
      </c>
      <c r="Y4892">
        <f>IFERROR(VLOOKUP(C4892,MENINGITE!$A$5:$C$447,3,FALSE),0)</f>
        <v>0</v>
      </c>
      <c r="Z4892">
        <f>IFERROR(VLOOKUP(C4892,RAIVA!$A$5:$C$16,3,FALSE),0)</f>
        <v>0</v>
      </c>
    </row>
    <row r="4893" spans="1:26" x14ac:dyDescent="0.3">
      <c r="A4893" s="2" t="s">
        <v>2349</v>
      </c>
      <c r="B4893" s="2" t="s">
        <v>2358</v>
      </c>
      <c r="C4893" s="2">
        <v>320495</v>
      </c>
      <c r="D4893" s="2">
        <v>3204955</v>
      </c>
      <c r="E4893" s="2" t="s">
        <v>2349</v>
      </c>
      <c r="F4893" s="2" t="s">
        <v>2358</v>
      </c>
      <c r="G4893" s="2">
        <f>IFERROR(VLOOKUP(D4893,Coordenadas!$A$2:$D$5571,3,FALSE),0)</f>
        <v>-19.741099999999999</v>
      </c>
      <c r="H4893" s="2">
        <f>IFERROR(VLOOKUP(D4893,Coordenadas!$A$2:$D$5571,4,FALSE),0)</f>
        <v>-40.6526</v>
      </c>
      <c r="I4893" s="2" t="s">
        <v>5325</v>
      </c>
      <c r="J4893" s="2">
        <v>11273</v>
      </c>
      <c r="K4893" s="2" t="s">
        <v>5332</v>
      </c>
      <c r="L4893" s="2">
        <f>IFERROR(VLOOKUP(C4893,BOTULISMO!$A$3:$C$19,3,FALSE),0)</f>
        <v>0</v>
      </c>
      <c r="M4893" s="2">
        <f>IFERROR(VLOOKUP(C4893,'LEISHMANIOSE VISCERAL'!$A$4:$C$454,3,FALSE),0)</f>
        <v>0</v>
      </c>
      <c r="N4893" s="2">
        <f>IFERROR(VLOOKUP(C4893,'LEISHMANIOSE TEGUMENTAR'!$A$4:$C$1681,3,FALSE),0)</f>
        <v>0</v>
      </c>
      <c r="O4893" s="2">
        <f>IFERROR(VLOOKUP(C4893,'FEBRE AMARELA'!$A$4:$C$38,3,FALSE),0)</f>
        <v>0</v>
      </c>
      <c r="P4893" s="2">
        <f>IFERROR(VLOOKUP(C4893,DENGUE!$A$5:$C$4097,3,FALSE),0)</f>
        <v>0</v>
      </c>
      <c r="Q4893" s="2">
        <f>IFERROR(VLOOKUP(C4893,'HEPATITE VIRAL'!$A$5:$C$3162,3,FALSE),0)</f>
        <v>4</v>
      </c>
      <c r="R4893" s="2">
        <f>IFERROR(VLOOKUP(C4893,'FEBRE MACULOSA'!$A$5:$C$181,3,FALSE),0)</f>
        <v>0</v>
      </c>
      <c r="S4893" s="2">
        <f>IFERROR(VLOOKUP(C4893,LEPTOSPIROSE!$A$5:$C$1176,3,FALSE),0)</f>
        <v>1</v>
      </c>
      <c r="T4893" s="2">
        <f>IFERROR(VLOOKUP(C4893,'DOENÇA DE CHAGAS'!$A$5:$C$100,3,FALSE),0)</f>
        <v>0</v>
      </c>
      <c r="U4893" s="2">
        <f>IFERROR(VLOOKUP(C4893,'PICADAS DE COBRAS'!$A$6:$C$4645,3,FALSE),0)</f>
        <v>0</v>
      </c>
      <c r="V4893">
        <f>IFERROR(VLOOKUP(C4893,'ZIKA VIRUS'!$A$5:$C$2399,3,FALSE),0)</f>
        <v>26</v>
      </c>
      <c r="W4893">
        <f>IFERROR(VLOOKUP(C4893,'FEBRE TIFÓIDE'!$A$5:$C$46,3,FALSE),0)</f>
        <v>0</v>
      </c>
      <c r="X4893">
        <f>IFERROR(VLOOKUP(C4893,HANTAVIROSE!$A$5:$C$153,3,FALSE),0)</f>
        <v>0</v>
      </c>
      <c r="Y4893">
        <f>IFERROR(VLOOKUP(C4893,MENINGITE!$A$5:$C$447,3,FALSE),0)</f>
        <v>0</v>
      </c>
      <c r="Z4893">
        <f>IFERROR(VLOOKUP(C4893,RAIVA!$A$5:$C$16,3,FALSE),0)</f>
        <v>0</v>
      </c>
    </row>
    <row r="4894" spans="1:26" x14ac:dyDescent="0.3">
      <c r="A4894" s="2" t="s">
        <v>4903</v>
      </c>
      <c r="B4894" s="2" t="s">
        <v>4917</v>
      </c>
      <c r="C4894" s="2">
        <v>172025</v>
      </c>
      <c r="D4894" s="2">
        <v>1720259</v>
      </c>
      <c r="E4894" s="2" t="s">
        <v>4903</v>
      </c>
      <c r="F4894" s="2" t="s">
        <v>4917</v>
      </c>
      <c r="G4894" s="2">
        <f>IFERROR(VLOOKUP(D4894,Coordenadas!$A$2:$D$5571,3,FALSE),0)</f>
        <v>-12.745799999999999</v>
      </c>
      <c r="H4894" s="2">
        <f>IFERROR(VLOOKUP(D4894,Coordenadas!$A$2:$D$5571,4,FALSE),0)</f>
        <v>-48.235199999999999</v>
      </c>
      <c r="I4894" s="2" t="s">
        <v>5323</v>
      </c>
      <c r="J4894" s="2">
        <v>2910</v>
      </c>
      <c r="K4894" s="2" t="s">
        <v>5332</v>
      </c>
      <c r="L4894" s="2">
        <f>IFERROR(VLOOKUP(C4894,BOTULISMO!$A$3:$C$19,3,FALSE),0)</f>
        <v>0</v>
      </c>
      <c r="M4894" s="2">
        <f>IFERROR(VLOOKUP(C4894,'LEISHMANIOSE VISCERAL'!$A$4:$C$454,3,FALSE),0)</f>
        <v>0</v>
      </c>
      <c r="N4894" s="2">
        <f>IFERROR(VLOOKUP(C4894,'LEISHMANIOSE TEGUMENTAR'!$A$4:$C$1681,3,FALSE),0)</f>
        <v>0</v>
      </c>
      <c r="O4894" s="2">
        <f>IFERROR(VLOOKUP(C4894,'FEBRE AMARELA'!$A$4:$C$38,3,FALSE),0)</f>
        <v>0</v>
      </c>
      <c r="P4894" s="2">
        <f>IFERROR(VLOOKUP(C4894,DENGUE!$A$5:$C$4097,3,FALSE),0)</f>
        <v>0</v>
      </c>
      <c r="Q4894" s="2">
        <f>IFERROR(VLOOKUP(C4894,'HEPATITE VIRAL'!$A$5:$C$3162,3,FALSE),0)</f>
        <v>0</v>
      </c>
      <c r="R4894" s="2">
        <f>IFERROR(VLOOKUP(C4894,'FEBRE MACULOSA'!$A$5:$C$181,3,FALSE),0)</f>
        <v>0</v>
      </c>
      <c r="S4894" s="2">
        <f>IFERROR(VLOOKUP(C4894,LEPTOSPIROSE!$A$5:$C$1176,3,FALSE),0)</f>
        <v>0</v>
      </c>
      <c r="T4894" s="2">
        <f>IFERROR(VLOOKUP(C4894,'DOENÇA DE CHAGAS'!$A$5:$C$100,3,FALSE),0)</f>
        <v>0</v>
      </c>
      <c r="U4894" s="2">
        <f>IFERROR(VLOOKUP(C4894,'PICADAS DE COBRAS'!$A$6:$C$4645,3,FALSE),0)</f>
        <v>5</v>
      </c>
      <c r="V4894">
        <f>IFERROR(VLOOKUP(C4894,'ZIKA VIRUS'!$A$5:$C$2399,3,FALSE),0)</f>
        <v>0</v>
      </c>
      <c r="W4894">
        <f>IFERROR(VLOOKUP(C4894,'FEBRE TIFÓIDE'!$A$5:$C$46,3,FALSE),0)</f>
        <v>0</v>
      </c>
      <c r="X4894">
        <f>IFERROR(VLOOKUP(C4894,HANTAVIROSE!$A$5:$C$153,3,FALSE),0)</f>
        <v>0</v>
      </c>
      <c r="Y4894">
        <f>IFERROR(VLOOKUP(C4894,MENINGITE!$A$5:$C$447,3,FALSE),0)</f>
        <v>0</v>
      </c>
      <c r="Z4894">
        <f>IFERROR(VLOOKUP(C4894,RAIVA!$A$5:$C$16,3,FALSE),0)</f>
        <v>0</v>
      </c>
    </row>
    <row r="4895" spans="1:26" x14ac:dyDescent="0.3">
      <c r="A4895" s="2" t="s">
        <v>3723</v>
      </c>
      <c r="B4895" s="2" t="s">
        <v>1711</v>
      </c>
      <c r="C4895" s="2">
        <v>270880</v>
      </c>
      <c r="D4895" s="2">
        <v>2708808</v>
      </c>
      <c r="E4895" s="2" t="s">
        <v>3723</v>
      </c>
      <c r="F4895" s="2" t="s">
        <v>1711</v>
      </c>
      <c r="G4895" s="2">
        <f>IFERROR(VLOOKUP(D4895,Coordenadas!$A$2:$D$5571,3,FALSE),0)</f>
        <v>-9.9304299999999994</v>
      </c>
      <c r="H4895" s="2">
        <f>IFERROR(VLOOKUP(D4895,Coordenadas!$A$2:$D$5571,4,FALSE),0)</f>
        <v>-36.558999999999997</v>
      </c>
      <c r="I4895" s="2" t="s">
        <v>5324</v>
      </c>
      <c r="J4895" s="2">
        <v>32010</v>
      </c>
      <c r="K4895" s="2" t="s">
        <v>5330</v>
      </c>
      <c r="L4895" s="2">
        <f>IFERROR(VLOOKUP(C4895,BOTULISMO!$A$3:$C$19,3,FALSE),0)</f>
        <v>0</v>
      </c>
      <c r="M4895" s="2">
        <f>IFERROR(VLOOKUP(C4895,'LEISHMANIOSE VISCERAL'!$A$4:$C$454,3,FALSE),0)</f>
        <v>0</v>
      </c>
      <c r="N4895" s="2">
        <f>IFERROR(VLOOKUP(C4895,'LEISHMANIOSE TEGUMENTAR'!$A$4:$C$1681,3,FALSE),0)</f>
        <v>1</v>
      </c>
      <c r="O4895" s="2">
        <f>IFERROR(VLOOKUP(C4895,'FEBRE AMARELA'!$A$4:$C$38,3,FALSE),0)</f>
        <v>0</v>
      </c>
      <c r="P4895" s="2">
        <f>IFERROR(VLOOKUP(C4895,DENGUE!$A$5:$C$4097,3,FALSE),0)</f>
        <v>22</v>
      </c>
      <c r="Q4895" s="2">
        <f>IFERROR(VLOOKUP(C4895,'HEPATITE VIRAL'!$A$5:$C$3162,3,FALSE),0)</f>
        <v>2</v>
      </c>
      <c r="R4895" s="2">
        <f>IFERROR(VLOOKUP(C4895,'FEBRE MACULOSA'!$A$5:$C$181,3,FALSE),0)</f>
        <v>0</v>
      </c>
      <c r="S4895" s="2">
        <f>IFERROR(VLOOKUP(C4895,LEPTOSPIROSE!$A$5:$C$1176,3,FALSE),0)</f>
        <v>0</v>
      </c>
      <c r="T4895" s="2">
        <f>IFERROR(VLOOKUP(C4895,'DOENÇA DE CHAGAS'!$A$5:$C$100,3,FALSE),0)</f>
        <v>0</v>
      </c>
      <c r="U4895" s="2">
        <f>IFERROR(VLOOKUP(C4895,'PICADAS DE COBRAS'!$A$6:$C$4645,3,FALSE),0)</f>
        <v>83</v>
      </c>
      <c r="V4895">
        <f>IFERROR(VLOOKUP(C4895,'ZIKA VIRUS'!$A$5:$C$2399,3,FALSE),0)</f>
        <v>23</v>
      </c>
      <c r="W4895">
        <f>IFERROR(VLOOKUP(C4895,'FEBRE TIFÓIDE'!$A$5:$C$46,3,FALSE),0)</f>
        <v>0</v>
      </c>
      <c r="X4895">
        <f>IFERROR(VLOOKUP(C4895,HANTAVIROSE!$A$5:$C$153,3,FALSE),0)</f>
        <v>0</v>
      </c>
      <c r="Y4895">
        <f>IFERROR(VLOOKUP(C4895,MENINGITE!$A$5:$C$447,3,FALSE),0)</f>
        <v>0</v>
      </c>
      <c r="Z4895">
        <f>IFERROR(VLOOKUP(C4895,RAIVA!$A$5:$C$16,3,FALSE),0)</f>
        <v>0</v>
      </c>
    </row>
    <row r="4896" spans="1:26" x14ac:dyDescent="0.3">
      <c r="A4896" s="2" t="s">
        <v>1637</v>
      </c>
      <c r="B4896" s="2" t="s">
        <v>1711</v>
      </c>
      <c r="C4896" s="2">
        <v>355070</v>
      </c>
      <c r="D4896" s="2">
        <v>3550704</v>
      </c>
      <c r="E4896" s="2" t="s">
        <v>1637</v>
      </c>
      <c r="F4896" s="2" t="s">
        <v>1711</v>
      </c>
      <c r="G4896" s="2">
        <f>IFERROR(VLOOKUP(D4896,Coordenadas!$A$2:$D$5571,3,FALSE),0)</f>
        <v>-23.795100000000001</v>
      </c>
      <c r="H4896" s="2">
        <f>IFERROR(VLOOKUP(D4896,Coordenadas!$A$2:$D$5571,4,FALSE),0)</f>
        <v>-45.414299999999997</v>
      </c>
      <c r="I4896" s="2" t="s">
        <v>5325</v>
      </c>
      <c r="J4896" s="2">
        <v>73942</v>
      </c>
      <c r="K4896" s="2" t="s">
        <v>5331</v>
      </c>
      <c r="L4896" s="2">
        <f>IFERROR(VLOOKUP(C4896,BOTULISMO!$A$3:$C$19,3,FALSE),0)</f>
        <v>0</v>
      </c>
      <c r="M4896" s="2">
        <f>IFERROR(VLOOKUP(C4896,'LEISHMANIOSE VISCERAL'!$A$4:$C$454,3,FALSE),0)</f>
        <v>0</v>
      </c>
      <c r="N4896" s="2">
        <f>IFERROR(VLOOKUP(C4896,'LEISHMANIOSE TEGUMENTAR'!$A$4:$C$1681,3,FALSE),0)</f>
        <v>1</v>
      </c>
      <c r="O4896" s="2">
        <f>IFERROR(VLOOKUP(C4896,'FEBRE AMARELA'!$A$4:$C$38,3,FALSE),0)</f>
        <v>0</v>
      </c>
      <c r="P4896" s="2">
        <f>IFERROR(VLOOKUP(C4896,DENGUE!$A$5:$C$4097,3,FALSE),0)</f>
        <v>408</v>
      </c>
      <c r="Q4896" s="2">
        <f>IFERROR(VLOOKUP(C4896,'HEPATITE VIRAL'!$A$5:$C$3162,3,FALSE),0)</f>
        <v>63</v>
      </c>
      <c r="R4896" s="2">
        <f>IFERROR(VLOOKUP(C4896,'FEBRE MACULOSA'!$A$5:$C$181,3,FALSE),0)</f>
        <v>0</v>
      </c>
      <c r="S4896" s="2">
        <f>IFERROR(VLOOKUP(C4896,LEPTOSPIROSE!$A$5:$C$1176,3,FALSE),0)</f>
        <v>2</v>
      </c>
      <c r="T4896" s="2">
        <f>IFERROR(VLOOKUP(C4896,'DOENÇA DE CHAGAS'!$A$5:$C$100,3,FALSE),0)</f>
        <v>0</v>
      </c>
      <c r="U4896" s="2">
        <f>IFERROR(VLOOKUP(C4896,'PICADAS DE COBRAS'!$A$6:$C$4645,3,FALSE),0)</f>
        <v>29</v>
      </c>
      <c r="V4896">
        <f>IFERROR(VLOOKUP(C4896,'ZIKA VIRUS'!$A$5:$C$2399,3,FALSE),0)</f>
        <v>9</v>
      </c>
      <c r="W4896">
        <f>IFERROR(VLOOKUP(C4896,'FEBRE TIFÓIDE'!$A$5:$C$46,3,FALSE),0)</f>
        <v>0</v>
      </c>
      <c r="X4896">
        <f>IFERROR(VLOOKUP(C4896,HANTAVIROSE!$A$5:$C$153,3,FALSE),0)</f>
        <v>0</v>
      </c>
      <c r="Y4896">
        <f>IFERROR(VLOOKUP(C4896,MENINGITE!$A$5:$C$447,3,FALSE),0)</f>
        <v>2</v>
      </c>
      <c r="Z4896">
        <f>IFERROR(VLOOKUP(C4896,RAIVA!$A$5:$C$16,3,FALSE),0)</f>
        <v>0</v>
      </c>
    </row>
    <row r="4897" spans="1:26" x14ac:dyDescent="0.3">
      <c r="A4897" s="2" t="s">
        <v>1256</v>
      </c>
      <c r="B4897" s="2" t="s">
        <v>1295</v>
      </c>
      <c r="C4897" s="2">
        <v>412600</v>
      </c>
      <c r="D4897" s="2">
        <v>4126009</v>
      </c>
      <c r="E4897" s="2" t="s">
        <v>1256</v>
      </c>
      <c r="F4897" s="2" t="s">
        <v>1295</v>
      </c>
      <c r="G4897" s="2">
        <f>IFERROR(VLOOKUP(D4897,Coordenadas!$A$2:$D$5571,3,FALSE),0)</f>
        <v>-23.465599999999998</v>
      </c>
      <c r="H4897" s="2">
        <f>IFERROR(VLOOKUP(D4897,Coordenadas!$A$2:$D$5571,4,FALSE),0)</f>
        <v>-50.762500000000003</v>
      </c>
      <c r="I4897" s="2" t="s">
        <v>5326</v>
      </c>
      <c r="J4897" s="2">
        <v>8626</v>
      </c>
      <c r="K4897" s="2" t="s">
        <v>5332</v>
      </c>
      <c r="L4897" s="2">
        <f>IFERROR(VLOOKUP(C4897,BOTULISMO!$A$3:$C$19,3,FALSE),0)</f>
        <v>0</v>
      </c>
      <c r="M4897" s="2">
        <f>IFERROR(VLOOKUP(C4897,'LEISHMANIOSE VISCERAL'!$A$4:$C$454,3,FALSE),0)</f>
        <v>0</v>
      </c>
      <c r="N4897" s="2">
        <f>IFERROR(VLOOKUP(C4897,'LEISHMANIOSE TEGUMENTAR'!$A$4:$C$1681,3,FALSE),0)</f>
        <v>0</v>
      </c>
      <c r="O4897" s="2">
        <f>IFERROR(VLOOKUP(C4897,'FEBRE AMARELA'!$A$4:$C$38,3,FALSE),0)</f>
        <v>0</v>
      </c>
      <c r="P4897" s="2">
        <f>IFERROR(VLOOKUP(C4897,DENGUE!$A$5:$C$4097,3,FALSE),0)</f>
        <v>165</v>
      </c>
      <c r="Q4897" s="2">
        <f>IFERROR(VLOOKUP(C4897,'HEPATITE VIRAL'!$A$5:$C$3162,3,FALSE),0)</f>
        <v>2</v>
      </c>
      <c r="R4897" s="2">
        <f>IFERROR(VLOOKUP(C4897,'FEBRE MACULOSA'!$A$5:$C$181,3,FALSE),0)</f>
        <v>0</v>
      </c>
      <c r="S4897" s="2">
        <f>IFERROR(VLOOKUP(C4897,LEPTOSPIROSE!$A$5:$C$1176,3,FALSE),0)</f>
        <v>0</v>
      </c>
      <c r="T4897" s="2">
        <f>IFERROR(VLOOKUP(C4897,'DOENÇA DE CHAGAS'!$A$5:$C$100,3,FALSE),0)</f>
        <v>0</v>
      </c>
      <c r="U4897" s="2">
        <f>IFERROR(VLOOKUP(C4897,'PICADAS DE COBRAS'!$A$6:$C$4645,3,FALSE),0)</f>
        <v>13</v>
      </c>
      <c r="V4897">
        <f>IFERROR(VLOOKUP(C4897,'ZIKA VIRUS'!$A$5:$C$2399,3,FALSE),0)</f>
        <v>1</v>
      </c>
      <c r="W4897">
        <f>IFERROR(VLOOKUP(C4897,'FEBRE TIFÓIDE'!$A$5:$C$46,3,FALSE),0)</f>
        <v>0</v>
      </c>
      <c r="X4897">
        <f>IFERROR(VLOOKUP(C4897,HANTAVIROSE!$A$5:$C$153,3,FALSE),0)</f>
        <v>0</v>
      </c>
      <c r="Y4897">
        <f>IFERROR(VLOOKUP(C4897,MENINGITE!$A$5:$C$447,3,FALSE),0)</f>
        <v>0</v>
      </c>
      <c r="Z4897">
        <f>IFERROR(VLOOKUP(C4897,RAIVA!$A$5:$C$16,3,FALSE),0)</f>
        <v>0</v>
      </c>
    </row>
    <row r="4898" spans="1:26" x14ac:dyDescent="0.3">
      <c r="A4898" s="2" t="s">
        <v>2425</v>
      </c>
      <c r="B4898" s="2" t="s">
        <v>2518</v>
      </c>
      <c r="C4898" s="2">
        <v>316440</v>
      </c>
      <c r="D4898" s="2">
        <v>3164407</v>
      </c>
      <c r="E4898" s="2" t="s">
        <v>2425</v>
      </c>
      <c r="F4898" s="2" t="s">
        <v>2518</v>
      </c>
      <c r="G4898" s="2">
        <f>IFERROR(VLOOKUP(D4898,Coordenadas!$A$2:$D$5571,3,FALSE),0)</f>
        <v>-22.158300000000001</v>
      </c>
      <c r="H4898" s="2">
        <f>IFERROR(VLOOKUP(D4898,Coordenadas!$A$2:$D$5571,4,FALSE),0)</f>
        <v>-45.754600000000003</v>
      </c>
      <c r="I4898" s="2" t="s">
        <v>5325</v>
      </c>
      <c r="J4898" s="2">
        <v>4948</v>
      </c>
      <c r="K4898" s="2" t="s">
        <v>5332</v>
      </c>
      <c r="L4898" s="2">
        <f>IFERROR(VLOOKUP(C4898,BOTULISMO!$A$3:$C$19,3,FALSE),0)</f>
        <v>0</v>
      </c>
      <c r="M4898" s="2">
        <f>IFERROR(VLOOKUP(C4898,'LEISHMANIOSE VISCERAL'!$A$4:$C$454,3,FALSE),0)</f>
        <v>0</v>
      </c>
      <c r="N4898" s="2">
        <f>IFERROR(VLOOKUP(C4898,'LEISHMANIOSE TEGUMENTAR'!$A$4:$C$1681,3,FALSE),0)</f>
        <v>0</v>
      </c>
      <c r="O4898" s="2">
        <f>IFERROR(VLOOKUP(C4898,'FEBRE AMARELA'!$A$4:$C$38,3,FALSE),0)</f>
        <v>0</v>
      </c>
      <c r="P4898" s="2">
        <f>IFERROR(VLOOKUP(C4898,DENGUE!$A$5:$C$4097,3,FALSE),0)</f>
        <v>0</v>
      </c>
      <c r="Q4898" s="2">
        <f>IFERROR(VLOOKUP(C4898,'HEPATITE VIRAL'!$A$5:$C$3162,3,FALSE),0)</f>
        <v>0</v>
      </c>
      <c r="R4898" s="2">
        <f>IFERROR(VLOOKUP(C4898,'FEBRE MACULOSA'!$A$5:$C$181,3,FALSE),0)</f>
        <v>0</v>
      </c>
      <c r="S4898" s="2">
        <f>IFERROR(VLOOKUP(C4898,LEPTOSPIROSE!$A$5:$C$1176,3,FALSE),0)</f>
        <v>0</v>
      </c>
      <c r="T4898" s="2">
        <f>IFERROR(VLOOKUP(C4898,'DOENÇA DE CHAGAS'!$A$5:$C$100,3,FALSE),0)</f>
        <v>0</v>
      </c>
      <c r="U4898" s="2">
        <f>IFERROR(VLOOKUP(C4898,'PICADAS DE COBRAS'!$A$6:$C$4645,3,FALSE),0)</f>
        <v>2</v>
      </c>
      <c r="V4898">
        <f>IFERROR(VLOOKUP(C4898,'ZIKA VIRUS'!$A$5:$C$2399,3,FALSE),0)</f>
        <v>0</v>
      </c>
      <c r="W4898">
        <f>IFERROR(VLOOKUP(C4898,'FEBRE TIFÓIDE'!$A$5:$C$46,3,FALSE),0)</f>
        <v>0</v>
      </c>
      <c r="X4898">
        <f>IFERROR(VLOOKUP(C4898,HANTAVIROSE!$A$5:$C$153,3,FALSE),0)</f>
        <v>0</v>
      </c>
      <c r="Y4898">
        <f>IFERROR(VLOOKUP(C4898,MENINGITE!$A$5:$C$447,3,FALSE),0)</f>
        <v>0</v>
      </c>
      <c r="Z4898">
        <f>IFERROR(VLOOKUP(C4898,RAIVA!$A$5:$C$16,3,FALSE),0)</f>
        <v>0</v>
      </c>
    </row>
    <row r="4899" spans="1:26" x14ac:dyDescent="0.3">
      <c r="A4899" s="2" t="s">
        <v>5044</v>
      </c>
      <c r="B4899" s="2" t="s">
        <v>5060</v>
      </c>
      <c r="C4899" s="2">
        <v>150770</v>
      </c>
      <c r="D4899" s="2">
        <v>1507706</v>
      </c>
      <c r="E4899" s="2" t="s">
        <v>5044</v>
      </c>
      <c r="F4899" s="2" t="s">
        <v>5060</v>
      </c>
      <c r="G4899" s="2">
        <f>IFERROR(VLOOKUP(D4899,Coordenadas!$A$2:$D$5571,3,FALSE),0)</f>
        <v>-1.71597</v>
      </c>
      <c r="H4899" s="2">
        <f>IFERROR(VLOOKUP(D4899,Coordenadas!$A$2:$D$5571,4,FALSE),0)</f>
        <v>-49.524900000000002</v>
      </c>
      <c r="I4899" s="2" t="s">
        <v>5323</v>
      </c>
      <c r="J4899" s="2">
        <v>22904</v>
      </c>
      <c r="K4899" s="2" t="s">
        <v>5330</v>
      </c>
      <c r="L4899" s="2">
        <f>IFERROR(VLOOKUP(C4899,BOTULISMO!$A$3:$C$19,3,FALSE),0)</f>
        <v>0</v>
      </c>
      <c r="M4899" s="2">
        <f>IFERROR(VLOOKUP(C4899,'LEISHMANIOSE VISCERAL'!$A$4:$C$454,3,FALSE),0)</f>
        <v>0</v>
      </c>
      <c r="N4899" s="2">
        <f>IFERROR(VLOOKUP(C4899,'LEISHMANIOSE TEGUMENTAR'!$A$4:$C$1681,3,FALSE),0)</f>
        <v>7</v>
      </c>
      <c r="O4899" s="2">
        <f>IFERROR(VLOOKUP(C4899,'FEBRE AMARELA'!$A$4:$C$38,3,FALSE),0)</f>
        <v>0</v>
      </c>
      <c r="P4899" s="2">
        <f>IFERROR(VLOOKUP(C4899,DENGUE!$A$5:$C$4097,3,FALSE),0)</f>
        <v>0</v>
      </c>
      <c r="Q4899" s="2">
        <f>IFERROR(VLOOKUP(C4899,'HEPATITE VIRAL'!$A$5:$C$3162,3,FALSE),0)</f>
        <v>0</v>
      </c>
      <c r="R4899" s="2">
        <f>IFERROR(VLOOKUP(C4899,'FEBRE MACULOSA'!$A$5:$C$181,3,FALSE),0)</f>
        <v>0</v>
      </c>
      <c r="S4899" s="2">
        <f>IFERROR(VLOOKUP(C4899,LEPTOSPIROSE!$A$5:$C$1176,3,FALSE),0)</f>
        <v>0</v>
      </c>
      <c r="T4899" s="2">
        <f>IFERROR(VLOOKUP(C4899,'DOENÇA DE CHAGAS'!$A$5:$C$100,3,FALSE),0)</f>
        <v>33</v>
      </c>
      <c r="U4899" s="2">
        <f>IFERROR(VLOOKUP(C4899,'PICADAS DE COBRAS'!$A$6:$C$4645,3,FALSE),0)</f>
        <v>62</v>
      </c>
      <c r="V4899">
        <f>IFERROR(VLOOKUP(C4899,'ZIKA VIRUS'!$A$5:$C$2399,3,FALSE),0)</f>
        <v>0</v>
      </c>
      <c r="W4899">
        <f>IFERROR(VLOOKUP(C4899,'FEBRE TIFÓIDE'!$A$5:$C$46,3,FALSE),0)</f>
        <v>0</v>
      </c>
      <c r="X4899">
        <f>IFERROR(VLOOKUP(C4899,HANTAVIROSE!$A$5:$C$153,3,FALSE),0)</f>
        <v>0</v>
      </c>
      <c r="Y4899">
        <f>IFERROR(VLOOKUP(C4899,MENINGITE!$A$5:$C$447,3,FALSE),0)</f>
        <v>0</v>
      </c>
      <c r="Z4899">
        <f>IFERROR(VLOOKUP(C4899,RAIVA!$A$5:$C$16,3,FALSE),0)</f>
        <v>0</v>
      </c>
    </row>
    <row r="4900" spans="1:26" x14ac:dyDescent="0.3">
      <c r="A4900" s="2" t="s">
        <v>1637</v>
      </c>
      <c r="B4900" s="2" t="s">
        <v>1710</v>
      </c>
      <c r="C4900" s="2">
        <v>355080</v>
      </c>
      <c r="D4900" s="2">
        <v>3550803</v>
      </c>
      <c r="E4900" s="2" t="s">
        <v>1637</v>
      </c>
      <c r="F4900" s="2" t="s">
        <v>1710</v>
      </c>
      <c r="G4900" s="2">
        <f>IFERROR(VLOOKUP(D4900,Coordenadas!$A$2:$D$5571,3,FALSE),0)</f>
        <v>-21.7041</v>
      </c>
      <c r="H4900" s="2">
        <f>IFERROR(VLOOKUP(D4900,Coordenadas!$A$2:$D$5571,4,FALSE),0)</f>
        <v>-46.820799999999998</v>
      </c>
      <c r="I4900" s="2" t="s">
        <v>5325</v>
      </c>
      <c r="J4900" s="2">
        <v>12099</v>
      </c>
      <c r="K4900" s="2" t="s">
        <v>5332</v>
      </c>
      <c r="L4900" s="2">
        <f>IFERROR(VLOOKUP(C4900,BOTULISMO!$A$3:$C$19,3,FALSE),0)</f>
        <v>0</v>
      </c>
      <c r="M4900" s="2">
        <f>IFERROR(VLOOKUP(C4900,'LEISHMANIOSE VISCERAL'!$A$4:$C$454,3,FALSE),0)</f>
        <v>0</v>
      </c>
      <c r="N4900" s="2">
        <f>IFERROR(VLOOKUP(C4900,'LEISHMANIOSE TEGUMENTAR'!$A$4:$C$1681,3,FALSE),0)</f>
        <v>0</v>
      </c>
      <c r="O4900" s="2">
        <f>IFERROR(VLOOKUP(C4900,'FEBRE AMARELA'!$A$4:$C$38,3,FALSE),0)</f>
        <v>0</v>
      </c>
      <c r="P4900" s="2">
        <f>IFERROR(VLOOKUP(C4900,DENGUE!$A$5:$C$4097,3,FALSE),0)</f>
        <v>35</v>
      </c>
      <c r="Q4900" s="2">
        <f>IFERROR(VLOOKUP(C4900,'HEPATITE VIRAL'!$A$5:$C$3162,3,FALSE),0)</f>
        <v>0</v>
      </c>
      <c r="R4900" s="2">
        <f>IFERROR(VLOOKUP(C4900,'FEBRE MACULOSA'!$A$5:$C$181,3,FALSE),0)</f>
        <v>0</v>
      </c>
      <c r="S4900" s="2">
        <f>IFERROR(VLOOKUP(C4900,LEPTOSPIROSE!$A$5:$C$1176,3,FALSE),0)</f>
        <v>0</v>
      </c>
      <c r="T4900" s="2">
        <f>IFERROR(VLOOKUP(C4900,'DOENÇA DE CHAGAS'!$A$5:$C$100,3,FALSE),0)</f>
        <v>0</v>
      </c>
      <c r="U4900" s="2">
        <f>IFERROR(VLOOKUP(C4900,'PICADAS DE COBRAS'!$A$6:$C$4645,3,FALSE),0)</f>
        <v>21</v>
      </c>
      <c r="V4900">
        <f>IFERROR(VLOOKUP(C4900,'ZIKA VIRUS'!$A$5:$C$2399,3,FALSE),0)</f>
        <v>0</v>
      </c>
      <c r="W4900">
        <f>IFERROR(VLOOKUP(C4900,'FEBRE TIFÓIDE'!$A$5:$C$46,3,FALSE),0)</f>
        <v>0</v>
      </c>
      <c r="X4900">
        <f>IFERROR(VLOOKUP(C4900,HANTAVIROSE!$A$5:$C$153,3,FALSE),0)</f>
        <v>0</v>
      </c>
      <c r="Y4900">
        <f>IFERROR(VLOOKUP(C4900,MENINGITE!$A$5:$C$447,3,FALSE),0)</f>
        <v>0</v>
      </c>
      <c r="Z4900">
        <f>IFERROR(VLOOKUP(C4900,RAIVA!$A$5:$C$16,3,FALSE),0)</f>
        <v>0</v>
      </c>
    </row>
    <row r="4901" spans="1:26" x14ac:dyDescent="0.3">
      <c r="A4901" s="2" t="s">
        <v>2425</v>
      </c>
      <c r="B4901" s="2" t="s">
        <v>2517</v>
      </c>
      <c r="C4901" s="2">
        <v>316443</v>
      </c>
      <c r="D4901" s="2">
        <v>3164431</v>
      </c>
      <c r="E4901" s="2" t="s">
        <v>2425</v>
      </c>
      <c r="F4901" s="2" t="s">
        <v>2517</v>
      </c>
      <c r="G4901" s="2">
        <f>IFERROR(VLOOKUP(D4901,Coordenadas!$A$2:$D$5571,3,FALSE),0)</f>
        <v>-19.747699999999998</v>
      </c>
      <c r="H4901" s="2">
        <f>IFERROR(VLOOKUP(D4901,Coordenadas!$A$2:$D$5571,4,FALSE),0)</f>
        <v>-43.367899999999999</v>
      </c>
      <c r="I4901" s="2" t="s">
        <v>5325</v>
      </c>
      <c r="J4901" s="2">
        <v>2798</v>
      </c>
      <c r="K4901" s="2" t="s">
        <v>5332</v>
      </c>
      <c r="L4901" s="2">
        <f>IFERROR(VLOOKUP(C4901,BOTULISMO!$A$3:$C$19,3,FALSE),0)</f>
        <v>0</v>
      </c>
      <c r="M4901" s="2">
        <f>IFERROR(VLOOKUP(C4901,'LEISHMANIOSE VISCERAL'!$A$4:$C$454,3,FALSE),0)</f>
        <v>0</v>
      </c>
      <c r="N4901" s="2">
        <f>IFERROR(VLOOKUP(C4901,'LEISHMANIOSE TEGUMENTAR'!$A$4:$C$1681,3,FALSE),0)</f>
        <v>0</v>
      </c>
      <c r="O4901" s="2">
        <f>IFERROR(VLOOKUP(C4901,'FEBRE AMARELA'!$A$4:$C$38,3,FALSE),0)</f>
        <v>0</v>
      </c>
      <c r="P4901" s="2">
        <f>IFERROR(VLOOKUP(C4901,DENGUE!$A$5:$C$4097,3,FALSE),0)</f>
        <v>0</v>
      </c>
      <c r="Q4901" s="2">
        <f>IFERROR(VLOOKUP(C4901,'HEPATITE VIRAL'!$A$5:$C$3162,3,FALSE),0)</f>
        <v>0</v>
      </c>
      <c r="R4901" s="2">
        <f>IFERROR(VLOOKUP(C4901,'FEBRE MACULOSA'!$A$5:$C$181,3,FALSE),0)</f>
        <v>0</v>
      </c>
      <c r="S4901" s="2">
        <f>IFERROR(VLOOKUP(C4901,LEPTOSPIROSE!$A$5:$C$1176,3,FALSE),0)</f>
        <v>0</v>
      </c>
      <c r="T4901" s="2">
        <f>IFERROR(VLOOKUP(C4901,'DOENÇA DE CHAGAS'!$A$5:$C$100,3,FALSE),0)</f>
        <v>0</v>
      </c>
      <c r="U4901" s="2">
        <f>IFERROR(VLOOKUP(C4901,'PICADAS DE COBRAS'!$A$6:$C$4645,3,FALSE),0)</f>
        <v>1</v>
      </c>
      <c r="V4901">
        <f>IFERROR(VLOOKUP(C4901,'ZIKA VIRUS'!$A$5:$C$2399,3,FALSE),0)</f>
        <v>0</v>
      </c>
      <c r="W4901">
        <f>IFERROR(VLOOKUP(C4901,'FEBRE TIFÓIDE'!$A$5:$C$46,3,FALSE),0)</f>
        <v>0</v>
      </c>
      <c r="X4901">
        <f>IFERROR(VLOOKUP(C4901,HANTAVIROSE!$A$5:$C$153,3,FALSE),0)</f>
        <v>0</v>
      </c>
      <c r="Y4901">
        <f>IFERROR(VLOOKUP(C4901,MENINGITE!$A$5:$C$447,3,FALSE),0)</f>
        <v>0</v>
      </c>
      <c r="Z4901">
        <f>IFERROR(VLOOKUP(C4901,RAIVA!$A$5:$C$16,3,FALSE),0)</f>
        <v>0</v>
      </c>
    </row>
    <row r="4902" spans="1:26" x14ac:dyDescent="0.3">
      <c r="A4902" s="2" t="s">
        <v>3988</v>
      </c>
      <c r="B4902" s="2" t="s">
        <v>4009</v>
      </c>
      <c r="C4902" s="2">
        <v>251510</v>
      </c>
      <c r="D4902" s="2">
        <v>2515104</v>
      </c>
      <c r="E4902" s="2" t="s">
        <v>3988</v>
      </c>
      <c r="F4902" s="2" t="s">
        <v>4009</v>
      </c>
      <c r="G4902" s="2">
        <f>IFERROR(VLOOKUP(D4902,Coordenadas!$A$2:$D$5571,3,FALSE),0)</f>
        <v>-7.1103399999999999</v>
      </c>
      <c r="H4902" s="2">
        <f>IFERROR(VLOOKUP(D4902,Coordenadas!$A$2:$D$5571,4,FALSE),0)</f>
        <v>-35.867800000000003</v>
      </c>
      <c r="I4902" s="2" t="s">
        <v>5324</v>
      </c>
      <c r="J4902" s="2">
        <v>11041</v>
      </c>
      <c r="K4902" s="2" t="s">
        <v>5332</v>
      </c>
      <c r="L4902" s="2">
        <f>IFERROR(VLOOKUP(C4902,BOTULISMO!$A$3:$C$19,3,FALSE),0)</f>
        <v>0</v>
      </c>
      <c r="M4902" s="2">
        <f>IFERROR(VLOOKUP(C4902,'LEISHMANIOSE VISCERAL'!$A$4:$C$454,3,FALSE),0)</f>
        <v>0</v>
      </c>
      <c r="N4902" s="2">
        <f>IFERROR(VLOOKUP(C4902,'LEISHMANIOSE TEGUMENTAR'!$A$4:$C$1681,3,FALSE),0)</f>
        <v>0</v>
      </c>
      <c r="O4902" s="2">
        <f>IFERROR(VLOOKUP(C4902,'FEBRE AMARELA'!$A$4:$C$38,3,FALSE),0)</f>
        <v>0</v>
      </c>
      <c r="P4902" s="2">
        <f>IFERROR(VLOOKUP(C4902,DENGUE!$A$5:$C$4097,3,FALSE),0)</f>
        <v>1</v>
      </c>
      <c r="Q4902" s="2">
        <f>IFERROR(VLOOKUP(C4902,'HEPATITE VIRAL'!$A$5:$C$3162,3,FALSE),0)</f>
        <v>1</v>
      </c>
      <c r="R4902" s="2">
        <f>IFERROR(VLOOKUP(C4902,'FEBRE MACULOSA'!$A$5:$C$181,3,FALSE),0)</f>
        <v>0</v>
      </c>
      <c r="S4902" s="2">
        <f>IFERROR(VLOOKUP(C4902,LEPTOSPIROSE!$A$5:$C$1176,3,FALSE),0)</f>
        <v>0</v>
      </c>
      <c r="T4902" s="2">
        <f>IFERROR(VLOOKUP(C4902,'DOENÇA DE CHAGAS'!$A$5:$C$100,3,FALSE),0)</f>
        <v>0</v>
      </c>
      <c r="U4902" s="2">
        <f>IFERROR(VLOOKUP(C4902,'PICADAS DE COBRAS'!$A$6:$C$4645,3,FALSE),0)</f>
        <v>0</v>
      </c>
      <c r="V4902">
        <f>IFERROR(VLOOKUP(C4902,'ZIKA VIRUS'!$A$5:$C$2399,3,FALSE),0)</f>
        <v>6</v>
      </c>
      <c r="W4902">
        <f>IFERROR(VLOOKUP(C4902,'FEBRE TIFÓIDE'!$A$5:$C$46,3,FALSE),0)</f>
        <v>0</v>
      </c>
      <c r="X4902">
        <f>IFERROR(VLOOKUP(C4902,HANTAVIROSE!$A$5:$C$153,3,FALSE),0)</f>
        <v>0</v>
      </c>
      <c r="Y4902">
        <f>IFERROR(VLOOKUP(C4902,MENINGITE!$A$5:$C$447,3,FALSE),0)</f>
        <v>0</v>
      </c>
      <c r="Z4902">
        <f>IFERROR(VLOOKUP(C4902,RAIVA!$A$5:$C$16,3,FALSE),0)</f>
        <v>0</v>
      </c>
    </row>
    <row r="4903" spans="1:26" x14ac:dyDescent="0.3">
      <c r="A4903" s="2" t="s">
        <v>2258</v>
      </c>
      <c r="B4903" s="2" t="s">
        <v>2271</v>
      </c>
      <c r="C4903" s="2">
        <v>330530</v>
      </c>
      <c r="D4903" s="2">
        <v>3305307</v>
      </c>
      <c r="E4903" s="2" t="s">
        <v>2258</v>
      </c>
      <c r="F4903" s="2" t="s">
        <v>2271</v>
      </c>
      <c r="G4903" s="2">
        <f>IFERROR(VLOOKUP(D4903,Coordenadas!$A$2:$D$5571,3,FALSE),0)</f>
        <v>-21.957799999999999</v>
      </c>
      <c r="H4903" s="2">
        <f>IFERROR(VLOOKUP(D4903,Coordenadas!$A$2:$D$5571,4,FALSE),0)</f>
        <v>-42.132800000000003</v>
      </c>
      <c r="I4903" s="2" t="s">
        <v>5325</v>
      </c>
      <c r="J4903" s="2">
        <v>8895</v>
      </c>
      <c r="K4903" s="2" t="s">
        <v>5332</v>
      </c>
      <c r="L4903" s="2">
        <f>IFERROR(VLOOKUP(C4903,BOTULISMO!$A$3:$C$19,3,FALSE),0)</f>
        <v>0</v>
      </c>
      <c r="M4903" s="2">
        <f>IFERROR(VLOOKUP(C4903,'LEISHMANIOSE VISCERAL'!$A$4:$C$454,3,FALSE),0)</f>
        <v>0</v>
      </c>
      <c r="N4903" s="2">
        <f>IFERROR(VLOOKUP(C4903,'LEISHMANIOSE TEGUMENTAR'!$A$4:$C$1681,3,FALSE),0)</f>
        <v>0</v>
      </c>
      <c r="O4903" s="2">
        <f>IFERROR(VLOOKUP(C4903,'FEBRE AMARELA'!$A$4:$C$38,3,FALSE),0)</f>
        <v>0</v>
      </c>
      <c r="P4903" s="2">
        <f>IFERROR(VLOOKUP(C4903,DENGUE!$A$5:$C$4097,3,FALSE),0)</f>
        <v>0</v>
      </c>
      <c r="Q4903" s="2">
        <f>IFERROR(VLOOKUP(C4903,'HEPATITE VIRAL'!$A$5:$C$3162,3,FALSE),0)</f>
        <v>0</v>
      </c>
      <c r="R4903" s="2">
        <f>IFERROR(VLOOKUP(C4903,'FEBRE MACULOSA'!$A$5:$C$181,3,FALSE),0)</f>
        <v>0</v>
      </c>
      <c r="S4903" s="2">
        <f>IFERROR(VLOOKUP(C4903,LEPTOSPIROSE!$A$5:$C$1176,3,FALSE),0)</f>
        <v>0</v>
      </c>
      <c r="T4903" s="2">
        <f>IFERROR(VLOOKUP(C4903,'DOENÇA DE CHAGAS'!$A$5:$C$100,3,FALSE),0)</f>
        <v>0</v>
      </c>
      <c r="U4903" s="2">
        <f>IFERROR(VLOOKUP(C4903,'PICADAS DE COBRAS'!$A$6:$C$4645,3,FALSE),0)</f>
        <v>0</v>
      </c>
      <c r="V4903">
        <f>IFERROR(VLOOKUP(C4903,'ZIKA VIRUS'!$A$5:$C$2399,3,FALSE),0)</f>
        <v>0</v>
      </c>
      <c r="W4903">
        <f>IFERROR(VLOOKUP(C4903,'FEBRE TIFÓIDE'!$A$5:$C$46,3,FALSE),0)</f>
        <v>0</v>
      </c>
      <c r="X4903">
        <f>IFERROR(VLOOKUP(C4903,HANTAVIROSE!$A$5:$C$153,3,FALSE),0)</f>
        <v>0</v>
      </c>
      <c r="Y4903">
        <f>IFERROR(VLOOKUP(C4903,MENINGITE!$A$5:$C$447,3,FALSE),0)</f>
        <v>0</v>
      </c>
      <c r="Z4903">
        <f>IFERROR(VLOOKUP(C4903,RAIVA!$A$5:$C$16,3,FALSE),0)</f>
        <v>0</v>
      </c>
    </row>
    <row r="4904" spans="1:26" x14ac:dyDescent="0.3">
      <c r="A4904" s="2" t="s">
        <v>2425</v>
      </c>
      <c r="B4904" s="2" t="s">
        <v>2516</v>
      </c>
      <c r="C4904" s="2">
        <v>316447</v>
      </c>
      <c r="D4904" s="2">
        <v>3164472</v>
      </c>
      <c r="E4904" s="2" t="s">
        <v>2425</v>
      </c>
      <c r="F4904" s="2" t="s">
        <v>2516</v>
      </c>
      <c r="G4904" s="2">
        <f>IFERROR(VLOOKUP(D4904,Coordenadas!$A$2:$D$5571,3,FALSE),0)</f>
        <v>-19.506399999999999</v>
      </c>
      <c r="H4904" s="2">
        <f>IFERROR(VLOOKUP(D4904,Coordenadas!$A$2:$D$5571,4,FALSE),0)</f>
        <v>-41.984999999999999</v>
      </c>
      <c r="I4904" s="2" t="s">
        <v>5325</v>
      </c>
      <c r="J4904" s="2">
        <v>5739</v>
      </c>
      <c r="K4904" s="2" t="s">
        <v>5332</v>
      </c>
      <c r="L4904" s="2">
        <f>IFERROR(VLOOKUP(C4904,BOTULISMO!$A$3:$C$19,3,FALSE),0)</f>
        <v>0</v>
      </c>
      <c r="M4904" s="2">
        <f>IFERROR(VLOOKUP(C4904,'LEISHMANIOSE VISCERAL'!$A$4:$C$454,3,FALSE),0)</f>
        <v>0</v>
      </c>
      <c r="N4904" s="2">
        <f>IFERROR(VLOOKUP(C4904,'LEISHMANIOSE TEGUMENTAR'!$A$4:$C$1681,3,FALSE),0)</f>
        <v>4</v>
      </c>
      <c r="O4904" s="2">
        <f>IFERROR(VLOOKUP(C4904,'FEBRE AMARELA'!$A$4:$C$38,3,FALSE),0)</f>
        <v>0</v>
      </c>
      <c r="P4904" s="2">
        <f>IFERROR(VLOOKUP(C4904,DENGUE!$A$5:$C$4097,3,FALSE),0)</f>
        <v>0</v>
      </c>
      <c r="Q4904" s="2">
        <f>IFERROR(VLOOKUP(C4904,'HEPATITE VIRAL'!$A$5:$C$3162,3,FALSE),0)</f>
        <v>0</v>
      </c>
      <c r="R4904" s="2">
        <f>IFERROR(VLOOKUP(C4904,'FEBRE MACULOSA'!$A$5:$C$181,3,FALSE),0)</f>
        <v>0</v>
      </c>
      <c r="S4904" s="2">
        <f>IFERROR(VLOOKUP(C4904,LEPTOSPIROSE!$A$5:$C$1176,3,FALSE),0)</f>
        <v>0</v>
      </c>
      <c r="T4904" s="2">
        <f>IFERROR(VLOOKUP(C4904,'DOENÇA DE CHAGAS'!$A$5:$C$100,3,FALSE),0)</f>
        <v>0</v>
      </c>
      <c r="U4904" s="2">
        <f>IFERROR(VLOOKUP(C4904,'PICADAS DE COBRAS'!$A$6:$C$4645,3,FALSE),0)</f>
        <v>13</v>
      </c>
      <c r="V4904">
        <f>IFERROR(VLOOKUP(C4904,'ZIKA VIRUS'!$A$5:$C$2399,3,FALSE),0)</f>
        <v>0</v>
      </c>
      <c r="W4904">
        <f>IFERROR(VLOOKUP(C4904,'FEBRE TIFÓIDE'!$A$5:$C$46,3,FALSE),0)</f>
        <v>0</v>
      </c>
      <c r="X4904">
        <f>IFERROR(VLOOKUP(C4904,HANTAVIROSE!$A$5:$C$153,3,FALSE),0)</f>
        <v>0</v>
      </c>
      <c r="Y4904">
        <f>IFERROR(VLOOKUP(C4904,MENINGITE!$A$5:$C$447,3,FALSE),0)</f>
        <v>0</v>
      </c>
      <c r="Z4904">
        <f>IFERROR(VLOOKUP(C4904,RAIVA!$A$5:$C$16,3,FALSE),0)</f>
        <v>0</v>
      </c>
    </row>
    <row r="4905" spans="1:26" x14ac:dyDescent="0.3">
      <c r="A4905" s="2" t="s">
        <v>470</v>
      </c>
      <c r="B4905" s="2" t="s">
        <v>555</v>
      </c>
      <c r="C4905" s="2">
        <v>431950</v>
      </c>
      <c r="D4905" s="2">
        <v>4319505</v>
      </c>
      <c r="E4905" s="2" t="s">
        <v>470</v>
      </c>
      <c r="F4905" s="2" t="s">
        <v>555</v>
      </c>
      <c r="G4905" s="2">
        <f>IFERROR(VLOOKUP(D4905,Coordenadas!$A$2:$D$5571,3,FALSE),0)</f>
        <v>-29.5885</v>
      </c>
      <c r="H4905" s="2">
        <f>IFERROR(VLOOKUP(D4905,Coordenadas!$A$2:$D$5571,4,FALSE),0)</f>
        <v>-51.374899999999997</v>
      </c>
      <c r="I4905" s="2" t="s">
        <v>5326</v>
      </c>
      <c r="J4905" s="2">
        <v>21932</v>
      </c>
      <c r="K4905" s="2" t="s">
        <v>5330</v>
      </c>
      <c r="L4905" s="2">
        <f>IFERROR(VLOOKUP(C4905,BOTULISMO!$A$3:$C$19,3,FALSE),0)</f>
        <v>0</v>
      </c>
      <c r="M4905" s="2">
        <f>IFERROR(VLOOKUP(C4905,'LEISHMANIOSE VISCERAL'!$A$4:$C$454,3,FALSE),0)</f>
        <v>0</v>
      </c>
      <c r="N4905" s="2">
        <f>IFERROR(VLOOKUP(C4905,'LEISHMANIOSE TEGUMENTAR'!$A$4:$C$1681,3,FALSE),0)</f>
        <v>0</v>
      </c>
      <c r="O4905" s="2">
        <f>IFERROR(VLOOKUP(C4905,'FEBRE AMARELA'!$A$4:$C$38,3,FALSE),0)</f>
        <v>0</v>
      </c>
      <c r="P4905" s="2">
        <f>IFERROR(VLOOKUP(C4905,DENGUE!$A$5:$C$4097,3,FALSE),0)</f>
        <v>0</v>
      </c>
      <c r="Q4905" s="2">
        <f>IFERROR(VLOOKUP(C4905,'HEPATITE VIRAL'!$A$5:$C$3162,3,FALSE),0)</f>
        <v>14</v>
      </c>
      <c r="R4905" s="2">
        <f>IFERROR(VLOOKUP(C4905,'FEBRE MACULOSA'!$A$5:$C$181,3,FALSE),0)</f>
        <v>0</v>
      </c>
      <c r="S4905" s="2">
        <f>IFERROR(VLOOKUP(C4905,LEPTOSPIROSE!$A$5:$C$1176,3,FALSE),0)</f>
        <v>1</v>
      </c>
      <c r="T4905" s="2">
        <f>IFERROR(VLOOKUP(C4905,'DOENÇA DE CHAGAS'!$A$5:$C$100,3,FALSE),0)</f>
        <v>0</v>
      </c>
      <c r="U4905" s="2">
        <f>IFERROR(VLOOKUP(C4905,'PICADAS DE COBRAS'!$A$6:$C$4645,3,FALSE),0)</f>
        <v>11</v>
      </c>
      <c r="V4905">
        <f>IFERROR(VLOOKUP(C4905,'ZIKA VIRUS'!$A$5:$C$2399,3,FALSE),0)</f>
        <v>1</v>
      </c>
      <c r="W4905">
        <f>IFERROR(VLOOKUP(C4905,'FEBRE TIFÓIDE'!$A$5:$C$46,3,FALSE),0)</f>
        <v>0</v>
      </c>
      <c r="X4905">
        <f>IFERROR(VLOOKUP(C4905,HANTAVIROSE!$A$5:$C$153,3,FALSE),0)</f>
        <v>0</v>
      </c>
      <c r="Y4905">
        <f>IFERROR(VLOOKUP(C4905,MENINGITE!$A$5:$C$447,3,FALSE),0)</f>
        <v>0</v>
      </c>
      <c r="Z4905">
        <f>IFERROR(VLOOKUP(C4905,RAIVA!$A$5:$C$16,3,FALSE),0)</f>
        <v>0</v>
      </c>
    </row>
    <row r="4906" spans="1:26" x14ac:dyDescent="0.3">
      <c r="A4906" s="2" t="s">
        <v>2425</v>
      </c>
      <c r="B4906" s="2" t="s">
        <v>2515</v>
      </c>
      <c r="C4906" s="2">
        <v>316450</v>
      </c>
      <c r="D4906" s="2">
        <v>3164506</v>
      </c>
      <c r="E4906" s="2" t="s">
        <v>2425</v>
      </c>
      <c r="F4906" s="2" t="s">
        <v>2515</v>
      </c>
      <c r="G4906" s="2">
        <f>IFERROR(VLOOKUP(D4906,Coordenadas!$A$2:$D$5571,3,FALSE),0)</f>
        <v>-18.087299999999999</v>
      </c>
      <c r="H4906" s="2">
        <f>IFERROR(VLOOKUP(D4906,Coordenadas!$A$2:$D$5571,4,FALSE),0)</f>
        <v>-42.565899999999999</v>
      </c>
      <c r="I4906" s="2" t="s">
        <v>5325</v>
      </c>
      <c r="J4906" s="2">
        <v>10647</v>
      </c>
      <c r="K4906" s="2" t="s">
        <v>5332</v>
      </c>
      <c r="L4906" s="2">
        <f>IFERROR(VLOOKUP(C4906,BOTULISMO!$A$3:$C$19,3,FALSE),0)</f>
        <v>0</v>
      </c>
      <c r="M4906" s="2">
        <f>IFERROR(VLOOKUP(C4906,'LEISHMANIOSE VISCERAL'!$A$4:$C$454,3,FALSE),0)</f>
        <v>0</v>
      </c>
      <c r="N4906" s="2">
        <f>IFERROR(VLOOKUP(C4906,'LEISHMANIOSE TEGUMENTAR'!$A$4:$C$1681,3,FALSE),0)</f>
        <v>1</v>
      </c>
      <c r="O4906" s="2">
        <f>IFERROR(VLOOKUP(C4906,'FEBRE AMARELA'!$A$4:$C$38,3,FALSE),0)</f>
        <v>2</v>
      </c>
      <c r="P4906" s="2">
        <f>IFERROR(VLOOKUP(C4906,DENGUE!$A$5:$C$4097,3,FALSE),0)</f>
        <v>1</v>
      </c>
      <c r="Q4906" s="2">
        <f>IFERROR(VLOOKUP(C4906,'HEPATITE VIRAL'!$A$5:$C$3162,3,FALSE),0)</f>
        <v>1</v>
      </c>
      <c r="R4906" s="2">
        <f>IFERROR(VLOOKUP(C4906,'FEBRE MACULOSA'!$A$5:$C$181,3,FALSE),0)</f>
        <v>0</v>
      </c>
      <c r="S4906" s="2">
        <f>IFERROR(VLOOKUP(C4906,LEPTOSPIROSE!$A$5:$C$1176,3,FALSE),0)</f>
        <v>1</v>
      </c>
      <c r="T4906" s="2">
        <f>IFERROR(VLOOKUP(C4906,'DOENÇA DE CHAGAS'!$A$5:$C$100,3,FALSE),0)</f>
        <v>0</v>
      </c>
      <c r="U4906" s="2">
        <f>IFERROR(VLOOKUP(C4906,'PICADAS DE COBRAS'!$A$6:$C$4645,3,FALSE),0)</f>
        <v>1</v>
      </c>
      <c r="V4906">
        <f>IFERROR(VLOOKUP(C4906,'ZIKA VIRUS'!$A$5:$C$2399,3,FALSE),0)</f>
        <v>0</v>
      </c>
      <c r="W4906">
        <f>IFERROR(VLOOKUP(C4906,'FEBRE TIFÓIDE'!$A$5:$C$46,3,FALSE),0)</f>
        <v>0</v>
      </c>
      <c r="X4906">
        <f>IFERROR(VLOOKUP(C4906,HANTAVIROSE!$A$5:$C$153,3,FALSE),0)</f>
        <v>0</v>
      </c>
      <c r="Y4906">
        <f>IFERROR(VLOOKUP(C4906,MENINGITE!$A$5:$C$447,3,FALSE),0)</f>
        <v>0</v>
      </c>
      <c r="Z4906">
        <f>IFERROR(VLOOKUP(C4906,RAIVA!$A$5:$C$16,3,FALSE),0)</f>
        <v>0</v>
      </c>
    </row>
    <row r="4907" spans="1:26" x14ac:dyDescent="0.3">
      <c r="A4907" s="2" t="s">
        <v>2425</v>
      </c>
      <c r="B4907" s="2" t="s">
        <v>2514</v>
      </c>
      <c r="C4907" s="2">
        <v>316460</v>
      </c>
      <c r="D4907" s="2">
        <v>3164605</v>
      </c>
      <c r="E4907" s="2" t="s">
        <v>2425</v>
      </c>
      <c r="F4907" s="2" t="s">
        <v>2514</v>
      </c>
      <c r="G4907" s="2">
        <f>IFERROR(VLOOKUP(D4907,Coordenadas!$A$2:$D$5571,3,FALSE),0)</f>
        <v>-20.2758</v>
      </c>
      <c r="H4907" s="2">
        <f>IFERROR(VLOOKUP(D4907,Coordenadas!$A$2:$D$5571,4,FALSE),0)</f>
        <v>-45.006300000000003</v>
      </c>
      <c r="I4907" s="2" t="s">
        <v>5325</v>
      </c>
      <c r="J4907" s="2">
        <v>5805</v>
      </c>
      <c r="K4907" s="2" t="s">
        <v>5332</v>
      </c>
      <c r="L4907" s="2">
        <f>IFERROR(VLOOKUP(C4907,BOTULISMO!$A$3:$C$19,3,FALSE),0)</f>
        <v>0</v>
      </c>
      <c r="M4907" s="2">
        <f>IFERROR(VLOOKUP(C4907,'LEISHMANIOSE VISCERAL'!$A$4:$C$454,3,FALSE),0)</f>
        <v>0</v>
      </c>
      <c r="N4907" s="2">
        <f>IFERROR(VLOOKUP(C4907,'LEISHMANIOSE TEGUMENTAR'!$A$4:$C$1681,3,FALSE),0)</f>
        <v>0</v>
      </c>
      <c r="O4907" s="2">
        <f>IFERROR(VLOOKUP(C4907,'FEBRE AMARELA'!$A$4:$C$38,3,FALSE),0)</f>
        <v>0</v>
      </c>
      <c r="P4907" s="2">
        <f>IFERROR(VLOOKUP(C4907,DENGUE!$A$5:$C$4097,3,FALSE),0)</f>
        <v>95</v>
      </c>
      <c r="Q4907" s="2">
        <f>IFERROR(VLOOKUP(C4907,'HEPATITE VIRAL'!$A$5:$C$3162,3,FALSE),0)</f>
        <v>1</v>
      </c>
      <c r="R4907" s="2">
        <f>IFERROR(VLOOKUP(C4907,'FEBRE MACULOSA'!$A$5:$C$181,3,FALSE),0)</f>
        <v>0</v>
      </c>
      <c r="S4907" s="2">
        <f>IFERROR(VLOOKUP(C4907,LEPTOSPIROSE!$A$5:$C$1176,3,FALSE),0)</f>
        <v>0</v>
      </c>
      <c r="T4907" s="2">
        <f>IFERROR(VLOOKUP(C4907,'DOENÇA DE CHAGAS'!$A$5:$C$100,3,FALSE),0)</f>
        <v>0</v>
      </c>
      <c r="U4907" s="2">
        <f>IFERROR(VLOOKUP(C4907,'PICADAS DE COBRAS'!$A$6:$C$4645,3,FALSE),0)</f>
        <v>9</v>
      </c>
      <c r="V4907">
        <f>IFERROR(VLOOKUP(C4907,'ZIKA VIRUS'!$A$5:$C$2399,3,FALSE),0)</f>
        <v>0</v>
      </c>
      <c r="W4907">
        <f>IFERROR(VLOOKUP(C4907,'FEBRE TIFÓIDE'!$A$5:$C$46,3,FALSE),0)</f>
        <v>0</v>
      </c>
      <c r="X4907">
        <f>IFERROR(VLOOKUP(C4907,HANTAVIROSE!$A$5:$C$153,3,FALSE),0)</f>
        <v>0</v>
      </c>
      <c r="Y4907">
        <f>IFERROR(VLOOKUP(C4907,MENINGITE!$A$5:$C$447,3,FALSE),0)</f>
        <v>0</v>
      </c>
      <c r="Z4907">
        <f>IFERROR(VLOOKUP(C4907,RAIVA!$A$5:$C$16,3,FALSE),0)</f>
        <v>0</v>
      </c>
    </row>
    <row r="4908" spans="1:26" x14ac:dyDescent="0.3">
      <c r="A4908" s="2" t="s">
        <v>2425</v>
      </c>
      <c r="B4908" s="2" t="s">
        <v>2513</v>
      </c>
      <c r="C4908" s="2">
        <v>316470</v>
      </c>
      <c r="D4908" s="2">
        <v>3164704</v>
      </c>
      <c r="E4908" s="2" t="s">
        <v>2425</v>
      </c>
      <c r="F4908" s="2" t="s">
        <v>2513</v>
      </c>
      <c r="G4908" s="2">
        <f>IFERROR(VLOOKUP(D4908,Coordenadas!$A$2:$D$5571,3,FALSE),0)</f>
        <v>-20.916699999999999</v>
      </c>
      <c r="H4908" s="2">
        <f>IFERROR(VLOOKUP(D4908,Coordenadas!$A$2:$D$5571,4,FALSE),0)</f>
        <v>-46.983699999999999</v>
      </c>
      <c r="I4908" s="2" t="s">
        <v>5325</v>
      </c>
      <c r="J4908" s="2">
        <v>64980</v>
      </c>
      <c r="K4908" s="2" t="s">
        <v>5331</v>
      </c>
      <c r="L4908" s="2">
        <f>IFERROR(VLOOKUP(C4908,BOTULISMO!$A$3:$C$19,3,FALSE),0)</f>
        <v>0</v>
      </c>
      <c r="M4908" s="2">
        <f>IFERROR(VLOOKUP(C4908,'LEISHMANIOSE VISCERAL'!$A$4:$C$454,3,FALSE),0)</f>
        <v>0</v>
      </c>
      <c r="N4908" s="2">
        <f>IFERROR(VLOOKUP(C4908,'LEISHMANIOSE TEGUMENTAR'!$A$4:$C$1681,3,FALSE),0)</f>
        <v>1</v>
      </c>
      <c r="O4908" s="2">
        <f>IFERROR(VLOOKUP(C4908,'FEBRE AMARELA'!$A$4:$C$38,3,FALSE),0)</f>
        <v>0</v>
      </c>
      <c r="P4908" s="2">
        <f>IFERROR(VLOOKUP(C4908,DENGUE!$A$5:$C$4097,3,FALSE),0)</f>
        <v>234</v>
      </c>
      <c r="Q4908" s="2">
        <f>IFERROR(VLOOKUP(C4908,'HEPATITE VIRAL'!$A$5:$C$3162,3,FALSE),0)</f>
        <v>38</v>
      </c>
      <c r="R4908" s="2">
        <f>IFERROR(VLOOKUP(C4908,'FEBRE MACULOSA'!$A$5:$C$181,3,FALSE),0)</f>
        <v>0</v>
      </c>
      <c r="S4908" s="2">
        <f>IFERROR(VLOOKUP(C4908,LEPTOSPIROSE!$A$5:$C$1176,3,FALSE),0)</f>
        <v>1</v>
      </c>
      <c r="T4908" s="2">
        <f>IFERROR(VLOOKUP(C4908,'DOENÇA DE CHAGAS'!$A$5:$C$100,3,FALSE),0)</f>
        <v>0</v>
      </c>
      <c r="U4908" s="2">
        <f>IFERROR(VLOOKUP(C4908,'PICADAS DE COBRAS'!$A$6:$C$4645,3,FALSE),0)</f>
        <v>150</v>
      </c>
      <c r="V4908">
        <f>IFERROR(VLOOKUP(C4908,'ZIKA VIRUS'!$A$5:$C$2399,3,FALSE),0)</f>
        <v>5</v>
      </c>
      <c r="W4908">
        <f>IFERROR(VLOOKUP(C4908,'FEBRE TIFÓIDE'!$A$5:$C$46,3,FALSE),0)</f>
        <v>0</v>
      </c>
      <c r="X4908">
        <f>IFERROR(VLOOKUP(C4908,HANTAVIROSE!$A$5:$C$153,3,FALSE),0)</f>
        <v>1</v>
      </c>
      <c r="Y4908">
        <f>IFERROR(VLOOKUP(C4908,MENINGITE!$A$5:$C$447,3,FALSE),0)</f>
        <v>3</v>
      </c>
      <c r="Z4908">
        <f>IFERROR(VLOOKUP(C4908,RAIVA!$A$5:$C$16,3,FALSE),0)</f>
        <v>0</v>
      </c>
    </row>
    <row r="4909" spans="1:26" x14ac:dyDescent="0.3">
      <c r="A4909" s="2" t="s">
        <v>3257</v>
      </c>
      <c r="B4909" s="2" t="s">
        <v>3307</v>
      </c>
      <c r="C4909" s="2">
        <v>292950</v>
      </c>
      <c r="D4909" s="2">
        <v>2929503</v>
      </c>
      <c r="E4909" s="2" t="s">
        <v>3257</v>
      </c>
      <c r="F4909" s="2" t="s">
        <v>3307</v>
      </c>
      <c r="G4909" s="2">
        <f>IFERROR(VLOOKUP(D4909,Coordenadas!$A$2:$D$5571,3,FALSE),0)</f>
        <v>-12.5123</v>
      </c>
      <c r="H4909" s="2">
        <f>IFERROR(VLOOKUP(D4909,Coordenadas!$A$2:$D$5571,4,FALSE),0)</f>
        <v>-38.490499999999997</v>
      </c>
      <c r="I4909" s="2" t="s">
        <v>5324</v>
      </c>
      <c r="J4909" s="2">
        <v>42153</v>
      </c>
      <c r="K4909" s="2" t="s">
        <v>5330</v>
      </c>
      <c r="L4909" s="2">
        <f>IFERROR(VLOOKUP(C4909,BOTULISMO!$A$3:$C$19,3,FALSE),0)</f>
        <v>0</v>
      </c>
      <c r="M4909" s="2">
        <f>IFERROR(VLOOKUP(C4909,'LEISHMANIOSE VISCERAL'!$A$4:$C$454,3,FALSE),0)</f>
        <v>0</v>
      </c>
      <c r="N4909" s="2">
        <f>IFERROR(VLOOKUP(C4909,'LEISHMANIOSE TEGUMENTAR'!$A$4:$C$1681,3,FALSE),0)</f>
        <v>0</v>
      </c>
      <c r="O4909" s="2">
        <f>IFERROR(VLOOKUP(C4909,'FEBRE AMARELA'!$A$4:$C$38,3,FALSE),0)</f>
        <v>0</v>
      </c>
      <c r="P4909" s="2">
        <f>IFERROR(VLOOKUP(C4909,DENGUE!$A$5:$C$4097,3,FALSE),0)</f>
        <v>86</v>
      </c>
      <c r="Q4909" s="2">
        <f>IFERROR(VLOOKUP(C4909,'HEPATITE VIRAL'!$A$5:$C$3162,3,FALSE),0)</f>
        <v>0</v>
      </c>
      <c r="R4909" s="2">
        <f>IFERROR(VLOOKUP(C4909,'FEBRE MACULOSA'!$A$5:$C$181,3,FALSE),0)</f>
        <v>0</v>
      </c>
      <c r="S4909" s="2">
        <f>IFERROR(VLOOKUP(C4909,LEPTOSPIROSE!$A$5:$C$1176,3,FALSE),0)</f>
        <v>0</v>
      </c>
      <c r="T4909" s="2">
        <f>IFERROR(VLOOKUP(C4909,'DOENÇA DE CHAGAS'!$A$5:$C$100,3,FALSE),0)</f>
        <v>0</v>
      </c>
      <c r="U4909" s="2">
        <f>IFERROR(VLOOKUP(C4909,'PICADAS DE COBRAS'!$A$6:$C$4645,3,FALSE),0)</f>
        <v>15</v>
      </c>
      <c r="V4909">
        <f>IFERROR(VLOOKUP(C4909,'ZIKA VIRUS'!$A$5:$C$2399,3,FALSE),0)</f>
        <v>6</v>
      </c>
      <c r="W4909">
        <f>IFERROR(VLOOKUP(C4909,'FEBRE TIFÓIDE'!$A$5:$C$46,3,FALSE),0)</f>
        <v>0</v>
      </c>
      <c r="X4909">
        <f>IFERROR(VLOOKUP(C4909,HANTAVIROSE!$A$5:$C$153,3,FALSE),0)</f>
        <v>0</v>
      </c>
      <c r="Y4909">
        <f>IFERROR(VLOOKUP(C4909,MENINGITE!$A$5:$C$447,3,FALSE),0)</f>
        <v>0</v>
      </c>
      <c r="Z4909">
        <f>IFERROR(VLOOKUP(C4909,RAIVA!$A$5:$C$16,3,FALSE),0)</f>
        <v>0</v>
      </c>
    </row>
    <row r="4910" spans="1:26" x14ac:dyDescent="0.3">
      <c r="A4910" s="2" t="s">
        <v>2425</v>
      </c>
      <c r="B4910" s="2" t="s">
        <v>2512</v>
      </c>
      <c r="C4910" s="2">
        <v>316480</v>
      </c>
      <c r="D4910" s="2">
        <v>3164803</v>
      </c>
      <c r="E4910" s="2" t="s">
        <v>2425</v>
      </c>
      <c r="F4910" s="2" t="s">
        <v>2512</v>
      </c>
      <c r="G4910" s="2">
        <f>IFERROR(VLOOKUP(D4910,Coordenadas!$A$2:$D$5571,3,FALSE),0)</f>
        <v>-19.2959</v>
      </c>
      <c r="H4910" s="2">
        <f>IFERROR(VLOOKUP(D4910,Coordenadas!$A$2:$D$5571,4,FALSE),0)</f>
        <v>-43.175699999999999</v>
      </c>
      <c r="I4910" s="2" t="s">
        <v>5325</v>
      </c>
      <c r="J4910" s="2">
        <v>1613</v>
      </c>
      <c r="K4910" s="2" t="s">
        <v>5332</v>
      </c>
      <c r="L4910" s="2">
        <f>IFERROR(VLOOKUP(C4910,BOTULISMO!$A$3:$C$19,3,FALSE),0)</f>
        <v>0</v>
      </c>
      <c r="M4910" s="2">
        <f>IFERROR(VLOOKUP(C4910,'LEISHMANIOSE VISCERAL'!$A$4:$C$454,3,FALSE),0)</f>
        <v>0</v>
      </c>
      <c r="N4910" s="2">
        <f>IFERROR(VLOOKUP(C4910,'LEISHMANIOSE TEGUMENTAR'!$A$4:$C$1681,3,FALSE),0)</f>
        <v>0</v>
      </c>
      <c r="O4910" s="2">
        <f>IFERROR(VLOOKUP(C4910,'FEBRE AMARELA'!$A$4:$C$38,3,FALSE),0)</f>
        <v>0</v>
      </c>
      <c r="P4910" s="2">
        <f>IFERROR(VLOOKUP(C4910,DENGUE!$A$5:$C$4097,3,FALSE),0)</f>
        <v>0</v>
      </c>
      <c r="Q4910" s="2">
        <f>IFERROR(VLOOKUP(C4910,'HEPATITE VIRAL'!$A$5:$C$3162,3,FALSE),0)</f>
        <v>0</v>
      </c>
      <c r="R4910" s="2">
        <f>IFERROR(VLOOKUP(C4910,'FEBRE MACULOSA'!$A$5:$C$181,3,FALSE),0)</f>
        <v>0</v>
      </c>
      <c r="S4910" s="2">
        <f>IFERROR(VLOOKUP(C4910,LEPTOSPIROSE!$A$5:$C$1176,3,FALSE),0)</f>
        <v>0</v>
      </c>
      <c r="T4910" s="2">
        <f>IFERROR(VLOOKUP(C4910,'DOENÇA DE CHAGAS'!$A$5:$C$100,3,FALSE),0)</f>
        <v>0</v>
      </c>
      <c r="U4910" s="2">
        <f>IFERROR(VLOOKUP(C4910,'PICADAS DE COBRAS'!$A$6:$C$4645,3,FALSE),0)</f>
        <v>21</v>
      </c>
      <c r="V4910">
        <f>IFERROR(VLOOKUP(C4910,'ZIKA VIRUS'!$A$5:$C$2399,3,FALSE),0)</f>
        <v>0</v>
      </c>
      <c r="W4910">
        <f>IFERROR(VLOOKUP(C4910,'FEBRE TIFÓIDE'!$A$5:$C$46,3,FALSE),0)</f>
        <v>0</v>
      </c>
      <c r="X4910">
        <f>IFERROR(VLOOKUP(C4910,HANTAVIROSE!$A$5:$C$153,3,FALSE),0)</f>
        <v>0</v>
      </c>
      <c r="Y4910">
        <f>IFERROR(VLOOKUP(C4910,MENINGITE!$A$5:$C$447,3,FALSE),0)</f>
        <v>0</v>
      </c>
      <c r="Z4910">
        <f>IFERROR(VLOOKUP(C4910,RAIVA!$A$5:$C$16,3,FALSE),0)</f>
        <v>0</v>
      </c>
    </row>
    <row r="4911" spans="1:26" x14ac:dyDescent="0.3">
      <c r="A4911" s="2" t="s">
        <v>2425</v>
      </c>
      <c r="B4911" s="2" t="s">
        <v>2511</v>
      </c>
      <c r="C4911" s="2">
        <v>316490</v>
      </c>
      <c r="D4911" s="2">
        <v>3164902</v>
      </c>
      <c r="E4911" s="2" t="s">
        <v>2425</v>
      </c>
      <c r="F4911" s="2" t="s">
        <v>2511</v>
      </c>
      <c r="G4911" s="2">
        <f>IFERROR(VLOOKUP(D4911,Coordenadas!$A$2:$D$5571,3,FALSE),0)</f>
        <v>-22.218299999999999</v>
      </c>
      <c r="H4911" s="2">
        <f>IFERROR(VLOOKUP(D4911,Coordenadas!$A$2:$D$5571,4,FALSE),0)</f>
        <v>-44.976100000000002</v>
      </c>
      <c r="I4911" s="2" t="s">
        <v>5325</v>
      </c>
      <c r="J4911" s="2">
        <v>2110</v>
      </c>
      <c r="K4911" s="2" t="s">
        <v>5332</v>
      </c>
      <c r="L4911" s="2">
        <f>IFERROR(VLOOKUP(C4911,BOTULISMO!$A$3:$C$19,3,FALSE),0)</f>
        <v>0</v>
      </c>
      <c r="M4911" s="2">
        <f>IFERROR(VLOOKUP(C4911,'LEISHMANIOSE VISCERAL'!$A$4:$C$454,3,FALSE),0)</f>
        <v>0</v>
      </c>
      <c r="N4911" s="2">
        <f>IFERROR(VLOOKUP(C4911,'LEISHMANIOSE TEGUMENTAR'!$A$4:$C$1681,3,FALSE),0)</f>
        <v>0</v>
      </c>
      <c r="O4911" s="2">
        <f>IFERROR(VLOOKUP(C4911,'FEBRE AMARELA'!$A$4:$C$38,3,FALSE),0)</f>
        <v>0</v>
      </c>
      <c r="P4911" s="2">
        <f>IFERROR(VLOOKUP(C4911,DENGUE!$A$5:$C$4097,3,FALSE),0)</f>
        <v>2</v>
      </c>
      <c r="Q4911" s="2">
        <f>IFERROR(VLOOKUP(C4911,'HEPATITE VIRAL'!$A$5:$C$3162,3,FALSE),0)</f>
        <v>3</v>
      </c>
      <c r="R4911" s="2">
        <f>IFERROR(VLOOKUP(C4911,'FEBRE MACULOSA'!$A$5:$C$181,3,FALSE),0)</f>
        <v>0</v>
      </c>
      <c r="S4911" s="2">
        <f>IFERROR(VLOOKUP(C4911,LEPTOSPIROSE!$A$5:$C$1176,3,FALSE),0)</f>
        <v>2</v>
      </c>
      <c r="T4911" s="2">
        <f>IFERROR(VLOOKUP(C4911,'DOENÇA DE CHAGAS'!$A$5:$C$100,3,FALSE),0)</f>
        <v>0</v>
      </c>
      <c r="U4911" s="2">
        <f>IFERROR(VLOOKUP(C4911,'PICADAS DE COBRAS'!$A$6:$C$4645,3,FALSE),0)</f>
        <v>2</v>
      </c>
      <c r="V4911">
        <f>IFERROR(VLOOKUP(C4911,'ZIKA VIRUS'!$A$5:$C$2399,3,FALSE),0)</f>
        <v>0</v>
      </c>
      <c r="W4911">
        <f>IFERROR(VLOOKUP(C4911,'FEBRE TIFÓIDE'!$A$5:$C$46,3,FALSE),0)</f>
        <v>0</v>
      </c>
      <c r="X4911">
        <f>IFERROR(VLOOKUP(C4911,HANTAVIROSE!$A$5:$C$153,3,FALSE),0)</f>
        <v>0</v>
      </c>
      <c r="Y4911">
        <f>IFERROR(VLOOKUP(C4911,MENINGITE!$A$5:$C$447,3,FALSE),0)</f>
        <v>0</v>
      </c>
      <c r="Z4911">
        <f>IFERROR(VLOOKUP(C4911,RAIVA!$A$5:$C$16,3,FALSE),0)</f>
        <v>0</v>
      </c>
    </row>
    <row r="4912" spans="1:26" x14ac:dyDescent="0.3">
      <c r="A4912" s="2" t="s">
        <v>4903</v>
      </c>
      <c r="B4912" s="2" t="s">
        <v>4916</v>
      </c>
      <c r="C4912" s="2">
        <v>172030</v>
      </c>
      <c r="D4912" s="2">
        <v>1720309</v>
      </c>
      <c r="E4912" s="2" t="s">
        <v>4903</v>
      </c>
      <c r="F4912" s="2" t="s">
        <v>4916</v>
      </c>
      <c r="G4912" s="2">
        <f>IFERROR(VLOOKUP(D4912,Coordenadas!$A$2:$D$5571,3,FALSE),0)</f>
        <v>-5.2613099999999999</v>
      </c>
      <c r="H4912" s="2">
        <f>IFERROR(VLOOKUP(D4912,Coordenadas!$A$2:$D$5571,4,FALSE),0)</f>
        <v>-48.202100000000002</v>
      </c>
      <c r="I4912" s="2" t="s">
        <v>5323</v>
      </c>
      <c r="J4912" s="2">
        <v>4283</v>
      </c>
      <c r="K4912" s="2" t="s">
        <v>5332</v>
      </c>
      <c r="L4912" s="2">
        <f>IFERROR(VLOOKUP(C4912,BOTULISMO!$A$3:$C$19,3,FALSE),0)</f>
        <v>0</v>
      </c>
      <c r="M4912" s="2">
        <f>IFERROR(VLOOKUP(C4912,'LEISHMANIOSE VISCERAL'!$A$4:$C$454,3,FALSE),0)</f>
        <v>0</v>
      </c>
      <c r="N4912" s="2">
        <f>IFERROR(VLOOKUP(C4912,'LEISHMANIOSE TEGUMENTAR'!$A$4:$C$1681,3,FALSE),0)</f>
        <v>1</v>
      </c>
      <c r="O4912" s="2">
        <f>IFERROR(VLOOKUP(C4912,'FEBRE AMARELA'!$A$4:$C$38,3,FALSE),0)</f>
        <v>0</v>
      </c>
      <c r="P4912" s="2">
        <f>IFERROR(VLOOKUP(C4912,DENGUE!$A$5:$C$4097,3,FALSE),0)</f>
        <v>7</v>
      </c>
      <c r="Q4912" s="2">
        <f>IFERROR(VLOOKUP(C4912,'HEPATITE VIRAL'!$A$5:$C$3162,3,FALSE),0)</f>
        <v>0</v>
      </c>
      <c r="R4912" s="2">
        <f>IFERROR(VLOOKUP(C4912,'FEBRE MACULOSA'!$A$5:$C$181,3,FALSE),0)</f>
        <v>0</v>
      </c>
      <c r="S4912" s="2">
        <f>IFERROR(VLOOKUP(C4912,LEPTOSPIROSE!$A$5:$C$1176,3,FALSE),0)</f>
        <v>0</v>
      </c>
      <c r="T4912" s="2">
        <f>IFERROR(VLOOKUP(C4912,'DOENÇA DE CHAGAS'!$A$5:$C$100,3,FALSE),0)</f>
        <v>0</v>
      </c>
      <c r="U4912" s="2">
        <f>IFERROR(VLOOKUP(C4912,'PICADAS DE COBRAS'!$A$6:$C$4645,3,FALSE),0)</f>
        <v>5</v>
      </c>
      <c r="V4912">
        <f>IFERROR(VLOOKUP(C4912,'ZIKA VIRUS'!$A$5:$C$2399,3,FALSE),0)</f>
        <v>0</v>
      </c>
      <c r="W4912">
        <f>IFERROR(VLOOKUP(C4912,'FEBRE TIFÓIDE'!$A$5:$C$46,3,FALSE),0)</f>
        <v>0</v>
      </c>
      <c r="X4912">
        <f>IFERROR(VLOOKUP(C4912,HANTAVIROSE!$A$5:$C$153,3,FALSE),0)</f>
        <v>0</v>
      </c>
      <c r="Y4912">
        <f>IFERROR(VLOOKUP(C4912,MENINGITE!$A$5:$C$447,3,FALSE),0)</f>
        <v>0</v>
      </c>
      <c r="Z4912">
        <f>IFERROR(VLOOKUP(C4912,RAIVA!$A$5:$C$16,3,FALSE),0)</f>
        <v>0</v>
      </c>
    </row>
    <row r="4913" spans="1:26" x14ac:dyDescent="0.3">
      <c r="A4913" s="2" t="s">
        <v>5190</v>
      </c>
      <c r="B4913" s="2" t="s">
        <v>5197</v>
      </c>
      <c r="C4913" s="2">
        <v>130395</v>
      </c>
      <c r="D4913" s="2">
        <v>1303957</v>
      </c>
      <c r="E4913" s="2" t="s">
        <v>5190</v>
      </c>
      <c r="F4913" s="2" t="s">
        <v>5197</v>
      </c>
      <c r="G4913" s="2">
        <f>IFERROR(VLOOKUP(D4913,Coordenadas!$A$2:$D$5571,3,FALSE),0)</f>
        <v>-2.5591499999999998</v>
      </c>
      <c r="H4913" s="2">
        <f>IFERROR(VLOOKUP(D4913,Coordenadas!$A$2:$D$5571,4,FALSE),0)</f>
        <v>-57.873100000000001</v>
      </c>
      <c r="I4913" s="2" t="s">
        <v>5323</v>
      </c>
      <c r="J4913" s="2">
        <v>10705</v>
      </c>
      <c r="K4913" s="2" t="s">
        <v>5332</v>
      </c>
      <c r="L4913" s="2">
        <f>IFERROR(VLOOKUP(C4913,BOTULISMO!$A$3:$C$19,3,FALSE),0)</f>
        <v>0</v>
      </c>
      <c r="M4913" s="2">
        <f>IFERROR(VLOOKUP(C4913,'LEISHMANIOSE VISCERAL'!$A$4:$C$454,3,FALSE),0)</f>
        <v>0</v>
      </c>
      <c r="N4913" s="2">
        <f>IFERROR(VLOOKUP(C4913,'LEISHMANIOSE TEGUMENTAR'!$A$4:$C$1681,3,FALSE),0)</f>
        <v>2</v>
      </c>
      <c r="O4913" s="2">
        <f>IFERROR(VLOOKUP(C4913,'FEBRE AMARELA'!$A$4:$C$38,3,FALSE),0)</f>
        <v>0</v>
      </c>
      <c r="P4913" s="2">
        <f>IFERROR(VLOOKUP(C4913,DENGUE!$A$5:$C$4097,3,FALSE),0)</f>
        <v>0</v>
      </c>
      <c r="Q4913" s="2">
        <f>IFERROR(VLOOKUP(C4913,'HEPATITE VIRAL'!$A$5:$C$3162,3,FALSE),0)</f>
        <v>0</v>
      </c>
      <c r="R4913" s="2">
        <f>IFERROR(VLOOKUP(C4913,'FEBRE MACULOSA'!$A$5:$C$181,3,FALSE),0)</f>
        <v>0</v>
      </c>
      <c r="S4913" s="2">
        <f>IFERROR(VLOOKUP(C4913,LEPTOSPIROSE!$A$5:$C$1176,3,FALSE),0)</f>
        <v>0</v>
      </c>
      <c r="T4913" s="2">
        <f>IFERROR(VLOOKUP(C4913,'DOENÇA DE CHAGAS'!$A$5:$C$100,3,FALSE),0)</f>
        <v>0</v>
      </c>
      <c r="U4913" s="2">
        <f>IFERROR(VLOOKUP(C4913,'PICADAS DE COBRAS'!$A$6:$C$4645,3,FALSE),0)</f>
        <v>33</v>
      </c>
      <c r="V4913">
        <f>IFERROR(VLOOKUP(C4913,'ZIKA VIRUS'!$A$5:$C$2399,3,FALSE),0)</f>
        <v>0</v>
      </c>
      <c r="W4913">
        <f>IFERROR(VLOOKUP(C4913,'FEBRE TIFÓIDE'!$A$5:$C$46,3,FALSE),0)</f>
        <v>0</v>
      </c>
      <c r="X4913">
        <f>IFERROR(VLOOKUP(C4913,HANTAVIROSE!$A$5:$C$153,3,FALSE),0)</f>
        <v>0</v>
      </c>
      <c r="Y4913">
        <f>IFERROR(VLOOKUP(C4913,MENINGITE!$A$5:$C$447,3,FALSE),0)</f>
        <v>0</v>
      </c>
      <c r="Z4913">
        <f>IFERROR(VLOOKUP(C4913,RAIVA!$A$5:$C$16,3,FALSE),0)</f>
        <v>0</v>
      </c>
    </row>
    <row r="4914" spans="1:26" x14ac:dyDescent="0.3">
      <c r="A4914" s="2" t="s">
        <v>3988</v>
      </c>
      <c r="B4914" s="2" t="s">
        <v>4008</v>
      </c>
      <c r="C4914" s="2">
        <v>251520</v>
      </c>
      <c r="D4914" s="2">
        <v>2515203</v>
      </c>
      <c r="E4914" s="2" t="s">
        <v>3988</v>
      </c>
      <c r="F4914" s="2" t="s">
        <v>4008</v>
      </c>
      <c r="G4914" s="2">
        <f>IFERROR(VLOOKUP(D4914,Coordenadas!$A$2:$D$5571,3,FALSE),0)</f>
        <v>-8.1528899999999993</v>
      </c>
      <c r="H4914" s="2">
        <f>IFERROR(VLOOKUP(D4914,Coordenadas!$A$2:$D$5571,4,FALSE),0)</f>
        <v>-37.013800000000003</v>
      </c>
      <c r="I4914" s="2" t="s">
        <v>5324</v>
      </c>
      <c r="J4914" s="2">
        <v>3235</v>
      </c>
      <c r="K4914" s="2" t="s">
        <v>5332</v>
      </c>
      <c r="L4914" s="2">
        <f>IFERROR(VLOOKUP(C4914,BOTULISMO!$A$3:$C$19,3,FALSE),0)</f>
        <v>0</v>
      </c>
      <c r="M4914" s="2">
        <f>IFERROR(VLOOKUP(C4914,'LEISHMANIOSE VISCERAL'!$A$4:$C$454,3,FALSE),0)</f>
        <v>0</v>
      </c>
      <c r="N4914" s="2">
        <f>IFERROR(VLOOKUP(C4914,'LEISHMANIOSE TEGUMENTAR'!$A$4:$C$1681,3,FALSE),0)</f>
        <v>0</v>
      </c>
      <c r="O4914" s="2">
        <f>IFERROR(VLOOKUP(C4914,'FEBRE AMARELA'!$A$4:$C$38,3,FALSE),0)</f>
        <v>0</v>
      </c>
      <c r="P4914" s="2">
        <f>IFERROR(VLOOKUP(C4914,DENGUE!$A$5:$C$4097,3,FALSE),0)</f>
        <v>0</v>
      </c>
      <c r="Q4914" s="2">
        <f>IFERROR(VLOOKUP(C4914,'HEPATITE VIRAL'!$A$5:$C$3162,3,FALSE),0)</f>
        <v>0</v>
      </c>
      <c r="R4914" s="2">
        <f>IFERROR(VLOOKUP(C4914,'FEBRE MACULOSA'!$A$5:$C$181,3,FALSE),0)</f>
        <v>0</v>
      </c>
      <c r="S4914" s="2">
        <f>IFERROR(VLOOKUP(C4914,LEPTOSPIROSE!$A$5:$C$1176,3,FALSE),0)</f>
        <v>0</v>
      </c>
      <c r="T4914" s="2">
        <f>IFERROR(VLOOKUP(C4914,'DOENÇA DE CHAGAS'!$A$5:$C$100,3,FALSE),0)</f>
        <v>0</v>
      </c>
      <c r="U4914" s="2">
        <f>IFERROR(VLOOKUP(C4914,'PICADAS DE COBRAS'!$A$6:$C$4645,3,FALSE),0)</f>
        <v>0</v>
      </c>
      <c r="V4914">
        <f>IFERROR(VLOOKUP(C4914,'ZIKA VIRUS'!$A$5:$C$2399,3,FALSE),0)</f>
        <v>2</v>
      </c>
      <c r="W4914">
        <f>IFERROR(VLOOKUP(C4914,'FEBRE TIFÓIDE'!$A$5:$C$46,3,FALSE),0)</f>
        <v>0</v>
      </c>
      <c r="X4914">
        <f>IFERROR(VLOOKUP(C4914,HANTAVIROSE!$A$5:$C$153,3,FALSE),0)</f>
        <v>0</v>
      </c>
      <c r="Y4914">
        <f>IFERROR(VLOOKUP(C4914,MENINGITE!$A$5:$C$447,3,FALSE),0)</f>
        <v>0</v>
      </c>
      <c r="Z4914">
        <f>IFERROR(VLOOKUP(C4914,RAIVA!$A$5:$C$16,3,FALSE),0)</f>
        <v>0</v>
      </c>
    </row>
    <row r="4915" spans="1:26" x14ac:dyDescent="0.3">
      <c r="A4915" s="2" t="s">
        <v>470</v>
      </c>
      <c r="B4915" s="2" t="s">
        <v>554</v>
      </c>
      <c r="C4915" s="2">
        <v>431960</v>
      </c>
      <c r="D4915" s="2">
        <v>4319604</v>
      </c>
      <c r="E4915" s="2" t="s">
        <v>470</v>
      </c>
      <c r="F4915" s="2" t="s">
        <v>554</v>
      </c>
      <c r="G4915" s="2">
        <f>IFERROR(VLOOKUP(D4915,Coordenadas!$A$2:$D$5571,3,FALSE),0)</f>
        <v>-30.164300000000001</v>
      </c>
      <c r="H4915" s="2">
        <f>IFERROR(VLOOKUP(D4915,Coordenadas!$A$2:$D$5571,4,FALSE),0)</f>
        <v>-53.560299999999998</v>
      </c>
      <c r="I4915" s="2" t="s">
        <v>5326</v>
      </c>
      <c r="J4915" s="2">
        <v>23798</v>
      </c>
      <c r="K4915" s="2" t="s">
        <v>5330</v>
      </c>
      <c r="L4915" s="2">
        <f>IFERROR(VLOOKUP(C4915,BOTULISMO!$A$3:$C$19,3,FALSE),0)</f>
        <v>0</v>
      </c>
      <c r="M4915" s="2">
        <f>IFERROR(VLOOKUP(C4915,'LEISHMANIOSE VISCERAL'!$A$4:$C$454,3,FALSE),0)</f>
        <v>0</v>
      </c>
      <c r="N4915" s="2">
        <f>IFERROR(VLOOKUP(C4915,'LEISHMANIOSE TEGUMENTAR'!$A$4:$C$1681,3,FALSE),0)</f>
        <v>0</v>
      </c>
      <c r="O4915" s="2">
        <f>IFERROR(VLOOKUP(C4915,'FEBRE AMARELA'!$A$4:$C$38,3,FALSE),0)</f>
        <v>0</v>
      </c>
      <c r="P4915" s="2">
        <f>IFERROR(VLOOKUP(C4915,DENGUE!$A$5:$C$4097,3,FALSE),0)</f>
        <v>0</v>
      </c>
      <c r="Q4915" s="2">
        <f>IFERROR(VLOOKUP(C4915,'HEPATITE VIRAL'!$A$5:$C$3162,3,FALSE),0)</f>
        <v>3</v>
      </c>
      <c r="R4915" s="2">
        <f>IFERROR(VLOOKUP(C4915,'FEBRE MACULOSA'!$A$5:$C$181,3,FALSE),0)</f>
        <v>0</v>
      </c>
      <c r="S4915" s="2">
        <f>IFERROR(VLOOKUP(C4915,LEPTOSPIROSE!$A$5:$C$1176,3,FALSE),0)</f>
        <v>3</v>
      </c>
      <c r="T4915" s="2">
        <f>IFERROR(VLOOKUP(C4915,'DOENÇA DE CHAGAS'!$A$5:$C$100,3,FALSE),0)</f>
        <v>0</v>
      </c>
      <c r="U4915" s="2">
        <f>IFERROR(VLOOKUP(C4915,'PICADAS DE COBRAS'!$A$6:$C$4645,3,FALSE),0)</f>
        <v>14</v>
      </c>
      <c r="V4915">
        <f>IFERROR(VLOOKUP(C4915,'ZIKA VIRUS'!$A$5:$C$2399,3,FALSE),0)</f>
        <v>0</v>
      </c>
      <c r="W4915">
        <f>IFERROR(VLOOKUP(C4915,'FEBRE TIFÓIDE'!$A$5:$C$46,3,FALSE),0)</f>
        <v>0</v>
      </c>
      <c r="X4915">
        <f>IFERROR(VLOOKUP(C4915,HANTAVIROSE!$A$5:$C$153,3,FALSE),0)</f>
        <v>0</v>
      </c>
      <c r="Y4915">
        <f>IFERROR(VLOOKUP(C4915,MENINGITE!$A$5:$C$447,3,FALSE),0)</f>
        <v>0</v>
      </c>
      <c r="Z4915">
        <f>IFERROR(VLOOKUP(C4915,RAIVA!$A$5:$C$16,3,FALSE),0)</f>
        <v>0</v>
      </c>
    </row>
    <row r="4916" spans="1:26" x14ac:dyDescent="0.3">
      <c r="A4916" s="2" t="s">
        <v>1637</v>
      </c>
      <c r="B4916" s="2" t="s">
        <v>26</v>
      </c>
      <c r="C4916" s="2">
        <v>355090</v>
      </c>
      <c r="D4916" s="2">
        <v>3550902</v>
      </c>
      <c r="E4916" s="2" t="s">
        <v>1637</v>
      </c>
      <c r="F4916" s="2" t="s">
        <v>26</v>
      </c>
      <c r="G4916" s="2">
        <f>IFERROR(VLOOKUP(D4916,Coordenadas!$A$2:$D$5571,3,FALSE),0)</f>
        <v>-21.473199999999999</v>
      </c>
      <c r="H4916" s="2">
        <f>IFERROR(VLOOKUP(D4916,Coordenadas!$A$2:$D$5571,4,FALSE),0)</f>
        <v>-47.5518</v>
      </c>
      <c r="I4916" s="2" t="s">
        <v>5325</v>
      </c>
      <c r="J4916" s="2">
        <v>14346</v>
      </c>
      <c r="K4916" s="2" t="s">
        <v>5332</v>
      </c>
      <c r="L4916" s="2">
        <f>IFERROR(VLOOKUP(C4916,BOTULISMO!$A$3:$C$19,3,FALSE),0)</f>
        <v>0</v>
      </c>
      <c r="M4916" s="2">
        <f>IFERROR(VLOOKUP(C4916,'LEISHMANIOSE VISCERAL'!$A$4:$C$454,3,FALSE),0)</f>
        <v>0</v>
      </c>
      <c r="N4916" s="2">
        <f>IFERROR(VLOOKUP(C4916,'LEISHMANIOSE TEGUMENTAR'!$A$4:$C$1681,3,FALSE),0)</f>
        <v>0</v>
      </c>
      <c r="O4916" s="2">
        <f>IFERROR(VLOOKUP(C4916,'FEBRE AMARELA'!$A$4:$C$38,3,FALSE),0)</f>
        <v>0</v>
      </c>
      <c r="P4916" s="2">
        <f>IFERROR(VLOOKUP(C4916,DENGUE!$A$5:$C$4097,3,FALSE),0)</f>
        <v>404</v>
      </c>
      <c r="Q4916" s="2">
        <f>IFERROR(VLOOKUP(C4916,'HEPATITE VIRAL'!$A$5:$C$3162,3,FALSE),0)</f>
        <v>3</v>
      </c>
      <c r="R4916" s="2">
        <f>IFERROR(VLOOKUP(C4916,'FEBRE MACULOSA'!$A$5:$C$181,3,FALSE),0)</f>
        <v>0</v>
      </c>
      <c r="S4916" s="2">
        <f>IFERROR(VLOOKUP(C4916,LEPTOSPIROSE!$A$5:$C$1176,3,FALSE),0)</f>
        <v>0</v>
      </c>
      <c r="T4916" s="2">
        <f>IFERROR(VLOOKUP(C4916,'DOENÇA DE CHAGAS'!$A$5:$C$100,3,FALSE),0)</f>
        <v>0</v>
      </c>
      <c r="U4916" s="2">
        <f>IFERROR(VLOOKUP(C4916,'PICADAS DE COBRAS'!$A$6:$C$4645,3,FALSE),0)</f>
        <v>7</v>
      </c>
      <c r="V4916">
        <f>IFERROR(VLOOKUP(C4916,'ZIKA VIRUS'!$A$5:$C$2399,3,FALSE),0)</f>
        <v>2</v>
      </c>
      <c r="W4916">
        <f>IFERROR(VLOOKUP(C4916,'FEBRE TIFÓIDE'!$A$5:$C$46,3,FALSE),0)</f>
        <v>0</v>
      </c>
      <c r="X4916">
        <f>IFERROR(VLOOKUP(C4916,HANTAVIROSE!$A$5:$C$153,3,FALSE),0)</f>
        <v>0</v>
      </c>
      <c r="Y4916">
        <f>IFERROR(VLOOKUP(C4916,MENINGITE!$A$5:$C$447,3,FALSE),0)</f>
        <v>0</v>
      </c>
      <c r="Z4916">
        <f>IFERROR(VLOOKUP(C4916,RAIVA!$A$5:$C$16,3,FALSE),0)</f>
        <v>0</v>
      </c>
    </row>
    <row r="4917" spans="1:26" x14ac:dyDescent="0.3">
      <c r="A4917" s="2" t="s">
        <v>3</v>
      </c>
      <c r="B4917" s="2" t="s">
        <v>26</v>
      </c>
      <c r="C4917" s="2">
        <v>522040</v>
      </c>
      <c r="D4917" s="2">
        <v>5220405</v>
      </c>
      <c r="E4917" s="2" t="s">
        <v>3</v>
      </c>
      <c r="F4917" s="2" t="s">
        <v>26</v>
      </c>
      <c r="G4917" s="2">
        <f>IFERROR(VLOOKUP(D4917,Coordenadas!$A$2:$D$5571,3,FALSE),0)</f>
        <v>-18.995999999999999</v>
      </c>
      <c r="H4917" s="2">
        <f>IFERROR(VLOOKUP(D4917,Coordenadas!$A$2:$D$5571,4,FALSE),0)</f>
        <v>-50.546999999999997</v>
      </c>
      <c r="I4917" s="2" t="s">
        <v>5327</v>
      </c>
      <c r="J4917" s="2">
        <v>17088</v>
      </c>
      <c r="K4917" s="2" t="s">
        <v>5332</v>
      </c>
      <c r="L4917" s="2">
        <f>IFERROR(VLOOKUP(C4917,BOTULISMO!$A$3:$C$19,3,FALSE),0)</f>
        <v>0</v>
      </c>
      <c r="M4917" s="2">
        <f>IFERROR(VLOOKUP(C4917,'LEISHMANIOSE VISCERAL'!$A$4:$C$454,3,FALSE),0)</f>
        <v>0</v>
      </c>
      <c r="N4917" s="2">
        <f>IFERROR(VLOOKUP(C4917,'LEISHMANIOSE TEGUMENTAR'!$A$4:$C$1681,3,FALSE),0)</f>
        <v>0</v>
      </c>
      <c r="O4917" s="2">
        <f>IFERROR(VLOOKUP(C4917,'FEBRE AMARELA'!$A$4:$C$38,3,FALSE),0)</f>
        <v>0</v>
      </c>
      <c r="P4917" s="2">
        <f>IFERROR(VLOOKUP(C4917,DENGUE!$A$5:$C$4097,3,FALSE),0)</f>
        <v>273</v>
      </c>
      <c r="Q4917" s="2">
        <f>IFERROR(VLOOKUP(C4917,'HEPATITE VIRAL'!$A$5:$C$3162,3,FALSE),0)</f>
        <v>2</v>
      </c>
      <c r="R4917" s="2">
        <f>IFERROR(VLOOKUP(C4917,'FEBRE MACULOSA'!$A$5:$C$181,3,FALSE),0)</f>
        <v>0</v>
      </c>
      <c r="S4917" s="2">
        <f>IFERROR(VLOOKUP(C4917,LEPTOSPIROSE!$A$5:$C$1176,3,FALSE),0)</f>
        <v>0</v>
      </c>
      <c r="T4917" s="2">
        <f>IFERROR(VLOOKUP(C4917,'DOENÇA DE CHAGAS'!$A$5:$C$100,3,FALSE),0)</f>
        <v>0</v>
      </c>
      <c r="U4917" s="2">
        <f>IFERROR(VLOOKUP(C4917,'PICADAS DE COBRAS'!$A$6:$C$4645,3,FALSE),0)</f>
        <v>188</v>
      </c>
      <c r="V4917">
        <f>IFERROR(VLOOKUP(C4917,'ZIKA VIRUS'!$A$5:$C$2399,3,FALSE),0)</f>
        <v>0</v>
      </c>
      <c r="W4917">
        <f>IFERROR(VLOOKUP(C4917,'FEBRE TIFÓIDE'!$A$5:$C$46,3,FALSE),0)</f>
        <v>0</v>
      </c>
      <c r="X4917">
        <f>IFERROR(VLOOKUP(C4917,HANTAVIROSE!$A$5:$C$153,3,FALSE),0)</f>
        <v>0</v>
      </c>
      <c r="Y4917">
        <f>IFERROR(VLOOKUP(C4917,MENINGITE!$A$5:$C$447,3,FALSE),0)</f>
        <v>0</v>
      </c>
      <c r="Z4917">
        <f>IFERROR(VLOOKUP(C4917,RAIVA!$A$5:$C$16,3,FALSE),0)</f>
        <v>0</v>
      </c>
    </row>
    <row r="4918" spans="1:26" x14ac:dyDescent="0.3">
      <c r="A4918" s="2" t="s">
        <v>2425</v>
      </c>
      <c r="B4918" s="2" t="s">
        <v>2508</v>
      </c>
      <c r="C4918" s="2">
        <v>316520</v>
      </c>
      <c r="D4918" s="2">
        <v>3165206</v>
      </c>
      <c r="E4918" s="2" t="s">
        <v>2425</v>
      </c>
      <c r="F4918" s="2" t="s">
        <v>2508</v>
      </c>
      <c r="G4918" s="2">
        <f>IFERROR(VLOOKUP(D4918,Coordenadas!$A$2:$D$5571,3,FALSE),0)</f>
        <v>-21.721800000000002</v>
      </c>
      <c r="H4918" s="2">
        <f>IFERROR(VLOOKUP(D4918,Coordenadas!$A$2:$D$5571,4,FALSE),0)</f>
        <v>-44.984900000000003</v>
      </c>
      <c r="I4918" s="2" t="s">
        <v>5325</v>
      </c>
      <c r="J4918" s="2">
        <v>6655</v>
      </c>
      <c r="K4918" s="2" t="s">
        <v>5332</v>
      </c>
      <c r="L4918" s="2">
        <f>IFERROR(VLOOKUP(C4918,BOTULISMO!$A$3:$C$19,3,FALSE),0)</f>
        <v>0</v>
      </c>
      <c r="M4918" s="2">
        <f>IFERROR(VLOOKUP(C4918,'LEISHMANIOSE VISCERAL'!$A$4:$C$454,3,FALSE),0)</f>
        <v>0</v>
      </c>
      <c r="N4918" s="2">
        <f>IFERROR(VLOOKUP(C4918,'LEISHMANIOSE TEGUMENTAR'!$A$4:$C$1681,3,FALSE),0)</f>
        <v>0</v>
      </c>
      <c r="O4918" s="2">
        <f>IFERROR(VLOOKUP(C4918,'FEBRE AMARELA'!$A$4:$C$38,3,FALSE),0)</f>
        <v>0</v>
      </c>
      <c r="P4918" s="2">
        <f>IFERROR(VLOOKUP(C4918,DENGUE!$A$5:$C$4097,3,FALSE),0)</f>
        <v>0</v>
      </c>
      <c r="Q4918" s="2">
        <f>IFERROR(VLOOKUP(C4918,'HEPATITE VIRAL'!$A$5:$C$3162,3,FALSE),0)</f>
        <v>4</v>
      </c>
      <c r="R4918" s="2">
        <f>IFERROR(VLOOKUP(C4918,'FEBRE MACULOSA'!$A$5:$C$181,3,FALSE),0)</f>
        <v>0</v>
      </c>
      <c r="S4918" s="2">
        <f>IFERROR(VLOOKUP(C4918,LEPTOSPIROSE!$A$5:$C$1176,3,FALSE),0)</f>
        <v>0</v>
      </c>
      <c r="T4918" s="2">
        <f>IFERROR(VLOOKUP(C4918,'DOENÇA DE CHAGAS'!$A$5:$C$100,3,FALSE),0)</f>
        <v>0</v>
      </c>
      <c r="U4918" s="2">
        <f>IFERROR(VLOOKUP(C4918,'PICADAS DE COBRAS'!$A$6:$C$4645,3,FALSE),0)</f>
        <v>13</v>
      </c>
      <c r="V4918">
        <f>IFERROR(VLOOKUP(C4918,'ZIKA VIRUS'!$A$5:$C$2399,3,FALSE),0)</f>
        <v>0</v>
      </c>
      <c r="W4918">
        <f>IFERROR(VLOOKUP(C4918,'FEBRE TIFÓIDE'!$A$5:$C$46,3,FALSE),0)</f>
        <v>0</v>
      </c>
      <c r="X4918">
        <f>IFERROR(VLOOKUP(C4918,HANTAVIROSE!$A$5:$C$153,3,FALSE),0)</f>
        <v>0</v>
      </c>
      <c r="Y4918">
        <f>IFERROR(VLOOKUP(C4918,MENINGITE!$A$5:$C$447,3,FALSE),0)</f>
        <v>0</v>
      </c>
      <c r="Z4918">
        <f>IFERROR(VLOOKUP(C4918,RAIVA!$A$5:$C$16,3,FALSE),0)</f>
        <v>0</v>
      </c>
    </row>
    <row r="4919" spans="1:26" x14ac:dyDescent="0.3">
      <c r="A4919" s="2" t="s">
        <v>2425</v>
      </c>
      <c r="B4919" s="2" t="s">
        <v>2510</v>
      </c>
      <c r="C4919" s="2">
        <v>316500</v>
      </c>
      <c r="D4919" s="2">
        <v>3165008</v>
      </c>
      <c r="E4919" s="2" t="s">
        <v>2425</v>
      </c>
      <c r="F4919" s="2" t="s">
        <v>2510</v>
      </c>
      <c r="G4919" s="2">
        <f>IFERROR(VLOOKUP(D4919,Coordenadas!$A$2:$D$5571,3,FALSE),0)</f>
        <v>-20.907499999999999</v>
      </c>
      <c r="H4919" s="2">
        <f>IFERROR(VLOOKUP(D4919,Coordenadas!$A$2:$D$5571,4,FALSE),0)</f>
        <v>-44.509799999999998</v>
      </c>
      <c r="I4919" s="2" t="s">
        <v>5325</v>
      </c>
      <c r="J4919" s="2">
        <v>10561</v>
      </c>
      <c r="K4919" s="2" t="s">
        <v>5332</v>
      </c>
      <c r="L4919" s="2">
        <f>IFERROR(VLOOKUP(C4919,BOTULISMO!$A$3:$C$19,3,FALSE),0)</f>
        <v>0</v>
      </c>
      <c r="M4919" s="2">
        <f>IFERROR(VLOOKUP(C4919,'LEISHMANIOSE VISCERAL'!$A$4:$C$454,3,FALSE),0)</f>
        <v>0</v>
      </c>
      <c r="N4919" s="2">
        <f>IFERROR(VLOOKUP(C4919,'LEISHMANIOSE TEGUMENTAR'!$A$4:$C$1681,3,FALSE),0)</f>
        <v>0</v>
      </c>
      <c r="O4919" s="2">
        <f>IFERROR(VLOOKUP(C4919,'FEBRE AMARELA'!$A$4:$C$38,3,FALSE),0)</f>
        <v>0</v>
      </c>
      <c r="P4919" s="2">
        <f>IFERROR(VLOOKUP(C4919,DENGUE!$A$5:$C$4097,3,FALSE),0)</f>
        <v>13</v>
      </c>
      <c r="Q4919" s="2">
        <f>IFERROR(VLOOKUP(C4919,'HEPATITE VIRAL'!$A$5:$C$3162,3,FALSE),0)</f>
        <v>0</v>
      </c>
      <c r="R4919" s="2">
        <f>IFERROR(VLOOKUP(C4919,'FEBRE MACULOSA'!$A$5:$C$181,3,FALSE),0)</f>
        <v>0</v>
      </c>
      <c r="S4919" s="2">
        <f>IFERROR(VLOOKUP(C4919,LEPTOSPIROSE!$A$5:$C$1176,3,FALSE),0)</f>
        <v>0</v>
      </c>
      <c r="T4919" s="2">
        <f>IFERROR(VLOOKUP(C4919,'DOENÇA DE CHAGAS'!$A$5:$C$100,3,FALSE),0)</f>
        <v>0</v>
      </c>
      <c r="U4919" s="2">
        <f>IFERROR(VLOOKUP(C4919,'PICADAS DE COBRAS'!$A$6:$C$4645,3,FALSE),0)</f>
        <v>12</v>
      </c>
      <c r="V4919">
        <f>IFERROR(VLOOKUP(C4919,'ZIKA VIRUS'!$A$5:$C$2399,3,FALSE),0)</f>
        <v>0</v>
      </c>
      <c r="W4919">
        <f>IFERROR(VLOOKUP(C4919,'FEBRE TIFÓIDE'!$A$5:$C$46,3,FALSE),0)</f>
        <v>0</v>
      </c>
      <c r="X4919">
        <f>IFERROR(VLOOKUP(C4919,HANTAVIROSE!$A$5:$C$153,3,FALSE),0)</f>
        <v>0</v>
      </c>
      <c r="Y4919">
        <f>IFERROR(VLOOKUP(C4919,MENINGITE!$A$5:$C$447,3,FALSE),0)</f>
        <v>0</v>
      </c>
      <c r="Z4919">
        <f>IFERROR(VLOOKUP(C4919,RAIVA!$A$5:$C$16,3,FALSE),0)</f>
        <v>0</v>
      </c>
    </row>
    <row r="4920" spans="1:26" x14ac:dyDescent="0.3">
      <c r="A4920" s="2" t="s">
        <v>2425</v>
      </c>
      <c r="B4920" s="2" t="s">
        <v>2509</v>
      </c>
      <c r="C4920" s="2">
        <v>316510</v>
      </c>
      <c r="D4920" s="2">
        <v>3165107</v>
      </c>
      <c r="E4920" s="2" t="s">
        <v>2425</v>
      </c>
      <c r="F4920" s="2" t="s">
        <v>2509</v>
      </c>
      <c r="G4920" s="2">
        <f>IFERROR(VLOOKUP(D4920,Coordenadas!$A$2:$D$5571,3,FALSE),0)</f>
        <v>-20.7791</v>
      </c>
      <c r="H4920" s="2">
        <f>IFERROR(VLOOKUP(D4920,Coordenadas!$A$2:$D$5571,4,FALSE),0)</f>
        <v>-47.096200000000003</v>
      </c>
      <c r="I4920" s="2" t="s">
        <v>5325</v>
      </c>
      <c r="J4920" s="2">
        <v>7093</v>
      </c>
      <c r="K4920" s="2" t="s">
        <v>5332</v>
      </c>
      <c r="L4920" s="2">
        <f>IFERROR(VLOOKUP(C4920,BOTULISMO!$A$3:$C$19,3,FALSE),0)</f>
        <v>0</v>
      </c>
      <c r="M4920" s="2">
        <f>IFERROR(VLOOKUP(C4920,'LEISHMANIOSE VISCERAL'!$A$4:$C$454,3,FALSE),0)</f>
        <v>0</v>
      </c>
      <c r="N4920" s="2">
        <f>IFERROR(VLOOKUP(C4920,'LEISHMANIOSE TEGUMENTAR'!$A$4:$C$1681,3,FALSE),0)</f>
        <v>0</v>
      </c>
      <c r="O4920" s="2">
        <f>IFERROR(VLOOKUP(C4920,'FEBRE AMARELA'!$A$4:$C$38,3,FALSE),0)</f>
        <v>0</v>
      </c>
      <c r="P4920" s="2">
        <f>IFERROR(VLOOKUP(C4920,DENGUE!$A$5:$C$4097,3,FALSE),0)</f>
        <v>25</v>
      </c>
      <c r="Q4920" s="2">
        <f>IFERROR(VLOOKUP(C4920,'HEPATITE VIRAL'!$A$5:$C$3162,3,FALSE),0)</f>
        <v>0</v>
      </c>
      <c r="R4920" s="2">
        <f>IFERROR(VLOOKUP(C4920,'FEBRE MACULOSA'!$A$5:$C$181,3,FALSE),0)</f>
        <v>0</v>
      </c>
      <c r="S4920" s="2">
        <f>IFERROR(VLOOKUP(C4920,LEPTOSPIROSE!$A$5:$C$1176,3,FALSE),0)</f>
        <v>1</v>
      </c>
      <c r="T4920" s="2">
        <f>IFERROR(VLOOKUP(C4920,'DOENÇA DE CHAGAS'!$A$5:$C$100,3,FALSE),0)</f>
        <v>0</v>
      </c>
      <c r="U4920" s="2">
        <f>IFERROR(VLOOKUP(C4920,'PICADAS DE COBRAS'!$A$6:$C$4645,3,FALSE),0)</f>
        <v>34</v>
      </c>
      <c r="V4920">
        <f>IFERROR(VLOOKUP(C4920,'ZIKA VIRUS'!$A$5:$C$2399,3,FALSE),0)</f>
        <v>0</v>
      </c>
      <c r="W4920">
        <f>IFERROR(VLOOKUP(C4920,'FEBRE TIFÓIDE'!$A$5:$C$46,3,FALSE),0)</f>
        <v>0</v>
      </c>
      <c r="X4920">
        <f>IFERROR(VLOOKUP(C4920,HANTAVIROSE!$A$5:$C$153,3,FALSE),0)</f>
        <v>0</v>
      </c>
      <c r="Y4920">
        <f>IFERROR(VLOOKUP(C4920,MENINGITE!$A$5:$C$447,3,FALSE),0)</f>
        <v>0</v>
      </c>
      <c r="Z4920">
        <f>IFERROR(VLOOKUP(C4920,RAIVA!$A$5:$C$16,3,FALSE),0)</f>
        <v>0</v>
      </c>
    </row>
    <row r="4921" spans="1:26" x14ac:dyDescent="0.3">
      <c r="A4921" s="2" t="s">
        <v>4178</v>
      </c>
      <c r="B4921" s="2" t="s">
        <v>1294</v>
      </c>
      <c r="C4921" s="2">
        <v>241290</v>
      </c>
      <c r="D4921" s="2">
        <v>2412906</v>
      </c>
      <c r="E4921" s="2" t="s">
        <v>4178</v>
      </c>
      <c r="F4921" s="2" t="s">
        <v>1294</v>
      </c>
      <c r="G4921" s="2">
        <f>IFERROR(VLOOKUP(D4921,Coordenadas!$A$2:$D$5571,3,FALSE),0)</f>
        <v>-5.9640399999999998</v>
      </c>
      <c r="H4921" s="2">
        <f>IFERROR(VLOOKUP(D4921,Coordenadas!$A$2:$D$5571,4,FALSE),0)</f>
        <v>-36.079799999999999</v>
      </c>
      <c r="I4921" s="2" t="s">
        <v>5324</v>
      </c>
      <c r="J4921" s="2">
        <v>10827</v>
      </c>
      <c r="K4921" s="2" t="s">
        <v>5332</v>
      </c>
      <c r="L4921" s="2">
        <f>IFERROR(VLOOKUP(C4921,BOTULISMO!$A$3:$C$19,3,FALSE),0)</f>
        <v>0</v>
      </c>
      <c r="M4921" s="2">
        <f>IFERROR(VLOOKUP(C4921,'LEISHMANIOSE VISCERAL'!$A$4:$C$454,3,FALSE),0)</f>
        <v>0</v>
      </c>
      <c r="N4921" s="2">
        <f>IFERROR(VLOOKUP(C4921,'LEISHMANIOSE TEGUMENTAR'!$A$4:$C$1681,3,FALSE),0)</f>
        <v>0</v>
      </c>
      <c r="O4921" s="2">
        <f>IFERROR(VLOOKUP(C4921,'FEBRE AMARELA'!$A$4:$C$38,3,FALSE),0)</f>
        <v>0</v>
      </c>
      <c r="P4921" s="2">
        <f>IFERROR(VLOOKUP(C4921,DENGUE!$A$5:$C$4097,3,FALSE),0)</f>
        <v>18</v>
      </c>
      <c r="Q4921" s="2">
        <f>IFERROR(VLOOKUP(C4921,'HEPATITE VIRAL'!$A$5:$C$3162,3,FALSE),0)</f>
        <v>1</v>
      </c>
      <c r="R4921" s="2">
        <f>IFERROR(VLOOKUP(C4921,'FEBRE MACULOSA'!$A$5:$C$181,3,FALSE),0)</f>
        <v>0</v>
      </c>
      <c r="S4921" s="2">
        <f>IFERROR(VLOOKUP(C4921,LEPTOSPIROSE!$A$5:$C$1176,3,FALSE),0)</f>
        <v>0</v>
      </c>
      <c r="T4921" s="2">
        <f>IFERROR(VLOOKUP(C4921,'DOENÇA DE CHAGAS'!$A$5:$C$100,3,FALSE),0)</f>
        <v>0</v>
      </c>
      <c r="U4921" s="2">
        <f>IFERROR(VLOOKUP(C4921,'PICADAS DE COBRAS'!$A$6:$C$4645,3,FALSE),0)</f>
        <v>4</v>
      </c>
      <c r="V4921">
        <f>IFERROR(VLOOKUP(C4921,'ZIKA VIRUS'!$A$5:$C$2399,3,FALSE),0)</f>
        <v>4</v>
      </c>
      <c r="W4921">
        <f>IFERROR(VLOOKUP(C4921,'FEBRE TIFÓIDE'!$A$5:$C$46,3,FALSE),0)</f>
        <v>0</v>
      </c>
      <c r="X4921">
        <f>IFERROR(VLOOKUP(C4921,HANTAVIROSE!$A$5:$C$153,3,FALSE),0)</f>
        <v>0</v>
      </c>
      <c r="Y4921">
        <f>IFERROR(VLOOKUP(C4921,MENINGITE!$A$5:$C$447,3,FALSE),0)</f>
        <v>0</v>
      </c>
      <c r="Z4921">
        <f>IFERROR(VLOOKUP(C4921,RAIVA!$A$5:$C$16,3,FALSE),0)</f>
        <v>0</v>
      </c>
    </row>
    <row r="4922" spans="1:26" x14ac:dyDescent="0.3">
      <c r="A4922" s="2" t="s">
        <v>1256</v>
      </c>
      <c r="B4922" s="2" t="s">
        <v>1294</v>
      </c>
      <c r="C4922" s="2">
        <v>412610</v>
      </c>
      <c r="D4922" s="2">
        <v>4126108</v>
      </c>
      <c r="E4922" s="2" t="s">
        <v>1256</v>
      </c>
      <c r="F4922" s="2" t="s">
        <v>1294</v>
      </c>
      <c r="G4922" s="2">
        <f>IFERROR(VLOOKUP(D4922,Coordenadas!$A$2:$D$5571,3,FALSE),0)</f>
        <v>-23.5349</v>
      </c>
      <c r="H4922" s="2">
        <f>IFERROR(VLOOKUP(D4922,Coordenadas!$A$2:$D$5571,4,FALSE),0)</f>
        <v>-52.5901</v>
      </c>
      <c r="I4922" s="2" t="s">
        <v>5326</v>
      </c>
      <c r="J4922" s="2">
        <v>5349</v>
      </c>
      <c r="K4922" s="2" t="s">
        <v>5332</v>
      </c>
      <c r="L4922" s="2">
        <f>IFERROR(VLOOKUP(C4922,BOTULISMO!$A$3:$C$19,3,FALSE),0)</f>
        <v>0</v>
      </c>
      <c r="M4922" s="2">
        <f>IFERROR(VLOOKUP(C4922,'LEISHMANIOSE VISCERAL'!$A$4:$C$454,3,FALSE),0)</f>
        <v>0</v>
      </c>
      <c r="N4922" s="2">
        <f>IFERROR(VLOOKUP(C4922,'LEISHMANIOSE TEGUMENTAR'!$A$4:$C$1681,3,FALSE),0)</f>
        <v>1</v>
      </c>
      <c r="O4922" s="2">
        <f>IFERROR(VLOOKUP(C4922,'FEBRE AMARELA'!$A$4:$C$38,3,FALSE),0)</f>
        <v>0</v>
      </c>
      <c r="P4922" s="2">
        <f>IFERROR(VLOOKUP(C4922,DENGUE!$A$5:$C$4097,3,FALSE),0)</f>
        <v>144</v>
      </c>
      <c r="Q4922" s="2">
        <f>IFERROR(VLOOKUP(C4922,'HEPATITE VIRAL'!$A$5:$C$3162,3,FALSE),0)</f>
        <v>4</v>
      </c>
      <c r="R4922" s="2">
        <f>IFERROR(VLOOKUP(C4922,'FEBRE MACULOSA'!$A$5:$C$181,3,FALSE),0)</f>
        <v>0</v>
      </c>
      <c r="S4922" s="2">
        <f>IFERROR(VLOOKUP(C4922,LEPTOSPIROSE!$A$5:$C$1176,3,FALSE),0)</f>
        <v>0</v>
      </c>
      <c r="T4922" s="2">
        <f>IFERROR(VLOOKUP(C4922,'DOENÇA DE CHAGAS'!$A$5:$C$100,3,FALSE),0)</f>
        <v>0</v>
      </c>
      <c r="U4922" s="2">
        <f>IFERROR(VLOOKUP(C4922,'PICADAS DE COBRAS'!$A$6:$C$4645,3,FALSE),0)</f>
        <v>6</v>
      </c>
      <c r="V4922">
        <f>IFERROR(VLOOKUP(C4922,'ZIKA VIRUS'!$A$5:$C$2399,3,FALSE),0)</f>
        <v>0</v>
      </c>
      <c r="W4922">
        <f>IFERROR(VLOOKUP(C4922,'FEBRE TIFÓIDE'!$A$5:$C$46,3,FALSE),0)</f>
        <v>0</v>
      </c>
      <c r="X4922">
        <f>IFERROR(VLOOKUP(C4922,HANTAVIROSE!$A$5:$C$153,3,FALSE),0)</f>
        <v>0</v>
      </c>
      <c r="Y4922">
        <f>IFERROR(VLOOKUP(C4922,MENINGITE!$A$5:$C$447,3,FALSE),0)</f>
        <v>0</v>
      </c>
      <c r="Z4922">
        <f>IFERROR(VLOOKUP(C4922,RAIVA!$A$5:$C$16,3,FALSE),0)</f>
        <v>0</v>
      </c>
    </row>
    <row r="4923" spans="1:26" x14ac:dyDescent="0.3">
      <c r="A4923" s="2" t="s">
        <v>470</v>
      </c>
      <c r="B4923" s="2" t="s">
        <v>553</v>
      </c>
      <c r="C4923" s="2">
        <v>431970</v>
      </c>
      <c r="D4923" s="2">
        <v>4319703</v>
      </c>
      <c r="E4923" s="2" t="s">
        <v>470</v>
      </c>
      <c r="F4923" s="2" t="s">
        <v>553</v>
      </c>
      <c r="G4923" s="2">
        <f>IFERROR(VLOOKUP(D4923,Coordenadas!$A$2:$D$5571,3,FALSE),0)</f>
        <v>-27.558299999999999</v>
      </c>
      <c r="H4923" s="2">
        <f>IFERROR(VLOOKUP(D4923,Coordenadas!$A$2:$D$5571,4,FALSE),0)</f>
        <v>-52.523699999999998</v>
      </c>
      <c r="I4923" s="2" t="s">
        <v>5326</v>
      </c>
      <c r="J4923" s="2">
        <v>3632</v>
      </c>
      <c r="K4923" s="2" t="s">
        <v>5332</v>
      </c>
      <c r="L4923" s="2">
        <f>IFERROR(VLOOKUP(C4923,BOTULISMO!$A$3:$C$19,3,FALSE),0)</f>
        <v>0</v>
      </c>
      <c r="M4923" s="2">
        <f>IFERROR(VLOOKUP(C4923,'LEISHMANIOSE VISCERAL'!$A$4:$C$454,3,FALSE),0)</f>
        <v>0</v>
      </c>
      <c r="N4923" s="2">
        <f>IFERROR(VLOOKUP(C4923,'LEISHMANIOSE TEGUMENTAR'!$A$4:$C$1681,3,FALSE),0)</f>
        <v>0</v>
      </c>
      <c r="O4923" s="2">
        <f>IFERROR(VLOOKUP(C4923,'FEBRE AMARELA'!$A$4:$C$38,3,FALSE),0)</f>
        <v>0</v>
      </c>
      <c r="P4923" s="2">
        <f>IFERROR(VLOOKUP(C4923,DENGUE!$A$5:$C$4097,3,FALSE),0)</f>
        <v>0</v>
      </c>
      <c r="Q4923" s="2">
        <f>IFERROR(VLOOKUP(C4923,'HEPATITE VIRAL'!$A$5:$C$3162,3,FALSE),0)</f>
        <v>2</v>
      </c>
      <c r="R4923" s="2">
        <f>IFERROR(VLOOKUP(C4923,'FEBRE MACULOSA'!$A$5:$C$181,3,FALSE),0)</f>
        <v>0</v>
      </c>
      <c r="S4923" s="2">
        <f>IFERROR(VLOOKUP(C4923,LEPTOSPIROSE!$A$5:$C$1176,3,FALSE),0)</f>
        <v>0</v>
      </c>
      <c r="T4923" s="2">
        <f>IFERROR(VLOOKUP(C4923,'DOENÇA DE CHAGAS'!$A$5:$C$100,3,FALSE),0)</f>
        <v>0</v>
      </c>
      <c r="U4923" s="2">
        <f>IFERROR(VLOOKUP(C4923,'PICADAS DE COBRAS'!$A$6:$C$4645,3,FALSE),0)</f>
        <v>19</v>
      </c>
      <c r="V4923">
        <f>IFERROR(VLOOKUP(C4923,'ZIKA VIRUS'!$A$5:$C$2399,3,FALSE),0)</f>
        <v>0</v>
      </c>
      <c r="W4923">
        <f>IFERROR(VLOOKUP(C4923,'FEBRE TIFÓIDE'!$A$5:$C$46,3,FALSE),0)</f>
        <v>0</v>
      </c>
      <c r="X4923">
        <f>IFERROR(VLOOKUP(C4923,HANTAVIROSE!$A$5:$C$153,3,FALSE),0)</f>
        <v>0</v>
      </c>
      <c r="Y4923">
        <f>IFERROR(VLOOKUP(C4923,MENINGITE!$A$5:$C$447,3,FALSE),0)</f>
        <v>0</v>
      </c>
      <c r="Z4923">
        <f>IFERROR(VLOOKUP(C4923,RAIVA!$A$5:$C$16,3,FALSE),0)</f>
        <v>0</v>
      </c>
    </row>
    <row r="4924" spans="1:26" x14ac:dyDescent="0.3">
      <c r="A4924" s="2" t="s">
        <v>470</v>
      </c>
      <c r="B4924" s="2" t="s">
        <v>552</v>
      </c>
      <c r="C4924" s="2">
        <v>431971</v>
      </c>
      <c r="D4924" s="2">
        <v>4319711</v>
      </c>
      <c r="E4924" s="2" t="s">
        <v>470</v>
      </c>
      <c r="F4924" s="2" t="s">
        <v>552</v>
      </c>
      <c r="G4924" s="2">
        <f>IFERROR(VLOOKUP(D4924,Coordenadas!$A$2:$D$5571,3,FALSE),0)</f>
        <v>-29.045100000000001</v>
      </c>
      <c r="H4924" s="2">
        <f>IFERROR(VLOOKUP(D4924,Coordenadas!$A$2:$D$5571,4,FALSE),0)</f>
        <v>-51.7684</v>
      </c>
      <c r="I4924" s="2" t="s">
        <v>5326</v>
      </c>
      <c r="J4924" s="2">
        <v>2168</v>
      </c>
      <c r="K4924" s="2" t="s">
        <v>5332</v>
      </c>
      <c r="L4924" s="2">
        <f>IFERROR(VLOOKUP(C4924,BOTULISMO!$A$3:$C$19,3,FALSE),0)</f>
        <v>0</v>
      </c>
      <c r="M4924" s="2">
        <f>IFERROR(VLOOKUP(C4924,'LEISHMANIOSE VISCERAL'!$A$4:$C$454,3,FALSE),0)</f>
        <v>0</v>
      </c>
      <c r="N4924" s="2">
        <f>IFERROR(VLOOKUP(C4924,'LEISHMANIOSE TEGUMENTAR'!$A$4:$C$1681,3,FALSE),0)</f>
        <v>0</v>
      </c>
      <c r="O4924" s="2">
        <f>IFERROR(VLOOKUP(C4924,'FEBRE AMARELA'!$A$4:$C$38,3,FALSE),0)</f>
        <v>0</v>
      </c>
      <c r="P4924" s="2">
        <f>IFERROR(VLOOKUP(C4924,DENGUE!$A$5:$C$4097,3,FALSE),0)</f>
        <v>0</v>
      </c>
      <c r="Q4924" s="2">
        <f>IFERROR(VLOOKUP(C4924,'HEPATITE VIRAL'!$A$5:$C$3162,3,FALSE),0)</f>
        <v>0</v>
      </c>
      <c r="R4924" s="2">
        <f>IFERROR(VLOOKUP(C4924,'FEBRE MACULOSA'!$A$5:$C$181,3,FALSE),0)</f>
        <v>0</v>
      </c>
      <c r="S4924" s="2">
        <f>IFERROR(VLOOKUP(C4924,LEPTOSPIROSE!$A$5:$C$1176,3,FALSE),0)</f>
        <v>0</v>
      </c>
      <c r="T4924" s="2">
        <f>IFERROR(VLOOKUP(C4924,'DOENÇA DE CHAGAS'!$A$5:$C$100,3,FALSE),0)</f>
        <v>0</v>
      </c>
      <c r="U4924" s="2">
        <f>IFERROR(VLOOKUP(C4924,'PICADAS DE COBRAS'!$A$6:$C$4645,3,FALSE),0)</f>
        <v>2</v>
      </c>
      <c r="V4924">
        <f>IFERROR(VLOOKUP(C4924,'ZIKA VIRUS'!$A$5:$C$2399,3,FALSE),0)</f>
        <v>0</v>
      </c>
      <c r="W4924">
        <f>IFERROR(VLOOKUP(C4924,'FEBRE TIFÓIDE'!$A$5:$C$46,3,FALSE),0)</f>
        <v>0</v>
      </c>
      <c r="X4924">
        <f>IFERROR(VLOOKUP(C4924,HANTAVIROSE!$A$5:$C$153,3,FALSE),0)</f>
        <v>0</v>
      </c>
      <c r="Y4924">
        <f>IFERROR(VLOOKUP(C4924,MENINGITE!$A$5:$C$447,3,FALSE),0)</f>
        <v>0</v>
      </c>
      <c r="Z4924">
        <f>IFERROR(VLOOKUP(C4924,RAIVA!$A$5:$C$16,3,FALSE),0)</f>
        <v>0</v>
      </c>
    </row>
    <row r="4925" spans="1:26" x14ac:dyDescent="0.3">
      <c r="A4925" s="2" t="s">
        <v>4903</v>
      </c>
      <c r="B4925" s="2" t="s">
        <v>4915</v>
      </c>
      <c r="C4925" s="2">
        <v>172049</v>
      </c>
      <c r="D4925" s="2">
        <v>1720499</v>
      </c>
      <c r="E4925" s="2" t="s">
        <v>4903</v>
      </c>
      <c r="F4925" s="2" t="s">
        <v>4915</v>
      </c>
      <c r="G4925" s="2">
        <f>IFERROR(VLOOKUP(D4925,Coordenadas!$A$2:$D$5571,3,FALSE),0)</f>
        <v>-11.974299999999999</v>
      </c>
      <c r="H4925" s="2">
        <f>IFERROR(VLOOKUP(D4925,Coordenadas!$A$2:$D$5571,4,FALSE),0)</f>
        <v>-48.235300000000002</v>
      </c>
      <c r="I4925" s="2" t="s">
        <v>5323</v>
      </c>
      <c r="J4925" s="2">
        <v>4383</v>
      </c>
      <c r="K4925" s="2" t="s">
        <v>5332</v>
      </c>
      <c r="L4925" s="2">
        <f>IFERROR(VLOOKUP(C4925,BOTULISMO!$A$3:$C$19,3,FALSE),0)</f>
        <v>0</v>
      </c>
      <c r="M4925" s="2">
        <f>IFERROR(VLOOKUP(C4925,'LEISHMANIOSE VISCERAL'!$A$4:$C$454,3,FALSE),0)</f>
        <v>0</v>
      </c>
      <c r="N4925" s="2">
        <f>IFERROR(VLOOKUP(C4925,'LEISHMANIOSE TEGUMENTAR'!$A$4:$C$1681,3,FALSE),0)</f>
        <v>1</v>
      </c>
      <c r="O4925" s="2">
        <f>IFERROR(VLOOKUP(C4925,'FEBRE AMARELA'!$A$4:$C$38,3,FALSE),0)</f>
        <v>0</v>
      </c>
      <c r="P4925" s="2">
        <f>IFERROR(VLOOKUP(C4925,DENGUE!$A$5:$C$4097,3,FALSE),0)</f>
        <v>0</v>
      </c>
      <c r="Q4925" s="2">
        <f>IFERROR(VLOOKUP(C4925,'HEPATITE VIRAL'!$A$5:$C$3162,3,FALSE),0)</f>
        <v>1</v>
      </c>
      <c r="R4925" s="2">
        <f>IFERROR(VLOOKUP(C4925,'FEBRE MACULOSA'!$A$5:$C$181,3,FALSE),0)</f>
        <v>0</v>
      </c>
      <c r="S4925" s="2">
        <f>IFERROR(VLOOKUP(C4925,LEPTOSPIROSE!$A$5:$C$1176,3,FALSE),0)</f>
        <v>0</v>
      </c>
      <c r="T4925" s="2">
        <f>IFERROR(VLOOKUP(C4925,'DOENÇA DE CHAGAS'!$A$5:$C$100,3,FALSE),0)</f>
        <v>0</v>
      </c>
      <c r="U4925" s="2">
        <f>IFERROR(VLOOKUP(C4925,'PICADAS DE COBRAS'!$A$6:$C$4645,3,FALSE),0)</f>
        <v>31</v>
      </c>
      <c r="V4925">
        <f>IFERROR(VLOOKUP(C4925,'ZIKA VIRUS'!$A$5:$C$2399,3,FALSE),0)</f>
        <v>1</v>
      </c>
      <c r="W4925">
        <f>IFERROR(VLOOKUP(C4925,'FEBRE TIFÓIDE'!$A$5:$C$46,3,FALSE),0)</f>
        <v>0</v>
      </c>
      <c r="X4925">
        <f>IFERROR(VLOOKUP(C4925,HANTAVIROSE!$A$5:$C$153,3,FALSE),0)</f>
        <v>0</v>
      </c>
      <c r="Y4925">
        <f>IFERROR(VLOOKUP(C4925,MENINGITE!$A$5:$C$447,3,FALSE),0)</f>
        <v>0</v>
      </c>
      <c r="Z4925">
        <f>IFERROR(VLOOKUP(C4925,RAIVA!$A$5:$C$16,3,FALSE),0)</f>
        <v>0</v>
      </c>
    </row>
    <row r="4926" spans="1:26" x14ac:dyDescent="0.3">
      <c r="A4926" s="2" t="s">
        <v>470</v>
      </c>
      <c r="B4926" s="2" t="s">
        <v>551</v>
      </c>
      <c r="C4926" s="2">
        <v>431973</v>
      </c>
      <c r="D4926" s="2">
        <v>4319737</v>
      </c>
      <c r="E4926" s="2" t="s">
        <v>470</v>
      </c>
      <c r="F4926" s="2" t="s">
        <v>551</v>
      </c>
      <c r="G4926" s="2">
        <f>IFERROR(VLOOKUP(D4926,Coordenadas!$A$2:$D$5571,3,FALSE),0)</f>
        <v>-27.790600000000001</v>
      </c>
      <c r="H4926" s="2">
        <f>IFERROR(VLOOKUP(D4926,Coordenadas!$A$2:$D$5571,4,FALSE),0)</f>
        <v>-53.936799999999998</v>
      </c>
      <c r="I4926" s="2" t="s">
        <v>5326</v>
      </c>
      <c r="J4926" s="2">
        <v>2647</v>
      </c>
      <c r="K4926" s="2" t="s">
        <v>5332</v>
      </c>
      <c r="L4926" s="2">
        <f>IFERROR(VLOOKUP(C4926,BOTULISMO!$A$3:$C$19,3,FALSE),0)</f>
        <v>0</v>
      </c>
      <c r="M4926" s="2">
        <f>IFERROR(VLOOKUP(C4926,'LEISHMANIOSE VISCERAL'!$A$4:$C$454,3,FALSE),0)</f>
        <v>0</v>
      </c>
      <c r="N4926" s="2">
        <f>IFERROR(VLOOKUP(C4926,'LEISHMANIOSE TEGUMENTAR'!$A$4:$C$1681,3,FALSE),0)</f>
        <v>0</v>
      </c>
      <c r="O4926" s="2">
        <f>IFERROR(VLOOKUP(C4926,'FEBRE AMARELA'!$A$4:$C$38,3,FALSE),0)</f>
        <v>0</v>
      </c>
      <c r="P4926" s="2">
        <f>IFERROR(VLOOKUP(C4926,DENGUE!$A$5:$C$4097,3,FALSE),0)</f>
        <v>0</v>
      </c>
      <c r="Q4926" s="2">
        <f>IFERROR(VLOOKUP(C4926,'HEPATITE VIRAL'!$A$5:$C$3162,3,FALSE),0)</f>
        <v>0</v>
      </c>
      <c r="R4926" s="2">
        <f>IFERROR(VLOOKUP(C4926,'FEBRE MACULOSA'!$A$5:$C$181,3,FALSE),0)</f>
        <v>0</v>
      </c>
      <c r="S4926" s="2">
        <f>IFERROR(VLOOKUP(C4926,LEPTOSPIROSE!$A$5:$C$1176,3,FALSE),0)</f>
        <v>0</v>
      </c>
      <c r="T4926" s="2">
        <f>IFERROR(VLOOKUP(C4926,'DOENÇA DE CHAGAS'!$A$5:$C$100,3,FALSE),0)</f>
        <v>0</v>
      </c>
      <c r="U4926" s="2">
        <f>IFERROR(VLOOKUP(C4926,'PICADAS DE COBRAS'!$A$6:$C$4645,3,FALSE),0)</f>
        <v>0</v>
      </c>
      <c r="V4926">
        <f>IFERROR(VLOOKUP(C4926,'ZIKA VIRUS'!$A$5:$C$2399,3,FALSE),0)</f>
        <v>0</v>
      </c>
      <c r="W4926">
        <f>IFERROR(VLOOKUP(C4926,'FEBRE TIFÓIDE'!$A$5:$C$46,3,FALSE),0)</f>
        <v>0</v>
      </c>
      <c r="X4926">
        <f>IFERROR(VLOOKUP(C4926,HANTAVIROSE!$A$5:$C$153,3,FALSE),0)</f>
        <v>0</v>
      </c>
      <c r="Y4926">
        <f>IFERROR(VLOOKUP(C4926,MENINGITE!$A$5:$C$447,3,FALSE),0)</f>
        <v>0</v>
      </c>
      <c r="Z4926">
        <f>IFERROR(VLOOKUP(C4926,RAIVA!$A$5:$C$16,3,FALSE),0)</f>
        <v>0</v>
      </c>
    </row>
    <row r="4927" spans="1:26" x14ac:dyDescent="0.3">
      <c r="A4927" s="2" t="s">
        <v>470</v>
      </c>
      <c r="B4927" s="2" t="s">
        <v>550</v>
      </c>
      <c r="C4927" s="2">
        <v>431975</v>
      </c>
      <c r="D4927" s="2">
        <v>4319752</v>
      </c>
      <c r="E4927" s="2" t="s">
        <v>470</v>
      </c>
      <c r="F4927" s="2" t="s">
        <v>550</v>
      </c>
      <c r="G4927" s="2">
        <f>IFERROR(VLOOKUP(D4927,Coordenadas!$A$2:$D$5571,3,FALSE),0)</f>
        <v>-29.372900000000001</v>
      </c>
      <c r="H4927" s="2">
        <f>IFERROR(VLOOKUP(D4927,Coordenadas!$A$2:$D$5571,4,FALSE),0)</f>
        <v>-51.3675</v>
      </c>
      <c r="I4927" s="2" t="s">
        <v>5326</v>
      </c>
      <c r="J4927" s="2">
        <v>1944</v>
      </c>
      <c r="K4927" s="2" t="s">
        <v>5332</v>
      </c>
      <c r="L4927" s="2">
        <f>IFERROR(VLOOKUP(C4927,BOTULISMO!$A$3:$C$19,3,FALSE),0)</f>
        <v>0</v>
      </c>
      <c r="M4927" s="2">
        <f>IFERROR(VLOOKUP(C4927,'LEISHMANIOSE VISCERAL'!$A$4:$C$454,3,FALSE),0)</f>
        <v>0</v>
      </c>
      <c r="N4927" s="2">
        <f>IFERROR(VLOOKUP(C4927,'LEISHMANIOSE TEGUMENTAR'!$A$4:$C$1681,3,FALSE),0)</f>
        <v>0</v>
      </c>
      <c r="O4927" s="2">
        <f>IFERROR(VLOOKUP(C4927,'FEBRE AMARELA'!$A$4:$C$38,3,FALSE),0)</f>
        <v>0</v>
      </c>
      <c r="P4927" s="2">
        <f>IFERROR(VLOOKUP(C4927,DENGUE!$A$5:$C$4097,3,FALSE),0)</f>
        <v>0</v>
      </c>
      <c r="Q4927" s="2">
        <f>IFERROR(VLOOKUP(C4927,'HEPATITE VIRAL'!$A$5:$C$3162,3,FALSE),0)</f>
        <v>1</v>
      </c>
      <c r="R4927" s="2">
        <f>IFERROR(VLOOKUP(C4927,'FEBRE MACULOSA'!$A$5:$C$181,3,FALSE),0)</f>
        <v>0</v>
      </c>
      <c r="S4927" s="2">
        <f>IFERROR(VLOOKUP(C4927,LEPTOSPIROSE!$A$5:$C$1176,3,FALSE),0)</f>
        <v>0</v>
      </c>
      <c r="T4927" s="2">
        <f>IFERROR(VLOOKUP(C4927,'DOENÇA DE CHAGAS'!$A$5:$C$100,3,FALSE),0)</f>
        <v>0</v>
      </c>
      <c r="U4927" s="2">
        <f>IFERROR(VLOOKUP(C4927,'PICADAS DE COBRAS'!$A$6:$C$4645,3,FALSE),0)</f>
        <v>2</v>
      </c>
      <c r="V4927">
        <f>IFERROR(VLOOKUP(C4927,'ZIKA VIRUS'!$A$5:$C$2399,3,FALSE),0)</f>
        <v>0</v>
      </c>
      <c r="W4927">
        <f>IFERROR(VLOOKUP(C4927,'FEBRE TIFÓIDE'!$A$5:$C$46,3,FALSE),0)</f>
        <v>0</v>
      </c>
      <c r="X4927">
        <f>IFERROR(VLOOKUP(C4927,HANTAVIROSE!$A$5:$C$153,3,FALSE),0)</f>
        <v>0</v>
      </c>
      <c r="Y4927">
        <f>IFERROR(VLOOKUP(C4927,MENINGITE!$A$5:$C$447,3,FALSE),0)</f>
        <v>0</v>
      </c>
      <c r="Z4927">
        <f>IFERROR(VLOOKUP(C4927,RAIVA!$A$5:$C$16,3,FALSE),0)</f>
        <v>0</v>
      </c>
    </row>
    <row r="4928" spans="1:26" x14ac:dyDescent="0.3">
      <c r="A4928" s="2" t="s">
        <v>4178</v>
      </c>
      <c r="B4928" s="2" t="s">
        <v>1709</v>
      </c>
      <c r="C4928" s="2">
        <v>241300</v>
      </c>
      <c r="D4928" s="2">
        <v>2413003</v>
      </c>
      <c r="E4928" s="2" t="s">
        <v>4178</v>
      </c>
      <c r="F4928" s="2" t="s">
        <v>1709</v>
      </c>
      <c r="G4928" s="2">
        <f>IFERROR(VLOOKUP(D4928,Coordenadas!$A$2:$D$5571,3,FALSE),0)</f>
        <v>-6.2189300000000003</v>
      </c>
      <c r="H4928" s="2">
        <f>IFERROR(VLOOKUP(D4928,Coordenadas!$A$2:$D$5571,4,FALSE),0)</f>
        <v>-36.682699999999997</v>
      </c>
      <c r="I4928" s="2" t="s">
        <v>5324</v>
      </c>
      <c r="J4928" s="2">
        <v>6028</v>
      </c>
      <c r="K4928" s="2" t="s">
        <v>5332</v>
      </c>
      <c r="L4928" s="2">
        <f>IFERROR(VLOOKUP(C4928,BOTULISMO!$A$3:$C$19,3,FALSE),0)</f>
        <v>0</v>
      </c>
      <c r="M4928" s="2">
        <f>IFERROR(VLOOKUP(C4928,'LEISHMANIOSE VISCERAL'!$A$4:$C$454,3,FALSE),0)</f>
        <v>0</v>
      </c>
      <c r="N4928" s="2">
        <f>IFERROR(VLOOKUP(C4928,'LEISHMANIOSE TEGUMENTAR'!$A$4:$C$1681,3,FALSE),0)</f>
        <v>0</v>
      </c>
      <c r="O4928" s="2">
        <f>IFERROR(VLOOKUP(C4928,'FEBRE AMARELA'!$A$4:$C$38,3,FALSE),0)</f>
        <v>0</v>
      </c>
      <c r="P4928" s="2">
        <f>IFERROR(VLOOKUP(C4928,DENGUE!$A$5:$C$4097,3,FALSE),0)</f>
        <v>1</v>
      </c>
      <c r="Q4928" s="2">
        <f>IFERROR(VLOOKUP(C4928,'HEPATITE VIRAL'!$A$5:$C$3162,3,FALSE),0)</f>
        <v>2</v>
      </c>
      <c r="R4928" s="2">
        <f>IFERROR(VLOOKUP(C4928,'FEBRE MACULOSA'!$A$5:$C$181,3,FALSE),0)</f>
        <v>0</v>
      </c>
      <c r="S4928" s="2">
        <f>IFERROR(VLOOKUP(C4928,LEPTOSPIROSE!$A$5:$C$1176,3,FALSE),0)</f>
        <v>0</v>
      </c>
      <c r="T4928" s="2">
        <f>IFERROR(VLOOKUP(C4928,'DOENÇA DE CHAGAS'!$A$5:$C$100,3,FALSE),0)</f>
        <v>0</v>
      </c>
      <c r="U4928" s="2">
        <f>IFERROR(VLOOKUP(C4928,'PICADAS DE COBRAS'!$A$6:$C$4645,3,FALSE),0)</f>
        <v>0</v>
      </c>
      <c r="V4928">
        <f>IFERROR(VLOOKUP(C4928,'ZIKA VIRUS'!$A$5:$C$2399,3,FALSE),0)</f>
        <v>1</v>
      </c>
      <c r="W4928">
        <f>IFERROR(VLOOKUP(C4928,'FEBRE TIFÓIDE'!$A$5:$C$46,3,FALSE),0)</f>
        <v>0</v>
      </c>
      <c r="X4928">
        <f>IFERROR(VLOOKUP(C4928,HANTAVIROSE!$A$5:$C$153,3,FALSE),0)</f>
        <v>0</v>
      </c>
      <c r="Y4928">
        <f>IFERROR(VLOOKUP(C4928,MENINGITE!$A$5:$C$447,3,FALSE),0)</f>
        <v>0</v>
      </c>
      <c r="Z4928">
        <f>IFERROR(VLOOKUP(C4928,RAIVA!$A$5:$C$16,3,FALSE),0)</f>
        <v>0</v>
      </c>
    </row>
    <row r="4929" spans="1:26" x14ac:dyDescent="0.3">
      <c r="A4929" s="2" t="s">
        <v>1637</v>
      </c>
      <c r="B4929" s="2" t="s">
        <v>1709</v>
      </c>
      <c r="C4929" s="2">
        <v>355100</v>
      </c>
      <c r="D4929" s="2">
        <v>3551009</v>
      </c>
      <c r="E4929" s="2" t="s">
        <v>1637</v>
      </c>
      <c r="F4929" s="2" t="s">
        <v>1709</v>
      </c>
      <c r="G4929" s="2">
        <f>IFERROR(VLOOKUP(D4929,Coordenadas!$A$2:$D$5571,3,FALSE),0)</f>
        <v>-23.9574</v>
      </c>
      <c r="H4929" s="2">
        <f>IFERROR(VLOOKUP(D4929,Coordenadas!$A$2:$D$5571,4,FALSE),0)</f>
        <v>-46.388300000000001</v>
      </c>
      <c r="I4929" s="2" t="s">
        <v>5325</v>
      </c>
      <c r="J4929" s="2">
        <v>332445</v>
      </c>
      <c r="K4929" s="2" t="s">
        <v>5333</v>
      </c>
      <c r="L4929" s="2">
        <f>IFERROR(VLOOKUP(C4929,BOTULISMO!$A$3:$C$19,3,FALSE),0)</f>
        <v>0</v>
      </c>
      <c r="M4929" s="2">
        <f>IFERROR(VLOOKUP(C4929,'LEISHMANIOSE VISCERAL'!$A$4:$C$454,3,FALSE),0)</f>
        <v>0</v>
      </c>
      <c r="N4929" s="2">
        <f>IFERROR(VLOOKUP(C4929,'LEISHMANIOSE TEGUMENTAR'!$A$4:$C$1681,3,FALSE),0)</f>
        <v>1</v>
      </c>
      <c r="O4929" s="2">
        <f>IFERROR(VLOOKUP(C4929,'FEBRE AMARELA'!$A$4:$C$38,3,FALSE),0)</f>
        <v>0</v>
      </c>
      <c r="P4929" s="2">
        <f>IFERROR(VLOOKUP(C4929,DENGUE!$A$5:$C$4097,3,FALSE),0)</f>
        <v>131</v>
      </c>
      <c r="Q4929" s="2">
        <f>IFERROR(VLOOKUP(C4929,'HEPATITE VIRAL'!$A$5:$C$3162,3,FALSE),0)</f>
        <v>76</v>
      </c>
      <c r="R4929" s="2">
        <f>IFERROR(VLOOKUP(C4929,'FEBRE MACULOSA'!$A$5:$C$181,3,FALSE),0)</f>
        <v>0</v>
      </c>
      <c r="S4929" s="2">
        <f>IFERROR(VLOOKUP(C4929,LEPTOSPIROSE!$A$5:$C$1176,3,FALSE),0)</f>
        <v>20</v>
      </c>
      <c r="T4929" s="2">
        <f>IFERROR(VLOOKUP(C4929,'DOENÇA DE CHAGAS'!$A$5:$C$100,3,FALSE),0)</f>
        <v>0</v>
      </c>
      <c r="U4929" s="2">
        <f>IFERROR(VLOOKUP(C4929,'PICADAS DE COBRAS'!$A$6:$C$4645,3,FALSE),0)</f>
        <v>5</v>
      </c>
      <c r="V4929">
        <f>IFERROR(VLOOKUP(C4929,'ZIKA VIRUS'!$A$5:$C$2399,3,FALSE),0)</f>
        <v>12</v>
      </c>
      <c r="W4929">
        <f>IFERROR(VLOOKUP(C4929,'FEBRE TIFÓIDE'!$A$5:$C$46,3,FALSE),0)</f>
        <v>0</v>
      </c>
      <c r="X4929">
        <f>IFERROR(VLOOKUP(C4929,HANTAVIROSE!$A$5:$C$153,3,FALSE),0)</f>
        <v>0</v>
      </c>
      <c r="Y4929">
        <f>IFERROR(VLOOKUP(C4929,MENINGITE!$A$5:$C$447,3,FALSE),0)</f>
        <v>1</v>
      </c>
      <c r="Z4929">
        <f>IFERROR(VLOOKUP(C4929,RAIVA!$A$5:$C$16,3,FALSE),0)</f>
        <v>0</v>
      </c>
    </row>
    <row r="4930" spans="1:26" x14ac:dyDescent="0.3">
      <c r="A4930" s="2" t="s">
        <v>2425</v>
      </c>
      <c r="B4930" s="2" t="s">
        <v>2507</v>
      </c>
      <c r="C4930" s="2">
        <v>316530</v>
      </c>
      <c r="D4930" s="2">
        <v>3165305</v>
      </c>
      <c r="E4930" s="2" t="s">
        <v>2425</v>
      </c>
      <c r="F4930" s="2" t="s">
        <v>2507</v>
      </c>
      <c r="G4930" s="2">
        <f>IFERROR(VLOOKUP(D4930,Coordenadas!$A$2:$D$5571,3,FALSE),0)</f>
        <v>-21.7042</v>
      </c>
      <c r="H4930" s="2">
        <f>IFERROR(VLOOKUP(D4930,Coordenadas!$A$2:$D$5571,4,FALSE),0)</f>
        <v>-44.443100000000001</v>
      </c>
      <c r="I4930" s="2" t="s">
        <v>5325</v>
      </c>
      <c r="J4930" s="2">
        <v>7008</v>
      </c>
      <c r="K4930" s="2" t="s">
        <v>5332</v>
      </c>
      <c r="L4930" s="2">
        <f>IFERROR(VLOOKUP(C4930,BOTULISMO!$A$3:$C$19,3,FALSE),0)</f>
        <v>0</v>
      </c>
      <c r="M4930" s="2">
        <f>IFERROR(VLOOKUP(C4930,'LEISHMANIOSE VISCERAL'!$A$4:$C$454,3,FALSE),0)</f>
        <v>0</v>
      </c>
      <c r="N4930" s="2">
        <f>IFERROR(VLOOKUP(C4930,'LEISHMANIOSE TEGUMENTAR'!$A$4:$C$1681,3,FALSE),0)</f>
        <v>0</v>
      </c>
      <c r="O4930" s="2">
        <f>IFERROR(VLOOKUP(C4930,'FEBRE AMARELA'!$A$4:$C$38,3,FALSE),0)</f>
        <v>0</v>
      </c>
      <c r="P4930" s="2">
        <f>IFERROR(VLOOKUP(C4930,DENGUE!$A$5:$C$4097,3,FALSE),0)</f>
        <v>1</v>
      </c>
      <c r="Q4930" s="2">
        <f>IFERROR(VLOOKUP(C4930,'HEPATITE VIRAL'!$A$5:$C$3162,3,FALSE),0)</f>
        <v>0</v>
      </c>
      <c r="R4930" s="2">
        <f>IFERROR(VLOOKUP(C4930,'FEBRE MACULOSA'!$A$5:$C$181,3,FALSE),0)</f>
        <v>0</v>
      </c>
      <c r="S4930" s="2">
        <f>IFERROR(VLOOKUP(C4930,LEPTOSPIROSE!$A$5:$C$1176,3,FALSE),0)</f>
        <v>1</v>
      </c>
      <c r="T4930" s="2">
        <f>IFERROR(VLOOKUP(C4930,'DOENÇA DE CHAGAS'!$A$5:$C$100,3,FALSE),0)</f>
        <v>0</v>
      </c>
      <c r="U4930" s="2">
        <f>IFERROR(VLOOKUP(C4930,'PICADAS DE COBRAS'!$A$6:$C$4645,3,FALSE),0)</f>
        <v>0</v>
      </c>
      <c r="V4930">
        <f>IFERROR(VLOOKUP(C4930,'ZIKA VIRUS'!$A$5:$C$2399,3,FALSE),0)</f>
        <v>2</v>
      </c>
      <c r="W4930">
        <f>IFERROR(VLOOKUP(C4930,'FEBRE TIFÓIDE'!$A$5:$C$46,3,FALSE),0)</f>
        <v>0</v>
      </c>
      <c r="X4930">
        <f>IFERROR(VLOOKUP(C4930,HANTAVIROSE!$A$5:$C$153,3,FALSE),0)</f>
        <v>0</v>
      </c>
      <c r="Y4930">
        <f>IFERROR(VLOOKUP(C4930,MENINGITE!$A$5:$C$447,3,FALSE),0)</f>
        <v>0</v>
      </c>
      <c r="Z4930">
        <f>IFERROR(VLOOKUP(C4930,RAIVA!$A$5:$C$16,3,FALSE),0)</f>
        <v>0</v>
      </c>
    </row>
    <row r="4931" spans="1:26" x14ac:dyDescent="0.3">
      <c r="A4931" s="2" t="s">
        <v>470</v>
      </c>
      <c r="B4931" s="2" t="s">
        <v>549</v>
      </c>
      <c r="C4931" s="2">
        <v>431980</v>
      </c>
      <c r="D4931" s="2">
        <v>4319802</v>
      </c>
      <c r="E4931" s="2" t="s">
        <v>470</v>
      </c>
      <c r="F4931" s="2" t="s">
        <v>549</v>
      </c>
      <c r="G4931" s="2">
        <f>IFERROR(VLOOKUP(D4931,Coordenadas!$A$2:$D$5571,3,FALSE),0)</f>
        <v>-29.688199999999998</v>
      </c>
      <c r="H4931" s="2">
        <f>IFERROR(VLOOKUP(D4931,Coordenadas!$A$2:$D$5571,4,FALSE),0)</f>
        <v>-54.682600000000001</v>
      </c>
      <c r="I4931" s="2" t="s">
        <v>5326</v>
      </c>
      <c r="J4931" s="2">
        <v>8440</v>
      </c>
      <c r="K4931" s="2" t="s">
        <v>5332</v>
      </c>
      <c r="L4931" s="2">
        <f>IFERROR(VLOOKUP(C4931,BOTULISMO!$A$3:$C$19,3,FALSE),0)</f>
        <v>0</v>
      </c>
      <c r="M4931" s="2">
        <f>IFERROR(VLOOKUP(C4931,'LEISHMANIOSE VISCERAL'!$A$4:$C$454,3,FALSE),0)</f>
        <v>0</v>
      </c>
      <c r="N4931" s="2">
        <f>IFERROR(VLOOKUP(C4931,'LEISHMANIOSE TEGUMENTAR'!$A$4:$C$1681,3,FALSE),0)</f>
        <v>0</v>
      </c>
      <c r="O4931" s="2">
        <f>IFERROR(VLOOKUP(C4931,'FEBRE AMARELA'!$A$4:$C$38,3,FALSE),0)</f>
        <v>0</v>
      </c>
      <c r="P4931" s="2">
        <f>IFERROR(VLOOKUP(C4931,DENGUE!$A$5:$C$4097,3,FALSE),0)</f>
        <v>0</v>
      </c>
      <c r="Q4931" s="2">
        <f>IFERROR(VLOOKUP(C4931,'HEPATITE VIRAL'!$A$5:$C$3162,3,FALSE),0)</f>
        <v>0</v>
      </c>
      <c r="R4931" s="2">
        <f>IFERROR(VLOOKUP(C4931,'FEBRE MACULOSA'!$A$5:$C$181,3,FALSE),0)</f>
        <v>0</v>
      </c>
      <c r="S4931" s="2">
        <f>IFERROR(VLOOKUP(C4931,LEPTOSPIROSE!$A$5:$C$1176,3,FALSE),0)</f>
        <v>1</v>
      </c>
      <c r="T4931" s="2">
        <f>IFERROR(VLOOKUP(C4931,'DOENÇA DE CHAGAS'!$A$5:$C$100,3,FALSE),0)</f>
        <v>0</v>
      </c>
      <c r="U4931" s="2">
        <f>IFERROR(VLOOKUP(C4931,'PICADAS DE COBRAS'!$A$6:$C$4645,3,FALSE),0)</f>
        <v>7</v>
      </c>
      <c r="V4931">
        <f>IFERROR(VLOOKUP(C4931,'ZIKA VIRUS'!$A$5:$C$2399,3,FALSE),0)</f>
        <v>1</v>
      </c>
      <c r="W4931">
        <f>IFERROR(VLOOKUP(C4931,'FEBRE TIFÓIDE'!$A$5:$C$46,3,FALSE),0)</f>
        <v>0</v>
      </c>
      <c r="X4931">
        <f>IFERROR(VLOOKUP(C4931,HANTAVIROSE!$A$5:$C$153,3,FALSE),0)</f>
        <v>0</v>
      </c>
      <c r="Y4931">
        <f>IFERROR(VLOOKUP(C4931,MENINGITE!$A$5:$C$447,3,FALSE),0)</f>
        <v>0</v>
      </c>
      <c r="Z4931">
        <f>IFERROR(VLOOKUP(C4931,RAIVA!$A$5:$C$16,3,FALSE),0)</f>
        <v>0</v>
      </c>
    </row>
    <row r="4932" spans="1:26" x14ac:dyDescent="0.3">
      <c r="A4932" s="2" t="s">
        <v>4704</v>
      </c>
      <c r="B4932" s="2" t="s">
        <v>3841</v>
      </c>
      <c r="C4932" s="2">
        <v>211170</v>
      </c>
      <c r="D4932" s="2">
        <v>2111706</v>
      </c>
      <c r="E4932" s="2" t="s">
        <v>4704</v>
      </c>
      <c r="F4932" s="2" t="s">
        <v>3841</v>
      </c>
      <c r="G4932" s="2">
        <f>IFERROR(VLOOKUP(D4932,Coordenadas!$A$2:$D$5571,3,FALSE),0)</f>
        <v>-2.8948700000000001</v>
      </c>
      <c r="H4932" s="2">
        <f>IFERROR(VLOOKUP(D4932,Coordenadas!$A$2:$D$5571,4,FALSE),0)</f>
        <v>-44.868099999999998</v>
      </c>
      <c r="I4932" s="2" t="s">
        <v>5324</v>
      </c>
      <c r="J4932" s="2">
        <v>20863</v>
      </c>
      <c r="K4932" s="2" t="s">
        <v>5330</v>
      </c>
      <c r="L4932" s="2">
        <f>IFERROR(VLOOKUP(C4932,BOTULISMO!$A$3:$C$19,3,FALSE),0)</f>
        <v>0</v>
      </c>
      <c r="M4932" s="2">
        <f>IFERROR(VLOOKUP(C4932,'LEISHMANIOSE VISCERAL'!$A$4:$C$454,3,FALSE),0)</f>
        <v>0</v>
      </c>
      <c r="N4932" s="2">
        <f>IFERROR(VLOOKUP(C4932,'LEISHMANIOSE TEGUMENTAR'!$A$4:$C$1681,3,FALSE),0)</f>
        <v>0</v>
      </c>
      <c r="O4932" s="2">
        <f>IFERROR(VLOOKUP(C4932,'FEBRE AMARELA'!$A$4:$C$38,3,FALSE),0)</f>
        <v>0</v>
      </c>
      <c r="P4932" s="2">
        <f>IFERROR(VLOOKUP(C4932,DENGUE!$A$5:$C$4097,3,FALSE),0)</f>
        <v>0</v>
      </c>
      <c r="Q4932" s="2">
        <f>IFERROR(VLOOKUP(C4932,'HEPATITE VIRAL'!$A$5:$C$3162,3,FALSE),0)</f>
        <v>0</v>
      </c>
      <c r="R4932" s="2">
        <f>IFERROR(VLOOKUP(C4932,'FEBRE MACULOSA'!$A$5:$C$181,3,FALSE),0)</f>
        <v>0</v>
      </c>
      <c r="S4932" s="2">
        <f>IFERROR(VLOOKUP(C4932,LEPTOSPIROSE!$A$5:$C$1176,3,FALSE),0)</f>
        <v>0</v>
      </c>
      <c r="T4932" s="2">
        <f>IFERROR(VLOOKUP(C4932,'DOENÇA DE CHAGAS'!$A$5:$C$100,3,FALSE),0)</f>
        <v>0</v>
      </c>
      <c r="U4932" s="2">
        <f>IFERROR(VLOOKUP(C4932,'PICADAS DE COBRAS'!$A$6:$C$4645,3,FALSE),0)</f>
        <v>11</v>
      </c>
      <c r="V4932">
        <f>IFERROR(VLOOKUP(C4932,'ZIKA VIRUS'!$A$5:$C$2399,3,FALSE),0)</f>
        <v>0</v>
      </c>
      <c r="W4932">
        <f>IFERROR(VLOOKUP(C4932,'FEBRE TIFÓIDE'!$A$5:$C$46,3,FALSE),0)</f>
        <v>0</v>
      </c>
      <c r="X4932">
        <f>IFERROR(VLOOKUP(C4932,HANTAVIROSE!$A$5:$C$153,3,FALSE),0)</f>
        <v>0</v>
      </c>
      <c r="Y4932">
        <f>IFERROR(VLOOKUP(C4932,MENINGITE!$A$5:$C$447,3,FALSE),0)</f>
        <v>0</v>
      </c>
      <c r="Z4932">
        <f>IFERROR(VLOOKUP(C4932,RAIVA!$A$5:$C$16,3,FALSE),0)</f>
        <v>0</v>
      </c>
    </row>
    <row r="4933" spans="1:26" x14ac:dyDescent="0.3">
      <c r="A4933" s="2" t="s">
        <v>3816</v>
      </c>
      <c r="B4933" s="2" t="s">
        <v>3841</v>
      </c>
      <c r="C4933" s="2">
        <v>261380</v>
      </c>
      <c r="D4933" s="2">
        <v>2613800</v>
      </c>
      <c r="E4933" s="2" t="s">
        <v>3816</v>
      </c>
      <c r="F4933" s="2" t="s">
        <v>3841</v>
      </c>
      <c r="G4933" s="2">
        <f>IFERROR(VLOOKUP(D4933,Coordenadas!$A$2:$D$5571,3,FALSE),0)</f>
        <v>-7.58969</v>
      </c>
      <c r="H4933" s="2">
        <f>IFERROR(VLOOKUP(D4933,Coordenadas!$A$2:$D$5571,4,FALSE),0)</f>
        <v>-35.480800000000002</v>
      </c>
      <c r="I4933" s="2" t="s">
        <v>5324</v>
      </c>
      <c r="J4933" s="2">
        <v>17000</v>
      </c>
      <c r="K4933" s="2" t="s">
        <v>5332</v>
      </c>
      <c r="L4933" s="2">
        <f>IFERROR(VLOOKUP(C4933,BOTULISMO!$A$3:$C$19,3,FALSE),0)</f>
        <v>0</v>
      </c>
      <c r="M4933" s="2">
        <f>IFERROR(VLOOKUP(C4933,'LEISHMANIOSE VISCERAL'!$A$4:$C$454,3,FALSE),0)</f>
        <v>0</v>
      </c>
      <c r="N4933" s="2">
        <f>IFERROR(VLOOKUP(C4933,'LEISHMANIOSE TEGUMENTAR'!$A$4:$C$1681,3,FALSE),0)</f>
        <v>1</v>
      </c>
      <c r="O4933" s="2">
        <f>IFERROR(VLOOKUP(C4933,'FEBRE AMARELA'!$A$4:$C$38,3,FALSE),0)</f>
        <v>0</v>
      </c>
      <c r="P4933" s="2">
        <f>IFERROR(VLOOKUP(C4933,DENGUE!$A$5:$C$4097,3,FALSE),0)</f>
        <v>3</v>
      </c>
      <c r="Q4933" s="2">
        <f>IFERROR(VLOOKUP(C4933,'HEPATITE VIRAL'!$A$5:$C$3162,3,FALSE),0)</f>
        <v>1</v>
      </c>
      <c r="R4933" s="2">
        <f>IFERROR(VLOOKUP(C4933,'FEBRE MACULOSA'!$A$5:$C$181,3,FALSE),0)</f>
        <v>0</v>
      </c>
      <c r="S4933" s="2">
        <f>IFERROR(VLOOKUP(C4933,LEPTOSPIROSE!$A$5:$C$1176,3,FALSE),0)</f>
        <v>0</v>
      </c>
      <c r="T4933" s="2">
        <f>IFERROR(VLOOKUP(C4933,'DOENÇA DE CHAGAS'!$A$5:$C$100,3,FALSE),0)</f>
        <v>0</v>
      </c>
      <c r="U4933" s="2">
        <f>IFERROR(VLOOKUP(C4933,'PICADAS DE COBRAS'!$A$6:$C$4645,3,FALSE),0)</f>
        <v>6</v>
      </c>
      <c r="V4933">
        <f>IFERROR(VLOOKUP(C4933,'ZIKA VIRUS'!$A$5:$C$2399,3,FALSE),0)</f>
        <v>42</v>
      </c>
      <c r="W4933">
        <f>IFERROR(VLOOKUP(C4933,'FEBRE TIFÓIDE'!$A$5:$C$46,3,FALSE),0)</f>
        <v>0</v>
      </c>
      <c r="X4933">
        <f>IFERROR(VLOOKUP(C4933,HANTAVIROSE!$A$5:$C$153,3,FALSE),0)</f>
        <v>0</v>
      </c>
      <c r="Y4933">
        <f>IFERROR(VLOOKUP(C4933,MENINGITE!$A$5:$C$447,3,FALSE),0)</f>
        <v>0</v>
      </c>
      <c r="Z4933">
        <f>IFERROR(VLOOKUP(C4933,RAIVA!$A$5:$C$16,3,FALSE),0)</f>
        <v>0</v>
      </c>
    </row>
    <row r="4934" spans="1:26" x14ac:dyDescent="0.3">
      <c r="A4934" s="2" t="s">
        <v>3988</v>
      </c>
      <c r="B4934" s="2" t="s">
        <v>4007</v>
      </c>
      <c r="C4934" s="2">
        <v>251530</v>
      </c>
      <c r="D4934" s="2">
        <v>2515302</v>
      </c>
      <c r="E4934" s="2" t="s">
        <v>3988</v>
      </c>
      <c r="F4934" s="2" t="s">
        <v>4007</v>
      </c>
      <c r="G4934" s="2">
        <f>IFERROR(VLOOKUP(D4934,Coordenadas!$A$2:$D$5571,3,FALSE),0)</f>
        <v>-7.0935899999999998</v>
      </c>
      <c r="H4934" s="2">
        <f>IFERROR(VLOOKUP(D4934,Coordenadas!$A$2:$D$5571,4,FALSE),0)</f>
        <v>-35.228000000000002</v>
      </c>
      <c r="I4934" s="2" t="s">
        <v>5324</v>
      </c>
      <c r="J4934" s="2">
        <v>50143</v>
      </c>
      <c r="K4934" s="2" t="s">
        <v>5331</v>
      </c>
      <c r="L4934" s="2">
        <f>IFERROR(VLOOKUP(C4934,BOTULISMO!$A$3:$C$19,3,FALSE),0)</f>
        <v>0</v>
      </c>
      <c r="M4934" s="2">
        <f>IFERROR(VLOOKUP(C4934,'LEISHMANIOSE VISCERAL'!$A$4:$C$454,3,FALSE),0)</f>
        <v>0</v>
      </c>
      <c r="N4934" s="2">
        <f>IFERROR(VLOOKUP(C4934,'LEISHMANIOSE TEGUMENTAR'!$A$4:$C$1681,3,FALSE),0)</f>
        <v>0</v>
      </c>
      <c r="O4934" s="2">
        <f>IFERROR(VLOOKUP(C4934,'FEBRE AMARELA'!$A$4:$C$38,3,FALSE),0)</f>
        <v>0</v>
      </c>
      <c r="P4934" s="2">
        <f>IFERROR(VLOOKUP(C4934,DENGUE!$A$5:$C$4097,3,FALSE),0)</f>
        <v>55</v>
      </c>
      <c r="Q4934" s="2">
        <f>IFERROR(VLOOKUP(C4934,'HEPATITE VIRAL'!$A$5:$C$3162,3,FALSE),0)</f>
        <v>0</v>
      </c>
      <c r="R4934" s="2">
        <f>IFERROR(VLOOKUP(C4934,'FEBRE MACULOSA'!$A$5:$C$181,3,FALSE),0)</f>
        <v>0</v>
      </c>
      <c r="S4934" s="2">
        <f>IFERROR(VLOOKUP(C4934,LEPTOSPIROSE!$A$5:$C$1176,3,FALSE),0)</f>
        <v>0</v>
      </c>
      <c r="T4934" s="2">
        <f>IFERROR(VLOOKUP(C4934,'DOENÇA DE CHAGAS'!$A$5:$C$100,3,FALSE),0)</f>
        <v>0</v>
      </c>
      <c r="U4934" s="2">
        <f>IFERROR(VLOOKUP(C4934,'PICADAS DE COBRAS'!$A$6:$C$4645,3,FALSE),0)</f>
        <v>0</v>
      </c>
      <c r="V4934">
        <f>IFERROR(VLOOKUP(C4934,'ZIKA VIRUS'!$A$5:$C$2399,3,FALSE),0)</f>
        <v>2</v>
      </c>
      <c r="W4934">
        <f>IFERROR(VLOOKUP(C4934,'FEBRE TIFÓIDE'!$A$5:$C$46,3,FALSE),0)</f>
        <v>0</v>
      </c>
      <c r="X4934">
        <f>IFERROR(VLOOKUP(C4934,HANTAVIROSE!$A$5:$C$153,3,FALSE),0)</f>
        <v>0</v>
      </c>
      <c r="Y4934">
        <f>IFERROR(VLOOKUP(C4934,MENINGITE!$A$5:$C$447,3,FALSE),0)</f>
        <v>0</v>
      </c>
      <c r="Z4934">
        <f>IFERROR(VLOOKUP(C4934,RAIVA!$A$5:$C$16,3,FALSE),0)</f>
        <v>0</v>
      </c>
    </row>
    <row r="4935" spans="1:26" x14ac:dyDescent="0.3">
      <c r="A4935" s="2" t="s">
        <v>3257</v>
      </c>
      <c r="B4935" s="2" t="s">
        <v>3306</v>
      </c>
      <c r="C4935" s="2">
        <v>292960</v>
      </c>
      <c r="D4935" s="2">
        <v>2929602</v>
      </c>
      <c r="E4935" s="2" t="s">
        <v>3257</v>
      </c>
      <c r="F4935" s="2" t="s">
        <v>3306</v>
      </c>
      <c r="G4935" s="2">
        <f>IFERROR(VLOOKUP(D4935,Coordenadas!$A$2:$D$5571,3,FALSE),0)</f>
        <v>-12.720800000000001</v>
      </c>
      <c r="H4935" s="2">
        <f>IFERROR(VLOOKUP(D4935,Coordenadas!$A$2:$D$5571,4,FALSE),0)</f>
        <v>-39.182400000000001</v>
      </c>
      <c r="I4935" s="2" t="s">
        <v>5324</v>
      </c>
      <c r="J4935" s="2">
        <v>16585</v>
      </c>
      <c r="K4935" s="2" t="s">
        <v>5332</v>
      </c>
      <c r="L4935" s="2">
        <f>IFERROR(VLOOKUP(C4935,BOTULISMO!$A$3:$C$19,3,FALSE),0)</f>
        <v>0</v>
      </c>
      <c r="M4935" s="2">
        <f>IFERROR(VLOOKUP(C4935,'LEISHMANIOSE VISCERAL'!$A$4:$C$454,3,FALSE),0)</f>
        <v>0</v>
      </c>
      <c r="N4935" s="2">
        <f>IFERROR(VLOOKUP(C4935,'LEISHMANIOSE TEGUMENTAR'!$A$4:$C$1681,3,FALSE),0)</f>
        <v>0</v>
      </c>
      <c r="O4935" s="2">
        <f>IFERROR(VLOOKUP(C4935,'FEBRE AMARELA'!$A$4:$C$38,3,FALSE),0)</f>
        <v>0</v>
      </c>
      <c r="P4935" s="2">
        <f>IFERROR(VLOOKUP(C4935,DENGUE!$A$5:$C$4097,3,FALSE),0)</f>
        <v>16</v>
      </c>
      <c r="Q4935" s="2">
        <f>IFERROR(VLOOKUP(C4935,'HEPATITE VIRAL'!$A$5:$C$3162,3,FALSE),0)</f>
        <v>0</v>
      </c>
      <c r="R4935" s="2">
        <f>IFERROR(VLOOKUP(C4935,'FEBRE MACULOSA'!$A$5:$C$181,3,FALSE),0)</f>
        <v>0</v>
      </c>
      <c r="S4935" s="2">
        <f>IFERROR(VLOOKUP(C4935,LEPTOSPIROSE!$A$5:$C$1176,3,FALSE),0)</f>
        <v>0</v>
      </c>
      <c r="T4935" s="2">
        <f>IFERROR(VLOOKUP(C4935,'DOENÇA DE CHAGAS'!$A$5:$C$100,3,FALSE),0)</f>
        <v>0</v>
      </c>
      <c r="U4935" s="2">
        <f>IFERROR(VLOOKUP(C4935,'PICADAS DE COBRAS'!$A$6:$C$4645,3,FALSE),0)</f>
        <v>127</v>
      </c>
      <c r="V4935">
        <f>IFERROR(VLOOKUP(C4935,'ZIKA VIRUS'!$A$5:$C$2399,3,FALSE),0)</f>
        <v>0</v>
      </c>
      <c r="W4935">
        <f>IFERROR(VLOOKUP(C4935,'FEBRE TIFÓIDE'!$A$5:$C$46,3,FALSE),0)</f>
        <v>0</v>
      </c>
      <c r="X4935">
        <f>IFERROR(VLOOKUP(C4935,HANTAVIROSE!$A$5:$C$153,3,FALSE),0)</f>
        <v>0</v>
      </c>
      <c r="Y4935">
        <f>IFERROR(VLOOKUP(C4935,MENINGITE!$A$5:$C$447,3,FALSE),0)</f>
        <v>0</v>
      </c>
      <c r="Z4935">
        <f>IFERROR(VLOOKUP(C4935,RAIVA!$A$5:$C$16,3,FALSE),0)</f>
        <v>0</v>
      </c>
    </row>
    <row r="4936" spans="1:26" x14ac:dyDescent="0.3">
      <c r="A4936" s="2" t="s">
        <v>250</v>
      </c>
      <c r="B4936" s="2" t="s">
        <v>268</v>
      </c>
      <c r="C4936" s="2">
        <v>510787</v>
      </c>
      <c r="D4936" s="2">
        <v>5107875</v>
      </c>
      <c r="E4936" s="2" t="s">
        <v>250</v>
      </c>
      <c r="F4936" s="2" t="s">
        <v>268</v>
      </c>
      <c r="G4936" s="2">
        <f>IFERROR(VLOOKUP(D4936,Coordenadas!$A$2:$D$5571,3,FALSE),0)</f>
        <v>-12.9892</v>
      </c>
      <c r="H4936" s="2">
        <f>IFERROR(VLOOKUP(D4936,Coordenadas!$A$2:$D$5571,4,FALSE),0)</f>
        <v>-58.764499999999998</v>
      </c>
      <c r="I4936" s="2" t="s">
        <v>5327</v>
      </c>
      <c r="J4936" s="2">
        <v>18094</v>
      </c>
      <c r="K4936" s="2" t="s">
        <v>5332</v>
      </c>
      <c r="L4936" s="2">
        <f>IFERROR(VLOOKUP(C4936,BOTULISMO!$A$3:$C$19,3,FALSE),0)</f>
        <v>0</v>
      </c>
      <c r="M4936" s="2">
        <f>IFERROR(VLOOKUP(C4936,'LEISHMANIOSE VISCERAL'!$A$4:$C$454,3,FALSE),0)</f>
        <v>0</v>
      </c>
      <c r="N4936" s="2">
        <f>IFERROR(VLOOKUP(C4936,'LEISHMANIOSE TEGUMENTAR'!$A$4:$C$1681,3,FALSE),0)</f>
        <v>4</v>
      </c>
      <c r="O4936" s="2">
        <f>IFERROR(VLOOKUP(C4936,'FEBRE AMARELA'!$A$4:$C$38,3,FALSE),0)</f>
        <v>0</v>
      </c>
      <c r="P4936" s="2">
        <f>IFERROR(VLOOKUP(C4936,DENGUE!$A$5:$C$4097,3,FALSE),0)</f>
        <v>392</v>
      </c>
      <c r="Q4936" s="2">
        <f>IFERROR(VLOOKUP(C4936,'HEPATITE VIRAL'!$A$5:$C$3162,3,FALSE),0)</f>
        <v>8</v>
      </c>
      <c r="R4936" s="2">
        <f>IFERROR(VLOOKUP(C4936,'FEBRE MACULOSA'!$A$5:$C$181,3,FALSE),0)</f>
        <v>0</v>
      </c>
      <c r="S4936" s="2">
        <f>IFERROR(VLOOKUP(C4936,LEPTOSPIROSE!$A$5:$C$1176,3,FALSE),0)</f>
        <v>0</v>
      </c>
      <c r="T4936" s="2">
        <f>IFERROR(VLOOKUP(C4936,'DOENÇA DE CHAGAS'!$A$5:$C$100,3,FALSE),0)</f>
        <v>0</v>
      </c>
      <c r="U4936" s="2">
        <f>IFERROR(VLOOKUP(C4936,'PICADAS DE COBRAS'!$A$6:$C$4645,3,FALSE),0)</f>
        <v>4</v>
      </c>
      <c r="V4936">
        <f>IFERROR(VLOOKUP(C4936,'ZIKA VIRUS'!$A$5:$C$2399,3,FALSE),0)</f>
        <v>3</v>
      </c>
      <c r="W4936">
        <f>IFERROR(VLOOKUP(C4936,'FEBRE TIFÓIDE'!$A$5:$C$46,3,FALSE),0)</f>
        <v>0</v>
      </c>
      <c r="X4936">
        <f>IFERROR(VLOOKUP(C4936,HANTAVIROSE!$A$5:$C$153,3,FALSE),0)</f>
        <v>0</v>
      </c>
      <c r="Y4936">
        <f>IFERROR(VLOOKUP(C4936,MENINGITE!$A$5:$C$447,3,FALSE),0)</f>
        <v>0</v>
      </c>
      <c r="Z4936">
        <f>IFERROR(VLOOKUP(C4936,RAIVA!$A$5:$C$16,3,FALSE),0)</f>
        <v>0</v>
      </c>
    </row>
    <row r="4937" spans="1:26" x14ac:dyDescent="0.3">
      <c r="A4937" s="2" t="s">
        <v>470</v>
      </c>
      <c r="B4937" s="2" t="s">
        <v>548</v>
      </c>
      <c r="C4937" s="2">
        <v>431990</v>
      </c>
      <c r="D4937" s="2">
        <v>4319901</v>
      </c>
      <c r="E4937" s="2" t="s">
        <v>470</v>
      </c>
      <c r="F4937" s="2" t="s">
        <v>548</v>
      </c>
      <c r="G4937" s="2">
        <f>IFERROR(VLOOKUP(D4937,Coordenadas!$A$2:$D$5571,3,FALSE),0)</f>
        <v>-29.634899999999998</v>
      </c>
      <c r="H4937" s="2">
        <f>IFERROR(VLOOKUP(D4937,Coordenadas!$A$2:$D$5571,4,FALSE),0)</f>
        <v>-51.006399999999999</v>
      </c>
      <c r="I4937" s="2" t="s">
        <v>5326</v>
      </c>
      <c r="J4937" s="2">
        <v>74985</v>
      </c>
      <c r="K4937" s="2" t="s">
        <v>5331</v>
      </c>
      <c r="L4937" s="2">
        <f>IFERROR(VLOOKUP(C4937,BOTULISMO!$A$3:$C$19,3,FALSE),0)</f>
        <v>0</v>
      </c>
      <c r="M4937" s="2">
        <f>IFERROR(VLOOKUP(C4937,'LEISHMANIOSE VISCERAL'!$A$4:$C$454,3,FALSE),0)</f>
        <v>0</v>
      </c>
      <c r="N4937" s="2">
        <f>IFERROR(VLOOKUP(C4937,'LEISHMANIOSE TEGUMENTAR'!$A$4:$C$1681,3,FALSE),0)</f>
        <v>0</v>
      </c>
      <c r="O4937" s="2">
        <f>IFERROR(VLOOKUP(C4937,'FEBRE AMARELA'!$A$4:$C$38,3,FALSE),0)</f>
        <v>0</v>
      </c>
      <c r="P4937" s="2">
        <f>IFERROR(VLOOKUP(C4937,DENGUE!$A$5:$C$4097,3,FALSE),0)</f>
        <v>3</v>
      </c>
      <c r="Q4937" s="2">
        <f>IFERROR(VLOOKUP(C4937,'HEPATITE VIRAL'!$A$5:$C$3162,3,FALSE),0)</f>
        <v>70</v>
      </c>
      <c r="R4937" s="2">
        <f>IFERROR(VLOOKUP(C4937,'FEBRE MACULOSA'!$A$5:$C$181,3,FALSE),0)</f>
        <v>0</v>
      </c>
      <c r="S4937" s="2">
        <f>IFERROR(VLOOKUP(C4937,LEPTOSPIROSE!$A$5:$C$1176,3,FALSE),0)</f>
        <v>12</v>
      </c>
      <c r="T4937" s="2">
        <f>IFERROR(VLOOKUP(C4937,'DOENÇA DE CHAGAS'!$A$5:$C$100,3,FALSE),0)</f>
        <v>0</v>
      </c>
      <c r="U4937" s="2">
        <f>IFERROR(VLOOKUP(C4937,'PICADAS DE COBRAS'!$A$6:$C$4645,3,FALSE),0)</f>
        <v>1</v>
      </c>
      <c r="V4937">
        <f>IFERROR(VLOOKUP(C4937,'ZIKA VIRUS'!$A$5:$C$2399,3,FALSE),0)</f>
        <v>0</v>
      </c>
      <c r="W4937">
        <f>IFERROR(VLOOKUP(C4937,'FEBRE TIFÓIDE'!$A$5:$C$46,3,FALSE),0)</f>
        <v>0</v>
      </c>
      <c r="X4937">
        <f>IFERROR(VLOOKUP(C4937,HANTAVIROSE!$A$5:$C$153,3,FALSE),0)</f>
        <v>0</v>
      </c>
      <c r="Y4937">
        <f>IFERROR(VLOOKUP(C4937,MENINGITE!$A$5:$C$447,3,FALSE),0)</f>
        <v>0</v>
      </c>
      <c r="Z4937">
        <f>IFERROR(VLOOKUP(C4937,RAIVA!$A$5:$C$16,3,FALSE),0)</f>
        <v>0</v>
      </c>
    </row>
    <row r="4938" spans="1:26" x14ac:dyDescent="0.3">
      <c r="A4938" s="2" t="s">
        <v>1256</v>
      </c>
      <c r="B4938" s="2" t="s">
        <v>1293</v>
      </c>
      <c r="C4938" s="2">
        <v>412620</v>
      </c>
      <c r="D4938" s="2">
        <v>4126207</v>
      </c>
      <c r="E4938" s="2" t="s">
        <v>1256</v>
      </c>
      <c r="F4938" s="2" t="s">
        <v>1293</v>
      </c>
      <c r="G4938" s="2">
        <f>IFERROR(VLOOKUP(D4938,Coordenadas!$A$2:$D$5571,3,FALSE),0)</f>
        <v>-23.907800000000002</v>
      </c>
      <c r="H4938" s="2">
        <f>IFERROR(VLOOKUP(D4938,Coordenadas!$A$2:$D$5571,4,FALSE),0)</f>
        <v>-50.580100000000002</v>
      </c>
      <c r="I4938" s="2" t="s">
        <v>5326</v>
      </c>
      <c r="J4938" s="2">
        <v>6736</v>
      </c>
      <c r="K4938" s="2" t="s">
        <v>5332</v>
      </c>
      <c r="L4938" s="2">
        <f>IFERROR(VLOOKUP(C4938,BOTULISMO!$A$3:$C$19,3,FALSE),0)</f>
        <v>0</v>
      </c>
      <c r="M4938" s="2">
        <f>IFERROR(VLOOKUP(C4938,'LEISHMANIOSE VISCERAL'!$A$4:$C$454,3,FALSE),0)</f>
        <v>0</v>
      </c>
      <c r="N4938" s="2">
        <f>IFERROR(VLOOKUP(C4938,'LEISHMANIOSE TEGUMENTAR'!$A$4:$C$1681,3,FALSE),0)</f>
        <v>0</v>
      </c>
      <c r="O4938" s="2">
        <f>IFERROR(VLOOKUP(C4938,'FEBRE AMARELA'!$A$4:$C$38,3,FALSE),0)</f>
        <v>0</v>
      </c>
      <c r="P4938" s="2">
        <f>IFERROR(VLOOKUP(C4938,DENGUE!$A$5:$C$4097,3,FALSE),0)</f>
        <v>13</v>
      </c>
      <c r="Q4938" s="2">
        <f>IFERROR(VLOOKUP(C4938,'HEPATITE VIRAL'!$A$5:$C$3162,3,FALSE),0)</f>
        <v>0</v>
      </c>
      <c r="R4938" s="2">
        <f>IFERROR(VLOOKUP(C4938,'FEBRE MACULOSA'!$A$5:$C$181,3,FALSE),0)</f>
        <v>0</v>
      </c>
      <c r="S4938" s="2">
        <f>IFERROR(VLOOKUP(C4938,LEPTOSPIROSE!$A$5:$C$1176,3,FALSE),0)</f>
        <v>0</v>
      </c>
      <c r="T4938" s="2">
        <f>IFERROR(VLOOKUP(C4938,'DOENÇA DE CHAGAS'!$A$5:$C$100,3,FALSE),0)</f>
        <v>0</v>
      </c>
      <c r="U4938" s="2">
        <f>IFERROR(VLOOKUP(C4938,'PICADAS DE COBRAS'!$A$6:$C$4645,3,FALSE),0)</f>
        <v>8</v>
      </c>
      <c r="V4938">
        <f>IFERROR(VLOOKUP(C4938,'ZIKA VIRUS'!$A$5:$C$2399,3,FALSE),0)</f>
        <v>0</v>
      </c>
      <c r="W4938">
        <f>IFERROR(VLOOKUP(C4938,'FEBRE TIFÓIDE'!$A$5:$C$46,3,FALSE),0)</f>
        <v>0</v>
      </c>
      <c r="X4938">
        <f>IFERROR(VLOOKUP(C4938,HANTAVIROSE!$A$5:$C$153,3,FALSE),0)</f>
        <v>0</v>
      </c>
      <c r="Y4938">
        <f>IFERROR(VLOOKUP(C4938,MENINGITE!$A$5:$C$447,3,FALSE),0)</f>
        <v>0</v>
      </c>
      <c r="Z4938">
        <f>IFERROR(VLOOKUP(C4938,RAIVA!$A$5:$C$16,3,FALSE),0)</f>
        <v>0</v>
      </c>
    </row>
    <row r="4939" spans="1:26" x14ac:dyDescent="0.3">
      <c r="A4939" s="2" t="s">
        <v>5044</v>
      </c>
      <c r="B4939" s="2" t="s">
        <v>2270</v>
      </c>
      <c r="C4939" s="2">
        <v>150775</v>
      </c>
      <c r="D4939" s="2">
        <v>1507755</v>
      </c>
      <c r="E4939" s="2" t="s">
        <v>5044</v>
      </c>
      <c r="F4939" s="2" t="s">
        <v>2270</v>
      </c>
      <c r="G4939" s="2">
        <f>IFERROR(VLOOKUP(D4939,Coordenadas!$A$2:$D$5571,3,FALSE),0)</f>
        <v>-6.9401799999999998</v>
      </c>
      <c r="H4939" s="2">
        <f>IFERROR(VLOOKUP(D4939,Coordenadas!$A$2:$D$5571,4,FALSE),0)</f>
        <v>-49.683399999999999</v>
      </c>
      <c r="I4939" s="2" t="s">
        <v>5323</v>
      </c>
      <c r="J4939" s="2">
        <v>5047</v>
      </c>
      <c r="K4939" s="2" t="s">
        <v>5332</v>
      </c>
      <c r="L4939" s="2">
        <f>IFERROR(VLOOKUP(C4939,BOTULISMO!$A$3:$C$19,3,FALSE),0)</f>
        <v>0</v>
      </c>
      <c r="M4939" s="2">
        <f>IFERROR(VLOOKUP(C4939,'LEISHMANIOSE VISCERAL'!$A$4:$C$454,3,FALSE),0)</f>
        <v>2</v>
      </c>
      <c r="N4939" s="2">
        <f>IFERROR(VLOOKUP(C4939,'LEISHMANIOSE TEGUMENTAR'!$A$4:$C$1681,3,FALSE),0)</f>
        <v>1</v>
      </c>
      <c r="O4939" s="2">
        <f>IFERROR(VLOOKUP(C4939,'FEBRE AMARELA'!$A$4:$C$38,3,FALSE),0)</f>
        <v>0</v>
      </c>
      <c r="P4939" s="2">
        <f>IFERROR(VLOOKUP(C4939,DENGUE!$A$5:$C$4097,3,FALSE),0)</f>
        <v>8</v>
      </c>
      <c r="Q4939" s="2">
        <f>IFERROR(VLOOKUP(C4939,'HEPATITE VIRAL'!$A$5:$C$3162,3,FALSE),0)</f>
        <v>0</v>
      </c>
      <c r="R4939" s="2">
        <f>IFERROR(VLOOKUP(C4939,'FEBRE MACULOSA'!$A$5:$C$181,3,FALSE),0)</f>
        <v>0</v>
      </c>
      <c r="S4939" s="2">
        <f>IFERROR(VLOOKUP(C4939,LEPTOSPIROSE!$A$5:$C$1176,3,FALSE),0)</f>
        <v>0</v>
      </c>
      <c r="T4939" s="2">
        <f>IFERROR(VLOOKUP(C4939,'DOENÇA DE CHAGAS'!$A$5:$C$100,3,FALSE),0)</f>
        <v>0</v>
      </c>
      <c r="U4939" s="2">
        <f>IFERROR(VLOOKUP(C4939,'PICADAS DE COBRAS'!$A$6:$C$4645,3,FALSE),0)</f>
        <v>3</v>
      </c>
      <c r="V4939">
        <f>IFERROR(VLOOKUP(C4939,'ZIKA VIRUS'!$A$5:$C$2399,3,FALSE),0)</f>
        <v>0</v>
      </c>
      <c r="W4939">
        <f>IFERROR(VLOOKUP(C4939,'FEBRE TIFÓIDE'!$A$5:$C$46,3,FALSE),0)</f>
        <v>0</v>
      </c>
      <c r="X4939">
        <f>IFERROR(VLOOKUP(C4939,HANTAVIROSE!$A$5:$C$153,3,FALSE),0)</f>
        <v>0</v>
      </c>
      <c r="Y4939">
        <f>IFERROR(VLOOKUP(C4939,MENINGITE!$A$5:$C$447,3,FALSE),0)</f>
        <v>0</v>
      </c>
      <c r="Z4939">
        <f>IFERROR(VLOOKUP(C4939,RAIVA!$A$5:$C$16,3,FALSE),0)</f>
        <v>0</v>
      </c>
    </row>
    <row r="4940" spans="1:26" x14ac:dyDescent="0.3">
      <c r="A4940" s="2" t="s">
        <v>2258</v>
      </c>
      <c r="B4940" s="2" t="s">
        <v>2270</v>
      </c>
      <c r="C4940" s="2">
        <v>330540</v>
      </c>
      <c r="D4940" s="2">
        <v>3305406</v>
      </c>
      <c r="E4940" s="2" t="s">
        <v>2258</v>
      </c>
      <c r="F4940" s="2" t="s">
        <v>2270</v>
      </c>
      <c r="G4940" s="2">
        <f>IFERROR(VLOOKUP(D4940,Coordenadas!$A$2:$D$5571,3,FALSE),0)</f>
        <v>-21.994900000000001</v>
      </c>
      <c r="H4940" s="2">
        <f>IFERROR(VLOOKUP(D4940,Coordenadas!$A$2:$D$5571,4,FALSE),0)</f>
        <v>-42.914200000000001</v>
      </c>
      <c r="I4940" s="2" t="s">
        <v>5325</v>
      </c>
      <c r="J4940" s="2">
        <v>17525</v>
      </c>
      <c r="K4940" s="2" t="s">
        <v>5332</v>
      </c>
      <c r="L4940" s="2">
        <f>IFERROR(VLOOKUP(C4940,BOTULISMO!$A$3:$C$19,3,FALSE),0)</f>
        <v>0</v>
      </c>
      <c r="M4940" s="2">
        <f>IFERROR(VLOOKUP(C4940,'LEISHMANIOSE VISCERAL'!$A$4:$C$454,3,FALSE),0)</f>
        <v>0</v>
      </c>
      <c r="N4940" s="2">
        <f>IFERROR(VLOOKUP(C4940,'LEISHMANIOSE TEGUMENTAR'!$A$4:$C$1681,3,FALSE),0)</f>
        <v>2</v>
      </c>
      <c r="O4940" s="2">
        <f>IFERROR(VLOOKUP(C4940,'FEBRE AMARELA'!$A$4:$C$38,3,FALSE),0)</f>
        <v>0</v>
      </c>
      <c r="P4940" s="2">
        <f>IFERROR(VLOOKUP(C4940,DENGUE!$A$5:$C$4097,3,FALSE),0)</f>
        <v>1</v>
      </c>
      <c r="Q4940" s="2">
        <f>IFERROR(VLOOKUP(C4940,'HEPATITE VIRAL'!$A$5:$C$3162,3,FALSE),0)</f>
        <v>1</v>
      </c>
      <c r="R4940" s="2">
        <f>IFERROR(VLOOKUP(C4940,'FEBRE MACULOSA'!$A$5:$C$181,3,FALSE),0)</f>
        <v>0</v>
      </c>
      <c r="S4940" s="2">
        <f>IFERROR(VLOOKUP(C4940,LEPTOSPIROSE!$A$5:$C$1176,3,FALSE),0)</f>
        <v>1</v>
      </c>
      <c r="T4940" s="2">
        <f>IFERROR(VLOOKUP(C4940,'DOENÇA DE CHAGAS'!$A$5:$C$100,3,FALSE),0)</f>
        <v>0</v>
      </c>
      <c r="U4940" s="2">
        <f>IFERROR(VLOOKUP(C4940,'PICADAS DE COBRAS'!$A$6:$C$4645,3,FALSE),0)</f>
        <v>21</v>
      </c>
      <c r="V4940">
        <f>IFERROR(VLOOKUP(C4940,'ZIKA VIRUS'!$A$5:$C$2399,3,FALSE),0)</f>
        <v>0</v>
      </c>
      <c r="W4940">
        <f>IFERROR(VLOOKUP(C4940,'FEBRE TIFÓIDE'!$A$5:$C$46,3,FALSE),0)</f>
        <v>0</v>
      </c>
      <c r="X4940">
        <f>IFERROR(VLOOKUP(C4940,HANTAVIROSE!$A$5:$C$153,3,FALSE),0)</f>
        <v>0</v>
      </c>
      <c r="Y4940">
        <f>IFERROR(VLOOKUP(C4940,MENINGITE!$A$5:$C$447,3,FALSE),0)</f>
        <v>0</v>
      </c>
      <c r="Z4940">
        <f>IFERROR(VLOOKUP(C4940,RAIVA!$A$5:$C$16,3,FALSE),0)</f>
        <v>0</v>
      </c>
    </row>
    <row r="4941" spans="1:26" x14ac:dyDescent="0.3">
      <c r="A4941" s="2" t="s">
        <v>470</v>
      </c>
      <c r="B4941" s="2" t="s">
        <v>547</v>
      </c>
      <c r="C4941" s="2">
        <v>432000</v>
      </c>
      <c r="D4941" s="2">
        <v>4320008</v>
      </c>
      <c r="E4941" s="2" t="s">
        <v>470</v>
      </c>
      <c r="F4941" s="2" t="s">
        <v>547</v>
      </c>
      <c r="G4941" s="2">
        <f>IFERROR(VLOOKUP(D4941,Coordenadas!$A$2:$D$5571,3,FALSE),0)</f>
        <v>-29.8276</v>
      </c>
      <c r="H4941" s="2">
        <f>IFERROR(VLOOKUP(D4941,Coordenadas!$A$2:$D$5571,4,FALSE),0)</f>
        <v>-51.145000000000003</v>
      </c>
      <c r="I4941" s="2" t="s">
        <v>5326</v>
      </c>
      <c r="J4941" s="2">
        <v>130957</v>
      </c>
      <c r="K4941" s="2" t="s">
        <v>5333</v>
      </c>
      <c r="L4941" s="2">
        <f>IFERROR(VLOOKUP(C4941,BOTULISMO!$A$3:$C$19,3,FALSE),0)</f>
        <v>0</v>
      </c>
      <c r="M4941" s="2">
        <f>IFERROR(VLOOKUP(C4941,'LEISHMANIOSE VISCERAL'!$A$4:$C$454,3,FALSE),0)</f>
        <v>0</v>
      </c>
      <c r="N4941" s="2">
        <f>IFERROR(VLOOKUP(C4941,'LEISHMANIOSE TEGUMENTAR'!$A$4:$C$1681,3,FALSE),0)</f>
        <v>0</v>
      </c>
      <c r="O4941" s="2">
        <f>IFERROR(VLOOKUP(C4941,'FEBRE AMARELA'!$A$4:$C$38,3,FALSE),0)</f>
        <v>0</v>
      </c>
      <c r="P4941" s="2">
        <f>IFERROR(VLOOKUP(C4941,DENGUE!$A$5:$C$4097,3,FALSE),0)</f>
        <v>8</v>
      </c>
      <c r="Q4941" s="2">
        <f>IFERROR(VLOOKUP(C4941,'HEPATITE VIRAL'!$A$5:$C$3162,3,FALSE),0)</f>
        <v>248</v>
      </c>
      <c r="R4941" s="2">
        <f>IFERROR(VLOOKUP(C4941,'FEBRE MACULOSA'!$A$5:$C$181,3,FALSE),0)</f>
        <v>0</v>
      </c>
      <c r="S4941" s="2">
        <f>IFERROR(VLOOKUP(C4941,LEPTOSPIROSE!$A$5:$C$1176,3,FALSE),0)</f>
        <v>14</v>
      </c>
      <c r="T4941" s="2">
        <f>IFERROR(VLOOKUP(C4941,'DOENÇA DE CHAGAS'!$A$5:$C$100,3,FALSE),0)</f>
        <v>0</v>
      </c>
      <c r="U4941" s="2">
        <f>IFERROR(VLOOKUP(C4941,'PICADAS DE COBRAS'!$A$6:$C$4645,3,FALSE),0)</f>
        <v>9</v>
      </c>
      <c r="V4941">
        <f>IFERROR(VLOOKUP(C4941,'ZIKA VIRUS'!$A$5:$C$2399,3,FALSE),0)</f>
        <v>4</v>
      </c>
      <c r="W4941">
        <f>IFERROR(VLOOKUP(C4941,'FEBRE TIFÓIDE'!$A$5:$C$46,3,FALSE),0)</f>
        <v>0</v>
      </c>
      <c r="X4941">
        <f>IFERROR(VLOOKUP(C4941,HANTAVIROSE!$A$5:$C$153,3,FALSE),0)</f>
        <v>0</v>
      </c>
      <c r="Y4941">
        <f>IFERROR(VLOOKUP(C4941,MENINGITE!$A$5:$C$447,3,FALSE),0)</f>
        <v>2</v>
      </c>
      <c r="Z4941">
        <f>IFERROR(VLOOKUP(C4941,RAIVA!$A$5:$C$16,3,FALSE),0)</f>
        <v>0</v>
      </c>
    </row>
    <row r="4942" spans="1:26" x14ac:dyDescent="0.3">
      <c r="A4942" s="2" t="s">
        <v>2425</v>
      </c>
      <c r="B4942" s="2" t="s">
        <v>2506</v>
      </c>
      <c r="C4942" s="2">
        <v>316540</v>
      </c>
      <c r="D4942" s="2">
        <v>3165404</v>
      </c>
      <c r="E4942" s="2" t="s">
        <v>2425</v>
      </c>
      <c r="F4942" s="2" t="s">
        <v>2506</v>
      </c>
      <c r="G4942" s="2">
        <f>IFERROR(VLOOKUP(D4942,Coordenadas!$A$2:$D$5571,3,FALSE),0)</f>
        <v>-22.7409</v>
      </c>
      <c r="H4942" s="2">
        <f>IFERROR(VLOOKUP(D4942,Coordenadas!$A$2:$D$5571,4,FALSE),0)</f>
        <v>-45.738</v>
      </c>
      <c r="I4942" s="2" t="s">
        <v>5325</v>
      </c>
      <c r="J4942" s="2">
        <v>6241</v>
      </c>
      <c r="K4942" s="2" t="s">
        <v>5332</v>
      </c>
      <c r="L4942" s="2">
        <f>IFERROR(VLOOKUP(C4942,BOTULISMO!$A$3:$C$19,3,FALSE),0)</f>
        <v>0</v>
      </c>
      <c r="M4942" s="2">
        <f>IFERROR(VLOOKUP(C4942,'LEISHMANIOSE VISCERAL'!$A$4:$C$454,3,FALSE),0)</f>
        <v>0</v>
      </c>
      <c r="N4942" s="2">
        <f>IFERROR(VLOOKUP(C4942,'LEISHMANIOSE TEGUMENTAR'!$A$4:$C$1681,3,FALSE),0)</f>
        <v>0</v>
      </c>
      <c r="O4942" s="2">
        <f>IFERROR(VLOOKUP(C4942,'FEBRE AMARELA'!$A$4:$C$38,3,FALSE),0)</f>
        <v>0</v>
      </c>
      <c r="P4942" s="2">
        <f>IFERROR(VLOOKUP(C4942,DENGUE!$A$5:$C$4097,3,FALSE),0)</f>
        <v>2</v>
      </c>
      <c r="Q4942" s="2">
        <f>IFERROR(VLOOKUP(C4942,'HEPATITE VIRAL'!$A$5:$C$3162,3,FALSE),0)</f>
        <v>1</v>
      </c>
      <c r="R4942" s="2">
        <f>IFERROR(VLOOKUP(C4942,'FEBRE MACULOSA'!$A$5:$C$181,3,FALSE),0)</f>
        <v>0</v>
      </c>
      <c r="S4942" s="2">
        <f>IFERROR(VLOOKUP(C4942,LEPTOSPIROSE!$A$5:$C$1176,3,FALSE),0)</f>
        <v>0</v>
      </c>
      <c r="T4942" s="2">
        <f>IFERROR(VLOOKUP(C4942,'DOENÇA DE CHAGAS'!$A$5:$C$100,3,FALSE),0)</f>
        <v>0</v>
      </c>
      <c r="U4942" s="2">
        <f>IFERROR(VLOOKUP(C4942,'PICADAS DE COBRAS'!$A$6:$C$4645,3,FALSE),0)</f>
        <v>24</v>
      </c>
      <c r="V4942">
        <f>IFERROR(VLOOKUP(C4942,'ZIKA VIRUS'!$A$5:$C$2399,3,FALSE),0)</f>
        <v>0</v>
      </c>
      <c r="W4942">
        <f>IFERROR(VLOOKUP(C4942,'FEBRE TIFÓIDE'!$A$5:$C$46,3,FALSE),0)</f>
        <v>0</v>
      </c>
      <c r="X4942">
        <f>IFERROR(VLOOKUP(C4942,HANTAVIROSE!$A$5:$C$153,3,FALSE),0)</f>
        <v>0</v>
      </c>
      <c r="Y4942">
        <f>IFERROR(VLOOKUP(C4942,MENINGITE!$A$5:$C$447,3,FALSE),0)</f>
        <v>0</v>
      </c>
      <c r="Z4942">
        <f>IFERROR(VLOOKUP(C4942,RAIVA!$A$5:$C$16,3,FALSE),0)</f>
        <v>0</v>
      </c>
    </row>
    <row r="4943" spans="1:26" x14ac:dyDescent="0.3">
      <c r="A4943" s="2" t="s">
        <v>2258</v>
      </c>
      <c r="B4943" s="2" t="s">
        <v>2269</v>
      </c>
      <c r="C4943" s="2">
        <v>330550</v>
      </c>
      <c r="D4943" s="2">
        <v>3305505</v>
      </c>
      <c r="E4943" s="2" t="s">
        <v>2258</v>
      </c>
      <c r="F4943" s="2" t="s">
        <v>2269</v>
      </c>
      <c r="G4943" s="2">
        <f>IFERROR(VLOOKUP(D4943,Coordenadas!$A$2:$D$5571,3,FALSE),0)</f>
        <v>-22.929200000000002</v>
      </c>
      <c r="H4943" s="2">
        <f>IFERROR(VLOOKUP(D4943,Coordenadas!$A$2:$D$5571,4,FALSE),0)</f>
        <v>-42.509900000000002</v>
      </c>
      <c r="I4943" s="2" t="s">
        <v>5325</v>
      </c>
      <c r="J4943" s="2">
        <v>74234</v>
      </c>
      <c r="K4943" s="2" t="s">
        <v>5331</v>
      </c>
      <c r="L4943" s="2">
        <f>IFERROR(VLOOKUP(C4943,BOTULISMO!$A$3:$C$19,3,FALSE),0)</f>
        <v>0</v>
      </c>
      <c r="M4943" s="2">
        <f>IFERROR(VLOOKUP(C4943,'LEISHMANIOSE VISCERAL'!$A$4:$C$454,3,FALSE),0)</f>
        <v>0</v>
      </c>
      <c r="N4943" s="2">
        <f>IFERROR(VLOOKUP(C4943,'LEISHMANIOSE TEGUMENTAR'!$A$4:$C$1681,3,FALSE),0)</f>
        <v>1</v>
      </c>
      <c r="O4943" s="2">
        <f>IFERROR(VLOOKUP(C4943,'FEBRE AMARELA'!$A$4:$C$38,3,FALSE),0)</f>
        <v>0</v>
      </c>
      <c r="P4943" s="2">
        <f>IFERROR(VLOOKUP(C4943,DENGUE!$A$5:$C$4097,3,FALSE),0)</f>
        <v>53</v>
      </c>
      <c r="Q4943" s="2">
        <f>IFERROR(VLOOKUP(C4943,'HEPATITE VIRAL'!$A$5:$C$3162,3,FALSE),0)</f>
        <v>74</v>
      </c>
      <c r="R4943" s="2">
        <f>IFERROR(VLOOKUP(C4943,'FEBRE MACULOSA'!$A$5:$C$181,3,FALSE),0)</f>
        <v>0</v>
      </c>
      <c r="S4943" s="2">
        <f>IFERROR(VLOOKUP(C4943,LEPTOSPIROSE!$A$5:$C$1176,3,FALSE),0)</f>
        <v>1</v>
      </c>
      <c r="T4943" s="2">
        <f>IFERROR(VLOOKUP(C4943,'DOENÇA DE CHAGAS'!$A$5:$C$100,3,FALSE),0)</f>
        <v>0</v>
      </c>
      <c r="U4943" s="2">
        <f>IFERROR(VLOOKUP(C4943,'PICADAS DE COBRAS'!$A$6:$C$4645,3,FALSE),0)</f>
        <v>44</v>
      </c>
      <c r="V4943">
        <f>IFERROR(VLOOKUP(C4943,'ZIKA VIRUS'!$A$5:$C$2399,3,FALSE),0)</f>
        <v>11</v>
      </c>
      <c r="W4943">
        <f>IFERROR(VLOOKUP(C4943,'FEBRE TIFÓIDE'!$A$5:$C$46,3,FALSE),0)</f>
        <v>0</v>
      </c>
      <c r="X4943">
        <f>IFERROR(VLOOKUP(C4943,HANTAVIROSE!$A$5:$C$153,3,FALSE),0)</f>
        <v>0</v>
      </c>
      <c r="Y4943">
        <f>IFERROR(VLOOKUP(C4943,MENINGITE!$A$5:$C$447,3,FALSE),0)</f>
        <v>0</v>
      </c>
      <c r="Z4943">
        <f>IFERROR(VLOOKUP(C4943,RAIVA!$A$5:$C$16,3,FALSE),0)</f>
        <v>0</v>
      </c>
    </row>
    <row r="4944" spans="1:26" x14ac:dyDescent="0.3">
      <c r="A4944" s="2" t="s">
        <v>1256</v>
      </c>
      <c r="B4944" s="2" t="s">
        <v>546</v>
      </c>
      <c r="C4944" s="2">
        <v>412625</v>
      </c>
      <c r="D4944" s="2">
        <v>4126256</v>
      </c>
      <c r="E4944" s="2" t="s">
        <v>1256</v>
      </c>
      <c r="F4944" s="2" t="s">
        <v>546</v>
      </c>
      <c r="G4944" s="2">
        <f>IFERROR(VLOOKUP(D4944,Coordenadas!$A$2:$D$5571,3,FALSE),0)</f>
        <v>-23.444099999999999</v>
      </c>
      <c r="H4944" s="2">
        <f>IFERROR(VLOOKUP(D4944,Coordenadas!$A$2:$D$5571,4,FALSE),0)</f>
        <v>-51.875999999999998</v>
      </c>
      <c r="I4944" s="2" t="s">
        <v>5326</v>
      </c>
      <c r="J4944" s="2">
        <v>82847</v>
      </c>
      <c r="K4944" s="2" t="s">
        <v>5331</v>
      </c>
      <c r="L4944" s="2">
        <f>IFERROR(VLOOKUP(C4944,BOTULISMO!$A$3:$C$19,3,FALSE),0)</f>
        <v>0</v>
      </c>
      <c r="M4944" s="2">
        <f>IFERROR(VLOOKUP(C4944,'LEISHMANIOSE VISCERAL'!$A$4:$C$454,3,FALSE),0)</f>
        <v>0</v>
      </c>
      <c r="N4944" s="2">
        <f>IFERROR(VLOOKUP(C4944,'LEISHMANIOSE TEGUMENTAR'!$A$4:$C$1681,3,FALSE),0)</f>
        <v>6</v>
      </c>
      <c r="O4944" s="2">
        <f>IFERROR(VLOOKUP(C4944,'FEBRE AMARELA'!$A$4:$C$38,3,FALSE),0)</f>
        <v>0</v>
      </c>
      <c r="P4944" s="2">
        <f>IFERROR(VLOOKUP(C4944,DENGUE!$A$5:$C$4097,3,FALSE),0)</f>
        <v>4727</v>
      </c>
      <c r="Q4944" s="2">
        <f>IFERROR(VLOOKUP(C4944,'HEPATITE VIRAL'!$A$5:$C$3162,3,FALSE),0)</f>
        <v>85</v>
      </c>
      <c r="R4944" s="2">
        <f>IFERROR(VLOOKUP(C4944,'FEBRE MACULOSA'!$A$5:$C$181,3,FALSE),0)</f>
        <v>0</v>
      </c>
      <c r="S4944" s="2">
        <f>IFERROR(VLOOKUP(C4944,LEPTOSPIROSE!$A$5:$C$1176,3,FALSE),0)</f>
        <v>0</v>
      </c>
      <c r="T4944" s="2">
        <f>IFERROR(VLOOKUP(C4944,'DOENÇA DE CHAGAS'!$A$5:$C$100,3,FALSE),0)</f>
        <v>0</v>
      </c>
      <c r="U4944" s="2">
        <f>IFERROR(VLOOKUP(C4944,'PICADAS DE COBRAS'!$A$6:$C$4645,3,FALSE),0)</f>
        <v>64</v>
      </c>
      <c r="V4944">
        <f>IFERROR(VLOOKUP(C4944,'ZIKA VIRUS'!$A$5:$C$2399,3,FALSE),0)</f>
        <v>2</v>
      </c>
      <c r="W4944">
        <f>IFERROR(VLOOKUP(C4944,'FEBRE TIFÓIDE'!$A$5:$C$46,3,FALSE),0)</f>
        <v>0</v>
      </c>
      <c r="X4944">
        <f>IFERROR(VLOOKUP(C4944,HANTAVIROSE!$A$5:$C$153,3,FALSE),0)</f>
        <v>0</v>
      </c>
      <c r="Y4944">
        <f>IFERROR(VLOOKUP(C4944,MENINGITE!$A$5:$C$447,3,FALSE),0)</f>
        <v>7</v>
      </c>
      <c r="Z4944">
        <f>IFERROR(VLOOKUP(C4944,RAIVA!$A$5:$C$16,3,FALSE),0)</f>
        <v>0</v>
      </c>
    </row>
    <row r="4945" spans="1:26" x14ac:dyDescent="0.3">
      <c r="A4945" s="2" t="s">
        <v>470</v>
      </c>
      <c r="B4945" s="2" t="s">
        <v>546</v>
      </c>
      <c r="C4945" s="2">
        <v>432010</v>
      </c>
      <c r="D4945" s="2">
        <v>4320107</v>
      </c>
      <c r="E4945" s="2" t="s">
        <v>470</v>
      </c>
      <c r="F4945" s="2" t="s">
        <v>546</v>
      </c>
      <c r="G4945" s="2">
        <f>IFERROR(VLOOKUP(D4945,Coordenadas!$A$2:$D$5571,3,FALSE),0)</f>
        <v>-27.942</v>
      </c>
      <c r="H4945" s="2">
        <f>IFERROR(VLOOKUP(D4945,Coordenadas!$A$2:$D$5571,4,FALSE),0)</f>
        <v>-52.923099999999998</v>
      </c>
      <c r="I4945" s="2" t="s">
        <v>5326</v>
      </c>
      <c r="J4945" s="2">
        <v>21285</v>
      </c>
      <c r="K4945" s="2" t="s">
        <v>5330</v>
      </c>
      <c r="L4945" s="2">
        <f>IFERROR(VLOOKUP(C4945,BOTULISMO!$A$3:$C$19,3,FALSE),0)</f>
        <v>0</v>
      </c>
      <c r="M4945" s="2">
        <f>IFERROR(VLOOKUP(C4945,'LEISHMANIOSE VISCERAL'!$A$4:$C$454,3,FALSE),0)</f>
        <v>0</v>
      </c>
      <c r="N4945" s="2">
        <f>IFERROR(VLOOKUP(C4945,'LEISHMANIOSE TEGUMENTAR'!$A$4:$C$1681,3,FALSE),0)</f>
        <v>0</v>
      </c>
      <c r="O4945" s="2">
        <f>IFERROR(VLOOKUP(C4945,'FEBRE AMARELA'!$A$4:$C$38,3,FALSE),0)</f>
        <v>0</v>
      </c>
      <c r="P4945" s="2">
        <f>IFERROR(VLOOKUP(C4945,DENGUE!$A$5:$C$4097,3,FALSE),0)</f>
        <v>34</v>
      </c>
      <c r="Q4945" s="2">
        <f>IFERROR(VLOOKUP(C4945,'HEPATITE VIRAL'!$A$5:$C$3162,3,FALSE),0)</f>
        <v>30</v>
      </c>
      <c r="R4945" s="2">
        <f>IFERROR(VLOOKUP(C4945,'FEBRE MACULOSA'!$A$5:$C$181,3,FALSE),0)</f>
        <v>0</v>
      </c>
      <c r="S4945" s="2">
        <f>IFERROR(VLOOKUP(C4945,LEPTOSPIROSE!$A$5:$C$1176,3,FALSE),0)</f>
        <v>2</v>
      </c>
      <c r="T4945" s="2">
        <f>IFERROR(VLOOKUP(C4945,'DOENÇA DE CHAGAS'!$A$5:$C$100,3,FALSE),0)</f>
        <v>0</v>
      </c>
      <c r="U4945" s="2">
        <f>IFERROR(VLOOKUP(C4945,'PICADAS DE COBRAS'!$A$6:$C$4645,3,FALSE),0)</f>
        <v>13</v>
      </c>
      <c r="V4945">
        <f>IFERROR(VLOOKUP(C4945,'ZIKA VIRUS'!$A$5:$C$2399,3,FALSE),0)</f>
        <v>1</v>
      </c>
      <c r="W4945">
        <f>IFERROR(VLOOKUP(C4945,'FEBRE TIFÓIDE'!$A$5:$C$46,3,FALSE),0)</f>
        <v>0</v>
      </c>
      <c r="X4945">
        <f>IFERROR(VLOOKUP(C4945,HANTAVIROSE!$A$5:$C$153,3,FALSE),0)</f>
        <v>0</v>
      </c>
      <c r="Y4945">
        <f>IFERROR(VLOOKUP(C4945,MENINGITE!$A$5:$C$447,3,FALSE),0)</f>
        <v>0</v>
      </c>
      <c r="Z4945">
        <f>IFERROR(VLOOKUP(C4945,RAIVA!$A$5:$C$16,3,FALSE),0)</f>
        <v>0</v>
      </c>
    </row>
    <row r="4946" spans="1:26" x14ac:dyDescent="0.3">
      <c r="A4946" s="2" t="s">
        <v>1637</v>
      </c>
      <c r="B4946" s="2" t="s">
        <v>1708</v>
      </c>
      <c r="C4946" s="2">
        <v>355110</v>
      </c>
      <c r="D4946" s="2">
        <v>3551108</v>
      </c>
      <c r="E4946" s="2" t="s">
        <v>1637</v>
      </c>
      <c r="F4946" s="2" t="s">
        <v>1708</v>
      </c>
      <c r="G4946" s="2">
        <f>IFERROR(VLOOKUP(D4946,Coordenadas!$A$2:$D$5571,3,FALSE),0)</f>
        <v>-23.639700000000001</v>
      </c>
      <c r="H4946" s="2">
        <f>IFERROR(VLOOKUP(D4946,Coordenadas!$A$2:$D$5571,4,FALSE),0)</f>
        <v>-47.8249</v>
      </c>
      <c r="I4946" s="2" t="s">
        <v>5325</v>
      </c>
      <c r="J4946" s="2">
        <v>9027</v>
      </c>
      <c r="K4946" s="2" t="s">
        <v>5332</v>
      </c>
      <c r="L4946" s="2">
        <f>IFERROR(VLOOKUP(C4946,BOTULISMO!$A$3:$C$19,3,FALSE),0)</f>
        <v>0</v>
      </c>
      <c r="M4946" s="2">
        <f>IFERROR(VLOOKUP(C4946,'LEISHMANIOSE VISCERAL'!$A$4:$C$454,3,FALSE),0)</f>
        <v>0</v>
      </c>
      <c r="N4946" s="2">
        <f>IFERROR(VLOOKUP(C4946,'LEISHMANIOSE TEGUMENTAR'!$A$4:$C$1681,3,FALSE),0)</f>
        <v>0</v>
      </c>
      <c r="O4946" s="2">
        <f>IFERROR(VLOOKUP(C4946,'FEBRE AMARELA'!$A$4:$C$38,3,FALSE),0)</f>
        <v>0</v>
      </c>
      <c r="P4946" s="2">
        <f>IFERROR(VLOOKUP(C4946,DENGUE!$A$5:$C$4097,3,FALSE),0)</f>
        <v>3</v>
      </c>
      <c r="Q4946" s="2">
        <f>IFERROR(VLOOKUP(C4946,'HEPATITE VIRAL'!$A$5:$C$3162,3,FALSE),0)</f>
        <v>2</v>
      </c>
      <c r="R4946" s="2">
        <f>IFERROR(VLOOKUP(C4946,'FEBRE MACULOSA'!$A$5:$C$181,3,FALSE),0)</f>
        <v>0</v>
      </c>
      <c r="S4946" s="2">
        <f>IFERROR(VLOOKUP(C4946,LEPTOSPIROSE!$A$5:$C$1176,3,FALSE),0)</f>
        <v>0</v>
      </c>
      <c r="T4946" s="2">
        <f>IFERROR(VLOOKUP(C4946,'DOENÇA DE CHAGAS'!$A$5:$C$100,3,FALSE),0)</f>
        <v>0</v>
      </c>
      <c r="U4946" s="2">
        <f>IFERROR(VLOOKUP(C4946,'PICADAS DE COBRAS'!$A$6:$C$4645,3,FALSE),0)</f>
        <v>11</v>
      </c>
      <c r="V4946">
        <f>IFERROR(VLOOKUP(C4946,'ZIKA VIRUS'!$A$5:$C$2399,3,FALSE),0)</f>
        <v>0</v>
      </c>
      <c r="W4946">
        <f>IFERROR(VLOOKUP(C4946,'FEBRE TIFÓIDE'!$A$5:$C$46,3,FALSE),0)</f>
        <v>0</v>
      </c>
      <c r="X4946">
        <f>IFERROR(VLOOKUP(C4946,HANTAVIROSE!$A$5:$C$153,3,FALSE),0)</f>
        <v>0</v>
      </c>
      <c r="Y4946">
        <f>IFERROR(VLOOKUP(C4946,MENINGITE!$A$5:$C$447,3,FALSE),0)</f>
        <v>0</v>
      </c>
      <c r="Z4946">
        <f>IFERROR(VLOOKUP(C4946,RAIVA!$A$5:$C$16,3,FALSE),0)</f>
        <v>0</v>
      </c>
    </row>
    <row r="4947" spans="1:26" x14ac:dyDescent="0.3">
      <c r="A4947" s="2" t="s">
        <v>2425</v>
      </c>
      <c r="B4947" s="2" t="s">
        <v>2505</v>
      </c>
      <c r="C4947" s="2">
        <v>316550</v>
      </c>
      <c r="D4947" s="2">
        <v>3165503</v>
      </c>
      <c r="E4947" s="2" t="s">
        <v>2425</v>
      </c>
      <c r="F4947" s="2" t="s">
        <v>2505</v>
      </c>
      <c r="G4947" s="2">
        <f>IFERROR(VLOOKUP(D4947,Coordenadas!$A$2:$D$5571,3,FALSE),0)</f>
        <v>-18.782800000000002</v>
      </c>
      <c r="H4947" s="2">
        <f>IFERROR(VLOOKUP(D4947,Coordenadas!$A$2:$D$5571,4,FALSE),0)</f>
        <v>-42.362900000000003</v>
      </c>
      <c r="I4947" s="2" t="s">
        <v>5325</v>
      </c>
      <c r="J4947" s="2">
        <v>5594</v>
      </c>
      <c r="K4947" s="2" t="s">
        <v>5332</v>
      </c>
      <c r="L4947" s="2">
        <f>IFERROR(VLOOKUP(C4947,BOTULISMO!$A$3:$C$19,3,FALSE),0)</f>
        <v>0</v>
      </c>
      <c r="M4947" s="2">
        <f>IFERROR(VLOOKUP(C4947,'LEISHMANIOSE VISCERAL'!$A$4:$C$454,3,FALSE),0)</f>
        <v>0</v>
      </c>
      <c r="N4947" s="2">
        <f>IFERROR(VLOOKUP(C4947,'LEISHMANIOSE TEGUMENTAR'!$A$4:$C$1681,3,FALSE),0)</f>
        <v>0</v>
      </c>
      <c r="O4947" s="2">
        <f>IFERROR(VLOOKUP(C4947,'FEBRE AMARELA'!$A$4:$C$38,3,FALSE),0)</f>
        <v>0</v>
      </c>
      <c r="P4947" s="2">
        <f>IFERROR(VLOOKUP(C4947,DENGUE!$A$5:$C$4097,3,FALSE),0)</f>
        <v>3</v>
      </c>
      <c r="Q4947" s="2">
        <f>IFERROR(VLOOKUP(C4947,'HEPATITE VIRAL'!$A$5:$C$3162,3,FALSE),0)</f>
        <v>0</v>
      </c>
      <c r="R4947" s="2">
        <f>IFERROR(VLOOKUP(C4947,'FEBRE MACULOSA'!$A$5:$C$181,3,FALSE),0)</f>
        <v>0</v>
      </c>
      <c r="S4947" s="2">
        <f>IFERROR(VLOOKUP(C4947,LEPTOSPIROSE!$A$5:$C$1176,3,FALSE),0)</f>
        <v>0</v>
      </c>
      <c r="T4947" s="2">
        <f>IFERROR(VLOOKUP(C4947,'DOENÇA DE CHAGAS'!$A$5:$C$100,3,FALSE),0)</f>
        <v>0</v>
      </c>
      <c r="U4947" s="2">
        <f>IFERROR(VLOOKUP(C4947,'PICADAS DE COBRAS'!$A$6:$C$4645,3,FALSE),0)</f>
        <v>5</v>
      </c>
      <c r="V4947">
        <f>IFERROR(VLOOKUP(C4947,'ZIKA VIRUS'!$A$5:$C$2399,3,FALSE),0)</f>
        <v>0</v>
      </c>
      <c r="W4947">
        <f>IFERROR(VLOOKUP(C4947,'FEBRE TIFÓIDE'!$A$5:$C$46,3,FALSE),0)</f>
        <v>0</v>
      </c>
      <c r="X4947">
        <f>IFERROR(VLOOKUP(C4947,HANTAVIROSE!$A$5:$C$153,3,FALSE),0)</f>
        <v>0</v>
      </c>
      <c r="Y4947">
        <f>IFERROR(VLOOKUP(C4947,MENINGITE!$A$5:$C$447,3,FALSE),0)</f>
        <v>0</v>
      </c>
      <c r="Z4947">
        <f>IFERROR(VLOOKUP(C4947,RAIVA!$A$5:$C$16,3,FALSE),0)</f>
        <v>0</v>
      </c>
    </row>
    <row r="4948" spans="1:26" x14ac:dyDescent="0.3">
      <c r="A4948" s="2" t="s">
        <v>1637</v>
      </c>
      <c r="B4948" s="2" t="s">
        <v>1707</v>
      </c>
      <c r="C4948" s="2">
        <v>355120</v>
      </c>
      <c r="D4948" s="2">
        <v>3551207</v>
      </c>
      <c r="E4948" s="2" t="s">
        <v>1637</v>
      </c>
      <c r="F4948" s="2" t="s">
        <v>1707</v>
      </c>
      <c r="G4948" s="2">
        <f>IFERROR(VLOOKUP(D4948,Coordenadas!$A$2:$D$5571,3,FALSE),0)</f>
        <v>-23.272099999999998</v>
      </c>
      <c r="H4948" s="2">
        <f>IFERROR(VLOOKUP(D4948,Coordenadas!$A$2:$D$5571,4,FALSE),0)</f>
        <v>-49.476300000000002</v>
      </c>
      <c r="I4948" s="2" t="s">
        <v>5325</v>
      </c>
      <c r="J4948" s="2">
        <v>3622</v>
      </c>
      <c r="K4948" s="2" t="s">
        <v>5332</v>
      </c>
      <c r="L4948" s="2">
        <f>IFERROR(VLOOKUP(C4948,BOTULISMO!$A$3:$C$19,3,FALSE),0)</f>
        <v>0</v>
      </c>
      <c r="M4948" s="2">
        <f>IFERROR(VLOOKUP(C4948,'LEISHMANIOSE VISCERAL'!$A$4:$C$454,3,FALSE),0)</f>
        <v>0</v>
      </c>
      <c r="N4948" s="2">
        <f>IFERROR(VLOOKUP(C4948,'LEISHMANIOSE TEGUMENTAR'!$A$4:$C$1681,3,FALSE),0)</f>
        <v>0</v>
      </c>
      <c r="O4948" s="2">
        <f>IFERROR(VLOOKUP(C4948,'FEBRE AMARELA'!$A$4:$C$38,3,FALSE),0)</f>
        <v>0</v>
      </c>
      <c r="P4948" s="2">
        <f>IFERROR(VLOOKUP(C4948,DENGUE!$A$5:$C$4097,3,FALSE),0)</f>
        <v>0</v>
      </c>
      <c r="Q4948" s="2">
        <f>IFERROR(VLOOKUP(C4948,'HEPATITE VIRAL'!$A$5:$C$3162,3,FALSE),0)</f>
        <v>0</v>
      </c>
      <c r="R4948" s="2">
        <f>IFERROR(VLOOKUP(C4948,'FEBRE MACULOSA'!$A$5:$C$181,3,FALSE),0)</f>
        <v>0</v>
      </c>
      <c r="S4948" s="2">
        <f>IFERROR(VLOOKUP(C4948,LEPTOSPIROSE!$A$5:$C$1176,3,FALSE),0)</f>
        <v>0</v>
      </c>
      <c r="T4948" s="2">
        <f>IFERROR(VLOOKUP(C4948,'DOENÇA DE CHAGAS'!$A$5:$C$100,3,FALSE),0)</f>
        <v>0</v>
      </c>
      <c r="U4948" s="2">
        <f>IFERROR(VLOOKUP(C4948,'PICADAS DE COBRAS'!$A$6:$C$4645,3,FALSE),0)</f>
        <v>0</v>
      </c>
      <c r="V4948">
        <f>IFERROR(VLOOKUP(C4948,'ZIKA VIRUS'!$A$5:$C$2399,3,FALSE),0)</f>
        <v>0</v>
      </c>
      <c r="W4948">
        <f>IFERROR(VLOOKUP(C4948,'FEBRE TIFÓIDE'!$A$5:$C$46,3,FALSE),0)</f>
        <v>0</v>
      </c>
      <c r="X4948">
        <f>IFERROR(VLOOKUP(C4948,HANTAVIROSE!$A$5:$C$153,3,FALSE),0)</f>
        <v>0</v>
      </c>
      <c r="Y4948">
        <f>IFERROR(VLOOKUP(C4948,MENINGITE!$A$5:$C$447,3,FALSE),0)</f>
        <v>0</v>
      </c>
      <c r="Z4948">
        <f>IFERROR(VLOOKUP(C4948,RAIVA!$A$5:$C$16,3,FALSE),0)</f>
        <v>0</v>
      </c>
    </row>
    <row r="4949" spans="1:26" x14ac:dyDescent="0.3">
      <c r="A4949" s="2" t="s">
        <v>2425</v>
      </c>
      <c r="B4949" s="2" t="s">
        <v>2504</v>
      </c>
      <c r="C4949" s="2">
        <v>316553</v>
      </c>
      <c r="D4949" s="2">
        <v>3165537</v>
      </c>
      <c r="E4949" s="2" t="s">
        <v>2425</v>
      </c>
      <c r="F4949" s="2" t="s">
        <v>2504</v>
      </c>
      <c r="G4949" s="2">
        <f>IFERROR(VLOOKUP(D4949,Coordenadas!$A$2:$D$5571,3,FALSE),0)</f>
        <v>-20.0367</v>
      </c>
      <c r="H4949" s="2">
        <f>IFERROR(VLOOKUP(D4949,Coordenadas!$A$2:$D$5571,4,FALSE),0)</f>
        <v>-44.144599999999997</v>
      </c>
      <c r="I4949" s="2" t="s">
        <v>5325</v>
      </c>
      <c r="J4949" s="2">
        <v>25814</v>
      </c>
      <c r="K4949" s="2" t="s">
        <v>5330</v>
      </c>
      <c r="L4949" s="2">
        <f>IFERROR(VLOOKUP(C4949,BOTULISMO!$A$3:$C$19,3,FALSE),0)</f>
        <v>0</v>
      </c>
      <c r="M4949" s="2">
        <f>IFERROR(VLOOKUP(C4949,'LEISHMANIOSE VISCERAL'!$A$4:$C$454,3,FALSE),0)</f>
        <v>0</v>
      </c>
      <c r="N4949" s="2">
        <f>IFERROR(VLOOKUP(C4949,'LEISHMANIOSE TEGUMENTAR'!$A$4:$C$1681,3,FALSE),0)</f>
        <v>0</v>
      </c>
      <c r="O4949" s="2">
        <f>IFERROR(VLOOKUP(C4949,'FEBRE AMARELA'!$A$4:$C$38,3,FALSE),0)</f>
        <v>0</v>
      </c>
      <c r="P4949" s="2">
        <f>IFERROR(VLOOKUP(C4949,DENGUE!$A$5:$C$4097,3,FALSE),0)</f>
        <v>35</v>
      </c>
      <c r="Q4949" s="2">
        <f>IFERROR(VLOOKUP(C4949,'HEPATITE VIRAL'!$A$5:$C$3162,3,FALSE),0)</f>
        <v>0</v>
      </c>
      <c r="R4949" s="2">
        <f>IFERROR(VLOOKUP(C4949,'FEBRE MACULOSA'!$A$5:$C$181,3,FALSE),0)</f>
        <v>0</v>
      </c>
      <c r="S4949" s="2">
        <f>IFERROR(VLOOKUP(C4949,LEPTOSPIROSE!$A$5:$C$1176,3,FALSE),0)</f>
        <v>1</v>
      </c>
      <c r="T4949" s="2">
        <f>IFERROR(VLOOKUP(C4949,'DOENÇA DE CHAGAS'!$A$5:$C$100,3,FALSE),0)</f>
        <v>0</v>
      </c>
      <c r="U4949" s="2">
        <f>IFERROR(VLOOKUP(C4949,'PICADAS DE COBRAS'!$A$6:$C$4645,3,FALSE),0)</f>
        <v>6</v>
      </c>
      <c r="V4949">
        <f>IFERROR(VLOOKUP(C4949,'ZIKA VIRUS'!$A$5:$C$2399,3,FALSE),0)</f>
        <v>14</v>
      </c>
      <c r="W4949">
        <f>IFERROR(VLOOKUP(C4949,'FEBRE TIFÓIDE'!$A$5:$C$46,3,FALSE),0)</f>
        <v>0</v>
      </c>
      <c r="X4949">
        <f>IFERROR(VLOOKUP(C4949,HANTAVIROSE!$A$5:$C$153,3,FALSE),0)</f>
        <v>0</v>
      </c>
      <c r="Y4949">
        <f>IFERROR(VLOOKUP(C4949,MENINGITE!$A$5:$C$447,3,FALSE),0)</f>
        <v>0</v>
      </c>
      <c r="Z4949">
        <f>IFERROR(VLOOKUP(C4949,RAIVA!$A$5:$C$16,3,FALSE),0)</f>
        <v>0</v>
      </c>
    </row>
    <row r="4950" spans="1:26" x14ac:dyDescent="0.3">
      <c r="A4950" s="2" t="s">
        <v>3257</v>
      </c>
      <c r="B4950" s="2" t="s">
        <v>3305</v>
      </c>
      <c r="C4950" s="2">
        <v>292970</v>
      </c>
      <c r="D4950" s="2">
        <v>2929701</v>
      </c>
      <c r="E4950" s="2" t="s">
        <v>3257</v>
      </c>
      <c r="F4950" s="2" t="s">
        <v>3305</v>
      </c>
      <c r="G4950" s="2">
        <f>IFERROR(VLOOKUP(D4950,Coordenadas!$A$2:$D$5571,3,FALSE),0)</f>
        <v>-11.5929</v>
      </c>
      <c r="H4950" s="2">
        <f>IFERROR(VLOOKUP(D4950,Coordenadas!$A$2:$D$5571,4,FALSE),0)</f>
        <v>-38.593800000000002</v>
      </c>
      <c r="I4950" s="2" t="s">
        <v>5324</v>
      </c>
      <c r="J4950" s="2">
        <v>18964</v>
      </c>
      <c r="K4950" s="2" t="s">
        <v>5332</v>
      </c>
      <c r="L4950" s="2">
        <f>IFERROR(VLOOKUP(C4950,BOTULISMO!$A$3:$C$19,3,FALSE),0)</f>
        <v>0</v>
      </c>
      <c r="M4950" s="2">
        <f>IFERROR(VLOOKUP(C4950,'LEISHMANIOSE VISCERAL'!$A$4:$C$454,3,FALSE),0)</f>
        <v>0</v>
      </c>
      <c r="N4950" s="2">
        <f>IFERROR(VLOOKUP(C4950,'LEISHMANIOSE TEGUMENTAR'!$A$4:$C$1681,3,FALSE),0)</f>
        <v>0</v>
      </c>
      <c r="O4950" s="2">
        <f>IFERROR(VLOOKUP(C4950,'FEBRE AMARELA'!$A$4:$C$38,3,FALSE),0)</f>
        <v>0</v>
      </c>
      <c r="P4950" s="2">
        <f>IFERROR(VLOOKUP(C4950,DENGUE!$A$5:$C$4097,3,FALSE),0)</f>
        <v>26</v>
      </c>
      <c r="Q4950" s="2">
        <f>IFERROR(VLOOKUP(C4950,'HEPATITE VIRAL'!$A$5:$C$3162,3,FALSE),0)</f>
        <v>1</v>
      </c>
      <c r="R4950" s="2">
        <f>IFERROR(VLOOKUP(C4950,'FEBRE MACULOSA'!$A$5:$C$181,3,FALSE),0)</f>
        <v>0</v>
      </c>
      <c r="S4950" s="2">
        <f>IFERROR(VLOOKUP(C4950,LEPTOSPIROSE!$A$5:$C$1176,3,FALSE),0)</f>
        <v>0</v>
      </c>
      <c r="T4950" s="2">
        <f>IFERROR(VLOOKUP(C4950,'DOENÇA DE CHAGAS'!$A$5:$C$100,3,FALSE),0)</f>
        <v>0</v>
      </c>
      <c r="U4950" s="2">
        <f>IFERROR(VLOOKUP(C4950,'PICADAS DE COBRAS'!$A$6:$C$4645,3,FALSE),0)</f>
        <v>14</v>
      </c>
      <c r="V4950">
        <f>IFERROR(VLOOKUP(C4950,'ZIKA VIRUS'!$A$5:$C$2399,3,FALSE),0)</f>
        <v>0</v>
      </c>
      <c r="W4950">
        <f>IFERROR(VLOOKUP(C4950,'FEBRE TIFÓIDE'!$A$5:$C$46,3,FALSE),0)</f>
        <v>0</v>
      </c>
      <c r="X4950">
        <f>IFERROR(VLOOKUP(C4950,HANTAVIROSE!$A$5:$C$153,3,FALSE),0)</f>
        <v>0</v>
      </c>
      <c r="Y4950">
        <f>IFERROR(VLOOKUP(C4950,MENINGITE!$A$5:$C$447,3,FALSE),0)</f>
        <v>0</v>
      </c>
      <c r="Z4950">
        <f>IFERROR(VLOOKUP(C4950,RAIVA!$A$5:$C$16,3,FALSE),0)</f>
        <v>0</v>
      </c>
    </row>
    <row r="4951" spans="1:26" x14ac:dyDescent="0.3">
      <c r="A4951" s="2" t="s">
        <v>3723</v>
      </c>
      <c r="B4951" s="2" t="s">
        <v>3730</v>
      </c>
      <c r="C4951" s="2">
        <v>270890</v>
      </c>
      <c r="D4951" s="2">
        <v>2708907</v>
      </c>
      <c r="E4951" s="2" t="s">
        <v>3723</v>
      </c>
      <c r="F4951" s="2" t="s">
        <v>3730</v>
      </c>
      <c r="G4951" s="2">
        <f>IFERROR(VLOOKUP(D4951,Coordenadas!$A$2:$D$5571,3,FALSE),0)</f>
        <v>-9.5691100000000002</v>
      </c>
      <c r="H4951" s="2">
        <f>IFERROR(VLOOKUP(D4951,Coordenadas!$A$2:$D$5571,4,FALSE),0)</f>
        <v>-35.822699999999998</v>
      </c>
      <c r="I4951" s="2" t="s">
        <v>5324</v>
      </c>
      <c r="J4951" s="2">
        <v>14603</v>
      </c>
      <c r="K4951" s="2" t="s">
        <v>5332</v>
      </c>
      <c r="L4951" s="2">
        <f>IFERROR(VLOOKUP(C4951,BOTULISMO!$A$3:$C$19,3,FALSE),0)</f>
        <v>0</v>
      </c>
      <c r="M4951" s="2">
        <f>IFERROR(VLOOKUP(C4951,'LEISHMANIOSE VISCERAL'!$A$4:$C$454,3,FALSE),0)</f>
        <v>0</v>
      </c>
      <c r="N4951" s="2">
        <f>IFERROR(VLOOKUP(C4951,'LEISHMANIOSE TEGUMENTAR'!$A$4:$C$1681,3,FALSE),0)</f>
        <v>0</v>
      </c>
      <c r="O4951" s="2">
        <f>IFERROR(VLOOKUP(C4951,'FEBRE AMARELA'!$A$4:$C$38,3,FALSE),0)</f>
        <v>0</v>
      </c>
      <c r="P4951" s="2">
        <f>IFERROR(VLOOKUP(C4951,DENGUE!$A$5:$C$4097,3,FALSE),0)</f>
        <v>2</v>
      </c>
      <c r="Q4951" s="2">
        <f>IFERROR(VLOOKUP(C4951,'HEPATITE VIRAL'!$A$5:$C$3162,3,FALSE),0)</f>
        <v>11</v>
      </c>
      <c r="R4951" s="2">
        <f>IFERROR(VLOOKUP(C4951,'FEBRE MACULOSA'!$A$5:$C$181,3,FALSE),0)</f>
        <v>0</v>
      </c>
      <c r="S4951" s="2">
        <f>IFERROR(VLOOKUP(C4951,LEPTOSPIROSE!$A$5:$C$1176,3,FALSE),0)</f>
        <v>0</v>
      </c>
      <c r="T4951" s="2">
        <f>IFERROR(VLOOKUP(C4951,'DOENÇA DE CHAGAS'!$A$5:$C$100,3,FALSE),0)</f>
        <v>0</v>
      </c>
      <c r="U4951" s="2">
        <f>IFERROR(VLOOKUP(C4951,'PICADAS DE COBRAS'!$A$6:$C$4645,3,FALSE),0)</f>
        <v>0</v>
      </c>
      <c r="V4951">
        <f>IFERROR(VLOOKUP(C4951,'ZIKA VIRUS'!$A$5:$C$2399,3,FALSE),0)</f>
        <v>6</v>
      </c>
      <c r="W4951">
        <f>IFERROR(VLOOKUP(C4951,'FEBRE TIFÓIDE'!$A$5:$C$46,3,FALSE),0)</f>
        <v>0</v>
      </c>
      <c r="X4951">
        <f>IFERROR(VLOOKUP(C4951,HANTAVIROSE!$A$5:$C$153,3,FALSE),0)</f>
        <v>0</v>
      </c>
      <c r="Y4951">
        <f>IFERROR(VLOOKUP(C4951,MENINGITE!$A$5:$C$447,3,FALSE),0)</f>
        <v>0</v>
      </c>
      <c r="Z4951">
        <f>IFERROR(VLOOKUP(C4951,RAIVA!$A$5:$C$16,3,FALSE),0)</f>
        <v>0</v>
      </c>
    </row>
    <row r="4952" spans="1:26" x14ac:dyDescent="0.3">
      <c r="A4952" s="2" t="s">
        <v>4704</v>
      </c>
      <c r="B4952" s="2" t="s">
        <v>4724</v>
      </c>
      <c r="C4952" s="2">
        <v>211172</v>
      </c>
      <c r="D4952" s="2">
        <v>2111722</v>
      </c>
      <c r="E4952" s="2" t="s">
        <v>4704</v>
      </c>
      <c r="F4952" s="2" t="s">
        <v>4724</v>
      </c>
      <c r="G4952" s="2">
        <f>IFERROR(VLOOKUP(D4952,Coordenadas!$A$2:$D$5571,3,FALSE),0)</f>
        <v>-4.0491299999999999</v>
      </c>
      <c r="H4952" s="2">
        <f>IFERROR(VLOOKUP(D4952,Coordenadas!$A$2:$D$5571,4,FALSE),0)</f>
        <v>-45.245699999999999</v>
      </c>
      <c r="I4952" s="2" t="s">
        <v>5324</v>
      </c>
      <c r="J4952" s="2">
        <v>11990</v>
      </c>
      <c r="K4952" s="2" t="s">
        <v>5332</v>
      </c>
      <c r="L4952" s="2">
        <f>IFERROR(VLOOKUP(C4952,BOTULISMO!$A$3:$C$19,3,FALSE),0)</f>
        <v>0</v>
      </c>
      <c r="M4952" s="2">
        <f>IFERROR(VLOOKUP(C4952,'LEISHMANIOSE VISCERAL'!$A$4:$C$454,3,FALSE),0)</f>
        <v>0</v>
      </c>
      <c r="N4952" s="2">
        <f>IFERROR(VLOOKUP(C4952,'LEISHMANIOSE TEGUMENTAR'!$A$4:$C$1681,3,FALSE),0)</f>
        <v>0</v>
      </c>
      <c r="O4952" s="2">
        <f>IFERROR(VLOOKUP(C4952,'FEBRE AMARELA'!$A$4:$C$38,3,FALSE),0)</f>
        <v>0</v>
      </c>
      <c r="P4952" s="2">
        <f>IFERROR(VLOOKUP(C4952,DENGUE!$A$5:$C$4097,3,FALSE),0)</f>
        <v>7</v>
      </c>
      <c r="Q4952" s="2">
        <f>IFERROR(VLOOKUP(C4952,'HEPATITE VIRAL'!$A$5:$C$3162,3,FALSE),0)</f>
        <v>0</v>
      </c>
      <c r="R4952" s="2">
        <f>IFERROR(VLOOKUP(C4952,'FEBRE MACULOSA'!$A$5:$C$181,3,FALSE),0)</f>
        <v>0</v>
      </c>
      <c r="S4952" s="2">
        <f>IFERROR(VLOOKUP(C4952,LEPTOSPIROSE!$A$5:$C$1176,3,FALSE),0)</f>
        <v>0</v>
      </c>
      <c r="T4952" s="2">
        <f>IFERROR(VLOOKUP(C4952,'DOENÇA DE CHAGAS'!$A$5:$C$100,3,FALSE),0)</f>
        <v>0</v>
      </c>
      <c r="U4952" s="2">
        <f>IFERROR(VLOOKUP(C4952,'PICADAS DE COBRAS'!$A$6:$C$4645,3,FALSE),0)</f>
        <v>0</v>
      </c>
      <c r="V4952">
        <f>IFERROR(VLOOKUP(C4952,'ZIKA VIRUS'!$A$5:$C$2399,3,FALSE),0)</f>
        <v>0</v>
      </c>
      <c r="W4952">
        <f>IFERROR(VLOOKUP(C4952,'FEBRE TIFÓIDE'!$A$5:$C$46,3,FALSE),0)</f>
        <v>0</v>
      </c>
      <c r="X4952">
        <f>IFERROR(VLOOKUP(C4952,HANTAVIROSE!$A$5:$C$153,3,FALSE),0)</f>
        <v>0</v>
      </c>
      <c r="Y4952">
        <f>IFERROR(VLOOKUP(C4952,MENINGITE!$A$5:$C$447,3,FALSE),0)</f>
        <v>0</v>
      </c>
      <c r="Z4952">
        <f>IFERROR(VLOOKUP(C4952,RAIVA!$A$5:$C$16,3,FALSE),0)</f>
        <v>0</v>
      </c>
    </row>
    <row r="4953" spans="1:26" x14ac:dyDescent="0.3">
      <c r="A4953" s="2" t="s">
        <v>3257</v>
      </c>
      <c r="B4953" s="2" t="s">
        <v>3304</v>
      </c>
      <c r="C4953" s="2">
        <v>292975</v>
      </c>
      <c r="D4953" s="2">
        <v>2929750</v>
      </c>
      <c r="E4953" s="2" t="s">
        <v>3257</v>
      </c>
      <c r="F4953" s="2" t="s">
        <v>3304</v>
      </c>
      <c r="G4953" s="2">
        <f>IFERROR(VLOOKUP(D4953,Coordenadas!$A$2:$D$5571,3,FALSE),0)</f>
        <v>-12.7387</v>
      </c>
      <c r="H4953" s="2">
        <f>IFERROR(VLOOKUP(D4953,Coordenadas!$A$2:$D$5571,4,FALSE),0)</f>
        <v>-38.762500000000003</v>
      </c>
      <c r="I4953" s="2" t="s">
        <v>5324</v>
      </c>
      <c r="J4953" s="2">
        <v>11201</v>
      </c>
      <c r="K4953" s="2" t="s">
        <v>5332</v>
      </c>
      <c r="L4953" s="2">
        <f>IFERROR(VLOOKUP(C4953,BOTULISMO!$A$3:$C$19,3,FALSE),0)</f>
        <v>0</v>
      </c>
      <c r="M4953" s="2">
        <f>IFERROR(VLOOKUP(C4953,'LEISHMANIOSE VISCERAL'!$A$4:$C$454,3,FALSE),0)</f>
        <v>0</v>
      </c>
      <c r="N4953" s="2">
        <f>IFERROR(VLOOKUP(C4953,'LEISHMANIOSE TEGUMENTAR'!$A$4:$C$1681,3,FALSE),0)</f>
        <v>0</v>
      </c>
      <c r="O4953" s="2">
        <f>IFERROR(VLOOKUP(C4953,'FEBRE AMARELA'!$A$4:$C$38,3,FALSE),0)</f>
        <v>0</v>
      </c>
      <c r="P4953" s="2">
        <f>IFERROR(VLOOKUP(C4953,DENGUE!$A$5:$C$4097,3,FALSE),0)</f>
        <v>5</v>
      </c>
      <c r="Q4953" s="2">
        <f>IFERROR(VLOOKUP(C4953,'HEPATITE VIRAL'!$A$5:$C$3162,3,FALSE),0)</f>
        <v>0</v>
      </c>
      <c r="R4953" s="2">
        <f>IFERROR(VLOOKUP(C4953,'FEBRE MACULOSA'!$A$5:$C$181,3,FALSE),0)</f>
        <v>0</v>
      </c>
      <c r="S4953" s="2">
        <f>IFERROR(VLOOKUP(C4953,LEPTOSPIROSE!$A$5:$C$1176,3,FALSE),0)</f>
        <v>0</v>
      </c>
      <c r="T4953" s="2">
        <f>IFERROR(VLOOKUP(C4953,'DOENÇA DE CHAGAS'!$A$5:$C$100,3,FALSE),0)</f>
        <v>0</v>
      </c>
      <c r="U4953" s="2">
        <f>IFERROR(VLOOKUP(C4953,'PICADAS DE COBRAS'!$A$6:$C$4645,3,FALSE),0)</f>
        <v>0</v>
      </c>
      <c r="V4953">
        <f>IFERROR(VLOOKUP(C4953,'ZIKA VIRUS'!$A$5:$C$2399,3,FALSE),0)</f>
        <v>0</v>
      </c>
      <c r="W4953">
        <f>IFERROR(VLOOKUP(C4953,'FEBRE TIFÓIDE'!$A$5:$C$46,3,FALSE),0)</f>
        <v>0</v>
      </c>
      <c r="X4953">
        <f>IFERROR(VLOOKUP(C4953,HANTAVIROSE!$A$5:$C$153,3,FALSE),0)</f>
        <v>0</v>
      </c>
      <c r="Y4953">
        <f>IFERROR(VLOOKUP(C4953,MENINGITE!$A$5:$C$447,3,FALSE),0)</f>
        <v>0</v>
      </c>
      <c r="Z4953">
        <f>IFERROR(VLOOKUP(C4953,RAIVA!$A$5:$C$16,3,FALSE),0)</f>
        <v>0</v>
      </c>
    </row>
    <row r="4954" spans="1:26" x14ac:dyDescent="0.3">
      <c r="A4954" s="2" t="s">
        <v>1256</v>
      </c>
      <c r="B4954" s="2" t="s">
        <v>1292</v>
      </c>
      <c r="C4954" s="2">
        <v>412627</v>
      </c>
      <c r="D4954" s="2">
        <v>4126272</v>
      </c>
      <c r="E4954" s="2" t="s">
        <v>1256</v>
      </c>
      <c r="F4954" s="2" t="s">
        <v>1292</v>
      </c>
      <c r="G4954" s="2">
        <f>IFERROR(VLOOKUP(D4954,Coordenadas!$A$2:$D$5571,3,FALSE),0)</f>
        <v>-25.691700000000001</v>
      </c>
      <c r="H4954" s="2">
        <f>IFERROR(VLOOKUP(D4954,Coordenadas!$A$2:$D$5571,4,FALSE),0)</f>
        <v>-52.618400000000001</v>
      </c>
      <c r="I4954" s="2" t="s">
        <v>5326</v>
      </c>
      <c r="J4954" s="2">
        <v>5028</v>
      </c>
      <c r="K4954" s="2" t="s">
        <v>5332</v>
      </c>
      <c r="L4954" s="2">
        <f>IFERROR(VLOOKUP(C4954,BOTULISMO!$A$3:$C$19,3,FALSE),0)</f>
        <v>0</v>
      </c>
      <c r="M4954" s="2">
        <f>IFERROR(VLOOKUP(C4954,'LEISHMANIOSE VISCERAL'!$A$4:$C$454,3,FALSE),0)</f>
        <v>0</v>
      </c>
      <c r="N4954" s="2">
        <f>IFERROR(VLOOKUP(C4954,'LEISHMANIOSE TEGUMENTAR'!$A$4:$C$1681,3,FALSE),0)</f>
        <v>0</v>
      </c>
      <c r="O4954" s="2">
        <f>IFERROR(VLOOKUP(C4954,'FEBRE AMARELA'!$A$4:$C$38,3,FALSE),0)</f>
        <v>0</v>
      </c>
      <c r="P4954" s="2">
        <f>IFERROR(VLOOKUP(C4954,DENGUE!$A$5:$C$4097,3,FALSE),0)</f>
        <v>7</v>
      </c>
      <c r="Q4954" s="2">
        <f>IFERROR(VLOOKUP(C4954,'HEPATITE VIRAL'!$A$5:$C$3162,3,FALSE),0)</f>
        <v>19</v>
      </c>
      <c r="R4954" s="2">
        <f>IFERROR(VLOOKUP(C4954,'FEBRE MACULOSA'!$A$5:$C$181,3,FALSE),0)</f>
        <v>0</v>
      </c>
      <c r="S4954" s="2">
        <f>IFERROR(VLOOKUP(C4954,LEPTOSPIROSE!$A$5:$C$1176,3,FALSE),0)</f>
        <v>2</v>
      </c>
      <c r="T4954" s="2">
        <f>IFERROR(VLOOKUP(C4954,'DOENÇA DE CHAGAS'!$A$5:$C$100,3,FALSE),0)</f>
        <v>0</v>
      </c>
      <c r="U4954" s="2">
        <f>IFERROR(VLOOKUP(C4954,'PICADAS DE COBRAS'!$A$6:$C$4645,3,FALSE),0)</f>
        <v>63</v>
      </c>
      <c r="V4954">
        <f>IFERROR(VLOOKUP(C4954,'ZIKA VIRUS'!$A$5:$C$2399,3,FALSE),0)</f>
        <v>0</v>
      </c>
      <c r="W4954">
        <f>IFERROR(VLOOKUP(C4954,'FEBRE TIFÓIDE'!$A$5:$C$46,3,FALSE),0)</f>
        <v>0</v>
      </c>
      <c r="X4954">
        <f>IFERROR(VLOOKUP(C4954,HANTAVIROSE!$A$5:$C$153,3,FALSE),0)</f>
        <v>0</v>
      </c>
      <c r="Y4954">
        <f>IFERROR(VLOOKUP(C4954,MENINGITE!$A$5:$C$447,3,FALSE),0)</f>
        <v>0</v>
      </c>
      <c r="Z4954">
        <f>IFERROR(VLOOKUP(C4954,RAIVA!$A$5:$C$16,3,FALSE),0)</f>
        <v>0</v>
      </c>
    </row>
    <row r="4955" spans="1:26" x14ac:dyDescent="0.3">
      <c r="A4955" s="2" t="s">
        <v>967</v>
      </c>
      <c r="B4955" s="2" t="s">
        <v>1003</v>
      </c>
      <c r="C4955" s="2">
        <v>421730</v>
      </c>
      <c r="D4955" s="2">
        <v>4217303</v>
      </c>
      <c r="E4955" s="2" t="s">
        <v>967</v>
      </c>
      <c r="F4955" s="2" t="s">
        <v>1003</v>
      </c>
      <c r="G4955" s="2">
        <f>IFERROR(VLOOKUP(D4955,Coordenadas!$A$2:$D$5571,3,FALSE),0)</f>
        <v>-26.931699999999999</v>
      </c>
      <c r="H4955" s="2">
        <f>IFERROR(VLOOKUP(D4955,Coordenadas!$A$2:$D$5571,4,FALSE),0)</f>
        <v>-53.002099999999999</v>
      </c>
      <c r="I4955" s="2" t="s">
        <v>5326</v>
      </c>
      <c r="J4955" s="2">
        <v>9016</v>
      </c>
      <c r="K4955" s="2" t="s">
        <v>5332</v>
      </c>
      <c r="L4955" s="2">
        <f>IFERROR(VLOOKUP(C4955,BOTULISMO!$A$3:$C$19,3,FALSE),0)</f>
        <v>0</v>
      </c>
      <c r="M4955" s="2">
        <f>IFERROR(VLOOKUP(C4955,'LEISHMANIOSE VISCERAL'!$A$4:$C$454,3,FALSE),0)</f>
        <v>0</v>
      </c>
      <c r="N4955" s="2">
        <f>IFERROR(VLOOKUP(C4955,'LEISHMANIOSE TEGUMENTAR'!$A$4:$C$1681,3,FALSE),0)</f>
        <v>0</v>
      </c>
      <c r="O4955" s="2">
        <f>IFERROR(VLOOKUP(C4955,'FEBRE AMARELA'!$A$4:$C$38,3,FALSE),0)</f>
        <v>0</v>
      </c>
      <c r="P4955" s="2">
        <f>IFERROR(VLOOKUP(C4955,DENGUE!$A$5:$C$4097,3,FALSE),0)</f>
        <v>7</v>
      </c>
      <c r="Q4955" s="2">
        <f>IFERROR(VLOOKUP(C4955,'HEPATITE VIRAL'!$A$5:$C$3162,3,FALSE),0)</f>
        <v>13</v>
      </c>
      <c r="R4955" s="2">
        <f>IFERROR(VLOOKUP(C4955,'FEBRE MACULOSA'!$A$5:$C$181,3,FALSE),0)</f>
        <v>0</v>
      </c>
      <c r="S4955" s="2">
        <f>IFERROR(VLOOKUP(C4955,LEPTOSPIROSE!$A$5:$C$1176,3,FALSE),0)</f>
        <v>1</v>
      </c>
      <c r="T4955" s="2">
        <f>IFERROR(VLOOKUP(C4955,'DOENÇA DE CHAGAS'!$A$5:$C$100,3,FALSE),0)</f>
        <v>0</v>
      </c>
      <c r="U4955" s="2">
        <f>IFERROR(VLOOKUP(C4955,'PICADAS DE COBRAS'!$A$6:$C$4645,3,FALSE),0)</f>
        <v>56</v>
      </c>
      <c r="V4955">
        <f>IFERROR(VLOOKUP(C4955,'ZIKA VIRUS'!$A$5:$C$2399,3,FALSE),0)</f>
        <v>0</v>
      </c>
      <c r="W4955">
        <f>IFERROR(VLOOKUP(C4955,'FEBRE TIFÓIDE'!$A$5:$C$46,3,FALSE),0)</f>
        <v>0</v>
      </c>
      <c r="X4955">
        <f>IFERROR(VLOOKUP(C4955,HANTAVIROSE!$A$5:$C$153,3,FALSE),0)</f>
        <v>0</v>
      </c>
      <c r="Y4955">
        <f>IFERROR(VLOOKUP(C4955,MENINGITE!$A$5:$C$447,3,FALSE),0)</f>
        <v>0</v>
      </c>
      <c r="Z4955">
        <f>IFERROR(VLOOKUP(C4955,RAIVA!$A$5:$C$16,3,FALSE),0)</f>
        <v>0</v>
      </c>
    </row>
    <row r="4956" spans="1:26" x14ac:dyDescent="0.3">
      <c r="A4956" s="2" t="s">
        <v>3257</v>
      </c>
      <c r="B4956" s="2" t="s">
        <v>3303</v>
      </c>
      <c r="C4956" s="2">
        <v>292980</v>
      </c>
      <c r="D4956" s="2">
        <v>2929800</v>
      </c>
      <c r="E4956" s="2" t="s">
        <v>3257</v>
      </c>
      <c r="F4956" s="2" t="s">
        <v>3303</v>
      </c>
      <c r="G4956" s="2">
        <f>IFERROR(VLOOKUP(D4956,Coordenadas!$A$2:$D$5571,3,FALSE),0)</f>
        <v>-10.9428</v>
      </c>
      <c r="H4956" s="2">
        <f>IFERROR(VLOOKUP(D4956,Coordenadas!$A$2:$D$5571,4,FALSE),0)</f>
        <v>-40.415500000000002</v>
      </c>
      <c r="I4956" s="2" t="s">
        <v>5324</v>
      </c>
      <c r="J4956" s="2">
        <v>11845</v>
      </c>
      <c r="K4956" s="2" t="s">
        <v>5332</v>
      </c>
      <c r="L4956" s="2">
        <f>IFERROR(VLOOKUP(C4956,BOTULISMO!$A$3:$C$19,3,FALSE),0)</f>
        <v>0</v>
      </c>
      <c r="M4956" s="2">
        <f>IFERROR(VLOOKUP(C4956,'LEISHMANIOSE VISCERAL'!$A$4:$C$454,3,FALSE),0)</f>
        <v>0</v>
      </c>
      <c r="N4956" s="2">
        <f>IFERROR(VLOOKUP(C4956,'LEISHMANIOSE TEGUMENTAR'!$A$4:$C$1681,3,FALSE),0)</f>
        <v>1</v>
      </c>
      <c r="O4956" s="2">
        <f>IFERROR(VLOOKUP(C4956,'FEBRE AMARELA'!$A$4:$C$38,3,FALSE),0)</f>
        <v>0</v>
      </c>
      <c r="P4956" s="2">
        <f>IFERROR(VLOOKUP(C4956,DENGUE!$A$5:$C$4097,3,FALSE),0)</f>
        <v>7</v>
      </c>
      <c r="Q4956" s="2">
        <f>IFERROR(VLOOKUP(C4956,'HEPATITE VIRAL'!$A$5:$C$3162,3,FALSE),0)</f>
        <v>0</v>
      </c>
      <c r="R4956" s="2">
        <f>IFERROR(VLOOKUP(C4956,'FEBRE MACULOSA'!$A$5:$C$181,3,FALSE),0)</f>
        <v>0</v>
      </c>
      <c r="S4956" s="2">
        <f>IFERROR(VLOOKUP(C4956,LEPTOSPIROSE!$A$5:$C$1176,3,FALSE),0)</f>
        <v>0</v>
      </c>
      <c r="T4956" s="2">
        <f>IFERROR(VLOOKUP(C4956,'DOENÇA DE CHAGAS'!$A$5:$C$100,3,FALSE),0)</f>
        <v>0</v>
      </c>
      <c r="U4956" s="2">
        <f>IFERROR(VLOOKUP(C4956,'PICADAS DE COBRAS'!$A$6:$C$4645,3,FALSE),0)</f>
        <v>27</v>
      </c>
      <c r="V4956">
        <f>IFERROR(VLOOKUP(C4956,'ZIKA VIRUS'!$A$5:$C$2399,3,FALSE),0)</f>
        <v>1</v>
      </c>
      <c r="W4956">
        <f>IFERROR(VLOOKUP(C4956,'FEBRE TIFÓIDE'!$A$5:$C$46,3,FALSE),0)</f>
        <v>0</v>
      </c>
      <c r="X4956">
        <f>IFERROR(VLOOKUP(C4956,HANTAVIROSE!$A$5:$C$153,3,FALSE),0)</f>
        <v>0</v>
      </c>
      <c r="Y4956">
        <f>IFERROR(VLOOKUP(C4956,MENINGITE!$A$5:$C$447,3,FALSE),0)</f>
        <v>0</v>
      </c>
      <c r="Z4956">
        <f>IFERROR(VLOOKUP(C4956,RAIVA!$A$5:$C$16,3,FALSE),0)</f>
        <v>0</v>
      </c>
    </row>
    <row r="4957" spans="1:26" x14ac:dyDescent="0.3">
      <c r="A4957" s="2" t="s">
        <v>967</v>
      </c>
      <c r="B4957" s="2" t="s">
        <v>1002</v>
      </c>
      <c r="C4957" s="2">
        <v>421740</v>
      </c>
      <c r="D4957" s="2">
        <v>4217402</v>
      </c>
      <c r="E4957" s="2" t="s">
        <v>967</v>
      </c>
      <c r="F4957" s="2" t="s">
        <v>1002</v>
      </c>
      <c r="G4957" s="2">
        <f>IFERROR(VLOOKUP(D4957,Coordenadas!$A$2:$D$5571,3,FALSE),0)</f>
        <v>-26.4116</v>
      </c>
      <c r="H4957" s="2">
        <f>IFERROR(VLOOKUP(D4957,Coordenadas!$A$2:$D$5571,4,FALSE),0)</f>
        <v>-49.073999999999998</v>
      </c>
      <c r="I4957" s="2" t="s">
        <v>5326</v>
      </c>
      <c r="J4957" s="2">
        <v>15316</v>
      </c>
      <c r="K4957" s="2" t="s">
        <v>5332</v>
      </c>
      <c r="L4957" s="2">
        <f>IFERROR(VLOOKUP(C4957,BOTULISMO!$A$3:$C$19,3,FALSE),0)</f>
        <v>0</v>
      </c>
      <c r="M4957" s="2">
        <f>IFERROR(VLOOKUP(C4957,'LEISHMANIOSE VISCERAL'!$A$4:$C$454,3,FALSE),0)</f>
        <v>0</v>
      </c>
      <c r="N4957" s="2">
        <f>IFERROR(VLOOKUP(C4957,'LEISHMANIOSE TEGUMENTAR'!$A$4:$C$1681,3,FALSE),0)</f>
        <v>0</v>
      </c>
      <c r="O4957" s="2">
        <f>IFERROR(VLOOKUP(C4957,'FEBRE AMARELA'!$A$4:$C$38,3,FALSE),0)</f>
        <v>0</v>
      </c>
      <c r="P4957" s="2">
        <f>IFERROR(VLOOKUP(C4957,DENGUE!$A$5:$C$4097,3,FALSE),0)</f>
        <v>2</v>
      </c>
      <c r="Q4957" s="2">
        <f>IFERROR(VLOOKUP(C4957,'HEPATITE VIRAL'!$A$5:$C$3162,3,FALSE),0)</f>
        <v>20</v>
      </c>
      <c r="R4957" s="2">
        <f>IFERROR(VLOOKUP(C4957,'FEBRE MACULOSA'!$A$5:$C$181,3,FALSE),0)</f>
        <v>2</v>
      </c>
      <c r="S4957" s="2">
        <f>IFERROR(VLOOKUP(C4957,LEPTOSPIROSE!$A$5:$C$1176,3,FALSE),0)</f>
        <v>0</v>
      </c>
      <c r="T4957" s="2">
        <f>IFERROR(VLOOKUP(C4957,'DOENÇA DE CHAGAS'!$A$5:$C$100,3,FALSE),0)</f>
        <v>0</v>
      </c>
      <c r="U4957" s="2">
        <f>IFERROR(VLOOKUP(C4957,'PICADAS DE COBRAS'!$A$6:$C$4645,3,FALSE),0)</f>
        <v>18</v>
      </c>
      <c r="V4957">
        <f>IFERROR(VLOOKUP(C4957,'ZIKA VIRUS'!$A$5:$C$2399,3,FALSE),0)</f>
        <v>1</v>
      </c>
      <c r="W4957">
        <f>IFERROR(VLOOKUP(C4957,'FEBRE TIFÓIDE'!$A$5:$C$46,3,FALSE),0)</f>
        <v>0</v>
      </c>
      <c r="X4957">
        <f>IFERROR(VLOOKUP(C4957,HANTAVIROSE!$A$5:$C$153,3,FALSE),0)</f>
        <v>0</v>
      </c>
      <c r="Y4957">
        <f>IFERROR(VLOOKUP(C4957,MENINGITE!$A$5:$C$447,3,FALSE),0)</f>
        <v>0</v>
      </c>
      <c r="Z4957">
        <f>IFERROR(VLOOKUP(C4957,RAIVA!$A$5:$C$16,3,FALSE),0)</f>
        <v>0</v>
      </c>
    </row>
    <row r="4958" spans="1:26" x14ac:dyDescent="0.3">
      <c r="A4958" s="2" t="s">
        <v>3257</v>
      </c>
      <c r="B4958" s="2" t="s">
        <v>3302</v>
      </c>
      <c r="C4958" s="2">
        <v>292990</v>
      </c>
      <c r="D4958" s="2">
        <v>2929909</v>
      </c>
      <c r="E4958" s="2" t="s">
        <v>3257</v>
      </c>
      <c r="F4958" s="2" t="s">
        <v>3302</v>
      </c>
      <c r="G4958" s="2">
        <f>IFERROR(VLOOKUP(D4958,Coordenadas!$A$2:$D$5571,3,FALSE),0)</f>
        <v>-12.4169</v>
      </c>
      <c r="H4958" s="2">
        <f>IFERROR(VLOOKUP(D4958,Coordenadas!$A$2:$D$5571,4,FALSE),0)</f>
        <v>-41.772199999999998</v>
      </c>
      <c r="I4958" s="2" t="s">
        <v>5324</v>
      </c>
      <c r="J4958" s="2">
        <v>41798</v>
      </c>
      <c r="K4958" s="2" t="s">
        <v>5330</v>
      </c>
      <c r="L4958" s="2">
        <f>IFERROR(VLOOKUP(C4958,BOTULISMO!$A$3:$C$19,3,FALSE),0)</f>
        <v>0</v>
      </c>
      <c r="M4958" s="2">
        <f>IFERROR(VLOOKUP(C4958,'LEISHMANIOSE VISCERAL'!$A$4:$C$454,3,FALSE),0)</f>
        <v>1</v>
      </c>
      <c r="N4958" s="2">
        <f>IFERROR(VLOOKUP(C4958,'LEISHMANIOSE TEGUMENTAR'!$A$4:$C$1681,3,FALSE),0)</f>
        <v>13</v>
      </c>
      <c r="O4958" s="2">
        <f>IFERROR(VLOOKUP(C4958,'FEBRE AMARELA'!$A$4:$C$38,3,FALSE),0)</f>
        <v>0</v>
      </c>
      <c r="P4958" s="2">
        <f>IFERROR(VLOOKUP(C4958,DENGUE!$A$5:$C$4097,3,FALSE),0)</f>
        <v>1293</v>
      </c>
      <c r="Q4958" s="2">
        <f>IFERROR(VLOOKUP(C4958,'HEPATITE VIRAL'!$A$5:$C$3162,3,FALSE),0)</f>
        <v>3</v>
      </c>
      <c r="R4958" s="2">
        <f>IFERROR(VLOOKUP(C4958,'FEBRE MACULOSA'!$A$5:$C$181,3,FALSE),0)</f>
        <v>0</v>
      </c>
      <c r="S4958" s="2">
        <f>IFERROR(VLOOKUP(C4958,LEPTOSPIROSE!$A$5:$C$1176,3,FALSE),0)</f>
        <v>0</v>
      </c>
      <c r="T4958" s="2">
        <f>IFERROR(VLOOKUP(C4958,'DOENÇA DE CHAGAS'!$A$5:$C$100,3,FALSE),0)</f>
        <v>0</v>
      </c>
      <c r="U4958" s="2">
        <f>IFERROR(VLOOKUP(C4958,'PICADAS DE COBRAS'!$A$6:$C$4645,3,FALSE),0)</f>
        <v>283</v>
      </c>
      <c r="V4958">
        <f>IFERROR(VLOOKUP(C4958,'ZIKA VIRUS'!$A$5:$C$2399,3,FALSE),0)</f>
        <v>260</v>
      </c>
      <c r="W4958">
        <f>IFERROR(VLOOKUP(C4958,'FEBRE TIFÓIDE'!$A$5:$C$46,3,FALSE),0)</f>
        <v>0</v>
      </c>
      <c r="X4958">
        <f>IFERROR(VLOOKUP(C4958,HANTAVIROSE!$A$5:$C$153,3,FALSE),0)</f>
        <v>0</v>
      </c>
      <c r="Y4958">
        <f>IFERROR(VLOOKUP(C4958,MENINGITE!$A$5:$C$447,3,FALSE),0)</f>
        <v>0</v>
      </c>
      <c r="Z4958">
        <f>IFERROR(VLOOKUP(C4958,RAIVA!$A$5:$C$16,3,FALSE),0)</f>
        <v>0</v>
      </c>
    </row>
    <row r="4959" spans="1:26" x14ac:dyDescent="0.3">
      <c r="A4959" s="2" t="s">
        <v>967</v>
      </c>
      <c r="B4959" s="2" t="s">
        <v>1001</v>
      </c>
      <c r="C4959" s="2">
        <v>421750</v>
      </c>
      <c r="D4959" s="2">
        <v>4217501</v>
      </c>
      <c r="E4959" s="2" t="s">
        <v>967</v>
      </c>
      <c r="F4959" s="2" t="s">
        <v>1001</v>
      </c>
      <c r="G4959" s="2">
        <f>IFERROR(VLOOKUP(D4959,Coordenadas!$A$2:$D$5571,3,FALSE),0)</f>
        <v>-27.156400000000001</v>
      </c>
      <c r="H4959" s="2">
        <f>IFERROR(VLOOKUP(D4959,Coordenadas!$A$2:$D$5571,4,FALSE),0)</f>
        <v>-52.298999999999999</v>
      </c>
      <c r="I4959" s="2" t="s">
        <v>5326</v>
      </c>
      <c r="J4959" s="2">
        <v>16936</v>
      </c>
      <c r="K4959" s="2" t="s">
        <v>5332</v>
      </c>
      <c r="L4959" s="2">
        <f>IFERROR(VLOOKUP(C4959,BOTULISMO!$A$3:$C$19,3,FALSE),0)</f>
        <v>0</v>
      </c>
      <c r="M4959" s="2">
        <f>IFERROR(VLOOKUP(C4959,'LEISHMANIOSE VISCERAL'!$A$4:$C$454,3,FALSE),0)</f>
        <v>0</v>
      </c>
      <c r="N4959" s="2">
        <f>IFERROR(VLOOKUP(C4959,'LEISHMANIOSE TEGUMENTAR'!$A$4:$C$1681,3,FALSE),0)</f>
        <v>0</v>
      </c>
      <c r="O4959" s="2">
        <f>IFERROR(VLOOKUP(C4959,'FEBRE AMARELA'!$A$4:$C$38,3,FALSE),0)</f>
        <v>0</v>
      </c>
      <c r="P4959" s="2">
        <f>IFERROR(VLOOKUP(C4959,DENGUE!$A$5:$C$4097,3,FALSE),0)</f>
        <v>1</v>
      </c>
      <c r="Q4959" s="2">
        <f>IFERROR(VLOOKUP(C4959,'HEPATITE VIRAL'!$A$5:$C$3162,3,FALSE),0)</f>
        <v>48</v>
      </c>
      <c r="R4959" s="2">
        <f>IFERROR(VLOOKUP(C4959,'FEBRE MACULOSA'!$A$5:$C$181,3,FALSE),0)</f>
        <v>0</v>
      </c>
      <c r="S4959" s="2">
        <f>IFERROR(VLOOKUP(C4959,LEPTOSPIROSE!$A$5:$C$1176,3,FALSE),0)</f>
        <v>3</v>
      </c>
      <c r="T4959" s="2">
        <f>IFERROR(VLOOKUP(C4959,'DOENÇA DE CHAGAS'!$A$5:$C$100,3,FALSE),0)</f>
        <v>0</v>
      </c>
      <c r="U4959" s="2">
        <f>IFERROR(VLOOKUP(C4959,'PICADAS DE COBRAS'!$A$6:$C$4645,3,FALSE),0)</f>
        <v>72</v>
      </c>
      <c r="V4959">
        <f>IFERROR(VLOOKUP(C4959,'ZIKA VIRUS'!$A$5:$C$2399,3,FALSE),0)</f>
        <v>4</v>
      </c>
      <c r="W4959">
        <f>IFERROR(VLOOKUP(C4959,'FEBRE TIFÓIDE'!$A$5:$C$46,3,FALSE),0)</f>
        <v>0</v>
      </c>
      <c r="X4959">
        <f>IFERROR(VLOOKUP(C4959,HANTAVIROSE!$A$5:$C$153,3,FALSE),0)</f>
        <v>1</v>
      </c>
      <c r="Y4959">
        <f>IFERROR(VLOOKUP(C4959,MENINGITE!$A$5:$C$447,3,FALSE),0)</f>
        <v>0</v>
      </c>
      <c r="Z4959">
        <f>IFERROR(VLOOKUP(C4959,RAIVA!$A$5:$C$16,3,FALSE),0)</f>
        <v>0</v>
      </c>
    </row>
    <row r="4960" spans="1:26" x14ac:dyDescent="0.3">
      <c r="A4960" s="2" t="s">
        <v>1637</v>
      </c>
      <c r="B4960" s="2" t="s">
        <v>1706</v>
      </c>
      <c r="C4960" s="2">
        <v>355130</v>
      </c>
      <c r="D4960" s="2">
        <v>3551306</v>
      </c>
      <c r="E4960" s="2" t="s">
        <v>1637</v>
      </c>
      <c r="F4960" s="2" t="s">
        <v>1706</v>
      </c>
      <c r="G4960" s="2">
        <f>IFERROR(VLOOKUP(D4960,Coordenadas!$A$2:$D$5571,3,FALSE),0)</f>
        <v>-20.6523</v>
      </c>
      <c r="H4960" s="2">
        <f>IFERROR(VLOOKUP(D4960,Coordenadas!$A$2:$D$5571,4,FALSE),0)</f>
        <v>-49.924999999999997</v>
      </c>
      <c r="I4960" s="2" t="s">
        <v>5325</v>
      </c>
      <c r="J4960" s="2">
        <v>3031</v>
      </c>
      <c r="K4960" s="2" t="s">
        <v>5332</v>
      </c>
      <c r="L4960" s="2">
        <f>IFERROR(VLOOKUP(C4960,BOTULISMO!$A$3:$C$19,3,FALSE),0)</f>
        <v>0</v>
      </c>
      <c r="M4960" s="2">
        <f>IFERROR(VLOOKUP(C4960,'LEISHMANIOSE VISCERAL'!$A$4:$C$454,3,FALSE),0)</f>
        <v>0</v>
      </c>
      <c r="N4960" s="2">
        <f>IFERROR(VLOOKUP(C4960,'LEISHMANIOSE TEGUMENTAR'!$A$4:$C$1681,3,FALSE),0)</f>
        <v>0</v>
      </c>
      <c r="O4960" s="2">
        <f>IFERROR(VLOOKUP(C4960,'FEBRE AMARELA'!$A$4:$C$38,3,FALSE),0)</f>
        <v>0</v>
      </c>
      <c r="P4960" s="2">
        <f>IFERROR(VLOOKUP(C4960,DENGUE!$A$5:$C$4097,3,FALSE),0)</f>
        <v>64</v>
      </c>
      <c r="Q4960" s="2">
        <f>IFERROR(VLOOKUP(C4960,'HEPATITE VIRAL'!$A$5:$C$3162,3,FALSE),0)</f>
        <v>0</v>
      </c>
      <c r="R4960" s="2">
        <f>IFERROR(VLOOKUP(C4960,'FEBRE MACULOSA'!$A$5:$C$181,3,FALSE),0)</f>
        <v>0</v>
      </c>
      <c r="S4960" s="2">
        <f>IFERROR(VLOOKUP(C4960,LEPTOSPIROSE!$A$5:$C$1176,3,FALSE),0)</f>
        <v>0</v>
      </c>
      <c r="T4960" s="2">
        <f>IFERROR(VLOOKUP(C4960,'DOENÇA DE CHAGAS'!$A$5:$C$100,3,FALSE),0)</f>
        <v>0</v>
      </c>
      <c r="U4960" s="2">
        <f>IFERROR(VLOOKUP(C4960,'PICADAS DE COBRAS'!$A$6:$C$4645,3,FALSE),0)</f>
        <v>3</v>
      </c>
      <c r="V4960">
        <f>IFERROR(VLOOKUP(C4960,'ZIKA VIRUS'!$A$5:$C$2399,3,FALSE),0)</f>
        <v>0</v>
      </c>
      <c r="W4960">
        <f>IFERROR(VLOOKUP(C4960,'FEBRE TIFÓIDE'!$A$5:$C$46,3,FALSE),0)</f>
        <v>0</v>
      </c>
      <c r="X4960">
        <f>IFERROR(VLOOKUP(C4960,HANTAVIROSE!$A$5:$C$153,3,FALSE),0)</f>
        <v>0</v>
      </c>
      <c r="Y4960">
        <f>IFERROR(VLOOKUP(C4960,MENINGITE!$A$5:$C$447,3,FALSE),0)</f>
        <v>0</v>
      </c>
      <c r="Z4960">
        <f>IFERROR(VLOOKUP(C4960,RAIVA!$A$5:$C$16,3,FALSE),0)</f>
        <v>0</v>
      </c>
    </row>
    <row r="4961" spans="1:26" x14ac:dyDescent="0.3">
      <c r="A4961" s="2" t="s">
        <v>4490</v>
      </c>
      <c r="B4961" s="2" t="s">
        <v>4506</v>
      </c>
      <c r="C4961" s="2">
        <v>221062</v>
      </c>
      <c r="D4961" s="2">
        <v>2210623</v>
      </c>
      <c r="E4961" s="2" t="s">
        <v>4490</v>
      </c>
      <c r="F4961" s="2" t="s">
        <v>4506</v>
      </c>
      <c r="G4961" s="2">
        <f>IFERROR(VLOOKUP(D4961,Coordenadas!$A$2:$D$5571,3,FALSE),0)</f>
        <v>-10.817</v>
      </c>
      <c r="H4961" s="2">
        <f>IFERROR(VLOOKUP(D4961,Coordenadas!$A$2:$D$5571,4,FALSE),0)</f>
        <v>-44.8337</v>
      </c>
      <c r="I4961" s="2" t="s">
        <v>5324</v>
      </c>
      <c r="J4961" s="2">
        <v>3560</v>
      </c>
      <c r="K4961" s="2" t="s">
        <v>5332</v>
      </c>
      <c r="L4961" s="2">
        <f>IFERROR(VLOOKUP(C4961,BOTULISMO!$A$3:$C$19,3,FALSE),0)</f>
        <v>0</v>
      </c>
      <c r="M4961" s="2">
        <f>IFERROR(VLOOKUP(C4961,'LEISHMANIOSE VISCERAL'!$A$4:$C$454,3,FALSE),0)</f>
        <v>0</v>
      </c>
      <c r="N4961" s="2">
        <f>IFERROR(VLOOKUP(C4961,'LEISHMANIOSE TEGUMENTAR'!$A$4:$C$1681,3,FALSE),0)</f>
        <v>0</v>
      </c>
      <c r="O4961" s="2">
        <f>IFERROR(VLOOKUP(C4961,'FEBRE AMARELA'!$A$4:$C$38,3,FALSE),0)</f>
        <v>0</v>
      </c>
      <c r="P4961" s="2">
        <f>IFERROR(VLOOKUP(C4961,DENGUE!$A$5:$C$4097,3,FALSE),0)</f>
        <v>0</v>
      </c>
      <c r="Q4961" s="2">
        <f>IFERROR(VLOOKUP(C4961,'HEPATITE VIRAL'!$A$5:$C$3162,3,FALSE),0)</f>
        <v>0</v>
      </c>
      <c r="R4961" s="2">
        <f>IFERROR(VLOOKUP(C4961,'FEBRE MACULOSA'!$A$5:$C$181,3,FALSE),0)</f>
        <v>0</v>
      </c>
      <c r="S4961" s="2">
        <f>IFERROR(VLOOKUP(C4961,LEPTOSPIROSE!$A$5:$C$1176,3,FALSE),0)</f>
        <v>0</v>
      </c>
      <c r="T4961" s="2">
        <f>IFERROR(VLOOKUP(C4961,'DOENÇA DE CHAGAS'!$A$5:$C$100,3,FALSE),0)</f>
        <v>0</v>
      </c>
      <c r="U4961" s="2">
        <f>IFERROR(VLOOKUP(C4961,'PICADAS DE COBRAS'!$A$6:$C$4645,3,FALSE),0)</f>
        <v>5</v>
      </c>
      <c r="V4961">
        <f>IFERROR(VLOOKUP(C4961,'ZIKA VIRUS'!$A$5:$C$2399,3,FALSE),0)</f>
        <v>0</v>
      </c>
      <c r="W4961">
        <f>IFERROR(VLOOKUP(C4961,'FEBRE TIFÓIDE'!$A$5:$C$46,3,FALSE),0)</f>
        <v>0</v>
      </c>
      <c r="X4961">
        <f>IFERROR(VLOOKUP(C4961,HANTAVIROSE!$A$5:$C$153,3,FALSE),0)</f>
        <v>0</v>
      </c>
      <c r="Y4961">
        <f>IFERROR(VLOOKUP(C4961,MENINGITE!$A$5:$C$447,3,FALSE),0)</f>
        <v>0</v>
      </c>
      <c r="Z4961">
        <f>IFERROR(VLOOKUP(C4961,RAIVA!$A$5:$C$16,3,FALSE),0)</f>
        <v>0</v>
      </c>
    </row>
    <row r="4962" spans="1:26" x14ac:dyDescent="0.3">
      <c r="A4962" s="2" t="s">
        <v>3257</v>
      </c>
      <c r="B4962" s="2" t="s">
        <v>3301</v>
      </c>
      <c r="C4962" s="2">
        <v>293000</v>
      </c>
      <c r="D4962" s="2">
        <v>2930006</v>
      </c>
      <c r="E4962" s="2" t="s">
        <v>3257</v>
      </c>
      <c r="F4962" s="2" t="s">
        <v>3301</v>
      </c>
      <c r="G4962" s="2">
        <f>IFERROR(VLOOKUP(D4962,Coordenadas!$A$2:$D$5571,3,FALSE),0)</f>
        <v>-14.571</v>
      </c>
      <c r="H4962" s="2">
        <f>IFERROR(VLOOKUP(D4962,Coordenadas!$A$2:$D$5571,4,FALSE),0)</f>
        <v>-42.943399999999997</v>
      </c>
      <c r="I4962" s="2" t="s">
        <v>5324</v>
      </c>
      <c r="J4962" s="2">
        <v>10371</v>
      </c>
      <c r="K4962" s="2" t="s">
        <v>5332</v>
      </c>
      <c r="L4962" s="2">
        <f>IFERROR(VLOOKUP(C4962,BOTULISMO!$A$3:$C$19,3,FALSE),0)</f>
        <v>0</v>
      </c>
      <c r="M4962" s="2">
        <f>IFERROR(VLOOKUP(C4962,'LEISHMANIOSE VISCERAL'!$A$4:$C$454,3,FALSE),0)</f>
        <v>0</v>
      </c>
      <c r="N4962" s="2">
        <f>IFERROR(VLOOKUP(C4962,'LEISHMANIOSE TEGUMENTAR'!$A$4:$C$1681,3,FALSE),0)</f>
        <v>0</v>
      </c>
      <c r="O4962" s="2">
        <f>IFERROR(VLOOKUP(C4962,'FEBRE AMARELA'!$A$4:$C$38,3,FALSE),0)</f>
        <v>0</v>
      </c>
      <c r="P4962" s="2">
        <f>IFERROR(VLOOKUP(C4962,DENGUE!$A$5:$C$4097,3,FALSE),0)</f>
        <v>184</v>
      </c>
      <c r="Q4962" s="2">
        <f>IFERROR(VLOOKUP(C4962,'HEPATITE VIRAL'!$A$5:$C$3162,3,FALSE),0)</f>
        <v>1</v>
      </c>
      <c r="R4962" s="2">
        <f>IFERROR(VLOOKUP(C4962,'FEBRE MACULOSA'!$A$5:$C$181,3,FALSE),0)</f>
        <v>0</v>
      </c>
      <c r="S4962" s="2">
        <f>IFERROR(VLOOKUP(C4962,LEPTOSPIROSE!$A$5:$C$1176,3,FALSE),0)</f>
        <v>0</v>
      </c>
      <c r="T4962" s="2">
        <f>IFERROR(VLOOKUP(C4962,'DOENÇA DE CHAGAS'!$A$5:$C$100,3,FALSE),0)</f>
        <v>0</v>
      </c>
      <c r="U4962" s="2">
        <f>IFERROR(VLOOKUP(C4962,'PICADAS DE COBRAS'!$A$6:$C$4645,3,FALSE),0)</f>
        <v>75</v>
      </c>
      <c r="V4962">
        <f>IFERROR(VLOOKUP(C4962,'ZIKA VIRUS'!$A$5:$C$2399,3,FALSE),0)</f>
        <v>6</v>
      </c>
      <c r="W4962">
        <f>IFERROR(VLOOKUP(C4962,'FEBRE TIFÓIDE'!$A$5:$C$46,3,FALSE),0)</f>
        <v>0</v>
      </c>
      <c r="X4962">
        <f>IFERROR(VLOOKUP(C4962,HANTAVIROSE!$A$5:$C$153,3,FALSE),0)</f>
        <v>0</v>
      </c>
      <c r="Y4962">
        <f>IFERROR(VLOOKUP(C4962,MENINGITE!$A$5:$C$447,3,FALSE),0)</f>
        <v>0</v>
      </c>
      <c r="Z4962">
        <f>IFERROR(VLOOKUP(C4962,RAIVA!$A$5:$C$16,3,FALSE),0)</f>
        <v>0</v>
      </c>
    </row>
    <row r="4963" spans="1:26" x14ac:dyDescent="0.3">
      <c r="A4963" s="2" t="s">
        <v>4490</v>
      </c>
      <c r="B4963" s="2" t="s">
        <v>4505</v>
      </c>
      <c r="C4963" s="2">
        <v>221063</v>
      </c>
      <c r="D4963" s="2">
        <v>2210631</v>
      </c>
      <c r="E4963" s="2" t="s">
        <v>4490</v>
      </c>
      <c r="F4963" s="2" t="s">
        <v>4505</v>
      </c>
      <c r="G4963" s="2">
        <f>IFERROR(VLOOKUP(D4963,Coordenadas!$A$2:$D$5571,3,FALSE),0)</f>
        <v>-7.5680300000000003</v>
      </c>
      <c r="H4963" s="2">
        <f>IFERROR(VLOOKUP(D4963,Coordenadas!$A$2:$D$5571,4,FALSE),0)</f>
        <v>-44.06</v>
      </c>
      <c r="I4963" s="2" t="s">
        <v>5324</v>
      </c>
      <c r="J4963" s="2">
        <v>4116</v>
      </c>
      <c r="K4963" s="2" t="s">
        <v>5332</v>
      </c>
      <c r="L4963" s="2">
        <f>IFERROR(VLOOKUP(C4963,BOTULISMO!$A$3:$C$19,3,FALSE),0)</f>
        <v>0</v>
      </c>
      <c r="M4963" s="2">
        <f>IFERROR(VLOOKUP(C4963,'LEISHMANIOSE VISCERAL'!$A$4:$C$454,3,FALSE),0)</f>
        <v>0</v>
      </c>
      <c r="N4963" s="2">
        <f>IFERROR(VLOOKUP(C4963,'LEISHMANIOSE TEGUMENTAR'!$A$4:$C$1681,3,FALSE),0)</f>
        <v>0</v>
      </c>
      <c r="O4963" s="2">
        <f>IFERROR(VLOOKUP(C4963,'FEBRE AMARELA'!$A$4:$C$38,3,FALSE),0)</f>
        <v>0</v>
      </c>
      <c r="P4963" s="2">
        <f>IFERROR(VLOOKUP(C4963,DENGUE!$A$5:$C$4097,3,FALSE),0)</f>
        <v>3</v>
      </c>
      <c r="Q4963" s="2">
        <f>IFERROR(VLOOKUP(C4963,'HEPATITE VIRAL'!$A$5:$C$3162,3,FALSE),0)</f>
        <v>0</v>
      </c>
      <c r="R4963" s="2">
        <f>IFERROR(VLOOKUP(C4963,'FEBRE MACULOSA'!$A$5:$C$181,3,FALSE),0)</f>
        <v>0</v>
      </c>
      <c r="S4963" s="2">
        <f>IFERROR(VLOOKUP(C4963,LEPTOSPIROSE!$A$5:$C$1176,3,FALSE),0)</f>
        <v>0</v>
      </c>
      <c r="T4963" s="2">
        <f>IFERROR(VLOOKUP(C4963,'DOENÇA DE CHAGAS'!$A$5:$C$100,3,FALSE),0)</f>
        <v>0</v>
      </c>
      <c r="U4963" s="2">
        <f>IFERROR(VLOOKUP(C4963,'PICADAS DE COBRAS'!$A$6:$C$4645,3,FALSE),0)</f>
        <v>9</v>
      </c>
      <c r="V4963">
        <f>IFERROR(VLOOKUP(C4963,'ZIKA VIRUS'!$A$5:$C$2399,3,FALSE),0)</f>
        <v>6</v>
      </c>
      <c r="W4963">
        <f>IFERROR(VLOOKUP(C4963,'FEBRE TIFÓIDE'!$A$5:$C$46,3,FALSE),0)</f>
        <v>0</v>
      </c>
      <c r="X4963">
        <f>IFERROR(VLOOKUP(C4963,HANTAVIROSE!$A$5:$C$153,3,FALSE),0)</f>
        <v>0</v>
      </c>
      <c r="Y4963">
        <f>IFERROR(VLOOKUP(C4963,MENINGITE!$A$5:$C$447,3,FALSE),0)</f>
        <v>0</v>
      </c>
      <c r="Z4963">
        <f>IFERROR(VLOOKUP(C4963,RAIVA!$A$5:$C$16,3,FALSE),0)</f>
        <v>0</v>
      </c>
    </row>
    <row r="4964" spans="1:26" x14ac:dyDescent="0.3">
      <c r="A4964" s="2" t="s">
        <v>470</v>
      </c>
      <c r="B4964" s="2" t="s">
        <v>545</v>
      </c>
      <c r="C4964" s="2">
        <v>432020</v>
      </c>
      <c r="D4964" s="2">
        <v>4320206</v>
      </c>
      <c r="E4964" s="2" t="s">
        <v>470</v>
      </c>
      <c r="F4964" s="2" t="s">
        <v>545</v>
      </c>
      <c r="G4964" s="2">
        <f>IFERROR(VLOOKUP(D4964,Coordenadas!$A$2:$D$5571,3,FALSE),0)</f>
        <v>-27.482900000000001</v>
      </c>
      <c r="H4964" s="2">
        <f>IFERROR(VLOOKUP(D4964,Coordenadas!$A$2:$D$5571,4,FALSE),0)</f>
        <v>-53.4026</v>
      </c>
      <c r="I4964" s="2" t="s">
        <v>5326</v>
      </c>
      <c r="J4964" s="2">
        <v>10897</v>
      </c>
      <c r="K4964" s="2" t="s">
        <v>5332</v>
      </c>
      <c r="L4964" s="2">
        <f>IFERROR(VLOOKUP(C4964,BOTULISMO!$A$3:$C$19,3,FALSE),0)</f>
        <v>0</v>
      </c>
      <c r="M4964" s="2">
        <f>IFERROR(VLOOKUP(C4964,'LEISHMANIOSE VISCERAL'!$A$4:$C$454,3,FALSE),0)</f>
        <v>0</v>
      </c>
      <c r="N4964" s="2">
        <f>IFERROR(VLOOKUP(C4964,'LEISHMANIOSE TEGUMENTAR'!$A$4:$C$1681,3,FALSE),0)</f>
        <v>0</v>
      </c>
      <c r="O4964" s="2">
        <f>IFERROR(VLOOKUP(C4964,'FEBRE AMARELA'!$A$4:$C$38,3,FALSE),0)</f>
        <v>0</v>
      </c>
      <c r="P4964" s="2">
        <f>IFERROR(VLOOKUP(C4964,DENGUE!$A$5:$C$4097,3,FALSE),0)</f>
        <v>2</v>
      </c>
      <c r="Q4964" s="2">
        <f>IFERROR(VLOOKUP(C4964,'HEPATITE VIRAL'!$A$5:$C$3162,3,FALSE),0)</f>
        <v>12</v>
      </c>
      <c r="R4964" s="2">
        <f>IFERROR(VLOOKUP(C4964,'FEBRE MACULOSA'!$A$5:$C$181,3,FALSE),0)</f>
        <v>0</v>
      </c>
      <c r="S4964" s="2">
        <f>IFERROR(VLOOKUP(C4964,LEPTOSPIROSE!$A$5:$C$1176,3,FALSE),0)</f>
        <v>1</v>
      </c>
      <c r="T4964" s="2">
        <f>IFERROR(VLOOKUP(C4964,'DOENÇA DE CHAGAS'!$A$5:$C$100,3,FALSE),0)</f>
        <v>0</v>
      </c>
      <c r="U4964" s="2">
        <f>IFERROR(VLOOKUP(C4964,'PICADAS DE COBRAS'!$A$6:$C$4645,3,FALSE),0)</f>
        <v>19</v>
      </c>
      <c r="V4964">
        <f>IFERROR(VLOOKUP(C4964,'ZIKA VIRUS'!$A$5:$C$2399,3,FALSE),0)</f>
        <v>1</v>
      </c>
      <c r="W4964">
        <f>IFERROR(VLOOKUP(C4964,'FEBRE TIFÓIDE'!$A$5:$C$46,3,FALSE),0)</f>
        <v>0</v>
      </c>
      <c r="X4964">
        <f>IFERROR(VLOOKUP(C4964,HANTAVIROSE!$A$5:$C$153,3,FALSE),0)</f>
        <v>0</v>
      </c>
      <c r="Y4964">
        <f>IFERROR(VLOOKUP(C4964,MENINGITE!$A$5:$C$447,3,FALSE),0)</f>
        <v>0</v>
      </c>
      <c r="Z4964">
        <f>IFERROR(VLOOKUP(C4964,RAIVA!$A$5:$C$16,3,FALSE),0)</f>
        <v>0</v>
      </c>
    </row>
    <row r="4965" spans="1:26" x14ac:dyDescent="0.3">
      <c r="A4965" s="2" t="s">
        <v>470</v>
      </c>
      <c r="B4965" s="2" t="s">
        <v>544</v>
      </c>
      <c r="C4965" s="2">
        <v>432023</v>
      </c>
      <c r="D4965" s="2">
        <v>4320230</v>
      </c>
      <c r="E4965" s="2" t="s">
        <v>470</v>
      </c>
      <c r="F4965" s="2" t="s">
        <v>544</v>
      </c>
      <c r="G4965" s="2">
        <f>IFERROR(VLOOKUP(D4965,Coordenadas!$A$2:$D$5571,3,FALSE),0)</f>
        <v>-27.636700000000001</v>
      </c>
      <c r="H4965" s="2">
        <f>IFERROR(VLOOKUP(D4965,Coordenadas!$A$2:$D$5571,4,FALSE),0)</f>
        <v>-53.949300000000001</v>
      </c>
      <c r="I4965" s="2" t="s">
        <v>5326</v>
      </c>
      <c r="J4965" s="2">
        <v>3011</v>
      </c>
      <c r="K4965" s="2" t="s">
        <v>5332</v>
      </c>
      <c r="L4965" s="2">
        <f>IFERROR(VLOOKUP(C4965,BOTULISMO!$A$3:$C$19,3,FALSE),0)</f>
        <v>0</v>
      </c>
      <c r="M4965" s="2">
        <f>IFERROR(VLOOKUP(C4965,'LEISHMANIOSE VISCERAL'!$A$4:$C$454,3,FALSE),0)</f>
        <v>0</v>
      </c>
      <c r="N4965" s="2">
        <f>IFERROR(VLOOKUP(C4965,'LEISHMANIOSE TEGUMENTAR'!$A$4:$C$1681,3,FALSE),0)</f>
        <v>0</v>
      </c>
      <c r="O4965" s="2">
        <f>IFERROR(VLOOKUP(C4965,'FEBRE AMARELA'!$A$4:$C$38,3,FALSE),0)</f>
        <v>0</v>
      </c>
      <c r="P4965" s="2">
        <f>IFERROR(VLOOKUP(C4965,DENGUE!$A$5:$C$4097,3,FALSE),0)</f>
        <v>1</v>
      </c>
      <c r="Q4965" s="2">
        <f>IFERROR(VLOOKUP(C4965,'HEPATITE VIRAL'!$A$5:$C$3162,3,FALSE),0)</f>
        <v>0</v>
      </c>
      <c r="R4965" s="2">
        <f>IFERROR(VLOOKUP(C4965,'FEBRE MACULOSA'!$A$5:$C$181,3,FALSE),0)</f>
        <v>0</v>
      </c>
      <c r="S4965" s="2">
        <f>IFERROR(VLOOKUP(C4965,LEPTOSPIROSE!$A$5:$C$1176,3,FALSE),0)</f>
        <v>0</v>
      </c>
      <c r="T4965" s="2">
        <f>IFERROR(VLOOKUP(C4965,'DOENÇA DE CHAGAS'!$A$5:$C$100,3,FALSE),0)</f>
        <v>0</v>
      </c>
      <c r="U4965" s="2">
        <f>IFERROR(VLOOKUP(C4965,'PICADAS DE COBRAS'!$A$6:$C$4645,3,FALSE),0)</f>
        <v>2</v>
      </c>
      <c r="V4965">
        <f>IFERROR(VLOOKUP(C4965,'ZIKA VIRUS'!$A$5:$C$2399,3,FALSE),0)</f>
        <v>1</v>
      </c>
      <c r="W4965">
        <f>IFERROR(VLOOKUP(C4965,'FEBRE TIFÓIDE'!$A$5:$C$46,3,FALSE),0)</f>
        <v>0</v>
      </c>
      <c r="X4965">
        <f>IFERROR(VLOOKUP(C4965,HANTAVIROSE!$A$5:$C$153,3,FALSE),0)</f>
        <v>0</v>
      </c>
      <c r="Y4965">
        <f>IFERROR(VLOOKUP(C4965,MENINGITE!$A$5:$C$447,3,FALSE),0)</f>
        <v>0</v>
      </c>
      <c r="Z4965">
        <f>IFERROR(VLOOKUP(C4965,RAIVA!$A$5:$C$16,3,FALSE),0)</f>
        <v>0</v>
      </c>
    </row>
    <row r="4966" spans="1:26" x14ac:dyDescent="0.3">
      <c r="A4966" s="2" t="s">
        <v>470</v>
      </c>
      <c r="B4966" s="2" t="s">
        <v>543</v>
      </c>
      <c r="C4966" s="2">
        <v>432026</v>
      </c>
      <c r="D4966" s="2">
        <v>4320263</v>
      </c>
      <c r="E4966" s="2" t="s">
        <v>470</v>
      </c>
      <c r="F4966" s="2" t="s">
        <v>543</v>
      </c>
      <c r="G4966" s="2">
        <f>IFERROR(VLOOKUP(D4966,Coordenadas!$A$2:$D$5571,3,FALSE),0)</f>
        <v>-29.3523</v>
      </c>
      <c r="H4966" s="2">
        <f>IFERROR(VLOOKUP(D4966,Coordenadas!$A$2:$D$5571,4,FALSE),0)</f>
        <v>-52.976700000000001</v>
      </c>
      <c r="I4966" s="2" t="s">
        <v>5326</v>
      </c>
      <c r="J4966" s="2">
        <v>7158</v>
      </c>
      <c r="K4966" s="2" t="s">
        <v>5332</v>
      </c>
      <c r="L4966" s="2">
        <f>IFERROR(VLOOKUP(C4966,BOTULISMO!$A$3:$C$19,3,FALSE),0)</f>
        <v>0</v>
      </c>
      <c r="M4966" s="2">
        <f>IFERROR(VLOOKUP(C4966,'LEISHMANIOSE VISCERAL'!$A$4:$C$454,3,FALSE),0)</f>
        <v>0</v>
      </c>
      <c r="N4966" s="2">
        <f>IFERROR(VLOOKUP(C4966,'LEISHMANIOSE TEGUMENTAR'!$A$4:$C$1681,3,FALSE),0)</f>
        <v>0</v>
      </c>
      <c r="O4966" s="2">
        <f>IFERROR(VLOOKUP(C4966,'FEBRE AMARELA'!$A$4:$C$38,3,FALSE),0)</f>
        <v>0</v>
      </c>
      <c r="P4966" s="2">
        <f>IFERROR(VLOOKUP(C4966,DENGUE!$A$5:$C$4097,3,FALSE),0)</f>
        <v>0</v>
      </c>
      <c r="Q4966" s="2">
        <f>IFERROR(VLOOKUP(C4966,'HEPATITE VIRAL'!$A$5:$C$3162,3,FALSE),0)</f>
        <v>1</v>
      </c>
      <c r="R4966" s="2">
        <f>IFERROR(VLOOKUP(C4966,'FEBRE MACULOSA'!$A$5:$C$181,3,FALSE),0)</f>
        <v>0</v>
      </c>
      <c r="S4966" s="2">
        <f>IFERROR(VLOOKUP(C4966,LEPTOSPIROSE!$A$5:$C$1176,3,FALSE),0)</f>
        <v>0</v>
      </c>
      <c r="T4966" s="2">
        <f>IFERROR(VLOOKUP(C4966,'DOENÇA DE CHAGAS'!$A$5:$C$100,3,FALSE),0)</f>
        <v>0</v>
      </c>
      <c r="U4966" s="2">
        <f>IFERROR(VLOOKUP(C4966,'PICADAS DE COBRAS'!$A$6:$C$4645,3,FALSE),0)</f>
        <v>13</v>
      </c>
      <c r="V4966">
        <f>IFERROR(VLOOKUP(C4966,'ZIKA VIRUS'!$A$5:$C$2399,3,FALSE),0)</f>
        <v>0</v>
      </c>
      <c r="W4966">
        <f>IFERROR(VLOOKUP(C4966,'FEBRE TIFÓIDE'!$A$5:$C$46,3,FALSE),0)</f>
        <v>0</v>
      </c>
      <c r="X4966">
        <f>IFERROR(VLOOKUP(C4966,HANTAVIROSE!$A$5:$C$153,3,FALSE),0)</f>
        <v>1</v>
      </c>
      <c r="Y4966">
        <f>IFERROR(VLOOKUP(C4966,MENINGITE!$A$5:$C$447,3,FALSE),0)</f>
        <v>0</v>
      </c>
      <c r="Z4966">
        <f>IFERROR(VLOOKUP(C4966,RAIVA!$A$5:$C$16,3,FALSE),0)</f>
        <v>0</v>
      </c>
    </row>
    <row r="4967" spans="1:26" x14ac:dyDescent="0.3">
      <c r="A4967" s="2" t="s">
        <v>470</v>
      </c>
      <c r="B4967" s="2" t="s">
        <v>542</v>
      </c>
      <c r="C4967" s="2">
        <v>432030</v>
      </c>
      <c r="D4967" s="2">
        <v>4320305</v>
      </c>
      <c r="E4967" s="2" t="s">
        <v>470</v>
      </c>
      <c r="F4967" s="2" t="s">
        <v>542</v>
      </c>
      <c r="G4967" s="2">
        <f>IFERROR(VLOOKUP(D4967,Coordenadas!$A$2:$D$5571,3,FALSE),0)</f>
        <v>-28.6294</v>
      </c>
      <c r="H4967" s="2">
        <f>IFERROR(VLOOKUP(D4967,Coordenadas!$A$2:$D$5571,4,FALSE),0)</f>
        <v>-52.949800000000003</v>
      </c>
      <c r="I4967" s="2" t="s">
        <v>5326</v>
      </c>
      <c r="J4967" s="2">
        <v>4929</v>
      </c>
      <c r="K4967" s="2" t="s">
        <v>5332</v>
      </c>
      <c r="L4967" s="2">
        <f>IFERROR(VLOOKUP(C4967,BOTULISMO!$A$3:$C$19,3,FALSE),0)</f>
        <v>0</v>
      </c>
      <c r="M4967" s="2">
        <f>IFERROR(VLOOKUP(C4967,'LEISHMANIOSE VISCERAL'!$A$4:$C$454,3,FALSE),0)</f>
        <v>0</v>
      </c>
      <c r="N4967" s="2">
        <f>IFERROR(VLOOKUP(C4967,'LEISHMANIOSE TEGUMENTAR'!$A$4:$C$1681,3,FALSE),0)</f>
        <v>0</v>
      </c>
      <c r="O4967" s="2">
        <f>IFERROR(VLOOKUP(C4967,'FEBRE AMARELA'!$A$4:$C$38,3,FALSE),0)</f>
        <v>0</v>
      </c>
      <c r="P4967" s="2">
        <f>IFERROR(VLOOKUP(C4967,DENGUE!$A$5:$C$4097,3,FALSE),0)</f>
        <v>7</v>
      </c>
      <c r="Q4967" s="2">
        <f>IFERROR(VLOOKUP(C4967,'HEPATITE VIRAL'!$A$5:$C$3162,3,FALSE),0)</f>
        <v>11</v>
      </c>
      <c r="R4967" s="2">
        <f>IFERROR(VLOOKUP(C4967,'FEBRE MACULOSA'!$A$5:$C$181,3,FALSE),0)</f>
        <v>0</v>
      </c>
      <c r="S4967" s="2">
        <f>IFERROR(VLOOKUP(C4967,LEPTOSPIROSE!$A$5:$C$1176,3,FALSE),0)</f>
        <v>2</v>
      </c>
      <c r="T4967" s="2">
        <f>IFERROR(VLOOKUP(C4967,'DOENÇA DE CHAGAS'!$A$5:$C$100,3,FALSE),0)</f>
        <v>0</v>
      </c>
      <c r="U4967" s="2">
        <f>IFERROR(VLOOKUP(C4967,'PICADAS DE COBRAS'!$A$6:$C$4645,3,FALSE),0)</f>
        <v>5</v>
      </c>
      <c r="V4967">
        <f>IFERROR(VLOOKUP(C4967,'ZIKA VIRUS'!$A$5:$C$2399,3,FALSE),0)</f>
        <v>2</v>
      </c>
      <c r="W4967">
        <f>IFERROR(VLOOKUP(C4967,'FEBRE TIFÓIDE'!$A$5:$C$46,3,FALSE),0)</f>
        <v>0</v>
      </c>
      <c r="X4967">
        <f>IFERROR(VLOOKUP(C4967,HANTAVIROSE!$A$5:$C$153,3,FALSE),0)</f>
        <v>0</v>
      </c>
      <c r="Y4967">
        <f>IFERROR(VLOOKUP(C4967,MENINGITE!$A$5:$C$447,3,FALSE),0)</f>
        <v>0</v>
      </c>
      <c r="Z4967">
        <f>IFERROR(VLOOKUP(C4967,RAIVA!$A$5:$C$16,3,FALSE),0)</f>
        <v>0</v>
      </c>
    </row>
    <row r="4968" spans="1:26" x14ac:dyDescent="0.3">
      <c r="A4968" s="2" t="s">
        <v>392</v>
      </c>
      <c r="B4968" s="2" t="s">
        <v>399</v>
      </c>
      <c r="C4968" s="2">
        <v>500780</v>
      </c>
      <c r="D4968" s="2">
        <v>5007802</v>
      </c>
      <c r="E4968" s="2" t="s">
        <v>392</v>
      </c>
      <c r="F4968" s="2" t="s">
        <v>399</v>
      </c>
      <c r="G4968" s="2">
        <f>IFERROR(VLOOKUP(D4968,Coordenadas!$A$2:$D$5571,3,FALSE),0)</f>
        <v>-20.363700000000001</v>
      </c>
      <c r="H4968" s="2">
        <f>IFERROR(VLOOKUP(D4968,Coordenadas!$A$2:$D$5571,4,FALSE),0)</f>
        <v>-51.419199999999996</v>
      </c>
      <c r="I4968" s="2" t="s">
        <v>5327</v>
      </c>
      <c r="J4968" s="2">
        <v>6287</v>
      </c>
      <c r="K4968" s="2" t="s">
        <v>5332</v>
      </c>
      <c r="L4968" s="2">
        <f>IFERROR(VLOOKUP(C4968,BOTULISMO!$A$3:$C$19,3,FALSE),0)</f>
        <v>0</v>
      </c>
      <c r="M4968" s="2">
        <f>IFERROR(VLOOKUP(C4968,'LEISHMANIOSE VISCERAL'!$A$4:$C$454,3,FALSE),0)</f>
        <v>1</v>
      </c>
      <c r="N4968" s="2">
        <f>IFERROR(VLOOKUP(C4968,'LEISHMANIOSE TEGUMENTAR'!$A$4:$C$1681,3,FALSE),0)</f>
        <v>0</v>
      </c>
      <c r="O4968" s="2">
        <f>IFERROR(VLOOKUP(C4968,'FEBRE AMARELA'!$A$4:$C$38,3,FALSE),0)</f>
        <v>0</v>
      </c>
      <c r="P4968" s="2">
        <f>IFERROR(VLOOKUP(C4968,DENGUE!$A$5:$C$4097,3,FALSE),0)</f>
        <v>10</v>
      </c>
      <c r="Q4968" s="2">
        <f>IFERROR(VLOOKUP(C4968,'HEPATITE VIRAL'!$A$5:$C$3162,3,FALSE),0)</f>
        <v>0</v>
      </c>
      <c r="R4968" s="2">
        <f>IFERROR(VLOOKUP(C4968,'FEBRE MACULOSA'!$A$5:$C$181,3,FALSE),0)</f>
        <v>0</v>
      </c>
      <c r="S4968" s="2">
        <f>IFERROR(VLOOKUP(C4968,LEPTOSPIROSE!$A$5:$C$1176,3,FALSE),0)</f>
        <v>0</v>
      </c>
      <c r="T4968" s="2">
        <f>IFERROR(VLOOKUP(C4968,'DOENÇA DE CHAGAS'!$A$5:$C$100,3,FALSE),0)</f>
        <v>0</v>
      </c>
      <c r="U4968" s="2">
        <f>IFERROR(VLOOKUP(C4968,'PICADAS DE COBRAS'!$A$6:$C$4645,3,FALSE),0)</f>
        <v>20</v>
      </c>
      <c r="V4968">
        <f>IFERROR(VLOOKUP(C4968,'ZIKA VIRUS'!$A$5:$C$2399,3,FALSE),0)</f>
        <v>0</v>
      </c>
      <c r="W4968">
        <f>IFERROR(VLOOKUP(C4968,'FEBRE TIFÓIDE'!$A$5:$C$46,3,FALSE),0)</f>
        <v>0</v>
      </c>
      <c r="X4968">
        <f>IFERROR(VLOOKUP(C4968,HANTAVIROSE!$A$5:$C$153,3,FALSE),0)</f>
        <v>0</v>
      </c>
      <c r="Y4968">
        <f>IFERROR(VLOOKUP(C4968,MENINGITE!$A$5:$C$447,3,FALSE),0)</f>
        <v>0</v>
      </c>
      <c r="Z4968">
        <f>IFERROR(VLOOKUP(C4968,RAIVA!$A$5:$C$16,3,FALSE),0)</f>
        <v>0</v>
      </c>
    </row>
    <row r="4969" spans="1:26" x14ac:dyDescent="0.3">
      <c r="A4969" s="2" t="s">
        <v>2425</v>
      </c>
      <c r="B4969" s="2" t="s">
        <v>2502</v>
      </c>
      <c r="C4969" s="2">
        <v>316556</v>
      </c>
      <c r="D4969" s="2">
        <v>3165560</v>
      </c>
      <c r="E4969" s="2" t="s">
        <v>2425</v>
      </c>
      <c r="F4969" s="2" t="s">
        <v>2502</v>
      </c>
      <c r="G4969" s="2">
        <f>IFERROR(VLOOKUP(D4969,Coordenadas!$A$2:$D$5571,3,FALSE),0)</f>
        <v>-20.1008</v>
      </c>
      <c r="H4969" s="2">
        <f>IFERROR(VLOOKUP(D4969,Coordenadas!$A$2:$D$5571,4,FALSE),0)</f>
        <v>-42.848300000000002</v>
      </c>
      <c r="I4969" s="2" t="s">
        <v>5325</v>
      </c>
      <c r="J4969" s="2">
        <v>2847</v>
      </c>
      <c r="K4969" s="2" t="s">
        <v>5332</v>
      </c>
      <c r="L4969" s="2">
        <f>IFERROR(VLOOKUP(C4969,BOTULISMO!$A$3:$C$19,3,FALSE),0)</f>
        <v>0</v>
      </c>
      <c r="M4969" s="2">
        <f>IFERROR(VLOOKUP(C4969,'LEISHMANIOSE VISCERAL'!$A$4:$C$454,3,FALSE),0)</f>
        <v>0</v>
      </c>
      <c r="N4969" s="2">
        <f>IFERROR(VLOOKUP(C4969,'LEISHMANIOSE TEGUMENTAR'!$A$4:$C$1681,3,FALSE),0)</f>
        <v>1</v>
      </c>
      <c r="O4969" s="2">
        <f>IFERROR(VLOOKUP(C4969,'FEBRE AMARELA'!$A$4:$C$38,3,FALSE),0)</f>
        <v>0</v>
      </c>
      <c r="P4969" s="2">
        <f>IFERROR(VLOOKUP(C4969,DENGUE!$A$5:$C$4097,3,FALSE),0)</f>
        <v>1</v>
      </c>
      <c r="Q4969" s="2">
        <f>IFERROR(VLOOKUP(C4969,'HEPATITE VIRAL'!$A$5:$C$3162,3,FALSE),0)</f>
        <v>0</v>
      </c>
      <c r="R4969" s="2">
        <f>IFERROR(VLOOKUP(C4969,'FEBRE MACULOSA'!$A$5:$C$181,3,FALSE),0)</f>
        <v>0</v>
      </c>
      <c r="S4969" s="2">
        <f>IFERROR(VLOOKUP(C4969,LEPTOSPIROSE!$A$5:$C$1176,3,FALSE),0)</f>
        <v>0</v>
      </c>
      <c r="T4969" s="2">
        <f>IFERROR(VLOOKUP(C4969,'DOENÇA DE CHAGAS'!$A$5:$C$100,3,FALSE),0)</f>
        <v>0</v>
      </c>
      <c r="U4969" s="2">
        <f>IFERROR(VLOOKUP(C4969,'PICADAS DE COBRAS'!$A$6:$C$4645,3,FALSE),0)</f>
        <v>45</v>
      </c>
      <c r="V4969">
        <f>IFERROR(VLOOKUP(C4969,'ZIKA VIRUS'!$A$5:$C$2399,3,FALSE),0)</f>
        <v>0</v>
      </c>
      <c r="W4969">
        <f>IFERROR(VLOOKUP(C4969,'FEBRE TIFÓIDE'!$A$5:$C$46,3,FALSE),0)</f>
        <v>0</v>
      </c>
      <c r="X4969">
        <f>IFERROR(VLOOKUP(C4969,HANTAVIROSE!$A$5:$C$153,3,FALSE),0)</f>
        <v>0</v>
      </c>
      <c r="Y4969">
        <f>IFERROR(VLOOKUP(C4969,MENINGITE!$A$5:$C$447,3,FALSE),0)</f>
        <v>0</v>
      </c>
      <c r="Z4969">
        <f>IFERROR(VLOOKUP(C4969,RAIVA!$A$5:$C$16,3,FALSE),0)</f>
        <v>0</v>
      </c>
    </row>
    <row r="4970" spans="1:26" x14ac:dyDescent="0.3">
      <c r="A4970" s="2" t="s">
        <v>5249</v>
      </c>
      <c r="B4970" s="2" t="s">
        <v>5252</v>
      </c>
      <c r="C4970" s="2">
        <v>120050</v>
      </c>
      <c r="D4970" s="2">
        <v>1200500</v>
      </c>
      <c r="E4970" s="2" t="s">
        <v>5249</v>
      </c>
      <c r="F4970" s="2" t="s">
        <v>5252</v>
      </c>
      <c r="G4970" s="2">
        <f>IFERROR(VLOOKUP(D4970,Coordenadas!$A$2:$D$5571,3,FALSE),0)</f>
        <v>-9.0659600000000005</v>
      </c>
      <c r="H4970" s="2">
        <f>IFERROR(VLOOKUP(D4970,Coordenadas!$A$2:$D$5571,4,FALSE),0)</f>
        <v>-68.6571</v>
      </c>
      <c r="I4970" s="2" t="s">
        <v>5323</v>
      </c>
      <c r="J4970" s="2">
        <v>38029</v>
      </c>
      <c r="K4970" s="2" t="s">
        <v>5330</v>
      </c>
      <c r="L4970" s="2">
        <f>IFERROR(VLOOKUP(C4970,BOTULISMO!$A$3:$C$19,3,FALSE),0)</f>
        <v>0</v>
      </c>
      <c r="M4970" s="2">
        <f>IFERROR(VLOOKUP(C4970,'LEISHMANIOSE VISCERAL'!$A$4:$C$454,3,FALSE),0)</f>
        <v>0</v>
      </c>
      <c r="N4970" s="2">
        <f>IFERROR(VLOOKUP(C4970,'LEISHMANIOSE TEGUMENTAR'!$A$4:$C$1681,3,FALSE),0)</f>
        <v>89</v>
      </c>
      <c r="O4970" s="2">
        <f>IFERROR(VLOOKUP(C4970,'FEBRE AMARELA'!$A$4:$C$38,3,FALSE),0)</f>
        <v>0</v>
      </c>
      <c r="P4970" s="2">
        <f>IFERROR(VLOOKUP(C4970,DENGUE!$A$5:$C$4097,3,FALSE),0)</f>
        <v>62</v>
      </c>
      <c r="Q4970" s="2">
        <f>IFERROR(VLOOKUP(C4970,'HEPATITE VIRAL'!$A$5:$C$3162,3,FALSE),0)</f>
        <v>208</v>
      </c>
      <c r="R4970" s="2">
        <f>IFERROR(VLOOKUP(C4970,'FEBRE MACULOSA'!$A$5:$C$181,3,FALSE),0)</f>
        <v>0</v>
      </c>
      <c r="S4970" s="2">
        <f>IFERROR(VLOOKUP(C4970,LEPTOSPIROSE!$A$5:$C$1176,3,FALSE),0)</f>
        <v>4</v>
      </c>
      <c r="T4970" s="2">
        <f>IFERROR(VLOOKUP(C4970,'DOENÇA DE CHAGAS'!$A$5:$C$100,3,FALSE),0)</f>
        <v>0</v>
      </c>
      <c r="U4970" s="2">
        <f>IFERROR(VLOOKUP(C4970,'PICADAS DE COBRAS'!$A$6:$C$4645,3,FALSE),0)</f>
        <v>37</v>
      </c>
      <c r="V4970">
        <f>IFERROR(VLOOKUP(C4970,'ZIKA VIRUS'!$A$5:$C$2399,3,FALSE),0)</f>
        <v>2</v>
      </c>
      <c r="W4970">
        <f>IFERROR(VLOOKUP(C4970,'FEBRE TIFÓIDE'!$A$5:$C$46,3,FALSE),0)</f>
        <v>0</v>
      </c>
      <c r="X4970">
        <f>IFERROR(VLOOKUP(C4970,HANTAVIROSE!$A$5:$C$153,3,FALSE),0)</f>
        <v>0</v>
      </c>
      <c r="Y4970">
        <f>IFERROR(VLOOKUP(C4970,MENINGITE!$A$5:$C$447,3,FALSE),0)</f>
        <v>0</v>
      </c>
      <c r="Z4970">
        <f>IFERROR(VLOOKUP(C4970,RAIVA!$A$5:$C$16,3,FALSE),0)</f>
        <v>0</v>
      </c>
    </row>
    <row r="4971" spans="1:26" x14ac:dyDescent="0.3">
      <c r="A4971" s="2" t="s">
        <v>4704</v>
      </c>
      <c r="B4971" s="2" t="s">
        <v>4723</v>
      </c>
      <c r="C4971" s="2">
        <v>211174</v>
      </c>
      <c r="D4971" s="2">
        <v>2111748</v>
      </c>
      <c r="E4971" s="2" t="s">
        <v>4704</v>
      </c>
      <c r="F4971" s="2" t="s">
        <v>4723</v>
      </c>
      <c r="G4971" s="2">
        <f>IFERROR(VLOOKUP(D4971,Coordenadas!$A$2:$D$5571,3,FALSE),0)</f>
        <v>-5.2509600000000001</v>
      </c>
      <c r="H4971" s="2">
        <f>IFERROR(VLOOKUP(D4971,Coordenadas!$A$2:$D$5571,4,FALSE),0)</f>
        <v>-44.0533</v>
      </c>
      <c r="I4971" s="2" t="s">
        <v>5324</v>
      </c>
      <c r="J4971" s="2">
        <v>10256</v>
      </c>
      <c r="K4971" s="2" t="s">
        <v>5332</v>
      </c>
      <c r="L4971" s="2">
        <f>IFERROR(VLOOKUP(C4971,BOTULISMO!$A$3:$C$19,3,FALSE),0)</f>
        <v>0</v>
      </c>
      <c r="M4971" s="2">
        <f>IFERROR(VLOOKUP(C4971,'LEISHMANIOSE VISCERAL'!$A$4:$C$454,3,FALSE),0)</f>
        <v>0</v>
      </c>
      <c r="N4971" s="2">
        <f>IFERROR(VLOOKUP(C4971,'LEISHMANIOSE TEGUMENTAR'!$A$4:$C$1681,3,FALSE),0)</f>
        <v>0</v>
      </c>
      <c r="O4971" s="2">
        <f>IFERROR(VLOOKUP(C4971,'FEBRE AMARELA'!$A$4:$C$38,3,FALSE),0)</f>
        <v>0</v>
      </c>
      <c r="P4971" s="2">
        <f>IFERROR(VLOOKUP(C4971,DENGUE!$A$5:$C$4097,3,FALSE),0)</f>
        <v>0</v>
      </c>
      <c r="Q4971" s="2">
        <f>IFERROR(VLOOKUP(C4971,'HEPATITE VIRAL'!$A$5:$C$3162,3,FALSE),0)</f>
        <v>0</v>
      </c>
      <c r="R4971" s="2">
        <f>IFERROR(VLOOKUP(C4971,'FEBRE MACULOSA'!$A$5:$C$181,3,FALSE),0)</f>
        <v>0</v>
      </c>
      <c r="S4971" s="2">
        <f>IFERROR(VLOOKUP(C4971,LEPTOSPIROSE!$A$5:$C$1176,3,FALSE),0)</f>
        <v>0</v>
      </c>
      <c r="T4971" s="2">
        <f>IFERROR(VLOOKUP(C4971,'DOENÇA DE CHAGAS'!$A$5:$C$100,3,FALSE),0)</f>
        <v>0</v>
      </c>
      <c r="U4971" s="2">
        <f>IFERROR(VLOOKUP(C4971,'PICADAS DE COBRAS'!$A$6:$C$4645,3,FALSE),0)</f>
        <v>1</v>
      </c>
      <c r="V4971">
        <f>IFERROR(VLOOKUP(C4971,'ZIKA VIRUS'!$A$5:$C$2399,3,FALSE),0)</f>
        <v>0</v>
      </c>
      <c r="W4971">
        <f>IFERROR(VLOOKUP(C4971,'FEBRE TIFÓIDE'!$A$5:$C$46,3,FALSE),0)</f>
        <v>0</v>
      </c>
      <c r="X4971">
        <f>IFERROR(VLOOKUP(C4971,HANTAVIROSE!$A$5:$C$153,3,FALSE),0)</f>
        <v>0</v>
      </c>
      <c r="Y4971">
        <f>IFERROR(VLOOKUP(C4971,MENINGITE!$A$5:$C$447,3,FALSE),0)</f>
        <v>0</v>
      </c>
      <c r="Z4971">
        <f>IFERROR(VLOOKUP(C4971,RAIVA!$A$5:$C$16,3,FALSE),0)</f>
        <v>0</v>
      </c>
    </row>
    <row r="4972" spans="1:26" x14ac:dyDescent="0.3">
      <c r="A4972" s="2" t="s">
        <v>2425</v>
      </c>
      <c r="B4972" s="2" t="s">
        <v>2501</v>
      </c>
      <c r="C4972" s="2">
        <v>316557</v>
      </c>
      <c r="D4972" s="2">
        <v>3165578</v>
      </c>
      <c r="E4972" s="2" t="s">
        <v>2425</v>
      </c>
      <c r="F4972" s="2" t="s">
        <v>2501</v>
      </c>
      <c r="G4972" s="2">
        <f>IFERROR(VLOOKUP(D4972,Coordenadas!$A$2:$D$5571,3,FALSE),0)</f>
        <v>-22.5869</v>
      </c>
      <c r="H4972" s="2">
        <f>IFERROR(VLOOKUP(D4972,Coordenadas!$A$2:$D$5571,4,FALSE),0)</f>
        <v>-46.176299999999998</v>
      </c>
      <c r="I4972" s="2" t="s">
        <v>5325</v>
      </c>
      <c r="J4972" s="2">
        <v>5219</v>
      </c>
      <c r="K4972" s="2" t="s">
        <v>5332</v>
      </c>
      <c r="L4972" s="2">
        <f>IFERROR(VLOOKUP(C4972,BOTULISMO!$A$3:$C$19,3,FALSE),0)</f>
        <v>0</v>
      </c>
      <c r="M4972" s="2">
        <f>IFERROR(VLOOKUP(C4972,'LEISHMANIOSE VISCERAL'!$A$4:$C$454,3,FALSE),0)</f>
        <v>0</v>
      </c>
      <c r="N4972" s="2">
        <f>IFERROR(VLOOKUP(C4972,'LEISHMANIOSE TEGUMENTAR'!$A$4:$C$1681,3,FALSE),0)</f>
        <v>0</v>
      </c>
      <c r="O4972" s="2">
        <f>IFERROR(VLOOKUP(C4972,'FEBRE AMARELA'!$A$4:$C$38,3,FALSE),0)</f>
        <v>0</v>
      </c>
      <c r="P4972" s="2">
        <f>IFERROR(VLOOKUP(C4972,DENGUE!$A$5:$C$4097,3,FALSE),0)</f>
        <v>0</v>
      </c>
      <c r="Q4972" s="2">
        <f>IFERROR(VLOOKUP(C4972,'HEPATITE VIRAL'!$A$5:$C$3162,3,FALSE),0)</f>
        <v>2</v>
      </c>
      <c r="R4972" s="2">
        <f>IFERROR(VLOOKUP(C4972,'FEBRE MACULOSA'!$A$5:$C$181,3,FALSE),0)</f>
        <v>0</v>
      </c>
      <c r="S4972" s="2">
        <f>IFERROR(VLOOKUP(C4972,LEPTOSPIROSE!$A$5:$C$1176,3,FALSE),0)</f>
        <v>0</v>
      </c>
      <c r="T4972" s="2">
        <f>IFERROR(VLOOKUP(C4972,'DOENÇA DE CHAGAS'!$A$5:$C$100,3,FALSE),0)</f>
        <v>0</v>
      </c>
      <c r="U4972" s="2">
        <f>IFERROR(VLOOKUP(C4972,'PICADAS DE COBRAS'!$A$6:$C$4645,3,FALSE),0)</f>
        <v>5</v>
      </c>
      <c r="V4972">
        <f>IFERROR(VLOOKUP(C4972,'ZIKA VIRUS'!$A$5:$C$2399,3,FALSE),0)</f>
        <v>0</v>
      </c>
      <c r="W4972">
        <f>IFERROR(VLOOKUP(C4972,'FEBRE TIFÓIDE'!$A$5:$C$46,3,FALSE),0)</f>
        <v>0</v>
      </c>
      <c r="X4972">
        <f>IFERROR(VLOOKUP(C4972,HANTAVIROSE!$A$5:$C$153,3,FALSE),0)</f>
        <v>0</v>
      </c>
      <c r="Y4972">
        <f>IFERROR(VLOOKUP(C4972,MENINGITE!$A$5:$C$447,3,FALSE),0)</f>
        <v>0</v>
      </c>
      <c r="Z4972">
        <f>IFERROR(VLOOKUP(C4972,RAIVA!$A$5:$C$16,3,FALSE),0)</f>
        <v>0</v>
      </c>
    </row>
    <row r="4973" spans="1:26" x14ac:dyDescent="0.3">
      <c r="A4973" s="2" t="s">
        <v>3</v>
      </c>
      <c r="B4973" s="2" t="s">
        <v>25</v>
      </c>
      <c r="C4973" s="2">
        <v>522045</v>
      </c>
      <c r="D4973" s="2">
        <v>5220454</v>
      </c>
      <c r="E4973" s="2" t="s">
        <v>3</v>
      </c>
      <c r="F4973" s="2" t="s">
        <v>25</v>
      </c>
      <c r="G4973" s="2">
        <f>IFERROR(VLOOKUP(D4973,Coordenadas!$A$2:$D$5571,3,FALSE),0)</f>
        <v>-16.708400000000001</v>
      </c>
      <c r="H4973" s="2">
        <f>IFERROR(VLOOKUP(D4973,Coordenadas!$A$2:$D$5571,4,FALSE),0)</f>
        <v>-49.0914</v>
      </c>
      <c r="I4973" s="2" t="s">
        <v>5327</v>
      </c>
      <c r="J4973" s="2">
        <v>84443</v>
      </c>
      <c r="K4973" s="2" t="s">
        <v>5331</v>
      </c>
      <c r="L4973" s="2">
        <f>IFERROR(VLOOKUP(C4973,BOTULISMO!$A$3:$C$19,3,FALSE),0)</f>
        <v>0</v>
      </c>
      <c r="M4973" s="2">
        <f>IFERROR(VLOOKUP(C4973,'LEISHMANIOSE VISCERAL'!$A$4:$C$454,3,FALSE),0)</f>
        <v>0</v>
      </c>
      <c r="N4973" s="2">
        <f>IFERROR(VLOOKUP(C4973,'LEISHMANIOSE TEGUMENTAR'!$A$4:$C$1681,3,FALSE),0)</f>
        <v>3</v>
      </c>
      <c r="O4973" s="2">
        <f>IFERROR(VLOOKUP(C4973,'FEBRE AMARELA'!$A$4:$C$38,3,FALSE),0)</f>
        <v>1</v>
      </c>
      <c r="P4973" s="2">
        <f>IFERROR(VLOOKUP(C4973,DENGUE!$A$5:$C$4097,3,FALSE),0)</f>
        <v>366</v>
      </c>
      <c r="Q4973" s="2">
        <f>IFERROR(VLOOKUP(C4973,'HEPATITE VIRAL'!$A$5:$C$3162,3,FALSE),0)</f>
        <v>26</v>
      </c>
      <c r="R4973" s="2">
        <f>IFERROR(VLOOKUP(C4973,'FEBRE MACULOSA'!$A$5:$C$181,3,FALSE),0)</f>
        <v>0</v>
      </c>
      <c r="S4973" s="2">
        <f>IFERROR(VLOOKUP(C4973,LEPTOSPIROSE!$A$5:$C$1176,3,FALSE),0)</f>
        <v>0</v>
      </c>
      <c r="T4973" s="2">
        <f>IFERROR(VLOOKUP(C4973,'DOENÇA DE CHAGAS'!$A$5:$C$100,3,FALSE),0)</f>
        <v>0</v>
      </c>
      <c r="U4973" s="2">
        <f>IFERROR(VLOOKUP(C4973,'PICADAS DE COBRAS'!$A$6:$C$4645,3,FALSE),0)</f>
        <v>28</v>
      </c>
      <c r="V4973">
        <f>IFERROR(VLOOKUP(C4973,'ZIKA VIRUS'!$A$5:$C$2399,3,FALSE),0)</f>
        <v>16</v>
      </c>
      <c r="W4973">
        <f>IFERROR(VLOOKUP(C4973,'FEBRE TIFÓIDE'!$A$5:$C$46,3,FALSE),0)</f>
        <v>0</v>
      </c>
      <c r="X4973">
        <f>IFERROR(VLOOKUP(C4973,HANTAVIROSE!$A$5:$C$153,3,FALSE),0)</f>
        <v>0</v>
      </c>
      <c r="Y4973">
        <f>IFERROR(VLOOKUP(C4973,MENINGITE!$A$5:$C$447,3,FALSE),0)</f>
        <v>0</v>
      </c>
      <c r="Z4973">
        <f>IFERROR(VLOOKUP(C4973,RAIVA!$A$5:$C$16,3,FALSE),0)</f>
        <v>0</v>
      </c>
    </row>
    <row r="4974" spans="1:26" x14ac:dyDescent="0.3">
      <c r="A4974" s="2" t="s">
        <v>2425</v>
      </c>
      <c r="B4974" s="2" t="s">
        <v>2500</v>
      </c>
      <c r="C4974" s="2">
        <v>316560</v>
      </c>
      <c r="D4974" s="2">
        <v>3165602</v>
      </c>
      <c r="E4974" s="2" t="s">
        <v>2425</v>
      </c>
      <c r="F4974" s="2" t="s">
        <v>2500</v>
      </c>
      <c r="G4974" s="2">
        <f>IFERROR(VLOOKUP(D4974,Coordenadas!$A$2:$D$5571,3,FALSE),0)</f>
        <v>-21.7986</v>
      </c>
      <c r="H4974" s="2">
        <f>IFERROR(VLOOKUP(D4974,Coordenadas!$A$2:$D$5571,4,FALSE),0)</f>
        <v>-42.942399999999999</v>
      </c>
      <c r="I4974" s="2" t="s">
        <v>5325</v>
      </c>
      <c r="J4974" s="2">
        <v>1988</v>
      </c>
      <c r="K4974" s="2" t="s">
        <v>5332</v>
      </c>
      <c r="L4974" s="2">
        <f>IFERROR(VLOOKUP(C4974,BOTULISMO!$A$3:$C$19,3,FALSE),0)</f>
        <v>0</v>
      </c>
      <c r="M4974" s="2">
        <f>IFERROR(VLOOKUP(C4974,'LEISHMANIOSE VISCERAL'!$A$4:$C$454,3,FALSE),0)</f>
        <v>0</v>
      </c>
      <c r="N4974" s="2">
        <f>IFERROR(VLOOKUP(C4974,'LEISHMANIOSE TEGUMENTAR'!$A$4:$C$1681,3,FALSE),0)</f>
        <v>0</v>
      </c>
      <c r="O4974" s="2">
        <f>IFERROR(VLOOKUP(C4974,'FEBRE AMARELA'!$A$4:$C$38,3,FALSE),0)</f>
        <v>0</v>
      </c>
      <c r="P4974" s="2">
        <f>IFERROR(VLOOKUP(C4974,DENGUE!$A$5:$C$4097,3,FALSE),0)</f>
        <v>0</v>
      </c>
      <c r="Q4974" s="2">
        <f>IFERROR(VLOOKUP(C4974,'HEPATITE VIRAL'!$A$5:$C$3162,3,FALSE),0)</f>
        <v>0</v>
      </c>
      <c r="R4974" s="2">
        <f>IFERROR(VLOOKUP(C4974,'FEBRE MACULOSA'!$A$5:$C$181,3,FALSE),0)</f>
        <v>0</v>
      </c>
      <c r="S4974" s="2">
        <f>IFERROR(VLOOKUP(C4974,LEPTOSPIROSE!$A$5:$C$1176,3,FALSE),0)</f>
        <v>0</v>
      </c>
      <c r="T4974" s="2">
        <f>IFERROR(VLOOKUP(C4974,'DOENÇA DE CHAGAS'!$A$5:$C$100,3,FALSE),0)</f>
        <v>0</v>
      </c>
      <c r="U4974" s="2">
        <f>IFERROR(VLOOKUP(C4974,'PICADAS DE COBRAS'!$A$6:$C$4645,3,FALSE),0)</f>
        <v>0</v>
      </c>
      <c r="V4974">
        <f>IFERROR(VLOOKUP(C4974,'ZIKA VIRUS'!$A$5:$C$2399,3,FALSE),0)</f>
        <v>0</v>
      </c>
      <c r="W4974">
        <f>IFERROR(VLOOKUP(C4974,'FEBRE TIFÓIDE'!$A$5:$C$46,3,FALSE),0)</f>
        <v>0</v>
      </c>
      <c r="X4974">
        <f>IFERROR(VLOOKUP(C4974,HANTAVIROSE!$A$5:$C$153,3,FALSE),0)</f>
        <v>0</v>
      </c>
      <c r="Y4974">
        <f>IFERROR(VLOOKUP(C4974,MENINGITE!$A$5:$C$447,3,FALSE),0)</f>
        <v>0</v>
      </c>
      <c r="Z4974">
        <f>IFERROR(VLOOKUP(C4974,RAIVA!$A$5:$C$16,3,FALSE),0)</f>
        <v>0</v>
      </c>
    </row>
    <row r="4975" spans="1:26" x14ac:dyDescent="0.3">
      <c r="A4975" s="2" t="s">
        <v>4178</v>
      </c>
      <c r="B4975" s="2" t="s">
        <v>4197</v>
      </c>
      <c r="C4975" s="2">
        <v>241310</v>
      </c>
      <c r="D4975" s="2">
        <v>2413102</v>
      </c>
      <c r="E4975" s="2" t="s">
        <v>4178</v>
      </c>
      <c r="F4975" s="2" t="s">
        <v>4197</v>
      </c>
      <c r="G4975" s="2">
        <f>IFERROR(VLOOKUP(D4975,Coordenadas!$A$2:$D$5571,3,FALSE),0)</f>
        <v>-6.0333399999999999</v>
      </c>
      <c r="H4975" s="2">
        <f>IFERROR(VLOOKUP(D4975,Coordenadas!$A$2:$D$5571,4,FALSE),0)</f>
        <v>-35.697800000000001</v>
      </c>
      <c r="I4975" s="2" t="s">
        <v>5324</v>
      </c>
      <c r="J4975" s="2">
        <v>5637</v>
      </c>
      <c r="K4975" s="2" t="s">
        <v>5332</v>
      </c>
      <c r="L4975" s="2">
        <f>IFERROR(VLOOKUP(C4975,BOTULISMO!$A$3:$C$19,3,FALSE),0)</f>
        <v>0</v>
      </c>
      <c r="M4975" s="2">
        <f>IFERROR(VLOOKUP(C4975,'LEISHMANIOSE VISCERAL'!$A$4:$C$454,3,FALSE),0)</f>
        <v>0</v>
      </c>
      <c r="N4975" s="2">
        <f>IFERROR(VLOOKUP(C4975,'LEISHMANIOSE TEGUMENTAR'!$A$4:$C$1681,3,FALSE),0)</f>
        <v>0</v>
      </c>
      <c r="O4975" s="2">
        <f>IFERROR(VLOOKUP(C4975,'FEBRE AMARELA'!$A$4:$C$38,3,FALSE),0)</f>
        <v>0</v>
      </c>
      <c r="P4975" s="2">
        <f>IFERROR(VLOOKUP(C4975,DENGUE!$A$5:$C$4097,3,FALSE),0)</f>
        <v>4</v>
      </c>
      <c r="Q4975" s="2">
        <f>IFERROR(VLOOKUP(C4975,'HEPATITE VIRAL'!$A$5:$C$3162,3,FALSE),0)</f>
        <v>0</v>
      </c>
      <c r="R4975" s="2">
        <f>IFERROR(VLOOKUP(C4975,'FEBRE MACULOSA'!$A$5:$C$181,3,FALSE),0)</f>
        <v>0</v>
      </c>
      <c r="S4975" s="2">
        <f>IFERROR(VLOOKUP(C4975,LEPTOSPIROSE!$A$5:$C$1176,3,FALSE),0)</f>
        <v>0</v>
      </c>
      <c r="T4975" s="2">
        <f>IFERROR(VLOOKUP(C4975,'DOENÇA DE CHAGAS'!$A$5:$C$100,3,FALSE),0)</f>
        <v>0</v>
      </c>
      <c r="U4975" s="2">
        <f>IFERROR(VLOOKUP(C4975,'PICADAS DE COBRAS'!$A$6:$C$4645,3,FALSE),0)</f>
        <v>11</v>
      </c>
      <c r="V4975">
        <f>IFERROR(VLOOKUP(C4975,'ZIKA VIRUS'!$A$5:$C$2399,3,FALSE),0)</f>
        <v>3</v>
      </c>
      <c r="W4975">
        <f>IFERROR(VLOOKUP(C4975,'FEBRE TIFÓIDE'!$A$5:$C$46,3,FALSE),0)</f>
        <v>0</v>
      </c>
      <c r="X4975">
        <f>IFERROR(VLOOKUP(C4975,HANTAVIROSE!$A$5:$C$153,3,FALSE),0)</f>
        <v>0</v>
      </c>
      <c r="Y4975">
        <f>IFERROR(VLOOKUP(C4975,MENINGITE!$A$5:$C$447,3,FALSE),0)</f>
        <v>0</v>
      </c>
      <c r="Z4975">
        <f>IFERROR(VLOOKUP(C4975,RAIVA!$A$5:$C$16,3,FALSE),0)</f>
        <v>0</v>
      </c>
    </row>
    <row r="4976" spans="1:26" x14ac:dyDescent="0.3">
      <c r="A4976" s="2" t="s">
        <v>2425</v>
      </c>
      <c r="B4976" s="2" t="s">
        <v>2499</v>
      </c>
      <c r="C4976" s="2">
        <v>316570</v>
      </c>
      <c r="D4976" s="2">
        <v>3165701</v>
      </c>
      <c r="E4976" s="2" t="s">
        <v>2425</v>
      </c>
      <c r="F4976" s="2" t="s">
        <v>2499</v>
      </c>
      <c r="G4976" s="2">
        <f>IFERROR(VLOOKUP(D4976,Coordenadas!$A$2:$D$5571,3,FALSE),0)</f>
        <v>-20.915800000000001</v>
      </c>
      <c r="H4976" s="2">
        <f>IFERROR(VLOOKUP(D4976,Coordenadas!$A$2:$D$5571,4,FALSE),0)</f>
        <v>-43.090400000000002</v>
      </c>
      <c r="I4976" s="2" t="s">
        <v>5325</v>
      </c>
      <c r="J4976" s="2">
        <v>7230</v>
      </c>
      <c r="K4976" s="2" t="s">
        <v>5332</v>
      </c>
      <c r="L4976" s="2">
        <f>IFERROR(VLOOKUP(C4976,BOTULISMO!$A$3:$C$19,3,FALSE),0)</f>
        <v>0</v>
      </c>
      <c r="M4976" s="2">
        <f>IFERROR(VLOOKUP(C4976,'LEISHMANIOSE VISCERAL'!$A$4:$C$454,3,FALSE),0)</f>
        <v>0</v>
      </c>
      <c r="N4976" s="2">
        <f>IFERROR(VLOOKUP(C4976,'LEISHMANIOSE TEGUMENTAR'!$A$4:$C$1681,3,FALSE),0)</f>
        <v>0</v>
      </c>
      <c r="O4976" s="2">
        <f>IFERROR(VLOOKUP(C4976,'FEBRE AMARELA'!$A$4:$C$38,3,FALSE),0)</f>
        <v>0</v>
      </c>
      <c r="P4976" s="2">
        <f>IFERROR(VLOOKUP(C4976,DENGUE!$A$5:$C$4097,3,FALSE),0)</f>
        <v>17</v>
      </c>
      <c r="Q4976" s="2">
        <f>IFERROR(VLOOKUP(C4976,'HEPATITE VIRAL'!$A$5:$C$3162,3,FALSE),0)</f>
        <v>0</v>
      </c>
      <c r="R4976" s="2">
        <f>IFERROR(VLOOKUP(C4976,'FEBRE MACULOSA'!$A$5:$C$181,3,FALSE),0)</f>
        <v>0</v>
      </c>
      <c r="S4976" s="2">
        <f>IFERROR(VLOOKUP(C4976,LEPTOSPIROSE!$A$5:$C$1176,3,FALSE),0)</f>
        <v>0</v>
      </c>
      <c r="T4976" s="2">
        <f>IFERROR(VLOOKUP(C4976,'DOENÇA DE CHAGAS'!$A$5:$C$100,3,FALSE),0)</f>
        <v>0</v>
      </c>
      <c r="U4976" s="2">
        <f>IFERROR(VLOOKUP(C4976,'PICADAS DE COBRAS'!$A$6:$C$4645,3,FALSE),0)</f>
        <v>25</v>
      </c>
      <c r="V4976">
        <f>IFERROR(VLOOKUP(C4976,'ZIKA VIRUS'!$A$5:$C$2399,3,FALSE),0)</f>
        <v>0</v>
      </c>
      <c r="W4976">
        <f>IFERROR(VLOOKUP(C4976,'FEBRE TIFÓIDE'!$A$5:$C$46,3,FALSE),0)</f>
        <v>0</v>
      </c>
      <c r="X4976">
        <f>IFERROR(VLOOKUP(C4976,HANTAVIROSE!$A$5:$C$153,3,FALSE),0)</f>
        <v>0</v>
      </c>
      <c r="Y4976">
        <f>IFERROR(VLOOKUP(C4976,MENINGITE!$A$5:$C$447,3,FALSE),0)</f>
        <v>0</v>
      </c>
      <c r="Z4976">
        <f>IFERROR(VLOOKUP(C4976,RAIVA!$A$5:$C$16,3,FALSE),0)</f>
        <v>0</v>
      </c>
    </row>
    <row r="4977" spans="1:26" x14ac:dyDescent="0.3">
      <c r="A4977" s="2" t="s">
        <v>4178</v>
      </c>
      <c r="B4977" s="2" t="s">
        <v>4196</v>
      </c>
      <c r="C4977" s="2">
        <v>241320</v>
      </c>
      <c r="D4977" s="2">
        <v>2413201</v>
      </c>
      <c r="E4977" s="2" t="s">
        <v>4178</v>
      </c>
      <c r="F4977" s="2" t="s">
        <v>4196</v>
      </c>
      <c r="G4977" s="2">
        <f>IFERROR(VLOOKUP(D4977,Coordenadas!$A$2:$D$5571,3,FALSE),0)</f>
        <v>-6.1576000000000004</v>
      </c>
      <c r="H4977" s="2">
        <f>IFERROR(VLOOKUP(D4977,Coordenadas!$A$2:$D$5571,4,FALSE),0)</f>
        <v>-35.129899999999999</v>
      </c>
      <c r="I4977" s="2" t="s">
        <v>5324</v>
      </c>
      <c r="J4977" s="2">
        <v>3924</v>
      </c>
      <c r="K4977" s="2" t="s">
        <v>5332</v>
      </c>
      <c r="L4977" s="2">
        <f>IFERROR(VLOOKUP(C4977,BOTULISMO!$A$3:$C$19,3,FALSE),0)</f>
        <v>0</v>
      </c>
      <c r="M4977" s="2">
        <f>IFERROR(VLOOKUP(C4977,'LEISHMANIOSE VISCERAL'!$A$4:$C$454,3,FALSE),0)</f>
        <v>0</v>
      </c>
      <c r="N4977" s="2">
        <f>IFERROR(VLOOKUP(C4977,'LEISHMANIOSE TEGUMENTAR'!$A$4:$C$1681,3,FALSE),0)</f>
        <v>0</v>
      </c>
      <c r="O4977" s="2">
        <f>IFERROR(VLOOKUP(C4977,'FEBRE AMARELA'!$A$4:$C$38,3,FALSE),0)</f>
        <v>0</v>
      </c>
      <c r="P4977" s="2">
        <f>IFERROR(VLOOKUP(C4977,DENGUE!$A$5:$C$4097,3,FALSE),0)</f>
        <v>3</v>
      </c>
      <c r="Q4977" s="2">
        <f>IFERROR(VLOOKUP(C4977,'HEPATITE VIRAL'!$A$5:$C$3162,3,FALSE),0)</f>
        <v>0</v>
      </c>
      <c r="R4977" s="2">
        <f>IFERROR(VLOOKUP(C4977,'FEBRE MACULOSA'!$A$5:$C$181,3,FALSE),0)</f>
        <v>0</v>
      </c>
      <c r="S4977" s="2">
        <f>IFERROR(VLOOKUP(C4977,LEPTOSPIROSE!$A$5:$C$1176,3,FALSE),0)</f>
        <v>0</v>
      </c>
      <c r="T4977" s="2">
        <f>IFERROR(VLOOKUP(C4977,'DOENÇA DE CHAGAS'!$A$5:$C$100,3,FALSE),0)</f>
        <v>0</v>
      </c>
      <c r="U4977" s="2">
        <f>IFERROR(VLOOKUP(C4977,'PICADAS DE COBRAS'!$A$6:$C$4645,3,FALSE),0)</f>
        <v>0</v>
      </c>
      <c r="V4977">
        <f>IFERROR(VLOOKUP(C4977,'ZIKA VIRUS'!$A$5:$C$2399,3,FALSE),0)</f>
        <v>3</v>
      </c>
      <c r="W4977">
        <f>IFERROR(VLOOKUP(C4977,'FEBRE TIFÓIDE'!$A$5:$C$46,3,FALSE),0)</f>
        <v>0</v>
      </c>
      <c r="X4977">
        <f>IFERROR(VLOOKUP(C4977,HANTAVIROSE!$A$5:$C$153,3,FALSE),0)</f>
        <v>0</v>
      </c>
      <c r="Y4977">
        <f>IFERROR(VLOOKUP(C4977,MENINGITE!$A$5:$C$447,3,FALSE),0)</f>
        <v>0</v>
      </c>
      <c r="Z4977">
        <f>IFERROR(VLOOKUP(C4977,RAIVA!$A$5:$C$16,3,FALSE),0)</f>
        <v>0</v>
      </c>
    </row>
    <row r="4978" spans="1:26" x14ac:dyDescent="0.3">
      <c r="A4978" s="2" t="s">
        <v>5249</v>
      </c>
      <c r="B4978" s="2" t="s">
        <v>5253</v>
      </c>
      <c r="C4978" s="2">
        <v>120045</v>
      </c>
      <c r="D4978" s="2">
        <v>1200450</v>
      </c>
      <c r="E4978" s="2" t="s">
        <v>5249</v>
      </c>
      <c r="F4978" s="2" t="s">
        <v>5253</v>
      </c>
      <c r="G4978" s="2">
        <f>IFERROR(VLOOKUP(D4978,Coordenadas!$A$2:$D$5571,3,FALSE),0)</f>
        <v>-10.149699999999999</v>
      </c>
      <c r="H4978" s="2">
        <f>IFERROR(VLOOKUP(D4978,Coordenadas!$A$2:$D$5571,4,FALSE),0)</f>
        <v>-67.736199999999997</v>
      </c>
      <c r="I4978" s="2" t="s">
        <v>5323</v>
      </c>
      <c r="J4978" s="2">
        <v>20179</v>
      </c>
      <c r="K4978" s="2" t="s">
        <v>5330</v>
      </c>
      <c r="L4978" s="2">
        <f>IFERROR(VLOOKUP(C4978,BOTULISMO!$A$3:$C$19,3,FALSE),0)</f>
        <v>0</v>
      </c>
      <c r="M4978" s="2">
        <f>IFERROR(VLOOKUP(C4978,'LEISHMANIOSE VISCERAL'!$A$4:$C$454,3,FALSE),0)</f>
        <v>0</v>
      </c>
      <c r="N4978" s="2">
        <f>IFERROR(VLOOKUP(C4978,'LEISHMANIOSE TEGUMENTAR'!$A$4:$C$1681,3,FALSE),0)</f>
        <v>16</v>
      </c>
      <c r="O4978" s="2">
        <f>IFERROR(VLOOKUP(C4978,'FEBRE AMARELA'!$A$4:$C$38,3,FALSE),0)</f>
        <v>0</v>
      </c>
      <c r="P4978" s="2">
        <f>IFERROR(VLOOKUP(C4978,DENGUE!$A$5:$C$4097,3,FALSE),0)</f>
        <v>80</v>
      </c>
      <c r="Q4978" s="2">
        <f>IFERROR(VLOOKUP(C4978,'HEPATITE VIRAL'!$A$5:$C$3162,3,FALSE),0)</f>
        <v>22</v>
      </c>
      <c r="R4978" s="2">
        <f>IFERROR(VLOOKUP(C4978,'FEBRE MACULOSA'!$A$5:$C$181,3,FALSE),0)</f>
        <v>0</v>
      </c>
      <c r="S4978" s="2">
        <f>IFERROR(VLOOKUP(C4978,LEPTOSPIROSE!$A$5:$C$1176,3,FALSE),0)</f>
        <v>0</v>
      </c>
      <c r="T4978" s="2">
        <f>IFERROR(VLOOKUP(C4978,'DOENÇA DE CHAGAS'!$A$5:$C$100,3,FALSE),0)</f>
        <v>0</v>
      </c>
      <c r="U4978" s="2">
        <f>IFERROR(VLOOKUP(C4978,'PICADAS DE COBRAS'!$A$6:$C$4645,3,FALSE),0)</f>
        <v>22</v>
      </c>
      <c r="V4978">
        <f>IFERROR(VLOOKUP(C4978,'ZIKA VIRUS'!$A$5:$C$2399,3,FALSE),0)</f>
        <v>6</v>
      </c>
      <c r="W4978">
        <f>IFERROR(VLOOKUP(C4978,'FEBRE TIFÓIDE'!$A$5:$C$46,3,FALSE),0)</f>
        <v>0</v>
      </c>
      <c r="X4978">
        <f>IFERROR(VLOOKUP(C4978,HANTAVIROSE!$A$5:$C$153,3,FALSE),0)</f>
        <v>0</v>
      </c>
      <c r="Y4978">
        <f>IFERROR(VLOOKUP(C4978,MENINGITE!$A$5:$C$447,3,FALSE),0)</f>
        <v>0</v>
      </c>
      <c r="Z4978">
        <f>IFERROR(VLOOKUP(C4978,RAIVA!$A$5:$C$16,3,FALSE),0)</f>
        <v>0</v>
      </c>
    </row>
    <row r="4979" spans="1:26" x14ac:dyDescent="0.3">
      <c r="A4979" s="2" t="s">
        <v>2425</v>
      </c>
      <c r="B4979" s="2" t="s">
        <v>2498</v>
      </c>
      <c r="C4979" s="2">
        <v>316580</v>
      </c>
      <c r="D4979" s="2">
        <v>3165800</v>
      </c>
      <c r="E4979" s="2" t="s">
        <v>2425</v>
      </c>
      <c r="F4979" s="2" t="s">
        <v>2498</v>
      </c>
      <c r="G4979" s="2">
        <f>IFERROR(VLOOKUP(D4979,Coordenadas!$A$2:$D$5571,3,FALSE),0)</f>
        <v>-22.1633</v>
      </c>
      <c r="H4979" s="2">
        <f>IFERROR(VLOOKUP(D4979,Coordenadas!$A$2:$D$5571,4,FALSE),0)</f>
        <v>-46.179200000000002</v>
      </c>
      <c r="I4979" s="2" t="s">
        <v>5325</v>
      </c>
      <c r="J4979" s="2">
        <v>1868</v>
      </c>
      <c r="K4979" s="2" t="s">
        <v>5332</v>
      </c>
      <c r="L4979" s="2">
        <f>IFERROR(VLOOKUP(C4979,BOTULISMO!$A$3:$C$19,3,FALSE),0)</f>
        <v>0</v>
      </c>
      <c r="M4979" s="2">
        <f>IFERROR(VLOOKUP(C4979,'LEISHMANIOSE VISCERAL'!$A$4:$C$454,3,FALSE),0)</f>
        <v>0</v>
      </c>
      <c r="N4979" s="2">
        <f>IFERROR(VLOOKUP(C4979,'LEISHMANIOSE TEGUMENTAR'!$A$4:$C$1681,3,FALSE),0)</f>
        <v>0</v>
      </c>
      <c r="O4979" s="2">
        <f>IFERROR(VLOOKUP(C4979,'FEBRE AMARELA'!$A$4:$C$38,3,FALSE),0)</f>
        <v>0</v>
      </c>
      <c r="P4979" s="2">
        <f>IFERROR(VLOOKUP(C4979,DENGUE!$A$5:$C$4097,3,FALSE),0)</f>
        <v>0</v>
      </c>
      <c r="Q4979" s="2">
        <f>IFERROR(VLOOKUP(C4979,'HEPATITE VIRAL'!$A$5:$C$3162,3,FALSE),0)</f>
        <v>0</v>
      </c>
      <c r="R4979" s="2">
        <f>IFERROR(VLOOKUP(C4979,'FEBRE MACULOSA'!$A$5:$C$181,3,FALSE),0)</f>
        <v>0</v>
      </c>
      <c r="S4979" s="2">
        <f>IFERROR(VLOOKUP(C4979,LEPTOSPIROSE!$A$5:$C$1176,3,FALSE),0)</f>
        <v>0</v>
      </c>
      <c r="T4979" s="2">
        <f>IFERROR(VLOOKUP(C4979,'DOENÇA DE CHAGAS'!$A$5:$C$100,3,FALSE),0)</f>
        <v>0</v>
      </c>
      <c r="U4979" s="2">
        <f>IFERROR(VLOOKUP(C4979,'PICADAS DE COBRAS'!$A$6:$C$4645,3,FALSE),0)</f>
        <v>0</v>
      </c>
      <c r="V4979">
        <f>IFERROR(VLOOKUP(C4979,'ZIKA VIRUS'!$A$5:$C$2399,3,FALSE),0)</f>
        <v>0</v>
      </c>
      <c r="W4979">
        <f>IFERROR(VLOOKUP(C4979,'FEBRE TIFÓIDE'!$A$5:$C$46,3,FALSE),0)</f>
        <v>0</v>
      </c>
      <c r="X4979">
        <f>IFERROR(VLOOKUP(C4979,HANTAVIROSE!$A$5:$C$153,3,FALSE),0)</f>
        <v>0</v>
      </c>
      <c r="Y4979">
        <f>IFERROR(VLOOKUP(C4979,MENINGITE!$A$5:$C$447,3,FALSE),0)</f>
        <v>0</v>
      </c>
      <c r="Z4979">
        <f>IFERROR(VLOOKUP(C4979,RAIVA!$A$5:$C$16,3,FALSE),0)</f>
        <v>0</v>
      </c>
    </row>
    <row r="4980" spans="1:26" x14ac:dyDescent="0.3">
      <c r="A4980" s="2" t="s">
        <v>5044</v>
      </c>
      <c r="B4980" s="2" t="s">
        <v>5059</v>
      </c>
      <c r="C4980" s="2">
        <v>150780</v>
      </c>
      <c r="D4980" s="2">
        <v>1507805</v>
      </c>
      <c r="E4980" s="2" t="s">
        <v>5044</v>
      </c>
      <c r="F4980" s="2" t="s">
        <v>5059</v>
      </c>
      <c r="G4980" s="2">
        <f>IFERROR(VLOOKUP(D4980,Coordenadas!$A$2:$D$5571,3,FALSE),0)</f>
        <v>-4.3124200000000004</v>
      </c>
      <c r="H4980" s="2">
        <f>IFERROR(VLOOKUP(D4980,Coordenadas!$A$2:$D$5571,4,FALSE),0)</f>
        <v>-51.5764</v>
      </c>
      <c r="I4980" s="2" t="s">
        <v>5323</v>
      </c>
      <c r="J4980" s="2">
        <v>13045</v>
      </c>
      <c r="K4980" s="2" t="s">
        <v>5332</v>
      </c>
      <c r="L4980" s="2">
        <f>IFERROR(VLOOKUP(C4980,BOTULISMO!$A$3:$C$19,3,FALSE),0)</f>
        <v>0</v>
      </c>
      <c r="M4980" s="2">
        <f>IFERROR(VLOOKUP(C4980,'LEISHMANIOSE VISCERAL'!$A$4:$C$454,3,FALSE),0)</f>
        <v>0</v>
      </c>
      <c r="N4980" s="2">
        <f>IFERROR(VLOOKUP(C4980,'LEISHMANIOSE TEGUMENTAR'!$A$4:$C$1681,3,FALSE),0)</f>
        <v>25</v>
      </c>
      <c r="O4980" s="2">
        <f>IFERROR(VLOOKUP(C4980,'FEBRE AMARELA'!$A$4:$C$38,3,FALSE),0)</f>
        <v>0</v>
      </c>
      <c r="P4980" s="2">
        <f>IFERROR(VLOOKUP(C4980,DENGUE!$A$5:$C$4097,3,FALSE),0)</f>
        <v>9</v>
      </c>
      <c r="Q4980" s="2">
        <f>IFERROR(VLOOKUP(C4980,'HEPATITE VIRAL'!$A$5:$C$3162,3,FALSE),0)</f>
        <v>4</v>
      </c>
      <c r="R4980" s="2">
        <f>IFERROR(VLOOKUP(C4980,'FEBRE MACULOSA'!$A$5:$C$181,3,FALSE),0)</f>
        <v>0</v>
      </c>
      <c r="S4980" s="2">
        <f>IFERROR(VLOOKUP(C4980,LEPTOSPIROSE!$A$5:$C$1176,3,FALSE),0)</f>
        <v>0</v>
      </c>
      <c r="T4980" s="2">
        <f>IFERROR(VLOOKUP(C4980,'DOENÇA DE CHAGAS'!$A$5:$C$100,3,FALSE),0)</f>
        <v>0</v>
      </c>
      <c r="U4980" s="2">
        <f>IFERROR(VLOOKUP(C4980,'PICADAS DE COBRAS'!$A$6:$C$4645,3,FALSE),0)</f>
        <v>27</v>
      </c>
      <c r="V4980">
        <f>IFERROR(VLOOKUP(C4980,'ZIKA VIRUS'!$A$5:$C$2399,3,FALSE),0)</f>
        <v>0</v>
      </c>
      <c r="W4980">
        <f>IFERROR(VLOOKUP(C4980,'FEBRE TIFÓIDE'!$A$5:$C$46,3,FALSE),0)</f>
        <v>0</v>
      </c>
      <c r="X4980">
        <f>IFERROR(VLOOKUP(C4980,HANTAVIROSE!$A$5:$C$153,3,FALSE),0)</f>
        <v>0</v>
      </c>
      <c r="Y4980">
        <f>IFERROR(VLOOKUP(C4980,MENINGITE!$A$5:$C$447,3,FALSE),0)</f>
        <v>0</v>
      </c>
      <c r="Z4980">
        <f>IFERROR(VLOOKUP(C4980,RAIVA!$A$5:$C$16,3,FALSE),0)</f>
        <v>0</v>
      </c>
    </row>
    <row r="4981" spans="1:26" x14ac:dyDescent="0.3">
      <c r="A4981" s="2" t="s">
        <v>4704</v>
      </c>
      <c r="B4981" s="2" t="s">
        <v>4722</v>
      </c>
      <c r="C4981" s="2">
        <v>211176</v>
      </c>
      <c r="D4981" s="2">
        <v>2111763</v>
      </c>
      <c r="E4981" s="2" t="s">
        <v>4704</v>
      </c>
      <c r="F4981" s="2" t="s">
        <v>4722</v>
      </c>
      <c r="G4981" s="2">
        <f>IFERROR(VLOOKUP(D4981,Coordenadas!$A$2:$D$5571,3,FALSE),0)</f>
        <v>-5.4461000000000004</v>
      </c>
      <c r="H4981" s="2">
        <f>IFERROR(VLOOKUP(D4981,Coordenadas!$A$2:$D$5571,4,FALSE),0)</f>
        <v>-47.295900000000003</v>
      </c>
      <c r="I4981" s="2" t="s">
        <v>5324</v>
      </c>
      <c r="J4981" s="2">
        <v>17998</v>
      </c>
      <c r="K4981" s="2" t="s">
        <v>5332</v>
      </c>
      <c r="L4981" s="2">
        <f>IFERROR(VLOOKUP(C4981,BOTULISMO!$A$3:$C$19,3,FALSE),0)</f>
        <v>0</v>
      </c>
      <c r="M4981" s="2">
        <f>IFERROR(VLOOKUP(C4981,'LEISHMANIOSE VISCERAL'!$A$4:$C$454,3,FALSE),0)</f>
        <v>0</v>
      </c>
      <c r="N4981" s="2">
        <f>IFERROR(VLOOKUP(C4981,'LEISHMANIOSE TEGUMENTAR'!$A$4:$C$1681,3,FALSE),0)</f>
        <v>2</v>
      </c>
      <c r="O4981" s="2">
        <f>IFERROR(VLOOKUP(C4981,'FEBRE AMARELA'!$A$4:$C$38,3,FALSE),0)</f>
        <v>0</v>
      </c>
      <c r="P4981" s="2">
        <f>IFERROR(VLOOKUP(C4981,DENGUE!$A$5:$C$4097,3,FALSE),0)</f>
        <v>5</v>
      </c>
      <c r="Q4981" s="2">
        <f>IFERROR(VLOOKUP(C4981,'HEPATITE VIRAL'!$A$5:$C$3162,3,FALSE),0)</f>
        <v>0</v>
      </c>
      <c r="R4981" s="2">
        <f>IFERROR(VLOOKUP(C4981,'FEBRE MACULOSA'!$A$5:$C$181,3,FALSE),0)</f>
        <v>0</v>
      </c>
      <c r="S4981" s="2">
        <f>IFERROR(VLOOKUP(C4981,LEPTOSPIROSE!$A$5:$C$1176,3,FALSE),0)</f>
        <v>0</v>
      </c>
      <c r="T4981" s="2">
        <f>IFERROR(VLOOKUP(C4981,'DOENÇA DE CHAGAS'!$A$5:$C$100,3,FALSE),0)</f>
        <v>0</v>
      </c>
      <c r="U4981" s="2">
        <f>IFERROR(VLOOKUP(C4981,'PICADAS DE COBRAS'!$A$6:$C$4645,3,FALSE),0)</f>
        <v>0</v>
      </c>
      <c r="V4981">
        <f>IFERROR(VLOOKUP(C4981,'ZIKA VIRUS'!$A$5:$C$2399,3,FALSE),0)</f>
        <v>0</v>
      </c>
      <c r="W4981">
        <f>IFERROR(VLOOKUP(C4981,'FEBRE TIFÓIDE'!$A$5:$C$46,3,FALSE),0)</f>
        <v>0</v>
      </c>
      <c r="X4981">
        <f>IFERROR(VLOOKUP(C4981,HANTAVIROSE!$A$5:$C$153,3,FALSE),0)</f>
        <v>0</v>
      </c>
      <c r="Y4981">
        <f>IFERROR(VLOOKUP(C4981,MENINGITE!$A$5:$C$447,3,FALSE),0)</f>
        <v>0</v>
      </c>
      <c r="Z4981">
        <f>IFERROR(VLOOKUP(C4981,RAIVA!$A$5:$C$16,3,FALSE),0)</f>
        <v>0</v>
      </c>
    </row>
    <row r="4982" spans="1:26" x14ac:dyDescent="0.3">
      <c r="A4982" s="2" t="s">
        <v>2425</v>
      </c>
      <c r="B4982" s="2" t="s">
        <v>2497</v>
      </c>
      <c r="C4982" s="2">
        <v>316590</v>
      </c>
      <c r="D4982" s="2">
        <v>3165909</v>
      </c>
      <c r="E4982" s="2" t="s">
        <v>2425</v>
      </c>
      <c r="F4982" s="2" t="s">
        <v>2497</v>
      </c>
      <c r="G4982" s="2">
        <f>IFERROR(VLOOKUP(D4982,Coordenadas!$A$2:$D$5571,3,FALSE),0)</f>
        <v>-17.9465</v>
      </c>
      <c r="H4982" s="2">
        <f>IFERROR(VLOOKUP(D4982,Coordenadas!$A$2:$D$5571,4,FALSE),0)</f>
        <v>-43.217199999999998</v>
      </c>
      <c r="I4982" s="2" t="s">
        <v>5325</v>
      </c>
      <c r="J4982" s="2">
        <v>4574</v>
      </c>
      <c r="K4982" s="2" t="s">
        <v>5332</v>
      </c>
      <c r="L4982" s="2">
        <f>IFERROR(VLOOKUP(C4982,BOTULISMO!$A$3:$C$19,3,FALSE),0)</f>
        <v>0</v>
      </c>
      <c r="M4982" s="2">
        <f>IFERROR(VLOOKUP(C4982,'LEISHMANIOSE VISCERAL'!$A$4:$C$454,3,FALSE),0)</f>
        <v>0</v>
      </c>
      <c r="N4982" s="2">
        <f>IFERROR(VLOOKUP(C4982,'LEISHMANIOSE TEGUMENTAR'!$A$4:$C$1681,3,FALSE),0)</f>
        <v>2</v>
      </c>
      <c r="O4982" s="2">
        <f>IFERROR(VLOOKUP(C4982,'FEBRE AMARELA'!$A$4:$C$38,3,FALSE),0)</f>
        <v>0</v>
      </c>
      <c r="P4982" s="2">
        <f>IFERROR(VLOOKUP(C4982,DENGUE!$A$5:$C$4097,3,FALSE),0)</f>
        <v>31</v>
      </c>
      <c r="Q4982" s="2">
        <f>IFERROR(VLOOKUP(C4982,'HEPATITE VIRAL'!$A$5:$C$3162,3,FALSE),0)</f>
        <v>0</v>
      </c>
      <c r="R4982" s="2">
        <f>IFERROR(VLOOKUP(C4982,'FEBRE MACULOSA'!$A$5:$C$181,3,FALSE),0)</f>
        <v>0</v>
      </c>
      <c r="S4982" s="2">
        <f>IFERROR(VLOOKUP(C4982,LEPTOSPIROSE!$A$5:$C$1176,3,FALSE),0)</f>
        <v>0</v>
      </c>
      <c r="T4982" s="2">
        <f>IFERROR(VLOOKUP(C4982,'DOENÇA DE CHAGAS'!$A$5:$C$100,3,FALSE),0)</f>
        <v>0</v>
      </c>
      <c r="U4982" s="2">
        <f>IFERROR(VLOOKUP(C4982,'PICADAS DE COBRAS'!$A$6:$C$4645,3,FALSE),0)</f>
        <v>16</v>
      </c>
      <c r="V4982">
        <f>IFERROR(VLOOKUP(C4982,'ZIKA VIRUS'!$A$5:$C$2399,3,FALSE),0)</f>
        <v>0</v>
      </c>
      <c r="W4982">
        <f>IFERROR(VLOOKUP(C4982,'FEBRE TIFÓIDE'!$A$5:$C$46,3,FALSE),0)</f>
        <v>0</v>
      </c>
      <c r="X4982">
        <f>IFERROR(VLOOKUP(C4982,HANTAVIROSE!$A$5:$C$153,3,FALSE),0)</f>
        <v>0</v>
      </c>
      <c r="Y4982">
        <f>IFERROR(VLOOKUP(C4982,MENINGITE!$A$5:$C$447,3,FALSE),0)</f>
        <v>0</v>
      </c>
      <c r="Z4982">
        <f>IFERROR(VLOOKUP(C4982,RAIVA!$A$5:$C$16,3,FALSE),0)</f>
        <v>0</v>
      </c>
    </row>
    <row r="4983" spans="1:26" x14ac:dyDescent="0.3">
      <c r="A4983" s="2" t="s">
        <v>4319</v>
      </c>
      <c r="B4983" s="2" t="s">
        <v>4338</v>
      </c>
      <c r="C4983" s="2">
        <v>231270</v>
      </c>
      <c r="D4983" s="2">
        <v>2312700</v>
      </c>
      <c r="E4983" s="2" t="s">
        <v>4319</v>
      </c>
      <c r="F4983" s="2" t="s">
        <v>4338</v>
      </c>
      <c r="G4983" s="2">
        <f>IFERROR(VLOOKUP(D4983,Coordenadas!$A$2:$D$5571,3,FALSE),0)</f>
        <v>-5.5824400000000001</v>
      </c>
      <c r="H4983" s="2">
        <f>IFERROR(VLOOKUP(D4983,Coordenadas!$A$2:$D$5571,4,FALSE),0)</f>
        <v>-39.370399999999997</v>
      </c>
      <c r="I4983" s="2" t="s">
        <v>5324</v>
      </c>
      <c r="J4983" s="2">
        <v>26469</v>
      </c>
      <c r="K4983" s="2" t="s">
        <v>5330</v>
      </c>
      <c r="L4983" s="2">
        <f>IFERROR(VLOOKUP(C4983,BOTULISMO!$A$3:$C$19,3,FALSE),0)</f>
        <v>0</v>
      </c>
      <c r="M4983" s="2">
        <f>IFERROR(VLOOKUP(C4983,'LEISHMANIOSE VISCERAL'!$A$4:$C$454,3,FALSE),0)</f>
        <v>1</v>
      </c>
      <c r="N4983" s="2">
        <f>IFERROR(VLOOKUP(C4983,'LEISHMANIOSE TEGUMENTAR'!$A$4:$C$1681,3,FALSE),0)</f>
        <v>0</v>
      </c>
      <c r="O4983" s="2">
        <f>IFERROR(VLOOKUP(C4983,'FEBRE AMARELA'!$A$4:$C$38,3,FALSE),0)</f>
        <v>0</v>
      </c>
      <c r="P4983" s="2">
        <f>IFERROR(VLOOKUP(C4983,DENGUE!$A$5:$C$4097,3,FALSE),0)</f>
        <v>29</v>
      </c>
      <c r="Q4983" s="2">
        <f>IFERROR(VLOOKUP(C4983,'HEPATITE VIRAL'!$A$5:$C$3162,3,FALSE),0)</f>
        <v>1</v>
      </c>
      <c r="R4983" s="2">
        <f>IFERROR(VLOOKUP(C4983,'FEBRE MACULOSA'!$A$5:$C$181,3,FALSE),0)</f>
        <v>0</v>
      </c>
      <c r="S4983" s="2">
        <f>IFERROR(VLOOKUP(C4983,LEPTOSPIROSE!$A$5:$C$1176,3,FALSE),0)</f>
        <v>0</v>
      </c>
      <c r="T4983" s="2">
        <f>IFERROR(VLOOKUP(C4983,'DOENÇA DE CHAGAS'!$A$5:$C$100,3,FALSE),0)</f>
        <v>0</v>
      </c>
      <c r="U4983" s="2">
        <f>IFERROR(VLOOKUP(C4983,'PICADAS DE COBRAS'!$A$6:$C$4645,3,FALSE),0)</f>
        <v>6</v>
      </c>
      <c r="V4983">
        <f>IFERROR(VLOOKUP(C4983,'ZIKA VIRUS'!$A$5:$C$2399,3,FALSE),0)</f>
        <v>0</v>
      </c>
      <c r="W4983">
        <f>IFERROR(VLOOKUP(C4983,'FEBRE TIFÓIDE'!$A$5:$C$46,3,FALSE),0)</f>
        <v>0</v>
      </c>
      <c r="X4983">
        <f>IFERROR(VLOOKUP(C4983,HANTAVIROSE!$A$5:$C$153,3,FALSE),0)</f>
        <v>0</v>
      </c>
      <c r="Y4983">
        <f>IFERROR(VLOOKUP(C4983,MENINGITE!$A$5:$C$447,3,FALSE),0)</f>
        <v>0</v>
      </c>
      <c r="Z4983">
        <f>IFERROR(VLOOKUP(C4983,RAIVA!$A$5:$C$16,3,FALSE),0)</f>
        <v>0</v>
      </c>
    </row>
    <row r="4984" spans="1:26" x14ac:dyDescent="0.3">
      <c r="A4984" s="2" t="s">
        <v>3723</v>
      </c>
      <c r="B4984" s="2" t="s">
        <v>3729</v>
      </c>
      <c r="C4984" s="2">
        <v>270895</v>
      </c>
      <c r="D4984" s="2">
        <v>2708956</v>
      </c>
      <c r="E4984" s="2" t="s">
        <v>3723</v>
      </c>
      <c r="F4984" s="2" t="s">
        <v>3729</v>
      </c>
      <c r="G4984" s="2">
        <f>IFERROR(VLOOKUP(D4984,Coordenadas!$A$2:$D$5571,3,FALSE),0)</f>
        <v>-9.4698600000000006</v>
      </c>
      <c r="H4984" s="2">
        <f>IFERROR(VLOOKUP(D4984,Coordenadas!$A$2:$D$5571,4,FALSE),0)</f>
        <v>-37.457599999999999</v>
      </c>
      <c r="I4984" s="2" t="s">
        <v>5324</v>
      </c>
      <c r="J4984" s="2">
        <v>13047</v>
      </c>
      <c r="K4984" s="2" t="s">
        <v>5332</v>
      </c>
      <c r="L4984" s="2">
        <f>IFERROR(VLOOKUP(C4984,BOTULISMO!$A$3:$C$19,3,FALSE),0)</f>
        <v>0</v>
      </c>
      <c r="M4984" s="2">
        <f>IFERROR(VLOOKUP(C4984,'LEISHMANIOSE VISCERAL'!$A$4:$C$454,3,FALSE),0)</f>
        <v>0</v>
      </c>
      <c r="N4984" s="2">
        <f>IFERROR(VLOOKUP(C4984,'LEISHMANIOSE TEGUMENTAR'!$A$4:$C$1681,3,FALSE),0)</f>
        <v>0</v>
      </c>
      <c r="O4984" s="2">
        <f>IFERROR(VLOOKUP(C4984,'FEBRE AMARELA'!$A$4:$C$38,3,FALSE),0)</f>
        <v>0</v>
      </c>
      <c r="P4984" s="2">
        <f>IFERROR(VLOOKUP(C4984,DENGUE!$A$5:$C$4097,3,FALSE),0)</f>
        <v>14</v>
      </c>
      <c r="Q4984" s="2">
        <f>IFERROR(VLOOKUP(C4984,'HEPATITE VIRAL'!$A$5:$C$3162,3,FALSE),0)</f>
        <v>0</v>
      </c>
      <c r="R4984" s="2">
        <f>IFERROR(VLOOKUP(C4984,'FEBRE MACULOSA'!$A$5:$C$181,3,FALSE),0)</f>
        <v>0</v>
      </c>
      <c r="S4984" s="2">
        <f>IFERROR(VLOOKUP(C4984,LEPTOSPIROSE!$A$5:$C$1176,3,FALSE),0)</f>
        <v>0</v>
      </c>
      <c r="T4984" s="2">
        <f>IFERROR(VLOOKUP(C4984,'DOENÇA DE CHAGAS'!$A$5:$C$100,3,FALSE),0)</f>
        <v>0</v>
      </c>
      <c r="U4984" s="2">
        <f>IFERROR(VLOOKUP(C4984,'PICADAS DE COBRAS'!$A$6:$C$4645,3,FALSE),0)</f>
        <v>25</v>
      </c>
      <c r="V4984">
        <f>IFERROR(VLOOKUP(C4984,'ZIKA VIRUS'!$A$5:$C$2399,3,FALSE),0)</f>
        <v>5</v>
      </c>
      <c r="W4984">
        <f>IFERROR(VLOOKUP(C4984,'FEBRE TIFÓIDE'!$A$5:$C$46,3,FALSE),0)</f>
        <v>0</v>
      </c>
      <c r="X4984">
        <f>IFERROR(VLOOKUP(C4984,HANTAVIROSE!$A$5:$C$153,3,FALSE),0)</f>
        <v>0</v>
      </c>
      <c r="Y4984">
        <f>IFERROR(VLOOKUP(C4984,MENINGITE!$A$5:$C$447,3,FALSE),0)</f>
        <v>0</v>
      </c>
      <c r="Z4984">
        <f>IFERROR(VLOOKUP(C4984,RAIVA!$A$5:$C$16,3,FALSE),0)</f>
        <v>0</v>
      </c>
    </row>
    <row r="4985" spans="1:26" x14ac:dyDescent="0.3">
      <c r="A4985" s="2" t="s">
        <v>4319</v>
      </c>
      <c r="B4985" s="2" t="s">
        <v>4337</v>
      </c>
      <c r="C4985" s="2">
        <v>231280</v>
      </c>
      <c r="D4985" s="2">
        <v>2312809</v>
      </c>
      <c r="E4985" s="2" t="s">
        <v>4319</v>
      </c>
      <c r="F4985" s="2" t="s">
        <v>4337</v>
      </c>
      <c r="G4985" s="2">
        <f>IFERROR(VLOOKUP(D4985,Coordenadas!$A$2:$D$5571,3,FALSE),0)</f>
        <v>-3.3530500000000001</v>
      </c>
      <c r="H4985" s="2">
        <f>IFERROR(VLOOKUP(D4985,Coordenadas!$A$2:$D$5571,4,FALSE),0)</f>
        <v>-40.466200000000001</v>
      </c>
      <c r="I4985" s="2" t="s">
        <v>5324</v>
      </c>
      <c r="J4985" s="2">
        <v>6852</v>
      </c>
      <c r="K4985" s="2" t="s">
        <v>5332</v>
      </c>
      <c r="L4985" s="2">
        <f>IFERROR(VLOOKUP(C4985,BOTULISMO!$A$3:$C$19,3,FALSE),0)</f>
        <v>0</v>
      </c>
      <c r="M4985" s="2">
        <f>IFERROR(VLOOKUP(C4985,'LEISHMANIOSE VISCERAL'!$A$4:$C$454,3,FALSE),0)</f>
        <v>0</v>
      </c>
      <c r="N4985" s="2">
        <f>IFERROR(VLOOKUP(C4985,'LEISHMANIOSE TEGUMENTAR'!$A$4:$C$1681,3,FALSE),0)</f>
        <v>1</v>
      </c>
      <c r="O4985" s="2">
        <f>IFERROR(VLOOKUP(C4985,'FEBRE AMARELA'!$A$4:$C$38,3,FALSE),0)</f>
        <v>0</v>
      </c>
      <c r="P4985" s="2">
        <f>IFERROR(VLOOKUP(C4985,DENGUE!$A$5:$C$4097,3,FALSE),0)</f>
        <v>8</v>
      </c>
      <c r="Q4985" s="2">
        <f>IFERROR(VLOOKUP(C4985,'HEPATITE VIRAL'!$A$5:$C$3162,3,FALSE),0)</f>
        <v>0</v>
      </c>
      <c r="R4985" s="2">
        <f>IFERROR(VLOOKUP(C4985,'FEBRE MACULOSA'!$A$5:$C$181,3,FALSE),0)</f>
        <v>0</v>
      </c>
      <c r="S4985" s="2">
        <f>IFERROR(VLOOKUP(C4985,LEPTOSPIROSE!$A$5:$C$1176,3,FALSE),0)</f>
        <v>0</v>
      </c>
      <c r="T4985" s="2">
        <f>IFERROR(VLOOKUP(C4985,'DOENÇA DE CHAGAS'!$A$5:$C$100,3,FALSE),0)</f>
        <v>0</v>
      </c>
      <c r="U4985" s="2">
        <f>IFERROR(VLOOKUP(C4985,'PICADAS DE COBRAS'!$A$6:$C$4645,3,FALSE),0)</f>
        <v>2</v>
      </c>
      <c r="V4985">
        <f>IFERROR(VLOOKUP(C4985,'ZIKA VIRUS'!$A$5:$C$2399,3,FALSE),0)</f>
        <v>0</v>
      </c>
      <c r="W4985">
        <f>IFERROR(VLOOKUP(C4985,'FEBRE TIFÓIDE'!$A$5:$C$46,3,FALSE),0)</f>
        <v>0</v>
      </c>
      <c r="X4985">
        <f>IFERROR(VLOOKUP(C4985,HANTAVIROSE!$A$5:$C$153,3,FALSE),0)</f>
        <v>0</v>
      </c>
      <c r="Y4985">
        <f>IFERROR(VLOOKUP(C4985,MENINGITE!$A$5:$C$447,3,FALSE),0)</f>
        <v>0</v>
      </c>
      <c r="Z4985">
        <f>IFERROR(VLOOKUP(C4985,RAIVA!$A$5:$C$16,3,FALSE),0)</f>
        <v>0</v>
      </c>
    </row>
    <row r="4986" spans="1:26" x14ac:dyDescent="0.3">
      <c r="A4986" s="2" t="s">
        <v>470</v>
      </c>
      <c r="B4986" s="2" t="s">
        <v>541</v>
      </c>
      <c r="C4986" s="2">
        <v>432032</v>
      </c>
      <c r="D4986" s="2">
        <v>4320321</v>
      </c>
      <c r="E4986" s="2" t="s">
        <v>470</v>
      </c>
      <c r="F4986" s="2" t="s">
        <v>541</v>
      </c>
      <c r="G4986" s="2">
        <f>IFERROR(VLOOKUP(D4986,Coordenadas!$A$2:$D$5571,3,FALSE),0)</f>
        <v>-28.024999999999999</v>
      </c>
      <c r="H4986" s="2">
        <f>IFERROR(VLOOKUP(D4986,Coordenadas!$A$2:$D$5571,4,FALSE),0)</f>
        <v>-54.550699999999999</v>
      </c>
      <c r="I4986" s="2" t="s">
        <v>5326</v>
      </c>
      <c r="J4986" s="2">
        <v>2814</v>
      </c>
      <c r="K4986" s="2" t="s">
        <v>5332</v>
      </c>
      <c r="L4986" s="2">
        <f>IFERROR(VLOOKUP(C4986,BOTULISMO!$A$3:$C$19,3,FALSE),0)</f>
        <v>0</v>
      </c>
      <c r="M4986" s="2">
        <f>IFERROR(VLOOKUP(C4986,'LEISHMANIOSE VISCERAL'!$A$4:$C$454,3,FALSE),0)</f>
        <v>0</v>
      </c>
      <c r="N4986" s="2">
        <f>IFERROR(VLOOKUP(C4986,'LEISHMANIOSE TEGUMENTAR'!$A$4:$C$1681,3,FALSE),0)</f>
        <v>0</v>
      </c>
      <c r="O4986" s="2">
        <f>IFERROR(VLOOKUP(C4986,'FEBRE AMARELA'!$A$4:$C$38,3,FALSE),0)</f>
        <v>0</v>
      </c>
      <c r="P4986" s="2">
        <f>IFERROR(VLOOKUP(C4986,DENGUE!$A$5:$C$4097,3,FALSE),0)</f>
        <v>1</v>
      </c>
      <c r="Q4986" s="2">
        <f>IFERROR(VLOOKUP(C4986,'HEPATITE VIRAL'!$A$5:$C$3162,3,FALSE),0)</f>
        <v>2</v>
      </c>
      <c r="R4986" s="2">
        <f>IFERROR(VLOOKUP(C4986,'FEBRE MACULOSA'!$A$5:$C$181,3,FALSE),0)</f>
        <v>0</v>
      </c>
      <c r="S4986" s="2">
        <f>IFERROR(VLOOKUP(C4986,LEPTOSPIROSE!$A$5:$C$1176,3,FALSE),0)</f>
        <v>2</v>
      </c>
      <c r="T4986" s="2">
        <f>IFERROR(VLOOKUP(C4986,'DOENÇA DE CHAGAS'!$A$5:$C$100,3,FALSE),0)</f>
        <v>0</v>
      </c>
      <c r="U4986" s="2">
        <f>IFERROR(VLOOKUP(C4986,'PICADAS DE COBRAS'!$A$6:$C$4645,3,FALSE),0)</f>
        <v>4</v>
      </c>
      <c r="V4986">
        <f>IFERROR(VLOOKUP(C4986,'ZIKA VIRUS'!$A$5:$C$2399,3,FALSE),0)</f>
        <v>0</v>
      </c>
      <c r="W4986">
        <f>IFERROR(VLOOKUP(C4986,'FEBRE TIFÓIDE'!$A$5:$C$46,3,FALSE),0)</f>
        <v>0</v>
      </c>
      <c r="X4986">
        <f>IFERROR(VLOOKUP(C4986,HANTAVIROSE!$A$5:$C$153,3,FALSE),0)</f>
        <v>0</v>
      </c>
      <c r="Y4986">
        <f>IFERROR(VLOOKUP(C4986,MENINGITE!$A$5:$C$447,3,FALSE),0)</f>
        <v>0</v>
      </c>
      <c r="Z4986">
        <f>IFERROR(VLOOKUP(C4986,RAIVA!$A$5:$C$16,3,FALSE),0)</f>
        <v>0</v>
      </c>
    </row>
    <row r="4987" spans="1:26" x14ac:dyDescent="0.3">
      <c r="A4987" s="2" t="s">
        <v>1256</v>
      </c>
      <c r="B4987" s="2" t="s">
        <v>1291</v>
      </c>
      <c r="C4987" s="2">
        <v>412630</v>
      </c>
      <c r="D4987" s="2">
        <v>4126306</v>
      </c>
      <c r="E4987" s="2" t="s">
        <v>1256</v>
      </c>
      <c r="F4987" s="2" t="s">
        <v>1291</v>
      </c>
      <c r="G4987" s="2">
        <f>IFERROR(VLOOKUP(D4987,Coordenadas!$A$2:$D$5571,3,FALSE),0)</f>
        <v>-24.1129</v>
      </c>
      <c r="H4987" s="2">
        <f>IFERROR(VLOOKUP(D4987,Coordenadas!$A$2:$D$5571,4,FALSE),0)</f>
        <v>-49.461599999999997</v>
      </c>
      <c r="I4987" s="2" t="s">
        <v>5326</v>
      </c>
      <c r="J4987" s="2">
        <v>18414</v>
      </c>
      <c r="K4987" s="2" t="s">
        <v>5332</v>
      </c>
      <c r="L4987" s="2">
        <f>IFERROR(VLOOKUP(C4987,BOTULISMO!$A$3:$C$19,3,FALSE),0)</f>
        <v>0</v>
      </c>
      <c r="M4987" s="2">
        <f>IFERROR(VLOOKUP(C4987,'LEISHMANIOSE VISCERAL'!$A$4:$C$454,3,FALSE),0)</f>
        <v>0</v>
      </c>
      <c r="N4987" s="2">
        <f>IFERROR(VLOOKUP(C4987,'LEISHMANIOSE TEGUMENTAR'!$A$4:$C$1681,3,FALSE),0)</f>
        <v>1</v>
      </c>
      <c r="O4987" s="2">
        <f>IFERROR(VLOOKUP(C4987,'FEBRE AMARELA'!$A$4:$C$38,3,FALSE),0)</f>
        <v>0</v>
      </c>
      <c r="P4987" s="2">
        <f>IFERROR(VLOOKUP(C4987,DENGUE!$A$5:$C$4097,3,FALSE),0)</f>
        <v>377</v>
      </c>
      <c r="Q4987" s="2">
        <f>IFERROR(VLOOKUP(C4987,'HEPATITE VIRAL'!$A$5:$C$3162,3,FALSE),0)</f>
        <v>0</v>
      </c>
      <c r="R4987" s="2">
        <f>IFERROR(VLOOKUP(C4987,'FEBRE MACULOSA'!$A$5:$C$181,3,FALSE),0)</f>
        <v>0</v>
      </c>
      <c r="S4987" s="2">
        <f>IFERROR(VLOOKUP(C4987,LEPTOSPIROSE!$A$5:$C$1176,3,FALSE),0)</f>
        <v>0</v>
      </c>
      <c r="T4987" s="2">
        <f>IFERROR(VLOOKUP(C4987,'DOENÇA DE CHAGAS'!$A$5:$C$100,3,FALSE),0)</f>
        <v>0</v>
      </c>
      <c r="U4987" s="2">
        <f>IFERROR(VLOOKUP(C4987,'PICADAS DE COBRAS'!$A$6:$C$4645,3,FALSE),0)</f>
        <v>25</v>
      </c>
      <c r="V4987">
        <f>IFERROR(VLOOKUP(C4987,'ZIKA VIRUS'!$A$5:$C$2399,3,FALSE),0)</f>
        <v>0</v>
      </c>
      <c r="W4987">
        <f>IFERROR(VLOOKUP(C4987,'FEBRE TIFÓIDE'!$A$5:$C$46,3,FALSE),0)</f>
        <v>0</v>
      </c>
      <c r="X4987">
        <f>IFERROR(VLOOKUP(C4987,HANTAVIROSE!$A$5:$C$153,3,FALSE),0)</f>
        <v>0</v>
      </c>
      <c r="Y4987">
        <f>IFERROR(VLOOKUP(C4987,MENINGITE!$A$5:$C$447,3,FALSE),0)</f>
        <v>0</v>
      </c>
      <c r="Z4987">
        <f>IFERROR(VLOOKUP(C4987,RAIVA!$A$5:$C$16,3,FALSE),0)</f>
        <v>0</v>
      </c>
    </row>
    <row r="4988" spans="1:26" x14ac:dyDescent="0.3">
      <c r="A4988" s="2" t="s">
        <v>3257</v>
      </c>
      <c r="B4988" s="2" t="s">
        <v>3300</v>
      </c>
      <c r="C4988" s="2">
        <v>293010</v>
      </c>
      <c r="D4988" s="2">
        <v>2930105</v>
      </c>
      <c r="E4988" s="2" t="s">
        <v>3257</v>
      </c>
      <c r="F4988" s="2" t="s">
        <v>3300</v>
      </c>
      <c r="G4988" s="2">
        <f>IFERROR(VLOOKUP(D4988,Coordenadas!$A$2:$D$5571,3,FALSE),0)</f>
        <v>-10.4594</v>
      </c>
      <c r="H4988" s="2">
        <f>IFERROR(VLOOKUP(D4988,Coordenadas!$A$2:$D$5571,4,FALSE),0)</f>
        <v>-40.186500000000002</v>
      </c>
      <c r="I4988" s="2" t="s">
        <v>5324</v>
      </c>
      <c r="J4988" s="2">
        <v>74419</v>
      </c>
      <c r="K4988" s="2" t="s">
        <v>5331</v>
      </c>
      <c r="L4988" s="2">
        <f>IFERROR(VLOOKUP(C4988,BOTULISMO!$A$3:$C$19,3,FALSE),0)</f>
        <v>0</v>
      </c>
      <c r="M4988" s="2">
        <f>IFERROR(VLOOKUP(C4988,'LEISHMANIOSE VISCERAL'!$A$4:$C$454,3,FALSE),0)</f>
        <v>1</v>
      </c>
      <c r="N4988" s="2">
        <f>IFERROR(VLOOKUP(C4988,'LEISHMANIOSE TEGUMENTAR'!$A$4:$C$1681,3,FALSE),0)</f>
        <v>4</v>
      </c>
      <c r="O4988" s="2">
        <f>IFERROR(VLOOKUP(C4988,'FEBRE AMARELA'!$A$4:$C$38,3,FALSE),0)</f>
        <v>0</v>
      </c>
      <c r="P4988" s="2">
        <f>IFERROR(VLOOKUP(C4988,DENGUE!$A$5:$C$4097,3,FALSE),0)</f>
        <v>519</v>
      </c>
      <c r="Q4988" s="2">
        <f>IFERROR(VLOOKUP(C4988,'HEPATITE VIRAL'!$A$5:$C$3162,3,FALSE),0)</f>
        <v>68</v>
      </c>
      <c r="R4988" s="2">
        <f>IFERROR(VLOOKUP(C4988,'FEBRE MACULOSA'!$A$5:$C$181,3,FALSE),0)</f>
        <v>0</v>
      </c>
      <c r="S4988" s="2">
        <f>IFERROR(VLOOKUP(C4988,LEPTOSPIROSE!$A$5:$C$1176,3,FALSE),0)</f>
        <v>0</v>
      </c>
      <c r="T4988" s="2">
        <f>IFERROR(VLOOKUP(C4988,'DOENÇA DE CHAGAS'!$A$5:$C$100,3,FALSE),0)</f>
        <v>0</v>
      </c>
      <c r="U4988" s="2">
        <f>IFERROR(VLOOKUP(C4988,'PICADAS DE COBRAS'!$A$6:$C$4645,3,FALSE),0)</f>
        <v>147</v>
      </c>
      <c r="V4988">
        <f>IFERROR(VLOOKUP(C4988,'ZIKA VIRUS'!$A$5:$C$2399,3,FALSE),0)</f>
        <v>28</v>
      </c>
      <c r="W4988">
        <f>IFERROR(VLOOKUP(C4988,'FEBRE TIFÓIDE'!$A$5:$C$46,3,FALSE),0)</f>
        <v>0</v>
      </c>
      <c r="X4988">
        <f>IFERROR(VLOOKUP(C4988,HANTAVIROSE!$A$5:$C$153,3,FALSE),0)</f>
        <v>0</v>
      </c>
      <c r="Y4988">
        <f>IFERROR(VLOOKUP(C4988,MENINGITE!$A$5:$C$447,3,FALSE),0)</f>
        <v>0</v>
      </c>
      <c r="Z4988">
        <f>IFERROR(VLOOKUP(C4988,RAIVA!$A$5:$C$16,3,FALSE),0)</f>
        <v>0</v>
      </c>
    </row>
    <row r="4989" spans="1:26" x14ac:dyDescent="0.3">
      <c r="A4989" s="2" t="s">
        <v>2425</v>
      </c>
      <c r="B4989" s="2" t="s">
        <v>2496</v>
      </c>
      <c r="C4989" s="2">
        <v>316600</v>
      </c>
      <c r="D4989" s="2">
        <v>3166006</v>
      </c>
      <c r="E4989" s="2" t="s">
        <v>2425</v>
      </c>
      <c r="F4989" s="2" t="s">
        <v>2496</v>
      </c>
      <c r="G4989" s="2">
        <f>IFERROR(VLOOKUP(D4989,Coordenadas!$A$2:$D$5571,3,FALSE),0)</f>
        <v>-20.7972</v>
      </c>
      <c r="H4989" s="2">
        <f>IFERROR(VLOOKUP(D4989,Coordenadas!$A$2:$D$5571,4,FALSE),0)</f>
        <v>-43.339399999999998</v>
      </c>
      <c r="I4989" s="2" t="s">
        <v>5325</v>
      </c>
      <c r="J4989" s="2">
        <v>5683</v>
      </c>
      <c r="K4989" s="2" t="s">
        <v>5332</v>
      </c>
      <c r="L4989" s="2">
        <f>IFERROR(VLOOKUP(C4989,BOTULISMO!$A$3:$C$19,3,FALSE),0)</f>
        <v>0</v>
      </c>
      <c r="M4989" s="2">
        <f>IFERROR(VLOOKUP(C4989,'LEISHMANIOSE VISCERAL'!$A$4:$C$454,3,FALSE),0)</f>
        <v>0</v>
      </c>
      <c r="N4989" s="2">
        <f>IFERROR(VLOOKUP(C4989,'LEISHMANIOSE TEGUMENTAR'!$A$4:$C$1681,3,FALSE),0)</f>
        <v>0</v>
      </c>
      <c r="O4989" s="2">
        <f>IFERROR(VLOOKUP(C4989,'FEBRE AMARELA'!$A$4:$C$38,3,FALSE),0)</f>
        <v>0</v>
      </c>
      <c r="P4989" s="2">
        <f>IFERROR(VLOOKUP(C4989,DENGUE!$A$5:$C$4097,3,FALSE),0)</f>
        <v>0</v>
      </c>
      <c r="Q4989" s="2">
        <f>IFERROR(VLOOKUP(C4989,'HEPATITE VIRAL'!$A$5:$C$3162,3,FALSE),0)</f>
        <v>0</v>
      </c>
      <c r="R4989" s="2">
        <f>IFERROR(VLOOKUP(C4989,'FEBRE MACULOSA'!$A$5:$C$181,3,FALSE),0)</f>
        <v>0</v>
      </c>
      <c r="S4989" s="2">
        <f>IFERROR(VLOOKUP(C4989,LEPTOSPIROSE!$A$5:$C$1176,3,FALSE),0)</f>
        <v>0</v>
      </c>
      <c r="T4989" s="2">
        <f>IFERROR(VLOOKUP(C4989,'DOENÇA DE CHAGAS'!$A$5:$C$100,3,FALSE),0)</f>
        <v>0</v>
      </c>
      <c r="U4989" s="2">
        <f>IFERROR(VLOOKUP(C4989,'PICADAS DE COBRAS'!$A$6:$C$4645,3,FALSE),0)</f>
        <v>32</v>
      </c>
      <c r="V4989">
        <f>IFERROR(VLOOKUP(C4989,'ZIKA VIRUS'!$A$5:$C$2399,3,FALSE),0)</f>
        <v>0</v>
      </c>
      <c r="W4989">
        <f>IFERROR(VLOOKUP(C4989,'FEBRE TIFÓIDE'!$A$5:$C$46,3,FALSE),0)</f>
        <v>0</v>
      </c>
      <c r="X4989">
        <f>IFERROR(VLOOKUP(C4989,HANTAVIROSE!$A$5:$C$153,3,FALSE),0)</f>
        <v>0</v>
      </c>
      <c r="Y4989">
        <f>IFERROR(VLOOKUP(C4989,MENINGITE!$A$5:$C$447,3,FALSE),0)</f>
        <v>0</v>
      </c>
      <c r="Z4989">
        <f>IFERROR(VLOOKUP(C4989,RAIVA!$A$5:$C$16,3,FALSE),0)</f>
        <v>0</v>
      </c>
    </row>
    <row r="4990" spans="1:26" x14ac:dyDescent="0.3">
      <c r="A4990" s="2" t="s">
        <v>2425</v>
      </c>
      <c r="B4990" s="2" t="s">
        <v>2495</v>
      </c>
      <c r="C4990" s="2">
        <v>316610</v>
      </c>
      <c r="D4990" s="2">
        <v>3166105</v>
      </c>
      <c r="E4990" s="2" t="s">
        <v>2425</v>
      </c>
      <c r="F4990" s="2" t="s">
        <v>2495</v>
      </c>
      <c r="G4990" s="2">
        <f>IFERROR(VLOOKUP(D4990,Coordenadas!$A$2:$D$5571,3,FALSE),0)</f>
        <v>-18.890899999999998</v>
      </c>
      <c r="H4990" s="2">
        <f>IFERROR(VLOOKUP(D4990,Coordenadas!$A$2:$D$5571,4,FALSE),0)</f>
        <v>-43.079900000000002</v>
      </c>
      <c r="I4990" s="2" t="s">
        <v>5325</v>
      </c>
      <c r="J4990" s="2">
        <v>3497</v>
      </c>
      <c r="K4990" s="2" t="s">
        <v>5332</v>
      </c>
      <c r="L4990" s="2">
        <f>IFERROR(VLOOKUP(C4990,BOTULISMO!$A$3:$C$19,3,FALSE),0)</f>
        <v>0</v>
      </c>
      <c r="M4990" s="2">
        <f>IFERROR(VLOOKUP(C4990,'LEISHMANIOSE VISCERAL'!$A$4:$C$454,3,FALSE),0)</f>
        <v>0</v>
      </c>
      <c r="N4990" s="2">
        <f>IFERROR(VLOOKUP(C4990,'LEISHMANIOSE TEGUMENTAR'!$A$4:$C$1681,3,FALSE),0)</f>
        <v>0</v>
      </c>
      <c r="O4990" s="2">
        <f>IFERROR(VLOOKUP(C4990,'FEBRE AMARELA'!$A$4:$C$38,3,FALSE),0)</f>
        <v>0</v>
      </c>
      <c r="P4990" s="2">
        <f>IFERROR(VLOOKUP(C4990,DENGUE!$A$5:$C$4097,3,FALSE),0)</f>
        <v>0</v>
      </c>
      <c r="Q4990" s="2">
        <f>IFERROR(VLOOKUP(C4990,'HEPATITE VIRAL'!$A$5:$C$3162,3,FALSE),0)</f>
        <v>0</v>
      </c>
      <c r="R4990" s="2">
        <f>IFERROR(VLOOKUP(C4990,'FEBRE MACULOSA'!$A$5:$C$181,3,FALSE),0)</f>
        <v>0</v>
      </c>
      <c r="S4990" s="2">
        <f>IFERROR(VLOOKUP(C4990,LEPTOSPIROSE!$A$5:$C$1176,3,FALSE),0)</f>
        <v>0</v>
      </c>
      <c r="T4990" s="2">
        <f>IFERROR(VLOOKUP(C4990,'DOENÇA DE CHAGAS'!$A$5:$C$100,3,FALSE),0)</f>
        <v>0</v>
      </c>
      <c r="U4990" s="2">
        <f>IFERROR(VLOOKUP(C4990,'PICADAS DE COBRAS'!$A$6:$C$4645,3,FALSE),0)</f>
        <v>3</v>
      </c>
      <c r="V4990">
        <f>IFERROR(VLOOKUP(C4990,'ZIKA VIRUS'!$A$5:$C$2399,3,FALSE),0)</f>
        <v>0</v>
      </c>
      <c r="W4990">
        <f>IFERROR(VLOOKUP(C4990,'FEBRE TIFÓIDE'!$A$5:$C$46,3,FALSE),0)</f>
        <v>0</v>
      </c>
      <c r="X4990">
        <f>IFERROR(VLOOKUP(C4990,HANTAVIROSE!$A$5:$C$153,3,FALSE),0)</f>
        <v>0</v>
      </c>
      <c r="Y4990">
        <f>IFERROR(VLOOKUP(C4990,MENINGITE!$A$5:$C$447,3,FALSE),0)</f>
        <v>0</v>
      </c>
      <c r="Z4990">
        <f>IFERROR(VLOOKUP(C4990,RAIVA!$A$5:$C$16,3,FALSE),0)</f>
        <v>0</v>
      </c>
    </row>
    <row r="4991" spans="1:26" x14ac:dyDescent="0.3">
      <c r="A4991" s="2" t="s">
        <v>2425</v>
      </c>
      <c r="B4991" s="2" t="s">
        <v>2494</v>
      </c>
      <c r="C4991" s="2">
        <v>316620</v>
      </c>
      <c r="D4991" s="2">
        <v>3166204</v>
      </c>
      <c r="E4991" s="2" t="s">
        <v>2425</v>
      </c>
      <c r="F4991" s="2" t="s">
        <v>2494</v>
      </c>
      <c r="G4991" s="2">
        <f>IFERROR(VLOOKUP(D4991,Coordenadas!$A$2:$D$5571,3,FALSE),0)</f>
        <v>-21.0351</v>
      </c>
      <c r="H4991" s="2">
        <f>IFERROR(VLOOKUP(D4991,Coordenadas!$A$2:$D$5571,4,FALSE),0)</f>
        <v>-43.581200000000003</v>
      </c>
      <c r="I4991" s="2" t="s">
        <v>5325</v>
      </c>
      <c r="J4991" s="2">
        <v>10196</v>
      </c>
      <c r="K4991" s="2" t="s">
        <v>5332</v>
      </c>
      <c r="L4991" s="2">
        <f>IFERROR(VLOOKUP(C4991,BOTULISMO!$A$3:$C$19,3,FALSE),0)</f>
        <v>0</v>
      </c>
      <c r="M4991" s="2">
        <f>IFERROR(VLOOKUP(C4991,'LEISHMANIOSE VISCERAL'!$A$4:$C$454,3,FALSE),0)</f>
        <v>0</v>
      </c>
      <c r="N4991" s="2">
        <f>IFERROR(VLOOKUP(C4991,'LEISHMANIOSE TEGUMENTAR'!$A$4:$C$1681,3,FALSE),0)</f>
        <v>0</v>
      </c>
      <c r="O4991" s="2">
        <f>IFERROR(VLOOKUP(C4991,'FEBRE AMARELA'!$A$4:$C$38,3,FALSE),0)</f>
        <v>0</v>
      </c>
      <c r="P4991" s="2">
        <f>IFERROR(VLOOKUP(C4991,DENGUE!$A$5:$C$4097,3,FALSE),0)</f>
        <v>0</v>
      </c>
      <c r="Q4991" s="2">
        <f>IFERROR(VLOOKUP(C4991,'HEPATITE VIRAL'!$A$5:$C$3162,3,FALSE),0)</f>
        <v>0</v>
      </c>
      <c r="R4991" s="2">
        <f>IFERROR(VLOOKUP(C4991,'FEBRE MACULOSA'!$A$5:$C$181,3,FALSE),0)</f>
        <v>0</v>
      </c>
      <c r="S4991" s="2">
        <f>IFERROR(VLOOKUP(C4991,LEPTOSPIROSE!$A$5:$C$1176,3,FALSE),0)</f>
        <v>0</v>
      </c>
      <c r="T4991" s="2">
        <f>IFERROR(VLOOKUP(C4991,'DOENÇA DE CHAGAS'!$A$5:$C$100,3,FALSE),0)</f>
        <v>0</v>
      </c>
      <c r="U4991" s="2">
        <f>IFERROR(VLOOKUP(C4991,'PICADAS DE COBRAS'!$A$6:$C$4645,3,FALSE),0)</f>
        <v>51</v>
      </c>
      <c r="V4991">
        <f>IFERROR(VLOOKUP(C4991,'ZIKA VIRUS'!$A$5:$C$2399,3,FALSE),0)</f>
        <v>0</v>
      </c>
      <c r="W4991">
        <f>IFERROR(VLOOKUP(C4991,'FEBRE TIFÓIDE'!$A$5:$C$46,3,FALSE),0)</f>
        <v>0</v>
      </c>
      <c r="X4991">
        <f>IFERROR(VLOOKUP(C4991,HANTAVIROSE!$A$5:$C$153,3,FALSE),0)</f>
        <v>0</v>
      </c>
      <c r="Y4991">
        <f>IFERROR(VLOOKUP(C4991,MENINGITE!$A$5:$C$447,3,FALSE),0)</f>
        <v>0</v>
      </c>
      <c r="Z4991">
        <f>IFERROR(VLOOKUP(C4991,RAIVA!$A$5:$C$16,3,FALSE),0)</f>
        <v>0</v>
      </c>
    </row>
    <row r="4992" spans="1:26" x14ac:dyDescent="0.3">
      <c r="A4992" s="2" t="s">
        <v>470</v>
      </c>
      <c r="B4992" s="2" t="s">
        <v>540</v>
      </c>
      <c r="C4992" s="2">
        <v>432035</v>
      </c>
      <c r="D4992" s="2">
        <v>4320354</v>
      </c>
      <c r="E4992" s="2" t="s">
        <v>470</v>
      </c>
      <c r="F4992" s="2" t="s">
        <v>540</v>
      </c>
      <c r="G4992" s="2">
        <f>IFERROR(VLOOKUP(D4992,Coordenadas!$A$2:$D$5571,3,FALSE),0)</f>
        <v>-30.610700000000001</v>
      </c>
      <c r="H4992" s="2">
        <f>IFERROR(VLOOKUP(D4992,Coordenadas!$A$2:$D$5571,4,FALSE),0)</f>
        <v>-51.586199999999998</v>
      </c>
      <c r="I4992" s="2" t="s">
        <v>5326</v>
      </c>
      <c r="J4992" s="2">
        <v>5198</v>
      </c>
      <c r="K4992" s="2" t="s">
        <v>5332</v>
      </c>
      <c r="L4992" s="2">
        <f>IFERROR(VLOOKUP(C4992,BOTULISMO!$A$3:$C$19,3,FALSE),0)</f>
        <v>0</v>
      </c>
      <c r="M4992" s="2">
        <f>IFERROR(VLOOKUP(C4992,'LEISHMANIOSE VISCERAL'!$A$4:$C$454,3,FALSE),0)</f>
        <v>0</v>
      </c>
      <c r="N4992" s="2">
        <f>IFERROR(VLOOKUP(C4992,'LEISHMANIOSE TEGUMENTAR'!$A$4:$C$1681,3,FALSE),0)</f>
        <v>0</v>
      </c>
      <c r="O4992" s="2">
        <f>IFERROR(VLOOKUP(C4992,'FEBRE AMARELA'!$A$4:$C$38,3,FALSE),0)</f>
        <v>0</v>
      </c>
      <c r="P4992" s="2">
        <f>IFERROR(VLOOKUP(C4992,DENGUE!$A$5:$C$4097,3,FALSE),0)</f>
        <v>0</v>
      </c>
      <c r="Q4992" s="2">
        <f>IFERROR(VLOOKUP(C4992,'HEPATITE VIRAL'!$A$5:$C$3162,3,FALSE),0)</f>
        <v>0</v>
      </c>
      <c r="R4992" s="2">
        <f>IFERROR(VLOOKUP(C4992,'FEBRE MACULOSA'!$A$5:$C$181,3,FALSE),0)</f>
        <v>0</v>
      </c>
      <c r="S4992" s="2">
        <f>IFERROR(VLOOKUP(C4992,LEPTOSPIROSE!$A$5:$C$1176,3,FALSE),0)</f>
        <v>0</v>
      </c>
      <c r="T4992" s="2">
        <f>IFERROR(VLOOKUP(C4992,'DOENÇA DE CHAGAS'!$A$5:$C$100,3,FALSE),0)</f>
        <v>0</v>
      </c>
      <c r="U4992" s="2">
        <f>IFERROR(VLOOKUP(C4992,'PICADAS DE COBRAS'!$A$6:$C$4645,3,FALSE),0)</f>
        <v>0</v>
      </c>
      <c r="V4992">
        <f>IFERROR(VLOOKUP(C4992,'ZIKA VIRUS'!$A$5:$C$2399,3,FALSE),0)</f>
        <v>0</v>
      </c>
      <c r="W4992">
        <f>IFERROR(VLOOKUP(C4992,'FEBRE TIFÓIDE'!$A$5:$C$46,3,FALSE),0)</f>
        <v>0</v>
      </c>
      <c r="X4992">
        <f>IFERROR(VLOOKUP(C4992,HANTAVIROSE!$A$5:$C$153,3,FALSE),0)</f>
        <v>0</v>
      </c>
      <c r="Y4992">
        <f>IFERROR(VLOOKUP(C4992,MENINGITE!$A$5:$C$447,3,FALSE),0)</f>
        <v>0</v>
      </c>
      <c r="Z4992">
        <f>IFERROR(VLOOKUP(C4992,RAIVA!$A$5:$C$16,3,FALSE),0)</f>
        <v>0</v>
      </c>
    </row>
    <row r="4993" spans="1:26" x14ac:dyDescent="0.3">
      <c r="A4993" s="2" t="s">
        <v>3257</v>
      </c>
      <c r="B4993" s="2" t="s">
        <v>3298</v>
      </c>
      <c r="C4993" s="2">
        <v>293020</v>
      </c>
      <c r="D4993" s="2">
        <v>2930204</v>
      </c>
      <c r="E4993" s="2" t="s">
        <v>3257</v>
      </c>
      <c r="F4993" s="2" t="s">
        <v>3298</v>
      </c>
      <c r="G4993" s="2">
        <f>IFERROR(VLOOKUP(D4993,Coordenadas!$A$2:$D$5571,3,FALSE),0)</f>
        <v>-9.7413799999999995</v>
      </c>
      <c r="H4993" s="2">
        <f>IFERROR(VLOOKUP(D4993,Coordenadas!$A$2:$D$5571,4,FALSE),0)</f>
        <v>-41.878599999999999</v>
      </c>
      <c r="I4993" s="2" t="s">
        <v>5324</v>
      </c>
      <c r="J4993" s="2">
        <v>37425</v>
      </c>
      <c r="K4993" s="2" t="s">
        <v>5330</v>
      </c>
      <c r="L4993" s="2">
        <f>IFERROR(VLOOKUP(C4993,BOTULISMO!$A$3:$C$19,3,FALSE),0)</f>
        <v>0</v>
      </c>
      <c r="M4993" s="2">
        <f>IFERROR(VLOOKUP(C4993,'LEISHMANIOSE VISCERAL'!$A$4:$C$454,3,FALSE),0)</f>
        <v>1</v>
      </c>
      <c r="N4993" s="2">
        <f>IFERROR(VLOOKUP(C4993,'LEISHMANIOSE TEGUMENTAR'!$A$4:$C$1681,3,FALSE),0)</f>
        <v>0</v>
      </c>
      <c r="O4993" s="2">
        <f>IFERROR(VLOOKUP(C4993,'FEBRE AMARELA'!$A$4:$C$38,3,FALSE),0)</f>
        <v>0</v>
      </c>
      <c r="P4993" s="2">
        <f>IFERROR(VLOOKUP(C4993,DENGUE!$A$5:$C$4097,3,FALSE),0)</f>
        <v>5</v>
      </c>
      <c r="Q4993" s="2">
        <f>IFERROR(VLOOKUP(C4993,'HEPATITE VIRAL'!$A$5:$C$3162,3,FALSE),0)</f>
        <v>1</v>
      </c>
      <c r="R4993" s="2">
        <f>IFERROR(VLOOKUP(C4993,'FEBRE MACULOSA'!$A$5:$C$181,3,FALSE),0)</f>
        <v>0</v>
      </c>
      <c r="S4993" s="2">
        <f>IFERROR(VLOOKUP(C4993,LEPTOSPIROSE!$A$5:$C$1176,3,FALSE),0)</f>
        <v>0</v>
      </c>
      <c r="T4993" s="2">
        <f>IFERROR(VLOOKUP(C4993,'DOENÇA DE CHAGAS'!$A$5:$C$100,3,FALSE),0)</f>
        <v>0</v>
      </c>
      <c r="U4993" s="2">
        <f>IFERROR(VLOOKUP(C4993,'PICADAS DE COBRAS'!$A$6:$C$4645,3,FALSE),0)</f>
        <v>100</v>
      </c>
      <c r="V4993">
        <f>IFERROR(VLOOKUP(C4993,'ZIKA VIRUS'!$A$5:$C$2399,3,FALSE),0)</f>
        <v>0</v>
      </c>
      <c r="W4993">
        <f>IFERROR(VLOOKUP(C4993,'FEBRE TIFÓIDE'!$A$5:$C$46,3,FALSE),0)</f>
        <v>0</v>
      </c>
      <c r="X4993">
        <f>IFERROR(VLOOKUP(C4993,HANTAVIROSE!$A$5:$C$153,3,FALSE),0)</f>
        <v>0</v>
      </c>
      <c r="Y4993">
        <f>IFERROR(VLOOKUP(C4993,MENINGITE!$A$5:$C$447,3,FALSE),0)</f>
        <v>0</v>
      </c>
      <c r="Z4993">
        <f>IFERROR(VLOOKUP(C4993,RAIVA!$A$5:$C$16,3,FALSE),0)</f>
        <v>0</v>
      </c>
    </row>
    <row r="4994" spans="1:26" x14ac:dyDescent="0.3">
      <c r="A4994" s="2" t="s">
        <v>470</v>
      </c>
      <c r="B4994" s="2" t="s">
        <v>539</v>
      </c>
      <c r="C4994" s="2">
        <v>432040</v>
      </c>
      <c r="D4994" s="2">
        <v>4320404</v>
      </c>
      <c r="E4994" s="2" t="s">
        <v>470</v>
      </c>
      <c r="F4994" s="2" t="s">
        <v>539</v>
      </c>
      <c r="G4994" s="2">
        <f>IFERROR(VLOOKUP(D4994,Coordenadas!$A$2:$D$5571,3,FALSE),0)</f>
        <v>-28.712599999999998</v>
      </c>
      <c r="H4994" s="2">
        <f>IFERROR(VLOOKUP(D4994,Coordenadas!$A$2:$D$5571,4,FALSE),0)</f>
        <v>-51.935200000000002</v>
      </c>
      <c r="I4994" s="2" t="s">
        <v>5326</v>
      </c>
      <c r="J4994" s="2">
        <v>14253</v>
      </c>
      <c r="K4994" s="2" t="s">
        <v>5332</v>
      </c>
      <c r="L4994" s="2">
        <f>IFERROR(VLOOKUP(C4994,BOTULISMO!$A$3:$C$19,3,FALSE),0)</f>
        <v>0</v>
      </c>
      <c r="M4994" s="2">
        <f>IFERROR(VLOOKUP(C4994,'LEISHMANIOSE VISCERAL'!$A$4:$C$454,3,FALSE),0)</f>
        <v>0</v>
      </c>
      <c r="N4994" s="2">
        <f>IFERROR(VLOOKUP(C4994,'LEISHMANIOSE TEGUMENTAR'!$A$4:$C$1681,3,FALSE),0)</f>
        <v>0</v>
      </c>
      <c r="O4994" s="2">
        <f>IFERROR(VLOOKUP(C4994,'FEBRE AMARELA'!$A$4:$C$38,3,FALSE),0)</f>
        <v>0</v>
      </c>
      <c r="P4994" s="2">
        <f>IFERROR(VLOOKUP(C4994,DENGUE!$A$5:$C$4097,3,FALSE),0)</f>
        <v>1</v>
      </c>
      <c r="Q4994" s="2">
        <f>IFERROR(VLOOKUP(C4994,'HEPATITE VIRAL'!$A$5:$C$3162,3,FALSE),0)</f>
        <v>27</v>
      </c>
      <c r="R4994" s="2">
        <f>IFERROR(VLOOKUP(C4994,'FEBRE MACULOSA'!$A$5:$C$181,3,FALSE),0)</f>
        <v>0</v>
      </c>
      <c r="S4994" s="2">
        <f>IFERROR(VLOOKUP(C4994,LEPTOSPIROSE!$A$5:$C$1176,3,FALSE),0)</f>
        <v>0</v>
      </c>
      <c r="T4994" s="2">
        <f>IFERROR(VLOOKUP(C4994,'DOENÇA DE CHAGAS'!$A$5:$C$100,3,FALSE),0)</f>
        <v>0</v>
      </c>
      <c r="U4994" s="2">
        <f>IFERROR(VLOOKUP(C4994,'PICADAS DE COBRAS'!$A$6:$C$4645,3,FALSE),0)</f>
        <v>37</v>
      </c>
      <c r="V4994">
        <f>IFERROR(VLOOKUP(C4994,'ZIKA VIRUS'!$A$5:$C$2399,3,FALSE),0)</f>
        <v>0</v>
      </c>
      <c r="W4994">
        <f>IFERROR(VLOOKUP(C4994,'FEBRE TIFÓIDE'!$A$5:$C$46,3,FALSE),0)</f>
        <v>0</v>
      </c>
      <c r="X4994">
        <f>IFERROR(VLOOKUP(C4994,HANTAVIROSE!$A$5:$C$153,3,FALSE),0)</f>
        <v>0</v>
      </c>
      <c r="Y4994">
        <f>IFERROR(VLOOKUP(C4994,MENINGITE!$A$5:$C$447,3,FALSE),0)</f>
        <v>0</v>
      </c>
      <c r="Z4994">
        <f>IFERROR(VLOOKUP(C4994,RAIVA!$A$5:$C$16,3,FALSE),0)</f>
        <v>0</v>
      </c>
    </row>
    <row r="4995" spans="1:26" x14ac:dyDescent="0.3">
      <c r="A4995" s="2" t="s">
        <v>2425</v>
      </c>
      <c r="B4995" s="2" t="s">
        <v>2493</v>
      </c>
      <c r="C4995" s="2">
        <v>316630</v>
      </c>
      <c r="D4995" s="2">
        <v>3166303</v>
      </c>
      <c r="E4995" s="2" t="s">
        <v>2425</v>
      </c>
      <c r="F4995" s="2" t="s">
        <v>2493</v>
      </c>
      <c r="G4995" s="2">
        <f>IFERROR(VLOOKUP(D4995,Coordenadas!$A$2:$D$5571,3,FALSE),0)</f>
        <v>-20.474799999999998</v>
      </c>
      <c r="H4995" s="2">
        <f>IFERROR(VLOOKUP(D4995,Coordenadas!$A$2:$D$5571,4,FALSE),0)</f>
        <v>-42.482799999999997</v>
      </c>
      <c r="I4995" s="2" t="s">
        <v>5325</v>
      </c>
      <c r="J4995" s="2">
        <v>7128</v>
      </c>
      <c r="K4995" s="2" t="s">
        <v>5332</v>
      </c>
      <c r="L4995" s="2">
        <f>IFERROR(VLOOKUP(C4995,BOTULISMO!$A$3:$C$19,3,FALSE),0)</f>
        <v>0</v>
      </c>
      <c r="M4995" s="2">
        <f>IFERROR(VLOOKUP(C4995,'LEISHMANIOSE VISCERAL'!$A$4:$C$454,3,FALSE),0)</f>
        <v>0</v>
      </c>
      <c r="N4995" s="2">
        <f>IFERROR(VLOOKUP(C4995,'LEISHMANIOSE TEGUMENTAR'!$A$4:$C$1681,3,FALSE),0)</f>
        <v>1</v>
      </c>
      <c r="O4995" s="2">
        <f>IFERROR(VLOOKUP(C4995,'FEBRE AMARELA'!$A$4:$C$38,3,FALSE),0)</f>
        <v>0</v>
      </c>
      <c r="P4995" s="2">
        <f>IFERROR(VLOOKUP(C4995,DENGUE!$A$5:$C$4097,3,FALSE),0)</f>
        <v>1</v>
      </c>
      <c r="Q4995" s="2">
        <f>IFERROR(VLOOKUP(C4995,'HEPATITE VIRAL'!$A$5:$C$3162,3,FALSE),0)</f>
        <v>0</v>
      </c>
      <c r="R4995" s="2">
        <f>IFERROR(VLOOKUP(C4995,'FEBRE MACULOSA'!$A$5:$C$181,3,FALSE),0)</f>
        <v>0</v>
      </c>
      <c r="S4995" s="2">
        <f>IFERROR(VLOOKUP(C4995,LEPTOSPIROSE!$A$5:$C$1176,3,FALSE),0)</f>
        <v>0</v>
      </c>
      <c r="T4995" s="2">
        <f>IFERROR(VLOOKUP(C4995,'DOENÇA DE CHAGAS'!$A$5:$C$100,3,FALSE),0)</f>
        <v>0</v>
      </c>
      <c r="U4995" s="2">
        <f>IFERROR(VLOOKUP(C4995,'PICADAS DE COBRAS'!$A$6:$C$4645,3,FALSE),0)</f>
        <v>18</v>
      </c>
      <c r="V4995">
        <f>IFERROR(VLOOKUP(C4995,'ZIKA VIRUS'!$A$5:$C$2399,3,FALSE),0)</f>
        <v>0</v>
      </c>
      <c r="W4995">
        <f>IFERROR(VLOOKUP(C4995,'FEBRE TIFÓIDE'!$A$5:$C$46,3,FALSE),0)</f>
        <v>0</v>
      </c>
      <c r="X4995">
        <f>IFERROR(VLOOKUP(C4995,HANTAVIROSE!$A$5:$C$153,3,FALSE),0)</f>
        <v>0</v>
      </c>
      <c r="Y4995">
        <f>IFERROR(VLOOKUP(C4995,MENINGITE!$A$5:$C$447,3,FALSE),0)</f>
        <v>0</v>
      </c>
      <c r="Z4995">
        <f>IFERROR(VLOOKUP(C4995,RAIVA!$A$5:$C$16,3,FALSE),0)</f>
        <v>0</v>
      </c>
    </row>
    <row r="4996" spans="1:26" x14ac:dyDescent="0.3">
      <c r="A4996" s="2" t="s">
        <v>3988</v>
      </c>
      <c r="B4996" s="2" t="s">
        <v>4006</v>
      </c>
      <c r="C4996" s="2">
        <v>251540</v>
      </c>
      <c r="D4996" s="2">
        <v>2515401</v>
      </c>
      <c r="E4996" s="2" t="s">
        <v>3988</v>
      </c>
      <c r="F4996" s="2" t="s">
        <v>4006</v>
      </c>
      <c r="G4996" s="2">
        <f>IFERROR(VLOOKUP(D4996,Coordenadas!$A$2:$D$5571,3,FALSE),0)</f>
        <v>-6.85426</v>
      </c>
      <c r="H4996" s="2">
        <f>IFERROR(VLOOKUP(D4996,Coordenadas!$A$2:$D$5571,4,FALSE),0)</f>
        <v>-36.412199999999999</v>
      </c>
      <c r="I4996" s="2" t="s">
        <v>5324</v>
      </c>
      <c r="J4996" s="2">
        <v>10230</v>
      </c>
      <c r="K4996" s="2" t="s">
        <v>5332</v>
      </c>
      <c r="L4996" s="2">
        <f>IFERROR(VLOOKUP(C4996,BOTULISMO!$A$3:$C$19,3,FALSE),0)</f>
        <v>0</v>
      </c>
      <c r="M4996" s="2">
        <f>IFERROR(VLOOKUP(C4996,'LEISHMANIOSE VISCERAL'!$A$4:$C$454,3,FALSE),0)</f>
        <v>0</v>
      </c>
      <c r="N4996" s="2">
        <f>IFERROR(VLOOKUP(C4996,'LEISHMANIOSE TEGUMENTAR'!$A$4:$C$1681,3,FALSE),0)</f>
        <v>0</v>
      </c>
      <c r="O4996" s="2">
        <f>IFERROR(VLOOKUP(C4996,'FEBRE AMARELA'!$A$4:$C$38,3,FALSE),0)</f>
        <v>0</v>
      </c>
      <c r="P4996" s="2">
        <f>IFERROR(VLOOKUP(C4996,DENGUE!$A$5:$C$4097,3,FALSE),0)</f>
        <v>58</v>
      </c>
      <c r="Q4996" s="2">
        <f>IFERROR(VLOOKUP(C4996,'HEPATITE VIRAL'!$A$5:$C$3162,3,FALSE),0)</f>
        <v>0</v>
      </c>
      <c r="R4996" s="2">
        <f>IFERROR(VLOOKUP(C4996,'FEBRE MACULOSA'!$A$5:$C$181,3,FALSE),0)</f>
        <v>0</v>
      </c>
      <c r="S4996" s="2">
        <f>IFERROR(VLOOKUP(C4996,LEPTOSPIROSE!$A$5:$C$1176,3,FALSE),0)</f>
        <v>0</v>
      </c>
      <c r="T4996" s="2">
        <f>IFERROR(VLOOKUP(C4996,'DOENÇA DE CHAGAS'!$A$5:$C$100,3,FALSE),0)</f>
        <v>0</v>
      </c>
      <c r="U4996" s="2">
        <f>IFERROR(VLOOKUP(C4996,'PICADAS DE COBRAS'!$A$6:$C$4645,3,FALSE),0)</f>
        <v>7</v>
      </c>
      <c r="V4996">
        <f>IFERROR(VLOOKUP(C4996,'ZIKA VIRUS'!$A$5:$C$2399,3,FALSE),0)</f>
        <v>0</v>
      </c>
      <c r="W4996">
        <f>IFERROR(VLOOKUP(C4996,'FEBRE TIFÓIDE'!$A$5:$C$46,3,FALSE),0)</f>
        <v>0</v>
      </c>
      <c r="X4996">
        <f>IFERROR(VLOOKUP(C4996,HANTAVIROSE!$A$5:$C$153,3,FALSE),0)</f>
        <v>0</v>
      </c>
      <c r="Y4996">
        <f>IFERROR(VLOOKUP(C4996,MENINGITE!$A$5:$C$447,3,FALSE),0)</f>
        <v>0</v>
      </c>
      <c r="Z4996">
        <f>IFERROR(VLOOKUP(C4996,RAIVA!$A$5:$C$16,3,FALSE),0)</f>
        <v>0</v>
      </c>
    </row>
    <row r="4997" spans="1:26" x14ac:dyDescent="0.3">
      <c r="A4997" s="2" t="s">
        <v>5270</v>
      </c>
      <c r="B4997" s="2" t="s">
        <v>5275</v>
      </c>
      <c r="C4997" s="2">
        <v>110150</v>
      </c>
      <c r="D4997" s="2">
        <v>1101500</v>
      </c>
      <c r="E4997" s="2" t="s">
        <v>5270</v>
      </c>
      <c r="F4997" s="2" t="s">
        <v>5275</v>
      </c>
      <c r="G4997" s="2">
        <f>IFERROR(VLOOKUP(D4997,Coordenadas!$A$2:$D$5571,3,FALSE),0)</f>
        <v>-11.8055</v>
      </c>
      <c r="H4997" s="2">
        <f>IFERROR(VLOOKUP(D4997,Coordenadas!$A$2:$D$5571,4,FALSE),0)</f>
        <v>-63.0182</v>
      </c>
      <c r="I4997" s="2" t="s">
        <v>5323</v>
      </c>
      <c r="J4997" s="2">
        <v>11629</v>
      </c>
      <c r="K4997" s="2" t="s">
        <v>5332</v>
      </c>
      <c r="L4997" s="2">
        <f>IFERROR(VLOOKUP(C4997,BOTULISMO!$A$3:$C$19,3,FALSE),0)</f>
        <v>0</v>
      </c>
      <c r="M4997" s="2">
        <f>IFERROR(VLOOKUP(C4997,'LEISHMANIOSE VISCERAL'!$A$4:$C$454,3,FALSE),0)</f>
        <v>0</v>
      </c>
      <c r="N4997" s="2">
        <f>IFERROR(VLOOKUP(C4997,'LEISHMANIOSE TEGUMENTAR'!$A$4:$C$1681,3,FALSE),0)</f>
        <v>10</v>
      </c>
      <c r="O4997" s="2">
        <f>IFERROR(VLOOKUP(C4997,'FEBRE AMARELA'!$A$4:$C$38,3,FALSE),0)</f>
        <v>0</v>
      </c>
      <c r="P4997" s="2">
        <f>IFERROR(VLOOKUP(C4997,DENGUE!$A$5:$C$4097,3,FALSE),0)</f>
        <v>0</v>
      </c>
      <c r="Q4997" s="2">
        <f>IFERROR(VLOOKUP(C4997,'HEPATITE VIRAL'!$A$5:$C$3162,3,FALSE),0)</f>
        <v>11</v>
      </c>
      <c r="R4997" s="2">
        <f>IFERROR(VLOOKUP(C4997,'FEBRE MACULOSA'!$A$5:$C$181,3,FALSE),0)</f>
        <v>0</v>
      </c>
      <c r="S4997" s="2">
        <f>IFERROR(VLOOKUP(C4997,LEPTOSPIROSE!$A$5:$C$1176,3,FALSE),0)</f>
        <v>0</v>
      </c>
      <c r="T4997" s="2">
        <f>IFERROR(VLOOKUP(C4997,'DOENÇA DE CHAGAS'!$A$5:$C$100,3,FALSE),0)</f>
        <v>0</v>
      </c>
      <c r="U4997" s="2">
        <f>IFERROR(VLOOKUP(C4997,'PICADAS DE COBRAS'!$A$6:$C$4645,3,FALSE),0)</f>
        <v>3</v>
      </c>
      <c r="V4997">
        <f>IFERROR(VLOOKUP(C4997,'ZIKA VIRUS'!$A$5:$C$2399,3,FALSE),0)</f>
        <v>0</v>
      </c>
      <c r="W4997">
        <f>IFERROR(VLOOKUP(C4997,'FEBRE TIFÓIDE'!$A$5:$C$46,3,FALSE),0)</f>
        <v>0</v>
      </c>
      <c r="X4997">
        <f>IFERROR(VLOOKUP(C4997,HANTAVIROSE!$A$5:$C$153,3,FALSE),0)</f>
        <v>0</v>
      </c>
      <c r="Y4997">
        <f>IFERROR(VLOOKUP(C4997,MENINGITE!$A$5:$C$447,3,FALSE),0)</f>
        <v>0</v>
      </c>
      <c r="Z4997">
        <f>IFERROR(VLOOKUP(C4997,RAIVA!$A$5:$C$16,3,FALSE),0)</f>
        <v>0</v>
      </c>
    </row>
    <row r="4998" spans="1:26" x14ac:dyDescent="0.3">
      <c r="A4998" s="2" t="s">
        <v>470</v>
      </c>
      <c r="B4998" s="2" t="s">
        <v>538</v>
      </c>
      <c r="C4998" s="2">
        <v>432045</v>
      </c>
      <c r="D4998" s="2">
        <v>4320453</v>
      </c>
      <c r="E4998" s="2" t="s">
        <v>470</v>
      </c>
      <c r="F4998" s="2" t="s">
        <v>538</v>
      </c>
      <c r="G4998" s="2">
        <f>IFERROR(VLOOKUP(D4998,Coordenadas!$A$2:$D$5571,3,FALSE),0)</f>
        <v>-29.3904</v>
      </c>
      <c r="H4998" s="2">
        <f>IFERROR(VLOOKUP(D4998,Coordenadas!$A$2:$D$5571,4,FALSE),0)</f>
        <v>-52.268500000000003</v>
      </c>
      <c r="I4998" s="2" t="s">
        <v>5326</v>
      </c>
      <c r="J4998" s="2">
        <v>2281</v>
      </c>
      <c r="K4998" s="2" t="s">
        <v>5332</v>
      </c>
      <c r="L4998" s="2">
        <f>IFERROR(VLOOKUP(C4998,BOTULISMO!$A$3:$C$19,3,FALSE),0)</f>
        <v>0</v>
      </c>
      <c r="M4998" s="2">
        <f>IFERROR(VLOOKUP(C4998,'LEISHMANIOSE VISCERAL'!$A$4:$C$454,3,FALSE),0)</f>
        <v>0</v>
      </c>
      <c r="N4998" s="2">
        <f>IFERROR(VLOOKUP(C4998,'LEISHMANIOSE TEGUMENTAR'!$A$4:$C$1681,3,FALSE),0)</f>
        <v>0</v>
      </c>
      <c r="O4998" s="2">
        <f>IFERROR(VLOOKUP(C4998,'FEBRE AMARELA'!$A$4:$C$38,3,FALSE),0)</f>
        <v>0</v>
      </c>
      <c r="P4998" s="2">
        <f>IFERROR(VLOOKUP(C4998,DENGUE!$A$5:$C$4097,3,FALSE),0)</f>
        <v>0</v>
      </c>
      <c r="Q4998" s="2">
        <f>IFERROR(VLOOKUP(C4998,'HEPATITE VIRAL'!$A$5:$C$3162,3,FALSE),0)</f>
        <v>0</v>
      </c>
      <c r="R4998" s="2">
        <f>IFERROR(VLOOKUP(C4998,'FEBRE MACULOSA'!$A$5:$C$181,3,FALSE),0)</f>
        <v>0</v>
      </c>
      <c r="S4998" s="2">
        <f>IFERROR(VLOOKUP(C4998,LEPTOSPIROSE!$A$5:$C$1176,3,FALSE),0)</f>
        <v>0</v>
      </c>
      <c r="T4998" s="2">
        <f>IFERROR(VLOOKUP(C4998,'DOENÇA DE CHAGAS'!$A$5:$C$100,3,FALSE),0)</f>
        <v>0</v>
      </c>
      <c r="U4998" s="2">
        <f>IFERROR(VLOOKUP(C4998,'PICADAS DE COBRAS'!$A$6:$C$4645,3,FALSE),0)</f>
        <v>1</v>
      </c>
      <c r="V4998">
        <f>IFERROR(VLOOKUP(C4998,'ZIKA VIRUS'!$A$5:$C$2399,3,FALSE),0)</f>
        <v>0</v>
      </c>
      <c r="W4998">
        <f>IFERROR(VLOOKUP(C4998,'FEBRE TIFÓIDE'!$A$5:$C$46,3,FALSE),0)</f>
        <v>0</v>
      </c>
      <c r="X4998">
        <f>IFERROR(VLOOKUP(C4998,HANTAVIROSE!$A$5:$C$153,3,FALSE),0)</f>
        <v>0</v>
      </c>
      <c r="Y4998">
        <f>IFERROR(VLOOKUP(C4998,MENINGITE!$A$5:$C$447,3,FALSE),0)</f>
        <v>0</v>
      </c>
      <c r="Z4998">
        <f>IFERROR(VLOOKUP(C4998,RAIVA!$A$5:$C$16,3,FALSE),0)</f>
        <v>0</v>
      </c>
    </row>
    <row r="4999" spans="1:26" x14ac:dyDescent="0.3">
      <c r="A4999" s="2" t="s">
        <v>2425</v>
      </c>
      <c r="B4999" s="2" t="s">
        <v>2492</v>
      </c>
      <c r="C4999" s="2">
        <v>316640</v>
      </c>
      <c r="D4999" s="2">
        <v>3166402</v>
      </c>
      <c r="E4999" s="2" t="s">
        <v>2425</v>
      </c>
      <c r="F4999" s="2" t="s">
        <v>2492</v>
      </c>
      <c r="G4999" s="2">
        <f>IFERROR(VLOOKUP(D4999,Coordenadas!$A$2:$D$5571,3,FALSE),0)</f>
        <v>-21.913399999999999</v>
      </c>
      <c r="H4999" s="2">
        <f>IFERROR(VLOOKUP(D4999,Coordenadas!$A$2:$D$5571,4,FALSE),0)</f>
        <v>-44.518000000000001</v>
      </c>
      <c r="I4999" s="2" t="s">
        <v>5325</v>
      </c>
      <c r="J4999" s="2">
        <v>1789</v>
      </c>
      <c r="K4999" s="2" t="s">
        <v>5332</v>
      </c>
      <c r="L4999" s="2">
        <f>IFERROR(VLOOKUP(C4999,BOTULISMO!$A$3:$C$19,3,FALSE),0)</f>
        <v>0</v>
      </c>
      <c r="M4999" s="2">
        <f>IFERROR(VLOOKUP(C4999,'LEISHMANIOSE VISCERAL'!$A$4:$C$454,3,FALSE),0)</f>
        <v>0</v>
      </c>
      <c r="N4999" s="2">
        <f>IFERROR(VLOOKUP(C4999,'LEISHMANIOSE TEGUMENTAR'!$A$4:$C$1681,3,FALSE),0)</f>
        <v>0</v>
      </c>
      <c r="O4999" s="2">
        <f>IFERROR(VLOOKUP(C4999,'FEBRE AMARELA'!$A$4:$C$38,3,FALSE),0)</f>
        <v>0</v>
      </c>
      <c r="P4999" s="2">
        <f>IFERROR(VLOOKUP(C4999,DENGUE!$A$5:$C$4097,3,FALSE),0)</f>
        <v>0</v>
      </c>
      <c r="Q4999" s="2">
        <f>IFERROR(VLOOKUP(C4999,'HEPATITE VIRAL'!$A$5:$C$3162,3,FALSE),0)</f>
        <v>0</v>
      </c>
      <c r="R4999" s="2">
        <f>IFERROR(VLOOKUP(C4999,'FEBRE MACULOSA'!$A$5:$C$181,3,FALSE),0)</f>
        <v>0</v>
      </c>
      <c r="S4999" s="2">
        <f>IFERROR(VLOOKUP(C4999,LEPTOSPIROSE!$A$5:$C$1176,3,FALSE),0)</f>
        <v>0</v>
      </c>
      <c r="T4999" s="2">
        <f>IFERROR(VLOOKUP(C4999,'DOENÇA DE CHAGAS'!$A$5:$C$100,3,FALSE),0)</f>
        <v>0</v>
      </c>
      <c r="U4999" s="2">
        <f>IFERROR(VLOOKUP(C4999,'PICADAS DE COBRAS'!$A$6:$C$4645,3,FALSE),0)</f>
        <v>10</v>
      </c>
      <c r="V4999">
        <f>IFERROR(VLOOKUP(C4999,'ZIKA VIRUS'!$A$5:$C$2399,3,FALSE),0)</f>
        <v>0</v>
      </c>
      <c r="W4999">
        <f>IFERROR(VLOOKUP(C4999,'FEBRE TIFÓIDE'!$A$5:$C$46,3,FALSE),0)</f>
        <v>0</v>
      </c>
      <c r="X4999">
        <f>IFERROR(VLOOKUP(C4999,HANTAVIROSE!$A$5:$C$153,3,FALSE),0)</f>
        <v>0</v>
      </c>
      <c r="Y4999">
        <f>IFERROR(VLOOKUP(C4999,MENINGITE!$A$5:$C$447,3,FALSE),0)</f>
        <v>0</v>
      </c>
      <c r="Z4999">
        <f>IFERROR(VLOOKUP(C4999,RAIVA!$A$5:$C$16,3,FALSE),0)</f>
        <v>0</v>
      </c>
    </row>
    <row r="5000" spans="1:26" x14ac:dyDescent="0.3">
      <c r="A5000" s="2" t="s">
        <v>2258</v>
      </c>
      <c r="B5000" s="2" t="s">
        <v>2268</v>
      </c>
      <c r="C5000" s="2">
        <v>330555</v>
      </c>
      <c r="D5000" s="2">
        <v>3305554</v>
      </c>
      <c r="E5000" s="2" t="s">
        <v>2258</v>
      </c>
      <c r="F5000" s="2" t="s">
        <v>2268</v>
      </c>
      <c r="G5000" s="2">
        <f>IFERROR(VLOOKUP(D5000,Coordenadas!$A$2:$D$5571,3,FALSE),0)</f>
        <v>-22.752600000000001</v>
      </c>
      <c r="H5000" s="2">
        <f>IFERROR(VLOOKUP(D5000,Coordenadas!$A$2:$D$5571,4,FALSE),0)</f>
        <v>-43.715499999999999</v>
      </c>
      <c r="I5000" s="2" t="s">
        <v>5325</v>
      </c>
      <c r="J5000" s="2">
        <v>78186</v>
      </c>
      <c r="K5000" s="2" t="s">
        <v>5331</v>
      </c>
      <c r="L5000" s="2">
        <f>IFERROR(VLOOKUP(C5000,BOTULISMO!$A$3:$C$19,3,FALSE),0)</f>
        <v>0</v>
      </c>
      <c r="M5000" s="2">
        <f>IFERROR(VLOOKUP(C5000,'LEISHMANIOSE VISCERAL'!$A$4:$C$454,3,FALSE),0)</f>
        <v>0</v>
      </c>
      <c r="N5000" s="2">
        <f>IFERROR(VLOOKUP(C5000,'LEISHMANIOSE TEGUMENTAR'!$A$4:$C$1681,3,FALSE),0)</f>
        <v>0</v>
      </c>
      <c r="O5000" s="2">
        <f>IFERROR(VLOOKUP(C5000,'FEBRE AMARELA'!$A$4:$C$38,3,FALSE),0)</f>
        <v>0</v>
      </c>
      <c r="P5000" s="2">
        <f>IFERROR(VLOOKUP(C5000,DENGUE!$A$5:$C$4097,3,FALSE),0)</f>
        <v>0</v>
      </c>
      <c r="Q5000" s="2">
        <f>IFERROR(VLOOKUP(C5000,'HEPATITE VIRAL'!$A$5:$C$3162,3,FALSE),0)</f>
        <v>11</v>
      </c>
      <c r="R5000" s="2">
        <f>IFERROR(VLOOKUP(C5000,'FEBRE MACULOSA'!$A$5:$C$181,3,FALSE),0)</f>
        <v>0</v>
      </c>
      <c r="S5000" s="2">
        <f>IFERROR(VLOOKUP(C5000,LEPTOSPIROSE!$A$5:$C$1176,3,FALSE),0)</f>
        <v>0</v>
      </c>
      <c r="T5000" s="2">
        <f>IFERROR(VLOOKUP(C5000,'DOENÇA DE CHAGAS'!$A$5:$C$100,3,FALSE),0)</f>
        <v>0</v>
      </c>
      <c r="U5000" s="2">
        <f>IFERROR(VLOOKUP(C5000,'PICADAS DE COBRAS'!$A$6:$C$4645,3,FALSE),0)</f>
        <v>0</v>
      </c>
      <c r="V5000">
        <f>IFERROR(VLOOKUP(C5000,'ZIKA VIRUS'!$A$5:$C$2399,3,FALSE),0)</f>
        <v>3</v>
      </c>
      <c r="W5000">
        <f>IFERROR(VLOOKUP(C5000,'FEBRE TIFÓIDE'!$A$5:$C$46,3,FALSE),0)</f>
        <v>0</v>
      </c>
      <c r="X5000">
        <f>IFERROR(VLOOKUP(C5000,HANTAVIROSE!$A$5:$C$153,3,FALSE),0)</f>
        <v>0</v>
      </c>
      <c r="Y5000">
        <f>IFERROR(VLOOKUP(C5000,MENINGITE!$A$5:$C$447,3,FALSE),0)</f>
        <v>0</v>
      </c>
      <c r="Z5000">
        <f>IFERROR(VLOOKUP(C5000,RAIVA!$A$5:$C$16,3,FALSE),0)</f>
        <v>0</v>
      </c>
    </row>
    <row r="5001" spans="1:26" x14ac:dyDescent="0.3">
      <c r="A5001" s="2" t="s">
        <v>967</v>
      </c>
      <c r="B5001" s="2" t="s">
        <v>1000</v>
      </c>
      <c r="C5001" s="2">
        <v>421755</v>
      </c>
      <c r="D5001" s="2">
        <v>4217550</v>
      </c>
      <c r="E5001" s="2" t="s">
        <v>967</v>
      </c>
      <c r="F5001" s="2" t="s">
        <v>1000</v>
      </c>
      <c r="G5001" s="2">
        <f>IFERROR(VLOOKUP(D5001,Coordenadas!$A$2:$D$5571,3,FALSE),0)</f>
        <v>-26.722899999999999</v>
      </c>
      <c r="H5001" s="2">
        <f>IFERROR(VLOOKUP(D5001,Coordenadas!$A$2:$D$5571,4,FALSE),0)</f>
        <v>-53.040900000000001</v>
      </c>
      <c r="I5001" s="2" t="s">
        <v>5326</v>
      </c>
      <c r="J5001" s="2">
        <v>3285</v>
      </c>
      <c r="K5001" s="2" t="s">
        <v>5332</v>
      </c>
      <c r="L5001" s="2">
        <f>IFERROR(VLOOKUP(C5001,BOTULISMO!$A$3:$C$19,3,FALSE),0)</f>
        <v>0</v>
      </c>
      <c r="M5001" s="2">
        <f>IFERROR(VLOOKUP(C5001,'LEISHMANIOSE VISCERAL'!$A$4:$C$454,3,FALSE),0)</f>
        <v>0</v>
      </c>
      <c r="N5001" s="2">
        <f>IFERROR(VLOOKUP(C5001,'LEISHMANIOSE TEGUMENTAR'!$A$4:$C$1681,3,FALSE),0)</f>
        <v>0</v>
      </c>
      <c r="O5001" s="2">
        <f>IFERROR(VLOOKUP(C5001,'FEBRE AMARELA'!$A$4:$C$38,3,FALSE),0)</f>
        <v>0</v>
      </c>
      <c r="P5001" s="2">
        <f>IFERROR(VLOOKUP(C5001,DENGUE!$A$5:$C$4097,3,FALSE),0)</f>
        <v>0</v>
      </c>
      <c r="Q5001" s="2">
        <f>IFERROR(VLOOKUP(C5001,'HEPATITE VIRAL'!$A$5:$C$3162,3,FALSE),0)</f>
        <v>8</v>
      </c>
      <c r="R5001" s="2">
        <f>IFERROR(VLOOKUP(C5001,'FEBRE MACULOSA'!$A$5:$C$181,3,FALSE),0)</f>
        <v>0</v>
      </c>
      <c r="S5001" s="2">
        <f>IFERROR(VLOOKUP(C5001,LEPTOSPIROSE!$A$5:$C$1176,3,FALSE),0)</f>
        <v>0</v>
      </c>
      <c r="T5001" s="2">
        <f>IFERROR(VLOOKUP(C5001,'DOENÇA DE CHAGAS'!$A$5:$C$100,3,FALSE),0)</f>
        <v>0</v>
      </c>
      <c r="U5001" s="2">
        <f>IFERROR(VLOOKUP(C5001,'PICADAS DE COBRAS'!$A$6:$C$4645,3,FALSE),0)</f>
        <v>14</v>
      </c>
      <c r="V5001">
        <f>IFERROR(VLOOKUP(C5001,'ZIKA VIRUS'!$A$5:$C$2399,3,FALSE),0)</f>
        <v>0</v>
      </c>
      <c r="W5001">
        <f>IFERROR(VLOOKUP(C5001,'FEBRE TIFÓIDE'!$A$5:$C$46,3,FALSE),0)</f>
        <v>0</v>
      </c>
      <c r="X5001">
        <f>IFERROR(VLOOKUP(C5001,HANTAVIROSE!$A$5:$C$153,3,FALSE),0)</f>
        <v>1</v>
      </c>
      <c r="Y5001">
        <f>IFERROR(VLOOKUP(C5001,MENINGITE!$A$5:$C$447,3,FALSE),0)</f>
        <v>0</v>
      </c>
      <c r="Z5001">
        <f>IFERROR(VLOOKUP(C5001,RAIVA!$A$5:$C$16,3,FALSE),0)</f>
        <v>0</v>
      </c>
    </row>
    <row r="5002" spans="1:26" x14ac:dyDescent="0.3">
      <c r="A5002" s="2" t="s">
        <v>1637</v>
      </c>
      <c r="B5002" s="2" t="s">
        <v>1705</v>
      </c>
      <c r="C5002" s="2">
        <v>355140</v>
      </c>
      <c r="D5002" s="2">
        <v>3551405</v>
      </c>
      <c r="E5002" s="2" t="s">
        <v>1637</v>
      </c>
      <c r="F5002" s="2" t="s">
        <v>1705</v>
      </c>
      <c r="G5002" s="2">
        <f>IFERROR(VLOOKUP(D5002,Coordenadas!$A$2:$D$5571,3,FALSE),0)</f>
        <v>-21.307400000000001</v>
      </c>
      <c r="H5002" s="2">
        <f>IFERROR(VLOOKUP(D5002,Coordenadas!$A$2:$D$5571,4,FALSE),0)</f>
        <v>-47.560200000000002</v>
      </c>
      <c r="I5002" s="2" t="s">
        <v>5325</v>
      </c>
      <c r="J5002" s="2">
        <v>11256</v>
      </c>
      <c r="K5002" s="2" t="s">
        <v>5332</v>
      </c>
      <c r="L5002" s="2">
        <f>IFERROR(VLOOKUP(C5002,BOTULISMO!$A$3:$C$19,3,FALSE),0)</f>
        <v>0</v>
      </c>
      <c r="M5002" s="2">
        <f>IFERROR(VLOOKUP(C5002,'LEISHMANIOSE VISCERAL'!$A$4:$C$454,3,FALSE),0)</f>
        <v>0</v>
      </c>
      <c r="N5002" s="2">
        <f>IFERROR(VLOOKUP(C5002,'LEISHMANIOSE TEGUMENTAR'!$A$4:$C$1681,3,FALSE),0)</f>
        <v>0</v>
      </c>
      <c r="O5002" s="2">
        <f>IFERROR(VLOOKUP(C5002,'FEBRE AMARELA'!$A$4:$C$38,3,FALSE),0)</f>
        <v>0</v>
      </c>
      <c r="P5002" s="2">
        <f>IFERROR(VLOOKUP(C5002,DENGUE!$A$5:$C$4097,3,FALSE),0)</f>
        <v>17</v>
      </c>
      <c r="Q5002" s="2">
        <f>IFERROR(VLOOKUP(C5002,'HEPATITE VIRAL'!$A$5:$C$3162,3,FALSE),0)</f>
        <v>3</v>
      </c>
      <c r="R5002" s="2">
        <f>IFERROR(VLOOKUP(C5002,'FEBRE MACULOSA'!$A$5:$C$181,3,FALSE),0)</f>
        <v>0</v>
      </c>
      <c r="S5002" s="2">
        <f>IFERROR(VLOOKUP(C5002,LEPTOSPIROSE!$A$5:$C$1176,3,FALSE),0)</f>
        <v>0</v>
      </c>
      <c r="T5002" s="2">
        <f>IFERROR(VLOOKUP(C5002,'DOENÇA DE CHAGAS'!$A$5:$C$100,3,FALSE),0)</f>
        <v>0</v>
      </c>
      <c r="U5002" s="2">
        <f>IFERROR(VLOOKUP(C5002,'PICADAS DE COBRAS'!$A$6:$C$4645,3,FALSE),0)</f>
        <v>11</v>
      </c>
      <c r="V5002">
        <f>IFERROR(VLOOKUP(C5002,'ZIKA VIRUS'!$A$5:$C$2399,3,FALSE),0)</f>
        <v>1</v>
      </c>
      <c r="W5002">
        <f>IFERROR(VLOOKUP(C5002,'FEBRE TIFÓIDE'!$A$5:$C$46,3,FALSE),0)</f>
        <v>0</v>
      </c>
      <c r="X5002">
        <f>IFERROR(VLOOKUP(C5002,HANTAVIROSE!$A$5:$C$153,3,FALSE),0)</f>
        <v>0</v>
      </c>
      <c r="Y5002">
        <f>IFERROR(VLOOKUP(C5002,MENINGITE!$A$5:$C$447,3,FALSE),0)</f>
        <v>0</v>
      </c>
      <c r="Z5002">
        <f>IFERROR(VLOOKUP(C5002,RAIVA!$A$5:$C$16,3,FALSE),0)</f>
        <v>0</v>
      </c>
    </row>
    <row r="5003" spans="1:26" x14ac:dyDescent="0.3">
      <c r="A5003" s="2" t="s">
        <v>2425</v>
      </c>
      <c r="B5003" s="2" t="s">
        <v>2491</v>
      </c>
      <c r="C5003" s="2">
        <v>316650</v>
      </c>
      <c r="D5003" s="2">
        <v>3166501</v>
      </c>
      <c r="E5003" s="2" t="s">
        <v>2425</v>
      </c>
      <c r="F5003" s="2" t="s">
        <v>2491</v>
      </c>
      <c r="G5003" s="2">
        <f>IFERROR(VLOOKUP(D5003,Coordenadas!$A$2:$D$5571,3,FALSE),0)</f>
        <v>-18.360199999999999</v>
      </c>
      <c r="H5003" s="2">
        <f>IFERROR(VLOOKUP(D5003,Coordenadas!$A$2:$D$5571,4,FALSE),0)</f>
        <v>-43.167499999999997</v>
      </c>
      <c r="I5003" s="2" t="s">
        <v>5325</v>
      </c>
      <c r="J5003" s="2">
        <v>4220</v>
      </c>
      <c r="K5003" s="2" t="s">
        <v>5332</v>
      </c>
      <c r="L5003" s="2">
        <f>IFERROR(VLOOKUP(C5003,BOTULISMO!$A$3:$C$19,3,FALSE),0)</f>
        <v>0</v>
      </c>
      <c r="M5003" s="2">
        <f>IFERROR(VLOOKUP(C5003,'LEISHMANIOSE VISCERAL'!$A$4:$C$454,3,FALSE),0)</f>
        <v>0</v>
      </c>
      <c r="N5003" s="2">
        <f>IFERROR(VLOOKUP(C5003,'LEISHMANIOSE TEGUMENTAR'!$A$4:$C$1681,3,FALSE),0)</f>
        <v>0</v>
      </c>
      <c r="O5003" s="2">
        <f>IFERROR(VLOOKUP(C5003,'FEBRE AMARELA'!$A$4:$C$38,3,FALSE),0)</f>
        <v>0</v>
      </c>
      <c r="P5003" s="2">
        <f>IFERROR(VLOOKUP(C5003,DENGUE!$A$5:$C$4097,3,FALSE),0)</f>
        <v>0</v>
      </c>
      <c r="Q5003" s="2">
        <f>IFERROR(VLOOKUP(C5003,'HEPATITE VIRAL'!$A$5:$C$3162,3,FALSE),0)</f>
        <v>10</v>
      </c>
      <c r="R5003" s="2">
        <f>IFERROR(VLOOKUP(C5003,'FEBRE MACULOSA'!$A$5:$C$181,3,FALSE),0)</f>
        <v>0</v>
      </c>
      <c r="S5003" s="2">
        <f>IFERROR(VLOOKUP(C5003,LEPTOSPIROSE!$A$5:$C$1176,3,FALSE),0)</f>
        <v>0</v>
      </c>
      <c r="T5003" s="2">
        <f>IFERROR(VLOOKUP(C5003,'DOENÇA DE CHAGAS'!$A$5:$C$100,3,FALSE),0)</f>
        <v>0</v>
      </c>
      <c r="U5003" s="2">
        <f>IFERROR(VLOOKUP(C5003,'PICADAS DE COBRAS'!$A$6:$C$4645,3,FALSE),0)</f>
        <v>0</v>
      </c>
      <c r="V5003">
        <f>IFERROR(VLOOKUP(C5003,'ZIKA VIRUS'!$A$5:$C$2399,3,FALSE),0)</f>
        <v>0</v>
      </c>
      <c r="W5003">
        <f>IFERROR(VLOOKUP(C5003,'FEBRE TIFÓIDE'!$A$5:$C$46,3,FALSE),0)</f>
        <v>0</v>
      </c>
      <c r="X5003">
        <f>IFERROR(VLOOKUP(C5003,HANTAVIROSE!$A$5:$C$153,3,FALSE),0)</f>
        <v>0</v>
      </c>
      <c r="Y5003">
        <f>IFERROR(VLOOKUP(C5003,MENINGITE!$A$5:$C$447,3,FALSE),0)</f>
        <v>0</v>
      </c>
      <c r="Z5003">
        <f>IFERROR(VLOOKUP(C5003,RAIVA!$A$5:$C$16,3,FALSE),0)</f>
        <v>0</v>
      </c>
    </row>
    <row r="5004" spans="1:26" x14ac:dyDescent="0.3">
      <c r="A5004" s="2" t="s">
        <v>3988</v>
      </c>
      <c r="B5004" s="2" t="s">
        <v>4005</v>
      </c>
      <c r="C5004" s="2">
        <v>251550</v>
      </c>
      <c r="D5004" s="2">
        <v>2515500</v>
      </c>
      <c r="E5004" s="2" t="s">
        <v>3988</v>
      </c>
      <c r="F5004" s="2" t="s">
        <v>4005</v>
      </c>
      <c r="G5004" s="2">
        <f>IFERROR(VLOOKUP(D5004,Coordenadas!$A$2:$D$5571,3,FALSE),0)</f>
        <v>-7.48034</v>
      </c>
      <c r="H5004" s="2">
        <f>IFERROR(VLOOKUP(D5004,Coordenadas!$A$2:$D$5571,4,FALSE),0)</f>
        <v>-36.665999999999997</v>
      </c>
      <c r="I5004" s="2" t="s">
        <v>5324</v>
      </c>
      <c r="J5004" s="2">
        <v>12973</v>
      </c>
      <c r="K5004" s="2" t="s">
        <v>5332</v>
      </c>
      <c r="L5004" s="2">
        <f>IFERROR(VLOOKUP(C5004,BOTULISMO!$A$3:$C$19,3,FALSE),0)</f>
        <v>0</v>
      </c>
      <c r="M5004" s="2">
        <f>IFERROR(VLOOKUP(C5004,'LEISHMANIOSE VISCERAL'!$A$4:$C$454,3,FALSE),0)</f>
        <v>0</v>
      </c>
      <c r="N5004" s="2">
        <f>IFERROR(VLOOKUP(C5004,'LEISHMANIOSE TEGUMENTAR'!$A$4:$C$1681,3,FALSE),0)</f>
        <v>0</v>
      </c>
      <c r="O5004" s="2">
        <f>IFERROR(VLOOKUP(C5004,'FEBRE AMARELA'!$A$4:$C$38,3,FALSE),0)</f>
        <v>0</v>
      </c>
      <c r="P5004" s="2">
        <f>IFERROR(VLOOKUP(C5004,DENGUE!$A$5:$C$4097,3,FALSE),0)</f>
        <v>2</v>
      </c>
      <c r="Q5004" s="2">
        <f>IFERROR(VLOOKUP(C5004,'HEPATITE VIRAL'!$A$5:$C$3162,3,FALSE),0)</f>
        <v>1</v>
      </c>
      <c r="R5004" s="2">
        <f>IFERROR(VLOOKUP(C5004,'FEBRE MACULOSA'!$A$5:$C$181,3,FALSE),0)</f>
        <v>0</v>
      </c>
      <c r="S5004" s="2">
        <f>IFERROR(VLOOKUP(C5004,LEPTOSPIROSE!$A$5:$C$1176,3,FALSE),0)</f>
        <v>0</v>
      </c>
      <c r="T5004" s="2">
        <f>IFERROR(VLOOKUP(C5004,'DOENÇA DE CHAGAS'!$A$5:$C$100,3,FALSE),0)</f>
        <v>0</v>
      </c>
      <c r="U5004" s="2">
        <f>IFERROR(VLOOKUP(C5004,'PICADAS DE COBRAS'!$A$6:$C$4645,3,FALSE),0)</f>
        <v>0</v>
      </c>
      <c r="V5004">
        <f>IFERROR(VLOOKUP(C5004,'ZIKA VIRUS'!$A$5:$C$2399,3,FALSE),0)</f>
        <v>0</v>
      </c>
      <c r="W5004">
        <f>IFERROR(VLOOKUP(C5004,'FEBRE TIFÓIDE'!$A$5:$C$46,3,FALSE),0)</f>
        <v>0</v>
      </c>
      <c r="X5004">
        <f>IFERROR(VLOOKUP(C5004,HANTAVIROSE!$A$5:$C$153,3,FALSE),0)</f>
        <v>0</v>
      </c>
      <c r="Y5004">
        <f>IFERROR(VLOOKUP(C5004,MENINGITE!$A$5:$C$447,3,FALSE),0)</f>
        <v>0</v>
      </c>
      <c r="Z5004">
        <f>IFERROR(VLOOKUP(C5004,RAIVA!$A$5:$C$16,3,FALSE),0)</f>
        <v>0</v>
      </c>
    </row>
    <row r="5005" spans="1:26" x14ac:dyDescent="0.3">
      <c r="A5005" s="2" t="s">
        <v>3988</v>
      </c>
      <c r="B5005" s="2" t="s">
        <v>4004</v>
      </c>
      <c r="C5005" s="2">
        <v>251560</v>
      </c>
      <c r="D5005" s="2">
        <v>2515609</v>
      </c>
      <c r="E5005" s="2" t="s">
        <v>3988</v>
      </c>
      <c r="F5005" s="2" t="s">
        <v>4004</v>
      </c>
      <c r="G5005" s="2">
        <f>IFERROR(VLOOKUP(D5005,Coordenadas!$A$2:$D$5571,3,FALSE),0)</f>
        <v>-6.68527</v>
      </c>
      <c r="H5005" s="2">
        <f>IFERROR(VLOOKUP(D5005,Coordenadas!$A$2:$D$5571,4,FALSE),0)</f>
        <v>-35.437899999999999</v>
      </c>
      <c r="I5005" s="2" t="s">
        <v>5324</v>
      </c>
      <c r="J5005" s="2">
        <v>3204</v>
      </c>
      <c r="K5005" s="2" t="s">
        <v>5332</v>
      </c>
      <c r="L5005" s="2">
        <f>IFERROR(VLOOKUP(C5005,BOTULISMO!$A$3:$C$19,3,FALSE),0)</f>
        <v>0</v>
      </c>
      <c r="M5005" s="2">
        <f>IFERROR(VLOOKUP(C5005,'LEISHMANIOSE VISCERAL'!$A$4:$C$454,3,FALSE),0)</f>
        <v>0</v>
      </c>
      <c r="N5005" s="2">
        <f>IFERROR(VLOOKUP(C5005,'LEISHMANIOSE TEGUMENTAR'!$A$4:$C$1681,3,FALSE),0)</f>
        <v>0</v>
      </c>
      <c r="O5005" s="2">
        <f>IFERROR(VLOOKUP(C5005,'FEBRE AMARELA'!$A$4:$C$38,3,FALSE),0)</f>
        <v>0</v>
      </c>
      <c r="P5005" s="2">
        <f>IFERROR(VLOOKUP(C5005,DENGUE!$A$5:$C$4097,3,FALSE),0)</f>
        <v>0</v>
      </c>
      <c r="Q5005" s="2">
        <f>IFERROR(VLOOKUP(C5005,'HEPATITE VIRAL'!$A$5:$C$3162,3,FALSE),0)</f>
        <v>0</v>
      </c>
      <c r="R5005" s="2">
        <f>IFERROR(VLOOKUP(C5005,'FEBRE MACULOSA'!$A$5:$C$181,3,FALSE),0)</f>
        <v>0</v>
      </c>
      <c r="S5005" s="2">
        <f>IFERROR(VLOOKUP(C5005,LEPTOSPIROSE!$A$5:$C$1176,3,FALSE),0)</f>
        <v>0</v>
      </c>
      <c r="T5005" s="2">
        <f>IFERROR(VLOOKUP(C5005,'DOENÇA DE CHAGAS'!$A$5:$C$100,3,FALSE),0)</f>
        <v>0</v>
      </c>
      <c r="U5005" s="2">
        <f>IFERROR(VLOOKUP(C5005,'PICADAS DE COBRAS'!$A$6:$C$4645,3,FALSE),0)</f>
        <v>1</v>
      </c>
      <c r="V5005">
        <f>IFERROR(VLOOKUP(C5005,'ZIKA VIRUS'!$A$5:$C$2399,3,FALSE),0)</f>
        <v>0</v>
      </c>
      <c r="W5005">
        <f>IFERROR(VLOOKUP(C5005,'FEBRE TIFÓIDE'!$A$5:$C$46,3,FALSE),0)</f>
        <v>0</v>
      </c>
      <c r="X5005">
        <f>IFERROR(VLOOKUP(C5005,HANTAVIROSE!$A$5:$C$153,3,FALSE),0)</f>
        <v>0</v>
      </c>
      <c r="Y5005">
        <f>IFERROR(VLOOKUP(C5005,MENINGITE!$A$5:$C$447,3,FALSE),0)</f>
        <v>0</v>
      </c>
      <c r="Z5005">
        <f>IFERROR(VLOOKUP(C5005,RAIVA!$A$5:$C$16,3,FALSE),0)</f>
        <v>0</v>
      </c>
    </row>
    <row r="5006" spans="1:26" x14ac:dyDescent="0.3">
      <c r="A5006" s="2" t="s">
        <v>2425</v>
      </c>
      <c r="B5006" s="2" t="s">
        <v>2490</v>
      </c>
      <c r="C5006" s="2">
        <v>316660</v>
      </c>
      <c r="D5006" s="2">
        <v>3166600</v>
      </c>
      <c r="E5006" s="2" t="s">
        <v>2425</v>
      </c>
      <c r="F5006" s="2" t="s">
        <v>2490</v>
      </c>
      <c r="G5006" s="2">
        <f>IFERROR(VLOOKUP(D5006,Coordenadas!$A$2:$D$5571,3,FALSE),0)</f>
        <v>-19.444700000000001</v>
      </c>
      <c r="H5006" s="2">
        <f>IFERROR(VLOOKUP(D5006,Coordenadas!$A$2:$D$5571,4,FALSE),0)</f>
        <v>-45.795000000000002</v>
      </c>
      <c r="I5006" s="2" t="s">
        <v>5325</v>
      </c>
      <c r="J5006" s="2">
        <v>815</v>
      </c>
      <c r="K5006" s="2" t="s">
        <v>5332</v>
      </c>
      <c r="L5006" s="2">
        <f>IFERROR(VLOOKUP(C5006,BOTULISMO!$A$3:$C$19,3,FALSE),0)</f>
        <v>0</v>
      </c>
      <c r="M5006" s="2">
        <f>IFERROR(VLOOKUP(C5006,'LEISHMANIOSE VISCERAL'!$A$4:$C$454,3,FALSE),0)</f>
        <v>0</v>
      </c>
      <c r="N5006" s="2">
        <f>IFERROR(VLOOKUP(C5006,'LEISHMANIOSE TEGUMENTAR'!$A$4:$C$1681,3,FALSE),0)</f>
        <v>0</v>
      </c>
      <c r="O5006" s="2">
        <f>IFERROR(VLOOKUP(C5006,'FEBRE AMARELA'!$A$4:$C$38,3,FALSE),0)</f>
        <v>0</v>
      </c>
      <c r="P5006" s="2">
        <f>IFERROR(VLOOKUP(C5006,DENGUE!$A$5:$C$4097,3,FALSE),0)</f>
        <v>0</v>
      </c>
      <c r="Q5006" s="2">
        <f>IFERROR(VLOOKUP(C5006,'HEPATITE VIRAL'!$A$5:$C$3162,3,FALSE),0)</f>
        <v>0</v>
      </c>
      <c r="R5006" s="2">
        <f>IFERROR(VLOOKUP(C5006,'FEBRE MACULOSA'!$A$5:$C$181,3,FALSE),0)</f>
        <v>0</v>
      </c>
      <c r="S5006" s="2">
        <f>IFERROR(VLOOKUP(C5006,LEPTOSPIROSE!$A$5:$C$1176,3,FALSE),0)</f>
        <v>0</v>
      </c>
      <c r="T5006" s="2">
        <f>IFERROR(VLOOKUP(C5006,'DOENÇA DE CHAGAS'!$A$5:$C$100,3,FALSE),0)</f>
        <v>0</v>
      </c>
      <c r="U5006" s="2">
        <f>IFERROR(VLOOKUP(C5006,'PICADAS DE COBRAS'!$A$6:$C$4645,3,FALSE),0)</f>
        <v>4</v>
      </c>
      <c r="V5006">
        <f>IFERROR(VLOOKUP(C5006,'ZIKA VIRUS'!$A$5:$C$2399,3,FALSE),0)</f>
        <v>1</v>
      </c>
      <c r="W5006">
        <f>IFERROR(VLOOKUP(C5006,'FEBRE TIFÓIDE'!$A$5:$C$46,3,FALSE),0)</f>
        <v>0</v>
      </c>
      <c r="X5006">
        <f>IFERROR(VLOOKUP(C5006,HANTAVIROSE!$A$5:$C$153,3,FALSE),0)</f>
        <v>0</v>
      </c>
      <c r="Y5006">
        <f>IFERROR(VLOOKUP(C5006,MENINGITE!$A$5:$C$447,3,FALSE),0)</f>
        <v>0</v>
      </c>
      <c r="Z5006">
        <f>IFERROR(VLOOKUP(C5006,RAIVA!$A$5:$C$16,3,FALSE),0)</f>
        <v>0</v>
      </c>
    </row>
    <row r="5007" spans="1:26" x14ac:dyDescent="0.3">
      <c r="A5007" s="2" t="s">
        <v>4178</v>
      </c>
      <c r="B5007" s="2" t="s">
        <v>4195</v>
      </c>
      <c r="C5007" s="2">
        <v>241330</v>
      </c>
      <c r="D5007" s="2">
        <v>2413300</v>
      </c>
      <c r="E5007" s="2" t="s">
        <v>4178</v>
      </c>
      <c r="F5007" s="2" t="s">
        <v>4195</v>
      </c>
      <c r="G5007" s="2">
        <f>IFERROR(VLOOKUP(D5007,Coordenadas!$A$2:$D$5571,3,FALSE),0)</f>
        <v>-6.4176200000000003</v>
      </c>
      <c r="H5007" s="2">
        <f>IFERROR(VLOOKUP(D5007,Coordenadas!$A$2:$D$5571,4,FALSE),0)</f>
        <v>-35.703299999999999</v>
      </c>
      <c r="I5007" s="2" t="s">
        <v>5324</v>
      </c>
      <c r="J5007" s="2">
        <v>5743</v>
      </c>
      <c r="K5007" s="2" t="s">
        <v>5332</v>
      </c>
      <c r="L5007" s="2">
        <f>IFERROR(VLOOKUP(C5007,BOTULISMO!$A$3:$C$19,3,FALSE),0)</f>
        <v>0</v>
      </c>
      <c r="M5007" s="2">
        <f>IFERROR(VLOOKUP(C5007,'LEISHMANIOSE VISCERAL'!$A$4:$C$454,3,FALSE),0)</f>
        <v>0</v>
      </c>
      <c r="N5007" s="2">
        <f>IFERROR(VLOOKUP(C5007,'LEISHMANIOSE TEGUMENTAR'!$A$4:$C$1681,3,FALSE),0)</f>
        <v>0</v>
      </c>
      <c r="O5007" s="2">
        <f>IFERROR(VLOOKUP(C5007,'FEBRE AMARELA'!$A$4:$C$38,3,FALSE),0)</f>
        <v>0</v>
      </c>
      <c r="P5007" s="2">
        <f>IFERROR(VLOOKUP(C5007,DENGUE!$A$5:$C$4097,3,FALSE),0)</f>
        <v>11</v>
      </c>
      <c r="Q5007" s="2">
        <f>IFERROR(VLOOKUP(C5007,'HEPATITE VIRAL'!$A$5:$C$3162,3,FALSE),0)</f>
        <v>1</v>
      </c>
      <c r="R5007" s="2">
        <f>IFERROR(VLOOKUP(C5007,'FEBRE MACULOSA'!$A$5:$C$181,3,FALSE),0)</f>
        <v>0</v>
      </c>
      <c r="S5007" s="2">
        <f>IFERROR(VLOOKUP(C5007,LEPTOSPIROSE!$A$5:$C$1176,3,FALSE),0)</f>
        <v>0</v>
      </c>
      <c r="T5007" s="2">
        <f>IFERROR(VLOOKUP(C5007,'DOENÇA DE CHAGAS'!$A$5:$C$100,3,FALSE),0)</f>
        <v>0</v>
      </c>
      <c r="U5007" s="2">
        <f>IFERROR(VLOOKUP(C5007,'PICADAS DE COBRAS'!$A$6:$C$4645,3,FALSE),0)</f>
        <v>2</v>
      </c>
      <c r="V5007">
        <f>IFERROR(VLOOKUP(C5007,'ZIKA VIRUS'!$A$5:$C$2399,3,FALSE),0)</f>
        <v>8</v>
      </c>
      <c r="W5007">
        <f>IFERROR(VLOOKUP(C5007,'FEBRE TIFÓIDE'!$A$5:$C$46,3,FALSE),0)</f>
        <v>0</v>
      </c>
      <c r="X5007">
        <f>IFERROR(VLOOKUP(C5007,HANTAVIROSE!$A$5:$C$153,3,FALSE),0)</f>
        <v>0</v>
      </c>
      <c r="Y5007">
        <f>IFERROR(VLOOKUP(C5007,MENINGITE!$A$5:$C$447,3,FALSE),0)</f>
        <v>0</v>
      </c>
      <c r="Z5007">
        <f>IFERROR(VLOOKUP(C5007,RAIVA!$A$5:$C$16,3,FALSE),0)</f>
        <v>0</v>
      </c>
    </row>
    <row r="5008" spans="1:26" x14ac:dyDescent="0.3">
      <c r="A5008" s="2" t="s">
        <v>4178</v>
      </c>
      <c r="B5008" s="2" t="s">
        <v>4194</v>
      </c>
      <c r="C5008" s="2">
        <v>241335</v>
      </c>
      <c r="D5008" s="2">
        <v>2413359</v>
      </c>
      <c r="E5008" s="2" t="s">
        <v>4178</v>
      </c>
      <c r="F5008" s="2" t="s">
        <v>4194</v>
      </c>
      <c r="G5008" s="2">
        <f>IFERROR(VLOOKUP(D5008,Coordenadas!$A$2:$D$5571,3,FALSE),0)</f>
        <v>-5.1772499999999999</v>
      </c>
      <c r="H5008" s="2">
        <f>IFERROR(VLOOKUP(D5008,Coordenadas!$A$2:$D$5571,4,FALSE),0)</f>
        <v>-37.0242</v>
      </c>
      <c r="I5008" s="2" t="s">
        <v>5324</v>
      </c>
      <c r="J5008" s="2">
        <v>10287</v>
      </c>
      <c r="K5008" s="2" t="s">
        <v>5332</v>
      </c>
      <c r="L5008" s="2">
        <f>IFERROR(VLOOKUP(C5008,BOTULISMO!$A$3:$C$19,3,FALSE),0)</f>
        <v>0</v>
      </c>
      <c r="M5008" s="2">
        <f>IFERROR(VLOOKUP(C5008,'LEISHMANIOSE VISCERAL'!$A$4:$C$454,3,FALSE),0)</f>
        <v>0</v>
      </c>
      <c r="N5008" s="2">
        <f>IFERROR(VLOOKUP(C5008,'LEISHMANIOSE TEGUMENTAR'!$A$4:$C$1681,3,FALSE),0)</f>
        <v>0</v>
      </c>
      <c r="O5008" s="2">
        <f>IFERROR(VLOOKUP(C5008,'FEBRE AMARELA'!$A$4:$C$38,3,FALSE),0)</f>
        <v>0</v>
      </c>
      <c r="P5008" s="2">
        <f>IFERROR(VLOOKUP(C5008,DENGUE!$A$5:$C$4097,3,FALSE),0)</f>
        <v>61</v>
      </c>
      <c r="Q5008" s="2">
        <f>IFERROR(VLOOKUP(C5008,'HEPATITE VIRAL'!$A$5:$C$3162,3,FALSE),0)</f>
        <v>0</v>
      </c>
      <c r="R5008" s="2">
        <f>IFERROR(VLOOKUP(C5008,'FEBRE MACULOSA'!$A$5:$C$181,3,FALSE),0)</f>
        <v>0</v>
      </c>
      <c r="S5008" s="2">
        <f>IFERROR(VLOOKUP(C5008,LEPTOSPIROSE!$A$5:$C$1176,3,FALSE),0)</f>
        <v>0</v>
      </c>
      <c r="T5008" s="2">
        <f>IFERROR(VLOOKUP(C5008,'DOENÇA DE CHAGAS'!$A$5:$C$100,3,FALSE),0)</f>
        <v>0</v>
      </c>
      <c r="U5008" s="2">
        <f>IFERROR(VLOOKUP(C5008,'PICADAS DE COBRAS'!$A$6:$C$4645,3,FALSE),0)</f>
        <v>4</v>
      </c>
      <c r="V5008">
        <f>IFERROR(VLOOKUP(C5008,'ZIKA VIRUS'!$A$5:$C$2399,3,FALSE),0)</f>
        <v>0</v>
      </c>
      <c r="W5008">
        <f>IFERROR(VLOOKUP(C5008,'FEBRE TIFÓIDE'!$A$5:$C$46,3,FALSE),0)</f>
        <v>0</v>
      </c>
      <c r="X5008">
        <f>IFERROR(VLOOKUP(C5008,HANTAVIROSE!$A$5:$C$153,3,FALSE),0)</f>
        <v>0</v>
      </c>
      <c r="Y5008">
        <f>IFERROR(VLOOKUP(C5008,MENINGITE!$A$5:$C$447,3,FALSE),0)</f>
        <v>0</v>
      </c>
      <c r="Z5008">
        <f>IFERROR(VLOOKUP(C5008,RAIVA!$A$5:$C$16,3,FALSE),0)</f>
        <v>0</v>
      </c>
    </row>
    <row r="5009" spans="1:26" x14ac:dyDescent="0.3">
      <c r="A5009" s="2" t="s">
        <v>5028</v>
      </c>
      <c r="B5009" s="2" t="s">
        <v>5042</v>
      </c>
      <c r="C5009" s="2">
        <v>160005</v>
      </c>
      <c r="D5009" s="2">
        <v>1600055</v>
      </c>
      <c r="E5009" s="2" t="s">
        <v>5028</v>
      </c>
      <c r="F5009" s="2" t="s">
        <v>5042</v>
      </c>
      <c r="G5009" s="2">
        <f>IFERROR(VLOOKUP(D5009,Coordenadas!$A$2:$D$5571,3,FALSE),0)</f>
        <v>0.90135699999999996</v>
      </c>
      <c r="H5009" s="2">
        <f>IFERROR(VLOOKUP(D5009,Coordenadas!$A$2:$D$5571,4,FALSE),0)</f>
        <v>-52.003599999999999</v>
      </c>
      <c r="I5009" s="2" t="s">
        <v>5323</v>
      </c>
      <c r="J5009" s="2">
        <v>4380</v>
      </c>
      <c r="K5009" s="2" t="s">
        <v>5332</v>
      </c>
      <c r="L5009" s="2">
        <f>IFERROR(VLOOKUP(C5009,BOTULISMO!$A$3:$C$19,3,FALSE),0)</f>
        <v>0</v>
      </c>
      <c r="M5009" s="2">
        <f>IFERROR(VLOOKUP(C5009,'LEISHMANIOSE VISCERAL'!$A$4:$C$454,3,FALSE),0)</f>
        <v>0</v>
      </c>
      <c r="N5009" s="2">
        <f>IFERROR(VLOOKUP(C5009,'LEISHMANIOSE TEGUMENTAR'!$A$4:$C$1681,3,FALSE),0)</f>
        <v>4</v>
      </c>
      <c r="O5009" s="2">
        <f>IFERROR(VLOOKUP(C5009,'FEBRE AMARELA'!$A$4:$C$38,3,FALSE),0)</f>
        <v>0</v>
      </c>
      <c r="P5009" s="2">
        <f>IFERROR(VLOOKUP(C5009,DENGUE!$A$5:$C$4097,3,FALSE),0)</f>
        <v>0</v>
      </c>
      <c r="Q5009" s="2">
        <f>IFERROR(VLOOKUP(C5009,'HEPATITE VIRAL'!$A$5:$C$3162,3,FALSE),0)</f>
        <v>0</v>
      </c>
      <c r="R5009" s="2">
        <f>IFERROR(VLOOKUP(C5009,'FEBRE MACULOSA'!$A$5:$C$181,3,FALSE),0)</f>
        <v>0</v>
      </c>
      <c r="S5009" s="2">
        <f>IFERROR(VLOOKUP(C5009,LEPTOSPIROSE!$A$5:$C$1176,3,FALSE),0)</f>
        <v>0</v>
      </c>
      <c r="T5009" s="2">
        <f>IFERROR(VLOOKUP(C5009,'DOENÇA DE CHAGAS'!$A$5:$C$100,3,FALSE),0)</f>
        <v>0</v>
      </c>
      <c r="U5009" s="2">
        <f>IFERROR(VLOOKUP(C5009,'PICADAS DE COBRAS'!$A$6:$C$4645,3,FALSE),0)</f>
        <v>4</v>
      </c>
      <c r="V5009">
        <f>IFERROR(VLOOKUP(C5009,'ZIKA VIRUS'!$A$5:$C$2399,3,FALSE),0)</f>
        <v>0</v>
      </c>
      <c r="W5009">
        <f>IFERROR(VLOOKUP(C5009,'FEBRE TIFÓIDE'!$A$5:$C$46,3,FALSE),0)</f>
        <v>0</v>
      </c>
      <c r="X5009">
        <f>IFERROR(VLOOKUP(C5009,HANTAVIROSE!$A$5:$C$153,3,FALSE),0)</f>
        <v>0</v>
      </c>
      <c r="Y5009">
        <f>IFERROR(VLOOKUP(C5009,MENINGITE!$A$5:$C$447,3,FALSE),0)</f>
        <v>0</v>
      </c>
      <c r="Z5009">
        <f>IFERROR(VLOOKUP(C5009,RAIVA!$A$5:$C$16,3,FALSE),0)</f>
        <v>0</v>
      </c>
    </row>
    <row r="5010" spans="1:26" x14ac:dyDescent="0.3">
      <c r="A5010" s="2" t="s">
        <v>3257</v>
      </c>
      <c r="B5010" s="2" t="s">
        <v>3299</v>
      </c>
      <c r="C5010" s="2">
        <v>293015</v>
      </c>
      <c r="D5010" s="2">
        <v>2930154</v>
      </c>
      <c r="E5010" s="2" t="s">
        <v>3257</v>
      </c>
      <c r="F5010" s="2" t="s">
        <v>3299</v>
      </c>
      <c r="G5010" s="2">
        <f>IFERROR(VLOOKUP(D5010,Coordenadas!$A$2:$D$5571,3,FALSE),0)</f>
        <v>-13.565899999999999</v>
      </c>
      <c r="H5010" s="2">
        <f>IFERROR(VLOOKUP(D5010,Coordenadas!$A$2:$D$5571,4,FALSE),0)</f>
        <v>-43.5929</v>
      </c>
      <c r="I5010" s="2" t="s">
        <v>5324</v>
      </c>
      <c r="J5010" s="2">
        <v>31638</v>
      </c>
      <c r="K5010" s="2" t="s">
        <v>5330</v>
      </c>
      <c r="L5010" s="2">
        <f>IFERROR(VLOOKUP(C5010,BOTULISMO!$A$3:$C$19,3,FALSE),0)</f>
        <v>0</v>
      </c>
      <c r="M5010" s="2">
        <f>IFERROR(VLOOKUP(C5010,'LEISHMANIOSE VISCERAL'!$A$4:$C$454,3,FALSE),0)</f>
        <v>0</v>
      </c>
      <c r="N5010" s="2">
        <f>IFERROR(VLOOKUP(C5010,'LEISHMANIOSE TEGUMENTAR'!$A$4:$C$1681,3,FALSE),0)</f>
        <v>1</v>
      </c>
      <c r="O5010" s="2">
        <f>IFERROR(VLOOKUP(C5010,'FEBRE AMARELA'!$A$4:$C$38,3,FALSE),0)</f>
        <v>0</v>
      </c>
      <c r="P5010" s="2">
        <f>IFERROR(VLOOKUP(C5010,DENGUE!$A$5:$C$4097,3,FALSE),0)</f>
        <v>10</v>
      </c>
      <c r="Q5010" s="2">
        <f>IFERROR(VLOOKUP(C5010,'HEPATITE VIRAL'!$A$5:$C$3162,3,FALSE),0)</f>
        <v>0</v>
      </c>
      <c r="R5010" s="2">
        <f>IFERROR(VLOOKUP(C5010,'FEBRE MACULOSA'!$A$5:$C$181,3,FALSE),0)</f>
        <v>0</v>
      </c>
      <c r="S5010" s="2">
        <f>IFERROR(VLOOKUP(C5010,LEPTOSPIROSE!$A$5:$C$1176,3,FALSE),0)</f>
        <v>0</v>
      </c>
      <c r="T5010" s="2">
        <f>IFERROR(VLOOKUP(C5010,'DOENÇA DE CHAGAS'!$A$5:$C$100,3,FALSE),0)</f>
        <v>0</v>
      </c>
      <c r="U5010" s="2">
        <f>IFERROR(VLOOKUP(C5010,'PICADAS DE COBRAS'!$A$6:$C$4645,3,FALSE),0)</f>
        <v>112</v>
      </c>
      <c r="V5010">
        <f>IFERROR(VLOOKUP(C5010,'ZIKA VIRUS'!$A$5:$C$2399,3,FALSE),0)</f>
        <v>0</v>
      </c>
      <c r="W5010">
        <f>IFERROR(VLOOKUP(C5010,'FEBRE TIFÓIDE'!$A$5:$C$46,3,FALSE),0)</f>
        <v>0</v>
      </c>
      <c r="X5010">
        <f>IFERROR(VLOOKUP(C5010,HANTAVIROSE!$A$5:$C$153,3,FALSE),0)</f>
        <v>0</v>
      </c>
      <c r="Y5010">
        <f>IFERROR(VLOOKUP(C5010,MENINGITE!$A$5:$C$447,3,FALSE),0)</f>
        <v>0</v>
      </c>
      <c r="Z5010">
        <f>IFERROR(VLOOKUP(C5010,RAIVA!$A$5:$C$16,3,FALSE),0)</f>
        <v>0</v>
      </c>
    </row>
    <row r="5011" spans="1:26" x14ac:dyDescent="0.3">
      <c r="A5011" s="2" t="s">
        <v>2425</v>
      </c>
      <c r="B5011" s="2" t="s">
        <v>2488</v>
      </c>
      <c r="C5011" s="2">
        <v>316680</v>
      </c>
      <c r="D5011" s="2">
        <v>3166808</v>
      </c>
      <c r="E5011" s="2" t="s">
        <v>2425</v>
      </c>
      <c r="F5011" s="2" t="s">
        <v>2488</v>
      </c>
      <c r="G5011" s="2">
        <f>IFERROR(VLOOKUP(D5011,Coordenadas!$A$2:$D$5571,3,FALSE),0)</f>
        <v>-19.1083</v>
      </c>
      <c r="H5011" s="2">
        <f>IFERROR(VLOOKUP(D5011,Coordenadas!$A$2:$D$5571,4,FALSE),0)</f>
        <v>-46.696100000000001</v>
      </c>
      <c r="I5011" s="2" t="s">
        <v>5325</v>
      </c>
      <c r="J5011" s="2">
        <v>10549</v>
      </c>
      <c r="K5011" s="2" t="s">
        <v>5332</v>
      </c>
      <c r="L5011" s="2">
        <f>IFERROR(VLOOKUP(C5011,BOTULISMO!$A$3:$C$19,3,FALSE),0)</f>
        <v>0</v>
      </c>
      <c r="M5011" s="2">
        <f>IFERROR(VLOOKUP(C5011,'LEISHMANIOSE VISCERAL'!$A$4:$C$454,3,FALSE),0)</f>
        <v>0</v>
      </c>
      <c r="N5011" s="2">
        <f>IFERROR(VLOOKUP(C5011,'LEISHMANIOSE TEGUMENTAR'!$A$4:$C$1681,3,FALSE),0)</f>
        <v>0</v>
      </c>
      <c r="O5011" s="2">
        <f>IFERROR(VLOOKUP(C5011,'FEBRE AMARELA'!$A$4:$C$38,3,FALSE),0)</f>
        <v>0</v>
      </c>
      <c r="P5011" s="2">
        <f>IFERROR(VLOOKUP(C5011,DENGUE!$A$5:$C$4097,3,FALSE),0)</f>
        <v>44</v>
      </c>
      <c r="Q5011" s="2">
        <f>IFERROR(VLOOKUP(C5011,'HEPATITE VIRAL'!$A$5:$C$3162,3,FALSE),0)</f>
        <v>0</v>
      </c>
      <c r="R5011" s="2">
        <f>IFERROR(VLOOKUP(C5011,'FEBRE MACULOSA'!$A$5:$C$181,3,FALSE),0)</f>
        <v>0</v>
      </c>
      <c r="S5011" s="2">
        <f>IFERROR(VLOOKUP(C5011,LEPTOSPIROSE!$A$5:$C$1176,3,FALSE),0)</f>
        <v>0</v>
      </c>
      <c r="T5011" s="2">
        <f>IFERROR(VLOOKUP(C5011,'DOENÇA DE CHAGAS'!$A$5:$C$100,3,FALSE),0)</f>
        <v>0</v>
      </c>
      <c r="U5011" s="2">
        <f>IFERROR(VLOOKUP(C5011,'PICADAS DE COBRAS'!$A$6:$C$4645,3,FALSE),0)</f>
        <v>90</v>
      </c>
      <c r="V5011">
        <f>IFERROR(VLOOKUP(C5011,'ZIKA VIRUS'!$A$5:$C$2399,3,FALSE),0)</f>
        <v>0</v>
      </c>
      <c r="W5011">
        <f>IFERROR(VLOOKUP(C5011,'FEBRE TIFÓIDE'!$A$5:$C$46,3,FALSE),0)</f>
        <v>0</v>
      </c>
      <c r="X5011">
        <f>IFERROR(VLOOKUP(C5011,HANTAVIROSE!$A$5:$C$153,3,FALSE),0)</f>
        <v>0</v>
      </c>
      <c r="Y5011">
        <f>IFERROR(VLOOKUP(C5011,MENINGITE!$A$5:$C$447,3,FALSE),0)</f>
        <v>0</v>
      </c>
      <c r="Z5011">
        <f>IFERROR(VLOOKUP(C5011,RAIVA!$A$5:$C$16,3,FALSE),0)</f>
        <v>0</v>
      </c>
    </row>
    <row r="5012" spans="1:26" x14ac:dyDescent="0.3">
      <c r="A5012" s="2" t="s">
        <v>2425</v>
      </c>
      <c r="B5012" s="2" t="s">
        <v>2489</v>
      </c>
      <c r="C5012" s="2">
        <v>316670</v>
      </c>
      <c r="D5012" s="2">
        <v>3166709</v>
      </c>
      <c r="E5012" s="2" t="s">
        <v>2425</v>
      </c>
      <c r="F5012" s="2" t="s">
        <v>2489</v>
      </c>
      <c r="G5012" s="2">
        <f>IFERROR(VLOOKUP(D5012,Coordenadas!$A$2:$D$5571,3,FALSE),0)</f>
        <v>-17.787199999999999</v>
      </c>
      <c r="H5012" s="2">
        <f>IFERROR(VLOOKUP(D5012,Coordenadas!$A$2:$D$5571,4,FALSE),0)</f>
        <v>-40.2453</v>
      </c>
      <c r="I5012" s="2" t="s">
        <v>5325</v>
      </c>
      <c r="J5012" s="2">
        <v>8412</v>
      </c>
      <c r="K5012" s="2" t="s">
        <v>5332</v>
      </c>
      <c r="L5012" s="2">
        <f>IFERROR(VLOOKUP(C5012,BOTULISMO!$A$3:$C$19,3,FALSE),0)</f>
        <v>0</v>
      </c>
      <c r="M5012" s="2">
        <f>IFERROR(VLOOKUP(C5012,'LEISHMANIOSE VISCERAL'!$A$4:$C$454,3,FALSE),0)</f>
        <v>0</v>
      </c>
      <c r="N5012" s="2">
        <f>IFERROR(VLOOKUP(C5012,'LEISHMANIOSE TEGUMENTAR'!$A$4:$C$1681,3,FALSE),0)</f>
        <v>0</v>
      </c>
      <c r="O5012" s="2">
        <f>IFERROR(VLOOKUP(C5012,'FEBRE AMARELA'!$A$4:$C$38,3,FALSE),0)</f>
        <v>0</v>
      </c>
      <c r="P5012" s="2">
        <f>IFERROR(VLOOKUP(C5012,DENGUE!$A$5:$C$4097,3,FALSE),0)</f>
        <v>53</v>
      </c>
      <c r="Q5012" s="2">
        <f>IFERROR(VLOOKUP(C5012,'HEPATITE VIRAL'!$A$5:$C$3162,3,FALSE),0)</f>
        <v>0</v>
      </c>
      <c r="R5012" s="2">
        <f>IFERROR(VLOOKUP(C5012,'FEBRE MACULOSA'!$A$5:$C$181,3,FALSE),0)</f>
        <v>0</v>
      </c>
      <c r="S5012" s="2">
        <f>IFERROR(VLOOKUP(C5012,LEPTOSPIROSE!$A$5:$C$1176,3,FALSE),0)</f>
        <v>0</v>
      </c>
      <c r="T5012" s="2">
        <f>IFERROR(VLOOKUP(C5012,'DOENÇA DE CHAGAS'!$A$5:$C$100,3,FALSE),0)</f>
        <v>0</v>
      </c>
      <c r="U5012" s="2">
        <f>IFERROR(VLOOKUP(C5012,'PICADAS DE COBRAS'!$A$6:$C$4645,3,FALSE),0)</f>
        <v>2</v>
      </c>
      <c r="V5012">
        <f>IFERROR(VLOOKUP(C5012,'ZIKA VIRUS'!$A$5:$C$2399,3,FALSE),0)</f>
        <v>2</v>
      </c>
      <c r="W5012">
        <f>IFERROR(VLOOKUP(C5012,'FEBRE TIFÓIDE'!$A$5:$C$46,3,FALSE),0)</f>
        <v>0</v>
      </c>
      <c r="X5012">
        <f>IFERROR(VLOOKUP(C5012,HANTAVIROSE!$A$5:$C$153,3,FALSE),0)</f>
        <v>0</v>
      </c>
      <c r="Y5012">
        <f>IFERROR(VLOOKUP(C5012,MENINGITE!$A$5:$C$447,3,FALSE),0)</f>
        <v>0</v>
      </c>
      <c r="Z5012">
        <f>IFERROR(VLOOKUP(C5012,RAIVA!$A$5:$C$16,3,FALSE),0)</f>
        <v>0</v>
      </c>
    </row>
    <row r="5013" spans="1:26" x14ac:dyDescent="0.3">
      <c r="A5013" s="2" t="s">
        <v>3257</v>
      </c>
      <c r="B5013" s="2" t="s">
        <v>3297</v>
      </c>
      <c r="C5013" s="2">
        <v>293030</v>
      </c>
      <c r="D5013" s="2">
        <v>2930303</v>
      </c>
      <c r="E5013" s="2" t="s">
        <v>3257</v>
      </c>
      <c r="F5013" s="2" t="s">
        <v>3297</v>
      </c>
      <c r="G5013" s="2">
        <f>IFERROR(VLOOKUP(D5013,Coordenadas!$A$2:$D$5571,3,FALSE),0)</f>
        <v>-12.759</v>
      </c>
      <c r="H5013" s="2">
        <f>IFERROR(VLOOKUP(D5013,Coordenadas!$A$2:$D$5571,4,FALSE),0)</f>
        <v>-43.950400000000002</v>
      </c>
      <c r="I5013" s="2" t="s">
        <v>5324</v>
      </c>
      <c r="J5013" s="2">
        <v>18112</v>
      </c>
      <c r="K5013" s="2" t="s">
        <v>5332</v>
      </c>
      <c r="L5013" s="2">
        <f>IFERROR(VLOOKUP(C5013,BOTULISMO!$A$3:$C$19,3,FALSE),0)</f>
        <v>0</v>
      </c>
      <c r="M5013" s="2">
        <f>IFERROR(VLOOKUP(C5013,'LEISHMANIOSE VISCERAL'!$A$4:$C$454,3,FALSE),0)</f>
        <v>0</v>
      </c>
      <c r="N5013" s="2">
        <f>IFERROR(VLOOKUP(C5013,'LEISHMANIOSE TEGUMENTAR'!$A$4:$C$1681,3,FALSE),0)</f>
        <v>1</v>
      </c>
      <c r="O5013" s="2">
        <f>IFERROR(VLOOKUP(C5013,'FEBRE AMARELA'!$A$4:$C$38,3,FALSE),0)</f>
        <v>0</v>
      </c>
      <c r="P5013" s="2">
        <f>IFERROR(VLOOKUP(C5013,DENGUE!$A$5:$C$4097,3,FALSE),0)</f>
        <v>20</v>
      </c>
      <c r="Q5013" s="2">
        <f>IFERROR(VLOOKUP(C5013,'HEPATITE VIRAL'!$A$5:$C$3162,3,FALSE),0)</f>
        <v>0</v>
      </c>
      <c r="R5013" s="2">
        <f>IFERROR(VLOOKUP(C5013,'FEBRE MACULOSA'!$A$5:$C$181,3,FALSE),0)</f>
        <v>0</v>
      </c>
      <c r="S5013" s="2">
        <f>IFERROR(VLOOKUP(C5013,LEPTOSPIROSE!$A$5:$C$1176,3,FALSE),0)</f>
        <v>0</v>
      </c>
      <c r="T5013" s="2">
        <f>IFERROR(VLOOKUP(C5013,'DOENÇA DE CHAGAS'!$A$5:$C$100,3,FALSE),0)</f>
        <v>0</v>
      </c>
      <c r="U5013" s="2">
        <f>IFERROR(VLOOKUP(C5013,'PICADAS DE COBRAS'!$A$6:$C$4645,3,FALSE),0)</f>
        <v>71</v>
      </c>
      <c r="V5013">
        <f>IFERROR(VLOOKUP(C5013,'ZIKA VIRUS'!$A$5:$C$2399,3,FALSE),0)</f>
        <v>4</v>
      </c>
      <c r="W5013">
        <f>IFERROR(VLOOKUP(C5013,'FEBRE TIFÓIDE'!$A$5:$C$46,3,FALSE),0)</f>
        <v>0</v>
      </c>
      <c r="X5013">
        <f>IFERROR(VLOOKUP(C5013,HANTAVIROSE!$A$5:$C$153,3,FALSE),0)</f>
        <v>0</v>
      </c>
      <c r="Y5013">
        <f>IFERROR(VLOOKUP(C5013,MENINGITE!$A$5:$C$447,3,FALSE),0)</f>
        <v>0</v>
      </c>
      <c r="Z5013">
        <f>IFERROR(VLOOKUP(C5013,RAIVA!$A$5:$C$16,3,FALSE),0)</f>
        <v>0</v>
      </c>
    </row>
    <row r="5014" spans="1:26" x14ac:dyDescent="0.3">
      <c r="A5014" s="2" t="s">
        <v>3988</v>
      </c>
      <c r="B5014" s="2" t="s">
        <v>4003</v>
      </c>
      <c r="C5014" s="2">
        <v>251570</v>
      </c>
      <c r="D5014" s="2">
        <v>2515708</v>
      </c>
      <c r="E5014" s="2" t="s">
        <v>3988</v>
      </c>
      <c r="F5014" s="2" t="s">
        <v>4003</v>
      </c>
      <c r="G5014" s="2">
        <f>IFERROR(VLOOKUP(D5014,Coordenadas!$A$2:$D$5571,3,FALSE),0)</f>
        <v>-7.2095700000000003</v>
      </c>
      <c r="H5014" s="2">
        <f>IFERROR(VLOOKUP(D5014,Coordenadas!$A$2:$D$5571,4,FALSE),0)</f>
        <v>-38.364699999999999</v>
      </c>
      <c r="I5014" s="2" t="s">
        <v>5324</v>
      </c>
      <c r="J5014" s="2">
        <v>2975</v>
      </c>
      <c r="K5014" s="2" t="s">
        <v>5332</v>
      </c>
      <c r="L5014" s="2">
        <f>IFERROR(VLOOKUP(C5014,BOTULISMO!$A$3:$C$19,3,FALSE),0)</f>
        <v>0</v>
      </c>
      <c r="M5014" s="2">
        <f>IFERROR(VLOOKUP(C5014,'LEISHMANIOSE VISCERAL'!$A$4:$C$454,3,FALSE),0)</f>
        <v>0</v>
      </c>
      <c r="N5014" s="2">
        <f>IFERROR(VLOOKUP(C5014,'LEISHMANIOSE TEGUMENTAR'!$A$4:$C$1681,3,FALSE),0)</f>
        <v>0</v>
      </c>
      <c r="O5014" s="2">
        <f>IFERROR(VLOOKUP(C5014,'FEBRE AMARELA'!$A$4:$C$38,3,FALSE),0)</f>
        <v>0</v>
      </c>
      <c r="P5014" s="2">
        <f>IFERROR(VLOOKUP(C5014,DENGUE!$A$5:$C$4097,3,FALSE),0)</f>
        <v>1</v>
      </c>
      <c r="Q5014" s="2">
        <f>IFERROR(VLOOKUP(C5014,'HEPATITE VIRAL'!$A$5:$C$3162,3,FALSE),0)</f>
        <v>0</v>
      </c>
      <c r="R5014" s="2">
        <f>IFERROR(VLOOKUP(C5014,'FEBRE MACULOSA'!$A$5:$C$181,3,FALSE),0)</f>
        <v>0</v>
      </c>
      <c r="S5014" s="2">
        <f>IFERROR(VLOOKUP(C5014,LEPTOSPIROSE!$A$5:$C$1176,3,FALSE),0)</f>
        <v>0</v>
      </c>
      <c r="T5014" s="2">
        <f>IFERROR(VLOOKUP(C5014,'DOENÇA DE CHAGAS'!$A$5:$C$100,3,FALSE),0)</f>
        <v>0</v>
      </c>
      <c r="U5014" s="2">
        <f>IFERROR(VLOOKUP(C5014,'PICADAS DE COBRAS'!$A$6:$C$4645,3,FALSE),0)</f>
        <v>0</v>
      </c>
      <c r="V5014">
        <f>IFERROR(VLOOKUP(C5014,'ZIKA VIRUS'!$A$5:$C$2399,3,FALSE),0)</f>
        <v>0</v>
      </c>
      <c r="W5014">
        <f>IFERROR(VLOOKUP(C5014,'FEBRE TIFÓIDE'!$A$5:$C$46,3,FALSE),0)</f>
        <v>0</v>
      </c>
      <c r="X5014">
        <f>IFERROR(VLOOKUP(C5014,HANTAVIROSE!$A$5:$C$153,3,FALSE),0)</f>
        <v>0</v>
      </c>
      <c r="Y5014">
        <f>IFERROR(VLOOKUP(C5014,MENINGITE!$A$5:$C$447,3,FALSE),0)</f>
        <v>0</v>
      </c>
      <c r="Z5014">
        <f>IFERROR(VLOOKUP(C5014,RAIVA!$A$5:$C$16,3,FALSE),0)</f>
        <v>0</v>
      </c>
    </row>
    <row r="5015" spans="1:26" x14ac:dyDescent="0.3">
      <c r="A5015" s="2" t="s">
        <v>1637</v>
      </c>
      <c r="B5015" s="2" t="s">
        <v>1703</v>
      </c>
      <c r="C5015" s="2">
        <v>355160</v>
      </c>
      <c r="D5015" s="2">
        <v>3551603</v>
      </c>
      <c r="E5015" s="2" t="s">
        <v>1637</v>
      </c>
      <c r="F5015" s="2" t="s">
        <v>1703</v>
      </c>
      <c r="G5015" s="2">
        <f>IFERROR(VLOOKUP(D5015,Coordenadas!$A$2:$D$5571,3,FALSE),0)</f>
        <v>-22.613900000000001</v>
      </c>
      <c r="H5015" s="2">
        <f>IFERROR(VLOOKUP(D5015,Coordenadas!$A$2:$D$5571,4,FALSE),0)</f>
        <v>-46.703299999999999</v>
      </c>
      <c r="I5015" s="2" t="s">
        <v>5325</v>
      </c>
      <c r="J5015" s="2">
        <v>26387</v>
      </c>
      <c r="K5015" s="2" t="s">
        <v>5330</v>
      </c>
      <c r="L5015" s="2">
        <f>IFERROR(VLOOKUP(C5015,BOTULISMO!$A$3:$C$19,3,FALSE),0)</f>
        <v>0</v>
      </c>
      <c r="M5015" s="2">
        <f>IFERROR(VLOOKUP(C5015,'LEISHMANIOSE VISCERAL'!$A$4:$C$454,3,FALSE),0)</f>
        <v>0</v>
      </c>
      <c r="N5015" s="2">
        <f>IFERROR(VLOOKUP(C5015,'LEISHMANIOSE TEGUMENTAR'!$A$4:$C$1681,3,FALSE),0)</f>
        <v>2</v>
      </c>
      <c r="O5015" s="2">
        <f>IFERROR(VLOOKUP(C5015,'FEBRE AMARELA'!$A$4:$C$38,3,FALSE),0)</f>
        <v>0</v>
      </c>
      <c r="P5015" s="2">
        <f>IFERROR(VLOOKUP(C5015,DENGUE!$A$5:$C$4097,3,FALSE),0)</f>
        <v>7</v>
      </c>
      <c r="Q5015" s="2">
        <f>IFERROR(VLOOKUP(C5015,'HEPATITE VIRAL'!$A$5:$C$3162,3,FALSE),0)</f>
        <v>19</v>
      </c>
      <c r="R5015" s="2">
        <f>IFERROR(VLOOKUP(C5015,'FEBRE MACULOSA'!$A$5:$C$181,3,FALSE),0)</f>
        <v>0</v>
      </c>
      <c r="S5015" s="2">
        <f>IFERROR(VLOOKUP(C5015,LEPTOSPIROSE!$A$5:$C$1176,3,FALSE),0)</f>
        <v>3</v>
      </c>
      <c r="T5015" s="2">
        <f>IFERROR(VLOOKUP(C5015,'DOENÇA DE CHAGAS'!$A$5:$C$100,3,FALSE),0)</f>
        <v>0</v>
      </c>
      <c r="U5015" s="2">
        <f>IFERROR(VLOOKUP(C5015,'PICADAS DE COBRAS'!$A$6:$C$4645,3,FALSE),0)</f>
        <v>97</v>
      </c>
      <c r="V5015">
        <f>IFERROR(VLOOKUP(C5015,'ZIKA VIRUS'!$A$5:$C$2399,3,FALSE),0)</f>
        <v>0</v>
      </c>
      <c r="W5015">
        <f>IFERROR(VLOOKUP(C5015,'FEBRE TIFÓIDE'!$A$5:$C$46,3,FALSE),0)</f>
        <v>0</v>
      </c>
      <c r="X5015">
        <f>IFERROR(VLOOKUP(C5015,HANTAVIROSE!$A$5:$C$153,3,FALSE),0)</f>
        <v>0</v>
      </c>
      <c r="Y5015">
        <f>IFERROR(VLOOKUP(C5015,MENINGITE!$A$5:$C$447,3,FALSE),0)</f>
        <v>0</v>
      </c>
      <c r="Z5015">
        <f>IFERROR(VLOOKUP(C5015,RAIVA!$A$5:$C$16,3,FALSE),0)</f>
        <v>0</v>
      </c>
    </row>
    <row r="5016" spans="1:26" x14ac:dyDescent="0.3">
      <c r="A5016" s="2" t="s">
        <v>4178</v>
      </c>
      <c r="B5016" s="2" t="s">
        <v>4193</v>
      </c>
      <c r="C5016" s="2">
        <v>241340</v>
      </c>
      <c r="D5016" s="2">
        <v>2413409</v>
      </c>
      <c r="E5016" s="2" t="s">
        <v>4178</v>
      </c>
      <c r="F5016" s="2" t="s">
        <v>4193</v>
      </c>
      <c r="G5016" s="2">
        <f>IFERROR(VLOOKUP(D5016,Coordenadas!$A$2:$D$5571,3,FALSE),0)</f>
        <v>-6.66031</v>
      </c>
      <c r="H5016" s="2">
        <f>IFERROR(VLOOKUP(D5016,Coordenadas!$A$2:$D$5571,4,FALSE),0)</f>
        <v>-37.3996</v>
      </c>
      <c r="I5016" s="2" t="s">
        <v>5324</v>
      </c>
      <c r="J5016" s="2">
        <v>7770</v>
      </c>
      <c r="K5016" s="2" t="s">
        <v>5332</v>
      </c>
      <c r="L5016" s="2">
        <f>IFERROR(VLOOKUP(C5016,BOTULISMO!$A$3:$C$19,3,FALSE),0)</f>
        <v>0</v>
      </c>
      <c r="M5016" s="2">
        <f>IFERROR(VLOOKUP(C5016,'LEISHMANIOSE VISCERAL'!$A$4:$C$454,3,FALSE),0)</f>
        <v>0</v>
      </c>
      <c r="N5016" s="2">
        <f>IFERROR(VLOOKUP(C5016,'LEISHMANIOSE TEGUMENTAR'!$A$4:$C$1681,3,FALSE),0)</f>
        <v>0</v>
      </c>
      <c r="O5016" s="2">
        <f>IFERROR(VLOOKUP(C5016,'FEBRE AMARELA'!$A$4:$C$38,3,FALSE),0)</f>
        <v>0</v>
      </c>
      <c r="P5016" s="2">
        <f>IFERROR(VLOOKUP(C5016,DENGUE!$A$5:$C$4097,3,FALSE),0)</f>
        <v>2</v>
      </c>
      <c r="Q5016" s="2">
        <f>IFERROR(VLOOKUP(C5016,'HEPATITE VIRAL'!$A$5:$C$3162,3,FALSE),0)</f>
        <v>1</v>
      </c>
      <c r="R5016" s="2">
        <f>IFERROR(VLOOKUP(C5016,'FEBRE MACULOSA'!$A$5:$C$181,3,FALSE),0)</f>
        <v>0</v>
      </c>
      <c r="S5016" s="2">
        <f>IFERROR(VLOOKUP(C5016,LEPTOSPIROSE!$A$5:$C$1176,3,FALSE),0)</f>
        <v>1</v>
      </c>
      <c r="T5016" s="2">
        <f>IFERROR(VLOOKUP(C5016,'DOENÇA DE CHAGAS'!$A$5:$C$100,3,FALSE),0)</f>
        <v>0</v>
      </c>
      <c r="U5016" s="2">
        <f>IFERROR(VLOOKUP(C5016,'PICADAS DE COBRAS'!$A$6:$C$4645,3,FALSE),0)</f>
        <v>0</v>
      </c>
      <c r="V5016">
        <f>IFERROR(VLOOKUP(C5016,'ZIKA VIRUS'!$A$5:$C$2399,3,FALSE),0)</f>
        <v>0</v>
      </c>
      <c r="W5016">
        <f>IFERROR(VLOOKUP(C5016,'FEBRE TIFÓIDE'!$A$5:$C$46,3,FALSE),0)</f>
        <v>0</v>
      </c>
      <c r="X5016">
        <f>IFERROR(VLOOKUP(C5016,HANTAVIROSE!$A$5:$C$153,3,FALSE),0)</f>
        <v>0</v>
      </c>
      <c r="Y5016">
        <f>IFERROR(VLOOKUP(C5016,MENINGITE!$A$5:$C$447,3,FALSE),0)</f>
        <v>0</v>
      </c>
      <c r="Z5016">
        <f>IFERROR(VLOOKUP(C5016,RAIVA!$A$5:$C$16,3,FALSE),0)</f>
        <v>0</v>
      </c>
    </row>
    <row r="5017" spans="1:26" x14ac:dyDescent="0.3">
      <c r="A5017" s="2" t="s">
        <v>250</v>
      </c>
      <c r="B5017" s="2" t="s">
        <v>267</v>
      </c>
      <c r="C5017" s="2">
        <v>510788</v>
      </c>
      <c r="D5017" s="2">
        <v>5107883</v>
      </c>
      <c r="E5017" s="2" t="s">
        <v>250</v>
      </c>
      <c r="F5017" s="2" t="s">
        <v>267</v>
      </c>
      <c r="G5017" s="2">
        <f>IFERROR(VLOOKUP(D5017,Coordenadas!$A$2:$D$5571,3,FALSE),0)</f>
        <v>-12.089600000000001</v>
      </c>
      <c r="H5017" s="2">
        <f>IFERROR(VLOOKUP(D5017,Coordenadas!$A$2:$D$5571,4,FALSE),0)</f>
        <v>-51.402500000000003</v>
      </c>
      <c r="I5017" s="2" t="s">
        <v>5327</v>
      </c>
      <c r="J5017" s="2">
        <v>1365</v>
      </c>
      <c r="K5017" s="2" t="s">
        <v>5332</v>
      </c>
      <c r="L5017" s="2">
        <f>IFERROR(VLOOKUP(C5017,BOTULISMO!$A$3:$C$19,3,FALSE),0)</f>
        <v>0</v>
      </c>
      <c r="M5017" s="2">
        <f>IFERROR(VLOOKUP(C5017,'LEISHMANIOSE VISCERAL'!$A$4:$C$454,3,FALSE),0)</f>
        <v>0</v>
      </c>
      <c r="N5017" s="2">
        <f>IFERROR(VLOOKUP(C5017,'LEISHMANIOSE TEGUMENTAR'!$A$4:$C$1681,3,FALSE),0)</f>
        <v>3</v>
      </c>
      <c r="O5017" s="2">
        <f>IFERROR(VLOOKUP(C5017,'FEBRE AMARELA'!$A$4:$C$38,3,FALSE),0)</f>
        <v>0</v>
      </c>
      <c r="P5017" s="2">
        <f>IFERROR(VLOOKUP(C5017,DENGUE!$A$5:$C$4097,3,FALSE),0)</f>
        <v>0</v>
      </c>
      <c r="Q5017" s="2">
        <f>IFERROR(VLOOKUP(C5017,'HEPATITE VIRAL'!$A$5:$C$3162,3,FALSE),0)</f>
        <v>2</v>
      </c>
      <c r="R5017" s="2">
        <f>IFERROR(VLOOKUP(C5017,'FEBRE MACULOSA'!$A$5:$C$181,3,FALSE),0)</f>
        <v>0</v>
      </c>
      <c r="S5017" s="2">
        <f>IFERROR(VLOOKUP(C5017,LEPTOSPIROSE!$A$5:$C$1176,3,FALSE),0)</f>
        <v>0</v>
      </c>
      <c r="T5017" s="2">
        <f>IFERROR(VLOOKUP(C5017,'DOENÇA DE CHAGAS'!$A$5:$C$100,3,FALSE),0)</f>
        <v>0</v>
      </c>
      <c r="U5017" s="2">
        <f>IFERROR(VLOOKUP(C5017,'PICADAS DE COBRAS'!$A$6:$C$4645,3,FALSE),0)</f>
        <v>1</v>
      </c>
      <c r="V5017">
        <f>IFERROR(VLOOKUP(C5017,'ZIKA VIRUS'!$A$5:$C$2399,3,FALSE),0)</f>
        <v>0</v>
      </c>
      <c r="W5017">
        <f>IFERROR(VLOOKUP(C5017,'FEBRE TIFÓIDE'!$A$5:$C$46,3,FALSE),0)</f>
        <v>0</v>
      </c>
      <c r="X5017">
        <f>IFERROR(VLOOKUP(C5017,HANTAVIROSE!$A$5:$C$153,3,FALSE),0)</f>
        <v>0</v>
      </c>
      <c r="Y5017">
        <f>IFERROR(VLOOKUP(C5017,MENINGITE!$A$5:$C$447,3,FALSE),0)</f>
        <v>0</v>
      </c>
      <c r="Z5017">
        <f>IFERROR(VLOOKUP(C5017,RAIVA!$A$5:$C$16,3,FALSE),0)</f>
        <v>0</v>
      </c>
    </row>
    <row r="5018" spans="1:26" x14ac:dyDescent="0.3">
      <c r="A5018" s="2" t="s">
        <v>3257</v>
      </c>
      <c r="B5018" s="2" t="s">
        <v>3296</v>
      </c>
      <c r="C5018" s="2">
        <v>293040</v>
      </c>
      <c r="D5018" s="2">
        <v>2930402</v>
      </c>
      <c r="E5018" s="2" t="s">
        <v>3257</v>
      </c>
      <c r="F5018" s="2" t="s">
        <v>3296</v>
      </c>
      <c r="G5018" s="2">
        <f>IFERROR(VLOOKUP(D5018,Coordenadas!$A$2:$D$5571,3,FALSE),0)</f>
        <v>-12.156000000000001</v>
      </c>
      <c r="H5018" s="2">
        <f>IFERROR(VLOOKUP(D5018,Coordenadas!$A$2:$D$5571,4,FALSE),0)</f>
        <v>-39.330500000000001</v>
      </c>
      <c r="I5018" s="2" t="s">
        <v>5324</v>
      </c>
      <c r="J5018" s="2">
        <v>15401</v>
      </c>
      <c r="K5018" s="2" t="s">
        <v>5332</v>
      </c>
      <c r="L5018" s="2">
        <f>IFERROR(VLOOKUP(C5018,BOTULISMO!$A$3:$C$19,3,FALSE),0)</f>
        <v>0</v>
      </c>
      <c r="M5018" s="2">
        <f>IFERROR(VLOOKUP(C5018,'LEISHMANIOSE VISCERAL'!$A$4:$C$454,3,FALSE),0)</f>
        <v>0</v>
      </c>
      <c r="N5018" s="2">
        <f>IFERROR(VLOOKUP(C5018,'LEISHMANIOSE TEGUMENTAR'!$A$4:$C$1681,3,FALSE),0)</f>
        <v>0</v>
      </c>
      <c r="O5018" s="2">
        <f>IFERROR(VLOOKUP(C5018,'FEBRE AMARELA'!$A$4:$C$38,3,FALSE),0)</f>
        <v>0</v>
      </c>
      <c r="P5018" s="2">
        <f>IFERROR(VLOOKUP(C5018,DENGUE!$A$5:$C$4097,3,FALSE),0)</f>
        <v>105</v>
      </c>
      <c r="Q5018" s="2">
        <f>IFERROR(VLOOKUP(C5018,'HEPATITE VIRAL'!$A$5:$C$3162,3,FALSE),0)</f>
        <v>0</v>
      </c>
      <c r="R5018" s="2">
        <f>IFERROR(VLOOKUP(C5018,'FEBRE MACULOSA'!$A$5:$C$181,3,FALSE),0)</f>
        <v>0</v>
      </c>
      <c r="S5018" s="2">
        <f>IFERROR(VLOOKUP(C5018,LEPTOSPIROSE!$A$5:$C$1176,3,FALSE),0)</f>
        <v>0</v>
      </c>
      <c r="T5018" s="2">
        <f>IFERROR(VLOOKUP(C5018,'DOENÇA DE CHAGAS'!$A$5:$C$100,3,FALSE),0)</f>
        <v>0</v>
      </c>
      <c r="U5018" s="2">
        <f>IFERROR(VLOOKUP(C5018,'PICADAS DE COBRAS'!$A$6:$C$4645,3,FALSE),0)</f>
        <v>10</v>
      </c>
      <c r="V5018">
        <f>IFERROR(VLOOKUP(C5018,'ZIKA VIRUS'!$A$5:$C$2399,3,FALSE),0)</f>
        <v>0</v>
      </c>
      <c r="W5018">
        <f>IFERROR(VLOOKUP(C5018,'FEBRE TIFÓIDE'!$A$5:$C$46,3,FALSE),0)</f>
        <v>0</v>
      </c>
      <c r="X5018">
        <f>IFERROR(VLOOKUP(C5018,HANTAVIROSE!$A$5:$C$153,3,FALSE),0)</f>
        <v>0</v>
      </c>
      <c r="Y5018">
        <f>IFERROR(VLOOKUP(C5018,MENINGITE!$A$5:$C$447,3,FALSE),0)</f>
        <v>0</v>
      </c>
      <c r="Z5018">
        <f>IFERROR(VLOOKUP(C5018,RAIVA!$A$5:$C$16,3,FALSE),0)</f>
        <v>0</v>
      </c>
    </row>
    <row r="5019" spans="1:26" x14ac:dyDescent="0.3">
      <c r="A5019" s="2" t="s">
        <v>3988</v>
      </c>
      <c r="B5019" s="2" t="s">
        <v>4002</v>
      </c>
      <c r="C5019" s="2">
        <v>251580</v>
      </c>
      <c r="D5019" s="2">
        <v>2515807</v>
      </c>
      <c r="E5019" s="2" t="s">
        <v>3988</v>
      </c>
      <c r="F5019" s="2" t="s">
        <v>4002</v>
      </c>
      <c r="G5019" s="2">
        <f>IFERROR(VLOOKUP(D5019,Coordenadas!$A$2:$D$5571,3,FALSE),0)</f>
        <v>-7.1862199999999996</v>
      </c>
      <c r="H5019" s="2">
        <f>IFERROR(VLOOKUP(D5019,Coordenadas!$A$2:$D$5571,4,FALSE),0)</f>
        <v>-35.684199999999997</v>
      </c>
      <c r="I5019" s="2" t="s">
        <v>5324</v>
      </c>
      <c r="J5019" s="2">
        <v>7050</v>
      </c>
      <c r="K5019" s="2" t="s">
        <v>5332</v>
      </c>
      <c r="L5019" s="2">
        <f>IFERROR(VLOOKUP(C5019,BOTULISMO!$A$3:$C$19,3,FALSE),0)</f>
        <v>0</v>
      </c>
      <c r="M5019" s="2">
        <f>IFERROR(VLOOKUP(C5019,'LEISHMANIOSE VISCERAL'!$A$4:$C$454,3,FALSE),0)</f>
        <v>0</v>
      </c>
      <c r="N5019" s="2">
        <f>IFERROR(VLOOKUP(C5019,'LEISHMANIOSE TEGUMENTAR'!$A$4:$C$1681,3,FALSE),0)</f>
        <v>0</v>
      </c>
      <c r="O5019" s="2">
        <f>IFERROR(VLOOKUP(C5019,'FEBRE AMARELA'!$A$4:$C$38,3,FALSE),0)</f>
        <v>0</v>
      </c>
      <c r="P5019" s="2">
        <f>IFERROR(VLOOKUP(C5019,DENGUE!$A$5:$C$4097,3,FALSE),0)</f>
        <v>0</v>
      </c>
      <c r="Q5019" s="2">
        <f>IFERROR(VLOOKUP(C5019,'HEPATITE VIRAL'!$A$5:$C$3162,3,FALSE),0)</f>
        <v>0</v>
      </c>
      <c r="R5019" s="2">
        <f>IFERROR(VLOOKUP(C5019,'FEBRE MACULOSA'!$A$5:$C$181,3,FALSE),0)</f>
        <v>0</v>
      </c>
      <c r="S5019" s="2">
        <f>IFERROR(VLOOKUP(C5019,LEPTOSPIROSE!$A$5:$C$1176,3,FALSE),0)</f>
        <v>0</v>
      </c>
      <c r="T5019" s="2">
        <f>IFERROR(VLOOKUP(C5019,'DOENÇA DE CHAGAS'!$A$5:$C$100,3,FALSE),0)</f>
        <v>0</v>
      </c>
      <c r="U5019" s="2">
        <f>IFERROR(VLOOKUP(C5019,'PICADAS DE COBRAS'!$A$6:$C$4645,3,FALSE),0)</f>
        <v>0</v>
      </c>
      <c r="V5019">
        <f>IFERROR(VLOOKUP(C5019,'ZIKA VIRUS'!$A$5:$C$2399,3,FALSE),0)</f>
        <v>2</v>
      </c>
      <c r="W5019">
        <f>IFERROR(VLOOKUP(C5019,'FEBRE TIFÓIDE'!$A$5:$C$46,3,FALSE),0)</f>
        <v>0</v>
      </c>
      <c r="X5019">
        <f>IFERROR(VLOOKUP(C5019,HANTAVIROSE!$A$5:$C$153,3,FALSE),0)</f>
        <v>0</v>
      </c>
      <c r="Y5019">
        <f>IFERROR(VLOOKUP(C5019,MENINGITE!$A$5:$C$447,3,FALSE),0)</f>
        <v>0</v>
      </c>
      <c r="Z5019">
        <f>IFERROR(VLOOKUP(C5019,RAIVA!$A$5:$C$16,3,FALSE),0)</f>
        <v>0</v>
      </c>
    </row>
    <row r="5020" spans="1:26" x14ac:dyDescent="0.3">
      <c r="A5020" s="2" t="s">
        <v>3816</v>
      </c>
      <c r="B5020" s="2" t="s">
        <v>3840</v>
      </c>
      <c r="C5020" s="2">
        <v>261390</v>
      </c>
      <c r="D5020" s="2">
        <v>2613909</v>
      </c>
      <c r="E5020" s="2" t="s">
        <v>3816</v>
      </c>
      <c r="F5020" s="2" t="s">
        <v>3840</v>
      </c>
      <c r="G5020" s="2">
        <f>IFERROR(VLOOKUP(D5020,Coordenadas!$A$2:$D$5571,3,FALSE),0)</f>
        <v>-7.9817799999999997</v>
      </c>
      <c r="H5020" s="2">
        <f>IFERROR(VLOOKUP(D5020,Coordenadas!$A$2:$D$5571,4,FALSE),0)</f>
        <v>-38.289000000000001</v>
      </c>
      <c r="I5020" s="2" t="s">
        <v>5324</v>
      </c>
      <c r="J5020" s="2">
        <v>79232</v>
      </c>
      <c r="K5020" s="2" t="s">
        <v>5331</v>
      </c>
      <c r="L5020" s="2">
        <f>IFERROR(VLOOKUP(C5020,BOTULISMO!$A$3:$C$19,3,FALSE),0)</f>
        <v>0</v>
      </c>
      <c r="M5020" s="2">
        <f>IFERROR(VLOOKUP(C5020,'LEISHMANIOSE VISCERAL'!$A$4:$C$454,3,FALSE),0)</f>
        <v>6</v>
      </c>
      <c r="N5020" s="2">
        <f>IFERROR(VLOOKUP(C5020,'LEISHMANIOSE TEGUMENTAR'!$A$4:$C$1681,3,FALSE),0)</f>
        <v>5</v>
      </c>
      <c r="O5020" s="2">
        <f>IFERROR(VLOOKUP(C5020,'FEBRE AMARELA'!$A$4:$C$38,3,FALSE),0)</f>
        <v>0</v>
      </c>
      <c r="P5020" s="2">
        <f>IFERROR(VLOOKUP(C5020,DENGUE!$A$5:$C$4097,3,FALSE),0)</f>
        <v>68</v>
      </c>
      <c r="Q5020" s="2">
        <f>IFERROR(VLOOKUP(C5020,'HEPATITE VIRAL'!$A$5:$C$3162,3,FALSE),0)</f>
        <v>7</v>
      </c>
      <c r="R5020" s="2">
        <f>IFERROR(VLOOKUP(C5020,'FEBRE MACULOSA'!$A$5:$C$181,3,FALSE),0)</f>
        <v>0</v>
      </c>
      <c r="S5020" s="2">
        <f>IFERROR(VLOOKUP(C5020,LEPTOSPIROSE!$A$5:$C$1176,3,FALSE),0)</f>
        <v>1</v>
      </c>
      <c r="T5020" s="2">
        <f>IFERROR(VLOOKUP(C5020,'DOENÇA DE CHAGAS'!$A$5:$C$100,3,FALSE),0)</f>
        <v>0</v>
      </c>
      <c r="U5020" s="2">
        <f>IFERROR(VLOOKUP(C5020,'PICADAS DE COBRAS'!$A$6:$C$4645,3,FALSE),0)</f>
        <v>263</v>
      </c>
      <c r="V5020">
        <f>IFERROR(VLOOKUP(C5020,'ZIKA VIRUS'!$A$5:$C$2399,3,FALSE),0)</f>
        <v>32</v>
      </c>
      <c r="W5020">
        <f>IFERROR(VLOOKUP(C5020,'FEBRE TIFÓIDE'!$A$5:$C$46,3,FALSE),0)</f>
        <v>0</v>
      </c>
      <c r="X5020">
        <f>IFERROR(VLOOKUP(C5020,HANTAVIROSE!$A$5:$C$153,3,FALSE),0)</f>
        <v>0</v>
      </c>
      <c r="Y5020">
        <f>IFERROR(VLOOKUP(C5020,MENINGITE!$A$5:$C$447,3,FALSE),0)</f>
        <v>0</v>
      </c>
      <c r="Z5020">
        <f>IFERROR(VLOOKUP(C5020,RAIVA!$A$5:$C$16,3,FALSE),0)</f>
        <v>0</v>
      </c>
    </row>
    <row r="5021" spans="1:26" x14ac:dyDescent="0.3">
      <c r="A5021" s="2" t="s">
        <v>1637</v>
      </c>
      <c r="B5021" s="2" t="s">
        <v>1704</v>
      </c>
      <c r="C5021" s="2">
        <v>355150</v>
      </c>
      <c r="D5021" s="2">
        <v>3551504</v>
      </c>
      <c r="E5021" s="2" t="s">
        <v>1637</v>
      </c>
      <c r="F5021" s="2" t="s">
        <v>1704</v>
      </c>
      <c r="G5021" s="2">
        <f>IFERROR(VLOOKUP(D5021,Coordenadas!$A$2:$D$5571,3,FALSE),0)</f>
        <v>-21.2043</v>
      </c>
      <c r="H5021" s="2">
        <f>IFERROR(VLOOKUP(D5021,Coordenadas!$A$2:$D$5571,4,FALSE),0)</f>
        <v>-47.595199999999998</v>
      </c>
      <c r="I5021" s="2" t="s">
        <v>5325</v>
      </c>
      <c r="J5021" s="2">
        <v>38878</v>
      </c>
      <c r="K5021" s="2" t="s">
        <v>5330</v>
      </c>
      <c r="L5021" s="2">
        <f>IFERROR(VLOOKUP(C5021,BOTULISMO!$A$3:$C$19,3,FALSE),0)</f>
        <v>0</v>
      </c>
      <c r="M5021" s="2">
        <f>IFERROR(VLOOKUP(C5021,'LEISHMANIOSE VISCERAL'!$A$4:$C$454,3,FALSE),0)</f>
        <v>0</v>
      </c>
      <c r="N5021" s="2">
        <f>IFERROR(VLOOKUP(C5021,'LEISHMANIOSE TEGUMENTAR'!$A$4:$C$1681,3,FALSE),0)</f>
        <v>0</v>
      </c>
      <c r="O5021" s="2">
        <f>IFERROR(VLOOKUP(C5021,'FEBRE AMARELA'!$A$4:$C$38,3,FALSE),0)</f>
        <v>0</v>
      </c>
      <c r="P5021" s="2">
        <f>IFERROR(VLOOKUP(C5021,DENGUE!$A$5:$C$4097,3,FALSE),0)</f>
        <v>359</v>
      </c>
      <c r="Q5021" s="2">
        <f>IFERROR(VLOOKUP(C5021,'HEPATITE VIRAL'!$A$5:$C$3162,3,FALSE),0)</f>
        <v>21</v>
      </c>
      <c r="R5021" s="2">
        <f>IFERROR(VLOOKUP(C5021,'FEBRE MACULOSA'!$A$5:$C$181,3,FALSE),0)</f>
        <v>0</v>
      </c>
      <c r="S5021" s="2">
        <f>IFERROR(VLOOKUP(C5021,LEPTOSPIROSE!$A$5:$C$1176,3,FALSE),0)</f>
        <v>0</v>
      </c>
      <c r="T5021" s="2">
        <f>IFERROR(VLOOKUP(C5021,'DOENÇA DE CHAGAS'!$A$5:$C$100,3,FALSE),0)</f>
        <v>0</v>
      </c>
      <c r="U5021" s="2">
        <f>IFERROR(VLOOKUP(C5021,'PICADAS DE COBRAS'!$A$6:$C$4645,3,FALSE),0)</f>
        <v>1</v>
      </c>
      <c r="V5021">
        <f>IFERROR(VLOOKUP(C5021,'ZIKA VIRUS'!$A$5:$C$2399,3,FALSE),0)</f>
        <v>11</v>
      </c>
      <c r="W5021">
        <f>IFERROR(VLOOKUP(C5021,'FEBRE TIFÓIDE'!$A$5:$C$46,3,FALSE),0)</f>
        <v>0</v>
      </c>
      <c r="X5021">
        <f>IFERROR(VLOOKUP(C5021,HANTAVIROSE!$A$5:$C$153,3,FALSE),0)</f>
        <v>0</v>
      </c>
      <c r="Y5021">
        <f>IFERROR(VLOOKUP(C5021,MENINGITE!$A$5:$C$447,3,FALSE),0)</f>
        <v>0</v>
      </c>
      <c r="Z5021">
        <f>IFERROR(VLOOKUP(C5021,RAIVA!$A$5:$C$16,3,FALSE),0)</f>
        <v>0</v>
      </c>
    </row>
    <row r="5022" spans="1:26" x14ac:dyDescent="0.3">
      <c r="A5022" s="2" t="s">
        <v>2425</v>
      </c>
      <c r="B5022" s="2" t="s">
        <v>2487</v>
      </c>
      <c r="C5022" s="2">
        <v>316690</v>
      </c>
      <c r="D5022" s="2">
        <v>3166907</v>
      </c>
      <c r="E5022" s="2" t="s">
        <v>2425</v>
      </c>
      <c r="F5022" s="2" t="s">
        <v>2487</v>
      </c>
      <c r="G5022" s="2">
        <f>IFERROR(VLOOKUP(D5022,Coordenadas!$A$2:$D$5571,3,FALSE),0)</f>
        <v>-21.5441</v>
      </c>
      <c r="H5022" s="2">
        <f>IFERROR(VLOOKUP(D5022,Coordenadas!$A$2:$D$5571,4,FALSE),0)</f>
        <v>-46.041699999999999</v>
      </c>
      <c r="I5022" s="2" t="s">
        <v>5325</v>
      </c>
      <c r="J5022" s="2">
        <v>7542</v>
      </c>
      <c r="K5022" s="2" t="s">
        <v>5332</v>
      </c>
      <c r="L5022" s="2">
        <f>IFERROR(VLOOKUP(C5022,BOTULISMO!$A$3:$C$19,3,FALSE),0)</f>
        <v>0</v>
      </c>
      <c r="M5022" s="2">
        <f>IFERROR(VLOOKUP(C5022,'LEISHMANIOSE VISCERAL'!$A$4:$C$454,3,FALSE),0)</f>
        <v>0</v>
      </c>
      <c r="N5022" s="2">
        <f>IFERROR(VLOOKUP(C5022,'LEISHMANIOSE TEGUMENTAR'!$A$4:$C$1681,3,FALSE),0)</f>
        <v>3</v>
      </c>
      <c r="O5022" s="2">
        <f>IFERROR(VLOOKUP(C5022,'FEBRE AMARELA'!$A$4:$C$38,3,FALSE),0)</f>
        <v>0</v>
      </c>
      <c r="P5022" s="2">
        <f>IFERROR(VLOOKUP(C5022,DENGUE!$A$5:$C$4097,3,FALSE),0)</f>
        <v>3</v>
      </c>
      <c r="Q5022" s="2">
        <f>IFERROR(VLOOKUP(C5022,'HEPATITE VIRAL'!$A$5:$C$3162,3,FALSE),0)</f>
        <v>2</v>
      </c>
      <c r="R5022" s="2">
        <f>IFERROR(VLOOKUP(C5022,'FEBRE MACULOSA'!$A$5:$C$181,3,FALSE),0)</f>
        <v>0</v>
      </c>
      <c r="S5022" s="2">
        <f>IFERROR(VLOOKUP(C5022,LEPTOSPIROSE!$A$5:$C$1176,3,FALSE),0)</f>
        <v>0</v>
      </c>
      <c r="T5022" s="2">
        <f>IFERROR(VLOOKUP(C5022,'DOENÇA DE CHAGAS'!$A$5:$C$100,3,FALSE),0)</f>
        <v>0</v>
      </c>
      <c r="U5022" s="2">
        <f>IFERROR(VLOOKUP(C5022,'PICADAS DE COBRAS'!$A$6:$C$4645,3,FALSE),0)</f>
        <v>37</v>
      </c>
      <c r="V5022">
        <f>IFERROR(VLOOKUP(C5022,'ZIKA VIRUS'!$A$5:$C$2399,3,FALSE),0)</f>
        <v>2</v>
      </c>
      <c r="W5022">
        <f>IFERROR(VLOOKUP(C5022,'FEBRE TIFÓIDE'!$A$5:$C$46,3,FALSE),0)</f>
        <v>0</v>
      </c>
      <c r="X5022">
        <f>IFERROR(VLOOKUP(C5022,HANTAVIROSE!$A$5:$C$153,3,FALSE),0)</f>
        <v>0</v>
      </c>
      <c r="Y5022">
        <f>IFERROR(VLOOKUP(C5022,MENINGITE!$A$5:$C$447,3,FALSE),0)</f>
        <v>0</v>
      </c>
      <c r="Z5022">
        <f>IFERROR(VLOOKUP(C5022,RAIVA!$A$5:$C$16,3,FALSE),0)</f>
        <v>0</v>
      </c>
    </row>
    <row r="5023" spans="1:26" x14ac:dyDescent="0.3">
      <c r="A5023" s="2" t="s">
        <v>4704</v>
      </c>
      <c r="B5023" s="2" t="s">
        <v>4721</v>
      </c>
      <c r="C5023" s="2">
        <v>211178</v>
      </c>
      <c r="D5023" s="2">
        <v>2111789</v>
      </c>
      <c r="E5023" s="2" t="s">
        <v>4704</v>
      </c>
      <c r="F5023" s="2" t="s">
        <v>4721</v>
      </c>
      <c r="G5023" s="2">
        <f>IFERROR(VLOOKUP(D5023,Coordenadas!$A$2:$D$5571,3,FALSE),0)</f>
        <v>-1.85229</v>
      </c>
      <c r="H5023" s="2">
        <f>IFERROR(VLOOKUP(D5023,Coordenadas!$A$2:$D$5571,4,FALSE),0)</f>
        <v>-45.120699999999999</v>
      </c>
      <c r="I5023" s="2" t="s">
        <v>5324</v>
      </c>
      <c r="J5023" s="2">
        <v>10940</v>
      </c>
      <c r="K5023" s="2" t="s">
        <v>5332</v>
      </c>
      <c r="L5023" s="2">
        <f>IFERROR(VLOOKUP(C5023,BOTULISMO!$A$3:$C$19,3,FALSE),0)</f>
        <v>0</v>
      </c>
      <c r="M5023" s="2">
        <f>IFERROR(VLOOKUP(C5023,'LEISHMANIOSE VISCERAL'!$A$4:$C$454,3,FALSE),0)</f>
        <v>0</v>
      </c>
      <c r="N5023" s="2">
        <f>IFERROR(VLOOKUP(C5023,'LEISHMANIOSE TEGUMENTAR'!$A$4:$C$1681,3,FALSE),0)</f>
        <v>2</v>
      </c>
      <c r="O5023" s="2">
        <f>IFERROR(VLOOKUP(C5023,'FEBRE AMARELA'!$A$4:$C$38,3,FALSE),0)</f>
        <v>0</v>
      </c>
      <c r="P5023" s="2">
        <f>IFERROR(VLOOKUP(C5023,DENGUE!$A$5:$C$4097,3,FALSE),0)</f>
        <v>0</v>
      </c>
      <c r="Q5023" s="2">
        <f>IFERROR(VLOOKUP(C5023,'HEPATITE VIRAL'!$A$5:$C$3162,3,FALSE),0)</f>
        <v>0</v>
      </c>
      <c r="R5023" s="2">
        <f>IFERROR(VLOOKUP(C5023,'FEBRE MACULOSA'!$A$5:$C$181,3,FALSE),0)</f>
        <v>0</v>
      </c>
      <c r="S5023" s="2">
        <f>IFERROR(VLOOKUP(C5023,LEPTOSPIROSE!$A$5:$C$1176,3,FALSE),0)</f>
        <v>0</v>
      </c>
      <c r="T5023" s="2">
        <f>IFERROR(VLOOKUP(C5023,'DOENÇA DE CHAGAS'!$A$5:$C$100,3,FALSE),0)</f>
        <v>0</v>
      </c>
      <c r="U5023" s="2">
        <f>IFERROR(VLOOKUP(C5023,'PICADAS DE COBRAS'!$A$6:$C$4645,3,FALSE),0)</f>
        <v>0</v>
      </c>
      <c r="V5023">
        <f>IFERROR(VLOOKUP(C5023,'ZIKA VIRUS'!$A$5:$C$2399,3,FALSE),0)</f>
        <v>0</v>
      </c>
      <c r="W5023">
        <f>IFERROR(VLOOKUP(C5023,'FEBRE TIFÓIDE'!$A$5:$C$46,3,FALSE),0)</f>
        <v>0</v>
      </c>
      <c r="X5023">
        <f>IFERROR(VLOOKUP(C5023,HANTAVIROSE!$A$5:$C$153,3,FALSE),0)</f>
        <v>0</v>
      </c>
      <c r="Y5023">
        <f>IFERROR(VLOOKUP(C5023,MENINGITE!$A$5:$C$447,3,FALSE),0)</f>
        <v>0</v>
      </c>
      <c r="Z5023">
        <f>IFERROR(VLOOKUP(C5023,RAIVA!$A$5:$C$16,3,FALSE),0)</f>
        <v>0</v>
      </c>
    </row>
    <row r="5024" spans="1:26" x14ac:dyDescent="0.3">
      <c r="A5024" s="2" t="s">
        <v>3</v>
      </c>
      <c r="B5024" s="2" t="s">
        <v>24</v>
      </c>
      <c r="C5024" s="2">
        <v>522050</v>
      </c>
      <c r="D5024" s="2">
        <v>5220504</v>
      </c>
      <c r="E5024" s="2" t="s">
        <v>3</v>
      </c>
      <c r="F5024" s="2" t="s">
        <v>24</v>
      </c>
      <c r="G5024" s="2">
        <f>IFERROR(VLOOKUP(D5024,Coordenadas!$A$2:$D$5571,3,FALSE),0)</f>
        <v>-18.306699999999999</v>
      </c>
      <c r="H5024" s="2">
        <f>IFERROR(VLOOKUP(D5024,Coordenadas!$A$2:$D$5571,4,FALSE),0)</f>
        <v>-51.958599999999997</v>
      </c>
      <c r="I5024" s="2" t="s">
        <v>5327</v>
      </c>
      <c r="J5024" s="2">
        <v>7481</v>
      </c>
      <c r="K5024" s="2" t="s">
        <v>5332</v>
      </c>
      <c r="L5024" s="2">
        <f>IFERROR(VLOOKUP(C5024,BOTULISMO!$A$3:$C$19,3,FALSE),0)</f>
        <v>0</v>
      </c>
      <c r="M5024" s="2">
        <f>IFERROR(VLOOKUP(C5024,'LEISHMANIOSE VISCERAL'!$A$4:$C$454,3,FALSE),0)</f>
        <v>0</v>
      </c>
      <c r="N5024" s="2">
        <f>IFERROR(VLOOKUP(C5024,'LEISHMANIOSE TEGUMENTAR'!$A$4:$C$1681,3,FALSE),0)</f>
        <v>0</v>
      </c>
      <c r="O5024" s="2">
        <f>IFERROR(VLOOKUP(C5024,'FEBRE AMARELA'!$A$4:$C$38,3,FALSE),0)</f>
        <v>0</v>
      </c>
      <c r="P5024" s="2">
        <f>IFERROR(VLOOKUP(C5024,DENGUE!$A$5:$C$4097,3,FALSE),0)</f>
        <v>59</v>
      </c>
      <c r="Q5024" s="2">
        <f>IFERROR(VLOOKUP(C5024,'HEPATITE VIRAL'!$A$5:$C$3162,3,FALSE),0)</f>
        <v>2</v>
      </c>
      <c r="R5024" s="2">
        <f>IFERROR(VLOOKUP(C5024,'FEBRE MACULOSA'!$A$5:$C$181,3,FALSE),0)</f>
        <v>1</v>
      </c>
      <c r="S5024" s="2">
        <f>IFERROR(VLOOKUP(C5024,LEPTOSPIROSE!$A$5:$C$1176,3,FALSE),0)</f>
        <v>0</v>
      </c>
      <c r="T5024" s="2">
        <f>IFERROR(VLOOKUP(C5024,'DOENÇA DE CHAGAS'!$A$5:$C$100,3,FALSE),0)</f>
        <v>0</v>
      </c>
      <c r="U5024" s="2">
        <f>IFERROR(VLOOKUP(C5024,'PICADAS DE COBRAS'!$A$6:$C$4645,3,FALSE),0)</f>
        <v>1</v>
      </c>
      <c r="V5024">
        <f>IFERROR(VLOOKUP(C5024,'ZIKA VIRUS'!$A$5:$C$2399,3,FALSE),0)</f>
        <v>1</v>
      </c>
      <c r="W5024">
        <f>IFERROR(VLOOKUP(C5024,'FEBRE TIFÓIDE'!$A$5:$C$46,3,FALSE),0)</f>
        <v>0</v>
      </c>
      <c r="X5024">
        <f>IFERROR(VLOOKUP(C5024,HANTAVIROSE!$A$5:$C$153,3,FALSE),0)</f>
        <v>0</v>
      </c>
      <c r="Y5024">
        <f>IFERROR(VLOOKUP(C5024,MENINGITE!$A$5:$C$447,3,FALSE),0)</f>
        <v>0</v>
      </c>
      <c r="Z5024">
        <f>IFERROR(VLOOKUP(C5024,RAIVA!$A$5:$C$16,3,FALSE),0)</f>
        <v>0</v>
      </c>
    </row>
    <row r="5025" spans="1:26" x14ac:dyDescent="0.3">
      <c r="A5025" s="2" t="s">
        <v>2425</v>
      </c>
      <c r="B5025" s="2" t="s">
        <v>2486</v>
      </c>
      <c r="C5025" s="2">
        <v>316695</v>
      </c>
      <c r="D5025" s="2">
        <v>3166956</v>
      </c>
      <c r="E5025" s="2" t="s">
        <v>2425</v>
      </c>
      <c r="F5025" s="2" t="s">
        <v>2486</v>
      </c>
      <c r="G5025" s="2">
        <f>IFERROR(VLOOKUP(D5025,Coordenadas!$A$2:$D$5571,3,FALSE),0)</f>
        <v>-15.817600000000001</v>
      </c>
      <c r="H5025" s="2">
        <f>IFERROR(VLOOKUP(D5025,Coordenadas!$A$2:$D$5571,4,FALSE),0)</f>
        <v>-42.873199999999997</v>
      </c>
      <c r="I5025" s="2" t="s">
        <v>5325</v>
      </c>
      <c r="J5025" s="2">
        <v>4425</v>
      </c>
      <c r="K5025" s="2" t="s">
        <v>5332</v>
      </c>
      <c r="L5025" s="2">
        <f>IFERROR(VLOOKUP(C5025,BOTULISMO!$A$3:$C$19,3,FALSE),0)</f>
        <v>0</v>
      </c>
      <c r="M5025" s="2">
        <f>IFERROR(VLOOKUP(C5025,'LEISHMANIOSE VISCERAL'!$A$4:$C$454,3,FALSE),0)</f>
        <v>0</v>
      </c>
      <c r="N5025" s="2">
        <f>IFERROR(VLOOKUP(C5025,'LEISHMANIOSE TEGUMENTAR'!$A$4:$C$1681,3,FALSE),0)</f>
        <v>3</v>
      </c>
      <c r="O5025" s="2">
        <f>IFERROR(VLOOKUP(C5025,'FEBRE AMARELA'!$A$4:$C$38,3,FALSE),0)</f>
        <v>0</v>
      </c>
      <c r="P5025" s="2">
        <f>IFERROR(VLOOKUP(C5025,DENGUE!$A$5:$C$4097,3,FALSE),0)</f>
        <v>1</v>
      </c>
      <c r="Q5025" s="2">
        <f>IFERROR(VLOOKUP(C5025,'HEPATITE VIRAL'!$A$5:$C$3162,3,FALSE),0)</f>
        <v>0</v>
      </c>
      <c r="R5025" s="2">
        <f>IFERROR(VLOOKUP(C5025,'FEBRE MACULOSA'!$A$5:$C$181,3,FALSE),0)</f>
        <v>0</v>
      </c>
      <c r="S5025" s="2">
        <f>IFERROR(VLOOKUP(C5025,LEPTOSPIROSE!$A$5:$C$1176,3,FALSE),0)</f>
        <v>1</v>
      </c>
      <c r="T5025" s="2">
        <f>IFERROR(VLOOKUP(C5025,'DOENÇA DE CHAGAS'!$A$5:$C$100,3,FALSE),0)</f>
        <v>0</v>
      </c>
      <c r="U5025" s="2">
        <f>IFERROR(VLOOKUP(C5025,'PICADAS DE COBRAS'!$A$6:$C$4645,3,FALSE),0)</f>
        <v>11</v>
      </c>
      <c r="V5025">
        <f>IFERROR(VLOOKUP(C5025,'ZIKA VIRUS'!$A$5:$C$2399,3,FALSE),0)</f>
        <v>0</v>
      </c>
      <c r="W5025">
        <f>IFERROR(VLOOKUP(C5025,'FEBRE TIFÓIDE'!$A$5:$C$46,3,FALSE),0)</f>
        <v>0</v>
      </c>
      <c r="X5025">
        <f>IFERROR(VLOOKUP(C5025,HANTAVIROSE!$A$5:$C$153,3,FALSE),0)</f>
        <v>0</v>
      </c>
      <c r="Y5025">
        <f>IFERROR(VLOOKUP(C5025,MENINGITE!$A$5:$C$447,3,FALSE),0)</f>
        <v>0</v>
      </c>
      <c r="Z5025">
        <f>IFERROR(VLOOKUP(C5025,RAIVA!$A$5:$C$16,3,FALSE),0)</f>
        <v>0</v>
      </c>
    </row>
    <row r="5026" spans="1:26" x14ac:dyDescent="0.3">
      <c r="A5026" s="2" t="s">
        <v>1256</v>
      </c>
      <c r="B5026" s="2" t="s">
        <v>1290</v>
      </c>
      <c r="C5026" s="2">
        <v>412635</v>
      </c>
      <c r="D5026" s="2">
        <v>4126355</v>
      </c>
      <c r="E5026" s="2" t="s">
        <v>1256</v>
      </c>
      <c r="F5026" s="2" t="s">
        <v>1290</v>
      </c>
      <c r="G5026" s="2">
        <f>IFERROR(VLOOKUP(D5026,Coordenadas!$A$2:$D$5571,3,FALSE),0)</f>
        <v>-25.379899999999999</v>
      </c>
      <c r="H5026" s="2">
        <f>IFERROR(VLOOKUP(D5026,Coordenadas!$A$2:$D$5571,4,FALSE),0)</f>
        <v>-54.0518</v>
      </c>
      <c r="I5026" s="2" t="s">
        <v>5326</v>
      </c>
      <c r="J5026" s="2">
        <v>4568</v>
      </c>
      <c r="K5026" s="2" t="s">
        <v>5332</v>
      </c>
      <c r="L5026" s="2">
        <f>IFERROR(VLOOKUP(C5026,BOTULISMO!$A$3:$C$19,3,FALSE),0)</f>
        <v>0</v>
      </c>
      <c r="M5026" s="2">
        <f>IFERROR(VLOOKUP(C5026,'LEISHMANIOSE VISCERAL'!$A$4:$C$454,3,FALSE),0)</f>
        <v>0</v>
      </c>
      <c r="N5026" s="2">
        <f>IFERROR(VLOOKUP(C5026,'LEISHMANIOSE TEGUMENTAR'!$A$4:$C$1681,3,FALSE),0)</f>
        <v>0</v>
      </c>
      <c r="O5026" s="2">
        <f>IFERROR(VLOOKUP(C5026,'FEBRE AMARELA'!$A$4:$C$38,3,FALSE),0)</f>
        <v>0</v>
      </c>
      <c r="P5026" s="2">
        <f>IFERROR(VLOOKUP(C5026,DENGUE!$A$5:$C$4097,3,FALSE),0)</f>
        <v>296</v>
      </c>
      <c r="Q5026" s="2">
        <f>IFERROR(VLOOKUP(C5026,'HEPATITE VIRAL'!$A$5:$C$3162,3,FALSE),0)</f>
        <v>6</v>
      </c>
      <c r="R5026" s="2">
        <f>IFERROR(VLOOKUP(C5026,'FEBRE MACULOSA'!$A$5:$C$181,3,FALSE),0)</f>
        <v>0</v>
      </c>
      <c r="S5026" s="2">
        <f>IFERROR(VLOOKUP(C5026,LEPTOSPIROSE!$A$5:$C$1176,3,FALSE),0)</f>
        <v>1</v>
      </c>
      <c r="T5026" s="2">
        <f>IFERROR(VLOOKUP(C5026,'DOENÇA DE CHAGAS'!$A$5:$C$100,3,FALSE),0)</f>
        <v>0</v>
      </c>
      <c r="U5026" s="2">
        <f>IFERROR(VLOOKUP(C5026,'PICADAS DE COBRAS'!$A$6:$C$4645,3,FALSE),0)</f>
        <v>3</v>
      </c>
      <c r="V5026">
        <f>IFERROR(VLOOKUP(C5026,'ZIKA VIRUS'!$A$5:$C$2399,3,FALSE),0)</f>
        <v>0</v>
      </c>
      <c r="W5026">
        <f>IFERROR(VLOOKUP(C5026,'FEBRE TIFÓIDE'!$A$5:$C$46,3,FALSE),0)</f>
        <v>0</v>
      </c>
      <c r="X5026">
        <f>IFERROR(VLOOKUP(C5026,HANTAVIROSE!$A$5:$C$153,3,FALSE),0)</f>
        <v>0</v>
      </c>
      <c r="Y5026">
        <f>IFERROR(VLOOKUP(C5026,MENINGITE!$A$5:$C$447,3,FALSE),0)</f>
        <v>0</v>
      </c>
      <c r="Z5026">
        <f>IFERROR(VLOOKUP(C5026,RAIVA!$A$5:$C$16,3,FALSE),0)</f>
        <v>0</v>
      </c>
    </row>
    <row r="5027" spans="1:26" x14ac:dyDescent="0.3">
      <c r="A5027" s="2" t="s">
        <v>2425</v>
      </c>
      <c r="B5027" s="2" t="s">
        <v>2485</v>
      </c>
      <c r="C5027" s="2">
        <v>316700</v>
      </c>
      <c r="D5027" s="2">
        <v>3167004</v>
      </c>
      <c r="E5027" s="2" t="s">
        <v>2425</v>
      </c>
      <c r="F5027" s="2" t="s">
        <v>2485</v>
      </c>
      <c r="G5027" s="2">
        <f>IFERROR(VLOOKUP(D5027,Coordenadas!$A$2:$D$5571,3,FALSE),0)</f>
        <v>-21.8857</v>
      </c>
      <c r="H5027" s="2">
        <f>IFERROR(VLOOKUP(D5027,Coordenadas!$A$2:$D$5571,4,FALSE),0)</f>
        <v>-44.512500000000003</v>
      </c>
      <c r="I5027" s="2" t="s">
        <v>5325</v>
      </c>
      <c r="J5027" s="2">
        <v>1995</v>
      </c>
      <c r="K5027" s="2" t="s">
        <v>5332</v>
      </c>
      <c r="L5027" s="2">
        <f>IFERROR(VLOOKUP(C5027,BOTULISMO!$A$3:$C$19,3,FALSE),0)</f>
        <v>0</v>
      </c>
      <c r="M5027" s="2">
        <f>IFERROR(VLOOKUP(C5027,'LEISHMANIOSE VISCERAL'!$A$4:$C$454,3,FALSE),0)</f>
        <v>0</v>
      </c>
      <c r="N5027" s="2">
        <f>IFERROR(VLOOKUP(C5027,'LEISHMANIOSE TEGUMENTAR'!$A$4:$C$1681,3,FALSE),0)</f>
        <v>0</v>
      </c>
      <c r="O5027" s="2">
        <f>IFERROR(VLOOKUP(C5027,'FEBRE AMARELA'!$A$4:$C$38,3,FALSE),0)</f>
        <v>0</v>
      </c>
      <c r="P5027" s="2">
        <f>IFERROR(VLOOKUP(C5027,DENGUE!$A$5:$C$4097,3,FALSE),0)</f>
        <v>0</v>
      </c>
      <c r="Q5027" s="2">
        <f>IFERROR(VLOOKUP(C5027,'HEPATITE VIRAL'!$A$5:$C$3162,3,FALSE),0)</f>
        <v>0</v>
      </c>
      <c r="R5027" s="2">
        <f>IFERROR(VLOOKUP(C5027,'FEBRE MACULOSA'!$A$5:$C$181,3,FALSE),0)</f>
        <v>0</v>
      </c>
      <c r="S5027" s="2">
        <f>IFERROR(VLOOKUP(C5027,LEPTOSPIROSE!$A$5:$C$1176,3,FALSE),0)</f>
        <v>0</v>
      </c>
      <c r="T5027" s="2">
        <f>IFERROR(VLOOKUP(C5027,'DOENÇA DE CHAGAS'!$A$5:$C$100,3,FALSE),0)</f>
        <v>0</v>
      </c>
      <c r="U5027" s="2">
        <f>IFERROR(VLOOKUP(C5027,'PICADAS DE COBRAS'!$A$6:$C$4645,3,FALSE),0)</f>
        <v>1</v>
      </c>
      <c r="V5027">
        <f>IFERROR(VLOOKUP(C5027,'ZIKA VIRUS'!$A$5:$C$2399,3,FALSE),0)</f>
        <v>0</v>
      </c>
      <c r="W5027">
        <f>IFERROR(VLOOKUP(C5027,'FEBRE TIFÓIDE'!$A$5:$C$46,3,FALSE),0)</f>
        <v>0</v>
      </c>
      <c r="X5027">
        <f>IFERROR(VLOOKUP(C5027,HANTAVIROSE!$A$5:$C$153,3,FALSE),0)</f>
        <v>0</v>
      </c>
      <c r="Y5027">
        <f>IFERROR(VLOOKUP(C5027,MENINGITE!$A$5:$C$447,3,FALSE),0)</f>
        <v>0</v>
      </c>
      <c r="Z5027">
        <f>IFERROR(VLOOKUP(C5027,RAIVA!$A$5:$C$16,3,FALSE),0)</f>
        <v>0</v>
      </c>
    </row>
    <row r="5028" spans="1:26" x14ac:dyDescent="0.3">
      <c r="A5028" s="2" t="s">
        <v>3988</v>
      </c>
      <c r="B5028" s="2" t="s">
        <v>4001</v>
      </c>
      <c r="C5028" s="2">
        <v>251590</v>
      </c>
      <c r="D5028" s="2">
        <v>2515906</v>
      </c>
      <c r="E5028" s="2" t="s">
        <v>3988</v>
      </c>
      <c r="F5028" s="2" t="s">
        <v>4001</v>
      </c>
      <c r="G5028" s="2">
        <f>IFERROR(VLOOKUP(D5028,Coordenadas!$A$2:$D$5571,3,FALSE),0)</f>
        <v>-6.81569</v>
      </c>
      <c r="H5028" s="2">
        <f>IFERROR(VLOOKUP(D5028,Coordenadas!$A$2:$D$5571,4,FALSE),0)</f>
        <v>-35.6282</v>
      </c>
      <c r="I5028" s="2" t="s">
        <v>5324</v>
      </c>
      <c r="J5028" s="2">
        <v>6238</v>
      </c>
      <c r="K5028" s="2" t="s">
        <v>5332</v>
      </c>
      <c r="L5028" s="2">
        <f>IFERROR(VLOOKUP(C5028,BOTULISMO!$A$3:$C$19,3,FALSE),0)</f>
        <v>0</v>
      </c>
      <c r="M5028" s="2">
        <f>IFERROR(VLOOKUP(C5028,'LEISHMANIOSE VISCERAL'!$A$4:$C$454,3,FALSE),0)</f>
        <v>0</v>
      </c>
      <c r="N5028" s="2">
        <f>IFERROR(VLOOKUP(C5028,'LEISHMANIOSE TEGUMENTAR'!$A$4:$C$1681,3,FALSE),0)</f>
        <v>0</v>
      </c>
      <c r="O5028" s="2">
        <f>IFERROR(VLOOKUP(C5028,'FEBRE AMARELA'!$A$4:$C$38,3,FALSE),0)</f>
        <v>0</v>
      </c>
      <c r="P5028" s="2">
        <f>IFERROR(VLOOKUP(C5028,DENGUE!$A$5:$C$4097,3,FALSE),0)</f>
        <v>24</v>
      </c>
      <c r="Q5028" s="2">
        <f>IFERROR(VLOOKUP(C5028,'HEPATITE VIRAL'!$A$5:$C$3162,3,FALSE),0)</f>
        <v>0</v>
      </c>
      <c r="R5028" s="2">
        <f>IFERROR(VLOOKUP(C5028,'FEBRE MACULOSA'!$A$5:$C$181,3,FALSE),0)</f>
        <v>0</v>
      </c>
      <c r="S5028" s="2">
        <f>IFERROR(VLOOKUP(C5028,LEPTOSPIROSE!$A$5:$C$1176,3,FALSE),0)</f>
        <v>0</v>
      </c>
      <c r="T5028" s="2">
        <f>IFERROR(VLOOKUP(C5028,'DOENÇA DE CHAGAS'!$A$5:$C$100,3,FALSE),0)</f>
        <v>0</v>
      </c>
      <c r="U5028" s="2">
        <f>IFERROR(VLOOKUP(C5028,'PICADAS DE COBRAS'!$A$6:$C$4645,3,FALSE),0)</f>
        <v>0</v>
      </c>
      <c r="V5028">
        <f>IFERROR(VLOOKUP(C5028,'ZIKA VIRUS'!$A$5:$C$2399,3,FALSE),0)</f>
        <v>0</v>
      </c>
      <c r="W5028">
        <f>IFERROR(VLOOKUP(C5028,'FEBRE TIFÓIDE'!$A$5:$C$46,3,FALSE),0)</f>
        <v>0</v>
      </c>
      <c r="X5028">
        <f>IFERROR(VLOOKUP(C5028,HANTAVIROSE!$A$5:$C$153,3,FALSE),0)</f>
        <v>0</v>
      </c>
      <c r="Y5028">
        <f>IFERROR(VLOOKUP(C5028,MENINGITE!$A$5:$C$447,3,FALSE),0)</f>
        <v>0</v>
      </c>
      <c r="Z5028">
        <f>IFERROR(VLOOKUP(C5028,RAIVA!$A$5:$C$16,3,FALSE),0)</f>
        <v>0</v>
      </c>
    </row>
    <row r="5029" spans="1:26" x14ac:dyDescent="0.3">
      <c r="A5029" s="2" t="s">
        <v>4178</v>
      </c>
      <c r="B5029" s="2" t="s">
        <v>3295</v>
      </c>
      <c r="C5029" s="2">
        <v>241350</v>
      </c>
      <c r="D5029" s="2">
        <v>2413508</v>
      </c>
      <c r="E5029" s="2" t="s">
        <v>4178</v>
      </c>
      <c r="F5029" s="2" t="s">
        <v>3295</v>
      </c>
      <c r="G5029" s="2">
        <f>IFERROR(VLOOKUP(D5029,Coordenadas!$A$2:$D$5571,3,FALSE),0)</f>
        <v>-6.2818100000000001</v>
      </c>
      <c r="H5029" s="2">
        <f>IFERROR(VLOOKUP(D5029,Coordenadas!$A$2:$D$5571,4,FALSE),0)</f>
        <v>-35.5</v>
      </c>
      <c r="I5029" s="2" t="s">
        <v>5324</v>
      </c>
      <c r="J5029" s="2">
        <v>6581</v>
      </c>
      <c r="K5029" s="2" t="s">
        <v>5332</v>
      </c>
      <c r="L5029" s="2">
        <f>IFERROR(VLOOKUP(C5029,BOTULISMO!$A$3:$C$19,3,FALSE),0)</f>
        <v>0</v>
      </c>
      <c r="M5029" s="2">
        <f>IFERROR(VLOOKUP(C5029,'LEISHMANIOSE VISCERAL'!$A$4:$C$454,3,FALSE),0)</f>
        <v>0</v>
      </c>
      <c r="N5029" s="2">
        <f>IFERROR(VLOOKUP(C5029,'LEISHMANIOSE TEGUMENTAR'!$A$4:$C$1681,3,FALSE),0)</f>
        <v>0</v>
      </c>
      <c r="O5029" s="2">
        <f>IFERROR(VLOOKUP(C5029,'FEBRE AMARELA'!$A$4:$C$38,3,FALSE),0)</f>
        <v>0</v>
      </c>
      <c r="P5029" s="2">
        <f>IFERROR(VLOOKUP(C5029,DENGUE!$A$5:$C$4097,3,FALSE),0)</f>
        <v>7</v>
      </c>
      <c r="Q5029" s="2">
        <f>IFERROR(VLOOKUP(C5029,'HEPATITE VIRAL'!$A$5:$C$3162,3,FALSE),0)</f>
        <v>1</v>
      </c>
      <c r="R5029" s="2">
        <f>IFERROR(VLOOKUP(C5029,'FEBRE MACULOSA'!$A$5:$C$181,3,FALSE),0)</f>
        <v>0</v>
      </c>
      <c r="S5029" s="2">
        <f>IFERROR(VLOOKUP(C5029,LEPTOSPIROSE!$A$5:$C$1176,3,FALSE),0)</f>
        <v>0</v>
      </c>
      <c r="T5029" s="2">
        <f>IFERROR(VLOOKUP(C5029,'DOENÇA DE CHAGAS'!$A$5:$C$100,3,FALSE),0)</f>
        <v>0</v>
      </c>
      <c r="U5029" s="2">
        <f>IFERROR(VLOOKUP(C5029,'PICADAS DE COBRAS'!$A$6:$C$4645,3,FALSE),0)</f>
        <v>2</v>
      </c>
      <c r="V5029">
        <f>IFERROR(VLOOKUP(C5029,'ZIKA VIRUS'!$A$5:$C$2399,3,FALSE),0)</f>
        <v>1</v>
      </c>
      <c r="W5029">
        <f>IFERROR(VLOOKUP(C5029,'FEBRE TIFÓIDE'!$A$5:$C$46,3,FALSE),0)</f>
        <v>0</v>
      </c>
      <c r="X5029">
        <f>IFERROR(VLOOKUP(C5029,HANTAVIROSE!$A$5:$C$153,3,FALSE),0)</f>
        <v>0</v>
      </c>
      <c r="Y5029">
        <f>IFERROR(VLOOKUP(C5029,MENINGITE!$A$5:$C$447,3,FALSE),0)</f>
        <v>0</v>
      </c>
      <c r="Z5029">
        <f>IFERROR(VLOOKUP(C5029,RAIVA!$A$5:$C$16,3,FALSE),0)</f>
        <v>0</v>
      </c>
    </row>
    <row r="5030" spans="1:26" x14ac:dyDescent="0.3">
      <c r="A5030" s="2" t="s">
        <v>3257</v>
      </c>
      <c r="B5030" s="2" t="s">
        <v>3295</v>
      </c>
      <c r="C5030" s="2">
        <v>293050</v>
      </c>
      <c r="D5030" s="2">
        <v>2930501</v>
      </c>
      <c r="E5030" s="2" t="s">
        <v>3257</v>
      </c>
      <c r="F5030" s="2" t="s">
        <v>3295</v>
      </c>
      <c r="G5030" s="2">
        <f>IFERROR(VLOOKUP(D5030,Coordenadas!$A$2:$D$5571,3,FALSE),0)</f>
        <v>-11.6584</v>
      </c>
      <c r="H5030" s="2">
        <f>IFERROR(VLOOKUP(D5030,Coordenadas!$A$2:$D$5571,4,FALSE),0)</f>
        <v>-39.01</v>
      </c>
      <c r="I5030" s="2" t="s">
        <v>5324</v>
      </c>
      <c r="J5030" s="2">
        <v>76762</v>
      </c>
      <c r="K5030" s="2" t="s">
        <v>5331</v>
      </c>
      <c r="L5030" s="2">
        <f>IFERROR(VLOOKUP(C5030,BOTULISMO!$A$3:$C$19,3,FALSE),0)</f>
        <v>0</v>
      </c>
      <c r="M5030" s="2">
        <f>IFERROR(VLOOKUP(C5030,'LEISHMANIOSE VISCERAL'!$A$4:$C$454,3,FALSE),0)</f>
        <v>3</v>
      </c>
      <c r="N5030" s="2">
        <f>IFERROR(VLOOKUP(C5030,'LEISHMANIOSE TEGUMENTAR'!$A$4:$C$1681,3,FALSE),0)</f>
        <v>0</v>
      </c>
      <c r="O5030" s="2">
        <f>IFERROR(VLOOKUP(C5030,'FEBRE AMARELA'!$A$4:$C$38,3,FALSE),0)</f>
        <v>0</v>
      </c>
      <c r="P5030" s="2">
        <f>IFERROR(VLOOKUP(C5030,DENGUE!$A$5:$C$4097,3,FALSE),0)</f>
        <v>1511</v>
      </c>
      <c r="Q5030" s="2">
        <f>IFERROR(VLOOKUP(C5030,'HEPATITE VIRAL'!$A$5:$C$3162,3,FALSE),0)</f>
        <v>2</v>
      </c>
      <c r="R5030" s="2">
        <f>IFERROR(VLOOKUP(C5030,'FEBRE MACULOSA'!$A$5:$C$181,3,FALSE),0)</f>
        <v>0</v>
      </c>
      <c r="S5030" s="2">
        <f>IFERROR(VLOOKUP(C5030,LEPTOSPIROSE!$A$5:$C$1176,3,FALSE),0)</f>
        <v>0</v>
      </c>
      <c r="T5030" s="2">
        <f>IFERROR(VLOOKUP(C5030,'DOENÇA DE CHAGAS'!$A$5:$C$100,3,FALSE),0)</f>
        <v>0</v>
      </c>
      <c r="U5030" s="2">
        <f>IFERROR(VLOOKUP(C5030,'PICADAS DE COBRAS'!$A$6:$C$4645,3,FALSE),0)</f>
        <v>118</v>
      </c>
      <c r="V5030">
        <f>IFERROR(VLOOKUP(C5030,'ZIKA VIRUS'!$A$5:$C$2399,3,FALSE),0)</f>
        <v>1</v>
      </c>
      <c r="W5030">
        <f>IFERROR(VLOOKUP(C5030,'FEBRE TIFÓIDE'!$A$5:$C$46,3,FALSE),0)</f>
        <v>0</v>
      </c>
      <c r="X5030">
        <f>IFERROR(VLOOKUP(C5030,HANTAVIROSE!$A$5:$C$153,3,FALSE),0)</f>
        <v>0</v>
      </c>
      <c r="Y5030">
        <f>IFERROR(VLOOKUP(C5030,MENINGITE!$A$5:$C$447,3,FALSE),0)</f>
        <v>0</v>
      </c>
      <c r="Z5030">
        <f>IFERROR(VLOOKUP(C5030,RAIVA!$A$5:$C$16,3,FALSE),0)</f>
        <v>0</v>
      </c>
    </row>
    <row r="5031" spans="1:26" x14ac:dyDescent="0.3">
      <c r="A5031" s="2" t="s">
        <v>4178</v>
      </c>
      <c r="B5031" s="2" t="s">
        <v>4192</v>
      </c>
      <c r="C5031" s="2">
        <v>241355</v>
      </c>
      <c r="D5031" s="2">
        <v>2413557</v>
      </c>
      <c r="E5031" s="2" t="s">
        <v>4178</v>
      </c>
      <c r="F5031" s="2" t="s">
        <v>4192</v>
      </c>
      <c r="G5031" s="2">
        <f>IFERROR(VLOOKUP(D5031,Coordenadas!$A$2:$D$5571,3,FALSE),0)</f>
        <v>-6.1108700000000002</v>
      </c>
      <c r="H5031" s="2">
        <f>IFERROR(VLOOKUP(D5031,Coordenadas!$A$2:$D$5571,4,FALSE),0)</f>
        <v>-37.954799999999999</v>
      </c>
      <c r="I5031" s="2" t="s">
        <v>5324</v>
      </c>
      <c r="J5031" s="2">
        <v>4540</v>
      </c>
      <c r="K5031" s="2" t="s">
        <v>5332</v>
      </c>
      <c r="L5031" s="2">
        <f>IFERROR(VLOOKUP(C5031,BOTULISMO!$A$3:$C$19,3,FALSE),0)</f>
        <v>0</v>
      </c>
      <c r="M5031" s="2">
        <f>IFERROR(VLOOKUP(C5031,'LEISHMANIOSE VISCERAL'!$A$4:$C$454,3,FALSE),0)</f>
        <v>0</v>
      </c>
      <c r="N5031" s="2">
        <f>IFERROR(VLOOKUP(C5031,'LEISHMANIOSE TEGUMENTAR'!$A$4:$C$1681,3,FALSE),0)</f>
        <v>0</v>
      </c>
      <c r="O5031" s="2">
        <f>IFERROR(VLOOKUP(C5031,'FEBRE AMARELA'!$A$4:$C$38,3,FALSE),0)</f>
        <v>0</v>
      </c>
      <c r="P5031" s="2">
        <f>IFERROR(VLOOKUP(C5031,DENGUE!$A$5:$C$4097,3,FALSE),0)</f>
        <v>3</v>
      </c>
      <c r="Q5031" s="2">
        <f>IFERROR(VLOOKUP(C5031,'HEPATITE VIRAL'!$A$5:$C$3162,3,FALSE),0)</f>
        <v>0</v>
      </c>
      <c r="R5031" s="2">
        <f>IFERROR(VLOOKUP(C5031,'FEBRE MACULOSA'!$A$5:$C$181,3,FALSE),0)</f>
        <v>0</v>
      </c>
      <c r="S5031" s="2">
        <f>IFERROR(VLOOKUP(C5031,LEPTOSPIROSE!$A$5:$C$1176,3,FALSE),0)</f>
        <v>0</v>
      </c>
      <c r="T5031" s="2">
        <f>IFERROR(VLOOKUP(C5031,'DOENÇA DE CHAGAS'!$A$5:$C$100,3,FALSE),0)</f>
        <v>0</v>
      </c>
      <c r="U5031" s="2">
        <f>IFERROR(VLOOKUP(C5031,'PICADAS DE COBRAS'!$A$6:$C$4645,3,FALSE),0)</f>
        <v>6</v>
      </c>
      <c r="V5031">
        <f>IFERROR(VLOOKUP(C5031,'ZIKA VIRUS'!$A$5:$C$2399,3,FALSE),0)</f>
        <v>4</v>
      </c>
      <c r="W5031">
        <f>IFERROR(VLOOKUP(C5031,'FEBRE TIFÓIDE'!$A$5:$C$46,3,FALSE),0)</f>
        <v>0</v>
      </c>
      <c r="X5031">
        <f>IFERROR(VLOOKUP(C5031,HANTAVIROSE!$A$5:$C$153,3,FALSE),0)</f>
        <v>0</v>
      </c>
      <c r="Y5031">
        <f>IFERROR(VLOOKUP(C5031,MENINGITE!$A$5:$C$447,3,FALSE),0)</f>
        <v>0</v>
      </c>
      <c r="Z5031">
        <f>IFERROR(VLOOKUP(C5031,RAIVA!$A$5:$C$16,3,FALSE),0)</f>
        <v>0</v>
      </c>
    </row>
    <row r="5032" spans="1:26" x14ac:dyDescent="0.3">
      <c r="A5032" s="2" t="s">
        <v>3816</v>
      </c>
      <c r="B5032" s="2" t="s">
        <v>3839</v>
      </c>
      <c r="C5032" s="2">
        <v>261400</v>
      </c>
      <c r="D5032" s="2">
        <v>2614006</v>
      </c>
      <c r="E5032" s="2" t="s">
        <v>3816</v>
      </c>
      <c r="F5032" s="2" t="s">
        <v>3839</v>
      </c>
      <c r="G5032" s="2">
        <f>IFERROR(VLOOKUP(D5032,Coordenadas!$A$2:$D$5571,3,FALSE),0)</f>
        <v>-7.94041</v>
      </c>
      <c r="H5032" s="2">
        <f>IFERROR(VLOOKUP(D5032,Coordenadas!$A$2:$D$5571,4,FALSE),0)</f>
        <v>-39.295099999999998</v>
      </c>
      <c r="I5032" s="2" t="s">
        <v>5324</v>
      </c>
      <c r="J5032" s="2">
        <v>18331</v>
      </c>
      <c r="K5032" s="2" t="s">
        <v>5332</v>
      </c>
      <c r="L5032" s="2">
        <f>IFERROR(VLOOKUP(C5032,BOTULISMO!$A$3:$C$19,3,FALSE),0)</f>
        <v>0</v>
      </c>
      <c r="M5032" s="2">
        <f>IFERROR(VLOOKUP(C5032,'LEISHMANIOSE VISCERAL'!$A$4:$C$454,3,FALSE),0)</f>
        <v>1</v>
      </c>
      <c r="N5032" s="2">
        <f>IFERROR(VLOOKUP(C5032,'LEISHMANIOSE TEGUMENTAR'!$A$4:$C$1681,3,FALSE),0)</f>
        <v>0</v>
      </c>
      <c r="O5032" s="2">
        <f>IFERROR(VLOOKUP(C5032,'FEBRE AMARELA'!$A$4:$C$38,3,FALSE),0)</f>
        <v>0</v>
      </c>
      <c r="P5032" s="2">
        <f>IFERROR(VLOOKUP(C5032,DENGUE!$A$5:$C$4097,3,FALSE),0)</f>
        <v>54</v>
      </c>
      <c r="Q5032" s="2">
        <f>IFERROR(VLOOKUP(C5032,'HEPATITE VIRAL'!$A$5:$C$3162,3,FALSE),0)</f>
        <v>0</v>
      </c>
      <c r="R5032" s="2">
        <f>IFERROR(VLOOKUP(C5032,'FEBRE MACULOSA'!$A$5:$C$181,3,FALSE),0)</f>
        <v>0</v>
      </c>
      <c r="S5032" s="2">
        <f>IFERROR(VLOOKUP(C5032,LEPTOSPIROSE!$A$5:$C$1176,3,FALSE),0)</f>
        <v>1</v>
      </c>
      <c r="T5032" s="2">
        <f>IFERROR(VLOOKUP(C5032,'DOENÇA DE CHAGAS'!$A$5:$C$100,3,FALSE),0)</f>
        <v>0</v>
      </c>
      <c r="U5032" s="2">
        <f>IFERROR(VLOOKUP(C5032,'PICADAS DE COBRAS'!$A$6:$C$4645,3,FALSE),0)</f>
        <v>4</v>
      </c>
      <c r="V5032">
        <f>IFERROR(VLOOKUP(C5032,'ZIKA VIRUS'!$A$5:$C$2399,3,FALSE),0)</f>
        <v>2</v>
      </c>
      <c r="W5032">
        <f>IFERROR(VLOOKUP(C5032,'FEBRE TIFÓIDE'!$A$5:$C$46,3,FALSE),0)</f>
        <v>0</v>
      </c>
      <c r="X5032">
        <f>IFERROR(VLOOKUP(C5032,HANTAVIROSE!$A$5:$C$153,3,FALSE),0)</f>
        <v>0</v>
      </c>
      <c r="Y5032">
        <f>IFERROR(VLOOKUP(C5032,MENINGITE!$A$5:$C$447,3,FALSE),0)</f>
        <v>0</v>
      </c>
      <c r="Z5032">
        <f>IFERROR(VLOOKUP(C5032,RAIVA!$A$5:$C$16,3,FALSE),0)</f>
        <v>0</v>
      </c>
    </row>
    <row r="5033" spans="1:26" x14ac:dyDescent="0.3">
      <c r="A5033" s="2" t="s">
        <v>2425</v>
      </c>
      <c r="B5033" s="2" t="s">
        <v>2484</v>
      </c>
      <c r="C5033" s="2">
        <v>316710</v>
      </c>
      <c r="D5033" s="2">
        <v>3167103</v>
      </c>
      <c r="E5033" s="2" t="s">
        <v>2425</v>
      </c>
      <c r="F5033" s="2" t="s">
        <v>2484</v>
      </c>
      <c r="G5033" s="2">
        <f>IFERROR(VLOOKUP(D5033,Coordenadas!$A$2:$D$5571,3,FALSE),0)</f>
        <v>-18.5991</v>
      </c>
      <c r="H5033" s="2">
        <f>IFERROR(VLOOKUP(D5033,Coordenadas!$A$2:$D$5571,4,FALSE),0)</f>
        <v>-43.374400000000001</v>
      </c>
      <c r="I5033" s="2" t="s">
        <v>5325</v>
      </c>
      <c r="J5033" s="2">
        <v>20835</v>
      </c>
      <c r="K5033" s="2" t="s">
        <v>5330</v>
      </c>
      <c r="L5033" s="2">
        <f>IFERROR(VLOOKUP(C5033,BOTULISMO!$A$3:$C$19,3,FALSE),0)</f>
        <v>0</v>
      </c>
      <c r="M5033" s="2">
        <f>IFERROR(VLOOKUP(C5033,'LEISHMANIOSE VISCERAL'!$A$4:$C$454,3,FALSE),0)</f>
        <v>0</v>
      </c>
      <c r="N5033" s="2">
        <f>IFERROR(VLOOKUP(C5033,'LEISHMANIOSE TEGUMENTAR'!$A$4:$C$1681,3,FALSE),0)</f>
        <v>1</v>
      </c>
      <c r="O5033" s="2">
        <f>IFERROR(VLOOKUP(C5033,'FEBRE AMARELA'!$A$4:$C$38,3,FALSE),0)</f>
        <v>0</v>
      </c>
      <c r="P5033" s="2">
        <f>IFERROR(VLOOKUP(C5033,DENGUE!$A$5:$C$4097,3,FALSE),0)</f>
        <v>44</v>
      </c>
      <c r="Q5033" s="2">
        <f>IFERROR(VLOOKUP(C5033,'HEPATITE VIRAL'!$A$5:$C$3162,3,FALSE),0)</f>
        <v>2</v>
      </c>
      <c r="R5033" s="2">
        <f>IFERROR(VLOOKUP(C5033,'FEBRE MACULOSA'!$A$5:$C$181,3,FALSE),0)</f>
        <v>0</v>
      </c>
      <c r="S5033" s="2">
        <f>IFERROR(VLOOKUP(C5033,LEPTOSPIROSE!$A$5:$C$1176,3,FALSE),0)</f>
        <v>0</v>
      </c>
      <c r="T5033" s="2">
        <f>IFERROR(VLOOKUP(C5033,'DOENÇA DE CHAGAS'!$A$5:$C$100,3,FALSE),0)</f>
        <v>0</v>
      </c>
      <c r="U5033" s="2">
        <f>IFERROR(VLOOKUP(C5033,'PICADAS DE COBRAS'!$A$6:$C$4645,3,FALSE),0)</f>
        <v>226</v>
      </c>
      <c r="V5033">
        <f>IFERROR(VLOOKUP(C5033,'ZIKA VIRUS'!$A$5:$C$2399,3,FALSE),0)</f>
        <v>2</v>
      </c>
      <c r="W5033">
        <f>IFERROR(VLOOKUP(C5033,'FEBRE TIFÓIDE'!$A$5:$C$46,3,FALSE),0)</f>
        <v>0</v>
      </c>
      <c r="X5033">
        <f>IFERROR(VLOOKUP(C5033,HANTAVIROSE!$A$5:$C$153,3,FALSE),0)</f>
        <v>0</v>
      </c>
      <c r="Y5033">
        <f>IFERROR(VLOOKUP(C5033,MENINGITE!$A$5:$C$447,3,FALSE),0)</f>
        <v>0</v>
      </c>
      <c r="Z5033">
        <f>IFERROR(VLOOKUP(C5033,RAIVA!$A$5:$C$16,3,FALSE),0)</f>
        <v>0</v>
      </c>
    </row>
    <row r="5034" spans="1:26" x14ac:dyDescent="0.3">
      <c r="A5034" s="2" t="s">
        <v>3257</v>
      </c>
      <c r="B5034" s="2" t="s">
        <v>3294</v>
      </c>
      <c r="C5034" s="2">
        <v>293060</v>
      </c>
      <c r="D5034" s="2">
        <v>2930600</v>
      </c>
      <c r="E5034" s="2" t="s">
        <v>3257</v>
      </c>
      <c r="F5034" s="2" t="s">
        <v>3294</v>
      </c>
      <c r="G5034" s="2">
        <f>IFERROR(VLOOKUP(D5034,Coordenadas!$A$2:$D$5571,3,FALSE),0)</f>
        <v>-11.4085</v>
      </c>
      <c r="H5034" s="2">
        <f>IFERROR(VLOOKUP(D5034,Coordenadas!$A$2:$D$5571,4,FALSE),0)</f>
        <v>-40.298299999999998</v>
      </c>
      <c r="I5034" s="2" t="s">
        <v>5324</v>
      </c>
      <c r="J5034" s="2">
        <v>12344</v>
      </c>
      <c r="K5034" s="2" t="s">
        <v>5332</v>
      </c>
      <c r="L5034" s="2">
        <f>IFERROR(VLOOKUP(C5034,BOTULISMO!$A$3:$C$19,3,FALSE),0)</f>
        <v>0</v>
      </c>
      <c r="M5034" s="2">
        <f>IFERROR(VLOOKUP(C5034,'LEISHMANIOSE VISCERAL'!$A$4:$C$454,3,FALSE),0)</f>
        <v>0</v>
      </c>
      <c r="N5034" s="2">
        <f>IFERROR(VLOOKUP(C5034,'LEISHMANIOSE TEGUMENTAR'!$A$4:$C$1681,3,FALSE),0)</f>
        <v>0</v>
      </c>
      <c r="O5034" s="2">
        <f>IFERROR(VLOOKUP(C5034,'FEBRE AMARELA'!$A$4:$C$38,3,FALSE),0)</f>
        <v>0</v>
      </c>
      <c r="P5034" s="2">
        <f>IFERROR(VLOOKUP(C5034,DENGUE!$A$5:$C$4097,3,FALSE),0)</f>
        <v>173</v>
      </c>
      <c r="Q5034" s="2">
        <f>IFERROR(VLOOKUP(C5034,'HEPATITE VIRAL'!$A$5:$C$3162,3,FALSE),0)</f>
        <v>1</v>
      </c>
      <c r="R5034" s="2">
        <f>IFERROR(VLOOKUP(C5034,'FEBRE MACULOSA'!$A$5:$C$181,3,FALSE),0)</f>
        <v>0</v>
      </c>
      <c r="S5034" s="2">
        <f>IFERROR(VLOOKUP(C5034,LEPTOSPIROSE!$A$5:$C$1176,3,FALSE),0)</f>
        <v>0</v>
      </c>
      <c r="T5034" s="2">
        <f>IFERROR(VLOOKUP(C5034,'DOENÇA DE CHAGAS'!$A$5:$C$100,3,FALSE),0)</f>
        <v>0</v>
      </c>
      <c r="U5034" s="2">
        <f>IFERROR(VLOOKUP(C5034,'PICADAS DE COBRAS'!$A$6:$C$4645,3,FALSE),0)</f>
        <v>62</v>
      </c>
      <c r="V5034">
        <f>IFERROR(VLOOKUP(C5034,'ZIKA VIRUS'!$A$5:$C$2399,3,FALSE),0)</f>
        <v>26</v>
      </c>
      <c r="W5034">
        <f>IFERROR(VLOOKUP(C5034,'FEBRE TIFÓIDE'!$A$5:$C$46,3,FALSE),0)</f>
        <v>0</v>
      </c>
      <c r="X5034">
        <f>IFERROR(VLOOKUP(C5034,HANTAVIROSE!$A$5:$C$153,3,FALSE),0)</f>
        <v>0</v>
      </c>
      <c r="Y5034">
        <f>IFERROR(VLOOKUP(C5034,MENINGITE!$A$5:$C$447,3,FALSE),0)</f>
        <v>0</v>
      </c>
      <c r="Z5034">
        <f>IFERROR(VLOOKUP(C5034,RAIVA!$A$5:$C$16,3,FALSE),0)</f>
        <v>0</v>
      </c>
    </row>
    <row r="5035" spans="1:26" x14ac:dyDescent="0.3">
      <c r="A5035" s="2" t="s">
        <v>1256</v>
      </c>
      <c r="B5035" s="2" t="s">
        <v>1289</v>
      </c>
      <c r="C5035" s="2">
        <v>412640</v>
      </c>
      <c r="D5035" s="2">
        <v>4126405</v>
      </c>
      <c r="E5035" s="2" t="s">
        <v>1256</v>
      </c>
      <c r="F5035" s="2" t="s">
        <v>1289</v>
      </c>
      <c r="G5035" s="2">
        <f>IFERROR(VLOOKUP(D5035,Coordenadas!$A$2:$D$5571,3,FALSE),0)</f>
        <v>-23.036100000000001</v>
      </c>
      <c r="H5035" s="2">
        <f>IFERROR(VLOOKUP(D5035,Coordenadas!$A$2:$D$5571,4,FALSE),0)</f>
        <v>-50.831699999999998</v>
      </c>
      <c r="I5035" s="2" t="s">
        <v>5326</v>
      </c>
      <c r="J5035" s="2">
        <v>5817</v>
      </c>
      <c r="K5035" s="2" t="s">
        <v>5332</v>
      </c>
      <c r="L5035" s="2">
        <f>IFERROR(VLOOKUP(C5035,BOTULISMO!$A$3:$C$19,3,FALSE),0)</f>
        <v>0</v>
      </c>
      <c r="M5035" s="2">
        <f>IFERROR(VLOOKUP(C5035,'LEISHMANIOSE VISCERAL'!$A$4:$C$454,3,FALSE),0)</f>
        <v>0</v>
      </c>
      <c r="N5035" s="2">
        <f>IFERROR(VLOOKUP(C5035,'LEISHMANIOSE TEGUMENTAR'!$A$4:$C$1681,3,FALSE),0)</f>
        <v>0</v>
      </c>
      <c r="O5035" s="2">
        <f>IFERROR(VLOOKUP(C5035,'FEBRE AMARELA'!$A$4:$C$38,3,FALSE),0)</f>
        <v>0</v>
      </c>
      <c r="P5035" s="2">
        <f>IFERROR(VLOOKUP(C5035,DENGUE!$A$5:$C$4097,3,FALSE),0)</f>
        <v>364</v>
      </c>
      <c r="Q5035" s="2">
        <f>IFERROR(VLOOKUP(C5035,'HEPATITE VIRAL'!$A$5:$C$3162,3,FALSE),0)</f>
        <v>4</v>
      </c>
      <c r="R5035" s="2">
        <f>IFERROR(VLOOKUP(C5035,'FEBRE MACULOSA'!$A$5:$C$181,3,FALSE),0)</f>
        <v>0</v>
      </c>
      <c r="S5035" s="2">
        <f>IFERROR(VLOOKUP(C5035,LEPTOSPIROSE!$A$5:$C$1176,3,FALSE),0)</f>
        <v>0</v>
      </c>
      <c r="T5035" s="2">
        <f>IFERROR(VLOOKUP(C5035,'DOENÇA DE CHAGAS'!$A$5:$C$100,3,FALSE),0)</f>
        <v>0</v>
      </c>
      <c r="U5035" s="2">
        <f>IFERROR(VLOOKUP(C5035,'PICADAS DE COBRAS'!$A$6:$C$4645,3,FALSE),0)</f>
        <v>23</v>
      </c>
      <c r="V5035">
        <f>IFERROR(VLOOKUP(C5035,'ZIKA VIRUS'!$A$5:$C$2399,3,FALSE),0)</f>
        <v>0</v>
      </c>
      <c r="W5035">
        <f>IFERROR(VLOOKUP(C5035,'FEBRE TIFÓIDE'!$A$5:$C$46,3,FALSE),0)</f>
        <v>0</v>
      </c>
      <c r="X5035">
        <f>IFERROR(VLOOKUP(C5035,HANTAVIROSE!$A$5:$C$153,3,FALSE),0)</f>
        <v>0</v>
      </c>
      <c r="Y5035">
        <f>IFERROR(VLOOKUP(C5035,MENINGITE!$A$5:$C$447,3,FALSE),0)</f>
        <v>0</v>
      </c>
      <c r="Z5035">
        <f>IFERROR(VLOOKUP(C5035,RAIVA!$A$5:$C$16,3,FALSE),0)</f>
        <v>0</v>
      </c>
    </row>
    <row r="5036" spans="1:26" x14ac:dyDescent="0.3">
      <c r="A5036" s="2" t="s">
        <v>3816</v>
      </c>
      <c r="B5036" s="2" t="s">
        <v>3838</v>
      </c>
      <c r="C5036" s="2">
        <v>261410</v>
      </c>
      <c r="D5036" s="2">
        <v>2614105</v>
      </c>
      <c r="E5036" s="2" t="s">
        <v>3816</v>
      </c>
      <c r="F5036" s="2" t="s">
        <v>3838</v>
      </c>
      <c r="G5036" s="2">
        <f>IFERROR(VLOOKUP(D5036,Coordenadas!$A$2:$D$5571,3,FALSE),0)</f>
        <v>-8.0684699999999996</v>
      </c>
      <c r="H5036" s="2">
        <f>IFERROR(VLOOKUP(D5036,Coordenadas!$A$2:$D$5571,4,FALSE),0)</f>
        <v>-37.2684</v>
      </c>
      <c r="I5036" s="2" t="s">
        <v>5324</v>
      </c>
      <c r="J5036" s="2">
        <v>33787</v>
      </c>
      <c r="K5036" s="2" t="s">
        <v>5330</v>
      </c>
      <c r="L5036" s="2">
        <f>IFERROR(VLOOKUP(C5036,BOTULISMO!$A$3:$C$19,3,FALSE),0)</f>
        <v>0</v>
      </c>
      <c r="M5036" s="2">
        <f>IFERROR(VLOOKUP(C5036,'LEISHMANIOSE VISCERAL'!$A$4:$C$454,3,FALSE),0)</f>
        <v>0</v>
      </c>
      <c r="N5036" s="2">
        <f>IFERROR(VLOOKUP(C5036,'LEISHMANIOSE TEGUMENTAR'!$A$4:$C$1681,3,FALSE),0)</f>
        <v>0</v>
      </c>
      <c r="O5036" s="2">
        <f>IFERROR(VLOOKUP(C5036,'FEBRE AMARELA'!$A$4:$C$38,3,FALSE),0)</f>
        <v>0</v>
      </c>
      <c r="P5036" s="2">
        <f>IFERROR(VLOOKUP(C5036,DENGUE!$A$5:$C$4097,3,FALSE),0)</f>
        <v>12</v>
      </c>
      <c r="Q5036" s="2">
        <f>IFERROR(VLOOKUP(C5036,'HEPATITE VIRAL'!$A$5:$C$3162,3,FALSE),0)</f>
        <v>2</v>
      </c>
      <c r="R5036" s="2">
        <f>IFERROR(VLOOKUP(C5036,'FEBRE MACULOSA'!$A$5:$C$181,3,FALSE),0)</f>
        <v>0</v>
      </c>
      <c r="S5036" s="2">
        <f>IFERROR(VLOOKUP(C5036,LEPTOSPIROSE!$A$5:$C$1176,3,FALSE),0)</f>
        <v>0</v>
      </c>
      <c r="T5036" s="2">
        <f>IFERROR(VLOOKUP(C5036,'DOENÇA DE CHAGAS'!$A$5:$C$100,3,FALSE),0)</f>
        <v>0</v>
      </c>
      <c r="U5036" s="2">
        <f>IFERROR(VLOOKUP(C5036,'PICADAS DE COBRAS'!$A$6:$C$4645,3,FALSE),0)</f>
        <v>97</v>
      </c>
      <c r="V5036">
        <f>IFERROR(VLOOKUP(C5036,'ZIKA VIRUS'!$A$5:$C$2399,3,FALSE),0)</f>
        <v>42</v>
      </c>
      <c r="W5036">
        <f>IFERROR(VLOOKUP(C5036,'FEBRE TIFÓIDE'!$A$5:$C$46,3,FALSE),0)</f>
        <v>0</v>
      </c>
      <c r="X5036">
        <f>IFERROR(VLOOKUP(C5036,HANTAVIROSE!$A$5:$C$153,3,FALSE),0)</f>
        <v>0</v>
      </c>
      <c r="Y5036">
        <f>IFERROR(VLOOKUP(C5036,MENINGITE!$A$5:$C$447,3,FALSE),0)</f>
        <v>0</v>
      </c>
      <c r="Z5036">
        <f>IFERROR(VLOOKUP(C5036,RAIVA!$A$5:$C$16,3,FALSE),0)</f>
        <v>0</v>
      </c>
    </row>
    <row r="5037" spans="1:26" x14ac:dyDescent="0.3">
      <c r="A5037" s="2" t="s">
        <v>1256</v>
      </c>
      <c r="B5037" s="2" t="s">
        <v>1288</v>
      </c>
      <c r="C5037" s="2">
        <v>412650</v>
      </c>
      <c r="D5037" s="2">
        <v>4126504</v>
      </c>
      <c r="E5037" s="2" t="s">
        <v>1256</v>
      </c>
      <c r="F5037" s="2" t="s">
        <v>1288</v>
      </c>
      <c r="G5037" s="2">
        <f>IFERROR(VLOOKUP(D5037,Coordenadas!$A$2:$D$5571,3,FALSE),0)</f>
        <v>-23.057099999999998</v>
      </c>
      <c r="H5037" s="2">
        <f>IFERROR(VLOOKUP(D5037,Coordenadas!$A$2:$D$5571,4,FALSE),0)</f>
        <v>-51.039900000000003</v>
      </c>
      <c r="I5037" s="2" t="s">
        <v>5326</v>
      </c>
      <c r="J5037" s="2">
        <v>15638</v>
      </c>
      <c r="K5037" s="2" t="s">
        <v>5332</v>
      </c>
      <c r="L5037" s="2">
        <f>IFERROR(VLOOKUP(C5037,BOTULISMO!$A$3:$C$19,3,FALSE),0)</f>
        <v>0</v>
      </c>
      <c r="M5037" s="2">
        <f>IFERROR(VLOOKUP(C5037,'LEISHMANIOSE VISCERAL'!$A$4:$C$454,3,FALSE),0)</f>
        <v>0</v>
      </c>
      <c r="N5037" s="2">
        <f>IFERROR(VLOOKUP(C5037,'LEISHMANIOSE TEGUMENTAR'!$A$4:$C$1681,3,FALSE),0)</f>
        <v>0</v>
      </c>
      <c r="O5037" s="2">
        <f>IFERROR(VLOOKUP(C5037,'FEBRE AMARELA'!$A$4:$C$38,3,FALSE),0)</f>
        <v>0</v>
      </c>
      <c r="P5037" s="2">
        <f>IFERROR(VLOOKUP(C5037,DENGUE!$A$5:$C$4097,3,FALSE),0)</f>
        <v>1585</v>
      </c>
      <c r="Q5037" s="2">
        <f>IFERROR(VLOOKUP(C5037,'HEPATITE VIRAL'!$A$5:$C$3162,3,FALSE),0)</f>
        <v>5</v>
      </c>
      <c r="R5037" s="2">
        <f>IFERROR(VLOOKUP(C5037,'FEBRE MACULOSA'!$A$5:$C$181,3,FALSE),0)</f>
        <v>0</v>
      </c>
      <c r="S5037" s="2">
        <f>IFERROR(VLOOKUP(C5037,LEPTOSPIROSE!$A$5:$C$1176,3,FALSE),0)</f>
        <v>0</v>
      </c>
      <c r="T5037" s="2">
        <f>IFERROR(VLOOKUP(C5037,'DOENÇA DE CHAGAS'!$A$5:$C$100,3,FALSE),0)</f>
        <v>0</v>
      </c>
      <c r="U5037" s="2">
        <f>IFERROR(VLOOKUP(C5037,'PICADAS DE COBRAS'!$A$6:$C$4645,3,FALSE),0)</f>
        <v>171</v>
      </c>
      <c r="V5037">
        <f>IFERROR(VLOOKUP(C5037,'ZIKA VIRUS'!$A$5:$C$2399,3,FALSE),0)</f>
        <v>0</v>
      </c>
      <c r="W5037">
        <f>IFERROR(VLOOKUP(C5037,'FEBRE TIFÓIDE'!$A$5:$C$46,3,FALSE),0)</f>
        <v>0</v>
      </c>
      <c r="X5037">
        <f>IFERROR(VLOOKUP(C5037,HANTAVIROSE!$A$5:$C$153,3,FALSE),0)</f>
        <v>0</v>
      </c>
      <c r="Y5037">
        <f>IFERROR(VLOOKUP(C5037,MENINGITE!$A$5:$C$447,3,FALSE),0)</f>
        <v>0</v>
      </c>
      <c r="Z5037">
        <f>IFERROR(VLOOKUP(C5037,RAIVA!$A$5:$C$16,3,FALSE),0)</f>
        <v>0</v>
      </c>
    </row>
    <row r="5038" spans="1:26" x14ac:dyDescent="0.3">
      <c r="A5038" s="2" t="s">
        <v>470</v>
      </c>
      <c r="B5038" s="2" t="s">
        <v>537</v>
      </c>
      <c r="C5038" s="2">
        <v>432050</v>
      </c>
      <c r="D5038" s="2">
        <v>4320503</v>
      </c>
      <c r="E5038" s="2" t="s">
        <v>470</v>
      </c>
      <c r="F5038" s="2" t="s">
        <v>537</v>
      </c>
      <c r="G5038" s="2">
        <f>IFERROR(VLOOKUP(D5038,Coordenadas!$A$2:$D$5571,3,FALSE),0)</f>
        <v>-27.979800000000001</v>
      </c>
      <c r="H5038" s="2">
        <f>IFERROR(VLOOKUP(D5038,Coordenadas!$A$2:$D$5571,4,FALSE),0)</f>
        <v>-52.258800000000001</v>
      </c>
      <c r="I5038" s="2" t="s">
        <v>5326</v>
      </c>
      <c r="J5038" s="2">
        <v>6294</v>
      </c>
      <c r="K5038" s="2" t="s">
        <v>5332</v>
      </c>
      <c r="L5038" s="2">
        <f>IFERROR(VLOOKUP(C5038,BOTULISMO!$A$3:$C$19,3,FALSE),0)</f>
        <v>0</v>
      </c>
      <c r="M5038" s="2">
        <f>IFERROR(VLOOKUP(C5038,'LEISHMANIOSE VISCERAL'!$A$4:$C$454,3,FALSE),0)</f>
        <v>0</v>
      </c>
      <c r="N5038" s="2">
        <f>IFERROR(VLOOKUP(C5038,'LEISHMANIOSE TEGUMENTAR'!$A$4:$C$1681,3,FALSE),0)</f>
        <v>0</v>
      </c>
      <c r="O5038" s="2">
        <f>IFERROR(VLOOKUP(C5038,'FEBRE AMARELA'!$A$4:$C$38,3,FALSE),0)</f>
        <v>0</v>
      </c>
      <c r="P5038" s="2">
        <f>IFERROR(VLOOKUP(C5038,DENGUE!$A$5:$C$4097,3,FALSE),0)</f>
        <v>0</v>
      </c>
      <c r="Q5038" s="2">
        <f>IFERROR(VLOOKUP(C5038,'HEPATITE VIRAL'!$A$5:$C$3162,3,FALSE),0)</f>
        <v>2</v>
      </c>
      <c r="R5038" s="2">
        <f>IFERROR(VLOOKUP(C5038,'FEBRE MACULOSA'!$A$5:$C$181,3,FALSE),0)</f>
        <v>0</v>
      </c>
      <c r="S5038" s="2">
        <f>IFERROR(VLOOKUP(C5038,LEPTOSPIROSE!$A$5:$C$1176,3,FALSE),0)</f>
        <v>1</v>
      </c>
      <c r="T5038" s="2">
        <f>IFERROR(VLOOKUP(C5038,'DOENÇA DE CHAGAS'!$A$5:$C$100,3,FALSE),0)</f>
        <v>0</v>
      </c>
      <c r="U5038" s="2">
        <f>IFERROR(VLOOKUP(C5038,'PICADAS DE COBRAS'!$A$6:$C$4645,3,FALSE),0)</f>
        <v>15</v>
      </c>
      <c r="V5038">
        <f>IFERROR(VLOOKUP(C5038,'ZIKA VIRUS'!$A$5:$C$2399,3,FALSE),0)</f>
        <v>0</v>
      </c>
      <c r="W5038">
        <f>IFERROR(VLOOKUP(C5038,'FEBRE TIFÓIDE'!$A$5:$C$46,3,FALSE),0)</f>
        <v>0</v>
      </c>
      <c r="X5038">
        <f>IFERROR(VLOOKUP(C5038,HANTAVIROSE!$A$5:$C$153,3,FALSE),0)</f>
        <v>0</v>
      </c>
      <c r="Y5038">
        <f>IFERROR(VLOOKUP(C5038,MENINGITE!$A$5:$C$447,3,FALSE),0)</f>
        <v>0</v>
      </c>
      <c r="Z5038">
        <f>IFERROR(VLOOKUP(C5038,RAIVA!$A$5:$C$16,3,FALSE),0)</f>
        <v>0</v>
      </c>
    </row>
    <row r="5039" spans="1:26" x14ac:dyDescent="0.3">
      <c r="A5039" s="2" t="s">
        <v>470</v>
      </c>
      <c r="B5039" s="2" t="s">
        <v>536</v>
      </c>
      <c r="C5039" s="2">
        <v>432055</v>
      </c>
      <c r="D5039" s="2">
        <v>4320552</v>
      </c>
      <c r="E5039" s="2" t="s">
        <v>470</v>
      </c>
      <c r="F5039" s="2" t="s">
        <v>536</v>
      </c>
      <c r="G5039" s="2">
        <f>IFERROR(VLOOKUP(D5039,Coordenadas!$A$2:$D$5571,3,FALSE),0)</f>
        <v>-30.456199999999999</v>
      </c>
      <c r="H5039" s="2">
        <f>IFERROR(VLOOKUP(D5039,Coordenadas!$A$2:$D$5571,4,FALSE),0)</f>
        <v>-51.601700000000001</v>
      </c>
      <c r="I5039" s="2" t="s">
        <v>5326</v>
      </c>
      <c r="J5039" s="2">
        <v>5850</v>
      </c>
      <c r="K5039" s="2" t="s">
        <v>5332</v>
      </c>
      <c r="L5039" s="2">
        <f>IFERROR(VLOOKUP(C5039,BOTULISMO!$A$3:$C$19,3,FALSE),0)</f>
        <v>0</v>
      </c>
      <c r="M5039" s="2">
        <f>IFERROR(VLOOKUP(C5039,'LEISHMANIOSE VISCERAL'!$A$4:$C$454,3,FALSE),0)</f>
        <v>0</v>
      </c>
      <c r="N5039" s="2">
        <f>IFERROR(VLOOKUP(C5039,'LEISHMANIOSE TEGUMENTAR'!$A$4:$C$1681,3,FALSE),0)</f>
        <v>0</v>
      </c>
      <c r="O5039" s="2">
        <f>IFERROR(VLOOKUP(C5039,'FEBRE AMARELA'!$A$4:$C$38,3,FALSE),0)</f>
        <v>0</v>
      </c>
      <c r="P5039" s="2">
        <f>IFERROR(VLOOKUP(C5039,DENGUE!$A$5:$C$4097,3,FALSE),0)</f>
        <v>0</v>
      </c>
      <c r="Q5039" s="2">
        <f>IFERROR(VLOOKUP(C5039,'HEPATITE VIRAL'!$A$5:$C$3162,3,FALSE),0)</f>
        <v>3</v>
      </c>
      <c r="R5039" s="2">
        <f>IFERROR(VLOOKUP(C5039,'FEBRE MACULOSA'!$A$5:$C$181,3,FALSE),0)</f>
        <v>0</v>
      </c>
      <c r="S5039" s="2">
        <f>IFERROR(VLOOKUP(C5039,LEPTOSPIROSE!$A$5:$C$1176,3,FALSE),0)</f>
        <v>0</v>
      </c>
      <c r="T5039" s="2">
        <f>IFERROR(VLOOKUP(C5039,'DOENÇA DE CHAGAS'!$A$5:$C$100,3,FALSE),0)</f>
        <v>0</v>
      </c>
      <c r="U5039" s="2">
        <f>IFERROR(VLOOKUP(C5039,'PICADAS DE COBRAS'!$A$6:$C$4645,3,FALSE),0)</f>
        <v>2</v>
      </c>
      <c r="V5039">
        <f>IFERROR(VLOOKUP(C5039,'ZIKA VIRUS'!$A$5:$C$2399,3,FALSE),0)</f>
        <v>0</v>
      </c>
      <c r="W5039">
        <f>IFERROR(VLOOKUP(C5039,'FEBRE TIFÓIDE'!$A$5:$C$46,3,FALSE),0)</f>
        <v>0</v>
      </c>
      <c r="X5039">
        <f>IFERROR(VLOOKUP(C5039,HANTAVIROSE!$A$5:$C$153,3,FALSE),0)</f>
        <v>0</v>
      </c>
      <c r="Y5039">
        <f>IFERROR(VLOOKUP(C5039,MENINGITE!$A$5:$C$447,3,FALSE),0)</f>
        <v>0</v>
      </c>
      <c r="Z5039">
        <f>IFERROR(VLOOKUP(C5039,RAIVA!$A$5:$C$16,3,FALSE),0)</f>
        <v>0</v>
      </c>
    </row>
    <row r="5040" spans="1:26" x14ac:dyDescent="0.3">
      <c r="A5040" s="2" t="s">
        <v>3988</v>
      </c>
      <c r="B5040" s="2" t="s">
        <v>1702</v>
      </c>
      <c r="C5040" s="2">
        <v>251593</v>
      </c>
      <c r="D5040" s="2">
        <v>2515930</v>
      </c>
      <c r="E5040" s="2" t="s">
        <v>3988</v>
      </c>
      <c r="F5040" s="2" t="s">
        <v>1702</v>
      </c>
      <c r="G5040" s="2">
        <f>IFERROR(VLOOKUP(D5040,Coordenadas!$A$2:$D$5571,3,FALSE),0)</f>
        <v>-6.7512699999999999</v>
      </c>
      <c r="H5040" s="2">
        <f>IFERROR(VLOOKUP(D5040,Coordenadas!$A$2:$D$5571,4,FALSE),0)</f>
        <v>-35.437199999999997</v>
      </c>
      <c r="I5040" s="2" t="s">
        <v>5324</v>
      </c>
      <c r="J5040" s="2">
        <v>4395</v>
      </c>
      <c r="K5040" s="2" t="s">
        <v>5332</v>
      </c>
      <c r="L5040" s="2">
        <f>IFERROR(VLOOKUP(C5040,BOTULISMO!$A$3:$C$19,3,FALSE),0)</f>
        <v>0</v>
      </c>
      <c r="M5040" s="2">
        <f>IFERROR(VLOOKUP(C5040,'LEISHMANIOSE VISCERAL'!$A$4:$C$454,3,FALSE),0)</f>
        <v>0</v>
      </c>
      <c r="N5040" s="2">
        <f>IFERROR(VLOOKUP(C5040,'LEISHMANIOSE TEGUMENTAR'!$A$4:$C$1681,3,FALSE),0)</f>
        <v>0</v>
      </c>
      <c r="O5040" s="2">
        <f>IFERROR(VLOOKUP(C5040,'FEBRE AMARELA'!$A$4:$C$38,3,FALSE),0)</f>
        <v>0</v>
      </c>
      <c r="P5040" s="2">
        <f>IFERROR(VLOOKUP(C5040,DENGUE!$A$5:$C$4097,3,FALSE),0)</f>
        <v>1</v>
      </c>
      <c r="Q5040" s="2">
        <f>IFERROR(VLOOKUP(C5040,'HEPATITE VIRAL'!$A$5:$C$3162,3,FALSE),0)</f>
        <v>1</v>
      </c>
      <c r="R5040" s="2">
        <f>IFERROR(VLOOKUP(C5040,'FEBRE MACULOSA'!$A$5:$C$181,3,FALSE),0)</f>
        <v>0</v>
      </c>
      <c r="S5040" s="2">
        <f>IFERROR(VLOOKUP(C5040,LEPTOSPIROSE!$A$5:$C$1176,3,FALSE),0)</f>
        <v>0</v>
      </c>
      <c r="T5040" s="2">
        <f>IFERROR(VLOOKUP(C5040,'DOENÇA DE CHAGAS'!$A$5:$C$100,3,FALSE),0)</f>
        <v>0</v>
      </c>
      <c r="U5040" s="2">
        <f>IFERROR(VLOOKUP(C5040,'PICADAS DE COBRAS'!$A$6:$C$4645,3,FALSE),0)</f>
        <v>0</v>
      </c>
      <c r="V5040">
        <f>IFERROR(VLOOKUP(C5040,'ZIKA VIRUS'!$A$5:$C$2399,3,FALSE),0)</f>
        <v>31</v>
      </c>
      <c r="W5040">
        <f>IFERROR(VLOOKUP(C5040,'FEBRE TIFÓIDE'!$A$5:$C$46,3,FALSE),0)</f>
        <v>0</v>
      </c>
      <c r="X5040">
        <f>IFERROR(VLOOKUP(C5040,HANTAVIROSE!$A$5:$C$153,3,FALSE),0)</f>
        <v>0</v>
      </c>
      <c r="Y5040">
        <f>IFERROR(VLOOKUP(C5040,MENINGITE!$A$5:$C$447,3,FALSE),0)</f>
        <v>0</v>
      </c>
      <c r="Z5040">
        <f>IFERROR(VLOOKUP(C5040,RAIVA!$A$5:$C$16,3,FALSE),0)</f>
        <v>0</v>
      </c>
    </row>
    <row r="5041" spans="1:26" x14ac:dyDescent="0.3">
      <c r="A5041" s="2" t="s">
        <v>1637</v>
      </c>
      <c r="B5041" s="2" t="s">
        <v>1702</v>
      </c>
      <c r="C5041" s="2">
        <v>355170</v>
      </c>
      <c r="D5041" s="2">
        <v>3551702</v>
      </c>
      <c r="E5041" s="2" t="s">
        <v>1637</v>
      </c>
      <c r="F5041" s="2" t="s">
        <v>1702</v>
      </c>
      <c r="G5041" s="2">
        <f>IFERROR(VLOOKUP(D5041,Coordenadas!$A$2:$D$5571,3,FALSE),0)</f>
        <v>-21.131599999999999</v>
      </c>
      <c r="H5041" s="2">
        <f>IFERROR(VLOOKUP(D5041,Coordenadas!$A$2:$D$5571,4,FALSE),0)</f>
        <v>-47.987499999999997</v>
      </c>
      <c r="I5041" s="2" t="s">
        <v>5325</v>
      </c>
      <c r="J5041" s="2">
        <v>110074</v>
      </c>
      <c r="K5041" s="2" t="s">
        <v>5333</v>
      </c>
      <c r="L5041" s="2">
        <f>IFERROR(VLOOKUP(C5041,BOTULISMO!$A$3:$C$19,3,FALSE),0)</f>
        <v>0</v>
      </c>
      <c r="M5041" s="2">
        <f>IFERROR(VLOOKUP(C5041,'LEISHMANIOSE VISCERAL'!$A$4:$C$454,3,FALSE),0)</f>
        <v>0</v>
      </c>
      <c r="N5041" s="2">
        <f>IFERROR(VLOOKUP(C5041,'LEISHMANIOSE TEGUMENTAR'!$A$4:$C$1681,3,FALSE),0)</f>
        <v>1</v>
      </c>
      <c r="O5041" s="2">
        <f>IFERROR(VLOOKUP(C5041,'FEBRE AMARELA'!$A$4:$C$38,3,FALSE),0)</f>
        <v>0</v>
      </c>
      <c r="P5041" s="2">
        <f>IFERROR(VLOOKUP(C5041,DENGUE!$A$5:$C$4097,3,FALSE),0)</f>
        <v>2381</v>
      </c>
      <c r="Q5041" s="2">
        <f>IFERROR(VLOOKUP(C5041,'HEPATITE VIRAL'!$A$5:$C$3162,3,FALSE),0)</f>
        <v>90</v>
      </c>
      <c r="R5041" s="2">
        <f>IFERROR(VLOOKUP(C5041,'FEBRE MACULOSA'!$A$5:$C$181,3,FALSE),0)</f>
        <v>0</v>
      </c>
      <c r="S5041" s="2">
        <f>IFERROR(VLOOKUP(C5041,LEPTOSPIROSE!$A$5:$C$1176,3,FALSE),0)</f>
        <v>1</v>
      </c>
      <c r="T5041" s="2">
        <f>IFERROR(VLOOKUP(C5041,'DOENÇA DE CHAGAS'!$A$5:$C$100,3,FALSE),0)</f>
        <v>0</v>
      </c>
      <c r="U5041" s="2">
        <f>IFERROR(VLOOKUP(C5041,'PICADAS DE COBRAS'!$A$6:$C$4645,3,FALSE),0)</f>
        <v>83</v>
      </c>
      <c r="V5041">
        <f>IFERROR(VLOOKUP(C5041,'ZIKA VIRUS'!$A$5:$C$2399,3,FALSE),0)</f>
        <v>69</v>
      </c>
      <c r="W5041">
        <f>IFERROR(VLOOKUP(C5041,'FEBRE TIFÓIDE'!$A$5:$C$46,3,FALSE),0)</f>
        <v>0</v>
      </c>
      <c r="X5041">
        <f>IFERROR(VLOOKUP(C5041,HANTAVIROSE!$A$5:$C$153,3,FALSE),0)</f>
        <v>5</v>
      </c>
      <c r="Y5041">
        <f>IFERROR(VLOOKUP(C5041,MENINGITE!$A$5:$C$447,3,FALSE),0)</f>
        <v>2</v>
      </c>
      <c r="Z5041">
        <f>IFERROR(VLOOKUP(C5041,RAIVA!$A$5:$C$16,3,FALSE),0)</f>
        <v>0</v>
      </c>
    </row>
    <row r="5042" spans="1:26" x14ac:dyDescent="0.3">
      <c r="A5042" s="2" t="s">
        <v>1637</v>
      </c>
      <c r="B5042" s="2" t="s">
        <v>1701</v>
      </c>
      <c r="C5042" s="2">
        <v>355180</v>
      </c>
      <c r="D5042" s="2">
        <v>3551801</v>
      </c>
      <c r="E5042" s="2" t="s">
        <v>1637</v>
      </c>
      <c r="F5042" s="2" t="s">
        <v>1701</v>
      </c>
      <c r="G5042" s="2">
        <f>IFERROR(VLOOKUP(D5042,Coordenadas!$A$2:$D$5571,3,FALSE),0)</f>
        <v>-24.382000000000001</v>
      </c>
      <c r="H5042" s="2">
        <f>IFERROR(VLOOKUP(D5042,Coordenadas!$A$2:$D$5571,4,FALSE),0)</f>
        <v>-47.927900000000001</v>
      </c>
      <c r="I5042" s="2" t="s">
        <v>5325</v>
      </c>
      <c r="J5042" s="2">
        <v>13005</v>
      </c>
      <c r="K5042" s="2" t="s">
        <v>5332</v>
      </c>
      <c r="L5042" s="2">
        <f>IFERROR(VLOOKUP(C5042,BOTULISMO!$A$3:$C$19,3,FALSE),0)</f>
        <v>0</v>
      </c>
      <c r="M5042" s="2">
        <f>IFERROR(VLOOKUP(C5042,'LEISHMANIOSE VISCERAL'!$A$4:$C$454,3,FALSE),0)</f>
        <v>0</v>
      </c>
      <c r="N5042" s="2">
        <f>IFERROR(VLOOKUP(C5042,'LEISHMANIOSE TEGUMENTAR'!$A$4:$C$1681,3,FALSE),0)</f>
        <v>1</v>
      </c>
      <c r="O5042" s="2">
        <f>IFERROR(VLOOKUP(C5042,'FEBRE AMARELA'!$A$4:$C$38,3,FALSE),0)</f>
        <v>0</v>
      </c>
      <c r="P5042" s="2">
        <f>IFERROR(VLOOKUP(C5042,DENGUE!$A$5:$C$4097,3,FALSE),0)</f>
        <v>349</v>
      </c>
      <c r="Q5042" s="2">
        <f>IFERROR(VLOOKUP(C5042,'HEPATITE VIRAL'!$A$5:$C$3162,3,FALSE),0)</f>
        <v>0</v>
      </c>
      <c r="R5042" s="2">
        <f>IFERROR(VLOOKUP(C5042,'FEBRE MACULOSA'!$A$5:$C$181,3,FALSE),0)</f>
        <v>1</v>
      </c>
      <c r="S5042" s="2">
        <f>IFERROR(VLOOKUP(C5042,LEPTOSPIROSE!$A$5:$C$1176,3,FALSE),0)</f>
        <v>0</v>
      </c>
      <c r="T5042" s="2">
        <f>IFERROR(VLOOKUP(C5042,'DOENÇA DE CHAGAS'!$A$5:$C$100,3,FALSE),0)</f>
        <v>0</v>
      </c>
      <c r="U5042" s="2">
        <f>IFERROR(VLOOKUP(C5042,'PICADAS DE COBRAS'!$A$6:$C$4645,3,FALSE),0)</f>
        <v>42</v>
      </c>
      <c r="V5042">
        <f>IFERROR(VLOOKUP(C5042,'ZIKA VIRUS'!$A$5:$C$2399,3,FALSE),0)</f>
        <v>1</v>
      </c>
      <c r="W5042">
        <f>IFERROR(VLOOKUP(C5042,'FEBRE TIFÓIDE'!$A$5:$C$46,3,FALSE),0)</f>
        <v>0</v>
      </c>
      <c r="X5042">
        <f>IFERROR(VLOOKUP(C5042,HANTAVIROSE!$A$5:$C$153,3,FALSE),0)</f>
        <v>0</v>
      </c>
      <c r="Y5042">
        <f>IFERROR(VLOOKUP(C5042,MENINGITE!$A$5:$C$447,3,FALSE),0)</f>
        <v>0</v>
      </c>
      <c r="Z5042">
        <f>IFERROR(VLOOKUP(C5042,RAIVA!$A$5:$C$16,3,FALSE),0)</f>
        <v>0</v>
      </c>
    </row>
    <row r="5043" spans="1:26" x14ac:dyDescent="0.3">
      <c r="A5043" s="2" t="s">
        <v>470</v>
      </c>
      <c r="B5043" s="2" t="s">
        <v>535</v>
      </c>
      <c r="C5043" s="2">
        <v>432057</v>
      </c>
      <c r="D5043" s="2">
        <v>4320578</v>
      </c>
      <c r="E5043" s="2" t="s">
        <v>470</v>
      </c>
      <c r="F5043" s="2" t="s">
        <v>535</v>
      </c>
      <c r="G5043" s="2">
        <f>IFERROR(VLOOKUP(D5043,Coordenadas!$A$2:$D$5571,3,FALSE),0)</f>
        <v>-28.136199999999999</v>
      </c>
      <c r="H5043" s="2">
        <f>IFERROR(VLOOKUP(D5043,Coordenadas!$A$2:$D$5571,4,FALSE),0)</f>
        <v>-54.463700000000003</v>
      </c>
      <c r="I5043" s="2" t="s">
        <v>5326</v>
      </c>
      <c r="J5043" s="2">
        <v>2124</v>
      </c>
      <c r="K5043" s="2" t="s">
        <v>5332</v>
      </c>
      <c r="L5043" s="2">
        <f>IFERROR(VLOOKUP(C5043,BOTULISMO!$A$3:$C$19,3,FALSE),0)</f>
        <v>0</v>
      </c>
      <c r="M5043" s="2">
        <f>IFERROR(VLOOKUP(C5043,'LEISHMANIOSE VISCERAL'!$A$4:$C$454,3,FALSE),0)</f>
        <v>0</v>
      </c>
      <c r="N5043" s="2">
        <f>IFERROR(VLOOKUP(C5043,'LEISHMANIOSE TEGUMENTAR'!$A$4:$C$1681,3,FALSE),0)</f>
        <v>0</v>
      </c>
      <c r="O5043" s="2">
        <f>IFERROR(VLOOKUP(C5043,'FEBRE AMARELA'!$A$4:$C$38,3,FALSE),0)</f>
        <v>0</v>
      </c>
      <c r="P5043" s="2">
        <f>IFERROR(VLOOKUP(C5043,DENGUE!$A$5:$C$4097,3,FALSE),0)</f>
        <v>2</v>
      </c>
      <c r="Q5043" s="2">
        <f>IFERROR(VLOOKUP(C5043,'HEPATITE VIRAL'!$A$5:$C$3162,3,FALSE),0)</f>
        <v>5</v>
      </c>
      <c r="R5043" s="2">
        <f>IFERROR(VLOOKUP(C5043,'FEBRE MACULOSA'!$A$5:$C$181,3,FALSE),0)</f>
        <v>0</v>
      </c>
      <c r="S5043" s="2">
        <f>IFERROR(VLOOKUP(C5043,LEPTOSPIROSE!$A$5:$C$1176,3,FALSE),0)</f>
        <v>1</v>
      </c>
      <c r="T5043" s="2">
        <f>IFERROR(VLOOKUP(C5043,'DOENÇA DE CHAGAS'!$A$5:$C$100,3,FALSE),0)</f>
        <v>0</v>
      </c>
      <c r="U5043" s="2">
        <f>IFERROR(VLOOKUP(C5043,'PICADAS DE COBRAS'!$A$6:$C$4645,3,FALSE),0)</f>
        <v>9</v>
      </c>
      <c r="V5043">
        <f>IFERROR(VLOOKUP(C5043,'ZIKA VIRUS'!$A$5:$C$2399,3,FALSE),0)</f>
        <v>2</v>
      </c>
      <c r="W5043">
        <f>IFERROR(VLOOKUP(C5043,'FEBRE TIFÓIDE'!$A$5:$C$46,3,FALSE),0)</f>
        <v>0</v>
      </c>
      <c r="X5043">
        <f>IFERROR(VLOOKUP(C5043,HANTAVIROSE!$A$5:$C$153,3,FALSE),0)</f>
        <v>0</v>
      </c>
      <c r="Y5043">
        <f>IFERROR(VLOOKUP(C5043,MENINGITE!$A$5:$C$447,3,FALSE),0)</f>
        <v>0</v>
      </c>
      <c r="Z5043">
        <f>IFERROR(VLOOKUP(C5043,RAIVA!$A$5:$C$16,3,FALSE),0)</f>
        <v>0</v>
      </c>
    </row>
    <row r="5044" spans="1:26" x14ac:dyDescent="0.3">
      <c r="A5044" s="2" t="s">
        <v>2425</v>
      </c>
      <c r="B5044" s="2" t="s">
        <v>2483</v>
      </c>
      <c r="C5044" s="2">
        <v>316720</v>
      </c>
      <c r="D5044" s="2">
        <v>3167202</v>
      </c>
      <c r="E5044" s="2" t="s">
        <v>2425</v>
      </c>
      <c r="F5044" s="2" t="s">
        <v>2483</v>
      </c>
      <c r="G5044" s="2">
        <f>IFERROR(VLOOKUP(D5044,Coordenadas!$A$2:$D$5571,3,FALSE),0)</f>
        <v>-19.456900000000001</v>
      </c>
      <c r="H5044" s="2">
        <f>IFERROR(VLOOKUP(D5044,Coordenadas!$A$2:$D$5571,4,FALSE),0)</f>
        <v>-44.241300000000003</v>
      </c>
      <c r="I5044" s="2" t="s">
        <v>5325</v>
      </c>
      <c r="J5044" s="2">
        <v>214152</v>
      </c>
      <c r="K5044" s="2" t="s">
        <v>5333</v>
      </c>
      <c r="L5044" s="2">
        <f>IFERROR(VLOOKUP(C5044,BOTULISMO!$A$3:$C$19,3,FALSE),0)</f>
        <v>0</v>
      </c>
      <c r="M5044" s="2">
        <f>IFERROR(VLOOKUP(C5044,'LEISHMANIOSE VISCERAL'!$A$4:$C$454,3,FALSE),0)</f>
        <v>11</v>
      </c>
      <c r="N5044" s="2">
        <f>IFERROR(VLOOKUP(C5044,'LEISHMANIOSE TEGUMENTAR'!$A$4:$C$1681,3,FALSE),0)</f>
        <v>15</v>
      </c>
      <c r="O5044" s="2">
        <f>IFERROR(VLOOKUP(C5044,'FEBRE AMARELA'!$A$4:$C$38,3,FALSE),0)</f>
        <v>0</v>
      </c>
      <c r="P5044" s="2">
        <f>IFERROR(VLOOKUP(C5044,DENGUE!$A$5:$C$4097,3,FALSE),0)</f>
        <v>1278</v>
      </c>
      <c r="Q5044" s="2">
        <f>IFERROR(VLOOKUP(C5044,'HEPATITE VIRAL'!$A$5:$C$3162,3,FALSE),0)</f>
        <v>31</v>
      </c>
      <c r="R5044" s="2">
        <f>IFERROR(VLOOKUP(C5044,'FEBRE MACULOSA'!$A$5:$C$181,3,FALSE),0)</f>
        <v>2</v>
      </c>
      <c r="S5044" s="2">
        <f>IFERROR(VLOOKUP(C5044,LEPTOSPIROSE!$A$5:$C$1176,3,FALSE),0)</f>
        <v>0</v>
      </c>
      <c r="T5044" s="2">
        <f>IFERROR(VLOOKUP(C5044,'DOENÇA DE CHAGAS'!$A$5:$C$100,3,FALSE),0)</f>
        <v>0</v>
      </c>
      <c r="U5044" s="2">
        <f>IFERROR(VLOOKUP(C5044,'PICADAS DE COBRAS'!$A$6:$C$4645,3,FALSE),0)</f>
        <v>246</v>
      </c>
      <c r="V5044">
        <f>IFERROR(VLOOKUP(C5044,'ZIKA VIRUS'!$A$5:$C$2399,3,FALSE),0)</f>
        <v>83</v>
      </c>
      <c r="W5044">
        <f>IFERROR(VLOOKUP(C5044,'FEBRE TIFÓIDE'!$A$5:$C$46,3,FALSE),0)</f>
        <v>0</v>
      </c>
      <c r="X5044">
        <f>IFERROR(VLOOKUP(C5044,HANTAVIROSE!$A$5:$C$153,3,FALSE),0)</f>
        <v>0</v>
      </c>
      <c r="Y5044">
        <f>IFERROR(VLOOKUP(C5044,MENINGITE!$A$5:$C$447,3,FALSE),0)</f>
        <v>2</v>
      </c>
      <c r="Z5044">
        <f>IFERROR(VLOOKUP(C5044,RAIVA!$A$5:$C$16,3,FALSE),0)</f>
        <v>0</v>
      </c>
    </row>
    <row r="5045" spans="1:26" x14ac:dyDescent="0.3">
      <c r="A5045" s="2" t="s">
        <v>392</v>
      </c>
      <c r="B5045" s="2" t="s">
        <v>400</v>
      </c>
      <c r="C5045" s="2">
        <v>500770</v>
      </c>
      <c r="D5045" s="2">
        <v>5007703</v>
      </c>
      <c r="E5045" s="2" t="s">
        <v>392</v>
      </c>
      <c r="F5045" s="2" t="s">
        <v>400</v>
      </c>
      <c r="G5045" s="2">
        <f>IFERROR(VLOOKUP(D5045,Coordenadas!$A$2:$D$5571,3,FALSE),0)</f>
        <v>-23.970500000000001</v>
      </c>
      <c r="H5045" s="2">
        <f>IFERROR(VLOOKUP(D5045,Coordenadas!$A$2:$D$5571,4,FALSE),0)</f>
        <v>-55.0398</v>
      </c>
      <c r="I5045" s="2" t="s">
        <v>5327</v>
      </c>
      <c r="J5045" s="2">
        <v>10780</v>
      </c>
      <c r="K5045" s="2" t="s">
        <v>5332</v>
      </c>
      <c r="L5045" s="2">
        <f>IFERROR(VLOOKUP(C5045,BOTULISMO!$A$3:$C$19,3,FALSE),0)</f>
        <v>0</v>
      </c>
      <c r="M5045" s="2">
        <f>IFERROR(VLOOKUP(C5045,'LEISHMANIOSE VISCERAL'!$A$4:$C$454,3,FALSE),0)</f>
        <v>0</v>
      </c>
      <c r="N5045" s="2">
        <f>IFERROR(VLOOKUP(C5045,'LEISHMANIOSE TEGUMENTAR'!$A$4:$C$1681,3,FALSE),0)</f>
        <v>1</v>
      </c>
      <c r="O5045" s="2">
        <f>IFERROR(VLOOKUP(C5045,'FEBRE AMARELA'!$A$4:$C$38,3,FALSE),0)</f>
        <v>0</v>
      </c>
      <c r="P5045" s="2">
        <f>IFERROR(VLOOKUP(C5045,DENGUE!$A$5:$C$4097,3,FALSE),0)</f>
        <v>144</v>
      </c>
      <c r="Q5045" s="2">
        <f>IFERROR(VLOOKUP(C5045,'HEPATITE VIRAL'!$A$5:$C$3162,3,FALSE),0)</f>
        <v>2</v>
      </c>
      <c r="R5045" s="2">
        <f>IFERROR(VLOOKUP(C5045,'FEBRE MACULOSA'!$A$5:$C$181,3,FALSE),0)</f>
        <v>0</v>
      </c>
      <c r="S5045" s="2">
        <f>IFERROR(VLOOKUP(C5045,LEPTOSPIROSE!$A$5:$C$1176,3,FALSE),0)</f>
        <v>0</v>
      </c>
      <c r="T5045" s="2">
        <f>IFERROR(VLOOKUP(C5045,'DOENÇA DE CHAGAS'!$A$5:$C$100,3,FALSE),0)</f>
        <v>0</v>
      </c>
      <c r="U5045" s="2">
        <f>IFERROR(VLOOKUP(C5045,'PICADAS DE COBRAS'!$A$6:$C$4645,3,FALSE),0)</f>
        <v>0</v>
      </c>
      <c r="V5045">
        <f>IFERROR(VLOOKUP(C5045,'ZIKA VIRUS'!$A$5:$C$2399,3,FALSE),0)</f>
        <v>2</v>
      </c>
      <c r="W5045">
        <f>IFERROR(VLOOKUP(C5045,'FEBRE TIFÓIDE'!$A$5:$C$46,3,FALSE),0)</f>
        <v>0</v>
      </c>
      <c r="X5045">
        <f>IFERROR(VLOOKUP(C5045,HANTAVIROSE!$A$5:$C$153,3,FALSE),0)</f>
        <v>0</v>
      </c>
      <c r="Y5045">
        <f>IFERROR(VLOOKUP(C5045,MENINGITE!$A$5:$C$447,3,FALSE),0)</f>
        <v>0</v>
      </c>
      <c r="Z5045">
        <f>IFERROR(VLOOKUP(C5045,RAIVA!$A$5:$C$16,3,FALSE),0)</f>
        <v>0</v>
      </c>
    </row>
    <row r="5046" spans="1:26" x14ac:dyDescent="0.3">
      <c r="A5046" s="2" t="s">
        <v>2425</v>
      </c>
      <c r="B5046" s="2" t="s">
        <v>2503</v>
      </c>
      <c r="C5046" s="2">
        <v>316555</v>
      </c>
      <c r="D5046" s="2">
        <v>3165552</v>
      </c>
      <c r="E5046" s="2" t="s">
        <v>2425</v>
      </c>
      <c r="F5046" s="2" t="s">
        <v>2503</v>
      </c>
      <c r="G5046" s="2">
        <f>IFERROR(VLOOKUP(D5046,Coordenadas!$A$2:$D$5571,3,FALSE),0)</f>
        <v>-17.600200000000001</v>
      </c>
      <c r="H5046" s="2">
        <f>IFERROR(VLOOKUP(D5046,Coordenadas!$A$2:$D$5571,4,FALSE),0)</f>
        <v>-42.158700000000003</v>
      </c>
      <c r="I5046" s="2" t="s">
        <v>5325</v>
      </c>
      <c r="J5046" s="2">
        <v>10885</v>
      </c>
      <c r="K5046" s="2" t="s">
        <v>5332</v>
      </c>
      <c r="L5046" s="2">
        <f>IFERROR(VLOOKUP(C5046,BOTULISMO!$A$3:$C$19,3,FALSE),0)</f>
        <v>0</v>
      </c>
      <c r="M5046" s="2">
        <f>IFERROR(VLOOKUP(C5046,'LEISHMANIOSE VISCERAL'!$A$4:$C$454,3,FALSE),0)</f>
        <v>0</v>
      </c>
      <c r="N5046" s="2">
        <f>IFERROR(VLOOKUP(C5046,'LEISHMANIOSE TEGUMENTAR'!$A$4:$C$1681,3,FALSE),0)</f>
        <v>4</v>
      </c>
      <c r="O5046" s="2">
        <f>IFERROR(VLOOKUP(C5046,'FEBRE AMARELA'!$A$4:$C$38,3,FALSE),0)</f>
        <v>0</v>
      </c>
      <c r="P5046" s="2">
        <f>IFERROR(VLOOKUP(C5046,DENGUE!$A$5:$C$4097,3,FALSE),0)</f>
        <v>21</v>
      </c>
      <c r="Q5046" s="2">
        <f>IFERROR(VLOOKUP(C5046,'HEPATITE VIRAL'!$A$5:$C$3162,3,FALSE),0)</f>
        <v>1</v>
      </c>
      <c r="R5046" s="2">
        <f>IFERROR(VLOOKUP(C5046,'FEBRE MACULOSA'!$A$5:$C$181,3,FALSE),0)</f>
        <v>0</v>
      </c>
      <c r="S5046" s="2">
        <f>IFERROR(VLOOKUP(C5046,LEPTOSPIROSE!$A$5:$C$1176,3,FALSE),0)</f>
        <v>0</v>
      </c>
      <c r="T5046" s="2">
        <f>IFERROR(VLOOKUP(C5046,'DOENÇA DE CHAGAS'!$A$5:$C$100,3,FALSE),0)</f>
        <v>0</v>
      </c>
      <c r="U5046" s="2">
        <f>IFERROR(VLOOKUP(C5046,'PICADAS DE COBRAS'!$A$6:$C$4645,3,FALSE),0)</f>
        <v>15</v>
      </c>
      <c r="V5046">
        <f>IFERROR(VLOOKUP(C5046,'ZIKA VIRUS'!$A$5:$C$2399,3,FALSE),0)</f>
        <v>0</v>
      </c>
      <c r="W5046">
        <f>IFERROR(VLOOKUP(C5046,'FEBRE TIFÓIDE'!$A$5:$C$46,3,FALSE),0)</f>
        <v>0</v>
      </c>
      <c r="X5046">
        <f>IFERROR(VLOOKUP(C5046,HANTAVIROSE!$A$5:$C$153,3,FALSE),0)</f>
        <v>0</v>
      </c>
      <c r="Y5046">
        <f>IFERROR(VLOOKUP(C5046,MENINGITE!$A$5:$C$447,3,FALSE),0)</f>
        <v>0</v>
      </c>
      <c r="Z5046">
        <f>IFERROR(VLOOKUP(C5046,RAIVA!$A$5:$C$16,3,FALSE),0)</f>
        <v>0</v>
      </c>
    </row>
    <row r="5047" spans="1:26" x14ac:dyDescent="0.3">
      <c r="A5047" s="2" t="s">
        <v>470</v>
      </c>
      <c r="B5047" s="2" t="s">
        <v>534</v>
      </c>
      <c r="C5047" s="2">
        <v>432060</v>
      </c>
      <c r="D5047" s="2">
        <v>4320602</v>
      </c>
      <c r="E5047" s="2" t="s">
        <v>470</v>
      </c>
      <c r="F5047" s="2" t="s">
        <v>534</v>
      </c>
      <c r="G5047" s="2">
        <f>IFERROR(VLOOKUP(D5047,Coordenadas!$A$2:$D$5571,3,FALSE),0)</f>
        <v>-27.436199999999999</v>
      </c>
      <c r="H5047" s="2">
        <f>IFERROR(VLOOKUP(D5047,Coordenadas!$A$2:$D$5571,4,FALSE),0)</f>
        <v>-52.121699999999997</v>
      </c>
      <c r="I5047" s="2" t="s">
        <v>5326</v>
      </c>
      <c r="J5047" s="2">
        <v>3842</v>
      </c>
      <c r="K5047" s="2" t="s">
        <v>5332</v>
      </c>
      <c r="L5047" s="2">
        <f>IFERROR(VLOOKUP(C5047,BOTULISMO!$A$3:$C$19,3,FALSE),0)</f>
        <v>0</v>
      </c>
      <c r="M5047" s="2">
        <f>IFERROR(VLOOKUP(C5047,'LEISHMANIOSE VISCERAL'!$A$4:$C$454,3,FALSE),0)</f>
        <v>0</v>
      </c>
      <c r="N5047" s="2">
        <f>IFERROR(VLOOKUP(C5047,'LEISHMANIOSE TEGUMENTAR'!$A$4:$C$1681,3,FALSE),0)</f>
        <v>0</v>
      </c>
      <c r="O5047" s="2">
        <f>IFERROR(VLOOKUP(C5047,'FEBRE AMARELA'!$A$4:$C$38,3,FALSE),0)</f>
        <v>0</v>
      </c>
      <c r="P5047" s="2">
        <f>IFERROR(VLOOKUP(C5047,DENGUE!$A$5:$C$4097,3,FALSE),0)</f>
        <v>0</v>
      </c>
      <c r="Q5047" s="2">
        <f>IFERROR(VLOOKUP(C5047,'HEPATITE VIRAL'!$A$5:$C$3162,3,FALSE),0)</f>
        <v>3</v>
      </c>
      <c r="R5047" s="2">
        <f>IFERROR(VLOOKUP(C5047,'FEBRE MACULOSA'!$A$5:$C$181,3,FALSE),0)</f>
        <v>0</v>
      </c>
      <c r="S5047" s="2">
        <f>IFERROR(VLOOKUP(C5047,LEPTOSPIROSE!$A$5:$C$1176,3,FALSE),0)</f>
        <v>0</v>
      </c>
      <c r="T5047" s="2">
        <f>IFERROR(VLOOKUP(C5047,'DOENÇA DE CHAGAS'!$A$5:$C$100,3,FALSE),0)</f>
        <v>0</v>
      </c>
      <c r="U5047" s="2">
        <f>IFERROR(VLOOKUP(C5047,'PICADAS DE COBRAS'!$A$6:$C$4645,3,FALSE),0)</f>
        <v>0</v>
      </c>
      <c r="V5047">
        <f>IFERROR(VLOOKUP(C5047,'ZIKA VIRUS'!$A$5:$C$2399,3,FALSE),0)</f>
        <v>0</v>
      </c>
      <c r="W5047">
        <f>IFERROR(VLOOKUP(C5047,'FEBRE TIFÓIDE'!$A$5:$C$46,3,FALSE),0)</f>
        <v>0</v>
      </c>
      <c r="X5047">
        <f>IFERROR(VLOOKUP(C5047,HANTAVIROSE!$A$5:$C$153,3,FALSE),0)</f>
        <v>0</v>
      </c>
      <c r="Y5047">
        <f>IFERROR(VLOOKUP(C5047,MENINGITE!$A$5:$C$447,3,FALSE),0)</f>
        <v>0</v>
      </c>
      <c r="Z5047">
        <f>IFERROR(VLOOKUP(C5047,RAIVA!$A$5:$C$16,3,FALSE),0)</f>
        <v>0</v>
      </c>
    </row>
    <row r="5048" spans="1:26" x14ac:dyDescent="0.3">
      <c r="A5048" s="2" t="s">
        <v>4178</v>
      </c>
      <c r="B5048" s="2" t="s">
        <v>4191</v>
      </c>
      <c r="C5048" s="2">
        <v>241360</v>
      </c>
      <c r="D5048" s="2">
        <v>2413607</v>
      </c>
      <c r="E5048" s="2" t="s">
        <v>4178</v>
      </c>
      <c r="F5048" s="2" t="s">
        <v>4191</v>
      </c>
      <c r="G5048" s="2">
        <f>IFERROR(VLOOKUP(D5048,Coordenadas!$A$2:$D$5571,3,FALSE),0)</f>
        <v>-5.7766599999999997</v>
      </c>
      <c r="H5048" s="2">
        <f>IFERROR(VLOOKUP(D5048,Coordenadas!$A$2:$D$5571,4,FALSE),0)</f>
        <v>-37.957000000000001</v>
      </c>
      <c r="I5048" s="2" t="s">
        <v>5324</v>
      </c>
      <c r="J5048" s="2">
        <v>5752</v>
      </c>
      <c r="K5048" s="2" t="s">
        <v>5332</v>
      </c>
      <c r="L5048" s="2">
        <f>IFERROR(VLOOKUP(C5048,BOTULISMO!$A$3:$C$19,3,FALSE),0)</f>
        <v>0</v>
      </c>
      <c r="M5048" s="2">
        <f>IFERROR(VLOOKUP(C5048,'LEISHMANIOSE VISCERAL'!$A$4:$C$454,3,FALSE),0)</f>
        <v>0</v>
      </c>
      <c r="N5048" s="2">
        <f>IFERROR(VLOOKUP(C5048,'LEISHMANIOSE TEGUMENTAR'!$A$4:$C$1681,3,FALSE),0)</f>
        <v>0</v>
      </c>
      <c r="O5048" s="2">
        <f>IFERROR(VLOOKUP(C5048,'FEBRE AMARELA'!$A$4:$C$38,3,FALSE),0)</f>
        <v>0</v>
      </c>
      <c r="P5048" s="2">
        <f>IFERROR(VLOOKUP(C5048,DENGUE!$A$5:$C$4097,3,FALSE),0)</f>
        <v>6</v>
      </c>
      <c r="Q5048" s="2">
        <f>IFERROR(VLOOKUP(C5048,'HEPATITE VIRAL'!$A$5:$C$3162,3,FALSE),0)</f>
        <v>1</v>
      </c>
      <c r="R5048" s="2">
        <f>IFERROR(VLOOKUP(C5048,'FEBRE MACULOSA'!$A$5:$C$181,3,FALSE),0)</f>
        <v>0</v>
      </c>
      <c r="S5048" s="2">
        <f>IFERROR(VLOOKUP(C5048,LEPTOSPIROSE!$A$5:$C$1176,3,FALSE),0)</f>
        <v>0</v>
      </c>
      <c r="T5048" s="2">
        <f>IFERROR(VLOOKUP(C5048,'DOENÇA DE CHAGAS'!$A$5:$C$100,3,FALSE),0)</f>
        <v>0</v>
      </c>
      <c r="U5048" s="2">
        <f>IFERROR(VLOOKUP(C5048,'PICADAS DE COBRAS'!$A$6:$C$4645,3,FALSE),0)</f>
        <v>0</v>
      </c>
      <c r="V5048">
        <f>IFERROR(VLOOKUP(C5048,'ZIKA VIRUS'!$A$5:$C$2399,3,FALSE),0)</f>
        <v>0</v>
      </c>
      <c r="W5048">
        <f>IFERROR(VLOOKUP(C5048,'FEBRE TIFÓIDE'!$A$5:$C$46,3,FALSE),0)</f>
        <v>0</v>
      </c>
      <c r="X5048">
        <f>IFERROR(VLOOKUP(C5048,HANTAVIROSE!$A$5:$C$153,3,FALSE),0)</f>
        <v>0</v>
      </c>
      <c r="Y5048">
        <f>IFERROR(VLOOKUP(C5048,MENINGITE!$A$5:$C$447,3,FALSE),0)</f>
        <v>0</v>
      </c>
      <c r="Z5048">
        <f>IFERROR(VLOOKUP(C5048,RAIVA!$A$5:$C$16,3,FALSE),0)</f>
        <v>0</v>
      </c>
    </row>
    <row r="5049" spans="1:26" x14ac:dyDescent="0.3">
      <c r="A5049" s="2" t="s">
        <v>1637</v>
      </c>
      <c r="B5049" s="2" t="s">
        <v>1700</v>
      </c>
      <c r="C5049" s="2">
        <v>355190</v>
      </c>
      <c r="D5049" s="2">
        <v>3551900</v>
      </c>
      <c r="E5049" s="2" t="s">
        <v>1637</v>
      </c>
      <c r="F5049" s="2" t="s">
        <v>1700</v>
      </c>
      <c r="G5049" s="2">
        <f>IFERROR(VLOOKUP(D5049,Coordenadas!$A$2:$D$5571,3,FALSE),0)</f>
        <v>-20.8108</v>
      </c>
      <c r="H5049" s="2">
        <f>IFERROR(VLOOKUP(D5049,Coordenadas!$A$2:$D$5571,4,FALSE),0)</f>
        <v>-48.805399999999999</v>
      </c>
      <c r="I5049" s="2" t="s">
        <v>5325</v>
      </c>
      <c r="J5049" s="2">
        <v>15501</v>
      </c>
      <c r="K5049" s="2" t="s">
        <v>5332</v>
      </c>
      <c r="L5049" s="2">
        <f>IFERROR(VLOOKUP(C5049,BOTULISMO!$A$3:$C$19,3,FALSE),0)</f>
        <v>0</v>
      </c>
      <c r="M5049" s="2">
        <f>IFERROR(VLOOKUP(C5049,'LEISHMANIOSE VISCERAL'!$A$4:$C$454,3,FALSE),0)</f>
        <v>0</v>
      </c>
      <c r="N5049" s="2">
        <f>IFERROR(VLOOKUP(C5049,'LEISHMANIOSE TEGUMENTAR'!$A$4:$C$1681,3,FALSE),0)</f>
        <v>1</v>
      </c>
      <c r="O5049" s="2">
        <f>IFERROR(VLOOKUP(C5049,'FEBRE AMARELA'!$A$4:$C$38,3,FALSE),0)</f>
        <v>0</v>
      </c>
      <c r="P5049" s="2">
        <f>IFERROR(VLOOKUP(C5049,DENGUE!$A$5:$C$4097,3,FALSE),0)</f>
        <v>44</v>
      </c>
      <c r="Q5049" s="2">
        <f>IFERROR(VLOOKUP(C5049,'HEPATITE VIRAL'!$A$5:$C$3162,3,FALSE),0)</f>
        <v>1</v>
      </c>
      <c r="R5049" s="2">
        <f>IFERROR(VLOOKUP(C5049,'FEBRE MACULOSA'!$A$5:$C$181,3,FALSE),0)</f>
        <v>0</v>
      </c>
      <c r="S5049" s="2">
        <f>IFERROR(VLOOKUP(C5049,LEPTOSPIROSE!$A$5:$C$1176,3,FALSE),0)</f>
        <v>1</v>
      </c>
      <c r="T5049" s="2">
        <f>IFERROR(VLOOKUP(C5049,'DOENÇA DE CHAGAS'!$A$5:$C$100,3,FALSE),0)</f>
        <v>0</v>
      </c>
      <c r="U5049" s="2">
        <f>IFERROR(VLOOKUP(C5049,'PICADAS DE COBRAS'!$A$6:$C$4645,3,FALSE),0)</f>
        <v>87</v>
      </c>
      <c r="V5049">
        <f>IFERROR(VLOOKUP(C5049,'ZIKA VIRUS'!$A$5:$C$2399,3,FALSE),0)</f>
        <v>1</v>
      </c>
      <c r="W5049">
        <f>IFERROR(VLOOKUP(C5049,'FEBRE TIFÓIDE'!$A$5:$C$46,3,FALSE),0)</f>
        <v>0</v>
      </c>
      <c r="X5049">
        <f>IFERROR(VLOOKUP(C5049,HANTAVIROSE!$A$5:$C$153,3,FALSE),0)</f>
        <v>0</v>
      </c>
      <c r="Y5049">
        <f>IFERROR(VLOOKUP(C5049,MENINGITE!$A$5:$C$447,3,FALSE),0)</f>
        <v>0</v>
      </c>
      <c r="Z5049">
        <f>IFERROR(VLOOKUP(C5049,RAIVA!$A$5:$C$16,3,FALSE),0)</f>
        <v>0</v>
      </c>
    </row>
    <row r="5050" spans="1:26" x14ac:dyDescent="0.3">
      <c r="A5050" s="2" t="s">
        <v>967</v>
      </c>
      <c r="B5050" s="2" t="s">
        <v>999</v>
      </c>
      <c r="C5050" s="2">
        <v>421760</v>
      </c>
      <c r="D5050" s="2">
        <v>4217600</v>
      </c>
      <c r="E5050" s="2" t="s">
        <v>967</v>
      </c>
      <c r="F5050" s="2" t="s">
        <v>999</v>
      </c>
      <c r="G5050" s="2">
        <f>IFERROR(VLOOKUP(D5050,Coordenadas!$A$2:$D$5571,3,FALSE),0)</f>
        <v>-28.595500000000001</v>
      </c>
      <c r="H5050" s="2">
        <f>IFERROR(VLOOKUP(D5050,Coordenadas!$A$2:$D$5571,4,FALSE),0)</f>
        <v>-49.431399999999996</v>
      </c>
      <c r="I5050" s="2" t="s">
        <v>5326</v>
      </c>
      <c r="J5050" s="2">
        <v>12998</v>
      </c>
      <c r="K5050" s="2" t="s">
        <v>5332</v>
      </c>
      <c r="L5050" s="2">
        <f>IFERROR(VLOOKUP(C5050,BOTULISMO!$A$3:$C$19,3,FALSE),0)</f>
        <v>0</v>
      </c>
      <c r="M5050" s="2">
        <f>IFERROR(VLOOKUP(C5050,'LEISHMANIOSE VISCERAL'!$A$4:$C$454,3,FALSE),0)</f>
        <v>0</v>
      </c>
      <c r="N5050" s="2">
        <f>IFERROR(VLOOKUP(C5050,'LEISHMANIOSE TEGUMENTAR'!$A$4:$C$1681,3,FALSE),0)</f>
        <v>0</v>
      </c>
      <c r="O5050" s="2">
        <f>IFERROR(VLOOKUP(C5050,'FEBRE AMARELA'!$A$4:$C$38,3,FALSE),0)</f>
        <v>0</v>
      </c>
      <c r="P5050" s="2">
        <f>IFERROR(VLOOKUP(C5050,DENGUE!$A$5:$C$4097,3,FALSE),0)</f>
        <v>0</v>
      </c>
      <c r="Q5050" s="2">
        <f>IFERROR(VLOOKUP(C5050,'HEPATITE VIRAL'!$A$5:$C$3162,3,FALSE),0)</f>
        <v>17</v>
      </c>
      <c r="R5050" s="2">
        <f>IFERROR(VLOOKUP(C5050,'FEBRE MACULOSA'!$A$5:$C$181,3,FALSE),0)</f>
        <v>0</v>
      </c>
      <c r="S5050" s="2">
        <f>IFERROR(VLOOKUP(C5050,LEPTOSPIROSE!$A$5:$C$1176,3,FALSE),0)</f>
        <v>1</v>
      </c>
      <c r="T5050" s="2">
        <f>IFERROR(VLOOKUP(C5050,'DOENÇA DE CHAGAS'!$A$5:$C$100,3,FALSE),0)</f>
        <v>0</v>
      </c>
      <c r="U5050" s="2">
        <f>IFERROR(VLOOKUP(C5050,'PICADAS DE COBRAS'!$A$6:$C$4645,3,FALSE),0)</f>
        <v>17</v>
      </c>
      <c r="V5050">
        <f>IFERROR(VLOOKUP(C5050,'ZIKA VIRUS'!$A$5:$C$2399,3,FALSE),0)</f>
        <v>0</v>
      </c>
      <c r="W5050">
        <f>IFERROR(VLOOKUP(C5050,'FEBRE TIFÓIDE'!$A$5:$C$46,3,FALSE),0)</f>
        <v>0</v>
      </c>
      <c r="X5050">
        <f>IFERROR(VLOOKUP(C5050,HANTAVIROSE!$A$5:$C$153,3,FALSE),0)</f>
        <v>0</v>
      </c>
      <c r="Y5050">
        <f>IFERROR(VLOOKUP(C5050,MENINGITE!$A$5:$C$447,3,FALSE),0)</f>
        <v>0</v>
      </c>
      <c r="Z5050">
        <f>IFERROR(VLOOKUP(C5050,RAIVA!$A$5:$C$16,3,FALSE),0)</f>
        <v>0</v>
      </c>
    </row>
    <row r="5051" spans="1:26" x14ac:dyDescent="0.3">
      <c r="A5051" s="2" t="s">
        <v>392</v>
      </c>
      <c r="B5051" s="2" t="s">
        <v>398</v>
      </c>
      <c r="C5051" s="2">
        <v>500790</v>
      </c>
      <c r="D5051" s="2">
        <v>5007901</v>
      </c>
      <c r="E5051" s="2" t="s">
        <v>392</v>
      </c>
      <c r="F5051" s="2" t="s">
        <v>398</v>
      </c>
      <c r="G5051" s="2">
        <f>IFERROR(VLOOKUP(D5051,Coordenadas!$A$2:$D$5571,3,FALSE),0)</f>
        <v>-20.930199999999999</v>
      </c>
      <c r="H5051" s="2">
        <f>IFERROR(VLOOKUP(D5051,Coordenadas!$A$2:$D$5571,4,FALSE),0)</f>
        <v>-54.969200000000001</v>
      </c>
      <c r="I5051" s="2" t="s">
        <v>5327</v>
      </c>
      <c r="J5051" s="2">
        <v>42132</v>
      </c>
      <c r="K5051" s="2" t="s">
        <v>5330</v>
      </c>
      <c r="L5051" s="2">
        <f>IFERROR(VLOOKUP(C5051,BOTULISMO!$A$3:$C$19,3,FALSE),0)</f>
        <v>0</v>
      </c>
      <c r="M5051" s="2">
        <f>IFERROR(VLOOKUP(C5051,'LEISHMANIOSE VISCERAL'!$A$4:$C$454,3,FALSE),0)</f>
        <v>0</v>
      </c>
      <c r="N5051" s="2">
        <f>IFERROR(VLOOKUP(C5051,'LEISHMANIOSE TEGUMENTAR'!$A$4:$C$1681,3,FALSE),0)</f>
        <v>1</v>
      </c>
      <c r="O5051" s="2">
        <f>IFERROR(VLOOKUP(C5051,'FEBRE AMARELA'!$A$4:$C$38,3,FALSE),0)</f>
        <v>0</v>
      </c>
      <c r="P5051" s="2">
        <f>IFERROR(VLOOKUP(C5051,DENGUE!$A$5:$C$4097,3,FALSE),0)</f>
        <v>497</v>
      </c>
      <c r="Q5051" s="2">
        <f>IFERROR(VLOOKUP(C5051,'HEPATITE VIRAL'!$A$5:$C$3162,3,FALSE),0)</f>
        <v>5</v>
      </c>
      <c r="R5051" s="2">
        <f>IFERROR(VLOOKUP(C5051,'FEBRE MACULOSA'!$A$5:$C$181,3,FALSE),0)</f>
        <v>0</v>
      </c>
      <c r="S5051" s="2">
        <f>IFERROR(VLOOKUP(C5051,LEPTOSPIROSE!$A$5:$C$1176,3,FALSE),0)</f>
        <v>0</v>
      </c>
      <c r="T5051" s="2">
        <f>IFERROR(VLOOKUP(C5051,'DOENÇA DE CHAGAS'!$A$5:$C$100,3,FALSE),0)</f>
        <v>0</v>
      </c>
      <c r="U5051" s="2">
        <f>IFERROR(VLOOKUP(C5051,'PICADAS DE COBRAS'!$A$6:$C$4645,3,FALSE),0)</f>
        <v>48</v>
      </c>
      <c r="V5051">
        <f>IFERROR(VLOOKUP(C5051,'ZIKA VIRUS'!$A$5:$C$2399,3,FALSE),0)</f>
        <v>15</v>
      </c>
      <c r="W5051">
        <f>IFERROR(VLOOKUP(C5051,'FEBRE TIFÓIDE'!$A$5:$C$46,3,FALSE),0)</f>
        <v>0</v>
      </c>
      <c r="X5051">
        <f>IFERROR(VLOOKUP(C5051,HANTAVIROSE!$A$5:$C$153,3,FALSE),0)</f>
        <v>0</v>
      </c>
      <c r="Y5051">
        <f>IFERROR(VLOOKUP(C5051,MENINGITE!$A$5:$C$447,3,FALSE),0)</f>
        <v>0</v>
      </c>
      <c r="Z5051">
        <f>IFERROR(VLOOKUP(C5051,RAIVA!$A$5:$C$16,3,FALSE),0)</f>
        <v>0</v>
      </c>
    </row>
    <row r="5052" spans="1:26" x14ac:dyDescent="0.3">
      <c r="A5052" s="2" t="s">
        <v>4490</v>
      </c>
      <c r="B5052" s="2" t="s">
        <v>4504</v>
      </c>
      <c r="C5052" s="2">
        <v>221065</v>
      </c>
      <c r="D5052" s="2">
        <v>2210656</v>
      </c>
      <c r="E5052" s="2" t="s">
        <v>4490</v>
      </c>
      <c r="F5052" s="2" t="s">
        <v>4504</v>
      </c>
      <c r="G5052" s="2">
        <f>IFERROR(VLOOKUP(D5052,Coordenadas!$A$2:$D$5571,3,FALSE),0)</f>
        <v>-4.9166499999999997</v>
      </c>
      <c r="H5052" s="2">
        <f>IFERROR(VLOOKUP(D5052,Coordenadas!$A$2:$D$5571,4,FALSE),0)</f>
        <v>-41.731099999999998</v>
      </c>
      <c r="I5052" s="2" t="s">
        <v>5324</v>
      </c>
      <c r="J5052" s="2">
        <v>9619</v>
      </c>
      <c r="K5052" s="2" t="s">
        <v>5332</v>
      </c>
      <c r="L5052" s="2">
        <f>IFERROR(VLOOKUP(C5052,BOTULISMO!$A$3:$C$19,3,FALSE),0)</f>
        <v>0</v>
      </c>
      <c r="M5052" s="2">
        <f>IFERROR(VLOOKUP(C5052,'LEISHMANIOSE VISCERAL'!$A$4:$C$454,3,FALSE),0)</f>
        <v>0</v>
      </c>
      <c r="N5052" s="2">
        <f>IFERROR(VLOOKUP(C5052,'LEISHMANIOSE TEGUMENTAR'!$A$4:$C$1681,3,FALSE),0)</f>
        <v>0</v>
      </c>
      <c r="O5052" s="2">
        <f>IFERROR(VLOOKUP(C5052,'FEBRE AMARELA'!$A$4:$C$38,3,FALSE),0)</f>
        <v>0</v>
      </c>
      <c r="P5052" s="2">
        <f>IFERROR(VLOOKUP(C5052,DENGUE!$A$5:$C$4097,3,FALSE),0)</f>
        <v>0</v>
      </c>
      <c r="Q5052" s="2">
        <f>IFERROR(VLOOKUP(C5052,'HEPATITE VIRAL'!$A$5:$C$3162,3,FALSE),0)</f>
        <v>0</v>
      </c>
      <c r="R5052" s="2">
        <f>IFERROR(VLOOKUP(C5052,'FEBRE MACULOSA'!$A$5:$C$181,3,FALSE),0)</f>
        <v>0</v>
      </c>
      <c r="S5052" s="2">
        <f>IFERROR(VLOOKUP(C5052,LEPTOSPIROSE!$A$5:$C$1176,3,FALSE),0)</f>
        <v>0</v>
      </c>
      <c r="T5052" s="2">
        <f>IFERROR(VLOOKUP(C5052,'DOENÇA DE CHAGAS'!$A$5:$C$100,3,FALSE),0)</f>
        <v>0</v>
      </c>
      <c r="U5052" s="2">
        <f>IFERROR(VLOOKUP(C5052,'PICADAS DE COBRAS'!$A$6:$C$4645,3,FALSE),0)</f>
        <v>57</v>
      </c>
      <c r="V5052">
        <f>IFERROR(VLOOKUP(C5052,'ZIKA VIRUS'!$A$5:$C$2399,3,FALSE),0)</f>
        <v>0</v>
      </c>
      <c r="W5052">
        <f>IFERROR(VLOOKUP(C5052,'FEBRE TIFÓIDE'!$A$5:$C$46,3,FALSE),0)</f>
        <v>0</v>
      </c>
      <c r="X5052">
        <f>IFERROR(VLOOKUP(C5052,HANTAVIROSE!$A$5:$C$153,3,FALSE),0)</f>
        <v>0</v>
      </c>
      <c r="Y5052">
        <f>IFERROR(VLOOKUP(C5052,MENINGITE!$A$5:$C$447,3,FALSE),0)</f>
        <v>0</v>
      </c>
      <c r="Z5052">
        <f>IFERROR(VLOOKUP(C5052,RAIVA!$A$5:$C$16,3,FALSE),0)</f>
        <v>0</v>
      </c>
    </row>
    <row r="5053" spans="1:26" x14ac:dyDescent="0.3">
      <c r="A5053" s="2" t="s">
        <v>2258</v>
      </c>
      <c r="B5053" s="2" t="s">
        <v>2267</v>
      </c>
      <c r="C5053" s="2">
        <v>330560</v>
      </c>
      <c r="D5053" s="2">
        <v>3305604</v>
      </c>
      <c r="E5053" s="2" t="s">
        <v>2258</v>
      </c>
      <c r="F5053" s="2" t="s">
        <v>2267</v>
      </c>
      <c r="G5053" s="2">
        <f>IFERROR(VLOOKUP(D5053,Coordenadas!$A$2:$D$5571,3,FALSE),0)</f>
        <v>-22.657399999999999</v>
      </c>
      <c r="H5053" s="2">
        <f>IFERROR(VLOOKUP(D5053,Coordenadas!$A$2:$D$5571,4,FALSE),0)</f>
        <v>-42.396099999999997</v>
      </c>
      <c r="I5053" s="2" t="s">
        <v>5325</v>
      </c>
      <c r="J5053" s="2">
        <v>21349</v>
      </c>
      <c r="K5053" s="2" t="s">
        <v>5330</v>
      </c>
      <c r="L5053" s="2">
        <f>IFERROR(VLOOKUP(C5053,BOTULISMO!$A$3:$C$19,3,FALSE),0)</f>
        <v>0</v>
      </c>
      <c r="M5053" s="2">
        <f>IFERROR(VLOOKUP(C5053,'LEISHMANIOSE VISCERAL'!$A$4:$C$454,3,FALSE),0)</f>
        <v>0</v>
      </c>
      <c r="N5053" s="2">
        <f>IFERROR(VLOOKUP(C5053,'LEISHMANIOSE TEGUMENTAR'!$A$4:$C$1681,3,FALSE),0)</f>
        <v>0</v>
      </c>
      <c r="O5053" s="2">
        <f>IFERROR(VLOOKUP(C5053,'FEBRE AMARELA'!$A$4:$C$38,3,FALSE),0)</f>
        <v>0</v>
      </c>
      <c r="P5053" s="2">
        <f>IFERROR(VLOOKUP(C5053,DENGUE!$A$5:$C$4097,3,FALSE),0)</f>
        <v>0</v>
      </c>
      <c r="Q5053" s="2">
        <f>IFERROR(VLOOKUP(C5053,'HEPATITE VIRAL'!$A$5:$C$3162,3,FALSE),0)</f>
        <v>0</v>
      </c>
      <c r="R5053" s="2">
        <f>IFERROR(VLOOKUP(C5053,'FEBRE MACULOSA'!$A$5:$C$181,3,FALSE),0)</f>
        <v>0</v>
      </c>
      <c r="S5053" s="2">
        <f>IFERROR(VLOOKUP(C5053,LEPTOSPIROSE!$A$5:$C$1176,3,FALSE),0)</f>
        <v>1</v>
      </c>
      <c r="T5053" s="2">
        <f>IFERROR(VLOOKUP(C5053,'DOENÇA DE CHAGAS'!$A$5:$C$100,3,FALSE),0)</f>
        <v>0</v>
      </c>
      <c r="U5053" s="2">
        <f>IFERROR(VLOOKUP(C5053,'PICADAS DE COBRAS'!$A$6:$C$4645,3,FALSE),0)</f>
        <v>1</v>
      </c>
      <c r="V5053">
        <f>IFERROR(VLOOKUP(C5053,'ZIKA VIRUS'!$A$5:$C$2399,3,FALSE),0)</f>
        <v>1</v>
      </c>
      <c r="W5053">
        <f>IFERROR(VLOOKUP(C5053,'FEBRE TIFÓIDE'!$A$5:$C$46,3,FALSE),0)</f>
        <v>0</v>
      </c>
      <c r="X5053">
        <f>IFERROR(VLOOKUP(C5053,HANTAVIROSE!$A$5:$C$153,3,FALSE),0)</f>
        <v>0</v>
      </c>
      <c r="Y5053">
        <f>IFERROR(VLOOKUP(C5053,MENINGITE!$A$5:$C$447,3,FALSE),0)</f>
        <v>0</v>
      </c>
      <c r="Z5053">
        <f>IFERROR(VLOOKUP(C5053,RAIVA!$A$5:$C$16,3,FALSE),0)</f>
        <v>0</v>
      </c>
    </row>
    <row r="5054" spans="1:26" x14ac:dyDescent="0.3">
      <c r="A5054" s="2" t="s">
        <v>3</v>
      </c>
      <c r="B5054" s="2" t="s">
        <v>23</v>
      </c>
      <c r="C5054" s="2">
        <v>522060</v>
      </c>
      <c r="D5054" s="2">
        <v>5220603</v>
      </c>
      <c r="E5054" s="2" t="s">
        <v>3</v>
      </c>
      <c r="F5054" s="2" t="s">
        <v>23</v>
      </c>
      <c r="G5054" s="2">
        <f>IFERROR(VLOOKUP(D5054,Coordenadas!$A$2:$D$5571,3,FALSE),0)</f>
        <v>-16.66</v>
      </c>
      <c r="H5054" s="2">
        <f>IFERROR(VLOOKUP(D5054,Coordenadas!$A$2:$D$5571,4,FALSE),0)</f>
        <v>-48.6083</v>
      </c>
      <c r="I5054" s="2" t="s">
        <v>5327</v>
      </c>
      <c r="J5054" s="2">
        <v>19089</v>
      </c>
      <c r="K5054" s="2" t="s">
        <v>5332</v>
      </c>
      <c r="L5054" s="2">
        <f>IFERROR(VLOOKUP(C5054,BOTULISMO!$A$3:$C$19,3,FALSE),0)</f>
        <v>0</v>
      </c>
      <c r="M5054" s="2">
        <f>IFERROR(VLOOKUP(C5054,'LEISHMANIOSE VISCERAL'!$A$4:$C$454,3,FALSE),0)</f>
        <v>0</v>
      </c>
      <c r="N5054" s="2">
        <f>IFERROR(VLOOKUP(C5054,'LEISHMANIOSE TEGUMENTAR'!$A$4:$C$1681,3,FALSE),0)</f>
        <v>1</v>
      </c>
      <c r="O5054" s="2">
        <f>IFERROR(VLOOKUP(C5054,'FEBRE AMARELA'!$A$4:$C$38,3,FALSE),0)</f>
        <v>0</v>
      </c>
      <c r="P5054" s="2">
        <f>IFERROR(VLOOKUP(C5054,DENGUE!$A$5:$C$4097,3,FALSE),0)</f>
        <v>105</v>
      </c>
      <c r="Q5054" s="2">
        <f>IFERROR(VLOOKUP(C5054,'HEPATITE VIRAL'!$A$5:$C$3162,3,FALSE),0)</f>
        <v>5</v>
      </c>
      <c r="R5054" s="2">
        <f>IFERROR(VLOOKUP(C5054,'FEBRE MACULOSA'!$A$5:$C$181,3,FALSE),0)</f>
        <v>0</v>
      </c>
      <c r="S5054" s="2">
        <f>IFERROR(VLOOKUP(C5054,LEPTOSPIROSE!$A$5:$C$1176,3,FALSE),0)</f>
        <v>0</v>
      </c>
      <c r="T5054" s="2">
        <f>IFERROR(VLOOKUP(C5054,'DOENÇA DE CHAGAS'!$A$5:$C$100,3,FALSE),0)</f>
        <v>0</v>
      </c>
      <c r="U5054" s="2">
        <f>IFERROR(VLOOKUP(C5054,'PICADAS DE COBRAS'!$A$6:$C$4645,3,FALSE),0)</f>
        <v>118</v>
      </c>
      <c r="V5054">
        <f>IFERROR(VLOOKUP(C5054,'ZIKA VIRUS'!$A$5:$C$2399,3,FALSE),0)</f>
        <v>0</v>
      </c>
      <c r="W5054">
        <f>IFERROR(VLOOKUP(C5054,'FEBRE TIFÓIDE'!$A$5:$C$46,3,FALSE),0)</f>
        <v>0</v>
      </c>
      <c r="X5054">
        <f>IFERROR(VLOOKUP(C5054,HANTAVIROSE!$A$5:$C$153,3,FALSE),0)</f>
        <v>0</v>
      </c>
      <c r="Y5054">
        <f>IFERROR(VLOOKUP(C5054,MENINGITE!$A$5:$C$447,3,FALSE),0)</f>
        <v>0</v>
      </c>
      <c r="Z5054">
        <f>IFERROR(VLOOKUP(C5054,RAIVA!$A$5:$C$16,3,FALSE),0)</f>
        <v>0</v>
      </c>
    </row>
    <row r="5055" spans="1:26" x14ac:dyDescent="0.3">
      <c r="A5055" s="2" t="s">
        <v>4903</v>
      </c>
      <c r="B5055" s="2" t="s">
        <v>4914</v>
      </c>
      <c r="C5055" s="2">
        <v>172065</v>
      </c>
      <c r="D5055" s="2">
        <v>1720655</v>
      </c>
      <c r="E5055" s="2" t="s">
        <v>4903</v>
      </c>
      <c r="F5055" s="2" t="s">
        <v>4914</v>
      </c>
      <c r="G5055" s="2">
        <f>IFERROR(VLOOKUP(D5055,Coordenadas!$A$2:$D$5571,3,FALSE),0)</f>
        <v>-11.1471</v>
      </c>
      <c r="H5055" s="2">
        <f>IFERROR(VLOOKUP(D5055,Coordenadas!$A$2:$D$5571,4,FALSE),0)</f>
        <v>-48.169400000000003</v>
      </c>
      <c r="I5055" s="2" t="s">
        <v>5323</v>
      </c>
      <c r="J5055" s="2">
        <v>5068</v>
      </c>
      <c r="K5055" s="2" t="s">
        <v>5332</v>
      </c>
      <c r="L5055" s="2">
        <f>IFERROR(VLOOKUP(C5055,BOTULISMO!$A$3:$C$19,3,FALSE),0)</f>
        <v>0</v>
      </c>
      <c r="M5055" s="2">
        <f>IFERROR(VLOOKUP(C5055,'LEISHMANIOSE VISCERAL'!$A$4:$C$454,3,FALSE),0)</f>
        <v>0</v>
      </c>
      <c r="N5055" s="2">
        <f>IFERROR(VLOOKUP(C5055,'LEISHMANIOSE TEGUMENTAR'!$A$4:$C$1681,3,FALSE),0)</f>
        <v>1</v>
      </c>
      <c r="O5055" s="2">
        <f>IFERROR(VLOOKUP(C5055,'FEBRE AMARELA'!$A$4:$C$38,3,FALSE),0)</f>
        <v>0</v>
      </c>
      <c r="P5055" s="2">
        <f>IFERROR(VLOOKUP(C5055,DENGUE!$A$5:$C$4097,3,FALSE),0)</f>
        <v>6</v>
      </c>
      <c r="Q5055" s="2">
        <f>IFERROR(VLOOKUP(C5055,'HEPATITE VIRAL'!$A$5:$C$3162,3,FALSE),0)</f>
        <v>3</v>
      </c>
      <c r="R5055" s="2">
        <f>IFERROR(VLOOKUP(C5055,'FEBRE MACULOSA'!$A$5:$C$181,3,FALSE),0)</f>
        <v>0</v>
      </c>
      <c r="S5055" s="2">
        <f>IFERROR(VLOOKUP(C5055,LEPTOSPIROSE!$A$5:$C$1176,3,FALSE),0)</f>
        <v>0</v>
      </c>
      <c r="T5055" s="2">
        <f>IFERROR(VLOOKUP(C5055,'DOENÇA DE CHAGAS'!$A$5:$C$100,3,FALSE),0)</f>
        <v>0</v>
      </c>
      <c r="U5055" s="2">
        <f>IFERROR(VLOOKUP(C5055,'PICADAS DE COBRAS'!$A$6:$C$4645,3,FALSE),0)</f>
        <v>119</v>
      </c>
      <c r="V5055">
        <f>IFERROR(VLOOKUP(C5055,'ZIKA VIRUS'!$A$5:$C$2399,3,FALSE),0)</f>
        <v>6</v>
      </c>
      <c r="W5055">
        <f>IFERROR(VLOOKUP(C5055,'FEBRE TIFÓIDE'!$A$5:$C$46,3,FALSE),0)</f>
        <v>0</v>
      </c>
      <c r="X5055">
        <f>IFERROR(VLOOKUP(C5055,HANTAVIROSE!$A$5:$C$153,3,FALSE),0)</f>
        <v>0</v>
      </c>
      <c r="Y5055">
        <f>IFERROR(VLOOKUP(C5055,MENINGITE!$A$5:$C$447,3,FALSE),0)</f>
        <v>0</v>
      </c>
      <c r="Z5055">
        <f>IFERROR(VLOOKUP(C5055,RAIVA!$A$5:$C$16,3,FALSE),0)</f>
        <v>0</v>
      </c>
    </row>
    <row r="5056" spans="1:26" x14ac:dyDescent="0.3">
      <c r="A5056" s="2" t="s">
        <v>470</v>
      </c>
      <c r="B5056" s="2" t="s">
        <v>533</v>
      </c>
      <c r="C5056" s="2">
        <v>432065</v>
      </c>
      <c r="D5056" s="2">
        <v>4320651</v>
      </c>
      <c r="E5056" s="2" t="s">
        <v>470</v>
      </c>
      <c r="F5056" s="2" t="s">
        <v>533</v>
      </c>
      <c r="G5056" s="2">
        <f>IFERROR(VLOOKUP(D5056,Coordenadas!$A$2:$D$5571,3,FALSE),0)</f>
        <v>-29.646699999999999</v>
      </c>
      <c r="H5056" s="2">
        <f>IFERROR(VLOOKUP(D5056,Coordenadas!$A$2:$D$5571,4,FALSE),0)</f>
        <v>-53.591000000000001</v>
      </c>
      <c r="I5056" s="2" t="s">
        <v>5326</v>
      </c>
      <c r="J5056" s="2">
        <v>2449</v>
      </c>
      <c r="K5056" s="2" t="s">
        <v>5332</v>
      </c>
      <c r="L5056" s="2">
        <f>IFERROR(VLOOKUP(C5056,BOTULISMO!$A$3:$C$19,3,FALSE),0)</f>
        <v>0</v>
      </c>
      <c r="M5056" s="2">
        <f>IFERROR(VLOOKUP(C5056,'LEISHMANIOSE VISCERAL'!$A$4:$C$454,3,FALSE),0)</f>
        <v>0</v>
      </c>
      <c r="N5056" s="2">
        <f>IFERROR(VLOOKUP(C5056,'LEISHMANIOSE TEGUMENTAR'!$A$4:$C$1681,3,FALSE),0)</f>
        <v>0</v>
      </c>
      <c r="O5056" s="2">
        <f>IFERROR(VLOOKUP(C5056,'FEBRE AMARELA'!$A$4:$C$38,3,FALSE),0)</f>
        <v>0</v>
      </c>
      <c r="P5056" s="2">
        <f>IFERROR(VLOOKUP(C5056,DENGUE!$A$5:$C$4097,3,FALSE),0)</f>
        <v>0</v>
      </c>
      <c r="Q5056" s="2">
        <f>IFERROR(VLOOKUP(C5056,'HEPATITE VIRAL'!$A$5:$C$3162,3,FALSE),0)</f>
        <v>0</v>
      </c>
      <c r="R5056" s="2">
        <f>IFERROR(VLOOKUP(C5056,'FEBRE MACULOSA'!$A$5:$C$181,3,FALSE),0)</f>
        <v>0</v>
      </c>
      <c r="S5056" s="2">
        <f>IFERROR(VLOOKUP(C5056,LEPTOSPIROSE!$A$5:$C$1176,3,FALSE),0)</f>
        <v>0</v>
      </c>
      <c r="T5056" s="2">
        <f>IFERROR(VLOOKUP(C5056,'DOENÇA DE CHAGAS'!$A$5:$C$100,3,FALSE),0)</f>
        <v>0</v>
      </c>
      <c r="U5056" s="2">
        <f>IFERROR(VLOOKUP(C5056,'PICADAS DE COBRAS'!$A$6:$C$4645,3,FALSE),0)</f>
        <v>0</v>
      </c>
      <c r="V5056">
        <f>IFERROR(VLOOKUP(C5056,'ZIKA VIRUS'!$A$5:$C$2399,3,FALSE),0)</f>
        <v>0</v>
      </c>
      <c r="W5056">
        <f>IFERROR(VLOOKUP(C5056,'FEBRE TIFÓIDE'!$A$5:$C$46,3,FALSE),0)</f>
        <v>0</v>
      </c>
      <c r="X5056">
        <f>IFERROR(VLOOKUP(C5056,HANTAVIROSE!$A$5:$C$153,3,FALSE),0)</f>
        <v>0</v>
      </c>
      <c r="Y5056">
        <f>IFERROR(VLOOKUP(C5056,MENINGITE!$A$5:$C$447,3,FALSE),0)</f>
        <v>0</v>
      </c>
      <c r="Z5056">
        <f>IFERROR(VLOOKUP(C5056,RAIVA!$A$5:$C$16,3,FALSE),0)</f>
        <v>0</v>
      </c>
    </row>
    <row r="5057" spans="1:26" x14ac:dyDescent="0.3">
      <c r="A5057" s="2" t="s">
        <v>2425</v>
      </c>
      <c r="B5057" s="2" t="s">
        <v>2482</v>
      </c>
      <c r="C5057" s="2">
        <v>316730</v>
      </c>
      <c r="D5057" s="2">
        <v>3167301</v>
      </c>
      <c r="E5057" s="2" t="s">
        <v>2425</v>
      </c>
      <c r="F5057" s="2" t="s">
        <v>2482</v>
      </c>
      <c r="G5057" s="2">
        <f>IFERROR(VLOOKUP(D5057,Coordenadas!$A$2:$D$5571,3,FALSE),0)</f>
        <v>-21.1615</v>
      </c>
      <c r="H5057" s="2">
        <f>IFERROR(VLOOKUP(D5057,Coordenadas!$A$2:$D$5571,4,FALSE),0)</f>
        <v>-43.212800000000001</v>
      </c>
      <c r="I5057" s="2" t="s">
        <v>5325</v>
      </c>
      <c r="J5057" s="2">
        <v>2192</v>
      </c>
      <c r="K5057" s="2" t="s">
        <v>5332</v>
      </c>
      <c r="L5057" s="2">
        <f>IFERROR(VLOOKUP(C5057,BOTULISMO!$A$3:$C$19,3,FALSE),0)</f>
        <v>0</v>
      </c>
      <c r="M5057" s="2">
        <f>IFERROR(VLOOKUP(C5057,'LEISHMANIOSE VISCERAL'!$A$4:$C$454,3,FALSE),0)</f>
        <v>0</v>
      </c>
      <c r="N5057" s="2">
        <f>IFERROR(VLOOKUP(C5057,'LEISHMANIOSE TEGUMENTAR'!$A$4:$C$1681,3,FALSE),0)</f>
        <v>0</v>
      </c>
      <c r="O5057" s="2">
        <f>IFERROR(VLOOKUP(C5057,'FEBRE AMARELA'!$A$4:$C$38,3,FALSE),0)</f>
        <v>0</v>
      </c>
      <c r="P5057" s="2">
        <f>IFERROR(VLOOKUP(C5057,DENGUE!$A$5:$C$4097,3,FALSE),0)</f>
        <v>9</v>
      </c>
      <c r="Q5057" s="2">
        <f>IFERROR(VLOOKUP(C5057,'HEPATITE VIRAL'!$A$5:$C$3162,3,FALSE),0)</f>
        <v>1</v>
      </c>
      <c r="R5057" s="2">
        <f>IFERROR(VLOOKUP(C5057,'FEBRE MACULOSA'!$A$5:$C$181,3,FALSE),0)</f>
        <v>0</v>
      </c>
      <c r="S5057" s="2">
        <f>IFERROR(VLOOKUP(C5057,LEPTOSPIROSE!$A$5:$C$1176,3,FALSE),0)</f>
        <v>0</v>
      </c>
      <c r="T5057" s="2">
        <f>IFERROR(VLOOKUP(C5057,'DOENÇA DE CHAGAS'!$A$5:$C$100,3,FALSE),0)</f>
        <v>0</v>
      </c>
      <c r="U5057" s="2">
        <f>IFERROR(VLOOKUP(C5057,'PICADAS DE COBRAS'!$A$6:$C$4645,3,FALSE),0)</f>
        <v>0</v>
      </c>
      <c r="V5057">
        <f>IFERROR(VLOOKUP(C5057,'ZIKA VIRUS'!$A$5:$C$2399,3,FALSE),0)</f>
        <v>0</v>
      </c>
      <c r="W5057">
        <f>IFERROR(VLOOKUP(C5057,'FEBRE TIFÓIDE'!$A$5:$C$46,3,FALSE),0)</f>
        <v>0</v>
      </c>
      <c r="X5057">
        <f>IFERROR(VLOOKUP(C5057,HANTAVIROSE!$A$5:$C$153,3,FALSE),0)</f>
        <v>0</v>
      </c>
      <c r="Y5057">
        <f>IFERROR(VLOOKUP(C5057,MENINGITE!$A$5:$C$447,3,FALSE),0)</f>
        <v>0</v>
      </c>
      <c r="Z5057">
        <f>IFERROR(VLOOKUP(C5057,RAIVA!$A$5:$C$16,3,FALSE),0)</f>
        <v>0</v>
      </c>
    </row>
    <row r="5058" spans="1:26" x14ac:dyDescent="0.3">
      <c r="A5058" s="2" t="s">
        <v>1637</v>
      </c>
      <c r="B5058" s="2" t="s">
        <v>1699</v>
      </c>
      <c r="C5058" s="2">
        <v>355200</v>
      </c>
      <c r="D5058" s="2">
        <v>3552007</v>
      </c>
      <c r="E5058" s="2" t="s">
        <v>1637</v>
      </c>
      <c r="F5058" s="2" t="s">
        <v>1699</v>
      </c>
      <c r="G5058" s="2">
        <f>IFERROR(VLOOKUP(D5058,Coordenadas!$A$2:$D$5571,3,FALSE),0)</f>
        <v>-22.663799999999998</v>
      </c>
      <c r="H5058" s="2">
        <f>IFERROR(VLOOKUP(D5058,Coordenadas!$A$2:$D$5571,4,FALSE),0)</f>
        <v>-44.852200000000003</v>
      </c>
      <c r="I5058" s="2" t="s">
        <v>5325</v>
      </c>
      <c r="J5058" s="2">
        <v>5792</v>
      </c>
      <c r="K5058" s="2" t="s">
        <v>5332</v>
      </c>
      <c r="L5058" s="2">
        <f>IFERROR(VLOOKUP(C5058,BOTULISMO!$A$3:$C$19,3,FALSE),0)</f>
        <v>0</v>
      </c>
      <c r="M5058" s="2">
        <f>IFERROR(VLOOKUP(C5058,'LEISHMANIOSE VISCERAL'!$A$4:$C$454,3,FALSE),0)</f>
        <v>0</v>
      </c>
      <c r="N5058" s="2">
        <f>IFERROR(VLOOKUP(C5058,'LEISHMANIOSE TEGUMENTAR'!$A$4:$C$1681,3,FALSE),0)</f>
        <v>0</v>
      </c>
      <c r="O5058" s="2">
        <f>IFERROR(VLOOKUP(C5058,'FEBRE AMARELA'!$A$4:$C$38,3,FALSE),0)</f>
        <v>0</v>
      </c>
      <c r="P5058" s="2">
        <f>IFERROR(VLOOKUP(C5058,DENGUE!$A$5:$C$4097,3,FALSE),0)</f>
        <v>17</v>
      </c>
      <c r="Q5058" s="2">
        <f>IFERROR(VLOOKUP(C5058,'HEPATITE VIRAL'!$A$5:$C$3162,3,FALSE),0)</f>
        <v>0</v>
      </c>
      <c r="R5058" s="2">
        <f>IFERROR(VLOOKUP(C5058,'FEBRE MACULOSA'!$A$5:$C$181,3,FALSE),0)</f>
        <v>0</v>
      </c>
      <c r="S5058" s="2">
        <f>IFERROR(VLOOKUP(C5058,LEPTOSPIROSE!$A$5:$C$1176,3,FALSE),0)</f>
        <v>0</v>
      </c>
      <c r="T5058" s="2">
        <f>IFERROR(VLOOKUP(C5058,'DOENÇA DE CHAGAS'!$A$5:$C$100,3,FALSE),0)</f>
        <v>0</v>
      </c>
      <c r="U5058" s="2">
        <f>IFERROR(VLOOKUP(C5058,'PICADAS DE COBRAS'!$A$6:$C$4645,3,FALSE),0)</f>
        <v>25</v>
      </c>
      <c r="V5058">
        <f>IFERROR(VLOOKUP(C5058,'ZIKA VIRUS'!$A$5:$C$2399,3,FALSE),0)</f>
        <v>1</v>
      </c>
      <c r="W5058">
        <f>IFERROR(VLOOKUP(C5058,'FEBRE TIFÓIDE'!$A$5:$C$46,3,FALSE),0)</f>
        <v>0</v>
      </c>
      <c r="X5058">
        <f>IFERROR(VLOOKUP(C5058,HANTAVIROSE!$A$5:$C$153,3,FALSE),0)</f>
        <v>0</v>
      </c>
      <c r="Y5058">
        <f>IFERROR(VLOOKUP(C5058,MENINGITE!$A$5:$C$447,3,FALSE),0)</f>
        <v>0</v>
      </c>
      <c r="Z5058">
        <f>IFERROR(VLOOKUP(C5058,RAIVA!$A$5:$C$16,3,FALSE),0)</f>
        <v>0</v>
      </c>
    </row>
    <row r="5059" spans="1:26" x14ac:dyDescent="0.3">
      <c r="A5059" s="2" t="s">
        <v>5190</v>
      </c>
      <c r="B5059" s="2" t="s">
        <v>5196</v>
      </c>
      <c r="C5059" s="2">
        <v>130400</v>
      </c>
      <c r="D5059" s="2">
        <v>1304005</v>
      </c>
      <c r="E5059" s="2" t="s">
        <v>5190</v>
      </c>
      <c r="F5059" s="2" t="s">
        <v>5196</v>
      </c>
      <c r="G5059" s="2">
        <f>IFERROR(VLOOKUP(D5059,Coordenadas!$A$2:$D$5571,3,FALSE),0)</f>
        <v>-2.8174800000000002</v>
      </c>
      <c r="H5059" s="2">
        <f>IFERROR(VLOOKUP(D5059,Coordenadas!$A$2:$D$5571,4,FALSE),0)</f>
        <v>-58.247999999999998</v>
      </c>
      <c r="I5059" s="2" t="s">
        <v>5323</v>
      </c>
      <c r="J5059" s="2">
        <v>8444</v>
      </c>
      <c r="K5059" s="2" t="s">
        <v>5332</v>
      </c>
      <c r="L5059" s="2">
        <f>IFERROR(VLOOKUP(C5059,BOTULISMO!$A$3:$C$19,3,FALSE),0)</f>
        <v>0</v>
      </c>
      <c r="M5059" s="2">
        <f>IFERROR(VLOOKUP(C5059,'LEISHMANIOSE VISCERAL'!$A$4:$C$454,3,FALSE),0)</f>
        <v>0</v>
      </c>
      <c r="N5059" s="2">
        <f>IFERROR(VLOOKUP(C5059,'LEISHMANIOSE TEGUMENTAR'!$A$4:$C$1681,3,FALSE),0)</f>
        <v>7</v>
      </c>
      <c r="O5059" s="2">
        <f>IFERROR(VLOOKUP(C5059,'FEBRE AMARELA'!$A$4:$C$38,3,FALSE),0)</f>
        <v>0</v>
      </c>
      <c r="P5059" s="2">
        <f>IFERROR(VLOOKUP(C5059,DENGUE!$A$5:$C$4097,3,FALSE),0)</f>
        <v>0</v>
      </c>
      <c r="Q5059" s="2">
        <f>IFERROR(VLOOKUP(C5059,'HEPATITE VIRAL'!$A$5:$C$3162,3,FALSE),0)</f>
        <v>0</v>
      </c>
      <c r="R5059" s="2">
        <f>IFERROR(VLOOKUP(C5059,'FEBRE MACULOSA'!$A$5:$C$181,3,FALSE),0)</f>
        <v>0</v>
      </c>
      <c r="S5059" s="2">
        <f>IFERROR(VLOOKUP(C5059,LEPTOSPIROSE!$A$5:$C$1176,3,FALSE),0)</f>
        <v>0</v>
      </c>
      <c r="T5059" s="2">
        <f>IFERROR(VLOOKUP(C5059,'DOENÇA DE CHAGAS'!$A$5:$C$100,3,FALSE),0)</f>
        <v>0</v>
      </c>
      <c r="U5059" s="2">
        <f>IFERROR(VLOOKUP(C5059,'PICADAS DE COBRAS'!$A$6:$C$4645,3,FALSE),0)</f>
        <v>17</v>
      </c>
      <c r="V5059">
        <f>IFERROR(VLOOKUP(C5059,'ZIKA VIRUS'!$A$5:$C$2399,3,FALSE),0)</f>
        <v>0</v>
      </c>
      <c r="W5059">
        <f>IFERROR(VLOOKUP(C5059,'FEBRE TIFÓIDE'!$A$5:$C$46,3,FALSE),0)</f>
        <v>0</v>
      </c>
      <c r="X5059">
        <f>IFERROR(VLOOKUP(C5059,HANTAVIROSE!$A$5:$C$153,3,FALSE),0)</f>
        <v>0</v>
      </c>
      <c r="Y5059">
        <f>IFERROR(VLOOKUP(C5059,MENINGITE!$A$5:$C$447,3,FALSE),0)</f>
        <v>0</v>
      </c>
      <c r="Z5059">
        <f>IFERROR(VLOOKUP(C5059,RAIVA!$A$5:$C$16,3,FALSE),0)</f>
        <v>0</v>
      </c>
    </row>
    <row r="5060" spans="1:26" x14ac:dyDescent="0.3">
      <c r="A5060" s="2" t="s">
        <v>2425</v>
      </c>
      <c r="B5060" s="2" t="s">
        <v>2481</v>
      </c>
      <c r="C5060" s="2">
        <v>316740</v>
      </c>
      <c r="D5060" s="2">
        <v>3167400</v>
      </c>
      <c r="E5060" s="2" t="s">
        <v>2425</v>
      </c>
      <c r="F5060" s="2" t="s">
        <v>2481</v>
      </c>
      <c r="G5060" s="2">
        <f>IFERROR(VLOOKUP(D5060,Coordenadas!$A$2:$D$5571,3,FALSE),0)</f>
        <v>-22.0274</v>
      </c>
      <c r="H5060" s="2">
        <f>IFERROR(VLOOKUP(D5060,Coordenadas!$A$2:$D$5571,4,FALSE),0)</f>
        <v>-45.838500000000003</v>
      </c>
      <c r="I5060" s="2" t="s">
        <v>5325</v>
      </c>
      <c r="J5060" s="2">
        <v>6027</v>
      </c>
      <c r="K5060" s="2" t="s">
        <v>5332</v>
      </c>
      <c r="L5060" s="2">
        <f>IFERROR(VLOOKUP(C5060,BOTULISMO!$A$3:$C$19,3,FALSE),0)</f>
        <v>0</v>
      </c>
      <c r="M5060" s="2">
        <f>IFERROR(VLOOKUP(C5060,'LEISHMANIOSE VISCERAL'!$A$4:$C$454,3,FALSE),0)</f>
        <v>0</v>
      </c>
      <c r="N5060" s="2">
        <f>IFERROR(VLOOKUP(C5060,'LEISHMANIOSE TEGUMENTAR'!$A$4:$C$1681,3,FALSE),0)</f>
        <v>0</v>
      </c>
      <c r="O5060" s="2">
        <f>IFERROR(VLOOKUP(C5060,'FEBRE AMARELA'!$A$4:$C$38,3,FALSE),0)</f>
        <v>0</v>
      </c>
      <c r="P5060" s="2">
        <f>IFERROR(VLOOKUP(C5060,DENGUE!$A$5:$C$4097,3,FALSE),0)</f>
        <v>0</v>
      </c>
      <c r="Q5060" s="2">
        <f>IFERROR(VLOOKUP(C5060,'HEPATITE VIRAL'!$A$5:$C$3162,3,FALSE),0)</f>
        <v>0</v>
      </c>
      <c r="R5060" s="2">
        <f>IFERROR(VLOOKUP(C5060,'FEBRE MACULOSA'!$A$5:$C$181,3,FALSE),0)</f>
        <v>0</v>
      </c>
      <c r="S5060" s="2">
        <f>IFERROR(VLOOKUP(C5060,LEPTOSPIROSE!$A$5:$C$1176,3,FALSE),0)</f>
        <v>0</v>
      </c>
      <c r="T5060" s="2">
        <f>IFERROR(VLOOKUP(C5060,'DOENÇA DE CHAGAS'!$A$5:$C$100,3,FALSE),0)</f>
        <v>0</v>
      </c>
      <c r="U5060" s="2">
        <f>IFERROR(VLOOKUP(C5060,'PICADAS DE COBRAS'!$A$6:$C$4645,3,FALSE),0)</f>
        <v>10</v>
      </c>
      <c r="V5060">
        <f>IFERROR(VLOOKUP(C5060,'ZIKA VIRUS'!$A$5:$C$2399,3,FALSE),0)</f>
        <v>0</v>
      </c>
      <c r="W5060">
        <f>IFERROR(VLOOKUP(C5060,'FEBRE TIFÓIDE'!$A$5:$C$46,3,FALSE),0)</f>
        <v>0</v>
      </c>
      <c r="X5060">
        <f>IFERROR(VLOOKUP(C5060,HANTAVIROSE!$A$5:$C$153,3,FALSE),0)</f>
        <v>0</v>
      </c>
      <c r="Y5060">
        <f>IFERROR(VLOOKUP(C5060,MENINGITE!$A$5:$C$447,3,FALSE),0)</f>
        <v>0</v>
      </c>
      <c r="Z5060">
        <f>IFERROR(VLOOKUP(C5060,RAIVA!$A$5:$C$16,3,FALSE),0)</f>
        <v>0</v>
      </c>
    </row>
    <row r="5061" spans="1:26" x14ac:dyDescent="0.3">
      <c r="A5061" s="2" t="s">
        <v>3652</v>
      </c>
      <c r="B5061" s="2" t="s">
        <v>3657</v>
      </c>
      <c r="C5061" s="2">
        <v>280710</v>
      </c>
      <c r="D5061" s="2">
        <v>2807105</v>
      </c>
      <c r="E5061" s="2" t="s">
        <v>3652</v>
      </c>
      <c r="F5061" s="2" t="s">
        <v>3657</v>
      </c>
      <c r="G5061" s="2">
        <f>IFERROR(VLOOKUP(D5061,Coordenadas!$A$2:$D$5571,3,FALSE),0)</f>
        <v>-10.7387</v>
      </c>
      <c r="H5061" s="2">
        <f>IFERROR(VLOOKUP(D5061,Coordenadas!$A$2:$D$5571,4,FALSE),0)</f>
        <v>-37.809699999999999</v>
      </c>
      <c r="I5061" s="2" t="s">
        <v>5324</v>
      </c>
      <c r="J5061" s="2">
        <v>38702</v>
      </c>
      <c r="K5061" s="2" t="s">
        <v>5330</v>
      </c>
      <c r="L5061" s="2">
        <f>IFERROR(VLOOKUP(C5061,BOTULISMO!$A$3:$C$19,3,FALSE),0)</f>
        <v>0</v>
      </c>
      <c r="M5061" s="2">
        <f>IFERROR(VLOOKUP(C5061,'LEISHMANIOSE VISCERAL'!$A$4:$C$454,3,FALSE),0)</f>
        <v>0</v>
      </c>
      <c r="N5061" s="2">
        <f>IFERROR(VLOOKUP(C5061,'LEISHMANIOSE TEGUMENTAR'!$A$4:$C$1681,3,FALSE),0)</f>
        <v>0</v>
      </c>
      <c r="O5061" s="2">
        <f>IFERROR(VLOOKUP(C5061,'FEBRE AMARELA'!$A$4:$C$38,3,FALSE),0)</f>
        <v>0</v>
      </c>
      <c r="P5061" s="2">
        <f>IFERROR(VLOOKUP(C5061,DENGUE!$A$5:$C$4097,3,FALSE),0)</f>
        <v>39</v>
      </c>
      <c r="Q5061" s="2">
        <f>IFERROR(VLOOKUP(C5061,'HEPATITE VIRAL'!$A$5:$C$3162,3,FALSE),0)</f>
        <v>1</v>
      </c>
      <c r="R5061" s="2">
        <f>IFERROR(VLOOKUP(C5061,'FEBRE MACULOSA'!$A$5:$C$181,3,FALSE),0)</f>
        <v>0</v>
      </c>
      <c r="S5061" s="2">
        <f>IFERROR(VLOOKUP(C5061,LEPTOSPIROSE!$A$5:$C$1176,3,FALSE),0)</f>
        <v>1</v>
      </c>
      <c r="T5061" s="2">
        <f>IFERROR(VLOOKUP(C5061,'DOENÇA DE CHAGAS'!$A$5:$C$100,3,FALSE),0)</f>
        <v>0</v>
      </c>
      <c r="U5061" s="2">
        <f>IFERROR(VLOOKUP(C5061,'PICADAS DE COBRAS'!$A$6:$C$4645,3,FALSE),0)</f>
        <v>45</v>
      </c>
      <c r="V5061">
        <f>IFERROR(VLOOKUP(C5061,'ZIKA VIRUS'!$A$5:$C$2399,3,FALSE),0)</f>
        <v>215</v>
      </c>
      <c r="W5061">
        <f>IFERROR(VLOOKUP(C5061,'FEBRE TIFÓIDE'!$A$5:$C$46,3,FALSE),0)</f>
        <v>0</v>
      </c>
      <c r="X5061">
        <f>IFERROR(VLOOKUP(C5061,HANTAVIROSE!$A$5:$C$153,3,FALSE),0)</f>
        <v>0</v>
      </c>
      <c r="Y5061">
        <f>IFERROR(VLOOKUP(C5061,MENINGITE!$A$5:$C$447,3,FALSE),0)</f>
        <v>0</v>
      </c>
      <c r="Z5061">
        <f>IFERROR(VLOOKUP(C5061,RAIVA!$A$5:$C$16,3,FALSE),0)</f>
        <v>0</v>
      </c>
    </row>
    <row r="5062" spans="1:26" x14ac:dyDescent="0.3">
      <c r="A5062" s="2" t="s">
        <v>2425</v>
      </c>
      <c r="B5062" s="2" t="s">
        <v>2480</v>
      </c>
      <c r="C5062" s="2">
        <v>316750</v>
      </c>
      <c r="D5062" s="2">
        <v>3167509</v>
      </c>
      <c r="E5062" s="2" t="s">
        <v>2425</v>
      </c>
      <c r="F5062" s="2" t="s">
        <v>2480</v>
      </c>
      <c r="G5062" s="2">
        <f>IFERROR(VLOOKUP(D5062,Coordenadas!$A$2:$D$5571,3,FALSE),0)</f>
        <v>-21.963999999999999</v>
      </c>
      <c r="H5062" s="2">
        <f>IFERROR(VLOOKUP(D5062,Coordenadas!$A$2:$D$5571,4,FALSE),0)</f>
        <v>-43.308799999999998</v>
      </c>
      <c r="I5062" s="2" t="s">
        <v>5325</v>
      </c>
      <c r="J5062" s="2">
        <v>2537</v>
      </c>
      <c r="K5062" s="2" t="s">
        <v>5332</v>
      </c>
      <c r="L5062" s="2">
        <f>IFERROR(VLOOKUP(C5062,BOTULISMO!$A$3:$C$19,3,FALSE),0)</f>
        <v>0</v>
      </c>
      <c r="M5062" s="2">
        <f>IFERROR(VLOOKUP(C5062,'LEISHMANIOSE VISCERAL'!$A$4:$C$454,3,FALSE),0)</f>
        <v>0</v>
      </c>
      <c r="N5062" s="2">
        <f>IFERROR(VLOOKUP(C5062,'LEISHMANIOSE TEGUMENTAR'!$A$4:$C$1681,3,FALSE),0)</f>
        <v>0</v>
      </c>
      <c r="O5062" s="2">
        <f>IFERROR(VLOOKUP(C5062,'FEBRE AMARELA'!$A$4:$C$38,3,FALSE),0)</f>
        <v>0</v>
      </c>
      <c r="P5062" s="2">
        <f>IFERROR(VLOOKUP(C5062,DENGUE!$A$5:$C$4097,3,FALSE),0)</f>
        <v>0</v>
      </c>
      <c r="Q5062" s="2">
        <f>IFERROR(VLOOKUP(C5062,'HEPATITE VIRAL'!$A$5:$C$3162,3,FALSE),0)</f>
        <v>2</v>
      </c>
      <c r="R5062" s="2">
        <f>IFERROR(VLOOKUP(C5062,'FEBRE MACULOSA'!$A$5:$C$181,3,FALSE),0)</f>
        <v>0</v>
      </c>
      <c r="S5062" s="2">
        <f>IFERROR(VLOOKUP(C5062,LEPTOSPIROSE!$A$5:$C$1176,3,FALSE),0)</f>
        <v>0</v>
      </c>
      <c r="T5062" s="2">
        <f>IFERROR(VLOOKUP(C5062,'DOENÇA DE CHAGAS'!$A$5:$C$100,3,FALSE),0)</f>
        <v>0</v>
      </c>
      <c r="U5062" s="2">
        <f>IFERROR(VLOOKUP(C5062,'PICADAS DE COBRAS'!$A$6:$C$4645,3,FALSE),0)</f>
        <v>1</v>
      </c>
      <c r="V5062">
        <f>IFERROR(VLOOKUP(C5062,'ZIKA VIRUS'!$A$5:$C$2399,3,FALSE),0)</f>
        <v>0</v>
      </c>
      <c r="W5062">
        <f>IFERROR(VLOOKUP(C5062,'FEBRE TIFÓIDE'!$A$5:$C$46,3,FALSE),0)</f>
        <v>0</v>
      </c>
      <c r="X5062">
        <f>IFERROR(VLOOKUP(C5062,HANTAVIROSE!$A$5:$C$153,3,FALSE),0)</f>
        <v>0</v>
      </c>
      <c r="Y5062">
        <f>IFERROR(VLOOKUP(C5062,MENINGITE!$A$5:$C$447,3,FALSE),0)</f>
        <v>0</v>
      </c>
      <c r="Z5062">
        <f>IFERROR(VLOOKUP(C5062,RAIVA!$A$5:$C$16,3,FALSE),0)</f>
        <v>0</v>
      </c>
    </row>
    <row r="5063" spans="1:26" x14ac:dyDescent="0.3">
      <c r="A5063" s="2" t="s">
        <v>4490</v>
      </c>
      <c r="B5063" s="2" t="s">
        <v>4503</v>
      </c>
      <c r="C5063" s="2">
        <v>221070</v>
      </c>
      <c r="D5063" s="2">
        <v>2210706</v>
      </c>
      <c r="E5063" s="2" t="s">
        <v>4490</v>
      </c>
      <c r="F5063" s="2" t="s">
        <v>4503</v>
      </c>
      <c r="G5063" s="2">
        <f>IFERROR(VLOOKUP(D5063,Coordenadas!$A$2:$D$5571,3,FALSE),0)</f>
        <v>-7.5910900000000003</v>
      </c>
      <c r="H5063" s="2">
        <f>IFERROR(VLOOKUP(D5063,Coordenadas!$A$2:$D$5571,4,FALSE),0)</f>
        <v>-40.813699999999997</v>
      </c>
      <c r="I5063" s="2" t="s">
        <v>5324</v>
      </c>
      <c r="J5063" s="2">
        <v>14180</v>
      </c>
      <c r="K5063" s="2" t="s">
        <v>5332</v>
      </c>
      <c r="L5063" s="2">
        <f>IFERROR(VLOOKUP(C5063,BOTULISMO!$A$3:$C$19,3,FALSE),0)</f>
        <v>0</v>
      </c>
      <c r="M5063" s="2">
        <f>IFERROR(VLOOKUP(C5063,'LEISHMANIOSE VISCERAL'!$A$4:$C$454,3,FALSE),0)</f>
        <v>0</v>
      </c>
      <c r="N5063" s="2">
        <f>IFERROR(VLOOKUP(C5063,'LEISHMANIOSE TEGUMENTAR'!$A$4:$C$1681,3,FALSE),0)</f>
        <v>0</v>
      </c>
      <c r="O5063" s="2">
        <f>IFERROR(VLOOKUP(C5063,'FEBRE AMARELA'!$A$4:$C$38,3,FALSE),0)</f>
        <v>0</v>
      </c>
      <c r="P5063" s="2">
        <f>IFERROR(VLOOKUP(C5063,DENGUE!$A$5:$C$4097,3,FALSE),0)</f>
        <v>35</v>
      </c>
      <c r="Q5063" s="2">
        <f>IFERROR(VLOOKUP(C5063,'HEPATITE VIRAL'!$A$5:$C$3162,3,FALSE),0)</f>
        <v>0</v>
      </c>
      <c r="R5063" s="2">
        <f>IFERROR(VLOOKUP(C5063,'FEBRE MACULOSA'!$A$5:$C$181,3,FALSE),0)</f>
        <v>0</v>
      </c>
      <c r="S5063" s="2">
        <f>IFERROR(VLOOKUP(C5063,LEPTOSPIROSE!$A$5:$C$1176,3,FALSE),0)</f>
        <v>0</v>
      </c>
      <c r="T5063" s="2">
        <f>IFERROR(VLOOKUP(C5063,'DOENÇA DE CHAGAS'!$A$5:$C$100,3,FALSE),0)</f>
        <v>0</v>
      </c>
      <c r="U5063" s="2">
        <f>IFERROR(VLOOKUP(C5063,'PICADAS DE COBRAS'!$A$6:$C$4645,3,FALSE),0)</f>
        <v>11</v>
      </c>
      <c r="V5063">
        <f>IFERROR(VLOOKUP(C5063,'ZIKA VIRUS'!$A$5:$C$2399,3,FALSE),0)</f>
        <v>0</v>
      </c>
      <c r="W5063">
        <f>IFERROR(VLOOKUP(C5063,'FEBRE TIFÓIDE'!$A$5:$C$46,3,FALSE),0)</f>
        <v>0</v>
      </c>
      <c r="X5063">
        <f>IFERROR(VLOOKUP(C5063,HANTAVIROSE!$A$5:$C$153,3,FALSE),0)</f>
        <v>0</v>
      </c>
      <c r="Y5063">
        <f>IFERROR(VLOOKUP(C5063,MENINGITE!$A$5:$C$447,3,FALSE),0)</f>
        <v>0</v>
      </c>
      <c r="Z5063">
        <f>IFERROR(VLOOKUP(C5063,RAIVA!$A$5:$C$16,3,FALSE),0)</f>
        <v>0</v>
      </c>
    </row>
    <row r="5064" spans="1:26" x14ac:dyDescent="0.3">
      <c r="A5064" s="2" t="s">
        <v>3257</v>
      </c>
      <c r="B5064" s="2" t="s">
        <v>3293</v>
      </c>
      <c r="C5064" s="2">
        <v>293070</v>
      </c>
      <c r="D5064" s="2">
        <v>2930709</v>
      </c>
      <c r="E5064" s="2" t="s">
        <v>3257</v>
      </c>
      <c r="F5064" s="2" t="s">
        <v>3293</v>
      </c>
      <c r="G5064" s="2">
        <f>IFERROR(VLOOKUP(D5064,Coordenadas!$A$2:$D$5571,3,FALSE),0)</f>
        <v>-12.7866</v>
      </c>
      <c r="H5064" s="2">
        <f>IFERROR(VLOOKUP(D5064,Coordenadas!$A$2:$D$5571,4,FALSE),0)</f>
        <v>-38.402900000000002</v>
      </c>
      <c r="I5064" s="2" t="s">
        <v>5324</v>
      </c>
      <c r="J5064" s="2">
        <v>118047</v>
      </c>
      <c r="K5064" s="2" t="s">
        <v>5333</v>
      </c>
      <c r="L5064" s="2">
        <f>IFERROR(VLOOKUP(C5064,BOTULISMO!$A$3:$C$19,3,FALSE),0)</f>
        <v>0</v>
      </c>
      <c r="M5064" s="2">
        <f>IFERROR(VLOOKUP(C5064,'LEISHMANIOSE VISCERAL'!$A$4:$C$454,3,FALSE),0)</f>
        <v>0</v>
      </c>
      <c r="N5064" s="2">
        <f>IFERROR(VLOOKUP(C5064,'LEISHMANIOSE TEGUMENTAR'!$A$4:$C$1681,3,FALSE),0)</f>
        <v>0</v>
      </c>
      <c r="O5064" s="2">
        <f>IFERROR(VLOOKUP(C5064,'FEBRE AMARELA'!$A$4:$C$38,3,FALSE),0)</f>
        <v>0</v>
      </c>
      <c r="P5064" s="2">
        <f>IFERROR(VLOOKUP(C5064,DENGUE!$A$5:$C$4097,3,FALSE),0)</f>
        <v>919</v>
      </c>
      <c r="Q5064" s="2">
        <f>IFERROR(VLOOKUP(C5064,'HEPATITE VIRAL'!$A$5:$C$3162,3,FALSE),0)</f>
        <v>19</v>
      </c>
      <c r="R5064" s="2">
        <f>IFERROR(VLOOKUP(C5064,'FEBRE MACULOSA'!$A$5:$C$181,3,FALSE),0)</f>
        <v>0</v>
      </c>
      <c r="S5064" s="2">
        <f>IFERROR(VLOOKUP(C5064,LEPTOSPIROSE!$A$5:$C$1176,3,FALSE),0)</f>
        <v>3</v>
      </c>
      <c r="T5064" s="2">
        <f>IFERROR(VLOOKUP(C5064,'DOENÇA DE CHAGAS'!$A$5:$C$100,3,FALSE),0)</f>
        <v>0</v>
      </c>
      <c r="U5064" s="2">
        <f>IFERROR(VLOOKUP(C5064,'PICADAS DE COBRAS'!$A$6:$C$4645,3,FALSE),0)</f>
        <v>31</v>
      </c>
      <c r="V5064">
        <f>IFERROR(VLOOKUP(C5064,'ZIKA VIRUS'!$A$5:$C$2399,3,FALSE),0)</f>
        <v>53</v>
      </c>
      <c r="W5064">
        <f>IFERROR(VLOOKUP(C5064,'FEBRE TIFÓIDE'!$A$5:$C$46,3,FALSE),0)</f>
        <v>0</v>
      </c>
      <c r="X5064">
        <f>IFERROR(VLOOKUP(C5064,HANTAVIROSE!$A$5:$C$153,3,FALSE),0)</f>
        <v>0</v>
      </c>
      <c r="Y5064">
        <f>IFERROR(VLOOKUP(C5064,MENINGITE!$A$5:$C$447,3,FALSE),0)</f>
        <v>0</v>
      </c>
      <c r="Z5064">
        <f>IFERROR(VLOOKUP(C5064,RAIVA!$A$5:$C$16,3,FALSE),0)</f>
        <v>0</v>
      </c>
    </row>
    <row r="5065" spans="1:26" x14ac:dyDescent="0.3">
      <c r="A5065" s="2" t="s">
        <v>3</v>
      </c>
      <c r="B5065" s="2" t="s">
        <v>22</v>
      </c>
      <c r="C5065" s="2">
        <v>522068</v>
      </c>
      <c r="D5065" s="2">
        <v>5220686</v>
      </c>
      <c r="E5065" s="2" t="s">
        <v>3</v>
      </c>
      <c r="F5065" s="2" t="s">
        <v>22</v>
      </c>
      <c r="G5065" s="2">
        <f>IFERROR(VLOOKUP(D5065,Coordenadas!$A$2:$D$5571,3,FALSE),0)</f>
        <v>-14.464399999999999</v>
      </c>
      <c r="H5065" s="2">
        <f>IFERROR(VLOOKUP(D5065,Coordenadas!$A$2:$D$5571,4,FALSE),0)</f>
        <v>-46.484699999999997</v>
      </c>
      <c r="I5065" s="2" t="s">
        <v>5327</v>
      </c>
      <c r="J5065" s="2">
        <v>6514</v>
      </c>
      <c r="K5065" s="2" t="s">
        <v>5332</v>
      </c>
      <c r="L5065" s="2">
        <f>IFERROR(VLOOKUP(C5065,BOTULISMO!$A$3:$C$19,3,FALSE),0)</f>
        <v>0</v>
      </c>
      <c r="M5065" s="2">
        <f>IFERROR(VLOOKUP(C5065,'LEISHMANIOSE VISCERAL'!$A$4:$C$454,3,FALSE),0)</f>
        <v>0</v>
      </c>
      <c r="N5065" s="2">
        <f>IFERROR(VLOOKUP(C5065,'LEISHMANIOSE TEGUMENTAR'!$A$4:$C$1681,3,FALSE),0)</f>
        <v>0</v>
      </c>
      <c r="O5065" s="2">
        <f>IFERROR(VLOOKUP(C5065,'FEBRE AMARELA'!$A$4:$C$38,3,FALSE),0)</f>
        <v>0</v>
      </c>
      <c r="P5065" s="2">
        <f>IFERROR(VLOOKUP(C5065,DENGUE!$A$5:$C$4097,3,FALSE),0)</f>
        <v>56</v>
      </c>
      <c r="Q5065" s="2">
        <f>IFERROR(VLOOKUP(C5065,'HEPATITE VIRAL'!$A$5:$C$3162,3,FALSE),0)</f>
        <v>0</v>
      </c>
      <c r="R5065" s="2">
        <f>IFERROR(VLOOKUP(C5065,'FEBRE MACULOSA'!$A$5:$C$181,3,FALSE),0)</f>
        <v>0</v>
      </c>
      <c r="S5065" s="2">
        <f>IFERROR(VLOOKUP(C5065,LEPTOSPIROSE!$A$5:$C$1176,3,FALSE),0)</f>
        <v>0</v>
      </c>
      <c r="T5065" s="2">
        <f>IFERROR(VLOOKUP(C5065,'DOENÇA DE CHAGAS'!$A$5:$C$100,3,FALSE),0)</f>
        <v>0</v>
      </c>
      <c r="U5065" s="2">
        <f>IFERROR(VLOOKUP(C5065,'PICADAS DE COBRAS'!$A$6:$C$4645,3,FALSE),0)</f>
        <v>28</v>
      </c>
      <c r="V5065">
        <f>IFERROR(VLOOKUP(C5065,'ZIKA VIRUS'!$A$5:$C$2399,3,FALSE),0)</f>
        <v>0</v>
      </c>
      <c r="W5065">
        <f>IFERROR(VLOOKUP(C5065,'FEBRE TIFÓIDE'!$A$5:$C$46,3,FALSE),0)</f>
        <v>0</v>
      </c>
      <c r="X5065">
        <f>IFERROR(VLOOKUP(C5065,HANTAVIROSE!$A$5:$C$153,3,FALSE),0)</f>
        <v>0</v>
      </c>
      <c r="Y5065">
        <f>IFERROR(VLOOKUP(C5065,MENINGITE!$A$5:$C$447,3,FALSE),0)</f>
        <v>0</v>
      </c>
      <c r="Z5065">
        <f>IFERROR(VLOOKUP(C5065,RAIVA!$A$5:$C$16,3,FALSE),0)</f>
        <v>0</v>
      </c>
    </row>
    <row r="5066" spans="1:26" x14ac:dyDescent="0.3">
      <c r="A5066" s="2" t="s">
        <v>2425</v>
      </c>
      <c r="B5066" s="2" t="s">
        <v>2479</v>
      </c>
      <c r="C5066" s="2">
        <v>316760</v>
      </c>
      <c r="D5066" s="2">
        <v>3167608</v>
      </c>
      <c r="E5066" s="2" t="s">
        <v>2425</v>
      </c>
      <c r="F5066" s="2" t="s">
        <v>2479</v>
      </c>
      <c r="G5066" s="2">
        <f>IFERROR(VLOOKUP(D5066,Coordenadas!$A$2:$D$5571,3,FALSE),0)</f>
        <v>-20.1341</v>
      </c>
      <c r="H5066" s="2">
        <f>IFERROR(VLOOKUP(D5066,Coordenadas!$A$2:$D$5571,4,FALSE),0)</f>
        <v>-42.009099999999997</v>
      </c>
      <c r="I5066" s="2" t="s">
        <v>5325</v>
      </c>
      <c r="J5066" s="2">
        <v>18298</v>
      </c>
      <c r="K5066" s="2" t="s">
        <v>5332</v>
      </c>
      <c r="L5066" s="2">
        <f>IFERROR(VLOOKUP(C5066,BOTULISMO!$A$3:$C$19,3,FALSE),0)</f>
        <v>0</v>
      </c>
      <c r="M5066" s="2">
        <f>IFERROR(VLOOKUP(C5066,'LEISHMANIOSE VISCERAL'!$A$4:$C$454,3,FALSE),0)</f>
        <v>0</v>
      </c>
      <c r="N5066" s="2">
        <f>IFERROR(VLOOKUP(C5066,'LEISHMANIOSE TEGUMENTAR'!$A$4:$C$1681,3,FALSE),0)</f>
        <v>38</v>
      </c>
      <c r="O5066" s="2">
        <f>IFERROR(VLOOKUP(C5066,'FEBRE AMARELA'!$A$4:$C$38,3,FALSE),0)</f>
        <v>0</v>
      </c>
      <c r="P5066" s="2">
        <f>IFERROR(VLOOKUP(C5066,DENGUE!$A$5:$C$4097,3,FALSE),0)</f>
        <v>5</v>
      </c>
      <c r="Q5066" s="2">
        <f>IFERROR(VLOOKUP(C5066,'HEPATITE VIRAL'!$A$5:$C$3162,3,FALSE),0)</f>
        <v>1</v>
      </c>
      <c r="R5066" s="2">
        <f>IFERROR(VLOOKUP(C5066,'FEBRE MACULOSA'!$A$5:$C$181,3,FALSE),0)</f>
        <v>0</v>
      </c>
      <c r="S5066" s="2">
        <f>IFERROR(VLOOKUP(C5066,LEPTOSPIROSE!$A$5:$C$1176,3,FALSE),0)</f>
        <v>0</v>
      </c>
      <c r="T5066" s="2">
        <f>IFERROR(VLOOKUP(C5066,'DOENÇA DE CHAGAS'!$A$5:$C$100,3,FALSE),0)</f>
        <v>0</v>
      </c>
      <c r="U5066" s="2">
        <f>IFERROR(VLOOKUP(C5066,'PICADAS DE COBRAS'!$A$6:$C$4645,3,FALSE),0)</f>
        <v>131</v>
      </c>
      <c r="V5066">
        <f>IFERROR(VLOOKUP(C5066,'ZIKA VIRUS'!$A$5:$C$2399,3,FALSE),0)</f>
        <v>0</v>
      </c>
      <c r="W5066">
        <f>IFERROR(VLOOKUP(C5066,'FEBRE TIFÓIDE'!$A$5:$C$46,3,FALSE),0)</f>
        <v>0</v>
      </c>
      <c r="X5066">
        <f>IFERROR(VLOOKUP(C5066,HANTAVIROSE!$A$5:$C$153,3,FALSE),0)</f>
        <v>0</v>
      </c>
      <c r="Y5066">
        <f>IFERROR(VLOOKUP(C5066,MENINGITE!$A$5:$C$447,3,FALSE),0)</f>
        <v>0</v>
      </c>
      <c r="Z5066">
        <f>IFERROR(VLOOKUP(C5066,RAIVA!$A$5:$C$16,3,FALSE),0)</f>
        <v>0</v>
      </c>
    </row>
    <row r="5067" spans="1:26" x14ac:dyDescent="0.3">
      <c r="A5067" s="2" t="s">
        <v>4490</v>
      </c>
      <c r="B5067" s="2" t="s">
        <v>4502</v>
      </c>
      <c r="C5067" s="2">
        <v>221080</v>
      </c>
      <c r="D5067" s="2">
        <v>2210805</v>
      </c>
      <c r="E5067" s="2" t="s">
        <v>4490</v>
      </c>
      <c r="F5067" s="2" t="s">
        <v>4502</v>
      </c>
      <c r="G5067" s="2">
        <f>IFERROR(VLOOKUP(D5067,Coordenadas!$A$2:$D$5571,3,FALSE),0)</f>
        <v>-7.8529400000000003</v>
      </c>
      <c r="H5067" s="2">
        <f>IFERROR(VLOOKUP(D5067,Coordenadas!$A$2:$D$5571,4,FALSE),0)</f>
        <v>-41.907499999999999</v>
      </c>
      <c r="I5067" s="2" t="s">
        <v>5324</v>
      </c>
      <c r="J5067" s="2">
        <v>12077</v>
      </c>
      <c r="K5067" s="2" t="s">
        <v>5332</v>
      </c>
      <c r="L5067" s="2">
        <f>IFERROR(VLOOKUP(C5067,BOTULISMO!$A$3:$C$19,3,FALSE),0)</f>
        <v>0</v>
      </c>
      <c r="M5067" s="2">
        <f>IFERROR(VLOOKUP(C5067,'LEISHMANIOSE VISCERAL'!$A$4:$C$454,3,FALSE),0)</f>
        <v>0</v>
      </c>
      <c r="N5067" s="2">
        <f>IFERROR(VLOOKUP(C5067,'LEISHMANIOSE TEGUMENTAR'!$A$4:$C$1681,3,FALSE),0)</f>
        <v>0</v>
      </c>
      <c r="O5067" s="2">
        <f>IFERROR(VLOOKUP(C5067,'FEBRE AMARELA'!$A$4:$C$38,3,FALSE),0)</f>
        <v>0</v>
      </c>
      <c r="P5067" s="2">
        <f>IFERROR(VLOOKUP(C5067,DENGUE!$A$5:$C$4097,3,FALSE),0)</f>
        <v>11</v>
      </c>
      <c r="Q5067" s="2">
        <f>IFERROR(VLOOKUP(C5067,'HEPATITE VIRAL'!$A$5:$C$3162,3,FALSE),0)</f>
        <v>0</v>
      </c>
      <c r="R5067" s="2">
        <f>IFERROR(VLOOKUP(C5067,'FEBRE MACULOSA'!$A$5:$C$181,3,FALSE),0)</f>
        <v>0</v>
      </c>
      <c r="S5067" s="2">
        <f>IFERROR(VLOOKUP(C5067,LEPTOSPIROSE!$A$5:$C$1176,3,FALSE),0)</f>
        <v>0</v>
      </c>
      <c r="T5067" s="2">
        <f>IFERROR(VLOOKUP(C5067,'DOENÇA DE CHAGAS'!$A$5:$C$100,3,FALSE),0)</f>
        <v>0</v>
      </c>
      <c r="U5067" s="2">
        <f>IFERROR(VLOOKUP(C5067,'PICADAS DE COBRAS'!$A$6:$C$4645,3,FALSE),0)</f>
        <v>35</v>
      </c>
      <c r="V5067">
        <f>IFERROR(VLOOKUP(C5067,'ZIKA VIRUS'!$A$5:$C$2399,3,FALSE),0)</f>
        <v>0</v>
      </c>
      <c r="W5067">
        <f>IFERROR(VLOOKUP(C5067,'FEBRE TIFÓIDE'!$A$5:$C$46,3,FALSE),0)</f>
        <v>0</v>
      </c>
      <c r="X5067">
        <f>IFERROR(VLOOKUP(C5067,HANTAVIROSE!$A$5:$C$153,3,FALSE),0)</f>
        <v>0</v>
      </c>
      <c r="Y5067">
        <f>IFERROR(VLOOKUP(C5067,MENINGITE!$A$5:$C$447,3,FALSE),0)</f>
        <v>0</v>
      </c>
      <c r="Z5067">
        <f>IFERROR(VLOOKUP(C5067,RAIVA!$A$5:$C$16,3,FALSE),0)</f>
        <v>0</v>
      </c>
    </row>
    <row r="5068" spans="1:26" x14ac:dyDescent="0.3">
      <c r="A5068" s="2" t="s">
        <v>470</v>
      </c>
      <c r="B5068" s="2" t="s">
        <v>532</v>
      </c>
      <c r="C5068" s="2">
        <v>432067</v>
      </c>
      <c r="D5068" s="2">
        <v>4320677</v>
      </c>
      <c r="E5068" s="2" t="s">
        <v>470</v>
      </c>
      <c r="F5068" s="2" t="s">
        <v>532</v>
      </c>
      <c r="G5068" s="2">
        <f>IFERROR(VLOOKUP(D5068,Coordenadas!$A$2:$D$5571,3,FALSE),0)</f>
        <v>-29.535699999999999</v>
      </c>
      <c r="H5068" s="2">
        <f>IFERROR(VLOOKUP(D5068,Coordenadas!$A$2:$D$5571,4,FALSE),0)</f>
        <v>-52.5304</v>
      </c>
      <c r="I5068" s="2" t="s">
        <v>5326</v>
      </c>
      <c r="J5068" s="2">
        <v>10068</v>
      </c>
      <c r="K5068" s="2" t="s">
        <v>5332</v>
      </c>
      <c r="L5068" s="2">
        <f>IFERROR(VLOOKUP(C5068,BOTULISMO!$A$3:$C$19,3,FALSE),0)</f>
        <v>0</v>
      </c>
      <c r="M5068" s="2">
        <f>IFERROR(VLOOKUP(C5068,'LEISHMANIOSE VISCERAL'!$A$4:$C$454,3,FALSE),0)</f>
        <v>0</v>
      </c>
      <c r="N5068" s="2">
        <f>IFERROR(VLOOKUP(C5068,'LEISHMANIOSE TEGUMENTAR'!$A$4:$C$1681,3,FALSE),0)</f>
        <v>0</v>
      </c>
      <c r="O5068" s="2">
        <f>IFERROR(VLOOKUP(C5068,'FEBRE AMARELA'!$A$4:$C$38,3,FALSE),0)</f>
        <v>0</v>
      </c>
      <c r="P5068" s="2">
        <f>IFERROR(VLOOKUP(C5068,DENGUE!$A$5:$C$4097,3,FALSE),0)</f>
        <v>0</v>
      </c>
      <c r="Q5068" s="2">
        <f>IFERROR(VLOOKUP(C5068,'HEPATITE VIRAL'!$A$5:$C$3162,3,FALSE),0)</f>
        <v>1</v>
      </c>
      <c r="R5068" s="2">
        <f>IFERROR(VLOOKUP(C5068,'FEBRE MACULOSA'!$A$5:$C$181,3,FALSE),0)</f>
        <v>0</v>
      </c>
      <c r="S5068" s="2">
        <f>IFERROR(VLOOKUP(C5068,LEPTOSPIROSE!$A$5:$C$1176,3,FALSE),0)</f>
        <v>13</v>
      </c>
      <c r="T5068" s="2">
        <f>IFERROR(VLOOKUP(C5068,'DOENÇA DE CHAGAS'!$A$5:$C$100,3,FALSE),0)</f>
        <v>0</v>
      </c>
      <c r="U5068" s="2">
        <f>IFERROR(VLOOKUP(C5068,'PICADAS DE COBRAS'!$A$6:$C$4645,3,FALSE),0)</f>
        <v>30</v>
      </c>
      <c r="V5068">
        <f>IFERROR(VLOOKUP(C5068,'ZIKA VIRUS'!$A$5:$C$2399,3,FALSE),0)</f>
        <v>0</v>
      </c>
      <c r="W5068">
        <f>IFERROR(VLOOKUP(C5068,'FEBRE TIFÓIDE'!$A$5:$C$46,3,FALSE),0)</f>
        <v>0</v>
      </c>
      <c r="X5068">
        <f>IFERROR(VLOOKUP(C5068,HANTAVIROSE!$A$5:$C$153,3,FALSE),0)</f>
        <v>1</v>
      </c>
      <c r="Y5068">
        <f>IFERROR(VLOOKUP(C5068,MENINGITE!$A$5:$C$447,3,FALSE),0)</f>
        <v>0</v>
      </c>
      <c r="Z5068">
        <f>IFERROR(VLOOKUP(C5068,RAIVA!$A$5:$C$16,3,FALSE),0)</f>
        <v>0</v>
      </c>
    </row>
    <row r="5069" spans="1:26" x14ac:dyDescent="0.3">
      <c r="A5069" s="2" t="s">
        <v>250</v>
      </c>
      <c r="B5069" s="2" t="s">
        <v>266</v>
      </c>
      <c r="C5069" s="2">
        <v>510790</v>
      </c>
      <c r="D5069" s="2">
        <v>5107909</v>
      </c>
      <c r="E5069" s="2" t="s">
        <v>250</v>
      </c>
      <c r="F5069" s="2" t="s">
        <v>266</v>
      </c>
      <c r="G5069" s="2">
        <f>IFERROR(VLOOKUP(D5069,Coordenadas!$A$2:$D$5571,3,FALSE),0)</f>
        <v>-11.8604</v>
      </c>
      <c r="H5069" s="2">
        <f>IFERROR(VLOOKUP(D5069,Coordenadas!$A$2:$D$5571,4,FALSE),0)</f>
        <v>-55.509099999999997</v>
      </c>
      <c r="I5069" s="2" t="s">
        <v>5327</v>
      </c>
      <c r="J5069" s="2">
        <v>113099</v>
      </c>
      <c r="K5069" s="2" t="s">
        <v>5333</v>
      </c>
      <c r="L5069" s="2">
        <f>IFERROR(VLOOKUP(C5069,BOTULISMO!$A$3:$C$19,3,FALSE),0)</f>
        <v>0</v>
      </c>
      <c r="M5069" s="2">
        <f>IFERROR(VLOOKUP(C5069,'LEISHMANIOSE VISCERAL'!$A$4:$C$454,3,FALSE),0)</f>
        <v>0</v>
      </c>
      <c r="N5069" s="2">
        <f>IFERROR(VLOOKUP(C5069,'LEISHMANIOSE TEGUMENTAR'!$A$4:$C$1681,3,FALSE),0)</f>
        <v>98</v>
      </c>
      <c r="O5069" s="2">
        <f>IFERROR(VLOOKUP(C5069,'FEBRE AMARELA'!$A$4:$C$38,3,FALSE),0)</f>
        <v>0</v>
      </c>
      <c r="P5069" s="2">
        <f>IFERROR(VLOOKUP(C5069,DENGUE!$A$5:$C$4097,3,FALSE),0)</f>
        <v>6707</v>
      </c>
      <c r="Q5069" s="2">
        <f>IFERROR(VLOOKUP(C5069,'HEPATITE VIRAL'!$A$5:$C$3162,3,FALSE),0)</f>
        <v>187</v>
      </c>
      <c r="R5069" s="2">
        <f>IFERROR(VLOOKUP(C5069,'FEBRE MACULOSA'!$A$5:$C$181,3,FALSE),0)</f>
        <v>0</v>
      </c>
      <c r="S5069" s="2">
        <f>IFERROR(VLOOKUP(C5069,LEPTOSPIROSE!$A$5:$C$1176,3,FALSE),0)</f>
        <v>7</v>
      </c>
      <c r="T5069" s="2">
        <f>IFERROR(VLOOKUP(C5069,'DOENÇA DE CHAGAS'!$A$5:$C$100,3,FALSE),0)</f>
        <v>0</v>
      </c>
      <c r="U5069" s="2">
        <f>IFERROR(VLOOKUP(C5069,'PICADAS DE COBRAS'!$A$6:$C$4645,3,FALSE),0)</f>
        <v>65</v>
      </c>
      <c r="V5069">
        <f>IFERROR(VLOOKUP(C5069,'ZIKA VIRUS'!$A$5:$C$2399,3,FALSE),0)</f>
        <v>22</v>
      </c>
      <c r="W5069">
        <f>IFERROR(VLOOKUP(C5069,'FEBRE TIFÓIDE'!$A$5:$C$46,3,FALSE),0)</f>
        <v>0</v>
      </c>
      <c r="X5069">
        <f>IFERROR(VLOOKUP(C5069,HANTAVIROSE!$A$5:$C$153,3,FALSE),0)</f>
        <v>4</v>
      </c>
      <c r="Y5069">
        <f>IFERROR(VLOOKUP(C5069,MENINGITE!$A$5:$C$447,3,FALSE),0)</f>
        <v>1</v>
      </c>
      <c r="Z5069">
        <f>IFERROR(VLOOKUP(C5069,RAIVA!$A$5:$C$16,3,FALSE),0)</f>
        <v>0</v>
      </c>
    </row>
    <row r="5070" spans="1:26" x14ac:dyDescent="0.3">
      <c r="A5070" s="2" t="s">
        <v>1256</v>
      </c>
      <c r="B5070" s="2" t="s">
        <v>1287</v>
      </c>
      <c r="C5070" s="2">
        <v>412660</v>
      </c>
      <c r="D5070" s="2">
        <v>4126603</v>
      </c>
      <c r="E5070" s="2" t="s">
        <v>1256</v>
      </c>
      <c r="F5070" s="2" t="s">
        <v>1287</v>
      </c>
      <c r="G5070" s="2">
        <f>IFERROR(VLOOKUP(D5070,Coordenadas!$A$2:$D$5571,3,FALSE),0)</f>
        <v>-23.6875</v>
      </c>
      <c r="H5070" s="2">
        <f>IFERROR(VLOOKUP(D5070,Coordenadas!$A$2:$D$5571,4,FALSE),0)</f>
        <v>-49.830399999999997</v>
      </c>
      <c r="I5070" s="2" t="s">
        <v>5326</v>
      </c>
      <c r="J5070" s="2">
        <v>18454</v>
      </c>
      <c r="K5070" s="2" t="s">
        <v>5332</v>
      </c>
      <c r="L5070" s="2">
        <f>IFERROR(VLOOKUP(C5070,BOTULISMO!$A$3:$C$19,3,FALSE),0)</f>
        <v>0</v>
      </c>
      <c r="M5070" s="2">
        <f>IFERROR(VLOOKUP(C5070,'LEISHMANIOSE VISCERAL'!$A$4:$C$454,3,FALSE),0)</f>
        <v>0</v>
      </c>
      <c r="N5070" s="2">
        <f>IFERROR(VLOOKUP(C5070,'LEISHMANIOSE TEGUMENTAR'!$A$4:$C$1681,3,FALSE),0)</f>
        <v>1</v>
      </c>
      <c r="O5070" s="2">
        <f>IFERROR(VLOOKUP(C5070,'FEBRE AMARELA'!$A$4:$C$38,3,FALSE),0)</f>
        <v>0</v>
      </c>
      <c r="P5070" s="2">
        <f>IFERROR(VLOOKUP(C5070,DENGUE!$A$5:$C$4097,3,FALSE),0)</f>
        <v>3</v>
      </c>
      <c r="Q5070" s="2">
        <f>IFERROR(VLOOKUP(C5070,'HEPATITE VIRAL'!$A$5:$C$3162,3,FALSE),0)</f>
        <v>2</v>
      </c>
      <c r="R5070" s="2">
        <f>IFERROR(VLOOKUP(C5070,'FEBRE MACULOSA'!$A$5:$C$181,3,FALSE),0)</f>
        <v>0</v>
      </c>
      <c r="S5070" s="2">
        <f>IFERROR(VLOOKUP(C5070,LEPTOSPIROSE!$A$5:$C$1176,3,FALSE),0)</f>
        <v>1</v>
      </c>
      <c r="T5070" s="2">
        <f>IFERROR(VLOOKUP(C5070,'DOENÇA DE CHAGAS'!$A$5:$C$100,3,FALSE),0)</f>
        <v>0</v>
      </c>
      <c r="U5070" s="2">
        <f>IFERROR(VLOOKUP(C5070,'PICADAS DE COBRAS'!$A$6:$C$4645,3,FALSE),0)</f>
        <v>16</v>
      </c>
      <c r="V5070">
        <f>IFERROR(VLOOKUP(C5070,'ZIKA VIRUS'!$A$5:$C$2399,3,FALSE),0)</f>
        <v>14</v>
      </c>
      <c r="W5070">
        <f>IFERROR(VLOOKUP(C5070,'FEBRE TIFÓIDE'!$A$5:$C$46,3,FALSE),0)</f>
        <v>0</v>
      </c>
      <c r="X5070">
        <f>IFERROR(VLOOKUP(C5070,HANTAVIROSE!$A$5:$C$153,3,FALSE),0)</f>
        <v>0</v>
      </c>
      <c r="Y5070">
        <f>IFERROR(VLOOKUP(C5070,MENINGITE!$A$5:$C$447,3,FALSE),0)</f>
        <v>0</v>
      </c>
      <c r="Z5070">
        <f>IFERROR(VLOOKUP(C5070,RAIVA!$A$5:$C$16,3,FALSE),0)</f>
        <v>0</v>
      </c>
    </row>
    <row r="5071" spans="1:26" x14ac:dyDescent="0.3">
      <c r="A5071" s="2" t="s">
        <v>3816</v>
      </c>
      <c r="B5071" s="2" t="s">
        <v>3837</v>
      </c>
      <c r="C5071" s="2">
        <v>261420</v>
      </c>
      <c r="D5071" s="2">
        <v>2614204</v>
      </c>
      <c r="E5071" s="2" t="s">
        <v>3816</v>
      </c>
      <c r="F5071" s="2" t="s">
        <v>3837</v>
      </c>
      <c r="G5071" s="2">
        <f>IFERROR(VLOOKUP(D5071,Coordenadas!$A$2:$D$5571,3,FALSE),0)</f>
        <v>-8.5877800000000004</v>
      </c>
      <c r="H5071" s="2">
        <f>IFERROR(VLOOKUP(D5071,Coordenadas!$A$2:$D$5571,4,FALSE),0)</f>
        <v>-35.1126</v>
      </c>
      <c r="I5071" s="2" t="s">
        <v>5324</v>
      </c>
      <c r="J5071" s="2">
        <v>40296</v>
      </c>
      <c r="K5071" s="2" t="s">
        <v>5330</v>
      </c>
      <c r="L5071" s="2">
        <f>IFERROR(VLOOKUP(C5071,BOTULISMO!$A$3:$C$19,3,FALSE),0)</f>
        <v>0</v>
      </c>
      <c r="M5071" s="2">
        <f>IFERROR(VLOOKUP(C5071,'LEISHMANIOSE VISCERAL'!$A$4:$C$454,3,FALSE),0)</f>
        <v>0</v>
      </c>
      <c r="N5071" s="2">
        <f>IFERROR(VLOOKUP(C5071,'LEISHMANIOSE TEGUMENTAR'!$A$4:$C$1681,3,FALSE),0)</f>
        <v>8</v>
      </c>
      <c r="O5071" s="2">
        <f>IFERROR(VLOOKUP(C5071,'FEBRE AMARELA'!$A$4:$C$38,3,FALSE),0)</f>
        <v>0</v>
      </c>
      <c r="P5071" s="2">
        <f>IFERROR(VLOOKUP(C5071,DENGUE!$A$5:$C$4097,3,FALSE),0)</f>
        <v>40</v>
      </c>
      <c r="Q5071" s="2">
        <f>IFERROR(VLOOKUP(C5071,'HEPATITE VIRAL'!$A$5:$C$3162,3,FALSE),0)</f>
        <v>0</v>
      </c>
      <c r="R5071" s="2">
        <f>IFERROR(VLOOKUP(C5071,'FEBRE MACULOSA'!$A$5:$C$181,3,FALSE),0)</f>
        <v>0</v>
      </c>
      <c r="S5071" s="2">
        <f>IFERROR(VLOOKUP(C5071,LEPTOSPIROSE!$A$5:$C$1176,3,FALSE),0)</f>
        <v>1</v>
      </c>
      <c r="T5071" s="2">
        <f>IFERROR(VLOOKUP(C5071,'DOENÇA DE CHAGAS'!$A$5:$C$100,3,FALSE),0)</f>
        <v>0</v>
      </c>
      <c r="U5071" s="2">
        <f>IFERROR(VLOOKUP(C5071,'PICADAS DE COBRAS'!$A$6:$C$4645,3,FALSE),0)</f>
        <v>36</v>
      </c>
      <c r="V5071">
        <f>IFERROR(VLOOKUP(C5071,'ZIKA VIRUS'!$A$5:$C$2399,3,FALSE),0)</f>
        <v>10</v>
      </c>
      <c r="W5071">
        <f>IFERROR(VLOOKUP(C5071,'FEBRE TIFÓIDE'!$A$5:$C$46,3,FALSE),0)</f>
        <v>0</v>
      </c>
      <c r="X5071">
        <f>IFERROR(VLOOKUP(C5071,HANTAVIROSE!$A$5:$C$153,3,FALSE),0)</f>
        <v>0</v>
      </c>
      <c r="Y5071">
        <f>IFERROR(VLOOKUP(C5071,MENINGITE!$A$5:$C$447,3,FALSE),0)</f>
        <v>0</v>
      </c>
      <c r="Z5071">
        <f>IFERROR(VLOOKUP(C5071,RAIVA!$A$5:$C$16,3,FALSE),0)</f>
        <v>0</v>
      </c>
    </row>
    <row r="5072" spans="1:26" x14ac:dyDescent="0.3">
      <c r="A5072" s="2" t="s">
        <v>3652</v>
      </c>
      <c r="B5072" s="2" t="s">
        <v>3656</v>
      </c>
      <c r="C5072" s="2">
        <v>280720</v>
      </c>
      <c r="D5072" s="2">
        <v>2807204</v>
      </c>
      <c r="E5072" s="2" t="s">
        <v>3652</v>
      </c>
      <c r="F5072" s="2" t="s">
        <v>3656</v>
      </c>
      <c r="G5072" s="2">
        <f>IFERROR(VLOOKUP(D5072,Coordenadas!$A$2:$D$5571,3,FALSE),0)</f>
        <v>-10.596500000000001</v>
      </c>
      <c r="H5072" s="2">
        <f>IFERROR(VLOOKUP(D5072,Coordenadas!$A$2:$D$5571,4,FALSE),0)</f>
        <v>-37.113100000000003</v>
      </c>
      <c r="I5072" s="2" t="s">
        <v>5324</v>
      </c>
      <c r="J5072" s="2">
        <v>8004</v>
      </c>
      <c r="K5072" s="2" t="s">
        <v>5332</v>
      </c>
      <c r="L5072" s="2">
        <f>IFERROR(VLOOKUP(C5072,BOTULISMO!$A$3:$C$19,3,FALSE),0)</f>
        <v>0</v>
      </c>
      <c r="M5072" s="2">
        <f>IFERROR(VLOOKUP(C5072,'LEISHMANIOSE VISCERAL'!$A$4:$C$454,3,FALSE),0)</f>
        <v>0</v>
      </c>
      <c r="N5072" s="2">
        <f>IFERROR(VLOOKUP(C5072,'LEISHMANIOSE TEGUMENTAR'!$A$4:$C$1681,3,FALSE),0)</f>
        <v>0</v>
      </c>
      <c r="O5072" s="2">
        <f>IFERROR(VLOOKUP(C5072,'FEBRE AMARELA'!$A$4:$C$38,3,FALSE),0)</f>
        <v>0</v>
      </c>
      <c r="P5072" s="2">
        <f>IFERROR(VLOOKUP(C5072,DENGUE!$A$5:$C$4097,3,FALSE),0)</f>
        <v>0</v>
      </c>
      <c r="Q5072" s="2">
        <f>IFERROR(VLOOKUP(C5072,'HEPATITE VIRAL'!$A$5:$C$3162,3,FALSE),0)</f>
        <v>0</v>
      </c>
      <c r="R5072" s="2">
        <f>IFERROR(VLOOKUP(C5072,'FEBRE MACULOSA'!$A$5:$C$181,3,FALSE),0)</f>
        <v>0</v>
      </c>
      <c r="S5072" s="2">
        <f>IFERROR(VLOOKUP(C5072,LEPTOSPIROSE!$A$5:$C$1176,3,FALSE),0)</f>
        <v>0</v>
      </c>
      <c r="T5072" s="2">
        <f>IFERROR(VLOOKUP(C5072,'DOENÇA DE CHAGAS'!$A$5:$C$100,3,FALSE),0)</f>
        <v>0</v>
      </c>
      <c r="U5072" s="2">
        <f>IFERROR(VLOOKUP(C5072,'PICADAS DE COBRAS'!$A$6:$C$4645,3,FALSE),0)</f>
        <v>4</v>
      </c>
      <c r="V5072">
        <f>IFERROR(VLOOKUP(C5072,'ZIKA VIRUS'!$A$5:$C$2399,3,FALSE),0)</f>
        <v>0</v>
      </c>
      <c r="W5072">
        <f>IFERROR(VLOOKUP(C5072,'FEBRE TIFÓIDE'!$A$5:$C$46,3,FALSE),0)</f>
        <v>0</v>
      </c>
      <c r="X5072">
        <f>IFERROR(VLOOKUP(C5072,HANTAVIROSE!$A$5:$C$153,3,FALSE),0)</f>
        <v>0</v>
      </c>
      <c r="Y5072">
        <f>IFERROR(VLOOKUP(C5072,MENINGITE!$A$5:$C$447,3,FALSE),0)</f>
        <v>0</v>
      </c>
      <c r="Z5072">
        <f>IFERROR(VLOOKUP(C5072,RAIVA!$A$5:$C$16,3,FALSE),0)</f>
        <v>0</v>
      </c>
    </row>
    <row r="5073" spans="1:26" x14ac:dyDescent="0.3">
      <c r="A5073" s="2" t="s">
        <v>3</v>
      </c>
      <c r="B5073" s="2" t="s">
        <v>5576</v>
      </c>
      <c r="C5073" s="2">
        <v>522070</v>
      </c>
      <c r="D5073" s="2">
        <v>5220702</v>
      </c>
      <c r="E5073" s="2" t="s">
        <v>3</v>
      </c>
      <c r="F5073" s="2" t="s">
        <v>21</v>
      </c>
      <c r="G5073" s="2">
        <f>IFERROR(VLOOKUP(D5073,Coordenadas!$A$2:$D$5571,3,FALSE),0)</f>
        <v>-14.799200000000001</v>
      </c>
      <c r="H5073" s="2">
        <f>IFERROR(VLOOKUP(D5073,Coordenadas!$A$2:$D$5571,4,FALSE),0)</f>
        <v>-46.250599999999999</v>
      </c>
      <c r="I5073" s="2" t="s">
        <v>5327</v>
      </c>
      <c r="J5073" s="2">
        <v>2825</v>
      </c>
      <c r="K5073" s="2" t="s">
        <v>5332</v>
      </c>
      <c r="L5073" s="2">
        <f>IFERROR(VLOOKUP(C5073,BOTULISMO!$A$3:$C$19,3,FALSE),0)</f>
        <v>0</v>
      </c>
      <c r="M5073" s="2">
        <f>IFERROR(VLOOKUP(C5073,'LEISHMANIOSE VISCERAL'!$A$4:$C$454,3,FALSE),0)</f>
        <v>0</v>
      </c>
      <c r="N5073" s="2">
        <f>IFERROR(VLOOKUP(C5073,'LEISHMANIOSE TEGUMENTAR'!$A$4:$C$1681,3,FALSE),0)</f>
        <v>1</v>
      </c>
      <c r="O5073" s="2">
        <f>IFERROR(VLOOKUP(C5073,'FEBRE AMARELA'!$A$4:$C$38,3,FALSE),0)</f>
        <v>0</v>
      </c>
      <c r="P5073" s="2">
        <f>IFERROR(VLOOKUP(C5073,DENGUE!$A$5:$C$4097,3,FALSE),0)</f>
        <v>11</v>
      </c>
      <c r="Q5073" s="2">
        <f>IFERROR(VLOOKUP(C5073,'HEPATITE VIRAL'!$A$5:$C$3162,3,FALSE),0)</f>
        <v>0</v>
      </c>
      <c r="R5073" s="2">
        <f>IFERROR(VLOOKUP(C5073,'FEBRE MACULOSA'!$A$5:$C$181,3,FALSE),0)</f>
        <v>0</v>
      </c>
      <c r="S5073" s="2">
        <f>IFERROR(VLOOKUP(C5073,LEPTOSPIROSE!$A$5:$C$1176,3,FALSE),0)</f>
        <v>0</v>
      </c>
      <c r="T5073" s="2">
        <f>IFERROR(VLOOKUP(C5073,'DOENÇA DE CHAGAS'!$A$5:$C$100,3,FALSE),0)</f>
        <v>0</v>
      </c>
      <c r="U5073" s="2">
        <f>IFERROR(VLOOKUP(C5073,'PICADAS DE COBRAS'!$A$6:$C$4645,3,FALSE),0)</f>
        <v>51</v>
      </c>
      <c r="V5073">
        <f>IFERROR(VLOOKUP(C5073,'ZIKA VIRUS'!$A$5:$C$2399,3,FALSE),0)</f>
        <v>0</v>
      </c>
      <c r="W5073">
        <f>IFERROR(VLOOKUP(C5073,'FEBRE TIFÓIDE'!$A$5:$C$46,3,FALSE),0)</f>
        <v>0</v>
      </c>
      <c r="X5073">
        <f>IFERROR(VLOOKUP(C5073,HANTAVIROSE!$A$5:$C$153,3,FALSE),0)</f>
        <v>0</v>
      </c>
      <c r="Y5073">
        <f>IFERROR(VLOOKUP(C5073,MENINGITE!$A$5:$C$447,3,FALSE),0)</f>
        <v>0</v>
      </c>
      <c r="Z5073">
        <f>IFERROR(VLOOKUP(C5073,RAIVA!$A$5:$C$16,3,FALSE),0)</f>
        <v>0</v>
      </c>
    </row>
    <row r="5074" spans="1:26" x14ac:dyDescent="0.3">
      <c r="A5074" s="2" t="s">
        <v>3257</v>
      </c>
      <c r="B5074" s="2" t="s">
        <v>3292</v>
      </c>
      <c r="C5074" s="2">
        <v>293075</v>
      </c>
      <c r="D5074" s="2">
        <v>2930758</v>
      </c>
      <c r="E5074" s="2" t="s">
        <v>3257</v>
      </c>
      <c r="F5074" s="2" t="s">
        <v>3292</v>
      </c>
      <c r="G5074" s="2">
        <f>IFERROR(VLOOKUP(D5074,Coordenadas!$A$2:$D$5571,3,FALSE),0)</f>
        <v>-13.0801</v>
      </c>
      <c r="H5074" s="2">
        <f>IFERROR(VLOOKUP(D5074,Coordenadas!$A$2:$D$5571,4,FALSE),0)</f>
        <v>-43.468899999999998</v>
      </c>
      <c r="I5074" s="2" t="s">
        <v>5324</v>
      </c>
      <c r="J5074" s="2">
        <v>12050</v>
      </c>
      <c r="K5074" s="2" t="s">
        <v>5332</v>
      </c>
      <c r="L5074" s="2">
        <f>IFERROR(VLOOKUP(C5074,BOTULISMO!$A$3:$C$19,3,FALSE),0)</f>
        <v>0</v>
      </c>
      <c r="M5074" s="2">
        <f>IFERROR(VLOOKUP(C5074,'LEISHMANIOSE VISCERAL'!$A$4:$C$454,3,FALSE),0)</f>
        <v>0</v>
      </c>
      <c r="N5074" s="2">
        <f>IFERROR(VLOOKUP(C5074,'LEISHMANIOSE TEGUMENTAR'!$A$4:$C$1681,3,FALSE),0)</f>
        <v>2</v>
      </c>
      <c r="O5074" s="2">
        <f>IFERROR(VLOOKUP(C5074,'FEBRE AMARELA'!$A$4:$C$38,3,FALSE),0)</f>
        <v>0</v>
      </c>
      <c r="P5074" s="2">
        <f>IFERROR(VLOOKUP(C5074,DENGUE!$A$5:$C$4097,3,FALSE),0)</f>
        <v>170</v>
      </c>
      <c r="Q5074" s="2">
        <f>IFERROR(VLOOKUP(C5074,'HEPATITE VIRAL'!$A$5:$C$3162,3,FALSE),0)</f>
        <v>0</v>
      </c>
      <c r="R5074" s="2">
        <f>IFERROR(VLOOKUP(C5074,'FEBRE MACULOSA'!$A$5:$C$181,3,FALSE),0)</f>
        <v>0</v>
      </c>
      <c r="S5074" s="2">
        <f>IFERROR(VLOOKUP(C5074,LEPTOSPIROSE!$A$5:$C$1176,3,FALSE),0)</f>
        <v>0</v>
      </c>
      <c r="T5074" s="2">
        <f>IFERROR(VLOOKUP(C5074,'DOENÇA DE CHAGAS'!$A$5:$C$100,3,FALSE),0)</f>
        <v>0</v>
      </c>
      <c r="U5074" s="2">
        <f>IFERROR(VLOOKUP(C5074,'PICADAS DE COBRAS'!$A$6:$C$4645,3,FALSE),0)</f>
        <v>15</v>
      </c>
      <c r="V5074">
        <f>IFERROR(VLOOKUP(C5074,'ZIKA VIRUS'!$A$5:$C$2399,3,FALSE),0)</f>
        <v>0</v>
      </c>
      <c r="W5074">
        <f>IFERROR(VLOOKUP(C5074,'FEBRE TIFÓIDE'!$A$5:$C$46,3,FALSE),0)</f>
        <v>0</v>
      </c>
      <c r="X5074">
        <f>IFERROR(VLOOKUP(C5074,HANTAVIROSE!$A$5:$C$153,3,FALSE),0)</f>
        <v>0</v>
      </c>
      <c r="Y5074">
        <f>IFERROR(VLOOKUP(C5074,MENINGITE!$A$5:$C$447,3,FALSE),0)</f>
        <v>0</v>
      </c>
      <c r="Z5074">
        <f>IFERROR(VLOOKUP(C5074,RAIVA!$A$5:$C$16,3,FALSE),0)</f>
        <v>0</v>
      </c>
    </row>
    <row r="5075" spans="1:26" x14ac:dyDescent="0.3">
      <c r="A5075" s="2" t="s">
        <v>3257</v>
      </c>
      <c r="B5075" s="2" t="s">
        <v>3291</v>
      </c>
      <c r="C5075" s="2">
        <v>293076</v>
      </c>
      <c r="D5075" s="2">
        <v>2930766</v>
      </c>
      <c r="E5075" s="2" t="s">
        <v>3257</v>
      </c>
      <c r="F5075" s="2" t="s">
        <v>3291</v>
      </c>
      <c r="G5075" s="2">
        <f>IFERROR(VLOOKUP(D5075,Coordenadas!$A$2:$D$5571,3,FALSE),0)</f>
        <v>-10.3545</v>
      </c>
      <c r="H5075" s="2">
        <f>IFERROR(VLOOKUP(D5075,Coordenadas!$A$2:$D$5571,4,FALSE),0)</f>
        <v>-38.221299999999999</v>
      </c>
      <c r="I5075" s="2" t="s">
        <v>5324</v>
      </c>
      <c r="J5075" s="2">
        <v>12592</v>
      </c>
      <c r="K5075" s="2" t="s">
        <v>5332</v>
      </c>
      <c r="L5075" s="2">
        <f>IFERROR(VLOOKUP(C5075,BOTULISMO!$A$3:$C$19,3,FALSE),0)</f>
        <v>0</v>
      </c>
      <c r="M5075" s="2">
        <f>IFERROR(VLOOKUP(C5075,'LEISHMANIOSE VISCERAL'!$A$4:$C$454,3,FALSE),0)</f>
        <v>0</v>
      </c>
      <c r="N5075" s="2">
        <f>IFERROR(VLOOKUP(C5075,'LEISHMANIOSE TEGUMENTAR'!$A$4:$C$1681,3,FALSE),0)</f>
        <v>0</v>
      </c>
      <c r="O5075" s="2">
        <f>IFERROR(VLOOKUP(C5075,'FEBRE AMARELA'!$A$4:$C$38,3,FALSE),0)</f>
        <v>0</v>
      </c>
      <c r="P5075" s="2">
        <f>IFERROR(VLOOKUP(C5075,DENGUE!$A$5:$C$4097,3,FALSE),0)</f>
        <v>12</v>
      </c>
      <c r="Q5075" s="2">
        <f>IFERROR(VLOOKUP(C5075,'HEPATITE VIRAL'!$A$5:$C$3162,3,FALSE),0)</f>
        <v>0</v>
      </c>
      <c r="R5075" s="2">
        <f>IFERROR(VLOOKUP(C5075,'FEBRE MACULOSA'!$A$5:$C$181,3,FALSE),0)</f>
        <v>0</v>
      </c>
      <c r="S5075" s="2">
        <f>IFERROR(VLOOKUP(C5075,LEPTOSPIROSE!$A$5:$C$1176,3,FALSE),0)</f>
        <v>0</v>
      </c>
      <c r="T5075" s="2">
        <f>IFERROR(VLOOKUP(C5075,'DOENÇA DE CHAGAS'!$A$5:$C$100,3,FALSE),0)</f>
        <v>0</v>
      </c>
      <c r="U5075" s="2">
        <f>IFERROR(VLOOKUP(C5075,'PICADAS DE COBRAS'!$A$6:$C$4645,3,FALSE),0)</f>
        <v>1</v>
      </c>
      <c r="V5075">
        <f>IFERROR(VLOOKUP(C5075,'ZIKA VIRUS'!$A$5:$C$2399,3,FALSE),0)</f>
        <v>1</v>
      </c>
      <c r="W5075">
        <f>IFERROR(VLOOKUP(C5075,'FEBRE TIFÓIDE'!$A$5:$C$46,3,FALSE),0)</f>
        <v>0</v>
      </c>
      <c r="X5075">
        <f>IFERROR(VLOOKUP(C5075,HANTAVIROSE!$A$5:$C$153,3,FALSE),0)</f>
        <v>0</v>
      </c>
      <c r="Y5075">
        <f>IFERROR(VLOOKUP(C5075,MENINGITE!$A$5:$C$447,3,FALSE),0)</f>
        <v>0</v>
      </c>
      <c r="Z5075">
        <f>IFERROR(VLOOKUP(C5075,RAIVA!$A$5:$C$16,3,FALSE),0)</f>
        <v>0</v>
      </c>
    </row>
    <row r="5076" spans="1:26" x14ac:dyDescent="0.3">
      <c r="A5076" s="2" t="s">
        <v>4704</v>
      </c>
      <c r="B5076" s="2" t="s">
        <v>4190</v>
      </c>
      <c r="C5076" s="2">
        <v>211180</v>
      </c>
      <c r="D5076" s="2">
        <v>2111805</v>
      </c>
      <c r="E5076" s="2" t="s">
        <v>4704</v>
      </c>
      <c r="F5076" s="2" t="s">
        <v>4190</v>
      </c>
      <c r="G5076" s="2">
        <f>IFERROR(VLOOKUP(D5076,Coordenadas!$A$2:$D$5571,3,FALSE),0)</f>
        <v>-5.87601</v>
      </c>
      <c r="H5076" s="2">
        <f>IFERROR(VLOOKUP(D5076,Coordenadas!$A$2:$D$5571,4,FALSE),0)</f>
        <v>-46.703299999999999</v>
      </c>
      <c r="I5076" s="2" t="s">
        <v>5324</v>
      </c>
      <c r="J5076" s="2">
        <v>17002</v>
      </c>
      <c r="K5076" s="2" t="s">
        <v>5332</v>
      </c>
      <c r="L5076" s="2">
        <f>IFERROR(VLOOKUP(C5076,BOTULISMO!$A$3:$C$19,3,FALSE),0)</f>
        <v>0</v>
      </c>
      <c r="M5076" s="2">
        <f>IFERROR(VLOOKUP(C5076,'LEISHMANIOSE VISCERAL'!$A$4:$C$454,3,FALSE),0)</f>
        <v>0</v>
      </c>
      <c r="N5076" s="2">
        <f>IFERROR(VLOOKUP(C5076,'LEISHMANIOSE TEGUMENTAR'!$A$4:$C$1681,3,FALSE),0)</f>
        <v>2</v>
      </c>
      <c r="O5076" s="2">
        <f>IFERROR(VLOOKUP(C5076,'FEBRE AMARELA'!$A$4:$C$38,3,FALSE),0)</f>
        <v>0</v>
      </c>
      <c r="P5076" s="2">
        <f>IFERROR(VLOOKUP(C5076,DENGUE!$A$5:$C$4097,3,FALSE),0)</f>
        <v>29</v>
      </c>
      <c r="Q5076" s="2">
        <f>IFERROR(VLOOKUP(C5076,'HEPATITE VIRAL'!$A$5:$C$3162,3,FALSE),0)</f>
        <v>3</v>
      </c>
      <c r="R5076" s="2">
        <f>IFERROR(VLOOKUP(C5076,'FEBRE MACULOSA'!$A$5:$C$181,3,FALSE),0)</f>
        <v>0</v>
      </c>
      <c r="S5076" s="2">
        <f>IFERROR(VLOOKUP(C5076,LEPTOSPIROSE!$A$5:$C$1176,3,FALSE),0)</f>
        <v>0</v>
      </c>
      <c r="T5076" s="2">
        <f>IFERROR(VLOOKUP(C5076,'DOENÇA DE CHAGAS'!$A$5:$C$100,3,FALSE),0)</f>
        <v>0</v>
      </c>
      <c r="U5076" s="2">
        <f>IFERROR(VLOOKUP(C5076,'PICADAS DE COBRAS'!$A$6:$C$4645,3,FALSE),0)</f>
        <v>40</v>
      </c>
      <c r="V5076">
        <f>IFERROR(VLOOKUP(C5076,'ZIKA VIRUS'!$A$5:$C$2399,3,FALSE),0)</f>
        <v>0</v>
      </c>
      <c r="W5076">
        <f>IFERROR(VLOOKUP(C5076,'FEBRE TIFÓIDE'!$A$5:$C$46,3,FALSE),0)</f>
        <v>0</v>
      </c>
      <c r="X5076">
        <f>IFERROR(VLOOKUP(C5076,HANTAVIROSE!$A$5:$C$153,3,FALSE),0)</f>
        <v>0</v>
      </c>
      <c r="Y5076">
        <f>IFERROR(VLOOKUP(C5076,MENINGITE!$A$5:$C$447,3,FALSE),0)</f>
        <v>0</v>
      </c>
      <c r="Z5076">
        <f>IFERROR(VLOOKUP(C5076,RAIVA!$A$5:$C$16,3,FALSE),0)</f>
        <v>0</v>
      </c>
    </row>
    <row r="5077" spans="1:26" x14ac:dyDescent="0.3">
      <c r="A5077" s="2" t="s">
        <v>4178</v>
      </c>
      <c r="B5077" s="2" t="s">
        <v>4190</v>
      </c>
      <c r="C5077" s="2">
        <v>241370</v>
      </c>
      <c r="D5077" s="2">
        <v>2413706</v>
      </c>
      <c r="E5077" s="2" t="s">
        <v>4178</v>
      </c>
      <c r="F5077" s="2" t="s">
        <v>4190</v>
      </c>
      <c r="G5077" s="2">
        <f>IFERROR(VLOOKUP(D5077,Coordenadas!$A$2:$D$5571,3,FALSE),0)</f>
        <v>-6.1113200000000001</v>
      </c>
      <c r="H5077" s="2">
        <f>IFERROR(VLOOKUP(D5077,Coordenadas!$A$2:$D$5571,4,FALSE),0)</f>
        <v>-35.908999999999999</v>
      </c>
      <c r="I5077" s="2" t="s">
        <v>5324</v>
      </c>
      <c r="J5077" s="2">
        <v>5020</v>
      </c>
      <c r="K5077" s="2" t="s">
        <v>5332</v>
      </c>
      <c r="L5077" s="2">
        <f>IFERROR(VLOOKUP(C5077,BOTULISMO!$A$3:$C$19,3,FALSE),0)</f>
        <v>0</v>
      </c>
      <c r="M5077" s="2">
        <f>IFERROR(VLOOKUP(C5077,'LEISHMANIOSE VISCERAL'!$A$4:$C$454,3,FALSE),0)</f>
        <v>0</v>
      </c>
      <c r="N5077" s="2">
        <f>IFERROR(VLOOKUP(C5077,'LEISHMANIOSE TEGUMENTAR'!$A$4:$C$1681,3,FALSE),0)</f>
        <v>0</v>
      </c>
      <c r="O5077" s="2">
        <f>IFERROR(VLOOKUP(C5077,'FEBRE AMARELA'!$A$4:$C$38,3,FALSE),0)</f>
        <v>0</v>
      </c>
      <c r="P5077" s="2">
        <f>IFERROR(VLOOKUP(C5077,DENGUE!$A$5:$C$4097,3,FALSE),0)</f>
        <v>6</v>
      </c>
      <c r="Q5077" s="2">
        <f>IFERROR(VLOOKUP(C5077,'HEPATITE VIRAL'!$A$5:$C$3162,3,FALSE),0)</f>
        <v>0</v>
      </c>
      <c r="R5077" s="2">
        <f>IFERROR(VLOOKUP(C5077,'FEBRE MACULOSA'!$A$5:$C$181,3,FALSE),0)</f>
        <v>0</v>
      </c>
      <c r="S5077" s="2">
        <f>IFERROR(VLOOKUP(C5077,LEPTOSPIROSE!$A$5:$C$1176,3,FALSE),0)</f>
        <v>0</v>
      </c>
      <c r="T5077" s="2">
        <f>IFERROR(VLOOKUP(C5077,'DOENÇA DE CHAGAS'!$A$5:$C$100,3,FALSE),0)</f>
        <v>0</v>
      </c>
      <c r="U5077" s="2">
        <f>IFERROR(VLOOKUP(C5077,'PICADAS DE COBRAS'!$A$6:$C$4645,3,FALSE),0)</f>
        <v>10</v>
      </c>
      <c r="V5077">
        <f>IFERROR(VLOOKUP(C5077,'ZIKA VIRUS'!$A$5:$C$2399,3,FALSE),0)</f>
        <v>4</v>
      </c>
      <c r="W5077">
        <f>IFERROR(VLOOKUP(C5077,'FEBRE TIFÓIDE'!$A$5:$C$46,3,FALSE),0)</f>
        <v>0</v>
      </c>
      <c r="X5077">
        <f>IFERROR(VLOOKUP(C5077,HANTAVIROSE!$A$5:$C$153,3,FALSE),0)</f>
        <v>0</v>
      </c>
      <c r="Y5077">
        <f>IFERROR(VLOOKUP(C5077,MENINGITE!$A$5:$C$447,3,FALSE),0)</f>
        <v>0</v>
      </c>
      <c r="Z5077">
        <f>IFERROR(VLOOKUP(C5077,RAIVA!$A$5:$C$16,3,FALSE),0)</f>
        <v>0</v>
      </c>
    </row>
    <row r="5078" spans="1:26" x14ac:dyDescent="0.3">
      <c r="A5078" s="2" t="s">
        <v>4903</v>
      </c>
      <c r="B5078" s="2" t="s">
        <v>4913</v>
      </c>
      <c r="C5078" s="2">
        <v>172080</v>
      </c>
      <c r="D5078" s="2">
        <v>1720804</v>
      </c>
      <c r="E5078" s="2" t="s">
        <v>4903</v>
      </c>
      <c r="F5078" s="2" t="s">
        <v>4913</v>
      </c>
      <c r="G5078" s="2">
        <f>IFERROR(VLOOKUP(D5078,Coordenadas!$A$2:$D$5571,3,FALSE),0)</f>
        <v>-5.6012000000000004</v>
      </c>
      <c r="H5078" s="2">
        <f>IFERROR(VLOOKUP(D5078,Coordenadas!$A$2:$D$5571,4,FALSE),0)</f>
        <v>-47.638100000000001</v>
      </c>
      <c r="I5078" s="2" t="s">
        <v>5323</v>
      </c>
      <c r="J5078" s="2">
        <v>9148</v>
      </c>
      <c r="K5078" s="2" t="s">
        <v>5332</v>
      </c>
      <c r="L5078" s="2">
        <f>IFERROR(VLOOKUP(C5078,BOTULISMO!$A$3:$C$19,3,FALSE),0)</f>
        <v>0</v>
      </c>
      <c r="M5078" s="2">
        <f>IFERROR(VLOOKUP(C5078,'LEISHMANIOSE VISCERAL'!$A$4:$C$454,3,FALSE),0)</f>
        <v>1</v>
      </c>
      <c r="N5078" s="2">
        <f>IFERROR(VLOOKUP(C5078,'LEISHMANIOSE TEGUMENTAR'!$A$4:$C$1681,3,FALSE),0)</f>
        <v>2</v>
      </c>
      <c r="O5078" s="2">
        <f>IFERROR(VLOOKUP(C5078,'FEBRE AMARELA'!$A$4:$C$38,3,FALSE),0)</f>
        <v>0</v>
      </c>
      <c r="P5078" s="2">
        <f>IFERROR(VLOOKUP(C5078,DENGUE!$A$5:$C$4097,3,FALSE),0)</f>
        <v>8</v>
      </c>
      <c r="Q5078" s="2">
        <f>IFERROR(VLOOKUP(C5078,'HEPATITE VIRAL'!$A$5:$C$3162,3,FALSE),0)</f>
        <v>0</v>
      </c>
      <c r="R5078" s="2">
        <f>IFERROR(VLOOKUP(C5078,'FEBRE MACULOSA'!$A$5:$C$181,3,FALSE),0)</f>
        <v>0</v>
      </c>
      <c r="S5078" s="2">
        <f>IFERROR(VLOOKUP(C5078,LEPTOSPIROSE!$A$5:$C$1176,3,FALSE),0)</f>
        <v>0</v>
      </c>
      <c r="T5078" s="2">
        <f>IFERROR(VLOOKUP(C5078,'DOENÇA DE CHAGAS'!$A$5:$C$100,3,FALSE),0)</f>
        <v>0</v>
      </c>
      <c r="U5078" s="2">
        <f>IFERROR(VLOOKUP(C5078,'PICADAS DE COBRAS'!$A$6:$C$4645,3,FALSE),0)</f>
        <v>0</v>
      </c>
      <c r="V5078">
        <f>IFERROR(VLOOKUP(C5078,'ZIKA VIRUS'!$A$5:$C$2399,3,FALSE),0)</f>
        <v>1</v>
      </c>
      <c r="W5078">
        <f>IFERROR(VLOOKUP(C5078,'FEBRE TIFÓIDE'!$A$5:$C$46,3,FALSE),0)</f>
        <v>0</v>
      </c>
      <c r="X5078">
        <f>IFERROR(VLOOKUP(C5078,HANTAVIROSE!$A$5:$C$153,3,FALSE),0)</f>
        <v>0</v>
      </c>
      <c r="Y5078">
        <f>IFERROR(VLOOKUP(C5078,MENINGITE!$A$5:$C$447,3,FALSE),0)</f>
        <v>0</v>
      </c>
      <c r="Z5078">
        <f>IFERROR(VLOOKUP(C5078,RAIVA!$A$5:$C$16,3,FALSE),0)</f>
        <v>0</v>
      </c>
    </row>
    <row r="5079" spans="1:26" x14ac:dyDescent="0.3">
      <c r="A5079" s="2" t="s">
        <v>3257</v>
      </c>
      <c r="B5079" s="2" t="s">
        <v>531</v>
      </c>
      <c r="C5079" s="2">
        <v>293077</v>
      </c>
      <c r="D5079" s="2">
        <v>2930774</v>
      </c>
      <c r="E5079" s="2" t="s">
        <v>3257</v>
      </c>
      <c r="F5079" s="2" t="s">
        <v>531</v>
      </c>
      <c r="G5079" s="2">
        <f>IFERROR(VLOOKUP(D5079,Coordenadas!$A$2:$D$5571,3,FALSE),0)</f>
        <v>-9.4502400000000009</v>
      </c>
      <c r="H5079" s="2">
        <f>IFERROR(VLOOKUP(D5079,Coordenadas!$A$2:$D$5571,4,FALSE),0)</f>
        <v>-40.814500000000002</v>
      </c>
      <c r="I5079" s="2" t="s">
        <v>5324</v>
      </c>
      <c r="J5079" s="2">
        <v>22000</v>
      </c>
      <c r="K5079" s="2" t="s">
        <v>5330</v>
      </c>
      <c r="L5079" s="2">
        <f>IFERROR(VLOOKUP(C5079,BOTULISMO!$A$3:$C$19,3,FALSE),0)</f>
        <v>0</v>
      </c>
      <c r="M5079" s="2">
        <f>IFERROR(VLOOKUP(C5079,'LEISHMANIOSE VISCERAL'!$A$4:$C$454,3,FALSE),0)</f>
        <v>0</v>
      </c>
      <c r="N5079" s="2">
        <f>IFERROR(VLOOKUP(C5079,'LEISHMANIOSE TEGUMENTAR'!$A$4:$C$1681,3,FALSE),0)</f>
        <v>1</v>
      </c>
      <c r="O5079" s="2">
        <f>IFERROR(VLOOKUP(C5079,'FEBRE AMARELA'!$A$4:$C$38,3,FALSE),0)</f>
        <v>0</v>
      </c>
      <c r="P5079" s="2">
        <f>IFERROR(VLOOKUP(C5079,DENGUE!$A$5:$C$4097,3,FALSE),0)</f>
        <v>556</v>
      </c>
      <c r="Q5079" s="2">
        <f>IFERROR(VLOOKUP(C5079,'HEPATITE VIRAL'!$A$5:$C$3162,3,FALSE),0)</f>
        <v>0</v>
      </c>
      <c r="R5079" s="2">
        <f>IFERROR(VLOOKUP(C5079,'FEBRE MACULOSA'!$A$5:$C$181,3,FALSE),0)</f>
        <v>0</v>
      </c>
      <c r="S5079" s="2">
        <f>IFERROR(VLOOKUP(C5079,LEPTOSPIROSE!$A$5:$C$1176,3,FALSE),0)</f>
        <v>0</v>
      </c>
      <c r="T5079" s="2">
        <f>IFERROR(VLOOKUP(C5079,'DOENÇA DE CHAGAS'!$A$5:$C$100,3,FALSE),0)</f>
        <v>0</v>
      </c>
      <c r="U5079" s="2">
        <f>IFERROR(VLOOKUP(C5079,'PICADAS DE COBRAS'!$A$6:$C$4645,3,FALSE),0)</f>
        <v>7</v>
      </c>
      <c r="V5079">
        <f>IFERROR(VLOOKUP(C5079,'ZIKA VIRUS'!$A$5:$C$2399,3,FALSE),0)</f>
        <v>4</v>
      </c>
      <c r="W5079">
        <f>IFERROR(VLOOKUP(C5079,'FEBRE TIFÓIDE'!$A$5:$C$46,3,FALSE),0)</f>
        <v>0</v>
      </c>
      <c r="X5079">
        <f>IFERROR(VLOOKUP(C5079,HANTAVIROSE!$A$5:$C$153,3,FALSE),0)</f>
        <v>0</v>
      </c>
      <c r="Y5079">
        <f>IFERROR(VLOOKUP(C5079,MENINGITE!$A$5:$C$447,3,FALSE),0)</f>
        <v>0</v>
      </c>
      <c r="Z5079">
        <f>IFERROR(VLOOKUP(C5079,RAIVA!$A$5:$C$16,3,FALSE),0)</f>
        <v>0</v>
      </c>
    </row>
    <row r="5080" spans="1:26" x14ac:dyDescent="0.3">
      <c r="A5080" s="2" t="s">
        <v>470</v>
      </c>
      <c r="B5080" s="2" t="s">
        <v>531</v>
      </c>
      <c r="C5080" s="2">
        <v>432070</v>
      </c>
      <c r="D5080" s="2">
        <v>4320701</v>
      </c>
      <c r="E5080" s="2" t="s">
        <v>470</v>
      </c>
      <c r="F5080" s="2" t="s">
        <v>531</v>
      </c>
      <c r="G5080" s="2">
        <f>IFERROR(VLOOKUP(D5080,Coordenadas!$A$2:$D$5571,3,FALSE),0)</f>
        <v>-29.4194</v>
      </c>
      <c r="H5080" s="2">
        <f>IFERROR(VLOOKUP(D5080,Coordenadas!$A$2:$D$5571,4,FALSE),0)</f>
        <v>-53.032600000000002</v>
      </c>
      <c r="I5080" s="2" t="s">
        <v>5326</v>
      </c>
      <c r="J5080" s="2">
        <v>14283</v>
      </c>
      <c r="K5080" s="2" t="s">
        <v>5332</v>
      </c>
      <c r="L5080" s="2">
        <f>IFERROR(VLOOKUP(C5080,BOTULISMO!$A$3:$C$19,3,FALSE),0)</f>
        <v>0</v>
      </c>
      <c r="M5080" s="2">
        <f>IFERROR(VLOOKUP(C5080,'LEISHMANIOSE VISCERAL'!$A$4:$C$454,3,FALSE),0)</f>
        <v>0</v>
      </c>
      <c r="N5080" s="2">
        <f>IFERROR(VLOOKUP(C5080,'LEISHMANIOSE TEGUMENTAR'!$A$4:$C$1681,3,FALSE),0)</f>
        <v>0</v>
      </c>
      <c r="O5080" s="2">
        <f>IFERROR(VLOOKUP(C5080,'FEBRE AMARELA'!$A$4:$C$38,3,FALSE),0)</f>
        <v>0</v>
      </c>
      <c r="P5080" s="2">
        <f>IFERROR(VLOOKUP(C5080,DENGUE!$A$5:$C$4097,3,FALSE),0)</f>
        <v>1</v>
      </c>
      <c r="Q5080" s="2">
        <f>IFERROR(VLOOKUP(C5080,'HEPATITE VIRAL'!$A$5:$C$3162,3,FALSE),0)</f>
        <v>2</v>
      </c>
      <c r="R5080" s="2">
        <f>IFERROR(VLOOKUP(C5080,'FEBRE MACULOSA'!$A$5:$C$181,3,FALSE),0)</f>
        <v>0</v>
      </c>
      <c r="S5080" s="2">
        <f>IFERROR(VLOOKUP(C5080,LEPTOSPIROSE!$A$5:$C$1176,3,FALSE),0)</f>
        <v>0</v>
      </c>
      <c r="T5080" s="2">
        <f>IFERROR(VLOOKUP(C5080,'DOENÇA DE CHAGAS'!$A$5:$C$100,3,FALSE),0)</f>
        <v>0</v>
      </c>
      <c r="U5080" s="2">
        <f>IFERROR(VLOOKUP(C5080,'PICADAS DE COBRAS'!$A$6:$C$4645,3,FALSE),0)</f>
        <v>11</v>
      </c>
      <c r="V5080">
        <f>IFERROR(VLOOKUP(C5080,'ZIKA VIRUS'!$A$5:$C$2399,3,FALSE),0)</f>
        <v>1</v>
      </c>
      <c r="W5080">
        <f>IFERROR(VLOOKUP(C5080,'FEBRE TIFÓIDE'!$A$5:$C$46,3,FALSE),0)</f>
        <v>0</v>
      </c>
      <c r="X5080">
        <f>IFERROR(VLOOKUP(C5080,HANTAVIROSE!$A$5:$C$153,3,FALSE),0)</f>
        <v>0</v>
      </c>
      <c r="Y5080">
        <f>IFERROR(VLOOKUP(C5080,MENINGITE!$A$5:$C$447,3,FALSE),0)</f>
        <v>0</v>
      </c>
      <c r="Z5080">
        <f>IFERROR(VLOOKUP(C5080,RAIVA!$A$5:$C$16,3,FALSE),0)</f>
        <v>0</v>
      </c>
    </row>
    <row r="5081" spans="1:26" x14ac:dyDescent="0.3">
      <c r="A5081" s="2" t="s">
        <v>3988</v>
      </c>
      <c r="B5081" s="2" t="s">
        <v>4000</v>
      </c>
      <c r="C5081" s="2">
        <v>251597</v>
      </c>
      <c r="D5081" s="2">
        <v>2515971</v>
      </c>
      <c r="E5081" s="2" t="s">
        <v>3988</v>
      </c>
      <c r="F5081" s="2" t="s">
        <v>4000</v>
      </c>
      <c r="G5081" s="2">
        <f>IFERROR(VLOOKUP(D5081,Coordenadas!$A$2:$D$5571,3,FALSE),0)</f>
        <v>-7.1442899999999998</v>
      </c>
      <c r="H5081" s="2">
        <f>IFERROR(VLOOKUP(D5081,Coordenadas!$A$2:$D$5571,4,FALSE),0)</f>
        <v>-35.235700000000001</v>
      </c>
      <c r="I5081" s="2" t="s">
        <v>5324</v>
      </c>
      <c r="J5081" s="2">
        <v>7373</v>
      </c>
      <c r="K5081" s="2" t="s">
        <v>5332</v>
      </c>
      <c r="L5081" s="2">
        <f>IFERROR(VLOOKUP(C5081,BOTULISMO!$A$3:$C$19,3,FALSE),0)</f>
        <v>0</v>
      </c>
      <c r="M5081" s="2">
        <f>IFERROR(VLOOKUP(C5081,'LEISHMANIOSE VISCERAL'!$A$4:$C$454,3,FALSE),0)</f>
        <v>0</v>
      </c>
      <c r="N5081" s="2">
        <f>IFERROR(VLOOKUP(C5081,'LEISHMANIOSE TEGUMENTAR'!$A$4:$C$1681,3,FALSE),0)</f>
        <v>0</v>
      </c>
      <c r="O5081" s="2">
        <f>IFERROR(VLOOKUP(C5081,'FEBRE AMARELA'!$A$4:$C$38,3,FALSE),0)</f>
        <v>0</v>
      </c>
      <c r="P5081" s="2">
        <f>IFERROR(VLOOKUP(C5081,DENGUE!$A$5:$C$4097,3,FALSE),0)</f>
        <v>0</v>
      </c>
      <c r="Q5081" s="2">
        <f>IFERROR(VLOOKUP(C5081,'HEPATITE VIRAL'!$A$5:$C$3162,3,FALSE),0)</f>
        <v>0</v>
      </c>
      <c r="R5081" s="2">
        <f>IFERROR(VLOOKUP(C5081,'FEBRE MACULOSA'!$A$5:$C$181,3,FALSE),0)</f>
        <v>0</v>
      </c>
      <c r="S5081" s="2">
        <f>IFERROR(VLOOKUP(C5081,LEPTOSPIROSE!$A$5:$C$1176,3,FALSE),0)</f>
        <v>0</v>
      </c>
      <c r="T5081" s="2">
        <f>IFERROR(VLOOKUP(C5081,'DOENÇA DE CHAGAS'!$A$5:$C$100,3,FALSE),0)</f>
        <v>0</v>
      </c>
      <c r="U5081" s="2">
        <f>IFERROR(VLOOKUP(C5081,'PICADAS DE COBRAS'!$A$6:$C$4645,3,FALSE),0)</f>
        <v>0</v>
      </c>
      <c r="V5081">
        <f>IFERROR(VLOOKUP(C5081,'ZIKA VIRUS'!$A$5:$C$2399,3,FALSE),0)</f>
        <v>1</v>
      </c>
      <c r="W5081">
        <f>IFERROR(VLOOKUP(C5081,'FEBRE TIFÓIDE'!$A$5:$C$46,3,FALSE),0)</f>
        <v>0</v>
      </c>
      <c r="X5081">
        <f>IFERROR(VLOOKUP(C5081,HANTAVIROSE!$A$5:$C$153,3,FALSE),0)</f>
        <v>0</v>
      </c>
      <c r="Y5081">
        <f>IFERROR(VLOOKUP(C5081,MENINGITE!$A$5:$C$447,3,FALSE),0)</f>
        <v>0</v>
      </c>
      <c r="Z5081">
        <f>IFERROR(VLOOKUP(C5081,RAIVA!$A$5:$C$16,3,FALSE),0)</f>
        <v>0</v>
      </c>
    </row>
    <row r="5082" spans="1:26" x14ac:dyDescent="0.3">
      <c r="A5082" s="2" t="s">
        <v>4319</v>
      </c>
      <c r="B5082" s="2" t="s">
        <v>4336</v>
      </c>
      <c r="C5082" s="2">
        <v>231290</v>
      </c>
      <c r="D5082" s="2">
        <v>2312908</v>
      </c>
      <c r="E5082" s="2" t="s">
        <v>4319</v>
      </c>
      <c r="F5082" s="2" t="s">
        <v>4336</v>
      </c>
      <c r="G5082" s="2">
        <f>IFERROR(VLOOKUP(D5082,Coordenadas!$A$2:$D$5571,3,FALSE),0)</f>
        <v>-3.68913</v>
      </c>
      <c r="H5082" s="2">
        <f>IFERROR(VLOOKUP(D5082,Coordenadas!$A$2:$D$5571,4,FALSE),0)</f>
        <v>-40.348199999999999</v>
      </c>
      <c r="I5082" s="2" t="s">
        <v>5324</v>
      </c>
      <c r="J5082" s="2">
        <v>188233</v>
      </c>
      <c r="K5082" s="2" t="s">
        <v>5333</v>
      </c>
      <c r="L5082" s="2">
        <f>IFERROR(VLOOKUP(C5082,BOTULISMO!$A$3:$C$19,3,FALSE),0)</f>
        <v>0</v>
      </c>
      <c r="M5082" s="2">
        <f>IFERROR(VLOOKUP(C5082,'LEISHMANIOSE VISCERAL'!$A$4:$C$454,3,FALSE),0)</f>
        <v>44</v>
      </c>
      <c r="N5082" s="2">
        <f>IFERROR(VLOOKUP(C5082,'LEISHMANIOSE TEGUMENTAR'!$A$4:$C$1681,3,FALSE),0)</f>
        <v>12</v>
      </c>
      <c r="O5082" s="2">
        <f>IFERROR(VLOOKUP(C5082,'FEBRE AMARELA'!$A$4:$C$38,3,FALSE),0)</f>
        <v>0</v>
      </c>
      <c r="P5082" s="2">
        <f>IFERROR(VLOOKUP(C5082,DENGUE!$A$5:$C$4097,3,FALSE),0)</f>
        <v>53</v>
      </c>
      <c r="Q5082" s="2">
        <f>IFERROR(VLOOKUP(C5082,'HEPATITE VIRAL'!$A$5:$C$3162,3,FALSE),0)</f>
        <v>51</v>
      </c>
      <c r="R5082" s="2">
        <f>IFERROR(VLOOKUP(C5082,'FEBRE MACULOSA'!$A$5:$C$181,3,FALSE),0)</f>
        <v>0</v>
      </c>
      <c r="S5082" s="2">
        <f>IFERROR(VLOOKUP(C5082,LEPTOSPIROSE!$A$5:$C$1176,3,FALSE),0)</f>
        <v>1</v>
      </c>
      <c r="T5082" s="2">
        <f>IFERROR(VLOOKUP(C5082,'DOENÇA DE CHAGAS'!$A$5:$C$100,3,FALSE),0)</f>
        <v>0</v>
      </c>
      <c r="U5082" s="2">
        <f>IFERROR(VLOOKUP(C5082,'PICADAS DE COBRAS'!$A$6:$C$4645,3,FALSE),0)</f>
        <v>179</v>
      </c>
      <c r="V5082">
        <f>IFERROR(VLOOKUP(C5082,'ZIKA VIRUS'!$A$5:$C$2399,3,FALSE),0)</f>
        <v>61</v>
      </c>
      <c r="W5082">
        <f>IFERROR(VLOOKUP(C5082,'FEBRE TIFÓIDE'!$A$5:$C$46,3,FALSE),0)</f>
        <v>0</v>
      </c>
      <c r="X5082">
        <f>IFERROR(VLOOKUP(C5082,HANTAVIROSE!$A$5:$C$153,3,FALSE),0)</f>
        <v>0</v>
      </c>
      <c r="Y5082">
        <f>IFERROR(VLOOKUP(C5082,MENINGITE!$A$5:$C$447,3,FALSE),0)</f>
        <v>7</v>
      </c>
      <c r="Z5082">
        <f>IFERROR(VLOOKUP(C5082,RAIVA!$A$5:$C$16,3,FALSE),0)</f>
        <v>0</v>
      </c>
    </row>
    <row r="5083" spans="1:26" x14ac:dyDescent="0.3">
      <c r="A5083" s="2" t="s">
        <v>2425</v>
      </c>
      <c r="B5083" s="2" t="s">
        <v>2478</v>
      </c>
      <c r="C5083" s="2">
        <v>316770</v>
      </c>
      <c r="D5083" s="2">
        <v>3167707</v>
      </c>
      <c r="E5083" s="2" t="s">
        <v>2425</v>
      </c>
      <c r="F5083" s="2" t="s">
        <v>2478</v>
      </c>
      <c r="G5083" s="2">
        <f>IFERROR(VLOOKUP(D5083,Coordenadas!$A$2:$D$5571,3,FALSE),0)</f>
        <v>-19.234500000000001</v>
      </c>
      <c r="H5083" s="2">
        <f>IFERROR(VLOOKUP(D5083,Coordenadas!$A$2:$D$5571,4,FALSE),0)</f>
        <v>-42.099800000000002</v>
      </c>
      <c r="I5083" s="2" t="s">
        <v>5325</v>
      </c>
      <c r="J5083" s="2">
        <v>5830</v>
      </c>
      <c r="K5083" s="2" t="s">
        <v>5332</v>
      </c>
      <c r="L5083" s="2">
        <f>IFERROR(VLOOKUP(C5083,BOTULISMO!$A$3:$C$19,3,FALSE),0)</f>
        <v>0</v>
      </c>
      <c r="M5083" s="2">
        <f>IFERROR(VLOOKUP(C5083,'LEISHMANIOSE VISCERAL'!$A$4:$C$454,3,FALSE),0)</f>
        <v>0</v>
      </c>
      <c r="N5083" s="2">
        <f>IFERROR(VLOOKUP(C5083,'LEISHMANIOSE TEGUMENTAR'!$A$4:$C$1681,3,FALSE),0)</f>
        <v>0</v>
      </c>
      <c r="O5083" s="2">
        <f>IFERROR(VLOOKUP(C5083,'FEBRE AMARELA'!$A$4:$C$38,3,FALSE),0)</f>
        <v>0</v>
      </c>
      <c r="P5083" s="2">
        <f>IFERROR(VLOOKUP(C5083,DENGUE!$A$5:$C$4097,3,FALSE),0)</f>
        <v>2</v>
      </c>
      <c r="Q5083" s="2">
        <f>IFERROR(VLOOKUP(C5083,'HEPATITE VIRAL'!$A$5:$C$3162,3,FALSE),0)</f>
        <v>2</v>
      </c>
      <c r="R5083" s="2">
        <f>IFERROR(VLOOKUP(C5083,'FEBRE MACULOSA'!$A$5:$C$181,3,FALSE),0)</f>
        <v>0</v>
      </c>
      <c r="S5083" s="2">
        <f>IFERROR(VLOOKUP(C5083,LEPTOSPIROSE!$A$5:$C$1176,3,FALSE),0)</f>
        <v>0</v>
      </c>
      <c r="T5083" s="2">
        <f>IFERROR(VLOOKUP(C5083,'DOENÇA DE CHAGAS'!$A$5:$C$100,3,FALSE),0)</f>
        <v>0</v>
      </c>
      <c r="U5083" s="2">
        <f>IFERROR(VLOOKUP(C5083,'PICADAS DE COBRAS'!$A$6:$C$4645,3,FALSE),0)</f>
        <v>17</v>
      </c>
      <c r="V5083">
        <f>IFERROR(VLOOKUP(C5083,'ZIKA VIRUS'!$A$5:$C$2399,3,FALSE),0)</f>
        <v>0</v>
      </c>
      <c r="W5083">
        <f>IFERROR(VLOOKUP(C5083,'FEBRE TIFÓIDE'!$A$5:$C$46,3,FALSE),0)</f>
        <v>0</v>
      </c>
      <c r="X5083">
        <f>IFERROR(VLOOKUP(C5083,HANTAVIROSE!$A$5:$C$153,3,FALSE),0)</f>
        <v>0</v>
      </c>
      <c r="Y5083">
        <f>IFERROR(VLOOKUP(C5083,MENINGITE!$A$5:$C$447,3,FALSE),0)</f>
        <v>0</v>
      </c>
      <c r="Z5083">
        <f>IFERROR(VLOOKUP(C5083,RAIVA!$A$5:$C$16,3,FALSE),0)</f>
        <v>0</v>
      </c>
    </row>
    <row r="5084" spans="1:26" x14ac:dyDescent="0.3">
      <c r="A5084" s="2" t="s">
        <v>1637</v>
      </c>
      <c r="B5084" s="2" t="s">
        <v>1698</v>
      </c>
      <c r="C5084" s="2">
        <v>355210</v>
      </c>
      <c r="D5084" s="2">
        <v>3552106</v>
      </c>
      <c r="E5084" s="2" t="s">
        <v>1637</v>
      </c>
      <c r="F5084" s="2" t="s">
        <v>1698</v>
      </c>
      <c r="G5084" s="2">
        <f>IFERROR(VLOOKUP(D5084,Coordenadas!$A$2:$D$5571,3,FALSE),0)</f>
        <v>-22.590299999999999</v>
      </c>
      <c r="H5084" s="2">
        <f>IFERROR(VLOOKUP(D5084,Coordenadas!$A$2:$D$5571,4,FALSE),0)</f>
        <v>-46.525100000000002</v>
      </c>
      <c r="I5084" s="2" t="s">
        <v>5325</v>
      </c>
      <c r="J5084" s="2">
        <v>36686</v>
      </c>
      <c r="K5084" s="2" t="s">
        <v>5330</v>
      </c>
      <c r="L5084" s="2">
        <f>IFERROR(VLOOKUP(C5084,BOTULISMO!$A$3:$C$19,3,FALSE),0)</f>
        <v>0</v>
      </c>
      <c r="M5084" s="2">
        <f>IFERROR(VLOOKUP(C5084,'LEISHMANIOSE VISCERAL'!$A$4:$C$454,3,FALSE),0)</f>
        <v>0</v>
      </c>
      <c r="N5084" s="2">
        <f>IFERROR(VLOOKUP(C5084,'LEISHMANIOSE TEGUMENTAR'!$A$4:$C$1681,3,FALSE),0)</f>
        <v>1</v>
      </c>
      <c r="O5084" s="2">
        <f>IFERROR(VLOOKUP(C5084,'FEBRE AMARELA'!$A$4:$C$38,3,FALSE),0)</f>
        <v>0</v>
      </c>
      <c r="P5084" s="2">
        <f>IFERROR(VLOOKUP(C5084,DENGUE!$A$5:$C$4097,3,FALSE),0)</f>
        <v>35</v>
      </c>
      <c r="Q5084" s="2">
        <f>IFERROR(VLOOKUP(C5084,'HEPATITE VIRAL'!$A$5:$C$3162,3,FALSE),0)</f>
        <v>19</v>
      </c>
      <c r="R5084" s="2">
        <f>IFERROR(VLOOKUP(C5084,'FEBRE MACULOSA'!$A$5:$C$181,3,FALSE),0)</f>
        <v>0</v>
      </c>
      <c r="S5084" s="2">
        <f>IFERROR(VLOOKUP(C5084,LEPTOSPIROSE!$A$5:$C$1176,3,FALSE),0)</f>
        <v>4</v>
      </c>
      <c r="T5084" s="2">
        <f>IFERROR(VLOOKUP(C5084,'DOENÇA DE CHAGAS'!$A$5:$C$100,3,FALSE),0)</f>
        <v>0</v>
      </c>
      <c r="U5084" s="2">
        <f>IFERROR(VLOOKUP(C5084,'PICADAS DE COBRAS'!$A$6:$C$4645,3,FALSE),0)</f>
        <v>213</v>
      </c>
      <c r="V5084">
        <f>IFERROR(VLOOKUP(C5084,'ZIKA VIRUS'!$A$5:$C$2399,3,FALSE),0)</f>
        <v>0</v>
      </c>
      <c r="W5084">
        <f>IFERROR(VLOOKUP(C5084,'FEBRE TIFÓIDE'!$A$5:$C$46,3,FALSE),0)</f>
        <v>0</v>
      </c>
      <c r="X5084">
        <f>IFERROR(VLOOKUP(C5084,HANTAVIROSE!$A$5:$C$153,3,FALSE),0)</f>
        <v>0</v>
      </c>
      <c r="Y5084">
        <f>IFERROR(VLOOKUP(C5084,MENINGITE!$A$5:$C$447,3,FALSE),0)</f>
        <v>0</v>
      </c>
      <c r="Z5084">
        <f>IFERROR(VLOOKUP(C5084,RAIVA!$A$5:$C$16,3,FALSE),0)</f>
        <v>0</v>
      </c>
    </row>
    <row r="5085" spans="1:26" x14ac:dyDescent="0.3">
      <c r="A5085" s="2" t="s">
        <v>4490</v>
      </c>
      <c r="B5085" s="2" t="s">
        <v>4501</v>
      </c>
      <c r="C5085" s="2">
        <v>221090</v>
      </c>
      <c r="D5085" s="2">
        <v>2210904</v>
      </c>
      <c r="E5085" s="2" t="s">
        <v>4490</v>
      </c>
      <c r="F5085" s="2" t="s">
        <v>4501</v>
      </c>
      <c r="G5085" s="2">
        <f>IFERROR(VLOOKUP(D5085,Coordenadas!$A$2:$D$5571,3,FALSE),0)</f>
        <v>-7.8677299999999999</v>
      </c>
      <c r="H5085" s="2">
        <f>IFERROR(VLOOKUP(D5085,Coordenadas!$A$2:$D$5571,4,FALSE),0)</f>
        <v>-42.492199999999997</v>
      </c>
      <c r="I5085" s="2" t="s">
        <v>5324</v>
      </c>
      <c r="J5085" s="2">
        <v>4522</v>
      </c>
      <c r="K5085" s="2" t="s">
        <v>5332</v>
      </c>
      <c r="L5085" s="2">
        <f>IFERROR(VLOOKUP(C5085,BOTULISMO!$A$3:$C$19,3,FALSE),0)</f>
        <v>0</v>
      </c>
      <c r="M5085" s="2">
        <f>IFERROR(VLOOKUP(C5085,'LEISHMANIOSE VISCERAL'!$A$4:$C$454,3,FALSE),0)</f>
        <v>0</v>
      </c>
      <c r="N5085" s="2">
        <f>IFERROR(VLOOKUP(C5085,'LEISHMANIOSE TEGUMENTAR'!$A$4:$C$1681,3,FALSE),0)</f>
        <v>0</v>
      </c>
      <c r="O5085" s="2">
        <f>IFERROR(VLOOKUP(C5085,'FEBRE AMARELA'!$A$4:$C$38,3,FALSE),0)</f>
        <v>0</v>
      </c>
      <c r="P5085" s="2">
        <f>IFERROR(VLOOKUP(C5085,DENGUE!$A$5:$C$4097,3,FALSE),0)</f>
        <v>0</v>
      </c>
      <c r="Q5085" s="2">
        <f>IFERROR(VLOOKUP(C5085,'HEPATITE VIRAL'!$A$5:$C$3162,3,FALSE),0)</f>
        <v>0</v>
      </c>
      <c r="R5085" s="2">
        <f>IFERROR(VLOOKUP(C5085,'FEBRE MACULOSA'!$A$5:$C$181,3,FALSE),0)</f>
        <v>0</v>
      </c>
      <c r="S5085" s="2">
        <f>IFERROR(VLOOKUP(C5085,LEPTOSPIROSE!$A$5:$C$1176,3,FALSE),0)</f>
        <v>0</v>
      </c>
      <c r="T5085" s="2">
        <f>IFERROR(VLOOKUP(C5085,'DOENÇA DE CHAGAS'!$A$5:$C$100,3,FALSE),0)</f>
        <v>0</v>
      </c>
      <c r="U5085" s="2">
        <f>IFERROR(VLOOKUP(C5085,'PICADAS DE COBRAS'!$A$6:$C$4645,3,FALSE),0)</f>
        <v>22</v>
      </c>
      <c r="V5085">
        <f>IFERROR(VLOOKUP(C5085,'ZIKA VIRUS'!$A$5:$C$2399,3,FALSE),0)</f>
        <v>0</v>
      </c>
      <c r="W5085">
        <f>IFERROR(VLOOKUP(C5085,'FEBRE TIFÓIDE'!$A$5:$C$46,3,FALSE),0)</f>
        <v>0</v>
      </c>
      <c r="X5085">
        <f>IFERROR(VLOOKUP(C5085,HANTAVIROSE!$A$5:$C$153,3,FALSE),0)</f>
        <v>0</v>
      </c>
      <c r="Y5085">
        <f>IFERROR(VLOOKUP(C5085,MENINGITE!$A$5:$C$447,3,FALSE),0)</f>
        <v>0</v>
      </c>
      <c r="Z5085">
        <f>IFERROR(VLOOKUP(C5085,RAIVA!$A$5:$C$16,3,FALSE),0)</f>
        <v>0</v>
      </c>
    </row>
    <row r="5086" spans="1:26" x14ac:dyDescent="0.3">
      <c r="A5086" s="2" t="s">
        <v>3988</v>
      </c>
      <c r="B5086" s="2" t="s">
        <v>3999</v>
      </c>
      <c r="C5086" s="2">
        <v>251600</v>
      </c>
      <c r="D5086" s="2">
        <v>2516003</v>
      </c>
      <c r="E5086" s="2" t="s">
        <v>3988</v>
      </c>
      <c r="F5086" s="2" t="s">
        <v>3999</v>
      </c>
      <c r="G5086" s="2">
        <f>IFERROR(VLOOKUP(D5086,Coordenadas!$A$2:$D$5571,3,FALSE),0)</f>
        <v>-6.7516100000000003</v>
      </c>
      <c r="H5086" s="2">
        <f>IFERROR(VLOOKUP(D5086,Coordenadas!$A$2:$D$5571,4,FALSE),0)</f>
        <v>-35.663600000000002</v>
      </c>
      <c r="I5086" s="2" t="s">
        <v>5324</v>
      </c>
      <c r="J5086" s="2">
        <v>26693</v>
      </c>
      <c r="K5086" s="2" t="s">
        <v>5330</v>
      </c>
      <c r="L5086" s="2">
        <f>IFERROR(VLOOKUP(C5086,BOTULISMO!$A$3:$C$19,3,FALSE),0)</f>
        <v>0</v>
      </c>
      <c r="M5086" s="2">
        <f>IFERROR(VLOOKUP(C5086,'LEISHMANIOSE VISCERAL'!$A$4:$C$454,3,FALSE),0)</f>
        <v>0</v>
      </c>
      <c r="N5086" s="2">
        <f>IFERROR(VLOOKUP(C5086,'LEISHMANIOSE TEGUMENTAR'!$A$4:$C$1681,3,FALSE),0)</f>
        <v>0</v>
      </c>
      <c r="O5086" s="2">
        <f>IFERROR(VLOOKUP(C5086,'FEBRE AMARELA'!$A$4:$C$38,3,FALSE),0)</f>
        <v>0</v>
      </c>
      <c r="P5086" s="2">
        <f>IFERROR(VLOOKUP(C5086,DENGUE!$A$5:$C$4097,3,FALSE),0)</f>
        <v>5</v>
      </c>
      <c r="Q5086" s="2">
        <f>IFERROR(VLOOKUP(C5086,'HEPATITE VIRAL'!$A$5:$C$3162,3,FALSE),0)</f>
        <v>1</v>
      </c>
      <c r="R5086" s="2">
        <f>IFERROR(VLOOKUP(C5086,'FEBRE MACULOSA'!$A$5:$C$181,3,FALSE),0)</f>
        <v>0</v>
      </c>
      <c r="S5086" s="2">
        <f>IFERROR(VLOOKUP(C5086,LEPTOSPIROSE!$A$5:$C$1176,3,FALSE),0)</f>
        <v>0</v>
      </c>
      <c r="T5086" s="2">
        <f>IFERROR(VLOOKUP(C5086,'DOENÇA DE CHAGAS'!$A$5:$C$100,3,FALSE),0)</f>
        <v>0</v>
      </c>
      <c r="U5086" s="2">
        <f>IFERROR(VLOOKUP(C5086,'PICADAS DE COBRAS'!$A$6:$C$4645,3,FALSE),0)</f>
        <v>0</v>
      </c>
      <c r="V5086">
        <f>IFERROR(VLOOKUP(C5086,'ZIKA VIRUS'!$A$5:$C$2399,3,FALSE),0)</f>
        <v>2</v>
      </c>
      <c r="W5086">
        <f>IFERROR(VLOOKUP(C5086,'FEBRE TIFÓIDE'!$A$5:$C$46,3,FALSE),0)</f>
        <v>0</v>
      </c>
      <c r="X5086">
        <f>IFERROR(VLOOKUP(C5086,HANTAVIROSE!$A$5:$C$153,3,FALSE),0)</f>
        <v>0</v>
      </c>
      <c r="Y5086">
        <f>IFERROR(VLOOKUP(C5086,MENINGITE!$A$5:$C$447,3,FALSE),0)</f>
        <v>0</v>
      </c>
      <c r="Z5086">
        <f>IFERROR(VLOOKUP(C5086,RAIVA!$A$5:$C$16,3,FALSE),0)</f>
        <v>0</v>
      </c>
    </row>
    <row r="5087" spans="1:26" x14ac:dyDescent="0.3">
      <c r="A5087" s="2" t="s">
        <v>3988</v>
      </c>
      <c r="B5087" s="2" t="s">
        <v>530</v>
      </c>
      <c r="C5087" s="2">
        <v>251610</v>
      </c>
      <c r="D5087" s="2">
        <v>2516102</v>
      </c>
      <c r="E5087" s="2" t="s">
        <v>3988</v>
      </c>
      <c r="F5087" s="2" t="s">
        <v>530</v>
      </c>
      <c r="G5087" s="2">
        <f>IFERROR(VLOOKUP(D5087,Coordenadas!$A$2:$D$5571,3,FALSE),0)</f>
        <v>-7.0582900000000004</v>
      </c>
      <c r="H5087" s="2">
        <f>IFERROR(VLOOKUP(D5087,Coordenadas!$A$2:$D$5571,4,FALSE),0)</f>
        <v>-36.366799999999998</v>
      </c>
      <c r="I5087" s="2" t="s">
        <v>5324</v>
      </c>
      <c r="J5087" s="2">
        <v>13739</v>
      </c>
      <c r="K5087" s="2" t="s">
        <v>5332</v>
      </c>
      <c r="L5087" s="2">
        <f>IFERROR(VLOOKUP(C5087,BOTULISMO!$A$3:$C$19,3,FALSE),0)</f>
        <v>0</v>
      </c>
      <c r="M5087" s="2">
        <f>IFERROR(VLOOKUP(C5087,'LEISHMANIOSE VISCERAL'!$A$4:$C$454,3,FALSE),0)</f>
        <v>0</v>
      </c>
      <c r="N5087" s="2">
        <f>IFERROR(VLOOKUP(C5087,'LEISHMANIOSE TEGUMENTAR'!$A$4:$C$1681,3,FALSE),0)</f>
        <v>0</v>
      </c>
      <c r="O5087" s="2">
        <f>IFERROR(VLOOKUP(C5087,'FEBRE AMARELA'!$A$4:$C$38,3,FALSE),0)</f>
        <v>0</v>
      </c>
      <c r="P5087" s="2">
        <f>IFERROR(VLOOKUP(C5087,DENGUE!$A$5:$C$4097,3,FALSE),0)</f>
        <v>0</v>
      </c>
      <c r="Q5087" s="2">
        <f>IFERROR(VLOOKUP(C5087,'HEPATITE VIRAL'!$A$5:$C$3162,3,FALSE),0)</f>
        <v>0</v>
      </c>
      <c r="R5087" s="2">
        <f>IFERROR(VLOOKUP(C5087,'FEBRE MACULOSA'!$A$5:$C$181,3,FALSE),0)</f>
        <v>0</v>
      </c>
      <c r="S5087" s="2">
        <f>IFERROR(VLOOKUP(C5087,LEPTOSPIROSE!$A$5:$C$1176,3,FALSE),0)</f>
        <v>0</v>
      </c>
      <c r="T5087" s="2">
        <f>IFERROR(VLOOKUP(C5087,'DOENÇA DE CHAGAS'!$A$5:$C$100,3,FALSE),0)</f>
        <v>0</v>
      </c>
      <c r="U5087" s="2">
        <f>IFERROR(VLOOKUP(C5087,'PICADAS DE COBRAS'!$A$6:$C$4645,3,FALSE),0)</f>
        <v>0</v>
      </c>
      <c r="V5087">
        <f>IFERROR(VLOOKUP(C5087,'ZIKA VIRUS'!$A$5:$C$2399,3,FALSE),0)</f>
        <v>4</v>
      </c>
      <c r="W5087">
        <f>IFERROR(VLOOKUP(C5087,'FEBRE TIFÓIDE'!$A$5:$C$46,3,FALSE),0)</f>
        <v>0</v>
      </c>
      <c r="X5087">
        <f>IFERROR(VLOOKUP(C5087,HANTAVIROSE!$A$5:$C$153,3,FALSE),0)</f>
        <v>0</v>
      </c>
      <c r="Y5087">
        <f>IFERROR(VLOOKUP(C5087,MENINGITE!$A$5:$C$447,3,FALSE),0)</f>
        <v>0</v>
      </c>
      <c r="Z5087">
        <f>IFERROR(VLOOKUP(C5087,RAIVA!$A$5:$C$16,3,FALSE),0)</f>
        <v>0</v>
      </c>
    </row>
    <row r="5088" spans="1:26" x14ac:dyDescent="0.3">
      <c r="A5088" s="2" t="s">
        <v>470</v>
      </c>
      <c r="B5088" s="2" t="s">
        <v>530</v>
      </c>
      <c r="C5088" s="2">
        <v>432080</v>
      </c>
      <c r="D5088" s="2">
        <v>4320800</v>
      </c>
      <c r="E5088" s="2" t="s">
        <v>470</v>
      </c>
      <c r="F5088" s="2" t="s">
        <v>530</v>
      </c>
      <c r="G5088" s="2">
        <f>IFERROR(VLOOKUP(D5088,Coordenadas!$A$2:$D$5571,3,FALSE),0)</f>
        <v>-28.8306</v>
      </c>
      <c r="H5088" s="2">
        <f>IFERROR(VLOOKUP(D5088,Coordenadas!$A$2:$D$5571,4,FALSE),0)</f>
        <v>-52.513100000000001</v>
      </c>
      <c r="I5088" s="2" t="s">
        <v>5326</v>
      </c>
      <c r="J5088" s="2">
        <v>30044</v>
      </c>
      <c r="K5088" s="2" t="s">
        <v>5330</v>
      </c>
      <c r="L5088" s="2">
        <f>IFERROR(VLOOKUP(C5088,BOTULISMO!$A$3:$C$19,3,FALSE),0)</f>
        <v>0</v>
      </c>
      <c r="M5088" s="2">
        <f>IFERROR(VLOOKUP(C5088,'LEISHMANIOSE VISCERAL'!$A$4:$C$454,3,FALSE),0)</f>
        <v>0</v>
      </c>
      <c r="N5088" s="2">
        <f>IFERROR(VLOOKUP(C5088,'LEISHMANIOSE TEGUMENTAR'!$A$4:$C$1681,3,FALSE),0)</f>
        <v>0</v>
      </c>
      <c r="O5088" s="2">
        <f>IFERROR(VLOOKUP(C5088,'FEBRE AMARELA'!$A$4:$C$38,3,FALSE),0)</f>
        <v>0</v>
      </c>
      <c r="P5088" s="2">
        <f>IFERROR(VLOOKUP(C5088,DENGUE!$A$5:$C$4097,3,FALSE),0)</f>
        <v>1</v>
      </c>
      <c r="Q5088" s="2">
        <f>IFERROR(VLOOKUP(C5088,'HEPATITE VIRAL'!$A$5:$C$3162,3,FALSE),0)</f>
        <v>22</v>
      </c>
      <c r="R5088" s="2">
        <f>IFERROR(VLOOKUP(C5088,'FEBRE MACULOSA'!$A$5:$C$181,3,FALSE),0)</f>
        <v>0</v>
      </c>
      <c r="S5088" s="2">
        <f>IFERROR(VLOOKUP(C5088,LEPTOSPIROSE!$A$5:$C$1176,3,FALSE),0)</f>
        <v>0</v>
      </c>
      <c r="T5088" s="2">
        <f>IFERROR(VLOOKUP(C5088,'DOENÇA DE CHAGAS'!$A$5:$C$100,3,FALSE),0)</f>
        <v>0</v>
      </c>
      <c r="U5088" s="2">
        <f>IFERROR(VLOOKUP(C5088,'PICADAS DE COBRAS'!$A$6:$C$4645,3,FALSE),0)</f>
        <v>11</v>
      </c>
      <c r="V5088">
        <f>IFERROR(VLOOKUP(C5088,'ZIKA VIRUS'!$A$5:$C$2399,3,FALSE),0)</f>
        <v>0</v>
      </c>
      <c r="W5088">
        <f>IFERROR(VLOOKUP(C5088,'FEBRE TIFÓIDE'!$A$5:$C$46,3,FALSE),0)</f>
        <v>0</v>
      </c>
      <c r="X5088">
        <f>IFERROR(VLOOKUP(C5088,HANTAVIROSE!$A$5:$C$153,3,FALSE),0)</f>
        <v>0</v>
      </c>
      <c r="Y5088">
        <f>IFERROR(VLOOKUP(C5088,MENINGITE!$A$5:$C$447,3,FALSE),0)</f>
        <v>0</v>
      </c>
      <c r="Z5088">
        <f>IFERROR(VLOOKUP(C5088,RAIVA!$A$5:$C$16,3,FALSE),0)</f>
        <v>0</v>
      </c>
    </row>
    <row r="5089" spans="1:26" x14ac:dyDescent="0.3">
      <c r="A5089" s="2" t="s">
        <v>2425</v>
      </c>
      <c r="B5089" s="2" t="s">
        <v>2477</v>
      </c>
      <c r="C5089" s="2">
        <v>316780</v>
      </c>
      <c r="D5089" s="2">
        <v>3167806</v>
      </c>
      <c r="E5089" s="2" t="s">
        <v>2425</v>
      </c>
      <c r="F5089" s="2" t="s">
        <v>2477</v>
      </c>
      <c r="G5089" s="2">
        <f>IFERROR(VLOOKUP(D5089,Coordenadas!$A$2:$D$5571,3,FALSE),0)</f>
        <v>-22.055399999999999</v>
      </c>
      <c r="H5089" s="2">
        <f>IFERROR(VLOOKUP(D5089,Coordenadas!$A$2:$D$5571,4,FALSE),0)</f>
        <v>-45.046399999999998</v>
      </c>
      <c r="I5089" s="2" t="s">
        <v>5325</v>
      </c>
      <c r="J5089" s="2">
        <v>5676</v>
      </c>
      <c r="K5089" s="2" t="s">
        <v>5332</v>
      </c>
      <c r="L5089" s="2">
        <f>IFERROR(VLOOKUP(C5089,BOTULISMO!$A$3:$C$19,3,FALSE),0)</f>
        <v>0</v>
      </c>
      <c r="M5089" s="2">
        <f>IFERROR(VLOOKUP(C5089,'LEISHMANIOSE VISCERAL'!$A$4:$C$454,3,FALSE),0)</f>
        <v>0</v>
      </c>
      <c r="N5089" s="2">
        <f>IFERROR(VLOOKUP(C5089,'LEISHMANIOSE TEGUMENTAR'!$A$4:$C$1681,3,FALSE),0)</f>
        <v>0</v>
      </c>
      <c r="O5089" s="2">
        <f>IFERROR(VLOOKUP(C5089,'FEBRE AMARELA'!$A$4:$C$38,3,FALSE),0)</f>
        <v>0</v>
      </c>
      <c r="P5089" s="2">
        <f>IFERROR(VLOOKUP(C5089,DENGUE!$A$5:$C$4097,3,FALSE),0)</f>
        <v>19</v>
      </c>
      <c r="Q5089" s="2">
        <f>IFERROR(VLOOKUP(C5089,'HEPATITE VIRAL'!$A$5:$C$3162,3,FALSE),0)</f>
        <v>0</v>
      </c>
      <c r="R5089" s="2">
        <f>IFERROR(VLOOKUP(C5089,'FEBRE MACULOSA'!$A$5:$C$181,3,FALSE),0)</f>
        <v>0</v>
      </c>
      <c r="S5089" s="2">
        <f>IFERROR(VLOOKUP(C5089,LEPTOSPIROSE!$A$5:$C$1176,3,FALSE),0)</f>
        <v>1</v>
      </c>
      <c r="T5089" s="2">
        <f>IFERROR(VLOOKUP(C5089,'DOENÇA DE CHAGAS'!$A$5:$C$100,3,FALSE),0)</f>
        <v>0</v>
      </c>
      <c r="U5089" s="2">
        <f>IFERROR(VLOOKUP(C5089,'PICADAS DE COBRAS'!$A$6:$C$4645,3,FALSE),0)</f>
        <v>0</v>
      </c>
      <c r="V5089">
        <f>IFERROR(VLOOKUP(C5089,'ZIKA VIRUS'!$A$5:$C$2399,3,FALSE),0)</f>
        <v>0</v>
      </c>
      <c r="W5089">
        <f>IFERROR(VLOOKUP(C5089,'FEBRE TIFÓIDE'!$A$5:$C$46,3,FALSE),0)</f>
        <v>0</v>
      </c>
      <c r="X5089">
        <f>IFERROR(VLOOKUP(C5089,HANTAVIROSE!$A$5:$C$153,3,FALSE),0)</f>
        <v>0</v>
      </c>
      <c r="Y5089">
        <f>IFERROR(VLOOKUP(C5089,MENINGITE!$A$5:$C$447,3,FALSE),0)</f>
        <v>0</v>
      </c>
      <c r="Z5089">
        <f>IFERROR(VLOOKUP(C5089,RAIVA!$A$5:$C$16,3,FALSE),0)</f>
        <v>0</v>
      </c>
    </row>
    <row r="5090" spans="1:26" x14ac:dyDescent="0.3">
      <c r="A5090" s="2" t="s">
        <v>3816</v>
      </c>
      <c r="B5090" s="2" t="s">
        <v>3835</v>
      </c>
      <c r="C5090" s="2">
        <v>261440</v>
      </c>
      <c r="D5090" s="2">
        <v>2614402</v>
      </c>
      <c r="E5090" s="2" t="s">
        <v>3816</v>
      </c>
      <c r="F5090" s="2" t="s">
        <v>3835</v>
      </c>
      <c r="G5090" s="2">
        <f>IFERROR(VLOOKUP(D5090,Coordenadas!$A$2:$D$5571,3,FALSE),0)</f>
        <v>-7.5947199999999997</v>
      </c>
      <c r="H5090" s="2">
        <f>IFERROR(VLOOKUP(D5090,Coordenadas!$A$2:$D$5571,4,FALSE),0)</f>
        <v>-37.644500000000001</v>
      </c>
      <c r="I5090" s="2" t="s">
        <v>5324</v>
      </c>
      <c r="J5090" s="2">
        <v>5744</v>
      </c>
      <c r="K5090" s="2" t="s">
        <v>5332</v>
      </c>
      <c r="L5090" s="2">
        <f>IFERROR(VLOOKUP(C5090,BOTULISMO!$A$3:$C$19,3,FALSE),0)</f>
        <v>0</v>
      </c>
      <c r="M5090" s="2">
        <f>IFERROR(VLOOKUP(C5090,'LEISHMANIOSE VISCERAL'!$A$4:$C$454,3,FALSE),0)</f>
        <v>0</v>
      </c>
      <c r="N5090" s="2">
        <f>IFERROR(VLOOKUP(C5090,'LEISHMANIOSE TEGUMENTAR'!$A$4:$C$1681,3,FALSE),0)</f>
        <v>0</v>
      </c>
      <c r="O5090" s="2">
        <f>IFERROR(VLOOKUP(C5090,'FEBRE AMARELA'!$A$4:$C$38,3,FALSE),0)</f>
        <v>0</v>
      </c>
      <c r="P5090" s="2">
        <f>IFERROR(VLOOKUP(C5090,DENGUE!$A$5:$C$4097,3,FALSE),0)</f>
        <v>0</v>
      </c>
      <c r="Q5090" s="2">
        <f>IFERROR(VLOOKUP(C5090,'HEPATITE VIRAL'!$A$5:$C$3162,3,FALSE),0)</f>
        <v>0</v>
      </c>
      <c r="R5090" s="2">
        <f>IFERROR(VLOOKUP(C5090,'FEBRE MACULOSA'!$A$5:$C$181,3,FALSE),0)</f>
        <v>0</v>
      </c>
      <c r="S5090" s="2">
        <f>IFERROR(VLOOKUP(C5090,LEPTOSPIROSE!$A$5:$C$1176,3,FALSE),0)</f>
        <v>0</v>
      </c>
      <c r="T5090" s="2">
        <f>IFERROR(VLOOKUP(C5090,'DOENÇA DE CHAGAS'!$A$5:$C$100,3,FALSE),0)</f>
        <v>0</v>
      </c>
      <c r="U5090" s="2">
        <f>IFERROR(VLOOKUP(C5090,'PICADAS DE COBRAS'!$A$6:$C$4645,3,FALSE),0)</f>
        <v>3</v>
      </c>
      <c r="V5090">
        <f>IFERROR(VLOOKUP(C5090,'ZIKA VIRUS'!$A$5:$C$2399,3,FALSE),0)</f>
        <v>0</v>
      </c>
      <c r="W5090">
        <f>IFERROR(VLOOKUP(C5090,'FEBRE TIFÓIDE'!$A$5:$C$46,3,FALSE),0)</f>
        <v>0</v>
      </c>
      <c r="X5090">
        <f>IFERROR(VLOOKUP(C5090,HANTAVIROSE!$A$5:$C$153,3,FALSE),0)</f>
        <v>0</v>
      </c>
      <c r="Y5090">
        <f>IFERROR(VLOOKUP(C5090,MENINGITE!$A$5:$C$447,3,FALSE),0)</f>
        <v>0</v>
      </c>
      <c r="Z5090">
        <f>IFERROR(VLOOKUP(C5090,RAIVA!$A$5:$C$16,3,FALSE),0)</f>
        <v>0</v>
      </c>
    </row>
    <row r="5091" spans="1:26" x14ac:dyDescent="0.3">
      <c r="A5091" s="2" t="s">
        <v>4319</v>
      </c>
      <c r="B5091" s="2" t="s">
        <v>4335</v>
      </c>
      <c r="C5091" s="2">
        <v>231300</v>
      </c>
      <c r="D5091" s="2">
        <v>2313005</v>
      </c>
      <c r="E5091" s="2" t="s">
        <v>4319</v>
      </c>
      <c r="F5091" s="2" t="s">
        <v>4335</v>
      </c>
      <c r="G5091" s="2">
        <f>IFERROR(VLOOKUP(D5091,Coordenadas!$A$2:$D$5571,3,FALSE),0)</f>
        <v>-5.7189399999999999</v>
      </c>
      <c r="H5091" s="2">
        <f>IFERROR(VLOOKUP(D5091,Coordenadas!$A$2:$D$5571,4,FALSE),0)</f>
        <v>-39.0107</v>
      </c>
      <c r="I5091" s="2" t="s">
        <v>5324</v>
      </c>
      <c r="J5091" s="2">
        <v>17665</v>
      </c>
      <c r="K5091" s="2" t="s">
        <v>5332</v>
      </c>
      <c r="L5091" s="2">
        <f>IFERROR(VLOOKUP(C5091,BOTULISMO!$A$3:$C$19,3,FALSE),0)</f>
        <v>0</v>
      </c>
      <c r="M5091" s="2">
        <f>IFERROR(VLOOKUP(C5091,'LEISHMANIOSE VISCERAL'!$A$4:$C$454,3,FALSE),0)</f>
        <v>0</v>
      </c>
      <c r="N5091" s="2">
        <f>IFERROR(VLOOKUP(C5091,'LEISHMANIOSE TEGUMENTAR'!$A$4:$C$1681,3,FALSE),0)</f>
        <v>0</v>
      </c>
      <c r="O5091" s="2">
        <f>IFERROR(VLOOKUP(C5091,'FEBRE AMARELA'!$A$4:$C$38,3,FALSE),0)</f>
        <v>0</v>
      </c>
      <c r="P5091" s="2">
        <f>IFERROR(VLOOKUP(C5091,DENGUE!$A$5:$C$4097,3,FALSE),0)</f>
        <v>27</v>
      </c>
      <c r="Q5091" s="2">
        <f>IFERROR(VLOOKUP(C5091,'HEPATITE VIRAL'!$A$5:$C$3162,3,FALSE),0)</f>
        <v>0</v>
      </c>
      <c r="R5091" s="2">
        <f>IFERROR(VLOOKUP(C5091,'FEBRE MACULOSA'!$A$5:$C$181,3,FALSE),0)</f>
        <v>0</v>
      </c>
      <c r="S5091" s="2">
        <f>IFERROR(VLOOKUP(C5091,LEPTOSPIROSE!$A$5:$C$1176,3,FALSE),0)</f>
        <v>0</v>
      </c>
      <c r="T5091" s="2">
        <f>IFERROR(VLOOKUP(C5091,'DOENÇA DE CHAGAS'!$A$5:$C$100,3,FALSE),0)</f>
        <v>0</v>
      </c>
      <c r="U5091" s="2">
        <f>IFERROR(VLOOKUP(C5091,'PICADAS DE COBRAS'!$A$6:$C$4645,3,FALSE),0)</f>
        <v>8</v>
      </c>
      <c r="V5091">
        <f>IFERROR(VLOOKUP(C5091,'ZIKA VIRUS'!$A$5:$C$2399,3,FALSE),0)</f>
        <v>0</v>
      </c>
      <c r="W5091">
        <f>IFERROR(VLOOKUP(C5091,'FEBRE TIFÓIDE'!$A$5:$C$46,3,FALSE),0)</f>
        <v>0</v>
      </c>
      <c r="X5091">
        <f>IFERROR(VLOOKUP(C5091,HANTAVIROSE!$A$5:$C$153,3,FALSE),0)</f>
        <v>0</v>
      </c>
      <c r="Y5091">
        <f>IFERROR(VLOOKUP(C5091,MENINGITE!$A$5:$C$447,3,FALSE),0)</f>
        <v>0</v>
      </c>
      <c r="Z5091">
        <f>IFERROR(VLOOKUP(C5091,RAIVA!$A$5:$C$16,3,FALSE),0)</f>
        <v>0</v>
      </c>
    </row>
    <row r="5092" spans="1:26" x14ac:dyDescent="0.3">
      <c r="A5092" s="2" t="s">
        <v>967</v>
      </c>
      <c r="B5092" s="2" t="s">
        <v>998</v>
      </c>
      <c r="C5092" s="2">
        <v>421770</v>
      </c>
      <c r="D5092" s="2">
        <v>4217709</v>
      </c>
      <c r="E5092" s="2" t="s">
        <v>967</v>
      </c>
      <c r="F5092" s="2" t="s">
        <v>998</v>
      </c>
      <c r="G5092" s="2">
        <f>IFERROR(VLOOKUP(D5092,Coordenadas!$A$2:$D$5571,3,FALSE),0)</f>
        <v>-29.108000000000001</v>
      </c>
      <c r="H5092" s="2">
        <f>IFERROR(VLOOKUP(D5092,Coordenadas!$A$2:$D$5571,4,FALSE),0)</f>
        <v>-49.632800000000003</v>
      </c>
      <c r="I5092" s="2" t="s">
        <v>5326</v>
      </c>
      <c r="J5092" s="2">
        <v>26613</v>
      </c>
      <c r="K5092" s="2" t="s">
        <v>5330</v>
      </c>
      <c r="L5092" s="2">
        <f>IFERROR(VLOOKUP(C5092,BOTULISMO!$A$3:$C$19,3,FALSE),0)</f>
        <v>0</v>
      </c>
      <c r="M5092" s="2">
        <f>IFERROR(VLOOKUP(C5092,'LEISHMANIOSE VISCERAL'!$A$4:$C$454,3,FALSE),0)</f>
        <v>0</v>
      </c>
      <c r="N5092" s="2">
        <f>IFERROR(VLOOKUP(C5092,'LEISHMANIOSE TEGUMENTAR'!$A$4:$C$1681,3,FALSE),0)</f>
        <v>0</v>
      </c>
      <c r="O5092" s="2">
        <f>IFERROR(VLOOKUP(C5092,'FEBRE AMARELA'!$A$4:$C$38,3,FALSE),0)</f>
        <v>0</v>
      </c>
      <c r="P5092" s="2">
        <f>IFERROR(VLOOKUP(C5092,DENGUE!$A$5:$C$4097,3,FALSE),0)</f>
        <v>1</v>
      </c>
      <c r="Q5092" s="2">
        <f>IFERROR(VLOOKUP(C5092,'HEPATITE VIRAL'!$A$5:$C$3162,3,FALSE),0)</f>
        <v>14</v>
      </c>
      <c r="R5092" s="2">
        <f>IFERROR(VLOOKUP(C5092,'FEBRE MACULOSA'!$A$5:$C$181,3,FALSE),0)</f>
        <v>0</v>
      </c>
      <c r="S5092" s="2">
        <f>IFERROR(VLOOKUP(C5092,LEPTOSPIROSE!$A$5:$C$1176,3,FALSE),0)</f>
        <v>2</v>
      </c>
      <c r="T5092" s="2">
        <f>IFERROR(VLOOKUP(C5092,'DOENÇA DE CHAGAS'!$A$5:$C$100,3,FALSE),0)</f>
        <v>0</v>
      </c>
      <c r="U5092" s="2">
        <f>IFERROR(VLOOKUP(C5092,'PICADAS DE COBRAS'!$A$6:$C$4645,3,FALSE),0)</f>
        <v>18</v>
      </c>
      <c r="V5092">
        <f>IFERROR(VLOOKUP(C5092,'ZIKA VIRUS'!$A$5:$C$2399,3,FALSE),0)</f>
        <v>0</v>
      </c>
      <c r="W5092">
        <f>IFERROR(VLOOKUP(C5092,'FEBRE TIFÓIDE'!$A$5:$C$46,3,FALSE),0)</f>
        <v>0</v>
      </c>
      <c r="X5092">
        <f>IFERROR(VLOOKUP(C5092,HANTAVIROSE!$A$5:$C$153,3,FALSE),0)</f>
        <v>0</v>
      </c>
      <c r="Y5092">
        <f>IFERROR(VLOOKUP(C5092,MENINGITE!$A$5:$C$447,3,FALSE),0)</f>
        <v>0</v>
      </c>
      <c r="Z5092">
        <f>IFERROR(VLOOKUP(C5092,RAIVA!$A$5:$C$16,3,FALSE),0)</f>
        <v>0</v>
      </c>
    </row>
    <row r="5093" spans="1:26" x14ac:dyDescent="0.3">
      <c r="A5093" s="2" t="s">
        <v>392</v>
      </c>
      <c r="B5093" s="2" t="s">
        <v>397</v>
      </c>
      <c r="C5093" s="2">
        <v>500793</v>
      </c>
      <c r="D5093" s="2">
        <v>5007935</v>
      </c>
      <c r="E5093" s="2" t="s">
        <v>392</v>
      </c>
      <c r="F5093" s="2" t="s">
        <v>397</v>
      </c>
      <c r="G5093" s="2">
        <f>IFERROR(VLOOKUP(D5093,Coordenadas!$A$2:$D$5571,3,FALSE),0)</f>
        <v>-17.569800000000001</v>
      </c>
      <c r="H5093" s="2">
        <f>IFERROR(VLOOKUP(D5093,Coordenadas!$A$2:$D$5571,4,FALSE),0)</f>
        <v>-54.755099999999999</v>
      </c>
      <c r="I5093" s="2" t="s">
        <v>5327</v>
      </c>
      <c r="J5093" s="2">
        <v>14833</v>
      </c>
      <c r="K5093" s="2" t="s">
        <v>5332</v>
      </c>
      <c r="L5093" s="2">
        <f>IFERROR(VLOOKUP(C5093,BOTULISMO!$A$3:$C$19,3,FALSE),0)</f>
        <v>0</v>
      </c>
      <c r="M5093" s="2">
        <f>IFERROR(VLOOKUP(C5093,'LEISHMANIOSE VISCERAL'!$A$4:$C$454,3,FALSE),0)</f>
        <v>1</v>
      </c>
      <c r="N5093" s="2">
        <f>IFERROR(VLOOKUP(C5093,'LEISHMANIOSE TEGUMENTAR'!$A$4:$C$1681,3,FALSE),0)</f>
        <v>1</v>
      </c>
      <c r="O5093" s="2">
        <f>IFERROR(VLOOKUP(C5093,'FEBRE AMARELA'!$A$4:$C$38,3,FALSE),0)</f>
        <v>0</v>
      </c>
      <c r="P5093" s="2">
        <f>IFERROR(VLOOKUP(C5093,DENGUE!$A$5:$C$4097,3,FALSE),0)</f>
        <v>361</v>
      </c>
      <c r="Q5093" s="2">
        <f>IFERROR(VLOOKUP(C5093,'HEPATITE VIRAL'!$A$5:$C$3162,3,FALSE),0)</f>
        <v>8</v>
      </c>
      <c r="R5093" s="2">
        <f>IFERROR(VLOOKUP(C5093,'FEBRE MACULOSA'!$A$5:$C$181,3,FALSE),0)</f>
        <v>0</v>
      </c>
      <c r="S5093" s="2">
        <f>IFERROR(VLOOKUP(C5093,LEPTOSPIROSE!$A$5:$C$1176,3,FALSE),0)</f>
        <v>0</v>
      </c>
      <c r="T5093" s="2">
        <f>IFERROR(VLOOKUP(C5093,'DOENÇA DE CHAGAS'!$A$5:$C$100,3,FALSE),0)</f>
        <v>0</v>
      </c>
      <c r="U5093" s="2">
        <f>IFERROR(VLOOKUP(C5093,'PICADAS DE COBRAS'!$A$6:$C$4645,3,FALSE),0)</f>
        <v>24</v>
      </c>
      <c r="V5093">
        <f>IFERROR(VLOOKUP(C5093,'ZIKA VIRUS'!$A$5:$C$2399,3,FALSE),0)</f>
        <v>17</v>
      </c>
      <c r="W5093">
        <f>IFERROR(VLOOKUP(C5093,'FEBRE TIFÓIDE'!$A$5:$C$46,3,FALSE),0)</f>
        <v>0</v>
      </c>
      <c r="X5093">
        <f>IFERROR(VLOOKUP(C5093,HANTAVIROSE!$A$5:$C$153,3,FALSE),0)</f>
        <v>0</v>
      </c>
      <c r="Y5093">
        <f>IFERROR(VLOOKUP(C5093,MENINGITE!$A$5:$C$447,3,FALSE),0)</f>
        <v>0</v>
      </c>
      <c r="Z5093">
        <f>IFERROR(VLOOKUP(C5093,RAIVA!$A$5:$C$16,3,FALSE),0)</f>
        <v>0</v>
      </c>
    </row>
    <row r="5094" spans="1:26" x14ac:dyDescent="0.3">
      <c r="A5094" s="2" t="s">
        <v>2349</v>
      </c>
      <c r="B5094" s="2" t="s">
        <v>2356</v>
      </c>
      <c r="C5094" s="2">
        <v>320501</v>
      </c>
      <c r="D5094" s="2">
        <v>3205010</v>
      </c>
      <c r="E5094" s="2" t="s">
        <v>2349</v>
      </c>
      <c r="F5094" s="2" t="s">
        <v>2356</v>
      </c>
      <c r="G5094" s="2">
        <f>IFERROR(VLOOKUP(D5094,Coordenadas!$A$2:$D$5571,3,FALSE),0)</f>
        <v>-19.189699999999998</v>
      </c>
      <c r="H5094" s="2">
        <f>IFERROR(VLOOKUP(D5094,Coordenadas!$A$2:$D$5571,4,FALSE),0)</f>
        <v>-40.0974</v>
      </c>
      <c r="I5094" s="2" t="s">
        <v>5325</v>
      </c>
      <c r="J5094" s="2">
        <v>23843</v>
      </c>
      <c r="K5094" s="2" t="s">
        <v>5330</v>
      </c>
      <c r="L5094" s="2">
        <f>IFERROR(VLOOKUP(C5094,BOTULISMO!$A$3:$C$19,3,FALSE),0)</f>
        <v>0</v>
      </c>
      <c r="M5094" s="2">
        <f>IFERROR(VLOOKUP(C5094,'LEISHMANIOSE VISCERAL'!$A$4:$C$454,3,FALSE),0)</f>
        <v>0</v>
      </c>
      <c r="N5094" s="2">
        <f>IFERROR(VLOOKUP(C5094,'LEISHMANIOSE TEGUMENTAR'!$A$4:$C$1681,3,FALSE),0)</f>
        <v>2</v>
      </c>
      <c r="O5094" s="2">
        <f>IFERROR(VLOOKUP(C5094,'FEBRE AMARELA'!$A$4:$C$38,3,FALSE),0)</f>
        <v>0</v>
      </c>
      <c r="P5094" s="2">
        <f>IFERROR(VLOOKUP(C5094,DENGUE!$A$5:$C$4097,3,FALSE),0)</f>
        <v>0</v>
      </c>
      <c r="Q5094" s="2">
        <f>IFERROR(VLOOKUP(C5094,'HEPATITE VIRAL'!$A$5:$C$3162,3,FALSE),0)</f>
        <v>1</v>
      </c>
      <c r="R5094" s="2">
        <f>IFERROR(VLOOKUP(C5094,'FEBRE MACULOSA'!$A$5:$C$181,3,FALSE),0)</f>
        <v>0</v>
      </c>
      <c r="S5094" s="2">
        <f>IFERROR(VLOOKUP(C5094,LEPTOSPIROSE!$A$5:$C$1176,3,FALSE),0)</f>
        <v>0</v>
      </c>
      <c r="T5094" s="2">
        <f>IFERROR(VLOOKUP(C5094,'DOENÇA DE CHAGAS'!$A$5:$C$100,3,FALSE),0)</f>
        <v>0</v>
      </c>
      <c r="U5094" s="2">
        <f>IFERROR(VLOOKUP(C5094,'PICADAS DE COBRAS'!$A$6:$C$4645,3,FALSE),0)</f>
        <v>0</v>
      </c>
      <c r="V5094">
        <f>IFERROR(VLOOKUP(C5094,'ZIKA VIRUS'!$A$5:$C$2399,3,FALSE),0)</f>
        <v>0</v>
      </c>
      <c r="W5094">
        <f>IFERROR(VLOOKUP(C5094,'FEBRE TIFÓIDE'!$A$5:$C$46,3,FALSE),0)</f>
        <v>0</v>
      </c>
      <c r="X5094">
        <f>IFERROR(VLOOKUP(C5094,HANTAVIROSE!$A$5:$C$153,3,FALSE),0)</f>
        <v>0</v>
      </c>
      <c r="Y5094">
        <f>IFERROR(VLOOKUP(C5094,MENINGITE!$A$5:$C$447,3,FALSE),0)</f>
        <v>0</v>
      </c>
      <c r="Z5094">
        <f>IFERROR(VLOOKUP(C5094,RAIVA!$A$5:$C$16,3,FALSE),0)</f>
        <v>0</v>
      </c>
    </row>
    <row r="5095" spans="1:26" x14ac:dyDescent="0.3">
      <c r="A5095" s="2" t="s">
        <v>1637</v>
      </c>
      <c r="B5095" s="2" t="s">
        <v>1697</v>
      </c>
      <c r="C5095" s="2">
        <v>355220</v>
      </c>
      <c r="D5095" s="2">
        <v>3552205</v>
      </c>
      <c r="E5095" s="2" t="s">
        <v>1637</v>
      </c>
      <c r="F5095" s="2" t="s">
        <v>1697</v>
      </c>
      <c r="G5095" s="2">
        <f>IFERROR(VLOOKUP(D5095,Coordenadas!$A$2:$D$5571,3,FALSE),0)</f>
        <v>-23.4969</v>
      </c>
      <c r="H5095" s="2">
        <f>IFERROR(VLOOKUP(D5095,Coordenadas!$A$2:$D$5571,4,FALSE),0)</f>
        <v>-47.445099999999996</v>
      </c>
      <c r="I5095" s="2" t="s">
        <v>5325</v>
      </c>
      <c r="J5095" s="2">
        <v>586625</v>
      </c>
      <c r="K5095" s="2" t="s">
        <v>5333</v>
      </c>
      <c r="L5095" s="2">
        <f>IFERROR(VLOOKUP(C5095,BOTULISMO!$A$3:$C$19,3,FALSE),0)</f>
        <v>0</v>
      </c>
      <c r="M5095" s="2">
        <f>IFERROR(VLOOKUP(C5095,'LEISHMANIOSE VISCERAL'!$A$4:$C$454,3,FALSE),0)</f>
        <v>0</v>
      </c>
      <c r="N5095" s="2">
        <f>IFERROR(VLOOKUP(C5095,'LEISHMANIOSE TEGUMENTAR'!$A$4:$C$1681,3,FALSE),0)</f>
        <v>5</v>
      </c>
      <c r="O5095" s="2">
        <f>IFERROR(VLOOKUP(C5095,'FEBRE AMARELA'!$A$4:$C$38,3,FALSE),0)</f>
        <v>0</v>
      </c>
      <c r="P5095" s="2">
        <f>IFERROR(VLOOKUP(C5095,DENGUE!$A$5:$C$4097,3,FALSE),0)</f>
        <v>2292</v>
      </c>
      <c r="Q5095" s="2">
        <f>IFERROR(VLOOKUP(C5095,'HEPATITE VIRAL'!$A$5:$C$3162,3,FALSE),0)</f>
        <v>537</v>
      </c>
      <c r="R5095" s="2">
        <f>IFERROR(VLOOKUP(C5095,'FEBRE MACULOSA'!$A$5:$C$181,3,FALSE),0)</f>
        <v>1</v>
      </c>
      <c r="S5095" s="2">
        <f>IFERROR(VLOOKUP(C5095,LEPTOSPIROSE!$A$5:$C$1176,3,FALSE),0)</f>
        <v>28</v>
      </c>
      <c r="T5095" s="2">
        <f>IFERROR(VLOOKUP(C5095,'DOENÇA DE CHAGAS'!$A$5:$C$100,3,FALSE),0)</f>
        <v>0</v>
      </c>
      <c r="U5095" s="2">
        <f>IFERROR(VLOOKUP(C5095,'PICADAS DE COBRAS'!$A$6:$C$4645,3,FALSE),0)</f>
        <v>259</v>
      </c>
      <c r="V5095">
        <f>IFERROR(VLOOKUP(C5095,'ZIKA VIRUS'!$A$5:$C$2399,3,FALSE),0)</f>
        <v>29</v>
      </c>
      <c r="W5095">
        <f>IFERROR(VLOOKUP(C5095,'FEBRE TIFÓIDE'!$A$5:$C$46,3,FALSE),0)</f>
        <v>0</v>
      </c>
      <c r="X5095">
        <f>IFERROR(VLOOKUP(C5095,HANTAVIROSE!$A$5:$C$153,3,FALSE),0)</f>
        <v>0</v>
      </c>
      <c r="Y5095">
        <f>IFERROR(VLOOKUP(C5095,MENINGITE!$A$5:$C$447,3,FALSE),0)</f>
        <v>110</v>
      </c>
      <c r="Z5095">
        <f>IFERROR(VLOOKUP(C5095,RAIVA!$A$5:$C$16,3,FALSE),0)</f>
        <v>0</v>
      </c>
    </row>
    <row r="5096" spans="1:26" x14ac:dyDescent="0.3">
      <c r="A5096" s="2" t="s">
        <v>250</v>
      </c>
      <c r="B5096" s="2" t="s">
        <v>265</v>
      </c>
      <c r="C5096" s="2">
        <v>510792</v>
      </c>
      <c r="D5096" s="2">
        <v>5107925</v>
      </c>
      <c r="E5096" s="2" t="s">
        <v>250</v>
      </c>
      <c r="F5096" s="2" t="s">
        <v>265</v>
      </c>
      <c r="G5096" s="2">
        <f>IFERROR(VLOOKUP(D5096,Coordenadas!$A$2:$D$5571,3,FALSE),0)</f>
        <v>-12.5425</v>
      </c>
      <c r="H5096" s="2">
        <f>IFERROR(VLOOKUP(D5096,Coordenadas!$A$2:$D$5571,4,FALSE),0)</f>
        <v>-55.7211</v>
      </c>
      <c r="I5096" s="2" t="s">
        <v>5327</v>
      </c>
      <c r="J5096" s="2">
        <v>66521</v>
      </c>
      <c r="K5096" s="2" t="s">
        <v>5331</v>
      </c>
      <c r="L5096" s="2">
        <f>IFERROR(VLOOKUP(C5096,BOTULISMO!$A$3:$C$19,3,FALSE),0)</f>
        <v>0</v>
      </c>
      <c r="M5096" s="2">
        <f>IFERROR(VLOOKUP(C5096,'LEISHMANIOSE VISCERAL'!$A$4:$C$454,3,FALSE),0)</f>
        <v>0</v>
      </c>
      <c r="N5096" s="2">
        <f>IFERROR(VLOOKUP(C5096,'LEISHMANIOSE TEGUMENTAR'!$A$4:$C$1681,3,FALSE),0)</f>
        <v>40</v>
      </c>
      <c r="O5096" s="2">
        <f>IFERROR(VLOOKUP(C5096,'FEBRE AMARELA'!$A$4:$C$38,3,FALSE),0)</f>
        <v>0</v>
      </c>
      <c r="P5096" s="2">
        <f>IFERROR(VLOOKUP(C5096,DENGUE!$A$5:$C$4097,3,FALSE),0)</f>
        <v>1700</v>
      </c>
      <c r="Q5096" s="2">
        <f>IFERROR(VLOOKUP(C5096,'HEPATITE VIRAL'!$A$5:$C$3162,3,FALSE),0)</f>
        <v>100</v>
      </c>
      <c r="R5096" s="2">
        <f>IFERROR(VLOOKUP(C5096,'FEBRE MACULOSA'!$A$5:$C$181,3,FALSE),0)</f>
        <v>0</v>
      </c>
      <c r="S5096" s="2">
        <f>IFERROR(VLOOKUP(C5096,LEPTOSPIROSE!$A$5:$C$1176,3,FALSE),0)</f>
        <v>3</v>
      </c>
      <c r="T5096" s="2">
        <f>IFERROR(VLOOKUP(C5096,'DOENÇA DE CHAGAS'!$A$5:$C$100,3,FALSE),0)</f>
        <v>0</v>
      </c>
      <c r="U5096" s="2">
        <f>IFERROR(VLOOKUP(C5096,'PICADAS DE COBRAS'!$A$6:$C$4645,3,FALSE),0)</f>
        <v>81</v>
      </c>
      <c r="V5096">
        <f>IFERROR(VLOOKUP(C5096,'ZIKA VIRUS'!$A$5:$C$2399,3,FALSE),0)</f>
        <v>37</v>
      </c>
      <c r="W5096">
        <f>IFERROR(VLOOKUP(C5096,'FEBRE TIFÓIDE'!$A$5:$C$46,3,FALSE),0)</f>
        <v>0</v>
      </c>
      <c r="X5096">
        <f>IFERROR(VLOOKUP(C5096,HANTAVIROSE!$A$5:$C$153,3,FALSE),0)</f>
        <v>4</v>
      </c>
      <c r="Y5096">
        <f>IFERROR(VLOOKUP(C5096,MENINGITE!$A$5:$C$447,3,FALSE),0)</f>
        <v>3</v>
      </c>
      <c r="Z5096">
        <f>IFERROR(VLOOKUP(C5096,RAIVA!$A$5:$C$16,3,FALSE),0)</f>
        <v>0</v>
      </c>
    </row>
    <row r="5097" spans="1:26" x14ac:dyDescent="0.3">
      <c r="A5097" s="2" t="s">
        <v>3988</v>
      </c>
      <c r="B5097" s="2" t="s">
        <v>3998</v>
      </c>
      <c r="C5097" s="2">
        <v>251615</v>
      </c>
      <c r="D5097" s="2">
        <v>2516151</v>
      </c>
      <c r="E5097" s="2" t="s">
        <v>3988</v>
      </c>
      <c r="F5097" s="2" t="s">
        <v>3998</v>
      </c>
      <c r="G5097" s="2">
        <f>IFERROR(VLOOKUP(D5097,Coordenadas!$A$2:$D$5571,3,FALSE),0)</f>
        <v>-6.77067</v>
      </c>
      <c r="H5097" s="2">
        <f>IFERROR(VLOOKUP(D5097,Coordenadas!$A$2:$D$5571,4,FALSE),0)</f>
        <v>-36.253799999999998</v>
      </c>
      <c r="I5097" s="2" t="s">
        <v>5324</v>
      </c>
      <c r="J5097" s="2">
        <v>3169</v>
      </c>
      <c r="K5097" s="2" t="s">
        <v>5332</v>
      </c>
      <c r="L5097" s="2">
        <f>IFERROR(VLOOKUP(C5097,BOTULISMO!$A$3:$C$19,3,FALSE),0)</f>
        <v>0</v>
      </c>
      <c r="M5097" s="2">
        <f>IFERROR(VLOOKUP(C5097,'LEISHMANIOSE VISCERAL'!$A$4:$C$454,3,FALSE),0)</f>
        <v>0</v>
      </c>
      <c r="N5097" s="2">
        <f>IFERROR(VLOOKUP(C5097,'LEISHMANIOSE TEGUMENTAR'!$A$4:$C$1681,3,FALSE),0)</f>
        <v>0</v>
      </c>
      <c r="O5097" s="2">
        <f>IFERROR(VLOOKUP(C5097,'FEBRE AMARELA'!$A$4:$C$38,3,FALSE),0)</f>
        <v>0</v>
      </c>
      <c r="P5097" s="2">
        <f>IFERROR(VLOOKUP(C5097,DENGUE!$A$5:$C$4097,3,FALSE),0)</f>
        <v>3</v>
      </c>
      <c r="Q5097" s="2">
        <f>IFERROR(VLOOKUP(C5097,'HEPATITE VIRAL'!$A$5:$C$3162,3,FALSE),0)</f>
        <v>0</v>
      </c>
      <c r="R5097" s="2">
        <f>IFERROR(VLOOKUP(C5097,'FEBRE MACULOSA'!$A$5:$C$181,3,FALSE),0)</f>
        <v>0</v>
      </c>
      <c r="S5097" s="2">
        <f>IFERROR(VLOOKUP(C5097,LEPTOSPIROSE!$A$5:$C$1176,3,FALSE),0)</f>
        <v>0</v>
      </c>
      <c r="T5097" s="2">
        <f>IFERROR(VLOOKUP(C5097,'DOENÇA DE CHAGAS'!$A$5:$C$100,3,FALSE),0)</f>
        <v>0</v>
      </c>
      <c r="U5097" s="2">
        <f>IFERROR(VLOOKUP(C5097,'PICADAS DE COBRAS'!$A$6:$C$4645,3,FALSE),0)</f>
        <v>0</v>
      </c>
      <c r="V5097">
        <f>IFERROR(VLOOKUP(C5097,'ZIKA VIRUS'!$A$5:$C$2399,3,FALSE),0)</f>
        <v>0</v>
      </c>
      <c r="W5097">
        <f>IFERROR(VLOOKUP(C5097,'FEBRE TIFÓIDE'!$A$5:$C$46,3,FALSE),0)</f>
        <v>0</v>
      </c>
      <c r="X5097">
        <f>IFERROR(VLOOKUP(C5097,HANTAVIROSE!$A$5:$C$153,3,FALSE),0)</f>
        <v>0</v>
      </c>
      <c r="Y5097">
        <f>IFERROR(VLOOKUP(C5097,MENINGITE!$A$5:$C$447,3,FALSE),0)</f>
        <v>0</v>
      </c>
      <c r="Z5097">
        <f>IFERROR(VLOOKUP(C5097,RAIVA!$A$5:$C$16,3,FALSE),0)</f>
        <v>0</v>
      </c>
    </row>
    <row r="5098" spans="1:26" x14ac:dyDescent="0.3">
      <c r="A5098" s="2" t="s">
        <v>5044</v>
      </c>
      <c r="B5098" s="2" t="s">
        <v>5058</v>
      </c>
      <c r="C5098" s="2">
        <v>150790</v>
      </c>
      <c r="D5098" s="2">
        <v>1507904</v>
      </c>
      <c r="E5098" s="2" t="s">
        <v>5044</v>
      </c>
      <c r="F5098" s="2" t="s">
        <v>5058</v>
      </c>
      <c r="G5098" s="2">
        <f>IFERROR(VLOOKUP(D5098,Coordenadas!$A$2:$D$5571,3,FALSE),0)</f>
        <v>-0.73031999999999997</v>
      </c>
      <c r="H5098" s="2">
        <f>IFERROR(VLOOKUP(D5098,Coordenadas!$A$2:$D$5571,4,FALSE),0)</f>
        <v>-48.5015</v>
      </c>
      <c r="I5098" s="2" t="s">
        <v>5323</v>
      </c>
      <c r="J5098" s="2">
        <v>23001</v>
      </c>
      <c r="K5098" s="2" t="s">
        <v>5330</v>
      </c>
      <c r="L5098" s="2">
        <f>IFERROR(VLOOKUP(C5098,BOTULISMO!$A$3:$C$19,3,FALSE),0)</f>
        <v>0</v>
      </c>
      <c r="M5098" s="2">
        <f>IFERROR(VLOOKUP(C5098,'LEISHMANIOSE VISCERAL'!$A$4:$C$454,3,FALSE),0)</f>
        <v>0</v>
      </c>
      <c r="N5098" s="2">
        <f>IFERROR(VLOOKUP(C5098,'LEISHMANIOSE TEGUMENTAR'!$A$4:$C$1681,3,FALSE),0)</f>
        <v>0</v>
      </c>
      <c r="O5098" s="2">
        <f>IFERROR(VLOOKUP(C5098,'FEBRE AMARELA'!$A$4:$C$38,3,FALSE),0)</f>
        <v>0</v>
      </c>
      <c r="P5098" s="2">
        <f>IFERROR(VLOOKUP(C5098,DENGUE!$A$5:$C$4097,3,FALSE),0)</f>
        <v>6</v>
      </c>
      <c r="Q5098" s="2">
        <f>IFERROR(VLOOKUP(C5098,'HEPATITE VIRAL'!$A$5:$C$3162,3,FALSE),0)</f>
        <v>0</v>
      </c>
      <c r="R5098" s="2">
        <f>IFERROR(VLOOKUP(C5098,'FEBRE MACULOSA'!$A$5:$C$181,3,FALSE),0)</f>
        <v>0</v>
      </c>
      <c r="S5098" s="2">
        <f>IFERROR(VLOOKUP(C5098,LEPTOSPIROSE!$A$5:$C$1176,3,FALSE),0)</f>
        <v>0</v>
      </c>
      <c r="T5098" s="2">
        <f>IFERROR(VLOOKUP(C5098,'DOENÇA DE CHAGAS'!$A$5:$C$100,3,FALSE),0)</f>
        <v>0</v>
      </c>
      <c r="U5098" s="2">
        <f>IFERROR(VLOOKUP(C5098,'PICADAS DE COBRAS'!$A$6:$C$4645,3,FALSE),0)</f>
        <v>10</v>
      </c>
      <c r="V5098">
        <f>IFERROR(VLOOKUP(C5098,'ZIKA VIRUS'!$A$5:$C$2399,3,FALSE),0)</f>
        <v>0</v>
      </c>
      <c r="W5098">
        <f>IFERROR(VLOOKUP(C5098,'FEBRE TIFÓIDE'!$A$5:$C$46,3,FALSE),0)</f>
        <v>0</v>
      </c>
      <c r="X5098">
        <f>IFERROR(VLOOKUP(C5098,HANTAVIROSE!$A$5:$C$153,3,FALSE),0)</f>
        <v>0</v>
      </c>
      <c r="Y5098">
        <f>IFERROR(VLOOKUP(C5098,MENINGITE!$A$5:$C$447,3,FALSE),0)</f>
        <v>0</v>
      </c>
      <c r="Z5098">
        <f>IFERROR(VLOOKUP(C5098,RAIVA!$A$5:$C$16,3,FALSE),0)</f>
        <v>0</v>
      </c>
    </row>
    <row r="5099" spans="1:26" x14ac:dyDescent="0.3">
      <c r="A5099" s="2" t="s">
        <v>3988</v>
      </c>
      <c r="B5099" s="2" t="s">
        <v>3997</v>
      </c>
      <c r="C5099" s="2">
        <v>251620</v>
      </c>
      <c r="D5099" s="2">
        <v>2516201</v>
      </c>
      <c r="E5099" s="2" t="s">
        <v>3988</v>
      </c>
      <c r="F5099" s="2" t="s">
        <v>3997</v>
      </c>
      <c r="G5099" s="2">
        <f>IFERROR(VLOOKUP(D5099,Coordenadas!$A$2:$D$5571,3,FALSE),0)</f>
        <v>-6.7514799999999999</v>
      </c>
      <c r="H5099" s="2">
        <f>IFERROR(VLOOKUP(D5099,Coordenadas!$A$2:$D$5571,4,FALSE),0)</f>
        <v>-38.231099999999998</v>
      </c>
      <c r="I5099" s="2" t="s">
        <v>5324</v>
      </c>
      <c r="J5099" s="2">
        <v>65803</v>
      </c>
      <c r="K5099" s="2" t="s">
        <v>5331</v>
      </c>
      <c r="L5099" s="2">
        <f>IFERROR(VLOOKUP(C5099,BOTULISMO!$A$3:$C$19,3,FALSE),0)</f>
        <v>0</v>
      </c>
      <c r="M5099" s="2">
        <f>IFERROR(VLOOKUP(C5099,'LEISHMANIOSE VISCERAL'!$A$4:$C$454,3,FALSE),0)</f>
        <v>1</v>
      </c>
      <c r="N5099" s="2">
        <f>IFERROR(VLOOKUP(C5099,'LEISHMANIOSE TEGUMENTAR'!$A$4:$C$1681,3,FALSE),0)</f>
        <v>0</v>
      </c>
      <c r="O5099" s="2">
        <f>IFERROR(VLOOKUP(C5099,'FEBRE AMARELA'!$A$4:$C$38,3,FALSE),0)</f>
        <v>0</v>
      </c>
      <c r="P5099" s="2">
        <f>IFERROR(VLOOKUP(C5099,DENGUE!$A$5:$C$4097,3,FALSE),0)</f>
        <v>51</v>
      </c>
      <c r="Q5099" s="2">
        <f>IFERROR(VLOOKUP(C5099,'HEPATITE VIRAL'!$A$5:$C$3162,3,FALSE),0)</f>
        <v>1</v>
      </c>
      <c r="R5099" s="2">
        <f>IFERROR(VLOOKUP(C5099,'FEBRE MACULOSA'!$A$5:$C$181,3,FALSE),0)</f>
        <v>0</v>
      </c>
      <c r="S5099" s="2">
        <f>IFERROR(VLOOKUP(C5099,LEPTOSPIROSE!$A$5:$C$1176,3,FALSE),0)</f>
        <v>3</v>
      </c>
      <c r="T5099" s="2">
        <f>IFERROR(VLOOKUP(C5099,'DOENÇA DE CHAGAS'!$A$5:$C$100,3,FALSE),0)</f>
        <v>0</v>
      </c>
      <c r="U5099" s="2">
        <f>IFERROR(VLOOKUP(C5099,'PICADAS DE COBRAS'!$A$6:$C$4645,3,FALSE),0)</f>
        <v>48</v>
      </c>
      <c r="V5099">
        <f>IFERROR(VLOOKUP(C5099,'ZIKA VIRUS'!$A$5:$C$2399,3,FALSE),0)</f>
        <v>4</v>
      </c>
      <c r="W5099">
        <f>IFERROR(VLOOKUP(C5099,'FEBRE TIFÓIDE'!$A$5:$C$46,3,FALSE),0)</f>
        <v>0</v>
      </c>
      <c r="X5099">
        <f>IFERROR(VLOOKUP(C5099,HANTAVIROSE!$A$5:$C$153,3,FALSE),0)</f>
        <v>0</v>
      </c>
      <c r="Y5099">
        <f>IFERROR(VLOOKUP(C5099,MENINGITE!$A$5:$C$447,3,FALSE),0)</f>
        <v>1</v>
      </c>
      <c r="Z5099">
        <f>IFERROR(VLOOKUP(C5099,RAIVA!$A$5:$C$16,3,FALSE),0)</f>
        <v>0</v>
      </c>
    </row>
    <row r="5100" spans="1:26" x14ac:dyDescent="0.3">
      <c r="A5100" s="2" t="s">
        <v>3257</v>
      </c>
      <c r="B5100" s="2" t="s">
        <v>3290</v>
      </c>
      <c r="C5100" s="2">
        <v>293080</v>
      </c>
      <c r="D5100" s="2">
        <v>2930808</v>
      </c>
      <c r="E5100" s="2" t="s">
        <v>3257</v>
      </c>
      <c r="F5100" s="2" t="s">
        <v>3290</v>
      </c>
      <c r="G5100" s="2">
        <f>IFERROR(VLOOKUP(D5100,Coordenadas!$A$2:$D$5571,3,FALSE),0)</f>
        <v>-12.087999999999999</v>
      </c>
      <c r="H5100" s="2">
        <f>IFERROR(VLOOKUP(D5100,Coordenadas!$A$2:$D$5571,4,FALSE),0)</f>
        <v>-41.642699999999998</v>
      </c>
      <c r="I5100" s="2" t="s">
        <v>5324</v>
      </c>
      <c r="J5100" s="2">
        <v>15899</v>
      </c>
      <c r="K5100" s="2" t="s">
        <v>5332</v>
      </c>
      <c r="L5100" s="2">
        <f>IFERROR(VLOOKUP(C5100,BOTULISMO!$A$3:$C$19,3,FALSE),0)</f>
        <v>0</v>
      </c>
      <c r="M5100" s="2">
        <f>IFERROR(VLOOKUP(C5100,'LEISHMANIOSE VISCERAL'!$A$4:$C$454,3,FALSE),0)</f>
        <v>0</v>
      </c>
      <c r="N5100" s="2">
        <f>IFERROR(VLOOKUP(C5100,'LEISHMANIOSE TEGUMENTAR'!$A$4:$C$1681,3,FALSE),0)</f>
        <v>1</v>
      </c>
      <c r="O5100" s="2">
        <f>IFERROR(VLOOKUP(C5100,'FEBRE AMARELA'!$A$4:$C$38,3,FALSE),0)</f>
        <v>0</v>
      </c>
      <c r="P5100" s="2">
        <f>IFERROR(VLOOKUP(C5100,DENGUE!$A$5:$C$4097,3,FALSE),0)</f>
        <v>294</v>
      </c>
      <c r="Q5100" s="2">
        <f>IFERROR(VLOOKUP(C5100,'HEPATITE VIRAL'!$A$5:$C$3162,3,FALSE),0)</f>
        <v>1</v>
      </c>
      <c r="R5100" s="2">
        <f>IFERROR(VLOOKUP(C5100,'FEBRE MACULOSA'!$A$5:$C$181,3,FALSE),0)</f>
        <v>0</v>
      </c>
      <c r="S5100" s="2">
        <f>IFERROR(VLOOKUP(C5100,LEPTOSPIROSE!$A$5:$C$1176,3,FALSE),0)</f>
        <v>0</v>
      </c>
      <c r="T5100" s="2">
        <f>IFERROR(VLOOKUP(C5100,'DOENÇA DE CHAGAS'!$A$5:$C$100,3,FALSE),0)</f>
        <v>0</v>
      </c>
      <c r="U5100" s="2">
        <f>IFERROR(VLOOKUP(C5100,'PICADAS DE COBRAS'!$A$6:$C$4645,3,FALSE),0)</f>
        <v>46</v>
      </c>
      <c r="V5100">
        <f>IFERROR(VLOOKUP(C5100,'ZIKA VIRUS'!$A$5:$C$2399,3,FALSE),0)</f>
        <v>0</v>
      </c>
      <c r="W5100">
        <f>IFERROR(VLOOKUP(C5100,'FEBRE TIFÓIDE'!$A$5:$C$46,3,FALSE),0)</f>
        <v>0</v>
      </c>
      <c r="X5100">
        <f>IFERROR(VLOOKUP(C5100,HANTAVIROSE!$A$5:$C$153,3,FALSE),0)</f>
        <v>0</v>
      </c>
      <c r="Y5100">
        <f>IFERROR(VLOOKUP(C5100,MENINGITE!$A$5:$C$447,3,FALSE),0)</f>
        <v>0</v>
      </c>
      <c r="Z5100">
        <f>IFERROR(VLOOKUP(C5100,RAIVA!$A$5:$C$16,3,FALSE),0)</f>
        <v>0</v>
      </c>
    </row>
    <row r="5101" spans="1:26" x14ac:dyDescent="0.3">
      <c r="A5101" s="2" t="s">
        <v>4903</v>
      </c>
      <c r="B5101" s="2" t="s">
        <v>4912</v>
      </c>
      <c r="C5101" s="2">
        <v>172085</v>
      </c>
      <c r="D5101" s="2">
        <v>1720853</v>
      </c>
      <c r="E5101" s="2" t="s">
        <v>4903</v>
      </c>
      <c r="F5101" s="2" t="s">
        <v>4912</v>
      </c>
      <c r="G5101" s="2">
        <f>IFERROR(VLOOKUP(D5101,Coordenadas!$A$2:$D$5571,3,FALSE),0)</f>
        <v>-11.993</v>
      </c>
      <c r="H5101" s="2">
        <f>IFERROR(VLOOKUP(D5101,Coordenadas!$A$2:$D$5571,4,FALSE),0)</f>
        <v>-48.968499999999999</v>
      </c>
      <c r="I5101" s="2" t="s">
        <v>5323</v>
      </c>
      <c r="J5101" s="2">
        <v>1742</v>
      </c>
      <c r="K5101" s="2" t="s">
        <v>5332</v>
      </c>
      <c r="L5101" s="2">
        <f>IFERROR(VLOOKUP(C5101,BOTULISMO!$A$3:$C$19,3,FALSE),0)</f>
        <v>0</v>
      </c>
      <c r="M5101" s="2">
        <f>IFERROR(VLOOKUP(C5101,'LEISHMANIOSE VISCERAL'!$A$4:$C$454,3,FALSE),0)</f>
        <v>0</v>
      </c>
      <c r="N5101" s="2">
        <f>IFERROR(VLOOKUP(C5101,'LEISHMANIOSE TEGUMENTAR'!$A$4:$C$1681,3,FALSE),0)</f>
        <v>0</v>
      </c>
      <c r="O5101" s="2">
        <f>IFERROR(VLOOKUP(C5101,'FEBRE AMARELA'!$A$4:$C$38,3,FALSE),0)</f>
        <v>0</v>
      </c>
      <c r="P5101" s="2">
        <f>IFERROR(VLOOKUP(C5101,DENGUE!$A$5:$C$4097,3,FALSE),0)</f>
        <v>0</v>
      </c>
      <c r="Q5101" s="2">
        <f>IFERROR(VLOOKUP(C5101,'HEPATITE VIRAL'!$A$5:$C$3162,3,FALSE),0)</f>
        <v>0</v>
      </c>
      <c r="R5101" s="2">
        <f>IFERROR(VLOOKUP(C5101,'FEBRE MACULOSA'!$A$5:$C$181,3,FALSE),0)</f>
        <v>0</v>
      </c>
      <c r="S5101" s="2">
        <f>IFERROR(VLOOKUP(C5101,LEPTOSPIROSE!$A$5:$C$1176,3,FALSE),0)</f>
        <v>0</v>
      </c>
      <c r="T5101" s="2">
        <f>IFERROR(VLOOKUP(C5101,'DOENÇA DE CHAGAS'!$A$5:$C$100,3,FALSE),0)</f>
        <v>0</v>
      </c>
      <c r="U5101" s="2">
        <f>IFERROR(VLOOKUP(C5101,'PICADAS DE COBRAS'!$A$6:$C$4645,3,FALSE),0)</f>
        <v>7</v>
      </c>
      <c r="V5101">
        <f>IFERROR(VLOOKUP(C5101,'ZIKA VIRUS'!$A$5:$C$2399,3,FALSE),0)</f>
        <v>7</v>
      </c>
      <c r="W5101">
        <f>IFERROR(VLOOKUP(C5101,'FEBRE TIFÓIDE'!$A$5:$C$46,3,FALSE),0)</f>
        <v>0</v>
      </c>
      <c r="X5101">
        <f>IFERROR(VLOOKUP(C5101,HANTAVIROSE!$A$5:$C$153,3,FALSE),0)</f>
        <v>0</v>
      </c>
      <c r="Y5101">
        <f>IFERROR(VLOOKUP(C5101,MENINGITE!$A$5:$C$447,3,FALSE),0)</f>
        <v>0</v>
      </c>
      <c r="Z5101">
        <f>IFERROR(VLOOKUP(C5101,RAIVA!$A$5:$C$16,3,FALSE),0)</f>
        <v>0</v>
      </c>
    </row>
    <row r="5102" spans="1:26" x14ac:dyDescent="0.3">
      <c r="A5102" s="2" t="s">
        <v>4704</v>
      </c>
      <c r="B5102" s="2" t="s">
        <v>4720</v>
      </c>
      <c r="C5102" s="2">
        <v>211190</v>
      </c>
      <c r="D5102" s="2">
        <v>2111904</v>
      </c>
      <c r="E5102" s="2" t="s">
        <v>4704</v>
      </c>
      <c r="F5102" s="2" t="s">
        <v>4720</v>
      </c>
      <c r="G5102" s="2">
        <f>IFERROR(VLOOKUP(D5102,Coordenadas!$A$2:$D$5571,3,FALSE),0)</f>
        <v>-6.4783900000000001</v>
      </c>
      <c r="H5102" s="2">
        <f>IFERROR(VLOOKUP(D5102,Coordenadas!$A$2:$D$5571,4,FALSE),0)</f>
        <v>-44.191899999999997</v>
      </c>
      <c r="I5102" s="2" t="s">
        <v>5324</v>
      </c>
      <c r="J5102" s="2">
        <v>10444</v>
      </c>
      <c r="K5102" s="2" t="s">
        <v>5332</v>
      </c>
      <c r="L5102" s="2">
        <f>IFERROR(VLOOKUP(C5102,BOTULISMO!$A$3:$C$19,3,FALSE),0)</f>
        <v>0</v>
      </c>
      <c r="M5102" s="2">
        <f>IFERROR(VLOOKUP(C5102,'LEISHMANIOSE VISCERAL'!$A$4:$C$454,3,FALSE),0)</f>
        <v>0</v>
      </c>
      <c r="N5102" s="2">
        <f>IFERROR(VLOOKUP(C5102,'LEISHMANIOSE TEGUMENTAR'!$A$4:$C$1681,3,FALSE),0)</f>
        <v>1</v>
      </c>
      <c r="O5102" s="2">
        <f>IFERROR(VLOOKUP(C5102,'FEBRE AMARELA'!$A$4:$C$38,3,FALSE),0)</f>
        <v>0</v>
      </c>
      <c r="P5102" s="2">
        <f>IFERROR(VLOOKUP(C5102,DENGUE!$A$5:$C$4097,3,FALSE),0)</f>
        <v>0</v>
      </c>
      <c r="Q5102" s="2">
        <f>IFERROR(VLOOKUP(C5102,'HEPATITE VIRAL'!$A$5:$C$3162,3,FALSE),0)</f>
        <v>0</v>
      </c>
      <c r="R5102" s="2">
        <f>IFERROR(VLOOKUP(C5102,'FEBRE MACULOSA'!$A$5:$C$181,3,FALSE),0)</f>
        <v>0</v>
      </c>
      <c r="S5102" s="2">
        <f>IFERROR(VLOOKUP(C5102,LEPTOSPIROSE!$A$5:$C$1176,3,FALSE),0)</f>
        <v>0</v>
      </c>
      <c r="T5102" s="2">
        <f>IFERROR(VLOOKUP(C5102,'DOENÇA DE CHAGAS'!$A$5:$C$100,3,FALSE),0)</f>
        <v>0</v>
      </c>
      <c r="U5102" s="2">
        <f>IFERROR(VLOOKUP(C5102,'PICADAS DE COBRAS'!$A$6:$C$4645,3,FALSE),0)</f>
        <v>9</v>
      </c>
      <c r="V5102">
        <f>IFERROR(VLOOKUP(C5102,'ZIKA VIRUS'!$A$5:$C$2399,3,FALSE),0)</f>
        <v>0</v>
      </c>
      <c r="W5102">
        <f>IFERROR(VLOOKUP(C5102,'FEBRE TIFÓIDE'!$A$5:$C$46,3,FALSE),0)</f>
        <v>0</v>
      </c>
      <c r="X5102">
        <f>IFERROR(VLOOKUP(C5102,HANTAVIROSE!$A$5:$C$153,3,FALSE),0)</f>
        <v>0</v>
      </c>
      <c r="Y5102">
        <f>IFERROR(VLOOKUP(C5102,MENINGITE!$A$5:$C$447,3,FALSE),0)</f>
        <v>0</v>
      </c>
      <c r="Z5102">
        <f>IFERROR(VLOOKUP(C5102,RAIVA!$A$5:$C$16,3,FALSE),0)</f>
        <v>0</v>
      </c>
    </row>
    <row r="5103" spans="1:26" x14ac:dyDescent="0.3">
      <c r="A5103" s="2" t="s">
        <v>4704</v>
      </c>
      <c r="B5103" s="2" t="s">
        <v>4719</v>
      </c>
      <c r="C5103" s="2">
        <v>211195</v>
      </c>
      <c r="D5103" s="2">
        <v>2111953</v>
      </c>
      <c r="E5103" s="2" t="s">
        <v>4704</v>
      </c>
      <c r="F5103" s="2" t="s">
        <v>4719</v>
      </c>
      <c r="G5103" s="2">
        <f>IFERROR(VLOOKUP(D5103,Coordenadas!$A$2:$D$5571,3,FALSE),0)</f>
        <v>-6.4085799999999997</v>
      </c>
      <c r="H5103" s="2">
        <f>IFERROR(VLOOKUP(D5103,Coordenadas!$A$2:$D$5571,4,FALSE),0)</f>
        <v>-43.545499999999997</v>
      </c>
      <c r="I5103" s="2" t="s">
        <v>5324</v>
      </c>
      <c r="J5103" s="2">
        <v>4613</v>
      </c>
      <c r="K5103" s="2" t="s">
        <v>5332</v>
      </c>
      <c r="L5103" s="2">
        <f>IFERROR(VLOOKUP(C5103,BOTULISMO!$A$3:$C$19,3,FALSE),0)</f>
        <v>0</v>
      </c>
      <c r="M5103" s="2">
        <f>IFERROR(VLOOKUP(C5103,'LEISHMANIOSE VISCERAL'!$A$4:$C$454,3,FALSE),0)</f>
        <v>0</v>
      </c>
      <c r="N5103" s="2">
        <f>IFERROR(VLOOKUP(C5103,'LEISHMANIOSE TEGUMENTAR'!$A$4:$C$1681,3,FALSE),0)</f>
        <v>0</v>
      </c>
      <c r="O5103" s="2">
        <f>IFERROR(VLOOKUP(C5103,'FEBRE AMARELA'!$A$4:$C$38,3,FALSE),0)</f>
        <v>0</v>
      </c>
      <c r="P5103" s="2">
        <f>IFERROR(VLOOKUP(C5103,DENGUE!$A$5:$C$4097,3,FALSE),0)</f>
        <v>0</v>
      </c>
      <c r="Q5103" s="2">
        <f>IFERROR(VLOOKUP(C5103,'HEPATITE VIRAL'!$A$5:$C$3162,3,FALSE),0)</f>
        <v>1</v>
      </c>
      <c r="R5103" s="2">
        <f>IFERROR(VLOOKUP(C5103,'FEBRE MACULOSA'!$A$5:$C$181,3,FALSE),0)</f>
        <v>0</v>
      </c>
      <c r="S5103" s="2">
        <f>IFERROR(VLOOKUP(C5103,LEPTOSPIROSE!$A$5:$C$1176,3,FALSE),0)</f>
        <v>1</v>
      </c>
      <c r="T5103" s="2">
        <f>IFERROR(VLOOKUP(C5103,'DOENÇA DE CHAGAS'!$A$5:$C$100,3,FALSE),0)</f>
        <v>0</v>
      </c>
      <c r="U5103" s="2">
        <f>IFERROR(VLOOKUP(C5103,'PICADAS DE COBRAS'!$A$6:$C$4645,3,FALSE),0)</f>
        <v>60</v>
      </c>
      <c r="V5103">
        <f>IFERROR(VLOOKUP(C5103,'ZIKA VIRUS'!$A$5:$C$2399,3,FALSE),0)</f>
        <v>0</v>
      </c>
      <c r="W5103">
        <f>IFERROR(VLOOKUP(C5103,'FEBRE TIFÓIDE'!$A$5:$C$46,3,FALSE),0)</f>
        <v>0</v>
      </c>
      <c r="X5103">
        <f>IFERROR(VLOOKUP(C5103,HANTAVIROSE!$A$5:$C$153,3,FALSE),0)</f>
        <v>0</v>
      </c>
      <c r="Y5103">
        <f>IFERROR(VLOOKUP(C5103,MENINGITE!$A$5:$C$447,3,FALSE),0)</f>
        <v>0</v>
      </c>
      <c r="Z5103">
        <f>IFERROR(VLOOKUP(C5103,RAIVA!$A$5:$C$16,3,FALSE),0)</f>
        <v>0</v>
      </c>
    </row>
    <row r="5104" spans="1:26" x14ac:dyDescent="0.3">
      <c r="A5104" s="2" t="s">
        <v>1637</v>
      </c>
      <c r="B5104" s="2" t="s">
        <v>1696</v>
      </c>
      <c r="C5104" s="2">
        <v>355230</v>
      </c>
      <c r="D5104" s="2">
        <v>3552304</v>
      </c>
      <c r="E5104" s="2" t="s">
        <v>1637</v>
      </c>
      <c r="F5104" s="2" t="s">
        <v>1696</v>
      </c>
      <c r="G5104" s="2">
        <f>IFERROR(VLOOKUP(D5104,Coordenadas!$A$2:$D$5571,3,FALSE),0)</f>
        <v>-20.687200000000001</v>
      </c>
      <c r="H5104" s="2">
        <f>IFERROR(VLOOKUP(D5104,Coordenadas!$A$2:$D$5571,4,FALSE),0)</f>
        <v>-50.9238</v>
      </c>
      <c r="I5104" s="2" t="s">
        <v>5325</v>
      </c>
      <c r="J5104" s="2">
        <v>7435</v>
      </c>
      <c r="K5104" s="2" t="s">
        <v>5332</v>
      </c>
      <c r="L5104" s="2">
        <f>IFERROR(VLOOKUP(C5104,BOTULISMO!$A$3:$C$19,3,FALSE),0)</f>
        <v>0</v>
      </c>
      <c r="M5104" s="2">
        <f>IFERROR(VLOOKUP(C5104,'LEISHMANIOSE VISCERAL'!$A$4:$C$454,3,FALSE),0)</f>
        <v>0</v>
      </c>
      <c r="N5104" s="2">
        <f>IFERROR(VLOOKUP(C5104,'LEISHMANIOSE TEGUMENTAR'!$A$4:$C$1681,3,FALSE),0)</f>
        <v>0</v>
      </c>
      <c r="O5104" s="2">
        <f>IFERROR(VLOOKUP(C5104,'FEBRE AMARELA'!$A$4:$C$38,3,FALSE),0)</f>
        <v>0</v>
      </c>
      <c r="P5104" s="2">
        <f>IFERROR(VLOOKUP(C5104,DENGUE!$A$5:$C$4097,3,FALSE),0)</f>
        <v>128</v>
      </c>
      <c r="Q5104" s="2">
        <f>IFERROR(VLOOKUP(C5104,'HEPATITE VIRAL'!$A$5:$C$3162,3,FALSE),0)</f>
        <v>3</v>
      </c>
      <c r="R5104" s="2">
        <f>IFERROR(VLOOKUP(C5104,'FEBRE MACULOSA'!$A$5:$C$181,3,FALSE),0)</f>
        <v>0</v>
      </c>
      <c r="S5104" s="2">
        <f>IFERROR(VLOOKUP(C5104,LEPTOSPIROSE!$A$5:$C$1176,3,FALSE),0)</f>
        <v>0</v>
      </c>
      <c r="T5104" s="2">
        <f>IFERROR(VLOOKUP(C5104,'DOENÇA DE CHAGAS'!$A$5:$C$100,3,FALSE),0)</f>
        <v>0</v>
      </c>
      <c r="U5104" s="2">
        <f>IFERROR(VLOOKUP(C5104,'PICADAS DE COBRAS'!$A$6:$C$4645,3,FALSE),0)</f>
        <v>85</v>
      </c>
      <c r="V5104">
        <f>IFERROR(VLOOKUP(C5104,'ZIKA VIRUS'!$A$5:$C$2399,3,FALSE),0)</f>
        <v>7</v>
      </c>
      <c r="W5104">
        <f>IFERROR(VLOOKUP(C5104,'FEBRE TIFÓIDE'!$A$5:$C$46,3,FALSE),0)</f>
        <v>0</v>
      </c>
      <c r="X5104">
        <f>IFERROR(VLOOKUP(C5104,HANTAVIROSE!$A$5:$C$153,3,FALSE),0)</f>
        <v>0</v>
      </c>
      <c r="Y5104">
        <f>IFERROR(VLOOKUP(C5104,MENINGITE!$A$5:$C$447,3,FALSE),0)</f>
        <v>0</v>
      </c>
      <c r="Z5104">
        <f>IFERROR(VLOOKUP(C5104,RAIVA!$A$5:$C$16,3,FALSE),0)</f>
        <v>0</v>
      </c>
    </row>
    <row r="5105" spans="1:26" x14ac:dyDescent="0.3">
      <c r="A5105" s="2" t="s">
        <v>967</v>
      </c>
      <c r="B5105" s="2" t="s">
        <v>997</v>
      </c>
      <c r="C5105" s="2">
        <v>421775</v>
      </c>
      <c r="D5105" s="2">
        <v>4217758</v>
      </c>
      <c r="E5105" s="2" t="s">
        <v>967</v>
      </c>
      <c r="F5105" s="2" t="s">
        <v>997</v>
      </c>
      <c r="G5105" s="2">
        <f>IFERROR(VLOOKUP(D5105,Coordenadas!$A$2:$D$5571,3,FALSE),0)</f>
        <v>-26.735099999999999</v>
      </c>
      <c r="H5105" s="2">
        <f>IFERROR(VLOOKUP(D5105,Coordenadas!$A$2:$D$5571,4,FALSE),0)</f>
        <v>-52.963999999999999</v>
      </c>
      <c r="I5105" s="2" t="s">
        <v>5326</v>
      </c>
      <c r="J5105" s="2">
        <v>2766</v>
      </c>
      <c r="K5105" s="2" t="s">
        <v>5332</v>
      </c>
      <c r="L5105" s="2">
        <f>IFERROR(VLOOKUP(C5105,BOTULISMO!$A$3:$C$19,3,FALSE),0)</f>
        <v>0</v>
      </c>
      <c r="M5105" s="2">
        <f>IFERROR(VLOOKUP(C5105,'LEISHMANIOSE VISCERAL'!$A$4:$C$454,3,FALSE),0)</f>
        <v>0</v>
      </c>
      <c r="N5105" s="2">
        <f>IFERROR(VLOOKUP(C5105,'LEISHMANIOSE TEGUMENTAR'!$A$4:$C$1681,3,FALSE),0)</f>
        <v>0</v>
      </c>
      <c r="O5105" s="2">
        <f>IFERROR(VLOOKUP(C5105,'FEBRE AMARELA'!$A$4:$C$38,3,FALSE),0)</f>
        <v>0</v>
      </c>
      <c r="P5105" s="2">
        <f>IFERROR(VLOOKUP(C5105,DENGUE!$A$5:$C$4097,3,FALSE),0)</f>
        <v>2</v>
      </c>
      <c r="Q5105" s="2">
        <f>IFERROR(VLOOKUP(C5105,'HEPATITE VIRAL'!$A$5:$C$3162,3,FALSE),0)</f>
        <v>10</v>
      </c>
      <c r="R5105" s="2">
        <f>IFERROR(VLOOKUP(C5105,'FEBRE MACULOSA'!$A$5:$C$181,3,FALSE),0)</f>
        <v>0</v>
      </c>
      <c r="S5105" s="2">
        <f>IFERROR(VLOOKUP(C5105,LEPTOSPIROSE!$A$5:$C$1176,3,FALSE),0)</f>
        <v>0</v>
      </c>
      <c r="T5105" s="2">
        <f>IFERROR(VLOOKUP(C5105,'DOENÇA DE CHAGAS'!$A$5:$C$100,3,FALSE),0)</f>
        <v>0</v>
      </c>
      <c r="U5105" s="2">
        <f>IFERROR(VLOOKUP(C5105,'PICADAS DE COBRAS'!$A$6:$C$4645,3,FALSE),0)</f>
        <v>11</v>
      </c>
      <c r="V5105">
        <f>IFERROR(VLOOKUP(C5105,'ZIKA VIRUS'!$A$5:$C$2399,3,FALSE),0)</f>
        <v>0</v>
      </c>
      <c r="W5105">
        <f>IFERROR(VLOOKUP(C5105,'FEBRE TIFÓIDE'!$A$5:$C$46,3,FALSE),0)</f>
        <v>0</v>
      </c>
      <c r="X5105">
        <f>IFERROR(VLOOKUP(C5105,HANTAVIROSE!$A$5:$C$153,3,FALSE),0)</f>
        <v>0</v>
      </c>
      <c r="Y5105">
        <f>IFERROR(VLOOKUP(C5105,MENINGITE!$A$5:$C$447,3,FALSE),0)</f>
        <v>0</v>
      </c>
      <c r="Z5105">
        <f>IFERROR(VLOOKUP(C5105,RAIVA!$A$5:$C$16,3,FALSE),0)</f>
        <v>0</v>
      </c>
    </row>
    <row r="5106" spans="1:26" x14ac:dyDescent="0.3">
      <c r="A5106" s="2" t="s">
        <v>1256</v>
      </c>
      <c r="B5106" s="2" t="s">
        <v>1286</v>
      </c>
      <c r="C5106" s="2">
        <v>412665</v>
      </c>
      <c r="D5106" s="2">
        <v>4126652</v>
      </c>
      <c r="E5106" s="2" t="s">
        <v>1256</v>
      </c>
      <c r="F5106" s="2" t="s">
        <v>1286</v>
      </c>
      <c r="G5106" s="2">
        <f>IFERROR(VLOOKUP(D5106,Coordenadas!$A$2:$D$5571,3,FALSE),0)</f>
        <v>-25.706600000000002</v>
      </c>
      <c r="H5106" s="2">
        <f>IFERROR(VLOOKUP(D5106,Coordenadas!$A$2:$D$5571,4,FALSE),0)</f>
        <v>-52.729900000000001</v>
      </c>
      <c r="I5106" s="2" t="s">
        <v>5326</v>
      </c>
      <c r="J5106" s="2">
        <v>3394</v>
      </c>
      <c r="K5106" s="2" t="s">
        <v>5332</v>
      </c>
      <c r="L5106" s="2">
        <f>IFERROR(VLOOKUP(C5106,BOTULISMO!$A$3:$C$19,3,FALSE),0)</f>
        <v>0</v>
      </c>
      <c r="M5106" s="2">
        <f>IFERROR(VLOOKUP(C5106,'LEISHMANIOSE VISCERAL'!$A$4:$C$454,3,FALSE),0)</f>
        <v>0</v>
      </c>
      <c r="N5106" s="2">
        <f>IFERROR(VLOOKUP(C5106,'LEISHMANIOSE TEGUMENTAR'!$A$4:$C$1681,3,FALSE),0)</f>
        <v>0</v>
      </c>
      <c r="O5106" s="2">
        <f>IFERROR(VLOOKUP(C5106,'FEBRE AMARELA'!$A$4:$C$38,3,FALSE),0)</f>
        <v>0</v>
      </c>
      <c r="P5106" s="2">
        <f>IFERROR(VLOOKUP(C5106,DENGUE!$A$5:$C$4097,3,FALSE),0)</f>
        <v>1</v>
      </c>
      <c r="Q5106" s="2">
        <f>IFERROR(VLOOKUP(C5106,'HEPATITE VIRAL'!$A$5:$C$3162,3,FALSE),0)</f>
        <v>4</v>
      </c>
      <c r="R5106" s="2">
        <f>IFERROR(VLOOKUP(C5106,'FEBRE MACULOSA'!$A$5:$C$181,3,FALSE),0)</f>
        <v>0</v>
      </c>
      <c r="S5106" s="2">
        <f>IFERROR(VLOOKUP(C5106,LEPTOSPIROSE!$A$5:$C$1176,3,FALSE),0)</f>
        <v>1</v>
      </c>
      <c r="T5106" s="2">
        <f>IFERROR(VLOOKUP(C5106,'DOENÇA DE CHAGAS'!$A$5:$C$100,3,FALSE),0)</f>
        <v>0</v>
      </c>
      <c r="U5106" s="2">
        <f>IFERROR(VLOOKUP(C5106,'PICADAS DE COBRAS'!$A$6:$C$4645,3,FALSE),0)</f>
        <v>49</v>
      </c>
      <c r="V5106">
        <f>IFERROR(VLOOKUP(C5106,'ZIKA VIRUS'!$A$5:$C$2399,3,FALSE),0)</f>
        <v>0</v>
      </c>
      <c r="W5106">
        <f>IFERROR(VLOOKUP(C5106,'FEBRE TIFÓIDE'!$A$5:$C$46,3,FALSE),0)</f>
        <v>0</v>
      </c>
      <c r="X5106">
        <f>IFERROR(VLOOKUP(C5106,HANTAVIROSE!$A$5:$C$153,3,FALSE),0)</f>
        <v>0</v>
      </c>
      <c r="Y5106">
        <f>IFERROR(VLOOKUP(C5106,MENINGITE!$A$5:$C$447,3,FALSE),0)</f>
        <v>0</v>
      </c>
      <c r="Z5106">
        <f>IFERROR(VLOOKUP(C5106,RAIVA!$A$5:$C$16,3,FALSE),0)</f>
        <v>0</v>
      </c>
    </row>
    <row r="5107" spans="1:26" x14ac:dyDescent="0.3">
      <c r="A5107" s="2" t="s">
        <v>1637</v>
      </c>
      <c r="B5107" s="2" t="s">
        <v>1695</v>
      </c>
      <c r="C5107" s="2">
        <v>355240</v>
      </c>
      <c r="D5107" s="2">
        <v>3552403</v>
      </c>
      <c r="E5107" s="2" t="s">
        <v>1637</v>
      </c>
      <c r="F5107" s="2" t="s">
        <v>1695</v>
      </c>
      <c r="G5107" s="2">
        <f>IFERROR(VLOOKUP(D5107,Coordenadas!$A$2:$D$5571,3,FALSE),0)</f>
        <v>-22.820399999999999</v>
      </c>
      <c r="H5107" s="2">
        <f>IFERROR(VLOOKUP(D5107,Coordenadas!$A$2:$D$5571,4,FALSE),0)</f>
        <v>-47.272799999999997</v>
      </c>
      <c r="I5107" s="2" t="s">
        <v>5325</v>
      </c>
      <c r="J5107" s="2">
        <v>241311</v>
      </c>
      <c r="K5107" s="2" t="s">
        <v>5333</v>
      </c>
      <c r="L5107" s="2">
        <f>IFERROR(VLOOKUP(C5107,BOTULISMO!$A$3:$C$19,3,FALSE),0)</f>
        <v>0</v>
      </c>
      <c r="M5107" s="2">
        <f>IFERROR(VLOOKUP(C5107,'LEISHMANIOSE VISCERAL'!$A$4:$C$454,3,FALSE),0)</f>
        <v>0</v>
      </c>
      <c r="N5107" s="2">
        <f>IFERROR(VLOOKUP(C5107,'LEISHMANIOSE TEGUMENTAR'!$A$4:$C$1681,3,FALSE),0)</f>
        <v>2</v>
      </c>
      <c r="O5107" s="2">
        <f>IFERROR(VLOOKUP(C5107,'FEBRE AMARELA'!$A$4:$C$38,3,FALSE),0)</f>
        <v>0</v>
      </c>
      <c r="P5107" s="2">
        <f>IFERROR(VLOOKUP(C5107,DENGUE!$A$5:$C$4097,3,FALSE),0)</f>
        <v>502</v>
      </c>
      <c r="Q5107" s="2">
        <f>IFERROR(VLOOKUP(C5107,'HEPATITE VIRAL'!$A$5:$C$3162,3,FALSE),0)</f>
        <v>65</v>
      </c>
      <c r="R5107" s="2">
        <f>IFERROR(VLOOKUP(C5107,'FEBRE MACULOSA'!$A$5:$C$181,3,FALSE),0)</f>
        <v>2</v>
      </c>
      <c r="S5107" s="2">
        <f>IFERROR(VLOOKUP(C5107,LEPTOSPIROSE!$A$5:$C$1176,3,FALSE),0)</f>
        <v>6</v>
      </c>
      <c r="T5107" s="2">
        <f>IFERROR(VLOOKUP(C5107,'DOENÇA DE CHAGAS'!$A$5:$C$100,3,FALSE),0)</f>
        <v>0</v>
      </c>
      <c r="U5107" s="2">
        <f>IFERROR(VLOOKUP(C5107,'PICADAS DE COBRAS'!$A$6:$C$4645,3,FALSE),0)</f>
        <v>200</v>
      </c>
      <c r="V5107">
        <f>IFERROR(VLOOKUP(C5107,'ZIKA VIRUS'!$A$5:$C$2399,3,FALSE),0)</f>
        <v>20</v>
      </c>
      <c r="W5107">
        <f>IFERROR(VLOOKUP(C5107,'FEBRE TIFÓIDE'!$A$5:$C$46,3,FALSE),0)</f>
        <v>0</v>
      </c>
      <c r="X5107">
        <f>IFERROR(VLOOKUP(C5107,HANTAVIROSE!$A$5:$C$153,3,FALSE),0)</f>
        <v>0</v>
      </c>
      <c r="Y5107">
        <f>IFERROR(VLOOKUP(C5107,MENINGITE!$A$5:$C$447,3,FALSE),0)</f>
        <v>10</v>
      </c>
      <c r="Z5107">
        <f>IFERROR(VLOOKUP(C5107,RAIVA!$A$5:$C$16,3,FALSE),0)</f>
        <v>0</v>
      </c>
    </row>
    <row r="5108" spans="1:26" x14ac:dyDescent="0.3">
      <c r="A5108" s="2" t="s">
        <v>3988</v>
      </c>
      <c r="B5108" s="2" t="s">
        <v>3996</v>
      </c>
      <c r="C5108" s="2">
        <v>251630</v>
      </c>
      <c r="D5108" s="2">
        <v>2516300</v>
      </c>
      <c r="E5108" s="2" t="s">
        <v>3988</v>
      </c>
      <c r="F5108" s="2" t="s">
        <v>3996</v>
      </c>
      <c r="G5108" s="2">
        <f>IFERROR(VLOOKUP(D5108,Coordenadas!$A$2:$D$5571,3,FALSE),0)</f>
        <v>-7.6620600000000003</v>
      </c>
      <c r="H5108" s="2">
        <f>IFERROR(VLOOKUP(D5108,Coordenadas!$A$2:$D$5571,4,FALSE),0)</f>
        <v>-36.884</v>
      </c>
      <c r="I5108" s="2" t="s">
        <v>5324</v>
      </c>
      <c r="J5108" s="2">
        <v>16060</v>
      </c>
      <c r="K5108" s="2" t="s">
        <v>5332</v>
      </c>
      <c r="L5108" s="2">
        <f>IFERROR(VLOOKUP(C5108,BOTULISMO!$A$3:$C$19,3,FALSE),0)</f>
        <v>0</v>
      </c>
      <c r="M5108" s="2">
        <f>IFERROR(VLOOKUP(C5108,'LEISHMANIOSE VISCERAL'!$A$4:$C$454,3,FALSE),0)</f>
        <v>0</v>
      </c>
      <c r="N5108" s="2">
        <f>IFERROR(VLOOKUP(C5108,'LEISHMANIOSE TEGUMENTAR'!$A$4:$C$1681,3,FALSE),0)</f>
        <v>0</v>
      </c>
      <c r="O5108" s="2">
        <f>IFERROR(VLOOKUP(C5108,'FEBRE AMARELA'!$A$4:$C$38,3,FALSE),0)</f>
        <v>0</v>
      </c>
      <c r="P5108" s="2">
        <f>IFERROR(VLOOKUP(C5108,DENGUE!$A$5:$C$4097,3,FALSE),0)</f>
        <v>4</v>
      </c>
      <c r="Q5108" s="2">
        <f>IFERROR(VLOOKUP(C5108,'HEPATITE VIRAL'!$A$5:$C$3162,3,FALSE),0)</f>
        <v>0</v>
      </c>
      <c r="R5108" s="2">
        <f>IFERROR(VLOOKUP(C5108,'FEBRE MACULOSA'!$A$5:$C$181,3,FALSE),0)</f>
        <v>0</v>
      </c>
      <c r="S5108" s="2">
        <f>IFERROR(VLOOKUP(C5108,LEPTOSPIROSE!$A$5:$C$1176,3,FALSE),0)</f>
        <v>0</v>
      </c>
      <c r="T5108" s="2">
        <f>IFERROR(VLOOKUP(C5108,'DOENÇA DE CHAGAS'!$A$5:$C$100,3,FALSE),0)</f>
        <v>1</v>
      </c>
      <c r="U5108" s="2">
        <f>IFERROR(VLOOKUP(C5108,'PICADAS DE COBRAS'!$A$6:$C$4645,3,FALSE),0)</f>
        <v>51</v>
      </c>
      <c r="V5108">
        <f>IFERROR(VLOOKUP(C5108,'ZIKA VIRUS'!$A$5:$C$2399,3,FALSE),0)</f>
        <v>0</v>
      </c>
      <c r="W5108">
        <f>IFERROR(VLOOKUP(C5108,'FEBRE TIFÓIDE'!$A$5:$C$46,3,FALSE),0)</f>
        <v>0</v>
      </c>
      <c r="X5108">
        <f>IFERROR(VLOOKUP(C5108,HANTAVIROSE!$A$5:$C$153,3,FALSE),0)</f>
        <v>0</v>
      </c>
      <c r="Y5108">
        <f>IFERROR(VLOOKUP(C5108,MENINGITE!$A$5:$C$447,3,FALSE),0)</f>
        <v>0</v>
      </c>
      <c r="Z5108">
        <f>IFERROR(VLOOKUP(C5108,RAIVA!$A$5:$C$16,3,FALSE),0)</f>
        <v>0</v>
      </c>
    </row>
    <row r="5109" spans="1:26" x14ac:dyDescent="0.3">
      <c r="A5109" s="2" t="s">
        <v>2258</v>
      </c>
      <c r="B5109" s="2" t="s">
        <v>2266</v>
      </c>
      <c r="C5109" s="2">
        <v>330570</v>
      </c>
      <c r="D5109" s="2">
        <v>3305703</v>
      </c>
      <c r="E5109" s="2" t="s">
        <v>2258</v>
      </c>
      <c r="F5109" s="2" t="s">
        <v>2266</v>
      </c>
      <c r="G5109" s="2">
        <f>IFERROR(VLOOKUP(D5109,Coordenadas!$A$2:$D$5571,3,FALSE),0)</f>
        <v>-22.048500000000001</v>
      </c>
      <c r="H5109" s="2">
        <f>IFERROR(VLOOKUP(D5109,Coordenadas!$A$2:$D$5571,4,FALSE),0)</f>
        <v>-42.676099999999998</v>
      </c>
      <c r="I5109" s="2" t="s">
        <v>5325</v>
      </c>
      <c r="J5109" s="2">
        <v>14900</v>
      </c>
      <c r="K5109" s="2" t="s">
        <v>5332</v>
      </c>
      <c r="L5109" s="2">
        <f>IFERROR(VLOOKUP(C5109,BOTULISMO!$A$3:$C$19,3,FALSE),0)</f>
        <v>0</v>
      </c>
      <c r="M5109" s="2">
        <f>IFERROR(VLOOKUP(C5109,'LEISHMANIOSE VISCERAL'!$A$4:$C$454,3,FALSE),0)</f>
        <v>0</v>
      </c>
      <c r="N5109" s="2">
        <f>IFERROR(VLOOKUP(C5109,'LEISHMANIOSE TEGUMENTAR'!$A$4:$C$1681,3,FALSE),0)</f>
        <v>0</v>
      </c>
      <c r="O5109" s="2">
        <f>IFERROR(VLOOKUP(C5109,'FEBRE AMARELA'!$A$4:$C$38,3,FALSE),0)</f>
        <v>0</v>
      </c>
      <c r="P5109" s="2">
        <f>IFERROR(VLOOKUP(C5109,DENGUE!$A$5:$C$4097,3,FALSE),0)</f>
        <v>0</v>
      </c>
      <c r="Q5109" s="2">
        <f>IFERROR(VLOOKUP(C5109,'HEPATITE VIRAL'!$A$5:$C$3162,3,FALSE),0)</f>
        <v>0</v>
      </c>
      <c r="R5109" s="2">
        <f>IFERROR(VLOOKUP(C5109,'FEBRE MACULOSA'!$A$5:$C$181,3,FALSE),0)</f>
        <v>0</v>
      </c>
      <c r="S5109" s="2">
        <f>IFERROR(VLOOKUP(C5109,LEPTOSPIROSE!$A$5:$C$1176,3,FALSE),0)</f>
        <v>0</v>
      </c>
      <c r="T5109" s="2">
        <f>IFERROR(VLOOKUP(C5109,'DOENÇA DE CHAGAS'!$A$5:$C$100,3,FALSE),0)</f>
        <v>0</v>
      </c>
      <c r="U5109" s="2">
        <f>IFERROR(VLOOKUP(C5109,'PICADAS DE COBRAS'!$A$6:$C$4645,3,FALSE),0)</f>
        <v>11</v>
      </c>
      <c r="V5109">
        <f>IFERROR(VLOOKUP(C5109,'ZIKA VIRUS'!$A$5:$C$2399,3,FALSE),0)</f>
        <v>4</v>
      </c>
      <c r="W5109">
        <f>IFERROR(VLOOKUP(C5109,'FEBRE TIFÓIDE'!$A$5:$C$46,3,FALSE),0)</f>
        <v>0</v>
      </c>
      <c r="X5109">
        <f>IFERROR(VLOOKUP(C5109,HANTAVIROSE!$A$5:$C$153,3,FALSE),0)</f>
        <v>0</v>
      </c>
      <c r="Y5109">
        <f>IFERROR(VLOOKUP(C5109,MENINGITE!$A$5:$C$447,3,FALSE),0)</f>
        <v>0</v>
      </c>
      <c r="Z5109">
        <f>IFERROR(VLOOKUP(C5109,RAIVA!$A$5:$C$16,3,FALSE),0)</f>
        <v>0</v>
      </c>
    </row>
    <row r="5110" spans="1:26" x14ac:dyDescent="0.3">
      <c r="A5110" s="2" t="s">
        <v>3816</v>
      </c>
      <c r="B5110" s="2" t="s">
        <v>3834</v>
      </c>
      <c r="C5110" s="2">
        <v>261450</v>
      </c>
      <c r="D5110" s="2">
        <v>2614501</v>
      </c>
      <c r="E5110" s="2" t="s">
        <v>3816</v>
      </c>
      <c r="F5110" s="2" t="s">
        <v>3834</v>
      </c>
      <c r="G5110" s="2">
        <f>IFERROR(VLOOKUP(D5110,Coordenadas!$A$2:$D$5571,3,FALSE),0)</f>
        <v>-7.8474599999999999</v>
      </c>
      <c r="H5110" s="2">
        <f>IFERROR(VLOOKUP(D5110,Coordenadas!$A$2:$D$5571,4,FALSE),0)</f>
        <v>-35.748100000000001</v>
      </c>
      <c r="I5110" s="2" t="s">
        <v>5324</v>
      </c>
      <c r="J5110" s="2">
        <v>58515</v>
      </c>
      <c r="K5110" s="2" t="s">
        <v>5331</v>
      </c>
      <c r="L5110" s="2">
        <f>IFERROR(VLOOKUP(C5110,BOTULISMO!$A$3:$C$19,3,FALSE),0)</f>
        <v>0</v>
      </c>
      <c r="M5110" s="2">
        <f>IFERROR(VLOOKUP(C5110,'LEISHMANIOSE VISCERAL'!$A$4:$C$454,3,FALSE),0)</f>
        <v>1</v>
      </c>
      <c r="N5110" s="2">
        <f>IFERROR(VLOOKUP(C5110,'LEISHMANIOSE TEGUMENTAR'!$A$4:$C$1681,3,FALSE),0)</f>
        <v>0</v>
      </c>
      <c r="O5110" s="2">
        <f>IFERROR(VLOOKUP(C5110,'FEBRE AMARELA'!$A$4:$C$38,3,FALSE),0)</f>
        <v>0</v>
      </c>
      <c r="P5110" s="2">
        <f>IFERROR(VLOOKUP(C5110,DENGUE!$A$5:$C$4097,3,FALSE),0)</f>
        <v>113</v>
      </c>
      <c r="Q5110" s="2">
        <f>IFERROR(VLOOKUP(C5110,'HEPATITE VIRAL'!$A$5:$C$3162,3,FALSE),0)</f>
        <v>0</v>
      </c>
      <c r="R5110" s="2">
        <f>IFERROR(VLOOKUP(C5110,'FEBRE MACULOSA'!$A$5:$C$181,3,FALSE),0)</f>
        <v>0</v>
      </c>
      <c r="S5110" s="2">
        <f>IFERROR(VLOOKUP(C5110,LEPTOSPIROSE!$A$5:$C$1176,3,FALSE),0)</f>
        <v>0</v>
      </c>
      <c r="T5110" s="2">
        <f>IFERROR(VLOOKUP(C5110,'DOENÇA DE CHAGAS'!$A$5:$C$100,3,FALSE),0)</f>
        <v>0</v>
      </c>
      <c r="U5110" s="2">
        <f>IFERROR(VLOOKUP(C5110,'PICADAS DE COBRAS'!$A$6:$C$4645,3,FALSE),0)</f>
        <v>121</v>
      </c>
      <c r="V5110">
        <f>IFERROR(VLOOKUP(C5110,'ZIKA VIRUS'!$A$5:$C$2399,3,FALSE),0)</f>
        <v>3</v>
      </c>
      <c r="W5110">
        <f>IFERROR(VLOOKUP(C5110,'FEBRE TIFÓIDE'!$A$5:$C$46,3,FALSE),0)</f>
        <v>0</v>
      </c>
      <c r="X5110">
        <f>IFERROR(VLOOKUP(C5110,HANTAVIROSE!$A$5:$C$153,3,FALSE),0)</f>
        <v>0</v>
      </c>
      <c r="Y5110">
        <f>IFERROR(VLOOKUP(C5110,MENINGITE!$A$5:$C$447,3,FALSE),0)</f>
        <v>0</v>
      </c>
      <c r="Z5110">
        <f>IFERROR(VLOOKUP(C5110,RAIVA!$A$5:$C$16,3,FALSE),0)</f>
        <v>0</v>
      </c>
    </row>
    <row r="5111" spans="1:26" x14ac:dyDescent="0.3">
      <c r="A5111" s="2" t="s">
        <v>4490</v>
      </c>
      <c r="B5111" s="2" t="s">
        <v>4500</v>
      </c>
      <c r="C5111" s="2">
        <v>221093</v>
      </c>
      <c r="D5111" s="2">
        <v>2210938</v>
      </c>
      <c r="E5111" s="2" t="s">
        <v>4490</v>
      </c>
      <c r="F5111" s="2" t="s">
        <v>4500</v>
      </c>
      <c r="G5111" s="2">
        <f>IFERROR(VLOOKUP(D5111,Coordenadas!$A$2:$D$5571,3,FALSE),0)</f>
        <v>-7.0368700000000004</v>
      </c>
      <c r="H5111" s="2">
        <f>IFERROR(VLOOKUP(D5111,Coordenadas!$A$2:$D$5571,4,FALSE),0)</f>
        <v>-41.3767</v>
      </c>
      <c r="I5111" s="2" t="s">
        <v>5324</v>
      </c>
      <c r="J5111" s="2">
        <v>6229</v>
      </c>
      <c r="K5111" s="2" t="s">
        <v>5332</v>
      </c>
      <c r="L5111" s="2">
        <f>IFERROR(VLOOKUP(C5111,BOTULISMO!$A$3:$C$19,3,FALSE),0)</f>
        <v>0</v>
      </c>
      <c r="M5111" s="2">
        <f>IFERROR(VLOOKUP(C5111,'LEISHMANIOSE VISCERAL'!$A$4:$C$454,3,FALSE),0)</f>
        <v>0</v>
      </c>
      <c r="N5111" s="2">
        <f>IFERROR(VLOOKUP(C5111,'LEISHMANIOSE TEGUMENTAR'!$A$4:$C$1681,3,FALSE),0)</f>
        <v>1</v>
      </c>
      <c r="O5111" s="2">
        <f>IFERROR(VLOOKUP(C5111,'FEBRE AMARELA'!$A$4:$C$38,3,FALSE),0)</f>
        <v>0</v>
      </c>
      <c r="P5111" s="2">
        <f>IFERROR(VLOOKUP(C5111,DENGUE!$A$5:$C$4097,3,FALSE),0)</f>
        <v>0</v>
      </c>
      <c r="Q5111" s="2">
        <f>IFERROR(VLOOKUP(C5111,'HEPATITE VIRAL'!$A$5:$C$3162,3,FALSE),0)</f>
        <v>0</v>
      </c>
      <c r="R5111" s="2">
        <f>IFERROR(VLOOKUP(C5111,'FEBRE MACULOSA'!$A$5:$C$181,3,FALSE),0)</f>
        <v>0</v>
      </c>
      <c r="S5111" s="2">
        <f>IFERROR(VLOOKUP(C5111,LEPTOSPIROSE!$A$5:$C$1176,3,FALSE),0)</f>
        <v>0</v>
      </c>
      <c r="T5111" s="2">
        <f>IFERROR(VLOOKUP(C5111,'DOENÇA DE CHAGAS'!$A$5:$C$100,3,FALSE),0)</f>
        <v>0</v>
      </c>
      <c r="U5111" s="2">
        <f>IFERROR(VLOOKUP(C5111,'PICADAS DE COBRAS'!$A$6:$C$4645,3,FALSE),0)</f>
        <v>0</v>
      </c>
      <c r="V5111">
        <f>IFERROR(VLOOKUP(C5111,'ZIKA VIRUS'!$A$5:$C$2399,3,FALSE),0)</f>
        <v>0</v>
      </c>
      <c r="W5111">
        <f>IFERROR(VLOOKUP(C5111,'FEBRE TIFÓIDE'!$A$5:$C$46,3,FALSE),0)</f>
        <v>0</v>
      </c>
      <c r="X5111">
        <f>IFERROR(VLOOKUP(C5111,HANTAVIROSE!$A$5:$C$153,3,FALSE),0)</f>
        <v>0</v>
      </c>
      <c r="Y5111">
        <f>IFERROR(VLOOKUP(C5111,MENINGITE!$A$5:$C$447,3,FALSE),0)</f>
        <v>0</v>
      </c>
      <c r="Z5111">
        <f>IFERROR(VLOOKUP(C5111,RAIVA!$A$5:$C$16,3,FALSE),0)</f>
        <v>0</v>
      </c>
    </row>
    <row r="5112" spans="1:26" x14ac:dyDescent="0.3">
      <c r="A5112" s="2" t="s">
        <v>1637</v>
      </c>
      <c r="B5112" s="2" t="s">
        <v>1693</v>
      </c>
      <c r="C5112" s="2">
        <v>355255</v>
      </c>
      <c r="D5112" s="2">
        <v>3552551</v>
      </c>
      <c r="E5112" s="2" t="s">
        <v>1637</v>
      </c>
      <c r="F5112" s="2" t="s">
        <v>1693</v>
      </c>
      <c r="G5112" s="2">
        <f>IFERROR(VLOOKUP(D5112,Coordenadas!$A$2:$D$5571,3,FALSE),0)</f>
        <v>-20.498100000000001</v>
      </c>
      <c r="H5112" s="2">
        <f>IFERROR(VLOOKUP(D5112,Coordenadas!$A$2:$D$5571,4,FALSE),0)</f>
        <v>-51.026800000000001</v>
      </c>
      <c r="I5112" s="2" t="s">
        <v>5325</v>
      </c>
      <c r="J5112" s="2">
        <v>3383</v>
      </c>
      <c r="K5112" s="2" t="s">
        <v>5332</v>
      </c>
      <c r="L5112" s="2">
        <f>IFERROR(VLOOKUP(C5112,BOTULISMO!$A$3:$C$19,3,FALSE),0)</f>
        <v>0</v>
      </c>
      <c r="M5112" s="2">
        <f>IFERROR(VLOOKUP(C5112,'LEISHMANIOSE VISCERAL'!$A$4:$C$454,3,FALSE),0)</f>
        <v>0</v>
      </c>
      <c r="N5112" s="2">
        <f>IFERROR(VLOOKUP(C5112,'LEISHMANIOSE TEGUMENTAR'!$A$4:$C$1681,3,FALSE),0)</f>
        <v>0</v>
      </c>
      <c r="O5112" s="2">
        <f>IFERROR(VLOOKUP(C5112,'FEBRE AMARELA'!$A$4:$C$38,3,FALSE),0)</f>
        <v>0</v>
      </c>
      <c r="P5112" s="2">
        <f>IFERROR(VLOOKUP(C5112,DENGUE!$A$5:$C$4097,3,FALSE),0)</f>
        <v>19</v>
      </c>
      <c r="Q5112" s="2">
        <f>IFERROR(VLOOKUP(C5112,'HEPATITE VIRAL'!$A$5:$C$3162,3,FALSE),0)</f>
        <v>5</v>
      </c>
      <c r="R5112" s="2">
        <f>IFERROR(VLOOKUP(C5112,'FEBRE MACULOSA'!$A$5:$C$181,3,FALSE),0)</f>
        <v>0</v>
      </c>
      <c r="S5112" s="2">
        <f>IFERROR(VLOOKUP(C5112,LEPTOSPIROSE!$A$5:$C$1176,3,FALSE),0)</f>
        <v>0</v>
      </c>
      <c r="T5112" s="2">
        <f>IFERROR(VLOOKUP(C5112,'DOENÇA DE CHAGAS'!$A$5:$C$100,3,FALSE),0)</f>
        <v>0</v>
      </c>
      <c r="U5112" s="2">
        <f>IFERROR(VLOOKUP(C5112,'PICADAS DE COBRAS'!$A$6:$C$4645,3,FALSE),0)</f>
        <v>22</v>
      </c>
      <c r="V5112">
        <f>IFERROR(VLOOKUP(C5112,'ZIKA VIRUS'!$A$5:$C$2399,3,FALSE),0)</f>
        <v>0</v>
      </c>
      <c r="W5112">
        <f>IFERROR(VLOOKUP(C5112,'FEBRE TIFÓIDE'!$A$5:$C$46,3,FALSE),0)</f>
        <v>0</v>
      </c>
      <c r="X5112">
        <f>IFERROR(VLOOKUP(C5112,HANTAVIROSE!$A$5:$C$153,3,FALSE),0)</f>
        <v>0</v>
      </c>
      <c r="Y5112">
        <f>IFERROR(VLOOKUP(C5112,MENINGITE!$A$5:$C$447,3,FALSE),0)</f>
        <v>0</v>
      </c>
      <c r="Z5112">
        <f>IFERROR(VLOOKUP(C5112,RAIVA!$A$5:$C$16,3,FALSE),0)</f>
        <v>0</v>
      </c>
    </row>
    <row r="5113" spans="1:26" x14ac:dyDescent="0.3">
      <c r="A5113" s="2" t="s">
        <v>1637</v>
      </c>
      <c r="B5113" s="2" t="s">
        <v>1694</v>
      </c>
      <c r="C5113" s="2">
        <v>355250</v>
      </c>
      <c r="D5113" s="2">
        <v>3552502</v>
      </c>
      <c r="E5113" s="2" t="s">
        <v>1637</v>
      </c>
      <c r="F5113" s="2" t="s">
        <v>1694</v>
      </c>
      <c r="G5113" s="2">
        <f>IFERROR(VLOOKUP(D5113,Coordenadas!$A$2:$D$5571,3,FALSE),0)</f>
        <v>-23.544799999999999</v>
      </c>
      <c r="H5113" s="2">
        <f>IFERROR(VLOOKUP(D5113,Coordenadas!$A$2:$D$5571,4,FALSE),0)</f>
        <v>-46.311199999999999</v>
      </c>
      <c r="I5113" s="2" t="s">
        <v>5325</v>
      </c>
      <c r="J5113" s="2">
        <v>262480</v>
      </c>
      <c r="K5113" s="2" t="s">
        <v>5333</v>
      </c>
      <c r="L5113" s="2">
        <f>IFERROR(VLOOKUP(C5113,BOTULISMO!$A$3:$C$19,3,FALSE),0)</f>
        <v>0</v>
      </c>
      <c r="M5113" s="2">
        <f>IFERROR(VLOOKUP(C5113,'LEISHMANIOSE VISCERAL'!$A$4:$C$454,3,FALSE),0)</f>
        <v>0</v>
      </c>
      <c r="N5113" s="2">
        <f>IFERROR(VLOOKUP(C5113,'LEISHMANIOSE TEGUMENTAR'!$A$4:$C$1681,3,FALSE),0)</f>
        <v>0</v>
      </c>
      <c r="O5113" s="2">
        <f>IFERROR(VLOOKUP(C5113,'FEBRE AMARELA'!$A$4:$C$38,3,FALSE),0)</f>
        <v>0</v>
      </c>
      <c r="P5113" s="2">
        <f>IFERROR(VLOOKUP(C5113,DENGUE!$A$5:$C$4097,3,FALSE),0)</f>
        <v>29</v>
      </c>
      <c r="Q5113" s="2">
        <f>IFERROR(VLOOKUP(C5113,'HEPATITE VIRAL'!$A$5:$C$3162,3,FALSE),0)</f>
        <v>29</v>
      </c>
      <c r="R5113" s="2">
        <f>IFERROR(VLOOKUP(C5113,'FEBRE MACULOSA'!$A$5:$C$181,3,FALSE),0)</f>
        <v>0</v>
      </c>
      <c r="S5113" s="2">
        <f>IFERROR(VLOOKUP(C5113,LEPTOSPIROSE!$A$5:$C$1176,3,FALSE),0)</f>
        <v>5</v>
      </c>
      <c r="T5113" s="2">
        <f>IFERROR(VLOOKUP(C5113,'DOENÇA DE CHAGAS'!$A$5:$C$100,3,FALSE),0)</f>
        <v>0</v>
      </c>
      <c r="U5113" s="2">
        <f>IFERROR(VLOOKUP(C5113,'PICADAS DE COBRAS'!$A$6:$C$4645,3,FALSE),0)</f>
        <v>21</v>
      </c>
      <c r="V5113">
        <f>IFERROR(VLOOKUP(C5113,'ZIKA VIRUS'!$A$5:$C$2399,3,FALSE),0)</f>
        <v>1</v>
      </c>
      <c r="W5113">
        <f>IFERROR(VLOOKUP(C5113,'FEBRE TIFÓIDE'!$A$5:$C$46,3,FALSE),0)</f>
        <v>0</v>
      </c>
      <c r="X5113">
        <f>IFERROR(VLOOKUP(C5113,HANTAVIROSE!$A$5:$C$153,3,FALSE),0)</f>
        <v>0</v>
      </c>
      <c r="Y5113">
        <f>IFERROR(VLOOKUP(C5113,MENINGITE!$A$5:$C$447,3,FALSE),0)</f>
        <v>1</v>
      </c>
      <c r="Z5113">
        <f>IFERROR(VLOOKUP(C5113,RAIVA!$A$5:$C$16,3,FALSE),0)</f>
        <v>0</v>
      </c>
    </row>
    <row r="5114" spans="1:26" x14ac:dyDescent="0.3">
      <c r="A5114" s="2" t="s">
        <v>470</v>
      </c>
      <c r="B5114" s="2" t="s">
        <v>529</v>
      </c>
      <c r="C5114" s="2">
        <v>432085</v>
      </c>
      <c r="D5114" s="2">
        <v>4320859</v>
      </c>
      <c r="E5114" s="2" t="s">
        <v>470</v>
      </c>
      <c r="F5114" s="2" t="s">
        <v>529</v>
      </c>
      <c r="G5114" s="2">
        <f>IFERROR(VLOOKUP(D5114,Coordenadas!$A$2:$D$5571,3,FALSE),0)</f>
        <v>-29.643000000000001</v>
      </c>
      <c r="H5114" s="2">
        <f>IFERROR(VLOOKUP(D5114,Coordenadas!$A$2:$D$5571,4,FALSE),0)</f>
        <v>-51.682299999999998</v>
      </c>
      <c r="I5114" s="2" t="s">
        <v>5326</v>
      </c>
      <c r="J5114" s="2">
        <v>4131</v>
      </c>
      <c r="K5114" s="2" t="s">
        <v>5332</v>
      </c>
      <c r="L5114" s="2">
        <f>IFERROR(VLOOKUP(C5114,BOTULISMO!$A$3:$C$19,3,FALSE),0)</f>
        <v>0</v>
      </c>
      <c r="M5114" s="2">
        <f>IFERROR(VLOOKUP(C5114,'LEISHMANIOSE VISCERAL'!$A$4:$C$454,3,FALSE),0)</f>
        <v>0</v>
      </c>
      <c r="N5114" s="2">
        <f>IFERROR(VLOOKUP(C5114,'LEISHMANIOSE TEGUMENTAR'!$A$4:$C$1681,3,FALSE),0)</f>
        <v>0</v>
      </c>
      <c r="O5114" s="2">
        <f>IFERROR(VLOOKUP(C5114,'FEBRE AMARELA'!$A$4:$C$38,3,FALSE),0)</f>
        <v>0</v>
      </c>
      <c r="P5114" s="2">
        <f>IFERROR(VLOOKUP(C5114,DENGUE!$A$5:$C$4097,3,FALSE),0)</f>
        <v>0</v>
      </c>
      <c r="Q5114" s="2">
        <f>IFERROR(VLOOKUP(C5114,'HEPATITE VIRAL'!$A$5:$C$3162,3,FALSE),0)</f>
        <v>0</v>
      </c>
      <c r="R5114" s="2">
        <f>IFERROR(VLOOKUP(C5114,'FEBRE MACULOSA'!$A$5:$C$181,3,FALSE),0)</f>
        <v>0</v>
      </c>
      <c r="S5114" s="2">
        <f>IFERROR(VLOOKUP(C5114,LEPTOSPIROSE!$A$5:$C$1176,3,FALSE),0)</f>
        <v>0</v>
      </c>
      <c r="T5114" s="2">
        <f>IFERROR(VLOOKUP(C5114,'DOENÇA DE CHAGAS'!$A$5:$C$100,3,FALSE),0)</f>
        <v>0</v>
      </c>
      <c r="U5114" s="2">
        <f>IFERROR(VLOOKUP(C5114,'PICADAS DE COBRAS'!$A$6:$C$4645,3,FALSE),0)</f>
        <v>4</v>
      </c>
      <c r="V5114">
        <f>IFERROR(VLOOKUP(C5114,'ZIKA VIRUS'!$A$5:$C$2399,3,FALSE),0)</f>
        <v>0</v>
      </c>
      <c r="W5114">
        <f>IFERROR(VLOOKUP(C5114,'FEBRE TIFÓIDE'!$A$5:$C$46,3,FALSE),0)</f>
        <v>0</v>
      </c>
      <c r="X5114">
        <f>IFERROR(VLOOKUP(C5114,HANTAVIROSE!$A$5:$C$153,3,FALSE),0)</f>
        <v>0</v>
      </c>
      <c r="Y5114">
        <f>IFERROR(VLOOKUP(C5114,MENINGITE!$A$5:$C$447,3,FALSE),0)</f>
        <v>0</v>
      </c>
      <c r="Z5114">
        <f>IFERROR(VLOOKUP(C5114,RAIVA!$A$5:$C$16,3,FALSE),0)</f>
        <v>0</v>
      </c>
    </row>
    <row r="5115" spans="1:26" x14ac:dyDescent="0.3">
      <c r="A5115" s="2" t="s">
        <v>250</v>
      </c>
      <c r="B5115" s="2" t="s">
        <v>264</v>
      </c>
      <c r="C5115" s="2">
        <v>510794</v>
      </c>
      <c r="D5115" s="2">
        <v>5107941</v>
      </c>
      <c r="E5115" s="2" t="s">
        <v>250</v>
      </c>
      <c r="F5115" s="2" t="s">
        <v>264</v>
      </c>
      <c r="G5115" s="2">
        <f>IFERROR(VLOOKUP(D5115,Coordenadas!$A$2:$D$5571,3,FALSE),0)</f>
        <v>-11.300700000000001</v>
      </c>
      <c r="H5115" s="2">
        <f>IFERROR(VLOOKUP(D5115,Coordenadas!$A$2:$D$5571,4,FALSE),0)</f>
        <v>-56.831200000000003</v>
      </c>
      <c r="I5115" s="2" t="s">
        <v>5327</v>
      </c>
      <c r="J5115" s="2">
        <v>9932</v>
      </c>
      <c r="K5115" s="2" t="s">
        <v>5332</v>
      </c>
      <c r="L5115" s="2">
        <f>IFERROR(VLOOKUP(C5115,BOTULISMO!$A$3:$C$19,3,FALSE),0)</f>
        <v>0</v>
      </c>
      <c r="M5115" s="2">
        <f>IFERROR(VLOOKUP(C5115,'LEISHMANIOSE VISCERAL'!$A$4:$C$454,3,FALSE),0)</f>
        <v>0</v>
      </c>
      <c r="N5115" s="2">
        <f>IFERROR(VLOOKUP(C5115,'LEISHMANIOSE TEGUMENTAR'!$A$4:$C$1681,3,FALSE),0)</f>
        <v>9</v>
      </c>
      <c r="O5115" s="2">
        <f>IFERROR(VLOOKUP(C5115,'FEBRE AMARELA'!$A$4:$C$38,3,FALSE),0)</f>
        <v>0</v>
      </c>
      <c r="P5115" s="2">
        <f>IFERROR(VLOOKUP(C5115,DENGUE!$A$5:$C$4097,3,FALSE),0)</f>
        <v>209</v>
      </c>
      <c r="Q5115" s="2">
        <f>IFERROR(VLOOKUP(C5115,'HEPATITE VIRAL'!$A$5:$C$3162,3,FALSE),0)</f>
        <v>9</v>
      </c>
      <c r="R5115" s="2">
        <f>IFERROR(VLOOKUP(C5115,'FEBRE MACULOSA'!$A$5:$C$181,3,FALSE),0)</f>
        <v>0</v>
      </c>
      <c r="S5115" s="2">
        <f>IFERROR(VLOOKUP(C5115,LEPTOSPIROSE!$A$5:$C$1176,3,FALSE),0)</f>
        <v>0</v>
      </c>
      <c r="T5115" s="2">
        <f>IFERROR(VLOOKUP(C5115,'DOENÇA DE CHAGAS'!$A$5:$C$100,3,FALSE),0)</f>
        <v>0</v>
      </c>
      <c r="U5115" s="2">
        <f>IFERROR(VLOOKUP(C5115,'PICADAS DE COBRAS'!$A$6:$C$4645,3,FALSE),0)</f>
        <v>26</v>
      </c>
      <c r="V5115">
        <f>IFERROR(VLOOKUP(C5115,'ZIKA VIRUS'!$A$5:$C$2399,3,FALSE),0)</f>
        <v>3</v>
      </c>
      <c r="W5115">
        <f>IFERROR(VLOOKUP(C5115,'FEBRE TIFÓIDE'!$A$5:$C$46,3,FALSE),0)</f>
        <v>0</v>
      </c>
      <c r="X5115">
        <f>IFERROR(VLOOKUP(C5115,HANTAVIROSE!$A$5:$C$153,3,FALSE),0)</f>
        <v>0</v>
      </c>
      <c r="Y5115">
        <f>IFERROR(VLOOKUP(C5115,MENINGITE!$A$5:$C$447,3,FALSE),0)</f>
        <v>0</v>
      </c>
      <c r="Z5115">
        <f>IFERROR(VLOOKUP(C5115,RAIVA!$A$5:$C$16,3,FALSE),0)</f>
        <v>0</v>
      </c>
    </row>
    <row r="5116" spans="1:26" x14ac:dyDescent="0.3">
      <c r="A5116" s="2" t="s">
        <v>1637</v>
      </c>
      <c r="B5116" s="2" t="s">
        <v>1692</v>
      </c>
      <c r="C5116" s="2">
        <v>355260</v>
      </c>
      <c r="D5116" s="2">
        <v>3552601</v>
      </c>
      <c r="E5116" s="2" t="s">
        <v>1637</v>
      </c>
      <c r="F5116" s="2" t="s">
        <v>1692</v>
      </c>
      <c r="G5116" s="2">
        <f>IFERROR(VLOOKUP(D5116,Coordenadas!$A$2:$D$5571,3,FALSE),0)</f>
        <v>-20.9602</v>
      </c>
      <c r="H5116" s="2">
        <f>IFERROR(VLOOKUP(D5116,Coordenadas!$A$2:$D$5571,4,FALSE),0)</f>
        <v>-49.030700000000003</v>
      </c>
      <c r="I5116" s="2" t="s">
        <v>5325</v>
      </c>
      <c r="J5116" s="2">
        <v>11363</v>
      </c>
      <c r="K5116" s="2" t="s">
        <v>5332</v>
      </c>
      <c r="L5116" s="2">
        <f>IFERROR(VLOOKUP(C5116,BOTULISMO!$A$3:$C$19,3,FALSE),0)</f>
        <v>0</v>
      </c>
      <c r="M5116" s="2">
        <f>IFERROR(VLOOKUP(C5116,'LEISHMANIOSE VISCERAL'!$A$4:$C$454,3,FALSE),0)</f>
        <v>0</v>
      </c>
      <c r="N5116" s="2">
        <f>IFERROR(VLOOKUP(C5116,'LEISHMANIOSE TEGUMENTAR'!$A$4:$C$1681,3,FALSE),0)</f>
        <v>0</v>
      </c>
      <c r="O5116" s="2">
        <f>IFERROR(VLOOKUP(C5116,'FEBRE AMARELA'!$A$4:$C$38,3,FALSE),0)</f>
        <v>0</v>
      </c>
      <c r="P5116" s="2">
        <f>IFERROR(VLOOKUP(C5116,DENGUE!$A$5:$C$4097,3,FALSE),0)</f>
        <v>229</v>
      </c>
      <c r="Q5116" s="2">
        <f>IFERROR(VLOOKUP(C5116,'HEPATITE VIRAL'!$A$5:$C$3162,3,FALSE),0)</f>
        <v>0</v>
      </c>
      <c r="R5116" s="2">
        <f>IFERROR(VLOOKUP(C5116,'FEBRE MACULOSA'!$A$5:$C$181,3,FALSE),0)</f>
        <v>0</v>
      </c>
      <c r="S5116" s="2">
        <f>IFERROR(VLOOKUP(C5116,LEPTOSPIROSE!$A$5:$C$1176,3,FALSE),0)</f>
        <v>0</v>
      </c>
      <c r="T5116" s="2">
        <f>IFERROR(VLOOKUP(C5116,'DOENÇA DE CHAGAS'!$A$5:$C$100,3,FALSE),0)</f>
        <v>0</v>
      </c>
      <c r="U5116" s="2">
        <f>IFERROR(VLOOKUP(C5116,'PICADAS DE COBRAS'!$A$6:$C$4645,3,FALSE),0)</f>
        <v>78</v>
      </c>
      <c r="V5116">
        <f>IFERROR(VLOOKUP(C5116,'ZIKA VIRUS'!$A$5:$C$2399,3,FALSE),0)</f>
        <v>1</v>
      </c>
      <c r="W5116">
        <f>IFERROR(VLOOKUP(C5116,'FEBRE TIFÓIDE'!$A$5:$C$46,3,FALSE),0)</f>
        <v>0</v>
      </c>
      <c r="X5116">
        <f>IFERROR(VLOOKUP(C5116,HANTAVIROSE!$A$5:$C$153,3,FALSE),0)</f>
        <v>0</v>
      </c>
      <c r="Y5116">
        <f>IFERROR(VLOOKUP(C5116,MENINGITE!$A$5:$C$447,3,FALSE),0)</f>
        <v>0</v>
      </c>
      <c r="Z5116">
        <f>IFERROR(VLOOKUP(C5116,RAIVA!$A$5:$C$16,3,FALSE),0)</f>
        <v>0</v>
      </c>
    </row>
    <row r="5117" spans="1:26" x14ac:dyDescent="0.3">
      <c r="A5117" s="2" t="s">
        <v>5190</v>
      </c>
      <c r="B5117" s="2" t="s">
        <v>1691</v>
      </c>
      <c r="C5117" s="2">
        <v>130406</v>
      </c>
      <c r="D5117" s="2">
        <v>1304062</v>
      </c>
      <c r="E5117" s="2" t="s">
        <v>5190</v>
      </c>
      <c r="F5117" s="2" t="s">
        <v>1691</v>
      </c>
      <c r="G5117" s="2">
        <f>IFERROR(VLOOKUP(D5117,Coordenadas!$A$2:$D$5571,3,FALSE),0)</f>
        <v>-4.2416</v>
      </c>
      <c r="H5117" s="2">
        <f>IFERROR(VLOOKUP(D5117,Coordenadas!$A$2:$D$5571,4,FALSE),0)</f>
        <v>-69.938299999999998</v>
      </c>
      <c r="I5117" s="2" t="s">
        <v>5323</v>
      </c>
      <c r="J5117" s="2">
        <v>52272</v>
      </c>
      <c r="K5117" s="2" t="s">
        <v>5331</v>
      </c>
      <c r="L5117" s="2">
        <f>IFERROR(VLOOKUP(C5117,BOTULISMO!$A$3:$C$19,3,FALSE),0)</f>
        <v>1</v>
      </c>
      <c r="M5117" s="2">
        <f>IFERROR(VLOOKUP(C5117,'LEISHMANIOSE VISCERAL'!$A$4:$C$454,3,FALSE),0)</f>
        <v>0</v>
      </c>
      <c r="N5117" s="2">
        <f>IFERROR(VLOOKUP(C5117,'LEISHMANIOSE TEGUMENTAR'!$A$4:$C$1681,3,FALSE),0)</f>
        <v>6</v>
      </c>
      <c r="O5117" s="2">
        <f>IFERROR(VLOOKUP(C5117,'FEBRE AMARELA'!$A$4:$C$38,3,FALSE),0)</f>
        <v>0</v>
      </c>
      <c r="P5117" s="2">
        <f>IFERROR(VLOOKUP(C5117,DENGUE!$A$5:$C$4097,3,FALSE),0)</f>
        <v>100</v>
      </c>
      <c r="Q5117" s="2">
        <f>IFERROR(VLOOKUP(C5117,'HEPATITE VIRAL'!$A$5:$C$3162,3,FALSE),0)</f>
        <v>16</v>
      </c>
      <c r="R5117" s="2">
        <f>IFERROR(VLOOKUP(C5117,'FEBRE MACULOSA'!$A$5:$C$181,3,FALSE),0)</f>
        <v>0</v>
      </c>
      <c r="S5117" s="2">
        <f>IFERROR(VLOOKUP(C5117,LEPTOSPIROSE!$A$5:$C$1176,3,FALSE),0)</f>
        <v>2</v>
      </c>
      <c r="T5117" s="2">
        <f>IFERROR(VLOOKUP(C5117,'DOENÇA DE CHAGAS'!$A$5:$C$100,3,FALSE),0)</f>
        <v>0</v>
      </c>
      <c r="U5117" s="2">
        <f>IFERROR(VLOOKUP(C5117,'PICADAS DE COBRAS'!$A$6:$C$4645,3,FALSE),0)</f>
        <v>79</v>
      </c>
      <c r="V5117">
        <f>IFERROR(VLOOKUP(C5117,'ZIKA VIRUS'!$A$5:$C$2399,3,FALSE),0)</f>
        <v>1</v>
      </c>
      <c r="W5117">
        <f>IFERROR(VLOOKUP(C5117,'FEBRE TIFÓIDE'!$A$5:$C$46,3,FALSE),0)</f>
        <v>0</v>
      </c>
      <c r="X5117">
        <f>IFERROR(VLOOKUP(C5117,HANTAVIROSE!$A$5:$C$153,3,FALSE),0)</f>
        <v>0</v>
      </c>
      <c r="Y5117">
        <f>IFERROR(VLOOKUP(C5117,MENINGITE!$A$5:$C$447,3,FALSE),0)</f>
        <v>0</v>
      </c>
      <c r="Z5117">
        <f>IFERROR(VLOOKUP(C5117,RAIVA!$A$5:$C$16,3,FALSE),0)</f>
        <v>0</v>
      </c>
    </row>
    <row r="5118" spans="1:26" x14ac:dyDescent="0.3">
      <c r="A5118" s="2" t="s">
        <v>1637</v>
      </c>
      <c r="B5118" s="2" t="s">
        <v>1691</v>
      </c>
      <c r="C5118" s="2">
        <v>355270</v>
      </c>
      <c r="D5118" s="2">
        <v>3552700</v>
      </c>
      <c r="E5118" s="2" t="s">
        <v>1637</v>
      </c>
      <c r="F5118" s="2" t="s">
        <v>1691</v>
      </c>
      <c r="G5118" s="2">
        <f>IFERROR(VLOOKUP(D5118,Coordenadas!$A$2:$D$5571,3,FALSE),0)</f>
        <v>-21.7239</v>
      </c>
      <c r="H5118" s="2">
        <f>IFERROR(VLOOKUP(D5118,Coordenadas!$A$2:$D$5571,4,FALSE),0)</f>
        <v>-48.689599999999999</v>
      </c>
      <c r="I5118" s="2" t="s">
        <v>5325</v>
      </c>
      <c r="J5118" s="2">
        <v>14686</v>
      </c>
      <c r="K5118" s="2" t="s">
        <v>5332</v>
      </c>
      <c r="L5118" s="2">
        <f>IFERROR(VLOOKUP(C5118,BOTULISMO!$A$3:$C$19,3,FALSE),0)</f>
        <v>0</v>
      </c>
      <c r="M5118" s="2">
        <f>IFERROR(VLOOKUP(C5118,'LEISHMANIOSE VISCERAL'!$A$4:$C$454,3,FALSE),0)</f>
        <v>0</v>
      </c>
      <c r="N5118" s="2">
        <f>IFERROR(VLOOKUP(C5118,'LEISHMANIOSE TEGUMENTAR'!$A$4:$C$1681,3,FALSE),0)</f>
        <v>0</v>
      </c>
      <c r="O5118" s="2">
        <f>IFERROR(VLOOKUP(C5118,'FEBRE AMARELA'!$A$4:$C$38,3,FALSE),0)</f>
        <v>0</v>
      </c>
      <c r="P5118" s="2">
        <f>IFERROR(VLOOKUP(C5118,DENGUE!$A$5:$C$4097,3,FALSE),0)</f>
        <v>21</v>
      </c>
      <c r="Q5118" s="2">
        <f>IFERROR(VLOOKUP(C5118,'HEPATITE VIRAL'!$A$5:$C$3162,3,FALSE),0)</f>
        <v>5</v>
      </c>
      <c r="R5118" s="2">
        <f>IFERROR(VLOOKUP(C5118,'FEBRE MACULOSA'!$A$5:$C$181,3,FALSE),0)</f>
        <v>0</v>
      </c>
      <c r="S5118" s="2">
        <f>IFERROR(VLOOKUP(C5118,LEPTOSPIROSE!$A$5:$C$1176,3,FALSE),0)</f>
        <v>0</v>
      </c>
      <c r="T5118" s="2">
        <f>IFERROR(VLOOKUP(C5118,'DOENÇA DE CHAGAS'!$A$5:$C$100,3,FALSE),0)</f>
        <v>0</v>
      </c>
      <c r="U5118" s="2">
        <f>IFERROR(VLOOKUP(C5118,'PICADAS DE COBRAS'!$A$6:$C$4645,3,FALSE),0)</f>
        <v>54</v>
      </c>
      <c r="V5118">
        <f>IFERROR(VLOOKUP(C5118,'ZIKA VIRUS'!$A$5:$C$2399,3,FALSE),0)</f>
        <v>0</v>
      </c>
      <c r="W5118">
        <f>IFERROR(VLOOKUP(C5118,'FEBRE TIFÓIDE'!$A$5:$C$46,3,FALSE),0)</f>
        <v>0</v>
      </c>
      <c r="X5118">
        <f>IFERROR(VLOOKUP(C5118,HANTAVIROSE!$A$5:$C$153,3,FALSE),0)</f>
        <v>0</v>
      </c>
      <c r="Y5118">
        <f>IFERROR(VLOOKUP(C5118,MENINGITE!$A$5:$C$447,3,FALSE),0)</f>
        <v>0</v>
      </c>
      <c r="Z5118">
        <f>IFERROR(VLOOKUP(C5118,RAIVA!$A$5:$C$16,3,FALSE),0)</f>
        <v>0</v>
      </c>
    </row>
    <row r="5119" spans="1:26" x14ac:dyDescent="0.3">
      <c r="A5119" s="2" t="s">
        <v>3816</v>
      </c>
      <c r="B5119" s="2" t="s">
        <v>3833</v>
      </c>
      <c r="C5119" s="2">
        <v>261460</v>
      </c>
      <c r="D5119" s="2">
        <v>2614600</v>
      </c>
      <c r="E5119" s="2" t="s">
        <v>3816</v>
      </c>
      <c r="F5119" s="2" t="s">
        <v>3833</v>
      </c>
      <c r="G5119" s="2">
        <f>IFERROR(VLOOKUP(D5119,Coordenadas!$A$2:$D$5571,3,FALSE),0)</f>
        <v>-7.5836600000000001</v>
      </c>
      <c r="H5119" s="2">
        <f>IFERROR(VLOOKUP(D5119,Coordenadas!$A$2:$D$5571,4,FALSE),0)</f>
        <v>-37.537700000000001</v>
      </c>
      <c r="I5119" s="2" t="s">
        <v>5324</v>
      </c>
      <c r="J5119" s="2">
        <v>26427</v>
      </c>
      <c r="K5119" s="2" t="s">
        <v>5330</v>
      </c>
      <c r="L5119" s="2">
        <f>IFERROR(VLOOKUP(C5119,BOTULISMO!$A$3:$C$19,3,FALSE),0)</f>
        <v>0</v>
      </c>
      <c r="M5119" s="2">
        <f>IFERROR(VLOOKUP(C5119,'LEISHMANIOSE VISCERAL'!$A$4:$C$454,3,FALSE),0)</f>
        <v>0</v>
      </c>
      <c r="N5119" s="2">
        <f>IFERROR(VLOOKUP(C5119,'LEISHMANIOSE TEGUMENTAR'!$A$4:$C$1681,3,FALSE),0)</f>
        <v>0</v>
      </c>
      <c r="O5119" s="2">
        <f>IFERROR(VLOOKUP(C5119,'FEBRE AMARELA'!$A$4:$C$38,3,FALSE),0)</f>
        <v>0</v>
      </c>
      <c r="P5119" s="2">
        <f>IFERROR(VLOOKUP(C5119,DENGUE!$A$5:$C$4097,3,FALSE),0)</f>
        <v>0</v>
      </c>
      <c r="Q5119" s="2">
        <f>IFERROR(VLOOKUP(C5119,'HEPATITE VIRAL'!$A$5:$C$3162,3,FALSE),0)</f>
        <v>1</v>
      </c>
      <c r="R5119" s="2">
        <f>IFERROR(VLOOKUP(C5119,'FEBRE MACULOSA'!$A$5:$C$181,3,FALSE),0)</f>
        <v>0</v>
      </c>
      <c r="S5119" s="2">
        <f>IFERROR(VLOOKUP(C5119,LEPTOSPIROSE!$A$5:$C$1176,3,FALSE),0)</f>
        <v>0</v>
      </c>
      <c r="T5119" s="2">
        <f>IFERROR(VLOOKUP(C5119,'DOENÇA DE CHAGAS'!$A$5:$C$100,3,FALSE),0)</f>
        <v>0</v>
      </c>
      <c r="U5119" s="2">
        <f>IFERROR(VLOOKUP(C5119,'PICADAS DE COBRAS'!$A$6:$C$4645,3,FALSE),0)</f>
        <v>5</v>
      </c>
      <c r="V5119">
        <f>IFERROR(VLOOKUP(C5119,'ZIKA VIRUS'!$A$5:$C$2399,3,FALSE),0)</f>
        <v>0</v>
      </c>
      <c r="W5119">
        <f>IFERROR(VLOOKUP(C5119,'FEBRE TIFÓIDE'!$A$5:$C$46,3,FALSE),0)</f>
        <v>0</v>
      </c>
      <c r="X5119">
        <f>IFERROR(VLOOKUP(C5119,HANTAVIROSE!$A$5:$C$153,3,FALSE),0)</f>
        <v>0</v>
      </c>
      <c r="Y5119">
        <f>IFERROR(VLOOKUP(C5119,MENINGITE!$A$5:$C$447,3,FALSE),0)</f>
        <v>0</v>
      </c>
      <c r="Z5119">
        <f>IFERROR(VLOOKUP(C5119,RAIVA!$A$5:$C$16,3,FALSE),0)</f>
        <v>0</v>
      </c>
    </row>
    <row r="5120" spans="1:26" x14ac:dyDescent="0.3">
      <c r="A5120" s="2" t="s">
        <v>1637</v>
      </c>
      <c r="B5120" s="2" t="s">
        <v>1690</v>
      </c>
      <c r="C5120" s="2">
        <v>355280</v>
      </c>
      <c r="D5120" s="2">
        <v>3552809</v>
      </c>
      <c r="E5120" s="2" t="s">
        <v>1637</v>
      </c>
      <c r="F5120" s="2" t="s">
        <v>1690</v>
      </c>
      <c r="G5120" s="2">
        <f>IFERROR(VLOOKUP(D5120,Coordenadas!$A$2:$D$5571,3,FALSE),0)</f>
        <v>-23.601900000000001</v>
      </c>
      <c r="H5120" s="2">
        <f>IFERROR(VLOOKUP(D5120,Coordenadas!$A$2:$D$5571,4,FALSE),0)</f>
        <v>-46.752600000000001</v>
      </c>
      <c r="I5120" s="2" t="s">
        <v>5325</v>
      </c>
      <c r="J5120" s="2">
        <v>244528</v>
      </c>
      <c r="K5120" s="2" t="s">
        <v>5333</v>
      </c>
      <c r="L5120" s="2">
        <f>IFERROR(VLOOKUP(C5120,BOTULISMO!$A$3:$C$19,3,FALSE),0)</f>
        <v>0</v>
      </c>
      <c r="M5120" s="2">
        <f>IFERROR(VLOOKUP(C5120,'LEISHMANIOSE VISCERAL'!$A$4:$C$454,3,FALSE),0)</f>
        <v>0</v>
      </c>
      <c r="N5120" s="2">
        <f>IFERROR(VLOOKUP(C5120,'LEISHMANIOSE TEGUMENTAR'!$A$4:$C$1681,3,FALSE),0)</f>
        <v>1</v>
      </c>
      <c r="O5120" s="2">
        <f>IFERROR(VLOOKUP(C5120,'FEBRE AMARELA'!$A$4:$C$38,3,FALSE),0)</f>
        <v>0</v>
      </c>
      <c r="P5120" s="2">
        <f>IFERROR(VLOOKUP(C5120,DENGUE!$A$5:$C$4097,3,FALSE),0)</f>
        <v>25</v>
      </c>
      <c r="Q5120" s="2">
        <f>IFERROR(VLOOKUP(C5120,'HEPATITE VIRAL'!$A$5:$C$3162,3,FALSE),0)</f>
        <v>146</v>
      </c>
      <c r="R5120" s="2">
        <f>IFERROR(VLOOKUP(C5120,'FEBRE MACULOSA'!$A$5:$C$181,3,FALSE),0)</f>
        <v>0</v>
      </c>
      <c r="S5120" s="2">
        <f>IFERROR(VLOOKUP(C5120,LEPTOSPIROSE!$A$5:$C$1176,3,FALSE),0)</f>
        <v>12</v>
      </c>
      <c r="T5120" s="2">
        <f>IFERROR(VLOOKUP(C5120,'DOENÇA DE CHAGAS'!$A$5:$C$100,3,FALSE),0)</f>
        <v>0</v>
      </c>
      <c r="U5120" s="2">
        <f>IFERROR(VLOOKUP(C5120,'PICADAS DE COBRAS'!$A$6:$C$4645,3,FALSE),0)</f>
        <v>6</v>
      </c>
      <c r="V5120">
        <f>IFERROR(VLOOKUP(C5120,'ZIKA VIRUS'!$A$5:$C$2399,3,FALSE),0)</f>
        <v>8</v>
      </c>
      <c r="W5120">
        <f>IFERROR(VLOOKUP(C5120,'FEBRE TIFÓIDE'!$A$5:$C$46,3,FALSE),0)</f>
        <v>0</v>
      </c>
      <c r="X5120">
        <f>IFERROR(VLOOKUP(C5120,HANTAVIROSE!$A$5:$C$153,3,FALSE),0)</f>
        <v>0</v>
      </c>
      <c r="Y5120">
        <f>IFERROR(VLOOKUP(C5120,MENINGITE!$A$5:$C$447,3,FALSE),0)</f>
        <v>6</v>
      </c>
      <c r="Z5120">
        <f>IFERROR(VLOOKUP(C5120,RAIVA!$A$5:$C$16,3,FALSE),0)</f>
        <v>0</v>
      </c>
    </row>
    <row r="5121" spans="1:26" x14ac:dyDescent="0.3">
      <c r="A5121" s="2" t="s">
        <v>3257</v>
      </c>
      <c r="B5121" s="2" t="s">
        <v>3289</v>
      </c>
      <c r="C5121" s="2">
        <v>293090</v>
      </c>
      <c r="D5121" s="2">
        <v>2930907</v>
      </c>
      <c r="E5121" s="2" t="s">
        <v>3257</v>
      </c>
      <c r="F5121" s="2" t="s">
        <v>3289</v>
      </c>
      <c r="G5121" s="2">
        <f>IFERROR(VLOOKUP(D5121,Coordenadas!$A$2:$D$5571,3,FALSE),0)</f>
        <v>-12.7026</v>
      </c>
      <c r="H5121" s="2">
        <f>IFERROR(VLOOKUP(D5121,Coordenadas!$A$2:$D$5571,4,FALSE),0)</f>
        <v>-44.0075</v>
      </c>
      <c r="I5121" s="2" t="s">
        <v>5324</v>
      </c>
      <c r="J5121" s="2">
        <v>11431</v>
      </c>
      <c r="K5121" s="2" t="s">
        <v>5332</v>
      </c>
      <c r="L5121" s="2">
        <f>IFERROR(VLOOKUP(C5121,BOTULISMO!$A$3:$C$19,3,FALSE),0)</f>
        <v>0</v>
      </c>
      <c r="M5121" s="2">
        <f>IFERROR(VLOOKUP(C5121,'LEISHMANIOSE VISCERAL'!$A$4:$C$454,3,FALSE),0)</f>
        <v>0</v>
      </c>
      <c r="N5121" s="2">
        <f>IFERROR(VLOOKUP(C5121,'LEISHMANIOSE TEGUMENTAR'!$A$4:$C$1681,3,FALSE),0)</f>
        <v>0</v>
      </c>
      <c r="O5121" s="2">
        <f>IFERROR(VLOOKUP(C5121,'FEBRE AMARELA'!$A$4:$C$38,3,FALSE),0)</f>
        <v>0</v>
      </c>
      <c r="P5121" s="2">
        <f>IFERROR(VLOOKUP(C5121,DENGUE!$A$5:$C$4097,3,FALSE),0)</f>
        <v>1</v>
      </c>
      <c r="Q5121" s="2">
        <f>IFERROR(VLOOKUP(C5121,'HEPATITE VIRAL'!$A$5:$C$3162,3,FALSE),0)</f>
        <v>0</v>
      </c>
      <c r="R5121" s="2">
        <f>IFERROR(VLOOKUP(C5121,'FEBRE MACULOSA'!$A$5:$C$181,3,FALSE),0)</f>
        <v>0</v>
      </c>
      <c r="S5121" s="2">
        <f>IFERROR(VLOOKUP(C5121,LEPTOSPIROSE!$A$5:$C$1176,3,FALSE),0)</f>
        <v>0</v>
      </c>
      <c r="T5121" s="2">
        <f>IFERROR(VLOOKUP(C5121,'DOENÇA DE CHAGAS'!$A$5:$C$100,3,FALSE),0)</f>
        <v>0</v>
      </c>
      <c r="U5121" s="2">
        <f>IFERROR(VLOOKUP(C5121,'PICADAS DE COBRAS'!$A$6:$C$4645,3,FALSE),0)</f>
        <v>7</v>
      </c>
      <c r="V5121">
        <f>IFERROR(VLOOKUP(C5121,'ZIKA VIRUS'!$A$5:$C$2399,3,FALSE),0)</f>
        <v>0</v>
      </c>
      <c r="W5121">
        <f>IFERROR(VLOOKUP(C5121,'FEBRE TIFÓIDE'!$A$5:$C$46,3,FALSE),0)</f>
        <v>0</v>
      </c>
      <c r="X5121">
        <f>IFERROR(VLOOKUP(C5121,HANTAVIROSE!$A$5:$C$153,3,FALSE),0)</f>
        <v>0</v>
      </c>
      <c r="Y5121">
        <f>IFERROR(VLOOKUP(C5121,MENINGITE!$A$5:$C$447,3,FALSE),0)</f>
        <v>0</v>
      </c>
      <c r="Z5121">
        <f>IFERROR(VLOOKUP(C5121,RAIVA!$A$5:$C$16,3,FALSE),0)</f>
        <v>0</v>
      </c>
    </row>
    <row r="5122" spans="1:26" x14ac:dyDescent="0.3">
      <c r="A5122" s="2" t="s">
        <v>4178</v>
      </c>
      <c r="B5122" s="2" t="s">
        <v>4189</v>
      </c>
      <c r="C5122" s="2">
        <v>241380</v>
      </c>
      <c r="D5122" s="2">
        <v>2413805</v>
      </c>
      <c r="E5122" s="2" t="s">
        <v>4178</v>
      </c>
      <c r="F5122" s="2" t="s">
        <v>4189</v>
      </c>
      <c r="G5122" s="2">
        <f>IFERROR(VLOOKUP(D5122,Coordenadas!$A$2:$D$5571,3,FALSE),0)</f>
        <v>-5.9194800000000001</v>
      </c>
      <c r="H5122" s="2">
        <f>IFERROR(VLOOKUP(D5122,Coordenadas!$A$2:$D$5571,4,FALSE),0)</f>
        <v>-38.036700000000003</v>
      </c>
      <c r="I5122" s="2" t="s">
        <v>5324</v>
      </c>
      <c r="J5122" s="2">
        <v>2317</v>
      </c>
      <c r="K5122" s="2" t="s">
        <v>5332</v>
      </c>
      <c r="L5122" s="2">
        <f>IFERROR(VLOOKUP(C5122,BOTULISMO!$A$3:$C$19,3,FALSE),0)</f>
        <v>0</v>
      </c>
      <c r="M5122" s="2">
        <f>IFERROR(VLOOKUP(C5122,'LEISHMANIOSE VISCERAL'!$A$4:$C$454,3,FALSE),0)</f>
        <v>0</v>
      </c>
      <c r="N5122" s="2">
        <f>IFERROR(VLOOKUP(C5122,'LEISHMANIOSE TEGUMENTAR'!$A$4:$C$1681,3,FALSE),0)</f>
        <v>0</v>
      </c>
      <c r="O5122" s="2">
        <f>IFERROR(VLOOKUP(C5122,'FEBRE AMARELA'!$A$4:$C$38,3,FALSE),0)</f>
        <v>0</v>
      </c>
      <c r="P5122" s="2">
        <f>IFERROR(VLOOKUP(C5122,DENGUE!$A$5:$C$4097,3,FALSE),0)</f>
        <v>7</v>
      </c>
      <c r="Q5122" s="2">
        <f>IFERROR(VLOOKUP(C5122,'HEPATITE VIRAL'!$A$5:$C$3162,3,FALSE),0)</f>
        <v>1</v>
      </c>
      <c r="R5122" s="2">
        <f>IFERROR(VLOOKUP(C5122,'FEBRE MACULOSA'!$A$5:$C$181,3,FALSE),0)</f>
        <v>0</v>
      </c>
      <c r="S5122" s="2">
        <f>IFERROR(VLOOKUP(C5122,LEPTOSPIROSE!$A$5:$C$1176,3,FALSE),0)</f>
        <v>0</v>
      </c>
      <c r="T5122" s="2">
        <f>IFERROR(VLOOKUP(C5122,'DOENÇA DE CHAGAS'!$A$5:$C$100,3,FALSE),0)</f>
        <v>0</v>
      </c>
      <c r="U5122" s="2">
        <f>IFERROR(VLOOKUP(C5122,'PICADAS DE COBRAS'!$A$6:$C$4645,3,FALSE),0)</f>
        <v>2</v>
      </c>
      <c r="V5122">
        <f>IFERROR(VLOOKUP(C5122,'ZIKA VIRUS'!$A$5:$C$2399,3,FALSE),0)</f>
        <v>0</v>
      </c>
      <c r="W5122">
        <f>IFERROR(VLOOKUP(C5122,'FEBRE TIFÓIDE'!$A$5:$C$46,3,FALSE),0)</f>
        <v>0</v>
      </c>
      <c r="X5122">
        <f>IFERROR(VLOOKUP(C5122,HANTAVIROSE!$A$5:$C$153,3,FALSE),0)</f>
        <v>0</v>
      </c>
      <c r="Y5122">
        <f>IFERROR(VLOOKUP(C5122,MENINGITE!$A$5:$C$447,3,FALSE),0)</f>
        <v>0</v>
      </c>
      <c r="Z5122">
        <f>IFERROR(VLOOKUP(C5122,RAIVA!$A$5:$C$16,3,FALSE),0)</f>
        <v>0</v>
      </c>
    </row>
    <row r="5123" spans="1:26" x14ac:dyDescent="0.3">
      <c r="A5123" s="2" t="s">
        <v>2425</v>
      </c>
      <c r="B5123" s="2" t="s">
        <v>2476</v>
      </c>
      <c r="C5123" s="2">
        <v>316790</v>
      </c>
      <c r="D5123" s="2">
        <v>3167905</v>
      </c>
      <c r="E5123" s="2" t="s">
        <v>2425</v>
      </c>
      <c r="F5123" s="2" t="s">
        <v>2476</v>
      </c>
      <c r="G5123" s="2">
        <f>IFERROR(VLOOKUP(D5123,Coordenadas!$A$2:$D$5571,3,FALSE),0)</f>
        <v>-21.363199999999999</v>
      </c>
      <c r="H5123" s="2">
        <f>IFERROR(VLOOKUP(D5123,Coordenadas!$A$2:$D$5571,4,FALSE),0)</f>
        <v>-43.238100000000003</v>
      </c>
      <c r="I5123" s="2" t="s">
        <v>5325</v>
      </c>
      <c r="J5123" s="2">
        <v>4079</v>
      </c>
      <c r="K5123" s="2" t="s">
        <v>5332</v>
      </c>
      <c r="L5123" s="2">
        <f>IFERROR(VLOOKUP(C5123,BOTULISMO!$A$3:$C$19,3,FALSE),0)</f>
        <v>0</v>
      </c>
      <c r="M5123" s="2">
        <f>IFERROR(VLOOKUP(C5123,'LEISHMANIOSE VISCERAL'!$A$4:$C$454,3,FALSE),0)</f>
        <v>0</v>
      </c>
      <c r="N5123" s="2">
        <f>IFERROR(VLOOKUP(C5123,'LEISHMANIOSE TEGUMENTAR'!$A$4:$C$1681,3,FALSE),0)</f>
        <v>0</v>
      </c>
      <c r="O5123" s="2">
        <f>IFERROR(VLOOKUP(C5123,'FEBRE AMARELA'!$A$4:$C$38,3,FALSE),0)</f>
        <v>0</v>
      </c>
      <c r="P5123" s="2">
        <f>IFERROR(VLOOKUP(C5123,DENGUE!$A$5:$C$4097,3,FALSE),0)</f>
        <v>8</v>
      </c>
      <c r="Q5123" s="2">
        <f>IFERROR(VLOOKUP(C5123,'HEPATITE VIRAL'!$A$5:$C$3162,3,FALSE),0)</f>
        <v>0</v>
      </c>
      <c r="R5123" s="2">
        <f>IFERROR(VLOOKUP(C5123,'FEBRE MACULOSA'!$A$5:$C$181,3,FALSE),0)</f>
        <v>0</v>
      </c>
      <c r="S5123" s="2">
        <f>IFERROR(VLOOKUP(C5123,LEPTOSPIROSE!$A$5:$C$1176,3,FALSE),0)</f>
        <v>0</v>
      </c>
      <c r="T5123" s="2">
        <f>IFERROR(VLOOKUP(C5123,'DOENÇA DE CHAGAS'!$A$5:$C$100,3,FALSE),0)</f>
        <v>0</v>
      </c>
      <c r="U5123" s="2">
        <f>IFERROR(VLOOKUP(C5123,'PICADAS DE COBRAS'!$A$6:$C$4645,3,FALSE),0)</f>
        <v>2</v>
      </c>
      <c r="V5123">
        <f>IFERROR(VLOOKUP(C5123,'ZIKA VIRUS'!$A$5:$C$2399,3,FALSE),0)</f>
        <v>0</v>
      </c>
      <c r="W5123">
        <f>IFERROR(VLOOKUP(C5123,'FEBRE TIFÓIDE'!$A$5:$C$46,3,FALSE),0)</f>
        <v>0</v>
      </c>
      <c r="X5123">
        <f>IFERROR(VLOOKUP(C5123,HANTAVIROSE!$A$5:$C$153,3,FALSE),0)</f>
        <v>0</v>
      </c>
      <c r="Y5123">
        <f>IFERROR(VLOOKUP(C5123,MENINGITE!$A$5:$C$447,3,FALSE),0)</f>
        <v>0</v>
      </c>
      <c r="Z5123">
        <f>IFERROR(VLOOKUP(C5123,RAIVA!$A$5:$C$16,3,FALSE),0)</f>
        <v>0</v>
      </c>
    </row>
    <row r="5124" spans="1:26" x14ac:dyDescent="0.3">
      <c r="A5124" s="2" t="s">
        <v>4319</v>
      </c>
      <c r="B5124" s="2" t="s">
        <v>4334</v>
      </c>
      <c r="C5124" s="2">
        <v>231310</v>
      </c>
      <c r="D5124" s="2">
        <v>2313104</v>
      </c>
      <c r="E5124" s="2" t="s">
        <v>4319</v>
      </c>
      <c r="F5124" s="2" t="s">
        <v>4334</v>
      </c>
      <c r="G5124" s="2">
        <f>IFERROR(VLOOKUP(D5124,Coordenadas!$A$2:$D$5571,3,FALSE),0)</f>
        <v>-5.2435299999999998</v>
      </c>
      <c r="H5124" s="2">
        <f>IFERROR(VLOOKUP(D5124,Coordenadas!$A$2:$D$5571,4,FALSE),0)</f>
        <v>-38.1282</v>
      </c>
      <c r="I5124" s="2" t="s">
        <v>5324</v>
      </c>
      <c r="J5124" s="2">
        <v>29204</v>
      </c>
      <c r="K5124" s="2" t="s">
        <v>5330</v>
      </c>
      <c r="L5124" s="2">
        <f>IFERROR(VLOOKUP(C5124,BOTULISMO!$A$3:$C$19,3,FALSE),0)</f>
        <v>0</v>
      </c>
      <c r="M5124" s="2">
        <f>IFERROR(VLOOKUP(C5124,'LEISHMANIOSE VISCERAL'!$A$4:$C$454,3,FALSE),0)</f>
        <v>0</v>
      </c>
      <c r="N5124" s="2">
        <f>IFERROR(VLOOKUP(C5124,'LEISHMANIOSE TEGUMENTAR'!$A$4:$C$1681,3,FALSE),0)</f>
        <v>0</v>
      </c>
      <c r="O5124" s="2">
        <f>IFERROR(VLOOKUP(C5124,'FEBRE AMARELA'!$A$4:$C$38,3,FALSE),0)</f>
        <v>0</v>
      </c>
      <c r="P5124" s="2">
        <f>IFERROR(VLOOKUP(C5124,DENGUE!$A$5:$C$4097,3,FALSE),0)</f>
        <v>61</v>
      </c>
      <c r="Q5124" s="2">
        <f>IFERROR(VLOOKUP(C5124,'HEPATITE VIRAL'!$A$5:$C$3162,3,FALSE),0)</f>
        <v>0</v>
      </c>
      <c r="R5124" s="2">
        <f>IFERROR(VLOOKUP(C5124,'FEBRE MACULOSA'!$A$5:$C$181,3,FALSE),0)</f>
        <v>0</v>
      </c>
      <c r="S5124" s="2">
        <f>IFERROR(VLOOKUP(C5124,LEPTOSPIROSE!$A$5:$C$1176,3,FALSE),0)</f>
        <v>0</v>
      </c>
      <c r="T5124" s="2">
        <f>IFERROR(VLOOKUP(C5124,'DOENÇA DE CHAGAS'!$A$5:$C$100,3,FALSE),0)</f>
        <v>0</v>
      </c>
      <c r="U5124" s="2">
        <f>IFERROR(VLOOKUP(C5124,'PICADAS DE COBRAS'!$A$6:$C$4645,3,FALSE),0)</f>
        <v>58</v>
      </c>
      <c r="V5124">
        <f>IFERROR(VLOOKUP(C5124,'ZIKA VIRUS'!$A$5:$C$2399,3,FALSE),0)</f>
        <v>0</v>
      </c>
      <c r="W5124">
        <f>IFERROR(VLOOKUP(C5124,'FEBRE TIFÓIDE'!$A$5:$C$46,3,FALSE),0)</f>
        <v>0</v>
      </c>
      <c r="X5124">
        <f>IFERROR(VLOOKUP(C5124,HANTAVIROSE!$A$5:$C$153,3,FALSE),0)</f>
        <v>0</v>
      </c>
      <c r="Y5124">
        <f>IFERROR(VLOOKUP(C5124,MENINGITE!$A$5:$C$447,3,FALSE),0)</f>
        <v>0</v>
      </c>
      <c r="Z5124">
        <f>IFERROR(VLOOKUP(C5124,RAIVA!$A$5:$C$16,3,FALSE),0)</f>
        <v>0</v>
      </c>
    </row>
    <row r="5125" spans="1:26" x14ac:dyDescent="0.3">
      <c r="A5125" s="2" t="s">
        <v>3816</v>
      </c>
      <c r="B5125" s="2" t="s">
        <v>3832</v>
      </c>
      <c r="C5125" s="2">
        <v>261470</v>
      </c>
      <c r="D5125" s="2">
        <v>2614709</v>
      </c>
      <c r="E5125" s="2" t="s">
        <v>3816</v>
      </c>
      <c r="F5125" s="2" t="s">
        <v>3832</v>
      </c>
      <c r="G5125" s="2">
        <f>IFERROR(VLOOKUP(D5125,Coordenadas!$A$2:$D$5571,3,FALSE),0)</f>
        <v>-8.3086699999999993</v>
      </c>
      <c r="H5125" s="2">
        <f>IFERROR(VLOOKUP(D5125,Coordenadas!$A$2:$D$5571,4,FALSE),0)</f>
        <v>-36.299999999999997</v>
      </c>
      <c r="I5125" s="2" t="s">
        <v>5324</v>
      </c>
      <c r="J5125" s="2">
        <v>12725</v>
      </c>
      <c r="K5125" s="2" t="s">
        <v>5332</v>
      </c>
      <c r="L5125" s="2">
        <f>IFERROR(VLOOKUP(C5125,BOTULISMO!$A$3:$C$19,3,FALSE),0)</f>
        <v>0</v>
      </c>
      <c r="M5125" s="2">
        <f>IFERROR(VLOOKUP(C5125,'LEISHMANIOSE VISCERAL'!$A$4:$C$454,3,FALSE),0)</f>
        <v>0</v>
      </c>
      <c r="N5125" s="2">
        <f>IFERROR(VLOOKUP(C5125,'LEISHMANIOSE TEGUMENTAR'!$A$4:$C$1681,3,FALSE),0)</f>
        <v>0</v>
      </c>
      <c r="O5125" s="2">
        <f>IFERROR(VLOOKUP(C5125,'FEBRE AMARELA'!$A$4:$C$38,3,FALSE),0)</f>
        <v>0</v>
      </c>
      <c r="P5125" s="2">
        <f>IFERROR(VLOOKUP(C5125,DENGUE!$A$5:$C$4097,3,FALSE),0)</f>
        <v>2</v>
      </c>
      <c r="Q5125" s="2">
        <f>IFERROR(VLOOKUP(C5125,'HEPATITE VIRAL'!$A$5:$C$3162,3,FALSE),0)</f>
        <v>0</v>
      </c>
      <c r="R5125" s="2">
        <f>IFERROR(VLOOKUP(C5125,'FEBRE MACULOSA'!$A$5:$C$181,3,FALSE),0)</f>
        <v>0</v>
      </c>
      <c r="S5125" s="2">
        <f>IFERROR(VLOOKUP(C5125,LEPTOSPIROSE!$A$5:$C$1176,3,FALSE),0)</f>
        <v>1</v>
      </c>
      <c r="T5125" s="2">
        <f>IFERROR(VLOOKUP(C5125,'DOENÇA DE CHAGAS'!$A$5:$C$100,3,FALSE),0)</f>
        <v>0</v>
      </c>
      <c r="U5125" s="2">
        <f>IFERROR(VLOOKUP(C5125,'PICADAS DE COBRAS'!$A$6:$C$4645,3,FALSE),0)</f>
        <v>0</v>
      </c>
      <c r="V5125">
        <f>IFERROR(VLOOKUP(C5125,'ZIKA VIRUS'!$A$5:$C$2399,3,FALSE),0)</f>
        <v>0</v>
      </c>
      <c r="W5125">
        <f>IFERROR(VLOOKUP(C5125,'FEBRE TIFÓIDE'!$A$5:$C$46,3,FALSE),0)</f>
        <v>0</v>
      </c>
      <c r="X5125">
        <f>IFERROR(VLOOKUP(C5125,HANTAVIROSE!$A$5:$C$153,3,FALSE),0)</f>
        <v>0</v>
      </c>
      <c r="Y5125">
        <f>IFERROR(VLOOKUP(C5125,MENINGITE!$A$5:$C$447,3,FALSE),0)</f>
        <v>0</v>
      </c>
      <c r="Z5125">
        <f>IFERROR(VLOOKUP(C5125,RAIVA!$A$5:$C$16,3,FALSE),0)</f>
        <v>0</v>
      </c>
    </row>
    <row r="5126" spans="1:26" x14ac:dyDescent="0.3">
      <c r="A5126" s="2" t="s">
        <v>3816</v>
      </c>
      <c r="B5126" s="2" t="s">
        <v>3831</v>
      </c>
      <c r="C5126" s="2">
        <v>261480</v>
      </c>
      <c r="D5126" s="2">
        <v>2614808</v>
      </c>
      <c r="E5126" s="2" t="s">
        <v>3816</v>
      </c>
      <c r="F5126" s="2" t="s">
        <v>3831</v>
      </c>
      <c r="G5126" s="2">
        <f>IFERROR(VLOOKUP(D5126,Coordenadas!$A$2:$D$5571,3,FALSE),0)</f>
        <v>-9.0979799999999997</v>
      </c>
      <c r="H5126" s="2">
        <f>IFERROR(VLOOKUP(D5126,Coordenadas!$A$2:$D$5571,4,FALSE),0)</f>
        <v>-38.150399999999998</v>
      </c>
      <c r="I5126" s="2" t="s">
        <v>5324</v>
      </c>
      <c r="J5126" s="2">
        <v>22068</v>
      </c>
      <c r="K5126" s="2" t="s">
        <v>5330</v>
      </c>
      <c r="L5126" s="2">
        <f>IFERROR(VLOOKUP(C5126,BOTULISMO!$A$3:$C$19,3,FALSE),0)</f>
        <v>0</v>
      </c>
      <c r="M5126" s="2">
        <f>IFERROR(VLOOKUP(C5126,'LEISHMANIOSE VISCERAL'!$A$4:$C$454,3,FALSE),0)</f>
        <v>0</v>
      </c>
      <c r="N5126" s="2">
        <f>IFERROR(VLOOKUP(C5126,'LEISHMANIOSE TEGUMENTAR'!$A$4:$C$1681,3,FALSE),0)</f>
        <v>0</v>
      </c>
      <c r="O5126" s="2">
        <f>IFERROR(VLOOKUP(C5126,'FEBRE AMARELA'!$A$4:$C$38,3,FALSE),0)</f>
        <v>0</v>
      </c>
      <c r="P5126" s="2">
        <f>IFERROR(VLOOKUP(C5126,DENGUE!$A$5:$C$4097,3,FALSE),0)</f>
        <v>0</v>
      </c>
      <c r="Q5126" s="2">
        <f>IFERROR(VLOOKUP(C5126,'HEPATITE VIRAL'!$A$5:$C$3162,3,FALSE),0)</f>
        <v>0</v>
      </c>
      <c r="R5126" s="2">
        <f>IFERROR(VLOOKUP(C5126,'FEBRE MACULOSA'!$A$5:$C$181,3,FALSE),0)</f>
        <v>0</v>
      </c>
      <c r="S5126" s="2">
        <f>IFERROR(VLOOKUP(C5126,LEPTOSPIROSE!$A$5:$C$1176,3,FALSE),0)</f>
        <v>1</v>
      </c>
      <c r="T5126" s="2">
        <f>IFERROR(VLOOKUP(C5126,'DOENÇA DE CHAGAS'!$A$5:$C$100,3,FALSE),0)</f>
        <v>0</v>
      </c>
      <c r="U5126" s="2">
        <f>IFERROR(VLOOKUP(C5126,'PICADAS DE COBRAS'!$A$6:$C$4645,3,FALSE),0)</f>
        <v>0</v>
      </c>
      <c r="V5126">
        <f>IFERROR(VLOOKUP(C5126,'ZIKA VIRUS'!$A$5:$C$2399,3,FALSE),0)</f>
        <v>1</v>
      </c>
      <c r="W5126">
        <f>IFERROR(VLOOKUP(C5126,'FEBRE TIFÓIDE'!$A$5:$C$46,3,FALSE),0)</f>
        <v>0</v>
      </c>
      <c r="X5126">
        <f>IFERROR(VLOOKUP(C5126,HANTAVIROSE!$A$5:$C$153,3,FALSE),0)</f>
        <v>0</v>
      </c>
      <c r="Y5126">
        <f>IFERROR(VLOOKUP(C5126,MENINGITE!$A$5:$C$447,3,FALSE),0)</f>
        <v>0</v>
      </c>
      <c r="Z5126">
        <f>IFERROR(VLOOKUP(C5126,RAIVA!$A$5:$C$16,3,FALSE),0)</f>
        <v>0</v>
      </c>
    </row>
    <row r="5127" spans="1:26" x14ac:dyDescent="0.3">
      <c r="A5127" s="2" t="s">
        <v>1637</v>
      </c>
      <c r="B5127" s="2" t="s">
        <v>1689</v>
      </c>
      <c r="C5127" s="2">
        <v>355290</v>
      </c>
      <c r="D5127" s="2">
        <v>3552908</v>
      </c>
      <c r="E5127" s="2" t="s">
        <v>1637</v>
      </c>
      <c r="F5127" s="2" t="s">
        <v>1689</v>
      </c>
      <c r="G5127" s="2">
        <f>IFERROR(VLOOKUP(D5127,Coordenadas!$A$2:$D$5571,3,FALSE),0)</f>
        <v>-22.386600000000001</v>
      </c>
      <c r="H5127" s="2">
        <f>IFERROR(VLOOKUP(D5127,Coordenadas!$A$2:$D$5571,4,FALSE),0)</f>
        <v>-51.288200000000003</v>
      </c>
      <c r="I5127" s="2" t="s">
        <v>5325</v>
      </c>
      <c r="J5127" s="2">
        <v>5714</v>
      </c>
      <c r="K5127" s="2" t="s">
        <v>5332</v>
      </c>
      <c r="L5127" s="2">
        <f>IFERROR(VLOOKUP(C5127,BOTULISMO!$A$3:$C$19,3,FALSE),0)</f>
        <v>0</v>
      </c>
      <c r="M5127" s="2">
        <f>IFERROR(VLOOKUP(C5127,'LEISHMANIOSE VISCERAL'!$A$4:$C$454,3,FALSE),0)</f>
        <v>0</v>
      </c>
      <c r="N5127" s="2">
        <f>IFERROR(VLOOKUP(C5127,'LEISHMANIOSE TEGUMENTAR'!$A$4:$C$1681,3,FALSE),0)</f>
        <v>0</v>
      </c>
      <c r="O5127" s="2">
        <f>IFERROR(VLOOKUP(C5127,'FEBRE AMARELA'!$A$4:$C$38,3,FALSE),0)</f>
        <v>0</v>
      </c>
      <c r="P5127" s="2">
        <f>IFERROR(VLOOKUP(C5127,DENGUE!$A$5:$C$4097,3,FALSE),0)</f>
        <v>33</v>
      </c>
      <c r="Q5127" s="2">
        <f>IFERROR(VLOOKUP(C5127,'HEPATITE VIRAL'!$A$5:$C$3162,3,FALSE),0)</f>
        <v>0</v>
      </c>
      <c r="R5127" s="2">
        <f>IFERROR(VLOOKUP(C5127,'FEBRE MACULOSA'!$A$5:$C$181,3,FALSE),0)</f>
        <v>0</v>
      </c>
      <c r="S5127" s="2">
        <f>IFERROR(VLOOKUP(C5127,LEPTOSPIROSE!$A$5:$C$1176,3,FALSE),0)</f>
        <v>0</v>
      </c>
      <c r="T5127" s="2">
        <f>IFERROR(VLOOKUP(C5127,'DOENÇA DE CHAGAS'!$A$5:$C$100,3,FALSE),0)</f>
        <v>0</v>
      </c>
      <c r="U5127" s="2">
        <f>IFERROR(VLOOKUP(C5127,'PICADAS DE COBRAS'!$A$6:$C$4645,3,FALSE),0)</f>
        <v>2</v>
      </c>
      <c r="V5127">
        <f>IFERROR(VLOOKUP(C5127,'ZIKA VIRUS'!$A$5:$C$2399,3,FALSE),0)</f>
        <v>0</v>
      </c>
      <c r="W5127">
        <f>IFERROR(VLOOKUP(C5127,'FEBRE TIFÓIDE'!$A$5:$C$46,3,FALSE),0)</f>
        <v>0</v>
      </c>
      <c r="X5127">
        <f>IFERROR(VLOOKUP(C5127,HANTAVIROSE!$A$5:$C$153,3,FALSE),0)</f>
        <v>0</v>
      </c>
      <c r="Y5127">
        <f>IFERROR(VLOOKUP(C5127,MENINGITE!$A$5:$C$447,3,FALSE),0)</f>
        <v>1</v>
      </c>
      <c r="Z5127">
        <f>IFERROR(VLOOKUP(C5127,RAIVA!$A$5:$C$16,3,FALSE),0)</f>
        <v>0</v>
      </c>
    </row>
    <row r="5128" spans="1:26" x14ac:dyDescent="0.3">
      <c r="A5128" s="2" t="s">
        <v>392</v>
      </c>
      <c r="B5128" s="2" t="s">
        <v>396</v>
      </c>
      <c r="C5128" s="2">
        <v>500795</v>
      </c>
      <c r="D5128" s="2">
        <v>5007950</v>
      </c>
      <c r="E5128" s="2" t="s">
        <v>392</v>
      </c>
      <c r="F5128" s="2" t="s">
        <v>396</v>
      </c>
      <c r="G5128" s="2">
        <f>IFERROR(VLOOKUP(D5128,Coordenadas!$A$2:$D$5571,3,FALSE),0)</f>
        <v>-23.635999999999999</v>
      </c>
      <c r="H5128" s="2">
        <f>IFERROR(VLOOKUP(D5128,Coordenadas!$A$2:$D$5571,4,FALSE),0)</f>
        <v>-55.014099999999999</v>
      </c>
      <c r="I5128" s="2" t="s">
        <v>5327</v>
      </c>
      <c r="J5128" s="2">
        <v>10215</v>
      </c>
      <c r="K5128" s="2" t="s">
        <v>5332</v>
      </c>
      <c r="L5128" s="2">
        <f>IFERROR(VLOOKUP(C5128,BOTULISMO!$A$3:$C$19,3,FALSE),0)</f>
        <v>0</v>
      </c>
      <c r="M5128" s="2">
        <f>IFERROR(VLOOKUP(C5128,'LEISHMANIOSE VISCERAL'!$A$4:$C$454,3,FALSE),0)</f>
        <v>0</v>
      </c>
      <c r="N5128" s="2">
        <f>IFERROR(VLOOKUP(C5128,'LEISHMANIOSE TEGUMENTAR'!$A$4:$C$1681,3,FALSE),0)</f>
        <v>0</v>
      </c>
      <c r="O5128" s="2">
        <f>IFERROR(VLOOKUP(C5128,'FEBRE AMARELA'!$A$4:$C$38,3,FALSE),0)</f>
        <v>0</v>
      </c>
      <c r="P5128" s="2">
        <f>IFERROR(VLOOKUP(C5128,DENGUE!$A$5:$C$4097,3,FALSE),0)</f>
        <v>215</v>
      </c>
      <c r="Q5128" s="2">
        <f>IFERROR(VLOOKUP(C5128,'HEPATITE VIRAL'!$A$5:$C$3162,3,FALSE),0)</f>
        <v>3</v>
      </c>
      <c r="R5128" s="2">
        <f>IFERROR(VLOOKUP(C5128,'FEBRE MACULOSA'!$A$5:$C$181,3,FALSE),0)</f>
        <v>0</v>
      </c>
      <c r="S5128" s="2">
        <f>IFERROR(VLOOKUP(C5128,LEPTOSPIROSE!$A$5:$C$1176,3,FALSE),0)</f>
        <v>1</v>
      </c>
      <c r="T5128" s="2">
        <f>IFERROR(VLOOKUP(C5128,'DOENÇA DE CHAGAS'!$A$5:$C$100,3,FALSE),0)</f>
        <v>0</v>
      </c>
      <c r="U5128" s="2">
        <f>IFERROR(VLOOKUP(C5128,'PICADAS DE COBRAS'!$A$6:$C$4645,3,FALSE),0)</f>
        <v>6</v>
      </c>
      <c r="V5128">
        <f>IFERROR(VLOOKUP(C5128,'ZIKA VIRUS'!$A$5:$C$2399,3,FALSE),0)</f>
        <v>0</v>
      </c>
      <c r="W5128">
        <f>IFERROR(VLOOKUP(C5128,'FEBRE TIFÓIDE'!$A$5:$C$46,3,FALSE),0)</f>
        <v>0</v>
      </c>
      <c r="X5128">
        <f>IFERROR(VLOOKUP(C5128,HANTAVIROSE!$A$5:$C$153,3,FALSE),0)</f>
        <v>0</v>
      </c>
      <c r="Y5128">
        <f>IFERROR(VLOOKUP(C5128,MENINGITE!$A$5:$C$447,3,FALSE),0)</f>
        <v>0</v>
      </c>
      <c r="Z5128">
        <f>IFERROR(VLOOKUP(C5128,RAIVA!$A$5:$C$16,3,FALSE),0)</f>
        <v>0</v>
      </c>
    </row>
    <row r="5129" spans="1:26" x14ac:dyDescent="0.3">
      <c r="A5129" s="2" t="s">
        <v>1637</v>
      </c>
      <c r="B5129" s="2" t="s">
        <v>1688</v>
      </c>
      <c r="C5129" s="2">
        <v>355300</v>
      </c>
      <c r="D5129" s="2">
        <v>3553005</v>
      </c>
      <c r="E5129" s="2" t="s">
        <v>1637</v>
      </c>
      <c r="F5129" s="2" t="s">
        <v>1688</v>
      </c>
      <c r="G5129" s="2">
        <f>IFERROR(VLOOKUP(D5129,Coordenadas!$A$2:$D$5571,3,FALSE),0)</f>
        <v>-23.4452</v>
      </c>
      <c r="H5129" s="2">
        <f>IFERROR(VLOOKUP(D5129,Coordenadas!$A$2:$D$5571,4,FALSE),0)</f>
        <v>-49.4024</v>
      </c>
      <c r="I5129" s="2" t="s">
        <v>5325</v>
      </c>
      <c r="J5129" s="2">
        <v>10828</v>
      </c>
      <c r="K5129" s="2" t="s">
        <v>5332</v>
      </c>
      <c r="L5129" s="2">
        <f>IFERROR(VLOOKUP(C5129,BOTULISMO!$A$3:$C$19,3,FALSE),0)</f>
        <v>0</v>
      </c>
      <c r="M5129" s="2">
        <f>IFERROR(VLOOKUP(C5129,'LEISHMANIOSE VISCERAL'!$A$4:$C$454,3,FALSE),0)</f>
        <v>0</v>
      </c>
      <c r="N5129" s="2">
        <f>IFERROR(VLOOKUP(C5129,'LEISHMANIOSE TEGUMENTAR'!$A$4:$C$1681,3,FALSE),0)</f>
        <v>0</v>
      </c>
      <c r="O5129" s="2">
        <f>IFERROR(VLOOKUP(C5129,'FEBRE AMARELA'!$A$4:$C$38,3,FALSE),0)</f>
        <v>0</v>
      </c>
      <c r="P5129" s="2">
        <f>IFERROR(VLOOKUP(C5129,DENGUE!$A$5:$C$4097,3,FALSE),0)</f>
        <v>10</v>
      </c>
      <c r="Q5129" s="2">
        <f>IFERROR(VLOOKUP(C5129,'HEPATITE VIRAL'!$A$5:$C$3162,3,FALSE),0)</f>
        <v>0</v>
      </c>
      <c r="R5129" s="2">
        <f>IFERROR(VLOOKUP(C5129,'FEBRE MACULOSA'!$A$5:$C$181,3,FALSE),0)</f>
        <v>0</v>
      </c>
      <c r="S5129" s="2">
        <f>IFERROR(VLOOKUP(C5129,LEPTOSPIROSE!$A$5:$C$1176,3,FALSE),0)</f>
        <v>0</v>
      </c>
      <c r="T5129" s="2">
        <f>IFERROR(VLOOKUP(C5129,'DOENÇA DE CHAGAS'!$A$5:$C$100,3,FALSE),0)</f>
        <v>0</v>
      </c>
      <c r="U5129" s="2">
        <f>IFERROR(VLOOKUP(C5129,'PICADAS DE COBRAS'!$A$6:$C$4645,3,FALSE),0)</f>
        <v>6</v>
      </c>
      <c r="V5129">
        <f>IFERROR(VLOOKUP(C5129,'ZIKA VIRUS'!$A$5:$C$2399,3,FALSE),0)</f>
        <v>1</v>
      </c>
      <c r="W5129">
        <f>IFERROR(VLOOKUP(C5129,'FEBRE TIFÓIDE'!$A$5:$C$46,3,FALSE),0)</f>
        <v>0</v>
      </c>
      <c r="X5129">
        <f>IFERROR(VLOOKUP(C5129,HANTAVIROSE!$A$5:$C$153,3,FALSE),0)</f>
        <v>0</v>
      </c>
      <c r="Y5129">
        <f>IFERROR(VLOOKUP(C5129,MENINGITE!$A$5:$C$447,3,FALSE),0)</f>
        <v>0</v>
      </c>
      <c r="Z5129">
        <f>IFERROR(VLOOKUP(C5129,RAIVA!$A$5:$C$16,3,FALSE),0)</f>
        <v>0</v>
      </c>
    </row>
    <row r="5130" spans="1:26" x14ac:dyDescent="0.3">
      <c r="A5130" s="2" t="s">
        <v>4903</v>
      </c>
      <c r="B5130" s="2" t="s">
        <v>4911</v>
      </c>
      <c r="C5130" s="2">
        <v>172090</v>
      </c>
      <c r="D5130" s="2">
        <v>1720903</v>
      </c>
      <c r="E5130" s="2" t="s">
        <v>4903</v>
      </c>
      <c r="F5130" s="2" t="s">
        <v>4911</v>
      </c>
      <c r="G5130" s="2">
        <f>IFERROR(VLOOKUP(D5130,Coordenadas!$A$2:$D$5571,3,FALSE),0)</f>
        <v>-12.4026</v>
      </c>
      <c r="H5130" s="2">
        <f>IFERROR(VLOOKUP(D5130,Coordenadas!$A$2:$D$5571,4,FALSE),0)</f>
        <v>-46.436999999999998</v>
      </c>
      <c r="I5130" s="2" t="s">
        <v>5323</v>
      </c>
      <c r="J5130" s="2">
        <v>15051</v>
      </c>
      <c r="K5130" s="2" t="s">
        <v>5332</v>
      </c>
      <c r="L5130" s="2">
        <f>IFERROR(VLOOKUP(C5130,BOTULISMO!$A$3:$C$19,3,FALSE),0)</f>
        <v>0</v>
      </c>
      <c r="M5130" s="2">
        <f>IFERROR(VLOOKUP(C5130,'LEISHMANIOSE VISCERAL'!$A$4:$C$454,3,FALSE),0)</f>
        <v>0</v>
      </c>
      <c r="N5130" s="2">
        <f>IFERROR(VLOOKUP(C5130,'LEISHMANIOSE TEGUMENTAR'!$A$4:$C$1681,3,FALSE),0)</f>
        <v>3</v>
      </c>
      <c r="O5130" s="2">
        <f>IFERROR(VLOOKUP(C5130,'FEBRE AMARELA'!$A$4:$C$38,3,FALSE),0)</f>
        <v>0</v>
      </c>
      <c r="P5130" s="2">
        <f>IFERROR(VLOOKUP(C5130,DENGUE!$A$5:$C$4097,3,FALSE),0)</f>
        <v>12</v>
      </c>
      <c r="Q5130" s="2">
        <f>IFERROR(VLOOKUP(C5130,'HEPATITE VIRAL'!$A$5:$C$3162,3,FALSE),0)</f>
        <v>1</v>
      </c>
      <c r="R5130" s="2">
        <f>IFERROR(VLOOKUP(C5130,'FEBRE MACULOSA'!$A$5:$C$181,3,FALSE),0)</f>
        <v>0</v>
      </c>
      <c r="S5130" s="2">
        <f>IFERROR(VLOOKUP(C5130,LEPTOSPIROSE!$A$5:$C$1176,3,FALSE),0)</f>
        <v>0</v>
      </c>
      <c r="T5130" s="2">
        <f>IFERROR(VLOOKUP(C5130,'DOENÇA DE CHAGAS'!$A$5:$C$100,3,FALSE),0)</f>
        <v>0</v>
      </c>
      <c r="U5130" s="2">
        <f>IFERROR(VLOOKUP(C5130,'PICADAS DE COBRAS'!$A$6:$C$4645,3,FALSE),0)</f>
        <v>30</v>
      </c>
      <c r="V5130">
        <f>IFERROR(VLOOKUP(C5130,'ZIKA VIRUS'!$A$5:$C$2399,3,FALSE),0)</f>
        <v>44</v>
      </c>
      <c r="W5130">
        <f>IFERROR(VLOOKUP(C5130,'FEBRE TIFÓIDE'!$A$5:$C$46,3,FALSE),0)</f>
        <v>0</v>
      </c>
      <c r="X5130">
        <f>IFERROR(VLOOKUP(C5130,HANTAVIROSE!$A$5:$C$153,3,FALSE),0)</f>
        <v>0</v>
      </c>
      <c r="Y5130">
        <f>IFERROR(VLOOKUP(C5130,MENINGITE!$A$5:$C$447,3,FALSE),0)</f>
        <v>0</v>
      </c>
      <c r="Z5130">
        <f>IFERROR(VLOOKUP(C5130,RAIVA!$A$5:$C$16,3,FALSE),0)</f>
        <v>0</v>
      </c>
    </row>
    <row r="5131" spans="1:26" x14ac:dyDescent="0.3">
      <c r="A5131" s="2" t="s">
        <v>1637</v>
      </c>
      <c r="B5131" s="2" t="s">
        <v>1687</v>
      </c>
      <c r="C5131" s="2">
        <v>355310</v>
      </c>
      <c r="D5131" s="2">
        <v>3553104</v>
      </c>
      <c r="E5131" s="2" t="s">
        <v>1637</v>
      </c>
      <c r="F5131" s="2" t="s">
        <v>1687</v>
      </c>
      <c r="G5131" s="2">
        <f>IFERROR(VLOOKUP(D5131,Coordenadas!$A$2:$D$5571,3,FALSE),0)</f>
        <v>-21.1431</v>
      </c>
      <c r="H5131" s="2">
        <f>IFERROR(VLOOKUP(D5131,Coordenadas!$A$2:$D$5571,4,FALSE),0)</f>
        <v>-48.511200000000002</v>
      </c>
      <c r="I5131" s="2" t="s">
        <v>5325</v>
      </c>
      <c r="J5131" s="2">
        <v>5894</v>
      </c>
      <c r="K5131" s="2" t="s">
        <v>5332</v>
      </c>
      <c r="L5131" s="2">
        <f>IFERROR(VLOOKUP(C5131,BOTULISMO!$A$3:$C$19,3,FALSE),0)</f>
        <v>0</v>
      </c>
      <c r="M5131" s="2">
        <f>IFERROR(VLOOKUP(C5131,'LEISHMANIOSE VISCERAL'!$A$4:$C$454,3,FALSE),0)</f>
        <v>0</v>
      </c>
      <c r="N5131" s="2">
        <f>IFERROR(VLOOKUP(C5131,'LEISHMANIOSE TEGUMENTAR'!$A$4:$C$1681,3,FALSE),0)</f>
        <v>0</v>
      </c>
      <c r="O5131" s="2">
        <f>IFERROR(VLOOKUP(C5131,'FEBRE AMARELA'!$A$4:$C$38,3,FALSE),0)</f>
        <v>0</v>
      </c>
      <c r="P5131" s="2">
        <f>IFERROR(VLOOKUP(C5131,DENGUE!$A$5:$C$4097,3,FALSE),0)</f>
        <v>4</v>
      </c>
      <c r="Q5131" s="2">
        <f>IFERROR(VLOOKUP(C5131,'HEPATITE VIRAL'!$A$5:$C$3162,3,FALSE),0)</f>
        <v>0</v>
      </c>
      <c r="R5131" s="2">
        <f>IFERROR(VLOOKUP(C5131,'FEBRE MACULOSA'!$A$5:$C$181,3,FALSE),0)</f>
        <v>0</v>
      </c>
      <c r="S5131" s="2">
        <f>IFERROR(VLOOKUP(C5131,LEPTOSPIROSE!$A$5:$C$1176,3,FALSE),0)</f>
        <v>0</v>
      </c>
      <c r="T5131" s="2">
        <f>IFERROR(VLOOKUP(C5131,'DOENÇA DE CHAGAS'!$A$5:$C$100,3,FALSE),0)</f>
        <v>0</v>
      </c>
      <c r="U5131" s="2">
        <f>IFERROR(VLOOKUP(C5131,'PICADAS DE COBRAS'!$A$6:$C$4645,3,FALSE),0)</f>
        <v>31</v>
      </c>
      <c r="V5131">
        <f>IFERROR(VLOOKUP(C5131,'ZIKA VIRUS'!$A$5:$C$2399,3,FALSE),0)</f>
        <v>3</v>
      </c>
      <c r="W5131">
        <f>IFERROR(VLOOKUP(C5131,'FEBRE TIFÓIDE'!$A$5:$C$46,3,FALSE),0)</f>
        <v>0</v>
      </c>
      <c r="X5131">
        <f>IFERROR(VLOOKUP(C5131,HANTAVIROSE!$A$5:$C$153,3,FALSE),0)</f>
        <v>0</v>
      </c>
      <c r="Y5131">
        <f>IFERROR(VLOOKUP(C5131,MENINGITE!$A$5:$C$447,3,FALSE),0)</f>
        <v>0</v>
      </c>
      <c r="Z5131">
        <f>IFERROR(VLOOKUP(C5131,RAIVA!$A$5:$C$16,3,FALSE),0)</f>
        <v>0</v>
      </c>
    </row>
    <row r="5132" spans="1:26" x14ac:dyDescent="0.3">
      <c r="A5132" s="2" t="s">
        <v>5044</v>
      </c>
      <c r="B5132" s="2" t="s">
        <v>5057</v>
      </c>
      <c r="C5132" s="2">
        <v>150795</v>
      </c>
      <c r="D5132" s="2">
        <v>1507953</v>
      </c>
      <c r="E5132" s="2" t="s">
        <v>5044</v>
      </c>
      <c r="F5132" s="2" t="s">
        <v>5057</v>
      </c>
      <c r="G5132" s="2">
        <f>IFERROR(VLOOKUP(D5132,Coordenadas!$A$2:$D$5571,3,FALSE),0)</f>
        <v>-2.94584</v>
      </c>
      <c r="H5132" s="2">
        <f>IFERROR(VLOOKUP(D5132,Coordenadas!$A$2:$D$5571,4,FALSE),0)</f>
        <v>-48.948900000000002</v>
      </c>
      <c r="I5132" s="2" t="s">
        <v>5323</v>
      </c>
      <c r="J5132" s="2">
        <v>79297</v>
      </c>
      <c r="K5132" s="2" t="s">
        <v>5331</v>
      </c>
      <c r="L5132" s="2">
        <f>IFERROR(VLOOKUP(C5132,BOTULISMO!$A$3:$C$19,3,FALSE),0)</f>
        <v>0</v>
      </c>
      <c r="M5132" s="2">
        <f>IFERROR(VLOOKUP(C5132,'LEISHMANIOSE VISCERAL'!$A$4:$C$454,3,FALSE),0)</f>
        <v>2</v>
      </c>
      <c r="N5132" s="2">
        <f>IFERROR(VLOOKUP(C5132,'LEISHMANIOSE TEGUMENTAR'!$A$4:$C$1681,3,FALSE),0)</f>
        <v>88</v>
      </c>
      <c r="O5132" s="2">
        <f>IFERROR(VLOOKUP(C5132,'FEBRE AMARELA'!$A$4:$C$38,3,FALSE),0)</f>
        <v>0</v>
      </c>
      <c r="P5132" s="2">
        <f>IFERROR(VLOOKUP(C5132,DENGUE!$A$5:$C$4097,3,FALSE),0)</f>
        <v>1</v>
      </c>
      <c r="Q5132" s="2">
        <f>IFERROR(VLOOKUP(C5132,'HEPATITE VIRAL'!$A$5:$C$3162,3,FALSE),0)</f>
        <v>1</v>
      </c>
      <c r="R5132" s="2">
        <f>IFERROR(VLOOKUP(C5132,'FEBRE MACULOSA'!$A$5:$C$181,3,FALSE),0)</f>
        <v>0</v>
      </c>
      <c r="S5132" s="2">
        <f>IFERROR(VLOOKUP(C5132,LEPTOSPIROSE!$A$5:$C$1176,3,FALSE),0)</f>
        <v>0</v>
      </c>
      <c r="T5132" s="2">
        <f>IFERROR(VLOOKUP(C5132,'DOENÇA DE CHAGAS'!$A$5:$C$100,3,FALSE),0)</f>
        <v>3</v>
      </c>
      <c r="U5132" s="2">
        <f>IFERROR(VLOOKUP(C5132,'PICADAS DE COBRAS'!$A$6:$C$4645,3,FALSE),0)</f>
        <v>330</v>
      </c>
      <c r="V5132">
        <f>IFERROR(VLOOKUP(C5132,'ZIKA VIRUS'!$A$5:$C$2399,3,FALSE),0)</f>
        <v>1</v>
      </c>
      <c r="W5132">
        <f>IFERROR(VLOOKUP(C5132,'FEBRE TIFÓIDE'!$A$5:$C$46,3,FALSE),0)</f>
        <v>0</v>
      </c>
      <c r="X5132">
        <f>IFERROR(VLOOKUP(C5132,HANTAVIROSE!$A$5:$C$153,3,FALSE),0)</f>
        <v>0</v>
      </c>
      <c r="Y5132">
        <f>IFERROR(VLOOKUP(C5132,MENINGITE!$A$5:$C$447,3,FALSE),0)</f>
        <v>2</v>
      </c>
      <c r="Z5132">
        <f>IFERROR(VLOOKUP(C5132,RAIVA!$A$5:$C$16,3,FALSE),0)</f>
        <v>0</v>
      </c>
    </row>
    <row r="5133" spans="1:26" x14ac:dyDescent="0.3">
      <c r="A5133" s="2" t="s">
        <v>967</v>
      </c>
      <c r="B5133" s="2" t="s">
        <v>996</v>
      </c>
      <c r="C5133" s="2">
        <v>421780</v>
      </c>
      <c r="D5133" s="2">
        <v>4217808</v>
      </c>
      <c r="E5133" s="2" t="s">
        <v>967</v>
      </c>
      <c r="F5133" s="2" t="s">
        <v>996</v>
      </c>
      <c r="G5133" s="2">
        <f>IFERROR(VLOOKUP(D5133,Coordenadas!$A$2:$D$5571,3,FALSE),0)</f>
        <v>-27.120999999999999</v>
      </c>
      <c r="H5133" s="2">
        <f>IFERROR(VLOOKUP(D5133,Coordenadas!$A$2:$D$5571,4,FALSE),0)</f>
        <v>-49.994199999999999</v>
      </c>
      <c r="I5133" s="2" t="s">
        <v>5326</v>
      </c>
      <c r="J5133" s="2">
        <v>17260</v>
      </c>
      <c r="K5133" s="2" t="s">
        <v>5332</v>
      </c>
      <c r="L5133" s="2">
        <f>IFERROR(VLOOKUP(C5133,BOTULISMO!$A$3:$C$19,3,FALSE),0)</f>
        <v>0</v>
      </c>
      <c r="M5133" s="2">
        <f>IFERROR(VLOOKUP(C5133,'LEISHMANIOSE VISCERAL'!$A$4:$C$454,3,FALSE),0)</f>
        <v>0</v>
      </c>
      <c r="N5133" s="2">
        <f>IFERROR(VLOOKUP(C5133,'LEISHMANIOSE TEGUMENTAR'!$A$4:$C$1681,3,FALSE),0)</f>
        <v>0</v>
      </c>
      <c r="O5133" s="2">
        <f>IFERROR(VLOOKUP(C5133,'FEBRE AMARELA'!$A$4:$C$38,3,FALSE),0)</f>
        <v>0</v>
      </c>
      <c r="P5133" s="2">
        <f>IFERROR(VLOOKUP(C5133,DENGUE!$A$5:$C$4097,3,FALSE),0)</f>
        <v>1</v>
      </c>
      <c r="Q5133" s="2">
        <f>IFERROR(VLOOKUP(C5133,'HEPATITE VIRAL'!$A$5:$C$3162,3,FALSE),0)</f>
        <v>6</v>
      </c>
      <c r="R5133" s="2">
        <f>IFERROR(VLOOKUP(C5133,'FEBRE MACULOSA'!$A$5:$C$181,3,FALSE),0)</f>
        <v>0</v>
      </c>
      <c r="S5133" s="2">
        <f>IFERROR(VLOOKUP(C5133,LEPTOSPIROSE!$A$5:$C$1176,3,FALSE),0)</f>
        <v>6</v>
      </c>
      <c r="T5133" s="2">
        <f>IFERROR(VLOOKUP(C5133,'DOENÇA DE CHAGAS'!$A$5:$C$100,3,FALSE),0)</f>
        <v>0</v>
      </c>
      <c r="U5133" s="2">
        <f>IFERROR(VLOOKUP(C5133,'PICADAS DE COBRAS'!$A$6:$C$4645,3,FALSE),0)</f>
        <v>16</v>
      </c>
      <c r="V5133">
        <f>IFERROR(VLOOKUP(C5133,'ZIKA VIRUS'!$A$5:$C$2399,3,FALSE),0)</f>
        <v>0</v>
      </c>
      <c r="W5133">
        <f>IFERROR(VLOOKUP(C5133,'FEBRE TIFÓIDE'!$A$5:$C$46,3,FALSE),0)</f>
        <v>0</v>
      </c>
      <c r="X5133">
        <f>IFERROR(VLOOKUP(C5133,HANTAVIROSE!$A$5:$C$153,3,FALSE),0)</f>
        <v>0</v>
      </c>
      <c r="Y5133">
        <f>IFERROR(VLOOKUP(C5133,MENINGITE!$A$5:$C$447,3,FALSE),0)</f>
        <v>0</v>
      </c>
      <c r="Z5133">
        <f>IFERROR(VLOOKUP(C5133,RAIVA!$A$5:$C$16,3,FALSE),0)</f>
        <v>0</v>
      </c>
    </row>
    <row r="5134" spans="1:26" x14ac:dyDescent="0.3">
      <c r="A5134" s="2" t="s">
        <v>2425</v>
      </c>
      <c r="B5134" s="2" t="s">
        <v>2475</v>
      </c>
      <c r="C5134" s="2">
        <v>316800</v>
      </c>
      <c r="D5134" s="2">
        <v>3168002</v>
      </c>
      <c r="E5134" s="2" t="s">
        <v>2425</v>
      </c>
      <c r="F5134" s="2" t="s">
        <v>2475</v>
      </c>
      <c r="G5134" s="2">
        <f>IFERROR(VLOOKUP(D5134,Coordenadas!$A$2:$D$5571,3,FALSE),0)</f>
        <v>-15.810600000000001</v>
      </c>
      <c r="H5134" s="2">
        <f>IFERROR(VLOOKUP(D5134,Coordenadas!$A$2:$D$5571,4,FALSE),0)</f>
        <v>-42.225900000000003</v>
      </c>
      <c r="I5134" s="2" t="s">
        <v>5325</v>
      </c>
      <c r="J5134" s="2">
        <v>30917</v>
      </c>
      <c r="K5134" s="2" t="s">
        <v>5330</v>
      </c>
      <c r="L5134" s="2">
        <f>IFERROR(VLOOKUP(C5134,BOTULISMO!$A$3:$C$19,3,FALSE),0)</f>
        <v>0</v>
      </c>
      <c r="M5134" s="2">
        <f>IFERROR(VLOOKUP(C5134,'LEISHMANIOSE VISCERAL'!$A$4:$C$454,3,FALSE),0)</f>
        <v>0</v>
      </c>
      <c r="N5134" s="2">
        <f>IFERROR(VLOOKUP(C5134,'LEISHMANIOSE TEGUMENTAR'!$A$4:$C$1681,3,FALSE),0)</f>
        <v>13</v>
      </c>
      <c r="O5134" s="2">
        <f>IFERROR(VLOOKUP(C5134,'FEBRE AMARELA'!$A$4:$C$38,3,FALSE),0)</f>
        <v>0</v>
      </c>
      <c r="P5134" s="2">
        <f>IFERROR(VLOOKUP(C5134,DENGUE!$A$5:$C$4097,3,FALSE),0)</f>
        <v>43</v>
      </c>
      <c r="Q5134" s="2">
        <f>IFERROR(VLOOKUP(C5134,'HEPATITE VIRAL'!$A$5:$C$3162,3,FALSE),0)</f>
        <v>1</v>
      </c>
      <c r="R5134" s="2">
        <f>IFERROR(VLOOKUP(C5134,'FEBRE MACULOSA'!$A$5:$C$181,3,FALSE),0)</f>
        <v>0</v>
      </c>
      <c r="S5134" s="2">
        <f>IFERROR(VLOOKUP(C5134,LEPTOSPIROSE!$A$5:$C$1176,3,FALSE),0)</f>
        <v>0</v>
      </c>
      <c r="T5134" s="2">
        <f>IFERROR(VLOOKUP(C5134,'DOENÇA DE CHAGAS'!$A$5:$C$100,3,FALSE),0)</f>
        <v>0</v>
      </c>
      <c r="U5134" s="2">
        <f>IFERROR(VLOOKUP(C5134,'PICADAS DE COBRAS'!$A$6:$C$4645,3,FALSE),0)</f>
        <v>60</v>
      </c>
      <c r="V5134">
        <f>IFERROR(VLOOKUP(C5134,'ZIKA VIRUS'!$A$5:$C$2399,3,FALSE),0)</f>
        <v>11</v>
      </c>
      <c r="W5134">
        <f>IFERROR(VLOOKUP(C5134,'FEBRE TIFÓIDE'!$A$5:$C$46,3,FALSE),0)</f>
        <v>0</v>
      </c>
      <c r="X5134">
        <f>IFERROR(VLOOKUP(C5134,HANTAVIROSE!$A$5:$C$153,3,FALSE),0)</f>
        <v>0</v>
      </c>
      <c r="Y5134">
        <f>IFERROR(VLOOKUP(C5134,MENINGITE!$A$5:$C$447,3,FALSE),0)</f>
        <v>0</v>
      </c>
      <c r="Z5134">
        <f>IFERROR(VLOOKUP(C5134,RAIVA!$A$5:$C$16,3,FALSE),0)</f>
        <v>0</v>
      </c>
    </row>
    <row r="5135" spans="1:26" x14ac:dyDescent="0.3">
      <c r="A5135" s="2" t="s">
        <v>4903</v>
      </c>
      <c r="B5135" s="2" t="s">
        <v>4910</v>
      </c>
      <c r="C5135" s="2">
        <v>172093</v>
      </c>
      <c r="D5135" s="2">
        <v>1720937</v>
      </c>
      <c r="E5135" s="2" t="s">
        <v>4903</v>
      </c>
      <c r="F5135" s="2" t="s">
        <v>4910</v>
      </c>
      <c r="G5135" s="2">
        <f>IFERROR(VLOOKUP(D5135,Coordenadas!$A$2:$D$5571,3,FALSE),0)</f>
        <v>-12.1873</v>
      </c>
      <c r="H5135" s="2">
        <f>IFERROR(VLOOKUP(D5135,Coordenadas!$A$2:$D$5571,4,FALSE),0)</f>
        <v>-46.979700000000001</v>
      </c>
      <c r="I5135" s="2" t="s">
        <v>5323</v>
      </c>
      <c r="J5135" s="2">
        <v>1945</v>
      </c>
      <c r="K5135" s="2" t="s">
        <v>5332</v>
      </c>
      <c r="L5135" s="2">
        <f>IFERROR(VLOOKUP(C5135,BOTULISMO!$A$3:$C$19,3,FALSE),0)</f>
        <v>0</v>
      </c>
      <c r="M5135" s="2">
        <f>IFERROR(VLOOKUP(C5135,'LEISHMANIOSE VISCERAL'!$A$4:$C$454,3,FALSE),0)</f>
        <v>0</v>
      </c>
      <c r="N5135" s="2">
        <f>IFERROR(VLOOKUP(C5135,'LEISHMANIOSE TEGUMENTAR'!$A$4:$C$1681,3,FALSE),0)</f>
        <v>0</v>
      </c>
      <c r="O5135" s="2">
        <f>IFERROR(VLOOKUP(C5135,'FEBRE AMARELA'!$A$4:$C$38,3,FALSE),0)</f>
        <v>0</v>
      </c>
      <c r="P5135" s="2">
        <f>IFERROR(VLOOKUP(C5135,DENGUE!$A$5:$C$4097,3,FALSE),0)</f>
        <v>8</v>
      </c>
      <c r="Q5135" s="2">
        <f>IFERROR(VLOOKUP(C5135,'HEPATITE VIRAL'!$A$5:$C$3162,3,FALSE),0)</f>
        <v>0</v>
      </c>
      <c r="R5135" s="2">
        <f>IFERROR(VLOOKUP(C5135,'FEBRE MACULOSA'!$A$5:$C$181,3,FALSE),0)</f>
        <v>0</v>
      </c>
      <c r="S5135" s="2">
        <f>IFERROR(VLOOKUP(C5135,LEPTOSPIROSE!$A$5:$C$1176,3,FALSE),0)</f>
        <v>1</v>
      </c>
      <c r="T5135" s="2">
        <f>IFERROR(VLOOKUP(C5135,'DOENÇA DE CHAGAS'!$A$5:$C$100,3,FALSE),0)</f>
        <v>0</v>
      </c>
      <c r="U5135" s="2">
        <f>IFERROR(VLOOKUP(C5135,'PICADAS DE COBRAS'!$A$6:$C$4645,3,FALSE),0)</f>
        <v>8</v>
      </c>
      <c r="V5135">
        <f>IFERROR(VLOOKUP(C5135,'ZIKA VIRUS'!$A$5:$C$2399,3,FALSE),0)</f>
        <v>1</v>
      </c>
      <c r="W5135">
        <f>IFERROR(VLOOKUP(C5135,'FEBRE TIFÓIDE'!$A$5:$C$46,3,FALSE),0)</f>
        <v>0</v>
      </c>
      <c r="X5135">
        <f>IFERROR(VLOOKUP(C5135,HANTAVIROSE!$A$5:$C$153,3,FALSE),0)</f>
        <v>0</v>
      </c>
      <c r="Y5135">
        <f>IFERROR(VLOOKUP(C5135,MENINGITE!$A$5:$C$447,3,FALSE),0)</f>
        <v>0</v>
      </c>
      <c r="Z5135">
        <f>IFERROR(VLOOKUP(C5135,RAIVA!$A$5:$C$16,3,FALSE),0)</f>
        <v>0</v>
      </c>
    </row>
    <row r="5136" spans="1:26" x14ac:dyDescent="0.3">
      <c r="A5136" s="2" t="s">
        <v>4178</v>
      </c>
      <c r="B5136" s="2" t="s">
        <v>4188</v>
      </c>
      <c r="C5136" s="2">
        <v>241390</v>
      </c>
      <c r="D5136" s="2">
        <v>2413904</v>
      </c>
      <c r="E5136" s="2" t="s">
        <v>4178</v>
      </c>
      <c r="F5136" s="2" t="s">
        <v>4188</v>
      </c>
      <c r="G5136" s="2">
        <f>IFERROR(VLOOKUP(D5136,Coordenadas!$A$2:$D$5571,3,FALSE),0)</f>
        <v>-5.6305800000000001</v>
      </c>
      <c r="H5136" s="2">
        <f>IFERROR(VLOOKUP(D5136,Coordenadas!$A$2:$D$5571,4,FALSE),0)</f>
        <v>-35.591799999999999</v>
      </c>
      <c r="I5136" s="2" t="s">
        <v>5324</v>
      </c>
      <c r="J5136" s="2">
        <v>11836</v>
      </c>
      <c r="K5136" s="2" t="s">
        <v>5332</v>
      </c>
      <c r="L5136" s="2">
        <f>IFERROR(VLOOKUP(C5136,BOTULISMO!$A$3:$C$19,3,FALSE),0)</f>
        <v>0</v>
      </c>
      <c r="M5136" s="2">
        <f>IFERROR(VLOOKUP(C5136,'LEISHMANIOSE VISCERAL'!$A$4:$C$454,3,FALSE),0)</f>
        <v>0</v>
      </c>
      <c r="N5136" s="2">
        <f>IFERROR(VLOOKUP(C5136,'LEISHMANIOSE TEGUMENTAR'!$A$4:$C$1681,3,FALSE),0)</f>
        <v>0</v>
      </c>
      <c r="O5136" s="2">
        <f>IFERROR(VLOOKUP(C5136,'FEBRE AMARELA'!$A$4:$C$38,3,FALSE),0)</f>
        <v>0</v>
      </c>
      <c r="P5136" s="2">
        <f>IFERROR(VLOOKUP(C5136,DENGUE!$A$5:$C$4097,3,FALSE),0)</f>
        <v>4</v>
      </c>
      <c r="Q5136" s="2">
        <f>IFERROR(VLOOKUP(C5136,'HEPATITE VIRAL'!$A$5:$C$3162,3,FALSE),0)</f>
        <v>0</v>
      </c>
      <c r="R5136" s="2">
        <f>IFERROR(VLOOKUP(C5136,'FEBRE MACULOSA'!$A$5:$C$181,3,FALSE),0)</f>
        <v>0</v>
      </c>
      <c r="S5136" s="2">
        <f>IFERROR(VLOOKUP(C5136,LEPTOSPIROSE!$A$5:$C$1176,3,FALSE),0)</f>
        <v>0</v>
      </c>
      <c r="T5136" s="2">
        <f>IFERROR(VLOOKUP(C5136,'DOENÇA DE CHAGAS'!$A$5:$C$100,3,FALSE),0)</f>
        <v>0</v>
      </c>
      <c r="U5136" s="2">
        <f>IFERROR(VLOOKUP(C5136,'PICADAS DE COBRAS'!$A$6:$C$4645,3,FALSE),0)</f>
        <v>3</v>
      </c>
      <c r="V5136">
        <f>IFERROR(VLOOKUP(C5136,'ZIKA VIRUS'!$A$5:$C$2399,3,FALSE),0)</f>
        <v>2</v>
      </c>
      <c r="W5136">
        <f>IFERROR(VLOOKUP(C5136,'FEBRE TIFÓIDE'!$A$5:$C$46,3,FALSE),0)</f>
        <v>0</v>
      </c>
      <c r="X5136">
        <f>IFERROR(VLOOKUP(C5136,HANTAVIROSE!$A$5:$C$153,3,FALSE),0)</f>
        <v>0</v>
      </c>
      <c r="Y5136">
        <f>IFERROR(VLOOKUP(C5136,MENINGITE!$A$5:$C$447,3,FALSE),0)</f>
        <v>0</v>
      </c>
      <c r="Z5136">
        <f>IFERROR(VLOOKUP(C5136,RAIVA!$A$5:$C$16,3,FALSE),0)</f>
        <v>0</v>
      </c>
    </row>
    <row r="5137" spans="1:26" x14ac:dyDescent="0.3">
      <c r="A5137" s="2" t="s">
        <v>1637</v>
      </c>
      <c r="B5137" s="2" t="s">
        <v>1686</v>
      </c>
      <c r="C5137" s="2">
        <v>355320</v>
      </c>
      <c r="D5137" s="2">
        <v>3553203</v>
      </c>
      <c r="E5137" s="2" t="s">
        <v>1637</v>
      </c>
      <c r="F5137" s="2" t="s">
        <v>1686</v>
      </c>
      <c r="G5137" s="2">
        <f>IFERROR(VLOOKUP(D5137,Coordenadas!$A$2:$D$5571,3,FALSE),0)</f>
        <v>-21.122299999999999</v>
      </c>
      <c r="H5137" s="2">
        <f>IFERROR(VLOOKUP(D5137,Coordenadas!$A$2:$D$5571,4,FALSE),0)</f>
        <v>-48.452800000000003</v>
      </c>
      <c r="I5137" s="2" t="s">
        <v>5325</v>
      </c>
      <c r="J5137" s="2">
        <v>5447</v>
      </c>
      <c r="K5137" s="2" t="s">
        <v>5332</v>
      </c>
      <c r="L5137" s="2">
        <f>IFERROR(VLOOKUP(C5137,BOTULISMO!$A$3:$C$19,3,FALSE),0)</f>
        <v>0</v>
      </c>
      <c r="M5137" s="2">
        <f>IFERROR(VLOOKUP(C5137,'LEISHMANIOSE VISCERAL'!$A$4:$C$454,3,FALSE),0)</f>
        <v>0</v>
      </c>
      <c r="N5137" s="2">
        <f>IFERROR(VLOOKUP(C5137,'LEISHMANIOSE TEGUMENTAR'!$A$4:$C$1681,3,FALSE),0)</f>
        <v>0</v>
      </c>
      <c r="O5137" s="2">
        <f>IFERROR(VLOOKUP(C5137,'FEBRE AMARELA'!$A$4:$C$38,3,FALSE),0)</f>
        <v>0</v>
      </c>
      <c r="P5137" s="2">
        <f>IFERROR(VLOOKUP(C5137,DENGUE!$A$5:$C$4097,3,FALSE),0)</f>
        <v>67</v>
      </c>
      <c r="Q5137" s="2">
        <f>IFERROR(VLOOKUP(C5137,'HEPATITE VIRAL'!$A$5:$C$3162,3,FALSE),0)</f>
        <v>0</v>
      </c>
      <c r="R5137" s="2">
        <f>IFERROR(VLOOKUP(C5137,'FEBRE MACULOSA'!$A$5:$C$181,3,FALSE),0)</f>
        <v>0</v>
      </c>
      <c r="S5137" s="2">
        <f>IFERROR(VLOOKUP(C5137,LEPTOSPIROSE!$A$5:$C$1176,3,FALSE),0)</f>
        <v>0</v>
      </c>
      <c r="T5137" s="2">
        <f>IFERROR(VLOOKUP(C5137,'DOENÇA DE CHAGAS'!$A$5:$C$100,3,FALSE),0)</f>
        <v>0</v>
      </c>
      <c r="U5137" s="2">
        <f>IFERROR(VLOOKUP(C5137,'PICADAS DE COBRAS'!$A$6:$C$4645,3,FALSE),0)</f>
        <v>40</v>
      </c>
      <c r="V5137">
        <f>IFERROR(VLOOKUP(C5137,'ZIKA VIRUS'!$A$5:$C$2399,3,FALSE),0)</f>
        <v>5</v>
      </c>
      <c r="W5137">
        <f>IFERROR(VLOOKUP(C5137,'FEBRE TIFÓIDE'!$A$5:$C$46,3,FALSE),0)</f>
        <v>0</v>
      </c>
      <c r="X5137">
        <f>IFERROR(VLOOKUP(C5137,HANTAVIROSE!$A$5:$C$153,3,FALSE),0)</f>
        <v>0</v>
      </c>
      <c r="Y5137">
        <f>IFERROR(VLOOKUP(C5137,MENINGITE!$A$5:$C$447,3,FALSE),0)</f>
        <v>0</v>
      </c>
      <c r="Z5137">
        <f>IFERROR(VLOOKUP(C5137,RAIVA!$A$5:$C$16,3,FALSE),0)</f>
        <v>0</v>
      </c>
    </row>
    <row r="5138" spans="1:26" x14ac:dyDescent="0.3">
      <c r="A5138" s="2" t="s">
        <v>4903</v>
      </c>
      <c r="B5138" s="2" t="s">
        <v>4909</v>
      </c>
      <c r="C5138" s="2">
        <v>172097</v>
      </c>
      <c r="D5138" s="2">
        <v>1720978</v>
      </c>
      <c r="E5138" s="2" t="s">
        <v>4903</v>
      </c>
      <c r="F5138" s="2" t="s">
        <v>4909</v>
      </c>
      <c r="G5138" s="2">
        <f>IFERROR(VLOOKUP(D5138,Coordenadas!$A$2:$D$5571,3,FALSE),0)</f>
        <v>-12.7949</v>
      </c>
      <c r="H5138" s="2">
        <f>IFERROR(VLOOKUP(D5138,Coordenadas!$A$2:$D$5571,4,FALSE),0)</f>
        <v>-49.089599999999997</v>
      </c>
      <c r="I5138" s="2" t="s">
        <v>5323</v>
      </c>
      <c r="J5138" s="2">
        <v>2562</v>
      </c>
      <c r="K5138" s="2" t="s">
        <v>5332</v>
      </c>
      <c r="L5138" s="2">
        <f>IFERROR(VLOOKUP(C5138,BOTULISMO!$A$3:$C$19,3,FALSE),0)</f>
        <v>0</v>
      </c>
      <c r="M5138" s="2">
        <f>IFERROR(VLOOKUP(C5138,'LEISHMANIOSE VISCERAL'!$A$4:$C$454,3,FALSE),0)</f>
        <v>0</v>
      </c>
      <c r="N5138" s="2">
        <f>IFERROR(VLOOKUP(C5138,'LEISHMANIOSE TEGUMENTAR'!$A$4:$C$1681,3,FALSE),0)</f>
        <v>0</v>
      </c>
      <c r="O5138" s="2">
        <f>IFERROR(VLOOKUP(C5138,'FEBRE AMARELA'!$A$4:$C$38,3,FALSE),0)</f>
        <v>0</v>
      </c>
      <c r="P5138" s="2">
        <f>IFERROR(VLOOKUP(C5138,DENGUE!$A$5:$C$4097,3,FALSE),0)</f>
        <v>2</v>
      </c>
      <c r="Q5138" s="2">
        <f>IFERROR(VLOOKUP(C5138,'HEPATITE VIRAL'!$A$5:$C$3162,3,FALSE),0)</f>
        <v>1</v>
      </c>
      <c r="R5138" s="2">
        <f>IFERROR(VLOOKUP(C5138,'FEBRE MACULOSA'!$A$5:$C$181,3,FALSE),0)</f>
        <v>0</v>
      </c>
      <c r="S5138" s="2">
        <f>IFERROR(VLOOKUP(C5138,LEPTOSPIROSE!$A$5:$C$1176,3,FALSE),0)</f>
        <v>0</v>
      </c>
      <c r="T5138" s="2">
        <f>IFERROR(VLOOKUP(C5138,'DOENÇA DE CHAGAS'!$A$5:$C$100,3,FALSE),0)</f>
        <v>0</v>
      </c>
      <c r="U5138" s="2">
        <f>IFERROR(VLOOKUP(C5138,'PICADAS DE COBRAS'!$A$6:$C$4645,3,FALSE),0)</f>
        <v>26</v>
      </c>
      <c r="V5138">
        <f>IFERROR(VLOOKUP(C5138,'ZIKA VIRUS'!$A$5:$C$2399,3,FALSE),0)</f>
        <v>0</v>
      </c>
      <c r="W5138">
        <f>IFERROR(VLOOKUP(C5138,'FEBRE TIFÓIDE'!$A$5:$C$46,3,FALSE),0)</f>
        <v>0</v>
      </c>
      <c r="X5138">
        <f>IFERROR(VLOOKUP(C5138,HANTAVIROSE!$A$5:$C$153,3,FALSE),0)</f>
        <v>0</v>
      </c>
      <c r="Y5138">
        <f>IFERROR(VLOOKUP(C5138,MENINGITE!$A$5:$C$447,3,FALSE),0)</f>
        <v>0</v>
      </c>
      <c r="Z5138">
        <f>IFERROR(VLOOKUP(C5138,RAIVA!$A$5:$C$16,3,FALSE),0)</f>
        <v>0</v>
      </c>
    </row>
    <row r="5139" spans="1:26" x14ac:dyDescent="0.3">
      <c r="A5139" s="2" t="s">
        <v>3816</v>
      </c>
      <c r="B5139" s="2" t="s">
        <v>3830</v>
      </c>
      <c r="C5139" s="2">
        <v>261485</v>
      </c>
      <c r="D5139" s="2">
        <v>2614857</v>
      </c>
      <c r="E5139" s="2" t="s">
        <v>3816</v>
      </c>
      <c r="F5139" s="2" t="s">
        <v>3830</v>
      </c>
      <c r="G5139" s="2">
        <f>IFERROR(VLOOKUP(D5139,Coordenadas!$A$2:$D$5571,3,FALSE),0)</f>
        <v>-8.7566500000000005</v>
      </c>
      <c r="H5139" s="2">
        <f>IFERROR(VLOOKUP(D5139,Coordenadas!$A$2:$D$5571,4,FALSE),0)</f>
        <v>-35.103299999999997</v>
      </c>
      <c r="I5139" s="2" t="s">
        <v>5324</v>
      </c>
      <c r="J5139" s="2">
        <v>20715</v>
      </c>
      <c r="K5139" s="2" t="s">
        <v>5330</v>
      </c>
      <c r="L5139" s="2">
        <f>IFERROR(VLOOKUP(C5139,BOTULISMO!$A$3:$C$19,3,FALSE),0)</f>
        <v>0</v>
      </c>
      <c r="M5139" s="2">
        <f>IFERROR(VLOOKUP(C5139,'LEISHMANIOSE VISCERAL'!$A$4:$C$454,3,FALSE),0)</f>
        <v>0</v>
      </c>
      <c r="N5139" s="2">
        <f>IFERROR(VLOOKUP(C5139,'LEISHMANIOSE TEGUMENTAR'!$A$4:$C$1681,3,FALSE),0)</f>
        <v>1</v>
      </c>
      <c r="O5139" s="2">
        <f>IFERROR(VLOOKUP(C5139,'FEBRE AMARELA'!$A$4:$C$38,3,FALSE),0)</f>
        <v>0</v>
      </c>
      <c r="P5139" s="2">
        <f>IFERROR(VLOOKUP(C5139,DENGUE!$A$5:$C$4097,3,FALSE),0)</f>
        <v>0</v>
      </c>
      <c r="Q5139" s="2">
        <f>IFERROR(VLOOKUP(C5139,'HEPATITE VIRAL'!$A$5:$C$3162,3,FALSE),0)</f>
        <v>1</v>
      </c>
      <c r="R5139" s="2">
        <f>IFERROR(VLOOKUP(C5139,'FEBRE MACULOSA'!$A$5:$C$181,3,FALSE),0)</f>
        <v>0</v>
      </c>
      <c r="S5139" s="2">
        <f>IFERROR(VLOOKUP(C5139,LEPTOSPIROSE!$A$5:$C$1176,3,FALSE),0)</f>
        <v>0</v>
      </c>
      <c r="T5139" s="2">
        <f>IFERROR(VLOOKUP(C5139,'DOENÇA DE CHAGAS'!$A$5:$C$100,3,FALSE),0)</f>
        <v>0</v>
      </c>
      <c r="U5139" s="2">
        <f>IFERROR(VLOOKUP(C5139,'PICADAS DE COBRAS'!$A$6:$C$4645,3,FALSE),0)</f>
        <v>0</v>
      </c>
      <c r="V5139">
        <f>IFERROR(VLOOKUP(C5139,'ZIKA VIRUS'!$A$5:$C$2399,3,FALSE),0)</f>
        <v>4</v>
      </c>
      <c r="W5139">
        <f>IFERROR(VLOOKUP(C5139,'FEBRE TIFÓIDE'!$A$5:$C$46,3,FALSE),0)</f>
        <v>0</v>
      </c>
      <c r="X5139">
        <f>IFERROR(VLOOKUP(C5139,HANTAVIROSE!$A$5:$C$153,3,FALSE),0)</f>
        <v>0</v>
      </c>
      <c r="Y5139">
        <f>IFERROR(VLOOKUP(C5139,MENINGITE!$A$5:$C$447,3,FALSE),0)</f>
        <v>0</v>
      </c>
      <c r="Z5139">
        <f>IFERROR(VLOOKUP(C5139,RAIVA!$A$5:$C$16,3,FALSE),0)</f>
        <v>0</v>
      </c>
    </row>
    <row r="5140" spans="1:26" x14ac:dyDescent="0.3">
      <c r="A5140" s="2" t="s">
        <v>1256</v>
      </c>
      <c r="B5140" s="2" t="s">
        <v>1285</v>
      </c>
      <c r="C5140" s="2">
        <v>412667</v>
      </c>
      <c r="D5140" s="2">
        <v>4126678</v>
      </c>
      <c r="E5140" s="2" t="s">
        <v>1256</v>
      </c>
      <c r="F5140" s="2" t="s">
        <v>1285</v>
      </c>
      <c r="G5140" s="2">
        <f>IFERROR(VLOOKUP(D5140,Coordenadas!$A$2:$D$5571,3,FALSE),0)</f>
        <v>-23.720400000000001</v>
      </c>
      <c r="H5140" s="2">
        <f>IFERROR(VLOOKUP(D5140,Coordenadas!$A$2:$D$5571,4,FALSE),0)</f>
        <v>-51.0991</v>
      </c>
      <c r="I5140" s="2" t="s">
        <v>5326</v>
      </c>
      <c r="J5140" s="2">
        <v>12262</v>
      </c>
      <c r="K5140" s="2" t="s">
        <v>5332</v>
      </c>
      <c r="L5140" s="2">
        <f>IFERROR(VLOOKUP(C5140,BOTULISMO!$A$3:$C$19,3,FALSE),0)</f>
        <v>0</v>
      </c>
      <c r="M5140" s="2">
        <f>IFERROR(VLOOKUP(C5140,'LEISHMANIOSE VISCERAL'!$A$4:$C$454,3,FALSE),0)</f>
        <v>0</v>
      </c>
      <c r="N5140" s="2">
        <f>IFERROR(VLOOKUP(C5140,'LEISHMANIOSE TEGUMENTAR'!$A$4:$C$1681,3,FALSE),0)</f>
        <v>0</v>
      </c>
      <c r="O5140" s="2">
        <f>IFERROR(VLOOKUP(C5140,'FEBRE AMARELA'!$A$4:$C$38,3,FALSE),0)</f>
        <v>0</v>
      </c>
      <c r="P5140" s="2">
        <f>IFERROR(VLOOKUP(C5140,DENGUE!$A$5:$C$4097,3,FALSE),0)</f>
        <v>445</v>
      </c>
      <c r="Q5140" s="2">
        <f>IFERROR(VLOOKUP(C5140,'HEPATITE VIRAL'!$A$5:$C$3162,3,FALSE),0)</f>
        <v>5</v>
      </c>
      <c r="R5140" s="2">
        <f>IFERROR(VLOOKUP(C5140,'FEBRE MACULOSA'!$A$5:$C$181,3,FALSE),0)</f>
        <v>0</v>
      </c>
      <c r="S5140" s="2">
        <f>IFERROR(VLOOKUP(C5140,LEPTOSPIROSE!$A$5:$C$1176,3,FALSE),0)</f>
        <v>1</v>
      </c>
      <c r="T5140" s="2">
        <f>IFERROR(VLOOKUP(C5140,'DOENÇA DE CHAGAS'!$A$5:$C$100,3,FALSE),0)</f>
        <v>0</v>
      </c>
      <c r="U5140" s="2">
        <f>IFERROR(VLOOKUP(C5140,'PICADAS DE COBRAS'!$A$6:$C$4645,3,FALSE),0)</f>
        <v>113</v>
      </c>
      <c r="V5140">
        <f>IFERROR(VLOOKUP(C5140,'ZIKA VIRUS'!$A$5:$C$2399,3,FALSE),0)</f>
        <v>0</v>
      </c>
      <c r="W5140">
        <f>IFERROR(VLOOKUP(C5140,'FEBRE TIFÓIDE'!$A$5:$C$46,3,FALSE),0)</f>
        <v>0</v>
      </c>
      <c r="X5140">
        <f>IFERROR(VLOOKUP(C5140,HANTAVIROSE!$A$5:$C$153,3,FALSE),0)</f>
        <v>0</v>
      </c>
      <c r="Y5140">
        <f>IFERROR(VLOOKUP(C5140,MENINGITE!$A$5:$C$447,3,FALSE),0)</f>
        <v>0</v>
      </c>
      <c r="Z5140">
        <f>IFERROR(VLOOKUP(C5140,RAIVA!$A$5:$C$16,3,FALSE),0)</f>
        <v>0</v>
      </c>
    </row>
    <row r="5141" spans="1:26" x14ac:dyDescent="0.3">
      <c r="A5141" s="2" t="s">
        <v>1637</v>
      </c>
      <c r="B5141" s="2" t="s">
        <v>1685</v>
      </c>
      <c r="C5141" s="2">
        <v>355330</v>
      </c>
      <c r="D5141" s="2">
        <v>3553302</v>
      </c>
      <c r="E5141" s="2" t="s">
        <v>1637</v>
      </c>
      <c r="F5141" s="2" t="s">
        <v>1685</v>
      </c>
      <c r="G5141" s="2">
        <f>IFERROR(VLOOKUP(D5141,Coordenadas!$A$2:$D$5571,3,FALSE),0)</f>
        <v>-21.7029</v>
      </c>
      <c r="H5141" s="2">
        <f>IFERROR(VLOOKUP(D5141,Coordenadas!$A$2:$D$5571,4,FALSE),0)</f>
        <v>-47.270299999999999</v>
      </c>
      <c r="I5141" s="2" t="s">
        <v>5325</v>
      </c>
      <c r="J5141" s="2">
        <v>22406</v>
      </c>
      <c r="K5141" s="2" t="s">
        <v>5330</v>
      </c>
      <c r="L5141" s="2">
        <f>IFERROR(VLOOKUP(C5141,BOTULISMO!$A$3:$C$19,3,FALSE),0)</f>
        <v>0</v>
      </c>
      <c r="M5141" s="2">
        <f>IFERROR(VLOOKUP(C5141,'LEISHMANIOSE VISCERAL'!$A$4:$C$454,3,FALSE),0)</f>
        <v>0</v>
      </c>
      <c r="N5141" s="2">
        <f>IFERROR(VLOOKUP(C5141,'LEISHMANIOSE TEGUMENTAR'!$A$4:$C$1681,3,FALSE),0)</f>
        <v>0</v>
      </c>
      <c r="O5141" s="2">
        <f>IFERROR(VLOOKUP(C5141,'FEBRE AMARELA'!$A$4:$C$38,3,FALSE),0)</f>
        <v>0</v>
      </c>
      <c r="P5141" s="2">
        <f>IFERROR(VLOOKUP(C5141,DENGUE!$A$5:$C$4097,3,FALSE),0)</f>
        <v>519</v>
      </c>
      <c r="Q5141" s="2">
        <f>IFERROR(VLOOKUP(C5141,'HEPATITE VIRAL'!$A$5:$C$3162,3,FALSE),0)</f>
        <v>7</v>
      </c>
      <c r="R5141" s="2">
        <f>IFERROR(VLOOKUP(C5141,'FEBRE MACULOSA'!$A$5:$C$181,3,FALSE),0)</f>
        <v>0</v>
      </c>
      <c r="S5141" s="2">
        <f>IFERROR(VLOOKUP(C5141,LEPTOSPIROSE!$A$5:$C$1176,3,FALSE),0)</f>
        <v>0</v>
      </c>
      <c r="T5141" s="2">
        <f>IFERROR(VLOOKUP(C5141,'DOENÇA DE CHAGAS'!$A$5:$C$100,3,FALSE),0)</f>
        <v>0</v>
      </c>
      <c r="U5141" s="2">
        <f>IFERROR(VLOOKUP(C5141,'PICADAS DE COBRAS'!$A$6:$C$4645,3,FALSE),0)</f>
        <v>105</v>
      </c>
      <c r="V5141">
        <f>IFERROR(VLOOKUP(C5141,'ZIKA VIRUS'!$A$5:$C$2399,3,FALSE),0)</f>
        <v>0</v>
      </c>
      <c r="W5141">
        <f>IFERROR(VLOOKUP(C5141,'FEBRE TIFÓIDE'!$A$5:$C$46,3,FALSE),0)</f>
        <v>0</v>
      </c>
      <c r="X5141">
        <f>IFERROR(VLOOKUP(C5141,HANTAVIROSE!$A$5:$C$153,3,FALSE),0)</f>
        <v>0</v>
      </c>
      <c r="Y5141">
        <f>IFERROR(VLOOKUP(C5141,MENINGITE!$A$5:$C$447,3,FALSE),0)</f>
        <v>0</v>
      </c>
      <c r="Z5141">
        <f>IFERROR(VLOOKUP(C5141,RAIVA!$A$5:$C$16,3,FALSE),0)</f>
        <v>0</v>
      </c>
    </row>
    <row r="5142" spans="1:26" x14ac:dyDescent="0.3">
      <c r="A5142" s="2" t="s">
        <v>1256</v>
      </c>
      <c r="B5142" s="2" t="s">
        <v>1284</v>
      </c>
      <c r="C5142" s="2">
        <v>412670</v>
      </c>
      <c r="D5142" s="2">
        <v>4126702</v>
      </c>
      <c r="E5142" s="2" t="s">
        <v>1256</v>
      </c>
      <c r="F5142" s="2" t="s">
        <v>1284</v>
      </c>
      <c r="G5142" s="2">
        <f>IFERROR(VLOOKUP(D5142,Coordenadas!$A$2:$D$5571,3,FALSE),0)</f>
        <v>-23.203600000000002</v>
      </c>
      <c r="H5142" s="2">
        <f>IFERROR(VLOOKUP(D5142,Coordenadas!$A$2:$D$5571,4,FALSE),0)</f>
        <v>-52.474299999999999</v>
      </c>
      <c r="I5142" s="2" t="s">
        <v>5326</v>
      </c>
      <c r="J5142" s="2">
        <v>4664</v>
      </c>
      <c r="K5142" s="2" t="s">
        <v>5332</v>
      </c>
      <c r="L5142" s="2">
        <f>IFERROR(VLOOKUP(C5142,BOTULISMO!$A$3:$C$19,3,FALSE),0)</f>
        <v>0</v>
      </c>
      <c r="M5142" s="2">
        <f>IFERROR(VLOOKUP(C5142,'LEISHMANIOSE VISCERAL'!$A$4:$C$454,3,FALSE),0)</f>
        <v>0</v>
      </c>
      <c r="N5142" s="2">
        <f>IFERROR(VLOOKUP(C5142,'LEISHMANIOSE TEGUMENTAR'!$A$4:$C$1681,3,FALSE),0)</f>
        <v>0</v>
      </c>
      <c r="O5142" s="2">
        <f>IFERROR(VLOOKUP(C5142,'FEBRE AMARELA'!$A$4:$C$38,3,FALSE),0)</f>
        <v>0</v>
      </c>
      <c r="P5142" s="2">
        <f>IFERROR(VLOOKUP(C5142,DENGUE!$A$5:$C$4097,3,FALSE),0)</f>
        <v>333</v>
      </c>
      <c r="Q5142" s="2">
        <f>IFERROR(VLOOKUP(C5142,'HEPATITE VIRAL'!$A$5:$C$3162,3,FALSE),0)</f>
        <v>13</v>
      </c>
      <c r="R5142" s="2">
        <f>IFERROR(VLOOKUP(C5142,'FEBRE MACULOSA'!$A$5:$C$181,3,FALSE),0)</f>
        <v>0</v>
      </c>
      <c r="S5142" s="2">
        <f>IFERROR(VLOOKUP(C5142,LEPTOSPIROSE!$A$5:$C$1176,3,FALSE),0)</f>
        <v>1</v>
      </c>
      <c r="T5142" s="2">
        <f>IFERROR(VLOOKUP(C5142,'DOENÇA DE CHAGAS'!$A$5:$C$100,3,FALSE),0)</f>
        <v>0</v>
      </c>
      <c r="U5142" s="2">
        <f>IFERROR(VLOOKUP(C5142,'PICADAS DE COBRAS'!$A$6:$C$4645,3,FALSE),0)</f>
        <v>16</v>
      </c>
      <c r="V5142">
        <f>IFERROR(VLOOKUP(C5142,'ZIKA VIRUS'!$A$5:$C$2399,3,FALSE),0)</f>
        <v>0</v>
      </c>
      <c r="W5142">
        <f>IFERROR(VLOOKUP(C5142,'FEBRE TIFÓIDE'!$A$5:$C$46,3,FALSE),0)</f>
        <v>0</v>
      </c>
      <c r="X5142">
        <f>IFERROR(VLOOKUP(C5142,HANTAVIROSE!$A$5:$C$153,3,FALSE),0)</f>
        <v>0</v>
      </c>
      <c r="Y5142">
        <f>IFERROR(VLOOKUP(C5142,MENINGITE!$A$5:$C$447,3,FALSE),0)</f>
        <v>0</v>
      </c>
      <c r="Z5142">
        <f>IFERROR(VLOOKUP(C5142,RAIVA!$A$5:$C$16,3,FALSE),0)</f>
        <v>0</v>
      </c>
    </row>
    <row r="5143" spans="1:26" x14ac:dyDescent="0.3">
      <c r="A5143" s="2" t="s">
        <v>4319</v>
      </c>
      <c r="B5143" s="2" t="s">
        <v>4333</v>
      </c>
      <c r="C5143" s="2">
        <v>231320</v>
      </c>
      <c r="D5143" s="2">
        <v>2313203</v>
      </c>
      <c r="E5143" s="2" t="s">
        <v>4319</v>
      </c>
      <c r="F5143" s="2" t="s">
        <v>4333</v>
      </c>
      <c r="G5143" s="2">
        <f>IFERROR(VLOOKUP(D5143,Coordenadas!$A$2:$D$5571,3,FALSE),0)</f>
        <v>-4.8313600000000001</v>
      </c>
      <c r="H5143" s="2">
        <f>IFERROR(VLOOKUP(D5143,Coordenadas!$A$2:$D$5571,4,FALSE),0)</f>
        <v>-40.319600000000001</v>
      </c>
      <c r="I5143" s="2" t="s">
        <v>5324</v>
      </c>
      <c r="J5143" s="2">
        <v>25451</v>
      </c>
      <c r="K5143" s="2" t="s">
        <v>5330</v>
      </c>
      <c r="L5143" s="2">
        <f>IFERROR(VLOOKUP(C5143,BOTULISMO!$A$3:$C$19,3,FALSE),0)</f>
        <v>0</v>
      </c>
      <c r="M5143" s="2">
        <f>IFERROR(VLOOKUP(C5143,'LEISHMANIOSE VISCERAL'!$A$4:$C$454,3,FALSE),0)</f>
        <v>1</v>
      </c>
      <c r="N5143" s="2">
        <f>IFERROR(VLOOKUP(C5143,'LEISHMANIOSE TEGUMENTAR'!$A$4:$C$1681,3,FALSE),0)</f>
        <v>0</v>
      </c>
      <c r="O5143" s="2">
        <f>IFERROR(VLOOKUP(C5143,'FEBRE AMARELA'!$A$4:$C$38,3,FALSE),0)</f>
        <v>0</v>
      </c>
      <c r="P5143" s="2">
        <f>IFERROR(VLOOKUP(C5143,DENGUE!$A$5:$C$4097,3,FALSE),0)</f>
        <v>3</v>
      </c>
      <c r="Q5143" s="2">
        <f>IFERROR(VLOOKUP(C5143,'HEPATITE VIRAL'!$A$5:$C$3162,3,FALSE),0)</f>
        <v>1</v>
      </c>
      <c r="R5143" s="2">
        <f>IFERROR(VLOOKUP(C5143,'FEBRE MACULOSA'!$A$5:$C$181,3,FALSE),0)</f>
        <v>0</v>
      </c>
      <c r="S5143" s="2">
        <f>IFERROR(VLOOKUP(C5143,LEPTOSPIROSE!$A$5:$C$1176,3,FALSE),0)</f>
        <v>0</v>
      </c>
      <c r="T5143" s="2">
        <f>IFERROR(VLOOKUP(C5143,'DOENÇA DE CHAGAS'!$A$5:$C$100,3,FALSE),0)</f>
        <v>0</v>
      </c>
      <c r="U5143" s="2">
        <f>IFERROR(VLOOKUP(C5143,'PICADAS DE COBRAS'!$A$6:$C$4645,3,FALSE),0)</f>
        <v>46</v>
      </c>
      <c r="V5143">
        <f>IFERROR(VLOOKUP(C5143,'ZIKA VIRUS'!$A$5:$C$2399,3,FALSE),0)</f>
        <v>1</v>
      </c>
      <c r="W5143">
        <f>IFERROR(VLOOKUP(C5143,'FEBRE TIFÓIDE'!$A$5:$C$46,3,FALSE),0)</f>
        <v>0</v>
      </c>
      <c r="X5143">
        <f>IFERROR(VLOOKUP(C5143,HANTAVIROSE!$A$5:$C$153,3,FALSE),0)</f>
        <v>0</v>
      </c>
      <c r="Y5143">
        <f>IFERROR(VLOOKUP(C5143,MENINGITE!$A$5:$C$447,3,FALSE),0)</f>
        <v>0</v>
      </c>
      <c r="Z5143">
        <f>IFERROR(VLOOKUP(C5143,RAIVA!$A$5:$C$16,3,FALSE),0)</f>
        <v>0</v>
      </c>
    </row>
    <row r="5144" spans="1:26" x14ac:dyDescent="0.3">
      <c r="A5144" s="2" t="s">
        <v>4490</v>
      </c>
      <c r="B5144" s="2" t="s">
        <v>4499</v>
      </c>
      <c r="C5144" s="2">
        <v>221095</v>
      </c>
      <c r="D5144" s="2">
        <v>2210953</v>
      </c>
      <c r="E5144" s="2" t="s">
        <v>4490</v>
      </c>
      <c r="F5144" s="2" t="s">
        <v>4499</v>
      </c>
      <c r="G5144" s="2">
        <f>IFERROR(VLOOKUP(D5144,Coordenadas!$A$2:$D$5571,3,FALSE),0)</f>
        <v>-8.4093699999999991</v>
      </c>
      <c r="H5144" s="2">
        <f>IFERROR(VLOOKUP(D5144,Coordenadas!$A$2:$D$5571,4,FALSE),0)</f>
        <v>-42.921100000000003</v>
      </c>
      <c r="I5144" s="2" t="s">
        <v>5324</v>
      </c>
      <c r="J5144" s="2">
        <v>2753</v>
      </c>
      <c r="K5144" s="2" t="s">
        <v>5332</v>
      </c>
      <c r="L5144" s="2">
        <f>IFERROR(VLOOKUP(C5144,BOTULISMO!$A$3:$C$19,3,FALSE),0)</f>
        <v>0</v>
      </c>
      <c r="M5144" s="2">
        <f>IFERROR(VLOOKUP(C5144,'LEISHMANIOSE VISCERAL'!$A$4:$C$454,3,FALSE),0)</f>
        <v>0</v>
      </c>
      <c r="N5144" s="2">
        <f>IFERROR(VLOOKUP(C5144,'LEISHMANIOSE TEGUMENTAR'!$A$4:$C$1681,3,FALSE),0)</f>
        <v>0</v>
      </c>
      <c r="O5144" s="2">
        <f>IFERROR(VLOOKUP(C5144,'FEBRE AMARELA'!$A$4:$C$38,3,FALSE),0)</f>
        <v>0</v>
      </c>
      <c r="P5144" s="2">
        <f>IFERROR(VLOOKUP(C5144,DENGUE!$A$5:$C$4097,3,FALSE),0)</f>
        <v>0</v>
      </c>
      <c r="Q5144" s="2">
        <f>IFERROR(VLOOKUP(C5144,'HEPATITE VIRAL'!$A$5:$C$3162,3,FALSE),0)</f>
        <v>0</v>
      </c>
      <c r="R5144" s="2">
        <f>IFERROR(VLOOKUP(C5144,'FEBRE MACULOSA'!$A$5:$C$181,3,FALSE),0)</f>
        <v>0</v>
      </c>
      <c r="S5144" s="2">
        <f>IFERROR(VLOOKUP(C5144,LEPTOSPIROSE!$A$5:$C$1176,3,FALSE),0)</f>
        <v>0</v>
      </c>
      <c r="T5144" s="2">
        <f>IFERROR(VLOOKUP(C5144,'DOENÇA DE CHAGAS'!$A$5:$C$100,3,FALSE),0)</f>
        <v>0</v>
      </c>
      <c r="U5144" s="2">
        <f>IFERROR(VLOOKUP(C5144,'PICADAS DE COBRAS'!$A$6:$C$4645,3,FALSE),0)</f>
        <v>0</v>
      </c>
      <c r="V5144">
        <f>IFERROR(VLOOKUP(C5144,'ZIKA VIRUS'!$A$5:$C$2399,3,FALSE),0)</f>
        <v>0</v>
      </c>
      <c r="W5144">
        <f>IFERROR(VLOOKUP(C5144,'FEBRE TIFÓIDE'!$A$5:$C$46,3,FALSE),0)</f>
        <v>0</v>
      </c>
      <c r="X5144">
        <f>IFERROR(VLOOKUP(C5144,HANTAVIROSE!$A$5:$C$153,3,FALSE),0)</f>
        <v>0</v>
      </c>
      <c r="Y5144">
        <f>IFERROR(VLOOKUP(C5144,MENINGITE!$A$5:$C$447,3,FALSE),0)</f>
        <v>0</v>
      </c>
      <c r="Z5144">
        <f>IFERROR(VLOOKUP(C5144,RAIVA!$A$5:$C$16,3,FALSE),0)</f>
        <v>0</v>
      </c>
    </row>
    <row r="5145" spans="1:26" x14ac:dyDescent="0.3">
      <c r="A5145" s="2" t="s">
        <v>1637</v>
      </c>
      <c r="B5145" s="2" t="s">
        <v>1684</v>
      </c>
      <c r="C5145" s="2">
        <v>355340</v>
      </c>
      <c r="D5145" s="2">
        <v>3553401</v>
      </c>
      <c r="E5145" s="2" t="s">
        <v>1637</v>
      </c>
      <c r="F5145" s="2" t="s">
        <v>1684</v>
      </c>
      <c r="G5145" s="2">
        <f>IFERROR(VLOOKUP(D5145,Coordenadas!$A$2:$D$5571,3,FALSE),0)</f>
        <v>-20.622800000000002</v>
      </c>
      <c r="H5145" s="2">
        <f>IFERROR(VLOOKUP(D5145,Coordenadas!$A$2:$D$5571,4,FALSE),0)</f>
        <v>-49.656300000000002</v>
      </c>
      <c r="I5145" s="2" t="s">
        <v>5325</v>
      </c>
      <c r="J5145" s="2">
        <v>24055</v>
      </c>
      <c r="K5145" s="2" t="s">
        <v>5330</v>
      </c>
      <c r="L5145" s="2">
        <f>IFERROR(VLOOKUP(C5145,BOTULISMO!$A$3:$C$19,3,FALSE),0)</f>
        <v>0</v>
      </c>
      <c r="M5145" s="2">
        <f>IFERROR(VLOOKUP(C5145,'LEISHMANIOSE VISCERAL'!$A$4:$C$454,3,FALSE),0)</f>
        <v>0</v>
      </c>
      <c r="N5145" s="2">
        <f>IFERROR(VLOOKUP(C5145,'LEISHMANIOSE TEGUMENTAR'!$A$4:$C$1681,3,FALSE),0)</f>
        <v>0</v>
      </c>
      <c r="O5145" s="2">
        <f>IFERROR(VLOOKUP(C5145,'FEBRE AMARELA'!$A$4:$C$38,3,FALSE),0)</f>
        <v>0</v>
      </c>
      <c r="P5145" s="2">
        <f>IFERROR(VLOOKUP(C5145,DENGUE!$A$5:$C$4097,3,FALSE),0)</f>
        <v>505</v>
      </c>
      <c r="Q5145" s="2">
        <f>IFERROR(VLOOKUP(C5145,'HEPATITE VIRAL'!$A$5:$C$3162,3,FALSE),0)</f>
        <v>3</v>
      </c>
      <c r="R5145" s="2">
        <f>IFERROR(VLOOKUP(C5145,'FEBRE MACULOSA'!$A$5:$C$181,3,FALSE),0)</f>
        <v>0</v>
      </c>
      <c r="S5145" s="2">
        <f>IFERROR(VLOOKUP(C5145,LEPTOSPIROSE!$A$5:$C$1176,3,FALSE),0)</f>
        <v>0</v>
      </c>
      <c r="T5145" s="2">
        <f>IFERROR(VLOOKUP(C5145,'DOENÇA DE CHAGAS'!$A$5:$C$100,3,FALSE),0)</f>
        <v>0</v>
      </c>
      <c r="U5145" s="2">
        <f>IFERROR(VLOOKUP(C5145,'PICADAS DE COBRAS'!$A$6:$C$4645,3,FALSE),0)</f>
        <v>199</v>
      </c>
      <c r="V5145">
        <f>IFERROR(VLOOKUP(C5145,'ZIKA VIRUS'!$A$5:$C$2399,3,FALSE),0)</f>
        <v>20</v>
      </c>
      <c r="W5145">
        <f>IFERROR(VLOOKUP(C5145,'FEBRE TIFÓIDE'!$A$5:$C$46,3,FALSE),0)</f>
        <v>0</v>
      </c>
      <c r="X5145">
        <f>IFERROR(VLOOKUP(C5145,HANTAVIROSE!$A$5:$C$153,3,FALSE),0)</f>
        <v>0</v>
      </c>
      <c r="Y5145">
        <f>IFERROR(VLOOKUP(C5145,MENINGITE!$A$5:$C$447,3,FALSE),0)</f>
        <v>0</v>
      </c>
      <c r="Z5145">
        <f>IFERROR(VLOOKUP(C5145,RAIVA!$A$5:$C$16,3,FALSE),0)</f>
        <v>0</v>
      </c>
    </row>
    <row r="5146" spans="1:26" x14ac:dyDescent="0.3">
      <c r="A5146" s="2" t="s">
        <v>4178</v>
      </c>
      <c r="B5146" s="2" t="s">
        <v>995</v>
      </c>
      <c r="C5146" s="2">
        <v>241400</v>
      </c>
      <c r="D5146" s="2">
        <v>2414001</v>
      </c>
      <c r="E5146" s="2" t="s">
        <v>4178</v>
      </c>
      <c r="F5146" s="2" t="s">
        <v>995</v>
      </c>
      <c r="G5146" s="2">
        <f>IFERROR(VLOOKUP(D5146,Coordenadas!$A$2:$D$5571,3,FALSE),0)</f>
        <v>-6.1964899999999998</v>
      </c>
      <c r="H5146" s="2">
        <f>IFERROR(VLOOKUP(D5146,Coordenadas!$A$2:$D$5571,4,FALSE),0)</f>
        <v>-35.798900000000003</v>
      </c>
      <c r="I5146" s="2" t="s">
        <v>5324</v>
      </c>
      <c r="J5146" s="2">
        <v>14175</v>
      </c>
      <c r="K5146" s="2" t="s">
        <v>5332</v>
      </c>
      <c r="L5146" s="2">
        <f>IFERROR(VLOOKUP(C5146,BOTULISMO!$A$3:$C$19,3,FALSE),0)</f>
        <v>0</v>
      </c>
      <c r="M5146" s="2">
        <f>IFERROR(VLOOKUP(C5146,'LEISHMANIOSE VISCERAL'!$A$4:$C$454,3,FALSE),0)</f>
        <v>0</v>
      </c>
      <c r="N5146" s="2">
        <f>IFERROR(VLOOKUP(C5146,'LEISHMANIOSE TEGUMENTAR'!$A$4:$C$1681,3,FALSE),0)</f>
        <v>0</v>
      </c>
      <c r="O5146" s="2">
        <f>IFERROR(VLOOKUP(C5146,'FEBRE AMARELA'!$A$4:$C$38,3,FALSE),0)</f>
        <v>0</v>
      </c>
      <c r="P5146" s="2">
        <f>IFERROR(VLOOKUP(C5146,DENGUE!$A$5:$C$4097,3,FALSE),0)</f>
        <v>12</v>
      </c>
      <c r="Q5146" s="2">
        <f>IFERROR(VLOOKUP(C5146,'HEPATITE VIRAL'!$A$5:$C$3162,3,FALSE),0)</f>
        <v>1</v>
      </c>
      <c r="R5146" s="2">
        <f>IFERROR(VLOOKUP(C5146,'FEBRE MACULOSA'!$A$5:$C$181,3,FALSE),0)</f>
        <v>0</v>
      </c>
      <c r="S5146" s="2">
        <f>IFERROR(VLOOKUP(C5146,LEPTOSPIROSE!$A$5:$C$1176,3,FALSE),0)</f>
        <v>0</v>
      </c>
      <c r="T5146" s="2">
        <f>IFERROR(VLOOKUP(C5146,'DOENÇA DE CHAGAS'!$A$5:$C$100,3,FALSE),0)</f>
        <v>0</v>
      </c>
      <c r="U5146" s="2">
        <f>IFERROR(VLOOKUP(C5146,'PICADAS DE COBRAS'!$A$6:$C$4645,3,FALSE),0)</f>
        <v>23</v>
      </c>
      <c r="V5146">
        <f>IFERROR(VLOOKUP(C5146,'ZIKA VIRUS'!$A$5:$C$2399,3,FALSE),0)</f>
        <v>7</v>
      </c>
      <c r="W5146">
        <f>IFERROR(VLOOKUP(C5146,'FEBRE TIFÓIDE'!$A$5:$C$46,3,FALSE),0)</f>
        <v>0</v>
      </c>
      <c r="X5146">
        <f>IFERROR(VLOOKUP(C5146,HANTAVIROSE!$A$5:$C$153,3,FALSE),0)</f>
        <v>0</v>
      </c>
      <c r="Y5146">
        <f>IFERROR(VLOOKUP(C5146,MENINGITE!$A$5:$C$447,3,FALSE),0)</f>
        <v>0</v>
      </c>
      <c r="Z5146">
        <f>IFERROR(VLOOKUP(C5146,RAIVA!$A$5:$C$16,3,FALSE),0)</f>
        <v>0</v>
      </c>
    </row>
    <row r="5147" spans="1:26" x14ac:dyDescent="0.3">
      <c r="A5147" s="2" t="s">
        <v>967</v>
      </c>
      <c r="B5147" s="2" t="s">
        <v>995</v>
      </c>
      <c r="C5147" s="2">
        <v>421790</v>
      </c>
      <c r="D5147" s="2">
        <v>4217907</v>
      </c>
      <c r="E5147" s="2" t="s">
        <v>967</v>
      </c>
      <c r="F5147" s="2" t="s">
        <v>995</v>
      </c>
      <c r="G5147" s="2">
        <f>IFERROR(VLOOKUP(D5147,Coordenadas!$A$2:$D$5571,3,FALSE),0)</f>
        <v>-27.099599999999999</v>
      </c>
      <c r="H5147" s="2">
        <f>IFERROR(VLOOKUP(D5147,Coordenadas!$A$2:$D$5571,4,FALSE),0)</f>
        <v>-51.247300000000003</v>
      </c>
      <c r="I5147" s="2" t="s">
        <v>5326</v>
      </c>
      <c r="J5147" s="2">
        <v>8674</v>
      </c>
      <c r="K5147" s="2" t="s">
        <v>5332</v>
      </c>
      <c r="L5147" s="2">
        <f>IFERROR(VLOOKUP(C5147,BOTULISMO!$A$3:$C$19,3,FALSE),0)</f>
        <v>0</v>
      </c>
      <c r="M5147" s="2">
        <f>IFERROR(VLOOKUP(C5147,'LEISHMANIOSE VISCERAL'!$A$4:$C$454,3,FALSE),0)</f>
        <v>0</v>
      </c>
      <c r="N5147" s="2">
        <f>IFERROR(VLOOKUP(C5147,'LEISHMANIOSE TEGUMENTAR'!$A$4:$C$1681,3,FALSE),0)</f>
        <v>0</v>
      </c>
      <c r="O5147" s="2">
        <f>IFERROR(VLOOKUP(C5147,'FEBRE AMARELA'!$A$4:$C$38,3,FALSE),0)</f>
        <v>0</v>
      </c>
      <c r="P5147" s="2">
        <f>IFERROR(VLOOKUP(C5147,DENGUE!$A$5:$C$4097,3,FALSE),0)</f>
        <v>0</v>
      </c>
      <c r="Q5147" s="2">
        <f>IFERROR(VLOOKUP(C5147,'HEPATITE VIRAL'!$A$5:$C$3162,3,FALSE),0)</f>
        <v>15</v>
      </c>
      <c r="R5147" s="2">
        <f>IFERROR(VLOOKUP(C5147,'FEBRE MACULOSA'!$A$5:$C$181,3,FALSE),0)</f>
        <v>0</v>
      </c>
      <c r="S5147" s="2">
        <f>IFERROR(VLOOKUP(C5147,LEPTOSPIROSE!$A$5:$C$1176,3,FALSE),0)</f>
        <v>0</v>
      </c>
      <c r="T5147" s="2">
        <f>IFERROR(VLOOKUP(C5147,'DOENÇA DE CHAGAS'!$A$5:$C$100,3,FALSE),0)</f>
        <v>0</v>
      </c>
      <c r="U5147" s="2">
        <f>IFERROR(VLOOKUP(C5147,'PICADAS DE COBRAS'!$A$6:$C$4645,3,FALSE),0)</f>
        <v>41</v>
      </c>
      <c r="V5147">
        <f>IFERROR(VLOOKUP(C5147,'ZIKA VIRUS'!$A$5:$C$2399,3,FALSE),0)</f>
        <v>0</v>
      </c>
      <c r="W5147">
        <f>IFERROR(VLOOKUP(C5147,'FEBRE TIFÓIDE'!$A$5:$C$46,3,FALSE),0)</f>
        <v>0</v>
      </c>
      <c r="X5147">
        <f>IFERROR(VLOOKUP(C5147,HANTAVIROSE!$A$5:$C$153,3,FALSE),0)</f>
        <v>1</v>
      </c>
      <c r="Y5147">
        <f>IFERROR(VLOOKUP(C5147,MENINGITE!$A$5:$C$447,3,FALSE),0)</f>
        <v>0</v>
      </c>
      <c r="Z5147">
        <f>IFERROR(VLOOKUP(C5147,RAIVA!$A$5:$C$16,3,FALSE),0)</f>
        <v>0</v>
      </c>
    </row>
    <row r="5148" spans="1:26" x14ac:dyDescent="0.3">
      <c r="A5148" s="2" t="s">
        <v>250</v>
      </c>
      <c r="B5148" s="2" t="s">
        <v>263</v>
      </c>
      <c r="C5148" s="2">
        <v>510795</v>
      </c>
      <c r="D5148" s="2">
        <v>5107958</v>
      </c>
      <c r="E5148" s="2" t="s">
        <v>250</v>
      </c>
      <c r="F5148" s="2" t="s">
        <v>263</v>
      </c>
      <c r="G5148" s="2">
        <f>IFERROR(VLOOKUP(D5148,Coordenadas!$A$2:$D$5571,3,FALSE),0)</f>
        <v>-14.6229</v>
      </c>
      <c r="H5148" s="2">
        <f>IFERROR(VLOOKUP(D5148,Coordenadas!$A$2:$D$5571,4,FALSE),0)</f>
        <v>-57.493299999999998</v>
      </c>
      <c r="I5148" s="2" t="s">
        <v>5327</v>
      </c>
      <c r="J5148" s="2">
        <v>83431</v>
      </c>
      <c r="K5148" s="2" t="s">
        <v>5331</v>
      </c>
      <c r="L5148" s="2">
        <f>IFERROR(VLOOKUP(C5148,BOTULISMO!$A$3:$C$19,3,FALSE),0)</f>
        <v>0</v>
      </c>
      <c r="M5148" s="2">
        <f>IFERROR(VLOOKUP(C5148,'LEISHMANIOSE VISCERAL'!$A$4:$C$454,3,FALSE),0)</f>
        <v>0</v>
      </c>
      <c r="N5148" s="2">
        <f>IFERROR(VLOOKUP(C5148,'LEISHMANIOSE TEGUMENTAR'!$A$4:$C$1681,3,FALSE),0)</f>
        <v>24</v>
      </c>
      <c r="O5148" s="2">
        <f>IFERROR(VLOOKUP(C5148,'FEBRE AMARELA'!$A$4:$C$38,3,FALSE),0)</f>
        <v>0</v>
      </c>
      <c r="P5148" s="2">
        <f>IFERROR(VLOOKUP(C5148,DENGUE!$A$5:$C$4097,3,FALSE),0)</f>
        <v>1483</v>
      </c>
      <c r="Q5148" s="2">
        <f>IFERROR(VLOOKUP(C5148,'HEPATITE VIRAL'!$A$5:$C$3162,3,FALSE),0)</f>
        <v>100</v>
      </c>
      <c r="R5148" s="2">
        <f>IFERROR(VLOOKUP(C5148,'FEBRE MACULOSA'!$A$5:$C$181,3,FALSE),0)</f>
        <v>0</v>
      </c>
      <c r="S5148" s="2">
        <f>IFERROR(VLOOKUP(C5148,LEPTOSPIROSE!$A$5:$C$1176,3,FALSE),0)</f>
        <v>3</v>
      </c>
      <c r="T5148" s="2">
        <f>IFERROR(VLOOKUP(C5148,'DOENÇA DE CHAGAS'!$A$5:$C$100,3,FALSE),0)</f>
        <v>0</v>
      </c>
      <c r="U5148" s="2">
        <f>IFERROR(VLOOKUP(C5148,'PICADAS DE COBRAS'!$A$6:$C$4645,3,FALSE),0)</f>
        <v>48</v>
      </c>
      <c r="V5148">
        <f>IFERROR(VLOOKUP(C5148,'ZIKA VIRUS'!$A$5:$C$2399,3,FALSE),0)</f>
        <v>90</v>
      </c>
      <c r="W5148">
        <f>IFERROR(VLOOKUP(C5148,'FEBRE TIFÓIDE'!$A$5:$C$46,3,FALSE),0)</f>
        <v>0</v>
      </c>
      <c r="X5148">
        <f>IFERROR(VLOOKUP(C5148,HANTAVIROSE!$A$5:$C$153,3,FALSE),0)</f>
        <v>6</v>
      </c>
      <c r="Y5148">
        <f>IFERROR(VLOOKUP(C5148,MENINGITE!$A$5:$C$447,3,FALSE),0)</f>
        <v>0</v>
      </c>
      <c r="Z5148">
        <f>IFERROR(VLOOKUP(C5148,RAIVA!$A$5:$C$16,3,FALSE),0)</f>
        <v>0</v>
      </c>
    </row>
    <row r="5149" spans="1:26" x14ac:dyDescent="0.3">
      <c r="A5149" s="2" t="s">
        <v>2258</v>
      </c>
      <c r="B5149" s="2" t="s">
        <v>2265</v>
      </c>
      <c r="C5149" s="2">
        <v>330575</v>
      </c>
      <c r="D5149" s="2">
        <v>3305752</v>
      </c>
      <c r="E5149" s="2" t="s">
        <v>2258</v>
      </c>
      <c r="F5149" s="2" t="s">
        <v>2265</v>
      </c>
      <c r="G5149" s="2">
        <f>IFERROR(VLOOKUP(D5149,Coordenadas!$A$2:$D$5571,3,FALSE),0)</f>
        <v>-22.7423</v>
      </c>
      <c r="H5149" s="2">
        <f>IFERROR(VLOOKUP(D5149,Coordenadas!$A$2:$D$5571,4,FALSE),0)</f>
        <v>-42.720199999999998</v>
      </c>
      <c r="I5149" s="2" t="s">
        <v>5325</v>
      </c>
      <c r="J5149" s="2">
        <v>30732</v>
      </c>
      <c r="K5149" s="2" t="s">
        <v>5330</v>
      </c>
      <c r="L5149" s="2">
        <f>IFERROR(VLOOKUP(C5149,BOTULISMO!$A$3:$C$19,3,FALSE),0)</f>
        <v>0</v>
      </c>
      <c r="M5149" s="2">
        <f>IFERROR(VLOOKUP(C5149,'LEISHMANIOSE VISCERAL'!$A$4:$C$454,3,FALSE),0)</f>
        <v>0</v>
      </c>
      <c r="N5149" s="2">
        <f>IFERROR(VLOOKUP(C5149,'LEISHMANIOSE TEGUMENTAR'!$A$4:$C$1681,3,FALSE),0)</f>
        <v>0</v>
      </c>
      <c r="O5149" s="2">
        <f>IFERROR(VLOOKUP(C5149,'FEBRE AMARELA'!$A$4:$C$38,3,FALSE),0)</f>
        <v>0</v>
      </c>
      <c r="P5149" s="2">
        <f>IFERROR(VLOOKUP(C5149,DENGUE!$A$5:$C$4097,3,FALSE),0)</f>
        <v>11</v>
      </c>
      <c r="Q5149" s="2">
        <f>IFERROR(VLOOKUP(C5149,'HEPATITE VIRAL'!$A$5:$C$3162,3,FALSE),0)</f>
        <v>0</v>
      </c>
      <c r="R5149" s="2">
        <f>IFERROR(VLOOKUP(C5149,'FEBRE MACULOSA'!$A$5:$C$181,3,FALSE),0)</f>
        <v>0</v>
      </c>
      <c r="S5149" s="2">
        <f>IFERROR(VLOOKUP(C5149,LEPTOSPIROSE!$A$5:$C$1176,3,FALSE),0)</f>
        <v>0</v>
      </c>
      <c r="T5149" s="2">
        <f>IFERROR(VLOOKUP(C5149,'DOENÇA DE CHAGAS'!$A$5:$C$100,3,FALSE),0)</f>
        <v>0</v>
      </c>
      <c r="U5149" s="2">
        <f>IFERROR(VLOOKUP(C5149,'PICADAS DE COBRAS'!$A$6:$C$4645,3,FALSE),0)</f>
        <v>2</v>
      </c>
      <c r="V5149">
        <f>IFERROR(VLOOKUP(C5149,'ZIKA VIRUS'!$A$5:$C$2399,3,FALSE),0)</f>
        <v>0</v>
      </c>
      <c r="W5149">
        <f>IFERROR(VLOOKUP(C5149,'FEBRE TIFÓIDE'!$A$5:$C$46,3,FALSE),0)</f>
        <v>0</v>
      </c>
      <c r="X5149">
        <f>IFERROR(VLOOKUP(C5149,HANTAVIROSE!$A$5:$C$153,3,FALSE),0)</f>
        <v>0</v>
      </c>
      <c r="Y5149">
        <f>IFERROR(VLOOKUP(C5149,MENINGITE!$A$5:$C$447,3,FALSE),0)</f>
        <v>0</v>
      </c>
      <c r="Z5149">
        <f>IFERROR(VLOOKUP(C5149,RAIVA!$A$5:$C$16,3,FALSE),0)</f>
        <v>0</v>
      </c>
    </row>
    <row r="5150" spans="1:26" x14ac:dyDescent="0.3">
      <c r="A5150" s="2" t="s">
        <v>3257</v>
      </c>
      <c r="B5150" s="2" t="s">
        <v>3288</v>
      </c>
      <c r="C5150" s="2">
        <v>293100</v>
      </c>
      <c r="D5150" s="2">
        <v>2931004</v>
      </c>
      <c r="E5150" s="2" t="s">
        <v>3257</v>
      </c>
      <c r="F5150" s="2" t="s">
        <v>3288</v>
      </c>
      <c r="G5150" s="2">
        <f>IFERROR(VLOOKUP(D5150,Coordenadas!$A$2:$D$5571,3,FALSE),0)</f>
        <v>-14.0197</v>
      </c>
      <c r="H5150" s="2">
        <f>IFERROR(VLOOKUP(D5150,Coordenadas!$A$2:$D$5571,4,FALSE),0)</f>
        <v>-41.247300000000003</v>
      </c>
      <c r="I5150" s="2" t="s">
        <v>5324</v>
      </c>
      <c r="J5150" s="2">
        <v>20013</v>
      </c>
      <c r="K5150" s="2" t="s">
        <v>5330</v>
      </c>
      <c r="L5150" s="2">
        <f>IFERROR(VLOOKUP(C5150,BOTULISMO!$A$3:$C$19,3,FALSE),0)</f>
        <v>0</v>
      </c>
      <c r="M5150" s="2">
        <f>IFERROR(VLOOKUP(C5150,'LEISHMANIOSE VISCERAL'!$A$4:$C$454,3,FALSE),0)</f>
        <v>0</v>
      </c>
      <c r="N5150" s="2">
        <f>IFERROR(VLOOKUP(C5150,'LEISHMANIOSE TEGUMENTAR'!$A$4:$C$1681,3,FALSE),0)</f>
        <v>1</v>
      </c>
      <c r="O5150" s="2">
        <f>IFERROR(VLOOKUP(C5150,'FEBRE AMARELA'!$A$4:$C$38,3,FALSE),0)</f>
        <v>0</v>
      </c>
      <c r="P5150" s="2">
        <f>IFERROR(VLOOKUP(C5150,DENGUE!$A$5:$C$4097,3,FALSE),0)</f>
        <v>270</v>
      </c>
      <c r="Q5150" s="2">
        <f>IFERROR(VLOOKUP(C5150,'HEPATITE VIRAL'!$A$5:$C$3162,3,FALSE),0)</f>
        <v>0</v>
      </c>
      <c r="R5150" s="2">
        <f>IFERROR(VLOOKUP(C5150,'FEBRE MACULOSA'!$A$5:$C$181,3,FALSE),0)</f>
        <v>0</v>
      </c>
      <c r="S5150" s="2">
        <f>IFERROR(VLOOKUP(C5150,LEPTOSPIROSE!$A$5:$C$1176,3,FALSE),0)</f>
        <v>0</v>
      </c>
      <c r="T5150" s="2">
        <f>IFERROR(VLOOKUP(C5150,'DOENÇA DE CHAGAS'!$A$5:$C$100,3,FALSE),0)</f>
        <v>0</v>
      </c>
      <c r="U5150" s="2">
        <f>IFERROR(VLOOKUP(C5150,'PICADAS DE COBRAS'!$A$6:$C$4645,3,FALSE),0)</f>
        <v>59</v>
      </c>
      <c r="V5150">
        <f>IFERROR(VLOOKUP(C5150,'ZIKA VIRUS'!$A$5:$C$2399,3,FALSE),0)</f>
        <v>0</v>
      </c>
      <c r="W5150">
        <f>IFERROR(VLOOKUP(C5150,'FEBRE TIFÓIDE'!$A$5:$C$46,3,FALSE),0)</f>
        <v>0</v>
      </c>
      <c r="X5150">
        <f>IFERROR(VLOOKUP(C5150,HANTAVIROSE!$A$5:$C$153,3,FALSE),0)</f>
        <v>0</v>
      </c>
      <c r="Y5150">
        <f>IFERROR(VLOOKUP(C5150,MENINGITE!$A$5:$C$447,3,FALSE),0)</f>
        <v>0</v>
      </c>
      <c r="Z5150">
        <f>IFERROR(VLOOKUP(C5150,RAIVA!$A$5:$C$16,3,FALSE),0)</f>
        <v>0</v>
      </c>
    </row>
    <row r="5151" spans="1:26" x14ac:dyDescent="0.3">
      <c r="A5151" s="2" t="s">
        <v>3723</v>
      </c>
      <c r="B5151" s="2" t="s">
        <v>5551</v>
      </c>
      <c r="C5151" s="2">
        <v>270900</v>
      </c>
      <c r="D5151" s="2">
        <v>2709004</v>
      </c>
      <c r="E5151" s="2" t="s">
        <v>3723</v>
      </c>
      <c r="F5151" s="2" t="s">
        <v>3728</v>
      </c>
      <c r="G5151" s="2">
        <f>IFERROR(VLOOKUP(D5151,Coordenadas!$A$2:$D$5571,3,FALSE),0)</f>
        <v>-9.5337899999999998</v>
      </c>
      <c r="H5151" s="2">
        <f>IFERROR(VLOOKUP(D5151,Coordenadas!$A$2:$D$5571,4,FALSE),0)</f>
        <v>-36.436599999999999</v>
      </c>
      <c r="I5151" s="2" t="s">
        <v>5324</v>
      </c>
      <c r="J5151" s="2">
        <v>6122</v>
      </c>
      <c r="K5151" s="2" t="s">
        <v>5332</v>
      </c>
      <c r="L5151" s="2">
        <f>IFERROR(VLOOKUP(C5151,BOTULISMO!$A$3:$C$19,3,FALSE),0)</f>
        <v>0</v>
      </c>
      <c r="M5151" s="2">
        <f>IFERROR(VLOOKUP(C5151,'LEISHMANIOSE VISCERAL'!$A$4:$C$454,3,FALSE),0)</f>
        <v>0</v>
      </c>
      <c r="N5151" s="2">
        <f>IFERROR(VLOOKUP(C5151,'LEISHMANIOSE TEGUMENTAR'!$A$4:$C$1681,3,FALSE),0)</f>
        <v>0</v>
      </c>
      <c r="O5151" s="2">
        <f>IFERROR(VLOOKUP(C5151,'FEBRE AMARELA'!$A$4:$C$38,3,FALSE),0)</f>
        <v>0</v>
      </c>
      <c r="P5151" s="2">
        <f>IFERROR(VLOOKUP(C5151,DENGUE!$A$5:$C$4097,3,FALSE),0)</f>
        <v>3</v>
      </c>
      <c r="Q5151" s="2">
        <f>IFERROR(VLOOKUP(C5151,'HEPATITE VIRAL'!$A$5:$C$3162,3,FALSE),0)</f>
        <v>1</v>
      </c>
      <c r="R5151" s="2">
        <f>IFERROR(VLOOKUP(C5151,'FEBRE MACULOSA'!$A$5:$C$181,3,FALSE),0)</f>
        <v>0</v>
      </c>
      <c r="S5151" s="2">
        <f>IFERROR(VLOOKUP(C5151,LEPTOSPIROSE!$A$5:$C$1176,3,FALSE),0)</f>
        <v>0</v>
      </c>
      <c r="T5151" s="2">
        <f>IFERROR(VLOOKUP(C5151,'DOENÇA DE CHAGAS'!$A$5:$C$100,3,FALSE),0)</f>
        <v>0</v>
      </c>
      <c r="U5151" s="2">
        <f>IFERROR(VLOOKUP(C5151,'PICADAS DE COBRAS'!$A$6:$C$4645,3,FALSE),0)</f>
        <v>1</v>
      </c>
      <c r="V5151">
        <f>IFERROR(VLOOKUP(C5151,'ZIKA VIRUS'!$A$5:$C$2399,3,FALSE),0)</f>
        <v>1</v>
      </c>
      <c r="W5151">
        <f>IFERROR(VLOOKUP(C5151,'FEBRE TIFÓIDE'!$A$5:$C$46,3,FALSE),0)</f>
        <v>0</v>
      </c>
      <c r="X5151">
        <f>IFERROR(VLOOKUP(C5151,HANTAVIROSE!$A$5:$C$153,3,FALSE),0)</f>
        <v>0</v>
      </c>
      <c r="Y5151">
        <f>IFERROR(VLOOKUP(C5151,MENINGITE!$A$5:$C$447,3,FALSE),0)</f>
        <v>0</v>
      </c>
      <c r="Z5151">
        <f>IFERROR(VLOOKUP(C5151,RAIVA!$A$5:$C$16,3,FALSE),0)</f>
        <v>0</v>
      </c>
    </row>
    <row r="5152" spans="1:26" x14ac:dyDescent="0.3">
      <c r="A5152" s="2" t="s">
        <v>4490</v>
      </c>
      <c r="B5152" s="2" t="s">
        <v>4498</v>
      </c>
      <c r="C5152" s="2">
        <v>221097</v>
      </c>
      <c r="D5152" s="2">
        <v>2210979</v>
      </c>
      <c r="E5152" s="2" t="s">
        <v>4490</v>
      </c>
      <c r="F5152" s="2" t="s">
        <v>4498</v>
      </c>
      <c r="G5152" s="2">
        <f>IFERROR(VLOOKUP(D5152,Coordenadas!$A$2:$D$5571,3,FALSE),0)</f>
        <v>-6.5978700000000003</v>
      </c>
      <c r="H5152" s="2">
        <f>IFERROR(VLOOKUP(D5152,Coordenadas!$A$2:$D$5571,4,FALSE),0)</f>
        <v>-42.279499999999999</v>
      </c>
      <c r="I5152" s="2" t="s">
        <v>5324</v>
      </c>
      <c r="J5152" s="2">
        <v>2620</v>
      </c>
      <c r="K5152" s="2" t="s">
        <v>5332</v>
      </c>
      <c r="L5152" s="2">
        <f>IFERROR(VLOOKUP(C5152,BOTULISMO!$A$3:$C$19,3,FALSE),0)</f>
        <v>0</v>
      </c>
      <c r="M5152" s="2">
        <f>IFERROR(VLOOKUP(C5152,'LEISHMANIOSE VISCERAL'!$A$4:$C$454,3,FALSE),0)</f>
        <v>0</v>
      </c>
      <c r="N5152" s="2">
        <f>IFERROR(VLOOKUP(C5152,'LEISHMANIOSE TEGUMENTAR'!$A$4:$C$1681,3,FALSE),0)</f>
        <v>0</v>
      </c>
      <c r="O5152" s="2">
        <f>IFERROR(VLOOKUP(C5152,'FEBRE AMARELA'!$A$4:$C$38,3,FALSE),0)</f>
        <v>0</v>
      </c>
      <c r="P5152" s="2">
        <f>IFERROR(VLOOKUP(C5152,DENGUE!$A$5:$C$4097,3,FALSE),0)</f>
        <v>0</v>
      </c>
      <c r="Q5152" s="2">
        <f>IFERROR(VLOOKUP(C5152,'HEPATITE VIRAL'!$A$5:$C$3162,3,FALSE),0)</f>
        <v>1</v>
      </c>
      <c r="R5152" s="2">
        <f>IFERROR(VLOOKUP(C5152,'FEBRE MACULOSA'!$A$5:$C$181,3,FALSE),0)</f>
        <v>0</v>
      </c>
      <c r="S5152" s="2">
        <f>IFERROR(VLOOKUP(C5152,LEPTOSPIROSE!$A$5:$C$1176,3,FALSE),0)</f>
        <v>0</v>
      </c>
      <c r="T5152" s="2">
        <f>IFERROR(VLOOKUP(C5152,'DOENÇA DE CHAGAS'!$A$5:$C$100,3,FALSE),0)</f>
        <v>0</v>
      </c>
      <c r="U5152" s="2">
        <f>IFERROR(VLOOKUP(C5152,'PICADAS DE COBRAS'!$A$6:$C$4645,3,FALSE),0)</f>
        <v>0</v>
      </c>
      <c r="V5152">
        <f>IFERROR(VLOOKUP(C5152,'ZIKA VIRUS'!$A$5:$C$2399,3,FALSE),0)</f>
        <v>0</v>
      </c>
      <c r="W5152">
        <f>IFERROR(VLOOKUP(C5152,'FEBRE TIFÓIDE'!$A$5:$C$46,3,FALSE),0)</f>
        <v>0</v>
      </c>
      <c r="X5152">
        <f>IFERROR(VLOOKUP(C5152,HANTAVIROSE!$A$5:$C$153,3,FALSE),0)</f>
        <v>0</v>
      </c>
      <c r="Y5152">
        <f>IFERROR(VLOOKUP(C5152,MENINGITE!$A$5:$C$447,3,FALSE),0)</f>
        <v>0</v>
      </c>
      <c r="Z5152">
        <f>IFERROR(VLOOKUP(C5152,RAIVA!$A$5:$C$16,3,FALSE),0)</f>
        <v>0</v>
      </c>
    </row>
    <row r="5153" spans="1:26" x14ac:dyDescent="0.3">
      <c r="A5153" s="2" t="s">
        <v>3257</v>
      </c>
      <c r="B5153" s="2" t="s">
        <v>3287</v>
      </c>
      <c r="C5153" s="2">
        <v>293105</v>
      </c>
      <c r="D5153" s="2">
        <v>2931053</v>
      </c>
      <c r="E5153" s="2" t="s">
        <v>3257</v>
      </c>
      <c r="F5153" s="2" t="s">
        <v>3287</v>
      </c>
      <c r="G5153" s="2">
        <f>IFERROR(VLOOKUP(D5153,Coordenadas!$A$2:$D$5571,3,FALSE),0)</f>
        <v>-13.548500000000001</v>
      </c>
      <c r="H5153" s="2">
        <f>IFERROR(VLOOKUP(D5153,Coordenadas!$A$2:$D$5571,4,FALSE),0)</f>
        <v>-42.493400000000001</v>
      </c>
      <c r="I5153" s="2" t="s">
        <v>5324</v>
      </c>
      <c r="J5153" s="2">
        <v>16128</v>
      </c>
      <c r="K5153" s="2" t="s">
        <v>5332</v>
      </c>
      <c r="L5153" s="2">
        <f>IFERROR(VLOOKUP(C5153,BOTULISMO!$A$3:$C$19,3,FALSE),0)</f>
        <v>0</v>
      </c>
      <c r="M5153" s="2">
        <f>IFERROR(VLOOKUP(C5153,'LEISHMANIOSE VISCERAL'!$A$4:$C$454,3,FALSE),0)</f>
        <v>0</v>
      </c>
      <c r="N5153" s="2">
        <f>IFERROR(VLOOKUP(C5153,'LEISHMANIOSE TEGUMENTAR'!$A$4:$C$1681,3,FALSE),0)</f>
        <v>0</v>
      </c>
      <c r="O5153" s="2">
        <f>IFERROR(VLOOKUP(C5153,'FEBRE AMARELA'!$A$4:$C$38,3,FALSE),0)</f>
        <v>0</v>
      </c>
      <c r="P5153" s="2">
        <f>IFERROR(VLOOKUP(C5153,DENGUE!$A$5:$C$4097,3,FALSE),0)</f>
        <v>3</v>
      </c>
      <c r="Q5153" s="2">
        <f>IFERROR(VLOOKUP(C5153,'HEPATITE VIRAL'!$A$5:$C$3162,3,FALSE),0)</f>
        <v>0</v>
      </c>
      <c r="R5153" s="2">
        <f>IFERROR(VLOOKUP(C5153,'FEBRE MACULOSA'!$A$5:$C$181,3,FALSE),0)</f>
        <v>0</v>
      </c>
      <c r="S5153" s="2">
        <f>IFERROR(VLOOKUP(C5153,LEPTOSPIROSE!$A$5:$C$1176,3,FALSE),0)</f>
        <v>0</v>
      </c>
      <c r="T5153" s="2">
        <f>IFERROR(VLOOKUP(C5153,'DOENÇA DE CHAGAS'!$A$5:$C$100,3,FALSE),0)</f>
        <v>0</v>
      </c>
      <c r="U5153" s="2">
        <f>IFERROR(VLOOKUP(C5153,'PICADAS DE COBRAS'!$A$6:$C$4645,3,FALSE),0)</f>
        <v>6</v>
      </c>
      <c r="V5153">
        <f>IFERROR(VLOOKUP(C5153,'ZIKA VIRUS'!$A$5:$C$2399,3,FALSE),0)</f>
        <v>0</v>
      </c>
      <c r="W5153">
        <f>IFERROR(VLOOKUP(C5153,'FEBRE TIFÓIDE'!$A$5:$C$46,3,FALSE),0)</f>
        <v>0</v>
      </c>
      <c r="X5153">
        <f>IFERROR(VLOOKUP(C5153,HANTAVIROSE!$A$5:$C$153,3,FALSE),0)</f>
        <v>0</v>
      </c>
      <c r="Y5153">
        <f>IFERROR(VLOOKUP(C5153,MENINGITE!$A$5:$C$447,3,FALSE),0)</f>
        <v>0</v>
      </c>
      <c r="Z5153">
        <f>IFERROR(VLOOKUP(C5153,RAIVA!$A$5:$C$16,3,FALSE),0)</f>
        <v>0</v>
      </c>
    </row>
    <row r="5154" spans="1:26" x14ac:dyDescent="0.3">
      <c r="A5154" s="2" t="s">
        <v>3257</v>
      </c>
      <c r="B5154" s="2" t="s">
        <v>3286</v>
      </c>
      <c r="C5154" s="2">
        <v>293110</v>
      </c>
      <c r="D5154" s="2">
        <v>2931103</v>
      </c>
      <c r="E5154" s="2" t="s">
        <v>3257</v>
      </c>
      <c r="F5154" s="2" t="s">
        <v>3286</v>
      </c>
      <c r="G5154" s="2">
        <f>IFERROR(VLOOKUP(D5154,Coordenadas!$A$2:$D$5571,3,FALSE),0)</f>
        <v>-11.968</v>
      </c>
      <c r="H5154" s="2">
        <f>IFERROR(VLOOKUP(D5154,Coordenadas!$A$2:$D$5571,4,FALSE),0)</f>
        <v>-39.103299999999997</v>
      </c>
      <c r="I5154" s="2" t="s">
        <v>5324</v>
      </c>
      <c r="J5154" s="2">
        <v>8008</v>
      </c>
      <c r="K5154" s="2" t="s">
        <v>5332</v>
      </c>
      <c r="L5154" s="2">
        <f>IFERROR(VLOOKUP(C5154,BOTULISMO!$A$3:$C$19,3,FALSE),0)</f>
        <v>0</v>
      </c>
      <c r="M5154" s="2">
        <f>IFERROR(VLOOKUP(C5154,'LEISHMANIOSE VISCERAL'!$A$4:$C$454,3,FALSE),0)</f>
        <v>0</v>
      </c>
      <c r="N5154" s="2">
        <f>IFERROR(VLOOKUP(C5154,'LEISHMANIOSE TEGUMENTAR'!$A$4:$C$1681,3,FALSE),0)</f>
        <v>0</v>
      </c>
      <c r="O5154" s="2">
        <f>IFERROR(VLOOKUP(C5154,'FEBRE AMARELA'!$A$4:$C$38,3,FALSE),0)</f>
        <v>0</v>
      </c>
      <c r="P5154" s="2">
        <f>IFERROR(VLOOKUP(C5154,DENGUE!$A$5:$C$4097,3,FALSE),0)</f>
        <v>177</v>
      </c>
      <c r="Q5154" s="2">
        <f>IFERROR(VLOOKUP(C5154,'HEPATITE VIRAL'!$A$5:$C$3162,3,FALSE),0)</f>
        <v>0</v>
      </c>
      <c r="R5154" s="2">
        <f>IFERROR(VLOOKUP(C5154,'FEBRE MACULOSA'!$A$5:$C$181,3,FALSE),0)</f>
        <v>0</v>
      </c>
      <c r="S5154" s="2">
        <f>IFERROR(VLOOKUP(C5154,LEPTOSPIROSE!$A$5:$C$1176,3,FALSE),0)</f>
        <v>0</v>
      </c>
      <c r="T5154" s="2">
        <f>IFERROR(VLOOKUP(C5154,'DOENÇA DE CHAGAS'!$A$5:$C$100,3,FALSE),0)</f>
        <v>0</v>
      </c>
      <c r="U5154" s="2">
        <f>IFERROR(VLOOKUP(C5154,'PICADAS DE COBRAS'!$A$6:$C$4645,3,FALSE),0)</f>
        <v>37</v>
      </c>
      <c r="V5154">
        <f>IFERROR(VLOOKUP(C5154,'ZIKA VIRUS'!$A$5:$C$2399,3,FALSE),0)</f>
        <v>29</v>
      </c>
      <c r="W5154">
        <f>IFERROR(VLOOKUP(C5154,'FEBRE TIFÓIDE'!$A$5:$C$46,3,FALSE),0)</f>
        <v>0</v>
      </c>
      <c r="X5154">
        <f>IFERROR(VLOOKUP(C5154,HANTAVIROSE!$A$5:$C$153,3,FALSE),0)</f>
        <v>0</v>
      </c>
      <c r="Y5154">
        <f>IFERROR(VLOOKUP(C5154,MENINGITE!$A$5:$C$447,3,FALSE),0)</f>
        <v>0</v>
      </c>
      <c r="Z5154">
        <f>IFERROR(VLOOKUP(C5154,RAIVA!$A$5:$C$16,3,FALSE),0)</f>
        <v>0</v>
      </c>
    </row>
    <row r="5155" spans="1:26" x14ac:dyDescent="0.3">
      <c r="A5155" s="2" t="s">
        <v>2425</v>
      </c>
      <c r="B5155" s="2" t="s">
        <v>2474</v>
      </c>
      <c r="C5155" s="2">
        <v>316805</v>
      </c>
      <c r="D5155" s="2">
        <v>3168051</v>
      </c>
      <c r="E5155" s="2" t="s">
        <v>2425</v>
      </c>
      <c r="F5155" s="2" t="s">
        <v>2474</v>
      </c>
      <c r="G5155" s="2">
        <f>IFERROR(VLOOKUP(D5155,Coordenadas!$A$2:$D$5571,3,FALSE),0)</f>
        <v>-19.7621</v>
      </c>
      <c r="H5155" s="2">
        <f>IFERROR(VLOOKUP(D5155,Coordenadas!$A$2:$D$5571,4,FALSE),0)</f>
        <v>-41.607999999999997</v>
      </c>
      <c r="I5155" s="2" t="s">
        <v>5325</v>
      </c>
      <c r="J5155" s="2">
        <v>3137</v>
      </c>
      <c r="K5155" s="2" t="s">
        <v>5332</v>
      </c>
      <c r="L5155" s="2">
        <f>IFERROR(VLOOKUP(C5155,BOTULISMO!$A$3:$C$19,3,FALSE),0)</f>
        <v>0</v>
      </c>
      <c r="M5155" s="2">
        <f>IFERROR(VLOOKUP(C5155,'LEISHMANIOSE VISCERAL'!$A$4:$C$454,3,FALSE),0)</f>
        <v>0</v>
      </c>
      <c r="N5155" s="2">
        <f>IFERROR(VLOOKUP(C5155,'LEISHMANIOSE TEGUMENTAR'!$A$4:$C$1681,3,FALSE),0)</f>
        <v>0</v>
      </c>
      <c r="O5155" s="2">
        <f>IFERROR(VLOOKUP(C5155,'FEBRE AMARELA'!$A$4:$C$38,3,FALSE),0)</f>
        <v>0</v>
      </c>
      <c r="P5155" s="2">
        <f>IFERROR(VLOOKUP(C5155,DENGUE!$A$5:$C$4097,3,FALSE),0)</f>
        <v>64</v>
      </c>
      <c r="Q5155" s="2">
        <f>IFERROR(VLOOKUP(C5155,'HEPATITE VIRAL'!$A$5:$C$3162,3,FALSE),0)</f>
        <v>0</v>
      </c>
      <c r="R5155" s="2">
        <f>IFERROR(VLOOKUP(C5155,'FEBRE MACULOSA'!$A$5:$C$181,3,FALSE),0)</f>
        <v>0</v>
      </c>
      <c r="S5155" s="2">
        <f>IFERROR(VLOOKUP(C5155,LEPTOSPIROSE!$A$5:$C$1176,3,FALSE),0)</f>
        <v>0</v>
      </c>
      <c r="T5155" s="2">
        <f>IFERROR(VLOOKUP(C5155,'DOENÇA DE CHAGAS'!$A$5:$C$100,3,FALSE),0)</f>
        <v>0</v>
      </c>
      <c r="U5155" s="2">
        <f>IFERROR(VLOOKUP(C5155,'PICADAS DE COBRAS'!$A$6:$C$4645,3,FALSE),0)</f>
        <v>0</v>
      </c>
      <c r="V5155">
        <f>IFERROR(VLOOKUP(C5155,'ZIKA VIRUS'!$A$5:$C$2399,3,FALSE),0)</f>
        <v>0</v>
      </c>
      <c r="W5155">
        <f>IFERROR(VLOOKUP(C5155,'FEBRE TIFÓIDE'!$A$5:$C$46,3,FALSE),0)</f>
        <v>0</v>
      </c>
      <c r="X5155">
        <f>IFERROR(VLOOKUP(C5155,HANTAVIROSE!$A$5:$C$153,3,FALSE),0)</f>
        <v>0</v>
      </c>
      <c r="Y5155">
        <f>IFERROR(VLOOKUP(C5155,MENINGITE!$A$5:$C$447,3,FALSE),0)</f>
        <v>0</v>
      </c>
      <c r="Z5155">
        <f>IFERROR(VLOOKUP(C5155,RAIVA!$A$5:$C$16,3,FALSE),0)</f>
        <v>0</v>
      </c>
    </row>
    <row r="5156" spans="1:26" x14ac:dyDescent="0.3">
      <c r="A5156" s="2" t="s">
        <v>5190</v>
      </c>
      <c r="B5156" s="2" t="s">
        <v>5195</v>
      </c>
      <c r="C5156" s="2">
        <v>130410</v>
      </c>
      <c r="D5156" s="2">
        <v>1304104</v>
      </c>
      <c r="E5156" s="2" t="s">
        <v>5190</v>
      </c>
      <c r="F5156" s="2" t="s">
        <v>5195</v>
      </c>
      <c r="G5156" s="2">
        <f>IFERROR(VLOOKUP(D5156,Coordenadas!$A$2:$D$5571,3,FALSE),0)</f>
        <v>-5.6208499999999999</v>
      </c>
      <c r="H5156" s="2">
        <f>IFERROR(VLOOKUP(D5156,Coordenadas!$A$2:$D$5571,4,FALSE),0)</f>
        <v>-63.180799999999998</v>
      </c>
      <c r="I5156" s="2" t="s">
        <v>5323</v>
      </c>
      <c r="J5156" s="2">
        <v>19077</v>
      </c>
      <c r="K5156" s="2" t="s">
        <v>5332</v>
      </c>
      <c r="L5156" s="2">
        <f>IFERROR(VLOOKUP(C5156,BOTULISMO!$A$3:$C$19,3,FALSE),0)</f>
        <v>0</v>
      </c>
      <c r="M5156" s="2">
        <f>IFERROR(VLOOKUP(C5156,'LEISHMANIOSE VISCERAL'!$A$4:$C$454,3,FALSE),0)</f>
        <v>0</v>
      </c>
      <c r="N5156" s="2">
        <f>IFERROR(VLOOKUP(C5156,'LEISHMANIOSE TEGUMENTAR'!$A$4:$C$1681,3,FALSE),0)</f>
        <v>7</v>
      </c>
      <c r="O5156" s="2">
        <f>IFERROR(VLOOKUP(C5156,'FEBRE AMARELA'!$A$4:$C$38,3,FALSE),0)</f>
        <v>0</v>
      </c>
      <c r="P5156" s="2">
        <f>IFERROR(VLOOKUP(C5156,DENGUE!$A$5:$C$4097,3,FALSE),0)</f>
        <v>0</v>
      </c>
      <c r="Q5156" s="2">
        <f>IFERROR(VLOOKUP(C5156,'HEPATITE VIRAL'!$A$5:$C$3162,3,FALSE),0)</f>
        <v>36</v>
      </c>
      <c r="R5156" s="2">
        <f>IFERROR(VLOOKUP(C5156,'FEBRE MACULOSA'!$A$5:$C$181,3,FALSE),0)</f>
        <v>0</v>
      </c>
      <c r="S5156" s="2">
        <f>IFERROR(VLOOKUP(C5156,LEPTOSPIROSE!$A$5:$C$1176,3,FALSE),0)</f>
        <v>0</v>
      </c>
      <c r="T5156" s="2">
        <f>IFERROR(VLOOKUP(C5156,'DOENÇA DE CHAGAS'!$A$5:$C$100,3,FALSE),0)</f>
        <v>0</v>
      </c>
      <c r="U5156" s="2">
        <f>IFERROR(VLOOKUP(C5156,'PICADAS DE COBRAS'!$A$6:$C$4645,3,FALSE),0)</f>
        <v>15</v>
      </c>
      <c r="V5156">
        <f>IFERROR(VLOOKUP(C5156,'ZIKA VIRUS'!$A$5:$C$2399,3,FALSE),0)</f>
        <v>0</v>
      </c>
      <c r="W5156">
        <f>IFERROR(VLOOKUP(C5156,'FEBRE TIFÓIDE'!$A$5:$C$46,3,FALSE),0)</f>
        <v>0</v>
      </c>
      <c r="X5156">
        <f>IFERROR(VLOOKUP(C5156,HANTAVIROSE!$A$5:$C$153,3,FALSE),0)</f>
        <v>0</v>
      </c>
      <c r="Y5156">
        <f>IFERROR(VLOOKUP(C5156,MENINGITE!$A$5:$C$447,3,FALSE),0)</f>
        <v>0</v>
      </c>
      <c r="Z5156">
        <f>IFERROR(VLOOKUP(C5156,RAIVA!$A$5:$C$16,3,FALSE),0)</f>
        <v>0</v>
      </c>
    </row>
    <row r="5157" spans="1:26" x14ac:dyDescent="0.3">
      <c r="A5157" s="2" t="s">
        <v>1256</v>
      </c>
      <c r="B5157" s="2" t="s">
        <v>528</v>
      </c>
      <c r="C5157" s="2">
        <v>412680</v>
      </c>
      <c r="D5157" s="2">
        <v>4126801</v>
      </c>
      <c r="E5157" s="2" t="s">
        <v>1256</v>
      </c>
      <c r="F5157" s="2" t="s">
        <v>528</v>
      </c>
      <c r="G5157" s="2">
        <f>IFERROR(VLOOKUP(D5157,Coordenadas!$A$2:$D$5571,3,FALSE),0)</f>
        <v>-23.7315</v>
      </c>
      <c r="H5157" s="2">
        <f>IFERROR(VLOOKUP(D5157,Coordenadas!$A$2:$D$5571,4,FALSE),0)</f>
        <v>-52.8735</v>
      </c>
      <c r="I5157" s="2" t="s">
        <v>5326</v>
      </c>
      <c r="J5157" s="2">
        <v>14598</v>
      </c>
      <c r="K5157" s="2" t="s">
        <v>5332</v>
      </c>
      <c r="L5157" s="2">
        <f>IFERROR(VLOOKUP(C5157,BOTULISMO!$A$3:$C$19,3,FALSE),0)</f>
        <v>0</v>
      </c>
      <c r="M5157" s="2">
        <f>IFERROR(VLOOKUP(C5157,'LEISHMANIOSE VISCERAL'!$A$4:$C$454,3,FALSE),0)</f>
        <v>0</v>
      </c>
      <c r="N5157" s="2">
        <f>IFERROR(VLOOKUP(C5157,'LEISHMANIOSE TEGUMENTAR'!$A$4:$C$1681,3,FALSE),0)</f>
        <v>2</v>
      </c>
      <c r="O5157" s="2">
        <f>IFERROR(VLOOKUP(C5157,'FEBRE AMARELA'!$A$4:$C$38,3,FALSE),0)</f>
        <v>0</v>
      </c>
      <c r="P5157" s="2">
        <f>IFERROR(VLOOKUP(C5157,DENGUE!$A$5:$C$4097,3,FALSE),0)</f>
        <v>1429</v>
      </c>
      <c r="Q5157" s="2">
        <f>IFERROR(VLOOKUP(C5157,'HEPATITE VIRAL'!$A$5:$C$3162,3,FALSE),0)</f>
        <v>4</v>
      </c>
      <c r="R5157" s="2">
        <f>IFERROR(VLOOKUP(C5157,'FEBRE MACULOSA'!$A$5:$C$181,3,FALSE),0)</f>
        <v>0</v>
      </c>
      <c r="S5157" s="2">
        <f>IFERROR(VLOOKUP(C5157,LEPTOSPIROSE!$A$5:$C$1176,3,FALSE),0)</f>
        <v>0</v>
      </c>
      <c r="T5157" s="2">
        <f>IFERROR(VLOOKUP(C5157,'DOENÇA DE CHAGAS'!$A$5:$C$100,3,FALSE),0)</f>
        <v>0</v>
      </c>
      <c r="U5157" s="2">
        <f>IFERROR(VLOOKUP(C5157,'PICADAS DE COBRAS'!$A$6:$C$4645,3,FALSE),0)</f>
        <v>9</v>
      </c>
      <c r="V5157">
        <f>IFERROR(VLOOKUP(C5157,'ZIKA VIRUS'!$A$5:$C$2399,3,FALSE),0)</f>
        <v>0</v>
      </c>
      <c r="W5157">
        <f>IFERROR(VLOOKUP(C5157,'FEBRE TIFÓIDE'!$A$5:$C$46,3,FALSE),0)</f>
        <v>0</v>
      </c>
      <c r="X5157">
        <f>IFERROR(VLOOKUP(C5157,HANTAVIROSE!$A$5:$C$153,3,FALSE),0)</f>
        <v>0</v>
      </c>
      <c r="Y5157">
        <f>IFERROR(VLOOKUP(C5157,MENINGITE!$A$5:$C$447,3,FALSE),0)</f>
        <v>0</v>
      </c>
      <c r="Z5157">
        <f>IFERROR(VLOOKUP(C5157,RAIVA!$A$5:$C$16,3,FALSE),0)</f>
        <v>0</v>
      </c>
    </row>
    <row r="5158" spans="1:26" x14ac:dyDescent="0.3">
      <c r="A5158" s="2" t="s">
        <v>470</v>
      </c>
      <c r="B5158" s="2" t="s">
        <v>528</v>
      </c>
      <c r="C5158" s="2">
        <v>432090</v>
      </c>
      <c r="D5158" s="2">
        <v>4320909</v>
      </c>
      <c r="E5158" s="2" t="s">
        <v>470</v>
      </c>
      <c r="F5158" s="2" t="s">
        <v>528</v>
      </c>
      <c r="G5158" s="2">
        <f>IFERROR(VLOOKUP(D5158,Coordenadas!$A$2:$D$5571,3,FALSE),0)</f>
        <v>-28.065200000000001</v>
      </c>
      <c r="H5158" s="2">
        <f>IFERROR(VLOOKUP(D5158,Coordenadas!$A$2:$D$5571,4,FALSE),0)</f>
        <v>-52.009700000000002</v>
      </c>
      <c r="I5158" s="2" t="s">
        <v>5326</v>
      </c>
      <c r="J5158" s="2">
        <v>19250</v>
      </c>
      <c r="K5158" s="2" t="s">
        <v>5332</v>
      </c>
      <c r="L5158" s="2">
        <f>IFERROR(VLOOKUP(C5158,BOTULISMO!$A$3:$C$19,3,FALSE),0)</f>
        <v>0</v>
      </c>
      <c r="M5158" s="2">
        <f>IFERROR(VLOOKUP(C5158,'LEISHMANIOSE VISCERAL'!$A$4:$C$454,3,FALSE),0)</f>
        <v>0</v>
      </c>
      <c r="N5158" s="2">
        <f>IFERROR(VLOOKUP(C5158,'LEISHMANIOSE TEGUMENTAR'!$A$4:$C$1681,3,FALSE),0)</f>
        <v>0</v>
      </c>
      <c r="O5158" s="2">
        <f>IFERROR(VLOOKUP(C5158,'FEBRE AMARELA'!$A$4:$C$38,3,FALSE),0)</f>
        <v>0</v>
      </c>
      <c r="P5158" s="2">
        <f>IFERROR(VLOOKUP(C5158,DENGUE!$A$5:$C$4097,3,FALSE),0)</f>
        <v>0</v>
      </c>
      <c r="Q5158" s="2">
        <f>IFERROR(VLOOKUP(C5158,'HEPATITE VIRAL'!$A$5:$C$3162,3,FALSE),0)</f>
        <v>33</v>
      </c>
      <c r="R5158" s="2">
        <f>IFERROR(VLOOKUP(C5158,'FEBRE MACULOSA'!$A$5:$C$181,3,FALSE),0)</f>
        <v>0</v>
      </c>
      <c r="S5158" s="2">
        <f>IFERROR(VLOOKUP(C5158,LEPTOSPIROSE!$A$5:$C$1176,3,FALSE),0)</f>
        <v>2</v>
      </c>
      <c r="T5158" s="2">
        <f>IFERROR(VLOOKUP(C5158,'DOENÇA DE CHAGAS'!$A$5:$C$100,3,FALSE),0)</f>
        <v>0</v>
      </c>
      <c r="U5158" s="2">
        <f>IFERROR(VLOOKUP(C5158,'PICADAS DE COBRAS'!$A$6:$C$4645,3,FALSE),0)</f>
        <v>38</v>
      </c>
      <c r="V5158">
        <f>IFERROR(VLOOKUP(C5158,'ZIKA VIRUS'!$A$5:$C$2399,3,FALSE),0)</f>
        <v>0</v>
      </c>
      <c r="W5158">
        <f>IFERROR(VLOOKUP(C5158,'FEBRE TIFÓIDE'!$A$5:$C$46,3,FALSE),0)</f>
        <v>0</v>
      </c>
      <c r="X5158">
        <f>IFERROR(VLOOKUP(C5158,HANTAVIROSE!$A$5:$C$153,3,FALSE),0)</f>
        <v>1</v>
      </c>
      <c r="Y5158">
        <f>IFERROR(VLOOKUP(C5158,MENINGITE!$A$5:$C$447,3,FALSE),0)</f>
        <v>0</v>
      </c>
      <c r="Z5158">
        <f>IFERROR(VLOOKUP(C5158,RAIVA!$A$5:$C$16,3,FALSE),0)</f>
        <v>0</v>
      </c>
    </row>
    <row r="5159" spans="1:26" x14ac:dyDescent="0.3">
      <c r="A5159" s="2" t="s">
        <v>470</v>
      </c>
      <c r="B5159" s="2" t="s">
        <v>527</v>
      </c>
      <c r="C5159" s="2">
        <v>432100</v>
      </c>
      <c r="D5159" s="2">
        <v>4321006</v>
      </c>
      <c r="E5159" s="2" t="s">
        <v>470</v>
      </c>
      <c r="F5159" s="2" t="s">
        <v>527</v>
      </c>
      <c r="G5159" s="2">
        <f>IFERROR(VLOOKUP(D5159,Coordenadas!$A$2:$D$5571,3,FALSE),0)</f>
        <v>-28.627700000000001</v>
      </c>
      <c r="H5159" s="2">
        <f>IFERROR(VLOOKUP(D5159,Coordenadas!$A$2:$D$5571,4,FALSE),0)</f>
        <v>-52.8613</v>
      </c>
      <c r="I5159" s="2" t="s">
        <v>5326</v>
      </c>
      <c r="J5159" s="2">
        <v>10448</v>
      </c>
      <c r="K5159" s="2" t="s">
        <v>5332</v>
      </c>
      <c r="L5159" s="2">
        <f>IFERROR(VLOOKUP(C5159,BOTULISMO!$A$3:$C$19,3,FALSE),0)</f>
        <v>0</v>
      </c>
      <c r="M5159" s="2">
        <f>IFERROR(VLOOKUP(C5159,'LEISHMANIOSE VISCERAL'!$A$4:$C$454,3,FALSE),0)</f>
        <v>0</v>
      </c>
      <c r="N5159" s="2">
        <f>IFERROR(VLOOKUP(C5159,'LEISHMANIOSE TEGUMENTAR'!$A$4:$C$1681,3,FALSE),0)</f>
        <v>0</v>
      </c>
      <c r="O5159" s="2">
        <f>IFERROR(VLOOKUP(C5159,'FEBRE AMARELA'!$A$4:$C$38,3,FALSE),0)</f>
        <v>0</v>
      </c>
      <c r="P5159" s="2">
        <f>IFERROR(VLOOKUP(C5159,DENGUE!$A$5:$C$4097,3,FALSE),0)</f>
        <v>1</v>
      </c>
      <c r="Q5159" s="2">
        <f>IFERROR(VLOOKUP(C5159,'HEPATITE VIRAL'!$A$5:$C$3162,3,FALSE),0)</f>
        <v>4</v>
      </c>
      <c r="R5159" s="2">
        <f>IFERROR(VLOOKUP(C5159,'FEBRE MACULOSA'!$A$5:$C$181,3,FALSE),0)</f>
        <v>0</v>
      </c>
      <c r="S5159" s="2">
        <f>IFERROR(VLOOKUP(C5159,LEPTOSPIROSE!$A$5:$C$1176,3,FALSE),0)</f>
        <v>2</v>
      </c>
      <c r="T5159" s="2">
        <f>IFERROR(VLOOKUP(C5159,'DOENÇA DE CHAGAS'!$A$5:$C$100,3,FALSE),0)</f>
        <v>0</v>
      </c>
      <c r="U5159" s="2">
        <f>IFERROR(VLOOKUP(C5159,'PICADAS DE COBRAS'!$A$6:$C$4645,3,FALSE),0)</f>
        <v>1</v>
      </c>
      <c r="V5159">
        <f>IFERROR(VLOOKUP(C5159,'ZIKA VIRUS'!$A$5:$C$2399,3,FALSE),0)</f>
        <v>0</v>
      </c>
      <c r="W5159">
        <f>IFERROR(VLOOKUP(C5159,'FEBRE TIFÓIDE'!$A$5:$C$46,3,FALSE),0)</f>
        <v>0</v>
      </c>
      <c r="X5159">
        <f>IFERROR(VLOOKUP(C5159,HANTAVIROSE!$A$5:$C$153,3,FALSE),0)</f>
        <v>0</v>
      </c>
      <c r="Y5159">
        <f>IFERROR(VLOOKUP(C5159,MENINGITE!$A$5:$C$447,3,FALSE),0)</f>
        <v>0</v>
      </c>
      <c r="Z5159">
        <f>IFERROR(VLOOKUP(C5159,RAIVA!$A$5:$C$16,3,FALSE),0)</f>
        <v>0</v>
      </c>
    </row>
    <row r="5160" spans="1:26" x14ac:dyDescent="0.3">
      <c r="A5160" s="2" t="s">
        <v>3988</v>
      </c>
      <c r="B5160" s="2" t="s">
        <v>3285</v>
      </c>
      <c r="C5160" s="2">
        <v>251650</v>
      </c>
      <c r="D5160" s="2">
        <v>2516508</v>
      </c>
      <c r="E5160" s="2" t="s">
        <v>3988</v>
      </c>
      <c r="F5160" s="2" t="s">
        <v>3285</v>
      </c>
      <c r="G5160" s="2">
        <f>IFERROR(VLOOKUP(D5160,Coordenadas!$A$2:$D$5571,3,FALSE),0)</f>
        <v>-7.2062900000000001</v>
      </c>
      <c r="H5160" s="2">
        <f>IFERROR(VLOOKUP(D5160,Coordenadas!$A$2:$D$5571,4,FALSE),0)</f>
        <v>-36.8245</v>
      </c>
      <c r="I5160" s="2" t="s">
        <v>5324</v>
      </c>
      <c r="J5160" s="2">
        <v>14936</v>
      </c>
      <c r="K5160" s="2" t="s">
        <v>5332</v>
      </c>
      <c r="L5160" s="2">
        <f>IFERROR(VLOOKUP(C5160,BOTULISMO!$A$3:$C$19,3,FALSE),0)</f>
        <v>0</v>
      </c>
      <c r="M5160" s="2">
        <f>IFERROR(VLOOKUP(C5160,'LEISHMANIOSE VISCERAL'!$A$4:$C$454,3,FALSE),0)</f>
        <v>0</v>
      </c>
      <c r="N5160" s="2">
        <f>IFERROR(VLOOKUP(C5160,'LEISHMANIOSE TEGUMENTAR'!$A$4:$C$1681,3,FALSE),0)</f>
        <v>0</v>
      </c>
      <c r="O5160" s="2">
        <f>IFERROR(VLOOKUP(C5160,'FEBRE AMARELA'!$A$4:$C$38,3,FALSE),0)</f>
        <v>0</v>
      </c>
      <c r="P5160" s="2">
        <f>IFERROR(VLOOKUP(C5160,DENGUE!$A$5:$C$4097,3,FALSE),0)</f>
        <v>6</v>
      </c>
      <c r="Q5160" s="2">
        <f>IFERROR(VLOOKUP(C5160,'HEPATITE VIRAL'!$A$5:$C$3162,3,FALSE),0)</f>
        <v>0</v>
      </c>
      <c r="R5160" s="2">
        <f>IFERROR(VLOOKUP(C5160,'FEBRE MACULOSA'!$A$5:$C$181,3,FALSE),0)</f>
        <v>0</v>
      </c>
      <c r="S5160" s="2">
        <f>IFERROR(VLOOKUP(C5160,LEPTOSPIROSE!$A$5:$C$1176,3,FALSE),0)</f>
        <v>0</v>
      </c>
      <c r="T5160" s="2">
        <f>IFERROR(VLOOKUP(C5160,'DOENÇA DE CHAGAS'!$A$5:$C$100,3,FALSE),0)</f>
        <v>0</v>
      </c>
      <c r="U5160" s="2">
        <f>IFERROR(VLOOKUP(C5160,'PICADAS DE COBRAS'!$A$6:$C$4645,3,FALSE),0)</f>
        <v>0</v>
      </c>
      <c r="V5160">
        <f>IFERROR(VLOOKUP(C5160,'ZIKA VIRUS'!$A$5:$C$2399,3,FALSE),0)</f>
        <v>1</v>
      </c>
      <c r="W5160">
        <f>IFERROR(VLOOKUP(C5160,'FEBRE TIFÓIDE'!$A$5:$C$46,3,FALSE),0)</f>
        <v>0</v>
      </c>
      <c r="X5160">
        <f>IFERROR(VLOOKUP(C5160,HANTAVIROSE!$A$5:$C$153,3,FALSE),0)</f>
        <v>0</v>
      </c>
      <c r="Y5160">
        <f>IFERROR(VLOOKUP(C5160,MENINGITE!$A$5:$C$447,3,FALSE),0)</f>
        <v>0</v>
      </c>
      <c r="Z5160">
        <f>IFERROR(VLOOKUP(C5160,RAIVA!$A$5:$C$16,3,FALSE),0)</f>
        <v>0</v>
      </c>
    </row>
    <row r="5161" spans="1:26" x14ac:dyDescent="0.3">
      <c r="A5161" s="2" t="s">
        <v>3257</v>
      </c>
      <c r="B5161" s="2" t="s">
        <v>3285</v>
      </c>
      <c r="C5161" s="2">
        <v>293120</v>
      </c>
      <c r="D5161" s="2">
        <v>2931202</v>
      </c>
      <c r="E5161" s="2" t="s">
        <v>3257</v>
      </c>
      <c r="F5161" s="2" t="s">
        <v>3285</v>
      </c>
      <c r="G5161" s="2">
        <f>IFERROR(VLOOKUP(D5161,Coordenadas!$A$2:$D$5571,3,FALSE),0)</f>
        <v>-13.5321</v>
      </c>
      <c r="H5161" s="2">
        <f>IFERROR(VLOOKUP(D5161,Coordenadas!$A$2:$D$5571,4,FALSE),0)</f>
        <v>-39.100900000000003</v>
      </c>
      <c r="I5161" s="2" t="s">
        <v>5324</v>
      </c>
      <c r="J5161" s="2">
        <v>18748</v>
      </c>
      <c r="K5161" s="2" t="s">
        <v>5332</v>
      </c>
      <c r="L5161" s="2">
        <f>IFERROR(VLOOKUP(C5161,BOTULISMO!$A$3:$C$19,3,FALSE),0)</f>
        <v>0</v>
      </c>
      <c r="M5161" s="2">
        <f>IFERROR(VLOOKUP(C5161,'LEISHMANIOSE VISCERAL'!$A$4:$C$454,3,FALSE),0)</f>
        <v>0</v>
      </c>
      <c r="N5161" s="2">
        <f>IFERROR(VLOOKUP(C5161,'LEISHMANIOSE TEGUMENTAR'!$A$4:$C$1681,3,FALSE),0)</f>
        <v>78</v>
      </c>
      <c r="O5161" s="2">
        <f>IFERROR(VLOOKUP(C5161,'FEBRE AMARELA'!$A$4:$C$38,3,FALSE),0)</f>
        <v>0</v>
      </c>
      <c r="P5161" s="2">
        <f>IFERROR(VLOOKUP(C5161,DENGUE!$A$5:$C$4097,3,FALSE),0)</f>
        <v>63</v>
      </c>
      <c r="Q5161" s="2">
        <f>IFERROR(VLOOKUP(C5161,'HEPATITE VIRAL'!$A$5:$C$3162,3,FALSE),0)</f>
        <v>7</v>
      </c>
      <c r="R5161" s="2">
        <f>IFERROR(VLOOKUP(C5161,'FEBRE MACULOSA'!$A$5:$C$181,3,FALSE),0)</f>
        <v>0</v>
      </c>
      <c r="S5161" s="2">
        <f>IFERROR(VLOOKUP(C5161,LEPTOSPIROSE!$A$5:$C$1176,3,FALSE),0)</f>
        <v>1</v>
      </c>
      <c r="T5161" s="2">
        <f>IFERROR(VLOOKUP(C5161,'DOENÇA DE CHAGAS'!$A$5:$C$100,3,FALSE),0)</f>
        <v>0</v>
      </c>
      <c r="U5161" s="2">
        <f>IFERROR(VLOOKUP(C5161,'PICADAS DE COBRAS'!$A$6:$C$4645,3,FALSE),0)</f>
        <v>25</v>
      </c>
      <c r="V5161">
        <f>IFERROR(VLOOKUP(C5161,'ZIKA VIRUS'!$A$5:$C$2399,3,FALSE),0)</f>
        <v>3</v>
      </c>
      <c r="W5161">
        <f>IFERROR(VLOOKUP(C5161,'FEBRE TIFÓIDE'!$A$5:$C$46,3,FALSE),0)</f>
        <v>0</v>
      </c>
      <c r="X5161">
        <f>IFERROR(VLOOKUP(C5161,HANTAVIROSE!$A$5:$C$153,3,FALSE),0)</f>
        <v>0</v>
      </c>
      <c r="Y5161">
        <f>IFERROR(VLOOKUP(C5161,MENINGITE!$A$5:$C$447,3,FALSE),0)</f>
        <v>0</v>
      </c>
      <c r="Z5161">
        <f>IFERROR(VLOOKUP(C5161,RAIVA!$A$5:$C$16,3,FALSE),0)</f>
        <v>0</v>
      </c>
    </row>
    <row r="5162" spans="1:26" x14ac:dyDescent="0.3">
      <c r="A5162" s="2" t="s">
        <v>470</v>
      </c>
      <c r="B5162" s="2" t="s">
        <v>526</v>
      </c>
      <c r="C5162" s="2">
        <v>432110</v>
      </c>
      <c r="D5162" s="2">
        <v>4321105</v>
      </c>
      <c r="E5162" s="2" t="s">
        <v>470</v>
      </c>
      <c r="F5162" s="2" t="s">
        <v>526</v>
      </c>
      <c r="G5162" s="2">
        <f>IFERROR(VLOOKUP(D5162,Coordenadas!$A$2:$D$5571,3,FALSE),0)</f>
        <v>-30.668299999999999</v>
      </c>
      <c r="H5162" s="2">
        <f>IFERROR(VLOOKUP(D5162,Coordenadas!$A$2:$D$5571,4,FALSE),0)</f>
        <v>-51.399099999999997</v>
      </c>
      <c r="I5162" s="2" t="s">
        <v>5326</v>
      </c>
      <c r="J5162" s="2">
        <v>16629</v>
      </c>
      <c r="K5162" s="2" t="s">
        <v>5332</v>
      </c>
      <c r="L5162" s="2">
        <f>IFERROR(VLOOKUP(C5162,BOTULISMO!$A$3:$C$19,3,FALSE),0)</f>
        <v>0</v>
      </c>
      <c r="M5162" s="2">
        <f>IFERROR(VLOOKUP(C5162,'LEISHMANIOSE VISCERAL'!$A$4:$C$454,3,FALSE),0)</f>
        <v>0</v>
      </c>
      <c r="N5162" s="2">
        <f>IFERROR(VLOOKUP(C5162,'LEISHMANIOSE TEGUMENTAR'!$A$4:$C$1681,3,FALSE),0)</f>
        <v>0</v>
      </c>
      <c r="O5162" s="2">
        <f>IFERROR(VLOOKUP(C5162,'FEBRE AMARELA'!$A$4:$C$38,3,FALSE),0)</f>
        <v>0</v>
      </c>
      <c r="P5162" s="2">
        <f>IFERROR(VLOOKUP(C5162,DENGUE!$A$5:$C$4097,3,FALSE),0)</f>
        <v>0</v>
      </c>
      <c r="Q5162" s="2">
        <f>IFERROR(VLOOKUP(C5162,'HEPATITE VIRAL'!$A$5:$C$3162,3,FALSE),0)</f>
        <v>20</v>
      </c>
      <c r="R5162" s="2">
        <f>IFERROR(VLOOKUP(C5162,'FEBRE MACULOSA'!$A$5:$C$181,3,FALSE),0)</f>
        <v>0</v>
      </c>
      <c r="S5162" s="2">
        <f>IFERROR(VLOOKUP(C5162,LEPTOSPIROSE!$A$5:$C$1176,3,FALSE),0)</f>
        <v>0</v>
      </c>
      <c r="T5162" s="2">
        <f>IFERROR(VLOOKUP(C5162,'DOENÇA DE CHAGAS'!$A$5:$C$100,3,FALSE),0)</f>
        <v>0</v>
      </c>
      <c r="U5162" s="2">
        <f>IFERROR(VLOOKUP(C5162,'PICADAS DE COBRAS'!$A$6:$C$4645,3,FALSE),0)</f>
        <v>1</v>
      </c>
      <c r="V5162">
        <f>IFERROR(VLOOKUP(C5162,'ZIKA VIRUS'!$A$5:$C$2399,3,FALSE),0)</f>
        <v>0</v>
      </c>
      <c r="W5162">
        <f>IFERROR(VLOOKUP(C5162,'FEBRE TIFÓIDE'!$A$5:$C$46,3,FALSE),0)</f>
        <v>0</v>
      </c>
      <c r="X5162">
        <f>IFERROR(VLOOKUP(C5162,HANTAVIROSE!$A$5:$C$153,3,FALSE),0)</f>
        <v>0</v>
      </c>
      <c r="Y5162">
        <f>IFERROR(VLOOKUP(C5162,MENINGITE!$A$5:$C$447,3,FALSE),0)</f>
        <v>0</v>
      </c>
      <c r="Z5162">
        <f>IFERROR(VLOOKUP(C5162,RAIVA!$A$5:$C$16,3,FALSE),0)</f>
        <v>0</v>
      </c>
    </row>
    <row r="5163" spans="1:26" x14ac:dyDescent="0.3">
      <c r="A5163" s="2" t="s">
        <v>2425</v>
      </c>
      <c r="B5163" s="2" t="s">
        <v>1283</v>
      </c>
      <c r="C5163" s="2">
        <v>316810</v>
      </c>
      <c r="D5163" s="2">
        <v>3168101</v>
      </c>
      <c r="E5163" s="2" t="s">
        <v>2425</v>
      </c>
      <c r="F5163" s="2" t="s">
        <v>1283</v>
      </c>
      <c r="G5163" s="2">
        <f>IFERROR(VLOOKUP(D5163,Coordenadas!$A$2:$D$5571,3,FALSE),0)</f>
        <v>-19.916599999999999</v>
      </c>
      <c r="H5163" s="2">
        <f>IFERROR(VLOOKUP(D5163,Coordenadas!$A$2:$D$5571,4,FALSE),0)</f>
        <v>-46.8264</v>
      </c>
      <c r="I5163" s="2" t="s">
        <v>5325</v>
      </c>
      <c r="J5163" s="2">
        <v>4112</v>
      </c>
      <c r="K5163" s="2" t="s">
        <v>5332</v>
      </c>
      <c r="L5163" s="2">
        <f>IFERROR(VLOOKUP(C5163,BOTULISMO!$A$3:$C$19,3,FALSE),0)</f>
        <v>0</v>
      </c>
      <c r="M5163" s="2">
        <f>IFERROR(VLOOKUP(C5163,'LEISHMANIOSE VISCERAL'!$A$4:$C$454,3,FALSE),0)</f>
        <v>0</v>
      </c>
      <c r="N5163" s="2">
        <f>IFERROR(VLOOKUP(C5163,'LEISHMANIOSE TEGUMENTAR'!$A$4:$C$1681,3,FALSE),0)</f>
        <v>0</v>
      </c>
      <c r="O5163" s="2">
        <f>IFERROR(VLOOKUP(C5163,'FEBRE AMARELA'!$A$4:$C$38,3,FALSE),0)</f>
        <v>0</v>
      </c>
      <c r="P5163" s="2">
        <f>IFERROR(VLOOKUP(C5163,DENGUE!$A$5:$C$4097,3,FALSE),0)</f>
        <v>0</v>
      </c>
      <c r="Q5163" s="2">
        <f>IFERROR(VLOOKUP(C5163,'HEPATITE VIRAL'!$A$5:$C$3162,3,FALSE),0)</f>
        <v>0</v>
      </c>
      <c r="R5163" s="2">
        <f>IFERROR(VLOOKUP(C5163,'FEBRE MACULOSA'!$A$5:$C$181,3,FALSE),0)</f>
        <v>0</v>
      </c>
      <c r="S5163" s="2">
        <f>IFERROR(VLOOKUP(C5163,LEPTOSPIROSE!$A$5:$C$1176,3,FALSE),0)</f>
        <v>0</v>
      </c>
      <c r="T5163" s="2">
        <f>IFERROR(VLOOKUP(C5163,'DOENÇA DE CHAGAS'!$A$5:$C$100,3,FALSE),0)</f>
        <v>0</v>
      </c>
      <c r="U5163" s="2">
        <f>IFERROR(VLOOKUP(C5163,'PICADAS DE COBRAS'!$A$6:$C$4645,3,FALSE),0)</f>
        <v>45</v>
      </c>
      <c r="V5163">
        <f>IFERROR(VLOOKUP(C5163,'ZIKA VIRUS'!$A$5:$C$2399,3,FALSE),0)</f>
        <v>0</v>
      </c>
      <c r="W5163">
        <f>IFERROR(VLOOKUP(C5163,'FEBRE TIFÓIDE'!$A$5:$C$46,3,FALSE),0)</f>
        <v>0</v>
      </c>
      <c r="X5163">
        <f>IFERROR(VLOOKUP(C5163,HANTAVIROSE!$A$5:$C$153,3,FALSE),0)</f>
        <v>0</v>
      </c>
      <c r="Y5163">
        <f>IFERROR(VLOOKUP(C5163,MENINGITE!$A$5:$C$447,3,FALSE),0)</f>
        <v>0</v>
      </c>
      <c r="Z5163">
        <f>IFERROR(VLOOKUP(C5163,RAIVA!$A$5:$C$16,3,FALSE),0)</f>
        <v>0</v>
      </c>
    </row>
    <row r="5164" spans="1:26" x14ac:dyDescent="0.3">
      <c r="A5164" s="2" t="s">
        <v>1256</v>
      </c>
      <c r="B5164" s="2" t="s">
        <v>1283</v>
      </c>
      <c r="C5164" s="2">
        <v>412690</v>
      </c>
      <c r="D5164" s="2">
        <v>4126900</v>
      </c>
      <c r="E5164" s="2" t="s">
        <v>1256</v>
      </c>
      <c r="F5164" s="2" t="s">
        <v>1283</v>
      </c>
      <c r="G5164" s="2">
        <f>IFERROR(VLOOKUP(D5164,Coordenadas!$A$2:$D$5571,3,FALSE),0)</f>
        <v>-23.319299999999998</v>
      </c>
      <c r="H5164" s="2">
        <f>IFERROR(VLOOKUP(D5164,Coordenadas!$A$2:$D$5571,4,FALSE),0)</f>
        <v>-53.068399999999997</v>
      </c>
      <c r="I5164" s="2" t="s">
        <v>5326</v>
      </c>
      <c r="J5164" s="2">
        <v>5836</v>
      </c>
      <c r="K5164" s="2" t="s">
        <v>5332</v>
      </c>
      <c r="L5164" s="2">
        <f>IFERROR(VLOOKUP(C5164,BOTULISMO!$A$3:$C$19,3,FALSE),0)</f>
        <v>0</v>
      </c>
      <c r="M5164" s="2">
        <f>IFERROR(VLOOKUP(C5164,'LEISHMANIOSE VISCERAL'!$A$4:$C$454,3,FALSE),0)</f>
        <v>0</v>
      </c>
      <c r="N5164" s="2">
        <f>IFERROR(VLOOKUP(C5164,'LEISHMANIOSE TEGUMENTAR'!$A$4:$C$1681,3,FALSE),0)</f>
        <v>0</v>
      </c>
      <c r="O5164" s="2">
        <f>IFERROR(VLOOKUP(C5164,'FEBRE AMARELA'!$A$4:$C$38,3,FALSE),0)</f>
        <v>0</v>
      </c>
      <c r="P5164" s="2">
        <f>IFERROR(VLOOKUP(C5164,DENGUE!$A$5:$C$4097,3,FALSE),0)</f>
        <v>83</v>
      </c>
      <c r="Q5164" s="2">
        <f>IFERROR(VLOOKUP(C5164,'HEPATITE VIRAL'!$A$5:$C$3162,3,FALSE),0)</f>
        <v>2</v>
      </c>
      <c r="R5164" s="2">
        <f>IFERROR(VLOOKUP(C5164,'FEBRE MACULOSA'!$A$5:$C$181,3,FALSE),0)</f>
        <v>0</v>
      </c>
      <c r="S5164" s="2">
        <f>IFERROR(VLOOKUP(C5164,LEPTOSPIROSE!$A$5:$C$1176,3,FALSE),0)</f>
        <v>0</v>
      </c>
      <c r="T5164" s="2">
        <f>IFERROR(VLOOKUP(C5164,'DOENÇA DE CHAGAS'!$A$5:$C$100,3,FALSE),0)</f>
        <v>0</v>
      </c>
      <c r="U5164" s="2">
        <f>IFERROR(VLOOKUP(C5164,'PICADAS DE COBRAS'!$A$6:$C$4645,3,FALSE),0)</f>
        <v>7</v>
      </c>
      <c r="V5164">
        <f>IFERROR(VLOOKUP(C5164,'ZIKA VIRUS'!$A$5:$C$2399,3,FALSE),0)</f>
        <v>0</v>
      </c>
      <c r="W5164">
        <f>IFERROR(VLOOKUP(C5164,'FEBRE TIFÓIDE'!$A$5:$C$46,3,FALSE),0)</f>
        <v>0</v>
      </c>
      <c r="X5164">
        <f>IFERROR(VLOOKUP(C5164,HANTAVIROSE!$A$5:$C$153,3,FALSE),0)</f>
        <v>0</v>
      </c>
      <c r="Y5164">
        <f>IFERROR(VLOOKUP(C5164,MENINGITE!$A$5:$C$447,3,FALSE),0)</f>
        <v>0</v>
      </c>
      <c r="Z5164">
        <f>IFERROR(VLOOKUP(C5164,RAIVA!$A$5:$C$16,3,FALSE),0)</f>
        <v>0</v>
      </c>
    </row>
    <row r="5165" spans="1:26" x14ac:dyDescent="0.3">
      <c r="A5165" s="2" t="s">
        <v>2425</v>
      </c>
      <c r="B5165" s="2" t="s">
        <v>1683</v>
      </c>
      <c r="C5165" s="2">
        <v>316820</v>
      </c>
      <c r="D5165" s="2">
        <v>3168200</v>
      </c>
      <c r="E5165" s="2" t="s">
        <v>2425</v>
      </c>
      <c r="F5165" s="2" t="s">
        <v>1683</v>
      </c>
      <c r="G5165" s="2">
        <f>IFERROR(VLOOKUP(D5165,Coordenadas!$A$2:$D$5571,3,FALSE),0)</f>
        <v>-19.893599999999999</v>
      </c>
      <c r="H5165" s="2">
        <f>IFERROR(VLOOKUP(D5165,Coordenadas!$A$2:$D$5571,4,FALSE),0)</f>
        <v>-46.022100000000002</v>
      </c>
      <c r="I5165" s="2" t="s">
        <v>5325</v>
      </c>
      <c r="J5165" s="2">
        <v>1873</v>
      </c>
      <c r="K5165" s="2" t="s">
        <v>5332</v>
      </c>
      <c r="L5165" s="2">
        <f>IFERROR(VLOOKUP(C5165,BOTULISMO!$A$3:$C$19,3,FALSE),0)</f>
        <v>0</v>
      </c>
      <c r="M5165" s="2">
        <f>IFERROR(VLOOKUP(C5165,'LEISHMANIOSE VISCERAL'!$A$4:$C$454,3,FALSE),0)</f>
        <v>0</v>
      </c>
      <c r="N5165" s="2">
        <f>IFERROR(VLOOKUP(C5165,'LEISHMANIOSE TEGUMENTAR'!$A$4:$C$1681,3,FALSE),0)</f>
        <v>0</v>
      </c>
      <c r="O5165" s="2">
        <f>IFERROR(VLOOKUP(C5165,'FEBRE AMARELA'!$A$4:$C$38,3,FALSE),0)</f>
        <v>0</v>
      </c>
      <c r="P5165" s="2">
        <f>IFERROR(VLOOKUP(C5165,DENGUE!$A$5:$C$4097,3,FALSE),0)</f>
        <v>1</v>
      </c>
      <c r="Q5165" s="2">
        <f>IFERROR(VLOOKUP(C5165,'HEPATITE VIRAL'!$A$5:$C$3162,3,FALSE),0)</f>
        <v>0</v>
      </c>
      <c r="R5165" s="2">
        <f>IFERROR(VLOOKUP(C5165,'FEBRE MACULOSA'!$A$5:$C$181,3,FALSE),0)</f>
        <v>0</v>
      </c>
      <c r="S5165" s="2">
        <f>IFERROR(VLOOKUP(C5165,LEPTOSPIROSE!$A$5:$C$1176,3,FALSE),0)</f>
        <v>0</v>
      </c>
      <c r="T5165" s="2">
        <f>IFERROR(VLOOKUP(C5165,'DOENÇA DE CHAGAS'!$A$5:$C$100,3,FALSE),0)</f>
        <v>0</v>
      </c>
      <c r="U5165" s="2">
        <f>IFERROR(VLOOKUP(C5165,'PICADAS DE COBRAS'!$A$6:$C$4645,3,FALSE),0)</f>
        <v>0</v>
      </c>
      <c r="V5165">
        <f>IFERROR(VLOOKUP(C5165,'ZIKA VIRUS'!$A$5:$C$2399,3,FALSE),0)</f>
        <v>0</v>
      </c>
      <c r="W5165">
        <f>IFERROR(VLOOKUP(C5165,'FEBRE TIFÓIDE'!$A$5:$C$46,3,FALSE),0)</f>
        <v>0</v>
      </c>
      <c r="X5165">
        <f>IFERROR(VLOOKUP(C5165,HANTAVIROSE!$A$5:$C$153,3,FALSE),0)</f>
        <v>0</v>
      </c>
      <c r="Y5165">
        <f>IFERROR(VLOOKUP(C5165,MENINGITE!$A$5:$C$447,3,FALSE),0)</f>
        <v>0</v>
      </c>
      <c r="Z5165">
        <f>IFERROR(VLOOKUP(C5165,RAIVA!$A$5:$C$16,3,FALSE),0)</f>
        <v>0</v>
      </c>
    </row>
    <row r="5166" spans="1:26" x14ac:dyDescent="0.3">
      <c r="A5166" s="2" t="s">
        <v>1637</v>
      </c>
      <c r="B5166" s="2" t="s">
        <v>1683</v>
      </c>
      <c r="C5166" s="2">
        <v>355350</v>
      </c>
      <c r="D5166" s="2">
        <v>3553500</v>
      </c>
      <c r="E5166" s="2" t="s">
        <v>1637</v>
      </c>
      <c r="F5166" s="2" t="s">
        <v>1683</v>
      </c>
      <c r="G5166" s="2">
        <f>IFERROR(VLOOKUP(D5166,Coordenadas!$A$2:$D$5571,3,FALSE),0)</f>
        <v>-23.961200000000002</v>
      </c>
      <c r="H5166" s="2">
        <f>IFERROR(VLOOKUP(D5166,Coordenadas!$A$2:$D$5571,4,FALSE),0)</f>
        <v>-47.5062</v>
      </c>
      <c r="I5166" s="2" t="s">
        <v>5325</v>
      </c>
      <c r="J5166" s="2">
        <v>8012</v>
      </c>
      <c r="K5166" s="2" t="s">
        <v>5332</v>
      </c>
      <c r="L5166" s="2">
        <f>IFERROR(VLOOKUP(C5166,BOTULISMO!$A$3:$C$19,3,FALSE),0)</f>
        <v>0</v>
      </c>
      <c r="M5166" s="2">
        <f>IFERROR(VLOOKUP(C5166,'LEISHMANIOSE VISCERAL'!$A$4:$C$454,3,FALSE),0)</f>
        <v>0</v>
      </c>
      <c r="N5166" s="2">
        <f>IFERROR(VLOOKUP(C5166,'LEISHMANIOSE TEGUMENTAR'!$A$4:$C$1681,3,FALSE),0)</f>
        <v>0</v>
      </c>
      <c r="O5166" s="2">
        <f>IFERROR(VLOOKUP(C5166,'FEBRE AMARELA'!$A$4:$C$38,3,FALSE),0)</f>
        <v>0</v>
      </c>
      <c r="P5166" s="2">
        <f>IFERROR(VLOOKUP(C5166,DENGUE!$A$5:$C$4097,3,FALSE),0)</f>
        <v>1</v>
      </c>
      <c r="Q5166" s="2">
        <f>IFERROR(VLOOKUP(C5166,'HEPATITE VIRAL'!$A$5:$C$3162,3,FALSE),0)</f>
        <v>9</v>
      </c>
      <c r="R5166" s="2">
        <f>IFERROR(VLOOKUP(C5166,'FEBRE MACULOSA'!$A$5:$C$181,3,FALSE),0)</f>
        <v>0</v>
      </c>
      <c r="S5166" s="2">
        <f>IFERROR(VLOOKUP(C5166,LEPTOSPIROSE!$A$5:$C$1176,3,FALSE),0)</f>
        <v>0</v>
      </c>
      <c r="T5166" s="2">
        <f>IFERROR(VLOOKUP(C5166,'DOENÇA DE CHAGAS'!$A$5:$C$100,3,FALSE),0)</f>
        <v>0</v>
      </c>
      <c r="U5166" s="2">
        <f>IFERROR(VLOOKUP(C5166,'PICADAS DE COBRAS'!$A$6:$C$4645,3,FALSE),0)</f>
        <v>20</v>
      </c>
      <c r="V5166">
        <f>IFERROR(VLOOKUP(C5166,'ZIKA VIRUS'!$A$5:$C$2399,3,FALSE),0)</f>
        <v>0</v>
      </c>
      <c r="W5166">
        <f>IFERROR(VLOOKUP(C5166,'FEBRE TIFÓIDE'!$A$5:$C$46,3,FALSE),0)</f>
        <v>0</v>
      </c>
      <c r="X5166">
        <f>IFERROR(VLOOKUP(C5166,HANTAVIROSE!$A$5:$C$153,3,FALSE),0)</f>
        <v>0</v>
      </c>
      <c r="Y5166">
        <f>IFERROR(VLOOKUP(C5166,MENINGITE!$A$5:$C$447,3,FALSE),0)</f>
        <v>0</v>
      </c>
      <c r="Z5166">
        <f>IFERROR(VLOOKUP(C5166,RAIVA!$A$5:$C$16,3,FALSE),0)</f>
        <v>0</v>
      </c>
    </row>
    <row r="5167" spans="1:26" x14ac:dyDescent="0.3">
      <c r="A5167" s="2" t="s">
        <v>3257</v>
      </c>
      <c r="B5167" s="2" t="s">
        <v>3284</v>
      </c>
      <c r="C5167" s="2">
        <v>293130</v>
      </c>
      <c r="D5167" s="2">
        <v>2931301</v>
      </c>
      <c r="E5167" s="2" t="s">
        <v>3257</v>
      </c>
      <c r="F5167" s="2" t="s">
        <v>3284</v>
      </c>
      <c r="G5167" s="2">
        <f>IFERROR(VLOOKUP(D5167,Coordenadas!$A$2:$D$5571,3,FALSE),0)</f>
        <v>-11.8475</v>
      </c>
      <c r="H5167" s="2">
        <f>IFERROR(VLOOKUP(D5167,Coordenadas!$A$2:$D$5571,4,FALSE),0)</f>
        <v>-40.792700000000004</v>
      </c>
      <c r="I5167" s="2" t="s">
        <v>5324</v>
      </c>
      <c r="J5167" s="2">
        <v>16516</v>
      </c>
      <c r="K5167" s="2" t="s">
        <v>5332</v>
      </c>
      <c r="L5167" s="2">
        <f>IFERROR(VLOOKUP(C5167,BOTULISMO!$A$3:$C$19,3,FALSE),0)</f>
        <v>0</v>
      </c>
      <c r="M5167" s="2">
        <f>IFERROR(VLOOKUP(C5167,'LEISHMANIOSE VISCERAL'!$A$4:$C$454,3,FALSE),0)</f>
        <v>0</v>
      </c>
      <c r="N5167" s="2">
        <f>IFERROR(VLOOKUP(C5167,'LEISHMANIOSE TEGUMENTAR'!$A$4:$C$1681,3,FALSE),0)</f>
        <v>0</v>
      </c>
      <c r="O5167" s="2">
        <f>IFERROR(VLOOKUP(C5167,'FEBRE AMARELA'!$A$4:$C$38,3,FALSE),0)</f>
        <v>0</v>
      </c>
      <c r="P5167" s="2">
        <f>IFERROR(VLOOKUP(C5167,DENGUE!$A$5:$C$4097,3,FALSE),0)</f>
        <v>14</v>
      </c>
      <c r="Q5167" s="2">
        <f>IFERROR(VLOOKUP(C5167,'HEPATITE VIRAL'!$A$5:$C$3162,3,FALSE),0)</f>
        <v>0</v>
      </c>
      <c r="R5167" s="2">
        <f>IFERROR(VLOOKUP(C5167,'FEBRE MACULOSA'!$A$5:$C$181,3,FALSE),0)</f>
        <v>0</v>
      </c>
      <c r="S5167" s="2">
        <f>IFERROR(VLOOKUP(C5167,LEPTOSPIROSE!$A$5:$C$1176,3,FALSE),0)</f>
        <v>0</v>
      </c>
      <c r="T5167" s="2">
        <f>IFERROR(VLOOKUP(C5167,'DOENÇA DE CHAGAS'!$A$5:$C$100,3,FALSE),0)</f>
        <v>0</v>
      </c>
      <c r="U5167" s="2">
        <f>IFERROR(VLOOKUP(C5167,'PICADAS DE COBRAS'!$A$6:$C$4645,3,FALSE),0)</f>
        <v>32</v>
      </c>
      <c r="V5167">
        <f>IFERROR(VLOOKUP(C5167,'ZIKA VIRUS'!$A$5:$C$2399,3,FALSE),0)</f>
        <v>0</v>
      </c>
      <c r="W5167">
        <f>IFERROR(VLOOKUP(C5167,'FEBRE TIFÓIDE'!$A$5:$C$46,3,FALSE),0)</f>
        <v>0</v>
      </c>
      <c r="X5167">
        <f>IFERROR(VLOOKUP(C5167,HANTAVIROSE!$A$5:$C$153,3,FALSE),0)</f>
        <v>0</v>
      </c>
      <c r="Y5167">
        <f>IFERROR(VLOOKUP(C5167,MENINGITE!$A$5:$C$447,3,FALSE),0)</f>
        <v>0</v>
      </c>
      <c r="Z5167">
        <f>IFERROR(VLOOKUP(C5167,RAIVA!$A$5:$C$16,3,FALSE),0)</f>
        <v>0</v>
      </c>
    </row>
    <row r="5168" spans="1:26" x14ac:dyDescent="0.3">
      <c r="A5168" s="2" t="s">
        <v>1637</v>
      </c>
      <c r="B5168" s="2" t="s">
        <v>1682</v>
      </c>
      <c r="C5168" s="2">
        <v>355360</v>
      </c>
      <c r="D5168" s="2">
        <v>3553609</v>
      </c>
      <c r="E5168" s="2" t="s">
        <v>1637</v>
      </c>
      <c r="F5168" s="2" t="s">
        <v>1682</v>
      </c>
      <c r="G5168" s="2">
        <f>IFERROR(VLOOKUP(D5168,Coordenadas!$A$2:$D$5571,3,FALSE),0)</f>
        <v>-21.471299999999999</v>
      </c>
      <c r="H5168" s="2">
        <f>IFERROR(VLOOKUP(D5168,Coordenadas!$A$2:$D$5571,4,FALSE),0)</f>
        <v>-46.744799999999998</v>
      </c>
      <c r="I5168" s="2" t="s">
        <v>5325</v>
      </c>
      <c r="J5168" s="2">
        <v>12737</v>
      </c>
      <c r="K5168" s="2" t="s">
        <v>5332</v>
      </c>
      <c r="L5168" s="2">
        <f>IFERROR(VLOOKUP(C5168,BOTULISMO!$A$3:$C$19,3,FALSE),0)</f>
        <v>0</v>
      </c>
      <c r="M5168" s="2">
        <f>IFERROR(VLOOKUP(C5168,'LEISHMANIOSE VISCERAL'!$A$4:$C$454,3,FALSE),0)</f>
        <v>0</v>
      </c>
      <c r="N5168" s="2">
        <f>IFERROR(VLOOKUP(C5168,'LEISHMANIOSE TEGUMENTAR'!$A$4:$C$1681,3,FALSE),0)</f>
        <v>0</v>
      </c>
      <c r="O5168" s="2">
        <f>IFERROR(VLOOKUP(C5168,'FEBRE AMARELA'!$A$4:$C$38,3,FALSE),0)</f>
        <v>0</v>
      </c>
      <c r="P5168" s="2">
        <f>IFERROR(VLOOKUP(C5168,DENGUE!$A$5:$C$4097,3,FALSE),0)</f>
        <v>283</v>
      </c>
      <c r="Q5168" s="2">
        <f>IFERROR(VLOOKUP(C5168,'HEPATITE VIRAL'!$A$5:$C$3162,3,FALSE),0)</f>
        <v>0</v>
      </c>
      <c r="R5168" s="2">
        <f>IFERROR(VLOOKUP(C5168,'FEBRE MACULOSA'!$A$5:$C$181,3,FALSE),0)</f>
        <v>0</v>
      </c>
      <c r="S5168" s="2">
        <f>IFERROR(VLOOKUP(C5168,LEPTOSPIROSE!$A$5:$C$1176,3,FALSE),0)</f>
        <v>2</v>
      </c>
      <c r="T5168" s="2">
        <f>IFERROR(VLOOKUP(C5168,'DOENÇA DE CHAGAS'!$A$5:$C$100,3,FALSE),0)</f>
        <v>0</v>
      </c>
      <c r="U5168" s="2">
        <f>IFERROR(VLOOKUP(C5168,'PICADAS DE COBRAS'!$A$6:$C$4645,3,FALSE),0)</f>
        <v>75</v>
      </c>
      <c r="V5168">
        <f>IFERROR(VLOOKUP(C5168,'ZIKA VIRUS'!$A$5:$C$2399,3,FALSE),0)</f>
        <v>0</v>
      </c>
      <c r="W5168">
        <f>IFERROR(VLOOKUP(C5168,'FEBRE TIFÓIDE'!$A$5:$C$46,3,FALSE),0)</f>
        <v>0</v>
      </c>
      <c r="X5168">
        <f>IFERROR(VLOOKUP(C5168,HANTAVIROSE!$A$5:$C$153,3,FALSE),0)</f>
        <v>0</v>
      </c>
      <c r="Y5168">
        <f>IFERROR(VLOOKUP(C5168,MENINGITE!$A$5:$C$447,3,FALSE),0)</f>
        <v>0</v>
      </c>
      <c r="Z5168">
        <f>IFERROR(VLOOKUP(C5168,RAIVA!$A$5:$C$16,3,FALSE),0)</f>
        <v>0</v>
      </c>
    </row>
    <row r="5169" spans="1:26" x14ac:dyDescent="0.3">
      <c r="A5169" s="2" t="s">
        <v>250</v>
      </c>
      <c r="B5169" s="2" t="s">
        <v>262</v>
      </c>
      <c r="C5169" s="2">
        <v>510800</v>
      </c>
      <c r="D5169" s="2">
        <v>5108006</v>
      </c>
      <c r="E5169" s="2" t="s">
        <v>250</v>
      </c>
      <c r="F5169" s="2" t="s">
        <v>262</v>
      </c>
      <c r="G5169" s="2">
        <f>IFERROR(VLOOKUP(D5169,Coordenadas!$A$2:$D$5571,3,FALSE),0)</f>
        <v>-12.695</v>
      </c>
      <c r="H5169" s="2">
        <f>IFERROR(VLOOKUP(D5169,Coordenadas!$A$2:$D$5571,4,FALSE),0)</f>
        <v>-56.517800000000001</v>
      </c>
      <c r="I5169" s="2" t="s">
        <v>5327</v>
      </c>
      <c r="J5169" s="2">
        <v>10392</v>
      </c>
      <c r="K5169" s="2" t="s">
        <v>5332</v>
      </c>
      <c r="L5169" s="2">
        <f>IFERROR(VLOOKUP(C5169,BOTULISMO!$A$3:$C$19,3,FALSE),0)</f>
        <v>0</v>
      </c>
      <c r="M5169" s="2">
        <f>IFERROR(VLOOKUP(C5169,'LEISHMANIOSE VISCERAL'!$A$4:$C$454,3,FALSE),0)</f>
        <v>0</v>
      </c>
      <c r="N5169" s="2">
        <f>IFERROR(VLOOKUP(C5169,'LEISHMANIOSE TEGUMENTAR'!$A$4:$C$1681,3,FALSE),0)</f>
        <v>5</v>
      </c>
      <c r="O5169" s="2">
        <f>IFERROR(VLOOKUP(C5169,'FEBRE AMARELA'!$A$4:$C$38,3,FALSE),0)</f>
        <v>0</v>
      </c>
      <c r="P5169" s="2">
        <f>IFERROR(VLOOKUP(C5169,DENGUE!$A$5:$C$4097,3,FALSE),0)</f>
        <v>429</v>
      </c>
      <c r="Q5169" s="2">
        <f>IFERROR(VLOOKUP(C5169,'HEPATITE VIRAL'!$A$5:$C$3162,3,FALSE),0)</f>
        <v>0</v>
      </c>
      <c r="R5169" s="2">
        <f>IFERROR(VLOOKUP(C5169,'FEBRE MACULOSA'!$A$5:$C$181,3,FALSE),0)</f>
        <v>0</v>
      </c>
      <c r="S5169" s="2">
        <f>IFERROR(VLOOKUP(C5169,LEPTOSPIROSE!$A$5:$C$1176,3,FALSE),0)</f>
        <v>1</v>
      </c>
      <c r="T5169" s="2">
        <f>IFERROR(VLOOKUP(C5169,'DOENÇA DE CHAGAS'!$A$5:$C$100,3,FALSE),0)</f>
        <v>0</v>
      </c>
      <c r="U5169" s="2">
        <f>IFERROR(VLOOKUP(C5169,'PICADAS DE COBRAS'!$A$6:$C$4645,3,FALSE),0)</f>
        <v>8</v>
      </c>
      <c r="V5169">
        <f>IFERROR(VLOOKUP(C5169,'ZIKA VIRUS'!$A$5:$C$2399,3,FALSE),0)</f>
        <v>0</v>
      </c>
      <c r="W5169">
        <f>IFERROR(VLOOKUP(C5169,'FEBRE TIFÓIDE'!$A$5:$C$46,3,FALSE),0)</f>
        <v>0</v>
      </c>
      <c r="X5169">
        <f>IFERROR(VLOOKUP(C5169,HANTAVIROSE!$A$5:$C$153,3,FALSE),0)</f>
        <v>0</v>
      </c>
      <c r="Y5169">
        <f>IFERROR(VLOOKUP(C5169,MENINGITE!$A$5:$C$447,3,FALSE),0)</f>
        <v>0</v>
      </c>
      <c r="Z5169">
        <f>IFERROR(VLOOKUP(C5169,RAIVA!$A$5:$C$16,3,FALSE),0)</f>
        <v>0</v>
      </c>
    </row>
    <row r="5170" spans="1:26" x14ac:dyDescent="0.3">
      <c r="A5170" s="2" t="s">
        <v>470</v>
      </c>
      <c r="B5170" s="2" t="s">
        <v>525</v>
      </c>
      <c r="C5170" s="2">
        <v>432120</v>
      </c>
      <c r="D5170" s="2">
        <v>4321204</v>
      </c>
      <c r="E5170" s="2" t="s">
        <v>470</v>
      </c>
      <c r="F5170" s="2" t="s">
        <v>525</v>
      </c>
      <c r="G5170" s="2">
        <f>IFERROR(VLOOKUP(D5170,Coordenadas!$A$2:$D$5571,3,FALSE),0)</f>
        <v>-29.650500000000001</v>
      </c>
      <c r="H5170" s="2">
        <f>IFERROR(VLOOKUP(D5170,Coordenadas!$A$2:$D$5571,4,FALSE),0)</f>
        <v>-50.775300000000001</v>
      </c>
      <c r="I5170" s="2" t="s">
        <v>5326</v>
      </c>
      <c r="J5170" s="2">
        <v>54643</v>
      </c>
      <c r="K5170" s="2" t="s">
        <v>5331</v>
      </c>
      <c r="L5170" s="2">
        <f>IFERROR(VLOOKUP(C5170,BOTULISMO!$A$3:$C$19,3,FALSE),0)</f>
        <v>0</v>
      </c>
      <c r="M5170" s="2">
        <f>IFERROR(VLOOKUP(C5170,'LEISHMANIOSE VISCERAL'!$A$4:$C$454,3,FALSE),0)</f>
        <v>0</v>
      </c>
      <c r="N5170" s="2">
        <f>IFERROR(VLOOKUP(C5170,'LEISHMANIOSE TEGUMENTAR'!$A$4:$C$1681,3,FALSE),0)</f>
        <v>0</v>
      </c>
      <c r="O5170" s="2">
        <f>IFERROR(VLOOKUP(C5170,'FEBRE AMARELA'!$A$4:$C$38,3,FALSE),0)</f>
        <v>0</v>
      </c>
      <c r="P5170" s="2">
        <f>IFERROR(VLOOKUP(C5170,DENGUE!$A$5:$C$4097,3,FALSE),0)</f>
        <v>0</v>
      </c>
      <c r="Q5170" s="2">
        <f>IFERROR(VLOOKUP(C5170,'HEPATITE VIRAL'!$A$5:$C$3162,3,FALSE),0)</f>
        <v>65</v>
      </c>
      <c r="R5170" s="2">
        <f>IFERROR(VLOOKUP(C5170,'FEBRE MACULOSA'!$A$5:$C$181,3,FALSE),0)</f>
        <v>0</v>
      </c>
      <c r="S5170" s="2">
        <f>IFERROR(VLOOKUP(C5170,LEPTOSPIROSE!$A$5:$C$1176,3,FALSE),0)</f>
        <v>4</v>
      </c>
      <c r="T5170" s="2">
        <f>IFERROR(VLOOKUP(C5170,'DOENÇA DE CHAGAS'!$A$5:$C$100,3,FALSE),0)</f>
        <v>0</v>
      </c>
      <c r="U5170" s="2">
        <f>IFERROR(VLOOKUP(C5170,'PICADAS DE COBRAS'!$A$6:$C$4645,3,FALSE),0)</f>
        <v>2</v>
      </c>
      <c r="V5170">
        <f>IFERROR(VLOOKUP(C5170,'ZIKA VIRUS'!$A$5:$C$2399,3,FALSE),0)</f>
        <v>1</v>
      </c>
      <c r="W5170">
        <f>IFERROR(VLOOKUP(C5170,'FEBRE TIFÓIDE'!$A$5:$C$46,3,FALSE),0)</f>
        <v>0</v>
      </c>
      <c r="X5170">
        <f>IFERROR(VLOOKUP(C5170,HANTAVIROSE!$A$5:$C$153,3,FALSE),0)</f>
        <v>0</v>
      </c>
      <c r="Y5170">
        <f>IFERROR(VLOOKUP(C5170,MENINGITE!$A$5:$C$447,3,FALSE),0)</f>
        <v>0</v>
      </c>
      <c r="Z5170">
        <f>IFERROR(VLOOKUP(C5170,RAIVA!$A$5:$C$16,3,FALSE),0)</f>
        <v>0</v>
      </c>
    </row>
    <row r="5171" spans="1:26" x14ac:dyDescent="0.3">
      <c r="A5171" s="2" t="s">
        <v>2425</v>
      </c>
      <c r="B5171" s="2" t="s">
        <v>2473</v>
      </c>
      <c r="C5171" s="2">
        <v>316830</v>
      </c>
      <c r="D5171" s="2">
        <v>3168309</v>
      </c>
      <c r="E5171" s="2" t="s">
        <v>2425</v>
      </c>
      <c r="F5171" s="2" t="s">
        <v>2473</v>
      </c>
      <c r="G5171" s="2">
        <f>IFERROR(VLOOKUP(D5171,Coordenadas!$A$2:$D$5571,3,FALSE),0)</f>
        <v>-19.665199999999999</v>
      </c>
      <c r="H5171" s="2">
        <f>IFERROR(VLOOKUP(D5171,Coordenadas!$A$2:$D$5571,4,FALSE),0)</f>
        <v>-43.6922</v>
      </c>
      <c r="I5171" s="2" t="s">
        <v>5325</v>
      </c>
      <c r="J5171" s="2">
        <v>3794</v>
      </c>
      <c r="K5171" s="2" t="s">
        <v>5332</v>
      </c>
      <c r="L5171" s="2">
        <f>IFERROR(VLOOKUP(C5171,BOTULISMO!$A$3:$C$19,3,FALSE),0)</f>
        <v>0</v>
      </c>
      <c r="M5171" s="2">
        <f>IFERROR(VLOOKUP(C5171,'LEISHMANIOSE VISCERAL'!$A$4:$C$454,3,FALSE),0)</f>
        <v>0</v>
      </c>
      <c r="N5171" s="2">
        <f>IFERROR(VLOOKUP(C5171,'LEISHMANIOSE TEGUMENTAR'!$A$4:$C$1681,3,FALSE),0)</f>
        <v>0</v>
      </c>
      <c r="O5171" s="2">
        <f>IFERROR(VLOOKUP(C5171,'FEBRE AMARELA'!$A$4:$C$38,3,FALSE),0)</f>
        <v>0</v>
      </c>
      <c r="P5171" s="2">
        <f>IFERROR(VLOOKUP(C5171,DENGUE!$A$5:$C$4097,3,FALSE),0)</f>
        <v>6</v>
      </c>
      <c r="Q5171" s="2">
        <f>IFERROR(VLOOKUP(C5171,'HEPATITE VIRAL'!$A$5:$C$3162,3,FALSE),0)</f>
        <v>0</v>
      </c>
      <c r="R5171" s="2">
        <f>IFERROR(VLOOKUP(C5171,'FEBRE MACULOSA'!$A$5:$C$181,3,FALSE),0)</f>
        <v>0</v>
      </c>
      <c r="S5171" s="2">
        <f>IFERROR(VLOOKUP(C5171,LEPTOSPIROSE!$A$5:$C$1176,3,FALSE),0)</f>
        <v>0</v>
      </c>
      <c r="T5171" s="2">
        <f>IFERROR(VLOOKUP(C5171,'DOENÇA DE CHAGAS'!$A$5:$C$100,3,FALSE),0)</f>
        <v>0</v>
      </c>
      <c r="U5171" s="2">
        <f>IFERROR(VLOOKUP(C5171,'PICADAS DE COBRAS'!$A$6:$C$4645,3,FALSE),0)</f>
        <v>51</v>
      </c>
      <c r="V5171">
        <f>IFERROR(VLOOKUP(C5171,'ZIKA VIRUS'!$A$5:$C$2399,3,FALSE),0)</f>
        <v>0</v>
      </c>
      <c r="W5171">
        <f>IFERROR(VLOOKUP(C5171,'FEBRE TIFÓIDE'!$A$5:$C$46,3,FALSE),0)</f>
        <v>0</v>
      </c>
      <c r="X5171">
        <f>IFERROR(VLOOKUP(C5171,HANTAVIROSE!$A$5:$C$153,3,FALSE),0)</f>
        <v>0</v>
      </c>
      <c r="Y5171">
        <f>IFERROR(VLOOKUP(C5171,MENINGITE!$A$5:$C$447,3,FALSE),0)</f>
        <v>0</v>
      </c>
      <c r="Z5171">
        <f>IFERROR(VLOOKUP(C5171,RAIVA!$A$5:$C$16,3,FALSE),0)</f>
        <v>0</v>
      </c>
    </row>
    <row r="5172" spans="1:26" x14ac:dyDescent="0.3">
      <c r="A5172" s="2" t="s">
        <v>1637</v>
      </c>
      <c r="B5172" s="2" t="s">
        <v>1681</v>
      </c>
      <c r="C5172" s="2">
        <v>355365</v>
      </c>
      <c r="D5172" s="2">
        <v>3553658</v>
      </c>
      <c r="E5172" s="2" t="s">
        <v>1637</v>
      </c>
      <c r="F5172" s="2" t="s">
        <v>1681</v>
      </c>
      <c r="G5172" s="2">
        <f>IFERROR(VLOOKUP(D5172,Coordenadas!$A$2:$D$5571,3,FALSE),0)</f>
        <v>-21.073699999999999</v>
      </c>
      <c r="H5172" s="2">
        <f>IFERROR(VLOOKUP(D5172,Coordenadas!$A$2:$D$5571,4,FALSE),0)</f>
        <v>-48.412599999999998</v>
      </c>
      <c r="I5172" s="2" t="s">
        <v>5325</v>
      </c>
      <c r="J5172" s="2">
        <v>2726</v>
      </c>
      <c r="K5172" s="2" t="s">
        <v>5332</v>
      </c>
      <c r="L5172" s="2">
        <f>IFERROR(VLOOKUP(C5172,BOTULISMO!$A$3:$C$19,3,FALSE),0)</f>
        <v>0</v>
      </c>
      <c r="M5172" s="2">
        <f>IFERROR(VLOOKUP(C5172,'LEISHMANIOSE VISCERAL'!$A$4:$C$454,3,FALSE),0)</f>
        <v>0</v>
      </c>
      <c r="N5172" s="2">
        <f>IFERROR(VLOOKUP(C5172,'LEISHMANIOSE TEGUMENTAR'!$A$4:$C$1681,3,FALSE),0)</f>
        <v>0</v>
      </c>
      <c r="O5172" s="2">
        <f>IFERROR(VLOOKUP(C5172,'FEBRE AMARELA'!$A$4:$C$38,3,FALSE),0)</f>
        <v>0</v>
      </c>
      <c r="P5172" s="2">
        <f>IFERROR(VLOOKUP(C5172,DENGUE!$A$5:$C$4097,3,FALSE),0)</f>
        <v>4</v>
      </c>
      <c r="Q5172" s="2">
        <f>IFERROR(VLOOKUP(C5172,'HEPATITE VIRAL'!$A$5:$C$3162,3,FALSE),0)</f>
        <v>0</v>
      </c>
      <c r="R5172" s="2">
        <f>IFERROR(VLOOKUP(C5172,'FEBRE MACULOSA'!$A$5:$C$181,3,FALSE),0)</f>
        <v>0</v>
      </c>
      <c r="S5172" s="2">
        <f>IFERROR(VLOOKUP(C5172,LEPTOSPIROSE!$A$5:$C$1176,3,FALSE),0)</f>
        <v>1</v>
      </c>
      <c r="T5172" s="2">
        <f>IFERROR(VLOOKUP(C5172,'DOENÇA DE CHAGAS'!$A$5:$C$100,3,FALSE),0)</f>
        <v>0</v>
      </c>
      <c r="U5172" s="2">
        <f>IFERROR(VLOOKUP(C5172,'PICADAS DE COBRAS'!$A$6:$C$4645,3,FALSE),0)</f>
        <v>4</v>
      </c>
      <c r="V5172">
        <f>IFERROR(VLOOKUP(C5172,'ZIKA VIRUS'!$A$5:$C$2399,3,FALSE),0)</f>
        <v>0</v>
      </c>
      <c r="W5172">
        <f>IFERROR(VLOOKUP(C5172,'FEBRE TIFÓIDE'!$A$5:$C$46,3,FALSE),0)</f>
        <v>0</v>
      </c>
      <c r="X5172">
        <f>IFERROR(VLOOKUP(C5172,HANTAVIROSE!$A$5:$C$153,3,FALSE),0)</f>
        <v>0</v>
      </c>
      <c r="Y5172">
        <f>IFERROR(VLOOKUP(C5172,MENINGITE!$A$5:$C$447,3,FALSE),0)</f>
        <v>0</v>
      </c>
      <c r="Z5172">
        <f>IFERROR(VLOOKUP(C5172,RAIVA!$A$5:$C$16,3,FALSE),0)</f>
        <v>0</v>
      </c>
    </row>
    <row r="5173" spans="1:26" x14ac:dyDescent="0.3">
      <c r="A5173" s="2" t="s">
        <v>3</v>
      </c>
      <c r="B5173" s="2" t="s">
        <v>20</v>
      </c>
      <c r="C5173" s="2">
        <v>522100</v>
      </c>
      <c r="D5173" s="2">
        <v>5221007</v>
      </c>
      <c r="E5173" s="2" t="s">
        <v>3</v>
      </c>
      <c r="F5173" s="2" t="s">
        <v>20</v>
      </c>
      <c r="G5173" s="2">
        <f>IFERROR(VLOOKUP(D5173,Coordenadas!$A$2:$D$5571,3,FALSE),0)</f>
        <v>-16.052099999999999</v>
      </c>
      <c r="H5173" s="2">
        <f>IFERROR(VLOOKUP(D5173,Coordenadas!$A$2:$D$5571,4,FALSE),0)</f>
        <v>-49.603900000000003</v>
      </c>
      <c r="I5173" s="2" t="s">
        <v>5327</v>
      </c>
      <c r="J5173" s="2">
        <v>3541</v>
      </c>
      <c r="K5173" s="2" t="s">
        <v>5332</v>
      </c>
      <c r="L5173" s="2">
        <f>IFERROR(VLOOKUP(C5173,BOTULISMO!$A$3:$C$19,3,FALSE),0)</f>
        <v>0</v>
      </c>
      <c r="M5173" s="2">
        <f>IFERROR(VLOOKUP(C5173,'LEISHMANIOSE VISCERAL'!$A$4:$C$454,3,FALSE),0)</f>
        <v>0</v>
      </c>
      <c r="N5173" s="2">
        <f>IFERROR(VLOOKUP(C5173,'LEISHMANIOSE TEGUMENTAR'!$A$4:$C$1681,3,FALSE),0)</f>
        <v>1</v>
      </c>
      <c r="O5173" s="2">
        <f>IFERROR(VLOOKUP(C5173,'FEBRE AMARELA'!$A$4:$C$38,3,FALSE),0)</f>
        <v>0</v>
      </c>
      <c r="P5173" s="2">
        <f>IFERROR(VLOOKUP(C5173,DENGUE!$A$5:$C$4097,3,FALSE),0)</f>
        <v>7</v>
      </c>
      <c r="Q5173" s="2">
        <f>IFERROR(VLOOKUP(C5173,'HEPATITE VIRAL'!$A$5:$C$3162,3,FALSE),0)</f>
        <v>0</v>
      </c>
      <c r="R5173" s="2">
        <f>IFERROR(VLOOKUP(C5173,'FEBRE MACULOSA'!$A$5:$C$181,3,FALSE),0)</f>
        <v>0</v>
      </c>
      <c r="S5173" s="2">
        <f>IFERROR(VLOOKUP(C5173,LEPTOSPIROSE!$A$5:$C$1176,3,FALSE),0)</f>
        <v>0</v>
      </c>
      <c r="T5173" s="2">
        <f>IFERROR(VLOOKUP(C5173,'DOENÇA DE CHAGAS'!$A$5:$C$100,3,FALSE),0)</f>
        <v>0</v>
      </c>
      <c r="U5173" s="2">
        <f>IFERROR(VLOOKUP(C5173,'PICADAS DE COBRAS'!$A$6:$C$4645,3,FALSE),0)</f>
        <v>0</v>
      </c>
      <c r="V5173">
        <f>IFERROR(VLOOKUP(C5173,'ZIKA VIRUS'!$A$5:$C$2399,3,FALSE),0)</f>
        <v>0</v>
      </c>
      <c r="W5173">
        <f>IFERROR(VLOOKUP(C5173,'FEBRE TIFÓIDE'!$A$5:$C$46,3,FALSE),0)</f>
        <v>0</v>
      </c>
      <c r="X5173">
        <f>IFERROR(VLOOKUP(C5173,HANTAVIROSE!$A$5:$C$153,3,FALSE),0)</f>
        <v>0</v>
      </c>
      <c r="Y5173">
        <f>IFERROR(VLOOKUP(C5173,MENINGITE!$A$5:$C$447,3,FALSE),0)</f>
        <v>0</v>
      </c>
      <c r="Z5173">
        <f>IFERROR(VLOOKUP(C5173,RAIVA!$A$5:$C$16,3,FALSE),0)</f>
        <v>0</v>
      </c>
    </row>
    <row r="5174" spans="1:26" x14ac:dyDescent="0.3">
      <c r="A5174" s="2" t="s">
        <v>3723</v>
      </c>
      <c r="B5174" s="2" t="s">
        <v>3727</v>
      </c>
      <c r="C5174" s="2">
        <v>270910</v>
      </c>
      <c r="D5174" s="2">
        <v>2709103</v>
      </c>
      <c r="E5174" s="2" t="s">
        <v>3723</v>
      </c>
      <c r="F5174" s="2" t="s">
        <v>3727</v>
      </c>
      <c r="G5174" s="2">
        <f>IFERROR(VLOOKUP(D5174,Coordenadas!$A$2:$D$5571,3,FALSE),0)</f>
        <v>-9.6452899999999993</v>
      </c>
      <c r="H5174" s="2">
        <f>IFERROR(VLOOKUP(D5174,Coordenadas!$A$2:$D$5571,4,FALSE),0)</f>
        <v>-36.492800000000003</v>
      </c>
      <c r="I5174" s="2" t="s">
        <v>5324</v>
      </c>
      <c r="J5174" s="2">
        <v>19020</v>
      </c>
      <c r="K5174" s="2" t="s">
        <v>5332</v>
      </c>
      <c r="L5174" s="2">
        <f>IFERROR(VLOOKUP(C5174,BOTULISMO!$A$3:$C$19,3,FALSE),0)</f>
        <v>0</v>
      </c>
      <c r="M5174" s="2">
        <f>IFERROR(VLOOKUP(C5174,'LEISHMANIOSE VISCERAL'!$A$4:$C$454,3,FALSE),0)</f>
        <v>0</v>
      </c>
      <c r="N5174" s="2">
        <f>IFERROR(VLOOKUP(C5174,'LEISHMANIOSE TEGUMENTAR'!$A$4:$C$1681,3,FALSE),0)</f>
        <v>0</v>
      </c>
      <c r="O5174" s="2">
        <f>IFERROR(VLOOKUP(C5174,'FEBRE AMARELA'!$A$4:$C$38,3,FALSE),0)</f>
        <v>0</v>
      </c>
      <c r="P5174" s="2">
        <f>IFERROR(VLOOKUP(C5174,DENGUE!$A$5:$C$4097,3,FALSE),0)</f>
        <v>1</v>
      </c>
      <c r="Q5174" s="2">
        <f>IFERROR(VLOOKUP(C5174,'HEPATITE VIRAL'!$A$5:$C$3162,3,FALSE),0)</f>
        <v>0</v>
      </c>
      <c r="R5174" s="2">
        <f>IFERROR(VLOOKUP(C5174,'FEBRE MACULOSA'!$A$5:$C$181,3,FALSE),0)</f>
        <v>0</v>
      </c>
      <c r="S5174" s="2">
        <f>IFERROR(VLOOKUP(C5174,LEPTOSPIROSE!$A$5:$C$1176,3,FALSE),0)</f>
        <v>0</v>
      </c>
      <c r="T5174" s="2">
        <f>IFERROR(VLOOKUP(C5174,'DOENÇA DE CHAGAS'!$A$5:$C$100,3,FALSE),0)</f>
        <v>0</v>
      </c>
      <c r="U5174" s="2">
        <f>IFERROR(VLOOKUP(C5174,'PICADAS DE COBRAS'!$A$6:$C$4645,3,FALSE),0)</f>
        <v>17</v>
      </c>
      <c r="V5174">
        <f>IFERROR(VLOOKUP(C5174,'ZIKA VIRUS'!$A$5:$C$2399,3,FALSE),0)</f>
        <v>5</v>
      </c>
      <c r="W5174">
        <f>IFERROR(VLOOKUP(C5174,'FEBRE TIFÓIDE'!$A$5:$C$46,3,FALSE),0)</f>
        <v>0</v>
      </c>
      <c r="X5174">
        <f>IFERROR(VLOOKUP(C5174,HANTAVIROSE!$A$5:$C$153,3,FALSE),0)</f>
        <v>0</v>
      </c>
      <c r="Y5174">
        <f>IFERROR(VLOOKUP(C5174,MENINGITE!$A$5:$C$447,3,FALSE),0)</f>
        <v>0</v>
      </c>
      <c r="Z5174">
        <f>IFERROR(VLOOKUP(C5174,RAIVA!$A$5:$C$16,3,FALSE),0)</f>
        <v>0</v>
      </c>
    </row>
    <row r="5175" spans="1:26" x14ac:dyDescent="0.3">
      <c r="A5175" s="2" t="s">
        <v>470</v>
      </c>
      <c r="B5175" s="2" t="s">
        <v>524</v>
      </c>
      <c r="C5175" s="2">
        <v>432130</v>
      </c>
      <c r="D5175" s="2">
        <v>4321303</v>
      </c>
      <c r="E5175" s="2" t="s">
        <v>470</v>
      </c>
      <c r="F5175" s="2" t="s">
        <v>524</v>
      </c>
      <c r="G5175" s="2">
        <f>IFERROR(VLOOKUP(D5175,Coordenadas!$A$2:$D$5571,3,FALSE),0)</f>
        <v>-29.7943</v>
      </c>
      <c r="H5175" s="2">
        <f>IFERROR(VLOOKUP(D5175,Coordenadas!$A$2:$D$5571,4,FALSE),0)</f>
        <v>-51.865299999999998</v>
      </c>
      <c r="I5175" s="2" t="s">
        <v>5326</v>
      </c>
      <c r="J5175" s="2">
        <v>26092</v>
      </c>
      <c r="K5175" s="2" t="s">
        <v>5330</v>
      </c>
      <c r="L5175" s="2">
        <f>IFERROR(VLOOKUP(C5175,BOTULISMO!$A$3:$C$19,3,FALSE),0)</f>
        <v>0</v>
      </c>
      <c r="M5175" s="2">
        <f>IFERROR(VLOOKUP(C5175,'LEISHMANIOSE VISCERAL'!$A$4:$C$454,3,FALSE),0)</f>
        <v>0</v>
      </c>
      <c r="N5175" s="2">
        <f>IFERROR(VLOOKUP(C5175,'LEISHMANIOSE TEGUMENTAR'!$A$4:$C$1681,3,FALSE),0)</f>
        <v>0</v>
      </c>
      <c r="O5175" s="2">
        <f>IFERROR(VLOOKUP(C5175,'FEBRE AMARELA'!$A$4:$C$38,3,FALSE),0)</f>
        <v>0</v>
      </c>
      <c r="P5175" s="2">
        <f>IFERROR(VLOOKUP(C5175,DENGUE!$A$5:$C$4097,3,FALSE),0)</f>
        <v>0</v>
      </c>
      <c r="Q5175" s="2">
        <f>IFERROR(VLOOKUP(C5175,'HEPATITE VIRAL'!$A$5:$C$3162,3,FALSE),0)</f>
        <v>3</v>
      </c>
      <c r="R5175" s="2">
        <f>IFERROR(VLOOKUP(C5175,'FEBRE MACULOSA'!$A$5:$C$181,3,FALSE),0)</f>
        <v>0</v>
      </c>
      <c r="S5175" s="2">
        <f>IFERROR(VLOOKUP(C5175,LEPTOSPIROSE!$A$5:$C$1176,3,FALSE),0)</f>
        <v>2</v>
      </c>
      <c r="T5175" s="2">
        <f>IFERROR(VLOOKUP(C5175,'DOENÇA DE CHAGAS'!$A$5:$C$100,3,FALSE),0)</f>
        <v>0</v>
      </c>
      <c r="U5175" s="2">
        <f>IFERROR(VLOOKUP(C5175,'PICADAS DE COBRAS'!$A$6:$C$4645,3,FALSE),0)</f>
        <v>1</v>
      </c>
      <c r="V5175">
        <f>IFERROR(VLOOKUP(C5175,'ZIKA VIRUS'!$A$5:$C$2399,3,FALSE),0)</f>
        <v>0</v>
      </c>
      <c r="W5175">
        <f>IFERROR(VLOOKUP(C5175,'FEBRE TIFÓIDE'!$A$5:$C$46,3,FALSE),0)</f>
        <v>0</v>
      </c>
      <c r="X5175">
        <f>IFERROR(VLOOKUP(C5175,HANTAVIROSE!$A$5:$C$153,3,FALSE),0)</f>
        <v>0</v>
      </c>
      <c r="Y5175">
        <f>IFERROR(VLOOKUP(C5175,MENINGITE!$A$5:$C$447,3,FALSE),0)</f>
        <v>0</v>
      </c>
      <c r="Z5175">
        <f>IFERROR(VLOOKUP(C5175,RAIVA!$A$5:$C$16,3,FALSE),0)</f>
        <v>0</v>
      </c>
    </row>
    <row r="5176" spans="1:26" x14ac:dyDescent="0.3">
      <c r="A5176" s="2" t="s">
        <v>1637</v>
      </c>
      <c r="B5176" s="2" t="s">
        <v>1680</v>
      </c>
      <c r="C5176" s="2">
        <v>355370</v>
      </c>
      <c r="D5176" s="2">
        <v>3553708</v>
      </c>
      <c r="E5176" s="2" t="s">
        <v>1637</v>
      </c>
      <c r="F5176" s="2" t="s">
        <v>1680</v>
      </c>
      <c r="G5176" s="2">
        <f>IFERROR(VLOOKUP(D5176,Coordenadas!$A$2:$D$5571,3,FALSE),0)</f>
        <v>-21.404900000000001</v>
      </c>
      <c r="H5176" s="2">
        <f>IFERROR(VLOOKUP(D5176,Coordenadas!$A$2:$D$5571,4,FALSE),0)</f>
        <v>-48.510300000000001</v>
      </c>
      <c r="I5176" s="2" t="s">
        <v>5325</v>
      </c>
      <c r="J5176" s="2">
        <v>53988</v>
      </c>
      <c r="K5176" s="2" t="s">
        <v>5331</v>
      </c>
      <c r="L5176" s="2">
        <f>IFERROR(VLOOKUP(C5176,BOTULISMO!$A$3:$C$19,3,FALSE),0)</f>
        <v>0</v>
      </c>
      <c r="M5176" s="2">
        <f>IFERROR(VLOOKUP(C5176,'LEISHMANIOSE VISCERAL'!$A$4:$C$454,3,FALSE),0)</f>
        <v>0</v>
      </c>
      <c r="N5176" s="2">
        <f>IFERROR(VLOOKUP(C5176,'LEISHMANIOSE TEGUMENTAR'!$A$4:$C$1681,3,FALSE),0)</f>
        <v>0</v>
      </c>
      <c r="O5176" s="2">
        <f>IFERROR(VLOOKUP(C5176,'FEBRE AMARELA'!$A$4:$C$38,3,FALSE),0)</f>
        <v>0</v>
      </c>
      <c r="P5176" s="2">
        <f>IFERROR(VLOOKUP(C5176,DENGUE!$A$5:$C$4097,3,FALSE),0)</f>
        <v>349</v>
      </c>
      <c r="Q5176" s="2">
        <f>IFERROR(VLOOKUP(C5176,'HEPATITE VIRAL'!$A$5:$C$3162,3,FALSE),0)</f>
        <v>42</v>
      </c>
      <c r="R5176" s="2">
        <f>IFERROR(VLOOKUP(C5176,'FEBRE MACULOSA'!$A$5:$C$181,3,FALSE),0)</f>
        <v>0</v>
      </c>
      <c r="S5176" s="2">
        <f>IFERROR(VLOOKUP(C5176,LEPTOSPIROSE!$A$5:$C$1176,3,FALSE),0)</f>
        <v>0</v>
      </c>
      <c r="T5176" s="2">
        <f>IFERROR(VLOOKUP(C5176,'DOENÇA DE CHAGAS'!$A$5:$C$100,3,FALSE),0)</f>
        <v>0</v>
      </c>
      <c r="U5176" s="2">
        <f>IFERROR(VLOOKUP(C5176,'PICADAS DE COBRAS'!$A$6:$C$4645,3,FALSE),0)</f>
        <v>226</v>
      </c>
      <c r="V5176">
        <f>IFERROR(VLOOKUP(C5176,'ZIKA VIRUS'!$A$5:$C$2399,3,FALSE),0)</f>
        <v>25</v>
      </c>
      <c r="W5176">
        <f>IFERROR(VLOOKUP(C5176,'FEBRE TIFÓIDE'!$A$5:$C$46,3,FALSE),0)</f>
        <v>0</v>
      </c>
      <c r="X5176">
        <f>IFERROR(VLOOKUP(C5176,HANTAVIROSE!$A$5:$C$153,3,FALSE),0)</f>
        <v>1</v>
      </c>
      <c r="Y5176">
        <f>IFERROR(VLOOKUP(C5176,MENINGITE!$A$5:$C$447,3,FALSE),0)</f>
        <v>0</v>
      </c>
      <c r="Z5176">
        <f>IFERROR(VLOOKUP(C5176,RAIVA!$A$5:$C$16,3,FALSE),0)</f>
        <v>0</v>
      </c>
    </row>
    <row r="5177" spans="1:26" x14ac:dyDescent="0.3">
      <c r="A5177" s="2" t="s">
        <v>3816</v>
      </c>
      <c r="B5177" s="2" t="s">
        <v>3829</v>
      </c>
      <c r="C5177" s="2">
        <v>261500</v>
      </c>
      <c r="D5177" s="2">
        <v>2615003</v>
      </c>
      <c r="E5177" s="2" t="s">
        <v>3816</v>
      </c>
      <c r="F5177" s="2" t="s">
        <v>3829</v>
      </c>
      <c r="G5177" s="2">
        <f>IFERROR(VLOOKUP(D5177,Coordenadas!$A$2:$D$5571,3,FALSE),0)</f>
        <v>-7.8944599999999996</v>
      </c>
      <c r="H5177" s="2">
        <f>IFERROR(VLOOKUP(D5177,Coordenadas!$A$2:$D$5571,4,FALSE),0)</f>
        <v>-36.042299999999997</v>
      </c>
      <c r="I5177" s="2" t="s">
        <v>5324</v>
      </c>
      <c r="J5177" s="2">
        <v>24903</v>
      </c>
      <c r="K5177" s="2" t="s">
        <v>5330</v>
      </c>
      <c r="L5177" s="2">
        <f>IFERROR(VLOOKUP(C5177,BOTULISMO!$A$3:$C$19,3,FALSE),0)</f>
        <v>0</v>
      </c>
      <c r="M5177" s="2">
        <f>IFERROR(VLOOKUP(C5177,'LEISHMANIOSE VISCERAL'!$A$4:$C$454,3,FALSE),0)</f>
        <v>0</v>
      </c>
      <c r="N5177" s="2">
        <f>IFERROR(VLOOKUP(C5177,'LEISHMANIOSE TEGUMENTAR'!$A$4:$C$1681,3,FALSE),0)</f>
        <v>0</v>
      </c>
      <c r="O5177" s="2">
        <f>IFERROR(VLOOKUP(C5177,'FEBRE AMARELA'!$A$4:$C$38,3,FALSE),0)</f>
        <v>0</v>
      </c>
      <c r="P5177" s="2">
        <f>IFERROR(VLOOKUP(C5177,DENGUE!$A$5:$C$4097,3,FALSE),0)</f>
        <v>0</v>
      </c>
      <c r="Q5177" s="2">
        <f>IFERROR(VLOOKUP(C5177,'HEPATITE VIRAL'!$A$5:$C$3162,3,FALSE),0)</f>
        <v>0</v>
      </c>
      <c r="R5177" s="2">
        <f>IFERROR(VLOOKUP(C5177,'FEBRE MACULOSA'!$A$5:$C$181,3,FALSE),0)</f>
        <v>0</v>
      </c>
      <c r="S5177" s="2">
        <f>IFERROR(VLOOKUP(C5177,LEPTOSPIROSE!$A$5:$C$1176,3,FALSE),0)</f>
        <v>0</v>
      </c>
      <c r="T5177" s="2">
        <f>IFERROR(VLOOKUP(C5177,'DOENÇA DE CHAGAS'!$A$5:$C$100,3,FALSE),0)</f>
        <v>0</v>
      </c>
      <c r="U5177" s="2">
        <f>IFERROR(VLOOKUP(C5177,'PICADAS DE COBRAS'!$A$6:$C$4645,3,FALSE),0)</f>
        <v>28</v>
      </c>
      <c r="V5177">
        <f>IFERROR(VLOOKUP(C5177,'ZIKA VIRUS'!$A$5:$C$2399,3,FALSE),0)</f>
        <v>0</v>
      </c>
      <c r="W5177">
        <f>IFERROR(VLOOKUP(C5177,'FEBRE TIFÓIDE'!$A$5:$C$46,3,FALSE),0)</f>
        <v>0</v>
      </c>
      <c r="X5177">
        <f>IFERROR(VLOOKUP(C5177,HANTAVIROSE!$A$5:$C$153,3,FALSE),0)</f>
        <v>0</v>
      </c>
      <c r="Y5177">
        <f>IFERROR(VLOOKUP(C5177,MENINGITE!$A$5:$C$447,3,FALSE),0)</f>
        <v>0</v>
      </c>
      <c r="Z5177">
        <f>IFERROR(VLOOKUP(C5177,RAIVA!$A$5:$C$16,3,FALSE),0)</f>
        <v>0</v>
      </c>
    </row>
    <row r="5178" spans="1:26" x14ac:dyDescent="0.3">
      <c r="A5178" s="2" t="s">
        <v>1637</v>
      </c>
      <c r="B5178" s="2" t="s">
        <v>1679</v>
      </c>
      <c r="C5178" s="2">
        <v>355380</v>
      </c>
      <c r="D5178" s="2">
        <v>3553807</v>
      </c>
      <c r="E5178" s="2" t="s">
        <v>1637</v>
      </c>
      <c r="F5178" s="2" t="s">
        <v>1679</v>
      </c>
      <c r="G5178" s="2">
        <f>IFERROR(VLOOKUP(D5178,Coordenadas!$A$2:$D$5571,3,FALSE),0)</f>
        <v>-23.5307</v>
      </c>
      <c r="H5178" s="2">
        <f>IFERROR(VLOOKUP(D5178,Coordenadas!$A$2:$D$5571,4,FALSE),0)</f>
        <v>-49.241</v>
      </c>
      <c r="I5178" s="2" t="s">
        <v>5325</v>
      </c>
      <c r="J5178" s="2">
        <v>22291</v>
      </c>
      <c r="K5178" s="2" t="s">
        <v>5330</v>
      </c>
      <c r="L5178" s="2">
        <f>IFERROR(VLOOKUP(C5178,BOTULISMO!$A$3:$C$19,3,FALSE),0)</f>
        <v>0</v>
      </c>
      <c r="M5178" s="2">
        <f>IFERROR(VLOOKUP(C5178,'LEISHMANIOSE VISCERAL'!$A$4:$C$454,3,FALSE),0)</f>
        <v>0</v>
      </c>
      <c r="N5178" s="2">
        <f>IFERROR(VLOOKUP(C5178,'LEISHMANIOSE TEGUMENTAR'!$A$4:$C$1681,3,FALSE),0)</f>
        <v>0</v>
      </c>
      <c r="O5178" s="2">
        <f>IFERROR(VLOOKUP(C5178,'FEBRE AMARELA'!$A$4:$C$38,3,FALSE),0)</f>
        <v>0</v>
      </c>
      <c r="P5178" s="2">
        <f>IFERROR(VLOOKUP(C5178,DENGUE!$A$5:$C$4097,3,FALSE),0)</f>
        <v>7</v>
      </c>
      <c r="Q5178" s="2">
        <f>IFERROR(VLOOKUP(C5178,'HEPATITE VIRAL'!$A$5:$C$3162,3,FALSE),0)</f>
        <v>0</v>
      </c>
      <c r="R5178" s="2">
        <f>IFERROR(VLOOKUP(C5178,'FEBRE MACULOSA'!$A$5:$C$181,3,FALSE),0)</f>
        <v>0</v>
      </c>
      <c r="S5178" s="2">
        <f>IFERROR(VLOOKUP(C5178,LEPTOSPIROSE!$A$5:$C$1176,3,FALSE),0)</f>
        <v>0</v>
      </c>
      <c r="T5178" s="2">
        <f>IFERROR(VLOOKUP(C5178,'DOENÇA DE CHAGAS'!$A$5:$C$100,3,FALSE),0)</f>
        <v>0</v>
      </c>
      <c r="U5178" s="2">
        <f>IFERROR(VLOOKUP(C5178,'PICADAS DE COBRAS'!$A$6:$C$4645,3,FALSE),0)</f>
        <v>39</v>
      </c>
      <c r="V5178">
        <f>IFERROR(VLOOKUP(C5178,'ZIKA VIRUS'!$A$5:$C$2399,3,FALSE),0)</f>
        <v>0</v>
      </c>
      <c r="W5178">
        <f>IFERROR(VLOOKUP(C5178,'FEBRE TIFÓIDE'!$A$5:$C$46,3,FALSE),0)</f>
        <v>0</v>
      </c>
      <c r="X5178">
        <f>IFERROR(VLOOKUP(C5178,HANTAVIROSE!$A$5:$C$153,3,FALSE),0)</f>
        <v>0</v>
      </c>
      <c r="Y5178">
        <f>IFERROR(VLOOKUP(C5178,MENINGITE!$A$5:$C$447,3,FALSE),0)</f>
        <v>0</v>
      </c>
      <c r="Z5178">
        <f>IFERROR(VLOOKUP(C5178,RAIVA!$A$5:$C$16,3,FALSE),0)</f>
        <v>0</v>
      </c>
    </row>
    <row r="5179" spans="1:26" x14ac:dyDescent="0.3">
      <c r="A5179" s="2" t="s">
        <v>1637</v>
      </c>
      <c r="B5179" s="2" t="s">
        <v>1678</v>
      </c>
      <c r="C5179" s="2">
        <v>355385</v>
      </c>
      <c r="D5179" s="2">
        <v>3553856</v>
      </c>
      <c r="E5179" s="2" t="s">
        <v>1637</v>
      </c>
      <c r="F5179" s="2" t="s">
        <v>1678</v>
      </c>
      <c r="G5179" s="2">
        <f>IFERROR(VLOOKUP(D5179,Coordenadas!$A$2:$D$5571,3,FALSE),0)</f>
        <v>-23.921099999999999</v>
      </c>
      <c r="H5179" s="2">
        <f>IFERROR(VLOOKUP(D5179,Coordenadas!$A$2:$D$5571,4,FALSE),0)</f>
        <v>-48.694800000000001</v>
      </c>
      <c r="I5179" s="2" t="s">
        <v>5325</v>
      </c>
      <c r="J5179" s="2">
        <v>5151</v>
      </c>
      <c r="K5179" s="2" t="s">
        <v>5332</v>
      </c>
      <c r="L5179" s="2">
        <f>IFERROR(VLOOKUP(C5179,BOTULISMO!$A$3:$C$19,3,FALSE),0)</f>
        <v>0</v>
      </c>
      <c r="M5179" s="2">
        <f>IFERROR(VLOOKUP(C5179,'LEISHMANIOSE VISCERAL'!$A$4:$C$454,3,FALSE),0)</f>
        <v>0</v>
      </c>
      <c r="N5179" s="2">
        <f>IFERROR(VLOOKUP(C5179,'LEISHMANIOSE TEGUMENTAR'!$A$4:$C$1681,3,FALSE),0)</f>
        <v>0</v>
      </c>
      <c r="O5179" s="2">
        <f>IFERROR(VLOOKUP(C5179,'FEBRE AMARELA'!$A$4:$C$38,3,FALSE),0)</f>
        <v>0</v>
      </c>
      <c r="P5179" s="2">
        <f>IFERROR(VLOOKUP(C5179,DENGUE!$A$5:$C$4097,3,FALSE),0)</f>
        <v>1</v>
      </c>
      <c r="Q5179" s="2">
        <f>IFERROR(VLOOKUP(C5179,'HEPATITE VIRAL'!$A$5:$C$3162,3,FALSE),0)</f>
        <v>1</v>
      </c>
      <c r="R5179" s="2">
        <f>IFERROR(VLOOKUP(C5179,'FEBRE MACULOSA'!$A$5:$C$181,3,FALSE),0)</f>
        <v>0</v>
      </c>
      <c r="S5179" s="2">
        <f>IFERROR(VLOOKUP(C5179,LEPTOSPIROSE!$A$5:$C$1176,3,FALSE),0)</f>
        <v>0</v>
      </c>
      <c r="T5179" s="2">
        <f>IFERROR(VLOOKUP(C5179,'DOENÇA DE CHAGAS'!$A$5:$C$100,3,FALSE),0)</f>
        <v>0</v>
      </c>
      <c r="U5179" s="2">
        <f>IFERROR(VLOOKUP(C5179,'PICADAS DE COBRAS'!$A$6:$C$4645,3,FALSE),0)</f>
        <v>15</v>
      </c>
      <c r="V5179">
        <f>IFERROR(VLOOKUP(C5179,'ZIKA VIRUS'!$A$5:$C$2399,3,FALSE),0)</f>
        <v>0</v>
      </c>
      <c r="W5179">
        <f>IFERROR(VLOOKUP(C5179,'FEBRE TIFÓIDE'!$A$5:$C$46,3,FALSE),0)</f>
        <v>0</v>
      </c>
      <c r="X5179">
        <f>IFERROR(VLOOKUP(C5179,HANTAVIROSE!$A$5:$C$153,3,FALSE),0)</f>
        <v>0</v>
      </c>
      <c r="Y5179">
        <f>IFERROR(VLOOKUP(C5179,MENINGITE!$A$5:$C$447,3,FALSE),0)</f>
        <v>0</v>
      </c>
      <c r="Z5179">
        <f>IFERROR(VLOOKUP(C5179,RAIVA!$A$5:$C$16,3,FALSE),0)</f>
        <v>0</v>
      </c>
    </row>
    <row r="5180" spans="1:26" x14ac:dyDescent="0.3">
      <c r="A5180" s="2" t="s">
        <v>470</v>
      </c>
      <c r="B5180" s="2" t="s">
        <v>523</v>
      </c>
      <c r="C5180" s="2">
        <v>432132</v>
      </c>
      <c r="D5180" s="2">
        <v>4321329</v>
      </c>
      <c r="E5180" s="2" t="s">
        <v>470</v>
      </c>
      <c r="F5180" s="2" t="s">
        <v>523</v>
      </c>
      <c r="G5180" s="2">
        <f>IFERROR(VLOOKUP(D5180,Coordenadas!$A$2:$D$5571,3,FALSE),0)</f>
        <v>-27.400500000000001</v>
      </c>
      <c r="H5180" s="2">
        <f>IFERROR(VLOOKUP(D5180,Coordenadas!$A$2:$D$5571,4,FALSE),0)</f>
        <v>-53.470199999999998</v>
      </c>
      <c r="I5180" s="2" t="s">
        <v>5326</v>
      </c>
      <c r="J5180" s="2">
        <v>2966</v>
      </c>
      <c r="K5180" s="2" t="s">
        <v>5332</v>
      </c>
      <c r="L5180" s="2">
        <f>IFERROR(VLOOKUP(C5180,BOTULISMO!$A$3:$C$19,3,FALSE),0)</f>
        <v>0</v>
      </c>
      <c r="M5180" s="2">
        <f>IFERROR(VLOOKUP(C5180,'LEISHMANIOSE VISCERAL'!$A$4:$C$454,3,FALSE),0)</f>
        <v>0</v>
      </c>
      <c r="N5180" s="2">
        <f>IFERROR(VLOOKUP(C5180,'LEISHMANIOSE TEGUMENTAR'!$A$4:$C$1681,3,FALSE),0)</f>
        <v>0</v>
      </c>
      <c r="O5180" s="2">
        <f>IFERROR(VLOOKUP(C5180,'FEBRE AMARELA'!$A$4:$C$38,3,FALSE),0)</f>
        <v>0</v>
      </c>
      <c r="P5180" s="2">
        <f>IFERROR(VLOOKUP(C5180,DENGUE!$A$5:$C$4097,3,FALSE),0)</f>
        <v>57</v>
      </c>
      <c r="Q5180" s="2">
        <f>IFERROR(VLOOKUP(C5180,'HEPATITE VIRAL'!$A$5:$C$3162,3,FALSE),0)</f>
        <v>14</v>
      </c>
      <c r="R5180" s="2">
        <f>IFERROR(VLOOKUP(C5180,'FEBRE MACULOSA'!$A$5:$C$181,3,FALSE),0)</f>
        <v>0</v>
      </c>
      <c r="S5180" s="2">
        <f>IFERROR(VLOOKUP(C5180,LEPTOSPIROSE!$A$5:$C$1176,3,FALSE),0)</f>
        <v>1</v>
      </c>
      <c r="T5180" s="2">
        <f>IFERROR(VLOOKUP(C5180,'DOENÇA DE CHAGAS'!$A$5:$C$100,3,FALSE),0)</f>
        <v>0</v>
      </c>
      <c r="U5180" s="2">
        <f>IFERROR(VLOOKUP(C5180,'PICADAS DE COBRAS'!$A$6:$C$4645,3,FALSE),0)</f>
        <v>0</v>
      </c>
      <c r="V5180">
        <f>IFERROR(VLOOKUP(C5180,'ZIKA VIRUS'!$A$5:$C$2399,3,FALSE),0)</f>
        <v>0</v>
      </c>
      <c r="W5180">
        <f>IFERROR(VLOOKUP(C5180,'FEBRE TIFÓIDE'!$A$5:$C$46,3,FALSE),0)</f>
        <v>0</v>
      </c>
      <c r="X5180">
        <f>IFERROR(VLOOKUP(C5180,HANTAVIROSE!$A$5:$C$153,3,FALSE),0)</f>
        <v>0</v>
      </c>
      <c r="Y5180">
        <f>IFERROR(VLOOKUP(C5180,MENINGITE!$A$5:$C$447,3,FALSE),0)</f>
        <v>0</v>
      </c>
      <c r="Z5180">
        <f>IFERROR(VLOOKUP(C5180,RAIVA!$A$5:$C$16,3,FALSE),0)</f>
        <v>0</v>
      </c>
    </row>
    <row r="5181" spans="1:26" x14ac:dyDescent="0.3">
      <c r="A5181" s="2" t="s">
        <v>392</v>
      </c>
      <c r="B5181" s="2" t="s">
        <v>395</v>
      </c>
      <c r="C5181" s="2">
        <v>500797</v>
      </c>
      <c r="D5181" s="2">
        <v>5007976</v>
      </c>
      <c r="E5181" s="2" t="s">
        <v>392</v>
      </c>
      <c r="F5181" s="2" t="s">
        <v>395</v>
      </c>
      <c r="G5181" s="2">
        <f>IFERROR(VLOOKUP(D5181,Coordenadas!$A$2:$D$5571,3,FALSE),0)</f>
        <v>-22.489799999999999</v>
      </c>
      <c r="H5181" s="2">
        <f>IFERROR(VLOOKUP(D5181,Coordenadas!$A$2:$D$5571,4,FALSE),0)</f>
        <v>-53.351900000000001</v>
      </c>
      <c r="I5181" s="2" t="s">
        <v>5327</v>
      </c>
      <c r="J5181" s="2">
        <v>3518</v>
      </c>
      <c r="K5181" s="2" t="s">
        <v>5332</v>
      </c>
      <c r="L5181" s="2">
        <f>IFERROR(VLOOKUP(C5181,BOTULISMO!$A$3:$C$19,3,FALSE),0)</f>
        <v>0</v>
      </c>
      <c r="M5181" s="2">
        <f>IFERROR(VLOOKUP(C5181,'LEISHMANIOSE VISCERAL'!$A$4:$C$454,3,FALSE),0)</f>
        <v>0</v>
      </c>
      <c r="N5181" s="2">
        <f>IFERROR(VLOOKUP(C5181,'LEISHMANIOSE TEGUMENTAR'!$A$4:$C$1681,3,FALSE),0)</f>
        <v>0</v>
      </c>
      <c r="O5181" s="2">
        <f>IFERROR(VLOOKUP(C5181,'FEBRE AMARELA'!$A$4:$C$38,3,FALSE),0)</f>
        <v>0</v>
      </c>
      <c r="P5181" s="2">
        <f>IFERROR(VLOOKUP(C5181,DENGUE!$A$5:$C$4097,3,FALSE),0)</f>
        <v>36</v>
      </c>
      <c r="Q5181" s="2">
        <f>IFERROR(VLOOKUP(C5181,'HEPATITE VIRAL'!$A$5:$C$3162,3,FALSE),0)</f>
        <v>2</v>
      </c>
      <c r="R5181" s="2">
        <f>IFERROR(VLOOKUP(C5181,'FEBRE MACULOSA'!$A$5:$C$181,3,FALSE),0)</f>
        <v>0</v>
      </c>
      <c r="S5181" s="2">
        <f>IFERROR(VLOOKUP(C5181,LEPTOSPIROSE!$A$5:$C$1176,3,FALSE),0)</f>
        <v>0</v>
      </c>
      <c r="T5181" s="2">
        <f>IFERROR(VLOOKUP(C5181,'DOENÇA DE CHAGAS'!$A$5:$C$100,3,FALSE),0)</f>
        <v>0</v>
      </c>
      <c r="U5181" s="2">
        <f>IFERROR(VLOOKUP(C5181,'PICADAS DE COBRAS'!$A$6:$C$4645,3,FALSE),0)</f>
        <v>3</v>
      </c>
      <c r="V5181">
        <f>IFERROR(VLOOKUP(C5181,'ZIKA VIRUS'!$A$5:$C$2399,3,FALSE),0)</f>
        <v>0</v>
      </c>
      <c r="W5181">
        <f>IFERROR(VLOOKUP(C5181,'FEBRE TIFÓIDE'!$A$5:$C$46,3,FALSE),0)</f>
        <v>0</v>
      </c>
      <c r="X5181">
        <f>IFERROR(VLOOKUP(C5181,HANTAVIROSE!$A$5:$C$153,3,FALSE),0)</f>
        <v>0</v>
      </c>
      <c r="Y5181">
        <f>IFERROR(VLOOKUP(C5181,MENINGITE!$A$5:$C$447,3,FALSE),0)</f>
        <v>0</v>
      </c>
      <c r="Z5181">
        <f>IFERROR(VLOOKUP(C5181,RAIVA!$A$5:$C$16,3,FALSE),0)</f>
        <v>0</v>
      </c>
    </row>
    <row r="5182" spans="1:26" x14ac:dyDescent="0.3">
      <c r="A5182" s="2" t="s">
        <v>1637</v>
      </c>
      <c r="B5182" s="2" t="s">
        <v>1677</v>
      </c>
      <c r="C5182" s="2">
        <v>355390</v>
      </c>
      <c r="D5182" s="2">
        <v>3553906</v>
      </c>
      <c r="E5182" s="2" t="s">
        <v>1637</v>
      </c>
      <c r="F5182" s="2" t="s">
        <v>1677</v>
      </c>
      <c r="G5182" s="2">
        <f>IFERROR(VLOOKUP(D5182,Coordenadas!$A$2:$D$5571,3,FALSE),0)</f>
        <v>-22.301600000000001</v>
      </c>
      <c r="H5182" s="2">
        <f>IFERROR(VLOOKUP(D5182,Coordenadas!$A$2:$D$5571,4,FALSE),0)</f>
        <v>-51.562100000000001</v>
      </c>
      <c r="I5182" s="2" t="s">
        <v>5325</v>
      </c>
      <c r="J5182" s="2">
        <v>6607</v>
      </c>
      <c r="K5182" s="2" t="s">
        <v>5332</v>
      </c>
      <c r="L5182" s="2">
        <f>IFERROR(VLOOKUP(C5182,BOTULISMO!$A$3:$C$19,3,FALSE),0)</f>
        <v>0</v>
      </c>
      <c r="M5182" s="2">
        <f>IFERROR(VLOOKUP(C5182,'LEISHMANIOSE VISCERAL'!$A$4:$C$454,3,FALSE),0)</f>
        <v>0</v>
      </c>
      <c r="N5182" s="2">
        <f>IFERROR(VLOOKUP(C5182,'LEISHMANIOSE TEGUMENTAR'!$A$4:$C$1681,3,FALSE),0)</f>
        <v>0</v>
      </c>
      <c r="O5182" s="2">
        <f>IFERROR(VLOOKUP(C5182,'FEBRE AMARELA'!$A$4:$C$38,3,FALSE),0)</f>
        <v>0</v>
      </c>
      <c r="P5182" s="2">
        <f>IFERROR(VLOOKUP(C5182,DENGUE!$A$5:$C$4097,3,FALSE),0)</f>
        <v>345</v>
      </c>
      <c r="Q5182" s="2">
        <f>IFERROR(VLOOKUP(C5182,'HEPATITE VIRAL'!$A$5:$C$3162,3,FALSE),0)</f>
        <v>0</v>
      </c>
      <c r="R5182" s="2">
        <f>IFERROR(VLOOKUP(C5182,'FEBRE MACULOSA'!$A$5:$C$181,3,FALSE),0)</f>
        <v>0</v>
      </c>
      <c r="S5182" s="2">
        <f>IFERROR(VLOOKUP(C5182,LEPTOSPIROSE!$A$5:$C$1176,3,FALSE),0)</f>
        <v>0</v>
      </c>
      <c r="T5182" s="2">
        <f>IFERROR(VLOOKUP(C5182,'DOENÇA DE CHAGAS'!$A$5:$C$100,3,FALSE),0)</f>
        <v>0</v>
      </c>
      <c r="U5182" s="2">
        <f>IFERROR(VLOOKUP(C5182,'PICADAS DE COBRAS'!$A$6:$C$4645,3,FALSE),0)</f>
        <v>2</v>
      </c>
      <c r="V5182">
        <f>IFERROR(VLOOKUP(C5182,'ZIKA VIRUS'!$A$5:$C$2399,3,FALSE),0)</f>
        <v>1</v>
      </c>
      <c r="W5182">
        <f>IFERROR(VLOOKUP(C5182,'FEBRE TIFÓIDE'!$A$5:$C$46,3,FALSE),0)</f>
        <v>0</v>
      </c>
      <c r="X5182">
        <f>IFERROR(VLOOKUP(C5182,HANTAVIROSE!$A$5:$C$153,3,FALSE),0)</f>
        <v>0</v>
      </c>
      <c r="Y5182">
        <f>IFERROR(VLOOKUP(C5182,MENINGITE!$A$5:$C$447,3,FALSE),0)</f>
        <v>0</v>
      </c>
      <c r="Z5182">
        <f>IFERROR(VLOOKUP(C5182,RAIVA!$A$5:$C$16,3,FALSE),0)</f>
        <v>0</v>
      </c>
    </row>
    <row r="5183" spans="1:26" x14ac:dyDescent="0.3">
      <c r="A5183" s="2" t="s">
        <v>5249</v>
      </c>
      <c r="B5183" s="2" t="s">
        <v>5251</v>
      </c>
      <c r="C5183" s="2">
        <v>120060</v>
      </c>
      <c r="D5183" s="2">
        <v>1200609</v>
      </c>
      <c r="E5183" s="2" t="s">
        <v>5249</v>
      </c>
      <c r="F5183" s="2" t="s">
        <v>5251</v>
      </c>
      <c r="G5183" s="2">
        <f>IFERROR(VLOOKUP(D5183,Coordenadas!$A$2:$D$5571,3,FALSE),0)</f>
        <v>-8.1569699999999994</v>
      </c>
      <c r="H5183" s="2">
        <f>IFERROR(VLOOKUP(D5183,Coordenadas!$A$2:$D$5571,4,FALSE),0)</f>
        <v>-70.772199999999998</v>
      </c>
      <c r="I5183" s="2" t="s">
        <v>5323</v>
      </c>
      <c r="J5183" s="2">
        <v>35590</v>
      </c>
      <c r="K5183" s="2" t="s">
        <v>5330</v>
      </c>
      <c r="L5183" s="2">
        <f>IFERROR(VLOOKUP(C5183,BOTULISMO!$A$3:$C$19,3,FALSE),0)</f>
        <v>0</v>
      </c>
      <c r="M5183" s="2">
        <f>IFERROR(VLOOKUP(C5183,'LEISHMANIOSE VISCERAL'!$A$4:$C$454,3,FALSE),0)</f>
        <v>0</v>
      </c>
      <c r="N5183" s="2">
        <f>IFERROR(VLOOKUP(C5183,'LEISHMANIOSE TEGUMENTAR'!$A$4:$C$1681,3,FALSE),0)</f>
        <v>17</v>
      </c>
      <c r="O5183" s="2">
        <f>IFERROR(VLOOKUP(C5183,'FEBRE AMARELA'!$A$4:$C$38,3,FALSE),0)</f>
        <v>0</v>
      </c>
      <c r="P5183" s="2">
        <f>IFERROR(VLOOKUP(C5183,DENGUE!$A$5:$C$4097,3,FALSE),0)</f>
        <v>723</v>
      </c>
      <c r="Q5183" s="2">
        <f>IFERROR(VLOOKUP(C5183,'HEPATITE VIRAL'!$A$5:$C$3162,3,FALSE),0)</f>
        <v>47</v>
      </c>
      <c r="R5183" s="2">
        <f>IFERROR(VLOOKUP(C5183,'FEBRE MACULOSA'!$A$5:$C$181,3,FALSE),0)</f>
        <v>0</v>
      </c>
      <c r="S5183" s="2">
        <f>IFERROR(VLOOKUP(C5183,LEPTOSPIROSE!$A$5:$C$1176,3,FALSE),0)</f>
        <v>13</v>
      </c>
      <c r="T5183" s="2">
        <f>IFERROR(VLOOKUP(C5183,'DOENÇA DE CHAGAS'!$A$5:$C$100,3,FALSE),0)</f>
        <v>0</v>
      </c>
      <c r="U5183" s="2">
        <f>IFERROR(VLOOKUP(C5183,'PICADAS DE COBRAS'!$A$6:$C$4645,3,FALSE),0)</f>
        <v>29</v>
      </c>
      <c r="V5183">
        <f>IFERROR(VLOOKUP(C5183,'ZIKA VIRUS'!$A$5:$C$2399,3,FALSE),0)</f>
        <v>9</v>
      </c>
      <c r="W5183">
        <f>IFERROR(VLOOKUP(C5183,'FEBRE TIFÓIDE'!$A$5:$C$46,3,FALSE),0)</f>
        <v>0</v>
      </c>
      <c r="X5183">
        <f>IFERROR(VLOOKUP(C5183,HANTAVIROSE!$A$5:$C$153,3,FALSE),0)</f>
        <v>0</v>
      </c>
      <c r="Y5183">
        <f>IFERROR(VLOOKUP(C5183,MENINGITE!$A$5:$C$447,3,FALSE),0)</f>
        <v>0</v>
      </c>
      <c r="Z5183">
        <f>IFERROR(VLOOKUP(C5183,RAIVA!$A$5:$C$16,3,FALSE),0)</f>
        <v>0</v>
      </c>
    </row>
    <row r="5184" spans="1:26" x14ac:dyDescent="0.3">
      <c r="A5184" s="2" t="s">
        <v>4319</v>
      </c>
      <c r="B5184" s="2" t="s">
        <v>4332</v>
      </c>
      <c r="C5184" s="2">
        <v>231325</v>
      </c>
      <c r="D5184" s="2">
        <v>2313252</v>
      </c>
      <c r="E5184" s="2" t="s">
        <v>4319</v>
      </c>
      <c r="F5184" s="2" t="s">
        <v>4332</v>
      </c>
      <c r="G5184" s="2">
        <f>IFERROR(VLOOKUP(D5184,Coordenadas!$A$2:$D$5571,3,FALSE),0)</f>
        <v>-6.6783799999999998</v>
      </c>
      <c r="H5184" s="2">
        <f>IFERROR(VLOOKUP(D5184,Coordenadas!$A$2:$D$5571,4,FALSE),0)</f>
        <v>-39.753</v>
      </c>
      <c r="I5184" s="2" t="s">
        <v>5324</v>
      </c>
      <c r="J5184" s="2">
        <v>8910</v>
      </c>
      <c r="K5184" s="2" t="s">
        <v>5332</v>
      </c>
      <c r="L5184" s="2">
        <f>IFERROR(VLOOKUP(C5184,BOTULISMO!$A$3:$C$19,3,FALSE),0)</f>
        <v>0</v>
      </c>
      <c r="M5184" s="2">
        <f>IFERROR(VLOOKUP(C5184,'LEISHMANIOSE VISCERAL'!$A$4:$C$454,3,FALSE),0)</f>
        <v>0</v>
      </c>
      <c r="N5184" s="2">
        <f>IFERROR(VLOOKUP(C5184,'LEISHMANIOSE TEGUMENTAR'!$A$4:$C$1681,3,FALSE),0)</f>
        <v>0</v>
      </c>
      <c r="O5184" s="2">
        <f>IFERROR(VLOOKUP(C5184,'FEBRE AMARELA'!$A$4:$C$38,3,FALSE),0)</f>
        <v>0</v>
      </c>
      <c r="P5184" s="2">
        <f>IFERROR(VLOOKUP(C5184,DENGUE!$A$5:$C$4097,3,FALSE),0)</f>
        <v>1</v>
      </c>
      <c r="Q5184" s="2">
        <f>IFERROR(VLOOKUP(C5184,'HEPATITE VIRAL'!$A$5:$C$3162,3,FALSE),0)</f>
        <v>0</v>
      </c>
      <c r="R5184" s="2">
        <f>IFERROR(VLOOKUP(C5184,'FEBRE MACULOSA'!$A$5:$C$181,3,FALSE),0)</f>
        <v>0</v>
      </c>
      <c r="S5184" s="2">
        <f>IFERROR(VLOOKUP(C5184,LEPTOSPIROSE!$A$5:$C$1176,3,FALSE),0)</f>
        <v>0</v>
      </c>
      <c r="T5184" s="2">
        <f>IFERROR(VLOOKUP(C5184,'DOENÇA DE CHAGAS'!$A$5:$C$100,3,FALSE),0)</f>
        <v>0</v>
      </c>
      <c r="U5184" s="2">
        <f>IFERROR(VLOOKUP(C5184,'PICADAS DE COBRAS'!$A$6:$C$4645,3,FALSE),0)</f>
        <v>13</v>
      </c>
      <c r="V5184">
        <f>IFERROR(VLOOKUP(C5184,'ZIKA VIRUS'!$A$5:$C$2399,3,FALSE),0)</f>
        <v>0</v>
      </c>
      <c r="W5184">
        <f>IFERROR(VLOOKUP(C5184,'FEBRE TIFÓIDE'!$A$5:$C$46,3,FALSE),0)</f>
        <v>0</v>
      </c>
      <c r="X5184">
        <f>IFERROR(VLOOKUP(C5184,HANTAVIROSE!$A$5:$C$153,3,FALSE),0)</f>
        <v>0</v>
      </c>
      <c r="Y5184">
        <f>IFERROR(VLOOKUP(C5184,MENINGITE!$A$5:$C$447,3,FALSE),0)</f>
        <v>0</v>
      </c>
      <c r="Z5184">
        <f>IFERROR(VLOOKUP(C5184,RAIVA!$A$5:$C$16,3,FALSE),0)</f>
        <v>0</v>
      </c>
    </row>
    <row r="5185" spans="1:26" x14ac:dyDescent="0.3">
      <c r="A5185" s="2" t="s">
        <v>5028</v>
      </c>
      <c r="B5185" s="2" t="s">
        <v>5029</v>
      </c>
      <c r="C5185" s="2">
        <v>160070</v>
      </c>
      <c r="D5185" s="2">
        <v>1600709</v>
      </c>
      <c r="E5185" s="2" t="s">
        <v>5028</v>
      </c>
      <c r="F5185" s="2" t="s">
        <v>5029</v>
      </c>
      <c r="G5185" s="2">
        <f>IFERROR(VLOOKUP(D5185,Coordenadas!$A$2:$D$5571,3,FALSE),0)</f>
        <v>1.5065200000000001</v>
      </c>
      <c r="H5185" s="2">
        <f>IFERROR(VLOOKUP(D5185,Coordenadas!$A$2:$D$5571,4,FALSE),0)</f>
        <v>-50.908700000000003</v>
      </c>
      <c r="I5185" s="2" t="s">
        <v>5323</v>
      </c>
      <c r="J5185" s="2">
        <v>12563</v>
      </c>
      <c r="K5185" s="2" t="s">
        <v>5332</v>
      </c>
      <c r="L5185" s="2">
        <f>IFERROR(VLOOKUP(C5185,BOTULISMO!$A$3:$C$19,3,FALSE),0)</f>
        <v>0</v>
      </c>
      <c r="M5185" s="2">
        <f>IFERROR(VLOOKUP(C5185,'LEISHMANIOSE VISCERAL'!$A$4:$C$454,3,FALSE),0)</f>
        <v>0</v>
      </c>
      <c r="N5185" s="2">
        <f>IFERROR(VLOOKUP(C5185,'LEISHMANIOSE TEGUMENTAR'!$A$4:$C$1681,3,FALSE),0)</f>
        <v>7</v>
      </c>
      <c r="O5185" s="2">
        <f>IFERROR(VLOOKUP(C5185,'FEBRE AMARELA'!$A$4:$C$38,3,FALSE),0)</f>
        <v>0</v>
      </c>
      <c r="P5185" s="2">
        <f>IFERROR(VLOOKUP(C5185,DENGUE!$A$5:$C$4097,3,FALSE),0)</f>
        <v>0</v>
      </c>
      <c r="Q5185" s="2">
        <f>IFERROR(VLOOKUP(C5185,'HEPATITE VIRAL'!$A$5:$C$3162,3,FALSE),0)</f>
        <v>2</v>
      </c>
      <c r="R5185" s="2">
        <f>IFERROR(VLOOKUP(C5185,'FEBRE MACULOSA'!$A$5:$C$181,3,FALSE),0)</f>
        <v>0</v>
      </c>
      <c r="S5185" s="2">
        <f>IFERROR(VLOOKUP(C5185,LEPTOSPIROSE!$A$5:$C$1176,3,FALSE),0)</f>
        <v>0</v>
      </c>
      <c r="T5185" s="2">
        <f>IFERROR(VLOOKUP(C5185,'DOENÇA DE CHAGAS'!$A$5:$C$100,3,FALSE),0)</f>
        <v>0</v>
      </c>
      <c r="U5185" s="2">
        <f>IFERROR(VLOOKUP(C5185,'PICADAS DE COBRAS'!$A$6:$C$4645,3,FALSE),0)</f>
        <v>42</v>
      </c>
      <c r="V5185">
        <f>IFERROR(VLOOKUP(C5185,'ZIKA VIRUS'!$A$5:$C$2399,3,FALSE),0)</f>
        <v>2</v>
      </c>
      <c r="W5185">
        <f>IFERROR(VLOOKUP(C5185,'FEBRE TIFÓIDE'!$A$5:$C$46,3,FALSE),0)</f>
        <v>0</v>
      </c>
      <c r="X5185">
        <f>IFERROR(VLOOKUP(C5185,HANTAVIROSE!$A$5:$C$153,3,FALSE),0)</f>
        <v>0</v>
      </c>
      <c r="Y5185">
        <f>IFERROR(VLOOKUP(C5185,MENINGITE!$A$5:$C$447,3,FALSE),0)</f>
        <v>0</v>
      </c>
      <c r="Z5185">
        <f>IFERROR(VLOOKUP(C5185,RAIVA!$A$5:$C$16,3,FALSE),0)</f>
        <v>0</v>
      </c>
    </row>
    <row r="5186" spans="1:26" x14ac:dyDescent="0.3">
      <c r="A5186" s="2" t="s">
        <v>1637</v>
      </c>
      <c r="B5186" s="2" t="s">
        <v>1676</v>
      </c>
      <c r="C5186" s="2">
        <v>355395</v>
      </c>
      <c r="D5186" s="2">
        <v>3553955</v>
      </c>
      <c r="E5186" s="2" t="s">
        <v>1637</v>
      </c>
      <c r="F5186" s="2" t="s">
        <v>1676</v>
      </c>
      <c r="G5186" s="2">
        <f>IFERROR(VLOOKUP(D5186,Coordenadas!$A$2:$D$5571,3,FALSE),0)</f>
        <v>-22.742899999999999</v>
      </c>
      <c r="H5186" s="2">
        <f>IFERROR(VLOOKUP(D5186,Coordenadas!$A$2:$D$5571,4,FALSE),0)</f>
        <v>-50.578600000000002</v>
      </c>
      <c r="I5186" s="2" t="s">
        <v>5325</v>
      </c>
      <c r="J5186" s="2">
        <v>12885</v>
      </c>
      <c r="K5186" s="2" t="s">
        <v>5332</v>
      </c>
      <c r="L5186" s="2">
        <f>IFERROR(VLOOKUP(C5186,BOTULISMO!$A$3:$C$19,3,FALSE),0)</f>
        <v>0</v>
      </c>
      <c r="M5186" s="2">
        <f>IFERROR(VLOOKUP(C5186,'LEISHMANIOSE VISCERAL'!$A$4:$C$454,3,FALSE),0)</f>
        <v>0</v>
      </c>
      <c r="N5186" s="2">
        <f>IFERROR(VLOOKUP(C5186,'LEISHMANIOSE TEGUMENTAR'!$A$4:$C$1681,3,FALSE),0)</f>
        <v>0</v>
      </c>
      <c r="O5186" s="2">
        <f>IFERROR(VLOOKUP(C5186,'FEBRE AMARELA'!$A$4:$C$38,3,FALSE),0)</f>
        <v>0</v>
      </c>
      <c r="P5186" s="2">
        <f>IFERROR(VLOOKUP(C5186,DENGUE!$A$5:$C$4097,3,FALSE),0)</f>
        <v>147</v>
      </c>
      <c r="Q5186" s="2">
        <f>IFERROR(VLOOKUP(C5186,'HEPATITE VIRAL'!$A$5:$C$3162,3,FALSE),0)</f>
        <v>1</v>
      </c>
      <c r="R5186" s="2">
        <f>IFERROR(VLOOKUP(C5186,'FEBRE MACULOSA'!$A$5:$C$181,3,FALSE),0)</f>
        <v>0</v>
      </c>
      <c r="S5186" s="2">
        <f>IFERROR(VLOOKUP(C5186,LEPTOSPIROSE!$A$5:$C$1176,3,FALSE),0)</f>
        <v>0</v>
      </c>
      <c r="T5186" s="2">
        <f>IFERROR(VLOOKUP(C5186,'DOENÇA DE CHAGAS'!$A$5:$C$100,3,FALSE),0)</f>
        <v>0</v>
      </c>
      <c r="U5186" s="2">
        <f>IFERROR(VLOOKUP(C5186,'PICADAS DE COBRAS'!$A$6:$C$4645,3,FALSE),0)</f>
        <v>8</v>
      </c>
      <c r="V5186">
        <f>IFERROR(VLOOKUP(C5186,'ZIKA VIRUS'!$A$5:$C$2399,3,FALSE),0)</f>
        <v>1</v>
      </c>
      <c r="W5186">
        <f>IFERROR(VLOOKUP(C5186,'FEBRE TIFÓIDE'!$A$5:$C$46,3,FALSE),0)</f>
        <v>0</v>
      </c>
      <c r="X5186">
        <f>IFERROR(VLOOKUP(C5186,HANTAVIROSE!$A$5:$C$153,3,FALSE),0)</f>
        <v>0</v>
      </c>
      <c r="Y5186">
        <f>IFERROR(VLOOKUP(C5186,MENINGITE!$A$5:$C$447,3,FALSE),0)</f>
        <v>0</v>
      </c>
      <c r="Z5186">
        <f>IFERROR(VLOOKUP(C5186,RAIVA!$A$5:$C$16,3,FALSE),0)</f>
        <v>0</v>
      </c>
    </row>
    <row r="5187" spans="1:26" x14ac:dyDescent="0.3">
      <c r="A5187" s="2" t="s">
        <v>2425</v>
      </c>
      <c r="B5187" s="2" t="s">
        <v>2472</v>
      </c>
      <c r="C5187" s="2">
        <v>316840</v>
      </c>
      <c r="D5187" s="2">
        <v>3168408</v>
      </c>
      <c r="E5187" s="2" t="s">
        <v>2425</v>
      </c>
      <c r="F5187" s="2" t="s">
        <v>2472</v>
      </c>
      <c r="G5187" s="2">
        <f>IFERROR(VLOOKUP(D5187,Coordenadas!$A$2:$D$5571,3,FALSE),0)</f>
        <v>-19.2835</v>
      </c>
      <c r="H5187" s="2">
        <f>IFERROR(VLOOKUP(D5187,Coordenadas!$A$2:$D$5571,4,FALSE),0)</f>
        <v>-42.009700000000002</v>
      </c>
      <c r="I5187" s="2" t="s">
        <v>5325</v>
      </c>
      <c r="J5187" s="2">
        <v>14293</v>
      </c>
      <c r="K5187" s="2" t="s">
        <v>5332</v>
      </c>
      <c r="L5187" s="2">
        <f>IFERROR(VLOOKUP(C5187,BOTULISMO!$A$3:$C$19,3,FALSE),0)</f>
        <v>0</v>
      </c>
      <c r="M5187" s="2">
        <f>IFERROR(VLOOKUP(C5187,'LEISHMANIOSE VISCERAL'!$A$4:$C$454,3,FALSE),0)</f>
        <v>0</v>
      </c>
      <c r="N5187" s="2">
        <f>IFERROR(VLOOKUP(C5187,'LEISHMANIOSE TEGUMENTAR'!$A$4:$C$1681,3,FALSE),0)</f>
        <v>0</v>
      </c>
      <c r="O5187" s="2">
        <f>IFERROR(VLOOKUP(C5187,'FEBRE AMARELA'!$A$4:$C$38,3,FALSE),0)</f>
        <v>0</v>
      </c>
      <c r="P5187" s="2">
        <f>IFERROR(VLOOKUP(C5187,DENGUE!$A$5:$C$4097,3,FALSE),0)</f>
        <v>38</v>
      </c>
      <c r="Q5187" s="2">
        <f>IFERROR(VLOOKUP(C5187,'HEPATITE VIRAL'!$A$5:$C$3162,3,FALSE),0)</f>
        <v>0</v>
      </c>
      <c r="R5187" s="2">
        <f>IFERROR(VLOOKUP(C5187,'FEBRE MACULOSA'!$A$5:$C$181,3,FALSE),0)</f>
        <v>0</v>
      </c>
      <c r="S5187" s="2">
        <f>IFERROR(VLOOKUP(C5187,LEPTOSPIROSE!$A$5:$C$1176,3,FALSE),0)</f>
        <v>0</v>
      </c>
      <c r="T5187" s="2">
        <f>IFERROR(VLOOKUP(C5187,'DOENÇA DE CHAGAS'!$A$5:$C$100,3,FALSE),0)</f>
        <v>0</v>
      </c>
      <c r="U5187" s="2">
        <f>IFERROR(VLOOKUP(C5187,'PICADAS DE COBRAS'!$A$6:$C$4645,3,FALSE),0)</f>
        <v>131</v>
      </c>
      <c r="V5187">
        <f>IFERROR(VLOOKUP(C5187,'ZIKA VIRUS'!$A$5:$C$2399,3,FALSE),0)</f>
        <v>0</v>
      </c>
      <c r="W5187">
        <f>IFERROR(VLOOKUP(C5187,'FEBRE TIFÓIDE'!$A$5:$C$46,3,FALSE),0)</f>
        <v>0</v>
      </c>
      <c r="X5187">
        <f>IFERROR(VLOOKUP(C5187,HANTAVIROSE!$A$5:$C$153,3,FALSE),0)</f>
        <v>0</v>
      </c>
      <c r="Y5187">
        <f>IFERROR(VLOOKUP(C5187,MENINGITE!$A$5:$C$447,3,FALSE),0)</f>
        <v>0</v>
      </c>
      <c r="Z5187">
        <f>IFERROR(VLOOKUP(C5187,RAIVA!$A$5:$C$16,3,FALSE),0)</f>
        <v>0</v>
      </c>
    </row>
    <row r="5188" spans="1:26" x14ac:dyDescent="0.3">
      <c r="A5188" s="2" t="s">
        <v>4704</v>
      </c>
      <c r="B5188" s="2" t="s">
        <v>4718</v>
      </c>
      <c r="C5188" s="2">
        <v>211200</v>
      </c>
      <c r="D5188" s="2">
        <v>2112001</v>
      </c>
      <c r="E5188" s="2" t="s">
        <v>4704</v>
      </c>
      <c r="F5188" s="2" t="s">
        <v>4718</v>
      </c>
      <c r="G5188" s="2">
        <f>IFERROR(VLOOKUP(D5188,Coordenadas!$A$2:$D$5571,3,FALSE),0)</f>
        <v>-8.4662000000000006</v>
      </c>
      <c r="H5188" s="2">
        <f>IFERROR(VLOOKUP(D5188,Coordenadas!$A$2:$D$5571,4,FALSE),0)</f>
        <v>-45.753599999999999</v>
      </c>
      <c r="I5188" s="2" t="s">
        <v>5324</v>
      </c>
      <c r="J5188" s="2">
        <v>7796</v>
      </c>
      <c r="K5188" s="2" t="s">
        <v>5332</v>
      </c>
      <c r="L5188" s="2">
        <f>IFERROR(VLOOKUP(C5188,BOTULISMO!$A$3:$C$19,3,FALSE),0)</f>
        <v>0</v>
      </c>
      <c r="M5188" s="2">
        <f>IFERROR(VLOOKUP(C5188,'LEISHMANIOSE VISCERAL'!$A$4:$C$454,3,FALSE),0)</f>
        <v>0</v>
      </c>
      <c r="N5188" s="2">
        <f>IFERROR(VLOOKUP(C5188,'LEISHMANIOSE TEGUMENTAR'!$A$4:$C$1681,3,FALSE),0)</f>
        <v>0</v>
      </c>
      <c r="O5188" s="2">
        <f>IFERROR(VLOOKUP(C5188,'FEBRE AMARELA'!$A$4:$C$38,3,FALSE),0)</f>
        <v>0</v>
      </c>
      <c r="P5188" s="2">
        <f>IFERROR(VLOOKUP(C5188,DENGUE!$A$5:$C$4097,3,FALSE),0)</f>
        <v>96</v>
      </c>
      <c r="Q5188" s="2">
        <f>IFERROR(VLOOKUP(C5188,'HEPATITE VIRAL'!$A$5:$C$3162,3,FALSE),0)</f>
        <v>0</v>
      </c>
      <c r="R5188" s="2">
        <f>IFERROR(VLOOKUP(C5188,'FEBRE MACULOSA'!$A$5:$C$181,3,FALSE),0)</f>
        <v>0</v>
      </c>
      <c r="S5188" s="2">
        <f>IFERROR(VLOOKUP(C5188,LEPTOSPIROSE!$A$5:$C$1176,3,FALSE),0)</f>
        <v>0</v>
      </c>
      <c r="T5188" s="2">
        <f>IFERROR(VLOOKUP(C5188,'DOENÇA DE CHAGAS'!$A$5:$C$100,3,FALSE),0)</f>
        <v>0</v>
      </c>
      <c r="U5188" s="2">
        <f>IFERROR(VLOOKUP(C5188,'PICADAS DE COBRAS'!$A$6:$C$4645,3,FALSE),0)</f>
        <v>28</v>
      </c>
      <c r="V5188">
        <f>IFERROR(VLOOKUP(C5188,'ZIKA VIRUS'!$A$5:$C$2399,3,FALSE),0)</f>
        <v>1</v>
      </c>
      <c r="W5188">
        <f>IFERROR(VLOOKUP(C5188,'FEBRE TIFÓIDE'!$A$5:$C$46,3,FALSE),0)</f>
        <v>0</v>
      </c>
      <c r="X5188">
        <f>IFERROR(VLOOKUP(C5188,HANTAVIROSE!$A$5:$C$153,3,FALSE),0)</f>
        <v>0</v>
      </c>
      <c r="Y5188">
        <f>IFERROR(VLOOKUP(C5188,MENINGITE!$A$5:$C$447,3,FALSE),0)</f>
        <v>0</v>
      </c>
      <c r="Z5188">
        <f>IFERROR(VLOOKUP(C5188,RAIVA!$A$5:$C$16,3,FALSE),0)</f>
        <v>0</v>
      </c>
    </row>
    <row r="5189" spans="1:26" x14ac:dyDescent="0.3">
      <c r="A5189" s="2" t="s">
        <v>1637</v>
      </c>
      <c r="B5189" s="2" t="s">
        <v>1675</v>
      </c>
      <c r="C5189" s="2">
        <v>355400</v>
      </c>
      <c r="D5189" s="2">
        <v>3554003</v>
      </c>
      <c r="E5189" s="2" t="s">
        <v>1637</v>
      </c>
      <c r="F5189" s="2" t="s">
        <v>1675</v>
      </c>
      <c r="G5189" s="2">
        <f>IFERROR(VLOOKUP(D5189,Coordenadas!$A$2:$D$5571,3,FALSE),0)</f>
        <v>-23.348700000000001</v>
      </c>
      <c r="H5189" s="2">
        <f>IFERROR(VLOOKUP(D5189,Coordenadas!$A$2:$D$5571,4,FALSE),0)</f>
        <v>-47.8461</v>
      </c>
      <c r="I5189" s="2" t="s">
        <v>5325</v>
      </c>
      <c r="J5189" s="2">
        <v>107326</v>
      </c>
      <c r="K5189" s="2" t="s">
        <v>5333</v>
      </c>
      <c r="L5189" s="2">
        <f>IFERROR(VLOOKUP(C5189,BOTULISMO!$A$3:$C$19,3,FALSE),0)</f>
        <v>0</v>
      </c>
      <c r="M5189" s="2">
        <f>IFERROR(VLOOKUP(C5189,'LEISHMANIOSE VISCERAL'!$A$4:$C$454,3,FALSE),0)</f>
        <v>0</v>
      </c>
      <c r="N5189" s="2">
        <f>IFERROR(VLOOKUP(C5189,'LEISHMANIOSE TEGUMENTAR'!$A$4:$C$1681,3,FALSE),0)</f>
        <v>2</v>
      </c>
      <c r="O5189" s="2">
        <f>IFERROR(VLOOKUP(C5189,'FEBRE AMARELA'!$A$4:$C$38,3,FALSE),0)</f>
        <v>0</v>
      </c>
      <c r="P5189" s="2">
        <f>IFERROR(VLOOKUP(C5189,DENGUE!$A$5:$C$4097,3,FALSE),0)</f>
        <v>341</v>
      </c>
      <c r="Q5189" s="2">
        <f>IFERROR(VLOOKUP(C5189,'HEPATITE VIRAL'!$A$5:$C$3162,3,FALSE),0)</f>
        <v>31</v>
      </c>
      <c r="R5189" s="2">
        <f>IFERROR(VLOOKUP(C5189,'FEBRE MACULOSA'!$A$5:$C$181,3,FALSE),0)</f>
        <v>0</v>
      </c>
      <c r="S5189" s="2">
        <f>IFERROR(VLOOKUP(C5189,LEPTOSPIROSE!$A$5:$C$1176,3,FALSE),0)</f>
        <v>2</v>
      </c>
      <c r="T5189" s="2">
        <f>IFERROR(VLOOKUP(C5189,'DOENÇA DE CHAGAS'!$A$5:$C$100,3,FALSE),0)</f>
        <v>0</v>
      </c>
      <c r="U5189" s="2">
        <f>IFERROR(VLOOKUP(C5189,'PICADAS DE COBRAS'!$A$6:$C$4645,3,FALSE),0)</f>
        <v>61</v>
      </c>
      <c r="V5189">
        <f>IFERROR(VLOOKUP(C5189,'ZIKA VIRUS'!$A$5:$C$2399,3,FALSE),0)</f>
        <v>2</v>
      </c>
      <c r="W5189">
        <f>IFERROR(VLOOKUP(C5189,'FEBRE TIFÓIDE'!$A$5:$C$46,3,FALSE),0)</f>
        <v>0</v>
      </c>
      <c r="X5189">
        <f>IFERROR(VLOOKUP(C5189,HANTAVIROSE!$A$5:$C$153,3,FALSE),0)</f>
        <v>0</v>
      </c>
      <c r="Y5189">
        <f>IFERROR(VLOOKUP(C5189,MENINGITE!$A$5:$C$447,3,FALSE),0)</f>
        <v>5</v>
      </c>
      <c r="Z5189">
        <f>IFERROR(VLOOKUP(C5189,RAIVA!$A$5:$C$16,3,FALSE),0)</f>
        <v>0</v>
      </c>
    </row>
    <row r="5190" spans="1:26" x14ac:dyDescent="0.3">
      <c r="A5190" s="2" t="s">
        <v>4319</v>
      </c>
      <c r="B5190" s="2" t="s">
        <v>4331</v>
      </c>
      <c r="C5190" s="2">
        <v>231330</v>
      </c>
      <c r="D5190" s="2">
        <v>2313302</v>
      </c>
      <c r="E5190" s="2" t="s">
        <v>4319</v>
      </c>
      <c r="F5190" s="2" t="s">
        <v>4331</v>
      </c>
      <c r="G5190" s="2">
        <f>IFERROR(VLOOKUP(D5190,Coordenadas!$A$2:$D$5571,3,FALSE),0)</f>
        <v>-5.9858500000000001</v>
      </c>
      <c r="H5190" s="2">
        <f>IFERROR(VLOOKUP(D5190,Coordenadas!$A$2:$D$5571,4,FALSE),0)</f>
        <v>-40.296799999999998</v>
      </c>
      <c r="I5190" s="2" t="s">
        <v>5324</v>
      </c>
      <c r="J5190" s="2">
        <v>55716</v>
      </c>
      <c r="K5190" s="2" t="s">
        <v>5331</v>
      </c>
      <c r="L5190" s="2">
        <f>IFERROR(VLOOKUP(C5190,BOTULISMO!$A$3:$C$19,3,FALSE),0)</f>
        <v>0</v>
      </c>
      <c r="M5190" s="2">
        <f>IFERROR(VLOOKUP(C5190,'LEISHMANIOSE VISCERAL'!$A$4:$C$454,3,FALSE),0)</f>
        <v>1</v>
      </c>
      <c r="N5190" s="2">
        <f>IFERROR(VLOOKUP(C5190,'LEISHMANIOSE TEGUMENTAR'!$A$4:$C$1681,3,FALSE),0)</f>
        <v>1</v>
      </c>
      <c r="O5190" s="2">
        <f>IFERROR(VLOOKUP(C5190,'FEBRE AMARELA'!$A$4:$C$38,3,FALSE),0)</f>
        <v>0</v>
      </c>
      <c r="P5190" s="2">
        <f>IFERROR(VLOOKUP(C5190,DENGUE!$A$5:$C$4097,3,FALSE),0)</f>
        <v>72</v>
      </c>
      <c r="Q5190" s="2">
        <f>IFERROR(VLOOKUP(C5190,'HEPATITE VIRAL'!$A$5:$C$3162,3,FALSE),0)</f>
        <v>2</v>
      </c>
      <c r="R5190" s="2">
        <f>IFERROR(VLOOKUP(C5190,'FEBRE MACULOSA'!$A$5:$C$181,3,FALSE),0)</f>
        <v>0</v>
      </c>
      <c r="S5190" s="2">
        <f>IFERROR(VLOOKUP(C5190,LEPTOSPIROSE!$A$5:$C$1176,3,FALSE),0)</f>
        <v>1</v>
      </c>
      <c r="T5190" s="2">
        <f>IFERROR(VLOOKUP(C5190,'DOENÇA DE CHAGAS'!$A$5:$C$100,3,FALSE),0)</f>
        <v>0</v>
      </c>
      <c r="U5190" s="2">
        <f>IFERROR(VLOOKUP(C5190,'PICADAS DE COBRAS'!$A$6:$C$4645,3,FALSE),0)</f>
        <v>56</v>
      </c>
      <c r="V5190">
        <f>IFERROR(VLOOKUP(C5190,'ZIKA VIRUS'!$A$5:$C$2399,3,FALSE),0)</f>
        <v>2</v>
      </c>
      <c r="W5190">
        <f>IFERROR(VLOOKUP(C5190,'FEBRE TIFÓIDE'!$A$5:$C$46,3,FALSE),0)</f>
        <v>0</v>
      </c>
      <c r="X5190">
        <f>IFERROR(VLOOKUP(C5190,HANTAVIROSE!$A$5:$C$153,3,FALSE),0)</f>
        <v>0</v>
      </c>
      <c r="Y5190">
        <f>IFERROR(VLOOKUP(C5190,MENINGITE!$A$5:$C$447,3,FALSE),0)</f>
        <v>1</v>
      </c>
      <c r="Z5190">
        <f>IFERROR(VLOOKUP(C5190,RAIVA!$A$5:$C$16,3,FALSE),0)</f>
        <v>0</v>
      </c>
    </row>
    <row r="5191" spans="1:26" x14ac:dyDescent="0.3">
      <c r="A5191" s="2" t="s">
        <v>1637</v>
      </c>
      <c r="B5191" s="2" t="s">
        <v>1674</v>
      </c>
      <c r="C5191" s="2">
        <v>355410</v>
      </c>
      <c r="D5191" s="2">
        <v>3554102</v>
      </c>
      <c r="E5191" s="2" t="s">
        <v>1637</v>
      </c>
      <c r="F5191" s="2" t="s">
        <v>1674</v>
      </c>
      <c r="G5191" s="2">
        <f>IFERROR(VLOOKUP(D5191,Coordenadas!$A$2:$D$5571,3,FALSE),0)</f>
        <v>-23.010400000000001</v>
      </c>
      <c r="H5191" s="2">
        <f>IFERROR(VLOOKUP(D5191,Coordenadas!$A$2:$D$5571,4,FALSE),0)</f>
        <v>-45.5593</v>
      </c>
      <c r="I5191" s="2" t="s">
        <v>5325</v>
      </c>
      <c r="J5191" s="2">
        <v>278686</v>
      </c>
      <c r="K5191" s="2" t="s">
        <v>5333</v>
      </c>
      <c r="L5191" s="2">
        <f>IFERROR(VLOOKUP(C5191,BOTULISMO!$A$3:$C$19,3,FALSE),0)</f>
        <v>0</v>
      </c>
      <c r="M5191" s="2">
        <f>IFERROR(VLOOKUP(C5191,'LEISHMANIOSE VISCERAL'!$A$4:$C$454,3,FALSE),0)</f>
        <v>1</v>
      </c>
      <c r="N5191" s="2">
        <f>IFERROR(VLOOKUP(C5191,'LEISHMANIOSE TEGUMENTAR'!$A$4:$C$1681,3,FALSE),0)</f>
        <v>1</v>
      </c>
      <c r="O5191" s="2">
        <f>IFERROR(VLOOKUP(C5191,'FEBRE AMARELA'!$A$4:$C$38,3,FALSE),0)</f>
        <v>0</v>
      </c>
      <c r="P5191" s="2">
        <f>IFERROR(VLOOKUP(C5191,DENGUE!$A$5:$C$4097,3,FALSE),0)</f>
        <v>2391</v>
      </c>
      <c r="Q5191" s="2">
        <f>IFERROR(VLOOKUP(C5191,'HEPATITE VIRAL'!$A$5:$C$3162,3,FALSE),0)</f>
        <v>253</v>
      </c>
      <c r="R5191" s="2">
        <f>IFERROR(VLOOKUP(C5191,'FEBRE MACULOSA'!$A$5:$C$181,3,FALSE),0)</f>
        <v>0</v>
      </c>
      <c r="S5191" s="2">
        <f>IFERROR(VLOOKUP(C5191,LEPTOSPIROSE!$A$5:$C$1176,3,FALSE),0)</f>
        <v>14</v>
      </c>
      <c r="T5191" s="2">
        <f>IFERROR(VLOOKUP(C5191,'DOENÇA DE CHAGAS'!$A$5:$C$100,3,FALSE),0)</f>
        <v>0</v>
      </c>
      <c r="U5191" s="2">
        <f>IFERROR(VLOOKUP(C5191,'PICADAS DE COBRAS'!$A$6:$C$4645,3,FALSE),0)</f>
        <v>284</v>
      </c>
      <c r="V5191">
        <f>IFERROR(VLOOKUP(C5191,'ZIKA VIRUS'!$A$5:$C$2399,3,FALSE),0)</f>
        <v>45</v>
      </c>
      <c r="W5191">
        <f>IFERROR(VLOOKUP(C5191,'FEBRE TIFÓIDE'!$A$5:$C$46,3,FALSE),0)</f>
        <v>0</v>
      </c>
      <c r="X5191">
        <f>IFERROR(VLOOKUP(C5191,HANTAVIROSE!$A$5:$C$153,3,FALSE),0)</f>
        <v>0</v>
      </c>
      <c r="Y5191">
        <f>IFERROR(VLOOKUP(C5191,MENINGITE!$A$5:$C$447,3,FALSE),0)</f>
        <v>14</v>
      </c>
      <c r="Z5191">
        <f>IFERROR(VLOOKUP(C5191,RAIVA!$A$5:$C$16,3,FALSE),0)</f>
        <v>0</v>
      </c>
    </row>
    <row r="5192" spans="1:26" x14ac:dyDescent="0.3">
      <c r="A5192" s="2" t="s">
        <v>3988</v>
      </c>
      <c r="B5192" s="2" t="s">
        <v>522</v>
      </c>
      <c r="C5192" s="2">
        <v>251660</v>
      </c>
      <c r="D5192" s="2">
        <v>2516607</v>
      </c>
      <c r="E5192" s="2" t="s">
        <v>3988</v>
      </c>
      <c r="F5192" s="2" t="s">
        <v>522</v>
      </c>
      <c r="G5192" s="2">
        <f>IFERROR(VLOOKUP(D5192,Coordenadas!$A$2:$D$5571,3,FALSE),0)</f>
        <v>-7.62697</v>
      </c>
      <c r="H5192" s="2">
        <f>IFERROR(VLOOKUP(D5192,Coordenadas!$A$2:$D$5571,4,FALSE),0)</f>
        <v>-37.871200000000002</v>
      </c>
      <c r="I5192" s="2" t="s">
        <v>5324</v>
      </c>
      <c r="J5192" s="2">
        <v>14103</v>
      </c>
      <c r="K5192" s="2" t="s">
        <v>5332</v>
      </c>
      <c r="L5192" s="2">
        <f>IFERROR(VLOOKUP(C5192,BOTULISMO!$A$3:$C$19,3,FALSE),0)</f>
        <v>0</v>
      </c>
      <c r="M5192" s="2">
        <f>IFERROR(VLOOKUP(C5192,'LEISHMANIOSE VISCERAL'!$A$4:$C$454,3,FALSE),0)</f>
        <v>0</v>
      </c>
      <c r="N5192" s="2">
        <f>IFERROR(VLOOKUP(C5192,'LEISHMANIOSE TEGUMENTAR'!$A$4:$C$1681,3,FALSE),0)</f>
        <v>0</v>
      </c>
      <c r="O5192" s="2">
        <f>IFERROR(VLOOKUP(C5192,'FEBRE AMARELA'!$A$4:$C$38,3,FALSE),0)</f>
        <v>0</v>
      </c>
      <c r="P5192" s="2">
        <f>IFERROR(VLOOKUP(C5192,DENGUE!$A$5:$C$4097,3,FALSE),0)</f>
        <v>1</v>
      </c>
      <c r="Q5192" s="2">
        <f>IFERROR(VLOOKUP(C5192,'HEPATITE VIRAL'!$A$5:$C$3162,3,FALSE),0)</f>
        <v>2</v>
      </c>
      <c r="R5192" s="2">
        <f>IFERROR(VLOOKUP(C5192,'FEBRE MACULOSA'!$A$5:$C$181,3,FALSE),0)</f>
        <v>0</v>
      </c>
      <c r="S5192" s="2">
        <f>IFERROR(VLOOKUP(C5192,LEPTOSPIROSE!$A$5:$C$1176,3,FALSE),0)</f>
        <v>0</v>
      </c>
      <c r="T5192" s="2">
        <f>IFERROR(VLOOKUP(C5192,'DOENÇA DE CHAGAS'!$A$5:$C$100,3,FALSE),0)</f>
        <v>0</v>
      </c>
      <c r="U5192" s="2">
        <f>IFERROR(VLOOKUP(C5192,'PICADAS DE COBRAS'!$A$6:$C$4645,3,FALSE),0)</f>
        <v>3</v>
      </c>
      <c r="V5192">
        <f>IFERROR(VLOOKUP(C5192,'ZIKA VIRUS'!$A$5:$C$2399,3,FALSE),0)</f>
        <v>0</v>
      </c>
      <c r="W5192">
        <f>IFERROR(VLOOKUP(C5192,'FEBRE TIFÓIDE'!$A$5:$C$46,3,FALSE),0)</f>
        <v>0</v>
      </c>
      <c r="X5192">
        <f>IFERROR(VLOOKUP(C5192,HANTAVIROSE!$A$5:$C$153,3,FALSE),0)</f>
        <v>0</v>
      </c>
      <c r="Y5192">
        <f>IFERROR(VLOOKUP(C5192,MENINGITE!$A$5:$C$447,3,FALSE),0)</f>
        <v>0</v>
      </c>
      <c r="Z5192">
        <f>IFERROR(VLOOKUP(C5192,RAIVA!$A$5:$C$16,3,FALSE),0)</f>
        <v>0</v>
      </c>
    </row>
    <row r="5193" spans="1:26" x14ac:dyDescent="0.3">
      <c r="A5193" s="2" t="s">
        <v>470</v>
      </c>
      <c r="B5193" s="2" t="s">
        <v>522</v>
      </c>
      <c r="C5193" s="2">
        <v>432135</v>
      </c>
      <c r="D5193" s="2">
        <v>4321352</v>
      </c>
      <c r="E5193" s="2" t="s">
        <v>470</v>
      </c>
      <c r="F5193" s="2" t="s">
        <v>522</v>
      </c>
      <c r="G5193" s="2">
        <f>IFERROR(VLOOKUP(D5193,Coordenadas!$A$2:$D$5571,3,FALSE),0)</f>
        <v>-31.284300000000002</v>
      </c>
      <c r="H5193" s="2">
        <f>IFERROR(VLOOKUP(D5193,Coordenadas!$A$2:$D$5571,4,FALSE),0)</f>
        <v>-51.088000000000001</v>
      </c>
      <c r="I5193" s="2" t="s">
        <v>5326</v>
      </c>
      <c r="J5193" s="2">
        <v>5351</v>
      </c>
      <c r="K5193" s="2" t="s">
        <v>5332</v>
      </c>
      <c r="L5193" s="2">
        <f>IFERROR(VLOOKUP(C5193,BOTULISMO!$A$3:$C$19,3,FALSE),0)</f>
        <v>0</v>
      </c>
      <c r="M5193" s="2">
        <f>IFERROR(VLOOKUP(C5193,'LEISHMANIOSE VISCERAL'!$A$4:$C$454,3,FALSE),0)</f>
        <v>0</v>
      </c>
      <c r="N5193" s="2">
        <f>IFERROR(VLOOKUP(C5193,'LEISHMANIOSE TEGUMENTAR'!$A$4:$C$1681,3,FALSE),0)</f>
        <v>0</v>
      </c>
      <c r="O5193" s="2">
        <f>IFERROR(VLOOKUP(C5193,'FEBRE AMARELA'!$A$4:$C$38,3,FALSE),0)</f>
        <v>0</v>
      </c>
      <c r="P5193" s="2">
        <f>IFERROR(VLOOKUP(C5193,DENGUE!$A$5:$C$4097,3,FALSE),0)</f>
        <v>0</v>
      </c>
      <c r="Q5193" s="2">
        <f>IFERROR(VLOOKUP(C5193,'HEPATITE VIRAL'!$A$5:$C$3162,3,FALSE),0)</f>
        <v>0</v>
      </c>
      <c r="R5193" s="2">
        <f>IFERROR(VLOOKUP(C5193,'FEBRE MACULOSA'!$A$5:$C$181,3,FALSE),0)</f>
        <v>0</v>
      </c>
      <c r="S5193" s="2">
        <f>IFERROR(VLOOKUP(C5193,LEPTOSPIROSE!$A$5:$C$1176,3,FALSE),0)</f>
        <v>0</v>
      </c>
      <c r="T5193" s="2">
        <f>IFERROR(VLOOKUP(C5193,'DOENÇA DE CHAGAS'!$A$5:$C$100,3,FALSE),0)</f>
        <v>0</v>
      </c>
      <c r="U5193" s="2">
        <f>IFERROR(VLOOKUP(C5193,'PICADAS DE COBRAS'!$A$6:$C$4645,3,FALSE),0)</f>
        <v>1</v>
      </c>
      <c r="V5193">
        <f>IFERROR(VLOOKUP(C5193,'ZIKA VIRUS'!$A$5:$C$2399,3,FALSE),0)</f>
        <v>0</v>
      </c>
      <c r="W5193">
        <f>IFERROR(VLOOKUP(C5193,'FEBRE TIFÓIDE'!$A$5:$C$46,3,FALSE),0)</f>
        <v>0</v>
      </c>
      <c r="X5193">
        <f>IFERROR(VLOOKUP(C5193,HANTAVIROSE!$A$5:$C$153,3,FALSE),0)</f>
        <v>0</v>
      </c>
      <c r="Y5193">
        <f>IFERROR(VLOOKUP(C5193,MENINGITE!$A$5:$C$447,3,FALSE),0)</f>
        <v>0</v>
      </c>
      <c r="Z5193">
        <f>IFERROR(VLOOKUP(C5193,RAIVA!$A$5:$C$16,3,FALSE),0)</f>
        <v>0</v>
      </c>
    </row>
    <row r="5194" spans="1:26" x14ac:dyDescent="0.3">
      <c r="A5194" s="2" t="s">
        <v>3988</v>
      </c>
      <c r="B5194" s="2" t="s">
        <v>3994</v>
      </c>
      <c r="C5194" s="2">
        <v>251670</v>
      </c>
      <c r="D5194" s="2">
        <v>2516706</v>
      </c>
      <c r="E5194" s="2" t="s">
        <v>3988</v>
      </c>
      <c r="F5194" s="2" t="s">
        <v>3994</v>
      </c>
      <c r="G5194" s="2">
        <f>IFERROR(VLOOKUP(D5194,Coordenadas!$A$2:$D$5571,3,FALSE),0)</f>
        <v>-7.2210400000000003</v>
      </c>
      <c r="H5194" s="2">
        <f>IFERROR(VLOOKUP(D5194,Coordenadas!$A$2:$D$5571,4,FALSE),0)</f>
        <v>-37.252499999999998</v>
      </c>
      <c r="I5194" s="2" t="s">
        <v>5324</v>
      </c>
      <c r="J5194" s="2">
        <v>14153</v>
      </c>
      <c r="K5194" s="2" t="s">
        <v>5332</v>
      </c>
      <c r="L5194" s="2">
        <f>IFERROR(VLOOKUP(C5194,BOTULISMO!$A$3:$C$19,3,FALSE),0)</f>
        <v>0</v>
      </c>
      <c r="M5194" s="2">
        <f>IFERROR(VLOOKUP(C5194,'LEISHMANIOSE VISCERAL'!$A$4:$C$454,3,FALSE),0)</f>
        <v>0</v>
      </c>
      <c r="N5194" s="2">
        <f>IFERROR(VLOOKUP(C5194,'LEISHMANIOSE TEGUMENTAR'!$A$4:$C$1681,3,FALSE),0)</f>
        <v>0</v>
      </c>
      <c r="O5194" s="2">
        <f>IFERROR(VLOOKUP(C5194,'FEBRE AMARELA'!$A$4:$C$38,3,FALSE),0)</f>
        <v>0</v>
      </c>
      <c r="P5194" s="2">
        <f>IFERROR(VLOOKUP(C5194,DENGUE!$A$5:$C$4097,3,FALSE),0)</f>
        <v>5</v>
      </c>
      <c r="Q5194" s="2">
        <f>IFERROR(VLOOKUP(C5194,'HEPATITE VIRAL'!$A$5:$C$3162,3,FALSE),0)</f>
        <v>0</v>
      </c>
      <c r="R5194" s="2">
        <f>IFERROR(VLOOKUP(C5194,'FEBRE MACULOSA'!$A$5:$C$181,3,FALSE),0)</f>
        <v>0</v>
      </c>
      <c r="S5194" s="2">
        <f>IFERROR(VLOOKUP(C5194,LEPTOSPIROSE!$A$5:$C$1176,3,FALSE),0)</f>
        <v>0</v>
      </c>
      <c r="T5194" s="2">
        <f>IFERROR(VLOOKUP(C5194,'DOENÇA DE CHAGAS'!$A$5:$C$100,3,FALSE),0)</f>
        <v>0</v>
      </c>
      <c r="U5194" s="2">
        <f>IFERROR(VLOOKUP(C5194,'PICADAS DE COBRAS'!$A$6:$C$4645,3,FALSE),0)</f>
        <v>0</v>
      </c>
      <c r="V5194">
        <f>IFERROR(VLOOKUP(C5194,'ZIKA VIRUS'!$A$5:$C$2399,3,FALSE),0)</f>
        <v>4</v>
      </c>
      <c r="W5194">
        <f>IFERROR(VLOOKUP(C5194,'FEBRE TIFÓIDE'!$A$5:$C$46,3,FALSE),0)</f>
        <v>0</v>
      </c>
      <c r="X5194">
        <f>IFERROR(VLOOKUP(C5194,HANTAVIROSE!$A$5:$C$153,3,FALSE),0)</f>
        <v>0</v>
      </c>
      <c r="Y5194">
        <f>IFERROR(VLOOKUP(C5194,MENINGITE!$A$5:$C$447,3,FALSE),0)</f>
        <v>0</v>
      </c>
      <c r="Z5194">
        <f>IFERROR(VLOOKUP(C5194,RAIVA!$A$5:$C$16,3,FALSE),0)</f>
        <v>0</v>
      </c>
    </row>
    <row r="5195" spans="1:26" x14ac:dyDescent="0.3">
      <c r="A5195" s="2" t="s">
        <v>3257</v>
      </c>
      <c r="B5195" s="2" t="s">
        <v>3283</v>
      </c>
      <c r="C5195" s="2">
        <v>293135</v>
      </c>
      <c r="D5195" s="2">
        <v>2931350</v>
      </c>
      <c r="E5195" s="2" t="s">
        <v>3257</v>
      </c>
      <c r="F5195" s="2" t="s">
        <v>3283</v>
      </c>
      <c r="G5195" s="2">
        <f>IFERROR(VLOOKUP(D5195,Coordenadas!$A$2:$D$5571,3,FALSE),0)</f>
        <v>-17.539899999999999</v>
      </c>
      <c r="H5195" s="2">
        <f>IFERROR(VLOOKUP(D5195,Coordenadas!$A$2:$D$5571,4,FALSE),0)</f>
        <v>-39.74</v>
      </c>
      <c r="I5195" s="2" t="s">
        <v>5324</v>
      </c>
      <c r="J5195" s="2">
        <v>138341</v>
      </c>
      <c r="K5195" s="2" t="s">
        <v>5333</v>
      </c>
      <c r="L5195" s="2">
        <f>IFERROR(VLOOKUP(C5195,BOTULISMO!$A$3:$C$19,3,FALSE),0)</f>
        <v>0</v>
      </c>
      <c r="M5195" s="2">
        <f>IFERROR(VLOOKUP(C5195,'LEISHMANIOSE VISCERAL'!$A$4:$C$454,3,FALSE),0)</f>
        <v>0</v>
      </c>
      <c r="N5195" s="2">
        <f>IFERROR(VLOOKUP(C5195,'LEISHMANIOSE TEGUMENTAR'!$A$4:$C$1681,3,FALSE),0)</f>
        <v>3</v>
      </c>
      <c r="O5195" s="2">
        <f>IFERROR(VLOOKUP(C5195,'FEBRE AMARELA'!$A$4:$C$38,3,FALSE),0)</f>
        <v>0</v>
      </c>
      <c r="P5195" s="2">
        <f>IFERROR(VLOOKUP(C5195,DENGUE!$A$5:$C$4097,3,FALSE),0)</f>
        <v>613</v>
      </c>
      <c r="Q5195" s="2">
        <f>IFERROR(VLOOKUP(C5195,'HEPATITE VIRAL'!$A$5:$C$3162,3,FALSE),0)</f>
        <v>85</v>
      </c>
      <c r="R5195" s="2">
        <f>IFERROR(VLOOKUP(C5195,'FEBRE MACULOSA'!$A$5:$C$181,3,FALSE),0)</f>
        <v>0</v>
      </c>
      <c r="S5195" s="2">
        <f>IFERROR(VLOOKUP(C5195,LEPTOSPIROSE!$A$5:$C$1176,3,FALSE),0)</f>
        <v>0</v>
      </c>
      <c r="T5195" s="2">
        <f>IFERROR(VLOOKUP(C5195,'DOENÇA DE CHAGAS'!$A$5:$C$100,3,FALSE),0)</f>
        <v>0</v>
      </c>
      <c r="U5195" s="2">
        <f>IFERROR(VLOOKUP(C5195,'PICADAS DE COBRAS'!$A$6:$C$4645,3,FALSE),0)</f>
        <v>115</v>
      </c>
      <c r="V5195">
        <f>IFERROR(VLOOKUP(C5195,'ZIKA VIRUS'!$A$5:$C$2399,3,FALSE),0)</f>
        <v>63</v>
      </c>
      <c r="W5195">
        <f>IFERROR(VLOOKUP(C5195,'FEBRE TIFÓIDE'!$A$5:$C$46,3,FALSE),0)</f>
        <v>0</v>
      </c>
      <c r="X5195">
        <f>IFERROR(VLOOKUP(C5195,HANTAVIROSE!$A$5:$C$153,3,FALSE),0)</f>
        <v>0</v>
      </c>
      <c r="Y5195">
        <f>IFERROR(VLOOKUP(C5195,MENINGITE!$A$5:$C$447,3,FALSE),0)</f>
        <v>1</v>
      </c>
      <c r="Z5195">
        <f>IFERROR(VLOOKUP(C5195,RAIVA!$A$5:$C$16,3,FALSE),0)</f>
        <v>0</v>
      </c>
    </row>
    <row r="5196" spans="1:26" x14ac:dyDescent="0.3">
      <c r="A5196" s="2" t="s">
        <v>1256</v>
      </c>
      <c r="B5196" s="2" t="s">
        <v>1282</v>
      </c>
      <c r="C5196" s="2">
        <v>412700</v>
      </c>
      <c r="D5196" s="2">
        <v>4127007</v>
      </c>
      <c r="E5196" s="2" t="s">
        <v>1256</v>
      </c>
      <c r="F5196" s="2" t="s">
        <v>1282</v>
      </c>
      <c r="G5196" s="2">
        <f>IFERROR(VLOOKUP(D5196,Coordenadas!$A$2:$D$5571,3,FALSE),0)</f>
        <v>-25.370100000000001</v>
      </c>
      <c r="H5196" s="2">
        <f>IFERROR(VLOOKUP(D5196,Coordenadas!$A$2:$D$5571,4,FALSE),0)</f>
        <v>-50.457099999999997</v>
      </c>
      <c r="I5196" s="2" t="s">
        <v>5326</v>
      </c>
      <c r="J5196" s="2">
        <v>10283</v>
      </c>
      <c r="K5196" s="2" t="s">
        <v>5332</v>
      </c>
      <c r="L5196" s="2">
        <f>IFERROR(VLOOKUP(C5196,BOTULISMO!$A$3:$C$19,3,FALSE),0)</f>
        <v>0</v>
      </c>
      <c r="M5196" s="2">
        <f>IFERROR(VLOOKUP(C5196,'LEISHMANIOSE VISCERAL'!$A$4:$C$454,3,FALSE),0)</f>
        <v>0</v>
      </c>
      <c r="N5196" s="2">
        <f>IFERROR(VLOOKUP(C5196,'LEISHMANIOSE TEGUMENTAR'!$A$4:$C$1681,3,FALSE),0)</f>
        <v>0</v>
      </c>
      <c r="O5196" s="2">
        <f>IFERROR(VLOOKUP(C5196,'FEBRE AMARELA'!$A$4:$C$38,3,FALSE),0)</f>
        <v>0</v>
      </c>
      <c r="P5196" s="2">
        <f>IFERROR(VLOOKUP(C5196,DENGUE!$A$5:$C$4097,3,FALSE),0)</f>
        <v>0</v>
      </c>
      <c r="Q5196" s="2">
        <f>IFERROR(VLOOKUP(C5196,'HEPATITE VIRAL'!$A$5:$C$3162,3,FALSE),0)</f>
        <v>1</v>
      </c>
      <c r="R5196" s="2">
        <f>IFERROR(VLOOKUP(C5196,'FEBRE MACULOSA'!$A$5:$C$181,3,FALSE),0)</f>
        <v>0</v>
      </c>
      <c r="S5196" s="2">
        <f>IFERROR(VLOOKUP(C5196,LEPTOSPIROSE!$A$5:$C$1176,3,FALSE),0)</f>
        <v>2</v>
      </c>
      <c r="T5196" s="2">
        <f>IFERROR(VLOOKUP(C5196,'DOENÇA DE CHAGAS'!$A$5:$C$100,3,FALSE),0)</f>
        <v>0</v>
      </c>
      <c r="U5196" s="2">
        <f>IFERROR(VLOOKUP(C5196,'PICADAS DE COBRAS'!$A$6:$C$4645,3,FALSE),0)</f>
        <v>82</v>
      </c>
      <c r="V5196">
        <f>IFERROR(VLOOKUP(C5196,'ZIKA VIRUS'!$A$5:$C$2399,3,FALSE),0)</f>
        <v>0</v>
      </c>
      <c r="W5196">
        <f>IFERROR(VLOOKUP(C5196,'FEBRE TIFÓIDE'!$A$5:$C$46,3,FALSE),0)</f>
        <v>0</v>
      </c>
      <c r="X5196">
        <f>IFERROR(VLOOKUP(C5196,HANTAVIROSE!$A$5:$C$153,3,FALSE),0)</f>
        <v>0</v>
      </c>
      <c r="Y5196">
        <f>IFERROR(VLOOKUP(C5196,MENINGITE!$A$5:$C$447,3,FALSE),0)</f>
        <v>0</v>
      </c>
      <c r="Z5196">
        <f>IFERROR(VLOOKUP(C5196,RAIVA!$A$5:$C$16,3,FALSE),0)</f>
        <v>0</v>
      </c>
    </row>
    <row r="5197" spans="1:26" x14ac:dyDescent="0.3">
      <c r="A5197" s="2" t="s">
        <v>2425</v>
      </c>
      <c r="B5197" s="2" t="s">
        <v>2471</v>
      </c>
      <c r="C5197" s="2">
        <v>316850</v>
      </c>
      <c r="D5197" s="2">
        <v>3168507</v>
      </c>
      <c r="E5197" s="2" t="s">
        <v>2425</v>
      </c>
      <c r="F5197" s="2" t="s">
        <v>2471</v>
      </c>
      <c r="G5197" s="2">
        <f>IFERROR(VLOOKUP(D5197,Coordenadas!$A$2:$D$5571,3,FALSE),0)</f>
        <v>-20.656099999999999</v>
      </c>
      <c r="H5197" s="2">
        <f>IFERROR(VLOOKUP(D5197,Coordenadas!$A$2:$D$5571,4,FALSE),0)</f>
        <v>-42.856400000000001</v>
      </c>
      <c r="I5197" s="2" t="s">
        <v>5325</v>
      </c>
      <c r="J5197" s="2">
        <v>11355</v>
      </c>
      <c r="K5197" s="2" t="s">
        <v>5332</v>
      </c>
      <c r="L5197" s="2">
        <f>IFERROR(VLOOKUP(C5197,BOTULISMO!$A$3:$C$19,3,FALSE),0)</f>
        <v>0</v>
      </c>
      <c r="M5197" s="2">
        <f>IFERROR(VLOOKUP(C5197,'LEISHMANIOSE VISCERAL'!$A$4:$C$454,3,FALSE),0)</f>
        <v>0</v>
      </c>
      <c r="N5197" s="2">
        <f>IFERROR(VLOOKUP(C5197,'LEISHMANIOSE TEGUMENTAR'!$A$4:$C$1681,3,FALSE),0)</f>
        <v>0</v>
      </c>
      <c r="O5197" s="2">
        <f>IFERROR(VLOOKUP(C5197,'FEBRE AMARELA'!$A$4:$C$38,3,FALSE),0)</f>
        <v>0</v>
      </c>
      <c r="P5197" s="2">
        <f>IFERROR(VLOOKUP(C5197,DENGUE!$A$5:$C$4097,3,FALSE),0)</f>
        <v>2</v>
      </c>
      <c r="Q5197" s="2">
        <f>IFERROR(VLOOKUP(C5197,'HEPATITE VIRAL'!$A$5:$C$3162,3,FALSE),0)</f>
        <v>1</v>
      </c>
      <c r="R5197" s="2">
        <f>IFERROR(VLOOKUP(C5197,'FEBRE MACULOSA'!$A$5:$C$181,3,FALSE),0)</f>
        <v>0</v>
      </c>
      <c r="S5197" s="2">
        <f>IFERROR(VLOOKUP(C5197,LEPTOSPIROSE!$A$5:$C$1176,3,FALSE),0)</f>
        <v>0</v>
      </c>
      <c r="T5197" s="2">
        <f>IFERROR(VLOOKUP(C5197,'DOENÇA DE CHAGAS'!$A$5:$C$100,3,FALSE),0)</f>
        <v>0</v>
      </c>
      <c r="U5197" s="2">
        <f>IFERROR(VLOOKUP(C5197,'PICADAS DE COBRAS'!$A$6:$C$4645,3,FALSE),0)</f>
        <v>15</v>
      </c>
      <c r="V5197">
        <f>IFERROR(VLOOKUP(C5197,'ZIKA VIRUS'!$A$5:$C$2399,3,FALSE),0)</f>
        <v>0</v>
      </c>
      <c r="W5197">
        <f>IFERROR(VLOOKUP(C5197,'FEBRE TIFÓIDE'!$A$5:$C$46,3,FALSE),0)</f>
        <v>0</v>
      </c>
      <c r="X5197">
        <f>IFERROR(VLOOKUP(C5197,HANTAVIROSE!$A$5:$C$153,3,FALSE),0)</f>
        <v>0</v>
      </c>
      <c r="Y5197">
        <f>IFERROR(VLOOKUP(C5197,MENINGITE!$A$5:$C$447,3,FALSE),0)</f>
        <v>0</v>
      </c>
      <c r="Z5197">
        <f>IFERROR(VLOOKUP(C5197,RAIVA!$A$5:$C$16,3,FALSE),0)</f>
        <v>0</v>
      </c>
    </row>
    <row r="5198" spans="1:26" x14ac:dyDescent="0.3">
      <c r="A5198" s="2" t="s">
        <v>5270</v>
      </c>
      <c r="B5198" s="2" t="s">
        <v>5274</v>
      </c>
      <c r="C5198" s="2">
        <v>110155</v>
      </c>
      <c r="D5198" s="2">
        <v>1101559</v>
      </c>
      <c r="E5198" s="2" t="s">
        <v>5270</v>
      </c>
      <c r="F5198" s="2" t="s">
        <v>5274</v>
      </c>
      <c r="G5198" s="2">
        <f>IFERROR(VLOOKUP(D5198,Coordenadas!$A$2:$D$5571,3,FALSE),0)</f>
        <v>-10.9056</v>
      </c>
      <c r="H5198" s="2">
        <f>IFERROR(VLOOKUP(D5198,Coordenadas!$A$2:$D$5571,4,FALSE),0)</f>
        <v>-62.241999999999997</v>
      </c>
      <c r="I5198" s="2" t="s">
        <v>5323</v>
      </c>
      <c r="J5198" s="2">
        <v>4888</v>
      </c>
      <c r="K5198" s="2" t="s">
        <v>5332</v>
      </c>
      <c r="L5198" s="2">
        <f>IFERROR(VLOOKUP(C5198,BOTULISMO!$A$3:$C$19,3,FALSE),0)</f>
        <v>0</v>
      </c>
      <c r="M5198" s="2">
        <f>IFERROR(VLOOKUP(C5198,'LEISHMANIOSE VISCERAL'!$A$4:$C$454,3,FALSE),0)</f>
        <v>0</v>
      </c>
      <c r="N5198" s="2">
        <f>IFERROR(VLOOKUP(C5198,'LEISHMANIOSE TEGUMENTAR'!$A$4:$C$1681,3,FALSE),0)</f>
        <v>2</v>
      </c>
      <c r="O5198" s="2">
        <f>IFERROR(VLOOKUP(C5198,'FEBRE AMARELA'!$A$4:$C$38,3,FALSE),0)</f>
        <v>0</v>
      </c>
      <c r="P5198" s="2">
        <f>IFERROR(VLOOKUP(C5198,DENGUE!$A$5:$C$4097,3,FALSE),0)</f>
        <v>1</v>
      </c>
      <c r="Q5198" s="2">
        <f>IFERROR(VLOOKUP(C5198,'HEPATITE VIRAL'!$A$5:$C$3162,3,FALSE),0)</f>
        <v>6</v>
      </c>
      <c r="R5198" s="2">
        <f>IFERROR(VLOOKUP(C5198,'FEBRE MACULOSA'!$A$5:$C$181,3,FALSE),0)</f>
        <v>0</v>
      </c>
      <c r="S5198" s="2">
        <f>IFERROR(VLOOKUP(C5198,LEPTOSPIROSE!$A$5:$C$1176,3,FALSE),0)</f>
        <v>2</v>
      </c>
      <c r="T5198" s="2">
        <f>IFERROR(VLOOKUP(C5198,'DOENÇA DE CHAGAS'!$A$5:$C$100,3,FALSE),0)</f>
        <v>0</v>
      </c>
      <c r="U5198" s="2">
        <f>IFERROR(VLOOKUP(C5198,'PICADAS DE COBRAS'!$A$6:$C$4645,3,FALSE),0)</f>
        <v>2</v>
      </c>
      <c r="V5198">
        <f>IFERROR(VLOOKUP(C5198,'ZIKA VIRUS'!$A$5:$C$2399,3,FALSE),0)</f>
        <v>0</v>
      </c>
      <c r="W5198">
        <f>IFERROR(VLOOKUP(C5198,'FEBRE TIFÓIDE'!$A$5:$C$46,3,FALSE),0)</f>
        <v>0</v>
      </c>
      <c r="X5198">
        <f>IFERROR(VLOOKUP(C5198,HANTAVIROSE!$A$5:$C$153,3,FALSE),0)</f>
        <v>0</v>
      </c>
      <c r="Y5198">
        <f>IFERROR(VLOOKUP(C5198,MENINGITE!$A$5:$C$447,3,FALSE),0)</f>
        <v>0</v>
      </c>
      <c r="Z5198">
        <f>IFERROR(VLOOKUP(C5198,RAIVA!$A$5:$C$16,3,FALSE),0)</f>
        <v>0</v>
      </c>
    </row>
    <row r="5199" spans="1:26" x14ac:dyDescent="0.3">
      <c r="A5199" s="2" t="s">
        <v>4319</v>
      </c>
      <c r="B5199" s="2" t="s">
        <v>4330</v>
      </c>
      <c r="C5199" s="2">
        <v>231335</v>
      </c>
      <c r="D5199" s="2">
        <v>2313351</v>
      </c>
      <c r="E5199" s="2" t="s">
        <v>4319</v>
      </c>
      <c r="F5199" s="2" t="s">
        <v>4330</v>
      </c>
      <c r="G5199" s="2">
        <f>IFERROR(VLOOKUP(D5199,Coordenadas!$A$2:$D$5571,3,FALSE),0)</f>
        <v>-3.9883099999999998</v>
      </c>
      <c r="H5199" s="2">
        <f>IFERROR(VLOOKUP(D5199,Coordenadas!$A$2:$D$5571,4,FALSE),0)</f>
        <v>-39.579900000000002</v>
      </c>
      <c r="I5199" s="2" t="s">
        <v>5324</v>
      </c>
      <c r="J5199" s="2">
        <v>16827</v>
      </c>
      <c r="K5199" s="2" t="s">
        <v>5332</v>
      </c>
      <c r="L5199" s="2">
        <f>IFERROR(VLOOKUP(C5199,BOTULISMO!$A$3:$C$19,3,FALSE),0)</f>
        <v>0</v>
      </c>
      <c r="M5199" s="2">
        <f>IFERROR(VLOOKUP(C5199,'LEISHMANIOSE VISCERAL'!$A$4:$C$454,3,FALSE),0)</f>
        <v>0</v>
      </c>
      <c r="N5199" s="2">
        <f>IFERROR(VLOOKUP(C5199,'LEISHMANIOSE TEGUMENTAR'!$A$4:$C$1681,3,FALSE),0)</f>
        <v>0</v>
      </c>
      <c r="O5199" s="2">
        <f>IFERROR(VLOOKUP(C5199,'FEBRE AMARELA'!$A$4:$C$38,3,FALSE),0)</f>
        <v>0</v>
      </c>
      <c r="P5199" s="2">
        <f>IFERROR(VLOOKUP(C5199,DENGUE!$A$5:$C$4097,3,FALSE),0)</f>
        <v>7</v>
      </c>
      <c r="Q5199" s="2">
        <f>IFERROR(VLOOKUP(C5199,'HEPATITE VIRAL'!$A$5:$C$3162,3,FALSE),0)</f>
        <v>0</v>
      </c>
      <c r="R5199" s="2">
        <f>IFERROR(VLOOKUP(C5199,'FEBRE MACULOSA'!$A$5:$C$181,3,FALSE),0)</f>
        <v>0</v>
      </c>
      <c r="S5199" s="2">
        <f>IFERROR(VLOOKUP(C5199,LEPTOSPIROSE!$A$5:$C$1176,3,FALSE),0)</f>
        <v>0</v>
      </c>
      <c r="T5199" s="2">
        <f>IFERROR(VLOOKUP(C5199,'DOENÇA DE CHAGAS'!$A$5:$C$100,3,FALSE),0)</f>
        <v>0</v>
      </c>
      <c r="U5199" s="2">
        <f>IFERROR(VLOOKUP(C5199,'PICADAS DE COBRAS'!$A$6:$C$4645,3,FALSE),0)</f>
        <v>0</v>
      </c>
      <c r="V5199">
        <f>IFERROR(VLOOKUP(C5199,'ZIKA VIRUS'!$A$5:$C$2399,3,FALSE),0)</f>
        <v>4</v>
      </c>
      <c r="W5199">
        <f>IFERROR(VLOOKUP(C5199,'FEBRE TIFÓIDE'!$A$5:$C$46,3,FALSE),0)</f>
        <v>0</v>
      </c>
      <c r="X5199">
        <f>IFERROR(VLOOKUP(C5199,HANTAVIROSE!$A$5:$C$153,3,FALSE),0)</f>
        <v>0</v>
      </c>
      <c r="Y5199">
        <f>IFERROR(VLOOKUP(C5199,MENINGITE!$A$5:$C$447,3,FALSE),0)</f>
        <v>0</v>
      </c>
      <c r="Z5199">
        <f>IFERROR(VLOOKUP(C5199,RAIVA!$A$5:$C$16,3,FALSE),0)</f>
        <v>0</v>
      </c>
    </row>
    <row r="5200" spans="1:26" x14ac:dyDescent="0.3">
      <c r="A5200" s="2" t="s">
        <v>1637</v>
      </c>
      <c r="B5200" s="2" t="s">
        <v>1673</v>
      </c>
      <c r="C5200" s="2">
        <v>355420</v>
      </c>
      <c r="D5200" s="2">
        <v>3554201</v>
      </c>
      <c r="E5200" s="2" t="s">
        <v>1637</v>
      </c>
      <c r="F5200" s="2" t="s">
        <v>1673</v>
      </c>
      <c r="G5200" s="2">
        <f>IFERROR(VLOOKUP(D5200,Coordenadas!$A$2:$D$5571,3,FALSE),0)</f>
        <v>-23.342500000000001</v>
      </c>
      <c r="H5200" s="2">
        <f>IFERROR(VLOOKUP(D5200,Coordenadas!$A$2:$D$5571,4,FALSE),0)</f>
        <v>-49.372199999999999</v>
      </c>
      <c r="I5200" s="2" t="s">
        <v>5325</v>
      </c>
      <c r="J5200" s="2">
        <v>4809</v>
      </c>
      <c r="K5200" s="2" t="s">
        <v>5332</v>
      </c>
      <c r="L5200" s="2">
        <f>IFERROR(VLOOKUP(C5200,BOTULISMO!$A$3:$C$19,3,FALSE),0)</f>
        <v>0</v>
      </c>
      <c r="M5200" s="2">
        <f>IFERROR(VLOOKUP(C5200,'LEISHMANIOSE VISCERAL'!$A$4:$C$454,3,FALSE),0)</f>
        <v>0</v>
      </c>
      <c r="N5200" s="2">
        <f>IFERROR(VLOOKUP(C5200,'LEISHMANIOSE TEGUMENTAR'!$A$4:$C$1681,3,FALSE),0)</f>
        <v>0</v>
      </c>
      <c r="O5200" s="2">
        <f>IFERROR(VLOOKUP(C5200,'FEBRE AMARELA'!$A$4:$C$38,3,FALSE),0)</f>
        <v>0</v>
      </c>
      <c r="P5200" s="2">
        <f>IFERROR(VLOOKUP(C5200,DENGUE!$A$5:$C$4097,3,FALSE),0)</f>
        <v>1</v>
      </c>
      <c r="Q5200" s="2">
        <f>IFERROR(VLOOKUP(C5200,'HEPATITE VIRAL'!$A$5:$C$3162,3,FALSE),0)</f>
        <v>0</v>
      </c>
      <c r="R5200" s="2">
        <f>IFERROR(VLOOKUP(C5200,'FEBRE MACULOSA'!$A$5:$C$181,3,FALSE),0)</f>
        <v>0</v>
      </c>
      <c r="S5200" s="2">
        <f>IFERROR(VLOOKUP(C5200,LEPTOSPIROSE!$A$5:$C$1176,3,FALSE),0)</f>
        <v>0</v>
      </c>
      <c r="T5200" s="2">
        <f>IFERROR(VLOOKUP(C5200,'DOENÇA DE CHAGAS'!$A$5:$C$100,3,FALSE),0)</f>
        <v>0</v>
      </c>
      <c r="U5200" s="2">
        <f>IFERROR(VLOOKUP(C5200,'PICADAS DE COBRAS'!$A$6:$C$4645,3,FALSE),0)</f>
        <v>0</v>
      </c>
      <c r="V5200">
        <f>IFERROR(VLOOKUP(C5200,'ZIKA VIRUS'!$A$5:$C$2399,3,FALSE),0)</f>
        <v>0</v>
      </c>
      <c r="W5200">
        <f>IFERROR(VLOOKUP(C5200,'FEBRE TIFÓIDE'!$A$5:$C$46,3,FALSE),0)</f>
        <v>0</v>
      </c>
      <c r="X5200">
        <f>IFERROR(VLOOKUP(C5200,HANTAVIROSE!$A$5:$C$153,3,FALSE),0)</f>
        <v>0</v>
      </c>
      <c r="Y5200">
        <f>IFERROR(VLOOKUP(C5200,MENINGITE!$A$5:$C$447,3,FALSE),0)</f>
        <v>0</v>
      </c>
      <c r="Z5200">
        <f>IFERROR(VLOOKUP(C5200,RAIVA!$A$5:$C$16,3,FALSE),0)</f>
        <v>0</v>
      </c>
    </row>
    <row r="5201" spans="1:26" x14ac:dyDescent="0.3">
      <c r="A5201" s="2" t="s">
        <v>1256</v>
      </c>
      <c r="B5201" s="2" t="s">
        <v>1281</v>
      </c>
      <c r="C5201" s="2">
        <v>412710</v>
      </c>
      <c r="D5201" s="2">
        <v>4127106</v>
      </c>
      <c r="E5201" s="2" t="s">
        <v>1256</v>
      </c>
      <c r="F5201" s="2" t="s">
        <v>1281</v>
      </c>
      <c r="G5201" s="2">
        <f>IFERROR(VLOOKUP(D5201,Coordenadas!$A$2:$D$5571,3,FALSE),0)</f>
        <v>-24.3245</v>
      </c>
      <c r="H5201" s="2">
        <f>IFERROR(VLOOKUP(D5201,Coordenadas!$A$2:$D$5571,4,FALSE),0)</f>
        <v>-50.617600000000003</v>
      </c>
      <c r="I5201" s="2" t="s">
        <v>5326</v>
      </c>
      <c r="J5201" s="2">
        <v>69872</v>
      </c>
      <c r="K5201" s="2" t="s">
        <v>5331</v>
      </c>
      <c r="L5201" s="2">
        <f>IFERROR(VLOOKUP(C5201,BOTULISMO!$A$3:$C$19,3,FALSE),0)</f>
        <v>0</v>
      </c>
      <c r="M5201" s="2">
        <f>IFERROR(VLOOKUP(C5201,'LEISHMANIOSE VISCERAL'!$A$4:$C$454,3,FALSE),0)</f>
        <v>0</v>
      </c>
      <c r="N5201" s="2">
        <f>IFERROR(VLOOKUP(C5201,'LEISHMANIOSE TEGUMENTAR'!$A$4:$C$1681,3,FALSE),0)</f>
        <v>0</v>
      </c>
      <c r="O5201" s="2">
        <f>IFERROR(VLOOKUP(C5201,'FEBRE AMARELA'!$A$4:$C$38,3,FALSE),0)</f>
        <v>0</v>
      </c>
      <c r="P5201" s="2">
        <f>IFERROR(VLOOKUP(C5201,DENGUE!$A$5:$C$4097,3,FALSE),0)</f>
        <v>60</v>
      </c>
      <c r="Q5201" s="2">
        <f>IFERROR(VLOOKUP(C5201,'HEPATITE VIRAL'!$A$5:$C$3162,3,FALSE),0)</f>
        <v>46</v>
      </c>
      <c r="R5201" s="2">
        <f>IFERROR(VLOOKUP(C5201,'FEBRE MACULOSA'!$A$5:$C$181,3,FALSE),0)</f>
        <v>0</v>
      </c>
      <c r="S5201" s="2">
        <f>IFERROR(VLOOKUP(C5201,LEPTOSPIROSE!$A$5:$C$1176,3,FALSE),0)</f>
        <v>6</v>
      </c>
      <c r="T5201" s="2">
        <f>IFERROR(VLOOKUP(C5201,'DOENÇA DE CHAGAS'!$A$5:$C$100,3,FALSE),0)</f>
        <v>0</v>
      </c>
      <c r="U5201" s="2">
        <f>IFERROR(VLOOKUP(C5201,'PICADAS DE COBRAS'!$A$6:$C$4645,3,FALSE),0)</f>
        <v>164</v>
      </c>
      <c r="V5201">
        <f>IFERROR(VLOOKUP(C5201,'ZIKA VIRUS'!$A$5:$C$2399,3,FALSE),0)</f>
        <v>0</v>
      </c>
      <c r="W5201">
        <f>IFERROR(VLOOKUP(C5201,'FEBRE TIFÓIDE'!$A$5:$C$46,3,FALSE),0)</f>
        <v>0</v>
      </c>
      <c r="X5201">
        <f>IFERROR(VLOOKUP(C5201,HANTAVIROSE!$A$5:$C$153,3,FALSE),0)</f>
        <v>0</v>
      </c>
      <c r="Y5201">
        <f>IFERROR(VLOOKUP(C5201,MENINGITE!$A$5:$C$447,3,FALSE),0)</f>
        <v>0</v>
      </c>
      <c r="Z5201">
        <f>IFERROR(VLOOKUP(C5201,RAIVA!$A$5:$C$16,3,FALSE),0)</f>
        <v>0</v>
      </c>
    </row>
    <row r="5202" spans="1:26" x14ac:dyDescent="0.3">
      <c r="A5202" s="2" t="s">
        <v>3652</v>
      </c>
      <c r="B5202" s="2" t="s">
        <v>3655</v>
      </c>
      <c r="C5202" s="2">
        <v>280730</v>
      </c>
      <c r="D5202" s="2">
        <v>2807303</v>
      </c>
      <c r="E5202" s="2" t="s">
        <v>3652</v>
      </c>
      <c r="F5202" s="2" t="s">
        <v>3655</v>
      </c>
      <c r="G5202" s="2">
        <f>IFERROR(VLOOKUP(D5202,Coordenadas!$A$2:$D$5571,3,FALSE),0)</f>
        <v>-10.2064</v>
      </c>
      <c r="H5202" s="2">
        <f>IFERROR(VLOOKUP(D5202,Coordenadas!$A$2:$D$5571,4,FALSE),0)</f>
        <v>-36.881799999999998</v>
      </c>
      <c r="I5202" s="2" t="s">
        <v>5324</v>
      </c>
      <c r="J5202" s="2">
        <v>2957</v>
      </c>
      <c r="K5202" s="2" t="s">
        <v>5332</v>
      </c>
      <c r="L5202" s="2">
        <f>IFERROR(VLOOKUP(C5202,BOTULISMO!$A$3:$C$19,3,FALSE),0)</f>
        <v>0</v>
      </c>
      <c r="M5202" s="2">
        <f>IFERROR(VLOOKUP(C5202,'LEISHMANIOSE VISCERAL'!$A$4:$C$454,3,FALSE),0)</f>
        <v>0</v>
      </c>
      <c r="N5202" s="2">
        <f>IFERROR(VLOOKUP(C5202,'LEISHMANIOSE TEGUMENTAR'!$A$4:$C$1681,3,FALSE),0)</f>
        <v>0</v>
      </c>
      <c r="O5202" s="2">
        <f>IFERROR(VLOOKUP(C5202,'FEBRE AMARELA'!$A$4:$C$38,3,FALSE),0)</f>
        <v>0</v>
      </c>
      <c r="P5202" s="2">
        <f>IFERROR(VLOOKUP(C5202,DENGUE!$A$5:$C$4097,3,FALSE),0)</f>
        <v>0</v>
      </c>
      <c r="Q5202" s="2">
        <f>IFERROR(VLOOKUP(C5202,'HEPATITE VIRAL'!$A$5:$C$3162,3,FALSE),0)</f>
        <v>0</v>
      </c>
      <c r="R5202" s="2">
        <f>IFERROR(VLOOKUP(C5202,'FEBRE MACULOSA'!$A$5:$C$181,3,FALSE),0)</f>
        <v>0</v>
      </c>
      <c r="S5202" s="2">
        <f>IFERROR(VLOOKUP(C5202,LEPTOSPIROSE!$A$5:$C$1176,3,FALSE),0)</f>
        <v>0</v>
      </c>
      <c r="T5202" s="2">
        <f>IFERROR(VLOOKUP(C5202,'DOENÇA DE CHAGAS'!$A$5:$C$100,3,FALSE),0)</f>
        <v>0</v>
      </c>
      <c r="U5202" s="2">
        <f>IFERROR(VLOOKUP(C5202,'PICADAS DE COBRAS'!$A$6:$C$4645,3,FALSE),0)</f>
        <v>0</v>
      </c>
      <c r="V5202">
        <f>IFERROR(VLOOKUP(C5202,'ZIKA VIRUS'!$A$5:$C$2399,3,FALSE),0)</f>
        <v>0</v>
      </c>
      <c r="W5202">
        <f>IFERROR(VLOOKUP(C5202,'FEBRE TIFÓIDE'!$A$5:$C$46,3,FALSE),0)</f>
        <v>0</v>
      </c>
      <c r="X5202">
        <f>IFERROR(VLOOKUP(C5202,HANTAVIROSE!$A$5:$C$153,3,FALSE),0)</f>
        <v>0</v>
      </c>
      <c r="Y5202">
        <f>IFERROR(VLOOKUP(C5202,MENINGITE!$A$5:$C$447,3,FALSE),0)</f>
        <v>0</v>
      </c>
      <c r="Z5202">
        <f>IFERROR(VLOOKUP(C5202,RAIVA!$A$5:$C$16,3,FALSE),0)</f>
        <v>0</v>
      </c>
    </row>
    <row r="5203" spans="1:26" x14ac:dyDescent="0.3">
      <c r="A5203" s="2" t="s">
        <v>4178</v>
      </c>
      <c r="B5203" s="2" t="s">
        <v>4187</v>
      </c>
      <c r="C5203" s="2">
        <v>241410</v>
      </c>
      <c r="D5203" s="2">
        <v>2414100</v>
      </c>
      <c r="E5203" s="2" t="s">
        <v>4178</v>
      </c>
      <c r="F5203" s="2" t="s">
        <v>4187</v>
      </c>
      <c r="G5203" s="2">
        <f>IFERROR(VLOOKUP(D5203,Coordenadas!$A$2:$D$5571,3,FALSE),0)</f>
        <v>-6.4582300000000004</v>
      </c>
      <c r="H5203" s="2">
        <f>IFERROR(VLOOKUP(D5203,Coordenadas!$A$2:$D$5571,4,FALSE),0)</f>
        <v>-38.182000000000002</v>
      </c>
      <c r="I5203" s="2" t="s">
        <v>5324</v>
      </c>
      <c r="J5203" s="2">
        <v>9883</v>
      </c>
      <c r="K5203" s="2" t="s">
        <v>5332</v>
      </c>
      <c r="L5203" s="2">
        <f>IFERROR(VLOOKUP(C5203,BOTULISMO!$A$3:$C$19,3,FALSE),0)</f>
        <v>0</v>
      </c>
      <c r="M5203" s="2">
        <f>IFERROR(VLOOKUP(C5203,'LEISHMANIOSE VISCERAL'!$A$4:$C$454,3,FALSE),0)</f>
        <v>0</v>
      </c>
      <c r="N5203" s="2">
        <f>IFERROR(VLOOKUP(C5203,'LEISHMANIOSE TEGUMENTAR'!$A$4:$C$1681,3,FALSE),0)</f>
        <v>0</v>
      </c>
      <c r="O5203" s="2">
        <f>IFERROR(VLOOKUP(C5203,'FEBRE AMARELA'!$A$4:$C$38,3,FALSE),0)</f>
        <v>0</v>
      </c>
      <c r="P5203" s="2">
        <f>IFERROR(VLOOKUP(C5203,DENGUE!$A$5:$C$4097,3,FALSE),0)</f>
        <v>55</v>
      </c>
      <c r="Q5203" s="2">
        <f>IFERROR(VLOOKUP(C5203,'HEPATITE VIRAL'!$A$5:$C$3162,3,FALSE),0)</f>
        <v>0</v>
      </c>
      <c r="R5203" s="2">
        <f>IFERROR(VLOOKUP(C5203,'FEBRE MACULOSA'!$A$5:$C$181,3,FALSE),0)</f>
        <v>0</v>
      </c>
      <c r="S5203" s="2">
        <f>IFERROR(VLOOKUP(C5203,LEPTOSPIROSE!$A$5:$C$1176,3,FALSE),0)</f>
        <v>0</v>
      </c>
      <c r="T5203" s="2">
        <f>IFERROR(VLOOKUP(C5203,'DOENÇA DE CHAGAS'!$A$5:$C$100,3,FALSE),0)</f>
        <v>0</v>
      </c>
      <c r="U5203" s="2">
        <f>IFERROR(VLOOKUP(C5203,'PICADAS DE COBRAS'!$A$6:$C$4645,3,FALSE),0)</f>
        <v>16</v>
      </c>
      <c r="V5203">
        <f>IFERROR(VLOOKUP(C5203,'ZIKA VIRUS'!$A$5:$C$2399,3,FALSE),0)</f>
        <v>0</v>
      </c>
      <c r="W5203">
        <f>IFERROR(VLOOKUP(C5203,'FEBRE TIFÓIDE'!$A$5:$C$46,3,FALSE),0)</f>
        <v>0</v>
      </c>
      <c r="X5203">
        <f>IFERROR(VLOOKUP(C5203,HANTAVIROSE!$A$5:$C$153,3,FALSE),0)</f>
        <v>0</v>
      </c>
      <c r="Y5203">
        <f>IFERROR(VLOOKUP(C5203,MENINGITE!$A$5:$C$447,3,FALSE),0)</f>
        <v>0</v>
      </c>
      <c r="Z5203">
        <f>IFERROR(VLOOKUP(C5203,RAIVA!$A$5:$C$16,3,FALSE),0)</f>
        <v>0</v>
      </c>
    </row>
    <row r="5204" spans="1:26" x14ac:dyDescent="0.3">
      <c r="A5204" s="2" t="s">
        <v>4178</v>
      </c>
      <c r="B5204" s="2" t="s">
        <v>4186</v>
      </c>
      <c r="C5204" s="2">
        <v>241415</v>
      </c>
      <c r="D5204" s="2">
        <v>2414159</v>
      </c>
      <c r="E5204" s="2" t="s">
        <v>4178</v>
      </c>
      <c r="F5204" s="2" t="s">
        <v>4186</v>
      </c>
      <c r="G5204" s="2">
        <f>IFERROR(VLOOKUP(D5204,Coordenadas!$A$2:$D$5571,3,FALSE),0)</f>
        <v>-6.1378000000000004</v>
      </c>
      <c r="H5204" s="2">
        <f>IFERROR(VLOOKUP(D5204,Coordenadas!$A$2:$D$5571,4,FALSE),0)</f>
        <v>-36.713500000000003</v>
      </c>
      <c r="I5204" s="2" t="s">
        <v>5324</v>
      </c>
      <c r="J5204" s="2">
        <v>5406</v>
      </c>
      <c r="K5204" s="2" t="s">
        <v>5332</v>
      </c>
      <c r="L5204" s="2">
        <f>IFERROR(VLOOKUP(C5204,BOTULISMO!$A$3:$C$19,3,FALSE),0)</f>
        <v>0</v>
      </c>
      <c r="M5204" s="2">
        <f>IFERROR(VLOOKUP(C5204,'LEISHMANIOSE VISCERAL'!$A$4:$C$454,3,FALSE),0)</f>
        <v>0</v>
      </c>
      <c r="N5204" s="2">
        <f>IFERROR(VLOOKUP(C5204,'LEISHMANIOSE TEGUMENTAR'!$A$4:$C$1681,3,FALSE),0)</f>
        <v>0</v>
      </c>
      <c r="O5204" s="2">
        <f>IFERROR(VLOOKUP(C5204,'FEBRE AMARELA'!$A$4:$C$38,3,FALSE),0)</f>
        <v>0</v>
      </c>
      <c r="P5204" s="2">
        <f>IFERROR(VLOOKUP(C5204,DENGUE!$A$5:$C$4097,3,FALSE),0)</f>
        <v>4</v>
      </c>
      <c r="Q5204" s="2">
        <f>IFERROR(VLOOKUP(C5204,'HEPATITE VIRAL'!$A$5:$C$3162,3,FALSE),0)</f>
        <v>0</v>
      </c>
      <c r="R5204" s="2">
        <f>IFERROR(VLOOKUP(C5204,'FEBRE MACULOSA'!$A$5:$C$181,3,FALSE),0)</f>
        <v>0</v>
      </c>
      <c r="S5204" s="2">
        <f>IFERROR(VLOOKUP(C5204,LEPTOSPIROSE!$A$5:$C$1176,3,FALSE),0)</f>
        <v>0</v>
      </c>
      <c r="T5204" s="2">
        <f>IFERROR(VLOOKUP(C5204,'DOENÇA DE CHAGAS'!$A$5:$C$100,3,FALSE),0)</f>
        <v>0</v>
      </c>
      <c r="U5204" s="2">
        <f>IFERROR(VLOOKUP(C5204,'PICADAS DE COBRAS'!$A$6:$C$4645,3,FALSE),0)</f>
        <v>1</v>
      </c>
      <c r="V5204">
        <f>IFERROR(VLOOKUP(C5204,'ZIKA VIRUS'!$A$5:$C$2399,3,FALSE),0)</f>
        <v>0</v>
      </c>
      <c r="W5204">
        <f>IFERROR(VLOOKUP(C5204,'FEBRE TIFÓIDE'!$A$5:$C$46,3,FALSE),0)</f>
        <v>0</v>
      </c>
      <c r="X5204">
        <f>IFERROR(VLOOKUP(C5204,HANTAVIROSE!$A$5:$C$153,3,FALSE),0)</f>
        <v>0</v>
      </c>
      <c r="Y5204">
        <f>IFERROR(VLOOKUP(C5204,MENINGITE!$A$5:$C$447,3,FALSE),0)</f>
        <v>0</v>
      </c>
      <c r="Z5204">
        <f>IFERROR(VLOOKUP(C5204,RAIVA!$A$5:$C$16,3,FALSE),0)</f>
        <v>0</v>
      </c>
    </row>
    <row r="5205" spans="1:26" x14ac:dyDescent="0.3">
      <c r="A5205" s="2" t="s">
        <v>470</v>
      </c>
      <c r="B5205" s="2" t="s">
        <v>521</v>
      </c>
      <c r="C5205" s="2">
        <v>432140</v>
      </c>
      <c r="D5205" s="2">
        <v>4321402</v>
      </c>
      <c r="E5205" s="2" t="s">
        <v>470</v>
      </c>
      <c r="F5205" s="2" t="s">
        <v>521</v>
      </c>
      <c r="G5205" s="2">
        <f>IFERROR(VLOOKUP(D5205,Coordenadas!$A$2:$D$5571,3,FALSE),0)</f>
        <v>-27.371099999999998</v>
      </c>
      <c r="H5205" s="2">
        <f>IFERROR(VLOOKUP(D5205,Coordenadas!$A$2:$D$5571,4,FALSE),0)</f>
        <v>-53.758499999999998</v>
      </c>
      <c r="I5205" s="2" t="s">
        <v>5326</v>
      </c>
      <c r="J5205" s="2">
        <v>13719</v>
      </c>
      <c r="K5205" s="2" t="s">
        <v>5332</v>
      </c>
      <c r="L5205" s="2">
        <f>IFERROR(VLOOKUP(C5205,BOTULISMO!$A$3:$C$19,3,FALSE),0)</f>
        <v>0</v>
      </c>
      <c r="M5205" s="2">
        <f>IFERROR(VLOOKUP(C5205,'LEISHMANIOSE VISCERAL'!$A$4:$C$454,3,FALSE),0)</f>
        <v>0</v>
      </c>
      <c r="N5205" s="2">
        <f>IFERROR(VLOOKUP(C5205,'LEISHMANIOSE TEGUMENTAR'!$A$4:$C$1681,3,FALSE),0)</f>
        <v>0</v>
      </c>
      <c r="O5205" s="2">
        <f>IFERROR(VLOOKUP(C5205,'FEBRE AMARELA'!$A$4:$C$38,3,FALSE),0)</f>
        <v>0</v>
      </c>
      <c r="P5205" s="2">
        <f>IFERROR(VLOOKUP(C5205,DENGUE!$A$5:$C$4097,3,FALSE),0)</f>
        <v>25</v>
      </c>
      <c r="Q5205" s="2">
        <f>IFERROR(VLOOKUP(C5205,'HEPATITE VIRAL'!$A$5:$C$3162,3,FALSE),0)</f>
        <v>34</v>
      </c>
      <c r="R5205" s="2">
        <f>IFERROR(VLOOKUP(C5205,'FEBRE MACULOSA'!$A$5:$C$181,3,FALSE),0)</f>
        <v>0</v>
      </c>
      <c r="S5205" s="2">
        <f>IFERROR(VLOOKUP(C5205,LEPTOSPIROSE!$A$5:$C$1176,3,FALSE),0)</f>
        <v>6</v>
      </c>
      <c r="T5205" s="2">
        <f>IFERROR(VLOOKUP(C5205,'DOENÇA DE CHAGAS'!$A$5:$C$100,3,FALSE),0)</f>
        <v>0</v>
      </c>
      <c r="U5205" s="2">
        <f>IFERROR(VLOOKUP(C5205,'PICADAS DE COBRAS'!$A$6:$C$4645,3,FALSE),0)</f>
        <v>47</v>
      </c>
      <c r="V5205">
        <f>IFERROR(VLOOKUP(C5205,'ZIKA VIRUS'!$A$5:$C$2399,3,FALSE),0)</f>
        <v>7</v>
      </c>
      <c r="W5205">
        <f>IFERROR(VLOOKUP(C5205,'FEBRE TIFÓIDE'!$A$5:$C$46,3,FALSE),0)</f>
        <v>0</v>
      </c>
      <c r="X5205">
        <f>IFERROR(VLOOKUP(C5205,HANTAVIROSE!$A$5:$C$153,3,FALSE),0)</f>
        <v>0</v>
      </c>
      <c r="Y5205">
        <f>IFERROR(VLOOKUP(C5205,MENINGITE!$A$5:$C$447,3,FALSE),0)</f>
        <v>0</v>
      </c>
      <c r="Z5205">
        <f>IFERROR(VLOOKUP(C5205,RAIVA!$A$5:$C$16,3,FALSE),0)</f>
        <v>0</v>
      </c>
    </row>
    <row r="5206" spans="1:26" x14ac:dyDescent="0.3">
      <c r="A5206" s="2" t="s">
        <v>3988</v>
      </c>
      <c r="B5206" s="2" t="s">
        <v>3993</v>
      </c>
      <c r="C5206" s="2">
        <v>251675</v>
      </c>
      <c r="D5206" s="2">
        <v>2516755</v>
      </c>
      <c r="E5206" s="2" t="s">
        <v>3988</v>
      </c>
      <c r="F5206" s="2" t="s">
        <v>3993</v>
      </c>
      <c r="G5206" s="2">
        <f>IFERROR(VLOOKUP(D5206,Coordenadas!$A$2:$D$5571,3,FALSE),0)</f>
        <v>-6.9385500000000002</v>
      </c>
      <c r="H5206" s="2">
        <f>IFERROR(VLOOKUP(D5206,Coordenadas!$A$2:$D$5571,4,FALSE),0)</f>
        <v>-36.627299999999998</v>
      </c>
      <c r="I5206" s="2" t="s">
        <v>5324</v>
      </c>
      <c r="J5206" s="2">
        <v>2813</v>
      </c>
      <c r="K5206" s="2" t="s">
        <v>5332</v>
      </c>
      <c r="L5206" s="2">
        <f>IFERROR(VLOOKUP(C5206,BOTULISMO!$A$3:$C$19,3,FALSE),0)</f>
        <v>0</v>
      </c>
      <c r="M5206" s="2">
        <f>IFERROR(VLOOKUP(C5206,'LEISHMANIOSE VISCERAL'!$A$4:$C$454,3,FALSE),0)</f>
        <v>0</v>
      </c>
      <c r="N5206" s="2">
        <f>IFERROR(VLOOKUP(C5206,'LEISHMANIOSE TEGUMENTAR'!$A$4:$C$1681,3,FALSE),0)</f>
        <v>0</v>
      </c>
      <c r="O5206" s="2">
        <f>IFERROR(VLOOKUP(C5206,'FEBRE AMARELA'!$A$4:$C$38,3,FALSE),0)</f>
        <v>0</v>
      </c>
      <c r="P5206" s="2">
        <f>IFERROR(VLOOKUP(C5206,DENGUE!$A$5:$C$4097,3,FALSE),0)</f>
        <v>2</v>
      </c>
      <c r="Q5206" s="2">
        <f>IFERROR(VLOOKUP(C5206,'HEPATITE VIRAL'!$A$5:$C$3162,3,FALSE),0)</f>
        <v>0</v>
      </c>
      <c r="R5206" s="2">
        <f>IFERROR(VLOOKUP(C5206,'FEBRE MACULOSA'!$A$5:$C$181,3,FALSE),0)</f>
        <v>0</v>
      </c>
      <c r="S5206" s="2">
        <f>IFERROR(VLOOKUP(C5206,LEPTOSPIROSE!$A$5:$C$1176,3,FALSE),0)</f>
        <v>0</v>
      </c>
      <c r="T5206" s="2">
        <f>IFERROR(VLOOKUP(C5206,'DOENÇA DE CHAGAS'!$A$5:$C$100,3,FALSE),0)</f>
        <v>0</v>
      </c>
      <c r="U5206" s="2">
        <f>IFERROR(VLOOKUP(C5206,'PICADAS DE COBRAS'!$A$6:$C$4645,3,FALSE),0)</f>
        <v>1</v>
      </c>
      <c r="V5206">
        <f>IFERROR(VLOOKUP(C5206,'ZIKA VIRUS'!$A$5:$C$2399,3,FALSE),0)</f>
        <v>0</v>
      </c>
      <c r="W5206">
        <f>IFERROR(VLOOKUP(C5206,'FEBRE TIFÓIDE'!$A$5:$C$46,3,FALSE),0)</f>
        <v>0</v>
      </c>
      <c r="X5206">
        <f>IFERROR(VLOOKUP(C5206,HANTAVIROSE!$A$5:$C$153,3,FALSE),0)</f>
        <v>0</v>
      </c>
      <c r="Y5206">
        <f>IFERROR(VLOOKUP(C5206,MENINGITE!$A$5:$C$447,3,FALSE),0)</f>
        <v>0</v>
      </c>
      <c r="Z5206">
        <f>IFERROR(VLOOKUP(C5206,RAIVA!$A$5:$C$16,3,FALSE),0)</f>
        <v>0</v>
      </c>
    </row>
    <row r="5207" spans="1:26" x14ac:dyDescent="0.3">
      <c r="A5207" s="2" t="s">
        <v>3257</v>
      </c>
      <c r="B5207" s="2" t="s">
        <v>1672</v>
      </c>
      <c r="C5207" s="2">
        <v>293140</v>
      </c>
      <c r="D5207" s="2">
        <v>2931400</v>
      </c>
      <c r="E5207" s="2" t="s">
        <v>3257</v>
      </c>
      <c r="F5207" s="2" t="s">
        <v>1672</v>
      </c>
      <c r="G5207" s="2">
        <f>IFERROR(VLOOKUP(D5207,Coordenadas!$A$2:$D$5571,3,FALSE),0)</f>
        <v>-12.295</v>
      </c>
      <c r="H5207" s="2">
        <f>IFERROR(VLOOKUP(D5207,Coordenadas!$A$2:$D$5571,4,FALSE),0)</f>
        <v>-38.634700000000002</v>
      </c>
      <c r="I5207" s="2" t="s">
        <v>5324</v>
      </c>
      <c r="J5207" s="2">
        <v>7895</v>
      </c>
      <c r="K5207" s="2" t="s">
        <v>5332</v>
      </c>
      <c r="L5207" s="2">
        <f>IFERROR(VLOOKUP(C5207,BOTULISMO!$A$3:$C$19,3,FALSE),0)</f>
        <v>0</v>
      </c>
      <c r="M5207" s="2">
        <f>IFERROR(VLOOKUP(C5207,'LEISHMANIOSE VISCERAL'!$A$4:$C$454,3,FALSE),0)</f>
        <v>0</v>
      </c>
      <c r="N5207" s="2">
        <f>IFERROR(VLOOKUP(C5207,'LEISHMANIOSE TEGUMENTAR'!$A$4:$C$1681,3,FALSE),0)</f>
        <v>0</v>
      </c>
      <c r="O5207" s="2">
        <f>IFERROR(VLOOKUP(C5207,'FEBRE AMARELA'!$A$4:$C$38,3,FALSE),0)</f>
        <v>0</v>
      </c>
      <c r="P5207" s="2">
        <f>IFERROR(VLOOKUP(C5207,DENGUE!$A$5:$C$4097,3,FALSE),0)</f>
        <v>34</v>
      </c>
      <c r="Q5207" s="2">
        <f>IFERROR(VLOOKUP(C5207,'HEPATITE VIRAL'!$A$5:$C$3162,3,FALSE),0)</f>
        <v>0</v>
      </c>
      <c r="R5207" s="2">
        <f>IFERROR(VLOOKUP(C5207,'FEBRE MACULOSA'!$A$5:$C$181,3,FALSE),0)</f>
        <v>0</v>
      </c>
      <c r="S5207" s="2">
        <f>IFERROR(VLOOKUP(C5207,LEPTOSPIROSE!$A$5:$C$1176,3,FALSE),0)</f>
        <v>0</v>
      </c>
      <c r="T5207" s="2">
        <f>IFERROR(VLOOKUP(C5207,'DOENÇA DE CHAGAS'!$A$5:$C$100,3,FALSE),0)</f>
        <v>0</v>
      </c>
      <c r="U5207" s="2">
        <f>IFERROR(VLOOKUP(C5207,'PICADAS DE COBRAS'!$A$6:$C$4645,3,FALSE),0)</f>
        <v>12</v>
      </c>
      <c r="V5207">
        <f>IFERROR(VLOOKUP(C5207,'ZIKA VIRUS'!$A$5:$C$2399,3,FALSE),0)</f>
        <v>3</v>
      </c>
      <c r="W5207">
        <f>IFERROR(VLOOKUP(C5207,'FEBRE TIFÓIDE'!$A$5:$C$46,3,FALSE),0)</f>
        <v>0</v>
      </c>
      <c r="X5207">
        <f>IFERROR(VLOOKUP(C5207,HANTAVIROSE!$A$5:$C$153,3,FALSE),0)</f>
        <v>0</v>
      </c>
      <c r="Y5207">
        <f>IFERROR(VLOOKUP(C5207,MENINGITE!$A$5:$C$447,3,FALSE),0)</f>
        <v>0</v>
      </c>
      <c r="Z5207">
        <f>IFERROR(VLOOKUP(C5207,RAIVA!$A$5:$C$16,3,FALSE),0)</f>
        <v>0</v>
      </c>
    </row>
    <row r="5208" spans="1:26" x14ac:dyDescent="0.3">
      <c r="A5208" s="2" t="s">
        <v>1637</v>
      </c>
      <c r="B5208" s="2" t="s">
        <v>1672</v>
      </c>
      <c r="C5208" s="2">
        <v>355430</v>
      </c>
      <c r="D5208" s="2">
        <v>3554300</v>
      </c>
      <c r="E5208" s="2" t="s">
        <v>1637</v>
      </c>
      <c r="F5208" s="2" t="s">
        <v>1672</v>
      </c>
      <c r="G5208" s="2">
        <f>IFERROR(VLOOKUP(D5208,Coordenadas!$A$2:$D$5571,3,FALSE),0)</f>
        <v>-22.529900000000001</v>
      </c>
      <c r="H5208" s="2">
        <f>IFERROR(VLOOKUP(D5208,Coordenadas!$A$2:$D$5571,4,FALSE),0)</f>
        <v>-52.168199999999999</v>
      </c>
      <c r="I5208" s="2" t="s">
        <v>5325</v>
      </c>
      <c r="J5208" s="2">
        <v>21386</v>
      </c>
      <c r="K5208" s="2" t="s">
        <v>5330</v>
      </c>
      <c r="L5208" s="2">
        <f>IFERROR(VLOOKUP(C5208,BOTULISMO!$A$3:$C$19,3,FALSE),0)</f>
        <v>0</v>
      </c>
      <c r="M5208" s="2">
        <f>IFERROR(VLOOKUP(C5208,'LEISHMANIOSE VISCERAL'!$A$4:$C$454,3,FALSE),0)</f>
        <v>0</v>
      </c>
      <c r="N5208" s="2">
        <f>IFERROR(VLOOKUP(C5208,'LEISHMANIOSE TEGUMENTAR'!$A$4:$C$1681,3,FALSE),0)</f>
        <v>3</v>
      </c>
      <c r="O5208" s="2">
        <f>IFERROR(VLOOKUP(C5208,'FEBRE AMARELA'!$A$4:$C$38,3,FALSE),0)</f>
        <v>0</v>
      </c>
      <c r="P5208" s="2">
        <f>IFERROR(VLOOKUP(C5208,DENGUE!$A$5:$C$4097,3,FALSE),0)</f>
        <v>401</v>
      </c>
      <c r="Q5208" s="2">
        <f>IFERROR(VLOOKUP(C5208,'HEPATITE VIRAL'!$A$5:$C$3162,3,FALSE),0)</f>
        <v>25</v>
      </c>
      <c r="R5208" s="2">
        <f>IFERROR(VLOOKUP(C5208,'FEBRE MACULOSA'!$A$5:$C$181,3,FALSE),0)</f>
        <v>0</v>
      </c>
      <c r="S5208" s="2">
        <f>IFERROR(VLOOKUP(C5208,LEPTOSPIROSE!$A$5:$C$1176,3,FALSE),0)</f>
        <v>0</v>
      </c>
      <c r="T5208" s="2">
        <f>IFERROR(VLOOKUP(C5208,'DOENÇA DE CHAGAS'!$A$5:$C$100,3,FALSE),0)</f>
        <v>0</v>
      </c>
      <c r="U5208" s="2">
        <f>IFERROR(VLOOKUP(C5208,'PICADAS DE COBRAS'!$A$6:$C$4645,3,FALSE),0)</f>
        <v>114</v>
      </c>
      <c r="V5208">
        <f>IFERROR(VLOOKUP(C5208,'ZIKA VIRUS'!$A$5:$C$2399,3,FALSE),0)</f>
        <v>1</v>
      </c>
      <c r="W5208">
        <f>IFERROR(VLOOKUP(C5208,'FEBRE TIFÓIDE'!$A$5:$C$46,3,FALSE),0)</f>
        <v>0</v>
      </c>
      <c r="X5208">
        <f>IFERROR(VLOOKUP(C5208,HANTAVIROSE!$A$5:$C$153,3,FALSE),0)</f>
        <v>0</v>
      </c>
      <c r="Y5208">
        <f>IFERROR(VLOOKUP(C5208,MENINGITE!$A$5:$C$447,3,FALSE),0)</f>
        <v>0</v>
      </c>
      <c r="Z5208">
        <f>IFERROR(VLOOKUP(C5208,RAIVA!$A$5:$C$16,3,FALSE),0)</f>
        <v>0</v>
      </c>
    </row>
    <row r="5209" spans="1:26" x14ac:dyDescent="0.3">
      <c r="A5209" s="2" t="s">
        <v>3257</v>
      </c>
      <c r="B5209" s="2" t="s">
        <v>3282</v>
      </c>
      <c r="C5209" s="2">
        <v>293150</v>
      </c>
      <c r="D5209" s="2">
        <v>2931509</v>
      </c>
      <c r="E5209" s="2" t="s">
        <v>3257</v>
      </c>
      <c r="F5209" s="2" t="s">
        <v>3282</v>
      </c>
      <c r="G5209" s="2">
        <f>IFERROR(VLOOKUP(D5209,Coordenadas!$A$2:$D$5571,3,FALSE),0)</f>
        <v>-11.482699999999999</v>
      </c>
      <c r="H5209" s="2">
        <f>IFERROR(VLOOKUP(D5209,Coordenadas!$A$2:$D$5571,4,FALSE),0)</f>
        <v>-38.991300000000003</v>
      </c>
      <c r="I5209" s="2" t="s">
        <v>5324</v>
      </c>
      <c r="J5209" s="2">
        <v>21482</v>
      </c>
      <c r="K5209" s="2" t="s">
        <v>5330</v>
      </c>
      <c r="L5209" s="2">
        <f>IFERROR(VLOOKUP(C5209,BOTULISMO!$A$3:$C$19,3,FALSE),0)</f>
        <v>0</v>
      </c>
      <c r="M5209" s="2">
        <f>IFERROR(VLOOKUP(C5209,'LEISHMANIOSE VISCERAL'!$A$4:$C$454,3,FALSE),0)</f>
        <v>1</v>
      </c>
      <c r="N5209" s="2">
        <f>IFERROR(VLOOKUP(C5209,'LEISHMANIOSE TEGUMENTAR'!$A$4:$C$1681,3,FALSE),0)</f>
        <v>0</v>
      </c>
      <c r="O5209" s="2">
        <f>IFERROR(VLOOKUP(C5209,'FEBRE AMARELA'!$A$4:$C$38,3,FALSE),0)</f>
        <v>0</v>
      </c>
      <c r="P5209" s="2">
        <f>IFERROR(VLOOKUP(C5209,DENGUE!$A$5:$C$4097,3,FALSE),0)</f>
        <v>110</v>
      </c>
      <c r="Q5209" s="2">
        <f>IFERROR(VLOOKUP(C5209,'HEPATITE VIRAL'!$A$5:$C$3162,3,FALSE),0)</f>
        <v>1</v>
      </c>
      <c r="R5209" s="2">
        <f>IFERROR(VLOOKUP(C5209,'FEBRE MACULOSA'!$A$5:$C$181,3,FALSE),0)</f>
        <v>0</v>
      </c>
      <c r="S5209" s="2">
        <f>IFERROR(VLOOKUP(C5209,LEPTOSPIROSE!$A$5:$C$1176,3,FALSE),0)</f>
        <v>0</v>
      </c>
      <c r="T5209" s="2">
        <f>IFERROR(VLOOKUP(C5209,'DOENÇA DE CHAGAS'!$A$5:$C$100,3,FALSE),0)</f>
        <v>0</v>
      </c>
      <c r="U5209" s="2">
        <f>IFERROR(VLOOKUP(C5209,'PICADAS DE COBRAS'!$A$6:$C$4645,3,FALSE),0)</f>
        <v>47</v>
      </c>
      <c r="V5209">
        <f>IFERROR(VLOOKUP(C5209,'ZIKA VIRUS'!$A$5:$C$2399,3,FALSE),0)</f>
        <v>0</v>
      </c>
      <c r="W5209">
        <f>IFERROR(VLOOKUP(C5209,'FEBRE TIFÓIDE'!$A$5:$C$46,3,FALSE),0)</f>
        <v>0</v>
      </c>
      <c r="X5209">
        <f>IFERROR(VLOOKUP(C5209,HANTAVIROSE!$A$5:$C$153,3,FALSE),0)</f>
        <v>0</v>
      </c>
      <c r="Y5209">
        <f>IFERROR(VLOOKUP(C5209,MENINGITE!$A$5:$C$447,3,FALSE),0)</f>
        <v>0</v>
      </c>
      <c r="Z5209">
        <f>IFERROR(VLOOKUP(C5209,RAIVA!$A$5:$C$16,3,FALSE),0)</f>
        <v>0</v>
      </c>
    </row>
    <row r="5210" spans="1:26" x14ac:dyDescent="0.3">
      <c r="A5210" s="2" t="s">
        <v>2425</v>
      </c>
      <c r="B5210" s="2" t="s">
        <v>2470</v>
      </c>
      <c r="C5210" s="2">
        <v>316860</v>
      </c>
      <c r="D5210" s="2">
        <v>3168606</v>
      </c>
      <c r="E5210" s="2" t="s">
        <v>2425</v>
      </c>
      <c r="F5210" s="2" t="s">
        <v>2470</v>
      </c>
      <c r="G5210" s="2">
        <f>IFERROR(VLOOKUP(D5210,Coordenadas!$A$2:$D$5571,3,FALSE),0)</f>
        <v>-17.859500000000001</v>
      </c>
      <c r="H5210" s="2">
        <f>IFERROR(VLOOKUP(D5210,Coordenadas!$A$2:$D$5571,4,FALSE),0)</f>
        <v>-41.508699999999997</v>
      </c>
      <c r="I5210" s="2" t="s">
        <v>5325</v>
      </c>
      <c r="J5210" s="2">
        <v>134745</v>
      </c>
      <c r="K5210" s="2" t="s">
        <v>5333</v>
      </c>
      <c r="L5210" s="2">
        <f>IFERROR(VLOOKUP(C5210,BOTULISMO!$A$3:$C$19,3,FALSE),0)</f>
        <v>0</v>
      </c>
      <c r="M5210" s="2">
        <f>IFERROR(VLOOKUP(C5210,'LEISHMANIOSE VISCERAL'!$A$4:$C$454,3,FALSE),0)</f>
        <v>1</v>
      </c>
      <c r="N5210" s="2">
        <f>IFERROR(VLOOKUP(C5210,'LEISHMANIOSE TEGUMENTAR'!$A$4:$C$1681,3,FALSE),0)</f>
        <v>31</v>
      </c>
      <c r="O5210" s="2">
        <f>IFERROR(VLOOKUP(C5210,'FEBRE AMARELA'!$A$4:$C$38,3,FALSE),0)</f>
        <v>4</v>
      </c>
      <c r="P5210" s="2">
        <f>IFERROR(VLOOKUP(C5210,DENGUE!$A$5:$C$4097,3,FALSE),0)</f>
        <v>1869</v>
      </c>
      <c r="Q5210" s="2">
        <f>IFERROR(VLOOKUP(C5210,'HEPATITE VIRAL'!$A$5:$C$3162,3,FALSE),0)</f>
        <v>122</v>
      </c>
      <c r="R5210" s="2">
        <f>IFERROR(VLOOKUP(C5210,'FEBRE MACULOSA'!$A$5:$C$181,3,FALSE),0)</f>
        <v>0</v>
      </c>
      <c r="S5210" s="2">
        <f>IFERROR(VLOOKUP(C5210,LEPTOSPIROSE!$A$5:$C$1176,3,FALSE),0)</f>
        <v>16</v>
      </c>
      <c r="T5210" s="2">
        <f>IFERROR(VLOOKUP(C5210,'DOENÇA DE CHAGAS'!$A$5:$C$100,3,FALSE),0)</f>
        <v>0</v>
      </c>
      <c r="U5210" s="2">
        <f>IFERROR(VLOOKUP(C5210,'PICADAS DE COBRAS'!$A$6:$C$4645,3,FALSE),0)</f>
        <v>717</v>
      </c>
      <c r="V5210">
        <f>IFERROR(VLOOKUP(C5210,'ZIKA VIRUS'!$A$5:$C$2399,3,FALSE),0)</f>
        <v>32</v>
      </c>
      <c r="W5210">
        <f>IFERROR(VLOOKUP(C5210,'FEBRE TIFÓIDE'!$A$5:$C$46,3,FALSE),0)</f>
        <v>0</v>
      </c>
      <c r="X5210">
        <f>IFERROR(VLOOKUP(C5210,HANTAVIROSE!$A$5:$C$153,3,FALSE),0)</f>
        <v>0</v>
      </c>
      <c r="Y5210">
        <f>IFERROR(VLOOKUP(C5210,MENINGITE!$A$5:$C$447,3,FALSE),0)</f>
        <v>7</v>
      </c>
      <c r="Z5210">
        <f>IFERROR(VLOOKUP(C5210,RAIVA!$A$5:$C$16,3,FALSE),0)</f>
        <v>0</v>
      </c>
    </row>
    <row r="5211" spans="1:26" x14ac:dyDescent="0.3">
      <c r="A5211" s="2" t="s">
        <v>3257</v>
      </c>
      <c r="B5211" s="2" t="s">
        <v>3281</v>
      </c>
      <c r="C5211" s="2">
        <v>293160</v>
      </c>
      <c r="D5211" s="2">
        <v>2931608</v>
      </c>
      <c r="E5211" s="2" t="s">
        <v>3257</v>
      </c>
      <c r="F5211" s="2" t="s">
        <v>3281</v>
      </c>
      <c r="G5211" s="2">
        <f>IFERROR(VLOOKUP(D5211,Coordenadas!$A$2:$D$5571,3,FALSE),0)</f>
        <v>-13.589600000000001</v>
      </c>
      <c r="H5211" s="2">
        <f>IFERROR(VLOOKUP(D5211,Coordenadas!$A$2:$D$5571,4,FALSE),0)</f>
        <v>-39.484000000000002</v>
      </c>
      <c r="I5211" s="2" t="s">
        <v>5324</v>
      </c>
      <c r="J5211" s="2">
        <v>14836</v>
      </c>
      <c r="K5211" s="2" t="s">
        <v>5332</v>
      </c>
      <c r="L5211" s="2">
        <f>IFERROR(VLOOKUP(C5211,BOTULISMO!$A$3:$C$19,3,FALSE),0)</f>
        <v>0</v>
      </c>
      <c r="M5211" s="2">
        <f>IFERROR(VLOOKUP(C5211,'LEISHMANIOSE VISCERAL'!$A$4:$C$454,3,FALSE),0)</f>
        <v>0</v>
      </c>
      <c r="N5211" s="2">
        <f>IFERROR(VLOOKUP(C5211,'LEISHMANIOSE TEGUMENTAR'!$A$4:$C$1681,3,FALSE),0)</f>
        <v>0</v>
      </c>
      <c r="O5211" s="2">
        <f>IFERROR(VLOOKUP(C5211,'FEBRE AMARELA'!$A$4:$C$38,3,FALSE),0)</f>
        <v>0</v>
      </c>
      <c r="P5211" s="2">
        <f>IFERROR(VLOOKUP(C5211,DENGUE!$A$5:$C$4097,3,FALSE),0)</f>
        <v>3</v>
      </c>
      <c r="Q5211" s="2">
        <f>IFERROR(VLOOKUP(C5211,'HEPATITE VIRAL'!$A$5:$C$3162,3,FALSE),0)</f>
        <v>2</v>
      </c>
      <c r="R5211" s="2">
        <f>IFERROR(VLOOKUP(C5211,'FEBRE MACULOSA'!$A$5:$C$181,3,FALSE),0)</f>
        <v>0</v>
      </c>
      <c r="S5211" s="2">
        <f>IFERROR(VLOOKUP(C5211,LEPTOSPIROSE!$A$5:$C$1176,3,FALSE),0)</f>
        <v>0</v>
      </c>
      <c r="T5211" s="2">
        <f>IFERROR(VLOOKUP(C5211,'DOENÇA DE CHAGAS'!$A$5:$C$100,3,FALSE),0)</f>
        <v>0</v>
      </c>
      <c r="U5211" s="2">
        <f>IFERROR(VLOOKUP(C5211,'PICADAS DE COBRAS'!$A$6:$C$4645,3,FALSE),0)</f>
        <v>33</v>
      </c>
      <c r="V5211">
        <f>IFERROR(VLOOKUP(C5211,'ZIKA VIRUS'!$A$5:$C$2399,3,FALSE),0)</f>
        <v>1</v>
      </c>
      <c r="W5211">
        <f>IFERROR(VLOOKUP(C5211,'FEBRE TIFÓIDE'!$A$5:$C$46,3,FALSE),0)</f>
        <v>0</v>
      </c>
      <c r="X5211">
        <f>IFERROR(VLOOKUP(C5211,HANTAVIROSE!$A$5:$C$153,3,FALSE),0)</f>
        <v>0</v>
      </c>
      <c r="Y5211">
        <f>IFERROR(VLOOKUP(C5211,MENINGITE!$A$5:$C$447,3,FALSE),0)</f>
        <v>0</v>
      </c>
      <c r="Z5211">
        <f>IFERROR(VLOOKUP(C5211,RAIVA!$A$5:$C$16,3,FALSE),0)</f>
        <v>0</v>
      </c>
    </row>
    <row r="5212" spans="1:26" x14ac:dyDescent="0.3">
      <c r="A5212" s="2" t="s">
        <v>3723</v>
      </c>
      <c r="B5212" s="2" t="s">
        <v>3726</v>
      </c>
      <c r="C5212" s="2">
        <v>270915</v>
      </c>
      <c r="D5212" s="2">
        <v>2709152</v>
      </c>
      <c r="E5212" s="2" t="s">
        <v>3723</v>
      </c>
      <c r="F5212" s="2" t="s">
        <v>3726</v>
      </c>
      <c r="G5212" s="2">
        <f>IFERROR(VLOOKUP(D5212,Coordenadas!$A$2:$D$5571,3,FALSE),0)</f>
        <v>-9.9165600000000005</v>
      </c>
      <c r="H5212" s="2">
        <f>IFERROR(VLOOKUP(D5212,Coordenadas!$A$2:$D$5571,4,FALSE),0)</f>
        <v>-36.349200000000003</v>
      </c>
      <c r="I5212" s="2" t="s">
        <v>5324</v>
      </c>
      <c r="J5212" s="2">
        <v>41152</v>
      </c>
      <c r="K5212" s="2" t="s">
        <v>5330</v>
      </c>
      <c r="L5212" s="2">
        <f>IFERROR(VLOOKUP(C5212,BOTULISMO!$A$3:$C$19,3,FALSE),0)</f>
        <v>0</v>
      </c>
      <c r="M5212" s="2">
        <f>IFERROR(VLOOKUP(C5212,'LEISHMANIOSE VISCERAL'!$A$4:$C$454,3,FALSE),0)</f>
        <v>0</v>
      </c>
      <c r="N5212" s="2">
        <f>IFERROR(VLOOKUP(C5212,'LEISHMANIOSE TEGUMENTAR'!$A$4:$C$1681,3,FALSE),0)</f>
        <v>0</v>
      </c>
      <c r="O5212" s="2">
        <f>IFERROR(VLOOKUP(C5212,'FEBRE AMARELA'!$A$4:$C$38,3,FALSE),0)</f>
        <v>0</v>
      </c>
      <c r="P5212" s="2">
        <f>IFERROR(VLOOKUP(C5212,DENGUE!$A$5:$C$4097,3,FALSE),0)</f>
        <v>2</v>
      </c>
      <c r="Q5212" s="2">
        <f>IFERROR(VLOOKUP(C5212,'HEPATITE VIRAL'!$A$5:$C$3162,3,FALSE),0)</f>
        <v>7</v>
      </c>
      <c r="R5212" s="2">
        <f>IFERROR(VLOOKUP(C5212,'FEBRE MACULOSA'!$A$5:$C$181,3,FALSE),0)</f>
        <v>0</v>
      </c>
      <c r="S5212" s="2">
        <f>IFERROR(VLOOKUP(C5212,LEPTOSPIROSE!$A$5:$C$1176,3,FALSE),0)</f>
        <v>0</v>
      </c>
      <c r="T5212" s="2">
        <f>IFERROR(VLOOKUP(C5212,'DOENÇA DE CHAGAS'!$A$5:$C$100,3,FALSE),0)</f>
        <v>0</v>
      </c>
      <c r="U5212" s="2">
        <f>IFERROR(VLOOKUP(C5212,'PICADAS DE COBRAS'!$A$6:$C$4645,3,FALSE),0)</f>
        <v>659</v>
      </c>
      <c r="V5212">
        <f>IFERROR(VLOOKUP(C5212,'ZIKA VIRUS'!$A$5:$C$2399,3,FALSE),0)</f>
        <v>71</v>
      </c>
      <c r="W5212">
        <f>IFERROR(VLOOKUP(C5212,'FEBRE TIFÓIDE'!$A$5:$C$46,3,FALSE),0)</f>
        <v>0</v>
      </c>
      <c r="X5212">
        <f>IFERROR(VLOOKUP(C5212,HANTAVIROSE!$A$5:$C$153,3,FALSE),0)</f>
        <v>0</v>
      </c>
      <c r="Y5212">
        <f>IFERROR(VLOOKUP(C5212,MENINGITE!$A$5:$C$447,3,FALSE),0)</f>
        <v>0</v>
      </c>
      <c r="Z5212">
        <f>IFERROR(VLOOKUP(C5212,RAIVA!$A$5:$C$16,3,FALSE),0)</f>
        <v>0</v>
      </c>
    </row>
    <row r="5213" spans="1:26" x14ac:dyDescent="0.3">
      <c r="A5213" s="2" t="s">
        <v>392</v>
      </c>
      <c r="B5213" s="2" t="s">
        <v>394</v>
      </c>
      <c r="C5213" s="2">
        <v>500800</v>
      </c>
      <c r="D5213" s="2">
        <v>5008008</v>
      </c>
      <c r="E5213" s="2" t="s">
        <v>392</v>
      </c>
      <c r="F5213" s="2" t="s">
        <v>394</v>
      </c>
      <c r="G5213" s="2">
        <f>IFERROR(VLOOKUP(D5213,Coordenadas!$A$2:$D$5571,3,FALSE),0)</f>
        <v>-20.437799999999999</v>
      </c>
      <c r="H5213" s="2">
        <f>IFERROR(VLOOKUP(D5213,Coordenadas!$A$2:$D$5571,4,FALSE),0)</f>
        <v>-54.864699999999999</v>
      </c>
      <c r="I5213" s="2" t="s">
        <v>5327</v>
      </c>
      <c r="J5213" s="2">
        <v>17146</v>
      </c>
      <c r="K5213" s="2" t="s">
        <v>5332</v>
      </c>
      <c r="L5213" s="2">
        <f>IFERROR(VLOOKUP(C5213,BOTULISMO!$A$3:$C$19,3,FALSE),0)</f>
        <v>0</v>
      </c>
      <c r="M5213" s="2">
        <f>IFERROR(VLOOKUP(C5213,'LEISHMANIOSE VISCERAL'!$A$4:$C$454,3,FALSE),0)</f>
        <v>0</v>
      </c>
      <c r="N5213" s="2">
        <f>IFERROR(VLOOKUP(C5213,'LEISHMANIOSE TEGUMENTAR'!$A$4:$C$1681,3,FALSE),0)</f>
        <v>2</v>
      </c>
      <c r="O5213" s="2">
        <f>IFERROR(VLOOKUP(C5213,'FEBRE AMARELA'!$A$4:$C$38,3,FALSE),0)</f>
        <v>0</v>
      </c>
      <c r="P5213" s="2">
        <f>IFERROR(VLOOKUP(C5213,DENGUE!$A$5:$C$4097,3,FALSE),0)</f>
        <v>98</v>
      </c>
      <c r="Q5213" s="2">
        <f>IFERROR(VLOOKUP(C5213,'HEPATITE VIRAL'!$A$5:$C$3162,3,FALSE),0)</f>
        <v>13</v>
      </c>
      <c r="R5213" s="2">
        <f>IFERROR(VLOOKUP(C5213,'FEBRE MACULOSA'!$A$5:$C$181,3,FALSE),0)</f>
        <v>0</v>
      </c>
      <c r="S5213" s="2">
        <f>IFERROR(VLOOKUP(C5213,LEPTOSPIROSE!$A$5:$C$1176,3,FALSE),0)</f>
        <v>0</v>
      </c>
      <c r="T5213" s="2">
        <f>IFERROR(VLOOKUP(C5213,'DOENÇA DE CHAGAS'!$A$5:$C$100,3,FALSE),0)</f>
        <v>0</v>
      </c>
      <c r="U5213" s="2">
        <f>IFERROR(VLOOKUP(C5213,'PICADAS DE COBRAS'!$A$6:$C$4645,3,FALSE),0)</f>
        <v>45</v>
      </c>
      <c r="V5213">
        <f>IFERROR(VLOOKUP(C5213,'ZIKA VIRUS'!$A$5:$C$2399,3,FALSE),0)</f>
        <v>4</v>
      </c>
      <c r="W5213">
        <f>IFERROR(VLOOKUP(C5213,'FEBRE TIFÓIDE'!$A$5:$C$46,3,FALSE),0)</f>
        <v>0</v>
      </c>
      <c r="X5213">
        <f>IFERROR(VLOOKUP(C5213,HANTAVIROSE!$A$5:$C$153,3,FALSE),0)</f>
        <v>0</v>
      </c>
      <c r="Y5213">
        <f>IFERROR(VLOOKUP(C5213,MENINGITE!$A$5:$C$447,3,FALSE),0)</f>
        <v>1</v>
      </c>
      <c r="Z5213">
        <f>IFERROR(VLOOKUP(C5213,RAIVA!$A$5:$C$16,3,FALSE),0)</f>
        <v>0</v>
      </c>
    </row>
    <row r="5214" spans="1:26" x14ac:dyDescent="0.3">
      <c r="A5214" s="2" t="s">
        <v>3</v>
      </c>
      <c r="B5214" s="2" t="s">
        <v>19</v>
      </c>
      <c r="C5214" s="2">
        <v>522108</v>
      </c>
      <c r="D5214" s="2">
        <v>5221080</v>
      </c>
      <c r="E5214" s="2" t="s">
        <v>3</v>
      </c>
      <c r="F5214" s="2" t="s">
        <v>19</v>
      </c>
      <c r="G5214" s="2">
        <f>IFERROR(VLOOKUP(D5214,Coordenadas!$A$2:$D$5571,3,FALSE),0)</f>
        <v>-13.780099999999999</v>
      </c>
      <c r="H5214" s="2">
        <f>IFERROR(VLOOKUP(D5214,Coordenadas!$A$2:$D$5571,4,FALSE),0)</f>
        <v>-47.265900000000002</v>
      </c>
      <c r="I5214" s="2" t="s">
        <v>5327</v>
      </c>
      <c r="J5214" s="2">
        <v>3016</v>
      </c>
      <c r="K5214" s="2" t="s">
        <v>5332</v>
      </c>
      <c r="L5214" s="2">
        <f>IFERROR(VLOOKUP(C5214,BOTULISMO!$A$3:$C$19,3,FALSE),0)</f>
        <v>0</v>
      </c>
      <c r="M5214" s="2">
        <f>IFERROR(VLOOKUP(C5214,'LEISHMANIOSE VISCERAL'!$A$4:$C$454,3,FALSE),0)</f>
        <v>0</v>
      </c>
      <c r="N5214" s="2">
        <f>IFERROR(VLOOKUP(C5214,'LEISHMANIOSE TEGUMENTAR'!$A$4:$C$1681,3,FALSE),0)</f>
        <v>0</v>
      </c>
      <c r="O5214" s="2">
        <f>IFERROR(VLOOKUP(C5214,'FEBRE AMARELA'!$A$4:$C$38,3,FALSE),0)</f>
        <v>0</v>
      </c>
      <c r="P5214" s="2">
        <f>IFERROR(VLOOKUP(C5214,DENGUE!$A$5:$C$4097,3,FALSE),0)</f>
        <v>1</v>
      </c>
      <c r="Q5214" s="2">
        <f>IFERROR(VLOOKUP(C5214,'HEPATITE VIRAL'!$A$5:$C$3162,3,FALSE),0)</f>
        <v>0</v>
      </c>
      <c r="R5214" s="2">
        <f>IFERROR(VLOOKUP(C5214,'FEBRE MACULOSA'!$A$5:$C$181,3,FALSE),0)</f>
        <v>0</v>
      </c>
      <c r="S5214" s="2">
        <f>IFERROR(VLOOKUP(C5214,LEPTOSPIROSE!$A$5:$C$1176,3,FALSE),0)</f>
        <v>0</v>
      </c>
      <c r="T5214" s="2">
        <f>IFERROR(VLOOKUP(C5214,'DOENÇA DE CHAGAS'!$A$5:$C$100,3,FALSE),0)</f>
        <v>0</v>
      </c>
      <c r="U5214" s="2">
        <f>IFERROR(VLOOKUP(C5214,'PICADAS DE COBRAS'!$A$6:$C$4645,3,FALSE),0)</f>
        <v>2</v>
      </c>
      <c r="V5214">
        <f>IFERROR(VLOOKUP(C5214,'ZIKA VIRUS'!$A$5:$C$2399,3,FALSE),0)</f>
        <v>0</v>
      </c>
      <c r="W5214">
        <f>IFERROR(VLOOKUP(C5214,'FEBRE TIFÓIDE'!$A$5:$C$46,3,FALSE),0)</f>
        <v>0</v>
      </c>
      <c r="X5214">
        <f>IFERROR(VLOOKUP(C5214,HANTAVIROSE!$A$5:$C$153,3,FALSE),0)</f>
        <v>0</v>
      </c>
      <c r="Y5214">
        <f>IFERROR(VLOOKUP(C5214,MENINGITE!$A$5:$C$447,3,FALSE),0)</f>
        <v>0</v>
      </c>
      <c r="Z5214">
        <f>IFERROR(VLOOKUP(C5214,RAIVA!$A$5:$C$16,3,FALSE),0)</f>
        <v>0</v>
      </c>
    </row>
    <row r="5215" spans="1:26" x14ac:dyDescent="0.3">
      <c r="A5215" s="2" t="s">
        <v>2258</v>
      </c>
      <c r="B5215" s="2" t="s">
        <v>2264</v>
      </c>
      <c r="C5215" s="2">
        <v>330580</v>
      </c>
      <c r="D5215" s="2">
        <v>3305802</v>
      </c>
      <c r="E5215" s="2" t="s">
        <v>2258</v>
      </c>
      <c r="F5215" s="2" t="s">
        <v>2264</v>
      </c>
      <c r="G5215" s="2">
        <f>IFERROR(VLOOKUP(D5215,Coordenadas!$A$2:$D$5571,3,FALSE),0)</f>
        <v>-22.416499999999999</v>
      </c>
      <c r="H5215" s="2">
        <f>IFERROR(VLOOKUP(D5215,Coordenadas!$A$2:$D$5571,4,FALSE),0)</f>
        <v>-42.975200000000001</v>
      </c>
      <c r="I5215" s="2" t="s">
        <v>5325</v>
      </c>
      <c r="J5215" s="2">
        <v>163746</v>
      </c>
      <c r="K5215" s="2" t="s">
        <v>5333</v>
      </c>
      <c r="L5215" s="2">
        <f>IFERROR(VLOOKUP(C5215,BOTULISMO!$A$3:$C$19,3,FALSE),0)</f>
        <v>0</v>
      </c>
      <c r="M5215" s="2">
        <f>IFERROR(VLOOKUP(C5215,'LEISHMANIOSE VISCERAL'!$A$4:$C$454,3,FALSE),0)</f>
        <v>0</v>
      </c>
      <c r="N5215" s="2">
        <f>IFERROR(VLOOKUP(C5215,'LEISHMANIOSE TEGUMENTAR'!$A$4:$C$1681,3,FALSE),0)</f>
        <v>1</v>
      </c>
      <c r="O5215" s="2">
        <f>IFERROR(VLOOKUP(C5215,'FEBRE AMARELA'!$A$4:$C$38,3,FALSE),0)</f>
        <v>0</v>
      </c>
      <c r="P5215" s="2">
        <f>IFERROR(VLOOKUP(C5215,DENGUE!$A$5:$C$4097,3,FALSE),0)</f>
        <v>16</v>
      </c>
      <c r="Q5215" s="2">
        <f>IFERROR(VLOOKUP(C5215,'HEPATITE VIRAL'!$A$5:$C$3162,3,FALSE),0)</f>
        <v>16</v>
      </c>
      <c r="R5215" s="2">
        <f>IFERROR(VLOOKUP(C5215,'FEBRE MACULOSA'!$A$5:$C$181,3,FALSE),0)</f>
        <v>0</v>
      </c>
      <c r="S5215" s="2">
        <f>IFERROR(VLOOKUP(C5215,LEPTOSPIROSE!$A$5:$C$1176,3,FALSE),0)</f>
        <v>6</v>
      </c>
      <c r="T5215" s="2">
        <f>IFERROR(VLOOKUP(C5215,'DOENÇA DE CHAGAS'!$A$5:$C$100,3,FALSE),0)</f>
        <v>0</v>
      </c>
      <c r="U5215" s="2">
        <f>IFERROR(VLOOKUP(C5215,'PICADAS DE COBRAS'!$A$6:$C$4645,3,FALSE),0)</f>
        <v>225</v>
      </c>
      <c r="V5215">
        <f>IFERROR(VLOOKUP(C5215,'ZIKA VIRUS'!$A$5:$C$2399,3,FALSE),0)</f>
        <v>12</v>
      </c>
      <c r="W5215">
        <f>IFERROR(VLOOKUP(C5215,'FEBRE TIFÓIDE'!$A$5:$C$46,3,FALSE),0)</f>
        <v>0</v>
      </c>
      <c r="X5215">
        <f>IFERROR(VLOOKUP(C5215,HANTAVIROSE!$A$5:$C$153,3,FALSE),0)</f>
        <v>0</v>
      </c>
      <c r="Y5215">
        <f>IFERROR(VLOOKUP(C5215,MENINGITE!$A$5:$C$447,3,FALSE),0)</f>
        <v>0</v>
      </c>
      <c r="Z5215">
        <f>IFERROR(VLOOKUP(C5215,RAIVA!$A$5:$C$16,3,FALSE),0)</f>
        <v>0</v>
      </c>
    </row>
    <row r="5216" spans="1:26" x14ac:dyDescent="0.3">
      <c r="A5216" s="2" t="s">
        <v>3816</v>
      </c>
      <c r="B5216" s="2" t="s">
        <v>3828</v>
      </c>
      <c r="C5216" s="2">
        <v>261510</v>
      </c>
      <c r="D5216" s="2">
        <v>2615102</v>
      </c>
      <c r="E5216" s="2" t="s">
        <v>3816</v>
      </c>
      <c r="F5216" s="2" t="s">
        <v>3828</v>
      </c>
      <c r="G5216" s="2">
        <f>IFERROR(VLOOKUP(D5216,Coordenadas!$A$2:$D$5571,3,FALSE),0)</f>
        <v>-9.0562100000000001</v>
      </c>
      <c r="H5216" s="2">
        <f>IFERROR(VLOOKUP(D5216,Coordenadas!$A$2:$D$5571,4,FALSE),0)</f>
        <v>-36.627200000000002</v>
      </c>
      <c r="I5216" s="2" t="s">
        <v>5324</v>
      </c>
      <c r="J5216" s="2">
        <v>6737</v>
      </c>
      <c r="K5216" s="2" t="s">
        <v>5332</v>
      </c>
      <c r="L5216" s="2">
        <f>IFERROR(VLOOKUP(C5216,BOTULISMO!$A$3:$C$19,3,FALSE),0)</f>
        <v>0</v>
      </c>
      <c r="M5216" s="2">
        <f>IFERROR(VLOOKUP(C5216,'LEISHMANIOSE VISCERAL'!$A$4:$C$454,3,FALSE),0)</f>
        <v>0</v>
      </c>
      <c r="N5216" s="2">
        <f>IFERROR(VLOOKUP(C5216,'LEISHMANIOSE TEGUMENTAR'!$A$4:$C$1681,3,FALSE),0)</f>
        <v>0</v>
      </c>
      <c r="O5216" s="2">
        <f>IFERROR(VLOOKUP(C5216,'FEBRE AMARELA'!$A$4:$C$38,3,FALSE),0)</f>
        <v>0</v>
      </c>
      <c r="P5216" s="2">
        <f>IFERROR(VLOOKUP(C5216,DENGUE!$A$5:$C$4097,3,FALSE),0)</f>
        <v>8</v>
      </c>
      <c r="Q5216" s="2">
        <f>IFERROR(VLOOKUP(C5216,'HEPATITE VIRAL'!$A$5:$C$3162,3,FALSE),0)</f>
        <v>0</v>
      </c>
      <c r="R5216" s="2">
        <f>IFERROR(VLOOKUP(C5216,'FEBRE MACULOSA'!$A$5:$C$181,3,FALSE),0)</f>
        <v>0</v>
      </c>
      <c r="S5216" s="2">
        <f>IFERROR(VLOOKUP(C5216,LEPTOSPIROSE!$A$5:$C$1176,3,FALSE),0)</f>
        <v>0</v>
      </c>
      <c r="T5216" s="2">
        <f>IFERROR(VLOOKUP(C5216,'DOENÇA DE CHAGAS'!$A$5:$C$100,3,FALSE),0)</f>
        <v>0</v>
      </c>
      <c r="U5216" s="2">
        <f>IFERROR(VLOOKUP(C5216,'PICADAS DE COBRAS'!$A$6:$C$4645,3,FALSE),0)</f>
        <v>87</v>
      </c>
      <c r="V5216">
        <f>IFERROR(VLOOKUP(C5216,'ZIKA VIRUS'!$A$5:$C$2399,3,FALSE),0)</f>
        <v>0</v>
      </c>
      <c r="W5216">
        <f>IFERROR(VLOOKUP(C5216,'FEBRE TIFÓIDE'!$A$5:$C$46,3,FALSE),0)</f>
        <v>0</v>
      </c>
      <c r="X5216">
        <f>IFERROR(VLOOKUP(C5216,HANTAVIROSE!$A$5:$C$153,3,FALSE),0)</f>
        <v>0</v>
      </c>
      <c r="Y5216">
        <f>IFERROR(VLOOKUP(C5216,MENINGITE!$A$5:$C$447,3,FALSE),0)</f>
        <v>0</v>
      </c>
      <c r="Z5216">
        <f>IFERROR(VLOOKUP(C5216,RAIVA!$A$5:$C$16,3,FALSE),0)</f>
        <v>0</v>
      </c>
    </row>
    <row r="5217" spans="1:26" x14ac:dyDescent="0.3">
      <c r="A5217" s="2" t="s">
        <v>3</v>
      </c>
      <c r="B5217" s="2" t="s">
        <v>18</v>
      </c>
      <c r="C5217" s="2">
        <v>522119</v>
      </c>
      <c r="D5217" s="2">
        <v>5221197</v>
      </c>
      <c r="E5217" s="2" t="s">
        <v>3</v>
      </c>
      <c r="F5217" s="2" t="s">
        <v>18</v>
      </c>
      <c r="G5217" s="2">
        <f>IFERROR(VLOOKUP(D5217,Coordenadas!$A$2:$D$5571,3,FALSE),0)</f>
        <v>-16.394500000000001</v>
      </c>
      <c r="H5217" s="2">
        <f>IFERROR(VLOOKUP(D5217,Coordenadas!$A$2:$D$5571,4,FALSE),0)</f>
        <v>-49.079700000000003</v>
      </c>
      <c r="I5217" s="2" t="s">
        <v>5327</v>
      </c>
      <c r="J5217" s="2">
        <v>6561</v>
      </c>
      <c r="K5217" s="2" t="s">
        <v>5332</v>
      </c>
      <c r="L5217" s="2">
        <f>IFERROR(VLOOKUP(C5217,BOTULISMO!$A$3:$C$19,3,FALSE),0)</f>
        <v>0</v>
      </c>
      <c r="M5217" s="2">
        <f>IFERROR(VLOOKUP(C5217,'LEISHMANIOSE VISCERAL'!$A$4:$C$454,3,FALSE),0)</f>
        <v>0</v>
      </c>
      <c r="N5217" s="2">
        <f>IFERROR(VLOOKUP(C5217,'LEISHMANIOSE TEGUMENTAR'!$A$4:$C$1681,3,FALSE),0)</f>
        <v>0</v>
      </c>
      <c r="O5217" s="2">
        <f>IFERROR(VLOOKUP(C5217,'FEBRE AMARELA'!$A$4:$C$38,3,FALSE),0)</f>
        <v>0</v>
      </c>
      <c r="P5217" s="2">
        <f>IFERROR(VLOOKUP(C5217,DENGUE!$A$5:$C$4097,3,FALSE),0)</f>
        <v>6</v>
      </c>
      <c r="Q5217" s="2">
        <f>IFERROR(VLOOKUP(C5217,'HEPATITE VIRAL'!$A$5:$C$3162,3,FALSE),0)</f>
        <v>0</v>
      </c>
      <c r="R5217" s="2">
        <f>IFERROR(VLOOKUP(C5217,'FEBRE MACULOSA'!$A$5:$C$181,3,FALSE),0)</f>
        <v>0</v>
      </c>
      <c r="S5217" s="2">
        <f>IFERROR(VLOOKUP(C5217,LEPTOSPIROSE!$A$5:$C$1176,3,FALSE),0)</f>
        <v>0</v>
      </c>
      <c r="T5217" s="2">
        <f>IFERROR(VLOOKUP(C5217,'DOENÇA DE CHAGAS'!$A$5:$C$100,3,FALSE),0)</f>
        <v>0</v>
      </c>
      <c r="U5217" s="2">
        <f>IFERROR(VLOOKUP(C5217,'PICADAS DE COBRAS'!$A$6:$C$4645,3,FALSE),0)</f>
        <v>0</v>
      </c>
      <c r="V5217">
        <f>IFERROR(VLOOKUP(C5217,'ZIKA VIRUS'!$A$5:$C$2399,3,FALSE),0)</f>
        <v>0</v>
      </c>
      <c r="W5217">
        <f>IFERROR(VLOOKUP(C5217,'FEBRE TIFÓIDE'!$A$5:$C$46,3,FALSE),0)</f>
        <v>0</v>
      </c>
      <c r="X5217">
        <f>IFERROR(VLOOKUP(C5217,HANTAVIROSE!$A$5:$C$153,3,FALSE),0)</f>
        <v>0</v>
      </c>
      <c r="Y5217">
        <f>IFERROR(VLOOKUP(C5217,MENINGITE!$A$5:$C$447,3,FALSE),0)</f>
        <v>0</v>
      </c>
      <c r="Z5217">
        <f>IFERROR(VLOOKUP(C5217,RAIVA!$A$5:$C$16,3,FALSE),0)</f>
        <v>0</v>
      </c>
    </row>
    <row r="5218" spans="1:26" x14ac:dyDescent="0.3">
      <c r="A5218" s="2" t="s">
        <v>5044</v>
      </c>
      <c r="B5218" s="2" t="s">
        <v>5056</v>
      </c>
      <c r="C5218" s="2">
        <v>150796</v>
      </c>
      <c r="D5218" s="2">
        <v>1507961</v>
      </c>
      <c r="E5218" s="2" t="s">
        <v>5044</v>
      </c>
      <c r="F5218" s="2" t="s">
        <v>5056</v>
      </c>
      <c r="G5218" s="2">
        <f>IFERROR(VLOOKUP(D5218,Coordenadas!$A$2:$D$5571,3,FALSE),0)</f>
        <v>-1.02963</v>
      </c>
      <c r="H5218" s="2">
        <f>IFERROR(VLOOKUP(D5218,Coordenadas!$A$2:$D$5571,4,FALSE),0)</f>
        <v>-47.900399999999998</v>
      </c>
      <c r="I5218" s="2" t="s">
        <v>5323</v>
      </c>
      <c r="J5218" s="2">
        <v>10262</v>
      </c>
      <c r="K5218" s="2" t="s">
        <v>5332</v>
      </c>
      <c r="L5218" s="2">
        <f>IFERROR(VLOOKUP(C5218,BOTULISMO!$A$3:$C$19,3,FALSE),0)</f>
        <v>0</v>
      </c>
      <c r="M5218" s="2">
        <f>IFERROR(VLOOKUP(C5218,'LEISHMANIOSE VISCERAL'!$A$4:$C$454,3,FALSE),0)</f>
        <v>0</v>
      </c>
      <c r="N5218" s="2">
        <f>IFERROR(VLOOKUP(C5218,'LEISHMANIOSE TEGUMENTAR'!$A$4:$C$1681,3,FALSE),0)</f>
        <v>1</v>
      </c>
      <c r="O5218" s="2">
        <f>IFERROR(VLOOKUP(C5218,'FEBRE AMARELA'!$A$4:$C$38,3,FALSE),0)</f>
        <v>0</v>
      </c>
      <c r="P5218" s="2">
        <f>IFERROR(VLOOKUP(C5218,DENGUE!$A$5:$C$4097,3,FALSE),0)</f>
        <v>0</v>
      </c>
      <c r="Q5218" s="2">
        <f>IFERROR(VLOOKUP(C5218,'HEPATITE VIRAL'!$A$5:$C$3162,3,FALSE),0)</f>
        <v>0</v>
      </c>
      <c r="R5218" s="2">
        <f>IFERROR(VLOOKUP(C5218,'FEBRE MACULOSA'!$A$5:$C$181,3,FALSE),0)</f>
        <v>0</v>
      </c>
      <c r="S5218" s="2">
        <f>IFERROR(VLOOKUP(C5218,LEPTOSPIROSE!$A$5:$C$1176,3,FALSE),0)</f>
        <v>0</v>
      </c>
      <c r="T5218" s="2">
        <f>IFERROR(VLOOKUP(C5218,'DOENÇA DE CHAGAS'!$A$5:$C$100,3,FALSE),0)</f>
        <v>0</v>
      </c>
      <c r="U5218" s="2">
        <f>IFERROR(VLOOKUP(C5218,'PICADAS DE COBRAS'!$A$6:$C$4645,3,FALSE),0)</f>
        <v>37</v>
      </c>
      <c r="V5218">
        <f>IFERROR(VLOOKUP(C5218,'ZIKA VIRUS'!$A$5:$C$2399,3,FALSE),0)</f>
        <v>0</v>
      </c>
      <c r="W5218">
        <f>IFERROR(VLOOKUP(C5218,'FEBRE TIFÓIDE'!$A$5:$C$46,3,FALSE),0)</f>
        <v>0</v>
      </c>
      <c r="X5218">
        <f>IFERROR(VLOOKUP(C5218,HANTAVIROSE!$A$5:$C$153,3,FALSE),0)</f>
        <v>0</v>
      </c>
      <c r="Y5218">
        <f>IFERROR(VLOOKUP(C5218,MENINGITE!$A$5:$C$447,3,FALSE),0)</f>
        <v>0</v>
      </c>
      <c r="Z5218">
        <f>IFERROR(VLOOKUP(C5218,RAIVA!$A$5:$C$16,3,FALSE),0)</f>
        <v>0</v>
      </c>
    </row>
    <row r="5219" spans="1:26" x14ac:dyDescent="0.3">
      <c r="A5219" s="2" t="s">
        <v>1256</v>
      </c>
      <c r="B5219" s="2" t="s">
        <v>1280</v>
      </c>
      <c r="C5219" s="2">
        <v>412720</v>
      </c>
      <c r="D5219" s="2">
        <v>4127205</v>
      </c>
      <c r="E5219" s="2" t="s">
        <v>1256</v>
      </c>
      <c r="F5219" s="2" t="s">
        <v>1280</v>
      </c>
      <c r="G5219" s="2">
        <f>IFERROR(VLOOKUP(D5219,Coordenadas!$A$2:$D$5571,3,FALSE),0)</f>
        <v>-23.7683</v>
      </c>
      <c r="H5219" s="2">
        <f>IFERROR(VLOOKUP(D5219,Coordenadas!$A$2:$D$5571,4,FALSE),0)</f>
        <v>-52.447000000000003</v>
      </c>
      <c r="I5219" s="2" t="s">
        <v>5326</v>
      </c>
      <c r="J5219" s="2">
        <v>15776</v>
      </c>
      <c r="K5219" s="2" t="s">
        <v>5332</v>
      </c>
      <c r="L5219" s="2">
        <f>IFERROR(VLOOKUP(C5219,BOTULISMO!$A$3:$C$19,3,FALSE),0)</f>
        <v>0</v>
      </c>
      <c r="M5219" s="2">
        <f>IFERROR(VLOOKUP(C5219,'LEISHMANIOSE VISCERAL'!$A$4:$C$454,3,FALSE),0)</f>
        <v>0</v>
      </c>
      <c r="N5219" s="2">
        <f>IFERROR(VLOOKUP(C5219,'LEISHMANIOSE TEGUMENTAR'!$A$4:$C$1681,3,FALSE),0)</f>
        <v>15</v>
      </c>
      <c r="O5219" s="2">
        <f>IFERROR(VLOOKUP(C5219,'FEBRE AMARELA'!$A$4:$C$38,3,FALSE),0)</f>
        <v>0</v>
      </c>
      <c r="P5219" s="2">
        <f>IFERROR(VLOOKUP(C5219,DENGUE!$A$5:$C$4097,3,FALSE),0)</f>
        <v>1504</v>
      </c>
      <c r="Q5219" s="2">
        <f>IFERROR(VLOOKUP(C5219,'HEPATITE VIRAL'!$A$5:$C$3162,3,FALSE),0)</f>
        <v>22</v>
      </c>
      <c r="R5219" s="2">
        <f>IFERROR(VLOOKUP(C5219,'FEBRE MACULOSA'!$A$5:$C$181,3,FALSE),0)</f>
        <v>0</v>
      </c>
      <c r="S5219" s="2">
        <f>IFERROR(VLOOKUP(C5219,LEPTOSPIROSE!$A$5:$C$1176,3,FALSE),0)</f>
        <v>0</v>
      </c>
      <c r="T5219" s="2">
        <f>IFERROR(VLOOKUP(C5219,'DOENÇA DE CHAGAS'!$A$5:$C$100,3,FALSE),0)</f>
        <v>0</v>
      </c>
      <c r="U5219" s="2">
        <f>IFERROR(VLOOKUP(C5219,'PICADAS DE COBRAS'!$A$6:$C$4645,3,FALSE),0)</f>
        <v>47</v>
      </c>
      <c r="V5219">
        <f>IFERROR(VLOOKUP(C5219,'ZIKA VIRUS'!$A$5:$C$2399,3,FALSE),0)</f>
        <v>0</v>
      </c>
      <c r="W5219">
        <f>IFERROR(VLOOKUP(C5219,'FEBRE TIFÓIDE'!$A$5:$C$46,3,FALSE),0)</f>
        <v>0</v>
      </c>
      <c r="X5219">
        <f>IFERROR(VLOOKUP(C5219,HANTAVIROSE!$A$5:$C$153,3,FALSE),0)</f>
        <v>0</v>
      </c>
      <c r="Y5219">
        <f>IFERROR(VLOOKUP(C5219,MENINGITE!$A$5:$C$447,3,FALSE),0)</f>
        <v>0</v>
      </c>
      <c r="Z5219">
        <f>IFERROR(VLOOKUP(C5219,RAIVA!$A$5:$C$16,3,FALSE),0)</f>
        <v>0</v>
      </c>
    </row>
    <row r="5220" spans="1:26" x14ac:dyDescent="0.3">
      <c r="A5220" s="2" t="s">
        <v>470</v>
      </c>
      <c r="B5220" s="2" t="s">
        <v>520</v>
      </c>
      <c r="C5220" s="2">
        <v>432143</v>
      </c>
      <c r="D5220" s="2">
        <v>4321436</v>
      </c>
      <c r="E5220" s="2" t="s">
        <v>470</v>
      </c>
      <c r="F5220" s="2" t="s">
        <v>520</v>
      </c>
      <c r="G5220" s="2">
        <f>IFERROR(VLOOKUP(D5220,Coordenadas!$A$2:$D$5571,3,FALSE),0)</f>
        <v>-29.578199999999999</v>
      </c>
      <c r="H5220" s="2">
        <f>IFERROR(VLOOKUP(D5220,Coordenadas!$A$2:$D$5571,4,FALSE),0)</f>
        <v>-50.064399999999999</v>
      </c>
      <c r="I5220" s="2" t="s">
        <v>5326</v>
      </c>
      <c r="J5220" s="2">
        <v>9878</v>
      </c>
      <c r="K5220" s="2" t="s">
        <v>5332</v>
      </c>
      <c r="L5220" s="2">
        <f>IFERROR(VLOOKUP(C5220,BOTULISMO!$A$3:$C$19,3,FALSE),0)</f>
        <v>0</v>
      </c>
      <c r="M5220" s="2">
        <f>IFERROR(VLOOKUP(C5220,'LEISHMANIOSE VISCERAL'!$A$4:$C$454,3,FALSE),0)</f>
        <v>0</v>
      </c>
      <c r="N5220" s="2">
        <f>IFERROR(VLOOKUP(C5220,'LEISHMANIOSE TEGUMENTAR'!$A$4:$C$1681,3,FALSE),0)</f>
        <v>0</v>
      </c>
      <c r="O5220" s="2">
        <f>IFERROR(VLOOKUP(C5220,'FEBRE AMARELA'!$A$4:$C$38,3,FALSE),0)</f>
        <v>0</v>
      </c>
      <c r="P5220" s="2">
        <f>IFERROR(VLOOKUP(C5220,DENGUE!$A$5:$C$4097,3,FALSE),0)</f>
        <v>0</v>
      </c>
      <c r="Q5220" s="2">
        <f>IFERROR(VLOOKUP(C5220,'HEPATITE VIRAL'!$A$5:$C$3162,3,FALSE),0)</f>
        <v>10</v>
      </c>
      <c r="R5220" s="2">
        <f>IFERROR(VLOOKUP(C5220,'FEBRE MACULOSA'!$A$5:$C$181,3,FALSE),0)</f>
        <v>0</v>
      </c>
      <c r="S5220" s="2">
        <f>IFERROR(VLOOKUP(C5220,LEPTOSPIROSE!$A$5:$C$1176,3,FALSE),0)</f>
        <v>0</v>
      </c>
      <c r="T5220" s="2">
        <f>IFERROR(VLOOKUP(C5220,'DOENÇA DE CHAGAS'!$A$5:$C$100,3,FALSE),0)</f>
        <v>0</v>
      </c>
      <c r="U5220" s="2">
        <f>IFERROR(VLOOKUP(C5220,'PICADAS DE COBRAS'!$A$6:$C$4645,3,FALSE),0)</f>
        <v>50</v>
      </c>
      <c r="V5220">
        <f>IFERROR(VLOOKUP(C5220,'ZIKA VIRUS'!$A$5:$C$2399,3,FALSE),0)</f>
        <v>0</v>
      </c>
      <c r="W5220">
        <f>IFERROR(VLOOKUP(C5220,'FEBRE TIFÓIDE'!$A$5:$C$46,3,FALSE),0)</f>
        <v>0</v>
      </c>
      <c r="X5220">
        <f>IFERROR(VLOOKUP(C5220,HANTAVIROSE!$A$5:$C$153,3,FALSE),0)</f>
        <v>0</v>
      </c>
      <c r="Y5220">
        <f>IFERROR(VLOOKUP(C5220,MENINGITE!$A$5:$C$447,3,FALSE),0)</f>
        <v>0</v>
      </c>
      <c r="Z5220">
        <f>IFERROR(VLOOKUP(C5220,RAIVA!$A$5:$C$16,3,FALSE),0)</f>
        <v>0</v>
      </c>
    </row>
    <row r="5221" spans="1:26" x14ac:dyDescent="0.3">
      <c r="A5221" s="2" t="s">
        <v>3816</v>
      </c>
      <c r="B5221" s="2" t="s">
        <v>3280</v>
      </c>
      <c r="C5221" s="2">
        <v>261520</v>
      </c>
      <c r="D5221" s="2">
        <v>2615201</v>
      </c>
      <c r="E5221" s="2" t="s">
        <v>3816</v>
      </c>
      <c r="F5221" s="2" t="s">
        <v>3280</v>
      </c>
      <c r="G5221" s="2">
        <f>IFERROR(VLOOKUP(D5221,Coordenadas!$A$2:$D$5571,3,FALSE),0)</f>
        <v>-8.2224400000000006</v>
      </c>
      <c r="H5221" s="2">
        <f>IFERROR(VLOOKUP(D5221,Coordenadas!$A$2:$D$5571,4,FALSE),0)</f>
        <v>-39.3825</v>
      </c>
      <c r="I5221" s="2" t="s">
        <v>5324</v>
      </c>
      <c r="J5221" s="2">
        <v>9278</v>
      </c>
      <c r="K5221" s="2" t="s">
        <v>5332</v>
      </c>
      <c r="L5221" s="2">
        <f>IFERROR(VLOOKUP(C5221,BOTULISMO!$A$3:$C$19,3,FALSE),0)</f>
        <v>0</v>
      </c>
      <c r="M5221" s="2">
        <f>IFERROR(VLOOKUP(C5221,'LEISHMANIOSE VISCERAL'!$A$4:$C$454,3,FALSE),0)</f>
        <v>0</v>
      </c>
      <c r="N5221" s="2">
        <f>IFERROR(VLOOKUP(C5221,'LEISHMANIOSE TEGUMENTAR'!$A$4:$C$1681,3,FALSE),0)</f>
        <v>0</v>
      </c>
      <c r="O5221" s="2">
        <f>IFERROR(VLOOKUP(C5221,'FEBRE AMARELA'!$A$4:$C$38,3,FALSE),0)</f>
        <v>0</v>
      </c>
      <c r="P5221" s="2">
        <f>IFERROR(VLOOKUP(C5221,DENGUE!$A$5:$C$4097,3,FALSE),0)</f>
        <v>37</v>
      </c>
      <c r="Q5221" s="2">
        <f>IFERROR(VLOOKUP(C5221,'HEPATITE VIRAL'!$A$5:$C$3162,3,FALSE),0)</f>
        <v>0</v>
      </c>
      <c r="R5221" s="2">
        <f>IFERROR(VLOOKUP(C5221,'FEBRE MACULOSA'!$A$5:$C$181,3,FALSE),0)</f>
        <v>0</v>
      </c>
      <c r="S5221" s="2">
        <f>IFERROR(VLOOKUP(C5221,LEPTOSPIROSE!$A$5:$C$1176,3,FALSE),0)</f>
        <v>0</v>
      </c>
      <c r="T5221" s="2">
        <f>IFERROR(VLOOKUP(C5221,'DOENÇA DE CHAGAS'!$A$5:$C$100,3,FALSE),0)</f>
        <v>0</v>
      </c>
      <c r="U5221" s="2">
        <f>IFERROR(VLOOKUP(C5221,'PICADAS DE COBRAS'!$A$6:$C$4645,3,FALSE),0)</f>
        <v>8</v>
      </c>
      <c r="V5221">
        <f>IFERROR(VLOOKUP(C5221,'ZIKA VIRUS'!$A$5:$C$2399,3,FALSE),0)</f>
        <v>14</v>
      </c>
      <c r="W5221">
        <f>IFERROR(VLOOKUP(C5221,'FEBRE TIFÓIDE'!$A$5:$C$46,3,FALSE),0)</f>
        <v>0</v>
      </c>
      <c r="X5221">
        <f>IFERROR(VLOOKUP(C5221,HANTAVIROSE!$A$5:$C$153,3,FALSE),0)</f>
        <v>0</v>
      </c>
      <c r="Y5221">
        <f>IFERROR(VLOOKUP(C5221,MENINGITE!$A$5:$C$447,3,FALSE),0)</f>
        <v>0</v>
      </c>
      <c r="Z5221">
        <f>IFERROR(VLOOKUP(C5221,RAIVA!$A$5:$C$16,3,FALSE),0)</f>
        <v>0</v>
      </c>
    </row>
    <row r="5222" spans="1:26" x14ac:dyDescent="0.3">
      <c r="A5222" s="2" t="s">
        <v>3257</v>
      </c>
      <c r="B5222" s="2" t="s">
        <v>3280</v>
      </c>
      <c r="C5222" s="2">
        <v>293170</v>
      </c>
      <c r="D5222" s="2">
        <v>2931707</v>
      </c>
      <c r="E5222" s="2" t="s">
        <v>3257</v>
      </c>
      <c r="F5222" s="2" t="s">
        <v>3280</v>
      </c>
      <c r="G5222" s="2">
        <f>IFERROR(VLOOKUP(D5222,Coordenadas!$A$2:$D$5571,3,FALSE),0)</f>
        <v>-12.3888</v>
      </c>
      <c r="H5222" s="2">
        <f>IFERROR(VLOOKUP(D5222,Coordenadas!$A$2:$D$5571,4,FALSE),0)</f>
        <v>-38.623800000000003</v>
      </c>
      <c r="I5222" s="2" t="s">
        <v>5324</v>
      </c>
      <c r="J5222" s="2">
        <v>12803</v>
      </c>
      <c r="K5222" s="2" t="s">
        <v>5332</v>
      </c>
      <c r="L5222" s="2">
        <f>IFERROR(VLOOKUP(C5222,BOTULISMO!$A$3:$C$19,3,FALSE),0)</f>
        <v>0</v>
      </c>
      <c r="M5222" s="2">
        <f>IFERROR(VLOOKUP(C5222,'LEISHMANIOSE VISCERAL'!$A$4:$C$454,3,FALSE),0)</f>
        <v>0</v>
      </c>
      <c r="N5222" s="2">
        <f>IFERROR(VLOOKUP(C5222,'LEISHMANIOSE TEGUMENTAR'!$A$4:$C$1681,3,FALSE),0)</f>
        <v>0</v>
      </c>
      <c r="O5222" s="2">
        <f>IFERROR(VLOOKUP(C5222,'FEBRE AMARELA'!$A$4:$C$38,3,FALSE),0)</f>
        <v>0</v>
      </c>
      <c r="P5222" s="2">
        <f>IFERROR(VLOOKUP(C5222,DENGUE!$A$5:$C$4097,3,FALSE),0)</f>
        <v>29</v>
      </c>
      <c r="Q5222" s="2">
        <f>IFERROR(VLOOKUP(C5222,'HEPATITE VIRAL'!$A$5:$C$3162,3,FALSE),0)</f>
        <v>0</v>
      </c>
      <c r="R5222" s="2">
        <f>IFERROR(VLOOKUP(C5222,'FEBRE MACULOSA'!$A$5:$C$181,3,FALSE),0)</f>
        <v>0</v>
      </c>
      <c r="S5222" s="2">
        <f>IFERROR(VLOOKUP(C5222,LEPTOSPIROSE!$A$5:$C$1176,3,FALSE),0)</f>
        <v>0</v>
      </c>
      <c r="T5222" s="2">
        <f>IFERROR(VLOOKUP(C5222,'DOENÇA DE CHAGAS'!$A$5:$C$100,3,FALSE),0)</f>
        <v>0</v>
      </c>
      <c r="U5222" s="2">
        <f>IFERROR(VLOOKUP(C5222,'PICADAS DE COBRAS'!$A$6:$C$4645,3,FALSE),0)</f>
        <v>13</v>
      </c>
      <c r="V5222">
        <f>IFERROR(VLOOKUP(C5222,'ZIKA VIRUS'!$A$5:$C$2399,3,FALSE),0)</f>
        <v>1</v>
      </c>
      <c r="W5222">
        <f>IFERROR(VLOOKUP(C5222,'FEBRE TIFÓIDE'!$A$5:$C$46,3,FALSE),0)</f>
        <v>0</v>
      </c>
      <c r="X5222">
        <f>IFERROR(VLOOKUP(C5222,HANTAVIROSE!$A$5:$C$153,3,FALSE),0)</f>
        <v>0</v>
      </c>
      <c r="Y5222">
        <f>IFERROR(VLOOKUP(C5222,MENINGITE!$A$5:$C$447,3,FALSE),0)</f>
        <v>0</v>
      </c>
      <c r="Z5222">
        <f>IFERROR(VLOOKUP(C5222,RAIVA!$A$5:$C$16,3,FALSE),0)</f>
        <v>0</v>
      </c>
    </row>
    <row r="5223" spans="1:26" x14ac:dyDescent="0.3">
      <c r="A5223" s="2" t="s">
        <v>250</v>
      </c>
      <c r="B5223" s="2" t="s">
        <v>261</v>
      </c>
      <c r="C5223" s="2">
        <v>510805</v>
      </c>
      <c r="D5223" s="2">
        <v>5108055</v>
      </c>
      <c r="E5223" s="2" t="s">
        <v>250</v>
      </c>
      <c r="F5223" s="2" t="s">
        <v>261</v>
      </c>
      <c r="G5223" s="2">
        <f>IFERROR(VLOOKUP(D5223,Coordenadas!$A$2:$D$5571,3,FALSE),0)</f>
        <v>-10.516999999999999</v>
      </c>
      <c r="H5223" s="2">
        <f>IFERROR(VLOOKUP(D5223,Coordenadas!$A$2:$D$5571,4,FALSE),0)</f>
        <v>-55.231000000000002</v>
      </c>
      <c r="I5223" s="2" t="s">
        <v>5327</v>
      </c>
      <c r="J5223" s="2">
        <v>11291</v>
      </c>
      <c r="K5223" s="2" t="s">
        <v>5332</v>
      </c>
      <c r="L5223" s="2">
        <f>IFERROR(VLOOKUP(C5223,BOTULISMO!$A$3:$C$19,3,FALSE),0)</f>
        <v>0</v>
      </c>
      <c r="M5223" s="2">
        <f>IFERROR(VLOOKUP(C5223,'LEISHMANIOSE VISCERAL'!$A$4:$C$454,3,FALSE),0)</f>
        <v>0</v>
      </c>
      <c r="N5223" s="2">
        <f>IFERROR(VLOOKUP(C5223,'LEISHMANIOSE TEGUMENTAR'!$A$4:$C$1681,3,FALSE),0)</f>
        <v>7</v>
      </c>
      <c r="O5223" s="2">
        <f>IFERROR(VLOOKUP(C5223,'FEBRE AMARELA'!$A$4:$C$38,3,FALSE),0)</f>
        <v>0</v>
      </c>
      <c r="P5223" s="2">
        <f>IFERROR(VLOOKUP(C5223,DENGUE!$A$5:$C$4097,3,FALSE),0)</f>
        <v>191</v>
      </c>
      <c r="Q5223" s="2">
        <f>IFERROR(VLOOKUP(C5223,'HEPATITE VIRAL'!$A$5:$C$3162,3,FALSE),0)</f>
        <v>1</v>
      </c>
      <c r="R5223" s="2">
        <f>IFERROR(VLOOKUP(C5223,'FEBRE MACULOSA'!$A$5:$C$181,3,FALSE),0)</f>
        <v>0</v>
      </c>
      <c r="S5223" s="2">
        <f>IFERROR(VLOOKUP(C5223,LEPTOSPIROSE!$A$5:$C$1176,3,FALSE),0)</f>
        <v>1</v>
      </c>
      <c r="T5223" s="2">
        <f>IFERROR(VLOOKUP(C5223,'DOENÇA DE CHAGAS'!$A$5:$C$100,3,FALSE),0)</f>
        <v>0</v>
      </c>
      <c r="U5223" s="2">
        <f>IFERROR(VLOOKUP(C5223,'PICADAS DE COBRAS'!$A$6:$C$4645,3,FALSE),0)</f>
        <v>10</v>
      </c>
      <c r="V5223">
        <f>IFERROR(VLOOKUP(C5223,'ZIKA VIRUS'!$A$5:$C$2399,3,FALSE),0)</f>
        <v>0</v>
      </c>
      <c r="W5223">
        <f>IFERROR(VLOOKUP(C5223,'FEBRE TIFÓIDE'!$A$5:$C$46,3,FALSE),0)</f>
        <v>0</v>
      </c>
      <c r="X5223">
        <f>IFERROR(VLOOKUP(C5223,HANTAVIROSE!$A$5:$C$153,3,FALSE),0)</f>
        <v>1</v>
      </c>
      <c r="Y5223">
        <f>IFERROR(VLOOKUP(C5223,MENINGITE!$A$5:$C$447,3,FALSE),0)</f>
        <v>0</v>
      </c>
      <c r="Z5223">
        <f>IFERROR(VLOOKUP(C5223,RAIVA!$A$5:$C$16,3,FALSE),0)</f>
        <v>0</v>
      </c>
    </row>
    <row r="5224" spans="1:26" x14ac:dyDescent="0.3">
      <c r="A5224" s="2" t="s">
        <v>1256</v>
      </c>
      <c r="B5224" s="2" t="s">
        <v>1279</v>
      </c>
      <c r="C5224" s="2">
        <v>412730</v>
      </c>
      <c r="D5224" s="2">
        <v>4127304</v>
      </c>
      <c r="E5224" s="2" t="s">
        <v>1256</v>
      </c>
      <c r="F5224" s="2" t="s">
        <v>1279</v>
      </c>
      <c r="G5224" s="2">
        <f>IFERROR(VLOOKUP(D5224,Coordenadas!$A$2:$D$5571,3,FALSE),0)</f>
        <v>-22.711099999999998</v>
      </c>
      <c r="H5224" s="2">
        <f>IFERROR(VLOOKUP(D5224,Coordenadas!$A$2:$D$5571,4,FALSE),0)</f>
        <v>-52.6188</v>
      </c>
      <c r="I5224" s="2" t="s">
        <v>5326</v>
      </c>
      <c r="J5224" s="2">
        <v>15221</v>
      </c>
      <c r="K5224" s="2" t="s">
        <v>5332</v>
      </c>
      <c r="L5224" s="2">
        <f>IFERROR(VLOOKUP(C5224,BOTULISMO!$A$3:$C$19,3,FALSE),0)</f>
        <v>0</v>
      </c>
      <c r="M5224" s="2">
        <f>IFERROR(VLOOKUP(C5224,'LEISHMANIOSE VISCERAL'!$A$4:$C$454,3,FALSE),0)</f>
        <v>0</v>
      </c>
      <c r="N5224" s="2">
        <f>IFERROR(VLOOKUP(C5224,'LEISHMANIOSE TEGUMENTAR'!$A$4:$C$1681,3,FALSE),0)</f>
        <v>0</v>
      </c>
      <c r="O5224" s="2">
        <f>IFERROR(VLOOKUP(C5224,'FEBRE AMARELA'!$A$4:$C$38,3,FALSE),0)</f>
        <v>0</v>
      </c>
      <c r="P5224" s="2">
        <f>IFERROR(VLOOKUP(C5224,DENGUE!$A$5:$C$4097,3,FALSE),0)</f>
        <v>809</v>
      </c>
      <c r="Q5224" s="2">
        <f>IFERROR(VLOOKUP(C5224,'HEPATITE VIRAL'!$A$5:$C$3162,3,FALSE),0)</f>
        <v>4</v>
      </c>
      <c r="R5224" s="2">
        <f>IFERROR(VLOOKUP(C5224,'FEBRE MACULOSA'!$A$5:$C$181,3,FALSE),0)</f>
        <v>0</v>
      </c>
      <c r="S5224" s="2">
        <f>IFERROR(VLOOKUP(C5224,LEPTOSPIROSE!$A$5:$C$1176,3,FALSE),0)</f>
        <v>0</v>
      </c>
      <c r="T5224" s="2">
        <f>IFERROR(VLOOKUP(C5224,'DOENÇA DE CHAGAS'!$A$5:$C$100,3,FALSE),0)</f>
        <v>0</v>
      </c>
      <c r="U5224" s="2">
        <f>IFERROR(VLOOKUP(C5224,'PICADAS DE COBRAS'!$A$6:$C$4645,3,FALSE),0)</f>
        <v>27</v>
      </c>
      <c r="V5224">
        <f>IFERROR(VLOOKUP(C5224,'ZIKA VIRUS'!$A$5:$C$2399,3,FALSE),0)</f>
        <v>1</v>
      </c>
      <c r="W5224">
        <f>IFERROR(VLOOKUP(C5224,'FEBRE TIFÓIDE'!$A$5:$C$46,3,FALSE),0)</f>
        <v>0</v>
      </c>
      <c r="X5224">
        <f>IFERROR(VLOOKUP(C5224,HANTAVIROSE!$A$5:$C$153,3,FALSE),0)</f>
        <v>0</v>
      </c>
      <c r="Y5224">
        <f>IFERROR(VLOOKUP(C5224,MENINGITE!$A$5:$C$447,3,FALSE),0)</f>
        <v>0</v>
      </c>
      <c r="Z5224">
        <f>IFERROR(VLOOKUP(C5224,RAIVA!$A$5:$C$16,3,FALSE),0)</f>
        <v>0</v>
      </c>
    </row>
    <row r="5225" spans="1:26" x14ac:dyDescent="0.3">
      <c r="A5225" s="2" t="s">
        <v>1637</v>
      </c>
      <c r="B5225" s="2" t="s">
        <v>1278</v>
      </c>
      <c r="C5225" s="2">
        <v>355440</v>
      </c>
      <c r="D5225" s="2">
        <v>3554409</v>
      </c>
      <c r="E5225" s="2" t="s">
        <v>1637</v>
      </c>
      <c r="F5225" s="2" t="s">
        <v>1278</v>
      </c>
      <c r="G5225" s="2">
        <f>IFERROR(VLOOKUP(D5225,Coordenadas!$A$2:$D$5571,3,FALSE),0)</f>
        <v>-20.786999999999999</v>
      </c>
      <c r="H5225" s="2">
        <f>IFERROR(VLOOKUP(D5225,Coordenadas!$A$2:$D$5571,4,FALSE),0)</f>
        <v>-48.331400000000002</v>
      </c>
      <c r="I5225" s="2" t="s">
        <v>5325</v>
      </c>
      <c r="J5225" s="2">
        <v>8505</v>
      </c>
      <c r="K5225" s="2" t="s">
        <v>5332</v>
      </c>
      <c r="L5225" s="2">
        <f>IFERROR(VLOOKUP(C5225,BOTULISMO!$A$3:$C$19,3,FALSE),0)</f>
        <v>0</v>
      </c>
      <c r="M5225" s="2">
        <f>IFERROR(VLOOKUP(C5225,'LEISHMANIOSE VISCERAL'!$A$4:$C$454,3,FALSE),0)</f>
        <v>0</v>
      </c>
      <c r="N5225" s="2">
        <f>IFERROR(VLOOKUP(C5225,'LEISHMANIOSE TEGUMENTAR'!$A$4:$C$1681,3,FALSE),0)</f>
        <v>0</v>
      </c>
      <c r="O5225" s="2">
        <f>IFERROR(VLOOKUP(C5225,'FEBRE AMARELA'!$A$4:$C$38,3,FALSE),0)</f>
        <v>0</v>
      </c>
      <c r="P5225" s="2">
        <f>IFERROR(VLOOKUP(C5225,DENGUE!$A$5:$C$4097,3,FALSE),0)</f>
        <v>6</v>
      </c>
      <c r="Q5225" s="2">
        <f>IFERROR(VLOOKUP(C5225,'HEPATITE VIRAL'!$A$5:$C$3162,3,FALSE),0)</f>
        <v>0</v>
      </c>
      <c r="R5225" s="2">
        <f>IFERROR(VLOOKUP(C5225,'FEBRE MACULOSA'!$A$5:$C$181,3,FALSE),0)</f>
        <v>0</v>
      </c>
      <c r="S5225" s="2">
        <f>IFERROR(VLOOKUP(C5225,LEPTOSPIROSE!$A$5:$C$1176,3,FALSE),0)</f>
        <v>0</v>
      </c>
      <c r="T5225" s="2">
        <f>IFERROR(VLOOKUP(C5225,'DOENÇA DE CHAGAS'!$A$5:$C$100,3,FALSE),0)</f>
        <v>0</v>
      </c>
      <c r="U5225" s="2">
        <f>IFERROR(VLOOKUP(C5225,'PICADAS DE COBRAS'!$A$6:$C$4645,3,FALSE),0)</f>
        <v>0</v>
      </c>
      <c r="V5225">
        <f>IFERROR(VLOOKUP(C5225,'ZIKA VIRUS'!$A$5:$C$2399,3,FALSE),0)</f>
        <v>0</v>
      </c>
      <c r="W5225">
        <f>IFERROR(VLOOKUP(C5225,'FEBRE TIFÓIDE'!$A$5:$C$46,3,FALSE),0)</f>
        <v>0</v>
      </c>
      <c r="X5225">
        <f>IFERROR(VLOOKUP(C5225,HANTAVIROSE!$A$5:$C$153,3,FALSE),0)</f>
        <v>0</v>
      </c>
      <c r="Y5225">
        <f>IFERROR(VLOOKUP(C5225,MENINGITE!$A$5:$C$447,3,FALSE),0)</f>
        <v>0</v>
      </c>
      <c r="Z5225">
        <f>IFERROR(VLOOKUP(C5225,RAIVA!$A$5:$C$16,3,FALSE),0)</f>
        <v>0</v>
      </c>
    </row>
    <row r="5226" spans="1:26" x14ac:dyDescent="0.3">
      <c r="A5226" s="2" t="s">
        <v>1256</v>
      </c>
      <c r="B5226" s="2" t="s">
        <v>1278</v>
      </c>
      <c r="C5226" s="2">
        <v>412740</v>
      </c>
      <c r="D5226" s="2">
        <v>4127403</v>
      </c>
      <c r="E5226" s="2" t="s">
        <v>1256</v>
      </c>
      <c r="F5226" s="2" t="s">
        <v>1278</v>
      </c>
      <c r="G5226" s="2">
        <f>IFERROR(VLOOKUP(D5226,Coordenadas!$A$2:$D$5571,3,FALSE),0)</f>
        <v>-24.157499999999999</v>
      </c>
      <c r="H5226" s="2">
        <f>IFERROR(VLOOKUP(D5226,Coordenadas!$A$2:$D$5571,4,FALSE),0)</f>
        <v>-54.098799999999997</v>
      </c>
      <c r="I5226" s="2" t="s">
        <v>5326</v>
      </c>
      <c r="J5226" s="2">
        <v>16759</v>
      </c>
      <c r="K5226" s="2" t="s">
        <v>5332</v>
      </c>
      <c r="L5226" s="2">
        <f>IFERROR(VLOOKUP(C5226,BOTULISMO!$A$3:$C$19,3,FALSE),0)</f>
        <v>0</v>
      </c>
      <c r="M5226" s="2">
        <f>IFERROR(VLOOKUP(C5226,'LEISHMANIOSE VISCERAL'!$A$4:$C$454,3,FALSE),0)</f>
        <v>0</v>
      </c>
      <c r="N5226" s="2">
        <f>IFERROR(VLOOKUP(C5226,'LEISHMANIOSE TEGUMENTAR'!$A$4:$C$1681,3,FALSE),0)</f>
        <v>0</v>
      </c>
      <c r="O5226" s="2">
        <f>IFERROR(VLOOKUP(C5226,'FEBRE AMARELA'!$A$4:$C$38,3,FALSE),0)</f>
        <v>0</v>
      </c>
      <c r="P5226" s="2">
        <f>IFERROR(VLOOKUP(C5226,DENGUE!$A$5:$C$4097,3,FALSE),0)</f>
        <v>299</v>
      </c>
      <c r="Q5226" s="2">
        <f>IFERROR(VLOOKUP(C5226,'HEPATITE VIRAL'!$A$5:$C$3162,3,FALSE),0)</f>
        <v>34</v>
      </c>
      <c r="R5226" s="2">
        <f>IFERROR(VLOOKUP(C5226,'FEBRE MACULOSA'!$A$5:$C$181,3,FALSE),0)</f>
        <v>0</v>
      </c>
      <c r="S5226" s="2">
        <f>IFERROR(VLOOKUP(C5226,LEPTOSPIROSE!$A$5:$C$1176,3,FALSE),0)</f>
        <v>0</v>
      </c>
      <c r="T5226" s="2">
        <f>IFERROR(VLOOKUP(C5226,'DOENÇA DE CHAGAS'!$A$5:$C$100,3,FALSE),0)</f>
        <v>0</v>
      </c>
      <c r="U5226" s="2">
        <f>IFERROR(VLOOKUP(C5226,'PICADAS DE COBRAS'!$A$6:$C$4645,3,FALSE),0)</f>
        <v>11</v>
      </c>
      <c r="V5226">
        <f>IFERROR(VLOOKUP(C5226,'ZIKA VIRUS'!$A$5:$C$2399,3,FALSE),0)</f>
        <v>0</v>
      </c>
      <c r="W5226">
        <f>IFERROR(VLOOKUP(C5226,'FEBRE TIFÓIDE'!$A$5:$C$46,3,FALSE),0)</f>
        <v>0</v>
      </c>
      <c r="X5226">
        <f>IFERROR(VLOOKUP(C5226,HANTAVIROSE!$A$5:$C$153,3,FALSE),0)</f>
        <v>0</v>
      </c>
      <c r="Y5226">
        <f>IFERROR(VLOOKUP(C5226,MENINGITE!$A$5:$C$447,3,FALSE),0)</f>
        <v>0</v>
      </c>
      <c r="Z5226">
        <f>IFERROR(VLOOKUP(C5226,RAIVA!$A$5:$C$16,3,FALSE),0)</f>
        <v>0</v>
      </c>
    </row>
    <row r="5227" spans="1:26" x14ac:dyDescent="0.3">
      <c r="A5227" s="2" t="s">
        <v>5044</v>
      </c>
      <c r="B5227" s="2" t="s">
        <v>5055</v>
      </c>
      <c r="C5227" s="2">
        <v>150797</v>
      </c>
      <c r="D5227" s="2">
        <v>1507979</v>
      </c>
      <c r="E5227" s="2" t="s">
        <v>5044</v>
      </c>
      <c r="F5227" s="2" t="s">
        <v>5055</v>
      </c>
      <c r="G5227" s="2">
        <f>IFERROR(VLOOKUP(D5227,Coordenadas!$A$2:$D$5571,3,FALSE),0)</f>
        <v>-2.1044299999999998</v>
      </c>
      <c r="H5227" s="2">
        <f>IFERROR(VLOOKUP(D5227,Coordenadas!$A$2:$D$5571,4,FALSE),0)</f>
        <v>-56.487699999999997</v>
      </c>
      <c r="I5227" s="2" t="s">
        <v>5323</v>
      </c>
      <c r="J5227" s="2">
        <v>16949</v>
      </c>
      <c r="K5227" s="2" t="s">
        <v>5332</v>
      </c>
      <c r="L5227" s="2">
        <f>IFERROR(VLOOKUP(C5227,BOTULISMO!$A$3:$C$19,3,FALSE),0)</f>
        <v>0</v>
      </c>
      <c r="M5227" s="2">
        <f>IFERROR(VLOOKUP(C5227,'LEISHMANIOSE VISCERAL'!$A$4:$C$454,3,FALSE),0)</f>
        <v>0</v>
      </c>
      <c r="N5227" s="2">
        <f>IFERROR(VLOOKUP(C5227,'LEISHMANIOSE TEGUMENTAR'!$A$4:$C$1681,3,FALSE),0)</f>
        <v>8</v>
      </c>
      <c r="O5227" s="2">
        <f>IFERROR(VLOOKUP(C5227,'FEBRE AMARELA'!$A$4:$C$38,3,FALSE),0)</f>
        <v>0</v>
      </c>
      <c r="P5227" s="2">
        <f>IFERROR(VLOOKUP(C5227,DENGUE!$A$5:$C$4097,3,FALSE),0)</f>
        <v>0</v>
      </c>
      <c r="Q5227" s="2">
        <f>IFERROR(VLOOKUP(C5227,'HEPATITE VIRAL'!$A$5:$C$3162,3,FALSE),0)</f>
        <v>0</v>
      </c>
      <c r="R5227" s="2">
        <f>IFERROR(VLOOKUP(C5227,'FEBRE MACULOSA'!$A$5:$C$181,3,FALSE),0)</f>
        <v>0</v>
      </c>
      <c r="S5227" s="2">
        <f>IFERROR(VLOOKUP(C5227,LEPTOSPIROSE!$A$5:$C$1176,3,FALSE),0)</f>
        <v>0</v>
      </c>
      <c r="T5227" s="2">
        <f>IFERROR(VLOOKUP(C5227,'DOENÇA DE CHAGAS'!$A$5:$C$100,3,FALSE),0)</f>
        <v>0</v>
      </c>
      <c r="U5227" s="2">
        <f>IFERROR(VLOOKUP(C5227,'PICADAS DE COBRAS'!$A$6:$C$4645,3,FALSE),0)</f>
        <v>30</v>
      </c>
      <c r="V5227">
        <f>IFERROR(VLOOKUP(C5227,'ZIKA VIRUS'!$A$5:$C$2399,3,FALSE),0)</f>
        <v>0</v>
      </c>
      <c r="W5227">
        <f>IFERROR(VLOOKUP(C5227,'FEBRE TIFÓIDE'!$A$5:$C$46,3,FALSE),0)</f>
        <v>0</v>
      </c>
      <c r="X5227">
        <f>IFERROR(VLOOKUP(C5227,HANTAVIROSE!$A$5:$C$153,3,FALSE),0)</f>
        <v>0</v>
      </c>
      <c r="Y5227">
        <f>IFERROR(VLOOKUP(C5227,MENINGITE!$A$5:$C$447,3,FALSE),0)</f>
        <v>0</v>
      </c>
      <c r="Z5227">
        <f>IFERROR(VLOOKUP(C5227,RAIVA!$A$5:$C$16,3,FALSE),0)</f>
        <v>0</v>
      </c>
    </row>
    <row r="5228" spans="1:26" x14ac:dyDescent="0.3">
      <c r="A5228" s="2" t="s">
        <v>250</v>
      </c>
      <c r="B5228" s="2" t="s">
        <v>260</v>
      </c>
      <c r="C5228" s="2">
        <v>510810</v>
      </c>
      <c r="D5228" s="2">
        <v>5108105</v>
      </c>
      <c r="E5228" s="2" t="s">
        <v>250</v>
      </c>
      <c r="F5228" s="2" t="s">
        <v>260</v>
      </c>
      <c r="G5228" s="2">
        <f>IFERROR(VLOOKUP(D5228,Coordenadas!$A$2:$D$5571,3,FALSE),0)</f>
        <v>-16.0809</v>
      </c>
      <c r="H5228" s="2">
        <f>IFERROR(VLOOKUP(D5228,Coordenadas!$A$2:$D$5571,4,FALSE),0)</f>
        <v>-53.558999999999997</v>
      </c>
      <c r="I5228" s="2" t="s">
        <v>5327</v>
      </c>
      <c r="J5228" s="2">
        <v>3418</v>
      </c>
      <c r="K5228" s="2" t="s">
        <v>5332</v>
      </c>
      <c r="L5228" s="2">
        <f>IFERROR(VLOOKUP(C5228,BOTULISMO!$A$3:$C$19,3,FALSE),0)</f>
        <v>0</v>
      </c>
      <c r="M5228" s="2">
        <f>IFERROR(VLOOKUP(C5228,'LEISHMANIOSE VISCERAL'!$A$4:$C$454,3,FALSE),0)</f>
        <v>0</v>
      </c>
      <c r="N5228" s="2">
        <f>IFERROR(VLOOKUP(C5228,'LEISHMANIOSE TEGUMENTAR'!$A$4:$C$1681,3,FALSE),0)</f>
        <v>27</v>
      </c>
      <c r="O5228" s="2">
        <f>IFERROR(VLOOKUP(C5228,'FEBRE AMARELA'!$A$4:$C$38,3,FALSE),0)</f>
        <v>0</v>
      </c>
      <c r="P5228" s="2">
        <f>IFERROR(VLOOKUP(C5228,DENGUE!$A$5:$C$4097,3,FALSE),0)</f>
        <v>38</v>
      </c>
      <c r="Q5228" s="2">
        <f>IFERROR(VLOOKUP(C5228,'HEPATITE VIRAL'!$A$5:$C$3162,3,FALSE),0)</f>
        <v>0</v>
      </c>
      <c r="R5228" s="2">
        <f>IFERROR(VLOOKUP(C5228,'FEBRE MACULOSA'!$A$5:$C$181,3,FALSE),0)</f>
        <v>0</v>
      </c>
      <c r="S5228" s="2">
        <f>IFERROR(VLOOKUP(C5228,LEPTOSPIROSE!$A$5:$C$1176,3,FALSE),0)</f>
        <v>0</v>
      </c>
      <c r="T5228" s="2">
        <f>IFERROR(VLOOKUP(C5228,'DOENÇA DE CHAGAS'!$A$5:$C$100,3,FALSE),0)</f>
        <v>0</v>
      </c>
      <c r="U5228" s="2">
        <f>IFERROR(VLOOKUP(C5228,'PICADAS DE COBRAS'!$A$6:$C$4645,3,FALSE),0)</f>
        <v>4</v>
      </c>
      <c r="V5228">
        <f>IFERROR(VLOOKUP(C5228,'ZIKA VIRUS'!$A$5:$C$2399,3,FALSE),0)</f>
        <v>10</v>
      </c>
      <c r="W5228">
        <f>IFERROR(VLOOKUP(C5228,'FEBRE TIFÓIDE'!$A$5:$C$46,3,FALSE),0)</f>
        <v>0</v>
      </c>
      <c r="X5228">
        <f>IFERROR(VLOOKUP(C5228,HANTAVIROSE!$A$5:$C$153,3,FALSE),0)</f>
        <v>0</v>
      </c>
      <c r="Y5228">
        <f>IFERROR(VLOOKUP(C5228,MENINGITE!$A$5:$C$447,3,FALSE),0)</f>
        <v>0</v>
      </c>
      <c r="Z5228">
        <f>IFERROR(VLOOKUP(C5228,RAIVA!$A$5:$C$16,3,FALSE),0)</f>
        <v>0</v>
      </c>
    </row>
    <row r="5229" spans="1:26" x14ac:dyDescent="0.3">
      <c r="A5229" s="2" t="s">
        <v>470</v>
      </c>
      <c r="B5229" s="2" t="s">
        <v>519</v>
      </c>
      <c r="C5229" s="2">
        <v>432145</v>
      </c>
      <c r="D5229" s="2">
        <v>4321451</v>
      </c>
      <c r="E5229" s="2" t="s">
        <v>470</v>
      </c>
      <c r="F5229" s="2" t="s">
        <v>519</v>
      </c>
      <c r="G5229" s="2">
        <f>IFERROR(VLOOKUP(D5229,Coordenadas!$A$2:$D$5571,3,FALSE),0)</f>
        <v>-29.4482</v>
      </c>
      <c r="H5229" s="2">
        <f>IFERROR(VLOOKUP(D5229,Coordenadas!$A$2:$D$5571,4,FALSE),0)</f>
        <v>-51.804400000000001</v>
      </c>
      <c r="I5229" s="2" t="s">
        <v>5326</v>
      </c>
      <c r="J5229" s="2">
        <v>27272</v>
      </c>
      <c r="K5229" s="2" t="s">
        <v>5330</v>
      </c>
      <c r="L5229" s="2">
        <f>IFERROR(VLOOKUP(C5229,BOTULISMO!$A$3:$C$19,3,FALSE),0)</f>
        <v>0</v>
      </c>
      <c r="M5229" s="2">
        <f>IFERROR(VLOOKUP(C5229,'LEISHMANIOSE VISCERAL'!$A$4:$C$454,3,FALSE),0)</f>
        <v>0</v>
      </c>
      <c r="N5229" s="2">
        <f>IFERROR(VLOOKUP(C5229,'LEISHMANIOSE TEGUMENTAR'!$A$4:$C$1681,3,FALSE),0)</f>
        <v>0</v>
      </c>
      <c r="O5229" s="2">
        <f>IFERROR(VLOOKUP(C5229,'FEBRE AMARELA'!$A$4:$C$38,3,FALSE),0)</f>
        <v>0</v>
      </c>
      <c r="P5229" s="2">
        <f>IFERROR(VLOOKUP(C5229,DENGUE!$A$5:$C$4097,3,FALSE),0)</f>
        <v>0</v>
      </c>
      <c r="Q5229" s="2">
        <f>IFERROR(VLOOKUP(C5229,'HEPATITE VIRAL'!$A$5:$C$3162,3,FALSE),0)</f>
        <v>37</v>
      </c>
      <c r="R5229" s="2">
        <f>IFERROR(VLOOKUP(C5229,'FEBRE MACULOSA'!$A$5:$C$181,3,FALSE),0)</f>
        <v>0</v>
      </c>
      <c r="S5229" s="2">
        <f>IFERROR(VLOOKUP(C5229,LEPTOSPIROSE!$A$5:$C$1176,3,FALSE),0)</f>
        <v>32</v>
      </c>
      <c r="T5229" s="2">
        <f>IFERROR(VLOOKUP(C5229,'DOENÇA DE CHAGAS'!$A$5:$C$100,3,FALSE),0)</f>
        <v>0</v>
      </c>
      <c r="U5229" s="2">
        <f>IFERROR(VLOOKUP(C5229,'PICADAS DE COBRAS'!$A$6:$C$4645,3,FALSE),0)</f>
        <v>208</v>
      </c>
      <c r="V5229">
        <f>IFERROR(VLOOKUP(C5229,'ZIKA VIRUS'!$A$5:$C$2399,3,FALSE),0)</f>
        <v>0</v>
      </c>
      <c r="W5229">
        <f>IFERROR(VLOOKUP(C5229,'FEBRE TIFÓIDE'!$A$5:$C$46,3,FALSE),0)</f>
        <v>0</v>
      </c>
      <c r="X5229">
        <f>IFERROR(VLOOKUP(C5229,HANTAVIROSE!$A$5:$C$153,3,FALSE),0)</f>
        <v>0</v>
      </c>
      <c r="Y5229">
        <f>IFERROR(VLOOKUP(C5229,MENINGITE!$A$5:$C$447,3,FALSE),0)</f>
        <v>0</v>
      </c>
      <c r="Z5229">
        <f>IFERROR(VLOOKUP(C5229,RAIVA!$A$5:$C$16,3,FALSE),0)</f>
        <v>0</v>
      </c>
    </row>
    <row r="5230" spans="1:26" x14ac:dyDescent="0.3">
      <c r="A5230" s="2" t="s">
        <v>5270</v>
      </c>
      <c r="B5230" s="2" t="s">
        <v>5273</v>
      </c>
      <c r="C5230" s="2">
        <v>110160</v>
      </c>
      <c r="D5230" s="2">
        <v>1101609</v>
      </c>
      <c r="E5230" s="2" t="s">
        <v>5270</v>
      </c>
      <c r="F5230" s="2" t="s">
        <v>5273</v>
      </c>
      <c r="G5230" s="2">
        <f>IFERROR(VLOOKUP(D5230,Coordenadas!$A$2:$D$5571,3,FALSE),0)</f>
        <v>-10.2483</v>
      </c>
      <c r="H5230" s="2">
        <f>IFERROR(VLOOKUP(D5230,Coordenadas!$A$2:$D$5571,4,FALSE),0)</f>
        <v>-62.3538</v>
      </c>
      <c r="I5230" s="2" t="s">
        <v>5323</v>
      </c>
      <c r="J5230" s="2">
        <v>10649</v>
      </c>
      <c r="K5230" s="2" t="s">
        <v>5332</v>
      </c>
      <c r="L5230" s="2">
        <f>IFERROR(VLOOKUP(C5230,BOTULISMO!$A$3:$C$19,3,FALSE),0)</f>
        <v>0</v>
      </c>
      <c r="M5230" s="2">
        <f>IFERROR(VLOOKUP(C5230,'LEISHMANIOSE VISCERAL'!$A$4:$C$454,3,FALSE),0)</f>
        <v>1</v>
      </c>
      <c r="N5230" s="2">
        <f>IFERROR(VLOOKUP(C5230,'LEISHMANIOSE TEGUMENTAR'!$A$4:$C$1681,3,FALSE),0)</f>
        <v>10</v>
      </c>
      <c r="O5230" s="2">
        <f>IFERROR(VLOOKUP(C5230,'FEBRE AMARELA'!$A$4:$C$38,3,FALSE),0)</f>
        <v>0</v>
      </c>
      <c r="P5230" s="2">
        <f>IFERROR(VLOOKUP(C5230,DENGUE!$A$5:$C$4097,3,FALSE),0)</f>
        <v>13</v>
      </c>
      <c r="Q5230" s="2">
        <f>IFERROR(VLOOKUP(C5230,'HEPATITE VIRAL'!$A$5:$C$3162,3,FALSE),0)</f>
        <v>12</v>
      </c>
      <c r="R5230" s="2">
        <f>IFERROR(VLOOKUP(C5230,'FEBRE MACULOSA'!$A$5:$C$181,3,FALSE),0)</f>
        <v>0</v>
      </c>
      <c r="S5230" s="2">
        <f>IFERROR(VLOOKUP(C5230,LEPTOSPIROSE!$A$5:$C$1176,3,FALSE),0)</f>
        <v>0</v>
      </c>
      <c r="T5230" s="2">
        <f>IFERROR(VLOOKUP(C5230,'DOENÇA DE CHAGAS'!$A$5:$C$100,3,FALSE),0)</f>
        <v>0</v>
      </c>
      <c r="U5230" s="2">
        <f>IFERROR(VLOOKUP(C5230,'PICADAS DE COBRAS'!$A$6:$C$4645,3,FALSE),0)</f>
        <v>15</v>
      </c>
      <c r="V5230">
        <f>IFERROR(VLOOKUP(C5230,'ZIKA VIRUS'!$A$5:$C$2399,3,FALSE),0)</f>
        <v>3</v>
      </c>
      <c r="W5230">
        <f>IFERROR(VLOOKUP(C5230,'FEBRE TIFÓIDE'!$A$5:$C$46,3,FALSE),0)</f>
        <v>0</v>
      </c>
      <c r="X5230">
        <f>IFERROR(VLOOKUP(C5230,HANTAVIROSE!$A$5:$C$153,3,FALSE),0)</f>
        <v>0</v>
      </c>
      <c r="Y5230">
        <f>IFERROR(VLOOKUP(C5230,MENINGITE!$A$5:$C$447,3,FALSE),0)</f>
        <v>0</v>
      </c>
      <c r="Z5230">
        <f>IFERROR(VLOOKUP(C5230,RAIVA!$A$5:$C$16,3,FALSE),0)</f>
        <v>0</v>
      </c>
    </row>
    <row r="5231" spans="1:26" x14ac:dyDescent="0.3">
      <c r="A5231" s="2" t="s">
        <v>4319</v>
      </c>
      <c r="B5231" s="2" t="s">
        <v>4329</v>
      </c>
      <c r="C5231" s="2">
        <v>231340</v>
      </c>
      <c r="D5231" s="2">
        <v>2313401</v>
      </c>
      <c r="E5231" s="2" t="s">
        <v>4319</v>
      </c>
      <c r="F5231" s="2" t="s">
        <v>4329</v>
      </c>
      <c r="G5231" s="2">
        <f>IFERROR(VLOOKUP(D5231,Coordenadas!$A$2:$D$5571,3,FALSE),0)</f>
        <v>-3.7296499999999999</v>
      </c>
      <c r="H5231" s="2">
        <f>IFERROR(VLOOKUP(D5231,Coordenadas!$A$2:$D$5571,4,FALSE),0)</f>
        <v>-40.9923</v>
      </c>
      <c r="I5231" s="2" t="s">
        <v>5324</v>
      </c>
      <c r="J5231" s="2">
        <v>68892</v>
      </c>
      <c r="K5231" s="2" t="s">
        <v>5331</v>
      </c>
      <c r="L5231" s="2">
        <f>IFERROR(VLOOKUP(C5231,BOTULISMO!$A$3:$C$19,3,FALSE),0)</f>
        <v>0</v>
      </c>
      <c r="M5231" s="2">
        <f>IFERROR(VLOOKUP(C5231,'LEISHMANIOSE VISCERAL'!$A$4:$C$454,3,FALSE),0)</f>
        <v>1</v>
      </c>
      <c r="N5231" s="2">
        <f>IFERROR(VLOOKUP(C5231,'LEISHMANIOSE TEGUMENTAR'!$A$4:$C$1681,3,FALSE),0)</f>
        <v>9</v>
      </c>
      <c r="O5231" s="2">
        <f>IFERROR(VLOOKUP(C5231,'FEBRE AMARELA'!$A$4:$C$38,3,FALSE),0)</f>
        <v>0</v>
      </c>
      <c r="P5231" s="2">
        <f>IFERROR(VLOOKUP(C5231,DENGUE!$A$5:$C$4097,3,FALSE),0)</f>
        <v>6</v>
      </c>
      <c r="Q5231" s="2">
        <f>IFERROR(VLOOKUP(C5231,'HEPATITE VIRAL'!$A$5:$C$3162,3,FALSE),0)</f>
        <v>3</v>
      </c>
      <c r="R5231" s="2">
        <f>IFERROR(VLOOKUP(C5231,'FEBRE MACULOSA'!$A$5:$C$181,3,FALSE),0)</f>
        <v>0</v>
      </c>
      <c r="S5231" s="2">
        <f>IFERROR(VLOOKUP(C5231,LEPTOSPIROSE!$A$5:$C$1176,3,FALSE),0)</f>
        <v>0</v>
      </c>
      <c r="T5231" s="2">
        <f>IFERROR(VLOOKUP(C5231,'DOENÇA DE CHAGAS'!$A$5:$C$100,3,FALSE),0)</f>
        <v>0</v>
      </c>
      <c r="U5231" s="2">
        <f>IFERROR(VLOOKUP(C5231,'PICADAS DE COBRAS'!$A$6:$C$4645,3,FALSE),0)</f>
        <v>65</v>
      </c>
      <c r="V5231">
        <f>IFERROR(VLOOKUP(C5231,'ZIKA VIRUS'!$A$5:$C$2399,3,FALSE),0)</f>
        <v>1</v>
      </c>
      <c r="W5231">
        <f>IFERROR(VLOOKUP(C5231,'FEBRE TIFÓIDE'!$A$5:$C$46,3,FALSE),0)</f>
        <v>0</v>
      </c>
      <c r="X5231">
        <f>IFERROR(VLOOKUP(C5231,HANTAVIROSE!$A$5:$C$153,3,FALSE),0)</f>
        <v>0</v>
      </c>
      <c r="Y5231">
        <f>IFERROR(VLOOKUP(C5231,MENINGITE!$A$5:$C$447,3,FALSE),0)</f>
        <v>0</v>
      </c>
      <c r="Z5231">
        <f>IFERROR(VLOOKUP(C5231,RAIVA!$A$5:$C$16,3,FALSE),0)</f>
        <v>0</v>
      </c>
    </row>
    <row r="5232" spans="1:26" x14ac:dyDescent="0.3">
      <c r="A5232" s="2" t="s">
        <v>1256</v>
      </c>
      <c r="B5232" s="2" t="s">
        <v>1277</v>
      </c>
      <c r="C5232" s="2">
        <v>412750</v>
      </c>
      <c r="D5232" s="2">
        <v>4127502</v>
      </c>
      <c r="E5232" s="2" t="s">
        <v>1256</v>
      </c>
      <c r="F5232" s="2" t="s">
        <v>1277</v>
      </c>
      <c r="G5232" s="2">
        <f>IFERROR(VLOOKUP(D5232,Coordenadas!$A$2:$D$5571,3,FALSE),0)</f>
        <v>-24.5153</v>
      </c>
      <c r="H5232" s="2">
        <f>IFERROR(VLOOKUP(D5232,Coordenadas!$A$2:$D$5571,4,FALSE),0)</f>
        <v>-50.4176</v>
      </c>
      <c r="I5232" s="2" t="s">
        <v>5326</v>
      </c>
      <c r="J5232" s="2">
        <v>19344</v>
      </c>
      <c r="K5232" s="2" t="s">
        <v>5332</v>
      </c>
      <c r="L5232" s="2">
        <f>IFERROR(VLOOKUP(C5232,BOTULISMO!$A$3:$C$19,3,FALSE),0)</f>
        <v>0</v>
      </c>
      <c r="M5232" s="2">
        <f>IFERROR(VLOOKUP(C5232,'LEISHMANIOSE VISCERAL'!$A$4:$C$454,3,FALSE),0)</f>
        <v>0</v>
      </c>
      <c r="N5232" s="2">
        <f>IFERROR(VLOOKUP(C5232,'LEISHMANIOSE TEGUMENTAR'!$A$4:$C$1681,3,FALSE),0)</f>
        <v>0</v>
      </c>
      <c r="O5232" s="2">
        <f>IFERROR(VLOOKUP(C5232,'FEBRE AMARELA'!$A$4:$C$38,3,FALSE),0)</f>
        <v>0</v>
      </c>
      <c r="P5232" s="2">
        <f>IFERROR(VLOOKUP(C5232,DENGUE!$A$5:$C$4097,3,FALSE),0)</f>
        <v>47</v>
      </c>
      <c r="Q5232" s="2">
        <f>IFERROR(VLOOKUP(C5232,'HEPATITE VIRAL'!$A$5:$C$3162,3,FALSE),0)</f>
        <v>4</v>
      </c>
      <c r="R5232" s="2">
        <f>IFERROR(VLOOKUP(C5232,'FEBRE MACULOSA'!$A$5:$C$181,3,FALSE),0)</f>
        <v>0</v>
      </c>
      <c r="S5232" s="2">
        <f>IFERROR(VLOOKUP(C5232,LEPTOSPIROSE!$A$5:$C$1176,3,FALSE),0)</f>
        <v>2</v>
      </c>
      <c r="T5232" s="2">
        <f>IFERROR(VLOOKUP(C5232,'DOENÇA DE CHAGAS'!$A$5:$C$100,3,FALSE),0)</f>
        <v>0</v>
      </c>
      <c r="U5232" s="2">
        <f>IFERROR(VLOOKUP(C5232,'PICADAS DE COBRAS'!$A$6:$C$4645,3,FALSE),0)</f>
        <v>29</v>
      </c>
      <c r="V5232">
        <f>IFERROR(VLOOKUP(C5232,'ZIKA VIRUS'!$A$5:$C$2399,3,FALSE),0)</f>
        <v>3</v>
      </c>
      <c r="W5232">
        <f>IFERROR(VLOOKUP(C5232,'FEBRE TIFÓIDE'!$A$5:$C$46,3,FALSE),0)</f>
        <v>0</v>
      </c>
      <c r="X5232">
        <f>IFERROR(VLOOKUP(C5232,HANTAVIROSE!$A$5:$C$153,3,FALSE),0)</f>
        <v>0</v>
      </c>
      <c r="Y5232">
        <f>IFERROR(VLOOKUP(C5232,MENINGITE!$A$5:$C$447,3,FALSE),0)</f>
        <v>0</v>
      </c>
      <c r="Z5232">
        <f>IFERROR(VLOOKUP(C5232,RAIVA!$A$5:$C$16,3,FALSE),0)</f>
        <v>0</v>
      </c>
    </row>
    <row r="5233" spans="1:26" x14ac:dyDescent="0.3">
      <c r="A5233" s="2" t="s">
        <v>4178</v>
      </c>
      <c r="B5233" s="2" t="s">
        <v>4214</v>
      </c>
      <c r="C5233" s="2">
        <v>241105</v>
      </c>
      <c r="D5233" s="2">
        <v>2411056</v>
      </c>
      <c r="E5233" s="2" t="s">
        <v>4178</v>
      </c>
      <c r="F5233" s="2" t="s">
        <v>4214</v>
      </c>
      <c r="G5233" s="2">
        <f>IFERROR(VLOOKUP(D5233,Coordenadas!$A$2:$D$5571,3,FALSE),0)</f>
        <v>-4.8372900000000003</v>
      </c>
      <c r="H5233" s="2">
        <f>IFERROR(VLOOKUP(D5233,Coordenadas!$A$2:$D$5571,4,FALSE),0)</f>
        <v>-37.255400000000002</v>
      </c>
      <c r="I5233" s="2" t="s">
        <v>5324</v>
      </c>
      <c r="J5233" s="2">
        <v>3687</v>
      </c>
      <c r="K5233" s="2" t="s">
        <v>5332</v>
      </c>
      <c r="L5233" s="2">
        <f>IFERROR(VLOOKUP(C5233,BOTULISMO!$A$3:$C$19,3,FALSE),0)</f>
        <v>0</v>
      </c>
      <c r="M5233" s="2">
        <f>IFERROR(VLOOKUP(C5233,'LEISHMANIOSE VISCERAL'!$A$4:$C$454,3,FALSE),0)</f>
        <v>0</v>
      </c>
      <c r="N5233" s="2">
        <f>IFERROR(VLOOKUP(C5233,'LEISHMANIOSE TEGUMENTAR'!$A$4:$C$1681,3,FALSE),0)</f>
        <v>0</v>
      </c>
      <c r="O5233" s="2">
        <f>IFERROR(VLOOKUP(C5233,'FEBRE AMARELA'!$A$4:$C$38,3,FALSE),0)</f>
        <v>0</v>
      </c>
      <c r="P5233" s="2">
        <f>IFERROR(VLOOKUP(C5233,DENGUE!$A$5:$C$4097,3,FALSE),0)</f>
        <v>207</v>
      </c>
      <c r="Q5233" s="2">
        <f>IFERROR(VLOOKUP(C5233,'HEPATITE VIRAL'!$A$5:$C$3162,3,FALSE),0)</f>
        <v>0</v>
      </c>
      <c r="R5233" s="2">
        <f>IFERROR(VLOOKUP(C5233,'FEBRE MACULOSA'!$A$5:$C$181,3,FALSE),0)</f>
        <v>0</v>
      </c>
      <c r="S5233" s="2">
        <f>IFERROR(VLOOKUP(C5233,LEPTOSPIROSE!$A$5:$C$1176,3,FALSE),0)</f>
        <v>0</v>
      </c>
      <c r="T5233" s="2">
        <f>IFERROR(VLOOKUP(C5233,'DOENÇA DE CHAGAS'!$A$5:$C$100,3,FALSE),0)</f>
        <v>0</v>
      </c>
      <c r="U5233" s="2">
        <f>IFERROR(VLOOKUP(C5233,'PICADAS DE COBRAS'!$A$6:$C$4645,3,FALSE),0)</f>
        <v>104</v>
      </c>
      <c r="V5233">
        <f>IFERROR(VLOOKUP(C5233,'ZIKA VIRUS'!$A$5:$C$2399,3,FALSE),0)</f>
        <v>1</v>
      </c>
      <c r="W5233">
        <f>IFERROR(VLOOKUP(C5233,'FEBRE TIFÓIDE'!$A$5:$C$46,3,FALSE),0)</f>
        <v>0</v>
      </c>
      <c r="X5233">
        <f>IFERROR(VLOOKUP(C5233,HANTAVIROSE!$A$5:$C$153,3,FALSE),0)</f>
        <v>0</v>
      </c>
      <c r="Y5233">
        <f>IFERROR(VLOOKUP(C5233,MENINGITE!$A$5:$C$447,3,FALSE),0)</f>
        <v>0</v>
      </c>
      <c r="Z5233">
        <f>IFERROR(VLOOKUP(C5233,RAIVA!$A$5:$C$16,3,FALSE),0)</f>
        <v>0</v>
      </c>
    </row>
    <row r="5234" spans="1:26" x14ac:dyDescent="0.3">
      <c r="A5234" s="2" t="s">
        <v>4178</v>
      </c>
      <c r="B5234" s="2" t="s">
        <v>4185</v>
      </c>
      <c r="C5234" s="2">
        <v>241420</v>
      </c>
      <c r="D5234" s="2">
        <v>2414209</v>
      </c>
      <c r="E5234" s="2" t="s">
        <v>4178</v>
      </c>
      <c r="F5234" s="2" t="s">
        <v>4185</v>
      </c>
      <c r="G5234" s="2">
        <f>IFERROR(VLOOKUP(D5234,Coordenadas!$A$2:$D$5571,3,FALSE),0)</f>
        <v>-6.1917600000000004</v>
      </c>
      <c r="H5234" s="2">
        <f>IFERROR(VLOOKUP(D5234,Coordenadas!$A$2:$D$5571,4,FALSE),0)</f>
        <v>-35.086599999999997</v>
      </c>
      <c r="I5234" s="2" t="s">
        <v>5324</v>
      </c>
      <c r="J5234" s="2">
        <v>11385</v>
      </c>
      <c r="K5234" s="2" t="s">
        <v>5332</v>
      </c>
      <c r="L5234" s="2">
        <f>IFERROR(VLOOKUP(C5234,BOTULISMO!$A$3:$C$19,3,FALSE),0)</f>
        <v>0</v>
      </c>
      <c r="M5234" s="2">
        <f>IFERROR(VLOOKUP(C5234,'LEISHMANIOSE VISCERAL'!$A$4:$C$454,3,FALSE),0)</f>
        <v>0</v>
      </c>
      <c r="N5234" s="2">
        <f>IFERROR(VLOOKUP(C5234,'LEISHMANIOSE TEGUMENTAR'!$A$4:$C$1681,3,FALSE),0)</f>
        <v>0</v>
      </c>
      <c r="O5234" s="2">
        <f>IFERROR(VLOOKUP(C5234,'FEBRE AMARELA'!$A$4:$C$38,3,FALSE),0)</f>
        <v>0</v>
      </c>
      <c r="P5234" s="2">
        <f>IFERROR(VLOOKUP(C5234,DENGUE!$A$5:$C$4097,3,FALSE),0)</f>
        <v>28</v>
      </c>
      <c r="Q5234" s="2">
        <f>IFERROR(VLOOKUP(C5234,'HEPATITE VIRAL'!$A$5:$C$3162,3,FALSE),0)</f>
        <v>1</v>
      </c>
      <c r="R5234" s="2">
        <f>IFERROR(VLOOKUP(C5234,'FEBRE MACULOSA'!$A$5:$C$181,3,FALSE),0)</f>
        <v>0</v>
      </c>
      <c r="S5234" s="2">
        <f>IFERROR(VLOOKUP(C5234,LEPTOSPIROSE!$A$5:$C$1176,3,FALSE),0)</f>
        <v>0</v>
      </c>
      <c r="T5234" s="2">
        <f>IFERROR(VLOOKUP(C5234,'DOENÇA DE CHAGAS'!$A$5:$C$100,3,FALSE),0)</f>
        <v>0</v>
      </c>
      <c r="U5234" s="2">
        <f>IFERROR(VLOOKUP(C5234,'PICADAS DE COBRAS'!$A$6:$C$4645,3,FALSE),0)</f>
        <v>0</v>
      </c>
      <c r="V5234">
        <f>IFERROR(VLOOKUP(C5234,'ZIKA VIRUS'!$A$5:$C$2399,3,FALSE),0)</f>
        <v>1</v>
      </c>
      <c r="W5234">
        <f>IFERROR(VLOOKUP(C5234,'FEBRE TIFÓIDE'!$A$5:$C$46,3,FALSE),0)</f>
        <v>0</v>
      </c>
      <c r="X5234">
        <f>IFERROR(VLOOKUP(C5234,HANTAVIROSE!$A$5:$C$153,3,FALSE),0)</f>
        <v>0</v>
      </c>
      <c r="Y5234">
        <f>IFERROR(VLOOKUP(C5234,MENINGITE!$A$5:$C$447,3,FALSE),0)</f>
        <v>0</v>
      </c>
      <c r="Z5234">
        <f>IFERROR(VLOOKUP(C5234,RAIVA!$A$5:$C$16,3,FALSE),0)</f>
        <v>0</v>
      </c>
    </row>
    <row r="5235" spans="1:26" x14ac:dyDescent="0.3">
      <c r="A5235" s="2" t="s">
        <v>1637</v>
      </c>
      <c r="B5235" s="2" t="s">
        <v>1671</v>
      </c>
      <c r="C5235" s="2">
        <v>355450</v>
      </c>
      <c r="D5235" s="2">
        <v>3554508</v>
      </c>
      <c r="E5235" s="2" t="s">
        <v>1637</v>
      </c>
      <c r="F5235" s="2" t="s">
        <v>1671</v>
      </c>
      <c r="G5235" s="2">
        <f>IFERROR(VLOOKUP(D5235,Coordenadas!$A$2:$D$5571,3,FALSE),0)</f>
        <v>-23.110099999999999</v>
      </c>
      <c r="H5235" s="2">
        <f>IFERROR(VLOOKUP(D5235,Coordenadas!$A$2:$D$5571,4,FALSE),0)</f>
        <v>-47.7164</v>
      </c>
      <c r="I5235" s="2" t="s">
        <v>5325</v>
      </c>
      <c r="J5235" s="2">
        <v>36835</v>
      </c>
      <c r="K5235" s="2" t="s">
        <v>5330</v>
      </c>
      <c r="L5235" s="2">
        <f>IFERROR(VLOOKUP(C5235,BOTULISMO!$A$3:$C$19,3,FALSE),0)</f>
        <v>0</v>
      </c>
      <c r="M5235" s="2">
        <f>IFERROR(VLOOKUP(C5235,'LEISHMANIOSE VISCERAL'!$A$4:$C$454,3,FALSE),0)</f>
        <v>0</v>
      </c>
      <c r="N5235" s="2">
        <f>IFERROR(VLOOKUP(C5235,'LEISHMANIOSE TEGUMENTAR'!$A$4:$C$1681,3,FALSE),0)</f>
        <v>0</v>
      </c>
      <c r="O5235" s="2">
        <f>IFERROR(VLOOKUP(C5235,'FEBRE AMARELA'!$A$4:$C$38,3,FALSE),0)</f>
        <v>0</v>
      </c>
      <c r="P5235" s="2">
        <f>IFERROR(VLOOKUP(C5235,DENGUE!$A$5:$C$4097,3,FALSE),0)</f>
        <v>14</v>
      </c>
      <c r="Q5235" s="2">
        <f>IFERROR(VLOOKUP(C5235,'HEPATITE VIRAL'!$A$5:$C$3162,3,FALSE),0)</f>
        <v>0</v>
      </c>
      <c r="R5235" s="2">
        <f>IFERROR(VLOOKUP(C5235,'FEBRE MACULOSA'!$A$5:$C$181,3,FALSE),0)</f>
        <v>0</v>
      </c>
      <c r="S5235" s="2">
        <f>IFERROR(VLOOKUP(C5235,LEPTOSPIROSE!$A$5:$C$1176,3,FALSE),0)</f>
        <v>1</v>
      </c>
      <c r="T5235" s="2">
        <f>IFERROR(VLOOKUP(C5235,'DOENÇA DE CHAGAS'!$A$5:$C$100,3,FALSE),0)</f>
        <v>0</v>
      </c>
      <c r="U5235" s="2">
        <f>IFERROR(VLOOKUP(C5235,'PICADAS DE COBRAS'!$A$6:$C$4645,3,FALSE),0)</f>
        <v>85</v>
      </c>
      <c r="V5235">
        <f>IFERROR(VLOOKUP(C5235,'ZIKA VIRUS'!$A$5:$C$2399,3,FALSE),0)</f>
        <v>0</v>
      </c>
      <c r="W5235">
        <f>IFERROR(VLOOKUP(C5235,'FEBRE TIFÓIDE'!$A$5:$C$46,3,FALSE),0)</f>
        <v>0</v>
      </c>
      <c r="X5235">
        <f>IFERROR(VLOOKUP(C5235,HANTAVIROSE!$A$5:$C$153,3,FALSE),0)</f>
        <v>0</v>
      </c>
      <c r="Y5235">
        <f>IFERROR(VLOOKUP(C5235,MENINGITE!$A$5:$C$447,3,FALSE),0)</f>
        <v>0</v>
      </c>
      <c r="Z5235">
        <f>IFERROR(VLOOKUP(C5235,RAIVA!$A$5:$C$16,3,FALSE),0)</f>
        <v>0</v>
      </c>
    </row>
    <row r="5236" spans="1:26" x14ac:dyDescent="0.3">
      <c r="A5236" s="2" t="s">
        <v>967</v>
      </c>
      <c r="B5236" s="2" t="s">
        <v>994</v>
      </c>
      <c r="C5236" s="2">
        <v>421795</v>
      </c>
      <c r="D5236" s="2">
        <v>4217956</v>
      </c>
      <c r="E5236" s="2" t="s">
        <v>967</v>
      </c>
      <c r="F5236" s="2" t="s">
        <v>994</v>
      </c>
      <c r="G5236" s="2">
        <f>IFERROR(VLOOKUP(D5236,Coordenadas!$A$2:$D$5571,3,FALSE),0)</f>
        <v>-26.6876</v>
      </c>
      <c r="H5236" s="2">
        <f>IFERROR(VLOOKUP(D5236,Coordenadas!$A$2:$D$5571,4,FALSE),0)</f>
        <v>-53.154499999999999</v>
      </c>
      <c r="I5236" s="2" t="s">
        <v>5326</v>
      </c>
      <c r="J5236" s="2">
        <v>1757</v>
      </c>
      <c r="K5236" s="2" t="s">
        <v>5332</v>
      </c>
      <c r="L5236" s="2">
        <f>IFERROR(VLOOKUP(C5236,BOTULISMO!$A$3:$C$19,3,FALSE),0)</f>
        <v>0</v>
      </c>
      <c r="M5236" s="2">
        <f>IFERROR(VLOOKUP(C5236,'LEISHMANIOSE VISCERAL'!$A$4:$C$454,3,FALSE),0)</f>
        <v>0</v>
      </c>
      <c r="N5236" s="2">
        <f>IFERROR(VLOOKUP(C5236,'LEISHMANIOSE TEGUMENTAR'!$A$4:$C$1681,3,FALSE),0)</f>
        <v>0</v>
      </c>
      <c r="O5236" s="2">
        <f>IFERROR(VLOOKUP(C5236,'FEBRE AMARELA'!$A$4:$C$38,3,FALSE),0)</f>
        <v>0</v>
      </c>
      <c r="P5236" s="2">
        <f>IFERROR(VLOOKUP(C5236,DENGUE!$A$5:$C$4097,3,FALSE),0)</f>
        <v>0</v>
      </c>
      <c r="Q5236" s="2">
        <f>IFERROR(VLOOKUP(C5236,'HEPATITE VIRAL'!$A$5:$C$3162,3,FALSE),0)</f>
        <v>6</v>
      </c>
      <c r="R5236" s="2">
        <f>IFERROR(VLOOKUP(C5236,'FEBRE MACULOSA'!$A$5:$C$181,3,FALSE),0)</f>
        <v>0</v>
      </c>
      <c r="S5236" s="2">
        <f>IFERROR(VLOOKUP(C5236,LEPTOSPIROSE!$A$5:$C$1176,3,FALSE),0)</f>
        <v>2</v>
      </c>
      <c r="T5236" s="2">
        <f>IFERROR(VLOOKUP(C5236,'DOENÇA DE CHAGAS'!$A$5:$C$100,3,FALSE),0)</f>
        <v>0</v>
      </c>
      <c r="U5236" s="2">
        <f>IFERROR(VLOOKUP(C5236,'PICADAS DE COBRAS'!$A$6:$C$4645,3,FALSE),0)</f>
        <v>6</v>
      </c>
      <c r="V5236">
        <f>IFERROR(VLOOKUP(C5236,'ZIKA VIRUS'!$A$5:$C$2399,3,FALSE),0)</f>
        <v>0</v>
      </c>
      <c r="W5236">
        <f>IFERROR(VLOOKUP(C5236,'FEBRE TIFÓIDE'!$A$5:$C$46,3,FALSE),0)</f>
        <v>0</v>
      </c>
      <c r="X5236">
        <f>IFERROR(VLOOKUP(C5236,HANTAVIROSE!$A$5:$C$153,3,FALSE),0)</f>
        <v>0</v>
      </c>
      <c r="Y5236">
        <f>IFERROR(VLOOKUP(C5236,MENINGITE!$A$5:$C$447,3,FALSE),0)</f>
        <v>0</v>
      </c>
      <c r="Z5236">
        <f>IFERROR(VLOOKUP(C5236,RAIVA!$A$5:$C$16,3,FALSE),0)</f>
        <v>0</v>
      </c>
    </row>
    <row r="5237" spans="1:26" x14ac:dyDescent="0.3">
      <c r="A5237" s="2" t="s">
        <v>967</v>
      </c>
      <c r="B5237" s="2" t="s">
        <v>993</v>
      </c>
      <c r="C5237" s="2">
        <v>421800</v>
      </c>
      <c r="D5237" s="2">
        <v>4218004</v>
      </c>
      <c r="E5237" s="2" t="s">
        <v>967</v>
      </c>
      <c r="F5237" s="2" t="s">
        <v>993</v>
      </c>
      <c r="G5237" s="2">
        <f>IFERROR(VLOOKUP(D5237,Coordenadas!$A$2:$D$5571,3,FALSE),0)</f>
        <v>-27.235399999999998</v>
      </c>
      <c r="H5237" s="2">
        <f>IFERROR(VLOOKUP(D5237,Coordenadas!$A$2:$D$5571,4,FALSE),0)</f>
        <v>-48.632199999999997</v>
      </c>
      <c r="I5237" s="2" t="s">
        <v>5326</v>
      </c>
      <c r="J5237" s="2">
        <v>30960</v>
      </c>
      <c r="K5237" s="2" t="s">
        <v>5330</v>
      </c>
      <c r="L5237" s="2">
        <f>IFERROR(VLOOKUP(C5237,BOTULISMO!$A$3:$C$19,3,FALSE),0)</f>
        <v>0</v>
      </c>
      <c r="M5237" s="2">
        <f>IFERROR(VLOOKUP(C5237,'LEISHMANIOSE VISCERAL'!$A$4:$C$454,3,FALSE),0)</f>
        <v>0</v>
      </c>
      <c r="N5237" s="2">
        <f>IFERROR(VLOOKUP(C5237,'LEISHMANIOSE TEGUMENTAR'!$A$4:$C$1681,3,FALSE),0)</f>
        <v>0</v>
      </c>
      <c r="O5237" s="2">
        <f>IFERROR(VLOOKUP(C5237,'FEBRE AMARELA'!$A$4:$C$38,3,FALSE),0)</f>
        <v>0</v>
      </c>
      <c r="P5237" s="2">
        <f>IFERROR(VLOOKUP(C5237,DENGUE!$A$5:$C$4097,3,FALSE),0)</f>
        <v>254</v>
      </c>
      <c r="Q5237" s="2">
        <f>IFERROR(VLOOKUP(C5237,'HEPATITE VIRAL'!$A$5:$C$3162,3,FALSE),0)</f>
        <v>63</v>
      </c>
      <c r="R5237" s="2">
        <f>IFERROR(VLOOKUP(C5237,'FEBRE MACULOSA'!$A$5:$C$181,3,FALSE),0)</f>
        <v>0</v>
      </c>
      <c r="S5237" s="2">
        <f>IFERROR(VLOOKUP(C5237,LEPTOSPIROSE!$A$5:$C$1176,3,FALSE),0)</f>
        <v>2</v>
      </c>
      <c r="T5237" s="2">
        <f>IFERROR(VLOOKUP(C5237,'DOENÇA DE CHAGAS'!$A$5:$C$100,3,FALSE),0)</f>
        <v>0</v>
      </c>
      <c r="U5237" s="2">
        <f>IFERROR(VLOOKUP(C5237,'PICADAS DE COBRAS'!$A$6:$C$4645,3,FALSE),0)</f>
        <v>15</v>
      </c>
      <c r="V5237">
        <f>IFERROR(VLOOKUP(C5237,'ZIKA VIRUS'!$A$5:$C$2399,3,FALSE),0)</f>
        <v>1</v>
      </c>
      <c r="W5237">
        <f>IFERROR(VLOOKUP(C5237,'FEBRE TIFÓIDE'!$A$5:$C$46,3,FALSE),0)</f>
        <v>0</v>
      </c>
      <c r="X5237">
        <f>IFERROR(VLOOKUP(C5237,HANTAVIROSE!$A$5:$C$153,3,FALSE),0)</f>
        <v>0</v>
      </c>
      <c r="Y5237">
        <f>IFERROR(VLOOKUP(C5237,MENINGITE!$A$5:$C$447,3,FALSE),0)</f>
        <v>0</v>
      </c>
      <c r="Z5237">
        <f>IFERROR(VLOOKUP(C5237,RAIVA!$A$5:$C$16,3,FALSE),0)</f>
        <v>0</v>
      </c>
    </row>
    <row r="5238" spans="1:26" x14ac:dyDescent="0.3">
      <c r="A5238" s="2" t="s">
        <v>1256</v>
      </c>
      <c r="B5238" s="2" t="s">
        <v>1276</v>
      </c>
      <c r="C5238" s="2">
        <v>412760</v>
      </c>
      <c r="D5238" s="2">
        <v>4127601</v>
      </c>
      <c r="E5238" s="2" t="s">
        <v>1256</v>
      </c>
      <c r="F5238" s="2" t="s">
        <v>1276</v>
      </c>
      <c r="G5238" s="2">
        <f>IFERROR(VLOOKUP(D5238,Coordenadas!$A$2:$D$5571,3,FALSE),0)</f>
        <v>-25.931100000000001</v>
      </c>
      <c r="H5238" s="2">
        <f>IFERROR(VLOOKUP(D5238,Coordenadas!$A$2:$D$5571,4,FALSE),0)</f>
        <v>-49.195</v>
      </c>
      <c r="I5238" s="2" t="s">
        <v>5326</v>
      </c>
      <c r="J5238" s="2">
        <v>14537</v>
      </c>
      <c r="K5238" s="2" t="s">
        <v>5332</v>
      </c>
      <c r="L5238" s="2">
        <f>IFERROR(VLOOKUP(C5238,BOTULISMO!$A$3:$C$19,3,FALSE),0)</f>
        <v>0</v>
      </c>
      <c r="M5238" s="2">
        <f>IFERROR(VLOOKUP(C5238,'LEISHMANIOSE VISCERAL'!$A$4:$C$454,3,FALSE),0)</f>
        <v>0</v>
      </c>
      <c r="N5238" s="2">
        <f>IFERROR(VLOOKUP(C5238,'LEISHMANIOSE TEGUMENTAR'!$A$4:$C$1681,3,FALSE),0)</f>
        <v>0</v>
      </c>
      <c r="O5238" s="2">
        <f>IFERROR(VLOOKUP(C5238,'FEBRE AMARELA'!$A$4:$C$38,3,FALSE),0)</f>
        <v>0</v>
      </c>
      <c r="P5238" s="2">
        <f>IFERROR(VLOOKUP(C5238,DENGUE!$A$5:$C$4097,3,FALSE),0)</f>
        <v>3</v>
      </c>
      <c r="Q5238" s="2">
        <f>IFERROR(VLOOKUP(C5238,'HEPATITE VIRAL'!$A$5:$C$3162,3,FALSE),0)</f>
        <v>2</v>
      </c>
      <c r="R5238" s="2">
        <f>IFERROR(VLOOKUP(C5238,'FEBRE MACULOSA'!$A$5:$C$181,3,FALSE),0)</f>
        <v>0</v>
      </c>
      <c r="S5238" s="2">
        <f>IFERROR(VLOOKUP(C5238,LEPTOSPIROSE!$A$5:$C$1176,3,FALSE),0)</f>
        <v>0</v>
      </c>
      <c r="T5238" s="2">
        <f>IFERROR(VLOOKUP(C5238,'DOENÇA DE CHAGAS'!$A$5:$C$100,3,FALSE),0)</f>
        <v>0</v>
      </c>
      <c r="U5238" s="2">
        <f>IFERROR(VLOOKUP(C5238,'PICADAS DE COBRAS'!$A$6:$C$4645,3,FALSE),0)</f>
        <v>95</v>
      </c>
      <c r="V5238">
        <f>IFERROR(VLOOKUP(C5238,'ZIKA VIRUS'!$A$5:$C$2399,3,FALSE),0)</f>
        <v>0</v>
      </c>
      <c r="W5238">
        <f>IFERROR(VLOOKUP(C5238,'FEBRE TIFÓIDE'!$A$5:$C$46,3,FALSE),0)</f>
        <v>0</v>
      </c>
      <c r="X5238">
        <f>IFERROR(VLOOKUP(C5238,HANTAVIROSE!$A$5:$C$153,3,FALSE),0)</f>
        <v>0</v>
      </c>
      <c r="Y5238">
        <f>IFERROR(VLOOKUP(C5238,MENINGITE!$A$5:$C$447,3,FALSE),0)</f>
        <v>0</v>
      </c>
      <c r="Z5238">
        <f>IFERROR(VLOOKUP(C5238,RAIVA!$A$5:$C$16,3,FALSE),0)</f>
        <v>0</v>
      </c>
    </row>
    <row r="5239" spans="1:26" x14ac:dyDescent="0.3">
      <c r="A5239" s="2" t="s">
        <v>3816</v>
      </c>
      <c r="B5239" s="2" t="s">
        <v>3827</v>
      </c>
      <c r="C5239" s="2">
        <v>261530</v>
      </c>
      <c r="D5239" s="2">
        <v>2615300</v>
      </c>
      <c r="E5239" s="2" t="s">
        <v>3816</v>
      </c>
      <c r="F5239" s="2" t="s">
        <v>3827</v>
      </c>
      <c r="G5239" s="2">
        <f>IFERROR(VLOOKUP(D5239,Coordenadas!$A$2:$D$5571,3,FALSE),0)</f>
        <v>-7.5048399999999997</v>
      </c>
      <c r="H5239" s="2">
        <f>IFERROR(VLOOKUP(D5239,Coordenadas!$A$2:$D$5571,4,FALSE),0)</f>
        <v>-35.311900000000001</v>
      </c>
      <c r="I5239" s="2" t="s">
        <v>5324</v>
      </c>
      <c r="J5239" s="2">
        <v>53825</v>
      </c>
      <c r="K5239" s="2" t="s">
        <v>5331</v>
      </c>
      <c r="L5239" s="2">
        <f>IFERROR(VLOOKUP(C5239,BOTULISMO!$A$3:$C$19,3,FALSE),0)</f>
        <v>0</v>
      </c>
      <c r="M5239" s="2">
        <f>IFERROR(VLOOKUP(C5239,'LEISHMANIOSE VISCERAL'!$A$4:$C$454,3,FALSE),0)</f>
        <v>0</v>
      </c>
      <c r="N5239" s="2">
        <f>IFERROR(VLOOKUP(C5239,'LEISHMANIOSE TEGUMENTAR'!$A$4:$C$1681,3,FALSE),0)</f>
        <v>16</v>
      </c>
      <c r="O5239" s="2">
        <f>IFERROR(VLOOKUP(C5239,'FEBRE AMARELA'!$A$4:$C$38,3,FALSE),0)</f>
        <v>0</v>
      </c>
      <c r="P5239" s="2">
        <f>IFERROR(VLOOKUP(C5239,DENGUE!$A$5:$C$4097,3,FALSE),0)</f>
        <v>24</v>
      </c>
      <c r="Q5239" s="2">
        <f>IFERROR(VLOOKUP(C5239,'HEPATITE VIRAL'!$A$5:$C$3162,3,FALSE),0)</f>
        <v>14</v>
      </c>
      <c r="R5239" s="2">
        <f>IFERROR(VLOOKUP(C5239,'FEBRE MACULOSA'!$A$5:$C$181,3,FALSE),0)</f>
        <v>0</v>
      </c>
      <c r="S5239" s="2">
        <f>IFERROR(VLOOKUP(C5239,LEPTOSPIROSE!$A$5:$C$1176,3,FALSE),0)</f>
        <v>0</v>
      </c>
      <c r="T5239" s="2">
        <f>IFERROR(VLOOKUP(C5239,'DOENÇA DE CHAGAS'!$A$5:$C$100,3,FALSE),0)</f>
        <v>0</v>
      </c>
      <c r="U5239" s="2">
        <f>IFERROR(VLOOKUP(C5239,'PICADAS DE COBRAS'!$A$6:$C$4645,3,FALSE),0)</f>
        <v>337</v>
      </c>
      <c r="V5239">
        <f>IFERROR(VLOOKUP(C5239,'ZIKA VIRUS'!$A$5:$C$2399,3,FALSE),0)</f>
        <v>49</v>
      </c>
      <c r="W5239">
        <f>IFERROR(VLOOKUP(C5239,'FEBRE TIFÓIDE'!$A$5:$C$46,3,FALSE),0)</f>
        <v>0</v>
      </c>
      <c r="X5239">
        <f>IFERROR(VLOOKUP(C5239,HANTAVIROSE!$A$5:$C$153,3,FALSE),0)</f>
        <v>0</v>
      </c>
      <c r="Y5239">
        <f>IFERROR(VLOOKUP(C5239,MENINGITE!$A$5:$C$447,3,FALSE),0)</f>
        <v>0</v>
      </c>
      <c r="Z5239">
        <f>IFERROR(VLOOKUP(C5239,RAIVA!$A$5:$C$16,3,FALSE),0)</f>
        <v>0</v>
      </c>
    </row>
    <row r="5240" spans="1:26" x14ac:dyDescent="0.3">
      <c r="A5240" s="2" t="s">
        <v>4178</v>
      </c>
      <c r="B5240" s="2" t="s">
        <v>4184</v>
      </c>
      <c r="C5240" s="2">
        <v>241430</v>
      </c>
      <c r="D5240" s="2">
        <v>2414308</v>
      </c>
      <c r="E5240" s="2" t="s">
        <v>4178</v>
      </c>
      <c r="F5240" s="2" t="s">
        <v>4184</v>
      </c>
      <c r="G5240" s="2">
        <f>IFERROR(VLOOKUP(D5240,Coordenadas!$A$2:$D$5571,3,FALSE),0)</f>
        <v>-6.4576799999999999</v>
      </c>
      <c r="H5240" s="2">
        <f>IFERROR(VLOOKUP(D5240,Coordenadas!$A$2:$D$5571,4,FALSE),0)</f>
        <v>-37.274500000000003</v>
      </c>
      <c r="I5240" s="2" t="s">
        <v>5324</v>
      </c>
      <c r="J5240" s="2">
        <v>2295</v>
      </c>
      <c r="K5240" s="2" t="s">
        <v>5332</v>
      </c>
      <c r="L5240" s="2">
        <f>IFERROR(VLOOKUP(C5240,BOTULISMO!$A$3:$C$19,3,FALSE),0)</f>
        <v>0</v>
      </c>
      <c r="M5240" s="2">
        <f>IFERROR(VLOOKUP(C5240,'LEISHMANIOSE VISCERAL'!$A$4:$C$454,3,FALSE),0)</f>
        <v>0</v>
      </c>
      <c r="N5240" s="2">
        <f>IFERROR(VLOOKUP(C5240,'LEISHMANIOSE TEGUMENTAR'!$A$4:$C$1681,3,FALSE),0)</f>
        <v>0</v>
      </c>
      <c r="O5240" s="2">
        <f>IFERROR(VLOOKUP(C5240,'FEBRE AMARELA'!$A$4:$C$38,3,FALSE),0)</f>
        <v>0</v>
      </c>
      <c r="P5240" s="2">
        <f>IFERROR(VLOOKUP(C5240,DENGUE!$A$5:$C$4097,3,FALSE),0)</f>
        <v>1</v>
      </c>
      <c r="Q5240" s="2">
        <f>IFERROR(VLOOKUP(C5240,'HEPATITE VIRAL'!$A$5:$C$3162,3,FALSE),0)</f>
        <v>0</v>
      </c>
      <c r="R5240" s="2">
        <f>IFERROR(VLOOKUP(C5240,'FEBRE MACULOSA'!$A$5:$C$181,3,FALSE),0)</f>
        <v>0</v>
      </c>
      <c r="S5240" s="2">
        <f>IFERROR(VLOOKUP(C5240,LEPTOSPIROSE!$A$5:$C$1176,3,FALSE),0)</f>
        <v>0</v>
      </c>
      <c r="T5240" s="2">
        <f>IFERROR(VLOOKUP(C5240,'DOENÇA DE CHAGAS'!$A$5:$C$100,3,FALSE),0)</f>
        <v>0</v>
      </c>
      <c r="U5240" s="2">
        <f>IFERROR(VLOOKUP(C5240,'PICADAS DE COBRAS'!$A$6:$C$4645,3,FALSE),0)</f>
        <v>0</v>
      </c>
      <c r="V5240">
        <f>IFERROR(VLOOKUP(C5240,'ZIKA VIRUS'!$A$5:$C$2399,3,FALSE),0)</f>
        <v>0</v>
      </c>
      <c r="W5240">
        <f>IFERROR(VLOOKUP(C5240,'FEBRE TIFÓIDE'!$A$5:$C$46,3,FALSE),0)</f>
        <v>0</v>
      </c>
      <c r="X5240">
        <f>IFERROR(VLOOKUP(C5240,HANTAVIROSE!$A$5:$C$153,3,FALSE),0)</f>
        <v>0</v>
      </c>
      <c r="Y5240">
        <f>IFERROR(VLOOKUP(C5240,MENINGITE!$A$5:$C$447,3,FALSE),0)</f>
        <v>0</v>
      </c>
      <c r="Z5240">
        <f>IFERROR(VLOOKUP(C5240,RAIVA!$A$5:$C$16,3,FALSE),0)</f>
        <v>0</v>
      </c>
    </row>
    <row r="5241" spans="1:26" x14ac:dyDescent="0.3">
      <c r="A5241" s="2" t="s">
        <v>967</v>
      </c>
      <c r="B5241" s="2" t="s">
        <v>992</v>
      </c>
      <c r="C5241" s="2">
        <v>421810</v>
      </c>
      <c r="D5241" s="2">
        <v>4218103</v>
      </c>
      <c r="E5241" s="2" t="s">
        <v>967</v>
      </c>
      <c r="F5241" s="2" t="s">
        <v>992</v>
      </c>
      <c r="G5241" s="2">
        <f>IFERROR(VLOOKUP(D5241,Coordenadas!$A$2:$D$5571,3,FALSE),0)</f>
        <v>-28.828700000000001</v>
      </c>
      <c r="H5241" s="2">
        <f>IFERROR(VLOOKUP(D5241,Coordenadas!$A$2:$D$5571,4,FALSE),0)</f>
        <v>-49.841999999999999</v>
      </c>
      <c r="I5241" s="2" t="s">
        <v>5326</v>
      </c>
      <c r="J5241" s="2">
        <v>5308</v>
      </c>
      <c r="K5241" s="2" t="s">
        <v>5332</v>
      </c>
      <c r="L5241" s="2">
        <f>IFERROR(VLOOKUP(C5241,BOTULISMO!$A$3:$C$19,3,FALSE),0)</f>
        <v>0</v>
      </c>
      <c r="M5241" s="2">
        <f>IFERROR(VLOOKUP(C5241,'LEISHMANIOSE VISCERAL'!$A$4:$C$454,3,FALSE),0)</f>
        <v>0</v>
      </c>
      <c r="N5241" s="2">
        <f>IFERROR(VLOOKUP(C5241,'LEISHMANIOSE TEGUMENTAR'!$A$4:$C$1681,3,FALSE),0)</f>
        <v>0</v>
      </c>
      <c r="O5241" s="2">
        <f>IFERROR(VLOOKUP(C5241,'FEBRE AMARELA'!$A$4:$C$38,3,FALSE),0)</f>
        <v>0</v>
      </c>
      <c r="P5241" s="2">
        <f>IFERROR(VLOOKUP(C5241,DENGUE!$A$5:$C$4097,3,FALSE),0)</f>
        <v>0</v>
      </c>
      <c r="Q5241" s="2">
        <f>IFERROR(VLOOKUP(C5241,'HEPATITE VIRAL'!$A$5:$C$3162,3,FALSE),0)</f>
        <v>1</v>
      </c>
      <c r="R5241" s="2">
        <f>IFERROR(VLOOKUP(C5241,'FEBRE MACULOSA'!$A$5:$C$181,3,FALSE),0)</f>
        <v>0</v>
      </c>
      <c r="S5241" s="2">
        <f>IFERROR(VLOOKUP(C5241,LEPTOSPIROSE!$A$5:$C$1176,3,FALSE),0)</f>
        <v>3</v>
      </c>
      <c r="T5241" s="2">
        <f>IFERROR(VLOOKUP(C5241,'DOENÇA DE CHAGAS'!$A$5:$C$100,3,FALSE),0)</f>
        <v>0</v>
      </c>
      <c r="U5241" s="2">
        <f>IFERROR(VLOOKUP(C5241,'PICADAS DE COBRAS'!$A$6:$C$4645,3,FALSE),0)</f>
        <v>7</v>
      </c>
      <c r="V5241">
        <f>IFERROR(VLOOKUP(C5241,'ZIKA VIRUS'!$A$5:$C$2399,3,FALSE),0)</f>
        <v>0</v>
      </c>
      <c r="W5241">
        <f>IFERROR(VLOOKUP(C5241,'FEBRE TIFÓIDE'!$A$5:$C$46,3,FALSE),0)</f>
        <v>0</v>
      </c>
      <c r="X5241">
        <f>IFERROR(VLOOKUP(C5241,HANTAVIROSE!$A$5:$C$153,3,FALSE),0)</f>
        <v>0</v>
      </c>
      <c r="Y5241">
        <f>IFERROR(VLOOKUP(C5241,MENINGITE!$A$5:$C$447,3,FALSE),0)</f>
        <v>0</v>
      </c>
      <c r="Z5241">
        <f>IFERROR(VLOOKUP(C5241,RAIVA!$A$5:$C$16,3,FALSE),0)</f>
        <v>0</v>
      </c>
    </row>
    <row r="5242" spans="1:26" x14ac:dyDescent="0.3">
      <c r="A5242" s="2" t="s">
        <v>4704</v>
      </c>
      <c r="B5242" s="2" t="s">
        <v>4717</v>
      </c>
      <c r="C5242" s="2">
        <v>211210</v>
      </c>
      <c r="D5242" s="2">
        <v>2112100</v>
      </c>
      <c r="E5242" s="2" t="s">
        <v>4704</v>
      </c>
      <c r="F5242" s="2" t="s">
        <v>4717</v>
      </c>
      <c r="G5242" s="2">
        <f>IFERROR(VLOOKUP(D5242,Coordenadas!$A$2:$D$5571,3,FALSE),0)</f>
        <v>-4.2559699999999996</v>
      </c>
      <c r="H5242" s="2">
        <f>IFERROR(VLOOKUP(D5242,Coordenadas!$A$2:$D$5571,4,FALSE),0)</f>
        <v>-43.932000000000002</v>
      </c>
      <c r="I5242" s="2" t="s">
        <v>5324</v>
      </c>
      <c r="J5242" s="2">
        <v>27997</v>
      </c>
      <c r="K5242" s="2" t="s">
        <v>5330</v>
      </c>
      <c r="L5242" s="2">
        <f>IFERROR(VLOOKUP(C5242,BOTULISMO!$A$3:$C$19,3,FALSE),0)</f>
        <v>0</v>
      </c>
      <c r="M5242" s="2">
        <f>IFERROR(VLOOKUP(C5242,'LEISHMANIOSE VISCERAL'!$A$4:$C$454,3,FALSE),0)</f>
        <v>0</v>
      </c>
      <c r="N5242" s="2">
        <f>IFERROR(VLOOKUP(C5242,'LEISHMANIOSE TEGUMENTAR'!$A$4:$C$1681,3,FALSE),0)</f>
        <v>0</v>
      </c>
      <c r="O5242" s="2">
        <f>IFERROR(VLOOKUP(C5242,'FEBRE AMARELA'!$A$4:$C$38,3,FALSE),0)</f>
        <v>0</v>
      </c>
      <c r="P5242" s="2">
        <f>IFERROR(VLOOKUP(C5242,DENGUE!$A$5:$C$4097,3,FALSE),0)</f>
        <v>0</v>
      </c>
      <c r="Q5242" s="2">
        <f>IFERROR(VLOOKUP(C5242,'HEPATITE VIRAL'!$A$5:$C$3162,3,FALSE),0)</f>
        <v>2</v>
      </c>
      <c r="R5242" s="2">
        <f>IFERROR(VLOOKUP(C5242,'FEBRE MACULOSA'!$A$5:$C$181,3,FALSE),0)</f>
        <v>0</v>
      </c>
      <c r="S5242" s="2">
        <f>IFERROR(VLOOKUP(C5242,LEPTOSPIROSE!$A$5:$C$1176,3,FALSE),0)</f>
        <v>0</v>
      </c>
      <c r="T5242" s="2">
        <f>IFERROR(VLOOKUP(C5242,'DOENÇA DE CHAGAS'!$A$5:$C$100,3,FALSE),0)</f>
        <v>0</v>
      </c>
      <c r="U5242" s="2">
        <f>IFERROR(VLOOKUP(C5242,'PICADAS DE COBRAS'!$A$6:$C$4645,3,FALSE),0)</f>
        <v>48</v>
      </c>
      <c r="V5242">
        <f>IFERROR(VLOOKUP(C5242,'ZIKA VIRUS'!$A$5:$C$2399,3,FALSE),0)</f>
        <v>2</v>
      </c>
      <c r="W5242">
        <f>IFERROR(VLOOKUP(C5242,'FEBRE TIFÓIDE'!$A$5:$C$46,3,FALSE),0)</f>
        <v>0</v>
      </c>
      <c r="X5242">
        <f>IFERROR(VLOOKUP(C5242,HANTAVIROSE!$A$5:$C$153,3,FALSE),0)</f>
        <v>0</v>
      </c>
      <c r="Y5242">
        <f>IFERROR(VLOOKUP(C5242,MENINGITE!$A$5:$C$447,3,FALSE),0)</f>
        <v>0</v>
      </c>
      <c r="Z5242">
        <f>IFERROR(VLOOKUP(C5242,RAIVA!$A$5:$C$16,3,FALSE),0)</f>
        <v>0</v>
      </c>
    </row>
    <row r="5243" spans="1:26" x14ac:dyDescent="0.3">
      <c r="A5243" s="2" t="s">
        <v>967</v>
      </c>
      <c r="B5243" s="2" t="s">
        <v>991</v>
      </c>
      <c r="C5243" s="2">
        <v>421820</v>
      </c>
      <c r="D5243" s="2">
        <v>4218202</v>
      </c>
      <c r="E5243" s="2" t="s">
        <v>967</v>
      </c>
      <c r="F5243" s="2" t="s">
        <v>991</v>
      </c>
      <c r="G5243" s="2">
        <f>IFERROR(VLOOKUP(D5243,Coordenadas!$A$2:$D$5571,3,FALSE),0)</f>
        <v>-26.8246</v>
      </c>
      <c r="H5243" s="2">
        <f>IFERROR(VLOOKUP(D5243,Coordenadas!$A$2:$D$5571,4,FALSE),0)</f>
        <v>-49.268999999999998</v>
      </c>
      <c r="I5243" s="2" t="s">
        <v>5326</v>
      </c>
      <c r="J5243" s="2">
        <v>36774</v>
      </c>
      <c r="K5243" s="2" t="s">
        <v>5330</v>
      </c>
      <c r="L5243" s="2">
        <f>IFERROR(VLOOKUP(C5243,BOTULISMO!$A$3:$C$19,3,FALSE),0)</f>
        <v>0</v>
      </c>
      <c r="M5243" s="2">
        <f>IFERROR(VLOOKUP(C5243,'LEISHMANIOSE VISCERAL'!$A$4:$C$454,3,FALSE),0)</f>
        <v>0</v>
      </c>
      <c r="N5243" s="2">
        <f>IFERROR(VLOOKUP(C5243,'LEISHMANIOSE TEGUMENTAR'!$A$4:$C$1681,3,FALSE),0)</f>
        <v>0</v>
      </c>
      <c r="O5243" s="2">
        <f>IFERROR(VLOOKUP(C5243,'FEBRE AMARELA'!$A$4:$C$38,3,FALSE),0)</f>
        <v>0</v>
      </c>
      <c r="P5243" s="2">
        <f>IFERROR(VLOOKUP(C5243,DENGUE!$A$5:$C$4097,3,FALSE),0)</f>
        <v>0</v>
      </c>
      <c r="Q5243" s="2">
        <f>IFERROR(VLOOKUP(C5243,'HEPATITE VIRAL'!$A$5:$C$3162,3,FALSE),0)</f>
        <v>16</v>
      </c>
      <c r="R5243" s="2">
        <f>IFERROR(VLOOKUP(C5243,'FEBRE MACULOSA'!$A$5:$C$181,3,FALSE),0)</f>
        <v>1</v>
      </c>
      <c r="S5243" s="2">
        <f>IFERROR(VLOOKUP(C5243,LEPTOSPIROSE!$A$5:$C$1176,3,FALSE),0)</f>
        <v>11</v>
      </c>
      <c r="T5243" s="2">
        <f>IFERROR(VLOOKUP(C5243,'DOENÇA DE CHAGAS'!$A$5:$C$100,3,FALSE),0)</f>
        <v>0</v>
      </c>
      <c r="U5243" s="2">
        <f>IFERROR(VLOOKUP(C5243,'PICADAS DE COBRAS'!$A$6:$C$4645,3,FALSE),0)</f>
        <v>30</v>
      </c>
      <c r="V5243">
        <f>IFERROR(VLOOKUP(C5243,'ZIKA VIRUS'!$A$5:$C$2399,3,FALSE),0)</f>
        <v>1</v>
      </c>
      <c r="W5243">
        <f>IFERROR(VLOOKUP(C5243,'FEBRE TIFÓIDE'!$A$5:$C$46,3,FALSE),0)</f>
        <v>0</v>
      </c>
      <c r="X5243">
        <f>IFERROR(VLOOKUP(C5243,HANTAVIROSE!$A$5:$C$153,3,FALSE),0)</f>
        <v>0</v>
      </c>
      <c r="Y5243">
        <f>IFERROR(VLOOKUP(C5243,MENINGITE!$A$5:$C$447,3,FALSE),0)</f>
        <v>0</v>
      </c>
      <c r="Z5243">
        <f>IFERROR(VLOOKUP(C5243,RAIVA!$A$5:$C$16,3,FALSE),0)</f>
        <v>0</v>
      </c>
    </row>
    <row r="5244" spans="1:26" x14ac:dyDescent="0.3">
      <c r="A5244" s="2" t="s">
        <v>967</v>
      </c>
      <c r="B5244" s="2" t="s">
        <v>990</v>
      </c>
      <c r="C5244" s="2">
        <v>421825</v>
      </c>
      <c r="D5244" s="2">
        <v>4218251</v>
      </c>
      <c r="E5244" s="2" t="s">
        <v>967</v>
      </c>
      <c r="F5244" s="2" t="s">
        <v>990</v>
      </c>
      <c r="G5244" s="2">
        <f>IFERROR(VLOOKUP(D5244,Coordenadas!$A$2:$D$5571,3,FALSE),0)</f>
        <v>-26.6127</v>
      </c>
      <c r="H5244" s="2">
        <f>IFERROR(VLOOKUP(D5244,Coordenadas!$A$2:$D$5571,4,FALSE),0)</f>
        <v>-50.660699999999999</v>
      </c>
      <c r="I5244" s="2" t="s">
        <v>5326</v>
      </c>
      <c r="J5244" s="2">
        <v>7167</v>
      </c>
      <c r="K5244" s="2" t="s">
        <v>5332</v>
      </c>
      <c r="L5244" s="2">
        <f>IFERROR(VLOOKUP(C5244,BOTULISMO!$A$3:$C$19,3,FALSE),0)</f>
        <v>0</v>
      </c>
      <c r="M5244" s="2">
        <f>IFERROR(VLOOKUP(C5244,'LEISHMANIOSE VISCERAL'!$A$4:$C$454,3,FALSE),0)</f>
        <v>0</v>
      </c>
      <c r="N5244" s="2">
        <f>IFERROR(VLOOKUP(C5244,'LEISHMANIOSE TEGUMENTAR'!$A$4:$C$1681,3,FALSE),0)</f>
        <v>0</v>
      </c>
      <c r="O5244" s="2">
        <f>IFERROR(VLOOKUP(C5244,'FEBRE AMARELA'!$A$4:$C$38,3,FALSE),0)</f>
        <v>0</v>
      </c>
      <c r="P5244" s="2">
        <f>IFERROR(VLOOKUP(C5244,DENGUE!$A$5:$C$4097,3,FALSE),0)</f>
        <v>0</v>
      </c>
      <c r="Q5244" s="2">
        <f>IFERROR(VLOOKUP(C5244,'HEPATITE VIRAL'!$A$5:$C$3162,3,FALSE),0)</f>
        <v>0</v>
      </c>
      <c r="R5244" s="2">
        <f>IFERROR(VLOOKUP(C5244,'FEBRE MACULOSA'!$A$5:$C$181,3,FALSE),0)</f>
        <v>0</v>
      </c>
      <c r="S5244" s="2">
        <f>IFERROR(VLOOKUP(C5244,LEPTOSPIROSE!$A$5:$C$1176,3,FALSE),0)</f>
        <v>0</v>
      </c>
      <c r="T5244" s="2">
        <f>IFERROR(VLOOKUP(C5244,'DOENÇA DE CHAGAS'!$A$5:$C$100,3,FALSE),0)</f>
        <v>0</v>
      </c>
      <c r="U5244" s="2">
        <f>IFERROR(VLOOKUP(C5244,'PICADAS DE COBRAS'!$A$6:$C$4645,3,FALSE),0)</f>
        <v>45</v>
      </c>
      <c r="V5244">
        <f>IFERROR(VLOOKUP(C5244,'ZIKA VIRUS'!$A$5:$C$2399,3,FALSE),0)</f>
        <v>0</v>
      </c>
      <c r="W5244">
        <f>IFERROR(VLOOKUP(C5244,'FEBRE TIFÓIDE'!$A$5:$C$46,3,FALSE),0)</f>
        <v>0</v>
      </c>
      <c r="X5244">
        <f>IFERROR(VLOOKUP(C5244,HANTAVIROSE!$A$5:$C$153,3,FALSE),0)</f>
        <v>0</v>
      </c>
      <c r="Y5244">
        <f>IFERROR(VLOOKUP(C5244,MENINGITE!$A$5:$C$447,3,FALSE),0)</f>
        <v>0</v>
      </c>
      <c r="Z5244">
        <f>IFERROR(VLOOKUP(C5244,RAIVA!$A$5:$C$16,3,FALSE),0)</f>
        <v>0</v>
      </c>
    </row>
    <row r="5245" spans="1:26" x14ac:dyDescent="0.3">
      <c r="A5245" s="2" t="s">
        <v>1637</v>
      </c>
      <c r="B5245" s="2" t="s">
        <v>1670</v>
      </c>
      <c r="C5245" s="2">
        <v>355460</v>
      </c>
      <c r="D5245" s="2">
        <v>3554607</v>
      </c>
      <c r="E5245" s="2" t="s">
        <v>1637</v>
      </c>
      <c r="F5245" s="2" t="s">
        <v>1670</v>
      </c>
      <c r="G5245" s="2">
        <f>IFERROR(VLOOKUP(D5245,Coordenadas!$A$2:$D$5571,3,FALSE),0)</f>
        <v>-23.2057</v>
      </c>
      <c r="H5245" s="2">
        <f>IFERROR(VLOOKUP(D5245,Coordenadas!$A$2:$D$5571,4,FALSE),0)</f>
        <v>-49.6096</v>
      </c>
      <c r="I5245" s="2" t="s">
        <v>5325</v>
      </c>
      <c r="J5245" s="2">
        <v>2646</v>
      </c>
      <c r="K5245" s="2" t="s">
        <v>5332</v>
      </c>
      <c r="L5245" s="2">
        <f>IFERROR(VLOOKUP(C5245,BOTULISMO!$A$3:$C$19,3,FALSE),0)</f>
        <v>0</v>
      </c>
      <c r="M5245" s="2">
        <f>IFERROR(VLOOKUP(C5245,'LEISHMANIOSE VISCERAL'!$A$4:$C$454,3,FALSE),0)</f>
        <v>0</v>
      </c>
      <c r="N5245" s="2">
        <f>IFERROR(VLOOKUP(C5245,'LEISHMANIOSE TEGUMENTAR'!$A$4:$C$1681,3,FALSE),0)</f>
        <v>0</v>
      </c>
      <c r="O5245" s="2">
        <f>IFERROR(VLOOKUP(C5245,'FEBRE AMARELA'!$A$4:$C$38,3,FALSE),0)</f>
        <v>0</v>
      </c>
      <c r="P5245" s="2">
        <f>IFERROR(VLOOKUP(C5245,DENGUE!$A$5:$C$4097,3,FALSE),0)</f>
        <v>2</v>
      </c>
      <c r="Q5245" s="2">
        <f>IFERROR(VLOOKUP(C5245,'HEPATITE VIRAL'!$A$5:$C$3162,3,FALSE),0)</f>
        <v>0</v>
      </c>
      <c r="R5245" s="2">
        <f>IFERROR(VLOOKUP(C5245,'FEBRE MACULOSA'!$A$5:$C$181,3,FALSE),0)</f>
        <v>0</v>
      </c>
      <c r="S5245" s="2">
        <f>IFERROR(VLOOKUP(C5245,LEPTOSPIROSE!$A$5:$C$1176,3,FALSE),0)</f>
        <v>0</v>
      </c>
      <c r="T5245" s="2">
        <f>IFERROR(VLOOKUP(C5245,'DOENÇA DE CHAGAS'!$A$5:$C$100,3,FALSE),0)</f>
        <v>0</v>
      </c>
      <c r="U5245" s="2">
        <f>IFERROR(VLOOKUP(C5245,'PICADAS DE COBRAS'!$A$6:$C$4645,3,FALSE),0)</f>
        <v>0</v>
      </c>
      <c r="V5245">
        <f>IFERROR(VLOOKUP(C5245,'ZIKA VIRUS'!$A$5:$C$2399,3,FALSE),0)</f>
        <v>0</v>
      </c>
      <c r="W5245">
        <f>IFERROR(VLOOKUP(C5245,'FEBRE TIFÓIDE'!$A$5:$C$46,3,FALSE),0)</f>
        <v>0</v>
      </c>
      <c r="X5245">
        <f>IFERROR(VLOOKUP(C5245,HANTAVIROSE!$A$5:$C$153,3,FALSE),0)</f>
        <v>0</v>
      </c>
      <c r="Y5245">
        <f>IFERROR(VLOOKUP(C5245,MENINGITE!$A$5:$C$447,3,FALSE),0)</f>
        <v>0</v>
      </c>
      <c r="Z5245">
        <f>IFERROR(VLOOKUP(C5245,RAIVA!$A$5:$C$16,3,FALSE),0)</f>
        <v>0</v>
      </c>
    </row>
    <row r="5246" spans="1:26" x14ac:dyDescent="0.3">
      <c r="A5246" s="2" t="s">
        <v>4704</v>
      </c>
      <c r="B5246" s="2" t="s">
        <v>4716</v>
      </c>
      <c r="C5246" s="2">
        <v>211220</v>
      </c>
      <c r="D5246" s="2">
        <v>2112209</v>
      </c>
      <c r="E5246" s="2" t="s">
        <v>4704</v>
      </c>
      <c r="F5246" s="2" t="s">
        <v>4716</v>
      </c>
      <c r="G5246" s="2">
        <f>IFERROR(VLOOKUP(D5246,Coordenadas!$A$2:$D$5571,3,FALSE),0)</f>
        <v>-5.0976900000000001</v>
      </c>
      <c r="H5246" s="2">
        <f>IFERROR(VLOOKUP(D5246,Coordenadas!$A$2:$D$5571,4,FALSE),0)</f>
        <v>-42.832900000000002</v>
      </c>
      <c r="I5246" s="2" t="s">
        <v>5324</v>
      </c>
      <c r="J5246" s="2">
        <v>155460</v>
      </c>
      <c r="K5246" s="2" t="s">
        <v>5333</v>
      </c>
      <c r="L5246" s="2">
        <f>IFERROR(VLOOKUP(C5246,BOTULISMO!$A$3:$C$19,3,FALSE),0)</f>
        <v>0</v>
      </c>
      <c r="M5246" s="2">
        <f>IFERROR(VLOOKUP(C5246,'LEISHMANIOSE VISCERAL'!$A$4:$C$454,3,FALSE),0)</f>
        <v>1</v>
      </c>
      <c r="N5246" s="2">
        <f>IFERROR(VLOOKUP(C5246,'LEISHMANIOSE TEGUMENTAR'!$A$4:$C$1681,3,FALSE),0)</f>
        <v>0</v>
      </c>
      <c r="O5246" s="2">
        <f>IFERROR(VLOOKUP(C5246,'FEBRE AMARELA'!$A$4:$C$38,3,FALSE),0)</f>
        <v>0</v>
      </c>
      <c r="P5246" s="2">
        <f>IFERROR(VLOOKUP(C5246,DENGUE!$A$5:$C$4097,3,FALSE),0)</f>
        <v>8</v>
      </c>
      <c r="Q5246" s="2">
        <f>IFERROR(VLOOKUP(C5246,'HEPATITE VIRAL'!$A$5:$C$3162,3,FALSE),0)</f>
        <v>3</v>
      </c>
      <c r="R5246" s="2">
        <f>IFERROR(VLOOKUP(C5246,'FEBRE MACULOSA'!$A$5:$C$181,3,FALSE),0)</f>
        <v>0</v>
      </c>
      <c r="S5246" s="2">
        <f>IFERROR(VLOOKUP(C5246,LEPTOSPIROSE!$A$5:$C$1176,3,FALSE),0)</f>
        <v>0</v>
      </c>
      <c r="T5246" s="2">
        <f>IFERROR(VLOOKUP(C5246,'DOENÇA DE CHAGAS'!$A$5:$C$100,3,FALSE),0)</f>
        <v>0</v>
      </c>
      <c r="U5246" s="2">
        <f>IFERROR(VLOOKUP(C5246,'PICADAS DE COBRAS'!$A$6:$C$4645,3,FALSE),0)</f>
        <v>8</v>
      </c>
      <c r="V5246">
        <f>IFERROR(VLOOKUP(C5246,'ZIKA VIRUS'!$A$5:$C$2399,3,FALSE),0)</f>
        <v>1</v>
      </c>
      <c r="W5246">
        <f>IFERROR(VLOOKUP(C5246,'FEBRE TIFÓIDE'!$A$5:$C$46,3,FALSE),0)</f>
        <v>0</v>
      </c>
      <c r="X5246">
        <f>IFERROR(VLOOKUP(C5246,HANTAVIROSE!$A$5:$C$153,3,FALSE),0)</f>
        <v>0</v>
      </c>
      <c r="Y5246">
        <f>IFERROR(VLOOKUP(C5246,MENINGITE!$A$5:$C$447,3,FALSE),0)</f>
        <v>1</v>
      </c>
      <c r="Z5246">
        <f>IFERROR(VLOOKUP(C5246,RAIVA!$A$5:$C$16,3,FALSE),0)</f>
        <v>0</v>
      </c>
    </row>
    <row r="5247" spans="1:26" x14ac:dyDescent="0.3">
      <c r="A5247" s="2" t="s">
        <v>2425</v>
      </c>
      <c r="B5247" s="2" t="s">
        <v>2469</v>
      </c>
      <c r="C5247" s="2">
        <v>316870</v>
      </c>
      <c r="D5247" s="2">
        <v>3168705</v>
      </c>
      <c r="E5247" s="2" t="s">
        <v>2425</v>
      </c>
      <c r="F5247" s="2" t="s">
        <v>2469</v>
      </c>
      <c r="G5247" s="2">
        <f>IFERROR(VLOOKUP(D5247,Coordenadas!$A$2:$D$5571,3,FALSE),0)</f>
        <v>-19.581099999999999</v>
      </c>
      <c r="H5247" s="2">
        <f>IFERROR(VLOOKUP(D5247,Coordenadas!$A$2:$D$5571,4,FALSE),0)</f>
        <v>-42.647100000000002</v>
      </c>
      <c r="I5247" s="2" t="s">
        <v>5325</v>
      </c>
      <c r="J5247" s="2">
        <v>81243</v>
      </c>
      <c r="K5247" s="2" t="s">
        <v>5331</v>
      </c>
      <c r="L5247" s="2">
        <f>IFERROR(VLOOKUP(C5247,BOTULISMO!$A$3:$C$19,3,FALSE),0)</f>
        <v>0</v>
      </c>
      <c r="M5247" s="2">
        <f>IFERROR(VLOOKUP(C5247,'LEISHMANIOSE VISCERAL'!$A$4:$C$454,3,FALSE),0)</f>
        <v>2</v>
      </c>
      <c r="N5247" s="2">
        <f>IFERROR(VLOOKUP(C5247,'LEISHMANIOSE TEGUMENTAR'!$A$4:$C$1681,3,FALSE),0)</f>
        <v>13</v>
      </c>
      <c r="O5247" s="2">
        <f>IFERROR(VLOOKUP(C5247,'FEBRE AMARELA'!$A$4:$C$38,3,FALSE),0)</f>
        <v>0</v>
      </c>
      <c r="P5247" s="2">
        <f>IFERROR(VLOOKUP(C5247,DENGUE!$A$5:$C$4097,3,FALSE),0)</f>
        <v>565</v>
      </c>
      <c r="Q5247" s="2">
        <f>IFERROR(VLOOKUP(C5247,'HEPATITE VIRAL'!$A$5:$C$3162,3,FALSE),0)</f>
        <v>47</v>
      </c>
      <c r="R5247" s="2">
        <f>IFERROR(VLOOKUP(C5247,'FEBRE MACULOSA'!$A$5:$C$181,3,FALSE),0)</f>
        <v>1</v>
      </c>
      <c r="S5247" s="2">
        <f>IFERROR(VLOOKUP(C5247,LEPTOSPIROSE!$A$5:$C$1176,3,FALSE),0)</f>
        <v>0</v>
      </c>
      <c r="T5247" s="2">
        <f>IFERROR(VLOOKUP(C5247,'DOENÇA DE CHAGAS'!$A$5:$C$100,3,FALSE),0)</f>
        <v>0</v>
      </c>
      <c r="U5247" s="2">
        <f>IFERROR(VLOOKUP(C5247,'PICADAS DE COBRAS'!$A$6:$C$4645,3,FALSE),0)</f>
        <v>83</v>
      </c>
      <c r="V5247">
        <f>IFERROR(VLOOKUP(C5247,'ZIKA VIRUS'!$A$5:$C$2399,3,FALSE),0)</f>
        <v>50</v>
      </c>
      <c r="W5247">
        <f>IFERROR(VLOOKUP(C5247,'FEBRE TIFÓIDE'!$A$5:$C$46,3,FALSE),0)</f>
        <v>0</v>
      </c>
      <c r="X5247">
        <f>IFERROR(VLOOKUP(C5247,HANTAVIROSE!$A$5:$C$153,3,FALSE),0)</f>
        <v>0</v>
      </c>
      <c r="Y5247">
        <f>IFERROR(VLOOKUP(C5247,MENINGITE!$A$5:$C$447,3,FALSE),0)</f>
        <v>0</v>
      </c>
      <c r="Z5247">
        <f>IFERROR(VLOOKUP(C5247,RAIVA!$A$5:$C$16,3,FALSE),0)</f>
        <v>0</v>
      </c>
    </row>
    <row r="5248" spans="1:26" x14ac:dyDescent="0.3">
      <c r="A5248" s="2" t="s">
        <v>470</v>
      </c>
      <c r="B5248" s="2" t="s">
        <v>518</v>
      </c>
      <c r="C5248" s="2">
        <v>432146</v>
      </c>
      <c r="D5248" s="2">
        <v>4321469</v>
      </c>
      <c r="E5248" s="2" t="s">
        <v>470</v>
      </c>
      <c r="F5248" s="2" t="s">
        <v>518</v>
      </c>
      <c r="G5248" s="2">
        <f>IFERROR(VLOOKUP(D5248,Coordenadas!$A$2:$D$5571,3,FALSE),0)</f>
        <v>-28.571200000000001</v>
      </c>
      <c r="H5248" s="2">
        <f>IFERROR(VLOOKUP(D5248,Coordenadas!$A$2:$D$5571,4,FALSE),0)</f>
        <v>-52.595500000000001</v>
      </c>
      <c r="I5248" s="2" t="s">
        <v>5326</v>
      </c>
      <c r="J5248" s="2">
        <v>2724</v>
      </c>
      <c r="K5248" s="2" t="s">
        <v>5332</v>
      </c>
      <c r="L5248" s="2">
        <f>IFERROR(VLOOKUP(C5248,BOTULISMO!$A$3:$C$19,3,FALSE),0)</f>
        <v>0</v>
      </c>
      <c r="M5248" s="2">
        <f>IFERROR(VLOOKUP(C5248,'LEISHMANIOSE VISCERAL'!$A$4:$C$454,3,FALSE),0)</f>
        <v>0</v>
      </c>
      <c r="N5248" s="2">
        <f>IFERROR(VLOOKUP(C5248,'LEISHMANIOSE TEGUMENTAR'!$A$4:$C$1681,3,FALSE),0)</f>
        <v>0</v>
      </c>
      <c r="O5248" s="2">
        <f>IFERROR(VLOOKUP(C5248,'FEBRE AMARELA'!$A$4:$C$38,3,FALSE),0)</f>
        <v>0</v>
      </c>
      <c r="P5248" s="2">
        <f>IFERROR(VLOOKUP(C5248,DENGUE!$A$5:$C$4097,3,FALSE),0)</f>
        <v>0</v>
      </c>
      <c r="Q5248" s="2">
        <f>IFERROR(VLOOKUP(C5248,'HEPATITE VIRAL'!$A$5:$C$3162,3,FALSE),0)</f>
        <v>1</v>
      </c>
      <c r="R5248" s="2">
        <f>IFERROR(VLOOKUP(C5248,'FEBRE MACULOSA'!$A$5:$C$181,3,FALSE),0)</f>
        <v>0</v>
      </c>
      <c r="S5248" s="2">
        <f>IFERROR(VLOOKUP(C5248,LEPTOSPIROSE!$A$5:$C$1176,3,FALSE),0)</f>
        <v>0</v>
      </c>
      <c r="T5248" s="2">
        <f>IFERROR(VLOOKUP(C5248,'DOENÇA DE CHAGAS'!$A$5:$C$100,3,FALSE),0)</f>
        <v>0</v>
      </c>
      <c r="U5248" s="2">
        <f>IFERROR(VLOOKUP(C5248,'PICADAS DE COBRAS'!$A$6:$C$4645,3,FALSE),0)</f>
        <v>0</v>
      </c>
      <c r="V5248">
        <f>IFERROR(VLOOKUP(C5248,'ZIKA VIRUS'!$A$5:$C$2399,3,FALSE),0)</f>
        <v>0</v>
      </c>
      <c r="W5248">
        <f>IFERROR(VLOOKUP(C5248,'FEBRE TIFÓIDE'!$A$5:$C$46,3,FALSE),0)</f>
        <v>0</v>
      </c>
      <c r="X5248">
        <f>IFERROR(VLOOKUP(C5248,HANTAVIROSE!$A$5:$C$153,3,FALSE),0)</f>
        <v>0</v>
      </c>
      <c r="Y5248">
        <f>IFERROR(VLOOKUP(C5248,MENINGITE!$A$5:$C$447,3,FALSE),0)</f>
        <v>0</v>
      </c>
      <c r="Z5248">
        <f>IFERROR(VLOOKUP(C5248,RAIVA!$A$5:$C$16,3,FALSE),0)</f>
        <v>0</v>
      </c>
    </row>
    <row r="5249" spans="1:26" x14ac:dyDescent="0.3">
      <c r="A5249" s="2" t="s">
        <v>2425</v>
      </c>
      <c r="B5249" s="2" t="s">
        <v>2468</v>
      </c>
      <c r="C5249" s="2">
        <v>316880</v>
      </c>
      <c r="D5249" s="2">
        <v>3168804</v>
      </c>
      <c r="E5249" s="2" t="s">
        <v>2425</v>
      </c>
      <c r="F5249" s="2" t="s">
        <v>2468</v>
      </c>
      <c r="G5249" s="2">
        <f>IFERROR(VLOOKUP(D5249,Coordenadas!$A$2:$D$5571,3,FALSE),0)</f>
        <v>-21.110199999999999</v>
      </c>
      <c r="H5249" s="2">
        <f>IFERROR(VLOOKUP(D5249,Coordenadas!$A$2:$D$5571,4,FALSE),0)</f>
        <v>-44.174399999999999</v>
      </c>
      <c r="I5249" s="2" t="s">
        <v>5325</v>
      </c>
      <c r="J5249" s="2">
        <v>6961</v>
      </c>
      <c r="K5249" s="2" t="s">
        <v>5332</v>
      </c>
      <c r="L5249" s="2">
        <f>IFERROR(VLOOKUP(C5249,BOTULISMO!$A$3:$C$19,3,FALSE),0)</f>
        <v>0</v>
      </c>
      <c r="M5249" s="2">
        <f>IFERROR(VLOOKUP(C5249,'LEISHMANIOSE VISCERAL'!$A$4:$C$454,3,FALSE),0)</f>
        <v>0</v>
      </c>
      <c r="N5249" s="2">
        <f>IFERROR(VLOOKUP(C5249,'LEISHMANIOSE TEGUMENTAR'!$A$4:$C$1681,3,FALSE),0)</f>
        <v>0</v>
      </c>
      <c r="O5249" s="2">
        <f>IFERROR(VLOOKUP(C5249,'FEBRE AMARELA'!$A$4:$C$38,3,FALSE),0)</f>
        <v>0</v>
      </c>
      <c r="P5249" s="2">
        <f>IFERROR(VLOOKUP(C5249,DENGUE!$A$5:$C$4097,3,FALSE),0)</f>
        <v>4</v>
      </c>
      <c r="Q5249" s="2">
        <f>IFERROR(VLOOKUP(C5249,'HEPATITE VIRAL'!$A$5:$C$3162,3,FALSE),0)</f>
        <v>0</v>
      </c>
      <c r="R5249" s="2">
        <f>IFERROR(VLOOKUP(C5249,'FEBRE MACULOSA'!$A$5:$C$181,3,FALSE),0)</f>
        <v>0</v>
      </c>
      <c r="S5249" s="2">
        <f>IFERROR(VLOOKUP(C5249,LEPTOSPIROSE!$A$5:$C$1176,3,FALSE),0)</f>
        <v>0</v>
      </c>
      <c r="T5249" s="2">
        <f>IFERROR(VLOOKUP(C5249,'DOENÇA DE CHAGAS'!$A$5:$C$100,3,FALSE),0)</f>
        <v>0</v>
      </c>
      <c r="U5249" s="2">
        <f>IFERROR(VLOOKUP(C5249,'PICADAS DE COBRAS'!$A$6:$C$4645,3,FALSE),0)</f>
        <v>0</v>
      </c>
      <c r="V5249">
        <f>IFERROR(VLOOKUP(C5249,'ZIKA VIRUS'!$A$5:$C$2399,3,FALSE),0)</f>
        <v>1</v>
      </c>
      <c r="W5249">
        <f>IFERROR(VLOOKUP(C5249,'FEBRE TIFÓIDE'!$A$5:$C$46,3,FALSE),0)</f>
        <v>0</v>
      </c>
      <c r="X5249">
        <f>IFERROR(VLOOKUP(C5249,HANTAVIROSE!$A$5:$C$153,3,FALSE),0)</f>
        <v>0</v>
      </c>
      <c r="Y5249">
        <f>IFERROR(VLOOKUP(C5249,MENINGITE!$A$5:$C$447,3,FALSE),0)</f>
        <v>1</v>
      </c>
      <c r="Z5249">
        <f>IFERROR(VLOOKUP(C5249,RAIVA!$A$5:$C$16,3,FALSE),0)</f>
        <v>0</v>
      </c>
    </row>
    <row r="5250" spans="1:26" x14ac:dyDescent="0.3">
      <c r="A5250" s="2" t="s">
        <v>470</v>
      </c>
      <c r="B5250" s="2" t="s">
        <v>517</v>
      </c>
      <c r="C5250" s="2">
        <v>432147</v>
      </c>
      <c r="D5250" s="2">
        <v>4321477</v>
      </c>
      <c r="E5250" s="2" t="s">
        <v>470</v>
      </c>
      <c r="F5250" s="2" t="s">
        <v>517</v>
      </c>
      <c r="G5250" s="2">
        <f>IFERROR(VLOOKUP(D5250,Coordenadas!$A$2:$D$5571,3,FALSE),0)</f>
        <v>-27.402200000000001</v>
      </c>
      <c r="H5250" s="2">
        <f>IFERROR(VLOOKUP(D5250,Coordenadas!$A$2:$D$5571,4,FALSE),0)</f>
        <v>-54.081400000000002</v>
      </c>
      <c r="I5250" s="2" t="s">
        <v>5326</v>
      </c>
      <c r="J5250" s="2">
        <v>6461</v>
      </c>
      <c r="K5250" s="2" t="s">
        <v>5332</v>
      </c>
      <c r="L5250" s="2">
        <f>IFERROR(VLOOKUP(C5250,BOTULISMO!$A$3:$C$19,3,FALSE),0)</f>
        <v>0</v>
      </c>
      <c r="M5250" s="2">
        <f>IFERROR(VLOOKUP(C5250,'LEISHMANIOSE VISCERAL'!$A$4:$C$454,3,FALSE),0)</f>
        <v>0</v>
      </c>
      <c r="N5250" s="2">
        <f>IFERROR(VLOOKUP(C5250,'LEISHMANIOSE TEGUMENTAR'!$A$4:$C$1681,3,FALSE),0)</f>
        <v>0</v>
      </c>
      <c r="O5250" s="2">
        <f>IFERROR(VLOOKUP(C5250,'FEBRE AMARELA'!$A$4:$C$38,3,FALSE),0)</f>
        <v>0</v>
      </c>
      <c r="P5250" s="2">
        <f>IFERROR(VLOOKUP(C5250,DENGUE!$A$5:$C$4097,3,FALSE),0)</f>
        <v>3</v>
      </c>
      <c r="Q5250" s="2">
        <f>IFERROR(VLOOKUP(C5250,'HEPATITE VIRAL'!$A$5:$C$3162,3,FALSE),0)</f>
        <v>3</v>
      </c>
      <c r="R5250" s="2">
        <f>IFERROR(VLOOKUP(C5250,'FEBRE MACULOSA'!$A$5:$C$181,3,FALSE),0)</f>
        <v>0</v>
      </c>
      <c r="S5250" s="2">
        <f>IFERROR(VLOOKUP(C5250,LEPTOSPIROSE!$A$5:$C$1176,3,FALSE),0)</f>
        <v>0</v>
      </c>
      <c r="T5250" s="2">
        <f>IFERROR(VLOOKUP(C5250,'DOENÇA DE CHAGAS'!$A$5:$C$100,3,FALSE),0)</f>
        <v>0</v>
      </c>
      <c r="U5250" s="2">
        <f>IFERROR(VLOOKUP(C5250,'PICADAS DE COBRAS'!$A$6:$C$4645,3,FALSE),0)</f>
        <v>0</v>
      </c>
      <c r="V5250">
        <f>IFERROR(VLOOKUP(C5250,'ZIKA VIRUS'!$A$5:$C$2399,3,FALSE),0)</f>
        <v>0</v>
      </c>
      <c r="W5250">
        <f>IFERROR(VLOOKUP(C5250,'FEBRE TIFÓIDE'!$A$5:$C$46,3,FALSE),0)</f>
        <v>0</v>
      </c>
      <c r="X5250">
        <f>IFERROR(VLOOKUP(C5250,HANTAVIROSE!$A$5:$C$153,3,FALSE),0)</f>
        <v>0</v>
      </c>
      <c r="Y5250">
        <f>IFERROR(VLOOKUP(C5250,MENINGITE!$A$5:$C$447,3,FALSE),0)</f>
        <v>0</v>
      </c>
      <c r="Z5250">
        <f>IFERROR(VLOOKUP(C5250,RAIVA!$A$5:$C$16,3,FALSE),0)</f>
        <v>0</v>
      </c>
    </row>
    <row r="5251" spans="1:26" x14ac:dyDescent="0.3">
      <c r="A5251" s="2" t="s">
        <v>2425</v>
      </c>
      <c r="B5251" s="2" t="s">
        <v>2467</v>
      </c>
      <c r="C5251" s="2">
        <v>316890</v>
      </c>
      <c r="D5251" s="2">
        <v>3168903</v>
      </c>
      <c r="E5251" s="2" t="s">
        <v>2425</v>
      </c>
      <c r="F5251" s="2" t="s">
        <v>2467</v>
      </c>
      <c r="G5251" s="2">
        <f>IFERROR(VLOOKUP(D5251,Coordenadas!$A$2:$D$5571,3,FALSE),0)</f>
        <v>-19.003699999999998</v>
      </c>
      <c r="H5251" s="2">
        <f>IFERROR(VLOOKUP(D5251,Coordenadas!$A$2:$D$5571,4,FALSE),0)</f>
        <v>-45.962600000000002</v>
      </c>
      <c r="I5251" s="2" t="s">
        <v>5325</v>
      </c>
      <c r="J5251" s="2">
        <v>6906</v>
      </c>
      <c r="K5251" s="2" t="s">
        <v>5332</v>
      </c>
      <c r="L5251" s="2">
        <f>IFERROR(VLOOKUP(C5251,BOTULISMO!$A$3:$C$19,3,FALSE),0)</f>
        <v>0</v>
      </c>
      <c r="M5251" s="2">
        <f>IFERROR(VLOOKUP(C5251,'LEISHMANIOSE VISCERAL'!$A$4:$C$454,3,FALSE),0)</f>
        <v>1</v>
      </c>
      <c r="N5251" s="2">
        <f>IFERROR(VLOOKUP(C5251,'LEISHMANIOSE TEGUMENTAR'!$A$4:$C$1681,3,FALSE),0)</f>
        <v>0</v>
      </c>
      <c r="O5251" s="2">
        <f>IFERROR(VLOOKUP(C5251,'FEBRE AMARELA'!$A$4:$C$38,3,FALSE),0)</f>
        <v>0</v>
      </c>
      <c r="P5251" s="2">
        <f>IFERROR(VLOOKUP(C5251,DENGUE!$A$5:$C$4097,3,FALSE),0)</f>
        <v>157</v>
      </c>
      <c r="Q5251" s="2">
        <f>IFERROR(VLOOKUP(C5251,'HEPATITE VIRAL'!$A$5:$C$3162,3,FALSE),0)</f>
        <v>0</v>
      </c>
      <c r="R5251" s="2">
        <f>IFERROR(VLOOKUP(C5251,'FEBRE MACULOSA'!$A$5:$C$181,3,FALSE),0)</f>
        <v>0</v>
      </c>
      <c r="S5251" s="2">
        <f>IFERROR(VLOOKUP(C5251,LEPTOSPIROSE!$A$5:$C$1176,3,FALSE),0)</f>
        <v>1</v>
      </c>
      <c r="T5251" s="2">
        <f>IFERROR(VLOOKUP(C5251,'DOENÇA DE CHAGAS'!$A$5:$C$100,3,FALSE),0)</f>
        <v>0</v>
      </c>
      <c r="U5251" s="2">
        <f>IFERROR(VLOOKUP(C5251,'PICADAS DE COBRAS'!$A$6:$C$4645,3,FALSE),0)</f>
        <v>34</v>
      </c>
      <c r="V5251">
        <f>IFERROR(VLOOKUP(C5251,'ZIKA VIRUS'!$A$5:$C$2399,3,FALSE),0)</f>
        <v>0</v>
      </c>
      <c r="W5251">
        <f>IFERROR(VLOOKUP(C5251,'FEBRE TIFÓIDE'!$A$5:$C$46,3,FALSE),0)</f>
        <v>0</v>
      </c>
      <c r="X5251">
        <f>IFERROR(VLOOKUP(C5251,HANTAVIROSE!$A$5:$C$153,3,FALSE),0)</f>
        <v>0</v>
      </c>
      <c r="Y5251">
        <f>IFERROR(VLOOKUP(C5251,MENINGITE!$A$5:$C$447,3,FALSE),0)</f>
        <v>0</v>
      </c>
      <c r="Z5251">
        <f>IFERROR(VLOOKUP(C5251,RAIVA!$A$5:$C$16,3,FALSE),0)</f>
        <v>0</v>
      </c>
    </row>
    <row r="5252" spans="1:26" x14ac:dyDescent="0.3">
      <c r="A5252" s="2" t="s">
        <v>3652</v>
      </c>
      <c r="B5252" s="2" t="s">
        <v>3654</v>
      </c>
      <c r="C5252" s="2">
        <v>280740</v>
      </c>
      <c r="D5252" s="2">
        <v>2807402</v>
      </c>
      <c r="E5252" s="2" t="s">
        <v>3652</v>
      </c>
      <c r="F5252" s="2" t="s">
        <v>3654</v>
      </c>
      <c r="G5252" s="2">
        <f>IFERROR(VLOOKUP(D5252,Coordenadas!$A$2:$D$5571,3,FALSE),0)</f>
        <v>-11.1798</v>
      </c>
      <c r="H5252" s="2">
        <f>IFERROR(VLOOKUP(D5252,Coordenadas!$A$2:$D$5571,4,FALSE),0)</f>
        <v>-37.999499999999998</v>
      </c>
      <c r="I5252" s="2" t="s">
        <v>5324</v>
      </c>
      <c r="J5252" s="2">
        <v>48040</v>
      </c>
      <c r="K5252" s="2" t="s">
        <v>5330</v>
      </c>
      <c r="L5252" s="2">
        <f>IFERROR(VLOOKUP(C5252,BOTULISMO!$A$3:$C$19,3,FALSE),0)</f>
        <v>0</v>
      </c>
      <c r="M5252" s="2">
        <f>IFERROR(VLOOKUP(C5252,'LEISHMANIOSE VISCERAL'!$A$4:$C$454,3,FALSE),0)</f>
        <v>0</v>
      </c>
      <c r="N5252" s="2">
        <f>IFERROR(VLOOKUP(C5252,'LEISHMANIOSE TEGUMENTAR'!$A$4:$C$1681,3,FALSE),0)</f>
        <v>0</v>
      </c>
      <c r="O5252" s="2">
        <f>IFERROR(VLOOKUP(C5252,'FEBRE AMARELA'!$A$4:$C$38,3,FALSE),0)</f>
        <v>0</v>
      </c>
      <c r="P5252" s="2">
        <f>IFERROR(VLOOKUP(C5252,DENGUE!$A$5:$C$4097,3,FALSE),0)</f>
        <v>76</v>
      </c>
      <c r="Q5252" s="2">
        <f>IFERROR(VLOOKUP(C5252,'HEPATITE VIRAL'!$A$5:$C$3162,3,FALSE),0)</f>
        <v>1</v>
      </c>
      <c r="R5252" s="2">
        <f>IFERROR(VLOOKUP(C5252,'FEBRE MACULOSA'!$A$5:$C$181,3,FALSE),0)</f>
        <v>0</v>
      </c>
      <c r="S5252" s="2">
        <f>IFERROR(VLOOKUP(C5252,LEPTOSPIROSE!$A$5:$C$1176,3,FALSE),0)</f>
        <v>0</v>
      </c>
      <c r="T5252" s="2">
        <f>IFERROR(VLOOKUP(C5252,'DOENÇA DE CHAGAS'!$A$5:$C$100,3,FALSE),0)</f>
        <v>0</v>
      </c>
      <c r="U5252" s="2">
        <f>IFERROR(VLOOKUP(C5252,'PICADAS DE COBRAS'!$A$6:$C$4645,3,FALSE),0)</f>
        <v>32</v>
      </c>
      <c r="V5252">
        <f>IFERROR(VLOOKUP(C5252,'ZIKA VIRUS'!$A$5:$C$2399,3,FALSE),0)</f>
        <v>24</v>
      </c>
      <c r="W5252">
        <f>IFERROR(VLOOKUP(C5252,'FEBRE TIFÓIDE'!$A$5:$C$46,3,FALSE),0)</f>
        <v>0</v>
      </c>
      <c r="X5252">
        <f>IFERROR(VLOOKUP(C5252,HANTAVIROSE!$A$5:$C$153,3,FALSE),0)</f>
        <v>0</v>
      </c>
      <c r="Y5252">
        <f>IFERROR(VLOOKUP(C5252,MENINGITE!$A$5:$C$447,3,FALSE),0)</f>
        <v>0</v>
      </c>
      <c r="Z5252">
        <f>IFERROR(VLOOKUP(C5252,RAIVA!$A$5:$C$16,3,FALSE),0)</f>
        <v>0</v>
      </c>
    </row>
    <row r="5253" spans="1:26" x14ac:dyDescent="0.3">
      <c r="A5253" s="2" t="s">
        <v>4903</v>
      </c>
      <c r="B5253" s="2" t="s">
        <v>4908</v>
      </c>
      <c r="C5253" s="2">
        <v>172110</v>
      </c>
      <c r="D5253" s="2">
        <v>1721109</v>
      </c>
      <c r="E5253" s="2" t="s">
        <v>4903</v>
      </c>
      <c r="F5253" s="2" t="s">
        <v>4908</v>
      </c>
      <c r="G5253" s="2">
        <f>IFERROR(VLOOKUP(D5253,Coordenadas!$A$2:$D$5571,3,FALSE),0)</f>
        <v>-9.5632000000000001</v>
      </c>
      <c r="H5253" s="2">
        <f>IFERROR(VLOOKUP(D5253,Coordenadas!$A$2:$D$5571,4,FALSE),0)</f>
        <v>-48.374099999999999</v>
      </c>
      <c r="I5253" s="2" t="s">
        <v>5323</v>
      </c>
      <c r="J5253" s="2">
        <v>6736</v>
      </c>
      <c r="K5253" s="2" t="s">
        <v>5332</v>
      </c>
      <c r="L5253" s="2">
        <f>IFERROR(VLOOKUP(C5253,BOTULISMO!$A$3:$C$19,3,FALSE),0)</f>
        <v>0</v>
      </c>
      <c r="M5253" s="2">
        <f>IFERROR(VLOOKUP(C5253,'LEISHMANIOSE VISCERAL'!$A$4:$C$454,3,FALSE),0)</f>
        <v>0</v>
      </c>
      <c r="N5253" s="2">
        <f>IFERROR(VLOOKUP(C5253,'LEISHMANIOSE TEGUMENTAR'!$A$4:$C$1681,3,FALSE),0)</f>
        <v>14</v>
      </c>
      <c r="O5253" s="2">
        <f>IFERROR(VLOOKUP(C5253,'FEBRE AMARELA'!$A$4:$C$38,3,FALSE),0)</f>
        <v>0</v>
      </c>
      <c r="P5253" s="2">
        <f>IFERROR(VLOOKUP(C5253,DENGUE!$A$5:$C$4097,3,FALSE),0)</f>
        <v>1</v>
      </c>
      <c r="Q5253" s="2">
        <f>IFERROR(VLOOKUP(C5253,'HEPATITE VIRAL'!$A$5:$C$3162,3,FALSE),0)</f>
        <v>1</v>
      </c>
      <c r="R5253" s="2">
        <f>IFERROR(VLOOKUP(C5253,'FEBRE MACULOSA'!$A$5:$C$181,3,FALSE),0)</f>
        <v>0</v>
      </c>
      <c r="S5253" s="2">
        <f>IFERROR(VLOOKUP(C5253,LEPTOSPIROSE!$A$5:$C$1176,3,FALSE),0)</f>
        <v>0</v>
      </c>
      <c r="T5253" s="2">
        <f>IFERROR(VLOOKUP(C5253,'DOENÇA DE CHAGAS'!$A$5:$C$100,3,FALSE),0)</f>
        <v>0</v>
      </c>
      <c r="U5253" s="2">
        <f>IFERROR(VLOOKUP(C5253,'PICADAS DE COBRAS'!$A$6:$C$4645,3,FALSE),0)</f>
        <v>3</v>
      </c>
      <c r="V5253">
        <f>IFERROR(VLOOKUP(C5253,'ZIKA VIRUS'!$A$5:$C$2399,3,FALSE),0)</f>
        <v>117</v>
      </c>
      <c r="W5253">
        <f>IFERROR(VLOOKUP(C5253,'FEBRE TIFÓIDE'!$A$5:$C$46,3,FALSE),0)</f>
        <v>0</v>
      </c>
      <c r="X5253">
        <f>IFERROR(VLOOKUP(C5253,HANTAVIROSE!$A$5:$C$153,3,FALSE),0)</f>
        <v>0</v>
      </c>
      <c r="Y5253">
        <f>IFERROR(VLOOKUP(C5253,MENINGITE!$A$5:$C$447,3,FALSE),0)</f>
        <v>0</v>
      </c>
      <c r="Z5253">
        <f>IFERROR(VLOOKUP(C5253,RAIVA!$A$5:$C$16,3,FALSE),0)</f>
        <v>0</v>
      </c>
    </row>
    <row r="5254" spans="1:26" x14ac:dyDescent="0.3">
      <c r="A5254" s="2" t="s">
        <v>4903</v>
      </c>
      <c r="B5254" s="2" t="s">
        <v>4907</v>
      </c>
      <c r="C5254" s="2">
        <v>172120</v>
      </c>
      <c r="D5254" s="2">
        <v>1721208</v>
      </c>
      <c r="E5254" s="2" t="s">
        <v>4903</v>
      </c>
      <c r="F5254" s="2" t="s">
        <v>4907</v>
      </c>
      <c r="G5254" s="2">
        <f>IFERROR(VLOOKUP(D5254,Coordenadas!$A$2:$D$5571,3,FALSE),0)</f>
        <v>-6.3244699999999998</v>
      </c>
      <c r="H5254" s="2">
        <f>IFERROR(VLOOKUP(D5254,Coordenadas!$A$2:$D$5571,4,FALSE),0)</f>
        <v>-47.422400000000003</v>
      </c>
      <c r="I5254" s="2" t="s">
        <v>5323</v>
      </c>
      <c r="J5254" s="2">
        <v>22619</v>
      </c>
      <c r="K5254" s="2" t="s">
        <v>5330</v>
      </c>
      <c r="L5254" s="2">
        <f>IFERROR(VLOOKUP(C5254,BOTULISMO!$A$3:$C$19,3,FALSE),0)</f>
        <v>0</v>
      </c>
      <c r="M5254" s="2">
        <f>IFERROR(VLOOKUP(C5254,'LEISHMANIOSE VISCERAL'!$A$4:$C$454,3,FALSE),0)</f>
        <v>2</v>
      </c>
      <c r="N5254" s="2">
        <f>IFERROR(VLOOKUP(C5254,'LEISHMANIOSE TEGUMENTAR'!$A$4:$C$1681,3,FALSE),0)</f>
        <v>3</v>
      </c>
      <c r="O5254" s="2">
        <f>IFERROR(VLOOKUP(C5254,'FEBRE AMARELA'!$A$4:$C$38,3,FALSE),0)</f>
        <v>0</v>
      </c>
      <c r="P5254" s="2">
        <f>IFERROR(VLOOKUP(C5254,DENGUE!$A$5:$C$4097,3,FALSE),0)</f>
        <v>23</v>
      </c>
      <c r="Q5254" s="2">
        <f>IFERROR(VLOOKUP(C5254,'HEPATITE VIRAL'!$A$5:$C$3162,3,FALSE),0)</f>
        <v>3</v>
      </c>
      <c r="R5254" s="2">
        <f>IFERROR(VLOOKUP(C5254,'FEBRE MACULOSA'!$A$5:$C$181,3,FALSE),0)</f>
        <v>0</v>
      </c>
      <c r="S5254" s="2">
        <f>IFERROR(VLOOKUP(C5254,LEPTOSPIROSE!$A$5:$C$1176,3,FALSE),0)</f>
        <v>0</v>
      </c>
      <c r="T5254" s="2">
        <f>IFERROR(VLOOKUP(C5254,'DOENÇA DE CHAGAS'!$A$5:$C$100,3,FALSE),0)</f>
        <v>0</v>
      </c>
      <c r="U5254" s="2">
        <f>IFERROR(VLOOKUP(C5254,'PICADAS DE COBRAS'!$A$6:$C$4645,3,FALSE),0)</f>
        <v>216</v>
      </c>
      <c r="V5254">
        <f>IFERROR(VLOOKUP(C5254,'ZIKA VIRUS'!$A$5:$C$2399,3,FALSE),0)</f>
        <v>71</v>
      </c>
      <c r="W5254">
        <f>IFERROR(VLOOKUP(C5254,'FEBRE TIFÓIDE'!$A$5:$C$46,3,FALSE),0)</f>
        <v>0</v>
      </c>
      <c r="X5254">
        <f>IFERROR(VLOOKUP(C5254,HANTAVIROSE!$A$5:$C$153,3,FALSE),0)</f>
        <v>0</v>
      </c>
      <c r="Y5254">
        <f>IFERROR(VLOOKUP(C5254,MENINGITE!$A$5:$C$447,3,FALSE),0)</f>
        <v>0</v>
      </c>
      <c r="Z5254">
        <f>IFERROR(VLOOKUP(C5254,RAIVA!$A$5:$C$16,3,FALSE),0)</f>
        <v>0</v>
      </c>
    </row>
    <row r="5255" spans="1:26" x14ac:dyDescent="0.3">
      <c r="A5255" s="2" t="s">
        <v>2425</v>
      </c>
      <c r="B5255" s="2" t="s">
        <v>2466</v>
      </c>
      <c r="C5255" s="2">
        <v>316900</v>
      </c>
      <c r="D5255" s="2">
        <v>3169000</v>
      </c>
      <c r="E5255" s="2" t="s">
        <v>2425</v>
      </c>
      <c r="F5255" s="2" t="s">
        <v>2466</v>
      </c>
      <c r="G5255" s="2">
        <f>IFERROR(VLOOKUP(D5255,Coordenadas!$A$2:$D$5571,3,FALSE),0)</f>
        <v>-21.177399999999999</v>
      </c>
      <c r="H5255" s="2">
        <f>IFERROR(VLOOKUP(D5255,Coordenadas!$A$2:$D$5571,4,FALSE),0)</f>
        <v>-43.012700000000002</v>
      </c>
      <c r="I5255" s="2" t="s">
        <v>5325</v>
      </c>
      <c r="J5255" s="2">
        <v>15823</v>
      </c>
      <c r="K5255" s="2" t="s">
        <v>5332</v>
      </c>
      <c r="L5255" s="2">
        <f>IFERROR(VLOOKUP(C5255,BOTULISMO!$A$3:$C$19,3,FALSE),0)</f>
        <v>0</v>
      </c>
      <c r="M5255" s="2">
        <f>IFERROR(VLOOKUP(C5255,'LEISHMANIOSE VISCERAL'!$A$4:$C$454,3,FALSE),0)</f>
        <v>0</v>
      </c>
      <c r="N5255" s="2">
        <f>IFERROR(VLOOKUP(C5255,'LEISHMANIOSE TEGUMENTAR'!$A$4:$C$1681,3,FALSE),0)</f>
        <v>1</v>
      </c>
      <c r="O5255" s="2">
        <f>IFERROR(VLOOKUP(C5255,'FEBRE AMARELA'!$A$4:$C$38,3,FALSE),0)</f>
        <v>0</v>
      </c>
      <c r="P5255" s="2">
        <f>IFERROR(VLOOKUP(C5255,DENGUE!$A$5:$C$4097,3,FALSE),0)</f>
        <v>1153</v>
      </c>
      <c r="Q5255" s="2">
        <f>IFERROR(VLOOKUP(C5255,'HEPATITE VIRAL'!$A$5:$C$3162,3,FALSE),0)</f>
        <v>1</v>
      </c>
      <c r="R5255" s="2">
        <f>IFERROR(VLOOKUP(C5255,'FEBRE MACULOSA'!$A$5:$C$181,3,FALSE),0)</f>
        <v>0</v>
      </c>
      <c r="S5255" s="2">
        <f>IFERROR(VLOOKUP(C5255,LEPTOSPIROSE!$A$5:$C$1176,3,FALSE),0)</f>
        <v>0</v>
      </c>
      <c r="T5255" s="2">
        <f>IFERROR(VLOOKUP(C5255,'DOENÇA DE CHAGAS'!$A$5:$C$100,3,FALSE),0)</f>
        <v>0</v>
      </c>
      <c r="U5255" s="2">
        <f>IFERROR(VLOOKUP(C5255,'PICADAS DE COBRAS'!$A$6:$C$4645,3,FALSE),0)</f>
        <v>41</v>
      </c>
      <c r="V5255">
        <f>IFERROR(VLOOKUP(C5255,'ZIKA VIRUS'!$A$5:$C$2399,3,FALSE),0)</f>
        <v>18</v>
      </c>
      <c r="W5255">
        <f>IFERROR(VLOOKUP(C5255,'FEBRE TIFÓIDE'!$A$5:$C$46,3,FALSE),0)</f>
        <v>0</v>
      </c>
      <c r="X5255">
        <f>IFERROR(VLOOKUP(C5255,HANTAVIROSE!$A$5:$C$153,3,FALSE),0)</f>
        <v>0</v>
      </c>
      <c r="Y5255">
        <f>IFERROR(VLOOKUP(C5255,MENINGITE!$A$5:$C$447,3,FALSE),0)</f>
        <v>0</v>
      </c>
      <c r="Z5255">
        <f>IFERROR(VLOOKUP(C5255,RAIVA!$A$5:$C$16,3,FALSE),0)</f>
        <v>0</v>
      </c>
    </row>
    <row r="5256" spans="1:26" x14ac:dyDescent="0.3">
      <c r="A5256" s="2" t="s">
        <v>2425</v>
      </c>
      <c r="B5256" s="2" t="s">
        <v>2465</v>
      </c>
      <c r="C5256" s="2">
        <v>316905</v>
      </c>
      <c r="D5256" s="2">
        <v>3169059</v>
      </c>
      <c r="E5256" s="2" t="s">
        <v>2425</v>
      </c>
      <c r="F5256" s="2" t="s">
        <v>2465</v>
      </c>
      <c r="G5256" s="2">
        <f>IFERROR(VLOOKUP(D5256,Coordenadas!$A$2:$D$5571,3,FALSE),0)</f>
        <v>-22.369800000000001</v>
      </c>
      <c r="H5256" s="2">
        <f>IFERROR(VLOOKUP(D5256,Coordenadas!$A$2:$D$5571,4,FALSE),0)</f>
        <v>-46.097099999999998</v>
      </c>
      <c r="I5256" s="2" t="s">
        <v>5325</v>
      </c>
      <c r="J5256" s="2">
        <v>3950</v>
      </c>
      <c r="K5256" s="2" t="s">
        <v>5332</v>
      </c>
      <c r="L5256" s="2">
        <f>IFERROR(VLOOKUP(C5256,BOTULISMO!$A$3:$C$19,3,FALSE),0)</f>
        <v>0</v>
      </c>
      <c r="M5256" s="2">
        <f>IFERROR(VLOOKUP(C5256,'LEISHMANIOSE VISCERAL'!$A$4:$C$454,3,FALSE),0)</f>
        <v>0</v>
      </c>
      <c r="N5256" s="2">
        <f>IFERROR(VLOOKUP(C5256,'LEISHMANIOSE TEGUMENTAR'!$A$4:$C$1681,3,FALSE),0)</f>
        <v>0</v>
      </c>
      <c r="O5256" s="2">
        <f>IFERROR(VLOOKUP(C5256,'FEBRE AMARELA'!$A$4:$C$38,3,FALSE),0)</f>
        <v>0</v>
      </c>
      <c r="P5256" s="2">
        <f>IFERROR(VLOOKUP(C5256,DENGUE!$A$5:$C$4097,3,FALSE),0)</f>
        <v>0</v>
      </c>
      <c r="Q5256" s="2">
        <f>IFERROR(VLOOKUP(C5256,'HEPATITE VIRAL'!$A$5:$C$3162,3,FALSE),0)</f>
        <v>0</v>
      </c>
      <c r="R5256" s="2">
        <f>IFERROR(VLOOKUP(C5256,'FEBRE MACULOSA'!$A$5:$C$181,3,FALSE),0)</f>
        <v>0</v>
      </c>
      <c r="S5256" s="2">
        <f>IFERROR(VLOOKUP(C5256,LEPTOSPIROSE!$A$5:$C$1176,3,FALSE),0)</f>
        <v>1</v>
      </c>
      <c r="T5256" s="2">
        <f>IFERROR(VLOOKUP(C5256,'DOENÇA DE CHAGAS'!$A$5:$C$100,3,FALSE),0)</f>
        <v>0</v>
      </c>
      <c r="U5256" s="2">
        <f>IFERROR(VLOOKUP(C5256,'PICADAS DE COBRAS'!$A$6:$C$4645,3,FALSE),0)</f>
        <v>16</v>
      </c>
      <c r="V5256">
        <f>IFERROR(VLOOKUP(C5256,'ZIKA VIRUS'!$A$5:$C$2399,3,FALSE),0)</f>
        <v>0</v>
      </c>
      <c r="W5256">
        <f>IFERROR(VLOOKUP(C5256,'FEBRE TIFÓIDE'!$A$5:$C$46,3,FALSE),0)</f>
        <v>0</v>
      </c>
      <c r="X5256">
        <f>IFERROR(VLOOKUP(C5256,HANTAVIROSE!$A$5:$C$153,3,FALSE),0)</f>
        <v>0</v>
      </c>
      <c r="Y5256">
        <f>IFERROR(VLOOKUP(C5256,MENINGITE!$A$5:$C$447,3,FALSE),0)</f>
        <v>0</v>
      </c>
      <c r="Z5256">
        <f>IFERROR(VLOOKUP(C5256,RAIVA!$A$5:$C$16,3,FALSE),0)</f>
        <v>0</v>
      </c>
    </row>
    <row r="5257" spans="1:26" x14ac:dyDescent="0.3">
      <c r="A5257" s="2" t="s">
        <v>2425</v>
      </c>
      <c r="B5257" s="2" t="s">
        <v>1275</v>
      </c>
      <c r="C5257" s="2">
        <v>316910</v>
      </c>
      <c r="D5257" s="2">
        <v>3169109</v>
      </c>
      <c r="E5257" s="2" t="s">
        <v>2425</v>
      </c>
      <c r="F5257" s="2" t="s">
        <v>1275</v>
      </c>
      <c r="G5257" s="2">
        <f>IFERROR(VLOOKUP(D5257,Coordenadas!$A$2:$D$5571,3,FALSE),0)</f>
        <v>-22.742100000000001</v>
      </c>
      <c r="H5257" s="2">
        <f>IFERROR(VLOOKUP(D5257,Coordenadas!$A$2:$D$5571,4,FALSE),0)</f>
        <v>-46.372799999999998</v>
      </c>
      <c r="I5257" s="2" t="s">
        <v>5325</v>
      </c>
      <c r="J5257" s="2">
        <v>5764</v>
      </c>
      <c r="K5257" s="2" t="s">
        <v>5332</v>
      </c>
      <c r="L5257" s="2">
        <f>IFERROR(VLOOKUP(C5257,BOTULISMO!$A$3:$C$19,3,FALSE),0)</f>
        <v>0</v>
      </c>
      <c r="M5257" s="2">
        <f>IFERROR(VLOOKUP(C5257,'LEISHMANIOSE VISCERAL'!$A$4:$C$454,3,FALSE),0)</f>
        <v>0</v>
      </c>
      <c r="N5257" s="2">
        <f>IFERROR(VLOOKUP(C5257,'LEISHMANIOSE TEGUMENTAR'!$A$4:$C$1681,3,FALSE),0)</f>
        <v>0</v>
      </c>
      <c r="O5257" s="2">
        <f>IFERROR(VLOOKUP(C5257,'FEBRE AMARELA'!$A$4:$C$38,3,FALSE),0)</f>
        <v>0</v>
      </c>
      <c r="P5257" s="2">
        <f>IFERROR(VLOOKUP(C5257,DENGUE!$A$5:$C$4097,3,FALSE),0)</f>
        <v>0</v>
      </c>
      <c r="Q5257" s="2">
        <f>IFERROR(VLOOKUP(C5257,'HEPATITE VIRAL'!$A$5:$C$3162,3,FALSE),0)</f>
        <v>0</v>
      </c>
      <c r="R5257" s="2">
        <f>IFERROR(VLOOKUP(C5257,'FEBRE MACULOSA'!$A$5:$C$181,3,FALSE),0)</f>
        <v>0</v>
      </c>
      <c r="S5257" s="2">
        <f>IFERROR(VLOOKUP(C5257,LEPTOSPIROSE!$A$5:$C$1176,3,FALSE),0)</f>
        <v>0</v>
      </c>
      <c r="T5257" s="2">
        <f>IFERROR(VLOOKUP(C5257,'DOENÇA DE CHAGAS'!$A$5:$C$100,3,FALSE),0)</f>
        <v>0</v>
      </c>
      <c r="U5257" s="2">
        <f>IFERROR(VLOOKUP(C5257,'PICADAS DE COBRAS'!$A$6:$C$4645,3,FALSE),0)</f>
        <v>7</v>
      </c>
      <c r="V5257">
        <f>IFERROR(VLOOKUP(C5257,'ZIKA VIRUS'!$A$5:$C$2399,3,FALSE),0)</f>
        <v>0</v>
      </c>
      <c r="W5257">
        <f>IFERROR(VLOOKUP(C5257,'FEBRE TIFÓIDE'!$A$5:$C$46,3,FALSE),0)</f>
        <v>0</v>
      </c>
      <c r="X5257">
        <f>IFERROR(VLOOKUP(C5257,HANTAVIROSE!$A$5:$C$153,3,FALSE),0)</f>
        <v>0</v>
      </c>
      <c r="Y5257">
        <f>IFERROR(VLOOKUP(C5257,MENINGITE!$A$5:$C$447,3,FALSE),0)</f>
        <v>0</v>
      </c>
      <c r="Z5257">
        <f>IFERROR(VLOOKUP(C5257,RAIVA!$A$5:$C$16,3,FALSE),0)</f>
        <v>0</v>
      </c>
    </row>
    <row r="5258" spans="1:26" x14ac:dyDescent="0.3">
      <c r="A5258" s="2" t="s">
        <v>1256</v>
      </c>
      <c r="B5258" s="2" t="s">
        <v>1275</v>
      </c>
      <c r="C5258" s="2">
        <v>412770</v>
      </c>
      <c r="D5258" s="2">
        <v>4127700</v>
      </c>
      <c r="E5258" s="2" t="s">
        <v>1256</v>
      </c>
      <c r="F5258" s="2" t="s">
        <v>1275</v>
      </c>
      <c r="G5258" s="2">
        <f>IFERROR(VLOOKUP(D5258,Coordenadas!$A$2:$D$5571,3,FALSE),0)</f>
        <v>-24.724599999999999</v>
      </c>
      <c r="H5258" s="2">
        <f>IFERROR(VLOOKUP(D5258,Coordenadas!$A$2:$D$5571,4,FALSE),0)</f>
        <v>-53.741199999999999</v>
      </c>
      <c r="I5258" s="2" t="s">
        <v>5326</v>
      </c>
      <c r="J5258" s="2">
        <v>119313</v>
      </c>
      <c r="K5258" s="2" t="s">
        <v>5333</v>
      </c>
      <c r="L5258" s="2">
        <f>IFERROR(VLOOKUP(C5258,BOTULISMO!$A$3:$C$19,3,FALSE),0)</f>
        <v>0</v>
      </c>
      <c r="M5258" s="2">
        <f>IFERROR(VLOOKUP(C5258,'LEISHMANIOSE VISCERAL'!$A$4:$C$454,3,FALSE),0)</f>
        <v>0</v>
      </c>
      <c r="N5258" s="2">
        <f>IFERROR(VLOOKUP(C5258,'LEISHMANIOSE TEGUMENTAR'!$A$4:$C$1681,3,FALSE),0)</f>
        <v>0</v>
      </c>
      <c r="O5258" s="2">
        <f>IFERROR(VLOOKUP(C5258,'FEBRE AMARELA'!$A$4:$C$38,3,FALSE),0)</f>
        <v>0</v>
      </c>
      <c r="P5258" s="2">
        <f>IFERROR(VLOOKUP(C5258,DENGUE!$A$5:$C$4097,3,FALSE),0)</f>
        <v>4891</v>
      </c>
      <c r="Q5258" s="2">
        <f>IFERROR(VLOOKUP(C5258,'HEPATITE VIRAL'!$A$5:$C$3162,3,FALSE),0)</f>
        <v>190</v>
      </c>
      <c r="R5258" s="2">
        <f>IFERROR(VLOOKUP(C5258,'FEBRE MACULOSA'!$A$5:$C$181,3,FALSE),0)</f>
        <v>0</v>
      </c>
      <c r="S5258" s="2">
        <f>IFERROR(VLOOKUP(C5258,LEPTOSPIROSE!$A$5:$C$1176,3,FALSE),0)</f>
        <v>6</v>
      </c>
      <c r="T5258" s="2">
        <f>IFERROR(VLOOKUP(C5258,'DOENÇA DE CHAGAS'!$A$5:$C$100,3,FALSE),0)</f>
        <v>0</v>
      </c>
      <c r="U5258" s="2">
        <f>IFERROR(VLOOKUP(C5258,'PICADAS DE COBRAS'!$A$6:$C$4645,3,FALSE),0)</f>
        <v>65</v>
      </c>
      <c r="V5258">
        <f>IFERROR(VLOOKUP(C5258,'ZIKA VIRUS'!$A$5:$C$2399,3,FALSE),0)</f>
        <v>7</v>
      </c>
      <c r="W5258">
        <f>IFERROR(VLOOKUP(C5258,'FEBRE TIFÓIDE'!$A$5:$C$46,3,FALSE),0)</f>
        <v>0</v>
      </c>
      <c r="X5258">
        <f>IFERROR(VLOOKUP(C5258,HANTAVIROSE!$A$5:$C$153,3,FALSE),0)</f>
        <v>0</v>
      </c>
      <c r="Y5258">
        <f>IFERROR(VLOOKUP(C5258,MENINGITE!$A$5:$C$447,3,FALSE),0)</f>
        <v>28</v>
      </c>
      <c r="Z5258">
        <f>IFERROR(VLOOKUP(C5258,RAIVA!$A$5:$C$16,3,FALSE),0)</f>
        <v>0</v>
      </c>
    </row>
    <row r="5259" spans="1:26" x14ac:dyDescent="0.3">
      <c r="A5259" s="2" t="s">
        <v>3652</v>
      </c>
      <c r="B5259" s="2" t="s">
        <v>3653</v>
      </c>
      <c r="C5259" s="2">
        <v>280750</v>
      </c>
      <c r="D5259" s="2">
        <v>2807501</v>
      </c>
      <c r="E5259" s="2" t="s">
        <v>3652</v>
      </c>
      <c r="F5259" s="2" t="s">
        <v>3653</v>
      </c>
      <c r="G5259" s="2">
        <f>IFERROR(VLOOKUP(D5259,Coordenadas!$A$2:$D$5571,3,FALSE),0)</f>
        <v>-11.369400000000001</v>
      </c>
      <c r="H5259" s="2">
        <f>IFERROR(VLOOKUP(D5259,Coordenadas!$A$2:$D$5571,4,FALSE),0)</f>
        <v>-37.843299999999999</v>
      </c>
      <c r="I5259" s="2" t="s">
        <v>5324</v>
      </c>
      <c r="J5259" s="2">
        <v>12855</v>
      </c>
      <c r="K5259" s="2" t="s">
        <v>5332</v>
      </c>
      <c r="L5259" s="2">
        <f>IFERROR(VLOOKUP(C5259,BOTULISMO!$A$3:$C$19,3,FALSE),0)</f>
        <v>0</v>
      </c>
      <c r="M5259" s="2">
        <f>IFERROR(VLOOKUP(C5259,'LEISHMANIOSE VISCERAL'!$A$4:$C$454,3,FALSE),0)</f>
        <v>0</v>
      </c>
      <c r="N5259" s="2">
        <f>IFERROR(VLOOKUP(C5259,'LEISHMANIOSE TEGUMENTAR'!$A$4:$C$1681,3,FALSE),0)</f>
        <v>0</v>
      </c>
      <c r="O5259" s="2">
        <f>IFERROR(VLOOKUP(C5259,'FEBRE AMARELA'!$A$4:$C$38,3,FALSE),0)</f>
        <v>0</v>
      </c>
      <c r="P5259" s="2">
        <f>IFERROR(VLOOKUP(C5259,DENGUE!$A$5:$C$4097,3,FALSE),0)</f>
        <v>1</v>
      </c>
      <c r="Q5259" s="2">
        <f>IFERROR(VLOOKUP(C5259,'HEPATITE VIRAL'!$A$5:$C$3162,3,FALSE),0)</f>
        <v>0</v>
      </c>
      <c r="R5259" s="2">
        <f>IFERROR(VLOOKUP(C5259,'FEBRE MACULOSA'!$A$5:$C$181,3,FALSE),0)</f>
        <v>0</v>
      </c>
      <c r="S5259" s="2">
        <f>IFERROR(VLOOKUP(C5259,LEPTOSPIROSE!$A$5:$C$1176,3,FALSE),0)</f>
        <v>0</v>
      </c>
      <c r="T5259" s="2">
        <f>IFERROR(VLOOKUP(C5259,'DOENÇA DE CHAGAS'!$A$5:$C$100,3,FALSE),0)</f>
        <v>0</v>
      </c>
      <c r="U5259" s="2">
        <f>IFERROR(VLOOKUP(C5259,'PICADAS DE COBRAS'!$A$6:$C$4645,3,FALSE),0)</f>
        <v>0</v>
      </c>
      <c r="V5259">
        <f>IFERROR(VLOOKUP(C5259,'ZIKA VIRUS'!$A$5:$C$2399,3,FALSE),0)</f>
        <v>0</v>
      </c>
      <c r="W5259">
        <f>IFERROR(VLOOKUP(C5259,'FEBRE TIFÓIDE'!$A$5:$C$46,3,FALSE),0)</f>
        <v>0</v>
      </c>
      <c r="X5259">
        <f>IFERROR(VLOOKUP(C5259,HANTAVIROSE!$A$5:$C$153,3,FALSE),0)</f>
        <v>0</v>
      </c>
      <c r="Y5259">
        <f>IFERROR(VLOOKUP(C5259,MENINGITE!$A$5:$C$447,3,FALSE),0)</f>
        <v>0</v>
      </c>
      <c r="Z5259">
        <f>IFERROR(VLOOKUP(C5259,RAIVA!$A$5:$C$16,3,FALSE),0)</f>
        <v>0</v>
      </c>
    </row>
    <row r="5260" spans="1:26" x14ac:dyDescent="0.3">
      <c r="A5260" s="2" t="s">
        <v>1256</v>
      </c>
      <c r="B5260" s="2" t="s">
        <v>1274</v>
      </c>
      <c r="C5260" s="2">
        <v>412780</v>
      </c>
      <c r="D5260" s="2">
        <v>4127809</v>
      </c>
      <c r="E5260" s="2" t="s">
        <v>1256</v>
      </c>
      <c r="F5260" s="2" t="s">
        <v>1274</v>
      </c>
      <c r="G5260" s="2">
        <f>IFERROR(VLOOKUP(D5260,Coordenadas!$A$2:$D$5571,3,FALSE),0)</f>
        <v>-23.779599999999999</v>
      </c>
      <c r="H5260" s="2">
        <f>IFERROR(VLOOKUP(D5260,Coordenadas!$A$2:$D$5571,4,FALSE),0)</f>
        <v>-49.9499</v>
      </c>
      <c r="I5260" s="2" t="s">
        <v>5326</v>
      </c>
      <c r="J5260" s="2">
        <v>8791</v>
      </c>
      <c r="K5260" s="2" t="s">
        <v>5332</v>
      </c>
      <c r="L5260" s="2">
        <f>IFERROR(VLOOKUP(C5260,BOTULISMO!$A$3:$C$19,3,FALSE),0)</f>
        <v>0</v>
      </c>
      <c r="M5260" s="2">
        <f>IFERROR(VLOOKUP(C5260,'LEISHMANIOSE VISCERAL'!$A$4:$C$454,3,FALSE),0)</f>
        <v>0</v>
      </c>
      <c r="N5260" s="2">
        <f>IFERROR(VLOOKUP(C5260,'LEISHMANIOSE TEGUMENTAR'!$A$4:$C$1681,3,FALSE),0)</f>
        <v>0</v>
      </c>
      <c r="O5260" s="2">
        <f>IFERROR(VLOOKUP(C5260,'FEBRE AMARELA'!$A$4:$C$38,3,FALSE),0)</f>
        <v>0</v>
      </c>
      <c r="P5260" s="2">
        <f>IFERROR(VLOOKUP(C5260,DENGUE!$A$5:$C$4097,3,FALSE),0)</f>
        <v>27</v>
      </c>
      <c r="Q5260" s="2">
        <f>IFERROR(VLOOKUP(C5260,'HEPATITE VIRAL'!$A$5:$C$3162,3,FALSE),0)</f>
        <v>5</v>
      </c>
      <c r="R5260" s="2">
        <f>IFERROR(VLOOKUP(C5260,'FEBRE MACULOSA'!$A$5:$C$181,3,FALSE),0)</f>
        <v>0</v>
      </c>
      <c r="S5260" s="2">
        <f>IFERROR(VLOOKUP(C5260,LEPTOSPIROSE!$A$5:$C$1176,3,FALSE),0)</f>
        <v>0</v>
      </c>
      <c r="T5260" s="2">
        <f>IFERROR(VLOOKUP(C5260,'DOENÇA DE CHAGAS'!$A$5:$C$100,3,FALSE),0)</f>
        <v>0</v>
      </c>
      <c r="U5260" s="2">
        <f>IFERROR(VLOOKUP(C5260,'PICADAS DE COBRAS'!$A$6:$C$4645,3,FALSE),0)</f>
        <v>11</v>
      </c>
      <c r="V5260">
        <f>IFERROR(VLOOKUP(C5260,'ZIKA VIRUS'!$A$5:$C$2399,3,FALSE),0)</f>
        <v>0</v>
      </c>
      <c r="W5260">
        <f>IFERROR(VLOOKUP(C5260,'FEBRE TIFÓIDE'!$A$5:$C$46,3,FALSE),0)</f>
        <v>0</v>
      </c>
      <c r="X5260">
        <f>IFERROR(VLOOKUP(C5260,HANTAVIROSE!$A$5:$C$153,3,FALSE),0)</f>
        <v>0</v>
      </c>
      <c r="Y5260">
        <f>IFERROR(VLOOKUP(C5260,MENINGITE!$A$5:$C$447,3,FALSE),0)</f>
        <v>0</v>
      </c>
      <c r="Z5260">
        <f>IFERROR(VLOOKUP(C5260,RAIVA!$A$5:$C$16,3,FALSE),0)</f>
        <v>0</v>
      </c>
    </row>
    <row r="5261" spans="1:26" x14ac:dyDescent="0.3">
      <c r="A5261" s="2" t="s">
        <v>2425</v>
      </c>
      <c r="B5261" s="2" t="s">
        <v>2464</v>
      </c>
      <c r="C5261" s="2">
        <v>316920</v>
      </c>
      <c r="D5261" s="2">
        <v>3169208</v>
      </c>
      <c r="E5261" s="2" t="s">
        <v>2425</v>
      </c>
      <c r="F5261" s="2" t="s">
        <v>2464</v>
      </c>
      <c r="G5261" s="2">
        <f>IFERROR(VLOOKUP(D5261,Coordenadas!$A$2:$D$5571,3,FALSE),0)</f>
        <v>-20.9086</v>
      </c>
      <c r="H5261" s="2">
        <f>IFERROR(VLOOKUP(D5261,Coordenadas!$A$2:$D$5571,4,FALSE),0)</f>
        <v>-42.022799999999997</v>
      </c>
      <c r="I5261" s="2" t="s">
        <v>5325</v>
      </c>
      <c r="J5261" s="2">
        <v>9537</v>
      </c>
      <c r="K5261" s="2" t="s">
        <v>5332</v>
      </c>
      <c r="L5261" s="2">
        <f>IFERROR(VLOOKUP(C5261,BOTULISMO!$A$3:$C$19,3,FALSE),0)</f>
        <v>0</v>
      </c>
      <c r="M5261" s="2">
        <f>IFERROR(VLOOKUP(C5261,'LEISHMANIOSE VISCERAL'!$A$4:$C$454,3,FALSE),0)</f>
        <v>0</v>
      </c>
      <c r="N5261" s="2">
        <f>IFERROR(VLOOKUP(C5261,'LEISHMANIOSE TEGUMENTAR'!$A$4:$C$1681,3,FALSE),0)</f>
        <v>0</v>
      </c>
      <c r="O5261" s="2">
        <f>IFERROR(VLOOKUP(C5261,'FEBRE AMARELA'!$A$4:$C$38,3,FALSE),0)</f>
        <v>0</v>
      </c>
      <c r="P5261" s="2">
        <f>IFERROR(VLOOKUP(C5261,DENGUE!$A$5:$C$4097,3,FALSE),0)</f>
        <v>0</v>
      </c>
      <c r="Q5261" s="2">
        <f>IFERROR(VLOOKUP(C5261,'HEPATITE VIRAL'!$A$5:$C$3162,3,FALSE),0)</f>
        <v>4</v>
      </c>
      <c r="R5261" s="2">
        <f>IFERROR(VLOOKUP(C5261,'FEBRE MACULOSA'!$A$5:$C$181,3,FALSE),0)</f>
        <v>1</v>
      </c>
      <c r="S5261" s="2">
        <f>IFERROR(VLOOKUP(C5261,LEPTOSPIROSE!$A$5:$C$1176,3,FALSE),0)</f>
        <v>2</v>
      </c>
      <c r="T5261" s="2">
        <f>IFERROR(VLOOKUP(C5261,'DOENÇA DE CHAGAS'!$A$5:$C$100,3,FALSE),0)</f>
        <v>0</v>
      </c>
      <c r="U5261" s="2">
        <f>IFERROR(VLOOKUP(C5261,'PICADAS DE COBRAS'!$A$6:$C$4645,3,FALSE),0)</f>
        <v>12</v>
      </c>
      <c r="V5261">
        <f>IFERROR(VLOOKUP(C5261,'ZIKA VIRUS'!$A$5:$C$2399,3,FALSE),0)</f>
        <v>0</v>
      </c>
      <c r="W5261">
        <f>IFERROR(VLOOKUP(C5261,'FEBRE TIFÓIDE'!$A$5:$C$46,3,FALSE),0)</f>
        <v>0</v>
      </c>
      <c r="X5261">
        <f>IFERROR(VLOOKUP(C5261,HANTAVIROSE!$A$5:$C$153,3,FALSE),0)</f>
        <v>0</v>
      </c>
      <c r="Y5261">
        <f>IFERROR(VLOOKUP(C5261,MENINGITE!$A$5:$C$447,3,FALSE),0)</f>
        <v>0</v>
      </c>
      <c r="Z5261">
        <f>IFERROR(VLOOKUP(C5261,RAIVA!$A$5:$C$16,3,FALSE),0)</f>
        <v>0</v>
      </c>
    </row>
    <row r="5262" spans="1:26" x14ac:dyDescent="0.3">
      <c r="A5262" s="2" t="s">
        <v>5044</v>
      </c>
      <c r="B5262" s="2" t="s">
        <v>5054</v>
      </c>
      <c r="C5262" s="2">
        <v>150800</v>
      </c>
      <c r="D5262" s="2">
        <v>1508001</v>
      </c>
      <c r="E5262" s="2" t="s">
        <v>5044</v>
      </c>
      <c r="F5262" s="2" t="s">
        <v>5054</v>
      </c>
      <c r="G5262" s="2">
        <f>IFERROR(VLOOKUP(D5262,Coordenadas!$A$2:$D$5571,3,FALSE),0)</f>
        <v>-2.4130199999999999</v>
      </c>
      <c r="H5262" s="2">
        <f>IFERROR(VLOOKUP(D5262,Coordenadas!$A$2:$D$5571,4,FALSE),0)</f>
        <v>-48.141500000000001</v>
      </c>
      <c r="I5262" s="2" t="s">
        <v>5323</v>
      </c>
      <c r="J5262" s="2">
        <v>56518</v>
      </c>
      <c r="K5262" s="2" t="s">
        <v>5331</v>
      </c>
      <c r="L5262" s="2">
        <f>IFERROR(VLOOKUP(C5262,BOTULISMO!$A$3:$C$19,3,FALSE),0)</f>
        <v>0</v>
      </c>
      <c r="M5262" s="2">
        <f>IFERROR(VLOOKUP(C5262,'LEISHMANIOSE VISCERAL'!$A$4:$C$454,3,FALSE),0)</f>
        <v>9</v>
      </c>
      <c r="N5262" s="2">
        <f>IFERROR(VLOOKUP(C5262,'LEISHMANIOSE TEGUMENTAR'!$A$4:$C$1681,3,FALSE),0)</f>
        <v>96</v>
      </c>
      <c r="O5262" s="2">
        <f>IFERROR(VLOOKUP(C5262,'FEBRE AMARELA'!$A$4:$C$38,3,FALSE),0)</f>
        <v>0</v>
      </c>
      <c r="P5262" s="2">
        <f>IFERROR(VLOOKUP(C5262,DENGUE!$A$5:$C$4097,3,FALSE),0)</f>
        <v>7</v>
      </c>
      <c r="Q5262" s="2">
        <f>IFERROR(VLOOKUP(C5262,'HEPATITE VIRAL'!$A$5:$C$3162,3,FALSE),0)</f>
        <v>3</v>
      </c>
      <c r="R5262" s="2">
        <f>IFERROR(VLOOKUP(C5262,'FEBRE MACULOSA'!$A$5:$C$181,3,FALSE),0)</f>
        <v>0</v>
      </c>
      <c r="S5262" s="2">
        <f>IFERROR(VLOOKUP(C5262,LEPTOSPIROSE!$A$5:$C$1176,3,FALSE),0)</f>
        <v>0</v>
      </c>
      <c r="T5262" s="2">
        <f>IFERROR(VLOOKUP(C5262,'DOENÇA DE CHAGAS'!$A$5:$C$100,3,FALSE),0)</f>
        <v>1</v>
      </c>
      <c r="U5262" s="2">
        <f>IFERROR(VLOOKUP(C5262,'PICADAS DE COBRAS'!$A$6:$C$4645,3,FALSE),0)</f>
        <v>124</v>
      </c>
      <c r="V5262">
        <f>IFERROR(VLOOKUP(C5262,'ZIKA VIRUS'!$A$5:$C$2399,3,FALSE),0)</f>
        <v>2</v>
      </c>
      <c r="W5262">
        <f>IFERROR(VLOOKUP(C5262,'FEBRE TIFÓIDE'!$A$5:$C$46,3,FALSE),0)</f>
        <v>0</v>
      </c>
      <c r="X5262">
        <f>IFERROR(VLOOKUP(C5262,HANTAVIROSE!$A$5:$C$153,3,FALSE),0)</f>
        <v>0</v>
      </c>
      <c r="Y5262">
        <f>IFERROR(VLOOKUP(C5262,MENINGITE!$A$5:$C$447,3,FALSE),0)</f>
        <v>0</v>
      </c>
      <c r="Z5262">
        <f>IFERROR(VLOOKUP(C5262,RAIVA!$A$5:$C$16,3,FALSE),0)</f>
        <v>0</v>
      </c>
    </row>
    <row r="5263" spans="1:26" x14ac:dyDescent="0.3">
      <c r="A5263" s="2" t="s">
        <v>5190</v>
      </c>
      <c r="B5263" s="2" t="s">
        <v>5193</v>
      </c>
      <c r="C5263" s="2">
        <v>130423</v>
      </c>
      <c r="D5263" s="2">
        <v>1304237</v>
      </c>
      <c r="E5263" s="2" t="s">
        <v>5190</v>
      </c>
      <c r="F5263" s="2" t="s">
        <v>5193</v>
      </c>
      <c r="G5263" s="2">
        <f>IFERROR(VLOOKUP(D5263,Coordenadas!$A$2:$D$5571,3,FALSE),0)</f>
        <v>-2.8658199999999998</v>
      </c>
      <c r="H5263" s="2">
        <f>IFERROR(VLOOKUP(D5263,Coordenadas!$A$2:$D$5571,4,FALSE),0)</f>
        <v>-67.791899999999998</v>
      </c>
      <c r="I5263" s="2" t="s">
        <v>5323</v>
      </c>
      <c r="J5263" s="2">
        <v>17079</v>
      </c>
      <c r="K5263" s="2" t="s">
        <v>5332</v>
      </c>
      <c r="L5263" s="2">
        <f>IFERROR(VLOOKUP(C5263,BOTULISMO!$A$3:$C$19,3,FALSE),0)</f>
        <v>0</v>
      </c>
      <c r="M5263" s="2">
        <f>IFERROR(VLOOKUP(C5263,'LEISHMANIOSE VISCERAL'!$A$4:$C$454,3,FALSE),0)</f>
        <v>0</v>
      </c>
      <c r="N5263" s="2">
        <f>IFERROR(VLOOKUP(C5263,'LEISHMANIOSE TEGUMENTAR'!$A$4:$C$1681,3,FALSE),0)</f>
        <v>3</v>
      </c>
      <c r="O5263" s="2">
        <f>IFERROR(VLOOKUP(C5263,'FEBRE AMARELA'!$A$4:$C$38,3,FALSE),0)</f>
        <v>0</v>
      </c>
      <c r="P5263" s="2">
        <f>IFERROR(VLOOKUP(C5263,DENGUE!$A$5:$C$4097,3,FALSE),0)</f>
        <v>19</v>
      </c>
      <c r="Q5263" s="2">
        <f>IFERROR(VLOOKUP(C5263,'HEPATITE VIRAL'!$A$5:$C$3162,3,FALSE),0)</f>
        <v>1</v>
      </c>
      <c r="R5263" s="2">
        <f>IFERROR(VLOOKUP(C5263,'FEBRE MACULOSA'!$A$5:$C$181,3,FALSE),0)</f>
        <v>0</v>
      </c>
      <c r="S5263" s="2">
        <f>IFERROR(VLOOKUP(C5263,LEPTOSPIROSE!$A$5:$C$1176,3,FALSE),0)</f>
        <v>0</v>
      </c>
      <c r="T5263" s="2">
        <f>IFERROR(VLOOKUP(C5263,'DOENÇA DE CHAGAS'!$A$5:$C$100,3,FALSE),0)</f>
        <v>0</v>
      </c>
      <c r="U5263" s="2">
        <f>IFERROR(VLOOKUP(C5263,'PICADAS DE COBRAS'!$A$6:$C$4645,3,FALSE),0)</f>
        <v>18</v>
      </c>
      <c r="V5263">
        <f>IFERROR(VLOOKUP(C5263,'ZIKA VIRUS'!$A$5:$C$2399,3,FALSE),0)</f>
        <v>0</v>
      </c>
      <c r="W5263">
        <f>IFERROR(VLOOKUP(C5263,'FEBRE TIFÓIDE'!$A$5:$C$46,3,FALSE),0)</f>
        <v>0</v>
      </c>
      <c r="X5263">
        <f>IFERROR(VLOOKUP(C5263,HANTAVIROSE!$A$5:$C$153,3,FALSE),0)</f>
        <v>0</v>
      </c>
      <c r="Y5263">
        <f>IFERROR(VLOOKUP(C5263,MENINGITE!$A$5:$C$447,3,FALSE),0)</f>
        <v>0</v>
      </c>
      <c r="Z5263">
        <f>IFERROR(VLOOKUP(C5263,RAIVA!$A$5:$C$16,3,FALSE),0)</f>
        <v>0</v>
      </c>
    </row>
    <row r="5264" spans="1:26" x14ac:dyDescent="0.3">
      <c r="A5264" s="2" t="s">
        <v>3816</v>
      </c>
      <c r="B5264" s="2" t="s">
        <v>3826</v>
      </c>
      <c r="C5264" s="2">
        <v>261540</v>
      </c>
      <c r="D5264" s="2">
        <v>2615409</v>
      </c>
      <c r="E5264" s="2" t="s">
        <v>3816</v>
      </c>
      <c r="F5264" s="2" t="s">
        <v>3826</v>
      </c>
      <c r="G5264" s="2">
        <f>IFERROR(VLOOKUP(D5264,Coordenadas!$A$2:$D$5571,3,FALSE),0)</f>
        <v>-8.0095500000000008</v>
      </c>
      <c r="H5264" s="2">
        <f>IFERROR(VLOOKUP(D5264,Coordenadas!$A$2:$D$5571,4,FALSE),0)</f>
        <v>-36.063699999999997</v>
      </c>
      <c r="I5264" s="2" t="s">
        <v>5324</v>
      </c>
      <c r="J5264" s="2">
        <v>35554</v>
      </c>
      <c r="K5264" s="2" t="s">
        <v>5330</v>
      </c>
      <c r="L5264" s="2">
        <f>IFERROR(VLOOKUP(C5264,BOTULISMO!$A$3:$C$19,3,FALSE),0)</f>
        <v>0</v>
      </c>
      <c r="M5264" s="2">
        <f>IFERROR(VLOOKUP(C5264,'LEISHMANIOSE VISCERAL'!$A$4:$C$454,3,FALSE),0)</f>
        <v>0</v>
      </c>
      <c r="N5264" s="2">
        <f>IFERROR(VLOOKUP(C5264,'LEISHMANIOSE TEGUMENTAR'!$A$4:$C$1681,3,FALSE),0)</f>
        <v>0</v>
      </c>
      <c r="O5264" s="2">
        <f>IFERROR(VLOOKUP(C5264,'FEBRE AMARELA'!$A$4:$C$38,3,FALSE),0)</f>
        <v>0</v>
      </c>
      <c r="P5264" s="2">
        <f>IFERROR(VLOOKUP(C5264,DENGUE!$A$5:$C$4097,3,FALSE),0)</f>
        <v>3</v>
      </c>
      <c r="Q5264" s="2">
        <f>IFERROR(VLOOKUP(C5264,'HEPATITE VIRAL'!$A$5:$C$3162,3,FALSE),0)</f>
        <v>0</v>
      </c>
      <c r="R5264" s="2">
        <f>IFERROR(VLOOKUP(C5264,'FEBRE MACULOSA'!$A$5:$C$181,3,FALSE),0)</f>
        <v>0</v>
      </c>
      <c r="S5264" s="2">
        <f>IFERROR(VLOOKUP(C5264,LEPTOSPIROSE!$A$5:$C$1176,3,FALSE),0)</f>
        <v>0</v>
      </c>
      <c r="T5264" s="2">
        <f>IFERROR(VLOOKUP(C5264,'DOENÇA DE CHAGAS'!$A$5:$C$100,3,FALSE),0)</f>
        <v>0</v>
      </c>
      <c r="U5264" s="2">
        <f>IFERROR(VLOOKUP(C5264,'PICADAS DE COBRAS'!$A$6:$C$4645,3,FALSE),0)</f>
        <v>0</v>
      </c>
      <c r="V5264">
        <f>IFERROR(VLOOKUP(C5264,'ZIKA VIRUS'!$A$5:$C$2399,3,FALSE),0)</f>
        <v>2</v>
      </c>
      <c r="W5264">
        <f>IFERROR(VLOOKUP(C5264,'FEBRE TIFÓIDE'!$A$5:$C$46,3,FALSE),0)</f>
        <v>0</v>
      </c>
      <c r="X5264">
        <f>IFERROR(VLOOKUP(C5264,HANTAVIROSE!$A$5:$C$153,3,FALSE),0)</f>
        <v>0</v>
      </c>
      <c r="Y5264">
        <f>IFERROR(VLOOKUP(C5264,MENINGITE!$A$5:$C$447,3,FALSE),0)</f>
        <v>0</v>
      </c>
      <c r="Z5264">
        <f>IFERROR(VLOOKUP(C5264,RAIVA!$A$5:$C$16,3,FALSE),0)</f>
        <v>0</v>
      </c>
    </row>
    <row r="5265" spans="1:26" x14ac:dyDescent="0.3">
      <c r="A5265" s="2" t="s">
        <v>250</v>
      </c>
      <c r="B5265" s="2" t="s">
        <v>259</v>
      </c>
      <c r="C5265" s="2">
        <v>510820</v>
      </c>
      <c r="D5265" s="2">
        <v>5108204</v>
      </c>
      <c r="E5265" s="2" t="s">
        <v>250</v>
      </c>
      <c r="F5265" s="2" t="s">
        <v>259</v>
      </c>
      <c r="G5265" s="2">
        <f>IFERROR(VLOOKUP(D5265,Coordenadas!$A$2:$D$5571,3,FALSE),0)</f>
        <v>-16.200600000000001</v>
      </c>
      <c r="H5265" s="2">
        <f>IFERROR(VLOOKUP(D5265,Coordenadas!$A$2:$D$5571,4,FALSE),0)</f>
        <v>-52.557099999999998</v>
      </c>
      <c r="I5265" s="2" t="s">
        <v>5327</v>
      </c>
      <c r="J5265" s="2">
        <v>4071</v>
      </c>
      <c r="K5265" s="2" t="s">
        <v>5332</v>
      </c>
      <c r="L5265" s="2">
        <f>IFERROR(VLOOKUP(C5265,BOTULISMO!$A$3:$C$19,3,FALSE),0)</f>
        <v>0</v>
      </c>
      <c r="M5265" s="2">
        <f>IFERROR(VLOOKUP(C5265,'LEISHMANIOSE VISCERAL'!$A$4:$C$454,3,FALSE),0)</f>
        <v>0</v>
      </c>
      <c r="N5265" s="2">
        <f>IFERROR(VLOOKUP(C5265,'LEISHMANIOSE TEGUMENTAR'!$A$4:$C$1681,3,FALSE),0)</f>
        <v>16</v>
      </c>
      <c r="O5265" s="2">
        <f>IFERROR(VLOOKUP(C5265,'FEBRE AMARELA'!$A$4:$C$38,3,FALSE),0)</f>
        <v>0</v>
      </c>
      <c r="P5265" s="2">
        <f>IFERROR(VLOOKUP(C5265,DENGUE!$A$5:$C$4097,3,FALSE),0)</f>
        <v>43</v>
      </c>
      <c r="Q5265" s="2">
        <f>IFERROR(VLOOKUP(C5265,'HEPATITE VIRAL'!$A$5:$C$3162,3,FALSE),0)</f>
        <v>4</v>
      </c>
      <c r="R5265" s="2">
        <f>IFERROR(VLOOKUP(C5265,'FEBRE MACULOSA'!$A$5:$C$181,3,FALSE),0)</f>
        <v>0</v>
      </c>
      <c r="S5265" s="2">
        <f>IFERROR(VLOOKUP(C5265,LEPTOSPIROSE!$A$5:$C$1176,3,FALSE),0)</f>
        <v>0</v>
      </c>
      <c r="T5265" s="2">
        <f>IFERROR(VLOOKUP(C5265,'DOENÇA DE CHAGAS'!$A$5:$C$100,3,FALSE),0)</f>
        <v>0</v>
      </c>
      <c r="U5265" s="2">
        <f>IFERROR(VLOOKUP(C5265,'PICADAS DE COBRAS'!$A$6:$C$4645,3,FALSE),0)</f>
        <v>6</v>
      </c>
      <c r="V5265">
        <f>IFERROR(VLOOKUP(C5265,'ZIKA VIRUS'!$A$5:$C$2399,3,FALSE),0)</f>
        <v>0</v>
      </c>
      <c r="W5265">
        <f>IFERROR(VLOOKUP(C5265,'FEBRE TIFÓIDE'!$A$5:$C$46,3,FALSE),0)</f>
        <v>0</v>
      </c>
      <c r="X5265">
        <f>IFERROR(VLOOKUP(C5265,HANTAVIROSE!$A$5:$C$153,3,FALSE),0)</f>
        <v>0</v>
      </c>
      <c r="Y5265">
        <f>IFERROR(VLOOKUP(C5265,MENINGITE!$A$5:$C$447,3,FALSE),0)</f>
        <v>0</v>
      </c>
      <c r="Z5265">
        <f>IFERROR(VLOOKUP(C5265,RAIVA!$A$5:$C$16,3,FALSE),0)</f>
        <v>0</v>
      </c>
    </row>
    <row r="5266" spans="1:26" x14ac:dyDescent="0.3">
      <c r="A5266" s="2" t="s">
        <v>470</v>
      </c>
      <c r="B5266" s="2" t="s">
        <v>516</v>
      </c>
      <c r="C5266" s="2">
        <v>432149</v>
      </c>
      <c r="D5266" s="2">
        <v>4321493</v>
      </c>
      <c r="E5266" s="2" t="s">
        <v>470</v>
      </c>
      <c r="F5266" s="2" t="s">
        <v>516</v>
      </c>
      <c r="G5266" s="2">
        <f>IFERROR(VLOOKUP(D5266,Coordenadas!$A$2:$D$5571,3,FALSE),0)</f>
        <v>-29.478200000000001</v>
      </c>
      <c r="H5266" s="2">
        <f>IFERROR(VLOOKUP(D5266,Coordenadas!$A$2:$D$5571,4,FALSE),0)</f>
        <v>-54.224400000000003</v>
      </c>
      <c r="I5266" s="2" t="s">
        <v>5326</v>
      </c>
      <c r="J5266" s="2">
        <v>2952</v>
      </c>
      <c r="K5266" s="2" t="s">
        <v>5332</v>
      </c>
      <c r="L5266" s="2">
        <f>IFERROR(VLOOKUP(C5266,BOTULISMO!$A$3:$C$19,3,FALSE),0)</f>
        <v>0</v>
      </c>
      <c r="M5266" s="2">
        <f>IFERROR(VLOOKUP(C5266,'LEISHMANIOSE VISCERAL'!$A$4:$C$454,3,FALSE),0)</f>
        <v>0</v>
      </c>
      <c r="N5266" s="2">
        <f>IFERROR(VLOOKUP(C5266,'LEISHMANIOSE TEGUMENTAR'!$A$4:$C$1681,3,FALSE),0)</f>
        <v>0</v>
      </c>
      <c r="O5266" s="2">
        <f>IFERROR(VLOOKUP(C5266,'FEBRE AMARELA'!$A$4:$C$38,3,FALSE),0)</f>
        <v>0</v>
      </c>
      <c r="P5266" s="2">
        <f>IFERROR(VLOOKUP(C5266,DENGUE!$A$5:$C$4097,3,FALSE),0)</f>
        <v>0</v>
      </c>
      <c r="Q5266" s="2">
        <f>IFERROR(VLOOKUP(C5266,'HEPATITE VIRAL'!$A$5:$C$3162,3,FALSE),0)</f>
        <v>1</v>
      </c>
      <c r="R5266" s="2">
        <f>IFERROR(VLOOKUP(C5266,'FEBRE MACULOSA'!$A$5:$C$181,3,FALSE),0)</f>
        <v>0</v>
      </c>
      <c r="S5266" s="2">
        <f>IFERROR(VLOOKUP(C5266,LEPTOSPIROSE!$A$5:$C$1176,3,FALSE),0)</f>
        <v>0</v>
      </c>
      <c r="T5266" s="2">
        <f>IFERROR(VLOOKUP(C5266,'DOENÇA DE CHAGAS'!$A$5:$C$100,3,FALSE),0)</f>
        <v>0</v>
      </c>
      <c r="U5266" s="2">
        <f>IFERROR(VLOOKUP(C5266,'PICADAS DE COBRAS'!$A$6:$C$4645,3,FALSE),0)</f>
        <v>4</v>
      </c>
      <c r="V5266">
        <f>IFERROR(VLOOKUP(C5266,'ZIKA VIRUS'!$A$5:$C$2399,3,FALSE),0)</f>
        <v>0</v>
      </c>
      <c r="W5266">
        <f>IFERROR(VLOOKUP(C5266,'FEBRE TIFÓIDE'!$A$5:$C$46,3,FALSE),0)</f>
        <v>0</v>
      </c>
      <c r="X5266">
        <f>IFERROR(VLOOKUP(C5266,HANTAVIROSE!$A$5:$C$153,3,FALSE),0)</f>
        <v>0</v>
      </c>
      <c r="Y5266">
        <f>IFERROR(VLOOKUP(C5266,MENINGITE!$A$5:$C$447,3,FALSE),0)</f>
        <v>0</v>
      </c>
      <c r="Z5266">
        <f>IFERROR(VLOOKUP(C5266,RAIVA!$A$5:$C$16,3,FALSE),0)</f>
        <v>0</v>
      </c>
    </row>
    <row r="5267" spans="1:26" x14ac:dyDescent="0.3">
      <c r="A5267" s="2" t="s">
        <v>1637</v>
      </c>
      <c r="B5267" s="2" t="s">
        <v>1669</v>
      </c>
      <c r="C5267" s="2">
        <v>355465</v>
      </c>
      <c r="D5267" s="2">
        <v>3554656</v>
      </c>
      <c r="E5267" s="2" t="s">
        <v>1637</v>
      </c>
      <c r="F5267" s="2" t="s">
        <v>1669</v>
      </c>
      <c r="G5267" s="2">
        <f>IFERROR(VLOOKUP(D5267,Coordenadas!$A$2:$D$5571,3,FALSE),0)</f>
        <v>-23.246200000000002</v>
      </c>
      <c r="H5267" s="2">
        <f>IFERROR(VLOOKUP(D5267,Coordenadas!$A$2:$D$5571,4,FALSE),0)</f>
        <v>-48.195500000000003</v>
      </c>
      <c r="I5267" s="2" t="s">
        <v>5325</v>
      </c>
      <c r="J5267" s="2">
        <v>2254</v>
      </c>
      <c r="K5267" s="2" t="s">
        <v>5332</v>
      </c>
      <c r="L5267" s="2">
        <f>IFERROR(VLOOKUP(C5267,BOTULISMO!$A$3:$C$19,3,FALSE),0)</f>
        <v>0</v>
      </c>
      <c r="M5267" s="2">
        <f>IFERROR(VLOOKUP(C5267,'LEISHMANIOSE VISCERAL'!$A$4:$C$454,3,FALSE),0)</f>
        <v>0</v>
      </c>
      <c r="N5267" s="2">
        <f>IFERROR(VLOOKUP(C5267,'LEISHMANIOSE TEGUMENTAR'!$A$4:$C$1681,3,FALSE),0)</f>
        <v>0</v>
      </c>
      <c r="O5267" s="2">
        <f>IFERROR(VLOOKUP(C5267,'FEBRE AMARELA'!$A$4:$C$38,3,FALSE),0)</f>
        <v>0</v>
      </c>
      <c r="P5267" s="2">
        <f>IFERROR(VLOOKUP(C5267,DENGUE!$A$5:$C$4097,3,FALSE),0)</f>
        <v>1</v>
      </c>
      <c r="Q5267" s="2">
        <f>IFERROR(VLOOKUP(C5267,'HEPATITE VIRAL'!$A$5:$C$3162,3,FALSE),0)</f>
        <v>0</v>
      </c>
      <c r="R5267" s="2">
        <f>IFERROR(VLOOKUP(C5267,'FEBRE MACULOSA'!$A$5:$C$181,3,FALSE),0)</f>
        <v>0</v>
      </c>
      <c r="S5267" s="2">
        <f>IFERROR(VLOOKUP(C5267,LEPTOSPIROSE!$A$5:$C$1176,3,FALSE),0)</f>
        <v>0</v>
      </c>
      <c r="T5267" s="2">
        <f>IFERROR(VLOOKUP(C5267,'DOENÇA DE CHAGAS'!$A$5:$C$100,3,FALSE),0)</f>
        <v>0</v>
      </c>
      <c r="U5267" s="2">
        <f>IFERROR(VLOOKUP(C5267,'PICADAS DE COBRAS'!$A$6:$C$4645,3,FALSE),0)</f>
        <v>12</v>
      </c>
      <c r="V5267">
        <f>IFERROR(VLOOKUP(C5267,'ZIKA VIRUS'!$A$5:$C$2399,3,FALSE),0)</f>
        <v>0</v>
      </c>
      <c r="W5267">
        <f>IFERROR(VLOOKUP(C5267,'FEBRE TIFÓIDE'!$A$5:$C$46,3,FALSE),0)</f>
        <v>0</v>
      </c>
      <c r="X5267">
        <f>IFERROR(VLOOKUP(C5267,HANTAVIROSE!$A$5:$C$153,3,FALSE),0)</f>
        <v>0</v>
      </c>
      <c r="Y5267">
        <f>IFERROR(VLOOKUP(C5267,MENINGITE!$A$5:$C$447,3,FALSE),0)</f>
        <v>0</v>
      </c>
      <c r="Z5267">
        <f>IFERROR(VLOOKUP(C5267,RAIVA!$A$5:$C$16,3,FALSE),0)</f>
        <v>0</v>
      </c>
    </row>
    <row r="5268" spans="1:26" x14ac:dyDescent="0.3">
      <c r="A5268" s="2" t="s">
        <v>470</v>
      </c>
      <c r="B5268" s="2" t="s">
        <v>515</v>
      </c>
      <c r="C5268" s="2">
        <v>432150</v>
      </c>
      <c r="D5268" s="2">
        <v>4321501</v>
      </c>
      <c r="E5268" s="2" t="s">
        <v>470</v>
      </c>
      <c r="F5268" s="2" t="s">
        <v>515</v>
      </c>
      <c r="G5268" s="2">
        <f>IFERROR(VLOOKUP(D5268,Coordenadas!$A$2:$D$5571,3,FALSE),0)</f>
        <v>-29.333400000000001</v>
      </c>
      <c r="H5268" s="2">
        <f>IFERROR(VLOOKUP(D5268,Coordenadas!$A$2:$D$5571,4,FALSE),0)</f>
        <v>-49.7333</v>
      </c>
      <c r="I5268" s="2" t="s">
        <v>5326</v>
      </c>
      <c r="J5268" s="2">
        <v>34656</v>
      </c>
      <c r="K5268" s="2" t="s">
        <v>5330</v>
      </c>
      <c r="L5268" s="2">
        <f>IFERROR(VLOOKUP(C5268,BOTULISMO!$A$3:$C$19,3,FALSE),0)</f>
        <v>0</v>
      </c>
      <c r="M5268" s="2">
        <f>IFERROR(VLOOKUP(C5268,'LEISHMANIOSE VISCERAL'!$A$4:$C$454,3,FALSE),0)</f>
        <v>0</v>
      </c>
      <c r="N5268" s="2">
        <f>IFERROR(VLOOKUP(C5268,'LEISHMANIOSE TEGUMENTAR'!$A$4:$C$1681,3,FALSE),0)</f>
        <v>0</v>
      </c>
      <c r="O5268" s="2">
        <f>IFERROR(VLOOKUP(C5268,'FEBRE AMARELA'!$A$4:$C$38,3,FALSE),0)</f>
        <v>0</v>
      </c>
      <c r="P5268" s="2">
        <f>IFERROR(VLOOKUP(C5268,DENGUE!$A$5:$C$4097,3,FALSE),0)</f>
        <v>1</v>
      </c>
      <c r="Q5268" s="2">
        <f>IFERROR(VLOOKUP(C5268,'HEPATITE VIRAL'!$A$5:$C$3162,3,FALSE),0)</f>
        <v>105</v>
      </c>
      <c r="R5268" s="2">
        <f>IFERROR(VLOOKUP(C5268,'FEBRE MACULOSA'!$A$5:$C$181,3,FALSE),0)</f>
        <v>0</v>
      </c>
      <c r="S5268" s="2">
        <f>IFERROR(VLOOKUP(C5268,LEPTOSPIROSE!$A$5:$C$1176,3,FALSE),0)</f>
        <v>8</v>
      </c>
      <c r="T5268" s="2">
        <f>IFERROR(VLOOKUP(C5268,'DOENÇA DE CHAGAS'!$A$5:$C$100,3,FALSE),0)</f>
        <v>0</v>
      </c>
      <c r="U5268" s="2">
        <f>IFERROR(VLOOKUP(C5268,'PICADAS DE COBRAS'!$A$6:$C$4645,3,FALSE),0)</f>
        <v>33</v>
      </c>
      <c r="V5268">
        <f>IFERROR(VLOOKUP(C5268,'ZIKA VIRUS'!$A$5:$C$2399,3,FALSE),0)</f>
        <v>2</v>
      </c>
      <c r="W5268">
        <f>IFERROR(VLOOKUP(C5268,'FEBRE TIFÓIDE'!$A$5:$C$46,3,FALSE),0)</f>
        <v>0</v>
      </c>
      <c r="X5268">
        <f>IFERROR(VLOOKUP(C5268,HANTAVIROSE!$A$5:$C$153,3,FALSE),0)</f>
        <v>1</v>
      </c>
      <c r="Y5268">
        <f>IFERROR(VLOOKUP(C5268,MENINGITE!$A$5:$C$447,3,FALSE),0)</f>
        <v>1</v>
      </c>
      <c r="Z5268">
        <f>IFERROR(VLOOKUP(C5268,RAIVA!$A$5:$C$16,3,FALSE),0)</f>
        <v>0</v>
      </c>
    </row>
    <row r="5269" spans="1:26" x14ac:dyDescent="0.3">
      <c r="A5269" s="2" t="s">
        <v>1637</v>
      </c>
      <c r="B5269" s="2" t="s">
        <v>1668</v>
      </c>
      <c r="C5269" s="2">
        <v>355470</v>
      </c>
      <c r="D5269" s="2">
        <v>3554706</v>
      </c>
      <c r="E5269" s="2" t="s">
        <v>1637</v>
      </c>
      <c r="F5269" s="2" t="s">
        <v>1668</v>
      </c>
      <c r="G5269" s="2">
        <f>IFERROR(VLOOKUP(D5269,Coordenadas!$A$2:$D$5571,3,FALSE),0)</f>
        <v>-22.4237</v>
      </c>
      <c r="H5269" s="2">
        <f>IFERROR(VLOOKUP(D5269,Coordenadas!$A$2:$D$5571,4,FALSE),0)</f>
        <v>-48.173099999999998</v>
      </c>
      <c r="I5269" s="2" t="s">
        <v>5325</v>
      </c>
      <c r="J5269" s="2">
        <v>9330</v>
      </c>
      <c r="K5269" s="2" t="s">
        <v>5332</v>
      </c>
      <c r="L5269" s="2">
        <f>IFERROR(VLOOKUP(C5269,BOTULISMO!$A$3:$C$19,3,FALSE),0)</f>
        <v>0</v>
      </c>
      <c r="M5269" s="2">
        <f>IFERROR(VLOOKUP(C5269,'LEISHMANIOSE VISCERAL'!$A$4:$C$454,3,FALSE),0)</f>
        <v>0</v>
      </c>
      <c r="N5269" s="2">
        <f>IFERROR(VLOOKUP(C5269,'LEISHMANIOSE TEGUMENTAR'!$A$4:$C$1681,3,FALSE),0)</f>
        <v>0</v>
      </c>
      <c r="O5269" s="2">
        <f>IFERROR(VLOOKUP(C5269,'FEBRE AMARELA'!$A$4:$C$38,3,FALSE),0)</f>
        <v>0</v>
      </c>
      <c r="P5269" s="2">
        <f>IFERROR(VLOOKUP(C5269,DENGUE!$A$5:$C$4097,3,FALSE),0)</f>
        <v>4</v>
      </c>
      <c r="Q5269" s="2">
        <f>IFERROR(VLOOKUP(C5269,'HEPATITE VIRAL'!$A$5:$C$3162,3,FALSE),0)</f>
        <v>2</v>
      </c>
      <c r="R5269" s="2">
        <f>IFERROR(VLOOKUP(C5269,'FEBRE MACULOSA'!$A$5:$C$181,3,FALSE),0)</f>
        <v>0</v>
      </c>
      <c r="S5269" s="2">
        <f>IFERROR(VLOOKUP(C5269,LEPTOSPIROSE!$A$5:$C$1176,3,FALSE),0)</f>
        <v>0</v>
      </c>
      <c r="T5269" s="2">
        <f>IFERROR(VLOOKUP(C5269,'DOENÇA DE CHAGAS'!$A$5:$C$100,3,FALSE),0)</f>
        <v>0</v>
      </c>
      <c r="U5269" s="2">
        <f>IFERROR(VLOOKUP(C5269,'PICADAS DE COBRAS'!$A$6:$C$4645,3,FALSE),0)</f>
        <v>98</v>
      </c>
      <c r="V5269">
        <f>IFERROR(VLOOKUP(C5269,'ZIKA VIRUS'!$A$5:$C$2399,3,FALSE),0)</f>
        <v>0</v>
      </c>
      <c r="W5269">
        <f>IFERROR(VLOOKUP(C5269,'FEBRE TIFÓIDE'!$A$5:$C$46,3,FALSE),0)</f>
        <v>0</v>
      </c>
      <c r="X5269">
        <f>IFERROR(VLOOKUP(C5269,HANTAVIROSE!$A$5:$C$153,3,FALSE),0)</f>
        <v>0</v>
      </c>
      <c r="Y5269">
        <f>IFERROR(VLOOKUP(C5269,MENINGITE!$A$5:$C$447,3,FALSE),0)</f>
        <v>0</v>
      </c>
      <c r="Z5269">
        <f>IFERROR(VLOOKUP(C5269,RAIVA!$A$5:$C$16,3,FALSE),0)</f>
        <v>0</v>
      </c>
    </row>
    <row r="5270" spans="1:26" x14ac:dyDescent="0.3">
      <c r="A5270" s="2" t="s">
        <v>4178</v>
      </c>
      <c r="B5270" s="2" t="s">
        <v>4183</v>
      </c>
      <c r="C5270" s="2">
        <v>241440</v>
      </c>
      <c r="D5270" s="2">
        <v>2414407</v>
      </c>
      <c r="E5270" s="2" t="s">
        <v>4178</v>
      </c>
      <c r="F5270" s="2" t="s">
        <v>4183</v>
      </c>
      <c r="G5270" s="2">
        <f>IFERROR(VLOOKUP(D5270,Coordenadas!$A$2:$D$5571,3,FALSE),0)</f>
        <v>-5.2018199999999997</v>
      </c>
      <c r="H5270" s="2">
        <f>IFERROR(VLOOKUP(D5270,Coordenadas!$A$2:$D$5571,4,FALSE),0)</f>
        <v>-35.4621</v>
      </c>
      <c r="I5270" s="2" t="s">
        <v>5324</v>
      </c>
      <c r="J5270" s="2">
        <v>31089</v>
      </c>
      <c r="K5270" s="2" t="s">
        <v>5330</v>
      </c>
      <c r="L5270" s="2">
        <f>IFERROR(VLOOKUP(C5270,BOTULISMO!$A$3:$C$19,3,FALSE),0)</f>
        <v>0</v>
      </c>
      <c r="M5270" s="2">
        <f>IFERROR(VLOOKUP(C5270,'LEISHMANIOSE VISCERAL'!$A$4:$C$454,3,FALSE),0)</f>
        <v>0</v>
      </c>
      <c r="N5270" s="2">
        <f>IFERROR(VLOOKUP(C5270,'LEISHMANIOSE TEGUMENTAR'!$A$4:$C$1681,3,FALSE),0)</f>
        <v>0</v>
      </c>
      <c r="O5270" s="2">
        <f>IFERROR(VLOOKUP(C5270,'FEBRE AMARELA'!$A$4:$C$38,3,FALSE),0)</f>
        <v>0</v>
      </c>
      <c r="P5270" s="2">
        <f>IFERROR(VLOOKUP(C5270,DENGUE!$A$5:$C$4097,3,FALSE),0)</f>
        <v>0</v>
      </c>
      <c r="Q5270" s="2">
        <f>IFERROR(VLOOKUP(C5270,'HEPATITE VIRAL'!$A$5:$C$3162,3,FALSE),0)</f>
        <v>0</v>
      </c>
      <c r="R5270" s="2">
        <f>IFERROR(VLOOKUP(C5270,'FEBRE MACULOSA'!$A$5:$C$181,3,FALSE),0)</f>
        <v>0</v>
      </c>
      <c r="S5270" s="2">
        <f>IFERROR(VLOOKUP(C5270,LEPTOSPIROSE!$A$5:$C$1176,3,FALSE),0)</f>
        <v>1</v>
      </c>
      <c r="T5270" s="2">
        <f>IFERROR(VLOOKUP(C5270,'DOENÇA DE CHAGAS'!$A$5:$C$100,3,FALSE),0)</f>
        <v>0</v>
      </c>
      <c r="U5270" s="2">
        <f>IFERROR(VLOOKUP(C5270,'PICADAS DE COBRAS'!$A$6:$C$4645,3,FALSE),0)</f>
        <v>33</v>
      </c>
      <c r="V5270">
        <f>IFERROR(VLOOKUP(C5270,'ZIKA VIRUS'!$A$5:$C$2399,3,FALSE),0)</f>
        <v>8</v>
      </c>
      <c r="W5270">
        <f>IFERROR(VLOOKUP(C5270,'FEBRE TIFÓIDE'!$A$5:$C$46,3,FALSE),0)</f>
        <v>0</v>
      </c>
      <c r="X5270">
        <f>IFERROR(VLOOKUP(C5270,HANTAVIROSE!$A$5:$C$153,3,FALSE),0)</f>
        <v>0</v>
      </c>
      <c r="Y5270">
        <f>IFERROR(VLOOKUP(C5270,MENINGITE!$A$5:$C$447,3,FALSE),0)</f>
        <v>0</v>
      </c>
      <c r="Z5270">
        <f>IFERROR(VLOOKUP(C5270,RAIVA!$A$5:$C$16,3,FALSE),0)</f>
        <v>0</v>
      </c>
    </row>
    <row r="5271" spans="1:26" x14ac:dyDescent="0.3">
      <c r="A5271" s="2" t="s">
        <v>1637</v>
      </c>
      <c r="B5271" s="2" t="s">
        <v>1667</v>
      </c>
      <c r="C5271" s="2">
        <v>355475</v>
      </c>
      <c r="D5271" s="2">
        <v>3554755</v>
      </c>
      <c r="E5271" s="2" t="s">
        <v>1637</v>
      </c>
      <c r="F5271" s="2" t="s">
        <v>1667</v>
      </c>
      <c r="G5271" s="2">
        <f>IFERROR(VLOOKUP(D5271,Coordenadas!$A$2:$D$5571,3,FALSE),0)</f>
        <v>-22.038799999999998</v>
      </c>
      <c r="H5271" s="2">
        <f>IFERROR(VLOOKUP(D5271,Coordenadas!$A$2:$D$5571,4,FALSE),0)</f>
        <v>-48.334200000000003</v>
      </c>
      <c r="I5271" s="2" t="s">
        <v>5325</v>
      </c>
      <c r="J5271" s="2">
        <v>1544</v>
      </c>
      <c r="K5271" s="2" t="s">
        <v>5332</v>
      </c>
      <c r="L5271" s="2">
        <f>IFERROR(VLOOKUP(C5271,BOTULISMO!$A$3:$C$19,3,FALSE),0)</f>
        <v>0</v>
      </c>
      <c r="M5271" s="2">
        <f>IFERROR(VLOOKUP(C5271,'LEISHMANIOSE VISCERAL'!$A$4:$C$454,3,FALSE),0)</f>
        <v>0</v>
      </c>
      <c r="N5271" s="2">
        <f>IFERROR(VLOOKUP(C5271,'LEISHMANIOSE TEGUMENTAR'!$A$4:$C$1681,3,FALSE),0)</f>
        <v>0</v>
      </c>
      <c r="O5271" s="2">
        <f>IFERROR(VLOOKUP(C5271,'FEBRE AMARELA'!$A$4:$C$38,3,FALSE),0)</f>
        <v>0</v>
      </c>
      <c r="P5271" s="2">
        <f>IFERROR(VLOOKUP(C5271,DENGUE!$A$5:$C$4097,3,FALSE),0)</f>
        <v>86</v>
      </c>
      <c r="Q5271" s="2">
        <f>IFERROR(VLOOKUP(C5271,'HEPATITE VIRAL'!$A$5:$C$3162,3,FALSE),0)</f>
        <v>0</v>
      </c>
      <c r="R5271" s="2">
        <f>IFERROR(VLOOKUP(C5271,'FEBRE MACULOSA'!$A$5:$C$181,3,FALSE),0)</f>
        <v>0</v>
      </c>
      <c r="S5271" s="2">
        <f>IFERROR(VLOOKUP(C5271,LEPTOSPIROSE!$A$5:$C$1176,3,FALSE),0)</f>
        <v>0</v>
      </c>
      <c r="T5271" s="2">
        <f>IFERROR(VLOOKUP(C5271,'DOENÇA DE CHAGAS'!$A$5:$C$100,3,FALSE),0)</f>
        <v>0</v>
      </c>
      <c r="U5271" s="2">
        <f>IFERROR(VLOOKUP(C5271,'PICADAS DE COBRAS'!$A$6:$C$4645,3,FALSE),0)</f>
        <v>0</v>
      </c>
      <c r="V5271">
        <f>IFERROR(VLOOKUP(C5271,'ZIKA VIRUS'!$A$5:$C$2399,3,FALSE),0)</f>
        <v>0</v>
      </c>
      <c r="W5271">
        <f>IFERROR(VLOOKUP(C5271,'FEBRE TIFÓIDE'!$A$5:$C$46,3,FALSE),0)</f>
        <v>0</v>
      </c>
      <c r="X5271">
        <f>IFERROR(VLOOKUP(C5271,HANTAVIROSE!$A$5:$C$153,3,FALSE),0)</f>
        <v>0</v>
      </c>
      <c r="Y5271">
        <f>IFERROR(VLOOKUP(C5271,MENINGITE!$A$5:$C$447,3,FALSE),0)</f>
        <v>0</v>
      </c>
      <c r="Z5271">
        <f>IFERROR(VLOOKUP(C5271,RAIVA!$A$5:$C$16,3,FALSE),0)</f>
        <v>0</v>
      </c>
    </row>
    <row r="5272" spans="1:26" x14ac:dyDescent="0.3">
      <c r="A5272" s="2" t="s">
        <v>5044</v>
      </c>
      <c r="B5272" s="2" t="s">
        <v>5053</v>
      </c>
      <c r="C5272" s="2">
        <v>150803</v>
      </c>
      <c r="D5272" s="2">
        <v>1508035</v>
      </c>
      <c r="E5272" s="2" t="s">
        <v>5044</v>
      </c>
      <c r="F5272" s="2" t="s">
        <v>5053</v>
      </c>
      <c r="G5272" s="2">
        <f>IFERROR(VLOOKUP(D5272,Coordenadas!$A$2:$D$5571,3,FALSE),0)</f>
        <v>-1.07653</v>
      </c>
      <c r="H5272" s="2">
        <f>IFERROR(VLOOKUP(D5272,Coordenadas!$A$2:$D$5571,4,FALSE),0)</f>
        <v>-46.903100000000002</v>
      </c>
      <c r="I5272" s="2" t="s">
        <v>5323</v>
      </c>
      <c r="J5272" s="2">
        <v>27455</v>
      </c>
      <c r="K5272" s="2" t="s">
        <v>5330</v>
      </c>
      <c r="L5272" s="2">
        <f>IFERROR(VLOOKUP(C5272,BOTULISMO!$A$3:$C$19,3,FALSE),0)</f>
        <v>0</v>
      </c>
      <c r="M5272" s="2">
        <f>IFERROR(VLOOKUP(C5272,'LEISHMANIOSE VISCERAL'!$A$4:$C$454,3,FALSE),0)</f>
        <v>0</v>
      </c>
      <c r="N5272" s="2">
        <f>IFERROR(VLOOKUP(C5272,'LEISHMANIOSE TEGUMENTAR'!$A$4:$C$1681,3,FALSE),0)</f>
        <v>6</v>
      </c>
      <c r="O5272" s="2">
        <f>IFERROR(VLOOKUP(C5272,'FEBRE AMARELA'!$A$4:$C$38,3,FALSE),0)</f>
        <v>0</v>
      </c>
      <c r="P5272" s="2">
        <f>IFERROR(VLOOKUP(C5272,DENGUE!$A$5:$C$4097,3,FALSE),0)</f>
        <v>11</v>
      </c>
      <c r="Q5272" s="2">
        <f>IFERROR(VLOOKUP(C5272,'HEPATITE VIRAL'!$A$5:$C$3162,3,FALSE),0)</f>
        <v>2</v>
      </c>
      <c r="R5272" s="2">
        <f>IFERROR(VLOOKUP(C5272,'FEBRE MACULOSA'!$A$5:$C$181,3,FALSE),0)</f>
        <v>0</v>
      </c>
      <c r="S5272" s="2">
        <f>IFERROR(VLOOKUP(C5272,LEPTOSPIROSE!$A$5:$C$1176,3,FALSE),0)</f>
        <v>0</v>
      </c>
      <c r="T5272" s="2">
        <f>IFERROR(VLOOKUP(C5272,'DOENÇA DE CHAGAS'!$A$5:$C$100,3,FALSE),0)</f>
        <v>1</v>
      </c>
      <c r="U5272" s="2">
        <f>IFERROR(VLOOKUP(C5272,'PICADAS DE COBRAS'!$A$6:$C$4645,3,FALSE),0)</f>
        <v>8</v>
      </c>
      <c r="V5272">
        <f>IFERROR(VLOOKUP(C5272,'ZIKA VIRUS'!$A$5:$C$2399,3,FALSE),0)</f>
        <v>0</v>
      </c>
      <c r="W5272">
        <f>IFERROR(VLOOKUP(C5272,'FEBRE TIFÓIDE'!$A$5:$C$46,3,FALSE),0)</f>
        <v>0</v>
      </c>
      <c r="X5272">
        <f>IFERROR(VLOOKUP(C5272,HANTAVIROSE!$A$5:$C$153,3,FALSE),0)</f>
        <v>0</v>
      </c>
      <c r="Y5272">
        <f>IFERROR(VLOOKUP(C5272,MENINGITE!$A$5:$C$447,3,FALSE),0)</f>
        <v>0</v>
      </c>
      <c r="Z5272">
        <f>IFERROR(VLOOKUP(C5272,RAIVA!$A$5:$C$16,3,FALSE),0)</f>
        <v>0</v>
      </c>
    </row>
    <row r="5273" spans="1:26" x14ac:dyDescent="0.3">
      <c r="A5273" s="2" t="s">
        <v>3816</v>
      </c>
      <c r="B5273" s="2" t="s">
        <v>3825</v>
      </c>
      <c r="C5273" s="2">
        <v>261550</v>
      </c>
      <c r="D5273" s="2">
        <v>2615508</v>
      </c>
      <c r="E5273" s="2" t="s">
        <v>3816</v>
      </c>
      <c r="F5273" s="2" t="s">
        <v>3825</v>
      </c>
      <c r="G5273" s="2">
        <f>IFERROR(VLOOKUP(D5273,Coordenadas!$A$2:$D$5571,3,FALSE),0)</f>
        <v>-7.8022799999999997</v>
      </c>
      <c r="H5273" s="2">
        <f>IFERROR(VLOOKUP(D5273,Coordenadas!$A$2:$D$5571,4,FALSE),0)</f>
        <v>-35.231400000000001</v>
      </c>
      <c r="I5273" s="2" t="s">
        <v>5324</v>
      </c>
      <c r="J5273" s="2">
        <v>13055</v>
      </c>
      <c r="K5273" s="2" t="s">
        <v>5332</v>
      </c>
      <c r="L5273" s="2">
        <f>IFERROR(VLOOKUP(C5273,BOTULISMO!$A$3:$C$19,3,FALSE),0)</f>
        <v>0</v>
      </c>
      <c r="M5273" s="2">
        <f>IFERROR(VLOOKUP(C5273,'LEISHMANIOSE VISCERAL'!$A$4:$C$454,3,FALSE),0)</f>
        <v>0</v>
      </c>
      <c r="N5273" s="2">
        <f>IFERROR(VLOOKUP(C5273,'LEISHMANIOSE TEGUMENTAR'!$A$4:$C$1681,3,FALSE),0)</f>
        <v>0</v>
      </c>
      <c r="O5273" s="2">
        <f>IFERROR(VLOOKUP(C5273,'FEBRE AMARELA'!$A$4:$C$38,3,FALSE),0)</f>
        <v>0</v>
      </c>
      <c r="P5273" s="2">
        <f>IFERROR(VLOOKUP(C5273,DENGUE!$A$5:$C$4097,3,FALSE),0)</f>
        <v>0</v>
      </c>
      <c r="Q5273" s="2">
        <f>IFERROR(VLOOKUP(C5273,'HEPATITE VIRAL'!$A$5:$C$3162,3,FALSE),0)</f>
        <v>0</v>
      </c>
      <c r="R5273" s="2">
        <f>IFERROR(VLOOKUP(C5273,'FEBRE MACULOSA'!$A$5:$C$181,3,FALSE),0)</f>
        <v>0</v>
      </c>
      <c r="S5273" s="2">
        <f>IFERROR(VLOOKUP(C5273,LEPTOSPIROSE!$A$5:$C$1176,3,FALSE),0)</f>
        <v>0</v>
      </c>
      <c r="T5273" s="2">
        <f>IFERROR(VLOOKUP(C5273,'DOENÇA DE CHAGAS'!$A$5:$C$100,3,FALSE),0)</f>
        <v>0</v>
      </c>
      <c r="U5273" s="2">
        <f>IFERROR(VLOOKUP(C5273,'PICADAS DE COBRAS'!$A$6:$C$4645,3,FALSE),0)</f>
        <v>0</v>
      </c>
      <c r="V5273">
        <f>IFERROR(VLOOKUP(C5273,'ZIKA VIRUS'!$A$5:$C$2399,3,FALSE),0)</f>
        <v>0</v>
      </c>
      <c r="W5273">
        <f>IFERROR(VLOOKUP(C5273,'FEBRE TIFÓIDE'!$A$5:$C$46,3,FALSE),0)</f>
        <v>0</v>
      </c>
      <c r="X5273">
        <f>IFERROR(VLOOKUP(C5273,HANTAVIROSE!$A$5:$C$153,3,FALSE),0)</f>
        <v>0</v>
      </c>
      <c r="Y5273">
        <f>IFERROR(VLOOKUP(C5273,MENINGITE!$A$5:$C$447,3,FALSE),0)</f>
        <v>0</v>
      </c>
      <c r="Z5273">
        <f>IFERROR(VLOOKUP(C5273,RAIVA!$A$5:$C$16,3,FALSE),0)</f>
        <v>0</v>
      </c>
    </row>
    <row r="5274" spans="1:26" x14ac:dyDescent="0.3">
      <c r="A5274" s="2" t="s">
        <v>3723</v>
      </c>
      <c r="B5274" s="2" t="s">
        <v>3725</v>
      </c>
      <c r="C5274" s="2">
        <v>270920</v>
      </c>
      <c r="D5274" s="2">
        <v>2709202</v>
      </c>
      <c r="E5274" s="2" t="s">
        <v>3723</v>
      </c>
      <c r="F5274" s="2" t="s">
        <v>3725</v>
      </c>
      <c r="G5274" s="2">
        <f>IFERROR(VLOOKUP(D5274,Coordenadas!$A$2:$D$5571,3,FALSE),0)</f>
        <v>-9.9626199999999994</v>
      </c>
      <c r="H5274" s="2">
        <f>IFERROR(VLOOKUP(D5274,Coordenadas!$A$2:$D$5571,4,FALSE),0)</f>
        <v>-37.007100000000001</v>
      </c>
      <c r="I5274" s="2" t="s">
        <v>5324</v>
      </c>
      <c r="J5274" s="2">
        <v>25702</v>
      </c>
      <c r="K5274" s="2" t="s">
        <v>5330</v>
      </c>
      <c r="L5274" s="2">
        <f>IFERROR(VLOOKUP(C5274,BOTULISMO!$A$3:$C$19,3,FALSE),0)</f>
        <v>0</v>
      </c>
      <c r="M5274" s="2">
        <f>IFERROR(VLOOKUP(C5274,'LEISHMANIOSE VISCERAL'!$A$4:$C$454,3,FALSE),0)</f>
        <v>1</v>
      </c>
      <c r="N5274" s="2">
        <f>IFERROR(VLOOKUP(C5274,'LEISHMANIOSE TEGUMENTAR'!$A$4:$C$1681,3,FALSE),0)</f>
        <v>0</v>
      </c>
      <c r="O5274" s="2">
        <f>IFERROR(VLOOKUP(C5274,'FEBRE AMARELA'!$A$4:$C$38,3,FALSE),0)</f>
        <v>0</v>
      </c>
      <c r="P5274" s="2">
        <f>IFERROR(VLOOKUP(C5274,DENGUE!$A$5:$C$4097,3,FALSE),0)</f>
        <v>3</v>
      </c>
      <c r="Q5274" s="2">
        <f>IFERROR(VLOOKUP(C5274,'HEPATITE VIRAL'!$A$5:$C$3162,3,FALSE),0)</f>
        <v>0</v>
      </c>
      <c r="R5274" s="2">
        <f>IFERROR(VLOOKUP(C5274,'FEBRE MACULOSA'!$A$5:$C$181,3,FALSE),0)</f>
        <v>0</v>
      </c>
      <c r="S5274" s="2">
        <f>IFERROR(VLOOKUP(C5274,LEPTOSPIROSE!$A$5:$C$1176,3,FALSE),0)</f>
        <v>0</v>
      </c>
      <c r="T5274" s="2">
        <f>IFERROR(VLOOKUP(C5274,'DOENÇA DE CHAGAS'!$A$5:$C$100,3,FALSE),0)</f>
        <v>0</v>
      </c>
      <c r="U5274" s="2">
        <f>IFERROR(VLOOKUP(C5274,'PICADAS DE COBRAS'!$A$6:$C$4645,3,FALSE),0)</f>
        <v>2</v>
      </c>
      <c r="V5274">
        <f>IFERROR(VLOOKUP(C5274,'ZIKA VIRUS'!$A$5:$C$2399,3,FALSE),0)</f>
        <v>1</v>
      </c>
      <c r="W5274">
        <f>IFERROR(VLOOKUP(C5274,'FEBRE TIFÓIDE'!$A$5:$C$46,3,FALSE),0)</f>
        <v>0</v>
      </c>
      <c r="X5274">
        <f>IFERROR(VLOOKUP(C5274,HANTAVIROSE!$A$5:$C$153,3,FALSE),0)</f>
        <v>0</v>
      </c>
      <c r="Y5274">
        <f>IFERROR(VLOOKUP(C5274,MENINGITE!$A$5:$C$447,3,FALSE),0)</f>
        <v>0</v>
      </c>
      <c r="Z5274">
        <f>IFERROR(VLOOKUP(C5274,RAIVA!$A$5:$C$16,3,FALSE),0)</f>
        <v>0</v>
      </c>
    </row>
    <row r="5275" spans="1:26" x14ac:dyDescent="0.3">
      <c r="A5275" s="2" t="s">
        <v>5044</v>
      </c>
      <c r="B5275" s="2" t="s">
        <v>5052</v>
      </c>
      <c r="C5275" s="2">
        <v>150805</v>
      </c>
      <c r="D5275" s="2">
        <v>1508050</v>
      </c>
      <c r="E5275" s="2" t="s">
        <v>5044</v>
      </c>
      <c r="F5275" s="2" t="s">
        <v>5052</v>
      </c>
      <c r="G5275" s="2">
        <f>IFERROR(VLOOKUP(D5275,Coordenadas!$A$2:$D$5571,3,FALSE),0)</f>
        <v>-4.5734700000000004</v>
      </c>
      <c r="H5275" s="2">
        <f>IFERROR(VLOOKUP(D5275,Coordenadas!$A$2:$D$5571,4,FALSE),0)</f>
        <v>-55.942900000000002</v>
      </c>
      <c r="I5275" s="2" t="s">
        <v>5323</v>
      </c>
      <c r="J5275" s="2">
        <v>16875</v>
      </c>
      <c r="K5275" s="2" t="s">
        <v>5332</v>
      </c>
      <c r="L5275" s="2">
        <f>IFERROR(VLOOKUP(C5275,BOTULISMO!$A$3:$C$19,3,FALSE),0)</f>
        <v>0</v>
      </c>
      <c r="M5275" s="2">
        <f>IFERROR(VLOOKUP(C5275,'LEISHMANIOSE VISCERAL'!$A$4:$C$454,3,FALSE),0)</f>
        <v>0</v>
      </c>
      <c r="N5275" s="2">
        <f>IFERROR(VLOOKUP(C5275,'LEISHMANIOSE TEGUMENTAR'!$A$4:$C$1681,3,FALSE),0)</f>
        <v>35</v>
      </c>
      <c r="O5275" s="2">
        <f>IFERROR(VLOOKUP(C5275,'FEBRE AMARELA'!$A$4:$C$38,3,FALSE),0)</f>
        <v>0</v>
      </c>
      <c r="P5275" s="2">
        <f>IFERROR(VLOOKUP(C5275,DENGUE!$A$5:$C$4097,3,FALSE),0)</f>
        <v>17</v>
      </c>
      <c r="Q5275" s="2">
        <f>IFERROR(VLOOKUP(C5275,'HEPATITE VIRAL'!$A$5:$C$3162,3,FALSE),0)</f>
        <v>2</v>
      </c>
      <c r="R5275" s="2">
        <f>IFERROR(VLOOKUP(C5275,'FEBRE MACULOSA'!$A$5:$C$181,3,FALSE),0)</f>
        <v>0</v>
      </c>
      <c r="S5275" s="2">
        <f>IFERROR(VLOOKUP(C5275,LEPTOSPIROSE!$A$5:$C$1176,3,FALSE),0)</f>
        <v>3</v>
      </c>
      <c r="T5275" s="2">
        <f>IFERROR(VLOOKUP(C5275,'DOENÇA DE CHAGAS'!$A$5:$C$100,3,FALSE),0)</f>
        <v>0</v>
      </c>
      <c r="U5275" s="2">
        <f>IFERROR(VLOOKUP(C5275,'PICADAS DE COBRAS'!$A$6:$C$4645,3,FALSE),0)</f>
        <v>171</v>
      </c>
      <c r="V5275">
        <f>IFERROR(VLOOKUP(C5275,'ZIKA VIRUS'!$A$5:$C$2399,3,FALSE),0)</f>
        <v>0</v>
      </c>
      <c r="W5275">
        <f>IFERROR(VLOOKUP(C5275,'FEBRE TIFÓIDE'!$A$5:$C$46,3,FALSE),0)</f>
        <v>0</v>
      </c>
      <c r="X5275">
        <f>IFERROR(VLOOKUP(C5275,HANTAVIROSE!$A$5:$C$153,3,FALSE),0)</f>
        <v>0</v>
      </c>
      <c r="Y5275">
        <f>IFERROR(VLOOKUP(C5275,MENINGITE!$A$5:$C$447,3,FALSE),0)</f>
        <v>0</v>
      </c>
      <c r="Z5275">
        <f>IFERROR(VLOOKUP(C5275,RAIVA!$A$5:$C$16,3,FALSE),0)</f>
        <v>0</v>
      </c>
    </row>
    <row r="5276" spans="1:26" x14ac:dyDescent="0.3">
      <c r="A5276" s="2" t="s">
        <v>4319</v>
      </c>
      <c r="B5276" s="2" t="s">
        <v>4328</v>
      </c>
      <c r="C5276" s="2">
        <v>231350</v>
      </c>
      <c r="D5276" s="2">
        <v>2313500</v>
      </c>
      <c r="E5276" s="2" t="s">
        <v>4319</v>
      </c>
      <c r="F5276" s="2" t="s">
        <v>4328</v>
      </c>
      <c r="G5276" s="2">
        <f>IFERROR(VLOOKUP(D5276,Coordenadas!$A$2:$D$5571,3,FALSE),0)</f>
        <v>-3.26932</v>
      </c>
      <c r="H5276" s="2">
        <f>IFERROR(VLOOKUP(D5276,Coordenadas!$A$2:$D$5571,4,FALSE),0)</f>
        <v>-39.268099999999997</v>
      </c>
      <c r="I5276" s="2" t="s">
        <v>5324</v>
      </c>
      <c r="J5276" s="2">
        <v>51422</v>
      </c>
      <c r="K5276" s="2" t="s">
        <v>5331</v>
      </c>
      <c r="L5276" s="2">
        <f>IFERROR(VLOOKUP(C5276,BOTULISMO!$A$3:$C$19,3,FALSE),0)</f>
        <v>0</v>
      </c>
      <c r="M5276" s="2">
        <f>IFERROR(VLOOKUP(C5276,'LEISHMANIOSE VISCERAL'!$A$4:$C$454,3,FALSE),0)</f>
        <v>0</v>
      </c>
      <c r="N5276" s="2">
        <f>IFERROR(VLOOKUP(C5276,'LEISHMANIOSE TEGUMENTAR'!$A$4:$C$1681,3,FALSE),0)</f>
        <v>0</v>
      </c>
      <c r="O5276" s="2">
        <f>IFERROR(VLOOKUP(C5276,'FEBRE AMARELA'!$A$4:$C$38,3,FALSE),0)</f>
        <v>0</v>
      </c>
      <c r="P5276" s="2">
        <f>IFERROR(VLOOKUP(C5276,DENGUE!$A$5:$C$4097,3,FALSE),0)</f>
        <v>0</v>
      </c>
      <c r="Q5276" s="2">
        <f>IFERROR(VLOOKUP(C5276,'HEPATITE VIRAL'!$A$5:$C$3162,3,FALSE),0)</f>
        <v>0</v>
      </c>
      <c r="R5276" s="2">
        <f>IFERROR(VLOOKUP(C5276,'FEBRE MACULOSA'!$A$5:$C$181,3,FALSE),0)</f>
        <v>0</v>
      </c>
      <c r="S5276" s="2">
        <f>IFERROR(VLOOKUP(C5276,LEPTOSPIROSE!$A$5:$C$1176,3,FALSE),0)</f>
        <v>0</v>
      </c>
      <c r="T5276" s="2">
        <f>IFERROR(VLOOKUP(C5276,'DOENÇA DE CHAGAS'!$A$5:$C$100,3,FALSE),0)</f>
        <v>0</v>
      </c>
      <c r="U5276" s="2">
        <f>IFERROR(VLOOKUP(C5276,'PICADAS DE COBRAS'!$A$6:$C$4645,3,FALSE),0)</f>
        <v>0</v>
      </c>
      <c r="V5276">
        <f>IFERROR(VLOOKUP(C5276,'ZIKA VIRUS'!$A$5:$C$2399,3,FALSE),0)</f>
        <v>6</v>
      </c>
      <c r="W5276">
        <f>IFERROR(VLOOKUP(C5276,'FEBRE TIFÓIDE'!$A$5:$C$46,3,FALSE),0)</f>
        <v>0</v>
      </c>
      <c r="X5276">
        <f>IFERROR(VLOOKUP(C5276,HANTAVIROSE!$A$5:$C$153,3,FALSE),0)</f>
        <v>0</v>
      </c>
      <c r="Y5276">
        <f>IFERROR(VLOOKUP(C5276,MENINGITE!$A$5:$C$447,3,FALSE),0)</f>
        <v>0</v>
      </c>
      <c r="Z5276">
        <f>IFERROR(VLOOKUP(C5276,RAIVA!$A$5:$C$16,3,FALSE),0)</f>
        <v>0</v>
      </c>
    </row>
    <row r="5277" spans="1:26" x14ac:dyDescent="0.3">
      <c r="A5277" s="2" t="s">
        <v>2258</v>
      </c>
      <c r="B5277" s="2" t="s">
        <v>2263</v>
      </c>
      <c r="C5277" s="2">
        <v>330590</v>
      </c>
      <c r="D5277" s="2">
        <v>3305901</v>
      </c>
      <c r="E5277" s="2" t="s">
        <v>2258</v>
      </c>
      <c r="F5277" s="2" t="s">
        <v>2263</v>
      </c>
      <c r="G5277" s="2">
        <f>IFERROR(VLOOKUP(D5277,Coordenadas!$A$2:$D$5571,3,FALSE),0)</f>
        <v>-22.063800000000001</v>
      </c>
      <c r="H5277" s="2">
        <f>IFERROR(VLOOKUP(D5277,Coordenadas!$A$2:$D$5571,4,FALSE),0)</f>
        <v>-42.064300000000003</v>
      </c>
      <c r="I5277" s="2" t="s">
        <v>5325</v>
      </c>
      <c r="J5277" s="2">
        <v>10289</v>
      </c>
      <c r="K5277" s="2" t="s">
        <v>5332</v>
      </c>
      <c r="L5277" s="2">
        <f>IFERROR(VLOOKUP(C5277,BOTULISMO!$A$3:$C$19,3,FALSE),0)</f>
        <v>0</v>
      </c>
      <c r="M5277" s="2">
        <f>IFERROR(VLOOKUP(C5277,'LEISHMANIOSE VISCERAL'!$A$4:$C$454,3,FALSE),0)</f>
        <v>0</v>
      </c>
      <c r="N5277" s="2">
        <f>IFERROR(VLOOKUP(C5277,'LEISHMANIOSE TEGUMENTAR'!$A$4:$C$1681,3,FALSE),0)</f>
        <v>0</v>
      </c>
      <c r="O5277" s="2">
        <f>IFERROR(VLOOKUP(C5277,'FEBRE AMARELA'!$A$4:$C$38,3,FALSE),0)</f>
        <v>0</v>
      </c>
      <c r="P5277" s="2">
        <f>IFERROR(VLOOKUP(C5277,DENGUE!$A$5:$C$4097,3,FALSE),0)</f>
        <v>0</v>
      </c>
      <c r="Q5277" s="2">
        <f>IFERROR(VLOOKUP(C5277,'HEPATITE VIRAL'!$A$5:$C$3162,3,FALSE),0)</f>
        <v>1</v>
      </c>
      <c r="R5277" s="2">
        <f>IFERROR(VLOOKUP(C5277,'FEBRE MACULOSA'!$A$5:$C$181,3,FALSE),0)</f>
        <v>0</v>
      </c>
      <c r="S5277" s="2">
        <f>IFERROR(VLOOKUP(C5277,LEPTOSPIROSE!$A$5:$C$1176,3,FALSE),0)</f>
        <v>0</v>
      </c>
      <c r="T5277" s="2">
        <f>IFERROR(VLOOKUP(C5277,'DOENÇA DE CHAGAS'!$A$5:$C$100,3,FALSE),0)</f>
        <v>0</v>
      </c>
      <c r="U5277" s="2">
        <f>IFERROR(VLOOKUP(C5277,'PICADAS DE COBRAS'!$A$6:$C$4645,3,FALSE),0)</f>
        <v>1</v>
      </c>
      <c r="V5277">
        <f>IFERROR(VLOOKUP(C5277,'ZIKA VIRUS'!$A$5:$C$2399,3,FALSE),0)</f>
        <v>0</v>
      </c>
      <c r="W5277">
        <f>IFERROR(VLOOKUP(C5277,'FEBRE TIFÓIDE'!$A$5:$C$46,3,FALSE),0)</f>
        <v>0</v>
      </c>
      <c r="X5277">
        <f>IFERROR(VLOOKUP(C5277,HANTAVIROSE!$A$5:$C$153,3,FALSE),0)</f>
        <v>0</v>
      </c>
      <c r="Y5277">
        <f>IFERROR(VLOOKUP(C5277,MENINGITE!$A$5:$C$447,3,FALSE),0)</f>
        <v>0</v>
      </c>
      <c r="Z5277">
        <f>IFERROR(VLOOKUP(C5277,RAIVA!$A$5:$C$16,3,FALSE),0)</f>
        <v>0</v>
      </c>
    </row>
    <row r="5278" spans="1:26" x14ac:dyDescent="0.3">
      <c r="A5278" s="2" t="s">
        <v>470</v>
      </c>
      <c r="B5278" s="2" t="s">
        <v>514</v>
      </c>
      <c r="C5278" s="2">
        <v>432160</v>
      </c>
      <c r="D5278" s="2">
        <v>4321600</v>
      </c>
      <c r="E5278" s="2" t="s">
        <v>470</v>
      </c>
      <c r="F5278" s="2" t="s">
        <v>514</v>
      </c>
      <c r="G5278" s="2">
        <f>IFERROR(VLOOKUP(D5278,Coordenadas!$A$2:$D$5571,3,FALSE),0)</f>
        <v>-29.984100000000002</v>
      </c>
      <c r="H5278" s="2">
        <f>IFERROR(VLOOKUP(D5278,Coordenadas!$A$2:$D$5571,4,FALSE),0)</f>
        <v>-50.132199999999997</v>
      </c>
      <c r="I5278" s="2" t="s">
        <v>5326</v>
      </c>
      <c r="J5278" s="2">
        <v>41585</v>
      </c>
      <c r="K5278" s="2" t="s">
        <v>5330</v>
      </c>
      <c r="L5278" s="2">
        <f>IFERROR(VLOOKUP(C5278,BOTULISMO!$A$3:$C$19,3,FALSE),0)</f>
        <v>0</v>
      </c>
      <c r="M5278" s="2">
        <f>IFERROR(VLOOKUP(C5278,'LEISHMANIOSE VISCERAL'!$A$4:$C$454,3,FALSE),0)</f>
        <v>0</v>
      </c>
      <c r="N5278" s="2">
        <f>IFERROR(VLOOKUP(C5278,'LEISHMANIOSE TEGUMENTAR'!$A$4:$C$1681,3,FALSE),0)</f>
        <v>0</v>
      </c>
      <c r="O5278" s="2">
        <f>IFERROR(VLOOKUP(C5278,'FEBRE AMARELA'!$A$4:$C$38,3,FALSE),0)</f>
        <v>0</v>
      </c>
      <c r="P5278" s="2">
        <f>IFERROR(VLOOKUP(C5278,DENGUE!$A$5:$C$4097,3,FALSE),0)</f>
        <v>1</v>
      </c>
      <c r="Q5278" s="2">
        <f>IFERROR(VLOOKUP(C5278,'HEPATITE VIRAL'!$A$5:$C$3162,3,FALSE),0)</f>
        <v>140</v>
      </c>
      <c r="R5278" s="2">
        <f>IFERROR(VLOOKUP(C5278,'FEBRE MACULOSA'!$A$5:$C$181,3,FALSE),0)</f>
        <v>0</v>
      </c>
      <c r="S5278" s="2">
        <f>IFERROR(VLOOKUP(C5278,LEPTOSPIROSE!$A$5:$C$1176,3,FALSE),0)</f>
        <v>2</v>
      </c>
      <c r="T5278" s="2">
        <f>IFERROR(VLOOKUP(C5278,'DOENÇA DE CHAGAS'!$A$5:$C$100,3,FALSE),0)</f>
        <v>0</v>
      </c>
      <c r="U5278" s="2">
        <f>IFERROR(VLOOKUP(C5278,'PICADAS DE COBRAS'!$A$6:$C$4645,3,FALSE),0)</f>
        <v>3</v>
      </c>
      <c r="V5278">
        <f>IFERROR(VLOOKUP(C5278,'ZIKA VIRUS'!$A$5:$C$2399,3,FALSE),0)</f>
        <v>0</v>
      </c>
      <c r="W5278">
        <f>IFERROR(VLOOKUP(C5278,'FEBRE TIFÓIDE'!$A$5:$C$46,3,FALSE),0)</f>
        <v>0</v>
      </c>
      <c r="X5278">
        <f>IFERROR(VLOOKUP(C5278,HANTAVIROSE!$A$5:$C$153,3,FALSE),0)</f>
        <v>0</v>
      </c>
      <c r="Y5278">
        <f>IFERROR(VLOOKUP(C5278,MENINGITE!$A$5:$C$447,3,FALSE),0)</f>
        <v>2</v>
      </c>
      <c r="Z5278">
        <f>IFERROR(VLOOKUP(C5278,RAIVA!$A$5:$C$16,3,FALSE),0)</f>
        <v>0</v>
      </c>
    </row>
    <row r="5279" spans="1:26" x14ac:dyDescent="0.3">
      <c r="A5279" s="2" t="s">
        <v>470</v>
      </c>
      <c r="B5279" s="2" t="s">
        <v>513</v>
      </c>
      <c r="C5279" s="2">
        <v>432162</v>
      </c>
      <c r="D5279" s="2">
        <v>4321626</v>
      </c>
      <c r="E5279" s="2" t="s">
        <v>470</v>
      </c>
      <c r="F5279" s="2" t="s">
        <v>513</v>
      </c>
      <c r="G5279" s="2">
        <f>IFERROR(VLOOKUP(D5279,Coordenadas!$A$2:$D$5571,3,FALSE),0)</f>
        <v>-29.297699999999999</v>
      </c>
      <c r="H5279" s="2">
        <f>IFERROR(VLOOKUP(D5279,Coordenadas!$A$2:$D$5571,4,FALSE),0)</f>
        <v>-52.053199999999997</v>
      </c>
      <c r="I5279" s="2" t="s">
        <v>5326</v>
      </c>
      <c r="J5279" s="2">
        <v>2314</v>
      </c>
      <c r="K5279" s="2" t="s">
        <v>5332</v>
      </c>
      <c r="L5279" s="2">
        <f>IFERROR(VLOOKUP(C5279,BOTULISMO!$A$3:$C$19,3,FALSE),0)</f>
        <v>0</v>
      </c>
      <c r="M5279" s="2">
        <f>IFERROR(VLOOKUP(C5279,'LEISHMANIOSE VISCERAL'!$A$4:$C$454,3,FALSE),0)</f>
        <v>0</v>
      </c>
      <c r="N5279" s="2">
        <f>IFERROR(VLOOKUP(C5279,'LEISHMANIOSE TEGUMENTAR'!$A$4:$C$1681,3,FALSE),0)</f>
        <v>0</v>
      </c>
      <c r="O5279" s="2">
        <f>IFERROR(VLOOKUP(C5279,'FEBRE AMARELA'!$A$4:$C$38,3,FALSE),0)</f>
        <v>0</v>
      </c>
      <c r="P5279" s="2">
        <f>IFERROR(VLOOKUP(C5279,DENGUE!$A$5:$C$4097,3,FALSE),0)</f>
        <v>0</v>
      </c>
      <c r="Q5279" s="2">
        <f>IFERROR(VLOOKUP(C5279,'HEPATITE VIRAL'!$A$5:$C$3162,3,FALSE),0)</f>
        <v>0</v>
      </c>
      <c r="R5279" s="2">
        <f>IFERROR(VLOOKUP(C5279,'FEBRE MACULOSA'!$A$5:$C$181,3,FALSE),0)</f>
        <v>0</v>
      </c>
      <c r="S5279" s="2">
        <f>IFERROR(VLOOKUP(C5279,LEPTOSPIROSE!$A$5:$C$1176,3,FALSE),0)</f>
        <v>0</v>
      </c>
      <c r="T5279" s="2">
        <f>IFERROR(VLOOKUP(C5279,'DOENÇA DE CHAGAS'!$A$5:$C$100,3,FALSE),0)</f>
        <v>0</v>
      </c>
      <c r="U5279" s="2">
        <f>IFERROR(VLOOKUP(C5279,'PICADAS DE COBRAS'!$A$6:$C$4645,3,FALSE),0)</f>
        <v>0</v>
      </c>
      <c r="V5279">
        <f>IFERROR(VLOOKUP(C5279,'ZIKA VIRUS'!$A$5:$C$2399,3,FALSE),0)</f>
        <v>0</v>
      </c>
      <c r="W5279">
        <f>IFERROR(VLOOKUP(C5279,'FEBRE TIFÓIDE'!$A$5:$C$46,3,FALSE),0)</f>
        <v>0</v>
      </c>
      <c r="X5279">
        <f>IFERROR(VLOOKUP(C5279,HANTAVIROSE!$A$5:$C$153,3,FALSE),0)</f>
        <v>0</v>
      </c>
      <c r="Y5279">
        <f>IFERROR(VLOOKUP(C5279,MENINGITE!$A$5:$C$447,3,FALSE),0)</f>
        <v>0</v>
      </c>
      <c r="Z5279">
        <f>IFERROR(VLOOKUP(C5279,RAIVA!$A$5:$C$16,3,FALSE),0)</f>
        <v>0</v>
      </c>
    </row>
    <row r="5280" spans="1:26" x14ac:dyDescent="0.3">
      <c r="A5280" s="2" t="s">
        <v>3257</v>
      </c>
      <c r="B5280" s="2" t="s">
        <v>3279</v>
      </c>
      <c r="C5280" s="2">
        <v>293180</v>
      </c>
      <c r="D5280" s="2">
        <v>2931806</v>
      </c>
      <c r="E5280" s="2" t="s">
        <v>3257</v>
      </c>
      <c r="F5280" s="2" t="s">
        <v>3279</v>
      </c>
      <c r="G5280" s="2">
        <f>IFERROR(VLOOKUP(D5280,Coordenadas!$A$2:$D$5571,3,FALSE),0)</f>
        <v>-14.973599999999999</v>
      </c>
      <c r="H5280" s="2">
        <f>IFERROR(VLOOKUP(D5280,Coordenadas!$A$2:$D$5571,4,FALSE),0)</f>
        <v>-41.414200000000001</v>
      </c>
      <c r="I5280" s="2" t="s">
        <v>5324</v>
      </c>
      <c r="J5280" s="2">
        <v>17029</v>
      </c>
      <c r="K5280" s="2" t="s">
        <v>5332</v>
      </c>
      <c r="L5280" s="2">
        <f>IFERROR(VLOOKUP(C5280,BOTULISMO!$A$3:$C$19,3,FALSE),0)</f>
        <v>0</v>
      </c>
      <c r="M5280" s="2">
        <f>IFERROR(VLOOKUP(C5280,'LEISHMANIOSE VISCERAL'!$A$4:$C$454,3,FALSE),0)</f>
        <v>0</v>
      </c>
      <c r="N5280" s="2">
        <f>IFERROR(VLOOKUP(C5280,'LEISHMANIOSE TEGUMENTAR'!$A$4:$C$1681,3,FALSE),0)</f>
        <v>0</v>
      </c>
      <c r="O5280" s="2">
        <f>IFERROR(VLOOKUP(C5280,'FEBRE AMARELA'!$A$4:$C$38,3,FALSE),0)</f>
        <v>0</v>
      </c>
      <c r="P5280" s="2">
        <f>IFERROR(VLOOKUP(C5280,DENGUE!$A$5:$C$4097,3,FALSE),0)</f>
        <v>48</v>
      </c>
      <c r="Q5280" s="2">
        <f>IFERROR(VLOOKUP(C5280,'HEPATITE VIRAL'!$A$5:$C$3162,3,FALSE),0)</f>
        <v>1</v>
      </c>
      <c r="R5280" s="2">
        <f>IFERROR(VLOOKUP(C5280,'FEBRE MACULOSA'!$A$5:$C$181,3,FALSE),0)</f>
        <v>0</v>
      </c>
      <c r="S5280" s="2">
        <f>IFERROR(VLOOKUP(C5280,LEPTOSPIROSE!$A$5:$C$1176,3,FALSE),0)</f>
        <v>0</v>
      </c>
      <c r="T5280" s="2">
        <f>IFERROR(VLOOKUP(C5280,'DOENÇA DE CHAGAS'!$A$5:$C$100,3,FALSE),0)</f>
        <v>0</v>
      </c>
      <c r="U5280" s="2">
        <f>IFERROR(VLOOKUP(C5280,'PICADAS DE COBRAS'!$A$6:$C$4645,3,FALSE),0)</f>
        <v>157</v>
      </c>
      <c r="V5280">
        <f>IFERROR(VLOOKUP(C5280,'ZIKA VIRUS'!$A$5:$C$2399,3,FALSE),0)</f>
        <v>35</v>
      </c>
      <c r="W5280">
        <f>IFERROR(VLOOKUP(C5280,'FEBRE TIFÓIDE'!$A$5:$C$46,3,FALSE),0)</f>
        <v>0</v>
      </c>
      <c r="X5280">
        <f>IFERROR(VLOOKUP(C5280,HANTAVIROSE!$A$5:$C$153,3,FALSE),0)</f>
        <v>0</v>
      </c>
      <c r="Y5280">
        <f>IFERROR(VLOOKUP(C5280,MENINGITE!$A$5:$C$447,3,FALSE),0)</f>
        <v>0</v>
      </c>
      <c r="Z5280">
        <f>IFERROR(VLOOKUP(C5280,RAIVA!$A$5:$C$16,3,FALSE),0)</f>
        <v>0</v>
      </c>
    </row>
    <row r="5281" spans="1:26" x14ac:dyDescent="0.3">
      <c r="A5281" s="2" t="s">
        <v>1637</v>
      </c>
      <c r="B5281" s="2" t="s">
        <v>1666</v>
      </c>
      <c r="C5281" s="2">
        <v>355480</v>
      </c>
      <c r="D5281" s="2">
        <v>3554805</v>
      </c>
      <c r="E5281" s="2" t="s">
        <v>1637</v>
      </c>
      <c r="F5281" s="2" t="s">
        <v>1666</v>
      </c>
      <c r="G5281" s="2">
        <f>IFERROR(VLOOKUP(D5281,Coordenadas!$A$2:$D$5571,3,FALSE),0)</f>
        <v>-22.957100000000001</v>
      </c>
      <c r="H5281" s="2">
        <f>IFERROR(VLOOKUP(D5281,Coordenadas!$A$2:$D$5571,4,FALSE),0)</f>
        <v>-45.547499999999999</v>
      </c>
      <c r="I5281" s="2" t="s">
        <v>5325</v>
      </c>
      <c r="J5281" s="2">
        <v>40984</v>
      </c>
      <c r="K5281" s="2" t="s">
        <v>5330</v>
      </c>
      <c r="L5281" s="2">
        <f>IFERROR(VLOOKUP(C5281,BOTULISMO!$A$3:$C$19,3,FALSE),0)</f>
        <v>0</v>
      </c>
      <c r="M5281" s="2">
        <f>IFERROR(VLOOKUP(C5281,'LEISHMANIOSE VISCERAL'!$A$4:$C$454,3,FALSE),0)</f>
        <v>0</v>
      </c>
      <c r="N5281" s="2">
        <f>IFERROR(VLOOKUP(C5281,'LEISHMANIOSE TEGUMENTAR'!$A$4:$C$1681,3,FALSE),0)</f>
        <v>1</v>
      </c>
      <c r="O5281" s="2">
        <f>IFERROR(VLOOKUP(C5281,'FEBRE AMARELA'!$A$4:$C$38,3,FALSE),0)</f>
        <v>0</v>
      </c>
      <c r="P5281" s="2">
        <f>IFERROR(VLOOKUP(C5281,DENGUE!$A$5:$C$4097,3,FALSE),0)</f>
        <v>62</v>
      </c>
      <c r="Q5281" s="2">
        <f>IFERROR(VLOOKUP(C5281,'HEPATITE VIRAL'!$A$5:$C$3162,3,FALSE),0)</f>
        <v>55</v>
      </c>
      <c r="R5281" s="2">
        <f>IFERROR(VLOOKUP(C5281,'FEBRE MACULOSA'!$A$5:$C$181,3,FALSE),0)</f>
        <v>0</v>
      </c>
      <c r="S5281" s="2">
        <f>IFERROR(VLOOKUP(C5281,LEPTOSPIROSE!$A$5:$C$1176,3,FALSE),0)</f>
        <v>0</v>
      </c>
      <c r="T5281" s="2">
        <f>IFERROR(VLOOKUP(C5281,'DOENÇA DE CHAGAS'!$A$5:$C$100,3,FALSE),0)</f>
        <v>0</v>
      </c>
      <c r="U5281" s="2">
        <f>IFERROR(VLOOKUP(C5281,'PICADAS DE COBRAS'!$A$6:$C$4645,3,FALSE),0)</f>
        <v>83</v>
      </c>
      <c r="V5281">
        <f>IFERROR(VLOOKUP(C5281,'ZIKA VIRUS'!$A$5:$C$2399,3,FALSE),0)</f>
        <v>3</v>
      </c>
      <c r="W5281">
        <f>IFERROR(VLOOKUP(C5281,'FEBRE TIFÓIDE'!$A$5:$C$46,3,FALSE),0)</f>
        <v>0</v>
      </c>
      <c r="X5281">
        <f>IFERROR(VLOOKUP(C5281,HANTAVIROSE!$A$5:$C$153,3,FALSE),0)</f>
        <v>0</v>
      </c>
      <c r="Y5281">
        <f>IFERROR(VLOOKUP(C5281,MENINGITE!$A$5:$C$447,3,FALSE),0)</f>
        <v>0</v>
      </c>
      <c r="Z5281">
        <f>IFERROR(VLOOKUP(C5281,RAIVA!$A$5:$C$16,3,FALSE),0)</f>
        <v>0</v>
      </c>
    </row>
    <row r="5282" spans="1:26" x14ac:dyDescent="0.3">
      <c r="A5282" s="2" t="s">
        <v>470</v>
      </c>
      <c r="B5282" s="2" t="s">
        <v>512</v>
      </c>
      <c r="C5282" s="2">
        <v>432163</v>
      </c>
      <c r="D5282" s="2">
        <v>4321634</v>
      </c>
      <c r="E5282" s="2" t="s">
        <v>470</v>
      </c>
      <c r="F5282" s="2" t="s">
        <v>512</v>
      </c>
      <c r="G5282" s="2">
        <f>IFERROR(VLOOKUP(D5282,Coordenadas!$A$2:$D$5571,3,FALSE),0)</f>
        <v>-27.500299999999999</v>
      </c>
      <c r="H5282" s="2">
        <f>IFERROR(VLOOKUP(D5282,Coordenadas!$A$2:$D$5571,4,FALSE),0)</f>
        <v>-52.144799999999996</v>
      </c>
      <c r="I5282" s="2" t="s">
        <v>5326</v>
      </c>
      <c r="J5282" s="2">
        <v>2855</v>
      </c>
      <c r="K5282" s="2" t="s">
        <v>5332</v>
      </c>
      <c r="L5282" s="2">
        <f>IFERROR(VLOOKUP(C5282,BOTULISMO!$A$3:$C$19,3,FALSE),0)</f>
        <v>0</v>
      </c>
      <c r="M5282" s="2">
        <f>IFERROR(VLOOKUP(C5282,'LEISHMANIOSE VISCERAL'!$A$4:$C$454,3,FALSE),0)</f>
        <v>0</v>
      </c>
      <c r="N5282" s="2">
        <f>IFERROR(VLOOKUP(C5282,'LEISHMANIOSE TEGUMENTAR'!$A$4:$C$1681,3,FALSE),0)</f>
        <v>0</v>
      </c>
      <c r="O5282" s="2">
        <f>IFERROR(VLOOKUP(C5282,'FEBRE AMARELA'!$A$4:$C$38,3,FALSE),0)</f>
        <v>0</v>
      </c>
      <c r="P5282" s="2">
        <f>IFERROR(VLOOKUP(C5282,DENGUE!$A$5:$C$4097,3,FALSE),0)</f>
        <v>0</v>
      </c>
      <c r="Q5282" s="2">
        <f>IFERROR(VLOOKUP(C5282,'HEPATITE VIRAL'!$A$5:$C$3162,3,FALSE),0)</f>
        <v>6</v>
      </c>
      <c r="R5282" s="2">
        <f>IFERROR(VLOOKUP(C5282,'FEBRE MACULOSA'!$A$5:$C$181,3,FALSE),0)</f>
        <v>0</v>
      </c>
      <c r="S5282" s="2">
        <f>IFERROR(VLOOKUP(C5282,LEPTOSPIROSE!$A$5:$C$1176,3,FALSE),0)</f>
        <v>3</v>
      </c>
      <c r="T5282" s="2">
        <f>IFERROR(VLOOKUP(C5282,'DOENÇA DE CHAGAS'!$A$5:$C$100,3,FALSE),0)</f>
        <v>0</v>
      </c>
      <c r="U5282" s="2">
        <f>IFERROR(VLOOKUP(C5282,'PICADAS DE COBRAS'!$A$6:$C$4645,3,FALSE),0)</f>
        <v>24</v>
      </c>
      <c r="V5282">
        <f>IFERROR(VLOOKUP(C5282,'ZIKA VIRUS'!$A$5:$C$2399,3,FALSE),0)</f>
        <v>0</v>
      </c>
      <c r="W5282">
        <f>IFERROR(VLOOKUP(C5282,'FEBRE TIFÓIDE'!$A$5:$C$46,3,FALSE),0)</f>
        <v>0</v>
      </c>
      <c r="X5282">
        <f>IFERROR(VLOOKUP(C5282,HANTAVIROSE!$A$5:$C$153,3,FALSE),0)</f>
        <v>0</v>
      </c>
      <c r="Y5282">
        <f>IFERROR(VLOOKUP(C5282,MENINGITE!$A$5:$C$447,3,FALSE),0)</f>
        <v>0</v>
      </c>
      <c r="Z5282">
        <f>IFERROR(VLOOKUP(C5282,RAIVA!$A$5:$C$16,3,FALSE),0)</f>
        <v>0</v>
      </c>
    </row>
    <row r="5283" spans="1:26" x14ac:dyDescent="0.3">
      <c r="A5283" s="2" t="s">
        <v>967</v>
      </c>
      <c r="B5283" s="2" t="s">
        <v>989</v>
      </c>
      <c r="C5283" s="2">
        <v>421830</v>
      </c>
      <c r="D5283" s="2">
        <v>4218301</v>
      </c>
      <c r="E5283" s="2" t="s">
        <v>967</v>
      </c>
      <c r="F5283" s="2" t="s">
        <v>989</v>
      </c>
      <c r="G5283" s="2">
        <f>IFERROR(VLOOKUP(D5283,Coordenadas!$A$2:$D$5571,3,FALSE),0)</f>
        <v>-26.105599999999999</v>
      </c>
      <c r="H5283" s="2">
        <f>IFERROR(VLOOKUP(D5283,Coordenadas!$A$2:$D$5571,4,FALSE),0)</f>
        <v>-50.319699999999997</v>
      </c>
      <c r="I5283" s="2" t="s">
        <v>5326</v>
      </c>
      <c r="J5283" s="2">
        <v>18129</v>
      </c>
      <c r="K5283" s="2" t="s">
        <v>5332</v>
      </c>
      <c r="L5283" s="2">
        <f>IFERROR(VLOOKUP(C5283,BOTULISMO!$A$3:$C$19,3,FALSE),0)</f>
        <v>0</v>
      </c>
      <c r="M5283" s="2">
        <f>IFERROR(VLOOKUP(C5283,'LEISHMANIOSE VISCERAL'!$A$4:$C$454,3,FALSE),0)</f>
        <v>0</v>
      </c>
      <c r="N5283" s="2">
        <f>IFERROR(VLOOKUP(C5283,'LEISHMANIOSE TEGUMENTAR'!$A$4:$C$1681,3,FALSE),0)</f>
        <v>0</v>
      </c>
      <c r="O5283" s="2">
        <f>IFERROR(VLOOKUP(C5283,'FEBRE AMARELA'!$A$4:$C$38,3,FALSE),0)</f>
        <v>0</v>
      </c>
      <c r="P5283" s="2">
        <f>IFERROR(VLOOKUP(C5283,DENGUE!$A$5:$C$4097,3,FALSE),0)</f>
        <v>1</v>
      </c>
      <c r="Q5283" s="2">
        <f>IFERROR(VLOOKUP(C5283,'HEPATITE VIRAL'!$A$5:$C$3162,3,FALSE),0)</f>
        <v>2</v>
      </c>
      <c r="R5283" s="2">
        <f>IFERROR(VLOOKUP(C5283,'FEBRE MACULOSA'!$A$5:$C$181,3,FALSE),0)</f>
        <v>0</v>
      </c>
      <c r="S5283" s="2">
        <f>IFERROR(VLOOKUP(C5283,LEPTOSPIROSE!$A$5:$C$1176,3,FALSE),0)</f>
        <v>0</v>
      </c>
      <c r="T5283" s="2">
        <f>IFERROR(VLOOKUP(C5283,'DOENÇA DE CHAGAS'!$A$5:$C$100,3,FALSE),0)</f>
        <v>0</v>
      </c>
      <c r="U5283" s="2">
        <f>IFERROR(VLOOKUP(C5283,'PICADAS DE COBRAS'!$A$6:$C$4645,3,FALSE),0)</f>
        <v>135</v>
      </c>
      <c r="V5283">
        <f>IFERROR(VLOOKUP(C5283,'ZIKA VIRUS'!$A$5:$C$2399,3,FALSE),0)</f>
        <v>1</v>
      </c>
      <c r="W5283">
        <f>IFERROR(VLOOKUP(C5283,'FEBRE TIFÓIDE'!$A$5:$C$46,3,FALSE),0)</f>
        <v>0</v>
      </c>
      <c r="X5283">
        <f>IFERROR(VLOOKUP(C5283,HANTAVIROSE!$A$5:$C$153,3,FALSE),0)</f>
        <v>0</v>
      </c>
      <c r="Y5283">
        <f>IFERROR(VLOOKUP(C5283,MENINGITE!$A$5:$C$447,3,FALSE),0)</f>
        <v>0</v>
      </c>
      <c r="Z5283">
        <f>IFERROR(VLOOKUP(C5283,RAIVA!$A$5:$C$16,3,FALSE),0)</f>
        <v>0</v>
      </c>
    </row>
    <row r="5284" spans="1:26" x14ac:dyDescent="0.3">
      <c r="A5284" s="2" t="s">
        <v>1256</v>
      </c>
      <c r="B5284" s="2" t="s">
        <v>1273</v>
      </c>
      <c r="C5284" s="2">
        <v>412785</v>
      </c>
      <c r="D5284" s="2">
        <v>4127858</v>
      </c>
      <c r="E5284" s="2" t="s">
        <v>1256</v>
      </c>
      <c r="F5284" s="2" t="s">
        <v>1273</v>
      </c>
      <c r="G5284" s="2">
        <f>IFERROR(VLOOKUP(D5284,Coordenadas!$A$2:$D$5571,3,FALSE),0)</f>
        <v>-25.418500000000002</v>
      </c>
      <c r="H5284" s="2">
        <f>IFERROR(VLOOKUP(D5284,Coordenadas!$A$2:$D$5571,4,FALSE),0)</f>
        <v>-53.183300000000003</v>
      </c>
      <c r="I5284" s="2" t="s">
        <v>5326</v>
      </c>
      <c r="J5284" s="2">
        <v>11824</v>
      </c>
      <c r="K5284" s="2" t="s">
        <v>5332</v>
      </c>
      <c r="L5284" s="2">
        <f>IFERROR(VLOOKUP(C5284,BOTULISMO!$A$3:$C$19,3,FALSE),0)</f>
        <v>0</v>
      </c>
      <c r="M5284" s="2">
        <f>IFERROR(VLOOKUP(C5284,'LEISHMANIOSE VISCERAL'!$A$4:$C$454,3,FALSE),0)</f>
        <v>0</v>
      </c>
      <c r="N5284" s="2">
        <f>IFERROR(VLOOKUP(C5284,'LEISHMANIOSE TEGUMENTAR'!$A$4:$C$1681,3,FALSE),0)</f>
        <v>0</v>
      </c>
      <c r="O5284" s="2">
        <f>IFERROR(VLOOKUP(C5284,'FEBRE AMARELA'!$A$4:$C$38,3,FALSE),0)</f>
        <v>0</v>
      </c>
      <c r="P5284" s="2">
        <f>IFERROR(VLOOKUP(C5284,DENGUE!$A$5:$C$4097,3,FALSE),0)</f>
        <v>32</v>
      </c>
      <c r="Q5284" s="2">
        <f>IFERROR(VLOOKUP(C5284,'HEPATITE VIRAL'!$A$5:$C$3162,3,FALSE),0)</f>
        <v>20</v>
      </c>
      <c r="R5284" s="2">
        <f>IFERROR(VLOOKUP(C5284,'FEBRE MACULOSA'!$A$5:$C$181,3,FALSE),0)</f>
        <v>0</v>
      </c>
      <c r="S5284" s="2">
        <f>IFERROR(VLOOKUP(C5284,LEPTOSPIROSE!$A$5:$C$1176,3,FALSE),0)</f>
        <v>2</v>
      </c>
      <c r="T5284" s="2">
        <f>IFERROR(VLOOKUP(C5284,'DOENÇA DE CHAGAS'!$A$5:$C$100,3,FALSE),0)</f>
        <v>0</v>
      </c>
      <c r="U5284" s="2">
        <f>IFERROR(VLOOKUP(C5284,'PICADAS DE COBRAS'!$A$6:$C$4645,3,FALSE),0)</f>
        <v>56</v>
      </c>
      <c r="V5284">
        <f>IFERROR(VLOOKUP(C5284,'ZIKA VIRUS'!$A$5:$C$2399,3,FALSE),0)</f>
        <v>3</v>
      </c>
      <c r="W5284">
        <f>IFERROR(VLOOKUP(C5284,'FEBRE TIFÓIDE'!$A$5:$C$46,3,FALSE),0)</f>
        <v>0</v>
      </c>
      <c r="X5284">
        <f>IFERROR(VLOOKUP(C5284,HANTAVIROSE!$A$5:$C$153,3,FALSE),0)</f>
        <v>0</v>
      </c>
      <c r="Y5284">
        <f>IFERROR(VLOOKUP(C5284,MENINGITE!$A$5:$C$447,3,FALSE),0)</f>
        <v>0</v>
      </c>
      <c r="Z5284">
        <f>IFERROR(VLOOKUP(C5284,RAIVA!$A$5:$C$16,3,FALSE),0)</f>
        <v>0</v>
      </c>
    </row>
    <row r="5285" spans="1:26" x14ac:dyDescent="0.3">
      <c r="A5285" s="2" t="s">
        <v>470</v>
      </c>
      <c r="B5285" s="2" t="s">
        <v>511</v>
      </c>
      <c r="C5285" s="2">
        <v>432166</v>
      </c>
      <c r="D5285" s="2">
        <v>4321667</v>
      </c>
      <c r="E5285" s="2" t="s">
        <v>470</v>
      </c>
      <c r="F5285" s="2" t="s">
        <v>511</v>
      </c>
      <c r="G5285" s="2">
        <f>IFERROR(VLOOKUP(D5285,Coordenadas!$A$2:$D$5571,3,FALSE),0)</f>
        <v>-29.448699999999999</v>
      </c>
      <c r="H5285" s="2">
        <f>IFERROR(VLOOKUP(D5285,Coordenadas!$A$2:$D$5571,4,FALSE),0)</f>
        <v>-49.927500000000002</v>
      </c>
      <c r="I5285" s="2" t="s">
        <v>5326</v>
      </c>
      <c r="J5285" s="2">
        <v>10217</v>
      </c>
      <c r="K5285" s="2" t="s">
        <v>5332</v>
      </c>
      <c r="L5285" s="2">
        <f>IFERROR(VLOOKUP(C5285,BOTULISMO!$A$3:$C$19,3,FALSE),0)</f>
        <v>0</v>
      </c>
      <c r="M5285" s="2">
        <f>IFERROR(VLOOKUP(C5285,'LEISHMANIOSE VISCERAL'!$A$4:$C$454,3,FALSE),0)</f>
        <v>0</v>
      </c>
      <c r="N5285" s="2">
        <f>IFERROR(VLOOKUP(C5285,'LEISHMANIOSE TEGUMENTAR'!$A$4:$C$1681,3,FALSE),0)</f>
        <v>0</v>
      </c>
      <c r="O5285" s="2">
        <f>IFERROR(VLOOKUP(C5285,'FEBRE AMARELA'!$A$4:$C$38,3,FALSE),0)</f>
        <v>0</v>
      </c>
      <c r="P5285" s="2">
        <f>IFERROR(VLOOKUP(C5285,DENGUE!$A$5:$C$4097,3,FALSE),0)</f>
        <v>1</v>
      </c>
      <c r="Q5285" s="2">
        <f>IFERROR(VLOOKUP(C5285,'HEPATITE VIRAL'!$A$5:$C$3162,3,FALSE),0)</f>
        <v>14</v>
      </c>
      <c r="R5285" s="2">
        <f>IFERROR(VLOOKUP(C5285,'FEBRE MACULOSA'!$A$5:$C$181,3,FALSE),0)</f>
        <v>0</v>
      </c>
      <c r="S5285" s="2">
        <f>IFERROR(VLOOKUP(C5285,LEPTOSPIROSE!$A$5:$C$1176,3,FALSE),0)</f>
        <v>1</v>
      </c>
      <c r="T5285" s="2">
        <f>IFERROR(VLOOKUP(C5285,'DOENÇA DE CHAGAS'!$A$5:$C$100,3,FALSE),0)</f>
        <v>0</v>
      </c>
      <c r="U5285" s="2">
        <f>IFERROR(VLOOKUP(C5285,'PICADAS DE COBRAS'!$A$6:$C$4645,3,FALSE),0)</f>
        <v>4</v>
      </c>
      <c r="V5285">
        <f>IFERROR(VLOOKUP(C5285,'ZIKA VIRUS'!$A$5:$C$2399,3,FALSE),0)</f>
        <v>1</v>
      </c>
      <c r="W5285">
        <f>IFERROR(VLOOKUP(C5285,'FEBRE TIFÓIDE'!$A$5:$C$46,3,FALSE),0)</f>
        <v>0</v>
      </c>
      <c r="X5285">
        <f>IFERROR(VLOOKUP(C5285,HANTAVIROSE!$A$5:$C$153,3,FALSE),0)</f>
        <v>0</v>
      </c>
      <c r="Y5285">
        <f>IFERROR(VLOOKUP(C5285,MENINGITE!$A$5:$C$447,3,FALSE),0)</f>
        <v>0</v>
      </c>
      <c r="Z5285">
        <f>IFERROR(VLOOKUP(C5285,RAIVA!$A$5:$C$16,3,FALSE),0)</f>
        <v>0</v>
      </c>
    </row>
    <row r="5286" spans="1:26" x14ac:dyDescent="0.3">
      <c r="A5286" s="2" t="s">
        <v>2425</v>
      </c>
      <c r="B5286" s="2" t="s">
        <v>2463</v>
      </c>
      <c r="C5286" s="2">
        <v>316930</v>
      </c>
      <c r="D5286" s="2">
        <v>3169307</v>
      </c>
      <c r="E5286" s="2" t="s">
        <v>2425</v>
      </c>
      <c r="F5286" s="2" t="s">
        <v>2463</v>
      </c>
      <c r="G5286" s="2">
        <f>IFERROR(VLOOKUP(D5286,Coordenadas!$A$2:$D$5571,3,FALSE),0)</f>
        <v>-21.6921</v>
      </c>
      <c r="H5286" s="2">
        <f>IFERROR(VLOOKUP(D5286,Coordenadas!$A$2:$D$5571,4,FALSE),0)</f>
        <v>-45.251100000000001</v>
      </c>
      <c r="I5286" s="2" t="s">
        <v>5325</v>
      </c>
      <c r="J5286" s="2">
        <v>72765</v>
      </c>
      <c r="K5286" s="2" t="s">
        <v>5331</v>
      </c>
      <c r="L5286" s="2">
        <f>IFERROR(VLOOKUP(C5286,BOTULISMO!$A$3:$C$19,3,FALSE),0)</f>
        <v>0</v>
      </c>
      <c r="M5286" s="2">
        <f>IFERROR(VLOOKUP(C5286,'LEISHMANIOSE VISCERAL'!$A$4:$C$454,3,FALSE),0)</f>
        <v>0</v>
      </c>
      <c r="N5286" s="2">
        <f>IFERROR(VLOOKUP(C5286,'LEISHMANIOSE TEGUMENTAR'!$A$4:$C$1681,3,FALSE),0)</f>
        <v>3</v>
      </c>
      <c r="O5286" s="2">
        <f>IFERROR(VLOOKUP(C5286,'FEBRE AMARELA'!$A$4:$C$38,3,FALSE),0)</f>
        <v>0</v>
      </c>
      <c r="P5286" s="2">
        <f>IFERROR(VLOOKUP(C5286,DENGUE!$A$5:$C$4097,3,FALSE),0)</f>
        <v>65</v>
      </c>
      <c r="Q5286" s="2">
        <f>IFERROR(VLOOKUP(C5286,'HEPATITE VIRAL'!$A$5:$C$3162,3,FALSE),0)</f>
        <v>34</v>
      </c>
      <c r="R5286" s="2">
        <f>IFERROR(VLOOKUP(C5286,'FEBRE MACULOSA'!$A$5:$C$181,3,FALSE),0)</f>
        <v>0</v>
      </c>
      <c r="S5286" s="2">
        <f>IFERROR(VLOOKUP(C5286,LEPTOSPIROSE!$A$5:$C$1176,3,FALSE),0)</f>
        <v>0</v>
      </c>
      <c r="T5286" s="2">
        <f>IFERROR(VLOOKUP(C5286,'DOENÇA DE CHAGAS'!$A$5:$C$100,3,FALSE),0)</f>
        <v>0</v>
      </c>
      <c r="U5286" s="2">
        <f>IFERROR(VLOOKUP(C5286,'PICADAS DE COBRAS'!$A$6:$C$4645,3,FALSE),0)</f>
        <v>43</v>
      </c>
      <c r="V5286">
        <f>IFERROR(VLOOKUP(C5286,'ZIKA VIRUS'!$A$5:$C$2399,3,FALSE),0)</f>
        <v>0</v>
      </c>
      <c r="W5286">
        <f>IFERROR(VLOOKUP(C5286,'FEBRE TIFÓIDE'!$A$5:$C$46,3,FALSE),0)</f>
        <v>0</v>
      </c>
      <c r="X5286">
        <f>IFERROR(VLOOKUP(C5286,HANTAVIROSE!$A$5:$C$153,3,FALSE),0)</f>
        <v>1</v>
      </c>
      <c r="Y5286">
        <f>IFERROR(VLOOKUP(C5286,MENINGITE!$A$5:$C$447,3,FALSE),0)</f>
        <v>0</v>
      </c>
      <c r="Z5286">
        <f>IFERROR(VLOOKUP(C5286,RAIVA!$A$5:$C$16,3,FALSE),0)</f>
        <v>0</v>
      </c>
    </row>
    <row r="5287" spans="1:26" x14ac:dyDescent="0.3">
      <c r="A5287" s="2" t="s">
        <v>470</v>
      </c>
      <c r="B5287" s="2" t="s">
        <v>510</v>
      </c>
      <c r="C5287" s="2">
        <v>432170</v>
      </c>
      <c r="D5287" s="2">
        <v>4321709</v>
      </c>
      <c r="E5287" s="2" t="s">
        <v>470</v>
      </c>
      <c r="F5287" s="2" t="s">
        <v>510</v>
      </c>
      <c r="G5287" s="2">
        <f>IFERROR(VLOOKUP(D5287,Coordenadas!$A$2:$D$5571,3,FALSE),0)</f>
        <v>-29.5137</v>
      </c>
      <c r="H5287" s="2">
        <f>IFERROR(VLOOKUP(D5287,Coordenadas!$A$2:$D$5571,4,FALSE),0)</f>
        <v>-50.773899999999998</v>
      </c>
      <c r="I5287" s="2" t="s">
        <v>5326</v>
      </c>
      <c r="J5287" s="2">
        <v>23848</v>
      </c>
      <c r="K5287" s="2" t="s">
        <v>5330</v>
      </c>
      <c r="L5287" s="2">
        <f>IFERROR(VLOOKUP(C5287,BOTULISMO!$A$3:$C$19,3,FALSE),0)</f>
        <v>0</v>
      </c>
      <c r="M5287" s="2">
        <f>IFERROR(VLOOKUP(C5287,'LEISHMANIOSE VISCERAL'!$A$4:$C$454,3,FALSE),0)</f>
        <v>0</v>
      </c>
      <c r="N5287" s="2">
        <f>IFERROR(VLOOKUP(C5287,'LEISHMANIOSE TEGUMENTAR'!$A$4:$C$1681,3,FALSE),0)</f>
        <v>0</v>
      </c>
      <c r="O5287" s="2">
        <f>IFERROR(VLOOKUP(C5287,'FEBRE AMARELA'!$A$4:$C$38,3,FALSE),0)</f>
        <v>0</v>
      </c>
      <c r="P5287" s="2">
        <f>IFERROR(VLOOKUP(C5287,DENGUE!$A$5:$C$4097,3,FALSE),0)</f>
        <v>0</v>
      </c>
      <c r="Q5287" s="2">
        <f>IFERROR(VLOOKUP(C5287,'HEPATITE VIRAL'!$A$5:$C$3162,3,FALSE),0)</f>
        <v>31</v>
      </c>
      <c r="R5287" s="2">
        <f>IFERROR(VLOOKUP(C5287,'FEBRE MACULOSA'!$A$5:$C$181,3,FALSE),0)</f>
        <v>0</v>
      </c>
      <c r="S5287" s="2">
        <f>IFERROR(VLOOKUP(C5287,LEPTOSPIROSE!$A$5:$C$1176,3,FALSE),0)</f>
        <v>7</v>
      </c>
      <c r="T5287" s="2">
        <f>IFERROR(VLOOKUP(C5287,'DOENÇA DE CHAGAS'!$A$5:$C$100,3,FALSE),0)</f>
        <v>0</v>
      </c>
      <c r="U5287" s="2">
        <f>IFERROR(VLOOKUP(C5287,'PICADAS DE COBRAS'!$A$6:$C$4645,3,FALSE),0)</f>
        <v>29</v>
      </c>
      <c r="V5287">
        <f>IFERROR(VLOOKUP(C5287,'ZIKA VIRUS'!$A$5:$C$2399,3,FALSE),0)</f>
        <v>0</v>
      </c>
      <c r="W5287">
        <f>IFERROR(VLOOKUP(C5287,'FEBRE TIFÓIDE'!$A$5:$C$46,3,FALSE),0)</f>
        <v>0</v>
      </c>
      <c r="X5287">
        <f>IFERROR(VLOOKUP(C5287,HANTAVIROSE!$A$5:$C$153,3,FALSE),0)</f>
        <v>0</v>
      </c>
      <c r="Y5287">
        <f>IFERROR(VLOOKUP(C5287,MENINGITE!$A$5:$C$447,3,FALSE),0)</f>
        <v>0</v>
      </c>
      <c r="Z5287">
        <f>IFERROR(VLOOKUP(C5287,RAIVA!$A$5:$C$16,3,FALSE),0)</f>
        <v>0</v>
      </c>
    </row>
    <row r="5288" spans="1:26" x14ac:dyDescent="0.3">
      <c r="A5288" s="2" t="s">
        <v>470</v>
      </c>
      <c r="B5288" s="2" t="s">
        <v>509</v>
      </c>
      <c r="C5288" s="2">
        <v>432180</v>
      </c>
      <c r="D5288" s="2">
        <v>4321808</v>
      </c>
      <c r="E5288" s="2" t="s">
        <v>470</v>
      </c>
      <c r="F5288" s="2" t="s">
        <v>509</v>
      </c>
      <c r="G5288" s="2">
        <f>IFERROR(VLOOKUP(D5288,Coordenadas!$A$2:$D$5571,3,FALSE),0)</f>
        <v>-27.78</v>
      </c>
      <c r="H5288" s="2">
        <f>IFERROR(VLOOKUP(D5288,Coordenadas!$A$2:$D$5571,4,FALSE),0)</f>
        <v>-54.235700000000001</v>
      </c>
      <c r="I5288" s="2" t="s">
        <v>5326</v>
      </c>
      <c r="J5288" s="2">
        <v>23726</v>
      </c>
      <c r="K5288" s="2" t="s">
        <v>5330</v>
      </c>
      <c r="L5288" s="2">
        <f>IFERROR(VLOOKUP(C5288,BOTULISMO!$A$3:$C$19,3,FALSE),0)</f>
        <v>0</v>
      </c>
      <c r="M5288" s="2">
        <f>IFERROR(VLOOKUP(C5288,'LEISHMANIOSE VISCERAL'!$A$4:$C$454,3,FALSE),0)</f>
        <v>0</v>
      </c>
      <c r="N5288" s="2">
        <f>IFERROR(VLOOKUP(C5288,'LEISHMANIOSE TEGUMENTAR'!$A$4:$C$1681,3,FALSE),0)</f>
        <v>0</v>
      </c>
      <c r="O5288" s="2">
        <f>IFERROR(VLOOKUP(C5288,'FEBRE AMARELA'!$A$4:$C$38,3,FALSE),0)</f>
        <v>0</v>
      </c>
      <c r="P5288" s="2">
        <f>IFERROR(VLOOKUP(C5288,DENGUE!$A$5:$C$4097,3,FALSE),0)</f>
        <v>19</v>
      </c>
      <c r="Q5288" s="2">
        <f>IFERROR(VLOOKUP(C5288,'HEPATITE VIRAL'!$A$5:$C$3162,3,FALSE),0)</f>
        <v>29</v>
      </c>
      <c r="R5288" s="2">
        <f>IFERROR(VLOOKUP(C5288,'FEBRE MACULOSA'!$A$5:$C$181,3,FALSE),0)</f>
        <v>0</v>
      </c>
      <c r="S5288" s="2">
        <f>IFERROR(VLOOKUP(C5288,LEPTOSPIROSE!$A$5:$C$1176,3,FALSE),0)</f>
        <v>1</v>
      </c>
      <c r="T5288" s="2">
        <f>IFERROR(VLOOKUP(C5288,'DOENÇA DE CHAGAS'!$A$5:$C$100,3,FALSE),0)</f>
        <v>0</v>
      </c>
      <c r="U5288" s="2">
        <f>IFERROR(VLOOKUP(C5288,'PICADAS DE COBRAS'!$A$6:$C$4645,3,FALSE),0)</f>
        <v>17</v>
      </c>
      <c r="V5288">
        <f>IFERROR(VLOOKUP(C5288,'ZIKA VIRUS'!$A$5:$C$2399,3,FALSE),0)</f>
        <v>2</v>
      </c>
      <c r="W5288">
        <f>IFERROR(VLOOKUP(C5288,'FEBRE TIFÓIDE'!$A$5:$C$46,3,FALSE),0)</f>
        <v>0</v>
      </c>
      <c r="X5288">
        <f>IFERROR(VLOOKUP(C5288,HANTAVIROSE!$A$5:$C$153,3,FALSE),0)</f>
        <v>0</v>
      </c>
      <c r="Y5288">
        <f>IFERROR(VLOOKUP(C5288,MENINGITE!$A$5:$C$447,3,FALSE),0)</f>
        <v>0</v>
      </c>
      <c r="Z5288">
        <f>IFERROR(VLOOKUP(C5288,RAIVA!$A$5:$C$16,3,FALSE),0)</f>
        <v>0</v>
      </c>
    </row>
    <row r="5289" spans="1:26" x14ac:dyDescent="0.3">
      <c r="A5289" s="2" t="s">
        <v>470</v>
      </c>
      <c r="B5289" s="2" t="s">
        <v>508</v>
      </c>
      <c r="C5289" s="2">
        <v>432183</v>
      </c>
      <c r="D5289" s="2">
        <v>4321832</v>
      </c>
      <c r="E5289" s="2" t="s">
        <v>470</v>
      </c>
      <c r="F5289" s="2" t="s">
        <v>508</v>
      </c>
      <c r="G5289" s="2">
        <f>IFERROR(VLOOKUP(D5289,Coordenadas!$A$2:$D$5571,3,FALSE),0)</f>
        <v>-29.538399999999999</v>
      </c>
      <c r="H5289" s="2">
        <f>IFERROR(VLOOKUP(D5289,Coordenadas!$A$2:$D$5571,4,FALSE),0)</f>
        <v>-50.070799999999998</v>
      </c>
      <c r="I5289" s="2" t="s">
        <v>5326</v>
      </c>
      <c r="J5289" s="2">
        <v>2914</v>
      </c>
      <c r="K5289" s="2" t="s">
        <v>5332</v>
      </c>
      <c r="L5289" s="2">
        <f>IFERROR(VLOOKUP(C5289,BOTULISMO!$A$3:$C$19,3,FALSE),0)</f>
        <v>0</v>
      </c>
      <c r="M5289" s="2">
        <f>IFERROR(VLOOKUP(C5289,'LEISHMANIOSE VISCERAL'!$A$4:$C$454,3,FALSE),0)</f>
        <v>0</v>
      </c>
      <c r="N5289" s="2">
        <f>IFERROR(VLOOKUP(C5289,'LEISHMANIOSE TEGUMENTAR'!$A$4:$C$1681,3,FALSE),0)</f>
        <v>0</v>
      </c>
      <c r="O5289" s="2">
        <f>IFERROR(VLOOKUP(C5289,'FEBRE AMARELA'!$A$4:$C$38,3,FALSE),0)</f>
        <v>0</v>
      </c>
      <c r="P5289" s="2">
        <f>IFERROR(VLOOKUP(C5289,DENGUE!$A$5:$C$4097,3,FALSE),0)</f>
        <v>0</v>
      </c>
      <c r="Q5289" s="2">
        <f>IFERROR(VLOOKUP(C5289,'HEPATITE VIRAL'!$A$5:$C$3162,3,FALSE),0)</f>
        <v>0</v>
      </c>
      <c r="R5289" s="2">
        <f>IFERROR(VLOOKUP(C5289,'FEBRE MACULOSA'!$A$5:$C$181,3,FALSE),0)</f>
        <v>0</v>
      </c>
      <c r="S5289" s="2">
        <f>IFERROR(VLOOKUP(C5289,LEPTOSPIROSE!$A$5:$C$1176,3,FALSE),0)</f>
        <v>0</v>
      </c>
      <c r="T5289" s="2">
        <f>IFERROR(VLOOKUP(C5289,'DOENÇA DE CHAGAS'!$A$5:$C$100,3,FALSE),0)</f>
        <v>0</v>
      </c>
      <c r="U5289" s="2">
        <f>IFERROR(VLOOKUP(C5289,'PICADAS DE COBRAS'!$A$6:$C$4645,3,FALSE),0)</f>
        <v>0</v>
      </c>
      <c r="V5289">
        <f>IFERROR(VLOOKUP(C5289,'ZIKA VIRUS'!$A$5:$C$2399,3,FALSE),0)</f>
        <v>0</v>
      </c>
      <c r="W5289">
        <f>IFERROR(VLOOKUP(C5289,'FEBRE TIFÓIDE'!$A$5:$C$46,3,FALSE),0)</f>
        <v>0</v>
      </c>
      <c r="X5289">
        <f>IFERROR(VLOOKUP(C5289,HANTAVIROSE!$A$5:$C$153,3,FALSE),0)</f>
        <v>0</v>
      </c>
      <c r="Y5289">
        <f>IFERROR(VLOOKUP(C5289,MENINGITE!$A$5:$C$447,3,FALSE),0)</f>
        <v>0</v>
      </c>
      <c r="Z5289">
        <f>IFERROR(VLOOKUP(C5289,RAIVA!$A$5:$C$16,3,FALSE),0)</f>
        <v>0</v>
      </c>
    </row>
    <row r="5290" spans="1:26" x14ac:dyDescent="0.3">
      <c r="A5290" s="2" t="s">
        <v>1637</v>
      </c>
      <c r="B5290" s="2" t="s">
        <v>1665</v>
      </c>
      <c r="C5290" s="2">
        <v>355490</v>
      </c>
      <c r="D5290" s="2">
        <v>3554904</v>
      </c>
      <c r="E5290" s="2" t="s">
        <v>1637</v>
      </c>
      <c r="F5290" s="2" t="s">
        <v>1665</v>
      </c>
      <c r="G5290" s="2">
        <f>IFERROR(VLOOKUP(D5290,Coordenadas!$A$2:$D$5571,3,FALSE),0)</f>
        <v>-20.234400000000001</v>
      </c>
      <c r="H5290" s="2">
        <f>IFERROR(VLOOKUP(D5290,Coordenadas!$A$2:$D$5571,4,FALSE),0)</f>
        <v>-50.890500000000003</v>
      </c>
      <c r="I5290" s="2" t="s">
        <v>5325</v>
      </c>
      <c r="J5290" s="2">
        <v>5427</v>
      </c>
      <c r="K5290" s="2" t="s">
        <v>5332</v>
      </c>
      <c r="L5290" s="2">
        <f>IFERROR(VLOOKUP(C5290,BOTULISMO!$A$3:$C$19,3,FALSE),0)</f>
        <v>0</v>
      </c>
      <c r="M5290" s="2">
        <f>IFERROR(VLOOKUP(C5290,'LEISHMANIOSE VISCERAL'!$A$4:$C$454,3,FALSE),0)</f>
        <v>0</v>
      </c>
      <c r="N5290" s="2">
        <f>IFERROR(VLOOKUP(C5290,'LEISHMANIOSE TEGUMENTAR'!$A$4:$C$1681,3,FALSE),0)</f>
        <v>0</v>
      </c>
      <c r="O5290" s="2">
        <f>IFERROR(VLOOKUP(C5290,'FEBRE AMARELA'!$A$4:$C$38,3,FALSE),0)</f>
        <v>0</v>
      </c>
      <c r="P5290" s="2">
        <f>IFERROR(VLOOKUP(C5290,DENGUE!$A$5:$C$4097,3,FALSE),0)</f>
        <v>6</v>
      </c>
      <c r="Q5290" s="2">
        <f>IFERROR(VLOOKUP(C5290,'HEPATITE VIRAL'!$A$5:$C$3162,3,FALSE),0)</f>
        <v>0</v>
      </c>
      <c r="R5290" s="2">
        <f>IFERROR(VLOOKUP(C5290,'FEBRE MACULOSA'!$A$5:$C$181,3,FALSE),0)</f>
        <v>0</v>
      </c>
      <c r="S5290" s="2">
        <f>IFERROR(VLOOKUP(C5290,LEPTOSPIROSE!$A$5:$C$1176,3,FALSE),0)</f>
        <v>0</v>
      </c>
      <c r="T5290" s="2">
        <f>IFERROR(VLOOKUP(C5290,'DOENÇA DE CHAGAS'!$A$5:$C$100,3,FALSE),0)</f>
        <v>0</v>
      </c>
      <c r="U5290" s="2">
        <f>IFERROR(VLOOKUP(C5290,'PICADAS DE COBRAS'!$A$6:$C$4645,3,FALSE),0)</f>
        <v>0</v>
      </c>
      <c r="V5290">
        <f>IFERROR(VLOOKUP(C5290,'ZIKA VIRUS'!$A$5:$C$2399,3,FALSE),0)</f>
        <v>1</v>
      </c>
      <c r="W5290">
        <f>IFERROR(VLOOKUP(C5290,'FEBRE TIFÓIDE'!$A$5:$C$46,3,FALSE),0)</f>
        <v>0</v>
      </c>
      <c r="X5290">
        <f>IFERROR(VLOOKUP(C5290,HANTAVIROSE!$A$5:$C$153,3,FALSE),0)</f>
        <v>0</v>
      </c>
      <c r="Y5290">
        <f>IFERROR(VLOOKUP(C5290,MENINGITE!$A$5:$C$447,3,FALSE),0)</f>
        <v>0</v>
      </c>
      <c r="Z5290">
        <f>IFERROR(VLOOKUP(C5290,RAIVA!$A$5:$C$16,3,FALSE),0)</f>
        <v>0</v>
      </c>
    </row>
    <row r="5291" spans="1:26" x14ac:dyDescent="0.3">
      <c r="A5291" s="2" t="s">
        <v>392</v>
      </c>
      <c r="B5291" s="2" t="s">
        <v>393</v>
      </c>
      <c r="C5291" s="2">
        <v>500830</v>
      </c>
      <c r="D5291" s="2">
        <v>5008305</v>
      </c>
      <c r="E5291" s="2" t="s">
        <v>392</v>
      </c>
      <c r="F5291" s="2" t="s">
        <v>393</v>
      </c>
      <c r="G5291" s="2">
        <f>IFERROR(VLOOKUP(D5291,Coordenadas!$A$2:$D$5571,3,FALSE),0)</f>
        <v>-20.7849</v>
      </c>
      <c r="H5291" s="2">
        <f>IFERROR(VLOOKUP(D5291,Coordenadas!$A$2:$D$5571,4,FALSE),0)</f>
        <v>-51.700699999999998</v>
      </c>
      <c r="I5291" s="2" t="s">
        <v>5327</v>
      </c>
      <c r="J5291" s="2">
        <v>101791</v>
      </c>
      <c r="K5291" s="2" t="s">
        <v>5333</v>
      </c>
      <c r="L5291" s="2">
        <f>IFERROR(VLOOKUP(C5291,BOTULISMO!$A$3:$C$19,3,FALSE),0)</f>
        <v>0</v>
      </c>
      <c r="M5291" s="2">
        <f>IFERROR(VLOOKUP(C5291,'LEISHMANIOSE VISCERAL'!$A$4:$C$454,3,FALSE),0)</f>
        <v>8</v>
      </c>
      <c r="N5291" s="2">
        <f>IFERROR(VLOOKUP(C5291,'LEISHMANIOSE TEGUMENTAR'!$A$4:$C$1681,3,FALSE),0)</f>
        <v>0</v>
      </c>
      <c r="O5291" s="2">
        <f>IFERROR(VLOOKUP(C5291,'FEBRE AMARELA'!$A$4:$C$38,3,FALSE),0)</f>
        <v>0</v>
      </c>
      <c r="P5291" s="2">
        <f>IFERROR(VLOOKUP(C5291,DENGUE!$A$5:$C$4097,3,FALSE),0)</f>
        <v>2896</v>
      </c>
      <c r="Q5291" s="2">
        <f>IFERROR(VLOOKUP(C5291,'HEPATITE VIRAL'!$A$5:$C$3162,3,FALSE),0)</f>
        <v>127</v>
      </c>
      <c r="R5291" s="2">
        <f>IFERROR(VLOOKUP(C5291,'FEBRE MACULOSA'!$A$5:$C$181,3,FALSE),0)</f>
        <v>0</v>
      </c>
      <c r="S5291" s="2">
        <f>IFERROR(VLOOKUP(C5291,LEPTOSPIROSE!$A$5:$C$1176,3,FALSE),0)</f>
        <v>1</v>
      </c>
      <c r="T5291" s="2">
        <f>IFERROR(VLOOKUP(C5291,'DOENÇA DE CHAGAS'!$A$5:$C$100,3,FALSE),0)</f>
        <v>0</v>
      </c>
      <c r="U5291" s="2">
        <f>IFERROR(VLOOKUP(C5291,'PICADAS DE COBRAS'!$A$6:$C$4645,3,FALSE),0)</f>
        <v>169</v>
      </c>
      <c r="V5291">
        <f>IFERROR(VLOOKUP(C5291,'ZIKA VIRUS'!$A$5:$C$2399,3,FALSE),0)</f>
        <v>19</v>
      </c>
      <c r="W5291">
        <f>IFERROR(VLOOKUP(C5291,'FEBRE TIFÓIDE'!$A$5:$C$46,3,FALSE),0)</f>
        <v>0</v>
      </c>
      <c r="X5291">
        <f>IFERROR(VLOOKUP(C5291,HANTAVIROSE!$A$5:$C$153,3,FALSE),0)</f>
        <v>0</v>
      </c>
      <c r="Y5291">
        <f>IFERROR(VLOOKUP(C5291,MENINGITE!$A$5:$C$447,3,FALSE),0)</f>
        <v>1</v>
      </c>
      <c r="Z5291">
        <f>IFERROR(VLOOKUP(C5291,RAIVA!$A$5:$C$16,3,FALSE),0)</f>
        <v>0</v>
      </c>
    </row>
    <row r="5292" spans="1:26" x14ac:dyDescent="0.3">
      <c r="A5292" s="2" t="s">
        <v>2425</v>
      </c>
      <c r="B5292" s="2" t="s">
        <v>2462</v>
      </c>
      <c r="C5292" s="2">
        <v>316935</v>
      </c>
      <c r="D5292" s="2">
        <v>3169356</v>
      </c>
      <c r="E5292" s="2" t="s">
        <v>2425</v>
      </c>
      <c r="F5292" s="2" t="s">
        <v>2462</v>
      </c>
      <c r="G5292" s="2">
        <f>IFERROR(VLOOKUP(D5292,Coordenadas!$A$2:$D$5571,3,FALSE),0)</f>
        <v>-18.204799999999999</v>
      </c>
      <c r="H5292" s="2">
        <f>IFERROR(VLOOKUP(D5292,Coordenadas!$A$2:$D$5571,4,FALSE),0)</f>
        <v>-45.247300000000003</v>
      </c>
      <c r="I5292" s="2" t="s">
        <v>5325</v>
      </c>
      <c r="J5292" s="2">
        <v>28318</v>
      </c>
      <c r="K5292" s="2" t="s">
        <v>5330</v>
      </c>
      <c r="L5292" s="2">
        <f>IFERROR(VLOOKUP(C5292,BOTULISMO!$A$3:$C$19,3,FALSE),0)</f>
        <v>0</v>
      </c>
      <c r="M5292" s="2">
        <f>IFERROR(VLOOKUP(C5292,'LEISHMANIOSE VISCERAL'!$A$4:$C$454,3,FALSE),0)</f>
        <v>0</v>
      </c>
      <c r="N5292" s="2">
        <f>IFERROR(VLOOKUP(C5292,'LEISHMANIOSE TEGUMENTAR'!$A$4:$C$1681,3,FALSE),0)</f>
        <v>12</v>
      </c>
      <c r="O5292" s="2">
        <f>IFERROR(VLOOKUP(C5292,'FEBRE AMARELA'!$A$4:$C$38,3,FALSE),0)</f>
        <v>0</v>
      </c>
      <c r="P5292" s="2">
        <f>IFERROR(VLOOKUP(C5292,DENGUE!$A$5:$C$4097,3,FALSE),0)</f>
        <v>94</v>
      </c>
      <c r="Q5292" s="2">
        <f>IFERROR(VLOOKUP(C5292,'HEPATITE VIRAL'!$A$5:$C$3162,3,FALSE),0)</f>
        <v>4</v>
      </c>
      <c r="R5292" s="2">
        <f>IFERROR(VLOOKUP(C5292,'FEBRE MACULOSA'!$A$5:$C$181,3,FALSE),0)</f>
        <v>0</v>
      </c>
      <c r="S5292" s="2">
        <f>IFERROR(VLOOKUP(C5292,LEPTOSPIROSE!$A$5:$C$1176,3,FALSE),0)</f>
        <v>0</v>
      </c>
      <c r="T5292" s="2">
        <f>IFERROR(VLOOKUP(C5292,'DOENÇA DE CHAGAS'!$A$5:$C$100,3,FALSE),0)</f>
        <v>0</v>
      </c>
      <c r="U5292" s="2">
        <f>IFERROR(VLOOKUP(C5292,'PICADAS DE COBRAS'!$A$6:$C$4645,3,FALSE),0)</f>
        <v>189</v>
      </c>
      <c r="V5292">
        <f>IFERROR(VLOOKUP(C5292,'ZIKA VIRUS'!$A$5:$C$2399,3,FALSE),0)</f>
        <v>0</v>
      </c>
      <c r="W5292">
        <f>IFERROR(VLOOKUP(C5292,'FEBRE TIFÓIDE'!$A$5:$C$46,3,FALSE),0)</f>
        <v>0</v>
      </c>
      <c r="X5292">
        <f>IFERROR(VLOOKUP(C5292,HANTAVIROSE!$A$5:$C$153,3,FALSE),0)</f>
        <v>0</v>
      </c>
      <c r="Y5292">
        <f>IFERROR(VLOOKUP(C5292,MENINGITE!$A$5:$C$447,3,FALSE),0)</f>
        <v>0</v>
      </c>
      <c r="Z5292">
        <f>IFERROR(VLOOKUP(C5292,RAIVA!$A$5:$C$16,3,FALSE),0)</f>
        <v>0</v>
      </c>
    </row>
    <row r="5293" spans="1:26" x14ac:dyDescent="0.3">
      <c r="A5293" s="2" t="s">
        <v>470</v>
      </c>
      <c r="B5293" s="2" t="s">
        <v>507</v>
      </c>
      <c r="C5293" s="2">
        <v>432185</v>
      </c>
      <c r="D5293" s="2">
        <v>4321857</v>
      </c>
      <c r="E5293" s="2" t="s">
        <v>470</v>
      </c>
      <c r="F5293" s="2" t="s">
        <v>507</v>
      </c>
      <c r="G5293" s="2">
        <f>IFERROR(VLOOKUP(D5293,Coordenadas!$A$2:$D$5571,3,FALSE),0)</f>
        <v>-27.613900000000001</v>
      </c>
      <c r="H5293" s="2">
        <f>IFERROR(VLOOKUP(D5293,Coordenadas!$A$2:$D$5571,4,FALSE),0)</f>
        <v>-52.843699999999998</v>
      </c>
      <c r="I5293" s="2" t="s">
        <v>5326</v>
      </c>
      <c r="J5293" s="2">
        <v>4381</v>
      </c>
      <c r="K5293" s="2" t="s">
        <v>5332</v>
      </c>
      <c r="L5293" s="2">
        <f>IFERROR(VLOOKUP(C5293,BOTULISMO!$A$3:$C$19,3,FALSE),0)</f>
        <v>0</v>
      </c>
      <c r="M5293" s="2">
        <f>IFERROR(VLOOKUP(C5293,'LEISHMANIOSE VISCERAL'!$A$4:$C$454,3,FALSE),0)</f>
        <v>0</v>
      </c>
      <c r="N5293" s="2">
        <f>IFERROR(VLOOKUP(C5293,'LEISHMANIOSE TEGUMENTAR'!$A$4:$C$1681,3,FALSE),0)</f>
        <v>0</v>
      </c>
      <c r="O5293" s="2">
        <f>IFERROR(VLOOKUP(C5293,'FEBRE AMARELA'!$A$4:$C$38,3,FALSE),0)</f>
        <v>0</v>
      </c>
      <c r="P5293" s="2">
        <f>IFERROR(VLOOKUP(C5293,DENGUE!$A$5:$C$4097,3,FALSE),0)</f>
        <v>0</v>
      </c>
      <c r="Q5293" s="2">
        <f>IFERROR(VLOOKUP(C5293,'HEPATITE VIRAL'!$A$5:$C$3162,3,FALSE),0)</f>
        <v>8</v>
      </c>
      <c r="R5293" s="2">
        <f>IFERROR(VLOOKUP(C5293,'FEBRE MACULOSA'!$A$5:$C$181,3,FALSE),0)</f>
        <v>0</v>
      </c>
      <c r="S5293" s="2">
        <f>IFERROR(VLOOKUP(C5293,LEPTOSPIROSE!$A$5:$C$1176,3,FALSE),0)</f>
        <v>0</v>
      </c>
      <c r="T5293" s="2">
        <f>IFERROR(VLOOKUP(C5293,'DOENÇA DE CHAGAS'!$A$5:$C$100,3,FALSE),0)</f>
        <v>0</v>
      </c>
      <c r="U5293" s="2">
        <f>IFERROR(VLOOKUP(C5293,'PICADAS DE COBRAS'!$A$6:$C$4645,3,FALSE),0)</f>
        <v>2</v>
      </c>
      <c r="V5293">
        <f>IFERROR(VLOOKUP(C5293,'ZIKA VIRUS'!$A$5:$C$2399,3,FALSE),0)</f>
        <v>0</v>
      </c>
      <c r="W5293">
        <f>IFERROR(VLOOKUP(C5293,'FEBRE TIFÓIDE'!$A$5:$C$46,3,FALSE),0)</f>
        <v>0</v>
      </c>
      <c r="X5293">
        <f>IFERROR(VLOOKUP(C5293,HANTAVIROSE!$A$5:$C$153,3,FALSE),0)</f>
        <v>0</v>
      </c>
      <c r="Y5293">
        <f>IFERROR(VLOOKUP(C5293,MENINGITE!$A$5:$C$447,3,FALSE),0)</f>
        <v>0</v>
      </c>
      <c r="Z5293">
        <f>IFERROR(VLOOKUP(C5293,RAIVA!$A$5:$C$16,3,FALSE),0)</f>
        <v>0</v>
      </c>
    </row>
    <row r="5294" spans="1:26" x14ac:dyDescent="0.3">
      <c r="A5294" s="2" t="s">
        <v>470</v>
      </c>
      <c r="B5294" s="2" t="s">
        <v>506</v>
      </c>
      <c r="C5294" s="2">
        <v>432190</v>
      </c>
      <c r="D5294" s="2">
        <v>4321907</v>
      </c>
      <c r="E5294" s="2" t="s">
        <v>470</v>
      </c>
      <c r="F5294" s="2" t="s">
        <v>506</v>
      </c>
      <c r="G5294" s="2">
        <f>IFERROR(VLOOKUP(D5294,Coordenadas!$A$2:$D$5571,3,FALSE),0)</f>
        <v>-27.455500000000001</v>
      </c>
      <c r="H5294" s="2">
        <f>IFERROR(VLOOKUP(D5294,Coordenadas!$A$2:$D$5571,4,FALSE),0)</f>
        <v>-53.929600000000001</v>
      </c>
      <c r="I5294" s="2" t="s">
        <v>5326</v>
      </c>
      <c r="J5294" s="2">
        <v>23965</v>
      </c>
      <c r="K5294" s="2" t="s">
        <v>5330</v>
      </c>
      <c r="L5294" s="2">
        <f>IFERROR(VLOOKUP(C5294,BOTULISMO!$A$3:$C$19,3,FALSE),0)</f>
        <v>0</v>
      </c>
      <c r="M5294" s="2">
        <f>IFERROR(VLOOKUP(C5294,'LEISHMANIOSE VISCERAL'!$A$4:$C$454,3,FALSE),0)</f>
        <v>0</v>
      </c>
      <c r="N5294" s="2">
        <f>IFERROR(VLOOKUP(C5294,'LEISHMANIOSE TEGUMENTAR'!$A$4:$C$1681,3,FALSE),0)</f>
        <v>0</v>
      </c>
      <c r="O5294" s="2">
        <f>IFERROR(VLOOKUP(C5294,'FEBRE AMARELA'!$A$4:$C$38,3,FALSE),0)</f>
        <v>0</v>
      </c>
      <c r="P5294" s="2">
        <f>IFERROR(VLOOKUP(C5294,DENGUE!$A$5:$C$4097,3,FALSE),0)</f>
        <v>444</v>
      </c>
      <c r="Q5294" s="2">
        <f>IFERROR(VLOOKUP(C5294,'HEPATITE VIRAL'!$A$5:$C$3162,3,FALSE),0)</f>
        <v>5</v>
      </c>
      <c r="R5294" s="2">
        <f>IFERROR(VLOOKUP(C5294,'FEBRE MACULOSA'!$A$5:$C$181,3,FALSE),0)</f>
        <v>0</v>
      </c>
      <c r="S5294" s="2">
        <f>IFERROR(VLOOKUP(C5294,LEPTOSPIROSE!$A$5:$C$1176,3,FALSE),0)</f>
        <v>0</v>
      </c>
      <c r="T5294" s="2">
        <f>IFERROR(VLOOKUP(C5294,'DOENÇA DE CHAGAS'!$A$5:$C$100,3,FALSE),0)</f>
        <v>0</v>
      </c>
      <c r="U5294" s="2">
        <f>IFERROR(VLOOKUP(C5294,'PICADAS DE COBRAS'!$A$6:$C$4645,3,FALSE),0)</f>
        <v>77</v>
      </c>
      <c r="V5294">
        <f>IFERROR(VLOOKUP(C5294,'ZIKA VIRUS'!$A$5:$C$2399,3,FALSE),0)</f>
        <v>4</v>
      </c>
      <c r="W5294">
        <f>IFERROR(VLOOKUP(C5294,'FEBRE TIFÓIDE'!$A$5:$C$46,3,FALSE),0)</f>
        <v>0</v>
      </c>
      <c r="X5294">
        <f>IFERROR(VLOOKUP(C5294,HANTAVIROSE!$A$5:$C$153,3,FALSE),0)</f>
        <v>0</v>
      </c>
      <c r="Y5294">
        <f>IFERROR(VLOOKUP(C5294,MENINGITE!$A$5:$C$447,3,FALSE),0)</f>
        <v>0</v>
      </c>
      <c r="Z5294">
        <f>IFERROR(VLOOKUP(C5294,RAIVA!$A$5:$C$16,3,FALSE),0)</f>
        <v>0</v>
      </c>
    </row>
    <row r="5295" spans="1:26" x14ac:dyDescent="0.3">
      <c r="A5295" s="2" t="s">
        <v>2425</v>
      </c>
      <c r="B5295" s="2" t="s">
        <v>2461</v>
      </c>
      <c r="C5295" s="2">
        <v>316940</v>
      </c>
      <c r="D5295" s="2">
        <v>3169406</v>
      </c>
      <c r="E5295" s="2" t="s">
        <v>2425</v>
      </c>
      <c r="F5295" s="2" t="s">
        <v>2461</v>
      </c>
      <c r="G5295" s="2">
        <f>IFERROR(VLOOKUP(D5295,Coordenadas!$A$2:$D$5571,3,FALSE),0)</f>
        <v>-21.369399999999999</v>
      </c>
      <c r="H5295" s="2">
        <f>IFERROR(VLOOKUP(D5295,Coordenadas!$A$2:$D$5571,4,FALSE),0)</f>
        <v>-45.510899999999999</v>
      </c>
      <c r="I5295" s="2" t="s">
        <v>5325</v>
      </c>
      <c r="J5295" s="2">
        <v>53860</v>
      </c>
      <c r="K5295" s="2" t="s">
        <v>5331</v>
      </c>
      <c r="L5295" s="2">
        <f>IFERROR(VLOOKUP(C5295,BOTULISMO!$A$3:$C$19,3,FALSE),0)</f>
        <v>0</v>
      </c>
      <c r="M5295" s="2">
        <f>IFERROR(VLOOKUP(C5295,'LEISHMANIOSE VISCERAL'!$A$4:$C$454,3,FALSE),0)</f>
        <v>0</v>
      </c>
      <c r="N5295" s="2">
        <f>IFERROR(VLOOKUP(C5295,'LEISHMANIOSE TEGUMENTAR'!$A$4:$C$1681,3,FALSE),0)</f>
        <v>1</v>
      </c>
      <c r="O5295" s="2">
        <f>IFERROR(VLOOKUP(C5295,'FEBRE AMARELA'!$A$4:$C$38,3,FALSE),0)</f>
        <v>0</v>
      </c>
      <c r="P5295" s="2">
        <f>IFERROR(VLOOKUP(C5295,DENGUE!$A$5:$C$4097,3,FALSE),0)</f>
        <v>39</v>
      </c>
      <c r="Q5295" s="2">
        <f>IFERROR(VLOOKUP(C5295,'HEPATITE VIRAL'!$A$5:$C$3162,3,FALSE),0)</f>
        <v>23</v>
      </c>
      <c r="R5295" s="2">
        <f>IFERROR(VLOOKUP(C5295,'FEBRE MACULOSA'!$A$5:$C$181,3,FALSE),0)</f>
        <v>0</v>
      </c>
      <c r="S5295" s="2">
        <f>IFERROR(VLOOKUP(C5295,LEPTOSPIROSE!$A$5:$C$1176,3,FALSE),0)</f>
        <v>2</v>
      </c>
      <c r="T5295" s="2">
        <f>IFERROR(VLOOKUP(C5295,'DOENÇA DE CHAGAS'!$A$5:$C$100,3,FALSE),0)</f>
        <v>0</v>
      </c>
      <c r="U5295" s="2">
        <f>IFERROR(VLOOKUP(C5295,'PICADAS DE COBRAS'!$A$6:$C$4645,3,FALSE),0)</f>
        <v>264</v>
      </c>
      <c r="V5295">
        <f>IFERROR(VLOOKUP(C5295,'ZIKA VIRUS'!$A$5:$C$2399,3,FALSE),0)</f>
        <v>25</v>
      </c>
      <c r="W5295">
        <f>IFERROR(VLOOKUP(C5295,'FEBRE TIFÓIDE'!$A$5:$C$46,3,FALSE),0)</f>
        <v>0</v>
      </c>
      <c r="X5295">
        <f>IFERROR(VLOOKUP(C5295,HANTAVIROSE!$A$5:$C$153,3,FALSE),0)</f>
        <v>0</v>
      </c>
      <c r="Y5295">
        <f>IFERROR(VLOOKUP(C5295,MENINGITE!$A$5:$C$447,3,FALSE),0)</f>
        <v>0</v>
      </c>
      <c r="Z5295">
        <f>IFERROR(VLOOKUP(C5295,RAIVA!$A$5:$C$16,3,FALSE),0)</f>
        <v>0</v>
      </c>
    </row>
    <row r="5296" spans="1:26" x14ac:dyDescent="0.3">
      <c r="A5296" s="2" t="s">
        <v>3</v>
      </c>
      <c r="B5296" s="2" t="s">
        <v>17</v>
      </c>
      <c r="C5296" s="2">
        <v>522130</v>
      </c>
      <c r="D5296" s="2">
        <v>5221304</v>
      </c>
      <c r="E5296" s="2" t="s">
        <v>3</v>
      </c>
      <c r="F5296" s="2" t="s">
        <v>17</v>
      </c>
      <c r="G5296" s="2">
        <f>IFERROR(VLOOKUP(D5296,Coordenadas!$A$2:$D$5571,3,FALSE),0)</f>
        <v>-18.353899999999999</v>
      </c>
      <c r="H5296" s="2">
        <f>IFERROR(VLOOKUP(D5296,Coordenadas!$A$2:$D$5571,4,FALSE),0)</f>
        <v>-47.776000000000003</v>
      </c>
      <c r="I5296" s="2" t="s">
        <v>5327</v>
      </c>
      <c r="J5296" s="2">
        <v>2819</v>
      </c>
      <c r="K5296" s="2" t="s">
        <v>5332</v>
      </c>
      <c r="L5296" s="2">
        <f>IFERROR(VLOOKUP(C5296,BOTULISMO!$A$3:$C$19,3,FALSE),0)</f>
        <v>0</v>
      </c>
      <c r="M5296" s="2">
        <f>IFERROR(VLOOKUP(C5296,'LEISHMANIOSE VISCERAL'!$A$4:$C$454,3,FALSE),0)</f>
        <v>0</v>
      </c>
      <c r="N5296" s="2">
        <f>IFERROR(VLOOKUP(C5296,'LEISHMANIOSE TEGUMENTAR'!$A$4:$C$1681,3,FALSE),0)</f>
        <v>0</v>
      </c>
      <c r="O5296" s="2">
        <f>IFERROR(VLOOKUP(C5296,'FEBRE AMARELA'!$A$4:$C$38,3,FALSE),0)</f>
        <v>0</v>
      </c>
      <c r="P5296" s="2">
        <f>IFERROR(VLOOKUP(C5296,DENGUE!$A$5:$C$4097,3,FALSE),0)</f>
        <v>9</v>
      </c>
      <c r="Q5296" s="2">
        <f>IFERROR(VLOOKUP(C5296,'HEPATITE VIRAL'!$A$5:$C$3162,3,FALSE),0)</f>
        <v>0</v>
      </c>
      <c r="R5296" s="2">
        <f>IFERROR(VLOOKUP(C5296,'FEBRE MACULOSA'!$A$5:$C$181,3,FALSE),0)</f>
        <v>0</v>
      </c>
      <c r="S5296" s="2">
        <f>IFERROR(VLOOKUP(C5296,LEPTOSPIROSE!$A$5:$C$1176,3,FALSE),0)</f>
        <v>0</v>
      </c>
      <c r="T5296" s="2">
        <f>IFERROR(VLOOKUP(C5296,'DOENÇA DE CHAGAS'!$A$5:$C$100,3,FALSE),0)</f>
        <v>0</v>
      </c>
      <c r="U5296" s="2">
        <f>IFERROR(VLOOKUP(C5296,'PICADAS DE COBRAS'!$A$6:$C$4645,3,FALSE),0)</f>
        <v>8</v>
      </c>
      <c r="V5296">
        <f>IFERROR(VLOOKUP(C5296,'ZIKA VIRUS'!$A$5:$C$2399,3,FALSE),0)</f>
        <v>0</v>
      </c>
      <c r="W5296">
        <f>IFERROR(VLOOKUP(C5296,'FEBRE TIFÓIDE'!$A$5:$C$46,3,FALSE),0)</f>
        <v>0</v>
      </c>
      <c r="X5296">
        <f>IFERROR(VLOOKUP(C5296,HANTAVIROSE!$A$5:$C$153,3,FALSE),0)</f>
        <v>0</v>
      </c>
      <c r="Y5296">
        <f>IFERROR(VLOOKUP(C5296,MENINGITE!$A$5:$C$447,3,FALSE),0)</f>
        <v>0</v>
      </c>
      <c r="Z5296">
        <f>IFERROR(VLOOKUP(C5296,RAIVA!$A$5:$C$16,3,FALSE),0)</f>
        <v>0</v>
      </c>
    </row>
    <row r="5297" spans="1:26" x14ac:dyDescent="0.3">
      <c r="A5297" s="2" t="s">
        <v>2258</v>
      </c>
      <c r="B5297" s="2" t="s">
        <v>2262</v>
      </c>
      <c r="C5297" s="2">
        <v>330600</v>
      </c>
      <c r="D5297" s="2">
        <v>3306008</v>
      </c>
      <c r="E5297" s="2" t="s">
        <v>2258</v>
      </c>
      <c r="F5297" s="2" t="s">
        <v>2262</v>
      </c>
      <c r="G5297" s="2">
        <f>IFERROR(VLOOKUP(D5297,Coordenadas!$A$2:$D$5571,3,FALSE),0)</f>
        <v>-22.116499999999998</v>
      </c>
      <c r="H5297" s="2">
        <f>IFERROR(VLOOKUP(D5297,Coordenadas!$A$2:$D$5571,4,FALSE),0)</f>
        <v>-43.218499999999999</v>
      </c>
      <c r="I5297" s="2" t="s">
        <v>5325</v>
      </c>
      <c r="J5297" s="2">
        <v>77432</v>
      </c>
      <c r="K5297" s="2" t="s">
        <v>5331</v>
      </c>
      <c r="L5297" s="2">
        <f>IFERROR(VLOOKUP(C5297,BOTULISMO!$A$3:$C$19,3,FALSE),0)</f>
        <v>0</v>
      </c>
      <c r="M5297" s="2">
        <f>IFERROR(VLOOKUP(C5297,'LEISHMANIOSE VISCERAL'!$A$4:$C$454,3,FALSE),0)</f>
        <v>0</v>
      </c>
      <c r="N5297" s="2">
        <f>IFERROR(VLOOKUP(C5297,'LEISHMANIOSE TEGUMENTAR'!$A$4:$C$1681,3,FALSE),0)</f>
        <v>0</v>
      </c>
      <c r="O5297" s="2">
        <f>IFERROR(VLOOKUP(C5297,'FEBRE AMARELA'!$A$4:$C$38,3,FALSE),0)</f>
        <v>0</v>
      </c>
      <c r="P5297" s="2">
        <f>IFERROR(VLOOKUP(C5297,DENGUE!$A$5:$C$4097,3,FALSE),0)</f>
        <v>4</v>
      </c>
      <c r="Q5297" s="2">
        <f>IFERROR(VLOOKUP(C5297,'HEPATITE VIRAL'!$A$5:$C$3162,3,FALSE),0)</f>
        <v>35</v>
      </c>
      <c r="R5297" s="2">
        <f>IFERROR(VLOOKUP(C5297,'FEBRE MACULOSA'!$A$5:$C$181,3,FALSE),0)</f>
        <v>3</v>
      </c>
      <c r="S5297" s="2">
        <f>IFERROR(VLOOKUP(C5297,LEPTOSPIROSE!$A$5:$C$1176,3,FALSE),0)</f>
        <v>1</v>
      </c>
      <c r="T5297" s="2">
        <f>IFERROR(VLOOKUP(C5297,'DOENÇA DE CHAGAS'!$A$5:$C$100,3,FALSE),0)</f>
        <v>0</v>
      </c>
      <c r="U5297" s="2">
        <f>IFERROR(VLOOKUP(C5297,'PICADAS DE COBRAS'!$A$6:$C$4645,3,FALSE),0)</f>
        <v>156</v>
      </c>
      <c r="V5297">
        <f>IFERROR(VLOOKUP(C5297,'ZIKA VIRUS'!$A$5:$C$2399,3,FALSE),0)</f>
        <v>1</v>
      </c>
      <c r="W5297">
        <f>IFERROR(VLOOKUP(C5297,'FEBRE TIFÓIDE'!$A$5:$C$46,3,FALSE),0)</f>
        <v>0</v>
      </c>
      <c r="X5297">
        <f>IFERROR(VLOOKUP(C5297,HANTAVIROSE!$A$5:$C$153,3,FALSE),0)</f>
        <v>0</v>
      </c>
      <c r="Y5297">
        <f>IFERROR(VLOOKUP(C5297,MENINGITE!$A$5:$C$447,3,FALSE),0)</f>
        <v>0</v>
      </c>
      <c r="Z5297">
        <f>IFERROR(VLOOKUP(C5297,RAIVA!$A$5:$C$16,3,FALSE),0)</f>
        <v>0</v>
      </c>
    </row>
    <row r="5298" spans="1:26" x14ac:dyDescent="0.3">
      <c r="A5298" s="2" t="s">
        <v>967</v>
      </c>
      <c r="B5298" s="2" t="s">
        <v>988</v>
      </c>
      <c r="C5298" s="2">
        <v>421835</v>
      </c>
      <c r="D5298" s="2">
        <v>4218350</v>
      </c>
      <c r="E5298" s="2" t="s">
        <v>967</v>
      </c>
      <c r="F5298" s="2" t="s">
        <v>988</v>
      </c>
      <c r="G5298" s="2">
        <f>IFERROR(VLOOKUP(D5298,Coordenadas!$A$2:$D$5571,3,FALSE),0)</f>
        <v>-28.509699999999999</v>
      </c>
      <c r="H5298" s="2">
        <f>IFERROR(VLOOKUP(D5298,Coordenadas!$A$2:$D$5571,4,FALSE),0)</f>
        <v>-49.4634</v>
      </c>
      <c r="I5298" s="2" t="s">
        <v>5326</v>
      </c>
      <c r="J5298" s="2">
        <v>3527</v>
      </c>
      <c r="K5298" s="2" t="s">
        <v>5332</v>
      </c>
      <c r="L5298" s="2">
        <f>IFERROR(VLOOKUP(C5298,BOTULISMO!$A$3:$C$19,3,FALSE),0)</f>
        <v>0</v>
      </c>
      <c r="M5298" s="2">
        <f>IFERROR(VLOOKUP(C5298,'LEISHMANIOSE VISCERAL'!$A$4:$C$454,3,FALSE),0)</f>
        <v>0</v>
      </c>
      <c r="N5298" s="2">
        <f>IFERROR(VLOOKUP(C5298,'LEISHMANIOSE TEGUMENTAR'!$A$4:$C$1681,3,FALSE),0)</f>
        <v>0</v>
      </c>
      <c r="O5298" s="2">
        <f>IFERROR(VLOOKUP(C5298,'FEBRE AMARELA'!$A$4:$C$38,3,FALSE),0)</f>
        <v>0</v>
      </c>
      <c r="P5298" s="2">
        <f>IFERROR(VLOOKUP(C5298,DENGUE!$A$5:$C$4097,3,FALSE),0)</f>
        <v>0</v>
      </c>
      <c r="Q5298" s="2">
        <f>IFERROR(VLOOKUP(C5298,'HEPATITE VIRAL'!$A$5:$C$3162,3,FALSE),0)</f>
        <v>9</v>
      </c>
      <c r="R5298" s="2">
        <f>IFERROR(VLOOKUP(C5298,'FEBRE MACULOSA'!$A$5:$C$181,3,FALSE),0)</f>
        <v>0</v>
      </c>
      <c r="S5298" s="2">
        <f>IFERROR(VLOOKUP(C5298,LEPTOSPIROSE!$A$5:$C$1176,3,FALSE),0)</f>
        <v>1</v>
      </c>
      <c r="T5298" s="2">
        <f>IFERROR(VLOOKUP(C5298,'DOENÇA DE CHAGAS'!$A$5:$C$100,3,FALSE),0)</f>
        <v>0</v>
      </c>
      <c r="U5298" s="2">
        <f>IFERROR(VLOOKUP(C5298,'PICADAS DE COBRAS'!$A$6:$C$4645,3,FALSE),0)</f>
        <v>4</v>
      </c>
      <c r="V5298">
        <f>IFERROR(VLOOKUP(C5298,'ZIKA VIRUS'!$A$5:$C$2399,3,FALSE),0)</f>
        <v>0</v>
      </c>
      <c r="W5298">
        <f>IFERROR(VLOOKUP(C5298,'FEBRE TIFÓIDE'!$A$5:$C$46,3,FALSE),0)</f>
        <v>0</v>
      </c>
      <c r="X5298">
        <f>IFERROR(VLOOKUP(C5298,HANTAVIROSE!$A$5:$C$153,3,FALSE),0)</f>
        <v>0</v>
      </c>
      <c r="Y5298">
        <f>IFERROR(VLOOKUP(C5298,MENINGITE!$A$5:$C$447,3,FALSE),0)</f>
        <v>0</v>
      </c>
      <c r="Z5298">
        <f>IFERROR(VLOOKUP(C5298,RAIVA!$A$5:$C$16,3,FALSE),0)</f>
        <v>0</v>
      </c>
    </row>
    <row r="5299" spans="1:26" x14ac:dyDescent="0.3">
      <c r="A5299" s="2" t="s">
        <v>967</v>
      </c>
      <c r="B5299" s="2" t="s">
        <v>987</v>
      </c>
      <c r="C5299" s="2">
        <v>421840</v>
      </c>
      <c r="D5299" s="2">
        <v>4218400</v>
      </c>
      <c r="E5299" s="2" t="s">
        <v>967</v>
      </c>
      <c r="F5299" s="2" t="s">
        <v>987</v>
      </c>
      <c r="G5299" s="2">
        <f>IFERROR(VLOOKUP(D5299,Coordenadas!$A$2:$D$5571,3,FALSE),0)</f>
        <v>-28.553699999999999</v>
      </c>
      <c r="H5299" s="2">
        <f>IFERROR(VLOOKUP(D5299,Coordenadas!$A$2:$D$5571,4,FALSE),0)</f>
        <v>-49.156500000000001</v>
      </c>
      <c r="I5299" s="2" t="s">
        <v>5326</v>
      </c>
      <c r="J5299" s="2">
        <v>6876</v>
      </c>
      <c r="K5299" s="2" t="s">
        <v>5332</v>
      </c>
      <c r="L5299" s="2">
        <f>IFERROR(VLOOKUP(C5299,BOTULISMO!$A$3:$C$19,3,FALSE),0)</f>
        <v>0</v>
      </c>
      <c r="M5299" s="2">
        <f>IFERROR(VLOOKUP(C5299,'LEISHMANIOSE VISCERAL'!$A$4:$C$454,3,FALSE),0)</f>
        <v>0</v>
      </c>
      <c r="N5299" s="2">
        <f>IFERROR(VLOOKUP(C5299,'LEISHMANIOSE TEGUMENTAR'!$A$4:$C$1681,3,FALSE),0)</f>
        <v>0</v>
      </c>
      <c r="O5299" s="2">
        <f>IFERROR(VLOOKUP(C5299,'FEBRE AMARELA'!$A$4:$C$38,3,FALSE),0)</f>
        <v>0</v>
      </c>
      <c r="P5299" s="2">
        <f>IFERROR(VLOOKUP(C5299,DENGUE!$A$5:$C$4097,3,FALSE),0)</f>
        <v>0</v>
      </c>
      <c r="Q5299" s="2">
        <f>IFERROR(VLOOKUP(C5299,'HEPATITE VIRAL'!$A$5:$C$3162,3,FALSE),0)</f>
        <v>3</v>
      </c>
      <c r="R5299" s="2">
        <f>IFERROR(VLOOKUP(C5299,'FEBRE MACULOSA'!$A$5:$C$181,3,FALSE),0)</f>
        <v>0</v>
      </c>
      <c r="S5299" s="2">
        <f>IFERROR(VLOOKUP(C5299,LEPTOSPIROSE!$A$5:$C$1176,3,FALSE),0)</f>
        <v>0</v>
      </c>
      <c r="T5299" s="2">
        <f>IFERROR(VLOOKUP(C5299,'DOENÇA DE CHAGAS'!$A$5:$C$100,3,FALSE),0)</f>
        <v>0</v>
      </c>
      <c r="U5299" s="2">
        <f>IFERROR(VLOOKUP(C5299,'PICADAS DE COBRAS'!$A$6:$C$4645,3,FALSE),0)</f>
        <v>16</v>
      </c>
      <c r="V5299">
        <f>IFERROR(VLOOKUP(C5299,'ZIKA VIRUS'!$A$5:$C$2399,3,FALSE),0)</f>
        <v>0</v>
      </c>
      <c r="W5299">
        <f>IFERROR(VLOOKUP(C5299,'FEBRE TIFÓIDE'!$A$5:$C$46,3,FALSE),0)</f>
        <v>0</v>
      </c>
      <c r="X5299">
        <f>IFERROR(VLOOKUP(C5299,HANTAVIROSE!$A$5:$C$153,3,FALSE),0)</f>
        <v>0</v>
      </c>
      <c r="Y5299">
        <f>IFERROR(VLOOKUP(C5299,MENINGITE!$A$5:$C$447,3,FALSE),0)</f>
        <v>0</v>
      </c>
      <c r="Z5299">
        <f>IFERROR(VLOOKUP(C5299,RAIVA!$A$5:$C$16,3,FALSE),0)</f>
        <v>0</v>
      </c>
    </row>
    <row r="5300" spans="1:26" x14ac:dyDescent="0.3">
      <c r="A5300" s="2" t="s">
        <v>967</v>
      </c>
      <c r="B5300" s="2" t="s">
        <v>986</v>
      </c>
      <c r="C5300" s="2">
        <v>421850</v>
      </c>
      <c r="D5300" s="2">
        <v>4218509</v>
      </c>
      <c r="E5300" s="2" t="s">
        <v>967</v>
      </c>
      <c r="F5300" s="2" t="s">
        <v>986</v>
      </c>
      <c r="G5300" s="2">
        <f>IFERROR(VLOOKUP(D5300,Coordenadas!$A$2:$D$5571,3,FALSE),0)</f>
        <v>-27.002600000000001</v>
      </c>
      <c r="H5300" s="2">
        <f>IFERROR(VLOOKUP(D5300,Coordenadas!$A$2:$D$5571,4,FALSE),0)</f>
        <v>-51.4084</v>
      </c>
      <c r="I5300" s="2" t="s">
        <v>5326</v>
      </c>
      <c r="J5300" s="2">
        <v>6341</v>
      </c>
      <c r="K5300" s="2" t="s">
        <v>5332</v>
      </c>
      <c r="L5300" s="2">
        <f>IFERROR(VLOOKUP(C5300,BOTULISMO!$A$3:$C$19,3,FALSE),0)</f>
        <v>0</v>
      </c>
      <c r="M5300" s="2">
        <f>IFERROR(VLOOKUP(C5300,'LEISHMANIOSE VISCERAL'!$A$4:$C$454,3,FALSE),0)</f>
        <v>0</v>
      </c>
      <c r="N5300" s="2">
        <f>IFERROR(VLOOKUP(C5300,'LEISHMANIOSE TEGUMENTAR'!$A$4:$C$1681,3,FALSE),0)</f>
        <v>0</v>
      </c>
      <c r="O5300" s="2">
        <f>IFERROR(VLOOKUP(C5300,'FEBRE AMARELA'!$A$4:$C$38,3,FALSE),0)</f>
        <v>0</v>
      </c>
      <c r="P5300" s="2">
        <f>IFERROR(VLOOKUP(C5300,DENGUE!$A$5:$C$4097,3,FALSE),0)</f>
        <v>0</v>
      </c>
      <c r="Q5300" s="2">
        <f>IFERROR(VLOOKUP(C5300,'HEPATITE VIRAL'!$A$5:$C$3162,3,FALSE),0)</f>
        <v>0</v>
      </c>
      <c r="R5300" s="2">
        <f>IFERROR(VLOOKUP(C5300,'FEBRE MACULOSA'!$A$5:$C$181,3,FALSE),0)</f>
        <v>0</v>
      </c>
      <c r="S5300" s="2">
        <f>IFERROR(VLOOKUP(C5300,LEPTOSPIROSE!$A$5:$C$1176,3,FALSE),0)</f>
        <v>0</v>
      </c>
      <c r="T5300" s="2">
        <f>IFERROR(VLOOKUP(C5300,'DOENÇA DE CHAGAS'!$A$5:$C$100,3,FALSE),0)</f>
        <v>0</v>
      </c>
      <c r="U5300" s="2">
        <f>IFERROR(VLOOKUP(C5300,'PICADAS DE COBRAS'!$A$6:$C$4645,3,FALSE),0)</f>
        <v>4</v>
      </c>
      <c r="V5300">
        <f>IFERROR(VLOOKUP(C5300,'ZIKA VIRUS'!$A$5:$C$2399,3,FALSE),0)</f>
        <v>0</v>
      </c>
      <c r="W5300">
        <f>IFERROR(VLOOKUP(C5300,'FEBRE TIFÓIDE'!$A$5:$C$46,3,FALSE),0)</f>
        <v>0</v>
      </c>
      <c r="X5300">
        <f>IFERROR(VLOOKUP(C5300,HANTAVIROSE!$A$5:$C$153,3,FALSE),0)</f>
        <v>0</v>
      </c>
      <c r="Y5300">
        <f>IFERROR(VLOOKUP(C5300,MENINGITE!$A$5:$C$447,3,FALSE),0)</f>
        <v>0</v>
      </c>
      <c r="Z5300">
        <f>IFERROR(VLOOKUP(C5300,RAIVA!$A$5:$C$16,3,FALSE),0)</f>
        <v>0</v>
      </c>
    </row>
    <row r="5301" spans="1:26" x14ac:dyDescent="0.3">
      <c r="A5301" s="2" t="s">
        <v>3816</v>
      </c>
      <c r="B5301" s="2" t="s">
        <v>16</v>
      </c>
      <c r="C5301" s="2">
        <v>261560</v>
      </c>
      <c r="D5301" s="2">
        <v>2615607</v>
      </c>
      <c r="E5301" s="2" t="s">
        <v>3816</v>
      </c>
      <c r="F5301" s="2" t="s">
        <v>16</v>
      </c>
      <c r="G5301" s="2">
        <f>IFERROR(VLOOKUP(D5301,Coordenadas!$A$2:$D$5571,3,FALSE),0)</f>
        <v>-7.7590000000000003</v>
      </c>
      <c r="H5301" s="2">
        <f>IFERROR(VLOOKUP(D5301,Coordenadas!$A$2:$D$5571,4,FALSE),0)</f>
        <v>-40.264699999999998</v>
      </c>
      <c r="I5301" s="2" t="s">
        <v>5324</v>
      </c>
      <c r="J5301" s="2">
        <v>26116</v>
      </c>
      <c r="K5301" s="2" t="s">
        <v>5330</v>
      </c>
      <c r="L5301" s="2">
        <f>IFERROR(VLOOKUP(C5301,BOTULISMO!$A$3:$C$19,3,FALSE),0)</f>
        <v>0</v>
      </c>
      <c r="M5301" s="2">
        <f>IFERROR(VLOOKUP(C5301,'LEISHMANIOSE VISCERAL'!$A$4:$C$454,3,FALSE),0)</f>
        <v>0</v>
      </c>
      <c r="N5301" s="2">
        <f>IFERROR(VLOOKUP(C5301,'LEISHMANIOSE TEGUMENTAR'!$A$4:$C$1681,3,FALSE),0)</f>
        <v>0</v>
      </c>
      <c r="O5301" s="2">
        <f>IFERROR(VLOOKUP(C5301,'FEBRE AMARELA'!$A$4:$C$38,3,FALSE),0)</f>
        <v>0</v>
      </c>
      <c r="P5301" s="2">
        <f>IFERROR(VLOOKUP(C5301,DENGUE!$A$5:$C$4097,3,FALSE),0)</f>
        <v>49</v>
      </c>
      <c r="Q5301" s="2">
        <f>IFERROR(VLOOKUP(C5301,'HEPATITE VIRAL'!$A$5:$C$3162,3,FALSE),0)</f>
        <v>0</v>
      </c>
      <c r="R5301" s="2">
        <f>IFERROR(VLOOKUP(C5301,'FEBRE MACULOSA'!$A$5:$C$181,3,FALSE),0)</f>
        <v>0</v>
      </c>
      <c r="S5301" s="2">
        <f>IFERROR(VLOOKUP(C5301,LEPTOSPIROSE!$A$5:$C$1176,3,FALSE),0)</f>
        <v>0</v>
      </c>
      <c r="T5301" s="2">
        <f>IFERROR(VLOOKUP(C5301,'DOENÇA DE CHAGAS'!$A$5:$C$100,3,FALSE),0)</f>
        <v>0</v>
      </c>
      <c r="U5301" s="2">
        <f>IFERROR(VLOOKUP(C5301,'PICADAS DE COBRAS'!$A$6:$C$4645,3,FALSE),0)</f>
        <v>270</v>
      </c>
      <c r="V5301">
        <f>IFERROR(VLOOKUP(C5301,'ZIKA VIRUS'!$A$5:$C$2399,3,FALSE),0)</f>
        <v>1</v>
      </c>
      <c r="W5301">
        <f>IFERROR(VLOOKUP(C5301,'FEBRE TIFÓIDE'!$A$5:$C$46,3,FALSE),0)</f>
        <v>0</v>
      </c>
      <c r="X5301">
        <f>IFERROR(VLOOKUP(C5301,HANTAVIROSE!$A$5:$C$153,3,FALSE),0)</f>
        <v>0</v>
      </c>
      <c r="Y5301">
        <f>IFERROR(VLOOKUP(C5301,MENINGITE!$A$5:$C$447,3,FALSE),0)</f>
        <v>0</v>
      </c>
      <c r="Z5301">
        <f>IFERROR(VLOOKUP(C5301,RAIVA!$A$5:$C$16,3,FALSE),0)</f>
        <v>0</v>
      </c>
    </row>
    <row r="5302" spans="1:26" x14ac:dyDescent="0.3">
      <c r="A5302" s="2" t="s">
        <v>3</v>
      </c>
      <c r="B5302" s="2" t="s">
        <v>16</v>
      </c>
      <c r="C5302" s="2">
        <v>522140</v>
      </c>
      <c r="D5302" s="2">
        <v>5221403</v>
      </c>
      <c r="E5302" s="2" t="s">
        <v>3</v>
      </c>
      <c r="F5302" s="2" t="s">
        <v>16</v>
      </c>
      <c r="G5302" s="2">
        <f>IFERROR(VLOOKUP(D5302,Coordenadas!$A$2:$D$5571,3,FALSE),0)</f>
        <v>-16.651700000000002</v>
      </c>
      <c r="H5302" s="2">
        <f>IFERROR(VLOOKUP(D5302,Coordenadas!$A$2:$D$5571,4,FALSE),0)</f>
        <v>-49.492699999999999</v>
      </c>
      <c r="I5302" s="2" t="s">
        <v>5327</v>
      </c>
      <c r="J5302" s="2">
        <v>104488</v>
      </c>
      <c r="K5302" s="2" t="s">
        <v>5333</v>
      </c>
      <c r="L5302" s="2">
        <f>IFERROR(VLOOKUP(C5302,BOTULISMO!$A$3:$C$19,3,FALSE),0)</f>
        <v>0</v>
      </c>
      <c r="M5302" s="2">
        <f>IFERROR(VLOOKUP(C5302,'LEISHMANIOSE VISCERAL'!$A$4:$C$454,3,FALSE),0)</f>
        <v>0</v>
      </c>
      <c r="N5302" s="2">
        <f>IFERROR(VLOOKUP(C5302,'LEISHMANIOSE TEGUMENTAR'!$A$4:$C$1681,3,FALSE),0)</f>
        <v>4</v>
      </c>
      <c r="O5302" s="2">
        <f>IFERROR(VLOOKUP(C5302,'FEBRE AMARELA'!$A$4:$C$38,3,FALSE),0)</f>
        <v>0</v>
      </c>
      <c r="P5302" s="2">
        <f>IFERROR(VLOOKUP(C5302,DENGUE!$A$5:$C$4097,3,FALSE),0)</f>
        <v>302</v>
      </c>
      <c r="Q5302" s="2">
        <f>IFERROR(VLOOKUP(C5302,'HEPATITE VIRAL'!$A$5:$C$3162,3,FALSE),0)</f>
        <v>17</v>
      </c>
      <c r="R5302" s="2">
        <f>IFERROR(VLOOKUP(C5302,'FEBRE MACULOSA'!$A$5:$C$181,3,FALSE),0)</f>
        <v>0</v>
      </c>
      <c r="S5302" s="2">
        <f>IFERROR(VLOOKUP(C5302,LEPTOSPIROSE!$A$5:$C$1176,3,FALSE),0)</f>
        <v>0</v>
      </c>
      <c r="T5302" s="2">
        <f>IFERROR(VLOOKUP(C5302,'DOENÇA DE CHAGAS'!$A$5:$C$100,3,FALSE),0)</f>
        <v>0</v>
      </c>
      <c r="U5302" s="2">
        <f>IFERROR(VLOOKUP(C5302,'PICADAS DE COBRAS'!$A$6:$C$4645,3,FALSE),0)</f>
        <v>226</v>
      </c>
      <c r="V5302">
        <f>IFERROR(VLOOKUP(C5302,'ZIKA VIRUS'!$A$5:$C$2399,3,FALSE),0)</f>
        <v>29</v>
      </c>
      <c r="W5302">
        <f>IFERROR(VLOOKUP(C5302,'FEBRE TIFÓIDE'!$A$5:$C$46,3,FALSE),0)</f>
        <v>0</v>
      </c>
      <c r="X5302">
        <f>IFERROR(VLOOKUP(C5302,HANTAVIROSE!$A$5:$C$153,3,FALSE),0)</f>
        <v>0</v>
      </c>
      <c r="Y5302">
        <f>IFERROR(VLOOKUP(C5302,MENINGITE!$A$5:$C$447,3,FALSE),0)</f>
        <v>0</v>
      </c>
      <c r="Z5302">
        <f>IFERROR(VLOOKUP(C5302,RAIVA!$A$5:$C$16,3,FALSE),0)</f>
        <v>0</v>
      </c>
    </row>
    <row r="5303" spans="1:26" x14ac:dyDescent="0.3">
      <c r="A5303" s="2" t="s">
        <v>470</v>
      </c>
      <c r="B5303" s="2" t="s">
        <v>505</v>
      </c>
      <c r="C5303" s="2">
        <v>432195</v>
      </c>
      <c r="D5303" s="2">
        <v>4321956</v>
      </c>
      <c r="E5303" s="2" t="s">
        <v>470</v>
      </c>
      <c r="F5303" s="2" t="s">
        <v>505</v>
      </c>
      <c r="G5303" s="2">
        <f>IFERROR(VLOOKUP(D5303,Coordenadas!$A$2:$D$5571,3,FALSE),0)</f>
        <v>-27.523900000000001</v>
      </c>
      <c r="H5303" s="2">
        <f>IFERROR(VLOOKUP(D5303,Coordenadas!$A$2:$D$5571,4,FALSE),0)</f>
        <v>-52.895600000000002</v>
      </c>
      <c r="I5303" s="2" t="s">
        <v>5326</v>
      </c>
      <c r="J5303" s="2">
        <v>5787</v>
      </c>
      <c r="K5303" s="2" t="s">
        <v>5332</v>
      </c>
      <c r="L5303" s="2">
        <f>IFERROR(VLOOKUP(C5303,BOTULISMO!$A$3:$C$19,3,FALSE),0)</f>
        <v>0</v>
      </c>
      <c r="M5303" s="2">
        <f>IFERROR(VLOOKUP(C5303,'LEISHMANIOSE VISCERAL'!$A$4:$C$454,3,FALSE),0)</f>
        <v>0</v>
      </c>
      <c r="N5303" s="2">
        <f>IFERROR(VLOOKUP(C5303,'LEISHMANIOSE TEGUMENTAR'!$A$4:$C$1681,3,FALSE),0)</f>
        <v>0</v>
      </c>
      <c r="O5303" s="2">
        <f>IFERROR(VLOOKUP(C5303,'FEBRE AMARELA'!$A$4:$C$38,3,FALSE),0)</f>
        <v>0</v>
      </c>
      <c r="P5303" s="2">
        <f>IFERROR(VLOOKUP(C5303,DENGUE!$A$5:$C$4097,3,FALSE),0)</f>
        <v>0</v>
      </c>
      <c r="Q5303" s="2">
        <f>IFERROR(VLOOKUP(C5303,'HEPATITE VIRAL'!$A$5:$C$3162,3,FALSE),0)</f>
        <v>1</v>
      </c>
      <c r="R5303" s="2">
        <f>IFERROR(VLOOKUP(C5303,'FEBRE MACULOSA'!$A$5:$C$181,3,FALSE),0)</f>
        <v>0</v>
      </c>
      <c r="S5303" s="2">
        <f>IFERROR(VLOOKUP(C5303,LEPTOSPIROSE!$A$5:$C$1176,3,FALSE),0)</f>
        <v>0</v>
      </c>
      <c r="T5303" s="2">
        <f>IFERROR(VLOOKUP(C5303,'DOENÇA DE CHAGAS'!$A$5:$C$100,3,FALSE),0)</f>
        <v>0</v>
      </c>
      <c r="U5303" s="2">
        <f>IFERROR(VLOOKUP(C5303,'PICADAS DE COBRAS'!$A$6:$C$4645,3,FALSE),0)</f>
        <v>15</v>
      </c>
      <c r="V5303">
        <f>IFERROR(VLOOKUP(C5303,'ZIKA VIRUS'!$A$5:$C$2399,3,FALSE),0)</f>
        <v>0</v>
      </c>
      <c r="W5303">
        <f>IFERROR(VLOOKUP(C5303,'FEBRE TIFÓIDE'!$A$5:$C$46,3,FALSE),0)</f>
        <v>0</v>
      </c>
      <c r="X5303">
        <f>IFERROR(VLOOKUP(C5303,HANTAVIROSE!$A$5:$C$153,3,FALSE),0)</f>
        <v>0</v>
      </c>
      <c r="Y5303">
        <f>IFERROR(VLOOKUP(C5303,MENINGITE!$A$5:$C$447,3,FALSE),0)</f>
        <v>0</v>
      </c>
      <c r="Z5303">
        <f>IFERROR(VLOOKUP(C5303,RAIVA!$A$5:$C$16,3,FALSE),0)</f>
        <v>0</v>
      </c>
    </row>
    <row r="5304" spans="1:26" x14ac:dyDescent="0.3">
      <c r="A5304" s="2" t="s">
        <v>3988</v>
      </c>
      <c r="B5304" s="2" t="s">
        <v>504</v>
      </c>
      <c r="C5304" s="2">
        <v>251680</v>
      </c>
      <c r="D5304" s="2">
        <v>2516805</v>
      </c>
      <c r="E5304" s="2" t="s">
        <v>3988</v>
      </c>
      <c r="F5304" s="2" t="s">
        <v>504</v>
      </c>
      <c r="G5304" s="2">
        <f>IFERROR(VLOOKUP(D5304,Coordenadas!$A$2:$D$5571,3,FALSE),0)</f>
        <v>-6.5712999999999999</v>
      </c>
      <c r="H5304" s="2">
        <f>IFERROR(VLOOKUP(D5304,Coordenadas!$A$2:$D$5571,4,FALSE),0)</f>
        <v>-38.598599999999998</v>
      </c>
      <c r="I5304" s="2" t="s">
        <v>5324</v>
      </c>
      <c r="J5304" s="2">
        <v>9220</v>
      </c>
      <c r="K5304" s="2" t="s">
        <v>5332</v>
      </c>
      <c r="L5304" s="2">
        <f>IFERROR(VLOOKUP(C5304,BOTULISMO!$A$3:$C$19,3,FALSE),0)</f>
        <v>0</v>
      </c>
      <c r="M5304" s="2">
        <f>IFERROR(VLOOKUP(C5304,'LEISHMANIOSE VISCERAL'!$A$4:$C$454,3,FALSE),0)</f>
        <v>0</v>
      </c>
      <c r="N5304" s="2">
        <f>IFERROR(VLOOKUP(C5304,'LEISHMANIOSE TEGUMENTAR'!$A$4:$C$1681,3,FALSE),0)</f>
        <v>0</v>
      </c>
      <c r="O5304" s="2">
        <f>IFERROR(VLOOKUP(C5304,'FEBRE AMARELA'!$A$4:$C$38,3,FALSE),0)</f>
        <v>0</v>
      </c>
      <c r="P5304" s="2">
        <f>IFERROR(VLOOKUP(C5304,DENGUE!$A$5:$C$4097,3,FALSE),0)</f>
        <v>25</v>
      </c>
      <c r="Q5304" s="2">
        <f>IFERROR(VLOOKUP(C5304,'HEPATITE VIRAL'!$A$5:$C$3162,3,FALSE),0)</f>
        <v>1</v>
      </c>
      <c r="R5304" s="2">
        <f>IFERROR(VLOOKUP(C5304,'FEBRE MACULOSA'!$A$5:$C$181,3,FALSE),0)</f>
        <v>0</v>
      </c>
      <c r="S5304" s="2">
        <f>IFERROR(VLOOKUP(C5304,LEPTOSPIROSE!$A$5:$C$1176,3,FALSE),0)</f>
        <v>0</v>
      </c>
      <c r="T5304" s="2">
        <f>IFERROR(VLOOKUP(C5304,'DOENÇA DE CHAGAS'!$A$5:$C$100,3,FALSE),0)</f>
        <v>0</v>
      </c>
      <c r="U5304" s="2">
        <f>IFERROR(VLOOKUP(C5304,'PICADAS DE COBRAS'!$A$6:$C$4645,3,FALSE),0)</f>
        <v>0</v>
      </c>
      <c r="V5304">
        <f>IFERROR(VLOOKUP(C5304,'ZIKA VIRUS'!$A$5:$C$2399,3,FALSE),0)</f>
        <v>0</v>
      </c>
      <c r="W5304">
        <f>IFERROR(VLOOKUP(C5304,'FEBRE TIFÓIDE'!$A$5:$C$46,3,FALSE),0)</f>
        <v>0</v>
      </c>
      <c r="X5304">
        <f>IFERROR(VLOOKUP(C5304,HANTAVIROSE!$A$5:$C$153,3,FALSE),0)</f>
        <v>0</v>
      </c>
      <c r="Y5304">
        <f>IFERROR(VLOOKUP(C5304,MENINGITE!$A$5:$C$447,3,FALSE),0)</f>
        <v>0</v>
      </c>
      <c r="Z5304">
        <f>IFERROR(VLOOKUP(C5304,RAIVA!$A$5:$C$16,3,FALSE),0)</f>
        <v>0</v>
      </c>
    </row>
    <row r="5305" spans="1:26" x14ac:dyDescent="0.3">
      <c r="A5305" s="2" t="s">
        <v>3816</v>
      </c>
      <c r="B5305" s="2" t="s">
        <v>504</v>
      </c>
      <c r="C5305" s="2">
        <v>261570</v>
      </c>
      <c r="D5305" s="2">
        <v>2615706</v>
      </c>
      <c r="E5305" s="2" t="s">
        <v>3816</v>
      </c>
      <c r="F5305" s="2" t="s">
        <v>504</v>
      </c>
      <c r="G5305" s="2">
        <f>IFERROR(VLOOKUP(D5305,Coordenadas!$A$2:$D$5571,3,FALSE),0)</f>
        <v>-7.8327200000000001</v>
      </c>
      <c r="H5305" s="2">
        <f>IFERROR(VLOOKUP(D5305,Coordenadas!$A$2:$D$5571,4,FALSE),0)</f>
        <v>-38.097799999999999</v>
      </c>
      <c r="I5305" s="2" t="s">
        <v>5324</v>
      </c>
      <c r="J5305" s="2">
        <v>15006</v>
      </c>
      <c r="K5305" s="2" t="s">
        <v>5332</v>
      </c>
      <c r="L5305" s="2">
        <f>IFERROR(VLOOKUP(C5305,BOTULISMO!$A$3:$C$19,3,FALSE),0)</f>
        <v>0</v>
      </c>
      <c r="M5305" s="2">
        <f>IFERROR(VLOOKUP(C5305,'LEISHMANIOSE VISCERAL'!$A$4:$C$454,3,FALSE),0)</f>
        <v>0</v>
      </c>
      <c r="N5305" s="2">
        <f>IFERROR(VLOOKUP(C5305,'LEISHMANIOSE TEGUMENTAR'!$A$4:$C$1681,3,FALSE),0)</f>
        <v>1</v>
      </c>
      <c r="O5305" s="2">
        <f>IFERROR(VLOOKUP(C5305,'FEBRE AMARELA'!$A$4:$C$38,3,FALSE),0)</f>
        <v>0</v>
      </c>
      <c r="P5305" s="2">
        <f>IFERROR(VLOOKUP(C5305,DENGUE!$A$5:$C$4097,3,FALSE),0)</f>
        <v>59</v>
      </c>
      <c r="Q5305" s="2">
        <f>IFERROR(VLOOKUP(C5305,'HEPATITE VIRAL'!$A$5:$C$3162,3,FALSE),0)</f>
        <v>0</v>
      </c>
      <c r="R5305" s="2">
        <f>IFERROR(VLOOKUP(C5305,'FEBRE MACULOSA'!$A$5:$C$181,3,FALSE),0)</f>
        <v>0</v>
      </c>
      <c r="S5305" s="2">
        <f>IFERROR(VLOOKUP(C5305,LEPTOSPIROSE!$A$5:$C$1176,3,FALSE),0)</f>
        <v>0</v>
      </c>
      <c r="T5305" s="2">
        <f>IFERROR(VLOOKUP(C5305,'DOENÇA DE CHAGAS'!$A$5:$C$100,3,FALSE),0)</f>
        <v>0</v>
      </c>
      <c r="U5305" s="2">
        <f>IFERROR(VLOOKUP(C5305,'PICADAS DE COBRAS'!$A$6:$C$4645,3,FALSE),0)</f>
        <v>61</v>
      </c>
      <c r="V5305">
        <f>IFERROR(VLOOKUP(C5305,'ZIKA VIRUS'!$A$5:$C$2399,3,FALSE),0)</f>
        <v>2</v>
      </c>
      <c r="W5305">
        <f>IFERROR(VLOOKUP(C5305,'FEBRE TIFÓIDE'!$A$5:$C$46,3,FALSE),0)</f>
        <v>0</v>
      </c>
      <c r="X5305">
        <f>IFERROR(VLOOKUP(C5305,HANTAVIROSE!$A$5:$C$153,3,FALSE),0)</f>
        <v>0</v>
      </c>
      <c r="Y5305">
        <f>IFERROR(VLOOKUP(C5305,MENINGITE!$A$5:$C$447,3,FALSE),0)</f>
        <v>0</v>
      </c>
      <c r="Z5305">
        <f>IFERROR(VLOOKUP(C5305,RAIVA!$A$5:$C$16,3,FALSE),0)</f>
        <v>0</v>
      </c>
    </row>
    <row r="5306" spans="1:26" x14ac:dyDescent="0.3">
      <c r="A5306" s="2" t="s">
        <v>470</v>
      </c>
      <c r="B5306" s="2" t="s">
        <v>504</v>
      </c>
      <c r="C5306" s="2">
        <v>432200</v>
      </c>
      <c r="D5306" s="2">
        <v>4322004</v>
      </c>
      <c r="E5306" s="2" t="s">
        <v>470</v>
      </c>
      <c r="F5306" s="2" t="s">
        <v>504</v>
      </c>
      <c r="G5306" s="2">
        <f>IFERROR(VLOOKUP(D5306,Coordenadas!$A$2:$D$5571,3,FALSE),0)</f>
        <v>-29.929099999999998</v>
      </c>
      <c r="H5306" s="2">
        <f>IFERROR(VLOOKUP(D5306,Coordenadas!$A$2:$D$5571,4,FALSE),0)</f>
        <v>-51.707500000000003</v>
      </c>
      <c r="I5306" s="2" t="s">
        <v>5326</v>
      </c>
      <c r="J5306" s="2">
        <v>25793</v>
      </c>
      <c r="K5306" s="2" t="s">
        <v>5330</v>
      </c>
      <c r="L5306" s="2">
        <f>IFERROR(VLOOKUP(C5306,BOTULISMO!$A$3:$C$19,3,FALSE),0)</f>
        <v>0</v>
      </c>
      <c r="M5306" s="2">
        <f>IFERROR(VLOOKUP(C5306,'LEISHMANIOSE VISCERAL'!$A$4:$C$454,3,FALSE),0)</f>
        <v>0</v>
      </c>
      <c r="N5306" s="2">
        <f>IFERROR(VLOOKUP(C5306,'LEISHMANIOSE TEGUMENTAR'!$A$4:$C$1681,3,FALSE),0)</f>
        <v>0</v>
      </c>
      <c r="O5306" s="2">
        <f>IFERROR(VLOOKUP(C5306,'FEBRE AMARELA'!$A$4:$C$38,3,FALSE),0)</f>
        <v>0</v>
      </c>
      <c r="P5306" s="2">
        <f>IFERROR(VLOOKUP(C5306,DENGUE!$A$5:$C$4097,3,FALSE),0)</f>
        <v>0</v>
      </c>
      <c r="Q5306" s="2">
        <f>IFERROR(VLOOKUP(C5306,'HEPATITE VIRAL'!$A$5:$C$3162,3,FALSE),0)</f>
        <v>18</v>
      </c>
      <c r="R5306" s="2">
        <f>IFERROR(VLOOKUP(C5306,'FEBRE MACULOSA'!$A$5:$C$181,3,FALSE),0)</f>
        <v>0</v>
      </c>
      <c r="S5306" s="2">
        <f>IFERROR(VLOOKUP(C5306,LEPTOSPIROSE!$A$5:$C$1176,3,FALSE),0)</f>
        <v>0</v>
      </c>
      <c r="T5306" s="2">
        <f>IFERROR(VLOOKUP(C5306,'DOENÇA DE CHAGAS'!$A$5:$C$100,3,FALSE),0)</f>
        <v>0</v>
      </c>
      <c r="U5306" s="2">
        <f>IFERROR(VLOOKUP(C5306,'PICADAS DE COBRAS'!$A$6:$C$4645,3,FALSE),0)</f>
        <v>4</v>
      </c>
      <c r="V5306">
        <f>IFERROR(VLOOKUP(C5306,'ZIKA VIRUS'!$A$5:$C$2399,3,FALSE),0)</f>
        <v>2</v>
      </c>
      <c r="W5306">
        <f>IFERROR(VLOOKUP(C5306,'FEBRE TIFÓIDE'!$A$5:$C$46,3,FALSE),0)</f>
        <v>0</v>
      </c>
      <c r="X5306">
        <f>IFERROR(VLOOKUP(C5306,HANTAVIROSE!$A$5:$C$153,3,FALSE),0)</f>
        <v>0</v>
      </c>
      <c r="Y5306">
        <f>IFERROR(VLOOKUP(C5306,MENINGITE!$A$5:$C$447,3,FALSE),0)</f>
        <v>0</v>
      </c>
      <c r="Z5306">
        <f>IFERROR(VLOOKUP(C5306,RAIVA!$A$5:$C$16,3,FALSE),0)</f>
        <v>0</v>
      </c>
    </row>
    <row r="5307" spans="1:26" x14ac:dyDescent="0.3">
      <c r="A5307" s="2" t="s">
        <v>4178</v>
      </c>
      <c r="B5307" s="2" t="s">
        <v>4182</v>
      </c>
      <c r="C5307" s="2">
        <v>241445</v>
      </c>
      <c r="D5307" s="2">
        <v>2414456</v>
      </c>
      <c r="E5307" s="2" t="s">
        <v>4178</v>
      </c>
      <c r="F5307" s="2" t="s">
        <v>4182</v>
      </c>
      <c r="G5307" s="2">
        <f>IFERROR(VLOOKUP(D5307,Coordenadas!$A$2:$D$5571,3,FALSE),0)</f>
        <v>-5.8540799999999997</v>
      </c>
      <c r="H5307" s="2">
        <f>IFERROR(VLOOKUP(D5307,Coordenadas!$A$2:$D$5571,4,FALSE),0)</f>
        <v>-37.178600000000003</v>
      </c>
      <c r="I5307" s="2" t="s">
        <v>5324</v>
      </c>
      <c r="J5307" s="2">
        <v>3368</v>
      </c>
      <c r="K5307" s="2" t="s">
        <v>5332</v>
      </c>
      <c r="L5307" s="2">
        <f>IFERROR(VLOOKUP(C5307,BOTULISMO!$A$3:$C$19,3,FALSE),0)</f>
        <v>0</v>
      </c>
      <c r="M5307" s="2">
        <f>IFERROR(VLOOKUP(C5307,'LEISHMANIOSE VISCERAL'!$A$4:$C$454,3,FALSE),0)</f>
        <v>0</v>
      </c>
      <c r="N5307" s="2">
        <f>IFERROR(VLOOKUP(C5307,'LEISHMANIOSE TEGUMENTAR'!$A$4:$C$1681,3,FALSE),0)</f>
        <v>0</v>
      </c>
      <c r="O5307" s="2">
        <f>IFERROR(VLOOKUP(C5307,'FEBRE AMARELA'!$A$4:$C$38,3,FALSE),0)</f>
        <v>0</v>
      </c>
      <c r="P5307" s="2">
        <f>IFERROR(VLOOKUP(C5307,DENGUE!$A$5:$C$4097,3,FALSE),0)</f>
        <v>0</v>
      </c>
      <c r="Q5307" s="2">
        <f>IFERROR(VLOOKUP(C5307,'HEPATITE VIRAL'!$A$5:$C$3162,3,FALSE),0)</f>
        <v>0</v>
      </c>
      <c r="R5307" s="2">
        <f>IFERROR(VLOOKUP(C5307,'FEBRE MACULOSA'!$A$5:$C$181,3,FALSE),0)</f>
        <v>0</v>
      </c>
      <c r="S5307" s="2">
        <f>IFERROR(VLOOKUP(C5307,LEPTOSPIROSE!$A$5:$C$1176,3,FALSE),0)</f>
        <v>0</v>
      </c>
      <c r="T5307" s="2">
        <f>IFERROR(VLOOKUP(C5307,'DOENÇA DE CHAGAS'!$A$5:$C$100,3,FALSE),0)</f>
        <v>0</v>
      </c>
      <c r="U5307" s="2">
        <f>IFERROR(VLOOKUP(C5307,'PICADAS DE COBRAS'!$A$6:$C$4645,3,FALSE),0)</f>
        <v>0</v>
      </c>
      <c r="V5307">
        <f>IFERROR(VLOOKUP(C5307,'ZIKA VIRUS'!$A$5:$C$2399,3,FALSE),0)</f>
        <v>0</v>
      </c>
      <c r="W5307">
        <f>IFERROR(VLOOKUP(C5307,'FEBRE TIFÓIDE'!$A$5:$C$46,3,FALSE),0)</f>
        <v>0</v>
      </c>
      <c r="X5307">
        <f>IFERROR(VLOOKUP(C5307,HANTAVIROSE!$A$5:$C$153,3,FALSE),0)</f>
        <v>0</v>
      </c>
      <c r="Y5307">
        <f>IFERROR(VLOOKUP(C5307,MENINGITE!$A$5:$C$447,3,FALSE),0)</f>
        <v>0</v>
      </c>
      <c r="Z5307">
        <f>IFERROR(VLOOKUP(C5307,RAIVA!$A$5:$C$16,3,FALSE),0)</f>
        <v>0</v>
      </c>
    </row>
    <row r="5308" spans="1:26" x14ac:dyDescent="0.3">
      <c r="A5308" s="2" t="s">
        <v>4704</v>
      </c>
      <c r="B5308" s="2" t="s">
        <v>4715</v>
      </c>
      <c r="C5308" s="2">
        <v>211223</v>
      </c>
      <c r="D5308" s="2">
        <v>2112233</v>
      </c>
      <c r="E5308" s="2" t="s">
        <v>4704</v>
      </c>
      <c r="F5308" s="2" t="s">
        <v>4715</v>
      </c>
      <c r="G5308" s="2">
        <f>IFERROR(VLOOKUP(D5308,Coordenadas!$A$2:$D$5571,3,FALSE),0)</f>
        <v>-4.5380000000000003</v>
      </c>
      <c r="H5308" s="2">
        <f>IFERROR(VLOOKUP(D5308,Coordenadas!$A$2:$D$5571,4,FALSE),0)</f>
        <v>-44.628</v>
      </c>
      <c r="I5308" s="2" t="s">
        <v>5324</v>
      </c>
      <c r="J5308" s="2">
        <v>18953</v>
      </c>
      <c r="K5308" s="2" t="s">
        <v>5332</v>
      </c>
      <c r="L5308" s="2">
        <f>IFERROR(VLOOKUP(C5308,BOTULISMO!$A$3:$C$19,3,FALSE),0)</f>
        <v>0</v>
      </c>
      <c r="M5308" s="2">
        <f>IFERROR(VLOOKUP(C5308,'LEISHMANIOSE VISCERAL'!$A$4:$C$454,3,FALSE),0)</f>
        <v>0</v>
      </c>
      <c r="N5308" s="2">
        <f>IFERROR(VLOOKUP(C5308,'LEISHMANIOSE TEGUMENTAR'!$A$4:$C$1681,3,FALSE),0)</f>
        <v>0</v>
      </c>
      <c r="O5308" s="2">
        <f>IFERROR(VLOOKUP(C5308,'FEBRE AMARELA'!$A$4:$C$38,3,FALSE),0)</f>
        <v>0</v>
      </c>
      <c r="P5308" s="2">
        <f>IFERROR(VLOOKUP(C5308,DENGUE!$A$5:$C$4097,3,FALSE),0)</f>
        <v>5</v>
      </c>
      <c r="Q5308" s="2">
        <f>IFERROR(VLOOKUP(C5308,'HEPATITE VIRAL'!$A$5:$C$3162,3,FALSE),0)</f>
        <v>0</v>
      </c>
      <c r="R5308" s="2">
        <f>IFERROR(VLOOKUP(C5308,'FEBRE MACULOSA'!$A$5:$C$181,3,FALSE),0)</f>
        <v>0</v>
      </c>
      <c r="S5308" s="2">
        <f>IFERROR(VLOOKUP(C5308,LEPTOSPIROSE!$A$5:$C$1176,3,FALSE),0)</f>
        <v>0</v>
      </c>
      <c r="T5308" s="2">
        <f>IFERROR(VLOOKUP(C5308,'DOENÇA DE CHAGAS'!$A$5:$C$100,3,FALSE),0)</f>
        <v>0</v>
      </c>
      <c r="U5308" s="2">
        <f>IFERROR(VLOOKUP(C5308,'PICADAS DE COBRAS'!$A$6:$C$4645,3,FALSE),0)</f>
        <v>4</v>
      </c>
      <c r="V5308">
        <f>IFERROR(VLOOKUP(C5308,'ZIKA VIRUS'!$A$5:$C$2399,3,FALSE),0)</f>
        <v>0</v>
      </c>
      <c r="W5308">
        <f>IFERROR(VLOOKUP(C5308,'FEBRE TIFÓIDE'!$A$5:$C$46,3,FALSE),0)</f>
        <v>0</v>
      </c>
      <c r="X5308">
        <f>IFERROR(VLOOKUP(C5308,HANTAVIROSE!$A$5:$C$153,3,FALSE),0)</f>
        <v>0</v>
      </c>
      <c r="Y5308">
        <f>IFERROR(VLOOKUP(C5308,MENINGITE!$A$5:$C$447,3,FALSE),0)</f>
        <v>0</v>
      </c>
      <c r="Z5308">
        <f>IFERROR(VLOOKUP(C5308,RAIVA!$A$5:$C$16,3,FALSE),0)</f>
        <v>0</v>
      </c>
    </row>
    <row r="5309" spans="1:26" x14ac:dyDescent="0.3">
      <c r="A5309" s="2" t="s">
        <v>3</v>
      </c>
      <c r="B5309" s="2" t="s">
        <v>15</v>
      </c>
      <c r="C5309" s="2">
        <v>522145</v>
      </c>
      <c r="D5309" s="2">
        <v>5221452</v>
      </c>
      <c r="E5309" s="2" t="s">
        <v>3</v>
      </c>
      <c r="F5309" s="2" t="s">
        <v>15</v>
      </c>
      <c r="G5309" s="2">
        <f>IFERROR(VLOOKUP(D5309,Coordenadas!$A$2:$D$5571,3,FALSE),0)</f>
        <v>-13.507899999999999</v>
      </c>
      <c r="H5309" s="2">
        <f>IFERROR(VLOOKUP(D5309,Coordenadas!$A$2:$D$5571,4,FALSE),0)</f>
        <v>-48.741700000000002</v>
      </c>
      <c r="I5309" s="2" t="s">
        <v>5327</v>
      </c>
      <c r="J5309" s="2">
        <v>3452</v>
      </c>
      <c r="K5309" s="2" t="s">
        <v>5332</v>
      </c>
      <c r="L5309" s="2">
        <f>IFERROR(VLOOKUP(C5309,BOTULISMO!$A$3:$C$19,3,FALSE),0)</f>
        <v>0</v>
      </c>
      <c r="M5309" s="2">
        <f>IFERROR(VLOOKUP(C5309,'LEISHMANIOSE VISCERAL'!$A$4:$C$454,3,FALSE),0)</f>
        <v>0</v>
      </c>
      <c r="N5309" s="2">
        <f>IFERROR(VLOOKUP(C5309,'LEISHMANIOSE TEGUMENTAR'!$A$4:$C$1681,3,FALSE),0)</f>
        <v>5</v>
      </c>
      <c r="O5309" s="2">
        <f>IFERROR(VLOOKUP(C5309,'FEBRE AMARELA'!$A$4:$C$38,3,FALSE),0)</f>
        <v>0</v>
      </c>
      <c r="P5309" s="2">
        <f>IFERROR(VLOOKUP(C5309,DENGUE!$A$5:$C$4097,3,FALSE),0)</f>
        <v>3</v>
      </c>
      <c r="Q5309" s="2">
        <f>IFERROR(VLOOKUP(C5309,'HEPATITE VIRAL'!$A$5:$C$3162,3,FALSE),0)</f>
        <v>1</v>
      </c>
      <c r="R5309" s="2">
        <f>IFERROR(VLOOKUP(C5309,'FEBRE MACULOSA'!$A$5:$C$181,3,FALSE),0)</f>
        <v>0</v>
      </c>
      <c r="S5309" s="2">
        <f>IFERROR(VLOOKUP(C5309,LEPTOSPIROSE!$A$5:$C$1176,3,FALSE),0)</f>
        <v>0</v>
      </c>
      <c r="T5309" s="2">
        <f>IFERROR(VLOOKUP(C5309,'DOENÇA DE CHAGAS'!$A$5:$C$100,3,FALSE),0)</f>
        <v>0</v>
      </c>
      <c r="U5309" s="2">
        <f>IFERROR(VLOOKUP(C5309,'PICADAS DE COBRAS'!$A$6:$C$4645,3,FALSE),0)</f>
        <v>1</v>
      </c>
      <c r="V5309">
        <f>IFERROR(VLOOKUP(C5309,'ZIKA VIRUS'!$A$5:$C$2399,3,FALSE),0)</f>
        <v>0</v>
      </c>
      <c r="W5309">
        <f>IFERROR(VLOOKUP(C5309,'FEBRE TIFÓIDE'!$A$5:$C$46,3,FALSE),0)</f>
        <v>0</v>
      </c>
      <c r="X5309">
        <f>IFERROR(VLOOKUP(C5309,HANTAVIROSE!$A$5:$C$153,3,FALSE),0)</f>
        <v>0</v>
      </c>
      <c r="Y5309">
        <f>IFERROR(VLOOKUP(C5309,MENINGITE!$A$5:$C$447,3,FALSE),0)</f>
        <v>0</v>
      </c>
      <c r="Z5309">
        <f>IFERROR(VLOOKUP(C5309,RAIVA!$A$5:$C$16,3,FALSE),0)</f>
        <v>0</v>
      </c>
    </row>
    <row r="5310" spans="1:26" x14ac:dyDescent="0.3">
      <c r="A5310" s="2" t="s">
        <v>967</v>
      </c>
      <c r="B5310" s="2" t="s">
        <v>985</v>
      </c>
      <c r="C5310" s="2">
        <v>421860</v>
      </c>
      <c r="D5310" s="2">
        <v>4218608</v>
      </c>
      <c r="E5310" s="2" t="s">
        <v>967</v>
      </c>
      <c r="F5310" s="2" t="s">
        <v>985</v>
      </c>
      <c r="G5310" s="2">
        <f>IFERROR(VLOOKUP(D5310,Coordenadas!$A$2:$D$5571,3,FALSE),0)</f>
        <v>-27.3033</v>
      </c>
      <c r="H5310" s="2">
        <f>IFERROR(VLOOKUP(D5310,Coordenadas!$A$2:$D$5571,4,FALSE),0)</f>
        <v>-49.792999999999999</v>
      </c>
      <c r="I5310" s="2" t="s">
        <v>5326</v>
      </c>
      <c r="J5310" s="2">
        <v>6553</v>
      </c>
      <c r="K5310" s="2" t="s">
        <v>5332</v>
      </c>
      <c r="L5310" s="2">
        <f>IFERROR(VLOOKUP(C5310,BOTULISMO!$A$3:$C$19,3,FALSE),0)</f>
        <v>0</v>
      </c>
      <c r="M5310" s="2">
        <f>IFERROR(VLOOKUP(C5310,'LEISHMANIOSE VISCERAL'!$A$4:$C$454,3,FALSE),0)</f>
        <v>0</v>
      </c>
      <c r="N5310" s="2">
        <f>IFERROR(VLOOKUP(C5310,'LEISHMANIOSE TEGUMENTAR'!$A$4:$C$1681,3,FALSE),0)</f>
        <v>0</v>
      </c>
      <c r="O5310" s="2">
        <f>IFERROR(VLOOKUP(C5310,'FEBRE AMARELA'!$A$4:$C$38,3,FALSE),0)</f>
        <v>0</v>
      </c>
      <c r="P5310" s="2">
        <f>IFERROR(VLOOKUP(C5310,DENGUE!$A$5:$C$4097,3,FALSE),0)</f>
        <v>2</v>
      </c>
      <c r="Q5310" s="2">
        <f>IFERROR(VLOOKUP(C5310,'HEPATITE VIRAL'!$A$5:$C$3162,3,FALSE),0)</f>
        <v>0</v>
      </c>
      <c r="R5310" s="2">
        <f>IFERROR(VLOOKUP(C5310,'FEBRE MACULOSA'!$A$5:$C$181,3,FALSE),0)</f>
        <v>0</v>
      </c>
      <c r="S5310" s="2">
        <f>IFERROR(VLOOKUP(C5310,LEPTOSPIROSE!$A$5:$C$1176,3,FALSE),0)</f>
        <v>2</v>
      </c>
      <c r="T5310" s="2">
        <f>IFERROR(VLOOKUP(C5310,'DOENÇA DE CHAGAS'!$A$5:$C$100,3,FALSE),0)</f>
        <v>0</v>
      </c>
      <c r="U5310" s="2">
        <f>IFERROR(VLOOKUP(C5310,'PICADAS DE COBRAS'!$A$6:$C$4645,3,FALSE),0)</f>
        <v>10</v>
      </c>
      <c r="V5310">
        <f>IFERROR(VLOOKUP(C5310,'ZIKA VIRUS'!$A$5:$C$2399,3,FALSE),0)</f>
        <v>1</v>
      </c>
      <c r="W5310">
        <f>IFERROR(VLOOKUP(C5310,'FEBRE TIFÓIDE'!$A$5:$C$46,3,FALSE),0)</f>
        <v>0</v>
      </c>
      <c r="X5310">
        <f>IFERROR(VLOOKUP(C5310,HANTAVIROSE!$A$5:$C$153,3,FALSE),0)</f>
        <v>0</v>
      </c>
      <c r="Y5310">
        <f>IFERROR(VLOOKUP(C5310,MENINGITE!$A$5:$C$447,3,FALSE),0)</f>
        <v>0</v>
      </c>
      <c r="Z5310">
        <f>IFERROR(VLOOKUP(C5310,RAIVA!$A$5:$C$16,3,FALSE),0)</f>
        <v>0</v>
      </c>
    </row>
    <row r="5311" spans="1:26" x14ac:dyDescent="0.3">
      <c r="A5311" s="2" t="s">
        <v>967</v>
      </c>
      <c r="B5311" s="2" t="s">
        <v>984</v>
      </c>
      <c r="C5311" s="2">
        <v>421870</v>
      </c>
      <c r="D5311" s="2">
        <v>4218707</v>
      </c>
      <c r="E5311" s="2" t="s">
        <v>967</v>
      </c>
      <c r="F5311" s="2" t="s">
        <v>984</v>
      </c>
      <c r="G5311" s="2">
        <f>IFERROR(VLOOKUP(D5311,Coordenadas!$A$2:$D$5571,3,FALSE),0)</f>
        <v>-28.471299999999999</v>
      </c>
      <c r="H5311" s="2">
        <f>IFERROR(VLOOKUP(D5311,Coordenadas!$A$2:$D$5571,4,FALSE),0)</f>
        <v>-49.014400000000002</v>
      </c>
      <c r="I5311" s="2" t="s">
        <v>5326</v>
      </c>
      <c r="J5311" s="2">
        <v>97235</v>
      </c>
      <c r="K5311" s="2" t="s">
        <v>5331</v>
      </c>
      <c r="L5311" s="2">
        <f>IFERROR(VLOOKUP(C5311,BOTULISMO!$A$3:$C$19,3,FALSE),0)</f>
        <v>0</v>
      </c>
      <c r="M5311" s="2">
        <f>IFERROR(VLOOKUP(C5311,'LEISHMANIOSE VISCERAL'!$A$4:$C$454,3,FALSE),0)</f>
        <v>0</v>
      </c>
      <c r="N5311" s="2">
        <f>IFERROR(VLOOKUP(C5311,'LEISHMANIOSE TEGUMENTAR'!$A$4:$C$1681,3,FALSE),0)</f>
        <v>1</v>
      </c>
      <c r="O5311" s="2">
        <f>IFERROR(VLOOKUP(C5311,'FEBRE AMARELA'!$A$4:$C$38,3,FALSE),0)</f>
        <v>0</v>
      </c>
      <c r="P5311" s="2">
        <f>IFERROR(VLOOKUP(C5311,DENGUE!$A$5:$C$4097,3,FALSE),0)</f>
        <v>7</v>
      </c>
      <c r="Q5311" s="2">
        <f>IFERROR(VLOOKUP(C5311,'HEPATITE VIRAL'!$A$5:$C$3162,3,FALSE),0)</f>
        <v>151</v>
      </c>
      <c r="R5311" s="2">
        <f>IFERROR(VLOOKUP(C5311,'FEBRE MACULOSA'!$A$5:$C$181,3,FALSE),0)</f>
        <v>0</v>
      </c>
      <c r="S5311" s="2">
        <f>IFERROR(VLOOKUP(C5311,LEPTOSPIROSE!$A$5:$C$1176,3,FALSE),0)</f>
        <v>15</v>
      </c>
      <c r="T5311" s="2">
        <f>IFERROR(VLOOKUP(C5311,'DOENÇA DE CHAGAS'!$A$5:$C$100,3,FALSE),0)</f>
        <v>0</v>
      </c>
      <c r="U5311" s="2">
        <f>IFERROR(VLOOKUP(C5311,'PICADAS DE COBRAS'!$A$6:$C$4645,3,FALSE),0)</f>
        <v>38</v>
      </c>
      <c r="V5311">
        <f>IFERROR(VLOOKUP(C5311,'ZIKA VIRUS'!$A$5:$C$2399,3,FALSE),0)</f>
        <v>4</v>
      </c>
      <c r="W5311">
        <f>IFERROR(VLOOKUP(C5311,'FEBRE TIFÓIDE'!$A$5:$C$46,3,FALSE),0)</f>
        <v>0</v>
      </c>
      <c r="X5311">
        <f>IFERROR(VLOOKUP(C5311,HANTAVIROSE!$A$5:$C$153,3,FALSE),0)</f>
        <v>0</v>
      </c>
      <c r="Y5311">
        <f>IFERROR(VLOOKUP(C5311,MENINGITE!$A$5:$C$447,3,FALSE),0)</f>
        <v>7</v>
      </c>
      <c r="Z5311">
        <f>IFERROR(VLOOKUP(C5311,RAIVA!$A$5:$C$16,3,FALSE),0)</f>
        <v>1</v>
      </c>
    </row>
    <row r="5312" spans="1:26" x14ac:dyDescent="0.3">
      <c r="A5312" s="2" t="s">
        <v>3257</v>
      </c>
      <c r="B5312" s="2" t="s">
        <v>3278</v>
      </c>
      <c r="C5312" s="2">
        <v>293190</v>
      </c>
      <c r="D5312" s="2">
        <v>2931905</v>
      </c>
      <c r="E5312" s="2" t="s">
        <v>3257</v>
      </c>
      <c r="F5312" s="2" t="s">
        <v>3278</v>
      </c>
      <c r="G5312" s="2">
        <f>IFERROR(VLOOKUP(D5312,Coordenadas!$A$2:$D$5571,3,FALSE),0)</f>
        <v>-10.958399999999999</v>
      </c>
      <c r="H5312" s="2">
        <f>IFERROR(VLOOKUP(D5312,Coordenadas!$A$2:$D$5571,4,FALSE),0)</f>
        <v>-38.789400000000001</v>
      </c>
      <c r="I5312" s="2" t="s">
        <v>5324</v>
      </c>
      <c r="J5312" s="2">
        <v>52418</v>
      </c>
      <c r="K5312" s="2" t="s">
        <v>5331</v>
      </c>
      <c r="L5312" s="2">
        <f>IFERROR(VLOOKUP(C5312,BOTULISMO!$A$3:$C$19,3,FALSE),0)</f>
        <v>0</v>
      </c>
      <c r="M5312" s="2">
        <f>IFERROR(VLOOKUP(C5312,'LEISHMANIOSE VISCERAL'!$A$4:$C$454,3,FALSE),0)</f>
        <v>5</v>
      </c>
      <c r="N5312" s="2">
        <f>IFERROR(VLOOKUP(C5312,'LEISHMANIOSE TEGUMENTAR'!$A$4:$C$1681,3,FALSE),0)</f>
        <v>0</v>
      </c>
      <c r="O5312" s="2">
        <f>IFERROR(VLOOKUP(C5312,'FEBRE AMARELA'!$A$4:$C$38,3,FALSE),0)</f>
        <v>0</v>
      </c>
      <c r="P5312" s="2">
        <f>IFERROR(VLOOKUP(C5312,DENGUE!$A$5:$C$4097,3,FALSE),0)</f>
        <v>381</v>
      </c>
      <c r="Q5312" s="2">
        <f>IFERROR(VLOOKUP(C5312,'HEPATITE VIRAL'!$A$5:$C$3162,3,FALSE),0)</f>
        <v>4</v>
      </c>
      <c r="R5312" s="2">
        <f>IFERROR(VLOOKUP(C5312,'FEBRE MACULOSA'!$A$5:$C$181,3,FALSE),0)</f>
        <v>0</v>
      </c>
      <c r="S5312" s="2">
        <f>IFERROR(VLOOKUP(C5312,LEPTOSPIROSE!$A$5:$C$1176,3,FALSE),0)</f>
        <v>0</v>
      </c>
      <c r="T5312" s="2">
        <f>IFERROR(VLOOKUP(C5312,'DOENÇA DE CHAGAS'!$A$5:$C$100,3,FALSE),0)</f>
        <v>0</v>
      </c>
      <c r="U5312" s="2">
        <f>IFERROR(VLOOKUP(C5312,'PICADAS DE COBRAS'!$A$6:$C$4645,3,FALSE),0)</f>
        <v>28</v>
      </c>
      <c r="V5312">
        <f>IFERROR(VLOOKUP(C5312,'ZIKA VIRUS'!$A$5:$C$2399,3,FALSE),0)</f>
        <v>34</v>
      </c>
      <c r="W5312">
        <f>IFERROR(VLOOKUP(C5312,'FEBRE TIFÓIDE'!$A$5:$C$46,3,FALSE),0)</f>
        <v>0</v>
      </c>
      <c r="X5312">
        <f>IFERROR(VLOOKUP(C5312,HANTAVIROSE!$A$5:$C$153,3,FALSE),0)</f>
        <v>0</v>
      </c>
      <c r="Y5312">
        <f>IFERROR(VLOOKUP(C5312,MENINGITE!$A$5:$C$447,3,FALSE),0)</f>
        <v>0</v>
      </c>
      <c r="Z5312">
        <f>IFERROR(VLOOKUP(C5312,RAIVA!$A$5:$C$16,3,FALSE),0)</f>
        <v>0</v>
      </c>
    </row>
    <row r="5313" spans="1:26" x14ac:dyDescent="0.3">
      <c r="A5313" s="2" t="s">
        <v>5044</v>
      </c>
      <c r="B5313" s="2" t="s">
        <v>5051</v>
      </c>
      <c r="C5313" s="2">
        <v>150808</v>
      </c>
      <c r="D5313" s="2">
        <v>1508084</v>
      </c>
      <c r="E5313" s="2" t="s">
        <v>5044</v>
      </c>
      <c r="F5313" s="2" t="s">
        <v>5051</v>
      </c>
      <c r="G5313" s="2">
        <f>IFERROR(VLOOKUP(D5313,Coordenadas!$A$2:$D$5571,3,FALSE),0)</f>
        <v>-6.7468700000000004</v>
      </c>
      <c r="H5313" s="2">
        <f>IFERROR(VLOOKUP(D5313,Coordenadas!$A$2:$D$5571,4,FALSE),0)</f>
        <v>-51.162599999999998</v>
      </c>
      <c r="I5313" s="2" t="s">
        <v>5323</v>
      </c>
      <c r="J5313" s="2">
        <v>33690</v>
      </c>
      <c r="K5313" s="2" t="s">
        <v>5330</v>
      </c>
      <c r="L5313" s="2">
        <f>IFERROR(VLOOKUP(C5313,BOTULISMO!$A$3:$C$19,3,FALSE),0)</f>
        <v>0</v>
      </c>
      <c r="M5313" s="2">
        <f>IFERROR(VLOOKUP(C5313,'LEISHMANIOSE VISCERAL'!$A$4:$C$454,3,FALSE),0)</f>
        <v>1</v>
      </c>
      <c r="N5313" s="2">
        <f>IFERROR(VLOOKUP(C5313,'LEISHMANIOSE TEGUMENTAR'!$A$4:$C$1681,3,FALSE),0)</f>
        <v>49</v>
      </c>
      <c r="O5313" s="2">
        <f>IFERROR(VLOOKUP(C5313,'FEBRE AMARELA'!$A$4:$C$38,3,FALSE),0)</f>
        <v>0</v>
      </c>
      <c r="P5313" s="2">
        <f>IFERROR(VLOOKUP(C5313,DENGUE!$A$5:$C$4097,3,FALSE),0)</f>
        <v>12</v>
      </c>
      <c r="Q5313" s="2">
        <f>IFERROR(VLOOKUP(C5313,'HEPATITE VIRAL'!$A$5:$C$3162,3,FALSE),0)</f>
        <v>18</v>
      </c>
      <c r="R5313" s="2">
        <f>IFERROR(VLOOKUP(C5313,'FEBRE MACULOSA'!$A$5:$C$181,3,FALSE),0)</f>
        <v>0</v>
      </c>
      <c r="S5313" s="2">
        <f>IFERROR(VLOOKUP(C5313,LEPTOSPIROSE!$A$5:$C$1176,3,FALSE),0)</f>
        <v>1</v>
      </c>
      <c r="T5313" s="2">
        <f>IFERROR(VLOOKUP(C5313,'DOENÇA DE CHAGAS'!$A$5:$C$100,3,FALSE),0)</f>
        <v>0</v>
      </c>
      <c r="U5313" s="2">
        <f>IFERROR(VLOOKUP(C5313,'PICADAS DE COBRAS'!$A$6:$C$4645,3,FALSE),0)</f>
        <v>25</v>
      </c>
      <c r="V5313">
        <f>IFERROR(VLOOKUP(C5313,'ZIKA VIRUS'!$A$5:$C$2399,3,FALSE),0)</f>
        <v>1</v>
      </c>
      <c r="W5313">
        <f>IFERROR(VLOOKUP(C5313,'FEBRE TIFÓIDE'!$A$5:$C$46,3,FALSE),0)</f>
        <v>0</v>
      </c>
      <c r="X5313">
        <f>IFERROR(VLOOKUP(C5313,HANTAVIROSE!$A$5:$C$153,3,FALSE),0)</f>
        <v>0</v>
      </c>
      <c r="Y5313">
        <f>IFERROR(VLOOKUP(C5313,MENINGITE!$A$5:$C$447,3,FALSE),0)</f>
        <v>0</v>
      </c>
      <c r="Z5313">
        <f>IFERROR(VLOOKUP(C5313,RAIVA!$A$5:$C$16,3,FALSE),0)</f>
        <v>0</v>
      </c>
    </row>
    <row r="5314" spans="1:26" x14ac:dyDescent="0.3">
      <c r="A5314" s="2" t="s">
        <v>470</v>
      </c>
      <c r="B5314" s="2" t="s">
        <v>503</v>
      </c>
      <c r="C5314" s="2">
        <v>432210</v>
      </c>
      <c r="D5314" s="2">
        <v>4322103</v>
      </c>
      <c r="E5314" s="2" t="s">
        <v>470</v>
      </c>
      <c r="F5314" s="2" t="s">
        <v>503</v>
      </c>
      <c r="G5314" s="2">
        <f>IFERROR(VLOOKUP(D5314,Coordenadas!$A$2:$D$5571,3,FALSE),0)</f>
        <v>-27.657299999999999</v>
      </c>
      <c r="H5314" s="2">
        <f>IFERROR(VLOOKUP(D5314,Coordenadas!$A$2:$D$5571,4,FALSE),0)</f>
        <v>-54.443899999999999</v>
      </c>
      <c r="I5314" s="2" t="s">
        <v>5326</v>
      </c>
      <c r="J5314" s="2">
        <v>5898</v>
      </c>
      <c r="K5314" s="2" t="s">
        <v>5332</v>
      </c>
      <c r="L5314" s="2">
        <f>IFERROR(VLOOKUP(C5314,BOTULISMO!$A$3:$C$19,3,FALSE),0)</f>
        <v>0</v>
      </c>
      <c r="M5314" s="2">
        <f>IFERROR(VLOOKUP(C5314,'LEISHMANIOSE VISCERAL'!$A$4:$C$454,3,FALSE),0)</f>
        <v>0</v>
      </c>
      <c r="N5314" s="2">
        <f>IFERROR(VLOOKUP(C5314,'LEISHMANIOSE TEGUMENTAR'!$A$4:$C$1681,3,FALSE),0)</f>
        <v>0</v>
      </c>
      <c r="O5314" s="2">
        <f>IFERROR(VLOOKUP(C5314,'FEBRE AMARELA'!$A$4:$C$38,3,FALSE),0)</f>
        <v>0</v>
      </c>
      <c r="P5314" s="2">
        <f>IFERROR(VLOOKUP(C5314,DENGUE!$A$5:$C$4097,3,FALSE),0)</f>
        <v>5</v>
      </c>
      <c r="Q5314" s="2">
        <f>IFERROR(VLOOKUP(C5314,'HEPATITE VIRAL'!$A$5:$C$3162,3,FALSE),0)</f>
        <v>7</v>
      </c>
      <c r="R5314" s="2">
        <f>IFERROR(VLOOKUP(C5314,'FEBRE MACULOSA'!$A$5:$C$181,3,FALSE),0)</f>
        <v>0</v>
      </c>
      <c r="S5314" s="2">
        <f>IFERROR(VLOOKUP(C5314,LEPTOSPIROSE!$A$5:$C$1176,3,FALSE),0)</f>
        <v>4</v>
      </c>
      <c r="T5314" s="2">
        <f>IFERROR(VLOOKUP(C5314,'DOENÇA DE CHAGAS'!$A$5:$C$100,3,FALSE),0)</f>
        <v>0</v>
      </c>
      <c r="U5314" s="2">
        <f>IFERROR(VLOOKUP(C5314,'PICADAS DE COBRAS'!$A$6:$C$4645,3,FALSE),0)</f>
        <v>16</v>
      </c>
      <c r="V5314">
        <f>IFERROR(VLOOKUP(C5314,'ZIKA VIRUS'!$A$5:$C$2399,3,FALSE),0)</f>
        <v>0</v>
      </c>
      <c r="W5314">
        <f>IFERROR(VLOOKUP(C5314,'FEBRE TIFÓIDE'!$A$5:$C$46,3,FALSE),0)</f>
        <v>0</v>
      </c>
      <c r="X5314">
        <f>IFERROR(VLOOKUP(C5314,HANTAVIROSE!$A$5:$C$153,3,FALSE),0)</f>
        <v>0</v>
      </c>
      <c r="Y5314">
        <f>IFERROR(VLOOKUP(C5314,MENINGITE!$A$5:$C$447,3,FALSE),0)</f>
        <v>0</v>
      </c>
      <c r="Z5314">
        <f>IFERROR(VLOOKUP(C5314,RAIVA!$A$5:$C$16,3,FALSE),0)</f>
        <v>0</v>
      </c>
    </row>
    <row r="5315" spans="1:26" x14ac:dyDescent="0.3">
      <c r="A5315" s="2" t="s">
        <v>5044</v>
      </c>
      <c r="B5315" s="2" t="s">
        <v>5050</v>
      </c>
      <c r="C5315" s="2">
        <v>150810</v>
      </c>
      <c r="D5315" s="2">
        <v>1508100</v>
      </c>
      <c r="E5315" s="2" t="s">
        <v>5044</v>
      </c>
      <c r="F5315" s="2" t="s">
        <v>5050</v>
      </c>
      <c r="G5315" s="2">
        <f>IFERROR(VLOOKUP(D5315,Coordenadas!$A$2:$D$5571,3,FALSE),0)</f>
        <v>-3.7656999999999998</v>
      </c>
      <c r="H5315" s="2">
        <f>IFERROR(VLOOKUP(D5315,Coordenadas!$A$2:$D$5571,4,FALSE),0)</f>
        <v>-49.677300000000002</v>
      </c>
      <c r="I5315" s="2" t="s">
        <v>5323</v>
      </c>
      <c r="J5315" s="2">
        <v>97128</v>
      </c>
      <c r="K5315" s="2" t="s">
        <v>5331</v>
      </c>
      <c r="L5315" s="2">
        <f>IFERROR(VLOOKUP(C5315,BOTULISMO!$A$3:$C$19,3,FALSE),0)</f>
        <v>0</v>
      </c>
      <c r="M5315" s="2">
        <f>IFERROR(VLOOKUP(C5315,'LEISHMANIOSE VISCERAL'!$A$4:$C$454,3,FALSE),0)</f>
        <v>11</v>
      </c>
      <c r="N5315" s="2">
        <f>IFERROR(VLOOKUP(C5315,'LEISHMANIOSE TEGUMENTAR'!$A$4:$C$1681,3,FALSE),0)</f>
        <v>22</v>
      </c>
      <c r="O5315" s="2">
        <f>IFERROR(VLOOKUP(C5315,'FEBRE AMARELA'!$A$4:$C$38,3,FALSE),0)</f>
        <v>0</v>
      </c>
      <c r="P5315" s="2">
        <f>IFERROR(VLOOKUP(C5315,DENGUE!$A$5:$C$4097,3,FALSE),0)</f>
        <v>16</v>
      </c>
      <c r="Q5315" s="2">
        <f>IFERROR(VLOOKUP(C5315,'HEPATITE VIRAL'!$A$5:$C$3162,3,FALSE),0)</f>
        <v>122</v>
      </c>
      <c r="R5315" s="2">
        <f>IFERROR(VLOOKUP(C5315,'FEBRE MACULOSA'!$A$5:$C$181,3,FALSE),0)</f>
        <v>0</v>
      </c>
      <c r="S5315" s="2">
        <f>IFERROR(VLOOKUP(C5315,LEPTOSPIROSE!$A$5:$C$1176,3,FALSE),0)</f>
        <v>0</v>
      </c>
      <c r="T5315" s="2">
        <f>IFERROR(VLOOKUP(C5315,'DOENÇA DE CHAGAS'!$A$5:$C$100,3,FALSE),0)</f>
        <v>10</v>
      </c>
      <c r="U5315" s="2">
        <f>IFERROR(VLOOKUP(C5315,'PICADAS DE COBRAS'!$A$6:$C$4645,3,FALSE),0)</f>
        <v>91</v>
      </c>
      <c r="V5315">
        <f>IFERROR(VLOOKUP(C5315,'ZIKA VIRUS'!$A$5:$C$2399,3,FALSE),0)</f>
        <v>6</v>
      </c>
      <c r="W5315">
        <f>IFERROR(VLOOKUP(C5315,'FEBRE TIFÓIDE'!$A$5:$C$46,3,FALSE),0)</f>
        <v>0</v>
      </c>
      <c r="X5315">
        <f>IFERROR(VLOOKUP(C5315,HANTAVIROSE!$A$5:$C$153,3,FALSE),0)</f>
        <v>0</v>
      </c>
      <c r="Y5315">
        <f>IFERROR(VLOOKUP(C5315,MENINGITE!$A$5:$C$447,3,FALSE),0)</f>
        <v>2</v>
      </c>
      <c r="Z5315">
        <f>IFERROR(VLOOKUP(C5315,RAIVA!$A$5:$C$16,3,FALSE),0)</f>
        <v>0</v>
      </c>
    </row>
    <row r="5316" spans="1:26" x14ac:dyDescent="0.3">
      <c r="A5316" s="2" t="s">
        <v>4704</v>
      </c>
      <c r="B5316" s="2" t="s">
        <v>4714</v>
      </c>
      <c r="C5316" s="2">
        <v>211227</v>
      </c>
      <c r="D5316" s="2">
        <v>2112274</v>
      </c>
      <c r="E5316" s="2" t="s">
        <v>4704</v>
      </c>
      <c r="F5316" s="2" t="s">
        <v>4714</v>
      </c>
      <c r="G5316" s="2">
        <f>IFERROR(VLOOKUP(D5316,Coordenadas!$A$2:$D$5571,3,FALSE),0)</f>
        <v>-3.6735500000000001</v>
      </c>
      <c r="H5316" s="2">
        <f>IFERROR(VLOOKUP(D5316,Coordenadas!$A$2:$D$5571,4,FALSE),0)</f>
        <v>-45.623800000000003</v>
      </c>
      <c r="I5316" s="2" t="s">
        <v>5324</v>
      </c>
      <c r="J5316" s="2">
        <v>5596</v>
      </c>
      <c r="K5316" s="2" t="s">
        <v>5332</v>
      </c>
      <c r="L5316" s="2">
        <f>IFERROR(VLOOKUP(C5316,BOTULISMO!$A$3:$C$19,3,FALSE),0)</f>
        <v>0</v>
      </c>
      <c r="M5316" s="2">
        <f>IFERROR(VLOOKUP(C5316,'LEISHMANIOSE VISCERAL'!$A$4:$C$454,3,FALSE),0)</f>
        <v>0</v>
      </c>
      <c r="N5316" s="2">
        <f>IFERROR(VLOOKUP(C5316,'LEISHMANIOSE TEGUMENTAR'!$A$4:$C$1681,3,FALSE),0)</f>
        <v>3</v>
      </c>
      <c r="O5316" s="2">
        <f>IFERROR(VLOOKUP(C5316,'FEBRE AMARELA'!$A$4:$C$38,3,FALSE),0)</f>
        <v>0</v>
      </c>
      <c r="P5316" s="2">
        <f>IFERROR(VLOOKUP(C5316,DENGUE!$A$5:$C$4097,3,FALSE),0)</f>
        <v>0</v>
      </c>
      <c r="Q5316" s="2">
        <f>IFERROR(VLOOKUP(C5316,'HEPATITE VIRAL'!$A$5:$C$3162,3,FALSE),0)</f>
        <v>2</v>
      </c>
      <c r="R5316" s="2">
        <f>IFERROR(VLOOKUP(C5316,'FEBRE MACULOSA'!$A$5:$C$181,3,FALSE),0)</f>
        <v>0</v>
      </c>
      <c r="S5316" s="2">
        <f>IFERROR(VLOOKUP(C5316,LEPTOSPIROSE!$A$5:$C$1176,3,FALSE),0)</f>
        <v>0</v>
      </c>
      <c r="T5316" s="2">
        <f>IFERROR(VLOOKUP(C5316,'DOENÇA DE CHAGAS'!$A$5:$C$100,3,FALSE),0)</f>
        <v>0</v>
      </c>
      <c r="U5316" s="2">
        <f>IFERROR(VLOOKUP(C5316,'PICADAS DE COBRAS'!$A$6:$C$4645,3,FALSE),0)</f>
        <v>0</v>
      </c>
      <c r="V5316">
        <f>IFERROR(VLOOKUP(C5316,'ZIKA VIRUS'!$A$5:$C$2399,3,FALSE),0)</f>
        <v>0</v>
      </c>
      <c r="W5316">
        <f>IFERROR(VLOOKUP(C5316,'FEBRE TIFÓIDE'!$A$5:$C$46,3,FALSE),0)</f>
        <v>0</v>
      </c>
      <c r="X5316">
        <f>IFERROR(VLOOKUP(C5316,HANTAVIROSE!$A$5:$C$153,3,FALSE),0)</f>
        <v>0</v>
      </c>
      <c r="Y5316">
        <f>IFERROR(VLOOKUP(C5316,MENINGITE!$A$5:$C$447,3,FALSE),0)</f>
        <v>0</v>
      </c>
      <c r="Z5316">
        <f>IFERROR(VLOOKUP(C5316,RAIVA!$A$5:$C$16,3,FALSE),0)</f>
        <v>0</v>
      </c>
    </row>
    <row r="5317" spans="1:26" x14ac:dyDescent="0.3">
      <c r="A5317" s="2" t="s">
        <v>1637</v>
      </c>
      <c r="B5317" s="2" t="s">
        <v>1664</v>
      </c>
      <c r="C5317" s="2">
        <v>355495</v>
      </c>
      <c r="D5317" s="2">
        <v>3554953</v>
      </c>
      <c r="E5317" s="2" t="s">
        <v>1637</v>
      </c>
      <c r="F5317" s="2" t="s">
        <v>1664</v>
      </c>
      <c r="G5317" s="2">
        <f>IFERROR(VLOOKUP(D5317,Coordenadas!$A$2:$D$5571,3,FALSE),0)</f>
        <v>-22.819299999999998</v>
      </c>
      <c r="H5317" s="2">
        <f>IFERROR(VLOOKUP(D5317,Coordenadas!$A$2:$D$5571,4,FALSE),0)</f>
        <v>-46.6937</v>
      </c>
      <c r="I5317" s="2" t="s">
        <v>5325</v>
      </c>
      <c r="J5317" s="2">
        <v>5930</v>
      </c>
      <c r="K5317" s="2" t="s">
        <v>5332</v>
      </c>
      <c r="L5317" s="2">
        <f>IFERROR(VLOOKUP(C5317,BOTULISMO!$A$3:$C$19,3,FALSE),0)</f>
        <v>0</v>
      </c>
      <c r="M5317" s="2">
        <f>IFERROR(VLOOKUP(C5317,'LEISHMANIOSE VISCERAL'!$A$4:$C$454,3,FALSE),0)</f>
        <v>0</v>
      </c>
      <c r="N5317" s="2">
        <f>IFERROR(VLOOKUP(C5317,'LEISHMANIOSE TEGUMENTAR'!$A$4:$C$1681,3,FALSE),0)</f>
        <v>0</v>
      </c>
      <c r="O5317" s="2">
        <f>IFERROR(VLOOKUP(C5317,'FEBRE AMARELA'!$A$4:$C$38,3,FALSE),0)</f>
        <v>0</v>
      </c>
      <c r="P5317" s="2">
        <f>IFERROR(VLOOKUP(C5317,DENGUE!$A$5:$C$4097,3,FALSE),0)</f>
        <v>0</v>
      </c>
      <c r="Q5317" s="2">
        <f>IFERROR(VLOOKUP(C5317,'HEPATITE VIRAL'!$A$5:$C$3162,3,FALSE),0)</f>
        <v>0</v>
      </c>
      <c r="R5317" s="2">
        <f>IFERROR(VLOOKUP(C5317,'FEBRE MACULOSA'!$A$5:$C$181,3,FALSE),0)</f>
        <v>0</v>
      </c>
      <c r="S5317" s="2">
        <f>IFERROR(VLOOKUP(C5317,LEPTOSPIROSE!$A$5:$C$1176,3,FALSE),0)</f>
        <v>1</v>
      </c>
      <c r="T5317" s="2">
        <f>IFERROR(VLOOKUP(C5317,'DOENÇA DE CHAGAS'!$A$5:$C$100,3,FALSE),0)</f>
        <v>0</v>
      </c>
      <c r="U5317" s="2">
        <f>IFERROR(VLOOKUP(C5317,'PICADAS DE COBRAS'!$A$6:$C$4645,3,FALSE),0)</f>
        <v>0</v>
      </c>
      <c r="V5317">
        <f>IFERROR(VLOOKUP(C5317,'ZIKA VIRUS'!$A$5:$C$2399,3,FALSE),0)</f>
        <v>0</v>
      </c>
      <c r="W5317">
        <f>IFERROR(VLOOKUP(C5317,'FEBRE TIFÓIDE'!$A$5:$C$46,3,FALSE),0)</f>
        <v>0</v>
      </c>
      <c r="X5317">
        <f>IFERROR(VLOOKUP(C5317,HANTAVIROSE!$A$5:$C$153,3,FALSE),0)</f>
        <v>0</v>
      </c>
      <c r="Y5317">
        <f>IFERROR(VLOOKUP(C5317,MENINGITE!$A$5:$C$447,3,FALSE),0)</f>
        <v>0</v>
      </c>
      <c r="Z5317">
        <f>IFERROR(VLOOKUP(C5317,RAIVA!$A$5:$C$16,3,FALSE),0)</f>
        <v>0</v>
      </c>
    </row>
    <row r="5318" spans="1:26" x14ac:dyDescent="0.3">
      <c r="A5318" s="2" t="s">
        <v>2425</v>
      </c>
      <c r="B5318" s="2" t="s">
        <v>2460</v>
      </c>
      <c r="C5318" s="2">
        <v>316950</v>
      </c>
      <c r="D5318" s="2">
        <v>3169505</v>
      </c>
      <c r="E5318" s="2" t="s">
        <v>2425</v>
      </c>
      <c r="F5318" s="2" t="s">
        <v>2460</v>
      </c>
      <c r="G5318" s="2">
        <f>IFERROR(VLOOKUP(D5318,Coordenadas!$A$2:$D$5571,3,FALSE),0)</f>
        <v>-18.984400000000001</v>
      </c>
      <c r="H5318" s="2">
        <f>IFERROR(VLOOKUP(D5318,Coordenadas!$A$2:$D$5571,4,FALSE),0)</f>
        <v>-41.652700000000003</v>
      </c>
      <c r="I5318" s="2" t="s">
        <v>5325</v>
      </c>
      <c r="J5318" s="2">
        <v>6293</v>
      </c>
      <c r="K5318" s="2" t="s">
        <v>5332</v>
      </c>
      <c r="L5318" s="2">
        <f>IFERROR(VLOOKUP(C5318,BOTULISMO!$A$3:$C$19,3,FALSE),0)</f>
        <v>0</v>
      </c>
      <c r="M5318" s="2">
        <f>IFERROR(VLOOKUP(C5318,'LEISHMANIOSE VISCERAL'!$A$4:$C$454,3,FALSE),0)</f>
        <v>0</v>
      </c>
      <c r="N5318" s="2">
        <f>IFERROR(VLOOKUP(C5318,'LEISHMANIOSE TEGUMENTAR'!$A$4:$C$1681,3,FALSE),0)</f>
        <v>0</v>
      </c>
      <c r="O5318" s="2">
        <f>IFERROR(VLOOKUP(C5318,'FEBRE AMARELA'!$A$4:$C$38,3,FALSE),0)</f>
        <v>0</v>
      </c>
      <c r="P5318" s="2">
        <f>IFERROR(VLOOKUP(C5318,DENGUE!$A$5:$C$4097,3,FALSE),0)</f>
        <v>148</v>
      </c>
      <c r="Q5318" s="2">
        <f>IFERROR(VLOOKUP(C5318,'HEPATITE VIRAL'!$A$5:$C$3162,3,FALSE),0)</f>
        <v>0</v>
      </c>
      <c r="R5318" s="2">
        <f>IFERROR(VLOOKUP(C5318,'FEBRE MACULOSA'!$A$5:$C$181,3,FALSE),0)</f>
        <v>0</v>
      </c>
      <c r="S5318" s="2">
        <f>IFERROR(VLOOKUP(C5318,LEPTOSPIROSE!$A$5:$C$1176,3,FALSE),0)</f>
        <v>0</v>
      </c>
      <c r="T5318" s="2">
        <f>IFERROR(VLOOKUP(C5318,'DOENÇA DE CHAGAS'!$A$5:$C$100,3,FALSE),0)</f>
        <v>0</v>
      </c>
      <c r="U5318" s="2">
        <f>IFERROR(VLOOKUP(C5318,'PICADAS DE COBRAS'!$A$6:$C$4645,3,FALSE),0)</f>
        <v>115</v>
      </c>
      <c r="V5318">
        <f>IFERROR(VLOOKUP(C5318,'ZIKA VIRUS'!$A$5:$C$2399,3,FALSE),0)</f>
        <v>0</v>
      </c>
      <c r="W5318">
        <f>IFERROR(VLOOKUP(C5318,'FEBRE TIFÓIDE'!$A$5:$C$46,3,FALSE),0)</f>
        <v>0</v>
      </c>
      <c r="X5318">
        <f>IFERROR(VLOOKUP(C5318,HANTAVIROSE!$A$5:$C$153,3,FALSE),0)</f>
        <v>0</v>
      </c>
      <c r="Y5318">
        <f>IFERROR(VLOOKUP(C5318,MENINGITE!$A$5:$C$447,3,FALSE),0)</f>
        <v>0</v>
      </c>
      <c r="Z5318">
        <f>IFERROR(VLOOKUP(C5318,RAIVA!$A$5:$C$16,3,FALSE),0)</f>
        <v>0</v>
      </c>
    </row>
    <row r="5319" spans="1:26" x14ac:dyDescent="0.3">
      <c r="A5319" s="2" t="s">
        <v>967</v>
      </c>
      <c r="B5319" s="2" t="s">
        <v>983</v>
      </c>
      <c r="C5319" s="2">
        <v>421875</v>
      </c>
      <c r="D5319" s="2">
        <v>4218756</v>
      </c>
      <c r="E5319" s="2" t="s">
        <v>967</v>
      </c>
      <c r="F5319" s="2" t="s">
        <v>983</v>
      </c>
      <c r="G5319" s="2">
        <f>IFERROR(VLOOKUP(D5319,Coordenadas!$A$2:$D$5571,3,FALSE),0)</f>
        <v>-26.9681</v>
      </c>
      <c r="H5319" s="2">
        <f>IFERROR(VLOOKUP(D5319,Coordenadas!$A$2:$D$5571,4,FALSE),0)</f>
        <v>-53.6417</v>
      </c>
      <c r="I5319" s="2" t="s">
        <v>5326</v>
      </c>
      <c r="J5319" s="2">
        <v>4633</v>
      </c>
      <c r="K5319" s="2" t="s">
        <v>5332</v>
      </c>
      <c r="L5319" s="2">
        <f>IFERROR(VLOOKUP(C5319,BOTULISMO!$A$3:$C$19,3,FALSE),0)</f>
        <v>0</v>
      </c>
      <c r="M5319" s="2">
        <f>IFERROR(VLOOKUP(C5319,'LEISHMANIOSE VISCERAL'!$A$4:$C$454,3,FALSE),0)</f>
        <v>0</v>
      </c>
      <c r="N5319" s="2">
        <f>IFERROR(VLOOKUP(C5319,'LEISHMANIOSE TEGUMENTAR'!$A$4:$C$1681,3,FALSE),0)</f>
        <v>0</v>
      </c>
      <c r="O5319" s="2">
        <f>IFERROR(VLOOKUP(C5319,'FEBRE AMARELA'!$A$4:$C$38,3,FALSE),0)</f>
        <v>0</v>
      </c>
      <c r="P5319" s="2">
        <f>IFERROR(VLOOKUP(C5319,DENGUE!$A$5:$C$4097,3,FALSE),0)</f>
        <v>0</v>
      </c>
      <c r="Q5319" s="2">
        <f>IFERROR(VLOOKUP(C5319,'HEPATITE VIRAL'!$A$5:$C$3162,3,FALSE),0)</f>
        <v>12</v>
      </c>
      <c r="R5319" s="2">
        <f>IFERROR(VLOOKUP(C5319,'FEBRE MACULOSA'!$A$5:$C$181,3,FALSE),0)</f>
        <v>0</v>
      </c>
      <c r="S5319" s="2">
        <f>IFERROR(VLOOKUP(C5319,LEPTOSPIROSE!$A$5:$C$1176,3,FALSE),0)</f>
        <v>2</v>
      </c>
      <c r="T5319" s="2">
        <f>IFERROR(VLOOKUP(C5319,'DOENÇA DE CHAGAS'!$A$5:$C$100,3,FALSE),0)</f>
        <v>0</v>
      </c>
      <c r="U5319" s="2">
        <f>IFERROR(VLOOKUP(C5319,'PICADAS DE COBRAS'!$A$6:$C$4645,3,FALSE),0)</f>
        <v>49</v>
      </c>
      <c r="V5319">
        <f>IFERROR(VLOOKUP(C5319,'ZIKA VIRUS'!$A$5:$C$2399,3,FALSE),0)</f>
        <v>0</v>
      </c>
      <c r="W5319">
        <f>IFERROR(VLOOKUP(C5319,'FEBRE TIFÓIDE'!$A$5:$C$46,3,FALSE),0)</f>
        <v>0</v>
      </c>
      <c r="X5319">
        <f>IFERROR(VLOOKUP(C5319,HANTAVIROSE!$A$5:$C$153,3,FALSE),0)</f>
        <v>0</v>
      </c>
      <c r="Y5319">
        <f>IFERROR(VLOOKUP(C5319,MENINGITE!$A$5:$C$447,3,FALSE),0)</f>
        <v>0</v>
      </c>
      <c r="Z5319">
        <f>IFERROR(VLOOKUP(C5319,RAIVA!$A$5:$C$16,3,FALSE),0)</f>
        <v>0</v>
      </c>
    </row>
    <row r="5320" spans="1:26" x14ac:dyDescent="0.3">
      <c r="A5320" s="2" t="s">
        <v>470</v>
      </c>
      <c r="B5320" s="2" t="s">
        <v>502</v>
      </c>
      <c r="C5320" s="2">
        <v>432215</v>
      </c>
      <c r="D5320" s="2">
        <v>4322152</v>
      </c>
      <c r="E5320" s="2" t="s">
        <v>470</v>
      </c>
      <c r="F5320" s="2" t="s">
        <v>502</v>
      </c>
      <c r="G5320" s="2">
        <f>IFERROR(VLOOKUP(D5320,Coordenadas!$A$2:$D$5571,3,FALSE),0)</f>
        <v>-29.103899999999999</v>
      </c>
      <c r="H5320" s="2">
        <f>IFERROR(VLOOKUP(D5320,Coordenadas!$A$2:$D$5571,4,FALSE),0)</f>
        <v>-52.953800000000001</v>
      </c>
      <c r="I5320" s="2" t="s">
        <v>5326</v>
      </c>
      <c r="J5320" s="2">
        <v>4395</v>
      </c>
      <c r="K5320" s="2" t="s">
        <v>5332</v>
      </c>
      <c r="L5320" s="2">
        <f>IFERROR(VLOOKUP(C5320,BOTULISMO!$A$3:$C$19,3,FALSE),0)</f>
        <v>0</v>
      </c>
      <c r="M5320" s="2">
        <f>IFERROR(VLOOKUP(C5320,'LEISHMANIOSE VISCERAL'!$A$4:$C$454,3,FALSE),0)</f>
        <v>0</v>
      </c>
      <c r="N5320" s="2">
        <f>IFERROR(VLOOKUP(C5320,'LEISHMANIOSE TEGUMENTAR'!$A$4:$C$1681,3,FALSE),0)</f>
        <v>0</v>
      </c>
      <c r="O5320" s="2">
        <f>IFERROR(VLOOKUP(C5320,'FEBRE AMARELA'!$A$4:$C$38,3,FALSE),0)</f>
        <v>0</v>
      </c>
      <c r="P5320" s="2">
        <f>IFERROR(VLOOKUP(C5320,DENGUE!$A$5:$C$4097,3,FALSE),0)</f>
        <v>0</v>
      </c>
      <c r="Q5320" s="2">
        <f>IFERROR(VLOOKUP(C5320,'HEPATITE VIRAL'!$A$5:$C$3162,3,FALSE),0)</f>
        <v>0</v>
      </c>
      <c r="R5320" s="2">
        <f>IFERROR(VLOOKUP(C5320,'FEBRE MACULOSA'!$A$5:$C$181,3,FALSE),0)</f>
        <v>0</v>
      </c>
      <c r="S5320" s="2">
        <f>IFERROR(VLOOKUP(C5320,LEPTOSPIROSE!$A$5:$C$1176,3,FALSE),0)</f>
        <v>0</v>
      </c>
      <c r="T5320" s="2">
        <f>IFERROR(VLOOKUP(C5320,'DOENÇA DE CHAGAS'!$A$5:$C$100,3,FALSE),0)</f>
        <v>0</v>
      </c>
      <c r="U5320" s="2">
        <f>IFERROR(VLOOKUP(C5320,'PICADAS DE COBRAS'!$A$6:$C$4645,3,FALSE),0)</f>
        <v>5</v>
      </c>
      <c r="V5320">
        <f>IFERROR(VLOOKUP(C5320,'ZIKA VIRUS'!$A$5:$C$2399,3,FALSE),0)</f>
        <v>0</v>
      </c>
      <c r="W5320">
        <f>IFERROR(VLOOKUP(C5320,'FEBRE TIFÓIDE'!$A$5:$C$46,3,FALSE),0)</f>
        <v>0</v>
      </c>
      <c r="X5320">
        <f>IFERROR(VLOOKUP(C5320,HANTAVIROSE!$A$5:$C$153,3,FALSE),0)</f>
        <v>0</v>
      </c>
      <c r="Y5320">
        <f>IFERROR(VLOOKUP(C5320,MENINGITE!$A$5:$C$447,3,FALSE),0)</f>
        <v>0</v>
      </c>
      <c r="Z5320">
        <f>IFERROR(VLOOKUP(C5320,RAIVA!$A$5:$C$16,3,FALSE),0)</f>
        <v>0</v>
      </c>
    </row>
    <row r="5321" spans="1:26" x14ac:dyDescent="0.3">
      <c r="A5321" s="2" t="s">
        <v>1256</v>
      </c>
      <c r="B5321" s="2" t="s">
        <v>1272</v>
      </c>
      <c r="C5321" s="2">
        <v>412788</v>
      </c>
      <c r="D5321" s="2">
        <v>4127882</v>
      </c>
      <c r="E5321" s="2" t="s">
        <v>1256</v>
      </c>
      <c r="F5321" s="2" t="s">
        <v>1272</v>
      </c>
      <c r="G5321" s="2">
        <f>IFERROR(VLOOKUP(D5321,Coordenadas!$A$2:$D$5571,3,FALSE),0)</f>
        <v>-24.973099999999999</v>
      </c>
      <c r="H5321" s="2">
        <f>IFERROR(VLOOKUP(D5321,Coordenadas!$A$2:$D$5571,4,FALSE),0)</f>
        <v>-49.087899999999998</v>
      </c>
      <c r="I5321" s="2" t="s">
        <v>5326</v>
      </c>
      <c r="J5321" s="2">
        <v>6256</v>
      </c>
      <c r="K5321" s="2" t="s">
        <v>5332</v>
      </c>
      <c r="L5321" s="2">
        <f>IFERROR(VLOOKUP(C5321,BOTULISMO!$A$3:$C$19,3,FALSE),0)</f>
        <v>0</v>
      </c>
      <c r="M5321" s="2">
        <f>IFERROR(VLOOKUP(C5321,'LEISHMANIOSE VISCERAL'!$A$4:$C$454,3,FALSE),0)</f>
        <v>0</v>
      </c>
      <c r="N5321" s="2">
        <f>IFERROR(VLOOKUP(C5321,'LEISHMANIOSE TEGUMENTAR'!$A$4:$C$1681,3,FALSE),0)</f>
        <v>0</v>
      </c>
      <c r="O5321" s="2">
        <f>IFERROR(VLOOKUP(C5321,'FEBRE AMARELA'!$A$4:$C$38,3,FALSE),0)</f>
        <v>0</v>
      </c>
      <c r="P5321" s="2">
        <f>IFERROR(VLOOKUP(C5321,DENGUE!$A$5:$C$4097,3,FALSE),0)</f>
        <v>0</v>
      </c>
      <c r="Q5321" s="2">
        <f>IFERROR(VLOOKUP(C5321,'HEPATITE VIRAL'!$A$5:$C$3162,3,FALSE),0)</f>
        <v>0</v>
      </c>
      <c r="R5321" s="2">
        <f>IFERROR(VLOOKUP(C5321,'FEBRE MACULOSA'!$A$5:$C$181,3,FALSE),0)</f>
        <v>0</v>
      </c>
      <c r="S5321" s="2">
        <f>IFERROR(VLOOKUP(C5321,LEPTOSPIROSE!$A$5:$C$1176,3,FALSE),0)</f>
        <v>0</v>
      </c>
      <c r="T5321" s="2">
        <f>IFERROR(VLOOKUP(C5321,'DOENÇA DE CHAGAS'!$A$5:$C$100,3,FALSE),0)</f>
        <v>0</v>
      </c>
      <c r="U5321" s="2">
        <f>IFERROR(VLOOKUP(C5321,'PICADAS DE COBRAS'!$A$6:$C$4645,3,FALSE),0)</f>
        <v>5</v>
      </c>
      <c r="V5321">
        <f>IFERROR(VLOOKUP(C5321,'ZIKA VIRUS'!$A$5:$C$2399,3,FALSE),0)</f>
        <v>0</v>
      </c>
      <c r="W5321">
        <f>IFERROR(VLOOKUP(C5321,'FEBRE TIFÓIDE'!$A$5:$C$46,3,FALSE),0)</f>
        <v>0</v>
      </c>
      <c r="X5321">
        <f>IFERROR(VLOOKUP(C5321,HANTAVIROSE!$A$5:$C$153,3,FALSE),0)</f>
        <v>0</v>
      </c>
      <c r="Y5321">
        <f>IFERROR(VLOOKUP(C5321,MENINGITE!$A$5:$C$447,3,FALSE),0)</f>
        <v>0</v>
      </c>
      <c r="Z5321">
        <f>IFERROR(VLOOKUP(C5321,RAIVA!$A$5:$C$16,3,FALSE),0)</f>
        <v>0</v>
      </c>
    </row>
    <row r="5322" spans="1:26" x14ac:dyDescent="0.3">
      <c r="A5322" s="2" t="s">
        <v>1256</v>
      </c>
      <c r="B5322" s="2" t="s">
        <v>1271</v>
      </c>
      <c r="C5322" s="2">
        <v>412790</v>
      </c>
      <c r="D5322" s="2">
        <v>4127908</v>
      </c>
      <c r="E5322" s="2" t="s">
        <v>1256</v>
      </c>
      <c r="F5322" s="2" t="s">
        <v>1271</v>
      </c>
      <c r="G5322" s="2">
        <f>IFERROR(VLOOKUP(D5322,Coordenadas!$A$2:$D$5571,3,FALSE),0)</f>
        <v>-23.864799999999999</v>
      </c>
      <c r="H5322" s="2">
        <f>IFERROR(VLOOKUP(D5322,Coordenadas!$A$2:$D$5571,4,FALSE),0)</f>
        <v>-52.876899999999999</v>
      </c>
      <c r="I5322" s="2" t="s">
        <v>5326</v>
      </c>
      <c r="J5322" s="2">
        <v>8695</v>
      </c>
      <c r="K5322" s="2" t="s">
        <v>5332</v>
      </c>
      <c r="L5322" s="2">
        <f>IFERROR(VLOOKUP(C5322,BOTULISMO!$A$3:$C$19,3,FALSE),0)</f>
        <v>0</v>
      </c>
      <c r="M5322" s="2">
        <f>IFERROR(VLOOKUP(C5322,'LEISHMANIOSE VISCERAL'!$A$4:$C$454,3,FALSE),0)</f>
        <v>0</v>
      </c>
      <c r="N5322" s="2">
        <f>IFERROR(VLOOKUP(C5322,'LEISHMANIOSE TEGUMENTAR'!$A$4:$C$1681,3,FALSE),0)</f>
        <v>6</v>
      </c>
      <c r="O5322" s="2">
        <f>IFERROR(VLOOKUP(C5322,'FEBRE AMARELA'!$A$4:$C$38,3,FALSE),0)</f>
        <v>0</v>
      </c>
      <c r="P5322" s="2">
        <f>IFERROR(VLOOKUP(C5322,DENGUE!$A$5:$C$4097,3,FALSE),0)</f>
        <v>325</v>
      </c>
      <c r="Q5322" s="2">
        <f>IFERROR(VLOOKUP(C5322,'HEPATITE VIRAL'!$A$5:$C$3162,3,FALSE),0)</f>
        <v>4</v>
      </c>
      <c r="R5322" s="2">
        <f>IFERROR(VLOOKUP(C5322,'FEBRE MACULOSA'!$A$5:$C$181,3,FALSE),0)</f>
        <v>0</v>
      </c>
      <c r="S5322" s="2">
        <f>IFERROR(VLOOKUP(C5322,LEPTOSPIROSE!$A$5:$C$1176,3,FALSE),0)</f>
        <v>0</v>
      </c>
      <c r="T5322" s="2">
        <f>IFERROR(VLOOKUP(C5322,'DOENÇA DE CHAGAS'!$A$5:$C$100,3,FALSE),0)</f>
        <v>0</v>
      </c>
      <c r="U5322" s="2">
        <f>IFERROR(VLOOKUP(C5322,'PICADAS DE COBRAS'!$A$6:$C$4645,3,FALSE),0)</f>
        <v>6</v>
      </c>
      <c r="V5322">
        <f>IFERROR(VLOOKUP(C5322,'ZIKA VIRUS'!$A$5:$C$2399,3,FALSE),0)</f>
        <v>0</v>
      </c>
      <c r="W5322">
        <f>IFERROR(VLOOKUP(C5322,'FEBRE TIFÓIDE'!$A$5:$C$46,3,FALSE),0)</f>
        <v>0</v>
      </c>
      <c r="X5322">
        <f>IFERROR(VLOOKUP(C5322,HANTAVIROSE!$A$5:$C$153,3,FALSE),0)</f>
        <v>0</v>
      </c>
      <c r="Y5322">
        <f>IFERROR(VLOOKUP(C5322,MENINGITE!$A$5:$C$447,3,FALSE),0)</f>
        <v>0</v>
      </c>
      <c r="Z5322">
        <f>IFERROR(VLOOKUP(C5322,RAIVA!$A$5:$C$16,3,FALSE),0)</f>
        <v>0</v>
      </c>
    </row>
    <row r="5323" spans="1:26" x14ac:dyDescent="0.3">
      <c r="A5323" s="2" t="s">
        <v>4704</v>
      </c>
      <c r="B5323" s="2" t="s">
        <v>4713</v>
      </c>
      <c r="C5323" s="2">
        <v>211230</v>
      </c>
      <c r="D5323" s="2">
        <v>2112308</v>
      </c>
      <c r="E5323" s="2" t="s">
        <v>4704</v>
      </c>
      <c r="F5323" s="2" t="s">
        <v>4713</v>
      </c>
      <c r="G5323" s="2">
        <f>IFERROR(VLOOKUP(D5323,Coordenadas!$A$2:$D$5571,3,FALSE),0)</f>
        <v>-5.2547600000000001</v>
      </c>
      <c r="H5323" s="2">
        <f>IFERROR(VLOOKUP(D5323,Coordenadas!$A$2:$D$5571,4,FALSE),0)</f>
        <v>-44.644399999999997</v>
      </c>
      <c r="I5323" s="2" t="s">
        <v>5324</v>
      </c>
      <c r="J5323" s="2">
        <v>39183</v>
      </c>
      <c r="K5323" s="2" t="s">
        <v>5330</v>
      </c>
      <c r="L5323" s="2">
        <f>IFERROR(VLOOKUP(C5323,BOTULISMO!$A$3:$C$19,3,FALSE),0)</f>
        <v>0</v>
      </c>
      <c r="M5323" s="2">
        <f>IFERROR(VLOOKUP(C5323,'LEISHMANIOSE VISCERAL'!$A$4:$C$454,3,FALSE),0)</f>
        <v>2</v>
      </c>
      <c r="N5323" s="2">
        <f>IFERROR(VLOOKUP(C5323,'LEISHMANIOSE TEGUMENTAR'!$A$4:$C$1681,3,FALSE),0)</f>
        <v>0</v>
      </c>
      <c r="O5323" s="2">
        <f>IFERROR(VLOOKUP(C5323,'FEBRE AMARELA'!$A$4:$C$38,3,FALSE),0)</f>
        <v>0</v>
      </c>
      <c r="P5323" s="2">
        <f>IFERROR(VLOOKUP(C5323,DENGUE!$A$5:$C$4097,3,FALSE),0)</f>
        <v>0</v>
      </c>
      <c r="Q5323" s="2">
        <f>IFERROR(VLOOKUP(C5323,'HEPATITE VIRAL'!$A$5:$C$3162,3,FALSE),0)</f>
        <v>3</v>
      </c>
      <c r="R5323" s="2">
        <f>IFERROR(VLOOKUP(C5323,'FEBRE MACULOSA'!$A$5:$C$181,3,FALSE),0)</f>
        <v>0</v>
      </c>
      <c r="S5323" s="2">
        <f>IFERROR(VLOOKUP(C5323,LEPTOSPIROSE!$A$5:$C$1176,3,FALSE),0)</f>
        <v>0</v>
      </c>
      <c r="T5323" s="2">
        <f>IFERROR(VLOOKUP(C5323,'DOENÇA DE CHAGAS'!$A$5:$C$100,3,FALSE),0)</f>
        <v>0</v>
      </c>
      <c r="U5323" s="2">
        <f>IFERROR(VLOOKUP(C5323,'PICADAS DE COBRAS'!$A$6:$C$4645,3,FALSE),0)</f>
        <v>13</v>
      </c>
      <c r="V5323">
        <f>IFERROR(VLOOKUP(C5323,'ZIKA VIRUS'!$A$5:$C$2399,3,FALSE),0)</f>
        <v>0</v>
      </c>
      <c r="W5323">
        <f>IFERROR(VLOOKUP(C5323,'FEBRE TIFÓIDE'!$A$5:$C$46,3,FALSE),0)</f>
        <v>0</v>
      </c>
      <c r="X5323">
        <f>IFERROR(VLOOKUP(C5323,HANTAVIROSE!$A$5:$C$153,3,FALSE),0)</f>
        <v>0</v>
      </c>
      <c r="Y5323">
        <f>IFERROR(VLOOKUP(C5323,MENINGITE!$A$5:$C$447,3,FALSE),0)</f>
        <v>0</v>
      </c>
      <c r="Z5323">
        <f>IFERROR(VLOOKUP(C5323,RAIVA!$A$5:$C$16,3,FALSE),0)</f>
        <v>0</v>
      </c>
    </row>
    <row r="5324" spans="1:26" x14ac:dyDescent="0.3">
      <c r="A5324" s="2" t="s">
        <v>1637</v>
      </c>
      <c r="B5324" s="2" t="s">
        <v>1663</v>
      </c>
      <c r="C5324" s="2">
        <v>355500</v>
      </c>
      <c r="D5324" s="2">
        <v>3555000</v>
      </c>
      <c r="E5324" s="2" t="s">
        <v>1637</v>
      </c>
      <c r="F5324" s="2" t="s">
        <v>1663</v>
      </c>
      <c r="G5324" s="2">
        <f>IFERROR(VLOOKUP(D5324,Coordenadas!$A$2:$D$5571,3,FALSE),0)</f>
        <v>-21.933499999999999</v>
      </c>
      <c r="H5324" s="2">
        <f>IFERROR(VLOOKUP(D5324,Coordenadas!$A$2:$D$5571,4,FALSE),0)</f>
        <v>-50.519100000000002</v>
      </c>
      <c r="I5324" s="2" t="s">
        <v>5325</v>
      </c>
      <c r="J5324" s="2">
        <v>63476</v>
      </c>
      <c r="K5324" s="2" t="s">
        <v>5331</v>
      </c>
      <c r="L5324" s="2">
        <f>IFERROR(VLOOKUP(C5324,BOTULISMO!$A$3:$C$19,3,FALSE),0)</f>
        <v>0</v>
      </c>
      <c r="M5324" s="2">
        <f>IFERROR(VLOOKUP(C5324,'LEISHMANIOSE VISCERAL'!$A$4:$C$454,3,FALSE),0)</f>
        <v>6</v>
      </c>
      <c r="N5324" s="2">
        <f>IFERROR(VLOOKUP(C5324,'LEISHMANIOSE TEGUMENTAR'!$A$4:$C$1681,3,FALSE),0)</f>
        <v>0</v>
      </c>
      <c r="O5324" s="2">
        <f>IFERROR(VLOOKUP(C5324,'FEBRE AMARELA'!$A$4:$C$38,3,FALSE),0)</f>
        <v>0</v>
      </c>
      <c r="P5324" s="2">
        <f>IFERROR(VLOOKUP(C5324,DENGUE!$A$5:$C$4097,3,FALSE),0)</f>
        <v>715</v>
      </c>
      <c r="Q5324" s="2">
        <f>IFERROR(VLOOKUP(C5324,'HEPATITE VIRAL'!$A$5:$C$3162,3,FALSE),0)</f>
        <v>58</v>
      </c>
      <c r="R5324" s="2">
        <f>IFERROR(VLOOKUP(C5324,'FEBRE MACULOSA'!$A$5:$C$181,3,FALSE),0)</f>
        <v>0</v>
      </c>
      <c r="S5324" s="2">
        <f>IFERROR(VLOOKUP(C5324,LEPTOSPIROSE!$A$5:$C$1176,3,FALSE),0)</f>
        <v>1</v>
      </c>
      <c r="T5324" s="2">
        <f>IFERROR(VLOOKUP(C5324,'DOENÇA DE CHAGAS'!$A$5:$C$100,3,FALSE),0)</f>
        <v>0</v>
      </c>
      <c r="U5324" s="2">
        <f>IFERROR(VLOOKUP(C5324,'PICADAS DE COBRAS'!$A$6:$C$4645,3,FALSE),0)</f>
        <v>360</v>
      </c>
      <c r="V5324">
        <f>IFERROR(VLOOKUP(C5324,'ZIKA VIRUS'!$A$5:$C$2399,3,FALSE),0)</f>
        <v>0</v>
      </c>
      <c r="W5324">
        <f>IFERROR(VLOOKUP(C5324,'FEBRE TIFÓIDE'!$A$5:$C$46,3,FALSE),0)</f>
        <v>0</v>
      </c>
      <c r="X5324">
        <f>IFERROR(VLOOKUP(C5324,HANTAVIROSE!$A$5:$C$153,3,FALSE),0)</f>
        <v>3</v>
      </c>
      <c r="Y5324">
        <f>IFERROR(VLOOKUP(C5324,MENINGITE!$A$5:$C$447,3,FALSE),0)</f>
        <v>1</v>
      </c>
      <c r="Z5324">
        <f>IFERROR(VLOOKUP(C5324,RAIVA!$A$5:$C$16,3,FALSE),0)</f>
        <v>0</v>
      </c>
    </row>
    <row r="5325" spans="1:26" x14ac:dyDescent="0.3">
      <c r="A5325" s="2" t="s">
        <v>2425</v>
      </c>
      <c r="B5325" s="2" t="s">
        <v>2459</v>
      </c>
      <c r="C5325" s="2">
        <v>316960</v>
      </c>
      <c r="D5325" s="2">
        <v>3169604</v>
      </c>
      <c r="E5325" s="2" t="s">
        <v>2425</v>
      </c>
      <c r="F5325" s="2" t="s">
        <v>2459</v>
      </c>
      <c r="G5325" s="2">
        <f>IFERROR(VLOOKUP(D5325,Coordenadas!$A$2:$D$5571,3,FALSE),0)</f>
        <v>-18.586600000000001</v>
      </c>
      <c r="H5325" s="2">
        <f>IFERROR(VLOOKUP(D5325,Coordenadas!$A$2:$D$5571,4,FALSE),0)</f>
        <v>-48.698500000000003</v>
      </c>
      <c r="I5325" s="2" t="s">
        <v>5325</v>
      </c>
      <c r="J5325" s="2">
        <v>24188</v>
      </c>
      <c r="K5325" s="2" t="s">
        <v>5330</v>
      </c>
      <c r="L5325" s="2">
        <f>IFERROR(VLOOKUP(C5325,BOTULISMO!$A$3:$C$19,3,FALSE),0)</f>
        <v>0</v>
      </c>
      <c r="M5325" s="2">
        <f>IFERROR(VLOOKUP(C5325,'LEISHMANIOSE VISCERAL'!$A$4:$C$454,3,FALSE),0)</f>
        <v>0</v>
      </c>
      <c r="N5325" s="2">
        <f>IFERROR(VLOOKUP(C5325,'LEISHMANIOSE TEGUMENTAR'!$A$4:$C$1681,3,FALSE),0)</f>
        <v>0</v>
      </c>
      <c r="O5325" s="2">
        <f>IFERROR(VLOOKUP(C5325,'FEBRE AMARELA'!$A$4:$C$38,3,FALSE),0)</f>
        <v>0</v>
      </c>
      <c r="P5325" s="2">
        <f>IFERROR(VLOOKUP(C5325,DENGUE!$A$5:$C$4097,3,FALSE),0)</f>
        <v>24</v>
      </c>
      <c r="Q5325" s="2">
        <f>IFERROR(VLOOKUP(C5325,'HEPATITE VIRAL'!$A$5:$C$3162,3,FALSE),0)</f>
        <v>3</v>
      </c>
      <c r="R5325" s="2">
        <f>IFERROR(VLOOKUP(C5325,'FEBRE MACULOSA'!$A$5:$C$181,3,FALSE),0)</f>
        <v>0</v>
      </c>
      <c r="S5325" s="2">
        <f>IFERROR(VLOOKUP(C5325,LEPTOSPIROSE!$A$5:$C$1176,3,FALSE),0)</f>
        <v>0</v>
      </c>
      <c r="T5325" s="2">
        <f>IFERROR(VLOOKUP(C5325,'DOENÇA DE CHAGAS'!$A$5:$C$100,3,FALSE),0)</f>
        <v>0</v>
      </c>
      <c r="U5325" s="2">
        <f>IFERROR(VLOOKUP(C5325,'PICADAS DE COBRAS'!$A$6:$C$4645,3,FALSE),0)</f>
        <v>23</v>
      </c>
      <c r="V5325">
        <f>IFERROR(VLOOKUP(C5325,'ZIKA VIRUS'!$A$5:$C$2399,3,FALSE),0)</f>
        <v>0</v>
      </c>
      <c r="W5325">
        <f>IFERROR(VLOOKUP(C5325,'FEBRE TIFÓIDE'!$A$5:$C$46,3,FALSE),0)</f>
        <v>0</v>
      </c>
      <c r="X5325">
        <f>IFERROR(VLOOKUP(C5325,HANTAVIROSE!$A$5:$C$153,3,FALSE),0)</f>
        <v>0</v>
      </c>
      <c r="Y5325">
        <f>IFERROR(VLOOKUP(C5325,MENINGITE!$A$5:$C$447,3,FALSE),0)</f>
        <v>0</v>
      </c>
      <c r="Z5325">
        <f>IFERROR(VLOOKUP(C5325,RAIVA!$A$5:$C$16,3,FALSE),0)</f>
        <v>0</v>
      </c>
    </row>
    <row r="5326" spans="1:26" x14ac:dyDescent="0.3">
      <c r="A5326" s="2" t="s">
        <v>3816</v>
      </c>
      <c r="B5326" s="2" t="s">
        <v>3824</v>
      </c>
      <c r="C5326" s="2">
        <v>261580</v>
      </c>
      <c r="D5326" s="2">
        <v>2615805</v>
      </c>
      <c r="E5326" s="2" t="s">
        <v>3816</v>
      </c>
      <c r="F5326" s="2" t="s">
        <v>3824</v>
      </c>
      <c r="G5326" s="2">
        <f>IFERROR(VLOOKUP(D5326,Coordenadas!$A$2:$D$5571,3,FALSE),0)</f>
        <v>-8.7479800000000001</v>
      </c>
      <c r="H5326" s="2">
        <f>IFERROR(VLOOKUP(D5326,Coordenadas!$A$2:$D$5571,4,FALSE),0)</f>
        <v>-37.344499999999996</v>
      </c>
      <c r="I5326" s="2" t="s">
        <v>5324</v>
      </c>
      <c r="J5326" s="2">
        <v>24425</v>
      </c>
      <c r="K5326" s="2" t="s">
        <v>5330</v>
      </c>
      <c r="L5326" s="2">
        <f>IFERROR(VLOOKUP(C5326,BOTULISMO!$A$3:$C$19,3,FALSE),0)</f>
        <v>0</v>
      </c>
      <c r="M5326" s="2">
        <f>IFERROR(VLOOKUP(C5326,'LEISHMANIOSE VISCERAL'!$A$4:$C$454,3,FALSE),0)</f>
        <v>0</v>
      </c>
      <c r="N5326" s="2">
        <f>IFERROR(VLOOKUP(C5326,'LEISHMANIOSE TEGUMENTAR'!$A$4:$C$1681,3,FALSE),0)</f>
        <v>0</v>
      </c>
      <c r="O5326" s="2">
        <f>IFERROR(VLOOKUP(C5326,'FEBRE AMARELA'!$A$4:$C$38,3,FALSE),0)</f>
        <v>0</v>
      </c>
      <c r="P5326" s="2">
        <f>IFERROR(VLOOKUP(C5326,DENGUE!$A$5:$C$4097,3,FALSE),0)</f>
        <v>56</v>
      </c>
      <c r="Q5326" s="2">
        <f>IFERROR(VLOOKUP(C5326,'HEPATITE VIRAL'!$A$5:$C$3162,3,FALSE),0)</f>
        <v>1</v>
      </c>
      <c r="R5326" s="2">
        <f>IFERROR(VLOOKUP(C5326,'FEBRE MACULOSA'!$A$5:$C$181,3,FALSE),0)</f>
        <v>0</v>
      </c>
      <c r="S5326" s="2">
        <f>IFERROR(VLOOKUP(C5326,LEPTOSPIROSE!$A$5:$C$1176,3,FALSE),0)</f>
        <v>0</v>
      </c>
      <c r="T5326" s="2">
        <f>IFERROR(VLOOKUP(C5326,'DOENÇA DE CHAGAS'!$A$5:$C$100,3,FALSE),0)</f>
        <v>0</v>
      </c>
      <c r="U5326" s="2">
        <f>IFERROR(VLOOKUP(C5326,'PICADAS DE COBRAS'!$A$6:$C$4645,3,FALSE),0)</f>
        <v>44</v>
      </c>
      <c r="V5326">
        <f>IFERROR(VLOOKUP(C5326,'ZIKA VIRUS'!$A$5:$C$2399,3,FALSE),0)</f>
        <v>3</v>
      </c>
      <c r="W5326">
        <f>IFERROR(VLOOKUP(C5326,'FEBRE TIFÓIDE'!$A$5:$C$46,3,FALSE),0)</f>
        <v>0</v>
      </c>
      <c r="X5326">
        <f>IFERROR(VLOOKUP(C5326,HANTAVIROSE!$A$5:$C$153,3,FALSE),0)</f>
        <v>0</v>
      </c>
      <c r="Y5326">
        <f>IFERROR(VLOOKUP(C5326,MENINGITE!$A$5:$C$447,3,FALSE),0)</f>
        <v>0</v>
      </c>
      <c r="Z5326">
        <f>IFERROR(VLOOKUP(C5326,RAIVA!$A$5:$C$16,3,FALSE),0)</f>
        <v>0</v>
      </c>
    </row>
    <row r="5327" spans="1:26" x14ac:dyDescent="0.3">
      <c r="A5327" s="2" t="s">
        <v>470</v>
      </c>
      <c r="B5327" s="2" t="s">
        <v>501</v>
      </c>
      <c r="C5327" s="2">
        <v>432218</v>
      </c>
      <c r="D5327" s="2">
        <v>4322186</v>
      </c>
      <c r="E5327" s="2" t="s">
        <v>470</v>
      </c>
      <c r="F5327" s="2" t="s">
        <v>501</v>
      </c>
      <c r="G5327" s="2">
        <f>IFERROR(VLOOKUP(D5327,Coordenadas!$A$2:$D$5571,3,FALSE),0)</f>
        <v>-27.924099999999999</v>
      </c>
      <c r="H5327" s="2">
        <f>IFERROR(VLOOKUP(D5327,Coordenadas!$A$2:$D$5571,4,FALSE),0)</f>
        <v>-51.5383</v>
      </c>
      <c r="I5327" s="2" t="s">
        <v>5326</v>
      </c>
      <c r="J5327" s="2">
        <v>1573</v>
      </c>
      <c r="K5327" s="2" t="s">
        <v>5332</v>
      </c>
      <c r="L5327" s="2">
        <f>IFERROR(VLOOKUP(C5327,BOTULISMO!$A$3:$C$19,3,FALSE),0)</f>
        <v>0</v>
      </c>
      <c r="M5327" s="2">
        <f>IFERROR(VLOOKUP(C5327,'LEISHMANIOSE VISCERAL'!$A$4:$C$454,3,FALSE),0)</f>
        <v>0</v>
      </c>
      <c r="N5327" s="2">
        <f>IFERROR(VLOOKUP(C5327,'LEISHMANIOSE TEGUMENTAR'!$A$4:$C$1681,3,FALSE),0)</f>
        <v>0</v>
      </c>
      <c r="O5327" s="2">
        <f>IFERROR(VLOOKUP(C5327,'FEBRE AMARELA'!$A$4:$C$38,3,FALSE),0)</f>
        <v>0</v>
      </c>
      <c r="P5327" s="2">
        <f>IFERROR(VLOOKUP(C5327,DENGUE!$A$5:$C$4097,3,FALSE),0)</f>
        <v>0</v>
      </c>
      <c r="Q5327" s="2">
        <f>IFERROR(VLOOKUP(C5327,'HEPATITE VIRAL'!$A$5:$C$3162,3,FALSE),0)</f>
        <v>0</v>
      </c>
      <c r="R5327" s="2">
        <f>IFERROR(VLOOKUP(C5327,'FEBRE MACULOSA'!$A$5:$C$181,3,FALSE),0)</f>
        <v>0</v>
      </c>
      <c r="S5327" s="2">
        <f>IFERROR(VLOOKUP(C5327,LEPTOSPIROSE!$A$5:$C$1176,3,FALSE),0)</f>
        <v>0</v>
      </c>
      <c r="T5327" s="2">
        <f>IFERROR(VLOOKUP(C5327,'DOENÇA DE CHAGAS'!$A$5:$C$100,3,FALSE),0)</f>
        <v>0</v>
      </c>
      <c r="U5327" s="2">
        <f>IFERROR(VLOOKUP(C5327,'PICADAS DE COBRAS'!$A$6:$C$4645,3,FALSE),0)</f>
        <v>0</v>
      </c>
      <c r="V5327">
        <f>IFERROR(VLOOKUP(C5327,'ZIKA VIRUS'!$A$5:$C$2399,3,FALSE),0)</f>
        <v>0</v>
      </c>
      <c r="W5327">
        <f>IFERROR(VLOOKUP(C5327,'FEBRE TIFÓIDE'!$A$5:$C$46,3,FALSE),0)</f>
        <v>0</v>
      </c>
      <c r="X5327">
        <f>IFERROR(VLOOKUP(C5327,HANTAVIROSE!$A$5:$C$153,3,FALSE),0)</f>
        <v>0</v>
      </c>
      <c r="Y5327">
        <f>IFERROR(VLOOKUP(C5327,MENINGITE!$A$5:$C$447,3,FALSE),0)</f>
        <v>0</v>
      </c>
      <c r="Z5327">
        <f>IFERROR(VLOOKUP(C5327,RAIVA!$A$5:$C$16,3,FALSE),0)</f>
        <v>0</v>
      </c>
    </row>
    <row r="5328" spans="1:26" x14ac:dyDescent="0.3">
      <c r="A5328" s="2" t="s">
        <v>470</v>
      </c>
      <c r="B5328" s="2" t="s">
        <v>500</v>
      </c>
      <c r="C5328" s="2">
        <v>432220</v>
      </c>
      <c r="D5328" s="2">
        <v>4322202</v>
      </c>
      <c r="E5328" s="2" t="s">
        <v>470</v>
      </c>
      <c r="F5328" s="2" t="s">
        <v>500</v>
      </c>
      <c r="G5328" s="2">
        <f>IFERROR(VLOOKUP(D5328,Coordenadas!$A$2:$D$5571,3,FALSE),0)</f>
        <v>-29.085799999999999</v>
      </c>
      <c r="H5328" s="2">
        <f>IFERROR(VLOOKUP(D5328,Coordenadas!$A$2:$D$5571,4,FALSE),0)</f>
        <v>-53.844499999999996</v>
      </c>
      <c r="I5328" s="2" t="s">
        <v>5326</v>
      </c>
      <c r="J5328" s="2">
        <v>22281</v>
      </c>
      <c r="K5328" s="2" t="s">
        <v>5330</v>
      </c>
      <c r="L5328" s="2">
        <f>IFERROR(VLOOKUP(C5328,BOTULISMO!$A$3:$C$19,3,FALSE),0)</f>
        <v>0</v>
      </c>
      <c r="M5328" s="2">
        <f>IFERROR(VLOOKUP(C5328,'LEISHMANIOSE VISCERAL'!$A$4:$C$454,3,FALSE),0)</f>
        <v>0</v>
      </c>
      <c r="N5328" s="2">
        <f>IFERROR(VLOOKUP(C5328,'LEISHMANIOSE TEGUMENTAR'!$A$4:$C$1681,3,FALSE),0)</f>
        <v>0</v>
      </c>
      <c r="O5328" s="2">
        <f>IFERROR(VLOOKUP(C5328,'FEBRE AMARELA'!$A$4:$C$38,3,FALSE),0)</f>
        <v>0</v>
      </c>
      <c r="P5328" s="2">
        <f>IFERROR(VLOOKUP(C5328,DENGUE!$A$5:$C$4097,3,FALSE),0)</f>
        <v>3</v>
      </c>
      <c r="Q5328" s="2">
        <f>IFERROR(VLOOKUP(C5328,'HEPATITE VIRAL'!$A$5:$C$3162,3,FALSE),0)</f>
        <v>6</v>
      </c>
      <c r="R5328" s="2">
        <f>IFERROR(VLOOKUP(C5328,'FEBRE MACULOSA'!$A$5:$C$181,3,FALSE),0)</f>
        <v>0</v>
      </c>
      <c r="S5328" s="2">
        <f>IFERROR(VLOOKUP(C5328,LEPTOSPIROSE!$A$5:$C$1176,3,FALSE),0)</f>
        <v>1</v>
      </c>
      <c r="T5328" s="2">
        <f>IFERROR(VLOOKUP(C5328,'DOENÇA DE CHAGAS'!$A$5:$C$100,3,FALSE),0)</f>
        <v>0</v>
      </c>
      <c r="U5328" s="2">
        <f>IFERROR(VLOOKUP(C5328,'PICADAS DE COBRAS'!$A$6:$C$4645,3,FALSE),0)</f>
        <v>2</v>
      </c>
      <c r="V5328">
        <f>IFERROR(VLOOKUP(C5328,'ZIKA VIRUS'!$A$5:$C$2399,3,FALSE),0)</f>
        <v>0</v>
      </c>
      <c r="W5328">
        <f>IFERROR(VLOOKUP(C5328,'FEBRE TIFÓIDE'!$A$5:$C$46,3,FALSE),0)</f>
        <v>0</v>
      </c>
      <c r="X5328">
        <f>IFERROR(VLOOKUP(C5328,HANTAVIROSE!$A$5:$C$153,3,FALSE),0)</f>
        <v>0</v>
      </c>
      <c r="Y5328">
        <f>IFERROR(VLOOKUP(C5328,MENINGITE!$A$5:$C$447,3,FALSE),0)</f>
        <v>0</v>
      </c>
      <c r="Z5328">
        <f>IFERROR(VLOOKUP(C5328,RAIVA!$A$5:$C$16,3,FALSE),0)</f>
        <v>0</v>
      </c>
    </row>
    <row r="5329" spans="1:26" x14ac:dyDescent="0.3">
      <c r="A5329" s="2" t="s">
        <v>470</v>
      </c>
      <c r="B5329" s="2" t="s">
        <v>499</v>
      </c>
      <c r="C5329" s="2">
        <v>432225</v>
      </c>
      <c r="D5329" s="2">
        <v>4322251</v>
      </c>
      <c r="E5329" s="2" t="s">
        <v>470</v>
      </c>
      <c r="F5329" s="2" t="s">
        <v>499</v>
      </c>
      <c r="G5329" s="2">
        <f>IFERROR(VLOOKUP(D5329,Coordenadas!$A$2:$D$5571,3,FALSE),0)</f>
        <v>-29.4772</v>
      </c>
      <c r="H5329" s="2">
        <f>IFERROR(VLOOKUP(D5329,Coordenadas!$A$2:$D$5571,4,FALSE),0)</f>
        <v>-51.417400000000001</v>
      </c>
      <c r="I5329" s="2" t="s">
        <v>5326</v>
      </c>
      <c r="J5329" s="2">
        <v>3924</v>
      </c>
      <c r="K5329" s="2" t="s">
        <v>5332</v>
      </c>
      <c r="L5329" s="2">
        <f>IFERROR(VLOOKUP(C5329,BOTULISMO!$A$3:$C$19,3,FALSE),0)</f>
        <v>0</v>
      </c>
      <c r="M5329" s="2">
        <f>IFERROR(VLOOKUP(C5329,'LEISHMANIOSE VISCERAL'!$A$4:$C$454,3,FALSE),0)</f>
        <v>0</v>
      </c>
      <c r="N5329" s="2">
        <f>IFERROR(VLOOKUP(C5329,'LEISHMANIOSE TEGUMENTAR'!$A$4:$C$1681,3,FALSE),0)</f>
        <v>0</v>
      </c>
      <c r="O5329" s="2">
        <f>IFERROR(VLOOKUP(C5329,'FEBRE AMARELA'!$A$4:$C$38,3,FALSE),0)</f>
        <v>0</v>
      </c>
      <c r="P5329" s="2">
        <f>IFERROR(VLOOKUP(C5329,DENGUE!$A$5:$C$4097,3,FALSE),0)</f>
        <v>0</v>
      </c>
      <c r="Q5329" s="2">
        <f>IFERROR(VLOOKUP(C5329,'HEPATITE VIRAL'!$A$5:$C$3162,3,FALSE),0)</f>
        <v>2</v>
      </c>
      <c r="R5329" s="2">
        <f>IFERROR(VLOOKUP(C5329,'FEBRE MACULOSA'!$A$5:$C$181,3,FALSE),0)</f>
        <v>0</v>
      </c>
      <c r="S5329" s="2">
        <f>IFERROR(VLOOKUP(C5329,LEPTOSPIROSE!$A$5:$C$1176,3,FALSE),0)</f>
        <v>0</v>
      </c>
      <c r="T5329" s="2">
        <f>IFERROR(VLOOKUP(C5329,'DOENÇA DE CHAGAS'!$A$5:$C$100,3,FALSE),0)</f>
        <v>0</v>
      </c>
      <c r="U5329" s="2">
        <f>IFERROR(VLOOKUP(C5329,'PICADAS DE COBRAS'!$A$6:$C$4645,3,FALSE),0)</f>
        <v>1</v>
      </c>
      <c r="V5329">
        <f>IFERROR(VLOOKUP(C5329,'ZIKA VIRUS'!$A$5:$C$2399,3,FALSE),0)</f>
        <v>0</v>
      </c>
      <c r="W5329">
        <f>IFERROR(VLOOKUP(C5329,'FEBRE TIFÓIDE'!$A$5:$C$46,3,FALSE),0)</f>
        <v>0</v>
      </c>
      <c r="X5329">
        <f>IFERROR(VLOOKUP(C5329,HANTAVIROSE!$A$5:$C$153,3,FALSE),0)</f>
        <v>0</v>
      </c>
      <c r="Y5329">
        <f>IFERROR(VLOOKUP(C5329,MENINGITE!$A$5:$C$447,3,FALSE),0)</f>
        <v>0</v>
      </c>
      <c r="Z5329">
        <f>IFERROR(VLOOKUP(C5329,RAIVA!$A$5:$C$16,3,FALSE),0)</f>
        <v>0</v>
      </c>
    </row>
    <row r="5330" spans="1:26" x14ac:dyDescent="0.3">
      <c r="A5330" s="2" t="s">
        <v>470</v>
      </c>
      <c r="B5330" s="2" t="s">
        <v>498</v>
      </c>
      <c r="C5330" s="2">
        <v>432230</v>
      </c>
      <c r="D5330" s="2">
        <v>4322301</v>
      </c>
      <c r="E5330" s="2" t="s">
        <v>470</v>
      </c>
      <c r="F5330" s="2" t="s">
        <v>498</v>
      </c>
      <c r="G5330" s="2">
        <f>IFERROR(VLOOKUP(D5330,Coordenadas!$A$2:$D$5571,3,FALSE),0)</f>
        <v>-27.759799999999998</v>
      </c>
      <c r="H5330" s="2">
        <f>IFERROR(VLOOKUP(D5330,Coordenadas!$A$2:$D$5571,4,FALSE),0)</f>
        <v>-54.481400000000001</v>
      </c>
      <c r="I5330" s="2" t="s">
        <v>5326</v>
      </c>
      <c r="J5330" s="2">
        <v>8557</v>
      </c>
      <c r="K5330" s="2" t="s">
        <v>5332</v>
      </c>
      <c r="L5330" s="2">
        <f>IFERROR(VLOOKUP(C5330,BOTULISMO!$A$3:$C$19,3,FALSE),0)</f>
        <v>0</v>
      </c>
      <c r="M5330" s="2">
        <f>IFERROR(VLOOKUP(C5330,'LEISHMANIOSE VISCERAL'!$A$4:$C$454,3,FALSE),0)</f>
        <v>0</v>
      </c>
      <c r="N5330" s="2">
        <f>IFERROR(VLOOKUP(C5330,'LEISHMANIOSE TEGUMENTAR'!$A$4:$C$1681,3,FALSE),0)</f>
        <v>0</v>
      </c>
      <c r="O5330" s="2">
        <f>IFERROR(VLOOKUP(C5330,'FEBRE AMARELA'!$A$4:$C$38,3,FALSE),0)</f>
        <v>0</v>
      </c>
      <c r="P5330" s="2">
        <f>IFERROR(VLOOKUP(C5330,DENGUE!$A$5:$C$4097,3,FALSE),0)</f>
        <v>10</v>
      </c>
      <c r="Q5330" s="2">
        <f>IFERROR(VLOOKUP(C5330,'HEPATITE VIRAL'!$A$5:$C$3162,3,FALSE),0)</f>
        <v>1</v>
      </c>
      <c r="R5330" s="2">
        <f>IFERROR(VLOOKUP(C5330,'FEBRE MACULOSA'!$A$5:$C$181,3,FALSE),0)</f>
        <v>0</v>
      </c>
      <c r="S5330" s="2">
        <f>IFERROR(VLOOKUP(C5330,LEPTOSPIROSE!$A$5:$C$1176,3,FALSE),0)</f>
        <v>2</v>
      </c>
      <c r="T5330" s="2">
        <f>IFERROR(VLOOKUP(C5330,'DOENÇA DE CHAGAS'!$A$5:$C$100,3,FALSE),0)</f>
        <v>0</v>
      </c>
      <c r="U5330" s="2">
        <f>IFERROR(VLOOKUP(C5330,'PICADAS DE COBRAS'!$A$6:$C$4645,3,FALSE),0)</f>
        <v>4</v>
      </c>
      <c r="V5330">
        <f>IFERROR(VLOOKUP(C5330,'ZIKA VIRUS'!$A$5:$C$2399,3,FALSE),0)</f>
        <v>1</v>
      </c>
      <c r="W5330">
        <f>IFERROR(VLOOKUP(C5330,'FEBRE TIFÓIDE'!$A$5:$C$46,3,FALSE),0)</f>
        <v>0</v>
      </c>
      <c r="X5330">
        <f>IFERROR(VLOOKUP(C5330,HANTAVIROSE!$A$5:$C$153,3,FALSE),0)</f>
        <v>0</v>
      </c>
      <c r="Y5330">
        <f>IFERROR(VLOOKUP(C5330,MENINGITE!$A$5:$C$447,3,FALSE),0)</f>
        <v>0</v>
      </c>
      <c r="Z5330">
        <f>IFERROR(VLOOKUP(C5330,RAIVA!$A$5:$C$16,3,FALSE),0)</f>
        <v>0</v>
      </c>
    </row>
    <row r="5331" spans="1:26" x14ac:dyDescent="0.3">
      <c r="A5331" s="2" t="s">
        <v>3816</v>
      </c>
      <c r="B5331" s="2" t="s">
        <v>3823</v>
      </c>
      <c r="C5331" s="2">
        <v>261590</v>
      </c>
      <c r="D5331" s="2">
        <v>2615904</v>
      </c>
      <c r="E5331" s="2" t="s">
        <v>3816</v>
      </c>
      <c r="F5331" s="2" t="s">
        <v>3823</v>
      </c>
      <c r="G5331" s="2">
        <f>IFERROR(VLOOKUP(D5331,Coordenadas!$A$2:$D$5571,3,FALSE),0)</f>
        <v>-7.6002999999999998</v>
      </c>
      <c r="H5331" s="2">
        <f>IFERROR(VLOOKUP(D5331,Coordenadas!$A$2:$D$5571,4,FALSE),0)</f>
        <v>-37.316499999999998</v>
      </c>
      <c r="I5331" s="2" t="s">
        <v>5324</v>
      </c>
      <c r="J5331" s="2">
        <v>7925</v>
      </c>
      <c r="K5331" s="2" t="s">
        <v>5332</v>
      </c>
      <c r="L5331" s="2">
        <f>IFERROR(VLOOKUP(C5331,BOTULISMO!$A$3:$C$19,3,FALSE),0)</f>
        <v>0</v>
      </c>
      <c r="M5331" s="2">
        <f>IFERROR(VLOOKUP(C5331,'LEISHMANIOSE VISCERAL'!$A$4:$C$454,3,FALSE),0)</f>
        <v>0</v>
      </c>
      <c r="N5331" s="2">
        <f>IFERROR(VLOOKUP(C5331,'LEISHMANIOSE TEGUMENTAR'!$A$4:$C$1681,3,FALSE),0)</f>
        <v>0</v>
      </c>
      <c r="O5331" s="2">
        <f>IFERROR(VLOOKUP(C5331,'FEBRE AMARELA'!$A$4:$C$38,3,FALSE),0)</f>
        <v>0</v>
      </c>
      <c r="P5331" s="2">
        <f>IFERROR(VLOOKUP(C5331,DENGUE!$A$5:$C$4097,3,FALSE),0)</f>
        <v>9</v>
      </c>
      <c r="Q5331" s="2">
        <f>IFERROR(VLOOKUP(C5331,'HEPATITE VIRAL'!$A$5:$C$3162,3,FALSE),0)</f>
        <v>0</v>
      </c>
      <c r="R5331" s="2">
        <f>IFERROR(VLOOKUP(C5331,'FEBRE MACULOSA'!$A$5:$C$181,3,FALSE),0)</f>
        <v>0</v>
      </c>
      <c r="S5331" s="2">
        <f>IFERROR(VLOOKUP(C5331,LEPTOSPIROSE!$A$5:$C$1176,3,FALSE),0)</f>
        <v>0</v>
      </c>
      <c r="T5331" s="2">
        <f>IFERROR(VLOOKUP(C5331,'DOENÇA DE CHAGAS'!$A$5:$C$100,3,FALSE),0)</f>
        <v>0</v>
      </c>
      <c r="U5331" s="2">
        <f>IFERROR(VLOOKUP(C5331,'PICADAS DE COBRAS'!$A$6:$C$4645,3,FALSE),0)</f>
        <v>2</v>
      </c>
      <c r="V5331">
        <f>IFERROR(VLOOKUP(C5331,'ZIKA VIRUS'!$A$5:$C$2399,3,FALSE),0)</f>
        <v>0</v>
      </c>
      <c r="W5331">
        <f>IFERROR(VLOOKUP(C5331,'FEBRE TIFÓIDE'!$A$5:$C$46,3,FALSE),0)</f>
        <v>0</v>
      </c>
      <c r="X5331">
        <f>IFERROR(VLOOKUP(C5331,HANTAVIROSE!$A$5:$C$153,3,FALSE),0)</f>
        <v>0</v>
      </c>
      <c r="Y5331">
        <f>IFERROR(VLOOKUP(C5331,MENINGITE!$A$5:$C$447,3,FALSE),0)</f>
        <v>0</v>
      </c>
      <c r="Z5331">
        <f>IFERROR(VLOOKUP(C5331,RAIVA!$A$5:$C$16,3,FALSE),0)</f>
        <v>0</v>
      </c>
    </row>
    <row r="5332" spans="1:26" x14ac:dyDescent="0.3">
      <c r="A5332" s="2" t="s">
        <v>1256</v>
      </c>
      <c r="B5332" s="2" t="s">
        <v>1270</v>
      </c>
      <c r="C5332" s="2">
        <v>412795</v>
      </c>
      <c r="D5332" s="2">
        <v>4127957</v>
      </c>
      <c r="E5332" s="2" t="s">
        <v>1256</v>
      </c>
      <c r="F5332" s="2" t="s">
        <v>1270</v>
      </c>
      <c r="G5332" s="2">
        <f>IFERROR(VLOOKUP(D5332,Coordenadas!$A$2:$D$5571,3,FALSE),0)</f>
        <v>-24.587900000000001</v>
      </c>
      <c r="H5332" s="2">
        <f>IFERROR(VLOOKUP(D5332,Coordenadas!$A$2:$D$5571,4,FALSE),0)</f>
        <v>-53.5105</v>
      </c>
      <c r="I5332" s="2" t="s">
        <v>5326</v>
      </c>
      <c r="J5332" s="2">
        <v>7997</v>
      </c>
      <c r="K5332" s="2" t="s">
        <v>5332</v>
      </c>
      <c r="L5332" s="2">
        <f>IFERROR(VLOOKUP(C5332,BOTULISMO!$A$3:$C$19,3,FALSE),0)</f>
        <v>0</v>
      </c>
      <c r="M5332" s="2">
        <f>IFERROR(VLOOKUP(C5332,'LEISHMANIOSE VISCERAL'!$A$4:$C$454,3,FALSE),0)</f>
        <v>0</v>
      </c>
      <c r="N5332" s="2">
        <f>IFERROR(VLOOKUP(C5332,'LEISHMANIOSE TEGUMENTAR'!$A$4:$C$1681,3,FALSE),0)</f>
        <v>0</v>
      </c>
      <c r="O5332" s="2">
        <f>IFERROR(VLOOKUP(C5332,'FEBRE AMARELA'!$A$4:$C$38,3,FALSE),0)</f>
        <v>0</v>
      </c>
      <c r="P5332" s="2">
        <f>IFERROR(VLOOKUP(C5332,DENGUE!$A$5:$C$4097,3,FALSE),0)</f>
        <v>698</v>
      </c>
      <c r="Q5332" s="2">
        <f>IFERROR(VLOOKUP(C5332,'HEPATITE VIRAL'!$A$5:$C$3162,3,FALSE),0)</f>
        <v>8</v>
      </c>
      <c r="R5332" s="2">
        <f>IFERROR(VLOOKUP(C5332,'FEBRE MACULOSA'!$A$5:$C$181,3,FALSE),0)</f>
        <v>0</v>
      </c>
      <c r="S5332" s="2">
        <f>IFERROR(VLOOKUP(C5332,LEPTOSPIROSE!$A$5:$C$1176,3,FALSE),0)</f>
        <v>0</v>
      </c>
      <c r="T5332" s="2">
        <f>IFERROR(VLOOKUP(C5332,'DOENÇA DE CHAGAS'!$A$5:$C$100,3,FALSE),0)</f>
        <v>0</v>
      </c>
      <c r="U5332" s="2">
        <f>IFERROR(VLOOKUP(C5332,'PICADAS DE COBRAS'!$A$6:$C$4645,3,FALSE),0)</f>
        <v>6</v>
      </c>
      <c r="V5332">
        <f>IFERROR(VLOOKUP(C5332,'ZIKA VIRUS'!$A$5:$C$2399,3,FALSE),0)</f>
        <v>1</v>
      </c>
      <c r="W5332">
        <f>IFERROR(VLOOKUP(C5332,'FEBRE TIFÓIDE'!$A$5:$C$46,3,FALSE),0)</f>
        <v>0</v>
      </c>
      <c r="X5332">
        <f>IFERROR(VLOOKUP(C5332,HANTAVIROSE!$A$5:$C$153,3,FALSE),0)</f>
        <v>0</v>
      </c>
      <c r="Y5332">
        <f>IFERROR(VLOOKUP(C5332,MENINGITE!$A$5:$C$447,3,FALSE),0)</f>
        <v>0</v>
      </c>
      <c r="Z5332">
        <f>IFERROR(VLOOKUP(C5332,RAIVA!$A$5:$C$16,3,FALSE),0)</f>
        <v>0</v>
      </c>
    </row>
    <row r="5333" spans="1:26" x14ac:dyDescent="0.3">
      <c r="A5333" s="2" t="s">
        <v>1637</v>
      </c>
      <c r="B5333" s="2" t="s">
        <v>1662</v>
      </c>
      <c r="C5333" s="2">
        <v>355510</v>
      </c>
      <c r="D5333" s="2">
        <v>3555109</v>
      </c>
      <c r="E5333" s="2" t="s">
        <v>1637</v>
      </c>
      <c r="F5333" s="2" t="s">
        <v>1662</v>
      </c>
      <c r="G5333" s="2">
        <f>IFERROR(VLOOKUP(D5333,Coordenadas!$A$2:$D$5571,3,FALSE),0)</f>
        <v>-21.3825</v>
      </c>
      <c r="H5333" s="2">
        <f>IFERROR(VLOOKUP(D5333,Coordenadas!$A$2:$D$5571,4,FALSE),0)</f>
        <v>-51.575000000000003</v>
      </c>
      <c r="I5333" s="2" t="s">
        <v>5325</v>
      </c>
      <c r="J5333" s="2">
        <v>14269</v>
      </c>
      <c r="K5333" s="2" t="s">
        <v>5332</v>
      </c>
      <c r="L5333" s="2">
        <f>IFERROR(VLOOKUP(C5333,BOTULISMO!$A$3:$C$19,3,FALSE),0)</f>
        <v>0</v>
      </c>
      <c r="M5333" s="2">
        <f>IFERROR(VLOOKUP(C5333,'LEISHMANIOSE VISCERAL'!$A$4:$C$454,3,FALSE),0)</f>
        <v>0</v>
      </c>
      <c r="N5333" s="2">
        <f>IFERROR(VLOOKUP(C5333,'LEISHMANIOSE TEGUMENTAR'!$A$4:$C$1681,3,FALSE),0)</f>
        <v>1</v>
      </c>
      <c r="O5333" s="2">
        <f>IFERROR(VLOOKUP(C5333,'FEBRE AMARELA'!$A$4:$C$38,3,FALSE),0)</f>
        <v>0</v>
      </c>
      <c r="P5333" s="2">
        <f>IFERROR(VLOOKUP(C5333,DENGUE!$A$5:$C$4097,3,FALSE),0)</f>
        <v>804</v>
      </c>
      <c r="Q5333" s="2">
        <f>IFERROR(VLOOKUP(C5333,'HEPATITE VIRAL'!$A$5:$C$3162,3,FALSE),0)</f>
        <v>20</v>
      </c>
      <c r="R5333" s="2">
        <f>IFERROR(VLOOKUP(C5333,'FEBRE MACULOSA'!$A$5:$C$181,3,FALSE),0)</f>
        <v>0</v>
      </c>
      <c r="S5333" s="2">
        <f>IFERROR(VLOOKUP(C5333,LEPTOSPIROSE!$A$5:$C$1176,3,FALSE),0)</f>
        <v>0</v>
      </c>
      <c r="T5333" s="2">
        <f>IFERROR(VLOOKUP(C5333,'DOENÇA DE CHAGAS'!$A$5:$C$100,3,FALSE),0)</f>
        <v>0</v>
      </c>
      <c r="U5333" s="2">
        <f>IFERROR(VLOOKUP(C5333,'PICADAS DE COBRAS'!$A$6:$C$4645,3,FALSE),0)</f>
        <v>134</v>
      </c>
      <c r="V5333">
        <f>IFERROR(VLOOKUP(C5333,'ZIKA VIRUS'!$A$5:$C$2399,3,FALSE),0)</f>
        <v>1</v>
      </c>
      <c r="W5333">
        <f>IFERROR(VLOOKUP(C5333,'FEBRE TIFÓIDE'!$A$5:$C$46,3,FALSE),0)</f>
        <v>0</v>
      </c>
      <c r="X5333">
        <f>IFERROR(VLOOKUP(C5333,HANTAVIROSE!$A$5:$C$153,3,FALSE),0)</f>
        <v>1</v>
      </c>
      <c r="Y5333">
        <f>IFERROR(VLOOKUP(C5333,MENINGITE!$A$5:$C$447,3,FALSE),0)</f>
        <v>0</v>
      </c>
      <c r="Z5333">
        <f>IFERROR(VLOOKUP(C5333,RAIVA!$A$5:$C$16,3,FALSE),0)</f>
        <v>0</v>
      </c>
    </row>
    <row r="5334" spans="1:26" x14ac:dyDescent="0.3">
      <c r="A5334" s="2" t="s">
        <v>4903</v>
      </c>
      <c r="B5334" s="2" t="s">
        <v>4906</v>
      </c>
      <c r="C5334" s="2">
        <v>172125</v>
      </c>
      <c r="D5334" s="2">
        <v>1721257</v>
      </c>
      <c r="E5334" s="2" t="s">
        <v>4903</v>
      </c>
      <c r="F5334" s="2" t="s">
        <v>4906</v>
      </c>
      <c r="G5334" s="2">
        <f>IFERROR(VLOOKUP(D5334,Coordenadas!$A$2:$D$5571,3,FALSE),0)</f>
        <v>-8.9716799999999992</v>
      </c>
      <c r="H5334" s="2">
        <f>IFERROR(VLOOKUP(D5334,Coordenadas!$A$2:$D$5571,4,FALSE),0)</f>
        <v>-48.188299999999998</v>
      </c>
      <c r="I5334" s="2" t="s">
        <v>5323</v>
      </c>
      <c r="J5334" s="2">
        <v>1574</v>
      </c>
      <c r="K5334" s="2" t="s">
        <v>5332</v>
      </c>
      <c r="L5334" s="2">
        <f>IFERROR(VLOOKUP(C5334,BOTULISMO!$A$3:$C$19,3,FALSE),0)</f>
        <v>0</v>
      </c>
      <c r="M5334" s="2">
        <f>IFERROR(VLOOKUP(C5334,'LEISHMANIOSE VISCERAL'!$A$4:$C$454,3,FALSE),0)</f>
        <v>0</v>
      </c>
      <c r="N5334" s="2">
        <f>IFERROR(VLOOKUP(C5334,'LEISHMANIOSE TEGUMENTAR'!$A$4:$C$1681,3,FALSE),0)</f>
        <v>0</v>
      </c>
      <c r="O5334" s="2">
        <f>IFERROR(VLOOKUP(C5334,'FEBRE AMARELA'!$A$4:$C$38,3,FALSE),0)</f>
        <v>0</v>
      </c>
      <c r="P5334" s="2">
        <f>IFERROR(VLOOKUP(C5334,DENGUE!$A$5:$C$4097,3,FALSE),0)</f>
        <v>0</v>
      </c>
      <c r="Q5334" s="2">
        <f>IFERROR(VLOOKUP(C5334,'HEPATITE VIRAL'!$A$5:$C$3162,3,FALSE),0)</f>
        <v>0</v>
      </c>
      <c r="R5334" s="2">
        <f>IFERROR(VLOOKUP(C5334,'FEBRE MACULOSA'!$A$5:$C$181,3,FALSE),0)</f>
        <v>0</v>
      </c>
      <c r="S5334" s="2">
        <f>IFERROR(VLOOKUP(C5334,LEPTOSPIROSE!$A$5:$C$1176,3,FALSE),0)</f>
        <v>0</v>
      </c>
      <c r="T5334" s="2">
        <f>IFERROR(VLOOKUP(C5334,'DOENÇA DE CHAGAS'!$A$5:$C$100,3,FALSE),0)</f>
        <v>0</v>
      </c>
      <c r="U5334" s="2">
        <f>IFERROR(VLOOKUP(C5334,'PICADAS DE COBRAS'!$A$6:$C$4645,3,FALSE),0)</f>
        <v>1</v>
      </c>
      <c r="V5334">
        <f>IFERROR(VLOOKUP(C5334,'ZIKA VIRUS'!$A$5:$C$2399,3,FALSE),0)</f>
        <v>1</v>
      </c>
      <c r="W5334">
        <f>IFERROR(VLOOKUP(C5334,'FEBRE TIFÓIDE'!$A$5:$C$46,3,FALSE),0)</f>
        <v>0</v>
      </c>
      <c r="X5334">
        <f>IFERROR(VLOOKUP(C5334,HANTAVIROSE!$A$5:$C$153,3,FALSE),0)</f>
        <v>0</v>
      </c>
      <c r="Y5334">
        <f>IFERROR(VLOOKUP(C5334,MENINGITE!$A$5:$C$447,3,FALSE),0)</f>
        <v>0</v>
      </c>
      <c r="Z5334">
        <f>IFERROR(VLOOKUP(C5334,RAIVA!$A$5:$C$16,3,FALSE),0)</f>
        <v>0</v>
      </c>
    </row>
    <row r="5335" spans="1:26" x14ac:dyDescent="0.3">
      <c r="A5335" s="2" t="s">
        <v>4903</v>
      </c>
      <c r="B5335" s="2" t="s">
        <v>4905</v>
      </c>
      <c r="C5335" s="2">
        <v>172130</v>
      </c>
      <c r="D5335" s="2">
        <v>1721307</v>
      </c>
      <c r="E5335" s="2" t="s">
        <v>4903</v>
      </c>
      <c r="F5335" s="2" t="s">
        <v>4905</v>
      </c>
      <c r="G5335" s="2">
        <f>IFERROR(VLOOKUP(D5335,Coordenadas!$A$2:$D$5571,3,FALSE),0)</f>
        <v>-8.3938799999999993</v>
      </c>
      <c r="H5335" s="2">
        <f>IFERROR(VLOOKUP(D5335,Coordenadas!$A$2:$D$5571,4,FALSE),0)</f>
        <v>-48.127699999999997</v>
      </c>
      <c r="I5335" s="2" t="s">
        <v>5323</v>
      </c>
      <c r="J5335" s="2">
        <v>2097</v>
      </c>
      <c r="K5335" s="2" t="s">
        <v>5332</v>
      </c>
      <c r="L5335" s="2">
        <f>IFERROR(VLOOKUP(C5335,BOTULISMO!$A$3:$C$19,3,FALSE),0)</f>
        <v>0</v>
      </c>
      <c r="M5335" s="2">
        <f>IFERROR(VLOOKUP(C5335,'LEISHMANIOSE VISCERAL'!$A$4:$C$454,3,FALSE),0)</f>
        <v>0</v>
      </c>
      <c r="N5335" s="2">
        <f>IFERROR(VLOOKUP(C5335,'LEISHMANIOSE TEGUMENTAR'!$A$4:$C$1681,3,FALSE),0)</f>
        <v>3</v>
      </c>
      <c r="O5335" s="2">
        <f>IFERROR(VLOOKUP(C5335,'FEBRE AMARELA'!$A$4:$C$38,3,FALSE),0)</f>
        <v>0</v>
      </c>
      <c r="P5335" s="2">
        <f>IFERROR(VLOOKUP(C5335,DENGUE!$A$5:$C$4097,3,FALSE),0)</f>
        <v>0</v>
      </c>
      <c r="Q5335" s="2">
        <f>IFERROR(VLOOKUP(C5335,'HEPATITE VIRAL'!$A$5:$C$3162,3,FALSE),0)</f>
        <v>0</v>
      </c>
      <c r="R5335" s="2">
        <f>IFERROR(VLOOKUP(C5335,'FEBRE MACULOSA'!$A$5:$C$181,3,FALSE),0)</f>
        <v>0</v>
      </c>
      <c r="S5335" s="2">
        <f>IFERROR(VLOOKUP(C5335,LEPTOSPIROSE!$A$5:$C$1176,3,FALSE),0)</f>
        <v>0</v>
      </c>
      <c r="T5335" s="2">
        <f>IFERROR(VLOOKUP(C5335,'DOENÇA DE CHAGAS'!$A$5:$C$100,3,FALSE),0)</f>
        <v>0</v>
      </c>
      <c r="U5335" s="2">
        <f>IFERROR(VLOOKUP(C5335,'PICADAS DE COBRAS'!$A$6:$C$4645,3,FALSE),0)</f>
        <v>7</v>
      </c>
      <c r="V5335">
        <f>IFERROR(VLOOKUP(C5335,'ZIKA VIRUS'!$A$5:$C$2399,3,FALSE),0)</f>
        <v>1</v>
      </c>
      <c r="W5335">
        <f>IFERROR(VLOOKUP(C5335,'FEBRE TIFÓIDE'!$A$5:$C$46,3,FALSE),0)</f>
        <v>0</v>
      </c>
      <c r="X5335">
        <f>IFERROR(VLOOKUP(C5335,HANTAVIROSE!$A$5:$C$153,3,FALSE),0)</f>
        <v>0</v>
      </c>
      <c r="Y5335">
        <f>IFERROR(VLOOKUP(C5335,MENINGITE!$A$5:$C$447,3,FALSE),0)</f>
        <v>0</v>
      </c>
      <c r="Z5335">
        <f>IFERROR(VLOOKUP(C5335,RAIVA!$A$5:$C$16,3,FALSE),0)</f>
        <v>0</v>
      </c>
    </row>
    <row r="5336" spans="1:26" x14ac:dyDescent="0.3">
      <c r="A5336" s="2" t="s">
        <v>4704</v>
      </c>
      <c r="B5336" s="2" t="s">
        <v>4712</v>
      </c>
      <c r="C5336" s="2">
        <v>211240</v>
      </c>
      <c r="D5336" s="2">
        <v>2112407</v>
      </c>
      <c r="E5336" s="2" t="s">
        <v>4704</v>
      </c>
      <c r="F5336" s="2" t="s">
        <v>4712</v>
      </c>
      <c r="G5336" s="2">
        <f>IFERROR(VLOOKUP(D5336,Coordenadas!$A$2:$D$5571,3,FALSE),0)</f>
        <v>-1.65893</v>
      </c>
      <c r="H5336" s="2">
        <f>IFERROR(VLOOKUP(D5336,Coordenadas!$A$2:$D$5571,4,FALSE),0)</f>
        <v>-45.379800000000003</v>
      </c>
      <c r="I5336" s="2" t="s">
        <v>5324</v>
      </c>
      <c r="J5336" s="2">
        <v>33933</v>
      </c>
      <c r="K5336" s="2" t="s">
        <v>5330</v>
      </c>
      <c r="L5336" s="2">
        <f>IFERROR(VLOOKUP(C5336,BOTULISMO!$A$3:$C$19,3,FALSE),0)</f>
        <v>0</v>
      </c>
      <c r="M5336" s="2">
        <f>IFERROR(VLOOKUP(C5336,'LEISHMANIOSE VISCERAL'!$A$4:$C$454,3,FALSE),0)</f>
        <v>0</v>
      </c>
      <c r="N5336" s="2">
        <f>IFERROR(VLOOKUP(C5336,'LEISHMANIOSE TEGUMENTAR'!$A$4:$C$1681,3,FALSE),0)</f>
        <v>22</v>
      </c>
      <c r="O5336" s="2">
        <f>IFERROR(VLOOKUP(C5336,'FEBRE AMARELA'!$A$4:$C$38,3,FALSE),0)</f>
        <v>0</v>
      </c>
      <c r="P5336" s="2">
        <f>IFERROR(VLOOKUP(C5336,DENGUE!$A$5:$C$4097,3,FALSE),0)</f>
        <v>0</v>
      </c>
      <c r="Q5336" s="2">
        <f>IFERROR(VLOOKUP(C5336,'HEPATITE VIRAL'!$A$5:$C$3162,3,FALSE),0)</f>
        <v>0</v>
      </c>
      <c r="R5336" s="2">
        <f>IFERROR(VLOOKUP(C5336,'FEBRE MACULOSA'!$A$5:$C$181,3,FALSE),0)</f>
        <v>0</v>
      </c>
      <c r="S5336" s="2">
        <f>IFERROR(VLOOKUP(C5336,LEPTOSPIROSE!$A$5:$C$1176,3,FALSE),0)</f>
        <v>0</v>
      </c>
      <c r="T5336" s="2">
        <f>IFERROR(VLOOKUP(C5336,'DOENÇA DE CHAGAS'!$A$5:$C$100,3,FALSE),0)</f>
        <v>0</v>
      </c>
      <c r="U5336" s="2">
        <f>IFERROR(VLOOKUP(C5336,'PICADAS DE COBRAS'!$A$6:$C$4645,3,FALSE),0)</f>
        <v>14</v>
      </c>
      <c r="V5336">
        <f>IFERROR(VLOOKUP(C5336,'ZIKA VIRUS'!$A$5:$C$2399,3,FALSE),0)</f>
        <v>1</v>
      </c>
      <c r="W5336">
        <f>IFERROR(VLOOKUP(C5336,'FEBRE TIFÓIDE'!$A$5:$C$46,3,FALSE),0)</f>
        <v>0</v>
      </c>
      <c r="X5336">
        <f>IFERROR(VLOOKUP(C5336,HANTAVIROSE!$A$5:$C$153,3,FALSE),0)</f>
        <v>0</v>
      </c>
      <c r="Y5336">
        <f>IFERROR(VLOOKUP(C5336,MENINGITE!$A$5:$C$447,3,FALSE),0)</f>
        <v>0</v>
      </c>
      <c r="Z5336">
        <f>IFERROR(VLOOKUP(C5336,RAIVA!$A$5:$C$16,3,FALSE),0)</f>
        <v>0</v>
      </c>
    </row>
    <row r="5337" spans="1:26" x14ac:dyDescent="0.3">
      <c r="A5337" s="2" t="s">
        <v>4704</v>
      </c>
      <c r="B5337" s="2" t="s">
        <v>4711</v>
      </c>
      <c r="C5337" s="2">
        <v>211245</v>
      </c>
      <c r="D5337" s="2">
        <v>2112456</v>
      </c>
      <c r="E5337" s="2" t="s">
        <v>4704</v>
      </c>
      <c r="F5337" s="2" t="s">
        <v>4711</v>
      </c>
      <c r="G5337" s="2">
        <f>IFERROR(VLOOKUP(D5337,Coordenadas!$A$2:$D$5571,3,FALSE),0)</f>
        <v>-2.21638</v>
      </c>
      <c r="H5337" s="2">
        <f>IFERROR(VLOOKUP(D5337,Coordenadas!$A$2:$D$5571,4,FALSE),0)</f>
        <v>-45.304400000000001</v>
      </c>
      <c r="I5337" s="2" t="s">
        <v>5324</v>
      </c>
      <c r="J5337" s="2">
        <v>22846</v>
      </c>
      <c r="K5337" s="2" t="s">
        <v>5330</v>
      </c>
      <c r="L5337" s="2">
        <f>IFERROR(VLOOKUP(C5337,BOTULISMO!$A$3:$C$19,3,FALSE),0)</f>
        <v>0</v>
      </c>
      <c r="M5337" s="2">
        <f>IFERROR(VLOOKUP(C5337,'LEISHMANIOSE VISCERAL'!$A$4:$C$454,3,FALSE),0)</f>
        <v>0</v>
      </c>
      <c r="N5337" s="2">
        <f>IFERROR(VLOOKUP(C5337,'LEISHMANIOSE TEGUMENTAR'!$A$4:$C$1681,3,FALSE),0)</f>
        <v>4</v>
      </c>
      <c r="O5337" s="2">
        <f>IFERROR(VLOOKUP(C5337,'FEBRE AMARELA'!$A$4:$C$38,3,FALSE),0)</f>
        <v>0</v>
      </c>
      <c r="P5337" s="2">
        <f>IFERROR(VLOOKUP(C5337,DENGUE!$A$5:$C$4097,3,FALSE),0)</f>
        <v>6</v>
      </c>
      <c r="Q5337" s="2">
        <f>IFERROR(VLOOKUP(C5337,'HEPATITE VIRAL'!$A$5:$C$3162,3,FALSE),0)</f>
        <v>3</v>
      </c>
      <c r="R5337" s="2">
        <f>IFERROR(VLOOKUP(C5337,'FEBRE MACULOSA'!$A$5:$C$181,3,FALSE),0)</f>
        <v>0</v>
      </c>
      <c r="S5337" s="2">
        <f>IFERROR(VLOOKUP(C5337,LEPTOSPIROSE!$A$5:$C$1176,3,FALSE),0)</f>
        <v>0</v>
      </c>
      <c r="T5337" s="2">
        <f>IFERROR(VLOOKUP(C5337,'DOENÇA DE CHAGAS'!$A$5:$C$100,3,FALSE),0)</f>
        <v>1</v>
      </c>
      <c r="U5337" s="2">
        <f>IFERROR(VLOOKUP(C5337,'PICADAS DE COBRAS'!$A$6:$C$4645,3,FALSE),0)</f>
        <v>0</v>
      </c>
      <c r="V5337">
        <f>IFERROR(VLOOKUP(C5337,'ZIKA VIRUS'!$A$5:$C$2399,3,FALSE),0)</f>
        <v>0</v>
      </c>
      <c r="W5337">
        <f>IFERROR(VLOOKUP(C5337,'FEBRE TIFÓIDE'!$A$5:$C$46,3,FALSE),0)</f>
        <v>0</v>
      </c>
      <c r="X5337">
        <f>IFERROR(VLOOKUP(C5337,HANTAVIROSE!$A$5:$C$153,3,FALSE),0)</f>
        <v>0</v>
      </c>
      <c r="Y5337">
        <f>IFERROR(VLOOKUP(C5337,MENINGITE!$A$5:$C$447,3,FALSE),0)</f>
        <v>0</v>
      </c>
      <c r="Z5337">
        <f>IFERROR(VLOOKUP(C5337,RAIVA!$A$5:$C$16,3,FALSE),0)</f>
        <v>0</v>
      </c>
    </row>
    <row r="5338" spans="1:26" x14ac:dyDescent="0.3">
      <c r="A5338" s="2" t="s">
        <v>1637</v>
      </c>
      <c r="B5338" s="2" t="s">
        <v>1661</v>
      </c>
      <c r="C5338" s="2">
        <v>355520</v>
      </c>
      <c r="D5338" s="2">
        <v>3555208</v>
      </c>
      <c r="E5338" s="2" t="s">
        <v>1637</v>
      </c>
      <c r="F5338" s="2" t="s">
        <v>1661</v>
      </c>
      <c r="G5338" s="2">
        <f>IFERROR(VLOOKUP(D5338,Coordenadas!$A$2:$D$5571,3,FALSE),0)</f>
        <v>-20.942799999999998</v>
      </c>
      <c r="H5338" s="2">
        <f>IFERROR(VLOOKUP(D5338,Coordenadas!$A$2:$D$5571,4,FALSE),0)</f>
        <v>-50.113500000000002</v>
      </c>
      <c r="I5338" s="2" t="s">
        <v>5325</v>
      </c>
      <c r="J5338" s="2">
        <v>1930</v>
      </c>
      <c r="K5338" s="2" t="s">
        <v>5332</v>
      </c>
      <c r="L5338" s="2">
        <f>IFERROR(VLOOKUP(C5338,BOTULISMO!$A$3:$C$19,3,FALSE),0)</f>
        <v>0</v>
      </c>
      <c r="M5338" s="2">
        <f>IFERROR(VLOOKUP(C5338,'LEISHMANIOSE VISCERAL'!$A$4:$C$454,3,FALSE),0)</f>
        <v>0</v>
      </c>
      <c r="N5338" s="2">
        <f>IFERROR(VLOOKUP(C5338,'LEISHMANIOSE TEGUMENTAR'!$A$4:$C$1681,3,FALSE),0)</f>
        <v>1</v>
      </c>
      <c r="O5338" s="2">
        <f>IFERROR(VLOOKUP(C5338,'FEBRE AMARELA'!$A$4:$C$38,3,FALSE),0)</f>
        <v>0</v>
      </c>
      <c r="P5338" s="2">
        <f>IFERROR(VLOOKUP(C5338,DENGUE!$A$5:$C$4097,3,FALSE),0)</f>
        <v>115</v>
      </c>
      <c r="Q5338" s="2">
        <f>IFERROR(VLOOKUP(C5338,'HEPATITE VIRAL'!$A$5:$C$3162,3,FALSE),0)</f>
        <v>3</v>
      </c>
      <c r="R5338" s="2">
        <f>IFERROR(VLOOKUP(C5338,'FEBRE MACULOSA'!$A$5:$C$181,3,FALSE),0)</f>
        <v>0</v>
      </c>
      <c r="S5338" s="2">
        <f>IFERROR(VLOOKUP(C5338,LEPTOSPIROSE!$A$5:$C$1176,3,FALSE),0)</f>
        <v>0</v>
      </c>
      <c r="T5338" s="2">
        <f>IFERROR(VLOOKUP(C5338,'DOENÇA DE CHAGAS'!$A$5:$C$100,3,FALSE),0)</f>
        <v>0</v>
      </c>
      <c r="U5338" s="2">
        <f>IFERROR(VLOOKUP(C5338,'PICADAS DE COBRAS'!$A$6:$C$4645,3,FALSE),0)</f>
        <v>5</v>
      </c>
      <c r="V5338">
        <f>IFERROR(VLOOKUP(C5338,'ZIKA VIRUS'!$A$5:$C$2399,3,FALSE),0)</f>
        <v>3</v>
      </c>
      <c r="W5338">
        <f>IFERROR(VLOOKUP(C5338,'FEBRE TIFÓIDE'!$A$5:$C$46,3,FALSE),0)</f>
        <v>0</v>
      </c>
      <c r="X5338">
        <f>IFERROR(VLOOKUP(C5338,HANTAVIROSE!$A$5:$C$153,3,FALSE),0)</f>
        <v>0</v>
      </c>
      <c r="Y5338">
        <f>IFERROR(VLOOKUP(C5338,MENINGITE!$A$5:$C$447,3,FALSE),0)</f>
        <v>0</v>
      </c>
      <c r="Z5338">
        <f>IFERROR(VLOOKUP(C5338,RAIVA!$A$5:$C$16,3,FALSE),0)</f>
        <v>0</v>
      </c>
    </row>
    <row r="5339" spans="1:26" x14ac:dyDescent="0.3">
      <c r="A5339" s="2" t="s">
        <v>2425</v>
      </c>
      <c r="B5339" s="2" t="s">
        <v>1660</v>
      </c>
      <c r="C5339" s="2">
        <v>316970</v>
      </c>
      <c r="D5339" s="2">
        <v>3169703</v>
      </c>
      <c r="E5339" s="2" t="s">
        <v>2425</v>
      </c>
      <c r="F5339" s="2" t="s">
        <v>1660</v>
      </c>
      <c r="G5339" s="2">
        <f>IFERROR(VLOOKUP(D5339,Coordenadas!$A$2:$D$5571,3,FALSE),0)</f>
        <v>-17.282800000000002</v>
      </c>
      <c r="H5339" s="2">
        <f>IFERROR(VLOOKUP(D5339,Coordenadas!$A$2:$D$5571,4,FALSE),0)</f>
        <v>-42.728499999999997</v>
      </c>
      <c r="I5339" s="2" t="s">
        <v>5325</v>
      </c>
      <c r="J5339" s="2">
        <v>18055</v>
      </c>
      <c r="K5339" s="2" t="s">
        <v>5332</v>
      </c>
      <c r="L5339" s="2">
        <f>IFERROR(VLOOKUP(C5339,BOTULISMO!$A$3:$C$19,3,FALSE),0)</f>
        <v>0</v>
      </c>
      <c r="M5339" s="2">
        <f>IFERROR(VLOOKUP(C5339,'LEISHMANIOSE VISCERAL'!$A$4:$C$454,3,FALSE),0)</f>
        <v>0</v>
      </c>
      <c r="N5339" s="2">
        <f>IFERROR(VLOOKUP(C5339,'LEISHMANIOSE TEGUMENTAR'!$A$4:$C$1681,3,FALSE),0)</f>
        <v>8</v>
      </c>
      <c r="O5339" s="2">
        <f>IFERROR(VLOOKUP(C5339,'FEBRE AMARELA'!$A$4:$C$38,3,FALSE),0)</f>
        <v>0</v>
      </c>
      <c r="P5339" s="2">
        <f>IFERROR(VLOOKUP(C5339,DENGUE!$A$5:$C$4097,3,FALSE),0)</f>
        <v>171</v>
      </c>
      <c r="Q5339" s="2">
        <f>IFERROR(VLOOKUP(C5339,'HEPATITE VIRAL'!$A$5:$C$3162,3,FALSE),0)</f>
        <v>9</v>
      </c>
      <c r="R5339" s="2">
        <f>IFERROR(VLOOKUP(C5339,'FEBRE MACULOSA'!$A$5:$C$181,3,FALSE),0)</f>
        <v>0</v>
      </c>
      <c r="S5339" s="2">
        <f>IFERROR(VLOOKUP(C5339,LEPTOSPIROSE!$A$5:$C$1176,3,FALSE),0)</f>
        <v>0</v>
      </c>
      <c r="T5339" s="2">
        <f>IFERROR(VLOOKUP(C5339,'DOENÇA DE CHAGAS'!$A$5:$C$100,3,FALSE),0)</f>
        <v>0</v>
      </c>
      <c r="U5339" s="2">
        <f>IFERROR(VLOOKUP(C5339,'PICADAS DE COBRAS'!$A$6:$C$4645,3,FALSE),0)</f>
        <v>247</v>
      </c>
      <c r="V5339">
        <f>IFERROR(VLOOKUP(C5339,'ZIKA VIRUS'!$A$5:$C$2399,3,FALSE),0)</f>
        <v>28</v>
      </c>
      <c r="W5339">
        <f>IFERROR(VLOOKUP(C5339,'FEBRE TIFÓIDE'!$A$5:$C$46,3,FALSE),0)</f>
        <v>0</v>
      </c>
      <c r="X5339">
        <f>IFERROR(VLOOKUP(C5339,HANTAVIROSE!$A$5:$C$153,3,FALSE),0)</f>
        <v>0</v>
      </c>
      <c r="Y5339">
        <f>IFERROR(VLOOKUP(C5339,MENINGITE!$A$5:$C$447,3,FALSE),0)</f>
        <v>0</v>
      </c>
      <c r="Z5339">
        <f>IFERROR(VLOOKUP(C5339,RAIVA!$A$5:$C$16,3,FALSE),0)</f>
        <v>0</v>
      </c>
    </row>
    <row r="5340" spans="1:26" x14ac:dyDescent="0.3">
      <c r="A5340" s="2" t="s">
        <v>1637</v>
      </c>
      <c r="B5340" s="2" t="s">
        <v>1660</v>
      </c>
      <c r="C5340" s="2">
        <v>355530</v>
      </c>
      <c r="D5340" s="2">
        <v>3555307</v>
      </c>
      <c r="E5340" s="2" t="s">
        <v>1637</v>
      </c>
      <c r="F5340" s="2" t="s">
        <v>1660</v>
      </c>
      <c r="G5340" s="2">
        <f>IFERROR(VLOOKUP(D5340,Coordenadas!$A$2:$D$5571,3,FALSE),0)</f>
        <v>-20.0486</v>
      </c>
      <c r="H5340" s="2">
        <f>IFERROR(VLOOKUP(D5340,Coordenadas!$A$2:$D$5571,4,FALSE),0)</f>
        <v>-50.479199999999999</v>
      </c>
      <c r="I5340" s="2" t="s">
        <v>5325</v>
      </c>
      <c r="J5340" s="2">
        <v>1978</v>
      </c>
      <c r="K5340" s="2" t="s">
        <v>5332</v>
      </c>
      <c r="L5340" s="2">
        <f>IFERROR(VLOOKUP(C5340,BOTULISMO!$A$3:$C$19,3,FALSE),0)</f>
        <v>0</v>
      </c>
      <c r="M5340" s="2">
        <f>IFERROR(VLOOKUP(C5340,'LEISHMANIOSE VISCERAL'!$A$4:$C$454,3,FALSE),0)</f>
        <v>0</v>
      </c>
      <c r="N5340" s="2">
        <f>IFERROR(VLOOKUP(C5340,'LEISHMANIOSE TEGUMENTAR'!$A$4:$C$1681,3,FALSE),0)</f>
        <v>0</v>
      </c>
      <c r="O5340" s="2">
        <f>IFERROR(VLOOKUP(C5340,'FEBRE AMARELA'!$A$4:$C$38,3,FALSE),0)</f>
        <v>0</v>
      </c>
      <c r="P5340" s="2">
        <f>IFERROR(VLOOKUP(C5340,DENGUE!$A$5:$C$4097,3,FALSE),0)</f>
        <v>67</v>
      </c>
      <c r="Q5340" s="2">
        <f>IFERROR(VLOOKUP(C5340,'HEPATITE VIRAL'!$A$5:$C$3162,3,FALSE),0)</f>
        <v>0</v>
      </c>
      <c r="R5340" s="2">
        <f>IFERROR(VLOOKUP(C5340,'FEBRE MACULOSA'!$A$5:$C$181,3,FALSE),0)</f>
        <v>0</v>
      </c>
      <c r="S5340" s="2">
        <f>IFERROR(VLOOKUP(C5340,LEPTOSPIROSE!$A$5:$C$1176,3,FALSE),0)</f>
        <v>0</v>
      </c>
      <c r="T5340" s="2">
        <f>IFERROR(VLOOKUP(C5340,'DOENÇA DE CHAGAS'!$A$5:$C$100,3,FALSE),0)</f>
        <v>0</v>
      </c>
      <c r="U5340" s="2">
        <f>IFERROR(VLOOKUP(C5340,'PICADAS DE COBRAS'!$A$6:$C$4645,3,FALSE),0)</f>
        <v>1</v>
      </c>
      <c r="V5340">
        <f>IFERROR(VLOOKUP(C5340,'ZIKA VIRUS'!$A$5:$C$2399,3,FALSE),0)</f>
        <v>4</v>
      </c>
      <c r="W5340">
        <f>IFERROR(VLOOKUP(C5340,'FEBRE TIFÓIDE'!$A$5:$C$46,3,FALSE),0)</f>
        <v>0</v>
      </c>
      <c r="X5340">
        <f>IFERROR(VLOOKUP(C5340,HANTAVIROSE!$A$5:$C$153,3,FALSE),0)</f>
        <v>0</v>
      </c>
      <c r="Y5340">
        <f>IFERROR(VLOOKUP(C5340,MENINGITE!$A$5:$C$447,3,FALSE),0)</f>
        <v>0</v>
      </c>
      <c r="Z5340">
        <f>IFERROR(VLOOKUP(C5340,RAIVA!$A$5:$C$16,3,FALSE),0)</f>
        <v>0</v>
      </c>
    </row>
    <row r="5341" spans="1:26" x14ac:dyDescent="0.3">
      <c r="A5341" s="2" t="s">
        <v>470</v>
      </c>
      <c r="B5341" s="2" t="s">
        <v>497</v>
      </c>
      <c r="C5341" s="2">
        <v>432232</v>
      </c>
      <c r="D5341" s="2">
        <v>4322327</v>
      </c>
      <c r="E5341" s="2" t="s">
        <v>470</v>
      </c>
      <c r="F5341" s="2" t="s">
        <v>497</v>
      </c>
      <c r="G5341" s="2">
        <f>IFERROR(VLOOKUP(D5341,Coordenadas!$A$2:$D$5571,3,FALSE),0)</f>
        <v>-31.417300000000001</v>
      </c>
      <c r="H5341" s="2">
        <f>IFERROR(VLOOKUP(D5341,Coordenadas!$A$2:$D$5571,4,FALSE),0)</f>
        <v>-52.1706</v>
      </c>
      <c r="I5341" s="2" t="s">
        <v>5326</v>
      </c>
      <c r="J5341" s="2">
        <v>3522</v>
      </c>
      <c r="K5341" s="2" t="s">
        <v>5332</v>
      </c>
      <c r="L5341" s="2">
        <f>IFERROR(VLOOKUP(C5341,BOTULISMO!$A$3:$C$19,3,FALSE),0)</f>
        <v>0</v>
      </c>
      <c r="M5341" s="2">
        <f>IFERROR(VLOOKUP(C5341,'LEISHMANIOSE VISCERAL'!$A$4:$C$454,3,FALSE),0)</f>
        <v>0</v>
      </c>
      <c r="N5341" s="2">
        <f>IFERROR(VLOOKUP(C5341,'LEISHMANIOSE TEGUMENTAR'!$A$4:$C$1681,3,FALSE),0)</f>
        <v>0</v>
      </c>
      <c r="O5341" s="2">
        <f>IFERROR(VLOOKUP(C5341,'FEBRE AMARELA'!$A$4:$C$38,3,FALSE),0)</f>
        <v>0</v>
      </c>
      <c r="P5341" s="2">
        <f>IFERROR(VLOOKUP(C5341,DENGUE!$A$5:$C$4097,3,FALSE),0)</f>
        <v>0</v>
      </c>
      <c r="Q5341" s="2">
        <f>IFERROR(VLOOKUP(C5341,'HEPATITE VIRAL'!$A$5:$C$3162,3,FALSE),0)</f>
        <v>0</v>
      </c>
      <c r="R5341" s="2">
        <f>IFERROR(VLOOKUP(C5341,'FEBRE MACULOSA'!$A$5:$C$181,3,FALSE),0)</f>
        <v>0</v>
      </c>
      <c r="S5341" s="2">
        <f>IFERROR(VLOOKUP(C5341,LEPTOSPIROSE!$A$5:$C$1176,3,FALSE),0)</f>
        <v>0</v>
      </c>
      <c r="T5341" s="2">
        <f>IFERROR(VLOOKUP(C5341,'DOENÇA DE CHAGAS'!$A$5:$C$100,3,FALSE),0)</f>
        <v>0</v>
      </c>
      <c r="U5341" s="2">
        <f>IFERROR(VLOOKUP(C5341,'PICADAS DE COBRAS'!$A$6:$C$4645,3,FALSE),0)</f>
        <v>0</v>
      </c>
      <c r="V5341">
        <f>IFERROR(VLOOKUP(C5341,'ZIKA VIRUS'!$A$5:$C$2399,3,FALSE),0)</f>
        <v>0</v>
      </c>
      <c r="W5341">
        <f>IFERROR(VLOOKUP(C5341,'FEBRE TIFÓIDE'!$A$5:$C$46,3,FALSE),0)</f>
        <v>0</v>
      </c>
      <c r="X5341">
        <f>IFERROR(VLOOKUP(C5341,HANTAVIROSE!$A$5:$C$153,3,FALSE),0)</f>
        <v>0</v>
      </c>
      <c r="Y5341">
        <f>IFERROR(VLOOKUP(C5341,MENINGITE!$A$5:$C$447,3,FALSE),0)</f>
        <v>0</v>
      </c>
      <c r="Z5341">
        <f>IFERROR(VLOOKUP(C5341,RAIVA!$A$5:$C$16,3,FALSE),0)</f>
        <v>0</v>
      </c>
    </row>
    <row r="5342" spans="1:26" x14ac:dyDescent="0.3">
      <c r="A5342" s="2" t="s">
        <v>4319</v>
      </c>
      <c r="B5342" s="2" t="s">
        <v>4327</v>
      </c>
      <c r="C5342" s="2">
        <v>231355</v>
      </c>
      <c r="D5342" s="2">
        <v>2313559</v>
      </c>
      <c r="E5342" s="2" t="s">
        <v>4319</v>
      </c>
      <c r="F5342" s="2" t="s">
        <v>4327</v>
      </c>
      <c r="G5342" s="2">
        <f>IFERROR(VLOOKUP(D5342,Coordenadas!$A$2:$D$5571,3,FALSE),0)</f>
        <v>-3.58413</v>
      </c>
      <c r="H5342" s="2">
        <f>IFERROR(VLOOKUP(D5342,Coordenadas!$A$2:$D$5571,4,FALSE),0)</f>
        <v>-39.429699999999997</v>
      </c>
      <c r="I5342" s="2" t="s">
        <v>5324</v>
      </c>
      <c r="J5342" s="2">
        <v>14408</v>
      </c>
      <c r="K5342" s="2" t="s">
        <v>5332</v>
      </c>
      <c r="L5342" s="2">
        <f>IFERROR(VLOOKUP(C5342,BOTULISMO!$A$3:$C$19,3,FALSE),0)</f>
        <v>0</v>
      </c>
      <c r="M5342" s="2">
        <f>IFERROR(VLOOKUP(C5342,'LEISHMANIOSE VISCERAL'!$A$4:$C$454,3,FALSE),0)</f>
        <v>0</v>
      </c>
      <c r="N5342" s="2">
        <f>IFERROR(VLOOKUP(C5342,'LEISHMANIOSE TEGUMENTAR'!$A$4:$C$1681,3,FALSE),0)</f>
        <v>0</v>
      </c>
      <c r="O5342" s="2">
        <f>IFERROR(VLOOKUP(C5342,'FEBRE AMARELA'!$A$4:$C$38,3,FALSE),0)</f>
        <v>0</v>
      </c>
      <c r="P5342" s="2">
        <f>IFERROR(VLOOKUP(C5342,DENGUE!$A$5:$C$4097,3,FALSE),0)</f>
        <v>4</v>
      </c>
      <c r="Q5342" s="2">
        <f>IFERROR(VLOOKUP(C5342,'HEPATITE VIRAL'!$A$5:$C$3162,3,FALSE),0)</f>
        <v>0</v>
      </c>
      <c r="R5342" s="2">
        <f>IFERROR(VLOOKUP(C5342,'FEBRE MACULOSA'!$A$5:$C$181,3,FALSE),0)</f>
        <v>0</v>
      </c>
      <c r="S5342" s="2">
        <f>IFERROR(VLOOKUP(C5342,LEPTOSPIROSE!$A$5:$C$1176,3,FALSE),0)</f>
        <v>0</v>
      </c>
      <c r="T5342" s="2">
        <f>IFERROR(VLOOKUP(C5342,'DOENÇA DE CHAGAS'!$A$5:$C$100,3,FALSE),0)</f>
        <v>0</v>
      </c>
      <c r="U5342" s="2">
        <f>IFERROR(VLOOKUP(C5342,'PICADAS DE COBRAS'!$A$6:$C$4645,3,FALSE),0)</f>
        <v>2</v>
      </c>
      <c r="V5342">
        <f>IFERROR(VLOOKUP(C5342,'ZIKA VIRUS'!$A$5:$C$2399,3,FALSE),0)</f>
        <v>1</v>
      </c>
      <c r="W5342">
        <f>IFERROR(VLOOKUP(C5342,'FEBRE TIFÓIDE'!$A$5:$C$46,3,FALSE),0)</f>
        <v>0</v>
      </c>
      <c r="X5342">
        <f>IFERROR(VLOOKUP(C5342,HANTAVIROSE!$A$5:$C$153,3,FALSE),0)</f>
        <v>0</v>
      </c>
      <c r="Y5342">
        <f>IFERROR(VLOOKUP(C5342,MENINGITE!$A$5:$C$447,3,FALSE),0)</f>
        <v>0</v>
      </c>
      <c r="Z5342">
        <f>IFERROR(VLOOKUP(C5342,RAIVA!$A$5:$C$16,3,FALSE),0)</f>
        <v>0</v>
      </c>
    </row>
    <row r="5343" spans="1:26" x14ac:dyDescent="0.3">
      <c r="A5343" s="2" t="s">
        <v>3</v>
      </c>
      <c r="B5343" s="2" t="s">
        <v>14</v>
      </c>
      <c r="C5343" s="2">
        <v>522150</v>
      </c>
      <c r="D5343" s="2">
        <v>5221502</v>
      </c>
      <c r="E5343" s="2" t="s">
        <v>3</v>
      </c>
      <c r="F5343" s="2" t="s">
        <v>14</v>
      </c>
      <c r="G5343" s="2">
        <f>IFERROR(VLOOKUP(D5343,Coordenadas!$A$2:$D$5571,3,FALSE),0)</f>
        <v>-16.612500000000001</v>
      </c>
      <c r="H5343" s="2">
        <f>IFERROR(VLOOKUP(D5343,Coordenadas!$A$2:$D$5571,4,FALSE),0)</f>
        <v>-50.136899999999997</v>
      </c>
      <c r="I5343" s="2" t="s">
        <v>5327</v>
      </c>
      <c r="J5343" s="2">
        <v>4839</v>
      </c>
      <c r="K5343" s="2" t="s">
        <v>5332</v>
      </c>
      <c r="L5343" s="2">
        <f>IFERROR(VLOOKUP(C5343,BOTULISMO!$A$3:$C$19,3,FALSE),0)</f>
        <v>0</v>
      </c>
      <c r="M5343" s="2">
        <f>IFERROR(VLOOKUP(C5343,'LEISHMANIOSE VISCERAL'!$A$4:$C$454,3,FALSE),0)</f>
        <v>0</v>
      </c>
      <c r="N5343" s="2">
        <f>IFERROR(VLOOKUP(C5343,'LEISHMANIOSE TEGUMENTAR'!$A$4:$C$1681,3,FALSE),0)</f>
        <v>0</v>
      </c>
      <c r="O5343" s="2">
        <f>IFERROR(VLOOKUP(C5343,'FEBRE AMARELA'!$A$4:$C$38,3,FALSE),0)</f>
        <v>0</v>
      </c>
      <c r="P5343" s="2">
        <f>IFERROR(VLOOKUP(C5343,DENGUE!$A$5:$C$4097,3,FALSE),0)</f>
        <v>18</v>
      </c>
      <c r="Q5343" s="2">
        <f>IFERROR(VLOOKUP(C5343,'HEPATITE VIRAL'!$A$5:$C$3162,3,FALSE),0)</f>
        <v>0</v>
      </c>
      <c r="R5343" s="2">
        <f>IFERROR(VLOOKUP(C5343,'FEBRE MACULOSA'!$A$5:$C$181,3,FALSE),0)</f>
        <v>0</v>
      </c>
      <c r="S5343" s="2">
        <f>IFERROR(VLOOKUP(C5343,LEPTOSPIROSE!$A$5:$C$1176,3,FALSE),0)</f>
        <v>0</v>
      </c>
      <c r="T5343" s="2">
        <f>IFERROR(VLOOKUP(C5343,'DOENÇA DE CHAGAS'!$A$5:$C$100,3,FALSE),0)</f>
        <v>0</v>
      </c>
      <c r="U5343" s="2">
        <f>IFERROR(VLOOKUP(C5343,'PICADAS DE COBRAS'!$A$6:$C$4645,3,FALSE),0)</f>
        <v>14</v>
      </c>
      <c r="V5343">
        <f>IFERROR(VLOOKUP(C5343,'ZIKA VIRUS'!$A$5:$C$2399,3,FALSE),0)</f>
        <v>0</v>
      </c>
      <c r="W5343">
        <f>IFERROR(VLOOKUP(C5343,'FEBRE TIFÓIDE'!$A$5:$C$46,3,FALSE),0)</f>
        <v>0</v>
      </c>
      <c r="X5343">
        <f>IFERROR(VLOOKUP(C5343,HANTAVIROSE!$A$5:$C$153,3,FALSE),0)</f>
        <v>0</v>
      </c>
      <c r="Y5343">
        <f>IFERROR(VLOOKUP(C5343,MENINGITE!$A$5:$C$447,3,FALSE),0)</f>
        <v>0</v>
      </c>
      <c r="Z5343">
        <f>IFERROR(VLOOKUP(C5343,RAIVA!$A$5:$C$16,3,FALSE),0)</f>
        <v>0</v>
      </c>
    </row>
    <row r="5344" spans="1:26" x14ac:dyDescent="0.3">
      <c r="A5344" s="2" t="s">
        <v>3</v>
      </c>
      <c r="B5344" s="2" t="s">
        <v>13</v>
      </c>
      <c r="C5344" s="2">
        <v>522155</v>
      </c>
      <c r="D5344" s="2">
        <v>5221551</v>
      </c>
      <c r="E5344" s="2" t="s">
        <v>3</v>
      </c>
      <c r="F5344" s="2" t="s">
        <v>13</v>
      </c>
      <c r="G5344" s="2">
        <f>IFERROR(VLOOKUP(D5344,Coordenadas!$A$2:$D$5571,3,FALSE),0)</f>
        <v>-17.850200000000001</v>
      </c>
      <c r="H5344" s="2">
        <f>IFERROR(VLOOKUP(D5344,Coordenadas!$A$2:$D$5571,4,FALSE),0)</f>
        <v>-50.302399999999999</v>
      </c>
      <c r="I5344" s="2" t="s">
        <v>5327</v>
      </c>
      <c r="J5344" s="2">
        <v>4399</v>
      </c>
      <c r="K5344" s="2" t="s">
        <v>5332</v>
      </c>
      <c r="L5344" s="2">
        <f>IFERROR(VLOOKUP(C5344,BOTULISMO!$A$3:$C$19,3,FALSE),0)</f>
        <v>0</v>
      </c>
      <c r="M5344" s="2">
        <f>IFERROR(VLOOKUP(C5344,'LEISHMANIOSE VISCERAL'!$A$4:$C$454,3,FALSE),0)</f>
        <v>0</v>
      </c>
      <c r="N5344" s="2">
        <f>IFERROR(VLOOKUP(C5344,'LEISHMANIOSE TEGUMENTAR'!$A$4:$C$1681,3,FALSE),0)</f>
        <v>0</v>
      </c>
      <c r="O5344" s="2">
        <f>IFERROR(VLOOKUP(C5344,'FEBRE AMARELA'!$A$4:$C$38,3,FALSE),0)</f>
        <v>0</v>
      </c>
      <c r="P5344" s="2">
        <f>IFERROR(VLOOKUP(C5344,DENGUE!$A$5:$C$4097,3,FALSE),0)</f>
        <v>12</v>
      </c>
      <c r="Q5344" s="2">
        <f>IFERROR(VLOOKUP(C5344,'HEPATITE VIRAL'!$A$5:$C$3162,3,FALSE),0)</f>
        <v>0</v>
      </c>
      <c r="R5344" s="2">
        <f>IFERROR(VLOOKUP(C5344,'FEBRE MACULOSA'!$A$5:$C$181,3,FALSE),0)</f>
        <v>0</v>
      </c>
      <c r="S5344" s="2">
        <f>IFERROR(VLOOKUP(C5344,LEPTOSPIROSE!$A$5:$C$1176,3,FALSE),0)</f>
        <v>0</v>
      </c>
      <c r="T5344" s="2">
        <f>IFERROR(VLOOKUP(C5344,'DOENÇA DE CHAGAS'!$A$5:$C$100,3,FALSE),0)</f>
        <v>0</v>
      </c>
      <c r="U5344" s="2">
        <f>IFERROR(VLOOKUP(C5344,'PICADAS DE COBRAS'!$A$6:$C$4645,3,FALSE),0)</f>
        <v>0</v>
      </c>
      <c r="V5344">
        <f>IFERROR(VLOOKUP(C5344,'ZIKA VIRUS'!$A$5:$C$2399,3,FALSE),0)</f>
        <v>0</v>
      </c>
      <c r="W5344">
        <f>IFERROR(VLOOKUP(C5344,'FEBRE TIFÓIDE'!$A$5:$C$46,3,FALSE),0)</f>
        <v>0</v>
      </c>
      <c r="X5344">
        <f>IFERROR(VLOOKUP(C5344,HANTAVIROSE!$A$5:$C$153,3,FALSE),0)</f>
        <v>0</v>
      </c>
      <c r="Y5344">
        <f>IFERROR(VLOOKUP(C5344,MENINGITE!$A$5:$C$447,3,FALSE),0)</f>
        <v>0</v>
      </c>
      <c r="Z5344">
        <f>IFERROR(VLOOKUP(C5344,RAIVA!$A$5:$C$16,3,FALSE),0)</f>
        <v>0</v>
      </c>
    </row>
    <row r="5345" spans="1:26" x14ac:dyDescent="0.3">
      <c r="A5345" s="2" t="s">
        <v>1256</v>
      </c>
      <c r="B5345" s="2" t="s">
        <v>982</v>
      </c>
      <c r="C5345" s="2">
        <v>412796</v>
      </c>
      <c r="D5345" s="2">
        <v>4127965</v>
      </c>
      <c r="E5345" s="2" t="s">
        <v>1256</v>
      </c>
      <c r="F5345" s="2" t="s">
        <v>982</v>
      </c>
      <c r="G5345" s="2">
        <f>IFERROR(VLOOKUP(D5345,Coordenadas!$A$2:$D$5571,3,FALSE),0)</f>
        <v>-25.043700000000001</v>
      </c>
      <c r="H5345" s="2">
        <f>IFERROR(VLOOKUP(D5345,Coordenadas!$A$2:$D$5571,4,FALSE),0)</f>
        <v>-51.528199999999998</v>
      </c>
      <c r="I5345" s="2" t="s">
        <v>5326</v>
      </c>
      <c r="J5345" s="2">
        <v>13811</v>
      </c>
      <c r="K5345" s="2" t="s">
        <v>5332</v>
      </c>
      <c r="L5345" s="2">
        <f>IFERROR(VLOOKUP(C5345,BOTULISMO!$A$3:$C$19,3,FALSE),0)</f>
        <v>0</v>
      </c>
      <c r="M5345" s="2">
        <f>IFERROR(VLOOKUP(C5345,'LEISHMANIOSE VISCERAL'!$A$4:$C$454,3,FALSE),0)</f>
        <v>0</v>
      </c>
      <c r="N5345" s="2">
        <f>IFERROR(VLOOKUP(C5345,'LEISHMANIOSE TEGUMENTAR'!$A$4:$C$1681,3,FALSE),0)</f>
        <v>0</v>
      </c>
      <c r="O5345" s="2">
        <f>IFERROR(VLOOKUP(C5345,'FEBRE AMARELA'!$A$4:$C$38,3,FALSE),0)</f>
        <v>0</v>
      </c>
      <c r="P5345" s="2">
        <f>IFERROR(VLOOKUP(C5345,DENGUE!$A$5:$C$4097,3,FALSE),0)</f>
        <v>1</v>
      </c>
      <c r="Q5345" s="2">
        <f>IFERROR(VLOOKUP(C5345,'HEPATITE VIRAL'!$A$5:$C$3162,3,FALSE),0)</f>
        <v>5</v>
      </c>
      <c r="R5345" s="2">
        <f>IFERROR(VLOOKUP(C5345,'FEBRE MACULOSA'!$A$5:$C$181,3,FALSE),0)</f>
        <v>0</v>
      </c>
      <c r="S5345" s="2">
        <f>IFERROR(VLOOKUP(C5345,LEPTOSPIROSE!$A$5:$C$1176,3,FALSE),0)</f>
        <v>0</v>
      </c>
      <c r="T5345" s="2">
        <f>IFERROR(VLOOKUP(C5345,'DOENÇA DE CHAGAS'!$A$5:$C$100,3,FALSE),0)</f>
        <v>0</v>
      </c>
      <c r="U5345" s="2">
        <f>IFERROR(VLOOKUP(C5345,'PICADAS DE COBRAS'!$A$6:$C$4645,3,FALSE),0)</f>
        <v>71</v>
      </c>
      <c r="V5345">
        <f>IFERROR(VLOOKUP(C5345,'ZIKA VIRUS'!$A$5:$C$2399,3,FALSE),0)</f>
        <v>0</v>
      </c>
      <c r="W5345">
        <f>IFERROR(VLOOKUP(C5345,'FEBRE TIFÓIDE'!$A$5:$C$46,3,FALSE),0)</f>
        <v>0</v>
      </c>
      <c r="X5345">
        <f>IFERROR(VLOOKUP(C5345,HANTAVIROSE!$A$5:$C$153,3,FALSE),0)</f>
        <v>0</v>
      </c>
      <c r="Y5345">
        <f>IFERROR(VLOOKUP(C5345,MENINGITE!$A$5:$C$447,3,FALSE),0)</f>
        <v>0</v>
      </c>
      <c r="Z5345">
        <f>IFERROR(VLOOKUP(C5345,RAIVA!$A$5:$C$16,3,FALSE),0)</f>
        <v>0</v>
      </c>
    </row>
    <row r="5346" spans="1:26" x14ac:dyDescent="0.3">
      <c r="A5346" s="2" t="s">
        <v>967</v>
      </c>
      <c r="B5346" s="2" t="s">
        <v>982</v>
      </c>
      <c r="C5346" s="2">
        <v>421880</v>
      </c>
      <c r="D5346" s="2">
        <v>4218806</v>
      </c>
      <c r="E5346" s="2" t="s">
        <v>967</v>
      </c>
      <c r="F5346" s="2" t="s">
        <v>982</v>
      </c>
      <c r="G5346" s="2">
        <f>IFERROR(VLOOKUP(D5346,Coordenadas!$A$2:$D$5571,3,FALSE),0)</f>
        <v>-28.927199999999999</v>
      </c>
      <c r="H5346" s="2">
        <f>IFERROR(VLOOKUP(D5346,Coordenadas!$A$2:$D$5571,4,FALSE),0)</f>
        <v>-49.683100000000003</v>
      </c>
      <c r="I5346" s="2" t="s">
        <v>5326</v>
      </c>
      <c r="J5346" s="2">
        <v>11854</v>
      </c>
      <c r="K5346" s="2" t="s">
        <v>5332</v>
      </c>
      <c r="L5346" s="2">
        <f>IFERROR(VLOOKUP(C5346,BOTULISMO!$A$3:$C$19,3,FALSE),0)</f>
        <v>0</v>
      </c>
      <c r="M5346" s="2">
        <f>IFERROR(VLOOKUP(C5346,'LEISHMANIOSE VISCERAL'!$A$4:$C$454,3,FALSE),0)</f>
        <v>0</v>
      </c>
      <c r="N5346" s="2">
        <f>IFERROR(VLOOKUP(C5346,'LEISHMANIOSE TEGUMENTAR'!$A$4:$C$1681,3,FALSE),0)</f>
        <v>0</v>
      </c>
      <c r="O5346" s="2">
        <f>IFERROR(VLOOKUP(C5346,'FEBRE AMARELA'!$A$4:$C$38,3,FALSE),0)</f>
        <v>0</v>
      </c>
      <c r="P5346" s="2">
        <f>IFERROR(VLOOKUP(C5346,DENGUE!$A$5:$C$4097,3,FALSE),0)</f>
        <v>0</v>
      </c>
      <c r="Q5346" s="2">
        <f>IFERROR(VLOOKUP(C5346,'HEPATITE VIRAL'!$A$5:$C$3162,3,FALSE),0)</f>
        <v>14</v>
      </c>
      <c r="R5346" s="2">
        <f>IFERROR(VLOOKUP(C5346,'FEBRE MACULOSA'!$A$5:$C$181,3,FALSE),0)</f>
        <v>0</v>
      </c>
      <c r="S5346" s="2">
        <f>IFERROR(VLOOKUP(C5346,LEPTOSPIROSE!$A$5:$C$1176,3,FALSE),0)</f>
        <v>0</v>
      </c>
      <c r="T5346" s="2">
        <f>IFERROR(VLOOKUP(C5346,'DOENÇA DE CHAGAS'!$A$5:$C$100,3,FALSE),0)</f>
        <v>0</v>
      </c>
      <c r="U5346" s="2">
        <f>IFERROR(VLOOKUP(C5346,'PICADAS DE COBRAS'!$A$6:$C$4645,3,FALSE),0)</f>
        <v>6</v>
      </c>
      <c r="V5346">
        <f>IFERROR(VLOOKUP(C5346,'ZIKA VIRUS'!$A$5:$C$2399,3,FALSE),0)</f>
        <v>0</v>
      </c>
      <c r="W5346">
        <f>IFERROR(VLOOKUP(C5346,'FEBRE TIFÓIDE'!$A$5:$C$46,3,FALSE),0)</f>
        <v>0</v>
      </c>
      <c r="X5346">
        <f>IFERROR(VLOOKUP(C5346,HANTAVIROSE!$A$5:$C$153,3,FALSE),0)</f>
        <v>0</v>
      </c>
      <c r="Y5346">
        <f>IFERROR(VLOOKUP(C5346,MENINGITE!$A$5:$C$447,3,FALSE),0)</f>
        <v>0</v>
      </c>
      <c r="Z5346">
        <f>IFERROR(VLOOKUP(C5346,RAIVA!$A$5:$C$16,3,FALSE),0)</f>
        <v>0</v>
      </c>
    </row>
    <row r="5347" spans="1:26" x14ac:dyDescent="0.3">
      <c r="A5347" s="2" t="s">
        <v>2425</v>
      </c>
      <c r="B5347" s="2" t="s">
        <v>2458</v>
      </c>
      <c r="C5347" s="2">
        <v>316980</v>
      </c>
      <c r="D5347" s="2">
        <v>3169802</v>
      </c>
      <c r="E5347" s="2" t="s">
        <v>2425</v>
      </c>
      <c r="F5347" s="2" t="s">
        <v>2458</v>
      </c>
      <c r="G5347" s="2">
        <f>IFERROR(VLOOKUP(D5347,Coordenadas!$A$2:$D$5571,3,FALSE),0)</f>
        <v>-21.8733</v>
      </c>
      <c r="H5347" s="2">
        <f>IFERROR(VLOOKUP(D5347,Coordenadas!$A$2:$D$5571,4,FALSE),0)</f>
        <v>-45.785899999999998</v>
      </c>
      <c r="I5347" s="2" t="s">
        <v>5325</v>
      </c>
      <c r="J5347" s="2">
        <v>4658</v>
      </c>
      <c r="K5347" s="2" t="s">
        <v>5332</v>
      </c>
      <c r="L5347" s="2">
        <f>IFERROR(VLOOKUP(C5347,BOTULISMO!$A$3:$C$19,3,FALSE),0)</f>
        <v>0</v>
      </c>
      <c r="M5347" s="2">
        <f>IFERROR(VLOOKUP(C5347,'LEISHMANIOSE VISCERAL'!$A$4:$C$454,3,FALSE),0)</f>
        <v>0</v>
      </c>
      <c r="N5347" s="2">
        <f>IFERROR(VLOOKUP(C5347,'LEISHMANIOSE TEGUMENTAR'!$A$4:$C$1681,3,FALSE),0)</f>
        <v>0</v>
      </c>
      <c r="O5347" s="2">
        <f>IFERROR(VLOOKUP(C5347,'FEBRE AMARELA'!$A$4:$C$38,3,FALSE),0)</f>
        <v>0</v>
      </c>
      <c r="P5347" s="2">
        <f>IFERROR(VLOOKUP(C5347,DENGUE!$A$5:$C$4097,3,FALSE),0)</f>
        <v>1</v>
      </c>
      <c r="Q5347" s="2">
        <f>IFERROR(VLOOKUP(C5347,'HEPATITE VIRAL'!$A$5:$C$3162,3,FALSE),0)</f>
        <v>1</v>
      </c>
      <c r="R5347" s="2">
        <f>IFERROR(VLOOKUP(C5347,'FEBRE MACULOSA'!$A$5:$C$181,3,FALSE),0)</f>
        <v>0</v>
      </c>
      <c r="S5347" s="2">
        <f>IFERROR(VLOOKUP(C5347,LEPTOSPIROSE!$A$5:$C$1176,3,FALSE),0)</f>
        <v>0</v>
      </c>
      <c r="T5347" s="2">
        <f>IFERROR(VLOOKUP(C5347,'DOENÇA DE CHAGAS'!$A$5:$C$100,3,FALSE),0)</f>
        <v>0</v>
      </c>
      <c r="U5347" s="2">
        <f>IFERROR(VLOOKUP(C5347,'PICADAS DE COBRAS'!$A$6:$C$4645,3,FALSE),0)</f>
        <v>31</v>
      </c>
      <c r="V5347">
        <f>IFERROR(VLOOKUP(C5347,'ZIKA VIRUS'!$A$5:$C$2399,3,FALSE),0)</f>
        <v>0</v>
      </c>
      <c r="W5347">
        <f>IFERROR(VLOOKUP(C5347,'FEBRE TIFÓIDE'!$A$5:$C$46,3,FALSE),0)</f>
        <v>0</v>
      </c>
      <c r="X5347">
        <f>IFERROR(VLOOKUP(C5347,HANTAVIROSE!$A$5:$C$153,3,FALSE),0)</f>
        <v>0</v>
      </c>
      <c r="Y5347">
        <f>IFERROR(VLOOKUP(C5347,MENINGITE!$A$5:$C$447,3,FALSE),0)</f>
        <v>0</v>
      </c>
      <c r="Z5347">
        <f>IFERROR(VLOOKUP(C5347,RAIVA!$A$5:$C$16,3,FALSE),0)</f>
        <v>0</v>
      </c>
    </row>
    <row r="5348" spans="1:26" x14ac:dyDescent="0.3">
      <c r="A5348" s="2" t="s">
        <v>4704</v>
      </c>
      <c r="B5348" s="2" t="s">
        <v>4710</v>
      </c>
      <c r="C5348" s="2">
        <v>211250</v>
      </c>
      <c r="D5348" s="2">
        <v>2112506</v>
      </c>
      <c r="E5348" s="2" t="s">
        <v>4704</v>
      </c>
      <c r="F5348" s="2" t="s">
        <v>4710</v>
      </c>
      <c r="G5348" s="2">
        <f>IFERROR(VLOOKUP(D5348,Coordenadas!$A$2:$D$5571,3,FALSE),0)</f>
        <v>-2.7614100000000001</v>
      </c>
      <c r="H5348" s="2">
        <f>IFERROR(VLOOKUP(D5348,Coordenadas!$A$2:$D$5571,4,FALSE),0)</f>
        <v>-42.275500000000001</v>
      </c>
      <c r="I5348" s="2" t="s">
        <v>5324</v>
      </c>
      <c r="J5348" s="2">
        <v>52788</v>
      </c>
      <c r="K5348" s="2" t="s">
        <v>5331</v>
      </c>
      <c r="L5348" s="2">
        <f>IFERROR(VLOOKUP(C5348,BOTULISMO!$A$3:$C$19,3,FALSE),0)</f>
        <v>0</v>
      </c>
      <c r="M5348" s="2">
        <f>IFERROR(VLOOKUP(C5348,'LEISHMANIOSE VISCERAL'!$A$4:$C$454,3,FALSE),0)</f>
        <v>0</v>
      </c>
      <c r="N5348" s="2">
        <f>IFERROR(VLOOKUP(C5348,'LEISHMANIOSE TEGUMENTAR'!$A$4:$C$1681,3,FALSE),0)</f>
        <v>0</v>
      </c>
      <c r="O5348" s="2">
        <f>IFERROR(VLOOKUP(C5348,'FEBRE AMARELA'!$A$4:$C$38,3,FALSE),0)</f>
        <v>0</v>
      </c>
      <c r="P5348" s="2">
        <f>IFERROR(VLOOKUP(C5348,DENGUE!$A$5:$C$4097,3,FALSE),0)</f>
        <v>5</v>
      </c>
      <c r="Q5348" s="2">
        <f>IFERROR(VLOOKUP(C5348,'HEPATITE VIRAL'!$A$5:$C$3162,3,FALSE),0)</f>
        <v>1</v>
      </c>
      <c r="R5348" s="2">
        <f>IFERROR(VLOOKUP(C5348,'FEBRE MACULOSA'!$A$5:$C$181,3,FALSE),0)</f>
        <v>0</v>
      </c>
      <c r="S5348" s="2">
        <f>IFERROR(VLOOKUP(C5348,LEPTOSPIROSE!$A$5:$C$1176,3,FALSE),0)</f>
        <v>0</v>
      </c>
      <c r="T5348" s="2">
        <f>IFERROR(VLOOKUP(C5348,'DOENÇA DE CHAGAS'!$A$5:$C$100,3,FALSE),0)</f>
        <v>0</v>
      </c>
      <c r="U5348" s="2">
        <f>IFERROR(VLOOKUP(C5348,'PICADAS DE COBRAS'!$A$6:$C$4645,3,FALSE),0)</f>
        <v>25</v>
      </c>
      <c r="V5348">
        <f>IFERROR(VLOOKUP(C5348,'ZIKA VIRUS'!$A$5:$C$2399,3,FALSE),0)</f>
        <v>1</v>
      </c>
      <c r="W5348">
        <f>IFERROR(VLOOKUP(C5348,'FEBRE TIFÓIDE'!$A$5:$C$46,3,FALSE),0)</f>
        <v>0</v>
      </c>
      <c r="X5348">
        <f>IFERROR(VLOOKUP(C5348,HANTAVIROSE!$A$5:$C$153,3,FALSE),0)</f>
        <v>0</v>
      </c>
      <c r="Y5348">
        <f>IFERROR(VLOOKUP(C5348,MENINGITE!$A$5:$C$447,3,FALSE),0)</f>
        <v>0</v>
      </c>
      <c r="Z5348">
        <f>IFERROR(VLOOKUP(C5348,RAIVA!$A$5:$C$16,3,FALSE),0)</f>
        <v>0</v>
      </c>
    </row>
    <row r="5349" spans="1:26" x14ac:dyDescent="0.3">
      <c r="A5349" s="2" t="s">
        <v>5190</v>
      </c>
      <c r="B5349" s="2" t="s">
        <v>5192</v>
      </c>
      <c r="C5349" s="2">
        <v>130426</v>
      </c>
      <c r="D5349" s="2">
        <v>1304260</v>
      </c>
      <c r="E5349" s="2" t="s">
        <v>5190</v>
      </c>
      <c r="F5349" s="2" t="s">
        <v>5192</v>
      </c>
      <c r="G5349" s="2">
        <f>IFERROR(VLOOKUP(D5349,Coordenadas!$A$2:$D$5571,3,FALSE),0)</f>
        <v>-2.9960900000000001</v>
      </c>
      <c r="H5349" s="2">
        <f>IFERROR(VLOOKUP(D5349,Coordenadas!$A$2:$D$5571,4,FALSE),0)</f>
        <v>-65.113299999999995</v>
      </c>
      <c r="I5349" s="2" t="s">
        <v>5323</v>
      </c>
      <c r="J5349" s="2">
        <v>11891</v>
      </c>
      <c r="K5349" s="2" t="s">
        <v>5332</v>
      </c>
      <c r="L5349" s="2">
        <f>IFERROR(VLOOKUP(C5349,BOTULISMO!$A$3:$C$19,3,FALSE),0)</f>
        <v>0</v>
      </c>
      <c r="M5349" s="2">
        <f>IFERROR(VLOOKUP(C5349,'LEISHMANIOSE VISCERAL'!$A$4:$C$454,3,FALSE),0)</f>
        <v>0</v>
      </c>
      <c r="N5349" s="2">
        <f>IFERROR(VLOOKUP(C5349,'LEISHMANIOSE TEGUMENTAR'!$A$4:$C$1681,3,FALSE),0)</f>
        <v>4</v>
      </c>
      <c r="O5349" s="2">
        <f>IFERROR(VLOOKUP(C5349,'FEBRE AMARELA'!$A$4:$C$38,3,FALSE),0)</f>
        <v>0</v>
      </c>
      <c r="P5349" s="2">
        <f>IFERROR(VLOOKUP(C5349,DENGUE!$A$5:$C$4097,3,FALSE),0)</f>
        <v>0</v>
      </c>
      <c r="Q5349" s="2">
        <f>IFERROR(VLOOKUP(C5349,'HEPATITE VIRAL'!$A$5:$C$3162,3,FALSE),0)</f>
        <v>3</v>
      </c>
      <c r="R5349" s="2">
        <f>IFERROR(VLOOKUP(C5349,'FEBRE MACULOSA'!$A$5:$C$181,3,FALSE),0)</f>
        <v>0</v>
      </c>
      <c r="S5349" s="2">
        <f>IFERROR(VLOOKUP(C5349,LEPTOSPIROSE!$A$5:$C$1176,3,FALSE),0)</f>
        <v>0</v>
      </c>
      <c r="T5349" s="2">
        <f>IFERROR(VLOOKUP(C5349,'DOENÇA DE CHAGAS'!$A$5:$C$100,3,FALSE),0)</f>
        <v>4</v>
      </c>
      <c r="U5349" s="2">
        <f>IFERROR(VLOOKUP(C5349,'PICADAS DE COBRAS'!$A$6:$C$4645,3,FALSE),0)</f>
        <v>47</v>
      </c>
      <c r="V5349">
        <f>IFERROR(VLOOKUP(C5349,'ZIKA VIRUS'!$A$5:$C$2399,3,FALSE),0)</f>
        <v>0</v>
      </c>
      <c r="W5349">
        <f>IFERROR(VLOOKUP(C5349,'FEBRE TIFÓIDE'!$A$5:$C$46,3,FALSE),0)</f>
        <v>0</v>
      </c>
      <c r="X5349">
        <f>IFERROR(VLOOKUP(C5349,HANTAVIROSE!$A$5:$C$153,3,FALSE),0)</f>
        <v>0</v>
      </c>
      <c r="Y5349">
        <f>IFERROR(VLOOKUP(C5349,MENINGITE!$A$5:$C$447,3,FALSE),0)</f>
        <v>0</v>
      </c>
      <c r="Z5349">
        <f>IFERROR(VLOOKUP(C5349,RAIVA!$A$5:$C$16,3,FALSE),0)</f>
        <v>0</v>
      </c>
    </row>
    <row r="5350" spans="1:26" x14ac:dyDescent="0.3">
      <c r="A5350" s="2" t="s">
        <v>3257</v>
      </c>
      <c r="B5350" s="2" t="s">
        <v>3277</v>
      </c>
      <c r="C5350" s="2">
        <v>293200</v>
      </c>
      <c r="D5350" s="2">
        <v>2932002</v>
      </c>
      <c r="E5350" s="2" t="s">
        <v>3257</v>
      </c>
      <c r="F5350" s="2" t="s">
        <v>3277</v>
      </c>
      <c r="G5350" s="2">
        <f>IFERROR(VLOOKUP(D5350,Coordenadas!$A$2:$D$5571,3,FALSE),0)</f>
        <v>-9.8332499999999996</v>
      </c>
      <c r="H5350" s="2">
        <f>IFERROR(VLOOKUP(D5350,Coordenadas!$A$2:$D$5571,4,FALSE),0)</f>
        <v>-39.479399999999998</v>
      </c>
      <c r="I5350" s="2" t="s">
        <v>5324</v>
      </c>
      <c r="J5350" s="2">
        <v>24294</v>
      </c>
      <c r="K5350" s="2" t="s">
        <v>5330</v>
      </c>
      <c r="L5350" s="2">
        <f>IFERROR(VLOOKUP(C5350,BOTULISMO!$A$3:$C$19,3,FALSE),0)</f>
        <v>0</v>
      </c>
      <c r="M5350" s="2">
        <f>IFERROR(VLOOKUP(C5350,'LEISHMANIOSE VISCERAL'!$A$4:$C$454,3,FALSE),0)</f>
        <v>0</v>
      </c>
      <c r="N5350" s="2">
        <f>IFERROR(VLOOKUP(C5350,'LEISHMANIOSE TEGUMENTAR'!$A$4:$C$1681,3,FALSE),0)</f>
        <v>0</v>
      </c>
      <c r="O5350" s="2">
        <f>IFERROR(VLOOKUP(C5350,'FEBRE AMARELA'!$A$4:$C$38,3,FALSE),0)</f>
        <v>0</v>
      </c>
      <c r="P5350" s="2">
        <f>IFERROR(VLOOKUP(C5350,DENGUE!$A$5:$C$4097,3,FALSE),0)</f>
        <v>138</v>
      </c>
      <c r="Q5350" s="2">
        <f>IFERROR(VLOOKUP(C5350,'HEPATITE VIRAL'!$A$5:$C$3162,3,FALSE),0)</f>
        <v>0</v>
      </c>
      <c r="R5350" s="2">
        <f>IFERROR(VLOOKUP(C5350,'FEBRE MACULOSA'!$A$5:$C$181,3,FALSE),0)</f>
        <v>0</v>
      </c>
      <c r="S5350" s="2">
        <f>IFERROR(VLOOKUP(C5350,LEPTOSPIROSE!$A$5:$C$1176,3,FALSE),0)</f>
        <v>0</v>
      </c>
      <c r="T5350" s="2">
        <f>IFERROR(VLOOKUP(C5350,'DOENÇA DE CHAGAS'!$A$5:$C$100,3,FALSE),0)</f>
        <v>0</v>
      </c>
      <c r="U5350" s="2">
        <f>IFERROR(VLOOKUP(C5350,'PICADAS DE COBRAS'!$A$6:$C$4645,3,FALSE),0)</f>
        <v>54</v>
      </c>
      <c r="V5350">
        <f>IFERROR(VLOOKUP(C5350,'ZIKA VIRUS'!$A$5:$C$2399,3,FALSE),0)</f>
        <v>2</v>
      </c>
      <c r="W5350">
        <f>IFERROR(VLOOKUP(C5350,'FEBRE TIFÓIDE'!$A$5:$C$46,3,FALSE),0)</f>
        <v>0</v>
      </c>
      <c r="X5350">
        <f>IFERROR(VLOOKUP(C5350,HANTAVIROSE!$A$5:$C$153,3,FALSE),0)</f>
        <v>0</v>
      </c>
      <c r="Y5350">
        <f>IFERROR(VLOOKUP(C5350,MENINGITE!$A$5:$C$447,3,FALSE),0)</f>
        <v>0</v>
      </c>
      <c r="Z5350">
        <f>IFERROR(VLOOKUP(C5350,RAIVA!$A$5:$C$16,3,FALSE),0)</f>
        <v>0</v>
      </c>
    </row>
    <row r="5351" spans="1:26" x14ac:dyDescent="0.3">
      <c r="A5351" s="2" t="s">
        <v>2425</v>
      </c>
      <c r="B5351" s="2" t="s">
        <v>2457</v>
      </c>
      <c r="C5351" s="2">
        <v>316990</v>
      </c>
      <c r="D5351" s="2">
        <v>3169901</v>
      </c>
      <c r="E5351" s="2" t="s">
        <v>2425</v>
      </c>
      <c r="F5351" s="2" t="s">
        <v>2457</v>
      </c>
      <c r="G5351" s="2">
        <f>IFERROR(VLOOKUP(D5351,Coordenadas!$A$2:$D$5571,3,FALSE),0)</f>
        <v>-21.1204</v>
      </c>
      <c r="H5351" s="2">
        <f>IFERROR(VLOOKUP(D5351,Coordenadas!$A$2:$D$5571,4,FALSE),0)</f>
        <v>-42.935899999999997</v>
      </c>
      <c r="I5351" s="2" t="s">
        <v>5325</v>
      </c>
      <c r="J5351" s="2">
        <v>101519</v>
      </c>
      <c r="K5351" s="2" t="s">
        <v>5333</v>
      </c>
      <c r="L5351" s="2">
        <f>IFERROR(VLOOKUP(C5351,BOTULISMO!$A$3:$C$19,3,FALSE),0)</f>
        <v>0</v>
      </c>
      <c r="M5351" s="2">
        <f>IFERROR(VLOOKUP(C5351,'LEISHMANIOSE VISCERAL'!$A$4:$C$454,3,FALSE),0)</f>
        <v>0</v>
      </c>
      <c r="N5351" s="2">
        <f>IFERROR(VLOOKUP(C5351,'LEISHMANIOSE TEGUMENTAR'!$A$4:$C$1681,3,FALSE),0)</f>
        <v>3</v>
      </c>
      <c r="O5351" s="2">
        <f>IFERROR(VLOOKUP(C5351,'FEBRE AMARELA'!$A$4:$C$38,3,FALSE),0)</f>
        <v>0</v>
      </c>
      <c r="P5351" s="2">
        <f>IFERROR(VLOOKUP(C5351,DENGUE!$A$5:$C$4097,3,FALSE),0)</f>
        <v>1533</v>
      </c>
      <c r="Q5351" s="2">
        <f>IFERROR(VLOOKUP(C5351,'HEPATITE VIRAL'!$A$5:$C$3162,3,FALSE),0)</f>
        <v>20</v>
      </c>
      <c r="R5351" s="2">
        <f>IFERROR(VLOOKUP(C5351,'FEBRE MACULOSA'!$A$5:$C$181,3,FALSE),0)</f>
        <v>0</v>
      </c>
      <c r="S5351" s="2">
        <f>IFERROR(VLOOKUP(C5351,LEPTOSPIROSE!$A$5:$C$1176,3,FALSE),0)</f>
        <v>4</v>
      </c>
      <c r="T5351" s="2">
        <f>IFERROR(VLOOKUP(C5351,'DOENÇA DE CHAGAS'!$A$5:$C$100,3,FALSE),0)</f>
        <v>0</v>
      </c>
      <c r="U5351" s="2">
        <f>IFERROR(VLOOKUP(C5351,'PICADAS DE COBRAS'!$A$6:$C$4645,3,FALSE),0)</f>
        <v>90</v>
      </c>
      <c r="V5351">
        <f>IFERROR(VLOOKUP(C5351,'ZIKA VIRUS'!$A$5:$C$2399,3,FALSE),0)</f>
        <v>118</v>
      </c>
      <c r="W5351">
        <f>IFERROR(VLOOKUP(C5351,'FEBRE TIFÓIDE'!$A$5:$C$46,3,FALSE),0)</f>
        <v>0</v>
      </c>
      <c r="X5351">
        <f>IFERROR(VLOOKUP(C5351,HANTAVIROSE!$A$5:$C$153,3,FALSE),0)</f>
        <v>0</v>
      </c>
      <c r="Y5351">
        <f>IFERROR(VLOOKUP(C5351,MENINGITE!$A$5:$C$447,3,FALSE),0)</f>
        <v>0</v>
      </c>
      <c r="Z5351">
        <f>IFERROR(VLOOKUP(C5351,RAIVA!$A$5:$C$16,3,FALSE),0)</f>
        <v>0</v>
      </c>
    </row>
    <row r="5352" spans="1:26" x14ac:dyDescent="0.3">
      <c r="A5352" s="2" t="s">
        <v>2425</v>
      </c>
      <c r="B5352" s="2" t="s">
        <v>2456</v>
      </c>
      <c r="C5352" s="2">
        <v>317000</v>
      </c>
      <c r="D5352" s="2">
        <v>3170008</v>
      </c>
      <c r="E5352" s="2" t="s">
        <v>2425</v>
      </c>
      <c r="F5352" s="2" t="s">
        <v>2456</v>
      </c>
      <c r="G5352" s="2">
        <f>IFERROR(VLOOKUP(D5352,Coordenadas!$A$2:$D$5571,3,FALSE),0)</f>
        <v>-16.288499999999999</v>
      </c>
      <c r="H5352" s="2">
        <f>IFERROR(VLOOKUP(D5352,Coordenadas!$A$2:$D$5571,4,FALSE),0)</f>
        <v>-44.778300000000002</v>
      </c>
      <c r="I5352" s="2" t="s">
        <v>5325</v>
      </c>
      <c r="J5352" s="2">
        <v>11681</v>
      </c>
      <c r="K5352" s="2" t="s">
        <v>5332</v>
      </c>
      <c r="L5352" s="2">
        <f>IFERROR(VLOOKUP(C5352,BOTULISMO!$A$3:$C$19,3,FALSE),0)</f>
        <v>0</v>
      </c>
      <c r="M5352" s="2">
        <f>IFERROR(VLOOKUP(C5352,'LEISHMANIOSE VISCERAL'!$A$4:$C$454,3,FALSE),0)</f>
        <v>0</v>
      </c>
      <c r="N5352" s="2">
        <f>IFERROR(VLOOKUP(C5352,'LEISHMANIOSE TEGUMENTAR'!$A$4:$C$1681,3,FALSE),0)</f>
        <v>4</v>
      </c>
      <c r="O5352" s="2">
        <f>IFERROR(VLOOKUP(C5352,'FEBRE AMARELA'!$A$4:$C$38,3,FALSE),0)</f>
        <v>0</v>
      </c>
      <c r="P5352" s="2">
        <f>IFERROR(VLOOKUP(C5352,DENGUE!$A$5:$C$4097,3,FALSE),0)</f>
        <v>10</v>
      </c>
      <c r="Q5352" s="2">
        <f>IFERROR(VLOOKUP(C5352,'HEPATITE VIRAL'!$A$5:$C$3162,3,FALSE),0)</f>
        <v>0</v>
      </c>
      <c r="R5352" s="2">
        <f>IFERROR(VLOOKUP(C5352,'FEBRE MACULOSA'!$A$5:$C$181,3,FALSE),0)</f>
        <v>0</v>
      </c>
      <c r="S5352" s="2">
        <f>IFERROR(VLOOKUP(C5352,LEPTOSPIROSE!$A$5:$C$1176,3,FALSE),0)</f>
        <v>0</v>
      </c>
      <c r="T5352" s="2">
        <f>IFERROR(VLOOKUP(C5352,'DOENÇA DE CHAGAS'!$A$5:$C$100,3,FALSE),0)</f>
        <v>0</v>
      </c>
      <c r="U5352" s="2">
        <f>IFERROR(VLOOKUP(C5352,'PICADAS DE COBRAS'!$A$6:$C$4645,3,FALSE),0)</f>
        <v>27</v>
      </c>
      <c r="V5352">
        <f>IFERROR(VLOOKUP(C5352,'ZIKA VIRUS'!$A$5:$C$2399,3,FALSE),0)</f>
        <v>3</v>
      </c>
      <c r="W5352">
        <f>IFERROR(VLOOKUP(C5352,'FEBRE TIFÓIDE'!$A$5:$C$46,3,FALSE),0)</f>
        <v>0</v>
      </c>
      <c r="X5352">
        <f>IFERROR(VLOOKUP(C5352,HANTAVIROSE!$A$5:$C$153,3,FALSE),0)</f>
        <v>0</v>
      </c>
      <c r="Y5352">
        <f>IFERROR(VLOOKUP(C5352,MENINGITE!$A$5:$C$447,3,FALSE),0)</f>
        <v>0</v>
      </c>
      <c r="Z5352">
        <f>IFERROR(VLOOKUP(C5352,RAIVA!$A$5:$C$16,3,FALSE),0)</f>
        <v>0</v>
      </c>
    </row>
    <row r="5353" spans="1:26" x14ac:dyDescent="0.3">
      <c r="A5353" s="2" t="s">
        <v>3257</v>
      </c>
      <c r="B5353" s="2" t="s">
        <v>3276</v>
      </c>
      <c r="C5353" s="2">
        <v>293210</v>
      </c>
      <c r="D5353" s="2">
        <v>2932101</v>
      </c>
      <c r="E5353" s="2" t="s">
        <v>3257</v>
      </c>
      <c r="F5353" s="2" t="s">
        <v>3276</v>
      </c>
      <c r="G5353" s="2">
        <f>IFERROR(VLOOKUP(D5353,Coordenadas!$A$2:$D$5571,3,FALSE),0)</f>
        <v>-13.2714</v>
      </c>
      <c r="H5353" s="2">
        <f>IFERROR(VLOOKUP(D5353,Coordenadas!$A$2:$D$5571,4,FALSE),0)</f>
        <v>-39.665999999999997</v>
      </c>
      <c r="I5353" s="2" t="s">
        <v>5324</v>
      </c>
      <c r="J5353" s="2">
        <v>19750</v>
      </c>
      <c r="K5353" s="2" t="s">
        <v>5332</v>
      </c>
      <c r="L5353" s="2">
        <f>IFERROR(VLOOKUP(C5353,BOTULISMO!$A$3:$C$19,3,FALSE),0)</f>
        <v>0</v>
      </c>
      <c r="M5353" s="2">
        <f>IFERROR(VLOOKUP(C5353,'LEISHMANIOSE VISCERAL'!$A$4:$C$454,3,FALSE),0)</f>
        <v>0</v>
      </c>
      <c r="N5353" s="2">
        <f>IFERROR(VLOOKUP(C5353,'LEISHMANIOSE TEGUMENTAR'!$A$4:$C$1681,3,FALSE),0)</f>
        <v>17</v>
      </c>
      <c r="O5353" s="2">
        <f>IFERROR(VLOOKUP(C5353,'FEBRE AMARELA'!$A$4:$C$38,3,FALSE),0)</f>
        <v>0</v>
      </c>
      <c r="P5353" s="2">
        <f>IFERROR(VLOOKUP(C5353,DENGUE!$A$5:$C$4097,3,FALSE),0)</f>
        <v>252</v>
      </c>
      <c r="Q5353" s="2">
        <f>IFERROR(VLOOKUP(C5353,'HEPATITE VIRAL'!$A$5:$C$3162,3,FALSE),0)</f>
        <v>0</v>
      </c>
      <c r="R5353" s="2">
        <f>IFERROR(VLOOKUP(C5353,'FEBRE MACULOSA'!$A$5:$C$181,3,FALSE),0)</f>
        <v>0</v>
      </c>
      <c r="S5353" s="2">
        <f>IFERROR(VLOOKUP(C5353,LEPTOSPIROSE!$A$5:$C$1176,3,FALSE),0)</f>
        <v>0</v>
      </c>
      <c r="T5353" s="2">
        <f>IFERROR(VLOOKUP(C5353,'DOENÇA DE CHAGAS'!$A$5:$C$100,3,FALSE),0)</f>
        <v>0</v>
      </c>
      <c r="U5353" s="2">
        <f>IFERROR(VLOOKUP(C5353,'PICADAS DE COBRAS'!$A$6:$C$4645,3,FALSE),0)</f>
        <v>46</v>
      </c>
      <c r="V5353">
        <f>IFERROR(VLOOKUP(C5353,'ZIKA VIRUS'!$A$5:$C$2399,3,FALSE),0)</f>
        <v>31</v>
      </c>
      <c r="W5353">
        <f>IFERROR(VLOOKUP(C5353,'FEBRE TIFÓIDE'!$A$5:$C$46,3,FALSE),0)</f>
        <v>0</v>
      </c>
      <c r="X5353">
        <f>IFERROR(VLOOKUP(C5353,HANTAVIROSE!$A$5:$C$153,3,FALSE),0)</f>
        <v>0</v>
      </c>
      <c r="Y5353">
        <f>IFERROR(VLOOKUP(C5353,MENINGITE!$A$5:$C$447,3,FALSE),0)</f>
        <v>0</v>
      </c>
      <c r="Z5353">
        <f>IFERROR(VLOOKUP(C5353,RAIVA!$A$5:$C$16,3,FALSE),0)</f>
        <v>0</v>
      </c>
    </row>
    <row r="5354" spans="1:26" x14ac:dyDescent="0.3">
      <c r="A5354" s="2" t="s">
        <v>3257</v>
      </c>
      <c r="B5354" s="2" t="s">
        <v>3275</v>
      </c>
      <c r="C5354" s="2">
        <v>293220</v>
      </c>
      <c r="D5354" s="2">
        <v>2932200</v>
      </c>
      <c r="E5354" s="2" t="s">
        <v>3257</v>
      </c>
      <c r="F5354" s="2" t="s">
        <v>3275</v>
      </c>
      <c r="G5354" s="2">
        <f>IFERROR(VLOOKUP(D5354,Coordenadas!$A$2:$D$5571,3,FALSE),0)</f>
        <v>-14.303000000000001</v>
      </c>
      <c r="H5354" s="2">
        <f>IFERROR(VLOOKUP(D5354,Coordenadas!$A$2:$D$5571,4,FALSE),0)</f>
        <v>-39.322200000000002</v>
      </c>
      <c r="I5354" s="2" t="s">
        <v>5324</v>
      </c>
      <c r="J5354" s="2">
        <v>20691</v>
      </c>
      <c r="K5354" s="2" t="s">
        <v>5330</v>
      </c>
      <c r="L5354" s="2">
        <f>IFERROR(VLOOKUP(C5354,BOTULISMO!$A$3:$C$19,3,FALSE),0)</f>
        <v>0</v>
      </c>
      <c r="M5354" s="2">
        <f>IFERROR(VLOOKUP(C5354,'LEISHMANIOSE VISCERAL'!$A$4:$C$454,3,FALSE),0)</f>
        <v>0</v>
      </c>
      <c r="N5354" s="2">
        <f>IFERROR(VLOOKUP(C5354,'LEISHMANIOSE TEGUMENTAR'!$A$4:$C$1681,3,FALSE),0)</f>
        <v>1</v>
      </c>
      <c r="O5354" s="2">
        <f>IFERROR(VLOOKUP(C5354,'FEBRE AMARELA'!$A$4:$C$38,3,FALSE),0)</f>
        <v>0</v>
      </c>
      <c r="P5354" s="2">
        <f>IFERROR(VLOOKUP(C5354,DENGUE!$A$5:$C$4097,3,FALSE),0)</f>
        <v>72</v>
      </c>
      <c r="Q5354" s="2">
        <f>IFERROR(VLOOKUP(C5354,'HEPATITE VIRAL'!$A$5:$C$3162,3,FALSE),0)</f>
        <v>1</v>
      </c>
      <c r="R5354" s="2">
        <f>IFERROR(VLOOKUP(C5354,'FEBRE MACULOSA'!$A$5:$C$181,3,FALSE),0)</f>
        <v>0</v>
      </c>
      <c r="S5354" s="2">
        <f>IFERROR(VLOOKUP(C5354,LEPTOSPIROSE!$A$5:$C$1176,3,FALSE),0)</f>
        <v>1</v>
      </c>
      <c r="T5354" s="2">
        <f>IFERROR(VLOOKUP(C5354,'DOENÇA DE CHAGAS'!$A$5:$C$100,3,FALSE),0)</f>
        <v>0</v>
      </c>
      <c r="U5354" s="2">
        <f>IFERROR(VLOOKUP(C5354,'PICADAS DE COBRAS'!$A$6:$C$4645,3,FALSE),0)</f>
        <v>4</v>
      </c>
      <c r="V5354">
        <f>IFERROR(VLOOKUP(C5354,'ZIKA VIRUS'!$A$5:$C$2399,3,FALSE),0)</f>
        <v>2</v>
      </c>
      <c r="W5354">
        <f>IFERROR(VLOOKUP(C5354,'FEBRE TIFÓIDE'!$A$5:$C$46,3,FALSE),0)</f>
        <v>0</v>
      </c>
      <c r="X5354">
        <f>IFERROR(VLOOKUP(C5354,HANTAVIROSE!$A$5:$C$153,3,FALSE),0)</f>
        <v>0</v>
      </c>
      <c r="Y5354">
        <f>IFERROR(VLOOKUP(C5354,MENINGITE!$A$5:$C$447,3,FALSE),0)</f>
        <v>0</v>
      </c>
      <c r="Z5354">
        <f>IFERROR(VLOOKUP(C5354,RAIVA!$A$5:$C$16,3,FALSE),0)</f>
        <v>0</v>
      </c>
    </row>
    <row r="5355" spans="1:26" x14ac:dyDescent="0.3">
      <c r="A5355" s="2" t="s">
        <v>4319</v>
      </c>
      <c r="B5355" s="2" t="s">
        <v>4326</v>
      </c>
      <c r="C5355" s="2">
        <v>231360</v>
      </c>
      <c r="D5355" s="2">
        <v>2313609</v>
      </c>
      <c r="E5355" s="2" t="s">
        <v>4319</v>
      </c>
      <c r="F5355" s="2" t="s">
        <v>4326</v>
      </c>
      <c r="G5355" s="2">
        <f>IFERROR(VLOOKUP(D5355,Coordenadas!$A$2:$D$5571,3,FALSE),0)</f>
        <v>-3.8544800000000001</v>
      </c>
      <c r="H5355" s="2">
        <f>IFERROR(VLOOKUP(D5355,Coordenadas!$A$2:$D$5571,4,FALSE),0)</f>
        <v>-40.920400000000001</v>
      </c>
      <c r="I5355" s="2" t="s">
        <v>5324</v>
      </c>
      <c r="J5355" s="2">
        <v>31787</v>
      </c>
      <c r="K5355" s="2" t="s">
        <v>5330</v>
      </c>
      <c r="L5355" s="2">
        <f>IFERROR(VLOOKUP(C5355,BOTULISMO!$A$3:$C$19,3,FALSE),0)</f>
        <v>0</v>
      </c>
      <c r="M5355" s="2">
        <f>IFERROR(VLOOKUP(C5355,'LEISHMANIOSE VISCERAL'!$A$4:$C$454,3,FALSE),0)</f>
        <v>0</v>
      </c>
      <c r="N5355" s="2">
        <f>IFERROR(VLOOKUP(C5355,'LEISHMANIOSE TEGUMENTAR'!$A$4:$C$1681,3,FALSE),0)</f>
        <v>16</v>
      </c>
      <c r="O5355" s="2">
        <f>IFERROR(VLOOKUP(C5355,'FEBRE AMARELA'!$A$4:$C$38,3,FALSE),0)</f>
        <v>0</v>
      </c>
      <c r="P5355" s="2">
        <f>IFERROR(VLOOKUP(C5355,DENGUE!$A$5:$C$4097,3,FALSE),0)</f>
        <v>0</v>
      </c>
      <c r="Q5355" s="2">
        <f>IFERROR(VLOOKUP(C5355,'HEPATITE VIRAL'!$A$5:$C$3162,3,FALSE),0)</f>
        <v>3</v>
      </c>
      <c r="R5355" s="2">
        <f>IFERROR(VLOOKUP(C5355,'FEBRE MACULOSA'!$A$5:$C$181,3,FALSE),0)</f>
        <v>0</v>
      </c>
      <c r="S5355" s="2">
        <f>IFERROR(VLOOKUP(C5355,LEPTOSPIROSE!$A$5:$C$1176,3,FALSE),0)</f>
        <v>0</v>
      </c>
      <c r="T5355" s="2">
        <f>IFERROR(VLOOKUP(C5355,'DOENÇA DE CHAGAS'!$A$5:$C$100,3,FALSE),0)</f>
        <v>0</v>
      </c>
      <c r="U5355" s="2">
        <f>IFERROR(VLOOKUP(C5355,'PICADAS DE COBRAS'!$A$6:$C$4645,3,FALSE),0)</f>
        <v>15</v>
      </c>
      <c r="V5355">
        <f>IFERROR(VLOOKUP(C5355,'ZIKA VIRUS'!$A$5:$C$2399,3,FALSE),0)</f>
        <v>0</v>
      </c>
      <c r="W5355">
        <f>IFERROR(VLOOKUP(C5355,'FEBRE TIFÓIDE'!$A$5:$C$46,3,FALSE),0)</f>
        <v>0</v>
      </c>
      <c r="X5355">
        <f>IFERROR(VLOOKUP(C5355,HANTAVIROSE!$A$5:$C$153,3,FALSE),0)</f>
        <v>0</v>
      </c>
      <c r="Y5355">
        <f>IFERROR(VLOOKUP(C5355,MENINGITE!$A$5:$C$447,3,FALSE),0)</f>
        <v>0</v>
      </c>
      <c r="Z5355">
        <f>IFERROR(VLOOKUP(C5355,RAIVA!$A$5:$C$16,3,FALSE),0)</f>
        <v>0</v>
      </c>
    </row>
    <row r="5356" spans="1:26" x14ac:dyDescent="0.3">
      <c r="A5356" s="2" t="s">
        <v>2425</v>
      </c>
      <c r="B5356" s="2" t="s">
        <v>2455</v>
      </c>
      <c r="C5356" s="2">
        <v>317005</v>
      </c>
      <c r="D5356" s="2">
        <v>3170057</v>
      </c>
      <c r="E5356" s="2" t="s">
        <v>2425</v>
      </c>
      <c r="F5356" s="2" t="s">
        <v>2455</v>
      </c>
      <c r="G5356" s="2">
        <f>IFERROR(VLOOKUP(D5356,Coordenadas!$A$2:$D$5571,3,FALSE),0)</f>
        <v>-19.635100000000001</v>
      </c>
      <c r="H5356" s="2">
        <f>IFERROR(VLOOKUP(D5356,Coordenadas!$A$2:$D$5571,4,FALSE),0)</f>
        <v>-42.105899999999998</v>
      </c>
      <c r="I5356" s="2" t="s">
        <v>5325</v>
      </c>
      <c r="J5356" s="2">
        <v>12040</v>
      </c>
      <c r="K5356" s="2" t="s">
        <v>5332</v>
      </c>
      <c r="L5356" s="2">
        <f>IFERROR(VLOOKUP(C5356,BOTULISMO!$A$3:$C$19,3,FALSE),0)</f>
        <v>0</v>
      </c>
      <c r="M5356" s="2">
        <f>IFERROR(VLOOKUP(C5356,'LEISHMANIOSE VISCERAL'!$A$4:$C$454,3,FALSE),0)</f>
        <v>0</v>
      </c>
      <c r="N5356" s="2">
        <f>IFERROR(VLOOKUP(C5356,'LEISHMANIOSE TEGUMENTAR'!$A$4:$C$1681,3,FALSE),0)</f>
        <v>15</v>
      </c>
      <c r="O5356" s="2">
        <f>IFERROR(VLOOKUP(C5356,'FEBRE AMARELA'!$A$4:$C$38,3,FALSE),0)</f>
        <v>2</v>
      </c>
      <c r="P5356" s="2">
        <f>IFERROR(VLOOKUP(C5356,DENGUE!$A$5:$C$4097,3,FALSE),0)</f>
        <v>151</v>
      </c>
      <c r="Q5356" s="2">
        <f>IFERROR(VLOOKUP(C5356,'HEPATITE VIRAL'!$A$5:$C$3162,3,FALSE),0)</f>
        <v>0</v>
      </c>
      <c r="R5356" s="2">
        <f>IFERROR(VLOOKUP(C5356,'FEBRE MACULOSA'!$A$5:$C$181,3,FALSE),0)</f>
        <v>0</v>
      </c>
      <c r="S5356" s="2">
        <f>IFERROR(VLOOKUP(C5356,LEPTOSPIROSE!$A$5:$C$1176,3,FALSE),0)</f>
        <v>1</v>
      </c>
      <c r="T5356" s="2">
        <f>IFERROR(VLOOKUP(C5356,'DOENÇA DE CHAGAS'!$A$5:$C$100,3,FALSE),0)</f>
        <v>0</v>
      </c>
      <c r="U5356" s="2">
        <f>IFERROR(VLOOKUP(C5356,'PICADAS DE COBRAS'!$A$6:$C$4645,3,FALSE),0)</f>
        <v>8</v>
      </c>
      <c r="V5356">
        <f>IFERROR(VLOOKUP(C5356,'ZIKA VIRUS'!$A$5:$C$2399,3,FALSE),0)</f>
        <v>1</v>
      </c>
      <c r="W5356">
        <f>IFERROR(VLOOKUP(C5356,'FEBRE TIFÓIDE'!$A$5:$C$46,3,FALSE),0)</f>
        <v>0</v>
      </c>
      <c r="X5356">
        <f>IFERROR(VLOOKUP(C5356,HANTAVIROSE!$A$5:$C$153,3,FALSE),0)</f>
        <v>0</v>
      </c>
      <c r="Y5356">
        <f>IFERROR(VLOOKUP(C5356,MENINGITE!$A$5:$C$447,3,FALSE),0)</f>
        <v>0</v>
      </c>
      <c r="Z5356">
        <f>IFERROR(VLOOKUP(C5356,RAIVA!$A$5:$C$16,3,FALSE),0)</f>
        <v>0</v>
      </c>
    </row>
    <row r="5357" spans="1:26" x14ac:dyDescent="0.3">
      <c r="A5357" s="2" t="s">
        <v>1637</v>
      </c>
      <c r="B5357" s="2" t="s">
        <v>1659</v>
      </c>
      <c r="C5357" s="2">
        <v>355535</v>
      </c>
      <c r="D5357" s="2">
        <v>3555356</v>
      </c>
      <c r="E5357" s="2" t="s">
        <v>1637</v>
      </c>
      <c r="F5357" s="2" t="s">
        <v>1659</v>
      </c>
      <c r="G5357" s="2">
        <f>IFERROR(VLOOKUP(D5357,Coordenadas!$A$2:$D$5571,3,FALSE),0)</f>
        <v>-21.164999999999999</v>
      </c>
      <c r="H5357" s="2">
        <f>IFERROR(VLOOKUP(D5357,Coordenadas!$A$2:$D$5571,4,FALSE),0)</f>
        <v>-49.719799999999999</v>
      </c>
      <c r="I5357" s="2" t="s">
        <v>5325</v>
      </c>
      <c r="J5357" s="2">
        <v>5289</v>
      </c>
      <c r="K5357" s="2" t="s">
        <v>5332</v>
      </c>
      <c r="L5357" s="2">
        <f>IFERROR(VLOOKUP(C5357,BOTULISMO!$A$3:$C$19,3,FALSE),0)</f>
        <v>0</v>
      </c>
      <c r="M5357" s="2">
        <f>IFERROR(VLOOKUP(C5357,'LEISHMANIOSE VISCERAL'!$A$4:$C$454,3,FALSE),0)</f>
        <v>0</v>
      </c>
      <c r="N5357" s="2">
        <f>IFERROR(VLOOKUP(C5357,'LEISHMANIOSE TEGUMENTAR'!$A$4:$C$1681,3,FALSE),0)</f>
        <v>0</v>
      </c>
      <c r="O5357" s="2">
        <f>IFERROR(VLOOKUP(C5357,'FEBRE AMARELA'!$A$4:$C$38,3,FALSE),0)</f>
        <v>0</v>
      </c>
      <c r="P5357" s="2">
        <f>IFERROR(VLOOKUP(C5357,DENGUE!$A$5:$C$4097,3,FALSE),0)</f>
        <v>160</v>
      </c>
      <c r="Q5357" s="2">
        <f>IFERROR(VLOOKUP(C5357,'HEPATITE VIRAL'!$A$5:$C$3162,3,FALSE),0)</f>
        <v>0</v>
      </c>
      <c r="R5357" s="2">
        <f>IFERROR(VLOOKUP(C5357,'FEBRE MACULOSA'!$A$5:$C$181,3,FALSE),0)</f>
        <v>0</v>
      </c>
      <c r="S5357" s="2">
        <f>IFERROR(VLOOKUP(C5357,LEPTOSPIROSE!$A$5:$C$1176,3,FALSE),0)</f>
        <v>0</v>
      </c>
      <c r="T5357" s="2">
        <f>IFERROR(VLOOKUP(C5357,'DOENÇA DE CHAGAS'!$A$5:$C$100,3,FALSE),0)</f>
        <v>0</v>
      </c>
      <c r="U5357" s="2">
        <f>IFERROR(VLOOKUP(C5357,'PICADAS DE COBRAS'!$A$6:$C$4645,3,FALSE),0)</f>
        <v>5</v>
      </c>
      <c r="V5357">
        <f>IFERROR(VLOOKUP(C5357,'ZIKA VIRUS'!$A$5:$C$2399,3,FALSE),0)</f>
        <v>2</v>
      </c>
      <c r="W5357">
        <f>IFERROR(VLOOKUP(C5357,'FEBRE TIFÓIDE'!$A$5:$C$46,3,FALSE),0)</f>
        <v>0</v>
      </c>
      <c r="X5357">
        <f>IFERROR(VLOOKUP(C5357,HANTAVIROSE!$A$5:$C$153,3,FALSE),0)</f>
        <v>0</v>
      </c>
      <c r="Y5357">
        <f>IFERROR(VLOOKUP(C5357,MENINGITE!$A$5:$C$447,3,FALSE),0)</f>
        <v>0</v>
      </c>
      <c r="Z5357">
        <f>IFERROR(VLOOKUP(C5357,RAIVA!$A$5:$C$16,3,FALSE),0)</f>
        <v>0</v>
      </c>
    </row>
    <row r="5358" spans="1:26" x14ac:dyDescent="0.3">
      <c r="A5358" s="2" t="s">
        <v>3257</v>
      </c>
      <c r="B5358" s="2" t="s">
        <v>3274</v>
      </c>
      <c r="C5358" s="2">
        <v>293230</v>
      </c>
      <c r="D5358" s="2">
        <v>2932309</v>
      </c>
      <c r="E5358" s="2" t="s">
        <v>3257</v>
      </c>
      <c r="F5358" s="2" t="s">
        <v>3274</v>
      </c>
      <c r="G5358" s="2">
        <f>IFERROR(VLOOKUP(D5358,Coordenadas!$A$2:$D$5571,3,FALSE),0)</f>
        <v>-14.206300000000001</v>
      </c>
      <c r="H5358" s="2">
        <f>IFERROR(VLOOKUP(D5358,Coordenadas!$A$2:$D$5571,4,FALSE),0)</f>
        <v>-39.520699999999998</v>
      </c>
      <c r="I5358" s="2" t="s">
        <v>5324</v>
      </c>
      <c r="J5358" s="2">
        <v>25004</v>
      </c>
      <c r="K5358" s="2" t="s">
        <v>5330</v>
      </c>
      <c r="L5358" s="2">
        <f>IFERROR(VLOOKUP(C5358,BOTULISMO!$A$3:$C$19,3,FALSE),0)</f>
        <v>0</v>
      </c>
      <c r="M5358" s="2">
        <f>IFERROR(VLOOKUP(C5358,'LEISHMANIOSE VISCERAL'!$A$4:$C$454,3,FALSE),0)</f>
        <v>0</v>
      </c>
      <c r="N5358" s="2">
        <f>IFERROR(VLOOKUP(C5358,'LEISHMANIOSE TEGUMENTAR'!$A$4:$C$1681,3,FALSE),0)</f>
        <v>10</v>
      </c>
      <c r="O5358" s="2">
        <f>IFERROR(VLOOKUP(C5358,'FEBRE AMARELA'!$A$4:$C$38,3,FALSE),0)</f>
        <v>0</v>
      </c>
      <c r="P5358" s="2">
        <f>IFERROR(VLOOKUP(C5358,DENGUE!$A$5:$C$4097,3,FALSE),0)</f>
        <v>66</v>
      </c>
      <c r="Q5358" s="2">
        <f>IFERROR(VLOOKUP(C5358,'HEPATITE VIRAL'!$A$5:$C$3162,3,FALSE),0)</f>
        <v>2</v>
      </c>
      <c r="R5358" s="2">
        <f>IFERROR(VLOOKUP(C5358,'FEBRE MACULOSA'!$A$5:$C$181,3,FALSE),0)</f>
        <v>0</v>
      </c>
      <c r="S5358" s="2">
        <f>IFERROR(VLOOKUP(C5358,LEPTOSPIROSE!$A$5:$C$1176,3,FALSE),0)</f>
        <v>0</v>
      </c>
      <c r="T5358" s="2">
        <f>IFERROR(VLOOKUP(C5358,'DOENÇA DE CHAGAS'!$A$5:$C$100,3,FALSE),0)</f>
        <v>0</v>
      </c>
      <c r="U5358" s="2">
        <f>IFERROR(VLOOKUP(C5358,'PICADAS DE COBRAS'!$A$6:$C$4645,3,FALSE),0)</f>
        <v>35</v>
      </c>
      <c r="V5358">
        <f>IFERROR(VLOOKUP(C5358,'ZIKA VIRUS'!$A$5:$C$2399,3,FALSE),0)</f>
        <v>3</v>
      </c>
      <c r="W5358">
        <f>IFERROR(VLOOKUP(C5358,'FEBRE TIFÓIDE'!$A$5:$C$46,3,FALSE),0)</f>
        <v>0</v>
      </c>
      <c r="X5358">
        <f>IFERROR(VLOOKUP(C5358,HANTAVIROSE!$A$5:$C$153,3,FALSE),0)</f>
        <v>0</v>
      </c>
      <c r="Y5358">
        <f>IFERROR(VLOOKUP(C5358,MENINGITE!$A$5:$C$447,3,FALSE),0)</f>
        <v>0</v>
      </c>
      <c r="Z5358">
        <f>IFERROR(VLOOKUP(C5358,RAIVA!$A$5:$C$16,3,FALSE),0)</f>
        <v>0</v>
      </c>
    </row>
    <row r="5359" spans="1:26" x14ac:dyDescent="0.3">
      <c r="A5359" s="2" t="s">
        <v>1637</v>
      </c>
      <c r="B5359" s="2" t="s">
        <v>1658</v>
      </c>
      <c r="C5359" s="2">
        <v>355540</v>
      </c>
      <c r="D5359" s="2">
        <v>3555406</v>
      </c>
      <c r="E5359" s="2" t="s">
        <v>1637</v>
      </c>
      <c r="F5359" s="2" t="s">
        <v>1658</v>
      </c>
      <c r="G5359" s="2">
        <f>IFERROR(VLOOKUP(D5359,Coordenadas!$A$2:$D$5571,3,FALSE),0)</f>
        <v>-23.433199999999999</v>
      </c>
      <c r="H5359" s="2">
        <f>IFERROR(VLOOKUP(D5359,Coordenadas!$A$2:$D$5571,4,FALSE),0)</f>
        <v>-45.083399999999997</v>
      </c>
      <c r="I5359" s="2" t="s">
        <v>5325</v>
      </c>
      <c r="J5359" s="2">
        <v>78801</v>
      </c>
      <c r="K5359" s="2" t="s">
        <v>5331</v>
      </c>
      <c r="L5359" s="2">
        <f>IFERROR(VLOOKUP(C5359,BOTULISMO!$A$3:$C$19,3,FALSE),0)</f>
        <v>0</v>
      </c>
      <c r="M5359" s="2">
        <f>IFERROR(VLOOKUP(C5359,'LEISHMANIOSE VISCERAL'!$A$4:$C$454,3,FALSE),0)</f>
        <v>0</v>
      </c>
      <c r="N5359" s="2">
        <f>IFERROR(VLOOKUP(C5359,'LEISHMANIOSE TEGUMENTAR'!$A$4:$C$1681,3,FALSE),0)</f>
        <v>1</v>
      </c>
      <c r="O5359" s="2">
        <f>IFERROR(VLOOKUP(C5359,'FEBRE AMARELA'!$A$4:$C$38,3,FALSE),0)</f>
        <v>0</v>
      </c>
      <c r="P5359" s="2">
        <f>IFERROR(VLOOKUP(C5359,DENGUE!$A$5:$C$4097,3,FALSE),0)</f>
        <v>258</v>
      </c>
      <c r="Q5359" s="2">
        <f>IFERROR(VLOOKUP(C5359,'HEPATITE VIRAL'!$A$5:$C$3162,3,FALSE),0)</f>
        <v>113</v>
      </c>
      <c r="R5359" s="2">
        <f>IFERROR(VLOOKUP(C5359,'FEBRE MACULOSA'!$A$5:$C$181,3,FALSE),0)</f>
        <v>1</v>
      </c>
      <c r="S5359" s="2">
        <f>IFERROR(VLOOKUP(C5359,LEPTOSPIROSE!$A$5:$C$1176,3,FALSE),0)</f>
        <v>1</v>
      </c>
      <c r="T5359" s="2">
        <f>IFERROR(VLOOKUP(C5359,'DOENÇA DE CHAGAS'!$A$5:$C$100,3,FALSE),0)</f>
        <v>0</v>
      </c>
      <c r="U5359" s="2">
        <f>IFERROR(VLOOKUP(C5359,'PICADAS DE COBRAS'!$A$6:$C$4645,3,FALSE),0)</f>
        <v>89</v>
      </c>
      <c r="V5359">
        <f>IFERROR(VLOOKUP(C5359,'ZIKA VIRUS'!$A$5:$C$2399,3,FALSE),0)</f>
        <v>30</v>
      </c>
      <c r="W5359">
        <f>IFERROR(VLOOKUP(C5359,'FEBRE TIFÓIDE'!$A$5:$C$46,3,FALSE),0)</f>
        <v>0</v>
      </c>
      <c r="X5359">
        <f>IFERROR(VLOOKUP(C5359,HANTAVIROSE!$A$5:$C$153,3,FALSE),0)</f>
        <v>0</v>
      </c>
      <c r="Y5359">
        <f>IFERROR(VLOOKUP(C5359,MENINGITE!$A$5:$C$447,3,FALSE),0)</f>
        <v>3</v>
      </c>
      <c r="Z5359">
        <f>IFERROR(VLOOKUP(C5359,RAIVA!$A$5:$C$16,3,FALSE),0)</f>
        <v>0</v>
      </c>
    </row>
    <row r="5360" spans="1:26" x14ac:dyDescent="0.3">
      <c r="A5360" s="2" t="s">
        <v>2425</v>
      </c>
      <c r="B5360" s="2" t="s">
        <v>2454</v>
      </c>
      <c r="C5360" s="2">
        <v>317010</v>
      </c>
      <c r="D5360" s="2">
        <v>3170107</v>
      </c>
      <c r="E5360" s="2" t="s">
        <v>2425</v>
      </c>
      <c r="F5360" s="2" t="s">
        <v>2454</v>
      </c>
      <c r="G5360" s="2">
        <f>IFERROR(VLOOKUP(D5360,Coordenadas!$A$2:$D$5571,3,FALSE),0)</f>
        <v>-19.747199999999999</v>
      </c>
      <c r="H5360" s="2">
        <f>IFERROR(VLOOKUP(D5360,Coordenadas!$A$2:$D$5571,4,FALSE),0)</f>
        <v>-47.938099999999999</v>
      </c>
      <c r="I5360" s="2" t="s">
        <v>5325</v>
      </c>
      <c r="J5360" s="2">
        <v>295988</v>
      </c>
      <c r="K5360" s="2" t="s">
        <v>5333</v>
      </c>
      <c r="L5360" s="2">
        <f>IFERROR(VLOOKUP(C5360,BOTULISMO!$A$3:$C$19,3,FALSE),0)</f>
        <v>0</v>
      </c>
      <c r="M5360" s="2">
        <f>IFERROR(VLOOKUP(C5360,'LEISHMANIOSE VISCERAL'!$A$4:$C$454,3,FALSE),0)</f>
        <v>1</v>
      </c>
      <c r="N5360" s="2">
        <f>IFERROR(VLOOKUP(C5360,'LEISHMANIOSE TEGUMENTAR'!$A$4:$C$1681,3,FALSE),0)</f>
        <v>5</v>
      </c>
      <c r="O5360" s="2">
        <f>IFERROR(VLOOKUP(C5360,'FEBRE AMARELA'!$A$4:$C$38,3,FALSE),0)</f>
        <v>0</v>
      </c>
      <c r="P5360" s="2">
        <f>IFERROR(VLOOKUP(C5360,DENGUE!$A$5:$C$4097,3,FALSE),0)</f>
        <v>2304</v>
      </c>
      <c r="Q5360" s="2">
        <f>IFERROR(VLOOKUP(C5360,'HEPATITE VIRAL'!$A$5:$C$3162,3,FALSE),0)</f>
        <v>423</v>
      </c>
      <c r="R5360" s="2">
        <f>IFERROR(VLOOKUP(C5360,'FEBRE MACULOSA'!$A$5:$C$181,3,FALSE),0)</f>
        <v>0</v>
      </c>
      <c r="S5360" s="2">
        <f>IFERROR(VLOOKUP(C5360,LEPTOSPIROSE!$A$5:$C$1176,3,FALSE),0)</f>
        <v>4</v>
      </c>
      <c r="T5360" s="2">
        <f>IFERROR(VLOOKUP(C5360,'DOENÇA DE CHAGAS'!$A$5:$C$100,3,FALSE),0)</f>
        <v>0</v>
      </c>
      <c r="U5360" s="2">
        <f>IFERROR(VLOOKUP(C5360,'PICADAS DE COBRAS'!$A$6:$C$4645,3,FALSE),0)</f>
        <v>986</v>
      </c>
      <c r="V5360">
        <f>IFERROR(VLOOKUP(C5360,'ZIKA VIRUS'!$A$5:$C$2399,3,FALSE),0)</f>
        <v>225</v>
      </c>
      <c r="W5360">
        <f>IFERROR(VLOOKUP(C5360,'FEBRE TIFÓIDE'!$A$5:$C$46,3,FALSE),0)</f>
        <v>0</v>
      </c>
      <c r="X5360">
        <f>IFERROR(VLOOKUP(C5360,HANTAVIROSE!$A$5:$C$153,3,FALSE),0)</f>
        <v>6</v>
      </c>
      <c r="Y5360">
        <f>IFERROR(VLOOKUP(C5360,MENINGITE!$A$5:$C$447,3,FALSE),0)</f>
        <v>34</v>
      </c>
      <c r="Z5360">
        <f>IFERROR(VLOOKUP(C5360,RAIVA!$A$5:$C$16,3,FALSE),0)</f>
        <v>0</v>
      </c>
    </row>
    <row r="5361" spans="1:26" x14ac:dyDescent="0.3">
      <c r="A5361" s="2" t="s">
        <v>2425</v>
      </c>
      <c r="B5361" s="2" t="s">
        <v>2453</v>
      </c>
      <c r="C5361" s="2">
        <v>317020</v>
      </c>
      <c r="D5361" s="2">
        <v>3170206</v>
      </c>
      <c r="E5361" s="2" t="s">
        <v>2425</v>
      </c>
      <c r="F5361" s="2" t="s">
        <v>2453</v>
      </c>
      <c r="G5361" s="2">
        <f>IFERROR(VLOOKUP(D5361,Coordenadas!$A$2:$D$5571,3,FALSE),0)</f>
        <v>-18.914100000000001</v>
      </c>
      <c r="H5361" s="2">
        <f>IFERROR(VLOOKUP(D5361,Coordenadas!$A$2:$D$5571,4,FALSE),0)</f>
        <v>-48.274900000000002</v>
      </c>
      <c r="I5361" s="2" t="s">
        <v>5325</v>
      </c>
      <c r="J5361" s="2">
        <v>604013</v>
      </c>
      <c r="K5361" s="2" t="s">
        <v>5333</v>
      </c>
      <c r="L5361" s="2">
        <f>IFERROR(VLOOKUP(C5361,BOTULISMO!$A$3:$C$19,3,FALSE),0)</f>
        <v>0</v>
      </c>
      <c r="M5361" s="2">
        <f>IFERROR(VLOOKUP(C5361,'LEISHMANIOSE VISCERAL'!$A$4:$C$454,3,FALSE),0)</f>
        <v>3</v>
      </c>
      <c r="N5361" s="2">
        <f>IFERROR(VLOOKUP(C5361,'LEISHMANIOSE TEGUMENTAR'!$A$4:$C$1681,3,FALSE),0)</f>
        <v>14</v>
      </c>
      <c r="O5361" s="2">
        <f>IFERROR(VLOOKUP(C5361,'FEBRE AMARELA'!$A$4:$C$38,3,FALSE),0)</f>
        <v>0</v>
      </c>
      <c r="P5361" s="2">
        <f>IFERROR(VLOOKUP(C5361,DENGUE!$A$5:$C$4097,3,FALSE),0)</f>
        <v>2033</v>
      </c>
      <c r="Q5361" s="2">
        <f>IFERROR(VLOOKUP(C5361,'HEPATITE VIRAL'!$A$5:$C$3162,3,FALSE),0)</f>
        <v>462</v>
      </c>
      <c r="R5361" s="2">
        <f>IFERROR(VLOOKUP(C5361,'FEBRE MACULOSA'!$A$5:$C$181,3,FALSE),0)</f>
        <v>0</v>
      </c>
      <c r="S5361" s="2">
        <f>IFERROR(VLOOKUP(C5361,LEPTOSPIROSE!$A$5:$C$1176,3,FALSE),0)</f>
        <v>7</v>
      </c>
      <c r="T5361" s="2">
        <f>IFERROR(VLOOKUP(C5361,'DOENÇA DE CHAGAS'!$A$5:$C$100,3,FALSE),0)</f>
        <v>0</v>
      </c>
      <c r="U5361" s="2">
        <f>IFERROR(VLOOKUP(C5361,'PICADAS DE COBRAS'!$A$6:$C$4645,3,FALSE),0)</f>
        <v>487</v>
      </c>
      <c r="V5361">
        <f>IFERROR(VLOOKUP(C5361,'ZIKA VIRUS'!$A$5:$C$2399,3,FALSE),0)</f>
        <v>187</v>
      </c>
      <c r="W5361">
        <f>IFERROR(VLOOKUP(C5361,'FEBRE TIFÓIDE'!$A$5:$C$46,3,FALSE),0)</f>
        <v>0</v>
      </c>
      <c r="X5361">
        <f>IFERROR(VLOOKUP(C5361,HANTAVIROSE!$A$5:$C$153,3,FALSE),0)</f>
        <v>1</v>
      </c>
      <c r="Y5361">
        <f>IFERROR(VLOOKUP(C5361,MENINGITE!$A$5:$C$447,3,FALSE),0)</f>
        <v>91</v>
      </c>
      <c r="Z5361">
        <f>IFERROR(VLOOKUP(C5361,RAIVA!$A$5:$C$16,3,FALSE),0)</f>
        <v>0</v>
      </c>
    </row>
    <row r="5362" spans="1:26" x14ac:dyDescent="0.3">
      <c r="A5362" s="2" t="s">
        <v>1637</v>
      </c>
      <c r="B5362" s="2" t="s">
        <v>1657</v>
      </c>
      <c r="C5362" s="2">
        <v>355550</v>
      </c>
      <c r="D5362" s="2">
        <v>3555505</v>
      </c>
      <c r="E5362" s="2" t="s">
        <v>1637</v>
      </c>
      <c r="F5362" s="2" t="s">
        <v>1657</v>
      </c>
      <c r="G5362" s="2">
        <f>IFERROR(VLOOKUP(D5362,Coordenadas!$A$2:$D$5571,3,FALSE),0)</f>
        <v>-22.527200000000001</v>
      </c>
      <c r="H5362" s="2">
        <f>IFERROR(VLOOKUP(D5362,Coordenadas!$A$2:$D$5571,4,FALSE),0)</f>
        <v>-49.661299999999997</v>
      </c>
      <c r="I5362" s="2" t="s">
        <v>5325</v>
      </c>
      <c r="J5362" s="2">
        <v>4427</v>
      </c>
      <c r="K5362" s="2" t="s">
        <v>5332</v>
      </c>
      <c r="L5362" s="2">
        <f>IFERROR(VLOOKUP(C5362,BOTULISMO!$A$3:$C$19,3,FALSE),0)</f>
        <v>0</v>
      </c>
      <c r="M5362" s="2">
        <f>IFERROR(VLOOKUP(C5362,'LEISHMANIOSE VISCERAL'!$A$4:$C$454,3,FALSE),0)</f>
        <v>0</v>
      </c>
      <c r="N5362" s="2">
        <f>IFERROR(VLOOKUP(C5362,'LEISHMANIOSE TEGUMENTAR'!$A$4:$C$1681,3,FALSE),0)</f>
        <v>0</v>
      </c>
      <c r="O5362" s="2">
        <f>IFERROR(VLOOKUP(C5362,'FEBRE AMARELA'!$A$4:$C$38,3,FALSE),0)</f>
        <v>0</v>
      </c>
      <c r="P5362" s="2">
        <f>IFERROR(VLOOKUP(C5362,DENGUE!$A$5:$C$4097,3,FALSE),0)</f>
        <v>0</v>
      </c>
      <c r="Q5362" s="2">
        <f>IFERROR(VLOOKUP(C5362,'HEPATITE VIRAL'!$A$5:$C$3162,3,FALSE),0)</f>
        <v>0</v>
      </c>
      <c r="R5362" s="2">
        <f>IFERROR(VLOOKUP(C5362,'FEBRE MACULOSA'!$A$5:$C$181,3,FALSE),0)</f>
        <v>0</v>
      </c>
      <c r="S5362" s="2">
        <f>IFERROR(VLOOKUP(C5362,LEPTOSPIROSE!$A$5:$C$1176,3,FALSE),0)</f>
        <v>0</v>
      </c>
      <c r="T5362" s="2">
        <f>IFERROR(VLOOKUP(C5362,'DOENÇA DE CHAGAS'!$A$5:$C$100,3,FALSE),0)</f>
        <v>0</v>
      </c>
      <c r="U5362" s="2">
        <f>IFERROR(VLOOKUP(C5362,'PICADAS DE COBRAS'!$A$6:$C$4645,3,FALSE),0)</f>
        <v>0</v>
      </c>
      <c r="V5362">
        <f>IFERROR(VLOOKUP(C5362,'ZIKA VIRUS'!$A$5:$C$2399,3,FALSE),0)</f>
        <v>0</v>
      </c>
      <c r="W5362">
        <f>IFERROR(VLOOKUP(C5362,'FEBRE TIFÓIDE'!$A$5:$C$46,3,FALSE),0)</f>
        <v>0</v>
      </c>
      <c r="X5362">
        <f>IFERROR(VLOOKUP(C5362,HANTAVIROSE!$A$5:$C$153,3,FALSE),0)</f>
        <v>0</v>
      </c>
      <c r="Y5362">
        <f>IFERROR(VLOOKUP(C5362,MENINGITE!$A$5:$C$447,3,FALSE),0)</f>
        <v>0</v>
      </c>
      <c r="Z5362">
        <f>IFERROR(VLOOKUP(C5362,RAIVA!$A$5:$C$16,3,FALSE),0)</f>
        <v>0</v>
      </c>
    </row>
    <row r="5363" spans="1:26" x14ac:dyDescent="0.3">
      <c r="A5363" s="2" t="s">
        <v>1256</v>
      </c>
      <c r="B5363" s="2" t="s">
        <v>1269</v>
      </c>
      <c r="C5363" s="2">
        <v>412800</v>
      </c>
      <c r="D5363" s="2">
        <v>4128005</v>
      </c>
      <c r="E5363" s="2" t="s">
        <v>1256</v>
      </c>
      <c r="F5363" s="2" t="s">
        <v>1269</v>
      </c>
      <c r="G5363" s="2">
        <f>IFERROR(VLOOKUP(D5363,Coordenadas!$A$2:$D$5571,3,FALSE),0)</f>
        <v>-24.539300000000001</v>
      </c>
      <c r="H5363" s="2">
        <f>IFERROR(VLOOKUP(D5363,Coordenadas!$A$2:$D$5571,4,FALSE),0)</f>
        <v>-52.986499999999999</v>
      </c>
      <c r="I5363" s="2" t="s">
        <v>5326</v>
      </c>
      <c r="J5363" s="2">
        <v>21558</v>
      </c>
      <c r="K5363" s="2" t="s">
        <v>5330</v>
      </c>
      <c r="L5363" s="2">
        <f>IFERROR(VLOOKUP(C5363,BOTULISMO!$A$3:$C$19,3,FALSE),0)</f>
        <v>0</v>
      </c>
      <c r="M5363" s="2">
        <f>IFERROR(VLOOKUP(C5363,'LEISHMANIOSE VISCERAL'!$A$4:$C$454,3,FALSE),0)</f>
        <v>0</v>
      </c>
      <c r="N5363" s="2">
        <f>IFERROR(VLOOKUP(C5363,'LEISHMANIOSE TEGUMENTAR'!$A$4:$C$1681,3,FALSE),0)</f>
        <v>2</v>
      </c>
      <c r="O5363" s="2">
        <f>IFERROR(VLOOKUP(C5363,'FEBRE AMARELA'!$A$4:$C$38,3,FALSE),0)</f>
        <v>0</v>
      </c>
      <c r="P5363" s="2">
        <f>IFERROR(VLOOKUP(C5363,DENGUE!$A$5:$C$4097,3,FALSE),0)</f>
        <v>1572</v>
      </c>
      <c r="Q5363" s="2">
        <f>IFERROR(VLOOKUP(C5363,'HEPATITE VIRAL'!$A$5:$C$3162,3,FALSE),0)</f>
        <v>10</v>
      </c>
      <c r="R5363" s="2">
        <f>IFERROR(VLOOKUP(C5363,'FEBRE MACULOSA'!$A$5:$C$181,3,FALSE),0)</f>
        <v>0</v>
      </c>
      <c r="S5363" s="2">
        <f>IFERROR(VLOOKUP(C5363,LEPTOSPIROSE!$A$5:$C$1176,3,FALSE),0)</f>
        <v>1</v>
      </c>
      <c r="T5363" s="2">
        <f>IFERROR(VLOOKUP(C5363,'DOENÇA DE CHAGAS'!$A$5:$C$100,3,FALSE),0)</f>
        <v>0</v>
      </c>
      <c r="U5363" s="2">
        <f>IFERROR(VLOOKUP(C5363,'PICADAS DE COBRAS'!$A$6:$C$4645,3,FALSE),0)</f>
        <v>21</v>
      </c>
      <c r="V5363">
        <f>IFERROR(VLOOKUP(C5363,'ZIKA VIRUS'!$A$5:$C$2399,3,FALSE),0)</f>
        <v>2</v>
      </c>
      <c r="W5363">
        <f>IFERROR(VLOOKUP(C5363,'FEBRE TIFÓIDE'!$A$5:$C$46,3,FALSE),0)</f>
        <v>0</v>
      </c>
      <c r="X5363">
        <f>IFERROR(VLOOKUP(C5363,HANTAVIROSE!$A$5:$C$153,3,FALSE),0)</f>
        <v>0</v>
      </c>
      <c r="Y5363">
        <f>IFERROR(VLOOKUP(C5363,MENINGITE!$A$5:$C$447,3,FALSE),0)</f>
        <v>2</v>
      </c>
      <c r="Z5363">
        <f>IFERROR(VLOOKUP(C5363,RAIVA!$A$5:$C$16,3,FALSE),0)</f>
        <v>0</v>
      </c>
    </row>
    <row r="5364" spans="1:26" x14ac:dyDescent="0.3">
      <c r="A5364" s="2" t="s">
        <v>470</v>
      </c>
      <c r="B5364" s="2" t="s">
        <v>496</v>
      </c>
      <c r="C5364" s="2">
        <v>432234</v>
      </c>
      <c r="D5364" s="2">
        <v>4322343</v>
      </c>
      <c r="E5364" s="2" t="s">
        <v>470</v>
      </c>
      <c r="F5364" s="2" t="s">
        <v>496</v>
      </c>
      <c r="G5364" s="2">
        <f>IFERROR(VLOOKUP(D5364,Coordenadas!$A$2:$D$5571,3,FALSE),0)</f>
        <v>-28.040400000000002</v>
      </c>
      <c r="H5364" s="2">
        <f>IFERROR(VLOOKUP(D5364,Coordenadas!$A$2:$D$5571,4,FALSE),0)</f>
        <v>-54.686</v>
      </c>
      <c r="I5364" s="2" t="s">
        <v>5326</v>
      </c>
      <c r="J5364" s="2">
        <v>2296</v>
      </c>
      <c r="K5364" s="2" t="s">
        <v>5332</v>
      </c>
      <c r="L5364" s="2">
        <f>IFERROR(VLOOKUP(C5364,BOTULISMO!$A$3:$C$19,3,FALSE),0)</f>
        <v>0</v>
      </c>
      <c r="M5364" s="2">
        <f>IFERROR(VLOOKUP(C5364,'LEISHMANIOSE VISCERAL'!$A$4:$C$454,3,FALSE),0)</f>
        <v>0</v>
      </c>
      <c r="N5364" s="2">
        <f>IFERROR(VLOOKUP(C5364,'LEISHMANIOSE TEGUMENTAR'!$A$4:$C$1681,3,FALSE),0)</f>
        <v>0</v>
      </c>
      <c r="O5364" s="2">
        <f>IFERROR(VLOOKUP(C5364,'FEBRE AMARELA'!$A$4:$C$38,3,FALSE),0)</f>
        <v>0</v>
      </c>
      <c r="P5364" s="2">
        <f>IFERROR(VLOOKUP(C5364,DENGUE!$A$5:$C$4097,3,FALSE),0)</f>
        <v>9</v>
      </c>
      <c r="Q5364" s="2">
        <f>IFERROR(VLOOKUP(C5364,'HEPATITE VIRAL'!$A$5:$C$3162,3,FALSE),0)</f>
        <v>0</v>
      </c>
      <c r="R5364" s="2">
        <f>IFERROR(VLOOKUP(C5364,'FEBRE MACULOSA'!$A$5:$C$181,3,FALSE),0)</f>
        <v>0</v>
      </c>
      <c r="S5364" s="2">
        <f>IFERROR(VLOOKUP(C5364,LEPTOSPIROSE!$A$5:$C$1176,3,FALSE),0)</f>
        <v>0</v>
      </c>
      <c r="T5364" s="2">
        <f>IFERROR(VLOOKUP(C5364,'DOENÇA DE CHAGAS'!$A$5:$C$100,3,FALSE),0)</f>
        <v>0</v>
      </c>
      <c r="U5364" s="2">
        <f>IFERROR(VLOOKUP(C5364,'PICADAS DE COBRAS'!$A$6:$C$4645,3,FALSE),0)</f>
        <v>0</v>
      </c>
      <c r="V5364">
        <f>IFERROR(VLOOKUP(C5364,'ZIKA VIRUS'!$A$5:$C$2399,3,FALSE),0)</f>
        <v>0</v>
      </c>
      <c r="W5364">
        <f>IFERROR(VLOOKUP(C5364,'FEBRE TIFÓIDE'!$A$5:$C$46,3,FALSE),0)</f>
        <v>0</v>
      </c>
      <c r="X5364">
        <f>IFERROR(VLOOKUP(C5364,HANTAVIROSE!$A$5:$C$153,3,FALSE),0)</f>
        <v>0</v>
      </c>
      <c r="Y5364">
        <f>IFERROR(VLOOKUP(C5364,MENINGITE!$A$5:$C$447,3,FALSE),0)</f>
        <v>0</v>
      </c>
      <c r="Z5364">
        <f>IFERROR(VLOOKUP(C5364,RAIVA!$A$5:$C$16,3,FALSE),0)</f>
        <v>0</v>
      </c>
    </row>
    <row r="5365" spans="1:26" x14ac:dyDescent="0.3">
      <c r="A5365" s="2" t="s">
        <v>1637</v>
      </c>
      <c r="B5365" s="2" t="s">
        <v>1656</v>
      </c>
      <c r="C5365" s="2">
        <v>355560</v>
      </c>
      <c r="D5365" s="2">
        <v>3555604</v>
      </c>
      <c r="E5365" s="2" t="s">
        <v>1637</v>
      </c>
      <c r="F5365" s="2" t="s">
        <v>1656</v>
      </c>
      <c r="G5365" s="2">
        <f>IFERROR(VLOOKUP(D5365,Coordenadas!$A$2:$D$5571,3,FALSE),0)</f>
        <v>-20.9511</v>
      </c>
      <c r="H5365" s="2">
        <f>IFERROR(VLOOKUP(D5365,Coordenadas!$A$2:$D$5571,4,FALSE),0)</f>
        <v>-49.171300000000002</v>
      </c>
      <c r="I5365" s="2" t="s">
        <v>5325</v>
      </c>
      <c r="J5365" s="2">
        <v>9471</v>
      </c>
      <c r="K5365" s="2" t="s">
        <v>5332</v>
      </c>
      <c r="L5365" s="2">
        <f>IFERROR(VLOOKUP(C5365,BOTULISMO!$A$3:$C$19,3,FALSE),0)</f>
        <v>0</v>
      </c>
      <c r="M5365" s="2">
        <f>IFERROR(VLOOKUP(C5365,'LEISHMANIOSE VISCERAL'!$A$4:$C$454,3,FALSE),0)</f>
        <v>0</v>
      </c>
      <c r="N5365" s="2">
        <f>IFERROR(VLOOKUP(C5365,'LEISHMANIOSE TEGUMENTAR'!$A$4:$C$1681,3,FALSE),0)</f>
        <v>0</v>
      </c>
      <c r="O5365" s="2">
        <f>IFERROR(VLOOKUP(C5365,'FEBRE AMARELA'!$A$4:$C$38,3,FALSE),0)</f>
        <v>0</v>
      </c>
      <c r="P5365" s="2">
        <f>IFERROR(VLOOKUP(C5365,DENGUE!$A$5:$C$4097,3,FALSE),0)</f>
        <v>38</v>
      </c>
      <c r="Q5365" s="2">
        <f>IFERROR(VLOOKUP(C5365,'HEPATITE VIRAL'!$A$5:$C$3162,3,FALSE),0)</f>
        <v>2</v>
      </c>
      <c r="R5365" s="2">
        <f>IFERROR(VLOOKUP(C5365,'FEBRE MACULOSA'!$A$5:$C$181,3,FALSE),0)</f>
        <v>0</v>
      </c>
      <c r="S5365" s="2">
        <f>IFERROR(VLOOKUP(C5365,LEPTOSPIROSE!$A$5:$C$1176,3,FALSE),0)</f>
        <v>0</v>
      </c>
      <c r="T5365" s="2">
        <f>IFERROR(VLOOKUP(C5365,'DOENÇA DE CHAGAS'!$A$5:$C$100,3,FALSE),0)</f>
        <v>0</v>
      </c>
      <c r="U5365" s="2">
        <f>IFERROR(VLOOKUP(C5365,'PICADAS DE COBRAS'!$A$6:$C$4645,3,FALSE),0)</f>
        <v>76</v>
      </c>
      <c r="V5365">
        <f>IFERROR(VLOOKUP(C5365,'ZIKA VIRUS'!$A$5:$C$2399,3,FALSE),0)</f>
        <v>15</v>
      </c>
      <c r="W5365">
        <f>IFERROR(VLOOKUP(C5365,'FEBRE TIFÓIDE'!$A$5:$C$46,3,FALSE),0)</f>
        <v>0</v>
      </c>
      <c r="X5365">
        <f>IFERROR(VLOOKUP(C5365,HANTAVIROSE!$A$5:$C$153,3,FALSE),0)</f>
        <v>0</v>
      </c>
      <c r="Y5365">
        <f>IFERROR(VLOOKUP(C5365,MENINGITE!$A$5:$C$447,3,FALSE),0)</f>
        <v>0</v>
      </c>
      <c r="Z5365">
        <f>IFERROR(VLOOKUP(C5365,RAIVA!$A$5:$C$16,3,FALSE),0)</f>
        <v>0</v>
      </c>
    </row>
    <row r="5366" spans="1:26" x14ac:dyDescent="0.3">
      <c r="A5366" s="2" t="s">
        <v>3257</v>
      </c>
      <c r="B5366" s="2" t="s">
        <v>3273</v>
      </c>
      <c r="C5366" s="2">
        <v>293240</v>
      </c>
      <c r="D5366" s="2">
        <v>2932408</v>
      </c>
      <c r="E5366" s="2" t="s">
        <v>3257</v>
      </c>
      <c r="F5366" s="2" t="s">
        <v>3273</v>
      </c>
      <c r="G5366" s="2">
        <f>IFERROR(VLOOKUP(D5366,Coordenadas!$A$2:$D$5571,3,FALSE),0)</f>
        <v>-11.339399999999999</v>
      </c>
      <c r="H5366" s="2">
        <f>IFERROR(VLOOKUP(D5366,Coordenadas!$A$2:$D$5571,4,FALSE),0)</f>
        <v>-42.135399999999997</v>
      </c>
      <c r="I5366" s="2" t="s">
        <v>5324</v>
      </c>
      <c r="J5366" s="2">
        <v>13625</v>
      </c>
      <c r="K5366" s="2" t="s">
        <v>5332</v>
      </c>
      <c r="L5366" s="2">
        <f>IFERROR(VLOOKUP(C5366,BOTULISMO!$A$3:$C$19,3,FALSE),0)</f>
        <v>0</v>
      </c>
      <c r="M5366" s="2">
        <f>IFERROR(VLOOKUP(C5366,'LEISHMANIOSE VISCERAL'!$A$4:$C$454,3,FALSE),0)</f>
        <v>0</v>
      </c>
      <c r="N5366" s="2">
        <f>IFERROR(VLOOKUP(C5366,'LEISHMANIOSE TEGUMENTAR'!$A$4:$C$1681,3,FALSE),0)</f>
        <v>0</v>
      </c>
      <c r="O5366" s="2">
        <f>IFERROR(VLOOKUP(C5366,'FEBRE AMARELA'!$A$4:$C$38,3,FALSE),0)</f>
        <v>0</v>
      </c>
      <c r="P5366" s="2">
        <f>IFERROR(VLOOKUP(C5366,DENGUE!$A$5:$C$4097,3,FALSE),0)</f>
        <v>517</v>
      </c>
      <c r="Q5366" s="2">
        <f>IFERROR(VLOOKUP(C5366,'HEPATITE VIRAL'!$A$5:$C$3162,3,FALSE),0)</f>
        <v>4</v>
      </c>
      <c r="R5366" s="2">
        <f>IFERROR(VLOOKUP(C5366,'FEBRE MACULOSA'!$A$5:$C$181,3,FALSE),0)</f>
        <v>0</v>
      </c>
      <c r="S5366" s="2">
        <f>IFERROR(VLOOKUP(C5366,LEPTOSPIROSE!$A$5:$C$1176,3,FALSE),0)</f>
        <v>0</v>
      </c>
      <c r="T5366" s="2">
        <f>IFERROR(VLOOKUP(C5366,'DOENÇA DE CHAGAS'!$A$5:$C$100,3,FALSE),0)</f>
        <v>0</v>
      </c>
      <c r="U5366" s="2">
        <f>IFERROR(VLOOKUP(C5366,'PICADAS DE COBRAS'!$A$6:$C$4645,3,FALSE),0)</f>
        <v>0</v>
      </c>
      <c r="V5366">
        <f>IFERROR(VLOOKUP(C5366,'ZIKA VIRUS'!$A$5:$C$2399,3,FALSE),0)</f>
        <v>1</v>
      </c>
      <c r="W5366">
        <f>IFERROR(VLOOKUP(C5366,'FEBRE TIFÓIDE'!$A$5:$C$46,3,FALSE),0)</f>
        <v>0</v>
      </c>
      <c r="X5366">
        <f>IFERROR(VLOOKUP(C5366,HANTAVIROSE!$A$5:$C$153,3,FALSE),0)</f>
        <v>0</v>
      </c>
      <c r="Y5366">
        <f>IFERROR(VLOOKUP(C5366,MENINGITE!$A$5:$C$447,3,FALSE),0)</f>
        <v>0</v>
      </c>
      <c r="Z5366">
        <f>IFERROR(VLOOKUP(C5366,RAIVA!$A$5:$C$16,3,FALSE),0)</f>
        <v>0</v>
      </c>
    </row>
    <row r="5367" spans="1:26" x14ac:dyDescent="0.3">
      <c r="A5367" s="2" t="s">
        <v>5178</v>
      </c>
      <c r="B5367" s="2" t="s">
        <v>5177</v>
      </c>
      <c r="C5367" s="2">
        <v>140070</v>
      </c>
      <c r="D5367" s="2">
        <v>1400704</v>
      </c>
      <c r="E5367" s="2" t="s">
        <v>5178</v>
      </c>
      <c r="F5367" s="2" t="s">
        <v>5177</v>
      </c>
      <c r="G5367" s="2">
        <f>IFERROR(VLOOKUP(D5367,Coordenadas!$A$2:$D$5571,3,FALSE),0)</f>
        <v>4.6031399999999998</v>
      </c>
      <c r="H5367" s="2">
        <f>IFERROR(VLOOKUP(D5367,Coordenadas!$A$2:$D$5571,4,FALSE),0)</f>
        <v>-60.1815</v>
      </c>
      <c r="I5367" s="2" t="s">
        <v>5323</v>
      </c>
      <c r="J5367" s="2">
        <v>8375</v>
      </c>
      <c r="K5367" s="2" t="s">
        <v>5332</v>
      </c>
      <c r="L5367" s="2">
        <f>IFERROR(VLOOKUP(C5367,BOTULISMO!$A$3:$C$19,3,FALSE),0)</f>
        <v>0</v>
      </c>
      <c r="M5367" s="2">
        <f>IFERROR(VLOOKUP(C5367,'LEISHMANIOSE VISCERAL'!$A$4:$C$454,3,FALSE),0)</f>
        <v>0</v>
      </c>
      <c r="N5367" s="2">
        <f>IFERROR(VLOOKUP(C5367,'LEISHMANIOSE TEGUMENTAR'!$A$4:$C$1681,3,FALSE),0)</f>
        <v>3</v>
      </c>
      <c r="O5367" s="2">
        <f>IFERROR(VLOOKUP(C5367,'FEBRE AMARELA'!$A$4:$C$38,3,FALSE),0)</f>
        <v>0</v>
      </c>
      <c r="P5367" s="2">
        <f>IFERROR(VLOOKUP(C5367,DENGUE!$A$5:$C$4097,3,FALSE),0)</f>
        <v>27</v>
      </c>
      <c r="Q5367" s="2">
        <f>IFERROR(VLOOKUP(C5367,'HEPATITE VIRAL'!$A$5:$C$3162,3,FALSE),0)</f>
        <v>5</v>
      </c>
      <c r="R5367" s="2">
        <f>IFERROR(VLOOKUP(C5367,'FEBRE MACULOSA'!$A$5:$C$181,3,FALSE),0)</f>
        <v>0</v>
      </c>
      <c r="S5367" s="2">
        <f>IFERROR(VLOOKUP(C5367,LEPTOSPIROSE!$A$5:$C$1176,3,FALSE),0)</f>
        <v>0</v>
      </c>
      <c r="T5367" s="2">
        <f>IFERROR(VLOOKUP(C5367,'DOENÇA DE CHAGAS'!$A$5:$C$100,3,FALSE),0)</f>
        <v>0</v>
      </c>
      <c r="U5367" s="2">
        <f>IFERROR(VLOOKUP(C5367,'PICADAS DE COBRAS'!$A$6:$C$4645,3,FALSE),0)</f>
        <v>49</v>
      </c>
      <c r="V5367">
        <f>IFERROR(VLOOKUP(C5367,'ZIKA VIRUS'!$A$5:$C$2399,3,FALSE),0)</f>
        <v>0</v>
      </c>
      <c r="W5367">
        <f>IFERROR(VLOOKUP(C5367,'FEBRE TIFÓIDE'!$A$5:$C$46,3,FALSE),0)</f>
        <v>0</v>
      </c>
      <c r="X5367">
        <f>IFERROR(VLOOKUP(C5367,HANTAVIROSE!$A$5:$C$153,3,FALSE),0)</f>
        <v>0</v>
      </c>
      <c r="Y5367">
        <f>IFERROR(VLOOKUP(C5367,MENINGITE!$A$5:$C$447,3,FALSE),0)</f>
        <v>0</v>
      </c>
      <c r="Z5367">
        <f>IFERROR(VLOOKUP(C5367,RAIVA!$A$5:$C$16,3,FALSE),0)</f>
        <v>0</v>
      </c>
    </row>
    <row r="5368" spans="1:26" x14ac:dyDescent="0.3">
      <c r="A5368" s="2" t="s">
        <v>3</v>
      </c>
      <c r="B5368" s="2" t="s">
        <v>12</v>
      </c>
      <c r="C5368" s="2">
        <v>522157</v>
      </c>
      <c r="D5368" s="2">
        <v>5221577</v>
      </c>
      <c r="E5368" s="2" t="s">
        <v>3</v>
      </c>
      <c r="F5368" s="2" t="s">
        <v>12</v>
      </c>
      <c r="G5368" s="2">
        <f>IFERROR(VLOOKUP(D5368,Coordenadas!$A$2:$D$5571,3,FALSE),0)</f>
        <v>-14.2835</v>
      </c>
      <c r="H5368" s="2">
        <f>IFERROR(VLOOKUP(D5368,Coordenadas!$A$2:$D$5571,4,FALSE),0)</f>
        <v>-49.920099999999998</v>
      </c>
      <c r="I5368" s="2" t="s">
        <v>5327</v>
      </c>
      <c r="J5368" s="2">
        <v>2933</v>
      </c>
      <c r="K5368" s="2" t="s">
        <v>5332</v>
      </c>
      <c r="L5368" s="2">
        <f>IFERROR(VLOOKUP(C5368,BOTULISMO!$A$3:$C$19,3,FALSE),0)</f>
        <v>0</v>
      </c>
      <c r="M5368" s="2">
        <f>IFERROR(VLOOKUP(C5368,'LEISHMANIOSE VISCERAL'!$A$4:$C$454,3,FALSE),0)</f>
        <v>0</v>
      </c>
      <c r="N5368" s="2">
        <f>IFERROR(VLOOKUP(C5368,'LEISHMANIOSE TEGUMENTAR'!$A$4:$C$1681,3,FALSE),0)</f>
        <v>2</v>
      </c>
      <c r="O5368" s="2">
        <f>IFERROR(VLOOKUP(C5368,'FEBRE AMARELA'!$A$4:$C$38,3,FALSE),0)</f>
        <v>0</v>
      </c>
      <c r="P5368" s="2">
        <f>IFERROR(VLOOKUP(C5368,DENGUE!$A$5:$C$4097,3,FALSE),0)</f>
        <v>2</v>
      </c>
      <c r="Q5368" s="2">
        <f>IFERROR(VLOOKUP(C5368,'HEPATITE VIRAL'!$A$5:$C$3162,3,FALSE),0)</f>
        <v>0</v>
      </c>
      <c r="R5368" s="2">
        <f>IFERROR(VLOOKUP(C5368,'FEBRE MACULOSA'!$A$5:$C$181,3,FALSE),0)</f>
        <v>0</v>
      </c>
      <c r="S5368" s="2">
        <f>IFERROR(VLOOKUP(C5368,LEPTOSPIROSE!$A$5:$C$1176,3,FALSE),0)</f>
        <v>0</v>
      </c>
      <c r="T5368" s="2">
        <f>IFERROR(VLOOKUP(C5368,'DOENÇA DE CHAGAS'!$A$5:$C$100,3,FALSE),0)</f>
        <v>0</v>
      </c>
      <c r="U5368" s="2">
        <f>IFERROR(VLOOKUP(C5368,'PICADAS DE COBRAS'!$A$6:$C$4645,3,FALSE),0)</f>
        <v>0</v>
      </c>
      <c r="V5368">
        <f>IFERROR(VLOOKUP(C5368,'ZIKA VIRUS'!$A$5:$C$2399,3,FALSE),0)</f>
        <v>0</v>
      </c>
      <c r="W5368">
        <f>IFERROR(VLOOKUP(C5368,'FEBRE TIFÓIDE'!$A$5:$C$46,3,FALSE),0)</f>
        <v>0</v>
      </c>
      <c r="X5368">
        <f>IFERROR(VLOOKUP(C5368,HANTAVIROSE!$A$5:$C$153,3,FALSE),0)</f>
        <v>0</v>
      </c>
      <c r="Y5368">
        <f>IFERROR(VLOOKUP(C5368,MENINGITE!$A$5:$C$447,3,FALSE),0)</f>
        <v>0</v>
      </c>
      <c r="Z5368">
        <f>IFERROR(VLOOKUP(C5368,RAIVA!$A$5:$C$16,3,FALSE),0)</f>
        <v>0</v>
      </c>
    </row>
    <row r="5369" spans="1:26" x14ac:dyDescent="0.3">
      <c r="A5369" s="2" t="s">
        <v>3988</v>
      </c>
      <c r="B5369" s="2" t="s">
        <v>3992</v>
      </c>
      <c r="C5369" s="2">
        <v>251690</v>
      </c>
      <c r="D5369" s="2">
        <v>2516904</v>
      </c>
      <c r="E5369" s="2" t="s">
        <v>3988</v>
      </c>
      <c r="F5369" s="2" t="s">
        <v>3992</v>
      </c>
      <c r="G5369" s="2">
        <f>IFERROR(VLOOKUP(D5369,Coordenadas!$A$2:$D$5571,3,FALSE),0)</f>
        <v>-6.5150399999999999</v>
      </c>
      <c r="H5369" s="2">
        <f>IFERROR(VLOOKUP(D5369,Coordenadas!$A$2:$D$5571,4,FALSE),0)</f>
        <v>-38.412799999999997</v>
      </c>
      <c r="I5369" s="2" t="s">
        <v>5324</v>
      </c>
      <c r="J5369" s="2">
        <v>14584</v>
      </c>
      <c r="K5369" s="2" t="s">
        <v>5332</v>
      </c>
      <c r="L5369" s="2">
        <f>IFERROR(VLOOKUP(C5369,BOTULISMO!$A$3:$C$19,3,FALSE),0)</f>
        <v>0</v>
      </c>
      <c r="M5369" s="2">
        <f>IFERROR(VLOOKUP(C5369,'LEISHMANIOSE VISCERAL'!$A$4:$C$454,3,FALSE),0)</f>
        <v>0</v>
      </c>
      <c r="N5369" s="2">
        <f>IFERROR(VLOOKUP(C5369,'LEISHMANIOSE TEGUMENTAR'!$A$4:$C$1681,3,FALSE),0)</f>
        <v>0</v>
      </c>
      <c r="O5369" s="2">
        <f>IFERROR(VLOOKUP(C5369,'FEBRE AMARELA'!$A$4:$C$38,3,FALSE),0)</f>
        <v>0</v>
      </c>
      <c r="P5369" s="2">
        <f>IFERROR(VLOOKUP(C5369,DENGUE!$A$5:$C$4097,3,FALSE),0)</f>
        <v>52</v>
      </c>
      <c r="Q5369" s="2">
        <f>IFERROR(VLOOKUP(C5369,'HEPATITE VIRAL'!$A$5:$C$3162,3,FALSE),0)</f>
        <v>1</v>
      </c>
      <c r="R5369" s="2">
        <f>IFERROR(VLOOKUP(C5369,'FEBRE MACULOSA'!$A$5:$C$181,3,FALSE),0)</f>
        <v>0</v>
      </c>
      <c r="S5369" s="2">
        <f>IFERROR(VLOOKUP(C5369,LEPTOSPIROSE!$A$5:$C$1176,3,FALSE),0)</f>
        <v>0</v>
      </c>
      <c r="T5369" s="2">
        <f>IFERROR(VLOOKUP(C5369,'DOENÇA DE CHAGAS'!$A$5:$C$100,3,FALSE),0)</f>
        <v>0</v>
      </c>
      <c r="U5369" s="2">
        <f>IFERROR(VLOOKUP(C5369,'PICADAS DE COBRAS'!$A$6:$C$4645,3,FALSE),0)</f>
        <v>0</v>
      </c>
      <c r="V5369">
        <f>IFERROR(VLOOKUP(C5369,'ZIKA VIRUS'!$A$5:$C$2399,3,FALSE),0)</f>
        <v>2</v>
      </c>
      <c r="W5369">
        <f>IFERROR(VLOOKUP(C5369,'FEBRE TIFÓIDE'!$A$5:$C$46,3,FALSE),0)</f>
        <v>0</v>
      </c>
      <c r="X5369">
        <f>IFERROR(VLOOKUP(C5369,HANTAVIROSE!$A$5:$C$153,3,FALSE),0)</f>
        <v>0</v>
      </c>
      <c r="Y5369">
        <f>IFERROR(VLOOKUP(C5369,MENINGITE!$A$5:$C$447,3,FALSE),0)</f>
        <v>0</v>
      </c>
      <c r="Z5369">
        <f>IFERROR(VLOOKUP(C5369,RAIVA!$A$5:$C$16,3,FALSE),0)</f>
        <v>0</v>
      </c>
    </row>
    <row r="5370" spans="1:26" x14ac:dyDescent="0.3">
      <c r="A5370" s="2" t="s">
        <v>5044</v>
      </c>
      <c r="B5370" s="2" t="s">
        <v>5049</v>
      </c>
      <c r="C5370" s="2">
        <v>150812</v>
      </c>
      <c r="D5370" s="2">
        <v>1508126</v>
      </c>
      <c r="E5370" s="2" t="s">
        <v>5044</v>
      </c>
      <c r="F5370" s="2" t="s">
        <v>5049</v>
      </c>
      <c r="G5370" s="2">
        <f>IFERROR(VLOOKUP(D5370,Coordenadas!$A$2:$D$5571,3,FALSE),0)</f>
        <v>-3.75007</v>
      </c>
      <c r="H5370" s="2">
        <f>IFERROR(VLOOKUP(D5370,Coordenadas!$A$2:$D$5571,4,FALSE),0)</f>
        <v>-47.489199999999997</v>
      </c>
      <c r="I5370" s="2" t="s">
        <v>5323</v>
      </c>
      <c r="J5370" s="2">
        <v>43341</v>
      </c>
      <c r="K5370" s="2" t="s">
        <v>5330</v>
      </c>
      <c r="L5370" s="2">
        <f>IFERROR(VLOOKUP(C5370,BOTULISMO!$A$3:$C$19,3,FALSE),0)</f>
        <v>0</v>
      </c>
      <c r="M5370" s="2">
        <f>IFERROR(VLOOKUP(C5370,'LEISHMANIOSE VISCERAL'!$A$4:$C$454,3,FALSE),0)</f>
        <v>1</v>
      </c>
      <c r="N5370" s="2">
        <f>IFERROR(VLOOKUP(C5370,'LEISHMANIOSE TEGUMENTAR'!$A$4:$C$1681,3,FALSE),0)</f>
        <v>54</v>
      </c>
      <c r="O5370" s="2">
        <f>IFERROR(VLOOKUP(C5370,'FEBRE AMARELA'!$A$4:$C$38,3,FALSE),0)</f>
        <v>0</v>
      </c>
      <c r="P5370" s="2">
        <f>IFERROR(VLOOKUP(C5370,DENGUE!$A$5:$C$4097,3,FALSE),0)</f>
        <v>4</v>
      </c>
      <c r="Q5370" s="2">
        <f>IFERROR(VLOOKUP(C5370,'HEPATITE VIRAL'!$A$5:$C$3162,3,FALSE),0)</f>
        <v>5</v>
      </c>
      <c r="R5370" s="2">
        <f>IFERROR(VLOOKUP(C5370,'FEBRE MACULOSA'!$A$5:$C$181,3,FALSE),0)</f>
        <v>0</v>
      </c>
      <c r="S5370" s="2">
        <f>IFERROR(VLOOKUP(C5370,LEPTOSPIROSE!$A$5:$C$1176,3,FALSE),0)</f>
        <v>0</v>
      </c>
      <c r="T5370" s="2">
        <f>IFERROR(VLOOKUP(C5370,'DOENÇA DE CHAGAS'!$A$5:$C$100,3,FALSE),0)</f>
        <v>0</v>
      </c>
      <c r="U5370" s="2">
        <f>IFERROR(VLOOKUP(C5370,'PICADAS DE COBRAS'!$A$6:$C$4645,3,FALSE),0)</f>
        <v>80</v>
      </c>
      <c r="V5370">
        <f>IFERROR(VLOOKUP(C5370,'ZIKA VIRUS'!$A$5:$C$2399,3,FALSE),0)</f>
        <v>3</v>
      </c>
      <c r="W5370">
        <f>IFERROR(VLOOKUP(C5370,'FEBRE TIFÓIDE'!$A$5:$C$46,3,FALSE),0)</f>
        <v>0</v>
      </c>
      <c r="X5370">
        <f>IFERROR(VLOOKUP(C5370,HANTAVIROSE!$A$5:$C$153,3,FALSE),0)</f>
        <v>0</v>
      </c>
      <c r="Y5370">
        <f>IFERROR(VLOOKUP(C5370,MENINGITE!$A$5:$C$447,3,FALSE),0)</f>
        <v>0</v>
      </c>
      <c r="Z5370">
        <f>IFERROR(VLOOKUP(C5370,RAIVA!$A$5:$C$16,3,FALSE),0)</f>
        <v>0</v>
      </c>
    </row>
    <row r="5371" spans="1:26" x14ac:dyDescent="0.3">
      <c r="A5371" s="2" t="s">
        <v>4319</v>
      </c>
      <c r="B5371" s="2" t="s">
        <v>4325</v>
      </c>
      <c r="C5371" s="2">
        <v>231370</v>
      </c>
      <c r="D5371" s="2">
        <v>2313708</v>
      </c>
      <c r="E5371" s="2" t="s">
        <v>4319</v>
      </c>
      <c r="F5371" s="2" t="s">
        <v>4325</v>
      </c>
      <c r="G5371" s="2">
        <f>IFERROR(VLOOKUP(D5371,Coordenadas!$A$2:$D$5571,3,FALSE),0)</f>
        <v>-6.6389300000000002</v>
      </c>
      <c r="H5371" s="2">
        <f>IFERROR(VLOOKUP(D5371,Coordenadas!$A$2:$D$5571,4,FALSE),0)</f>
        <v>-38.700800000000001</v>
      </c>
      <c r="I5371" s="2" t="s">
        <v>5324</v>
      </c>
      <c r="J5371" s="2">
        <v>7545</v>
      </c>
      <c r="K5371" s="2" t="s">
        <v>5332</v>
      </c>
      <c r="L5371" s="2">
        <f>IFERROR(VLOOKUP(C5371,BOTULISMO!$A$3:$C$19,3,FALSE),0)</f>
        <v>0</v>
      </c>
      <c r="M5371" s="2">
        <f>IFERROR(VLOOKUP(C5371,'LEISHMANIOSE VISCERAL'!$A$4:$C$454,3,FALSE),0)</f>
        <v>0</v>
      </c>
      <c r="N5371" s="2">
        <f>IFERROR(VLOOKUP(C5371,'LEISHMANIOSE TEGUMENTAR'!$A$4:$C$1681,3,FALSE),0)</f>
        <v>0</v>
      </c>
      <c r="O5371" s="2">
        <f>IFERROR(VLOOKUP(C5371,'FEBRE AMARELA'!$A$4:$C$38,3,FALSE),0)</f>
        <v>0</v>
      </c>
      <c r="P5371" s="2">
        <f>IFERROR(VLOOKUP(C5371,DENGUE!$A$5:$C$4097,3,FALSE),0)</f>
        <v>119</v>
      </c>
      <c r="Q5371" s="2">
        <f>IFERROR(VLOOKUP(C5371,'HEPATITE VIRAL'!$A$5:$C$3162,3,FALSE),0)</f>
        <v>0</v>
      </c>
      <c r="R5371" s="2">
        <f>IFERROR(VLOOKUP(C5371,'FEBRE MACULOSA'!$A$5:$C$181,3,FALSE),0)</f>
        <v>0</v>
      </c>
      <c r="S5371" s="2">
        <f>IFERROR(VLOOKUP(C5371,LEPTOSPIROSE!$A$5:$C$1176,3,FALSE),0)</f>
        <v>0</v>
      </c>
      <c r="T5371" s="2">
        <f>IFERROR(VLOOKUP(C5371,'DOENÇA DE CHAGAS'!$A$5:$C$100,3,FALSE),0)</f>
        <v>0</v>
      </c>
      <c r="U5371" s="2">
        <f>IFERROR(VLOOKUP(C5371,'PICADAS DE COBRAS'!$A$6:$C$4645,3,FALSE),0)</f>
        <v>5</v>
      </c>
      <c r="V5371">
        <f>IFERROR(VLOOKUP(C5371,'ZIKA VIRUS'!$A$5:$C$2399,3,FALSE),0)</f>
        <v>0</v>
      </c>
      <c r="W5371">
        <f>IFERROR(VLOOKUP(C5371,'FEBRE TIFÓIDE'!$A$5:$C$46,3,FALSE),0)</f>
        <v>0</v>
      </c>
      <c r="X5371">
        <f>IFERROR(VLOOKUP(C5371,HANTAVIROSE!$A$5:$C$153,3,FALSE),0)</f>
        <v>0</v>
      </c>
      <c r="Y5371">
        <f>IFERROR(VLOOKUP(C5371,MENINGITE!$A$5:$C$447,3,FALSE),0)</f>
        <v>0</v>
      </c>
      <c r="Z5371">
        <f>IFERROR(VLOOKUP(C5371,RAIVA!$A$5:$C$16,3,FALSE),0)</f>
        <v>0</v>
      </c>
    </row>
    <row r="5372" spans="1:26" x14ac:dyDescent="0.3">
      <c r="A5372" s="2" t="s">
        <v>4178</v>
      </c>
      <c r="B5372" s="2" t="s">
        <v>4181</v>
      </c>
      <c r="C5372" s="2">
        <v>241450</v>
      </c>
      <c r="D5372" s="2">
        <v>2414506</v>
      </c>
      <c r="E5372" s="2" t="s">
        <v>4178</v>
      </c>
      <c r="F5372" s="2" t="s">
        <v>4181</v>
      </c>
      <c r="G5372" s="2">
        <f>IFERROR(VLOOKUP(D5372,Coordenadas!$A$2:$D$5571,3,FALSE),0)</f>
        <v>-5.98238</v>
      </c>
      <c r="H5372" s="2">
        <f>IFERROR(VLOOKUP(D5372,Coordenadas!$A$2:$D$5571,4,FALSE),0)</f>
        <v>-37.817999999999998</v>
      </c>
      <c r="I5372" s="2" t="s">
        <v>5324</v>
      </c>
      <c r="J5372" s="2">
        <v>10659</v>
      </c>
      <c r="K5372" s="2" t="s">
        <v>5332</v>
      </c>
      <c r="L5372" s="2">
        <f>IFERROR(VLOOKUP(C5372,BOTULISMO!$A$3:$C$19,3,FALSE),0)</f>
        <v>0</v>
      </c>
      <c r="M5372" s="2">
        <f>IFERROR(VLOOKUP(C5372,'LEISHMANIOSE VISCERAL'!$A$4:$C$454,3,FALSE),0)</f>
        <v>0</v>
      </c>
      <c r="N5372" s="2">
        <f>IFERROR(VLOOKUP(C5372,'LEISHMANIOSE TEGUMENTAR'!$A$4:$C$1681,3,FALSE),0)</f>
        <v>0</v>
      </c>
      <c r="O5372" s="2">
        <f>IFERROR(VLOOKUP(C5372,'FEBRE AMARELA'!$A$4:$C$38,3,FALSE),0)</f>
        <v>0</v>
      </c>
      <c r="P5372" s="2">
        <f>IFERROR(VLOOKUP(C5372,DENGUE!$A$5:$C$4097,3,FALSE),0)</f>
        <v>0</v>
      </c>
      <c r="Q5372" s="2">
        <f>IFERROR(VLOOKUP(C5372,'HEPATITE VIRAL'!$A$5:$C$3162,3,FALSE),0)</f>
        <v>0</v>
      </c>
      <c r="R5372" s="2">
        <f>IFERROR(VLOOKUP(C5372,'FEBRE MACULOSA'!$A$5:$C$181,3,FALSE),0)</f>
        <v>0</v>
      </c>
      <c r="S5372" s="2">
        <f>IFERROR(VLOOKUP(C5372,LEPTOSPIROSE!$A$5:$C$1176,3,FALSE),0)</f>
        <v>0</v>
      </c>
      <c r="T5372" s="2">
        <f>IFERROR(VLOOKUP(C5372,'DOENÇA DE CHAGAS'!$A$5:$C$100,3,FALSE),0)</f>
        <v>0</v>
      </c>
      <c r="U5372" s="2">
        <f>IFERROR(VLOOKUP(C5372,'PICADAS DE COBRAS'!$A$6:$C$4645,3,FALSE),0)</f>
        <v>1</v>
      </c>
      <c r="V5372">
        <f>IFERROR(VLOOKUP(C5372,'ZIKA VIRUS'!$A$5:$C$2399,3,FALSE),0)</f>
        <v>0</v>
      </c>
      <c r="W5372">
        <f>IFERROR(VLOOKUP(C5372,'FEBRE TIFÓIDE'!$A$5:$C$46,3,FALSE),0)</f>
        <v>0</v>
      </c>
      <c r="X5372">
        <f>IFERROR(VLOOKUP(C5372,HANTAVIROSE!$A$5:$C$153,3,FALSE),0)</f>
        <v>0</v>
      </c>
      <c r="Y5372">
        <f>IFERROR(VLOOKUP(C5372,MENINGITE!$A$5:$C$447,3,FALSE),0)</f>
        <v>0</v>
      </c>
      <c r="Z5372">
        <f>IFERROR(VLOOKUP(C5372,RAIVA!$A$5:$C$16,3,FALSE),0)</f>
        <v>0</v>
      </c>
    </row>
    <row r="5373" spans="1:26" x14ac:dyDescent="0.3">
      <c r="A5373" s="2" t="s">
        <v>3652</v>
      </c>
      <c r="B5373" s="2" t="s">
        <v>3651</v>
      </c>
      <c r="C5373" s="2">
        <v>280760</v>
      </c>
      <c r="D5373" s="2">
        <v>2807600</v>
      </c>
      <c r="E5373" s="2" t="s">
        <v>3652</v>
      </c>
      <c r="F5373" s="2" t="s">
        <v>3651</v>
      </c>
      <c r="G5373" s="2">
        <f>IFERROR(VLOOKUP(D5373,Coordenadas!$A$2:$D$5571,3,FALSE),0)</f>
        <v>-11.3809</v>
      </c>
      <c r="H5373" s="2">
        <f>IFERROR(VLOOKUP(D5373,Coordenadas!$A$2:$D$5571,4,FALSE),0)</f>
        <v>-37.662300000000002</v>
      </c>
      <c r="I5373" s="2" t="s">
        <v>5324</v>
      </c>
      <c r="J5373" s="2">
        <v>22434</v>
      </c>
      <c r="K5373" s="2" t="s">
        <v>5330</v>
      </c>
      <c r="L5373" s="2">
        <f>IFERROR(VLOOKUP(C5373,BOTULISMO!$A$3:$C$19,3,FALSE),0)</f>
        <v>0</v>
      </c>
      <c r="M5373" s="2">
        <f>IFERROR(VLOOKUP(C5373,'LEISHMANIOSE VISCERAL'!$A$4:$C$454,3,FALSE),0)</f>
        <v>0</v>
      </c>
      <c r="N5373" s="2">
        <f>IFERROR(VLOOKUP(C5373,'LEISHMANIOSE TEGUMENTAR'!$A$4:$C$1681,3,FALSE),0)</f>
        <v>0</v>
      </c>
      <c r="O5373" s="2">
        <f>IFERROR(VLOOKUP(C5373,'FEBRE AMARELA'!$A$4:$C$38,3,FALSE),0)</f>
        <v>0</v>
      </c>
      <c r="P5373" s="2">
        <f>IFERROR(VLOOKUP(C5373,DENGUE!$A$5:$C$4097,3,FALSE),0)</f>
        <v>4</v>
      </c>
      <c r="Q5373" s="2">
        <f>IFERROR(VLOOKUP(C5373,'HEPATITE VIRAL'!$A$5:$C$3162,3,FALSE),0)</f>
        <v>0</v>
      </c>
      <c r="R5373" s="2">
        <f>IFERROR(VLOOKUP(C5373,'FEBRE MACULOSA'!$A$5:$C$181,3,FALSE),0)</f>
        <v>0</v>
      </c>
      <c r="S5373" s="2">
        <f>IFERROR(VLOOKUP(C5373,LEPTOSPIROSE!$A$5:$C$1176,3,FALSE),0)</f>
        <v>0</v>
      </c>
      <c r="T5373" s="2">
        <f>IFERROR(VLOOKUP(C5373,'DOENÇA DE CHAGAS'!$A$5:$C$100,3,FALSE),0)</f>
        <v>0</v>
      </c>
      <c r="U5373" s="2">
        <f>IFERROR(VLOOKUP(C5373,'PICADAS DE COBRAS'!$A$6:$C$4645,3,FALSE),0)</f>
        <v>0</v>
      </c>
      <c r="V5373">
        <f>IFERROR(VLOOKUP(C5373,'ZIKA VIRUS'!$A$5:$C$2399,3,FALSE),0)</f>
        <v>2</v>
      </c>
      <c r="W5373">
        <f>IFERROR(VLOOKUP(C5373,'FEBRE TIFÓIDE'!$A$5:$C$46,3,FALSE),0)</f>
        <v>0</v>
      </c>
      <c r="X5373">
        <f>IFERROR(VLOOKUP(C5373,HANTAVIROSE!$A$5:$C$153,3,FALSE),0)</f>
        <v>0</v>
      </c>
      <c r="Y5373">
        <f>IFERROR(VLOOKUP(C5373,MENINGITE!$A$5:$C$447,3,FALSE),0)</f>
        <v>0</v>
      </c>
      <c r="Z5373">
        <f>IFERROR(VLOOKUP(C5373,RAIVA!$A$5:$C$16,3,FALSE),0)</f>
        <v>0</v>
      </c>
    </row>
    <row r="5374" spans="1:26" x14ac:dyDescent="0.3">
      <c r="A5374" s="2" t="s">
        <v>3257</v>
      </c>
      <c r="B5374" s="2" t="s">
        <v>3272</v>
      </c>
      <c r="C5374" s="2">
        <v>293245</v>
      </c>
      <c r="D5374" s="2">
        <v>2932457</v>
      </c>
      <c r="E5374" s="2" t="s">
        <v>3257</v>
      </c>
      <c r="F5374" s="2" t="s">
        <v>3272</v>
      </c>
      <c r="G5374" s="2">
        <f>IFERROR(VLOOKUP(D5374,Coordenadas!$A$2:$D$5571,3,FALSE),0)</f>
        <v>-10.7339</v>
      </c>
      <c r="H5374" s="2">
        <f>IFERROR(VLOOKUP(D5374,Coordenadas!$A$2:$D$5571,4,FALSE),0)</f>
        <v>-41.323399999999999</v>
      </c>
      <c r="I5374" s="2" t="s">
        <v>5324</v>
      </c>
      <c r="J5374" s="2">
        <v>17000</v>
      </c>
      <c r="K5374" s="2" t="s">
        <v>5332</v>
      </c>
      <c r="L5374" s="2">
        <f>IFERROR(VLOOKUP(C5374,BOTULISMO!$A$3:$C$19,3,FALSE),0)</f>
        <v>0</v>
      </c>
      <c r="M5374" s="2">
        <f>IFERROR(VLOOKUP(C5374,'LEISHMANIOSE VISCERAL'!$A$4:$C$454,3,FALSE),0)</f>
        <v>0</v>
      </c>
      <c r="N5374" s="2">
        <f>IFERROR(VLOOKUP(C5374,'LEISHMANIOSE TEGUMENTAR'!$A$4:$C$1681,3,FALSE),0)</f>
        <v>0</v>
      </c>
      <c r="O5374" s="2">
        <f>IFERROR(VLOOKUP(C5374,'FEBRE AMARELA'!$A$4:$C$38,3,FALSE),0)</f>
        <v>0</v>
      </c>
      <c r="P5374" s="2">
        <f>IFERROR(VLOOKUP(C5374,DENGUE!$A$5:$C$4097,3,FALSE),0)</f>
        <v>91</v>
      </c>
      <c r="Q5374" s="2">
        <f>IFERROR(VLOOKUP(C5374,'HEPATITE VIRAL'!$A$5:$C$3162,3,FALSE),0)</f>
        <v>1</v>
      </c>
      <c r="R5374" s="2">
        <f>IFERROR(VLOOKUP(C5374,'FEBRE MACULOSA'!$A$5:$C$181,3,FALSE),0)</f>
        <v>0</v>
      </c>
      <c r="S5374" s="2">
        <f>IFERROR(VLOOKUP(C5374,LEPTOSPIROSE!$A$5:$C$1176,3,FALSE),0)</f>
        <v>0</v>
      </c>
      <c r="T5374" s="2">
        <f>IFERROR(VLOOKUP(C5374,'DOENÇA DE CHAGAS'!$A$5:$C$100,3,FALSE),0)</f>
        <v>0</v>
      </c>
      <c r="U5374" s="2">
        <f>IFERROR(VLOOKUP(C5374,'PICADAS DE COBRAS'!$A$6:$C$4645,3,FALSE),0)</f>
        <v>7</v>
      </c>
      <c r="V5374">
        <f>IFERROR(VLOOKUP(C5374,'ZIKA VIRUS'!$A$5:$C$2399,3,FALSE),0)</f>
        <v>0</v>
      </c>
      <c r="W5374">
        <f>IFERROR(VLOOKUP(C5374,'FEBRE TIFÓIDE'!$A$5:$C$46,3,FALSE),0)</f>
        <v>0</v>
      </c>
      <c r="X5374">
        <f>IFERROR(VLOOKUP(C5374,HANTAVIROSE!$A$5:$C$153,3,FALSE),0)</f>
        <v>0</v>
      </c>
      <c r="Y5374">
        <f>IFERROR(VLOOKUP(C5374,MENINGITE!$A$5:$C$447,3,FALSE),0)</f>
        <v>0</v>
      </c>
      <c r="Z5374">
        <f>IFERROR(VLOOKUP(C5374,RAIVA!$A$5:$C$16,3,FALSE),0)</f>
        <v>0</v>
      </c>
    </row>
    <row r="5375" spans="1:26" x14ac:dyDescent="0.3">
      <c r="A5375" s="2" t="s">
        <v>2425</v>
      </c>
      <c r="B5375" s="2" t="s">
        <v>2452</v>
      </c>
      <c r="C5375" s="2">
        <v>317030</v>
      </c>
      <c r="D5375" s="2">
        <v>3170305</v>
      </c>
      <c r="E5375" s="2" t="s">
        <v>2425</v>
      </c>
      <c r="F5375" s="2" t="s">
        <v>2452</v>
      </c>
      <c r="G5375" s="2">
        <f>IFERROR(VLOOKUP(D5375,Coordenadas!$A$2:$D$5571,3,FALSE),0)</f>
        <v>-17.254799999999999</v>
      </c>
      <c r="H5375" s="2">
        <f>IFERROR(VLOOKUP(D5375,Coordenadas!$A$2:$D$5571,4,FALSE),0)</f>
        <v>-40.5779</v>
      </c>
      <c r="I5375" s="2" t="s">
        <v>5325</v>
      </c>
      <c r="J5375" s="2">
        <v>2705</v>
      </c>
      <c r="K5375" s="2" t="s">
        <v>5332</v>
      </c>
      <c r="L5375" s="2">
        <f>IFERROR(VLOOKUP(C5375,BOTULISMO!$A$3:$C$19,3,FALSE),0)</f>
        <v>0</v>
      </c>
      <c r="M5375" s="2">
        <f>IFERROR(VLOOKUP(C5375,'LEISHMANIOSE VISCERAL'!$A$4:$C$454,3,FALSE),0)</f>
        <v>0</v>
      </c>
      <c r="N5375" s="2">
        <f>IFERROR(VLOOKUP(C5375,'LEISHMANIOSE TEGUMENTAR'!$A$4:$C$1681,3,FALSE),0)</f>
        <v>0</v>
      </c>
      <c r="O5375" s="2">
        <f>IFERROR(VLOOKUP(C5375,'FEBRE AMARELA'!$A$4:$C$38,3,FALSE),0)</f>
        <v>0</v>
      </c>
      <c r="P5375" s="2">
        <f>IFERROR(VLOOKUP(C5375,DENGUE!$A$5:$C$4097,3,FALSE),0)</f>
        <v>12</v>
      </c>
      <c r="Q5375" s="2">
        <f>IFERROR(VLOOKUP(C5375,'HEPATITE VIRAL'!$A$5:$C$3162,3,FALSE),0)</f>
        <v>1</v>
      </c>
      <c r="R5375" s="2">
        <f>IFERROR(VLOOKUP(C5375,'FEBRE MACULOSA'!$A$5:$C$181,3,FALSE),0)</f>
        <v>0</v>
      </c>
      <c r="S5375" s="2">
        <f>IFERROR(VLOOKUP(C5375,LEPTOSPIROSE!$A$5:$C$1176,3,FALSE),0)</f>
        <v>0</v>
      </c>
      <c r="T5375" s="2">
        <f>IFERROR(VLOOKUP(C5375,'DOENÇA DE CHAGAS'!$A$5:$C$100,3,FALSE),0)</f>
        <v>0</v>
      </c>
      <c r="U5375" s="2">
        <f>IFERROR(VLOOKUP(C5375,'PICADAS DE COBRAS'!$A$6:$C$4645,3,FALSE),0)</f>
        <v>25</v>
      </c>
      <c r="V5375">
        <f>IFERROR(VLOOKUP(C5375,'ZIKA VIRUS'!$A$5:$C$2399,3,FALSE),0)</f>
        <v>2</v>
      </c>
      <c r="W5375">
        <f>IFERROR(VLOOKUP(C5375,'FEBRE TIFÓIDE'!$A$5:$C$46,3,FALSE),0)</f>
        <v>0</v>
      </c>
      <c r="X5375">
        <f>IFERROR(VLOOKUP(C5375,HANTAVIROSE!$A$5:$C$153,3,FALSE),0)</f>
        <v>0</v>
      </c>
      <c r="Y5375">
        <f>IFERROR(VLOOKUP(C5375,MENINGITE!$A$5:$C$447,3,FALSE),0)</f>
        <v>0</v>
      </c>
      <c r="Z5375">
        <f>IFERROR(VLOOKUP(C5375,RAIVA!$A$5:$C$16,3,FALSE),0)</f>
        <v>0</v>
      </c>
    </row>
    <row r="5376" spans="1:26" x14ac:dyDescent="0.3">
      <c r="A5376" s="2" t="s">
        <v>3988</v>
      </c>
      <c r="B5376" s="2" t="s">
        <v>3991</v>
      </c>
      <c r="C5376" s="2">
        <v>251700</v>
      </c>
      <c r="D5376" s="2">
        <v>2517001</v>
      </c>
      <c r="E5376" s="2" t="s">
        <v>3988</v>
      </c>
      <c r="F5376" s="2" t="s">
        <v>3991</v>
      </c>
      <c r="G5376" s="2">
        <f>IFERROR(VLOOKUP(D5376,Coordenadas!$A$2:$D$5571,3,FALSE),0)</f>
        <v>-7.6919899999999997</v>
      </c>
      <c r="H5376" s="2">
        <f>IFERROR(VLOOKUP(D5376,Coordenadas!$A$2:$D$5571,4,FALSE),0)</f>
        <v>-35.658200000000001</v>
      </c>
      <c r="I5376" s="2" t="s">
        <v>5324</v>
      </c>
      <c r="J5376" s="2">
        <v>9298</v>
      </c>
      <c r="K5376" s="2" t="s">
        <v>5332</v>
      </c>
      <c r="L5376" s="2">
        <f>IFERROR(VLOOKUP(C5376,BOTULISMO!$A$3:$C$19,3,FALSE),0)</f>
        <v>0</v>
      </c>
      <c r="M5376" s="2">
        <f>IFERROR(VLOOKUP(C5376,'LEISHMANIOSE VISCERAL'!$A$4:$C$454,3,FALSE),0)</f>
        <v>0</v>
      </c>
      <c r="N5376" s="2">
        <f>IFERROR(VLOOKUP(C5376,'LEISHMANIOSE TEGUMENTAR'!$A$4:$C$1681,3,FALSE),0)</f>
        <v>0</v>
      </c>
      <c r="O5376" s="2">
        <f>IFERROR(VLOOKUP(C5376,'FEBRE AMARELA'!$A$4:$C$38,3,FALSE),0)</f>
        <v>0</v>
      </c>
      <c r="P5376" s="2">
        <f>IFERROR(VLOOKUP(C5376,DENGUE!$A$5:$C$4097,3,FALSE),0)</f>
        <v>24</v>
      </c>
      <c r="Q5376" s="2">
        <f>IFERROR(VLOOKUP(C5376,'HEPATITE VIRAL'!$A$5:$C$3162,3,FALSE),0)</f>
        <v>0</v>
      </c>
      <c r="R5376" s="2">
        <f>IFERROR(VLOOKUP(C5376,'FEBRE MACULOSA'!$A$5:$C$181,3,FALSE),0)</f>
        <v>0</v>
      </c>
      <c r="S5376" s="2">
        <f>IFERROR(VLOOKUP(C5376,LEPTOSPIROSE!$A$5:$C$1176,3,FALSE),0)</f>
        <v>0</v>
      </c>
      <c r="T5376" s="2">
        <f>IFERROR(VLOOKUP(C5376,'DOENÇA DE CHAGAS'!$A$5:$C$100,3,FALSE),0)</f>
        <v>0</v>
      </c>
      <c r="U5376" s="2">
        <f>IFERROR(VLOOKUP(C5376,'PICADAS DE COBRAS'!$A$6:$C$4645,3,FALSE),0)</f>
        <v>11</v>
      </c>
      <c r="V5376">
        <f>IFERROR(VLOOKUP(C5376,'ZIKA VIRUS'!$A$5:$C$2399,3,FALSE),0)</f>
        <v>5</v>
      </c>
      <c r="W5376">
        <f>IFERROR(VLOOKUP(C5376,'FEBRE TIFÓIDE'!$A$5:$C$46,3,FALSE),0)</f>
        <v>0</v>
      </c>
      <c r="X5376">
        <f>IFERROR(VLOOKUP(C5376,HANTAVIROSE!$A$5:$C$153,3,FALSE),0)</f>
        <v>0</v>
      </c>
      <c r="Y5376">
        <f>IFERROR(VLOOKUP(C5376,MENINGITE!$A$5:$C$447,3,FALSE),0)</f>
        <v>0</v>
      </c>
      <c r="Z5376">
        <f>IFERROR(VLOOKUP(C5376,RAIVA!$A$5:$C$16,3,FALSE),0)</f>
        <v>0</v>
      </c>
    </row>
    <row r="5377" spans="1:26" x14ac:dyDescent="0.3">
      <c r="A5377" s="2" t="s">
        <v>4319</v>
      </c>
      <c r="B5377" s="2" t="s">
        <v>4324</v>
      </c>
      <c r="C5377" s="2">
        <v>231375</v>
      </c>
      <c r="D5377" s="2">
        <v>2313757</v>
      </c>
      <c r="E5377" s="2" t="s">
        <v>4319</v>
      </c>
      <c r="F5377" s="2" t="s">
        <v>4324</v>
      </c>
      <c r="G5377" s="2">
        <f>IFERROR(VLOOKUP(D5377,Coordenadas!$A$2:$D$5571,3,FALSE),0)</f>
        <v>-3.6765400000000001</v>
      </c>
      <c r="H5377" s="2">
        <f>IFERROR(VLOOKUP(D5377,Coordenadas!$A$2:$D$5571,4,FALSE),0)</f>
        <v>-39.346499999999999</v>
      </c>
      <c r="I5377" s="2" t="s">
        <v>5324</v>
      </c>
      <c r="J5377" s="2">
        <v>18802</v>
      </c>
      <c r="K5377" s="2" t="s">
        <v>5332</v>
      </c>
      <c r="L5377" s="2">
        <f>IFERROR(VLOOKUP(C5377,BOTULISMO!$A$3:$C$19,3,FALSE),0)</f>
        <v>0</v>
      </c>
      <c r="M5377" s="2">
        <f>IFERROR(VLOOKUP(C5377,'LEISHMANIOSE VISCERAL'!$A$4:$C$454,3,FALSE),0)</f>
        <v>0</v>
      </c>
      <c r="N5377" s="2">
        <f>IFERROR(VLOOKUP(C5377,'LEISHMANIOSE TEGUMENTAR'!$A$4:$C$1681,3,FALSE),0)</f>
        <v>0</v>
      </c>
      <c r="O5377" s="2">
        <f>IFERROR(VLOOKUP(C5377,'FEBRE AMARELA'!$A$4:$C$38,3,FALSE),0)</f>
        <v>0</v>
      </c>
      <c r="P5377" s="2">
        <f>IFERROR(VLOOKUP(C5377,DENGUE!$A$5:$C$4097,3,FALSE),0)</f>
        <v>10</v>
      </c>
      <c r="Q5377" s="2">
        <f>IFERROR(VLOOKUP(C5377,'HEPATITE VIRAL'!$A$5:$C$3162,3,FALSE),0)</f>
        <v>4</v>
      </c>
      <c r="R5377" s="2">
        <f>IFERROR(VLOOKUP(C5377,'FEBRE MACULOSA'!$A$5:$C$181,3,FALSE),0)</f>
        <v>0</v>
      </c>
      <c r="S5377" s="2">
        <f>IFERROR(VLOOKUP(C5377,LEPTOSPIROSE!$A$5:$C$1176,3,FALSE),0)</f>
        <v>0</v>
      </c>
      <c r="T5377" s="2">
        <f>IFERROR(VLOOKUP(C5377,'DOENÇA DE CHAGAS'!$A$5:$C$100,3,FALSE),0)</f>
        <v>0</v>
      </c>
      <c r="U5377" s="2">
        <f>IFERROR(VLOOKUP(C5377,'PICADAS DE COBRAS'!$A$6:$C$4645,3,FALSE),0)</f>
        <v>4</v>
      </c>
      <c r="V5377">
        <f>IFERROR(VLOOKUP(C5377,'ZIKA VIRUS'!$A$5:$C$2399,3,FALSE),0)</f>
        <v>0</v>
      </c>
      <c r="W5377">
        <f>IFERROR(VLOOKUP(C5377,'FEBRE TIFÓIDE'!$A$5:$C$46,3,FALSE),0)</f>
        <v>0</v>
      </c>
      <c r="X5377">
        <f>IFERROR(VLOOKUP(C5377,HANTAVIROSE!$A$5:$C$153,3,FALSE),0)</f>
        <v>0</v>
      </c>
      <c r="Y5377">
        <f>IFERROR(VLOOKUP(C5377,MENINGITE!$A$5:$C$447,3,FALSE),0)</f>
        <v>0</v>
      </c>
      <c r="Z5377">
        <f>IFERROR(VLOOKUP(C5377,RAIVA!$A$5:$C$16,3,FALSE),0)</f>
        <v>0</v>
      </c>
    </row>
    <row r="5378" spans="1:26" x14ac:dyDescent="0.3">
      <c r="A5378" s="2" t="s">
        <v>1256</v>
      </c>
      <c r="B5378" s="2" t="s">
        <v>1268</v>
      </c>
      <c r="C5378" s="2">
        <v>412810</v>
      </c>
      <c r="D5378" s="2">
        <v>4128104</v>
      </c>
      <c r="E5378" s="2" t="s">
        <v>1256</v>
      </c>
      <c r="F5378" s="2" t="s">
        <v>1268</v>
      </c>
      <c r="G5378" s="2">
        <f>IFERROR(VLOOKUP(D5378,Coordenadas!$A$2:$D$5571,3,FALSE),0)</f>
        <v>-23.765599999999999</v>
      </c>
      <c r="H5378" s="2">
        <f>IFERROR(VLOOKUP(D5378,Coordenadas!$A$2:$D$5571,4,FALSE),0)</f>
        <v>-53.320099999999996</v>
      </c>
      <c r="I5378" s="2" t="s">
        <v>5326</v>
      </c>
      <c r="J5378" s="2">
        <v>100676</v>
      </c>
      <c r="K5378" s="2" t="s">
        <v>5333</v>
      </c>
      <c r="L5378" s="2">
        <f>IFERROR(VLOOKUP(C5378,BOTULISMO!$A$3:$C$19,3,FALSE),0)</f>
        <v>0</v>
      </c>
      <c r="M5378" s="2">
        <f>IFERROR(VLOOKUP(C5378,'LEISHMANIOSE VISCERAL'!$A$4:$C$454,3,FALSE),0)</f>
        <v>1</v>
      </c>
      <c r="N5378" s="2">
        <f>IFERROR(VLOOKUP(C5378,'LEISHMANIOSE TEGUMENTAR'!$A$4:$C$1681,3,FALSE),0)</f>
        <v>7</v>
      </c>
      <c r="O5378" s="2">
        <f>IFERROR(VLOOKUP(C5378,'FEBRE AMARELA'!$A$4:$C$38,3,FALSE),0)</f>
        <v>0</v>
      </c>
      <c r="P5378" s="2">
        <f>IFERROR(VLOOKUP(C5378,DENGUE!$A$5:$C$4097,3,FALSE),0)</f>
        <v>6777</v>
      </c>
      <c r="Q5378" s="2">
        <f>IFERROR(VLOOKUP(C5378,'HEPATITE VIRAL'!$A$5:$C$3162,3,FALSE),0)</f>
        <v>49</v>
      </c>
      <c r="R5378" s="2">
        <f>IFERROR(VLOOKUP(C5378,'FEBRE MACULOSA'!$A$5:$C$181,3,FALSE),0)</f>
        <v>0</v>
      </c>
      <c r="S5378" s="2">
        <f>IFERROR(VLOOKUP(C5378,LEPTOSPIROSE!$A$5:$C$1176,3,FALSE),0)</f>
        <v>1</v>
      </c>
      <c r="T5378" s="2">
        <f>IFERROR(VLOOKUP(C5378,'DOENÇA DE CHAGAS'!$A$5:$C$100,3,FALSE),0)</f>
        <v>0</v>
      </c>
      <c r="U5378" s="2">
        <f>IFERROR(VLOOKUP(C5378,'PICADAS DE COBRAS'!$A$6:$C$4645,3,FALSE),0)</f>
        <v>96</v>
      </c>
      <c r="V5378">
        <f>IFERROR(VLOOKUP(C5378,'ZIKA VIRUS'!$A$5:$C$2399,3,FALSE),0)</f>
        <v>5</v>
      </c>
      <c r="W5378">
        <f>IFERROR(VLOOKUP(C5378,'FEBRE TIFÓIDE'!$A$5:$C$46,3,FALSE),0)</f>
        <v>0</v>
      </c>
      <c r="X5378">
        <f>IFERROR(VLOOKUP(C5378,HANTAVIROSE!$A$5:$C$153,3,FALSE),0)</f>
        <v>0</v>
      </c>
      <c r="Y5378">
        <f>IFERROR(VLOOKUP(C5378,MENINGITE!$A$5:$C$447,3,FALSE),0)</f>
        <v>3</v>
      </c>
      <c r="Z5378">
        <f>IFERROR(VLOOKUP(C5378,RAIVA!$A$5:$C$16,3,FALSE),0)</f>
        <v>0</v>
      </c>
    </row>
    <row r="5379" spans="1:26" x14ac:dyDescent="0.3">
      <c r="A5379" s="2" t="s">
        <v>3257</v>
      </c>
      <c r="B5379" s="2" t="s">
        <v>3271</v>
      </c>
      <c r="C5379" s="2">
        <v>293250</v>
      </c>
      <c r="D5379" s="2">
        <v>2932507</v>
      </c>
      <c r="E5379" s="2" t="s">
        <v>3257</v>
      </c>
      <c r="F5379" s="2" t="s">
        <v>3271</v>
      </c>
      <c r="G5379" s="2">
        <f>IFERROR(VLOOKUP(D5379,Coordenadas!$A$2:$D$5571,3,FALSE),0)</f>
        <v>-15.2791</v>
      </c>
      <c r="H5379" s="2">
        <f>IFERROR(VLOOKUP(D5379,Coordenadas!$A$2:$D$5571,4,FALSE),0)</f>
        <v>-39.076500000000003</v>
      </c>
      <c r="I5379" s="2" t="s">
        <v>5324</v>
      </c>
      <c r="J5379" s="2">
        <v>24110</v>
      </c>
      <c r="K5379" s="2" t="s">
        <v>5330</v>
      </c>
      <c r="L5379" s="2">
        <f>IFERROR(VLOOKUP(C5379,BOTULISMO!$A$3:$C$19,3,FALSE),0)</f>
        <v>0</v>
      </c>
      <c r="M5379" s="2">
        <f>IFERROR(VLOOKUP(C5379,'LEISHMANIOSE VISCERAL'!$A$4:$C$454,3,FALSE),0)</f>
        <v>0</v>
      </c>
      <c r="N5379" s="2">
        <f>IFERROR(VLOOKUP(C5379,'LEISHMANIOSE TEGUMENTAR'!$A$4:$C$1681,3,FALSE),0)</f>
        <v>16</v>
      </c>
      <c r="O5379" s="2">
        <f>IFERROR(VLOOKUP(C5379,'FEBRE AMARELA'!$A$4:$C$38,3,FALSE),0)</f>
        <v>0</v>
      </c>
      <c r="P5379" s="2">
        <f>IFERROR(VLOOKUP(C5379,DENGUE!$A$5:$C$4097,3,FALSE),0)</f>
        <v>38</v>
      </c>
      <c r="Q5379" s="2">
        <f>IFERROR(VLOOKUP(C5379,'HEPATITE VIRAL'!$A$5:$C$3162,3,FALSE),0)</f>
        <v>4</v>
      </c>
      <c r="R5379" s="2">
        <f>IFERROR(VLOOKUP(C5379,'FEBRE MACULOSA'!$A$5:$C$181,3,FALSE),0)</f>
        <v>0</v>
      </c>
      <c r="S5379" s="2">
        <f>IFERROR(VLOOKUP(C5379,LEPTOSPIROSE!$A$5:$C$1176,3,FALSE),0)</f>
        <v>1</v>
      </c>
      <c r="T5379" s="2">
        <f>IFERROR(VLOOKUP(C5379,'DOENÇA DE CHAGAS'!$A$5:$C$100,3,FALSE),0)</f>
        <v>0</v>
      </c>
      <c r="U5379" s="2">
        <f>IFERROR(VLOOKUP(C5379,'PICADAS DE COBRAS'!$A$6:$C$4645,3,FALSE),0)</f>
        <v>22</v>
      </c>
      <c r="V5379">
        <f>IFERROR(VLOOKUP(C5379,'ZIKA VIRUS'!$A$5:$C$2399,3,FALSE),0)</f>
        <v>5</v>
      </c>
      <c r="W5379">
        <f>IFERROR(VLOOKUP(C5379,'FEBRE TIFÓIDE'!$A$5:$C$46,3,FALSE),0)</f>
        <v>0</v>
      </c>
      <c r="X5379">
        <f>IFERROR(VLOOKUP(C5379,HANTAVIROSE!$A$5:$C$153,3,FALSE),0)</f>
        <v>0</v>
      </c>
      <c r="Y5379">
        <f>IFERROR(VLOOKUP(C5379,MENINGITE!$A$5:$C$447,3,FALSE),0)</f>
        <v>0</v>
      </c>
      <c r="Z5379">
        <f>IFERROR(VLOOKUP(C5379,RAIVA!$A$5:$C$16,3,FALSE),0)</f>
        <v>0</v>
      </c>
    </row>
    <row r="5380" spans="1:26" x14ac:dyDescent="0.3">
      <c r="A5380" s="2" t="s">
        <v>2425</v>
      </c>
      <c r="B5380" s="2" t="s">
        <v>2451</v>
      </c>
      <c r="C5380" s="2">
        <v>317040</v>
      </c>
      <c r="D5380" s="2">
        <v>3170404</v>
      </c>
      <c r="E5380" s="2" t="s">
        <v>2425</v>
      </c>
      <c r="F5380" s="2" t="s">
        <v>2451</v>
      </c>
      <c r="G5380" s="2">
        <f>IFERROR(VLOOKUP(D5380,Coordenadas!$A$2:$D$5571,3,FALSE),0)</f>
        <v>-16.359200000000001</v>
      </c>
      <c r="H5380" s="2">
        <f>IFERROR(VLOOKUP(D5380,Coordenadas!$A$2:$D$5571,4,FALSE),0)</f>
        <v>-46.902200000000001</v>
      </c>
      <c r="I5380" s="2" t="s">
        <v>5325</v>
      </c>
      <c r="J5380" s="2">
        <v>77565</v>
      </c>
      <c r="K5380" s="2" t="s">
        <v>5331</v>
      </c>
      <c r="L5380" s="2">
        <f>IFERROR(VLOOKUP(C5380,BOTULISMO!$A$3:$C$19,3,FALSE),0)</f>
        <v>0</v>
      </c>
      <c r="M5380" s="2">
        <f>IFERROR(VLOOKUP(C5380,'LEISHMANIOSE VISCERAL'!$A$4:$C$454,3,FALSE),0)</f>
        <v>2</v>
      </c>
      <c r="N5380" s="2">
        <f>IFERROR(VLOOKUP(C5380,'LEISHMANIOSE TEGUMENTAR'!$A$4:$C$1681,3,FALSE),0)</f>
        <v>16</v>
      </c>
      <c r="O5380" s="2">
        <f>IFERROR(VLOOKUP(C5380,'FEBRE AMARELA'!$A$4:$C$38,3,FALSE),0)</f>
        <v>0</v>
      </c>
      <c r="P5380" s="2">
        <f>IFERROR(VLOOKUP(C5380,DENGUE!$A$5:$C$4097,3,FALSE),0)</f>
        <v>2029</v>
      </c>
      <c r="Q5380" s="2">
        <f>IFERROR(VLOOKUP(C5380,'HEPATITE VIRAL'!$A$5:$C$3162,3,FALSE),0)</f>
        <v>4</v>
      </c>
      <c r="R5380" s="2">
        <f>IFERROR(VLOOKUP(C5380,'FEBRE MACULOSA'!$A$5:$C$181,3,FALSE),0)</f>
        <v>0</v>
      </c>
      <c r="S5380" s="2">
        <f>IFERROR(VLOOKUP(C5380,LEPTOSPIROSE!$A$5:$C$1176,3,FALSE),0)</f>
        <v>0</v>
      </c>
      <c r="T5380" s="2">
        <f>IFERROR(VLOOKUP(C5380,'DOENÇA DE CHAGAS'!$A$5:$C$100,3,FALSE),0)</f>
        <v>0</v>
      </c>
      <c r="U5380" s="2">
        <f>IFERROR(VLOOKUP(C5380,'PICADAS DE COBRAS'!$A$6:$C$4645,3,FALSE),0)</f>
        <v>320</v>
      </c>
      <c r="V5380">
        <f>IFERROR(VLOOKUP(C5380,'ZIKA VIRUS'!$A$5:$C$2399,3,FALSE),0)</f>
        <v>6</v>
      </c>
      <c r="W5380">
        <f>IFERROR(VLOOKUP(C5380,'FEBRE TIFÓIDE'!$A$5:$C$46,3,FALSE),0)</f>
        <v>0</v>
      </c>
      <c r="X5380">
        <f>IFERROR(VLOOKUP(C5380,HANTAVIROSE!$A$5:$C$153,3,FALSE),0)</f>
        <v>0</v>
      </c>
      <c r="Y5380">
        <f>IFERROR(VLOOKUP(C5380,MENINGITE!$A$5:$C$447,3,FALSE),0)</f>
        <v>0</v>
      </c>
      <c r="Z5380">
        <f>IFERROR(VLOOKUP(C5380,RAIVA!$A$5:$C$16,3,FALSE),0)</f>
        <v>0</v>
      </c>
    </row>
    <row r="5381" spans="1:26" x14ac:dyDescent="0.3">
      <c r="A5381" s="2" t="s">
        <v>4490</v>
      </c>
      <c r="B5381" s="2" t="s">
        <v>4496</v>
      </c>
      <c r="C5381" s="2">
        <v>221110</v>
      </c>
      <c r="D5381" s="2">
        <v>2211100</v>
      </c>
      <c r="E5381" s="2" t="s">
        <v>4490</v>
      </c>
      <c r="F5381" s="2" t="s">
        <v>4496</v>
      </c>
      <c r="G5381" s="2">
        <f>IFERROR(VLOOKUP(D5381,Coordenadas!$A$2:$D$5571,3,FALSE),0)</f>
        <v>-4.5857099999999997</v>
      </c>
      <c r="H5381" s="2">
        <f>IFERROR(VLOOKUP(D5381,Coordenadas!$A$2:$D$5571,4,FALSE),0)</f>
        <v>-42.8583</v>
      </c>
      <c r="I5381" s="2" t="s">
        <v>5324</v>
      </c>
      <c r="J5381" s="2">
        <v>42654</v>
      </c>
      <c r="K5381" s="2" t="s">
        <v>5330</v>
      </c>
      <c r="L5381" s="2">
        <f>IFERROR(VLOOKUP(C5381,BOTULISMO!$A$3:$C$19,3,FALSE),0)</f>
        <v>0</v>
      </c>
      <c r="M5381" s="2">
        <f>IFERROR(VLOOKUP(C5381,'LEISHMANIOSE VISCERAL'!$A$4:$C$454,3,FALSE),0)</f>
        <v>0</v>
      </c>
      <c r="N5381" s="2">
        <f>IFERROR(VLOOKUP(C5381,'LEISHMANIOSE TEGUMENTAR'!$A$4:$C$1681,3,FALSE),0)</f>
        <v>0</v>
      </c>
      <c r="O5381" s="2">
        <f>IFERROR(VLOOKUP(C5381,'FEBRE AMARELA'!$A$4:$C$38,3,FALSE),0)</f>
        <v>0</v>
      </c>
      <c r="P5381" s="2">
        <f>IFERROR(VLOOKUP(C5381,DENGUE!$A$5:$C$4097,3,FALSE),0)</f>
        <v>7</v>
      </c>
      <c r="Q5381" s="2">
        <f>IFERROR(VLOOKUP(C5381,'HEPATITE VIRAL'!$A$5:$C$3162,3,FALSE),0)</f>
        <v>1</v>
      </c>
      <c r="R5381" s="2">
        <f>IFERROR(VLOOKUP(C5381,'FEBRE MACULOSA'!$A$5:$C$181,3,FALSE),0)</f>
        <v>0</v>
      </c>
      <c r="S5381" s="2">
        <f>IFERROR(VLOOKUP(C5381,LEPTOSPIROSE!$A$5:$C$1176,3,FALSE),0)</f>
        <v>0</v>
      </c>
      <c r="T5381" s="2">
        <f>IFERROR(VLOOKUP(C5381,'DOENÇA DE CHAGAS'!$A$5:$C$100,3,FALSE),0)</f>
        <v>0</v>
      </c>
      <c r="U5381" s="2">
        <f>IFERROR(VLOOKUP(C5381,'PICADAS DE COBRAS'!$A$6:$C$4645,3,FALSE),0)</f>
        <v>34</v>
      </c>
      <c r="V5381">
        <f>IFERROR(VLOOKUP(C5381,'ZIKA VIRUS'!$A$5:$C$2399,3,FALSE),0)</f>
        <v>0</v>
      </c>
      <c r="W5381">
        <f>IFERROR(VLOOKUP(C5381,'FEBRE TIFÓIDE'!$A$5:$C$46,3,FALSE),0)</f>
        <v>0</v>
      </c>
      <c r="X5381">
        <f>IFERROR(VLOOKUP(C5381,HANTAVIROSE!$A$5:$C$153,3,FALSE),0)</f>
        <v>0</v>
      </c>
      <c r="Y5381">
        <f>IFERROR(VLOOKUP(C5381,MENINGITE!$A$5:$C$447,3,FALSE),0)</f>
        <v>0</v>
      </c>
      <c r="Z5381">
        <f>IFERROR(VLOOKUP(C5381,RAIVA!$A$5:$C$16,3,FALSE),0)</f>
        <v>0</v>
      </c>
    </row>
    <row r="5382" spans="1:26" x14ac:dyDescent="0.3">
      <c r="A5382" s="2" t="s">
        <v>470</v>
      </c>
      <c r="B5382" s="2" t="s">
        <v>495</v>
      </c>
      <c r="C5382" s="2">
        <v>432235</v>
      </c>
      <c r="D5382" s="2">
        <v>4322350</v>
      </c>
      <c r="E5382" s="2" t="s">
        <v>470</v>
      </c>
      <c r="F5382" s="2" t="s">
        <v>495</v>
      </c>
      <c r="G5382" s="2">
        <f>IFERROR(VLOOKUP(D5382,Coordenadas!$A$2:$D$5571,3,FALSE),0)</f>
        <v>-28.783300000000001</v>
      </c>
      <c r="H5382" s="2">
        <f>IFERROR(VLOOKUP(D5382,Coordenadas!$A$2:$D$5571,4,FALSE),0)</f>
        <v>-52.023800000000001</v>
      </c>
      <c r="I5382" s="2" t="s">
        <v>5326</v>
      </c>
      <c r="J5382" s="2">
        <v>1487</v>
      </c>
      <c r="K5382" s="2" t="s">
        <v>5332</v>
      </c>
      <c r="L5382" s="2">
        <f>IFERROR(VLOOKUP(C5382,BOTULISMO!$A$3:$C$19,3,FALSE),0)</f>
        <v>0</v>
      </c>
      <c r="M5382" s="2">
        <f>IFERROR(VLOOKUP(C5382,'LEISHMANIOSE VISCERAL'!$A$4:$C$454,3,FALSE),0)</f>
        <v>0</v>
      </c>
      <c r="N5382" s="2">
        <f>IFERROR(VLOOKUP(C5382,'LEISHMANIOSE TEGUMENTAR'!$A$4:$C$1681,3,FALSE),0)</f>
        <v>0</v>
      </c>
      <c r="O5382" s="2">
        <f>IFERROR(VLOOKUP(C5382,'FEBRE AMARELA'!$A$4:$C$38,3,FALSE),0)</f>
        <v>0</v>
      </c>
      <c r="P5382" s="2">
        <f>IFERROR(VLOOKUP(C5382,DENGUE!$A$5:$C$4097,3,FALSE),0)</f>
        <v>0</v>
      </c>
      <c r="Q5382" s="2">
        <f>IFERROR(VLOOKUP(C5382,'HEPATITE VIRAL'!$A$5:$C$3162,3,FALSE),0)</f>
        <v>3</v>
      </c>
      <c r="R5382" s="2">
        <f>IFERROR(VLOOKUP(C5382,'FEBRE MACULOSA'!$A$5:$C$181,3,FALSE),0)</f>
        <v>0</v>
      </c>
      <c r="S5382" s="2">
        <f>IFERROR(VLOOKUP(C5382,LEPTOSPIROSE!$A$5:$C$1176,3,FALSE),0)</f>
        <v>0</v>
      </c>
      <c r="T5382" s="2">
        <f>IFERROR(VLOOKUP(C5382,'DOENÇA DE CHAGAS'!$A$5:$C$100,3,FALSE),0)</f>
        <v>0</v>
      </c>
      <c r="U5382" s="2">
        <f>IFERROR(VLOOKUP(C5382,'PICADAS DE COBRAS'!$A$6:$C$4645,3,FALSE),0)</f>
        <v>1</v>
      </c>
      <c r="V5382">
        <f>IFERROR(VLOOKUP(C5382,'ZIKA VIRUS'!$A$5:$C$2399,3,FALSE),0)</f>
        <v>0</v>
      </c>
      <c r="W5382">
        <f>IFERROR(VLOOKUP(C5382,'FEBRE TIFÓIDE'!$A$5:$C$46,3,FALSE),0)</f>
        <v>0</v>
      </c>
      <c r="X5382">
        <f>IFERROR(VLOOKUP(C5382,HANTAVIROSE!$A$5:$C$153,3,FALSE),0)</f>
        <v>0</v>
      </c>
      <c r="Y5382">
        <f>IFERROR(VLOOKUP(C5382,MENINGITE!$A$5:$C$447,3,FALSE),0)</f>
        <v>0</v>
      </c>
      <c r="Z5382">
        <f>IFERROR(VLOOKUP(C5382,RAIVA!$A$5:$C$16,3,FALSE),0)</f>
        <v>0</v>
      </c>
    </row>
    <row r="5383" spans="1:26" x14ac:dyDescent="0.3">
      <c r="A5383" s="2" t="s">
        <v>1256</v>
      </c>
      <c r="B5383" s="2" t="s">
        <v>1267</v>
      </c>
      <c r="C5383" s="2">
        <v>412820</v>
      </c>
      <c r="D5383" s="2">
        <v>4128203</v>
      </c>
      <c r="E5383" s="2" t="s">
        <v>1256</v>
      </c>
      <c r="F5383" s="2" t="s">
        <v>1267</v>
      </c>
      <c r="G5383" s="2">
        <f>IFERROR(VLOOKUP(D5383,Coordenadas!$A$2:$D$5571,3,FALSE),0)</f>
        <v>-26.2273</v>
      </c>
      <c r="H5383" s="2">
        <f>IFERROR(VLOOKUP(D5383,Coordenadas!$A$2:$D$5571,4,FALSE),0)</f>
        <v>-51.087299999999999</v>
      </c>
      <c r="I5383" s="2" t="s">
        <v>5326</v>
      </c>
      <c r="J5383" s="2">
        <v>52735</v>
      </c>
      <c r="K5383" s="2" t="s">
        <v>5331</v>
      </c>
      <c r="L5383" s="2">
        <f>IFERROR(VLOOKUP(C5383,BOTULISMO!$A$3:$C$19,3,FALSE),0)</f>
        <v>0</v>
      </c>
      <c r="M5383" s="2">
        <f>IFERROR(VLOOKUP(C5383,'LEISHMANIOSE VISCERAL'!$A$4:$C$454,3,FALSE),0)</f>
        <v>0</v>
      </c>
      <c r="N5383" s="2">
        <f>IFERROR(VLOOKUP(C5383,'LEISHMANIOSE TEGUMENTAR'!$A$4:$C$1681,3,FALSE),0)</f>
        <v>0</v>
      </c>
      <c r="O5383" s="2">
        <f>IFERROR(VLOOKUP(C5383,'FEBRE AMARELA'!$A$4:$C$38,3,FALSE),0)</f>
        <v>0</v>
      </c>
      <c r="P5383" s="2">
        <f>IFERROR(VLOOKUP(C5383,DENGUE!$A$5:$C$4097,3,FALSE),0)</f>
        <v>2</v>
      </c>
      <c r="Q5383" s="2">
        <f>IFERROR(VLOOKUP(C5383,'HEPATITE VIRAL'!$A$5:$C$3162,3,FALSE),0)</f>
        <v>21</v>
      </c>
      <c r="R5383" s="2">
        <f>IFERROR(VLOOKUP(C5383,'FEBRE MACULOSA'!$A$5:$C$181,3,FALSE),0)</f>
        <v>0</v>
      </c>
      <c r="S5383" s="2">
        <f>IFERROR(VLOOKUP(C5383,LEPTOSPIROSE!$A$5:$C$1176,3,FALSE),0)</f>
        <v>4</v>
      </c>
      <c r="T5383" s="2">
        <f>IFERROR(VLOOKUP(C5383,'DOENÇA DE CHAGAS'!$A$5:$C$100,3,FALSE),0)</f>
        <v>0</v>
      </c>
      <c r="U5383" s="2">
        <f>IFERROR(VLOOKUP(C5383,'PICADAS DE COBRAS'!$A$6:$C$4645,3,FALSE),0)</f>
        <v>86</v>
      </c>
      <c r="V5383">
        <f>IFERROR(VLOOKUP(C5383,'ZIKA VIRUS'!$A$5:$C$2399,3,FALSE),0)</f>
        <v>0</v>
      </c>
      <c r="W5383">
        <f>IFERROR(VLOOKUP(C5383,'FEBRE TIFÓIDE'!$A$5:$C$46,3,FALSE),0)</f>
        <v>0</v>
      </c>
      <c r="X5383">
        <f>IFERROR(VLOOKUP(C5383,HANTAVIROSE!$A$5:$C$153,3,FALSE),0)</f>
        <v>3</v>
      </c>
      <c r="Y5383">
        <f>IFERROR(VLOOKUP(C5383,MENINGITE!$A$5:$C$447,3,FALSE),0)</f>
        <v>0</v>
      </c>
      <c r="Z5383">
        <f>IFERROR(VLOOKUP(C5383,RAIVA!$A$5:$C$16,3,FALSE),0)</f>
        <v>0</v>
      </c>
    </row>
    <row r="5384" spans="1:26" x14ac:dyDescent="0.3">
      <c r="A5384" s="2" t="s">
        <v>2425</v>
      </c>
      <c r="B5384" s="2" t="s">
        <v>2450</v>
      </c>
      <c r="C5384" s="2">
        <v>317043</v>
      </c>
      <c r="D5384" s="2">
        <v>3170438</v>
      </c>
      <c r="E5384" s="2" t="s">
        <v>2425</v>
      </c>
      <c r="F5384" s="2" t="s">
        <v>2450</v>
      </c>
      <c r="G5384" s="2">
        <f>IFERROR(VLOOKUP(D5384,Coordenadas!$A$2:$D$5571,3,FALSE),0)</f>
        <v>-19.529900000000001</v>
      </c>
      <c r="H5384" s="2">
        <f>IFERROR(VLOOKUP(D5384,Coordenadas!$A$2:$D$5571,4,FALSE),0)</f>
        <v>-50.338000000000001</v>
      </c>
      <c r="I5384" s="2" t="s">
        <v>5325</v>
      </c>
      <c r="J5384" s="2">
        <v>4418</v>
      </c>
      <c r="K5384" s="2" t="s">
        <v>5332</v>
      </c>
      <c r="L5384" s="2">
        <f>IFERROR(VLOOKUP(C5384,BOTULISMO!$A$3:$C$19,3,FALSE),0)</f>
        <v>0</v>
      </c>
      <c r="M5384" s="2">
        <f>IFERROR(VLOOKUP(C5384,'LEISHMANIOSE VISCERAL'!$A$4:$C$454,3,FALSE),0)</f>
        <v>0</v>
      </c>
      <c r="N5384" s="2">
        <f>IFERROR(VLOOKUP(C5384,'LEISHMANIOSE TEGUMENTAR'!$A$4:$C$1681,3,FALSE),0)</f>
        <v>0</v>
      </c>
      <c r="O5384" s="2">
        <f>IFERROR(VLOOKUP(C5384,'FEBRE AMARELA'!$A$4:$C$38,3,FALSE),0)</f>
        <v>0</v>
      </c>
      <c r="P5384" s="2">
        <f>IFERROR(VLOOKUP(C5384,DENGUE!$A$5:$C$4097,3,FALSE),0)</f>
        <v>36</v>
      </c>
      <c r="Q5384" s="2">
        <f>IFERROR(VLOOKUP(C5384,'HEPATITE VIRAL'!$A$5:$C$3162,3,FALSE),0)</f>
        <v>1</v>
      </c>
      <c r="R5384" s="2">
        <f>IFERROR(VLOOKUP(C5384,'FEBRE MACULOSA'!$A$5:$C$181,3,FALSE),0)</f>
        <v>0</v>
      </c>
      <c r="S5384" s="2">
        <f>IFERROR(VLOOKUP(C5384,LEPTOSPIROSE!$A$5:$C$1176,3,FALSE),0)</f>
        <v>0</v>
      </c>
      <c r="T5384" s="2">
        <f>IFERROR(VLOOKUP(C5384,'DOENÇA DE CHAGAS'!$A$5:$C$100,3,FALSE),0)</f>
        <v>0</v>
      </c>
      <c r="U5384" s="2">
        <f>IFERROR(VLOOKUP(C5384,'PICADAS DE COBRAS'!$A$6:$C$4645,3,FALSE),0)</f>
        <v>67</v>
      </c>
      <c r="V5384">
        <f>IFERROR(VLOOKUP(C5384,'ZIKA VIRUS'!$A$5:$C$2399,3,FALSE),0)</f>
        <v>0</v>
      </c>
      <c r="W5384">
        <f>IFERROR(VLOOKUP(C5384,'FEBRE TIFÓIDE'!$A$5:$C$46,3,FALSE),0)</f>
        <v>0</v>
      </c>
      <c r="X5384">
        <f>IFERROR(VLOOKUP(C5384,HANTAVIROSE!$A$5:$C$153,3,FALSE),0)</f>
        <v>0</v>
      </c>
      <c r="Y5384">
        <f>IFERROR(VLOOKUP(C5384,MENINGITE!$A$5:$C$447,3,FALSE),0)</f>
        <v>0</v>
      </c>
      <c r="Z5384">
        <f>IFERROR(VLOOKUP(C5384,RAIVA!$A$5:$C$16,3,FALSE),0)</f>
        <v>0</v>
      </c>
    </row>
    <row r="5385" spans="1:26" x14ac:dyDescent="0.3">
      <c r="A5385" s="2" t="s">
        <v>967</v>
      </c>
      <c r="B5385" s="2" t="s">
        <v>981</v>
      </c>
      <c r="C5385" s="2">
        <v>421885</v>
      </c>
      <c r="D5385" s="2">
        <v>4218855</v>
      </c>
      <c r="E5385" s="2" t="s">
        <v>967</v>
      </c>
      <c r="F5385" s="2" t="s">
        <v>981</v>
      </c>
      <c r="G5385" s="2">
        <f>IFERROR(VLOOKUP(D5385,Coordenadas!$A$2:$D$5571,3,FALSE),0)</f>
        <v>-26.762</v>
      </c>
      <c r="H5385" s="2">
        <f>IFERROR(VLOOKUP(D5385,Coordenadas!$A$2:$D$5571,4,FALSE),0)</f>
        <v>-52.854100000000003</v>
      </c>
      <c r="I5385" s="2" t="s">
        <v>5326</v>
      </c>
      <c r="J5385" s="2">
        <v>2910</v>
      </c>
      <c r="K5385" s="2" t="s">
        <v>5332</v>
      </c>
      <c r="L5385" s="2">
        <f>IFERROR(VLOOKUP(C5385,BOTULISMO!$A$3:$C$19,3,FALSE),0)</f>
        <v>0</v>
      </c>
      <c r="M5385" s="2">
        <f>IFERROR(VLOOKUP(C5385,'LEISHMANIOSE VISCERAL'!$A$4:$C$454,3,FALSE),0)</f>
        <v>0</v>
      </c>
      <c r="N5385" s="2">
        <f>IFERROR(VLOOKUP(C5385,'LEISHMANIOSE TEGUMENTAR'!$A$4:$C$1681,3,FALSE),0)</f>
        <v>0</v>
      </c>
      <c r="O5385" s="2">
        <f>IFERROR(VLOOKUP(C5385,'FEBRE AMARELA'!$A$4:$C$38,3,FALSE),0)</f>
        <v>0</v>
      </c>
      <c r="P5385" s="2">
        <f>IFERROR(VLOOKUP(C5385,DENGUE!$A$5:$C$4097,3,FALSE),0)</f>
        <v>0</v>
      </c>
      <c r="Q5385" s="2">
        <f>IFERROR(VLOOKUP(C5385,'HEPATITE VIRAL'!$A$5:$C$3162,3,FALSE),0)</f>
        <v>11</v>
      </c>
      <c r="R5385" s="2">
        <f>IFERROR(VLOOKUP(C5385,'FEBRE MACULOSA'!$A$5:$C$181,3,FALSE),0)</f>
        <v>0</v>
      </c>
      <c r="S5385" s="2">
        <f>IFERROR(VLOOKUP(C5385,LEPTOSPIROSE!$A$5:$C$1176,3,FALSE),0)</f>
        <v>0</v>
      </c>
      <c r="T5385" s="2">
        <f>IFERROR(VLOOKUP(C5385,'DOENÇA DE CHAGAS'!$A$5:$C$100,3,FALSE),0)</f>
        <v>0</v>
      </c>
      <c r="U5385" s="2">
        <f>IFERROR(VLOOKUP(C5385,'PICADAS DE COBRAS'!$A$6:$C$4645,3,FALSE),0)</f>
        <v>3</v>
      </c>
      <c r="V5385">
        <f>IFERROR(VLOOKUP(C5385,'ZIKA VIRUS'!$A$5:$C$2399,3,FALSE),0)</f>
        <v>0</v>
      </c>
      <c r="W5385">
        <f>IFERROR(VLOOKUP(C5385,'FEBRE TIFÓIDE'!$A$5:$C$46,3,FALSE),0)</f>
        <v>0</v>
      </c>
      <c r="X5385">
        <f>IFERROR(VLOOKUP(C5385,HANTAVIROSE!$A$5:$C$153,3,FALSE),0)</f>
        <v>0</v>
      </c>
      <c r="Y5385">
        <f>IFERROR(VLOOKUP(C5385,MENINGITE!$A$5:$C$447,3,FALSE),0)</f>
        <v>0</v>
      </c>
      <c r="Z5385">
        <f>IFERROR(VLOOKUP(C5385,RAIVA!$A$5:$C$16,3,FALSE),0)</f>
        <v>0</v>
      </c>
    </row>
    <row r="5386" spans="1:26" x14ac:dyDescent="0.3">
      <c r="A5386" s="2" t="s">
        <v>250</v>
      </c>
      <c r="B5386" s="2" t="s">
        <v>258</v>
      </c>
      <c r="C5386" s="2">
        <v>510830</v>
      </c>
      <c r="D5386" s="2">
        <v>5108303</v>
      </c>
      <c r="E5386" s="2" t="s">
        <v>250</v>
      </c>
      <c r="F5386" s="2" t="s">
        <v>258</v>
      </c>
      <c r="G5386" s="2">
        <f>IFERROR(VLOOKUP(D5386,Coordenadas!$A$2:$D$5571,3,FALSE),0)</f>
        <v>-11.530799999999999</v>
      </c>
      <c r="H5386" s="2">
        <f>IFERROR(VLOOKUP(D5386,Coordenadas!$A$2:$D$5571,4,FALSE),0)</f>
        <v>-54.361600000000003</v>
      </c>
      <c r="I5386" s="2" t="s">
        <v>5327</v>
      </c>
      <c r="J5386" s="2">
        <v>3760</v>
      </c>
      <c r="K5386" s="2" t="s">
        <v>5332</v>
      </c>
      <c r="L5386" s="2">
        <f>IFERROR(VLOOKUP(C5386,BOTULISMO!$A$3:$C$19,3,FALSE),0)</f>
        <v>0</v>
      </c>
      <c r="M5386" s="2">
        <f>IFERROR(VLOOKUP(C5386,'LEISHMANIOSE VISCERAL'!$A$4:$C$454,3,FALSE),0)</f>
        <v>0</v>
      </c>
      <c r="N5386" s="2">
        <f>IFERROR(VLOOKUP(C5386,'LEISHMANIOSE TEGUMENTAR'!$A$4:$C$1681,3,FALSE),0)</f>
        <v>16</v>
      </c>
      <c r="O5386" s="2">
        <f>IFERROR(VLOOKUP(C5386,'FEBRE AMARELA'!$A$4:$C$38,3,FALSE),0)</f>
        <v>0</v>
      </c>
      <c r="P5386" s="2">
        <f>IFERROR(VLOOKUP(C5386,DENGUE!$A$5:$C$4097,3,FALSE),0)</f>
        <v>39</v>
      </c>
      <c r="Q5386" s="2">
        <f>IFERROR(VLOOKUP(C5386,'HEPATITE VIRAL'!$A$5:$C$3162,3,FALSE),0)</f>
        <v>10</v>
      </c>
      <c r="R5386" s="2">
        <f>IFERROR(VLOOKUP(C5386,'FEBRE MACULOSA'!$A$5:$C$181,3,FALSE),0)</f>
        <v>0</v>
      </c>
      <c r="S5386" s="2">
        <f>IFERROR(VLOOKUP(C5386,LEPTOSPIROSE!$A$5:$C$1176,3,FALSE),0)</f>
        <v>0</v>
      </c>
      <c r="T5386" s="2">
        <f>IFERROR(VLOOKUP(C5386,'DOENÇA DE CHAGAS'!$A$5:$C$100,3,FALSE),0)</f>
        <v>0</v>
      </c>
      <c r="U5386" s="2">
        <f>IFERROR(VLOOKUP(C5386,'PICADAS DE COBRAS'!$A$6:$C$4645,3,FALSE),0)</f>
        <v>7</v>
      </c>
      <c r="V5386">
        <f>IFERROR(VLOOKUP(C5386,'ZIKA VIRUS'!$A$5:$C$2399,3,FALSE),0)</f>
        <v>3</v>
      </c>
      <c r="W5386">
        <f>IFERROR(VLOOKUP(C5386,'FEBRE TIFÓIDE'!$A$5:$C$46,3,FALSE),0)</f>
        <v>0</v>
      </c>
      <c r="X5386">
        <f>IFERROR(VLOOKUP(C5386,HANTAVIROSE!$A$5:$C$153,3,FALSE),0)</f>
        <v>0</v>
      </c>
      <c r="Y5386">
        <f>IFERROR(VLOOKUP(C5386,MENINGITE!$A$5:$C$447,3,FALSE),0)</f>
        <v>0</v>
      </c>
      <c r="Z5386">
        <f>IFERROR(VLOOKUP(C5386,RAIVA!$A$5:$C$16,3,FALSE),0)</f>
        <v>0</v>
      </c>
    </row>
    <row r="5387" spans="1:26" x14ac:dyDescent="0.3">
      <c r="A5387" s="2" t="s">
        <v>3723</v>
      </c>
      <c r="B5387" s="2" t="s">
        <v>3724</v>
      </c>
      <c r="C5387" s="2">
        <v>270930</v>
      </c>
      <c r="D5387" s="2">
        <v>2709301</v>
      </c>
      <c r="E5387" s="2" t="s">
        <v>3723</v>
      </c>
      <c r="F5387" s="2" t="s">
        <v>3724</v>
      </c>
      <c r="G5387" s="2">
        <f>IFERROR(VLOOKUP(D5387,Coordenadas!$A$2:$D$5571,3,FALSE),0)</f>
        <v>-9.1592099999999999</v>
      </c>
      <c r="H5387" s="2">
        <f>IFERROR(VLOOKUP(D5387,Coordenadas!$A$2:$D$5571,4,FALSE),0)</f>
        <v>-36.022300000000001</v>
      </c>
      <c r="I5387" s="2" t="s">
        <v>5324</v>
      </c>
      <c r="J5387" s="2">
        <v>62358</v>
      </c>
      <c r="K5387" s="2" t="s">
        <v>5331</v>
      </c>
      <c r="L5387" s="2">
        <f>IFERROR(VLOOKUP(C5387,BOTULISMO!$A$3:$C$19,3,FALSE),0)</f>
        <v>0</v>
      </c>
      <c r="M5387" s="2">
        <f>IFERROR(VLOOKUP(C5387,'LEISHMANIOSE VISCERAL'!$A$4:$C$454,3,FALSE),0)</f>
        <v>0</v>
      </c>
      <c r="N5387" s="2">
        <f>IFERROR(VLOOKUP(C5387,'LEISHMANIOSE TEGUMENTAR'!$A$4:$C$1681,3,FALSE),0)</f>
        <v>39</v>
      </c>
      <c r="O5387" s="2">
        <f>IFERROR(VLOOKUP(C5387,'FEBRE AMARELA'!$A$4:$C$38,3,FALSE),0)</f>
        <v>0</v>
      </c>
      <c r="P5387" s="2">
        <f>IFERROR(VLOOKUP(C5387,DENGUE!$A$5:$C$4097,3,FALSE),0)</f>
        <v>25</v>
      </c>
      <c r="Q5387" s="2">
        <f>IFERROR(VLOOKUP(C5387,'HEPATITE VIRAL'!$A$5:$C$3162,3,FALSE),0)</f>
        <v>1</v>
      </c>
      <c r="R5387" s="2">
        <f>IFERROR(VLOOKUP(C5387,'FEBRE MACULOSA'!$A$5:$C$181,3,FALSE),0)</f>
        <v>0</v>
      </c>
      <c r="S5387" s="2">
        <f>IFERROR(VLOOKUP(C5387,LEPTOSPIROSE!$A$5:$C$1176,3,FALSE),0)</f>
        <v>1</v>
      </c>
      <c r="T5387" s="2">
        <f>IFERROR(VLOOKUP(C5387,'DOENÇA DE CHAGAS'!$A$5:$C$100,3,FALSE),0)</f>
        <v>0</v>
      </c>
      <c r="U5387" s="2">
        <f>IFERROR(VLOOKUP(C5387,'PICADAS DE COBRAS'!$A$6:$C$4645,3,FALSE),0)</f>
        <v>516</v>
      </c>
      <c r="V5387">
        <f>IFERROR(VLOOKUP(C5387,'ZIKA VIRUS'!$A$5:$C$2399,3,FALSE),0)</f>
        <v>16</v>
      </c>
      <c r="W5387">
        <f>IFERROR(VLOOKUP(C5387,'FEBRE TIFÓIDE'!$A$5:$C$46,3,FALSE),0)</f>
        <v>0</v>
      </c>
      <c r="X5387">
        <f>IFERROR(VLOOKUP(C5387,HANTAVIROSE!$A$5:$C$153,3,FALSE),0)</f>
        <v>0</v>
      </c>
      <c r="Y5387">
        <f>IFERROR(VLOOKUP(C5387,MENINGITE!$A$5:$C$447,3,FALSE),0)</f>
        <v>0</v>
      </c>
      <c r="Z5387">
        <f>IFERROR(VLOOKUP(C5387,RAIVA!$A$5:$C$16,3,FALSE),0)</f>
        <v>0</v>
      </c>
    </row>
    <row r="5388" spans="1:26" x14ac:dyDescent="0.3">
      <c r="A5388" s="2" t="s">
        <v>1637</v>
      </c>
      <c r="B5388" s="2" t="s">
        <v>1655</v>
      </c>
      <c r="C5388" s="2">
        <v>355570</v>
      </c>
      <c r="D5388" s="2">
        <v>3555703</v>
      </c>
      <c r="E5388" s="2" t="s">
        <v>1637</v>
      </c>
      <c r="F5388" s="2" t="s">
        <v>1655</v>
      </c>
      <c r="G5388" s="2">
        <f>IFERROR(VLOOKUP(D5388,Coordenadas!$A$2:$D$5571,3,FALSE),0)</f>
        <v>-20.886199999999999</v>
      </c>
      <c r="H5388" s="2">
        <f>IFERROR(VLOOKUP(D5388,Coordenadas!$A$2:$D$5571,4,FALSE),0)</f>
        <v>-49.902500000000003</v>
      </c>
      <c r="I5388" s="2" t="s">
        <v>5325</v>
      </c>
      <c r="J5388" s="2">
        <v>1599</v>
      </c>
      <c r="K5388" s="2" t="s">
        <v>5332</v>
      </c>
      <c r="L5388" s="2">
        <f>IFERROR(VLOOKUP(C5388,BOTULISMO!$A$3:$C$19,3,FALSE),0)</f>
        <v>0</v>
      </c>
      <c r="M5388" s="2">
        <f>IFERROR(VLOOKUP(C5388,'LEISHMANIOSE VISCERAL'!$A$4:$C$454,3,FALSE),0)</f>
        <v>0</v>
      </c>
      <c r="N5388" s="2">
        <f>IFERROR(VLOOKUP(C5388,'LEISHMANIOSE TEGUMENTAR'!$A$4:$C$1681,3,FALSE),0)</f>
        <v>0</v>
      </c>
      <c r="O5388" s="2">
        <f>IFERROR(VLOOKUP(C5388,'FEBRE AMARELA'!$A$4:$C$38,3,FALSE),0)</f>
        <v>0</v>
      </c>
      <c r="P5388" s="2">
        <f>IFERROR(VLOOKUP(C5388,DENGUE!$A$5:$C$4097,3,FALSE),0)</f>
        <v>9</v>
      </c>
      <c r="Q5388" s="2">
        <f>IFERROR(VLOOKUP(C5388,'HEPATITE VIRAL'!$A$5:$C$3162,3,FALSE),0)</f>
        <v>0</v>
      </c>
      <c r="R5388" s="2">
        <f>IFERROR(VLOOKUP(C5388,'FEBRE MACULOSA'!$A$5:$C$181,3,FALSE),0)</f>
        <v>0</v>
      </c>
      <c r="S5388" s="2">
        <f>IFERROR(VLOOKUP(C5388,LEPTOSPIROSE!$A$5:$C$1176,3,FALSE),0)</f>
        <v>0</v>
      </c>
      <c r="T5388" s="2">
        <f>IFERROR(VLOOKUP(C5388,'DOENÇA DE CHAGAS'!$A$5:$C$100,3,FALSE),0)</f>
        <v>0</v>
      </c>
      <c r="U5388" s="2">
        <f>IFERROR(VLOOKUP(C5388,'PICADAS DE COBRAS'!$A$6:$C$4645,3,FALSE),0)</f>
        <v>4</v>
      </c>
      <c r="V5388">
        <f>IFERROR(VLOOKUP(C5388,'ZIKA VIRUS'!$A$5:$C$2399,3,FALSE),0)</f>
        <v>1</v>
      </c>
      <c r="W5388">
        <f>IFERROR(VLOOKUP(C5388,'FEBRE TIFÓIDE'!$A$5:$C$46,3,FALSE),0)</f>
        <v>0</v>
      </c>
      <c r="X5388">
        <f>IFERROR(VLOOKUP(C5388,HANTAVIROSE!$A$5:$C$153,3,FALSE),0)</f>
        <v>0</v>
      </c>
      <c r="Y5388">
        <f>IFERROR(VLOOKUP(C5388,MENINGITE!$A$5:$C$447,3,FALSE),0)</f>
        <v>0</v>
      </c>
      <c r="Z5388">
        <f>IFERROR(VLOOKUP(C5388,RAIVA!$A$5:$C$16,3,FALSE),0)</f>
        <v>0</v>
      </c>
    </row>
    <row r="5389" spans="1:26" x14ac:dyDescent="0.3">
      <c r="A5389" s="2" t="s">
        <v>1256</v>
      </c>
      <c r="B5389" s="2" t="s">
        <v>1266</v>
      </c>
      <c r="C5389" s="2">
        <v>412830</v>
      </c>
      <c r="D5389" s="2">
        <v>4128302</v>
      </c>
      <c r="E5389" s="2" t="s">
        <v>1256</v>
      </c>
      <c r="F5389" s="2" t="s">
        <v>1266</v>
      </c>
      <c r="G5389" s="2">
        <f>IFERROR(VLOOKUP(D5389,Coordenadas!$A$2:$D$5571,3,FALSE),0)</f>
        <v>-23.0868</v>
      </c>
      <c r="H5389" s="2">
        <f>IFERROR(VLOOKUP(D5389,Coordenadas!$A$2:$D$5571,4,FALSE),0)</f>
        <v>-52.157299999999999</v>
      </c>
      <c r="I5389" s="2" t="s">
        <v>5326</v>
      </c>
      <c r="J5389" s="2">
        <v>2466</v>
      </c>
      <c r="K5389" s="2" t="s">
        <v>5332</v>
      </c>
      <c r="L5389" s="2">
        <f>IFERROR(VLOOKUP(C5389,BOTULISMO!$A$3:$C$19,3,FALSE),0)</f>
        <v>0</v>
      </c>
      <c r="M5389" s="2">
        <f>IFERROR(VLOOKUP(C5389,'LEISHMANIOSE VISCERAL'!$A$4:$C$454,3,FALSE),0)</f>
        <v>0</v>
      </c>
      <c r="N5389" s="2">
        <f>IFERROR(VLOOKUP(C5389,'LEISHMANIOSE TEGUMENTAR'!$A$4:$C$1681,3,FALSE),0)</f>
        <v>1</v>
      </c>
      <c r="O5389" s="2">
        <f>IFERROR(VLOOKUP(C5389,'FEBRE AMARELA'!$A$4:$C$38,3,FALSE),0)</f>
        <v>0</v>
      </c>
      <c r="P5389" s="2">
        <f>IFERROR(VLOOKUP(C5389,DENGUE!$A$5:$C$4097,3,FALSE),0)</f>
        <v>113</v>
      </c>
      <c r="Q5389" s="2">
        <f>IFERROR(VLOOKUP(C5389,'HEPATITE VIRAL'!$A$5:$C$3162,3,FALSE),0)</f>
        <v>0</v>
      </c>
      <c r="R5389" s="2">
        <f>IFERROR(VLOOKUP(C5389,'FEBRE MACULOSA'!$A$5:$C$181,3,FALSE),0)</f>
        <v>0</v>
      </c>
      <c r="S5389" s="2">
        <f>IFERROR(VLOOKUP(C5389,LEPTOSPIROSE!$A$5:$C$1176,3,FALSE),0)</f>
        <v>0</v>
      </c>
      <c r="T5389" s="2">
        <f>IFERROR(VLOOKUP(C5389,'DOENÇA DE CHAGAS'!$A$5:$C$100,3,FALSE),0)</f>
        <v>0</v>
      </c>
      <c r="U5389" s="2">
        <f>IFERROR(VLOOKUP(C5389,'PICADAS DE COBRAS'!$A$6:$C$4645,3,FALSE),0)</f>
        <v>0</v>
      </c>
      <c r="V5389">
        <f>IFERROR(VLOOKUP(C5389,'ZIKA VIRUS'!$A$5:$C$2399,3,FALSE),0)</f>
        <v>0</v>
      </c>
      <c r="W5389">
        <f>IFERROR(VLOOKUP(C5389,'FEBRE TIFÓIDE'!$A$5:$C$46,3,FALSE),0)</f>
        <v>0</v>
      </c>
      <c r="X5389">
        <f>IFERROR(VLOOKUP(C5389,HANTAVIROSE!$A$5:$C$153,3,FALSE),0)</f>
        <v>0</v>
      </c>
      <c r="Y5389">
        <f>IFERROR(VLOOKUP(C5389,MENINGITE!$A$5:$C$447,3,FALSE),0)</f>
        <v>0</v>
      </c>
      <c r="Z5389">
        <f>IFERROR(VLOOKUP(C5389,RAIVA!$A$5:$C$16,3,FALSE),0)</f>
        <v>0</v>
      </c>
    </row>
    <row r="5390" spans="1:26" x14ac:dyDescent="0.3">
      <c r="A5390" s="2" t="s">
        <v>470</v>
      </c>
      <c r="B5390" s="2" t="s">
        <v>494</v>
      </c>
      <c r="C5390" s="2">
        <v>432237</v>
      </c>
      <c r="D5390" s="2">
        <v>4322376</v>
      </c>
      <c r="E5390" s="2" t="s">
        <v>470</v>
      </c>
      <c r="F5390" s="2" t="s">
        <v>494</v>
      </c>
      <c r="G5390" s="2">
        <f>IFERROR(VLOOKUP(D5390,Coordenadas!$A$2:$D$5571,3,FALSE),0)</f>
        <v>-29.04</v>
      </c>
      <c r="H5390" s="2">
        <f>IFERROR(VLOOKUP(D5390,Coordenadas!$A$2:$D$5571,4,FALSE),0)</f>
        <v>-55.151699999999998</v>
      </c>
      <c r="I5390" s="2" t="s">
        <v>5326</v>
      </c>
      <c r="J5390" s="2">
        <v>2450</v>
      </c>
      <c r="K5390" s="2" t="s">
        <v>5332</v>
      </c>
      <c r="L5390" s="2">
        <f>IFERROR(VLOOKUP(C5390,BOTULISMO!$A$3:$C$19,3,FALSE),0)</f>
        <v>0</v>
      </c>
      <c r="M5390" s="2">
        <f>IFERROR(VLOOKUP(C5390,'LEISHMANIOSE VISCERAL'!$A$4:$C$454,3,FALSE),0)</f>
        <v>0</v>
      </c>
      <c r="N5390" s="2">
        <f>IFERROR(VLOOKUP(C5390,'LEISHMANIOSE TEGUMENTAR'!$A$4:$C$1681,3,FALSE),0)</f>
        <v>0</v>
      </c>
      <c r="O5390" s="2">
        <f>IFERROR(VLOOKUP(C5390,'FEBRE AMARELA'!$A$4:$C$38,3,FALSE),0)</f>
        <v>0</v>
      </c>
      <c r="P5390" s="2">
        <f>IFERROR(VLOOKUP(C5390,DENGUE!$A$5:$C$4097,3,FALSE),0)</f>
        <v>0</v>
      </c>
      <c r="Q5390" s="2">
        <f>IFERROR(VLOOKUP(C5390,'HEPATITE VIRAL'!$A$5:$C$3162,3,FALSE),0)</f>
        <v>0</v>
      </c>
      <c r="R5390" s="2">
        <f>IFERROR(VLOOKUP(C5390,'FEBRE MACULOSA'!$A$5:$C$181,3,FALSE),0)</f>
        <v>0</v>
      </c>
      <c r="S5390" s="2">
        <f>IFERROR(VLOOKUP(C5390,LEPTOSPIROSE!$A$5:$C$1176,3,FALSE),0)</f>
        <v>0</v>
      </c>
      <c r="T5390" s="2">
        <f>IFERROR(VLOOKUP(C5390,'DOENÇA DE CHAGAS'!$A$5:$C$100,3,FALSE),0)</f>
        <v>0</v>
      </c>
      <c r="U5390" s="2">
        <f>IFERROR(VLOOKUP(C5390,'PICADAS DE COBRAS'!$A$6:$C$4645,3,FALSE),0)</f>
        <v>0</v>
      </c>
      <c r="V5390">
        <f>IFERROR(VLOOKUP(C5390,'ZIKA VIRUS'!$A$5:$C$2399,3,FALSE),0)</f>
        <v>0</v>
      </c>
      <c r="W5390">
        <f>IFERROR(VLOOKUP(C5390,'FEBRE TIFÓIDE'!$A$5:$C$46,3,FALSE),0)</f>
        <v>0</v>
      </c>
      <c r="X5390">
        <f>IFERROR(VLOOKUP(C5390,HANTAVIROSE!$A$5:$C$153,3,FALSE),0)</f>
        <v>0</v>
      </c>
      <c r="Y5390">
        <f>IFERROR(VLOOKUP(C5390,MENINGITE!$A$5:$C$447,3,FALSE),0)</f>
        <v>0</v>
      </c>
      <c r="Z5390">
        <f>IFERROR(VLOOKUP(C5390,RAIVA!$A$5:$C$16,3,FALSE),0)</f>
        <v>0</v>
      </c>
    </row>
    <row r="5391" spans="1:26" x14ac:dyDescent="0.3">
      <c r="A5391" s="2" t="s">
        <v>4178</v>
      </c>
      <c r="B5391" s="2" t="s">
        <v>4180</v>
      </c>
      <c r="C5391" s="2">
        <v>241460</v>
      </c>
      <c r="D5391" s="2">
        <v>2414605</v>
      </c>
      <c r="E5391" s="2" t="s">
        <v>4178</v>
      </c>
      <c r="F5391" s="2" t="s">
        <v>4180</v>
      </c>
      <c r="G5391" s="2">
        <f>IFERROR(VLOOKUP(D5391,Coordenadas!$A$2:$D$5571,3,FALSE),0)</f>
        <v>-5.6376099999999996</v>
      </c>
      <c r="H5391" s="2">
        <f>IFERROR(VLOOKUP(D5391,Coordenadas!$A$2:$D$5571,4,FALSE),0)</f>
        <v>-37.263500000000001</v>
      </c>
      <c r="I5391" s="2" t="s">
        <v>5324</v>
      </c>
      <c r="J5391" s="2">
        <v>12992</v>
      </c>
      <c r="K5391" s="2" t="s">
        <v>5332</v>
      </c>
      <c r="L5391" s="2">
        <f>IFERROR(VLOOKUP(C5391,BOTULISMO!$A$3:$C$19,3,FALSE),0)</f>
        <v>0</v>
      </c>
      <c r="M5391" s="2">
        <f>IFERROR(VLOOKUP(C5391,'LEISHMANIOSE VISCERAL'!$A$4:$C$454,3,FALSE),0)</f>
        <v>1</v>
      </c>
      <c r="N5391" s="2">
        <f>IFERROR(VLOOKUP(C5391,'LEISHMANIOSE TEGUMENTAR'!$A$4:$C$1681,3,FALSE),0)</f>
        <v>0</v>
      </c>
      <c r="O5391" s="2">
        <f>IFERROR(VLOOKUP(C5391,'FEBRE AMARELA'!$A$4:$C$38,3,FALSE),0)</f>
        <v>0</v>
      </c>
      <c r="P5391" s="2">
        <f>IFERROR(VLOOKUP(C5391,DENGUE!$A$5:$C$4097,3,FALSE),0)</f>
        <v>195</v>
      </c>
      <c r="Q5391" s="2">
        <f>IFERROR(VLOOKUP(C5391,'HEPATITE VIRAL'!$A$5:$C$3162,3,FALSE),0)</f>
        <v>0</v>
      </c>
      <c r="R5391" s="2">
        <f>IFERROR(VLOOKUP(C5391,'FEBRE MACULOSA'!$A$5:$C$181,3,FALSE),0)</f>
        <v>0</v>
      </c>
      <c r="S5391" s="2">
        <f>IFERROR(VLOOKUP(C5391,LEPTOSPIROSE!$A$5:$C$1176,3,FALSE),0)</f>
        <v>1</v>
      </c>
      <c r="T5391" s="2">
        <f>IFERROR(VLOOKUP(C5391,'DOENÇA DE CHAGAS'!$A$5:$C$100,3,FALSE),0)</f>
        <v>0</v>
      </c>
      <c r="U5391" s="2">
        <f>IFERROR(VLOOKUP(C5391,'PICADAS DE COBRAS'!$A$6:$C$4645,3,FALSE),0)</f>
        <v>1</v>
      </c>
      <c r="V5391">
        <f>IFERROR(VLOOKUP(C5391,'ZIKA VIRUS'!$A$5:$C$2399,3,FALSE),0)</f>
        <v>0</v>
      </c>
      <c r="W5391">
        <f>IFERROR(VLOOKUP(C5391,'FEBRE TIFÓIDE'!$A$5:$C$46,3,FALSE),0)</f>
        <v>0</v>
      </c>
      <c r="X5391">
        <f>IFERROR(VLOOKUP(C5391,HANTAVIROSE!$A$5:$C$153,3,FALSE),0)</f>
        <v>0</v>
      </c>
      <c r="Y5391">
        <f>IFERROR(VLOOKUP(C5391,MENINGITE!$A$5:$C$447,3,FALSE),0)</f>
        <v>0</v>
      </c>
      <c r="Z5391">
        <f>IFERROR(VLOOKUP(C5391,RAIVA!$A$5:$C$16,3,FALSE),0)</f>
        <v>0</v>
      </c>
    </row>
    <row r="5392" spans="1:26" x14ac:dyDescent="0.3">
      <c r="A5392" s="2" t="s">
        <v>1256</v>
      </c>
      <c r="B5392" s="2" t="s">
        <v>1265</v>
      </c>
      <c r="C5392" s="2">
        <v>412840</v>
      </c>
      <c r="D5392" s="2">
        <v>4128401</v>
      </c>
      <c r="E5392" s="2" t="s">
        <v>1256</v>
      </c>
      <c r="F5392" s="2" t="s">
        <v>1265</v>
      </c>
      <c r="G5392" s="2">
        <f>IFERROR(VLOOKUP(D5392,Coordenadas!$A$2:$D$5571,3,FALSE),0)</f>
        <v>-23.2</v>
      </c>
      <c r="H5392" s="2">
        <f>IFERROR(VLOOKUP(D5392,Coordenadas!$A$2:$D$5571,4,FALSE),0)</f>
        <v>-50.793900000000001</v>
      </c>
      <c r="I5392" s="2" t="s">
        <v>5326</v>
      </c>
      <c r="J5392" s="2">
        <v>11472</v>
      </c>
      <c r="K5392" s="2" t="s">
        <v>5332</v>
      </c>
      <c r="L5392" s="2">
        <f>IFERROR(VLOOKUP(C5392,BOTULISMO!$A$3:$C$19,3,FALSE),0)</f>
        <v>0</v>
      </c>
      <c r="M5392" s="2">
        <f>IFERROR(VLOOKUP(C5392,'LEISHMANIOSE VISCERAL'!$A$4:$C$454,3,FALSE),0)</f>
        <v>0</v>
      </c>
      <c r="N5392" s="2">
        <f>IFERROR(VLOOKUP(C5392,'LEISHMANIOSE TEGUMENTAR'!$A$4:$C$1681,3,FALSE),0)</f>
        <v>0</v>
      </c>
      <c r="O5392" s="2">
        <f>IFERROR(VLOOKUP(C5392,'FEBRE AMARELA'!$A$4:$C$38,3,FALSE),0)</f>
        <v>0</v>
      </c>
      <c r="P5392" s="2">
        <f>IFERROR(VLOOKUP(C5392,DENGUE!$A$5:$C$4097,3,FALSE),0)</f>
        <v>180</v>
      </c>
      <c r="Q5392" s="2">
        <f>IFERROR(VLOOKUP(C5392,'HEPATITE VIRAL'!$A$5:$C$3162,3,FALSE),0)</f>
        <v>2</v>
      </c>
      <c r="R5392" s="2">
        <f>IFERROR(VLOOKUP(C5392,'FEBRE MACULOSA'!$A$5:$C$181,3,FALSE),0)</f>
        <v>0</v>
      </c>
      <c r="S5392" s="2">
        <f>IFERROR(VLOOKUP(C5392,LEPTOSPIROSE!$A$5:$C$1176,3,FALSE),0)</f>
        <v>0</v>
      </c>
      <c r="T5392" s="2">
        <f>IFERROR(VLOOKUP(C5392,'DOENÇA DE CHAGAS'!$A$5:$C$100,3,FALSE),0)</f>
        <v>0</v>
      </c>
      <c r="U5392" s="2">
        <f>IFERROR(VLOOKUP(C5392,'PICADAS DE COBRAS'!$A$6:$C$4645,3,FALSE),0)</f>
        <v>2</v>
      </c>
      <c r="V5392">
        <f>IFERROR(VLOOKUP(C5392,'ZIKA VIRUS'!$A$5:$C$2399,3,FALSE),0)</f>
        <v>0</v>
      </c>
      <c r="W5392">
        <f>IFERROR(VLOOKUP(C5392,'FEBRE TIFÓIDE'!$A$5:$C$46,3,FALSE),0)</f>
        <v>0</v>
      </c>
      <c r="X5392">
        <f>IFERROR(VLOOKUP(C5392,HANTAVIROSE!$A$5:$C$153,3,FALSE),0)</f>
        <v>0</v>
      </c>
      <c r="Y5392">
        <f>IFERROR(VLOOKUP(C5392,MENINGITE!$A$5:$C$447,3,FALSE),0)</f>
        <v>0</v>
      </c>
      <c r="Z5392">
        <f>IFERROR(VLOOKUP(C5392,RAIVA!$A$5:$C$16,3,FALSE),0)</f>
        <v>0</v>
      </c>
    </row>
    <row r="5393" spans="1:26" x14ac:dyDescent="0.3">
      <c r="A5393" s="2" t="s">
        <v>3257</v>
      </c>
      <c r="B5393" s="2" t="s">
        <v>3270</v>
      </c>
      <c r="C5393" s="2">
        <v>293260</v>
      </c>
      <c r="D5393" s="2">
        <v>2932606</v>
      </c>
      <c r="E5393" s="2" t="s">
        <v>3257</v>
      </c>
      <c r="F5393" s="2" t="s">
        <v>3270</v>
      </c>
      <c r="G5393" s="2">
        <f>IFERROR(VLOOKUP(D5393,Coordenadas!$A$2:$D$5571,3,FALSE),0)</f>
        <v>-14.767799999999999</v>
      </c>
      <c r="H5393" s="2">
        <f>IFERROR(VLOOKUP(D5393,Coordenadas!$A$2:$D$5571,4,FALSE),0)</f>
        <v>-42.649799999999999</v>
      </c>
      <c r="I5393" s="2" t="s">
        <v>5324</v>
      </c>
      <c r="J5393" s="2">
        <v>16466</v>
      </c>
      <c r="K5393" s="2" t="s">
        <v>5332</v>
      </c>
      <c r="L5393" s="2">
        <f>IFERROR(VLOOKUP(C5393,BOTULISMO!$A$3:$C$19,3,FALSE),0)</f>
        <v>0</v>
      </c>
      <c r="M5393" s="2">
        <f>IFERROR(VLOOKUP(C5393,'LEISHMANIOSE VISCERAL'!$A$4:$C$454,3,FALSE),0)</f>
        <v>0</v>
      </c>
      <c r="N5393" s="2">
        <f>IFERROR(VLOOKUP(C5393,'LEISHMANIOSE TEGUMENTAR'!$A$4:$C$1681,3,FALSE),0)</f>
        <v>0</v>
      </c>
      <c r="O5393" s="2">
        <f>IFERROR(VLOOKUP(C5393,'FEBRE AMARELA'!$A$4:$C$38,3,FALSE),0)</f>
        <v>0</v>
      </c>
      <c r="P5393" s="2">
        <f>IFERROR(VLOOKUP(C5393,DENGUE!$A$5:$C$4097,3,FALSE),0)</f>
        <v>8</v>
      </c>
      <c r="Q5393" s="2">
        <f>IFERROR(VLOOKUP(C5393,'HEPATITE VIRAL'!$A$5:$C$3162,3,FALSE),0)</f>
        <v>0</v>
      </c>
      <c r="R5393" s="2">
        <f>IFERROR(VLOOKUP(C5393,'FEBRE MACULOSA'!$A$5:$C$181,3,FALSE),0)</f>
        <v>0</v>
      </c>
      <c r="S5393" s="2">
        <f>IFERROR(VLOOKUP(C5393,LEPTOSPIROSE!$A$5:$C$1176,3,FALSE),0)</f>
        <v>0</v>
      </c>
      <c r="T5393" s="2">
        <f>IFERROR(VLOOKUP(C5393,'DOENÇA DE CHAGAS'!$A$5:$C$100,3,FALSE),0)</f>
        <v>0</v>
      </c>
      <c r="U5393" s="2">
        <f>IFERROR(VLOOKUP(C5393,'PICADAS DE COBRAS'!$A$6:$C$4645,3,FALSE),0)</f>
        <v>68</v>
      </c>
      <c r="V5393">
        <f>IFERROR(VLOOKUP(C5393,'ZIKA VIRUS'!$A$5:$C$2399,3,FALSE),0)</f>
        <v>27</v>
      </c>
      <c r="W5393">
        <f>IFERROR(VLOOKUP(C5393,'FEBRE TIFÓIDE'!$A$5:$C$46,3,FALSE),0)</f>
        <v>0</v>
      </c>
      <c r="X5393">
        <f>IFERROR(VLOOKUP(C5393,HANTAVIROSE!$A$5:$C$153,3,FALSE),0)</f>
        <v>0</v>
      </c>
      <c r="Y5393">
        <f>IFERROR(VLOOKUP(C5393,MENINGITE!$A$5:$C$447,3,FALSE),0)</f>
        <v>0</v>
      </c>
      <c r="Z5393">
        <f>IFERROR(VLOOKUP(C5393,RAIVA!$A$5:$C$16,3,FALSE),0)</f>
        <v>0</v>
      </c>
    </row>
    <row r="5394" spans="1:26" x14ac:dyDescent="0.3">
      <c r="A5394" s="2" t="s">
        <v>1637</v>
      </c>
      <c r="B5394" s="2" t="s">
        <v>1654</v>
      </c>
      <c r="C5394" s="2">
        <v>355580</v>
      </c>
      <c r="D5394" s="2">
        <v>3555802</v>
      </c>
      <c r="E5394" s="2" t="s">
        <v>1637</v>
      </c>
      <c r="F5394" s="2" t="s">
        <v>1654</v>
      </c>
      <c r="G5394" s="2">
        <f>IFERROR(VLOOKUP(D5394,Coordenadas!$A$2:$D$5571,3,FALSE),0)</f>
        <v>-20.2455</v>
      </c>
      <c r="H5394" s="2">
        <f>IFERROR(VLOOKUP(D5394,Coordenadas!$A$2:$D$5571,4,FALSE),0)</f>
        <v>-50.645499999999998</v>
      </c>
      <c r="I5394" s="2" t="s">
        <v>5325</v>
      </c>
      <c r="J5394" s="2">
        <v>8836</v>
      </c>
      <c r="K5394" s="2" t="s">
        <v>5332</v>
      </c>
      <c r="L5394" s="2">
        <f>IFERROR(VLOOKUP(C5394,BOTULISMO!$A$3:$C$19,3,FALSE),0)</f>
        <v>0</v>
      </c>
      <c r="M5394" s="2">
        <f>IFERROR(VLOOKUP(C5394,'LEISHMANIOSE VISCERAL'!$A$4:$C$454,3,FALSE),0)</f>
        <v>0</v>
      </c>
      <c r="N5394" s="2">
        <f>IFERROR(VLOOKUP(C5394,'LEISHMANIOSE TEGUMENTAR'!$A$4:$C$1681,3,FALSE),0)</f>
        <v>0</v>
      </c>
      <c r="O5394" s="2">
        <f>IFERROR(VLOOKUP(C5394,'FEBRE AMARELA'!$A$4:$C$38,3,FALSE),0)</f>
        <v>0</v>
      </c>
      <c r="P5394" s="2">
        <f>IFERROR(VLOOKUP(C5394,DENGUE!$A$5:$C$4097,3,FALSE),0)</f>
        <v>689</v>
      </c>
      <c r="Q5394" s="2">
        <f>IFERROR(VLOOKUP(C5394,'HEPATITE VIRAL'!$A$5:$C$3162,3,FALSE),0)</f>
        <v>10</v>
      </c>
      <c r="R5394" s="2">
        <f>IFERROR(VLOOKUP(C5394,'FEBRE MACULOSA'!$A$5:$C$181,3,FALSE),0)</f>
        <v>0</v>
      </c>
      <c r="S5394" s="2">
        <f>IFERROR(VLOOKUP(C5394,LEPTOSPIROSE!$A$5:$C$1176,3,FALSE),0)</f>
        <v>0</v>
      </c>
      <c r="T5394" s="2">
        <f>IFERROR(VLOOKUP(C5394,'DOENÇA DE CHAGAS'!$A$5:$C$100,3,FALSE),0)</f>
        <v>0</v>
      </c>
      <c r="U5394" s="2">
        <f>IFERROR(VLOOKUP(C5394,'PICADAS DE COBRAS'!$A$6:$C$4645,3,FALSE),0)</f>
        <v>67</v>
      </c>
      <c r="V5394">
        <f>IFERROR(VLOOKUP(C5394,'ZIKA VIRUS'!$A$5:$C$2399,3,FALSE),0)</f>
        <v>3</v>
      </c>
      <c r="W5394">
        <f>IFERROR(VLOOKUP(C5394,'FEBRE TIFÓIDE'!$A$5:$C$46,3,FALSE),0)</f>
        <v>0</v>
      </c>
      <c r="X5394">
        <f>IFERROR(VLOOKUP(C5394,HANTAVIROSE!$A$5:$C$153,3,FALSE),0)</f>
        <v>0</v>
      </c>
      <c r="Y5394">
        <f>IFERROR(VLOOKUP(C5394,MENINGITE!$A$5:$C$447,3,FALSE),0)</f>
        <v>0</v>
      </c>
      <c r="Z5394">
        <f>IFERROR(VLOOKUP(C5394,RAIVA!$A$5:$C$16,3,FALSE),0)</f>
        <v>0</v>
      </c>
    </row>
    <row r="5395" spans="1:26" x14ac:dyDescent="0.3">
      <c r="A5395" s="2" t="s">
        <v>4704</v>
      </c>
      <c r="B5395" s="2" t="s">
        <v>4709</v>
      </c>
      <c r="C5395" s="2">
        <v>211260</v>
      </c>
      <c r="D5395" s="2">
        <v>2112605</v>
      </c>
      <c r="E5395" s="2" t="s">
        <v>4704</v>
      </c>
      <c r="F5395" s="2" t="s">
        <v>4709</v>
      </c>
      <c r="G5395" s="2">
        <f>IFERROR(VLOOKUP(D5395,Coordenadas!$A$2:$D$5571,3,FALSE),0)</f>
        <v>-3.20642</v>
      </c>
      <c r="H5395" s="2">
        <f>IFERROR(VLOOKUP(D5395,Coordenadas!$A$2:$D$5571,4,FALSE),0)</f>
        <v>-43.387799999999999</v>
      </c>
      <c r="I5395" s="2" t="s">
        <v>5324</v>
      </c>
      <c r="J5395" s="2">
        <v>24573</v>
      </c>
      <c r="K5395" s="2" t="s">
        <v>5330</v>
      </c>
      <c r="L5395" s="2">
        <f>IFERROR(VLOOKUP(C5395,BOTULISMO!$A$3:$C$19,3,FALSE),0)</f>
        <v>0</v>
      </c>
      <c r="M5395" s="2">
        <f>IFERROR(VLOOKUP(C5395,'LEISHMANIOSE VISCERAL'!$A$4:$C$454,3,FALSE),0)</f>
        <v>0</v>
      </c>
      <c r="N5395" s="2">
        <f>IFERROR(VLOOKUP(C5395,'LEISHMANIOSE TEGUMENTAR'!$A$4:$C$1681,3,FALSE),0)</f>
        <v>36</v>
      </c>
      <c r="O5395" s="2">
        <f>IFERROR(VLOOKUP(C5395,'FEBRE AMARELA'!$A$4:$C$38,3,FALSE),0)</f>
        <v>0</v>
      </c>
      <c r="P5395" s="2">
        <f>IFERROR(VLOOKUP(C5395,DENGUE!$A$5:$C$4097,3,FALSE),0)</f>
        <v>0</v>
      </c>
      <c r="Q5395" s="2">
        <f>IFERROR(VLOOKUP(C5395,'HEPATITE VIRAL'!$A$5:$C$3162,3,FALSE),0)</f>
        <v>8</v>
      </c>
      <c r="R5395" s="2">
        <f>IFERROR(VLOOKUP(C5395,'FEBRE MACULOSA'!$A$5:$C$181,3,FALSE),0)</f>
        <v>0</v>
      </c>
      <c r="S5395" s="2">
        <f>IFERROR(VLOOKUP(C5395,LEPTOSPIROSE!$A$5:$C$1176,3,FALSE),0)</f>
        <v>0</v>
      </c>
      <c r="T5395" s="2">
        <f>IFERROR(VLOOKUP(C5395,'DOENÇA DE CHAGAS'!$A$5:$C$100,3,FALSE),0)</f>
        <v>0</v>
      </c>
      <c r="U5395" s="2">
        <f>IFERROR(VLOOKUP(C5395,'PICADAS DE COBRAS'!$A$6:$C$4645,3,FALSE),0)</f>
        <v>15</v>
      </c>
      <c r="V5395">
        <f>IFERROR(VLOOKUP(C5395,'ZIKA VIRUS'!$A$5:$C$2399,3,FALSE),0)</f>
        <v>6</v>
      </c>
      <c r="W5395">
        <f>IFERROR(VLOOKUP(C5395,'FEBRE TIFÓIDE'!$A$5:$C$46,3,FALSE),0)</f>
        <v>0</v>
      </c>
      <c r="X5395">
        <f>IFERROR(VLOOKUP(C5395,HANTAVIROSE!$A$5:$C$153,3,FALSE),0)</f>
        <v>0</v>
      </c>
      <c r="Y5395">
        <f>IFERROR(VLOOKUP(C5395,MENINGITE!$A$5:$C$447,3,FALSE),0)</f>
        <v>0</v>
      </c>
      <c r="Z5395">
        <f>IFERROR(VLOOKUP(C5395,RAIVA!$A$5:$C$16,3,FALSE),0)</f>
        <v>0</v>
      </c>
    </row>
    <row r="5396" spans="1:26" x14ac:dyDescent="0.3">
      <c r="A5396" s="2" t="s">
        <v>1637</v>
      </c>
      <c r="B5396" s="2" t="s">
        <v>1653</v>
      </c>
      <c r="C5396" s="2">
        <v>355590</v>
      </c>
      <c r="D5396" s="2">
        <v>3555901</v>
      </c>
      <c r="E5396" s="2" t="s">
        <v>1637</v>
      </c>
      <c r="F5396" s="2" t="s">
        <v>1653</v>
      </c>
      <c r="G5396" s="2">
        <f>IFERROR(VLOOKUP(D5396,Coordenadas!$A$2:$D$5571,3,FALSE),0)</f>
        <v>-21.7866</v>
      </c>
      <c r="H5396" s="2">
        <f>IFERROR(VLOOKUP(D5396,Coordenadas!$A$2:$D$5571,4,FALSE),0)</f>
        <v>-49.284799999999997</v>
      </c>
      <c r="I5396" s="2" t="s">
        <v>5325</v>
      </c>
      <c r="J5396" s="2">
        <v>1251</v>
      </c>
      <c r="K5396" s="2" t="s">
        <v>5332</v>
      </c>
      <c r="L5396" s="2">
        <f>IFERROR(VLOOKUP(C5396,BOTULISMO!$A$3:$C$19,3,FALSE),0)</f>
        <v>0</v>
      </c>
      <c r="M5396" s="2">
        <f>IFERROR(VLOOKUP(C5396,'LEISHMANIOSE VISCERAL'!$A$4:$C$454,3,FALSE),0)</f>
        <v>0</v>
      </c>
      <c r="N5396" s="2">
        <f>IFERROR(VLOOKUP(C5396,'LEISHMANIOSE TEGUMENTAR'!$A$4:$C$1681,3,FALSE),0)</f>
        <v>0</v>
      </c>
      <c r="O5396" s="2">
        <f>IFERROR(VLOOKUP(C5396,'FEBRE AMARELA'!$A$4:$C$38,3,FALSE),0)</f>
        <v>0</v>
      </c>
      <c r="P5396" s="2">
        <f>IFERROR(VLOOKUP(C5396,DENGUE!$A$5:$C$4097,3,FALSE),0)</f>
        <v>2</v>
      </c>
      <c r="Q5396" s="2">
        <f>IFERROR(VLOOKUP(C5396,'HEPATITE VIRAL'!$A$5:$C$3162,3,FALSE),0)</f>
        <v>0</v>
      </c>
      <c r="R5396" s="2">
        <f>IFERROR(VLOOKUP(C5396,'FEBRE MACULOSA'!$A$5:$C$181,3,FALSE),0)</f>
        <v>0</v>
      </c>
      <c r="S5396" s="2">
        <f>IFERROR(VLOOKUP(C5396,LEPTOSPIROSE!$A$5:$C$1176,3,FALSE),0)</f>
        <v>1</v>
      </c>
      <c r="T5396" s="2">
        <f>IFERROR(VLOOKUP(C5396,'DOENÇA DE CHAGAS'!$A$5:$C$100,3,FALSE),0)</f>
        <v>0</v>
      </c>
      <c r="U5396" s="2">
        <f>IFERROR(VLOOKUP(C5396,'PICADAS DE COBRAS'!$A$6:$C$4645,3,FALSE),0)</f>
        <v>0</v>
      </c>
      <c r="V5396">
        <f>IFERROR(VLOOKUP(C5396,'ZIKA VIRUS'!$A$5:$C$2399,3,FALSE),0)</f>
        <v>0</v>
      </c>
      <c r="W5396">
        <f>IFERROR(VLOOKUP(C5396,'FEBRE TIFÓIDE'!$A$5:$C$46,3,FALSE),0)</f>
        <v>0</v>
      </c>
      <c r="X5396">
        <f>IFERROR(VLOOKUP(C5396,HANTAVIROSE!$A$5:$C$153,3,FALSE),0)</f>
        <v>0</v>
      </c>
      <c r="Y5396">
        <f>IFERROR(VLOOKUP(C5396,MENINGITE!$A$5:$C$447,3,FALSE),0)</f>
        <v>0</v>
      </c>
      <c r="Z5396">
        <f>IFERROR(VLOOKUP(C5396,RAIVA!$A$5:$C$16,3,FALSE),0)</f>
        <v>0</v>
      </c>
    </row>
    <row r="5397" spans="1:26" x14ac:dyDescent="0.3">
      <c r="A5397" s="2" t="s">
        <v>3</v>
      </c>
      <c r="B5397" s="2" t="s">
        <v>11</v>
      </c>
      <c r="C5397" s="2">
        <v>522160</v>
      </c>
      <c r="D5397" s="2">
        <v>5221601</v>
      </c>
      <c r="E5397" s="2" t="s">
        <v>3</v>
      </c>
      <c r="F5397" s="2" t="s">
        <v>11</v>
      </c>
      <c r="G5397" s="2">
        <f>IFERROR(VLOOKUP(D5397,Coordenadas!$A$2:$D$5571,3,FALSE),0)</f>
        <v>-14.5238</v>
      </c>
      <c r="H5397" s="2">
        <f>IFERROR(VLOOKUP(D5397,Coordenadas!$A$2:$D$5571,4,FALSE),0)</f>
        <v>-49.139600000000002</v>
      </c>
      <c r="I5397" s="2" t="s">
        <v>5327</v>
      </c>
      <c r="J5397" s="2">
        <v>36929</v>
      </c>
      <c r="K5397" s="2" t="s">
        <v>5330</v>
      </c>
      <c r="L5397" s="2">
        <f>IFERROR(VLOOKUP(C5397,BOTULISMO!$A$3:$C$19,3,FALSE),0)</f>
        <v>0</v>
      </c>
      <c r="M5397" s="2">
        <f>IFERROR(VLOOKUP(C5397,'LEISHMANIOSE VISCERAL'!$A$4:$C$454,3,FALSE),0)</f>
        <v>1</v>
      </c>
      <c r="N5397" s="2">
        <f>IFERROR(VLOOKUP(C5397,'LEISHMANIOSE TEGUMENTAR'!$A$4:$C$1681,3,FALSE),0)</f>
        <v>20</v>
      </c>
      <c r="O5397" s="2">
        <f>IFERROR(VLOOKUP(C5397,'FEBRE AMARELA'!$A$4:$C$38,3,FALSE),0)</f>
        <v>0</v>
      </c>
      <c r="P5397" s="2">
        <f>IFERROR(VLOOKUP(C5397,DENGUE!$A$5:$C$4097,3,FALSE),0)</f>
        <v>74</v>
      </c>
      <c r="Q5397" s="2">
        <f>IFERROR(VLOOKUP(C5397,'HEPATITE VIRAL'!$A$5:$C$3162,3,FALSE),0)</f>
        <v>24</v>
      </c>
      <c r="R5397" s="2">
        <f>IFERROR(VLOOKUP(C5397,'FEBRE MACULOSA'!$A$5:$C$181,3,FALSE),0)</f>
        <v>0</v>
      </c>
      <c r="S5397" s="2">
        <f>IFERROR(VLOOKUP(C5397,LEPTOSPIROSE!$A$5:$C$1176,3,FALSE),0)</f>
        <v>0</v>
      </c>
      <c r="T5397" s="2">
        <f>IFERROR(VLOOKUP(C5397,'DOENÇA DE CHAGAS'!$A$5:$C$100,3,FALSE),0)</f>
        <v>0</v>
      </c>
      <c r="U5397" s="2">
        <f>IFERROR(VLOOKUP(C5397,'PICADAS DE COBRAS'!$A$6:$C$4645,3,FALSE),0)</f>
        <v>111</v>
      </c>
      <c r="V5397">
        <f>IFERROR(VLOOKUP(C5397,'ZIKA VIRUS'!$A$5:$C$2399,3,FALSE),0)</f>
        <v>14</v>
      </c>
      <c r="W5397">
        <f>IFERROR(VLOOKUP(C5397,'FEBRE TIFÓIDE'!$A$5:$C$46,3,FALSE),0)</f>
        <v>0</v>
      </c>
      <c r="X5397">
        <f>IFERROR(VLOOKUP(C5397,HANTAVIROSE!$A$5:$C$153,3,FALSE),0)</f>
        <v>0</v>
      </c>
      <c r="Y5397">
        <f>IFERROR(VLOOKUP(C5397,MENINGITE!$A$5:$C$447,3,FALSE),0)</f>
        <v>0</v>
      </c>
      <c r="Z5397">
        <f>IFERROR(VLOOKUP(C5397,RAIVA!$A$5:$C$16,3,FALSE),0)</f>
        <v>0</v>
      </c>
    </row>
    <row r="5398" spans="1:26" x14ac:dyDescent="0.3">
      <c r="A5398" s="2" t="s">
        <v>3</v>
      </c>
      <c r="B5398" s="2" t="s">
        <v>10</v>
      </c>
      <c r="C5398" s="2">
        <v>522170</v>
      </c>
      <c r="D5398" s="2">
        <v>5221700</v>
      </c>
      <c r="E5398" s="2" t="s">
        <v>3</v>
      </c>
      <c r="F5398" s="2" t="s">
        <v>10</v>
      </c>
      <c r="G5398" s="2">
        <f>IFERROR(VLOOKUP(D5398,Coordenadas!$A$2:$D$5571,3,FALSE),0)</f>
        <v>-15.4993</v>
      </c>
      <c r="H5398" s="2">
        <f>IFERROR(VLOOKUP(D5398,Coordenadas!$A$2:$D$5571,4,FALSE),0)</f>
        <v>-49.686100000000003</v>
      </c>
      <c r="I5398" s="2" t="s">
        <v>5327</v>
      </c>
      <c r="J5398" s="2">
        <v>13826</v>
      </c>
      <c r="K5398" s="2" t="s">
        <v>5332</v>
      </c>
      <c r="L5398" s="2">
        <f>IFERROR(VLOOKUP(C5398,BOTULISMO!$A$3:$C$19,3,FALSE),0)</f>
        <v>0</v>
      </c>
      <c r="M5398" s="2">
        <f>IFERROR(VLOOKUP(C5398,'LEISHMANIOSE VISCERAL'!$A$4:$C$454,3,FALSE),0)</f>
        <v>0</v>
      </c>
      <c r="N5398" s="2">
        <f>IFERROR(VLOOKUP(C5398,'LEISHMANIOSE TEGUMENTAR'!$A$4:$C$1681,3,FALSE),0)</f>
        <v>0</v>
      </c>
      <c r="O5398" s="2">
        <f>IFERROR(VLOOKUP(C5398,'FEBRE AMARELA'!$A$4:$C$38,3,FALSE),0)</f>
        <v>0</v>
      </c>
      <c r="P5398" s="2">
        <f>IFERROR(VLOOKUP(C5398,DENGUE!$A$5:$C$4097,3,FALSE),0)</f>
        <v>108</v>
      </c>
      <c r="Q5398" s="2">
        <f>IFERROR(VLOOKUP(C5398,'HEPATITE VIRAL'!$A$5:$C$3162,3,FALSE),0)</f>
        <v>1</v>
      </c>
      <c r="R5398" s="2">
        <f>IFERROR(VLOOKUP(C5398,'FEBRE MACULOSA'!$A$5:$C$181,3,FALSE),0)</f>
        <v>0</v>
      </c>
      <c r="S5398" s="2">
        <f>IFERROR(VLOOKUP(C5398,LEPTOSPIROSE!$A$5:$C$1176,3,FALSE),0)</f>
        <v>0</v>
      </c>
      <c r="T5398" s="2">
        <f>IFERROR(VLOOKUP(C5398,'DOENÇA DE CHAGAS'!$A$5:$C$100,3,FALSE),0)</f>
        <v>0</v>
      </c>
      <c r="U5398" s="2">
        <f>IFERROR(VLOOKUP(C5398,'PICADAS DE COBRAS'!$A$6:$C$4645,3,FALSE),0)</f>
        <v>0</v>
      </c>
      <c r="V5398">
        <f>IFERROR(VLOOKUP(C5398,'ZIKA VIRUS'!$A$5:$C$2399,3,FALSE),0)</f>
        <v>0</v>
      </c>
      <c r="W5398">
        <f>IFERROR(VLOOKUP(C5398,'FEBRE TIFÓIDE'!$A$5:$C$46,3,FALSE),0)</f>
        <v>0</v>
      </c>
      <c r="X5398">
        <f>IFERROR(VLOOKUP(C5398,HANTAVIROSE!$A$5:$C$153,3,FALSE),0)</f>
        <v>0</v>
      </c>
      <c r="Y5398">
        <f>IFERROR(VLOOKUP(C5398,MENINGITE!$A$5:$C$447,3,FALSE),0)</f>
        <v>0</v>
      </c>
      <c r="Z5398">
        <f>IFERROR(VLOOKUP(C5398,RAIVA!$A$5:$C$16,3,FALSE),0)</f>
        <v>0</v>
      </c>
    </row>
    <row r="5399" spans="1:26" x14ac:dyDescent="0.3">
      <c r="A5399" s="2" t="s">
        <v>2425</v>
      </c>
      <c r="B5399" s="2" t="s">
        <v>2449</v>
      </c>
      <c r="C5399" s="2">
        <v>317047</v>
      </c>
      <c r="D5399" s="2">
        <v>3170479</v>
      </c>
      <c r="E5399" s="2" t="s">
        <v>2425</v>
      </c>
      <c r="F5399" s="2" t="s">
        <v>2449</v>
      </c>
      <c r="G5399" s="2">
        <f>IFERROR(VLOOKUP(D5399,Coordenadas!$A$2:$D$5571,3,FALSE),0)</f>
        <v>-16.063400000000001</v>
      </c>
      <c r="H5399" s="2">
        <f>IFERROR(VLOOKUP(D5399,Coordenadas!$A$2:$D$5571,4,FALSE),0)</f>
        <v>-46.244300000000003</v>
      </c>
      <c r="I5399" s="2" t="s">
        <v>5325</v>
      </c>
      <c r="J5399" s="2">
        <v>3235</v>
      </c>
      <c r="K5399" s="2" t="s">
        <v>5332</v>
      </c>
      <c r="L5399" s="2">
        <f>IFERROR(VLOOKUP(C5399,BOTULISMO!$A$3:$C$19,3,FALSE),0)</f>
        <v>0</v>
      </c>
      <c r="M5399" s="2">
        <f>IFERROR(VLOOKUP(C5399,'LEISHMANIOSE VISCERAL'!$A$4:$C$454,3,FALSE),0)</f>
        <v>0</v>
      </c>
      <c r="N5399" s="2">
        <f>IFERROR(VLOOKUP(C5399,'LEISHMANIOSE TEGUMENTAR'!$A$4:$C$1681,3,FALSE),0)</f>
        <v>0</v>
      </c>
      <c r="O5399" s="2">
        <f>IFERROR(VLOOKUP(C5399,'FEBRE AMARELA'!$A$4:$C$38,3,FALSE),0)</f>
        <v>0</v>
      </c>
      <c r="P5399" s="2">
        <f>IFERROR(VLOOKUP(C5399,DENGUE!$A$5:$C$4097,3,FALSE),0)</f>
        <v>7</v>
      </c>
      <c r="Q5399" s="2">
        <f>IFERROR(VLOOKUP(C5399,'HEPATITE VIRAL'!$A$5:$C$3162,3,FALSE),0)</f>
        <v>0</v>
      </c>
      <c r="R5399" s="2">
        <f>IFERROR(VLOOKUP(C5399,'FEBRE MACULOSA'!$A$5:$C$181,3,FALSE),0)</f>
        <v>0</v>
      </c>
      <c r="S5399" s="2">
        <f>IFERROR(VLOOKUP(C5399,LEPTOSPIROSE!$A$5:$C$1176,3,FALSE),0)</f>
        <v>0</v>
      </c>
      <c r="T5399" s="2">
        <f>IFERROR(VLOOKUP(C5399,'DOENÇA DE CHAGAS'!$A$5:$C$100,3,FALSE),0)</f>
        <v>0</v>
      </c>
      <c r="U5399" s="2">
        <f>IFERROR(VLOOKUP(C5399,'PICADAS DE COBRAS'!$A$6:$C$4645,3,FALSE),0)</f>
        <v>27</v>
      </c>
      <c r="V5399">
        <f>IFERROR(VLOOKUP(C5399,'ZIKA VIRUS'!$A$5:$C$2399,3,FALSE),0)</f>
        <v>0</v>
      </c>
      <c r="W5399">
        <f>IFERROR(VLOOKUP(C5399,'FEBRE TIFÓIDE'!$A$5:$C$46,3,FALSE),0)</f>
        <v>0</v>
      </c>
      <c r="X5399">
        <f>IFERROR(VLOOKUP(C5399,HANTAVIROSE!$A$5:$C$153,3,FALSE),0)</f>
        <v>0</v>
      </c>
      <c r="Y5399">
        <f>IFERROR(VLOOKUP(C5399,MENINGITE!$A$5:$C$447,3,FALSE),0)</f>
        <v>0</v>
      </c>
      <c r="Z5399">
        <f>IFERROR(VLOOKUP(C5399,RAIVA!$A$5:$C$16,3,FALSE),0)</f>
        <v>0</v>
      </c>
    </row>
    <row r="5400" spans="1:26" x14ac:dyDescent="0.3">
      <c r="A5400" s="2" t="s">
        <v>5044</v>
      </c>
      <c r="B5400" s="2" t="s">
        <v>5048</v>
      </c>
      <c r="C5400" s="2">
        <v>150815</v>
      </c>
      <c r="D5400" s="2">
        <v>1508159</v>
      </c>
      <c r="E5400" s="2" t="s">
        <v>5044</v>
      </c>
      <c r="F5400" s="2" t="s">
        <v>5048</v>
      </c>
      <c r="G5400" s="2">
        <f>IFERROR(VLOOKUP(D5400,Coordenadas!$A$2:$D$5571,3,FALSE),0)</f>
        <v>-3.7151900000000002</v>
      </c>
      <c r="H5400" s="2">
        <f>IFERROR(VLOOKUP(D5400,Coordenadas!$A$2:$D$5571,4,FALSE),0)</f>
        <v>-53.739600000000003</v>
      </c>
      <c r="I5400" s="2" t="s">
        <v>5323</v>
      </c>
      <c r="J5400" s="2">
        <v>44789</v>
      </c>
      <c r="K5400" s="2" t="s">
        <v>5330</v>
      </c>
      <c r="L5400" s="2">
        <f>IFERROR(VLOOKUP(C5400,BOTULISMO!$A$3:$C$19,3,FALSE),0)</f>
        <v>0</v>
      </c>
      <c r="M5400" s="2">
        <f>IFERROR(VLOOKUP(C5400,'LEISHMANIOSE VISCERAL'!$A$4:$C$454,3,FALSE),0)</f>
        <v>0</v>
      </c>
      <c r="N5400" s="2">
        <f>IFERROR(VLOOKUP(C5400,'LEISHMANIOSE TEGUMENTAR'!$A$4:$C$1681,3,FALSE),0)</f>
        <v>123</v>
      </c>
      <c r="O5400" s="2">
        <f>IFERROR(VLOOKUP(C5400,'FEBRE AMARELA'!$A$4:$C$38,3,FALSE),0)</f>
        <v>0</v>
      </c>
      <c r="P5400" s="2">
        <f>IFERROR(VLOOKUP(C5400,DENGUE!$A$5:$C$4097,3,FALSE),0)</f>
        <v>103</v>
      </c>
      <c r="Q5400" s="2">
        <f>IFERROR(VLOOKUP(C5400,'HEPATITE VIRAL'!$A$5:$C$3162,3,FALSE),0)</f>
        <v>3</v>
      </c>
      <c r="R5400" s="2">
        <f>IFERROR(VLOOKUP(C5400,'FEBRE MACULOSA'!$A$5:$C$181,3,FALSE),0)</f>
        <v>0</v>
      </c>
      <c r="S5400" s="2">
        <f>IFERROR(VLOOKUP(C5400,LEPTOSPIROSE!$A$5:$C$1176,3,FALSE),0)</f>
        <v>0</v>
      </c>
      <c r="T5400" s="2">
        <f>IFERROR(VLOOKUP(C5400,'DOENÇA DE CHAGAS'!$A$5:$C$100,3,FALSE),0)</f>
        <v>0</v>
      </c>
      <c r="U5400" s="2">
        <f>IFERROR(VLOOKUP(C5400,'PICADAS DE COBRAS'!$A$6:$C$4645,3,FALSE),0)</f>
        <v>207</v>
      </c>
      <c r="V5400">
        <f>IFERROR(VLOOKUP(C5400,'ZIKA VIRUS'!$A$5:$C$2399,3,FALSE),0)</f>
        <v>0</v>
      </c>
      <c r="W5400">
        <f>IFERROR(VLOOKUP(C5400,'FEBRE TIFÓIDE'!$A$5:$C$46,3,FALSE),0)</f>
        <v>0</v>
      </c>
      <c r="X5400">
        <f>IFERROR(VLOOKUP(C5400,HANTAVIROSE!$A$5:$C$153,3,FALSE),0)</f>
        <v>0</v>
      </c>
      <c r="Y5400">
        <f>IFERROR(VLOOKUP(C5400,MENINGITE!$A$5:$C$447,3,FALSE),0)</f>
        <v>0</v>
      </c>
      <c r="Z5400">
        <f>IFERROR(VLOOKUP(C5400,RAIVA!$A$5:$C$16,3,FALSE),0)</f>
        <v>0</v>
      </c>
    </row>
    <row r="5401" spans="1:26" x14ac:dyDescent="0.3">
      <c r="A5401" s="2" t="s">
        <v>967</v>
      </c>
      <c r="B5401" s="2" t="s">
        <v>980</v>
      </c>
      <c r="C5401" s="2">
        <v>421890</v>
      </c>
      <c r="D5401" s="2">
        <v>4218905</v>
      </c>
      <c r="E5401" s="2" t="s">
        <v>967</v>
      </c>
      <c r="F5401" s="2" t="s">
        <v>980</v>
      </c>
      <c r="G5401" s="2">
        <f>IFERROR(VLOOKUP(D5401,Coordenadas!$A$2:$D$5571,3,FALSE),0)</f>
        <v>-28.015699999999999</v>
      </c>
      <c r="H5401" s="2">
        <f>IFERROR(VLOOKUP(D5401,Coordenadas!$A$2:$D$5571,4,FALSE),0)</f>
        <v>-49.592500000000001</v>
      </c>
      <c r="I5401" s="2" t="s">
        <v>5326</v>
      </c>
      <c r="J5401" s="2">
        <v>10699</v>
      </c>
      <c r="K5401" s="2" t="s">
        <v>5332</v>
      </c>
      <c r="L5401" s="2">
        <f>IFERROR(VLOOKUP(C5401,BOTULISMO!$A$3:$C$19,3,FALSE),0)</f>
        <v>0</v>
      </c>
      <c r="M5401" s="2">
        <f>IFERROR(VLOOKUP(C5401,'LEISHMANIOSE VISCERAL'!$A$4:$C$454,3,FALSE),0)</f>
        <v>0</v>
      </c>
      <c r="N5401" s="2">
        <f>IFERROR(VLOOKUP(C5401,'LEISHMANIOSE TEGUMENTAR'!$A$4:$C$1681,3,FALSE),0)</f>
        <v>0</v>
      </c>
      <c r="O5401" s="2">
        <f>IFERROR(VLOOKUP(C5401,'FEBRE AMARELA'!$A$4:$C$38,3,FALSE),0)</f>
        <v>0</v>
      </c>
      <c r="P5401" s="2">
        <f>IFERROR(VLOOKUP(C5401,DENGUE!$A$5:$C$4097,3,FALSE),0)</f>
        <v>0</v>
      </c>
      <c r="Q5401" s="2">
        <f>IFERROR(VLOOKUP(C5401,'HEPATITE VIRAL'!$A$5:$C$3162,3,FALSE),0)</f>
        <v>1</v>
      </c>
      <c r="R5401" s="2">
        <f>IFERROR(VLOOKUP(C5401,'FEBRE MACULOSA'!$A$5:$C$181,3,FALSE),0)</f>
        <v>0</v>
      </c>
      <c r="S5401" s="2">
        <f>IFERROR(VLOOKUP(C5401,LEPTOSPIROSE!$A$5:$C$1176,3,FALSE),0)</f>
        <v>0</v>
      </c>
      <c r="T5401" s="2">
        <f>IFERROR(VLOOKUP(C5401,'DOENÇA DE CHAGAS'!$A$5:$C$100,3,FALSE),0)</f>
        <v>0</v>
      </c>
      <c r="U5401" s="2">
        <f>IFERROR(VLOOKUP(C5401,'PICADAS DE COBRAS'!$A$6:$C$4645,3,FALSE),0)</f>
        <v>1</v>
      </c>
      <c r="V5401">
        <f>IFERROR(VLOOKUP(C5401,'ZIKA VIRUS'!$A$5:$C$2399,3,FALSE),0)</f>
        <v>0</v>
      </c>
      <c r="W5401">
        <f>IFERROR(VLOOKUP(C5401,'FEBRE TIFÓIDE'!$A$5:$C$46,3,FALSE),0)</f>
        <v>0</v>
      </c>
      <c r="X5401">
        <f>IFERROR(VLOOKUP(C5401,HANTAVIROSE!$A$5:$C$153,3,FALSE),0)</f>
        <v>0</v>
      </c>
      <c r="Y5401">
        <f>IFERROR(VLOOKUP(C5401,MENINGITE!$A$5:$C$447,3,FALSE),0)</f>
        <v>0</v>
      </c>
      <c r="Z5401">
        <f>IFERROR(VLOOKUP(C5401,RAIVA!$A$5:$C$16,3,FALSE),0)</f>
        <v>0</v>
      </c>
    </row>
    <row r="5402" spans="1:26" x14ac:dyDescent="0.3">
      <c r="A5402" s="2" t="s">
        <v>4319</v>
      </c>
      <c r="B5402" s="2" t="s">
        <v>4323</v>
      </c>
      <c r="C5402" s="2">
        <v>231380</v>
      </c>
      <c r="D5402" s="2">
        <v>2313807</v>
      </c>
      <c r="E5402" s="2" t="s">
        <v>4319</v>
      </c>
      <c r="F5402" s="2" t="s">
        <v>4323</v>
      </c>
      <c r="G5402" s="2">
        <f>IFERROR(VLOOKUP(D5402,Coordenadas!$A$2:$D$5571,3,FALSE),0)</f>
        <v>-3.6231599999999999</v>
      </c>
      <c r="H5402" s="2">
        <f>IFERROR(VLOOKUP(D5402,Coordenadas!$A$2:$D$5571,4,FALSE),0)</f>
        <v>-39.5107</v>
      </c>
      <c r="I5402" s="2" t="s">
        <v>5324</v>
      </c>
      <c r="J5402" s="2">
        <v>19765</v>
      </c>
      <c r="K5402" s="2" t="s">
        <v>5332</v>
      </c>
      <c r="L5402" s="2">
        <f>IFERROR(VLOOKUP(C5402,BOTULISMO!$A$3:$C$19,3,FALSE),0)</f>
        <v>0</v>
      </c>
      <c r="M5402" s="2">
        <f>IFERROR(VLOOKUP(C5402,'LEISHMANIOSE VISCERAL'!$A$4:$C$454,3,FALSE),0)</f>
        <v>0</v>
      </c>
      <c r="N5402" s="2">
        <f>IFERROR(VLOOKUP(C5402,'LEISHMANIOSE TEGUMENTAR'!$A$4:$C$1681,3,FALSE),0)</f>
        <v>1</v>
      </c>
      <c r="O5402" s="2">
        <f>IFERROR(VLOOKUP(C5402,'FEBRE AMARELA'!$A$4:$C$38,3,FALSE),0)</f>
        <v>0</v>
      </c>
      <c r="P5402" s="2">
        <f>IFERROR(VLOOKUP(C5402,DENGUE!$A$5:$C$4097,3,FALSE),0)</f>
        <v>2</v>
      </c>
      <c r="Q5402" s="2">
        <f>IFERROR(VLOOKUP(C5402,'HEPATITE VIRAL'!$A$5:$C$3162,3,FALSE),0)</f>
        <v>0</v>
      </c>
      <c r="R5402" s="2">
        <f>IFERROR(VLOOKUP(C5402,'FEBRE MACULOSA'!$A$5:$C$181,3,FALSE),0)</f>
        <v>0</v>
      </c>
      <c r="S5402" s="2">
        <f>IFERROR(VLOOKUP(C5402,LEPTOSPIROSE!$A$5:$C$1176,3,FALSE),0)</f>
        <v>0</v>
      </c>
      <c r="T5402" s="2">
        <f>IFERROR(VLOOKUP(C5402,'DOENÇA DE CHAGAS'!$A$5:$C$100,3,FALSE),0)</f>
        <v>0</v>
      </c>
      <c r="U5402" s="2">
        <f>IFERROR(VLOOKUP(C5402,'PICADAS DE COBRAS'!$A$6:$C$4645,3,FALSE),0)</f>
        <v>9</v>
      </c>
      <c r="V5402">
        <f>IFERROR(VLOOKUP(C5402,'ZIKA VIRUS'!$A$5:$C$2399,3,FALSE),0)</f>
        <v>6</v>
      </c>
      <c r="W5402">
        <f>IFERROR(VLOOKUP(C5402,'FEBRE TIFÓIDE'!$A$5:$C$46,3,FALSE),0)</f>
        <v>0</v>
      </c>
      <c r="X5402">
        <f>IFERROR(VLOOKUP(C5402,HANTAVIROSE!$A$5:$C$153,3,FALSE),0)</f>
        <v>0</v>
      </c>
      <c r="Y5402">
        <f>IFERROR(VLOOKUP(C5402,MENINGITE!$A$5:$C$447,3,FALSE),0)</f>
        <v>0</v>
      </c>
      <c r="Z5402">
        <f>IFERROR(VLOOKUP(C5402,RAIVA!$A$5:$C$16,3,FALSE),0)</f>
        <v>0</v>
      </c>
    </row>
    <row r="5403" spans="1:26" x14ac:dyDescent="0.3">
      <c r="A5403" s="2" t="s">
        <v>2425</v>
      </c>
      <c r="B5403" s="2" t="s">
        <v>2448</v>
      </c>
      <c r="C5403" s="2">
        <v>317050</v>
      </c>
      <c r="D5403" s="2">
        <v>3170503</v>
      </c>
      <c r="E5403" s="2" t="s">
        <v>2425</v>
      </c>
      <c r="F5403" s="2" t="s">
        <v>2448</v>
      </c>
      <c r="G5403" s="2">
        <f>IFERROR(VLOOKUP(D5403,Coordenadas!$A$2:$D$5571,3,FALSE),0)</f>
        <v>-20.3521</v>
      </c>
      <c r="H5403" s="2">
        <f>IFERROR(VLOOKUP(D5403,Coordenadas!$A$2:$D$5571,4,FALSE),0)</f>
        <v>-42.737000000000002</v>
      </c>
      <c r="I5403" s="2" t="s">
        <v>5325</v>
      </c>
      <c r="J5403" s="2">
        <v>10291</v>
      </c>
      <c r="K5403" s="2" t="s">
        <v>5332</v>
      </c>
      <c r="L5403" s="2">
        <f>IFERROR(VLOOKUP(C5403,BOTULISMO!$A$3:$C$19,3,FALSE),0)</f>
        <v>0</v>
      </c>
      <c r="M5403" s="2">
        <f>IFERROR(VLOOKUP(C5403,'LEISHMANIOSE VISCERAL'!$A$4:$C$454,3,FALSE),0)</f>
        <v>0</v>
      </c>
      <c r="N5403" s="2">
        <f>IFERROR(VLOOKUP(C5403,'LEISHMANIOSE TEGUMENTAR'!$A$4:$C$1681,3,FALSE),0)</f>
        <v>2</v>
      </c>
      <c r="O5403" s="2">
        <f>IFERROR(VLOOKUP(C5403,'FEBRE AMARELA'!$A$4:$C$38,3,FALSE),0)</f>
        <v>0</v>
      </c>
      <c r="P5403" s="2">
        <f>IFERROR(VLOOKUP(C5403,DENGUE!$A$5:$C$4097,3,FALSE),0)</f>
        <v>0</v>
      </c>
      <c r="Q5403" s="2">
        <f>IFERROR(VLOOKUP(C5403,'HEPATITE VIRAL'!$A$5:$C$3162,3,FALSE),0)</f>
        <v>0</v>
      </c>
      <c r="R5403" s="2">
        <f>IFERROR(VLOOKUP(C5403,'FEBRE MACULOSA'!$A$5:$C$181,3,FALSE),0)</f>
        <v>0</v>
      </c>
      <c r="S5403" s="2">
        <f>IFERROR(VLOOKUP(C5403,LEPTOSPIROSE!$A$5:$C$1176,3,FALSE),0)</f>
        <v>0</v>
      </c>
      <c r="T5403" s="2">
        <f>IFERROR(VLOOKUP(C5403,'DOENÇA DE CHAGAS'!$A$5:$C$100,3,FALSE),0)</f>
        <v>0</v>
      </c>
      <c r="U5403" s="2">
        <f>IFERROR(VLOOKUP(C5403,'PICADAS DE COBRAS'!$A$6:$C$4645,3,FALSE),0)</f>
        <v>3</v>
      </c>
      <c r="V5403">
        <f>IFERROR(VLOOKUP(C5403,'ZIKA VIRUS'!$A$5:$C$2399,3,FALSE),0)</f>
        <v>0</v>
      </c>
      <c r="W5403">
        <f>IFERROR(VLOOKUP(C5403,'FEBRE TIFÓIDE'!$A$5:$C$46,3,FALSE),0)</f>
        <v>0</v>
      </c>
      <c r="X5403">
        <f>IFERROR(VLOOKUP(C5403,HANTAVIROSE!$A$5:$C$153,3,FALSE),0)</f>
        <v>0</v>
      </c>
      <c r="Y5403">
        <f>IFERROR(VLOOKUP(C5403,MENINGITE!$A$5:$C$447,3,FALSE),0)</f>
        <v>0</v>
      </c>
      <c r="Z5403">
        <f>IFERROR(VLOOKUP(C5403,RAIVA!$A$5:$C$16,3,FALSE),0)</f>
        <v>0</v>
      </c>
    </row>
    <row r="5404" spans="1:26" x14ac:dyDescent="0.3">
      <c r="A5404" s="2" t="s">
        <v>5190</v>
      </c>
      <c r="B5404" s="2" t="s">
        <v>5191</v>
      </c>
      <c r="C5404" s="2">
        <v>130430</v>
      </c>
      <c r="D5404" s="2">
        <v>1304302</v>
      </c>
      <c r="E5404" s="2" t="s">
        <v>5190</v>
      </c>
      <c r="F5404" s="2" t="s">
        <v>5191</v>
      </c>
      <c r="G5404" s="2">
        <f>IFERROR(VLOOKUP(D5404,Coordenadas!$A$2:$D$5571,3,FALSE),0)</f>
        <v>-2.5293600000000001</v>
      </c>
      <c r="H5404" s="2">
        <f>IFERROR(VLOOKUP(D5404,Coordenadas!$A$2:$D$5571,4,FALSE),0)</f>
        <v>-57.753799999999998</v>
      </c>
      <c r="I5404" s="2" t="s">
        <v>5323</v>
      </c>
      <c r="J5404" s="2">
        <v>17094</v>
      </c>
      <c r="K5404" s="2" t="s">
        <v>5332</v>
      </c>
      <c r="L5404" s="2">
        <f>IFERROR(VLOOKUP(C5404,BOTULISMO!$A$3:$C$19,3,FALSE),0)</f>
        <v>0</v>
      </c>
      <c r="M5404" s="2">
        <f>IFERROR(VLOOKUP(C5404,'LEISHMANIOSE VISCERAL'!$A$4:$C$454,3,FALSE),0)</f>
        <v>0</v>
      </c>
      <c r="N5404" s="2">
        <f>IFERROR(VLOOKUP(C5404,'LEISHMANIOSE TEGUMENTAR'!$A$4:$C$1681,3,FALSE),0)</f>
        <v>0</v>
      </c>
      <c r="O5404" s="2">
        <f>IFERROR(VLOOKUP(C5404,'FEBRE AMARELA'!$A$4:$C$38,3,FALSE),0)</f>
        <v>0</v>
      </c>
      <c r="P5404" s="2">
        <f>IFERROR(VLOOKUP(C5404,DENGUE!$A$5:$C$4097,3,FALSE),0)</f>
        <v>0</v>
      </c>
      <c r="Q5404" s="2">
        <f>IFERROR(VLOOKUP(C5404,'HEPATITE VIRAL'!$A$5:$C$3162,3,FALSE),0)</f>
        <v>3</v>
      </c>
      <c r="R5404" s="2">
        <f>IFERROR(VLOOKUP(C5404,'FEBRE MACULOSA'!$A$5:$C$181,3,FALSE),0)</f>
        <v>0</v>
      </c>
      <c r="S5404" s="2">
        <f>IFERROR(VLOOKUP(C5404,LEPTOSPIROSE!$A$5:$C$1176,3,FALSE),0)</f>
        <v>0</v>
      </c>
      <c r="T5404" s="2">
        <f>IFERROR(VLOOKUP(C5404,'DOENÇA DE CHAGAS'!$A$5:$C$100,3,FALSE),0)</f>
        <v>0</v>
      </c>
      <c r="U5404" s="2">
        <f>IFERROR(VLOOKUP(C5404,'PICADAS DE COBRAS'!$A$6:$C$4645,3,FALSE),0)</f>
        <v>55</v>
      </c>
      <c r="V5404">
        <f>IFERROR(VLOOKUP(C5404,'ZIKA VIRUS'!$A$5:$C$2399,3,FALSE),0)</f>
        <v>0</v>
      </c>
      <c r="W5404">
        <f>IFERROR(VLOOKUP(C5404,'FEBRE TIFÓIDE'!$A$5:$C$46,3,FALSE),0)</f>
        <v>0</v>
      </c>
      <c r="X5404">
        <f>IFERROR(VLOOKUP(C5404,HANTAVIROSE!$A$5:$C$153,3,FALSE),0)</f>
        <v>0</v>
      </c>
      <c r="Y5404">
        <f>IFERROR(VLOOKUP(C5404,MENINGITE!$A$5:$C$447,3,FALSE),0)</f>
        <v>0</v>
      </c>
      <c r="Z5404">
        <f>IFERROR(VLOOKUP(C5404,RAIVA!$A$5:$C$16,3,FALSE),0)</f>
        <v>0</v>
      </c>
    </row>
    <row r="5405" spans="1:26" x14ac:dyDescent="0.3">
      <c r="A5405" s="2" t="s">
        <v>3257</v>
      </c>
      <c r="B5405" s="2" t="s">
        <v>3269</v>
      </c>
      <c r="C5405" s="2">
        <v>293270</v>
      </c>
      <c r="D5405" s="2">
        <v>2932705</v>
      </c>
      <c r="E5405" s="2" t="s">
        <v>3257</v>
      </c>
      <c r="F5405" s="2" t="s">
        <v>3269</v>
      </c>
      <c r="G5405" s="2">
        <f>IFERROR(VLOOKUP(D5405,Coordenadas!$A$2:$D$5571,3,FALSE),0)</f>
        <v>-14.596299999999999</v>
      </c>
      <c r="H5405" s="2">
        <f>IFERROR(VLOOKUP(D5405,Coordenadas!$A$2:$D$5571,4,FALSE),0)</f>
        <v>-39.2851</v>
      </c>
      <c r="I5405" s="2" t="s">
        <v>5324</v>
      </c>
      <c r="J5405" s="2">
        <v>19837</v>
      </c>
      <c r="K5405" s="2" t="s">
        <v>5332</v>
      </c>
      <c r="L5405" s="2">
        <f>IFERROR(VLOOKUP(C5405,BOTULISMO!$A$3:$C$19,3,FALSE),0)</f>
        <v>0</v>
      </c>
      <c r="M5405" s="2">
        <f>IFERROR(VLOOKUP(C5405,'LEISHMANIOSE VISCERAL'!$A$4:$C$454,3,FALSE),0)</f>
        <v>0</v>
      </c>
      <c r="N5405" s="2">
        <f>IFERROR(VLOOKUP(C5405,'LEISHMANIOSE TEGUMENTAR'!$A$4:$C$1681,3,FALSE),0)</f>
        <v>10</v>
      </c>
      <c r="O5405" s="2">
        <f>IFERROR(VLOOKUP(C5405,'FEBRE AMARELA'!$A$4:$C$38,3,FALSE),0)</f>
        <v>0</v>
      </c>
      <c r="P5405" s="2">
        <f>IFERROR(VLOOKUP(C5405,DENGUE!$A$5:$C$4097,3,FALSE),0)</f>
        <v>107</v>
      </c>
      <c r="Q5405" s="2">
        <f>IFERROR(VLOOKUP(C5405,'HEPATITE VIRAL'!$A$5:$C$3162,3,FALSE),0)</f>
        <v>2</v>
      </c>
      <c r="R5405" s="2">
        <f>IFERROR(VLOOKUP(C5405,'FEBRE MACULOSA'!$A$5:$C$181,3,FALSE),0)</f>
        <v>0</v>
      </c>
      <c r="S5405" s="2">
        <f>IFERROR(VLOOKUP(C5405,LEPTOSPIROSE!$A$5:$C$1176,3,FALSE),0)</f>
        <v>0</v>
      </c>
      <c r="T5405" s="2">
        <f>IFERROR(VLOOKUP(C5405,'DOENÇA DE CHAGAS'!$A$5:$C$100,3,FALSE),0)</f>
        <v>0</v>
      </c>
      <c r="U5405" s="2">
        <f>IFERROR(VLOOKUP(C5405,'PICADAS DE COBRAS'!$A$6:$C$4645,3,FALSE),0)</f>
        <v>13</v>
      </c>
      <c r="V5405">
        <f>IFERROR(VLOOKUP(C5405,'ZIKA VIRUS'!$A$5:$C$2399,3,FALSE),0)</f>
        <v>1</v>
      </c>
      <c r="W5405">
        <f>IFERROR(VLOOKUP(C5405,'FEBRE TIFÓIDE'!$A$5:$C$46,3,FALSE),0)</f>
        <v>0</v>
      </c>
      <c r="X5405">
        <f>IFERROR(VLOOKUP(C5405,HANTAVIROSE!$A$5:$C$153,3,FALSE),0)</f>
        <v>0</v>
      </c>
      <c r="Y5405">
        <f>IFERROR(VLOOKUP(C5405,MENINGITE!$A$5:$C$447,3,FALSE),0)</f>
        <v>0</v>
      </c>
      <c r="Z5405">
        <f>IFERROR(VLOOKUP(C5405,RAIVA!$A$5:$C$16,3,FALSE),0)</f>
        <v>0</v>
      </c>
    </row>
    <row r="5406" spans="1:26" x14ac:dyDescent="0.3">
      <c r="A5406" s="2" t="s">
        <v>4490</v>
      </c>
      <c r="B5406" s="2" t="s">
        <v>4495</v>
      </c>
      <c r="C5406" s="2">
        <v>221120</v>
      </c>
      <c r="D5406" s="2">
        <v>2211209</v>
      </c>
      <c r="E5406" s="2" t="s">
        <v>4490</v>
      </c>
      <c r="F5406" s="2" t="s">
        <v>4495</v>
      </c>
      <c r="G5406" s="2">
        <f>IFERROR(VLOOKUP(D5406,Coordenadas!$A$2:$D$5571,3,FALSE),0)</f>
        <v>-7.2394400000000001</v>
      </c>
      <c r="H5406" s="2">
        <f>IFERROR(VLOOKUP(D5406,Coordenadas!$A$2:$D$5571,4,FALSE),0)</f>
        <v>-44.557699999999997</v>
      </c>
      <c r="I5406" s="2" t="s">
        <v>5324</v>
      </c>
      <c r="J5406" s="2">
        <v>20149</v>
      </c>
      <c r="K5406" s="2" t="s">
        <v>5330</v>
      </c>
      <c r="L5406" s="2">
        <f>IFERROR(VLOOKUP(C5406,BOTULISMO!$A$3:$C$19,3,FALSE),0)</f>
        <v>0</v>
      </c>
      <c r="M5406" s="2">
        <f>IFERROR(VLOOKUP(C5406,'LEISHMANIOSE VISCERAL'!$A$4:$C$454,3,FALSE),0)</f>
        <v>0</v>
      </c>
      <c r="N5406" s="2">
        <f>IFERROR(VLOOKUP(C5406,'LEISHMANIOSE TEGUMENTAR'!$A$4:$C$1681,3,FALSE),0)</f>
        <v>0</v>
      </c>
      <c r="O5406" s="2">
        <f>IFERROR(VLOOKUP(C5406,'FEBRE AMARELA'!$A$4:$C$38,3,FALSE),0)</f>
        <v>0</v>
      </c>
      <c r="P5406" s="2">
        <f>IFERROR(VLOOKUP(C5406,DENGUE!$A$5:$C$4097,3,FALSE),0)</f>
        <v>24</v>
      </c>
      <c r="Q5406" s="2">
        <f>IFERROR(VLOOKUP(C5406,'HEPATITE VIRAL'!$A$5:$C$3162,3,FALSE),0)</f>
        <v>2</v>
      </c>
      <c r="R5406" s="2">
        <f>IFERROR(VLOOKUP(C5406,'FEBRE MACULOSA'!$A$5:$C$181,3,FALSE),0)</f>
        <v>0</v>
      </c>
      <c r="S5406" s="2">
        <f>IFERROR(VLOOKUP(C5406,LEPTOSPIROSE!$A$5:$C$1176,3,FALSE),0)</f>
        <v>0</v>
      </c>
      <c r="T5406" s="2">
        <f>IFERROR(VLOOKUP(C5406,'DOENÇA DE CHAGAS'!$A$5:$C$100,3,FALSE),0)</f>
        <v>0</v>
      </c>
      <c r="U5406" s="2">
        <f>IFERROR(VLOOKUP(C5406,'PICADAS DE COBRAS'!$A$6:$C$4645,3,FALSE),0)</f>
        <v>38</v>
      </c>
      <c r="V5406">
        <f>IFERROR(VLOOKUP(C5406,'ZIKA VIRUS'!$A$5:$C$2399,3,FALSE),0)</f>
        <v>0</v>
      </c>
      <c r="W5406">
        <f>IFERROR(VLOOKUP(C5406,'FEBRE TIFÓIDE'!$A$5:$C$46,3,FALSE),0)</f>
        <v>0</v>
      </c>
      <c r="X5406">
        <f>IFERROR(VLOOKUP(C5406,HANTAVIROSE!$A$5:$C$153,3,FALSE),0)</f>
        <v>0</v>
      </c>
      <c r="Y5406">
        <f>IFERROR(VLOOKUP(C5406,MENINGITE!$A$5:$C$447,3,FALSE),0)</f>
        <v>0</v>
      </c>
      <c r="Z5406">
        <f>IFERROR(VLOOKUP(C5406,RAIVA!$A$5:$C$16,3,FALSE),0)</f>
        <v>0</v>
      </c>
    </row>
    <row r="5407" spans="1:26" x14ac:dyDescent="0.3">
      <c r="A5407" s="2" t="s">
        <v>2425</v>
      </c>
      <c r="B5407" s="2" t="s">
        <v>2447</v>
      </c>
      <c r="C5407" s="2">
        <v>317052</v>
      </c>
      <c r="D5407" s="2">
        <v>3170529</v>
      </c>
      <c r="E5407" s="2" t="s">
        <v>2425</v>
      </c>
      <c r="F5407" s="2" t="s">
        <v>2447</v>
      </c>
      <c r="G5407" s="2">
        <f>IFERROR(VLOOKUP(D5407,Coordenadas!$A$2:$D$5571,3,FALSE),0)</f>
        <v>-16.124400000000001</v>
      </c>
      <c r="H5407" s="2">
        <f>IFERROR(VLOOKUP(D5407,Coordenadas!$A$2:$D$5571,4,FALSE),0)</f>
        <v>-45.735199999999999</v>
      </c>
      <c r="I5407" s="2" t="s">
        <v>5325</v>
      </c>
      <c r="J5407" s="2">
        <v>13604</v>
      </c>
      <c r="K5407" s="2" t="s">
        <v>5332</v>
      </c>
      <c r="L5407" s="2">
        <f>IFERROR(VLOOKUP(C5407,BOTULISMO!$A$3:$C$19,3,FALSE),0)</f>
        <v>0</v>
      </c>
      <c r="M5407" s="2">
        <f>IFERROR(VLOOKUP(C5407,'LEISHMANIOSE VISCERAL'!$A$4:$C$454,3,FALSE),0)</f>
        <v>0</v>
      </c>
      <c r="N5407" s="2">
        <f>IFERROR(VLOOKUP(C5407,'LEISHMANIOSE TEGUMENTAR'!$A$4:$C$1681,3,FALSE),0)</f>
        <v>7</v>
      </c>
      <c r="O5407" s="2">
        <f>IFERROR(VLOOKUP(C5407,'FEBRE AMARELA'!$A$4:$C$38,3,FALSE),0)</f>
        <v>0</v>
      </c>
      <c r="P5407" s="2">
        <f>IFERROR(VLOOKUP(C5407,DENGUE!$A$5:$C$4097,3,FALSE),0)</f>
        <v>29</v>
      </c>
      <c r="Q5407" s="2">
        <f>IFERROR(VLOOKUP(C5407,'HEPATITE VIRAL'!$A$5:$C$3162,3,FALSE),0)</f>
        <v>1</v>
      </c>
      <c r="R5407" s="2">
        <f>IFERROR(VLOOKUP(C5407,'FEBRE MACULOSA'!$A$5:$C$181,3,FALSE),0)</f>
        <v>0</v>
      </c>
      <c r="S5407" s="2">
        <f>IFERROR(VLOOKUP(C5407,LEPTOSPIROSE!$A$5:$C$1176,3,FALSE),0)</f>
        <v>0</v>
      </c>
      <c r="T5407" s="2">
        <f>IFERROR(VLOOKUP(C5407,'DOENÇA DE CHAGAS'!$A$5:$C$100,3,FALSE),0)</f>
        <v>0</v>
      </c>
      <c r="U5407" s="2">
        <f>IFERROR(VLOOKUP(C5407,'PICADAS DE COBRAS'!$A$6:$C$4645,3,FALSE),0)</f>
        <v>148</v>
      </c>
      <c r="V5407">
        <f>IFERROR(VLOOKUP(C5407,'ZIKA VIRUS'!$A$5:$C$2399,3,FALSE),0)</f>
        <v>1</v>
      </c>
      <c r="W5407">
        <f>IFERROR(VLOOKUP(C5407,'FEBRE TIFÓIDE'!$A$5:$C$46,3,FALSE),0)</f>
        <v>0</v>
      </c>
      <c r="X5407">
        <f>IFERROR(VLOOKUP(C5407,HANTAVIROSE!$A$5:$C$153,3,FALSE),0)</f>
        <v>0</v>
      </c>
      <c r="Y5407">
        <f>IFERROR(VLOOKUP(C5407,MENINGITE!$A$5:$C$447,3,FALSE),0)</f>
        <v>0</v>
      </c>
      <c r="Z5407">
        <f>IFERROR(VLOOKUP(C5407,RAIVA!$A$5:$C$16,3,FALSE),0)</f>
        <v>0</v>
      </c>
    </row>
    <row r="5408" spans="1:26" x14ac:dyDescent="0.3">
      <c r="A5408" s="2" t="s">
        <v>5190</v>
      </c>
      <c r="B5408" s="2" t="s">
        <v>5189</v>
      </c>
      <c r="C5408" s="2">
        <v>130440</v>
      </c>
      <c r="D5408" s="2">
        <v>1304401</v>
      </c>
      <c r="E5408" s="2" t="s">
        <v>5190</v>
      </c>
      <c r="F5408" s="2" t="s">
        <v>5189</v>
      </c>
      <c r="G5408" s="2">
        <f>IFERROR(VLOOKUP(D5408,Coordenadas!$A$2:$D$5571,3,FALSE),0)</f>
        <v>-3.1284100000000001</v>
      </c>
      <c r="H5408" s="2">
        <f>IFERROR(VLOOKUP(D5408,Coordenadas!$A$2:$D$5571,4,FALSE),0)</f>
        <v>-58.1496</v>
      </c>
      <c r="I5408" s="2" t="s">
        <v>5323</v>
      </c>
      <c r="J5408" s="2">
        <v>17837</v>
      </c>
      <c r="K5408" s="2" t="s">
        <v>5332</v>
      </c>
      <c r="L5408" s="2">
        <f>IFERROR(VLOOKUP(C5408,BOTULISMO!$A$3:$C$19,3,FALSE),0)</f>
        <v>0</v>
      </c>
      <c r="M5408" s="2">
        <f>IFERROR(VLOOKUP(C5408,'LEISHMANIOSE VISCERAL'!$A$4:$C$454,3,FALSE),0)</f>
        <v>0</v>
      </c>
      <c r="N5408" s="2">
        <f>IFERROR(VLOOKUP(C5408,'LEISHMANIOSE TEGUMENTAR'!$A$4:$C$1681,3,FALSE),0)</f>
        <v>0</v>
      </c>
      <c r="O5408" s="2">
        <f>IFERROR(VLOOKUP(C5408,'FEBRE AMARELA'!$A$4:$C$38,3,FALSE),0)</f>
        <v>0</v>
      </c>
      <c r="P5408" s="2">
        <f>IFERROR(VLOOKUP(C5408,DENGUE!$A$5:$C$4097,3,FALSE),0)</f>
        <v>0</v>
      </c>
      <c r="Q5408" s="2">
        <f>IFERROR(VLOOKUP(C5408,'HEPATITE VIRAL'!$A$5:$C$3162,3,FALSE),0)</f>
        <v>4</v>
      </c>
      <c r="R5408" s="2">
        <f>IFERROR(VLOOKUP(C5408,'FEBRE MACULOSA'!$A$5:$C$181,3,FALSE),0)</f>
        <v>0</v>
      </c>
      <c r="S5408" s="2">
        <f>IFERROR(VLOOKUP(C5408,LEPTOSPIROSE!$A$5:$C$1176,3,FALSE),0)</f>
        <v>0</v>
      </c>
      <c r="T5408" s="2">
        <f>IFERROR(VLOOKUP(C5408,'DOENÇA DE CHAGAS'!$A$5:$C$100,3,FALSE),0)</f>
        <v>0</v>
      </c>
      <c r="U5408" s="2">
        <f>IFERROR(VLOOKUP(C5408,'PICADAS DE COBRAS'!$A$6:$C$4645,3,FALSE),0)</f>
        <v>13</v>
      </c>
      <c r="V5408">
        <f>IFERROR(VLOOKUP(C5408,'ZIKA VIRUS'!$A$5:$C$2399,3,FALSE),0)</f>
        <v>0</v>
      </c>
      <c r="W5408">
        <f>IFERROR(VLOOKUP(C5408,'FEBRE TIFÓIDE'!$A$5:$C$46,3,FALSE),0)</f>
        <v>0</v>
      </c>
      <c r="X5408">
        <f>IFERROR(VLOOKUP(C5408,HANTAVIROSE!$A$5:$C$153,3,FALSE),0)</f>
        <v>0</v>
      </c>
      <c r="Y5408">
        <f>IFERROR(VLOOKUP(C5408,MENINGITE!$A$5:$C$447,3,FALSE),0)</f>
        <v>0</v>
      </c>
      <c r="Z5408">
        <f>IFERROR(VLOOKUP(C5408,RAIVA!$A$5:$C$16,3,FALSE),0)</f>
        <v>0</v>
      </c>
    </row>
    <row r="5409" spans="1:26" x14ac:dyDescent="0.3">
      <c r="A5409" s="2" t="s">
        <v>4319</v>
      </c>
      <c r="B5409" s="2" t="s">
        <v>4322</v>
      </c>
      <c r="C5409" s="2">
        <v>231390</v>
      </c>
      <c r="D5409" s="2">
        <v>2313906</v>
      </c>
      <c r="E5409" s="2" t="s">
        <v>4319</v>
      </c>
      <c r="F5409" s="2" t="s">
        <v>4322</v>
      </c>
      <c r="G5409" s="2">
        <f>IFERROR(VLOOKUP(D5409,Coordenadas!$A$2:$D$5571,3,FALSE),0)</f>
        <v>-3.3081900000000002</v>
      </c>
      <c r="H5409" s="2">
        <f>IFERROR(VLOOKUP(D5409,Coordenadas!$A$2:$D$5571,4,FALSE),0)</f>
        <v>-40.562800000000003</v>
      </c>
      <c r="I5409" s="2" t="s">
        <v>5324</v>
      </c>
      <c r="J5409" s="2">
        <v>12883</v>
      </c>
      <c r="K5409" s="2" t="s">
        <v>5332</v>
      </c>
      <c r="L5409" s="2">
        <f>IFERROR(VLOOKUP(C5409,BOTULISMO!$A$3:$C$19,3,FALSE),0)</f>
        <v>0</v>
      </c>
      <c r="M5409" s="2">
        <f>IFERROR(VLOOKUP(C5409,'LEISHMANIOSE VISCERAL'!$A$4:$C$454,3,FALSE),0)</f>
        <v>0</v>
      </c>
      <c r="N5409" s="2">
        <f>IFERROR(VLOOKUP(C5409,'LEISHMANIOSE TEGUMENTAR'!$A$4:$C$1681,3,FALSE),0)</f>
        <v>6</v>
      </c>
      <c r="O5409" s="2">
        <f>IFERROR(VLOOKUP(C5409,'FEBRE AMARELA'!$A$4:$C$38,3,FALSE),0)</f>
        <v>0</v>
      </c>
      <c r="P5409" s="2">
        <f>IFERROR(VLOOKUP(C5409,DENGUE!$A$5:$C$4097,3,FALSE),0)</f>
        <v>0</v>
      </c>
      <c r="Q5409" s="2">
        <f>IFERROR(VLOOKUP(C5409,'HEPATITE VIRAL'!$A$5:$C$3162,3,FALSE),0)</f>
        <v>0</v>
      </c>
      <c r="R5409" s="2">
        <f>IFERROR(VLOOKUP(C5409,'FEBRE MACULOSA'!$A$5:$C$181,3,FALSE),0)</f>
        <v>0</v>
      </c>
      <c r="S5409" s="2">
        <f>IFERROR(VLOOKUP(C5409,LEPTOSPIROSE!$A$5:$C$1176,3,FALSE),0)</f>
        <v>0</v>
      </c>
      <c r="T5409" s="2">
        <f>IFERROR(VLOOKUP(C5409,'DOENÇA DE CHAGAS'!$A$5:$C$100,3,FALSE),0)</f>
        <v>0</v>
      </c>
      <c r="U5409" s="2">
        <f>IFERROR(VLOOKUP(C5409,'PICADAS DE COBRAS'!$A$6:$C$4645,3,FALSE),0)</f>
        <v>2</v>
      </c>
      <c r="V5409">
        <f>IFERROR(VLOOKUP(C5409,'ZIKA VIRUS'!$A$5:$C$2399,3,FALSE),0)</f>
        <v>5</v>
      </c>
      <c r="W5409">
        <f>IFERROR(VLOOKUP(C5409,'FEBRE TIFÓIDE'!$A$5:$C$46,3,FALSE),0)</f>
        <v>0</v>
      </c>
      <c r="X5409">
        <f>IFERROR(VLOOKUP(C5409,HANTAVIROSE!$A$5:$C$153,3,FALSE),0)</f>
        <v>0</v>
      </c>
      <c r="Y5409">
        <f>IFERROR(VLOOKUP(C5409,MENINGITE!$A$5:$C$447,3,FALSE),0)</f>
        <v>0</v>
      </c>
      <c r="Z5409">
        <f>IFERROR(VLOOKUP(C5409,RAIVA!$A$5:$C$16,3,FALSE),0)</f>
        <v>0</v>
      </c>
    </row>
    <row r="5410" spans="1:26" x14ac:dyDescent="0.3">
      <c r="A5410" s="2" t="s">
        <v>5270</v>
      </c>
      <c r="B5410" s="2" t="s">
        <v>5272</v>
      </c>
      <c r="C5410" s="2">
        <v>110170</v>
      </c>
      <c r="D5410" s="2">
        <v>1101708</v>
      </c>
      <c r="E5410" s="2" t="s">
        <v>5270</v>
      </c>
      <c r="F5410" s="2" t="s">
        <v>5272</v>
      </c>
      <c r="G5410" s="2">
        <f>IFERROR(VLOOKUP(D5410,Coordenadas!$A$2:$D$5571,3,FALSE),0)</f>
        <v>-11.126099999999999</v>
      </c>
      <c r="H5410" s="2">
        <f>IFERROR(VLOOKUP(D5410,Coordenadas!$A$2:$D$5571,4,FALSE),0)</f>
        <v>-62.363900000000001</v>
      </c>
      <c r="I5410" s="2" t="s">
        <v>5323</v>
      </c>
      <c r="J5410" s="2">
        <v>12974</v>
      </c>
      <c r="K5410" s="2" t="s">
        <v>5332</v>
      </c>
      <c r="L5410" s="2">
        <f>IFERROR(VLOOKUP(C5410,BOTULISMO!$A$3:$C$19,3,FALSE),0)</f>
        <v>0</v>
      </c>
      <c r="M5410" s="2">
        <f>IFERROR(VLOOKUP(C5410,'LEISHMANIOSE VISCERAL'!$A$4:$C$454,3,FALSE),0)</f>
        <v>0</v>
      </c>
      <c r="N5410" s="2">
        <f>IFERROR(VLOOKUP(C5410,'LEISHMANIOSE TEGUMENTAR'!$A$4:$C$1681,3,FALSE),0)</f>
        <v>5</v>
      </c>
      <c r="O5410" s="2">
        <f>IFERROR(VLOOKUP(C5410,'FEBRE AMARELA'!$A$4:$C$38,3,FALSE),0)</f>
        <v>0</v>
      </c>
      <c r="P5410" s="2">
        <f>IFERROR(VLOOKUP(C5410,DENGUE!$A$5:$C$4097,3,FALSE),0)</f>
        <v>1</v>
      </c>
      <c r="Q5410" s="2">
        <f>IFERROR(VLOOKUP(C5410,'HEPATITE VIRAL'!$A$5:$C$3162,3,FALSE),0)</f>
        <v>26</v>
      </c>
      <c r="R5410" s="2">
        <f>IFERROR(VLOOKUP(C5410,'FEBRE MACULOSA'!$A$5:$C$181,3,FALSE),0)</f>
        <v>0</v>
      </c>
      <c r="S5410" s="2">
        <f>IFERROR(VLOOKUP(C5410,LEPTOSPIROSE!$A$5:$C$1176,3,FALSE),0)</f>
        <v>1</v>
      </c>
      <c r="T5410" s="2">
        <f>IFERROR(VLOOKUP(C5410,'DOENÇA DE CHAGAS'!$A$5:$C$100,3,FALSE),0)</f>
        <v>0</v>
      </c>
      <c r="U5410" s="2">
        <f>IFERROR(VLOOKUP(C5410,'PICADAS DE COBRAS'!$A$6:$C$4645,3,FALSE),0)</f>
        <v>13</v>
      </c>
      <c r="V5410">
        <f>IFERROR(VLOOKUP(C5410,'ZIKA VIRUS'!$A$5:$C$2399,3,FALSE),0)</f>
        <v>0</v>
      </c>
      <c r="W5410">
        <f>IFERROR(VLOOKUP(C5410,'FEBRE TIFÓIDE'!$A$5:$C$46,3,FALSE),0)</f>
        <v>0</v>
      </c>
      <c r="X5410">
        <f>IFERROR(VLOOKUP(C5410,HANTAVIROSE!$A$5:$C$153,3,FALSE),0)</f>
        <v>0</v>
      </c>
      <c r="Y5410">
        <f>IFERROR(VLOOKUP(C5410,MENINGITE!$A$5:$C$447,3,FALSE),0)</f>
        <v>0</v>
      </c>
      <c r="Z5410">
        <f>IFERROR(VLOOKUP(C5410,RAIVA!$A$5:$C$16,3,FALSE),0)</f>
        <v>0</v>
      </c>
    </row>
    <row r="5411" spans="1:26" x14ac:dyDescent="0.3">
      <c r="A5411" s="2" t="s">
        <v>967</v>
      </c>
      <c r="B5411" s="2" t="s">
        <v>979</v>
      </c>
      <c r="C5411" s="2">
        <v>421895</v>
      </c>
      <c r="D5411" s="2">
        <v>4218954</v>
      </c>
      <c r="E5411" s="2" t="s">
        <v>967</v>
      </c>
      <c r="F5411" s="2" t="s">
        <v>979</v>
      </c>
      <c r="G5411" s="2">
        <f>IFERROR(VLOOKUP(D5411,Coordenadas!$A$2:$D$5571,3,FALSE),0)</f>
        <v>-27.9557</v>
      </c>
      <c r="H5411" s="2">
        <f>IFERROR(VLOOKUP(D5411,Coordenadas!$A$2:$D$5571,4,FALSE),0)</f>
        <v>-49.872900000000001</v>
      </c>
      <c r="I5411" s="2" t="s">
        <v>5326</v>
      </c>
      <c r="J5411" s="2">
        <v>2482</v>
      </c>
      <c r="K5411" s="2" t="s">
        <v>5332</v>
      </c>
      <c r="L5411" s="2">
        <f>IFERROR(VLOOKUP(C5411,BOTULISMO!$A$3:$C$19,3,FALSE),0)</f>
        <v>0</v>
      </c>
      <c r="M5411" s="2">
        <f>IFERROR(VLOOKUP(C5411,'LEISHMANIOSE VISCERAL'!$A$4:$C$454,3,FALSE),0)</f>
        <v>0</v>
      </c>
      <c r="N5411" s="2">
        <f>IFERROR(VLOOKUP(C5411,'LEISHMANIOSE TEGUMENTAR'!$A$4:$C$1681,3,FALSE),0)</f>
        <v>0</v>
      </c>
      <c r="O5411" s="2">
        <f>IFERROR(VLOOKUP(C5411,'FEBRE AMARELA'!$A$4:$C$38,3,FALSE),0)</f>
        <v>0</v>
      </c>
      <c r="P5411" s="2">
        <f>IFERROR(VLOOKUP(C5411,DENGUE!$A$5:$C$4097,3,FALSE),0)</f>
        <v>0</v>
      </c>
      <c r="Q5411" s="2">
        <f>IFERROR(VLOOKUP(C5411,'HEPATITE VIRAL'!$A$5:$C$3162,3,FALSE),0)</f>
        <v>1</v>
      </c>
      <c r="R5411" s="2">
        <f>IFERROR(VLOOKUP(C5411,'FEBRE MACULOSA'!$A$5:$C$181,3,FALSE),0)</f>
        <v>0</v>
      </c>
      <c r="S5411" s="2">
        <f>IFERROR(VLOOKUP(C5411,LEPTOSPIROSE!$A$5:$C$1176,3,FALSE),0)</f>
        <v>0</v>
      </c>
      <c r="T5411" s="2">
        <f>IFERROR(VLOOKUP(C5411,'DOENÇA DE CHAGAS'!$A$5:$C$100,3,FALSE),0)</f>
        <v>0</v>
      </c>
      <c r="U5411" s="2">
        <f>IFERROR(VLOOKUP(C5411,'PICADAS DE COBRAS'!$A$6:$C$4645,3,FALSE),0)</f>
        <v>1</v>
      </c>
      <c r="V5411">
        <f>IFERROR(VLOOKUP(C5411,'ZIKA VIRUS'!$A$5:$C$2399,3,FALSE),0)</f>
        <v>0</v>
      </c>
      <c r="W5411">
        <f>IFERROR(VLOOKUP(C5411,'FEBRE TIFÓIDE'!$A$5:$C$46,3,FALSE),0)</f>
        <v>0</v>
      </c>
      <c r="X5411">
        <f>IFERROR(VLOOKUP(C5411,HANTAVIROSE!$A$5:$C$153,3,FALSE),0)</f>
        <v>0</v>
      </c>
      <c r="Y5411">
        <f>IFERROR(VLOOKUP(C5411,MENINGITE!$A$5:$C$447,3,FALSE),0)</f>
        <v>0</v>
      </c>
      <c r="Z5411">
        <f>IFERROR(VLOOKUP(C5411,RAIVA!$A$5:$C$16,3,FALSE),0)</f>
        <v>0</v>
      </c>
    </row>
    <row r="5412" spans="1:26" x14ac:dyDescent="0.3">
      <c r="A5412" s="2" t="s">
        <v>1637</v>
      </c>
      <c r="B5412" s="2" t="s">
        <v>1652</v>
      </c>
      <c r="C5412" s="2">
        <v>355600</v>
      </c>
      <c r="D5412" s="2">
        <v>3556008</v>
      </c>
      <c r="E5412" s="2" t="s">
        <v>1637</v>
      </c>
      <c r="F5412" s="2" t="s">
        <v>1652</v>
      </c>
      <c r="G5412" s="2">
        <f>IFERROR(VLOOKUP(D5412,Coordenadas!$A$2:$D$5571,3,FALSE),0)</f>
        <v>-21.203199999999999</v>
      </c>
      <c r="H5412" s="2">
        <f>IFERROR(VLOOKUP(D5412,Coordenadas!$A$2:$D$5571,4,FALSE),0)</f>
        <v>-49.293100000000003</v>
      </c>
      <c r="I5412" s="2" t="s">
        <v>5325</v>
      </c>
      <c r="J5412" s="2">
        <v>12714</v>
      </c>
      <c r="K5412" s="2" t="s">
        <v>5332</v>
      </c>
      <c r="L5412" s="2">
        <f>IFERROR(VLOOKUP(C5412,BOTULISMO!$A$3:$C$19,3,FALSE),0)</f>
        <v>0</v>
      </c>
      <c r="M5412" s="2">
        <f>IFERROR(VLOOKUP(C5412,'LEISHMANIOSE VISCERAL'!$A$4:$C$454,3,FALSE),0)</f>
        <v>0</v>
      </c>
      <c r="N5412" s="2">
        <f>IFERROR(VLOOKUP(C5412,'LEISHMANIOSE TEGUMENTAR'!$A$4:$C$1681,3,FALSE),0)</f>
        <v>0</v>
      </c>
      <c r="O5412" s="2">
        <f>IFERROR(VLOOKUP(C5412,'FEBRE AMARELA'!$A$4:$C$38,3,FALSE),0)</f>
        <v>0</v>
      </c>
      <c r="P5412" s="2">
        <f>IFERROR(VLOOKUP(C5412,DENGUE!$A$5:$C$4097,3,FALSE),0)</f>
        <v>115</v>
      </c>
      <c r="Q5412" s="2">
        <f>IFERROR(VLOOKUP(C5412,'HEPATITE VIRAL'!$A$5:$C$3162,3,FALSE),0)</f>
        <v>0</v>
      </c>
      <c r="R5412" s="2">
        <f>IFERROR(VLOOKUP(C5412,'FEBRE MACULOSA'!$A$5:$C$181,3,FALSE),0)</f>
        <v>0</v>
      </c>
      <c r="S5412" s="2">
        <f>IFERROR(VLOOKUP(C5412,LEPTOSPIROSE!$A$5:$C$1176,3,FALSE),0)</f>
        <v>0</v>
      </c>
      <c r="T5412" s="2">
        <f>IFERROR(VLOOKUP(C5412,'DOENÇA DE CHAGAS'!$A$5:$C$100,3,FALSE),0)</f>
        <v>0</v>
      </c>
      <c r="U5412" s="2">
        <f>IFERROR(VLOOKUP(C5412,'PICADAS DE COBRAS'!$A$6:$C$4645,3,FALSE),0)</f>
        <v>28</v>
      </c>
      <c r="V5412">
        <f>IFERROR(VLOOKUP(C5412,'ZIKA VIRUS'!$A$5:$C$2399,3,FALSE),0)</f>
        <v>9</v>
      </c>
      <c r="W5412">
        <f>IFERROR(VLOOKUP(C5412,'FEBRE TIFÓIDE'!$A$5:$C$46,3,FALSE),0)</f>
        <v>0</v>
      </c>
      <c r="X5412">
        <f>IFERROR(VLOOKUP(C5412,HANTAVIROSE!$A$5:$C$153,3,FALSE),0)</f>
        <v>0</v>
      </c>
      <c r="Y5412">
        <f>IFERROR(VLOOKUP(C5412,MENINGITE!$A$5:$C$447,3,FALSE),0)</f>
        <v>0</v>
      </c>
      <c r="Z5412">
        <f>IFERROR(VLOOKUP(C5412,RAIVA!$A$5:$C$16,3,FALSE),0)</f>
        <v>0</v>
      </c>
    </row>
    <row r="5413" spans="1:26" x14ac:dyDescent="0.3">
      <c r="A5413" s="2" t="s">
        <v>967</v>
      </c>
      <c r="B5413" s="2" t="s">
        <v>978</v>
      </c>
      <c r="C5413" s="2">
        <v>421900</v>
      </c>
      <c r="D5413" s="2">
        <v>4219002</v>
      </c>
      <c r="E5413" s="2" t="s">
        <v>967</v>
      </c>
      <c r="F5413" s="2" t="s">
        <v>978</v>
      </c>
      <c r="G5413" s="2">
        <f>IFERROR(VLOOKUP(D5413,Coordenadas!$A$2:$D$5571,3,FALSE),0)</f>
        <v>-28.518000000000001</v>
      </c>
      <c r="H5413" s="2">
        <f>IFERROR(VLOOKUP(D5413,Coordenadas!$A$2:$D$5571,4,FALSE),0)</f>
        <v>-49.323799999999999</v>
      </c>
      <c r="I5413" s="2" t="s">
        <v>5326</v>
      </c>
      <c r="J5413" s="2">
        <v>20223</v>
      </c>
      <c r="K5413" s="2" t="s">
        <v>5330</v>
      </c>
      <c r="L5413" s="2">
        <f>IFERROR(VLOOKUP(C5413,BOTULISMO!$A$3:$C$19,3,FALSE),0)</f>
        <v>0</v>
      </c>
      <c r="M5413" s="2">
        <f>IFERROR(VLOOKUP(C5413,'LEISHMANIOSE VISCERAL'!$A$4:$C$454,3,FALSE),0)</f>
        <v>0</v>
      </c>
      <c r="N5413" s="2">
        <f>IFERROR(VLOOKUP(C5413,'LEISHMANIOSE TEGUMENTAR'!$A$4:$C$1681,3,FALSE),0)</f>
        <v>0</v>
      </c>
      <c r="O5413" s="2">
        <f>IFERROR(VLOOKUP(C5413,'FEBRE AMARELA'!$A$4:$C$38,3,FALSE),0)</f>
        <v>0</v>
      </c>
      <c r="P5413" s="2">
        <f>IFERROR(VLOOKUP(C5413,DENGUE!$A$5:$C$4097,3,FALSE),0)</f>
        <v>0</v>
      </c>
      <c r="Q5413" s="2">
        <f>IFERROR(VLOOKUP(C5413,'HEPATITE VIRAL'!$A$5:$C$3162,3,FALSE),0)</f>
        <v>29</v>
      </c>
      <c r="R5413" s="2">
        <f>IFERROR(VLOOKUP(C5413,'FEBRE MACULOSA'!$A$5:$C$181,3,FALSE),0)</f>
        <v>0</v>
      </c>
      <c r="S5413" s="2">
        <f>IFERROR(VLOOKUP(C5413,LEPTOSPIROSE!$A$5:$C$1176,3,FALSE),0)</f>
        <v>1</v>
      </c>
      <c r="T5413" s="2">
        <f>IFERROR(VLOOKUP(C5413,'DOENÇA DE CHAGAS'!$A$5:$C$100,3,FALSE),0)</f>
        <v>0</v>
      </c>
      <c r="U5413" s="2">
        <f>IFERROR(VLOOKUP(C5413,'PICADAS DE COBRAS'!$A$6:$C$4645,3,FALSE),0)</f>
        <v>9</v>
      </c>
      <c r="V5413">
        <f>IFERROR(VLOOKUP(C5413,'ZIKA VIRUS'!$A$5:$C$2399,3,FALSE),0)</f>
        <v>1</v>
      </c>
      <c r="W5413">
        <f>IFERROR(VLOOKUP(C5413,'FEBRE TIFÓIDE'!$A$5:$C$46,3,FALSE),0)</f>
        <v>0</v>
      </c>
      <c r="X5413">
        <f>IFERROR(VLOOKUP(C5413,HANTAVIROSE!$A$5:$C$153,3,FALSE),0)</f>
        <v>0</v>
      </c>
      <c r="Y5413">
        <f>IFERROR(VLOOKUP(C5413,MENINGITE!$A$5:$C$447,3,FALSE),0)</f>
        <v>0</v>
      </c>
      <c r="Z5413">
        <f>IFERROR(VLOOKUP(C5413,RAIVA!$A$5:$C$16,3,FALSE),0)</f>
        <v>0</v>
      </c>
    </row>
    <row r="5414" spans="1:26" x14ac:dyDescent="0.3">
      <c r="A5414" s="2" t="s">
        <v>3</v>
      </c>
      <c r="B5414" s="2" t="s">
        <v>9</v>
      </c>
      <c r="C5414" s="2">
        <v>522180</v>
      </c>
      <c r="D5414" s="2">
        <v>5221809</v>
      </c>
      <c r="E5414" s="2" t="s">
        <v>3</v>
      </c>
      <c r="F5414" s="2" t="s">
        <v>9</v>
      </c>
      <c r="G5414" s="2">
        <f>IFERROR(VLOOKUP(D5414,Coordenadas!$A$2:$D$5571,3,FALSE),0)</f>
        <v>-17.4651</v>
      </c>
      <c r="H5414" s="2">
        <f>IFERROR(VLOOKUP(D5414,Coordenadas!$A$2:$D$5571,4,FALSE),0)</f>
        <v>-48.201500000000003</v>
      </c>
      <c r="I5414" s="2" t="s">
        <v>5327</v>
      </c>
      <c r="J5414" s="2">
        <v>3074</v>
      </c>
      <c r="K5414" s="2" t="s">
        <v>5332</v>
      </c>
      <c r="L5414" s="2">
        <f>IFERROR(VLOOKUP(C5414,BOTULISMO!$A$3:$C$19,3,FALSE),0)</f>
        <v>0</v>
      </c>
      <c r="M5414" s="2">
        <f>IFERROR(VLOOKUP(C5414,'LEISHMANIOSE VISCERAL'!$A$4:$C$454,3,FALSE),0)</f>
        <v>0</v>
      </c>
      <c r="N5414" s="2">
        <f>IFERROR(VLOOKUP(C5414,'LEISHMANIOSE TEGUMENTAR'!$A$4:$C$1681,3,FALSE),0)</f>
        <v>0</v>
      </c>
      <c r="O5414" s="2">
        <f>IFERROR(VLOOKUP(C5414,'FEBRE AMARELA'!$A$4:$C$38,3,FALSE),0)</f>
        <v>0</v>
      </c>
      <c r="P5414" s="2">
        <f>IFERROR(VLOOKUP(C5414,DENGUE!$A$5:$C$4097,3,FALSE),0)</f>
        <v>21</v>
      </c>
      <c r="Q5414" s="2">
        <f>IFERROR(VLOOKUP(C5414,'HEPATITE VIRAL'!$A$5:$C$3162,3,FALSE),0)</f>
        <v>0</v>
      </c>
      <c r="R5414" s="2">
        <f>IFERROR(VLOOKUP(C5414,'FEBRE MACULOSA'!$A$5:$C$181,3,FALSE),0)</f>
        <v>0</v>
      </c>
      <c r="S5414" s="2">
        <f>IFERROR(VLOOKUP(C5414,LEPTOSPIROSE!$A$5:$C$1176,3,FALSE),0)</f>
        <v>0</v>
      </c>
      <c r="T5414" s="2">
        <f>IFERROR(VLOOKUP(C5414,'DOENÇA DE CHAGAS'!$A$5:$C$100,3,FALSE),0)</f>
        <v>0</v>
      </c>
      <c r="U5414" s="2">
        <f>IFERROR(VLOOKUP(C5414,'PICADAS DE COBRAS'!$A$6:$C$4645,3,FALSE),0)</f>
        <v>2</v>
      </c>
      <c r="V5414">
        <f>IFERROR(VLOOKUP(C5414,'ZIKA VIRUS'!$A$5:$C$2399,3,FALSE),0)</f>
        <v>0</v>
      </c>
      <c r="W5414">
        <f>IFERROR(VLOOKUP(C5414,'FEBRE TIFÓIDE'!$A$5:$C$46,3,FALSE),0)</f>
        <v>0</v>
      </c>
      <c r="X5414">
        <f>IFERROR(VLOOKUP(C5414,HANTAVIROSE!$A$5:$C$153,3,FALSE),0)</f>
        <v>0</v>
      </c>
      <c r="Y5414">
        <f>IFERROR(VLOOKUP(C5414,MENINGITE!$A$5:$C$447,3,FALSE),0)</f>
        <v>0</v>
      </c>
      <c r="Z5414">
        <f>IFERROR(VLOOKUP(C5414,RAIVA!$A$5:$C$16,3,FALSE),0)</f>
        <v>0</v>
      </c>
    </row>
    <row r="5415" spans="1:26" x14ac:dyDescent="0.3">
      <c r="A5415" s="2" t="s">
        <v>3257</v>
      </c>
      <c r="B5415" s="2" t="s">
        <v>3268</v>
      </c>
      <c r="C5415" s="2">
        <v>293280</v>
      </c>
      <c r="D5415" s="2">
        <v>2932804</v>
      </c>
      <c r="E5415" s="2" t="s">
        <v>3257</v>
      </c>
      <c r="F5415" s="2" t="s">
        <v>3268</v>
      </c>
      <c r="G5415" s="2">
        <f>IFERROR(VLOOKUP(D5415,Coordenadas!$A$2:$D$5571,3,FALSE),0)</f>
        <v>-12.0783</v>
      </c>
      <c r="H5415" s="2">
        <f>IFERROR(VLOOKUP(D5415,Coordenadas!$A$2:$D$5571,4,FALSE),0)</f>
        <v>-41.095399999999998</v>
      </c>
      <c r="I5415" s="2" t="s">
        <v>5324</v>
      </c>
      <c r="J5415" s="2">
        <v>18173</v>
      </c>
      <c r="K5415" s="2" t="s">
        <v>5332</v>
      </c>
      <c r="L5415" s="2">
        <f>IFERROR(VLOOKUP(C5415,BOTULISMO!$A$3:$C$19,3,FALSE),0)</f>
        <v>0</v>
      </c>
      <c r="M5415" s="2">
        <f>IFERROR(VLOOKUP(C5415,'LEISHMANIOSE VISCERAL'!$A$4:$C$454,3,FALSE),0)</f>
        <v>0</v>
      </c>
      <c r="N5415" s="2">
        <f>IFERROR(VLOOKUP(C5415,'LEISHMANIOSE TEGUMENTAR'!$A$4:$C$1681,3,FALSE),0)</f>
        <v>9</v>
      </c>
      <c r="O5415" s="2">
        <f>IFERROR(VLOOKUP(C5415,'FEBRE AMARELA'!$A$4:$C$38,3,FALSE),0)</f>
        <v>0</v>
      </c>
      <c r="P5415" s="2">
        <f>IFERROR(VLOOKUP(C5415,DENGUE!$A$5:$C$4097,3,FALSE),0)</f>
        <v>25</v>
      </c>
      <c r="Q5415" s="2">
        <f>IFERROR(VLOOKUP(C5415,'HEPATITE VIRAL'!$A$5:$C$3162,3,FALSE),0)</f>
        <v>0</v>
      </c>
      <c r="R5415" s="2">
        <f>IFERROR(VLOOKUP(C5415,'FEBRE MACULOSA'!$A$5:$C$181,3,FALSE),0)</f>
        <v>0</v>
      </c>
      <c r="S5415" s="2">
        <f>IFERROR(VLOOKUP(C5415,LEPTOSPIROSE!$A$5:$C$1176,3,FALSE),0)</f>
        <v>0</v>
      </c>
      <c r="T5415" s="2">
        <f>IFERROR(VLOOKUP(C5415,'DOENÇA DE CHAGAS'!$A$5:$C$100,3,FALSE),0)</f>
        <v>0</v>
      </c>
      <c r="U5415" s="2">
        <f>IFERROR(VLOOKUP(C5415,'PICADAS DE COBRAS'!$A$6:$C$4645,3,FALSE),0)</f>
        <v>52</v>
      </c>
      <c r="V5415">
        <f>IFERROR(VLOOKUP(C5415,'ZIKA VIRUS'!$A$5:$C$2399,3,FALSE),0)</f>
        <v>2</v>
      </c>
      <c r="W5415">
        <f>IFERROR(VLOOKUP(C5415,'FEBRE TIFÓIDE'!$A$5:$C$46,3,FALSE),0)</f>
        <v>0</v>
      </c>
      <c r="X5415">
        <f>IFERROR(VLOOKUP(C5415,HANTAVIROSE!$A$5:$C$153,3,FALSE),0)</f>
        <v>0</v>
      </c>
      <c r="Y5415">
        <f>IFERROR(VLOOKUP(C5415,MENINGITE!$A$5:$C$447,3,FALSE),0)</f>
        <v>0</v>
      </c>
      <c r="Z5415">
        <f>IFERROR(VLOOKUP(C5415,RAIVA!$A$5:$C$16,3,FALSE),0)</f>
        <v>0</v>
      </c>
    </row>
    <row r="5416" spans="1:26" x14ac:dyDescent="0.3">
      <c r="A5416" s="2" t="s">
        <v>470</v>
      </c>
      <c r="B5416" s="2" t="s">
        <v>492</v>
      </c>
      <c r="C5416" s="2">
        <v>432250</v>
      </c>
      <c r="D5416" s="2">
        <v>4322509</v>
      </c>
      <c r="E5416" s="2" t="s">
        <v>470</v>
      </c>
      <c r="F5416" s="2" t="s">
        <v>492</v>
      </c>
      <c r="G5416" s="2">
        <f>IFERROR(VLOOKUP(D5416,Coordenadas!$A$2:$D$5571,3,FALSE),0)</f>
        <v>-28.507899999999999</v>
      </c>
      <c r="H5416" s="2">
        <f>IFERROR(VLOOKUP(D5416,Coordenadas!$A$2:$D$5571,4,FALSE),0)</f>
        <v>-50.941800000000001</v>
      </c>
      <c r="I5416" s="2" t="s">
        <v>5326</v>
      </c>
      <c r="J5416" s="2">
        <v>61342</v>
      </c>
      <c r="K5416" s="2" t="s">
        <v>5331</v>
      </c>
      <c r="L5416" s="2">
        <f>IFERROR(VLOOKUP(C5416,BOTULISMO!$A$3:$C$19,3,FALSE),0)</f>
        <v>0</v>
      </c>
      <c r="M5416" s="2">
        <f>IFERROR(VLOOKUP(C5416,'LEISHMANIOSE VISCERAL'!$A$4:$C$454,3,FALSE),0)</f>
        <v>0</v>
      </c>
      <c r="N5416" s="2">
        <f>IFERROR(VLOOKUP(C5416,'LEISHMANIOSE TEGUMENTAR'!$A$4:$C$1681,3,FALSE),0)</f>
        <v>0</v>
      </c>
      <c r="O5416" s="2">
        <f>IFERROR(VLOOKUP(C5416,'FEBRE AMARELA'!$A$4:$C$38,3,FALSE),0)</f>
        <v>0</v>
      </c>
      <c r="P5416" s="2">
        <f>IFERROR(VLOOKUP(C5416,DENGUE!$A$5:$C$4097,3,FALSE),0)</f>
        <v>0</v>
      </c>
      <c r="Q5416" s="2">
        <f>IFERROR(VLOOKUP(C5416,'HEPATITE VIRAL'!$A$5:$C$3162,3,FALSE),0)</f>
        <v>65</v>
      </c>
      <c r="R5416" s="2">
        <f>IFERROR(VLOOKUP(C5416,'FEBRE MACULOSA'!$A$5:$C$181,3,FALSE),0)</f>
        <v>0</v>
      </c>
      <c r="S5416" s="2">
        <f>IFERROR(VLOOKUP(C5416,LEPTOSPIROSE!$A$5:$C$1176,3,FALSE),0)</f>
        <v>1</v>
      </c>
      <c r="T5416" s="2">
        <f>IFERROR(VLOOKUP(C5416,'DOENÇA DE CHAGAS'!$A$5:$C$100,3,FALSE),0)</f>
        <v>0</v>
      </c>
      <c r="U5416" s="2">
        <f>IFERROR(VLOOKUP(C5416,'PICADAS DE COBRAS'!$A$6:$C$4645,3,FALSE),0)</f>
        <v>125</v>
      </c>
      <c r="V5416">
        <f>IFERROR(VLOOKUP(C5416,'ZIKA VIRUS'!$A$5:$C$2399,3,FALSE),0)</f>
        <v>0</v>
      </c>
      <c r="W5416">
        <f>IFERROR(VLOOKUP(C5416,'FEBRE TIFÓIDE'!$A$5:$C$46,3,FALSE),0)</f>
        <v>0</v>
      </c>
      <c r="X5416">
        <f>IFERROR(VLOOKUP(C5416,HANTAVIROSE!$A$5:$C$153,3,FALSE),0)</f>
        <v>0</v>
      </c>
      <c r="Y5416">
        <f>IFERROR(VLOOKUP(C5416,MENINGITE!$A$5:$C$447,3,FALSE),0)</f>
        <v>1</v>
      </c>
      <c r="Z5416">
        <f>IFERROR(VLOOKUP(C5416,RAIVA!$A$5:$C$16,3,FALSE),0)</f>
        <v>0</v>
      </c>
    </row>
    <row r="5417" spans="1:26" x14ac:dyDescent="0.3">
      <c r="A5417" s="2" t="s">
        <v>250</v>
      </c>
      <c r="B5417" s="2" t="s">
        <v>257</v>
      </c>
      <c r="C5417" s="2">
        <v>510835</v>
      </c>
      <c r="D5417" s="2">
        <v>5108352</v>
      </c>
      <c r="E5417" s="2" t="s">
        <v>250</v>
      </c>
      <c r="F5417" s="2" t="s">
        <v>257</v>
      </c>
      <c r="G5417" s="2">
        <f>IFERROR(VLOOKUP(D5417,Coordenadas!$A$2:$D$5571,3,FALSE),0)</f>
        <v>-15.286</v>
      </c>
      <c r="H5417" s="2">
        <f>IFERROR(VLOOKUP(D5417,Coordenadas!$A$2:$D$5571,4,FALSE),0)</f>
        <v>-59.068300000000001</v>
      </c>
      <c r="I5417" s="2" t="s">
        <v>5327</v>
      </c>
      <c r="J5417" s="2">
        <v>3052</v>
      </c>
      <c r="K5417" s="2" t="s">
        <v>5332</v>
      </c>
      <c r="L5417" s="2">
        <f>IFERROR(VLOOKUP(C5417,BOTULISMO!$A$3:$C$19,3,FALSE),0)</f>
        <v>0</v>
      </c>
      <c r="M5417" s="2">
        <f>IFERROR(VLOOKUP(C5417,'LEISHMANIOSE VISCERAL'!$A$4:$C$454,3,FALSE),0)</f>
        <v>0</v>
      </c>
      <c r="N5417" s="2">
        <f>IFERROR(VLOOKUP(C5417,'LEISHMANIOSE TEGUMENTAR'!$A$4:$C$1681,3,FALSE),0)</f>
        <v>3</v>
      </c>
      <c r="O5417" s="2">
        <f>IFERROR(VLOOKUP(C5417,'FEBRE AMARELA'!$A$4:$C$38,3,FALSE),0)</f>
        <v>0</v>
      </c>
      <c r="P5417" s="2">
        <f>IFERROR(VLOOKUP(C5417,DENGUE!$A$5:$C$4097,3,FALSE),0)</f>
        <v>3</v>
      </c>
      <c r="Q5417" s="2">
        <f>IFERROR(VLOOKUP(C5417,'HEPATITE VIRAL'!$A$5:$C$3162,3,FALSE),0)</f>
        <v>0</v>
      </c>
      <c r="R5417" s="2">
        <f>IFERROR(VLOOKUP(C5417,'FEBRE MACULOSA'!$A$5:$C$181,3,FALSE),0)</f>
        <v>0</v>
      </c>
      <c r="S5417" s="2">
        <f>IFERROR(VLOOKUP(C5417,LEPTOSPIROSE!$A$5:$C$1176,3,FALSE),0)</f>
        <v>0</v>
      </c>
      <c r="T5417" s="2">
        <f>IFERROR(VLOOKUP(C5417,'DOENÇA DE CHAGAS'!$A$5:$C$100,3,FALSE),0)</f>
        <v>0</v>
      </c>
      <c r="U5417" s="2">
        <f>IFERROR(VLOOKUP(C5417,'PICADAS DE COBRAS'!$A$6:$C$4645,3,FALSE),0)</f>
        <v>0</v>
      </c>
      <c r="V5417">
        <f>IFERROR(VLOOKUP(C5417,'ZIKA VIRUS'!$A$5:$C$2399,3,FALSE),0)</f>
        <v>0</v>
      </c>
      <c r="W5417">
        <f>IFERROR(VLOOKUP(C5417,'FEBRE TIFÓIDE'!$A$5:$C$46,3,FALSE),0)</f>
        <v>0</v>
      </c>
      <c r="X5417">
        <f>IFERROR(VLOOKUP(C5417,HANTAVIROSE!$A$5:$C$153,3,FALSE),0)</f>
        <v>0</v>
      </c>
      <c r="Y5417">
        <f>IFERROR(VLOOKUP(C5417,MENINGITE!$A$5:$C$447,3,FALSE),0)</f>
        <v>0</v>
      </c>
      <c r="Z5417">
        <f>IFERROR(VLOOKUP(C5417,RAIVA!$A$5:$C$16,3,FALSE),0)</f>
        <v>0</v>
      </c>
    </row>
    <row r="5418" spans="1:26" x14ac:dyDescent="0.3">
      <c r="A5418" s="2" t="s">
        <v>5270</v>
      </c>
      <c r="B5418" s="2" t="s">
        <v>5271</v>
      </c>
      <c r="C5418" s="2">
        <v>110175</v>
      </c>
      <c r="D5418" s="2">
        <v>1101757</v>
      </c>
      <c r="E5418" s="2" t="s">
        <v>5270</v>
      </c>
      <c r="F5418" s="2" t="s">
        <v>5271</v>
      </c>
      <c r="G5418" s="2">
        <f>IFERROR(VLOOKUP(D5418,Coordenadas!$A$2:$D$5571,3,FALSE),0)</f>
        <v>-9.8621499999999997</v>
      </c>
      <c r="H5418" s="2">
        <f>IFERROR(VLOOKUP(D5418,Coordenadas!$A$2:$D$5571,4,FALSE),0)</f>
        <v>-62.187600000000003</v>
      </c>
      <c r="I5418" s="2" t="s">
        <v>5323</v>
      </c>
      <c r="J5418" s="2">
        <v>9384</v>
      </c>
      <c r="K5418" s="2" t="s">
        <v>5332</v>
      </c>
      <c r="L5418" s="2">
        <f>IFERROR(VLOOKUP(C5418,BOTULISMO!$A$3:$C$19,3,FALSE),0)</f>
        <v>0</v>
      </c>
      <c r="M5418" s="2">
        <f>IFERROR(VLOOKUP(C5418,'LEISHMANIOSE VISCERAL'!$A$4:$C$454,3,FALSE),0)</f>
        <v>0</v>
      </c>
      <c r="N5418" s="2">
        <f>IFERROR(VLOOKUP(C5418,'LEISHMANIOSE TEGUMENTAR'!$A$4:$C$1681,3,FALSE),0)</f>
        <v>7</v>
      </c>
      <c r="O5418" s="2">
        <f>IFERROR(VLOOKUP(C5418,'FEBRE AMARELA'!$A$4:$C$38,3,FALSE),0)</f>
        <v>0</v>
      </c>
      <c r="P5418" s="2">
        <f>IFERROR(VLOOKUP(C5418,DENGUE!$A$5:$C$4097,3,FALSE),0)</f>
        <v>38</v>
      </c>
      <c r="Q5418" s="2">
        <f>IFERROR(VLOOKUP(C5418,'HEPATITE VIRAL'!$A$5:$C$3162,3,FALSE),0)</f>
        <v>5</v>
      </c>
      <c r="R5418" s="2">
        <f>IFERROR(VLOOKUP(C5418,'FEBRE MACULOSA'!$A$5:$C$181,3,FALSE),0)</f>
        <v>0</v>
      </c>
      <c r="S5418" s="2">
        <f>IFERROR(VLOOKUP(C5418,LEPTOSPIROSE!$A$5:$C$1176,3,FALSE),0)</f>
        <v>0</v>
      </c>
      <c r="T5418" s="2">
        <f>IFERROR(VLOOKUP(C5418,'DOENÇA DE CHAGAS'!$A$5:$C$100,3,FALSE),0)</f>
        <v>0</v>
      </c>
      <c r="U5418" s="2">
        <f>IFERROR(VLOOKUP(C5418,'PICADAS DE COBRAS'!$A$6:$C$4645,3,FALSE),0)</f>
        <v>11</v>
      </c>
      <c r="V5418">
        <f>IFERROR(VLOOKUP(C5418,'ZIKA VIRUS'!$A$5:$C$2399,3,FALSE),0)</f>
        <v>0</v>
      </c>
      <c r="W5418">
        <f>IFERROR(VLOOKUP(C5418,'FEBRE TIFÓIDE'!$A$5:$C$46,3,FALSE),0)</f>
        <v>0</v>
      </c>
      <c r="X5418">
        <f>IFERROR(VLOOKUP(C5418,HANTAVIROSE!$A$5:$C$153,3,FALSE),0)</f>
        <v>0</v>
      </c>
      <c r="Y5418">
        <f>IFERROR(VLOOKUP(C5418,MENINGITE!$A$5:$C$447,3,FALSE),0)</f>
        <v>0</v>
      </c>
      <c r="Z5418">
        <f>IFERROR(VLOOKUP(C5418,RAIVA!$A$5:$C$16,3,FALSE),0)</f>
        <v>0</v>
      </c>
    </row>
    <row r="5419" spans="1:26" x14ac:dyDescent="0.3">
      <c r="A5419" s="2" t="s">
        <v>5270</v>
      </c>
      <c r="B5419" s="2" t="s">
        <v>5269</v>
      </c>
      <c r="C5419" s="2">
        <v>110180</v>
      </c>
      <c r="D5419" s="2">
        <v>1101807</v>
      </c>
      <c r="E5419" s="2" t="s">
        <v>5270</v>
      </c>
      <c r="F5419" s="2" t="s">
        <v>5269</v>
      </c>
      <c r="G5419" s="2">
        <f>IFERROR(VLOOKUP(D5419,Coordenadas!$A$2:$D$5571,3,FALSE),0)</f>
        <v>-10.4465</v>
      </c>
      <c r="H5419" s="2">
        <f>IFERROR(VLOOKUP(D5419,Coordenadas!$A$2:$D$5571,4,FALSE),0)</f>
        <v>-62.135199999999998</v>
      </c>
      <c r="I5419" s="2" t="s">
        <v>5323</v>
      </c>
      <c r="J5419" s="2">
        <v>8210</v>
      </c>
      <c r="K5419" s="2" t="s">
        <v>5332</v>
      </c>
      <c r="L5419" s="2">
        <f>IFERROR(VLOOKUP(C5419,BOTULISMO!$A$3:$C$19,3,FALSE),0)</f>
        <v>0</v>
      </c>
      <c r="M5419" s="2">
        <f>IFERROR(VLOOKUP(C5419,'LEISHMANIOSE VISCERAL'!$A$4:$C$454,3,FALSE),0)</f>
        <v>0</v>
      </c>
      <c r="N5419" s="2">
        <f>IFERROR(VLOOKUP(C5419,'LEISHMANIOSE TEGUMENTAR'!$A$4:$C$1681,3,FALSE),0)</f>
        <v>3</v>
      </c>
      <c r="O5419" s="2">
        <f>IFERROR(VLOOKUP(C5419,'FEBRE AMARELA'!$A$4:$C$38,3,FALSE),0)</f>
        <v>0</v>
      </c>
      <c r="P5419" s="2">
        <f>IFERROR(VLOOKUP(C5419,DENGUE!$A$5:$C$4097,3,FALSE),0)</f>
        <v>1</v>
      </c>
      <c r="Q5419" s="2">
        <f>IFERROR(VLOOKUP(C5419,'HEPATITE VIRAL'!$A$5:$C$3162,3,FALSE),0)</f>
        <v>3</v>
      </c>
      <c r="R5419" s="2">
        <f>IFERROR(VLOOKUP(C5419,'FEBRE MACULOSA'!$A$5:$C$181,3,FALSE),0)</f>
        <v>0</v>
      </c>
      <c r="S5419" s="2">
        <f>IFERROR(VLOOKUP(C5419,LEPTOSPIROSE!$A$5:$C$1176,3,FALSE),0)</f>
        <v>0</v>
      </c>
      <c r="T5419" s="2">
        <f>IFERROR(VLOOKUP(C5419,'DOENÇA DE CHAGAS'!$A$5:$C$100,3,FALSE),0)</f>
        <v>0</v>
      </c>
      <c r="U5419" s="2">
        <f>IFERROR(VLOOKUP(C5419,'PICADAS DE COBRAS'!$A$6:$C$4645,3,FALSE),0)</f>
        <v>8</v>
      </c>
      <c r="V5419">
        <f>IFERROR(VLOOKUP(C5419,'ZIKA VIRUS'!$A$5:$C$2399,3,FALSE),0)</f>
        <v>0</v>
      </c>
      <c r="W5419">
        <f>IFERROR(VLOOKUP(C5419,'FEBRE TIFÓIDE'!$A$5:$C$46,3,FALSE),0)</f>
        <v>0</v>
      </c>
      <c r="X5419">
        <f>IFERROR(VLOOKUP(C5419,HANTAVIROSE!$A$5:$C$153,3,FALSE),0)</f>
        <v>0</v>
      </c>
      <c r="Y5419">
        <f>IFERROR(VLOOKUP(C5419,MENINGITE!$A$5:$C$447,3,FALSE),0)</f>
        <v>0</v>
      </c>
      <c r="Z5419">
        <f>IFERROR(VLOOKUP(C5419,RAIVA!$A$5:$C$16,3,FALSE),0)</f>
        <v>0</v>
      </c>
    </row>
    <row r="5420" spans="1:26" x14ac:dyDescent="0.3">
      <c r="A5420" s="2" t="s">
        <v>470</v>
      </c>
      <c r="B5420" s="2" t="s">
        <v>490</v>
      </c>
      <c r="C5420" s="2">
        <v>432253</v>
      </c>
      <c r="D5420" s="2">
        <v>4322533</v>
      </c>
      <c r="E5420" s="2" t="s">
        <v>470</v>
      </c>
      <c r="F5420" s="2" t="s">
        <v>490</v>
      </c>
      <c r="G5420" s="2">
        <f>IFERROR(VLOOKUP(D5420,Coordenadas!$A$2:$D$5571,3,FALSE),0)</f>
        <v>-29.596699999999998</v>
      </c>
      <c r="H5420" s="2">
        <f>IFERROR(VLOOKUP(D5420,Coordenadas!$A$2:$D$5571,4,FALSE),0)</f>
        <v>-52.683900000000001</v>
      </c>
      <c r="I5420" s="2" t="s">
        <v>5326</v>
      </c>
      <c r="J5420" s="2">
        <v>11077</v>
      </c>
      <c r="K5420" s="2" t="s">
        <v>5332</v>
      </c>
      <c r="L5420" s="2">
        <f>IFERROR(VLOOKUP(C5420,BOTULISMO!$A$3:$C$19,3,FALSE),0)</f>
        <v>0</v>
      </c>
      <c r="M5420" s="2">
        <f>IFERROR(VLOOKUP(C5420,'LEISHMANIOSE VISCERAL'!$A$4:$C$454,3,FALSE),0)</f>
        <v>0</v>
      </c>
      <c r="N5420" s="2">
        <f>IFERROR(VLOOKUP(C5420,'LEISHMANIOSE TEGUMENTAR'!$A$4:$C$1681,3,FALSE),0)</f>
        <v>0</v>
      </c>
      <c r="O5420" s="2">
        <f>IFERROR(VLOOKUP(C5420,'FEBRE AMARELA'!$A$4:$C$38,3,FALSE),0)</f>
        <v>0</v>
      </c>
      <c r="P5420" s="2">
        <f>IFERROR(VLOOKUP(C5420,DENGUE!$A$5:$C$4097,3,FALSE),0)</f>
        <v>0</v>
      </c>
      <c r="Q5420" s="2">
        <f>IFERROR(VLOOKUP(C5420,'HEPATITE VIRAL'!$A$5:$C$3162,3,FALSE),0)</f>
        <v>2</v>
      </c>
      <c r="R5420" s="2">
        <f>IFERROR(VLOOKUP(C5420,'FEBRE MACULOSA'!$A$5:$C$181,3,FALSE),0)</f>
        <v>0</v>
      </c>
      <c r="S5420" s="2">
        <f>IFERROR(VLOOKUP(C5420,LEPTOSPIROSE!$A$5:$C$1176,3,FALSE),0)</f>
        <v>7</v>
      </c>
      <c r="T5420" s="2">
        <f>IFERROR(VLOOKUP(C5420,'DOENÇA DE CHAGAS'!$A$5:$C$100,3,FALSE),0)</f>
        <v>0</v>
      </c>
      <c r="U5420" s="2">
        <f>IFERROR(VLOOKUP(C5420,'PICADAS DE COBRAS'!$A$6:$C$4645,3,FALSE),0)</f>
        <v>2</v>
      </c>
      <c r="V5420">
        <f>IFERROR(VLOOKUP(C5420,'ZIKA VIRUS'!$A$5:$C$2399,3,FALSE),0)</f>
        <v>0</v>
      </c>
      <c r="W5420">
        <f>IFERROR(VLOOKUP(C5420,'FEBRE TIFÓIDE'!$A$5:$C$46,3,FALSE),0)</f>
        <v>0</v>
      </c>
      <c r="X5420">
        <f>IFERROR(VLOOKUP(C5420,HANTAVIROSE!$A$5:$C$153,3,FALSE),0)</f>
        <v>0</v>
      </c>
      <c r="Y5420">
        <f>IFERROR(VLOOKUP(C5420,MENINGITE!$A$5:$C$447,3,FALSE),0)</f>
        <v>0</v>
      </c>
      <c r="Z5420">
        <f>IFERROR(VLOOKUP(C5420,RAIVA!$A$5:$C$16,3,FALSE),0)</f>
        <v>0</v>
      </c>
    </row>
    <row r="5421" spans="1:26" x14ac:dyDescent="0.3">
      <c r="A5421" s="2" t="s">
        <v>470</v>
      </c>
      <c r="B5421" s="2" t="s">
        <v>489</v>
      </c>
      <c r="C5421" s="2">
        <v>432254</v>
      </c>
      <c r="D5421" s="2">
        <v>4322541</v>
      </c>
      <c r="E5421" s="2" t="s">
        <v>470</v>
      </c>
      <c r="F5421" s="2" t="s">
        <v>489</v>
      </c>
      <c r="G5421" s="2">
        <f>IFERROR(VLOOKUP(D5421,Coordenadas!$A$2:$D$5571,3,FALSE),0)</f>
        <v>-29.3919</v>
      </c>
      <c r="H5421" s="2">
        <f>IFERROR(VLOOKUP(D5421,Coordenadas!$A$2:$D$5571,4,FALSE),0)</f>
        <v>-51.255899999999997</v>
      </c>
      <c r="I5421" s="2" t="s">
        <v>5326</v>
      </c>
      <c r="J5421" s="2">
        <v>5118</v>
      </c>
      <c r="K5421" s="2" t="s">
        <v>5332</v>
      </c>
      <c r="L5421" s="2">
        <f>IFERROR(VLOOKUP(C5421,BOTULISMO!$A$3:$C$19,3,FALSE),0)</f>
        <v>0</v>
      </c>
      <c r="M5421" s="2">
        <f>IFERROR(VLOOKUP(C5421,'LEISHMANIOSE VISCERAL'!$A$4:$C$454,3,FALSE),0)</f>
        <v>0</v>
      </c>
      <c r="N5421" s="2">
        <f>IFERROR(VLOOKUP(C5421,'LEISHMANIOSE TEGUMENTAR'!$A$4:$C$1681,3,FALSE),0)</f>
        <v>0</v>
      </c>
      <c r="O5421" s="2">
        <f>IFERROR(VLOOKUP(C5421,'FEBRE AMARELA'!$A$4:$C$38,3,FALSE),0)</f>
        <v>0</v>
      </c>
      <c r="P5421" s="2">
        <f>IFERROR(VLOOKUP(C5421,DENGUE!$A$5:$C$4097,3,FALSE),0)</f>
        <v>0</v>
      </c>
      <c r="Q5421" s="2">
        <f>IFERROR(VLOOKUP(C5421,'HEPATITE VIRAL'!$A$5:$C$3162,3,FALSE),0)</f>
        <v>4</v>
      </c>
      <c r="R5421" s="2">
        <f>IFERROR(VLOOKUP(C5421,'FEBRE MACULOSA'!$A$5:$C$181,3,FALSE),0)</f>
        <v>0</v>
      </c>
      <c r="S5421" s="2">
        <f>IFERROR(VLOOKUP(C5421,LEPTOSPIROSE!$A$5:$C$1176,3,FALSE),0)</f>
        <v>0</v>
      </c>
      <c r="T5421" s="2">
        <f>IFERROR(VLOOKUP(C5421,'DOENÇA DE CHAGAS'!$A$5:$C$100,3,FALSE),0)</f>
        <v>0</v>
      </c>
      <c r="U5421" s="2">
        <f>IFERROR(VLOOKUP(C5421,'PICADAS DE COBRAS'!$A$6:$C$4645,3,FALSE),0)</f>
        <v>4</v>
      </c>
      <c r="V5421">
        <f>IFERROR(VLOOKUP(C5421,'ZIKA VIRUS'!$A$5:$C$2399,3,FALSE),0)</f>
        <v>0</v>
      </c>
      <c r="W5421">
        <f>IFERROR(VLOOKUP(C5421,'FEBRE TIFÓIDE'!$A$5:$C$46,3,FALSE),0)</f>
        <v>0</v>
      </c>
      <c r="X5421">
        <f>IFERROR(VLOOKUP(C5421,HANTAVIROSE!$A$5:$C$153,3,FALSE),0)</f>
        <v>0</v>
      </c>
      <c r="Y5421">
        <f>IFERROR(VLOOKUP(C5421,MENINGITE!$A$5:$C$447,3,FALSE),0)</f>
        <v>0</v>
      </c>
      <c r="Z5421">
        <f>IFERROR(VLOOKUP(C5421,RAIVA!$A$5:$C$16,3,FALSE),0)</f>
        <v>0</v>
      </c>
    </row>
    <row r="5422" spans="1:26" x14ac:dyDescent="0.3">
      <c r="A5422" s="2" t="s">
        <v>470</v>
      </c>
      <c r="B5422" s="2" t="s">
        <v>491</v>
      </c>
      <c r="C5422" s="2">
        <v>432252</v>
      </c>
      <c r="D5422" s="2">
        <v>4322525</v>
      </c>
      <c r="E5422" s="2" t="s">
        <v>470</v>
      </c>
      <c r="F5422" s="2" t="s">
        <v>491</v>
      </c>
      <c r="G5422" s="2">
        <f>IFERROR(VLOOKUP(D5422,Coordenadas!$A$2:$D$5571,3,FALSE),0)</f>
        <v>-29.7864</v>
      </c>
      <c r="H5422" s="2">
        <f>IFERROR(VLOOKUP(D5422,Coordenadas!$A$2:$D$5571,4,FALSE),0)</f>
        <v>-52.185699999999997</v>
      </c>
      <c r="I5422" s="2" t="s">
        <v>5326</v>
      </c>
      <c r="J5422" s="2">
        <v>3253</v>
      </c>
      <c r="K5422" s="2" t="s">
        <v>5332</v>
      </c>
      <c r="L5422" s="2">
        <f>IFERROR(VLOOKUP(C5422,BOTULISMO!$A$3:$C$19,3,FALSE),0)</f>
        <v>0</v>
      </c>
      <c r="M5422" s="2">
        <f>IFERROR(VLOOKUP(C5422,'LEISHMANIOSE VISCERAL'!$A$4:$C$454,3,FALSE),0)</f>
        <v>0</v>
      </c>
      <c r="N5422" s="2">
        <f>IFERROR(VLOOKUP(C5422,'LEISHMANIOSE TEGUMENTAR'!$A$4:$C$1681,3,FALSE),0)</f>
        <v>0</v>
      </c>
      <c r="O5422" s="2">
        <f>IFERROR(VLOOKUP(C5422,'FEBRE AMARELA'!$A$4:$C$38,3,FALSE),0)</f>
        <v>0</v>
      </c>
      <c r="P5422" s="2">
        <f>IFERROR(VLOOKUP(C5422,DENGUE!$A$5:$C$4097,3,FALSE),0)</f>
        <v>0</v>
      </c>
      <c r="Q5422" s="2">
        <f>IFERROR(VLOOKUP(C5422,'HEPATITE VIRAL'!$A$5:$C$3162,3,FALSE),0)</f>
        <v>0</v>
      </c>
      <c r="R5422" s="2">
        <f>IFERROR(VLOOKUP(C5422,'FEBRE MACULOSA'!$A$5:$C$181,3,FALSE),0)</f>
        <v>0</v>
      </c>
      <c r="S5422" s="2">
        <f>IFERROR(VLOOKUP(C5422,LEPTOSPIROSE!$A$5:$C$1176,3,FALSE),0)</f>
        <v>2</v>
      </c>
      <c r="T5422" s="2">
        <f>IFERROR(VLOOKUP(C5422,'DOENÇA DE CHAGAS'!$A$5:$C$100,3,FALSE),0)</f>
        <v>0</v>
      </c>
      <c r="U5422" s="2">
        <f>IFERROR(VLOOKUP(C5422,'PICADAS DE COBRAS'!$A$6:$C$4645,3,FALSE),0)</f>
        <v>9</v>
      </c>
      <c r="V5422">
        <f>IFERROR(VLOOKUP(C5422,'ZIKA VIRUS'!$A$5:$C$2399,3,FALSE),0)</f>
        <v>0</v>
      </c>
      <c r="W5422">
        <f>IFERROR(VLOOKUP(C5422,'FEBRE TIFÓIDE'!$A$5:$C$46,3,FALSE),0)</f>
        <v>0</v>
      </c>
      <c r="X5422">
        <f>IFERROR(VLOOKUP(C5422,HANTAVIROSE!$A$5:$C$153,3,FALSE),0)</f>
        <v>0</v>
      </c>
      <c r="Y5422">
        <f>IFERROR(VLOOKUP(C5422,MENINGITE!$A$5:$C$447,3,FALSE),0)</f>
        <v>0</v>
      </c>
      <c r="Z5422">
        <f>IFERROR(VLOOKUP(C5422,RAIVA!$A$5:$C$16,3,FALSE),0)</f>
        <v>0</v>
      </c>
    </row>
    <row r="5423" spans="1:26" x14ac:dyDescent="0.3">
      <c r="A5423" s="2" t="s">
        <v>3257</v>
      </c>
      <c r="B5423" s="2" t="s">
        <v>2261</v>
      </c>
      <c r="C5423" s="2">
        <v>293290</v>
      </c>
      <c r="D5423" s="2">
        <v>2932903</v>
      </c>
      <c r="E5423" s="2" t="s">
        <v>3257</v>
      </c>
      <c r="F5423" s="2" t="s">
        <v>2261</v>
      </c>
      <c r="G5423" s="2">
        <f>IFERROR(VLOOKUP(D5423,Coordenadas!$A$2:$D$5571,3,FALSE),0)</f>
        <v>-13.366899999999999</v>
      </c>
      <c r="H5423" s="2">
        <f>IFERROR(VLOOKUP(D5423,Coordenadas!$A$2:$D$5571,4,FALSE),0)</f>
        <v>-39.073</v>
      </c>
      <c r="I5423" s="2" t="s">
        <v>5324</v>
      </c>
      <c r="J5423" s="2">
        <v>88673</v>
      </c>
      <c r="K5423" s="2" t="s">
        <v>5331</v>
      </c>
      <c r="L5423" s="2">
        <f>IFERROR(VLOOKUP(C5423,BOTULISMO!$A$3:$C$19,3,FALSE),0)</f>
        <v>0</v>
      </c>
      <c r="M5423" s="2">
        <f>IFERROR(VLOOKUP(C5423,'LEISHMANIOSE VISCERAL'!$A$4:$C$454,3,FALSE),0)</f>
        <v>0</v>
      </c>
      <c r="N5423" s="2">
        <f>IFERROR(VLOOKUP(C5423,'LEISHMANIOSE TEGUMENTAR'!$A$4:$C$1681,3,FALSE),0)</f>
        <v>101</v>
      </c>
      <c r="O5423" s="2">
        <f>IFERROR(VLOOKUP(C5423,'FEBRE AMARELA'!$A$4:$C$38,3,FALSE),0)</f>
        <v>0</v>
      </c>
      <c r="P5423" s="2">
        <f>IFERROR(VLOOKUP(C5423,DENGUE!$A$5:$C$4097,3,FALSE),0)</f>
        <v>127</v>
      </c>
      <c r="Q5423" s="2">
        <f>IFERROR(VLOOKUP(C5423,'HEPATITE VIRAL'!$A$5:$C$3162,3,FALSE),0)</f>
        <v>13</v>
      </c>
      <c r="R5423" s="2">
        <f>IFERROR(VLOOKUP(C5423,'FEBRE MACULOSA'!$A$5:$C$181,3,FALSE),0)</f>
        <v>0</v>
      </c>
      <c r="S5423" s="2">
        <f>IFERROR(VLOOKUP(C5423,LEPTOSPIROSE!$A$5:$C$1176,3,FALSE),0)</f>
        <v>0</v>
      </c>
      <c r="T5423" s="2">
        <f>IFERROR(VLOOKUP(C5423,'DOENÇA DE CHAGAS'!$A$5:$C$100,3,FALSE),0)</f>
        <v>0</v>
      </c>
      <c r="U5423" s="2">
        <f>IFERROR(VLOOKUP(C5423,'PICADAS DE COBRAS'!$A$6:$C$4645,3,FALSE),0)</f>
        <v>86</v>
      </c>
      <c r="V5423">
        <f>IFERROR(VLOOKUP(C5423,'ZIKA VIRUS'!$A$5:$C$2399,3,FALSE),0)</f>
        <v>40</v>
      </c>
      <c r="W5423">
        <f>IFERROR(VLOOKUP(C5423,'FEBRE TIFÓIDE'!$A$5:$C$46,3,FALSE),0)</f>
        <v>0</v>
      </c>
      <c r="X5423">
        <f>IFERROR(VLOOKUP(C5423,HANTAVIROSE!$A$5:$C$153,3,FALSE),0)</f>
        <v>0</v>
      </c>
      <c r="Y5423">
        <f>IFERROR(VLOOKUP(C5423,MENINGITE!$A$5:$C$447,3,FALSE),0)</f>
        <v>0</v>
      </c>
      <c r="Z5423">
        <f>IFERROR(VLOOKUP(C5423,RAIVA!$A$5:$C$16,3,FALSE),0)</f>
        <v>0</v>
      </c>
    </row>
    <row r="5424" spans="1:26" x14ac:dyDescent="0.3">
      <c r="A5424" s="2" t="s">
        <v>2258</v>
      </c>
      <c r="B5424" s="2" t="s">
        <v>2261</v>
      </c>
      <c r="C5424" s="2">
        <v>330610</v>
      </c>
      <c r="D5424" s="2">
        <v>3306107</v>
      </c>
      <c r="E5424" s="2" t="s">
        <v>2258</v>
      </c>
      <c r="F5424" s="2" t="s">
        <v>2261</v>
      </c>
      <c r="G5424" s="2">
        <f>IFERROR(VLOOKUP(D5424,Coordenadas!$A$2:$D$5571,3,FALSE),0)</f>
        <v>-22.244499999999999</v>
      </c>
      <c r="H5424" s="2">
        <f>IFERROR(VLOOKUP(D5424,Coordenadas!$A$2:$D$5571,4,FALSE),0)</f>
        <v>-43.712899999999998</v>
      </c>
      <c r="I5424" s="2" t="s">
        <v>5325</v>
      </c>
      <c r="J5424" s="2">
        <v>71843</v>
      </c>
      <c r="K5424" s="2" t="s">
        <v>5331</v>
      </c>
      <c r="L5424" s="2">
        <f>IFERROR(VLOOKUP(C5424,BOTULISMO!$A$3:$C$19,3,FALSE),0)</f>
        <v>0</v>
      </c>
      <c r="M5424" s="2">
        <f>IFERROR(VLOOKUP(C5424,'LEISHMANIOSE VISCERAL'!$A$4:$C$454,3,FALSE),0)</f>
        <v>0</v>
      </c>
      <c r="N5424" s="2">
        <f>IFERROR(VLOOKUP(C5424,'LEISHMANIOSE TEGUMENTAR'!$A$4:$C$1681,3,FALSE),0)</f>
        <v>1</v>
      </c>
      <c r="O5424" s="2">
        <f>IFERROR(VLOOKUP(C5424,'FEBRE AMARELA'!$A$4:$C$38,3,FALSE),0)</f>
        <v>0</v>
      </c>
      <c r="P5424" s="2">
        <f>IFERROR(VLOOKUP(C5424,DENGUE!$A$5:$C$4097,3,FALSE),0)</f>
        <v>35</v>
      </c>
      <c r="Q5424" s="2">
        <f>IFERROR(VLOOKUP(C5424,'HEPATITE VIRAL'!$A$5:$C$3162,3,FALSE),0)</f>
        <v>25</v>
      </c>
      <c r="R5424" s="2">
        <f>IFERROR(VLOOKUP(C5424,'FEBRE MACULOSA'!$A$5:$C$181,3,FALSE),0)</f>
        <v>3</v>
      </c>
      <c r="S5424" s="2">
        <f>IFERROR(VLOOKUP(C5424,LEPTOSPIROSE!$A$5:$C$1176,3,FALSE),0)</f>
        <v>5</v>
      </c>
      <c r="T5424" s="2">
        <f>IFERROR(VLOOKUP(C5424,'DOENÇA DE CHAGAS'!$A$5:$C$100,3,FALSE),0)</f>
        <v>0</v>
      </c>
      <c r="U5424" s="2">
        <f>IFERROR(VLOOKUP(C5424,'PICADAS DE COBRAS'!$A$6:$C$4645,3,FALSE),0)</f>
        <v>77</v>
      </c>
      <c r="V5424">
        <f>IFERROR(VLOOKUP(C5424,'ZIKA VIRUS'!$A$5:$C$2399,3,FALSE),0)</f>
        <v>0</v>
      </c>
      <c r="W5424">
        <f>IFERROR(VLOOKUP(C5424,'FEBRE TIFÓIDE'!$A$5:$C$46,3,FALSE),0)</f>
        <v>0</v>
      </c>
      <c r="X5424">
        <f>IFERROR(VLOOKUP(C5424,HANTAVIROSE!$A$5:$C$153,3,FALSE),0)</f>
        <v>0</v>
      </c>
      <c r="Y5424">
        <f>IFERROR(VLOOKUP(C5424,MENINGITE!$A$5:$C$447,3,FALSE),0)</f>
        <v>0</v>
      </c>
      <c r="Z5424">
        <f>IFERROR(VLOOKUP(C5424,RAIVA!$A$5:$C$16,3,FALSE),0)</f>
        <v>0</v>
      </c>
    </row>
    <row r="5425" spans="1:26" x14ac:dyDescent="0.3">
      <c r="A5425" s="2" t="s">
        <v>4490</v>
      </c>
      <c r="B5425" s="2" t="s">
        <v>4494</v>
      </c>
      <c r="C5425" s="2">
        <v>221130</v>
      </c>
      <c r="D5425" s="2">
        <v>2211308</v>
      </c>
      <c r="E5425" s="2" t="s">
        <v>4490</v>
      </c>
      <c r="F5425" s="2" t="s">
        <v>4494</v>
      </c>
      <c r="G5425" s="2">
        <f>IFERROR(VLOOKUP(D5425,Coordenadas!$A$2:$D$5571,3,FALSE),0)</f>
        <v>-6.4030100000000001</v>
      </c>
      <c r="H5425" s="2">
        <f>IFERROR(VLOOKUP(D5425,Coordenadas!$A$2:$D$5571,4,FALSE),0)</f>
        <v>-41.737499999999997</v>
      </c>
      <c r="I5425" s="2" t="s">
        <v>5324</v>
      </c>
      <c r="J5425" s="2">
        <v>20326</v>
      </c>
      <c r="K5425" s="2" t="s">
        <v>5330</v>
      </c>
      <c r="L5425" s="2">
        <f>IFERROR(VLOOKUP(C5425,BOTULISMO!$A$3:$C$19,3,FALSE),0)</f>
        <v>0</v>
      </c>
      <c r="M5425" s="2">
        <f>IFERROR(VLOOKUP(C5425,'LEISHMANIOSE VISCERAL'!$A$4:$C$454,3,FALSE),0)</f>
        <v>0</v>
      </c>
      <c r="N5425" s="2">
        <f>IFERROR(VLOOKUP(C5425,'LEISHMANIOSE TEGUMENTAR'!$A$4:$C$1681,3,FALSE),0)</f>
        <v>0</v>
      </c>
      <c r="O5425" s="2">
        <f>IFERROR(VLOOKUP(C5425,'FEBRE AMARELA'!$A$4:$C$38,3,FALSE),0)</f>
        <v>0</v>
      </c>
      <c r="P5425" s="2">
        <f>IFERROR(VLOOKUP(C5425,DENGUE!$A$5:$C$4097,3,FALSE),0)</f>
        <v>0</v>
      </c>
      <c r="Q5425" s="2">
        <f>IFERROR(VLOOKUP(C5425,'HEPATITE VIRAL'!$A$5:$C$3162,3,FALSE),0)</f>
        <v>2</v>
      </c>
      <c r="R5425" s="2">
        <f>IFERROR(VLOOKUP(C5425,'FEBRE MACULOSA'!$A$5:$C$181,3,FALSE),0)</f>
        <v>0</v>
      </c>
      <c r="S5425" s="2">
        <f>IFERROR(VLOOKUP(C5425,LEPTOSPIROSE!$A$5:$C$1176,3,FALSE),0)</f>
        <v>0</v>
      </c>
      <c r="T5425" s="2">
        <f>IFERROR(VLOOKUP(C5425,'DOENÇA DE CHAGAS'!$A$5:$C$100,3,FALSE),0)</f>
        <v>0</v>
      </c>
      <c r="U5425" s="2">
        <f>IFERROR(VLOOKUP(C5425,'PICADAS DE COBRAS'!$A$6:$C$4645,3,FALSE),0)</f>
        <v>55</v>
      </c>
      <c r="V5425">
        <f>IFERROR(VLOOKUP(C5425,'ZIKA VIRUS'!$A$5:$C$2399,3,FALSE),0)</f>
        <v>0</v>
      </c>
      <c r="W5425">
        <f>IFERROR(VLOOKUP(C5425,'FEBRE TIFÓIDE'!$A$5:$C$46,3,FALSE),0)</f>
        <v>0</v>
      </c>
      <c r="X5425">
        <f>IFERROR(VLOOKUP(C5425,HANTAVIROSE!$A$5:$C$153,3,FALSE),0)</f>
        <v>0</v>
      </c>
      <c r="Y5425">
        <f>IFERROR(VLOOKUP(C5425,MENINGITE!$A$5:$C$447,3,FALSE),0)</f>
        <v>0</v>
      </c>
      <c r="Z5425">
        <f>IFERROR(VLOOKUP(C5425,RAIVA!$A$5:$C$16,3,FALSE),0)</f>
        <v>0</v>
      </c>
    </row>
    <row r="5426" spans="1:26" x14ac:dyDescent="0.3">
      <c r="A5426" s="2" t="s">
        <v>3257</v>
      </c>
      <c r="B5426" s="2" t="s">
        <v>3267</v>
      </c>
      <c r="C5426" s="2">
        <v>293300</v>
      </c>
      <c r="D5426" s="2">
        <v>2933000</v>
      </c>
      <c r="E5426" s="2" t="s">
        <v>3257</v>
      </c>
      <c r="F5426" s="2" t="s">
        <v>3267</v>
      </c>
      <c r="G5426" s="2">
        <f>IFERROR(VLOOKUP(D5426,Coordenadas!$A$2:$D$5571,3,FALSE),0)</f>
        <v>-11.4062</v>
      </c>
      <c r="H5426" s="2">
        <f>IFERROR(VLOOKUP(D5426,Coordenadas!$A$2:$D$5571,4,FALSE),0)</f>
        <v>-39.457000000000001</v>
      </c>
      <c r="I5426" s="2" t="s">
        <v>5324</v>
      </c>
      <c r="J5426" s="2">
        <v>24560</v>
      </c>
      <c r="K5426" s="2" t="s">
        <v>5330</v>
      </c>
      <c r="L5426" s="2">
        <f>IFERROR(VLOOKUP(C5426,BOTULISMO!$A$3:$C$19,3,FALSE),0)</f>
        <v>0</v>
      </c>
      <c r="M5426" s="2">
        <f>IFERROR(VLOOKUP(C5426,'LEISHMANIOSE VISCERAL'!$A$4:$C$454,3,FALSE),0)</f>
        <v>0</v>
      </c>
      <c r="N5426" s="2">
        <f>IFERROR(VLOOKUP(C5426,'LEISHMANIOSE TEGUMENTAR'!$A$4:$C$1681,3,FALSE),0)</f>
        <v>0</v>
      </c>
      <c r="O5426" s="2">
        <f>IFERROR(VLOOKUP(C5426,'FEBRE AMARELA'!$A$4:$C$38,3,FALSE),0)</f>
        <v>0</v>
      </c>
      <c r="P5426" s="2">
        <f>IFERROR(VLOOKUP(C5426,DENGUE!$A$5:$C$4097,3,FALSE),0)</f>
        <v>1063</v>
      </c>
      <c r="Q5426" s="2">
        <f>IFERROR(VLOOKUP(C5426,'HEPATITE VIRAL'!$A$5:$C$3162,3,FALSE),0)</f>
        <v>0</v>
      </c>
      <c r="R5426" s="2">
        <f>IFERROR(VLOOKUP(C5426,'FEBRE MACULOSA'!$A$5:$C$181,3,FALSE),0)</f>
        <v>0</v>
      </c>
      <c r="S5426" s="2">
        <f>IFERROR(VLOOKUP(C5426,LEPTOSPIROSE!$A$5:$C$1176,3,FALSE),0)</f>
        <v>0</v>
      </c>
      <c r="T5426" s="2">
        <f>IFERROR(VLOOKUP(C5426,'DOENÇA DE CHAGAS'!$A$5:$C$100,3,FALSE),0)</f>
        <v>0</v>
      </c>
      <c r="U5426" s="2">
        <f>IFERROR(VLOOKUP(C5426,'PICADAS DE COBRAS'!$A$6:$C$4645,3,FALSE),0)</f>
        <v>39</v>
      </c>
      <c r="V5426">
        <f>IFERROR(VLOOKUP(C5426,'ZIKA VIRUS'!$A$5:$C$2399,3,FALSE),0)</f>
        <v>14</v>
      </c>
      <c r="W5426">
        <f>IFERROR(VLOOKUP(C5426,'FEBRE TIFÓIDE'!$A$5:$C$46,3,FALSE),0)</f>
        <v>0</v>
      </c>
      <c r="X5426">
        <f>IFERROR(VLOOKUP(C5426,HANTAVIROSE!$A$5:$C$153,3,FALSE),0)</f>
        <v>0</v>
      </c>
      <c r="Y5426">
        <f>IFERROR(VLOOKUP(C5426,MENINGITE!$A$5:$C$447,3,FALSE),0)</f>
        <v>0</v>
      </c>
      <c r="Z5426">
        <f>IFERROR(VLOOKUP(C5426,RAIVA!$A$5:$C$16,3,FALSE),0)</f>
        <v>0</v>
      </c>
    </row>
    <row r="5427" spans="1:26" x14ac:dyDescent="0.3">
      <c r="A5427" s="2" t="s">
        <v>1637</v>
      </c>
      <c r="B5427" s="2" t="s">
        <v>1651</v>
      </c>
      <c r="C5427" s="2">
        <v>355610</v>
      </c>
      <c r="D5427" s="2">
        <v>3556107</v>
      </c>
      <c r="E5427" s="2" t="s">
        <v>1637</v>
      </c>
      <c r="F5427" s="2" t="s">
        <v>1651</v>
      </c>
      <c r="G5427" s="2">
        <f>IFERROR(VLOOKUP(D5427,Coordenadas!$A$2:$D$5571,3,FALSE),0)</f>
        <v>-20.421700000000001</v>
      </c>
      <c r="H5427" s="2">
        <f>IFERROR(VLOOKUP(D5427,Coordenadas!$A$2:$D$5571,4,FALSE),0)</f>
        <v>-50.088900000000002</v>
      </c>
      <c r="I5427" s="2" t="s">
        <v>5325</v>
      </c>
      <c r="J5427" s="2">
        <v>11036</v>
      </c>
      <c r="K5427" s="2" t="s">
        <v>5332</v>
      </c>
      <c r="L5427" s="2">
        <f>IFERROR(VLOOKUP(C5427,BOTULISMO!$A$3:$C$19,3,FALSE),0)</f>
        <v>0</v>
      </c>
      <c r="M5427" s="2">
        <f>IFERROR(VLOOKUP(C5427,'LEISHMANIOSE VISCERAL'!$A$4:$C$454,3,FALSE),0)</f>
        <v>0</v>
      </c>
      <c r="N5427" s="2">
        <f>IFERROR(VLOOKUP(C5427,'LEISHMANIOSE TEGUMENTAR'!$A$4:$C$1681,3,FALSE),0)</f>
        <v>0</v>
      </c>
      <c r="O5427" s="2">
        <f>IFERROR(VLOOKUP(C5427,'FEBRE AMARELA'!$A$4:$C$38,3,FALSE),0)</f>
        <v>0</v>
      </c>
      <c r="P5427" s="2">
        <f>IFERROR(VLOOKUP(C5427,DENGUE!$A$5:$C$4097,3,FALSE),0)</f>
        <v>219</v>
      </c>
      <c r="Q5427" s="2">
        <f>IFERROR(VLOOKUP(C5427,'HEPATITE VIRAL'!$A$5:$C$3162,3,FALSE),0)</f>
        <v>9</v>
      </c>
      <c r="R5427" s="2">
        <f>IFERROR(VLOOKUP(C5427,'FEBRE MACULOSA'!$A$5:$C$181,3,FALSE),0)</f>
        <v>0</v>
      </c>
      <c r="S5427" s="2">
        <f>IFERROR(VLOOKUP(C5427,LEPTOSPIROSE!$A$5:$C$1176,3,FALSE),0)</f>
        <v>0</v>
      </c>
      <c r="T5427" s="2">
        <f>IFERROR(VLOOKUP(C5427,'DOENÇA DE CHAGAS'!$A$5:$C$100,3,FALSE),0)</f>
        <v>0</v>
      </c>
      <c r="U5427" s="2">
        <f>IFERROR(VLOOKUP(C5427,'PICADAS DE COBRAS'!$A$6:$C$4645,3,FALSE),0)</f>
        <v>66</v>
      </c>
      <c r="V5427">
        <f>IFERROR(VLOOKUP(C5427,'ZIKA VIRUS'!$A$5:$C$2399,3,FALSE),0)</f>
        <v>11</v>
      </c>
      <c r="W5427">
        <f>IFERROR(VLOOKUP(C5427,'FEBRE TIFÓIDE'!$A$5:$C$46,3,FALSE),0)</f>
        <v>0</v>
      </c>
      <c r="X5427">
        <f>IFERROR(VLOOKUP(C5427,HANTAVIROSE!$A$5:$C$153,3,FALSE),0)</f>
        <v>0</v>
      </c>
      <c r="Y5427">
        <f>IFERROR(VLOOKUP(C5427,MENINGITE!$A$5:$C$447,3,FALSE),0)</f>
        <v>0</v>
      </c>
      <c r="Z5427">
        <f>IFERROR(VLOOKUP(C5427,RAIVA!$A$5:$C$16,3,FALSE),0)</f>
        <v>0</v>
      </c>
    </row>
    <row r="5428" spans="1:26" x14ac:dyDescent="0.3">
      <c r="A5428" s="2" t="s">
        <v>1637</v>
      </c>
      <c r="B5428" s="2" t="s">
        <v>1650</v>
      </c>
      <c r="C5428" s="2">
        <v>355620</v>
      </c>
      <c r="D5428" s="2">
        <v>3556206</v>
      </c>
      <c r="E5428" s="2" t="s">
        <v>1637</v>
      </c>
      <c r="F5428" s="2" t="s">
        <v>1650</v>
      </c>
      <c r="G5428" s="2">
        <f>IFERROR(VLOOKUP(D5428,Coordenadas!$A$2:$D$5571,3,FALSE),0)</f>
        <v>-22.969799999999999</v>
      </c>
      <c r="H5428" s="2">
        <f>IFERROR(VLOOKUP(D5428,Coordenadas!$A$2:$D$5571,4,FALSE),0)</f>
        <v>-46.997399999999999</v>
      </c>
      <c r="I5428" s="2" t="s">
        <v>5325</v>
      </c>
      <c r="J5428" s="2">
        <v>106793</v>
      </c>
      <c r="K5428" s="2" t="s">
        <v>5333</v>
      </c>
      <c r="L5428" s="2">
        <f>IFERROR(VLOOKUP(C5428,BOTULISMO!$A$3:$C$19,3,FALSE),0)</f>
        <v>0</v>
      </c>
      <c r="M5428" s="2">
        <f>IFERROR(VLOOKUP(C5428,'LEISHMANIOSE VISCERAL'!$A$4:$C$454,3,FALSE),0)</f>
        <v>0</v>
      </c>
      <c r="N5428" s="2">
        <f>IFERROR(VLOOKUP(C5428,'LEISHMANIOSE TEGUMENTAR'!$A$4:$C$1681,3,FALSE),0)</f>
        <v>0</v>
      </c>
      <c r="O5428" s="2">
        <f>IFERROR(VLOOKUP(C5428,'FEBRE AMARELA'!$A$4:$C$38,3,FALSE),0)</f>
        <v>0</v>
      </c>
      <c r="P5428" s="2">
        <f>IFERROR(VLOOKUP(C5428,DENGUE!$A$5:$C$4097,3,FALSE),0)</f>
        <v>91</v>
      </c>
      <c r="Q5428" s="2">
        <f>IFERROR(VLOOKUP(C5428,'HEPATITE VIRAL'!$A$5:$C$3162,3,FALSE),0)</f>
        <v>124</v>
      </c>
      <c r="R5428" s="2">
        <f>IFERROR(VLOOKUP(C5428,'FEBRE MACULOSA'!$A$5:$C$181,3,FALSE),0)</f>
        <v>4</v>
      </c>
      <c r="S5428" s="2">
        <f>IFERROR(VLOOKUP(C5428,LEPTOSPIROSE!$A$5:$C$1176,3,FALSE),0)</f>
        <v>1</v>
      </c>
      <c r="T5428" s="2">
        <f>IFERROR(VLOOKUP(C5428,'DOENÇA DE CHAGAS'!$A$5:$C$100,3,FALSE),0)</f>
        <v>0</v>
      </c>
      <c r="U5428" s="2">
        <f>IFERROR(VLOOKUP(C5428,'PICADAS DE COBRAS'!$A$6:$C$4645,3,FALSE),0)</f>
        <v>64</v>
      </c>
      <c r="V5428">
        <f>IFERROR(VLOOKUP(C5428,'ZIKA VIRUS'!$A$5:$C$2399,3,FALSE),0)</f>
        <v>9</v>
      </c>
      <c r="W5428">
        <f>IFERROR(VLOOKUP(C5428,'FEBRE TIFÓIDE'!$A$5:$C$46,3,FALSE),0)</f>
        <v>0</v>
      </c>
      <c r="X5428">
        <f>IFERROR(VLOOKUP(C5428,HANTAVIROSE!$A$5:$C$153,3,FALSE),0)</f>
        <v>0</v>
      </c>
      <c r="Y5428">
        <f>IFERROR(VLOOKUP(C5428,MENINGITE!$A$5:$C$447,3,FALSE),0)</f>
        <v>1</v>
      </c>
      <c r="Z5428">
        <f>IFERROR(VLOOKUP(C5428,RAIVA!$A$5:$C$16,3,FALSE),0)</f>
        <v>0</v>
      </c>
    </row>
    <row r="5429" spans="1:26" x14ac:dyDescent="0.3">
      <c r="A5429" s="2" t="s">
        <v>1637</v>
      </c>
      <c r="B5429" s="2" t="s">
        <v>1649</v>
      </c>
      <c r="C5429" s="2">
        <v>355630</v>
      </c>
      <c r="D5429" s="2">
        <v>3556305</v>
      </c>
      <c r="E5429" s="2" t="s">
        <v>1637</v>
      </c>
      <c r="F5429" s="2" t="s">
        <v>1649</v>
      </c>
      <c r="G5429" s="2">
        <f>IFERROR(VLOOKUP(D5429,Coordenadas!$A$2:$D$5571,3,FALSE),0)</f>
        <v>-21.222899999999999</v>
      </c>
      <c r="H5429" s="2">
        <f>IFERROR(VLOOKUP(D5429,Coordenadas!$A$2:$D$5571,4,FALSE),0)</f>
        <v>-50.869900000000001</v>
      </c>
      <c r="I5429" s="2" t="s">
        <v>5325</v>
      </c>
      <c r="J5429" s="2">
        <v>22576</v>
      </c>
      <c r="K5429" s="2" t="s">
        <v>5330</v>
      </c>
      <c r="L5429" s="2">
        <f>IFERROR(VLOOKUP(C5429,BOTULISMO!$A$3:$C$19,3,FALSE),0)</f>
        <v>0</v>
      </c>
      <c r="M5429" s="2">
        <f>IFERROR(VLOOKUP(C5429,'LEISHMANIOSE VISCERAL'!$A$4:$C$454,3,FALSE),0)</f>
        <v>0</v>
      </c>
      <c r="N5429" s="2">
        <f>IFERROR(VLOOKUP(C5429,'LEISHMANIOSE TEGUMENTAR'!$A$4:$C$1681,3,FALSE),0)</f>
        <v>0</v>
      </c>
      <c r="O5429" s="2">
        <f>IFERROR(VLOOKUP(C5429,'FEBRE AMARELA'!$A$4:$C$38,3,FALSE),0)</f>
        <v>0</v>
      </c>
      <c r="P5429" s="2">
        <f>IFERROR(VLOOKUP(C5429,DENGUE!$A$5:$C$4097,3,FALSE),0)</f>
        <v>1414</v>
      </c>
      <c r="Q5429" s="2">
        <f>IFERROR(VLOOKUP(C5429,'HEPATITE VIRAL'!$A$5:$C$3162,3,FALSE),0)</f>
        <v>4</v>
      </c>
      <c r="R5429" s="2">
        <f>IFERROR(VLOOKUP(C5429,'FEBRE MACULOSA'!$A$5:$C$181,3,FALSE),0)</f>
        <v>0</v>
      </c>
      <c r="S5429" s="2">
        <f>IFERROR(VLOOKUP(C5429,LEPTOSPIROSE!$A$5:$C$1176,3,FALSE),0)</f>
        <v>0</v>
      </c>
      <c r="T5429" s="2">
        <f>IFERROR(VLOOKUP(C5429,'DOENÇA DE CHAGAS'!$A$5:$C$100,3,FALSE),0)</f>
        <v>0</v>
      </c>
      <c r="U5429" s="2">
        <f>IFERROR(VLOOKUP(C5429,'PICADAS DE COBRAS'!$A$6:$C$4645,3,FALSE),0)</f>
        <v>164</v>
      </c>
      <c r="V5429">
        <f>IFERROR(VLOOKUP(C5429,'ZIKA VIRUS'!$A$5:$C$2399,3,FALSE),0)</f>
        <v>8</v>
      </c>
      <c r="W5429">
        <f>IFERROR(VLOOKUP(C5429,'FEBRE TIFÓIDE'!$A$5:$C$46,3,FALSE),0)</f>
        <v>0</v>
      </c>
      <c r="X5429">
        <f>IFERROR(VLOOKUP(C5429,HANTAVIROSE!$A$5:$C$153,3,FALSE),0)</f>
        <v>0</v>
      </c>
      <c r="Y5429">
        <f>IFERROR(VLOOKUP(C5429,MENINGITE!$A$5:$C$447,3,FALSE),0)</f>
        <v>1</v>
      </c>
      <c r="Z5429">
        <f>IFERROR(VLOOKUP(C5429,RAIVA!$A$5:$C$16,3,FALSE),0)</f>
        <v>0</v>
      </c>
    </row>
    <row r="5430" spans="1:26" x14ac:dyDescent="0.3">
      <c r="A5430" s="2" t="s">
        <v>3</v>
      </c>
      <c r="B5430" s="2" t="s">
        <v>8</v>
      </c>
      <c r="C5430" s="2">
        <v>522185</v>
      </c>
      <c r="D5430" s="2">
        <v>5221858</v>
      </c>
      <c r="E5430" s="2" t="s">
        <v>3</v>
      </c>
      <c r="F5430" s="2" t="s">
        <v>8</v>
      </c>
      <c r="G5430" s="2">
        <f>IFERROR(VLOOKUP(D5430,Coordenadas!$A$2:$D$5571,3,FALSE),0)</f>
        <v>-16.065100000000001</v>
      </c>
      <c r="H5430" s="2">
        <f>IFERROR(VLOOKUP(D5430,Coordenadas!$A$2:$D$5571,4,FALSE),0)</f>
        <v>-47.975700000000003</v>
      </c>
      <c r="I5430" s="2" t="s">
        <v>5327</v>
      </c>
      <c r="J5430" s="2">
        <v>132982</v>
      </c>
      <c r="K5430" s="2" t="s">
        <v>5333</v>
      </c>
      <c r="L5430" s="2">
        <f>IFERROR(VLOOKUP(C5430,BOTULISMO!$A$3:$C$19,3,FALSE),0)</f>
        <v>0</v>
      </c>
      <c r="M5430" s="2">
        <f>IFERROR(VLOOKUP(C5430,'LEISHMANIOSE VISCERAL'!$A$4:$C$454,3,FALSE),0)</f>
        <v>0</v>
      </c>
      <c r="N5430" s="2">
        <f>IFERROR(VLOOKUP(C5430,'LEISHMANIOSE TEGUMENTAR'!$A$4:$C$1681,3,FALSE),0)</f>
        <v>2</v>
      </c>
      <c r="O5430" s="2">
        <f>IFERROR(VLOOKUP(C5430,'FEBRE AMARELA'!$A$4:$C$38,3,FALSE),0)</f>
        <v>0</v>
      </c>
      <c r="P5430" s="2">
        <f>IFERROR(VLOOKUP(C5430,DENGUE!$A$5:$C$4097,3,FALSE),0)</f>
        <v>2467</v>
      </c>
      <c r="Q5430" s="2">
        <f>IFERROR(VLOOKUP(C5430,'HEPATITE VIRAL'!$A$5:$C$3162,3,FALSE),0)</f>
        <v>10</v>
      </c>
      <c r="R5430" s="2">
        <f>IFERROR(VLOOKUP(C5430,'FEBRE MACULOSA'!$A$5:$C$181,3,FALSE),0)</f>
        <v>0</v>
      </c>
      <c r="S5430" s="2">
        <f>IFERROR(VLOOKUP(C5430,LEPTOSPIROSE!$A$5:$C$1176,3,FALSE),0)</f>
        <v>3</v>
      </c>
      <c r="T5430" s="2">
        <f>IFERROR(VLOOKUP(C5430,'DOENÇA DE CHAGAS'!$A$5:$C$100,3,FALSE),0)</f>
        <v>0</v>
      </c>
      <c r="U5430" s="2">
        <f>IFERROR(VLOOKUP(C5430,'PICADAS DE COBRAS'!$A$6:$C$4645,3,FALSE),0)</f>
        <v>0</v>
      </c>
      <c r="V5430">
        <f>IFERROR(VLOOKUP(C5430,'ZIKA VIRUS'!$A$5:$C$2399,3,FALSE),0)</f>
        <v>39</v>
      </c>
      <c r="W5430">
        <f>IFERROR(VLOOKUP(C5430,'FEBRE TIFÓIDE'!$A$5:$C$46,3,FALSE),0)</f>
        <v>0</v>
      </c>
      <c r="X5430">
        <f>IFERROR(VLOOKUP(C5430,HANTAVIROSE!$A$5:$C$153,3,FALSE),0)</f>
        <v>0</v>
      </c>
      <c r="Y5430">
        <f>IFERROR(VLOOKUP(C5430,MENINGITE!$A$5:$C$447,3,FALSE),0)</f>
        <v>0</v>
      </c>
      <c r="Z5430">
        <f>IFERROR(VLOOKUP(C5430,RAIVA!$A$5:$C$16,3,FALSE),0)</f>
        <v>0</v>
      </c>
    </row>
    <row r="5431" spans="1:26" x14ac:dyDescent="0.3">
      <c r="A5431" s="2" t="s">
        <v>470</v>
      </c>
      <c r="B5431" s="2" t="s">
        <v>488</v>
      </c>
      <c r="C5431" s="2">
        <v>432255</v>
      </c>
      <c r="D5431" s="2">
        <v>4322558</v>
      </c>
      <c r="E5431" s="2" t="s">
        <v>470</v>
      </c>
      <c r="F5431" s="2" t="s">
        <v>488</v>
      </c>
      <c r="G5431" s="2">
        <f>IFERROR(VLOOKUP(D5431,Coordenadas!$A$2:$D$5571,3,FALSE),0)</f>
        <v>-28.4758</v>
      </c>
      <c r="H5431" s="2">
        <f>IFERROR(VLOOKUP(D5431,Coordenadas!$A$2:$D$5571,4,FALSE),0)</f>
        <v>-51.844700000000003</v>
      </c>
      <c r="I5431" s="2" t="s">
        <v>5326</v>
      </c>
      <c r="J5431" s="2">
        <v>1984</v>
      </c>
      <c r="K5431" s="2" t="s">
        <v>5332</v>
      </c>
      <c r="L5431" s="2">
        <f>IFERROR(VLOOKUP(C5431,BOTULISMO!$A$3:$C$19,3,FALSE),0)</f>
        <v>0</v>
      </c>
      <c r="M5431" s="2">
        <f>IFERROR(VLOOKUP(C5431,'LEISHMANIOSE VISCERAL'!$A$4:$C$454,3,FALSE),0)</f>
        <v>0</v>
      </c>
      <c r="N5431" s="2">
        <f>IFERROR(VLOOKUP(C5431,'LEISHMANIOSE TEGUMENTAR'!$A$4:$C$1681,3,FALSE),0)</f>
        <v>0</v>
      </c>
      <c r="O5431" s="2">
        <f>IFERROR(VLOOKUP(C5431,'FEBRE AMARELA'!$A$4:$C$38,3,FALSE),0)</f>
        <v>0</v>
      </c>
      <c r="P5431" s="2">
        <f>IFERROR(VLOOKUP(C5431,DENGUE!$A$5:$C$4097,3,FALSE),0)</f>
        <v>0</v>
      </c>
      <c r="Q5431" s="2">
        <f>IFERROR(VLOOKUP(C5431,'HEPATITE VIRAL'!$A$5:$C$3162,3,FALSE),0)</f>
        <v>2</v>
      </c>
      <c r="R5431" s="2">
        <f>IFERROR(VLOOKUP(C5431,'FEBRE MACULOSA'!$A$5:$C$181,3,FALSE),0)</f>
        <v>0</v>
      </c>
      <c r="S5431" s="2">
        <f>IFERROR(VLOOKUP(C5431,LEPTOSPIROSE!$A$5:$C$1176,3,FALSE),0)</f>
        <v>0</v>
      </c>
      <c r="T5431" s="2">
        <f>IFERROR(VLOOKUP(C5431,'DOENÇA DE CHAGAS'!$A$5:$C$100,3,FALSE),0)</f>
        <v>0</v>
      </c>
      <c r="U5431" s="2">
        <f>IFERROR(VLOOKUP(C5431,'PICADAS DE COBRAS'!$A$6:$C$4645,3,FALSE),0)</f>
        <v>5</v>
      </c>
      <c r="V5431">
        <f>IFERROR(VLOOKUP(C5431,'ZIKA VIRUS'!$A$5:$C$2399,3,FALSE),0)</f>
        <v>0</v>
      </c>
      <c r="W5431">
        <f>IFERROR(VLOOKUP(C5431,'FEBRE TIFÓIDE'!$A$5:$C$46,3,FALSE),0)</f>
        <v>0</v>
      </c>
      <c r="X5431">
        <f>IFERROR(VLOOKUP(C5431,HANTAVIROSE!$A$5:$C$153,3,FALSE),0)</f>
        <v>0</v>
      </c>
      <c r="Y5431">
        <f>IFERROR(VLOOKUP(C5431,MENINGITE!$A$5:$C$447,3,FALSE),0)</f>
        <v>0</v>
      </c>
      <c r="Z5431">
        <f>IFERROR(VLOOKUP(C5431,RAIVA!$A$5:$C$16,3,FALSE),0)</f>
        <v>0</v>
      </c>
    </row>
    <row r="5432" spans="1:26" x14ac:dyDescent="0.3">
      <c r="A5432" s="2" t="s">
        <v>967</v>
      </c>
      <c r="B5432" s="2" t="s">
        <v>977</v>
      </c>
      <c r="C5432" s="2">
        <v>421910</v>
      </c>
      <c r="D5432" s="2">
        <v>4219101</v>
      </c>
      <c r="E5432" s="2" t="s">
        <v>967</v>
      </c>
      <c r="F5432" s="2" t="s">
        <v>977</v>
      </c>
      <c r="G5432" s="2">
        <f>IFERROR(VLOOKUP(D5432,Coordenadas!$A$2:$D$5571,3,FALSE),0)</f>
        <v>-26.862100000000002</v>
      </c>
      <c r="H5432" s="2">
        <f>IFERROR(VLOOKUP(D5432,Coordenadas!$A$2:$D$5571,4,FALSE),0)</f>
        <v>-52.154899999999998</v>
      </c>
      <c r="I5432" s="2" t="s">
        <v>5326</v>
      </c>
      <c r="J5432" s="2">
        <v>3532</v>
      </c>
      <c r="K5432" s="2" t="s">
        <v>5332</v>
      </c>
      <c r="L5432" s="2">
        <f>IFERROR(VLOOKUP(C5432,BOTULISMO!$A$3:$C$19,3,FALSE),0)</f>
        <v>0</v>
      </c>
      <c r="M5432" s="2">
        <f>IFERROR(VLOOKUP(C5432,'LEISHMANIOSE VISCERAL'!$A$4:$C$454,3,FALSE),0)</f>
        <v>0</v>
      </c>
      <c r="N5432" s="2">
        <f>IFERROR(VLOOKUP(C5432,'LEISHMANIOSE TEGUMENTAR'!$A$4:$C$1681,3,FALSE),0)</f>
        <v>0</v>
      </c>
      <c r="O5432" s="2">
        <f>IFERROR(VLOOKUP(C5432,'FEBRE AMARELA'!$A$4:$C$38,3,FALSE),0)</f>
        <v>0</v>
      </c>
      <c r="P5432" s="2">
        <f>IFERROR(VLOOKUP(C5432,DENGUE!$A$5:$C$4097,3,FALSE),0)</f>
        <v>1</v>
      </c>
      <c r="Q5432" s="2">
        <f>IFERROR(VLOOKUP(C5432,'HEPATITE VIRAL'!$A$5:$C$3162,3,FALSE),0)</f>
        <v>2</v>
      </c>
      <c r="R5432" s="2">
        <f>IFERROR(VLOOKUP(C5432,'FEBRE MACULOSA'!$A$5:$C$181,3,FALSE),0)</f>
        <v>0</v>
      </c>
      <c r="S5432" s="2">
        <f>IFERROR(VLOOKUP(C5432,LEPTOSPIROSE!$A$5:$C$1176,3,FALSE),0)</f>
        <v>0</v>
      </c>
      <c r="T5432" s="2">
        <f>IFERROR(VLOOKUP(C5432,'DOENÇA DE CHAGAS'!$A$5:$C$100,3,FALSE),0)</f>
        <v>0</v>
      </c>
      <c r="U5432" s="2">
        <f>IFERROR(VLOOKUP(C5432,'PICADAS DE COBRAS'!$A$6:$C$4645,3,FALSE),0)</f>
        <v>10</v>
      </c>
      <c r="V5432">
        <f>IFERROR(VLOOKUP(C5432,'ZIKA VIRUS'!$A$5:$C$2399,3,FALSE),0)</f>
        <v>0</v>
      </c>
      <c r="W5432">
        <f>IFERROR(VLOOKUP(C5432,'FEBRE TIFÓIDE'!$A$5:$C$46,3,FALSE),0)</f>
        <v>0</v>
      </c>
      <c r="X5432">
        <f>IFERROR(VLOOKUP(C5432,HANTAVIROSE!$A$5:$C$153,3,FALSE),0)</f>
        <v>0</v>
      </c>
      <c r="Y5432">
        <f>IFERROR(VLOOKUP(C5432,MENINGITE!$A$5:$C$447,3,FALSE),0)</f>
        <v>0</v>
      </c>
      <c r="Z5432">
        <f>IFERROR(VLOOKUP(C5432,RAIVA!$A$5:$C$16,3,FALSE),0)</f>
        <v>0</v>
      </c>
    </row>
    <row r="5433" spans="1:26" x14ac:dyDescent="0.3">
      <c r="A5433" s="2" t="s">
        <v>1637</v>
      </c>
      <c r="B5433" s="2" t="s">
        <v>976</v>
      </c>
      <c r="C5433" s="2">
        <v>355635</v>
      </c>
      <c r="D5433" s="2">
        <v>3556354</v>
      </c>
      <c r="E5433" s="2" t="s">
        <v>1637</v>
      </c>
      <c r="F5433" s="2" t="s">
        <v>976</v>
      </c>
      <c r="G5433" s="2">
        <f>IFERROR(VLOOKUP(D5433,Coordenadas!$A$2:$D$5571,3,FALSE),0)</f>
        <v>-22.887</v>
      </c>
      <c r="H5433" s="2">
        <f>IFERROR(VLOOKUP(D5433,Coordenadas!$A$2:$D$5571,4,FALSE),0)</f>
        <v>-46.412399999999998</v>
      </c>
      <c r="I5433" s="2" t="s">
        <v>5325</v>
      </c>
      <c r="J5433" s="2">
        <v>8801</v>
      </c>
      <c r="K5433" s="2" t="s">
        <v>5332</v>
      </c>
      <c r="L5433" s="2">
        <f>IFERROR(VLOOKUP(C5433,BOTULISMO!$A$3:$C$19,3,FALSE),0)</f>
        <v>0</v>
      </c>
      <c r="M5433" s="2">
        <f>IFERROR(VLOOKUP(C5433,'LEISHMANIOSE VISCERAL'!$A$4:$C$454,3,FALSE),0)</f>
        <v>0</v>
      </c>
      <c r="N5433" s="2">
        <f>IFERROR(VLOOKUP(C5433,'LEISHMANIOSE TEGUMENTAR'!$A$4:$C$1681,3,FALSE),0)</f>
        <v>0</v>
      </c>
      <c r="O5433" s="2">
        <f>IFERROR(VLOOKUP(C5433,'FEBRE AMARELA'!$A$4:$C$38,3,FALSE),0)</f>
        <v>0</v>
      </c>
      <c r="P5433" s="2">
        <f>IFERROR(VLOOKUP(C5433,DENGUE!$A$5:$C$4097,3,FALSE),0)</f>
        <v>3</v>
      </c>
      <c r="Q5433" s="2">
        <f>IFERROR(VLOOKUP(C5433,'HEPATITE VIRAL'!$A$5:$C$3162,3,FALSE),0)</f>
        <v>0</v>
      </c>
      <c r="R5433" s="2">
        <f>IFERROR(VLOOKUP(C5433,'FEBRE MACULOSA'!$A$5:$C$181,3,FALSE),0)</f>
        <v>0</v>
      </c>
      <c r="S5433" s="2">
        <f>IFERROR(VLOOKUP(C5433,LEPTOSPIROSE!$A$5:$C$1176,3,FALSE),0)</f>
        <v>0</v>
      </c>
      <c r="T5433" s="2">
        <f>IFERROR(VLOOKUP(C5433,'DOENÇA DE CHAGAS'!$A$5:$C$100,3,FALSE),0)</f>
        <v>0</v>
      </c>
      <c r="U5433" s="2">
        <f>IFERROR(VLOOKUP(C5433,'PICADAS DE COBRAS'!$A$6:$C$4645,3,FALSE),0)</f>
        <v>0</v>
      </c>
      <c r="V5433">
        <f>IFERROR(VLOOKUP(C5433,'ZIKA VIRUS'!$A$5:$C$2399,3,FALSE),0)</f>
        <v>0</v>
      </c>
      <c r="W5433">
        <f>IFERROR(VLOOKUP(C5433,'FEBRE TIFÓIDE'!$A$5:$C$46,3,FALSE),0)</f>
        <v>0</v>
      </c>
      <c r="X5433">
        <f>IFERROR(VLOOKUP(C5433,HANTAVIROSE!$A$5:$C$153,3,FALSE),0)</f>
        <v>0</v>
      </c>
      <c r="Y5433">
        <f>IFERROR(VLOOKUP(C5433,MENINGITE!$A$5:$C$447,3,FALSE),0)</f>
        <v>0</v>
      </c>
      <c r="Z5433">
        <f>IFERROR(VLOOKUP(C5433,RAIVA!$A$5:$C$16,3,FALSE),0)</f>
        <v>0</v>
      </c>
    </row>
    <row r="5434" spans="1:26" x14ac:dyDescent="0.3">
      <c r="A5434" s="2" t="s">
        <v>967</v>
      </c>
      <c r="B5434" s="2" t="s">
        <v>976</v>
      </c>
      <c r="C5434" s="2">
        <v>421915</v>
      </c>
      <c r="D5434" s="2">
        <v>4219150</v>
      </c>
      <c r="E5434" s="2" t="s">
        <v>967</v>
      </c>
      <c r="F5434" s="2" t="s">
        <v>976</v>
      </c>
      <c r="G5434" s="2">
        <f>IFERROR(VLOOKUP(D5434,Coordenadas!$A$2:$D$5571,3,FALSE),0)</f>
        <v>-27.486699999999999</v>
      </c>
      <c r="H5434" s="2">
        <f>IFERROR(VLOOKUP(D5434,Coordenadas!$A$2:$D$5571,4,FALSE),0)</f>
        <v>-50.9724</v>
      </c>
      <c r="I5434" s="2" t="s">
        <v>5326</v>
      </c>
      <c r="J5434" s="2">
        <v>2808</v>
      </c>
      <c r="K5434" s="2" t="s">
        <v>5332</v>
      </c>
      <c r="L5434" s="2">
        <f>IFERROR(VLOOKUP(C5434,BOTULISMO!$A$3:$C$19,3,FALSE),0)</f>
        <v>0</v>
      </c>
      <c r="M5434" s="2">
        <f>IFERROR(VLOOKUP(C5434,'LEISHMANIOSE VISCERAL'!$A$4:$C$454,3,FALSE),0)</f>
        <v>0</v>
      </c>
      <c r="N5434" s="2">
        <f>IFERROR(VLOOKUP(C5434,'LEISHMANIOSE TEGUMENTAR'!$A$4:$C$1681,3,FALSE),0)</f>
        <v>0</v>
      </c>
      <c r="O5434" s="2">
        <f>IFERROR(VLOOKUP(C5434,'FEBRE AMARELA'!$A$4:$C$38,3,FALSE),0)</f>
        <v>0</v>
      </c>
      <c r="P5434" s="2">
        <f>IFERROR(VLOOKUP(C5434,DENGUE!$A$5:$C$4097,3,FALSE),0)</f>
        <v>0</v>
      </c>
      <c r="Q5434" s="2">
        <f>IFERROR(VLOOKUP(C5434,'HEPATITE VIRAL'!$A$5:$C$3162,3,FALSE),0)</f>
        <v>0</v>
      </c>
      <c r="R5434" s="2">
        <f>IFERROR(VLOOKUP(C5434,'FEBRE MACULOSA'!$A$5:$C$181,3,FALSE),0)</f>
        <v>0</v>
      </c>
      <c r="S5434" s="2">
        <f>IFERROR(VLOOKUP(C5434,LEPTOSPIROSE!$A$5:$C$1176,3,FALSE),0)</f>
        <v>0</v>
      </c>
      <c r="T5434" s="2">
        <f>IFERROR(VLOOKUP(C5434,'DOENÇA DE CHAGAS'!$A$5:$C$100,3,FALSE),0)</f>
        <v>0</v>
      </c>
      <c r="U5434" s="2">
        <f>IFERROR(VLOOKUP(C5434,'PICADAS DE COBRAS'!$A$6:$C$4645,3,FALSE),0)</f>
        <v>8</v>
      </c>
      <c r="V5434">
        <f>IFERROR(VLOOKUP(C5434,'ZIKA VIRUS'!$A$5:$C$2399,3,FALSE),0)</f>
        <v>0</v>
      </c>
      <c r="W5434">
        <f>IFERROR(VLOOKUP(C5434,'FEBRE TIFÓIDE'!$A$5:$C$46,3,FALSE),0)</f>
        <v>0</v>
      </c>
      <c r="X5434">
        <f>IFERROR(VLOOKUP(C5434,HANTAVIROSE!$A$5:$C$153,3,FALSE),0)</f>
        <v>0</v>
      </c>
      <c r="Y5434">
        <f>IFERROR(VLOOKUP(C5434,MENINGITE!$A$5:$C$447,3,FALSE),0)</f>
        <v>0</v>
      </c>
      <c r="Z5434">
        <f>IFERROR(VLOOKUP(C5434,RAIVA!$A$5:$C$16,3,FALSE),0)</f>
        <v>0</v>
      </c>
    </row>
    <row r="5435" spans="1:26" x14ac:dyDescent="0.3">
      <c r="A5435" s="2" t="s">
        <v>2425</v>
      </c>
      <c r="B5435" s="2" t="s">
        <v>2446</v>
      </c>
      <c r="C5435" s="2">
        <v>317057</v>
      </c>
      <c r="D5435" s="2">
        <v>3170578</v>
      </c>
      <c r="E5435" s="2" t="s">
        <v>2425</v>
      </c>
      <c r="F5435" s="2" t="s">
        <v>2446</v>
      </c>
      <c r="G5435" s="2">
        <f>IFERROR(VLOOKUP(D5435,Coordenadas!$A$2:$D$5571,3,FALSE),0)</f>
        <v>-19.598800000000001</v>
      </c>
      <c r="H5435" s="2">
        <f>IFERROR(VLOOKUP(D5435,Coordenadas!$A$2:$D$5571,4,FALSE),0)</f>
        <v>-42.294899999999998</v>
      </c>
      <c r="I5435" s="2" t="s">
        <v>5325</v>
      </c>
      <c r="J5435" s="2">
        <v>6461</v>
      </c>
      <c r="K5435" s="2" t="s">
        <v>5332</v>
      </c>
      <c r="L5435" s="2">
        <f>IFERROR(VLOOKUP(C5435,BOTULISMO!$A$3:$C$19,3,FALSE),0)</f>
        <v>0</v>
      </c>
      <c r="M5435" s="2">
        <f>IFERROR(VLOOKUP(C5435,'LEISHMANIOSE VISCERAL'!$A$4:$C$454,3,FALSE),0)</f>
        <v>0</v>
      </c>
      <c r="N5435" s="2">
        <f>IFERROR(VLOOKUP(C5435,'LEISHMANIOSE TEGUMENTAR'!$A$4:$C$1681,3,FALSE),0)</f>
        <v>0</v>
      </c>
      <c r="O5435" s="2">
        <f>IFERROR(VLOOKUP(C5435,'FEBRE AMARELA'!$A$4:$C$38,3,FALSE),0)</f>
        <v>1</v>
      </c>
      <c r="P5435" s="2">
        <f>IFERROR(VLOOKUP(C5435,DENGUE!$A$5:$C$4097,3,FALSE),0)</f>
        <v>110</v>
      </c>
      <c r="Q5435" s="2">
        <f>IFERROR(VLOOKUP(C5435,'HEPATITE VIRAL'!$A$5:$C$3162,3,FALSE),0)</f>
        <v>0</v>
      </c>
      <c r="R5435" s="2">
        <f>IFERROR(VLOOKUP(C5435,'FEBRE MACULOSA'!$A$5:$C$181,3,FALSE),0)</f>
        <v>0</v>
      </c>
      <c r="S5435" s="2">
        <f>IFERROR(VLOOKUP(C5435,LEPTOSPIROSE!$A$5:$C$1176,3,FALSE),0)</f>
        <v>0</v>
      </c>
      <c r="T5435" s="2">
        <f>IFERROR(VLOOKUP(C5435,'DOENÇA DE CHAGAS'!$A$5:$C$100,3,FALSE),0)</f>
        <v>0</v>
      </c>
      <c r="U5435" s="2">
        <f>IFERROR(VLOOKUP(C5435,'PICADAS DE COBRAS'!$A$6:$C$4645,3,FALSE),0)</f>
        <v>18</v>
      </c>
      <c r="V5435">
        <f>IFERROR(VLOOKUP(C5435,'ZIKA VIRUS'!$A$5:$C$2399,3,FALSE),0)</f>
        <v>2</v>
      </c>
      <c r="W5435">
        <f>IFERROR(VLOOKUP(C5435,'FEBRE TIFÓIDE'!$A$5:$C$46,3,FALSE),0)</f>
        <v>0</v>
      </c>
      <c r="X5435">
        <f>IFERROR(VLOOKUP(C5435,HANTAVIROSE!$A$5:$C$153,3,FALSE),0)</f>
        <v>0</v>
      </c>
      <c r="Y5435">
        <f>IFERROR(VLOOKUP(C5435,MENINGITE!$A$5:$C$447,3,FALSE),0)</f>
        <v>0</v>
      </c>
      <c r="Z5435">
        <f>IFERROR(VLOOKUP(C5435,RAIVA!$A$5:$C$16,3,FALSE),0)</f>
        <v>0</v>
      </c>
    </row>
    <row r="5436" spans="1:26" x14ac:dyDescent="0.3">
      <c r="A5436" s="2" t="s">
        <v>2349</v>
      </c>
      <c r="B5436" s="2" t="s">
        <v>2355</v>
      </c>
      <c r="C5436" s="2">
        <v>320503</v>
      </c>
      <c r="D5436" s="2">
        <v>3205036</v>
      </c>
      <c r="E5436" s="2" t="s">
        <v>2349</v>
      </c>
      <c r="F5436" s="2" t="s">
        <v>2355</v>
      </c>
      <c r="G5436" s="2">
        <f>IFERROR(VLOOKUP(D5436,Coordenadas!$A$2:$D$5571,3,FALSE),0)</f>
        <v>-20.669</v>
      </c>
      <c r="H5436" s="2">
        <f>IFERROR(VLOOKUP(D5436,Coordenadas!$A$2:$D$5571,4,FALSE),0)</f>
        <v>-41.017899999999997</v>
      </c>
      <c r="I5436" s="2" t="s">
        <v>5325</v>
      </c>
      <c r="J5436" s="2">
        <v>19130</v>
      </c>
      <c r="K5436" s="2" t="s">
        <v>5332</v>
      </c>
      <c r="L5436" s="2">
        <f>IFERROR(VLOOKUP(C5436,BOTULISMO!$A$3:$C$19,3,FALSE),0)</f>
        <v>0</v>
      </c>
      <c r="M5436" s="2">
        <f>IFERROR(VLOOKUP(C5436,'LEISHMANIOSE VISCERAL'!$A$4:$C$454,3,FALSE),0)</f>
        <v>0</v>
      </c>
      <c r="N5436" s="2">
        <f>IFERROR(VLOOKUP(C5436,'LEISHMANIOSE TEGUMENTAR'!$A$4:$C$1681,3,FALSE),0)</f>
        <v>1</v>
      </c>
      <c r="O5436" s="2">
        <f>IFERROR(VLOOKUP(C5436,'FEBRE AMARELA'!$A$4:$C$38,3,FALSE),0)</f>
        <v>0</v>
      </c>
      <c r="P5436" s="2">
        <f>IFERROR(VLOOKUP(C5436,DENGUE!$A$5:$C$4097,3,FALSE),0)</f>
        <v>0</v>
      </c>
      <c r="Q5436" s="2">
        <f>IFERROR(VLOOKUP(C5436,'HEPATITE VIRAL'!$A$5:$C$3162,3,FALSE),0)</f>
        <v>2</v>
      </c>
      <c r="R5436" s="2">
        <f>IFERROR(VLOOKUP(C5436,'FEBRE MACULOSA'!$A$5:$C$181,3,FALSE),0)</f>
        <v>0</v>
      </c>
      <c r="S5436" s="2">
        <f>IFERROR(VLOOKUP(C5436,LEPTOSPIROSE!$A$5:$C$1176,3,FALSE),0)</f>
        <v>4</v>
      </c>
      <c r="T5436" s="2">
        <f>IFERROR(VLOOKUP(C5436,'DOENÇA DE CHAGAS'!$A$5:$C$100,3,FALSE),0)</f>
        <v>0</v>
      </c>
      <c r="U5436" s="2">
        <f>IFERROR(VLOOKUP(C5436,'PICADAS DE COBRAS'!$A$6:$C$4645,3,FALSE),0)</f>
        <v>0</v>
      </c>
      <c r="V5436">
        <f>IFERROR(VLOOKUP(C5436,'ZIKA VIRUS'!$A$5:$C$2399,3,FALSE),0)</f>
        <v>0</v>
      </c>
      <c r="W5436">
        <f>IFERROR(VLOOKUP(C5436,'FEBRE TIFÓIDE'!$A$5:$C$46,3,FALSE),0)</f>
        <v>0</v>
      </c>
      <c r="X5436">
        <f>IFERROR(VLOOKUP(C5436,HANTAVIROSE!$A$5:$C$153,3,FALSE),0)</f>
        <v>0</v>
      </c>
      <c r="Y5436">
        <f>IFERROR(VLOOKUP(C5436,MENINGITE!$A$5:$C$447,3,FALSE),0)</f>
        <v>0</v>
      </c>
      <c r="Z5436">
        <f>IFERROR(VLOOKUP(C5436,RAIVA!$A$5:$C$16,3,FALSE),0)</f>
        <v>0</v>
      </c>
    </row>
    <row r="5437" spans="1:26" x14ac:dyDescent="0.3">
      <c r="A5437" s="2" t="s">
        <v>2425</v>
      </c>
      <c r="B5437" s="2" t="s">
        <v>975</v>
      </c>
      <c r="C5437" s="2">
        <v>317060</v>
      </c>
      <c r="D5437" s="2">
        <v>3170602</v>
      </c>
      <c r="E5437" s="2" t="s">
        <v>2425</v>
      </c>
      <c r="F5437" s="2" t="s">
        <v>975</v>
      </c>
      <c r="G5437" s="2">
        <f>IFERROR(VLOOKUP(D5437,Coordenadas!$A$2:$D$5571,3,FALSE),0)</f>
        <v>-20.333300000000001</v>
      </c>
      <c r="H5437" s="2">
        <f>IFERROR(VLOOKUP(D5437,Coordenadas!$A$2:$D$5571,4,FALSE),0)</f>
        <v>-46.3688</v>
      </c>
      <c r="I5437" s="2" t="s">
        <v>5325</v>
      </c>
      <c r="J5437" s="2">
        <v>2163</v>
      </c>
      <c r="K5437" s="2" t="s">
        <v>5332</v>
      </c>
      <c r="L5437" s="2">
        <f>IFERROR(VLOOKUP(C5437,BOTULISMO!$A$3:$C$19,3,FALSE),0)</f>
        <v>0</v>
      </c>
      <c r="M5437" s="2">
        <f>IFERROR(VLOOKUP(C5437,'LEISHMANIOSE VISCERAL'!$A$4:$C$454,3,FALSE),0)</f>
        <v>0</v>
      </c>
      <c r="N5437" s="2">
        <f>IFERROR(VLOOKUP(C5437,'LEISHMANIOSE TEGUMENTAR'!$A$4:$C$1681,3,FALSE),0)</f>
        <v>0</v>
      </c>
      <c r="O5437" s="2">
        <f>IFERROR(VLOOKUP(C5437,'FEBRE AMARELA'!$A$4:$C$38,3,FALSE),0)</f>
        <v>0</v>
      </c>
      <c r="P5437" s="2">
        <f>IFERROR(VLOOKUP(C5437,DENGUE!$A$5:$C$4097,3,FALSE),0)</f>
        <v>0</v>
      </c>
      <c r="Q5437" s="2">
        <f>IFERROR(VLOOKUP(C5437,'HEPATITE VIRAL'!$A$5:$C$3162,3,FALSE),0)</f>
        <v>0</v>
      </c>
      <c r="R5437" s="2">
        <f>IFERROR(VLOOKUP(C5437,'FEBRE MACULOSA'!$A$5:$C$181,3,FALSE),0)</f>
        <v>0</v>
      </c>
      <c r="S5437" s="2">
        <f>IFERROR(VLOOKUP(C5437,LEPTOSPIROSE!$A$5:$C$1176,3,FALSE),0)</f>
        <v>0</v>
      </c>
      <c r="T5437" s="2">
        <f>IFERROR(VLOOKUP(C5437,'DOENÇA DE CHAGAS'!$A$5:$C$100,3,FALSE),0)</f>
        <v>0</v>
      </c>
      <c r="U5437" s="2">
        <f>IFERROR(VLOOKUP(C5437,'PICADAS DE COBRAS'!$A$6:$C$4645,3,FALSE),0)</f>
        <v>12</v>
      </c>
      <c r="V5437">
        <f>IFERROR(VLOOKUP(C5437,'ZIKA VIRUS'!$A$5:$C$2399,3,FALSE),0)</f>
        <v>0</v>
      </c>
      <c r="W5437">
        <f>IFERROR(VLOOKUP(C5437,'FEBRE TIFÓIDE'!$A$5:$C$46,3,FALSE),0)</f>
        <v>0</v>
      </c>
      <c r="X5437">
        <f>IFERROR(VLOOKUP(C5437,HANTAVIROSE!$A$5:$C$153,3,FALSE),0)</f>
        <v>0</v>
      </c>
      <c r="Y5437">
        <f>IFERROR(VLOOKUP(C5437,MENINGITE!$A$5:$C$447,3,FALSE),0)</f>
        <v>0</v>
      </c>
      <c r="Z5437">
        <f>IFERROR(VLOOKUP(C5437,RAIVA!$A$5:$C$16,3,FALSE),0)</f>
        <v>0</v>
      </c>
    </row>
    <row r="5438" spans="1:26" x14ac:dyDescent="0.3">
      <c r="A5438" s="2" t="s">
        <v>967</v>
      </c>
      <c r="B5438" s="2" t="s">
        <v>975</v>
      </c>
      <c r="C5438" s="2">
        <v>421917</v>
      </c>
      <c r="D5438" s="2">
        <v>4219176</v>
      </c>
      <c r="E5438" s="2" t="s">
        <v>967</v>
      </c>
      <c r="F5438" s="2" t="s">
        <v>975</v>
      </c>
      <c r="G5438" s="2">
        <f>IFERROR(VLOOKUP(D5438,Coordenadas!$A$2:$D$5571,3,FALSE),0)</f>
        <v>-27.005500000000001</v>
      </c>
      <c r="H5438" s="2">
        <f>IFERROR(VLOOKUP(D5438,Coordenadas!$A$2:$D$5571,4,FALSE),0)</f>
        <v>-51.740200000000002</v>
      </c>
      <c r="I5438" s="2" t="s">
        <v>5326</v>
      </c>
      <c r="J5438" s="2">
        <v>4793</v>
      </c>
      <c r="K5438" s="2" t="s">
        <v>5332</v>
      </c>
      <c r="L5438" s="2">
        <f>IFERROR(VLOOKUP(C5438,BOTULISMO!$A$3:$C$19,3,FALSE),0)</f>
        <v>0</v>
      </c>
      <c r="M5438" s="2">
        <f>IFERROR(VLOOKUP(C5438,'LEISHMANIOSE VISCERAL'!$A$4:$C$454,3,FALSE),0)</f>
        <v>0</v>
      </c>
      <c r="N5438" s="2">
        <f>IFERROR(VLOOKUP(C5438,'LEISHMANIOSE TEGUMENTAR'!$A$4:$C$1681,3,FALSE),0)</f>
        <v>0</v>
      </c>
      <c r="O5438" s="2">
        <f>IFERROR(VLOOKUP(C5438,'FEBRE AMARELA'!$A$4:$C$38,3,FALSE),0)</f>
        <v>0</v>
      </c>
      <c r="P5438" s="2">
        <f>IFERROR(VLOOKUP(C5438,DENGUE!$A$5:$C$4097,3,FALSE),0)</f>
        <v>0</v>
      </c>
      <c r="Q5438" s="2">
        <f>IFERROR(VLOOKUP(C5438,'HEPATITE VIRAL'!$A$5:$C$3162,3,FALSE),0)</f>
        <v>4</v>
      </c>
      <c r="R5438" s="2">
        <f>IFERROR(VLOOKUP(C5438,'FEBRE MACULOSA'!$A$5:$C$181,3,FALSE),0)</f>
        <v>0</v>
      </c>
      <c r="S5438" s="2">
        <f>IFERROR(VLOOKUP(C5438,LEPTOSPIROSE!$A$5:$C$1176,3,FALSE),0)</f>
        <v>0</v>
      </c>
      <c r="T5438" s="2">
        <f>IFERROR(VLOOKUP(C5438,'DOENÇA DE CHAGAS'!$A$5:$C$100,3,FALSE),0)</f>
        <v>0</v>
      </c>
      <c r="U5438" s="2">
        <f>IFERROR(VLOOKUP(C5438,'PICADAS DE COBRAS'!$A$6:$C$4645,3,FALSE),0)</f>
        <v>19</v>
      </c>
      <c r="V5438">
        <f>IFERROR(VLOOKUP(C5438,'ZIKA VIRUS'!$A$5:$C$2399,3,FALSE),0)</f>
        <v>0</v>
      </c>
      <c r="W5438">
        <f>IFERROR(VLOOKUP(C5438,'FEBRE TIFÓIDE'!$A$5:$C$46,3,FALSE),0)</f>
        <v>0</v>
      </c>
      <c r="X5438">
        <f>IFERROR(VLOOKUP(C5438,HANTAVIROSE!$A$5:$C$153,3,FALSE),0)</f>
        <v>0</v>
      </c>
      <c r="Y5438">
        <f>IFERROR(VLOOKUP(C5438,MENINGITE!$A$5:$C$447,3,FALSE),0)</f>
        <v>0</v>
      </c>
      <c r="Z5438">
        <f>IFERROR(VLOOKUP(C5438,RAIVA!$A$5:$C$16,3,FALSE),0)</f>
        <v>0</v>
      </c>
    </row>
    <row r="5439" spans="1:26" x14ac:dyDescent="0.3">
      <c r="A5439" s="2" t="s">
        <v>4704</v>
      </c>
      <c r="B5439" s="2" t="s">
        <v>4708</v>
      </c>
      <c r="C5439" s="2">
        <v>211270</v>
      </c>
      <c r="D5439" s="2">
        <v>2112704</v>
      </c>
      <c r="E5439" s="2" t="s">
        <v>4704</v>
      </c>
      <c r="F5439" s="2" t="s">
        <v>4708</v>
      </c>
      <c r="G5439" s="2">
        <f>IFERROR(VLOOKUP(D5439,Coordenadas!$A$2:$D$5571,3,FALSE),0)</f>
        <v>-3.5363899999999999</v>
      </c>
      <c r="H5439" s="2">
        <f>IFERROR(VLOOKUP(D5439,Coordenadas!$A$2:$D$5571,4,FALSE),0)</f>
        <v>-43.917000000000002</v>
      </c>
      <c r="I5439" s="2" t="s">
        <v>5324</v>
      </c>
      <c r="J5439" s="2">
        <v>49412</v>
      </c>
      <c r="K5439" s="2" t="s">
        <v>5330</v>
      </c>
      <c r="L5439" s="2">
        <f>IFERROR(VLOOKUP(C5439,BOTULISMO!$A$3:$C$19,3,FALSE),0)</f>
        <v>0</v>
      </c>
      <c r="M5439" s="2">
        <f>IFERROR(VLOOKUP(C5439,'LEISHMANIOSE VISCERAL'!$A$4:$C$454,3,FALSE),0)</f>
        <v>1</v>
      </c>
      <c r="N5439" s="2">
        <f>IFERROR(VLOOKUP(C5439,'LEISHMANIOSE TEGUMENTAR'!$A$4:$C$1681,3,FALSE),0)</f>
        <v>4</v>
      </c>
      <c r="O5439" s="2">
        <f>IFERROR(VLOOKUP(C5439,'FEBRE AMARELA'!$A$4:$C$38,3,FALSE),0)</f>
        <v>0</v>
      </c>
      <c r="P5439" s="2">
        <f>IFERROR(VLOOKUP(C5439,DENGUE!$A$5:$C$4097,3,FALSE),0)</f>
        <v>0</v>
      </c>
      <c r="Q5439" s="2">
        <f>IFERROR(VLOOKUP(C5439,'HEPATITE VIRAL'!$A$5:$C$3162,3,FALSE),0)</f>
        <v>0</v>
      </c>
      <c r="R5439" s="2">
        <f>IFERROR(VLOOKUP(C5439,'FEBRE MACULOSA'!$A$5:$C$181,3,FALSE),0)</f>
        <v>0</v>
      </c>
      <c r="S5439" s="2">
        <f>IFERROR(VLOOKUP(C5439,LEPTOSPIROSE!$A$5:$C$1176,3,FALSE),0)</f>
        <v>0</v>
      </c>
      <c r="T5439" s="2">
        <f>IFERROR(VLOOKUP(C5439,'DOENÇA DE CHAGAS'!$A$5:$C$100,3,FALSE),0)</f>
        <v>0</v>
      </c>
      <c r="U5439" s="2">
        <f>IFERROR(VLOOKUP(C5439,'PICADAS DE COBRAS'!$A$6:$C$4645,3,FALSE),0)</f>
        <v>39</v>
      </c>
      <c r="V5439">
        <f>IFERROR(VLOOKUP(C5439,'ZIKA VIRUS'!$A$5:$C$2399,3,FALSE),0)</f>
        <v>0</v>
      </c>
      <c r="W5439">
        <f>IFERROR(VLOOKUP(C5439,'FEBRE TIFÓIDE'!$A$5:$C$46,3,FALSE),0)</f>
        <v>0</v>
      </c>
      <c r="X5439">
        <f>IFERROR(VLOOKUP(C5439,HANTAVIROSE!$A$5:$C$153,3,FALSE),0)</f>
        <v>0</v>
      </c>
      <c r="Y5439">
        <f>IFERROR(VLOOKUP(C5439,MENINGITE!$A$5:$C$447,3,FALSE),0)</f>
        <v>0</v>
      </c>
      <c r="Z5439">
        <f>IFERROR(VLOOKUP(C5439,RAIVA!$A$5:$C$16,3,FALSE),0)</f>
        <v>0</v>
      </c>
    </row>
    <row r="5440" spans="1:26" x14ac:dyDescent="0.3">
      <c r="A5440" s="2" t="s">
        <v>2425</v>
      </c>
      <c r="B5440" s="2" t="s">
        <v>2445</v>
      </c>
      <c r="C5440" s="2">
        <v>317065</v>
      </c>
      <c r="D5440" s="2">
        <v>3170651</v>
      </c>
      <c r="E5440" s="2" t="s">
        <v>2425</v>
      </c>
      <c r="F5440" s="2" t="s">
        <v>2445</v>
      </c>
      <c r="G5440" s="2">
        <f>IFERROR(VLOOKUP(D5440,Coordenadas!$A$2:$D$5571,3,FALSE),0)</f>
        <v>-15.3987</v>
      </c>
      <c r="H5440" s="2">
        <f>IFERROR(VLOOKUP(D5440,Coordenadas!$A$2:$D$5571,4,FALSE),0)</f>
        <v>-42.308500000000002</v>
      </c>
      <c r="I5440" s="2" t="s">
        <v>5325</v>
      </c>
      <c r="J5440" s="2">
        <v>4733</v>
      </c>
      <c r="K5440" s="2" t="s">
        <v>5332</v>
      </c>
      <c r="L5440" s="2">
        <f>IFERROR(VLOOKUP(C5440,BOTULISMO!$A$3:$C$19,3,FALSE),0)</f>
        <v>0</v>
      </c>
      <c r="M5440" s="2">
        <f>IFERROR(VLOOKUP(C5440,'LEISHMANIOSE VISCERAL'!$A$4:$C$454,3,FALSE),0)</f>
        <v>0</v>
      </c>
      <c r="N5440" s="2">
        <f>IFERROR(VLOOKUP(C5440,'LEISHMANIOSE TEGUMENTAR'!$A$4:$C$1681,3,FALSE),0)</f>
        <v>1</v>
      </c>
      <c r="O5440" s="2">
        <f>IFERROR(VLOOKUP(C5440,'FEBRE AMARELA'!$A$4:$C$38,3,FALSE),0)</f>
        <v>0</v>
      </c>
      <c r="P5440" s="2">
        <f>IFERROR(VLOOKUP(C5440,DENGUE!$A$5:$C$4097,3,FALSE),0)</f>
        <v>1</v>
      </c>
      <c r="Q5440" s="2">
        <f>IFERROR(VLOOKUP(C5440,'HEPATITE VIRAL'!$A$5:$C$3162,3,FALSE),0)</f>
        <v>0</v>
      </c>
      <c r="R5440" s="2">
        <f>IFERROR(VLOOKUP(C5440,'FEBRE MACULOSA'!$A$5:$C$181,3,FALSE),0)</f>
        <v>0</v>
      </c>
      <c r="S5440" s="2">
        <f>IFERROR(VLOOKUP(C5440,LEPTOSPIROSE!$A$5:$C$1176,3,FALSE),0)</f>
        <v>0</v>
      </c>
      <c r="T5440" s="2">
        <f>IFERROR(VLOOKUP(C5440,'DOENÇA DE CHAGAS'!$A$5:$C$100,3,FALSE),0)</f>
        <v>0</v>
      </c>
      <c r="U5440" s="2">
        <f>IFERROR(VLOOKUP(C5440,'PICADAS DE COBRAS'!$A$6:$C$4645,3,FALSE),0)</f>
        <v>70</v>
      </c>
      <c r="V5440">
        <f>IFERROR(VLOOKUP(C5440,'ZIKA VIRUS'!$A$5:$C$2399,3,FALSE),0)</f>
        <v>0</v>
      </c>
      <c r="W5440">
        <f>IFERROR(VLOOKUP(C5440,'FEBRE TIFÓIDE'!$A$5:$C$46,3,FALSE),0)</f>
        <v>0</v>
      </c>
      <c r="X5440">
        <f>IFERROR(VLOOKUP(C5440,HANTAVIROSE!$A$5:$C$153,3,FALSE),0)</f>
        <v>0</v>
      </c>
      <c r="Y5440">
        <f>IFERROR(VLOOKUP(C5440,MENINGITE!$A$5:$C$447,3,FALSE),0)</f>
        <v>0</v>
      </c>
      <c r="Z5440">
        <f>IFERROR(VLOOKUP(C5440,RAIVA!$A$5:$C$16,3,FALSE),0)</f>
        <v>0</v>
      </c>
    </row>
    <row r="5441" spans="1:26" x14ac:dyDescent="0.3">
      <c r="A5441" s="2" t="s">
        <v>1637</v>
      </c>
      <c r="B5441" s="2" t="s">
        <v>1648</v>
      </c>
      <c r="C5441" s="2">
        <v>355640</v>
      </c>
      <c r="D5441" s="2">
        <v>3556404</v>
      </c>
      <c r="E5441" s="2" t="s">
        <v>1637</v>
      </c>
      <c r="F5441" s="2" t="s">
        <v>1648</v>
      </c>
      <c r="G5441" s="2">
        <f>IFERROR(VLOOKUP(D5441,Coordenadas!$A$2:$D$5571,3,FALSE),0)</f>
        <v>-21.8322</v>
      </c>
      <c r="H5441" s="2">
        <f>IFERROR(VLOOKUP(D5441,Coordenadas!$A$2:$D$5571,4,FALSE),0)</f>
        <v>-46.891300000000001</v>
      </c>
      <c r="I5441" s="2" t="s">
        <v>5325</v>
      </c>
      <c r="J5441" s="2">
        <v>39266</v>
      </c>
      <c r="K5441" s="2" t="s">
        <v>5330</v>
      </c>
      <c r="L5441" s="2">
        <f>IFERROR(VLOOKUP(C5441,BOTULISMO!$A$3:$C$19,3,FALSE),0)</f>
        <v>0</v>
      </c>
      <c r="M5441" s="2">
        <f>IFERROR(VLOOKUP(C5441,'LEISHMANIOSE VISCERAL'!$A$4:$C$454,3,FALSE),0)</f>
        <v>0</v>
      </c>
      <c r="N5441" s="2">
        <f>IFERROR(VLOOKUP(C5441,'LEISHMANIOSE TEGUMENTAR'!$A$4:$C$1681,3,FALSE),0)</f>
        <v>0</v>
      </c>
      <c r="O5441" s="2">
        <f>IFERROR(VLOOKUP(C5441,'FEBRE AMARELA'!$A$4:$C$38,3,FALSE),0)</f>
        <v>0</v>
      </c>
      <c r="P5441" s="2">
        <f>IFERROR(VLOOKUP(C5441,DENGUE!$A$5:$C$4097,3,FALSE),0)</f>
        <v>206</v>
      </c>
      <c r="Q5441" s="2">
        <f>IFERROR(VLOOKUP(C5441,'HEPATITE VIRAL'!$A$5:$C$3162,3,FALSE),0)</f>
        <v>9</v>
      </c>
      <c r="R5441" s="2">
        <f>IFERROR(VLOOKUP(C5441,'FEBRE MACULOSA'!$A$5:$C$181,3,FALSE),0)</f>
        <v>0</v>
      </c>
      <c r="S5441" s="2">
        <f>IFERROR(VLOOKUP(C5441,LEPTOSPIROSE!$A$5:$C$1176,3,FALSE),0)</f>
        <v>0</v>
      </c>
      <c r="T5441" s="2">
        <f>IFERROR(VLOOKUP(C5441,'DOENÇA DE CHAGAS'!$A$5:$C$100,3,FALSE),0)</f>
        <v>0</v>
      </c>
      <c r="U5441" s="2">
        <f>IFERROR(VLOOKUP(C5441,'PICADAS DE COBRAS'!$A$6:$C$4645,3,FALSE),0)</f>
        <v>34</v>
      </c>
      <c r="V5441">
        <f>IFERROR(VLOOKUP(C5441,'ZIKA VIRUS'!$A$5:$C$2399,3,FALSE),0)</f>
        <v>0</v>
      </c>
      <c r="W5441">
        <f>IFERROR(VLOOKUP(C5441,'FEBRE TIFÓIDE'!$A$5:$C$46,3,FALSE),0)</f>
        <v>0</v>
      </c>
      <c r="X5441">
        <f>IFERROR(VLOOKUP(C5441,HANTAVIROSE!$A$5:$C$153,3,FALSE),0)</f>
        <v>0</v>
      </c>
      <c r="Y5441">
        <f>IFERROR(VLOOKUP(C5441,MENINGITE!$A$5:$C$447,3,FALSE),0)</f>
        <v>0</v>
      </c>
      <c r="Z5441">
        <f>IFERROR(VLOOKUP(C5441,RAIVA!$A$5:$C$16,3,FALSE),0)</f>
        <v>0</v>
      </c>
    </row>
    <row r="5442" spans="1:26" x14ac:dyDescent="0.3">
      <c r="A5442" s="2" t="s">
        <v>1637</v>
      </c>
      <c r="B5442" s="2" t="s">
        <v>1647</v>
      </c>
      <c r="C5442" s="2">
        <v>355645</v>
      </c>
      <c r="D5442" s="2">
        <v>3556453</v>
      </c>
      <c r="E5442" s="2" t="s">
        <v>1637</v>
      </c>
      <c r="F5442" s="2" t="s">
        <v>1647</v>
      </c>
      <c r="G5442" s="2">
        <f>IFERROR(VLOOKUP(D5442,Coordenadas!$A$2:$D$5571,3,FALSE),0)</f>
        <v>-23.599299999999999</v>
      </c>
      <c r="H5442" s="2">
        <f>IFERROR(VLOOKUP(D5442,Coordenadas!$A$2:$D$5571,4,FALSE),0)</f>
        <v>-47.021999999999998</v>
      </c>
      <c r="I5442" s="2" t="s">
        <v>5325</v>
      </c>
      <c r="J5442" s="2">
        <v>42997</v>
      </c>
      <c r="K5442" s="2" t="s">
        <v>5330</v>
      </c>
      <c r="L5442" s="2">
        <f>IFERROR(VLOOKUP(C5442,BOTULISMO!$A$3:$C$19,3,FALSE),0)</f>
        <v>0</v>
      </c>
      <c r="M5442" s="2">
        <f>IFERROR(VLOOKUP(C5442,'LEISHMANIOSE VISCERAL'!$A$4:$C$454,3,FALSE),0)</f>
        <v>0</v>
      </c>
      <c r="N5442" s="2">
        <f>IFERROR(VLOOKUP(C5442,'LEISHMANIOSE TEGUMENTAR'!$A$4:$C$1681,3,FALSE),0)</f>
        <v>1</v>
      </c>
      <c r="O5442" s="2">
        <f>IFERROR(VLOOKUP(C5442,'FEBRE AMARELA'!$A$4:$C$38,3,FALSE),0)</f>
        <v>0</v>
      </c>
      <c r="P5442" s="2">
        <f>IFERROR(VLOOKUP(C5442,DENGUE!$A$5:$C$4097,3,FALSE),0)</f>
        <v>4</v>
      </c>
      <c r="Q5442" s="2">
        <f>IFERROR(VLOOKUP(C5442,'HEPATITE VIRAL'!$A$5:$C$3162,3,FALSE),0)</f>
        <v>16</v>
      </c>
      <c r="R5442" s="2">
        <f>IFERROR(VLOOKUP(C5442,'FEBRE MACULOSA'!$A$5:$C$181,3,FALSE),0)</f>
        <v>0</v>
      </c>
      <c r="S5442" s="2">
        <f>IFERROR(VLOOKUP(C5442,LEPTOSPIROSE!$A$5:$C$1176,3,FALSE),0)</f>
        <v>1</v>
      </c>
      <c r="T5442" s="2">
        <f>IFERROR(VLOOKUP(C5442,'DOENÇA DE CHAGAS'!$A$5:$C$100,3,FALSE),0)</f>
        <v>0</v>
      </c>
      <c r="U5442" s="2">
        <f>IFERROR(VLOOKUP(C5442,'PICADAS DE COBRAS'!$A$6:$C$4645,3,FALSE),0)</f>
        <v>8</v>
      </c>
      <c r="V5442">
        <f>IFERROR(VLOOKUP(C5442,'ZIKA VIRUS'!$A$5:$C$2399,3,FALSE),0)</f>
        <v>0</v>
      </c>
      <c r="W5442">
        <f>IFERROR(VLOOKUP(C5442,'FEBRE TIFÓIDE'!$A$5:$C$46,3,FALSE),0)</f>
        <v>0</v>
      </c>
      <c r="X5442">
        <f>IFERROR(VLOOKUP(C5442,HANTAVIROSE!$A$5:$C$153,3,FALSE),0)</f>
        <v>0</v>
      </c>
      <c r="Y5442">
        <f>IFERROR(VLOOKUP(C5442,MENINGITE!$A$5:$C$447,3,FALSE),0)</f>
        <v>0</v>
      </c>
      <c r="Z5442">
        <f>IFERROR(VLOOKUP(C5442,RAIVA!$A$5:$C$16,3,FALSE),0)</f>
        <v>0</v>
      </c>
    </row>
    <row r="5443" spans="1:26" x14ac:dyDescent="0.3">
      <c r="A5443" s="2" t="s">
        <v>2425</v>
      </c>
      <c r="B5443" s="2" t="s">
        <v>2444</v>
      </c>
      <c r="C5443" s="2">
        <v>317070</v>
      </c>
      <c r="D5443" s="2">
        <v>3170701</v>
      </c>
      <c r="E5443" s="2" t="s">
        <v>2425</v>
      </c>
      <c r="F5443" s="2" t="s">
        <v>2444</v>
      </c>
      <c r="G5443" s="2">
        <f>IFERROR(VLOOKUP(D5443,Coordenadas!$A$2:$D$5571,3,FALSE),0)</f>
        <v>-21.555599999999998</v>
      </c>
      <c r="H5443" s="2">
        <f>IFERROR(VLOOKUP(D5443,Coordenadas!$A$2:$D$5571,4,FALSE),0)</f>
        <v>-45.436399999999999</v>
      </c>
      <c r="I5443" s="2" t="s">
        <v>5325</v>
      </c>
      <c r="J5443" s="2">
        <v>123081</v>
      </c>
      <c r="K5443" s="2" t="s">
        <v>5333</v>
      </c>
      <c r="L5443" s="2">
        <f>IFERROR(VLOOKUP(C5443,BOTULISMO!$A$3:$C$19,3,FALSE),0)</f>
        <v>0</v>
      </c>
      <c r="M5443" s="2">
        <f>IFERROR(VLOOKUP(C5443,'LEISHMANIOSE VISCERAL'!$A$4:$C$454,3,FALSE),0)</f>
        <v>0</v>
      </c>
      <c r="N5443" s="2">
        <f>IFERROR(VLOOKUP(C5443,'LEISHMANIOSE TEGUMENTAR'!$A$4:$C$1681,3,FALSE),0)</f>
        <v>3</v>
      </c>
      <c r="O5443" s="2">
        <f>IFERROR(VLOOKUP(C5443,'FEBRE AMARELA'!$A$4:$C$38,3,FALSE),0)</f>
        <v>0</v>
      </c>
      <c r="P5443" s="2">
        <f>IFERROR(VLOOKUP(C5443,DENGUE!$A$5:$C$4097,3,FALSE),0)</f>
        <v>94</v>
      </c>
      <c r="Q5443" s="2">
        <f>IFERROR(VLOOKUP(C5443,'HEPATITE VIRAL'!$A$5:$C$3162,3,FALSE),0)</f>
        <v>82</v>
      </c>
      <c r="R5443" s="2">
        <f>IFERROR(VLOOKUP(C5443,'FEBRE MACULOSA'!$A$5:$C$181,3,FALSE),0)</f>
        <v>0</v>
      </c>
      <c r="S5443" s="2">
        <f>IFERROR(VLOOKUP(C5443,LEPTOSPIROSE!$A$5:$C$1176,3,FALSE),0)</f>
        <v>3</v>
      </c>
      <c r="T5443" s="2">
        <f>IFERROR(VLOOKUP(C5443,'DOENÇA DE CHAGAS'!$A$5:$C$100,3,FALSE),0)</f>
        <v>0</v>
      </c>
      <c r="U5443" s="2">
        <f>IFERROR(VLOOKUP(C5443,'PICADAS DE COBRAS'!$A$6:$C$4645,3,FALSE),0)</f>
        <v>298</v>
      </c>
      <c r="V5443">
        <f>IFERROR(VLOOKUP(C5443,'ZIKA VIRUS'!$A$5:$C$2399,3,FALSE),0)</f>
        <v>3</v>
      </c>
      <c r="W5443">
        <f>IFERROR(VLOOKUP(C5443,'FEBRE TIFÓIDE'!$A$5:$C$46,3,FALSE),0)</f>
        <v>0</v>
      </c>
      <c r="X5443">
        <f>IFERROR(VLOOKUP(C5443,HANTAVIROSE!$A$5:$C$153,3,FALSE),0)</f>
        <v>0</v>
      </c>
      <c r="Y5443">
        <f>IFERROR(VLOOKUP(C5443,MENINGITE!$A$5:$C$447,3,FALSE),0)</f>
        <v>7</v>
      </c>
      <c r="Z5443">
        <f>IFERROR(VLOOKUP(C5443,RAIVA!$A$5:$C$16,3,FALSE),0)</f>
        <v>0</v>
      </c>
    </row>
    <row r="5444" spans="1:26" x14ac:dyDescent="0.3">
      <c r="A5444" s="2" t="s">
        <v>3</v>
      </c>
      <c r="B5444" s="2" t="s">
        <v>7</v>
      </c>
      <c r="C5444" s="2">
        <v>522190</v>
      </c>
      <c r="D5444" s="2">
        <v>5221908</v>
      </c>
      <c r="E5444" s="2" t="s">
        <v>3</v>
      </c>
      <c r="F5444" s="2" t="s">
        <v>7</v>
      </c>
      <c r="G5444" s="2">
        <f>IFERROR(VLOOKUP(D5444,Coordenadas!$A$2:$D$5571,3,FALSE),0)</f>
        <v>-17.0471</v>
      </c>
      <c r="H5444" s="2">
        <f>IFERROR(VLOOKUP(D5444,Coordenadas!$A$2:$D$5571,4,FALSE),0)</f>
        <v>-49.6312</v>
      </c>
      <c r="I5444" s="2" t="s">
        <v>5327</v>
      </c>
      <c r="J5444" s="2">
        <v>3659</v>
      </c>
      <c r="K5444" s="2" t="s">
        <v>5332</v>
      </c>
      <c r="L5444" s="2">
        <f>IFERROR(VLOOKUP(C5444,BOTULISMO!$A$3:$C$19,3,FALSE),0)</f>
        <v>0</v>
      </c>
      <c r="M5444" s="2">
        <f>IFERROR(VLOOKUP(C5444,'LEISHMANIOSE VISCERAL'!$A$4:$C$454,3,FALSE),0)</f>
        <v>1</v>
      </c>
      <c r="N5444" s="2">
        <f>IFERROR(VLOOKUP(C5444,'LEISHMANIOSE TEGUMENTAR'!$A$4:$C$1681,3,FALSE),0)</f>
        <v>0</v>
      </c>
      <c r="O5444" s="2">
        <f>IFERROR(VLOOKUP(C5444,'FEBRE AMARELA'!$A$4:$C$38,3,FALSE),0)</f>
        <v>0</v>
      </c>
      <c r="P5444" s="2">
        <f>IFERROR(VLOOKUP(C5444,DENGUE!$A$5:$C$4097,3,FALSE),0)</f>
        <v>6</v>
      </c>
      <c r="Q5444" s="2">
        <f>IFERROR(VLOOKUP(C5444,'HEPATITE VIRAL'!$A$5:$C$3162,3,FALSE),0)</f>
        <v>1</v>
      </c>
      <c r="R5444" s="2">
        <f>IFERROR(VLOOKUP(C5444,'FEBRE MACULOSA'!$A$5:$C$181,3,FALSE),0)</f>
        <v>1</v>
      </c>
      <c r="S5444" s="2">
        <f>IFERROR(VLOOKUP(C5444,LEPTOSPIROSE!$A$5:$C$1176,3,FALSE),0)</f>
        <v>0</v>
      </c>
      <c r="T5444" s="2">
        <f>IFERROR(VLOOKUP(C5444,'DOENÇA DE CHAGAS'!$A$5:$C$100,3,FALSE),0)</f>
        <v>0</v>
      </c>
      <c r="U5444" s="2">
        <f>IFERROR(VLOOKUP(C5444,'PICADAS DE COBRAS'!$A$6:$C$4645,3,FALSE),0)</f>
        <v>3</v>
      </c>
      <c r="V5444">
        <f>IFERROR(VLOOKUP(C5444,'ZIKA VIRUS'!$A$5:$C$2399,3,FALSE),0)</f>
        <v>0</v>
      </c>
      <c r="W5444">
        <f>IFERROR(VLOOKUP(C5444,'FEBRE TIFÓIDE'!$A$5:$C$46,3,FALSE),0)</f>
        <v>0</v>
      </c>
      <c r="X5444">
        <f>IFERROR(VLOOKUP(C5444,HANTAVIROSE!$A$5:$C$153,3,FALSE),0)</f>
        <v>0</v>
      </c>
      <c r="Y5444">
        <f>IFERROR(VLOOKUP(C5444,MENINGITE!$A$5:$C$447,3,FALSE),0)</f>
        <v>0</v>
      </c>
      <c r="Z5444">
        <f>IFERROR(VLOOKUP(C5444,RAIVA!$A$5:$C$16,3,FALSE),0)</f>
        <v>0</v>
      </c>
    </row>
    <row r="5445" spans="1:26" x14ac:dyDescent="0.3">
      <c r="A5445" s="2" t="s">
        <v>2425</v>
      </c>
      <c r="B5445" s="2" t="s">
        <v>2443</v>
      </c>
      <c r="C5445" s="2">
        <v>317075</v>
      </c>
      <c r="D5445" s="2">
        <v>3170750</v>
      </c>
      <c r="E5445" s="2" t="s">
        <v>2425</v>
      </c>
      <c r="F5445" s="2" t="s">
        <v>2443</v>
      </c>
      <c r="G5445" s="2">
        <f>IFERROR(VLOOKUP(D5445,Coordenadas!$A$2:$D$5571,3,FALSE),0)</f>
        <v>-18.374099999999999</v>
      </c>
      <c r="H5445" s="2">
        <f>IFERROR(VLOOKUP(D5445,Coordenadas!$A$2:$D$5571,4,FALSE),0)</f>
        <v>-46.031300000000002</v>
      </c>
      <c r="I5445" s="2" t="s">
        <v>5325</v>
      </c>
      <c r="J5445" s="2">
        <v>6054</v>
      </c>
      <c r="K5445" s="2" t="s">
        <v>5332</v>
      </c>
      <c r="L5445" s="2">
        <f>IFERROR(VLOOKUP(C5445,BOTULISMO!$A$3:$C$19,3,FALSE),0)</f>
        <v>0</v>
      </c>
      <c r="M5445" s="2">
        <f>IFERROR(VLOOKUP(C5445,'LEISHMANIOSE VISCERAL'!$A$4:$C$454,3,FALSE),0)</f>
        <v>0</v>
      </c>
      <c r="N5445" s="2">
        <f>IFERROR(VLOOKUP(C5445,'LEISHMANIOSE TEGUMENTAR'!$A$4:$C$1681,3,FALSE),0)</f>
        <v>0</v>
      </c>
      <c r="O5445" s="2">
        <f>IFERROR(VLOOKUP(C5445,'FEBRE AMARELA'!$A$4:$C$38,3,FALSE),0)</f>
        <v>0</v>
      </c>
      <c r="P5445" s="2">
        <f>IFERROR(VLOOKUP(C5445,DENGUE!$A$5:$C$4097,3,FALSE),0)</f>
        <v>44</v>
      </c>
      <c r="Q5445" s="2">
        <f>IFERROR(VLOOKUP(C5445,'HEPATITE VIRAL'!$A$5:$C$3162,3,FALSE),0)</f>
        <v>1</v>
      </c>
      <c r="R5445" s="2">
        <f>IFERROR(VLOOKUP(C5445,'FEBRE MACULOSA'!$A$5:$C$181,3,FALSE),0)</f>
        <v>0</v>
      </c>
      <c r="S5445" s="2">
        <f>IFERROR(VLOOKUP(C5445,LEPTOSPIROSE!$A$5:$C$1176,3,FALSE),0)</f>
        <v>0</v>
      </c>
      <c r="T5445" s="2">
        <f>IFERROR(VLOOKUP(C5445,'DOENÇA DE CHAGAS'!$A$5:$C$100,3,FALSE),0)</f>
        <v>0</v>
      </c>
      <c r="U5445" s="2">
        <f>IFERROR(VLOOKUP(C5445,'PICADAS DE COBRAS'!$A$6:$C$4645,3,FALSE),0)</f>
        <v>39</v>
      </c>
      <c r="V5445">
        <f>IFERROR(VLOOKUP(C5445,'ZIKA VIRUS'!$A$5:$C$2399,3,FALSE),0)</f>
        <v>0</v>
      </c>
      <c r="W5445">
        <f>IFERROR(VLOOKUP(C5445,'FEBRE TIFÓIDE'!$A$5:$C$46,3,FALSE),0)</f>
        <v>0</v>
      </c>
      <c r="X5445">
        <f>IFERROR(VLOOKUP(C5445,HANTAVIROSE!$A$5:$C$153,3,FALSE),0)</f>
        <v>0</v>
      </c>
      <c r="Y5445">
        <f>IFERROR(VLOOKUP(C5445,MENINGITE!$A$5:$C$447,3,FALSE),0)</f>
        <v>0</v>
      </c>
      <c r="Z5445">
        <f>IFERROR(VLOOKUP(C5445,RAIVA!$A$5:$C$16,3,FALSE),0)</f>
        <v>0</v>
      </c>
    </row>
    <row r="5446" spans="1:26" x14ac:dyDescent="0.3">
      <c r="A5446" s="2" t="s">
        <v>4319</v>
      </c>
      <c r="B5446" s="2" t="s">
        <v>4321</v>
      </c>
      <c r="C5446" s="2">
        <v>231395</v>
      </c>
      <c r="D5446" s="2">
        <v>2313955</v>
      </c>
      <c r="E5446" s="2" t="s">
        <v>4319</v>
      </c>
      <c r="F5446" s="2" t="s">
        <v>4321</v>
      </c>
      <c r="G5446" s="2">
        <f>IFERROR(VLOOKUP(D5446,Coordenadas!$A$2:$D$5571,3,FALSE),0)</f>
        <v>-4.1938700000000004</v>
      </c>
      <c r="H5446" s="2">
        <f>IFERROR(VLOOKUP(D5446,Coordenadas!$A$2:$D$5571,4,FALSE),0)</f>
        <v>-40.4741</v>
      </c>
      <c r="I5446" s="2" t="s">
        <v>5324</v>
      </c>
      <c r="J5446" s="2">
        <v>17593</v>
      </c>
      <c r="K5446" s="2" t="s">
        <v>5332</v>
      </c>
      <c r="L5446" s="2">
        <f>IFERROR(VLOOKUP(C5446,BOTULISMO!$A$3:$C$19,3,FALSE),0)</f>
        <v>0</v>
      </c>
      <c r="M5446" s="2">
        <f>IFERROR(VLOOKUP(C5446,'LEISHMANIOSE VISCERAL'!$A$4:$C$454,3,FALSE),0)</f>
        <v>0</v>
      </c>
      <c r="N5446" s="2">
        <f>IFERROR(VLOOKUP(C5446,'LEISHMANIOSE TEGUMENTAR'!$A$4:$C$1681,3,FALSE),0)</f>
        <v>0</v>
      </c>
      <c r="O5446" s="2">
        <f>IFERROR(VLOOKUP(C5446,'FEBRE AMARELA'!$A$4:$C$38,3,FALSE),0)</f>
        <v>0</v>
      </c>
      <c r="P5446" s="2">
        <f>IFERROR(VLOOKUP(C5446,DENGUE!$A$5:$C$4097,3,FALSE),0)</f>
        <v>0</v>
      </c>
      <c r="Q5446" s="2">
        <f>IFERROR(VLOOKUP(C5446,'HEPATITE VIRAL'!$A$5:$C$3162,3,FALSE),0)</f>
        <v>0</v>
      </c>
      <c r="R5446" s="2">
        <f>IFERROR(VLOOKUP(C5446,'FEBRE MACULOSA'!$A$5:$C$181,3,FALSE),0)</f>
        <v>0</v>
      </c>
      <c r="S5446" s="2">
        <f>IFERROR(VLOOKUP(C5446,LEPTOSPIROSE!$A$5:$C$1176,3,FALSE),0)</f>
        <v>0</v>
      </c>
      <c r="T5446" s="2">
        <f>IFERROR(VLOOKUP(C5446,'DOENÇA DE CHAGAS'!$A$5:$C$100,3,FALSE),0)</f>
        <v>0</v>
      </c>
      <c r="U5446" s="2">
        <f>IFERROR(VLOOKUP(C5446,'PICADAS DE COBRAS'!$A$6:$C$4645,3,FALSE),0)</f>
        <v>5</v>
      </c>
      <c r="V5446">
        <f>IFERROR(VLOOKUP(C5446,'ZIKA VIRUS'!$A$5:$C$2399,3,FALSE),0)</f>
        <v>6</v>
      </c>
      <c r="W5446">
        <f>IFERROR(VLOOKUP(C5446,'FEBRE TIFÓIDE'!$A$5:$C$46,3,FALSE),0)</f>
        <v>0</v>
      </c>
      <c r="X5446">
        <f>IFERROR(VLOOKUP(C5446,HANTAVIROSE!$A$5:$C$153,3,FALSE),0)</f>
        <v>0</v>
      </c>
      <c r="Y5446">
        <f>IFERROR(VLOOKUP(C5446,MENINGITE!$A$5:$C$447,3,FALSE),0)</f>
        <v>0</v>
      </c>
      <c r="Z5446">
        <f>IFERROR(VLOOKUP(C5446,RAIVA!$A$5:$C$16,3,FALSE),0)</f>
        <v>0</v>
      </c>
    </row>
    <row r="5447" spans="1:26" x14ac:dyDescent="0.3">
      <c r="A5447" s="2" t="s">
        <v>2258</v>
      </c>
      <c r="B5447" s="2" t="s">
        <v>2260</v>
      </c>
      <c r="C5447" s="2">
        <v>330615</v>
      </c>
      <c r="D5447" s="2">
        <v>3306156</v>
      </c>
      <c r="E5447" s="2" t="s">
        <v>2258</v>
      </c>
      <c r="F5447" s="2" t="s">
        <v>2260</v>
      </c>
      <c r="G5447" s="2">
        <f>IFERROR(VLOOKUP(D5447,Coordenadas!$A$2:$D$5571,3,FALSE),0)</f>
        <v>-20.927600000000002</v>
      </c>
      <c r="H5447" s="2">
        <f>IFERROR(VLOOKUP(D5447,Coordenadas!$A$2:$D$5571,4,FALSE),0)</f>
        <v>-41.870100000000001</v>
      </c>
      <c r="I5447" s="2" t="s">
        <v>5325</v>
      </c>
      <c r="J5447" s="2">
        <v>9475</v>
      </c>
      <c r="K5447" s="2" t="s">
        <v>5332</v>
      </c>
      <c r="L5447" s="2">
        <f>IFERROR(VLOOKUP(C5447,BOTULISMO!$A$3:$C$19,3,FALSE),0)</f>
        <v>0</v>
      </c>
      <c r="M5447" s="2">
        <f>IFERROR(VLOOKUP(C5447,'LEISHMANIOSE VISCERAL'!$A$4:$C$454,3,FALSE),0)</f>
        <v>0</v>
      </c>
      <c r="N5447" s="2">
        <f>IFERROR(VLOOKUP(C5447,'LEISHMANIOSE TEGUMENTAR'!$A$4:$C$1681,3,FALSE),0)</f>
        <v>0</v>
      </c>
      <c r="O5447" s="2">
        <f>IFERROR(VLOOKUP(C5447,'FEBRE AMARELA'!$A$4:$C$38,3,FALSE),0)</f>
        <v>0</v>
      </c>
      <c r="P5447" s="2">
        <f>IFERROR(VLOOKUP(C5447,DENGUE!$A$5:$C$4097,3,FALSE),0)</f>
        <v>8</v>
      </c>
      <c r="Q5447" s="2">
        <f>IFERROR(VLOOKUP(C5447,'HEPATITE VIRAL'!$A$5:$C$3162,3,FALSE),0)</f>
        <v>2</v>
      </c>
      <c r="R5447" s="2">
        <f>IFERROR(VLOOKUP(C5447,'FEBRE MACULOSA'!$A$5:$C$181,3,FALSE),0)</f>
        <v>0</v>
      </c>
      <c r="S5447" s="2">
        <f>IFERROR(VLOOKUP(C5447,LEPTOSPIROSE!$A$5:$C$1176,3,FALSE),0)</f>
        <v>1</v>
      </c>
      <c r="T5447" s="2">
        <f>IFERROR(VLOOKUP(C5447,'DOENÇA DE CHAGAS'!$A$5:$C$100,3,FALSE),0)</f>
        <v>0</v>
      </c>
      <c r="U5447" s="2">
        <f>IFERROR(VLOOKUP(C5447,'PICADAS DE COBRAS'!$A$6:$C$4645,3,FALSE),0)</f>
        <v>8</v>
      </c>
      <c r="V5447">
        <f>IFERROR(VLOOKUP(C5447,'ZIKA VIRUS'!$A$5:$C$2399,3,FALSE),0)</f>
        <v>0</v>
      </c>
      <c r="W5447">
        <f>IFERROR(VLOOKUP(C5447,'FEBRE TIFÓIDE'!$A$5:$C$46,3,FALSE),0)</f>
        <v>0</v>
      </c>
      <c r="X5447">
        <f>IFERROR(VLOOKUP(C5447,HANTAVIROSE!$A$5:$C$153,3,FALSE),0)</f>
        <v>0</v>
      </c>
      <c r="Y5447">
        <f>IFERROR(VLOOKUP(C5447,MENINGITE!$A$5:$C$447,3,FALSE),0)</f>
        <v>0</v>
      </c>
      <c r="Z5447">
        <f>IFERROR(VLOOKUP(C5447,RAIVA!$A$5:$C$16,3,FALSE),0)</f>
        <v>0</v>
      </c>
    </row>
    <row r="5448" spans="1:26" x14ac:dyDescent="0.3">
      <c r="A5448" s="2" t="s">
        <v>4178</v>
      </c>
      <c r="B5448" s="2" t="s">
        <v>3990</v>
      </c>
      <c r="C5448" s="2">
        <v>241470</v>
      </c>
      <c r="D5448" s="2">
        <v>2414704</v>
      </c>
      <c r="E5448" s="2" t="s">
        <v>4178</v>
      </c>
      <c r="F5448" s="2" t="s">
        <v>3990</v>
      </c>
      <c r="G5448" s="2">
        <f>IFERROR(VLOOKUP(D5448,Coordenadas!$A$2:$D$5571,3,FALSE),0)</f>
        <v>-6.3464099999999997</v>
      </c>
      <c r="H5448" s="2">
        <f>IFERROR(VLOOKUP(D5448,Coordenadas!$A$2:$D$5571,4,FALSE),0)</f>
        <v>-35.373199999999997</v>
      </c>
      <c r="I5448" s="2" t="s">
        <v>5324</v>
      </c>
      <c r="J5448" s="2">
        <v>5236</v>
      </c>
      <c r="K5448" s="2" t="s">
        <v>5332</v>
      </c>
      <c r="L5448" s="2">
        <f>IFERROR(VLOOKUP(C5448,BOTULISMO!$A$3:$C$19,3,FALSE),0)</f>
        <v>0</v>
      </c>
      <c r="M5448" s="2">
        <f>IFERROR(VLOOKUP(C5448,'LEISHMANIOSE VISCERAL'!$A$4:$C$454,3,FALSE),0)</f>
        <v>0</v>
      </c>
      <c r="N5448" s="2">
        <f>IFERROR(VLOOKUP(C5448,'LEISHMANIOSE TEGUMENTAR'!$A$4:$C$1681,3,FALSE),0)</f>
        <v>0</v>
      </c>
      <c r="O5448" s="2">
        <f>IFERROR(VLOOKUP(C5448,'FEBRE AMARELA'!$A$4:$C$38,3,FALSE),0)</f>
        <v>0</v>
      </c>
      <c r="P5448" s="2">
        <f>IFERROR(VLOOKUP(C5448,DENGUE!$A$5:$C$4097,3,FALSE),0)</f>
        <v>11</v>
      </c>
      <c r="Q5448" s="2">
        <f>IFERROR(VLOOKUP(C5448,'HEPATITE VIRAL'!$A$5:$C$3162,3,FALSE),0)</f>
        <v>0</v>
      </c>
      <c r="R5448" s="2">
        <f>IFERROR(VLOOKUP(C5448,'FEBRE MACULOSA'!$A$5:$C$181,3,FALSE),0)</f>
        <v>0</v>
      </c>
      <c r="S5448" s="2">
        <f>IFERROR(VLOOKUP(C5448,LEPTOSPIROSE!$A$5:$C$1176,3,FALSE),0)</f>
        <v>0</v>
      </c>
      <c r="T5448" s="2">
        <f>IFERROR(VLOOKUP(C5448,'DOENÇA DE CHAGAS'!$A$5:$C$100,3,FALSE),0)</f>
        <v>0</v>
      </c>
      <c r="U5448" s="2">
        <f>IFERROR(VLOOKUP(C5448,'PICADAS DE COBRAS'!$A$6:$C$4645,3,FALSE),0)</f>
        <v>0</v>
      </c>
      <c r="V5448">
        <f>IFERROR(VLOOKUP(C5448,'ZIKA VIRUS'!$A$5:$C$2399,3,FALSE),0)</f>
        <v>0</v>
      </c>
      <c r="W5448">
        <f>IFERROR(VLOOKUP(C5448,'FEBRE TIFÓIDE'!$A$5:$C$46,3,FALSE),0)</f>
        <v>0</v>
      </c>
      <c r="X5448">
        <f>IFERROR(VLOOKUP(C5448,HANTAVIROSE!$A$5:$C$153,3,FALSE),0)</f>
        <v>0</v>
      </c>
      <c r="Y5448">
        <f>IFERROR(VLOOKUP(C5448,MENINGITE!$A$5:$C$447,3,FALSE),0)</f>
        <v>0</v>
      </c>
      <c r="Z5448">
        <f>IFERROR(VLOOKUP(C5448,RAIVA!$A$5:$C$16,3,FALSE),0)</f>
        <v>0</v>
      </c>
    </row>
    <row r="5449" spans="1:26" x14ac:dyDescent="0.3">
      <c r="A5449" s="2" t="s">
        <v>3988</v>
      </c>
      <c r="B5449" s="2" t="s">
        <v>3990</v>
      </c>
      <c r="C5449" s="2">
        <v>251710</v>
      </c>
      <c r="D5449" s="2">
        <v>2517100</v>
      </c>
      <c r="E5449" s="2" t="s">
        <v>3988</v>
      </c>
      <c r="F5449" s="2" t="s">
        <v>3990</v>
      </c>
      <c r="G5449" s="2">
        <f>IFERROR(VLOOKUP(D5449,Coordenadas!$A$2:$D$5571,3,FALSE),0)</f>
        <v>-6.7618900000000002</v>
      </c>
      <c r="H5449" s="2">
        <f>IFERROR(VLOOKUP(D5449,Coordenadas!$A$2:$D$5571,4,FALSE),0)</f>
        <v>-36.991300000000003</v>
      </c>
      <c r="I5449" s="2" t="s">
        <v>5324</v>
      </c>
      <c r="J5449" s="2">
        <v>2504</v>
      </c>
      <c r="K5449" s="2" t="s">
        <v>5332</v>
      </c>
      <c r="L5449" s="2">
        <f>IFERROR(VLOOKUP(C5449,BOTULISMO!$A$3:$C$19,3,FALSE),0)</f>
        <v>0</v>
      </c>
      <c r="M5449" s="2">
        <f>IFERROR(VLOOKUP(C5449,'LEISHMANIOSE VISCERAL'!$A$4:$C$454,3,FALSE),0)</f>
        <v>0</v>
      </c>
      <c r="N5449" s="2">
        <f>IFERROR(VLOOKUP(C5449,'LEISHMANIOSE TEGUMENTAR'!$A$4:$C$1681,3,FALSE),0)</f>
        <v>0</v>
      </c>
      <c r="O5449" s="2">
        <f>IFERROR(VLOOKUP(C5449,'FEBRE AMARELA'!$A$4:$C$38,3,FALSE),0)</f>
        <v>0</v>
      </c>
      <c r="P5449" s="2">
        <f>IFERROR(VLOOKUP(C5449,DENGUE!$A$5:$C$4097,3,FALSE),0)</f>
        <v>2</v>
      </c>
      <c r="Q5449" s="2">
        <f>IFERROR(VLOOKUP(C5449,'HEPATITE VIRAL'!$A$5:$C$3162,3,FALSE),0)</f>
        <v>0</v>
      </c>
      <c r="R5449" s="2">
        <f>IFERROR(VLOOKUP(C5449,'FEBRE MACULOSA'!$A$5:$C$181,3,FALSE),0)</f>
        <v>0</v>
      </c>
      <c r="S5449" s="2">
        <f>IFERROR(VLOOKUP(C5449,LEPTOSPIROSE!$A$5:$C$1176,3,FALSE),0)</f>
        <v>0</v>
      </c>
      <c r="T5449" s="2">
        <f>IFERROR(VLOOKUP(C5449,'DOENÇA DE CHAGAS'!$A$5:$C$100,3,FALSE),0)</f>
        <v>0</v>
      </c>
      <c r="U5449" s="2">
        <f>IFERROR(VLOOKUP(C5449,'PICADAS DE COBRAS'!$A$6:$C$4645,3,FALSE),0)</f>
        <v>0</v>
      </c>
      <c r="V5449">
        <f>IFERROR(VLOOKUP(C5449,'ZIKA VIRUS'!$A$5:$C$2399,3,FALSE),0)</f>
        <v>0</v>
      </c>
      <c r="W5449">
        <f>IFERROR(VLOOKUP(C5449,'FEBRE TIFÓIDE'!$A$5:$C$46,3,FALSE),0)</f>
        <v>0</v>
      </c>
      <c r="X5449">
        <f>IFERROR(VLOOKUP(C5449,HANTAVIROSE!$A$5:$C$153,3,FALSE),0)</f>
        <v>0</v>
      </c>
      <c r="Y5449">
        <f>IFERROR(VLOOKUP(C5449,MENINGITE!$A$5:$C$447,3,FALSE),0)</f>
        <v>0</v>
      </c>
      <c r="Z5449">
        <f>IFERROR(VLOOKUP(C5449,RAIVA!$A$5:$C$16,3,FALSE),0)</f>
        <v>0</v>
      </c>
    </row>
    <row r="5450" spans="1:26" x14ac:dyDescent="0.3">
      <c r="A5450" s="2" t="s">
        <v>4319</v>
      </c>
      <c r="B5450" s="2" t="s">
        <v>4320</v>
      </c>
      <c r="C5450" s="2">
        <v>231400</v>
      </c>
      <c r="D5450" s="2">
        <v>2314003</v>
      </c>
      <c r="E5450" s="2" t="s">
        <v>4319</v>
      </c>
      <c r="F5450" s="2" t="s">
        <v>4320</v>
      </c>
      <c r="G5450" s="2">
        <f>IFERROR(VLOOKUP(D5450,Coordenadas!$A$2:$D$5571,3,FALSE),0)</f>
        <v>-6.7826399999999998</v>
      </c>
      <c r="H5450" s="2">
        <f>IFERROR(VLOOKUP(D5450,Coordenadas!$A$2:$D$5571,4,FALSE),0)</f>
        <v>-39.294199999999996</v>
      </c>
      <c r="I5450" s="2" t="s">
        <v>5324</v>
      </c>
      <c r="J5450" s="2">
        <v>38434</v>
      </c>
      <c r="K5450" s="2" t="s">
        <v>5330</v>
      </c>
      <c r="L5450" s="2">
        <f>IFERROR(VLOOKUP(C5450,BOTULISMO!$A$3:$C$19,3,FALSE),0)</f>
        <v>0</v>
      </c>
      <c r="M5450" s="2">
        <f>IFERROR(VLOOKUP(C5450,'LEISHMANIOSE VISCERAL'!$A$4:$C$454,3,FALSE),0)</f>
        <v>1</v>
      </c>
      <c r="N5450" s="2">
        <f>IFERROR(VLOOKUP(C5450,'LEISHMANIOSE TEGUMENTAR'!$A$4:$C$1681,3,FALSE),0)</f>
        <v>0</v>
      </c>
      <c r="O5450" s="2">
        <f>IFERROR(VLOOKUP(C5450,'FEBRE AMARELA'!$A$4:$C$38,3,FALSE),0)</f>
        <v>0</v>
      </c>
      <c r="P5450" s="2">
        <f>IFERROR(VLOOKUP(C5450,DENGUE!$A$5:$C$4097,3,FALSE),0)</f>
        <v>212</v>
      </c>
      <c r="Q5450" s="2">
        <f>IFERROR(VLOOKUP(C5450,'HEPATITE VIRAL'!$A$5:$C$3162,3,FALSE),0)</f>
        <v>6</v>
      </c>
      <c r="R5450" s="2">
        <f>IFERROR(VLOOKUP(C5450,'FEBRE MACULOSA'!$A$5:$C$181,3,FALSE),0)</f>
        <v>0</v>
      </c>
      <c r="S5450" s="2">
        <f>IFERROR(VLOOKUP(C5450,LEPTOSPIROSE!$A$5:$C$1176,3,FALSE),0)</f>
        <v>5</v>
      </c>
      <c r="T5450" s="2">
        <f>IFERROR(VLOOKUP(C5450,'DOENÇA DE CHAGAS'!$A$5:$C$100,3,FALSE),0)</f>
        <v>0</v>
      </c>
      <c r="U5450" s="2">
        <f>IFERROR(VLOOKUP(C5450,'PICADAS DE COBRAS'!$A$6:$C$4645,3,FALSE),0)</f>
        <v>67</v>
      </c>
      <c r="V5450">
        <f>IFERROR(VLOOKUP(C5450,'ZIKA VIRUS'!$A$5:$C$2399,3,FALSE),0)</f>
        <v>2</v>
      </c>
      <c r="W5450">
        <f>IFERROR(VLOOKUP(C5450,'FEBRE TIFÓIDE'!$A$5:$C$46,3,FALSE),0)</f>
        <v>0</v>
      </c>
      <c r="X5450">
        <f>IFERROR(VLOOKUP(C5450,HANTAVIROSE!$A$5:$C$153,3,FALSE),0)</f>
        <v>0</v>
      </c>
      <c r="Y5450">
        <f>IFERROR(VLOOKUP(C5450,MENINGITE!$A$5:$C$447,3,FALSE),0)</f>
        <v>0</v>
      </c>
      <c r="Z5450">
        <f>IFERROR(VLOOKUP(C5450,RAIVA!$A$5:$C$16,3,FALSE),0)</f>
        <v>0</v>
      </c>
    </row>
    <row r="5451" spans="1:26" x14ac:dyDescent="0.3">
      <c r="A5451" s="2" t="s">
        <v>4490</v>
      </c>
      <c r="B5451" s="2" t="s">
        <v>4493</v>
      </c>
      <c r="C5451" s="2">
        <v>221135</v>
      </c>
      <c r="D5451" s="2">
        <v>2211357</v>
      </c>
      <c r="E5451" s="2" t="s">
        <v>4490</v>
      </c>
      <c r="F5451" s="2" t="s">
        <v>4493</v>
      </c>
      <c r="G5451" s="2">
        <f>IFERROR(VLOOKUP(D5451,Coordenadas!$A$2:$D$5571,3,FALSE),0)</f>
        <v>-9.2379999999999995</v>
      </c>
      <c r="H5451" s="2">
        <f>IFERROR(VLOOKUP(D5451,Coordenadas!$A$2:$D$5571,4,FALSE),0)</f>
        <v>-42.969200000000001</v>
      </c>
      <c r="I5451" s="2" t="s">
        <v>5324</v>
      </c>
      <c r="J5451" s="2">
        <v>4913</v>
      </c>
      <c r="K5451" s="2" t="s">
        <v>5332</v>
      </c>
      <c r="L5451" s="2">
        <f>IFERROR(VLOOKUP(C5451,BOTULISMO!$A$3:$C$19,3,FALSE),0)</f>
        <v>0</v>
      </c>
      <c r="M5451" s="2">
        <f>IFERROR(VLOOKUP(C5451,'LEISHMANIOSE VISCERAL'!$A$4:$C$454,3,FALSE),0)</f>
        <v>0</v>
      </c>
      <c r="N5451" s="2">
        <f>IFERROR(VLOOKUP(C5451,'LEISHMANIOSE TEGUMENTAR'!$A$4:$C$1681,3,FALSE),0)</f>
        <v>0</v>
      </c>
      <c r="O5451" s="2">
        <f>IFERROR(VLOOKUP(C5451,'FEBRE AMARELA'!$A$4:$C$38,3,FALSE),0)</f>
        <v>0</v>
      </c>
      <c r="P5451" s="2">
        <f>IFERROR(VLOOKUP(C5451,DENGUE!$A$5:$C$4097,3,FALSE),0)</f>
        <v>0</v>
      </c>
      <c r="Q5451" s="2">
        <f>IFERROR(VLOOKUP(C5451,'HEPATITE VIRAL'!$A$5:$C$3162,3,FALSE),0)</f>
        <v>0</v>
      </c>
      <c r="R5451" s="2">
        <f>IFERROR(VLOOKUP(C5451,'FEBRE MACULOSA'!$A$5:$C$181,3,FALSE),0)</f>
        <v>0</v>
      </c>
      <c r="S5451" s="2">
        <f>IFERROR(VLOOKUP(C5451,LEPTOSPIROSE!$A$5:$C$1176,3,FALSE),0)</f>
        <v>0</v>
      </c>
      <c r="T5451" s="2">
        <f>IFERROR(VLOOKUP(C5451,'DOENÇA DE CHAGAS'!$A$5:$C$100,3,FALSE),0)</f>
        <v>0</v>
      </c>
      <c r="U5451" s="2">
        <f>IFERROR(VLOOKUP(C5451,'PICADAS DE COBRAS'!$A$6:$C$4645,3,FALSE),0)</f>
        <v>13</v>
      </c>
      <c r="V5451">
        <f>IFERROR(VLOOKUP(C5451,'ZIKA VIRUS'!$A$5:$C$2399,3,FALSE),0)</f>
        <v>0</v>
      </c>
      <c r="W5451">
        <f>IFERROR(VLOOKUP(C5451,'FEBRE TIFÓIDE'!$A$5:$C$46,3,FALSE),0)</f>
        <v>0</v>
      </c>
      <c r="X5451">
        <f>IFERROR(VLOOKUP(C5451,HANTAVIROSE!$A$5:$C$153,3,FALSE),0)</f>
        <v>0</v>
      </c>
      <c r="Y5451">
        <f>IFERROR(VLOOKUP(C5451,MENINGITE!$A$5:$C$447,3,FALSE),0)</f>
        <v>0</v>
      </c>
      <c r="Z5451">
        <f>IFERROR(VLOOKUP(C5451,RAIVA!$A$5:$C$16,3,FALSE),0)</f>
        <v>0</v>
      </c>
    </row>
    <row r="5452" spans="1:26" x14ac:dyDescent="0.3">
      <c r="A5452" s="2" t="s">
        <v>2425</v>
      </c>
      <c r="B5452" s="2" t="s">
        <v>2442</v>
      </c>
      <c r="C5452" s="2">
        <v>317080</v>
      </c>
      <c r="D5452" s="2">
        <v>3170800</v>
      </c>
      <c r="E5452" s="2" t="s">
        <v>2425</v>
      </c>
      <c r="F5452" s="2" t="s">
        <v>2442</v>
      </c>
      <c r="G5452" s="2">
        <f>IFERROR(VLOOKUP(D5452,Coordenadas!$A$2:$D$5571,3,FALSE),0)</f>
        <v>-17.5944</v>
      </c>
      <c r="H5452" s="2">
        <f>IFERROR(VLOOKUP(D5452,Coordenadas!$A$2:$D$5571,4,FALSE),0)</f>
        <v>-44.7226</v>
      </c>
      <c r="I5452" s="2" t="s">
        <v>5325</v>
      </c>
      <c r="J5452" s="2">
        <v>35809</v>
      </c>
      <c r="K5452" s="2" t="s">
        <v>5330</v>
      </c>
      <c r="L5452" s="2">
        <f>IFERROR(VLOOKUP(C5452,BOTULISMO!$A$3:$C$19,3,FALSE),0)</f>
        <v>0</v>
      </c>
      <c r="M5452" s="2">
        <f>IFERROR(VLOOKUP(C5452,'LEISHMANIOSE VISCERAL'!$A$4:$C$454,3,FALSE),0)</f>
        <v>1</v>
      </c>
      <c r="N5452" s="2">
        <f>IFERROR(VLOOKUP(C5452,'LEISHMANIOSE TEGUMENTAR'!$A$4:$C$1681,3,FALSE),0)</f>
        <v>12</v>
      </c>
      <c r="O5452" s="2">
        <f>IFERROR(VLOOKUP(C5452,'FEBRE AMARELA'!$A$4:$C$38,3,FALSE),0)</f>
        <v>0</v>
      </c>
      <c r="P5452" s="2">
        <f>IFERROR(VLOOKUP(C5452,DENGUE!$A$5:$C$4097,3,FALSE),0)</f>
        <v>159</v>
      </c>
      <c r="Q5452" s="2">
        <f>IFERROR(VLOOKUP(C5452,'HEPATITE VIRAL'!$A$5:$C$3162,3,FALSE),0)</f>
        <v>7</v>
      </c>
      <c r="R5452" s="2">
        <f>IFERROR(VLOOKUP(C5452,'FEBRE MACULOSA'!$A$5:$C$181,3,FALSE),0)</f>
        <v>0</v>
      </c>
      <c r="S5452" s="2">
        <f>IFERROR(VLOOKUP(C5452,LEPTOSPIROSE!$A$5:$C$1176,3,FALSE),0)</f>
        <v>0</v>
      </c>
      <c r="T5452" s="2">
        <f>IFERROR(VLOOKUP(C5452,'DOENÇA DE CHAGAS'!$A$5:$C$100,3,FALSE),0)</f>
        <v>0</v>
      </c>
      <c r="U5452" s="2">
        <f>IFERROR(VLOOKUP(C5452,'PICADAS DE COBRAS'!$A$6:$C$4645,3,FALSE),0)</f>
        <v>478</v>
      </c>
      <c r="V5452">
        <f>IFERROR(VLOOKUP(C5452,'ZIKA VIRUS'!$A$5:$C$2399,3,FALSE),0)</f>
        <v>0</v>
      </c>
      <c r="W5452">
        <f>IFERROR(VLOOKUP(C5452,'FEBRE TIFÓIDE'!$A$5:$C$46,3,FALSE),0)</f>
        <v>0</v>
      </c>
      <c r="X5452">
        <f>IFERROR(VLOOKUP(C5452,HANTAVIROSE!$A$5:$C$153,3,FALSE),0)</f>
        <v>0</v>
      </c>
      <c r="Y5452">
        <f>IFERROR(VLOOKUP(C5452,MENINGITE!$A$5:$C$447,3,FALSE),0)</f>
        <v>0</v>
      </c>
      <c r="Z5452">
        <f>IFERROR(VLOOKUP(C5452,RAIVA!$A$5:$C$16,3,FALSE),0)</f>
        <v>0</v>
      </c>
    </row>
    <row r="5453" spans="1:26" x14ac:dyDescent="0.3">
      <c r="A5453" s="2" t="s">
        <v>3257</v>
      </c>
      <c r="B5453" s="2" t="s">
        <v>3266</v>
      </c>
      <c r="C5453" s="2">
        <v>293305</v>
      </c>
      <c r="D5453" s="2">
        <v>2933059</v>
      </c>
      <c r="E5453" s="2" t="s">
        <v>3257</v>
      </c>
      <c r="F5453" s="2" t="s">
        <v>3266</v>
      </c>
      <c r="G5453" s="2">
        <f>IFERROR(VLOOKUP(D5453,Coordenadas!$A$2:$D$5571,3,FALSE),0)</f>
        <v>-11.6005</v>
      </c>
      <c r="H5453" s="2">
        <f>IFERROR(VLOOKUP(D5453,Coordenadas!$A$2:$D$5571,4,FALSE),0)</f>
        <v>-40.132800000000003</v>
      </c>
      <c r="I5453" s="2" t="s">
        <v>5324</v>
      </c>
      <c r="J5453" s="2">
        <v>13786</v>
      </c>
      <c r="K5453" s="2" t="s">
        <v>5332</v>
      </c>
      <c r="L5453" s="2">
        <f>IFERROR(VLOOKUP(C5453,BOTULISMO!$A$3:$C$19,3,FALSE),0)</f>
        <v>0</v>
      </c>
      <c r="M5453" s="2">
        <f>IFERROR(VLOOKUP(C5453,'LEISHMANIOSE VISCERAL'!$A$4:$C$454,3,FALSE),0)</f>
        <v>0</v>
      </c>
      <c r="N5453" s="2">
        <f>IFERROR(VLOOKUP(C5453,'LEISHMANIOSE TEGUMENTAR'!$A$4:$C$1681,3,FALSE),0)</f>
        <v>0</v>
      </c>
      <c r="O5453" s="2">
        <f>IFERROR(VLOOKUP(C5453,'FEBRE AMARELA'!$A$4:$C$38,3,FALSE),0)</f>
        <v>0</v>
      </c>
      <c r="P5453" s="2">
        <f>IFERROR(VLOOKUP(C5453,DENGUE!$A$5:$C$4097,3,FALSE),0)</f>
        <v>76</v>
      </c>
      <c r="Q5453" s="2">
        <f>IFERROR(VLOOKUP(C5453,'HEPATITE VIRAL'!$A$5:$C$3162,3,FALSE),0)</f>
        <v>0</v>
      </c>
      <c r="R5453" s="2">
        <f>IFERROR(VLOOKUP(C5453,'FEBRE MACULOSA'!$A$5:$C$181,3,FALSE),0)</f>
        <v>0</v>
      </c>
      <c r="S5453" s="2">
        <f>IFERROR(VLOOKUP(C5453,LEPTOSPIROSE!$A$5:$C$1176,3,FALSE),0)</f>
        <v>0</v>
      </c>
      <c r="T5453" s="2">
        <f>IFERROR(VLOOKUP(C5453,'DOENÇA DE CHAGAS'!$A$5:$C$100,3,FALSE),0)</f>
        <v>0</v>
      </c>
      <c r="U5453" s="2">
        <f>IFERROR(VLOOKUP(C5453,'PICADAS DE COBRAS'!$A$6:$C$4645,3,FALSE),0)</f>
        <v>82</v>
      </c>
      <c r="V5453">
        <f>IFERROR(VLOOKUP(C5453,'ZIKA VIRUS'!$A$5:$C$2399,3,FALSE),0)</f>
        <v>0</v>
      </c>
      <c r="W5453">
        <f>IFERROR(VLOOKUP(C5453,'FEBRE TIFÓIDE'!$A$5:$C$46,3,FALSE),0)</f>
        <v>0</v>
      </c>
      <c r="X5453">
        <f>IFERROR(VLOOKUP(C5453,HANTAVIROSE!$A$5:$C$153,3,FALSE),0)</f>
        <v>0</v>
      </c>
      <c r="Y5453">
        <f>IFERROR(VLOOKUP(C5453,MENINGITE!$A$5:$C$447,3,FALSE),0)</f>
        <v>0</v>
      </c>
      <c r="Z5453">
        <f>IFERROR(VLOOKUP(C5453,RAIVA!$A$5:$C$16,3,FALSE),0)</f>
        <v>0</v>
      </c>
    </row>
    <row r="5454" spans="1:26" x14ac:dyDescent="0.3">
      <c r="A5454" s="2" t="s">
        <v>3257</v>
      </c>
      <c r="B5454" s="2" t="s">
        <v>3265</v>
      </c>
      <c r="C5454" s="2">
        <v>293310</v>
      </c>
      <c r="D5454" s="2">
        <v>2933109</v>
      </c>
      <c r="E5454" s="2" t="s">
        <v>3257</v>
      </c>
      <c r="F5454" s="2" t="s">
        <v>3265</v>
      </c>
      <c r="G5454" s="2">
        <f>IFERROR(VLOOKUP(D5454,Coordenadas!$A$2:$D$5571,3,FALSE),0)</f>
        <v>-11.5273</v>
      </c>
      <c r="H5454" s="2">
        <f>IFERROR(VLOOKUP(D5454,Coordenadas!$A$2:$D$5571,4,FALSE),0)</f>
        <v>-40.314900000000002</v>
      </c>
      <c r="I5454" s="2" t="s">
        <v>5324</v>
      </c>
      <c r="J5454" s="2">
        <v>8661</v>
      </c>
      <c r="K5454" s="2" t="s">
        <v>5332</v>
      </c>
      <c r="L5454" s="2">
        <f>IFERROR(VLOOKUP(C5454,BOTULISMO!$A$3:$C$19,3,FALSE),0)</f>
        <v>0</v>
      </c>
      <c r="M5454" s="2">
        <f>IFERROR(VLOOKUP(C5454,'LEISHMANIOSE VISCERAL'!$A$4:$C$454,3,FALSE),0)</f>
        <v>0</v>
      </c>
      <c r="N5454" s="2">
        <f>IFERROR(VLOOKUP(C5454,'LEISHMANIOSE TEGUMENTAR'!$A$4:$C$1681,3,FALSE),0)</f>
        <v>0</v>
      </c>
      <c r="O5454" s="2">
        <f>IFERROR(VLOOKUP(C5454,'FEBRE AMARELA'!$A$4:$C$38,3,FALSE),0)</f>
        <v>0</v>
      </c>
      <c r="P5454" s="2">
        <f>IFERROR(VLOOKUP(C5454,DENGUE!$A$5:$C$4097,3,FALSE),0)</f>
        <v>1</v>
      </c>
      <c r="Q5454" s="2">
        <f>IFERROR(VLOOKUP(C5454,'HEPATITE VIRAL'!$A$5:$C$3162,3,FALSE),0)</f>
        <v>3</v>
      </c>
      <c r="R5454" s="2">
        <f>IFERROR(VLOOKUP(C5454,'FEBRE MACULOSA'!$A$5:$C$181,3,FALSE),0)</f>
        <v>0</v>
      </c>
      <c r="S5454" s="2">
        <f>IFERROR(VLOOKUP(C5454,LEPTOSPIROSE!$A$5:$C$1176,3,FALSE),0)</f>
        <v>0</v>
      </c>
      <c r="T5454" s="2">
        <f>IFERROR(VLOOKUP(C5454,'DOENÇA DE CHAGAS'!$A$5:$C$100,3,FALSE),0)</f>
        <v>0</v>
      </c>
      <c r="U5454" s="2">
        <f>IFERROR(VLOOKUP(C5454,'PICADAS DE COBRAS'!$A$6:$C$4645,3,FALSE),0)</f>
        <v>19</v>
      </c>
      <c r="V5454">
        <f>IFERROR(VLOOKUP(C5454,'ZIKA VIRUS'!$A$5:$C$2399,3,FALSE),0)</f>
        <v>1</v>
      </c>
      <c r="W5454">
        <f>IFERROR(VLOOKUP(C5454,'FEBRE TIFÓIDE'!$A$5:$C$46,3,FALSE),0)</f>
        <v>0</v>
      </c>
      <c r="X5454">
        <f>IFERROR(VLOOKUP(C5454,HANTAVIROSE!$A$5:$C$153,3,FALSE),0)</f>
        <v>0</v>
      </c>
      <c r="Y5454">
        <f>IFERROR(VLOOKUP(C5454,MENINGITE!$A$5:$C$447,3,FALSE),0)</f>
        <v>0</v>
      </c>
      <c r="Z5454">
        <f>IFERROR(VLOOKUP(C5454,RAIVA!$A$5:$C$16,3,FALSE),0)</f>
        <v>0</v>
      </c>
    </row>
    <row r="5455" spans="1:26" x14ac:dyDescent="0.3">
      <c r="A5455" s="2" t="s">
        <v>4490</v>
      </c>
      <c r="B5455" s="2" t="s">
        <v>256</v>
      </c>
      <c r="C5455" s="2">
        <v>221140</v>
      </c>
      <c r="D5455" s="2">
        <v>2211407</v>
      </c>
      <c r="E5455" s="2" t="s">
        <v>4490</v>
      </c>
      <c r="F5455" s="2" t="s">
        <v>256</v>
      </c>
      <c r="G5455" s="2">
        <f>IFERROR(VLOOKUP(D5455,Coordenadas!$A$2:$D$5571,3,FALSE),0)</f>
        <v>-6.5489899999999999</v>
      </c>
      <c r="H5455" s="2">
        <f>IFERROR(VLOOKUP(D5455,Coordenadas!$A$2:$D$5571,4,FALSE),0)</f>
        <v>-42.247999999999998</v>
      </c>
      <c r="I5455" s="2" t="s">
        <v>5324</v>
      </c>
      <c r="J5455" s="2">
        <v>4336</v>
      </c>
      <c r="K5455" s="2" t="s">
        <v>5332</v>
      </c>
      <c r="L5455" s="2">
        <f>IFERROR(VLOOKUP(C5455,BOTULISMO!$A$3:$C$19,3,FALSE),0)</f>
        <v>0</v>
      </c>
      <c r="M5455" s="2">
        <f>IFERROR(VLOOKUP(C5455,'LEISHMANIOSE VISCERAL'!$A$4:$C$454,3,FALSE),0)</f>
        <v>0</v>
      </c>
      <c r="N5455" s="2">
        <f>IFERROR(VLOOKUP(C5455,'LEISHMANIOSE TEGUMENTAR'!$A$4:$C$1681,3,FALSE),0)</f>
        <v>0</v>
      </c>
      <c r="O5455" s="2">
        <f>IFERROR(VLOOKUP(C5455,'FEBRE AMARELA'!$A$4:$C$38,3,FALSE),0)</f>
        <v>0</v>
      </c>
      <c r="P5455" s="2">
        <f>IFERROR(VLOOKUP(C5455,DENGUE!$A$5:$C$4097,3,FALSE),0)</f>
        <v>1</v>
      </c>
      <c r="Q5455" s="2">
        <f>IFERROR(VLOOKUP(C5455,'HEPATITE VIRAL'!$A$5:$C$3162,3,FALSE),0)</f>
        <v>0</v>
      </c>
      <c r="R5455" s="2">
        <f>IFERROR(VLOOKUP(C5455,'FEBRE MACULOSA'!$A$5:$C$181,3,FALSE),0)</f>
        <v>0</v>
      </c>
      <c r="S5455" s="2">
        <f>IFERROR(VLOOKUP(C5455,LEPTOSPIROSE!$A$5:$C$1176,3,FALSE),0)</f>
        <v>0</v>
      </c>
      <c r="T5455" s="2">
        <f>IFERROR(VLOOKUP(C5455,'DOENÇA DE CHAGAS'!$A$5:$C$100,3,FALSE),0)</f>
        <v>0</v>
      </c>
      <c r="U5455" s="2">
        <f>IFERROR(VLOOKUP(C5455,'PICADAS DE COBRAS'!$A$6:$C$4645,3,FALSE),0)</f>
        <v>25</v>
      </c>
      <c r="V5455">
        <f>IFERROR(VLOOKUP(C5455,'ZIKA VIRUS'!$A$5:$C$2399,3,FALSE),0)</f>
        <v>0</v>
      </c>
      <c r="W5455">
        <f>IFERROR(VLOOKUP(C5455,'FEBRE TIFÓIDE'!$A$5:$C$46,3,FALSE),0)</f>
        <v>0</v>
      </c>
      <c r="X5455">
        <f>IFERROR(VLOOKUP(C5455,HANTAVIROSE!$A$5:$C$153,3,FALSE),0)</f>
        <v>0</v>
      </c>
      <c r="Y5455">
        <f>IFERROR(VLOOKUP(C5455,MENINGITE!$A$5:$C$447,3,FALSE),0)</f>
        <v>0</v>
      </c>
      <c r="Z5455">
        <f>IFERROR(VLOOKUP(C5455,RAIVA!$A$5:$C$16,3,FALSE),0)</f>
        <v>0</v>
      </c>
    </row>
    <row r="5456" spans="1:26" x14ac:dyDescent="0.3">
      <c r="A5456" s="2" t="s">
        <v>250</v>
      </c>
      <c r="B5456" s="2" t="s">
        <v>256</v>
      </c>
      <c r="C5456" s="2">
        <v>510840</v>
      </c>
      <c r="D5456" s="2">
        <v>5108402</v>
      </c>
      <c r="E5456" s="2" t="s">
        <v>250</v>
      </c>
      <c r="F5456" s="2" t="s">
        <v>256</v>
      </c>
      <c r="G5456" s="2">
        <f>IFERROR(VLOOKUP(D5456,Coordenadas!$A$2:$D$5571,3,FALSE),0)</f>
        <v>-15.645799999999999</v>
      </c>
      <c r="H5456" s="2">
        <f>IFERROR(VLOOKUP(D5456,Coordenadas!$A$2:$D$5571,4,FALSE),0)</f>
        <v>-56.132199999999997</v>
      </c>
      <c r="I5456" s="2" t="s">
        <v>5327</v>
      </c>
      <c r="J5456" s="2">
        <v>252596</v>
      </c>
      <c r="K5456" s="2" t="s">
        <v>5333</v>
      </c>
      <c r="L5456" s="2">
        <f>IFERROR(VLOOKUP(C5456,BOTULISMO!$A$3:$C$19,3,FALSE),0)</f>
        <v>0</v>
      </c>
      <c r="M5456" s="2">
        <f>IFERROR(VLOOKUP(C5456,'LEISHMANIOSE VISCERAL'!$A$4:$C$454,3,FALSE),0)</f>
        <v>0</v>
      </c>
      <c r="N5456" s="2">
        <f>IFERROR(VLOOKUP(C5456,'LEISHMANIOSE TEGUMENTAR'!$A$4:$C$1681,3,FALSE),0)</f>
        <v>0</v>
      </c>
      <c r="O5456" s="2">
        <f>IFERROR(VLOOKUP(C5456,'FEBRE AMARELA'!$A$4:$C$38,3,FALSE),0)</f>
        <v>0</v>
      </c>
      <c r="P5456" s="2">
        <f>IFERROR(VLOOKUP(C5456,DENGUE!$A$5:$C$4097,3,FALSE),0)</f>
        <v>176</v>
      </c>
      <c r="Q5456" s="2">
        <f>IFERROR(VLOOKUP(C5456,'HEPATITE VIRAL'!$A$5:$C$3162,3,FALSE),0)</f>
        <v>15</v>
      </c>
      <c r="R5456" s="2">
        <f>IFERROR(VLOOKUP(C5456,'FEBRE MACULOSA'!$A$5:$C$181,3,FALSE),0)</f>
        <v>0</v>
      </c>
      <c r="S5456" s="2">
        <f>IFERROR(VLOOKUP(C5456,LEPTOSPIROSE!$A$5:$C$1176,3,FALSE),0)</f>
        <v>0</v>
      </c>
      <c r="T5456" s="2">
        <f>IFERROR(VLOOKUP(C5456,'DOENÇA DE CHAGAS'!$A$5:$C$100,3,FALSE),0)</f>
        <v>0</v>
      </c>
      <c r="U5456" s="2">
        <f>IFERROR(VLOOKUP(C5456,'PICADAS DE COBRAS'!$A$6:$C$4645,3,FALSE),0)</f>
        <v>11</v>
      </c>
      <c r="V5456">
        <f>IFERROR(VLOOKUP(C5456,'ZIKA VIRUS'!$A$5:$C$2399,3,FALSE),0)</f>
        <v>16</v>
      </c>
      <c r="W5456">
        <f>IFERROR(VLOOKUP(C5456,'FEBRE TIFÓIDE'!$A$5:$C$46,3,FALSE),0)</f>
        <v>0</v>
      </c>
      <c r="X5456">
        <f>IFERROR(VLOOKUP(C5456,HANTAVIROSE!$A$5:$C$153,3,FALSE),0)</f>
        <v>0</v>
      </c>
      <c r="Y5456">
        <f>IFERROR(VLOOKUP(C5456,MENINGITE!$A$5:$C$447,3,FALSE),0)</f>
        <v>0</v>
      </c>
      <c r="Z5456">
        <f>IFERROR(VLOOKUP(C5456,RAIVA!$A$5:$C$16,3,FALSE),0)</f>
        <v>0</v>
      </c>
    </row>
    <row r="5457" spans="1:26" x14ac:dyDescent="0.3">
      <c r="A5457" s="2" t="s">
        <v>3257</v>
      </c>
      <c r="B5457" s="2" t="s">
        <v>3264</v>
      </c>
      <c r="C5457" s="2">
        <v>293315</v>
      </c>
      <c r="D5457" s="2">
        <v>2933158</v>
      </c>
      <c r="E5457" s="2" t="s">
        <v>3257</v>
      </c>
      <c r="F5457" s="2" t="s">
        <v>3264</v>
      </c>
      <c r="G5457" s="2">
        <f>IFERROR(VLOOKUP(D5457,Coordenadas!$A$2:$D$5571,3,FALSE),0)</f>
        <v>-11.255699999999999</v>
      </c>
      <c r="H5457" s="2">
        <f>IFERROR(VLOOKUP(D5457,Coordenadas!$A$2:$D$5571,4,FALSE),0)</f>
        <v>-40.943199999999997</v>
      </c>
      <c r="I5457" s="2" t="s">
        <v>5324</v>
      </c>
      <c r="J5457" s="2">
        <v>13073</v>
      </c>
      <c r="K5457" s="2" t="s">
        <v>5332</v>
      </c>
      <c r="L5457" s="2">
        <f>IFERROR(VLOOKUP(C5457,BOTULISMO!$A$3:$C$19,3,FALSE),0)</f>
        <v>0</v>
      </c>
      <c r="M5457" s="2">
        <f>IFERROR(VLOOKUP(C5457,'LEISHMANIOSE VISCERAL'!$A$4:$C$454,3,FALSE),0)</f>
        <v>0</v>
      </c>
      <c r="N5457" s="2">
        <f>IFERROR(VLOOKUP(C5457,'LEISHMANIOSE TEGUMENTAR'!$A$4:$C$1681,3,FALSE),0)</f>
        <v>0</v>
      </c>
      <c r="O5457" s="2">
        <f>IFERROR(VLOOKUP(C5457,'FEBRE AMARELA'!$A$4:$C$38,3,FALSE),0)</f>
        <v>0</v>
      </c>
      <c r="P5457" s="2">
        <f>IFERROR(VLOOKUP(C5457,DENGUE!$A$5:$C$4097,3,FALSE),0)</f>
        <v>43</v>
      </c>
      <c r="Q5457" s="2">
        <f>IFERROR(VLOOKUP(C5457,'HEPATITE VIRAL'!$A$5:$C$3162,3,FALSE),0)</f>
        <v>1</v>
      </c>
      <c r="R5457" s="2">
        <f>IFERROR(VLOOKUP(C5457,'FEBRE MACULOSA'!$A$5:$C$181,3,FALSE),0)</f>
        <v>0</v>
      </c>
      <c r="S5457" s="2">
        <f>IFERROR(VLOOKUP(C5457,LEPTOSPIROSE!$A$5:$C$1176,3,FALSE),0)</f>
        <v>0</v>
      </c>
      <c r="T5457" s="2">
        <f>IFERROR(VLOOKUP(C5457,'DOENÇA DE CHAGAS'!$A$5:$C$100,3,FALSE),0)</f>
        <v>0</v>
      </c>
      <c r="U5457" s="2">
        <f>IFERROR(VLOOKUP(C5457,'PICADAS DE COBRAS'!$A$6:$C$4645,3,FALSE),0)</f>
        <v>8</v>
      </c>
      <c r="V5457">
        <f>IFERROR(VLOOKUP(C5457,'ZIKA VIRUS'!$A$5:$C$2399,3,FALSE),0)</f>
        <v>0</v>
      </c>
      <c r="W5457">
        <f>IFERROR(VLOOKUP(C5457,'FEBRE TIFÓIDE'!$A$5:$C$46,3,FALSE),0)</f>
        <v>0</v>
      </c>
      <c r="X5457">
        <f>IFERROR(VLOOKUP(C5457,HANTAVIROSE!$A$5:$C$153,3,FALSE),0)</f>
        <v>0</v>
      </c>
      <c r="Y5457">
        <f>IFERROR(VLOOKUP(C5457,MENINGITE!$A$5:$C$447,3,FALSE),0)</f>
        <v>0</v>
      </c>
      <c r="Z5457">
        <f>IFERROR(VLOOKUP(C5457,RAIVA!$A$5:$C$16,3,FALSE),0)</f>
        <v>0</v>
      </c>
    </row>
    <row r="5458" spans="1:26" x14ac:dyDescent="0.3">
      <c r="A5458" s="2" t="s">
        <v>1637</v>
      </c>
      <c r="B5458" s="2" t="s">
        <v>1646</v>
      </c>
      <c r="C5458" s="2">
        <v>355650</v>
      </c>
      <c r="D5458" s="2">
        <v>3556503</v>
      </c>
      <c r="E5458" s="2" t="s">
        <v>1637</v>
      </c>
      <c r="F5458" s="2" t="s">
        <v>1646</v>
      </c>
      <c r="G5458" s="2">
        <f>IFERROR(VLOOKUP(D5458,Coordenadas!$A$2:$D$5571,3,FALSE),0)</f>
        <v>-23.2136</v>
      </c>
      <c r="H5458" s="2">
        <f>IFERROR(VLOOKUP(D5458,Coordenadas!$A$2:$D$5571,4,FALSE),0)</f>
        <v>-46.823399999999999</v>
      </c>
      <c r="I5458" s="2" t="s">
        <v>5325</v>
      </c>
      <c r="J5458" s="2">
        <v>107089</v>
      </c>
      <c r="K5458" s="2" t="s">
        <v>5333</v>
      </c>
      <c r="L5458" s="2">
        <f>IFERROR(VLOOKUP(C5458,BOTULISMO!$A$3:$C$19,3,FALSE),0)</f>
        <v>0</v>
      </c>
      <c r="M5458" s="2">
        <f>IFERROR(VLOOKUP(C5458,'LEISHMANIOSE VISCERAL'!$A$4:$C$454,3,FALSE),0)</f>
        <v>0</v>
      </c>
      <c r="N5458" s="2">
        <f>IFERROR(VLOOKUP(C5458,'LEISHMANIOSE TEGUMENTAR'!$A$4:$C$1681,3,FALSE),0)</f>
        <v>1</v>
      </c>
      <c r="O5458" s="2">
        <f>IFERROR(VLOOKUP(C5458,'FEBRE AMARELA'!$A$4:$C$38,3,FALSE),0)</f>
        <v>0</v>
      </c>
      <c r="P5458" s="2">
        <f>IFERROR(VLOOKUP(C5458,DENGUE!$A$5:$C$4097,3,FALSE),0)</f>
        <v>28</v>
      </c>
      <c r="Q5458" s="2">
        <f>IFERROR(VLOOKUP(C5458,'HEPATITE VIRAL'!$A$5:$C$3162,3,FALSE),0)</f>
        <v>34</v>
      </c>
      <c r="R5458" s="2">
        <f>IFERROR(VLOOKUP(C5458,'FEBRE MACULOSA'!$A$5:$C$181,3,FALSE),0)</f>
        <v>0</v>
      </c>
      <c r="S5458" s="2">
        <f>IFERROR(VLOOKUP(C5458,LEPTOSPIROSE!$A$5:$C$1176,3,FALSE),0)</f>
        <v>3</v>
      </c>
      <c r="T5458" s="2">
        <f>IFERROR(VLOOKUP(C5458,'DOENÇA DE CHAGAS'!$A$5:$C$100,3,FALSE),0)</f>
        <v>0</v>
      </c>
      <c r="U5458" s="2">
        <f>IFERROR(VLOOKUP(C5458,'PICADAS DE COBRAS'!$A$6:$C$4645,3,FALSE),0)</f>
        <v>43</v>
      </c>
      <c r="V5458">
        <f>IFERROR(VLOOKUP(C5458,'ZIKA VIRUS'!$A$5:$C$2399,3,FALSE),0)</f>
        <v>0</v>
      </c>
      <c r="W5458">
        <f>IFERROR(VLOOKUP(C5458,'FEBRE TIFÓIDE'!$A$5:$C$46,3,FALSE),0)</f>
        <v>0</v>
      </c>
      <c r="X5458">
        <f>IFERROR(VLOOKUP(C5458,HANTAVIROSE!$A$5:$C$153,3,FALSE),0)</f>
        <v>0</v>
      </c>
      <c r="Y5458">
        <f>IFERROR(VLOOKUP(C5458,MENINGITE!$A$5:$C$447,3,FALSE),0)</f>
        <v>0</v>
      </c>
      <c r="Z5458">
        <f>IFERROR(VLOOKUP(C5458,RAIVA!$A$5:$C$16,3,FALSE),0)</f>
        <v>0</v>
      </c>
    </row>
    <row r="5459" spans="1:26" x14ac:dyDescent="0.3">
      <c r="A5459" s="2" t="s">
        <v>3257</v>
      </c>
      <c r="B5459" s="2" t="s">
        <v>3263</v>
      </c>
      <c r="C5459" s="2">
        <v>293317</v>
      </c>
      <c r="D5459" s="2">
        <v>2933174</v>
      </c>
      <c r="E5459" s="2" t="s">
        <v>3257</v>
      </c>
      <c r="F5459" s="2" t="s">
        <v>3263</v>
      </c>
      <c r="G5459" s="2">
        <f>IFERROR(VLOOKUP(D5459,Coordenadas!$A$2:$D$5571,3,FALSE),0)</f>
        <v>-12.9672</v>
      </c>
      <c r="H5459" s="2">
        <f>IFERROR(VLOOKUP(D5459,Coordenadas!$A$2:$D$5571,4,FALSE),0)</f>
        <v>-39.3919</v>
      </c>
      <c r="I5459" s="2" t="s">
        <v>5324</v>
      </c>
      <c r="J5459" s="2">
        <v>9109</v>
      </c>
      <c r="K5459" s="2" t="s">
        <v>5332</v>
      </c>
      <c r="L5459" s="2">
        <f>IFERROR(VLOOKUP(C5459,BOTULISMO!$A$3:$C$19,3,FALSE),0)</f>
        <v>0</v>
      </c>
      <c r="M5459" s="2">
        <f>IFERROR(VLOOKUP(C5459,'LEISHMANIOSE VISCERAL'!$A$4:$C$454,3,FALSE),0)</f>
        <v>0</v>
      </c>
      <c r="N5459" s="2">
        <f>IFERROR(VLOOKUP(C5459,'LEISHMANIOSE TEGUMENTAR'!$A$4:$C$1681,3,FALSE),0)</f>
        <v>0</v>
      </c>
      <c r="O5459" s="2">
        <f>IFERROR(VLOOKUP(C5459,'FEBRE AMARELA'!$A$4:$C$38,3,FALSE),0)</f>
        <v>0</v>
      </c>
      <c r="P5459" s="2">
        <f>IFERROR(VLOOKUP(C5459,DENGUE!$A$5:$C$4097,3,FALSE),0)</f>
        <v>5</v>
      </c>
      <c r="Q5459" s="2">
        <f>IFERROR(VLOOKUP(C5459,'HEPATITE VIRAL'!$A$5:$C$3162,3,FALSE),0)</f>
        <v>0</v>
      </c>
      <c r="R5459" s="2">
        <f>IFERROR(VLOOKUP(C5459,'FEBRE MACULOSA'!$A$5:$C$181,3,FALSE),0)</f>
        <v>0</v>
      </c>
      <c r="S5459" s="2">
        <f>IFERROR(VLOOKUP(C5459,LEPTOSPIROSE!$A$5:$C$1176,3,FALSE),0)</f>
        <v>0</v>
      </c>
      <c r="T5459" s="2">
        <f>IFERROR(VLOOKUP(C5459,'DOENÇA DE CHAGAS'!$A$5:$C$100,3,FALSE),0)</f>
        <v>0</v>
      </c>
      <c r="U5459" s="2">
        <f>IFERROR(VLOOKUP(C5459,'PICADAS DE COBRAS'!$A$6:$C$4645,3,FALSE),0)</f>
        <v>0</v>
      </c>
      <c r="V5459">
        <f>IFERROR(VLOOKUP(C5459,'ZIKA VIRUS'!$A$5:$C$2399,3,FALSE),0)</f>
        <v>0</v>
      </c>
      <c r="W5459">
        <f>IFERROR(VLOOKUP(C5459,'FEBRE TIFÓIDE'!$A$5:$C$46,3,FALSE),0)</f>
        <v>0</v>
      </c>
      <c r="X5459">
        <f>IFERROR(VLOOKUP(C5459,HANTAVIROSE!$A$5:$C$153,3,FALSE),0)</f>
        <v>0</v>
      </c>
      <c r="Y5459">
        <f>IFERROR(VLOOKUP(C5459,MENINGITE!$A$5:$C$447,3,FALSE),0)</f>
        <v>0</v>
      </c>
      <c r="Z5459">
        <f>IFERROR(VLOOKUP(C5459,RAIVA!$A$5:$C$16,3,FALSE),0)</f>
        <v>0</v>
      </c>
    </row>
    <row r="5460" spans="1:26" x14ac:dyDescent="0.3">
      <c r="A5460" s="2" t="s">
        <v>2425</v>
      </c>
      <c r="B5460" s="2" t="s">
        <v>2441</v>
      </c>
      <c r="C5460" s="2">
        <v>317090</v>
      </c>
      <c r="D5460" s="2">
        <v>3170909</v>
      </c>
      <c r="E5460" s="2" t="s">
        <v>2425</v>
      </c>
      <c r="F5460" s="2" t="s">
        <v>2441</v>
      </c>
      <c r="G5460" s="2">
        <f>IFERROR(VLOOKUP(D5460,Coordenadas!$A$2:$D$5571,3,FALSE),0)</f>
        <v>-15.699199999999999</v>
      </c>
      <c r="H5460" s="2">
        <f>IFERROR(VLOOKUP(D5460,Coordenadas!$A$2:$D$5571,4,FALSE),0)</f>
        <v>-44.027799999999999</v>
      </c>
      <c r="I5460" s="2" t="s">
        <v>5325</v>
      </c>
      <c r="J5460" s="2">
        <v>19116</v>
      </c>
      <c r="K5460" s="2" t="s">
        <v>5332</v>
      </c>
      <c r="L5460" s="2">
        <f>IFERROR(VLOOKUP(C5460,BOTULISMO!$A$3:$C$19,3,FALSE),0)</f>
        <v>0</v>
      </c>
      <c r="M5460" s="2">
        <f>IFERROR(VLOOKUP(C5460,'LEISHMANIOSE VISCERAL'!$A$4:$C$454,3,FALSE),0)</f>
        <v>0</v>
      </c>
      <c r="N5460" s="2">
        <f>IFERROR(VLOOKUP(C5460,'LEISHMANIOSE TEGUMENTAR'!$A$4:$C$1681,3,FALSE),0)</f>
        <v>27</v>
      </c>
      <c r="O5460" s="2">
        <f>IFERROR(VLOOKUP(C5460,'FEBRE AMARELA'!$A$4:$C$38,3,FALSE),0)</f>
        <v>0</v>
      </c>
      <c r="P5460" s="2">
        <f>IFERROR(VLOOKUP(C5460,DENGUE!$A$5:$C$4097,3,FALSE),0)</f>
        <v>5</v>
      </c>
      <c r="Q5460" s="2">
        <f>IFERROR(VLOOKUP(C5460,'HEPATITE VIRAL'!$A$5:$C$3162,3,FALSE),0)</f>
        <v>1</v>
      </c>
      <c r="R5460" s="2">
        <f>IFERROR(VLOOKUP(C5460,'FEBRE MACULOSA'!$A$5:$C$181,3,FALSE),0)</f>
        <v>0</v>
      </c>
      <c r="S5460" s="2">
        <f>IFERROR(VLOOKUP(C5460,LEPTOSPIROSE!$A$5:$C$1176,3,FALSE),0)</f>
        <v>0</v>
      </c>
      <c r="T5460" s="2">
        <f>IFERROR(VLOOKUP(C5460,'DOENÇA DE CHAGAS'!$A$5:$C$100,3,FALSE),0)</f>
        <v>0</v>
      </c>
      <c r="U5460" s="2">
        <f>IFERROR(VLOOKUP(C5460,'PICADAS DE COBRAS'!$A$6:$C$4645,3,FALSE),0)</f>
        <v>147</v>
      </c>
      <c r="V5460">
        <f>IFERROR(VLOOKUP(C5460,'ZIKA VIRUS'!$A$5:$C$2399,3,FALSE),0)</f>
        <v>10</v>
      </c>
      <c r="W5460">
        <f>IFERROR(VLOOKUP(C5460,'FEBRE TIFÓIDE'!$A$5:$C$46,3,FALSE),0)</f>
        <v>0</v>
      </c>
      <c r="X5460">
        <f>IFERROR(VLOOKUP(C5460,HANTAVIROSE!$A$5:$C$153,3,FALSE),0)</f>
        <v>0</v>
      </c>
      <c r="Y5460">
        <f>IFERROR(VLOOKUP(C5460,MENINGITE!$A$5:$C$447,3,FALSE),0)</f>
        <v>0</v>
      </c>
      <c r="Z5460">
        <f>IFERROR(VLOOKUP(C5460,RAIVA!$A$5:$C$16,3,FALSE),0)</f>
        <v>0</v>
      </c>
    </row>
    <row r="5461" spans="1:26" x14ac:dyDescent="0.3">
      <c r="A5461" s="2" t="s">
        <v>2258</v>
      </c>
      <c r="B5461" s="2" t="s">
        <v>2259</v>
      </c>
      <c r="C5461" s="2">
        <v>330620</v>
      </c>
      <c r="D5461" s="2">
        <v>3306206</v>
      </c>
      <c r="E5461" s="2" t="s">
        <v>2258</v>
      </c>
      <c r="F5461" s="2" t="s">
        <v>2259</v>
      </c>
      <c r="G5461" s="2">
        <f>IFERROR(VLOOKUP(D5461,Coordenadas!$A$2:$D$5571,3,FALSE),0)</f>
        <v>-22.405899999999999</v>
      </c>
      <c r="H5461" s="2">
        <f>IFERROR(VLOOKUP(D5461,Coordenadas!$A$2:$D$5571,4,FALSE),0)</f>
        <v>-43.668599999999998</v>
      </c>
      <c r="I5461" s="2" t="s">
        <v>5325</v>
      </c>
      <c r="J5461" s="2">
        <v>34410</v>
      </c>
      <c r="K5461" s="2" t="s">
        <v>5330</v>
      </c>
      <c r="L5461" s="2">
        <f>IFERROR(VLOOKUP(C5461,BOTULISMO!$A$3:$C$19,3,FALSE),0)</f>
        <v>0</v>
      </c>
      <c r="M5461" s="2">
        <f>IFERROR(VLOOKUP(C5461,'LEISHMANIOSE VISCERAL'!$A$4:$C$454,3,FALSE),0)</f>
        <v>0</v>
      </c>
      <c r="N5461" s="2">
        <f>IFERROR(VLOOKUP(C5461,'LEISHMANIOSE TEGUMENTAR'!$A$4:$C$1681,3,FALSE),0)</f>
        <v>8</v>
      </c>
      <c r="O5461" s="2">
        <f>IFERROR(VLOOKUP(C5461,'FEBRE AMARELA'!$A$4:$C$38,3,FALSE),0)</f>
        <v>0</v>
      </c>
      <c r="P5461" s="2">
        <f>IFERROR(VLOOKUP(C5461,DENGUE!$A$5:$C$4097,3,FALSE),0)</f>
        <v>480</v>
      </c>
      <c r="Q5461" s="2">
        <f>IFERROR(VLOOKUP(C5461,'HEPATITE VIRAL'!$A$5:$C$3162,3,FALSE),0)</f>
        <v>6</v>
      </c>
      <c r="R5461" s="2">
        <f>IFERROR(VLOOKUP(C5461,'FEBRE MACULOSA'!$A$5:$C$181,3,FALSE),0)</f>
        <v>1</v>
      </c>
      <c r="S5461" s="2">
        <f>IFERROR(VLOOKUP(C5461,LEPTOSPIROSE!$A$5:$C$1176,3,FALSE),0)</f>
        <v>6</v>
      </c>
      <c r="T5461" s="2">
        <f>IFERROR(VLOOKUP(C5461,'DOENÇA DE CHAGAS'!$A$5:$C$100,3,FALSE),0)</f>
        <v>0</v>
      </c>
      <c r="U5461" s="2">
        <f>IFERROR(VLOOKUP(C5461,'PICADAS DE COBRAS'!$A$6:$C$4645,3,FALSE),0)</f>
        <v>82</v>
      </c>
      <c r="V5461">
        <f>IFERROR(VLOOKUP(C5461,'ZIKA VIRUS'!$A$5:$C$2399,3,FALSE),0)</f>
        <v>0</v>
      </c>
      <c r="W5461">
        <f>IFERROR(VLOOKUP(C5461,'FEBRE TIFÓIDE'!$A$5:$C$46,3,FALSE),0)</f>
        <v>0</v>
      </c>
      <c r="X5461">
        <f>IFERROR(VLOOKUP(C5461,HANTAVIROSE!$A$5:$C$153,3,FALSE),0)</f>
        <v>0</v>
      </c>
      <c r="Y5461">
        <f>IFERROR(VLOOKUP(C5461,MENINGITE!$A$5:$C$447,3,FALSE),0)</f>
        <v>0</v>
      </c>
      <c r="Z5461">
        <f>IFERROR(VLOOKUP(C5461,RAIVA!$A$5:$C$16,3,FALSE),0)</f>
        <v>0</v>
      </c>
    </row>
    <row r="5462" spans="1:26" x14ac:dyDescent="0.3">
      <c r="A5462" s="2" t="s">
        <v>2425</v>
      </c>
      <c r="B5462" s="2" t="s">
        <v>2440</v>
      </c>
      <c r="C5462" s="2">
        <v>317100</v>
      </c>
      <c r="D5462" s="2">
        <v>3171006</v>
      </c>
      <c r="E5462" s="2" t="s">
        <v>2425</v>
      </c>
      <c r="F5462" s="2" t="s">
        <v>2440</v>
      </c>
      <c r="G5462" s="2">
        <f>IFERROR(VLOOKUP(D5462,Coordenadas!$A$2:$D$5571,3,FALSE),0)</f>
        <v>-17.982700000000001</v>
      </c>
      <c r="H5462" s="2">
        <f>IFERROR(VLOOKUP(D5462,Coordenadas!$A$2:$D$5571,4,FALSE),0)</f>
        <v>-46.908799999999999</v>
      </c>
      <c r="I5462" s="2" t="s">
        <v>5325</v>
      </c>
      <c r="J5462" s="2">
        <v>19723</v>
      </c>
      <c r="K5462" s="2" t="s">
        <v>5332</v>
      </c>
      <c r="L5462" s="2">
        <f>IFERROR(VLOOKUP(C5462,BOTULISMO!$A$3:$C$19,3,FALSE),0)</f>
        <v>0</v>
      </c>
      <c r="M5462" s="2">
        <f>IFERROR(VLOOKUP(C5462,'LEISHMANIOSE VISCERAL'!$A$4:$C$454,3,FALSE),0)</f>
        <v>0</v>
      </c>
      <c r="N5462" s="2">
        <f>IFERROR(VLOOKUP(C5462,'LEISHMANIOSE TEGUMENTAR'!$A$4:$C$1681,3,FALSE),0)</f>
        <v>4</v>
      </c>
      <c r="O5462" s="2">
        <f>IFERROR(VLOOKUP(C5462,'FEBRE AMARELA'!$A$4:$C$38,3,FALSE),0)</f>
        <v>0</v>
      </c>
      <c r="P5462" s="2">
        <f>IFERROR(VLOOKUP(C5462,DENGUE!$A$5:$C$4097,3,FALSE),0)</f>
        <v>96</v>
      </c>
      <c r="Q5462" s="2">
        <f>IFERROR(VLOOKUP(C5462,'HEPATITE VIRAL'!$A$5:$C$3162,3,FALSE),0)</f>
        <v>2</v>
      </c>
      <c r="R5462" s="2">
        <f>IFERROR(VLOOKUP(C5462,'FEBRE MACULOSA'!$A$5:$C$181,3,FALSE),0)</f>
        <v>0</v>
      </c>
      <c r="S5462" s="2">
        <f>IFERROR(VLOOKUP(C5462,LEPTOSPIROSE!$A$5:$C$1176,3,FALSE),0)</f>
        <v>0</v>
      </c>
      <c r="T5462" s="2">
        <f>IFERROR(VLOOKUP(C5462,'DOENÇA DE CHAGAS'!$A$5:$C$100,3,FALSE),0)</f>
        <v>0</v>
      </c>
      <c r="U5462" s="2">
        <f>IFERROR(VLOOKUP(C5462,'PICADAS DE COBRAS'!$A$6:$C$4645,3,FALSE),0)</f>
        <v>55</v>
      </c>
      <c r="V5462">
        <f>IFERROR(VLOOKUP(C5462,'ZIKA VIRUS'!$A$5:$C$2399,3,FALSE),0)</f>
        <v>0</v>
      </c>
      <c r="W5462">
        <f>IFERROR(VLOOKUP(C5462,'FEBRE TIFÓIDE'!$A$5:$C$46,3,FALSE),0)</f>
        <v>0</v>
      </c>
      <c r="X5462">
        <f>IFERROR(VLOOKUP(C5462,HANTAVIROSE!$A$5:$C$153,3,FALSE),0)</f>
        <v>0</v>
      </c>
      <c r="Y5462">
        <f>IFERROR(VLOOKUP(C5462,MENINGITE!$A$5:$C$447,3,FALSE),0)</f>
        <v>0</v>
      </c>
      <c r="Z5462">
        <f>IFERROR(VLOOKUP(C5462,RAIVA!$A$5:$C$16,3,FALSE),0)</f>
        <v>0</v>
      </c>
    </row>
    <row r="5463" spans="1:26" x14ac:dyDescent="0.3">
      <c r="A5463" s="2" t="s">
        <v>470</v>
      </c>
      <c r="B5463" s="2" t="s">
        <v>487</v>
      </c>
      <c r="C5463" s="2">
        <v>432260</v>
      </c>
      <c r="D5463" s="2">
        <v>4322608</v>
      </c>
      <c r="E5463" s="2" t="s">
        <v>470</v>
      </c>
      <c r="F5463" s="2" t="s">
        <v>487</v>
      </c>
      <c r="G5463" s="2">
        <f>IFERROR(VLOOKUP(D5463,Coordenadas!$A$2:$D$5571,3,FALSE),0)</f>
        <v>-29.6143</v>
      </c>
      <c r="H5463" s="2">
        <f>IFERROR(VLOOKUP(D5463,Coordenadas!$A$2:$D$5571,4,FALSE),0)</f>
        <v>-52.193199999999997</v>
      </c>
      <c r="I5463" s="2" t="s">
        <v>5326</v>
      </c>
      <c r="J5463" s="2">
        <v>65946</v>
      </c>
      <c r="K5463" s="2" t="s">
        <v>5331</v>
      </c>
      <c r="L5463" s="2">
        <f>IFERROR(VLOOKUP(C5463,BOTULISMO!$A$3:$C$19,3,FALSE),0)</f>
        <v>0</v>
      </c>
      <c r="M5463" s="2">
        <f>IFERROR(VLOOKUP(C5463,'LEISHMANIOSE VISCERAL'!$A$4:$C$454,3,FALSE),0)</f>
        <v>0</v>
      </c>
      <c r="N5463" s="2">
        <f>IFERROR(VLOOKUP(C5463,'LEISHMANIOSE TEGUMENTAR'!$A$4:$C$1681,3,FALSE),0)</f>
        <v>0</v>
      </c>
      <c r="O5463" s="2">
        <f>IFERROR(VLOOKUP(C5463,'FEBRE AMARELA'!$A$4:$C$38,3,FALSE),0)</f>
        <v>0</v>
      </c>
      <c r="P5463" s="2">
        <f>IFERROR(VLOOKUP(C5463,DENGUE!$A$5:$C$4097,3,FALSE),0)</f>
        <v>180</v>
      </c>
      <c r="Q5463" s="2">
        <f>IFERROR(VLOOKUP(C5463,'HEPATITE VIRAL'!$A$5:$C$3162,3,FALSE),0)</f>
        <v>68</v>
      </c>
      <c r="R5463" s="2">
        <f>IFERROR(VLOOKUP(C5463,'FEBRE MACULOSA'!$A$5:$C$181,3,FALSE),0)</f>
        <v>0</v>
      </c>
      <c r="S5463" s="2">
        <f>IFERROR(VLOOKUP(C5463,LEPTOSPIROSE!$A$5:$C$1176,3,FALSE),0)</f>
        <v>103</v>
      </c>
      <c r="T5463" s="2">
        <f>IFERROR(VLOOKUP(C5463,'DOENÇA DE CHAGAS'!$A$5:$C$100,3,FALSE),0)</f>
        <v>0</v>
      </c>
      <c r="U5463" s="2">
        <f>IFERROR(VLOOKUP(C5463,'PICADAS DE COBRAS'!$A$6:$C$4645,3,FALSE),0)</f>
        <v>82</v>
      </c>
      <c r="V5463">
        <f>IFERROR(VLOOKUP(C5463,'ZIKA VIRUS'!$A$5:$C$2399,3,FALSE),0)</f>
        <v>0</v>
      </c>
      <c r="W5463">
        <f>IFERROR(VLOOKUP(C5463,'FEBRE TIFÓIDE'!$A$5:$C$46,3,FALSE),0)</f>
        <v>0</v>
      </c>
      <c r="X5463">
        <f>IFERROR(VLOOKUP(C5463,HANTAVIROSE!$A$5:$C$153,3,FALSE),0)</f>
        <v>0</v>
      </c>
      <c r="Y5463">
        <f>IFERROR(VLOOKUP(C5463,MENINGITE!$A$5:$C$447,3,FALSE),0)</f>
        <v>0</v>
      </c>
      <c r="Z5463">
        <f>IFERROR(VLOOKUP(C5463,RAIVA!$A$5:$C$16,3,FALSE),0)</f>
        <v>0</v>
      </c>
    </row>
    <row r="5464" spans="1:26" x14ac:dyDescent="0.3">
      <c r="A5464" s="2" t="s">
        <v>2349</v>
      </c>
      <c r="B5464" s="2" t="s">
        <v>2354</v>
      </c>
      <c r="C5464" s="2">
        <v>320506</v>
      </c>
      <c r="D5464" s="2">
        <v>3205069</v>
      </c>
      <c r="E5464" s="2" t="s">
        <v>2349</v>
      </c>
      <c r="F5464" s="2" t="s">
        <v>2354</v>
      </c>
      <c r="G5464" s="2">
        <f>IFERROR(VLOOKUP(D5464,Coordenadas!$A$2:$D$5571,3,FALSE),0)</f>
        <v>-20.327000000000002</v>
      </c>
      <c r="H5464" s="2">
        <f>IFERROR(VLOOKUP(D5464,Coordenadas!$A$2:$D$5571,4,FALSE),0)</f>
        <v>-41.1355</v>
      </c>
      <c r="I5464" s="2" t="s">
        <v>5325</v>
      </c>
      <c r="J5464" s="2">
        <v>20447</v>
      </c>
      <c r="K5464" s="2" t="s">
        <v>5330</v>
      </c>
      <c r="L5464" s="2">
        <f>IFERROR(VLOOKUP(C5464,BOTULISMO!$A$3:$C$19,3,FALSE),0)</f>
        <v>0</v>
      </c>
      <c r="M5464" s="2">
        <f>IFERROR(VLOOKUP(C5464,'LEISHMANIOSE VISCERAL'!$A$4:$C$454,3,FALSE),0)</f>
        <v>0</v>
      </c>
      <c r="N5464" s="2">
        <f>IFERROR(VLOOKUP(C5464,'LEISHMANIOSE TEGUMENTAR'!$A$4:$C$1681,3,FALSE),0)</f>
        <v>1</v>
      </c>
      <c r="O5464" s="2">
        <f>IFERROR(VLOOKUP(C5464,'FEBRE AMARELA'!$A$4:$C$38,3,FALSE),0)</f>
        <v>0</v>
      </c>
      <c r="P5464" s="2">
        <f>IFERROR(VLOOKUP(C5464,DENGUE!$A$5:$C$4097,3,FALSE),0)</f>
        <v>0</v>
      </c>
      <c r="Q5464" s="2">
        <f>IFERROR(VLOOKUP(C5464,'HEPATITE VIRAL'!$A$5:$C$3162,3,FALSE),0)</f>
        <v>13</v>
      </c>
      <c r="R5464" s="2">
        <f>IFERROR(VLOOKUP(C5464,'FEBRE MACULOSA'!$A$5:$C$181,3,FALSE),0)</f>
        <v>0</v>
      </c>
      <c r="S5464" s="2">
        <f>IFERROR(VLOOKUP(C5464,LEPTOSPIROSE!$A$5:$C$1176,3,FALSE),0)</f>
        <v>4</v>
      </c>
      <c r="T5464" s="2">
        <f>IFERROR(VLOOKUP(C5464,'DOENÇA DE CHAGAS'!$A$5:$C$100,3,FALSE),0)</f>
        <v>0</v>
      </c>
      <c r="U5464" s="2">
        <f>IFERROR(VLOOKUP(C5464,'PICADAS DE COBRAS'!$A$6:$C$4645,3,FALSE),0)</f>
        <v>0</v>
      </c>
      <c r="V5464">
        <f>IFERROR(VLOOKUP(C5464,'ZIKA VIRUS'!$A$5:$C$2399,3,FALSE),0)</f>
        <v>7</v>
      </c>
      <c r="W5464">
        <f>IFERROR(VLOOKUP(C5464,'FEBRE TIFÓIDE'!$A$5:$C$46,3,FALSE),0)</f>
        <v>0</v>
      </c>
      <c r="X5464">
        <f>IFERROR(VLOOKUP(C5464,HANTAVIROSE!$A$5:$C$153,3,FALSE),0)</f>
        <v>0</v>
      </c>
      <c r="Y5464">
        <f>IFERROR(VLOOKUP(C5464,MENINGITE!$A$5:$C$447,3,FALSE),0)</f>
        <v>0</v>
      </c>
      <c r="Z5464">
        <f>IFERROR(VLOOKUP(C5464,RAIVA!$A$5:$C$16,3,FALSE),0)</f>
        <v>0</v>
      </c>
    </row>
    <row r="5465" spans="1:26" x14ac:dyDescent="0.3">
      <c r="A5465" s="2" t="s">
        <v>4178</v>
      </c>
      <c r="B5465" s="2" t="s">
        <v>4179</v>
      </c>
      <c r="C5465" s="2">
        <v>241475</v>
      </c>
      <c r="D5465" s="2">
        <v>2414753</v>
      </c>
      <c r="E5465" s="2" t="s">
        <v>4178</v>
      </c>
      <c r="F5465" s="2" t="s">
        <v>4179</v>
      </c>
      <c r="G5465" s="2">
        <f>IFERROR(VLOOKUP(D5465,Coordenadas!$A$2:$D$5571,3,FALSE),0)</f>
        <v>-6.3201599999999996</v>
      </c>
      <c r="H5465" s="2">
        <f>IFERROR(VLOOKUP(D5465,Coordenadas!$A$2:$D$5571,4,FALSE),0)</f>
        <v>-38.489600000000003</v>
      </c>
      <c r="I5465" s="2" t="s">
        <v>5324</v>
      </c>
      <c r="J5465" s="2">
        <v>3821</v>
      </c>
      <c r="K5465" s="2" t="s">
        <v>5332</v>
      </c>
      <c r="L5465" s="2">
        <f>IFERROR(VLOOKUP(C5465,BOTULISMO!$A$3:$C$19,3,FALSE),0)</f>
        <v>0</v>
      </c>
      <c r="M5465" s="2">
        <f>IFERROR(VLOOKUP(C5465,'LEISHMANIOSE VISCERAL'!$A$4:$C$454,3,FALSE),0)</f>
        <v>0</v>
      </c>
      <c r="N5465" s="2">
        <f>IFERROR(VLOOKUP(C5465,'LEISHMANIOSE TEGUMENTAR'!$A$4:$C$1681,3,FALSE),0)</f>
        <v>0</v>
      </c>
      <c r="O5465" s="2">
        <f>IFERROR(VLOOKUP(C5465,'FEBRE AMARELA'!$A$4:$C$38,3,FALSE),0)</f>
        <v>0</v>
      </c>
      <c r="P5465" s="2">
        <f>IFERROR(VLOOKUP(C5465,DENGUE!$A$5:$C$4097,3,FALSE),0)</f>
        <v>37</v>
      </c>
      <c r="Q5465" s="2">
        <f>IFERROR(VLOOKUP(C5465,'HEPATITE VIRAL'!$A$5:$C$3162,3,FALSE),0)</f>
        <v>0</v>
      </c>
      <c r="R5465" s="2">
        <f>IFERROR(VLOOKUP(C5465,'FEBRE MACULOSA'!$A$5:$C$181,3,FALSE),0)</f>
        <v>0</v>
      </c>
      <c r="S5465" s="2">
        <f>IFERROR(VLOOKUP(C5465,LEPTOSPIROSE!$A$5:$C$1176,3,FALSE),0)</f>
        <v>0</v>
      </c>
      <c r="T5465" s="2">
        <f>IFERROR(VLOOKUP(C5465,'DOENÇA DE CHAGAS'!$A$5:$C$100,3,FALSE),0)</f>
        <v>0</v>
      </c>
      <c r="U5465" s="2">
        <f>IFERROR(VLOOKUP(C5465,'PICADAS DE COBRAS'!$A$6:$C$4645,3,FALSE),0)</f>
        <v>0</v>
      </c>
      <c r="V5465">
        <f>IFERROR(VLOOKUP(C5465,'ZIKA VIRUS'!$A$5:$C$2399,3,FALSE),0)</f>
        <v>0</v>
      </c>
      <c r="W5465">
        <f>IFERROR(VLOOKUP(C5465,'FEBRE TIFÓIDE'!$A$5:$C$46,3,FALSE),0)</f>
        <v>0</v>
      </c>
      <c r="X5465">
        <f>IFERROR(VLOOKUP(C5465,HANTAVIROSE!$A$5:$C$153,3,FALSE),0)</f>
        <v>0</v>
      </c>
      <c r="Y5465">
        <f>IFERROR(VLOOKUP(C5465,MENINGITE!$A$5:$C$447,3,FALSE),0)</f>
        <v>0</v>
      </c>
      <c r="Z5465">
        <f>IFERROR(VLOOKUP(C5465,RAIVA!$A$5:$C$16,3,FALSE),0)</f>
        <v>0</v>
      </c>
    </row>
    <row r="5466" spans="1:26" x14ac:dyDescent="0.3">
      <c r="A5466" s="2" t="s">
        <v>1256</v>
      </c>
      <c r="B5466" s="2" t="s">
        <v>1263</v>
      </c>
      <c r="C5466" s="2">
        <v>412853</v>
      </c>
      <c r="D5466" s="2">
        <v>4128534</v>
      </c>
      <c r="E5466" s="2" t="s">
        <v>1256</v>
      </c>
      <c r="F5466" s="2" t="s">
        <v>1263</v>
      </c>
      <c r="G5466" s="2">
        <f>IFERROR(VLOOKUP(D5466,Coordenadas!$A$2:$D$5571,3,FALSE),0)</f>
        <v>-24.245799999999999</v>
      </c>
      <c r="H5466" s="2">
        <f>IFERROR(VLOOKUP(D5466,Coordenadas!$A$2:$D$5571,4,FALSE),0)</f>
        <v>-50.2376</v>
      </c>
      <c r="I5466" s="2" t="s">
        <v>5326</v>
      </c>
      <c r="J5466" s="2">
        <v>9957</v>
      </c>
      <c r="K5466" s="2" t="s">
        <v>5332</v>
      </c>
      <c r="L5466" s="2">
        <f>IFERROR(VLOOKUP(C5466,BOTULISMO!$A$3:$C$19,3,FALSE),0)</f>
        <v>0</v>
      </c>
      <c r="M5466" s="2">
        <f>IFERROR(VLOOKUP(C5466,'LEISHMANIOSE VISCERAL'!$A$4:$C$454,3,FALSE),0)</f>
        <v>0</v>
      </c>
      <c r="N5466" s="2">
        <f>IFERROR(VLOOKUP(C5466,'LEISHMANIOSE TEGUMENTAR'!$A$4:$C$1681,3,FALSE),0)</f>
        <v>0</v>
      </c>
      <c r="O5466" s="2">
        <f>IFERROR(VLOOKUP(C5466,'FEBRE AMARELA'!$A$4:$C$38,3,FALSE),0)</f>
        <v>0</v>
      </c>
      <c r="P5466" s="2">
        <f>IFERROR(VLOOKUP(C5466,DENGUE!$A$5:$C$4097,3,FALSE),0)</f>
        <v>2</v>
      </c>
      <c r="Q5466" s="2">
        <f>IFERROR(VLOOKUP(C5466,'HEPATITE VIRAL'!$A$5:$C$3162,3,FALSE),0)</f>
        <v>2</v>
      </c>
      <c r="R5466" s="2">
        <f>IFERROR(VLOOKUP(C5466,'FEBRE MACULOSA'!$A$5:$C$181,3,FALSE),0)</f>
        <v>0</v>
      </c>
      <c r="S5466" s="2">
        <f>IFERROR(VLOOKUP(C5466,LEPTOSPIROSE!$A$5:$C$1176,3,FALSE),0)</f>
        <v>1</v>
      </c>
      <c r="T5466" s="2">
        <f>IFERROR(VLOOKUP(C5466,'DOENÇA DE CHAGAS'!$A$5:$C$100,3,FALSE),0)</f>
        <v>0</v>
      </c>
      <c r="U5466" s="2">
        <f>IFERROR(VLOOKUP(C5466,'PICADAS DE COBRAS'!$A$6:$C$4645,3,FALSE),0)</f>
        <v>4</v>
      </c>
      <c r="V5466">
        <f>IFERROR(VLOOKUP(C5466,'ZIKA VIRUS'!$A$5:$C$2399,3,FALSE),0)</f>
        <v>0</v>
      </c>
      <c r="W5466">
        <f>IFERROR(VLOOKUP(C5466,'FEBRE TIFÓIDE'!$A$5:$C$46,3,FALSE),0)</f>
        <v>0</v>
      </c>
      <c r="X5466">
        <f>IFERROR(VLOOKUP(C5466,HANTAVIROSE!$A$5:$C$153,3,FALSE),0)</f>
        <v>0</v>
      </c>
      <c r="Y5466">
        <f>IFERROR(VLOOKUP(C5466,MENINGITE!$A$5:$C$447,3,FALSE),0)</f>
        <v>0</v>
      </c>
      <c r="Z5466">
        <f>IFERROR(VLOOKUP(C5466,RAIVA!$A$5:$C$16,3,FALSE),0)</f>
        <v>0</v>
      </c>
    </row>
    <row r="5467" spans="1:26" x14ac:dyDescent="0.3">
      <c r="A5467" s="2" t="s">
        <v>3816</v>
      </c>
      <c r="B5467" s="2" t="s">
        <v>3822</v>
      </c>
      <c r="C5467" s="2">
        <v>261600</v>
      </c>
      <c r="D5467" s="2">
        <v>2616001</v>
      </c>
      <c r="E5467" s="2" t="s">
        <v>3816</v>
      </c>
      <c r="F5467" s="2" t="s">
        <v>3822</v>
      </c>
      <c r="G5467" s="2">
        <f>IFERROR(VLOOKUP(D5467,Coordenadas!$A$2:$D$5571,3,FALSE),0)</f>
        <v>-8.5788499999999992</v>
      </c>
      <c r="H5467" s="2">
        <f>IFERROR(VLOOKUP(D5467,Coordenadas!$A$2:$D$5571,4,FALSE),0)</f>
        <v>-36.874200000000002</v>
      </c>
      <c r="I5467" s="2" t="s">
        <v>5324</v>
      </c>
      <c r="J5467" s="2">
        <v>16052</v>
      </c>
      <c r="K5467" s="2" t="s">
        <v>5332</v>
      </c>
      <c r="L5467" s="2">
        <f>IFERROR(VLOOKUP(C5467,BOTULISMO!$A$3:$C$19,3,FALSE),0)</f>
        <v>0</v>
      </c>
      <c r="M5467" s="2">
        <f>IFERROR(VLOOKUP(C5467,'LEISHMANIOSE VISCERAL'!$A$4:$C$454,3,FALSE),0)</f>
        <v>0</v>
      </c>
      <c r="N5467" s="2">
        <f>IFERROR(VLOOKUP(C5467,'LEISHMANIOSE TEGUMENTAR'!$A$4:$C$1681,3,FALSE),0)</f>
        <v>0</v>
      </c>
      <c r="O5467" s="2">
        <f>IFERROR(VLOOKUP(C5467,'FEBRE AMARELA'!$A$4:$C$38,3,FALSE),0)</f>
        <v>0</v>
      </c>
      <c r="P5467" s="2">
        <f>IFERROR(VLOOKUP(C5467,DENGUE!$A$5:$C$4097,3,FALSE),0)</f>
        <v>3</v>
      </c>
      <c r="Q5467" s="2">
        <f>IFERROR(VLOOKUP(C5467,'HEPATITE VIRAL'!$A$5:$C$3162,3,FALSE),0)</f>
        <v>1</v>
      </c>
      <c r="R5467" s="2">
        <f>IFERROR(VLOOKUP(C5467,'FEBRE MACULOSA'!$A$5:$C$181,3,FALSE),0)</f>
        <v>0</v>
      </c>
      <c r="S5467" s="2">
        <f>IFERROR(VLOOKUP(C5467,LEPTOSPIROSE!$A$5:$C$1176,3,FALSE),0)</f>
        <v>0</v>
      </c>
      <c r="T5467" s="2">
        <f>IFERROR(VLOOKUP(C5467,'DOENÇA DE CHAGAS'!$A$5:$C$100,3,FALSE),0)</f>
        <v>1</v>
      </c>
      <c r="U5467" s="2">
        <f>IFERROR(VLOOKUP(C5467,'PICADAS DE COBRAS'!$A$6:$C$4645,3,FALSE),0)</f>
        <v>60</v>
      </c>
      <c r="V5467">
        <f>IFERROR(VLOOKUP(C5467,'ZIKA VIRUS'!$A$5:$C$2399,3,FALSE),0)</f>
        <v>0</v>
      </c>
      <c r="W5467">
        <f>IFERROR(VLOOKUP(C5467,'FEBRE TIFÓIDE'!$A$5:$C$46,3,FALSE),0)</f>
        <v>0</v>
      </c>
      <c r="X5467">
        <f>IFERROR(VLOOKUP(C5467,HANTAVIROSE!$A$5:$C$153,3,FALSE),0)</f>
        <v>0</v>
      </c>
      <c r="Y5467">
        <f>IFERROR(VLOOKUP(C5467,MENINGITE!$A$5:$C$447,3,FALSE),0)</f>
        <v>0</v>
      </c>
      <c r="Z5467">
        <f>IFERROR(VLOOKUP(C5467,RAIVA!$A$5:$C$16,3,FALSE),0)</f>
        <v>0</v>
      </c>
    </row>
    <row r="5468" spans="1:26" x14ac:dyDescent="0.3">
      <c r="A5468" s="2" t="s">
        <v>250</v>
      </c>
      <c r="B5468" s="2" t="s">
        <v>255</v>
      </c>
      <c r="C5468" s="2">
        <v>510850</v>
      </c>
      <c r="D5468" s="2">
        <v>5108501</v>
      </c>
      <c r="E5468" s="2" t="s">
        <v>250</v>
      </c>
      <c r="F5468" s="2" t="s">
        <v>255</v>
      </c>
      <c r="G5468" s="2">
        <f>IFERROR(VLOOKUP(D5468,Coordenadas!$A$2:$D$5571,3,FALSE),0)</f>
        <v>-12.3017</v>
      </c>
      <c r="H5468" s="2">
        <f>IFERROR(VLOOKUP(D5468,Coordenadas!$A$2:$D$5571,4,FALSE),0)</f>
        <v>-55.304499999999997</v>
      </c>
      <c r="I5468" s="2" t="s">
        <v>5327</v>
      </c>
      <c r="J5468" s="2">
        <v>10235</v>
      </c>
      <c r="K5468" s="2" t="s">
        <v>5332</v>
      </c>
      <c r="L5468" s="2">
        <f>IFERROR(VLOOKUP(C5468,BOTULISMO!$A$3:$C$19,3,FALSE),0)</f>
        <v>0</v>
      </c>
      <c r="M5468" s="2">
        <f>IFERROR(VLOOKUP(C5468,'LEISHMANIOSE VISCERAL'!$A$4:$C$454,3,FALSE),0)</f>
        <v>0</v>
      </c>
      <c r="N5468" s="2">
        <f>IFERROR(VLOOKUP(C5468,'LEISHMANIOSE TEGUMENTAR'!$A$4:$C$1681,3,FALSE),0)</f>
        <v>8</v>
      </c>
      <c r="O5468" s="2">
        <f>IFERROR(VLOOKUP(C5468,'FEBRE AMARELA'!$A$4:$C$38,3,FALSE),0)</f>
        <v>0</v>
      </c>
      <c r="P5468" s="2">
        <f>IFERROR(VLOOKUP(C5468,DENGUE!$A$5:$C$4097,3,FALSE),0)</f>
        <v>232</v>
      </c>
      <c r="Q5468" s="2">
        <f>IFERROR(VLOOKUP(C5468,'HEPATITE VIRAL'!$A$5:$C$3162,3,FALSE),0)</f>
        <v>8</v>
      </c>
      <c r="R5468" s="2">
        <f>IFERROR(VLOOKUP(C5468,'FEBRE MACULOSA'!$A$5:$C$181,3,FALSE),0)</f>
        <v>0</v>
      </c>
      <c r="S5468" s="2">
        <f>IFERROR(VLOOKUP(C5468,LEPTOSPIROSE!$A$5:$C$1176,3,FALSE),0)</f>
        <v>0</v>
      </c>
      <c r="T5468" s="2">
        <f>IFERROR(VLOOKUP(C5468,'DOENÇA DE CHAGAS'!$A$5:$C$100,3,FALSE),0)</f>
        <v>0</v>
      </c>
      <c r="U5468" s="2">
        <f>IFERROR(VLOOKUP(C5468,'PICADAS DE COBRAS'!$A$6:$C$4645,3,FALSE),0)</f>
        <v>4</v>
      </c>
      <c r="V5468">
        <f>IFERROR(VLOOKUP(C5468,'ZIKA VIRUS'!$A$5:$C$2399,3,FALSE),0)</f>
        <v>5</v>
      </c>
      <c r="W5468">
        <f>IFERROR(VLOOKUP(C5468,'FEBRE TIFÓIDE'!$A$5:$C$46,3,FALSE),0)</f>
        <v>0</v>
      </c>
      <c r="X5468">
        <f>IFERROR(VLOOKUP(C5468,HANTAVIROSE!$A$5:$C$153,3,FALSE),0)</f>
        <v>0</v>
      </c>
      <c r="Y5468">
        <f>IFERROR(VLOOKUP(C5468,MENINGITE!$A$5:$C$447,3,FALSE),0)</f>
        <v>0</v>
      </c>
      <c r="Z5468">
        <f>IFERROR(VLOOKUP(C5468,RAIVA!$A$5:$C$16,3,FALSE),0)</f>
        <v>0</v>
      </c>
    </row>
    <row r="5469" spans="1:26" x14ac:dyDescent="0.3">
      <c r="A5469" s="2" t="s">
        <v>4178</v>
      </c>
      <c r="B5469" s="2" t="s">
        <v>486</v>
      </c>
      <c r="C5469" s="2">
        <v>241480</v>
      </c>
      <c r="D5469" s="2">
        <v>2414803</v>
      </c>
      <c r="E5469" s="2" t="s">
        <v>4178</v>
      </c>
      <c r="F5469" s="2" t="s">
        <v>486</v>
      </c>
      <c r="G5469" s="2">
        <f>IFERROR(VLOOKUP(D5469,Coordenadas!$A$2:$D$5571,3,FALSE),0)</f>
        <v>-6.04399</v>
      </c>
      <c r="H5469" s="2">
        <f>IFERROR(VLOOKUP(D5469,Coordenadas!$A$2:$D$5571,4,FALSE),0)</f>
        <v>-35.427999999999997</v>
      </c>
      <c r="I5469" s="2" t="s">
        <v>5324</v>
      </c>
      <c r="J5469" s="2">
        <v>10719</v>
      </c>
      <c r="K5469" s="2" t="s">
        <v>5332</v>
      </c>
      <c r="L5469" s="2">
        <f>IFERROR(VLOOKUP(C5469,BOTULISMO!$A$3:$C$19,3,FALSE),0)</f>
        <v>0</v>
      </c>
      <c r="M5469" s="2">
        <f>IFERROR(VLOOKUP(C5469,'LEISHMANIOSE VISCERAL'!$A$4:$C$454,3,FALSE),0)</f>
        <v>0</v>
      </c>
      <c r="N5469" s="2">
        <f>IFERROR(VLOOKUP(C5469,'LEISHMANIOSE TEGUMENTAR'!$A$4:$C$1681,3,FALSE),0)</f>
        <v>0</v>
      </c>
      <c r="O5469" s="2">
        <f>IFERROR(VLOOKUP(C5469,'FEBRE AMARELA'!$A$4:$C$38,3,FALSE),0)</f>
        <v>0</v>
      </c>
      <c r="P5469" s="2">
        <f>IFERROR(VLOOKUP(C5469,DENGUE!$A$5:$C$4097,3,FALSE),0)</f>
        <v>1</v>
      </c>
      <c r="Q5469" s="2">
        <f>IFERROR(VLOOKUP(C5469,'HEPATITE VIRAL'!$A$5:$C$3162,3,FALSE),0)</f>
        <v>0</v>
      </c>
      <c r="R5469" s="2">
        <f>IFERROR(VLOOKUP(C5469,'FEBRE MACULOSA'!$A$5:$C$181,3,FALSE),0)</f>
        <v>0</v>
      </c>
      <c r="S5469" s="2">
        <f>IFERROR(VLOOKUP(C5469,LEPTOSPIROSE!$A$5:$C$1176,3,FALSE),0)</f>
        <v>0</v>
      </c>
      <c r="T5469" s="2">
        <f>IFERROR(VLOOKUP(C5469,'DOENÇA DE CHAGAS'!$A$5:$C$100,3,FALSE),0)</f>
        <v>0</v>
      </c>
      <c r="U5469" s="2">
        <f>IFERROR(VLOOKUP(C5469,'PICADAS DE COBRAS'!$A$6:$C$4645,3,FALSE),0)</f>
        <v>0</v>
      </c>
      <c r="V5469">
        <f>IFERROR(VLOOKUP(C5469,'ZIKA VIRUS'!$A$5:$C$2399,3,FALSE),0)</f>
        <v>3</v>
      </c>
      <c r="W5469">
        <f>IFERROR(VLOOKUP(C5469,'FEBRE TIFÓIDE'!$A$5:$C$46,3,FALSE),0)</f>
        <v>0</v>
      </c>
      <c r="X5469">
        <f>IFERROR(VLOOKUP(C5469,HANTAVIROSE!$A$5:$C$153,3,FALSE),0)</f>
        <v>0</v>
      </c>
      <c r="Y5469">
        <f>IFERROR(VLOOKUP(C5469,MENINGITE!$A$5:$C$447,3,FALSE),0)</f>
        <v>0</v>
      </c>
      <c r="Z5469">
        <f>IFERROR(VLOOKUP(C5469,RAIVA!$A$5:$C$16,3,FALSE),0)</f>
        <v>0</v>
      </c>
    </row>
    <row r="5470" spans="1:26" x14ac:dyDescent="0.3">
      <c r="A5470" s="2" t="s">
        <v>3257</v>
      </c>
      <c r="B5470" s="2" t="s">
        <v>486</v>
      </c>
      <c r="C5470" s="2">
        <v>293320</v>
      </c>
      <c r="D5470" s="2">
        <v>2933208</v>
      </c>
      <c r="E5470" s="2" t="s">
        <v>3257</v>
      </c>
      <c r="F5470" s="2" t="s">
        <v>486</v>
      </c>
      <c r="G5470" s="2">
        <f>IFERROR(VLOOKUP(D5470,Coordenadas!$A$2:$D$5571,3,FALSE),0)</f>
        <v>-12.956799999999999</v>
      </c>
      <c r="H5470" s="2">
        <f>IFERROR(VLOOKUP(D5470,Coordenadas!$A$2:$D$5571,4,FALSE),0)</f>
        <v>-38.615299999999998</v>
      </c>
      <c r="I5470" s="2" t="s">
        <v>5324</v>
      </c>
      <c r="J5470" s="2">
        <v>37567</v>
      </c>
      <c r="K5470" s="2" t="s">
        <v>5330</v>
      </c>
      <c r="L5470" s="2">
        <f>IFERROR(VLOOKUP(C5470,BOTULISMO!$A$3:$C$19,3,FALSE),0)</f>
        <v>0</v>
      </c>
      <c r="M5470" s="2">
        <f>IFERROR(VLOOKUP(C5470,'LEISHMANIOSE VISCERAL'!$A$4:$C$454,3,FALSE),0)</f>
        <v>0</v>
      </c>
      <c r="N5470" s="2">
        <f>IFERROR(VLOOKUP(C5470,'LEISHMANIOSE TEGUMENTAR'!$A$4:$C$1681,3,FALSE),0)</f>
        <v>0</v>
      </c>
      <c r="O5470" s="2">
        <f>IFERROR(VLOOKUP(C5470,'FEBRE AMARELA'!$A$4:$C$38,3,FALSE),0)</f>
        <v>0</v>
      </c>
      <c r="P5470" s="2">
        <f>IFERROR(VLOOKUP(C5470,DENGUE!$A$5:$C$4097,3,FALSE),0)</f>
        <v>123</v>
      </c>
      <c r="Q5470" s="2">
        <f>IFERROR(VLOOKUP(C5470,'HEPATITE VIRAL'!$A$5:$C$3162,3,FALSE),0)</f>
        <v>4</v>
      </c>
      <c r="R5470" s="2">
        <f>IFERROR(VLOOKUP(C5470,'FEBRE MACULOSA'!$A$5:$C$181,3,FALSE),0)</f>
        <v>0</v>
      </c>
      <c r="S5470" s="2">
        <f>IFERROR(VLOOKUP(C5470,LEPTOSPIROSE!$A$5:$C$1176,3,FALSE),0)</f>
        <v>0</v>
      </c>
      <c r="T5470" s="2">
        <f>IFERROR(VLOOKUP(C5470,'DOENÇA DE CHAGAS'!$A$5:$C$100,3,FALSE),0)</f>
        <v>0</v>
      </c>
      <c r="U5470" s="2">
        <f>IFERROR(VLOOKUP(C5470,'PICADAS DE COBRAS'!$A$6:$C$4645,3,FALSE),0)</f>
        <v>10</v>
      </c>
      <c r="V5470">
        <f>IFERROR(VLOOKUP(C5470,'ZIKA VIRUS'!$A$5:$C$2399,3,FALSE),0)</f>
        <v>73</v>
      </c>
      <c r="W5470">
        <f>IFERROR(VLOOKUP(C5470,'FEBRE TIFÓIDE'!$A$5:$C$46,3,FALSE),0)</f>
        <v>0</v>
      </c>
      <c r="X5470">
        <f>IFERROR(VLOOKUP(C5470,HANTAVIROSE!$A$5:$C$153,3,FALSE),0)</f>
        <v>0</v>
      </c>
      <c r="Y5470">
        <f>IFERROR(VLOOKUP(C5470,MENINGITE!$A$5:$C$447,3,FALSE),0)</f>
        <v>0</v>
      </c>
      <c r="Z5470">
        <f>IFERROR(VLOOKUP(C5470,RAIVA!$A$5:$C$16,3,FALSE),0)</f>
        <v>0</v>
      </c>
    </row>
    <row r="5471" spans="1:26" x14ac:dyDescent="0.3">
      <c r="A5471" s="2" t="s">
        <v>1637</v>
      </c>
      <c r="B5471" s="2" t="s">
        <v>486</v>
      </c>
      <c r="C5471" s="2">
        <v>355660</v>
      </c>
      <c r="D5471" s="2">
        <v>3556602</v>
      </c>
      <c r="E5471" s="2" t="s">
        <v>1637</v>
      </c>
      <c r="F5471" s="2" t="s">
        <v>486</v>
      </c>
      <c r="G5471" s="2">
        <f>IFERROR(VLOOKUP(D5471,Coordenadas!$A$2:$D$5571,3,FALSE),0)</f>
        <v>-22.218299999999999</v>
      </c>
      <c r="H5471" s="2">
        <f>IFERROR(VLOOKUP(D5471,Coordenadas!$A$2:$D$5571,4,FALSE),0)</f>
        <v>-49.820700000000002</v>
      </c>
      <c r="I5471" s="2" t="s">
        <v>5325</v>
      </c>
      <c r="J5471" s="2">
        <v>10769</v>
      </c>
      <c r="K5471" s="2" t="s">
        <v>5332</v>
      </c>
      <c r="L5471" s="2">
        <f>IFERROR(VLOOKUP(C5471,BOTULISMO!$A$3:$C$19,3,FALSE),0)</f>
        <v>0</v>
      </c>
      <c r="M5471" s="2">
        <f>IFERROR(VLOOKUP(C5471,'LEISHMANIOSE VISCERAL'!$A$4:$C$454,3,FALSE),0)</f>
        <v>0</v>
      </c>
      <c r="N5471" s="2">
        <f>IFERROR(VLOOKUP(C5471,'LEISHMANIOSE TEGUMENTAR'!$A$4:$C$1681,3,FALSE),0)</f>
        <v>0</v>
      </c>
      <c r="O5471" s="2">
        <f>IFERROR(VLOOKUP(C5471,'FEBRE AMARELA'!$A$4:$C$38,3,FALSE),0)</f>
        <v>0</v>
      </c>
      <c r="P5471" s="2">
        <f>IFERROR(VLOOKUP(C5471,DENGUE!$A$5:$C$4097,3,FALSE),0)</f>
        <v>262</v>
      </c>
      <c r="Q5471" s="2">
        <f>IFERROR(VLOOKUP(C5471,'HEPATITE VIRAL'!$A$5:$C$3162,3,FALSE),0)</f>
        <v>0</v>
      </c>
      <c r="R5471" s="2">
        <f>IFERROR(VLOOKUP(C5471,'FEBRE MACULOSA'!$A$5:$C$181,3,FALSE),0)</f>
        <v>0</v>
      </c>
      <c r="S5471" s="2">
        <f>IFERROR(VLOOKUP(C5471,LEPTOSPIROSE!$A$5:$C$1176,3,FALSE),0)</f>
        <v>0</v>
      </c>
      <c r="T5471" s="2">
        <f>IFERROR(VLOOKUP(C5471,'DOENÇA DE CHAGAS'!$A$5:$C$100,3,FALSE),0)</f>
        <v>0</v>
      </c>
      <c r="U5471" s="2">
        <f>IFERROR(VLOOKUP(C5471,'PICADAS DE COBRAS'!$A$6:$C$4645,3,FALSE),0)</f>
        <v>0</v>
      </c>
      <c r="V5471">
        <f>IFERROR(VLOOKUP(C5471,'ZIKA VIRUS'!$A$5:$C$2399,3,FALSE),0)</f>
        <v>0</v>
      </c>
      <c r="W5471">
        <f>IFERROR(VLOOKUP(C5471,'FEBRE TIFÓIDE'!$A$5:$C$46,3,FALSE),0)</f>
        <v>0</v>
      </c>
      <c r="X5471">
        <f>IFERROR(VLOOKUP(C5471,HANTAVIROSE!$A$5:$C$153,3,FALSE),0)</f>
        <v>0</v>
      </c>
      <c r="Y5471">
        <f>IFERROR(VLOOKUP(C5471,MENINGITE!$A$5:$C$447,3,FALSE),0)</f>
        <v>0</v>
      </c>
      <c r="Z5471">
        <f>IFERROR(VLOOKUP(C5471,RAIVA!$A$5:$C$16,3,FALSE),0)</f>
        <v>0</v>
      </c>
    </row>
    <row r="5472" spans="1:26" x14ac:dyDescent="0.3">
      <c r="A5472" s="2" t="s">
        <v>470</v>
      </c>
      <c r="B5472" s="2" t="s">
        <v>486</v>
      </c>
      <c r="C5472" s="2">
        <v>432270</v>
      </c>
      <c r="D5472" s="2">
        <v>4322707</v>
      </c>
      <c r="E5472" s="2" t="s">
        <v>470</v>
      </c>
      <c r="F5472" s="2" t="s">
        <v>486</v>
      </c>
      <c r="G5472" s="2">
        <f>IFERROR(VLOOKUP(D5472,Coordenadas!$A$2:$D$5571,3,FALSE),0)</f>
        <v>-29.718399999999999</v>
      </c>
      <c r="H5472" s="2">
        <f>IFERROR(VLOOKUP(D5472,Coordenadas!$A$2:$D$5571,4,FALSE),0)</f>
        <v>-52.5152</v>
      </c>
      <c r="I5472" s="2" t="s">
        <v>5326</v>
      </c>
      <c r="J5472" s="2">
        <v>23983</v>
      </c>
      <c r="K5472" s="2" t="s">
        <v>5330</v>
      </c>
      <c r="L5472" s="2">
        <f>IFERROR(VLOOKUP(C5472,BOTULISMO!$A$3:$C$19,3,FALSE),0)</f>
        <v>0</v>
      </c>
      <c r="M5472" s="2">
        <f>IFERROR(VLOOKUP(C5472,'LEISHMANIOSE VISCERAL'!$A$4:$C$454,3,FALSE),0)</f>
        <v>0</v>
      </c>
      <c r="N5472" s="2">
        <f>IFERROR(VLOOKUP(C5472,'LEISHMANIOSE TEGUMENTAR'!$A$4:$C$1681,3,FALSE),0)</f>
        <v>0</v>
      </c>
      <c r="O5472" s="2">
        <f>IFERROR(VLOOKUP(C5472,'FEBRE AMARELA'!$A$4:$C$38,3,FALSE),0)</f>
        <v>0</v>
      </c>
      <c r="P5472" s="2">
        <f>IFERROR(VLOOKUP(C5472,DENGUE!$A$5:$C$4097,3,FALSE),0)</f>
        <v>0</v>
      </c>
      <c r="Q5472" s="2">
        <f>IFERROR(VLOOKUP(C5472,'HEPATITE VIRAL'!$A$5:$C$3162,3,FALSE),0)</f>
        <v>16</v>
      </c>
      <c r="R5472" s="2">
        <f>IFERROR(VLOOKUP(C5472,'FEBRE MACULOSA'!$A$5:$C$181,3,FALSE),0)</f>
        <v>0</v>
      </c>
      <c r="S5472" s="2">
        <f>IFERROR(VLOOKUP(C5472,LEPTOSPIROSE!$A$5:$C$1176,3,FALSE),0)</f>
        <v>23</v>
      </c>
      <c r="T5472" s="2">
        <f>IFERROR(VLOOKUP(C5472,'DOENÇA DE CHAGAS'!$A$5:$C$100,3,FALSE),0)</f>
        <v>0</v>
      </c>
      <c r="U5472" s="2">
        <f>IFERROR(VLOOKUP(C5472,'PICADAS DE COBRAS'!$A$6:$C$4645,3,FALSE),0)</f>
        <v>10</v>
      </c>
      <c r="V5472">
        <f>IFERROR(VLOOKUP(C5472,'ZIKA VIRUS'!$A$5:$C$2399,3,FALSE),0)</f>
        <v>0</v>
      </c>
      <c r="W5472">
        <f>IFERROR(VLOOKUP(C5472,'FEBRE TIFÓIDE'!$A$5:$C$46,3,FALSE),0)</f>
        <v>0</v>
      </c>
      <c r="X5472">
        <f>IFERROR(VLOOKUP(C5472,HANTAVIROSE!$A$5:$C$153,3,FALSE),0)</f>
        <v>0</v>
      </c>
      <c r="Y5472">
        <f>IFERROR(VLOOKUP(C5472,MENINGITE!$A$5:$C$447,3,FALSE),0)</f>
        <v>0</v>
      </c>
      <c r="Z5472">
        <f>IFERROR(VLOOKUP(C5472,RAIVA!$A$5:$C$16,3,FALSE),0)</f>
        <v>0</v>
      </c>
    </row>
    <row r="5473" spans="1:26" x14ac:dyDescent="0.3">
      <c r="A5473" s="2" t="s">
        <v>1256</v>
      </c>
      <c r="B5473" s="2" t="s">
        <v>1262</v>
      </c>
      <c r="C5473" s="2">
        <v>412855</v>
      </c>
      <c r="D5473" s="2">
        <v>4128559</v>
      </c>
      <c r="E5473" s="2" t="s">
        <v>1256</v>
      </c>
      <c r="F5473" s="2" t="s">
        <v>1262</v>
      </c>
      <c r="G5473" s="2">
        <f>IFERROR(VLOOKUP(D5473,Coordenadas!$A$2:$D$5571,3,FALSE),0)</f>
        <v>-25.057700000000001</v>
      </c>
      <c r="H5473" s="2">
        <f>IFERROR(VLOOKUP(D5473,Coordenadas!$A$2:$D$5571,4,FALSE),0)</f>
        <v>-53.877099999999999</v>
      </c>
      <c r="I5473" s="2" t="s">
        <v>5326</v>
      </c>
      <c r="J5473" s="2">
        <v>8973</v>
      </c>
      <c r="K5473" s="2" t="s">
        <v>5332</v>
      </c>
      <c r="L5473" s="2">
        <f>IFERROR(VLOOKUP(C5473,BOTULISMO!$A$3:$C$19,3,FALSE),0)</f>
        <v>0</v>
      </c>
      <c r="M5473" s="2">
        <f>IFERROR(VLOOKUP(C5473,'LEISHMANIOSE VISCERAL'!$A$4:$C$454,3,FALSE),0)</f>
        <v>0</v>
      </c>
      <c r="N5473" s="2">
        <f>IFERROR(VLOOKUP(C5473,'LEISHMANIOSE TEGUMENTAR'!$A$4:$C$1681,3,FALSE),0)</f>
        <v>0</v>
      </c>
      <c r="O5473" s="2">
        <f>IFERROR(VLOOKUP(C5473,'FEBRE AMARELA'!$A$4:$C$38,3,FALSE),0)</f>
        <v>0</v>
      </c>
      <c r="P5473" s="2">
        <f>IFERROR(VLOOKUP(C5473,DENGUE!$A$5:$C$4097,3,FALSE),0)</f>
        <v>245</v>
      </c>
      <c r="Q5473" s="2">
        <f>IFERROR(VLOOKUP(C5473,'HEPATITE VIRAL'!$A$5:$C$3162,3,FALSE),0)</f>
        <v>4</v>
      </c>
      <c r="R5473" s="2">
        <f>IFERROR(VLOOKUP(C5473,'FEBRE MACULOSA'!$A$5:$C$181,3,FALSE),0)</f>
        <v>0</v>
      </c>
      <c r="S5473" s="2">
        <f>IFERROR(VLOOKUP(C5473,LEPTOSPIROSE!$A$5:$C$1176,3,FALSE),0)</f>
        <v>1</v>
      </c>
      <c r="T5473" s="2">
        <f>IFERROR(VLOOKUP(C5473,'DOENÇA DE CHAGAS'!$A$5:$C$100,3,FALSE),0)</f>
        <v>0</v>
      </c>
      <c r="U5473" s="2">
        <f>IFERROR(VLOOKUP(C5473,'PICADAS DE COBRAS'!$A$6:$C$4645,3,FALSE),0)</f>
        <v>11</v>
      </c>
      <c r="V5473">
        <f>IFERROR(VLOOKUP(C5473,'ZIKA VIRUS'!$A$5:$C$2399,3,FALSE),0)</f>
        <v>0</v>
      </c>
      <c r="W5473">
        <f>IFERROR(VLOOKUP(C5473,'FEBRE TIFÓIDE'!$A$5:$C$46,3,FALSE),0)</f>
        <v>0</v>
      </c>
      <c r="X5473">
        <f>IFERROR(VLOOKUP(C5473,HANTAVIROSE!$A$5:$C$153,3,FALSE),0)</f>
        <v>0</v>
      </c>
      <c r="Y5473">
        <f>IFERROR(VLOOKUP(C5473,MENINGITE!$A$5:$C$447,3,FALSE),0)</f>
        <v>0</v>
      </c>
      <c r="Z5473">
        <f>IFERROR(VLOOKUP(C5473,RAIVA!$A$5:$C$16,3,FALSE),0)</f>
        <v>0</v>
      </c>
    </row>
    <row r="5474" spans="1:26" x14ac:dyDescent="0.3">
      <c r="A5474" s="2" t="s">
        <v>4490</v>
      </c>
      <c r="B5474" s="2" t="s">
        <v>4492</v>
      </c>
      <c r="C5474" s="2">
        <v>221150</v>
      </c>
      <c r="D5474" s="2">
        <v>2211506</v>
      </c>
      <c r="E5474" s="2" t="s">
        <v>4490</v>
      </c>
      <c r="F5474" s="2" t="s">
        <v>4492</v>
      </c>
      <c r="G5474" s="2">
        <f>IFERROR(VLOOKUP(D5474,Coordenadas!$A$2:$D$5571,3,FALSE),0)</f>
        <v>-7.59748</v>
      </c>
      <c r="H5474" s="2">
        <f>IFERROR(VLOOKUP(D5474,Coordenadas!$A$2:$D$5571,4,FALSE),0)</f>
        <v>-41.467300000000002</v>
      </c>
      <c r="I5474" s="2" t="s">
        <v>5324</v>
      </c>
      <c r="J5474" s="2">
        <v>2986</v>
      </c>
      <c r="K5474" s="2" t="s">
        <v>5332</v>
      </c>
      <c r="L5474" s="2">
        <f>IFERROR(VLOOKUP(C5474,BOTULISMO!$A$3:$C$19,3,FALSE),0)</f>
        <v>0</v>
      </c>
      <c r="M5474" s="2">
        <f>IFERROR(VLOOKUP(C5474,'LEISHMANIOSE VISCERAL'!$A$4:$C$454,3,FALSE),0)</f>
        <v>0</v>
      </c>
      <c r="N5474" s="2">
        <f>IFERROR(VLOOKUP(C5474,'LEISHMANIOSE TEGUMENTAR'!$A$4:$C$1681,3,FALSE),0)</f>
        <v>0</v>
      </c>
      <c r="O5474" s="2">
        <f>IFERROR(VLOOKUP(C5474,'FEBRE AMARELA'!$A$4:$C$38,3,FALSE),0)</f>
        <v>0</v>
      </c>
      <c r="P5474" s="2">
        <f>IFERROR(VLOOKUP(C5474,DENGUE!$A$5:$C$4097,3,FALSE),0)</f>
        <v>1</v>
      </c>
      <c r="Q5474" s="2">
        <f>IFERROR(VLOOKUP(C5474,'HEPATITE VIRAL'!$A$5:$C$3162,3,FALSE),0)</f>
        <v>0</v>
      </c>
      <c r="R5474" s="2">
        <f>IFERROR(VLOOKUP(C5474,'FEBRE MACULOSA'!$A$5:$C$181,3,FALSE),0)</f>
        <v>0</v>
      </c>
      <c r="S5474" s="2">
        <f>IFERROR(VLOOKUP(C5474,LEPTOSPIROSE!$A$5:$C$1176,3,FALSE),0)</f>
        <v>0</v>
      </c>
      <c r="T5474" s="2">
        <f>IFERROR(VLOOKUP(C5474,'DOENÇA DE CHAGAS'!$A$5:$C$100,3,FALSE),0)</f>
        <v>0</v>
      </c>
      <c r="U5474" s="2">
        <f>IFERROR(VLOOKUP(C5474,'PICADAS DE COBRAS'!$A$6:$C$4645,3,FALSE),0)</f>
        <v>3</v>
      </c>
      <c r="V5474">
        <f>IFERROR(VLOOKUP(C5474,'ZIKA VIRUS'!$A$5:$C$2399,3,FALSE),0)</f>
        <v>0</v>
      </c>
      <c r="W5474">
        <f>IFERROR(VLOOKUP(C5474,'FEBRE TIFÓIDE'!$A$5:$C$46,3,FALSE),0)</f>
        <v>0</v>
      </c>
      <c r="X5474">
        <f>IFERROR(VLOOKUP(C5474,HANTAVIROSE!$A$5:$C$153,3,FALSE),0)</f>
        <v>0</v>
      </c>
      <c r="Y5474">
        <f>IFERROR(VLOOKUP(C5474,MENINGITE!$A$5:$C$447,3,FALSE),0)</f>
        <v>0</v>
      </c>
      <c r="Z5474">
        <f>IFERROR(VLOOKUP(C5474,RAIVA!$A$5:$C$16,3,FALSE),0)</f>
        <v>0</v>
      </c>
    </row>
    <row r="5475" spans="1:26" x14ac:dyDescent="0.3">
      <c r="A5475" s="2" t="s">
        <v>470</v>
      </c>
      <c r="B5475" s="2" t="s">
        <v>485</v>
      </c>
      <c r="C5475" s="2">
        <v>432280</v>
      </c>
      <c r="D5475" s="2">
        <v>4322806</v>
      </c>
      <c r="E5475" s="2" t="s">
        <v>470</v>
      </c>
      <c r="F5475" s="2" t="s">
        <v>485</v>
      </c>
      <c r="G5475" s="2">
        <f>IFERROR(VLOOKUP(D5475,Coordenadas!$A$2:$D$5571,3,FALSE),0)</f>
        <v>-28.9312</v>
      </c>
      <c r="H5475" s="2">
        <f>IFERROR(VLOOKUP(D5475,Coordenadas!$A$2:$D$5571,4,FALSE),0)</f>
        <v>-51.551600000000001</v>
      </c>
      <c r="I5475" s="2" t="s">
        <v>5326</v>
      </c>
      <c r="J5475" s="2">
        <v>22810</v>
      </c>
      <c r="K5475" s="2" t="s">
        <v>5330</v>
      </c>
      <c r="L5475" s="2">
        <f>IFERROR(VLOOKUP(C5475,BOTULISMO!$A$3:$C$19,3,FALSE),0)</f>
        <v>0</v>
      </c>
      <c r="M5475" s="2">
        <f>IFERROR(VLOOKUP(C5475,'LEISHMANIOSE VISCERAL'!$A$4:$C$454,3,FALSE),0)</f>
        <v>0</v>
      </c>
      <c r="N5475" s="2">
        <f>IFERROR(VLOOKUP(C5475,'LEISHMANIOSE TEGUMENTAR'!$A$4:$C$1681,3,FALSE),0)</f>
        <v>0</v>
      </c>
      <c r="O5475" s="2">
        <f>IFERROR(VLOOKUP(C5475,'FEBRE AMARELA'!$A$4:$C$38,3,FALSE),0)</f>
        <v>0</v>
      </c>
      <c r="P5475" s="2">
        <f>IFERROR(VLOOKUP(C5475,DENGUE!$A$5:$C$4097,3,FALSE),0)</f>
        <v>0</v>
      </c>
      <c r="Q5475" s="2">
        <f>IFERROR(VLOOKUP(C5475,'HEPATITE VIRAL'!$A$5:$C$3162,3,FALSE),0)</f>
        <v>35</v>
      </c>
      <c r="R5475" s="2">
        <f>IFERROR(VLOOKUP(C5475,'FEBRE MACULOSA'!$A$5:$C$181,3,FALSE),0)</f>
        <v>0</v>
      </c>
      <c r="S5475" s="2">
        <f>IFERROR(VLOOKUP(C5475,LEPTOSPIROSE!$A$5:$C$1176,3,FALSE),0)</f>
        <v>3</v>
      </c>
      <c r="T5475" s="2">
        <f>IFERROR(VLOOKUP(C5475,'DOENÇA DE CHAGAS'!$A$5:$C$100,3,FALSE),0)</f>
        <v>0</v>
      </c>
      <c r="U5475" s="2">
        <f>IFERROR(VLOOKUP(C5475,'PICADAS DE COBRAS'!$A$6:$C$4645,3,FALSE),0)</f>
        <v>72</v>
      </c>
      <c r="V5475">
        <f>IFERROR(VLOOKUP(C5475,'ZIKA VIRUS'!$A$5:$C$2399,3,FALSE),0)</f>
        <v>0</v>
      </c>
      <c r="W5475">
        <f>IFERROR(VLOOKUP(C5475,'FEBRE TIFÓIDE'!$A$5:$C$46,3,FALSE),0)</f>
        <v>0</v>
      </c>
      <c r="X5475">
        <f>IFERROR(VLOOKUP(C5475,HANTAVIROSE!$A$5:$C$153,3,FALSE),0)</f>
        <v>0</v>
      </c>
      <c r="Y5475">
        <f>IFERROR(VLOOKUP(C5475,MENINGITE!$A$5:$C$447,3,FALSE),0)</f>
        <v>1</v>
      </c>
      <c r="Z5475">
        <f>IFERROR(VLOOKUP(C5475,RAIVA!$A$5:$C$16,3,FALSE),0)</f>
        <v>0</v>
      </c>
    </row>
    <row r="5476" spans="1:26" x14ac:dyDescent="0.3">
      <c r="A5476" s="2" t="s">
        <v>3816</v>
      </c>
      <c r="B5476" s="2" t="s">
        <v>3821</v>
      </c>
      <c r="C5476" s="2">
        <v>261610</v>
      </c>
      <c r="D5476" s="2">
        <v>2616100</v>
      </c>
      <c r="E5476" s="2" t="s">
        <v>3816</v>
      </c>
      <c r="F5476" s="2" t="s">
        <v>3821</v>
      </c>
      <c r="G5476" s="2">
        <f>IFERROR(VLOOKUP(D5476,Coordenadas!$A$2:$D$5571,3,FALSE),0)</f>
        <v>-7.9223499999999998</v>
      </c>
      <c r="H5476" s="2">
        <f>IFERROR(VLOOKUP(D5476,Coordenadas!$A$2:$D$5571,4,FALSE),0)</f>
        <v>-38.970100000000002</v>
      </c>
      <c r="I5476" s="2" t="s">
        <v>5324</v>
      </c>
      <c r="J5476" s="2">
        <v>9142</v>
      </c>
      <c r="K5476" s="2" t="s">
        <v>5332</v>
      </c>
      <c r="L5476" s="2">
        <f>IFERROR(VLOOKUP(C5476,BOTULISMO!$A$3:$C$19,3,FALSE),0)</f>
        <v>0</v>
      </c>
      <c r="M5476" s="2">
        <f>IFERROR(VLOOKUP(C5476,'LEISHMANIOSE VISCERAL'!$A$4:$C$454,3,FALSE),0)</f>
        <v>0</v>
      </c>
      <c r="N5476" s="2">
        <f>IFERROR(VLOOKUP(C5476,'LEISHMANIOSE TEGUMENTAR'!$A$4:$C$1681,3,FALSE),0)</f>
        <v>0</v>
      </c>
      <c r="O5476" s="2">
        <f>IFERROR(VLOOKUP(C5476,'FEBRE AMARELA'!$A$4:$C$38,3,FALSE),0)</f>
        <v>0</v>
      </c>
      <c r="P5476" s="2">
        <f>IFERROR(VLOOKUP(C5476,DENGUE!$A$5:$C$4097,3,FALSE),0)</f>
        <v>13</v>
      </c>
      <c r="Q5476" s="2">
        <f>IFERROR(VLOOKUP(C5476,'HEPATITE VIRAL'!$A$5:$C$3162,3,FALSE),0)</f>
        <v>0</v>
      </c>
      <c r="R5476" s="2">
        <f>IFERROR(VLOOKUP(C5476,'FEBRE MACULOSA'!$A$5:$C$181,3,FALSE),0)</f>
        <v>0</v>
      </c>
      <c r="S5476" s="2">
        <f>IFERROR(VLOOKUP(C5476,LEPTOSPIROSE!$A$5:$C$1176,3,FALSE),0)</f>
        <v>0</v>
      </c>
      <c r="T5476" s="2">
        <f>IFERROR(VLOOKUP(C5476,'DOENÇA DE CHAGAS'!$A$5:$C$100,3,FALSE),0)</f>
        <v>0</v>
      </c>
      <c r="U5476" s="2">
        <f>IFERROR(VLOOKUP(C5476,'PICADAS DE COBRAS'!$A$6:$C$4645,3,FALSE),0)</f>
        <v>6</v>
      </c>
      <c r="V5476">
        <f>IFERROR(VLOOKUP(C5476,'ZIKA VIRUS'!$A$5:$C$2399,3,FALSE),0)</f>
        <v>10</v>
      </c>
      <c r="W5476">
        <f>IFERROR(VLOOKUP(C5476,'FEBRE TIFÓIDE'!$A$5:$C$46,3,FALSE),0)</f>
        <v>0</v>
      </c>
      <c r="X5476">
        <f>IFERROR(VLOOKUP(C5476,HANTAVIROSE!$A$5:$C$153,3,FALSE),0)</f>
        <v>0</v>
      </c>
      <c r="Y5476">
        <f>IFERROR(VLOOKUP(C5476,MENINGITE!$A$5:$C$447,3,FALSE),0)</f>
        <v>0</v>
      </c>
      <c r="Z5476">
        <f>IFERROR(VLOOKUP(C5476,RAIVA!$A$5:$C$16,3,FALSE),0)</f>
        <v>0</v>
      </c>
    </row>
    <row r="5477" spans="1:26" x14ac:dyDescent="0.3">
      <c r="A5477" s="2" t="s">
        <v>2425</v>
      </c>
      <c r="B5477" s="2" t="s">
        <v>2439</v>
      </c>
      <c r="C5477" s="2">
        <v>317103</v>
      </c>
      <c r="D5477" s="2">
        <v>3171030</v>
      </c>
      <c r="E5477" s="2" t="s">
        <v>2425</v>
      </c>
      <c r="F5477" s="2" t="s">
        <v>2439</v>
      </c>
      <c r="G5477" s="2">
        <f>IFERROR(VLOOKUP(D5477,Coordenadas!$A$2:$D$5571,3,FALSE),0)</f>
        <v>-15.5845</v>
      </c>
      <c r="H5477" s="2">
        <f>IFERROR(VLOOKUP(D5477,Coordenadas!$A$2:$D$5571,4,FALSE),0)</f>
        <v>-43.612099999999998</v>
      </c>
      <c r="I5477" s="2" t="s">
        <v>5325</v>
      </c>
      <c r="J5477" s="2">
        <v>8346</v>
      </c>
      <c r="K5477" s="2" t="s">
        <v>5332</v>
      </c>
      <c r="L5477" s="2">
        <f>IFERROR(VLOOKUP(C5477,BOTULISMO!$A$3:$C$19,3,FALSE),0)</f>
        <v>0</v>
      </c>
      <c r="M5477" s="2">
        <f>IFERROR(VLOOKUP(C5477,'LEISHMANIOSE VISCERAL'!$A$4:$C$454,3,FALSE),0)</f>
        <v>0</v>
      </c>
      <c r="N5477" s="2">
        <f>IFERROR(VLOOKUP(C5477,'LEISHMANIOSE TEGUMENTAR'!$A$4:$C$1681,3,FALSE),0)</f>
        <v>2</v>
      </c>
      <c r="O5477" s="2">
        <f>IFERROR(VLOOKUP(C5477,'FEBRE AMARELA'!$A$4:$C$38,3,FALSE),0)</f>
        <v>0</v>
      </c>
      <c r="P5477" s="2">
        <f>IFERROR(VLOOKUP(C5477,DENGUE!$A$5:$C$4097,3,FALSE),0)</f>
        <v>1</v>
      </c>
      <c r="Q5477" s="2">
        <f>IFERROR(VLOOKUP(C5477,'HEPATITE VIRAL'!$A$5:$C$3162,3,FALSE),0)</f>
        <v>0</v>
      </c>
      <c r="R5477" s="2">
        <f>IFERROR(VLOOKUP(C5477,'FEBRE MACULOSA'!$A$5:$C$181,3,FALSE),0)</f>
        <v>0</v>
      </c>
      <c r="S5477" s="2">
        <f>IFERROR(VLOOKUP(C5477,LEPTOSPIROSE!$A$5:$C$1176,3,FALSE),0)</f>
        <v>0</v>
      </c>
      <c r="T5477" s="2">
        <f>IFERROR(VLOOKUP(C5477,'DOENÇA DE CHAGAS'!$A$5:$C$100,3,FALSE),0)</f>
        <v>0</v>
      </c>
      <c r="U5477" s="2">
        <f>IFERROR(VLOOKUP(C5477,'PICADAS DE COBRAS'!$A$6:$C$4645,3,FALSE),0)</f>
        <v>1</v>
      </c>
      <c r="V5477">
        <f>IFERROR(VLOOKUP(C5477,'ZIKA VIRUS'!$A$5:$C$2399,3,FALSE),0)</f>
        <v>0</v>
      </c>
      <c r="W5477">
        <f>IFERROR(VLOOKUP(C5477,'FEBRE TIFÓIDE'!$A$5:$C$46,3,FALSE),0)</f>
        <v>0</v>
      </c>
      <c r="X5477">
        <f>IFERROR(VLOOKUP(C5477,HANTAVIROSE!$A$5:$C$153,3,FALSE),0)</f>
        <v>0</v>
      </c>
      <c r="Y5477">
        <f>IFERROR(VLOOKUP(C5477,MENINGITE!$A$5:$C$447,3,FALSE),0)</f>
        <v>0</v>
      </c>
      <c r="Z5477">
        <f>IFERROR(VLOOKUP(C5477,RAIVA!$A$5:$C$16,3,FALSE),0)</f>
        <v>0</v>
      </c>
    </row>
    <row r="5478" spans="1:26" x14ac:dyDescent="0.3">
      <c r="A5478" s="2" t="s">
        <v>1256</v>
      </c>
      <c r="B5478" s="2" t="s">
        <v>1261</v>
      </c>
      <c r="C5478" s="2">
        <v>412860</v>
      </c>
      <c r="D5478" s="2">
        <v>4128609</v>
      </c>
      <c r="E5478" s="2" t="s">
        <v>1256</v>
      </c>
      <c r="F5478" s="2" t="s">
        <v>1261</v>
      </c>
      <c r="G5478" s="2">
        <f>IFERROR(VLOOKUP(D5478,Coordenadas!$A$2:$D$5571,3,FALSE),0)</f>
        <v>-25.877199999999998</v>
      </c>
      <c r="H5478" s="2">
        <f>IFERROR(VLOOKUP(D5478,Coordenadas!$A$2:$D$5571,4,FALSE),0)</f>
        <v>-52.905099999999997</v>
      </c>
      <c r="I5478" s="2" t="s">
        <v>5326</v>
      </c>
      <c r="J5478" s="2">
        <v>7878</v>
      </c>
      <c r="K5478" s="2" t="s">
        <v>5332</v>
      </c>
      <c r="L5478" s="2">
        <f>IFERROR(VLOOKUP(C5478,BOTULISMO!$A$3:$C$19,3,FALSE),0)</f>
        <v>0</v>
      </c>
      <c r="M5478" s="2">
        <f>IFERROR(VLOOKUP(C5478,'LEISHMANIOSE VISCERAL'!$A$4:$C$454,3,FALSE),0)</f>
        <v>0</v>
      </c>
      <c r="N5478" s="2">
        <f>IFERROR(VLOOKUP(C5478,'LEISHMANIOSE TEGUMENTAR'!$A$4:$C$1681,3,FALSE),0)</f>
        <v>0</v>
      </c>
      <c r="O5478" s="2">
        <f>IFERROR(VLOOKUP(C5478,'FEBRE AMARELA'!$A$4:$C$38,3,FALSE),0)</f>
        <v>0</v>
      </c>
      <c r="P5478" s="2">
        <f>IFERROR(VLOOKUP(C5478,DENGUE!$A$5:$C$4097,3,FALSE),0)</f>
        <v>4</v>
      </c>
      <c r="Q5478" s="2">
        <f>IFERROR(VLOOKUP(C5478,'HEPATITE VIRAL'!$A$5:$C$3162,3,FALSE),0)</f>
        <v>21</v>
      </c>
      <c r="R5478" s="2">
        <f>IFERROR(VLOOKUP(C5478,'FEBRE MACULOSA'!$A$5:$C$181,3,FALSE),0)</f>
        <v>0</v>
      </c>
      <c r="S5478" s="2">
        <f>IFERROR(VLOOKUP(C5478,LEPTOSPIROSE!$A$5:$C$1176,3,FALSE),0)</f>
        <v>3</v>
      </c>
      <c r="T5478" s="2">
        <f>IFERROR(VLOOKUP(C5478,'DOENÇA DE CHAGAS'!$A$5:$C$100,3,FALSE),0)</f>
        <v>0</v>
      </c>
      <c r="U5478" s="2">
        <f>IFERROR(VLOOKUP(C5478,'PICADAS DE COBRAS'!$A$6:$C$4645,3,FALSE),0)</f>
        <v>73</v>
      </c>
      <c r="V5478">
        <f>IFERROR(VLOOKUP(C5478,'ZIKA VIRUS'!$A$5:$C$2399,3,FALSE),0)</f>
        <v>0</v>
      </c>
      <c r="W5478">
        <f>IFERROR(VLOOKUP(C5478,'FEBRE TIFÓIDE'!$A$5:$C$46,3,FALSE),0)</f>
        <v>0</v>
      </c>
      <c r="X5478">
        <f>IFERROR(VLOOKUP(C5478,HANTAVIROSE!$A$5:$C$153,3,FALSE),0)</f>
        <v>0</v>
      </c>
      <c r="Y5478">
        <f>IFERROR(VLOOKUP(C5478,MENINGITE!$A$5:$C$447,3,FALSE),0)</f>
        <v>0</v>
      </c>
      <c r="Z5478">
        <f>IFERROR(VLOOKUP(C5478,RAIVA!$A$5:$C$16,3,FALSE),0)</f>
        <v>0</v>
      </c>
    </row>
    <row r="5479" spans="1:26" x14ac:dyDescent="0.3">
      <c r="A5479" s="2" t="s">
        <v>3257</v>
      </c>
      <c r="B5479" s="2" t="s">
        <v>3262</v>
      </c>
      <c r="C5479" s="2">
        <v>293325</v>
      </c>
      <c r="D5479" s="2">
        <v>2933257</v>
      </c>
      <c r="E5479" s="2" t="s">
        <v>3257</v>
      </c>
      <c r="F5479" s="2" t="s">
        <v>3262</v>
      </c>
      <c r="G5479" s="2">
        <f>IFERROR(VLOOKUP(D5479,Coordenadas!$A$2:$D$5571,3,FALSE),0)</f>
        <v>-17.218299999999999</v>
      </c>
      <c r="H5479" s="2">
        <f>IFERROR(VLOOKUP(D5479,Coordenadas!$A$2:$D$5571,4,FALSE),0)</f>
        <v>-40.0974</v>
      </c>
      <c r="I5479" s="2" t="s">
        <v>5324</v>
      </c>
      <c r="J5479" s="2">
        <v>6800</v>
      </c>
      <c r="K5479" s="2" t="s">
        <v>5332</v>
      </c>
      <c r="L5479" s="2">
        <f>IFERROR(VLOOKUP(C5479,BOTULISMO!$A$3:$C$19,3,FALSE),0)</f>
        <v>0</v>
      </c>
      <c r="M5479" s="2">
        <f>IFERROR(VLOOKUP(C5479,'LEISHMANIOSE VISCERAL'!$A$4:$C$454,3,FALSE),0)</f>
        <v>0</v>
      </c>
      <c r="N5479" s="2">
        <f>IFERROR(VLOOKUP(C5479,'LEISHMANIOSE TEGUMENTAR'!$A$4:$C$1681,3,FALSE),0)</f>
        <v>0</v>
      </c>
      <c r="O5479" s="2">
        <f>IFERROR(VLOOKUP(C5479,'FEBRE AMARELA'!$A$4:$C$38,3,FALSE),0)</f>
        <v>0</v>
      </c>
      <c r="P5479" s="2">
        <f>IFERROR(VLOOKUP(C5479,DENGUE!$A$5:$C$4097,3,FALSE),0)</f>
        <v>4</v>
      </c>
      <c r="Q5479" s="2">
        <f>IFERROR(VLOOKUP(C5479,'HEPATITE VIRAL'!$A$5:$C$3162,3,FALSE),0)</f>
        <v>0</v>
      </c>
      <c r="R5479" s="2">
        <f>IFERROR(VLOOKUP(C5479,'FEBRE MACULOSA'!$A$5:$C$181,3,FALSE),0)</f>
        <v>0</v>
      </c>
      <c r="S5479" s="2">
        <f>IFERROR(VLOOKUP(C5479,LEPTOSPIROSE!$A$5:$C$1176,3,FALSE),0)</f>
        <v>0</v>
      </c>
      <c r="T5479" s="2">
        <f>IFERROR(VLOOKUP(C5479,'DOENÇA DE CHAGAS'!$A$5:$C$100,3,FALSE),0)</f>
        <v>0</v>
      </c>
      <c r="U5479" s="2">
        <f>IFERROR(VLOOKUP(C5479,'PICADAS DE COBRAS'!$A$6:$C$4645,3,FALSE),0)</f>
        <v>6</v>
      </c>
      <c r="V5479">
        <f>IFERROR(VLOOKUP(C5479,'ZIKA VIRUS'!$A$5:$C$2399,3,FALSE),0)</f>
        <v>0</v>
      </c>
      <c r="W5479">
        <f>IFERROR(VLOOKUP(C5479,'FEBRE TIFÓIDE'!$A$5:$C$46,3,FALSE),0)</f>
        <v>0</v>
      </c>
      <c r="X5479">
        <f>IFERROR(VLOOKUP(C5479,HANTAVIROSE!$A$5:$C$153,3,FALSE),0)</f>
        <v>0</v>
      </c>
      <c r="Y5479">
        <f>IFERROR(VLOOKUP(C5479,MENINGITE!$A$5:$C$447,3,FALSE),0)</f>
        <v>0</v>
      </c>
      <c r="Z5479">
        <f>IFERROR(VLOOKUP(C5479,RAIVA!$A$5:$C$16,3,FALSE),0)</f>
        <v>0</v>
      </c>
    </row>
    <row r="5480" spans="1:26" x14ac:dyDescent="0.3">
      <c r="A5480" s="2" t="s">
        <v>2425</v>
      </c>
      <c r="B5480" s="2" t="s">
        <v>2438</v>
      </c>
      <c r="C5480" s="2">
        <v>317107</v>
      </c>
      <c r="D5480" s="2">
        <v>3171071</v>
      </c>
      <c r="E5480" s="2" t="s">
        <v>2425</v>
      </c>
      <c r="F5480" s="2" t="s">
        <v>2438</v>
      </c>
      <c r="G5480" s="2">
        <f>IFERROR(VLOOKUP(D5480,Coordenadas!$A$2:$D$5571,3,FALSE),0)</f>
        <v>-17.397400000000001</v>
      </c>
      <c r="H5480" s="2">
        <f>IFERROR(VLOOKUP(D5480,Coordenadas!$A$2:$D$5571,4,FALSE),0)</f>
        <v>-42.730699999999999</v>
      </c>
      <c r="I5480" s="2" t="s">
        <v>5325</v>
      </c>
      <c r="J5480" s="2">
        <v>5549</v>
      </c>
      <c r="K5480" s="2" t="s">
        <v>5332</v>
      </c>
      <c r="L5480" s="2">
        <f>IFERROR(VLOOKUP(C5480,BOTULISMO!$A$3:$C$19,3,FALSE),0)</f>
        <v>0</v>
      </c>
      <c r="M5480" s="2">
        <f>IFERROR(VLOOKUP(C5480,'LEISHMANIOSE VISCERAL'!$A$4:$C$454,3,FALSE),0)</f>
        <v>0</v>
      </c>
      <c r="N5480" s="2">
        <f>IFERROR(VLOOKUP(C5480,'LEISHMANIOSE TEGUMENTAR'!$A$4:$C$1681,3,FALSE),0)</f>
        <v>2</v>
      </c>
      <c r="O5480" s="2">
        <f>IFERROR(VLOOKUP(C5480,'FEBRE AMARELA'!$A$4:$C$38,3,FALSE),0)</f>
        <v>0</v>
      </c>
      <c r="P5480" s="2">
        <f>IFERROR(VLOOKUP(C5480,DENGUE!$A$5:$C$4097,3,FALSE),0)</f>
        <v>0</v>
      </c>
      <c r="Q5480" s="2">
        <f>IFERROR(VLOOKUP(C5480,'HEPATITE VIRAL'!$A$5:$C$3162,3,FALSE),0)</f>
        <v>0</v>
      </c>
      <c r="R5480" s="2">
        <f>IFERROR(VLOOKUP(C5480,'FEBRE MACULOSA'!$A$5:$C$181,3,FALSE),0)</f>
        <v>0</v>
      </c>
      <c r="S5480" s="2">
        <f>IFERROR(VLOOKUP(C5480,LEPTOSPIROSE!$A$5:$C$1176,3,FALSE),0)</f>
        <v>0</v>
      </c>
      <c r="T5480" s="2">
        <f>IFERROR(VLOOKUP(C5480,'DOENÇA DE CHAGAS'!$A$5:$C$100,3,FALSE),0)</f>
        <v>0</v>
      </c>
      <c r="U5480" s="2">
        <f>IFERROR(VLOOKUP(C5480,'PICADAS DE COBRAS'!$A$6:$C$4645,3,FALSE),0)</f>
        <v>26</v>
      </c>
      <c r="V5480">
        <f>IFERROR(VLOOKUP(C5480,'ZIKA VIRUS'!$A$5:$C$2399,3,FALSE),0)</f>
        <v>0</v>
      </c>
      <c r="W5480">
        <f>IFERROR(VLOOKUP(C5480,'FEBRE TIFÓIDE'!$A$5:$C$46,3,FALSE),0)</f>
        <v>0</v>
      </c>
      <c r="X5480">
        <f>IFERROR(VLOOKUP(C5480,HANTAVIROSE!$A$5:$C$153,3,FALSE),0)</f>
        <v>0</v>
      </c>
      <c r="Y5480">
        <f>IFERROR(VLOOKUP(C5480,MENINGITE!$A$5:$C$447,3,FALSE),0)</f>
        <v>0</v>
      </c>
      <c r="Z5480">
        <f>IFERROR(VLOOKUP(C5480,RAIVA!$A$5:$C$16,3,FALSE),0)</f>
        <v>0</v>
      </c>
    </row>
    <row r="5481" spans="1:26" x14ac:dyDescent="0.3">
      <c r="A5481" s="2" t="s">
        <v>2425</v>
      </c>
      <c r="B5481" s="2" t="s">
        <v>2437</v>
      </c>
      <c r="C5481" s="2">
        <v>317110</v>
      </c>
      <c r="D5481" s="2">
        <v>3171105</v>
      </c>
      <c r="E5481" s="2" t="s">
        <v>2425</v>
      </c>
      <c r="F5481" s="2" t="s">
        <v>2437</v>
      </c>
      <c r="G5481" s="2">
        <f>IFERROR(VLOOKUP(D5481,Coordenadas!$A$2:$D$5571,3,FALSE),0)</f>
        <v>-19.665700000000001</v>
      </c>
      <c r="H5481" s="2">
        <f>IFERROR(VLOOKUP(D5481,Coordenadas!$A$2:$D$5571,4,FALSE),0)</f>
        <v>-48.311799999999998</v>
      </c>
      <c r="I5481" s="2" t="s">
        <v>5325</v>
      </c>
      <c r="J5481" s="2">
        <v>3483</v>
      </c>
      <c r="K5481" s="2" t="s">
        <v>5332</v>
      </c>
      <c r="L5481" s="2">
        <f>IFERROR(VLOOKUP(C5481,BOTULISMO!$A$3:$C$19,3,FALSE),0)</f>
        <v>0</v>
      </c>
      <c r="M5481" s="2">
        <f>IFERROR(VLOOKUP(C5481,'LEISHMANIOSE VISCERAL'!$A$4:$C$454,3,FALSE),0)</f>
        <v>0</v>
      </c>
      <c r="N5481" s="2">
        <f>IFERROR(VLOOKUP(C5481,'LEISHMANIOSE TEGUMENTAR'!$A$4:$C$1681,3,FALSE),0)</f>
        <v>0</v>
      </c>
      <c r="O5481" s="2">
        <f>IFERROR(VLOOKUP(C5481,'FEBRE AMARELA'!$A$4:$C$38,3,FALSE),0)</f>
        <v>0</v>
      </c>
      <c r="P5481" s="2">
        <f>IFERROR(VLOOKUP(C5481,DENGUE!$A$5:$C$4097,3,FALSE),0)</f>
        <v>16</v>
      </c>
      <c r="Q5481" s="2">
        <f>IFERROR(VLOOKUP(C5481,'HEPATITE VIRAL'!$A$5:$C$3162,3,FALSE),0)</f>
        <v>1</v>
      </c>
      <c r="R5481" s="2">
        <f>IFERROR(VLOOKUP(C5481,'FEBRE MACULOSA'!$A$5:$C$181,3,FALSE),0)</f>
        <v>0</v>
      </c>
      <c r="S5481" s="2">
        <f>IFERROR(VLOOKUP(C5481,LEPTOSPIROSE!$A$5:$C$1176,3,FALSE),0)</f>
        <v>0</v>
      </c>
      <c r="T5481" s="2">
        <f>IFERROR(VLOOKUP(C5481,'DOENÇA DE CHAGAS'!$A$5:$C$100,3,FALSE),0)</f>
        <v>0</v>
      </c>
      <c r="U5481" s="2">
        <f>IFERROR(VLOOKUP(C5481,'PICADAS DE COBRAS'!$A$6:$C$4645,3,FALSE),0)</f>
        <v>14</v>
      </c>
      <c r="V5481">
        <f>IFERROR(VLOOKUP(C5481,'ZIKA VIRUS'!$A$5:$C$2399,3,FALSE),0)</f>
        <v>2</v>
      </c>
      <c r="W5481">
        <f>IFERROR(VLOOKUP(C5481,'FEBRE TIFÓIDE'!$A$5:$C$46,3,FALSE),0)</f>
        <v>0</v>
      </c>
      <c r="X5481">
        <f>IFERROR(VLOOKUP(C5481,HANTAVIROSE!$A$5:$C$153,3,FALSE),0)</f>
        <v>0</v>
      </c>
      <c r="Y5481">
        <f>IFERROR(VLOOKUP(C5481,MENINGITE!$A$5:$C$447,3,FALSE),0)</f>
        <v>0</v>
      </c>
      <c r="Z5481">
        <f>IFERROR(VLOOKUP(C5481,RAIVA!$A$5:$C$16,3,FALSE),0)</f>
        <v>0</v>
      </c>
    </row>
    <row r="5482" spans="1:26" x14ac:dyDescent="0.3">
      <c r="A5482" s="2" t="s">
        <v>2425</v>
      </c>
      <c r="B5482" s="2" t="s">
        <v>2436</v>
      </c>
      <c r="C5482" s="2">
        <v>317115</v>
      </c>
      <c r="D5482" s="2">
        <v>3171154</v>
      </c>
      <c r="E5482" s="2" t="s">
        <v>2425</v>
      </c>
      <c r="F5482" s="2" t="s">
        <v>2436</v>
      </c>
      <c r="G5482" s="2">
        <f>IFERROR(VLOOKUP(D5482,Coordenadas!$A$2:$D$5571,3,FALSE),0)</f>
        <v>-20.040600000000001</v>
      </c>
      <c r="H5482" s="2">
        <f>IFERROR(VLOOKUP(D5482,Coordenadas!$A$2:$D$5571,4,FALSE),0)</f>
        <v>-42.268799999999999</v>
      </c>
      <c r="I5482" s="2" t="s">
        <v>5325</v>
      </c>
      <c r="J5482" s="2">
        <v>4689</v>
      </c>
      <c r="K5482" s="2" t="s">
        <v>5332</v>
      </c>
      <c r="L5482" s="2">
        <f>IFERROR(VLOOKUP(C5482,BOTULISMO!$A$3:$C$19,3,FALSE),0)</f>
        <v>0</v>
      </c>
      <c r="M5482" s="2">
        <f>IFERROR(VLOOKUP(C5482,'LEISHMANIOSE VISCERAL'!$A$4:$C$454,3,FALSE),0)</f>
        <v>0</v>
      </c>
      <c r="N5482" s="2">
        <f>IFERROR(VLOOKUP(C5482,'LEISHMANIOSE TEGUMENTAR'!$A$4:$C$1681,3,FALSE),0)</f>
        <v>6</v>
      </c>
      <c r="O5482" s="2">
        <f>IFERROR(VLOOKUP(C5482,'FEBRE AMARELA'!$A$4:$C$38,3,FALSE),0)</f>
        <v>0</v>
      </c>
      <c r="P5482" s="2">
        <f>IFERROR(VLOOKUP(C5482,DENGUE!$A$5:$C$4097,3,FALSE),0)</f>
        <v>0</v>
      </c>
      <c r="Q5482" s="2">
        <f>IFERROR(VLOOKUP(C5482,'HEPATITE VIRAL'!$A$5:$C$3162,3,FALSE),0)</f>
        <v>0</v>
      </c>
      <c r="R5482" s="2">
        <f>IFERROR(VLOOKUP(C5482,'FEBRE MACULOSA'!$A$5:$C$181,3,FALSE),0)</f>
        <v>0</v>
      </c>
      <c r="S5482" s="2">
        <f>IFERROR(VLOOKUP(C5482,LEPTOSPIROSE!$A$5:$C$1176,3,FALSE),0)</f>
        <v>0</v>
      </c>
      <c r="T5482" s="2">
        <f>IFERROR(VLOOKUP(C5482,'DOENÇA DE CHAGAS'!$A$5:$C$100,3,FALSE),0)</f>
        <v>0</v>
      </c>
      <c r="U5482" s="2">
        <f>IFERROR(VLOOKUP(C5482,'PICADAS DE COBRAS'!$A$6:$C$4645,3,FALSE),0)</f>
        <v>1</v>
      </c>
      <c r="V5482">
        <f>IFERROR(VLOOKUP(C5482,'ZIKA VIRUS'!$A$5:$C$2399,3,FALSE),0)</f>
        <v>1</v>
      </c>
      <c r="W5482">
        <f>IFERROR(VLOOKUP(C5482,'FEBRE TIFÓIDE'!$A$5:$C$46,3,FALSE),0)</f>
        <v>0</v>
      </c>
      <c r="X5482">
        <f>IFERROR(VLOOKUP(C5482,HANTAVIROSE!$A$5:$C$153,3,FALSE),0)</f>
        <v>0</v>
      </c>
      <c r="Y5482">
        <f>IFERROR(VLOOKUP(C5482,MENINGITE!$A$5:$C$447,3,FALSE),0)</f>
        <v>0</v>
      </c>
      <c r="Z5482">
        <f>IFERROR(VLOOKUP(C5482,RAIVA!$A$5:$C$16,3,FALSE),0)</f>
        <v>0</v>
      </c>
    </row>
    <row r="5483" spans="1:26" x14ac:dyDescent="0.3">
      <c r="A5483" s="2" t="s">
        <v>3816</v>
      </c>
      <c r="B5483" s="2" t="s">
        <v>3820</v>
      </c>
      <c r="C5483" s="2">
        <v>261618</v>
      </c>
      <c r="D5483" s="2">
        <v>2616183</v>
      </c>
      <c r="E5483" s="2" t="s">
        <v>3816</v>
      </c>
      <c r="F5483" s="2" t="s">
        <v>3820</v>
      </c>
      <c r="G5483" s="2">
        <f>IFERROR(VLOOKUP(D5483,Coordenadas!$A$2:$D$5571,3,FALSE),0)</f>
        <v>-7.7708399999999997</v>
      </c>
      <c r="H5483" s="2">
        <f>IFERROR(VLOOKUP(D5483,Coordenadas!$A$2:$D$5571,4,FALSE),0)</f>
        <v>-35.8491</v>
      </c>
      <c r="I5483" s="2" t="s">
        <v>5324</v>
      </c>
      <c r="J5483" s="2">
        <v>7873</v>
      </c>
      <c r="K5483" s="2" t="s">
        <v>5332</v>
      </c>
      <c r="L5483" s="2">
        <f>IFERROR(VLOOKUP(C5483,BOTULISMO!$A$3:$C$19,3,FALSE),0)</f>
        <v>0</v>
      </c>
      <c r="M5483" s="2">
        <f>IFERROR(VLOOKUP(C5483,'LEISHMANIOSE VISCERAL'!$A$4:$C$454,3,FALSE),0)</f>
        <v>0</v>
      </c>
      <c r="N5483" s="2">
        <f>IFERROR(VLOOKUP(C5483,'LEISHMANIOSE TEGUMENTAR'!$A$4:$C$1681,3,FALSE),0)</f>
        <v>0</v>
      </c>
      <c r="O5483" s="2">
        <f>IFERROR(VLOOKUP(C5483,'FEBRE AMARELA'!$A$4:$C$38,3,FALSE),0)</f>
        <v>0</v>
      </c>
      <c r="P5483" s="2">
        <f>IFERROR(VLOOKUP(C5483,DENGUE!$A$5:$C$4097,3,FALSE),0)</f>
        <v>22</v>
      </c>
      <c r="Q5483" s="2">
        <f>IFERROR(VLOOKUP(C5483,'HEPATITE VIRAL'!$A$5:$C$3162,3,FALSE),0)</f>
        <v>0</v>
      </c>
      <c r="R5483" s="2">
        <f>IFERROR(VLOOKUP(C5483,'FEBRE MACULOSA'!$A$5:$C$181,3,FALSE),0)</f>
        <v>0</v>
      </c>
      <c r="S5483" s="2">
        <f>IFERROR(VLOOKUP(C5483,LEPTOSPIROSE!$A$5:$C$1176,3,FALSE),0)</f>
        <v>0</v>
      </c>
      <c r="T5483" s="2">
        <f>IFERROR(VLOOKUP(C5483,'DOENÇA DE CHAGAS'!$A$5:$C$100,3,FALSE),0)</f>
        <v>0</v>
      </c>
      <c r="U5483" s="2">
        <f>IFERROR(VLOOKUP(C5483,'PICADAS DE COBRAS'!$A$6:$C$4645,3,FALSE),0)</f>
        <v>0</v>
      </c>
      <c r="V5483">
        <f>IFERROR(VLOOKUP(C5483,'ZIKA VIRUS'!$A$5:$C$2399,3,FALSE),0)</f>
        <v>0</v>
      </c>
      <c r="W5483">
        <f>IFERROR(VLOOKUP(C5483,'FEBRE TIFÓIDE'!$A$5:$C$46,3,FALSE),0)</f>
        <v>0</v>
      </c>
      <c r="X5483">
        <f>IFERROR(VLOOKUP(C5483,HANTAVIROSE!$A$5:$C$153,3,FALSE),0)</f>
        <v>0</v>
      </c>
      <c r="Y5483">
        <f>IFERROR(VLOOKUP(C5483,MENINGITE!$A$5:$C$447,3,FALSE),0)</f>
        <v>0</v>
      </c>
      <c r="Z5483">
        <f>IFERROR(VLOOKUP(C5483,RAIVA!$A$5:$C$16,3,FALSE),0)</f>
        <v>0</v>
      </c>
    </row>
    <row r="5484" spans="1:26" x14ac:dyDescent="0.3">
      <c r="A5484" s="2" t="s">
        <v>3816</v>
      </c>
      <c r="B5484" s="2" t="s">
        <v>3819</v>
      </c>
      <c r="C5484" s="2">
        <v>261620</v>
      </c>
      <c r="D5484" s="2">
        <v>2616209</v>
      </c>
      <c r="E5484" s="2" t="s">
        <v>3816</v>
      </c>
      <c r="F5484" s="2" t="s">
        <v>3819</v>
      </c>
      <c r="G5484" s="2">
        <f>IFERROR(VLOOKUP(D5484,Coordenadas!$A$2:$D$5571,3,FALSE),0)</f>
        <v>-7.90158</v>
      </c>
      <c r="H5484" s="2">
        <f>IFERROR(VLOOKUP(D5484,Coordenadas!$A$2:$D$5571,4,FALSE),0)</f>
        <v>-35.9681</v>
      </c>
      <c r="I5484" s="2" t="s">
        <v>5324</v>
      </c>
      <c r="J5484" s="2">
        <v>18222</v>
      </c>
      <c r="K5484" s="2" t="s">
        <v>5332</v>
      </c>
      <c r="L5484" s="2">
        <f>IFERROR(VLOOKUP(C5484,BOTULISMO!$A$3:$C$19,3,FALSE),0)</f>
        <v>0</v>
      </c>
      <c r="M5484" s="2">
        <f>IFERROR(VLOOKUP(C5484,'LEISHMANIOSE VISCERAL'!$A$4:$C$454,3,FALSE),0)</f>
        <v>0</v>
      </c>
      <c r="N5484" s="2">
        <f>IFERROR(VLOOKUP(C5484,'LEISHMANIOSE TEGUMENTAR'!$A$4:$C$1681,3,FALSE),0)</f>
        <v>0</v>
      </c>
      <c r="O5484" s="2">
        <f>IFERROR(VLOOKUP(C5484,'FEBRE AMARELA'!$A$4:$C$38,3,FALSE),0)</f>
        <v>0</v>
      </c>
      <c r="P5484" s="2">
        <f>IFERROR(VLOOKUP(C5484,DENGUE!$A$5:$C$4097,3,FALSE),0)</f>
        <v>10</v>
      </c>
      <c r="Q5484" s="2">
        <f>IFERROR(VLOOKUP(C5484,'HEPATITE VIRAL'!$A$5:$C$3162,3,FALSE),0)</f>
        <v>0</v>
      </c>
      <c r="R5484" s="2">
        <f>IFERROR(VLOOKUP(C5484,'FEBRE MACULOSA'!$A$5:$C$181,3,FALSE),0)</f>
        <v>0</v>
      </c>
      <c r="S5484" s="2">
        <f>IFERROR(VLOOKUP(C5484,LEPTOSPIROSE!$A$5:$C$1176,3,FALSE),0)</f>
        <v>0</v>
      </c>
      <c r="T5484" s="2">
        <f>IFERROR(VLOOKUP(C5484,'DOENÇA DE CHAGAS'!$A$5:$C$100,3,FALSE),0)</f>
        <v>0</v>
      </c>
      <c r="U5484" s="2">
        <f>IFERROR(VLOOKUP(C5484,'PICADAS DE COBRAS'!$A$6:$C$4645,3,FALSE),0)</f>
        <v>0</v>
      </c>
      <c r="V5484">
        <f>IFERROR(VLOOKUP(C5484,'ZIKA VIRUS'!$A$5:$C$2399,3,FALSE),0)</f>
        <v>2</v>
      </c>
      <c r="W5484">
        <f>IFERROR(VLOOKUP(C5484,'FEBRE TIFÓIDE'!$A$5:$C$46,3,FALSE),0)</f>
        <v>0</v>
      </c>
      <c r="X5484">
        <f>IFERROR(VLOOKUP(C5484,HANTAVIROSE!$A$5:$C$153,3,FALSE),0)</f>
        <v>0</v>
      </c>
      <c r="Y5484">
        <f>IFERROR(VLOOKUP(C5484,MENINGITE!$A$5:$C$447,3,FALSE),0)</f>
        <v>0</v>
      </c>
      <c r="Z5484">
        <f>IFERROR(VLOOKUP(C5484,RAIVA!$A$5:$C$16,3,FALSE),0)</f>
        <v>0</v>
      </c>
    </row>
    <row r="5485" spans="1:26" x14ac:dyDescent="0.3">
      <c r="A5485" s="2" t="s">
        <v>2425</v>
      </c>
      <c r="B5485" s="2" t="s">
        <v>2435</v>
      </c>
      <c r="C5485" s="2">
        <v>317120</v>
      </c>
      <c r="D5485" s="2">
        <v>3171204</v>
      </c>
      <c r="E5485" s="2" t="s">
        <v>2425</v>
      </c>
      <c r="F5485" s="2" t="s">
        <v>2435</v>
      </c>
      <c r="G5485" s="2">
        <f>IFERROR(VLOOKUP(D5485,Coordenadas!$A$2:$D$5571,3,FALSE),0)</f>
        <v>-19.688300000000002</v>
      </c>
      <c r="H5485" s="2">
        <f>IFERROR(VLOOKUP(D5485,Coordenadas!$A$2:$D$5571,4,FALSE),0)</f>
        <v>-43.923900000000003</v>
      </c>
      <c r="I5485" s="2" t="s">
        <v>5325</v>
      </c>
      <c r="J5485" s="2">
        <v>104527</v>
      </c>
      <c r="K5485" s="2" t="s">
        <v>5333</v>
      </c>
      <c r="L5485" s="2">
        <f>IFERROR(VLOOKUP(C5485,BOTULISMO!$A$3:$C$19,3,FALSE),0)</f>
        <v>0</v>
      </c>
      <c r="M5485" s="2">
        <f>IFERROR(VLOOKUP(C5485,'LEISHMANIOSE VISCERAL'!$A$4:$C$454,3,FALSE),0)</f>
        <v>0</v>
      </c>
      <c r="N5485" s="2">
        <f>IFERROR(VLOOKUP(C5485,'LEISHMANIOSE TEGUMENTAR'!$A$4:$C$1681,3,FALSE),0)</f>
        <v>0</v>
      </c>
      <c r="O5485" s="2">
        <f>IFERROR(VLOOKUP(C5485,'FEBRE AMARELA'!$A$4:$C$38,3,FALSE),0)</f>
        <v>0</v>
      </c>
      <c r="P5485" s="2">
        <f>IFERROR(VLOOKUP(C5485,DENGUE!$A$5:$C$4097,3,FALSE),0)</f>
        <v>20</v>
      </c>
      <c r="Q5485" s="2">
        <f>IFERROR(VLOOKUP(C5485,'HEPATITE VIRAL'!$A$5:$C$3162,3,FALSE),0)</f>
        <v>11</v>
      </c>
      <c r="R5485" s="2">
        <f>IFERROR(VLOOKUP(C5485,'FEBRE MACULOSA'!$A$5:$C$181,3,FALSE),0)</f>
        <v>0</v>
      </c>
      <c r="S5485" s="2">
        <f>IFERROR(VLOOKUP(C5485,LEPTOSPIROSE!$A$5:$C$1176,3,FALSE),0)</f>
        <v>0</v>
      </c>
      <c r="T5485" s="2">
        <f>IFERROR(VLOOKUP(C5485,'DOENÇA DE CHAGAS'!$A$5:$C$100,3,FALSE),0)</f>
        <v>0</v>
      </c>
      <c r="U5485" s="2">
        <f>IFERROR(VLOOKUP(C5485,'PICADAS DE COBRAS'!$A$6:$C$4645,3,FALSE),0)</f>
        <v>27</v>
      </c>
      <c r="V5485">
        <f>IFERROR(VLOOKUP(C5485,'ZIKA VIRUS'!$A$5:$C$2399,3,FALSE),0)</f>
        <v>25</v>
      </c>
      <c r="W5485">
        <f>IFERROR(VLOOKUP(C5485,'FEBRE TIFÓIDE'!$A$5:$C$46,3,FALSE),0)</f>
        <v>0</v>
      </c>
      <c r="X5485">
        <f>IFERROR(VLOOKUP(C5485,HANTAVIROSE!$A$5:$C$153,3,FALSE),0)</f>
        <v>0</v>
      </c>
      <c r="Y5485">
        <f>IFERROR(VLOOKUP(C5485,MENINGITE!$A$5:$C$447,3,FALSE),0)</f>
        <v>0</v>
      </c>
      <c r="Z5485">
        <f>IFERROR(VLOOKUP(C5485,RAIVA!$A$5:$C$16,3,FALSE),0)</f>
        <v>0</v>
      </c>
    </row>
    <row r="5486" spans="1:26" x14ac:dyDescent="0.3">
      <c r="A5486" s="2" t="s">
        <v>470</v>
      </c>
      <c r="B5486" s="2" t="s">
        <v>484</v>
      </c>
      <c r="C5486" s="2">
        <v>432285</v>
      </c>
      <c r="D5486" s="2">
        <v>4322855</v>
      </c>
      <c r="E5486" s="2" t="s">
        <v>470</v>
      </c>
      <c r="F5486" s="2" t="s">
        <v>484</v>
      </c>
      <c r="G5486" s="2">
        <f>IFERROR(VLOOKUP(D5486,Coordenadas!$A$2:$D$5571,3,FALSE),0)</f>
        <v>-29.0655</v>
      </c>
      <c r="H5486" s="2">
        <f>IFERROR(VLOOKUP(D5486,Coordenadas!$A$2:$D$5571,4,FALSE),0)</f>
        <v>-51.862499999999997</v>
      </c>
      <c r="I5486" s="2" t="s">
        <v>5326</v>
      </c>
      <c r="J5486" s="2">
        <v>1974</v>
      </c>
      <c r="K5486" s="2" t="s">
        <v>5332</v>
      </c>
      <c r="L5486" s="2">
        <f>IFERROR(VLOOKUP(C5486,BOTULISMO!$A$3:$C$19,3,FALSE),0)</f>
        <v>0</v>
      </c>
      <c r="M5486" s="2">
        <f>IFERROR(VLOOKUP(C5486,'LEISHMANIOSE VISCERAL'!$A$4:$C$454,3,FALSE),0)</f>
        <v>0</v>
      </c>
      <c r="N5486" s="2">
        <f>IFERROR(VLOOKUP(C5486,'LEISHMANIOSE TEGUMENTAR'!$A$4:$C$1681,3,FALSE),0)</f>
        <v>0</v>
      </c>
      <c r="O5486" s="2">
        <f>IFERROR(VLOOKUP(C5486,'FEBRE AMARELA'!$A$4:$C$38,3,FALSE),0)</f>
        <v>0</v>
      </c>
      <c r="P5486" s="2">
        <f>IFERROR(VLOOKUP(C5486,DENGUE!$A$5:$C$4097,3,FALSE),0)</f>
        <v>0</v>
      </c>
      <c r="Q5486" s="2">
        <f>IFERROR(VLOOKUP(C5486,'HEPATITE VIRAL'!$A$5:$C$3162,3,FALSE),0)</f>
        <v>2</v>
      </c>
      <c r="R5486" s="2">
        <f>IFERROR(VLOOKUP(C5486,'FEBRE MACULOSA'!$A$5:$C$181,3,FALSE),0)</f>
        <v>0</v>
      </c>
      <c r="S5486" s="2">
        <f>IFERROR(VLOOKUP(C5486,LEPTOSPIROSE!$A$5:$C$1176,3,FALSE),0)</f>
        <v>1</v>
      </c>
      <c r="T5486" s="2">
        <f>IFERROR(VLOOKUP(C5486,'DOENÇA DE CHAGAS'!$A$5:$C$100,3,FALSE),0)</f>
        <v>0</v>
      </c>
      <c r="U5486" s="2">
        <f>IFERROR(VLOOKUP(C5486,'PICADAS DE COBRAS'!$A$6:$C$4645,3,FALSE),0)</f>
        <v>1</v>
      </c>
      <c r="V5486">
        <f>IFERROR(VLOOKUP(C5486,'ZIKA VIRUS'!$A$5:$C$2399,3,FALSE),0)</f>
        <v>0</v>
      </c>
      <c r="W5486">
        <f>IFERROR(VLOOKUP(C5486,'FEBRE TIFÓIDE'!$A$5:$C$46,3,FALSE),0)</f>
        <v>0</v>
      </c>
      <c r="X5486">
        <f>IFERROR(VLOOKUP(C5486,HANTAVIROSE!$A$5:$C$153,3,FALSE),0)</f>
        <v>1</v>
      </c>
      <c r="Y5486">
        <f>IFERROR(VLOOKUP(C5486,MENINGITE!$A$5:$C$447,3,FALSE),0)</f>
        <v>0</v>
      </c>
      <c r="Z5486">
        <f>IFERROR(VLOOKUP(C5486,RAIVA!$A$5:$C$16,3,FALSE),0)</f>
        <v>0</v>
      </c>
    </row>
    <row r="5487" spans="1:26" x14ac:dyDescent="0.3">
      <c r="A5487" s="2" t="s">
        <v>470</v>
      </c>
      <c r="B5487" s="2" t="s">
        <v>483</v>
      </c>
      <c r="C5487" s="2">
        <v>432290</v>
      </c>
      <c r="D5487" s="2">
        <v>4322905</v>
      </c>
      <c r="E5487" s="2" t="s">
        <v>470</v>
      </c>
      <c r="F5487" s="2" t="s">
        <v>483</v>
      </c>
      <c r="G5487" s="2">
        <f>IFERROR(VLOOKUP(D5487,Coordenadas!$A$2:$D$5571,3,FALSE),0)</f>
        <v>-27.5716</v>
      </c>
      <c r="H5487" s="2">
        <f>IFERROR(VLOOKUP(D5487,Coordenadas!$A$2:$D$5571,4,FALSE),0)</f>
        <v>-52.021099999999997</v>
      </c>
      <c r="I5487" s="2" t="s">
        <v>5326</v>
      </c>
      <c r="J5487" s="2">
        <v>5311</v>
      </c>
      <c r="K5487" s="2" t="s">
        <v>5332</v>
      </c>
      <c r="L5487" s="2">
        <f>IFERROR(VLOOKUP(C5487,BOTULISMO!$A$3:$C$19,3,FALSE),0)</f>
        <v>0</v>
      </c>
      <c r="M5487" s="2">
        <f>IFERROR(VLOOKUP(C5487,'LEISHMANIOSE VISCERAL'!$A$4:$C$454,3,FALSE),0)</f>
        <v>0</v>
      </c>
      <c r="N5487" s="2">
        <f>IFERROR(VLOOKUP(C5487,'LEISHMANIOSE TEGUMENTAR'!$A$4:$C$1681,3,FALSE),0)</f>
        <v>0</v>
      </c>
      <c r="O5487" s="2">
        <f>IFERROR(VLOOKUP(C5487,'FEBRE AMARELA'!$A$4:$C$38,3,FALSE),0)</f>
        <v>0</v>
      </c>
      <c r="P5487" s="2">
        <f>IFERROR(VLOOKUP(C5487,DENGUE!$A$5:$C$4097,3,FALSE),0)</f>
        <v>0</v>
      </c>
      <c r="Q5487" s="2">
        <f>IFERROR(VLOOKUP(C5487,'HEPATITE VIRAL'!$A$5:$C$3162,3,FALSE),0)</f>
        <v>3</v>
      </c>
      <c r="R5487" s="2">
        <f>IFERROR(VLOOKUP(C5487,'FEBRE MACULOSA'!$A$5:$C$181,3,FALSE),0)</f>
        <v>0</v>
      </c>
      <c r="S5487" s="2">
        <f>IFERROR(VLOOKUP(C5487,LEPTOSPIROSE!$A$5:$C$1176,3,FALSE),0)</f>
        <v>0</v>
      </c>
      <c r="T5487" s="2">
        <f>IFERROR(VLOOKUP(C5487,'DOENÇA DE CHAGAS'!$A$5:$C$100,3,FALSE),0)</f>
        <v>0</v>
      </c>
      <c r="U5487" s="2">
        <f>IFERROR(VLOOKUP(C5487,'PICADAS DE COBRAS'!$A$6:$C$4645,3,FALSE),0)</f>
        <v>14</v>
      </c>
      <c r="V5487">
        <f>IFERROR(VLOOKUP(C5487,'ZIKA VIRUS'!$A$5:$C$2399,3,FALSE),0)</f>
        <v>0</v>
      </c>
      <c r="W5487">
        <f>IFERROR(VLOOKUP(C5487,'FEBRE TIFÓIDE'!$A$5:$C$46,3,FALSE),0)</f>
        <v>0</v>
      </c>
      <c r="X5487">
        <f>IFERROR(VLOOKUP(C5487,HANTAVIROSE!$A$5:$C$153,3,FALSE),0)</f>
        <v>0</v>
      </c>
      <c r="Y5487">
        <f>IFERROR(VLOOKUP(C5487,MENINGITE!$A$5:$C$447,3,FALSE),0)</f>
        <v>0</v>
      </c>
      <c r="Z5487">
        <f>IFERROR(VLOOKUP(C5487,RAIVA!$A$5:$C$16,3,FALSE),0)</f>
        <v>0</v>
      </c>
    </row>
    <row r="5488" spans="1:26" x14ac:dyDescent="0.3">
      <c r="A5488" s="2" t="s">
        <v>470</v>
      </c>
      <c r="B5488" s="2" t="s">
        <v>482</v>
      </c>
      <c r="C5488" s="2">
        <v>432300</v>
      </c>
      <c r="D5488" s="2">
        <v>4323002</v>
      </c>
      <c r="E5488" s="2" t="s">
        <v>470</v>
      </c>
      <c r="F5488" s="2" t="s">
        <v>482</v>
      </c>
      <c r="G5488" s="2">
        <f>IFERROR(VLOOKUP(D5488,Coordenadas!$A$2:$D$5571,3,FALSE),0)</f>
        <v>-30.081900000000001</v>
      </c>
      <c r="H5488" s="2">
        <f>IFERROR(VLOOKUP(D5488,Coordenadas!$A$2:$D$5571,4,FALSE),0)</f>
        <v>-51.019399999999997</v>
      </c>
      <c r="I5488" s="2" t="s">
        <v>5326</v>
      </c>
      <c r="J5488" s="2">
        <v>239384</v>
      </c>
      <c r="K5488" s="2" t="s">
        <v>5333</v>
      </c>
      <c r="L5488" s="2">
        <f>IFERROR(VLOOKUP(C5488,BOTULISMO!$A$3:$C$19,3,FALSE),0)</f>
        <v>0</v>
      </c>
      <c r="M5488" s="2">
        <f>IFERROR(VLOOKUP(C5488,'LEISHMANIOSE VISCERAL'!$A$4:$C$454,3,FALSE),0)</f>
        <v>0</v>
      </c>
      <c r="N5488" s="2">
        <f>IFERROR(VLOOKUP(C5488,'LEISHMANIOSE TEGUMENTAR'!$A$4:$C$1681,3,FALSE),0)</f>
        <v>0</v>
      </c>
      <c r="O5488" s="2">
        <f>IFERROR(VLOOKUP(C5488,'FEBRE AMARELA'!$A$4:$C$38,3,FALSE),0)</f>
        <v>0</v>
      </c>
      <c r="P5488" s="2">
        <f>IFERROR(VLOOKUP(C5488,DENGUE!$A$5:$C$4097,3,FALSE),0)</f>
        <v>33</v>
      </c>
      <c r="Q5488" s="2">
        <f>IFERROR(VLOOKUP(C5488,'HEPATITE VIRAL'!$A$5:$C$3162,3,FALSE),0)</f>
        <v>217</v>
      </c>
      <c r="R5488" s="2">
        <f>IFERROR(VLOOKUP(C5488,'FEBRE MACULOSA'!$A$5:$C$181,3,FALSE),0)</f>
        <v>0</v>
      </c>
      <c r="S5488" s="2">
        <f>IFERROR(VLOOKUP(C5488,LEPTOSPIROSE!$A$5:$C$1176,3,FALSE),0)</f>
        <v>20</v>
      </c>
      <c r="T5488" s="2">
        <f>IFERROR(VLOOKUP(C5488,'DOENÇA DE CHAGAS'!$A$5:$C$100,3,FALSE),0)</f>
        <v>0</v>
      </c>
      <c r="U5488" s="2">
        <f>IFERROR(VLOOKUP(C5488,'PICADAS DE COBRAS'!$A$6:$C$4645,3,FALSE),0)</f>
        <v>20</v>
      </c>
      <c r="V5488">
        <f>IFERROR(VLOOKUP(C5488,'ZIKA VIRUS'!$A$5:$C$2399,3,FALSE),0)</f>
        <v>2</v>
      </c>
      <c r="W5488">
        <f>IFERROR(VLOOKUP(C5488,'FEBRE TIFÓIDE'!$A$5:$C$46,3,FALSE),0)</f>
        <v>0</v>
      </c>
      <c r="X5488">
        <f>IFERROR(VLOOKUP(C5488,HANTAVIROSE!$A$5:$C$153,3,FALSE),0)</f>
        <v>0</v>
      </c>
      <c r="Y5488">
        <f>IFERROR(VLOOKUP(C5488,MENINGITE!$A$5:$C$447,3,FALSE),0)</f>
        <v>0</v>
      </c>
      <c r="Z5488">
        <f>IFERROR(VLOOKUP(C5488,RAIVA!$A$5:$C$16,3,FALSE),0)</f>
        <v>0</v>
      </c>
    </row>
    <row r="5489" spans="1:26" x14ac:dyDescent="0.3">
      <c r="A5489" s="2" t="s">
        <v>4704</v>
      </c>
      <c r="B5489" s="2" t="s">
        <v>2353</v>
      </c>
      <c r="C5489" s="2">
        <v>211280</v>
      </c>
      <c r="D5489" s="2">
        <v>2112803</v>
      </c>
      <c r="E5489" s="2" t="s">
        <v>4704</v>
      </c>
      <c r="F5489" s="2" t="s">
        <v>2353</v>
      </c>
      <c r="G5489" s="2">
        <f>IFERROR(VLOOKUP(D5489,Coordenadas!$A$2:$D$5571,3,FALSE),0)</f>
        <v>-3.20451</v>
      </c>
      <c r="H5489" s="2">
        <f>IFERROR(VLOOKUP(D5489,Coordenadas!$A$2:$D$5571,4,FALSE),0)</f>
        <v>-44.991199999999999</v>
      </c>
      <c r="I5489" s="2" t="s">
        <v>5324</v>
      </c>
      <c r="J5489" s="2">
        <v>49496</v>
      </c>
      <c r="K5489" s="2" t="s">
        <v>5330</v>
      </c>
      <c r="L5489" s="2">
        <f>IFERROR(VLOOKUP(C5489,BOTULISMO!$A$3:$C$19,3,FALSE),0)</f>
        <v>0</v>
      </c>
      <c r="M5489" s="2">
        <f>IFERROR(VLOOKUP(C5489,'LEISHMANIOSE VISCERAL'!$A$4:$C$454,3,FALSE),0)</f>
        <v>0</v>
      </c>
      <c r="N5489" s="2">
        <f>IFERROR(VLOOKUP(C5489,'LEISHMANIOSE TEGUMENTAR'!$A$4:$C$1681,3,FALSE),0)</f>
        <v>0</v>
      </c>
      <c r="O5489" s="2">
        <f>IFERROR(VLOOKUP(C5489,'FEBRE AMARELA'!$A$4:$C$38,3,FALSE),0)</f>
        <v>0</v>
      </c>
      <c r="P5489" s="2">
        <f>IFERROR(VLOOKUP(C5489,DENGUE!$A$5:$C$4097,3,FALSE),0)</f>
        <v>0</v>
      </c>
      <c r="Q5489" s="2">
        <f>IFERROR(VLOOKUP(C5489,'HEPATITE VIRAL'!$A$5:$C$3162,3,FALSE),0)</f>
        <v>7</v>
      </c>
      <c r="R5489" s="2">
        <f>IFERROR(VLOOKUP(C5489,'FEBRE MACULOSA'!$A$5:$C$181,3,FALSE),0)</f>
        <v>0</v>
      </c>
      <c r="S5489" s="2">
        <f>IFERROR(VLOOKUP(C5489,LEPTOSPIROSE!$A$5:$C$1176,3,FALSE),0)</f>
        <v>0</v>
      </c>
      <c r="T5489" s="2">
        <f>IFERROR(VLOOKUP(C5489,'DOENÇA DE CHAGAS'!$A$5:$C$100,3,FALSE),0)</f>
        <v>0</v>
      </c>
      <c r="U5489" s="2">
        <f>IFERROR(VLOOKUP(C5489,'PICADAS DE COBRAS'!$A$6:$C$4645,3,FALSE),0)</f>
        <v>11</v>
      </c>
      <c r="V5489">
        <f>IFERROR(VLOOKUP(C5489,'ZIKA VIRUS'!$A$5:$C$2399,3,FALSE),0)</f>
        <v>3</v>
      </c>
      <c r="W5489">
        <f>IFERROR(VLOOKUP(C5489,'FEBRE TIFÓIDE'!$A$5:$C$46,3,FALSE),0)</f>
        <v>0</v>
      </c>
      <c r="X5489">
        <f>IFERROR(VLOOKUP(C5489,HANTAVIROSE!$A$5:$C$153,3,FALSE),0)</f>
        <v>0</v>
      </c>
      <c r="Y5489">
        <f>IFERROR(VLOOKUP(C5489,MENINGITE!$A$5:$C$447,3,FALSE),0)</f>
        <v>0</v>
      </c>
      <c r="Z5489">
        <f>IFERROR(VLOOKUP(C5489,RAIVA!$A$5:$C$16,3,FALSE),0)</f>
        <v>0</v>
      </c>
    </row>
    <row r="5490" spans="1:26" x14ac:dyDescent="0.3">
      <c r="A5490" s="2" t="s">
        <v>2349</v>
      </c>
      <c r="B5490" s="2" t="s">
        <v>2353</v>
      </c>
      <c r="C5490" s="2">
        <v>320510</v>
      </c>
      <c r="D5490" s="2">
        <v>3205101</v>
      </c>
      <c r="E5490" s="2" t="s">
        <v>2349</v>
      </c>
      <c r="F5490" s="2" t="s">
        <v>2353</v>
      </c>
      <c r="G5490" s="2">
        <f>IFERROR(VLOOKUP(D5490,Coordenadas!$A$2:$D$5571,3,FALSE),0)</f>
        <v>-20.3825</v>
      </c>
      <c r="H5490" s="2">
        <f>IFERROR(VLOOKUP(D5490,Coordenadas!$A$2:$D$5571,4,FALSE),0)</f>
        <v>-40.493299999999998</v>
      </c>
      <c r="I5490" s="2" t="s">
        <v>5325</v>
      </c>
      <c r="J5490" s="2">
        <v>65001</v>
      </c>
      <c r="K5490" s="2" t="s">
        <v>5331</v>
      </c>
      <c r="L5490" s="2">
        <f>IFERROR(VLOOKUP(C5490,BOTULISMO!$A$3:$C$19,3,FALSE),0)</f>
        <v>0</v>
      </c>
      <c r="M5490" s="2">
        <f>IFERROR(VLOOKUP(C5490,'LEISHMANIOSE VISCERAL'!$A$4:$C$454,3,FALSE),0)</f>
        <v>0</v>
      </c>
      <c r="N5490" s="2">
        <f>IFERROR(VLOOKUP(C5490,'LEISHMANIOSE TEGUMENTAR'!$A$4:$C$1681,3,FALSE),0)</f>
        <v>0</v>
      </c>
      <c r="O5490" s="2">
        <f>IFERROR(VLOOKUP(C5490,'FEBRE AMARELA'!$A$4:$C$38,3,FALSE),0)</f>
        <v>0</v>
      </c>
      <c r="P5490" s="2">
        <f>IFERROR(VLOOKUP(C5490,DENGUE!$A$5:$C$4097,3,FALSE),0)</f>
        <v>0</v>
      </c>
      <c r="Q5490" s="2">
        <f>IFERROR(VLOOKUP(C5490,'HEPATITE VIRAL'!$A$5:$C$3162,3,FALSE),0)</f>
        <v>4</v>
      </c>
      <c r="R5490" s="2">
        <f>IFERROR(VLOOKUP(C5490,'FEBRE MACULOSA'!$A$5:$C$181,3,FALSE),0)</f>
        <v>0</v>
      </c>
      <c r="S5490" s="2">
        <f>IFERROR(VLOOKUP(C5490,LEPTOSPIROSE!$A$5:$C$1176,3,FALSE),0)</f>
        <v>3</v>
      </c>
      <c r="T5490" s="2">
        <f>IFERROR(VLOOKUP(C5490,'DOENÇA DE CHAGAS'!$A$5:$C$100,3,FALSE),0)</f>
        <v>0</v>
      </c>
      <c r="U5490" s="2">
        <f>IFERROR(VLOOKUP(C5490,'PICADAS DE COBRAS'!$A$6:$C$4645,3,FALSE),0)</f>
        <v>0</v>
      </c>
      <c r="V5490">
        <f>IFERROR(VLOOKUP(C5490,'ZIKA VIRUS'!$A$5:$C$2399,3,FALSE),0)</f>
        <v>16</v>
      </c>
      <c r="W5490">
        <f>IFERROR(VLOOKUP(C5490,'FEBRE TIFÓIDE'!$A$5:$C$46,3,FALSE),0)</f>
        <v>0</v>
      </c>
      <c r="X5490">
        <f>IFERROR(VLOOKUP(C5490,HANTAVIROSE!$A$5:$C$153,3,FALSE),0)</f>
        <v>0</v>
      </c>
      <c r="Y5490">
        <f>IFERROR(VLOOKUP(C5490,MENINGITE!$A$5:$C$447,3,FALSE),0)</f>
        <v>0</v>
      </c>
      <c r="Z5490">
        <f>IFERROR(VLOOKUP(C5490,RAIVA!$A$5:$C$16,3,FALSE),0)</f>
        <v>0</v>
      </c>
    </row>
    <row r="5491" spans="1:26" x14ac:dyDescent="0.3">
      <c r="A5491" s="2" t="s">
        <v>3</v>
      </c>
      <c r="B5491" s="2" t="s">
        <v>6</v>
      </c>
      <c r="C5491" s="2">
        <v>522200</v>
      </c>
      <c r="D5491" s="2">
        <v>5222005</v>
      </c>
      <c r="E5491" s="2" t="s">
        <v>3</v>
      </c>
      <c r="F5491" s="2" t="s">
        <v>6</v>
      </c>
      <c r="G5491" s="2">
        <f>IFERROR(VLOOKUP(D5491,Coordenadas!$A$2:$D$5571,3,FALSE),0)</f>
        <v>-16.740500000000001</v>
      </c>
      <c r="H5491" s="2">
        <f>IFERROR(VLOOKUP(D5491,Coordenadas!$A$2:$D$5571,4,FALSE),0)</f>
        <v>-48.515900000000002</v>
      </c>
      <c r="I5491" s="2" t="s">
        <v>5327</v>
      </c>
      <c r="J5491" s="2">
        <v>12548</v>
      </c>
      <c r="K5491" s="2" t="s">
        <v>5332</v>
      </c>
      <c r="L5491" s="2">
        <f>IFERROR(VLOOKUP(C5491,BOTULISMO!$A$3:$C$19,3,FALSE),0)</f>
        <v>0</v>
      </c>
      <c r="M5491" s="2">
        <f>IFERROR(VLOOKUP(C5491,'LEISHMANIOSE VISCERAL'!$A$4:$C$454,3,FALSE),0)</f>
        <v>0</v>
      </c>
      <c r="N5491" s="2">
        <f>IFERROR(VLOOKUP(C5491,'LEISHMANIOSE TEGUMENTAR'!$A$4:$C$1681,3,FALSE),0)</f>
        <v>0</v>
      </c>
      <c r="O5491" s="2">
        <f>IFERROR(VLOOKUP(C5491,'FEBRE AMARELA'!$A$4:$C$38,3,FALSE),0)</f>
        <v>0</v>
      </c>
      <c r="P5491" s="2">
        <f>IFERROR(VLOOKUP(C5491,DENGUE!$A$5:$C$4097,3,FALSE),0)</f>
        <v>203</v>
      </c>
      <c r="Q5491" s="2">
        <f>IFERROR(VLOOKUP(C5491,'HEPATITE VIRAL'!$A$5:$C$3162,3,FALSE),0)</f>
        <v>0</v>
      </c>
      <c r="R5491" s="2">
        <f>IFERROR(VLOOKUP(C5491,'FEBRE MACULOSA'!$A$5:$C$181,3,FALSE),0)</f>
        <v>1</v>
      </c>
      <c r="S5491" s="2">
        <f>IFERROR(VLOOKUP(C5491,LEPTOSPIROSE!$A$5:$C$1176,3,FALSE),0)</f>
        <v>0</v>
      </c>
      <c r="T5491" s="2">
        <f>IFERROR(VLOOKUP(C5491,'DOENÇA DE CHAGAS'!$A$5:$C$100,3,FALSE),0)</f>
        <v>0</v>
      </c>
      <c r="U5491" s="2">
        <f>IFERROR(VLOOKUP(C5491,'PICADAS DE COBRAS'!$A$6:$C$4645,3,FALSE),0)</f>
        <v>59</v>
      </c>
      <c r="V5491">
        <f>IFERROR(VLOOKUP(C5491,'ZIKA VIRUS'!$A$5:$C$2399,3,FALSE),0)</f>
        <v>11</v>
      </c>
      <c r="W5491">
        <f>IFERROR(VLOOKUP(C5491,'FEBRE TIFÓIDE'!$A$5:$C$46,3,FALSE),0)</f>
        <v>0</v>
      </c>
      <c r="X5491">
        <f>IFERROR(VLOOKUP(C5491,HANTAVIROSE!$A$5:$C$153,3,FALSE),0)</f>
        <v>0</v>
      </c>
      <c r="Y5491">
        <f>IFERROR(VLOOKUP(C5491,MENINGITE!$A$5:$C$447,3,FALSE),0)</f>
        <v>0</v>
      </c>
      <c r="Z5491">
        <f>IFERROR(VLOOKUP(C5491,RAIVA!$A$5:$C$16,3,FALSE),0)</f>
        <v>0</v>
      </c>
    </row>
    <row r="5492" spans="1:26" x14ac:dyDescent="0.3">
      <c r="A5492" s="2" t="s">
        <v>3816</v>
      </c>
      <c r="B5492" s="2" t="s">
        <v>3818</v>
      </c>
      <c r="C5492" s="2">
        <v>261630</v>
      </c>
      <c r="D5492" s="2">
        <v>2616308</v>
      </c>
      <c r="E5492" s="2" t="s">
        <v>3816</v>
      </c>
      <c r="F5492" s="2" t="s">
        <v>3818</v>
      </c>
      <c r="G5492" s="2">
        <f>IFERROR(VLOOKUP(D5492,Coordenadas!$A$2:$D$5571,3,FALSE),0)</f>
        <v>-7.6565500000000002</v>
      </c>
      <c r="H5492" s="2">
        <f>IFERROR(VLOOKUP(D5492,Coordenadas!$A$2:$D$5571,4,FALSE),0)</f>
        <v>-35.313899999999997</v>
      </c>
      <c r="I5492" s="2" t="s">
        <v>5324</v>
      </c>
      <c r="J5492" s="2">
        <v>30732</v>
      </c>
      <c r="K5492" s="2" t="s">
        <v>5330</v>
      </c>
      <c r="L5492" s="2">
        <f>IFERROR(VLOOKUP(C5492,BOTULISMO!$A$3:$C$19,3,FALSE),0)</f>
        <v>0</v>
      </c>
      <c r="M5492" s="2">
        <f>IFERROR(VLOOKUP(C5492,'LEISHMANIOSE VISCERAL'!$A$4:$C$454,3,FALSE),0)</f>
        <v>0</v>
      </c>
      <c r="N5492" s="2">
        <f>IFERROR(VLOOKUP(C5492,'LEISHMANIOSE TEGUMENTAR'!$A$4:$C$1681,3,FALSE),0)</f>
        <v>3</v>
      </c>
      <c r="O5492" s="2">
        <f>IFERROR(VLOOKUP(C5492,'FEBRE AMARELA'!$A$4:$C$38,3,FALSE),0)</f>
        <v>0</v>
      </c>
      <c r="P5492" s="2">
        <f>IFERROR(VLOOKUP(C5492,DENGUE!$A$5:$C$4097,3,FALSE),0)</f>
        <v>0</v>
      </c>
      <c r="Q5492" s="2">
        <f>IFERROR(VLOOKUP(C5492,'HEPATITE VIRAL'!$A$5:$C$3162,3,FALSE),0)</f>
        <v>1</v>
      </c>
      <c r="R5492" s="2">
        <f>IFERROR(VLOOKUP(C5492,'FEBRE MACULOSA'!$A$5:$C$181,3,FALSE),0)</f>
        <v>0</v>
      </c>
      <c r="S5492" s="2">
        <f>IFERROR(VLOOKUP(C5492,LEPTOSPIROSE!$A$5:$C$1176,3,FALSE),0)</f>
        <v>0</v>
      </c>
      <c r="T5492" s="2">
        <f>IFERROR(VLOOKUP(C5492,'DOENÇA DE CHAGAS'!$A$5:$C$100,3,FALSE),0)</f>
        <v>0</v>
      </c>
      <c r="U5492" s="2">
        <f>IFERROR(VLOOKUP(C5492,'PICADAS DE COBRAS'!$A$6:$C$4645,3,FALSE),0)</f>
        <v>25</v>
      </c>
      <c r="V5492">
        <f>IFERROR(VLOOKUP(C5492,'ZIKA VIRUS'!$A$5:$C$2399,3,FALSE),0)</f>
        <v>23</v>
      </c>
      <c r="W5492">
        <f>IFERROR(VLOOKUP(C5492,'FEBRE TIFÓIDE'!$A$5:$C$46,3,FALSE),0)</f>
        <v>0</v>
      </c>
      <c r="X5492">
        <f>IFERROR(VLOOKUP(C5492,HANTAVIROSE!$A$5:$C$153,3,FALSE),0)</f>
        <v>0</v>
      </c>
      <c r="Y5492">
        <f>IFERROR(VLOOKUP(C5492,MENINGITE!$A$5:$C$447,3,FALSE),0)</f>
        <v>0</v>
      </c>
      <c r="Z5492">
        <f>IFERROR(VLOOKUP(C5492,RAIVA!$A$5:$C$16,3,FALSE),0)</f>
        <v>0</v>
      </c>
    </row>
    <row r="5493" spans="1:26" x14ac:dyDescent="0.3">
      <c r="A5493" s="2" t="s">
        <v>470</v>
      </c>
      <c r="B5493" s="2" t="s">
        <v>481</v>
      </c>
      <c r="C5493" s="2">
        <v>432310</v>
      </c>
      <c r="D5493" s="2">
        <v>4323101</v>
      </c>
      <c r="E5493" s="2" t="s">
        <v>470</v>
      </c>
      <c r="F5493" s="2" t="s">
        <v>481</v>
      </c>
      <c r="G5493" s="2">
        <f>IFERROR(VLOOKUP(D5493,Coordenadas!$A$2:$D$5571,3,FALSE),0)</f>
        <v>-27.160699999999999</v>
      </c>
      <c r="H5493" s="2">
        <f>IFERROR(VLOOKUP(D5493,Coordenadas!$A$2:$D$5571,4,FALSE),0)</f>
        <v>-53.402200000000001</v>
      </c>
      <c r="I5493" s="2" t="s">
        <v>5326</v>
      </c>
      <c r="J5493" s="2">
        <v>5285</v>
      </c>
      <c r="K5493" s="2" t="s">
        <v>5332</v>
      </c>
      <c r="L5493" s="2">
        <f>IFERROR(VLOOKUP(C5493,BOTULISMO!$A$3:$C$19,3,FALSE),0)</f>
        <v>0</v>
      </c>
      <c r="M5493" s="2">
        <f>IFERROR(VLOOKUP(C5493,'LEISHMANIOSE VISCERAL'!$A$4:$C$454,3,FALSE),0)</f>
        <v>0</v>
      </c>
      <c r="N5493" s="2">
        <f>IFERROR(VLOOKUP(C5493,'LEISHMANIOSE TEGUMENTAR'!$A$4:$C$1681,3,FALSE),0)</f>
        <v>0</v>
      </c>
      <c r="O5493" s="2">
        <f>IFERROR(VLOOKUP(C5493,'FEBRE AMARELA'!$A$4:$C$38,3,FALSE),0)</f>
        <v>0</v>
      </c>
      <c r="P5493" s="2">
        <f>IFERROR(VLOOKUP(C5493,DENGUE!$A$5:$C$4097,3,FALSE),0)</f>
        <v>1</v>
      </c>
      <c r="Q5493" s="2">
        <f>IFERROR(VLOOKUP(C5493,'HEPATITE VIRAL'!$A$5:$C$3162,3,FALSE),0)</f>
        <v>3</v>
      </c>
      <c r="R5493" s="2">
        <f>IFERROR(VLOOKUP(C5493,'FEBRE MACULOSA'!$A$5:$C$181,3,FALSE),0)</f>
        <v>0</v>
      </c>
      <c r="S5493" s="2">
        <f>IFERROR(VLOOKUP(C5493,LEPTOSPIROSE!$A$5:$C$1176,3,FALSE),0)</f>
        <v>0</v>
      </c>
      <c r="T5493" s="2">
        <f>IFERROR(VLOOKUP(C5493,'DOENÇA DE CHAGAS'!$A$5:$C$100,3,FALSE),0)</f>
        <v>0</v>
      </c>
      <c r="U5493" s="2">
        <f>IFERROR(VLOOKUP(C5493,'PICADAS DE COBRAS'!$A$6:$C$4645,3,FALSE),0)</f>
        <v>0</v>
      </c>
      <c r="V5493">
        <f>IFERROR(VLOOKUP(C5493,'ZIKA VIRUS'!$A$5:$C$2399,3,FALSE),0)</f>
        <v>0</v>
      </c>
      <c r="W5493">
        <f>IFERROR(VLOOKUP(C5493,'FEBRE TIFÓIDE'!$A$5:$C$46,3,FALSE),0)</f>
        <v>0</v>
      </c>
      <c r="X5493">
        <f>IFERROR(VLOOKUP(C5493,HANTAVIROSE!$A$5:$C$153,3,FALSE),0)</f>
        <v>0</v>
      </c>
      <c r="Y5493">
        <f>IFERROR(VLOOKUP(C5493,MENINGITE!$A$5:$C$447,3,FALSE),0)</f>
        <v>0</v>
      </c>
      <c r="Z5493">
        <f>IFERROR(VLOOKUP(C5493,RAIVA!$A$5:$C$16,3,FALSE),0)</f>
        <v>0</v>
      </c>
    </row>
    <row r="5494" spans="1:26" x14ac:dyDescent="0.3">
      <c r="A5494" s="2" t="s">
        <v>392</v>
      </c>
      <c r="B5494" s="2" t="s">
        <v>391</v>
      </c>
      <c r="C5494" s="2">
        <v>500840</v>
      </c>
      <c r="D5494" s="2">
        <v>5008404</v>
      </c>
      <c r="E5494" s="2" t="s">
        <v>392</v>
      </c>
      <c r="F5494" s="2" t="s">
        <v>391</v>
      </c>
      <c r="G5494" s="2">
        <f>IFERROR(VLOOKUP(D5494,Coordenadas!$A$2:$D$5571,3,FALSE),0)</f>
        <v>-22.409800000000001</v>
      </c>
      <c r="H5494" s="2">
        <f>IFERROR(VLOOKUP(D5494,Coordenadas!$A$2:$D$5571,4,FALSE),0)</f>
        <v>-54.441499999999998</v>
      </c>
      <c r="I5494" s="2" t="s">
        <v>5327</v>
      </c>
      <c r="J5494" s="2">
        <v>5901</v>
      </c>
      <c r="K5494" s="2" t="s">
        <v>5332</v>
      </c>
      <c r="L5494" s="2">
        <f>IFERROR(VLOOKUP(C5494,BOTULISMO!$A$3:$C$19,3,FALSE),0)</f>
        <v>0</v>
      </c>
      <c r="M5494" s="2">
        <f>IFERROR(VLOOKUP(C5494,'LEISHMANIOSE VISCERAL'!$A$4:$C$454,3,FALSE),0)</f>
        <v>0</v>
      </c>
      <c r="N5494" s="2">
        <f>IFERROR(VLOOKUP(C5494,'LEISHMANIOSE TEGUMENTAR'!$A$4:$C$1681,3,FALSE),0)</f>
        <v>0</v>
      </c>
      <c r="O5494" s="2">
        <f>IFERROR(VLOOKUP(C5494,'FEBRE AMARELA'!$A$4:$C$38,3,FALSE),0)</f>
        <v>0</v>
      </c>
      <c r="P5494" s="2">
        <f>IFERROR(VLOOKUP(C5494,DENGUE!$A$5:$C$4097,3,FALSE),0)</f>
        <v>252</v>
      </c>
      <c r="Q5494" s="2">
        <f>IFERROR(VLOOKUP(C5494,'HEPATITE VIRAL'!$A$5:$C$3162,3,FALSE),0)</f>
        <v>1</v>
      </c>
      <c r="R5494" s="2">
        <f>IFERROR(VLOOKUP(C5494,'FEBRE MACULOSA'!$A$5:$C$181,3,FALSE),0)</f>
        <v>0</v>
      </c>
      <c r="S5494" s="2">
        <f>IFERROR(VLOOKUP(C5494,LEPTOSPIROSE!$A$5:$C$1176,3,FALSE),0)</f>
        <v>0</v>
      </c>
      <c r="T5494" s="2">
        <f>IFERROR(VLOOKUP(C5494,'DOENÇA DE CHAGAS'!$A$5:$C$100,3,FALSE),0)</f>
        <v>0</v>
      </c>
      <c r="U5494" s="2">
        <f>IFERROR(VLOOKUP(C5494,'PICADAS DE COBRAS'!$A$6:$C$4645,3,FALSE),0)</f>
        <v>5</v>
      </c>
      <c r="V5494">
        <f>IFERROR(VLOOKUP(C5494,'ZIKA VIRUS'!$A$5:$C$2399,3,FALSE),0)</f>
        <v>0</v>
      </c>
      <c r="W5494">
        <f>IFERROR(VLOOKUP(C5494,'FEBRE TIFÓIDE'!$A$5:$C$46,3,FALSE),0)</f>
        <v>0</v>
      </c>
      <c r="X5494">
        <f>IFERROR(VLOOKUP(C5494,HANTAVIROSE!$A$5:$C$153,3,FALSE),0)</f>
        <v>0</v>
      </c>
      <c r="Y5494">
        <f>IFERROR(VLOOKUP(C5494,MENINGITE!$A$5:$C$447,3,FALSE),0)</f>
        <v>0</v>
      </c>
      <c r="Z5494">
        <f>IFERROR(VLOOKUP(C5494,RAIVA!$A$5:$C$16,3,FALSE),0)</f>
        <v>0</v>
      </c>
    </row>
    <row r="5495" spans="1:26" x14ac:dyDescent="0.3">
      <c r="A5495" s="2" t="s">
        <v>3</v>
      </c>
      <c r="B5495" s="2" t="s">
        <v>5</v>
      </c>
      <c r="C5495" s="2">
        <v>522205</v>
      </c>
      <c r="D5495" s="2">
        <v>5222054</v>
      </c>
      <c r="E5495" s="2" t="s">
        <v>3</v>
      </c>
      <c r="F5495" s="2" t="s">
        <v>5</v>
      </c>
      <c r="G5495" s="2">
        <f>IFERROR(VLOOKUP(D5495,Coordenadas!$A$2:$D$5571,3,FALSE),0)</f>
        <v>-17.732199999999999</v>
      </c>
      <c r="H5495" s="2">
        <f>IFERROR(VLOOKUP(D5495,Coordenadas!$A$2:$D$5571,4,FALSE),0)</f>
        <v>-49.804699999999997</v>
      </c>
      <c r="I5495" s="2" t="s">
        <v>5327</v>
      </c>
      <c r="J5495" s="2">
        <v>7371</v>
      </c>
      <c r="K5495" s="2" t="s">
        <v>5332</v>
      </c>
      <c r="L5495" s="2">
        <f>IFERROR(VLOOKUP(C5495,BOTULISMO!$A$3:$C$19,3,FALSE),0)</f>
        <v>0</v>
      </c>
      <c r="M5495" s="2">
        <f>IFERROR(VLOOKUP(C5495,'LEISHMANIOSE VISCERAL'!$A$4:$C$454,3,FALSE),0)</f>
        <v>0</v>
      </c>
      <c r="N5495" s="2">
        <f>IFERROR(VLOOKUP(C5495,'LEISHMANIOSE TEGUMENTAR'!$A$4:$C$1681,3,FALSE),0)</f>
        <v>0</v>
      </c>
      <c r="O5495" s="2">
        <f>IFERROR(VLOOKUP(C5495,'FEBRE AMARELA'!$A$4:$C$38,3,FALSE),0)</f>
        <v>0</v>
      </c>
      <c r="P5495" s="2">
        <f>IFERROR(VLOOKUP(C5495,DENGUE!$A$5:$C$4097,3,FALSE),0)</f>
        <v>9</v>
      </c>
      <c r="Q5495" s="2">
        <f>IFERROR(VLOOKUP(C5495,'HEPATITE VIRAL'!$A$5:$C$3162,3,FALSE),0)</f>
        <v>1</v>
      </c>
      <c r="R5495" s="2">
        <f>IFERROR(VLOOKUP(C5495,'FEBRE MACULOSA'!$A$5:$C$181,3,FALSE),0)</f>
        <v>0</v>
      </c>
      <c r="S5495" s="2">
        <f>IFERROR(VLOOKUP(C5495,LEPTOSPIROSE!$A$5:$C$1176,3,FALSE),0)</f>
        <v>0</v>
      </c>
      <c r="T5495" s="2">
        <f>IFERROR(VLOOKUP(C5495,'DOENÇA DE CHAGAS'!$A$5:$C$100,3,FALSE),0)</f>
        <v>0</v>
      </c>
      <c r="U5495" s="2">
        <f>IFERROR(VLOOKUP(C5495,'PICADAS DE COBRAS'!$A$6:$C$4645,3,FALSE),0)</f>
        <v>19</v>
      </c>
      <c r="V5495">
        <f>IFERROR(VLOOKUP(C5495,'ZIKA VIRUS'!$A$5:$C$2399,3,FALSE),0)</f>
        <v>0</v>
      </c>
      <c r="W5495">
        <f>IFERROR(VLOOKUP(C5495,'FEBRE TIFÓIDE'!$A$5:$C$46,3,FALSE),0)</f>
        <v>0</v>
      </c>
      <c r="X5495">
        <f>IFERROR(VLOOKUP(C5495,HANTAVIROSE!$A$5:$C$153,3,FALSE),0)</f>
        <v>0</v>
      </c>
      <c r="Y5495">
        <f>IFERROR(VLOOKUP(C5495,MENINGITE!$A$5:$C$447,3,FALSE),0)</f>
        <v>0</v>
      </c>
      <c r="Z5495">
        <f>IFERROR(VLOOKUP(C5495,RAIVA!$A$5:$C$16,3,FALSE),0)</f>
        <v>0</v>
      </c>
    </row>
    <row r="5496" spans="1:26" x14ac:dyDescent="0.3">
      <c r="A5496" s="2" t="s">
        <v>4178</v>
      </c>
      <c r="B5496" s="2" t="s">
        <v>2434</v>
      </c>
      <c r="C5496" s="2">
        <v>241490</v>
      </c>
      <c r="D5496" s="2">
        <v>2414902</v>
      </c>
      <c r="E5496" s="2" t="s">
        <v>4178</v>
      </c>
      <c r="F5496" s="2" t="s">
        <v>2434</v>
      </c>
      <c r="G5496" s="2">
        <f>IFERROR(VLOOKUP(D5496,Coordenadas!$A$2:$D$5571,3,FALSE),0)</f>
        <v>-5.9825299999999997</v>
      </c>
      <c r="H5496" s="2">
        <f>IFERROR(VLOOKUP(D5496,Coordenadas!$A$2:$D$5571,4,FALSE),0)</f>
        <v>-37.946199999999997</v>
      </c>
      <c r="I5496" s="2" t="s">
        <v>5324</v>
      </c>
      <c r="J5496" s="2">
        <v>1618</v>
      </c>
      <c r="K5496" s="2" t="s">
        <v>5332</v>
      </c>
      <c r="L5496" s="2">
        <f>IFERROR(VLOOKUP(C5496,BOTULISMO!$A$3:$C$19,3,FALSE),0)</f>
        <v>0</v>
      </c>
      <c r="M5496" s="2">
        <f>IFERROR(VLOOKUP(C5496,'LEISHMANIOSE VISCERAL'!$A$4:$C$454,3,FALSE),0)</f>
        <v>0</v>
      </c>
      <c r="N5496" s="2">
        <f>IFERROR(VLOOKUP(C5496,'LEISHMANIOSE TEGUMENTAR'!$A$4:$C$1681,3,FALSE),0)</f>
        <v>0</v>
      </c>
      <c r="O5496" s="2">
        <f>IFERROR(VLOOKUP(C5496,'FEBRE AMARELA'!$A$4:$C$38,3,FALSE),0)</f>
        <v>0</v>
      </c>
      <c r="P5496" s="2">
        <f>IFERROR(VLOOKUP(C5496,DENGUE!$A$5:$C$4097,3,FALSE),0)</f>
        <v>0</v>
      </c>
      <c r="Q5496" s="2">
        <f>IFERROR(VLOOKUP(C5496,'HEPATITE VIRAL'!$A$5:$C$3162,3,FALSE),0)</f>
        <v>0</v>
      </c>
      <c r="R5496" s="2">
        <f>IFERROR(VLOOKUP(C5496,'FEBRE MACULOSA'!$A$5:$C$181,3,FALSE),0)</f>
        <v>0</v>
      </c>
      <c r="S5496" s="2">
        <f>IFERROR(VLOOKUP(C5496,LEPTOSPIROSE!$A$5:$C$1176,3,FALSE),0)</f>
        <v>0</v>
      </c>
      <c r="T5496" s="2">
        <f>IFERROR(VLOOKUP(C5496,'DOENÇA DE CHAGAS'!$A$5:$C$100,3,FALSE),0)</f>
        <v>0</v>
      </c>
      <c r="U5496" s="2">
        <f>IFERROR(VLOOKUP(C5496,'PICADAS DE COBRAS'!$A$6:$C$4645,3,FALSE),0)</f>
        <v>2</v>
      </c>
      <c r="V5496">
        <f>IFERROR(VLOOKUP(C5496,'ZIKA VIRUS'!$A$5:$C$2399,3,FALSE),0)</f>
        <v>0</v>
      </c>
      <c r="W5496">
        <f>IFERROR(VLOOKUP(C5496,'FEBRE TIFÓIDE'!$A$5:$C$46,3,FALSE),0)</f>
        <v>0</v>
      </c>
      <c r="X5496">
        <f>IFERROR(VLOOKUP(C5496,HANTAVIROSE!$A$5:$C$153,3,FALSE),0)</f>
        <v>0</v>
      </c>
      <c r="Y5496">
        <f>IFERROR(VLOOKUP(C5496,MENINGITE!$A$5:$C$447,3,FALSE),0)</f>
        <v>0</v>
      </c>
      <c r="Z5496">
        <f>IFERROR(VLOOKUP(C5496,RAIVA!$A$5:$C$16,3,FALSE),0)</f>
        <v>0</v>
      </c>
    </row>
    <row r="5497" spans="1:26" x14ac:dyDescent="0.3">
      <c r="A5497" s="2" t="s">
        <v>3723</v>
      </c>
      <c r="B5497" s="2" t="s">
        <v>2434</v>
      </c>
      <c r="C5497" s="2">
        <v>270940</v>
      </c>
      <c r="D5497" s="2">
        <v>2709400</v>
      </c>
      <c r="E5497" s="2" t="s">
        <v>3723</v>
      </c>
      <c r="F5497" s="2" t="s">
        <v>2434</v>
      </c>
      <c r="G5497" s="2">
        <f>IFERROR(VLOOKUP(D5497,Coordenadas!$A$2:$D$5571,3,FALSE),0)</f>
        <v>-9.3676300000000001</v>
      </c>
      <c r="H5497" s="2">
        <f>IFERROR(VLOOKUP(D5497,Coordenadas!$A$2:$D$5571,4,FALSE),0)</f>
        <v>-36.243099999999998</v>
      </c>
      <c r="I5497" s="2" t="s">
        <v>5324</v>
      </c>
      <c r="J5497" s="2">
        <v>25407</v>
      </c>
      <c r="K5497" s="2" t="s">
        <v>5330</v>
      </c>
      <c r="L5497" s="2">
        <f>IFERROR(VLOOKUP(C5497,BOTULISMO!$A$3:$C$19,3,FALSE),0)</f>
        <v>0</v>
      </c>
      <c r="M5497" s="2">
        <f>IFERROR(VLOOKUP(C5497,'LEISHMANIOSE VISCERAL'!$A$4:$C$454,3,FALSE),0)</f>
        <v>0</v>
      </c>
      <c r="N5497" s="2">
        <f>IFERROR(VLOOKUP(C5497,'LEISHMANIOSE TEGUMENTAR'!$A$4:$C$1681,3,FALSE),0)</f>
        <v>0</v>
      </c>
      <c r="O5497" s="2">
        <f>IFERROR(VLOOKUP(C5497,'FEBRE AMARELA'!$A$4:$C$38,3,FALSE),0)</f>
        <v>0</v>
      </c>
      <c r="P5497" s="2">
        <f>IFERROR(VLOOKUP(C5497,DENGUE!$A$5:$C$4097,3,FALSE),0)</f>
        <v>118</v>
      </c>
      <c r="Q5497" s="2">
        <f>IFERROR(VLOOKUP(C5497,'HEPATITE VIRAL'!$A$5:$C$3162,3,FALSE),0)</f>
        <v>1</v>
      </c>
      <c r="R5497" s="2">
        <f>IFERROR(VLOOKUP(C5497,'FEBRE MACULOSA'!$A$5:$C$181,3,FALSE),0)</f>
        <v>0</v>
      </c>
      <c r="S5497" s="2">
        <f>IFERROR(VLOOKUP(C5497,LEPTOSPIROSE!$A$5:$C$1176,3,FALSE),0)</f>
        <v>0</v>
      </c>
      <c r="T5497" s="2">
        <f>IFERROR(VLOOKUP(C5497,'DOENÇA DE CHAGAS'!$A$5:$C$100,3,FALSE),0)</f>
        <v>0</v>
      </c>
      <c r="U5497" s="2">
        <f>IFERROR(VLOOKUP(C5497,'PICADAS DE COBRAS'!$A$6:$C$4645,3,FALSE),0)</f>
        <v>65</v>
      </c>
      <c r="V5497">
        <f>IFERROR(VLOOKUP(C5497,'ZIKA VIRUS'!$A$5:$C$2399,3,FALSE),0)</f>
        <v>162</v>
      </c>
      <c r="W5497">
        <f>IFERROR(VLOOKUP(C5497,'FEBRE TIFÓIDE'!$A$5:$C$46,3,FALSE),0)</f>
        <v>0</v>
      </c>
      <c r="X5497">
        <f>IFERROR(VLOOKUP(C5497,HANTAVIROSE!$A$5:$C$153,3,FALSE),0)</f>
        <v>0</v>
      </c>
      <c r="Y5497">
        <f>IFERROR(VLOOKUP(C5497,MENINGITE!$A$5:$C$447,3,FALSE),0)</f>
        <v>0</v>
      </c>
      <c r="Z5497">
        <f>IFERROR(VLOOKUP(C5497,RAIVA!$A$5:$C$16,3,FALSE),0)</f>
        <v>0</v>
      </c>
    </row>
    <row r="5498" spans="1:26" x14ac:dyDescent="0.3">
      <c r="A5498" s="2" t="s">
        <v>2425</v>
      </c>
      <c r="B5498" s="2" t="s">
        <v>2434</v>
      </c>
      <c r="C5498" s="2">
        <v>317130</v>
      </c>
      <c r="D5498" s="2">
        <v>3171303</v>
      </c>
      <c r="E5498" s="2" t="s">
        <v>2425</v>
      </c>
      <c r="F5498" s="2" t="s">
        <v>2434</v>
      </c>
      <c r="G5498" s="2">
        <f>IFERROR(VLOOKUP(D5498,Coordenadas!$A$2:$D$5571,3,FALSE),0)</f>
        <v>-20.7559</v>
      </c>
      <c r="H5498" s="2">
        <f>IFERROR(VLOOKUP(D5498,Coordenadas!$A$2:$D$5571,4,FALSE),0)</f>
        <v>-42.874200000000002</v>
      </c>
      <c r="I5498" s="2" t="s">
        <v>5325</v>
      </c>
      <c r="J5498" s="2">
        <v>72220</v>
      </c>
      <c r="K5498" s="2" t="s">
        <v>5331</v>
      </c>
      <c r="L5498" s="2">
        <f>IFERROR(VLOOKUP(C5498,BOTULISMO!$A$3:$C$19,3,FALSE),0)</f>
        <v>0</v>
      </c>
      <c r="M5498" s="2">
        <f>IFERROR(VLOOKUP(C5498,'LEISHMANIOSE VISCERAL'!$A$4:$C$454,3,FALSE),0)</f>
        <v>0</v>
      </c>
      <c r="N5498" s="2">
        <f>IFERROR(VLOOKUP(C5498,'LEISHMANIOSE TEGUMENTAR'!$A$4:$C$1681,3,FALSE),0)</f>
        <v>2</v>
      </c>
      <c r="O5498" s="2">
        <f>IFERROR(VLOOKUP(C5498,'FEBRE AMARELA'!$A$4:$C$38,3,FALSE),0)</f>
        <v>0</v>
      </c>
      <c r="P5498" s="2">
        <f>IFERROR(VLOOKUP(C5498,DENGUE!$A$5:$C$4097,3,FALSE),0)</f>
        <v>24</v>
      </c>
      <c r="Q5498" s="2">
        <f>IFERROR(VLOOKUP(C5498,'HEPATITE VIRAL'!$A$5:$C$3162,3,FALSE),0)</f>
        <v>41</v>
      </c>
      <c r="R5498" s="2">
        <f>IFERROR(VLOOKUP(C5498,'FEBRE MACULOSA'!$A$5:$C$181,3,FALSE),0)</f>
        <v>0</v>
      </c>
      <c r="S5498" s="2">
        <f>IFERROR(VLOOKUP(C5498,LEPTOSPIROSE!$A$5:$C$1176,3,FALSE),0)</f>
        <v>1</v>
      </c>
      <c r="T5498" s="2">
        <f>IFERROR(VLOOKUP(C5498,'DOENÇA DE CHAGAS'!$A$5:$C$100,3,FALSE),0)</f>
        <v>0</v>
      </c>
      <c r="U5498" s="2">
        <f>IFERROR(VLOOKUP(C5498,'PICADAS DE COBRAS'!$A$6:$C$4645,3,FALSE),0)</f>
        <v>154</v>
      </c>
      <c r="V5498">
        <f>IFERROR(VLOOKUP(C5498,'ZIKA VIRUS'!$A$5:$C$2399,3,FALSE),0)</f>
        <v>1</v>
      </c>
      <c r="W5498">
        <f>IFERROR(VLOOKUP(C5498,'FEBRE TIFÓIDE'!$A$5:$C$46,3,FALSE),0)</f>
        <v>0</v>
      </c>
      <c r="X5498">
        <f>IFERROR(VLOOKUP(C5498,HANTAVIROSE!$A$5:$C$153,3,FALSE),0)</f>
        <v>0</v>
      </c>
      <c r="Y5498">
        <f>IFERROR(VLOOKUP(C5498,MENINGITE!$A$5:$C$447,3,FALSE),0)</f>
        <v>1</v>
      </c>
      <c r="Z5498">
        <f>IFERROR(VLOOKUP(C5498,RAIVA!$A$5:$C$16,3,FALSE),0)</f>
        <v>0</v>
      </c>
    </row>
    <row r="5499" spans="1:26" x14ac:dyDescent="0.3">
      <c r="A5499" s="2" t="s">
        <v>4319</v>
      </c>
      <c r="B5499" s="2" t="s">
        <v>4318</v>
      </c>
      <c r="C5499" s="2">
        <v>231410</v>
      </c>
      <c r="D5499" s="2">
        <v>2314102</v>
      </c>
      <c r="E5499" s="2" t="s">
        <v>4319</v>
      </c>
      <c r="F5499" s="2" t="s">
        <v>4318</v>
      </c>
      <c r="G5499" s="2">
        <f>IFERROR(VLOOKUP(D5499,Coordenadas!$A$2:$D$5571,3,FALSE),0)</f>
        <v>-3.5667</v>
      </c>
      <c r="H5499" s="2">
        <f>IFERROR(VLOOKUP(D5499,Coordenadas!$A$2:$D$5571,4,FALSE),0)</f>
        <v>-41.0916</v>
      </c>
      <c r="I5499" s="2" t="s">
        <v>5324</v>
      </c>
      <c r="J5499" s="2">
        <v>54955</v>
      </c>
      <c r="K5499" s="2" t="s">
        <v>5331</v>
      </c>
      <c r="L5499" s="2">
        <f>IFERROR(VLOOKUP(C5499,BOTULISMO!$A$3:$C$19,3,FALSE),0)</f>
        <v>0</v>
      </c>
      <c r="M5499" s="2">
        <f>IFERROR(VLOOKUP(C5499,'LEISHMANIOSE VISCERAL'!$A$4:$C$454,3,FALSE),0)</f>
        <v>0</v>
      </c>
      <c r="N5499" s="2">
        <f>IFERROR(VLOOKUP(C5499,'LEISHMANIOSE TEGUMENTAR'!$A$4:$C$1681,3,FALSE),0)</f>
        <v>22</v>
      </c>
      <c r="O5499" s="2">
        <f>IFERROR(VLOOKUP(C5499,'FEBRE AMARELA'!$A$4:$C$38,3,FALSE),0)</f>
        <v>0</v>
      </c>
      <c r="P5499" s="2">
        <f>IFERROR(VLOOKUP(C5499,DENGUE!$A$5:$C$4097,3,FALSE),0)</f>
        <v>57</v>
      </c>
      <c r="Q5499" s="2">
        <f>IFERROR(VLOOKUP(C5499,'HEPATITE VIRAL'!$A$5:$C$3162,3,FALSE),0)</f>
        <v>5</v>
      </c>
      <c r="R5499" s="2">
        <f>IFERROR(VLOOKUP(C5499,'FEBRE MACULOSA'!$A$5:$C$181,3,FALSE),0)</f>
        <v>0</v>
      </c>
      <c r="S5499" s="2">
        <f>IFERROR(VLOOKUP(C5499,LEPTOSPIROSE!$A$5:$C$1176,3,FALSE),0)</f>
        <v>1</v>
      </c>
      <c r="T5499" s="2">
        <f>IFERROR(VLOOKUP(C5499,'DOENÇA DE CHAGAS'!$A$5:$C$100,3,FALSE),0)</f>
        <v>0</v>
      </c>
      <c r="U5499" s="2">
        <f>IFERROR(VLOOKUP(C5499,'PICADAS DE COBRAS'!$A$6:$C$4645,3,FALSE),0)</f>
        <v>16</v>
      </c>
      <c r="V5499">
        <f>IFERROR(VLOOKUP(C5499,'ZIKA VIRUS'!$A$5:$C$2399,3,FALSE),0)</f>
        <v>0</v>
      </c>
      <c r="W5499">
        <f>IFERROR(VLOOKUP(C5499,'FEBRE TIFÓIDE'!$A$5:$C$46,3,FALSE),0)</f>
        <v>0</v>
      </c>
      <c r="X5499">
        <f>IFERROR(VLOOKUP(C5499,HANTAVIROSE!$A$5:$C$153,3,FALSE),0)</f>
        <v>0</v>
      </c>
      <c r="Y5499">
        <f>IFERROR(VLOOKUP(C5499,MENINGITE!$A$5:$C$447,3,FALSE),0)</f>
        <v>0</v>
      </c>
      <c r="Z5499">
        <f>IFERROR(VLOOKUP(C5499,RAIVA!$A$5:$C$16,3,FALSE),0)</f>
        <v>0</v>
      </c>
    </row>
    <row r="5500" spans="1:26" x14ac:dyDescent="0.3">
      <c r="A5500" s="2" t="s">
        <v>470</v>
      </c>
      <c r="B5500" s="2" t="s">
        <v>480</v>
      </c>
      <c r="C5500" s="2">
        <v>432320</v>
      </c>
      <c r="D5500" s="2">
        <v>4323200</v>
      </c>
      <c r="E5500" s="2" t="s">
        <v>470</v>
      </c>
      <c r="F5500" s="2" t="s">
        <v>480</v>
      </c>
      <c r="G5500" s="2">
        <f>IFERROR(VLOOKUP(D5500,Coordenadas!$A$2:$D$5571,3,FALSE),0)</f>
        <v>-28.563199999999998</v>
      </c>
      <c r="H5500" s="2">
        <f>IFERROR(VLOOKUP(D5500,Coordenadas!$A$2:$D$5571,4,FALSE),0)</f>
        <v>-52.749499999999998</v>
      </c>
      <c r="I5500" s="2" t="s">
        <v>5326</v>
      </c>
      <c r="J5500" s="2">
        <v>3036</v>
      </c>
      <c r="K5500" s="2" t="s">
        <v>5332</v>
      </c>
      <c r="L5500" s="2">
        <f>IFERROR(VLOOKUP(C5500,BOTULISMO!$A$3:$C$19,3,FALSE),0)</f>
        <v>0</v>
      </c>
      <c r="M5500" s="2">
        <f>IFERROR(VLOOKUP(C5500,'LEISHMANIOSE VISCERAL'!$A$4:$C$454,3,FALSE),0)</f>
        <v>0</v>
      </c>
      <c r="N5500" s="2">
        <f>IFERROR(VLOOKUP(C5500,'LEISHMANIOSE TEGUMENTAR'!$A$4:$C$1681,3,FALSE),0)</f>
        <v>0</v>
      </c>
      <c r="O5500" s="2">
        <f>IFERROR(VLOOKUP(C5500,'FEBRE AMARELA'!$A$4:$C$38,3,FALSE),0)</f>
        <v>0</v>
      </c>
      <c r="P5500" s="2">
        <f>IFERROR(VLOOKUP(C5500,DENGUE!$A$5:$C$4097,3,FALSE),0)</f>
        <v>0</v>
      </c>
      <c r="Q5500" s="2">
        <f>IFERROR(VLOOKUP(C5500,'HEPATITE VIRAL'!$A$5:$C$3162,3,FALSE),0)</f>
        <v>5</v>
      </c>
      <c r="R5500" s="2">
        <f>IFERROR(VLOOKUP(C5500,'FEBRE MACULOSA'!$A$5:$C$181,3,FALSE),0)</f>
        <v>0</v>
      </c>
      <c r="S5500" s="2">
        <f>IFERROR(VLOOKUP(C5500,LEPTOSPIROSE!$A$5:$C$1176,3,FALSE),0)</f>
        <v>0</v>
      </c>
      <c r="T5500" s="2">
        <f>IFERROR(VLOOKUP(C5500,'DOENÇA DE CHAGAS'!$A$5:$C$100,3,FALSE),0)</f>
        <v>0</v>
      </c>
      <c r="U5500" s="2">
        <f>IFERROR(VLOOKUP(C5500,'PICADAS DE COBRAS'!$A$6:$C$4645,3,FALSE),0)</f>
        <v>7</v>
      </c>
      <c r="V5500">
        <f>IFERROR(VLOOKUP(C5500,'ZIKA VIRUS'!$A$5:$C$2399,3,FALSE),0)</f>
        <v>1</v>
      </c>
      <c r="W5500">
        <f>IFERROR(VLOOKUP(C5500,'FEBRE TIFÓIDE'!$A$5:$C$46,3,FALSE),0)</f>
        <v>0</v>
      </c>
      <c r="X5500">
        <f>IFERROR(VLOOKUP(C5500,HANTAVIROSE!$A$5:$C$153,3,FALSE),0)</f>
        <v>0</v>
      </c>
      <c r="Y5500">
        <f>IFERROR(VLOOKUP(C5500,MENINGITE!$A$5:$C$447,3,FALSE),0)</f>
        <v>0</v>
      </c>
      <c r="Z5500">
        <f>IFERROR(VLOOKUP(C5500,RAIVA!$A$5:$C$16,3,FALSE),0)</f>
        <v>0</v>
      </c>
    </row>
    <row r="5501" spans="1:26" x14ac:dyDescent="0.3">
      <c r="A5501" s="2" t="s">
        <v>967</v>
      </c>
      <c r="B5501" s="2" t="s">
        <v>974</v>
      </c>
      <c r="C5501" s="2">
        <v>421920</v>
      </c>
      <c r="D5501" s="2">
        <v>4219200</v>
      </c>
      <c r="E5501" s="2" t="s">
        <v>967</v>
      </c>
      <c r="F5501" s="2" t="s">
        <v>974</v>
      </c>
      <c r="G5501" s="2">
        <f>IFERROR(VLOOKUP(D5501,Coordenadas!$A$2:$D$5571,3,FALSE),0)</f>
        <v>-27.3886</v>
      </c>
      <c r="H5501" s="2">
        <f>IFERROR(VLOOKUP(D5501,Coordenadas!$A$2:$D$5571,4,FALSE),0)</f>
        <v>-49.359299999999998</v>
      </c>
      <c r="I5501" s="2" t="s">
        <v>5326</v>
      </c>
      <c r="J5501" s="2">
        <v>6290</v>
      </c>
      <c r="K5501" s="2" t="s">
        <v>5332</v>
      </c>
      <c r="L5501" s="2">
        <f>IFERROR(VLOOKUP(C5501,BOTULISMO!$A$3:$C$19,3,FALSE),0)</f>
        <v>0</v>
      </c>
      <c r="M5501" s="2">
        <f>IFERROR(VLOOKUP(C5501,'LEISHMANIOSE VISCERAL'!$A$4:$C$454,3,FALSE),0)</f>
        <v>0</v>
      </c>
      <c r="N5501" s="2">
        <f>IFERROR(VLOOKUP(C5501,'LEISHMANIOSE TEGUMENTAR'!$A$4:$C$1681,3,FALSE),0)</f>
        <v>0</v>
      </c>
      <c r="O5501" s="2">
        <f>IFERROR(VLOOKUP(C5501,'FEBRE AMARELA'!$A$4:$C$38,3,FALSE),0)</f>
        <v>0</v>
      </c>
      <c r="P5501" s="2">
        <f>IFERROR(VLOOKUP(C5501,DENGUE!$A$5:$C$4097,3,FALSE),0)</f>
        <v>0</v>
      </c>
      <c r="Q5501" s="2">
        <f>IFERROR(VLOOKUP(C5501,'HEPATITE VIRAL'!$A$5:$C$3162,3,FALSE),0)</f>
        <v>0</v>
      </c>
      <c r="R5501" s="2">
        <f>IFERROR(VLOOKUP(C5501,'FEBRE MACULOSA'!$A$5:$C$181,3,FALSE),0)</f>
        <v>0</v>
      </c>
      <c r="S5501" s="2">
        <f>IFERROR(VLOOKUP(C5501,LEPTOSPIROSE!$A$5:$C$1176,3,FALSE),0)</f>
        <v>4</v>
      </c>
      <c r="T5501" s="2">
        <f>IFERROR(VLOOKUP(C5501,'DOENÇA DE CHAGAS'!$A$5:$C$100,3,FALSE),0)</f>
        <v>0</v>
      </c>
      <c r="U5501" s="2">
        <f>IFERROR(VLOOKUP(C5501,'PICADAS DE COBRAS'!$A$6:$C$4645,3,FALSE),0)</f>
        <v>27</v>
      </c>
      <c r="V5501">
        <f>IFERROR(VLOOKUP(C5501,'ZIKA VIRUS'!$A$5:$C$2399,3,FALSE),0)</f>
        <v>0</v>
      </c>
      <c r="W5501">
        <f>IFERROR(VLOOKUP(C5501,'FEBRE TIFÓIDE'!$A$5:$C$46,3,FALSE),0)</f>
        <v>0</v>
      </c>
      <c r="X5501">
        <f>IFERROR(VLOOKUP(C5501,HANTAVIROSE!$A$5:$C$153,3,FALSE),0)</f>
        <v>0</v>
      </c>
      <c r="Y5501">
        <f>IFERROR(VLOOKUP(C5501,MENINGITE!$A$5:$C$447,3,FALSE),0)</f>
        <v>0</v>
      </c>
      <c r="Z5501">
        <f>IFERROR(VLOOKUP(C5501,RAIVA!$A$5:$C$16,3,FALSE),0)</f>
        <v>0</v>
      </c>
    </row>
    <row r="5502" spans="1:26" x14ac:dyDescent="0.3">
      <c r="A5502" s="2" t="s">
        <v>967</v>
      </c>
      <c r="B5502" s="2" t="s">
        <v>973</v>
      </c>
      <c r="C5502" s="2">
        <v>421930</v>
      </c>
      <c r="D5502" s="2">
        <v>4219309</v>
      </c>
      <c r="E5502" s="2" t="s">
        <v>967</v>
      </c>
      <c r="F5502" s="2" t="s">
        <v>973</v>
      </c>
      <c r="G5502" s="2">
        <f>IFERROR(VLOOKUP(D5502,Coordenadas!$A$2:$D$5571,3,FALSE),0)</f>
        <v>-27.008600000000001</v>
      </c>
      <c r="H5502" s="2">
        <f>IFERROR(VLOOKUP(D5502,Coordenadas!$A$2:$D$5571,4,FALSE),0)</f>
        <v>-51.154299999999999</v>
      </c>
      <c r="I5502" s="2" t="s">
        <v>5326</v>
      </c>
      <c r="J5502" s="2">
        <v>47188</v>
      </c>
      <c r="K5502" s="2" t="s">
        <v>5330</v>
      </c>
      <c r="L5502" s="2">
        <f>IFERROR(VLOOKUP(C5502,BOTULISMO!$A$3:$C$19,3,FALSE),0)</f>
        <v>0</v>
      </c>
      <c r="M5502" s="2">
        <f>IFERROR(VLOOKUP(C5502,'LEISHMANIOSE VISCERAL'!$A$4:$C$454,3,FALSE),0)</f>
        <v>0</v>
      </c>
      <c r="N5502" s="2">
        <f>IFERROR(VLOOKUP(C5502,'LEISHMANIOSE TEGUMENTAR'!$A$4:$C$1681,3,FALSE),0)</f>
        <v>0</v>
      </c>
      <c r="O5502" s="2">
        <f>IFERROR(VLOOKUP(C5502,'FEBRE AMARELA'!$A$4:$C$38,3,FALSE),0)</f>
        <v>0</v>
      </c>
      <c r="P5502" s="2">
        <f>IFERROR(VLOOKUP(C5502,DENGUE!$A$5:$C$4097,3,FALSE),0)</f>
        <v>2</v>
      </c>
      <c r="Q5502" s="2">
        <f>IFERROR(VLOOKUP(C5502,'HEPATITE VIRAL'!$A$5:$C$3162,3,FALSE),0)</f>
        <v>47</v>
      </c>
      <c r="R5502" s="2">
        <f>IFERROR(VLOOKUP(C5502,'FEBRE MACULOSA'!$A$5:$C$181,3,FALSE),0)</f>
        <v>0</v>
      </c>
      <c r="S5502" s="2">
        <f>IFERROR(VLOOKUP(C5502,LEPTOSPIROSE!$A$5:$C$1176,3,FALSE),0)</f>
        <v>2</v>
      </c>
      <c r="T5502" s="2">
        <f>IFERROR(VLOOKUP(C5502,'DOENÇA DE CHAGAS'!$A$5:$C$100,3,FALSE),0)</f>
        <v>0</v>
      </c>
      <c r="U5502" s="2">
        <f>IFERROR(VLOOKUP(C5502,'PICADAS DE COBRAS'!$A$6:$C$4645,3,FALSE),0)</f>
        <v>121</v>
      </c>
      <c r="V5502">
        <f>IFERROR(VLOOKUP(C5502,'ZIKA VIRUS'!$A$5:$C$2399,3,FALSE),0)</f>
        <v>2</v>
      </c>
      <c r="W5502">
        <f>IFERROR(VLOOKUP(C5502,'FEBRE TIFÓIDE'!$A$5:$C$46,3,FALSE),0)</f>
        <v>0</v>
      </c>
      <c r="X5502">
        <f>IFERROR(VLOOKUP(C5502,HANTAVIROSE!$A$5:$C$153,3,FALSE),0)</f>
        <v>1</v>
      </c>
      <c r="Y5502">
        <f>IFERROR(VLOOKUP(C5502,MENINGITE!$A$5:$C$447,3,FALSE),0)</f>
        <v>0</v>
      </c>
      <c r="Z5502">
        <f>IFERROR(VLOOKUP(C5502,RAIVA!$A$5:$C$16,3,FALSE),0)</f>
        <v>0</v>
      </c>
    </row>
    <row r="5503" spans="1:26" x14ac:dyDescent="0.3">
      <c r="A5503" s="2" t="s">
        <v>2425</v>
      </c>
      <c r="B5503" s="2" t="s">
        <v>2433</v>
      </c>
      <c r="C5503" s="2">
        <v>317140</v>
      </c>
      <c r="D5503" s="2">
        <v>3171402</v>
      </c>
      <c r="E5503" s="2" t="s">
        <v>2425</v>
      </c>
      <c r="F5503" s="2" t="s">
        <v>2433</v>
      </c>
      <c r="G5503" s="2">
        <f>IFERROR(VLOOKUP(D5503,Coordenadas!$A$2:$D$5571,3,FALSE),0)</f>
        <v>-20.867000000000001</v>
      </c>
      <c r="H5503" s="2">
        <f>IFERROR(VLOOKUP(D5503,Coordenadas!$A$2:$D$5571,4,FALSE),0)</f>
        <v>-42.240099999999998</v>
      </c>
      <c r="I5503" s="2" t="s">
        <v>5325</v>
      </c>
      <c r="J5503" s="2">
        <v>3731</v>
      </c>
      <c r="K5503" s="2" t="s">
        <v>5332</v>
      </c>
      <c r="L5503" s="2">
        <f>IFERROR(VLOOKUP(C5503,BOTULISMO!$A$3:$C$19,3,FALSE),0)</f>
        <v>0</v>
      </c>
      <c r="M5503" s="2">
        <f>IFERROR(VLOOKUP(C5503,'LEISHMANIOSE VISCERAL'!$A$4:$C$454,3,FALSE),0)</f>
        <v>0</v>
      </c>
      <c r="N5503" s="2">
        <f>IFERROR(VLOOKUP(C5503,'LEISHMANIOSE TEGUMENTAR'!$A$4:$C$1681,3,FALSE),0)</f>
        <v>0</v>
      </c>
      <c r="O5503" s="2">
        <f>IFERROR(VLOOKUP(C5503,'FEBRE AMARELA'!$A$4:$C$38,3,FALSE),0)</f>
        <v>0</v>
      </c>
      <c r="P5503" s="2">
        <f>IFERROR(VLOOKUP(C5503,DENGUE!$A$5:$C$4097,3,FALSE),0)</f>
        <v>0</v>
      </c>
      <c r="Q5503" s="2">
        <f>IFERROR(VLOOKUP(C5503,'HEPATITE VIRAL'!$A$5:$C$3162,3,FALSE),0)</f>
        <v>0</v>
      </c>
      <c r="R5503" s="2">
        <f>IFERROR(VLOOKUP(C5503,'FEBRE MACULOSA'!$A$5:$C$181,3,FALSE),0)</f>
        <v>0</v>
      </c>
      <c r="S5503" s="2">
        <f>IFERROR(VLOOKUP(C5503,LEPTOSPIROSE!$A$5:$C$1176,3,FALSE),0)</f>
        <v>0</v>
      </c>
      <c r="T5503" s="2">
        <f>IFERROR(VLOOKUP(C5503,'DOENÇA DE CHAGAS'!$A$5:$C$100,3,FALSE),0)</f>
        <v>0</v>
      </c>
      <c r="U5503" s="2">
        <f>IFERROR(VLOOKUP(C5503,'PICADAS DE COBRAS'!$A$6:$C$4645,3,FALSE),0)</f>
        <v>5</v>
      </c>
      <c r="V5503">
        <f>IFERROR(VLOOKUP(C5503,'ZIKA VIRUS'!$A$5:$C$2399,3,FALSE),0)</f>
        <v>0</v>
      </c>
      <c r="W5503">
        <f>IFERROR(VLOOKUP(C5503,'FEBRE TIFÓIDE'!$A$5:$C$46,3,FALSE),0)</f>
        <v>0</v>
      </c>
      <c r="X5503">
        <f>IFERROR(VLOOKUP(C5503,HANTAVIROSE!$A$5:$C$153,3,FALSE),0)</f>
        <v>0</v>
      </c>
      <c r="Y5503">
        <f>IFERROR(VLOOKUP(C5503,MENINGITE!$A$5:$C$447,3,FALSE),0)</f>
        <v>0</v>
      </c>
      <c r="Z5503">
        <f>IFERROR(VLOOKUP(C5503,RAIVA!$A$5:$C$16,3,FALSE),0)</f>
        <v>0</v>
      </c>
    </row>
    <row r="5504" spans="1:26" x14ac:dyDescent="0.3">
      <c r="A5504" s="2" t="s">
        <v>3988</v>
      </c>
      <c r="B5504" s="2" t="s">
        <v>3989</v>
      </c>
      <c r="C5504" s="2">
        <v>251720</v>
      </c>
      <c r="D5504" s="2">
        <v>2517209</v>
      </c>
      <c r="E5504" s="2" t="s">
        <v>3988</v>
      </c>
      <c r="F5504" s="2" t="s">
        <v>3989</v>
      </c>
      <c r="G5504" s="2">
        <f>IFERROR(VLOOKUP(D5504,Coordenadas!$A$2:$D$5571,3,FALSE),0)</f>
        <v>-6.5068400000000004</v>
      </c>
      <c r="H5504" s="2">
        <f>IFERROR(VLOOKUP(D5504,Coordenadas!$A$2:$D$5571,4,FALSE),0)</f>
        <v>-38.256700000000002</v>
      </c>
      <c r="I5504" s="2" t="s">
        <v>5324</v>
      </c>
      <c r="J5504" s="2">
        <v>5045</v>
      </c>
      <c r="K5504" s="2" t="s">
        <v>5332</v>
      </c>
      <c r="L5504" s="2">
        <f>IFERROR(VLOOKUP(C5504,BOTULISMO!$A$3:$C$19,3,FALSE),0)</f>
        <v>0</v>
      </c>
      <c r="M5504" s="2">
        <f>IFERROR(VLOOKUP(C5504,'LEISHMANIOSE VISCERAL'!$A$4:$C$454,3,FALSE),0)</f>
        <v>0</v>
      </c>
      <c r="N5504" s="2">
        <f>IFERROR(VLOOKUP(C5504,'LEISHMANIOSE TEGUMENTAR'!$A$4:$C$1681,3,FALSE),0)</f>
        <v>0</v>
      </c>
      <c r="O5504" s="2">
        <f>IFERROR(VLOOKUP(C5504,'FEBRE AMARELA'!$A$4:$C$38,3,FALSE),0)</f>
        <v>0</v>
      </c>
      <c r="P5504" s="2">
        <f>IFERROR(VLOOKUP(C5504,DENGUE!$A$5:$C$4097,3,FALSE),0)</f>
        <v>0</v>
      </c>
      <c r="Q5504" s="2">
        <f>IFERROR(VLOOKUP(C5504,'HEPATITE VIRAL'!$A$5:$C$3162,3,FALSE),0)</f>
        <v>0</v>
      </c>
      <c r="R5504" s="2">
        <f>IFERROR(VLOOKUP(C5504,'FEBRE MACULOSA'!$A$5:$C$181,3,FALSE),0)</f>
        <v>0</v>
      </c>
      <c r="S5504" s="2">
        <f>IFERROR(VLOOKUP(C5504,LEPTOSPIROSE!$A$5:$C$1176,3,FALSE),0)</f>
        <v>0</v>
      </c>
      <c r="T5504" s="2">
        <f>IFERROR(VLOOKUP(C5504,'DOENÇA DE CHAGAS'!$A$5:$C$100,3,FALSE),0)</f>
        <v>0</v>
      </c>
      <c r="U5504" s="2">
        <f>IFERROR(VLOOKUP(C5504,'PICADAS DE COBRAS'!$A$6:$C$4645,3,FALSE),0)</f>
        <v>0</v>
      </c>
      <c r="V5504">
        <f>IFERROR(VLOOKUP(C5504,'ZIKA VIRUS'!$A$5:$C$2399,3,FALSE),0)</f>
        <v>0</v>
      </c>
      <c r="W5504">
        <f>IFERROR(VLOOKUP(C5504,'FEBRE TIFÓIDE'!$A$5:$C$46,3,FALSE),0)</f>
        <v>0</v>
      </c>
      <c r="X5504">
        <f>IFERROR(VLOOKUP(C5504,HANTAVIROSE!$A$5:$C$153,3,FALSE),0)</f>
        <v>0</v>
      </c>
      <c r="Y5504">
        <f>IFERROR(VLOOKUP(C5504,MENINGITE!$A$5:$C$447,3,FALSE),0)</f>
        <v>0</v>
      </c>
      <c r="Z5504">
        <f>IFERROR(VLOOKUP(C5504,RAIVA!$A$5:$C$16,3,FALSE),0)</f>
        <v>0</v>
      </c>
    </row>
    <row r="5505" spans="1:26" x14ac:dyDescent="0.3">
      <c r="A5505" s="2" t="s">
        <v>5044</v>
      </c>
      <c r="B5505" s="2" t="s">
        <v>5047</v>
      </c>
      <c r="C5505" s="2">
        <v>150820</v>
      </c>
      <c r="D5505" s="2">
        <v>1508209</v>
      </c>
      <c r="E5505" s="2" t="s">
        <v>5044</v>
      </c>
      <c r="F5505" s="2" t="s">
        <v>5047</v>
      </c>
      <c r="G5505" s="2">
        <f>IFERROR(VLOOKUP(D5505,Coordenadas!$A$2:$D$5571,3,FALSE),0)</f>
        <v>-0.86119400000000002</v>
      </c>
      <c r="H5505" s="2">
        <f>IFERROR(VLOOKUP(D5505,Coordenadas!$A$2:$D$5571,4,FALSE),0)</f>
        <v>-48.138599999999997</v>
      </c>
      <c r="I5505" s="2" t="s">
        <v>5323</v>
      </c>
      <c r="J5505" s="2">
        <v>47889</v>
      </c>
      <c r="K5505" s="2" t="s">
        <v>5330</v>
      </c>
      <c r="L5505" s="2">
        <f>IFERROR(VLOOKUP(C5505,BOTULISMO!$A$3:$C$19,3,FALSE),0)</f>
        <v>0</v>
      </c>
      <c r="M5505" s="2">
        <f>IFERROR(VLOOKUP(C5505,'LEISHMANIOSE VISCERAL'!$A$4:$C$454,3,FALSE),0)</f>
        <v>0</v>
      </c>
      <c r="N5505" s="2">
        <f>IFERROR(VLOOKUP(C5505,'LEISHMANIOSE TEGUMENTAR'!$A$4:$C$1681,3,FALSE),0)</f>
        <v>0</v>
      </c>
      <c r="O5505" s="2">
        <f>IFERROR(VLOOKUP(C5505,'FEBRE AMARELA'!$A$4:$C$38,3,FALSE),0)</f>
        <v>0</v>
      </c>
      <c r="P5505" s="2">
        <f>IFERROR(VLOOKUP(C5505,DENGUE!$A$5:$C$4097,3,FALSE),0)</f>
        <v>4</v>
      </c>
      <c r="Q5505" s="2">
        <f>IFERROR(VLOOKUP(C5505,'HEPATITE VIRAL'!$A$5:$C$3162,3,FALSE),0)</f>
        <v>1</v>
      </c>
      <c r="R5505" s="2">
        <f>IFERROR(VLOOKUP(C5505,'FEBRE MACULOSA'!$A$5:$C$181,3,FALSE),0)</f>
        <v>0</v>
      </c>
      <c r="S5505" s="2">
        <f>IFERROR(VLOOKUP(C5505,LEPTOSPIROSE!$A$5:$C$1176,3,FALSE),0)</f>
        <v>3</v>
      </c>
      <c r="T5505" s="2">
        <f>IFERROR(VLOOKUP(C5505,'DOENÇA DE CHAGAS'!$A$5:$C$100,3,FALSE),0)</f>
        <v>0</v>
      </c>
      <c r="U5505" s="2">
        <f>IFERROR(VLOOKUP(C5505,'PICADAS DE COBRAS'!$A$6:$C$4645,3,FALSE),0)</f>
        <v>42</v>
      </c>
      <c r="V5505">
        <f>IFERROR(VLOOKUP(C5505,'ZIKA VIRUS'!$A$5:$C$2399,3,FALSE),0)</f>
        <v>2</v>
      </c>
      <c r="W5505">
        <f>IFERROR(VLOOKUP(C5505,'FEBRE TIFÓIDE'!$A$5:$C$46,3,FALSE),0)</f>
        <v>0</v>
      </c>
      <c r="X5505">
        <f>IFERROR(VLOOKUP(C5505,HANTAVIROSE!$A$5:$C$153,3,FALSE),0)</f>
        <v>0</v>
      </c>
      <c r="Y5505">
        <f>IFERROR(VLOOKUP(C5505,MENINGITE!$A$5:$C$447,3,FALSE),0)</f>
        <v>0</v>
      </c>
      <c r="Z5505">
        <f>IFERROR(VLOOKUP(C5505,RAIVA!$A$5:$C$16,3,FALSE),0)</f>
        <v>0</v>
      </c>
    </row>
    <row r="5506" spans="1:26" x14ac:dyDescent="0.3">
      <c r="A5506" s="2" t="s">
        <v>1256</v>
      </c>
      <c r="B5506" s="2" t="s">
        <v>1260</v>
      </c>
      <c r="C5506" s="2">
        <v>412862</v>
      </c>
      <c r="D5506" s="2">
        <v>4128625</v>
      </c>
      <c r="E5506" s="2" t="s">
        <v>1256</v>
      </c>
      <c r="F5506" s="2" t="s">
        <v>1260</v>
      </c>
      <c r="G5506" s="2">
        <f>IFERROR(VLOOKUP(D5506,Coordenadas!$A$2:$D$5571,3,FALSE),0)</f>
        <v>-26.114599999999999</v>
      </c>
      <c r="H5506" s="2">
        <f>IFERROR(VLOOKUP(D5506,Coordenadas!$A$2:$D$5571,4,FALSE),0)</f>
        <v>-52.746899999999997</v>
      </c>
      <c r="I5506" s="2" t="s">
        <v>5326</v>
      </c>
      <c r="J5506" s="2">
        <v>3206</v>
      </c>
      <c r="K5506" s="2" t="s">
        <v>5332</v>
      </c>
      <c r="L5506" s="2">
        <f>IFERROR(VLOOKUP(C5506,BOTULISMO!$A$3:$C$19,3,FALSE),0)</f>
        <v>0</v>
      </c>
      <c r="M5506" s="2">
        <f>IFERROR(VLOOKUP(C5506,'LEISHMANIOSE VISCERAL'!$A$4:$C$454,3,FALSE),0)</f>
        <v>0</v>
      </c>
      <c r="N5506" s="2">
        <f>IFERROR(VLOOKUP(C5506,'LEISHMANIOSE TEGUMENTAR'!$A$4:$C$1681,3,FALSE),0)</f>
        <v>0</v>
      </c>
      <c r="O5506" s="2">
        <f>IFERROR(VLOOKUP(C5506,'FEBRE AMARELA'!$A$4:$C$38,3,FALSE),0)</f>
        <v>0</v>
      </c>
      <c r="P5506" s="2">
        <f>IFERROR(VLOOKUP(C5506,DENGUE!$A$5:$C$4097,3,FALSE),0)</f>
        <v>301</v>
      </c>
      <c r="Q5506" s="2">
        <f>IFERROR(VLOOKUP(C5506,'HEPATITE VIRAL'!$A$5:$C$3162,3,FALSE),0)</f>
        <v>0</v>
      </c>
      <c r="R5506" s="2">
        <f>IFERROR(VLOOKUP(C5506,'FEBRE MACULOSA'!$A$5:$C$181,3,FALSE),0)</f>
        <v>0</v>
      </c>
      <c r="S5506" s="2">
        <f>IFERROR(VLOOKUP(C5506,LEPTOSPIROSE!$A$5:$C$1176,3,FALSE),0)</f>
        <v>0</v>
      </c>
      <c r="T5506" s="2">
        <f>IFERROR(VLOOKUP(C5506,'DOENÇA DE CHAGAS'!$A$5:$C$100,3,FALSE),0)</f>
        <v>0</v>
      </c>
      <c r="U5506" s="2">
        <f>IFERROR(VLOOKUP(C5506,'PICADAS DE COBRAS'!$A$6:$C$4645,3,FALSE),0)</f>
        <v>4</v>
      </c>
      <c r="V5506">
        <f>IFERROR(VLOOKUP(C5506,'ZIKA VIRUS'!$A$5:$C$2399,3,FALSE),0)</f>
        <v>0</v>
      </c>
      <c r="W5506">
        <f>IFERROR(VLOOKUP(C5506,'FEBRE TIFÓIDE'!$A$5:$C$46,3,FALSE),0)</f>
        <v>0</v>
      </c>
      <c r="X5506">
        <f>IFERROR(VLOOKUP(C5506,HANTAVIROSE!$A$5:$C$153,3,FALSE),0)</f>
        <v>0</v>
      </c>
      <c r="Y5506">
        <f>IFERROR(VLOOKUP(C5506,MENINGITE!$A$5:$C$447,3,FALSE),0)</f>
        <v>0</v>
      </c>
      <c r="Z5506">
        <f>IFERROR(VLOOKUP(C5506,RAIVA!$A$5:$C$16,3,FALSE),0)</f>
        <v>0</v>
      </c>
    </row>
    <row r="5507" spans="1:26" x14ac:dyDescent="0.3">
      <c r="A5507" s="2" t="s">
        <v>250</v>
      </c>
      <c r="B5507" s="2" t="s">
        <v>326</v>
      </c>
      <c r="C5507" s="2">
        <v>510550</v>
      </c>
      <c r="D5507" s="2">
        <v>5105507</v>
      </c>
      <c r="E5507" s="2" t="s">
        <v>250</v>
      </c>
      <c r="F5507" s="2" t="s">
        <v>326</v>
      </c>
      <c r="G5507" s="2">
        <f>IFERROR(VLOOKUP(D5507,Coordenadas!$A$2:$D$5571,3,FALSE),0)</f>
        <v>-15.0068</v>
      </c>
      <c r="H5507" s="2">
        <f>IFERROR(VLOOKUP(D5507,Coordenadas!$A$2:$D$5571,4,FALSE),0)</f>
        <v>-59.950400000000002</v>
      </c>
      <c r="I5507" s="2" t="s">
        <v>5327</v>
      </c>
      <c r="J5507" s="2">
        <v>14493</v>
      </c>
      <c r="K5507" s="2" t="s">
        <v>5332</v>
      </c>
      <c r="L5507" s="2">
        <f>IFERROR(VLOOKUP(C5507,BOTULISMO!$A$3:$C$19,3,FALSE),0)</f>
        <v>0</v>
      </c>
      <c r="M5507" s="2">
        <f>IFERROR(VLOOKUP(C5507,'LEISHMANIOSE VISCERAL'!$A$4:$C$454,3,FALSE),0)</f>
        <v>0</v>
      </c>
      <c r="N5507" s="2">
        <f>IFERROR(VLOOKUP(C5507,'LEISHMANIOSE TEGUMENTAR'!$A$4:$C$1681,3,FALSE),0)</f>
        <v>8</v>
      </c>
      <c r="O5507" s="2">
        <f>IFERROR(VLOOKUP(C5507,'FEBRE AMARELA'!$A$4:$C$38,3,FALSE),0)</f>
        <v>0</v>
      </c>
      <c r="P5507" s="2">
        <f>IFERROR(VLOOKUP(C5507,DENGUE!$A$5:$C$4097,3,FALSE),0)</f>
        <v>60</v>
      </c>
      <c r="Q5507" s="2">
        <f>IFERROR(VLOOKUP(C5507,'HEPATITE VIRAL'!$A$5:$C$3162,3,FALSE),0)</f>
        <v>39</v>
      </c>
      <c r="R5507" s="2">
        <f>IFERROR(VLOOKUP(C5507,'FEBRE MACULOSA'!$A$5:$C$181,3,FALSE),0)</f>
        <v>0</v>
      </c>
      <c r="S5507" s="2">
        <f>IFERROR(VLOOKUP(C5507,LEPTOSPIROSE!$A$5:$C$1176,3,FALSE),0)</f>
        <v>0</v>
      </c>
      <c r="T5507" s="2">
        <f>IFERROR(VLOOKUP(C5507,'DOENÇA DE CHAGAS'!$A$5:$C$100,3,FALSE),0)</f>
        <v>0</v>
      </c>
      <c r="U5507" s="2">
        <f>IFERROR(VLOOKUP(C5507,'PICADAS DE COBRAS'!$A$6:$C$4645,3,FALSE),0)</f>
        <v>12</v>
      </c>
      <c r="V5507">
        <f>IFERROR(VLOOKUP(C5507,'ZIKA VIRUS'!$A$5:$C$2399,3,FALSE),0)</f>
        <v>0</v>
      </c>
      <c r="W5507">
        <f>IFERROR(VLOOKUP(C5507,'FEBRE TIFÓIDE'!$A$5:$C$46,3,FALSE),0)</f>
        <v>0</v>
      </c>
      <c r="X5507">
        <f>IFERROR(VLOOKUP(C5507,HANTAVIROSE!$A$5:$C$153,3,FALSE),0)</f>
        <v>0</v>
      </c>
      <c r="Y5507">
        <f>IFERROR(VLOOKUP(C5507,MENINGITE!$A$5:$C$447,3,FALSE),0)</f>
        <v>0</v>
      </c>
      <c r="Z5507">
        <f>IFERROR(VLOOKUP(C5507,RAIVA!$A$5:$C$16,3,FALSE),0)</f>
        <v>0</v>
      </c>
    </row>
    <row r="5508" spans="1:26" x14ac:dyDescent="0.3">
      <c r="A5508" s="2" t="s">
        <v>3</v>
      </c>
      <c r="B5508" s="2" t="s">
        <v>4</v>
      </c>
      <c r="C5508" s="2">
        <v>522220</v>
      </c>
      <c r="D5508" s="2">
        <v>5222203</v>
      </c>
      <c r="E5508" s="2" t="s">
        <v>3</v>
      </c>
      <c r="F5508" s="2" t="s">
        <v>4</v>
      </c>
      <c r="G5508" s="2">
        <f>IFERROR(VLOOKUP(D5508,Coordenadas!$A$2:$D$5571,3,FALSE),0)</f>
        <v>-15.0387</v>
      </c>
      <c r="H5508" s="2">
        <f>IFERROR(VLOOKUP(D5508,Coordenadas!$A$2:$D$5571,4,FALSE),0)</f>
        <v>-47.052</v>
      </c>
      <c r="I5508" s="2" t="s">
        <v>5327</v>
      </c>
      <c r="J5508" s="2">
        <v>4735</v>
      </c>
      <c r="K5508" s="2" t="s">
        <v>5332</v>
      </c>
      <c r="L5508" s="2">
        <f>IFERROR(VLOOKUP(C5508,BOTULISMO!$A$3:$C$19,3,FALSE),0)</f>
        <v>0</v>
      </c>
      <c r="M5508" s="2">
        <f>IFERROR(VLOOKUP(C5508,'LEISHMANIOSE VISCERAL'!$A$4:$C$454,3,FALSE),0)</f>
        <v>0</v>
      </c>
      <c r="N5508" s="2">
        <f>IFERROR(VLOOKUP(C5508,'LEISHMANIOSE TEGUMENTAR'!$A$4:$C$1681,3,FALSE),0)</f>
        <v>0</v>
      </c>
      <c r="O5508" s="2">
        <f>IFERROR(VLOOKUP(C5508,'FEBRE AMARELA'!$A$4:$C$38,3,FALSE),0)</f>
        <v>0</v>
      </c>
      <c r="P5508" s="2">
        <f>IFERROR(VLOOKUP(C5508,DENGUE!$A$5:$C$4097,3,FALSE),0)</f>
        <v>100</v>
      </c>
      <c r="Q5508" s="2">
        <f>IFERROR(VLOOKUP(C5508,'HEPATITE VIRAL'!$A$5:$C$3162,3,FALSE),0)</f>
        <v>2</v>
      </c>
      <c r="R5508" s="2">
        <f>IFERROR(VLOOKUP(C5508,'FEBRE MACULOSA'!$A$5:$C$181,3,FALSE),0)</f>
        <v>0</v>
      </c>
      <c r="S5508" s="2">
        <f>IFERROR(VLOOKUP(C5508,LEPTOSPIROSE!$A$5:$C$1176,3,FALSE),0)</f>
        <v>0</v>
      </c>
      <c r="T5508" s="2">
        <f>IFERROR(VLOOKUP(C5508,'DOENÇA DE CHAGAS'!$A$5:$C$100,3,FALSE),0)</f>
        <v>0</v>
      </c>
      <c r="U5508" s="2">
        <f>IFERROR(VLOOKUP(C5508,'PICADAS DE COBRAS'!$A$6:$C$4645,3,FALSE),0)</f>
        <v>48</v>
      </c>
      <c r="V5508">
        <f>IFERROR(VLOOKUP(C5508,'ZIKA VIRUS'!$A$5:$C$2399,3,FALSE),0)</f>
        <v>1</v>
      </c>
      <c r="W5508">
        <f>IFERROR(VLOOKUP(C5508,'FEBRE TIFÓIDE'!$A$5:$C$46,3,FALSE),0)</f>
        <v>0</v>
      </c>
      <c r="X5508">
        <f>IFERROR(VLOOKUP(C5508,HANTAVIROSE!$A$5:$C$153,3,FALSE),0)</f>
        <v>0</v>
      </c>
      <c r="Y5508">
        <f>IFERROR(VLOOKUP(C5508,MENINGITE!$A$5:$C$447,3,FALSE),0)</f>
        <v>0</v>
      </c>
      <c r="Z5508">
        <f>IFERROR(VLOOKUP(C5508,RAIVA!$A$5:$C$16,3,FALSE),0)</f>
        <v>0</v>
      </c>
    </row>
    <row r="5509" spans="1:26" x14ac:dyDescent="0.3">
      <c r="A5509" s="2" t="s">
        <v>4178</v>
      </c>
      <c r="B5509" s="2" t="s">
        <v>4177</v>
      </c>
      <c r="C5509" s="2">
        <v>241500</v>
      </c>
      <c r="D5509" s="2">
        <v>2415008</v>
      </c>
      <c r="E5509" s="2" t="s">
        <v>4178</v>
      </c>
      <c r="F5509" s="2" t="s">
        <v>4177</v>
      </c>
      <c r="G5509" s="2">
        <f>IFERROR(VLOOKUP(D5509,Coordenadas!$A$2:$D$5571,3,FALSE),0)</f>
        <v>-6.3128700000000002</v>
      </c>
      <c r="H5509" s="2">
        <f>IFERROR(VLOOKUP(D5509,Coordenadas!$A$2:$D$5571,4,FALSE),0)</f>
        <v>-35.067</v>
      </c>
      <c r="I5509" s="2" t="s">
        <v>5324</v>
      </c>
      <c r="J5509" s="2">
        <v>2872</v>
      </c>
      <c r="K5509" s="2" t="s">
        <v>5332</v>
      </c>
      <c r="L5509" s="2">
        <f>IFERROR(VLOOKUP(C5509,BOTULISMO!$A$3:$C$19,3,FALSE),0)</f>
        <v>0</v>
      </c>
      <c r="M5509" s="2">
        <f>IFERROR(VLOOKUP(C5509,'LEISHMANIOSE VISCERAL'!$A$4:$C$454,3,FALSE),0)</f>
        <v>0</v>
      </c>
      <c r="N5509" s="2">
        <f>IFERROR(VLOOKUP(C5509,'LEISHMANIOSE TEGUMENTAR'!$A$4:$C$1681,3,FALSE),0)</f>
        <v>0</v>
      </c>
      <c r="O5509" s="2">
        <f>IFERROR(VLOOKUP(C5509,'FEBRE AMARELA'!$A$4:$C$38,3,FALSE),0)</f>
        <v>0</v>
      </c>
      <c r="P5509" s="2">
        <f>IFERROR(VLOOKUP(C5509,DENGUE!$A$5:$C$4097,3,FALSE),0)</f>
        <v>0</v>
      </c>
      <c r="Q5509" s="2">
        <f>IFERROR(VLOOKUP(C5509,'HEPATITE VIRAL'!$A$5:$C$3162,3,FALSE),0)</f>
        <v>0</v>
      </c>
      <c r="R5509" s="2">
        <f>IFERROR(VLOOKUP(C5509,'FEBRE MACULOSA'!$A$5:$C$181,3,FALSE),0)</f>
        <v>0</v>
      </c>
      <c r="S5509" s="2">
        <f>IFERROR(VLOOKUP(C5509,LEPTOSPIROSE!$A$5:$C$1176,3,FALSE),0)</f>
        <v>0</v>
      </c>
      <c r="T5509" s="2">
        <f>IFERROR(VLOOKUP(C5509,'DOENÇA DE CHAGAS'!$A$5:$C$100,3,FALSE),0)</f>
        <v>0</v>
      </c>
      <c r="U5509" s="2">
        <f>IFERROR(VLOOKUP(C5509,'PICADAS DE COBRAS'!$A$6:$C$4645,3,FALSE),0)</f>
        <v>0</v>
      </c>
      <c r="V5509">
        <f>IFERROR(VLOOKUP(C5509,'ZIKA VIRUS'!$A$5:$C$2399,3,FALSE),0)</f>
        <v>1</v>
      </c>
      <c r="W5509">
        <f>IFERROR(VLOOKUP(C5509,'FEBRE TIFÓIDE'!$A$5:$C$46,3,FALSE),0)</f>
        <v>0</v>
      </c>
      <c r="X5509">
        <f>IFERROR(VLOOKUP(C5509,HANTAVIROSE!$A$5:$C$153,3,FALSE),0)</f>
        <v>0</v>
      </c>
      <c r="Y5509">
        <f>IFERROR(VLOOKUP(C5509,MENINGITE!$A$5:$C$447,3,FALSE),0)</f>
        <v>0</v>
      </c>
      <c r="Z5509">
        <f>IFERROR(VLOOKUP(C5509,RAIVA!$A$5:$C$16,3,FALSE),0)</f>
        <v>0</v>
      </c>
    </row>
    <row r="5510" spans="1:26" x14ac:dyDescent="0.3">
      <c r="A5510" s="2" t="s">
        <v>470</v>
      </c>
      <c r="B5510" s="2" t="s">
        <v>479</v>
      </c>
      <c r="C5510" s="2">
        <v>432330</v>
      </c>
      <c r="D5510" s="2">
        <v>4323309</v>
      </c>
      <c r="E5510" s="2" t="s">
        <v>470</v>
      </c>
      <c r="F5510" s="2" t="s">
        <v>479</v>
      </c>
      <c r="G5510" s="2">
        <f>IFERROR(VLOOKUP(D5510,Coordenadas!$A$2:$D$5571,3,FALSE),0)</f>
        <v>-28.8598</v>
      </c>
      <c r="H5510" s="2">
        <f>IFERROR(VLOOKUP(D5510,Coordenadas!$A$2:$D$5571,4,FALSE),0)</f>
        <v>-51.550400000000003</v>
      </c>
      <c r="I5510" s="2" t="s">
        <v>5326</v>
      </c>
      <c r="J5510" s="2">
        <v>3207</v>
      </c>
      <c r="K5510" s="2" t="s">
        <v>5332</v>
      </c>
      <c r="L5510" s="2">
        <f>IFERROR(VLOOKUP(C5510,BOTULISMO!$A$3:$C$19,3,FALSE),0)</f>
        <v>0</v>
      </c>
      <c r="M5510" s="2">
        <f>IFERROR(VLOOKUP(C5510,'LEISHMANIOSE VISCERAL'!$A$4:$C$454,3,FALSE),0)</f>
        <v>0</v>
      </c>
      <c r="N5510" s="2">
        <f>IFERROR(VLOOKUP(C5510,'LEISHMANIOSE TEGUMENTAR'!$A$4:$C$1681,3,FALSE),0)</f>
        <v>0</v>
      </c>
      <c r="O5510" s="2">
        <f>IFERROR(VLOOKUP(C5510,'FEBRE AMARELA'!$A$4:$C$38,3,FALSE),0)</f>
        <v>0</v>
      </c>
      <c r="P5510" s="2">
        <f>IFERROR(VLOOKUP(C5510,DENGUE!$A$5:$C$4097,3,FALSE),0)</f>
        <v>0</v>
      </c>
      <c r="Q5510" s="2">
        <f>IFERROR(VLOOKUP(C5510,'HEPATITE VIRAL'!$A$5:$C$3162,3,FALSE),0)</f>
        <v>2</v>
      </c>
      <c r="R5510" s="2">
        <f>IFERROR(VLOOKUP(C5510,'FEBRE MACULOSA'!$A$5:$C$181,3,FALSE),0)</f>
        <v>0</v>
      </c>
      <c r="S5510" s="2">
        <f>IFERROR(VLOOKUP(C5510,LEPTOSPIROSE!$A$5:$C$1176,3,FALSE),0)</f>
        <v>0</v>
      </c>
      <c r="T5510" s="2">
        <f>IFERROR(VLOOKUP(C5510,'DOENÇA DE CHAGAS'!$A$5:$C$100,3,FALSE),0)</f>
        <v>0</v>
      </c>
      <c r="U5510" s="2">
        <f>IFERROR(VLOOKUP(C5510,'PICADAS DE COBRAS'!$A$6:$C$4645,3,FALSE),0)</f>
        <v>16</v>
      </c>
      <c r="V5510">
        <f>IFERROR(VLOOKUP(C5510,'ZIKA VIRUS'!$A$5:$C$2399,3,FALSE),0)</f>
        <v>0</v>
      </c>
      <c r="W5510">
        <f>IFERROR(VLOOKUP(C5510,'FEBRE TIFÓIDE'!$A$5:$C$46,3,FALSE),0)</f>
        <v>0</v>
      </c>
      <c r="X5510">
        <f>IFERROR(VLOOKUP(C5510,HANTAVIROSE!$A$5:$C$153,3,FALSE),0)</f>
        <v>0</v>
      </c>
      <c r="Y5510">
        <f>IFERROR(VLOOKUP(C5510,MENINGITE!$A$5:$C$447,3,FALSE),0)</f>
        <v>0</v>
      </c>
      <c r="Z5510">
        <f>IFERROR(VLOOKUP(C5510,RAIVA!$A$5:$C$16,3,FALSE),0)</f>
        <v>0</v>
      </c>
    </row>
    <row r="5511" spans="1:26" x14ac:dyDescent="0.3">
      <c r="A5511" s="2" t="s">
        <v>470</v>
      </c>
      <c r="B5511" s="2" t="s">
        <v>478</v>
      </c>
      <c r="C5511" s="2">
        <v>432335</v>
      </c>
      <c r="D5511" s="2">
        <v>4323358</v>
      </c>
      <c r="E5511" s="2" t="s">
        <v>470</v>
      </c>
      <c r="F5511" s="2" t="s">
        <v>478</v>
      </c>
      <c r="G5511" s="2">
        <f>IFERROR(VLOOKUP(D5511,Coordenadas!$A$2:$D$5571,3,FALSE),0)</f>
        <v>-28.106200000000001</v>
      </c>
      <c r="H5511" s="2">
        <f>IFERROR(VLOOKUP(D5511,Coordenadas!$A$2:$D$5571,4,FALSE),0)</f>
        <v>-52.143799999999999</v>
      </c>
      <c r="I5511" s="2" t="s">
        <v>5326</v>
      </c>
      <c r="J5511" s="2">
        <v>2152</v>
      </c>
      <c r="K5511" s="2" t="s">
        <v>5332</v>
      </c>
      <c r="L5511" s="2">
        <f>IFERROR(VLOOKUP(C5511,BOTULISMO!$A$3:$C$19,3,FALSE),0)</f>
        <v>0</v>
      </c>
      <c r="M5511" s="2">
        <f>IFERROR(VLOOKUP(C5511,'LEISHMANIOSE VISCERAL'!$A$4:$C$454,3,FALSE),0)</f>
        <v>0</v>
      </c>
      <c r="N5511" s="2">
        <f>IFERROR(VLOOKUP(C5511,'LEISHMANIOSE TEGUMENTAR'!$A$4:$C$1681,3,FALSE),0)</f>
        <v>0</v>
      </c>
      <c r="O5511" s="2">
        <f>IFERROR(VLOOKUP(C5511,'FEBRE AMARELA'!$A$4:$C$38,3,FALSE),0)</f>
        <v>0</v>
      </c>
      <c r="P5511" s="2">
        <f>IFERROR(VLOOKUP(C5511,DENGUE!$A$5:$C$4097,3,FALSE),0)</f>
        <v>0</v>
      </c>
      <c r="Q5511" s="2">
        <f>IFERROR(VLOOKUP(C5511,'HEPATITE VIRAL'!$A$5:$C$3162,3,FALSE),0)</f>
        <v>6</v>
      </c>
      <c r="R5511" s="2">
        <f>IFERROR(VLOOKUP(C5511,'FEBRE MACULOSA'!$A$5:$C$181,3,FALSE),0)</f>
        <v>0</v>
      </c>
      <c r="S5511" s="2">
        <f>IFERROR(VLOOKUP(C5511,LEPTOSPIROSE!$A$5:$C$1176,3,FALSE),0)</f>
        <v>1</v>
      </c>
      <c r="T5511" s="2">
        <f>IFERROR(VLOOKUP(C5511,'DOENÇA DE CHAGAS'!$A$5:$C$100,3,FALSE),0)</f>
        <v>0</v>
      </c>
      <c r="U5511" s="2">
        <f>IFERROR(VLOOKUP(C5511,'PICADAS DE COBRAS'!$A$6:$C$4645,3,FALSE),0)</f>
        <v>0</v>
      </c>
      <c r="V5511">
        <f>IFERROR(VLOOKUP(C5511,'ZIKA VIRUS'!$A$5:$C$2399,3,FALSE),0)</f>
        <v>0</v>
      </c>
      <c r="W5511">
        <f>IFERROR(VLOOKUP(C5511,'FEBRE TIFÓIDE'!$A$5:$C$46,3,FALSE),0)</f>
        <v>0</v>
      </c>
      <c r="X5511">
        <f>IFERROR(VLOOKUP(C5511,HANTAVIROSE!$A$5:$C$153,3,FALSE),0)</f>
        <v>0</v>
      </c>
      <c r="Y5511">
        <f>IFERROR(VLOOKUP(C5511,MENINGITE!$A$5:$C$447,3,FALSE),0)</f>
        <v>0</v>
      </c>
      <c r="Z5511">
        <f>IFERROR(VLOOKUP(C5511,RAIVA!$A$5:$C$16,3,FALSE),0)</f>
        <v>0</v>
      </c>
    </row>
    <row r="5512" spans="1:26" x14ac:dyDescent="0.3">
      <c r="A5512" s="2" t="s">
        <v>470</v>
      </c>
      <c r="B5512" s="2" t="s">
        <v>477</v>
      </c>
      <c r="C5512" s="2">
        <v>432340</v>
      </c>
      <c r="D5512" s="2">
        <v>4323408</v>
      </c>
      <c r="E5512" s="2" t="s">
        <v>470</v>
      </c>
      <c r="F5512" s="2" t="s">
        <v>477</v>
      </c>
      <c r="G5512" s="2">
        <f>IFERROR(VLOOKUP(D5512,Coordenadas!$A$2:$D$5571,3,FALSE),0)</f>
        <v>-28.535900000000002</v>
      </c>
      <c r="H5512" s="2">
        <f>IFERROR(VLOOKUP(D5512,Coordenadas!$A$2:$D$5571,4,FALSE),0)</f>
        <v>-52.148600000000002</v>
      </c>
      <c r="I5512" s="2" t="s">
        <v>5326</v>
      </c>
      <c r="J5512" s="2">
        <v>4221</v>
      </c>
      <c r="K5512" s="2" t="s">
        <v>5332</v>
      </c>
      <c r="L5512" s="2">
        <f>IFERROR(VLOOKUP(C5512,BOTULISMO!$A$3:$C$19,3,FALSE),0)</f>
        <v>0</v>
      </c>
      <c r="M5512" s="2">
        <f>IFERROR(VLOOKUP(C5512,'LEISHMANIOSE VISCERAL'!$A$4:$C$454,3,FALSE),0)</f>
        <v>0</v>
      </c>
      <c r="N5512" s="2">
        <f>IFERROR(VLOOKUP(C5512,'LEISHMANIOSE TEGUMENTAR'!$A$4:$C$1681,3,FALSE),0)</f>
        <v>0</v>
      </c>
      <c r="O5512" s="2">
        <f>IFERROR(VLOOKUP(C5512,'FEBRE AMARELA'!$A$4:$C$38,3,FALSE),0)</f>
        <v>0</v>
      </c>
      <c r="P5512" s="2">
        <f>IFERROR(VLOOKUP(C5512,DENGUE!$A$5:$C$4097,3,FALSE),0)</f>
        <v>0</v>
      </c>
      <c r="Q5512" s="2">
        <f>IFERROR(VLOOKUP(C5512,'HEPATITE VIRAL'!$A$5:$C$3162,3,FALSE),0)</f>
        <v>2</v>
      </c>
      <c r="R5512" s="2">
        <f>IFERROR(VLOOKUP(C5512,'FEBRE MACULOSA'!$A$5:$C$181,3,FALSE),0)</f>
        <v>0</v>
      </c>
      <c r="S5512" s="2">
        <f>IFERROR(VLOOKUP(C5512,LEPTOSPIROSE!$A$5:$C$1176,3,FALSE),0)</f>
        <v>1</v>
      </c>
      <c r="T5512" s="2">
        <f>IFERROR(VLOOKUP(C5512,'DOENÇA DE CHAGAS'!$A$5:$C$100,3,FALSE),0)</f>
        <v>0</v>
      </c>
      <c r="U5512" s="2">
        <f>IFERROR(VLOOKUP(C5512,'PICADAS DE COBRAS'!$A$6:$C$4645,3,FALSE),0)</f>
        <v>17</v>
      </c>
      <c r="V5512">
        <f>IFERROR(VLOOKUP(C5512,'ZIKA VIRUS'!$A$5:$C$2399,3,FALSE),0)</f>
        <v>0</v>
      </c>
      <c r="W5512">
        <f>IFERROR(VLOOKUP(C5512,'FEBRE TIFÓIDE'!$A$5:$C$46,3,FALSE),0)</f>
        <v>0</v>
      </c>
      <c r="X5512">
        <f>IFERROR(VLOOKUP(C5512,HANTAVIROSE!$A$5:$C$153,3,FALSE),0)</f>
        <v>0</v>
      </c>
      <c r="Y5512">
        <f>IFERROR(VLOOKUP(C5512,MENINGITE!$A$5:$C$447,3,FALSE),0)</f>
        <v>0</v>
      </c>
      <c r="Z5512">
        <f>IFERROR(VLOOKUP(C5512,RAIVA!$A$5:$C$16,3,FALSE),0)</f>
        <v>0</v>
      </c>
    </row>
    <row r="5513" spans="1:26" x14ac:dyDescent="0.3">
      <c r="A5513" s="2" t="s">
        <v>4490</v>
      </c>
      <c r="B5513" s="2" t="s">
        <v>4491</v>
      </c>
      <c r="C5513" s="2">
        <v>221160</v>
      </c>
      <c r="D5513" s="2">
        <v>2211605</v>
      </c>
      <c r="E5513" s="2" t="s">
        <v>4490</v>
      </c>
      <c r="F5513" s="2" t="s">
        <v>4491</v>
      </c>
      <c r="G5513" s="2">
        <f>IFERROR(VLOOKUP(D5513,Coordenadas!$A$2:$D$5571,3,FALSE),0)</f>
        <v>-7.1327199999999999</v>
      </c>
      <c r="H5513" s="2">
        <f>IFERROR(VLOOKUP(D5513,Coordenadas!$A$2:$D$5571,4,FALSE),0)</f>
        <v>-40.9345</v>
      </c>
      <c r="I5513" s="2" t="s">
        <v>5324</v>
      </c>
      <c r="J5513" s="2">
        <v>3076</v>
      </c>
      <c r="K5513" s="2" t="s">
        <v>5332</v>
      </c>
      <c r="L5513" s="2">
        <f>IFERROR(VLOOKUP(C5513,BOTULISMO!$A$3:$C$19,3,FALSE),0)</f>
        <v>0</v>
      </c>
      <c r="M5513" s="2">
        <f>IFERROR(VLOOKUP(C5513,'LEISHMANIOSE VISCERAL'!$A$4:$C$454,3,FALSE),0)</f>
        <v>0</v>
      </c>
      <c r="N5513" s="2">
        <f>IFERROR(VLOOKUP(C5513,'LEISHMANIOSE TEGUMENTAR'!$A$4:$C$1681,3,FALSE),0)</f>
        <v>0</v>
      </c>
      <c r="O5513" s="2">
        <f>IFERROR(VLOOKUP(C5513,'FEBRE AMARELA'!$A$4:$C$38,3,FALSE),0)</f>
        <v>0</v>
      </c>
      <c r="P5513" s="2">
        <f>IFERROR(VLOOKUP(C5513,DENGUE!$A$5:$C$4097,3,FALSE),0)</f>
        <v>13</v>
      </c>
      <c r="Q5513" s="2">
        <f>IFERROR(VLOOKUP(C5513,'HEPATITE VIRAL'!$A$5:$C$3162,3,FALSE),0)</f>
        <v>0</v>
      </c>
      <c r="R5513" s="2">
        <f>IFERROR(VLOOKUP(C5513,'FEBRE MACULOSA'!$A$5:$C$181,3,FALSE),0)</f>
        <v>0</v>
      </c>
      <c r="S5513" s="2">
        <f>IFERROR(VLOOKUP(C5513,LEPTOSPIROSE!$A$5:$C$1176,3,FALSE),0)</f>
        <v>0</v>
      </c>
      <c r="T5513" s="2">
        <f>IFERROR(VLOOKUP(C5513,'DOENÇA DE CHAGAS'!$A$5:$C$100,3,FALSE),0)</f>
        <v>0</v>
      </c>
      <c r="U5513" s="2">
        <f>IFERROR(VLOOKUP(C5513,'PICADAS DE COBRAS'!$A$6:$C$4645,3,FALSE),0)</f>
        <v>0</v>
      </c>
      <c r="V5513">
        <f>IFERROR(VLOOKUP(C5513,'ZIKA VIRUS'!$A$5:$C$2399,3,FALSE),0)</f>
        <v>0</v>
      </c>
      <c r="W5513">
        <f>IFERROR(VLOOKUP(C5513,'FEBRE TIFÓIDE'!$A$5:$C$46,3,FALSE),0)</f>
        <v>0</v>
      </c>
      <c r="X5513">
        <f>IFERROR(VLOOKUP(C5513,HANTAVIROSE!$A$5:$C$153,3,FALSE),0)</f>
        <v>0</v>
      </c>
      <c r="Y5513">
        <f>IFERROR(VLOOKUP(C5513,MENINGITE!$A$5:$C$447,3,FALSE),0)</f>
        <v>0</v>
      </c>
      <c r="Z5513">
        <f>IFERROR(VLOOKUP(C5513,RAIVA!$A$5:$C$16,3,FALSE),0)</f>
        <v>0</v>
      </c>
    </row>
    <row r="5514" spans="1:26" x14ac:dyDescent="0.3">
      <c r="A5514" s="2" t="s">
        <v>470</v>
      </c>
      <c r="B5514" s="2" t="s">
        <v>476</v>
      </c>
      <c r="C5514" s="2">
        <v>432345</v>
      </c>
      <c r="D5514" s="2">
        <v>4323457</v>
      </c>
      <c r="E5514" s="2" t="s">
        <v>470</v>
      </c>
      <c r="F5514" s="2" t="s">
        <v>476</v>
      </c>
      <c r="G5514" s="2">
        <f>IFERROR(VLOOKUP(D5514,Coordenadas!$A$2:$D$5571,3,FALSE),0)</f>
        <v>-30.3461</v>
      </c>
      <c r="H5514" s="2">
        <f>IFERROR(VLOOKUP(D5514,Coordenadas!$A$2:$D$5571,4,FALSE),0)</f>
        <v>-53.885629000000002</v>
      </c>
      <c r="I5514" s="2" t="s">
        <v>5326</v>
      </c>
      <c r="J5514" s="2">
        <v>4221</v>
      </c>
      <c r="K5514" s="2" t="s">
        <v>5332</v>
      </c>
      <c r="L5514" s="2">
        <f>IFERROR(VLOOKUP(C5514,BOTULISMO!$A$3:$C$19,3,FALSE),0)</f>
        <v>0</v>
      </c>
      <c r="M5514" s="2">
        <f>IFERROR(VLOOKUP(C5514,'LEISHMANIOSE VISCERAL'!$A$4:$C$454,3,FALSE),0)</f>
        <v>0</v>
      </c>
      <c r="N5514" s="2">
        <f>IFERROR(VLOOKUP(C5514,'LEISHMANIOSE TEGUMENTAR'!$A$4:$C$1681,3,FALSE),0)</f>
        <v>0</v>
      </c>
      <c r="O5514" s="2">
        <f>IFERROR(VLOOKUP(C5514,'FEBRE AMARELA'!$A$4:$C$38,3,FALSE),0)</f>
        <v>0</v>
      </c>
      <c r="P5514" s="2">
        <f>IFERROR(VLOOKUP(C5514,DENGUE!$A$5:$C$4097,3,FALSE),0)</f>
        <v>0</v>
      </c>
      <c r="Q5514" s="2">
        <f>IFERROR(VLOOKUP(C5514,'HEPATITE VIRAL'!$A$5:$C$3162,3,FALSE),0)</f>
        <v>0</v>
      </c>
      <c r="R5514" s="2">
        <f>IFERROR(VLOOKUP(C5514,'FEBRE MACULOSA'!$A$5:$C$181,3,FALSE),0)</f>
        <v>0</v>
      </c>
      <c r="S5514" s="2">
        <f>IFERROR(VLOOKUP(C5514,LEPTOSPIROSE!$A$5:$C$1176,3,FALSE),0)</f>
        <v>0</v>
      </c>
      <c r="T5514" s="2">
        <f>IFERROR(VLOOKUP(C5514,'DOENÇA DE CHAGAS'!$A$5:$C$100,3,FALSE),0)</f>
        <v>0</v>
      </c>
      <c r="U5514" s="2">
        <f>IFERROR(VLOOKUP(C5514,'PICADAS DE COBRAS'!$A$6:$C$4645,3,FALSE),0)</f>
        <v>0</v>
      </c>
      <c r="V5514">
        <f>IFERROR(VLOOKUP(C5514,'ZIKA VIRUS'!$A$5:$C$2399,3,FALSE),0)</f>
        <v>0</v>
      </c>
      <c r="W5514">
        <f>IFERROR(VLOOKUP(C5514,'FEBRE TIFÓIDE'!$A$5:$C$46,3,FALSE),0)</f>
        <v>0</v>
      </c>
      <c r="X5514">
        <f>IFERROR(VLOOKUP(C5514,HANTAVIROSE!$A$5:$C$153,3,FALSE),0)</f>
        <v>0</v>
      </c>
      <c r="Y5514">
        <f>IFERROR(VLOOKUP(C5514,MENINGITE!$A$5:$C$447,3,FALSE),0)</f>
        <v>0</v>
      </c>
      <c r="Z5514">
        <f>IFERROR(VLOOKUP(C5514,RAIVA!$A$5:$C$16,3,FALSE),0)</f>
        <v>0</v>
      </c>
    </row>
    <row r="5515" spans="1:26" x14ac:dyDescent="0.3">
      <c r="A5515" s="2" t="s">
        <v>4704</v>
      </c>
      <c r="B5515" s="2" t="s">
        <v>4707</v>
      </c>
      <c r="C5515" s="2">
        <v>211285</v>
      </c>
      <c r="D5515" s="2">
        <v>2112852</v>
      </c>
      <c r="E5515" s="2" t="s">
        <v>4704</v>
      </c>
      <c r="F5515" s="2" t="s">
        <v>4707</v>
      </c>
      <c r="G5515" s="2">
        <f>IFERROR(VLOOKUP(D5515,Coordenadas!$A$2:$D$5571,3,FALSE),0)</f>
        <v>-5.1888899999999998</v>
      </c>
      <c r="H5515" s="2">
        <f>IFERROR(VLOOKUP(D5515,Coordenadas!$A$2:$D$5571,4,FALSE),0)</f>
        <v>-48.133600000000001</v>
      </c>
      <c r="I5515" s="2" t="s">
        <v>5324</v>
      </c>
      <c r="J5515" s="2">
        <v>11258</v>
      </c>
      <c r="K5515" s="2" t="s">
        <v>5332</v>
      </c>
      <c r="L5515" s="2">
        <f>IFERROR(VLOOKUP(C5515,BOTULISMO!$A$3:$C$19,3,FALSE),0)</f>
        <v>0</v>
      </c>
      <c r="M5515" s="2">
        <f>IFERROR(VLOOKUP(C5515,'LEISHMANIOSE VISCERAL'!$A$4:$C$454,3,FALSE),0)</f>
        <v>0</v>
      </c>
      <c r="N5515" s="2">
        <f>IFERROR(VLOOKUP(C5515,'LEISHMANIOSE TEGUMENTAR'!$A$4:$C$1681,3,FALSE),0)</f>
        <v>3</v>
      </c>
      <c r="O5515" s="2">
        <f>IFERROR(VLOOKUP(C5515,'FEBRE AMARELA'!$A$4:$C$38,3,FALSE),0)</f>
        <v>0</v>
      </c>
      <c r="P5515" s="2">
        <f>IFERROR(VLOOKUP(C5515,DENGUE!$A$5:$C$4097,3,FALSE),0)</f>
        <v>0</v>
      </c>
      <c r="Q5515" s="2">
        <f>IFERROR(VLOOKUP(C5515,'HEPATITE VIRAL'!$A$5:$C$3162,3,FALSE),0)</f>
        <v>0</v>
      </c>
      <c r="R5515" s="2">
        <f>IFERROR(VLOOKUP(C5515,'FEBRE MACULOSA'!$A$5:$C$181,3,FALSE),0)</f>
        <v>0</v>
      </c>
      <c r="S5515" s="2">
        <f>IFERROR(VLOOKUP(C5515,LEPTOSPIROSE!$A$5:$C$1176,3,FALSE),0)</f>
        <v>0</v>
      </c>
      <c r="T5515" s="2">
        <f>IFERROR(VLOOKUP(C5515,'DOENÇA DE CHAGAS'!$A$5:$C$100,3,FALSE),0)</f>
        <v>0</v>
      </c>
      <c r="U5515" s="2">
        <f>IFERROR(VLOOKUP(C5515,'PICADAS DE COBRAS'!$A$6:$C$4645,3,FALSE),0)</f>
        <v>3</v>
      </c>
      <c r="V5515">
        <f>IFERROR(VLOOKUP(C5515,'ZIKA VIRUS'!$A$5:$C$2399,3,FALSE),0)</f>
        <v>0</v>
      </c>
      <c r="W5515">
        <f>IFERROR(VLOOKUP(C5515,'FEBRE TIFÓIDE'!$A$5:$C$46,3,FALSE),0)</f>
        <v>0</v>
      </c>
      <c r="X5515">
        <f>IFERROR(VLOOKUP(C5515,HANTAVIROSE!$A$5:$C$153,3,FALSE),0)</f>
        <v>0</v>
      </c>
      <c r="Y5515">
        <f>IFERROR(VLOOKUP(C5515,MENINGITE!$A$5:$C$447,3,FALSE),0)</f>
        <v>0</v>
      </c>
      <c r="Z5515">
        <f>IFERROR(VLOOKUP(C5515,RAIVA!$A$5:$C$16,3,FALSE),0)</f>
        <v>0</v>
      </c>
    </row>
    <row r="5516" spans="1:26" x14ac:dyDescent="0.3">
      <c r="A5516" s="2" t="s">
        <v>2349</v>
      </c>
      <c r="B5516" s="2" t="s">
        <v>2352</v>
      </c>
      <c r="C5516" s="2">
        <v>320515</v>
      </c>
      <c r="D5516" s="2">
        <v>3205150</v>
      </c>
      <c r="E5516" s="2" t="s">
        <v>2349</v>
      </c>
      <c r="F5516" s="2" t="s">
        <v>2352</v>
      </c>
      <c r="G5516" s="2">
        <f>IFERROR(VLOOKUP(D5516,Coordenadas!$A$2:$D$5571,3,FALSE),0)</f>
        <v>-18.609100000000002</v>
      </c>
      <c r="H5516" s="2">
        <f>IFERROR(VLOOKUP(D5516,Coordenadas!$A$2:$D$5571,4,FALSE),0)</f>
        <v>-40.609000000000002</v>
      </c>
      <c r="I5516" s="2" t="s">
        <v>5325</v>
      </c>
      <c r="J5516" s="2">
        <v>8672</v>
      </c>
      <c r="K5516" s="2" t="s">
        <v>5332</v>
      </c>
      <c r="L5516" s="2">
        <f>IFERROR(VLOOKUP(C5516,BOTULISMO!$A$3:$C$19,3,FALSE),0)</f>
        <v>0</v>
      </c>
      <c r="M5516" s="2">
        <f>IFERROR(VLOOKUP(C5516,'LEISHMANIOSE VISCERAL'!$A$4:$C$454,3,FALSE),0)</f>
        <v>0</v>
      </c>
      <c r="N5516" s="2">
        <f>IFERROR(VLOOKUP(C5516,'LEISHMANIOSE TEGUMENTAR'!$A$4:$C$1681,3,FALSE),0)</f>
        <v>1</v>
      </c>
      <c r="O5516" s="2">
        <f>IFERROR(VLOOKUP(C5516,'FEBRE AMARELA'!$A$4:$C$38,3,FALSE),0)</f>
        <v>0</v>
      </c>
      <c r="P5516" s="2">
        <f>IFERROR(VLOOKUP(C5516,DENGUE!$A$5:$C$4097,3,FALSE),0)</f>
        <v>2</v>
      </c>
      <c r="Q5516" s="2">
        <f>IFERROR(VLOOKUP(C5516,'HEPATITE VIRAL'!$A$5:$C$3162,3,FALSE),0)</f>
        <v>8</v>
      </c>
      <c r="R5516" s="2">
        <f>IFERROR(VLOOKUP(C5516,'FEBRE MACULOSA'!$A$5:$C$181,3,FALSE),0)</f>
        <v>0</v>
      </c>
      <c r="S5516" s="2">
        <f>IFERROR(VLOOKUP(C5516,LEPTOSPIROSE!$A$5:$C$1176,3,FALSE),0)</f>
        <v>0</v>
      </c>
      <c r="T5516" s="2">
        <f>IFERROR(VLOOKUP(C5516,'DOENÇA DE CHAGAS'!$A$5:$C$100,3,FALSE),0)</f>
        <v>0</v>
      </c>
      <c r="U5516" s="2">
        <f>IFERROR(VLOOKUP(C5516,'PICADAS DE COBRAS'!$A$6:$C$4645,3,FALSE),0)</f>
        <v>0</v>
      </c>
      <c r="V5516">
        <f>IFERROR(VLOOKUP(C5516,'ZIKA VIRUS'!$A$5:$C$2399,3,FALSE),0)</f>
        <v>4</v>
      </c>
      <c r="W5516">
        <f>IFERROR(VLOOKUP(C5516,'FEBRE TIFÓIDE'!$A$5:$C$46,3,FALSE),0)</f>
        <v>0</v>
      </c>
      <c r="X5516">
        <f>IFERROR(VLOOKUP(C5516,HANTAVIROSE!$A$5:$C$153,3,FALSE),0)</f>
        <v>0</v>
      </c>
      <c r="Y5516">
        <f>IFERROR(VLOOKUP(C5516,MENINGITE!$A$5:$C$447,3,FALSE),0)</f>
        <v>0</v>
      </c>
      <c r="Z5516">
        <f>IFERROR(VLOOKUP(C5516,RAIVA!$A$5:$C$16,3,FALSE),0)</f>
        <v>0</v>
      </c>
    </row>
    <row r="5517" spans="1:26" x14ac:dyDescent="0.3">
      <c r="A5517" s="2" t="s">
        <v>3</v>
      </c>
      <c r="B5517" s="2" t="s">
        <v>2</v>
      </c>
      <c r="C5517" s="2">
        <v>522230</v>
      </c>
      <c r="D5517" s="2">
        <v>5222302</v>
      </c>
      <c r="E5517" s="2" t="s">
        <v>3</v>
      </c>
      <c r="F5517" s="2" t="s">
        <v>2</v>
      </c>
      <c r="G5517" s="2">
        <f>IFERROR(VLOOKUP(D5517,Coordenadas!$A$2:$D$5571,3,FALSE),0)</f>
        <v>-15.4542</v>
      </c>
      <c r="H5517" s="2">
        <f>IFERROR(VLOOKUP(D5517,Coordenadas!$A$2:$D$5571,4,FALSE),0)</f>
        <v>-48.881900000000002</v>
      </c>
      <c r="I5517" s="2" t="s">
        <v>5327</v>
      </c>
      <c r="J5517" s="2">
        <v>5145</v>
      </c>
      <c r="K5517" s="2" t="s">
        <v>5332</v>
      </c>
      <c r="L5517" s="2">
        <f>IFERROR(VLOOKUP(C5517,BOTULISMO!$A$3:$C$19,3,FALSE),0)</f>
        <v>0</v>
      </c>
      <c r="M5517" s="2">
        <f>IFERROR(VLOOKUP(C5517,'LEISHMANIOSE VISCERAL'!$A$4:$C$454,3,FALSE),0)</f>
        <v>0</v>
      </c>
      <c r="N5517" s="2">
        <f>IFERROR(VLOOKUP(C5517,'LEISHMANIOSE TEGUMENTAR'!$A$4:$C$1681,3,FALSE),0)</f>
        <v>6</v>
      </c>
      <c r="O5517" s="2">
        <f>IFERROR(VLOOKUP(C5517,'FEBRE AMARELA'!$A$4:$C$38,3,FALSE),0)</f>
        <v>0</v>
      </c>
      <c r="P5517" s="2">
        <f>IFERROR(VLOOKUP(C5517,DENGUE!$A$5:$C$4097,3,FALSE),0)</f>
        <v>21</v>
      </c>
      <c r="Q5517" s="2">
        <f>IFERROR(VLOOKUP(C5517,'HEPATITE VIRAL'!$A$5:$C$3162,3,FALSE),0)</f>
        <v>0</v>
      </c>
      <c r="R5517" s="2">
        <f>IFERROR(VLOOKUP(C5517,'FEBRE MACULOSA'!$A$5:$C$181,3,FALSE),0)</f>
        <v>0</v>
      </c>
      <c r="S5517" s="2">
        <f>IFERROR(VLOOKUP(C5517,LEPTOSPIROSE!$A$5:$C$1176,3,FALSE),0)</f>
        <v>0</v>
      </c>
      <c r="T5517" s="2">
        <f>IFERROR(VLOOKUP(C5517,'DOENÇA DE CHAGAS'!$A$5:$C$100,3,FALSE),0)</f>
        <v>0</v>
      </c>
      <c r="U5517" s="2">
        <f>IFERROR(VLOOKUP(C5517,'PICADAS DE COBRAS'!$A$6:$C$4645,3,FALSE),0)</f>
        <v>3</v>
      </c>
      <c r="V5517">
        <f>IFERROR(VLOOKUP(C5517,'ZIKA VIRUS'!$A$5:$C$2399,3,FALSE),0)</f>
        <v>0</v>
      </c>
      <c r="W5517">
        <f>IFERROR(VLOOKUP(C5517,'FEBRE TIFÓIDE'!$A$5:$C$46,3,FALSE),0)</f>
        <v>0</v>
      </c>
      <c r="X5517">
        <f>IFERROR(VLOOKUP(C5517,HANTAVIROSE!$A$5:$C$153,3,FALSE),0)</f>
        <v>0</v>
      </c>
      <c r="Y5517">
        <f>IFERROR(VLOOKUP(C5517,MENINGITE!$A$5:$C$447,3,FALSE),0)</f>
        <v>0</v>
      </c>
      <c r="Z5517">
        <f>IFERROR(VLOOKUP(C5517,RAIVA!$A$5:$C$16,3,FALSE),0)</f>
        <v>0</v>
      </c>
    </row>
    <row r="5518" spans="1:26" x14ac:dyDescent="0.3">
      <c r="A5518" s="2" t="s">
        <v>250</v>
      </c>
      <c r="B5518" s="2" t="s">
        <v>254</v>
      </c>
      <c r="C5518" s="2">
        <v>510860</v>
      </c>
      <c r="D5518" s="2">
        <v>5108600</v>
      </c>
      <c r="E5518" s="2" t="s">
        <v>250</v>
      </c>
      <c r="F5518" s="2" t="s">
        <v>254</v>
      </c>
      <c r="G5518" s="2">
        <f>IFERROR(VLOOKUP(D5518,Coordenadas!$A$2:$D$5571,3,FALSE),0)</f>
        <v>-10.0137</v>
      </c>
      <c r="H5518" s="2">
        <f>IFERROR(VLOOKUP(D5518,Coordenadas!$A$2:$D$5571,4,FALSE),0)</f>
        <v>-51.118600000000001</v>
      </c>
      <c r="I5518" s="2" t="s">
        <v>5327</v>
      </c>
      <c r="J5518" s="2">
        <v>21382</v>
      </c>
      <c r="K5518" s="2" t="s">
        <v>5330</v>
      </c>
      <c r="L5518" s="2">
        <f>IFERROR(VLOOKUP(C5518,BOTULISMO!$A$3:$C$19,3,FALSE),0)</f>
        <v>0</v>
      </c>
      <c r="M5518" s="2">
        <f>IFERROR(VLOOKUP(C5518,'LEISHMANIOSE VISCERAL'!$A$4:$C$454,3,FALSE),0)</f>
        <v>0</v>
      </c>
      <c r="N5518" s="2">
        <f>IFERROR(VLOOKUP(C5518,'LEISHMANIOSE TEGUMENTAR'!$A$4:$C$1681,3,FALSE),0)</f>
        <v>8</v>
      </c>
      <c r="O5518" s="2">
        <f>IFERROR(VLOOKUP(C5518,'FEBRE AMARELA'!$A$4:$C$38,3,FALSE),0)</f>
        <v>0</v>
      </c>
      <c r="P5518" s="2">
        <f>IFERROR(VLOOKUP(C5518,DENGUE!$A$5:$C$4097,3,FALSE),0)</f>
        <v>8</v>
      </c>
      <c r="Q5518" s="2">
        <f>IFERROR(VLOOKUP(C5518,'HEPATITE VIRAL'!$A$5:$C$3162,3,FALSE),0)</f>
        <v>4</v>
      </c>
      <c r="R5518" s="2">
        <f>IFERROR(VLOOKUP(C5518,'FEBRE MACULOSA'!$A$5:$C$181,3,FALSE),0)</f>
        <v>0</v>
      </c>
      <c r="S5518" s="2">
        <f>IFERROR(VLOOKUP(C5518,LEPTOSPIROSE!$A$5:$C$1176,3,FALSE),0)</f>
        <v>0</v>
      </c>
      <c r="T5518" s="2">
        <f>IFERROR(VLOOKUP(C5518,'DOENÇA DE CHAGAS'!$A$5:$C$100,3,FALSE),0)</f>
        <v>1</v>
      </c>
      <c r="U5518" s="2">
        <f>IFERROR(VLOOKUP(C5518,'PICADAS DE COBRAS'!$A$6:$C$4645,3,FALSE),0)</f>
        <v>21</v>
      </c>
      <c r="V5518">
        <f>IFERROR(VLOOKUP(C5518,'ZIKA VIRUS'!$A$5:$C$2399,3,FALSE),0)</f>
        <v>1</v>
      </c>
      <c r="W5518">
        <f>IFERROR(VLOOKUP(C5518,'FEBRE TIFÓIDE'!$A$5:$C$46,3,FALSE),0)</f>
        <v>0</v>
      </c>
      <c r="X5518">
        <f>IFERROR(VLOOKUP(C5518,HANTAVIROSE!$A$5:$C$153,3,FALSE),0)</f>
        <v>0</v>
      </c>
      <c r="Y5518">
        <f>IFERROR(VLOOKUP(C5518,MENINGITE!$A$5:$C$447,3,FALSE),0)</f>
        <v>0</v>
      </c>
      <c r="Z5518">
        <f>IFERROR(VLOOKUP(C5518,RAIVA!$A$5:$C$16,3,FALSE),0)</f>
        <v>0</v>
      </c>
    </row>
    <row r="5519" spans="1:26" x14ac:dyDescent="0.3">
      <c r="A5519" s="2" t="s">
        <v>2349</v>
      </c>
      <c r="B5519" s="2" t="s">
        <v>2351</v>
      </c>
      <c r="C5519" s="2">
        <v>320517</v>
      </c>
      <c r="D5519" s="2">
        <v>3205176</v>
      </c>
      <c r="E5519" s="2" t="s">
        <v>2349</v>
      </c>
      <c r="F5519" s="2" t="s">
        <v>2351</v>
      </c>
      <c r="G5519" s="2">
        <f>IFERROR(VLOOKUP(D5519,Coordenadas!$A$2:$D$5571,3,FALSE),0)</f>
        <v>-18.995799999999999</v>
      </c>
      <c r="H5519" s="2">
        <f>IFERROR(VLOOKUP(D5519,Coordenadas!$A$2:$D$5571,4,FALSE),0)</f>
        <v>-40.384900000000002</v>
      </c>
      <c r="I5519" s="2" t="s">
        <v>5325</v>
      </c>
      <c r="J5519" s="2">
        <v>13830</v>
      </c>
      <c r="K5519" s="2" t="s">
        <v>5332</v>
      </c>
      <c r="L5519" s="2">
        <f>IFERROR(VLOOKUP(C5519,BOTULISMO!$A$3:$C$19,3,FALSE),0)</f>
        <v>0</v>
      </c>
      <c r="M5519" s="2">
        <f>IFERROR(VLOOKUP(C5519,'LEISHMANIOSE VISCERAL'!$A$4:$C$454,3,FALSE),0)</f>
        <v>0</v>
      </c>
      <c r="N5519" s="2">
        <f>IFERROR(VLOOKUP(C5519,'LEISHMANIOSE TEGUMENTAR'!$A$4:$C$1681,3,FALSE),0)</f>
        <v>0</v>
      </c>
      <c r="O5519" s="2">
        <f>IFERROR(VLOOKUP(C5519,'FEBRE AMARELA'!$A$4:$C$38,3,FALSE),0)</f>
        <v>0</v>
      </c>
      <c r="P5519" s="2">
        <f>IFERROR(VLOOKUP(C5519,DENGUE!$A$5:$C$4097,3,FALSE),0)</f>
        <v>0</v>
      </c>
      <c r="Q5519" s="2">
        <f>IFERROR(VLOOKUP(C5519,'HEPATITE VIRAL'!$A$5:$C$3162,3,FALSE),0)</f>
        <v>19</v>
      </c>
      <c r="R5519" s="2">
        <f>IFERROR(VLOOKUP(C5519,'FEBRE MACULOSA'!$A$5:$C$181,3,FALSE),0)</f>
        <v>0</v>
      </c>
      <c r="S5519" s="2">
        <f>IFERROR(VLOOKUP(C5519,LEPTOSPIROSE!$A$5:$C$1176,3,FALSE),0)</f>
        <v>0</v>
      </c>
      <c r="T5519" s="2">
        <f>IFERROR(VLOOKUP(C5519,'DOENÇA DE CHAGAS'!$A$5:$C$100,3,FALSE),0)</f>
        <v>0</v>
      </c>
      <c r="U5519" s="2">
        <f>IFERROR(VLOOKUP(C5519,'PICADAS DE COBRAS'!$A$6:$C$4645,3,FALSE),0)</f>
        <v>0</v>
      </c>
      <c r="V5519">
        <f>IFERROR(VLOOKUP(C5519,'ZIKA VIRUS'!$A$5:$C$2399,3,FALSE),0)</f>
        <v>0</v>
      </c>
      <c r="W5519">
        <f>IFERROR(VLOOKUP(C5519,'FEBRE TIFÓIDE'!$A$5:$C$46,3,FALSE),0)</f>
        <v>0</v>
      </c>
      <c r="X5519">
        <f>IFERROR(VLOOKUP(C5519,HANTAVIROSE!$A$5:$C$153,3,FALSE),0)</f>
        <v>0</v>
      </c>
      <c r="Y5519">
        <f>IFERROR(VLOOKUP(C5519,MENINGITE!$A$5:$C$447,3,FALSE),0)</f>
        <v>0</v>
      </c>
      <c r="Z5519">
        <f>IFERROR(VLOOKUP(C5519,RAIVA!$A$5:$C$16,3,FALSE),0)</f>
        <v>0</v>
      </c>
    </row>
    <row r="5520" spans="1:26" x14ac:dyDescent="0.3">
      <c r="A5520" s="2" t="s">
        <v>2349</v>
      </c>
      <c r="B5520" s="2" t="s">
        <v>2350</v>
      </c>
      <c r="C5520" s="2">
        <v>320520</v>
      </c>
      <c r="D5520" s="2">
        <v>3205200</v>
      </c>
      <c r="E5520" s="2" t="s">
        <v>2349</v>
      </c>
      <c r="F5520" s="2" t="s">
        <v>2350</v>
      </c>
      <c r="G5520" s="2">
        <f>IFERROR(VLOOKUP(D5520,Coordenadas!$A$2:$D$5571,3,FALSE),0)</f>
        <v>-20.341699999999999</v>
      </c>
      <c r="H5520" s="2">
        <f>IFERROR(VLOOKUP(D5520,Coordenadas!$A$2:$D$5571,4,FALSE),0)</f>
        <v>-40.287500000000001</v>
      </c>
      <c r="I5520" s="2" t="s">
        <v>5325</v>
      </c>
      <c r="J5520" s="2">
        <v>414586</v>
      </c>
      <c r="K5520" s="2" t="s">
        <v>5333</v>
      </c>
      <c r="L5520" s="2">
        <f>IFERROR(VLOOKUP(C5520,BOTULISMO!$A$3:$C$19,3,FALSE),0)</f>
        <v>0</v>
      </c>
      <c r="M5520" s="2">
        <f>IFERROR(VLOOKUP(C5520,'LEISHMANIOSE VISCERAL'!$A$4:$C$454,3,FALSE),0)</f>
        <v>0</v>
      </c>
      <c r="N5520" s="2">
        <f>IFERROR(VLOOKUP(C5520,'LEISHMANIOSE TEGUMENTAR'!$A$4:$C$1681,3,FALSE),0)</f>
        <v>0</v>
      </c>
      <c r="O5520" s="2">
        <f>IFERROR(VLOOKUP(C5520,'FEBRE AMARELA'!$A$4:$C$38,3,FALSE),0)</f>
        <v>0</v>
      </c>
      <c r="P5520" s="2">
        <f>IFERROR(VLOOKUP(C5520,DENGUE!$A$5:$C$4097,3,FALSE),0)</f>
        <v>0</v>
      </c>
      <c r="Q5520" s="2">
        <f>IFERROR(VLOOKUP(C5520,'HEPATITE VIRAL'!$A$5:$C$3162,3,FALSE),0)</f>
        <v>329</v>
      </c>
      <c r="R5520" s="2">
        <f>IFERROR(VLOOKUP(C5520,'FEBRE MACULOSA'!$A$5:$C$181,3,FALSE),0)</f>
        <v>1</v>
      </c>
      <c r="S5520" s="2">
        <f>IFERROR(VLOOKUP(C5520,LEPTOSPIROSE!$A$5:$C$1176,3,FALSE),0)</f>
        <v>38</v>
      </c>
      <c r="T5520" s="2">
        <f>IFERROR(VLOOKUP(C5520,'DOENÇA DE CHAGAS'!$A$5:$C$100,3,FALSE),0)</f>
        <v>0</v>
      </c>
      <c r="U5520" s="2">
        <f>IFERROR(VLOOKUP(C5520,'PICADAS DE COBRAS'!$A$6:$C$4645,3,FALSE),0)</f>
        <v>0</v>
      </c>
      <c r="V5520">
        <f>IFERROR(VLOOKUP(C5520,'ZIKA VIRUS'!$A$5:$C$2399,3,FALSE),0)</f>
        <v>213</v>
      </c>
      <c r="W5520">
        <f>IFERROR(VLOOKUP(C5520,'FEBRE TIFÓIDE'!$A$5:$C$46,3,FALSE),0)</f>
        <v>0</v>
      </c>
      <c r="X5520">
        <f>IFERROR(VLOOKUP(C5520,HANTAVIROSE!$A$5:$C$153,3,FALSE),0)</f>
        <v>0</v>
      </c>
      <c r="Y5520">
        <f>IFERROR(VLOOKUP(C5520,MENINGITE!$A$5:$C$447,3,FALSE),0)</f>
        <v>0</v>
      </c>
      <c r="Z5520">
        <f>IFERROR(VLOOKUP(C5520,RAIVA!$A$5:$C$16,3,FALSE),0)</f>
        <v>0</v>
      </c>
    </row>
    <row r="5521" spans="1:26" x14ac:dyDescent="0.3">
      <c r="A5521" s="2" t="s">
        <v>5270</v>
      </c>
      <c r="B5521" s="2" t="s">
        <v>5298</v>
      </c>
      <c r="C5521" s="2">
        <v>110030</v>
      </c>
      <c r="D5521" s="2">
        <v>1100304</v>
      </c>
      <c r="E5521" s="2" t="s">
        <v>5270</v>
      </c>
      <c r="F5521" s="2" t="s">
        <v>5298</v>
      </c>
      <c r="G5521" s="2">
        <f>IFERROR(VLOOKUP(D5521,Coordenadas!$A$2:$D$5571,3,FALSE),0)</f>
        <v>-12.7502</v>
      </c>
      <c r="H5521" s="2">
        <f>IFERROR(VLOOKUP(D5521,Coordenadas!$A$2:$D$5571,4,FALSE),0)</f>
        <v>-60.148800000000001</v>
      </c>
      <c r="I5521" s="2" t="s">
        <v>5323</v>
      </c>
      <c r="J5521" s="2">
        <v>76202</v>
      </c>
      <c r="K5521" s="2" t="s">
        <v>5331</v>
      </c>
      <c r="L5521" s="2">
        <f>IFERROR(VLOOKUP(C5521,BOTULISMO!$A$3:$C$19,3,FALSE),0)</f>
        <v>0</v>
      </c>
      <c r="M5521" s="2">
        <f>IFERROR(VLOOKUP(C5521,'LEISHMANIOSE VISCERAL'!$A$4:$C$454,3,FALSE),0)</f>
        <v>0</v>
      </c>
      <c r="N5521" s="2">
        <f>IFERROR(VLOOKUP(C5521,'LEISHMANIOSE TEGUMENTAR'!$A$4:$C$1681,3,FALSE),0)</f>
        <v>96</v>
      </c>
      <c r="O5521" s="2">
        <f>IFERROR(VLOOKUP(C5521,'FEBRE AMARELA'!$A$4:$C$38,3,FALSE),0)</f>
        <v>0</v>
      </c>
      <c r="P5521" s="2">
        <f>IFERROR(VLOOKUP(C5521,DENGUE!$A$5:$C$4097,3,FALSE),0)</f>
        <v>1140</v>
      </c>
      <c r="Q5521" s="2">
        <f>IFERROR(VLOOKUP(C5521,'HEPATITE VIRAL'!$A$5:$C$3162,3,FALSE),0)</f>
        <v>120</v>
      </c>
      <c r="R5521" s="2">
        <f>IFERROR(VLOOKUP(C5521,'FEBRE MACULOSA'!$A$5:$C$181,3,FALSE),0)</f>
        <v>0</v>
      </c>
      <c r="S5521" s="2">
        <f>IFERROR(VLOOKUP(C5521,LEPTOSPIROSE!$A$5:$C$1176,3,FALSE),0)</f>
        <v>2</v>
      </c>
      <c r="T5521" s="2">
        <f>IFERROR(VLOOKUP(C5521,'DOENÇA DE CHAGAS'!$A$5:$C$100,3,FALSE),0)</f>
        <v>0</v>
      </c>
      <c r="U5521" s="2">
        <f>IFERROR(VLOOKUP(C5521,'PICADAS DE COBRAS'!$A$6:$C$4645,3,FALSE),0)</f>
        <v>141</v>
      </c>
      <c r="V5521">
        <f>IFERROR(VLOOKUP(C5521,'ZIKA VIRUS'!$A$5:$C$2399,3,FALSE),0)</f>
        <v>203</v>
      </c>
      <c r="W5521">
        <f>IFERROR(VLOOKUP(C5521,'FEBRE TIFÓIDE'!$A$5:$C$46,3,FALSE),0)</f>
        <v>0</v>
      </c>
      <c r="X5521">
        <f>IFERROR(VLOOKUP(C5521,HANTAVIROSE!$A$5:$C$153,3,FALSE),0)</f>
        <v>0</v>
      </c>
      <c r="Y5521">
        <f>IFERROR(VLOOKUP(C5521,MENINGITE!$A$5:$C$447,3,FALSE),0)</f>
        <v>0</v>
      </c>
      <c r="Z5521">
        <f>IFERROR(VLOOKUP(C5521,RAIVA!$A$5:$C$16,3,FALSE),0)</f>
        <v>0</v>
      </c>
    </row>
    <row r="5522" spans="1:26" x14ac:dyDescent="0.3">
      <c r="A5522" s="2" t="s">
        <v>1637</v>
      </c>
      <c r="B5522" s="2" t="s">
        <v>1645</v>
      </c>
      <c r="C5522" s="2">
        <v>355670</v>
      </c>
      <c r="D5522" s="2">
        <v>3556701</v>
      </c>
      <c r="E5522" s="2" t="s">
        <v>1637</v>
      </c>
      <c r="F5522" s="2" t="s">
        <v>1645</v>
      </c>
      <c r="G5522" s="2">
        <f>IFERROR(VLOOKUP(D5522,Coordenadas!$A$2:$D$5571,3,FALSE),0)</f>
        <v>-23.030200000000001</v>
      </c>
      <c r="H5522" s="2">
        <f>IFERROR(VLOOKUP(D5522,Coordenadas!$A$2:$D$5571,4,FALSE),0)</f>
        <v>-46.9833</v>
      </c>
      <c r="I5522" s="2" t="s">
        <v>5325</v>
      </c>
      <c r="J5522" s="2">
        <v>63611</v>
      </c>
      <c r="K5522" s="2" t="s">
        <v>5331</v>
      </c>
      <c r="L5522" s="2">
        <f>IFERROR(VLOOKUP(C5522,BOTULISMO!$A$3:$C$19,3,FALSE),0)</f>
        <v>0</v>
      </c>
      <c r="M5522" s="2">
        <f>IFERROR(VLOOKUP(C5522,'LEISHMANIOSE VISCERAL'!$A$4:$C$454,3,FALSE),0)</f>
        <v>0</v>
      </c>
      <c r="N5522" s="2">
        <f>IFERROR(VLOOKUP(C5522,'LEISHMANIOSE TEGUMENTAR'!$A$4:$C$1681,3,FALSE),0)</f>
        <v>0</v>
      </c>
      <c r="O5522" s="2">
        <f>IFERROR(VLOOKUP(C5522,'FEBRE AMARELA'!$A$4:$C$38,3,FALSE),0)</f>
        <v>0</v>
      </c>
      <c r="P5522" s="2">
        <f>IFERROR(VLOOKUP(C5522,DENGUE!$A$5:$C$4097,3,FALSE),0)</f>
        <v>41</v>
      </c>
      <c r="Q5522" s="2">
        <f>IFERROR(VLOOKUP(C5522,'HEPATITE VIRAL'!$A$5:$C$3162,3,FALSE),0)</f>
        <v>104</v>
      </c>
      <c r="R5522" s="2">
        <f>IFERROR(VLOOKUP(C5522,'FEBRE MACULOSA'!$A$5:$C$181,3,FALSE),0)</f>
        <v>1</v>
      </c>
      <c r="S5522" s="2">
        <f>IFERROR(VLOOKUP(C5522,LEPTOSPIROSE!$A$5:$C$1176,3,FALSE),0)</f>
        <v>1</v>
      </c>
      <c r="T5522" s="2">
        <f>IFERROR(VLOOKUP(C5522,'DOENÇA DE CHAGAS'!$A$5:$C$100,3,FALSE),0)</f>
        <v>0</v>
      </c>
      <c r="U5522" s="2">
        <f>IFERROR(VLOOKUP(C5522,'PICADAS DE COBRAS'!$A$6:$C$4645,3,FALSE),0)</f>
        <v>49</v>
      </c>
      <c r="V5522">
        <f>IFERROR(VLOOKUP(C5522,'ZIKA VIRUS'!$A$5:$C$2399,3,FALSE),0)</f>
        <v>3</v>
      </c>
      <c r="W5522">
        <f>IFERROR(VLOOKUP(C5522,'FEBRE TIFÓIDE'!$A$5:$C$46,3,FALSE),0)</f>
        <v>0</v>
      </c>
      <c r="X5522">
        <f>IFERROR(VLOOKUP(C5522,HANTAVIROSE!$A$5:$C$153,3,FALSE),0)</f>
        <v>0</v>
      </c>
      <c r="Y5522">
        <f>IFERROR(VLOOKUP(C5522,MENINGITE!$A$5:$C$447,3,FALSE),0)</f>
        <v>3</v>
      </c>
      <c r="Z5522">
        <f>IFERROR(VLOOKUP(C5522,RAIVA!$A$5:$C$16,3,FALSE),0)</f>
        <v>0</v>
      </c>
    </row>
    <row r="5523" spans="1:26" x14ac:dyDescent="0.3">
      <c r="A5523" s="2" t="s">
        <v>1637</v>
      </c>
      <c r="B5523" s="2" t="s">
        <v>1644</v>
      </c>
      <c r="C5523" s="2">
        <v>355680</v>
      </c>
      <c r="D5523" s="2">
        <v>3556800</v>
      </c>
      <c r="E5523" s="2" t="s">
        <v>1637</v>
      </c>
      <c r="F5523" s="2" t="s">
        <v>1644</v>
      </c>
      <c r="G5523" s="2">
        <f>IFERROR(VLOOKUP(D5523,Coordenadas!$A$2:$D$5571,3,FALSE),0)</f>
        <v>-20.8734</v>
      </c>
      <c r="H5523" s="2">
        <f>IFERROR(VLOOKUP(D5523,Coordenadas!$A$2:$D$5571,4,FALSE),0)</f>
        <v>-48.292999999999999</v>
      </c>
      <c r="I5523" s="2" t="s">
        <v>5325</v>
      </c>
      <c r="J5523" s="2">
        <v>17297</v>
      </c>
      <c r="K5523" s="2" t="s">
        <v>5332</v>
      </c>
      <c r="L5523" s="2">
        <f>IFERROR(VLOOKUP(C5523,BOTULISMO!$A$3:$C$19,3,FALSE),0)</f>
        <v>0</v>
      </c>
      <c r="M5523" s="2">
        <f>IFERROR(VLOOKUP(C5523,'LEISHMANIOSE VISCERAL'!$A$4:$C$454,3,FALSE),0)</f>
        <v>0</v>
      </c>
      <c r="N5523" s="2">
        <f>IFERROR(VLOOKUP(C5523,'LEISHMANIOSE TEGUMENTAR'!$A$4:$C$1681,3,FALSE),0)</f>
        <v>0</v>
      </c>
      <c r="O5523" s="2">
        <f>IFERROR(VLOOKUP(C5523,'FEBRE AMARELA'!$A$4:$C$38,3,FALSE),0)</f>
        <v>0</v>
      </c>
      <c r="P5523" s="2">
        <f>IFERROR(VLOOKUP(C5523,DENGUE!$A$5:$C$4097,3,FALSE),0)</f>
        <v>28</v>
      </c>
      <c r="Q5523" s="2">
        <f>IFERROR(VLOOKUP(C5523,'HEPATITE VIRAL'!$A$5:$C$3162,3,FALSE),0)</f>
        <v>1</v>
      </c>
      <c r="R5523" s="2">
        <f>IFERROR(VLOOKUP(C5523,'FEBRE MACULOSA'!$A$5:$C$181,3,FALSE),0)</f>
        <v>0</v>
      </c>
      <c r="S5523" s="2">
        <f>IFERROR(VLOOKUP(C5523,LEPTOSPIROSE!$A$5:$C$1176,3,FALSE),0)</f>
        <v>0</v>
      </c>
      <c r="T5523" s="2">
        <f>IFERROR(VLOOKUP(C5523,'DOENÇA DE CHAGAS'!$A$5:$C$100,3,FALSE),0)</f>
        <v>0</v>
      </c>
      <c r="U5523" s="2">
        <f>IFERROR(VLOOKUP(C5523,'PICADAS DE COBRAS'!$A$6:$C$4645,3,FALSE),0)</f>
        <v>61</v>
      </c>
      <c r="V5523">
        <f>IFERROR(VLOOKUP(C5523,'ZIKA VIRUS'!$A$5:$C$2399,3,FALSE),0)</f>
        <v>2</v>
      </c>
      <c r="W5523">
        <f>IFERROR(VLOOKUP(C5523,'FEBRE TIFÓIDE'!$A$5:$C$46,3,FALSE),0)</f>
        <v>0</v>
      </c>
      <c r="X5523">
        <f>IFERROR(VLOOKUP(C5523,HANTAVIROSE!$A$5:$C$153,3,FALSE),0)</f>
        <v>0</v>
      </c>
      <c r="Y5523">
        <f>IFERROR(VLOOKUP(C5523,MENINGITE!$A$5:$C$447,3,FALSE),0)</f>
        <v>0</v>
      </c>
      <c r="Z5523">
        <f>IFERROR(VLOOKUP(C5523,RAIVA!$A$5:$C$16,3,FALSE),0)</f>
        <v>0</v>
      </c>
    </row>
    <row r="5524" spans="1:26" x14ac:dyDescent="0.3">
      <c r="A5524" s="2" t="s">
        <v>2425</v>
      </c>
      <c r="B5524" s="2" t="s">
        <v>2431</v>
      </c>
      <c r="C5524" s="2">
        <v>317160</v>
      </c>
      <c r="D5524" s="2">
        <v>3171600</v>
      </c>
      <c r="E5524" s="2" t="s">
        <v>2425</v>
      </c>
      <c r="F5524" s="2" t="s">
        <v>2431</v>
      </c>
      <c r="G5524" s="2">
        <f>IFERROR(VLOOKUP(D5524,Coordenadas!$A$2:$D$5571,3,FALSE),0)</f>
        <v>-16.804499</v>
      </c>
      <c r="H5524" s="2">
        <f>IFERROR(VLOOKUP(D5524,Coordenadas!$A$2:$D$5571,4,FALSE),0)</f>
        <v>-42.3431</v>
      </c>
      <c r="I5524" s="2" t="s">
        <v>5325</v>
      </c>
      <c r="J5524" s="2">
        <v>13619</v>
      </c>
      <c r="K5524" s="2" t="s">
        <v>5332</v>
      </c>
      <c r="L5524" s="2">
        <f>IFERROR(VLOOKUP(C5524,BOTULISMO!$A$3:$C$19,3,FALSE),0)</f>
        <v>0</v>
      </c>
      <c r="M5524" s="2">
        <f>IFERROR(VLOOKUP(C5524,'LEISHMANIOSE VISCERAL'!$A$4:$C$454,3,FALSE),0)</f>
        <v>1</v>
      </c>
      <c r="N5524" s="2">
        <f>IFERROR(VLOOKUP(C5524,'LEISHMANIOSE TEGUMENTAR'!$A$4:$C$1681,3,FALSE),0)</f>
        <v>3</v>
      </c>
      <c r="O5524" s="2">
        <f>IFERROR(VLOOKUP(C5524,'FEBRE AMARELA'!$A$4:$C$38,3,FALSE),0)</f>
        <v>0</v>
      </c>
      <c r="P5524" s="2">
        <f>IFERROR(VLOOKUP(C5524,DENGUE!$A$5:$C$4097,3,FALSE),0)</f>
        <v>136</v>
      </c>
      <c r="Q5524" s="2">
        <f>IFERROR(VLOOKUP(C5524,'HEPATITE VIRAL'!$A$5:$C$3162,3,FALSE),0)</f>
        <v>1</v>
      </c>
      <c r="R5524" s="2">
        <f>IFERROR(VLOOKUP(C5524,'FEBRE MACULOSA'!$A$5:$C$181,3,FALSE),0)</f>
        <v>0</v>
      </c>
      <c r="S5524" s="2">
        <f>IFERROR(VLOOKUP(C5524,LEPTOSPIROSE!$A$5:$C$1176,3,FALSE),0)</f>
        <v>0</v>
      </c>
      <c r="T5524" s="2">
        <f>IFERROR(VLOOKUP(C5524,'DOENÇA DE CHAGAS'!$A$5:$C$100,3,FALSE),0)</f>
        <v>0</v>
      </c>
      <c r="U5524" s="2">
        <f>IFERROR(VLOOKUP(C5524,'PICADAS DE COBRAS'!$A$6:$C$4645,3,FALSE),0)</f>
        <v>53</v>
      </c>
      <c r="V5524">
        <f>IFERROR(VLOOKUP(C5524,'ZIKA VIRUS'!$A$5:$C$2399,3,FALSE),0)</f>
        <v>8</v>
      </c>
      <c r="W5524">
        <f>IFERROR(VLOOKUP(C5524,'FEBRE TIFÓIDE'!$A$5:$C$46,3,FALSE),0)</f>
        <v>0</v>
      </c>
      <c r="X5524">
        <f>IFERROR(VLOOKUP(C5524,HANTAVIROSE!$A$5:$C$153,3,FALSE),0)</f>
        <v>0</v>
      </c>
      <c r="Y5524">
        <f>IFERROR(VLOOKUP(C5524,MENINGITE!$A$5:$C$447,3,FALSE),0)</f>
        <v>0</v>
      </c>
      <c r="Z5524">
        <f>IFERROR(VLOOKUP(C5524,RAIVA!$A$5:$C$16,3,FALSE),0)</f>
        <v>0</v>
      </c>
    </row>
    <row r="5525" spans="1:26" x14ac:dyDescent="0.3">
      <c r="A5525" s="2" t="s">
        <v>2425</v>
      </c>
      <c r="B5525" s="2" t="s">
        <v>2430</v>
      </c>
      <c r="C5525" s="2">
        <v>317170</v>
      </c>
      <c r="D5525" s="2">
        <v>3171709</v>
      </c>
      <c r="E5525" s="2" t="s">
        <v>2425</v>
      </c>
      <c r="F5525" s="2" t="s">
        <v>2430</v>
      </c>
      <c r="G5525" s="2">
        <f>IFERROR(VLOOKUP(D5525,Coordenadas!$A$2:$D$5571,3,FALSE),0)</f>
        <v>-22.3264</v>
      </c>
      <c r="H5525" s="2">
        <f>IFERROR(VLOOKUP(D5525,Coordenadas!$A$2:$D$5571,4,FALSE),0)</f>
        <v>-45.096499999999999</v>
      </c>
      <c r="I5525" s="2" t="s">
        <v>5325</v>
      </c>
      <c r="J5525" s="2">
        <v>8623</v>
      </c>
      <c r="K5525" s="2" t="s">
        <v>5332</v>
      </c>
      <c r="L5525" s="2">
        <f>IFERROR(VLOOKUP(C5525,BOTULISMO!$A$3:$C$19,3,FALSE),0)</f>
        <v>0</v>
      </c>
      <c r="M5525" s="2">
        <f>IFERROR(VLOOKUP(C5525,'LEISHMANIOSE VISCERAL'!$A$4:$C$454,3,FALSE),0)</f>
        <v>0</v>
      </c>
      <c r="N5525" s="2">
        <f>IFERROR(VLOOKUP(C5525,'LEISHMANIOSE TEGUMENTAR'!$A$4:$C$1681,3,FALSE),0)</f>
        <v>0</v>
      </c>
      <c r="O5525" s="2">
        <f>IFERROR(VLOOKUP(C5525,'FEBRE AMARELA'!$A$4:$C$38,3,FALSE),0)</f>
        <v>0</v>
      </c>
      <c r="P5525" s="2">
        <f>IFERROR(VLOOKUP(C5525,DENGUE!$A$5:$C$4097,3,FALSE),0)</f>
        <v>7</v>
      </c>
      <c r="Q5525" s="2">
        <f>IFERROR(VLOOKUP(C5525,'HEPATITE VIRAL'!$A$5:$C$3162,3,FALSE),0)</f>
        <v>0</v>
      </c>
      <c r="R5525" s="2">
        <f>IFERROR(VLOOKUP(C5525,'FEBRE MACULOSA'!$A$5:$C$181,3,FALSE),0)</f>
        <v>0</v>
      </c>
      <c r="S5525" s="2">
        <f>IFERROR(VLOOKUP(C5525,LEPTOSPIROSE!$A$5:$C$1176,3,FALSE),0)</f>
        <v>6</v>
      </c>
      <c r="T5525" s="2">
        <f>IFERROR(VLOOKUP(C5525,'DOENÇA DE CHAGAS'!$A$5:$C$100,3,FALSE),0)</f>
        <v>0</v>
      </c>
      <c r="U5525" s="2">
        <f>IFERROR(VLOOKUP(C5525,'PICADAS DE COBRAS'!$A$6:$C$4645,3,FALSE),0)</f>
        <v>7</v>
      </c>
      <c r="V5525">
        <f>IFERROR(VLOOKUP(C5525,'ZIKA VIRUS'!$A$5:$C$2399,3,FALSE),0)</f>
        <v>0</v>
      </c>
      <c r="W5525">
        <f>IFERROR(VLOOKUP(C5525,'FEBRE TIFÓIDE'!$A$5:$C$46,3,FALSE),0)</f>
        <v>0</v>
      </c>
      <c r="X5525">
        <f>IFERROR(VLOOKUP(C5525,HANTAVIROSE!$A$5:$C$153,3,FALSE),0)</f>
        <v>0</v>
      </c>
      <c r="Y5525">
        <f>IFERROR(VLOOKUP(C5525,MENINGITE!$A$5:$C$447,3,FALSE),0)</f>
        <v>0</v>
      </c>
      <c r="Z5525">
        <f>IFERROR(VLOOKUP(C5525,RAIVA!$A$5:$C$16,3,FALSE),0)</f>
        <v>0</v>
      </c>
    </row>
    <row r="5526" spans="1:26" x14ac:dyDescent="0.3">
      <c r="A5526" s="2" t="s">
        <v>2425</v>
      </c>
      <c r="B5526" s="2" t="s">
        <v>2429</v>
      </c>
      <c r="C5526" s="2">
        <v>317180</v>
      </c>
      <c r="D5526" s="2">
        <v>3171808</v>
      </c>
      <c r="E5526" s="2" t="s">
        <v>2425</v>
      </c>
      <c r="F5526" s="2" t="s">
        <v>2429</v>
      </c>
      <c r="G5526" s="2">
        <f>IFERROR(VLOOKUP(D5526,Coordenadas!$A$2:$D$5571,3,FALSE),0)</f>
        <v>-18.8154</v>
      </c>
      <c r="H5526" s="2">
        <f>IFERROR(VLOOKUP(D5526,Coordenadas!$A$2:$D$5571,4,FALSE),0)</f>
        <v>-42.701500000000003</v>
      </c>
      <c r="I5526" s="2" t="s">
        <v>5325</v>
      </c>
      <c r="J5526" s="2">
        <v>10572</v>
      </c>
      <c r="K5526" s="2" t="s">
        <v>5332</v>
      </c>
      <c r="L5526" s="2">
        <f>IFERROR(VLOOKUP(C5526,BOTULISMO!$A$3:$C$19,3,FALSE),0)</f>
        <v>0</v>
      </c>
      <c r="M5526" s="2">
        <f>IFERROR(VLOOKUP(C5526,'LEISHMANIOSE VISCERAL'!$A$4:$C$454,3,FALSE),0)</f>
        <v>0</v>
      </c>
      <c r="N5526" s="2">
        <f>IFERROR(VLOOKUP(C5526,'LEISHMANIOSE TEGUMENTAR'!$A$4:$C$1681,3,FALSE),0)</f>
        <v>1</v>
      </c>
      <c r="O5526" s="2">
        <f>IFERROR(VLOOKUP(C5526,'FEBRE AMARELA'!$A$4:$C$38,3,FALSE),0)</f>
        <v>0</v>
      </c>
      <c r="P5526" s="2">
        <f>IFERROR(VLOOKUP(C5526,DENGUE!$A$5:$C$4097,3,FALSE),0)</f>
        <v>4</v>
      </c>
      <c r="Q5526" s="2">
        <f>IFERROR(VLOOKUP(C5526,'HEPATITE VIRAL'!$A$5:$C$3162,3,FALSE),0)</f>
        <v>1</v>
      </c>
      <c r="R5526" s="2">
        <f>IFERROR(VLOOKUP(C5526,'FEBRE MACULOSA'!$A$5:$C$181,3,FALSE),0)</f>
        <v>0</v>
      </c>
      <c r="S5526" s="2">
        <f>IFERROR(VLOOKUP(C5526,LEPTOSPIROSE!$A$5:$C$1176,3,FALSE),0)</f>
        <v>0</v>
      </c>
      <c r="T5526" s="2">
        <f>IFERROR(VLOOKUP(C5526,'DOENÇA DE CHAGAS'!$A$5:$C$100,3,FALSE),0)</f>
        <v>0</v>
      </c>
      <c r="U5526" s="2">
        <f>IFERROR(VLOOKUP(C5526,'PICADAS DE COBRAS'!$A$6:$C$4645,3,FALSE),0)</f>
        <v>73</v>
      </c>
      <c r="V5526">
        <f>IFERROR(VLOOKUP(C5526,'ZIKA VIRUS'!$A$5:$C$2399,3,FALSE),0)</f>
        <v>2</v>
      </c>
      <c r="W5526">
        <f>IFERROR(VLOOKUP(C5526,'FEBRE TIFÓIDE'!$A$5:$C$46,3,FALSE),0)</f>
        <v>0</v>
      </c>
      <c r="X5526">
        <f>IFERROR(VLOOKUP(C5526,HANTAVIROSE!$A$5:$C$153,3,FALSE),0)</f>
        <v>0</v>
      </c>
      <c r="Y5526">
        <f>IFERROR(VLOOKUP(C5526,MENINGITE!$A$5:$C$447,3,FALSE),0)</f>
        <v>0</v>
      </c>
      <c r="Z5526">
        <f>IFERROR(VLOOKUP(C5526,RAIVA!$A$5:$C$16,3,FALSE),0)</f>
        <v>0</v>
      </c>
    </row>
    <row r="5527" spans="1:26" x14ac:dyDescent="0.3">
      <c r="A5527" s="2" t="s">
        <v>2425</v>
      </c>
      <c r="B5527" s="2" t="s">
        <v>2428</v>
      </c>
      <c r="C5527" s="2">
        <v>317190</v>
      </c>
      <c r="D5527" s="2">
        <v>3171907</v>
      </c>
      <c r="E5527" s="2" t="s">
        <v>2425</v>
      </c>
      <c r="F5527" s="2" t="s">
        <v>2428</v>
      </c>
      <c r="G5527" s="2">
        <f>IFERROR(VLOOKUP(D5527,Coordenadas!$A$2:$D$5571,3,FALSE),0)</f>
        <v>-18.473800000000001</v>
      </c>
      <c r="H5527" s="2">
        <f>IFERROR(VLOOKUP(D5527,Coordenadas!$A$2:$D$5571,4,FALSE),0)</f>
        <v>-42.306699999999999</v>
      </c>
      <c r="I5527" s="2" t="s">
        <v>5325</v>
      </c>
      <c r="J5527" s="2">
        <v>5658</v>
      </c>
      <c r="K5527" s="2" t="s">
        <v>5332</v>
      </c>
      <c r="L5527" s="2">
        <f>IFERROR(VLOOKUP(C5527,BOTULISMO!$A$3:$C$19,3,FALSE),0)</f>
        <v>0</v>
      </c>
      <c r="M5527" s="2">
        <f>IFERROR(VLOOKUP(C5527,'LEISHMANIOSE VISCERAL'!$A$4:$C$454,3,FALSE),0)</f>
        <v>0</v>
      </c>
      <c r="N5527" s="2">
        <f>IFERROR(VLOOKUP(C5527,'LEISHMANIOSE TEGUMENTAR'!$A$4:$C$1681,3,FALSE),0)</f>
        <v>6</v>
      </c>
      <c r="O5527" s="2">
        <f>IFERROR(VLOOKUP(C5527,'FEBRE AMARELA'!$A$4:$C$38,3,FALSE),0)</f>
        <v>0</v>
      </c>
      <c r="P5527" s="2">
        <f>IFERROR(VLOOKUP(C5527,DENGUE!$A$5:$C$4097,3,FALSE),0)</f>
        <v>55</v>
      </c>
      <c r="Q5527" s="2">
        <f>IFERROR(VLOOKUP(C5527,'HEPATITE VIRAL'!$A$5:$C$3162,3,FALSE),0)</f>
        <v>2</v>
      </c>
      <c r="R5527" s="2">
        <f>IFERROR(VLOOKUP(C5527,'FEBRE MACULOSA'!$A$5:$C$181,3,FALSE),0)</f>
        <v>0</v>
      </c>
      <c r="S5527" s="2">
        <f>IFERROR(VLOOKUP(C5527,LEPTOSPIROSE!$A$5:$C$1176,3,FALSE),0)</f>
        <v>0</v>
      </c>
      <c r="T5527" s="2">
        <f>IFERROR(VLOOKUP(C5527,'DOENÇA DE CHAGAS'!$A$5:$C$100,3,FALSE),0)</f>
        <v>0</v>
      </c>
      <c r="U5527" s="2">
        <f>IFERROR(VLOOKUP(C5527,'PICADAS DE COBRAS'!$A$6:$C$4645,3,FALSE),0)</f>
        <v>84</v>
      </c>
      <c r="V5527">
        <f>IFERROR(VLOOKUP(C5527,'ZIKA VIRUS'!$A$5:$C$2399,3,FALSE),0)</f>
        <v>1</v>
      </c>
      <c r="W5527">
        <f>IFERROR(VLOOKUP(C5527,'FEBRE TIFÓIDE'!$A$5:$C$46,3,FALSE),0)</f>
        <v>0</v>
      </c>
      <c r="X5527">
        <f>IFERROR(VLOOKUP(C5527,HANTAVIROSE!$A$5:$C$153,3,FALSE),0)</f>
        <v>0</v>
      </c>
      <c r="Y5527">
        <f>IFERROR(VLOOKUP(C5527,MENINGITE!$A$5:$C$447,3,FALSE),0)</f>
        <v>0</v>
      </c>
      <c r="Z5527">
        <f>IFERROR(VLOOKUP(C5527,RAIVA!$A$5:$C$16,3,FALSE),0)</f>
        <v>0</v>
      </c>
    </row>
    <row r="5528" spans="1:26" x14ac:dyDescent="0.3">
      <c r="A5528" s="2" t="s">
        <v>1256</v>
      </c>
      <c r="B5528" s="2" t="s">
        <v>1258</v>
      </c>
      <c r="C5528" s="2">
        <v>412865</v>
      </c>
      <c r="D5528" s="2">
        <v>4128658</v>
      </c>
      <c r="E5528" s="2" t="s">
        <v>1256</v>
      </c>
      <c r="F5528" s="2" t="s">
        <v>1258</v>
      </c>
      <c r="G5528" s="2">
        <f>IFERROR(VLOOKUP(D5528,Coordenadas!$A$2:$D$5571,3,FALSE),0)</f>
        <v>-25.382899999999999</v>
      </c>
      <c r="H5528" s="2">
        <f>IFERROR(VLOOKUP(D5528,Coordenadas!$A$2:$D$5571,4,FALSE),0)</f>
        <v>-52.198700000000002</v>
      </c>
      <c r="I5528" s="2" t="s">
        <v>5326</v>
      </c>
      <c r="J5528" s="2">
        <v>3950</v>
      </c>
      <c r="K5528" s="2" t="s">
        <v>5332</v>
      </c>
      <c r="L5528" s="2">
        <f>IFERROR(VLOOKUP(C5528,BOTULISMO!$A$3:$C$19,3,FALSE),0)</f>
        <v>0</v>
      </c>
      <c r="M5528" s="2">
        <f>IFERROR(VLOOKUP(C5528,'LEISHMANIOSE VISCERAL'!$A$4:$C$454,3,FALSE),0)</f>
        <v>0</v>
      </c>
      <c r="N5528" s="2">
        <f>IFERROR(VLOOKUP(C5528,'LEISHMANIOSE TEGUMENTAR'!$A$4:$C$1681,3,FALSE),0)</f>
        <v>0</v>
      </c>
      <c r="O5528" s="2">
        <f>IFERROR(VLOOKUP(C5528,'FEBRE AMARELA'!$A$4:$C$38,3,FALSE),0)</f>
        <v>0</v>
      </c>
      <c r="P5528" s="2">
        <f>IFERROR(VLOOKUP(C5528,DENGUE!$A$5:$C$4097,3,FALSE),0)</f>
        <v>1</v>
      </c>
      <c r="Q5528" s="2">
        <f>IFERROR(VLOOKUP(C5528,'HEPATITE VIRAL'!$A$5:$C$3162,3,FALSE),0)</f>
        <v>1</v>
      </c>
      <c r="R5528" s="2">
        <f>IFERROR(VLOOKUP(C5528,'FEBRE MACULOSA'!$A$5:$C$181,3,FALSE),0)</f>
        <v>0</v>
      </c>
      <c r="S5528" s="2">
        <f>IFERROR(VLOOKUP(C5528,LEPTOSPIROSE!$A$5:$C$1176,3,FALSE),0)</f>
        <v>0</v>
      </c>
      <c r="T5528" s="2">
        <f>IFERROR(VLOOKUP(C5528,'DOENÇA DE CHAGAS'!$A$5:$C$100,3,FALSE),0)</f>
        <v>0</v>
      </c>
      <c r="U5528" s="2">
        <f>IFERROR(VLOOKUP(C5528,'PICADAS DE COBRAS'!$A$6:$C$4645,3,FALSE),0)</f>
        <v>4</v>
      </c>
      <c r="V5528">
        <f>IFERROR(VLOOKUP(C5528,'ZIKA VIRUS'!$A$5:$C$2399,3,FALSE),0)</f>
        <v>0</v>
      </c>
      <c r="W5528">
        <f>IFERROR(VLOOKUP(C5528,'FEBRE TIFÓIDE'!$A$5:$C$46,3,FALSE),0)</f>
        <v>0</v>
      </c>
      <c r="X5528">
        <f>IFERROR(VLOOKUP(C5528,HANTAVIROSE!$A$5:$C$153,3,FALSE),0)</f>
        <v>0</v>
      </c>
      <c r="Y5528">
        <f>IFERROR(VLOOKUP(C5528,MENINGITE!$A$5:$C$447,3,FALSE),0)</f>
        <v>0</v>
      </c>
      <c r="Z5528">
        <f>IFERROR(VLOOKUP(C5528,RAIVA!$A$5:$C$16,3,FALSE),0)</f>
        <v>0</v>
      </c>
    </row>
    <row r="5529" spans="1:26" x14ac:dyDescent="0.3">
      <c r="A5529" s="2" t="s">
        <v>2425</v>
      </c>
      <c r="B5529" s="2" t="s">
        <v>2427</v>
      </c>
      <c r="C5529" s="2">
        <v>317200</v>
      </c>
      <c r="D5529" s="2">
        <v>3172004</v>
      </c>
      <c r="E5529" s="2" t="s">
        <v>2425</v>
      </c>
      <c r="F5529" s="2" t="s">
        <v>2427</v>
      </c>
      <c r="G5529" s="2">
        <f>IFERROR(VLOOKUP(D5529,Coordenadas!$A$2:$D$5571,3,FALSE),0)</f>
        <v>-21.012699999999999</v>
      </c>
      <c r="H5529" s="2">
        <f>IFERROR(VLOOKUP(D5529,Coordenadas!$A$2:$D$5571,4,FALSE),0)</f>
        <v>-42.836100000000002</v>
      </c>
      <c r="I5529" s="2" t="s">
        <v>5325</v>
      </c>
      <c r="J5529" s="2">
        <v>37942</v>
      </c>
      <c r="K5529" s="2" t="s">
        <v>5330</v>
      </c>
      <c r="L5529" s="2">
        <f>IFERROR(VLOOKUP(C5529,BOTULISMO!$A$3:$C$19,3,FALSE),0)</f>
        <v>0</v>
      </c>
      <c r="M5529" s="2">
        <f>IFERROR(VLOOKUP(C5529,'LEISHMANIOSE VISCERAL'!$A$4:$C$454,3,FALSE),0)</f>
        <v>0</v>
      </c>
      <c r="N5529" s="2">
        <f>IFERROR(VLOOKUP(C5529,'LEISHMANIOSE TEGUMENTAR'!$A$4:$C$1681,3,FALSE),0)</f>
        <v>0</v>
      </c>
      <c r="O5529" s="2">
        <f>IFERROR(VLOOKUP(C5529,'FEBRE AMARELA'!$A$4:$C$38,3,FALSE),0)</f>
        <v>0</v>
      </c>
      <c r="P5529" s="2">
        <f>IFERROR(VLOOKUP(C5529,DENGUE!$A$5:$C$4097,3,FALSE),0)</f>
        <v>201</v>
      </c>
      <c r="Q5529" s="2">
        <f>IFERROR(VLOOKUP(C5529,'HEPATITE VIRAL'!$A$5:$C$3162,3,FALSE),0)</f>
        <v>4</v>
      </c>
      <c r="R5529" s="2">
        <f>IFERROR(VLOOKUP(C5529,'FEBRE MACULOSA'!$A$5:$C$181,3,FALSE),0)</f>
        <v>0</v>
      </c>
      <c r="S5529" s="2">
        <f>IFERROR(VLOOKUP(C5529,LEPTOSPIROSE!$A$5:$C$1176,3,FALSE),0)</f>
        <v>0</v>
      </c>
      <c r="T5529" s="2">
        <f>IFERROR(VLOOKUP(C5529,'DOENÇA DE CHAGAS'!$A$5:$C$100,3,FALSE),0)</f>
        <v>0</v>
      </c>
      <c r="U5529" s="2">
        <f>IFERROR(VLOOKUP(C5529,'PICADAS DE COBRAS'!$A$6:$C$4645,3,FALSE),0)</f>
        <v>25</v>
      </c>
      <c r="V5529">
        <f>IFERROR(VLOOKUP(C5529,'ZIKA VIRUS'!$A$5:$C$2399,3,FALSE),0)</f>
        <v>20</v>
      </c>
      <c r="W5529">
        <f>IFERROR(VLOOKUP(C5529,'FEBRE TIFÓIDE'!$A$5:$C$46,3,FALSE),0)</f>
        <v>0</v>
      </c>
      <c r="X5529">
        <f>IFERROR(VLOOKUP(C5529,HANTAVIROSE!$A$5:$C$153,3,FALSE),0)</f>
        <v>0</v>
      </c>
      <c r="Y5529">
        <f>IFERROR(VLOOKUP(C5529,MENINGITE!$A$5:$C$447,3,FALSE),0)</f>
        <v>1</v>
      </c>
      <c r="Z5529">
        <f>IFERROR(VLOOKUP(C5529,RAIVA!$A$5:$C$16,3,FALSE),0)</f>
        <v>0</v>
      </c>
    </row>
    <row r="5530" spans="1:26" x14ac:dyDescent="0.3">
      <c r="A5530" s="2" t="s">
        <v>5044</v>
      </c>
      <c r="B5530" s="2" t="s">
        <v>5046</v>
      </c>
      <c r="C5530" s="2">
        <v>150830</v>
      </c>
      <c r="D5530" s="2">
        <v>1508308</v>
      </c>
      <c r="E5530" s="2" t="s">
        <v>5044</v>
      </c>
      <c r="F5530" s="2" t="s">
        <v>5046</v>
      </c>
      <c r="G5530" s="2">
        <f>IFERROR(VLOOKUP(D5530,Coordenadas!$A$2:$D$5571,3,FALSE),0)</f>
        <v>-1.1912400000000001</v>
      </c>
      <c r="H5530" s="2">
        <f>IFERROR(VLOOKUP(D5530,Coordenadas!$A$2:$D$5571,4,FALSE),0)</f>
        <v>-46.139899999999997</v>
      </c>
      <c r="I5530" s="2" t="s">
        <v>5323</v>
      </c>
      <c r="J5530" s="2">
        <v>56716</v>
      </c>
      <c r="K5530" s="2" t="s">
        <v>5331</v>
      </c>
      <c r="L5530" s="2">
        <f>IFERROR(VLOOKUP(C5530,BOTULISMO!$A$3:$C$19,3,FALSE),0)</f>
        <v>0</v>
      </c>
      <c r="M5530" s="2">
        <f>IFERROR(VLOOKUP(C5530,'LEISHMANIOSE VISCERAL'!$A$4:$C$454,3,FALSE),0)</f>
        <v>0</v>
      </c>
      <c r="N5530" s="2">
        <f>IFERROR(VLOOKUP(C5530,'LEISHMANIOSE TEGUMENTAR'!$A$4:$C$1681,3,FALSE),0)</f>
        <v>40</v>
      </c>
      <c r="O5530" s="2">
        <f>IFERROR(VLOOKUP(C5530,'FEBRE AMARELA'!$A$4:$C$38,3,FALSE),0)</f>
        <v>0</v>
      </c>
      <c r="P5530" s="2">
        <f>IFERROR(VLOOKUP(C5530,DENGUE!$A$5:$C$4097,3,FALSE),0)</f>
        <v>0</v>
      </c>
      <c r="Q5530" s="2">
        <f>IFERROR(VLOOKUP(C5530,'HEPATITE VIRAL'!$A$5:$C$3162,3,FALSE),0)</f>
        <v>2</v>
      </c>
      <c r="R5530" s="2">
        <f>IFERROR(VLOOKUP(C5530,'FEBRE MACULOSA'!$A$5:$C$181,3,FALSE),0)</f>
        <v>0</v>
      </c>
      <c r="S5530" s="2">
        <f>IFERROR(VLOOKUP(C5530,LEPTOSPIROSE!$A$5:$C$1176,3,FALSE),0)</f>
        <v>0</v>
      </c>
      <c r="T5530" s="2">
        <f>IFERROR(VLOOKUP(C5530,'DOENÇA DE CHAGAS'!$A$5:$C$100,3,FALSE),0)</f>
        <v>0</v>
      </c>
      <c r="U5530" s="2">
        <f>IFERROR(VLOOKUP(C5530,'PICADAS DE COBRAS'!$A$6:$C$4645,3,FALSE),0)</f>
        <v>41</v>
      </c>
      <c r="V5530">
        <f>IFERROR(VLOOKUP(C5530,'ZIKA VIRUS'!$A$5:$C$2399,3,FALSE),0)</f>
        <v>1</v>
      </c>
      <c r="W5530">
        <f>IFERROR(VLOOKUP(C5530,'FEBRE TIFÓIDE'!$A$5:$C$46,3,FALSE),0)</f>
        <v>0</v>
      </c>
      <c r="X5530">
        <f>IFERROR(VLOOKUP(C5530,HANTAVIROSE!$A$5:$C$153,3,FALSE),0)</f>
        <v>0</v>
      </c>
      <c r="Y5530">
        <f>IFERROR(VLOOKUP(C5530,MENINGITE!$A$5:$C$447,3,FALSE),0)</f>
        <v>0</v>
      </c>
      <c r="Z5530">
        <f>IFERROR(VLOOKUP(C5530,RAIVA!$A$5:$C$16,3,FALSE),0)</f>
        <v>0</v>
      </c>
    </row>
    <row r="5531" spans="1:26" x14ac:dyDescent="0.3">
      <c r="A5531" s="2" t="s">
        <v>470</v>
      </c>
      <c r="B5531" s="2" t="s">
        <v>475</v>
      </c>
      <c r="C5531" s="2">
        <v>432350</v>
      </c>
      <c r="D5531" s="2">
        <v>4323507</v>
      </c>
      <c r="E5531" s="2" t="s">
        <v>470</v>
      </c>
      <c r="F5531" s="2" t="s">
        <v>475</v>
      </c>
      <c r="G5531" s="2">
        <f>IFERROR(VLOOKUP(D5531,Coordenadas!$A$2:$D$5571,3,FALSE),0)</f>
        <v>-27.368600000000001</v>
      </c>
      <c r="H5531" s="2">
        <f>IFERROR(VLOOKUP(D5531,Coordenadas!$A$2:$D$5571,4,FALSE),0)</f>
        <v>-53.491900000000001</v>
      </c>
      <c r="I5531" s="2" t="s">
        <v>5326</v>
      </c>
      <c r="J5531" s="2">
        <v>2832</v>
      </c>
      <c r="K5531" s="2" t="s">
        <v>5332</v>
      </c>
      <c r="L5531" s="2">
        <f>IFERROR(VLOOKUP(C5531,BOTULISMO!$A$3:$C$19,3,FALSE),0)</f>
        <v>0</v>
      </c>
      <c r="M5531" s="2">
        <f>IFERROR(VLOOKUP(C5531,'LEISHMANIOSE VISCERAL'!$A$4:$C$454,3,FALSE),0)</f>
        <v>0</v>
      </c>
      <c r="N5531" s="2">
        <f>IFERROR(VLOOKUP(C5531,'LEISHMANIOSE TEGUMENTAR'!$A$4:$C$1681,3,FALSE),0)</f>
        <v>0</v>
      </c>
      <c r="O5531" s="2">
        <f>IFERROR(VLOOKUP(C5531,'FEBRE AMARELA'!$A$4:$C$38,3,FALSE),0)</f>
        <v>0</v>
      </c>
      <c r="P5531" s="2">
        <f>IFERROR(VLOOKUP(C5531,DENGUE!$A$5:$C$4097,3,FALSE),0)</f>
        <v>0</v>
      </c>
      <c r="Q5531" s="2">
        <f>IFERROR(VLOOKUP(C5531,'HEPATITE VIRAL'!$A$5:$C$3162,3,FALSE),0)</f>
        <v>1</v>
      </c>
      <c r="R5531" s="2">
        <f>IFERROR(VLOOKUP(C5531,'FEBRE MACULOSA'!$A$5:$C$181,3,FALSE),0)</f>
        <v>0</v>
      </c>
      <c r="S5531" s="2">
        <f>IFERROR(VLOOKUP(C5531,LEPTOSPIROSE!$A$5:$C$1176,3,FALSE),0)</f>
        <v>0</v>
      </c>
      <c r="T5531" s="2">
        <f>IFERROR(VLOOKUP(C5531,'DOENÇA DE CHAGAS'!$A$5:$C$100,3,FALSE),0)</f>
        <v>0</v>
      </c>
      <c r="U5531" s="2">
        <f>IFERROR(VLOOKUP(C5531,'PICADAS DE COBRAS'!$A$6:$C$4645,3,FALSE),0)</f>
        <v>0</v>
      </c>
      <c r="V5531">
        <f>IFERROR(VLOOKUP(C5531,'ZIKA VIRUS'!$A$5:$C$2399,3,FALSE),0)</f>
        <v>0</v>
      </c>
      <c r="W5531">
        <f>IFERROR(VLOOKUP(C5531,'FEBRE TIFÓIDE'!$A$5:$C$46,3,FALSE),0)</f>
        <v>0</v>
      </c>
      <c r="X5531">
        <f>IFERROR(VLOOKUP(C5531,HANTAVIROSE!$A$5:$C$153,3,FALSE),0)</f>
        <v>0</v>
      </c>
      <c r="Y5531">
        <f>IFERROR(VLOOKUP(C5531,MENINGITE!$A$5:$C$447,3,FALSE),0)</f>
        <v>0</v>
      </c>
      <c r="Z5531">
        <f>IFERROR(VLOOKUP(C5531,RAIVA!$A$5:$C$16,3,FALSE),0)</f>
        <v>0</v>
      </c>
    </row>
    <row r="5532" spans="1:26" x14ac:dyDescent="0.3">
      <c r="A5532" s="2" t="s">
        <v>1637</v>
      </c>
      <c r="B5532" s="2" t="s">
        <v>1643</v>
      </c>
      <c r="C5532" s="2">
        <v>355690</v>
      </c>
      <c r="D5532" s="2">
        <v>3556909</v>
      </c>
      <c r="E5532" s="2" t="s">
        <v>1637</v>
      </c>
      <c r="F5532" s="2" t="s">
        <v>1643</v>
      </c>
      <c r="G5532" s="2">
        <f>IFERROR(VLOOKUP(D5532,Coordenadas!$A$2:$D$5571,3,FALSE),0)</f>
        <v>-21.1692</v>
      </c>
      <c r="H5532" s="2">
        <f>IFERROR(VLOOKUP(D5532,Coordenadas!$A$2:$D$5571,4,FALSE),0)</f>
        <v>-48.628399999999999</v>
      </c>
      <c r="I5532" s="2" t="s">
        <v>5325</v>
      </c>
      <c r="J5532" s="2">
        <v>6886</v>
      </c>
      <c r="K5532" s="2" t="s">
        <v>5332</v>
      </c>
      <c r="L5532" s="2">
        <f>IFERROR(VLOOKUP(C5532,BOTULISMO!$A$3:$C$19,3,FALSE),0)</f>
        <v>0</v>
      </c>
      <c r="M5532" s="2">
        <f>IFERROR(VLOOKUP(C5532,'LEISHMANIOSE VISCERAL'!$A$4:$C$454,3,FALSE),0)</f>
        <v>0</v>
      </c>
      <c r="N5532" s="2">
        <f>IFERROR(VLOOKUP(C5532,'LEISHMANIOSE TEGUMENTAR'!$A$4:$C$1681,3,FALSE),0)</f>
        <v>0</v>
      </c>
      <c r="O5532" s="2">
        <f>IFERROR(VLOOKUP(C5532,'FEBRE AMARELA'!$A$4:$C$38,3,FALSE),0)</f>
        <v>0</v>
      </c>
      <c r="P5532" s="2">
        <f>IFERROR(VLOOKUP(C5532,DENGUE!$A$5:$C$4097,3,FALSE),0)</f>
        <v>29</v>
      </c>
      <c r="Q5532" s="2">
        <f>IFERROR(VLOOKUP(C5532,'HEPATITE VIRAL'!$A$5:$C$3162,3,FALSE),0)</f>
        <v>0</v>
      </c>
      <c r="R5532" s="2">
        <f>IFERROR(VLOOKUP(C5532,'FEBRE MACULOSA'!$A$5:$C$181,3,FALSE),0)</f>
        <v>0</v>
      </c>
      <c r="S5532" s="2">
        <f>IFERROR(VLOOKUP(C5532,LEPTOSPIROSE!$A$5:$C$1176,3,FALSE),0)</f>
        <v>0</v>
      </c>
      <c r="T5532" s="2">
        <f>IFERROR(VLOOKUP(C5532,'DOENÇA DE CHAGAS'!$A$5:$C$100,3,FALSE),0)</f>
        <v>0</v>
      </c>
      <c r="U5532" s="2">
        <f>IFERROR(VLOOKUP(C5532,'PICADAS DE COBRAS'!$A$6:$C$4645,3,FALSE),0)</f>
        <v>51</v>
      </c>
      <c r="V5532">
        <f>IFERROR(VLOOKUP(C5532,'ZIKA VIRUS'!$A$5:$C$2399,3,FALSE),0)</f>
        <v>0</v>
      </c>
      <c r="W5532">
        <f>IFERROR(VLOOKUP(C5532,'FEBRE TIFÓIDE'!$A$5:$C$46,3,FALSE),0)</f>
        <v>0</v>
      </c>
      <c r="X5532">
        <f>IFERROR(VLOOKUP(C5532,HANTAVIROSE!$A$5:$C$153,3,FALSE),0)</f>
        <v>0</v>
      </c>
      <c r="Y5532">
        <f>IFERROR(VLOOKUP(C5532,MENINGITE!$A$5:$C$447,3,FALSE),0)</f>
        <v>0</v>
      </c>
      <c r="Z5532">
        <f>IFERROR(VLOOKUP(C5532,RAIVA!$A$5:$C$16,3,FALSE),0)</f>
        <v>0</v>
      </c>
    </row>
    <row r="5533" spans="1:26" x14ac:dyDescent="0.3">
      <c r="A5533" s="2" t="s">
        <v>470</v>
      </c>
      <c r="B5533" s="2" t="s">
        <v>474</v>
      </c>
      <c r="C5533" s="2">
        <v>432360</v>
      </c>
      <c r="D5533" s="2">
        <v>4323606</v>
      </c>
      <c r="E5533" s="2" t="s">
        <v>470</v>
      </c>
      <c r="F5533" s="2" t="s">
        <v>474</v>
      </c>
      <c r="G5533" s="2">
        <f>IFERROR(VLOOKUP(D5533,Coordenadas!$A$2:$D$5571,3,FALSE),0)</f>
        <v>-28.805199999999999</v>
      </c>
      <c r="H5533" s="2">
        <f>IFERROR(VLOOKUP(D5533,Coordenadas!$A$2:$D$5571,4,FALSE),0)</f>
        <v>-51.794699999999999</v>
      </c>
      <c r="I5533" s="2" t="s">
        <v>5326</v>
      </c>
      <c r="J5533" s="2">
        <v>1569</v>
      </c>
      <c r="K5533" s="2" t="s">
        <v>5332</v>
      </c>
      <c r="L5533" s="2">
        <f>IFERROR(VLOOKUP(C5533,BOTULISMO!$A$3:$C$19,3,FALSE),0)</f>
        <v>0</v>
      </c>
      <c r="M5533" s="2">
        <f>IFERROR(VLOOKUP(C5533,'LEISHMANIOSE VISCERAL'!$A$4:$C$454,3,FALSE),0)</f>
        <v>0</v>
      </c>
      <c r="N5533" s="2">
        <f>IFERROR(VLOOKUP(C5533,'LEISHMANIOSE TEGUMENTAR'!$A$4:$C$1681,3,FALSE),0)</f>
        <v>0</v>
      </c>
      <c r="O5533" s="2">
        <f>IFERROR(VLOOKUP(C5533,'FEBRE AMARELA'!$A$4:$C$38,3,FALSE),0)</f>
        <v>0</v>
      </c>
      <c r="P5533" s="2">
        <f>IFERROR(VLOOKUP(C5533,DENGUE!$A$5:$C$4097,3,FALSE),0)</f>
        <v>0</v>
      </c>
      <c r="Q5533" s="2">
        <f>IFERROR(VLOOKUP(C5533,'HEPATITE VIRAL'!$A$5:$C$3162,3,FALSE),0)</f>
        <v>0</v>
      </c>
      <c r="R5533" s="2">
        <f>IFERROR(VLOOKUP(C5533,'FEBRE MACULOSA'!$A$5:$C$181,3,FALSE),0)</f>
        <v>0</v>
      </c>
      <c r="S5533" s="2">
        <f>IFERROR(VLOOKUP(C5533,LEPTOSPIROSE!$A$5:$C$1176,3,FALSE),0)</f>
        <v>0</v>
      </c>
      <c r="T5533" s="2">
        <f>IFERROR(VLOOKUP(C5533,'DOENÇA DE CHAGAS'!$A$5:$C$100,3,FALSE),0)</f>
        <v>0</v>
      </c>
      <c r="U5533" s="2">
        <f>IFERROR(VLOOKUP(C5533,'PICADAS DE COBRAS'!$A$6:$C$4645,3,FALSE),0)</f>
        <v>1</v>
      </c>
      <c r="V5533">
        <f>IFERROR(VLOOKUP(C5533,'ZIKA VIRUS'!$A$5:$C$2399,3,FALSE),0)</f>
        <v>0</v>
      </c>
      <c r="W5533">
        <f>IFERROR(VLOOKUP(C5533,'FEBRE TIFÓIDE'!$A$5:$C$46,3,FALSE),0)</f>
        <v>0</v>
      </c>
      <c r="X5533">
        <f>IFERROR(VLOOKUP(C5533,HANTAVIROSE!$A$5:$C$153,3,FALSE),0)</f>
        <v>0</v>
      </c>
      <c r="Y5533">
        <f>IFERROR(VLOOKUP(C5533,MENINGITE!$A$5:$C$447,3,FALSE),0)</f>
        <v>0</v>
      </c>
      <c r="Z5533">
        <f>IFERROR(VLOOKUP(C5533,RAIVA!$A$5:$C$16,3,FALSE),0)</f>
        <v>0</v>
      </c>
    </row>
    <row r="5534" spans="1:26" x14ac:dyDescent="0.3">
      <c r="A5534" s="2" t="s">
        <v>470</v>
      </c>
      <c r="B5534" s="2" t="s">
        <v>473</v>
      </c>
      <c r="C5534" s="2">
        <v>432370</v>
      </c>
      <c r="D5534" s="2">
        <v>4323705</v>
      </c>
      <c r="E5534" s="2" t="s">
        <v>470</v>
      </c>
      <c r="F5534" s="2" t="s">
        <v>473</v>
      </c>
      <c r="G5534" s="2">
        <f>IFERROR(VLOOKUP(D5534,Coordenadas!$A$2:$D$5571,3,FALSE),0)</f>
        <v>-27.290199999999999</v>
      </c>
      <c r="H5534" s="2">
        <f>IFERROR(VLOOKUP(D5534,Coordenadas!$A$2:$D$5571,4,FALSE),0)</f>
        <v>-53.697400000000002</v>
      </c>
      <c r="I5534" s="2" t="s">
        <v>5326</v>
      </c>
      <c r="J5534" s="2">
        <v>2759</v>
      </c>
      <c r="K5534" s="2" t="s">
        <v>5332</v>
      </c>
      <c r="L5534" s="2">
        <f>IFERROR(VLOOKUP(C5534,BOTULISMO!$A$3:$C$19,3,FALSE),0)</f>
        <v>0</v>
      </c>
      <c r="M5534" s="2">
        <f>IFERROR(VLOOKUP(C5534,'LEISHMANIOSE VISCERAL'!$A$4:$C$454,3,FALSE),0)</f>
        <v>0</v>
      </c>
      <c r="N5534" s="2">
        <f>IFERROR(VLOOKUP(C5534,'LEISHMANIOSE TEGUMENTAR'!$A$4:$C$1681,3,FALSE),0)</f>
        <v>0</v>
      </c>
      <c r="O5534" s="2">
        <f>IFERROR(VLOOKUP(C5534,'FEBRE AMARELA'!$A$4:$C$38,3,FALSE),0)</f>
        <v>0</v>
      </c>
      <c r="P5534" s="2">
        <f>IFERROR(VLOOKUP(C5534,DENGUE!$A$5:$C$4097,3,FALSE),0)</f>
        <v>0</v>
      </c>
      <c r="Q5534" s="2">
        <f>IFERROR(VLOOKUP(C5534,'HEPATITE VIRAL'!$A$5:$C$3162,3,FALSE),0)</f>
        <v>7</v>
      </c>
      <c r="R5534" s="2">
        <f>IFERROR(VLOOKUP(C5534,'FEBRE MACULOSA'!$A$5:$C$181,3,FALSE),0)</f>
        <v>0</v>
      </c>
      <c r="S5534" s="2">
        <f>IFERROR(VLOOKUP(C5534,LEPTOSPIROSE!$A$5:$C$1176,3,FALSE),0)</f>
        <v>0</v>
      </c>
      <c r="T5534" s="2">
        <f>IFERROR(VLOOKUP(C5534,'DOENÇA DE CHAGAS'!$A$5:$C$100,3,FALSE),0)</f>
        <v>0</v>
      </c>
      <c r="U5534" s="2">
        <f>IFERROR(VLOOKUP(C5534,'PICADAS DE COBRAS'!$A$6:$C$4645,3,FALSE),0)</f>
        <v>0</v>
      </c>
      <c r="V5534">
        <f>IFERROR(VLOOKUP(C5534,'ZIKA VIRUS'!$A$5:$C$2399,3,FALSE),0)</f>
        <v>0</v>
      </c>
      <c r="W5534">
        <f>IFERROR(VLOOKUP(C5534,'FEBRE TIFÓIDE'!$A$5:$C$46,3,FALSE),0)</f>
        <v>0</v>
      </c>
      <c r="X5534">
        <f>IFERROR(VLOOKUP(C5534,HANTAVIROSE!$A$5:$C$153,3,FALSE),0)</f>
        <v>0</v>
      </c>
      <c r="Y5534">
        <f>IFERROR(VLOOKUP(C5534,MENINGITE!$A$5:$C$447,3,FALSE),0)</f>
        <v>0</v>
      </c>
      <c r="Z5534">
        <f>IFERROR(VLOOKUP(C5534,RAIVA!$A$5:$C$16,3,FALSE),0)</f>
        <v>0</v>
      </c>
    </row>
    <row r="5535" spans="1:26" x14ac:dyDescent="0.3">
      <c r="A5535" s="2" t="s">
        <v>3988</v>
      </c>
      <c r="B5535" s="2" t="s">
        <v>4115</v>
      </c>
      <c r="C5535" s="2">
        <v>250550</v>
      </c>
      <c r="D5535" s="2">
        <v>2505501</v>
      </c>
      <c r="E5535" s="2" t="s">
        <v>3988</v>
      </c>
      <c r="F5535" s="2" t="s">
        <v>4115</v>
      </c>
      <c r="G5535" s="2">
        <f>IFERROR(VLOOKUP(D5535,Coordenadas!$A$2:$D$5571,3,FALSE),0)</f>
        <v>-6.7302999999999997</v>
      </c>
      <c r="H5535" s="2">
        <f>IFERROR(VLOOKUP(D5535,Coordenadas!$A$2:$D$5571,4,FALSE),0)</f>
        <v>-37.570399999999999</v>
      </c>
      <c r="I5535" s="2" t="s">
        <v>5324</v>
      </c>
      <c r="J5535" s="2">
        <v>3512</v>
      </c>
      <c r="K5535" s="2" t="s">
        <v>5332</v>
      </c>
      <c r="L5535" s="2">
        <f>IFERROR(VLOOKUP(C5535,BOTULISMO!$A$3:$C$19,3,FALSE),0)</f>
        <v>0</v>
      </c>
      <c r="M5535" s="2">
        <f>IFERROR(VLOOKUP(C5535,'LEISHMANIOSE VISCERAL'!$A$4:$C$454,3,FALSE),0)</f>
        <v>0</v>
      </c>
      <c r="N5535" s="2">
        <f>IFERROR(VLOOKUP(C5535,'LEISHMANIOSE TEGUMENTAR'!$A$4:$C$1681,3,FALSE),0)</f>
        <v>0</v>
      </c>
      <c r="O5535" s="2">
        <f>IFERROR(VLOOKUP(C5535,'FEBRE AMARELA'!$A$4:$C$38,3,FALSE),0)</f>
        <v>0</v>
      </c>
      <c r="P5535" s="2">
        <f>IFERROR(VLOOKUP(C5535,DENGUE!$A$5:$C$4097,3,FALSE),0)</f>
        <v>92</v>
      </c>
      <c r="Q5535" s="2">
        <f>IFERROR(VLOOKUP(C5535,'HEPATITE VIRAL'!$A$5:$C$3162,3,FALSE),0)</f>
        <v>0</v>
      </c>
      <c r="R5535" s="2">
        <f>IFERROR(VLOOKUP(C5535,'FEBRE MACULOSA'!$A$5:$C$181,3,FALSE),0)</f>
        <v>0</v>
      </c>
      <c r="S5535" s="2">
        <f>IFERROR(VLOOKUP(C5535,LEPTOSPIROSE!$A$5:$C$1176,3,FALSE),0)</f>
        <v>0</v>
      </c>
      <c r="T5535" s="2">
        <f>IFERROR(VLOOKUP(C5535,'DOENÇA DE CHAGAS'!$A$5:$C$100,3,FALSE),0)</f>
        <v>0</v>
      </c>
      <c r="U5535" s="2">
        <f>IFERROR(VLOOKUP(C5535,'PICADAS DE COBRAS'!$A$6:$C$4645,3,FALSE),0)</f>
        <v>0</v>
      </c>
      <c r="V5535">
        <f>IFERROR(VLOOKUP(C5535,'ZIKA VIRUS'!$A$5:$C$2399,3,FALSE),0)</f>
        <v>20</v>
      </c>
      <c r="W5535">
        <f>IFERROR(VLOOKUP(C5535,'FEBRE TIFÓIDE'!$A$5:$C$46,3,FALSE),0)</f>
        <v>0</v>
      </c>
      <c r="X5535">
        <f>IFERROR(VLOOKUP(C5535,HANTAVIROSE!$A$5:$C$153,3,FALSE),0)</f>
        <v>0</v>
      </c>
      <c r="Y5535">
        <f>IFERROR(VLOOKUP(C5535,MENINGITE!$A$5:$C$447,3,FALSE),0)</f>
        <v>0</v>
      </c>
      <c r="Z5535">
        <f>IFERROR(VLOOKUP(C5535,RAIVA!$A$5:$C$16,3,FALSE),0)</f>
        <v>0</v>
      </c>
    </row>
    <row r="5536" spans="1:26" x14ac:dyDescent="0.3">
      <c r="A5536" s="2" t="s">
        <v>967</v>
      </c>
      <c r="B5536" s="2" t="s">
        <v>972</v>
      </c>
      <c r="C5536" s="2">
        <v>421935</v>
      </c>
      <c r="D5536" s="2">
        <v>4219358</v>
      </c>
      <c r="E5536" s="2" t="s">
        <v>967</v>
      </c>
      <c r="F5536" s="2" t="s">
        <v>972</v>
      </c>
      <c r="G5536" s="2">
        <f>IFERROR(VLOOKUP(D5536,Coordenadas!$A$2:$D$5571,3,FALSE),0)</f>
        <v>-26.8782</v>
      </c>
      <c r="H5536" s="2">
        <f>IFERROR(VLOOKUP(D5536,Coordenadas!$A$2:$D$5571,4,FALSE),0)</f>
        <v>-49.832799999999999</v>
      </c>
      <c r="I5536" s="2" t="s">
        <v>5326</v>
      </c>
      <c r="J5536" s="2">
        <v>5207</v>
      </c>
      <c r="K5536" s="2" t="s">
        <v>5332</v>
      </c>
      <c r="L5536" s="2">
        <f>IFERROR(VLOOKUP(C5536,BOTULISMO!$A$3:$C$19,3,FALSE),0)</f>
        <v>0</v>
      </c>
      <c r="M5536" s="2">
        <f>IFERROR(VLOOKUP(C5536,'LEISHMANIOSE VISCERAL'!$A$4:$C$454,3,FALSE),0)</f>
        <v>0</v>
      </c>
      <c r="N5536" s="2">
        <f>IFERROR(VLOOKUP(C5536,'LEISHMANIOSE TEGUMENTAR'!$A$4:$C$1681,3,FALSE),0)</f>
        <v>0</v>
      </c>
      <c r="O5536" s="2">
        <f>IFERROR(VLOOKUP(C5536,'FEBRE AMARELA'!$A$4:$C$38,3,FALSE),0)</f>
        <v>0</v>
      </c>
      <c r="P5536" s="2">
        <f>IFERROR(VLOOKUP(C5536,DENGUE!$A$5:$C$4097,3,FALSE),0)</f>
        <v>0</v>
      </c>
      <c r="Q5536" s="2">
        <f>IFERROR(VLOOKUP(C5536,'HEPATITE VIRAL'!$A$5:$C$3162,3,FALSE),0)</f>
        <v>1</v>
      </c>
      <c r="R5536" s="2">
        <f>IFERROR(VLOOKUP(C5536,'FEBRE MACULOSA'!$A$5:$C$181,3,FALSE),0)</f>
        <v>0</v>
      </c>
      <c r="S5536" s="2">
        <f>IFERROR(VLOOKUP(C5536,LEPTOSPIROSE!$A$5:$C$1176,3,FALSE),0)</f>
        <v>1</v>
      </c>
      <c r="T5536" s="2">
        <f>IFERROR(VLOOKUP(C5536,'DOENÇA DE CHAGAS'!$A$5:$C$100,3,FALSE),0)</f>
        <v>0</v>
      </c>
      <c r="U5536" s="2">
        <f>IFERROR(VLOOKUP(C5536,'PICADAS DE COBRAS'!$A$6:$C$4645,3,FALSE),0)</f>
        <v>3</v>
      </c>
      <c r="V5536">
        <f>IFERROR(VLOOKUP(C5536,'ZIKA VIRUS'!$A$5:$C$2399,3,FALSE),0)</f>
        <v>0</v>
      </c>
      <c r="W5536">
        <f>IFERROR(VLOOKUP(C5536,'FEBRE TIFÓIDE'!$A$5:$C$46,3,FALSE),0)</f>
        <v>0</v>
      </c>
      <c r="X5536">
        <f>IFERROR(VLOOKUP(C5536,HANTAVIROSE!$A$5:$C$153,3,FALSE),0)</f>
        <v>0</v>
      </c>
      <c r="Y5536">
        <f>IFERROR(VLOOKUP(C5536,MENINGITE!$A$5:$C$447,3,FALSE),0)</f>
        <v>0</v>
      </c>
      <c r="Z5536">
        <f>IFERROR(VLOOKUP(C5536,RAIVA!$A$5:$C$16,3,FALSE),0)</f>
        <v>0</v>
      </c>
    </row>
    <row r="5537" spans="1:26" x14ac:dyDescent="0.3">
      <c r="A5537" s="2" t="s">
        <v>1637</v>
      </c>
      <c r="B5537" s="2" t="s">
        <v>1642</v>
      </c>
      <c r="C5537" s="2">
        <v>355695</v>
      </c>
      <c r="D5537" s="2">
        <v>3556958</v>
      </c>
      <c r="E5537" s="2" t="s">
        <v>1637</v>
      </c>
      <c r="F5537" s="2" t="s">
        <v>1642</v>
      </c>
      <c r="G5537" s="2">
        <f>IFERROR(VLOOKUP(D5537,Coordenadas!$A$2:$D$5571,3,FALSE),0)</f>
        <v>-20.195599999999999</v>
      </c>
      <c r="H5537" s="2">
        <f>IFERROR(VLOOKUP(D5537,Coordenadas!$A$2:$D$5571,4,FALSE),0)</f>
        <v>-50.487499999999997</v>
      </c>
      <c r="I5537" s="2" t="s">
        <v>5325</v>
      </c>
      <c r="J5537" s="2">
        <v>1737</v>
      </c>
      <c r="K5537" s="2" t="s">
        <v>5332</v>
      </c>
      <c r="L5537" s="2">
        <f>IFERROR(VLOOKUP(C5537,BOTULISMO!$A$3:$C$19,3,FALSE),0)</f>
        <v>0</v>
      </c>
      <c r="M5537" s="2">
        <f>IFERROR(VLOOKUP(C5537,'LEISHMANIOSE VISCERAL'!$A$4:$C$454,3,FALSE),0)</f>
        <v>0</v>
      </c>
      <c r="N5537" s="2">
        <f>IFERROR(VLOOKUP(C5537,'LEISHMANIOSE TEGUMENTAR'!$A$4:$C$1681,3,FALSE),0)</f>
        <v>0</v>
      </c>
      <c r="O5537" s="2">
        <f>IFERROR(VLOOKUP(C5537,'FEBRE AMARELA'!$A$4:$C$38,3,FALSE),0)</f>
        <v>0</v>
      </c>
      <c r="P5537" s="2">
        <f>IFERROR(VLOOKUP(C5537,DENGUE!$A$5:$C$4097,3,FALSE),0)</f>
        <v>144</v>
      </c>
      <c r="Q5537" s="2">
        <f>IFERROR(VLOOKUP(C5537,'HEPATITE VIRAL'!$A$5:$C$3162,3,FALSE),0)</f>
        <v>1</v>
      </c>
      <c r="R5537" s="2">
        <f>IFERROR(VLOOKUP(C5537,'FEBRE MACULOSA'!$A$5:$C$181,3,FALSE),0)</f>
        <v>0</v>
      </c>
      <c r="S5537" s="2">
        <f>IFERROR(VLOOKUP(C5537,LEPTOSPIROSE!$A$5:$C$1176,3,FALSE),0)</f>
        <v>0</v>
      </c>
      <c r="T5537" s="2">
        <f>IFERROR(VLOOKUP(C5537,'DOENÇA DE CHAGAS'!$A$5:$C$100,3,FALSE),0)</f>
        <v>0</v>
      </c>
      <c r="U5537" s="2">
        <f>IFERROR(VLOOKUP(C5537,'PICADAS DE COBRAS'!$A$6:$C$4645,3,FALSE),0)</f>
        <v>1</v>
      </c>
      <c r="V5537">
        <f>IFERROR(VLOOKUP(C5537,'ZIKA VIRUS'!$A$5:$C$2399,3,FALSE),0)</f>
        <v>2</v>
      </c>
      <c r="W5537">
        <f>IFERROR(VLOOKUP(C5537,'FEBRE TIFÓIDE'!$A$5:$C$46,3,FALSE),0)</f>
        <v>0</v>
      </c>
      <c r="X5537">
        <f>IFERROR(VLOOKUP(C5537,HANTAVIROSE!$A$5:$C$153,3,FALSE),0)</f>
        <v>0</v>
      </c>
      <c r="Y5537">
        <f>IFERROR(VLOOKUP(C5537,MENINGITE!$A$5:$C$447,3,FALSE),0)</f>
        <v>0</v>
      </c>
      <c r="Z5537">
        <f>IFERROR(VLOOKUP(C5537,RAIVA!$A$5:$C$16,3,FALSE),0)</f>
        <v>0</v>
      </c>
    </row>
    <row r="5538" spans="1:26" x14ac:dyDescent="0.3">
      <c r="A5538" s="2" t="s">
        <v>3257</v>
      </c>
      <c r="B5538" s="2" t="s">
        <v>3261</v>
      </c>
      <c r="C5538" s="2">
        <v>293330</v>
      </c>
      <c r="D5538" s="2">
        <v>2933307</v>
      </c>
      <c r="E5538" s="2" t="s">
        <v>3257</v>
      </c>
      <c r="F5538" s="2" t="s">
        <v>3261</v>
      </c>
      <c r="G5538" s="2">
        <f>IFERROR(VLOOKUP(D5538,Coordenadas!$A$2:$D$5571,3,FALSE),0)</f>
        <v>-14.861499999999999</v>
      </c>
      <c r="H5538" s="2">
        <f>IFERROR(VLOOKUP(D5538,Coordenadas!$A$2:$D$5571,4,FALSE),0)</f>
        <v>-40.844200000000001</v>
      </c>
      <c r="I5538" s="2" t="s">
        <v>5324</v>
      </c>
      <c r="J5538" s="2">
        <v>306866</v>
      </c>
      <c r="K5538" s="2" t="s">
        <v>5333</v>
      </c>
      <c r="L5538" s="2">
        <f>IFERROR(VLOOKUP(C5538,BOTULISMO!$A$3:$C$19,3,FALSE),0)</f>
        <v>0</v>
      </c>
      <c r="M5538" s="2">
        <f>IFERROR(VLOOKUP(C5538,'LEISHMANIOSE VISCERAL'!$A$4:$C$454,3,FALSE),0)</f>
        <v>4</v>
      </c>
      <c r="N5538" s="2">
        <f>IFERROR(VLOOKUP(C5538,'LEISHMANIOSE TEGUMENTAR'!$A$4:$C$1681,3,FALSE),0)</f>
        <v>10</v>
      </c>
      <c r="O5538" s="2">
        <f>IFERROR(VLOOKUP(C5538,'FEBRE AMARELA'!$A$4:$C$38,3,FALSE),0)</f>
        <v>0</v>
      </c>
      <c r="P5538" s="2">
        <f>IFERROR(VLOOKUP(C5538,DENGUE!$A$5:$C$4097,3,FALSE),0)</f>
        <v>4319</v>
      </c>
      <c r="Q5538" s="2">
        <f>IFERROR(VLOOKUP(C5538,'HEPATITE VIRAL'!$A$5:$C$3162,3,FALSE),0)</f>
        <v>212</v>
      </c>
      <c r="R5538" s="2">
        <f>IFERROR(VLOOKUP(C5538,'FEBRE MACULOSA'!$A$5:$C$181,3,FALSE),0)</f>
        <v>0</v>
      </c>
      <c r="S5538" s="2">
        <f>IFERROR(VLOOKUP(C5538,LEPTOSPIROSE!$A$5:$C$1176,3,FALSE),0)</f>
        <v>3</v>
      </c>
      <c r="T5538" s="2">
        <f>IFERROR(VLOOKUP(C5538,'DOENÇA DE CHAGAS'!$A$5:$C$100,3,FALSE),0)</f>
        <v>0</v>
      </c>
      <c r="U5538" s="2">
        <f>IFERROR(VLOOKUP(C5538,'PICADAS DE COBRAS'!$A$6:$C$4645,3,FALSE),0)</f>
        <v>447</v>
      </c>
      <c r="V5538">
        <f>IFERROR(VLOOKUP(C5538,'ZIKA VIRUS'!$A$5:$C$2399,3,FALSE),0)</f>
        <v>1112</v>
      </c>
      <c r="W5538">
        <f>IFERROR(VLOOKUP(C5538,'FEBRE TIFÓIDE'!$A$5:$C$46,3,FALSE),0)</f>
        <v>0</v>
      </c>
      <c r="X5538">
        <f>IFERROR(VLOOKUP(C5538,HANTAVIROSE!$A$5:$C$153,3,FALSE),0)</f>
        <v>0</v>
      </c>
      <c r="Y5538">
        <f>IFERROR(VLOOKUP(C5538,MENINGITE!$A$5:$C$447,3,FALSE),0)</f>
        <v>47</v>
      </c>
      <c r="Z5538">
        <f>IFERROR(VLOOKUP(C5538,RAIVA!$A$5:$C$16,3,FALSE),0)</f>
        <v>0</v>
      </c>
    </row>
    <row r="5539" spans="1:26" x14ac:dyDescent="0.3">
      <c r="A5539" s="2" t="s">
        <v>470</v>
      </c>
      <c r="B5539" s="2" t="s">
        <v>472</v>
      </c>
      <c r="C5539" s="2">
        <v>432375</v>
      </c>
      <c r="D5539" s="2">
        <v>4323754</v>
      </c>
      <c r="E5539" s="2" t="s">
        <v>470</v>
      </c>
      <c r="F5539" s="2" t="s">
        <v>472</v>
      </c>
      <c r="G5539" s="2">
        <f>IFERROR(VLOOKUP(D5539,Coordenadas!$A$2:$D$5571,3,FALSE),0)</f>
        <v>-28.351600000000001</v>
      </c>
      <c r="H5539" s="2">
        <f>IFERROR(VLOOKUP(D5539,Coordenadas!$A$2:$D$5571,4,FALSE),0)</f>
        <v>-54.500408999999998</v>
      </c>
      <c r="I5539" s="2" t="s">
        <v>5326</v>
      </c>
      <c r="J5539" s="2">
        <v>3485</v>
      </c>
      <c r="K5539" s="2" t="s">
        <v>5332</v>
      </c>
      <c r="L5539" s="2">
        <f>IFERROR(VLOOKUP(C5539,BOTULISMO!$A$3:$C$19,3,FALSE),0)</f>
        <v>0</v>
      </c>
      <c r="M5539" s="2">
        <f>IFERROR(VLOOKUP(C5539,'LEISHMANIOSE VISCERAL'!$A$4:$C$454,3,FALSE),0)</f>
        <v>0</v>
      </c>
      <c r="N5539" s="2">
        <f>IFERROR(VLOOKUP(C5539,'LEISHMANIOSE TEGUMENTAR'!$A$4:$C$1681,3,FALSE),0)</f>
        <v>0</v>
      </c>
      <c r="O5539" s="2">
        <f>IFERROR(VLOOKUP(C5539,'FEBRE AMARELA'!$A$4:$C$38,3,FALSE),0)</f>
        <v>0</v>
      </c>
      <c r="P5539" s="2">
        <f>IFERROR(VLOOKUP(C5539,DENGUE!$A$5:$C$4097,3,FALSE),0)</f>
        <v>1</v>
      </c>
      <c r="Q5539" s="2">
        <f>IFERROR(VLOOKUP(C5539,'HEPATITE VIRAL'!$A$5:$C$3162,3,FALSE),0)</f>
        <v>0</v>
      </c>
      <c r="R5539" s="2">
        <f>IFERROR(VLOOKUP(C5539,'FEBRE MACULOSA'!$A$5:$C$181,3,FALSE),0)</f>
        <v>0</v>
      </c>
      <c r="S5539" s="2">
        <f>IFERROR(VLOOKUP(C5539,LEPTOSPIROSE!$A$5:$C$1176,3,FALSE),0)</f>
        <v>1</v>
      </c>
      <c r="T5539" s="2">
        <f>IFERROR(VLOOKUP(C5539,'DOENÇA DE CHAGAS'!$A$5:$C$100,3,FALSE),0)</f>
        <v>0</v>
      </c>
      <c r="U5539" s="2">
        <f>IFERROR(VLOOKUP(C5539,'PICADAS DE COBRAS'!$A$6:$C$4645,3,FALSE),0)</f>
        <v>4</v>
      </c>
      <c r="V5539">
        <f>IFERROR(VLOOKUP(C5539,'ZIKA VIRUS'!$A$5:$C$2399,3,FALSE),0)</f>
        <v>0</v>
      </c>
      <c r="W5539">
        <f>IFERROR(VLOOKUP(C5539,'FEBRE TIFÓIDE'!$A$5:$C$46,3,FALSE),0)</f>
        <v>0</v>
      </c>
      <c r="X5539">
        <f>IFERROR(VLOOKUP(C5539,HANTAVIROSE!$A$5:$C$153,3,FALSE),0)</f>
        <v>0</v>
      </c>
      <c r="Y5539">
        <f>IFERROR(VLOOKUP(C5539,MENINGITE!$A$5:$C$447,3,FALSE),0)</f>
        <v>0</v>
      </c>
      <c r="Z5539">
        <f>IFERROR(VLOOKUP(C5539,RAIVA!$A$5:$C$16,3,FALSE),0)</f>
        <v>0</v>
      </c>
    </row>
    <row r="5540" spans="1:26" x14ac:dyDescent="0.3">
      <c r="A5540" s="2" t="s">
        <v>3816</v>
      </c>
      <c r="B5540" s="2" t="s">
        <v>3817</v>
      </c>
      <c r="C5540" s="2">
        <v>261640</v>
      </c>
      <c r="D5540" s="2">
        <v>2616407</v>
      </c>
      <c r="E5540" s="2" t="s">
        <v>3816</v>
      </c>
      <c r="F5540" s="2" t="s">
        <v>3817</v>
      </c>
      <c r="G5540" s="2">
        <f>IFERROR(VLOOKUP(D5540,Coordenadas!$A$2:$D$5571,3,FALSE),0)</f>
        <v>-8.12819</v>
      </c>
      <c r="H5540" s="2">
        <f>IFERROR(VLOOKUP(D5540,Coordenadas!$A$2:$D$5571,4,FALSE),0)</f>
        <v>-35.297600000000003</v>
      </c>
      <c r="I5540" s="2" t="s">
        <v>5324</v>
      </c>
      <c r="J5540" s="2">
        <v>129974</v>
      </c>
      <c r="K5540" s="2" t="s">
        <v>5333</v>
      </c>
      <c r="L5540" s="2">
        <f>IFERROR(VLOOKUP(C5540,BOTULISMO!$A$3:$C$19,3,FALSE),0)</f>
        <v>0</v>
      </c>
      <c r="M5540" s="2">
        <f>IFERROR(VLOOKUP(C5540,'LEISHMANIOSE VISCERAL'!$A$4:$C$454,3,FALSE),0)</f>
        <v>0</v>
      </c>
      <c r="N5540" s="2">
        <f>IFERROR(VLOOKUP(C5540,'LEISHMANIOSE TEGUMENTAR'!$A$4:$C$1681,3,FALSE),0)</f>
        <v>23</v>
      </c>
      <c r="O5540" s="2">
        <f>IFERROR(VLOOKUP(C5540,'FEBRE AMARELA'!$A$4:$C$38,3,FALSE),0)</f>
        <v>0</v>
      </c>
      <c r="P5540" s="2">
        <f>IFERROR(VLOOKUP(C5540,DENGUE!$A$5:$C$4097,3,FALSE),0)</f>
        <v>74</v>
      </c>
      <c r="Q5540" s="2">
        <f>IFERROR(VLOOKUP(C5540,'HEPATITE VIRAL'!$A$5:$C$3162,3,FALSE),0)</f>
        <v>3</v>
      </c>
      <c r="R5540" s="2">
        <f>IFERROR(VLOOKUP(C5540,'FEBRE MACULOSA'!$A$5:$C$181,3,FALSE),0)</f>
        <v>0</v>
      </c>
      <c r="S5540" s="2">
        <f>IFERROR(VLOOKUP(C5540,LEPTOSPIROSE!$A$5:$C$1176,3,FALSE),0)</f>
        <v>3</v>
      </c>
      <c r="T5540" s="2">
        <f>IFERROR(VLOOKUP(C5540,'DOENÇA DE CHAGAS'!$A$5:$C$100,3,FALSE),0)</f>
        <v>0</v>
      </c>
      <c r="U5540" s="2">
        <f>IFERROR(VLOOKUP(C5540,'PICADAS DE COBRAS'!$A$6:$C$4645,3,FALSE),0)</f>
        <v>684</v>
      </c>
      <c r="V5540">
        <f>IFERROR(VLOOKUP(C5540,'ZIKA VIRUS'!$A$5:$C$2399,3,FALSE),0)</f>
        <v>51</v>
      </c>
      <c r="W5540">
        <f>IFERROR(VLOOKUP(C5540,'FEBRE TIFÓIDE'!$A$5:$C$46,3,FALSE),0)</f>
        <v>0</v>
      </c>
      <c r="X5540">
        <f>IFERROR(VLOOKUP(C5540,HANTAVIROSE!$A$5:$C$153,3,FALSE),0)</f>
        <v>0</v>
      </c>
      <c r="Y5540">
        <f>IFERROR(VLOOKUP(C5540,MENINGITE!$A$5:$C$447,3,FALSE),0)</f>
        <v>3</v>
      </c>
      <c r="Z5540">
        <f>IFERROR(VLOOKUP(C5540,RAIVA!$A$5:$C$16,3,FALSE),0)</f>
        <v>0</v>
      </c>
    </row>
    <row r="5541" spans="1:26" x14ac:dyDescent="0.3">
      <c r="A5541" s="2" t="s">
        <v>4704</v>
      </c>
      <c r="B5541" s="2" t="s">
        <v>4706</v>
      </c>
      <c r="C5541" s="2">
        <v>211290</v>
      </c>
      <c r="D5541" s="2">
        <v>2112902</v>
      </c>
      <c r="E5541" s="2" t="s">
        <v>4704</v>
      </c>
      <c r="F5541" s="2" t="s">
        <v>4706</v>
      </c>
      <c r="G5541" s="2">
        <f>IFERROR(VLOOKUP(D5541,Coordenadas!$A$2:$D$5571,3,FALSE),0)</f>
        <v>-3.4512499999999999</v>
      </c>
      <c r="H5541" s="2">
        <f>IFERROR(VLOOKUP(D5541,Coordenadas!$A$2:$D$5571,4,FALSE),0)</f>
        <v>-44.8643</v>
      </c>
      <c r="I5541" s="2" t="s">
        <v>5324</v>
      </c>
      <c r="J5541" s="2">
        <v>31217</v>
      </c>
      <c r="K5541" s="2" t="s">
        <v>5330</v>
      </c>
      <c r="L5541" s="2">
        <f>IFERROR(VLOOKUP(C5541,BOTULISMO!$A$3:$C$19,3,FALSE),0)</f>
        <v>0</v>
      </c>
      <c r="M5541" s="2">
        <f>IFERROR(VLOOKUP(C5541,'LEISHMANIOSE VISCERAL'!$A$4:$C$454,3,FALSE),0)</f>
        <v>0</v>
      </c>
      <c r="N5541" s="2">
        <f>IFERROR(VLOOKUP(C5541,'LEISHMANIOSE TEGUMENTAR'!$A$4:$C$1681,3,FALSE),0)</f>
        <v>0</v>
      </c>
      <c r="O5541" s="2">
        <f>IFERROR(VLOOKUP(C5541,'FEBRE AMARELA'!$A$4:$C$38,3,FALSE),0)</f>
        <v>0</v>
      </c>
      <c r="P5541" s="2">
        <f>IFERROR(VLOOKUP(C5541,DENGUE!$A$5:$C$4097,3,FALSE),0)</f>
        <v>0</v>
      </c>
      <c r="Q5541" s="2">
        <f>IFERROR(VLOOKUP(C5541,'HEPATITE VIRAL'!$A$5:$C$3162,3,FALSE),0)</f>
        <v>2</v>
      </c>
      <c r="R5541" s="2">
        <f>IFERROR(VLOOKUP(C5541,'FEBRE MACULOSA'!$A$5:$C$181,3,FALSE),0)</f>
        <v>0</v>
      </c>
      <c r="S5541" s="2">
        <f>IFERROR(VLOOKUP(C5541,LEPTOSPIROSE!$A$5:$C$1176,3,FALSE),0)</f>
        <v>0</v>
      </c>
      <c r="T5541" s="2">
        <f>IFERROR(VLOOKUP(C5541,'DOENÇA DE CHAGAS'!$A$5:$C$100,3,FALSE),0)</f>
        <v>0</v>
      </c>
      <c r="U5541" s="2">
        <f>IFERROR(VLOOKUP(C5541,'PICADAS DE COBRAS'!$A$6:$C$4645,3,FALSE),0)</f>
        <v>44</v>
      </c>
      <c r="V5541">
        <f>IFERROR(VLOOKUP(C5541,'ZIKA VIRUS'!$A$5:$C$2399,3,FALSE),0)</f>
        <v>1</v>
      </c>
      <c r="W5541">
        <f>IFERROR(VLOOKUP(C5541,'FEBRE TIFÓIDE'!$A$5:$C$46,3,FALSE),0)</f>
        <v>0</v>
      </c>
      <c r="X5541">
        <f>IFERROR(VLOOKUP(C5541,HANTAVIROSE!$A$5:$C$153,3,FALSE),0)</f>
        <v>0</v>
      </c>
      <c r="Y5541">
        <f>IFERROR(VLOOKUP(C5541,MENINGITE!$A$5:$C$447,3,FALSE),0)</f>
        <v>0</v>
      </c>
      <c r="Z5541">
        <f>IFERROR(VLOOKUP(C5541,RAIVA!$A$5:$C$16,3,FALSE),0)</f>
        <v>0</v>
      </c>
    </row>
    <row r="5542" spans="1:26" x14ac:dyDescent="0.3">
      <c r="A5542" s="2" t="s">
        <v>5044</v>
      </c>
      <c r="B5542" s="2" t="s">
        <v>5045</v>
      </c>
      <c r="C5542" s="2">
        <v>150835</v>
      </c>
      <c r="D5542" s="2">
        <v>1508357</v>
      </c>
      <c r="E5542" s="2" t="s">
        <v>5044</v>
      </c>
      <c r="F5542" s="2" t="s">
        <v>5045</v>
      </c>
      <c r="G5542" s="2">
        <f>IFERROR(VLOOKUP(D5542,Coordenadas!$A$2:$D$5571,3,FALSE),0)</f>
        <v>-2.8792200000000001</v>
      </c>
      <c r="H5542" s="2">
        <f>IFERROR(VLOOKUP(D5542,Coordenadas!$A$2:$D$5571,4,FALSE),0)</f>
        <v>-52.008800000000001</v>
      </c>
      <c r="I5542" s="2" t="s">
        <v>5323</v>
      </c>
      <c r="J5542" s="2">
        <v>13431</v>
      </c>
      <c r="K5542" s="2" t="s">
        <v>5332</v>
      </c>
      <c r="L5542" s="2">
        <f>IFERROR(VLOOKUP(C5542,BOTULISMO!$A$3:$C$19,3,FALSE),0)</f>
        <v>0</v>
      </c>
      <c r="M5542" s="2">
        <f>IFERROR(VLOOKUP(C5542,'LEISHMANIOSE VISCERAL'!$A$4:$C$454,3,FALSE),0)</f>
        <v>0</v>
      </c>
      <c r="N5542" s="2">
        <f>IFERROR(VLOOKUP(C5542,'LEISHMANIOSE TEGUMENTAR'!$A$4:$C$1681,3,FALSE),0)</f>
        <v>26</v>
      </c>
      <c r="O5542" s="2">
        <f>IFERROR(VLOOKUP(C5542,'FEBRE AMARELA'!$A$4:$C$38,3,FALSE),0)</f>
        <v>0</v>
      </c>
      <c r="P5542" s="2">
        <f>IFERROR(VLOOKUP(C5542,DENGUE!$A$5:$C$4097,3,FALSE),0)</f>
        <v>139</v>
      </c>
      <c r="Q5542" s="2">
        <f>IFERROR(VLOOKUP(C5542,'HEPATITE VIRAL'!$A$5:$C$3162,3,FALSE),0)</f>
        <v>4</v>
      </c>
      <c r="R5542" s="2">
        <f>IFERROR(VLOOKUP(C5542,'FEBRE MACULOSA'!$A$5:$C$181,3,FALSE),0)</f>
        <v>0</v>
      </c>
      <c r="S5542" s="2">
        <f>IFERROR(VLOOKUP(C5542,LEPTOSPIROSE!$A$5:$C$1176,3,FALSE),0)</f>
        <v>0</v>
      </c>
      <c r="T5542" s="2">
        <f>IFERROR(VLOOKUP(C5542,'DOENÇA DE CHAGAS'!$A$5:$C$100,3,FALSE),0)</f>
        <v>0</v>
      </c>
      <c r="U5542" s="2">
        <f>IFERROR(VLOOKUP(C5542,'PICADAS DE COBRAS'!$A$6:$C$4645,3,FALSE),0)</f>
        <v>124</v>
      </c>
      <c r="V5542">
        <f>IFERROR(VLOOKUP(C5542,'ZIKA VIRUS'!$A$5:$C$2399,3,FALSE),0)</f>
        <v>0</v>
      </c>
      <c r="W5542">
        <f>IFERROR(VLOOKUP(C5542,'FEBRE TIFÓIDE'!$A$5:$C$46,3,FALSE),0)</f>
        <v>0</v>
      </c>
      <c r="X5542">
        <f>IFERROR(VLOOKUP(C5542,HANTAVIROSE!$A$5:$C$153,3,FALSE),0)</f>
        <v>0</v>
      </c>
      <c r="Y5542">
        <f>IFERROR(VLOOKUP(C5542,MENINGITE!$A$5:$C$447,3,FALSE),0)</f>
        <v>1</v>
      </c>
      <c r="Z5542">
        <f>IFERROR(VLOOKUP(C5542,RAIVA!$A$5:$C$16,3,FALSE),0)</f>
        <v>0</v>
      </c>
    </row>
    <row r="5543" spans="1:26" x14ac:dyDescent="0.3">
      <c r="A5543" s="2" t="s">
        <v>1256</v>
      </c>
      <c r="B5543" s="2" t="s">
        <v>1257</v>
      </c>
      <c r="C5543" s="2">
        <v>412870</v>
      </c>
      <c r="D5543" s="2">
        <v>4128708</v>
      </c>
      <c r="E5543" s="2" t="s">
        <v>1256</v>
      </c>
      <c r="F5543" s="2" t="s">
        <v>1257</v>
      </c>
      <c r="G5543" s="2">
        <f>IFERROR(VLOOKUP(D5543,Coordenadas!$A$2:$D$5571,3,FALSE),0)</f>
        <v>-26.2683</v>
      </c>
      <c r="H5543" s="2">
        <f>IFERROR(VLOOKUP(D5543,Coordenadas!$A$2:$D$5571,4,FALSE),0)</f>
        <v>-52.784300000000002</v>
      </c>
      <c r="I5543" s="2" t="s">
        <v>5326</v>
      </c>
      <c r="J5543" s="2">
        <v>6513</v>
      </c>
      <c r="K5543" s="2" t="s">
        <v>5332</v>
      </c>
      <c r="L5543" s="2">
        <f>IFERROR(VLOOKUP(C5543,BOTULISMO!$A$3:$C$19,3,FALSE),0)</f>
        <v>0</v>
      </c>
      <c r="M5543" s="2">
        <f>IFERROR(VLOOKUP(C5543,'LEISHMANIOSE VISCERAL'!$A$4:$C$454,3,FALSE),0)</f>
        <v>0</v>
      </c>
      <c r="N5543" s="2">
        <f>IFERROR(VLOOKUP(C5543,'LEISHMANIOSE TEGUMENTAR'!$A$4:$C$1681,3,FALSE),0)</f>
        <v>0</v>
      </c>
      <c r="O5543" s="2">
        <f>IFERROR(VLOOKUP(C5543,'FEBRE AMARELA'!$A$4:$C$38,3,FALSE),0)</f>
        <v>0</v>
      </c>
      <c r="P5543" s="2">
        <f>IFERROR(VLOOKUP(C5543,DENGUE!$A$5:$C$4097,3,FALSE),0)</f>
        <v>0</v>
      </c>
      <c r="Q5543" s="2">
        <f>IFERROR(VLOOKUP(C5543,'HEPATITE VIRAL'!$A$5:$C$3162,3,FALSE),0)</f>
        <v>17</v>
      </c>
      <c r="R5543" s="2">
        <f>IFERROR(VLOOKUP(C5543,'FEBRE MACULOSA'!$A$5:$C$181,3,FALSE),0)</f>
        <v>0</v>
      </c>
      <c r="S5543" s="2">
        <f>IFERROR(VLOOKUP(C5543,LEPTOSPIROSE!$A$5:$C$1176,3,FALSE),0)</f>
        <v>0</v>
      </c>
      <c r="T5543" s="2">
        <f>IFERROR(VLOOKUP(C5543,'DOENÇA DE CHAGAS'!$A$5:$C$100,3,FALSE),0)</f>
        <v>0</v>
      </c>
      <c r="U5543" s="2">
        <f>IFERROR(VLOOKUP(C5543,'PICADAS DE COBRAS'!$A$6:$C$4645,3,FALSE),0)</f>
        <v>20</v>
      </c>
      <c r="V5543">
        <f>IFERROR(VLOOKUP(C5543,'ZIKA VIRUS'!$A$5:$C$2399,3,FALSE),0)</f>
        <v>0</v>
      </c>
      <c r="W5543">
        <f>IFERROR(VLOOKUP(C5543,'FEBRE TIFÓIDE'!$A$5:$C$46,3,FALSE),0)</f>
        <v>0</v>
      </c>
      <c r="X5543">
        <f>IFERROR(VLOOKUP(C5543,HANTAVIROSE!$A$5:$C$153,3,FALSE),0)</f>
        <v>0</v>
      </c>
      <c r="Y5543">
        <f>IFERROR(VLOOKUP(C5543,MENINGITE!$A$5:$C$447,3,FALSE),0)</f>
        <v>0</v>
      </c>
      <c r="Z5543">
        <f>IFERROR(VLOOKUP(C5543,RAIVA!$A$5:$C$16,3,FALSE),0)</f>
        <v>0</v>
      </c>
    </row>
    <row r="5544" spans="1:26" x14ac:dyDescent="0.3">
      <c r="A5544" s="2" t="s">
        <v>4704</v>
      </c>
      <c r="B5544" s="2" t="s">
        <v>4705</v>
      </c>
      <c r="C5544" s="2">
        <v>211300</v>
      </c>
      <c r="D5544" s="2">
        <v>2113009</v>
      </c>
      <c r="E5544" s="2" t="s">
        <v>4704</v>
      </c>
      <c r="F5544" s="2" t="s">
        <v>4705</v>
      </c>
      <c r="G5544" s="2">
        <f>IFERROR(VLOOKUP(D5544,Coordenadas!$A$2:$D$5571,3,FALSE),0)</f>
        <v>-4.2818399999999999</v>
      </c>
      <c r="H5544" s="2">
        <f>IFERROR(VLOOKUP(D5544,Coordenadas!$A$2:$D$5571,4,FALSE),0)</f>
        <v>-45.250500000000002</v>
      </c>
      <c r="I5544" s="2" t="s">
        <v>5324</v>
      </c>
      <c r="J5544" s="2">
        <v>31658</v>
      </c>
      <c r="K5544" s="2" t="s">
        <v>5330</v>
      </c>
      <c r="L5544" s="2">
        <f>IFERROR(VLOOKUP(C5544,BOTULISMO!$A$3:$C$19,3,FALSE),0)</f>
        <v>0</v>
      </c>
      <c r="M5544" s="2">
        <f>IFERROR(VLOOKUP(C5544,'LEISHMANIOSE VISCERAL'!$A$4:$C$454,3,FALSE),0)</f>
        <v>0</v>
      </c>
      <c r="N5544" s="2">
        <f>IFERROR(VLOOKUP(C5544,'LEISHMANIOSE TEGUMENTAR'!$A$4:$C$1681,3,FALSE),0)</f>
        <v>53</v>
      </c>
      <c r="O5544" s="2">
        <f>IFERROR(VLOOKUP(C5544,'FEBRE AMARELA'!$A$4:$C$38,3,FALSE),0)</f>
        <v>0</v>
      </c>
      <c r="P5544" s="2">
        <f>IFERROR(VLOOKUP(C5544,DENGUE!$A$5:$C$4097,3,FALSE),0)</f>
        <v>0</v>
      </c>
      <c r="Q5544" s="2">
        <f>IFERROR(VLOOKUP(C5544,'HEPATITE VIRAL'!$A$5:$C$3162,3,FALSE),0)</f>
        <v>3</v>
      </c>
      <c r="R5544" s="2">
        <f>IFERROR(VLOOKUP(C5544,'FEBRE MACULOSA'!$A$5:$C$181,3,FALSE),0)</f>
        <v>0</v>
      </c>
      <c r="S5544" s="2">
        <f>IFERROR(VLOOKUP(C5544,LEPTOSPIROSE!$A$5:$C$1176,3,FALSE),0)</f>
        <v>0</v>
      </c>
      <c r="T5544" s="2">
        <f>IFERROR(VLOOKUP(C5544,'DOENÇA DE CHAGAS'!$A$5:$C$100,3,FALSE),0)</f>
        <v>0</v>
      </c>
      <c r="U5544" s="2">
        <f>IFERROR(VLOOKUP(C5544,'PICADAS DE COBRAS'!$A$6:$C$4645,3,FALSE),0)</f>
        <v>69</v>
      </c>
      <c r="V5544">
        <f>IFERROR(VLOOKUP(C5544,'ZIKA VIRUS'!$A$5:$C$2399,3,FALSE),0)</f>
        <v>0</v>
      </c>
      <c r="W5544">
        <f>IFERROR(VLOOKUP(C5544,'FEBRE TIFÓIDE'!$A$5:$C$46,3,FALSE),0)</f>
        <v>0</v>
      </c>
      <c r="X5544">
        <f>IFERROR(VLOOKUP(C5544,HANTAVIROSE!$A$5:$C$153,3,FALSE),0)</f>
        <v>0</v>
      </c>
      <c r="Y5544">
        <f>IFERROR(VLOOKUP(C5544,MENINGITE!$A$5:$C$447,3,FALSE),0)</f>
        <v>0</v>
      </c>
      <c r="Z5544">
        <f>IFERROR(VLOOKUP(C5544,RAIVA!$A$5:$C$16,3,FALSE),0)</f>
        <v>0</v>
      </c>
    </row>
    <row r="5545" spans="1:26" x14ac:dyDescent="0.3">
      <c r="A5545" s="2" t="s">
        <v>2425</v>
      </c>
      <c r="B5545" s="2" t="s">
        <v>2426</v>
      </c>
      <c r="C5545" s="2">
        <v>317210</v>
      </c>
      <c r="D5545" s="2">
        <v>3172103</v>
      </c>
      <c r="E5545" s="2" t="s">
        <v>2425</v>
      </c>
      <c r="F5545" s="2" t="s">
        <v>2426</v>
      </c>
      <c r="G5545" s="2">
        <f>IFERROR(VLOOKUP(D5545,Coordenadas!$A$2:$D$5571,3,FALSE),0)</f>
        <v>-21.767099999999999</v>
      </c>
      <c r="H5545" s="2">
        <f>IFERROR(VLOOKUP(D5545,Coordenadas!$A$2:$D$5571,4,FALSE),0)</f>
        <v>-42.537500000000001</v>
      </c>
      <c r="I5545" s="2" t="s">
        <v>5325</v>
      </c>
      <c r="J5545" s="2">
        <v>5070</v>
      </c>
      <c r="K5545" s="2" t="s">
        <v>5332</v>
      </c>
      <c r="L5545" s="2">
        <f>IFERROR(VLOOKUP(C5545,BOTULISMO!$A$3:$C$19,3,FALSE),0)</f>
        <v>0</v>
      </c>
      <c r="M5545" s="2">
        <f>IFERROR(VLOOKUP(C5545,'LEISHMANIOSE VISCERAL'!$A$4:$C$454,3,FALSE),0)</f>
        <v>0</v>
      </c>
      <c r="N5545" s="2">
        <f>IFERROR(VLOOKUP(C5545,'LEISHMANIOSE TEGUMENTAR'!$A$4:$C$1681,3,FALSE),0)</f>
        <v>0</v>
      </c>
      <c r="O5545" s="2">
        <f>IFERROR(VLOOKUP(C5545,'FEBRE AMARELA'!$A$4:$C$38,3,FALSE),0)</f>
        <v>0</v>
      </c>
      <c r="P5545" s="2">
        <f>IFERROR(VLOOKUP(C5545,DENGUE!$A$5:$C$4097,3,FALSE),0)</f>
        <v>0</v>
      </c>
      <c r="Q5545" s="2">
        <f>IFERROR(VLOOKUP(C5545,'HEPATITE VIRAL'!$A$5:$C$3162,3,FALSE),0)</f>
        <v>0</v>
      </c>
      <c r="R5545" s="2">
        <f>IFERROR(VLOOKUP(C5545,'FEBRE MACULOSA'!$A$5:$C$181,3,FALSE),0)</f>
        <v>0</v>
      </c>
      <c r="S5545" s="2">
        <f>IFERROR(VLOOKUP(C5545,LEPTOSPIROSE!$A$5:$C$1176,3,FALSE),0)</f>
        <v>0</v>
      </c>
      <c r="T5545" s="2">
        <f>IFERROR(VLOOKUP(C5545,'DOENÇA DE CHAGAS'!$A$5:$C$100,3,FALSE),0)</f>
        <v>0</v>
      </c>
      <c r="U5545" s="2">
        <f>IFERROR(VLOOKUP(C5545,'PICADAS DE COBRAS'!$A$6:$C$4645,3,FALSE),0)</f>
        <v>15</v>
      </c>
      <c r="V5545">
        <f>IFERROR(VLOOKUP(C5545,'ZIKA VIRUS'!$A$5:$C$2399,3,FALSE),0)</f>
        <v>0</v>
      </c>
      <c r="W5545">
        <f>IFERROR(VLOOKUP(C5545,'FEBRE TIFÓIDE'!$A$5:$C$46,3,FALSE),0)</f>
        <v>0</v>
      </c>
      <c r="X5545">
        <f>IFERROR(VLOOKUP(C5545,HANTAVIROSE!$A$5:$C$153,3,FALSE),0)</f>
        <v>0</v>
      </c>
      <c r="Y5545">
        <f>IFERROR(VLOOKUP(C5545,MENINGITE!$A$5:$C$447,3,FALSE),0)</f>
        <v>0</v>
      </c>
      <c r="Z5545">
        <f>IFERROR(VLOOKUP(C5545,RAIVA!$A$5:$C$16,3,FALSE),0)</f>
        <v>0</v>
      </c>
    </row>
    <row r="5546" spans="1:26" x14ac:dyDescent="0.3">
      <c r="A5546" s="2" t="s">
        <v>2258</v>
      </c>
      <c r="B5546" s="2" t="s">
        <v>2257</v>
      </c>
      <c r="C5546" s="2">
        <v>330630</v>
      </c>
      <c r="D5546" s="2">
        <v>3306305</v>
      </c>
      <c r="E5546" s="2" t="s">
        <v>2258</v>
      </c>
      <c r="F5546" s="2" t="s">
        <v>2257</v>
      </c>
      <c r="G5546" s="2">
        <f>IFERROR(VLOOKUP(D5546,Coordenadas!$A$2:$D$5571,3,FALSE),0)</f>
        <v>-22.520199999999999</v>
      </c>
      <c r="H5546" s="2">
        <f>IFERROR(VLOOKUP(D5546,Coordenadas!$A$2:$D$5571,4,FALSE),0)</f>
        <v>-44.099600000000002</v>
      </c>
      <c r="I5546" s="2" t="s">
        <v>5325</v>
      </c>
      <c r="J5546" s="2">
        <v>257803</v>
      </c>
      <c r="K5546" s="2" t="s">
        <v>5333</v>
      </c>
      <c r="L5546" s="2">
        <f>IFERROR(VLOOKUP(C5546,BOTULISMO!$A$3:$C$19,3,FALSE),0)</f>
        <v>1</v>
      </c>
      <c r="M5546" s="2">
        <f>IFERROR(VLOOKUP(C5546,'LEISHMANIOSE VISCERAL'!$A$4:$C$454,3,FALSE),0)</f>
        <v>4</v>
      </c>
      <c r="N5546" s="2">
        <f>IFERROR(VLOOKUP(C5546,'LEISHMANIOSE TEGUMENTAR'!$A$4:$C$1681,3,FALSE),0)</f>
        <v>5</v>
      </c>
      <c r="O5546" s="2">
        <f>IFERROR(VLOOKUP(C5546,'FEBRE AMARELA'!$A$4:$C$38,3,FALSE),0)</f>
        <v>0</v>
      </c>
      <c r="P5546" s="2">
        <f>IFERROR(VLOOKUP(C5546,DENGUE!$A$5:$C$4097,3,FALSE),0)</f>
        <v>487</v>
      </c>
      <c r="Q5546" s="2">
        <f>IFERROR(VLOOKUP(C5546,'HEPATITE VIRAL'!$A$5:$C$3162,3,FALSE),0)</f>
        <v>146</v>
      </c>
      <c r="R5546" s="2">
        <f>IFERROR(VLOOKUP(C5546,'FEBRE MACULOSA'!$A$5:$C$181,3,FALSE),0)</f>
        <v>3</v>
      </c>
      <c r="S5546" s="2">
        <f>IFERROR(VLOOKUP(C5546,LEPTOSPIROSE!$A$5:$C$1176,3,FALSE),0)</f>
        <v>18</v>
      </c>
      <c r="T5546" s="2">
        <f>IFERROR(VLOOKUP(C5546,'DOENÇA DE CHAGAS'!$A$5:$C$100,3,FALSE),0)</f>
        <v>0</v>
      </c>
      <c r="U5546" s="2">
        <f>IFERROR(VLOOKUP(C5546,'PICADAS DE COBRAS'!$A$6:$C$4645,3,FALSE),0)</f>
        <v>90</v>
      </c>
      <c r="V5546">
        <f>IFERROR(VLOOKUP(C5546,'ZIKA VIRUS'!$A$5:$C$2399,3,FALSE),0)</f>
        <v>32</v>
      </c>
      <c r="W5546">
        <f>IFERROR(VLOOKUP(C5546,'FEBRE TIFÓIDE'!$A$5:$C$46,3,FALSE),0)</f>
        <v>0</v>
      </c>
      <c r="X5546">
        <f>IFERROR(VLOOKUP(C5546,HANTAVIROSE!$A$5:$C$153,3,FALSE),0)</f>
        <v>0</v>
      </c>
      <c r="Y5546">
        <f>IFERROR(VLOOKUP(C5546,MENINGITE!$A$5:$C$447,3,FALSE),0)</f>
        <v>1</v>
      </c>
      <c r="Z5546">
        <f>IFERROR(VLOOKUP(C5546,RAIVA!$A$5:$C$16,3,FALSE),0)</f>
        <v>0</v>
      </c>
    </row>
    <row r="5547" spans="1:26" x14ac:dyDescent="0.3">
      <c r="A5547" s="2" t="s">
        <v>1637</v>
      </c>
      <c r="B5547" s="2" t="s">
        <v>1641</v>
      </c>
      <c r="C5547" s="2">
        <v>355700</v>
      </c>
      <c r="D5547" s="2">
        <v>3557006</v>
      </c>
      <c r="E5547" s="2" t="s">
        <v>1637</v>
      </c>
      <c r="F5547" s="2" t="s">
        <v>1641</v>
      </c>
      <c r="G5547" s="2">
        <f>IFERROR(VLOOKUP(D5547,Coordenadas!$A$2:$D$5571,3,FALSE),0)</f>
        <v>-23.544599999999999</v>
      </c>
      <c r="H5547" s="2">
        <f>IFERROR(VLOOKUP(D5547,Coordenadas!$A$2:$D$5571,4,FALSE),0)</f>
        <v>-47.438800000000001</v>
      </c>
      <c r="I5547" s="2" t="s">
        <v>5325</v>
      </c>
      <c r="J5547" s="2">
        <v>108809</v>
      </c>
      <c r="K5547" s="2" t="s">
        <v>5333</v>
      </c>
      <c r="L5547" s="2">
        <f>IFERROR(VLOOKUP(C5547,BOTULISMO!$A$3:$C$19,3,FALSE),0)</f>
        <v>0</v>
      </c>
      <c r="M5547" s="2">
        <f>IFERROR(VLOOKUP(C5547,'LEISHMANIOSE VISCERAL'!$A$4:$C$454,3,FALSE),0)</f>
        <v>0</v>
      </c>
      <c r="N5547" s="2">
        <f>IFERROR(VLOOKUP(C5547,'LEISHMANIOSE TEGUMENTAR'!$A$4:$C$1681,3,FALSE),0)</f>
        <v>0</v>
      </c>
      <c r="O5547" s="2">
        <f>IFERROR(VLOOKUP(C5547,'FEBRE AMARELA'!$A$4:$C$38,3,FALSE),0)</f>
        <v>0</v>
      </c>
      <c r="P5547" s="2">
        <f>IFERROR(VLOOKUP(C5547,DENGUE!$A$5:$C$4097,3,FALSE),0)</f>
        <v>128</v>
      </c>
      <c r="Q5547" s="2">
        <f>IFERROR(VLOOKUP(C5547,'HEPATITE VIRAL'!$A$5:$C$3162,3,FALSE),0)</f>
        <v>48</v>
      </c>
      <c r="R5547" s="2">
        <f>IFERROR(VLOOKUP(C5547,'FEBRE MACULOSA'!$A$5:$C$181,3,FALSE),0)</f>
        <v>0</v>
      </c>
      <c r="S5547" s="2">
        <f>IFERROR(VLOOKUP(C5547,LEPTOSPIROSE!$A$5:$C$1176,3,FALSE),0)</f>
        <v>5</v>
      </c>
      <c r="T5547" s="2">
        <f>IFERROR(VLOOKUP(C5547,'DOENÇA DE CHAGAS'!$A$5:$C$100,3,FALSE),0)</f>
        <v>0</v>
      </c>
      <c r="U5547" s="2">
        <f>IFERROR(VLOOKUP(C5547,'PICADAS DE COBRAS'!$A$6:$C$4645,3,FALSE),0)</f>
        <v>23</v>
      </c>
      <c r="V5547">
        <f>IFERROR(VLOOKUP(C5547,'ZIKA VIRUS'!$A$5:$C$2399,3,FALSE),0)</f>
        <v>0</v>
      </c>
      <c r="W5547">
        <f>IFERROR(VLOOKUP(C5547,'FEBRE TIFÓIDE'!$A$5:$C$46,3,FALSE),0)</f>
        <v>0</v>
      </c>
      <c r="X5547">
        <f>IFERROR(VLOOKUP(C5547,HANTAVIROSE!$A$5:$C$153,3,FALSE),0)</f>
        <v>0</v>
      </c>
      <c r="Y5547">
        <f>IFERROR(VLOOKUP(C5547,MENINGITE!$A$5:$C$447,3,FALSE),0)</f>
        <v>3</v>
      </c>
      <c r="Z5547">
        <f>IFERROR(VLOOKUP(C5547,RAIVA!$A$5:$C$16,3,FALSE),0)</f>
        <v>0</v>
      </c>
    </row>
    <row r="5548" spans="1:26" x14ac:dyDescent="0.3">
      <c r="A5548" s="2" t="s">
        <v>1637</v>
      </c>
      <c r="B5548" s="2" t="s">
        <v>1640</v>
      </c>
      <c r="C5548" s="2">
        <v>355710</v>
      </c>
      <c r="D5548" s="2">
        <v>3557105</v>
      </c>
      <c r="E5548" s="2" t="s">
        <v>1637</v>
      </c>
      <c r="F5548" s="2" t="s">
        <v>1640</v>
      </c>
      <c r="G5548" s="2">
        <f>IFERROR(VLOOKUP(D5548,Coordenadas!$A$2:$D$5571,3,FALSE),0)</f>
        <v>-20.4237</v>
      </c>
      <c r="H5548" s="2">
        <f>IFERROR(VLOOKUP(D5548,Coordenadas!$A$2:$D$5571,4,FALSE),0)</f>
        <v>-49.978099999999998</v>
      </c>
      <c r="I5548" s="2" t="s">
        <v>5325</v>
      </c>
      <c r="J5548" s="2">
        <v>84692</v>
      </c>
      <c r="K5548" s="2" t="s">
        <v>5331</v>
      </c>
      <c r="L5548" s="2">
        <f>IFERROR(VLOOKUP(C5548,BOTULISMO!$A$3:$C$19,3,FALSE),0)</f>
        <v>0</v>
      </c>
      <c r="M5548" s="2">
        <f>IFERROR(VLOOKUP(C5548,'LEISHMANIOSE VISCERAL'!$A$4:$C$454,3,FALSE),0)</f>
        <v>3</v>
      </c>
      <c r="N5548" s="2">
        <f>IFERROR(VLOOKUP(C5548,'LEISHMANIOSE TEGUMENTAR'!$A$4:$C$1681,3,FALSE),0)</f>
        <v>2</v>
      </c>
      <c r="O5548" s="2">
        <f>IFERROR(VLOOKUP(C5548,'FEBRE AMARELA'!$A$4:$C$38,3,FALSE),0)</f>
        <v>0</v>
      </c>
      <c r="P5548" s="2">
        <f>IFERROR(VLOOKUP(C5548,DENGUE!$A$5:$C$4097,3,FALSE),0)</f>
        <v>9472</v>
      </c>
      <c r="Q5548" s="2">
        <f>IFERROR(VLOOKUP(C5548,'HEPATITE VIRAL'!$A$5:$C$3162,3,FALSE),0)</f>
        <v>73</v>
      </c>
      <c r="R5548" s="2">
        <f>IFERROR(VLOOKUP(C5548,'FEBRE MACULOSA'!$A$5:$C$181,3,FALSE),0)</f>
        <v>0</v>
      </c>
      <c r="S5548" s="2">
        <f>IFERROR(VLOOKUP(C5548,LEPTOSPIROSE!$A$5:$C$1176,3,FALSE),0)</f>
        <v>4</v>
      </c>
      <c r="T5548" s="2">
        <f>IFERROR(VLOOKUP(C5548,'DOENÇA DE CHAGAS'!$A$5:$C$100,3,FALSE),0)</f>
        <v>0</v>
      </c>
      <c r="U5548" s="2">
        <f>IFERROR(VLOOKUP(C5548,'PICADAS DE COBRAS'!$A$6:$C$4645,3,FALSE),0)</f>
        <v>655</v>
      </c>
      <c r="V5548">
        <f>IFERROR(VLOOKUP(C5548,'ZIKA VIRUS'!$A$5:$C$2399,3,FALSE),0)</f>
        <v>58</v>
      </c>
      <c r="W5548">
        <f>IFERROR(VLOOKUP(C5548,'FEBRE TIFÓIDE'!$A$5:$C$46,3,FALSE),0)</f>
        <v>0</v>
      </c>
      <c r="X5548">
        <f>IFERROR(VLOOKUP(C5548,HANTAVIROSE!$A$5:$C$153,3,FALSE),0)</f>
        <v>0</v>
      </c>
      <c r="Y5548">
        <f>IFERROR(VLOOKUP(C5548,MENINGITE!$A$5:$C$447,3,FALSE),0)</f>
        <v>9</v>
      </c>
      <c r="Z5548">
        <f>IFERROR(VLOOKUP(C5548,RAIVA!$A$5:$C$16,3,FALSE),0)</f>
        <v>0</v>
      </c>
    </row>
    <row r="5549" spans="1:26" x14ac:dyDescent="0.3">
      <c r="A5549" s="2" t="s">
        <v>3257</v>
      </c>
      <c r="B5549" s="2" t="s">
        <v>3260</v>
      </c>
      <c r="C5549" s="2">
        <v>293340</v>
      </c>
      <c r="D5549" s="2">
        <v>2933406</v>
      </c>
      <c r="E5549" s="2" t="s">
        <v>3257</v>
      </c>
      <c r="F5549" s="2" t="s">
        <v>3260</v>
      </c>
      <c r="G5549" s="2">
        <f>IFERROR(VLOOKUP(D5549,Coordenadas!$A$2:$D$5571,3,FALSE),0)</f>
        <v>-12.2819</v>
      </c>
      <c r="H5549" s="2">
        <f>IFERROR(VLOOKUP(D5549,Coordenadas!$A$2:$D$5571,4,FALSE),0)</f>
        <v>-41.171500000000002</v>
      </c>
      <c r="I5549" s="2" t="s">
        <v>5324</v>
      </c>
      <c r="J5549" s="2">
        <v>8983</v>
      </c>
      <c r="K5549" s="2" t="s">
        <v>5332</v>
      </c>
      <c r="L5549" s="2">
        <f>IFERROR(VLOOKUP(C5549,BOTULISMO!$A$3:$C$19,3,FALSE),0)</f>
        <v>0</v>
      </c>
      <c r="M5549" s="2">
        <f>IFERROR(VLOOKUP(C5549,'LEISHMANIOSE VISCERAL'!$A$4:$C$454,3,FALSE),0)</f>
        <v>0</v>
      </c>
      <c r="N5549" s="2">
        <f>IFERROR(VLOOKUP(C5549,'LEISHMANIOSE TEGUMENTAR'!$A$4:$C$1681,3,FALSE),0)</f>
        <v>6</v>
      </c>
      <c r="O5549" s="2">
        <f>IFERROR(VLOOKUP(C5549,'FEBRE AMARELA'!$A$4:$C$38,3,FALSE),0)</f>
        <v>0</v>
      </c>
      <c r="P5549" s="2">
        <f>IFERROR(VLOOKUP(C5549,DENGUE!$A$5:$C$4097,3,FALSE),0)</f>
        <v>20</v>
      </c>
      <c r="Q5549" s="2">
        <f>IFERROR(VLOOKUP(C5549,'HEPATITE VIRAL'!$A$5:$C$3162,3,FALSE),0)</f>
        <v>2</v>
      </c>
      <c r="R5549" s="2">
        <f>IFERROR(VLOOKUP(C5549,'FEBRE MACULOSA'!$A$5:$C$181,3,FALSE),0)</f>
        <v>0</v>
      </c>
      <c r="S5549" s="2">
        <f>IFERROR(VLOOKUP(C5549,LEPTOSPIROSE!$A$5:$C$1176,3,FALSE),0)</f>
        <v>0</v>
      </c>
      <c r="T5549" s="2">
        <f>IFERROR(VLOOKUP(C5549,'DOENÇA DE CHAGAS'!$A$5:$C$100,3,FALSE),0)</f>
        <v>0</v>
      </c>
      <c r="U5549" s="2">
        <f>IFERROR(VLOOKUP(C5549,'PICADAS DE COBRAS'!$A$6:$C$4645,3,FALSE),0)</f>
        <v>81</v>
      </c>
      <c r="V5549">
        <f>IFERROR(VLOOKUP(C5549,'ZIKA VIRUS'!$A$5:$C$2399,3,FALSE),0)</f>
        <v>1</v>
      </c>
      <c r="W5549">
        <f>IFERROR(VLOOKUP(C5549,'FEBRE TIFÓIDE'!$A$5:$C$46,3,FALSE),0)</f>
        <v>0</v>
      </c>
      <c r="X5549">
        <f>IFERROR(VLOOKUP(C5549,HANTAVIROSE!$A$5:$C$153,3,FALSE),0)</f>
        <v>0</v>
      </c>
      <c r="Y5549">
        <f>IFERROR(VLOOKUP(C5549,MENINGITE!$A$5:$C$447,3,FALSE),0)</f>
        <v>0</v>
      </c>
      <c r="Z5549">
        <f>IFERROR(VLOOKUP(C5549,RAIVA!$A$5:$C$16,3,FALSE),0)</f>
        <v>0</v>
      </c>
    </row>
    <row r="5550" spans="1:26" x14ac:dyDescent="0.3">
      <c r="A5550" s="2" t="s">
        <v>4490</v>
      </c>
      <c r="B5550" s="2" t="s">
        <v>4489</v>
      </c>
      <c r="C5550" s="2">
        <v>221170</v>
      </c>
      <c r="D5550" s="2">
        <v>2211704</v>
      </c>
      <c r="E5550" s="2" t="s">
        <v>4490</v>
      </c>
      <c r="F5550" s="2" t="s">
        <v>4489</v>
      </c>
      <c r="G5550" s="2">
        <f>IFERROR(VLOOKUP(D5550,Coordenadas!$A$2:$D$5571,3,FALSE),0)</f>
        <v>-7.2315100000000001</v>
      </c>
      <c r="H5550" s="2">
        <f>IFERROR(VLOOKUP(D5550,Coordenadas!$A$2:$D$5571,4,FALSE),0)</f>
        <v>-41.905000000000001</v>
      </c>
      <c r="I5550" s="2" t="s">
        <v>5324</v>
      </c>
      <c r="J5550" s="2">
        <v>4280</v>
      </c>
      <c r="K5550" s="2" t="s">
        <v>5332</v>
      </c>
      <c r="L5550" s="2">
        <f>IFERROR(VLOOKUP(C5550,BOTULISMO!$A$3:$C$19,3,FALSE),0)</f>
        <v>0</v>
      </c>
      <c r="M5550" s="2">
        <f>IFERROR(VLOOKUP(C5550,'LEISHMANIOSE VISCERAL'!$A$4:$C$454,3,FALSE),0)</f>
        <v>0</v>
      </c>
      <c r="N5550" s="2">
        <f>IFERROR(VLOOKUP(C5550,'LEISHMANIOSE TEGUMENTAR'!$A$4:$C$1681,3,FALSE),0)</f>
        <v>0</v>
      </c>
      <c r="O5550" s="2">
        <f>IFERROR(VLOOKUP(C5550,'FEBRE AMARELA'!$A$4:$C$38,3,FALSE),0)</f>
        <v>0</v>
      </c>
      <c r="P5550" s="2">
        <f>IFERROR(VLOOKUP(C5550,DENGUE!$A$5:$C$4097,3,FALSE),0)</f>
        <v>0</v>
      </c>
      <c r="Q5550" s="2">
        <f>IFERROR(VLOOKUP(C5550,'HEPATITE VIRAL'!$A$5:$C$3162,3,FALSE),0)</f>
        <v>0</v>
      </c>
      <c r="R5550" s="2">
        <f>IFERROR(VLOOKUP(C5550,'FEBRE MACULOSA'!$A$5:$C$181,3,FALSE),0)</f>
        <v>0</v>
      </c>
      <c r="S5550" s="2">
        <f>IFERROR(VLOOKUP(C5550,LEPTOSPIROSE!$A$5:$C$1176,3,FALSE),0)</f>
        <v>0</v>
      </c>
      <c r="T5550" s="2">
        <f>IFERROR(VLOOKUP(C5550,'DOENÇA DE CHAGAS'!$A$5:$C$100,3,FALSE),0)</f>
        <v>0</v>
      </c>
      <c r="U5550" s="2">
        <f>IFERROR(VLOOKUP(C5550,'PICADAS DE COBRAS'!$A$6:$C$4645,3,FALSE),0)</f>
        <v>0</v>
      </c>
      <c r="V5550">
        <f>IFERROR(VLOOKUP(C5550,'ZIKA VIRUS'!$A$5:$C$2399,3,FALSE),0)</f>
        <v>0</v>
      </c>
      <c r="W5550">
        <f>IFERROR(VLOOKUP(C5550,'FEBRE TIFÓIDE'!$A$5:$C$46,3,FALSE),0)</f>
        <v>0</v>
      </c>
      <c r="X5550">
        <f>IFERROR(VLOOKUP(C5550,HANTAVIROSE!$A$5:$C$153,3,FALSE),0)</f>
        <v>0</v>
      </c>
      <c r="Y5550">
        <f>IFERROR(VLOOKUP(C5550,MENINGITE!$A$5:$C$447,3,FALSE),0)</f>
        <v>0</v>
      </c>
      <c r="Z5550">
        <f>IFERROR(VLOOKUP(C5550,RAIVA!$A$5:$C$16,3,FALSE),0)</f>
        <v>0</v>
      </c>
    </row>
    <row r="5551" spans="1:26" x14ac:dyDescent="0.3">
      <c r="A5551" s="2" t="s">
        <v>4903</v>
      </c>
      <c r="B5551" s="2" t="s">
        <v>4904</v>
      </c>
      <c r="C5551" s="2">
        <v>172208</v>
      </c>
      <c r="D5551" s="2">
        <v>1722081</v>
      </c>
      <c r="E5551" s="2" t="s">
        <v>4903</v>
      </c>
      <c r="F5551" s="2" t="s">
        <v>4904</v>
      </c>
      <c r="G5551" s="2">
        <f>IFERROR(VLOOKUP(D5551,Coordenadas!$A$2:$D$5571,3,FALSE),0)</f>
        <v>-6.8527399999999998</v>
      </c>
      <c r="H5551" s="2">
        <f>IFERROR(VLOOKUP(D5551,Coordenadas!$A$2:$D$5571,4,FALSE),0)</f>
        <v>-47.960099999999997</v>
      </c>
      <c r="I5551" s="2" t="s">
        <v>5323</v>
      </c>
      <c r="J5551" s="2">
        <v>10981</v>
      </c>
      <c r="K5551" s="2" t="s">
        <v>5332</v>
      </c>
      <c r="L5551" s="2">
        <f>IFERROR(VLOOKUP(C5551,BOTULISMO!$A$3:$C$19,3,FALSE),0)</f>
        <v>0</v>
      </c>
      <c r="M5551" s="2">
        <f>IFERROR(VLOOKUP(C5551,'LEISHMANIOSE VISCERAL'!$A$4:$C$454,3,FALSE),0)</f>
        <v>0</v>
      </c>
      <c r="N5551" s="2">
        <f>IFERROR(VLOOKUP(C5551,'LEISHMANIOSE TEGUMENTAR'!$A$4:$C$1681,3,FALSE),0)</f>
        <v>0</v>
      </c>
      <c r="O5551" s="2">
        <f>IFERROR(VLOOKUP(C5551,'FEBRE AMARELA'!$A$4:$C$38,3,FALSE),0)</f>
        <v>0</v>
      </c>
      <c r="P5551" s="2">
        <f>IFERROR(VLOOKUP(C5551,DENGUE!$A$5:$C$4097,3,FALSE),0)</f>
        <v>1</v>
      </c>
      <c r="Q5551" s="2">
        <f>IFERROR(VLOOKUP(C5551,'HEPATITE VIRAL'!$A$5:$C$3162,3,FALSE),0)</f>
        <v>0</v>
      </c>
      <c r="R5551" s="2">
        <f>IFERROR(VLOOKUP(C5551,'FEBRE MACULOSA'!$A$5:$C$181,3,FALSE),0)</f>
        <v>0</v>
      </c>
      <c r="S5551" s="2">
        <f>IFERROR(VLOOKUP(C5551,LEPTOSPIROSE!$A$5:$C$1176,3,FALSE),0)</f>
        <v>0</v>
      </c>
      <c r="T5551" s="2">
        <f>IFERROR(VLOOKUP(C5551,'DOENÇA DE CHAGAS'!$A$5:$C$100,3,FALSE),0)</f>
        <v>0</v>
      </c>
      <c r="U5551" s="2">
        <f>IFERROR(VLOOKUP(C5551,'PICADAS DE COBRAS'!$A$6:$C$4645,3,FALSE),0)</f>
        <v>5</v>
      </c>
      <c r="V5551">
        <f>IFERROR(VLOOKUP(C5551,'ZIKA VIRUS'!$A$5:$C$2399,3,FALSE),0)</f>
        <v>22</v>
      </c>
      <c r="W5551">
        <f>IFERROR(VLOOKUP(C5551,'FEBRE TIFÓIDE'!$A$5:$C$46,3,FALSE),0)</f>
        <v>0</v>
      </c>
      <c r="X5551">
        <f>IFERROR(VLOOKUP(C5551,HANTAVIROSE!$A$5:$C$153,3,FALSE),0)</f>
        <v>0</v>
      </c>
      <c r="Y5551">
        <f>IFERROR(VLOOKUP(C5551,MENINGITE!$A$5:$C$447,3,FALSE),0)</f>
        <v>0</v>
      </c>
      <c r="Z5551">
        <f>IFERROR(VLOOKUP(C5551,RAIVA!$A$5:$C$16,3,FALSE),0)</f>
        <v>0</v>
      </c>
    </row>
    <row r="5552" spans="1:26" x14ac:dyDescent="0.3">
      <c r="A5552" s="2" t="s">
        <v>3257</v>
      </c>
      <c r="B5552" s="2" t="s">
        <v>3259</v>
      </c>
      <c r="C5552" s="2">
        <v>293345</v>
      </c>
      <c r="D5552" s="2">
        <v>2933455</v>
      </c>
      <c r="E5552" s="2" t="s">
        <v>3257</v>
      </c>
      <c r="F5552" s="2" t="s">
        <v>3259</v>
      </c>
      <c r="G5552" s="2">
        <f>IFERROR(VLOOKUP(D5552,Coordenadas!$A$2:$D$5571,3,FALSE),0)</f>
        <v>-12.1144</v>
      </c>
      <c r="H5552" s="2">
        <f>IFERROR(VLOOKUP(D5552,Coordenadas!$A$2:$D$5571,4,FALSE),0)</f>
        <v>-43.895800000000001</v>
      </c>
      <c r="I5552" s="2" t="s">
        <v>5324</v>
      </c>
      <c r="J5552" s="2">
        <v>12485</v>
      </c>
      <c r="K5552" s="2" t="s">
        <v>5332</v>
      </c>
      <c r="L5552" s="2">
        <f>IFERROR(VLOOKUP(C5552,BOTULISMO!$A$3:$C$19,3,FALSE),0)</f>
        <v>0</v>
      </c>
      <c r="M5552" s="2">
        <f>IFERROR(VLOOKUP(C5552,'LEISHMANIOSE VISCERAL'!$A$4:$C$454,3,FALSE),0)</f>
        <v>0</v>
      </c>
      <c r="N5552" s="2">
        <f>IFERROR(VLOOKUP(C5552,'LEISHMANIOSE TEGUMENTAR'!$A$4:$C$1681,3,FALSE),0)</f>
        <v>1</v>
      </c>
      <c r="O5552" s="2">
        <f>IFERROR(VLOOKUP(C5552,'FEBRE AMARELA'!$A$4:$C$38,3,FALSE),0)</f>
        <v>0</v>
      </c>
      <c r="P5552" s="2">
        <f>IFERROR(VLOOKUP(C5552,DENGUE!$A$5:$C$4097,3,FALSE),0)</f>
        <v>1</v>
      </c>
      <c r="Q5552" s="2">
        <f>IFERROR(VLOOKUP(C5552,'HEPATITE VIRAL'!$A$5:$C$3162,3,FALSE),0)</f>
        <v>0</v>
      </c>
      <c r="R5552" s="2">
        <f>IFERROR(VLOOKUP(C5552,'FEBRE MACULOSA'!$A$5:$C$181,3,FALSE),0)</f>
        <v>0</v>
      </c>
      <c r="S5552" s="2">
        <f>IFERROR(VLOOKUP(C5552,LEPTOSPIROSE!$A$5:$C$1176,3,FALSE),0)</f>
        <v>0</v>
      </c>
      <c r="T5552" s="2">
        <f>IFERROR(VLOOKUP(C5552,'DOENÇA DE CHAGAS'!$A$5:$C$100,3,FALSE),0)</f>
        <v>0</v>
      </c>
      <c r="U5552" s="2">
        <f>IFERROR(VLOOKUP(C5552,'PICADAS DE COBRAS'!$A$6:$C$4645,3,FALSE),0)</f>
        <v>9</v>
      </c>
      <c r="V5552">
        <f>IFERROR(VLOOKUP(C5552,'ZIKA VIRUS'!$A$5:$C$2399,3,FALSE),0)</f>
        <v>0</v>
      </c>
      <c r="W5552">
        <f>IFERROR(VLOOKUP(C5552,'FEBRE TIFÓIDE'!$A$5:$C$46,3,FALSE),0)</f>
        <v>0</v>
      </c>
      <c r="X5552">
        <f>IFERROR(VLOOKUP(C5552,HANTAVIROSE!$A$5:$C$153,3,FALSE),0)</f>
        <v>0</v>
      </c>
      <c r="Y5552">
        <f>IFERROR(VLOOKUP(C5552,MENINGITE!$A$5:$C$447,3,FALSE),0)</f>
        <v>0</v>
      </c>
      <c r="Z5552">
        <f>IFERROR(VLOOKUP(C5552,RAIVA!$A$5:$C$16,3,FALSE),0)</f>
        <v>0</v>
      </c>
    </row>
    <row r="5553" spans="1:26" x14ac:dyDescent="0.3">
      <c r="A5553" s="2" t="s">
        <v>2425</v>
      </c>
      <c r="B5553" s="2" t="s">
        <v>1264</v>
      </c>
      <c r="C5553" s="2">
        <v>317220</v>
      </c>
      <c r="D5553" s="2">
        <v>3172202</v>
      </c>
      <c r="E5553" s="2" t="s">
        <v>2425</v>
      </c>
      <c r="F5553" s="2" t="s">
        <v>1264</v>
      </c>
      <c r="G5553" s="2">
        <f>IFERROR(VLOOKUP(D5553,Coordenadas!$A$2:$D$5571,3,FALSE),0)</f>
        <v>-22.536799999999999</v>
      </c>
      <c r="H5553" s="2">
        <f>IFERROR(VLOOKUP(D5553,Coordenadas!$A$2:$D$5571,4,FALSE),0)</f>
        <v>-45.3626</v>
      </c>
      <c r="I5553" s="2" t="s">
        <v>5325</v>
      </c>
      <c r="J5553" s="2">
        <v>2553</v>
      </c>
      <c r="K5553" s="2" t="s">
        <v>5332</v>
      </c>
      <c r="L5553" s="2">
        <f>IFERROR(VLOOKUP(C5553,BOTULISMO!$A$3:$C$19,3,FALSE),0)</f>
        <v>0</v>
      </c>
      <c r="M5553" s="2">
        <f>IFERROR(VLOOKUP(C5553,'LEISHMANIOSE VISCERAL'!$A$4:$C$454,3,FALSE),0)</f>
        <v>0</v>
      </c>
      <c r="N5553" s="2">
        <f>IFERROR(VLOOKUP(C5553,'LEISHMANIOSE TEGUMENTAR'!$A$4:$C$1681,3,FALSE),0)</f>
        <v>0</v>
      </c>
      <c r="O5553" s="2">
        <f>IFERROR(VLOOKUP(C5553,'FEBRE AMARELA'!$A$4:$C$38,3,FALSE),0)</f>
        <v>0</v>
      </c>
      <c r="P5553" s="2">
        <f>IFERROR(VLOOKUP(C5553,DENGUE!$A$5:$C$4097,3,FALSE),0)</f>
        <v>0</v>
      </c>
      <c r="Q5553" s="2">
        <f>IFERROR(VLOOKUP(C5553,'HEPATITE VIRAL'!$A$5:$C$3162,3,FALSE),0)</f>
        <v>0</v>
      </c>
      <c r="R5553" s="2">
        <f>IFERROR(VLOOKUP(C5553,'FEBRE MACULOSA'!$A$5:$C$181,3,FALSE),0)</f>
        <v>0</v>
      </c>
      <c r="S5553" s="2">
        <f>IFERROR(VLOOKUP(C5553,LEPTOSPIROSE!$A$5:$C$1176,3,FALSE),0)</f>
        <v>0</v>
      </c>
      <c r="T5553" s="2">
        <f>IFERROR(VLOOKUP(C5553,'DOENÇA DE CHAGAS'!$A$5:$C$100,3,FALSE),0)</f>
        <v>0</v>
      </c>
      <c r="U5553" s="2">
        <f>IFERROR(VLOOKUP(C5553,'PICADAS DE COBRAS'!$A$6:$C$4645,3,FALSE),0)</f>
        <v>3</v>
      </c>
      <c r="V5553">
        <f>IFERROR(VLOOKUP(C5553,'ZIKA VIRUS'!$A$5:$C$2399,3,FALSE),0)</f>
        <v>0</v>
      </c>
      <c r="W5553">
        <f>IFERROR(VLOOKUP(C5553,'FEBRE TIFÓIDE'!$A$5:$C$46,3,FALSE),0)</f>
        <v>0</v>
      </c>
      <c r="X5553">
        <f>IFERROR(VLOOKUP(C5553,HANTAVIROSE!$A$5:$C$153,3,FALSE),0)</f>
        <v>0</v>
      </c>
      <c r="Y5553">
        <f>IFERROR(VLOOKUP(C5553,MENINGITE!$A$5:$C$447,3,FALSE),0)</f>
        <v>0</v>
      </c>
      <c r="Z5553">
        <f>IFERROR(VLOOKUP(C5553,RAIVA!$A$5:$C$16,3,FALSE),0)</f>
        <v>0</v>
      </c>
    </row>
    <row r="5554" spans="1:26" x14ac:dyDescent="0.3">
      <c r="A5554" s="2" t="s">
        <v>1256</v>
      </c>
      <c r="B5554" s="2" t="s">
        <v>1264</v>
      </c>
      <c r="C5554" s="2">
        <v>412850</v>
      </c>
      <c r="D5554" s="2">
        <v>4128500</v>
      </c>
      <c r="E5554" s="2" t="s">
        <v>1256</v>
      </c>
      <c r="F5554" s="2" t="s">
        <v>1264</v>
      </c>
      <c r="G5554" s="2">
        <f>IFERROR(VLOOKUP(D5554,Coordenadas!$A$2:$D$5571,3,FALSE),0)</f>
        <v>-23.874199999999998</v>
      </c>
      <c r="H5554" s="2">
        <f>IFERROR(VLOOKUP(D5554,Coordenadas!$A$2:$D$5571,4,FALSE),0)</f>
        <v>-49.803199999999997</v>
      </c>
      <c r="I5554" s="2" t="s">
        <v>5326</v>
      </c>
      <c r="J5554" s="2">
        <v>19298</v>
      </c>
      <c r="K5554" s="2" t="s">
        <v>5332</v>
      </c>
      <c r="L5554" s="2">
        <f>IFERROR(VLOOKUP(C5554,BOTULISMO!$A$3:$C$19,3,FALSE),0)</f>
        <v>0</v>
      </c>
      <c r="M5554" s="2">
        <f>IFERROR(VLOOKUP(C5554,'LEISHMANIOSE VISCERAL'!$A$4:$C$454,3,FALSE),0)</f>
        <v>0</v>
      </c>
      <c r="N5554" s="2">
        <f>IFERROR(VLOOKUP(C5554,'LEISHMANIOSE TEGUMENTAR'!$A$4:$C$1681,3,FALSE),0)</f>
        <v>0</v>
      </c>
      <c r="O5554" s="2">
        <f>IFERROR(VLOOKUP(C5554,'FEBRE AMARELA'!$A$4:$C$38,3,FALSE),0)</f>
        <v>0</v>
      </c>
      <c r="P5554" s="2">
        <f>IFERROR(VLOOKUP(C5554,DENGUE!$A$5:$C$4097,3,FALSE),0)</f>
        <v>4</v>
      </c>
      <c r="Q5554" s="2">
        <f>IFERROR(VLOOKUP(C5554,'HEPATITE VIRAL'!$A$5:$C$3162,3,FALSE),0)</f>
        <v>0</v>
      </c>
      <c r="R5554" s="2">
        <f>IFERROR(VLOOKUP(C5554,'FEBRE MACULOSA'!$A$5:$C$181,3,FALSE),0)</f>
        <v>0</v>
      </c>
      <c r="S5554" s="2">
        <f>IFERROR(VLOOKUP(C5554,LEPTOSPIROSE!$A$5:$C$1176,3,FALSE),0)</f>
        <v>0</v>
      </c>
      <c r="T5554" s="2">
        <f>IFERROR(VLOOKUP(C5554,'DOENÇA DE CHAGAS'!$A$5:$C$100,3,FALSE),0)</f>
        <v>0</v>
      </c>
      <c r="U5554" s="2">
        <f>IFERROR(VLOOKUP(C5554,'PICADAS DE COBRAS'!$A$6:$C$4645,3,FALSE),0)</f>
        <v>85</v>
      </c>
      <c r="V5554">
        <f>IFERROR(VLOOKUP(C5554,'ZIKA VIRUS'!$A$5:$C$2399,3,FALSE),0)</f>
        <v>0</v>
      </c>
      <c r="W5554">
        <f>IFERROR(VLOOKUP(C5554,'FEBRE TIFÓIDE'!$A$5:$C$46,3,FALSE),0)</f>
        <v>0</v>
      </c>
      <c r="X5554">
        <f>IFERROR(VLOOKUP(C5554,HANTAVIROSE!$A$5:$C$153,3,FALSE),0)</f>
        <v>0</v>
      </c>
      <c r="Y5554">
        <f>IFERROR(VLOOKUP(C5554,MENINGITE!$A$5:$C$447,3,FALSE),0)</f>
        <v>0</v>
      </c>
      <c r="Z5554">
        <f>IFERROR(VLOOKUP(C5554,RAIVA!$A$5:$C$16,3,FALSE),0)</f>
        <v>0</v>
      </c>
    </row>
    <row r="5555" spans="1:26" x14ac:dyDescent="0.3">
      <c r="A5555" s="2" t="s">
        <v>3257</v>
      </c>
      <c r="B5555" s="2" t="s">
        <v>3258</v>
      </c>
      <c r="C5555" s="2">
        <v>293350</v>
      </c>
      <c r="D5555" s="2">
        <v>2933505</v>
      </c>
      <c r="E5555" s="2" t="s">
        <v>3257</v>
      </c>
      <c r="F5555" s="2" t="s">
        <v>3258</v>
      </c>
      <c r="G5555" s="2">
        <f>IFERROR(VLOOKUP(D5555,Coordenadas!$A$2:$D$5571,3,FALSE),0)</f>
        <v>-13.690799999999999</v>
      </c>
      <c r="H5555" s="2">
        <f>IFERROR(VLOOKUP(D5555,Coordenadas!$A$2:$D$5571,4,FALSE),0)</f>
        <v>-39.476199999999999</v>
      </c>
      <c r="I5555" s="2" t="s">
        <v>5324</v>
      </c>
      <c r="J5555" s="2">
        <v>22189</v>
      </c>
      <c r="K5555" s="2" t="s">
        <v>5330</v>
      </c>
      <c r="L5555" s="2">
        <f>IFERROR(VLOOKUP(C5555,BOTULISMO!$A$3:$C$19,3,FALSE),0)</f>
        <v>0</v>
      </c>
      <c r="M5555" s="2">
        <f>IFERROR(VLOOKUP(C5555,'LEISHMANIOSE VISCERAL'!$A$4:$C$454,3,FALSE),0)</f>
        <v>0</v>
      </c>
      <c r="N5555" s="2">
        <f>IFERROR(VLOOKUP(C5555,'LEISHMANIOSE TEGUMENTAR'!$A$4:$C$1681,3,FALSE),0)</f>
        <v>0</v>
      </c>
      <c r="O5555" s="2">
        <f>IFERROR(VLOOKUP(C5555,'FEBRE AMARELA'!$A$4:$C$38,3,FALSE),0)</f>
        <v>0</v>
      </c>
      <c r="P5555" s="2">
        <f>IFERROR(VLOOKUP(C5555,DENGUE!$A$5:$C$4097,3,FALSE),0)</f>
        <v>4</v>
      </c>
      <c r="Q5555" s="2">
        <f>IFERROR(VLOOKUP(C5555,'HEPATITE VIRAL'!$A$5:$C$3162,3,FALSE),0)</f>
        <v>0</v>
      </c>
      <c r="R5555" s="2">
        <f>IFERROR(VLOOKUP(C5555,'FEBRE MACULOSA'!$A$5:$C$181,3,FALSE),0)</f>
        <v>0</v>
      </c>
      <c r="S5555" s="2">
        <f>IFERROR(VLOOKUP(C5555,LEPTOSPIROSE!$A$5:$C$1176,3,FALSE),0)</f>
        <v>0</v>
      </c>
      <c r="T5555" s="2">
        <f>IFERROR(VLOOKUP(C5555,'DOENÇA DE CHAGAS'!$A$5:$C$100,3,FALSE),0)</f>
        <v>0</v>
      </c>
      <c r="U5555" s="2">
        <f>IFERROR(VLOOKUP(C5555,'PICADAS DE COBRAS'!$A$6:$C$4645,3,FALSE),0)</f>
        <v>23</v>
      </c>
      <c r="V5555">
        <f>IFERROR(VLOOKUP(C5555,'ZIKA VIRUS'!$A$5:$C$2399,3,FALSE),0)</f>
        <v>2</v>
      </c>
      <c r="W5555">
        <f>IFERROR(VLOOKUP(C5555,'FEBRE TIFÓIDE'!$A$5:$C$46,3,FALSE),0)</f>
        <v>0</v>
      </c>
      <c r="X5555">
        <f>IFERROR(VLOOKUP(C5555,HANTAVIROSE!$A$5:$C$153,3,FALSE),0)</f>
        <v>0</v>
      </c>
      <c r="Y5555">
        <f>IFERROR(VLOOKUP(C5555,MENINGITE!$A$5:$C$447,3,FALSE),0)</f>
        <v>0</v>
      </c>
      <c r="Z5555">
        <f>IFERROR(VLOOKUP(C5555,RAIVA!$A$5:$C$16,3,FALSE),0)</f>
        <v>0</v>
      </c>
    </row>
    <row r="5556" spans="1:26" x14ac:dyDescent="0.3">
      <c r="A5556" s="2" t="s">
        <v>470</v>
      </c>
      <c r="B5556" s="2" t="s">
        <v>471</v>
      </c>
      <c r="C5556" s="2">
        <v>432377</v>
      </c>
      <c r="D5556" s="2">
        <v>4323770</v>
      </c>
      <c r="E5556" s="2" t="s">
        <v>470</v>
      </c>
      <c r="F5556" s="2" t="s">
        <v>471</v>
      </c>
      <c r="G5556" s="2">
        <f>IFERROR(VLOOKUP(D5556,Coordenadas!$A$2:$D$5571,3,FALSE),0)</f>
        <v>-29.426300000000001</v>
      </c>
      <c r="H5556" s="2">
        <f>IFERROR(VLOOKUP(D5556,Coordenadas!$A$2:$D$5571,4,FALSE),0)</f>
        <v>-51.764499999999998</v>
      </c>
      <c r="I5556" s="2" t="s">
        <v>5326</v>
      </c>
      <c r="J5556" s="2">
        <v>2793</v>
      </c>
      <c r="K5556" s="2" t="s">
        <v>5332</v>
      </c>
      <c r="L5556" s="2">
        <f>IFERROR(VLOOKUP(C5556,BOTULISMO!$A$3:$C$19,3,FALSE),0)</f>
        <v>0</v>
      </c>
      <c r="M5556" s="2">
        <f>IFERROR(VLOOKUP(C5556,'LEISHMANIOSE VISCERAL'!$A$4:$C$454,3,FALSE),0)</f>
        <v>0</v>
      </c>
      <c r="N5556" s="2">
        <f>IFERROR(VLOOKUP(C5556,'LEISHMANIOSE TEGUMENTAR'!$A$4:$C$1681,3,FALSE),0)</f>
        <v>0</v>
      </c>
      <c r="O5556" s="2">
        <f>IFERROR(VLOOKUP(C5556,'FEBRE AMARELA'!$A$4:$C$38,3,FALSE),0)</f>
        <v>0</v>
      </c>
      <c r="P5556" s="2">
        <f>IFERROR(VLOOKUP(C5556,DENGUE!$A$5:$C$4097,3,FALSE),0)</f>
        <v>0</v>
      </c>
      <c r="Q5556" s="2">
        <f>IFERROR(VLOOKUP(C5556,'HEPATITE VIRAL'!$A$5:$C$3162,3,FALSE),0)</f>
        <v>0</v>
      </c>
      <c r="R5556" s="2">
        <f>IFERROR(VLOOKUP(C5556,'FEBRE MACULOSA'!$A$5:$C$181,3,FALSE),0)</f>
        <v>0</v>
      </c>
      <c r="S5556" s="2">
        <f>IFERROR(VLOOKUP(C5556,LEPTOSPIROSE!$A$5:$C$1176,3,FALSE),0)</f>
        <v>0</v>
      </c>
      <c r="T5556" s="2">
        <f>IFERROR(VLOOKUP(C5556,'DOENÇA DE CHAGAS'!$A$5:$C$100,3,FALSE),0)</f>
        <v>0</v>
      </c>
      <c r="U5556" s="2">
        <f>IFERROR(VLOOKUP(C5556,'PICADAS DE COBRAS'!$A$6:$C$4645,3,FALSE),0)</f>
        <v>0</v>
      </c>
      <c r="V5556">
        <f>IFERROR(VLOOKUP(C5556,'ZIKA VIRUS'!$A$5:$C$2399,3,FALSE),0)</f>
        <v>0</v>
      </c>
      <c r="W5556">
        <f>IFERROR(VLOOKUP(C5556,'FEBRE TIFÓIDE'!$A$5:$C$46,3,FALSE),0)</f>
        <v>0</v>
      </c>
      <c r="X5556">
        <f>IFERROR(VLOOKUP(C5556,HANTAVIROSE!$A$5:$C$153,3,FALSE),0)</f>
        <v>0</v>
      </c>
      <c r="Y5556">
        <f>IFERROR(VLOOKUP(C5556,MENINGITE!$A$5:$C$447,3,FALSE),0)</f>
        <v>0</v>
      </c>
      <c r="Z5556">
        <f>IFERROR(VLOOKUP(C5556,RAIVA!$A$5:$C$16,3,FALSE),0)</f>
        <v>0</v>
      </c>
    </row>
    <row r="5557" spans="1:26" x14ac:dyDescent="0.3">
      <c r="A5557" s="2" t="s">
        <v>967</v>
      </c>
      <c r="B5557" s="2" t="s">
        <v>971</v>
      </c>
      <c r="C5557" s="2">
        <v>421940</v>
      </c>
      <c r="D5557" s="2">
        <v>4219408</v>
      </c>
      <c r="E5557" s="2" t="s">
        <v>967</v>
      </c>
      <c r="F5557" s="2" t="s">
        <v>971</v>
      </c>
      <c r="G5557" s="2">
        <f>IFERROR(VLOOKUP(D5557,Coordenadas!$A$2:$D$5571,3,FALSE),0)</f>
        <v>-26.927499999999998</v>
      </c>
      <c r="H5557" s="2">
        <f>IFERROR(VLOOKUP(D5557,Coordenadas!$A$2:$D$5571,4,FALSE),0)</f>
        <v>-49.794699999999999</v>
      </c>
      <c r="I5557" s="2" t="s">
        <v>5326</v>
      </c>
      <c r="J5557" s="2">
        <v>3600</v>
      </c>
      <c r="K5557" s="2" t="s">
        <v>5332</v>
      </c>
      <c r="L5557" s="2">
        <f>IFERROR(VLOOKUP(C5557,BOTULISMO!$A$3:$C$19,3,FALSE),0)</f>
        <v>0</v>
      </c>
      <c r="M5557" s="2">
        <f>IFERROR(VLOOKUP(C5557,'LEISHMANIOSE VISCERAL'!$A$4:$C$454,3,FALSE),0)</f>
        <v>0</v>
      </c>
      <c r="N5557" s="2">
        <f>IFERROR(VLOOKUP(C5557,'LEISHMANIOSE TEGUMENTAR'!$A$4:$C$1681,3,FALSE),0)</f>
        <v>0</v>
      </c>
      <c r="O5557" s="2">
        <f>IFERROR(VLOOKUP(C5557,'FEBRE AMARELA'!$A$4:$C$38,3,FALSE),0)</f>
        <v>0</v>
      </c>
      <c r="P5557" s="2">
        <f>IFERROR(VLOOKUP(C5557,DENGUE!$A$5:$C$4097,3,FALSE),0)</f>
        <v>0</v>
      </c>
      <c r="Q5557" s="2">
        <f>IFERROR(VLOOKUP(C5557,'HEPATITE VIRAL'!$A$5:$C$3162,3,FALSE),0)</f>
        <v>0</v>
      </c>
      <c r="R5557" s="2">
        <f>IFERROR(VLOOKUP(C5557,'FEBRE MACULOSA'!$A$5:$C$181,3,FALSE),0)</f>
        <v>0</v>
      </c>
      <c r="S5557" s="2">
        <f>IFERROR(VLOOKUP(C5557,LEPTOSPIROSE!$A$5:$C$1176,3,FALSE),0)</f>
        <v>0</v>
      </c>
      <c r="T5557" s="2">
        <f>IFERROR(VLOOKUP(C5557,'DOENÇA DE CHAGAS'!$A$5:$C$100,3,FALSE),0)</f>
        <v>0</v>
      </c>
      <c r="U5557" s="2">
        <f>IFERROR(VLOOKUP(C5557,'PICADAS DE COBRAS'!$A$6:$C$4645,3,FALSE),0)</f>
        <v>22</v>
      </c>
      <c r="V5557">
        <f>IFERROR(VLOOKUP(C5557,'ZIKA VIRUS'!$A$5:$C$2399,3,FALSE),0)</f>
        <v>0</v>
      </c>
      <c r="W5557">
        <f>IFERROR(VLOOKUP(C5557,'FEBRE TIFÓIDE'!$A$5:$C$46,3,FALSE),0)</f>
        <v>0</v>
      </c>
      <c r="X5557">
        <f>IFERROR(VLOOKUP(C5557,HANTAVIROSE!$A$5:$C$153,3,FALSE),0)</f>
        <v>0</v>
      </c>
      <c r="Y5557">
        <f>IFERROR(VLOOKUP(C5557,MENINGITE!$A$5:$C$447,3,FALSE),0)</f>
        <v>0</v>
      </c>
      <c r="Z5557">
        <f>IFERROR(VLOOKUP(C5557,RAIVA!$A$5:$C$16,3,FALSE),0)</f>
        <v>0</v>
      </c>
    </row>
    <row r="5558" spans="1:26" x14ac:dyDescent="0.3">
      <c r="A5558" s="2" t="s">
        <v>4903</v>
      </c>
      <c r="B5558" s="2" t="s">
        <v>4902</v>
      </c>
      <c r="C5558" s="2">
        <v>172210</v>
      </c>
      <c r="D5558" s="2">
        <v>1722107</v>
      </c>
      <c r="E5558" s="2" t="s">
        <v>4903</v>
      </c>
      <c r="F5558" s="2" t="s">
        <v>4902</v>
      </c>
      <c r="G5558" s="2">
        <f>IFERROR(VLOOKUP(D5558,Coordenadas!$A$2:$D$5571,3,FALSE),0)</f>
        <v>-6.4141000000000004</v>
      </c>
      <c r="H5558" s="2">
        <f>IFERROR(VLOOKUP(D5558,Coordenadas!$A$2:$D$5571,4,FALSE),0)</f>
        <v>-48.537678999999997</v>
      </c>
      <c r="I5558" s="2" t="s">
        <v>5323</v>
      </c>
      <c r="J5558" s="2">
        <v>11484</v>
      </c>
      <c r="K5558" s="2" t="s">
        <v>5332</v>
      </c>
      <c r="L5558" s="2">
        <f>IFERROR(VLOOKUP(C5558,BOTULISMO!$A$3:$C$19,3,FALSE),0)</f>
        <v>0</v>
      </c>
      <c r="M5558" s="2">
        <f>IFERROR(VLOOKUP(C5558,'LEISHMANIOSE VISCERAL'!$A$4:$C$454,3,FALSE),0)</f>
        <v>0</v>
      </c>
      <c r="N5558" s="2">
        <f>IFERROR(VLOOKUP(C5558,'LEISHMANIOSE TEGUMENTAR'!$A$4:$C$1681,3,FALSE),0)</f>
        <v>8</v>
      </c>
      <c r="O5558" s="2">
        <f>IFERROR(VLOOKUP(C5558,'FEBRE AMARELA'!$A$4:$C$38,3,FALSE),0)</f>
        <v>0</v>
      </c>
      <c r="P5558" s="2">
        <f>IFERROR(VLOOKUP(C5558,DENGUE!$A$5:$C$4097,3,FALSE),0)</f>
        <v>6</v>
      </c>
      <c r="Q5558" s="2">
        <f>IFERROR(VLOOKUP(C5558,'HEPATITE VIRAL'!$A$5:$C$3162,3,FALSE),0)</f>
        <v>0</v>
      </c>
      <c r="R5558" s="2">
        <f>IFERROR(VLOOKUP(C5558,'FEBRE MACULOSA'!$A$5:$C$181,3,FALSE),0)</f>
        <v>0</v>
      </c>
      <c r="S5558" s="2">
        <f>IFERROR(VLOOKUP(C5558,LEPTOSPIROSE!$A$5:$C$1176,3,FALSE),0)</f>
        <v>0</v>
      </c>
      <c r="T5558" s="2">
        <f>IFERROR(VLOOKUP(C5558,'DOENÇA DE CHAGAS'!$A$5:$C$100,3,FALSE),0)</f>
        <v>0</v>
      </c>
      <c r="U5558" s="2">
        <f>IFERROR(VLOOKUP(C5558,'PICADAS DE COBRAS'!$A$6:$C$4645,3,FALSE),0)</f>
        <v>7</v>
      </c>
      <c r="V5558">
        <f>IFERROR(VLOOKUP(C5558,'ZIKA VIRUS'!$A$5:$C$2399,3,FALSE),0)</f>
        <v>2</v>
      </c>
      <c r="W5558">
        <f>IFERROR(VLOOKUP(C5558,'FEBRE TIFÓIDE'!$A$5:$C$46,3,FALSE),0)</f>
        <v>0</v>
      </c>
      <c r="X5558">
        <f>IFERROR(VLOOKUP(C5558,HANTAVIROSE!$A$5:$C$153,3,FALSE),0)</f>
        <v>0</v>
      </c>
      <c r="Y5558">
        <f>IFERROR(VLOOKUP(C5558,MENINGITE!$A$5:$C$447,3,FALSE),0)</f>
        <v>0</v>
      </c>
      <c r="Z5558">
        <f>IFERROR(VLOOKUP(C5558,RAIVA!$A$5:$C$16,3,FALSE),0)</f>
        <v>0</v>
      </c>
    </row>
    <row r="5559" spans="1:26" x14ac:dyDescent="0.3">
      <c r="A5559" s="2" t="s">
        <v>1256</v>
      </c>
      <c r="B5559" s="2" t="s">
        <v>1255</v>
      </c>
      <c r="C5559" s="2">
        <v>412880</v>
      </c>
      <c r="D5559" s="2">
        <v>4128807</v>
      </c>
      <c r="E5559" s="2" t="s">
        <v>1256</v>
      </c>
      <c r="F5559" s="2" t="s">
        <v>1255</v>
      </c>
      <c r="G5559" s="2">
        <f>IFERROR(VLOOKUP(D5559,Coordenadas!$A$2:$D$5571,3,FALSE),0)</f>
        <v>-23.7364</v>
      </c>
      <c r="H5559" s="2">
        <f>IFERROR(VLOOKUP(D5559,Coordenadas!$A$2:$D$5571,4,FALSE),0)</f>
        <v>-53.488399999999999</v>
      </c>
      <c r="I5559" s="2" t="s">
        <v>5326</v>
      </c>
      <c r="J5559" s="2">
        <v>6012</v>
      </c>
      <c r="K5559" s="2" t="s">
        <v>5332</v>
      </c>
      <c r="L5559" s="2">
        <f>IFERROR(VLOOKUP(C5559,BOTULISMO!$A$3:$C$19,3,FALSE),0)</f>
        <v>0</v>
      </c>
      <c r="M5559" s="2">
        <f>IFERROR(VLOOKUP(C5559,'LEISHMANIOSE VISCERAL'!$A$4:$C$454,3,FALSE),0)</f>
        <v>0</v>
      </c>
      <c r="N5559" s="2">
        <f>IFERROR(VLOOKUP(C5559,'LEISHMANIOSE TEGUMENTAR'!$A$4:$C$1681,3,FALSE),0)</f>
        <v>0</v>
      </c>
      <c r="O5559" s="2">
        <f>IFERROR(VLOOKUP(C5559,'FEBRE AMARELA'!$A$4:$C$38,3,FALSE),0)</f>
        <v>0</v>
      </c>
      <c r="P5559" s="2">
        <f>IFERROR(VLOOKUP(C5559,DENGUE!$A$5:$C$4097,3,FALSE),0)</f>
        <v>368</v>
      </c>
      <c r="Q5559" s="2">
        <f>IFERROR(VLOOKUP(C5559,'HEPATITE VIRAL'!$A$5:$C$3162,3,FALSE),0)</f>
        <v>0</v>
      </c>
      <c r="R5559" s="2">
        <f>IFERROR(VLOOKUP(C5559,'FEBRE MACULOSA'!$A$5:$C$181,3,FALSE),0)</f>
        <v>0</v>
      </c>
      <c r="S5559" s="2">
        <f>IFERROR(VLOOKUP(C5559,LEPTOSPIROSE!$A$5:$C$1176,3,FALSE),0)</f>
        <v>0</v>
      </c>
      <c r="T5559" s="2">
        <f>IFERROR(VLOOKUP(C5559,'DOENÇA DE CHAGAS'!$A$5:$C$100,3,FALSE),0)</f>
        <v>0</v>
      </c>
      <c r="U5559" s="2">
        <f>IFERROR(VLOOKUP(C5559,'PICADAS DE COBRAS'!$A$6:$C$4645,3,FALSE),0)</f>
        <v>8</v>
      </c>
      <c r="V5559">
        <f>IFERROR(VLOOKUP(C5559,'ZIKA VIRUS'!$A$5:$C$2399,3,FALSE),0)</f>
        <v>0</v>
      </c>
      <c r="W5559">
        <f>IFERROR(VLOOKUP(C5559,'FEBRE TIFÓIDE'!$A$5:$C$46,3,FALSE),0)</f>
        <v>0</v>
      </c>
      <c r="X5559">
        <f>IFERROR(VLOOKUP(C5559,HANTAVIROSE!$A$5:$C$153,3,FALSE),0)</f>
        <v>0</v>
      </c>
      <c r="Y5559">
        <f>IFERROR(VLOOKUP(C5559,MENINGITE!$A$5:$C$447,3,FALSE),0)</f>
        <v>0</v>
      </c>
      <c r="Z5559">
        <f>IFERROR(VLOOKUP(C5559,RAIVA!$A$5:$C$16,3,FALSE),0)</f>
        <v>0</v>
      </c>
    </row>
    <row r="5560" spans="1:26" x14ac:dyDescent="0.3">
      <c r="A5560" s="2" t="s">
        <v>470</v>
      </c>
      <c r="B5560" s="2" t="s">
        <v>469</v>
      </c>
      <c r="C5560" s="2">
        <v>432380</v>
      </c>
      <c r="D5560" s="2">
        <v>4323804</v>
      </c>
      <c r="E5560" s="2" t="s">
        <v>470</v>
      </c>
      <c r="F5560" s="2" t="s">
        <v>469</v>
      </c>
      <c r="G5560" s="2">
        <f>IFERROR(VLOOKUP(D5560,Coordenadas!$A$2:$D$5571,3,FALSE),0)</f>
        <v>-29.8065</v>
      </c>
      <c r="H5560" s="2">
        <f>IFERROR(VLOOKUP(D5560,Coordenadas!$A$2:$D$5571,4,FALSE),0)</f>
        <v>-50.051900000000003</v>
      </c>
      <c r="I5560" s="2" t="s">
        <v>5326</v>
      </c>
      <c r="J5560" s="2">
        <v>12434</v>
      </c>
      <c r="K5560" s="2" t="s">
        <v>5332</v>
      </c>
      <c r="L5560" s="2">
        <f>IFERROR(VLOOKUP(C5560,BOTULISMO!$A$3:$C$19,3,FALSE),0)</f>
        <v>0</v>
      </c>
      <c r="M5560" s="2">
        <f>IFERROR(VLOOKUP(C5560,'LEISHMANIOSE VISCERAL'!$A$4:$C$454,3,FALSE),0)</f>
        <v>0</v>
      </c>
      <c r="N5560" s="2">
        <f>IFERROR(VLOOKUP(C5560,'LEISHMANIOSE TEGUMENTAR'!$A$4:$C$1681,3,FALSE),0)</f>
        <v>0</v>
      </c>
      <c r="O5560" s="2">
        <f>IFERROR(VLOOKUP(C5560,'FEBRE AMARELA'!$A$4:$C$38,3,FALSE),0)</f>
        <v>0</v>
      </c>
      <c r="P5560" s="2">
        <f>IFERROR(VLOOKUP(C5560,DENGUE!$A$5:$C$4097,3,FALSE),0)</f>
        <v>2</v>
      </c>
      <c r="Q5560" s="2">
        <f>IFERROR(VLOOKUP(C5560,'HEPATITE VIRAL'!$A$5:$C$3162,3,FALSE),0)</f>
        <v>24</v>
      </c>
      <c r="R5560" s="2">
        <f>IFERROR(VLOOKUP(C5560,'FEBRE MACULOSA'!$A$5:$C$181,3,FALSE),0)</f>
        <v>0</v>
      </c>
      <c r="S5560" s="2">
        <f>IFERROR(VLOOKUP(C5560,LEPTOSPIROSE!$A$5:$C$1176,3,FALSE),0)</f>
        <v>0</v>
      </c>
      <c r="T5560" s="2">
        <f>IFERROR(VLOOKUP(C5560,'DOENÇA DE CHAGAS'!$A$5:$C$100,3,FALSE),0)</f>
        <v>0</v>
      </c>
      <c r="U5560" s="2">
        <f>IFERROR(VLOOKUP(C5560,'PICADAS DE COBRAS'!$A$6:$C$4645,3,FALSE),0)</f>
        <v>130</v>
      </c>
      <c r="V5560">
        <f>IFERROR(VLOOKUP(C5560,'ZIKA VIRUS'!$A$5:$C$2399,3,FALSE),0)</f>
        <v>2</v>
      </c>
      <c r="W5560">
        <f>IFERROR(VLOOKUP(C5560,'FEBRE TIFÓIDE'!$A$5:$C$46,3,FALSE),0)</f>
        <v>0</v>
      </c>
      <c r="X5560">
        <f>IFERROR(VLOOKUP(C5560,HANTAVIROSE!$A$5:$C$153,3,FALSE),0)</f>
        <v>0</v>
      </c>
      <c r="Y5560">
        <f>IFERROR(VLOOKUP(C5560,MENINGITE!$A$5:$C$447,3,FALSE),0)</f>
        <v>0</v>
      </c>
      <c r="Z5560">
        <f>IFERROR(VLOOKUP(C5560,RAIVA!$A$5:$C$16,3,FALSE),0)</f>
        <v>0</v>
      </c>
    </row>
    <row r="5561" spans="1:26" x14ac:dyDescent="0.3">
      <c r="A5561" s="2" t="s">
        <v>967</v>
      </c>
      <c r="B5561" s="2" t="s">
        <v>970</v>
      </c>
      <c r="C5561" s="2">
        <v>421950</v>
      </c>
      <c r="D5561" s="2">
        <v>4219507</v>
      </c>
      <c r="E5561" s="2" t="s">
        <v>967</v>
      </c>
      <c r="F5561" s="2" t="s">
        <v>970</v>
      </c>
      <c r="G5561" s="2">
        <f>IFERROR(VLOOKUP(D5561,Coordenadas!$A$2:$D$5571,3,FALSE),0)</f>
        <v>-26.874700000000001</v>
      </c>
      <c r="H5561" s="2">
        <f>IFERROR(VLOOKUP(D5561,Coordenadas!$A$2:$D$5571,4,FALSE),0)</f>
        <v>-52.403599999999997</v>
      </c>
      <c r="I5561" s="2" t="s">
        <v>5326</v>
      </c>
      <c r="J5561" s="2">
        <v>44128</v>
      </c>
      <c r="K5561" s="2" t="s">
        <v>5330</v>
      </c>
      <c r="L5561" s="2">
        <f>IFERROR(VLOOKUP(C5561,BOTULISMO!$A$3:$C$19,3,FALSE),0)</f>
        <v>0</v>
      </c>
      <c r="M5561" s="2">
        <f>IFERROR(VLOOKUP(C5561,'LEISHMANIOSE VISCERAL'!$A$4:$C$454,3,FALSE),0)</f>
        <v>0</v>
      </c>
      <c r="N5561" s="2">
        <f>IFERROR(VLOOKUP(C5561,'LEISHMANIOSE TEGUMENTAR'!$A$4:$C$1681,3,FALSE),0)</f>
        <v>0</v>
      </c>
      <c r="O5561" s="2">
        <f>IFERROR(VLOOKUP(C5561,'FEBRE AMARELA'!$A$4:$C$38,3,FALSE),0)</f>
        <v>0</v>
      </c>
      <c r="P5561" s="2">
        <f>IFERROR(VLOOKUP(C5561,DENGUE!$A$5:$C$4097,3,FALSE),0)</f>
        <v>9</v>
      </c>
      <c r="Q5561" s="2">
        <f>IFERROR(VLOOKUP(C5561,'HEPATITE VIRAL'!$A$5:$C$3162,3,FALSE),0)</f>
        <v>75</v>
      </c>
      <c r="R5561" s="2">
        <f>IFERROR(VLOOKUP(C5561,'FEBRE MACULOSA'!$A$5:$C$181,3,FALSE),0)</f>
        <v>0</v>
      </c>
      <c r="S5561" s="2">
        <f>IFERROR(VLOOKUP(C5561,LEPTOSPIROSE!$A$5:$C$1176,3,FALSE),0)</f>
        <v>2</v>
      </c>
      <c r="T5561" s="2">
        <f>IFERROR(VLOOKUP(C5561,'DOENÇA DE CHAGAS'!$A$5:$C$100,3,FALSE),0)</f>
        <v>0</v>
      </c>
      <c r="U5561" s="2">
        <f>IFERROR(VLOOKUP(C5561,'PICADAS DE COBRAS'!$A$6:$C$4645,3,FALSE),0)</f>
        <v>157</v>
      </c>
      <c r="V5561">
        <f>IFERROR(VLOOKUP(C5561,'ZIKA VIRUS'!$A$5:$C$2399,3,FALSE),0)</f>
        <v>1</v>
      </c>
      <c r="W5561">
        <f>IFERROR(VLOOKUP(C5561,'FEBRE TIFÓIDE'!$A$5:$C$46,3,FALSE),0)</f>
        <v>0</v>
      </c>
      <c r="X5561">
        <f>IFERROR(VLOOKUP(C5561,HANTAVIROSE!$A$5:$C$153,3,FALSE),0)</f>
        <v>1</v>
      </c>
      <c r="Y5561">
        <f>IFERROR(VLOOKUP(C5561,MENINGITE!$A$5:$C$447,3,FALSE),0)</f>
        <v>0</v>
      </c>
      <c r="Z5561">
        <f>IFERROR(VLOOKUP(C5561,RAIVA!$A$5:$C$16,3,FALSE),0)</f>
        <v>0</v>
      </c>
    </row>
    <row r="5562" spans="1:26" x14ac:dyDescent="0.3">
      <c r="A5562" s="2" t="s">
        <v>5249</v>
      </c>
      <c r="B5562" s="2" t="s">
        <v>5250</v>
      </c>
      <c r="C5562" s="2">
        <v>120070</v>
      </c>
      <c r="D5562" s="2">
        <v>1200708</v>
      </c>
      <c r="E5562" s="2" t="s">
        <v>5249</v>
      </c>
      <c r="F5562" s="2" t="s">
        <v>5250</v>
      </c>
      <c r="G5562" s="2">
        <f>IFERROR(VLOOKUP(D5562,Coordenadas!$A$2:$D$5571,3,FALSE),0)</f>
        <v>-10.6516</v>
      </c>
      <c r="H5562" s="2">
        <f>IFERROR(VLOOKUP(D5562,Coordenadas!$A$2:$D$5571,4,FALSE),0)</f>
        <v>-68.496899999999997</v>
      </c>
      <c r="I5562" s="2" t="s">
        <v>5323</v>
      </c>
      <c r="J5562" s="2">
        <v>16091</v>
      </c>
      <c r="K5562" s="2" t="s">
        <v>5332</v>
      </c>
      <c r="L5562" s="2">
        <f>IFERROR(VLOOKUP(C5562,BOTULISMO!$A$3:$C$19,3,FALSE),0)</f>
        <v>0</v>
      </c>
      <c r="M5562" s="2">
        <f>IFERROR(VLOOKUP(C5562,'LEISHMANIOSE VISCERAL'!$A$4:$C$454,3,FALSE),0)</f>
        <v>0</v>
      </c>
      <c r="N5562" s="2">
        <f>IFERROR(VLOOKUP(C5562,'LEISHMANIOSE TEGUMENTAR'!$A$4:$C$1681,3,FALSE),0)</f>
        <v>81</v>
      </c>
      <c r="O5562" s="2">
        <f>IFERROR(VLOOKUP(C5562,'FEBRE AMARELA'!$A$4:$C$38,3,FALSE),0)</f>
        <v>0</v>
      </c>
      <c r="P5562" s="2">
        <f>IFERROR(VLOOKUP(C5562,DENGUE!$A$5:$C$4097,3,FALSE),0)</f>
        <v>257</v>
      </c>
      <c r="Q5562" s="2">
        <f>IFERROR(VLOOKUP(C5562,'HEPATITE VIRAL'!$A$5:$C$3162,3,FALSE),0)</f>
        <v>3</v>
      </c>
      <c r="R5562" s="2">
        <f>IFERROR(VLOOKUP(C5562,'FEBRE MACULOSA'!$A$5:$C$181,3,FALSE),0)</f>
        <v>0</v>
      </c>
      <c r="S5562" s="2">
        <f>IFERROR(VLOOKUP(C5562,LEPTOSPIROSE!$A$5:$C$1176,3,FALSE),0)</f>
        <v>3</v>
      </c>
      <c r="T5562" s="2">
        <f>IFERROR(VLOOKUP(C5562,'DOENÇA DE CHAGAS'!$A$5:$C$100,3,FALSE),0)</f>
        <v>0</v>
      </c>
      <c r="U5562" s="2">
        <f>IFERROR(VLOOKUP(C5562,'PICADAS DE COBRAS'!$A$6:$C$4645,3,FALSE),0)</f>
        <v>53</v>
      </c>
      <c r="V5562">
        <f>IFERROR(VLOOKUP(C5562,'ZIKA VIRUS'!$A$5:$C$2399,3,FALSE),0)</f>
        <v>2</v>
      </c>
      <c r="W5562">
        <f>IFERROR(VLOOKUP(C5562,'FEBRE TIFÓIDE'!$A$5:$C$46,3,FALSE),0)</f>
        <v>0</v>
      </c>
      <c r="X5562">
        <f>IFERROR(VLOOKUP(C5562,HANTAVIROSE!$A$5:$C$153,3,FALSE),0)</f>
        <v>0</v>
      </c>
      <c r="Y5562">
        <f>IFERROR(VLOOKUP(C5562,MENINGITE!$A$5:$C$447,3,FALSE),0)</f>
        <v>0</v>
      </c>
      <c r="Z5562">
        <f>IFERROR(VLOOKUP(C5562,RAIVA!$A$5:$C$16,3,FALSE),0)</f>
        <v>0</v>
      </c>
    </row>
    <row r="5563" spans="1:26" x14ac:dyDescent="0.3">
      <c r="A5563" s="2" t="s">
        <v>967</v>
      </c>
      <c r="B5563" s="2" t="s">
        <v>969</v>
      </c>
      <c r="C5563" s="2">
        <v>421960</v>
      </c>
      <c r="D5563" s="2">
        <v>4219606</v>
      </c>
      <c r="E5563" s="2" t="s">
        <v>967</v>
      </c>
      <c r="F5563" s="2" t="s">
        <v>969</v>
      </c>
      <c r="G5563" s="2">
        <f>IFERROR(VLOOKUP(D5563,Coordenadas!$A$2:$D$5571,3,FALSE),0)</f>
        <v>-27.069528999999999</v>
      </c>
      <c r="H5563" s="2">
        <f>IFERROR(VLOOKUP(D5563,Coordenadas!$A$2:$D$5571,4,FALSE),0)</f>
        <v>-52.341501999999998</v>
      </c>
      <c r="I5563" s="2" t="s">
        <v>5326</v>
      </c>
      <c r="J5563" s="2">
        <v>4142</v>
      </c>
      <c r="K5563" s="2" t="s">
        <v>5332</v>
      </c>
      <c r="L5563" s="2">
        <f>IFERROR(VLOOKUP(C5563,BOTULISMO!$A$3:$C$19,3,FALSE),0)</f>
        <v>0</v>
      </c>
      <c r="M5563" s="2">
        <f>IFERROR(VLOOKUP(C5563,'LEISHMANIOSE VISCERAL'!$A$4:$C$454,3,FALSE),0)</f>
        <v>0</v>
      </c>
      <c r="N5563" s="2">
        <f>IFERROR(VLOOKUP(C5563,'LEISHMANIOSE TEGUMENTAR'!$A$4:$C$1681,3,FALSE),0)</f>
        <v>0</v>
      </c>
      <c r="O5563" s="2">
        <f>IFERROR(VLOOKUP(C5563,'FEBRE AMARELA'!$A$4:$C$38,3,FALSE),0)</f>
        <v>0</v>
      </c>
      <c r="P5563" s="2">
        <f>IFERROR(VLOOKUP(C5563,DENGUE!$A$5:$C$4097,3,FALSE),0)</f>
        <v>0</v>
      </c>
      <c r="Q5563" s="2">
        <f>IFERROR(VLOOKUP(C5563,'HEPATITE VIRAL'!$A$5:$C$3162,3,FALSE),0)</f>
        <v>18</v>
      </c>
      <c r="R5563" s="2">
        <f>IFERROR(VLOOKUP(C5563,'FEBRE MACULOSA'!$A$5:$C$181,3,FALSE),0)</f>
        <v>0</v>
      </c>
      <c r="S5563" s="2">
        <f>IFERROR(VLOOKUP(C5563,LEPTOSPIROSE!$A$5:$C$1176,3,FALSE),0)</f>
        <v>1</v>
      </c>
      <c r="T5563" s="2">
        <f>IFERROR(VLOOKUP(C5563,'DOENÇA DE CHAGAS'!$A$5:$C$100,3,FALSE),0)</f>
        <v>0</v>
      </c>
      <c r="U5563" s="2">
        <f>IFERROR(VLOOKUP(C5563,'PICADAS DE COBRAS'!$A$6:$C$4645,3,FALSE),0)</f>
        <v>17</v>
      </c>
      <c r="V5563">
        <f>IFERROR(VLOOKUP(C5563,'ZIKA VIRUS'!$A$5:$C$2399,3,FALSE),0)</f>
        <v>0</v>
      </c>
      <c r="W5563">
        <f>IFERROR(VLOOKUP(C5563,'FEBRE TIFÓIDE'!$A$5:$C$46,3,FALSE),0)</f>
        <v>0</v>
      </c>
      <c r="X5563">
        <f>IFERROR(VLOOKUP(C5563,HANTAVIROSE!$A$5:$C$153,3,FALSE),0)</f>
        <v>0</v>
      </c>
      <c r="Y5563">
        <f>IFERROR(VLOOKUP(C5563,MENINGITE!$A$5:$C$447,3,FALSE),0)</f>
        <v>0</v>
      </c>
      <c r="Z5563">
        <f>IFERROR(VLOOKUP(C5563,RAIVA!$A$5:$C$16,3,FALSE),0)</f>
        <v>0</v>
      </c>
    </row>
    <row r="5564" spans="1:26" x14ac:dyDescent="0.3">
      <c r="A5564" s="2" t="s">
        <v>967</v>
      </c>
      <c r="B5564" s="2" t="s">
        <v>968</v>
      </c>
      <c r="C5564" s="2">
        <v>421970</v>
      </c>
      <c r="D5564" s="2">
        <v>4219705</v>
      </c>
      <c r="E5564" s="2" t="s">
        <v>967</v>
      </c>
      <c r="F5564" s="2" t="s">
        <v>968</v>
      </c>
      <c r="G5564" s="2">
        <f>IFERROR(VLOOKUP(D5564,Coordenadas!$A$2:$D$5571,3,FALSE),0)</f>
        <v>-26.959599999999998</v>
      </c>
      <c r="H5564" s="2">
        <f>IFERROR(VLOOKUP(D5564,Coordenadas!$A$2:$D$5571,4,FALSE),0)</f>
        <v>-52.537399999999998</v>
      </c>
      <c r="I5564" s="2" t="s">
        <v>5326</v>
      </c>
      <c r="J5564" s="2">
        <v>25713</v>
      </c>
      <c r="K5564" s="2" t="s">
        <v>5330</v>
      </c>
      <c r="L5564" s="2">
        <f>IFERROR(VLOOKUP(C5564,BOTULISMO!$A$3:$C$19,3,FALSE),0)</f>
        <v>0</v>
      </c>
      <c r="M5564" s="2">
        <f>IFERROR(VLOOKUP(C5564,'LEISHMANIOSE VISCERAL'!$A$4:$C$454,3,FALSE),0)</f>
        <v>0</v>
      </c>
      <c r="N5564" s="2">
        <f>IFERROR(VLOOKUP(C5564,'LEISHMANIOSE TEGUMENTAR'!$A$4:$C$1681,3,FALSE),0)</f>
        <v>0</v>
      </c>
      <c r="O5564" s="2">
        <f>IFERROR(VLOOKUP(C5564,'FEBRE AMARELA'!$A$4:$C$38,3,FALSE),0)</f>
        <v>0</v>
      </c>
      <c r="P5564" s="2">
        <f>IFERROR(VLOOKUP(C5564,DENGUE!$A$5:$C$4097,3,FALSE),0)</f>
        <v>17</v>
      </c>
      <c r="Q5564" s="2">
        <f>IFERROR(VLOOKUP(C5564,'HEPATITE VIRAL'!$A$5:$C$3162,3,FALSE),0)</f>
        <v>51</v>
      </c>
      <c r="R5564" s="2">
        <f>IFERROR(VLOOKUP(C5564,'FEBRE MACULOSA'!$A$5:$C$181,3,FALSE),0)</f>
        <v>0</v>
      </c>
      <c r="S5564" s="2">
        <f>IFERROR(VLOOKUP(C5564,LEPTOSPIROSE!$A$5:$C$1176,3,FALSE),0)</f>
        <v>1</v>
      </c>
      <c r="T5564" s="2">
        <f>IFERROR(VLOOKUP(C5564,'DOENÇA DE CHAGAS'!$A$5:$C$100,3,FALSE),0)</f>
        <v>0</v>
      </c>
      <c r="U5564" s="2">
        <f>IFERROR(VLOOKUP(C5564,'PICADAS DE COBRAS'!$A$6:$C$4645,3,FALSE),0)</f>
        <v>68</v>
      </c>
      <c r="V5564">
        <f>IFERROR(VLOOKUP(C5564,'ZIKA VIRUS'!$A$5:$C$2399,3,FALSE),0)</f>
        <v>5</v>
      </c>
      <c r="W5564">
        <f>IFERROR(VLOOKUP(C5564,'FEBRE TIFÓIDE'!$A$5:$C$46,3,FALSE),0)</f>
        <v>0</v>
      </c>
      <c r="X5564">
        <f>IFERROR(VLOOKUP(C5564,HANTAVIROSE!$A$5:$C$153,3,FALSE),0)</f>
        <v>2</v>
      </c>
      <c r="Y5564">
        <f>IFERROR(VLOOKUP(C5564,MENINGITE!$A$5:$C$447,3,FALSE),0)</f>
        <v>0</v>
      </c>
      <c r="Z5564">
        <f>IFERROR(VLOOKUP(C5564,RAIVA!$A$5:$C$16,3,FALSE),0)</f>
        <v>0</v>
      </c>
    </row>
    <row r="5565" spans="1:26" x14ac:dyDescent="0.3">
      <c r="A5565" s="2" t="s">
        <v>3816</v>
      </c>
      <c r="B5565" s="2" t="s">
        <v>3815</v>
      </c>
      <c r="C5565" s="2">
        <v>261650</v>
      </c>
      <c r="D5565" s="2">
        <v>2616506</v>
      </c>
      <c r="E5565" s="2" t="s">
        <v>3816</v>
      </c>
      <c r="F5565" s="2" t="s">
        <v>3815</v>
      </c>
      <c r="G5565" s="2">
        <f>IFERROR(VLOOKUP(D5565,Coordenadas!$A$2:$D$5571,3,FALSE),0)</f>
        <v>-8.8046000000000006</v>
      </c>
      <c r="H5565" s="2">
        <f>IFERROR(VLOOKUP(D5565,Coordenadas!$A$2:$D$5571,4,FALSE),0)</f>
        <v>-35.621200000000002</v>
      </c>
      <c r="I5565" s="2" t="s">
        <v>5324</v>
      </c>
      <c r="J5565" s="2">
        <v>14093</v>
      </c>
      <c r="K5565" s="2" t="s">
        <v>5332</v>
      </c>
      <c r="L5565" s="2">
        <f>IFERROR(VLOOKUP(C5565,BOTULISMO!$A$3:$C$19,3,FALSE),0)</f>
        <v>0</v>
      </c>
      <c r="M5565" s="2">
        <f>IFERROR(VLOOKUP(C5565,'LEISHMANIOSE VISCERAL'!$A$4:$C$454,3,FALSE),0)</f>
        <v>0</v>
      </c>
      <c r="N5565" s="2">
        <f>IFERROR(VLOOKUP(C5565,'LEISHMANIOSE TEGUMENTAR'!$A$4:$C$1681,3,FALSE),0)</f>
        <v>9</v>
      </c>
      <c r="O5565" s="2">
        <f>IFERROR(VLOOKUP(C5565,'FEBRE AMARELA'!$A$4:$C$38,3,FALSE),0)</f>
        <v>0</v>
      </c>
      <c r="P5565" s="2">
        <f>IFERROR(VLOOKUP(C5565,DENGUE!$A$5:$C$4097,3,FALSE),0)</f>
        <v>0</v>
      </c>
      <c r="Q5565" s="2">
        <f>IFERROR(VLOOKUP(C5565,'HEPATITE VIRAL'!$A$5:$C$3162,3,FALSE),0)</f>
        <v>0</v>
      </c>
      <c r="R5565" s="2">
        <f>IFERROR(VLOOKUP(C5565,'FEBRE MACULOSA'!$A$5:$C$181,3,FALSE),0)</f>
        <v>0</v>
      </c>
      <c r="S5565" s="2">
        <f>IFERROR(VLOOKUP(C5565,LEPTOSPIROSE!$A$5:$C$1176,3,FALSE),0)</f>
        <v>0</v>
      </c>
      <c r="T5565" s="2">
        <f>IFERROR(VLOOKUP(C5565,'DOENÇA DE CHAGAS'!$A$5:$C$100,3,FALSE),0)</f>
        <v>0</v>
      </c>
      <c r="U5565" s="2">
        <f>IFERROR(VLOOKUP(C5565,'PICADAS DE COBRAS'!$A$6:$C$4645,3,FALSE),0)</f>
        <v>0</v>
      </c>
      <c r="V5565">
        <f>IFERROR(VLOOKUP(C5565,'ZIKA VIRUS'!$A$5:$C$2399,3,FALSE),0)</f>
        <v>1</v>
      </c>
      <c r="W5565">
        <f>IFERROR(VLOOKUP(C5565,'FEBRE TIFÓIDE'!$A$5:$C$46,3,FALSE),0)</f>
        <v>0</v>
      </c>
      <c r="X5565">
        <f>IFERROR(VLOOKUP(C5565,HANTAVIROSE!$A$5:$C$153,3,FALSE),0)</f>
        <v>0</v>
      </c>
      <c r="Y5565">
        <f>IFERROR(VLOOKUP(C5565,MENINGITE!$A$5:$C$447,3,FALSE),0)</f>
        <v>0</v>
      </c>
      <c r="Z5565">
        <f>IFERROR(VLOOKUP(C5565,RAIVA!$A$5:$C$16,3,FALSE),0)</f>
        <v>0</v>
      </c>
    </row>
    <row r="5566" spans="1:26" x14ac:dyDescent="0.3">
      <c r="A5566" s="2" t="s">
        <v>5044</v>
      </c>
      <c r="B5566" s="2" t="s">
        <v>5043</v>
      </c>
      <c r="C5566" s="2">
        <v>150840</v>
      </c>
      <c r="D5566" s="2">
        <v>1508407</v>
      </c>
      <c r="E5566" s="2" t="s">
        <v>5044</v>
      </c>
      <c r="F5566" s="2" t="s">
        <v>5043</v>
      </c>
      <c r="G5566" s="2">
        <f>IFERROR(VLOOKUP(D5566,Coordenadas!$A$2:$D$5571,3,FALSE),0)</f>
        <v>-7.0983000000000001</v>
      </c>
      <c r="H5566" s="2">
        <f>IFERROR(VLOOKUP(D5566,Coordenadas!$A$2:$D$5571,4,FALSE),0)</f>
        <v>-49.9437</v>
      </c>
      <c r="I5566" s="2" t="s">
        <v>5323</v>
      </c>
      <c r="J5566" s="2">
        <v>40573</v>
      </c>
      <c r="K5566" s="2" t="s">
        <v>5330</v>
      </c>
      <c r="L5566" s="2">
        <f>IFERROR(VLOOKUP(C5566,BOTULISMO!$A$3:$C$19,3,FALSE),0)</f>
        <v>0</v>
      </c>
      <c r="M5566" s="2">
        <f>IFERROR(VLOOKUP(C5566,'LEISHMANIOSE VISCERAL'!$A$4:$C$454,3,FALSE),0)</f>
        <v>4</v>
      </c>
      <c r="N5566" s="2">
        <f>IFERROR(VLOOKUP(C5566,'LEISHMANIOSE TEGUMENTAR'!$A$4:$C$1681,3,FALSE),0)</f>
        <v>10</v>
      </c>
      <c r="O5566" s="2">
        <f>IFERROR(VLOOKUP(C5566,'FEBRE AMARELA'!$A$4:$C$38,3,FALSE),0)</f>
        <v>0</v>
      </c>
      <c r="P5566" s="2">
        <f>IFERROR(VLOOKUP(C5566,DENGUE!$A$5:$C$4097,3,FALSE),0)</f>
        <v>224</v>
      </c>
      <c r="Q5566" s="2">
        <f>IFERROR(VLOOKUP(C5566,'HEPATITE VIRAL'!$A$5:$C$3162,3,FALSE),0)</f>
        <v>36</v>
      </c>
      <c r="R5566" s="2">
        <f>IFERROR(VLOOKUP(C5566,'FEBRE MACULOSA'!$A$5:$C$181,3,FALSE),0)</f>
        <v>0</v>
      </c>
      <c r="S5566" s="2">
        <f>IFERROR(VLOOKUP(C5566,LEPTOSPIROSE!$A$5:$C$1176,3,FALSE),0)</f>
        <v>0</v>
      </c>
      <c r="T5566" s="2">
        <f>IFERROR(VLOOKUP(C5566,'DOENÇA DE CHAGAS'!$A$5:$C$100,3,FALSE),0)</f>
        <v>0</v>
      </c>
      <c r="U5566" s="2">
        <f>IFERROR(VLOOKUP(C5566,'PICADAS DE COBRAS'!$A$6:$C$4645,3,FALSE),0)</f>
        <v>8</v>
      </c>
      <c r="V5566">
        <f>IFERROR(VLOOKUP(C5566,'ZIKA VIRUS'!$A$5:$C$2399,3,FALSE),0)</f>
        <v>1</v>
      </c>
      <c r="W5566">
        <f>IFERROR(VLOOKUP(C5566,'FEBRE TIFÓIDE'!$A$5:$C$46,3,FALSE),0)</f>
        <v>0</v>
      </c>
      <c r="X5566">
        <f>IFERROR(VLOOKUP(C5566,HANTAVIROSE!$A$5:$C$153,3,FALSE),0)</f>
        <v>0</v>
      </c>
      <c r="Y5566">
        <f>IFERROR(VLOOKUP(C5566,MENINGITE!$A$5:$C$447,3,FALSE),0)</f>
        <v>0</v>
      </c>
      <c r="Z5566">
        <f>IFERROR(VLOOKUP(C5566,RAIVA!$A$5:$C$16,3,FALSE),0)</f>
        <v>0</v>
      </c>
    </row>
    <row r="5567" spans="1:26" x14ac:dyDescent="0.3">
      <c r="A5567" s="2" t="s">
        <v>3257</v>
      </c>
      <c r="B5567" s="2" t="s">
        <v>3256</v>
      </c>
      <c r="C5567" s="2">
        <v>293360</v>
      </c>
      <c r="D5567" s="2">
        <v>2933604</v>
      </c>
      <c r="E5567" s="2" t="s">
        <v>3257</v>
      </c>
      <c r="F5567" s="2" t="s">
        <v>3256</v>
      </c>
      <c r="G5567" s="2">
        <f>IFERROR(VLOOKUP(D5567,Coordenadas!$A$2:$D$5571,3,FALSE),0)</f>
        <v>-10.823388</v>
      </c>
      <c r="H5567" s="2">
        <f>IFERROR(VLOOKUP(D5567,Coordenadas!$A$2:$D$5571,4,FALSE),0)</f>
        <v>-42.724499999999999</v>
      </c>
      <c r="I5567" s="2" t="s">
        <v>5324</v>
      </c>
      <c r="J5567" s="2">
        <v>45536</v>
      </c>
      <c r="K5567" s="2" t="s">
        <v>5330</v>
      </c>
      <c r="L5567" s="2">
        <f>IFERROR(VLOOKUP(C5567,BOTULISMO!$A$3:$C$19,3,FALSE),0)</f>
        <v>0</v>
      </c>
      <c r="M5567" s="2">
        <f>IFERROR(VLOOKUP(C5567,'LEISHMANIOSE VISCERAL'!$A$4:$C$454,3,FALSE),0)</f>
        <v>5</v>
      </c>
      <c r="N5567" s="2">
        <f>IFERROR(VLOOKUP(C5567,'LEISHMANIOSE TEGUMENTAR'!$A$4:$C$1681,3,FALSE),0)</f>
        <v>0</v>
      </c>
      <c r="O5567" s="2">
        <f>IFERROR(VLOOKUP(C5567,'FEBRE AMARELA'!$A$4:$C$38,3,FALSE),0)</f>
        <v>0</v>
      </c>
      <c r="P5567" s="2">
        <f>IFERROR(VLOOKUP(C5567,DENGUE!$A$5:$C$4097,3,FALSE),0)</f>
        <v>8</v>
      </c>
      <c r="Q5567" s="2">
        <f>IFERROR(VLOOKUP(C5567,'HEPATITE VIRAL'!$A$5:$C$3162,3,FALSE),0)</f>
        <v>0</v>
      </c>
      <c r="R5567" s="2">
        <f>IFERROR(VLOOKUP(C5567,'FEBRE MACULOSA'!$A$5:$C$181,3,FALSE),0)</f>
        <v>0</v>
      </c>
      <c r="S5567" s="2">
        <f>IFERROR(VLOOKUP(C5567,LEPTOSPIROSE!$A$5:$C$1176,3,FALSE),0)</f>
        <v>0</v>
      </c>
      <c r="T5567" s="2">
        <f>IFERROR(VLOOKUP(C5567,'DOENÇA DE CHAGAS'!$A$5:$C$100,3,FALSE),0)</f>
        <v>0</v>
      </c>
      <c r="U5567" s="2">
        <f>IFERROR(VLOOKUP(C5567,'PICADAS DE COBRAS'!$A$6:$C$4645,3,FALSE),0)</f>
        <v>3</v>
      </c>
      <c r="V5567">
        <f>IFERROR(VLOOKUP(C5567,'ZIKA VIRUS'!$A$5:$C$2399,3,FALSE),0)</f>
        <v>0</v>
      </c>
      <c r="W5567">
        <f>IFERROR(VLOOKUP(C5567,'FEBRE TIFÓIDE'!$A$5:$C$46,3,FALSE),0)</f>
        <v>0</v>
      </c>
      <c r="X5567">
        <f>IFERROR(VLOOKUP(C5567,HANTAVIROSE!$A$5:$C$153,3,FALSE),0)</f>
        <v>0</v>
      </c>
      <c r="Y5567">
        <f>IFERROR(VLOOKUP(C5567,MENINGITE!$A$5:$C$447,3,FALSE),0)</f>
        <v>0</v>
      </c>
      <c r="Z5567">
        <f>IFERROR(VLOOKUP(C5567,RAIVA!$A$5:$C$16,3,FALSE),0)</f>
        <v>0</v>
      </c>
    </row>
    <row r="5568" spans="1:26" x14ac:dyDescent="0.3">
      <c r="A5568" s="2" t="s">
        <v>3988</v>
      </c>
      <c r="B5568" s="2" t="s">
        <v>3987</v>
      </c>
      <c r="C5568" s="2">
        <v>251740</v>
      </c>
      <c r="D5568" s="2">
        <v>2517407</v>
      </c>
      <c r="E5568" s="2" t="s">
        <v>3988</v>
      </c>
      <c r="F5568" s="2" t="s">
        <v>3987</v>
      </c>
      <c r="G5568" s="2">
        <f>IFERROR(VLOOKUP(D5568,Coordenadas!$A$2:$D$5571,3,FALSE),0)</f>
        <v>-8.0790100000000002</v>
      </c>
      <c r="H5568" s="2">
        <f>IFERROR(VLOOKUP(D5568,Coordenadas!$A$2:$D$5571,4,FALSE),0)</f>
        <v>-37.105699999999999</v>
      </c>
      <c r="I5568" s="2" t="s">
        <v>5324</v>
      </c>
      <c r="J5568" s="2">
        <v>2075</v>
      </c>
      <c r="K5568" s="2" t="s">
        <v>5332</v>
      </c>
      <c r="L5568" s="2">
        <f>IFERROR(VLOOKUP(C5568,BOTULISMO!$A$3:$C$19,3,FALSE),0)</f>
        <v>0</v>
      </c>
      <c r="M5568" s="2">
        <f>IFERROR(VLOOKUP(C5568,'LEISHMANIOSE VISCERAL'!$A$4:$C$454,3,FALSE),0)</f>
        <v>0</v>
      </c>
      <c r="N5568" s="2">
        <f>IFERROR(VLOOKUP(C5568,'LEISHMANIOSE TEGUMENTAR'!$A$4:$C$1681,3,FALSE),0)</f>
        <v>0</v>
      </c>
      <c r="O5568" s="2">
        <f>IFERROR(VLOOKUP(C5568,'FEBRE AMARELA'!$A$4:$C$38,3,FALSE),0)</f>
        <v>0</v>
      </c>
      <c r="P5568" s="2">
        <f>IFERROR(VLOOKUP(C5568,DENGUE!$A$5:$C$4097,3,FALSE),0)</f>
        <v>5</v>
      </c>
      <c r="Q5568" s="2">
        <f>IFERROR(VLOOKUP(C5568,'HEPATITE VIRAL'!$A$5:$C$3162,3,FALSE),0)</f>
        <v>0</v>
      </c>
      <c r="R5568" s="2">
        <f>IFERROR(VLOOKUP(C5568,'FEBRE MACULOSA'!$A$5:$C$181,3,FALSE),0)</f>
        <v>0</v>
      </c>
      <c r="S5568" s="2">
        <f>IFERROR(VLOOKUP(C5568,LEPTOSPIROSE!$A$5:$C$1176,3,FALSE),0)</f>
        <v>0</v>
      </c>
      <c r="T5568" s="2">
        <f>IFERROR(VLOOKUP(C5568,'DOENÇA DE CHAGAS'!$A$5:$C$100,3,FALSE),0)</f>
        <v>0</v>
      </c>
      <c r="U5568" s="2">
        <f>IFERROR(VLOOKUP(C5568,'PICADAS DE COBRAS'!$A$6:$C$4645,3,FALSE),0)</f>
        <v>0</v>
      </c>
      <c r="V5568">
        <f>IFERROR(VLOOKUP(C5568,'ZIKA VIRUS'!$A$5:$C$2399,3,FALSE),0)</f>
        <v>1</v>
      </c>
      <c r="W5568">
        <f>IFERROR(VLOOKUP(C5568,'FEBRE TIFÓIDE'!$A$5:$C$46,3,FALSE),0)</f>
        <v>0</v>
      </c>
      <c r="X5568">
        <f>IFERROR(VLOOKUP(C5568,HANTAVIROSE!$A$5:$C$153,3,FALSE),0)</f>
        <v>0</v>
      </c>
      <c r="Y5568">
        <f>IFERROR(VLOOKUP(C5568,MENINGITE!$A$5:$C$447,3,FALSE),0)</f>
        <v>0</v>
      </c>
      <c r="Z5568">
        <f>IFERROR(VLOOKUP(C5568,RAIVA!$A$5:$C$16,3,FALSE),0)</f>
        <v>0</v>
      </c>
    </row>
    <row r="5569" spans="1:26" x14ac:dyDescent="0.3">
      <c r="A5569" s="2" t="s">
        <v>1637</v>
      </c>
      <c r="B5569" s="2" t="s">
        <v>1639</v>
      </c>
      <c r="C5569" s="2">
        <v>355715</v>
      </c>
      <c r="D5569" s="2">
        <v>3557154</v>
      </c>
      <c r="E5569" s="2" t="s">
        <v>1637</v>
      </c>
      <c r="F5569" s="2" t="s">
        <v>1639</v>
      </c>
      <c r="G5569" s="2">
        <f>IFERROR(VLOOKUP(D5569,Coordenadas!$A$2:$D$5571,3,FALSE),0)</f>
        <v>-21.050599999999999</v>
      </c>
      <c r="H5569" s="2">
        <f>IFERROR(VLOOKUP(D5569,Coordenadas!$A$2:$D$5571,4,FALSE),0)</f>
        <v>-50.055199999999999</v>
      </c>
      <c r="I5569" s="2" t="s">
        <v>5325</v>
      </c>
      <c r="J5569" s="2">
        <v>2335</v>
      </c>
      <c r="K5569" s="2" t="s">
        <v>5332</v>
      </c>
      <c r="L5569" s="2">
        <f>IFERROR(VLOOKUP(C5569,BOTULISMO!$A$3:$C$19,3,FALSE),0)</f>
        <v>0</v>
      </c>
      <c r="M5569" s="2">
        <f>IFERROR(VLOOKUP(C5569,'LEISHMANIOSE VISCERAL'!$A$4:$C$454,3,FALSE),0)</f>
        <v>0</v>
      </c>
      <c r="N5569" s="2">
        <f>IFERROR(VLOOKUP(C5569,'LEISHMANIOSE TEGUMENTAR'!$A$4:$C$1681,3,FALSE),0)</f>
        <v>0</v>
      </c>
      <c r="O5569" s="2">
        <f>IFERROR(VLOOKUP(C5569,'FEBRE AMARELA'!$A$4:$C$38,3,FALSE),0)</f>
        <v>0</v>
      </c>
      <c r="P5569" s="2">
        <f>IFERROR(VLOOKUP(C5569,DENGUE!$A$5:$C$4097,3,FALSE),0)</f>
        <v>14</v>
      </c>
      <c r="Q5569" s="2">
        <f>IFERROR(VLOOKUP(C5569,'HEPATITE VIRAL'!$A$5:$C$3162,3,FALSE),0)</f>
        <v>0</v>
      </c>
      <c r="R5569" s="2">
        <f>IFERROR(VLOOKUP(C5569,'FEBRE MACULOSA'!$A$5:$C$181,3,FALSE),0)</f>
        <v>0</v>
      </c>
      <c r="S5569" s="2">
        <f>IFERROR(VLOOKUP(C5569,LEPTOSPIROSE!$A$5:$C$1176,3,FALSE),0)</f>
        <v>0</v>
      </c>
      <c r="T5569" s="2">
        <f>IFERROR(VLOOKUP(C5569,'DOENÇA DE CHAGAS'!$A$5:$C$100,3,FALSE),0)</f>
        <v>0</v>
      </c>
      <c r="U5569" s="2">
        <f>IFERROR(VLOOKUP(C5569,'PICADAS DE COBRAS'!$A$6:$C$4645,3,FALSE),0)</f>
        <v>0</v>
      </c>
      <c r="V5569">
        <f>IFERROR(VLOOKUP(C5569,'ZIKA VIRUS'!$A$5:$C$2399,3,FALSE),0)</f>
        <v>1</v>
      </c>
      <c r="W5569">
        <f>IFERROR(VLOOKUP(C5569,'FEBRE TIFÓIDE'!$A$5:$C$46,3,FALSE),0)</f>
        <v>0</v>
      </c>
      <c r="X5569">
        <f>IFERROR(VLOOKUP(C5569,HANTAVIROSE!$A$5:$C$153,3,FALSE),0)</f>
        <v>0</v>
      </c>
      <c r="Y5569">
        <f>IFERROR(VLOOKUP(C5569,MENINGITE!$A$5:$C$447,3,FALSE),0)</f>
        <v>0</v>
      </c>
      <c r="Z5569">
        <f>IFERROR(VLOOKUP(C5569,RAIVA!$A$5:$C$16,3,FALSE),0)</f>
        <v>0</v>
      </c>
    </row>
    <row r="5570" spans="1:26" x14ac:dyDescent="0.3">
      <c r="A5570" s="2" t="s">
        <v>4704</v>
      </c>
      <c r="B5570" s="2" t="s">
        <v>4703</v>
      </c>
      <c r="C5570" s="2">
        <v>211400</v>
      </c>
      <c r="D5570" s="2">
        <v>2114007</v>
      </c>
      <c r="E5570" s="2" t="s">
        <v>4704</v>
      </c>
      <c r="F5570" s="2" t="s">
        <v>4703</v>
      </c>
      <c r="G5570" s="2">
        <f>IFERROR(VLOOKUP(D5570,Coordenadas!$A$2:$D$5571,3,FALSE),0)</f>
        <v>-3.27014</v>
      </c>
      <c r="H5570" s="2">
        <f>IFERROR(VLOOKUP(D5570,Coordenadas!$A$2:$D$5571,4,FALSE),0)</f>
        <v>-45.655299999999997</v>
      </c>
      <c r="I5570" s="2" t="s">
        <v>5324</v>
      </c>
      <c r="J5570" s="2">
        <v>50173</v>
      </c>
      <c r="K5570" s="2" t="s">
        <v>5331</v>
      </c>
      <c r="L5570" s="2">
        <f>IFERROR(VLOOKUP(C5570,BOTULISMO!$A$3:$C$19,3,FALSE),0)</f>
        <v>0</v>
      </c>
      <c r="M5570" s="2">
        <f>IFERROR(VLOOKUP(C5570,'LEISHMANIOSE VISCERAL'!$A$4:$C$454,3,FALSE),0)</f>
        <v>0</v>
      </c>
      <c r="N5570" s="2">
        <f>IFERROR(VLOOKUP(C5570,'LEISHMANIOSE TEGUMENTAR'!$A$4:$C$1681,3,FALSE),0)</f>
        <v>36</v>
      </c>
      <c r="O5570" s="2">
        <f>IFERROR(VLOOKUP(C5570,'FEBRE AMARELA'!$A$4:$C$38,3,FALSE),0)</f>
        <v>0</v>
      </c>
      <c r="P5570" s="2">
        <f>IFERROR(VLOOKUP(C5570,DENGUE!$A$5:$C$4097,3,FALSE),0)</f>
        <v>18</v>
      </c>
      <c r="Q5570" s="2">
        <f>IFERROR(VLOOKUP(C5570,'HEPATITE VIRAL'!$A$5:$C$3162,3,FALSE),0)</f>
        <v>14</v>
      </c>
      <c r="R5570" s="2">
        <f>IFERROR(VLOOKUP(C5570,'FEBRE MACULOSA'!$A$5:$C$181,3,FALSE),0)</f>
        <v>0</v>
      </c>
      <c r="S5570" s="2">
        <f>IFERROR(VLOOKUP(C5570,LEPTOSPIROSE!$A$5:$C$1176,3,FALSE),0)</f>
        <v>0</v>
      </c>
      <c r="T5570" s="2">
        <f>IFERROR(VLOOKUP(C5570,'DOENÇA DE CHAGAS'!$A$5:$C$100,3,FALSE),0)</f>
        <v>0</v>
      </c>
      <c r="U5570" s="2">
        <f>IFERROR(VLOOKUP(C5570,'PICADAS DE COBRAS'!$A$6:$C$4645,3,FALSE),0)</f>
        <v>123</v>
      </c>
      <c r="V5570">
        <f>IFERROR(VLOOKUP(C5570,'ZIKA VIRUS'!$A$5:$C$2399,3,FALSE),0)</f>
        <v>1</v>
      </c>
      <c r="W5570">
        <f>IFERROR(VLOOKUP(C5570,'FEBRE TIFÓIDE'!$A$5:$C$46,3,FALSE),0)</f>
        <v>0</v>
      </c>
      <c r="X5570">
        <f>IFERROR(VLOOKUP(C5570,HANTAVIROSE!$A$5:$C$153,3,FALSE),0)</f>
        <v>0</v>
      </c>
      <c r="Y5570">
        <f>IFERROR(VLOOKUP(C5570,MENINGITE!$A$5:$C$447,3,FALSE),0)</f>
        <v>0</v>
      </c>
      <c r="Z5570">
        <f>IFERROR(VLOOKUP(C5570,RAIVA!$A$5:$C$16,3,FALSE),0)</f>
        <v>0</v>
      </c>
    </row>
    <row r="5571" spans="1:26" x14ac:dyDescent="0.3">
      <c r="A5571" s="2" t="s">
        <v>967</v>
      </c>
      <c r="B5571" s="2" t="s">
        <v>966</v>
      </c>
      <c r="C5571" s="2">
        <v>421985</v>
      </c>
      <c r="D5571" s="2">
        <v>4219853</v>
      </c>
      <c r="E5571" s="2" t="s">
        <v>967</v>
      </c>
      <c r="F5571" s="2" t="s">
        <v>966</v>
      </c>
      <c r="G5571" s="2">
        <f>IFERROR(VLOOKUP(D5571,Coordenadas!$A$2:$D$5571,3,FALSE),0)</f>
        <v>-27.452100000000002</v>
      </c>
      <c r="H5571" s="2">
        <f>IFERROR(VLOOKUP(D5571,Coordenadas!$A$2:$D$5571,4,FALSE),0)</f>
        <v>-51.554093999999999</v>
      </c>
      <c r="I5571" s="2" t="s">
        <v>5326</v>
      </c>
      <c r="J5571" s="2">
        <v>2991</v>
      </c>
      <c r="K5571" s="2" t="s">
        <v>5332</v>
      </c>
      <c r="L5571" s="2">
        <f>IFERROR(VLOOKUP(C5571,BOTULISMO!$A$3:$C$19,3,FALSE),0)</f>
        <v>0</v>
      </c>
      <c r="M5571" s="2">
        <f>IFERROR(VLOOKUP(C5571,'LEISHMANIOSE VISCERAL'!$A$4:$C$454,3,FALSE),0)</f>
        <v>0</v>
      </c>
      <c r="N5571" s="2">
        <f>IFERROR(VLOOKUP(C5571,'LEISHMANIOSE TEGUMENTAR'!$A$4:$C$1681,3,FALSE),0)</f>
        <v>0</v>
      </c>
      <c r="O5571" s="2">
        <f>IFERROR(VLOOKUP(C5571,'FEBRE AMARELA'!$A$4:$C$38,3,FALSE),0)</f>
        <v>0</v>
      </c>
      <c r="P5571" s="2">
        <f>IFERROR(VLOOKUP(C5571,DENGUE!$A$5:$C$4097,3,FALSE),0)</f>
        <v>0</v>
      </c>
      <c r="Q5571" s="2">
        <f>IFERROR(VLOOKUP(C5571,'HEPATITE VIRAL'!$A$5:$C$3162,3,FALSE),0)</f>
        <v>0</v>
      </c>
      <c r="R5571" s="2">
        <f>IFERROR(VLOOKUP(C5571,'FEBRE MACULOSA'!$A$5:$C$181,3,FALSE),0)</f>
        <v>0</v>
      </c>
      <c r="S5571" s="2">
        <f>IFERROR(VLOOKUP(C5571,LEPTOSPIROSE!$A$5:$C$1176,3,FALSE),0)</f>
        <v>0</v>
      </c>
      <c r="T5571" s="2">
        <f>IFERROR(VLOOKUP(C5571,'DOENÇA DE CHAGAS'!$A$5:$C$100,3,FALSE),0)</f>
        <v>0</v>
      </c>
      <c r="U5571" s="2">
        <f>IFERROR(VLOOKUP(C5571,'PICADAS DE COBRAS'!$A$6:$C$4645,3,FALSE),0)</f>
        <v>0</v>
      </c>
      <c r="V5571">
        <f>IFERROR(VLOOKUP(C5571,'ZIKA VIRUS'!$A$5:$C$2399,3,FALSE),0)</f>
        <v>0</v>
      </c>
      <c r="W5571">
        <f>IFERROR(VLOOKUP(C5571,'FEBRE TIFÓIDE'!$A$5:$C$46,3,FALSE),0)</f>
        <v>0</v>
      </c>
      <c r="X5571">
        <f>IFERROR(VLOOKUP(C5571,HANTAVIROSE!$A$5:$C$153,3,FALSE),0)</f>
        <v>0</v>
      </c>
      <c r="Y5571">
        <f>IFERROR(VLOOKUP(C5571,MENINGITE!$A$5:$C$447,3,FALSE),0)</f>
        <v>0</v>
      </c>
      <c r="Z5571">
        <f>IFERROR(VLOOKUP(C5571,RAIVA!$A$5:$C$16,3,FALSE),0)</f>
        <v>0</v>
      </c>
    </row>
  </sheetData>
  <autoFilter ref="A1:Z5571" xr:uid="{00000000-0009-0000-0000-000004000000}">
    <sortState xmlns:xlrd2="http://schemas.microsoft.com/office/spreadsheetml/2017/richdata2" ref="A2:Z5571">
      <sortCondition descending="1" ref="W1:W5571"/>
    </sortState>
  </autoFilter>
  <sortState xmlns:xlrd2="http://schemas.microsoft.com/office/spreadsheetml/2017/richdata2" ref="C2:J5571">
    <sortCondition ref="C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9"/>
  <sheetViews>
    <sheetView workbookViewId="0">
      <selection activeCell="E36" sqref="E36"/>
    </sheetView>
  </sheetViews>
  <sheetFormatPr defaultRowHeight="14.4" x14ac:dyDescent="0.3"/>
  <cols>
    <col min="1" max="1" width="31.44140625" customWidth="1"/>
    <col min="2" max="2" width="26.5546875" customWidth="1"/>
  </cols>
  <sheetData>
    <row r="1" spans="1:3" x14ac:dyDescent="0.3">
      <c r="A1" t="s">
        <v>5804</v>
      </c>
    </row>
    <row r="2" spans="1:3" x14ac:dyDescent="0.3">
      <c r="A2" t="s">
        <v>5396</v>
      </c>
    </row>
    <row r="3" spans="1:3" x14ac:dyDescent="0.3">
      <c r="A3" t="s">
        <v>5805</v>
      </c>
    </row>
    <row r="4" spans="1:3" x14ac:dyDescent="0.3">
      <c r="A4" t="s">
        <v>5398</v>
      </c>
      <c r="C4" t="s">
        <v>5399</v>
      </c>
    </row>
    <row r="5" spans="1:3" x14ac:dyDescent="0.3">
      <c r="A5">
        <v>130260</v>
      </c>
      <c r="B5" t="s">
        <v>5213</v>
      </c>
      <c r="C5">
        <v>3</v>
      </c>
    </row>
    <row r="6" spans="1:3" x14ac:dyDescent="0.3">
      <c r="A6">
        <v>140010</v>
      </c>
      <c r="B6" t="s">
        <v>4153</v>
      </c>
      <c r="C6">
        <v>1</v>
      </c>
    </row>
    <row r="7" spans="1:3" x14ac:dyDescent="0.3">
      <c r="A7">
        <v>150180</v>
      </c>
      <c r="B7" t="s">
        <v>5152</v>
      </c>
      <c r="C7">
        <v>8</v>
      </c>
    </row>
    <row r="8" spans="1:3" x14ac:dyDescent="0.3">
      <c r="A8">
        <v>150450</v>
      </c>
      <c r="B8" t="s">
        <v>5110</v>
      </c>
      <c r="C8">
        <v>2</v>
      </c>
    </row>
    <row r="9" spans="1:3" x14ac:dyDescent="0.3">
      <c r="A9">
        <v>171790</v>
      </c>
      <c r="B9" t="s">
        <v>4937</v>
      </c>
      <c r="C9">
        <v>1</v>
      </c>
    </row>
    <row r="10" spans="1:3" x14ac:dyDescent="0.3">
      <c r="A10">
        <v>230440</v>
      </c>
      <c r="B10" t="s">
        <v>4433</v>
      </c>
      <c r="C10">
        <v>1</v>
      </c>
    </row>
    <row r="11" spans="1:3" x14ac:dyDescent="0.3">
      <c r="A11">
        <v>240810</v>
      </c>
      <c r="B11" t="s">
        <v>4238</v>
      </c>
      <c r="C11">
        <v>1</v>
      </c>
    </row>
    <row r="12" spans="1:3" x14ac:dyDescent="0.3">
      <c r="A12">
        <v>261160</v>
      </c>
      <c r="B12" t="s">
        <v>3864</v>
      </c>
      <c r="C12">
        <v>1</v>
      </c>
    </row>
    <row r="13" spans="1:3" x14ac:dyDescent="0.3">
      <c r="A13">
        <v>292360</v>
      </c>
      <c r="B13" t="s">
        <v>3374</v>
      </c>
      <c r="C13">
        <v>1</v>
      </c>
    </row>
    <row r="14" spans="1:3" x14ac:dyDescent="0.3">
      <c r="A14">
        <v>410400</v>
      </c>
      <c r="B14" t="s">
        <v>1582</v>
      </c>
      <c r="C14">
        <v>1</v>
      </c>
    </row>
    <row r="15" spans="1:3" x14ac:dyDescent="0.3">
      <c r="A15">
        <v>421870</v>
      </c>
      <c r="B15" t="s">
        <v>984</v>
      </c>
      <c r="C15">
        <v>1</v>
      </c>
    </row>
    <row r="16" spans="1:3" x14ac:dyDescent="0.3">
      <c r="A16">
        <v>500270</v>
      </c>
      <c r="B16" t="s">
        <v>449</v>
      </c>
      <c r="C16">
        <v>1</v>
      </c>
    </row>
    <row r="17" spans="1:3" x14ac:dyDescent="0.3">
      <c r="A17" t="s">
        <v>5400</v>
      </c>
      <c r="C17">
        <v>22</v>
      </c>
    </row>
    <row r="18" spans="1:3" x14ac:dyDescent="0.3">
      <c r="A18" t="s">
        <v>5401</v>
      </c>
    </row>
    <row r="19" spans="1:3" x14ac:dyDescent="0.3">
      <c r="A19" t="s">
        <v>5402</v>
      </c>
    </row>
    <row r="20" spans="1:3" x14ac:dyDescent="0.3">
      <c r="A20" t="s">
        <v>5403</v>
      </c>
    </row>
    <row r="21" spans="1:3" x14ac:dyDescent="0.3">
      <c r="A21" t="s">
        <v>5435</v>
      </c>
    </row>
    <row r="22" spans="1:3" x14ac:dyDescent="0.3">
      <c r="A22" t="s">
        <v>5436</v>
      </c>
    </row>
    <row r="23" spans="1:3" x14ac:dyDescent="0.3">
      <c r="A23" t="s">
        <v>5733</v>
      </c>
      <c r="C23" t="s">
        <v>5734</v>
      </c>
    </row>
    <row r="24" spans="1:3" x14ac:dyDescent="0.3">
      <c r="A24" t="s">
        <v>5586</v>
      </c>
    </row>
    <row r="25" spans="1:3" x14ac:dyDescent="0.3">
      <c r="A25" t="s">
        <v>5806</v>
      </c>
    </row>
    <row r="26" spans="1:3" x14ac:dyDescent="0.3">
      <c r="A26" t="s">
        <v>5807</v>
      </c>
    </row>
    <row r="27" spans="1:3" x14ac:dyDescent="0.3">
      <c r="A27" t="s">
        <v>5808</v>
      </c>
    </row>
    <row r="28" spans="1:3" x14ac:dyDescent="0.3">
      <c r="A28" t="s">
        <v>5809</v>
      </c>
    </row>
    <row r="29" spans="1:3" x14ac:dyDescent="0.3">
      <c r="A29" t="s">
        <v>5403</v>
      </c>
    </row>
  </sheetData>
  <autoFilter ref="A5:C17" xr:uid="{00000000-0009-0000-0000-000005000000}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447"/>
  <sheetViews>
    <sheetView topLeftCell="A411" workbookViewId="0">
      <selection activeCell="A5" sqref="A5:A447"/>
    </sheetView>
  </sheetViews>
  <sheetFormatPr defaultRowHeight="14.4" x14ac:dyDescent="0.3"/>
  <cols>
    <col min="1" max="1" width="27.5546875" customWidth="1"/>
    <col min="2" max="2" width="21.33203125" customWidth="1"/>
  </cols>
  <sheetData>
    <row r="1" spans="1:3" x14ac:dyDescent="0.3">
      <c r="A1" t="s">
        <v>5802</v>
      </c>
    </row>
    <row r="2" spans="1:3" x14ac:dyDescent="0.3">
      <c r="A2" t="s">
        <v>5396</v>
      </c>
    </row>
    <row r="3" spans="1:3" x14ac:dyDescent="0.3">
      <c r="A3" t="s">
        <v>5758</v>
      </c>
    </row>
    <row r="4" spans="1:3" x14ac:dyDescent="0.3">
      <c r="A4" t="s">
        <v>5398</v>
      </c>
      <c r="C4" t="s">
        <v>5399</v>
      </c>
    </row>
    <row r="5" spans="1:3" x14ac:dyDescent="0.3">
      <c r="A5">
        <v>110020</v>
      </c>
      <c r="B5" t="s">
        <v>5302</v>
      </c>
      <c r="C5">
        <v>4</v>
      </c>
    </row>
    <row r="6" spans="1:3" x14ac:dyDescent="0.3">
      <c r="A6">
        <v>110028</v>
      </c>
      <c r="B6" t="s">
        <v>5300</v>
      </c>
      <c r="C6">
        <v>1</v>
      </c>
    </row>
    <row r="7" spans="1:3" x14ac:dyDescent="0.3">
      <c r="A7">
        <v>120020</v>
      </c>
      <c r="B7" t="s">
        <v>839</v>
      </c>
      <c r="C7">
        <v>6</v>
      </c>
    </row>
    <row r="8" spans="1:3" x14ac:dyDescent="0.3">
      <c r="A8">
        <v>120040</v>
      </c>
      <c r="B8" t="s">
        <v>285</v>
      </c>
      <c r="C8">
        <v>3</v>
      </c>
    </row>
    <row r="9" spans="1:3" x14ac:dyDescent="0.3">
      <c r="A9">
        <v>130010</v>
      </c>
      <c r="B9" t="s">
        <v>5244</v>
      </c>
      <c r="C9">
        <v>1</v>
      </c>
    </row>
    <row r="10" spans="1:3" x14ac:dyDescent="0.3">
      <c r="A10">
        <v>130260</v>
      </c>
      <c r="B10" t="s">
        <v>5213</v>
      </c>
      <c r="C10">
        <v>82</v>
      </c>
    </row>
    <row r="11" spans="1:3" x14ac:dyDescent="0.3">
      <c r="A11">
        <v>140010</v>
      </c>
      <c r="B11" t="s">
        <v>4153</v>
      </c>
      <c r="C11">
        <v>16</v>
      </c>
    </row>
    <row r="12" spans="1:3" x14ac:dyDescent="0.3">
      <c r="A12">
        <v>150060</v>
      </c>
      <c r="B12" t="s">
        <v>5169</v>
      </c>
      <c r="C12">
        <v>3</v>
      </c>
    </row>
    <row r="13" spans="1:3" x14ac:dyDescent="0.3">
      <c r="A13">
        <v>150080</v>
      </c>
      <c r="B13" t="s">
        <v>5167</v>
      </c>
      <c r="C13">
        <v>1</v>
      </c>
    </row>
    <row r="14" spans="1:3" x14ac:dyDescent="0.3">
      <c r="A14">
        <v>150140</v>
      </c>
      <c r="B14" t="s">
        <v>3808</v>
      </c>
      <c r="C14">
        <v>151</v>
      </c>
    </row>
    <row r="15" spans="1:3" x14ac:dyDescent="0.3">
      <c r="A15">
        <v>150180</v>
      </c>
      <c r="B15" t="s">
        <v>5152</v>
      </c>
      <c r="C15">
        <v>2</v>
      </c>
    </row>
    <row r="16" spans="1:3" x14ac:dyDescent="0.3">
      <c r="A16">
        <v>150210</v>
      </c>
      <c r="B16" t="s">
        <v>5148</v>
      </c>
      <c r="C16">
        <v>1</v>
      </c>
    </row>
    <row r="17" spans="1:3" x14ac:dyDescent="0.3">
      <c r="A17">
        <v>150215</v>
      </c>
      <c r="B17" t="s">
        <v>5450</v>
      </c>
      <c r="C17">
        <v>1</v>
      </c>
    </row>
    <row r="18" spans="1:3" x14ac:dyDescent="0.3">
      <c r="A18">
        <v>150220</v>
      </c>
      <c r="B18" t="s">
        <v>1573</v>
      </c>
      <c r="C18">
        <v>1</v>
      </c>
    </row>
    <row r="19" spans="1:3" x14ac:dyDescent="0.3">
      <c r="A19">
        <v>150530</v>
      </c>
      <c r="B19" t="s">
        <v>5099</v>
      </c>
      <c r="C19">
        <v>1</v>
      </c>
    </row>
    <row r="20" spans="1:3" x14ac:dyDescent="0.3">
      <c r="A20">
        <v>150543</v>
      </c>
      <c r="B20" t="s">
        <v>5097</v>
      </c>
      <c r="C20">
        <v>1</v>
      </c>
    </row>
    <row r="21" spans="1:3" x14ac:dyDescent="0.3">
      <c r="A21">
        <v>150550</v>
      </c>
      <c r="B21" t="s">
        <v>5094</v>
      </c>
      <c r="C21">
        <v>1</v>
      </c>
    </row>
    <row r="22" spans="1:3" x14ac:dyDescent="0.3">
      <c r="A22">
        <v>150553</v>
      </c>
      <c r="B22" t="s">
        <v>5093</v>
      </c>
      <c r="C22">
        <v>2</v>
      </c>
    </row>
    <row r="23" spans="1:3" x14ac:dyDescent="0.3">
      <c r="A23">
        <v>150613</v>
      </c>
      <c r="B23" t="s">
        <v>4349</v>
      </c>
      <c r="C23">
        <v>4</v>
      </c>
    </row>
    <row r="24" spans="1:3" x14ac:dyDescent="0.3">
      <c r="A24">
        <v>150670</v>
      </c>
      <c r="B24" t="s">
        <v>5073</v>
      </c>
      <c r="C24">
        <v>1</v>
      </c>
    </row>
    <row r="25" spans="1:3" x14ac:dyDescent="0.3">
      <c r="A25">
        <v>150680</v>
      </c>
      <c r="B25" t="s">
        <v>4029</v>
      </c>
      <c r="C25">
        <v>9</v>
      </c>
    </row>
    <row r="26" spans="1:3" x14ac:dyDescent="0.3">
      <c r="A26">
        <v>150795</v>
      </c>
      <c r="B26" t="s">
        <v>5057</v>
      </c>
      <c r="C26">
        <v>2</v>
      </c>
    </row>
    <row r="27" spans="1:3" x14ac:dyDescent="0.3">
      <c r="A27">
        <v>150810</v>
      </c>
      <c r="B27" t="s">
        <v>5050</v>
      </c>
      <c r="C27">
        <v>2</v>
      </c>
    </row>
    <row r="28" spans="1:3" x14ac:dyDescent="0.3">
      <c r="A28">
        <v>150835</v>
      </c>
      <c r="B28" t="s">
        <v>5045</v>
      </c>
      <c r="C28">
        <v>1</v>
      </c>
    </row>
    <row r="29" spans="1:3" x14ac:dyDescent="0.3">
      <c r="A29">
        <v>160030</v>
      </c>
      <c r="B29" t="s">
        <v>5034</v>
      </c>
      <c r="C29">
        <v>4</v>
      </c>
    </row>
    <row r="30" spans="1:3" x14ac:dyDescent="0.3">
      <c r="A30">
        <v>170210</v>
      </c>
      <c r="B30" t="s">
        <v>5016</v>
      </c>
      <c r="C30">
        <v>4</v>
      </c>
    </row>
    <row r="31" spans="1:3" x14ac:dyDescent="0.3">
      <c r="A31">
        <v>170830</v>
      </c>
      <c r="B31" t="s">
        <v>4979</v>
      </c>
      <c r="C31">
        <v>1</v>
      </c>
    </row>
    <row r="32" spans="1:3" x14ac:dyDescent="0.3">
      <c r="A32">
        <v>170930</v>
      </c>
      <c r="B32" t="s">
        <v>4977</v>
      </c>
      <c r="C32">
        <v>1</v>
      </c>
    </row>
    <row r="33" spans="1:3" x14ac:dyDescent="0.3">
      <c r="A33">
        <v>170950</v>
      </c>
      <c r="B33" t="s">
        <v>4976</v>
      </c>
      <c r="C33">
        <v>3</v>
      </c>
    </row>
    <row r="34" spans="1:3" x14ac:dyDescent="0.3">
      <c r="A34">
        <v>172100</v>
      </c>
      <c r="B34" t="s">
        <v>1400</v>
      </c>
      <c r="C34">
        <v>15</v>
      </c>
    </row>
    <row r="35" spans="1:3" x14ac:dyDescent="0.3">
      <c r="A35">
        <v>210140</v>
      </c>
      <c r="B35" t="s">
        <v>4878</v>
      </c>
      <c r="C35">
        <v>3</v>
      </c>
    </row>
    <row r="36" spans="1:3" x14ac:dyDescent="0.3">
      <c r="A36">
        <v>210232</v>
      </c>
      <c r="B36" t="s">
        <v>4862</v>
      </c>
      <c r="C36">
        <v>1</v>
      </c>
    </row>
    <row r="37" spans="1:3" x14ac:dyDescent="0.3">
      <c r="A37">
        <v>210409</v>
      </c>
      <c r="B37" t="s">
        <v>4834</v>
      </c>
      <c r="C37">
        <v>1</v>
      </c>
    </row>
    <row r="38" spans="1:3" x14ac:dyDescent="0.3">
      <c r="A38">
        <v>210530</v>
      </c>
      <c r="B38" t="s">
        <v>4816</v>
      </c>
      <c r="C38">
        <v>3</v>
      </c>
    </row>
    <row r="39" spans="1:3" x14ac:dyDescent="0.3">
      <c r="A39">
        <v>210540</v>
      </c>
      <c r="B39" t="s">
        <v>4814</v>
      </c>
      <c r="C39">
        <v>1</v>
      </c>
    </row>
    <row r="40" spans="1:3" x14ac:dyDescent="0.3">
      <c r="A40">
        <v>210860</v>
      </c>
      <c r="B40" t="s">
        <v>4764</v>
      </c>
      <c r="C40">
        <v>1</v>
      </c>
    </row>
    <row r="41" spans="1:3" x14ac:dyDescent="0.3">
      <c r="A41">
        <v>211130</v>
      </c>
      <c r="B41" t="s">
        <v>4732</v>
      </c>
      <c r="C41">
        <v>29</v>
      </c>
    </row>
    <row r="42" spans="1:3" x14ac:dyDescent="0.3">
      <c r="A42">
        <v>211220</v>
      </c>
      <c r="B42" t="s">
        <v>4716</v>
      </c>
      <c r="C42">
        <v>1</v>
      </c>
    </row>
    <row r="43" spans="1:3" x14ac:dyDescent="0.3">
      <c r="A43">
        <v>220770</v>
      </c>
      <c r="B43" t="s">
        <v>4559</v>
      </c>
      <c r="C43">
        <v>2</v>
      </c>
    </row>
    <row r="44" spans="1:3" x14ac:dyDescent="0.3">
      <c r="A44">
        <v>220997</v>
      </c>
      <c r="B44" t="s">
        <v>4518</v>
      </c>
      <c r="C44">
        <v>1</v>
      </c>
    </row>
    <row r="45" spans="1:3" x14ac:dyDescent="0.3">
      <c r="A45">
        <v>221100</v>
      </c>
      <c r="B45" t="s">
        <v>4497</v>
      </c>
      <c r="C45">
        <v>49</v>
      </c>
    </row>
    <row r="46" spans="1:3" x14ac:dyDescent="0.3">
      <c r="A46">
        <v>230015</v>
      </c>
      <c r="B46" t="s">
        <v>5713</v>
      </c>
      <c r="C46">
        <v>1</v>
      </c>
    </row>
    <row r="47" spans="1:3" x14ac:dyDescent="0.3">
      <c r="A47">
        <v>230190</v>
      </c>
      <c r="B47" t="s">
        <v>4467</v>
      </c>
      <c r="C47">
        <v>2</v>
      </c>
    </row>
    <row r="48" spans="1:3" x14ac:dyDescent="0.3">
      <c r="A48">
        <v>230440</v>
      </c>
      <c r="B48" t="s">
        <v>4433</v>
      </c>
      <c r="C48">
        <v>167</v>
      </c>
    </row>
    <row r="49" spans="1:3" x14ac:dyDescent="0.3">
      <c r="A49">
        <v>230523</v>
      </c>
      <c r="B49" t="s">
        <v>4422</v>
      </c>
      <c r="C49">
        <v>1</v>
      </c>
    </row>
    <row r="50" spans="1:3" x14ac:dyDescent="0.3">
      <c r="A50">
        <v>230540</v>
      </c>
      <c r="B50" t="s">
        <v>4417</v>
      </c>
      <c r="C50">
        <v>1</v>
      </c>
    </row>
    <row r="51" spans="1:3" x14ac:dyDescent="0.3">
      <c r="A51">
        <v>230550</v>
      </c>
      <c r="B51" t="s">
        <v>1499</v>
      </c>
      <c r="C51">
        <v>1</v>
      </c>
    </row>
    <row r="52" spans="1:3" x14ac:dyDescent="0.3">
      <c r="A52">
        <v>230640</v>
      </c>
      <c r="B52" t="s">
        <v>4407</v>
      </c>
      <c r="C52">
        <v>1</v>
      </c>
    </row>
    <row r="53" spans="1:3" x14ac:dyDescent="0.3">
      <c r="A53">
        <v>230725</v>
      </c>
      <c r="B53" t="s">
        <v>4398</v>
      </c>
      <c r="C53">
        <v>1</v>
      </c>
    </row>
    <row r="54" spans="1:3" x14ac:dyDescent="0.3">
      <c r="A54">
        <v>230730</v>
      </c>
      <c r="B54" t="s">
        <v>4397</v>
      </c>
      <c r="C54">
        <v>1</v>
      </c>
    </row>
    <row r="55" spans="1:3" x14ac:dyDescent="0.3">
      <c r="A55">
        <v>230763</v>
      </c>
      <c r="B55" t="s">
        <v>4393</v>
      </c>
      <c r="C55">
        <v>1</v>
      </c>
    </row>
    <row r="56" spans="1:3" x14ac:dyDescent="0.3">
      <c r="A56">
        <v>230910</v>
      </c>
      <c r="B56" t="s">
        <v>4068</v>
      </c>
      <c r="C56">
        <v>1</v>
      </c>
    </row>
    <row r="57" spans="1:3" x14ac:dyDescent="0.3">
      <c r="A57">
        <v>230945</v>
      </c>
      <c r="B57" t="s">
        <v>4375</v>
      </c>
      <c r="C57">
        <v>2</v>
      </c>
    </row>
    <row r="58" spans="1:3" x14ac:dyDescent="0.3">
      <c r="A58">
        <v>230970</v>
      </c>
      <c r="B58" t="s">
        <v>3675</v>
      </c>
      <c r="C58">
        <v>1</v>
      </c>
    </row>
    <row r="59" spans="1:3" x14ac:dyDescent="0.3">
      <c r="A59">
        <v>231140</v>
      </c>
      <c r="B59" t="s">
        <v>4351</v>
      </c>
      <c r="C59">
        <v>2</v>
      </c>
    </row>
    <row r="60" spans="1:3" x14ac:dyDescent="0.3">
      <c r="A60">
        <v>231240</v>
      </c>
      <c r="B60" t="s">
        <v>4206</v>
      </c>
      <c r="C60">
        <v>1</v>
      </c>
    </row>
    <row r="61" spans="1:3" x14ac:dyDescent="0.3">
      <c r="A61">
        <v>231290</v>
      </c>
      <c r="B61" t="s">
        <v>4336</v>
      </c>
      <c r="C61">
        <v>7</v>
      </c>
    </row>
    <row r="62" spans="1:3" x14ac:dyDescent="0.3">
      <c r="A62">
        <v>231330</v>
      </c>
      <c r="B62" t="s">
        <v>4331</v>
      </c>
      <c r="C62">
        <v>1</v>
      </c>
    </row>
    <row r="63" spans="1:3" x14ac:dyDescent="0.3">
      <c r="A63">
        <v>240310</v>
      </c>
      <c r="B63" t="s">
        <v>4289</v>
      </c>
      <c r="C63">
        <v>1</v>
      </c>
    </row>
    <row r="64" spans="1:3" x14ac:dyDescent="0.3">
      <c r="A64">
        <v>240800</v>
      </c>
      <c r="B64" t="s">
        <v>4239</v>
      </c>
      <c r="C64">
        <v>2</v>
      </c>
    </row>
    <row r="65" spans="1:3" x14ac:dyDescent="0.3">
      <c r="A65">
        <v>240810</v>
      </c>
      <c r="B65" t="s">
        <v>4238</v>
      </c>
      <c r="C65">
        <v>49</v>
      </c>
    </row>
    <row r="66" spans="1:3" x14ac:dyDescent="0.3">
      <c r="A66">
        <v>240930</v>
      </c>
      <c r="B66" t="s">
        <v>4228</v>
      </c>
      <c r="C66">
        <v>1</v>
      </c>
    </row>
    <row r="67" spans="1:3" x14ac:dyDescent="0.3">
      <c r="A67">
        <v>250370</v>
      </c>
      <c r="B67" t="s">
        <v>4140</v>
      </c>
      <c r="C67">
        <v>4</v>
      </c>
    </row>
    <row r="68" spans="1:3" x14ac:dyDescent="0.3">
      <c r="A68">
        <v>250400</v>
      </c>
      <c r="B68" t="s">
        <v>4136</v>
      </c>
      <c r="C68">
        <v>1</v>
      </c>
    </row>
    <row r="69" spans="1:3" x14ac:dyDescent="0.3">
      <c r="A69">
        <v>250750</v>
      </c>
      <c r="B69" t="s">
        <v>4096</v>
      </c>
      <c r="C69">
        <v>5</v>
      </c>
    </row>
    <row r="70" spans="1:3" x14ac:dyDescent="0.3">
      <c r="A70">
        <v>251340</v>
      </c>
      <c r="B70" t="s">
        <v>2596</v>
      </c>
      <c r="C70">
        <v>1</v>
      </c>
    </row>
    <row r="71" spans="1:3" x14ac:dyDescent="0.3">
      <c r="A71">
        <v>251370</v>
      </c>
      <c r="B71" t="s">
        <v>4028</v>
      </c>
      <c r="C71">
        <v>2</v>
      </c>
    </row>
    <row r="72" spans="1:3" x14ac:dyDescent="0.3">
      <c r="A72">
        <v>251620</v>
      </c>
      <c r="B72" t="s">
        <v>3997</v>
      </c>
      <c r="C72">
        <v>1</v>
      </c>
    </row>
    <row r="73" spans="1:3" x14ac:dyDescent="0.3">
      <c r="A73">
        <v>260120</v>
      </c>
      <c r="B73" t="s">
        <v>3973</v>
      </c>
      <c r="C73">
        <v>1</v>
      </c>
    </row>
    <row r="74" spans="1:3" x14ac:dyDescent="0.3">
      <c r="A74">
        <v>260290</v>
      </c>
      <c r="B74" t="s">
        <v>3958</v>
      </c>
      <c r="C74">
        <v>1</v>
      </c>
    </row>
    <row r="75" spans="1:3" x14ac:dyDescent="0.3">
      <c r="A75">
        <v>260410</v>
      </c>
      <c r="B75" t="s">
        <v>3945</v>
      </c>
      <c r="C75">
        <v>3</v>
      </c>
    </row>
    <row r="76" spans="1:3" x14ac:dyDescent="0.3">
      <c r="A76">
        <v>260600</v>
      </c>
      <c r="B76" t="s">
        <v>3925</v>
      </c>
      <c r="C76">
        <v>1</v>
      </c>
    </row>
    <row r="77" spans="1:3" x14ac:dyDescent="0.3">
      <c r="A77">
        <v>260620</v>
      </c>
      <c r="B77" t="s">
        <v>3923</v>
      </c>
      <c r="C77">
        <v>3</v>
      </c>
    </row>
    <row r="78" spans="1:3" x14ac:dyDescent="0.3">
      <c r="A78">
        <v>260730</v>
      </c>
      <c r="B78" t="s">
        <v>3913</v>
      </c>
      <c r="C78">
        <v>1</v>
      </c>
    </row>
    <row r="79" spans="1:3" x14ac:dyDescent="0.3">
      <c r="A79">
        <v>260810</v>
      </c>
      <c r="B79" t="s">
        <v>3902</v>
      </c>
      <c r="C79">
        <v>1</v>
      </c>
    </row>
    <row r="80" spans="1:3" x14ac:dyDescent="0.3">
      <c r="A80">
        <v>260890</v>
      </c>
      <c r="B80" t="s">
        <v>3892</v>
      </c>
      <c r="C80">
        <v>1</v>
      </c>
    </row>
    <row r="81" spans="1:3" x14ac:dyDescent="0.3">
      <c r="A81">
        <v>260990</v>
      </c>
      <c r="B81" t="s">
        <v>3881</v>
      </c>
      <c r="C81">
        <v>4</v>
      </c>
    </row>
    <row r="82" spans="1:3" x14ac:dyDescent="0.3">
      <c r="A82">
        <v>261110</v>
      </c>
      <c r="B82" t="s">
        <v>3870</v>
      </c>
      <c r="C82">
        <v>28</v>
      </c>
    </row>
    <row r="83" spans="1:3" x14ac:dyDescent="0.3">
      <c r="A83">
        <v>261160</v>
      </c>
      <c r="B83" t="s">
        <v>3864</v>
      </c>
      <c r="C83">
        <v>297</v>
      </c>
    </row>
    <row r="84" spans="1:3" x14ac:dyDescent="0.3">
      <c r="A84">
        <v>261230</v>
      </c>
      <c r="B84" t="s">
        <v>3857</v>
      </c>
      <c r="C84">
        <v>1</v>
      </c>
    </row>
    <row r="85" spans="1:3" x14ac:dyDescent="0.3">
      <c r="A85">
        <v>261640</v>
      </c>
      <c r="B85" t="s">
        <v>3817</v>
      </c>
      <c r="C85">
        <v>3</v>
      </c>
    </row>
    <row r="86" spans="1:3" x14ac:dyDescent="0.3">
      <c r="A86">
        <v>270430</v>
      </c>
      <c r="B86" t="s">
        <v>3773</v>
      </c>
      <c r="C86">
        <v>40</v>
      </c>
    </row>
    <row r="87" spans="1:3" x14ac:dyDescent="0.3">
      <c r="A87">
        <v>270800</v>
      </c>
      <c r="B87" t="s">
        <v>3738</v>
      </c>
      <c r="C87">
        <v>1</v>
      </c>
    </row>
    <row r="88" spans="1:3" x14ac:dyDescent="0.3">
      <c r="A88">
        <v>280030</v>
      </c>
      <c r="B88" t="s">
        <v>3720</v>
      </c>
      <c r="C88">
        <v>18</v>
      </c>
    </row>
    <row r="89" spans="1:3" x14ac:dyDescent="0.3">
      <c r="A89">
        <v>280210</v>
      </c>
      <c r="B89" t="s">
        <v>3704</v>
      </c>
      <c r="C89">
        <v>1</v>
      </c>
    </row>
    <row r="90" spans="1:3" x14ac:dyDescent="0.3">
      <c r="A90">
        <v>280290</v>
      </c>
      <c r="B90" t="s">
        <v>3696</v>
      </c>
      <c r="C90">
        <v>1</v>
      </c>
    </row>
    <row r="91" spans="1:3" x14ac:dyDescent="0.3">
      <c r="A91">
        <v>280300</v>
      </c>
      <c r="B91" t="s">
        <v>3695</v>
      </c>
      <c r="C91">
        <v>1</v>
      </c>
    </row>
    <row r="92" spans="1:3" x14ac:dyDescent="0.3">
      <c r="A92">
        <v>280480</v>
      </c>
      <c r="B92" t="s">
        <v>3676</v>
      </c>
      <c r="C92">
        <v>1</v>
      </c>
    </row>
    <row r="93" spans="1:3" x14ac:dyDescent="0.3">
      <c r="A93">
        <v>290070</v>
      </c>
      <c r="B93" t="s">
        <v>3643</v>
      </c>
      <c r="C93">
        <v>1</v>
      </c>
    </row>
    <row r="94" spans="1:3" x14ac:dyDescent="0.3">
      <c r="A94">
        <v>290160</v>
      </c>
      <c r="B94" t="s">
        <v>3632</v>
      </c>
      <c r="C94">
        <v>1</v>
      </c>
    </row>
    <row r="95" spans="1:3" x14ac:dyDescent="0.3">
      <c r="A95">
        <v>290320</v>
      </c>
      <c r="B95" t="s">
        <v>3612</v>
      </c>
      <c r="C95">
        <v>4</v>
      </c>
    </row>
    <row r="96" spans="1:3" x14ac:dyDescent="0.3">
      <c r="A96">
        <v>290570</v>
      </c>
      <c r="B96" t="s">
        <v>3583</v>
      </c>
      <c r="C96">
        <v>1</v>
      </c>
    </row>
    <row r="97" spans="1:3" x14ac:dyDescent="0.3">
      <c r="A97">
        <v>291080</v>
      </c>
      <c r="B97" t="s">
        <v>3527</v>
      </c>
      <c r="C97">
        <v>7</v>
      </c>
    </row>
    <row r="98" spans="1:3" x14ac:dyDescent="0.3">
      <c r="A98">
        <v>291170</v>
      </c>
      <c r="B98" t="s">
        <v>3515</v>
      </c>
      <c r="C98">
        <v>1</v>
      </c>
    </row>
    <row r="99" spans="1:3" x14ac:dyDescent="0.3">
      <c r="A99">
        <v>291190</v>
      </c>
      <c r="B99" t="s">
        <v>3512</v>
      </c>
      <c r="C99">
        <v>1</v>
      </c>
    </row>
    <row r="100" spans="1:3" x14ac:dyDescent="0.3">
      <c r="A100">
        <v>291350</v>
      </c>
      <c r="B100" t="s">
        <v>3495</v>
      </c>
      <c r="C100">
        <v>1</v>
      </c>
    </row>
    <row r="101" spans="1:3" x14ac:dyDescent="0.3">
      <c r="A101">
        <v>291460</v>
      </c>
      <c r="B101" t="s">
        <v>3484</v>
      </c>
      <c r="C101">
        <v>10</v>
      </c>
    </row>
    <row r="102" spans="1:3" x14ac:dyDescent="0.3">
      <c r="A102">
        <v>291480</v>
      </c>
      <c r="B102" t="s">
        <v>3481</v>
      </c>
      <c r="C102">
        <v>1</v>
      </c>
    </row>
    <row r="103" spans="1:3" x14ac:dyDescent="0.3">
      <c r="A103">
        <v>291560</v>
      </c>
      <c r="B103" t="s">
        <v>3472</v>
      </c>
      <c r="C103">
        <v>1</v>
      </c>
    </row>
    <row r="104" spans="1:3" x14ac:dyDescent="0.3">
      <c r="A104">
        <v>291640</v>
      </c>
      <c r="B104" t="s">
        <v>3465</v>
      </c>
      <c r="C104">
        <v>1</v>
      </c>
    </row>
    <row r="105" spans="1:3" x14ac:dyDescent="0.3">
      <c r="A105">
        <v>291800</v>
      </c>
      <c r="B105" t="s">
        <v>3447</v>
      </c>
      <c r="C105">
        <v>2</v>
      </c>
    </row>
    <row r="106" spans="1:3" x14ac:dyDescent="0.3">
      <c r="A106">
        <v>291930</v>
      </c>
      <c r="B106" t="s">
        <v>3429</v>
      </c>
      <c r="C106">
        <v>1</v>
      </c>
    </row>
    <row r="107" spans="1:3" x14ac:dyDescent="0.3">
      <c r="A107">
        <v>291955</v>
      </c>
      <c r="B107" t="s">
        <v>3426</v>
      </c>
      <c r="C107">
        <v>1</v>
      </c>
    </row>
    <row r="108" spans="1:3" x14ac:dyDescent="0.3">
      <c r="A108">
        <v>292550</v>
      </c>
      <c r="B108" t="s">
        <v>3352</v>
      </c>
      <c r="C108">
        <v>1</v>
      </c>
    </row>
    <row r="109" spans="1:3" x14ac:dyDescent="0.3">
      <c r="A109">
        <v>292740</v>
      </c>
      <c r="B109" t="s">
        <v>3329</v>
      </c>
      <c r="C109">
        <v>38</v>
      </c>
    </row>
    <row r="110" spans="1:3" x14ac:dyDescent="0.3">
      <c r="A110">
        <v>292870</v>
      </c>
      <c r="B110" t="s">
        <v>3318</v>
      </c>
      <c r="C110">
        <v>6</v>
      </c>
    </row>
    <row r="111" spans="1:3" x14ac:dyDescent="0.3">
      <c r="A111">
        <v>293135</v>
      </c>
      <c r="B111" t="s">
        <v>3283</v>
      </c>
      <c r="C111">
        <v>1</v>
      </c>
    </row>
    <row r="112" spans="1:3" x14ac:dyDescent="0.3">
      <c r="A112">
        <v>293330</v>
      </c>
      <c r="B112" t="s">
        <v>3261</v>
      </c>
      <c r="C112">
        <v>47</v>
      </c>
    </row>
    <row r="113" spans="1:3" x14ac:dyDescent="0.3">
      <c r="A113">
        <v>310150</v>
      </c>
      <c r="B113" t="s">
        <v>3242</v>
      </c>
      <c r="C113">
        <v>1</v>
      </c>
    </row>
    <row r="114" spans="1:3" x14ac:dyDescent="0.3">
      <c r="A114">
        <v>310160</v>
      </c>
      <c r="B114" t="s">
        <v>3241</v>
      </c>
      <c r="C114">
        <v>2</v>
      </c>
    </row>
    <row r="115" spans="1:3" x14ac:dyDescent="0.3">
      <c r="A115">
        <v>310190</v>
      </c>
      <c r="B115" t="s">
        <v>3237</v>
      </c>
      <c r="C115">
        <v>1</v>
      </c>
    </row>
    <row r="116" spans="1:3" x14ac:dyDescent="0.3">
      <c r="A116">
        <v>310260</v>
      </c>
      <c r="B116" t="s">
        <v>3229</v>
      </c>
      <c r="C116">
        <v>1</v>
      </c>
    </row>
    <row r="117" spans="1:3" x14ac:dyDescent="0.3">
      <c r="A117">
        <v>310400</v>
      </c>
      <c r="B117" t="s">
        <v>3214</v>
      </c>
      <c r="C117">
        <v>2</v>
      </c>
    </row>
    <row r="118" spans="1:3" x14ac:dyDescent="0.3">
      <c r="A118">
        <v>310560</v>
      </c>
      <c r="B118" t="s">
        <v>3197</v>
      </c>
      <c r="C118">
        <v>1</v>
      </c>
    </row>
    <row r="119" spans="1:3" x14ac:dyDescent="0.3">
      <c r="A119">
        <v>310620</v>
      </c>
      <c r="B119" t="s">
        <v>3192</v>
      </c>
      <c r="C119">
        <v>93</v>
      </c>
    </row>
    <row r="120" spans="1:3" x14ac:dyDescent="0.3">
      <c r="A120">
        <v>310670</v>
      </c>
      <c r="B120" t="s">
        <v>3186</v>
      </c>
      <c r="C120">
        <v>14</v>
      </c>
    </row>
    <row r="121" spans="1:3" x14ac:dyDescent="0.3">
      <c r="A121">
        <v>310860</v>
      </c>
      <c r="B121" t="s">
        <v>3167</v>
      </c>
      <c r="C121">
        <v>1</v>
      </c>
    </row>
    <row r="122" spans="1:3" x14ac:dyDescent="0.3">
      <c r="A122">
        <v>311110</v>
      </c>
      <c r="B122" t="s">
        <v>3141</v>
      </c>
      <c r="C122">
        <v>1</v>
      </c>
    </row>
    <row r="123" spans="1:3" x14ac:dyDescent="0.3">
      <c r="A123">
        <v>311330</v>
      </c>
      <c r="B123" t="s">
        <v>3117</v>
      </c>
      <c r="C123">
        <v>1</v>
      </c>
    </row>
    <row r="124" spans="1:3" x14ac:dyDescent="0.3">
      <c r="A124">
        <v>311830</v>
      </c>
      <c r="B124" t="s">
        <v>3060</v>
      </c>
      <c r="C124">
        <v>4</v>
      </c>
    </row>
    <row r="125" spans="1:3" x14ac:dyDescent="0.3">
      <c r="A125">
        <v>311860</v>
      </c>
      <c r="B125" t="s">
        <v>3057</v>
      </c>
      <c r="C125">
        <v>4</v>
      </c>
    </row>
    <row r="126" spans="1:3" x14ac:dyDescent="0.3">
      <c r="A126">
        <v>312090</v>
      </c>
      <c r="B126" t="s">
        <v>3030</v>
      </c>
      <c r="C126">
        <v>3</v>
      </c>
    </row>
    <row r="127" spans="1:3" x14ac:dyDescent="0.3">
      <c r="A127">
        <v>312110</v>
      </c>
      <c r="B127" t="s">
        <v>3028</v>
      </c>
      <c r="C127">
        <v>2</v>
      </c>
    </row>
    <row r="128" spans="1:3" x14ac:dyDescent="0.3">
      <c r="A128">
        <v>312160</v>
      </c>
      <c r="B128" t="s">
        <v>3022</v>
      </c>
      <c r="C128">
        <v>1</v>
      </c>
    </row>
    <row r="129" spans="1:3" x14ac:dyDescent="0.3">
      <c r="A129">
        <v>312230</v>
      </c>
      <c r="B129" t="s">
        <v>3015</v>
      </c>
      <c r="C129">
        <v>12</v>
      </c>
    </row>
    <row r="130" spans="1:3" x14ac:dyDescent="0.3">
      <c r="A130">
        <v>312380</v>
      </c>
      <c r="B130" t="s">
        <v>2996</v>
      </c>
      <c r="C130">
        <v>1</v>
      </c>
    </row>
    <row r="131" spans="1:3" x14ac:dyDescent="0.3">
      <c r="A131">
        <v>312610</v>
      </c>
      <c r="B131" t="s">
        <v>2971</v>
      </c>
      <c r="C131">
        <v>3</v>
      </c>
    </row>
    <row r="132" spans="1:3" x14ac:dyDescent="0.3">
      <c r="A132">
        <v>312710</v>
      </c>
      <c r="B132" t="s">
        <v>2958</v>
      </c>
      <c r="C132">
        <v>1</v>
      </c>
    </row>
    <row r="133" spans="1:3" x14ac:dyDescent="0.3">
      <c r="A133">
        <v>312770</v>
      </c>
      <c r="B133" t="s">
        <v>2948</v>
      </c>
      <c r="C133">
        <v>6</v>
      </c>
    </row>
    <row r="134" spans="1:3" x14ac:dyDescent="0.3">
      <c r="A134">
        <v>312870</v>
      </c>
      <c r="B134" t="s">
        <v>2938</v>
      </c>
      <c r="C134">
        <v>1</v>
      </c>
    </row>
    <row r="135" spans="1:3" x14ac:dyDescent="0.3">
      <c r="A135">
        <v>312980</v>
      </c>
      <c r="B135" t="s">
        <v>2926</v>
      </c>
      <c r="C135">
        <v>1</v>
      </c>
    </row>
    <row r="136" spans="1:3" x14ac:dyDescent="0.3">
      <c r="A136">
        <v>313130</v>
      </c>
      <c r="B136" t="s">
        <v>2908</v>
      </c>
      <c r="C136">
        <v>10</v>
      </c>
    </row>
    <row r="137" spans="1:3" x14ac:dyDescent="0.3">
      <c r="A137">
        <v>313170</v>
      </c>
      <c r="B137" t="s">
        <v>2904</v>
      </c>
      <c r="C137">
        <v>1</v>
      </c>
    </row>
    <row r="138" spans="1:3" x14ac:dyDescent="0.3">
      <c r="A138">
        <v>313330</v>
      </c>
      <c r="B138" t="s">
        <v>2888</v>
      </c>
      <c r="C138">
        <v>1</v>
      </c>
    </row>
    <row r="139" spans="1:3" x14ac:dyDescent="0.3">
      <c r="A139">
        <v>313380</v>
      </c>
      <c r="B139" t="s">
        <v>2883</v>
      </c>
      <c r="C139">
        <v>1</v>
      </c>
    </row>
    <row r="140" spans="1:3" x14ac:dyDescent="0.3">
      <c r="A140">
        <v>313420</v>
      </c>
      <c r="B140" t="s">
        <v>2879</v>
      </c>
      <c r="C140">
        <v>3</v>
      </c>
    </row>
    <row r="141" spans="1:3" x14ac:dyDescent="0.3">
      <c r="A141">
        <v>313670</v>
      </c>
      <c r="B141" t="s">
        <v>2847</v>
      </c>
      <c r="C141">
        <v>12</v>
      </c>
    </row>
    <row r="142" spans="1:3" x14ac:dyDescent="0.3">
      <c r="A142">
        <v>313760</v>
      </c>
      <c r="B142" t="s">
        <v>116</v>
      </c>
      <c r="C142">
        <v>1</v>
      </c>
    </row>
    <row r="143" spans="1:3" x14ac:dyDescent="0.3">
      <c r="A143">
        <v>313820</v>
      </c>
      <c r="B143" t="s">
        <v>2832</v>
      </c>
      <c r="C143">
        <v>2</v>
      </c>
    </row>
    <row r="144" spans="1:3" x14ac:dyDescent="0.3">
      <c r="A144">
        <v>313920</v>
      </c>
      <c r="B144" t="s">
        <v>2817</v>
      </c>
      <c r="C144">
        <v>1</v>
      </c>
    </row>
    <row r="145" spans="1:3" x14ac:dyDescent="0.3">
      <c r="A145">
        <v>313940</v>
      </c>
      <c r="B145" t="s">
        <v>2814</v>
      </c>
      <c r="C145">
        <v>2</v>
      </c>
    </row>
    <row r="146" spans="1:3" x14ac:dyDescent="0.3">
      <c r="A146">
        <v>314330</v>
      </c>
      <c r="B146" t="s">
        <v>2770</v>
      </c>
      <c r="C146">
        <v>8</v>
      </c>
    </row>
    <row r="147" spans="1:3" x14ac:dyDescent="0.3">
      <c r="A147">
        <v>314480</v>
      </c>
      <c r="B147" t="s">
        <v>2750</v>
      </c>
      <c r="C147">
        <v>2</v>
      </c>
    </row>
    <row r="148" spans="1:3" x14ac:dyDescent="0.3">
      <c r="A148">
        <v>314560</v>
      </c>
      <c r="B148" t="s">
        <v>2738</v>
      </c>
      <c r="C148">
        <v>2</v>
      </c>
    </row>
    <row r="149" spans="1:3" x14ac:dyDescent="0.3">
      <c r="A149">
        <v>314710</v>
      </c>
      <c r="B149" t="s">
        <v>2719</v>
      </c>
      <c r="C149">
        <v>1</v>
      </c>
    </row>
    <row r="150" spans="1:3" x14ac:dyDescent="0.3">
      <c r="A150">
        <v>314700</v>
      </c>
      <c r="B150" t="s">
        <v>2720</v>
      </c>
      <c r="C150">
        <v>2</v>
      </c>
    </row>
    <row r="151" spans="1:3" x14ac:dyDescent="0.3">
      <c r="A151">
        <v>314800</v>
      </c>
      <c r="B151" t="s">
        <v>2709</v>
      </c>
      <c r="C151">
        <v>1</v>
      </c>
    </row>
    <row r="152" spans="1:3" x14ac:dyDescent="0.3">
      <c r="A152">
        <v>314810</v>
      </c>
      <c r="B152" t="s">
        <v>2708</v>
      </c>
      <c r="C152">
        <v>1</v>
      </c>
    </row>
    <row r="153" spans="1:3" x14ac:dyDescent="0.3">
      <c r="A153">
        <v>315120</v>
      </c>
      <c r="B153" t="s">
        <v>2671</v>
      </c>
      <c r="C153">
        <v>1</v>
      </c>
    </row>
    <row r="154" spans="1:3" x14ac:dyDescent="0.3">
      <c r="A154">
        <v>315180</v>
      </c>
      <c r="B154" t="s">
        <v>2665</v>
      </c>
      <c r="C154">
        <v>1</v>
      </c>
    </row>
    <row r="155" spans="1:3" x14ac:dyDescent="0.3">
      <c r="A155">
        <v>315250</v>
      </c>
      <c r="B155" t="s">
        <v>2656</v>
      </c>
      <c r="C155">
        <v>6</v>
      </c>
    </row>
    <row r="156" spans="1:3" x14ac:dyDescent="0.3">
      <c r="A156">
        <v>315290</v>
      </c>
      <c r="B156" t="s">
        <v>2652</v>
      </c>
      <c r="C156">
        <v>1</v>
      </c>
    </row>
    <row r="157" spans="1:3" x14ac:dyDescent="0.3">
      <c r="A157">
        <v>315460</v>
      </c>
      <c r="B157" t="s">
        <v>5511</v>
      </c>
      <c r="C157">
        <v>1</v>
      </c>
    </row>
    <row r="158" spans="1:3" x14ac:dyDescent="0.3">
      <c r="A158">
        <v>315960</v>
      </c>
      <c r="B158" t="s">
        <v>2576</v>
      </c>
      <c r="C158">
        <v>1</v>
      </c>
    </row>
    <row r="159" spans="1:3" x14ac:dyDescent="0.3">
      <c r="A159">
        <v>316040</v>
      </c>
      <c r="B159" t="s">
        <v>2568</v>
      </c>
      <c r="C159">
        <v>1</v>
      </c>
    </row>
    <row r="160" spans="1:3" x14ac:dyDescent="0.3">
      <c r="A160">
        <v>316180</v>
      </c>
      <c r="B160" t="s">
        <v>2552</v>
      </c>
      <c r="C160">
        <v>1</v>
      </c>
    </row>
    <row r="161" spans="1:3" x14ac:dyDescent="0.3">
      <c r="A161">
        <v>316210</v>
      </c>
      <c r="B161" t="s">
        <v>2549</v>
      </c>
      <c r="C161">
        <v>1</v>
      </c>
    </row>
    <row r="162" spans="1:3" x14ac:dyDescent="0.3">
      <c r="A162">
        <v>316370</v>
      </c>
      <c r="B162" t="s">
        <v>2525</v>
      </c>
      <c r="C162">
        <v>1</v>
      </c>
    </row>
    <row r="163" spans="1:3" x14ac:dyDescent="0.3">
      <c r="A163">
        <v>316470</v>
      </c>
      <c r="B163" t="s">
        <v>2513</v>
      </c>
      <c r="C163">
        <v>3</v>
      </c>
    </row>
    <row r="164" spans="1:3" x14ac:dyDescent="0.3">
      <c r="A164">
        <v>316720</v>
      </c>
      <c r="B164" t="s">
        <v>2483</v>
      </c>
      <c r="C164">
        <v>2</v>
      </c>
    </row>
    <row r="165" spans="1:3" x14ac:dyDescent="0.3">
      <c r="A165">
        <v>316860</v>
      </c>
      <c r="B165" t="s">
        <v>2470</v>
      </c>
      <c r="C165">
        <v>7</v>
      </c>
    </row>
    <row r="166" spans="1:3" x14ac:dyDescent="0.3">
      <c r="A166">
        <v>316880</v>
      </c>
      <c r="B166" t="s">
        <v>2468</v>
      </c>
      <c r="C166">
        <v>1</v>
      </c>
    </row>
    <row r="167" spans="1:3" x14ac:dyDescent="0.3">
      <c r="A167">
        <v>317010</v>
      </c>
      <c r="B167" t="s">
        <v>2454</v>
      </c>
      <c r="C167">
        <v>34</v>
      </c>
    </row>
    <row r="168" spans="1:3" x14ac:dyDescent="0.3">
      <c r="A168">
        <v>317020</v>
      </c>
      <c r="B168" t="s">
        <v>2453</v>
      </c>
      <c r="C168">
        <v>91</v>
      </c>
    </row>
    <row r="169" spans="1:3" x14ac:dyDescent="0.3">
      <c r="A169">
        <v>317070</v>
      </c>
      <c r="B169" t="s">
        <v>2444</v>
      </c>
      <c r="C169">
        <v>7</v>
      </c>
    </row>
    <row r="170" spans="1:3" x14ac:dyDescent="0.3">
      <c r="A170">
        <v>317130</v>
      </c>
      <c r="B170" t="s">
        <v>2434</v>
      </c>
      <c r="C170">
        <v>1</v>
      </c>
    </row>
    <row r="171" spans="1:3" x14ac:dyDescent="0.3">
      <c r="A171">
        <v>317200</v>
      </c>
      <c r="B171" t="s">
        <v>2427</v>
      </c>
      <c r="C171">
        <v>1</v>
      </c>
    </row>
    <row r="172" spans="1:3" x14ac:dyDescent="0.3">
      <c r="A172">
        <v>320530</v>
      </c>
      <c r="B172" t="s">
        <v>2348</v>
      </c>
      <c r="C172">
        <v>3</v>
      </c>
    </row>
    <row r="173" spans="1:3" x14ac:dyDescent="0.3">
      <c r="A173">
        <v>330010</v>
      </c>
      <c r="B173" t="s">
        <v>5517</v>
      </c>
      <c r="C173">
        <v>1</v>
      </c>
    </row>
    <row r="174" spans="1:3" x14ac:dyDescent="0.3">
      <c r="A174">
        <v>330100</v>
      </c>
      <c r="B174" t="s">
        <v>5518</v>
      </c>
      <c r="C174">
        <v>18</v>
      </c>
    </row>
    <row r="175" spans="1:3" x14ac:dyDescent="0.3">
      <c r="A175">
        <v>330170</v>
      </c>
      <c r="B175" t="s">
        <v>2324</v>
      </c>
      <c r="C175">
        <v>23</v>
      </c>
    </row>
    <row r="176" spans="1:3" x14ac:dyDescent="0.3">
      <c r="A176">
        <v>330190</v>
      </c>
      <c r="B176" t="s">
        <v>2320</v>
      </c>
      <c r="C176">
        <v>3</v>
      </c>
    </row>
    <row r="177" spans="1:3" x14ac:dyDescent="0.3">
      <c r="A177">
        <v>330220</v>
      </c>
      <c r="B177" t="s">
        <v>2316</v>
      </c>
      <c r="C177">
        <v>14</v>
      </c>
    </row>
    <row r="178" spans="1:3" x14ac:dyDescent="0.3">
      <c r="A178">
        <v>330240</v>
      </c>
      <c r="B178" t="s">
        <v>2312</v>
      </c>
      <c r="C178">
        <v>13</v>
      </c>
    </row>
    <row r="179" spans="1:3" x14ac:dyDescent="0.3">
      <c r="A179">
        <v>330285</v>
      </c>
      <c r="B179" t="s">
        <v>2306</v>
      </c>
      <c r="C179">
        <v>1</v>
      </c>
    </row>
    <row r="180" spans="1:3" x14ac:dyDescent="0.3">
      <c r="A180">
        <v>330330</v>
      </c>
      <c r="B180" t="s">
        <v>2301</v>
      </c>
      <c r="C180">
        <v>7</v>
      </c>
    </row>
    <row r="181" spans="1:3" x14ac:dyDescent="0.3">
      <c r="A181">
        <v>330350</v>
      </c>
      <c r="B181" t="s">
        <v>2299</v>
      </c>
      <c r="C181">
        <v>4</v>
      </c>
    </row>
    <row r="182" spans="1:3" x14ac:dyDescent="0.3">
      <c r="A182">
        <v>330370</v>
      </c>
      <c r="B182" t="s">
        <v>2297</v>
      </c>
      <c r="C182">
        <v>1</v>
      </c>
    </row>
    <row r="183" spans="1:3" x14ac:dyDescent="0.3">
      <c r="A183">
        <v>330390</v>
      </c>
      <c r="B183" t="s">
        <v>2294</v>
      </c>
      <c r="C183">
        <v>5</v>
      </c>
    </row>
    <row r="184" spans="1:3" x14ac:dyDescent="0.3">
      <c r="A184">
        <v>330415</v>
      </c>
      <c r="B184" t="s">
        <v>2287</v>
      </c>
      <c r="C184">
        <v>1</v>
      </c>
    </row>
    <row r="185" spans="1:3" x14ac:dyDescent="0.3">
      <c r="A185">
        <v>330420</v>
      </c>
      <c r="B185" t="s">
        <v>2286</v>
      </c>
      <c r="C185">
        <v>1</v>
      </c>
    </row>
    <row r="186" spans="1:3" x14ac:dyDescent="0.3">
      <c r="A186">
        <v>330452</v>
      </c>
      <c r="B186" t="s">
        <v>5652</v>
      </c>
      <c r="C186">
        <v>1</v>
      </c>
    </row>
    <row r="187" spans="1:3" x14ac:dyDescent="0.3">
      <c r="A187">
        <v>330455</v>
      </c>
      <c r="B187" t="s">
        <v>2282</v>
      </c>
      <c r="C187">
        <v>261</v>
      </c>
    </row>
    <row r="188" spans="1:3" x14ac:dyDescent="0.3">
      <c r="A188">
        <v>330490</v>
      </c>
      <c r="B188" t="s">
        <v>2277</v>
      </c>
      <c r="C188">
        <v>7</v>
      </c>
    </row>
    <row r="189" spans="1:3" x14ac:dyDescent="0.3">
      <c r="A189">
        <v>330630</v>
      </c>
      <c r="B189" t="s">
        <v>2257</v>
      </c>
      <c r="C189">
        <v>1</v>
      </c>
    </row>
    <row r="190" spans="1:3" x14ac:dyDescent="0.3">
      <c r="A190">
        <v>350010</v>
      </c>
      <c r="B190" t="s">
        <v>2256</v>
      </c>
      <c r="C190">
        <v>1</v>
      </c>
    </row>
    <row r="191" spans="1:3" x14ac:dyDescent="0.3">
      <c r="A191">
        <v>350160</v>
      </c>
      <c r="B191" t="s">
        <v>2239</v>
      </c>
      <c r="C191">
        <v>37</v>
      </c>
    </row>
    <row r="192" spans="1:3" x14ac:dyDescent="0.3">
      <c r="A192">
        <v>350170</v>
      </c>
      <c r="B192" t="s">
        <v>2238</v>
      </c>
      <c r="C192">
        <v>1</v>
      </c>
    </row>
    <row r="193" spans="1:3" x14ac:dyDescent="0.3">
      <c r="A193">
        <v>350210</v>
      </c>
      <c r="B193" t="s">
        <v>2234</v>
      </c>
      <c r="C193">
        <v>3</v>
      </c>
    </row>
    <row r="194" spans="1:3" x14ac:dyDescent="0.3">
      <c r="A194">
        <v>350280</v>
      </c>
      <c r="B194" t="s">
        <v>2226</v>
      </c>
      <c r="C194">
        <v>37</v>
      </c>
    </row>
    <row r="195" spans="1:3" x14ac:dyDescent="0.3">
      <c r="A195">
        <v>350320</v>
      </c>
      <c r="B195" t="s">
        <v>2221</v>
      </c>
      <c r="C195">
        <v>15</v>
      </c>
    </row>
    <row r="196" spans="1:3" x14ac:dyDescent="0.3">
      <c r="A196">
        <v>350330</v>
      </c>
      <c r="B196" t="s">
        <v>2220</v>
      </c>
      <c r="C196">
        <v>13</v>
      </c>
    </row>
    <row r="197" spans="1:3" x14ac:dyDescent="0.3">
      <c r="A197">
        <v>350390</v>
      </c>
      <c r="B197" t="s">
        <v>2213</v>
      </c>
      <c r="C197">
        <v>6</v>
      </c>
    </row>
    <row r="198" spans="1:3" x14ac:dyDescent="0.3">
      <c r="A198">
        <v>350400</v>
      </c>
      <c r="B198" t="s">
        <v>2211</v>
      </c>
      <c r="C198">
        <v>6</v>
      </c>
    </row>
    <row r="199" spans="1:3" x14ac:dyDescent="0.3">
      <c r="A199">
        <v>350410</v>
      </c>
      <c r="B199" t="s">
        <v>2210</v>
      </c>
      <c r="C199">
        <v>4</v>
      </c>
    </row>
    <row r="200" spans="1:3" x14ac:dyDescent="0.3">
      <c r="A200">
        <v>350450</v>
      </c>
      <c r="B200" t="s">
        <v>2206</v>
      </c>
      <c r="C200">
        <v>3</v>
      </c>
    </row>
    <row r="201" spans="1:3" x14ac:dyDescent="0.3">
      <c r="A201">
        <v>350550</v>
      </c>
      <c r="B201" t="s">
        <v>2196</v>
      </c>
      <c r="C201">
        <v>1</v>
      </c>
    </row>
    <row r="202" spans="1:3" x14ac:dyDescent="0.3">
      <c r="A202">
        <v>350570</v>
      </c>
      <c r="B202" t="s">
        <v>2194</v>
      </c>
      <c r="C202">
        <v>45</v>
      </c>
    </row>
    <row r="203" spans="1:3" x14ac:dyDescent="0.3">
      <c r="A203">
        <v>350600</v>
      </c>
      <c r="B203" t="s">
        <v>2191</v>
      </c>
      <c r="C203">
        <v>39</v>
      </c>
    </row>
    <row r="204" spans="1:3" x14ac:dyDescent="0.3">
      <c r="A204">
        <v>350610</v>
      </c>
      <c r="B204" t="s">
        <v>2190</v>
      </c>
      <c r="C204">
        <v>7</v>
      </c>
    </row>
    <row r="205" spans="1:3" x14ac:dyDescent="0.3">
      <c r="A205">
        <v>350750</v>
      </c>
      <c r="B205" t="s">
        <v>2173</v>
      </c>
      <c r="C205">
        <v>14</v>
      </c>
    </row>
    <row r="206" spans="1:3" x14ac:dyDescent="0.3">
      <c r="A206">
        <v>350760</v>
      </c>
      <c r="B206" t="s">
        <v>2172</v>
      </c>
      <c r="C206">
        <v>6</v>
      </c>
    </row>
    <row r="207" spans="1:3" x14ac:dyDescent="0.3">
      <c r="A207">
        <v>350810</v>
      </c>
      <c r="B207" t="s">
        <v>2166</v>
      </c>
      <c r="C207">
        <v>1</v>
      </c>
    </row>
    <row r="208" spans="1:3" x14ac:dyDescent="0.3">
      <c r="A208">
        <v>350850</v>
      </c>
      <c r="B208" t="s">
        <v>2162</v>
      </c>
      <c r="C208">
        <v>1</v>
      </c>
    </row>
    <row r="209" spans="1:3" x14ac:dyDescent="0.3">
      <c r="A209">
        <v>350950</v>
      </c>
      <c r="B209" t="s">
        <v>2151</v>
      </c>
      <c r="C209">
        <v>90</v>
      </c>
    </row>
    <row r="210" spans="1:3" x14ac:dyDescent="0.3">
      <c r="A210">
        <v>350970</v>
      </c>
      <c r="B210" t="s">
        <v>2149</v>
      </c>
      <c r="C210">
        <v>1</v>
      </c>
    </row>
    <row r="211" spans="1:3" x14ac:dyDescent="0.3">
      <c r="A211">
        <v>351050</v>
      </c>
      <c r="B211" t="s">
        <v>2139</v>
      </c>
      <c r="C211">
        <v>1</v>
      </c>
    </row>
    <row r="212" spans="1:3" x14ac:dyDescent="0.3">
      <c r="A212">
        <v>351060</v>
      </c>
      <c r="B212" t="s">
        <v>2138</v>
      </c>
      <c r="C212">
        <v>12</v>
      </c>
    </row>
    <row r="213" spans="1:3" x14ac:dyDescent="0.3">
      <c r="A213">
        <v>351110</v>
      </c>
      <c r="B213" t="s">
        <v>2133</v>
      </c>
      <c r="C213">
        <v>19</v>
      </c>
    </row>
    <row r="214" spans="1:3" x14ac:dyDescent="0.3">
      <c r="A214">
        <v>351190</v>
      </c>
      <c r="B214" t="s">
        <v>2126</v>
      </c>
      <c r="C214">
        <v>1</v>
      </c>
    </row>
    <row r="215" spans="1:3" x14ac:dyDescent="0.3">
      <c r="A215">
        <v>351220</v>
      </c>
      <c r="B215" t="s">
        <v>2123</v>
      </c>
      <c r="C215">
        <v>1</v>
      </c>
    </row>
    <row r="216" spans="1:3" x14ac:dyDescent="0.3">
      <c r="A216">
        <v>351300</v>
      </c>
      <c r="B216" t="s">
        <v>2115</v>
      </c>
      <c r="C216">
        <v>8</v>
      </c>
    </row>
    <row r="217" spans="1:3" x14ac:dyDescent="0.3">
      <c r="A217">
        <v>351350</v>
      </c>
      <c r="B217" t="s">
        <v>2110</v>
      </c>
      <c r="C217">
        <v>6</v>
      </c>
    </row>
    <row r="218" spans="1:3" x14ac:dyDescent="0.3">
      <c r="A218">
        <v>351380</v>
      </c>
      <c r="B218" t="s">
        <v>2107</v>
      </c>
      <c r="C218">
        <v>2</v>
      </c>
    </row>
    <row r="219" spans="1:3" x14ac:dyDescent="0.3">
      <c r="A219">
        <v>351500</v>
      </c>
      <c r="B219" t="s">
        <v>5659</v>
      </c>
      <c r="C219">
        <v>4</v>
      </c>
    </row>
    <row r="220" spans="1:3" x14ac:dyDescent="0.3">
      <c r="A220">
        <v>351518</v>
      </c>
      <c r="B220" t="s">
        <v>2089</v>
      </c>
      <c r="C220">
        <v>1</v>
      </c>
    </row>
    <row r="221" spans="1:3" x14ac:dyDescent="0.3">
      <c r="A221">
        <v>351550</v>
      </c>
      <c r="B221" t="s">
        <v>2084</v>
      </c>
      <c r="C221">
        <v>2</v>
      </c>
    </row>
    <row r="222" spans="1:3" x14ac:dyDescent="0.3">
      <c r="A222">
        <v>351570</v>
      </c>
      <c r="B222" t="s">
        <v>2081</v>
      </c>
      <c r="C222">
        <v>1</v>
      </c>
    </row>
    <row r="223" spans="1:3" x14ac:dyDescent="0.3">
      <c r="A223">
        <v>351620</v>
      </c>
      <c r="B223" t="s">
        <v>2076</v>
      </c>
      <c r="C223">
        <v>4</v>
      </c>
    </row>
    <row r="224" spans="1:3" x14ac:dyDescent="0.3">
      <c r="A224">
        <v>351630</v>
      </c>
      <c r="B224" t="s">
        <v>2075</v>
      </c>
      <c r="C224">
        <v>5</v>
      </c>
    </row>
    <row r="225" spans="1:3" x14ac:dyDescent="0.3">
      <c r="A225">
        <v>351640</v>
      </c>
      <c r="B225" t="s">
        <v>2074</v>
      </c>
      <c r="C225">
        <v>6</v>
      </c>
    </row>
    <row r="226" spans="1:3" x14ac:dyDescent="0.3">
      <c r="A226">
        <v>351820</v>
      </c>
      <c r="B226" t="s">
        <v>2057</v>
      </c>
      <c r="C226">
        <v>1</v>
      </c>
    </row>
    <row r="227" spans="1:3" x14ac:dyDescent="0.3">
      <c r="A227">
        <v>351850</v>
      </c>
      <c r="B227" t="s">
        <v>2054</v>
      </c>
      <c r="C227">
        <v>1</v>
      </c>
    </row>
    <row r="228" spans="1:3" x14ac:dyDescent="0.3">
      <c r="A228">
        <v>351860</v>
      </c>
      <c r="B228" t="s">
        <v>2053</v>
      </c>
      <c r="C228">
        <v>1</v>
      </c>
    </row>
    <row r="229" spans="1:3" x14ac:dyDescent="0.3">
      <c r="A229">
        <v>351870</v>
      </c>
      <c r="B229" t="s">
        <v>2052</v>
      </c>
      <c r="C229">
        <v>17</v>
      </c>
    </row>
    <row r="230" spans="1:3" x14ac:dyDescent="0.3">
      <c r="A230">
        <v>351880</v>
      </c>
      <c r="B230" t="s">
        <v>2051</v>
      </c>
      <c r="C230">
        <v>55</v>
      </c>
    </row>
    <row r="231" spans="1:3" x14ac:dyDescent="0.3">
      <c r="A231">
        <v>351907</v>
      </c>
      <c r="B231" t="s">
        <v>2046</v>
      </c>
      <c r="C231">
        <v>4</v>
      </c>
    </row>
    <row r="232" spans="1:3" x14ac:dyDescent="0.3">
      <c r="A232">
        <v>351930</v>
      </c>
      <c r="B232" t="s">
        <v>2042</v>
      </c>
      <c r="C232">
        <v>1</v>
      </c>
    </row>
    <row r="233" spans="1:3" x14ac:dyDescent="0.3">
      <c r="A233">
        <v>352040</v>
      </c>
      <c r="B233" t="s">
        <v>2031</v>
      </c>
      <c r="C233">
        <v>4</v>
      </c>
    </row>
    <row r="234" spans="1:3" x14ac:dyDescent="0.3">
      <c r="A234">
        <v>352050</v>
      </c>
      <c r="B234" t="s">
        <v>2028</v>
      </c>
      <c r="C234">
        <v>10</v>
      </c>
    </row>
    <row r="235" spans="1:3" x14ac:dyDescent="0.3">
      <c r="A235">
        <v>352220</v>
      </c>
      <c r="B235" t="s">
        <v>2009</v>
      </c>
      <c r="C235">
        <v>8</v>
      </c>
    </row>
    <row r="236" spans="1:3" x14ac:dyDescent="0.3">
      <c r="A236">
        <v>352230</v>
      </c>
      <c r="B236" t="s">
        <v>2008</v>
      </c>
      <c r="C236">
        <v>3</v>
      </c>
    </row>
    <row r="237" spans="1:3" x14ac:dyDescent="0.3">
      <c r="A237">
        <v>352240</v>
      </c>
      <c r="B237" t="s">
        <v>2007</v>
      </c>
      <c r="C237">
        <v>1</v>
      </c>
    </row>
    <row r="238" spans="1:3" x14ac:dyDescent="0.3">
      <c r="A238">
        <v>352250</v>
      </c>
      <c r="B238" t="s">
        <v>2006</v>
      </c>
      <c r="C238">
        <v>7</v>
      </c>
    </row>
    <row r="239" spans="1:3" x14ac:dyDescent="0.3">
      <c r="A239">
        <v>352260</v>
      </c>
      <c r="B239" t="s">
        <v>2005</v>
      </c>
      <c r="C239">
        <v>1</v>
      </c>
    </row>
    <row r="240" spans="1:3" x14ac:dyDescent="0.3">
      <c r="A240">
        <v>352270</v>
      </c>
      <c r="B240" t="s">
        <v>2003</v>
      </c>
      <c r="C240">
        <v>1</v>
      </c>
    </row>
    <row r="241" spans="1:3" x14ac:dyDescent="0.3">
      <c r="A241">
        <v>352310</v>
      </c>
      <c r="B241" t="s">
        <v>1999</v>
      </c>
      <c r="C241">
        <v>7</v>
      </c>
    </row>
    <row r="242" spans="1:3" x14ac:dyDescent="0.3">
      <c r="A242">
        <v>352320</v>
      </c>
      <c r="B242" t="s">
        <v>1998</v>
      </c>
      <c r="C242">
        <v>1</v>
      </c>
    </row>
    <row r="243" spans="1:3" x14ac:dyDescent="0.3">
      <c r="A243">
        <v>352390</v>
      </c>
      <c r="B243" t="s">
        <v>1991</v>
      </c>
      <c r="C243">
        <v>1</v>
      </c>
    </row>
    <row r="244" spans="1:3" x14ac:dyDescent="0.3">
      <c r="A244">
        <v>352430</v>
      </c>
      <c r="B244" t="s">
        <v>1987</v>
      </c>
      <c r="C244">
        <v>1</v>
      </c>
    </row>
    <row r="245" spans="1:3" x14ac:dyDescent="0.3">
      <c r="A245">
        <v>352440</v>
      </c>
      <c r="B245" t="s">
        <v>1986</v>
      </c>
      <c r="C245">
        <v>3</v>
      </c>
    </row>
    <row r="246" spans="1:3" x14ac:dyDescent="0.3">
      <c r="A246">
        <v>352470</v>
      </c>
      <c r="B246" t="s">
        <v>1983</v>
      </c>
      <c r="C246">
        <v>1</v>
      </c>
    </row>
    <row r="247" spans="1:3" x14ac:dyDescent="0.3">
      <c r="A247">
        <v>352530</v>
      </c>
      <c r="B247" t="s">
        <v>1978</v>
      </c>
      <c r="C247">
        <v>7</v>
      </c>
    </row>
    <row r="248" spans="1:3" x14ac:dyDescent="0.3">
      <c r="A248">
        <v>352590</v>
      </c>
      <c r="B248" t="s">
        <v>1971</v>
      </c>
      <c r="C248">
        <v>24</v>
      </c>
    </row>
    <row r="249" spans="1:3" x14ac:dyDescent="0.3">
      <c r="A249">
        <v>352640</v>
      </c>
      <c r="B249" t="s">
        <v>1966</v>
      </c>
      <c r="C249">
        <v>1</v>
      </c>
    </row>
    <row r="250" spans="1:3" x14ac:dyDescent="0.3">
      <c r="A250">
        <v>352670</v>
      </c>
      <c r="B250" t="s">
        <v>1963</v>
      </c>
      <c r="C250">
        <v>1</v>
      </c>
    </row>
    <row r="251" spans="1:3" x14ac:dyDescent="0.3">
      <c r="A251">
        <v>352680</v>
      </c>
      <c r="B251" t="s">
        <v>1962</v>
      </c>
      <c r="C251">
        <v>1</v>
      </c>
    </row>
    <row r="252" spans="1:3" x14ac:dyDescent="0.3">
      <c r="A252">
        <v>352690</v>
      </c>
      <c r="B252" t="s">
        <v>1961</v>
      </c>
      <c r="C252">
        <v>9</v>
      </c>
    </row>
    <row r="253" spans="1:3" x14ac:dyDescent="0.3">
      <c r="A253">
        <v>352710</v>
      </c>
      <c r="B253" t="s">
        <v>1959</v>
      </c>
      <c r="C253">
        <v>2</v>
      </c>
    </row>
    <row r="254" spans="1:3" x14ac:dyDescent="0.3">
      <c r="A254">
        <v>352900</v>
      </c>
      <c r="B254" t="s">
        <v>1938</v>
      </c>
      <c r="C254">
        <v>37</v>
      </c>
    </row>
    <row r="255" spans="1:3" x14ac:dyDescent="0.3">
      <c r="A255">
        <v>352940</v>
      </c>
      <c r="B255" t="s">
        <v>1934</v>
      </c>
      <c r="C255">
        <v>14</v>
      </c>
    </row>
    <row r="256" spans="1:3" x14ac:dyDescent="0.3">
      <c r="A256">
        <v>353010</v>
      </c>
      <c r="B256" t="s">
        <v>1926</v>
      </c>
      <c r="C256">
        <v>1</v>
      </c>
    </row>
    <row r="257" spans="1:3" x14ac:dyDescent="0.3">
      <c r="A257">
        <v>353050</v>
      </c>
      <c r="B257" t="s">
        <v>1922</v>
      </c>
      <c r="C257">
        <v>2</v>
      </c>
    </row>
    <row r="258" spans="1:3" x14ac:dyDescent="0.3">
      <c r="A258">
        <v>353060</v>
      </c>
      <c r="B258" t="s">
        <v>5521</v>
      </c>
      <c r="C258">
        <v>36</v>
      </c>
    </row>
    <row r="259" spans="1:3" x14ac:dyDescent="0.3">
      <c r="A259">
        <v>353070</v>
      </c>
      <c r="B259" t="s">
        <v>1920</v>
      </c>
      <c r="C259">
        <v>3</v>
      </c>
    </row>
    <row r="260" spans="1:3" x14ac:dyDescent="0.3">
      <c r="A260">
        <v>353080</v>
      </c>
      <c r="B260" t="s">
        <v>5662</v>
      </c>
      <c r="C260">
        <v>2</v>
      </c>
    </row>
    <row r="261" spans="1:3" x14ac:dyDescent="0.3">
      <c r="A261">
        <v>353340</v>
      </c>
      <c r="B261" t="s">
        <v>1888</v>
      </c>
      <c r="C261">
        <v>2</v>
      </c>
    </row>
    <row r="262" spans="1:3" x14ac:dyDescent="0.3">
      <c r="A262">
        <v>353350</v>
      </c>
      <c r="B262" t="s">
        <v>1083</v>
      </c>
      <c r="C262">
        <v>2</v>
      </c>
    </row>
    <row r="263" spans="1:3" x14ac:dyDescent="0.3">
      <c r="A263">
        <v>353430</v>
      </c>
      <c r="B263" t="s">
        <v>1880</v>
      </c>
      <c r="C263">
        <v>4</v>
      </c>
    </row>
    <row r="264" spans="1:3" x14ac:dyDescent="0.3">
      <c r="A264">
        <v>353440</v>
      </c>
      <c r="B264" t="s">
        <v>1879</v>
      </c>
      <c r="C264">
        <v>36</v>
      </c>
    </row>
    <row r="265" spans="1:3" x14ac:dyDescent="0.3">
      <c r="A265">
        <v>353470</v>
      </c>
      <c r="B265" t="s">
        <v>1876</v>
      </c>
      <c r="C265">
        <v>3</v>
      </c>
    </row>
    <row r="266" spans="1:3" x14ac:dyDescent="0.3">
      <c r="A266">
        <v>353540</v>
      </c>
      <c r="B266" t="s">
        <v>1870</v>
      </c>
      <c r="C266">
        <v>1</v>
      </c>
    </row>
    <row r="267" spans="1:3" x14ac:dyDescent="0.3">
      <c r="A267">
        <v>353620</v>
      </c>
      <c r="B267" t="s">
        <v>5522</v>
      </c>
      <c r="C267">
        <v>5</v>
      </c>
    </row>
    <row r="268" spans="1:3" x14ac:dyDescent="0.3">
      <c r="A268">
        <v>353640</v>
      </c>
      <c r="B268" t="s">
        <v>1860</v>
      </c>
      <c r="C268">
        <v>1</v>
      </c>
    </row>
    <row r="269" spans="1:3" x14ac:dyDescent="0.3">
      <c r="A269">
        <v>353650</v>
      </c>
      <c r="B269" t="s">
        <v>1859</v>
      </c>
      <c r="C269">
        <v>1</v>
      </c>
    </row>
    <row r="270" spans="1:3" x14ac:dyDescent="0.3">
      <c r="A270">
        <v>353670</v>
      </c>
      <c r="B270" t="s">
        <v>1856</v>
      </c>
      <c r="C270">
        <v>2</v>
      </c>
    </row>
    <row r="271" spans="1:3" x14ac:dyDescent="0.3">
      <c r="A271">
        <v>353730</v>
      </c>
      <c r="B271" t="s">
        <v>1849</v>
      </c>
      <c r="C271">
        <v>1</v>
      </c>
    </row>
    <row r="272" spans="1:3" x14ac:dyDescent="0.3">
      <c r="A272">
        <v>353870</v>
      </c>
      <c r="B272" t="s">
        <v>1837</v>
      </c>
      <c r="C272">
        <v>8</v>
      </c>
    </row>
    <row r="273" spans="1:3" x14ac:dyDescent="0.3">
      <c r="A273">
        <v>354060</v>
      </c>
      <c r="B273" t="s">
        <v>1819</v>
      </c>
      <c r="C273">
        <v>1</v>
      </c>
    </row>
    <row r="274" spans="1:3" x14ac:dyDescent="0.3">
      <c r="A274">
        <v>354070</v>
      </c>
      <c r="B274" t="s">
        <v>1818</v>
      </c>
      <c r="C274">
        <v>1</v>
      </c>
    </row>
    <row r="275" spans="1:3" x14ac:dyDescent="0.3">
      <c r="A275">
        <v>354100</v>
      </c>
      <c r="B275" t="s">
        <v>1051</v>
      </c>
      <c r="C275">
        <v>5</v>
      </c>
    </row>
    <row r="276" spans="1:3" x14ac:dyDescent="0.3">
      <c r="A276">
        <v>354130</v>
      </c>
      <c r="B276" t="s">
        <v>1810</v>
      </c>
      <c r="C276">
        <v>1</v>
      </c>
    </row>
    <row r="277" spans="1:3" x14ac:dyDescent="0.3">
      <c r="A277">
        <v>354140</v>
      </c>
      <c r="B277" t="s">
        <v>1809</v>
      </c>
      <c r="C277">
        <v>9</v>
      </c>
    </row>
    <row r="278" spans="1:3" x14ac:dyDescent="0.3">
      <c r="A278">
        <v>354300</v>
      </c>
      <c r="B278" t="s">
        <v>1792</v>
      </c>
      <c r="C278">
        <v>1</v>
      </c>
    </row>
    <row r="279" spans="1:3" x14ac:dyDescent="0.3">
      <c r="A279">
        <v>354330</v>
      </c>
      <c r="B279" t="s">
        <v>1787</v>
      </c>
      <c r="C279">
        <v>3</v>
      </c>
    </row>
    <row r="280" spans="1:3" x14ac:dyDescent="0.3">
      <c r="A280">
        <v>354340</v>
      </c>
      <c r="B280" t="s">
        <v>1786</v>
      </c>
      <c r="C280">
        <v>53</v>
      </c>
    </row>
    <row r="281" spans="1:3" x14ac:dyDescent="0.3">
      <c r="A281">
        <v>354390</v>
      </c>
      <c r="B281" t="s">
        <v>1781</v>
      </c>
      <c r="C281">
        <v>8</v>
      </c>
    </row>
    <row r="282" spans="1:3" x14ac:dyDescent="0.3">
      <c r="A282">
        <v>354520</v>
      </c>
      <c r="B282" t="s">
        <v>1767</v>
      </c>
      <c r="C282">
        <v>3</v>
      </c>
    </row>
    <row r="283" spans="1:3" x14ac:dyDescent="0.3">
      <c r="A283">
        <v>354530</v>
      </c>
      <c r="B283" t="s">
        <v>1766</v>
      </c>
      <c r="C283">
        <v>1</v>
      </c>
    </row>
    <row r="284" spans="1:3" x14ac:dyDescent="0.3">
      <c r="A284">
        <v>354580</v>
      </c>
      <c r="B284" t="s">
        <v>5665</v>
      </c>
      <c r="C284">
        <v>3</v>
      </c>
    </row>
    <row r="285" spans="1:3" x14ac:dyDescent="0.3">
      <c r="A285">
        <v>354730</v>
      </c>
      <c r="B285" t="s">
        <v>1748</v>
      </c>
      <c r="C285">
        <v>3</v>
      </c>
    </row>
    <row r="286" spans="1:3" x14ac:dyDescent="0.3">
      <c r="A286">
        <v>354780</v>
      </c>
      <c r="B286" t="s">
        <v>1742</v>
      </c>
      <c r="C286">
        <v>53</v>
      </c>
    </row>
    <row r="287" spans="1:3" x14ac:dyDescent="0.3">
      <c r="A287">
        <v>354850</v>
      </c>
      <c r="B287" t="s">
        <v>1734</v>
      </c>
      <c r="C287">
        <v>17</v>
      </c>
    </row>
    <row r="288" spans="1:3" x14ac:dyDescent="0.3">
      <c r="A288">
        <v>354870</v>
      </c>
      <c r="B288" t="s">
        <v>1732</v>
      </c>
      <c r="C288">
        <v>135</v>
      </c>
    </row>
    <row r="289" spans="1:3" x14ac:dyDescent="0.3">
      <c r="A289">
        <v>354880</v>
      </c>
      <c r="B289" t="s">
        <v>1731</v>
      </c>
      <c r="C289">
        <v>24</v>
      </c>
    </row>
    <row r="290" spans="1:3" x14ac:dyDescent="0.3">
      <c r="A290">
        <v>354890</v>
      </c>
      <c r="B290" t="s">
        <v>1019</v>
      </c>
      <c r="C290">
        <v>21</v>
      </c>
    </row>
    <row r="291" spans="1:3" x14ac:dyDescent="0.3">
      <c r="A291">
        <v>354910</v>
      </c>
      <c r="B291" t="s">
        <v>1729</v>
      </c>
      <c r="C291">
        <v>1</v>
      </c>
    </row>
    <row r="292" spans="1:3" x14ac:dyDescent="0.3">
      <c r="A292">
        <v>354940</v>
      </c>
      <c r="B292" t="s">
        <v>1725</v>
      </c>
      <c r="C292">
        <v>2</v>
      </c>
    </row>
    <row r="293" spans="1:3" x14ac:dyDescent="0.3">
      <c r="A293">
        <v>354980</v>
      </c>
      <c r="B293" t="s">
        <v>1721</v>
      </c>
      <c r="C293">
        <v>89</v>
      </c>
    </row>
    <row r="294" spans="1:3" x14ac:dyDescent="0.3">
      <c r="A294">
        <v>354990</v>
      </c>
      <c r="B294" t="s">
        <v>5467</v>
      </c>
      <c r="C294">
        <v>41</v>
      </c>
    </row>
    <row r="295" spans="1:3" x14ac:dyDescent="0.3">
      <c r="A295">
        <v>355030</v>
      </c>
      <c r="B295" t="s">
        <v>1715</v>
      </c>
      <c r="C295">
        <v>829</v>
      </c>
    </row>
    <row r="296" spans="1:3" x14ac:dyDescent="0.3">
      <c r="A296">
        <v>355070</v>
      </c>
      <c r="B296" t="s">
        <v>1711</v>
      </c>
      <c r="C296">
        <v>2</v>
      </c>
    </row>
    <row r="297" spans="1:3" x14ac:dyDescent="0.3">
      <c r="A297">
        <v>355100</v>
      </c>
      <c r="B297" t="s">
        <v>1709</v>
      </c>
      <c r="C297">
        <v>1</v>
      </c>
    </row>
    <row r="298" spans="1:3" x14ac:dyDescent="0.3">
      <c r="A298">
        <v>355170</v>
      </c>
      <c r="B298" t="s">
        <v>1702</v>
      </c>
      <c r="C298">
        <v>2</v>
      </c>
    </row>
    <row r="299" spans="1:3" x14ac:dyDescent="0.3">
      <c r="A299">
        <v>355220</v>
      </c>
      <c r="B299" t="s">
        <v>1697</v>
      </c>
      <c r="C299">
        <v>110</v>
      </c>
    </row>
    <row r="300" spans="1:3" x14ac:dyDescent="0.3">
      <c r="A300">
        <v>355240</v>
      </c>
      <c r="B300" t="s">
        <v>1695</v>
      </c>
      <c r="C300">
        <v>10</v>
      </c>
    </row>
    <row r="301" spans="1:3" x14ac:dyDescent="0.3">
      <c r="A301">
        <v>355250</v>
      </c>
      <c r="B301" t="s">
        <v>1694</v>
      </c>
      <c r="C301">
        <v>1</v>
      </c>
    </row>
    <row r="302" spans="1:3" x14ac:dyDescent="0.3">
      <c r="A302">
        <v>355280</v>
      </c>
      <c r="B302" t="s">
        <v>1690</v>
      </c>
      <c r="C302">
        <v>6</v>
      </c>
    </row>
    <row r="303" spans="1:3" x14ac:dyDescent="0.3">
      <c r="A303">
        <v>355290</v>
      </c>
      <c r="B303" t="s">
        <v>1689</v>
      </c>
      <c r="C303">
        <v>1</v>
      </c>
    </row>
    <row r="304" spans="1:3" x14ac:dyDescent="0.3">
      <c r="A304">
        <v>355400</v>
      </c>
      <c r="B304" t="s">
        <v>1675</v>
      </c>
      <c r="C304">
        <v>5</v>
      </c>
    </row>
    <row r="305" spans="1:3" x14ac:dyDescent="0.3">
      <c r="A305">
        <v>355410</v>
      </c>
      <c r="B305" t="s">
        <v>1674</v>
      </c>
      <c r="C305">
        <v>14</v>
      </c>
    </row>
    <row r="306" spans="1:3" x14ac:dyDescent="0.3">
      <c r="A306">
        <v>355500</v>
      </c>
      <c r="B306" t="s">
        <v>1663</v>
      </c>
      <c r="C306">
        <v>1</v>
      </c>
    </row>
    <row r="307" spans="1:3" x14ac:dyDescent="0.3">
      <c r="A307">
        <v>355540</v>
      </c>
      <c r="B307" t="s">
        <v>1658</v>
      </c>
      <c r="C307">
        <v>3</v>
      </c>
    </row>
    <row r="308" spans="1:3" x14ac:dyDescent="0.3">
      <c r="A308">
        <v>355620</v>
      </c>
      <c r="B308" t="s">
        <v>1650</v>
      </c>
      <c r="C308">
        <v>1</v>
      </c>
    </row>
    <row r="309" spans="1:3" x14ac:dyDescent="0.3">
      <c r="A309">
        <v>355630</v>
      </c>
      <c r="B309" t="s">
        <v>1649</v>
      </c>
      <c r="C309">
        <v>1</v>
      </c>
    </row>
    <row r="310" spans="1:3" x14ac:dyDescent="0.3">
      <c r="A310">
        <v>355670</v>
      </c>
      <c r="B310" t="s">
        <v>1645</v>
      </c>
      <c r="C310">
        <v>3</v>
      </c>
    </row>
    <row r="311" spans="1:3" x14ac:dyDescent="0.3">
      <c r="A311">
        <v>355700</v>
      </c>
      <c r="B311" t="s">
        <v>1641</v>
      </c>
      <c r="C311">
        <v>3</v>
      </c>
    </row>
    <row r="312" spans="1:3" x14ac:dyDescent="0.3">
      <c r="A312">
        <v>355710</v>
      </c>
      <c r="B312" t="s">
        <v>1640</v>
      </c>
      <c r="C312">
        <v>9</v>
      </c>
    </row>
    <row r="313" spans="1:3" x14ac:dyDescent="0.3">
      <c r="A313">
        <v>410080</v>
      </c>
      <c r="B313" t="s">
        <v>1627</v>
      </c>
      <c r="C313">
        <v>1</v>
      </c>
    </row>
    <row r="314" spans="1:3" x14ac:dyDescent="0.3">
      <c r="A314">
        <v>410180</v>
      </c>
      <c r="B314" t="s">
        <v>1614</v>
      </c>
      <c r="C314">
        <v>1</v>
      </c>
    </row>
    <row r="315" spans="1:3" x14ac:dyDescent="0.3">
      <c r="A315">
        <v>410200</v>
      </c>
      <c r="B315" t="s">
        <v>1611</v>
      </c>
      <c r="C315">
        <v>2</v>
      </c>
    </row>
    <row r="316" spans="1:3" x14ac:dyDescent="0.3">
      <c r="A316">
        <v>410345</v>
      </c>
      <c r="B316" t="s">
        <v>1590</v>
      </c>
      <c r="C316">
        <v>1</v>
      </c>
    </row>
    <row r="317" spans="1:3" x14ac:dyDescent="0.3">
      <c r="A317">
        <v>410370</v>
      </c>
      <c r="B317" t="s">
        <v>1586</v>
      </c>
      <c r="C317">
        <v>1</v>
      </c>
    </row>
    <row r="318" spans="1:3" x14ac:dyDescent="0.3">
      <c r="A318">
        <v>410400</v>
      </c>
      <c r="B318" t="s">
        <v>1582</v>
      </c>
      <c r="C318">
        <v>5</v>
      </c>
    </row>
    <row r="319" spans="1:3" x14ac:dyDescent="0.3">
      <c r="A319">
        <v>410420</v>
      </c>
      <c r="B319" t="s">
        <v>1579</v>
      </c>
      <c r="C319">
        <v>10</v>
      </c>
    </row>
    <row r="320" spans="1:3" x14ac:dyDescent="0.3">
      <c r="A320">
        <v>410430</v>
      </c>
      <c r="B320" t="s">
        <v>1577</v>
      </c>
      <c r="C320">
        <v>1</v>
      </c>
    </row>
    <row r="321" spans="1:3" x14ac:dyDescent="0.3">
      <c r="A321">
        <v>410480</v>
      </c>
      <c r="B321" t="s">
        <v>1569</v>
      </c>
      <c r="C321">
        <v>33</v>
      </c>
    </row>
    <row r="322" spans="1:3" x14ac:dyDescent="0.3">
      <c r="A322">
        <v>410590</v>
      </c>
      <c r="B322" t="s">
        <v>854</v>
      </c>
      <c r="C322">
        <v>1</v>
      </c>
    </row>
    <row r="323" spans="1:3" x14ac:dyDescent="0.3">
      <c r="A323">
        <v>410640</v>
      </c>
      <c r="B323" t="s">
        <v>1555</v>
      </c>
      <c r="C323">
        <v>1</v>
      </c>
    </row>
    <row r="324" spans="1:3" x14ac:dyDescent="0.3">
      <c r="A324">
        <v>410690</v>
      </c>
      <c r="B324" t="s">
        <v>1547</v>
      </c>
      <c r="C324">
        <v>191</v>
      </c>
    </row>
    <row r="325" spans="1:3" x14ac:dyDescent="0.3">
      <c r="A325">
        <v>410790</v>
      </c>
      <c r="B325" t="s">
        <v>1527</v>
      </c>
      <c r="C325">
        <v>1</v>
      </c>
    </row>
    <row r="326" spans="1:3" x14ac:dyDescent="0.3">
      <c r="A326">
        <v>410830</v>
      </c>
      <c r="B326" t="s">
        <v>1523</v>
      </c>
      <c r="C326">
        <v>48</v>
      </c>
    </row>
    <row r="327" spans="1:3" x14ac:dyDescent="0.3">
      <c r="A327">
        <v>410840</v>
      </c>
      <c r="B327" t="s">
        <v>1521</v>
      </c>
      <c r="C327">
        <v>3</v>
      </c>
    </row>
    <row r="328" spans="1:3" x14ac:dyDescent="0.3">
      <c r="A328">
        <v>410930</v>
      </c>
      <c r="B328" t="s">
        <v>1509</v>
      </c>
      <c r="C328">
        <v>2</v>
      </c>
    </row>
    <row r="329" spans="1:3" x14ac:dyDescent="0.3">
      <c r="A329">
        <v>410940</v>
      </c>
      <c r="B329" t="s">
        <v>1508</v>
      </c>
      <c r="C329">
        <v>7</v>
      </c>
    </row>
    <row r="330" spans="1:3" x14ac:dyDescent="0.3">
      <c r="A330">
        <v>411005</v>
      </c>
      <c r="B330" t="s">
        <v>1499</v>
      </c>
      <c r="C330">
        <v>1</v>
      </c>
    </row>
    <row r="331" spans="1:3" x14ac:dyDescent="0.3">
      <c r="A331">
        <v>411095</v>
      </c>
      <c r="B331" t="s">
        <v>1488</v>
      </c>
      <c r="C331">
        <v>1</v>
      </c>
    </row>
    <row r="332" spans="1:3" x14ac:dyDescent="0.3">
      <c r="A332">
        <v>411150</v>
      </c>
      <c r="B332" t="s">
        <v>1481</v>
      </c>
      <c r="C332">
        <v>3</v>
      </c>
    </row>
    <row r="333" spans="1:3" x14ac:dyDescent="0.3">
      <c r="A333">
        <v>411180</v>
      </c>
      <c r="B333" t="s">
        <v>1477</v>
      </c>
      <c r="C333">
        <v>2</v>
      </c>
    </row>
    <row r="334" spans="1:3" x14ac:dyDescent="0.3">
      <c r="A334">
        <v>411350</v>
      </c>
      <c r="B334" t="s">
        <v>1456</v>
      </c>
      <c r="C334">
        <v>6</v>
      </c>
    </row>
    <row r="335" spans="1:3" x14ac:dyDescent="0.3">
      <c r="A335">
        <v>411370</v>
      </c>
      <c r="B335" t="s">
        <v>1454</v>
      </c>
      <c r="C335">
        <v>95</v>
      </c>
    </row>
    <row r="336" spans="1:3" x14ac:dyDescent="0.3">
      <c r="A336">
        <v>411440</v>
      </c>
      <c r="B336" t="s">
        <v>1444</v>
      </c>
      <c r="C336">
        <v>2</v>
      </c>
    </row>
    <row r="337" spans="1:3" x14ac:dyDescent="0.3">
      <c r="A337">
        <v>411460</v>
      </c>
      <c r="B337" t="s">
        <v>1442</v>
      </c>
      <c r="C337">
        <v>5</v>
      </c>
    </row>
    <row r="338" spans="1:3" x14ac:dyDescent="0.3">
      <c r="A338">
        <v>411520</v>
      </c>
      <c r="B338" t="s">
        <v>1436</v>
      </c>
      <c r="C338">
        <v>65</v>
      </c>
    </row>
    <row r="339" spans="1:3" x14ac:dyDescent="0.3">
      <c r="A339">
        <v>411580</v>
      </c>
      <c r="B339" t="s">
        <v>1426</v>
      </c>
      <c r="C339">
        <v>1</v>
      </c>
    </row>
    <row r="340" spans="1:3" x14ac:dyDescent="0.3">
      <c r="A340">
        <v>411760</v>
      </c>
      <c r="B340" t="s">
        <v>1400</v>
      </c>
      <c r="C340">
        <v>1</v>
      </c>
    </row>
    <row r="341" spans="1:3" x14ac:dyDescent="0.3">
      <c r="A341">
        <v>411790</v>
      </c>
      <c r="B341" t="s">
        <v>1398</v>
      </c>
      <c r="C341">
        <v>1</v>
      </c>
    </row>
    <row r="342" spans="1:3" x14ac:dyDescent="0.3">
      <c r="A342">
        <v>411800</v>
      </c>
      <c r="B342" t="s">
        <v>1397</v>
      </c>
      <c r="C342">
        <v>2</v>
      </c>
    </row>
    <row r="343" spans="1:3" x14ac:dyDescent="0.3">
      <c r="A343">
        <v>411820</v>
      </c>
      <c r="B343" t="s">
        <v>1395</v>
      </c>
      <c r="C343">
        <v>3</v>
      </c>
    </row>
    <row r="344" spans="1:3" x14ac:dyDescent="0.3">
      <c r="A344">
        <v>411840</v>
      </c>
      <c r="B344" t="s">
        <v>1393</v>
      </c>
      <c r="C344">
        <v>3</v>
      </c>
    </row>
    <row r="345" spans="1:3" x14ac:dyDescent="0.3">
      <c r="A345">
        <v>411850</v>
      </c>
      <c r="B345" t="s">
        <v>1391</v>
      </c>
      <c r="C345">
        <v>7</v>
      </c>
    </row>
    <row r="346" spans="1:3" x14ac:dyDescent="0.3">
      <c r="A346">
        <v>411915</v>
      </c>
      <c r="B346" t="s">
        <v>1383</v>
      </c>
      <c r="C346">
        <v>1</v>
      </c>
    </row>
    <row r="347" spans="1:3" x14ac:dyDescent="0.3">
      <c r="A347">
        <v>411920</v>
      </c>
      <c r="B347" t="s">
        <v>1382</v>
      </c>
      <c r="C347">
        <v>1</v>
      </c>
    </row>
    <row r="348" spans="1:3" x14ac:dyDescent="0.3">
      <c r="A348">
        <v>411960</v>
      </c>
      <c r="B348" t="s">
        <v>1377</v>
      </c>
      <c r="C348">
        <v>3</v>
      </c>
    </row>
    <row r="349" spans="1:3" x14ac:dyDescent="0.3">
      <c r="A349">
        <v>411990</v>
      </c>
      <c r="B349" t="s">
        <v>1374</v>
      </c>
      <c r="C349">
        <v>39</v>
      </c>
    </row>
    <row r="350" spans="1:3" x14ac:dyDescent="0.3">
      <c r="A350">
        <v>412240</v>
      </c>
      <c r="B350" t="s">
        <v>1340</v>
      </c>
      <c r="C350">
        <v>1</v>
      </c>
    </row>
    <row r="351" spans="1:3" x14ac:dyDescent="0.3">
      <c r="A351">
        <v>412250</v>
      </c>
      <c r="B351" t="s">
        <v>1339</v>
      </c>
      <c r="C351">
        <v>1</v>
      </c>
    </row>
    <row r="352" spans="1:3" x14ac:dyDescent="0.3">
      <c r="A352">
        <v>412380</v>
      </c>
      <c r="B352" t="s">
        <v>1326</v>
      </c>
      <c r="C352">
        <v>1</v>
      </c>
    </row>
    <row r="353" spans="1:3" x14ac:dyDescent="0.3">
      <c r="A353">
        <v>412625</v>
      </c>
      <c r="B353" t="s">
        <v>546</v>
      </c>
      <c r="C353">
        <v>7</v>
      </c>
    </row>
    <row r="354" spans="1:3" x14ac:dyDescent="0.3">
      <c r="A354">
        <v>412770</v>
      </c>
      <c r="B354" t="s">
        <v>1275</v>
      </c>
      <c r="C354">
        <v>28</v>
      </c>
    </row>
    <row r="355" spans="1:3" x14ac:dyDescent="0.3">
      <c r="A355">
        <v>412800</v>
      </c>
      <c r="B355" t="s">
        <v>1269</v>
      </c>
      <c r="C355">
        <v>2</v>
      </c>
    </row>
    <row r="356" spans="1:3" x14ac:dyDescent="0.3">
      <c r="A356">
        <v>412810</v>
      </c>
      <c r="B356" t="s">
        <v>1268</v>
      </c>
      <c r="C356">
        <v>3</v>
      </c>
    </row>
    <row r="357" spans="1:3" x14ac:dyDescent="0.3">
      <c r="A357">
        <v>420140</v>
      </c>
      <c r="B357" t="s">
        <v>1236</v>
      </c>
      <c r="C357">
        <v>3</v>
      </c>
    </row>
    <row r="358" spans="1:3" x14ac:dyDescent="0.3">
      <c r="A358">
        <v>420200</v>
      </c>
      <c r="B358" t="s">
        <v>1228</v>
      </c>
      <c r="C358">
        <v>32</v>
      </c>
    </row>
    <row r="359" spans="1:3" x14ac:dyDescent="0.3">
      <c r="A359">
        <v>420240</v>
      </c>
      <c r="B359" t="s">
        <v>1218</v>
      </c>
      <c r="C359">
        <v>37</v>
      </c>
    </row>
    <row r="360" spans="1:3" x14ac:dyDescent="0.3">
      <c r="A360">
        <v>420290</v>
      </c>
      <c r="B360" t="s">
        <v>1208</v>
      </c>
      <c r="C360">
        <v>2</v>
      </c>
    </row>
    <row r="361" spans="1:3" x14ac:dyDescent="0.3">
      <c r="A361">
        <v>420380</v>
      </c>
      <c r="B361" t="s">
        <v>1197</v>
      </c>
      <c r="C361">
        <v>1</v>
      </c>
    </row>
    <row r="362" spans="1:3" x14ac:dyDescent="0.3">
      <c r="A362">
        <v>420420</v>
      </c>
      <c r="B362" t="s">
        <v>1189</v>
      </c>
      <c r="C362">
        <v>7</v>
      </c>
    </row>
    <row r="363" spans="1:3" x14ac:dyDescent="0.3">
      <c r="A363">
        <v>420430</v>
      </c>
      <c r="B363" t="s">
        <v>1187</v>
      </c>
      <c r="C363">
        <v>2</v>
      </c>
    </row>
    <row r="364" spans="1:3" x14ac:dyDescent="0.3">
      <c r="A364">
        <v>420460</v>
      </c>
      <c r="B364" t="s">
        <v>1181</v>
      </c>
      <c r="C364">
        <v>53</v>
      </c>
    </row>
    <row r="365" spans="1:3" x14ac:dyDescent="0.3">
      <c r="A365">
        <v>420540</v>
      </c>
      <c r="B365" t="s">
        <v>1168</v>
      </c>
      <c r="C365">
        <v>56</v>
      </c>
    </row>
    <row r="366" spans="1:3" x14ac:dyDescent="0.3">
      <c r="A366">
        <v>420550</v>
      </c>
      <c r="B366" t="s">
        <v>1165</v>
      </c>
      <c r="C366">
        <v>2</v>
      </c>
    </row>
    <row r="367" spans="1:3" x14ac:dyDescent="0.3">
      <c r="A367">
        <v>420820</v>
      </c>
      <c r="B367" t="s">
        <v>1130</v>
      </c>
      <c r="C367">
        <v>24</v>
      </c>
    </row>
    <row r="368" spans="1:3" x14ac:dyDescent="0.3">
      <c r="A368">
        <v>420870</v>
      </c>
      <c r="B368" t="s">
        <v>1124</v>
      </c>
      <c r="C368">
        <v>1</v>
      </c>
    </row>
    <row r="369" spans="1:3" x14ac:dyDescent="0.3">
      <c r="A369">
        <v>420890</v>
      </c>
      <c r="B369" t="s">
        <v>1122</v>
      </c>
      <c r="C369">
        <v>10</v>
      </c>
    </row>
    <row r="370" spans="1:3" x14ac:dyDescent="0.3">
      <c r="A370">
        <v>420900</v>
      </c>
      <c r="B370" t="s">
        <v>1120</v>
      </c>
      <c r="C370">
        <v>1</v>
      </c>
    </row>
    <row r="371" spans="1:3" x14ac:dyDescent="0.3">
      <c r="A371">
        <v>420910</v>
      </c>
      <c r="B371" t="s">
        <v>1119</v>
      </c>
      <c r="C371">
        <v>41</v>
      </c>
    </row>
    <row r="372" spans="1:3" x14ac:dyDescent="0.3">
      <c r="A372">
        <v>420930</v>
      </c>
      <c r="B372" t="s">
        <v>1115</v>
      </c>
      <c r="C372">
        <v>6</v>
      </c>
    </row>
    <row r="373" spans="1:3" x14ac:dyDescent="0.3">
      <c r="A373">
        <v>420960</v>
      </c>
      <c r="B373" t="s">
        <v>1111</v>
      </c>
      <c r="C373">
        <v>1</v>
      </c>
    </row>
    <row r="374" spans="1:3" x14ac:dyDescent="0.3">
      <c r="A374">
        <v>421010</v>
      </c>
      <c r="B374" t="s">
        <v>1103</v>
      </c>
      <c r="C374">
        <v>1</v>
      </c>
    </row>
    <row r="375" spans="1:3" x14ac:dyDescent="0.3">
      <c r="A375">
        <v>421480</v>
      </c>
      <c r="B375" t="s">
        <v>1040</v>
      </c>
      <c r="C375">
        <v>9</v>
      </c>
    </row>
    <row r="376" spans="1:3" x14ac:dyDescent="0.3">
      <c r="A376">
        <v>421660</v>
      </c>
      <c r="B376" t="s">
        <v>1011</v>
      </c>
      <c r="C376">
        <v>11</v>
      </c>
    </row>
    <row r="377" spans="1:3" x14ac:dyDescent="0.3">
      <c r="A377">
        <v>421720</v>
      </c>
      <c r="B377" t="s">
        <v>1005</v>
      </c>
      <c r="C377">
        <v>1</v>
      </c>
    </row>
    <row r="378" spans="1:3" x14ac:dyDescent="0.3">
      <c r="A378">
        <v>421870</v>
      </c>
      <c r="B378" t="s">
        <v>984</v>
      </c>
      <c r="C378">
        <v>7</v>
      </c>
    </row>
    <row r="379" spans="1:3" x14ac:dyDescent="0.3">
      <c r="A379">
        <v>430100</v>
      </c>
      <c r="B379" t="s">
        <v>945</v>
      </c>
      <c r="C379">
        <v>1</v>
      </c>
    </row>
    <row r="380" spans="1:3" x14ac:dyDescent="0.3">
      <c r="A380">
        <v>430210</v>
      </c>
      <c r="B380" t="s">
        <v>923</v>
      </c>
      <c r="C380">
        <v>6</v>
      </c>
    </row>
    <row r="381" spans="1:3" x14ac:dyDescent="0.3">
      <c r="A381">
        <v>430280</v>
      </c>
      <c r="B381" t="s">
        <v>907</v>
      </c>
      <c r="C381">
        <v>1</v>
      </c>
    </row>
    <row r="382" spans="1:3" x14ac:dyDescent="0.3">
      <c r="A382">
        <v>430300</v>
      </c>
      <c r="B382" t="s">
        <v>905</v>
      </c>
      <c r="C382">
        <v>2</v>
      </c>
    </row>
    <row r="383" spans="1:3" x14ac:dyDescent="0.3">
      <c r="A383">
        <v>430350</v>
      </c>
      <c r="B383" t="s">
        <v>900</v>
      </c>
      <c r="C383">
        <v>1</v>
      </c>
    </row>
    <row r="384" spans="1:3" x14ac:dyDescent="0.3">
      <c r="A384">
        <v>430460</v>
      </c>
      <c r="B384" t="s">
        <v>886</v>
      </c>
      <c r="C384">
        <v>6</v>
      </c>
    </row>
    <row r="385" spans="1:3" x14ac:dyDescent="0.3">
      <c r="A385">
        <v>430480</v>
      </c>
      <c r="B385" t="s">
        <v>875</v>
      </c>
      <c r="C385">
        <v>1</v>
      </c>
    </row>
    <row r="386" spans="1:3" x14ac:dyDescent="0.3">
      <c r="A386">
        <v>430510</v>
      </c>
      <c r="B386" t="s">
        <v>870</v>
      </c>
      <c r="C386">
        <v>18</v>
      </c>
    </row>
    <row r="387" spans="1:3" x14ac:dyDescent="0.3">
      <c r="A387">
        <v>430680</v>
      </c>
      <c r="B387" t="s">
        <v>824</v>
      </c>
      <c r="C387">
        <v>1</v>
      </c>
    </row>
    <row r="388" spans="1:3" x14ac:dyDescent="0.3">
      <c r="A388">
        <v>430700</v>
      </c>
      <c r="B388" t="s">
        <v>818</v>
      </c>
      <c r="C388">
        <v>4</v>
      </c>
    </row>
    <row r="389" spans="1:3" x14ac:dyDescent="0.3">
      <c r="A389">
        <v>430760</v>
      </c>
      <c r="B389" t="s">
        <v>809</v>
      </c>
      <c r="C389">
        <v>1</v>
      </c>
    </row>
    <row r="390" spans="1:3" x14ac:dyDescent="0.3">
      <c r="A390">
        <v>430770</v>
      </c>
      <c r="B390" t="s">
        <v>808</v>
      </c>
      <c r="C390">
        <v>1</v>
      </c>
    </row>
    <row r="391" spans="1:3" x14ac:dyDescent="0.3">
      <c r="A391">
        <v>430790</v>
      </c>
      <c r="B391" t="s">
        <v>803</v>
      </c>
      <c r="C391">
        <v>2</v>
      </c>
    </row>
    <row r="392" spans="1:3" x14ac:dyDescent="0.3">
      <c r="A392">
        <v>430890</v>
      </c>
      <c r="B392" t="s">
        <v>786</v>
      </c>
      <c r="C392">
        <v>1</v>
      </c>
    </row>
    <row r="393" spans="1:3" x14ac:dyDescent="0.3">
      <c r="A393">
        <v>430910</v>
      </c>
      <c r="B393" t="s">
        <v>783</v>
      </c>
      <c r="C393">
        <v>1</v>
      </c>
    </row>
    <row r="394" spans="1:3" x14ac:dyDescent="0.3">
      <c r="A394">
        <v>430920</v>
      </c>
      <c r="B394" t="s">
        <v>780</v>
      </c>
      <c r="C394">
        <v>9</v>
      </c>
    </row>
    <row r="395" spans="1:3" x14ac:dyDescent="0.3">
      <c r="A395">
        <v>431020</v>
      </c>
      <c r="B395" t="s">
        <v>764</v>
      </c>
      <c r="C395">
        <v>5</v>
      </c>
    </row>
    <row r="396" spans="1:3" x14ac:dyDescent="0.3">
      <c r="A396">
        <v>431080</v>
      </c>
      <c r="B396" t="s">
        <v>748</v>
      </c>
      <c r="C396">
        <v>1</v>
      </c>
    </row>
    <row r="397" spans="1:3" x14ac:dyDescent="0.3">
      <c r="A397">
        <v>431140</v>
      </c>
      <c r="B397" t="s">
        <v>734</v>
      </c>
      <c r="C397">
        <v>3</v>
      </c>
    </row>
    <row r="398" spans="1:3" x14ac:dyDescent="0.3">
      <c r="A398">
        <v>431270</v>
      </c>
      <c r="B398" t="s">
        <v>696</v>
      </c>
      <c r="C398">
        <v>2</v>
      </c>
    </row>
    <row r="399" spans="1:3" x14ac:dyDescent="0.3">
      <c r="A399">
        <v>431340</v>
      </c>
      <c r="B399" t="s">
        <v>679</v>
      </c>
      <c r="C399">
        <v>27</v>
      </c>
    </row>
    <row r="400" spans="1:3" x14ac:dyDescent="0.3">
      <c r="A400">
        <v>431410</v>
      </c>
      <c r="B400" t="s">
        <v>661</v>
      </c>
      <c r="C400">
        <v>58</v>
      </c>
    </row>
    <row r="401" spans="1:3" x14ac:dyDescent="0.3">
      <c r="A401">
        <v>431490</v>
      </c>
      <c r="B401" t="s">
        <v>641</v>
      </c>
      <c r="C401">
        <v>180</v>
      </c>
    </row>
    <row r="402" spans="1:3" x14ac:dyDescent="0.3">
      <c r="A402">
        <v>431560</v>
      </c>
      <c r="B402" t="s">
        <v>623</v>
      </c>
      <c r="C402">
        <v>1</v>
      </c>
    </row>
    <row r="403" spans="1:3" x14ac:dyDescent="0.3">
      <c r="A403">
        <v>431680</v>
      </c>
      <c r="B403" t="s">
        <v>603</v>
      </c>
      <c r="C403">
        <v>8</v>
      </c>
    </row>
    <row r="404" spans="1:3" x14ac:dyDescent="0.3">
      <c r="A404">
        <v>431690</v>
      </c>
      <c r="B404" t="s">
        <v>602</v>
      </c>
      <c r="C404">
        <v>18</v>
      </c>
    </row>
    <row r="405" spans="1:3" x14ac:dyDescent="0.3">
      <c r="A405">
        <v>431720</v>
      </c>
      <c r="B405" t="s">
        <v>597</v>
      </c>
      <c r="C405">
        <v>3</v>
      </c>
    </row>
    <row r="406" spans="1:3" x14ac:dyDescent="0.3">
      <c r="A406">
        <v>431740</v>
      </c>
      <c r="B406" t="s">
        <v>594</v>
      </c>
      <c r="C406">
        <v>1</v>
      </c>
    </row>
    <row r="407" spans="1:3" x14ac:dyDescent="0.3">
      <c r="A407">
        <v>431870</v>
      </c>
      <c r="B407" t="s">
        <v>568</v>
      </c>
      <c r="C407">
        <v>2</v>
      </c>
    </row>
    <row r="408" spans="1:3" x14ac:dyDescent="0.3">
      <c r="A408">
        <v>432000</v>
      </c>
      <c r="B408" t="s">
        <v>547</v>
      </c>
      <c r="C408">
        <v>2</v>
      </c>
    </row>
    <row r="409" spans="1:3" x14ac:dyDescent="0.3">
      <c r="A409">
        <v>432150</v>
      </c>
      <c r="B409" t="s">
        <v>515</v>
      </c>
      <c r="C409">
        <v>1</v>
      </c>
    </row>
    <row r="410" spans="1:3" x14ac:dyDescent="0.3">
      <c r="A410">
        <v>432160</v>
      </c>
      <c r="B410" t="s">
        <v>514</v>
      </c>
      <c r="C410">
        <v>2</v>
      </c>
    </row>
    <row r="411" spans="1:3" x14ac:dyDescent="0.3">
      <c r="A411">
        <v>432240</v>
      </c>
      <c r="B411" t="s">
        <v>493</v>
      </c>
      <c r="C411">
        <v>4</v>
      </c>
    </row>
    <row r="412" spans="1:3" x14ac:dyDescent="0.3">
      <c r="A412">
        <v>432250</v>
      </c>
      <c r="B412" t="s">
        <v>492</v>
      </c>
      <c r="C412">
        <v>1</v>
      </c>
    </row>
    <row r="413" spans="1:3" x14ac:dyDescent="0.3">
      <c r="A413">
        <v>432280</v>
      </c>
      <c r="B413" t="s">
        <v>485</v>
      </c>
      <c r="C413">
        <v>1</v>
      </c>
    </row>
    <row r="414" spans="1:3" x14ac:dyDescent="0.3">
      <c r="A414">
        <v>500270</v>
      </c>
      <c r="B414" t="s">
        <v>449</v>
      </c>
      <c r="C414">
        <v>37</v>
      </c>
    </row>
    <row r="415" spans="1:3" x14ac:dyDescent="0.3">
      <c r="A415">
        <v>500320</v>
      </c>
      <c r="B415" t="s">
        <v>443</v>
      </c>
      <c r="C415">
        <v>1</v>
      </c>
    </row>
    <row r="416" spans="1:3" x14ac:dyDescent="0.3">
      <c r="A416">
        <v>500325</v>
      </c>
      <c r="B416" t="s">
        <v>442</v>
      </c>
      <c r="C416">
        <v>1</v>
      </c>
    </row>
    <row r="417" spans="1:3" x14ac:dyDescent="0.3">
      <c r="A417">
        <v>500330</v>
      </c>
      <c r="B417" t="s">
        <v>441</v>
      </c>
      <c r="C417">
        <v>1</v>
      </c>
    </row>
    <row r="418" spans="1:3" x14ac:dyDescent="0.3">
      <c r="A418">
        <v>500370</v>
      </c>
      <c r="B418" t="s">
        <v>437</v>
      </c>
      <c r="C418">
        <v>30</v>
      </c>
    </row>
    <row r="419" spans="1:3" x14ac:dyDescent="0.3">
      <c r="A419">
        <v>500740</v>
      </c>
      <c r="B419" t="s">
        <v>404</v>
      </c>
      <c r="C419">
        <v>1</v>
      </c>
    </row>
    <row r="420" spans="1:3" x14ac:dyDescent="0.3">
      <c r="A420">
        <v>500800</v>
      </c>
      <c r="B420" t="s">
        <v>394</v>
      </c>
      <c r="C420">
        <v>1</v>
      </c>
    </row>
    <row r="421" spans="1:3" x14ac:dyDescent="0.3">
      <c r="A421">
        <v>500830</v>
      </c>
      <c r="B421" t="s">
        <v>393</v>
      </c>
      <c r="C421">
        <v>1</v>
      </c>
    </row>
    <row r="422" spans="1:3" x14ac:dyDescent="0.3">
      <c r="A422">
        <v>510020</v>
      </c>
      <c r="B422" t="s">
        <v>389</v>
      </c>
      <c r="C422">
        <v>2</v>
      </c>
    </row>
    <row r="423" spans="1:3" x14ac:dyDescent="0.3">
      <c r="A423">
        <v>510180</v>
      </c>
      <c r="B423" t="s">
        <v>374</v>
      </c>
      <c r="C423">
        <v>4</v>
      </c>
    </row>
    <row r="424" spans="1:3" x14ac:dyDescent="0.3">
      <c r="A424">
        <v>510250</v>
      </c>
      <c r="B424" t="s">
        <v>371</v>
      </c>
      <c r="C424">
        <v>1</v>
      </c>
    </row>
    <row r="425" spans="1:3" x14ac:dyDescent="0.3">
      <c r="A425">
        <v>510320</v>
      </c>
      <c r="B425" t="s">
        <v>359</v>
      </c>
      <c r="C425">
        <v>1</v>
      </c>
    </row>
    <row r="426" spans="1:3" x14ac:dyDescent="0.3">
      <c r="A426">
        <v>510340</v>
      </c>
      <c r="B426" t="s">
        <v>353</v>
      </c>
      <c r="C426">
        <v>19</v>
      </c>
    </row>
    <row r="427" spans="1:3" x14ac:dyDescent="0.3">
      <c r="A427">
        <v>510410</v>
      </c>
      <c r="B427" t="s">
        <v>343</v>
      </c>
      <c r="C427">
        <v>2</v>
      </c>
    </row>
    <row r="428" spans="1:3" x14ac:dyDescent="0.3">
      <c r="A428">
        <v>510515</v>
      </c>
      <c r="B428" t="s">
        <v>332</v>
      </c>
      <c r="C428">
        <v>1</v>
      </c>
    </row>
    <row r="429" spans="1:3" x14ac:dyDescent="0.3">
      <c r="A429">
        <v>510622</v>
      </c>
      <c r="B429" t="s">
        <v>313</v>
      </c>
      <c r="C429">
        <v>1</v>
      </c>
    </row>
    <row r="430" spans="1:3" x14ac:dyDescent="0.3">
      <c r="A430">
        <v>510704</v>
      </c>
      <c r="B430" t="s">
        <v>291</v>
      </c>
      <c r="C430">
        <v>2</v>
      </c>
    </row>
    <row r="431" spans="1:3" x14ac:dyDescent="0.3">
      <c r="A431">
        <v>510760</v>
      </c>
      <c r="B431" t="s">
        <v>277</v>
      </c>
      <c r="C431">
        <v>8</v>
      </c>
    </row>
    <row r="432" spans="1:3" x14ac:dyDescent="0.3">
      <c r="A432">
        <v>510790</v>
      </c>
      <c r="B432" t="s">
        <v>266</v>
      </c>
      <c r="C432">
        <v>1</v>
      </c>
    </row>
    <row r="433" spans="1:3" x14ac:dyDescent="0.3">
      <c r="A433">
        <v>510792</v>
      </c>
      <c r="B433" t="s">
        <v>265</v>
      </c>
      <c r="C433">
        <v>3</v>
      </c>
    </row>
    <row r="434" spans="1:3" x14ac:dyDescent="0.3">
      <c r="A434">
        <v>520110</v>
      </c>
      <c r="B434" t="s">
        <v>233</v>
      </c>
      <c r="C434">
        <v>6</v>
      </c>
    </row>
    <row r="435" spans="1:3" x14ac:dyDescent="0.3">
      <c r="A435">
        <v>520130</v>
      </c>
      <c r="B435" t="s">
        <v>231</v>
      </c>
      <c r="C435">
        <v>1</v>
      </c>
    </row>
    <row r="436" spans="1:3" x14ac:dyDescent="0.3">
      <c r="A436">
        <v>520330</v>
      </c>
      <c r="B436" t="s">
        <v>217</v>
      </c>
      <c r="C436">
        <v>1</v>
      </c>
    </row>
    <row r="437" spans="1:3" x14ac:dyDescent="0.3">
      <c r="A437">
        <v>520470</v>
      </c>
      <c r="B437" t="s">
        <v>197</v>
      </c>
      <c r="C437">
        <v>1</v>
      </c>
    </row>
    <row r="438" spans="1:3" x14ac:dyDescent="0.3">
      <c r="A438">
        <v>520540</v>
      </c>
      <c r="B438" t="s">
        <v>187</v>
      </c>
      <c r="C438">
        <v>2</v>
      </c>
    </row>
    <row r="439" spans="1:3" x14ac:dyDescent="0.3">
      <c r="A439">
        <v>520870</v>
      </c>
      <c r="B439" t="s">
        <v>154</v>
      </c>
      <c r="C439">
        <v>81</v>
      </c>
    </row>
    <row r="440" spans="1:3" x14ac:dyDescent="0.3">
      <c r="A440">
        <v>521020</v>
      </c>
      <c r="B440" t="s">
        <v>136</v>
      </c>
      <c r="C440">
        <v>1</v>
      </c>
    </row>
    <row r="441" spans="1:3" x14ac:dyDescent="0.3">
      <c r="A441">
        <v>521150</v>
      </c>
      <c r="B441" t="s">
        <v>125</v>
      </c>
      <c r="C441">
        <v>2</v>
      </c>
    </row>
    <row r="442" spans="1:3" x14ac:dyDescent="0.3">
      <c r="A442">
        <v>521190</v>
      </c>
      <c r="B442" t="s">
        <v>121</v>
      </c>
      <c r="C442">
        <v>3</v>
      </c>
    </row>
    <row r="443" spans="1:3" x14ac:dyDescent="0.3">
      <c r="A443">
        <v>521310</v>
      </c>
      <c r="B443" t="s">
        <v>105</v>
      </c>
      <c r="C443">
        <v>4</v>
      </c>
    </row>
    <row r="444" spans="1:3" x14ac:dyDescent="0.3">
      <c r="A444">
        <v>521880</v>
      </c>
      <c r="B444" t="s">
        <v>51</v>
      </c>
      <c r="C444">
        <v>6</v>
      </c>
    </row>
    <row r="445" spans="1:3" x14ac:dyDescent="0.3">
      <c r="A445">
        <v>521930</v>
      </c>
      <c r="B445" t="s">
        <v>45</v>
      </c>
      <c r="C445">
        <v>1</v>
      </c>
    </row>
    <row r="446" spans="1:3" x14ac:dyDescent="0.3">
      <c r="A446">
        <v>521975</v>
      </c>
      <c r="B446" t="s">
        <v>36</v>
      </c>
      <c r="C446">
        <v>1</v>
      </c>
    </row>
    <row r="447" spans="1:3" x14ac:dyDescent="0.3">
      <c r="A447">
        <v>530010</v>
      </c>
      <c r="B447" t="s">
        <v>0</v>
      </c>
      <c r="C447">
        <v>63</v>
      </c>
    </row>
  </sheetData>
  <autoFilter ref="A4:C447" xr:uid="{00000000-0009-0000-0000-000006000000}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53"/>
  <sheetViews>
    <sheetView workbookViewId="0">
      <selection activeCell="H19" sqref="H19"/>
    </sheetView>
  </sheetViews>
  <sheetFormatPr defaultRowHeight="14.4" x14ac:dyDescent="0.3"/>
  <cols>
    <col min="1" max="1" width="29.5546875" customWidth="1"/>
  </cols>
  <sheetData>
    <row r="1" spans="1:3" x14ac:dyDescent="0.3">
      <c r="A1" t="s">
        <v>5798</v>
      </c>
    </row>
    <row r="2" spans="1:3" x14ac:dyDescent="0.3">
      <c r="A2" t="s">
        <v>5396</v>
      </c>
    </row>
    <row r="3" spans="1:3" x14ac:dyDescent="0.3">
      <c r="A3" t="s">
        <v>5799</v>
      </c>
    </row>
    <row r="4" spans="1:3" x14ac:dyDescent="0.3">
      <c r="A4" t="s">
        <v>5398</v>
      </c>
      <c r="C4" t="s">
        <v>5399</v>
      </c>
    </row>
    <row r="5" spans="1:3" x14ac:dyDescent="0.3">
      <c r="A5">
        <v>110012</v>
      </c>
      <c r="B5" t="s">
        <v>5473</v>
      </c>
      <c r="C5">
        <v>1</v>
      </c>
    </row>
    <row r="6" spans="1:3" x14ac:dyDescent="0.3">
      <c r="A6">
        <v>110020</v>
      </c>
      <c r="B6" t="s">
        <v>5302</v>
      </c>
      <c r="C6">
        <v>2</v>
      </c>
    </row>
    <row r="7" spans="1:3" x14ac:dyDescent="0.3">
      <c r="A7">
        <v>150060</v>
      </c>
      <c r="B7" t="s">
        <v>5169</v>
      </c>
      <c r="C7">
        <v>1</v>
      </c>
    </row>
    <row r="8" spans="1:3" x14ac:dyDescent="0.3">
      <c r="A8">
        <v>150503</v>
      </c>
      <c r="B8" t="s">
        <v>5103</v>
      </c>
      <c r="C8">
        <v>9</v>
      </c>
    </row>
    <row r="9" spans="1:3" x14ac:dyDescent="0.3">
      <c r="A9">
        <v>310400</v>
      </c>
      <c r="B9" t="s">
        <v>3214</v>
      </c>
      <c r="C9">
        <v>10</v>
      </c>
    </row>
    <row r="10" spans="1:3" x14ac:dyDescent="0.3">
      <c r="A10">
        <v>311430</v>
      </c>
      <c r="B10" t="s">
        <v>3107</v>
      </c>
      <c r="C10">
        <v>1</v>
      </c>
    </row>
    <row r="11" spans="1:3" x14ac:dyDescent="0.3">
      <c r="A11">
        <v>311860</v>
      </c>
      <c r="B11" t="s">
        <v>3057</v>
      </c>
      <c r="C11">
        <v>1</v>
      </c>
    </row>
    <row r="12" spans="1:3" x14ac:dyDescent="0.3">
      <c r="A12">
        <v>312160</v>
      </c>
      <c r="B12" t="s">
        <v>3022</v>
      </c>
      <c r="C12">
        <v>1</v>
      </c>
    </row>
    <row r="13" spans="1:3" x14ac:dyDescent="0.3">
      <c r="A13">
        <v>313160</v>
      </c>
      <c r="B13" t="s">
        <v>2905</v>
      </c>
      <c r="C13">
        <v>1</v>
      </c>
    </row>
    <row r="14" spans="1:3" x14ac:dyDescent="0.3">
      <c r="A14">
        <v>313370</v>
      </c>
      <c r="B14" t="s">
        <v>2885</v>
      </c>
      <c r="C14">
        <v>1</v>
      </c>
    </row>
    <row r="15" spans="1:3" x14ac:dyDescent="0.3">
      <c r="A15">
        <v>313380</v>
      </c>
      <c r="B15" t="s">
        <v>2883</v>
      </c>
      <c r="C15">
        <v>1</v>
      </c>
    </row>
    <row r="16" spans="1:3" x14ac:dyDescent="0.3">
      <c r="A16">
        <v>314790</v>
      </c>
      <c r="B16" t="s">
        <v>2711</v>
      </c>
      <c r="C16">
        <v>2</v>
      </c>
    </row>
    <row r="17" spans="1:3" x14ac:dyDescent="0.3">
      <c r="A17">
        <v>314800</v>
      </c>
      <c r="B17" t="s">
        <v>2709</v>
      </c>
      <c r="C17">
        <v>6</v>
      </c>
    </row>
    <row r="18" spans="1:3" x14ac:dyDescent="0.3">
      <c r="A18">
        <v>314810</v>
      </c>
      <c r="B18" t="s">
        <v>2708</v>
      </c>
      <c r="C18">
        <v>6</v>
      </c>
    </row>
    <row r="19" spans="1:3" x14ac:dyDescent="0.3">
      <c r="A19">
        <v>315550</v>
      </c>
      <c r="B19" t="s">
        <v>2625</v>
      </c>
      <c r="C19">
        <v>1</v>
      </c>
    </row>
    <row r="20" spans="1:3" x14ac:dyDescent="0.3">
      <c r="A20">
        <v>315880</v>
      </c>
      <c r="B20" t="s">
        <v>2586</v>
      </c>
      <c r="C20">
        <v>1</v>
      </c>
    </row>
    <row r="21" spans="1:3" x14ac:dyDescent="0.3">
      <c r="A21">
        <v>316210</v>
      </c>
      <c r="B21" t="s">
        <v>2549</v>
      </c>
      <c r="C21">
        <v>4</v>
      </c>
    </row>
    <row r="22" spans="1:3" x14ac:dyDescent="0.3">
      <c r="A22">
        <v>316470</v>
      </c>
      <c r="B22" t="s">
        <v>2513</v>
      </c>
      <c r="C22">
        <v>1</v>
      </c>
    </row>
    <row r="23" spans="1:3" x14ac:dyDescent="0.3">
      <c r="A23">
        <v>316930</v>
      </c>
      <c r="B23" t="s">
        <v>2463</v>
      </c>
      <c r="C23">
        <v>1</v>
      </c>
    </row>
    <row r="24" spans="1:3" x14ac:dyDescent="0.3">
      <c r="A24">
        <v>317010</v>
      </c>
      <c r="B24" t="s">
        <v>2454</v>
      </c>
      <c r="C24">
        <v>6</v>
      </c>
    </row>
    <row r="25" spans="1:3" x14ac:dyDescent="0.3">
      <c r="A25">
        <v>317020</v>
      </c>
      <c r="B25" t="s">
        <v>2453</v>
      </c>
      <c r="C25">
        <v>1</v>
      </c>
    </row>
    <row r="26" spans="1:3" x14ac:dyDescent="0.3">
      <c r="A26">
        <v>330440</v>
      </c>
      <c r="B26" t="s">
        <v>1781</v>
      </c>
      <c r="C26">
        <v>1</v>
      </c>
    </row>
    <row r="27" spans="1:3" x14ac:dyDescent="0.3">
      <c r="A27">
        <v>350010</v>
      </c>
      <c r="B27" t="s">
        <v>2256</v>
      </c>
      <c r="C27">
        <v>1</v>
      </c>
    </row>
    <row r="28" spans="1:3" x14ac:dyDescent="0.3">
      <c r="A28">
        <v>350210</v>
      </c>
      <c r="B28" t="s">
        <v>2234</v>
      </c>
      <c r="C28">
        <v>1</v>
      </c>
    </row>
    <row r="29" spans="1:3" x14ac:dyDescent="0.3">
      <c r="A29">
        <v>350400</v>
      </c>
      <c r="B29" t="s">
        <v>2211</v>
      </c>
      <c r="C29">
        <v>2</v>
      </c>
    </row>
    <row r="30" spans="1:3" x14ac:dyDescent="0.3">
      <c r="A30">
        <v>350650</v>
      </c>
      <c r="B30" t="s">
        <v>2185</v>
      </c>
      <c r="C30">
        <v>2</v>
      </c>
    </row>
    <row r="31" spans="1:3" x14ac:dyDescent="0.3">
      <c r="A31">
        <v>350750</v>
      </c>
      <c r="B31" t="s">
        <v>2173</v>
      </c>
      <c r="C31">
        <v>1</v>
      </c>
    </row>
    <row r="32" spans="1:3" x14ac:dyDescent="0.3">
      <c r="A32">
        <v>351110</v>
      </c>
      <c r="B32" t="s">
        <v>2133</v>
      </c>
      <c r="C32">
        <v>1</v>
      </c>
    </row>
    <row r="33" spans="1:3" x14ac:dyDescent="0.3">
      <c r="A33">
        <v>351440</v>
      </c>
      <c r="B33" t="s">
        <v>2100</v>
      </c>
      <c r="C33">
        <v>2</v>
      </c>
    </row>
    <row r="34" spans="1:3" x14ac:dyDescent="0.3">
      <c r="A34">
        <v>351960</v>
      </c>
      <c r="B34" t="s">
        <v>2039</v>
      </c>
      <c r="C34">
        <v>1</v>
      </c>
    </row>
    <row r="35" spans="1:3" x14ac:dyDescent="0.3">
      <c r="A35">
        <v>352410</v>
      </c>
      <c r="B35" t="s">
        <v>1989</v>
      </c>
      <c r="C35">
        <v>1</v>
      </c>
    </row>
    <row r="36" spans="1:3" x14ac:dyDescent="0.3">
      <c r="A36">
        <v>352530</v>
      </c>
      <c r="B36" t="s">
        <v>1978</v>
      </c>
      <c r="C36">
        <v>1</v>
      </c>
    </row>
    <row r="37" spans="1:3" x14ac:dyDescent="0.3">
      <c r="A37">
        <v>352800</v>
      </c>
      <c r="B37" t="s">
        <v>1949</v>
      </c>
      <c r="C37">
        <v>2</v>
      </c>
    </row>
    <row r="38" spans="1:3" x14ac:dyDescent="0.3">
      <c r="A38">
        <v>352900</v>
      </c>
      <c r="B38" t="s">
        <v>1938</v>
      </c>
      <c r="C38">
        <v>3</v>
      </c>
    </row>
    <row r="39" spans="1:3" x14ac:dyDescent="0.3">
      <c r="A39">
        <v>352920</v>
      </c>
      <c r="B39" t="s">
        <v>1936</v>
      </c>
      <c r="C39">
        <v>1</v>
      </c>
    </row>
    <row r="40" spans="1:3" x14ac:dyDescent="0.3">
      <c r="A40">
        <v>352930</v>
      </c>
      <c r="B40" t="s">
        <v>1935</v>
      </c>
      <c r="C40">
        <v>2</v>
      </c>
    </row>
    <row r="41" spans="1:3" x14ac:dyDescent="0.3">
      <c r="A41">
        <v>353130</v>
      </c>
      <c r="B41" t="s">
        <v>1914</v>
      </c>
      <c r="C41">
        <v>1</v>
      </c>
    </row>
    <row r="42" spans="1:3" x14ac:dyDescent="0.3">
      <c r="A42">
        <v>353550</v>
      </c>
      <c r="B42" t="s">
        <v>1869</v>
      </c>
      <c r="C42">
        <v>1</v>
      </c>
    </row>
    <row r="43" spans="1:3" x14ac:dyDescent="0.3">
      <c r="A43">
        <v>353620</v>
      </c>
      <c r="B43" t="s">
        <v>5522</v>
      </c>
      <c r="C43">
        <v>3</v>
      </c>
    </row>
    <row r="44" spans="1:3" x14ac:dyDescent="0.3">
      <c r="A44">
        <v>353650</v>
      </c>
      <c r="B44" t="s">
        <v>1859</v>
      </c>
      <c r="C44">
        <v>1</v>
      </c>
    </row>
    <row r="45" spans="1:3" x14ac:dyDescent="0.3">
      <c r="A45">
        <v>353880</v>
      </c>
      <c r="B45" t="s">
        <v>1836</v>
      </c>
      <c r="C45">
        <v>1</v>
      </c>
    </row>
    <row r="46" spans="1:3" x14ac:dyDescent="0.3">
      <c r="A46">
        <v>354140</v>
      </c>
      <c r="B46" t="s">
        <v>1809</v>
      </c>
      <c r="C46">
        <v>2</v>
      </c>
    </row>
    <row r="47" spans="1:3" x14ac:dyDescent="0.3">
      <c r="A47">
        <v>354340</v>
      </c>
      <c r="B47" t="s">
        <v>1786</v>
      </c>
      <c r="C47">
        <v>6</v>
      </c>
    </row>
    <row r="48" spans="1:3" x14ac:dyDescent="0.3">
      <c r="A48">
        <v>354990</v>
      </c>
      <c r="B48" t="s">
        <v>5467</v>
      </c>
      <c r="C48">
        <v>1</v>
      </c>
    </row>
    <row r="49" spans="1:3" x14ac:dyDescent="0.3">
      <c r="A49">
        <v>355030</v>
      </c>
      <c r="B49" t="s">
        <v>1715</v>
      </c>
      <c r="C49">
        <v>1</v>
      </c>
    </row>
    <row r="50" spans="1:3" x14ac:dyDescent="0.3">
      <c r="A50">
        <v>355170</v>
      </c>
      <c r="B50" t="s">
        <v>1702</v>
      </c>
      <c r="C50">
        <v>5</v>
      </c>
    </row>
    <row r="51" spans="1:3" x14ac:dyDescent="0.3">
      <c r="A51">
        <v>355370</v>
      </c>
      <c r="B51" t="s">
        <v>1680</v>
      </c>
      <c r="C51">
        <v>1</v>
      </c>
    </row>
    <row r="52" spans="1:3" x14ac:dyDescent="0.3">
      <c r="A52">
        <v>355500</v>
      </c>
      <c r="B52" t="s">
        <v>1663</v>
      </c>
      <c r="C52">
        <v>3</v>
      </c>
    </row>
    <row r="53" spans="1:3" x14ac:dyDescent="0.3">
      <c r="A53">
        <v>355510</v>
      </c>
      <c r="B53" t="s">
        <v>1662</v>
      </c>
      <c r="C53">
        <v>1</v>
      </c>
    </row>
    <row r="54" spans="1:3" x14ac:dyDescent="0.3">
      <c r="A54">
        <v>410260</v>
      </c>
      <c r="B54" t="s">
        <v>931</v>
      </c>
      <c r="C54">
        <v>1</v>
      </c>
    </row>
    <row r="55" spans="1:3" x14ac:dyDescent="0.3">
      <c r="A55">
        <v>410290</v>
      </c>
      <c r="B55" t="s">
        <v>1603</v>
      </c>
      <c r="C55">
        <v>6</v>
      </c>
    </row>
    <row r="56" spans="1:3" x14ac:dyDescent="0.3">
      <c r="A56">
        <v>410400</v>
      </c>
      <c r="B56" t="s">
        <v>1582</v>
      </c>
      <c r="C56">
        <v>2</v>
      </c>
    </row>
    <row r="57" spans="1:3" x14ac:dyDescent="0.3">
      <c r="A57">
        <v>410420</v>
      </c>
      <c r="B57" t="s">
        <v>1579</v>
      </c>
      <c r="C57">
        <v>2</v>
      </c>
    </row>
    <row r="58" spans="1:3" x14ac:dyDescent="0.3">
      <c r="A58">
        <v>410480</v>
      </c>
      <c r="B58" t="s">
        <v>1569</v>
      </c>
      <c r="C58">
        <v>1</v>
      </c>
    </row>
    <row r="59" spans="1:3" x14ac:dyDescent="0.3">
      <c r="A59">
        <v>410645</v>
      </c>
      <c r="B59" t="s">
        <v>1554</v>
      </c>
      <c r="C59">
        <v>1</v>
      </c>
    </row>
    <row r="60" spans="1:3" x14ac:dyDescent="0.3">
      <c r="A60">
        <v>410680</v>
      </c>
      <c r="B60" t="s">
        <v>1549</v>
      </c>
      <c r="C60">
        <v>3</v>
      </c>
    </row>
    <row r="61" spans="1:3" x14ac:dyDescent="0.3">
      <c r="A61">
        <v>410850</v>
      </c>
      <c r="B61" t="s">
        <v>345</v>
      </c>
      <c r="C61">
        <v>3</v>
      </c>
    </row>
    <row r="62" spans="1:3" x14ac:dyDescent="0.3">
      <c r="A62">
        <v>410940</v>
      </c>
      <c r="B62" t="s">
        <v>1508</v>
      </c>
      <c r="C62">
        <v>2</v>
      </c>
    </row>
    <row r="63" spans="1:3" x14ac:dyDescent="0.3">
      <c r="A63">
        <v>411020</v>
      </c>
      <c r="B63" t="s">
        <v>1496</v>
      </c>
      <c r="C63">
        <v>1</v>
      </c>
    </row>
    <row r="64" spans="1:3" x14ac:dyDescent="0.3">
      <c r="A64">
        <v>411070</v>
      </c>
      <c r="B64" t="s">
        <v>1134</v>
      </c>
      <c r="C64">
        <v>2</v>
      </c>
    </row>
    <row r="65" spans="1:3" x14ac:dyDescent="0.3">
      <c r="A65">
        <v>411440</v>
      </c>
      <c r="B65" t="s">
        <v>1444</v>
      </c>
      <c r="C65">
        <v>1</v>
      </c>
    </row>
    <row r="66" spans="1:3" x14ac:dyDescent="0.3">
      <c r="A66">
        <v>411760</v>
      </c>
      <c r="B66" t="s">
        <v>1400</v>
      </c>
      <c r="C66">
        <v>1</v>
      </c>
    </row>
    <row r="67" spans="1:3" x14ac:dyDescent="0.3">
      <c r="A67">
        <v>411850</v>
      </c>
      <c r="B67" t="s">
        <v>1391</v>
      </c>
      <c r="C67">
        <v>1</v>
      </c>
    </row>
    <row r="68" spans="1:3" x14ac:dyDescent="0.3">
      <c r="A68">
        <v>411930</v>
      </c>
      <c r="B68" t="s">
        <v>1380</v>
      </c>
      <c r="C68">
        <v>1</v>
      </c>
    </row>
    <row r="69" spans="1:3" x14ac:dyDescent="0.3">
      <c r="A69">
        <v>411990</v>
      </c>
      <c r="B69" t="s">
        <v>1374</v>
      </c>
      <c r="C69">
        <v>1</v>
      </c>
    </row>
    <row r="70" spans="1:3" x14ac:dyDescent="0.3">
      <c r="A70">
        <v>412015</v>
      </c>
      <c r="B70" t="s">
        <v>1370</v>
      </c>
      <c r="C70">
        <v>1</v>
      </c>
    </row>
    <row r="71" spans="1:3" x14ac:dyDescent="0.3">
      <c r="A71">
        <v>412060</v>
      </c>
      <c r="B71" t="s">
        <v>1364</v>
      </c>
      <c r="C71">
        <v>3</v>
      </c>
    </row>
    <row r="72" spans="1:3" x14ac:dyDescent="0.3">
      <c r="A72">
        <v>412090</v>
      </c>
      <c r="B72" t="s">
        <v>1359</v>
      </c>
      <c r="C72">
        <v>1</v>
      </c>
    </row>
    <row r="73" spans="1:3" x14ac:dyDescent="0.3">
      <c r="A73">
        <v>412200</v>
      </c>
      <c r="B73" t="s">
        <v>1345</v>
      </c>
      <c r="C73">
        <v>3</v>
      </c>
    </row>
    <row r="74" spans="1:3" x14ac:dyDescent="0.3">
      <c r="A74">
        <v>412550</v>
      </c>
      <c r="B74" t="s">
        <v>5678</v>
      </c>
      <c r="C74">
        <v>5</v>
      </c>
    </row>
    <row r="75" spans="1:3" x14ac:dyDescent="0.3">
      <c r="A75">
        <v>412560</v>
      </c>
      <c r="B75" t="s">
        <v>1300</v>
      </c>
      <c r="C75">
        <v>3</v>
      </c>
    </row>
    <row r="76" spans="1:3" x14ac:dyDescent="0.3">
      <c r="A76">
        <v>412820</v>
      </c>
      <c r="B76" t="s">
        <v>1267</v>
      </c>
      <c r="C76">
        <v>3</v>
      </c>
    </row>
    <row r="77" spans="1:3" x14ac:dyDescent="0.3">
      <c r="A77">
        <v>420290</v>
      </c>
      <c r="B77" t="s">
        <v>1208</v>
      </c>
      <c r="C77">
        <v>2</v>
      </c>
    </row>
    <row r="78" spans="1:3" x14ac:dyDescent="0.3">
      <c r="A78">
        <v>420300</v>
      </c>
      <c r="B78" t="s">
        <v>1207</v>
      </c>
      <c r="C78">
        <v>3</v>
      </c>
    </row>
    <row r="79" spans="1:3" x14ac:dyDescent="0.3">
      <c r="A79">
        <v>420330</v>
      </c>
      <c r="B79" t="s">
        <v>1202</v>
      </c>
      <c r="C79">
        <v>1</v>
      </c>
    </row>
    <row r="80" spans="1:3" x14ac:dyDescent="0.3">
      <c r="A80">
        <v>420420</v>
      </c>
      <c r="B80" t="s">
        <v>1189</v>
      </c>
      <c r="C80">
        <v>5</v>
      </c>
    </row>
    <row r="81" spans="1:3" x14ac:dyDescent="0.3">
      <c r="A81">
        <v>420430</v>
      </c>
      <c r="B81" t="s">
        <v>1187</v>
      </c>
      <c r="C81">
        <v>7</v>
      </c>
    </row>
    <row r="82" spans="1:3" x14ac:dyDescent="0.3">
      <c r="A82">
        <v>420480</v>
      </c>
      <c r="B82" t="s">
        <v>1178</v>
      </c>
      <c r="C82">
        <v>2</v>
      </c>
    </row>
    <row r="83" spans="1:3" x14ac:dyDescent="0.3">
      <c r="A83">
        <v>420490</v>
      </c>
      <c r="B83" t="s">
        <v>1177</v>
      </c>
      <c r="C83">
        <v>2</v>
      </c>
    </row>
    <row r="84" spans="1:3" x14ac:dyDescent="0.3">
      <c r="A84">
        <v>420540</v>
      </c>
      <c r="B84" t="s">
        <v>1168</v>
      </c>
      <c r="C84">
        <v>4</v>
      </c>
    </row>
    <row r="85" spans="1:3" x14ac:dyDescent="0.3">
      <c r="A85">
        <v>420640</v>
      </c>
      <c r="B85" t="s">
        <v>1155</v>
      </c>
      <c r="C85">
        <v>1</v>
      </c>
    </row>
    <row r="86" spans="1:3" x14ac:dyDescent="0.3">
      <c r="A86">
        <v>420650</v>
      </c>
      <c r="B86" t="s">
        <v>1154</v>
      </c>
      <c r="C86">
        <v>1</v>
      </c>
    </row>
    <row r="87" spans="1:3" x14ac:dyDescent="0.3">
      <c r="A87">
        <v>420690</v>
      </c>
      <c r="B87" t="s">
        <v>1148</v>
      </c>
      <c r="C87">
        <v>2</v>
      </c>
    </row>
    <row r="88" spans="1:3" x14ac:dyDescent="0.3">
      <c r="A88">
        <v>420740</v>
      </c>
      <c r="B88" t="s">
        <v>1143</v>
      </c>
      <c r="C88">
        <v>1</v>
      </c>
    </row>
    <row r="89" spans="1:3" x14ac:dyDescent="0.3">
      <c r="A89">
        <v>420765</v>
      </c>
      <c r="B89" t="s">
        <v>1139</v>
      </c>
      <c r="C89">
        <v>1</v>
      </c>
    </row>
    <row r="90" spans="1:3" x14ac:dyDescent="0.3">
      <c r="A90">
        <v>420770</v>
      </c>
      <c r="B90" t="s">
        <v>1137</v>
      </c>
      <c r="C90">
        <v>1</v>
      </c>
    </row>
    <row r="91" spans="1:3" x14ac:dyDescent="0.3">
      <c r="A91">
        <v>420790</v>
      </c>
      <c r="B91" t="s">
        <v>1133</v>
      </c>
      <c r="C91">
        <v>2</v>
      </c>
    </row>
    <row r="92" spans="1:3" x14ac:dyDescent="0.3">
      <c r="A92">
        <v>420850</v>
      </c>
      <c r="B92" t="s">
        <v>1126</v>
      </c>
      <c r="C92">
        <v>1</v>
      </c>
    </row>
    <row r="93" spans="1:3" x14ac:dyDescent="0.3">
      <c r="A93">
        <v>420900</v>
      </c>
      <c r="B93" t="s">
        <v>1120</v>
      </c>
      <c r="C93">
        <v>6</v>
      </c>
    </row>
    <row r="94" spans="1:3" x14ac:dyDescent="0.3">
      <c r="A94">
        <v>420930</v>
      </c>
      <c r="B94" t="s">
        <v>1115</v>
      </c>
      <c r="C94">
        <v>3</v>
      </c>
    </row>
    <row r="95" spans="1:3" x14ac:dyDescent="0.3">
      <c r="A95">
        <v>420985</v>
      </c>
      <c r="B95" t="s">
        <v>1108</v>
      </c>
      <c r="C95">
        <v>1</v>
      </c>
    </row>
    <row r="96" spans="1:3" x14ac:dyDescent="0.3">
      <c r="A96">
        <v>421010</v>
      </c>
      <c r="B96" t="s">
        <v>1103</v>
      </c>
      <c r="C96">
        <v>1</v>
      </c>
    </row>
    <row r="97" spans="1:3" x14ac:dyDescent="0.3">
      <c r="A97">
        <v>421105</v>
      </c>
      <c r="B97" t="s">
        <v>1091</v>
      </c>
      <c r="C97">
        <v>1</v>
      </c>
    </row>
    <row r="98" spans="1:3" x14ac:dyDescent="0.3">
      <c r="A98">
        <v>421175</v>
      </c>
      <c r="B98" t="s">
        <v>1081</v>
      </c>
      <c r="C98">
        <v>1</v>
      </c>
    </row>
    <row r="99" spans="1:3" x14ac:dyDescent="0.3">
      <c r="A99">
        <v>421300</v>
      </c>
      <c r="B99" t="s">
        <v>1061</v>
      </c>
      <c r="C99">
        <v>1</v>
      </c>
    </row>
    <row r="100" spans="1:3" x14ac:dyDescent="0.3">
      <c r="A100">
        <v>421450</v>
      </c>
      <c r="B100" t="s">
        <v>1043</v>
      </c>
      <c r="C100">
        <v>1</v>
      </c>
    </row>
    <row r="101" spans="1:3" x14ac:dyDescent="0.3">
      <c r="A101">
        <v>421480</v>
      </c>
      <c r="B101" t="s">
        <v>1040</v>
      </c>
      <c r="C101">
        <v>1</v>
      </c>
    </row>
    <row r="102" spans="1:3" x14ac:dyDescent="0.3">
      <c r="A102">
        <v>421507</v>
      </c>
      <c r="B102" t="s">
        <v>1036</v>
      </c>
      <c r="C102">
        <v>2</v>
      </c>
    </row>
    <row r="103" spans="1:3" x14ac:dyDescent="0.3">
      <c r="A103">
        <v>421660</v>
      </c>
      <c r="B103" t="s">
        <v>1011</v>
      </c>
      <c r="C103">
        <v>1</v>
      </c>
    </row>
    <row r="104" spans="1:3" x14ac:dyDescent="0.3">
      <c r="A104">
        <v>421670</v>
      </c>
      <c r="B104" t="s">
        <v>1010</v>
      </c>
      <c r="C104">
        <v>1</v>
      </c>
    </row>
    <row r="105" spans="1:3" x14ac:dyDescent="0.3">
      <c r="A105">
        <v>421700</v>
      </c>
      <c r="B105" t="s">
        <v>1007</v>
      </c>
      <c r="C105">
        <v>1</v>
      </c>
    </row>
    <row r="106" spans="1:3" x14ac:dyDescent="0.3">
      <c r="A106">
        <v>421720</v>
      </c>
      <c r="B106" t="s">
        <v>1005</v>
      </c>
      <c r="C106">
        <v>1</v>
      </c>
    </row>
    <row r="107" spans="1:3" x14ac:dyDescent="0.3">
      <c r="A107">
        <v>421750</v>
      </c>
      <c r="B107" t="s">
        <v>1001</v>
      </c>
      <c r="C107">
        <v>1</v>
      </c>
    </row>
    <row r="108" spans="1:3" x14ac:dyDescent="0.3">
      <c r="A108">
        <v>421755</v>
      </c>
      <c r="B108" t="s">
        <v>1000</v>
      </c>
      <c r="C108">
        <v>1</v>
      </c>
    </row>
    <row r="109" spans="1:3" x14ac:dyDescent="0.3">
      <c r="A109">
        <v>421790</v>
      </c>
      <c r="B109" t="s">
        <v>995</v>
      </c>
      <c r="C109">
        <v>1</v>
      </c>
    </row>
    <row r="110" spans="1:3" x14ac:dyDescent="0.3">
      <c r="A110">
        <v>421930</v>
      </c>
      <c r="B110" t="s">
        <v>973</v>
      </c>
      <c r="C110">
        <v>1</v>
      </c>
    </row>
    <row r="111" spans="1:3" x14ac:dyDescent="0.3">
      <c r="A111">
        <v>421950</v>
      </c>
      <c r="B111" t="s">
        <v>970</v>
      </c>
      <c r="C111">
        <v>1</v>
      </c>
    </row>
    <row r="112" spans="1:3" x14ac:dyDescent="0.3">
      <c r="A112">
        <v>421970</v>
      </c>
      <c r="B112" t="s">
        <v>968</v>
      </c>
      <c r="C112">
        <v>2</v>
      </c>
    </row>
    <row r="113" spans="1:3" x14ac:dyDescent="0.3">
      <c r="A113">
        <v>430210</v>
      </c>
      <c r="B113" t="s">
        <v>923</v>
      </c>
      <c r="C113">
        <v>1</v>
      </c>
    </row>
    <row r="114" spans="1:3" x14ac:dyDescent="0.3">
      <c r="A114">
        <v>430440</v>
      </c>
      <c r="B114" t="s">
        <v>888</v>
      </c>
      <c r="C114">
        <v>1</v>
      </c>
    </row>
    <row r="115" spans="1:3" x14ac:dyDescent="0.3">
      <c r="A115">
        <v>430480</v>
      </c>
      <c r="B115" t="s">
        <v>875</v>
      </c>
      <c r="C115">
        <v>1</v>
      </c>
    </row>
    <row r="116" spans="1:3" x14ac:dyDescent="0.3">
      <c r="A116">
        <v>430510</v>
      </c>
      <c r="B116" t="s">
        <v>870</v>
      </c>
      <c r="C116">
        <v>1</v>
      </c>
    </row>
    <row r="117" spans="1:3" x14ac:dyDescent="0.3">
      <c r="A117">
        <v>430650</v>
      </c>
      <c r="B117" t="s">
        <v>831</v>
      </c>
      <c r="C117">
        <v>1</v>
      </c>
    </row>
    <row r="118" spans="1:3" x14ac:dyDescent="0.3">
      <c r="A118">
        <v>430700</v>
      </c>
      <c r="B118" t="s">
        <v>818</v>
      </c>
      <c r="C118">
        <v>4</v>
      </c>
    </row>
    <row r="119" spans="1:3" x14ac:dyDescent="0.3">
      <c r="A119">
        <v>431180</v>
      </c>
      <c r="B119" t="s">
        <v>722</v>
      </c>
      <c r="C119">
        <v>1</v>
      </c>
    </row>
    <row r="120" spans="1:3" x14ac:dyDescent="0.3">
      <c r="A120">
        <v>431320</v>
      </c>
      <c r="B120" t="s">
        <v>685</v>
      </c>
      <c r="C120">
        <v>1</v>
      </c>
    </row>
    <row r="121" spans="1:3" x14ac:dyDescent="0.3">
      <c r="A121">
        <v>431410</v>
      </c>
      <c r="B121" t="s">
        <v>661</v>
      </c>
      <c r="C121">
        <v>10</v>
      </c>
    </row>
    <row r="122" spans="1:3" x14ac:dyDescent="0.3">
      <c r="A122">
        <v>431440</v>
      </c>
      <c r="B122" t="s">
        <v>655</v>
      </c>
      <c r="C122">
        <v>1</v>
      </c>
    </row>
    <row r="123" spans="1:3" x14ac:dyDescent="0.3">
      <c r="A123">
        <v>431490</v>
      </c>
      <c r="B123" t="s">
        <v>641</v>
      </c>
      <c r="C123">
        <v>1</v>
      </c>
    </row>
    <row r="124" spans="1:3" x14ac:dyDescent="0.3">
      <c r="A124">
        <v>431660</v>
      </c>
      <c r="B124" t="s">
        <v>607</v>
      </c>
      <c r="C124">
        <v>2</v>
      </c>
    </row>
    <row r="125" spans="1:3" x14ac:dyDescent="0.3">
      <c r="A125">
        <v>431680</v>
      </c>
      <c r="B125" t="s">
        <v>603</v>
      </c>
      <c r="C125">
        <v>1</v>
      </c>
    </row>
    <row r="126" spans="1:3" x14ac:dyDescent="0.3">
      <c r="A126">
        <v>432026</v>
      </c>
      <c r="B126" t="s">
        <v>543</v>
      </c>
      <c r="C126">
        <v>1</v>
      </c>
    </row>
    <row r="127" spans="1:3" x14ac:dyDescent="0.3">
      <c r="A127">
        <v>432067</v>
      </c>
      <c r="B127" t="s">
        <v>532</v>
      </c>
      <c r="C127">
        <v>1</v>
      </c>
    </row>
    <row r="128" spans="1:3" x14ac:dyDescent="0.3">
      <c r="A128">
        <v>432090</v>
      </c>
      <c r="B128" t="s">
        <v>528</v>
      </c>
      <c r="C128">
        <v>1</v>
      </c>
    </row>
    <row r="129" spans="1:3" x14ac:dyDescent="0.3">
      <c r="A129">
        <v>432150</v>
      </c>
      <c r="B129" t="s">
        <v>515</v>
      </c>
      <c r="C129">
        <v>1</v>
      </c>
    </row>
    <row r="130" spans="1:3" x14ac:dyDescent="0.3">
      <c r="A130">
        <v>432285</v>
      </c>
      <c r="B130" t="s">
        <v>484</v>
      </c>
      <c r="C130">
        <v>1</v>
      </c>
    </row>
    <row r="131" spans="1:3" x14ac:dyDescent="0.3">
      <c r="A131">
        <v>500270</v>
      </c>
      <c r="B131" t="s">
        <v>449</v>
      </c>
      <c r="C131">
        <v>2</v>
      </c>
    </row>
    <row r="132" spans="1:3" x14ac:dyDescent="0.3">
      <c r="A132">
        <v>500320</v>
      </c>
      <c r="B132" t="s">
        <v>443</v>
      </c>
      <c r="C132">
        <v>4</v>
      </c>
    </row>
    <row r="133" spans="1:3" x14ac:dyDescent="0.3">
      <c r="A133">
        <v>510190</v>
      </c>
      <c r="B133" t="s">
        <v>372</v>
      </c>
      <c r="C133">
        <v>1</v>
      </c>
    </row>
    <row r="134" spans="1:3" x14ac:dyDescent="0.3">
      <c r="A134">
        <v>510250</v>
      </c>
      <c r="B134" t="s">
        <v>371</v>
      </c>
      <c r="C134">
        <v>1</v>
      </c>
    </row>
    <row r="135" spans="1:3" x14ac:dyDescent="0.3">
      <c r="A135">
        <v>510263</v>
      </c>
      <c r="B135" t="s">
        <v>369</v>
      </c>
      <c r="C135">
        <v>14</v>
      </c>
    </row>
    <row r="136" spans="1:3" x14ac:dyDescent="0.3">
      <c r="A136">
        <v>510270</v>
      </c>
      <c r="B136" t="s">
        <v>365</v>
      </c>
      <c r="C136">
        <v>1</v>
      </c>
    </row>
    <row r="137" spans="1:3" x14ac:dyDescent="0.3">
      <c r="A137">
        <v>510320</v>
      </c>
      <c r="B137" t="s">
        <v>359</v>
      </c>
      <c r="C137">
        <v>7</v>
      </c>
    </row>
    <row r="138" spans="1:3" x14ac:dyDescent="0.3">
      <c r="A138">
        <v>510340</v>
      </c>
      <c r="B138" t="s">
        <v>353</v>
      </c>
      <c r="C138">
        <v>5</v>
      </c>
    </row>
    <row r="139" spans="1:3" x14ac:dyDescent="0.3">
      <c r="A139">
        <v>510525</v>
      </c>
      <c r="B139" t="s">
        <v>328</v>
      </c>
      <c r="C139">
        <v>1</v>
      </c>
    </row>
    <row r="140" spans="1:3" x14ac:dyDescent="0.3">
      <c r="A140">
        <v>510558</v>
      </c>
      <c r="B140" t="s">
        <v>325</v>
      </c>
      <c r="C140">
        <v>1</v>
      </c>
    </row>
    <row r="141" spans="1:3" x14ac:dyDescent="0.3">
      <c r="A141">
        <v>510622</v>
      </c>
      <c r="B141" t="s">
        <v>313</v>
      </c>
      <c r="C141">
        <v>4</v>
      </c>
    </row>
    <row r="142" spans="1:3" x14ac:dyDescent="0.3">
      <c r="A142">
        <v>510642</v>
      </c>
      <c r="B142" t="s">
        <v>302</v>
      </c>
      <c r="C142">
        <v>5</v>
      </c>
    </row>
    <row r="143" spans="1:3" x14ac:dyDescent="0.3">
      <c r="A143">
        <v>510790</v>
      </c>
      <c r="B143" t="s">
        <v>266</v>
      </c>
      <c r="C143">
        <v>4</v>
      </c>
    </row>
    <row r="144" spans="1:3" x14ac:dyDescent="0.3">
      <c r="A144">
        <v>510792</v>
      </c>
      <c r="B144" t="s">
        <v>265</v>
      </c>
      <c r="C144">
        <v>4</v>
      </c>
    </row>
    <row r="145" spans="1:3" x14ac:dyDescent="0.3">
      <c r="A145">
        <v>510795</v>
      </c>
      <c r="B145" t="s">
        <v>263</v>
      </c>
      <c r="C145">
        <v>6</v>
      </c>
    </row>
    <row r="146" spans="1:3" x14ac:dyDescent="0.3">
      <c r="A146">
        <v>510805</v>
      </c>
      <c r="B146" t="s">
        <v>261</v>
      </c>
      <c r="C146">
        <v>1</v>
      </c>
    </row>
    <row r="147" spans="1:3" x14ac:dyDescent="0.3">
      <c r="A147">
        <v>520110</v>
      </c>
      <c r="B147" t="s">
        <v>233</v>
      </c>
      <c r="C147">
        <v>6</v>
      </c>
    </row>
    <row r="148" spans="1:3" x14ac:dyDescent="0.3">
      <c r="A148">
        <v>520140</v>
      </c>
      <c r="B148" t="s">
        <v>230</v>
      </c>
      <c r="C148">
        <v>1</v>
      </c>
    </row>
    <row r="149" spans="1:3" x14ac:dyDescent="0.3">
      <c r="A149">
        <v>520510</v>
      </c>
      <c r="B149" t="s">
        <v>190</v>
      </c>
      <c r="C149">
        <v>1</v>
      </c>
    </row>
    <row r="150" spans="1:3" x14ac:dyDescent="0.3">
      <c r="A150">
        <v>520620</v>
      </c>
      <c r="B150" t="s">
        <v>178</v>
      </c>
      <c r="C150">
        <v>1</v>
      </c>
    </row>
    <row r="151" spans="1:3" x14ac:dyDescent="0.3">
      <c r="A151">
        <v>520870</v>
      </c>
      <c r="B151" t="s">
        <v>154</v>
      </c>
      <c r="C151">
        <v>8</v>
      </c>
    </row>
    <row r="152" spans="1:3" x14ac:dyDescent="0.3">
      <c r="A152">
        <v>521190</v>
      </c>
      <c r="B152" t="s">
        <v>121</v>
      </c>
      <c r="C152">
        <v>2</v>
      </c>
    </row>
    <row r="153" spans="1:3" x14ac:dyDescent="0.3">
      <c r="A153">
        <v>530010</v>
      </c>
      <c r="B153" t="s">
        <v>0</v>
      </c>
      <c r="C153">
        <v>16</v>
      </c>
    </row>
  </sheetData>
  <autoFilter ref="A4:C153" xr:uid="{00000000-0009-0000-0000-000007000000}"/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46"/>
  <sheetViews>
    <sheetView workbookViewId="0">
      <selection activeCell="G28" sqref="G28"/>
    </sheetView>
  </sheetViews>
  <sheetFormatPr defaultRowHeight="14.4" x14ac:dyDescent="0.3"/>
  <cols>
    <col min="1" max="1" width="23.6640625" customWidth="1"/>
    <col min="2" max="2" width="25.5546875" customWidth="1"/>
  </cols>
  <sheetData>
    <row r="1" spans="1:3" x14ac:dyDescent="0.3">
      <c r="A1" t="s">
        <v>5794</v>
      </c>
    </row>
    <row r="2" spans="1:3" x14ac:dyDescent="0.3">
      <c r="A2" t="s">
        <v>5432</v>
      </c>
    </row>
    <row r="3" spans="1:3" x14ac:dyDescent="0.3">
      <c r="A3" t="s">
        <v>5795</v>
      </c>
    </row>
    <row r="4" spans="1:3" x14ac:dyDescent="0.3">
      <c r="A4" t="s">
        <v>5398</v>
      </c>
      <c r="C4" t="s">
        <v>5434</v>
      </c>
    </row>
    <row r="5" spans="1:3" x14ac:dyDescent="0.3">
      <c r="A5">
        <v>110020</v>
      </c>
      <c r="B5" t="s">
        <v>5302</v>
      </c>
      <c r="C5">
        <v>2</v>
      </c>
    </row>
    <row r="6" spans="1:3" x14ac:dyDescent="0.3">
      <c r="A6">
        <v>120010</v>
      </c>
      <c r="B6" t="s">
        <v>5266</v>
      </c>
      <c r="C6">
        <v>1</v>
      </c>
    </row>
    <row r="7" spans="1:3" x14ac:dyDescent="0.3">
      <c r="A7">
        <v>130260</v>
      </c>
      <c r="B7" t="s">
        <v>5213</v>
      </c>
      <c r="C7">
        <v>9</v>
      </c>
    </row>
    <row r="8" spans="1:3" x14ac:dyDescent="0.3">
      <c r="A8">
        <v>130330</v>
      </c>
      <c r="B8" t="s">
        <v>5206</v>
      </c>
      <c r="C8">
        <v>1</v>
      </c>
    </row>
    <row r="9" spans="1:3" x14ac:dyDescent="0.3">
      <c r="A9">
        <v>130420</v>
      </c>
      <c r="B9" t="s">
        <v>5194</v>
      </c>
      <c r="C9">
        <v>2</v>
      </c>
    </row>
    <row r="10" spans="1:3" x14ac:dyDescent="0.3">
      <c r="A10">
        <v>150010</v>
      </c>
      <c r="B10" t="s">
        <v>5176</v>
      </c>
      <c r="C10">
        <v>1</v>
      </c>
    </row>
    <row r="11" spans="1:3" x14ac:dyDescent="0.3">
      <c r="A11">
        <v>150070</v>
      </c>
      <c r="B11" t="s">
        <v>5168</v>
      </c>
      <c r="C11">
        <v>2</v>
      </c>
    </row>
    <row r="12" spans="1:3" x14ac:dyDescent="0.3">
      <c r="A12">
        <v>150080</v>
      </c>
      <c r="B12" t="s">
        <v>5167</v>
      </c>
      <c r="C12">
        <v>44</v>
      </c>
    </row>
    <row r="13" spans="1:3" x14ac:dyDescent="0.3">
      <c r="A13">
        <v>150140</v>
      </c>
      <c r="B13" t="s">
        <v>3808</v>
      </c>
      <c r="C13">
        <v>16</v>
      </c>
    </row>
    <row r="14" spans="1:3" x14ac:dyDescent="0.3">
      <c r="A14">
        <v>150150</v>
      </c>
      <c r="B14" t="s">
        <v>5157</v>
      </c>
      <c r="C14">
        <v>1</v>
      </c>
    </row>
    <row r="15" spans="1:3" x14ac:dyDescent="0.3">
      <c r="A15">
        <v>150180</v>
      </c>
      <c r="B15" t="s">
        <v>5152</v>
      </c>
      <c r="C15">
        <v>2</v>
      </c>
    </row>
    <row r="16" spans="1:3" x14ac:dyDescent="0.3">
      <c r="A16">
        <v>150210</v>
      </c>
      <c r="B16" t="s">
        <v>5148</v>
      </c>
      <c r="C16">
        <v>2</v>
      </c>
    </row>
    <row r="17" spans="1:3" x14ac:dyDescent="0.3">
      <c r="A17">
        <v>150520</v>
      </c>
      <c r="B17" t="s">
        <v>5100</v>
      </c>
      <c r="C17">
        <v>2</v>
      </c>
    </row>
    <row r="18" spans="1:3" x14ac:dyDescent="0.3">
      <c r="A18">
        <v>160027</v>
      </c>
      <c r="B18" t="s">
        <v>5035</v>
      </c>
      <c r="C18">
        <v>8</v>
      </c>
    </row>
    <row r="19" spans="1:3" x14ac:dyDescent="0.3">
      <c r="A19">
        <v>160030</v>
      </c>
      <c r="B19" t="s">
        <v>5034</v>
      </c>
      <c r="C19">
        <v>12</v>
      </c>
    </row>
    <row r="20" spans="1:3" x14ac:dyDescent="0.3">
      <c r="A20">
        <v>160080</v>
      </c>
      <c r="B20" t="s">
        <v>5027</v>
      </c>
      <c r="C20">
        <v>30</v>
      </c>
    </row>
    <row r="21" spans="1:3" x14ac:dyDescent="0.3">
      <c r="A21">
        <v>221100</v>
      </c>
      <c r="B21" t="s">
        <v>4497</v>
      </c>
      <c r="C21">
        <v>1</v>
      </c>
    </row>
    <row r="22" spans="1:3" x14ac:dyDescent="0.3">
      <c r="A22">
        <v>230400</v>
      </c>
      <c r="B22" t="s">
        <v>4443</v>
      </c>
      <c r="C22">
        <v>1</v>
      </c>
    </row>
    <row r="23" spans="1:3" x14ac:dyDescent="0.3">
      <c r="A23">
        <v>230440</v>
      </c>
      <c r="B23" t="s">
        <v>4433</v>
      </c>
      <c r="C23">
        <v>2</v>
      </c>
    </row>
    <row r="24" spans="1:3" x14ac:dyDescent="0.3">
      <c r="A24">
        <v>240810</v>
      </c>
      <c r="B24" t="s">
        <v>4238</v>
      </c>
      <c r="C24">
        <v>1</v>
      </c>
    </row>
    <row r="25" spans="1:3" x14ac:dyDescent="0.3">
      <c r="A25">
        <v>261110</v>
      </c>
      <c r="B25" t="s">
        <v>3870</v>
      </c>
      <c r="C25">
        <v>1</v>
      </c>
    </row>
    <row r="26" spans="1:3" x14ac:dyDescent="0.3">
      <c r="A26">
        <v>261160</v>
      </c>
      <c r="B26" t="s">
        <v>3864</v>
      </c>
      <c r="C26">
        <v>1</v>
      </c>
    </row>
    <row r="27" spans="1:3" x14ac:dyDescent="0.3">
      <c r="A27">
        <v>270430</v>
      </c>
      <c r="B27" t="s">
        <v>3773</v>
      </c>
      <c r="C27">
        <v>1</v>
      </c>
    </row>
    <row r="28" spans="1:3" x14ac:dyDescent="0.3">
      <c r="A28">
        <v>290115</v>
      </c>
      <c r="B28" t="s">
        <v>3638</v>
      </c>
      <c r="C28">
        <v>8</v>
      </c>
    </row>
    <row r="29" spans="1:3" x14ac:dyDescent="0.3">
      <c r="A29">
        <v>290480</v>
      </c>
      <c r="B29" t="s">
        <v>3594</v>
      </c>
      <c r="C29">
        <v>3</v>
      </c>
    </row>
    <row r="30" spans="1:3" x14ac:dyDescent="0.3">
      <c r="A30">
        <v>291460</v>
      </c>
      <c r="B30" t="s">
        <v>3484</v>
      </c>
      <c r="C30">
        <v>1</v>
      </c>
    </row>
    <row r="31" spans="1:3" x14ac:dyDescent="0.3">
      <c r="A31">
        <v>291640</v>
      </c>
      <c r="B31" t="s">
        <v>3465</v>
      </c>
      <c r="C31">
        <v>1</v>
      </c>
    </row>
    <row r="32" spans="1:3" x14ac:dyDescent="0.3">
      <c r="A32">
        <v>291800</v>
      </c>
      <c r="B32" t="s">
        <v>3447</v>
      </c>
      <c r="C32">
        <v>2</v>
      </c>
    </row>
    <row r="33" spans="1:3" x14ac:dyDescent="0.3">
      <c r="A33">
        <v>291835</v>
      </c>
      <c r="B33" t="s">
        <v>3443</v>
      </c>
      <c r="C33">
        <v>2</v>
      </c>
    </row>
    <row r="34" spans="1:3" x14ac:dyDescent="0.3">
      <c r="A34">
        <v>292740</v>
      </c>
      <c r="B34" t="s">
        <v>3329</v>
      </c>
      <c r="C34">
        <v>1</v>
      </c>
    </row>
    <row r="35" spans="1:3" x14ac:dyDescent="0.3">
      <c r="A35">
        <v>310620</v>
      </c>
      <c r="B35" t="s">
        <v>3192</v>
      </c>
      <c r="C35">
        <v>4</v>
      </c>
    </row>
    <row r="36" spans="1:3" x14ac:dyDescent="0.3">
      <c r="A36">
        <v>312770</v>
      </c>
      <c r="B36" t="s">
        <v>2948</v>
      </c>
      <c r="C36">
        <v>1</v>
      </c>
    </row>
    <row r="37" spans="1:3" x14ac:dyDescent="0.3">
      <c r="A37">
        <v>320130</v>
      </c>
      <c r="B37" t="s">
        <v>2410</v>
      </c>
      <c r="C37">
        <v>1</v>
      </c>
    </row>
    <row r="38" spans="1:3" x14ac:dyDescent="0.3">
      <c r="A38">
        <v>320500</v>
      </c>
      <c r="B38" t="s">
        <v>2357</v>
      </c>
      <c r="C38">
        <v>1</v>
      </c>
    </row>
    <row r="39" spans="1:3" x14ac:dyDescent="0.3">
      <c r="A39">
        <v>320530</v>
      </c>
      <c r="B39" t="s">
        <v>2348</v>
      </c>
      <c r="C39">
        <v>2</v>
      </c>
    </row>
    <row r="40" spans="1:3" x14ac:dyDescent="0.3">
      <c r="A40">
        <v>330430</v>
      </c>
      <c r="B40" t="s">
        <v>2285</v>
      </c>
      <c r="C40">
        <v>1</v>
      </c>
    </row>
    <row r="41" spans="1:3" x14ac:dyDescent="0.3">
      <c r="A41">
        <v>330455</v>
      </c>
      <c r="B41" t="s">
        <v>2282</v>
      </c>
      <c r="C41">
        <v>3</v>
      </c>
    </row>
    <row r="42" spans="1:3" x14ac:dyDescent="0.3">
      <c r="A42">
        <v>350950</v>
      </c>
      <c r="B42" t="s">
        <v>2151</v>
      </c>
      <c r="C42">
        <v>1</v>
      </c>
    </row>
    <row r="43" spans="1:3" x14ac:dyDescent="0.3">
      <c r="A43">
        <v>352900</v>
      </c>
      <c r="B43" t="s">
        <v>1938</v>
      </c>
      <c r="C43">
        <v>1</v>
      </c>
    </row>
    <row r="44" spans="1:3" x14ac:dyDescent="0.3">
      <c r="A44">
        <v>355030</v>
      </c>
      <c r="B44" t="s">
        <v>1715</v>
      </c>
      <c r="C44">
        <v>25</v>
      </c>
    </row>
    <row r="45" spans="1:3" x14ac:dyDescent="0.3">
      <c r="A45">
        <v>432240</v>
      </c>
      <c r="B45" t="s">
        <v>493</v>
      </c>
      <c r="C45">
        <v>1</v>
      </c>
    </row>
    <row r="46" spans="1:3" x14ac:dyDescent="0.3">
      <c r="A46">
        <v>510340</v>
      </c>
      <c r="B46" t="s">
        <v>353</v>
      </c>
      <c r="C46">
        <v>2</v>
      </c>
    </row>
  </sheetData>
  <autoFilter ref="A4:C46" xr:uid="{00000000-0009-0000-0000-000008000000}"/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399"/>
  <sheetViews>
    <sheetView topLeftCell="A1636" workbookViewId="0">
      <selection activeCell="B1636" sqref="B1636"/>
    </sheetView>
  </sheetViews>
  <sheetFormatPr defaultColWidth="42.6640625" defaultRowHeight="14.4" x14ac:dyDescent="0.3"/>
  <sheetData>
    <row r="1" spans="1:3" x14ac:dyDescent="0.3">
      <c r="A1" t="s">
        <v>5774</v>
      </c>
    </row>
    <row r="2" spans="1:3" x14ac:dyDescent="0.3">
      <c r="A2" t="s">
        <v>5775</v>
      </c>
    </row>
    <row r="3" spans="1:3" x14ac:dyDescent="0.3">
      <c r="A3" t="s">
        <v>5732</v>
      </c>
    </row>
    <row r="4" spans="1:3" x14ac:dyDescent="0.3">
      <c r="A4" t="s">
        <v>5776</v>
      </c>
      <c r="C4" t="s">
        <v>5777</v>
      </c>
    </row>
    <row r="5" spans="1:3" x14ac:dyDescent="0.3">
      <c r="A5">
        <v>110001</v>
      </c>
      <c r="B5" t="s">
        <v>5468</v>
      </c>
      <c r="C5">
        <v>9</v>
      </c>
    </row>
    <row r="6" spans="1:3" x14ac:dyDescent="0.3">
      <c r="A6">
        <v>110037</v>
      </c>
      <c r="B6" t="s">
        <v>5469</v>
      </c>
      <c r="C6">
        <v>2</v>
      </c>
    </row>
    <row r="7" spans="1:3" x14ac:dyDescent="0.3">
      <c r="A7">
        <v>110040</v>
      </c>
      <c r="B7" t="s">
        <v>5293</v>
      </c>
      <c r="C7">
        <v>1</v>
      </c>
    </row>
    <row r="8" spans="1:3" x14ac:dyDescent="0.3">
      <c r="A8">
        <v>110002</v>
      </c>
      <c r="B8" t="s">
        <v>5317</v>
      </c>
      <c r="C8">
        <v>122</v>
      </c>
    </row>
    <row r="9" spans="1:3" x14ac:dyDescent="0.3">
      <c r="A9">
        <v>110003</v>
      </c>
      <c r="B9" t="s">
        <v>5316</v>
      </c>
      <c r="C9">
        <v>14</v>
      </c>
    </row>
    <row r="10" spans="1:3" x14ac:dyDescent="0.3">
      <c r="A10">
        <v>110004</v>
      </c>
      <c r="B10" t="s">
        <v>5315</v>
      </c>
      <c r="C10">
        <v>74</v>
      </c>
    </row>
    <row r="11" spans="1:3" x14ac:dyDescent="0.3">
      <c r="A11">
        <v>110080</v>
      </c>
      <c r="B11" t="s">
        <v>5289</v>
      </c>
      <c r="C11">
        <v>7</v>
      </c>
    </row>
    <row r="12" spans="1:3" x14ac:dyDescent="0.3">
      <c r="A12">
        <v>110005</v>
      </c>
      <c r="B12" t="s">
        <v>5314</v>
      </c>
      <c r="C12">
        <v>9</v>
      </c>
    </row>
    <row r="13" spans="1:3" x14ac:dyDescent="0.3">
      <c r="A13">
        <v>110092</v>
      </c>
      <c r="B13" t="s">
        <v>5287</v>
      </c>
      <c r="C13">
        <v>1</v>
      </c>
    </row>
    <row r="14" spans="1:3" x14ac:dyDescent="0.3">
      <c r="A14">
        <v>110006</v>
      </c>
      <c r="B14" t="s">
        <v>5313</v>
      </c>
      <c r="C14">
        <v>3</v>
      </c>
    </row>
    <row r="15" spans="1:3" x14ac:dyDescent="0.3">
      <c r="A15">
        <v>110007</v>
      </c>
      <c r="B15" t="s">
        <v>5312</v>
      </c>
      <c r="C15">
        <v>1</v>
      </c>
    </row>
    <row r="16" spans="1:3" x14ac:dyDescent="0.3">
      <c r="A16">
        <v>110009</v>
      </c>
      <c r="B16" t="s">
        <v>5471</v>
      </c>
      <c r="C16">
        <v>3</v>
      </c>
    </row>
    <row r="17" spans="1:3" x14ac:dyDescent="0.3">
      <c r="A17">
        <v>110011</v>
      </c>
      <c r="B17" t="s">
        <v>5308</v>
      </c>
      <c r="C17">
        <v>3</v>
      </c>
    </row>
    <row r="18" spans="1:3" x14ac:dyDescent="0.3">
      <c r="A18">
        <v>110012</v>
      </c>
      <c r="B18" t="s">
        <v>5473</v>
      </c>
      <c r="C18">
        <v>50</v>
      </c>
    </row>
    <row r="19" spans="1:3" x14ac:dyDescent="0.3">
      <c r="A19">
        <v>110013</v>
      </c>
      <c r="B19" t="s">
        <v>5474</v>
      </c>
      <c r="C19">
        <v>1</v>
      </c>
    </row>
    <row r="20" spans="1:3" x14ac:dyDescent="0.3">
      <c r="A20">
        <v>110120</v>
      </c>
      <c r="B20" t="s">
        <v>5283</v>
      </c>
      <c r="C20">
        <v>1</v>
      </c>
    </row>
    <row r="21" spans="1:3" x14ac:dyDescent="0.3">
      <c r="A21">
        <v>110130</v>
      </c>
      <c r="B21" t="s">
        <v>5282</v>
      </c>
      <c r="C21">
        <v>2</v>
      </c>
    </row>
    <row r="22" spans="1:3" x14ac:dyDescent="0.3">
      <c r="A22">
        <v>110140</v>
      </c>
      <c r="B22" t="s">
        <v>5281</v>
      </c>
      <c r="C22">
        <v>3</v>
      </c>
    </row>
    <row r="23" spans="1:3" x14ac:dyDescent="0.3">
      <c r="A23">
        <v>110014</v>
      </c>
      <c r="B23" t="s">
        <v>5475</v>
      </c>
      <c r="C23">
        <v>14</v>
      </c>
    </row>
    <row r="24" spans="1:3" x14ac:dyDescent="0.3">
      <c r="A24">
        <v>110033</v>
      </c>
      <c r="B24" t="s">
        <v>5296</v>
      </c>
      <c r="C24">
        <v>2</v>
      </c>
    </row>
    <row r="25" spans="1:3" x14ac:dyDescent="0.3">
      <c r="A25">
        <v>110143</v>
      </c>
      <c r="B25" t="s">
        <v>2849</v>
      </c>
      <c r="C25">
        <v>1</v>
      </c>
    </row>
    <row r="26" spans="1:3" x14ac:dyDescent="0.3">
      <c r="A26">
        <v>110050</v>
      </c>
      <c r="B26" t="s">
        <v>5292</v>
      </c>
      <c r="C26">
        <v>3</v>
      </c>
    </row>
    <row r="27" spans="1:3" x14ac:dyDescent="0.3">
      <c r="A27">
        <v>110015</v>
      </c>
      <c r="B27" t="s">
        <v>5304</v>
      </c>
      <c r="C27">
        <v>27</v>
      </c>
    </row>
    <row r="28" spans="1:3" x14ac:dyDescent="0.3">
      <c r="A28">
        <v>110145</v>
      </c>
      <c r="B28" t="s">
        <v>5280</v>
      </c>
      <c r="C28">
        <v>35</v>
      </c>
    </row>
    <row r="29" spans="1:3" x14ac:dyDescent="0.3">
      <c r="A29">
        <v>110018</v>
      </c>
      <c r="B29" t="s">
        <v>5303</v>
      </c>
      <c r="C29">
        <v>4</v>
      </c>
    </row>
    <row r="30" spans="1:3" x14ac:dyDescent="0.3">
      <c r="A30">
        <v>110146</v>
      </c>
      <c r="B30" t="s">
        <v>5279</v>
      </c>
      <c r="C30">
        <v>13</v>
      </c>
    </row>
    <row r="31" spans="1:3" x14ac:dyDescent="0.3">
      <c r="A31">
        <v>110020</v>
      </c>
      <c r="B31" t="s">
        <v>5302</v>
      </c>
      <c r="C31">
        <v>296</v>
      </c>
    </row>
    <row r="32" spans="1:3" x14ac:dyDescent="0.3">
      <c r="A32">
        <v>110025</v>
      </c>
      <c r="B32" t="s">
        <v>4758</v>
      </c>
      <c r="C32">
        <v>78</v>
      </c>
    </row>
    <row r="33" spans="1:3" x14ac:dyDescent="0.3">
      <c r="A33">
        <v>110147</v>
      </c>
      <c r="B33" t="s">
        <v>5278</v>
      </c>
      <c r="C33">
        <v>5</v>
      </c>
    </row>
    <row r="34" spans="1:3" x14ac:dyDescent="0.3">
      <c r="A34">
        <v>110026</v>
      </c>
      <c r="B34" t="s">
        <v>5301</v>
      </c>
      <c r="C34">
        <v>3</v>
      </c>
    </row>
    <row r="35" spans="1:3" x14ac:dyDescent="0.3">
      <c r="A35">
        <v>110028</v>
      </c>
      <c r="B35" t="s">
        <v>5300</v>
      </c>
      <c r="C35">
        <v>12</v>
      </c>
    </row>
    <row r="36" spans="1:3" x14ac:dyDescent="0.3">
      <c r="A36">
        <v>110029</v>
      </c>
      <c r="B36" t="s">
        <v>5476</v>
      </c>
      <c r="C36">
        <v>2</v>
      </c>
    </row>
    <row r="37" spans="1:3" x14ac:dyDescent="0.3">
      <c r="A37">
        <v>110148</v>
      </c>
      <c r="B37" t="s">
        <v>5477</v>
      </c>
      <c r="C37">
        <v>1</v>
      </c>
    </row>
    <row r="38" spans="1:3" x14ac:dyDescent="0.3">
      <c r="A38">
        <v>110032</v>
      </c>
      <c r="B38" t="s">
        <v>5297</v>
      </c>
      <c r="C38">
        <v>1</v>
      </c>
    </row>
    <row r="39" spans="1:3" x14ac:dyDescent="0.3">
      <c r="A39">
        <v>110160</v>
      </c>
      <c r="B39" t="s">
        <v>5273</v>
      </c>
      <c r="C39">
        <v>3</v>
      </c>
    </row>
    <row r="40" spans="1:3" x14ac:dyDescent="0.3">
      <c r="A40">
        <v>110030</v>
      </c>
      <c r="B40" t="s">
        <v>5298</v>
      </c>
      <c r="C40">
        <v>203</v>
      </c>
    </row>
    <row r="41" spans="1:3" x14ac:dyDescent="0.3">
      <c r="A41">
        <v>120001</v>
      </c>
      <c r="B41" t="s">
        <v>5268</v>
      </c>
      <c r="C41">
        <v>2</v>
      </c>
    </row>
    <row r="42" spans="1:3" x14ac:dyDescent="0.3">
      <c r="A42">
        <v>120005</v>
      </c>
      <c r="B42" t="s">
        <v>5267</v>
      </c>
      <c r="C42">
        <v>3</v>
      </c>
    </row>
    <row r="43" spans="1:3" x14ac:dyDescent="0.3">
      <c r="A43">
        <v>120013</v>
      </c>
      <c r="B43" t="s">
        <v>5265</v>
      </c>
      <c r="C43">
        <v>1</v>
      </c>
    </row>
    <row r="44" spans="1:3" x14ac:dyDescent="0.3">
      <c r="A44">
        <v>120017</v>
      </c>
      <c r="B44" t="s">
        <v>5264</v>
      </c>
      <c r="C44">
        <v>3</v>
      </c>
    </row>
    <row r="45" spans="1:3" x14ac:dyDescent="0.3">
      <c r="A45">
        <v>120020</v>
      </c>
      <c r="B45" t="s">
        <v>839</v>
      </c>
      <c r="C45">
        <v>24</v>
      </c>
    </row>
    <row r="46" spans="1:3" x14ac:dyDescent="0.3">
      <c r="A46">
        <v>120030</v>
      </c>
      <c r="B46" t="s">
        <v>5262</v>
      </c>
      <c r="C46">
        <v>5</v>
      </c>
    </row>
    <row r="47" spans="1:3" x14ac:dyDescent="0.3">
      <c r="A47">
        <v>120034</v>
      </c>
      <c r="B47" t="s">
        <v>5259</v>
      </c>
      <c r="C47">
        <v>2</v>
      </c>
    </row>
    <row r="48" spans="1:3" x14ac:dyDescent="0.3">
      <c r="A48">
        <v>120035</v>
      </c>
      <c r="B48" t="s">
        <v>5258</v>
      </c>
      <c r="C48">
        <v>2</v>
      </c>
    </row>
    <row r="49" spans="1:3" x14ac:dyDescent="0.3">
      <c r="A49">
        <v>120038</v>
      </c>
      <c r="B49" t="s">
        <v>5257</v>
      </c>
      <c r="C49">
        <v>1</v>
      </c>
    </row>
    <row r="50" spans="1:3" x14ac:dyDescent="0.3">
      <c r="A50">
        <v>120080</v>
      </c>
      <c r="B50" t="s">
        <v>5248</v>
      </c>
      <c r="C50">
        <v>4</v>
      </c>
    </row>
    <row r="51" spans="1:3" x14ac:dyDescent="0.3">
      <c r="A51">
        <v>120040</v>
      </c>
      <c r="B51" t="s">
        <v>285</v>
      </c>
      <c r="C51">
        <v>259</v>
      </c>
    </row>
    <row r="52" spans="1:3" x14ac:dyDescent="0.3">
      <c r="A52">
        <v>120043</v>
      </c>
      <c r="B52" t="s">
        <v>5254</v>
      </c>
      <c r="C52">
        <v>2</v>
      </c>
    </row>
    <row r="53" spans="1:3" x14ac:dyDescent="0.3">
      <c r="A53">
        <v>120050</v>
      </c>
      <c r="B53" t="s">
        <v>5252</v>
      </c>
      <c r="C53">
        <v>2</v>
      </c>
    </row>
    <row r="54" spans="1:3" x14ac:dyDescent="0.3">
      <c r="A54">
        <v>120045</v>
      </c>
      <c r="B54" t="s">
        <v>5253</v>
      </c>
      <c r="C54">
        <v>6</v>
      </c>
    </row>
    <row r="55" spans="1:3" x14ac:dyDescent="0.3">
      <c r="A55">
        <v>120060</v>
      </c>
      <c r="B55" t="s">
        <v>5251</v>
      </c>
      <c r="C55">
        <v>9</v>
      </c>
    </row>
    <row r="56" spans="1:3" x14ac:dyDescent="0.3">
      <c r="A56">
        <v>120070</v>
      </c>
      <c r="B56" t="s">
        <v>5250</v>
      </c>
      <c r="C56">
        <v>2</v>
      </c>
    </row>
    <row r="57" spans="1:3" x14ac:dyDescent="0.3">
      <c r="A57">
        <v>130060</v>
      </c>
      <c r="B57" t="s">
        <v>5238</v>
      </c>
      <c r="C57">
        <v>1</v>
      </c>
    </row>
    <row r="58" spans="1:3" x14ac:dyDescent="0.3">
      <c r="A58">
        <v>130070</v>
      </c>
      <c r="B58" t="s">
        <v>5235</v>
      </c>
      <c r="C58">
        <v>4</v>
      </c>
    </row>
    <row r="59" spans="1:3" x14ac:dyDescent="0.3">
      <c r="A59">
        <v>130080</v>
      </c>
      <c r="B59" t="s">
        <v>5234</v>
      </c>
      <c r="C59">
        <v>5</v>
      </c>
    </row>
    <row r="60" spans="1:3" x14ac:dyDescent="0.3">
      <c r="A60">
        <v>130090</v>
      </c>
      <c r="B60" t="s">
        <v>5232</v>
      </c>
      <c r="C60">
        <v>3</v>
      </c>
    </row>
    <row r="61" spans="1:3" x14ac:dyDescent="0.3">
      <c r="A61">
        <v>130140</v>
      </c>
      <c r="B61" t="s">
        <v>5226</v>
      </c>
      <c r="C61">
        <v>1</v>
      </c>
    </row>
    <row r="62" spans="1:3" x14ac:dyDescent="0.3">
      <c r="A62">
        <v>130170</v>
      </c>
      <c r="B62" t="s">
        <v>771</v>
      </c>
      <c r="C62">
        <v>1</v>
      </c>
    </row>
    <row r="63" spans="1:3" x14ac:dyDescent="0.3">
      <c r="A63">
        <v>130190</v>
      </c>
      <c r="B63" t="s">
        <v>5220</v>
      </c>
      <c r="C63">
        <v>7</v>
      </c>
    </row>
    <row r="64" spans="1:3" x14ac:dyDescent="0.3">
      <c r="A64">
        <v>130250</v>
      </c>
      <c r="B64" t="s">
        <v>5215</v>
      </c>
      <c r="C64">
        <v>1</v>
      </c>
    </row>
    <row r="65" spans="1:3" x14ac:dyDescent="0.3">
      <c r="A65">
        <v>130260</v>
      </c>
      <c r="B65" t="s">
        <v>5213</v>
      </c>
      <c r="C65">
        <v>216</v>
      </c>
    </row>
    <row r="66" spans="1:3" x14ac:dyDescent="0.3">
      <c r="A66">
        <v>130300</v>
      </c>
      <c r="B66" t="s">
        <v>5209</v>
      </c>
      <c r="C66">
        <v>1</v>
      </c>
    </row>
    <row r="67" spans="1:3" x14ac:dyDescent="0.3">
      <c r="A67">
        <v>130310</v>
      </c>
      <c r="B67" t="s">
        <v>5208</v>
      </c>
      <c r="C67">
        <v>1</v>
      </c>
    </row>
    <row r="68" spans="1:3" x14ac:dyDescent="0.3">
      <c r="A68">
        <v>130320</v>
      </c>
      <c r="B68" t="s">
        <v>5207</v>
      </c>
      <c r="C68">
        <v>12</v>
      </c>
    </row>
    <row r="69" spans="1:3" x14ac:dyDescent="0.3">
      <c r="A69">
        <v>130340</v>
      </c>
      <c r="B69" t="s">
        <v>5205</v>
      </c>
      <c r="C69">
        <v>1</v>
      </c>
    </row>
    <row r="70" spans="1:3" x14ac:dyDescent="0.3">
      <c r="A70">
        <v>130350</v>
      </c>
      <c r="B70" t="s">
        <v>5204</v>
      </c>
      <c r="C70">
        <v>1</v>
      </c>
    </row>
    <row r="71" spans="1:3" x14ac:dyDescent="0.3">
      <c r="A71">
        <v>130353</v>
      </c>
      <c r="B71" t="s">
        <v>5203</v>
      </c>
      <c r="C71">
        <v>1</v>
      </c>
    </row>
    <row r="72" spans="1:3" x14ac:dyDescent="0.3">
      <c r="A72">
        <v>130380</v>
      </c>
      <c r="B72" t="s">
        <v>5199</v>
      </c>
      <c r="C72">
        <v>6</v>
      </c>
    </row>
    <row r="73" spans="1:3" x14ac:dyDescent="0.3">
      <c r="A73">
        <v>130406</v>
      </c>
      <c r="B73" t="s">
        <v>1691</v>
      </c>
      <c r="C73">
        <v>1</v>
      </c>
    </row>
    <row r="74" spans="1:3" x14ac:dyDescent="0.3">
      <c r="A74">
        <v>130420</v>
      </c>
      <c r="B74" t="s">
        <v>5194</v>
      </c>
      <c r="C74">
        <v>1</v>
      </c>
    </row>
    <row r="75" spans="1:3" x14ac:dyDescent="0.3">
      <c r="A75">
        <v>140005</v>
      </c>
      <c r="B75" t="s">
        <v>956</v>
      </c>
      <c r="C75">
        <v>5</v>
      </c>
    </row>
    <row r="76" spans="1:3" x14ac:dyDescent="0.3">
      <c r="A76">
        <v>140002</v>
      </c>
      <c r="B76" t="s">
        <v>5188</v>
      </c>
      <c r="C76">
        <v>1</v>
      </c>
    </row>
    <row r="77" spans="1:3" x14ac:dyDescent="0.3">
      <c r="A77">
        <v>140010</v>
      </c>
      <c r="B77" t="s">
        <v>4153</v>
      </c>
      <c r="C77">
        <v>71</v>
      </c>
    </row>
    <row r="78" spans="1:3" x14ac:dyDescent="0.3">
      <c r="A78">
        <v>140015</v>
      </c>
      <c r="B78" t="s">
        <v>3174</v>
      </c>
      <c r="C78">
        <v>6</v>
      </c>
    </row>
    <row r="79" spans="1:3" x14ac:dyDescent="0.3">
      <c r="A79">
        <v>140017</v>
      </c>
      <c r="B79" t="s">
        <v>5187</v>
      </c>
      <c r="C79">
        <v>5</v>
      </c>
    </row>
    <row r="80" spans="1:3" x14ac:dyDescent="0.3">
      <c r="A80">
        <v>140020</v>
      </c>
      <c r="B80" t="s">
        <v>5186</v>
      </c>
      <c r="C80">
        <v>5</v>
      </c>
    </row>
    <row r="81" spans="1:3" x14ac:dyDescent="0.3">
      <c r="A81">
        <v>140023</v>
      </c>
      <c r="B81" t="s">
        <v>5185</v>
      </c>
      <c r="C81">
        <v>7</v>
      </c>
    </row>
    <row r="82" spans="1:3" x14ac:dyDescent="0.3">
      <c r="A82">
        <v>140028</v>
      </c>
      <c r="B82" t="s">
        <v>4412</v>
      </c>
      <c r="C82">
        <v>6</v>
      </c>
    </row>
    <row r="83" spans="1:3" x14ac:dyDescent="0.3">
      <c r="A83">
        <v>140030</v>
      </c>
      <c r="B83" t="s">
        <v>5184</v>
      </c>
      <c r="C83">
        <v>84</v>
      </c>
    </row>
    <row r="84" spans="1:3" x14ac:dyDescent="0.3">
      <c r="A84">
        <v>140040</v>
      </c>
      <c r="B84" t="s">
        <v>5183</v>
      </c>
      <c r="C84">
        <v>56</v>
      </c>
    </row>
    <row r="85" spans="1:3" x14ac:dyDescent="0.3">
      <c r="A85">
        <v>140045</v>
      </c>
      <c r="B85" t="s">
        <v>5182</v>
      </c>
      <c r="C85">
        <v>3</v>
      </c>
    </row>
    <row r="86" spans="1:3" x14ac:dyDescent="0.3">
      <c r="A86">
        <v>140047</v>
      </c>
      <c r="B86" t="s">
        <v>5181</v>
      </c>
      <c r="C86">
        <v>3</v>
      </c>
    </row>
    <row r="87" spans="1:3" x14ac:dyDescent="0.3">
      <c r="A87">
        <v>140060</v>
      </c>
      <c r="B87" t="s">
        <v>5179</v>
      </c>
      <c r="C87">
        <v>9</v>
      </c>
    </row>
    <row r="88" spans="1:3" x14ac:dyDescent="0.3">
      <c r="A88">
        <v>150010</v>
      </c>
      <c r="B88" t="s">
        <v>5176</v>
      </c>
      <c r="C88">
        <v>7</v>
      </c>
    </row>
    <row r="89" spans="1:3" x14ac:dyDescent="0.3">
      <c r="A89">
        <v>150020</v>
      </c>
      <c r="B89" t="s">
        <v>5174</v>
      </c>
      <c r="C89">
        <v>7</v>
      </c>
    </row>
    <row r="90" spans="1:3" x14ac:dyDescent="0.3">
      <c r="A90">
        <v>150030</v>
      </c>
      <c r="B90" t="s">
        <v>5173</v>
      </c>
      <c r="C90">
        <v>19</v>
      </c>
    </row>
    <row r="91" spans="1:3" x14ac:dyDescent="0.3">
      <c r="A91">
        <v>150034</v>
      </c>
      <c r="B91" t="s">
        <v>5172</v>
      </c>
      <c r="C91">
        <v>13</v>
      </c>
    </row>
    <row r="92" spans="1:3" x14ac:dyDescent="0.3">
      <c r="A92">
        <v>150040</v>
      </c>
      <c r="B92" t="s">
        <v>5171</v>
      </c>
      <c r="C92">
        <v>1</v>
      </c>
    </row>
    <row r="93" spans="1:3" x14ac:dyDescent="0.3">
      <c r="A93">
        <v>150060</v>
      </c>
      <c r="B93" t="s">
        <v>5169</v>
      </c>
      <c r="C93">
        <v>9</v>
      </c>
    </row>
    <row r="94" spans="1:3" x14ac:dyDescent="0.3">
      <c r="A94">
        <v>150070</v>
      </c>
      <c r="B94" t="s">
        <v>5168</v>
      </c>
      <c r="C94">
        <v>1</v>
      </c>
    </row>
    <row r="95" spans="1:3" x14ac:dyDescent="0.3">
      <c r="A95">
        <v>150080</v>
      </c>
      <c r="B95" t="s">
        <v>5167</v>
      </c>
      <c r="C95">
        <v>31</v>
      </c>
    </row>
    <row r="96" spans="1:3" x14ac:dyDescent="0.3">
      <c r="A96">
        <v>150090</v>
      </c>
      <c r="B96" t="s">
        <v>5165</v>
      </c>
      <c r="C96">
        <v>3</v>
      </c>
    </row>
    <row r="97" spans="1:3" x14ac:dyDescent="0.3">
      <c r="A97">
        <v>150095</v>
      </c>
      <c r="B97" t="s">
        <v>5164</v>
      </c>
      <c r="C97">
        <v>5</v>
      </c>
    </row>
    <row r="98" spans="1:3" x14ac:dyDescent="0.3">
      <c r="A98">
        <v>150125</v>
      </c>
      <c r="B98" t="s">
        <v>5160</v>
      </c>
      <c r="C98">
        <v>11</v>
      </c>
    </row>
    <row r="99" spans="1:3" x14ac:dyDescent="0.3">
      <c r="A99">
        <v>150130</v>
      </c>
      <c r="B99" t="s">
        <v>5159</v>
      </c>
      <c r="C99">
        <v>3</v>
      </c>
    </row>
    <row r="100" spans="1:3" x14ac:dyDescent="0.3">
      <c r="A100">
        <v>150140</v>
      </c>
      <c r="B100" t="s">
        <v>3808</v>
      </c>
      <c r="C100">
        <v>105</v>
      </c>
    </row>
    <row r="101" spans="1:3" x14ac:dyDescent="0.3">
      <c r="A101">
        <v>150145</v>
      </c>
      <c r="B101" t="s">
        <v>5158</v>
      </c>
      <c r="C101">
        <v>4</v>
      </c>
    </row>
    <row r="102" spans="1:3" x14ac:dyDescent="0.3">
      <c r="A102">
        <v>150150</v>
      </c>
      <c r="B102" t="s">
        <v>5157</v>
      </c>
      <c r="C102">
        <v>9</v>
      </c>
    </row>
    <row r="103" spans="1:3" x14ac:dyDescent="0.3">
      <c r="A103">
        <v>150160</v>
      </c>
      <c r="B103" t="s">
        <v>453</v>
      </c>
      <c r="C103">
        <v>2</v>
      </c>
    </row>
    <row r="104" spans="1:3" x14ac:dyDescent="0.3">
      <c r="A104">
        <v>150170</v>
      </c>
      <c r="B104" t="s">
        <v>5156</v>
      </c>
      <c r="C104">
        <v>1</v>
      </c>
    </row>
    <row r="105" spans="1:3" x14ac:dyDescent="0.3">
      <c r="A105">
        <v>150175</v>
      </c>
      <c r="B105" t="s">
        <v>5154</v>
      </c>
      <c r="C105">
        <v>1</v>
      </c>
    </row>
    <row r="106" spans="1:3" x14ac:dyDescent="0.3">
      <c r="A106">
        <v>150178</v>
      </c>
      <c r="B106" t="s">
        <v>5153</v>
      </c>
      <c r="C106">
        <v>2</v>
      </c>
    </row>
    <row r="107" spans="1:3" x14ac:dyDescent="0.3">
      <c r="A107">
        <v>150180</v>
      </c>
      <c r="B107" t="s">
        <v>5152</v>
      </c>
      <c r="C107">
        <v>3</v>
      </c>
    </row>
    <row r="108" spans="1:3" x14ac:dyDescent="0.3">
      <c r="A108">
        <v>150210</v>
      </c>
      <c r="B108" t="s">
        <v>5148</v>
      </c>
      <c r="C108">
        <v>31</v>
      </c>
    </row>
    <row r="109" spans="1:3" x14ac:dyDescent="0.3">
      <c r="A109">
        <v>150215</v>
      </c>
      <c r="B109" t="s">
        <v>5450</v>
      </c>
      <c r="C109">
        <v>2</v>
      </c>
    </row>
    <row r="110" spans="1:3" x14ac:dyDescent="0.3">
      <c r="A110">
        <v>150220</v>
      </c>
      <c r="B110" t="s">
        <v>1573</v>
      </c>
      <c r="C110">
        <v>13</v>
      </c>
    </row>
    <row r="111" spans="1:3" x14ac:dyDescent="0.3">
      <c r="A111">
        <v>150230</v>
      </c>
      <c r="B111" t="s">
        <v>5146</v>
      </c>
      <c r="C111">
        <v>1</v>
      </c>
    </row>
    <row r="112" spans="1:3" x14ac:dyDescent="0.3">
      <c r="A112">
        <v>150240</v>
      </c>
      <c r="B112" t="s">
        <v>5145</v>
      </c>
      <c r="C112">
        <v>9</v>
      </c>
    </row>
    <row r="113" spans="1:3" x14ac:dyDescent="0.3">
      <c r="A113">
        <v>150250</v>
      </c>
      <c r="B113" t="s">
        <v>5144</v>
      </c>
      <c r="C113">
        <v>4</v>
      </c>
    </row>
    <row r="114" spans="1:3" x14ac:dyDescent="0.3">
      <c r="A114">
        <v>150270</v>
      </c>
      <c r="B114" t="s">
        <v>5142</v>
      </c>
      <c r="C114">
        <v>30</v>
      </c>
    </row>
    <row r="115" spans="1:3" x14ac:dyDescent="0.3">
      <c r="A115">
        <v>150280</v>
      </c>
      <c r="B115" t="s">
        <v>5138</v>
      </c>
      <c r="C115">
        <v>2</v>
      </c>
    </row>
    <row r="116" spans="1:3" x14ac:dyDescent="0.3">
      <c r="A116">
        <v>150290</v>
      </c>
      <c r="B116" t="s">
        <v>5136</v>
      </c>
      <c r="C116">
        <v>1</v>
      </c>
    </row>
    <row r="117" spans="1:3" x14ac:dyDescent="0.3">
      <c r="A117">
        <v>150293</v>
      </c>
      <c r="B117" t="s">
        <v>5135</v>
      </c>
      <c r="C117">
        <v>7</v>
      </c>
    </row>
    <row r="118" spans="1:3" x14ac:dyDescent="0.3">
      <c r="A118">
        <v>150320</v>
      </c>
      <c r="B118" t="s">
        <v>5452</v>
      </c>
      <c r="C118">
        <v>2</v>
      </c>
    </row>
    <row r="119" spans="1:3" x14ac:dyDescent="0.3">
      <c r="A119">
        <v>150330</v>
      </c>
      <c r="B119" t="s">
        <v>5453</v>
      </c>
      <c r="C119">
        <v>1</v>
      </c>
    </row>
    <row r="120" spans="1:3" x14ac:dyDescent="0.3">
      <c r="A120">
        <v>150345</v>
      </c>
      <c r="B120" t="s">
        <v>5125</v>
      </c>
      <c r="C120">
        <v>4</v>
      </c>
    </row>
    <row r="121" spans="1:3" x14ac:dyDescent="0.3">
      <c r="A121">
        <v>150350</v>
      </c>
      <c r="B121" t="s">
        <v>5124</v>
      </c>
      <c r="C121">
        <v>1</v>
      </c>
    </row>
    <row r="122" spans="1:3" x14ac:dyDescent="0.3">
      <c r="A122">
        <v>150360</v>
      </c>
      <c r="B122" t="s">
        <v>5123</v>
      </c>
      <c r="C122">
        <v>7</v>
      </c>
    </row>
    <row r="123" spans="1:3" x14ac:dyDescent="0.3">
      <c r="A123">
        <v>150370</v>
      </c>
      <c r="B123" t="s">
        <v>5122</v>
      </c>
      <c r="C123">
        <v>10</v>
      </c>
    </row>
    <row r="124" spans="1:3" x14ac:dyDescent="0.3">
      <c r="A124">
        <v>150380</v>
      </c>
      <c r="B124" t="s">
        <v>5120</v>
      </c>
      <c r="C124">
        <v>1</v>
      </c>
    </row>
    <row r="125" spans="1:3" x14ac:dyDescent="0.3">
      <c r="A125">
        <v>150400</v>
      </c>
      <c r="B125" t="s">
        <v>5118</v>
      </c>
      <c r="C125">
        <v>1</v>
      </c>
    </row>
    <row r="126" spans="1:3" x14ac:dyDescent="0.3">
      <c r="A126">
        <v>150405</v>
      </c>
      <c r="B126" t="s">
        <v>5117</v>
      </c>
      <c r="C126">
        <v>2</v>
      </c>
    </row>
    <row r="127" spans="1:3" x14ac:dyDescent="0.3">
      <c r="A127">
        <v>150410</v>
      </c>
      <c r="B127" t="s">
        <v>5116</v>
      </c>
      <c r="C127">
        <v>1</v>
      </c>
    </row>
    <row r="128" spans="1:3" x14ac:dyDescent="0.3">
      <c r="A128">
        <v>150420</v>
      </c>
      <c r="B128" t="s">
        <v>5115</v>
      </c>
      <c r="C128">
        <v>1</v>
      </c>
    </row>
    <row r="129" spans="1:3" x14ac:dyDescent="0.3">
      <c r="A129">
        <v>150430</v>
      </c>
      <c r="B129" t="s">
        <v>5114</v>
      </c>
      <c r="C129">
        <v>1</v>
      </c>
    </row>
    <row r="130" spans="1:3" x14ac:dyDescent="0.3">
      <c r="A130">
        <v>150440</v>
      </c>
      <c r="B130" t="s">
        <v>5113</v>
      </c>
      <c r="C130">
        <v>7</v>
      </c>
    </row>
    <row r="131" spans="1:3" x14ac:dyDescent="0.3">
      <c r="A131">
        <v>150442</v>
      </c>
      <c r="B131" t="s">
        <v>5112</v>
      </c>
      <c r="C131">
        <v>46</v>
      </c>
    </row>
    <row r="132" spans="1:3" x14ac:dyDescent="0.3">
      <c r="A132">
        <v>150445</v>
      </c>
      <c r="B132" t="s">
        <v>5111</v>
      </c>
      <c r="C132">
        <v>1</v>
      </c>
    </row>
    <row r="133" spans="1:3" x14ac:dyDescent="0.3">
      <c r="A133">
        <v>150460</v>
      </c>
      <c r="B133" t="s">
        <v>5109</v>
      </c>
      <c r="C133">
        <v>27</v>
      </c>
    </row>
    <row r="134" spans="1:3" x14ac:dyDescent="0.3">
      <c r="A134">
        <v>150470</v>
      </c>
      <c r="B134" t="s">
        <v>5108</v>
      </c>
      <c r="C134">
        <v>2</v>
      </c>
    </row>
    <row r="135" spans="1:3" x14ac:dyDescent="0.3">
      <c r="A135">
        <v>150475</v>
      </c>
      <c r="B135" t="s">
        <v>5338</v>
      </c>
      <c r="C135">
        <v>2</v>
      </c>
    </row>
    <row r="136" spans="1:3" x14ac:dyDescent="0.3">
      <c r="A136">
        <v>150480</v>
      </c>
      <c r="B136" t="s">
        <v>4241</v>
      </c>
      <c r="C136">
        <v>10</v>
      </c>
    </row>
    <row r="137" spans="1:3" x14ac:dyDescent="0.3">
      <c r="A137">
        <v>150490</v>
      </c>
      <c r="B137" t="s">
        <v>5107</v>
      </c>
      <c r="C137">
        <v>1</v>
      </c>
    </row>
    <row r="138" spans="1:3" x14ac:dyDescent="0.3">
      <c r="A138">
        <v>150495</v>
      </c>
      <c r="B138" t="s">
        <v>5106</v>
      </c>
      <c r="C138">
        <v>1</v>
      </c>
    </row>
    <row r="139" spans="1:3" x14ac:dyDescent="0.3">
      <c r="A139">
        <v>150497</v>
      </c>
      <c r="B139" t="s">
        <v>5105</v>
      </c>
      <c r="C139">
        <v>21</v>
      </c>
    </row>
    <row r="140" spans="1:3" x14ac:dyDescent="0.3">
      <c r="A140">
        <v>150506</v>
      </c>
      <c r="B140" t="s">
        <v>5102</v>
      </c>
      <c r="C140">
        <v>2</v>
      </c>
    </row>
    <row r="141" spans="1:3" x14ac:dyDescent="0.3">
      <c r="A141">
        <v>150510</v>
      </c>
      <c r="B141" t="s">
        <v>5101</v>
      </c>
      <c r="C141">
        <v>1</v>
      </c>
    </row>
    <row r="142" spans="1:3" x14ac:dyDescent="0.3">
      <c r="A142">
        <v>150520</v>
      </c>
      <c r="B142" t="s">
        <v>5100</v>
      </c>
      <c r="C142">
        <v>1</v>
      </c>
    </row>
    <row r="143" spans="1:3" x14ac:dyDescent="0.3">
      <c r="A143">
        <v>150540</v>
      </c>
      <c r="B143" t="s">
        <v>5098</v>
      </c>
      <c r="C143">
        <v>1</v>
      </c>
    </row>
    <row r="144" spans="1:3" x14ac:dyDescent="0.3">
      <c r="A144">
        <v>150550</v>
      </c>
      <c r="B144" t="s">
        <v>5094</v>
      </c>
      <c r="C144">
        <v>5</v>
      </c>
    </row>
    <row r="145" spans="1:3" x14ac:dyDescent="0.3">
      <c r="A145">
        <v>150553</v>
      </c>
      <c r="B145" t="s">
        <v>5093</v>
      </c>
      <c r="C145">
        <v>32</v>
      </c>
    </row>
    <row r="146" spans="1:3" x14ac:dyDescent="0.3">
      <c r="A146">
        <v>150563</v>
      </c>
      <c r="B146" t="s">
        <v>5091</v>
      </c>
      <c r="C146">
        <v>1</v>
      </c>
    </row>
    <row r="147" spans="1:3" x14ac:dyDescent="0.3">
      <c r="A147">
        <v>150600</v>
      </c>
      <c r="B147" t="s">
        <v>5086</v>
      </c>
      <c r="C147">
        <v>87</v>
      </c>
    </row>
    <row r="148" spans="1:3" x14ac:dyDescent="0.3">
      <c r="A148">
        <v>150613</v>
      </c>
      <c r="B148" t="s">
        <v>4349</v>
      </c>
      <c r="C148">
        <v>5</v>
      </c>
    </row>
    <row r="149" spans="1:3" x14ac:dyDescent="0.3">
      <c r="A149">
        <v>150616</v>
      </c>
      <c r="B149" t="s">
        <v>5084</v>
      </c>
      <c r="C149">
        <v>2</v>
      </c>
    </row>
    <row r="150" spans="1:3" x14ac:dyDescent="0.3">
      <c r="A150">
        <v>150619</v>
      </c>
      <c r="B150" t="s">
        <v>5082</v>
      </c>
      <c r="C150">
        <v>1</v>
      </c>
    </row>
    <row r="151" spans="1:3" x14ac:dyDescent="0.3">
      <c r="A151">
        <v>150620</v>
      </c>
      <c r="B151" t="s">
        <v>5081</v>
      </c>
      <c r="C151">
        <v>2</v>
      </c>
    </row>
    <row r="152" spans="1:3" x14ac:dyDescent="0.3">
      <c r="A152">
        <v>150635</v>
      </c>
      <c r="B152" t="s">
        <v>5079</v>
      </c>
      <c r="C152">
        <v>2</v>
      </c>
    </row>
    <row r="153" spans="1:3" x14ac:dyDescent="0.3">
      <c r="A153">
        <v>150650</v>
      </c>
      <c r="B153" t="s">
        <v>5478</v>
      </c>
      <c r="C153">
        <v>35</v>
      </c>
    </row>
    <row r="154" spans="1:3" x14ac:dyDescent="0.3">
      <c r="A154">
        <v>150660</v>
      </c>
      <c r="B154" t="s">
        <v>5074</v>
      </c>
      <c r="C154">
        <v>2</v>
      </c>
    </row>
    <row r="155" spans="1:3" x14ac:dyDescent="0.3">
      <c r="A155">
        <v>150670</v>
      </c>
      <c r="B155" t="s">
        <v>5073</v>
      </c>
      <c r="C155">
        <v>1</v>
      </c>
    </row>
    <row r="156" spans="1:3" x14ac:dyDescent="0.3">
      <c r="A156">
        <v>150680</v>
      </c>
      <c r="B156" t="s">
        <v>4029</v>
      </c>
      <c r="C156">
        <v>149</v>
      </c>
    </row>
    <row r="157" spans="1:3" x14ac:dyDescent="0.3">
      <c r="A157">
        <v>150720</v>
      </c>
      <c r="B157" t="s">
        <v>5068</v>
      </c>
      <c r="C157">
        <v>1</v>
      </c>
    </row>
    <row r="158" spans="1:3" x14ac:dyDescent="0.3">
      <c r="A158">
        <v>150730</v>
      </c>
      <c r="B158" t="s">
        <v>5067</v>
      </c>
      <c r="C158">
        <v>2</v>
      </c>
    </row>
    <row r="159" spans="1:3" x14ac:dyDescent="0.3">
      <c r="A159">
        <v>150740</v>
      </c>
      <c r="B159" t="s">
        <v>5066</v>
      </c>
      <c r="C159">
        <v>5</v>
      </c>
    </row>
    <row r="160" spans="1:3" x14ac:dyDescent="0.3">
      <c r="A160">
        <v>150745</v>
      </c>
      <c r="B160" t="s">
        <v>5065</v>
      </c>
      <c r="C160">
        <v>2</v>
      </c>
    </row>
    <row r="161" spans="1:3" x14ac:dyDescent="0.3">
      <c r="A161">
        <v>150747</v>
      </c>
      <c r="B161" t="s">
        <v>5063</v>
      </c>
      <c r="C161">
        <v>1</v>
      </c>
    </row>
    <row r="162" spans="1:3" x14ac:dyDescent="0.3">
      <c r="A162">
        <v>150760</v>
      </c>
      <c r="B162" t="s">
        <v>5061</v>
      </c>
      <c r="C162">
        <v>6</v>
      </c>
    </row>
    <row r="163" spans="1:3" x14ac:dyDescent="0.3">
      <c r="A163">
        <v>150795</v>
      </c>
      <c r="B163" t="s">
        <v>5057</v>
      </c>
      <c r="C163">
        <v>1</v>
      </c>
    </row>
    <row r="164" spans="1:3" x14ac:dyDescent="0.3">
      <c r="A164">
        <v>150800</v>
      </c>
      <c r="B164" t="s">
        <v>5456</v>
      </c>
      <c r="C164">
        <v>2</v>
      </c>
    </row>
    <row r="165" spans="1:3" x14ac:dyDescent="0.3">
      <c r="A165">
        <v>150808</v>
      </c>
      <c r="B165" t="s">
        <v>5051</v>
      </c>
      <c r="C165">
        <v>1</v>
      </c>
    </row>
    <row r="166" spans="1:3" x14ac:dyDescent="0.3">
      <c r="A166">
        <v>150810</v>
      </c>
      <c r="B166" t="s">
        <v>5050</v>
      </c>
      <c r="C166">
        <v>6</v>
      </c>
    </row>
    <row r="167" spans="1:3" x14ac:dyDescent="0.3">
      <c r="A167">
        <v>150812</v>
      </c>
      <c r="B167" t="s">
        <v>5049</v>
      </c>
      <c r="C167">
        <v>3</v>
      </c>
    </row>
    <row r="168" spans="1:3" x14ac:dyDescent="0.3">
      <c r="A168">
        <v>150820</v>
      </c>
      <c r="B168" t="s">
        <v>5047</v>
      </c>
      <c r="C168">
        <v>2</v>
      </c>
    </row>
    <row r="169" spans="1:3" x14ac:dyDescent="0.3">
      <c r="A169">
        <v>150830</v>
      </c>
      <c r="B169" t="s">
        <v>5046</v>
      </c>
      <c r="C169">
        <v>1</v>
      </c>
    </row>
    <row r="170" spans="1:3" x14ac:dyDescent="0.3">
      <c r="A170">
        <v>150840</v>
      </c>
      <c r="B170" t="s">
        <v>5043</v>
      </c>
      <c r="C170">
        <v>1</v>
      </c>
    </row>
    <row r="171" spans="1:3" x14ac:dyDescent="0.3">
      <c r="A171">
        <v>160023</v>
      </c>
      <c r="B171" t="s">
        <v>5037</v>
      </c>
      <c r="C171">
        <v>22</v>
      </c>
    </row>
    <row r="172" spans="1:3" x14ac:dyDescent="0.3">
      <c r="A172">
        <v>160027</v>
      </c>
      <c r="B172" t="s">
        <v>5035</v>
      </c>
      <c r="C172">
        <v>1</v>
      </c>
    </row>
    <row r="173" spans="1:3" x14ac:dyDescent="0.3">
      <c r="A173">
        <v>160030</v>
      </c>
      <c r="B173" t="s">
        <v>5034</v>
      </c>
      <c r="C173">
        <v>92</v>
      </c>
    </row>
    <row r="174" spans="1:3" x14ac:dyDescent="0.3">
      <c r="A174">
        <v>160040</v>
      </c>
      <c r="B174" t="s">
        <v>5033</v>
      </c>
      <c r="C174">
        <v>6</v>
      </c>
    </row>
    <row r="175" spans="1:3" x14ac:dyDescent="0.3">
      <c r="A175">
        <v>160050</v>
      </c>
      <c r="B175" t="s">
        <v>5032</v>
      </c>
      <c r="C175">
        <v>1</v>
      </c>
    </row>
    <row r="176" spans="1:3" x14ac:dyDescent="0.3">
      <c r="A176">
        <v>160015</v>
      </c>
      <c r="B176" t="s">
        <v>5040</v>
      </c>
      <c r="C176">
        <v>10</v>
      </c>
    </row>
    <row r="177" spans="1:3" x14ac:dyDescent="0.3">
      <c r="A177">
        <v>160053</v>
      </c>
      <c r="B177" t="s">
        <v>5031</v>
      </c>
      <c r="C177">
        <v>3</v>
      </c>
    </row>
    <row r="178" spans="1:3" x14ac:dyDescent="0.3">
      <c r="A178">
        <v>160060</v>
      </c>
      <c r="B178" t="s">
        <v>3323</v>
      </c>
      <c r="C178">
        <v>14</v>
      </c>
    </row>
    <row r="179" spans="1:3" x14ac:dyDescent="0.3">
      <c r="A179">
        <v>160070</v>
      </c>
      <c r="B179" t="s">
        <v>5029</v>
      </c>
      <c r="C179">
        <v>2</v>
      </c>
    </row>
    <row r="180" spans="1:3" x14ac:dyDescent="0.3">
      <c r="A180">
        <v>170025</v>
      </c>
      <c r="B180" t="s">
        <v>5026</v>
      </c>
      <c r="C180">
        <v>1</v>
      </c>
    </row>
    <row r="181" spans="1:3" x14ac:dyDescent="0.3">
      <c r="A181">
        <v>170040</v>
      </c>
      <c r="B181" t="s">
        <v>5023</v>
      </c>
      <c r="C181">
        <v>3</v>
      </c>
    </row>
    <row r="182" spans="1:3" x14ac:dyDescent="0.3">
      <c r="A182">
        <v>170100</v>
      </c>
      <c r="B182" t="s">
        <v>5022</v>
      </c>
      <c r="C182">
        <v>1</v>
      </c>
    </row>
    <row r="183" spans="1:3" x14ac:dyDescent="0.3">
      <c r="A183">
        <v>170110</v>
      </c>
      <c r="B183" t="s">
        <v>5020</v>
      </c>
      <c r="C183">
        <v>2</v>
      </c>
    </row>
    <row r="184" spans="1:3" x14ac:dyDescent="0.3">
      <c r="A184">
        <v>170130</v>
      </c>
      <c r="B184" t="s">
        <v>5019</v>
      </c>
      <c r="C184">
        <v>40</v>
      </c>
    </row>
    <row r="185" spans="1:3" x14ac:dyDescent="0.3">
      <c r="A185">
        <v>170190</v>
      </c>
      <c r="B185" t="s">
        <v>5018</v>
      </c>
      <c r="C185">
        <v>1</v>
      </c>
    </row>
    <row r="186" spans="1:3" x14ac:dyDescent="0.3">
      <c r="A186">
        <v>170210</v>
      </c>
      <c r="B186" t="s">
        <v>5016</v>
      </c>
      <c r="C186">
        <v>161</v>
      </c>
    </row>
    <row r="187" spans="1:3" x14ac:dyDescent="0.3">
      <c r="A187">
        <v>170215</v>
      </c>
      <c r="B187" t="s">
        <v>4887</v>
      </c>
      <c r="C187">
        <v>2</v>
      </c>
    </row>
    <row r="188" spans="1:3" x14ac:dyDescent="0.3">
      <c r="A188">
        <v>170220</v>
      </c>
      <c r="B188" t="s">
        <v>5015</v>
      </c>
      <c r="C188">
        <v>170</v>
      </c>
    </row>
    <row r="189" spans="1:3" x14ac:dyDescent="0.3">
      <c r="A189">
        <v>170230</v>
      </c>
      <c r="B189" t="s">
        <v>5014</v>
      </c>
      <c r="C189">
        <v>8</v>
      </c>
    </row>
    <row r="190" spans="1:3" x14ac:dyDescent="0.3">
      <c r="A190">
        <v>170240</v>
      </c>
      <c r="B190" t="s">
        <v>5013</v>
      </c>
      <c r="C190">
        <v>1</v>
      </c>
    </row>
    <row r="191" spans="1:3" x14ac:dyDescent="0.3">
      <c r="A191">
        <v>170255</v>
      </c>
      <c r="B191" t="s">
        <v>5012</v>
      </c>
      <c r="C191">
        <v>7</v>
      </c>
    </row>
    <row r="192" spans="1:3" x14ac:dyDescent="0.3">
      <c r="A192">
        <v>170290</v>
      </c>
      <c r="B192" t="s">
        <v>5010</v>
      </c>
      <c r="C192">
        <v>1</v>
      </c>
    </row>
    <row r="193" spans="1:3" x14ac:dyDescent="0.3">
      <c r="A193">
        <v>170300</v>
      </c>
      <c r="B193" t="s">
        <v>5009</v>
      </c>
      <c r="C193">
        <v>11</v>
      </c>
    </row>
    <row r="194" spans="1:3" x14ac:dyDescent="0.3">
      <c r="A194">
        <v>170307</v>
      </c>
      <c r="B194" t="s">
        <v>5007</v>
      </c>
      <c r="C194">
        <v>1</v>
      </c>
    </row>
    <row r="195" spans="1:3" x14ac:dyDescent="0.3">
      <c r="A195">
        <v>170310</v>
      </c>
      <c r="B195" t="s">
        <v>5006</v>
      </c>
      <c r="C195">
        <v>3</v>
      </c>
    </row>
    <row r="196" spans="1:3" x14ac:dyDescent="0.3">
      <c r="A196">
        <v>170330</v>
      </c>
      <c r="B196" t="s">
        <v>5004</v>
      </c>
      <c r="C196">
        <v>3</v>
      </c>
    </row>
    <row r="197" spans="1:3" x14ac:dyDescent="0.3">
      <c r="A197">
        <v>170370</v>
      </c>
      <c r="B197" t="s">
        <v>5002</v>
      </c>
      <c r="C197">
        <v>2</v>
      </c>
    </row>
    <row r="198" spans="1:3" x14ac:dyDescent="0.3">
      <c r="A198">
        <v>170380</v>
      </c>
      <c r="B198" t="s">
        <v>5001</v>
      </c>
      <c r="C198">
        <v>1</v>
      </c>
    </row>
    <row r="199" spans="1:3" x14ac:dyDescent="0.3">
      <c r="A199">
        <v>170386</v>
      </c>
      <c r="B199" t="s">
        <v>4999</v>
      </c>
      <c r="C199">
        <v>1</v>
      </c>
    </row>
    <row r="200" spans="1:3" x14ac:dyDescent="0.3">
      <c r="A200">
        <v>170388</v>
      </c>
      <c r="B200" t="s">
        <v>4998</v>
      </c>
      <c r="C200">
        <v>1</v>
      </c>
    </row>
    <row r="201" spans="1:3" x14ac:dyDescent="0.3">
      <c r="A201">
        <v>170389</v>
      </c>
      <c r="B201" t="s">
        <v>4997</v>
      </c>
      <c r="C201">
        <v>5</v>
      </c>
    </row>
    <row r="202" spans="1:3" x14ac:dyDescent="0.3">
      <c r="A202">
        <v>170390</v>
      </c>
      <c r="B202" t="s">
        <v>4996</v>
      </c>
      <c r="C202">
        <v>2</v>
      </c>
    </row>
    <row r="203" spans="1:3" x14ac:dyDescent="0.3">
      <c r="A203">
        <v>170460</v>
      </c>
      <c r="B203" t="s">
        <v>4995</v>
      </c>
      <c r="C203">
        <v>1</v>
      </c>
    </row>
    <row r="204" spans="1:3" x14ac:dyDescent="0.3">
      <c r="A204">
        <v>170550</v>
      </c>
      <c r="B204" t="s">
        <v>4993</v>
      </c>
      <c r="C204">
        <v>100</v>
      </c>
    </row>
    <row r="205" spans="1:3" x14ac:dyDescent="0.3">
      <c r="A205">
        <v>171670</v>
      </c>
      <c r="B205" t="s">
        <v>4942</v>
      </c>
      <c r="C205">
        <v>2</v>
      </c>
    </row>
    <row r="206" spans="1:3" x14ac:dyDescent="0.3">
      <c r="A206">
        <v>170560</v>
      </c>
      <c r="B206" t="s">
        <v>4991</v>
      </c>
      <c r="C206">
        <v>1</v>
      </c>
    </row>
    <row r="207" spans="1:3" x14ac:dyDescent="0.3">
      <c r="A207">
        <v>170600</v>
      </c>
      <c r="B207" t="s">
        <v>5479</v>
      </c>
      <c r="C207">
        <v>4</v>
      </c>
    </row>
    <row r="208" spans="1:3" x14ac:dyDescent="0.3">
      <c r="A208">
        <v>170610</v>
      </c>
      <c r="B208" t="s">
        <v>4989</v>
      </c>
      <c r="C208">
        <v>2</v>
      </c>
    </row>
    <row r="209" spans="1:3" x14ac:dyDescent="0.3">
      <c r="A209">
        <v>170700</v>
      </c>
      <c r="B209" t="s">
        <v>4986</v>
      </c>
      <c r="C209">
        <v>6</v>
      </c>
    </row>
    <row r="210" spans="1:3" x14ac:dyDescent="0.3">
      <c r="A210">
        <v>170710</v>
      </c>
      <c r="B210" t="s">
        <v>4985</v>
      </c>
      <c r="C210">
        <v>9</v>
      </c>
    </row>
    <row r="211" spans="1:3" x14ac:dyDescent="0.3">
      <c r="A211">
        <v>170720</v>
      </c>
      <c r="B211" t="s">
        <v>4984</v>
      </c>
      <c r="C211">
        <v>2</v>
      </c>
    </row>
    <row r="212" spans="1:3" x14ac:dyDescent="0.3">
      <c r="A212">
        <v>170770</v>
      </c>
      <c r="B212" t="s">
        <v>3526</v>
      </c>
      <c r="C212">
        <v>2</v>
      </c>
    </row>
    <row r="213" spans="1:3" x14ac:dyDescent="0.3">
      <c r="A213">
        <v>170820</v>
      </c>
      <c r="B213" t="s">
        <v>4981</v>
      </c>
      <c r="C213">
        <v>6</v>
      </c>
    </row>
    <row r="214" spans="1:3" x14ac:dyDescent="0.3">
      <c r="A214">
        <v>170825</v>
      </c>
      <c r="B214" t="s">
        <v>4980</v>
      </c>
      <c r="C214">
        <v>5</v>
      </c>
    </row>
    <row r="215" spans="1:3" x14ac:dyDescent="0.3">
      <c r="A215">
        <v>170900</v>
      </c>
      <c r="B215" t="s">
        <v>4978</v>
      </c>
      <c r="C215">
        <v>22</v>
      </c>
    </row>
    <row r="216" spans="1:3" x14ac:dyDescent="0.3">
      <c r="A216">
        <v>170930</v>
      </c>
      <c r="B216" t="s">
        <v>4977</v>
      </c>
      <c r="C216">
        <v>58</v>
      </c>
    </row>
    <row r="217" spans="1:3" x14ac:dyDescent="0.3">
      <c r="A217">
        <v>170950</v>
      </c>
      <c r="B217" t="s">
        <v>4976</v>
      </c>
      <c r="C217">
        <v>103</v>
      </c>
    </row>
    <row r="218" spans="1:3" x14ac:dyDescent="0.3">
      <c r="A218">
        <v>170980</v>
      </c>
      <c r="B218" t="s">
        <v>4413</v>
      </c>
      <c r="C218">
        <v>1</v>
      </c>
    </row>
    <row r="219" spans="1:3" x14ac:dyDescent="0.3">
      <c r="A219">
        <v>171050</v>
      </c>
      <c r="B219" t="s">
        <v>4975</v>
      </c>
      <c r="C219">
        <v>1</v>
      </c>
    </row>
    <row r="220" spans="1:3" x14ac:dyDescent="0.3">
      <c r="A220">
        <v>171110</v>
      </c>
      <c r="B220" t="s">
        <v>4972</v>
      </c>
      <c r="C220">
        <v>10</v>
      </c>
    </row>
    <row r="221" spans="1:3" x14ac:dyDescent="0.3">
      <c r="A221">
        <v>171190</v>
      </c>
      <c r="B221" t="s">
        <v>4969</v>
      </c>
      <c r="C221">
        <v>9</v>
      </c>
    </row>
    <row r="222" spans="1:3" x14ac:dyDescent="0.3">
      <c r="A222">
        <v>171195</v>
      </c>
      <c r="B222" t="s">
        <v>4968</v>
      </c>
      <c r="C222">
        <v>1</v>
      </c>
    </row>
    <row r="223" spans="1:3" x14ac:dyDescent="0.3">
      <c r="A223">
        <v>171215</v>
      </c>
      <c r="B223" t="s">
        <v>4967</v>
      </c>
      <c r="C223">
        <v>1</v>
      </c>
    </row>
    <row r="224" spans="1:3" x14ac:dyDescent="0.3">
      <c r="A224">
        <v>171240</v>
      </c>
      <c r="B224" t="s">
        <v>4966</v>
      </c>
      <c r="C224">
        <v>1</v>
      </c>
    </row>
    <row r="225" spans="1:3" x14ac:dyDescent="0.3">
      <c r="A225">
        <v>171250</v>
      </c>
      <c r="B225" t="s">
        <v>4964</v>
      </c>
      <c r="C225">
        <v>3</v>
      </c>
    </row>
    <row r="226" spans="1:3" x14ac:dyDescent="0.3">
      <c r="A226">
        <v>171270</v>
      </c>
      <c r="B226" t="s">
        <v>4963</v>
      </c>
      <c r="C226">
        <v>1</v>
      </c>
    </row>
    <row r="227" spans="1:3" x14ac:dyDescent="0.3">
      <c r="A227">
        <v>171280</v>
      </c>
      <c r="B227" t="s">
        <v>4962</v>
      </c>
      <c r="C227">
        <v>1</v>
      </c>
    </row>
    <row r="228" spans="1:3" x14ac:dyDescent="0.3">
      <c r="A228">
        <v>171320</v>
      </c>
      <c r="B228" t="s">
        <v>4961</v>
      </c>
      <c r="C228">
        <v>21</v>
      </c>
    </row>
    <row r="229" spans="1:3" x14ac:dyDescent="0.3">
      <c r="A229">
        <v>171330</v>
      </c>
      <c r="B229" t="s">
        <v>4960</v>
      </c>
      <c r="C229">
        <v>7</v>
      </c>
    </row>
    <row r="230" spans="1:3" x14ac:dyDescent="0.3">
      <c r="A230">
        <v>171360</v>
      </c>
      <c r="B230" t="s">
        <v>4959</v>
      </c>
      <c r="C230">
        <v>6</v>
      </c>
    </row>
    <row r="231" spans="1:3" x14ac:dyDescent="0.3">
      <c r="A231">
        <v>171370</v>
      </c>
      <c r="B231" t="s">
        <v>4958</v>
      </c>
      <c r="C231">
        <v>8</v>
      </c>
    </row>
    <row r="232" spans="1:3" x14ac:dyDescent="0.3">
      <c r="A232">
        <v>171430</v>
      </c>
      <c r="B232" t="s">
        <v>3390</v>
      </c>
      <c r="C232">
        <v>2</v>
      </c>
    </row>
    <row r="233" spans="1:3" x14ac:dyDescent="0.3">
      <c r="A233">
        <v>171488</v>
      </c>
      <c r="B233" t="s">
        <v>4064</v>
      </c>
      <c r="C233">
        <v>10</v>
      </c>
    </row>
    <row r="234" spans="1:3" x14ac:dyDescent="0.3">
      <c r="A234">
        <v>171500</v>
      </c>
      <c r="B234" t="s">
        <v>4955</v>
      </c>
      <c r="C234">
        <v>8</v>
      </c>
    </row>
    <row r="235" spans="1:3" x14ac:dyDescent="0.3">
      <c r="A235">
        <v>171510</v>
      </c>
      <c r="B235" t="s">
        <v>4954</v>
      </c>
      <c r="C235">
        <v>1</v>
      </c>
    </row>
    <row r="236" spans="1:3" x14ac:dyDescent="0.3">
      <c r="A236">
        <v>172100</v>
      </c>
      <c r="B236" t="s">
        <v>1400</v>
      </c>
      <c r="C236">
        <v>1029</v>
      </c>
    </row>
    <row r="237" spans="1:3" x14ac:dyDescent="0.3">
      <c r="A237">
        <v>171570</v>
      </c>
      <c r="B237" t="s">
        <v>4950</v>
      </c>
      <c r="C237">
        <v>2</v>
      </c>
    </row>
    <row r="238" spans="1:3" x14ac:dyDescent="0.3">
      <c r="A238">
        <v>171610</v>
      </c>
      <c r="B238" t="s">
        <v>4948</v>
      </c>
      <c r="C238">
        <v>324</v>
      </c>
    </row>
    <row r="239" spans="1:3" x14ac:dyDescent="0.3">
      <c r="A239">
        <v>171650</v>
      </c>
      <c r="B239" t="s">
        <v>4945</v>
      </c>
      <c r="C239">
        <v>2</v>
      </c>
    </row>
    <row r="240" spans="1:3" x14ac:dyDescent="0.3">
      <c r="A240">
        <v>171665</v>
      </c>
      <c r="B240" t="s">
        <v>4943</v>
      </c>
      <c r="C240">
        <v>5</v>
      </c>
    </row>
    <row r="241" spans="1:3" x14ac:dyDescent="0.3">
      <c r="A241">
        <v>171700</v>
      </c>
      <c r="B241" t="s">
        <v>4941</v>
      </c>
      <c r="C241">
        <v>2</v>
      </c>
    </row>
    <row r="242" spans="1:3" x14ac:dyDescent="0.3">
      <c r="A242">
        <v>171750</v>
      </c>
      <c r="B242" t="s">
        <v>4939</v>
      </c>
      <c r="C242">
        <v>2</v>
      </c>
    </row>
    <row r="243" spans="1:3" x14ac:dyDescent="0.3">
      <c r="A243">
        <v>171780</v>
      </c>
      <c r="B243" t="s">
        <v>4938</v>
      </c>
      <c r="C243">
        <v>4</v>
      </c>
    </row>
    <row r="244" spans="1:3" x14ac:dyDescent="0.3">
      <c r="A244">
        <v>171790</v>
      </c>
      <c r="B244" t="s">
        <v>4937</v>
      </c>
      <c r="C244">
        <v>1</v>
      </c>
    </row>
    <row r="245" spans="1:3" x14ac:dyDescent="0.3">
      <c r="A245">
        <v>171800</v>
      </c>
      <c r="B245" t="s">
        <v>4936</v>
      </c>
      <c r="C245">
        <v>2</v>
      </c>
    </row>
    <row r="246" spans="1:3" x14ac:dyDescent="0.3">
      <c r="A246">
        <v>171820</v>
      </c>
      <c r="B246" t="s">
        <v>4935</v>
      </c>
      <c r="C246">
        <v>249</v>
      </c>
    </row>
    <row r="247" spans="1:3" x14ac:dyDescent="0.3">
      <c r="A247">
        <v>171845</v>
      </c>
      <c r="B247" t="s">
        <v>4933</v>
      </c>
      <c r="C247">
        <v>3</v>
      </c>
    </row>
    <row r="248" spans="1:3" x14ac:dyDescent="0.3">
      <c r="A248">
        <v>171855</v>
      </c>
      <c r="B248" t="s">
        <v>2636</v>
      </c>
      <c r="C248">
        <v>2</v>
      </c>
    </row>
    <row r="249" spans="1:3" x14ac:dyDescent="0.3">
      <c r="A249">
        <v>171865</v>
      </c>
      <c r="B249" t="s">
        <v>4931</v>
      </c>
      <c r="C249">
        <v>1</v>
      </c>
    </row>
    <row r="250" spans="1:3" x14ac:dyDescent="0.3">
      <c r="A250">
        <v>171870</v>
      </c>
      <c r="B250" t="s">
        <v>5480</v>
      </c>
      <c r="C250">
        <v>1</v>
      </c>
    </row>
    <row r="251" spans="1:3" x14ac:dyDescent="0.3">
      <c r="A251">
        <v>171875</v>
      </c>
      <c r="B251" t="s">
        <v>4929</v>
      </c>
      <c r="C251">
        <v>3</v>
      </c>
    </row>
    <row r="252" spans="1:3" x14ac:dyDescent="0.3">
      <c r="A252">
        <v>171880</v>
      </c>
      <c r="B252" t="s">
        <v>4928</v>
      </c>
      <c r="C252">
        <v>2</v>
      </c>
    </row>
    <row r="253" spans="1:3" x14ac:dyDescent="0.3">
      <c r="A253">
        <v>171884</v>
      </c>
      <c r="B253" t="s">
        <v>4927</v>
      </c>
      <c r="C253">
        <v>2</v>
      </c>
    </row>
    <row r="254" spans="1:3" x14ac:dyDescent="0.3">
      <c r="A254">
        <v>171890</v>
      </c>
      <c r="B254" t="s">
        <v>4923</v>
      </c>
      <c r="C254">
        <v>4</v>
      </c>
    </row>
    <row r="255" spans="1:3" x14ac:dyDescent="0.3">
      <c r="A255">
        <v>171900</v>
      </c>
      <c r="B255" t="s">
        <v>4922</v>
      </c>
      <c r="C255">
        <v>19</v>
      </c>
    </row>
    <row r="256" spans="1:3" x14ac:dyDescent="0.3">
      <c r="A256">
        <v>172010</v>
      </c>
      <c r="B256" t="s">
        <v>4920</v>
      </c>
      <c r="C256">
        <v>1</v>
      </c>
    </row>
    <row r="257" spans="1:3" x14ac:dyDescent="0.3">
      <c r="A257">
        <v>172020</v>
      </c>
      <c r="B257" t="s">
        <v>4918</v>
      </c>
      <c r="C257">
        <v>1</v>
      </c>
    </row>
    <row r="258" spans="1:3" x14ac:dyDescent="0.3">
      <c r="A258">
        <v>172049</v>
      </c>
      <c r="B258" t="s">
        <v>5482</v>
      </c>
      <c r="C258">
        <v>1</v>
      </c>
    </row>
    <row r="259" spans="1:3" x14ac:dyDescent="0.3">
      <c r="A259">
        <v>172065</v>
      </c>
      <c r="B259" t="s">
        <v>4914</v>
      </c>
      <c r="C259">
        <v>6</v>
      </c>
    </row>
    <row r="260" spans="1:3" x14ac:dyDescent="0.3">
      <c r="A260">
        <v>172080</v>
      </c>
      <c r="B260" t="s">
        <v>4913</v>
      </c>
      <c r="C260">
        <v>1</v>
      </c>
    </row>
    <row r="261" spans="1:3" x14ac:dyDescent="0.3">
      <c r="A261">
        <v>172085</v>
      </c>
      <c r="B261" t="s">
        <v>4912</v>
      </c>
      <c r="C261">
        <v>7</v>
      </c>
    </row>
    <row r="262" spans="1:3" x14ac:dyDescent="0.3">
      <c r="A262">
        <v>172090</v>
      </c>
      <c r="B262" t="s">
        <v>4911</v>
      </c>
      <c r="C262">
        <v>44</v>
      </c>
    </row>
    <row r="263" spans="1:3" x14ac:dyDescent="0.3">
      <c r="A263">
        <v>172093</v>
      </c>
      <c r="B263" t="s">
        <v>4910</v>
      </c>
      <c r="C263">
        <v>1</v>
      </c>
    </row>
    <row r="264" spans="1:3" x14ac:dyDescent="0.3">
      <c r="A264">
        <v>172110</v>
      </c>
      <c r="B264" t="s">
        <v>4908</v>
      </c>
      <c r="C264">
        <v>117</v>
      </c>
    </row>
    <row r="265" spans="1:3" x14ac:dyDescent="0.3">
      <c r="A265">
        <v>172120</v>
      </c>
      <c r="B265" t="s">
        <v>4907</v>
      </c>
      <c r="C265">
        <v>71</v>
      </c>
    </row>
    <row r="266" spans="1:3" x14ac:dyDescent="0.3">
      <c r="A266">
        <v>172125</v>
      </c>
      <c r="B266" t="s">
        <v>4906</v>
      </c>
      <c r="C266">
        <v>1</v>
      </c>
    </row>
    <row r="267" spans="1:3" x14ac:dyDescent="0.3">
      <c r="A267">
        <v>172130</v>
      </c>
      <c r="B267" t="s">
        <v>4905</v>
      </c>
      <c r="C267">
        <v>1</v>
      </c>
    </row>
    <row r="268" spans="1:3" x14ac:dyDescent="0.3">
      <c r="A268">
        <v>172208</v>
      </c>
      <c r="B268" t="s">
        <v>4904</v>
      </c>
      <c r="C268">
        <v>22</v>
      </c>
    </row>
    <row r="269" spans="1:3" x14ac:dyDescent="0.3">
      <c r="A269">
        <v>172210</v>
      </c>
      <c r="B269" t="s">
        <v>4902</v>
      </c>
      <c r="C269">
        <v>2</v>
      </c>
    </row>
    <row r="270" spans="1:3" x14ac:dyDescent="0.3">
      <c r="A270">
        <v>210005</v>
      </c>
      <c r="B270" t="s">
        <v>4901</v>
      </c>
      <c r="C270">
        <v>8</v>
      </c>
    </row>
    <row r="271" spans="1:3" x14ac:dyDescent="0.3">
      <c r="A271">
        <v>210010</v>
      </c>
      <c r="B271" t="s">
        <v>4900</v>
      </c>
      <c r="C271">
        <v>2</v>
      </c>
    </row>
    <row r="272" spans="1:3" x14ac:dyDescent="0.3">
      <c r="A272">
        <v>210020</v>
      </c>
      <c r="B272" t="s">
        <v>4898</v>
      </c>
      <c r="C272">
        <v>3</v>
      </c>
    </row>
    <row r="273" spans="1:3" x14ac:dyDescent="0.3">
      <c r="A273">
        <v>210047</v>
      </c>
      <c r="B273" t="s">
        <v>4894</v>
      </c>
      <c r="C273">
        <v>3</v>
      </c>
    </row>
    <row r="274" spans="1:3" x14ac:dyDescent="0.3">
      <c r="A274">
        <v>210055</v>
      </c>
      <c r="B274" t="s">
        <v>4892</v>
      </c>
      <c r="C274">
        <v>2</v>
      </c>
    </row>
    <row r="275" spans="1:3" x14ac:dyDescent="0.3">
      <c r="A275">
        <v>210100</v>
      </c>
      <c r="B275" t="s">
        <v>4884</v>
      </c>
      <c r="C275">
        <v>5</v>
      </c>
    </row>
    <row r="276" spans="1:3" x14ac:dyDescent="0.3">
      <c r="A276">
        <v>210110</v>
      </c>
      <c r="B276" t="s">
        <v>4883</v>
      </c>
      <c r="C276">
        <v>2</v>
      </c>
    </row>
    <row r="277" spans="1:3" x14ac:dyDescent="0.3">
      <c r="A277">
        <v>210120</v>
      </c>
      <c r="B277" t="s">
        <v>4882</v>
      </c>
      <c r="C277">
        <v>2</v>
      </c>
    </row>
    <row r="278" spans="1:3" x14ac:dyDescent="0.3">
      <c r="A278">
        <v>210125</v>
      </c>
      <c r="B278" t="s">
        <v>4881</v>
      </c>
      <c r="C278">
        <v>2</v>
      </c>
    </row>
    <row r="279" spans="1:3" x14ac:dyDescent="0.3">
      <c r="A279">
        <v>210135</v>
      </c>
      <c r="B279" t="s">
        <v>4879</v>
      </c>
      <c r="C279">
        <v>1</v>
      </c>
    </row>
    <row r="280" spans="1:3" x14ac:dyDescent="0.3">
      <c r="A280">
        <v>210140</v>
      </c>
      <c r="B280" t="s">
        <v>4878</v>
      </c>
      <c r="C280">
        <v>102</v>
      </c>
    </row>
    <row r="281" spans="1:3" x14ac:dyDescent="0.3">
      <c r="A281">
        <v>210160</v>
      </c>
      <c r="B281" t="s">
        <v>4876</v>
      </c>
      <c r="C281">
        <v>36</v>
      </c>
    </row>
    <row r="282" spans="1:3" x14ac:dyDescent="0.3">
      <c r="A282">
        <v>210170</v>
      </c>
      <c r="B282" t="s">
        <v>4875</v>
      </c>
      <c r="C282">
        <v>2</v>
      </c>
    </row>
    <row r="283" spans="1:3" x14ac:dyDescent="0.3">
      <c r="A283">
        <v>210177</v>
      </c>
      <c r="B283" t="s">
        <v>4873</v>
      </c>
      <c r="C283">
        <v>1</v>
      </c>
    </row>
    <row r="284" spans="1:3" x14ac:dyDescent="0.3">
      <c r="A284">
        <v>210190</v>
      </c>
      <c r="B284" t="s">
        <v>4871</v>
      </c>
      <c r="C284">
        <v>1</v>
      </c>
    </row>
    <row r="285" spans="1:3" x14ac:dyDescent="0.3">
      <c r="A285">
        <v>210200</v>
      </c>
      <c r="B285" t="s">
        <v>2338</v>
      </c>
      <c r="C285">
        <v>1</v>
      </c>
    </row>
    <row r="286" spans="1:3" x14ac:dyDescent="0.3">
      <c r="A286">
        <v>210210</v>
      </c>
      <c r="B286" t="s">
        <v>4866</v>
      </c>
      <c r="C286">
        <v>1</v>
      </c>
    </row>
    <row r="287" spans="1:3" x14ac:dyDescent="0.3">
      <c r="A287">
        <v>210240</v>
      </c>
      <c r="B287" t="s">
        <v>4859</v>
      </c>
      <c r="C287">
        <v>1</v>
      </c>
    </row>
    <row r="288" spans="1:3" x14ac:dyDescent="0.3">
      <c r="A288">
        <v>210260</v>
      </c>
      <c r="B288" t="s">
        <v>4856</v>
      </c>
      <c r="C288">
        <v>1</v>
      </c>
    </row>
    <row r="289" spans="1:3" x14ac:dyDescent="0.3">
      <c r="A289">
        <v>210290</v>
      </c>
      <c r="B289" t="s">
        <v>4852</v>
      </c>
      <c r="C289">
        <v>4</v>
      </c>
    </row>
    <row r="290" spans="1:3" x14ac:dyDescent="0.3">
      <c r="A290">
        <v>210300</v>
      </c>
      <c r="B290" t="s">
        <v>4851</v>
      </c>
      <c r="C290">
        <v>5</v>
      </c>
    </row>
    <row r="291" spans="1:3" x14ac:dyDescent="0.3">
      <c r="A291">
        <v>210315</v>
      </c>
      <c r="B291" t="s">
        <v>4849</v>
      </c>
      <c r="C291">
        <v>2</v>
      </c>
    </row>
    <row r="292" spans="1:3" x14ac:dyDescent="0.3">
      <c r="A292">
        <v>210320</v>
      </c>
      <c r="B292" t="s">
        <v>4847</v>
      </c>
      <c r="C292">
        <v>5</v>
      </c>
    </row>
    <row r="293" spans="1:3" x14ac:dyDescent="0.3">
      <c r="A293">
        <v>210330</v>
      </c>
      <c r="B293" t="s">
        <v>4845</v>
      </c>
      <c r="C293">
        <v>5</v>
      </c>
    </row>
    <row r="294" spans="1:3" x14ac:dyDescent="0.3">
      <c r="A294">
        <v>210340</v>
      </c>
      <c r="B294" t="s">
        <v>4844</v>
      </c>
      <c r="C294">
        <v>5</v>
      </c>
    </row>
    <row r="295" spans="1:3" x14ac:dyDescent="0.3">
      <c r="A295">
        <v>210350</v>
      </c>
      <c r="B295" t="s">
        <v>855</v>
      </c>
      <c r="C295">
        <v>3</v>
      </c>
    </row>
    <row r="296" spans="1:3" x14ac:dyDescent="0.3">
      <c r="A296">
        <v>210355</v>
      </c>
      <c r="B296" t="s">
        <v>5761</v>
      </c>
      <c r="C296">
        <v>1</v>
      </c>
    </row>
    <row r="297" spans="1:3" x14ac:dyDescent="0.3">
      <c r="A297">
        <v>210370</v>
      </c>
      <c r="B297" t="s">
        <v>4841</v>
      </c>
      <c r="C297">
        <v>1</v>
      </c>
    </row>
    <row r="298" spans="1:3" x14ac:dyDescent="0.3">
      <c r="A298">
        <v>210380</v>
      </c>
      <c r="B298" t="s">
        <v>4840</v>
      </c>
      <c r="C298">
        <v>1</v>
      </c>
    </row>
    <row r="299" spans="1:3" x14ac:dyDescent="0.3">
      <c r="A299">
        <v>210405</v>
      </c>
      <c r="B299" t="s">
        <v>4837</v>
      </c>
      <c r="C299">
        <v>1</v>
      </c>
    </row>
    <row r="300" spans="1:3" x14ac:dyDescent="0.3">
      <c r="A300">
        <v>210420</v>
      </c>
      <c r="B300" t="s">
        <v>4832</v>
      </c>
      <c r="C300">
        <v>2</v>
      </c>
    </row>
    <row r="301" spans="1:3" x14ac:dyDescent="0.3">
      <c r="A301">
        <v>210450</v>
      </c>
      <c r="B301" t="s">
        <v>4829</v>
      </c>
      <c r="C301">
        <v>1</v>
      </c>
    </row>
    <row r="302" spans="1:3" x14ac:dyDescent="0.3">
      <c r="A302">
        <v>210467</v>
      </c>
      <c r="B302" t="s">
        <v>4824</v>
      </c>
      <c r="C302">
        <v>2</v>
      </c>
    </row>
    <row r="303" spans="1:3" x14ac:dyDescent="0.3">
      <c r="A303">
        <v>210500</v>
      </c>
      <c r="B303" t="s">
        <v>4820</v>
      </c>
      <c r="C303">
        <v>2</v>
      </c>
    </row>
    <row r="304" spans="1:3" x14ac:dyDescent="0.3">
      <c r="A304">
        <v>210510</v>
      </c>
      <c r="B304" t="s">
        <v>4819</v>
      </c>
      <c r="C304">
        <v>1</v>
      </c>
    </row>
    <row r="305" spans="1:3" x14ac:dyDescent="0.3">
      <c r="A305">
        <v>210520</v>
      </c>
      <c r="B305" t="s">
        <v>4817</v>
      </c>
      <c r="C305">
        <v>1</v>
      </c>
    </row>
    <row r="306" spans="1:3" x14ac:dyDescent="0.3">
      <c r="A306">
        <v>210530</v>
      </c>
      <c r="B306" t="s">
        <v>4816</v>
      </c>
      <c r="C306">
        <v>9</v>
      </c>
    </row>
    <row r="307" spans="1:3" x14ac:dyDescent="0.3">
      <c r="A307">
        <v>210540</v>
      </c>
      <c r="B307" t="s">
        <v>4814</v>
      </c>
      <c r="C307">
        <v>13</v>
      </c>
    </row>
    <row r="308" spans="1:3" x14ac:dyDescent="0.3">
      <c r="A308">
        <v>210570</v>
      </c>
      <c r="B308" t="s">
        <v>4808</v>
      </c>
      <c r="C308">
        <v>2</v>
      </c>
    </row>
    <row r="309" spans="1:3" x14ac:dyDescent="0.3">
      <c r="A309">
        <v>210632</v>
      </c>
      <c r="B309" t="s">
        <v>4797</v>
      </c>
      <c r="C309">
        <v>4</v>
      </c>
    </row>
    <row r="310" spans="1:3" x14ac:dyDescent="0.3">
      <c r="A310">
        <v>210640</v>
      </c>
      <c r="B310" t="s">
        <v>4794</v>
      </c>
      <c r="C310">
        <v>4</v>
      </c>
    </row>
    <row r="311" spans="1:3" x14ac:dyDescent="0.3">
      <c r="A311">
        <v>210650</v>
      </c>
      <c r="B311" t="s">
        <v>4793</v>
      </c>
      <c r="C311">
        <v>1</v>
      </c>
    </row>
    <row r="312" spans="1:3" x14ac:dyDescent="0.3">
      <c r="A312">
        <v>210663</v>
      </c>
      <c r="B312" t="s">
        <v>4791</v>
      </c>
      <c r="C312">
        <v>1</v>
      </c>
    </row>
    <row r="313" spans="1:3" x14ac:dyDescent="0.3">
      <c r="A313">
        <v>210675</v>
      </c>
      <c r="B313" t="s">
        <v>4789</v>
      </c>
      <c r="C313">
        <v>3</v>
      </c>
    </row>
    <row r="314" spans="1:3" x14ac:dyDescent="0.3">
      <c r="A314">
        <v>210745</v>
      </c>
      <c r="B314" t="s">
        <v>4779</v>
      </c>
      <c r="C314">
        <v>1</v>
      </c>
    </row>
    <row r="315" spans="1:3" x14ac:dyDescent="0.3">
      <c r="A315">
        <v>210750</v>
      </c>
      <c r="B315" t="s">
        <v>4778</v>
      </c>
      <c r="C315">
        <v>7</v>
      </c>
    </row>
    <row r="316" spans="1:3" x14ac:dyDescent="0.3">
      <c r="A316">
        <v>210820</v>
      </c>
      <c r="B316" t="s">
        <v>4770</v>
      </c>
      <c r="C316">
        <v>7</v>
      </c>
    </row>
    <row r="317" spans="1:3" x14ac:dyDescent="0.3">
      <c r="A317">
        <v>210825</v>
      </c>
      <c r="B317" t="s">
        <v>4769</v>
      </c>
      <c r="C317">
        <v>1</v>
      </c>
    </row>
    <row r="318" spans="1:3" x14ac:dyDescent="0.3">
      <c r="A318">
        <v>210845</v>
      </c>
      <c r="B318" t="s">
        <v>4766</v>
      </c>
      <c r="C318">
        <v>2</v>
      </c>
    </row>
    <row r="319" spans="1:3" x14ac:dyDescent="0.3">
      <c r="A319">
        <v>210850</v>
      </c>
      <c r="B319" t="s">
        <v>5712</v>
      </c>
      <c r="C319">
        <v>2</v>
      </c>
    </row>
    <row r="320" spans="1:3" x14ac:dyDescent="0.3">
      <c r="A320">
        <v>210860</v>
      </c>
      <c r="B320" t="s">
        <v>4764</v>
      </c>
      <c r="C320">
        <v>5</v>
      </c>
    </row>
    <row r="321" spans="1:3" x14ac:dyDescent="0.3">
      <c r="A321">
        <v>210880</v>
      </c>
      <c r="B321" t="s">
        <v>4762</v>
      </c>
      <c r="C321">
        <v>1</v>
      </c>
    </row>
    <row r="322" spans="1:3" x14ac:dyDescent="0.3">
      <c r="A322">
        <v>210890</v>
      </c>
      <c r="B322" t="s">
        <v>4761</v>
      </c>
      <c r="C322">
        <v>1</v>
      </c>
    </row>
    <row r="323" spans="1:3" x14ac:dyDescent="0.3">
      <c r="A323">
        <v>210900</v>
      </c>
      <c r="B323" t="s">
        <v>4760</v>
      </c>
      <c r="C323">
        <v>1</v>
      </c>
    </row>
    <row r="324" spans="1:3" x14ac:dyDescent="0.3">
      <c r="A324">
        <v>210910</v>
      </c>
      <c r="B324" t="s">
        <v>3351</v>
      </c>
      <c r="C324">
        <v>1</v>
      </c>
    </row>
    <row r="325" spans="1:3" x14ac:dyDescent="0.3">
      <c r="A325">
        <v>210920</v>
      </c>
      <c r="B325" t="s">
        <v>2650</v>
      </c>
      <c r="C325">
        <v>2</v>
      </c>
    </row>
    <row r="326" spans="1:3" x14ac:dyDescent="0.3">
      <c r="A326">
        <v>210923</v>
      </c>
      <c r="B326" t="s">
        <v>4758</v>
      </c>
      <c r="C326">
        <v>1</v>
      </c>
    </row>
    <row r="327" spans="1:3" x14ac:dyDescent="0.3">
      <c r="A327">
        <v>210940</v>
      </c>
      <c r="B327" t="s">
        <v>4755</v>
      </c>
      <c r="C327">
        <v>25</v>
      </c>
    </row>
    <row r="328" spans="1:3" x14ac:dyDescent="0.3">
      <c r="A328">
        <v>210945</v>
      </c>
      <c r="B328" t="s">
        <v>4754</v>
      </c>
      <c r="C328">
        <v>2</v>
      </c>
    </row>
    <row r="329" spans="1:3" x14ac:dyDescent="0.3">
      <c r="A329">
        <v>210950</v>
      </c>
      <c r="B329" t="s">
        <v>4038</v>
      </c>
      <c r="C329">
        <v>1</v>
      </c>
    </row>
    <row r="330" spans="1:3" x14ac:dyDescent="0.3">
      <c r="A330">
        <v>210960</v>
      </c>
      <c r="B330" t="s">
        <v>4752</v>
      </c>
      <c r="C330">
        <v>8</v>
      </c>
    </row>
    <row r="331" spans="1:3" x14ac:dyDescent="0.3">
      <c r="A331">
        <v>210990</v>
      </c>
      <c r="B331" t="s">
        <v>1328</v>
      </c>
      <c r="C331">
        <v>3</v>
      </c>
    </row>
    <row r="332" spans="1:3" x14ac:dyDescent="0.3">
      <c r="A332">
        <v>211000</v>
      </c>
      <c r="B332" t="s">
        <v>2596</v>
      </c>
      <c r="C332">
        <v>2</v>
      </c>
    </row>
    <row r="333" spans="1:3" x14ac:dyDescent="0.3">
      <c r="A333">
        <v>211010</v>
      </c>
      <c r="B333" t="s">
        <v>4748</v>
      </c>
      <c r="C333">
        <v>1</v>
      </c>
    </row>
    <row r="334" spans="1:3" x14ac:dyDescent="0.3">
      <c r="A334">
        <v>211020</v>
      </c>
      <c r="B334" t="s">
        <v>4028</v>
      </c>
      <c r="C334">
        <v>4</v>
      </c>
    </row>
    <row r="335" spans="1:3" x14ac:dyDescent="0.3">
      <c r="A335">
        <v>211027</v>
      </c>
      <c r="B335" t="s">
        <v>4746</v>
      </c>
      <c r="C335">
        <v>1</v>
      </c>
    </row>
    <row r="336" spans="1:3" x14ac:dyDescent="0.3">
      <c r="A336">
        <v>211040</v>
      </c>
      <c r="B336" t="s">
        <v>4744</v>
      </c>
      <c r="C336">
        <v>3</v>
      </c>
    </row>
    <row r="337" spans="1:3" x14ac:dyDescent="0.3">
      <c r="A337">
        <v>211050</v>
      </c>
      <c r="B337" t="s">
        <v>4027</v>
      </c>
      <c r="C337">
        <v>2</v>
      </c>
    </row>
    <row r="338" spans="1:3" x14ac:dyDescent="0.3">
      <c r="A338">
        <v>211100</v>
      </c>
      <c r="B338" t="s">
        <v>1015</v>
      </c>
      <c r="C338">
        <v>1</v>
      </c>
    </row>
    <row r="339" spans="1:3" x14ac:dyDescent="0.3">
      <c r="A339">
        <v>211102</v>
      </c>
      <c r="B339" t="s">
        <v>4737</v>
      </c>
      <c r="C339">
        <v>2</v>
      </c>
    </row>
    <row r="340" spans="1:3" x14ac:dyDescent="0.3">
      <c r="A340">
        <v>211105</v>
      </c>
      <c r="B340" t="s">
        <v>2538</v>
      </c>
      <c r="C340">
        <v>17</v>
      </c>
    </row>
    <row r="341" spans="1:3" x14ac:dyDescent="0.3">
      <c r="A341">
        <v>211110</v>
      </c>
      <c r="B341" t="s">
        <v>5487</v>
      </c>
      <c r="C341">
        <v>1</v>
      </c>
    </row>
    <row r="342" spans="1:3" x14ac:dyDescent="0.3">
      <c r="A342">
        <v>211120</v>
      </c>
      <c r="B342" t="s">
        <v>4734</v>
      </c>
      <c r="C342">
        <v>26</v>
      </c>
    </row>
    <row r="343" spans="1:3" x14ac:dyDescent="0.3">
      <c r="A343">
        <v>211130</v>
      </c>
      <c r="B343" t="s">
        <v>4732</v>
      </c>
      <c r="C343">
        <v>240</v>
      </c>
    </row>
    <row r="344" spans="1:3" x14ac:dyDescent="0.3">
      <c r="A344">
        <v>211140</v>
      </c>
      <c r="B344" t="s">
        <v>4731</v>
      </c>
      <c r="C344">
        <v>1</v>
      </c>
    </row>
    <row r="345" spans="1:3" x14ac:dyDescent="0.3">
      <c r="A345">
        <v>211150</v>
      </c>
      <c r="B345" t="s">
        <v>4730</v>
      </c>
      <c r="C345">
        <v>2</v>
      </c>
    </row>
    <row r="346" spans="1:3" x14ac:dyDescent="0.3">
      <c r="A346">
        <v>211153</v>
      </c>
      <c r="B346" t="s">
        <v>4729</v>
      </c>
      <c r="C346">
        <v>1</v>
      </c>
    </row>
    <row r="347" spans="1:3" x14ac:dyDescent="0.3">
      <c r="A347">
        <v>211160</v>
      </c>
      <c r="B347" t="s">
        <v>5488</v>
      </c>
      <c r="C347">
        <v>2</v>
      </c>
    </row>
    <row r="348" spans="1:3" x14ac:dyDescent="0.3">
      <c r="A348">
        <v>211200</v>
      </c>
      <c r="B348" t="s">
        <v>4718</v>
      </c>
      <c r="C348">
        <v>1</v>
      </c>
    </row>
    <row r="349" spans="1:3" x14ac:dyDescent="0.3">
      <c r="A349">
        <v>211210</v>
      </c>
      <c r="B349" t="s">
        <v>4717</v>
      </c>
      <c r="C349">
        <v>2</v>
      </c>
    </row>
    <row r="350" spans="1:3" x14ac:dyDescent="0.3">
      <c r="A350">
        <v>211220</v>
      </c>
      <c r="B350" t="s">
        <v>4716</v>
      </c>
      <c r="C350">
        <v>1</v>
      </c>
    </row>
    <row r="351" spans="1:3" x14ac:dyDescent="0.3">
      <c r="A351">
        <v>211240</v>
      </c>
      <c r="B351" t="s">
        <v>4712</v>
      </c>
      <c r="C351">
        <v>1</v>
      </c>
    </row>
    <row r="352" spans="1:3" x14ac:dyDescent="0.3">
      <c r="A352">
        <v>211250</v>
      </c>
      <c r="B352" t="s">
        <v>4710</v>
      </c>
      <c r="C352">
        <v>1</v>
      </c>
    </row>
    <row r="353" spans="1:3" x14ac:dyDescent="0.3">
      <c r="A353">
        <v>211260</v>
      </c>
      <c r="B353" t="s">
        <v>4709</v>
      </c>
      <c r="C353">
        <v>6</v>
      </c>
    </row>
    <row r="354" spans="1:3" x14ac:dyDescent="0.3">
      <c r="A354">
        <v>211280</v>
      </c>
      <c r="B354" t="s">
        <v>2353</v>
      </c>
      <c r="C354">
        <v>3</v>
      </c>
    </row>
    <row r="355" spans="1:3" x14ac:dyDescent="0.3">
      <c r="A355">
        <v>211290</v>
      </c>
      <c r="B355" t="s">
        <v>4706</v>
      </c>
      <c r="C355">
        <v>1</v>
      </c>
    </row>
    <row r="356" spans="1:3" x14ac:dyDescent="0.3">
      <c r="A356">
        <v>211400</v>
      </c>
      <c r="B356" t="s">
        <v>5491</v>
      </c>
      <c r="C356">
        <v>1</v>
      </c>
    </row>
    <row r="357" spans="1:3" x14ac:dyDescent="0.3">
      <c r="A357">
        <v>220030</v>
      </c>
      <c r="B357" t="s">
        <v>4698</v>
      </c>
      <c r="C357">
        <v>1</v>
      </c>
    </row>
    <row r="358" spans="1:3" x14ac:dyDescent="0.3">
      <c r="A358">
        <v>220040</v>
      </c>
      <c r="B358" t="s">
        <v>4697</v>
      </c>
      <c r="C358">
        <v>2</v>
      </c>
    </row>
    <row r="359" spans="1:3" x14ac:dyDescent="0.3">
      <c r="A359">
        <v>220115</v>
      </c>
      <c r="B359" t="s">
        <v>4686</v>
      </c>
      <c r="C359">
        <v>3</v>
      </c>
    </row>
    <row r="360" spans="1:3" x14ac:dyDescent="0.3">
      <c r="A360">
        <v>220157</v>
      </c>
      <c r="B360" t="s">
        <v>4680</v>
      </c>
      <c r="C360">
        <v>3</v>
      </c>
    </row>
    <row r="361" spans="1:3" x14ac:dyDescent="0.3">
      <c r="A361">
        <v>220160</v>
      </c>
      <c r="B361" t="s">
        <v>4679</v>
      </c>
      <c r="C361">
        <v>2</v>
      </c>
    </row>
    <row r="362" spans="1:3" x14ac:dyDescent="0.3">
      <c r="A362">
        <v>220190</v>
      </c>
      <c r="B362" t="s">
        <v>917</v>
      </c>
      <c r="C362">
        <v>4</v>
      </c>
    </row>
    <row r="363" spans="1:3" x14ac:dyDescent="0.3">
      <c r="A363">
        <v>220198</v>
      </c>
      <c r="B363" t="s">
        <v>4671</v>
      </c>
      <c r="C363">
        <v>1</v>
      </c>
    </row>
    <row r="364" spans="1:3" x14ac:dyDescent="0.3">
      <c r="A364">
        <v>220200</v>
      </c>
      <c r="B364" t="s">
        <v>5778</v>
      </c>
      <c r="C364">
        <v>1</v>
      </c>
    </row>
    <row r="365" spans="1:3" x14ac:dyDescent="0.3">
      <c r="A365">
        <v>220202</v>
      </c>
      <c r="B365" t="s">
        <v>5599</v>
      </c>
      <c r="C365">
        <v>2</v>
      </c>
    </row>
    <row r="366" spans="1:3" x14ac:dyDescent="0.3">
      <c r="A366">
        <v>220213</v>
      </c>
      <c r="B366" t="s">
        <v>4662</v>
      </c>
      <c r="C366">
        <v>5</v>
      </c>
    </row>
    <row r="367" spans="1:3" x14ac:dyDescent="0.3">
      <c r="A367">
        <v>220217</v>
      </c>
      <c r="B367" t="s">
        <v>4661</v>
      </c>
      <c r="C367">
        <v>1</v>
      </c>
    </row>
    <row r="368" spans="1:3" x14ac:dyDescent="0.3">
      <c r="A368">
        <v>220220</v>
      </c>
      <c r="B368" t="s">
        <v>4660</v>
      </c>
      <c r="C368">
        <v>3</v>
      </c>
    </row>
    <row r="369" spans="1:3" x14ac:dyDescent="0.3">
      <c r="A369">
        <v>220230</v>
      </c>
      <c r="B369" t="s">
        <v>4658</v>
      </c>
      <c r="C369">
        <v>2</v>
      </c>
    </row>
    <row r="370" spans="1:3" x14ac:dyDescent="0.3">
      <c r="A370">
        <v>220253</v>
      </c>
      <c r="B370" t="s">
        <v>4655</v>
      </c>
      <c r="C370">
        <v>6</v>
      </c>
    </row>
    <row r="371" spans="1:3" x14ac:dyDescent="0.3">
      <c r="A371">
        <v>220255</v>
      </c>
      <c r="B371" t="s">
        <v>4654</v>
      </c>
      <c r="C371">
        <v>3</v>
      </c>
    </row>
    <row r="372" spans="1:3" x14ac:dyDescent="0.3">
      <c r="A372">
        <v>220260</v>
      </c>
      <c r="B372" t="s">
        <v>4653</v>
      </c>
      <c r="C372">
        <v>3</v>
      </c>
    </row>
    <row r="373" spans="1:3" x14ac:dyDescent="0.3">
      <c r="A373">
        <v>220270</v>
      </c>
      <c r="B373" t="s">
        <v>4651</v>
      </c>
      <c r="C373">
        <v>1</v>
      </c>
    </row>
    <row r="374" spans="1:3" x14ac:dyDescent="0.3">
      <c r="A374">
        <v>220277</v>
      </c>
      <c r="B374" t="s">
        <v>4646</v>
      </c>
      <c r="C374">
        <v>2</v>
      </c>
    </row>
    <row r="375" spans="1:3" x14ac:dyDescent="0.3">
      <c r="A375">
        <v>220370</v>
      </c>
      <c r="B375" t="s">
        <v>4629</v>
      </c>
      <c r="C375">
        <v>1</v>
      </c>
    </row>
    <row r="376" spans="1:3" x14ac:dyDescent="0.3">
      <c r="A376">
        <v>220390</v>
      </c>
      <c r="B376" t="s">
        <v>4625</v>
      </c>
      <c r="C376">
        <v>3</v>
      </c>
    </row>
    <row r="377" spans="1:3" x14ac:dyDescent="0.3">
      <c r="A377">
        <v>220551</v>
      </c>
      <c r="B377" t="s">
        <v>4599</v>
      </c>
      <c r="C377">
        <v>1</v>
      </c>
    </row>
    <row r="378" spans="1:3" x14ac:dyDescent="0.3">
      <c r="A378">
        <v>220554</v>
      </c>
      <c r="B378" t="s">
        <v>4597</v>
      </c>
      <c r="C378">
        <v>4</v>
      </c>
    </row>
    <row r="379" spans="1:3" x14ac:dyDescent="0.3">
      <c r="A379">
        <v>220600</v>
      </c>
      <c r="B379" t="s">
        <v>4585</v>
      </c>
      <c r="C379">
        <v>1</v>
      </c>
    </row>
    <row r="380" spans="1:3" x14ac:dyDescent="0.3">
      <c r="A380">
        <v>220667</v>
      </c>
      <c r="B380" t="s">
        <v>4575</v>
      </c>
      <c r="C380">
        <v>1</v>
      </c>
    </row>
    <row r="381" spans="1:3" x14ac:dyDescent="0.3">
      <c r="A381">
        <v>220700</v>
      </c>
      <c r="B381" t="s">
        <v>4568</v>
      </c>
      <c r="C381">
        <v>17</v>
      </c>
    </row>
    <row r="382" spans="1:3" x14ac:dyDescent="0.3">
      <c r="A382">
        <v>220770</v>
      </c>
      <c r="B382" t="s">
        <v>4559</v>
      </c>
      <c r="C382">
        <v>26</v>
      </c>
    </row>
    <row r="383" spans="1:3" x14ac:dyDescent="0.3">
      <c r="A383">
        <v>220779</v>
      </c>
      <c r="B383" t="s">
        <v>5779</v>
      </c>
      <c r="C383">
        <v>1</v>
      </c>
    </row>
    <row r="384" spans="1:3" x14ac:dyDescent="0.3">
      <c r="A384">
        <v>220790</v>
      </c>
      <c r="B384" t="s">
        <v>5601</v>
      </c>
      <c r="C384">
        <v>2</v>
      </c>
    </row>
    <row r="385" spans="1:3" x14ac:dyDescent="0.3">
      <c r="A385">
        <v>220800</v>
      </c>
      <c r="B385" t="s">
        <v>4551</v>
      </c>
      <c r="C385">
        <v>4</v>
      </c>
    </row>
    <row r="386" spans="1:3" x14ac:dyDescent="0.3">
      <c r="A386">
        <v>220830</v>
      </c>
      <c r="B386" t="s">
        <v>4548</v>
      </c>
      <c r="C386">
        <v>1</v>
      </c>
    </row>
    <row r="387" spans="1:3" x14ac:dyDescent="0.3">
      <c r="A387">
        <v>220840</v>
      </c>
      <c r="B387" t="s">
        <v>4547</v>
      </c>
      <c r="C387">
        <v>9</v>
      </c>
    </row>
    <row r="388" spans="1:3" x14ac:dyDescent="0.3">
      <c r="A388">
        <v>220965</v>
      </c>
      <c r="B388" t="s">
        <v>4526</v>
      </c>
      <c r="C388">
        <v>2</v>
      </c>
    </row>
    <row r="389" spans="1:3" x14ac:dyDescent="0.3">
      <c r="A389">
        <v>220995</v>
      </c>
      <c r="B389" t="s">
        <v>4519</v>
      </c>
      <c r="C389">
        <v>3</v>
      </c>
    </row>
    <row r="390" spans="1:3" x14ac:dyDescent="0.3">
      <c r="A390">
        <v>221050</v>
      </c>
      <c r="B390" t="s">
        <v>4508</v>
      </c>
      <c r="C390">
        <v>8</v>
      </c>
    </row>
    <row r="391" spans="1:3" x14ac:dyDescent="0.3">
      <c r="A391">
        <v>221060</v>
      </c>
      <c r="B391" t="s">
        <v>4507</v>
      </c>
      <c r="C391">
        <v>1</v>
      </c>
    </row>
    <row r="392" spans="1:3" x14ac:dyDescent="0.3">
      <c r="A392">
        <v>221063</v>
      </c>
      <c r="B392" t="s">
        <v>4505</v>
      </c>
      <c r="C392">
        <v>6</v>
      </c>
    </row>
    <row r="393" spans="1:3" x14ac:dyDescent="0.3">
      <c r="A393">
        <v>221100</v>
      </c>
      <c r="B393" t="s">
        <v>4497</v>
      </c>
      <c r="C393">
        <v>88</v>
      </c>
    </row>
    <row r="394" spans="1:3" x14ac:dyDescent="0.3">
      <c r="A394">
        <v>230020</v>
      </c>
      <c r="B394" t="s">
        <v>4486</v>
      </c>
      <c r="C394">
        <v>1</v>
      </c>
    </row>
    <row r="395" spans="1:3" x14ac:dyDescent="0.3">
      <c r="A395">
        <v>230030</v>
      </c>
      <c r="B395" t="s">
        <v>4485</v>
      </c>
      <c r="C395">
        <v>24</v>
      </c>
    </row>
    <row r="396" spans="1:3" x14ac:dyDescent="0.3">
      <c r="A396">
        <v>230050</v>
      </c>
      <c r="B396" t="s">
        <v>4483</v>
      </c>
      <c r="C396">
        <v>1</v>
      </c>
    </row>
    <row r="397" spans="1:3" x14ac:dyDescent="0.3">
      <c r="A397">
        <v>230070</v>
      </c>
      <c r="B397" t="s">
        <v>4481</v>
      </c>
      <c r="C397">
        <v>1</v>
      </c>
    </row>
    <row r="398" spans="1:3" x14ac:dyDescent="0.3">
      <c r="A398">
        <v>230075</v>
      </c>
      <c r="B398" t="s">
        <v>4480</v>
      </c>
      <c r="C398">
        <v>6</v>
      </c>
    </row>
    <row r="399" spans="1:3" x14ac:dyDescent="0.3">
      <c r="A399">
        <v>230100</v>
      </c>
      <c r="B399" t="s">
        <v>4477</v>
      </c>
      <c r="C399">
        <v>5</v>
      </c>
    </row>
    <row r="400" spans="1:3" x14ac:dyDescent="0.3">
      <c r="A400">
        <v>230110</v>
      </c>
      <c r="B400" t="s">
        <v>4476</v>
      </c>
      <c r="C400">
        <v>67</v>
      </c>
    </row>
    <row r="401" spans="1:3" x14ac:dyDescent="0.3">
      <c r="A401">
        <v>230120</v>
      </c>
      <c r="B401" t="s">
        <v>4475</v>
      </c>
      <c r="C401">
        <v>1</v>
      </c>
    </row>
    <row r="402" spans="1:3" x14ac:dyDescent="0.3">
      <c r="A402">
        <v>230125</v>
      </c>
      <c r="B402" t="s">
        <v>4474</v>
      </c>
      <c r="C402">
        <v>1</v>
      </c>
    </row>
    <row r="403" spans="1:3" x14ac:dyDescent="0.3">
      <c r="A403">
        <v>230130</v>
      </c>
      <c r="B403" t="s">
        <v>4473</v>
      </c>
      <c r="C403">
        <v>2</v>
      </c>
    </row>
    <row r="404" spans="1:3" x14ac:dyDescent="0.3">
      <c r="A404">
        <v>230140</v>
      </c>
      <c r="B404" t="s">
        <v>4472</v>
      </c>
      <c r="C404">
        <v>51</v>
      </c>
    </row>
    <row r="405" spans="1:3" x14ac:dyDescent="0.3">
      <c r="A405">
        <v>230150</v>
      </c>
      <c r="B405" t="s">
        <v>4471</v>
      </c>
      <c r="C405">
        <v>1</v>
      </c>
    </row>
    <row r="406" spans="1:3" x14ac:dyDescent="0.3">
      <c r="A406">
        <v>230185</v>
      </c>
      <c r="B406" t="s">
        <v>4468</v>
      </c>
      <c r="C406">
        <v>3</v>
      </c>
    </row>
    <row r="407" spans="1:3" x14ac:dyDescent="0.3">
      <c r="A407">
        <v>230190</v>
      </c>
      <c r="B407" t="s">
        <v>4467</v>
      </c>
      <c r="C407">
        <v>35</v>
      </c>
    </row>
    <row r="408" spans="1:3" x14ac:dyDescent="0.3">
      <c r="A408">
        <v>230200</v>
      </c>
      <c r="B408" t="s">
        <v>4465</v>
      </c>
      <c r="C408">
        <v>2</v>
      </c>
    </row>
    <row r="409" spans="1:3" x14ac:dyDescent="0.3">
      <c r="A409">
        <v>230205</v>
      </c>
      <c r="B409" t="s">
        <v>4464</v>
      </c>
      <c r="C409">
        <v>1</v>
      </c>
    </row>
    <row r="410" spans="1:3" x14ac:dyDescent="0.3">
      <c r="A410">
        <v>230210</v>
      </c>
      <c r="B410" t="s">
        <v>4463</v>
      </c>
      <c r="C410">
        <v>4</v>
      </c>
    </row>
    <row r="411" spans="1:3" x14ac:dyDescent="0.3">
      <c r="A411">
        <v>230220</v>
      </c>
      <c r="B411" t="s">
        <v>4462</v>
      </c>
      <c r="C411">
        <v>8</v>
      </c>
    </row>
    <row r="412" spans="1:3" x14ac:dyDescent="0.3">
      <c r="A412">
        <v>230230</v>
      </c>
      <c r="B412" t="s">
        <v>4461</v>
      </c>
      <c r="C412">
        <v>3</v>
      </c>
    </row>
    <row r="413" spans="1:3" x14ac:dyDescent="0.3">
      <c r="A413">
        <v>230240</v>
      </c>
      <c r="B413" t="s">
        <v>4460</v>
      </c>
      <c r="C413">
        <v>9</v>
      </c>
    </row>
    <row r="414" spans="1:3" x14ac:dyDescent="0.3">
      <c r="A414">
        <v>230250</v>
      </c>
      <c r="B414" t="s">
        <v>4459</v>
      </c>
      <c r="C414">
        <v>8</v>
      </c>
    </row>
    <row r="415" spans="1:3" x14ac:dyDescent="0.3">
      <c r="A415">
        <v>230270</v>
      </c>
      <c r="B415" t="s">
        <v>4457</v>
      </c>
      <c r="C415">
        <v>2</v>
      </c>
    </row>
    <row r="416" spans="1:3" x14ac:dyDescent="0.3">
      <c r="A416">
        <v>230280</v>
      </c>
      <c r="B416" t="s">
        <v>4456</v>
      </c>
      <c r="C416">
        <v>2</v>
      </c>
    </row>
    <row r="417" spans="1:3" x14ac:dyDescent="0.3">
      <c r="A417">
        <v>230290</v>
      </c>
      <c r="B417" t="s">
        <v>4455</v>
      </c>
      <c r="C417">
        <v>1</v>
      </c>
    </row>
    <row r="418" spans="1:3" x14ac:dyDescent="0.3">
      <c r="A418">
        <v>230300</v>
      </c>
      <c r="B418" t="s">
        <v>4454</v>
      </c>
      <c r="C418">
        <v>1</v>
      </c>
    </row>
    <row r="419" spans="1:3" x14ac:dyDescent="0.3">
      <c r="A419">
        <v>230310</v>
      </c>
      <c r="B419" t="s">
        <v>4453</v>
      </c>
      <c r="C419">
        <v>9</v>
      </c>
    </row>
    <row r="420" spans="1:3" x14ac:dyDescent="0.3">
      <c r="A420">
        <v>230320</v>
      </c>
      <c r="B420" t="s">
        <v>4452</v>
      </c>
      <c r="C420">
        <v>1</v>
      </c>
    </row>
    <row r="421" spans="1:3" x14ac:dyDescent="0.3">
      <c r="A421">
        <v>230350</v>
      </c>
      <c r="B421" t="s">
        <v>1569</v>
      </c>
      <c r="C421">
        <v>29</v>
      </c>
    </row>
    <row r="422" spans="1:3" x14ac:dyDescent="0.3">
      <c r="A422">
        <v>230360</v>
      </c>
      <c r="B422" t="s">
        <v>4449</v>
      </c>
      <c r="C422">
        <v>39</v>
      </c>
    </row>
    <row r="423" spans="1:3" x14ac:dyDescent="0.3">
      <c r="A423">
        <v>230370</v>
      </c>
      <c r="B423" t="s">
        <v>4447</v>
      </c>
      <c r="C423">
        <v>23</v>
      </c>
    </row>
    <row r="424" spans="1:3" x14ac:dyDescent="0.3">
      <c r="A424">
        <v>230380</v>
      </c>
      <c r="B424" t="s">
        <v>3942</v>
      </c>
      <c r="C424">
        <v>4</v>
      </c>
    </row>
    <row r="425" spans="1:3" x14ac:dyDescent="0.3">
      <c r="A425">
        <v>230390</v>
      </c>
      <c r="B425" t="s">
        <v>4446</v>
      </c>
      <c r="C425">
        <v>1</v>
      </c>
    </row>
    <row r="426" spans="1:3" x14ac:dyDescent="0.3">
      <c r="A426">
        <v>230400</v>
      </c>
      <c r="B426" t="s">
        <v>4443</v>
      </c>
      <c r="C426">
        <v>1</v>
      </c>
    </row>
    <row r="427" spans="1:3" x14ac:dyDescent="0.3">
      <c r="A427">
        <v>230410</v>
      </c>
      <c r="B427" t="s">
        <v>4442</v>
      </c>
      <c r="C427">
        <v>3</v>
      </c>
    </row>
    <row r="428" spans="1:3" x14ac:dyDescent="0.3">
      <c r="A428">
        <v>230420</v>
      </c>
      <c r="B428" t="s">
        <v>4441</v>
      </c>
      <c r="C428">
        <v>9</v>
      </c>
    </row>
    <row r="429" spans="1:3" x14ac:dyDescent="0.3">
      <c r="A429">
        <v>230425</v>
      </c>
      <c r="B429" t="s">
        <v>4439</v>
      </c>
      <c r="C429">
        <v>6</v>
      </c>
    </row>
    <row r="430" spans="1:3" x14ac:dyDescent="0.3">
      <c r="A430">
        <v>230428</v>
      </c>
      <c r="B430" t="s">
        <v>4436</v>
      </c>
      <c r="C430">
        <v>4</v>
      </c>
    </row>
    <row r="431" spans="1:3" x14ac:dyDescent="0.3">
      <c r="A431">
        <v>230430</v>
      </c>
      <c r="B431" t="s">
        <v>4435</v>
      </c>
      <c r="C431">
        <v>3</v>
      </c>
    </row>
    <row r="432" spans="1:3" x14ac:dyDescent="0.3">
      <c r="A432">
        <v>230440</v>
      </c>
      <c r="B432" t="s">
        <v>4433</v>
      </c>
      <c r="C432">
        <v>306</v>
      </c>
    </row>
    <row r="433" spans="1:3" x14ac:dyDescent="0.3">
      <c r="A433">
        <v>230445</v>
      </c>
      <c r="B433" t="s">
        <v>4432</v>
      </c>
      <c r="C433">
        <v>15</v>
      </c>
    </row>
    <row r="434" spans="1:3" x14ac:dyDescent="0.3">
      <c r="A434">
        <v>230450</v>
      </c>
      <c r="B434" t="s">
        <v>4431</v>
      </c>
      <c r="C434">
        <v>1</v>
      </c>
    </row>
    <row r="435" spans="1:3" x14ac:dyDescent="0.3">
      <c r="A435">
        <v>230470</v>
      </c>
      <c r="B435" t="s">
        <v>4428</v>
      </c>
      <c r="C435">
        <v>1</v>
      </c>
    </row>
    <row r="436" spans="1:3" x14ac:dyDescent="0.3">
      <c r="A436">
        <v>230480</v>
      </c>
      <c r="B436" t="s">
        <v>4427</v>
      </c>
      <c r="C436">
        <v>1</v>
      </c>
    </row>
    <row r="437" spans="1:3" x14ac:dyDescent="0.3">
      <c r="A437">
        <v>230495</v>
      </c>
      <c r="B437" t="s">
        <v>4425</v>
      </c>
      <c r="C437">
        <v>2</v>
      </c>
    </row>
    <row r="438" spans="1:3" x14ac:dyDescent="0.3">
      <c r="A438">
        <v>230510</v>
      </c>
      <c r="B438" t="s">
        <v>4423</v>
      </c>
      <c r="C438">
        <v>1</v>
      </c>
    </row>
    <row r="439" spans="1:3" x14ac:dyDescent="0.3">
      <c r="A439">
        <v>230520</v>
      </c>
      <c r="B439" t="s">
        <v>144</v>
      </c>
      <c r="C439">
        <v>1</v>
      </c>
    </row>
    <row r="440" spans="1:3" x14ac:dyDescent="0.3">
      <c r="A440">
        <v>230523</v>
      </c>
      <c r="B440" t="s">
        <v>4422</v>
      </c>
      <c r="C440">
        <v>14</v>
      </c>
    </row>
    <row r="441" spans="1:3" x14ac:dyDescent="0.3">
      <c r="A441">
        <v>230526</v>
      </c>
      <c r="B441" t="s">
        <v>4421</v>
      </c>
      <c r="C441">
        <v>1</v>
      </c>
    </row>
    <row r="442" spans="1:3" x14ac:dyDescent="0.3">
      <c r="A442">
        <v>230530</v>
      </c>
      <c r="B442" t="s">
        <v>4420</v>
      </c>
      <c r="C442">
        <v>3</v>
      </c>
    </row>
    <row r="443" spans="1:3" x14ac:dyDescent="0.3">
      <c r="A443">
        <v>230535</v>
      </c>
      <c r="B443" t="s">
        <v>4418</v>
      </c>
      <c r="C443">
        <v>22</v>
      </c>
    </row>
    <row r="444" spans="1:3" x14ac:dyDescent="0.3">
      <c r="A444">
        <v>230540</v>
      </c>
      <c r="B444" t="s">
        <v>4417</v>
      </c>
      <c r="C444">
        <v>8</v>
      </c>
    </row>
    <row r="445" spans="1:3" x14ac:dyDescent="0.3">
      <c r="A445">
        <v>230560</v>
      </c>
      <c r="B445" t="s">
        <v>760</v>
      </c>
      <c r="C445">
        <v>4</v>
      </c>
    </row>
    <row r="446" spans="1:3" x14ac:dyDescent="0.3">
      <c r="A446">
        <v>230580</v>
      </c>
      <c r="B446" t="s">
        <v>4414</v>
      </c>
      <c r="C446">
        <v>1</v>
      </c>
    </row>
    <row r="447" spans="1:3" x14ac:dyDescent="0.3">
      <c r="A447">
        <v>230620</v>
      </c>
      <c r="B447" t="s">
        <v>4410</v>
      </c>
      <c r="C447">
        <v>3</v>
      </c>
    </row>
    <row r="448" spans="1:3" x14ac:dyDescent="0.3">
      <c r="A448">
        <v>230625</v>
      </c>
      <c r="B448" t="s">
        <v>4409</v>
      </c>
      <c r="C448">
        <v>8</v>
      </c>
    </row>
    <row r="449" spans="1:3" x14ac:dyDescent="0.3">
      <c r="A449">
        <v>230630</v>
      </c>
      <c r="B449" t="s">
        <v>4408</v>
      </c>
      <c r="C449">
        <v>2</v>
      </c>
    </row>
    <row r="450" spans="1:3" x14ac:dyDescent="0.3">
      <c r="A450">
        <v>230640</v>
      </c>
      <c r="B450" t="s">
        <v>4407</v>
      </c>
      <c r="C450">
        <v>12</v>
      </c>
    </row>
    <row r="451" spans="1:3" x14ac:dyDescent="0.3">
      <c r="A451">
        <v>230650</v>
      </c>
      <c r="B451" t="s">
        <v>4406</v>
      </c>
      <c r="C451">
        <v>3</v>
      </c>
    </row>
    <row r="452" spans="1:3" x14ac:dyDescent="0.3">
      <c r="A452">
        <v>230655</v>
      </c>
      <c r="B452" t="s">
        <v>4405</v>
      </c>
      <c r="C452">
        <v>1</v>
      </c>
    </row>
    <row r="453" spans="1:3" x14ac:dyDescent="0.3">
      <c r="A453">
        <v>230660</v>
      </c>
      <c r="B453" t="s">
        <v>4404</v>
      </c>
      <c r="C453">
        <v>1</v>
      </c>
    </row>
    <row r="454" spans="1:3" x14ac:dyDescent="0.3">
      <c r="A454">
        <v>230680</v>
      </c>
      <c r="B454" t="s">
        <v>4402</v>
      </c>
      <c r="C454">
        <v>15</v>
      </c>
    </row>
    <row r="455" spans="1:3" x14ac:dyDescent="0.3">
      <c r="A455">
        <v>230690</v>
      </c>
      <c r="B455" t="s">
        <v>4401</v>
      </c>
      <c r="C455">
        <v>3</v>
      </c>
    </row>
    <row r="456" spans="1:3" x14ac:dyDescent="0.3">
      <c r="A456">
        <v>230720</v>
      </c>
      <c r="B456" t="s">
        <v>4399</v>
      </c>
      <c r="C456">
        <v>4</v>
      </c>
    </row>
    <row r="457" spans="1:3" x14ac:dyDescent="0.3">
      <c r="A457">
        <v>230730</v>
      </c>
      <c r="B457" t="s">
        <v>4397</v>
      </c>
      <c r="C457">
        <v>9</v>
      </c>
    </row>
    <row r="458" spans="1:3" x14ac:dyDescent="0.3">
      <c r="A458">
        <v>230760</v>
      </c>
      <c r="B458" t="s">
        <v>4394</v>
      </c>
      <c r="C458">
        <v>59</v>
      </c>
    </row>
    <row r="459" spans="1:3" x14ac:dyDescent="0.3">
      <c r="A459">
        <v>230763</v>
      </c>
      <c r="B459" t="s">
        <v>4393</v>
      </c>
      <c r="C459">
        <v>1</v>
      </c>
    </row>
    <row r="460" spans="1:3" x14ac:dyDescent="0.3">
      <c r="A460">
        <v>230765</v>
      </c>
      <c r="B460" t="s">
        <v>4392</v>
      </c>
      <c r="C460">
        <v>10</v>
      </c>
    </row>
    <row r="461" spans="1:3" x14ac:dyDescent="0.3">
      <c r="A461">
        <v>230770</v>
      </c>
      <c r="B461" t="s">
        <v>4391</v>
      </c>
      <c r="C461">
        <v>24</v>
      </c>
    </row>
    <row r="462" spans="1:3" x14ac:dyDescent="0.3">
      <c r="A462">
        <v>230800</v>
      </c>
      <c r="B462" t="s">
        <v>4388</v>
      </c>
      <c r="C462">
        <v>4</v>
      </c>
    </row>
    <row r="463" spans="1:3" x14ac:dyDescent="0.3">
      <c r="A463">
        <v>230810</v>
      </c>
      <c r="B463" t="s">
        <v>4387</v>
      </c>
      <c r="C463">
        <v>1</v>
      </c>
    </row>
    <row r="464" spans="1:3" x14ac:dyDescent="0.3">
      <c r="A464">
        <v>230830</v>
      </c>
      <c r="B464" t="s">
        <v>3404</v>
      </c>
      <c r="C464">
        <v>28</v>
      </c>
    </row>
    <row r="465" spans="1:3" x14ac:dyDescent="0.3">
      <c r="A465">
        <v>230835</v>
      </c>
      <c r="B465" t="s">
        <v>4385</v>
      </c>
      <c r="C465">
        <v>2</v>
      </c>
    </row>
    <row r="466" spans="1:3" x14ac:dyDescent="0.3">
      <c r="A466">
        <v>230837</v>
      </c>
      <c r="B466" t="s">
        <v>4384</v>
      </c>
      <c r="C466">
        <v>7</v>
      </c>
    </row>
    <row r="467" spans="1:3" x14ac:dyDescent="0.3">
      <c r="A467">
        <v>230840</v>
      </c>
      <c r="B467" t="s">
        <v>4383</v>
      </c>
      <c r="C467">
        <v>4</v>
      </c>
    </row>
    <row r="468" spans="1:3" x14ac:dyDescent="0.3">
      <c r="A468">
        <v>230850</v>
      </c>
      <c r="B468" t="s">
        <v>4382</v>
      </c>
      <c r="C468">
        <v>1</v>
      </c>
    </row>
    <row r="469" spans="1:3" x14ac:dyDescent="0.3">
      <c r="A469">
        <v>230860</v>
      </c>
      <c r="B469" t="s">
        <v>4381</v>
      </c>
      <c r="C469">
        <v>1</v>
      </c>
    </row>
    <row r="470" spans="1:3" x14ac:dyDescent="0.3">
      <c r="A470">
        <v>230870</v>
      </c>
      <c r="B470" t="s">
        <v>4380</v>
      </c>
      <c r="C470">
        <v>2</v>
      </c>
    </row>
    <row r="471" spans="1:3" x14ac:dyDescent="0.3">
      <c r="A471">
        <v>230900</v>
      </c>
      <c r="B471" t="s">
        <v>4378</v>
      </c>
      <c r="C471">
        <v>1</v>
      </c>
    </row>
    <row r="472" spans="1:3" x14ac:dyDescent="0.3">
      <c r="A472">
        <v>230910</v>
      </c>
      <c r="B472" t="s">
        <v>4068</v>
      </c>
      <c r="C472">
        <v>4</v>
      </c>
    </row>
    <row r="473" spans="1:3" x14ac:dyDescent="0.3">
      <c r="A473">
        <v>230920</v>
      </c>
      <c r="B473" t="s">
        <v>4064</v>
      </c>
      <c r="C473">
        <v>1</v>
      </c>
    </row>
    <row r="474" spans="1:3" x14ac:dyDescent="0.3">
      <c r="A474">
        <v>230940</v>
      </c>
      <c r="B474" t="s">
        <v>4376</v>
      </c>
      <c r="C474">
        <v>1</v>
      </c>
    </row>
    <row r="475" spans="1:3" x14ac:dyDescent="0.3">
      <c r="A475">
        <v>230945</v>
      </c>
      <c r="B475" t="s">
        <v>4375</v>
      </c>
      <c r="C475">
        <v>2</v>
      </c>
    </row>
    <row r="476" spans="1:3" x14ac:dyDescent="0.3">
      <c r="A476">
        <v>230960</v>
      </c>
      <c r="B476" t="s">
        <v>4373</v>
      </c>
      <c r="C476">
        <v>2</v>
      </c>
    </row>
    <row r="477" spans="1:3" x14ac:dyDescent="0.3">
      <c r="A477">
        <v>230970</v>
      </c>
      <c r="B477" t="s">
        <v>3675</v>
      </c>
      <c r="C477">
        <v>37</v>
      </c>
    </row>
    <row r="478" spans="1:3" x14ac:dyDescent="0.3">
      <c r="A478">
        <v>230980</v>
      </c>
      <c r="B478" t="s">
        <v>4372</v>
      </c>
      <c r="C478">
        <v>17</v>
      </c>
    </row>
    <row r="479" spans="1:3" x14ac:dyDescent="0.3">
      <c r="A479">
        <v>231000</v>
      </c>
      <c r="B479" t="s">
        <v>4370</v>
      </c>
      <c r="C479">
        <v>9</v>
      </c>
    </row>
    <row r="480" spans="1:3" x14ac:dyDescent="0.3">
      <c r="A480">
        <v>231010</v>
      </c>
      <c r="B480" t="s">
        <v>4369</v>
      </c>
      <c r="C480">
        <v>1</v>
      </c>
    </row>
    <row r="481" spans="1:3" x14ac:dyDescent="0.3">
      <c r="A481">
        <v>231020</v>
      </c>
      <c r="B481" t="s">
        <v>4368</v>
      </c>
      <c r="C481">
        <v>13</v>
      </c>
    </row>
    <row r="482" spans="1:3" x14ac:dyDescent="0.3">
      <c r="A482">
        <v>231025</v>
      </c>
      <c r="B482" t="s">
        <v>4367</v>
      </c>
      <c r="C482">
        <v>1</v>
      </c>
    </row>
    <row r="483" spans="1:3" x14ac:dyDescent="0.3">
      <c r="A483">
        <v>231030</v>
      </c>
      <c r="B483" t="s">
        <v>4366</v>
      </c>
      <c r="C483">
        <v>2</v>
      </c>
    </row>
    <row r="484" spans="1:3" x14ac:dyDescent="0.3">
      <c r="A484">
        <v>231040</v>
      </c>
      <c r="B484" t="s">
        <v>4365</v>
      </c>
      <c r="C484">
        <v>1</v>
      </c>
    </row>
    <row r="485" spans="1:3" x14ac:dyDescent="0.3">
      <c r="A485">
        <v>231050</v>
      </c>
      <c r="B485" t="s">
        <v>4056</v>
      </c>
      <c r="C485">
        <v>3</v>
      </c>
    </row>
    <row r="486" spans="1:3" x14ac:dyDescent="0.3">
      <c r="A486">
        <v>231070</v>
      </c>
      <c r="B486" t="s">
        <v>4363</v>
      </c>
      <c r="C486">
        <v>3</v>
      </c>
    </row>
    <row r="487" spans="1:3" x14ac:dyDescent="0.3">
      <c r="A487">
        <v>231080</v>
      </c>
      <c r="B487" t="s">
        <v>4362</v>
      </c>
      <c r="C487">
        <v>2</v>
      </c>
    </row>
    <row r="488" spans="1:3" x14ac:dyDescent="0.3">
      <c r="A488">
        <v>231085</v>
      </c>
      <c r="B488" t="s">
        <v>4361</v>
      </c>
      <c r="C488">
        <v>3</v>
      </c>
    </row>
    <row r="489" spans="1:3" x14ac:dyDescent="0.3">
      <c r="A489">
        <v>231100</v>
      </c>
      <c r="B489" t="s">
        <v>4358</v>
      </c>
      <c r="C489">
        <v>10</v>
      </c>
    </row>
    <row r="490" spans="1:3" x14ac:dyDescent="0.3">
      <c r="A490">
        <v>231130</v>
      </c>
      <c r="B490" t="s">
        <v>4353</v>
      </c>
      <c r="C490">
        <v>13</v>
      </c>
    </row>
    <row r="491" spans="1:3" x14ac:dyDescent="0.3">
      <c r="A491">
        <v>231135</v>
      </c>
      <c r="B491" t="s">
        <v>4352</v>
      </c>
      <c r="C491">
        <v>1</v>
      </c>
    </row>
    <row r="492" spans="1:3" x14ac:dyDescent="0.3">
      <c r="A492">
        <v>231140</v>
      </c>
      <c r="B492" t="s">
        <v>4351</v>
      </c>
      <c r="C492">
        <v>37</v>
      </c>
    </row>
    <row r="493" spans="1:3" x14ac:dyDescent="0.3">
      <c r="A493">
        <v>231150</v>
      </c>
      <c r="B493" t="s">
        <v>4350</v>
      </c>
      <c r="C493">
        <v>93</v>
      </c>
    </row>
    <row r="494" spans="1:3" x14ac:dyDescent="0.3">
      <c r="A494">
        <v>231170</v>
      </c>
      <c r="B494" t="s">
        <v>4348</v>
      </c>
      <c r="C494">
        <v>47</v>
      </c>
    </row>
    <row r="495" spans="1:3" x14ac:dyDescent="0.3">
      <c r="A495">
        <v>231180</v>
      </c>
      <c r="B495" t="s">
        <v>4347</v>
      </c>
      <c r="C495">
        <v>1</v>
      </c>
    </row>
    <row r="496" spans="1:3" x14ac:dyDescent="0.3">
      <c r="A496">
        <v>231195</v>
      </c>
      <c r="B496" t="s">
        <v>4345</v>
      </c>
      <c r="C496">
        <v>5</v>
      </c>
    </row>
    <row r="497" spans="1:3" x14ac:dyDescent="0.3">
      <c r="A497">
        <v>231220</v>
      </c>
      <c r="B497" t="s">
        <v>4342</v>
      </c>
      <c r="C497">
        <v>1</v>
      </c>
    </row>
    <row r="498" spans="1:3" x14ac:dyDescent="0.3">
      <c r="A498">
        <v>231210</v>
      </c>
      <c r="B498" t="s">
        <v>4343</v>
      </c>
      <c r="C498">
        <v>3</v>
      </c>
    </row>
    <row r="499" spans="1:3" x14ac:dyDescent="0.3">
      <c r="A499">
        <v>231240</v>
      </c>
      <c r="B499" t="s">
        <v>4206</v>
      </c>
      <c r="C499">
        <v>6</v>
      </c>
    </row>
    <row r="500" spans="1:3" x14ac:dyDescent="0.3">
      <c r="A500">
        <v>231250</v>
      </c>
      <c r="B500" t="s">
        <v>4340</v>
      </c>
      <c r="C500">
        <v>6</v>
      </c>
    </row>
    <row r="501" spans="1:3" x14ac:dyDescent="0.3">
      <c r="A501">
        <v>231290</v>
      </c>
      <c r="B501" t="s">
        <v>4336</v>
      </c>
      <c r="C501">
        <v>61</v>
      </c>
    </row>
    <row r="502" spans="1:3" x14ac:dyDescent="0.3">
      <c r="A502">
        <v>231320</v>
      </c>
      <c r="B502" t="s">
        <v>4333</v>
      </c>
      <c r="C502">
        <v>1</v>
      </c>
    </row>
    <row r="503" spans="1:3" x14ac:dyDescent="0.3">
      <c r="A503">
        <v>231330</v>
      </c>
      <c r="B503" t="s">
        <v>4331</v>
      </c>
      <c r="C503">
        <v>2</v>
      </c>
    </row>
    <row r="504" spans="1:3" x14ac:dyDescent="0.3">
      <c r="A504">
        <v>231335</v>
      </c>
      <c r="B504" t="s">
        <v>4330</v>
      </c>
      <c r="C504">
        <v>4</v>
      </c>
    </row>
    <row r="505" spans="1:3" x14ac:dyDescent="0.3">
      <c r="A505">
        <v>231340</v>
      </c>
      <c r="B505" t="s">
        <v>4329</v>
      </c>
      <c r="C505">
        <v>1</v>
      </c>
    </row>
    <row r="506" spans="1:3" x14ac:dyDescent="0.3">
      <c r="A506">
        <v>231350</v>
      </c>
      <c r="B506" t="s">
        <v>4328</v>
      </c>
      <c r="C506">
        <v>6</v>
      </c>
    </row>
    <row r="507" spans="1:3" x14ac:dyDescent="0.3">
      <c r="A507">
        <v>231355</v>
      </c>
      <c r="B507" t="s">
        <v>4327</v>
      </c>
      <c r="C507">
        <v>1</v>
      </c>
    </row>
    <row r="508" spans="1:3" x14ac:dyDescent="0.3">
      <c r="A508">
        <v>231380</v>
      </c>
      <c r="B508" t="s">
        <v>4323</v>
      </c>
      <c r="C508">
        <v>6</v>
      </c>
    </row>
    <row r="509" spans="1:3" x14ac:dyDescent="0.3">
      <c r="A509">
        <v>231390</v>
      </c>
      <c r="B509" t="s">
        <v>4322</v>
      </c>
      <c r="C509">
        <v>5</v>
      </c>
    </row>
    <row r="510" spans="1:3" x14ac:dyDescent="0.3">
      <c r="A510">
        <v>231395</v>
      </c>
      <c r="B510" t="s">
        <v>4321</v>
      </c>
      <c r="C510">
        <v>6</v>
      </c>
    </row>
    <row r="511" spans="1:3" x14ac:dyDescent="0.3">
      <c r="A511">
        <v>231400</v>
      </c>
      <c r="B511" t="s">
        <v>4320</v>
      </c>
      <c r="C511">
        <v>2</v>
      </c>
    </row>
    <row r="512" spans="1:3" x14ac:dyDescent="0.3">
      <c r="A512">
        <v>240010</v>
      </c>
      <c r="B512" t="s">
        <v>4317</v>
      </c>
      <c r="C512">
        <v>3</v>
      </c>
    </row>
    <row r="513" spans="1:3" x14ac:dyDescent="0.3">
      <c r="A513">
        <v>240020</v>
      </c>
      <c r="B513" t="s">
        <v>4316</v>
      </c>
      <c r="C513">
        <v>115</v>
      </c>
    </row>
    <row r="514" spans="1:3" x14ac:dyDescent="0.3">
      <c r="A514">
        <v>240030</v>
      </c>
      <c r="B514" t="s">
        <v>4315</v>
      </c>
      <c r="C514">
        <v>2</v>
      </c>
    </row>
    <row r="515" spans="1:3" x14ac:dyDescent="0.3">
      <c r="A515">
        <v>240050</v>
      </c>
      <c r="B515" t="s">
        <v>4313</v>
      </c>
      <c r="C515">
        <v>2</v>
      </c>
    </row>
    <row r="516" spans="1:3" x14ac:dyDescent="0.3">
      <c r="A516">
        <v>240060</v>
      </c>
      <c r="B516" t="s">
        <v>4312</v>
      </c>
      <c r="C516">
        <v>1</v>
      </c>
    </row>
    <row r="517" spans="1:3" x14ac:dyDescent="0.3">
      <c r="A517">
        <v>240070</v>
      </c>
      <c r="B517" t="s">
        <v>4311</v>
      </c>
      <c r="C517">
        <v>1</v>
      </c>
    </row>
    <row r="518" spans="1:3" x14ac:dyDescent="0.3">
      <c r="A518">
        <v>240080</v>
      </c>
      <c r="B518" t="s">
        <v>4310</v>
      </c>
      <c r="C518">
        <v>29</v>
      </c>
    </row>
    <row r="519" spans="1:3" x14ac:dyDescent="0.3">
      <c r="A519">
        <v>240100</v>
      </c>
      <c r="B519" t="s">
        <v>4308</v>
      </c>
      <c r="C519">
        <v>2</v>
      </c>
    </row>
    <row r="520" spans="1:3" x14ac:dyDescent="0.3">
      <c r="A520">
        <v>240110</v>
      </c>
      <c r="B520" t="s">
        <v>3718</v>
      </c>
      <c r="C520">
        <v>12</v>
      </c>
    </row>
    <row r="521" spans="1:3" x14ac:dyDescent="0.3">
      <c r="A521">
        <v>240130</v>
      </c>
      <c r="B521" t="s">
        <v>4306</v>
      </c>
      <c r="C521">
        <v>1</v>
      </c>
    </row>
    <row r="522" spans="1:3" x14ac:dyDescent="0.3">
      <c r="A522">
        <v>240140</v>
      </c>
      <c r="B522" t="s">
        <v>4305</v>
      </c>
      <c r="C522">
        <v>11</v>
      </c>
    </row>
    <row r="523" spans="1:3" x14ac:dyDescent="0.3">
      <c r="A523">
        <v>240145</v>
      </c>
      <c r="B523" t="s">
        <v>4160</v>
      </c>
      <c r="C523">
        <v>5</v>
      </c>
    </row>
    <row r="524" spans="1:3" x14ac:dyDescent="0.3">
      <c r="A524">
        <v>240150</v>
      </c>
      <c r="B524" t="s">
        <v>4304</v>
      </c>
      <c r="C524">
        <v>12</v>
      </c>
    </row>
    <row r="525" spans="1:3" x14ac:dyDescent="0.3">
      <c r="A525">
        <v>240165</v>
      </c>
      <c r="B525" t="s">
        <v>4302</v>
      </c>
      <c r="C525">
        <v>3</v>
      </c>
    </row>
    <row r="526" spans="1:3" x14ac:dyDescent="0.3">
      <c r="A526">
        <v>240180</v>
      </c>
      <c r="B526" t="s">
        <v>3962</v>
      </c>
      <c r="C526">
        <v>6</v>
      </c>
    </row>
    <row r="527" spans="1:3" x14ac:dyDescent="0.3">
      <c r="A527">
        <v>240190</v>
      </c>
      <c r="B527" t="s">
        <v>4300</v>
      </c>
      <c r="C527">
        <v>1</v>
      </c>
    </row>
    <row r="528" spans="1:3" x14ac:dyDescent="0.3">
      <c r="A528">
        <v>240200</v>
      </c>
      <c r="B528" t="s">
        <v>4299</v>
      </c>
      <c r="C528">
        <v>8</v>
      </c>
    </row>
    <row r="529" spans="1:3" x14ac:dyDescent="0.3">
      <c r="A529">
        <v>240210</v>
      </c>
      <c r="B529" t="s">
        <v>4298</v>
      </c>
      <c r="C529">
        <v>3</v>
      </c>
    </row>
    <row r="530" spans="1:3" x14ac:dyDescent="0.3">
      <c r="A530">
        <v>240220</v>
      </c>
      <c r="B530" t="s">
        <v>4297</v>
      </c>
      <c r="C530">
        <v>72</v>
      </c>
    </row>
    <row r="531" spans="1:3" x14ac:dyDescent="0.3">
      <c r="A531">
        <v>240230</v>
      </c>
      <c r="B531" t="s">
        <v>4134</v>
      </c>
      <c r="C531">
        <v>1</v>
      </c>
    </row>
    <row r="532" spans="1:3" x14ac:dyDescent="0.3">
      <c r="A532">
        <v>240260</v>
      </c>
      <c r="B532" t="s">
        <v>5604</v>
      </c>
      <c r="C532">
        <v>22</v>
      </c>
    </row>
    <row r="533" spans="1:3" x14ac:dyDescent="0.3">
      <c r="A533">
        <v>240270</v>
      </c>
      <c r="B533" t="s">
        <v>4293</v>
      </c>
      <c r="C533">
        <v>1</v>
      </c>
    </row>
    <row r="534" spans="1:3" x14ac:dyDescent="0.3">
      <c r="A534">
        <v>240280</v>
      </c>
      <c r="B534" t="s">
        <v>4292</v>
      </c>
      <c r="C534">
        <v>7</v>
      </c>
    </row>
    <row r="535" spans="1:3" x14ac:dyDescent="0.3">
      <c r="A535">
        <v>240300</v>
      </c>
      <c r="B535" t="s">
        <v>4290</v>
      </c>
      <c r="C535">
        <v>1</v>
      </c>
    </row>
    <row r="536" spans="1:3" x14ac:dyDescent="0.3">
      <c r="A536">
        <v>240310</v>
      </c>
      <c r="B536" t="s">
        <v>4289</v>
      </c>
      <c r="C536">
        <v>11</v>
      </c>
    </row>
    <row r="537" spans="1:3" x14ac:dyDescent="0.3">
      <c r="A537">
        <v>240320</v>
      </c>
      <c r="B537" t="s">
        <v>4288</v>
      </c>
      <c r="C537">
        <v>1</v>
      </c>
    </row>
    <row r="538" spans="1:3" x14ac:dyDescent="0.3">
      <c r="A538">
        <v>240350</v>
      </c>
      <c r="B538" t="s">
        <v>4285</v>
      </c>
      <c r="C538">
        <v>3</v>
      </c>
    </row>
    <row r="539" spans="1:3" x14ac:dyDescent="0.3">
      <c r="A539">
        <v>240360</v>
      </c>
      <c r="B539" t="s">
        <v>4284</v>
      </c>
      <c r="C539">
        <v>11</v>
      </c>
    </row>
    <row r="540" spans="1:3" x14ac:dyDescent="0.3">
      <c r="A540">
        <v>240375</v>
      </c>
      <c r="B540" t="s">
        <v>4282</v>
      </c>
      <c r="C540">
        <v>16</v>
      </c>
    </row>
    <row r="541" spans="1:3" x14ac:dyDescent="0.3">
      <c r="A541">
        <v>240380</v>
      </c>
      <c r="B541" t="s">
        <v>4281</v>
      </c>
      <c r="C541">
        <v>4</v>
      </c>
    </row>
    <row r="542" spans="1:3" x14ac:dyDescent="0.3">
      <c r="A542">
        <v>240420</v>
      </c>
      <c r="B542" t="s">
        <v>4277</v>
      </c>
      <c r="C542">
        <v>8</v>
      </c>
    </row>
    <row r="543" spans="1:3" x14ac:dyDescent="0.3">
      <c r="A543">
        <v>240440</v>
      </c>
      <c r="B543" t="s">
        <v>4275</v>
      </c>
      <c r="C543">
        <v>3</v>
      </c>
    </row>
    <row r="544" spans="1:3" x14ac:dyDescent="0.3">
      <c r="A544">
        <v>240450</v>
      </c>
      <c r="B544" t="s">
        <v>4274</v>
      </c>
      <c r="C544">
        <v>1</v>
      </c>
    </row>
    <row r="545" spans="1:3" x14ac:dyDescent="0.3">
      <c r="A545">
        <v>240460</v>
      </c>
      <c r="B545" t="s">
        <v>4273</v>
      </c>
      <c r="C545">
        <v>2</v>
      </c>
    </row>
    <row r="546" spans="1:3" x14ac:dyDescent="0.3">
      <c r="A546">
        <v>240470</v>
      </c>
      <c r="B546" t="s">
        <v>4272</v>
      </c>
      <c r="C546">
        <v>1</v>
      </c>
    </row>
    <row r="547" spans="1:3" x14ac:dyDescent="0.3">
      <c r="A547">
        <v>240485</v>
      </c>
      <c r="B547" t="s">
        <v>131</v>
      </c>
      <c r="C547">
        <v>1</v>
      </c>
    </row>
    <row r="548" spans="1:3" x14ac:dyDescent="0.3">
      <c r="A548">
        <v>240490</v>
      </c>
      <c r="B548" t="s">
        <v>4270</v>
      </c>
      <c r="C548">
        <v>2</v>
      </c>
    </row>
    <row r="549" spans="1:3" x14ac:dyDescent="0.3">
      <c r="A549">
        <v>240500</v>
      </c>
      <c r="B549" t="s">
        <v>4269</v>
      </c>
      <c r="C549">
        <v>1</v>
      </c>
    </row>
    <row r="550" spans="1:3" x14ac:dyDescent="0.3">
      <c r="A550">
        <v>240530</v>
      </c>
      <c r="B550" t="s">
        <v>4267</v>
      </c>
      <c r="C550">
        <v>9</v>
      </c>
    </row>
    <row r="551" spans="1:3" x14ac:dyDescent="0.3">
      <c r="A551">
        <v>240540</v>
      </c>
      <c r="B551" t="s">
        <v>4266</v>
      </c>
      <c r="C551">
        <v>17</v>
      </c>
    </row>
    <row r="552" spans="1:3" x14ac:dyDescent="0.3">
      <c r="A552">
        <v>240550</v>
      </c>
      <c r="B552" t="s">
        <v>4265</v>
      </c>
      <c r="C552">
        <v>1</v>
      </c>
    </row>
    <row r="553" spans="1:3" x14ac:dyDescent="0.3">
      <c r="A553">
        <v>240560</v>
      </c>
      <c r="B553" t="s">
        <v>4264</v>
      </c>
      <c r="C553">
        <v>1</v>
      </c>
    </row>
    <row r="554" spans="1:3" x14ac:dyDescent="0.3">
      <c r="A554">
        <v>240570</v>
      </c>
      <c r="B554" t="s">
        <v>4263</v>
      </c>
      <c r="C554">
        <v>4</v>
      </c>
    </row>
    <row r="555" spans="1:3" x14ac:dyDescent="0.3">
      <c r="A555">
        <v>240580</v>
      </c>
      <c r="B555" t="s">
        <v>4262</v>
      </c>
      <c r="C555">
        <v>25</v>
      </c>
    </row>
    <row r="556" spans="1:3" x14ac:dyDescent="0.3">
      <c r="A556">
        <v>240600</v>
      </c>
      <c r="B556" t="s">
        <v>4260</v>
      </c>
      <c r="C556">
        <v>1</v>
      </c>
    </row>
    <row r="557" spans="1:3" x14ac:dyDescent="0.3">
      <c r="A557">
        <v>240610</v>
      </c>
      <c r="B557" t="s">
        <v>4259</v>
      </c>
      <c r="C557">
        <v>4</v>
      </c>
    </row>
    <row r="558" spans="1:3" x14ac:dyDescent="0.3">
      <c r="A558">
        <v>240615</v>
      </c>
      <c r="B558" t="s">
        <v>3777</v>
      </c>
      <c r="C558">
        <v>1</v>
      </c>
    </row>
    <row r="559" spans="1:3" x14ac:dyDescent="0.3">
      <c r="A559">
        <v>240620</v>
      </c>
      <c r="B559" t="s">
        <v>5606</v>
      </c>
      <c r="C559">
        <v>4</v>
      </c>
    </row>
    <row r="560" spans="1:3" x14ac:dyDescent="0.3">
      <c r="A560">
        <v>240630</v>
      </c>
      <c r="B560" t="s">
        <v>4257</v>
      </c>
      <c r="C560">
        <v>6</v>
      </c>
    </row>
    <row r="561" spans="1:3" x14ac:dyDescent="0.3">
      <c r="A561">
        <v>240640</v>
      </c>
      <c r="B561" t="s">
        <v>4256</v>
      </c>
      <c r="C561">
        <v>7</v>
      </c>
    </row>
    <row r="562" spans="1:3" x14ac:dyDescent="0.3">
      <c r="A562">
        <v>240650</v>
      </c>
      <c r="B562" t="s">
        <v>4255</v>
      </c>
      <c r="C562">
        <v>30</v>
      </c>
    </row>
    <row r="563" spans="1:3" x14ac:dyDescent="0.3">
      <c r="A563">
        <v>240660</v>
      </c>
      <c r="B563" t="s">
        <v>4254</v>
      </c>
      <c r="C563">
        <v>2</v>
      </c>
    </row>
    <row r="564" spans="1:3" x14ac:dyDescent="0.3">
      <c r="A564">
        <v>240680</v>
      </c>
      <c r="B564" t="s">
        <v>4252</v>
      </c>
      <c r="C564">
        <v>4</v>
      </c>
    </row>
    <row r="565" spans="1:3" x14ac:dyDescent="0.3">
      <c r="A565">
        <v>240690</v>
      </c>
      <c r="B565" t="s">
        <v>4251</v>
      </c>
      <c r="C565">
        <v>2</v>
      </c>
    </row>
    <row r="566" spans="1:3" x14ac:dyDescent="0.3">
      <c r="A566">
        <v>240710</v>
      </c>
      <c r="B566" t="s">
        <v>4249</v>
      </c>
      <c r="C566">
        <v>24</v>
      </c>
    </row>
    <row r="567" spans="1:3" x14ac:dyDescent="0.3">
      <c r="A567">
        <v>240720</v>
      </c>
      <c r="B567" t="s">
        <v>4248</v>
      </c>
      <c r="C567">
        <v>2</v>
      </c>
    </row>
    <row r="568" spans="1:3" x14ac:dyDescent="0.3">
      <c r="A568">
        <v>240750</v>
      </c>
      <c r="B568" t="s">
        <v>4244</v>
      </c>
      <c r="C568">
        <v>2</v>
      </c>
    </row>
    <row r="569" spans="1:3" x14ac:dyDescent="0.3">
      <c r="A569">
        <v>240760</v>
      </c>
      <c r="B569" t="s">
        <v>4243</v>
      </c>
      <c r="C569">
        <v>9</v>
      </c>
    </row>
    <row r="570" spans="1:3" x14ac:dyDescent="0.3">
      <c r="A570">
        <v>240770</v>
      </c>
      <c r="B570" t="s">
        <v>4242</v>
      </c>
      <c r="C570">
        <v>3</v>
      </c>
    </row>
    <row r="571" spans="1:3" x14ac:dyDescent="0.3">
      <c r="A571">
        <v>240780</v>
      </c>
      <c r="B571" t="s">
        <v>4241</v>
      </c>
      <c r="C571">
        <v>2</v>
      </c>
    </row>
    <row r="572" spans="1:3" x14ac:dyDescent="0.3">
      <c r="A572">
        <v>240790</v>
      </c>
      <c r="B572" t="s">
        <v>5607</v>
      </c>
      <c r="C572">
        <v>2</v>
      </c>
    </row>
    <row r="573" spans="1:3" x14ac:dyDescent="0.3">
      <c r="A573">
        <v>240800</v>
      </c>
      <c r="B573" t="s">
        <v>4239</v>
      </c>
      <c r="C573">
        <v>1194</v>
      </c>
    </row>
    <row r="574" spans="1:3" x14ac:dyDescent="0.3">
      <c r="A574">
        <v>240810</v>
      </c>
      <c r="B574" t="s">
        <v>4238</v>
      </c>
      <c r="C574">
        <v>696</v>
      </c>
    </row>
    <row r="575" spans="1:3" x14ac:dyDescent="0.3">
      <c r="A575">
        <v>240820</v>
      </c>
      <c r="B575" t="s">
        <v>4237</v>
      </c>
      <c r="C575">
        <v>8</v>
      </c>
    </row>
    <row r="576" spans="1:3" x14ac:dyDescent="0.3">
      <c r="A576">
        <v>240830</v>
      </c>
      <c r="B576" t="s">
        <v>4236</v>
      </c>
      <c r="C576">
        <v>6</v>
      </c>
    </row>
    <row r="577" spans="1:3" x14ac:dyDescent="0.3">
      <c r="A577">
        <v>240870</v>
      </c>
      <c r="B577" t="s">
        <v>4233</v>
      </c>
      <c r="C577">
        <v>1</v>
      </c>
    </row>
    <row r="578" spans="1:3" x14ac:dyDescent="0.3">
      <c r="A578">
        <v>240880</v>
      </c>
      <c r="B578" t="s">
        <v>4232</v>
      </c>
      <c r="C578">
        <v>7</v>
      </c>
    </row>
    <row r="579" spans="1:3" x14ac:dyDescent="0.3">
      <c r="A579">
        <v>240890</v>
      </c>
      <c r="B579" t="s">
        <v>4231</v>
      </c>
      <c r="C579">
        <v>4</v>
      </c>
    </row>
    <row r="580" spans="1:3" x14ac:dyDescent="0.3">
      <c r="A580">
        <v>240325</v>
      </c>
      <c r="B580" t="s">
        <v>3876</v>
      </c>
      <c r="C580">
        <v>300</v>
      </c>
    </row>
    <row r="581" spans="1:3" x14ac:dyDescent="0.3">
      <c r="A581">
        <v>240910</v>
      </c>
      <c r="B581" t="s">
        <v>4229</v>
      </c>
      <c r="C581">
        <v>4</v>
      </c>
    </row>
    <row r="582" spans="1:3" x14ac:dyDescent="0.3">
      <c r="A582">
        <v>240940</v>
      </c>
      <c r="B582" t="s">
        <v>5460</v>
      </c>
      <c r="C582">
        <v>26</v>
      </c>
    </row>
    <row r="583" spans="1:3" x14ac:dyDescent="0.3">
      <c r="A583">
        <v>240950</v>
      </c>
      <c r="B583" t="s">
        <v>4226</v>
      </c>
      <c r="C583">
        <v>2</v>
      </c>
    </row>
    <row r="584" spans="1:3" x14ac:dyDescent="0.3">
      <c r="A584">
        <v>240980</v>
      </c>
      <c r="B584" t="s">
        <v>4224</v>
      </c>
      <c r="C584">
        <v>16</v>
      </c>
    </row>
    <row r="585" spans="1:3" x14ac:dyDescent="0.3">
      <c r="A585">
        <v>241010</v>
      </c>
      <c r="B585" t="s">
        <v>4222</v>
      </c>
      <c r="C585">
        <v>2</v>
      </c>
    </row>
    <row r="586" spans="1:3" x14ac:dyDescent="0.3">
      <c r="A586">
        <v>241020</v>
      </c>
      <c r="B586" t="s">
        <v>4221</v>
      </c>
      <c r="C586">
        <v>1</v>
      </c>
    </row>
    <row r="587" spans="1:3" x14ac:dyDescent="0.3">
      <c r="A587">
        <v>241025</v>
      </c>
      <c r="B587" t="s">
        <v>4220</v>
      </c>
      <c r="C587">
        <v>1</v>
      </c>
    </row>
    <row r="588" spans="1:3" x14ac:dyDescent="0.3">
      <c r="A588">
        <v>241040</v>
      </c>
      <c r="B588" t="s">
        <v>4219</v>
      </c>
      <c r="C588">
        <v>1</v>
      </c>
    </row>
    <row r="589" spans="1:3" x14ac:dyDescent="0.3">
      <c r="A589">
        <v>241050</v>
      </c>
      <c r="B589" t="s">
        <v>4218</v>
      </c>
      <c r="C589">
        <v>1</v>
      </c>
    </row>
    <row r="590" spans="1:3" x14ac:dyDescent="0.3">
      <c r="A590">
        <v>240895</v>
      </c>
      <c r="B590" t="s">
        <v>4230</v>
      </c>
      <c r="C590">
        <v>3</v>
      </c>
    </row>
    <row r="591" spans="1:3" x14ac:dyDescent="0.3">
      <c r="A591">
        <v>241110</v>
      </c>
      <c r="B591" t="s">
        <v>3331</v>
      </c>
      <c r="C591">
        <v>81</v>
      </c>
    </row>
    <row r="592" spans="1:3" x14ac:dyDescent="0.3">
      <c r="A592">
        <v>241120</v>
      </c>
      <c r="B592" t="s">
        <v>3855</v>
      </c>
      <c r="C592">
        <v>57</v>
      </c>
    </row>
    <row r="593" spans="1:3" x14ac:dyDescent="0.3">
      <c r="A593">
        <v>240933</v>
      </c>
      <c r="B593" t="s">
        <v>602</v>
      </c>
      <c r="C593">
        <v>3</v>
      </c>
    </row>
    <row r="594" spans="1:3" x14ac:dyDescent="0.3">
      <c r="A594">
        <v>241140</v>
      </c>
      <c r="B594" t="s">
        <v>4213</v>
      </c>
      <c r="C594">
        <v>2</v>
      </c>
    </row>
    <row r="595" spans="1:3" x14ac:dyDescent="0.3">
      <c r="A595">
        <v>241150</v>
      </c>
      <c r="B595" t="s">
        <v>4211</v>
      </c>
      <c r="C595">
        <v>32</v>
      </c>
    </row>
    <row r="596" spans="1:3" x14ac:dyDescent="0.3">
      <c r="A596">
        <v>241160</v>
      </c>
      <c r="B596" t="s">
        <v>4210</v>
      </c>
      <c r="C596">
        <v>1</v>
      </c>
    </row>
    <row r="597" spans="1:3" x14ac:dyDescent="0.3">
      <c r="A597">
        <v>241170</v>
      </c>
      <c r="B597" t="s">
        <v>4209</v>
      </c>
      <c r="C597">
        <v>3</v>
      </c>
    </row>
    <row r="598" spans="1:3" x14ac:dyDescent="0.3">
      <c r="A598">
        <v>241200</v>
      </c>
      <c r="B598" t="s">
        <v>4206</v>
      </c>
      <c r="C598">
        <v>27</v>
      </c>
    </row>
    <row r="599" spans="1:3" x14ac:dyDescent="0.3">
      <c r="A599">
        <v>241210</v>
      </c>
      <c r="B599" t="s">
        <v>4205</v>
      </c>
      <c r="C599">
        <v>1</v>
      </c>
    </row>
    <row r="600" spans="1:3" x14ac:dyDescent="0.3">
      <c r="A600">
        <v>241220</v>
      </c>
      <c r="B600" t="s">
        <v>4204</v>
      </c>
      <c r="C600">
        <v>10</v>
      </c>
    </row>
    <row r="601" spans="1:3" x14ac:dyDescent="0.3">
      <c r="A601">
        <v>241230</v>
      </c>
      <c r="B601" t="s">
        <v>4203</v>
      </c>
      <c r="C601">
        <v>30</v>
      </c>
    </row>
    <row r="602" spans="1:3" x14ac:dyDescent="0.3">
      <c r="A602">
        <v>241240</v>
      </c>
      <c r="B602" t="s">
        <v>4202</v>
      </c>
      <c r="C602">
        <v>1</v>
      </c>
    </row>
    <row r="603" spans="1:3" x14ac:dyDescent="0.3">
      <c r="A603">
        <v>241255</v>
      </c>
      <c r="B603" t="s">
        <v>4200</v>
      </c>
      <c r="C603">
        <v>6</v>
      </c>
    </row>
    <row r="604" spans="1:3" x14ac:dyDescent="0.3">
      <c r="A604">
        <v>241260</v>
      </c>
      <c r="B604" t="s">
        <v>4199</v>
      </c>
      <c r="C604">
        <v>21</v>
      </c>
    </row>
    <row r="605" spans="1:3" x14ac:dyDescent="0.3">
      <c r="A605">
        <v>241270</v>
      </c>
      <c r="B605" t="s">
        <v>1714</v>
      </c>
      <c r="C605">
        <v>6</v>
      </c>
    </row>
    <row r="606" spans="1:3" x14ac:dyDescent="0.3">
      <c r="A606">
        <v>241280</v>
      </c>
      <c r="B606" t="s">
        <v>4198</v>
      </c>
      <c r="C606">
        <v>17</v>
      </c>
    </row>
    <row r="607" spans="1:3" x14ac:dyDescent="0.3">
      <c r="A607">
        <v>241290</v>
      </c>
      <c r="B607" t="s">
        <v>1294</v>
      </c>
      <c r="C607">
        <v>4</v>
      </c>
    </row>
    <row r="608" spans="1:3" x14ac:dyDescent="0.3">
      <c r="A608">
        <v>241300</v>
      </c>
      <c r="B608" t="s">
        <v>1709</v>
      </c>
      <c r="C608">
        <v>1</v>
      </c>
    </row>
    <row r="609" spans="1:3" x14ac:dyDescent="0.3">
      <c r="A609">
        <v>241310</v>
      </c>
      <c r="B609" t="s">
        <v>4197</v>
      </c>
      <c r="C609">
        <v>3</v>
      </c>
    </row>
    <row r="610" spans="1:3" x14ac:dyDescent="0.3">
      <c r="A610">
        <v>241320</v>
      </c>
      <c r="B610" t="s">
        <v>4196</v>
      </c>
      <c r="C610">
        <v>3</v>
      </c>
    </row>
    <row r="611" spans="1:3" x14ac:dyDescent="0.3">
      <c r="A611">
        <v>241030</v>
      </c>
      <c r="B611" t="s">
        <v>5609</v>
      </c>
      <c r="C611">
        <v>58</v>
      </c>
    </row>
    <row r="612" spans="1:3" x14ac:dyDescent="0.3">
      <c r="A612">
        <v>241330</v>
      </c>
      <c r="B612" t="s">
        <v>4195</v>
      </c>
      <c r="C612">
        <v>8</v>
      </c>
    </row>
    <row r="613" spans="1:3" x14ac:dyDescent="0.3">
      <c r="A613">
        <v>241350</v>
      </c>
      <c r="B613" t="s">
        <v>3295</v>
      </c>
      <c r="C613">
        <v>1</v>
      </c>
    </row>
    <row r="614" spans="1:3" x14ac:dyDescent="0.3">
      <c r="A614">
        <v>241355</v>
      </c>
      <c r="B614" t="s">
        <v>5610</v>
      </c>
      <c r="C614">
        <v>4</v>
      </c>
    </row>
    <row r="615" spans="1:3" x14ac:dyDescent="0.3">
      <c r="A615">
        <v>241370</v>
      </c>
      <c r="B615" t="s">
        <v>4190</v>
      </c>
      <c r="C615">
        <v>4</v>
      </c>
    </row>
    <row r="616" spans="1:3" x14ac:dyDescent="0.3">
      <c r="A616">
        <v>241390</v>
      </c>
      <c r="B616" t="s">
        <v>4188</v>
      </c>
      <c r="C616">
        <v>2</v>
      </c>
    </row>
    <row r="617" spans="1:3" x14ac:dyDescent="0.3">
      <c r="A617">
        <v>241400</v>
      </c>
      <c r="B617" t="s">
        <v>995</v>
      </c>
      <c r="C617">
        <v>7</v>
      </c>
    </row>
    <row r="618" spans="1:3" x14ac:dyDescent="0.3">
      <c r="A618">
        <v>241105</v>
      </c>
      <c r="B618" t="s">
        <v>4214</v>
      </c>
      <c r="C618">
        <v>1</v>
      </c>
    </row>
    <row r="619" spans="1:3" x14ac:dyDescent="0.3">
      <c r="A619">
        <v>241420</v>
      </c>
      <c r="B619" t="s">
        <v>4185</v>
      </c>
      <c r="C619">
        <v>1</v>
      </c>
    </row>
    <row r="620" spans="1:3" x14ac:dyDescent="0.3">
      <c r="A620">
        <v>241440</v>
      </c>
      <c r="B620" t="s">
        <v>4183</v>
      </c>
      <c r="C620">
        <v>8</v>
      </c>
    </row>
    <row r="621" spans="1:3" x14ac:dyDescent="0.3">
      <c r="A621">
        <v>241480</v>
      </c>
      <c r="B621" t="s">
        <v>486</v>
      </c>
      <c r="C621">
        <v>3</v>
      </c>
    </row>
    <row r="622" spans="1:3" x14ac:dyDescent="0.3">
      <c r="A622">
        <v>241500</v>
      </c>
      <c r="B622" t="s">
        <v>4177</v>
      </c>
      <c r="C622">
        <v>1</v>
      </c>
    </row>
    <row r="623" spans="1:3" x14ac:dyDescent="0.3">
      <c r="A623">
        <v>250010</v>
      </c>
      <c r="B623" t="s">
        <v>3814</v>
      </c>
      <c r="C623">
        <v>3</v>
      </c>
    </row>
    <row r="624" spans="1:3" x14ac:dyDescent="0.3">
      <c r="A624">
        <v>250030</v>
      </c>
      <c r="B624" t="s">
        <v>4175</v>
      </c>
      <c r="C624">
        <v>27</v>
      </c>
    </row>
    <row r="625" spans="1:3" x14ac:dyDescent="0.3">
      <c r="A625">
        <v>250040</v>
      </c>
      <c r="B625" t="s">
        <v>4174</v>
      </c>
      <c r="C625">
        <v>39</v>
      </c>
    </row>
    <row r="626" spans="1:3" x14ac:dyDescent="0.3">
      <c r="A626">
        <v>250057</v>
      </c>
      <c r="B626" t="s">
        <v>4172</v>
      </c>
      <c r="C626">
        <v>1</v>
      </c>
    </row>
    <row r="627" spans="1:3" x14ac:dyDescent="0.3">
      <c r="A627">
        <v>250060</v>
      </c>
      <c r="B627" t="s">
        <v>4171</v>
      </c>
      <c r="C627">
        <v>2</v>
      </c>
    </row>
    <row r="628" spans="1:3" x14ac:dyDescent="0.3">
      <c r="A628">
        <v>250080</v>
      </c>
      <c r="B628" t="s">
        <v>4169</v>
      </c>
      <c r="C628">
        <v>1</v>
      </c>
    </row>
    <row r="629" spans="1:3" x14ac:dyDescent="0.3">
      <c r="A629">
        <v>250100</v>
      </c>
      <c r="B629" t="s">
        <v>1615</v>
      </c>
      <c r="C629">
        <v>3</v>
      </c>
    </row>
    <row r="630" spans="1:3" x14ac:dyDescent="0.3">
      <c r="A630">
        <v>250110</v>
      </c>
      <c r="B630" t="s">
        <v>4167</v>
      </c>
      <c r="C630">
        <v>6</v>
      </c>
    </row>
    <row r="631" spans="1:3" x14ac:dyDescent="0.3">
      <c r="A631">
        <v>250120</v>
      </c>
      <c r="B631" t="s">
        <v>4165</v>
      </c>
      <c r="C631">
        <v>6</v>
      </c>
    </row>
    <row r="632" spans="1:3" x14ac:dyDescent="0.3">
      <c r="A632">
        <v>250130</v>
      </c>
      <c r="B632" t="s">
        <v>4164</v>
      </c>
      <c r="C632">
        <v>2</v>
      </c>
    </row>
    <row r="633" spans="1:3" x14ac:dyDescent="0.3">
      <c r="A633">
        <v>250140</v>
      </c>
      <c r="B633" t="s">
        <v>4162</v>
      </c>
      <c r="C633">
        <v>1</v>
      </c>
    </row>
    <row r="634" spans="1:3" x14ac:dyDescent="0.3">
      <c r="A634">
        <v>250150</v>
      </c>
      <c r="B634" t="s">
        <v>4161</v>
      </c>
      <c r="C634">
        <v>2</v>
      </c>
    </row>
    <row r="635" spans="1:3" x14ac:dyDescent="0.3">
      <c r="A635">
        <v>250153</v>
      </c>
      <c r="B635" t="s">
        <v>4160</v>
      </c>
      <c r="C635">
        <v>5</v>
      </c>
    </row>
    <row r="636" spans="1:3" x14ac:dyDescent="0.3">
      <c r="A636">
        <v>250160</v>
      </c>
      <c r="B636" t="s">
        <v>4158</v>
      </c>
      <c r="C636">
        <v>4</v>
      </c>
    </row>
    <row r="637" spans="1:3" x14ac:dyDescent="0.3">
      <c r="A637">
        <v>250157</v>
      </c>
      <c r="B637" t="s">
        <v>4159</v>
      </c>
      <c r="C637">
        <v>1</v>
      </c>
    </row>
    <row r="638" spans="1:3" x14ac:dyDescent="0.3">
      <c r="A638">
        <v>250180</v>
      </c>
      <c r="B638" t="s">
        <v>4157</v>
      </c>
      <c r="C638">
        <v>14</v>
      </c>
    </row>
    <row r="639" spans="1:3" x14ac:dyDescent="0.3">
      <c r="A639">
        <v>250190</v>
      </c>
      <c r="B639" t="s">
        <v>3808</v>
      </c>
      <c r="C639">
        <v>3</v>
      </c>
    </row>
    <row r="640" spans="1:3" x14ac:dyDescent="0.3">
      <c r="A640">
        <v>250200</v>
      </c>
      <c r="B640" t="s">
        <v>4156</v>
      </c>
      <c r="C640">
        <v>1</v>
      </c>
    </row>
    <row r="641" spans="1:3" x14ac:dyDescent="0.3">
      <c r="A641">
        <v>250215</v>
      </c>
      <c r="B641" t="s">
        <v>4153</v>
      </c>
      <c r="C641">
        <v>2</v>
      </c>
    </row>
    <row r="642" spans="1:3" x14ac:dyDescent="0.3">
      <c r="A642">
        <v>250220</v>
      </c>
      <c r="B642" t="s">
        <v>917</v>
      </c>
      <c r="C642">
        <v>3</v>
      </c>
    </row>
    <row r="643" spans="1:3" x14ac:dyDescent="0.3">
      <c r="A643">
        <v>250250</v>
      </c>
      <c r="B643" t="s">
        <v>4151</v>
      </c>
      <c r="C643">
        <v>2</v>
      </c>
    </row>
    <row r="644" spans="1:3" x14ac:dyDescent="0.3">
      <c r="A644">
        <v>250280</v>
      </c>
      <c r="B644" t="s">
        <v>4149</v>
      </c>
      <c r="C644">
        <v>5</v>
      </c>
    </row>
    <row r="645" spans="1:3" x14ac:dyDescent="0.3">
      <c r="A645">
        <v>250310</v>
      </c>
      <c r="B645" t="s">
        <v>4146</v>
      </c>
      <c r="C645">
        <v>3</v>
      </c>
    </row>
    <row r="646" spans="1:3" x14ac:dyDescent="0.3">
      <c r="A646">
        <v>250320</v>
      </c>
      <c r="B646" t="s">
        <v>4145</v>
      </c>
      <c r="C646">
        <v>14</v>
      </c>
    </row>
    <row r="647" spans="1:3" x14ac:dyDescent="0.3">
      <c r="A647">
        <v>250330</v>
      </c>
      <c r="B647" t="s">
        <v>5614</v>
      </c>
      <c r="C647">
        <v>1</v>
      </c>
    </row>
    <row r="648" spans="1:3" x14ac:dyDescent="0.3">
      <c r="A648">
        <v>250350</v>
      </c>
      <c r="B648" t="s">
        <v>4142</v>
      </c>
      <c r="C648">
        <v>3</v>
      </c>
    </row>
    <row r="649" spans="1:3" x14ac:dyDescent="0.3">
      <c r="A649">
        <v>250370</v>
      </c>
      <c r="B649" t="s">
        <v>4140</v>
      </c>
      <c r="C649">
        <v>4</v>
      </c>
    </row>
    <row r="650" spans="1:3" x14ac:dyDescent="0.3">
      <c r="A650">
        <v>250380</v>
      </c>
      <c r="B650" t="s">
        <v>4138</v>
      </c>
      <c r="C650">
        <v>2</v>
      </c>
    </row>
    <row r="651" spans="1:3" x14ac:dyDescent="0.3">
      <c r="A651">
        <v>250390</v>
      </c>
      <c r="B651" t="s">
        <v>4137</v>
      </c>
      <c r="C651">
        <v>2</v>
      </c>
    </row>
    <row r="652" spans="1:3" x14ac:dyDescent="0.3">
      <c r="A652">
        <v>250400</v>
      </c>
      <c r="B652" t="s">
        <v>4136</v>
      </c>
      <c r="C652">
        <v>103</v>
      </c>
    </row>
    <row r="653" spans="1:3" x14ac:dyDescent="0.3">
      <c r="A653">
        <v>250403</v>
      </c>
      <c r="B653" t="s">
        <v>4135</v>
      </c>
      <c r="C653">
        <v>1</v>
      </c>
    </row>
    <row r="654" spans="1:3" x14ac:dyDescent="0.3">
      <c r="A654">
        <v>250430</v>
      </c>
      <c r="B654" t="s">
        <v>4130</v>
      </c>
      <c r="C654">
        <v>3</v>
      </c>
    </row>
    <row r="655" spans="1:3" x14ac:dyDescent="0.3">
      <c r="A655">
        <v>250435</v>
      </c>
      <c r="B655" t="s">
        <v>4129</v>
      </c>
      <c r="C655">
        <v>5</v>
      </c>
    </row>
    <row r="656" spans="1:3" x14ac:dyDescent="0.3">
      <c r="A656">
        <v>250440</v>
      </c>
      <c r="B656" t="s">
        <v>4128</v>
      </c>
      <c r="C656">
        <v>1</v>
      </c>
    </row>
    <row r="657" spans="1:3" x14ac:dyDescent="0.3">
      <c r="A657">
        <v>250450</v>
      </c>
      <c r="B657" t="s">
        <v>3939</v>
      </c>
      <c r="C657">
        <v>2</v>
      </c>
    </row>
    <row r="658" spans="1:3" x14ac:dyDescent="0.3">
      <c r="A658">
        <v>250460</v>
      </c>
      <c r="B658" t="s">
        <v>3552</v>
      </c>
      <c r="C658">
        <v>9</v>
      </c>
    </row>
    <row r="659" spans="1:3" x14ac:dyDescent="0.3">
      <c r="A659">
        <v>250470</v>
      </c>
      <c r="B659" t="s">
        <v>4127</v>
      </c>
      <c r="C659">
        <v>2</v>
      </c>
    </row>
    <row r="660" spans="1:3" x14ac:dyDescent="0.3">
      <c r="A660">
        <v>250480</v>
      </c>
      <c r="B660" t="s">
        <v>4126</v>
      </c>
      <c r="C660">
        <v>1</v>
      </c>
    </row>
    <row r="661" spans="1:3" x14ac:dyDescent="0.3">
      <c r="A661">
        <v>250490</v>
      </c>
      <c r="B661" t="s">
        <v>4124</v>
      </c>
      <c r="C661">
        <v>1</v>
      </c>
    </row>
    <row r="662" spans="1:3" x14ac:dyDescent="0.3">
      <c r="A662">
        <v>250500</v>
      </c>
      <c r="B662" t="s">
        <v>4123</v>
      </c>
      <c r="C662">
        <v>4</v>
      </c>
    </row>
    <row r="663" spans="1:3" x14ac:dyDescent="0.3">
      <c r="A663">
        <v>250510</v>
      </c>
      <c r="B663" t="s">
        <v>4122</v>
      </c>
      <c r="C663">
        <v>12</v>
      </c>
    </row>
    <row r="664" spans="1:3" x14ac:dyDescent="0.3">
      <c r="A664">
        <v>250520</v>
      </c>
      <c r="B664" t="s">
        <v>4121</v>
      </c>
      <c r="C664">
        <v>2</v>
      </c>
    </row>
    <row r="665" spans="1:3" x14ac:dyDescent="0.3">
      <c r="A665">
        <v>250527</v>
      </c>
      <c r="B665" t="s">
        <v>4119</v>
      </c>
      <c r="C665">
        <v>4</v>
      </c>
    </row>
    <row r="666" spans="1:3" x14ac:dyDescent="0.3">
      <c r="A666">
        <v>250580</v>
      </c>
      <c r="B666" t="s">
        <v>4112</v>
      </c>
      <c r="C666">
        <v>2</v>
      </c>
    </row>
    <row r="667" spans="1:3" x14ac:dyDescent="0.3">
      <c r="A667">
        <v>250600</v>
      </c>
      <c r="B667" t="s">
        <v>4110</v>
      </c>
      <c r="C667">
        <v>4</v>
      </c>
    </row>
    <row r="668" spans="1:3" x14ac:dyDescent="0.3">
      <c r="A668">
        <v>250610</v>
      </c>
      <c r="B668" t="s">
        <v>4109</v>
      </c>
      <c r="C668">
        <v>2</v>
      </c>
    </row>
    <row r="669" spans="1:3" x14ac:dyDescent="0.3">
      <c r="A669">
        <v>250630</v>
      </c>
      <c r="B669" t="s">
        <v>4106</v>
      </c>
      <c r="C669">
        <v>11</v>
      </c>
    </row>
    <row r="670" spans="1:3" x14ac:dyDescent="0.3">
      <c r="A670">
        <v>250640</v>
      </c>
      <c r="B670" t="s">
        <v>4105</v>
      </c>
      <c r="C670">
        <v>2</v>
      </c>
    </row>
    <row r="671" spans="1:3" x14ac:dyDescent="0.3">
      <c r="A671">
        <v>250650</v>
      </c>
      <c r="B671" t="s">
        <v>4104</v>
      </c>
      <c r="C671">
        <v>1</v>
      </c>
    </row>
    <row r="672" spans="1:3" x14ac:dyDescent="0.3">
      <c r="A672">
        <v>250680</v>
      </c>
      <c r="B672" t="s">
        <v>4101</v>
      </c>
      <c r="C672">
        <v>3</v>
      </c>
    </row>
    <row r="673" spans="1:3" x14ac:dyDescent="0.3">
      <c r="A673">
        <v>250700</v>
      </c>
      <c r="B673" t="s">
        <v>2002</v>
      </c>
      <c r="C673">
        <v>2</v>
      </c>
    </row>
    <row r="674" spans="1:3" x14ac:dyDescent="0.3">
      <c r="A674">
        <v>250710</v>
      </c>
      <c r="B674" t="s">
        <v>4100</v>
      </c>
      <c r="C674">
        <v>1</v>
      </c>
    </row>
    <row r="675" spans="1:3" x14ac:dyDescent="0.3">
      <c r="A675">
        <v>250720</v>
      </c>
      <c r="B675" t="s">
        <v>4099</v>
      </c>
      <c r="C675">
        <v>1</v>
      </c>
    </row>
    <row r="676" spans="1:3" x14ac:dyDescent="0.3">
      <c r="A676">
        <v>250730</v>
      </c>
      <c r="B676" t="s">
        <v>4098</v>
      </c>
      <c r="C676">
        <v>2</v>
      </c>
    </row>
    <row r="677" spans="1:3" x14ac:dyDescent="0.3">
      <c r="A677">
        <v>250750</v>
      </c>
      <c r="B677" t="s">
        <v>4096</v>
      </c>
      <c r="C677">
        <v>360</v>
      </c>
    </row>
    <row r="678" spans="1:3" x14ac:dyDescent="0.3">
      <c r="A678">
        <v>250760</v>
      </c>
      <c r="B678" t="s">
        <v>4095</v>
      </c>
      <c r="C678">
        <v>2</v>
      </c>
    </row>
    <row r="679" spans="1:3" x14ac:dyDescent="0.3">
      <c r="A679">
        <v>250770</v>
      </c>
      <c r="B679" t="s">
        <v>4094</v>
      </c>
      <c r="C679">
        <v>5</v>
      </c>
    </row>
    <row r="680" spans="1:3" x14ac:dyDescent="0.3">
      <c r="A680">
        <v>250780</v>
      </c>
      <c r="B680" t="s">
        <v>4093</v>
      </c>
      <c r="C680">
        <v>1</v>
      </c>
    </row>
    <row r="681" spans="1:3" x14ac:dyDescent="0.3">
      <c r="A681">
        <v>250790</v>
      </c>
      <c r="B681" t="s">
        <v>4092</v>
      </c>
      <c r="C681">
        <v>2</v>
      </c>
    </row>
    <row r="682" spans="1:3" x14ac:dyDescent="0.3">
      <c r="A682">
        <v>250830</v>
      </c>
      <c r="B682" t="s">
        <v>4088</v>
      </c>
      <c r="C682">
        <v>3</v>
      </c>
    </row>
    <row r="683" spans="1:3" x14ac:dyDescent="0.3">
      <c r="A683">
        <v>250850</v>
      </c>
      <c r="B683" t="s">
        <v>4086</v>
      </c>
      <c r="C683">
        <v>9</v>
      </c>
    </row>
    <row r="684" spans="1:3" x14ac:dyDescent="0.3">
      <c r="A684">
        <v>250880</v>
      </c>
      <c r="B684" t="s">
        <v>4082</v>
      </c>
      <c r="C684">
        <v>1</v>
      </c>
    </row>
    <row r="685" spans="1:3" x14ac:dyDescent="0.3">
      <c r="A685">
        <v>250890</v>
      </c>
      <c r="B685" t="s">
        <v>4081</v>
      </c>
      <c r="C685">
        <v>3</v>
      </c>
    </row>
    <row r="686" spans="1:3" x14ac:dyDescent="0.3">
      <c r="A686">
        <v>250910</v>
      </c>
      <c r="B686" t="s">
        <v>4078</v>
      </c>
      <c r="C686">
        <v>2</v>
      </c>
    </row>
    <row r="687" spans="1:3" x14ac:dyDescent="0.3">
      <c r="A687">
        <v>250920</v>
      </c>
      <c r="B687" t="s">
        <v>1097</v>
      </c>
      <c r="C687">
        <v>9</v>
      </c>
    </row>
    <row r="688" spans="1:3" x14ac:dyDescent="0.3">
      <c r="A688">
        <v>250930</v>
      </c>
      <c r="B688" t="s">
        <v>4076</v>
      </c>
      <c r="C688">
        <v>1</v>
      </c>
    </row>
    <row r="689" spans="1:3" x14ac:dyDescent="0.3">
      <c r="A689">
        <v>250933</v>
      </c>
      <c r="B689" t="s">
        <v>4075</v>
      </c>
      <c r="C689">
        <v>1</v>
      </c>
    </row>
    <row r="690" spans="1:3" x14ac:dyDescent="0.3">
      <c r="A690">
        <v>250939</v>
      </c>
      <c r="B690" t="s">
        <v>4073</v>
      </c>
      <c r="C690">
        <v>1</v>
      </c>
    </row>
    <row r="691" spans="1:3" x14ac:dyDescent="0.3">
      <c r="A691">
        <v>250940</v>
      </c>
      <c r="B691" t="s">
        <v>4072</v>
      </c>
      <c r="C691">
        <v>1</v>
      </c>
    </row>
    <row r="692" spans="1:3" x14ac:dyDescent="0.3">
      <c r="A692">
        <v>250950</v>
      </c>
      <c r="B692" t="s">
        <v>4071</v>
      </c>
      <c r="C692">
        <v>1</v>
      </c>
    </row>
    <row r="693" spans="1:3" x14ac:dyDescent="0.3">
      <c r="A693">
        <v>250970</v>
      </c>
      <c r="B693" t="s">
        <v>4069</v>
      </c>
      <c r="C693">
        <v>32</v>
      </c>
    </row>
    <row r="694" spans="1:3" x14ac:dyDescent="0.3">
      <c r="A694">
        <v>250980</v>
      </c>
      <c r="B694" t="s">
        <v>4068</v>
      </c>
      <c r="C694">
        <v>1</v>
      </c>
    </row>
    <row r="695" spans="1:3" x14ac:dyDescent="0.3">
      <c r="A695">
        <v>250990</v>
      </c>
      <c r="B695" t="s">
        <v>4067</v>
      </c>
      <c r="C695">
        <v>3</v>
      </c>
    </row>
    <row r="696" spans="1:3" x14ac:dyDescent="0.3">
      <c r="A696">
        <v>251010</v>
      </c>
      <c r="B696" t="s">
        <v>4065</v>
      </c>
      <c r="C696">
        <v>1</v>
      </c>
    </row>
    <row r="697" spans="1:3" x14ac:dyDescent="0.3">
      <c r="A697">
        <v>251050</v>
      </c>
      <c r="B697" t="s">
        <v>4061</v>
      </c>
      <c r="C697">
        <v>3</v>
      </c>
    </row>
    <row r="698" spans="1:3" x14ac:dyDescent="0.3">
      <c r="A698">
        <v>251080</v>
      </c>
      <c r="B698" t="s">
        <v>4057</v>
      </c>
      <c r="C698">
        <v>2</v>
      </c>
    </row>
    <row r="699" spans="1:3" x14ac:dyDescent="0.3">
      <c r="A699">
        <v>251110</v>
      </c>
      <c r="B699" t="s">
        <v>4055</v>
      </c>
      <c r="C699">
        <v>11</v>
      </c>
    </row>
    <row r="700" spans="1:3" x14ac:dyDescent="0.3">
      <c r="A700">
        <v>251120</v>
      </c>
      <c r="B700" t="s">
        <v>4054</v>
      </c>
      <c r="C700">
        <v>1</v>
      </c>
    </row>
    <row r="701" spans="1:3" x14ac:dyDescent="0.3">
      <c r="A701">
        <v>251272</v>
      </c>
      <c r="B701" t="s">
        <v>4039</v>
      </c>
      <c r="C701">
        <v>5</v>
      </c>
    </row>
    <row r="702" spans="1:3" x14ac:dyDescent="0.3">
      <c r="A702">
        <v>251140</v>
      </c>
      <c r="B702" t="s">
        <v>4052</v>
      </c>
      <c r="C702">
        <v>2</v>
      </c>
    </row>
    <row r="703" spans="1:3" x14ac:dyDescent="0.3">
      <c r="A703">
        <v>251150</v>
      </c>
      <c r="B703" t="s">
        <v>3748</v>
      </c>
      <c r="C703">
        <v>1</v>
      </c>
    </row>
    <row r="704" spans="1:3" x14ac:dyDescent="0.3">
      <c r="A704">
        <v>251160</v>
      </c>
      <c r="B704" t="s">
        <v>4051</v>
      </c>
      <c r="C704">
        <v>1</v>
      </c>
    </row>
    <row r="705" spans="1:3" x14ac:dyDescent="0.3">
      <c r="A705">
        <v>251190</v>
      </c>
      <c r="B705" t="s">
        <v>4048</v>
      </c>
      <c r="C705">
        <v>1</v>
      </c>
    </row>
    <row r="706" spans="1:3" x14ac:dyDescent="0.3">
      <c r="A706">
        <v>251200</v>
      </c>
      <c r="B706" t="s">
        <v>4047</v>
      </c>
      <c r="C706">
        <v>4</v>
      </c>
    </row>
    <row r="707" spans="1:3" x14ac:dyDescent="0.3">
      <c r="A707">
        <v>251203</v>
      </c>
      <c r="B707" t="s">
        <v>4046</v>
      </c>
      <c r="C707">
        <v>1</v>
      </c>
    </row>
    <row r="708" spans="1:3" x14ac:dyDescent="0.3">
      <c r="A708">
        <v>251210</v>
      </c>
      <c r="B708" t="s">
        <v>4044</v>
      </c>
      <c r="C708">
        <v>11</v>
      </c>
    </row>
    <row r="709" spans="1:3" x14ac:dyDescent="0.3">
      <c r="A709">
        <v>251220</v>
      </c>
      <c r="B709" t="s">
        <v>2653</v>
      </c>
      <c r="C709">
        <v>2</v>
      </c>
    </row>
    <row r="710" spans="1:3" x14ac:dyDescent="0.3">
      <c r="A710">
        <v>251240</v>
      </c>
      <c r="B710" t="s">
        <v>4042</v>
      </c>
      <c r="C710">
        <v>1</v>
      </c>
    </row>
    <row r="711" spans="1:3" x14ac:dyDescent="0.3">
      <c r="A711">
        <v>251250</v>
      </c>
      <c r="B711" t="s">
        <v>3348</v>
      </c>
      <c r="C711">
        <v>6</v>
      </c>
    </row>
    <row r="712" spans="1:3" x14ac:dyDescent="0.3">
      <c r="A712">
        <v>251260</v>
      </c>
      <c r="B712" t="s">
        <v>4041</v>
      </c>
      <c r="C712">
        <v>1</v>
      </c>
    </row>
    <row r="713" spans="1:3" x14ac:dyDescent="0.3">
      <c r="A713">
        <v>251270</v>
      </c>
      <c r="B713" t="s">
        <v>4040</v>
      </c>
      <c r="C713">
        <v>4</v>
      </c>
    </row>
    <row r="714" spans="1:3" x14ac:dyDescent="0.3">
      <c r="A714">
        <v>251275</v>
      </c>
      <c r="B714" t="s">
        <v>4037</v>
      </c>
      <c r="C714">
        <v>1</v>
      </c>
    </row>
    <row r="715" spans="1:3" x14ac:dyDescent="0.3">
      <c r="A715">
        <v>251276</v>
      </c>
      <c r="B715" t="s">
        <v>4036</v>
      </c>
      <c r="C715">
        <v>1</v>
      </c>
    </row>
    <row r="716" spans="1:3" x14ac:dyDescent="0.3">
      <c r="A716">
        <v>251278</v>
      </c>
      <c r="B716" t="s">
        <v>4035</v>
      </c>
      <c r="C716">
        <v>8</v>
      </c>
    </row>
    <row r="717" spans="1:3" x14ac:dyDescent="0.3">
      <c r="A717">
        <v>251290</v>
      </c>
      <c r="B717" t="s">
        <v>4033</v>
      </c>
      <c r="C717">
        <v>4</v>
      </c>
    </row>
    <row r="718" spans="1:3" x14ac:dyDescent="0.3">
      <c r="A718">
        <v>251315</v>
      </c>
      <c r="B718" t="s">
        <v>1029</v>
      </c>
      <c r="C718">
        <v>4</v>
      </c>
    </row>
    <row r="719" spans="1:3" x14ac:dyDescent="0.3">
      <c r="A719">
        <v>251335</v>
      </c>
      <c r="B719" t="s">
        <v>1328</v>
      </c>
      <c r="C719">
        <v>1</v>
      </c>
    </row>
    <row r="720" spans="1:3" x14ac:dyDescent="0.3">
      <c r="A720">
        <v>251340</v>
      </c>
      <c r="B720" t="s">
        <v>2596</v>
      </c>
      <c r="C720">
        <v>2</v>
      </c>
    </row>
    <row r="721" spans="1:3" x14ac:dyDescent="0.3">
      <c r="A721">
        <v>251370</v>
      </c>
      <c r="B721" t="s">
        <v>4028</v>
      </c>
      <c r="C721">
        <v>22</v>
      </c>
    </row>
    <row r="722" spans="1:3" x14ac:dyDescent="0.3">
      <c r="A722">
        <v>251390</v>
      </c>
      <c r="B722" t="s">
        <v>4027</v>
      </c>
      <c r="C722">
        <v>1</v>
      </c>
    </row>
    <row r="723" spans="1:3" x14ac:dyDescent="0.3">
      <c r="A723">
        <v>251410</v>
      </c>
      <c r="B723" t="s">
        <v>4022</v>
      </c>
      <c r="C723">
        <v>2</v>
      </c>
    </row>
    <row r="724" spans="1:3" x14ac:dyDescent="0.3">
      <c r="A724">
        <v>251450</v>
      </c>
      <c r="B724" t="s">
        <v>4017</v>
      </c>
      <c r="C724">
        <v>8</v>
      </c>
    </row>
    <row r="725" spans="1:3" x14ac:dyDescent="0.3">
      <c r="A725">
        <v>251470</v>
      </c>
      <c r="B725" t="s">
        <v>4013</v>
      </c>
      <c r="C725">
        <v>1</v>
      </c>
    </row>
    <row r="726" spans="1:3" x14ac:dyDescent="0.3">
      <c r="A726">
        <v>251480</v>
      </c>
      <c r="B726" t="s">
        <v>5620</v>
      </c>
      <c r="C726">
        <v>1</v>
      </c>
    </row>
    <row r="727" spans="1:3" x14ac:dyDescent="0.3">
      <c r="A727">
        <v>251490</v>
      </c>
      <c r="B727" t="s">
        <v>4011</v>
      </c>
      <c r="C727">
        <v>2</v>
      </c>
    </row>
    <row r="728" spans="1:3" x14ac:dyDescent="0.3">
      <c r="A728">
        <v>251510</v>
      </c>
      <c r="B728" t="s">
        <v>4009</v>
      </c>
      <c r="C728">
        <v>6</v>
      </c>
    </row>
    <row r="729" spans="1:3" x14ac:dyDescent="0.3">
      <c r="A729">
        <v>251520</v>
      </c>
      <c r="B729" t="s">
        <v>4008</v>
      </c>
      <c r="C729">
        <v>2</v>
      </c>
    </row>
    <row r="730" spans="1:3" x14ac:dyDescent="0.3">
      <c r="A730">
        <v>251530</v>
      </c>
      <c r="B730" t="s">
        <v>4007</v>
      </c>
      <c r="C730">
        <v>2</v>
      </c>
    </row>
    <row r="731" spans="1:3" x14ac:dyDescent="0.3">
      <c r="A731">
        <v>251580</v>
      </c>
      <c r="B731" t="s">
        <v>4002</v>
      </c>
      <c r="C731">
        <v>2</v>
      </c>
    </row>
    <row r="732" spans="1:3" x14ac:dyDescent="0.3">
      <c r="A732">
        <v>251593</v>
      </c>
      <c r="B732" t="s">
        <v>1702</v>
      </c>
      <c r="C732">
        <v>31</v>
      </c>
    </row>
    <row r="733" spans="1:3" x14ac:dyDescent="0.3">
      <c r="A733">
        <v>251597</v>
      </c>
      <c r="B733" t="s">
        <v>4000</v>
      </c>
      <c r="C733">
        <v>1</v>
      </c>
    </row>
    <row r="734" spans="1:3" x14ac:dyDescent="0.3">
      <c r="A734">
        <v>251600</v>
      </c>
      <c r="B734" t="s">
        <v>3999</v>
      </c>
      <c r="C734">
        <v>2</v>
      </c>
    </row>
    <row r="735" spans="1:3" x14ac:dyDescent="0.3">
      <c r="A735">
        <v>251610</v>
      </c>
      <c r="B735" t="s">
        <v>530</v>
      </c>
      <c r="C735">
        <v>4</v>
      </c>
    </row>
    <row r="736" spans="1:3" x14ac:dyDescent="0.3">
      <c r="A736">
        <v>251620</v>
      </c>
      <c r="B736" t="s">
        <v>3997</v>
      </c>
      <c r="C736">
        <v>4</v>
      </c>
    </row>
    <row r="737" spans="1:3" x14ac:dyDescent="0.3">
      <c r="A737">
        <v>251650</v>
      </c>
      <c r="B737" t="s">
        <v>3285</v>
      </c>
      <c r="C737">
        <v>1</v>
      </c>
    </row>
    <row r="738" spans="1:3" x14ac:dyDescent="0.3">
      <c r="A738">
        <v>251670</v>
      </c>
      <c r="B738" t="s">
        <v>3994</v>
      </c>
      <c r="C738">
        <v>4</v>
      </c>
    </row>
    <row r="739" spans="1:3" x14ac:dyDescent="0.3">
      <c r="A739">
        <v>251690</v>
      </c>
      <c r="B739" t="s">
        <v>3992</v>
      </c>
      <c r="C739">
        <v>2</v>
      </c>
    </row>
    <row r="740" spans="1:3" x14ac:dyDescent="0.3">
      <c r="A740">
        <v>251700</v>
      </c>
      <c r="B740" t="s">
        <v>3991</v>
      </c>
      <c r="C740">
        <v>5</v>
      </c>
    </row>
    <row r="741" spans="1:3" x14ac:dyDescent="0.3">
      <c r="A741">
        <v>250550</v>
      </c>
      <c r="B741" t="s">
        <v>4115</v>
      </c>
      <c r="C741">
        <v>20</v>
      </c>
    </row>
    <row r="742" spans="1:3" x14ac:dyDescent="0.3">
      <c r="A742">
        <v>251740</v>
      </c>
      <c r="B742" t="s">
        <v>3987</v>
      </c>
      <c r="C742">
        <v>1</v>
      </c>
    </row>
    <row r="743" spans="1:3" x14ac:dyDescent="0.3">
      <c r="A743">
        <v>260005</v>
      </c>
      <c r="B743" t="s">
        <v>3986</v>
      </c>
      <c r="C743">
        <v>8</v>
      </c>
    </row>
    <row r="744" spans="1:3" x14ac:dyDescent="0.3">
      <c r="A744">
        <v>260020</v>
      </c>
      <c r="B744" t="s">
        <v>3984</v>
      </c>
      <c r="C744">
        <v>16</v>
      </c>
    </row>
    <row r="745" spans="1:3" x14ac:dyDescent="0.3">
      <c r="A745">
        <v>260030</v>
      </c>
      <c r="B745" t="s">
        <v>3983</v>
      </c>
      <c r="C745">
        <v>3</v>
      </c>
    </row>
    <row r="746" spans="1:3" x14ac:dyDescent="0.3">
      <c r="A746">
        <v>260040</v>
      </c>
      <c r="B746" t="s">
        <v>3982</v>
      </c>
      <c r="C746">
        <v>1</v>
      </c>
    </row>
    <row r="747" spans="1:3" x14ac:dyDescent="0.3">
      <c r="A747">
        <v>260050</v>
      </c>
      <c r="B747" t="s">
        <v>3981</v>
      </c>
      <c r="C747">
        <v>3</v>
      </c>
    </row>
    <row r="748" spans="1:3" x14ac:dyDescent="0.3">
      <c r="A748">
        <v>260070</v>
      </c>
      <c r="B748" t="s">
        <v>3979</v>
      </c>
      <c r="C748">
        <v>1</v>
      </c>
    </row>
    <row r="749" spans="1:3" x14ac:dyDescent="0.3">
      <c r="A749">
        <v>260090</v>
      </c>
      <c r="B749" t="s">
        <v>3977</v>
      </c>
      <c r="C749">
        <v>59</v>
      </c>
    </row>
    <row r="750" spans="1:3" x14ac:dyDescent="0.3">
      <c r="A750">
        <v>260105</v>
      </c>
      <c r="B750" t="s">
        <v>3975</v>
      </c>
      <c r="C750">
        <v>1</v>
      </c>
    </row>
    <row r="751" spans="1:3" x14ac:dyDescent="0.3">
      <c r="A751">
        <v>260110</v>
      </c>
      <c r="B751" t="s">
        <v>3974</v>
      </c>
      <c r="C751">
        <v>12</v>
      </c>
    </row>
    <row r="752" spans="1:3" x14ac:dyDescent="0.3">
      <c r="A752">
        <v>260120</v>
      </c>
      <c r="B752" t="s">
        <v>3973</v>
      </c>
      <c r="C752">
        <v>27</v>
      </c>
    </row>
    <row r="753" spans="1:3" x14ac:dyDescent="0.3">
      <c r="A753">
        <v>260140</v>
      </c>
      <c r="B753" t="s">
        <v>3971</v>
      </c>
      <c r="C753">
        <v>1</v>
      </c>
    </row>
    <row r="754" spans="1:3" x14ac:dyDescent="0.3">
      <c r="A754">
        <v>260160</v>
      </c>
      <c r="B754" t="s">
        <v>5623</v>
      </c>
      <c r="C754">
        <v>3</v>
      </c>
    </row>
    <row r="755" spans="1:3" x14ac:dyDescent="0.3">
      <c r="A755">
        <v>260180</v>
      </c>
      <c r="B755" t="s">
        <v>3967</v>
      </c>
      <c r="C755">
        <v>6</v>
      </c>
    </row>
    <row r="756" spans="1:3" x14ac:dyDescent="0.3">
      <c r="A756">
        <v>260190</v>
      </c>
      <c r="B756" t="s">
        <v>3966</v>
      </c>
      <c r="C756">
        <v>3</v>
      </c>
    </row>
    <row r="757" spans="1:3" x14ac:dyDescent="0.3">
      <c r="A757">
        <v>260210</v>
      </c>
      <c r="B757" t="s">
        <v>3964</v>
      </c>
      <c r="C757">
        <v>4</v>
      </c>
    </row>
    <row r="758" spans="1:3" x14ac:dyDescent="0.3">
      <c r="A758">
        <v>260220</v>
      </c>
      <c r="B758" t="s">
        <v>2338</v>
      </c>
      <c r="C758">
        <v>3</v>
      </c>
    </row>
    <row r="759" spans="1:3" x14ac:dyDescent="0.3">
      <c r="A759">
        <v>260270</v>
      </c>
      <c r="B759" t="s">
        <v>3960</v>
      </c>
      <c r="C759">
        <v>1</v>
      </c>
    </row>
    <row r="760" spans="1:3" x14ac:dyDescent="0.3">
      <c r="A760">
        <v>260280</v>
      </c>
      <c r="B760" t="s">
        <v>3959</v>
      </c>
      <c r="C760">
        <v>7</v>
      </c>
    </row>
    <row r="761" spans="1:3" x14ac:dyDescent="0.3">
      <c r="A761">
        <v>260290</v>
      </c>
      <c r="B761" t="s">
        <v>3958</v>
      </c>
      <c r="C761">
        <v>62</v>
      </c>
    </row>
    <row r="762" spans="1:3" x14ac:dyDescent="0.3">
      <c r="A762">
        <v>260300</v>
      </c>
      <c r="B762" t="s">
        <v>3957</v>
      </c>
      <c r="C762">
        <v>37</v>
      </c>
    </row>
    <row r="763" spans="1:3" x14ac:dyDescent="0.3">
      <c r="A763">
        <v>260340</v>
      </c>
      <c r="B763" t="s">
        <v>3954</v>
      </c>
      <c r="C763">
        <v>1</v>
      </c>
    </row>
    <row r="764" spans="1:3" x14ac:dyDescent="0.3">
      <c r="A764">
        <v>260345</v>
      </c>
      <c r="B764" t="s">
        <v>3953</v>
      </c>
      <c r="C764">
        <v>36</v>
      </c>
    </row>
    <row r="765" spans="1:3" x14ac:dyDescent="0.3">
      <c r="A765">
        <v>260360</v>
      </c>
      <c r="B765" t="s">
        <v>3951</v>
      </c>
      <c r="C765">
        <v>1</v>
      </c>
    </row>
    <row r="766" spans="1:3" x14ac:dyDescent="0.3">
      <c r="A766">
        <v>260390</v>
      </c>
      <c r="B766" t="s">
        <v>3948</v>
      </c>
      <c r="C766">
        <v>2</v>
      </c>
    </row>
    <row r="767" spans="1:3" x14ac:dyDescent="0.3">
      <c r="A767">
        <v>260392</v>
      </c>
      <c r="B767" t="s">
        <v>3947</v>
      </c>
      <c r="C767">
        <v>13</v>
      </c>
    </row>
    <row r="768" spans="1:3" x14ac:dyDescent="0.3">
      <c r="A768">
        <v>260400</v>
      </c>
      <c r="B768" t="s">
        <v>3946</v>
      </c>
      <c r="C768">
        <v>8</v>
      </c>
    </row>
    <row r="769" spans="1:3" x14ac:dyDescent="0.3">
      <c r="A769">
        <v>260410</v>
      </c>
      <c r="B769" t="s">
        <v>3945</v>
      </c>
      <c r="C769">
        <v>81</v>
      </c>
    </row>
    <row r="770" spans="1:3" x14ac:dyDescent="0.3">
      <c r="A770">
        <v>260415</v>
      </c>
      <c r="B770" t="s">
        <v>3944</v>
      </c>
      <c r="C770">
        <v>1</v>
      </c>
    </row>
    <row r="771" spans="1:3" x14ac:dyDescent="0.3">
      <c r="A771">
        <v>260420</v>
      </c>
      <c r="B771" t="s">
        <v>3943</v>
      </c>
      <c r="C771">
        <v>2</v>
      </c>
    </row>
    <row r="772" spans="1:3" x14ac:dyDescent="0.3">
      <c r="A772">
        <v>260430</v>
      </c>
      <c r="B772" t="s">
        <v>3942</v>
      </c>
      <c r="C772">
        <v>4</v>
      </c>
    </row>
    <row r="773" spans="1:3" x14ac:dyDescent="0.3">
      <c r="A773">
        <v>260440</v>
      </c>
      <c r="B773" t="s">
        <v>3941</v>
      </c>
      <c r="C773">
        <v>2</v>
      </c>
    </row>
    <row r="774" spans="1:3" x14ac:dyDescent="0.3">
      <c r="A774">
        <v>260450</v>
      </c>
      <c r="B774" t="s">
        <v>3940</v>
      </c>
      <c r="C774">
        <v>1</v>
      </c>
    </row>
    <row r="775" spans="1:3" x14ac:dyDescent="0.3">
      <c r="A775">
        <v>260460</v>
      </c>
      <c r="B775" t="s">
        <v>3939</v>
      </c>
      <c r="C775">
        <v>2</v>
      </c>
    </row>
    <row r="776" spans="1:3" x14ac:dyDescent="0.3">
      <c r="A776">
        <v>260500</v>
      </c>
      <c r="B776" t="s">
        <v>3935</v>
      </c>
      <c r="C776">
        <v>5</v>
      </c>
    </row>
    <row r="777" spans="1:3" x14ac:dyDescent="0.3">
      <c r="A777">
        <v>260510</v>
      </c>
      <c r="B777" t="s">
        <v>3934</v>
      </c>
      <c r="C777">
        <v>175</v>
      </c>
    </row>
    <row r="778" spans="1:3" x14ac:dyDescent="0.3">
      <c r="A778">
        <v>260515</v>
      </c>
      <c r="B778" t="s">
        <v>3933</v>
      </c>
      <c r="C778">
        <v>23</v>
      </c>
    </row>
    <row r="779" spans="1:3" x14ac:dyDescent="0.3">
      <c r="A779">
        <v>260520</v>
      </c>
      <c r="B779" t="s">
        <v>3932</v>
      </c>
      <c r="C779">
        <v>8</v>
      </c>
    </row>
    <row r="780" spans="1:3" x14ac:dyDescent="0.3">
      <c r="A780">
        <v>260540</v>
      </c>
      <c r="B780" t="s">
        <v>3703</v>
      </c>
      <c r="C780">
        <v>4</v>
      </c>
    </row>
    <row r="781" spans="1:3" x14ac:dyDescent="0.3">
      <c r="A781">
        <v>260545</v>
      </c>
      <c r="B781" t="s">
        <v>3930</v>
      </c>
      <c r="C781">
        <v>20</v>
      </c>
    </row>
    <row r="782" spans="1:3" x14ac:dyDescent="0.3">
      <c r="A782">
        <v>260570</v>
      </c>
      <c r="B782" t="s">
        <v>1527</v>
      </c>
      <c r="C782">
        <v>9</v>
      </c>
    </row>
    <row r="783" spans="1:3" x14ac:dyDescent="0.3">
      <c r="A783">
        <v>260600</v>
      </c>
      <c r="B783" t="s">
        <v>3925</v>
      </c>
      <c r="C783">
        <v>53</v>
      </c>
    </row>
    <row r="784" spans="1:3" x14ac:dyDescent="0.3">
      <c r="A784">
        <v>260610</v>
      </c>
      <c r="B784" t="s">
        <v>3924</v>
      </c>
      <c r="C784">
        <v>3</v>
      </c>
    </row>
    <row r="785" spans="1:3" x14ac:dyDescent="0.3">
      <c r="A785">
        <v>260620</v>
      </c>
      <c r="B785" t="s">
        <v>3923</v>
      </c>
      <c r="C785">
        <v>11</v>
      </c>
    </row>
    <row r="786" spans="1:3" x14ac:dyDescent="0.3">
      <c r="A786">
        <v>260640</v>
      </c>
      <c r="B786" t="s">
        <v>3921</v>
      </c>
      <c r="C786">
        <v>6</v>
      </c>
    </row>
    <row r="787" spans="1:3" x14ac:dyDescent="0.3">
      <c r="A787">
        <v>260660</v>
      </c>
      <c r="B787" t="s">
        <v>3919</v>
      </c>
      <c r="C787">
        <v>53</v>
      </c>
    </row>
    <row r="788" spans="1:3" x14ac:dyDescent="0.3">
      <c r="A788">
        <v>260680</v>
      </c>
      <c r="B788" t="s">
        <v>3917</v>
      </c>
      <c r="C788">
        <v>4</v>
      </c>
    </row>
    <row r="789" spans="1:3" x14ac:dyDescent="0.3">
      <c r="A789">
        <v>260690</v>
      </c>
      <c r="B789" t="s">
        <v>5461</v>
      </c>
      <c r="C789">
        <v>2</v>
      </c>
    </row>
    <row r="790" spans="1:3" x14ac:dyDescent="0.3">
      <c r="A790">
        <v>260700</v>
      </c>
      <c r="B790" t="s">
        <v>1495</v>
      </c>
      <c r="C790">
        <v>1</v>
      </c>
    </row>
    <row r="791" spans="1:3" x14ac:dyDescent="0.3">
      <c r="A791">
        <v>260710</v>
      </c>
      <c r="B791" t="s">
        <v>3915</v>
      </c>
      <c r="C791">
        <v>3</v>
      </c>
    </row>
    <row r="792" spans="1:3" x14ac:dyDescent="0.3">
      <c r="A792">
        <v>260720</v>
      </c>
      <c r="B792" t="s">
        <v>3914</v>
      </c>
      <c r="C792">
        <v>3275</v>
      </c>
    </row>
    <row r="793" spans="1:3" x14ac:dyDescent="0.3">
      <c r="A793">
        <v>260730</v>
      </c>
      <c r="B793" t="s">
        <v>3913</v>
      </c>
      <c r="C793">
        <v>1</v>
      </c>
    </row>
    <row r="794" spans="1:3" x14ac:dyDescent="0.3">
      <c r="A794">
        <v>260750</v>
      </c>
      <c r="B794" t="s">
        <v>3911</v>
      </c>
      <c r="C794">
        <v>1</v>
      </c>
    </row>
    <row r="795" spans="1:3" x14ac:dyDescent="0.3">
      <c r="A795">
        <v>260765</v>
      </c>
      <c r="B795" t="s">
        <v>1486</v>
      </c>
      <c r="C795">
        <v>2</v>
      </c>
    </row>
    <row r="796" spans="1:3" x14ac:dyDescent="0.3">
      <c r="A796">
        <v>260770</v>
      </c>
      <c r="B796" t="s">
        <v>3909</v>
      </c>
      <c r="C796">
        <v>5</v>
      </c>
    </row>
    <row r="797" spans="1:3" x14ac:dyDescent="0.3">
      <c r="A797">
        <v>260775</v>
      </c>
      <c r="B797" t="s">
        <v>3908</v>
      </c>
      <c r="C797">
        <v>1</v>
      </c>
    </row>
    <row r="798" spans="1:3" x14ac:dyDescent="0.3">
      <c r="A798">
        <v>260780</v>
      </c>
      <c r="B798" t="s">
        <v>3907</v>
      </c>
      <c r="C798">
        <v>2</v>
      </c>
    </row>
    <row r="799" spans="1:3" x14ac:dyDescent="0.3">
      <c r="A799">
        <v>260790</v>
      </c>
      <c r="B799" t="s">
        <v>5493</v>
      </c>
      <c r="C799">
        <v>84</v>
      </c>
    </row>
    <row r="800" spans="1:3" x14ac:dyDescent="0.3">
      <c r="A800">
        <v>260800</v>
      </c>
      <c r="B800" t="s">
        <v>3904</v>
      </c>
      <c r="C800">
        <v>2</v>
      </c>
    </row>
    <row r="801" spans="1:3" x14ac:dyDescent="0.3">
      <c r="A801">
        <v>260805</v>
      </c>
      <c r="B801" t="s">
        <v>3903</v>
      </c>
      <c r="C801">
        <v>1</v>
      </c>
    </row>
    <row r="802" spans="1:3" x14ac:dyDescent="0.3">
      <c r="A802">
        <v>260810</v>
      </c>
      <c r="B802" t="s">
        <v>3902</v>
      </c>
      <c r="C802">
        <v>9</v>
      </c>
    </row>
    <row r="803" spans="1:3" x14ac:dyDescent="0.3">
      <c r="A803">
        <v>260820</v>
      </c>
      <c r="B803" t="s">
        <v>3901</v>
      </c>
      <c r="C803">
        <v>1</v>
      </c>
    </row>
    <row r="804" spans="1:3" x14ac:dyDescent="0.3">
      <c r="A804">
        <v>260860</v>
      </c>
      <c r="B804" t="s">
        <v>3895</v>
      </c>
      <c r="C804">
        <v>4</v>
      </c>
    </row>
    <row r="805" spans="1:3" x14ac:dyDescent="0.3">
      <c r="A805">
        <v>260875</v>
      </c>
      <c r="B805" t="s">
        <v>2837</v>
      </c>
      <c r="C805">
        <v>8</v>
      </c>
    </row>
    <row r="806" spans="1:3" x14ac:dyDescent="0.3">
      <c r="A806">
        <v>260880</v>
      </c>
      <c r="B806" t="s">
        <v>3893</v>
      </c>
      <c r="C806">
        <v>10</v>
      </c>
    </row>
    <row r="807" spans="1:3" x14ac:dyDescent="0.3">
      <c r="A807">
        <v>260890</v>
      </c>
      <c r="B807" t="s">
        <v>3892</v>
      </c>
      <c r="C807">
        <v>4</v>
      </c>
    </row>
    <row r="808" spans="1:3" x14ac:dyDescent="0.3">
      <c r="A808">
        <v>260900</v>
      </c>
      <c r="B808" t="s">
        <v>3891</v>
      </c>
      <c r="C808">
        <v>1</v>
      </c>
    </row>
    <row r="809" spans="1:3" x14ac:dyDescent="0.3">
      <c r="A809">
        <v>260915</v>
      </c>
      <c r="B809" t="s">
        <v>3889</v>
      </c>
      <c r="C809">
        <v>4</v>
      </c>
    </row>
    <row r="810" spans="1:3" x14ac:dyDescent="0.3">
      <c r="A810">
        <v>260920</v>
      </c>
      <c r="B810" t="s">
        <v>3888</v>
      </c>
      <c r="C810">
        <v>2</v>
      </c>
    </row>
    <row r="811" spans="1:3" x14ac:dyDescent="0.3">
      <c r="A811">
        <v>260930</v>
      </c>
      <c r="B811" t="s">
        <v>3887</v>
      </c>
      <c r="C811">
        <v>8</v>
      </c>
    </row>
    <row r="812" spans="1:3" x14ac:dyDescent="0.3">
      <c r="A812">
        <v>261430</v>
      </c>
      <c r="B812" t="s">
        <v>3836</v>
      </c>
      <c r="C812">
        <v>5</v>
      </c>
    </row>
    <row r="813" spans="1:3" x14ac:dyDescent="0.3">
      <c r="A813">
        <v>260940</v>
      </c>
      <c r="B813" t="s">
        <v>3886</v>
      </c>
      <c r="C813">
        <v>4</v>
      </c>
    </row>
    <row r="814" spans="1:3" x14ac:dyDescent="0.3">
      <c r="A814">
        <v>260950</v>
      </c>
      <c r="B814" t="s">
        <v>3885</v>
      </c>
      <c r="C814">
        <v>3</v>
      </c>
    </row>
    <row r="815" spans="1:3" x14ac:dyDescent="0.3">
      <c r="A815">
        <v>260960</v>
      </c>
      <c r="B815" t="s">
        <v>3884</v>
      </c>
      <c r="C815">
        <v>48</v>
      </c>
    </row>
    <row r="816" spans="1:3" x14ac:dyDescent="0.3">
      <c r="A816">
        <v>261000</v>
      </c>
      <c r="B816" t="s">
        <v>3880</v>
      </c>
      <c r="C816">
        <v>3</v>
      </c>
    </row>
    <row r="817" spans="1:3" x14ac:dyDescent="0.3">
      <c r="A817">
        <v>261030</v>
      </c>
      <c r="B817" t="s">
        <v>3877</v>
      </c>
      <c r="C817">
        <v>12</v>
      </c>
    </row>
    <row r="818" spans="1:3" x14ac:dyDescent="0.3">
      <c r="A818">
        <v>261040</v>
      </c>
      <c r="B818" t="s">
        <v>3876</v>
      </c>
      <c r="C818">
        <v>1</v>
      </c>
    </row>
    <row r="819" spans="1:3" x14ac:dyDescent="0.3">
      <c r="A819">
        <v>261050</v>
      </c>
      <c r="B819" t="s">
        <v>3875</v>
      </c>
      <c r="C819">
        <v>1</v>
      </c>
    </row>
    <row r="820" spans="1:3" x14ac:dyDescent="0.3">
      <c r="A820">
        <v>261060</v>
      </c>
      <c r="B820" t="s">
        <v>3874</v>
      </c>
      <c r="C820">
        <v>24</v>
      </c>
    </row>
    <row r="821" spans="1:3" x14ac:dyDescent="0.3">
      <c r="A821">
        <v>261070</v>
      </c>
      <c r="B821" t="s">
        <v>3873</v>
      </c>
      <c r="C821">
        <v>46</v>
      </c>
    </row>
    <row r="822" spans="1:3" x14ac:dyDescent="0.3">
      <c r="A822">
        <v>261090</v>
      </c>
      <c r="B822" t="s">
        <v>3871</v>
      </c>
      <c r="C822">
        <v>7</v>
      </c>
    </row>
    <row r="823" spans="1:3" x14ac:dyDescent="0.3">
      <c r="A823">
        <v>261110</v>
      </c>
      <c r="B823" t="s">
        <v>3870</v>
      </c>
      <c r="C823">
        <v>613</v>
      </c>
    </row>
    <row r="824" spans="1:3" x14ac:dyDescent="0.3">
      <c r="A824">
        <v>261130</v>
      </c>
      <c r="B824" t="s">
        <v>3868</v>
      </c>
      <c r="C824">
        <v>1</v>
      </c>
    </row>
    <row r="825" spans="1:3" x14ac:dyDescent="0.3">
      <c r="A825">
        <v>261150</v>
      </c>
      <c r="B825" t="s">
        <v>3866</v>
      </c>
      <c r="C825">
        <v>1</v>
      </c>
    </row>
    <row r="826" spans="1:3" x14ac:dyDescent="0.3">
      <c r="A826">
        <v>261160</v>
      </c>
      <c r="B826" t="s">
        <v>3864</v>
      </c>
      <c r="C826">
        <v>465</v>
      </c>
    </row>
    <row r="827" spans="1:3" x14ac:dyDescent="0.3">
      <c r="A827">
        <v>261170</v>
      </c>
      <c r="B827" t="s">
        <v>5780</v>
      </c>
      <c r="C827">
        <v>1</v>
      </c>
    </row>
    <row r="828" spans="1:3" x14ac:dyDescent="0.3">
      <c r="A828">
        <v>261190</v>
      </c>
      <c r="B828" t="s">
        <v>3861</v>
      </c>
      <c r="C828">
        <v>1</v>
      </c>
    </row>
    <row r="829" spans="1:3" x14ac:dyDescent="0.3">
      <c r="A829">
        <v>261210</v>
      </c>
      <c r="B829" t="s">
        <v>3859</v>
      </c>
      <c r="C829">
        <v>1</v>
      </c>
    </row>
    <row r="830" spans="1:3" x14ac:dyDescent="0.3">
      <c r="A830">
        <v>261220</v>
      </c>
      <c r="B830" t="s">
        <v>3858</v>
      </c>
      <c r="C830">
        <v>82</v>
      </c>
    </row>
    <row r="831" spans="1:3" x14ac:dyDescent="0.3">
      <c r="A831">
        <v>261230</v>
      </c>
      <c r="B831" t="s">
        <v>3857</v>
      </c>
      <c r="C831">
        <v>1</v>
      </c>
    </row>
    <row r="832" spans="1:3" x14ac:dyDescent="0.3">
      <c r="A832">
        <v>261245</v>
      </c>
      <c r="B832" t="s">
        <v>3855</v>
      </c>
      <c r="C832">
        <v>4</v>
      </c>
    </row>
    <row r="833" spans="1:3" x14ac:dyDescent="0.3">
      <c r="A833">
        <v>261247</v>
      </c>
      <c r="B833" t="s">
        <v>3854</v>
      </c>
      <c r="C833">
        <v>1</v>
      </c>
    </row>
    <row r="834" spans="1:3" x14ac:dyDescent="0.3">
      <c r="A834">
        <v>261250</v>
      </c>
      <c r="B834" t="s">
        <v>3853</v>
      </c>
      <c r="C834">
        <v>18</v>
      </c>
    </row>
    <row r="835" spans="1:3" x14ac:dyDescent="0.3">
      <c r="A835">
        <v>261260</v>
      </c>
      <c r="B835" t="s">
        <v>3851</v>
      </c>
      <c r="C835">
        <v>1</v>
      </c>
    </row>
    <row r="836" spans="1:3" x14ac:dyDescent="0.3">
      <c r="A836">
        <v>261270</v>
      </c>
      <c r="B836" t="s">
        <v>3850</v>
      </c>
      <c r="C836">
        <v>1</v>
      </c>
    </row>
    <row r="837" spans="1:3" x14ac:dyDescent="0.3">
      <c r="A837">
        <v>261310</v>
      </c>
      <c r="B837" t="s">
        <v>3847</v>
      </c>
      <c r="C837">
        <v>1</v>
      </c>
    </row>
    <row r="838" spans="1:3" x14ac:dyDescent="0.3">
      <c r="A838">
        <v>261320</v>
      </c>
      <c r="B838" t="s">
        <v>1311</v>
      </c>
      <c r="C838">
        <v>11</v>
      </c>
    </row>
    <row r="839" spans="1:3" x14ac:dyDescent="0.3">
      <c r="A839">
        <v>261330</v>
      </c>
      <c r="B839" t="s">
        <v>3846</v>
      </c>
      <c r="C839">
        <v>8</v>
      </c>
    </row>
    <row r="840" spans="1:3" x14ac:dyDescent="0.3">
      <c r="A840">
        <v>261340</v>
      </c>
      <c r="B840" t="s">
        <v>3845</v>
      </c>
      <c r="C840">
        <v>1</v>
      </c>
    </row>
    <row r="841" spans="1:3" x14ac:dyDescent="0.3">
      <c r="A841">
        <v>261350</v>
      </c>
      <c r="B841" t="s">
        <v>3844</v>
      </c>
      <c r="C841">
        <v>2</v>
      </c>
    </row>
    <row r="842" spans="1:3" x14ac:dyDescent="0.3">
      <c r="A842">
        <v>261360</v>
      </c>
      <c r="B842" t="s">
        <v>3843</v>
      </c>
      <c r="C842">
        <v>3</v>
      </c>
    </row>
    <row r="843" spans="1:3" x14ac:dyDescent="0.3">
      <c r="A843">
        <v>261370</v>
      </c>
      <c r="B843" t="s">
        <v>3842</v>
      </c>
      <c r="C843">
        <v>8</v>
      </c>
    </row>
    <row r="844" spans="1:3" x14ac:dyDescent="0.3">
      <c r="A844">
        <v>261380</v>
      </c>
      <c r="B844" t="s">
        <v>3841</v>
      </c>
      <c r="C844">
        <v>42</v>
      </c>
    </row>
    <row r="845" spans="1:3" x14ac:dyDescent="0.3">
      <c r="A845">
        <v>261390</v>
      </c>
      <c r="B845" t="s">
        <v>3840</v>
      </c>
      <c r="C845">
        <v>32</v>
      </c>
    </row>
    <row r="846" spans="1:3" x14ac:dyDescent="0.3">
      <c r="A846">
        <v>261400</v>
      </c>
      <c r="B846" t="s">
        <v>3839</v>
      </c>
      <c r="C846">
        <v>2</v>
      </c>
    </row>
    <row r="847" spans="1:3" x14ac:dyDescent="0.3">
      <c r="A847">
        <v>261410</v>
      </c>
      <c r="B847" t="s">
        <v>3838</v>
      </c>
      <c r="C847">
        <v>42</v>
      </c>
    </row>
    <row r="848" spans="1:3" x14ac:dyDescent="0.3">
      <c r="A848">
        <v>261420</v>
      </c>
      <c r="B848" t="s">
        <v>3837</v>
      </c>
      <c r="C848">
        <v>10</v>
      </c>
    </row>
    <row r="849" spans="1:3" x14ac:dyDescent="0.3">
      <c r="A849">
        <v>261450</v>
      </c>
      <c r="B849" t="s">
        <v>3834</v>
      </c>
      <c r="C849">
        <v>3</v>
      </c>
    </row>
    <row r="850" spans="1:3" x14ac:dyDescent="0.3">
      <c r="A850">
        <v>261480</v>
      </c>
      <c r="B850" t="s">
        <v>3831</v>
      </c>
      <c r="C850">
        <v>1</v>
      </c>
    </row>
    <row r="851" spans="1:3" x14ac:dyDescent="0.3">
      <c r="A851">
        <v>261485</v>
      </c>
      <c r="B851" t="s">
        <v>3830</v>
      </c>
      <c r="C851">
        <v>4</v>
      </c>
    </row>
    <row r="852" spans="1:3" x14ac:dyDescent="0.3">
      <c r="A852">
        <v>261520</v>
      </c>
      <c r="B852" t="s">
        <v>3280</v>
      </c>
      <c r="C852">
        <v>14</v>
      </c>
    </row>
    <row r="853" spans="1:3" x14ac:dyDescent="0.3">
      <c r="A853">
        <v>261530</v>
      </c>
      <c r="B853" t="s">
        <v>3827</v>
      </c>
      <c r="C853">
        <v>49</v>
      </c>
    </row>
    <row r="854" spans="1:3" x14ac:dyDescent="0.3">
      <c r="A854">
        <v>261540</v>
      </c>
      <c r="B854" t="s">
        <v>3826</v>
      </c>
      <c r="C854">
        <v>2</v>
      </c>
    </row>
    <row r="855" spans="1:3" x14ac:dyDescent="0.3">
      <c r="A855">
        <v>261560</v>
      </c>
      <c r="B855" t="s">
        <v>16</v>
      </c>
      <c r="C855">
        <v>1</v>
      </c>
    </row>
    <row r="856" spans="1:3" x14ac:dyDescent="0.3">
      <c r="A856">
        <v>261570</v>
      </c>
      <c r="B856" t="s">
        <v>504</v>
      </c>
      <c r="C856">
        <v>2</v>
      </c>
    </row>
    <row r="857" spans="1:3" x14ac:dyDescent="0.3">
      <c r="A857">
        <v>261580</v>
      </c>
      <c r="B857" t="s">
        <v>3824</v>
      </c>
      <c r="C857">
        <v>3</v>
      </c>
    </row>
    <row r="858" spans="1:3" x14ac:dyDescent="0.3">
      <c r="A858">
        <v>261610</v>
      </c>
      <c r="B858" t="s">
        <v>3821</v>
      </c>
      <c r="C858">
        <v>10</v>
      </c>
    </row>
    <row r="859" spans="1:3" x14ac:dyDescent="0.3">
      <c r="A859">
        <v>261620</v>
      </c>
      <c r="B859" t="s">
        <v>3819</v>
      </c>
      <c r="C859">
        <v>2</v>
      </c>
    </row>
    <row r="860" spans="1:3" x14ac:dyDescent="0.3">
      <c r="A860">
        <v>261630</v>
      </c>
      <c r="B860" t="s">
        <v>3818</v>
      </c>
      <c r="C860">
        <v>23</v>
      </c>
    </row>
    <row r="861" spans="1:3" x14ac:dyDescent="0.3">
      <c r="A861">
        <v>261640</v>
      </c>
      <c r="B861" t="s">
        <v>3817</v>
      </c>
      <c r="C861">
        <v>51</v>
      </c>
    </row>
    <row r="862" spans="1:3" x14ac:dyDescent="0.3">
      <c r="A862">
        <v>261650</v>
      </c>
      <c r="B862" t="s">
        <v>3815</v>
      </c>
      <c r="C862">
        <v>1</v>
      </c>
    </row>
    <row r="863" spans="1:3" x14ac:dyDescent="0.3">
      <c r="A863">
        <v>270010</v>
      </c>
      <c r="B863" t="s">
        <v>3814</v>
      </c>
      <c r="C863">
        <v>5</v>
      </c>
    </row>
    <row r="864" spans="1:3" x14ac:dyDescent="0.3">
      <c r="A864">
        <v>270020</v>
      </c>
      <c r="B864" t="s">
        <v>3813</v>
      </c>
      <c r="C864">
        <v>4</v>
      </c>
    </row>
    <row r="865" spans="1:3" x14ac:dyDescent="0.3">
      <c r="A865">
        <v>270030</v>
      </c>
      <c r="B865" t="s">
        <v>3812</v>
      </c>
      <c r="C865">
        <v>226</v>
      </c>
    </row>
    <row r="866" spans="1:3" x14ac:dyDescent="0.3">
      <c r="A866">
        <v>270040</v>
      </c>
      <c r="B866" t="s">
        <v>1609</v>
      </c>
      <c r="C866">
        <v>5</v>
      </c>
    </row>
    <row r="867" spans="1:3" x14ac:dyDescent="0.3">
      <c r="A867">
        <v>270050</v>
      </c>
      <c r="B867" t="s">
        <v>3811</v>
      </c>
      <c r="C867">
        <v>2</v>
      </c>
    </row>
    <row r="868" spans="1:3" x14ac:dyDescent="0.3">
      <c r="A868">
        <v>270060</v>
      </c>
      <c r="B868" t="s">
        <v>3810</v>
      </c>
      <c r="C868">
        <v>12</v>
      </c>
    </row>
    <row r="869" spans="1:3" x14ac:dyDescent="0.3">
      <c r="A869">
        <v>270090</v>
      </c>
      <c r="B869" t="s">
        <v>3807</v>
      </c>
      <c r="C869">
        <v>1</v>
      </c>
    </row>
    <row r="870" spans="1:3" x14ac:dyDescent="0.3">
      <c r="A870">
        <v>270100</v>
      </c>
      <c r="B870" t="s">
        <v>3806</v>
      </c>
      <c r="C870">
        <v>50</v>
      </c>
    </row>
    <row r="871" spans="1:3" x14ac:dyDescent="0.3">
      <c r="A871">
        <v>270110</v>
      </c>
      <c r="B871" t="s">
        <v>3805</v>
      </c>
      <c r="C871">
        <v>1</v>
      </c>
    </row>
    <row r="872" spans="1:3" x14ac:dyDescent="0.3">
      <c r="A872">
        <v>270130</v>
      </c>
      <c r="B872" t="s">
        <v>3803</v>
      </c>
      <c r="C872">
        <v>5</v>
      </c>
    </row>
    <row r="873" spans="1:3" x14ac:dyDescent="0.3">
      <c r="A873">
        <v>270135</v>
      </c>
      <c r="B873" t="s">
        <v>3142</v>
      </c>
      <c r="C873">
        <v>1</v>
      </c>
    </row>
    <row r="874" spans="1:3" x14ac:dyDescent="0.3">
      <c r="A874">
        <v>270140</v>
      </c>
      <c r="B874" t="s">
        <v>1202</v>
      </c>
      <c r="C874">
        <v>17</v>
      </c>
    </row>
    <row r="875" spans="1:3" x14ac:dyDescent="0.3">
      <c r="A875">
        <v>270150</v>
      </c>
      <c r="B875" t="s">
        <v>449</v>
      </c>
      <c r="C875">
        <v>1</v>
      </c>
    </row>
    <row r="876" spans="1:3" x14ac:dyDescent="0.3">
      <c r="A876">
        <v>270160</v>
      </c>
      <c r="B876" t="s">
        <v>3802</v>
      </c>
      <c r="C876">
        <v>4</v>
      </c>
    </row>
    <row r="877" spans="1:3" x14ac:dyDescent="0.3">
      <c r="A877">
        <v>270170</v>
      </c>
      <c r="B877" t="s">
        <v>3711</v>
      </c>
      <c r="C877">
        <v>30</v>
      </c>
    </row>
    <row r="878" spans="1:3" x14ac:dyDescent="0.3">
      <c r="A878">
        <v>270180</v>
      </c>
      <c r="B878" t="s">
        <v>3801</v>
      </c>
      <c r="C878">
        <v>1</v>
      </c>
    </row>
    <row r="879" spans="1:3" x14ac:dyDescent="0.3">
      <c r="A879">
        <v>270190</v>
      </c>
      <c r="B879" t="s">
        <v>3800</v>
      </c>
      <c r="C879">
        <v>13</v>
      </c>
    </row>
    <row r="880" spans="1:3" x14ac:dyDescent="0.3">
      <c r="A880">
        <v>270200</v>
      </c>
      <c r="B880" t="s">
        <v>3799</v>
      </c>
      <c r="C880">
        <v>4</v>
      </c>
    </row>
    <row r="881" spans="1:3" x14ac:dyDescent="0.3">
      <c r="A881">
        <v>270210</v>
      </c>
      <c r="B881" t="s">
        <v>3798</v>
      </c>
      <c r="C881">
        <v>3</v>
      </c>
    </row>
    <row r="882" spans="1:3" x14ac:dyDescent="0.3">
      <c r="A882">
        <v>270220</v>
      </c>
      <c r="B882" t="s">
        <v>3797</v>
      </c>
      <c r="C882">
        <v>5</v>
      </c>
    </row>
    <row r="883" spans="1:3" x14ac:dyDescent="0.3">
      <c r="A883">
        <v>270230</v>
      </c>
      <c r="B883" t="s">
        <v>3796</v>
      </c>
      <c r="C883">
        <v>25</v>
      </c>
    </row>
    <row r="884" spans="1:3" x14ac:dyDescent="0.3">
      <c r="A884">
        <v>270235</v>
      </c>
      <c r="B884" t="s">
        <v>3795</v>
      </c>
      <c r="C884">
        <v>2</v>
      </c>
    </row>
    <row r="885" spans="1:3" x14ac:dyDescent="0.3">
      <c r="A885">
        <v>270240</v>
      </c>
      <c r="B885" t="s">
        <v>3794</v>
      </c>
      <c r="C885">
        <v>27</v>
      </c>
    </row>
    <row r="886" spans="1:3" x14ac:dyDescent="0.3">
      <c r="A886">
        <v>270260</v>
      </c>
      <c r="B886" t="s">
        <v>3791</v>
      </c>
      <c r="C886">
        <v>31</v>
      </c>
    </row>
    <row r="887" spans="1:3" x14ac:dyDescent="0.3">
      <c r="A887">
        <v>270280</v>
      </c>
      <c r="B887" t="s">
        <v>3789</v>
      </c>
      <c r="C887">
        <v>2</v>
      </c>
    </row>
    <row r="888" spans="1:3" x14ac:dyDescent="0.3">
      <c r="A888">
        <v>270290</v>
      </c>
      <c r="B888" t="s">
        <v>3788</v>
      </c>
      <c r="C888">
        <v>4</v>
      </c>
    </row>
    <row r="889" spans="1:3" x14ac:dyDescent="0.3">
      <c r="A889">
        <v>270300</v>
      </c>
      <c r="B889" t="s">
        <v>3787</v>
      </c>
      <c r="C889">
        <v>1</v>
      </c>
    </row>
    <row r="890" spans="1:3" x14ac:dyDescent="0.3">
      <c r="A890">
        <v>270310</v>
      </c>
      <c r="B890" t="s">
        <v>3786</v>
      </c>
      <c r="C890">
        <v>2</v>
      </c>
    </row>
    <row r="891" spans="1:3" x14ac:dyDescent="0.3">
      <c r="A891">
        <v>270320</v>
      </c>
      <c r="B891" t="s">
        <v>3785</v>
      </c>
      <c r="C891">
        <v>1</v>
      </c>
    </row>
    <row r="892" spans="1:3" x14ac:dyDescent="0.3">
      <c r="A892">
        <v>270330</v>
      </c>
      <c r="B892" t="s">
        <v>3784</v>
      </c>
      <c r="C892">
        <v>10</v>
      </c>
    </row>
    <row r="893" spans="1:3" x14ac:dyDescent="0.3">
      <c r="A893">
        <v>270350</v>
      </c>
      <c r="B893" t="s">
        <v>3782</v>
      </c>
      <c r="C893">
        <v>2</v>
      </c>
    </row>
    <row r="894" spans="1:3" x14ac:dyDescent="0.3">
      <c r="A894">
        <v>270360</v>
      </c>
      <c r="B894" t="s">
        <v>3781</v>
      </c>
      <c r="C894">
        <v>2</v>
      </c>
    </row>
    <row r="895" spans="1:3" x14ac:dyDescent="0.3">
      <c r="A895">
        <v>270370</v>
      </c>
      <c r="B895" t="s">
        <v>3780</v>
      </c>
      <c r="C895">
        <v>1</v>
      </c>
    </row>
    <row r="896" spans="1:3" x14ac:dyDescent="0.3">
      <c r="A896">
        <v>270375</v>
      </c>
      <c r="B896" t="s">
        <v>3779</v>
      </c>
      <c r="C896">
        <v>1</v>
      </c>
    </row>
    <row r="897" spans="1:3" x14ac:dyDescent="0.3">
      <c r="A897">
        <v>270380</v>
      </c>
      <c r="B897" t="s">
        <v>3778</v>
      </c>
      <c r="C897">
        <v>16</v>
      </c>
    </row>
    <row r="898" spans="1:3" x14ac:dyDescent="0.3">
      <c r="A898">
        <v>270390</v>
      </c>
      <c r="B898" t="s">
        <v>3777</v>
      </c>
      <c r="C898">
        <v>1</v>
      </c>
    </row>
    <row r="899" spans="1:3" x14ac:dyDescent="0.3">
      <c r="A899">
        <v>270400</v>
      </c>
      <c r="B899" t="s">
        <v>3776</v>
      </c>
      <c r="C899">
        <v>22</v>
      </c>
    </row>
    <row r="900" spans="1:3" x14ac:dyDescent="0.3">
      <c r="A900">
        <v>270410</v>
      </c>
      <c r="B900" t="s">
        <v>3775</v>
      </c>
      <c r="C900">
        <v>67</v>
      </c>
    </row>
    <row r="901" spans="1:3" x14ac:dyDescent="0.3">
      <c r="A901">
        <v>270420</v>
      </c>
      <c r="B901" t="s">
        <v>3774</v>
      </c>
      <c r="C901">
        <v>37</v>
      </c>
    </row>
    <row r="902" spans="1:3" x14ac:dyDescent="0.3">
      <c r="A902">
        <v>270430</v>
      </c>
      <c r="B902" t="s">
        <v>3773</v>
      </c>
      <c r="C902">
        <v>270</v>
      </c>
    </row>
    <row r="903" spans="1:3" x14ac:dyDescent="0.3">
      <c r="A903">
        <v>270440</v>
      </c>
      <c r="B903" t="s">
        <v>3772</v>
      </c>
      <c r="C903">
        <v>1</v>
      </c>
    </row>
    <row r="904" spans="1:3" x14ac:dyDescent="0.3">
      <c r="A904">
        <v>270450</v>
      </c>
      <c r="B904" t="s">
        <v>3771</v>
      </c>
      <c r="C904">
        <v>26</v>
      </c>
    </row>
    <row r="905" spans="1:3" x14ac:dyDescent="0.3">
      <c r="A905">
        <v>270460</v>
      </c>
      <c r="B905" t="s">
        <v>1099</v>
      </c>
      <c r="C905">
        <v>2</v>
      </c>
    </row>
    <row r="906" spans="1:3" x14ac:dyDescent="0.3">
      <c r="A906">
        <v>270470</v>
      </c>
      <c r="B906" t="s">
        <v>3770</v>
      </c>
      <c r="C906">
        <v>3</v>
      </c>
    </row>
    <row r="907" spans="1:3" x14ac:dyDescent="0.3">
      <c r="A907">
        <v>270480</v>
      </c>
      <c r="B907" t="s">
        <v>3769</v>
      </c>
      <c r="C907">
        <v>2</v>
      </c>
    </row>
    <row r="908" spans="1:3" x14ac:dyDescent="0.3">
      <c r="A908">
        <v>270500</v>
      </c>
      <c r="B908" t="s">
        <v>3767</v>
      </c>
      <c r="C908">
        <v>11</v>
      </c>
    </row>
    <row r="909" spans="1:3" x14ac:dyDescent="0.3">
      <c r="A909">
        <v>270510</v>
      </c>
      <c r="B909" t="s">
        <v>3766</v>
      </c>
      <c r="C909">
        <v>5</v>
      </c>
    </row>
    <row r="910" spans="1:3" x14ac:dyDescent="0.3">
      <c r="A910">
        <v>270520</v>
      </c>
      <c r="B910" t="s">
        <v>3765</v>
      </c>
      <c r="C910">
        <v>21</v>
      </c>
    </row>
    <row r="911" spans="1:3" x14ac:dyDescent="0.3">
      <c r="A911">
        <v>270550</v>
      </c>
      <c r="B911" t="s">
        <v>3762</v>
      </c>
      <c r="C911">
        <v>1</v>
      </c>
    </row>
    <row r="912" spans="1:3" x14ac:dyDescent="0.3">
      <c r="A912">
        <v>270560</v>
      </c>
      <c r="B912" t="s">
        <v>3761</v>
      </c>
      <c r="C912">
        <v>2</v>
      </c>
    </row>
    <row r="913" spans="1:3" x14ac:dyDescent="0.3">
      <c r="A913">
        <v>270570</v>
      </c>
      <c r="B913" t="s">
        <v>5625</v>
      </c>
      <c r="C913">
        <v>3</v>
      </c>
    </row>
    <row r="914" spans="1:3" x14ac:dyDescent="0.3">
      <c r="A914">
        <v>270590</v>
      </c>
      <c r="B914" t="s">
        <v>5627</v>
      </c>
      <c r="C914">
        <v>1</v>
      </c>
    </row>
    <row r="915" spans="1:3" x14ac:dyDescent="0.3">
      <c r="A915">
        <v>270600</v>
      </c>
      <c r="B915" t="s">
        <v>3757</v>
      </c>
      <c r="C915">
        <v>1</v>
      </c>
    </row>
    <row r="916" spans="1:3" x14ac:dyDescent="0.3">
      <c r="A916">
        <v>270610</v>
      </c>
      <c r="B916" t="s">
        <v>2733</v>
      </c>
      <c r="C916">
        <v>4</v>
      </c>
    </row>
    <row r="917" spans="1:3" x14ac:dyDescent="0.3">
      <c r="A917">
        <v>270620</v>
      </c>
      <c r="B917" t="s">
        <v>1873</v>
      </c>
      <c r="C917">
        <v>1</v>
      </c>
    </row>
    <row r="918" spans="1:3" x14ac:dyDescent="0.3">
      <c r="A918">
        <v>270630</v>
      </c>
      <c r="B918" t="s">
        <v>5496</v>
      </c>
      <c r="C918">
        <v>16</v>
      </c>
    </row>
    <row r="919" spans="1:3" x14ac:dyDescent="0.3">
      <c r="A919">
        <v>270640</v>
      </c>
      <c r="B919" t="s">
        <v>3755</v>
      </c>
      <c r="C919">
        <v>4</v>
      </c>
    </row>
    <row r="920" spans="1:3" x14ac:dyDescent="0.3">
      <c r="A920">
        <v>270642</v>
      </c>
      <c r="B920" t="s">
        <v>3754</v>
      </c>
      <c r="C920">
        <v>2</v>
      </c>
    </row>
    <row r="921" spans="1:3" x14ac:dyDescent="0.3">
      <c r="A921">
        <v>270644</v>
      </c>
      <c r="B921" t="s">
        <v>3753</v>
      </c>
      <c r="C921">
        <v>12</v>
      </c>
    </row>
    <row r="922" spans="1:3" x14ac:dyDescent="0.3">
      <c r="A922">
        <v>270650</v>
      </c>
      <c r="B922" t="s">
        <v>3752</v>
      </c>
      <c r="C922">
        <v>1</v>
      </c>
    </row>
    <row r="923" spans="1:3" x14ac:dyDescent="0.3">
      <c r="A923">
        <v>270660</v>
      </c>
      <c r="B923" t="s">
        <v>3751</v>
      </c>
      <c r="C923">
        <v>2</v>
      </c>
    </row>
    <row r="924" spans="1:3" x14ac:dyDescent="0.3">
      <c r="A924">
        <v>270670</v>
      </c>
      <c r="B924" t="s">
        <v>3750</v>
      </c>
      <c r="C924">
        <v>90</v>
      </c>
    </row>
    <row r="925" spans="1:3" x14ac:dyDescent="0.3">
      <c r="A925">
        <v>270680</v>
      </c>
      <c r="B925" t="s">
        <v>3749</v>
      </c>
      <c r="C925">
        <v>17</v>
      </c>
    </row>
    <row r="926" spans="1:3" x14ac:dyDescent="0.3">
      <c r="A926">
        <v>270690</v>
      </c>
      <c r="B926" t="s">
        <v>3748</v>
      </c>
      <c r="C926">
        <v>2</v>
      </c>
    </row>
    <row r="927" spans="1:3" x14ac:dyDescent="0.3">
      <c r="A927">
        <v>270700</v>
      </c>
      <c r="B927" t="s">
        <v>3747</v>
      </c>
      <c r="C927">
        <v>50</v>
      </c>
    </row>
    <row r="928" spans="1:3" x14ac:dyDescent="0.3">
      <c r="A928">
        <v>270710</v>
      </c>
      <c r="B928" t="s">
        <v>65</v>
      </c>
      <c r="C928">
        <v>1</v>
      </c>
    </row>
    <row r="929" spans="1:3" x14ac:dyDescent="0.3">
      <c r="A929">
        <v>270720</v>
      </c>
      <c r="B929" t="s">
        <v>5628</v>
      </c>
      <c r="C929">
        <v>6</v>
      </c>
    </row>
    <row r="930" spans="1:3" x14ac:dyDescent="0.3">
      <c r="A930">
        <v>270730</v>
      </c>
      <c r="B930" t="s">
        <v>3745</v>
      </c>
      <c r="C930">
        <v>10</v>
      </c>
    </row>
    <row r="931" spans="1:3" x14ac:dyDescent="0.3">
      <c r="A931">
        <v>270740</v>
      </c>
      <c r="B931" t="s">
        <v>3744</v>
      </c>
      <c r="C931">
        <v>1</v>
      </c>
    </row>
    <row r="932" spans="1:3" x14ac:dyDescent="0.3">
      <c r="A932">
        <v>270750</v>
      </c>
      <c r="B932" t="s">
        <v>3743</v>
      </c>
      <c r="C932">
        <v>1</v>
      </c>
    </row>
    <row r="933" spans="1:3" x14ac:dyDescent="0.3">
      <c r="A933">
        <v>270760</v>
      </c>
      <c r="B933" t="s">
        <v>3742</v>
      </c>
      <c r="C933">
        <v>31</v>
      </c>
    </row>
    <row r="934" spans="1:3" x14ac:dyDescent="0.3">
      <c r="A934">
        <v>270770</v>
      </c>
      <c r="B934" t="s">
        <v>3741</v>
      </c>
      <c r="C934">
        <v>23</v>
      </c>
    </row>
    <row r="935" spans="1:3" x14ac:dyDescent="0.3">
      <c r="A935">
        <v>270800</v>
      </c>
      <c r="B935" t="s">
        <v>3738</v>
      </c>
      <c r="C935">
        <v>28</v>
      </c>
    </row>
    <row r="936" spans="1:3" x14ac:dyDescent="0.3">
      <c r="A936">
        <v>270810</v>
      </c>
      <c r="B936" t="s">
        <v>3737</v>
      </c>
      <c r="C936">
        <v>2</v>
      </c>
    </row>
    <row r="937" spans="1:3" x14ac:dyDescent="0.3">
      <c r="A937">
        <v>270830</v>
      </c>
      <c r="B937" t="s">
        <v>3735</v>
      </c>
      <c r="C937">
        <v>2</v>
      </c>
    </row>
    <row r="938" spans="1:3" x14ac:dyDescent="0.3">
      <c r="A938">
        <v>270840</v>
      </c>
      <c r="B938" t="s">
        <v>3734</v>
      </c>
      <c r="C938">
        <v>14</v>
      </c>
    </row>
    <row r="939" spans="1:3" x14ac:dyDescent="0.3">
      <c r="A939">
        <v>270860</v>
      </c>
      <c r="B939" t="s">
        <v>5629</v>
      </c>
      <c r="C939">
        <v>2</v>
      </c>
    </row>
    <row r="940" spans="1:3" x14ac:dyDescent="0.3">
      <c r="A940">
        <v>270870</v>
      </c>
      <c r="B940" t="s">
        <v>5764</v>
      </c>
      <c r="C940">
        <v>2</v>
      </c>
    </row>
    <row r="941" spans="1:3" x14ac:dyDescent="0.3">
      <c r="A941">
        <v>270880</v>
      </c>
      <c r="B941" t="s">
        <v>1711</v>
      </c>
      <c r="C941">
        <v>23</v>
      </c>
    </row>
    <row r="942" spans="1:3" x14ac:dyDescent="0.3">
      <c r="A942">
        <v>270890</v>
      </c>
      <c r="B942" t="s">
        <v>3730</v>
      </c>
      <c r="C942">
        <v>6</v>
      </c>
    </row>
    <row r="943" spans="1:3" x14ac:dyDescent="0.3">
      <c r="A943">
        <v>270895</v>
      </c>
      <c r="B943" t="s">
        <v>3729</v>
      </c>
      <c r="C943">
        <v>5</v>
      </c>
    </row>
    <row r="944" spans="1:3" x14ac:dyDescent="0.3">
      <c r="A944">
        <v>270900</v>
      </c>
      <c r="B944" t="s">
        <v>5630</v>
      </c>
      <c r="C944">
        <v>1</v>
      </c>
    </row>
    <row r="945" spans="1:3" x14ac:dyDescent="0.3">
      <c r="A945">
        <v>270910</v>
      </c>
      <c r="B945" t="s">
        <v>3727</v>
      </c>
      <c r="C945">
        <v>5</v>
      </c>
    </row>
    <row r="946" spans="1:3" x14ac:dyDescent="0.3">
      <c r="A946">
        <v>270915</v>
      </c>
      <c r="B946" t="s">
        <v>3726</v>
      </c>
      <c r="C946">
        <v>71</v>
      </c>
    </row>
    <row r="947" spans="1:3" x14ac:dyDescent="0.3">
      <c r="A947">
        <v>270920</v>
      </c>
      <c r="B947" t="s">
        <v>3725</v>
      </c>
      <c r="C947">
        <v>1</v>
      </c>
    </row>
    <row r="948" spans="1:3" x14ac:dyDescent="0.3">
      <c r="A948">
        <v>270930</v>
      </c>
      <c r="B948" t="s">
        <v>5497</v>
      </c>
      <c r="C948">
        <v>16</v>
      </c>
    </row>
    <row r="949" spans="1:3" x14ac:dyDescent="0.3">
      <c r="A949">
        <v>270940</v>
      </c>
      <c r="B949" t="s">
        <v>2434</v>
      </c>
      <c r="C949">
        <v>162</v>
      </c>
    </row>
    <row r="950" spans="1:3" x14ac:dyDescent="0.3">
      <c r="A950">
        <v>280020</v>
      </c>
      <c r="B950" t="s">
        <v>3721</v>
      </c>
      <c r="C950">
        <v>20</v>
      </c>
    </row>
    <row r="951" spans="1:3" x14ac:dyDescent="0.3">
      <c r="A951">
        <v>280030</v>
      </c>
      <c r="B951" t="s">
        <v>3720</v>
      </c>
      <c r="C951">
        <v>189</v>
      </c>
    </row>
    <row r="952" spans="1:3" x14ac:dyDescent="0.3">
      <c r="A952">
        <v>280040</v>
      </c>
      <c r="B952" t="s">
        <v>3719</v>
      </c>
      <c r="C952">
        <v>4</v>
      </c>
    </row>
    <row r="953" spans="1:3" x14ac:dyDescent="0.3">
      <c r="A953">
        <v>280060</v>
      </c>
      <c r="B953" t="s">
        <v>5631</v>
      </c>
      <c r="C953">
        <v>61</v>
      </c>
    </row>
    <row r="954" spans="1:3" x14ac:dyDescent="0.3">
      <c r="A954">
        <v>280067</v>
      </c>
      <c r="B954" t="s">
        <v>3716</v>
      </c>
      <c r="C954">
        <v>2</v>
      </c>
    </row>
    <row r="955" spans="1:3" x14ac:dyDescent="0.3">
      <c r="A955">
        <v>280120</v>
      </c>
      <c r="B955" t="s">
        <v>3712</v>
      </c>
      <c r="C955">
        <v>22</v>
      </c>
    </row>
    <row r="956" spans="1:3" x14ac:dyDescent="0.3">
      <c r="A956">
        <v>280130</v>
      </c>
      <c r="B956" t="s">
        <v>3711</v>
      </c>
      <c r="C956">
        <v>3</v>
      </c>
    </row>
    <row r="957" spans="1:3" x14ac:dyDescent="0.3">
      <c r="A957">
        <v>280140</v>
      </c>
      <c r="B957" t="s">
        <v>3710</v>
      </c>
      <c r="C957">
        <v>1</v>
      </c>
    </row>
    <row r="958" spans="1:3" x14ac:dyDescent="0.3">
      <c r="A958">
        <v>280160</v>
      </c>
      <c r="B958" t="s">
        <v>3708</v>
      </c>
      <c r="C958">
        <v>1</v>
      </c>
    </row>
    <row r="959" spans="1:3" x14ac:dyDescent="0.3">
      <c r="A959">
        <v>280170</v>
      </c>
      <c r="B959" t="s">
        <v>3707</v>
      </c>
      <c r="C959">
        <v>38</v>
      </c>
    </row>
    <row r="960" spans="1:3" x14ac:dyDescent="0.3">
      <c r="A960">
        <v>280210</v>
      </c>
      <c r="B960" t="s">
        <v>3704</v>
      </c>
      <c r="C960">
        <v>36</v>
      </c>
    </row>
    <row r="961" spans="1:3" x14ac:dyDescent="0.3">
      <c r="A961">
        <v>280290</v>
      </c>
      <c r="B961" t="s">
        <v>3696</v>
      </c>
      <c r="C961">
        <v>12</v>
      </c>
    </row>
    <row r="962" spans="1:3" x14ac:dyDescent="0.3">
      <c r="A962">
        <v>280300</v>
      </c>
      <c r="B962" t="s">
        <v>3695</v>
      </c>
      <c r="C962">
        <v>1</v>
      </c>
    </row>
    <row r="963" spans="1:3" x14ac:dyDescent="0.3">
      <c r="A963">
        <v>280320</v>
      </c>
      <c r="B963" t="s">
        <v>5632</v>
      </c>
      <c r="C963">
        <v>2</v>
      </c>
    </row>
    <row r="964" spans="1:3" x14ac:dyDescent="0.3">
      <c r="A964">
        <v>280350</v>
      </c>
      <c r="B964" t="s">
        <v>3690</v>
      </c>
      <c r="C964">
        <v>53</v>
      </c>
    </row>
    <row r="965" spans="1:3" x14ac:dyDescent="0.3">
      <c r="A965">
        <v>280400</v>
      </c>
      <c r="B965" t="s">
        <v>3685</v>
      </c>
      <c r="C965">
        <v>1</v>
      </c>
    </row>
    <row r="966" spans="1:3" x14ac:dyDescent="0.3">
      <c r="A966">
        <v>280410</v>
      </c>
      <c r="B966" t="s">
        <v>3684</v>
      </c>
      <c r="C966">
        <v>2</v>
      </c>
    </row>
    <row r="967" spans="1:3" x14ac:dyDescent="0.3">
      <c r="A967">
        <v>280420</v>
      </c>
      <c r="B967" t="s">
        <v>3683</v>
      </c>
      <c r="C967">
        <v>15</v>
      </c>
    </row>
    <row r="968" spans="1:3" x14ac:dyDescent="0.3">
      <c r="A968">
        <v>280440</v>
      </c>
      <c r="B968" t="s">
        <v>3681</v>
      </c>
      <c r="C968">
        <v>187</v>
      </c>
    </row>
    <row r="969" spans="1:3" x14ac:dyDescent="0.3">
      <c r="A969">
        <v>280480</v>
      </c>
      <c r="B969" t="s">
        <v>3676</v>
      </c>
      <c r="C969">
        <v>50</v>
      </c>
    </row>
    <row r="970" spans="1:3" x14ac:dyDescent="0.3">
      <c r="A970">
        <v>280540</v>
      </c>
      <c r="B970" t="s">
        <v>3671</v>
      </c>
      <c r="C970">
        <v>1</v>
      </c>
    </row>
    <row r="971" spans="1:3" x14ac:dyDescent="0.3">
      <c r="A971">
        <v>280580</v>
      </c>
      <c r="B971" t="s">
        <v>3667</v>
      </c>
      <c r="C971">
        <v>1</v>
      </c>
    </row>
    <row r="972" spans="1:3" x14ac:dyDescent="0.3">
      <c r="A972">
        <v>280630</v>
      </c>
      <c r="B972" t="s">
        <v>3662</v>
      </c>
      <c r="C972">
        <v>10</v>
      </c>
    </row>
    <row r="973" spans="1:3" x14ac:dyDescent="0.3">
      <c r="A973">
        <v>280670</v>
      </c>
      <c r="B973" t="s">
        <v>3659</v>
      </c>
      <c r="C973">
        <v>6</v>
      </c>
    </row>
    <row r="974" spans="1:3" x14ac:dyDescent="0.3">
      <c r="A974">
        <v>280710</v>
      </c>
      <c r="B974" t="s">
        <v>3657</v>
      </c>
      <c r="C974">
        <v>215</v>
      </c>
    </row>
    <row r="975" spans="1:3" x14ac:dyDescent="0.3">
      <c r="A975">
        <v>280740</v>
      </c>
      <c r="B975" t="s">
        <v>3654</v>
      </c>
      <c r="C975">
        <v>24</v>
      </c>
    </row>
    <row r="976" spans="1:3" x14ac:dyDescent="0.3">
      <c r="A976">
        <v>280760</v>
      </c>
      <c r="B976" t="s">
        <v>3651</v>
      </c>
      <c r="C976">
        <v>2</v>
      </c>
    </row>
    <row r="977" spans="1:3" x14ac:dyDescent="0.3">
      <c r="A977">
        <v>290020</v>
      </c>
      <c r="B977" t="s">
        <v>3649</v>
      </c>
      <c r="C977">
        <v>3</v>
      </c>
    </row>
    <row r="978" spans="1:3" x14ac:dyDescent="0.3">
      <c r="A978">
        <v>290030</v>
      </c>
      <c r="B978" t="s">
        <v>3648</v>
      </c>
      <c r="C978">
        <v>5</v>
      </c>
    </row>
    <row r="979" spans="1:3" x14ac:dyDescent="0.3">
      <c r="A979">
        <v>290035</v>
      </c>
      <c r="B979" t="s">
        <v>3647</v>
      </c>
      <c r="C979">
        <v>3</v>
      </c>
    </row>
    <row r="980" spans="1:3" x14ac:dyDescent="0.3">
      <c r="A980">
        <v>290040</v>
      </c>
      <c r="B980" t="s">
        <v>3646</v>
      </c>
      <c r="C980">
        <v>3</v>
      </c>
    </row>
    <row r="981" spans="1:3" x14ac:dyDescent="0.3">
      <c r="A981">
        <v>290070</v>
      </c>
      <c r="B981" t="s">
        <v>3643</v>
      </c>
      <c r="C981">
        <v>44</v>
      </c>
    </row>
    <row r="982" spans="1:3" x14ac:dyDescent="0.3">
      <c r="A982">
        <v>290100</v>
      </c>
      <c r="B982" t="s">
        <v>3640</v>
      </c>
      <c r="C982">
        <v>18</v>
      </c>
    </row>
    <row r="983" spans="1:3" x14ac:dyDescent="0.3">
      <c r="A983">
        <v>290115</v>
      </c>
      <c r="B983" t="s">
        <v>3638</v>
      </c>
      <c r="C983">
        <v>19</v>
      </c>
    </row>
    <row r="984" spans="1:3" x14ac:dyDescent="0.3">
      <c r="A984">
        <v>290120</v>
      </c>
      <c r="B984" t="s">
        <v>3637</v>
      </c>
      <c r="C984">
        <v>6</v>
      </c>
    </row>
    <row r="985" spans="1:3" x14ac:dyDescent="0.3">
      <c r="A985">
        <v>290130</v>
      </c>
      <c r="B985" t="s">
        <v>3636</v>
      </c>
      <c r="C985">
        <v>1</v>
      </c>
    </row>
    <row r="986" spans="1:3" x14ac:dyDescent="0.3">
      <c r="A986">
        <v>290135</v>
      </c>
      <c r="B986" t="s">
        <v>3635</v>
      </c>
      <c r="C986">
        <v>9</v>
      </c>
    </row>
    <row r="987" spans="1:3" x14ac:dyDescent="0.3">
      <c r="A987">
        <v>290140</v>
      </c>
      <c r="B987" t="s">
        <v>3634</v>
      </c>
      <c r="C987">
        <v>1</v>
      </c>
    </row>
    <row r="988" spans="1:3" x14ac:dyDescent="0.3">
      <c r="A988">
        <v>290150</v>
      </c>
      <c r="B988" t="s">
        <v>3633</v>
      </c>
      <c r="C988">
        <v>7</v>
      </c>
    </row>
    <row r="989" spans="1:3" x14ac:dyDescent="0.3">
      <c r="A989">
        <v>290170</v>
      </c>
      <c r="B989" t="s">
        <v>3631</v>
      </c>
      <c r="C989">
        <v>2</v>
      </c>
    </row>
    <row r="990" spans="1:3" x14ac:dyDescent="0.3">
      <c r="A990">
        <v>290180</v>
      </c>
      <c r="B990" t="s">
        <v>3630</v>
      </c>
      <c r="C990">
        <v>1</v>
      </c>
    </row>
    <row r="991" spans="1:3" x14ac:dyDescent="0.3">
      <c r="A991">
        <v>290190</v>
      </c>
      <c r="B991" t="s">
        <v>3629</v>
      </c>
      <c r="C991">
        <v>3</v>
      </c>
    </row>
    <row r="992" spans="1:3" x14ac:dyDescent="0.3">
      <c r="A992">
        <v>290195</v>
      </c>
      <c r="B992" t="s">
        <v>3628</v>
      </c>
      <c r="C992">
        <v>2</v>
      </c>
    </row>
    <row r="993" spans="1:3" x14ac:dyDescent="0.3">
      <c r="A993">
        <v>290200</v>
      </c>
      <c r="B993" t="s">
        <v>3627</v>
      </c>
      <c r="C993">
        <v>2</v>
      </c>
    </row>
    <row r="994" spans="1:3" x14ac:dyDescent="0.3">
      <c r="A994">
        <v>290210</v>
      </c>
      <c r="B994" t="s">
        <v>3625</v>
      </c>
      <c r="C994">
        <v>7</v>
      </c>
    </row>
    <row r="995" spans="1:3" x14ac:dyDescent="0.3">
      <c r="A995">
        <v>290270</v>
      </c>
      <c r="B995" t="s">
        <v>3617</v>
      </c>
      <c r="C995">
        <v>3</v>
      </c>
    </row>
    <row r="996" spans="1:3" x14ac:dyDescent="0.3">
      <c r="A996">
        <v>290290</v>
      </c>
      <c r="B996" t="s">
        <v>3615</v>
      </c>
      <c r="C996">
        <v>2</v>
      </c>
    </row>
    <row r="997" spans="1:3" x14ac:dyDescent="0.3">
      <c r="A997">
        <v>290300</v>
      </c>
      <c r="B997" t="s">
        <v>3614</v>
      </c>
      <c r="C997">
        <v>3</v>
      </c>
    </row>
    <row r="998" spans="1:3" x14ac:dyDescent="0.3">
      <c r="A998">
        <v>290310</v>
      </c>
      <c r="B998" t="s">
        <v>3613</v>
      </c>
      <c r="C998">
        <v>1</v>
      </c>
    </row>
    <row r="999" spans="1:3" x14ac:dyDescent="0.3">
      <c r="A999">
        <v>290320</v>
      </c>
      <c r="B999" t="s">
        <v>3612</v>
      </c>
      <c r="C999">
        <v>59</v>
      </c>
    </row>
    <row r="1000" spans="1:3" x14ac:dyDescent="0.3">
      <c r="A1000">
        <v>290330</v>
      </c>
      <c r="B1000" t="s">
        <v>5498</v>
      </c>
      <c r="C1000">
        <v>16</v>
      </c>
    </row>
    <row r="1001" spans="1:3" x14ac:dyDescent="0.3">
      <c r="A1001">
        <v>290327</v>
      </c>
      <c r="B1001" t="s">
        <v>3611</v>
      </c>
      <c r="C1001">
        <v>1</v>
      </c>
    </row>
    <row r="1002" spans="1:3" x14ac:dyDescent="0.3">
      <c r="A1002">
        <v>290340</v>
      </c>
      <c r="B1002" t="s">
        <v>1221</v>
      </c>
      <c r="C1002">
        <v>4</v>
      </c>
    </row>
    <row r="1003" spans="1:3" x14ac:dyDescent="0.3">
      <c r="A1003">
        <v>290350</v>
      </c>
      <c r="B1003" t="s">
        <v>3609</v>
      </c>
      <c r="C1003">
        <v>4</v>
      </c>
    </row>
    <row r="1004" spans="1:3" x14ac:dyDescent="0.3">
      <c r="A1004">
        <v>290370</v>
      </c>
      <c r="B1004" t="s">
        <v>3607</v>
      </c>
      <c r="C1004">
        <v>5</v>
      </c>
    </row>
    <row r="1005" spans="1:3" x14ac:dyDescent="0.3">
      <c r="A1005">
        <v>290390</v>
      </c>
      <c r="B1005" t="s">
        <v>3605</v>
      </c>
      <c r="C1005">
        <v>11</v>
      </c>
    </row>
    <row r="1006" spans="1:3" x14ac:dyDescent="0.3">
      <c r="A1006">
        <v>290395</v>
      </c>
      <c r="B1006" t="s">
        <v>3604</v>
      </c>
      <c r="C1006">
        <v>1</v>
      </c>
    </row>
    <row r="1007" spans="1:3" x14ac:dyDescent="0.3">
      <c r="A1007">
        <v>290400</v>
      </c>
      <c r="B1007" t="s">
        <v>3603</v>
      </c>
      <c r="C1007">
        <v>2</v>
      </c>
    </row>
    <row r="1008" spans="1:3" x14ac:dyDescent="0.3">
      <c r="A1008">
        <v>290410</v>
      </c>
      <c r="B1008" t="s">
        <v>3602</v>
      </c>
      <c r="C1008">
        <v>53</v>
      </c>
    </row>
    <row r="1009" spans="1:3" x14ac:dyDescent="0.3">
      <c r="A1009">
        <v>290420</v>
      </c>
      <c r="B1009" t="s">
        <v>3601</v>
      </c>
      <c r="C1009">
        <v>1</v>
      </c>
    </row>
    <row r="1010" spans="1:3" x14ac:dyDescent="0.3">
      <c r="A1010">
        <v>290450</v>
      </c>
      <c r="B1010" t="s">
        <v>3598</v>
      </c>
      <c r="C1010">
        <v>16</v>
      </c>
    </row>
    <row r="1011" spans="1:3" x14ac:dyDescent="0.3">
      <c r="A1011">
        <v>290460</v>
      </c>
      <c r="B1011" t="s">
        <v>3597</v>
      </c>
      <c r="C1011">
        <v>51</v>
      </c>
    </row>
    <row r="1012" spans="1:3" x14ac:dyDescent="0.3">
      <c r="A1012">
        <v>290475</v>
      </c>
      <c r="B1012" t="s">
        <v>3595</v>
      </c>
      <c r="C1012">
        <v>1</v>
      </c>
    </row>
    <row r="1013" spans="1:3" x14ac:dyDescent="0.3">
      <c r="A1013">
        <v>290480</v>
      </c>
      <c r="B1013" t="s">
        <v>3594</v>
      </c>
      <c r="C1013">
        <v>1</v>
      </c>
    </row>
    <row r="1014" spans="1:3" x14ac:dyDescent="0.3">
      <c r="A1014">
        <v>290485</v>
      </c>
      <c r="B1014" t="s">
        <v>3593</v>
      </c>
      <c r="C1014">
        <v>3</v>
      </c>
    </row>
    <row r="1015" spans="1:3" x14ac:dyDescent="0.3">
      <c r="A1015">
        <v>290490</v>
      </c>
      <c r="B1015" t="s">
        <v>3592</v>
      </c>
      <c r="C1015">
        <v>53</v>
      </c>
    </row>
    <row r="1016" spans="1:3" x14ac:dyDescent="0.3">
      <c r="A1016">
        <v>290510</v>
      </c>
      <c r="B1016" t="s">
        <v>3590</v>
      </c>
      <c r="C1016">
        <v>3</v>
      </c>
    </row>
    <row r="1017" spans="1:3" x14ac:dyDescent="0.3">
      <c r="A1017">
        <v>290515</v>
      </c>
      <c r="B1017" t="s">
        <v>3589</v>
      </c>
      <c r="C1017">
        <v>1</v>
      </c>
    </row>
    <row r="1018" spans="1:3" x14ac:dyDescent="0.3">
      <c r="A1018">
        <v>290520</v>
      </c>
      <c r="B1018" t="s">
        <v>3588</v>
      </c>
      <c r="C1018">
        <v>2</v>
      </c>
    </row>
    <row r="1019" spans="1:3" x14ac:dyDescent="0.3">
      <c r="A1019">
        <v>290540</v>
      </c>
      <c r="B1019" t="s">
        <v>3586</v>
      </c>
      <c r="C1019">
        <v>1</v>
      </c>
    </row>
    <row r="1020" spans="1:3" x14ac:dyDescent="0.3">
      <c r="A1020">
        <v>290560</v>
      </c>
      <c r="B1020" t="s">
        <v>3584</v>
      </c>
      <c r="C1020">
        <v>12</v>
      </c>
    </row>
    <row r="1021" spans="1:3" x14ac:dyDescent="0.3">
      <c r="A1021">
        <v>290570</v>
      </c>
      <c r="B1021" t="s">
        <v>3583</v>
      </c>
      <c r="C1021">
        <v>137</v>
      </c>
    </row>
    <row r="1022" spans="1:3" x14ac:dyDescent="0.3">
      <c r="A1022">
        <v>290590</v>
      </c>
      <c r="B1022" t="s">
        <v>3581</v>
      </c>
      <c r="C1022">
        <v>1</v>
      </c>
    </row>
    <row r="1023" spans="1:3" x14ac:dyDescent="0.3">
      <c r="A1023">
        <v>290600</v>
      </c>
      <c r="B1023" t="s">
        <v>3580</v>
      </c>
      <c r="C1023">
        <v>20</v>
      </c>
    </row>
    <row r="1024" spans="1:3" x14ac:dyDescent="0.3">
      <c r="A1024">
        <v>290630</v>
      </c>
      <c r="B1024" t="s">
        <v>3579</v>
      </c>
      <c r="C1024">
        <v>1</v>
      </c>
    </row>
    <row r="1025" spans="1:3" x14ac:dyDescent="0.3">
      <c r="A1025">
        <v>290640</v>
      </c>
      <c r="B1025" t="s">
        <v>3578</v>
      </c>
      <c r="C1025">
        <v>1</v>
      </c>
    </row>
    <row r="1026" spans="1:3" x14ac:dyDescent="0.3">
      <c r="A1026">
        <v>290650</v>
      </c>
      <c r="B1026" t="s">
        <v>3131</v>
      </c>
      <c r="C1026">
        <v>4</v>
      </c>
    </row>
    <row r="1027" spans="1:3" x14ac:dyDescent="0.3">
      <c r="A1027">
        <v>290660</v>
      </c>
      <c r="B1027" t="s">
        <v>3577</v>
      </c>
      <c r="C1027">
        <v>2</v>
      </c>
    </row>
    <row r="1028" spans="1:3" x14ac:dyDescent="0.3">
      <c r="A1028">
        <v>290670</v>
      </c>
      <c r="B1028" t="s">
        <v>3576</v>
      </c>
      <c r="C1028">
        <v>62</v>
      </c>
    </row>
    <row r="1029" spans="1:3" x14ac:dyDescent="0.3">
      <c r="A1029">
        <v>290680</v>
      </c>
      <c r="B1029" t="s">
        <v>3575</v>
      </c>
      <c r="C1029">
        <v>7</v>
      </c>
    </row>
    <row r="1030" spans="1:3" x14ac:dyDescent="0.3">
      <c r="A1030">
        <v>290685</v>
      </c>
      <c r="B1030" t="s">
        <v>3573</v>
      </c>
      <c r="C1030">
        <v>5</v>
      </c>
    </row>
    <row r="1031" spans="1:3" x14ac:dyDescent="0.3">
      <c r="A1031">
        <v>290687</v>
      </c>
      <c r="B1031" t="s">
        <v>3572</v>
      </c>
      <c r="C1031">
        <v>22</v>
      </c>
    </row>
    <row r="1032" spans="1:3" x14ac:dyDescent="0.3">
      <c r="A1032">
        <v>290689</v>
      </c>
      <c r="B1032" t="s">
        <v>3571</v>
      </c>
      <c r="C1032">
        <v>4</v>
      </c>
    </row>
    <row r="1033" spans="1:3" x14ac:dyDescent="0.3">
      <c r="A1033">
        <v>290690</v>
      </c>
      <c r="B1033" t="s">
        <v>3570</v>
      </c>
      <c r="C1033">
        <v>1</v>
      </c>
    </row>
    <row r="1034" spans="1:3" x14ac:dyDescent="0.3">
      <c r="A1034">
        <v>290710</v>
      </c>
      <c r="B1034" t="s">
        <v>3568</v>
      </c>
      <c r="C1034">
        <v>2</v>
      </c>
    </row>
    <row r="1035" spans="1:3" x14ac:dyDescent="0.3">
      <c r="A1035">
        <v>290720</v>
      </c>
      <c r="B1035" t="s">
        <v>3567</v>
      </c>
      <c r="C1035">
        <v>64</v>
      </c>
    </row>
    <row r="1036" spans="1:3" x14ac:dyDescent="0.3">
      <c r="A1036">
        <v>290730</v>
      </c>
      <c r="B1036" t="s">
        <v>3566</v>
      </c>
      <c r="C1036">
        <v>1</v>
      </c>
    </row>
    <row r="1037" spans="1:3" x14ac:dyDescent="0.3">
      <c r="A1037">
        <v>290740</v>
      </c>
      <c r="B1037" t="s">
        <v>3565</v>
      </c>
      <c r="C1037">
        <v>1</v>
      </c>
    </row>
    <row r="1038" spans="1:3" x14ac:dyDescent="0.3">
      <c r="A1038">
        <v>290750</v>
      </c>
      <c r="B1038" t="s">
        <v>3564</v>
      </c>
      <c r="C1038">
        <v>105</v>
      </c>
    </row>
    <row r="1039" spans="1:3" x14ac:dyDescent="0.3">
      <c r="A1039">
        <v>290755</v>
      </c>
      <c r="B1039" t="s">
        <v>3563</v>
      </c>
      <c r="C1039">
        <v>3</v>
      </c>
    </row>
    <row r="1040" spans="1:3" x14ac:dyDescent="0.3">
      <c r="A1040">
        <v>290760</v>
      </c>
      <c r="B1040" t="s">
        <v>3562</v>
      </c>
      <c r="C1040">
        <v>2</v>
      </c>
    </row>
    <row r="1041" spans="1:3" x14ac:dyDescent="0.3">
      <c r="A1041">
        <v>290770</v>
      </c>
      <c r="B1041" t="s">
        <v>3561</v>
      </c>
      <c r="C1041">
        <v>1</v>
      </c>
    </row>
    <row r="1042" spans="1:3" x14ac:dyDescent="0.3">
      <c r="A1042">
        <v>290790</v>
      </c>
      <c r="B1042" t="s">
        <v>3559</v>
      </c>
      <c r="C1042">
        <v>1</v>
      </c>
    </row>
    <row r="1043" spans="1:3" x14ac:dyDescent="0.3">
      <c r="A1043">
        <v>290800</v>
      </c>
      <c r="B1043" t="s">
        <v>3558</v>
      </c>
      <c r="C1043">
        <v>20</v>
      </c>
    </row>
    <row r="1044" spans="1:3" x14ac:dyDescent="0.3">
      <c r="A1044">
        <v>290830</v>
      </c>
      <c r="B1044" t="s">
        <v>3555</v>
      </c>
      <c r="C1044">
        <v>3</v>
      </c>
    </row>
    <row r="1045" spans="1:3" x14ac:dyDescent="0.3">
      <c r="A1045">
        <v>290840</v>
      </c>
      <c r="B1045" t="s">
        <v>3554</v>
      </c>
      <c r="C1045">
        <v>1</v>
      </c>
    </row>
    <row r="1046" spans="1:3" x14ac:dyDescent="0.3">
      <c r="A1046">
        <v>290850</v>
      </c>
      <c r="B1046" t="s">
        <v>3553</v>
      </c>
      <c r="C1046">
        <v>41</v>
      </c>
    </row>
    <row r="1047" spans="1:3" x14ac:dyDescent="0.3">
      <c r="A1047">
        <v>290860</v>
      </c>
      <c r="B1047" t="s">
        <v>3552</v>
      </c>
      <c r="C1047">
        <v>18</v>
      </c>
    </row>
    <row r="1048" spans="1:3" x14ac:dyDescent="0.3">
      <c r="A1048">
        <v>290870</v>
      </c>
      <c r="B1048" t="s">
        <v>3551</v>
      </c>
      <c r="C1048">
        <v>44</v>
      </c>
    </row>
    <row r="1049" spans="1:3" x14ac:dyDescent="0.3">
      <c r="A1049">
        <v>290880</v>
      </c>
      <c r="B1049" t="s">
        <v>3550</v>
      </c>
      <c r="C1049">
        <v>10</v>
      </c>
    </row>
    <row r="1050" spans="1:3" x14ac:dyDescent="0.3">
      <c r="A1050">
        <v>290920</v>
      </c>
      <c r="B1050" t="s">
        <v>5635</v>
      </c>
      <c r="C1050">
        <v>4</v>
      </c>
    </row>
    <row r="1051" spans="1:3" x14ac:dyDescent="0.3">
      <c r="A1051">
        <v>290940</v>
      </c>
      <c r="B1051" t="s">
        <v>3544</v>
      </c>
      <c r="C1051">
        <v>19</v>
      </c>
    </row>
    <row r="1052" spans="1:3" x14ac:dyDescent="0.3">
      <c r="A1052">
        <v>290950</v>
      </c>
      <c r="B1052" t="s">
        <v>3543</v>
      </c>
      <c r="C1052">
        <v>1</v>
      </c>
    </row>
    <row r="1053" spans="1:3" x14ac:dyDescent="0.3">
      <c r="A1053">
        <v>290960</v>
      </c>
      <c r="B1053" t="s">
        <v>3542</v>
      </c>
      <c r="C1053">
        <v>13</v>
      </c>
    </row>
    <row r="1054" spans="1:3" x14ac:dyDescent="0.3">
      <c r="A1054">
        <v>290980</v>
      </c>
      <c r="B1054" t="s">
        <v>5499</v>
      </c>
      <c r="C1054">
        <v>116</v>
      </c>
    </row>
    <row r="1055" spans="1:3" x14ac:dyDescent="0.3">
      <c r="A1055">
        <v>290990</v>
      </c>
      <c r="B1055" t="s">
        <v>3539</v>
      </c>
      <c r="C1055">
        <v>27</v>
      </c>
    </row>
    <row r="1056" spans="1:3" x14ac:dyDescent="0.3">
      <c r="A1056">
        <v>291000</v>
      </c>
      <c r="B1056" t="s">
        <v>3538</v>
      </c>
      <c r="C1056">
        <v>3</v>
      </c>
    </row>
    <row r="1057" spans="1:3" x14ac:dyDescent="0.3">
      <c r="A1057">
        <v>291005</v>
      </c>
      <c r="B1057" t="s">
        <v>5462</v>
      </c>
      <c r="C1057">
        <v>21</v>
      </c>
    </row>
    <row r="1058" spans="1:3" x14ac:dyDescent="0.3">
      <c r="A1058">
        <v>291010</v>
      </c>
      <c r="B1058" t="s">
        <v>3536</v>
      </c>
      <c r="C1058">
        <v>3</v>
      </c>
    </row>
    <row r="1059" spans="1:3" x14ac:dyDescent="0.3">
      <c r="A1059">
        <v>291040</v>
      </c>
      <c r="B1059" t="s">
        <v>3533</v>
      </c>
      <c r="C1059">
        <v>4</v>
      </c>
    </row>
    <row r="1060" spans="1:3" x14ac:dyDescent="0.3">
      <c r="A1060">
        <v>291050</v>
      </c>
      <c r="B1060" t="s">
        <v>1173</v>
      </c>
      <c r="C1060">
        <v>19</v>
      </c>
    </row>
    <row r="1061" spans="1:3" x14ac:dyDescent="0.3">
      <c r="A1061">
        <v>290050</v>
      </c>
      <c r="B1061" t="s">
        <v>3645</v>
      </c>
      <c r="C1061">
        <v>6</v>
      </c>
    </row>
    <row r="1062" spans="1:3" x14ac:dyDescent="0.3">
      <c r="A1062">
        <v>291060</v>
      </c>
      <c r="B1062" t="s">
        <v>3532</v>
      </c>
      <c r="C1062">
        <v>381</v>
      </c>
    </row>
    <row r="1063" spans="1:3" x14ac:dyDescent="0.3">
      <c r="A1063">
        <v>291070</v>
      </c>
      <c r="B1063" t="s">
        <v>3531</v>
      </c>
      <c r="C1063">
        <v>17</v>
      </c>
    </row>
    <row r="1064" spans="1:3" x14ac:dyDescent="0.3">
      <c r="A1064">
        <v>291072</v>
      </c>
      <c r="B1064" t="s">
        <v>3530</v>
      </c>
      <c r="C1064">
        <v>18</v>
      </c>
    </row>
    <row r="1065" spans="1:3" x14ac:dyDescent="0.3">
      <c r="A1065">
        <v>291080</v>
      </c>
      <c r="B1065" t="s">
        <v>3527</v>
      </c>
      <c r="C1065">
        <v>159</v>
      </c>
    </row>
    <row r="1066" spans="1:3" x14ac:dyDescent="0.3">
      <c r="A1066">
        <v>291085</v>
      </c>
      <c r="B1066" t="s">
        <v>3526</v>
      </c>
      <c r="C1066">
        <v>12</v>
      </c>
    </row>
    <row r="1067" spans="1:3" x14ac:dyDescent="0.3">
      <c r="A1067">
        <v>291110</v>
      </c>
      <c r="B1067" t="s">
        <v>3523</v>
      </c>
      <c r="C1067">
        <v>1</v>
      </c>
    </row>
    <row r="1068" spans="1:3" x14ac:dyDescent="0.3">
      <c r="A1068">
        <v>291125</v>
      </c>
      <c r="B1068" t="s">
        <v>3521</v>
      </c>
      <c r="C1068">
        <v>38</v>
      </c>
    </row>
    <row r="1069" spans="1:3" x14ac:dyDescent="0.3">
      <c r="A1069">
        <v>291140</v>
      </c>
      <c r="B1069" t="s">
        <v>3519</v>
      </c>
      <c r="C1069">
        <v>1</v>
      </c>
    </row>
    <row r="1070" spans="1:3" x14ac:dyDescent="0.3">
      <c r="A1070">
        <v>291150</v>
      </c>
      <c r="B1070" t="s">
        <v>3518</v>
      </c>
      <c r="C1070">
        <v>1</v>
      </c>
    </row>
    <row r="1071" spans="1:3" x14ac:dyDescent="0.3">
      <c r="A1071">
        <v>291160</v>
      </c>
      <c r="B1071" t="s">
        <v>3517</v>
      </c>
      <c r="C1071">
        <v>5</v>
      </c>
    </row>
    <row r="1072" spans="1:3" x14ac:dyDescent="0.3">
      <c r="A1072">
        <v>291165</v>
      </c>
      <c r="B1072" t="s">
        <v>3516</v>
      </c>
      <c r="C1072">
        <v>2</v>
      </c>
    </row>
    <row r="1073" spans="1:3" x14ac:dyDescent="0.3">
      <c r="A1073">
        <v>291170</v>
      </c>
      <c r="B1073" t="s">
        <v>3515</v>
      </c>
      <c r="C1073">
        <v>62</v>
      </c>
    </row>
    <row r="1074" spans="1:3" x14ac:dyDescent="0.3">
      <c r="A1074">
        <v>291185</v>
      </c>
      <c r="B1074" t="s">
        <v>3513</v>
      </c>
      <c r="C1074">
        <v>1</v>
      </c>
    </row>
    <row r="1075" spans="1:3" x14ac:dyDescent="0.3">
      <c r="A1075">
        <v>291190</v>
      </c>
      <c r="B1075" t="s">
        <v>3512</v>
      </c>
      <c r="C1075">
        <v>28</v>
      </c>
    </row>
    <row r="1076" spans="1:3" x14ac:dyDescent="0.3">
      <c r="A1076">
        <v>291220</v>
      </c>
      <c r="B1076" t="s">
        <v>3509</v>
      </c>
      <c r="C1076">
        <v>7</v>
      </c>
    </row>
    <row r="1077" spans="1:3" x14ac:dyDescent="0.3">
      <c r="A1077">
        <v>291250</v>
      </c>
      <c r="B1077" t="s">
        <v>3506</v>
      </c>
      <c r="C1077">
        <v>112</v>
      </c>
    </row>
    <row r="1078" spans="1:3" x14ac:dyDescent="0.3">
      <c r="A1078">
        <v>291290</v>
      </c>
      <c r="B1078" t="s">
        <v>3502</v>
      </c>
      <c r="C1078">
        <v>1</v>
      </c>
    </row>
    <row r="1079" spans="1:3" x14ac:dyDescent="0.3">
      <c r="A1079">
        <v>291300</v>
      </c>
      <c r="B1079" t="s">
        <v>3501</v>
      </c>
      <c r="C1079">
        <v>5</v>
      </c>
    </row>
    <row r="1080" spans="1:3" x14ac:dyDescent="0.3">
      <c r="A1080">
        <v>291310</v>
      </c>
      <c r="B1080" t="s">
        <v>3500</v>
      </c>
      <c r="C1080">
        <v>1</v>
      </c>
    </row>
    <row r="1081" spans="1:3" x14ac:dyDescent="0.3">
      <c r="A1081">
        <v>291320</v>
      </c>
      <c r="B1081" t="s">
        <v>3499</v>
      </c>
      <c r="C1081">
        <v>7</v>
      </c>
    </row>
    <row r="1082" spans="1:3" x14ac:dyDescent="0.3">
      <c r="A1082">
        <v>291350</v>
      </c>
      <c r="B1082" t="s">
        <v>3495</v>
      </c>
      <c r="C1082">
        <v>2</v>
      </c>
    </row>
    <row r="1083" spans="1:3" x14ac:dyDescent="0.3">
      <c r="A1083">
        <v>291360</v>
      </c>
      <c r="B1083" t="s">
        <v>3494</v>
      </c>
      <c r="C1083">
        <v>13</v>
      </c>
    </row>
    <row r="1084" spans="1:3" x14ac:dyDescent="0.3">
      <c r="A1084">
        <v>291370</v>
      </c>
      <c r="B1084" t="s">
        <v>3493</v>
      </c>
      <c r="C1084">
        <v>68</v>
      </c>
    </row>
    <row r="1085" spans="1:3" x14ac:dyDescent="0.3">
      <c r="A1085">
        <v>291380</v>
      </c>
      <c r="B1085" t="s">
        <v>3492</v>
      </c>
      <c r="C1085">
        <v>1</v>
      </c>
    </row>
    <row r="1086" spans="1:3" x14ac:dyDescent="0.3">
      <c r="A1086">
        <v>291390</v>
      </c>
      <c r="B1086" t="s">
        <v>3491</v>
      </c>
      <c r="C1086">
        <v>11</v>
      </c>
    </row>
    <row r="1087" spans="1:3" x14ac:dyDescent="0.3">
      <c r="A1087">
        <v>291440</v>
      </c>
      <c r="B1087" t="s">
        <v>3486</v>
      </c>
      <c r="C1087">
        <v>1</v>
      </c>
    </row>
    <row r="1088" spans="1:3" x14ac:dyDescent="0.3">
      <c r="A1088">
        <v>291450</v>
      </c>
      <c r="B1088" t="s">
        <v>3485</v>
      </c>
      <c r="C1088">
        <v>1</v>
      </c>
    </row>
    <row r="1089" spans="1:3" x14ac:dyDescent="0.3">
      <c r="A1089">
        <v>291460</v>
      </c>
      <c r="B1089" t="s">
        <v>3484</v>
      </c>
      <c r="C1089">
        <v>4</v>
      </c>
    </row>
    <row r="1090" spans="1:3" x14ac:dyDescent="0.3">
      <c r="A1090">
        <v>291465</v>
      </c>
      <c r="B1090" t="s">
        <v>3483</v>
      </c>
      <c r="C1090">
        <v>4</v>
      </c>
    </row>
    <row r="1091" spans="1:3" x14ac:dyDescent="0.3">
      <c r="A1091">
        <v>291470</v>
      </c>
      <c r="B1091" t="s">
        <v>3482</v>
      </c>
      <c r="C1091">
        <v>26</v>
      </c>
    </row>
    <row r="1092" spans="1:3" x14ac:dyDescent="0.3">
      <c r="A1092">
        <v>291480</v>
      </c>
      <c r="B1092" t="s">
        <v>3481</v>
      </c>
      <c r="C1092">
        <v>49</v>
      </c>
    </row>
    <row r="1093" spans="1:3" x14ac:dyDescent="0.3">
      <c r="A1093">
        <v>291510</v>
      </c>
      <c r="B1093" t="s">
        <v>3478</v>
      </c>
      <c r="C1093">
        <v>2</v>
      </c>
    </row>
    <row r="1094" spans="1:3" x14ac:dyDescent="0.3">
      <c r="A1094">
        <v>291550</v>
      </c>
      <c r="B1094" t="s">
        <v>3473</v>
      </c>
      <c r="C1094">
        <v>6</v>
      </c>
    </row>
    <row r="1095" spans="1:3" x14ac:dyDescent="0.3">
      <c r="A1095">
        <v>291560</v>
      </c>
      <c r="B1095" t="s">
        <v>3472</v>
      </c>
      <c r="C1095">
        <v>1</v>
      </c>
    </row>
    <row r="1096" spans="1:3" x14ac:dyDescent="0.3">
      <c r="A1096">
        <v>291580</v>
      </c>
      <c r="B1096" t="s">
        <v>1486</v>
      </c>
      <c r="C1096">
        <v>5</v>
      </c>
    </row>
    <row r="1097" spans="1:3" x14ac:dyDescent="0.3">
      <c r="A1097">
        <v>291590</v>
      </c>
      <c r="B1097" t="s">
        <v>3470</v>
      </c>
      <c r="C1097">
        <v>1</v>
      </c>
    </row>
    <row r="1098" spans="1:3" x14ac:dyDescent="0.3">
      <c r="A1098">
        <v>291600</v>
      </c>
      <c r="B1098" t="s">
        <v>3469</v>
      </c>
      <c r="C1098">
        <v>19</v>
      </c>
    </row>
    <row r="1099" spans="1:3" x14ac:dyDescent="0.3">
      <c r="A1099">
        <v>291640</v>
      </c>
      <c r="B1099" t="s">
        <v>3465</v>
      </c>
      <c r="C1099">
        <v>13</v>
      </c>
    </row>
    <row r="1100" spans="1:3" x14ac:dyDescent="0.3">
      <c r="A1100">
        <v>291650</v>
      </c>
      <c r="B1100" t="s">
        <v>3464</v>
      </c>
      <c r="C1100">
        <v>7</v>
      </c>
    </row>
    <row r="1101" spans="1:3" x14ac:dyDescent="0.3">
      <c r="A1101">
        <v>291685</v>
      </c>
      <c r="B1101" t="s">
        <v>3460</v>
      </c>
      <c r="C1101">
        <v>5</v>
      </c>
    </row>
    <row r="1102" spans="1:3" x14ac:dyDescent="0.3">
      <c r="A1102">
        <v>291720</v>
      </c>
      <c r="B1102" t="s">
        <v>3456</v>
      </c>
      <c r="C1102">
        <v>24</v>
      </c>
    </row>
    <row r="1103" spans="1:3" x14ac:dyDescent="0.3">
      <c r="A1103">
        <v>291730</v>
      </c>
      <c r="B1103" t="s">
        <v>3455</v>
      </c>
      <c r="C1103">
        <v>2</v>
      </c>
    </row>
    <row r="1104" spans="1:3" x14ac:dyDescent="0.3">
      <c r="A1104">
        <v>291735</v>
      </c>
      <c r="B1104" t="s">
        <v>1988</v>
      </c>
      <c r="C1104">
        <v>22</v>
      </c>
    </row>
    <row r="1105" spans="1:3" x14ac:dyDescent="0.3">
      <c r="A1105">
        <v>291740</v>
      </c>
      <c r="B1105" t="s">
        <v>3453</v>
      </c>
      <c r="C1105">
        <v>8</v>
      </c>
    </row>
    <row r="1106" spans="1:3" x14ac:dyDescent="0.3">
      <c r="A1106">
        <v>291750</v>
      </c>
      <c r="B1106" t="s">
        <v>3452</v>
      </c>
      <c r="C1106">
        <v>28</v>
      </c>
    </row>
    <row r="1107" spans="1:3" x14ac:dyDescent="0.3">
      <c r="A1107">
        <v>291760</v>
      </c>
      <c r="B1107" t="s">
        <v>3451</v>
      </c>
      <c r="C1107">
        <v>83</v>
      </c>
    </row>
    <row r="1108" spans="1:3" x14ac:dyDescent="0.3">
      <c r="A1108">
        <v>291770</v>
      </c>
      <c r="B1108" t="s">
        <v>3450</v>
      </c>
      <c r="C1108">
        <v>1</v>
      </c>
    </row>
    <row r="1109" spans="1:3" x14ac:dyDescent="0.3">
      <c r="A1109">
        <v>291790</v>
      </c>
      <c r="B1109" t="s">
        <v>3448</v>
      </c>
      <c r="C1109">
        <v>9</v>
      </c>
    </row>
    <row r="1110" spans="1:3" x14ac:dyDescent="0.3">
      <c r="A1110">
        <v>291800</v>
      </c>
      <c r="B1110" t="s">
        <v>3447</v>
      </c>
      <c r="C1110">
        <v>41</v>
      </c>
    </row>
    <row r="1111" spans="1:3" x14ac:dyDescent="0.3">
      <c r="A1111">
        <v>291835</v>
      </c>
      <c r="B1111" t="s">
        <v>3443</v>
      </c>
      <c r="C1111">
        <v>11</v>
      </c>
    </row>
    <row r="1112" spans="1:3" x14ac:dyDescent="0.3">
      <c r="A1112">
        <v>291840</v>
      </c>
      <c r="B1112" t="s">
        <v>3442</v>
      </c>
      <c r="C1112">
        <v>85</v>
      </c>
    </row>
    <row r="1113" spans="1:3" x14ac:dyDescent="0.3">
      <c r="A1113">
        <v>291860</v>
      </c>
      <c r="B1113" t="s">
        <v>3439</v>
      </c>
      <c r="C1113">
        <v>2</v>
      </c>
    </row>
    <row r="1114" spans="1:3" x14ac:dyDescent="0.3">
      <c r="A1114">
        <v>291870</v>
      </c>
      <c r="B1114" t="s">
        <v>3438</v>
      </c>
      <c r="C1114">
        <v>1</v>
      </c>
    </row>
    <row r="1115" spans="1:3" x14ac:dyDescent="0.3">
      <c r="A1115">
        <v>291915</v>
      </c>
      <c r="B1115" t="s">
        <v>3431</v>
      </c>
      <c r="C1115">
        <v>75</v>
      </c>
    </row>
    <row r="1116" spans="1:3" x14ac:dyDescent="0.3">
      <c r="A1116">
        <v>291920</v>
      </c>
      <c r="B1116" t="s">
        <v>3430</v>
      </c>
      <c r="C1116">
        <v>7</v>
      </c>
    </row>
    <row r="1117" spans="1:3" x14ac:dyDescent="0.3">
      <c r="A1117">
        <v>291930</v>
      </c>
      <c r="B1117" t="s">
        <v>3429</v>
      </c>
      <c r="C1117">
        <v>11</v>
      </c>
    </row>
    <row r="1118" spans="1:3" x14ac:dyDescent="0.3">
      <c r="A1118">
        <v>291940</v>
      </c>
      <c r="B1118" t="s">
        <v>3428</v>
      </c>
      <c r="C1118">
        <v>1</v>
      </c>
    </row>
    <row r="1119" spans="1:3" x14ac:dyDescent="0.3">
      <c r="A1119">
        <v>291950</v>
      </c>
      <c r="B1119" t="s">
        <v>3427</v>
      </c>
      <c r="C1119">
        <v>26</v>
      </c>
    </row>
    <row r="1120" spans="1:3" x14ac:dyDescent="0.3">
      <c r="A1120">
        <v>291955</v>
      </c>
      <c r="B1120" t="s">
        <v>3426</v>
      </c>
      <c r="C1120">
        <v>6</v>
      </c>
    </row>
    <row r="1121" spans="1:3" x14ac:dyDescent="0.3">
      <c r="A1121">
        <v>291960</v>
      </c>
      <c r="B1121" t="s">
        <v>3425</v>
      </c>
      <c r="C1121">
        <v>1</v>
      </c>
    </row>
    <row r="1122" spans="1:3" x14ac:dyDescent="0.3">
      <c r="A1122">
        <v>291980</v>
      </c>
      <c r="B1122" t="s">
        <v>3423</v>
      </c>
      <c r="C1122">
        <v>39</v>
      </c>
    </row>
    <row r="1123" spans="1:3" x14ac:dyDescent="0.3">
      <c r="A1123">
        <v>292000</v>
      </c>
      <c r="B1123" t="s">
        <v>3419</v>
      </c>
      <c r="C1123">
        <v>9</v>
      </c>
    </row>
    <row r="1124" spans="1:3" x14ac:dyDescent="0.3">
      <c r="A1124">
        <v>292010</v>
      </c>
      <c r="B1124" t="s">
        <v>3418</v>
      </c>
      <c r="C1124">
        <v>1</v>
      </c>
    </row>
    <row r="1125" spans="1:3" x14ac:dyDescent="0.3">
      <c r="A1125">
        <v>292020</v>
      </c>
      <c r="B1125" t="s">
        <v>3417</v>
      </c>
      <c r="C1125">
        <v>2</v>
      </c>
    </row>
    <row r="1126" spans="1:3" x14ac:dyDescent="0.3">
      <c r="A1126">
        <v>292030</v>
      </c>
      <c r="B1126" t="s">
        <v>3416</v>
      </c>
      <c r="C1126">
        <v>2</v>
      </c>
    </row>
    <row r="1127" spans="1:3" x14ac:dyDescent="0.3">
      <c r="A1127">
        <v>292040</v>
      </c>
      <c r="B1127" t="s">
        <v>3415</v>
      </c>
      <c r="C1127">
        <v>7</v>
      </c>
    </row>
    <row r="1128" spans="1:3" x14ac:dyDescent="0.3">
      <c r="A1128">
        <v>292050</v>
      </c>
      <c r="B1128" t="s">
        <v>3413</v>
      </c>
      <c r="C1128">
        <v>18</v>
      </c>
    </row>
    <row r="1129" spans="1:3" x14ac:dyDescent="0.3">
      <c r="A1129">
        <v>292060</v>
      </c>
      <c r="B1129" t="s">
        <v>3412</v>
      </c>
      <c r="C1129">
        <v>1</v>
      </c>
    </row>
    <row r="1130" spans="1:3" x14ac:dyDescent="0.3">
      <c r="A1130">
        <v>292080</v>
      </c>
      <c r="B1130" t="s">
        <v>3410</v>
      </c>
      <c r="C1130">
        <v>1</v>
      </c>
    </row>
    <row r="1131" spans="1:3" x14ac:dyDescent="0.3">
      <c r="A1131">
        <v>292090</v>
      </c>
      <c r="B1131" t="s">
        <v>3409</v>
      </c>
      <c r="C1131">
        <v>12</v>
      </c>
    </row>
    <row r="1132" spans="1:3" x14ac:dyDescent="0.3">
      <c r="A1132">
        <v>292100</v>
      </c>
      <c r="B1132" t="s">
        <v>3408</v>
      </c>
      <c r="C1132">
        <v>14</v>
      </c>
    </row>
    <row r="1133" spans="1:3" x14ac:dyDescent="0.3">
      <c r="A1133">
        <v>292110</v>
      </c>
      <c r="B1133" t="s">
        <v>3406</v>
      </c>
      <c r="C1133">
        <v>29</v>
      </c>
    </row>
    <row r="1134" spans="1:3" x14ac:dyDescent="0.3">
      <c r="A1134">
        <v>292120</v>
      </c>
      <c r="B1134" t="s">
        <v>3405</v>
      </c>
      <c r="C1134">
        <v>8</v>
      </c>
    </row>
    <row r="1135" spans="1:3" x14ac:dyDescent="0.3">
      <c r="A1135">
        <v>292140</v>
      </c>
      <c r="B1135" t="s">
        <v>3403</v>
      </c>
      <c r="C1135">
        <v>3</v>
      </c>
    </row>
    <row r="1136" spans="1:3" x14ac:dyDescent="0.3">
      <c r="A1136">
        <v>292150</v>
      </c>
      <c r="B1136" t="s">
        <v>3401</v>
      </c>
      <c r="C1136">
        <v>1</v>
      </c>
    </row>
    <row r="1137" spans="1:3" x14ac:dyDescent="0.3">
      <c r="A1137">
        <v>292160</v>
      </c>
      <c r="B1137" t="s">
        <v>3400</v>
      </c>
      <c r="C1137">
        <v>24</v>
      </c>
    </row>
    <row r="1138" spans="1:3" x14ac:dyDescent="0.3">
      <c r="A1138">
        <v>292170</v>
      </c>
      <c r="B1138" t="s">
        <v>3399</v>
      </c>
      <c r="C1138">
        <v>26</v>
      </c>
    </row>
    <row r="1139" spans="1:3" x14ac:dyDescent="0.3">
      <c r="A1139">
        <v>292190</v>
      </c>
      <c r="B1139" t="s">
        <v>3397</v>
      </c>
      <c r="C1139">
        <v>1</v>
      </c>
    </row>
    <row r="1140" spans="1:3" x14ac:dyDescent="0.3">
      <c r="A1140">
        <v>292200</v>
      </c>
      <c r="B1140" t="s">
        <v>3396</v>
      </c>
      <c r="C1140">
        <v>23</v>
      </c>
    </row>
    <row r="1141" spans="1:3" x14ac:dyDescent="0.3">
      <c r="A1141">
        <v>292210</v>
      </c>
      <c r="B1141" t="s">
        <v>95</v>
      </c>
      <c r="C1141">
        <v>1</v>
      </c>
    </row>
    <row r="1142" spans="1:3" x14ac:dyDescent="0.3">
      <c r="A1142">
        <v>292230</v>
      </c>
      <c r="B1142" t="s">
        <v>3392</v>
      </c>
      <c r="C1142">
        <v>33</v>
      </c>
    </row>
    <row r="1143" spans="1:3" x14ac:dyDescent="0.3">
      <c r="A1143">
        <v>292240</v>
      </c>
      <c r="B1143" t="s">
        <v>3391</v>
      </c>
      <c r="C1143">
        <v>9</v>
      </c>
    </row>
    <row r="1144" spans="1:3" x14ac:dyDescent="0.3">
      <c r="A1144">
        <v>292250</v>
      </c>
      <c r="B1144" t="s">
        <v>3390</v>
      </c>
      <c r="C1144">
        <v>1</v>
      </c>
    </row>
    <row r="1145" spans="1:3" x14ac:dyDescent="0.3">
      <c r="A1145">
        <v>292273</v>
      </c>
      <c r="B1145" t="s">
        <v>1412</v>
      </c>
      <c r="C1145">
        <v>25</v>
      </c>
    </row>
    <row r="1146" spans="1:3" x14ac:dyDescent="0.3">
      <c r="A1146">
        <v>292300</v>
      </c>
      <c r="B1146" t="s">
        <v>3382</v>
      </c>
      <c r="C1146">
        <v>4</v>
      </c>
    </row>
    <row r="1147" spans="1:3" x14ac:dyDescent="0.3">
      <c r="A1147">
        <v>292303</v>
      </c>
      <c r="B1147" t="s">
        <v>1083</v>
      </c>
      <c r="C1147">
        <v>3</v>
      </c>
    </row>
    <row r="1148" spans="1:3" x14ac:dyDescent="0.3">
      <c r="A1148">
        <v>292320</v>
      </c>
      <c r="B1148" t="s">
        <v>5463</v>
      </c>
      <c r="C1148">
        <v>2</v>
      </c>
    </row>
    <row r="1149" spans="1:3" x14ac:dyDescent="0.3">
      <c r="A1149">
        <v>292330</v>
      </c>
      <c r="B1149" t="s">
        <v>3378</v>
      </c>
      <c r="C1149">
        <v>4</v>
      </c>
    </row>
    <row r="1150" spans="1:3" x14ac:dyDescent="0.3">
      <c r="A1150">
        <v>292335</v>
      </c>
      <c r="B1150" t="s">
        <v>3377</v>
      </c>
      <c r="C1150">
        <v>4</v>
      </c>
    </row>
    <row r="1151" spans="1:3" x14ac:dyDescent="0.3">
      <c r="A1151">
        <v>292350</v>
      </c>
      <c r="B1151" t="s">
        <v>3375</v>
      </c>
      <c r="C1151">
        <v>4</v>
      </c>
    </row>
    <row r="1152" spans="1:3" x14ac:dyDescent="0.3">
      <c r="A1152">
        <v>292360</v>
      </c>
      <c r="B1152" t="s">
        <v>3374</v>
      </c>
      <c r="C1152">
        <v>171</v>
      </c>
    </row>
    <row r="1153" spans="1:3" x14ac:dyDescent="0.3">
      <c r="A1153">
        <v>292370</v>
      </c>
      <c r="B1153" t="s">
        <v>3373</v>
      </c>
      <c r="C1153">
        <v>23</v>
      </c>
    </row>
    <row r="1154" spans="1:3" x14ac:dyDescent="0.3">
      <c r="A1154">
        <v>292380</v>
      </c>
      <c r="B1154" t="s">
        <v>3372</v>
      </c>
      <c r="C1154">
        <v>1</v>
      </c>
    </row>
    <row r="1155" spans="1:3" x14ac:dyDescent="0.3">
      <c r="A1155">
        <v>292390</v>
      </c>
      <c r="B1155" t="s">
        <v>3371</v>
      </c>
      <c r="C1155">
        <v>8</v>
      </c>
    </row>
    <row r="1156" spans="1:3" x14ac:dyDescent="0.3">
      <c r="A1156">
        <v>292400</v>
      </c>
      <c r="B1156" t="s">
        <v>3370</v>
      </c>
      <c r="C1156">
        <v>47</v>
      </c>
    </row>
    <row r="1157" spans="1:3" x14ac:dyDescent="0.3">
      <c r="A1157">
        <v>292405</v>
      </c>
      <c r="B1157" t="s">
        <v>5636</v>
      </c>
      <c r="C1157">
        <v>26</v>
      </c>
    </row>
    <row r="1158" spans="1:3" x14ac:dyDescent="0.3">
      <c r="A1158">
        <v>292410</v>
      </c>
      <c r="B1158" t="s">
        <v>3368</v>
      </c>
      <c r="C1158">
        <v>45</v>
      </c>
    </row>
    <row r="1159" spans="1:3" x14ac:dyDescent="0.3">
      <c r="A1159">
        <v>292430</v>
      </c>
      <c r="B1159" t="s">
        <v>3366</v>
      </c>
      <c r="C1159">
        <v>1</v>
      </c>
    </row>
    <row r="1160" spans="1:3" x14ac:dyDescent="0.3">
      <c r="A1160">
        <v>292460</v>
      </c>
      <c r="B1160" t="s">
        <v>3363</v>
      </c>
      <c r="C1160">
        <v>2</v>
      </c>
    </row>
    <row r="1161" spans="1:3" x14ac:dyDescent="0.3">
      <c r="A1161">
        <v>292465</v>
      </c>
      <c r="B1161" t="s">
        <v>3362</v>
      </c>
      <c r="C1161">
        <v>7</v>
      </c>
    </row>
    <row r="1162" spans="1:3" x14ac:dyDescent="0.3">
      <c r="A1162">
        <v>292470</v>
      </c>
      <c r="B1162" t="s">
        <v>3360</v>
      </c>
      <c r="C1162">
        <v>43</v>
      </c>
    </row>
    <row r="1163" spans="1:3" x14ac:dyDescent="0.3">
      <c r="A1163">
        <v>292480</v>
      </c>
      <c r="B1163" t="s">
        <v>3359</v>
      </c>
      <c r="C1163">
        <v>2</v>
      </c>
    </row>
    <row r="1164" spans="1:3" x14ac:dyDescent="0.3">
      <c r="A1164">
        <v>292500</v>
      </c>
      <c r="B1164" t="s">
        <v>646</v>
      </c>
      <c r="C1164">
        <v>1</v>
      </c>
    </row>
    <row r="1165" spans="1:3" x14ac:dyDescent="0.3">
      <c r="A1165">
        <v>292510</v>
      </c>
      <c r="B1165" t="s">
        <v>3357</v>
      </c>
      <c r="C1165">
        <v>3</v>
      </c>
    </row>
    <row r="1166" spans="1:3" x14ac:dyDescent="0.3">
      <c r="A1166">
        <v>292525</v>
      </c>
      <c r="B1166" t="s">
        <v>3355</v>
      </c>
      <c r="C1166">
        <v>16</v>
      </c>
    </row>
    <row r="1167" spans="1:3" x14ac:dyDescent="0.3">
      <c r="A1167">
        <v>292530</v>
      </c>
      <c r="B1167" t="s">
        <v>3354</v>
      </c>
      <c r="C1167">
        <v>71</v>
      </c>
    </row>
    <row r="1168" spans="1:3" x14ac:dyDescent="0.3">
      <c r="A1168">
        <v>292550</v>
      </c>
      <c r="B1168" t="s">
        <v>3352</v>
      </c>
      <c r="C1168">
        <v>2</v>
      </c>
    </row>
    <row r="1169" spans="1:3" x14ac:dyDescent="0.3">
      <c r="A1169">
        <v>292560</v>
      </c>
      <c r="B1169" t="s">
        <v>3351</v>
      </c>
      <c r="C1169">
        <v>4</v>
      </c>
    </row>
    <row r="1170" spans="1:3" x14ac:dyDescent="0.3">
      <c r="A1170">
        <v>292570</v>
      </c>
      <c r="B1170" t="s">
        <v>3350</v>
      </c>
      <c r="C1170">
        <v>9</v>
      </c>
    </row>
    <row r="1171" spans="1:3" x14ac:dyDescent="0.3">
      <c r="A1171">
        <v>292575</v>
      </c>
      <c r="B1171" t="s">
        <v>3349</v>
      </c>
      <c r="C1171">
        <v>14</v>
      </c>
    </row>
    <row r="1172" spans="1:3" x14ac:dyDescent="0.3">
      <c r="A1172">
        <v>292590</v>
      </c>
      <c r="B1172" t="s">
        <v>3347</v>
      </c>
      <c r="C1172">
        <v>4</v>
      </c>
    </row>
    <row r="1173" spans="1:3" x14ac:dyDescent="0.3">
      <c r="A1173">
        <v>292595</v>
      </c>
      <c r="B1173" t="s">
        <v>3345</v>
      </c>
      <c r="C1173">
        <v>9</v>
      </c>
    </row>
    <row r="1174" spans="1:3" x14ac:dyDescent="0.3">
      <c r="A1174">
        <v>292600</v>
      </c>
      <c r="B1174" t="s">
        <v>3344</v>
      </c>
      <c r="C1174">
        <v>13</v>
      </c>
    </row>
    <row r="1175" spans="1:3" x14ac:dyDescent="0.3">
      <c r="A1175">
        <v>292630</v>
      </c>
      <c r="B1175" t="s">
        <v>3341</v>
      </c>
      <c r="C1175">
        <v>306</v>
      </c>
    </row>
    <row r="1176" spans="1:3" x14ac:dyDescent="0.3">
      <c r="A1176">
        <v>292640</v>
      </c>
      <c r="B1176" t="s">
        <v>3340</v>
      </c>
      <c r="C1176">
        <v>1</v>
      </c>
    </row>
    <row r="1177" spans="1:3" x14ac:dyDescent="0.3">
      <c r="A1177">
        <v>292660</v>
      </c>
      <c r="B1177" t="s">
        <v>3338</v>
      </c>
      <c r="C1177">
        <v>5</v>
      </c>
    </row>
    <row r="1178" spans="1:3" x14ac:dyDescent="0.3">
      <c r="A1178">
        <v>292690</v>
      </c>
      <c r="B1178" t="s">
        <v>3334</v>
      </c>
      <c r="C1178">
        <v>32</v>
      </c>
    </row>
    <row r="1179" spans="1:3" x14ac:dyDescent="0.3">
      <c r="A1179">
        <v>292700</v>
      </c>
      <c r="B1179" t="s">
        <v>3333</v>
      </c>
      <c r="C1179">
        <v>447</v>
      </c>
    </row>
    <row r="1180" spans="1:3" x14ac:dyDescent="0.3">
      <c r="A1180">
        <v>292710</v>
      </c>
      <c r="B1180" t="s">
        <v>3332</v>
      </c>
      <c r="C1180">
        <v>1</v>
      </c>
    </row>
    <row r="1181" spans="1:3" x14ac:dyDescent="0.3">
      <c r="A1181">
        <v>292720</v>
      </c>
      <c r="B1181" t="s">
        <v>3331</v>
      </c>
      <c r="C1181">
        <v>5</v>
      </c>
    </row>
    <row r="1182" spans="1:3" x14ac:dyDescent="0.3">
      <c r="A1182">
        <v>292740</v>
      </c>
      <c r="B1182" t="s">
        <v>3329</v>
      </c>
      <c r="C1182">
        <v>1146</v>
      </c>
    </row>
    <row r="1183" spans="1:3" x14ac:dyDescent="0.3">
      <c r="A1183">
        <v>292750</v>
      </c>
      <c r="B1183" t="s">
        <v>2607</v>
      </c>
      <c r="C1183">
        <v>108</v>
      </c>
    </row>
    <row r="1184" spans="1:3" x14ac:dyDescent="0.3">
      <c r="A1184">
        <v>292770</v>
      </c>
      <c r="B1184" t="s">
        <v>3327</v>
      </c>
      <c r="C1184">
        <v>11</v>
      </c>
    </row>
    <row r="1185" spans="1:3" x14ac:dyDescent="0.3">
      <c r="A1185">
        <v>292805</v>
      </c>
      <c r="B1185" t="s">
        <v>2596</v>
      </c>
      <c r="C1185">
        <v>3</v>
      </c>
    </row>
    <row r="1186" spans="1:3" x14ac:dyDescent="0.3">
      <c r="A1186">
        <v>292850</v>
      </c>
      <c r="B1186" t="s">
        <v>3320</v>
      </c>
      <c r="C1186">
        <v>11</v>
      </c>
    </row>
    <row r="1187" spans="1:3" x14ac:dyDescent="0.3">
      <c r="A1187">
        <v>292800</v>
      </c>
      <c r="B1187" t="s">
        <v>3325</v>
      </c>
      <c r="C1187">
        <v>3</v>
      </c>
    </row>
    <row r="1188" spans="1:3" x14ac:dyDescent="0.3">
      <c r="A1188">
        <v>292830</v>
      </c>
      <c r="B1188" t="s">
        <v>3322</v>
      </c>
      <c r="C1188">
        <v>15</v>
      </c>
    </row>
    <row r="1189" spans="1:3" x14ac:dyDescent="0.3">
      <c r="A1189">
        <v>292860</v>
      </c>
      <c r="B1189" t="s">
        <v>3319</v>
      </c>
      <c r="C1189">
        <v>7</v>
      </c>
    </row>
    <row r="1190" spans="1:3" x14ac:dyDescent="0.3">
      <c r="A1190">
        <v>292870</v>
      </c>
      <c r="B1190" t="s">
        <v>3318</v>
      </c>
      <c r="C1190">
        <v>18</v>
      </c>
    </row>
    <row r="1191" spans="1:3" x14ac:dyDescent="0.3">
      <c r="A1191">
        <v>292880</v>
      </c>
      <c r="B1191" t="s">
        <v>3317</v>
      </c>
      <c r="C1191">
        <v>40</v>
      </c>
    </row>
    <row r="1192" spans="1:3" x14ac:dyDescent="0.3">
      <c r="A1192">
        <v>292890</v>
      </c>
      <c r="B1192" t="s">
        <v>3316</v>
      </c>
      <c r="C1192">
        <v>101</v>
      </c>
    </row>
    <row r="1193" spans="1:3" x14ac:dyDescent="0.3">
      <c r="A1193">
        <v>292895</v>
      </c>
      <c r="B1193" t="s">
        <v>35</v>
      </c>
      <c r="C1193">
        <v>1</v>
      </c>
    </row>
    <row r="1194" spans="1:3" x14ac:dyDescent="0.3">
      <c r="A1194">
        <v>292900</v>
      </c>
      <c r="B1194" t="s">
        <v>3315</v>
      </c>
      <c r="C1194">
        <v>1</v>
      </c>
    </row>
    <row r="1195" spans="1:3" x14ac:dyDescent="0.3">
      <c r="A1195">
        <v>292920</v>
      </c>
      <c r="B1195" t="s">
        <v>3312</v>
      </c>
      <c r="C1195">
        <v>36</v>
      </c>
    </row>
    <row r="1196" spans="1:3" x14ac:dyDescent="0.3">
      <c r="A1196">
        <v>292930</v>
      </c>
      <c r="B1196" t="s">
        <v>5501</v>
      </c>
      <c r="C1196">
        <v>1</v>
      </c>
    </row>
    <row r="1197" spans="1:3" x14ac:dyDescent="0.3">
      <c r="A1197">
        <v>292937</v>
      </c>
      <c r="B1197" t="s">
        <v>3309</v>
      </c>
      <c r="C1197">
        <v>1</v>
      </c>
    </row>
    <row r="1198" spans="1:3" x14ac:dyDescent="0.3">
      <c r="A1198">
        <v>292950</v>
      </c>
      <c r="B1198" t="s">
        <v>3307</v>
      </c>
      <c r="C1198">
        <v>6</v>
      </c>
    </row>
    <row r="1199" spans="1:3" x14ac:dyDescent="0.3">
      <c r="A1199">
        <v>292980</v>
      </c>
      <c r="B1199" t="s">
        <v>3303</v>
      </c>
      <c r="C1199">
        <v>1</v>
      </c>
    </row>
    <row r="1200" spans="1:3" x14ac:dyDescent="0.3">
      <c r="A1200">
        <v>292990</v>
      </c>
      <c r="B1200" t="s">
        <v>3302</v>
      </c>
      <c r="C1200">
        <v>260</v>
      </c>
    </row>
    <row r="1201" spans="1:3" x14ac:dyDescent="0.3">
      <c r="A1201">
        <v>293000</v>
      </c>
      <c r="B1201" t="s">
        <v>3301</v>
      </c>
      <c r="C1201">
        <v>6</v>
      </c>
    </row>
    <row r="1202" spans="1:3" x14ac:dyDescent="0.3">
      <c r="A1202">
        <v>293010</v>
      </c>
      <c r="B1202" t="s">
        <v>3300</v>
      </c>
      <c r="C1202">
        <v>28</v>
      </c>
    </row>
    <row r="1203" spans="1:3" x14ac:dyDescent="0.3">
      <c r="A1203">
        <v>293030</v>
      </c>
      <c r="B1203" t="s">
        <v>3297</v>
      </c>
      <c r="C1203">
        <v>4</v>
      </c>
    </row>
    <row r="1204" spans="1:3" x14ac:dyDescent="0.3">
      <c r="A1204">
        <v>293050</v>
      </c>
      <c r="B1204" t="s">
        <v>3295</v>
      </c>
      <c r="C1204">
        <v>1</v>
      </c>
    </row>
    <row r="1205" spans="1:3" x14ac:dyDescent="0.3">
      <c r="A1205">
        <v>293060</v>
      </c>
      <c r="B1205" t="s">
        <v>3294</v>
      </c>
      <c r="C1205">
        <v>26</v>
      </c>
    </row>
    <row r="1206" spans="1:3" x14ac:dyDescent="0.3">
      <c r="A1206">
        <v>293070</v>
      </c>
      <c r="B1206" t="s">
        <v>3293</v>
      </c>
      <c r="C1206">
        <v>53</v>
      </c>
    </row>
    <row r="1207" spans="1:3" x14ac:dyDescent="0.3">
      <c r="A1207">
        <v>293076</v>
      </c>
      <c r="B1207" t="s">
        <v>3291</v>
      </c>
      <c r="C1207">
        <v>1</v>
      </c>
    </row>
    <row r="1208" spans="1:3" x14ac:dyDescent="0.3">
      <c r="A1208">
        <v>293077</v>
      </c>
      <c r="B1208" t="s">
        <v>531</v>
      </c>
      <c r="C1208">
        <v>4</v>
      </c>
    </row>
    <row r="1209" spans="1:3" x14ac:dyDescent="0.3">
      <c r="A1209">
        <v>293110</v>
      </c>
      <c r="B1209" t="s">
        <v>3286</v>
      </c>
      <c r="C1209">
        <v>29</v>
      </c>
    </row>
    <row r="1210" spans="1:3" x14ac:dyDescent="0.3">
      <c r="A1210">
        <v>293120</v>
      </c>
      <c r="B1210" t="s">
        <v>3285</v>
      </c>
      <c r="C1210">
        <v>3</v>
      </c>
    </row>
    <row r="1211" spans="1:3" x14ac:dyDescent="0.3">
      <c r="A1211">
        <v>293135</v>
      </c>
      <c r="B1211" t="s">
        <v>3283</v>
      </c>
      <c r="C1211">
        <v>63</v>
      </c>
    </row>
    <row r="1212" spans="1:3" x14ac:dyDescent="0.3">
      <c r="A1212">
        <v>293140</v>
      </c>
      <c r="B1212" t="s">
        <v>1672</v>
      </c>
      <c r="C1212">
        <v>3</v>
      </c>
    </row>
    <row r="1213" spans="1:3" x14ac:dyDescent="0.3">
      <c r="A1213">
        <v>293160</v>
      </c>
      <c r="B1213" t="s">
        <v>3281</v>
      </c>
      <c r="C1213">
        <v>1</v>
      </c>
    </row>
    <row r="1214" spans="1:3" x14ac:dyDescent="0.3">
      <c r="A1214">
        <v>293170</v>
      </c>
      <c r="B1214" t="s">
        <v>3280</v>
      </c>
      <c r="C1214">
        <v>1</v>
      </c>
    </row>
    <row r="1215" spans="1:3" x14ac:dyDescent="0.3">
      <c r="A1215">
        <v>293180</v>
      </c>
      <c r="B1215" t="s">
        <v>3279</v>
      </c>
      <c r="C1215">
        <v>35</v>
      </c>
    </row>
    <row r="1216" spans="1:3" x14ac:dyDescent="0.3">
      <c r="A1216">
        <v>293190</v>
      </c>
      <c r="B1216" t="s">
        <v>3278</v>
      </c>
      <c r="C1216">
        <v>34</v>
      </c>
    </row>
    <row r="1217" spans="1:3" x14ac:dyDescent="0.3">
      <c r="A1217">
        <v>293200</v>
      </c>
      <c r="B1217" t="s">
        <v>3277</v>
      </c>
      <c r="C1217">
        <v>2</v>
      </c>
    </row>
    <row r="1218" spans="1:3" x14ac:dyDescent="0.3">
      <c r="A1218">
        <v>293210</v>
      </c>
      <c r="B1218" t="s">
        <v>3276</v>
      </c>
      <c r="C1218">
        <v>31</v>
      </c>
    </row>
    <row r="1219" spans="1:3" x14ac:dyDescent="0.3">
      <c r="A1219">
        <v>293220</v>
      </c>
      <c r="B1219" t="s">
        <v>3275</v>
      </c>
      <c r="C1219">
        <v>2</v>
      </c>
    </row>
    <row r="1220" spans="1:3" x14ac:dyDescent="0.3">
      <c r="A1220">
        <v>293230</v>
      </c>
      <c r="B1220" t="s">
        <v>3274</v>
      </c>
      <c r="C1220">
        <v>3</v>
      </c>
    </row>
    <row r="1221" spans="1:3" x14ac:dyDescent="0.3">
      <c r="A1221">
        <v>293240</v>
      </c>
      <c r="B1221" t="s">
        <v>3273</v>
      </c>
      <c r="C1221">
        <v>1</v>
      </c>
    </row>
    <row r="1222" spans="1:3" x14ac:dyDescent="0.3">
      <c r="A1222">
        <v>293250</v>
      </c>
      <c r="B1222" t="s">
        <v>3271</v>
      </c>
      <c r="C1222">
        <v>5</v>
      </c>
    </row>
    <row r="1223" spans="1:3" x14ac:dyDescent="0.3">
      <c r="A1223">
        <v>293260</v>
      </c>
      <c r="B1223" t="s">
        <v>3270</v>
      </c>
      <c r="C1223">
        <v>27</v>
      </c>
    </row>
    <row r="1224" spans="1:3" x14ac:dyDescent="0.3">
      <c r="A1224">
        <v>293270</v>
      </c>
      <c r="B1224" t="s">
        <v>3269</v>
      </c>
      <c r="C1224">
        <v>1</v>
      </c>
    </row>
    <row r="1225" spans="1:3" x14ac:dyDescent="0.3">
      <c r="A1225">
        <v>293280</v>
      </c>
      <c r="B1225" t="s">
        <v>3268</v>
      </c>
      <c r="C1225">
        <v>2</v>
      </c>
    </row>
    <row r="1226" spans="1:3" x14ac:dyDescent="0.3">
      <c r="A1226">
        <v>293290</v>
      </c>
      <c r="B1226" t="s">
        <v>2261</v>
      </c>
      <c r="C1226">
        <v>40</v>
      </c>
    </row>
    <row r="1227" spans="1:3" x14ac:dyDescent="0.3">
      <c r="A1227">
        <v>293300</v>
      </c>
      <c r="B1227" t="s">
        <v>3267</v>
      </c>
      <c r="C1227">
        <v>14</v>
      </c>
    </row>
    <row r="1228" spans="1:3" x14ac:dyDescent="0.3">
      <c r="A1228">
        <v>293310</v>
      </c>
      <c r="B1228" t="s">
        <v>3265</v>
      </c>
      <c r="C1228">
        <v>1</v>
      </c>
    </row>
    <row r="1229" spans="1:3" x14ac:dyDescent="0.3">
      <c r="A1229">
        <v>293320</v>
      </c>
      <c r="B1229" t="s">
        <v>486</v>
      </c>
      <c r="C1229">
        <v>73</v>
      </c>
    </row>
    <row r="1230" spans="1:3" x14ac:dyDescent="0.3">
      <c r="A1230">
        <v>293330</v>
      </c>
      <c r="B1230" t="s">
        <v>3261</v>
      </c>
      <c r="C1230">
        <v>1112</v>
      </c>
    </row>
    <row r="1231" spans="1:3" x14ac:dyDescent="0.3">
      <c r="A1231">
        <v>293340</v>
      </c>
      <c r="B1231" t="s">
        <v>3260</v>
      </c>
      <c r="C1231">
        <v>1</v>
      </c>
    </row>
    <row r="1232" spans="1:3" x14ac:dyDescent="0.3">
      <c r="A1232">
        <v>293350</v>
      </c>
      <c r="B1232" t="s">
        <v>3258</v>
      </c>
      <c r="C1232">
        <v>2</v>
      </c>
    </row>
    <row r="1233" spans="1:3" x14ac:dyDescent="0.3">
      <c r="A1233">
        <v>310020</v>
      </c>
      <c r="B1233" t="s">
        <v>3254</v>
      </c>
      <c r="C1233">
        <v>15</v>
      </c>
    </row>
    <row r="1234" spans="1:3" x14ac:dyDescent="0.3">
      <c r="A1234">
        <v>310050</v>
      </c>
      <c r="B1234" t="s">
        <v>3251</v>
      </c>
      <c r="C1234">
        <v>11</v>
      </c>
    </row>
    <row r="1235" spans="1:3" x14ac:dyDescent="0.3">
      <c r="A1235">
        <v>310060</v>
      </c>
      <c r="B1235" t="s">
        <v>389</v>
      </c>
      <c r="C1235">
        <v>1</v>
      </c>
    </row>
    <row r="1236" spans="1:3" x14ac:dyDescent="0.3">
      <c r="A1236">
        <v>310070</v>
      </c>
      <c r="B1236" t="s">
        <v>3250</v>
      </c>
      <c r="C1236">
        <v>2</v>
      </c>
    </row>
    <row r="1237" spans="1:3" x14ac:dyDescent="0.3">
      <c r="A1237">
        <v>310080</v>
      </c>
      <c r="B1237" t="s">
        <v>3249</v>
      </c>
      <c r="C1237">
        <v>2</v>
      </c>
    </row>
    <row r="1238" spans="1:3" x14ac:dyDescent="0.3">
      <c r="A1238">
        <v>310090</v>
      </c>
      <c r="B1238" t="s">
        <v>3248</v>
      </c>
      <c r="C1238">
        <v>2</v>
      </c>
    </row>
    <row r="1239" spans="1:3" x14ac:dyDescent="0.3">
      <c r="A1239">
        <v>310110</v>
      </c>
      <c r="B1239" t="s">
        <v>3246</v>
      </c>
      <c r="C1239">
        <v>36</v>
      </c>
    </row>
    <row r="1240" spans="1:3" x14ac:dyDescent="0.3">
      <c r="A1240">
        <v>310150</v>
      </c>
      <c r="B1240" t="s">
        <v>3242</v>
      </c>
      <c r="C1240">
        <v>6</v>
      </c>
    </row>
    <row r="1241" spans="1:3" x14ac:dyDescent="0.3">
      <c r="A1241">
        <v>310160</v>
      </c>
      <c r="B1241" t="s">
        <v>3241</v>
      </c>
      <c r="C1241">
        <v>2</v>
      </c>
    </row>
    <row r="1242" spans="1:3" x14ac:dyDescent="0.3">
      <c r="A1242">
        <v>310170</v>
      </c>
      <c r="B1242" t="s">
        <v>3239</v>
      </c>
      <c r="C1242">
        <v>3</v>
      </c>
    </row>
    <row r="1243" spans="1:3" x14ac:dyDescent="0.3">
      <c r="A1243">
        <v>310180</v>
      </c>
      <c r="B1243" t="s">
        <v>3238</v>
      </c>
      <c r="C1243">
        <v>2</v>
      </c>
    </row>
    <row r="1244" spans="1:3" x14ac:dyDescent="0.3">
      <c r="A1244">
        <v>310190</v>
      </c>
      <c r="B1244" t="s">
        <v>3237</v>
      </c>
      <c r="C1244">
        <v>2</v>
      </c>
    </row>
    <row r="1245" spans="1:3" x14ac:dyDescent="0.3">
      <c r="A1245">
        <v>310230</v>
      </c>
      <c r="B1245" t="s">
        <v>3232</v>
      </c>
      <c r="C1245">
        <v>1</v>
      </c>
    </row>
    <row r="1246" spans="1:3" x14ac:dyDescent="0.3">
      <c r="A1246">
        <v>310300</v>
      </c>
      <c r="B1246" t="s">
        <v>3225</v>
      </c>
      <c r="C1246">
        <v>4</v>
      </c>
    </row>
    <row r="1247" spans="1:3" x14ac:dyDescent="0.3">
      <c r="A1247">
        <v>310340</v>
      </c>
      <c r="B1247" t="s">
        <v>3221</v>
      </c>
      <c r="C1247">
        <v>4</v>
      </c>
    </row>
    <row r="1248" spans="1:3" x14ac:dyDescent="0.3">
      <c r="A1248">
        <v>310350</v>
      </c>
      <c r="B1248" t="s">
        <v>3220</v>
      </c>
      <c r="C1248">
        <v>40</v>
      </c>
    </row>
    <row r="1249" spans="1:3" x14ac:dyDescent="0.3">
      <c r="A1249">
        <v>310375</v>
      </c>
      <c r="B1249" t="s">
        <v>3217</v>
      </c>
      <c r="C1249">
        <v>1</v>
      </c>
    </row>
    <row r="1250" spans="1:3" x14ac:dyDescent="0.3">
      <c r="A1250">
        <v>310390</v>
      </c>
      <c r="B1250" t="s">
        <v>3215</v>
      </c>
      <c r="C1250">
        <v>4</v>
      </c>
    </row>
    <row r="1251" spans="1:3" x14ac:dyDescent="0.3">
      <c r="A1251">
        <v>310400</v>
      </c>
      <c r="B1251" t="s">
        <v>3214</v>
      </c>
      <c r="C1251">
        <v>11</v>
      </c>
    </row>
    <row r="1252" spans="1:3" x14ac:dyDescent="0.3">
      <c r="A1252">
        <v>310420</v>
      </c>
      <c r="B1252" t="s">
        <v>3212</v>
      </c>
      <c r="C1252">
        <v>1</v>
      </c>
    </row>
    <row r="1253" spans="1:3" x14ac:dyDescent="0.3">
      <c r="A1253">
        <v>310430</v>
      </c>
      <c r="B1253" t="s">
        <v>3211</v>
      </c>
      <c r="C1253">
        <v>3</v>
      </c>
    </row>
    <row r="1254" spans="1:3" x14ac:dyDescent="0.3">
      <c r="A1254">
        <v>310450</v>
      </c>
      <c r="B1254" t="s">
        <v>3208</v>
      </c>
      <c r="C1254">
        <v>1</v>
      </c>
    </row>
    <row r="1255" spans="1:3" x14ac:dyDescent="0.3">
      <c r="A1255">
        <v>310460</v>
      </c>
      <c r="B1255" t="s">
        <v>3207</v>
      </c>
      <c r="C1255">
        <v>2</v>
      </c>
    </row>
    <row r="1256" spans="1:3" x14ac:dyDescent="0.3">
      <c r="A1256">
        <v>310500</v>
      </c>
      <c r="B1256" t="s">
        <v>3203</v>
      </c>
      <c r="C1256">
        <v>2</v>
      </c>
    </row>
    <row r="1257" spans="1:3" x14ac:dyDescent="0.3">
      <c r="A1257">
        <v>310540</v>
      </c>
      <c r="B1257" t="s">
        <v>3199</v>
      </c>
      <c r="C1257">
        <v>5</v>
      </c>
    </row>
    <row r="1258" spans="1:3" x14ac:dyDescent="0.3">
      <c r="A1258">
        <v>310600</v>
      </c>
      <c r="B1258" t="s">
        <v>3194</v>
      </c>
      <c r="C1258">
        <v>7</v>
      </c>
    </row>
    <row r="1259" spans="1:3" x14ac:dyDescent="0.3">
      <c r="A1259">
        <v>310610</v>
      </c>
      <c r="B1259" t="s">
        <v>3193</v>
      </c>
      <c r="C1259">
        <v>1</v>
      </c>
    </row>
    <row r="1260" spans="1:3" x14ac:dyDescent="0.3">
      <c r="A1260">
        <v>310620</v>
      </c>
      <c r="B1260" t="s">
        <v>3192</v>
      </c>
      <c r="C1260">
        <v>407</v>
      </c>
    </row>
    <row r="1261" spans="1:3" x14ac:dyDescent="0.3">
      <c r="A1261">
        <v>310670</v>
      </c>
      <c r="B1261" t="s">
        <v>3186</v>
      </c>
      <c r="C1261">
        <v>198</v>
      </c>
    </row>
    <row r="1262" spans="1:3" x14ac:dyDescent="0.3">
      <c r="A1262">
        <v>310710</v>
      </c>
      <c r="B1262" t="s">
        <v>1602</v>
      </c>
      <c r="C1262">
        <v>3</v>
      </c>
    </row>
    <row r="1263" spans="1:3" x14ac:dyDescent="0.3">
      <c r="A1263">
        <v>310730</v>
      </c>
      <c r="B1263" t="s">
        <v>3181</v>
      </c>
      <c r="C1263">
        <v>33</v>
      </c>
    </row>
    <row r="1264" spans="1:3" x14ac:dyDescent="0.3">
      <c r="A1264">
        <v>310740</v>
      </c>
      <c r="B1264" t="s">
        <v>3180</v>
      </c>
      <c r="C1264">
        <v>1</v>
      </c>
    </row>
    <row r="1265" spans="1:3" x14ac:dyDescent="0.3">
      <c r="A1265">
        <v>310770</v>
      </c>
      <c r="B1265" t="s">
        <v>3177</v>
      </c>
      <c r="C1265">
        <v>3</v>
      </c>
    </row>
    <row r="1266" spans="1:3" x14ac:dyDescent="0.3">
      <c r="A1266">
        <v>310790</v>
      </c>
      <c r="B1266" t="s">
        <v>3175</v>
      </c>
      <c r="C1266">
        <v>1</v>
      </c>
    </row>
    <row r="1267" spans="1:3" x14ac:dyDescent="0.3">
      <c r="A1267">
        <v>310800</v>
      </c>
      <c r="B1267" t="s">
        <v>1596</v>
      </c>
      <c r="C1267">
        <v>1</v>
      </c>
    </row>
    <row r="1268" spans="1:3" x14ac:dyDescent="0.3">
      <c r="A1268">
        <v>310850</v>
      </c>
      <c r="B1268" t="s">
        <v>3169</v>
      </c>
      <c r="C1268">
        <v>2</v>
      </c>
    </row>
    <row r="1269" spans="1:3" x14ac:dyDescent="0.3">
      <c r="A1269">
        <v>310870</v>
      </c>
      <c r="B1269" t="s">
        <v>3166</v>
      </c>
      <c r="C1269">
        <v>2</v>
      </c>
    </row>
    <row r="1270" spans="1:3" x14ac:dyDescent="0.3">
      <c r="A1270">
        <v>310860</v>
      </c>
      <c r="B1270" t="s">
        <v>3167</v>
      </c>
      <c r="C1270">
        <v>34</v>
      </c>
    </row>
    <row r="1271" spans="1:3" x14ac:dyDescent="0.3">
      <c r="A1271">
        <v>310900</v>
      </c>
      <c r="B1271" t="s">
        <v>3163</v>
      </c>
      <c r="C1271">
        <v>2</v>
      </c>
    </row>
    <row r="1272" spans="1:3" x14ac:dyDescent="0.3">
      <c r="A1272">
        <v>310930</v>
      </c>
      <c r="B1272" t="s">
        <v>3159</v>
      </c>
      <c r="C1272">
        <v>2</v>
      </c>
    </row>
    <row r="1273" spans="1:3" x14ac:dyDescent="0.3">
      <c r="A1273">
        <v>310950</v>
      </c>
      <c r="B1273" t="s">
        <v>3156</v>
      </c>
      <c r="C1273">
        <v>1</v>
      </c>
    </row>
    <row r="1274" spans="1:3" x14ac:dyDescent="0.3">
      <c r="A1274">
        <v>310990</v>
      </c>
      <c r="B1274" t="s">
        <v>3153</v>
      </c>
      <c r="C1274">
        <v>4</v>
      </c>
    </row>
    <row r="1275" spans="1:3" x14ac:dyDescent="0.3">
      <c r="A1275">
        <v>311000</v>
      </c>
      <c r="B1275" t="s">
        <v>3152</v>
      </c>
      <c r="C1275">
        <v>7</v>
      </c>
    </row>
    <row r="1276" spans="1:3" x14ac:dyDescent="0.3">
      <c r="A1276">
        <v>311070</v>
      </c>
      <c r="B1276" t="s">
        <v>3145</v>
      </c>
      <c r="C1276">
        <v>1</v>
      </c>
    </row>
    <row r="1277" spans="1:3" x14ac:dyDescent="0.3">
      <c r="A1277">
        <v>311120</v>
      </c>
      <c r="B1277" t="s">
        <v>3139</v>
      </c>
      <c r="C1277">
        <v>2</v>
      </c>
    </row>
    <row r="1278" spans="1:3" x14ac:dyDescent="0.3">
      <c r="A1278">
        <v>311140</v>
      </c>
      <c r="B1278" t="s">
        <v>3137</v>
      </c>
      <c r="C1278">
        <v>12</v>
      </c>
    </row>
    <row r="1279" spans="1:3" x14ac:dyDescent="0.3">
      <c r="A1279">
        <v>311150</v>
      </c>
      <c r="B1279" t="s">
        <v>3136</v>
      </c>
      <c r="C1279">
        <v>1</v>
      </c>
    </row>
    <row r="1280" spans="1:3" x14ac:dyDescent="0.3">
      <c r="A1280">
        <v>311160</v>
      </c>
      <c r="B1280" t="s">
        <v>3135</v>
      </c>
      <c r="C1280">
        <v>3</v>
      </c>
    </row>
    <row r="1281" spans="1:3" x14ac:dyDescent="0.3">
      <c r="A1281">
        <v>311230</v>
      </c>
      <c r="B1281" t="s">
        <v>3128</v>
      </c>
      <c r="C1281">
        <v>2</v>
      </c>
    </row>
    <row r="1282" spans="1:3" x14ac:dyDescent="0.3">
      <c r="A1282">
        <v>311250</v>
      </c>
      <c r="B1282" t="s">
        <v>3126</v>
      </c>
      <c r="C1282">
        <v>3</v>
      </c>
    </row>
    <row r="1283" spans="1:3" x14ac:dyDescent="0.3">
      <c r="A1283">
        <v>311260</v>
      </c>
      <c r="B1283" t="s">
        <v>3125</v>
      </c>
      <c r="C1283">
        <v>9</v>
      </c>
    </row>
    <row r="1284" spans="1:3" x14ac:dyDescent="0.3">
      <c r="A1284">
        <v>311270</v>
      </c>
      <c r="B1284" t="s">
        <v>3123</v>
      </c>
      <c r="C1284">
        <v>7</v>
      </c>
    </row>
    <row r="1285" spans="1:3" x14ac:dyDescent="0.3">
      <c r="A1285">
        <v>311330</v>
      </c>
      <c r="B1285" t="s">
        <v>3117</v>
      </c>
      <c r="C1285">
        <v>1</v>
      </c>
    </row>
    <row r="1286" spans="1:3" x14ac:dyDescent="0.3">
      <c r="A1286">
        <v>311340</v>
      </c>
      <c r="B1286" t="s">
        <v>3116</v>
      </c>
      <c r="C1286">
        <v>10</v>
      </c>
    </row>
    <row r="1287" spans="1:3" x14ac:dyDescent="0.3">
      <c r="A1287">
        <v>311370</v>
      </c>
      <c r="B1287" t="s">
        <v>3113</v>
      </c>
      <c r="C1287">
        <v>8</v>
      </c>
    </row>
    <row r="1288" spans="1:3" x14ac:dyDescent="0.3">
      <c r="A1288">
        <v>311430</v>
      </c>
      <c r="B1288" t="s">
        <v>3107</v>
      </c>
      <c r="C1288">
        <v>1</v>
      </c>
    </row>
    <row r="1289" spans="1:3" x14ac:dyDescent="0.3">
      <c r="A1289">
        <v>311440</v>
      </c>
      <c r="B1289" t="s">
        <v>3106</v>
      </c>
      <c r="C1289">
        <v>1</v>
      </c>
    </row>
    <row r="1290" spans="1:3" x14ac:dyDescent="0.3">
      <c r="A1290">
        <v>311450</v>
      </c>
      <c r="B1290" t="s">
        <v>3105</v>
      </c>
      <c r="C1290">
        <v>5</v>
      </c>
    </row>
    <row r="1291" spans="1:3" x14ac:dyDescent="0.3">
      <c r="A1291">
        <v>311470</v>
      </c>
      <c r="B1291" t="s">
        <v>3102</v>
      </c>
      <c r="C1291">
        <v>1</v>
      </c>
    </row>
    <row r="1292" spans="1:3" x14ac:dyDescent="0.3">
      <c r="A1292">
        <v>311530</v>
      </c>
      <c r="B1292" t="s">
        <v>3096</v>
      </c>
      <c r="C1292">
        <v>2</v>
      </c>
    </row>
    <row r="1293" spans="1:3" x14ac:dyDescent="0.3">
      <c r="A1293">
        <v>311547</v>
      </c>
      <c r="B1293" t="s">
        <v>3092</v>
      </c>
      <c r="C1293">
        <v>2</v>
      </c>
    </row>
    <row r="1294" spans="1:3" x14ac:dyDescent="0.3">
      <c r="A1294">
        <v>311550</v>
      </c>
      <c r="B1294" t="s">
        <v>3091</v>
      </c>
      <c r="C1294">
        <v>12</v>
      </c>
    </row>
    <row r="1295" spans="1:3" x14ac:dyDescent="0.3">
      <c r="A1295">
        <v>311570</v>
      </c>
      <c r="B1295" t="s">
        <v>3089</v>
      </c>
      <c r="C1295">
        <v>13</v>
      </c>
    </row>
    <row r="1296" spans="1:3" x14ac:dyDescent="0.3">
      <c r="A1296">
        <v>311650</v>
      </c>
      <c r="B1296" t="s">
        <v>5638</v>
      </c>
      <c r="C1296">
        <v>44</v>
      </c>
    </row>
    <row r="1297" spans="1:3" x14ac:dyDescent="0.3">
      <c r="A1297">
        <v>311660</v>
      </c>
      <c r="B1297" t="s">
        <v>3079</v>
      </c>
      <c r="C1297">
        <v>2</v>
      </c>
    </row>
    <row r="1298" spans="1:3" x14ac:dyDescent="0.3">
      <c r="A1298">
        <v>311730</v>
      </c>
      <c r="B1298" t="s">
        <v>5639</v>
      </c>
      <c r="C1298">
        <v>1</v>
      </c>
    </row>
    <row r="1299" spans="1:3" x14ac:dyDescent="0.3">
      <c r="A1299">
        <v>311750</v>
      </c>
      <c r="B1299" t="s">
        <v>3070</v>
      </c>
      <c r="C1299">
        <v>67</v>
      </c>
    </row>
    <row r="1300" spans="1:3" x14ac:dyDescent="0.3">
      <c r="A1300">
        <v>311783</v>
      </c>
      <c r="B1300" t="s">
        <v>3066</v>
      </c>
      <c r="C1300">
        <v>1</v>
      </c>
    </row>
    <row r="1301" spans="1:3" x14ac:dyDescent="0.3">
      <c r="A1301">
        <v>311820</v>
      </c>
      <c r="B1301" t="s">
        <v>3061</v>
      </c>
      <c r="C1301">
        <v>3</v>
      </c>
    </row>
    <row r="1302" spans="1:3" x14ac:dyDescent="0.3">
      <c r="A1302">
        <v>311840</v>
      </c>
      <c r="B1302" t="s">
        <v>3059</v>
      </c>
      <c r="C1302">
        <v>2</v>
      </c>
    </row>
    <row r="1303" spans="1:3" x14ac:dyDescent="0.3">
      <c r="A1303">
        <v>311860</v>
      </c>
      <c r="B1303" t="s">
        <v>3057</v>
      </c>
      <c r="C1303">
        <v>170</v>
      </c>
    </row>
    <row r="1304" spans="1:3" x14ac:dyDescent="0.3">
      <c r="A1304">
        <v>311870</v>
      </c>
      <c r="B1304" t="s">
        <v>3056</v>
      </c>
      <c r="C1304">
        <v>2</v>
      </c>
    </row>
    <row r="1305" spans="1:3" x14ac:dyDescent="0.3">
      <c r="A1305">
        <v>311890</v>
      </c>
      <c r="B1305" t="s">
        <v>3054</v>
      </c>
      <c r="C1305">
        <v>2</v>
      </c>
    </row>
    <row r="1306" spans="1:3" x14ac:dyDescent="0.3">
      <c r="A1306">
        <v>311920</v>
      </c>
      <c r="B1306" t="s">
        <v>3051</v>
      </c>
      <c r="C1306">
        <v>3</v>
      </c>
    </row>
    <row r="1307" spans="1:3" x14ac:dyDescent="0.3">
      <c r="A1307">
        <v>311930</v>
      </c>
      <c r="B1307" t="s">
        <v>3050</v>
      </c>
      <c r="C1307">
        <v>1</v>
      </c>
    </row>
    <row r="1308" spans="1:3" x14ac:dyDescent="0.3">
      <c r="A1308">
        <v>311940</v>
      </c>
      <c r="B1308" t="s">
        <v>3049</v>
      </c>
      <c r="C1308">
        <v>11</v>
      </c>
    </row>
    <row r="1309" spans="1:3" x14ac:dyDescent="0.3">
      <c r="A1309">
        <v>311960</v>
      </c>
      <c r="B1309" t="s">
        <v>3047</v>
      </c>
      <c r="C1309">
        <v>1</v>
      </c>
    </row>
    <row r="1310" spans="1:3" x14ac:dyDescent="0.3">
      <c r="A1310">
        <v>312015</v>
      </c>
      <c r="B1310" t="s">
        <v>3040</v>
      </c>
      <c r="C1310">
        <v>5</v>
      </c>
    </row>
    <row r="1311" spans="1:3" x14ac:dyDescent="0.3">
      <c r="A1311">
        <v>312080</v>
      </c>
      <c r="B1311" t="s">
        <v>3033</v>
      </c>
      <c r="C1311">
        <v>6</v>
      </c>
    </row>
    <row r="1312" spans="1:3" x14ac:dyDescent="0.3">
      <c r="A1312">
        <v>312083</v>
      </c>
      <c r="B1312" t="s">
        <v>3032</v>
      </c>
      <c r="C1312">
        <v>1</v>
      </c>
    </row>
    <row r="1313" spans="1:3" x14ac:dyDescent="0.3">
      <c r="A1313">
        <v>312090</v>
      </c>
      <c r="B1313" t="s">
        <v>3030</v>
      </c>
      <c r="C1313">
        <v>35</v>
      </c>
    </row>
    <row r="1314" spans="1:3" x14ac:dyDescent="0.3">
      <c r="A1314">
        <v>312125</v>
      </c>
      <c r="B1314" t="s">
        <v>3026</v>
      </c>
      <c r="C1314">
        <v>1</v>
      </c>
    </row>
    <row r="1315" spans="1:3" x14ac:dyDescent="0.3">
      <c r="A1315">
        <v>312160</v>
      </c>
      <c r="B1315" t="s">
        <v>3022</v>
      </c>
      <c r="C1315">
        <v>3</v>
      </c>
    </row>
    <row r="1316" spans="1:3" x14ac:dyDescent="0.3">
      <c r="A1316">
        <v>312190</v>
      </c>
      <c r="B1316" t="s">
        <v>3019</v>
      </c>
      <c r="C1316">
        <v>1</v>
      </c>
    </row>
    <row r="1317" spans="1:3" x14ac:dyDescent="0.3">
      <c r="A1317">
        <v>312200</v>
      </c>
      <c r="B1317" t="s">
        <v>3018</v>
      </c>
      <c r="C1317">
        <v>2</v>
      </c>
    </row>
    <row r="1318" spans="1:3" x14ac:dyDescent="0.3">
      <c r="A1318">
        <v>312210</v>
      </c>
      <c r="B1318" t="s">
        <v>5642</v>
      </c>
      <c r="C1318">
        <v>1</v>
      </c>
    </row>
    <row r="1319" spans="1:3" x14ac:dyDescent="0.3">
      <c r="A1319">
        <v>312230</v>
      </c>
      <c r="B1319" t="s">
        <v>3015</v>
      </c>
      <c r="C1319">
        <v>20</v>
      </c>
    </row>
    <row r="1320" spans="1:3" x14ac:dyDescent="0.3">
      <c r="A1320">
        <v>312300</v>
      </c>
      <c r="B1320" t="s">
        <v>3005</v>
      </c>
      <c r="C1320">
        <v>3</v>
      </c>
    </row>
    <row r="1321" spans="1:3" x14ac:dyDescent="0.3">
      <c r="A1321">
        <v>312340</v>
      </c>
      <c r="B1321" t="s">
        <v>3001</v>
      </c>
      <c r="C1321">
        <v>1</v>
      </c>
    </row>
    <row r="1322" spans="1:3" x14ac:dyDescent="0.3">
      <c r="A1322">
        <v>312410</v>
      </c>
      <c r="B1322" t="s">
        <v>2992</v>
      </c>
      <c r="C1322">
        <v>6</v>
      </c>
    </row>
    <row r="1323" spans="1:3" x14ac:dyDescent="0.3">
      <c r="A1323">
        <v>312420</v>
      </c>
      <c r="B1323" t="s">
        <v>2991</v>
      </c>
      <c r="C1323">
        <v>2</v>
      </c>
    </row>
    <row r="1324" spans="1:3" x14ac:dyDescent="0.3">
      <c r="A1324">
        <v>312430</v>
      </c>
      <c r="B1324" t="s">
        <v>2990</v>
      </c>
      <c r="C1324">
        <v>6</v>
      </c>
    </row>
    <row r="1325" spans="1:3" x14ac:dyDescent="0.3">
      <c r="A1325">
        <v>312440</v>
      </c>
      <c r="B1325" t="s">
        <v>2989</v>
      </c>
      <c r="C1325">
        <v>1</v>
      </c>
    </row>
    <row r="1326" spans="1:3" x14ac:dyDescent="0.3">
      <c r="A1326">
        <v>312570</v>
      </c>
      <c r="B1326" t="s">
        <v>2976</v>
      </c>
      <c r="C1326">
        <v>1</v>
      </c>
    </row>
    <row r="1327" spans="1:3" x14ac:dyDescent="0.3">
      <c r="A1327">
        <v>312610</v>
      </c>
      <c r="B1327" t="s">
        <v>2971</v>
      </c>
      <c r="C1327">
        <v>20</v>
      </c>
    </row>
    <row r="1328" spans="1:3" x14ac:dyDescent="0.3">
      <c r="A1328">
        <v>312620</v>
      </c>
      <c r="B1328" t="s">
        <v>160</v>
      </c>
      <c r="C1328">
        <v>1</v>
      </c>
    </row>
    <row r="1329" spans="1:3" x14ac:dyDescent="0.3">
      <c r="A1329">
        <v>312650</v>
      </c>
      <c r="B1329" t="s">
        <v>2968</v>
      </c>
      <c r="C1329">
        <v>2</v>
      </c>
    </row>
    <row r="1330" spans="1:3" x14ac:dyDescent="0.3">
      <c r="A1330">
        <v>312660</v>
      </c>
      <c r="B1330" t="s">
        <v>2967</v>
      </c>
      <c r="C1330">
        <v>14</v>
      </c>
    </row>
    <row r="1331" spans="1:3" x14ac:dyDescent="0.3">
      <c r="A1331">
        <v>312670</v>
      </c>
      <c r="B1331" t="s">
        <v>5505</v>
      </c>
      <c r="C1331">
        <v>13</v>
      </c>
    </row>
    <row r="1332" spans="1:3" x14ac:dyDescent="0.3">
      <c r="A1332">
        <v>312675</v>
      </c>
      <c r="B1332" t="s">
        <v>2965</v>
      </c>
      <c r="C1332">
        <v>1</v>
      </c>
    </row>
    <row r="1333" spans="1:3" x14ac:dyDescent="0.3">
      <c r="A1333">
        <v>312680</v>
      </c>
      <c r="B1333" t="s">
        <v>2964</v>
      </c>
      <c r="C1333">
        <v>1</v>
      </c>
    </row>
    <row r="1334" spans="1:3" x14ac:dyDescent="0.3">
      <c r="A1334">
        <v>312700</v>
      </c>
      <c r="B1334" t="s">
        <v>2961</v>
      </c>
      <c r="C1334">
        <v>1</v>
      </c>
    </row>
    <row r="1335" spans="1:3" x14ac:dyDescent="0.3">
      <c r="A1335">
        <v>312707</v>
      </c>
      <c r="B1335" t="s">
        <v>2959</v>
      </c>
      <c r="C1335">
        <v>1</v>
      </c>
    </row>
    <row r="1336" spans="1:3" x14ac:dyDescent="0.3">
      <c r="A1336">
        <v>312710</v>
      </c>
      <c r="B1336" t="s">
        <v>2958</v>
      </c>
      <c r="C1336">
        <v>48</v>
      </c>
    </row>
    <row r="1337" spans="1:3" x14ac:dyDescent="0.3">
      <c r="A1337">
        <v>312720</v>
      </c>
      <c r="B1337" t="s">
        <v>2957</v>
      </c>
      <c r="C1337">
        <v>1</v>
      </c>
    </row>
    <row r="1338" spans="1:3" x14ac:dyDescent="0.3">
      <c r="A1338">
        <v>312733</v>
      </c>
      <c r="B1338" t="s">
        <v>2955</v>
      </c>
      <c r="C1338">
        <v>22</v>
      </c>
    </row>
    <row r="1339" spans="1:3" x14ac:dyDescent="0.3">
      <c r="A1339">
        <v>312760</v>
      </c>
      <c r="B1339" t="s">
        <v>2949</v>
      </c>
      <c r="C1339">
        <v>9</v>
      </c>
    </row>
    <row r="1340" spans="1:3" x14ac:dyDescent="0.3">
      <c r="A1340">
        <v>312770</v>
      </c>
      <c r="B1340" t="s">
        <v>2948</v>
      </c>
      <c r="C1340">
        <v>47</v>
      </c>
    </row>
    <row r="1341" spans="1:3" x14ac:dyDescent="0.3">
      <c r="A1341">
        <v>312800</v>
      </c>
      <c r="B1341" t="s">
        <v>2945</v>
      </c>
      <c r="C1341">
        <v>5</v>
      </c>
    </row>
    <row r="1342" spans="1:3" x14ac:dyDescent="0.3">
      <c r="A1342">
        <v>312810</v>
      </c>
      <c r="B1342" t="s">
        <v>2944</v>
      </c>
      <c r="C1342">
        <v>1</v>
      </c>
    </row>
    <row r="1343" spans="1:3" x14ac:dyDescent="0.3">
      <c r="A1343">
        <v>312825</v>
      </c>
      <c r="B1343" t="s">
        <v>2943</v>
      </c>
      <c r="C1343">
        <v>12</v>
      </c>
    </row>
    <row r="1344" spans="1:3" x14ac:dyDescent="0.3">
      <c r="A1344">
        <v>312870</v>
      </c>
      <c r="B1344" t="s">
        <v>2938</v>
      </c>
      <c r="C1344">
        <v>3</v>
      </c>
    </row>
    <row r="1345" spans="1:3" x14ac:dyDescent="0.3">
      <c r="A1345">
        <v>312965</v>
      </c>
      <c r="B1345" t="s">
        <v>2928</v>
      </c>
      <c r="C1345">
        <v>1</v>
      </c>
    </row>
    <row r="1346" spans="1:3" x14ac:dyDescent="0.3">
      <c r="A1346">
        <v>312980</v>
      </c>
      <c r="B1346" t="s">
        <v>2926</v>
      </c>
      <c r="C1346">
        <v>34</v>
      </c>
    </row>
    <row r="1347" spans="1:3" x14ac:dyDescent="0.3">
      <c r="A1347">
        <v>313010</v>
      </c>
      <c r="B1347" t="s">
        <v>2922</v>
      </c>
      <c r="C1347">
        <v>9</v>
      </c>
    </row>
    <row r="1348" spans="1:3" x14ac:dyDescent="0.3">
      <c r="A1348">
        <v>313020</v>
      </c>
      <c r="B1348" t="s">
        <v>2921</v>
      </c>
      <c r="C1348">
        <v>1</v>
      </c>
    </row>
    <row r="1349" spans="1:3" x14ac:dyDescent="0.3">
      <c r="A1349">
        <v>313055</v>
      </c>
      <c r="B1349" t="s">
        <v>2917</v>
      </c>
      <c r="C1349">
        <v>7</v>
      </c>
    </row>
    <row r="1350" spans="1:3" x14ac:dyDescent="0.3">
      <c r="A1350">
        <v>313100</v>
      </c>
      <c r="B1350" t="s">
        <v>2912</v>
      </c>
      <c r="C1350">
        <v>2</v>
      </c>
    </row>
    <row r="1351" spans="1:3" x14ac:dyDescent="0.3">
      <c r="A1351">
        <v>313110</v>
      </c>
      <c r="B1351" t="s">
        <v>2911</v>
      </c>
      <c r="C1351">
        <v>1</v>
      </c>
    </row>
    <row r="1352" spans="1:3" x14ac:dyDescent="0.3">
      <c r="A1352">
        <v>313115</v>
      </c>
      <c r="B1352" t="s">
        <v>2910</v>
      </c>
      <c r="C1352">
        <v>5</v>
      </c>
    </row>
    <row r="1353" spans="1:3" x14ac:dyDescent="0.3">
      <c r="A1353">
        <v>313120</v>
      </c>
      <c r="B1353" t="s">
        <v>2909</v>
      </c>
      <c r="C1353">
        <v>1</v>
      </c>
    </row>
    <row r="1354" spans="1:3" x14ac:dyDescent="0.3">
      <c r="A1354">
        <v>313130</v>
      </c>
      <c r="B1354" t="s">
        <v>2908</v>
      </c>
      <c r="C1354">
        <v>66</v>
      </c>
    </row>
    <row r="1355" spans="1:3" x14ac:dyDescent="0.3">
      <c r="A1355">
        <v>313160</v>
      </c>
      <c r="B1355" t="s">
        <v>2905</v>
      </c>
      <c r="C1355">
        <v>3</v>
      </c>
    </row>
    <row r="1356" spans="1:3" x14ac:dyDescent="0.3">
      <c r="A1356">
        <v>313170</v>
      </c>
      <c r="B1356" t="s">
        <v>2904</v>
      </c>
      <c r="C1356">
        <v>18</v>
      </c>
    </row>
    <row r="1357" spans="1:3" x14ac:dyDescent="0.3">
      <c r="A1357">
        <v>313220</v>
      </c>
      <c r="B1357" t="s">
        <v>2899</v>
      </c>
      <c r="C1357">
        <v>5</v>
      </c>
    </row>
    <row r="1358" spans="1:3" x14ac:dyDescent="0.3">
      <c r="A1358">
        <v>313240</v>
      </c>
      <c r="B1358" t="s">
        <v>2897</v>
      </c>
      <c r="C1358">
        <v>2</v>
      </c>
    </row>
    <row r="1359" spans="1:3" x14ac:dyDescent="0.3">
      <c r="A1359">
        <v>313250</v>
      </c>
      <c r="B1359" t="s">
        <v>2896</v>
      </c>
      <c r="C1359">
        <v>1</v>
      </c>
    </row>
    <row r="1360" spans="1:3" x14ac:dyDescent="0.3">
      <c r="A1360">
        <v>313290</v>
      </c>
      <c r="B1360" t="s">
        <v>2892</v>
      </c>
      <c r="C1360">
        <v>2</v>
      </c>
    </row>
    <row r="1361" spans="1:3" x14ac:dyDescent="0.3">
      <c r="A1361">
        <v>313310</v>
      </c>
      <c r="B1361" t="s">
        <v>2890</v>
      </c>
      <c r="C1361">
        <v>1</v>
      </c>
    </row>
    <row r="1362" spans="1:3" x14ac:dyDescent="0.3">
      <c r="A1362">
        <v>313320</v>
      </c>
      <c r="B1362" t="s">
        <v>2889</v>
      </c>
      <c r="C1362">
        <v>1</v>
      </c>
    </row>
    <row r="1363" spans="1:3" x14ac:dyDescent="0.3">
      <c r="A1363">
        <v>313340</v>
      </c>
      <c r="B1363" t="s">
        <v>2887</v>
      </c>
      <c r="C1363">
        <v>5</v>
      </c>
    </row>
    <row r="1364" spans="1:3" x14ac:dyDescent="0.3">
      <c r="A1364">
        <v>313370</v>
      </c>
      <c r="B1364" t="s">
        <v>2885</v>
      </c>
      <c r="C1364">
        <v>3</v>
      </c>
    </row>
    <row r="1365" spans="1:3" x14ac:dyDescent="0.3">
      <c r="A1365">
        <v>313375</v>
      </c>
      <c r="B1365" t="s">
        <v>2884</v>
      </c>
      <c r="C1365">
        <v>4</v>
      </c>
    </row>
    <row r="1366" spans="1:3" x14ac:dyDescent="0.3">
      <c r="A1366">
        <v>313380</v>
      </c>
      <c r="B1366" t="s">
        <v>2883</v>
      </c>
      <c r="C1366">
        <v>22</v>
      </c>
    </row>
    <row r="1367" spans="1:3" x14ac:dyDescent="0.3">
      <c r="A1367">
        <v>313400</v>
      </c>
      <c r="B1367" t="s">
        <v>2881</v>
      </c>
      <c r="C1367">
        <v>21</v>
      </c>
    </row>
    <row r="1368" spans="1:3" x14ac:dyDescent="0.3">
      <c r="A1368">
        <v>313410</v>
      </c>
      <c r="B1368" t="s">
        <v>2880</v>
      </c>
      <c r="C1368">
        <v>23</v>
      </c>
    </row>
    <row r="1369" spans="1:3" x14ac:dyDescent="0.3">
      <c r="A1369">
        <v>313420</v>
      </c>
      <c r="B1369" t="s">
        <v>2879</v>
      </c>
      <c r="C1369">
        <v>147</v>
      </c>
    </row>
    <row r="1370" spans="1:3" x14ac:dyDescent="0.3">
      <c r="A1370">
        <v>313440</v>
      </c>
      <c r="B1370" t="s">
        <v>2877</v>
      </c>
      <c r="C1370">
        <v>7</v>
      </c>
    </row>
    <row r="1371" spans="1:3" x14ac:dyDescent="0.3">
      <c r="A1371">
        <v>313460</v>
      </c>
      <c r="B1371" t="s">
        <v>2875</v>
      </c>
      <c r="C1371">
        <v>1</v>
      </c>
    </row>
    <row r="1372" spans="1:3" x14ac:dyDescent="0.3">
      <c r="A1372">
        <v>313507</v>
      </c>
      <c r="B1372" t="s">
        <v>2870</v>
      </c>
      <c r="C1372">
        <v>21</v>
      </c>
    </row>
    <row r="1373" spans="1:3" x14ac:dyDescent="0.3">
      <c r="A1373">
        <v>313510</v>
      </c>
      <c r="B1373" t="s">
        <v>2869</v>
      </c>
      <c r="C1373">
        <v>49</v>
      </c>
    </row>
    <row r="1374" spans="1:3" x14ac:dyDescent="0.3">
      <c r="A1374">
        <v>313520</v>
      </c>
      <c r="B1374" t="s">
        <v>2868</v>
      </c>
      <c r="C1374">
        <v>26</v>
      </c>
    </row>
    <row r="1375" spans="1:3" x14ac:dyDescent="0.3">
      <c r="A1375">
        <v>313535</v>
      </c>
      <c r="B1375" t="s">
        <v>2866</v>
      </c>
      <c r="C1375">
        <v>15</v>
      </c>
    </row>
    <row r="1376" spans="1:3" x14ac:dyDescent="0.3">
      <c r="A1376">
        <v>313560</v>
      </c>
      <c r="B1376" t="s">
        <v>2862</v>
      </c>
      <c r="C1376">
        <v>17</v>
      </c>
    </row>
    <row r="1377" spans="1:3" x14ac:dyDescent="0.3">
      <c r="A1377">
        <v>313580</v>
      </c>
      <c r="B1377" t="s">
        <v>2860</v>
      </c>
      <c r="C1377">
        <v>1</v>
      </c>
    </row>
    <row r="1378" spans="1:3" x14ac:dyDescent="0.3">
      <c r="A1378">
        <v>313600</v>
      </c>
      <c r="B1378" t="s">
        <v>2858</v>
      </c>
      <c r="C1378">
        <v>2</v>
      </c>
    </row>
    <row r="1379" spans="1:3" x14ac:dyDescent="0.3">
      <c r="A1379">
        <v>313610</v>
      </c>
      <c r="B1379" t="s">
        <v>2857</v>
      </c>
      <c r="C1379">
        <v>1</v>
      </c>
    </row>
    <row r="1380" spans="1:3" x14ac:dyDescent="0.3">
      <c r="A1380">
        <v>313620</v>
      </c>
      <c r="B1380" t="s">
        <v>2856</v>
      </c>
      <c r="C1380">
        <v>17</v>
      </c>
    </row>
    <row r="1381" spans="1:3" x14ac:dyDescent="0.3">
      <c r="A1381">
        <v>313630</v>
      </c>
      <c r="B1381" t="s">
        <v>2855</v>
      </c>
      <c r="C1381">
        <v>2</v>
      </c>
    </row>
    <row r="1382" spans="1:3" x14ac:dyDescent="0.3">
      <c r="A1382">
        <v>313657</v>
      </c>
      <c r="B1382" t="s">
        <v>2850</v>
      </c>
      <c r="C1382">
        <v>1</v>
      </c>
    </row>
    <row r="1383" spans="1:3" x14ac:dyDescent="0.3">
      <c r="A1383">
        <v>313665</v>
      </c>
      <c r="B1383" t="s">
        <v>2848</v>
      </c>
      <c r="C1383">
        <v>5</v>
      </c>
    </row>
    <row r="1384" spans="1:3" x14ac:dyDescent="0.3">
      <c r="A1384">
        <v>313670</v>
      </c>
      <c r="B1384" t="s">
        <v>2847</v>
      </c>
      <c r="C1384">
        <v>42</v>
      </c>
    </row>
    <row r="1385" spans="1:3" x14ac:dyDescent="0.3">
      <c r="A1385">
        <v>313710</v>
      </c>
      <c r="B1385" t="s">
        <v>2842</v>
      </c>
      <c r="C1385">
        <v>3</v>
      </c>
    </row>
    <row r="1386" spans="1:3" x14ac:dyDescent="0.3">
      <c r="A1386">
        <v>313720</v>
      </c>
      <c r="B1386" t="s">
        <v>2841</v>
      </c>
      <c r="C1386">
        <v>5</v>
      </c>
    </row>
    <row r="1387" spans="1:3" x14ac:dyDescent="0.3">
      <c r="A1387">
        <v>313750</v>
      </c>
      <c r="B1387" t="s">
        <v>2838</v>
      </c>
      <c r="C1387">
        <v>7</v>
      </c>
    </row>
    <row r="1388" spans="1:3" x14ac:dyDescent="0.3">
      <c r="A1388">
        <v>313760</v>
      </c>
      <c r="B1388" t="s">
        <v>116</v>
      </c>
      <c r="C1388">
        <v>14</v>
      </c>
    </row>
    <row r="1389" spans="1:3" x14ac:dyDescent="0.3">
      <c r="A1389">
        <v>313810</v>
      </c>
      <c r="B1389" t="s">
        <v>2833</v>
      </c>
      <c r="C1389">
        <v>6</v>
      </c>
    </row>
    <row r="1390" spans="1:3" x14ac:dyDescent="0.3">
      <c r="A1390">
        <v>313830</v>
      </c>
      <c r="B1390" t="s">
        <v>2831</v>
      </c>
      <c r="C1390">
        <v>1</v>
      </c>
    </row>
    <row r="1391" spans="1:3" x14ac:dyDescent="0.3">
      <c r="A1391">
        <v>313840</v>
      </c>
      <c r="B1391" t="s">
        <v>2829</v>
      </c>
      <c r="C1391">
        <v>2</v>
      </c>
    </row>
    <row r="1392" spans="1:3" x14ac:dyDescent="0.3">
      <c r="A1392">
        <v>313862</v>
      </c>
      <c r="B1392" t="s">
        <v>2826</v>
      </c>
      <c r="C1392">
        <v>1</v>
      </c>
    </row>
    <row r="1393" spans="1:3" x14ac:dyDescent="0.3">
      <c r="A1393">
        <v>313865</v>
      </c>
      <c r="B1393" t="s">
        <v>2825</v>
      </c>
      <c r="C1393">
        <v>9</v>
      </c>
    </row>
    <row r="1394" spans="1:3" x14ac:dyDescent="0.3">
      <c r="A1394">
        <v>313868</v>
      </c>
      <c r="B1394" t="s">
        <v>2823</v>
      </c>
      <c r="C1394">
        <v>5</v>
      </c>
    </row>
    <row r="1395" spans="1:3" x14ac:dyDescent="0.3">
      <c r="A1395">
        <v>313880</v>
      </c>
      <c r="B1395" t="s">
        <v>2821</v>
      </c>
      <c r="C1395">
        <v>6</v>
      </c>
    </row>
    <row r="1396" spans="1:3" x14ac:dyDescent="0.3">
      <c r="A1396">
        <v>313930</v>
      </c>
      <c r="B1396" t="s">
        <v>2815</v>
      </c>
      <c r="C1396">
        <v>1</v>
      </c>
    </row>
    <row r="1397" spans="1:3" x14ac:dyDescent="0.3">
      <c r="A1397">
        <v>313940</v>
      </c>
      <c r="B1397" t="s">
        <v>2814</v>
      </c>
      <c r="C1397">
        <v>6</v>
      </c>
    </row>
    <row r="1398" spans="1:3" x14ac:dyDescent="0.3">
      <c r="A1398">
        <v>313950</v>
      </c>
      <c r="B1398" t="s">
        <v>2813</v>
      </c>
      <c r="C1398">
        <v>1</v>
      </c>
    </row>
    <row r="1399" spans="1:3" x14ac:dyDescent="0.3">
      <c r="A1399">
        <v>313960</v>
      </c>
      <c r="B1399" t="s">
        <v>2812</v>
      </c>
      <c r="C1399">
        <v>14</v>
      </c>
    </row>
    <row r="1400" spans="1:3" x14ac:dyDescent="0.3">
      <c r="A1400">
        <v>313980</v>
      </c>
      <c r="B1400" t="s">
        <v>2810</v>
      </c>
      <c r="C1400">
        <v>1</v>
      </c>
    </row>
    <row r="1401" spans="1:3" x14ac:dyDescent="0.3">
      <c r="A1401">
        <v>314000</v>
      </c>
      <c r="B1401" t="s">
        <v>2808</v>
      </c>
      <c r="C1401">
        <v>1</v>
      </c>
    </row>
    <row r="1402" spans="1:3" x14ac:dyDescent="0.3">
      <c r="A1402">
        <v>314015</v>
      </c>
      <c r="B1402" t="s">
        <v>2806</v>
      </c>
      <c r="C1402">
        <v>2</v>
      </c>
    </row>
    <row r="1403" spans="1:3" x14ac:dyDescent="0.3">
      <c r="A1403">
        <v>314050</v>
      </c>
      <c r="B1403" t="s">
        <v>2802</v>
      </c>
      <c r="C1403">
        <v>8</v>
      </c>
    </row>
    <row r="1404" spans="1:3" x14ac:dyDescent="0.3">
      <c r="A1404">
        <v>314070</v>
      </c>
      <c r="B1404" t="s">
        <v>2798</v>
      </c>
      <c r="C1404">
        <v>22</v>
      </c>
    </row>
    <row r="1405" spans="1:3" x14ac:dyDescent="0.3">
      <c r="A1405">
        <v>317150</v>
      </c>
      <c r="B1405" t="s">
        <v>2432</v>
      </c>
      <c r="C1405">
        <v>1</v>
      </c>
    </row>
    <row r="1406" spans="1:3" x14ac:dyDescent="0.3">
      <c r="A1406">
        <v>314085</v>
      </c>
      <c r="B1406" t="s">
        <v>2796</v>
      </c>
      <c r="C1406">
        <v>2</v>
      </c>
    </row>
    <row r="1407" spans="1:3" x14ac:dyDescent="0.3">
      <c r="A1407">
        <v>314110</v>
      </c>
      <c r="B1407" t="s">
        <v>2793</v>
      </c>
      <c r="C1407">
        <v>1</v>
      </c>
    </row>
    <row r="1408" spans="1:3" x14ac:dyDescent="0.3">
      <c r="A1408">
        <v>314140</v>
      </c>
      <c r="B1408" t="s">
        <v>2790</v>
      </c>
      <c r="C1408">
        <v>7</v>
      </c>
    </row>
    <row r="1409" spans="1:3" x14ac:dyDescent="0.3">
      <c r="A1409">
        <v>314160</v>
      </c>
      <c r="B1409" t="s">
        <v>2788</v>
      </c>
      <c r="C1409">
        <v>3</v>
      </c>
    </row>
    <row r="1410" spans="1:3" x14ac:dyDescent="0.3">
      <c r="A1410">
        <v>314180</v>
      </c>
      <c r="B1410" t="s">
        <v>2787</v>
      </c>
      <c r="C1410">
        <v>4</v>
      </c>
    </row>
    <row r="1411" spans="1:3" x14ac:dyDescent="0.3">
      <c r="A1411">
        <v>314200</v>
      </c>
      <c r="B1411" t="s">
        <v>2785</v>
      </c>
      <c r="C1411">
        <v>14</v>
      </c>
    </row>
    <row r="1412" spans="1:3" x14ac:dyDescent="0.3">
      <c r="A1412">
        <v>314220</v>
      </c>
      <c r="B1412" t="s">
        <v>2783</v>
      </c>
      <c r="C1412">
        <v>2</v>
      </c>
    </row>
    <row r="1413" spans="1:3" x14ac:dyDescent="0.3">
      <c r="A1413">
        <v>314250</v>
      </c>
      <c r="B1413" t="s">
        <v>2779</v>
      </c>
      <c r="C1413">
        <v>6</v>
      </c>
    </row>
    <row r="1414" spans="1:3" x14ac:dyDescent="0.3">
      <c r="A1414">
        <v>314280</v>
      </c>
      <c r="B1414" t="s">
        <v>2776</v>
      </c>
      <c r="C1414">
        <v>6</v>
      </c>
    </row>
    <row r="1415" spans="1:3" x14ac:dyDescent="0.3">
      <c r="A1415">
        <v>314290</v>
      </c>
      <c r="B1415" t="s">
        <v>2775</v>
      </c>
      <c r="C1415">
        <v>1</v>
      </c>
    </row>
    <row r="1416" spans="1:3" x14ac:dyDescent="0.3">
      <c r="A1416">
        <v>314310</v>
      </c>
      <c r="B1416" t="s">
        <v>2773</v>
      </c>
      <c r="C1416">
        <v>5</v>
      </c>
    </row>
    <row r="1417" spans="1:3" x14ac:dyDescent="0.3">
      <c r="A1417">
        <v>314315</v>
      </c>
      <c r="B1417" t="s">
        <v>2772</v>
      </c>
      <c r="C1417">
        <v>1</v>
      </c>
    </row>
    <row r="1418" spans="1:3" x14ac:dyDescent="0.3">
      <c r="A1418">
        <v>314330</v>
      </c>
      <c r="B1418" t="s">
        <v>2770</v>
      </c>
      <c r="C1418">
        <v>285</v>
      </c>
    </row>
    <row r="1419" spans="1:3" x14ac:dyDescent="0.3">
      <c r="A1419">
        <v>314390</v>
      </c>
      <c r="B1419" t="s">
        <v>2763</v>
      </c>
      <c r="C1419">
        <v>5</v>
      </c>
    </row>
    <row r="1420" spans="1:3" x14ac:dyDescent="0.3">
      <c r="A1420">
        <v>314400</v>
      </c>
      <c r="B1420" t="s">
        <v>2762</v>
      </c>
      <c r="C1420">
        <v>10</v>
      </c>
    </row>
    <row r="1421" spans="1:3" x14ac:dyDescent="0.3">
      <c r="A1421">
        <v>314435</v>
      </c>
      <c r="B1421" t="s">
        <v>2758</v>
      </c>
      <c r="C1421">
        <v>1</v>
      </c>
    </row>
    <row r="1422" spans="1:3" x14ac:dyDescent="0.3">
      <c r="A1422">
        <v>314470</v>
      </c>
      <c r="B1422" t="s">
        <v>2751</v>
      </c>
      <c r="C1422">
        <v>1</v>
      </c>
    </row>
    <row r="1423" spans="1:3" x14ac:dyDescent="0.3">
      <c r="A1423">
        <v>314480</v>
      </c>
      <c r="B1423" t="s">
        <v>2750</v>
      </c>
      <c r="C1423">
        <v>13</v>
      </c>
    </row>
    <row r="1424" spans="1:3" x14ac:dyDescent="0.3">
      <c r="A1424">
        <v>314505</v>
      </c>
      <c r="B1424" t="s">
        <v>2747</v>
      </c>
      <c r="C1424">
        <v>1</v>
      </c>
    </row>
    <row r="1425" spans="1:3" x14ac:dyDescent="0.3">
      <c r="A1425">
        <v>314520</v>
      </c>
      <c r="B1425" t="s">
        <v>2745</v>
      </c>
      <c r="C1425">
        <v>24</v>
      </c>
    </row>
    <row r="1426" spans="1:3" x14ac:dyDescent="0.3">
      <c r="A1426">
        <v>314545</v>
      </c>
      <c r="B1426" t="s">
        <v>5507</v>
      </c>
      <c r="C1426">
        <v>2</v>
      </c>
    </row>
    <row r="1427" spans="1:3" x14ac:dyDescent="0.3">
      <c r="A1427">
        <v>314550</v>
      </c>
      <c r="B1427" t="s">
        <v>2739</v>
      </c>
      <c r="C1427">
        <v>1</v>
      </c>
    </row>
    <row r="1428" spans="1:3" x14ac:dyDescent="0.3">
      <c r="A1428">
        <v>314560</v>
      </c>
      <c r="B1428" t="s">
        <v>2738</v>
      </c>
      <c r="C1428">
        <v>4</v>
      </c>
    </row>
    <row r="1429" spans="1:3" x14ac:dyDescent="0.3">
      <c r="A1429">
        <v>314587</v>
      </c>
      <c r="B1429" t="s">
        <v>2734</v>
      </c>
      <c r="C1429">
        <v>1</v>
      </c>
    </row>
    <row r="1430" spans="1:3" x14ac:dyDescent="0.3">
      <c r="A1430">
        <v>314600</v>
      </c>
      <c r="B1430" t="s">
        <v>2732</v>
      </c>
      <c r="C1430">
        <v>1</v>
      </c>
    </row>
    <row r="1431" spans="1:3" x14ac:dyDescent="0.3">
      <c r="A1431">
        <v>314610</v>
      </c>
      <c r="B1431" t="s">
        <v>2731</v>
      </c>
      <c r="C1431">
        <v>1</v>
      </c>
    </row>
    <row r="1432" spans="1:3" x14ac:dyDescent="0.3">
      <c r="A1432">
        <v>314630</v>
      </c>
      <c r="B1432" t="s">
        <v>2728</v>
      </c>
      <c r="C1432">
        <v>4</v>
      </c>
    </row>
    <row r="1433" spans="1:3" x14ac:dyDescent="0.3">
      <c r="A1433">
        <v>314670</v>
      </c>
      <c r="B1433" t="s">
        <v>2723</v>
      </c>
      <c r="C1433">
        <v>1</v>
      </c>
    </row>
    <row r="1434" spans="1:3" x14ac:dyDescent="0.3">
      <c r="A1434">
        <v>314675</v>
      </c>
      <c r="B1434" t="s">
        <v>2722</v>
      </c>
      <c r="C1434">
        <v>22</v>
      </c>
    </row>
    <row r="1435" spans="1:3" x14ac:dyDescent="0.3">
      <c r="A1435">
        <v>314690</v>
      </c>
      <c r="B1435" t="s">
        <v>2721</v>
      </c>
      <c r="C1435">
        <v>28</v>
      </c>
    </row>
    <row r="1436" spans="1:3" x14ac:dyDescent="0.3">
      <c r="A1436">
        <v>314710</v>
      </c>
      <c r="B1436" t="s">
        <v>2719</v>
      </c>
      <c r="C1436">
        <v>34</v>
      </c>
    </row>
    <row r="1437" spans="1:3" x14ac:dyDescent="0.3">
      <c r="A1437">
        <v>314740</v>
      </c>
      <c r="B1437" t="s">
        <v>2716</v>
      </c>
      <c r="C1437">
        <v>15</v>
      </c>
    </row>
    <row r="1438" spans="1:3" x14ac:dyDescent="0.3">
      <c r="A1438">
        <v>314790</v>
      </c>
      <c r="B1438" t="s">
        <v>2711</v>
      </c>
      <c r="C1438">
        <v>45</v>
      </c>
    </row>
    <row r="1439" spans="1:3" x14ac:dyDescent="0.3">
      <c r="A1439">
        <v>314800</v>
      </c>
      <c r="B1439" t="s">
        <v>2709</v>
      </c>
      <c r="C1439">
        <v>174</v>
      </c>
    </row>
    <row r="1440" spans="1:3" x14ac:dyDescent="0.3">
      <c r="A1440">
        <v>314810</v>
      </c>
      <c r="B1440" t="s">
        <v>2708</v>
      </c>
      <c r="C1440">
        <v>11</v>
      </c>
    </row>
    <row r="1441" spans="1:3" x14ac:dyDescent="0.3">
      <c r="A1441">
        <v>314860</v>
      </c>
      <c r="B1441" t="s">
        <v>2703</v>
      </c>
      <c r="C1441">
        <v>1</v>
      </c>
    </row>
    <row r="1442" spans="1:3" x14ac:dyDescent="0.3">
      <c r="A1442">
        <v>314870</v>
      </c>
      <c r="B1442" t="s">
        <v>2702</v>
      </c>
      <c r="C1442">
        <v>1</v>
      </c>
    </row>
    <row r="1443" spans="1:3" x14ac:dyDescent="0.3">
      <c r="A1443">
        <v>314930</v>
      </c>
      <c r="B1443" t="s">
        <v>2694</v>
      </c>
      <c r="C1443">
        <v>15</v>
      </c>
    </row>
    <row r="1444" spans="1:3" x14ac:dyDescent="0.3">
      <c r="A1444">
        <v>314970</v>
      </c>
      <c r="B1444" t="s">
        <v>2690</v>
      </c>
      <c r="C1444">
        <v>2</v>
      </c>
    </row>
    <row r="1445" spans="1:3" x14ac:dyDescent="0.3">
      <c r="A1445">
        <v>314980</v>
      </c>
      <c r="B1445" t="s">
        <v>2689</v>
      </c>
      <c r="C1445">
        <v>1</v>
      </c>
    </row>
    <row r="1446" spans="1:3" x14ac:dyDescent="0.3">
      <c r="A1446">
        <v>314995</v>
      </c>
      <c r="B1446" t="s">
        <v>2687</v>
      </c>
      <c r="C1446">
        <v>1</v>
      </c>
    </row>
    <row r="1447" spans="1:3" x14ac:dyDescent="0.3">
      <c r="A1447">
        <v>315070</v>
      </c>
      <c r="B1447" t="s">
        <v>2676</v>
      </c>
      <c r="C1447">
        <v>1</v>
      </c>
    </row>
    <row r="1448" spans="1:3" x14ac:dyDescent="0.3">
      <c r="A1448">
        <v>315080</v>
      </c>
      <c r="B1448" t="s">
        <v>2675</v>
      </c>
      <c r="C1448">
        <v>1</v>
      </c>
    </row>
    <row r="1449" spans="1:3" x14ac:dyDescent="0.3">
      <c r="A1449">
        <v>315120</v>
      </c>
      <c r="B1449" t="s">
        <v>2671</v>
      </c>
      <c r="C1449">
        <v>7</v>
      </c>
    </row>
    <row r="1450" spans="1:3" x14ac:dyDescent="0.3">
      <c r="A1450">
        <v>315140</v>
      </c>
      <c r="B1450" t="s">
        <v>2669</v>
      </c>
      <c r="C1450">
        <v>3</v>
      </c>
    </row>
    <row r="1451" spans="1:3" x14ac:dyDescent="0.3">
      <c r="A1451">
        <v>315150</v>
      </c>
      <c r="B1451" t="s">
        <v>2668</v>
      </c>
      <c r="C1451">
        <v>32</v>
      </c>
    </row>
    <row r="1452" spans="1:3" x14ac:dyDescent="0.3">
      <c r="A1452">
        <v>315180</v>
      </c>
      <c r="B1452" t="s">
        <v>2665</v>
      </c>
      <c r="C1452">
        <v>2</v>
      </c>
    </row>
    <row r="1453" spans="1:3" x14ac:dyDescent="0.3">
      <c r="A1453">
        <v>315200</v>
      </c>
      <c r="B1453" t="s">
        <v>2663</v>
      </c>
      <c r="C1453">
        <v>9</v>
      </c>
    </row>
    <row r="1454" spans="1:3" x14ac:dyDescent="0.3">
      <c r="A1454">
        <v>315210</v>
      </c>
      <c r="B1454" t="s">
        <v>2662</v>
      </c>
      <c r="C1454">
        <v>4</v>
      </c>
    </row>
    <row r="1455" spans="1:3" x14ac:dyDescent="0.3">
      <c r="A1455">
        <v>315217</v>
      </c>
      <c r="B1455" t="s">
        <v>5509</v>
      </c>
      <c r="C1455">
        <v>2</v>
      </c>
    </row>
    <row r="1456" spans="1:3" x14ac:dyDescent="0.3">
      <c r="A1456">
        <v>315250</v>
      </c>
      <c r="B1456" t="s">
        <v>2656</v>
      </c>
      <c r="C1456">
        <v>2</v>
      </c>
    </row>
    <row r="1457" spans="1:3" x14ac:dyDescent="0.3">
      <c r="A1457">
        <v>315280</v>
      </c>
      <c r="B1457" t="s">
        <v>2653</v>
      </c>
      <c r="C1457">
        <v>11</v>
      </c>
    </row>
    <row r="1458" spans="1:3" x14ac:dyDescent="0.3">
      <c r="A1458">
        <v>315290</v>
      </c>
      <c r="B1458" t="s">
        <v>2652</v>
      </c>
      <c r="C1458">
        <v>25</v>
      </c>
    </row>
    <row r="1459" spans="1:3" x14ac:dyDescent="0.3">
      <c r="A1459">
        <v>315360</v>
      </c>
      <c r="B1459" t="s">
        <v>2646</v>
      </c>
      <c r="C1459">
        <v>1</v>
      </c>
    </row>
    <row r="1460" spans="1:3" x14ac:dyDescent="0.3">
      <c r="A1460">
        <v>315390</v>
      </c>
      <c r="B1460" t="s">
        <v>2643</v>
      </c>
      <c r="C1460">
        <v>1</v>
      </c>
    </row>
    <row r="1461" spans="1:3" x14ac:dyDescent="0.3">
      <c r="A1461">
        <v>315430</v>
      </c>
      <c r="B1461" t="s">
        <v>2638</v>
      </c>
      <c r="C1461">
        <v>198</v>
      </c>
    </row>
    <row r="1462" spans="1:3" x14ac:dyDescent="0.3">
      <c r="A1462">
        <v>315450</v>
      </c>
      <c r="B1462" t="s">
        <v>5510</v>
      </c>
      <c r="C1462">
        <v>2</v>
      </c>
    </row>
    <row r="1463" spans="1:3" x14ac:dyDescent="0.3">
      <c r="A1463">
        <v>315460</v>
      </c>
      <c r="B1463" t="s">
        <v>5511</v>
      </c>
      <c r="C1463">
        <v>54</v>
      </c>
    </row>
    <row r="1464" spans="1:3" x14ac:dyDescent="0.3">
      <c r="A1464">
        <v>315480</v>
      </c>
      <c r="B1464" t="s">
        <v>2632</v>
      </c>
      <c r="C1464">
        <v>1</v>
      </c>
    </row>
    <row r="1465" spans="1:3" x14ac:dyDescent="0.3">
      <c r="A1465">
        <v>315510</v>
      </c>
      <c r="B1465" t="s">
        <v>2629</v>
      </c>
      <c r="C1465">
        <v>2</v>
      </c>
    </row>
    <row r="1466" spans="1:3" x14ac:dyDescent="0.3">
      <c r="A1466">
        <v>315520</v>
      </c>
      <c r="B1466" t="s">
        <v>2628</v>
      </c>
      <c r="C1466">
        <v>5</v>
      </c>
    </row>
    <row r="1467" spans="1:3" x14ac:dyDescent="0.3">
      <c r="A1467">
        <v>315560</v>
      </c>
      <c r="B1467" t="s">
        <v>2624</v>
      </c>
      <c r="C1467">
        <v>4</v>
      </c>
    </row>
    <row r="1468" spans="1:3" x14ac:dyDescent="0.3">
      <c r="A1468">
        <v>315580</v>
      </c>
      <c r="B1468" t="s">
        <v>2622</v>
      </c>
      <c r="C1468">
        <v>3</v>
      </c>
    </row>
    <row r="1469" spans="1:3" x14ac:dyDescent="0.3">
      <c r="A1469">
        <v>315630</v>
      </c>
      <c r="B1469" t="s">
        <v>2617</v>
      </c>
      <c r="C1469">
        <v>4</v>
      </c>
    </row>
    <row r="1470" spans="1:3" x14ac:dyDescent="0.3">
      <c r="A1470">
        <v>315670</v>
      </c>
      <c r="B1470" t="s">
        <v>2612</v>
      </c>
      <c r="C1470">
        <v>27</v>
      </c>
    </row>
    <row r="1471" spans="1:3" x14ac:dyDescent="0.3">
      <c r="A1471">
        <v>315680</v>
      </c>
      <c r="B1471" t="s">
        <v>2611</v>
      </c>
      <c r="C1471">
        <v>7</v>
      </c>
    </row>
    <row r="1472" spans="1:3" x14ac:dyDescent="0.3">
      <c r="A1472">
        <v>315690</v>
      </c>
      <c r="B1472" t="s">
        <v>2610</v>
      </c>
      <c r="C1472">
        <v>2</v>
      </c>
    </row>
    <row r="1473" spans="1:3" x14ac:dyDescent="0.3">
      <c r="A1473">
        <v>315720</v>
      </c>
      <c r="B1473" t="s">
        <v>2607</v>
      </c>
      <c r="C1473">
        <v>4</v>
      </c>
    </row>
    <row r="1474" spans="1:3" x14ac:dyDescent="0.3">
      <c r="A1474">
        <v>315750</v>
      </c>
      <c r="B1474" t="s">
        <v>2600</v>
      </c>
      <c r="C1474">
        <v>1</v>
      </c>
    </row>
    <row r="1475" spans="1:3" x14ac:dyDescent="0.3">
      <c r="A1475">
        <v>315780</v>
      </c>
      <c r="B1475" t="s">
        <v>2596</v>
      </c>
      <c r="C1475">
        <v>54</v>
      </c>
    </row>
    <row r="1476" spans="1:3" x14ac:dyDescent="0.3">
      <c r="A1476">
        <v>315820</v>
      </c>
      <c r="B1476" t="s">
        <v>2592</v>
      </c>
      <c r="C1476">
        <v>1</v>
      </c>
    </row>
    <row r="1477" spans="1:3" x14ac:dyDescent="0.3">
      <c r="A1477">
        <v>315950</v>
      </c>
      <c r="B1477" t="s">
        <v>2577</v>
      </c>
      <c r="C1477">
        <v>2</v>
      </c>
    </row>
    <row r="1478" spans="1:3" x14ac:dyDescent="0.3">
      <c r="A1478">
        <v>315980</v>
      </c>
      <c r="B1478" t="s">
        <v>2574</v>
      </c>
      <c r="C1478">
        <v>8</v>
      </c>
    </row>
    <row r="1479" spans="1:3" x14ac:dyDescent="0.3">
      <c r="A1479">
        <v>315895</v>
      </c>
      <c r="B1479" t="s">
        <v>2584</v>
      </c>
      <c r="C1479">
        <v>5</v>
      </c>
    </row>
    <row r="1480" spans="1:3" x14ac:dyDescent="0.3">
      <c r="A1480">
        <v>315900</v>
      </c>
      <c r="B1480" t="s">
        <v>2583</v>
      </c>
      <c r="C1480">
        <v>2</v>
      </c>
    </row>
    <row r="1481" spans="1:3" x14ac:dyDescent="0.3">
      <c r="A1481">
        <v>315990</v>
      </c>
      <c r="B1481" t="s">
        <v>2573</v>
      </c>
      <c r="C1481">
        <v>5</v>
      </c>
    </row>
    <row r="1482" spans="1:3" x14ac:dyDescent="0.3">
      <c r="A1482">
        <v>316000</v>
      </c>
      <c r="B1482" t="s">
        <v>2572</v>
      </c>
      <c r="C1482">
        <v>1</v>
      </c>
    </row>
    <row r="1483" spans="1:3" x14ac:dyDescent="0.3">
      <c r="A1483">
        <v>316040</v>
      </c>
      <c r="B1483" t="s">
        <v>2568</v>
      </c>
      <c r="C1483">
        <v>30</v>
      </c>
    </row>
    <row r="1484" spans="1:3" x14ac:dyDescent="0.3">
      <c r="A1484">
        <v>316070</v>
      </c>
      <c r="B1484" t="s">
        <v>2564</v>
      </c>
      <c r="C1484">
        <v>1</v>
      </c>
    </row>
    <row r="1485" spans="1:3" x14ac:dyDescent="0.3">
      <c r="A1485">
        <v>316110</v>
      </c>
      <c r="B1485" t="s">
        <v>1730</v>
      </c>
      <c r="C1485">
        <v>15</v>
      </c>
    </row>
    <row r="1486" spans="1:3" x14ac:dyDescent="0.3">
      <c r="A1486">
        <v>316150</v>
      </c>
      <c r="B1486" t="s">
        <v>2556</v>
      </c>
      <c r="C1486">
        <v>2</v>
      </c>
    </row>
    <row r="1487" spans="1:3" x14ac:dyDescent="0.3">
      <c r="A1487">
        <v>316165</v>
      </c>
      <c r="B1487" t="s">
        <v>2554</v>
      </c>
      <c r="C1487">
        <v>4</v>
      </c>
    </row>
    <row r="1488" spans="1:3" x14ac:dyDescent="0.3">
      <c r="A1488">
        <v>316170</v>
      </c>
      <c r="B1488" t="s">
        <v>2553</v>
      </c>
      <c r="C1488">
        <v>4</v>
      </c>
    </row>
    <row r="1489" spans="1:3" x14ac:dyDescent="0.3">
      <c r="A1489">
        <v>316180</v>
      </c>
      <c r="B1489" t="s">
        <v>2552</v>
      </c>
      <c r="C1489">
        <v>9</v>
      </c>
    </row>
    <row r="1490" spans="1:3" x14ac:dyDescent="0.3">
      <c r="A1490">
        <v>316190</v>
      </c>
      <c r="B1490" t="s">
        <v>2551</v>
      </c>
      <c r="C1490">
        <v>3</v>
      </c>
    </row>
    <row r="1491" spans="1:3" x14ac:dyDescent="0.3">
      <c r="A1491">
        <v>316200</v>
      </c>
      <c r="B1491" t="s">
        <v>2550</v>
      </c>
      <c r="C1491">
        <v>1</v>
      </c>
    </row>
    <row r="1492" spans="1:3" x14ac:dyDescent="0.3">
      <c r="A1492">
        <v>316210</v>
      </c>
      <c r="B1492" t="s">
        <v>2549</v>
      </c>
      <c r="C1492">
        <v>2</v>
      </c>
    </row>
    <row r="1493" spans="1:3" x14ac:dyDescent="0.3">
      <c r="A1493">
        <v>316225</v>
      </c>
      <c r="B1493" t="s">
        <v>2547</v>
      </c>
      <c r="C1493">
        <v>5</v>
      </c>
    </row>
    <row r="1494" spans="1:3" x14ac:dyDescent="0.3">
      <c r="A1494">
        <v>316240</v>
      </c>
      <c r="B1494" t="s">
        <v>2545</v>
      </c>
      <c r="C1494">
        <v>29</v>
      </c>
    </row>
    <row r="1495" spans="1:3" x14ac:dyDescent="0.3">
      <c r="A1495">
        <v>316250</v>
      </c>
      <c r="B1495" t="s">
        <v>5515</v>
      </c>
      <c r="C1495">
        <v>3</v>
      </c>
    </row>
    <row r="1496" spans="1:3" x14ac:dyDescent="0.3">
      <c r="A1496">
        <v>316255</v>
      </c>
      <c r="B1496" t="s">
        <v>2542</v>
      </c>
      <c r="C1496">
        <v>1</v>
      </c>
    </row>
    <row r="1497" spans="1:3" x14ac:dyDescent="0.3">
      <c r="A1497">
        <v>316260</v>
      </c>
      <c r="B1497" t="s">
        <v>2540</v>
      </c>
      <c r="C1497">
        <v>1</v>
      </c>
    </row>
    <row r="1498" spans="1:3" x14ac:dyDescent="0.3">
      <c r="A1498">
        <v>316265</v>
      </c>
      <c r="B1498" t="s">
        <v>2539</v>
      </c>
      <c r="C1498">
        <v>4</v>
      </c>
    </row>
    <row r="1499" spans="1:3" x14ac:dyDescent="0.3">
      <c r="A1499">
        <v>316290</v>
      </c>
      <c r="B1499" t="s">
        <v>2536</v>
      </c>
      <c r="C1499">
        <v>1</v>
      </c>
    </row>
    <row r="1500" spans="1:3" x14ac:dyDescent="0.3">
      <c r="A1500">
        <v>316292</v>
      </c>
      <c r="B1500" t="s">
        <v>2535</v>
      </c>
      <c r="C1500">
        <v>11</v>
      </c>
    </row>
    <row r="1501" spans="1:3" x14ac:dyDescent="0.3">
      <c r="A1501">
        <v>316295</v>
      </c>
      <c r="B1501" t="s">
        <v>2533</v>
      </c>
      <c r="C1501">
        <v>12</v>
      </c>
    </row>
    <row r="1502" spans="1:3" x14ac:dyDescent="0.3">
      <c r="A1502">
        <v>316300</v>
      </c>
      <c r="B1502" t="s">
        <v>2532</v>
      </c>
      <c r="C1502">
        <v>14</v>
      </c>
    </row>
    <row r="1503" spans="1:3" x14ac:dyDescent="0.3">
      <c r="A1503">
        <v>316350</v>
      </c>
      <c r="B1503" t="s">
        <v>2527</v>
      </c>
      <c r="C1503">
        <v>1</v>
      </c>
    </row>
    <row r="1504" spans="1:3" x14ac:dyDescent="0.3">
      <c r="A1504">
        <v>316370</v>
      </c>
      <c r="B1504" t="s">
        <v>2525</v>
      </c>
      <c r="C1504">
        <v>8</v>
      </c>
    </row>
    <row r="1505" spans="1:3" x14ac:dyDescent="0.3">
      <c r="A1505">
        <v>316380</v>
      </c>
      <c r="B1505" t="s">
        <v>2524</v>
      </c>
      <c r="C1505">
        <v>1</v>
      </c>
    </row>
    <row r="1506" spans="1:3" x14ac:dyDescent="0.3">
      <c r="A1506">
        <v>316430</v>
      </c>
      <c r="B1506" t="s">
        <v>2519</v>
      </c>
      <c r="C1506">
        <v>1</v>
      </c>
    </row>
    <row r="1507" spans="1:3" x14ac:dyDescent="0.3">
      <c r="A1507">
        <v>316470</v>
      </c>
      <c r="B1507" t="s">
        <v>2513</v>
      </c>
      <c r="C1507">
        <v>5</v>
      </c>
    </row>
    <row r="1508" spans="1:3" x14ac:dyDescent="0.3">
      <c r="A1508">
        <v>316530</v>
      </c>
      <c r="B1508" t="s">
        <v>2507</v>
      </c>
      <c r="C1508">
        <v>2</v>
      </c>
    </row>
    <row r="1509" spans="1:3" x14ac:dyDescent="0.3">
      <c r="A1509">
        <v>316553</v>
      </c>
      <c r="B1509" t="s">
        <v>2504</v>
      </c>
      <c r="C1509">
        <v>14</v>
      </c>
    </row>
    <row r="1510" spans="1:3" x14ac:dyDescent="0.3">
      <c r="A1510">
        <v>316660</v>
      </c>
      <c r="B1510" t="s">
        <v>2490</v>
      </c>
      <c r="C1510">
        <v>1</v>
      </c>
    </row>
    <row r="1511" spans="1:3" x14ac:dyDescent="0.3">
      <c r="A1511">
        <v>316670</v>
      </c>
      <c r="B1511" t="s">
        <v>5649</v>
      </c>
      <c r="C1511">
        <v>2</v>
      </c>
    </row>
    <row r="1512" spans="1:3" x14ac:dyDescent="0.3">
      <c r="A1512">
        <v>316690</v>
      </c>
      <c r="B1512" t="s">
        <v>2487</v>
      </c>
      <c r="C1512">
        <v>2</v>
      </c>
    </row>
    <row r="1513" spans="1:3" x14ac:dyDescent="0.3">
      <c r="A1513">
        <v>316710</v>
      </c>
      <c r="B1513" t="s">
        <v>2484</v>
      </c>
      <c r="C1513">
        <v>2</v>
      </c>
    </row>
    <row r="1514" spans="1:3" x14ac:dyDescent="0.3">
      <c r="A1514">
        <v>316720</v>
      </c>
      <c r="B1514" t="s">
        <v>2483</v>
      </c>
      <c r="C1514">
        <v>83</v>
      </c>
    </row>
    <row r="1515" spans="1:3" x14ac:dyDescent="0.3">
      <c r="A1515">
        <v>316800</v>
      </c>
      <c r="B1515" t="s">
        <v>2475</v>
      </c>
      <c r="C1515">
        <v>11</v>
      </c>
    </row>
    <row r="1516" spans="1:3" x14ac:dyDescent="0.3">
      <c r="A1516">
        <v>316860</v>
      </c>
      <c r="B1516" t="s">
        <v>2470</v>
      </c>
      <c r="C1516">
        <v>32</v>
      </c>
    </row>
    <row r="1517" spans="1:3" x14ac:dyDescent="0.3">
      <c r="A1517">
        <v>316870</v>
      </c>
      <c r="B1517" t="s">
        <v>2469</v>
      </c>
      <c r="C1517">
        <v>50</v>
      </c>
    </row>
    <row r="1518" spans="1:3" x14ac:dyDescent="0.3">
      <c r="A1518">
        <v>316880</v>
      </c>
      <c r="B1518" t="s">
        <v>2468</v>
      </c>
      <c r="C1518">
        <v>1</v>
      </c>
    </row>
    <row r="1519" spans="1:3" x14ac:dyDescent="0.3">
      <c r="A1519">
        <v>316900</v>
      </c>
      <c r="B1519" t="s">
        <v>2466</v>
      </c>
      <c r="C1519">
        <v>18</v>
      </c>
    </row>
    <row r="1520" spans="1:3" x14ac:dyDescent="0.3">
      <c r="A1520">
        <v>316940</v>
      </c>
      <c r="B1520" t="s">
        <v>2461</v>
      </c>
      <c r="C1520">
        <v>25</v>
      </c>
    </row>
    <row r="1521" spans="1:3" x14ac:dyDescent="0.3">
      <c r="A1521">
        <v>316970</v>
      </c>
      <c r="B1521" t="s">
        <v>1660</v>
      </c>
      <c r="C1521">
        <v>28</v>
      </c>
    </row>
    <row r="1522" spans="1:3" x14ac:dyDescent="0.3">
      <c r="A1522">
        <v>316990</v>
      </c>
      <c r="B1522" t="s">
        <v>2457</v>
      </c>
      <c r="C1522">
        <v>118</v>
      </c>
    </row>
    <row r="1523" spans="1:3" x14ac:dyDescent="0.3">
      <c r="A1523">
        <v>317000</v>
      </c>
      <c r="B1523" t="s">
        <v>2456</v>
      </c>
      <c r="C1523">
        <v>3</v>
      </c>
    </row>
    <row r="1524" spans="1:3" x14ac:dyDescent="0.3">
      <c r="A1524">
        <v>317005</v>
      </c>
      <c r="B1524" t="s">
        <v>2455</v>
      </c>
      <c r="C1524">
        <v>1</v>
      </c>
    </row>
    <row r="1525" spans="1:3" x14ac:dyDescent="0.3">
      <c r="A1525">
        <v>317010</v>
      </c>
      <c r="B1525" t="s">
        <v>2454</v>
      </c>
      <c r="C1525">
        <v>225</v>
      </c>
    </row>
    <row r="1526" spans="1:3" x14ac:dyDescent="0.3">
      <c r="A1526">
        <v>317020</v>
      </c>
      <c r="B1526" t="s">
        <v>2453</v>
      </c>
      <c r="C1526">
        <v>187</v>
      </c>
    </row>
    <row r="1527" spans="1:3" x14ac:dyDescent="0.3">
      <c r="A1527">
        <v>317030</v>
      </c>
      <c r="B1527" t="s">
        <v>2452</v>
      </c>
      <c r="C1527">
        <v>2</v>
      </c>
    </row>
    <row r="1528" spans="1:3" x14ac:dyDescent="0.3">
      <c r="A1528">
        <v>317040</v>
      </c>
      <c r="B1528" t="s">
        <v>2451</v>
      </c>
      <c r="C1528">
        <v>6</v>
      </c>
    </row>
    <row r="1529" spans="1:3" x14ac:dyDescent="0.3">
      <c r="A1529">
        <v>317052</v>
      </c>
      <c r="B1529" t="s">
        <v>2447</v>
      </c>
      <c r="C1529">
        <v>1</v>
      </c>
    </row>
    <row r="1530" spans="1:3" x14ac:dyDescent="0.3">
      <c r="A1530">
        <v>317057</v>
      </c>
      <c r="B1530" t="s">
        <v>2446</v>
      </c>
      <c r="C1530">
        <v>2</v>
      </c>
    </row>
    <row r="1531" spans="1:3" x14ac:dyDescent="0.3">
      <c r="A1531">
        <v>317070</v>
      </c>
      <c r="B1531" t="s">
        <v>2444</v>
      </c>
      <c r="C1531">
        <v>3</v>
      </c>
    </row>
    <row r="1532" spans="1:3" x14ac:dyDescent="0.3">
      <c r="A1532">
        <v>317090</v>
      </c>
      <c r="B1532" t="s">
        <v>2441</v>
      </c>
      <c r="C1532">
        <v>10</v>
      </c>
    </row>
    <row r="1533" spans="1:3" x14ac:dyDescent="0.3">
      <c r="A1533">
        <v>317110</v>
      </c>
      <c r="B1533" t="s">
        <v>2437</v>
      </c>
      <c r="C1533">
        <v>2</v>
      </c>
    </row>
    <row r="1534" spans="1:3" x14ac:dyDescent="0.3">
      <c r="A1534">
        <v>317115</v>
      </c>
      <c r="B1534" t="s">
        <v>2436</v>
      </c>
      <c r="C1534">
        <v>1</v>
      </c>
    </row>
    <row r="1535" spans="1:3" x14ac:dyDescent="0.3">
      <c r="A1535">
        <v>317120</v>
      </c>
      <c r="B1535" t="s">
        <v>2435</v>
      </c>
      <c r="C1535">
        <v>25</v>
      </c>
    </row>
    <row r="1536" spans="1:3" x14ac:dyDescent="0.3">
      <c r="A1536">
        <v>317130</v>
      </c>
      <c r="B1536" t="s">
        <v>2434</v>
      </c>
      <c r="C1536">
        <v>1</v>
      </c>
    </row>
    <row r="1537" spans="1:3" x14ac:dyDescent="0.3">
      <c r="A1537">
        <v>317160</v>
      </c>
      <c r="B1537" t="s">
        <v>2431</v>
      </c>
      <c r="C1537">
        <v>8</v>
      </c>
    </row>
    <row r="1538" spans="1:3" x14ac:dyDescent="0.3">
      <c r="A1538">
        <v>317180</v>
      </c>
      <c r="B1538" t="s">
        <v>2429</v>
      </c>
      <c r="C1538">
        <v>2</v>
      </c>
    </row>
    <row r="1539" spans="1:3" x14ac:dyDescent="0.3">
      <c r="A1539">
        <v>317190</v>
      </c>
      <c r="B1539" t="s">
        <v>2428</v>
      </c>
      <c r="C1539">
        <v>1</v>
      </c>
    </row>
    <row r="1540" spans="1:3" x14ac:dyDescent="0.3">
      <c r="A1540">
        <v>317200</v>
      </c>
      <c r="B1540" t="s">
        <v>2427</v>
      </c>
      <c r="C1540">
        <v>20</v>
      </c>
    </row>
    <row r="1541" spans="1:3" x14ac:dyDescent="0.3">
      <c r="A1541">
        <v>320010</v>
      </c>
      <c r="B1541" t="s">
        <v>2424</v>
      </c>
      <c r="C1541">
        <v>221</v>
      </c>
    </row>
    <row r="1542" spans="1:3" x14ac:dyDescent="0.3">
      <c r="A1542">
        <v>320016</v>
      </c>
      <c r="B1542" t="s">
        <v>2422</v>
      </c>
      <c r="C1542">
        <v>2</v>
      </c>
    </row>
    <row r="1543" spans="1:3" x14ac:dyDescent="0.3">
      <c r="A1543">
        <v>320020</v>
      </c>
      <c r="B1543" t="s">
        <v>2421</v>
      </c>
      <c r="C1543">
        <v>1</v>
      </c>
    </row>
    <row r="1544" spans="1:3" x14ac:dyDescent="0.3">
      <c r="A1544">
        <v>320030</v>
      </c>
      <c r="B1544" t="s">
        <v>2420</v>
      </c>
      <c r="C1544">
        <v>16</v>
      </c>
    </row>
    <row r="1545" spans="1:3" x14ac:dyDescent="0.3">
      <c r="A1545">
        <v>320060</v>
      </c>
      <c r="B1545" t="s">
        <v>2417</v>
      </c>
      <c r="C1545">
        <v>8</v>
      </c>
    </row>
    <row r="1546" spans="1:3" x14ac:dyDescent="0.3">
      <c r="A1546">
        <v>320070</v>
      </c>
      <c r="B1546" t="s">
        <v>2416</v>
      </c>
      <c r="C1546">
        <v>1</v>
      </c>
    </row>
    <row r="1547" spans="1:3" x14ac:dyDescent="0.3">
      <c r="A1547">
        <v>320080</v>
      </c>
      <c r="B1547" t="s">
        <v>2415</v>
      </c>
      <c r="C1547">
        <v>16</v>
      </c>
    </row>
    <row r="1548" spans="1:3" x14ac:dyDescent="0.3">
      <c r="A1548">
        <v>320090</v>
      </c>
      <c r="B1548" t="s">
        <v>2414</v>
      </c>
      <c r="C1548">
        <v>9</v>
      </c>
    </row>
    <row r="1549" spans="1:3" x14ac:dyDescent="0.3">
      <c r="A1549">
        <v>320100</v>
      </c>
      <c r="B1549" t="s">
        <v>1602</v>
      </c>
      <c r="C1549">
        <v>1</v>
      </c>
    </row>
    <row r="1550" spans="1:3" x14ac:dyDescent="0.3">
      <c r="A1550">
        <v>320110</v>
      </c>
      <c r="B1550" t="s">
        <v>2413</v>
      </c>
      <c r="C1550">
        <v>13</v>
      </c>
    </row>
    <row r="1551" spans="1:3" x14ac:dyDescent="0.3">
      <c r="A1551">
        <v>320115</v>
      </c>
      <c r="B1551" t="s">
        <v>2412</v>
      </c>
      <c r="C1551">
        <v>4</v>
      </c>
    </row>
    <row r="1552" spans="1:3" x14ac:dyDescent="0.3">
      <c r="A1552">
        <v>320120</v>
      </c>
      <c r="B1552" t="s">
        <v>2411</v>
      </c>
      <c r="C1552">
        <v>55</v>
      </c>
    </row>
    <row r="1553" spans="1:3" x14ac:dyDescent="0.3">
      <c r="A1553">
        <v>320130</v>
      </c>
      <c r="B1553" t="s">
        <v>2410</v>
      </c>
      <c r="C1553">
        <v>147</v>
      </c>
    </row>
    <row r="1554" spans="1:3" x14ac:dyDescent="0.3">
      <c r="A1554">
        <v>320140</v>
      </c>
      <c r="B1554" t="s">
        <v>2409</v>
      </c>
      <c r="C1554">
        <v>2</v>
      </c>
    </row>
    <row r="1555" spans="1:3" x14ac:dyDescent="0.3">
      <c r="A1555">
        <v>320150</v>
      </c>
      <c r="B1555" t="s">
        <v>2408</v>
      </c>
      <c r="C1555">
        <v>5</v>
      </c>
    </row>
    <row r="1556" spans="1:3" x14ac:dyDescent="0.3">
      <c r="A1556">
        <v>320170</v>
      </c>
      <c r="B1556" t="s">
        <v>2406</v>
      </c>
      <c r="C1556">
        <v>18</v>
      </c>
    </row>
    <row r="1557" spans="1:3" x14ac:dyDescent="0.3">
      <c r="A1557">
        <v>320190</v>
      </c>
      <c r="B1557" t="s">
        <v>2404</v>
      </c>
      <c r="C1557">
        <v>2</v>
      </c>
    </row>
    <row r="1558" spans="1:3" x14ac:dyDescent="0.3">
      <c r="A1558">
        <v>320225</v>
      </c>
      <c r="B1558" t="s">
        <v>2400</v>
      </c>
      <c r="C1558">
        <v>3</v>
      </c>
    </row>
    <row r="1559" spans="1:3" x14ac:dyDescent="0.3">
      <c r="A1559">
        <v>320240</v>
      </c>
      <c r="B1559" t="s">
        <v>2398</v>
      </c>
      <c r="C1559">
        <v>34</v>
      </c>
    </row>
    <row r="1560" spans="1:3" x14ac:dyDescent="0.3">
      <c r="A1560">
        <v>320245</v>
      </c>
      <c r="B1560" t="s">
        <v>2397</v>
      </c>
      <c r="C1560">
        <v>10</v>
      </c>
    </row>
    <row r="1561" spans="1:3" x14ac:dyDescent="0.3">
      <c r="A1561">
        <v>320250</v>
      </c>
      <c r="B1561" t="s">
        <v>2396</v>
      </c>
      <c r="C1561">
        <v>11</v>
      </c>
    </row>
    <row r="1562" spans="1:3" x14ac:dyDescent="0.3">
      <c r="A1562">
        <v>320265</v>
      </c>
      <c r="B1562" t="s">
        <v>2393</v>
      </c>
      <c r="C1562">
        <v>14</v>
      </c>
    </row>
    <row r="1563" spans="1:3" x14ac:dyDescent="0.3">
      <c r="A1563">
        <v>320280</v>
      </c>
      <c r="B1563" t="s">
        <v>2391</v>
      </c>
      <c r="C1563">
        <v>3</v>
      </c>
    </row>
    <row r="1564" spans="1:3" x14ac:dyDescent="0.3">
      <c r="A1564">
        <v>320290</v>
      </c>
      <c r="B1564" t="s">
        <v>2390</v>
      </c>
      <c r="C1564">
        <v>1</v>
      </c>
    </row>
    <row r="1565" spans="1:3" x14ac:dyDescent="0.3">
      <c r="A1565">
        <v>320300</v>
      </c>
      <c r="B1565" t="s">
        <v>2389</v>
      </c>
      <c r="C1565">
        <v>26</v>
      </c>
    </row>
    <row r="1566" spans="1:3" x14ac:dyDescent="0.3">
      <c r="A1566">
        <v>320305</v>
      </c>
      <c r="B1566" t="s">
        <v>2388</v>
      </c>
      <c r="C1566">
        <v>6</v>
      </c>
    </row>
    <row r="1567" spans="1:3" x14ac:dyDescent="0.3">
      <c r="A1567">
        <v>320313</v>
      </c>
      <c r="B1567" t="s">
        <v>2386</v>
      </c>
      <c r="C1567">
        <v>10</v>
      </c>
    </row>
    <row r="1568" spans="1:3" x14ac:dyDescent="0.3">
      <c r="A1568">
        <v>320316</v>
      </c>
      <c r="B1568" t="s">
        <v>2385</v>
      </c>
      <c r="C1568">
        <v>17</v>
      </c>
    </row>
    <row r="1569" spans="1:3" x14ac:dyDescent="0.3">
      <c r="A1569">
        <v>320320</v>
      </c>
      <c r="B1569" t="s">
        <v>2384</v>
      </c>
      <c r="C1569">
        <v>8</v>
      </c>
    </row>
    <row r="1570" spans="1:3" x14ac:dyDescent="0.3">
      <c r="A1570">
        <v>320330</v>
      </c>
      <c r="B1570" t="s">
        <v>2383</v>
      </c>
      <c r="C1570">
        <v>6</v>
      </c>
    </row>
    <row r="1571" spans="1:3" x14ac:dyDescent="0.3">
      <c r="A1571">
        <v>320332</v>
      </c>
      <c r="B1571" t="s">
        <v>2382</v>
      </c>
      <c r="C1571">
        <v>6</v>
      </c>
    </row>
    <row r="1572" spans="1:3" x14ac:dyDescent="0.3">
      <c r="A1572">
        <v>320334</v>
      </c>
      <c r="B1572" t="s">
        <v>2381</v>
      </c>
      <c r="C1572">
        <v>2</v>
      </c>
    </row>
    <row r="1573" spans="1:3" x14ac:dyDescent="0.3">
      <c r="A1573">
        <v>320335</v>
      </c>
      <c r="B1573" t="s">
        <v>2380</v>
      </c>
      <c r="C1573">
        <v>4</v>
      </c>
    </row>
    <row r="1574" spans="1:3" x14ac:dyDescent="0.3">
      <c r="A1574">
        <v>320340</v>
      </c>
      <c r="B1574" t="s">
        <v>2379</v>
      </c>
      <c r="C1574">
        <v>4</v>
      </c>
    </row>
    <row r="1575" spans="1:3" x14ac:dyDescent="0.3">
      <c r="A1575">
        <v>320380</v>
      </c>
      <c r="B1575" t="s">
        <v>2375</v>
      </c>
      <c r="C1575">
        <v>2</v>
      </c>
    </row>
    <row r="1576" spans="1:3" x14ac:dyDescent="0.3">
      <c r="A1576">
        <v>320390</v>
      </c>
      <c r="B1576" t="s">
        <v>2374</v>
      </c>
      <c r="C1576">
        <v>15</v>
      </c>
    </row>
    <row r="1577" spans="1:3" x14ac:dyDescent="0.3">
      <c r="A1577">
        <v>320405</v>
      </c>
      <c r="B1577" t="s">
        <v>2372</v>
      </c>
      <c r="C1577">
        <v>21</v>
      </c>
    </row>
    <row r="1578" spans="1:3" x14ac:dyDescent="0.3">
      <c r="A1578">
        <v>320410</v>
      </c>
      <c r="B1578" t="s">
        <v>2371</v>
      </c>
      <c r="C1578">
        <v>10</v>
      </c>
    </row>
    <row r="1579" spans="1:3" x14ac:dyDescent="0.3">
      <c r="A1579">
        <v>320430</v>
      </c>
      <c r="B1579" t="s">
        <v>2368</v>
      </c>
      <c r="C1579">
        <v>4</v>
      </c>
    </row>
    <row r="1580" spans="1:3" x14ac:dyDescent="0.3">
      <c r="A1580">
        <v>320435</v>
      </c>
      <c r="B1580" t="s">
        <v>2367</v>
      </c>
      <c r="C1580">
        <v>22</v>
      </c>
    </row>
    <row r="1581" spans="1:3" x14ac:dyDescent="0.3">
      <c r="A1581">
        <v>320455</v>
      </c>
      <c r="B1581" t="s">
        <v>2364</v>
      </c>
      <c r="C1581">
        <v>12</v>
      </c>
    </row>
    <row r="1582" spans="1:3" x14ac:dyDescent="0.3">
      <c r="A1582">
        <v>320460</v>
      </c>
      <c r="B1582" t="s">
        <v>2363</v>
      </c>
      <c r="C1582">
        <v>6</v>
      </c>
    </row>
    <row r="1583" spans="1:3" x14ac:dyDescent="0.3">
      <c r="A1583">
        <v>320470</v>
      </c>
      <c r="B1583" t="s">
        <v>2361</v>
      </c>
      <c r="C1583">
        <v>9</v>
      </c>
    </row>
    <row r="1584" spans="1:3" x14ac:dyDescent="0.3">
      <c r="A1584">
        <v>320490</v>
      </c>
      <c r="B1584" t="s">
        <v>2359</v>
      </c>
      <c r="C1584">
        <v>28</v>
      </c>
    </row>
    <row r="1585" spans="1:3" x14ac:dyDescent="0.3">
      <c r="A1585">
        <v>320495</v>
      </c>
      <c r="B1585" t="s">
        <v>2358</v>
      </c>
      <c r="C1585">
        <v>26</v>
      </c>
    </row>
    <row r="1586" spans="1:3" x14ac:dyDescent="0.3">
      <c r="A1586">
        <v>320500</v>
      </c>
      <c r="B1586" t="s">
        <v>2357</v>
      </c>
      <c r="C1586">
        <v>145</v>
      </c>
    </row>
    <row r="1587" spans="1:3" x14ac:dyDescent="0.3">
      <c r="A1587">
        <v>320506</v>
      </c>
      <c r="B1587" t="s">
        <v>2354</v>
      </c>
      <c r="C1587">
        <v>7</v>
      </c>
    </row>
    <row r="1588" spans="1:3" x14ac:dyDescent="0.3">
      <c r="A1588">
        <v>320510</v>
      </c>
      <c r="B1588" t="s">
        <v>2353</v>
      </c>
      <c r="C1588">
        <v>16</v>
      </c>
    </row>
    <row r="1589" spans="1:3" x14ac:dyDescent="0.3">
      <c r="A1589">
        <v>320515</v>
      </c>
      <c r="B1589" t="s">
        <v>2352</v>
      </c>
      <c r="C1589">
        <v>4</v>
      </c>
    </row>
    <row r="1590" spans="1:3" x14ac:dyDescent="0.3">
      <c r="A1590">
        <v>320520</v>
      </c>
      <c r="B1590" t="s">
        <v>2350</v>
      </c>
      <c r="C1590">
        <v>213</v>
      </c>
    </row>
    <row r="1591" spans="1:3" x14ac:dyDescent="0.3">
      <c r="A1591">
        <v>320530</v>
      </c>
      <c r="B1591" t="s">
        <v>2348</v>
      </c>
      <c r="C1591">
        <v>248</v>
      </c>
    </row>
    <row r="1592" spans="1:3" x14ac:dyDescent="0.3">
      <c r="A1592">
        <v>330010</v>
      </c>
      <c r="B1592" t="s">
        <v>5517</v>
      </c>
      <c r="C1592">
        <v>47</v>
      </c>
    </row>
    <row r="1593" spans="1:3" x14ac:dyDescent="0.3">
      <c r="A1593">
        <v>330020</v>
      </c>
      <c r="B1593" t="s">
        <v>2345</v>
      </c>
      <c r="C1593">
        <v>5</v>
      </c>
    </row>
    <row r="1594" spans="1:3" x14ac:dyDescent="0.3">
      <c r="A1594">
        <v>330023</v>
      </c>
      <c r="B1594" t="s">
        <v>5650</v>
      </c>
      <c r="C1594">
        <v>1</v>
      </c>
    </row>
    <row r="1595" spans="1:3" x14ac:dyDescent="0.3">
      <c r="A1595">
        <v>330025</v>
      </c>
      <c r="B1595" t="s">
        <v>2342</v>
      </c>
      <c r="C1595">
        <v>4</v>
      </c>
    </row>
    <row r="1596" spans="1:3" x14ac:dyDescent="0.3">
      <c r="A1596">
        <v>330040</v>
      </c>
      <c r="B1596" t="s">
        <v>2340</v>
      </c>
      <c r="C1596">
        <v>4</v>
      </c>
    </row>
    <row r="1597" spans="1:3" x14ac:dyDescent="0.3">
      <c r="A1597">
        <v>330045</v>
      </c>
      <c r="B1597" t="s">
        <v>2339</v>
      </c>
      <c r="C1597">
        <v>9</v>
      </c>
    </row>
    <row r="1598" spans="1:3" x14ac:dyDescent="0.3">
      <c r="A1598">
        <v>330050</v>
      </c>
      <c r="B1598" t="s">
        <v>2338</v>
      </c>
      <c r="C1598">
        <v>1</v>
      </c>
    </row>
    <row r="1599" spans="1:3" x14ac:dyDescent="0.3">
      <c r="A1599">
        <v>330060</v>
      </c>
      <c r="B1599" t="s">
        <v>2337</v>
      </c>
      <c r="C1599">
        <v>1</v>
      </c>
    </row>
    <row r="1600" spans="1:3" x14ac:dyDescent="0.3">
      <c r="A1600">
        <v>330070</v>
      </c>
      <c r="B1600" t="s">
        <v>2336</v>
      </c>
      <c r="C1600">
        <v>24</v>
      </c>
    </row>
    <row r="1601" spans="1:3" x14ac:dyDescent="0.3">
      <c r="A1601">
        <v>330080</v>
      </c>
      <c r="B1601" t="s">
        <v>2335</v>
      </c>
      <c r="C1601">
        <v>3</v>
      </c>
    </row>
    <row r="1602" spans="1:3" x14ac:dyDescent="0.3">
      <c r="A1602">
        <v>330110</v>
      </c>
      <c r="B1602" t="s">
        <v>1574</v>
      </c>
      <c r="C1602">
        <v>1</v>
      </c>
    </row>
    <row r="1603" spans="1:3" x14ac:dyDescent="0.3">
      <c r="A1603">
        <v>330115</v>
      </c>
      <c r="B1603" t="s">
        <v>2330</v>
      </c>
      <c r="C1603">
        <v>3</v>
      </c>
    </row>
    <row r="1604" spans="1:3" x14ac:dyDescent="0.3">
      <c r="A1604">
        <v>330140</v>
      </c>
      <c r="B1604" t="s">
        <v>2327</v>
      </c>
      <c r="C1604">
        <v>1</v>
      </c>
    </row>
    <row r="1605" spans="1:3" x14ac:dyDescent="0.3">
      <c r="A1605">
        <v>330150</v>
      </c>
      <c r="B1605" t="s">
        <v>2326</v>
      </c>
      <c r="C1605">
        <v>1</v>
      </c>
    </row>
    <row r="1606" spans="1:3" x14ac:dyDescent="0.3">
      <c r="A1606">
        <v>330160</v>
      </c>
      <c r="B1606" t="s">
        <v>2325</v>
      </c>
      <c r="C1606">
        <v>3</v>
      </c>
    </row>
    <row r="1607" spans="1:3" x14ac:dyDescent="0.3">
      <c r="A1607">
        <v>330170</v>
      </c>
      <c r="B1607" t="s">
        <v>2324</v>
      </c>
      <c r="C1607">
        <v>44</v>
      </c>
    </row>
    <row r="1608" spans="1:3" x14ac:dyDescent="0.3">
      <c r="A1608">
        <v>330185</v>
      </c>
      <c r="B1608" t="s">
        <v>2322</v>
      </c>
      <c r="C1608">
        <v>1</v>
      </c>
    </row>
    <row r="1609" spans="1:3" x14ac:dyDescent="0.3">
      <c r="A1609">
        <v>330187</v>
      </c>
      <c r="B1609" t="s">
        <v>2321</v>
      </c>
      <c r="C1609">
        <v>1</v>
      </c>
    </row>
    <row r="1610" spans="1:3" x14ac:dyDescent="0.3">
      <c r="A1610">
        <v>330190</v>
      </c>
      <c r="B1610" t="s">
        <v>2320</v>
      </c>
      <c r="C1610">
        <v>10</v>
      </c>
    </row>
    <row r="1611" spans="1:3" x14ac:dyDescent="0.3">
      <c r="A1611">
        <v>330200</v>
      </c>
      <c r="B1611" t="s">
        <v>2319</v>
      </c>
      <c r="C1611">
        <v>8</v>
      </c>
    </row>
    <row r="1612" spans="1:3" x14ac:dyDescent="0.3">
      <c r="A1612">
        <v>330205</v>
      </c>
      <c r="B1612" t="s">
        <v>2318</v>
      </c>
      <c r="C1612">
        <v>18</v>
      </c>
    </row>
    <row r="1613" spans="1:3" x14ac:dyDescent="0.3">
      <c r="A1613">
        <v>330225</v>
      </c>
      <c r="B1613" t="s">
        <v>2315</v>
      </c>
      <c r="C1613">
        <v>1</v>
      </c>
    </row>
    <row r="1614" spans="1:3" x14ac:dyDescent="0.3">
      <c r="A1614">
        <v>330227</v>
      </c>
      <c r="B1614" t="s">
        <v>2314</v>
      </c>
      <c r="C1614">
        <v>638</v>
      </c>
    </row>
    <row r="1615" spans="1:3" x14ac:dyDescent="0.3">
      <c r="A1615">
        <v>330240</v>
      </c>
      <c r="B1615" t="s">
        <v>2312</v>
      </c>
      <c r="C1615">
        <v>6</v>
      </c>
    </row>
    <row r="1616" spans="1:3" x14ac:dyDescent="0.3">
      <c r="A1616">
        <v>330250</v>
      </c>
      <c r="B1616" t="s">
        <v>2310</v>
      </c>
      <c r="C1616">
        <v>15</v>
      </c>
    </row>
    <row r="1617" spans="1:3" x14ac:dyDescent="0.3">
      <c r="A1617">
        <v>330260</v>
      </c>
      <c r="B1617" t="s">
        <v>2309</v>
      </c>
      <c r="C1617">
        <v>32</v>
      </c>
    </row>
    <row r="1618" spans="1:3" x14ac:dyDescent="0.3">
      <c r="A1618">
        <v>330270</v>
      </c>
      <c r="B1618" t="s">
        <v>2308</v>
      </c>
      <c r="C1618">
        <v>231</v>
      </c>
    </row>
    <row r="1619" spans="1:3" x14ac:dyDescent="0.3">
      <c r="A1619">
        <v>330280</v>
      </c>
      <c r="B1619" t="s">
        <v>2307</v>
      </c>
      <c r="C1619">
        <v>2</v>
      </c>
    </row>
    <row r="1620" spans="1:3" x14ac:dyDescent="0.3">
      <c r="A1620">
        <v>330285</v>
      </c>
      <c r="B1620" t="s">
        <v>2306</v>
      </c>
      <c r="C1620">
        <v>6</v>
      </c>
    </row>
    <row r="1621" spans="1:3" x14ac:dyDescent="0.3">
      <c r="A1621">
        <v>330320</v>
      </c>
      <c r="B1621" t="s">
        <v>2302</v>
      </c>
      <c r="C1621">
        <v>5</v>
      </c>
    </row>
    <row r="1622" spans="1:3" x14ac:dyDescent="0.3">
      <c r="A1622">
        <v>330330</v>
      </c>
      <c r="B1622" t="s">
        <v>2301</v>
      </c>
      <c r="C1622">
        <v>99</v>
      </c>
    </row>
    <row r="1623" spans="1:3" x14ac:dyDescent="0.3">
      <c r="A1623">
        <v>330340</v>
      </c>
      <c r="B1623" t="s">
        <v>2300</v>
      </c>
      <c r="C1623">
        <v>105</v>
      </c>
    </row>
    <row r="1624" spans="1:3" x14ac:dyDescent="0.3">
      <c r="A1624">
        <v>330350</v>
      </c>
      <c r="B1624" t="s">
        <v>2299</v>
      </c>
      <c r="C1624">
        <v>33</v>
      </c>
    </row>
    <row r="1625" spans="1:3" x14ac:dyDescent="0.3">
      <c r="A1625">
        <v>330360</v>
      </c>
      <c r="B1625" t="s">
        <v>2298</v>
      </c>
      <c r="C1625">
        <v>1</v>
      </c>
    </row>
    <row r="1626" spans="1:3" x14ac:dyDescent="0.3">
      <c r="A1626">
        <v>330380</v>
      </c>
      <c r="B1626" t="s">
        <v>5519</v>
      </c>
      <c r="C1626">
        <v>4</v>
      </c>
    </row>
    <row r="1627" spans="1:3" x14ac:dyDescent="0.3">
      <c r="A1627">
        <v>330385</v>
      </c>
      <c r="B1627" t="s">
        <v>2295</v>
      </c>
      <c r="C1627">
        <v>3</v>
      </c>
    </row>
    <row r="1628" spans="1:3" x14ac:dyDescent="0.3">
      <c r="A1628">
        <v>330390</v>
      </c>
      <c r="B1628" t="s">
        <v>2294</v>
      </c>
      <c r="C1628">
        <v>11</v>
      </c>
    </row>
    <row r="1629" spans="1:3" x14ac:dyDescent="0.3">
      <c r="A1629">
        <v>330400</v>
      </c>
      <c r="B1629" t="s">
        <v>2292</v>
      </c>
      <c r="C1629">
        <v>23</v>
      </c>
    </row>
    <row r="1630" spans="1:3" x14ac:dyDescent="0.3">
      <c r="A1630">
        <v>330410</v>
      </c>
      <c r="B1630" t="s">
        <v>2291</v>
      </c>
      <c r="C1630">
        <v>73</v>
      </c>
    </row>
    <row r="1631" spans="1:3" x14ac:dyDescent="0.3">
      <c r="A1631">
        <v>330411</v>
      </c>
      <c r="B1631" t="s">
        <v>2290</v>
      </c>
      <c r="C1631">
        <v>1</v>
      </c>
    </row>
    <row r="1632" spans="1:3" x14ac:dyDescent="0.3">
      <c r="A1632">
        <v>330414</v>
      </c>
      <c r="B1632" t="s">
        <v>2288</v>
      </c>
      <c r="C1632">
        <v>24</v>
      </c>
    </row>
    <row r="1633" spans="1:3" x14ac:dyDescent="0.3">
      <c r="A1633">
        <v>330420</v>
      </c>
      <c r="B1633" t="s">
        <v>2286</v>
      </c>
      <c r="C1633">
        <v>38</v>
      </c>
    </row>
    <row r="1634" spans="1:3" x14ac:dyDescent="0.3">
      <c r="A1634">
        <v>330430</v>
      </c>
      <c r="B1634" t="s">
        <v>2285</v>
      </c>
      <c r="C1634">
        <v>7</v>
      </c>
    </row>
    <row r="1635" spans="1:3" x14ac:dyDescent="0.3">
      <c r="A1635">
        <v>330452</v>
      </c>
      <c r="B1635" t="s">
        <v>5652</v>
      </c>
      <c r="C1635">
        <v>16</v>
      </c>
    </row>
    <row r="1636" spans="1:3" x14ac:dyDescent="0.3">
      <c r="A1636">
        <v>330455</v>
      </c>
      <c r="B1636" t="s">
        <v>2282</v>
      </c>
      <c r="C1636">
        <v>1283</v>
      </c>
    </row>
    <row r="1637" spans="1:3" x14ac:dyDescent="0.3">
      <c r="A1637">
        <v>330470</v>
      </c>
      <c r="B1637" t="s">
        <v>2280</v>
      </c>
      <c r="C1637">
        <v>2</v>
      </c>
    </row>
    <row r="1638" spans="1:3" x14ac:dyDescent="0.3">
      <c r="A1638">
        <v>330480</v>
      </c>
      <c r="B1638" t="s">
        <v>2278</v>
      </c>
      <c r="C1638">
        <v>1</v>
      </c>
    </row>
    <row r="1639" spans="1:3" x14ac:dyDescent="0.3">
      <c r="A1639">
        <v>330490</v>
      </c>
      <c r="B1639" t="s">
        <v>2277</v>
      </c>
      <c r="C1639">
        <v>239</v>
      </c>
    </row>
    <row r="1640" spans="1:3" x14ac:dyDescent="0.3">
      <c r="A1640">
        <v>330510</v>
      </c>
      <c r="B1640" t="s">
        <v>2275</v>
      </c>
      <c r="C1640">
        <v>11</v>
      </c>
    </row>
    <row r="1641" spans="1:3" x14ac:dyDescent="0.3">
      <c r="A1641">
        <v>330520</v>
      </c>
      <c r="B1641" t="s">
        <v>2272</v>
      </c>
      <c r="C1641">
        <v>5</v>
      </c>
    </row>
    <row r="1642" spans="1:3" x14ac:dyDescent="0.3">
      <c r="A1642">
        <v>330550</v>
      </c>
      <c r="B1642" t="s">
        <v>2269</v>
      </c>
      <c r="C1642">
        <v>11</v>
      </c>
    </row>
    <row r="1643" spans="1:3" x14ac:dyDescent="0.3">
      <c r="A1643">
        <v>330555</v>
      </c>
      <c r="B1643" t="s">
        <v>2268</v>
      </c>
      <c r="C1643">
        <v>3</v>
      </c>
    </row>
    <row r="1644" spans="1:3" x14ac:dyDescent="0.3">
      <c r="A1644">
        <v>330560</v>
      </c>
      <c r="B1644" t="s">
        <v>2267</v>
      </c>
      <c r="C1644">
        <v>1</v>
      </c>
    </row>
    <row r="1645" spans="1:3" x14ac:dyDescent="0.3">
      <c r="A1645">
        <v>330570</v>
      </c>
      <c r="B1645" t="s">
        <v>2266</v>
      </c>
      <c r="C1645">
        <v>4</v>
      </c>
    </row>
    <row r="1646" spans="1:3" x14ac:dyDescent="0.3">
      <c r="A1646">
        <v>330580</v>
      </c>
      <c r="B1646" t="s">
        <v>2264</v>
      </c>
      <c r="C1646">
        <v>12</v>
      </c>
    </row>
    <row r="1647" spans="1:3" x14ac:dyDescent="0.3">
      <c r="A1647">
        <v>330600</v>
      </c>
      <c r="B1647" t="s">
        <v>2262</v>
      </c>
      <c r="C1647">
        <v>1</v>
      </c>
    </row>
    <row r="1648" spans="1:3" x14ac:dyDescent="0.3">
      <c r="A1648">
        <v>330630</v>
      </c>
      <c r="B1648" t="s">
        <v>2257</v>
      </c>
      <c r="C1648">
        <v>32</v>
      </c>
    </row>
    <row r="1649" spans="1:3" x14ac:dyDescent="0.3">
      <c r="A1649">
        <v>350010</v>
      </c>
      <c r="B1649" t="s">
        <v>2256</v>
      </c>
      <c r="C1649">
        <v>4</v>
      </c>
    </row>
    <row r="1650" spans="1:3" x14ac:dyDescent="0.3">
      <c r="A1650">
        <v>350020</v>
      </c>
      <c r="B1650" t="s">
        <v>2255</v>
      </c>
      <c r="C1650">
        <v>6</v>
      </c>
    </row>
    <row r="1651" spans="1:3" x14ac:dyDescent="0.3">
      <c r="A1651">
        <v>350050</v>
      </c>
      <c r="B1651" t="s">
        <v>2252</v>
      </c>
      <c r="C1651">
        <v>1</v>
      </c>
    </row>
    <row r="1652" spans="1:3" x14ac:dyDescent="0.3">
      <c r="A1652">
        <v>350070</v>
      </c>
      <c r="B1652" t="s">
        <v>2249</v>
      </c>
      <c r="C1652">
        <v>1</v>
      </c>
    </row>
    <row r="1653" spans="1:3" x14ac:dyDescent="0.3">
      <c r="A1653">
        <v>350130</v>
      </c>
      <c r="B1653" t="s">
        <v>2242</v>
      </c>
      <c r="C1653">
        <v>3</v>
      </c>
    </row>
    <row r="1654" spans="1:3" x14ac:dyDescent="0.3">
      <c r="A1654">
        <v>350170</v>
      </c>
      <c r="B1654" t="s">
        <v>2238</v>
      </c>
      <c r="C1654">
        <v>3</v>
      </c>
    </row>
    <row r="1655" spans="1:3" x14ac:dyDescent="0.3">
      <c r="A1655">
        <v>350180</v>
      </c>
      <c r="B1655" t="s">
        <v>2237</v>
      </c>
      <c r="C1655">
        <v>1</v>
      </c>
    </row>
    <row r="1656" spans="1:3" x14ac:dyDescent="0.3">
      <c r="A1656">
        <v>350210</v>
      </c>
      <c r="B1656" t="s">
        <v>2234</v>
      </c>
      <c r="C1656">
        <v>2</v>
      </c>
    </row>
    <row r="1657" spans="1:3" x14ac:dyDescent="0.3">
      <c r="A1657">
        <v>350250</v>
      </c>
      <c r="B1657" t="s">
        <v>2230</v>
      </c>
      <c r="C1657">
        <v>2</v>
      </c>
    </row>
    <row r="1658" spans="1:3" x14ac:dyDescent="0.3">
      <c r="A1658">
        <v>350260</v>
      </c>
      <c r="B1658" t="s">
        <v>5654</v>
      </c>
      <c r="C1658">
        <v>6</v>
      </c>
    </row>
    <row r="1659" spans="1:3" x14ac:dyDescent="0.3">
      <c r="A1659">
        <v>350275</v>
      </c>
      <c r="B1659" t="s">
        <v>2227</v>
      </c>
      <c r="C1659">
        <v>1</v>
      </c>
    </row>
    <row r="1660" spans="1:3" x14ac:dyDescent="0.3">
      <c r="A1660">
        <v>350280</v>
      </c>
      <c r="B1660" t="s">
        <v>2226</v>
      </c>
      <c r="C1660">
        <v>64</v>
      </c>
    </row>
    <row r="1661" spans="1:3" x14ac:dyDescent="0.3">
      <c r="A1661">
        <v>350320</v>
      </c>
      <c r="B1661" t="s">
        <v>2221</v>
      </c>
      <c r="C1661">
        <v>34</v>
      </c>
    </row>
    <row r="1662" spans="1:3" x14ac:dyDescent="0.3">
      <c r="A1662">
        <v>350330</v>
      </c>
      <c r="B1662" t="s">
        <v>2220</v>
      </c>
      <c r="C1662">
        <v>17</v>
      </c>
    </row>
    <row r="1663" spans="1:3" x14ac:dyDescent="0.3">
      <c r="A1663">
        <v>350360</v>
      </c>
      <c r="B1663" t="s">
        <v>2216</v>
      </c>
      <c r="C1663">
        <v>1</v>
      </c>
    </row>
    <row r="1664" spans="1:3" x14ac:dyDescent="0.3">
      <c r="A1664">
        <v>350370</v>
      </c>
      <c r="B1664" t="s">
        <v>2215</v>
      </c>
      <c r="C1664">
        <v>2</v>
      </c>
    </row>
    <row r="1665" spans="1:3" x14ac:dyDescent="0.3">
      <c r="A1665">
        <v>350380</v>
      </c>
      <c r="B1665" t="s">
        <v>2214</v>
      </c>
      <c r="C1665">
        <v>1</v>
      </c>
    </row>
    <row r="1666" spans="1:3" x14ac:dyDescent="0.3">
      <c r="A1666">
        <v>350390</v>
      </c>
      <c r="B1666" t="s">
        <v>2213</v>
      </c>
      <c r="C1666">
        <v>2</v>
      </c>
    </row>
    <row r="1667" spans="1:3" x14ac:dyDescent="0.3">
      <c r="A1667">
        <v>350400</v>
      </c>
      <c r="B1667" t="s">
        <v>2211</v>
      </c>
      <c r="C1667">
        <v>5</v>
      </c>
    </row>
    <row r="1668" spans="1:3" x14ac:dyDescent="0.3">
      <c r="A1668">
        <v>350420</v>
      </c>
      <c r="B1668" t="s">
        <v>2209</v>
      </c>
      <c r="C1668">
        <v>3</v>
      </c>
    </row>
    <row r="1669" spans="1:3" x14ac:dyDescent="0.3">
      <c r="A1669">
        <v>350440</v>
      </c>
      <c r="B1669" t="s">
        <v>2207</v>
      </c>
      <c r="C1669">
        <v>1</v>
      </c>
    </row>
    <row r="1670" spans="1:3" x14ac:dyDescent="0.3">
      <c r="A1670">
        <v>350460</v>
      </c>
      <c r="B1670" t="s">
        <v>2205</v>
      </c>
      <c r="C1670">
        <v>23</v>
      </c>
    </row>
    <row r="1671" spans="1:3" x14ac:dyDescent="0.3">
      <c r="A1671">
        <v>350480</v>
      </c>
      <c r="B1671" t="s">
        <v>2203</v>
      </c>
      <c r="C1671">
        <v>17</v>
      </c>
    </row>
    <row r="1672" spans="1:3" x14ac:dyDescent="0.3">
      <c r="A1672">
        <v>350490</v>
      </c>
      <c r="B1672" t="s">
        <v>2202</v>
      </c>
      <c r="C1672">
        <v>2</v>
      </c>
    </row>
    <row r="1673" spans="1:3" x14ac:dyDescent="0.3">
      <c r="A1673">
        <v>350530</v>
      </c>
      <c r="B1673" t="s">
        <v>1224</v>
      </c>
      <c r="C1673">
        <v>1</v>
      </c>
    </row>
    <row r="1674" spans="1:3" x14ac:dyDescent="0.3">
      <c r="A1674">
        <v>350540</v>
      </c>
      <c r="B1674" t="s">
        <v>2197</v>
      </c>
      <c r="C1674">
        <v>1</v>
      </c>
    </row>
    <row r="1675" spans="1:3" x14ac:dyDescent="0.3">
      <c r="A1675">
        <v>350550</v>
      </c>
      <c r="B1675" t="s">
        <v>2196</v>
      </c>
      <c r="C1675">
        <v>86</v>
      </c>
    </row>
    <row r="1676" spans="1:3" x14ac:dyDescent="0.3">
      <c r="A1676">
        <v>350560</v>
      </c>
      <c r="B1676" t="s">
        <v>2195</v>
      </c>
      <c r="C1676">
        <v>24</v>
      </c>
    </row>
    <row r="1677" spans="1:3" x14ac:dyDescent="0.3">
      <c r="A1677">
        <v>350570</v>
      </c>
      <c r="B1677" t="s">
        <v>2194</v>
      </c>
      <c r="C1677">
        <v>96</v>
      </c>
    </row>
    <row r="1678" spans="1:3" x14ac:dyDescent="0.3">
      <c r="A1678">
        <v>350600</v>
      </c>
      <c r="B1678" t="s">
        <v>2191</v>
      </c>
      <c r="C1678">
        <v>5</v>
      </c>
    </row>
    <row r="1679" spans="1:3" x14ac:dyDescent="0.3">
      <c r="A1679">
        <v>350610</v>
      </c>
      <c r="B1679" t="s">
        <v>2190</v>
      </c>
      <c r="C1679">
        <v>6</v>
      </c>
    </row>
    <row r="1680" spans="1:3" x14ac:dyDescent="0.3">
      <c r="A1680">
        <v>350635</v>
      </c>
      <c r="B1680" t="s">
        <v>2187</v>
      </c>
      <c r="C1680">
        <v>3</v>
      </c>
    </row>
    <row r="1681" spans="1:3" x14ac:dyDescent="0.3">
      <c r="A1681">
        <v>350640</v>
      </c>
      <c r="B1681" t="s">
        <v>2186</v>
      </c>
      <c r="C1681">
        <v>1</v>
      </c>
    </row>
    <row r="1682" spans="1:3" x14ac:dyDescent="0.3">
      <c r="A1682">
        <v>350650</v>
      </c>
      <c r="B1682" t="s">
        <v>2185</v>
      </c>
      <c r="C1682">
        <v>78</v>
      </c>
    </row>
    <row r="1683" spans="1:3" x14ac:dyDescent="0.3">
      <c r="A1683">
        <v>350660</v>
      </c>
      <c r="B1683" t="s">
        <v>5656</v>
      </c>
      <c r="C1683">
        <v>1</v>
      </c>
    </row>
    <row r="1684" spans="1:3" x14ac:dyDescent="0.3">
      <c r="A1684">
        <v>350670</v>
      </c>
      <c r="B1684" t="s">
        <v>2183</v>
      </c>
      <c r="C1684">
        <v>1</v>
      </c>
    </row>
    <row r="1685" spans="1:3" x14ac:dyDescent="0.3">
      <c r="A1685">
        <v>350680</v>
      </c>
      <c r="B1685" t="s">
        <v>2182</v>
      </c>
      <c r="C1685">
        <v>1</v>
      </c>
    </row>
    <row r="1686" spans="1:3" x14ac:dyDescent="0.3">
      <c r="A1686">
        <v>350750</v>
      </c>
      <c r="B1686" t="s">
        <v>2173</v>
      </c>
      <c r="C1686">
        <v>2</v>
      </c>
    </row>
    <row r="1687" spans="1:3" x14ac:dyDescent="0.3">
      <c r="A1687">
        <v>350760</v>
      </c>
      <c r="B1687" t="s">
        <v>2172</v>
      </c>
      <c r="C1687">
        <v>4</v>
      </c>
    </row>
    <row r="1688" spans="1:3" x14ac:dyDescent="0.3">
      <c r="A1688">
        <v>350780</v>
      </c>
      <c r="B1688" t="s">
        <v>2169</v>
      </c>
      <c r="C1688">
        <v>19</v>
      </c>
    </row>
    <row r="1689" spans="1:3" x14ac:dyDescent="0.3">
      <c r="A1689">
        <v>350810</v>
      </c>
      <c r="B1689" t="s">
        <v>2166</v>
      </c>
      <c r="C1689">
        <v>5</v>
      </c>
    </row>
    <row r="1690" spans="1:3" x14ac:dyDescent="0.3">
      <c r="A1690">
        <v>350850</v>
      </c>
      <c r="B1690" t="s">
        <v>2162</v>
      </c>
      <c r="C1690">
        <v>3</v>
      </c>
    </row>
    <row r="1691" spans="1:3" x14ac:dyDescent="0.3">
      <c r="A1691">
        <v>350860</v>
      </c>
      <c r="B1691" t="s">
        <v>2161</v>
      </c>
      <c r="C1691">
        <v>2</v>
      </c>
    </row>
    <row r="1692" spans="1:3" x14ac:dyDescent="0.3">
      <c r="A1692">
        <v>350900</v>
      </c>
      <c r="B1692" t="s">
        <v>2158</v>
      </c>
      <c r="C1692">
        <v>1</v>
      </c>
    </row>
    <row r="1693" spans="1:3" x14ac:dyDescent="0.3">
      <c r="A1693">
        <v>350920</v>
      </c>
      <c r="B1693" t="s">
        <v>2156</v>
      </c>
      <c r="C1693">
        <v>1</v>
      </c>
    </row>
    <row r="1694" spans="1:3" x14ac:dyDescent="0.3">
      <c r="A1694">
        <v>350925</v>
      </c>
      <c r="B1694" t="s">
        <v>2155</v>
      </c>
      <c r="C1694">
        <v>5</v>
      </c>
    </row>
    <row r="1695" spans="1:3" x14ac:dyDescent="0.3">
      <c r="A1695">
        <v>350930</v>
      </c>
      <c r="B1695" t="s">
        <v>2154</v>
      </c>
      <c r="C1695">
        <v>2</v>
      </c>
    </row>
    <row r="1696" spans="1:3" x14ac:dyDescent="0.3">
      <c r="A1696">
        <v>350950</v>
      </c>
      <c r="B1696" t="s">
        <v>2151</v>
      </c>
      <c r="C1696">
        <v>221</v>
      </c>
    </row>
    <row r="1697" spans="1:3" x14ac:dyDescent="0.3">
      <c r="A1697">
        <v>350970</v>
      </c>
      <c r="B1697" t="s">
        <v>2149</v>
      </c>
      <c r="C1697">
        <v>2</v>
      </c>
    </row>
    <row r="1698" spans="1:3" x14ac:dyDescent="0.3">
      <c r="A1698">
        <v>350990</v>
      </c>
      <c r="B1698" t="s">
        <v>2147</v>
      </c>
      <c r="C1698">
        <v>1</v>
      </c>
    </row>
    <row r="1699" spans="1:3" x14ac:dyDescent="0.3">
      <c r="A1699">
        <v>351000</v>
      </c>
      <c r="B1699" t="s">
        <v>2145</v>
      </c>
      <c r="C1699">
        <v>2</v>
      </c>
    </row>
    <row r="1700" spans="1:3" x14ac:dyDescent="0.3">
      <c r="A1700">
        <v>351040</v>
      </c>
      <c r="B1700" t="s">
        <v>2140</v>
      </c>
      <c r="C1700">
        <v>2</v>
      </c>
    </row>
    <row r="1701" spans="1:3" x14ac:dyDescent="0.3">
      <c r="A1701">
        <v>351050</v>
      </c>
      <c r="B1701" t="s">
        <v>2139</v>
      </c>
      <c r="C1701">
        <v>2</v>
      </c>
    </row>
    <row r="1702" spans="1:3" x14ac:dyDescent="0.3">
      <c r="A1702">
        <v>351060</v>
      </c>
      <c r="B1702" t="s">
        <v>2138</v>
      </c>
      <c r="C1702">
        <v>43</v>
      </c>
    </row>
    <row r="1703" spans="1:3" x14ac:dyDescent="0.3">
      <c r="A1703">
        <v>351070</v>
      </c>
      <c r="B1703" t="s">
        <v>2137</v>
      </c>
      <c r="C1703">
        <v>1</v>
      </c>
    </row>
    <row r="1704" spans="1:3" x14ac:dyDescent="0.3">
      <c r="A1704">
        <v>351080</v>
      </c>
      <c r="B1704" t="s">
        <v>2136</v>
      </c>
      <c r="C1704">
        <v>1</v>
      </c>
    </row>
    <row r="1705" spans="1:3" x14ac:dyDescent="0.3">
      <c r="A1705">
        <v>351100</v>
      </c>
      <c r="B1705" t="s">
        <v>2134</v>
      </c>
      <c r="C1705">
        <v>4</v>
      </c>
    </row>
    <row r="1706" spans="1:3" x14ac:dyDescent="0.3">
      <c r="A1706">
        <v>351110</v>
      </c>
      <c r="B1706" t="s">
        <v>2133</v>
      </c>
      <c r="C1706">
        <v>11</v>
      </c>
    </row>
    <row r="1707" spans="1:3" x14ac:dyDescent="0.3">
      <c r="A1707">
        <v>351130</v>
      </c>
      <c r="B1707" t="s">
        <v>2131</v>
      </c>
      <c r="C1707">
        <v>14</v>
      </c>
    </row>
    <row r="1708" spans="1:3" x14ac:dyDescent="0.3">
      <c r="A1708">
        <v>351170</v>
      </c>
      <c r="B1708" t="s">
        <v>2127</v>
      </c>
      <c r="C1708">
        <v>1</v>
      </c>
    </row>
    <row r="1709" spans="1:3" x14ac:dyDescent="0.3">
      <c r="A1709">
        <v>351190</v>
      </c>
      <c r="B1709" t="s">
        <v>2126</v>
      </c>
      <c r="C1709">
        <v>1</v>
      </c>
    </row>
    <row r="1710" spans="1:3" x14ac:dyDescent="0.3">
      <c r="A1710">
        <v>351200</v>
      </c>
      <c r="B1710" t="s">
        <v>2125</v>
      </c>
      <c r="C1710">
        <v>6</v>
      </c>
    </row>
    <row r="1711" spans="1:3" x14ac:dyDescent="0.3">
      <c r="A1711">
        <v>351220</v>
      </c>
      <c r="B1711" t="s">
        <v>2123</v>
      </c>
      <c r="C1711">
        <v>31</v>
      </c>
    </row>
    <row r="1712" spans="1:3" x14ac:dyDescent="0.3">
      <c r="A1712">
        <v>351240</v>
      </c>
      <c r="B1712" t="s">
        <v>2121</v>
      </c>
      <c r="C1712">
        <v>3</v>
      </c>
    </row>
    <row r="1713" spans="1:3" x14ac:dyDescent="0.3">
      <c r="A1713">
        <v>351250</v>
      </c>
      <c r="B1713" t="s">
        <v>2120</v>
      </c>
      <c r="C1713">
        <v>2</v>
      </c>
    </row>
    <row r="1714" spans="1:3" x14ac:dyDescent="0.3">
      <c r="A1714">
        <v>351270</v>
      </c>
      <c r="B1714" t="s">
        <v>2118</v>
      </c>
      <c r="C1714">
        <v>1</v>
      </c>
    </row>
    <row r="1715" spans="1:3" x14ac:dyDescent="0.3">
      <c r="A1715">
        <v>351300</v>
      </c>
      <c r="B1715" t="s">
        <v>2115</v>
      </c>
      <c r="C1715">
        <v>7</v>
      </c>
    </row>
    <row r="1716" spans="1:3" x14ac:dyDescent="0.3">
      <c r="A1716">
        <v>351310</v>
      </c>
      <c r="B1716" t="s">
        <v>2114</v>
      </c>
      <c r="C1716">
        <v>51</v>
      </c>
    </row>
    <row r="1717" spans="1:3" x14ac:dyDescent="0.3">
      <c r="A1717">
        <v>351340</v>
      </c>
      <c r="B1717" t="s">
        <v>2111</v>
      </c>
      <c r="C1717">
        <v>8</v>
      </c>
    </row>
    <row r="1718" spans="1:3" x14ac:dyDescent="0.3">
      <c r="A1718">
        <v>351350</v>
      </c>
      <c r="B1718" t="s">
        <v>2110</v>
      </c>
      <c r="C1718">
        <v>19</v>
      </c>
    </row>
    <row r="1719" spans="1:3" x14ac:dyDescent="0.3">
      <c r="A1719">
        <v>351380</v>
      </c>
      <c r="B1719" t="s">
        <v>2107</v>
      </c>
      <c r="C1719">
        <v>4</v>
      </c>
    </row>
    <row r="1720" spans="1:3" x14ac:dyDescent="0.3">
      <c r="A1720">
        <v>351430</v>
      </c>
      <c r="B1720" t="s">
        <v>2101</v>
      </c>
      <c r="C1720">
        <v>1</v>
      </c>
    </row>
    <row r="1721" spans="1:3" x14ac:dyDescent="0.3">
      <c r="A1721">
        <v>351460</v>
      </c>
      <c r="B1721" t="s">
        <v>2098</v>
      </c>
      <c r="C1721">
        <v>2</v>
      </c>
    </row>
    <row r="1722" spans="1:3" x14ac:dyDescent="0.3">
      <c r="A1722">
        <v>351480</v>
      </c>
      <c r="B1722" t="s">
        <v>436</v>
      </c>
      <c r="C1722">
        <v>2</v>
      </c>
    </row>
    <row r="1723" spans="1:3" x14ac:dyDescent="0.3">
      <c r="A1723">
        <v>351490</v>
      </c>
      <c r="B1723" t="s">
        <v>2096</v>
      </c>
      <c r="C1723">
        <v>2</v>
      </c>
    </row>
    <row r="1724" spans="1:3" x14ac:dyDescent="0.3">
      <c r="A1724">
        <v>351500</v>
      </c>
      <c r="B1724" t="s">
        <v>5659</v>
      </c>
      <c r="C1724">
        <v>3</v>
      </c>
    </row>
    <row r="1725" spans="1:3" x14ac:dyDescent="0.3">
      <c r="A1725">
        <v>351515</v>
      </c>
      <c r="B1725" t="s">
        <v>2090</v>
      </c>
      <c r="C1725">
        <v>5</v>
      </c>
    </row>
    <row r="1726" spans="1:3" x14ac:dyDescent="0.3">
      <c r="A1726">
        <v>351518</v>
      </c>
      <c r="B1726" t="s">
        <v>2089</v>
      </c>
      <c r="C1726">
        <v>2</v>
      </c>
    </row>
    <row r="1727" spans="1:3" x14ac:dyDescent="0.3">
      <c r="A1727">
        <v>351520</v>
      </c>
      <c r="B1727" t="s">
        <v>5660</v>
      </c>
      <c r="C1727">
        <v>2</v>
      </c>
    </row>
    <row r="1728" spans="1:3" x14ac:dyDescent="0.3">
      <c r="A1728">
        <v>351540</v>
      </c>
      <c r="B1728" t="s">
        <v>2085</v>
      </c>
      <c r="C1728">
        <v>1</v>
      </c>
    </row>
    <row r="1729" spans="1:3" x14ac:dyDescent="0.3">
      <c r="A1729">
        <v>351550</v>
      </c>
      <c r="B1729" t="s">
        <v>2084</v>
      </c>
      <c r="C1729">
        <v>97</v>
      </c>
    </row>
    <row r="1730" spans="1:3" x14ac:dyDescent="0.3">
      <c r="A1730">
        <v>351570</v>
      </c>
      <c r="B1730" t="s">
        <v>2081</v>
      </c>
      <c r="C1730">
        <v>6</v>
      </c>
    </row>
    <row r="1731" spans="1:3" x14ac:dyDescent="0.3">
      <c r="A1731">
        <v>351590</v>
      </c>
      <c r="B1731" t="s">
        <v>2079</v>
      </c>
      <c r="C1731">
        <v>1</v>
      </c>
    </row>
    <row r="1732" spans="1:3" x14ac:dyDescent="0.3">
      <c r="A1732">
        <v>351620</v>
      </c>
      <c r="B1732" t="s">
        <v>2076</v>
      </c>
      <c r="C1732">
        <v>105</v>
      </c>
    </row>
    <row r="1733" spans="1:3" x14ac:dyDescent="0.3">
      <c r="A1733">
        <v>351630</v>
      </c>
      <c r="B1733" t="s">
        <v>2075</v>
      </c>
      <c r="C1733">
        <v>1</v>
      </c>
    </row>
    <row r="1734" spans="1:3" x14ac:dyDescent="0.3">
      <c r="A1734">
        <v>351640</v>
      </c>
      <c r="B1734" t="s">
        <v>2074</v>
      </c>
      <c r="C1734">
        <v>2</v>
      </c>
    </row>
    <row r="1735" spans="1:3" x14ac:dyDescent="0.3">
      <c r="A1735">
        <v>351690</v>
      </c>
      <c r="B1735" t="s">
        <v>2068</v>
      </c>
      <c r="C1735">
        <v>1</v>
      </c>
    </row>
    <row r="1736" spans="1:3" x14ac:dyDescent="0.3">
      <c r="A1736">
        <v>351710</v>
      </c>
      <c r="B1736" t="s">
        <v>2066</v>
      </c>
      <c r="C1736">
        <v>2</v>
      </c>
    </row>
    <row r="1737" spans="1:3" x14ac:dyDescent="0.3">
      <c r="A1737">
        <v>351740</v>
      </c>
      <c r="B1737" t="s">
        <v>1515</v>
      </c>
      <c r="C1737">
        <v>25</v>
      </c>
    </row>
    <row r="1738" spans="1:3" x14ac:dyDescent="0.3">
      <c r="A1738">
        <v>351750</v>
      </c>
      <c r="B1738" t="s">
        <v>2063</v>
      </c>
      <c r="C1738">
        <v>13</v>
      </c>
    </row>
    <row r="1739" spans="1:3" x14ac:dyDescent="0.3">
      <c r="A1739">
        <v>351770</v>
      </c>
      <c r="B1739" t="s">
        <v>2061</v>
      </c>
      <c r="C1739">
        <v>1</v>
      </c>
    </row>
    <row r="1740" spans="1:3" x14ac:dyDescent="0.3">
      <c r="A1740">
        <v>351780</v>
      </c>
      <c r="B1740" t="s">
        <v>2060</v>
      </c>
      <c r="C1740">
        <v>1</v>
      </c>
    </row>
    <row r="1741" spans="1:3" x14ac:dyDescent="0.3">
      <c r="A1741">
        <v>351790</v>
      </c>
      <c r="B1741" t="s">
        <v>1510</v>
      </c>
      <c r="C1741">
        <v>2</v>
      </c>
    </row>
    <row r="1742" spans="1:3" x14ac:dyDescent="0.3">
      <c r="A1742">
        <v>351800</v>
      </c>
      <c r="B1742" t="s">
        <v>5661</v>
      </c>
      <c r="C1742">
        <v>1</v>
      </c>
    </row>
    <row r="1743" spans="1:3" x14ac:dyDescent="0.3">
      <c r="A1743">
        <v>351830</v>
      </c>
      <c r="B1743" t="s">
        <v>2056</v>
      </c>
      <c r="C1743">
        <v>1</v>
      </c>
    </row>
    <row r="1744" spans="1:3" x14ac:dyDescent="0.3">
      <c r="A1744">
        <v>351840</v>
      </c>
      <c r="B1744" t="s">
        <v>2055</v>
      </c>
      <c r="C1744">
        <v>4</v>
      </c>
    </row>
    <row r="1745" spans="1:3" x14ac:dyDescent="0.3">
      <c r="A1745">
        <v>351870</v>
      </c>
      <c r="B1745" t="s">
        <v>2052</v>
      </c>
      <c r="C1745">
        <v>12</v>
      </c>
    </row>
    <row r="1746" spans="1:3" x14ac:dyDescent="0.3">
      <c r="A1746">
        <v>351880</v>
      </c>
      <c r="B1746" t="s">
        <v>2051</v>
      </c>
      <c r="C1746">
        <v>43</v>
      </c>
    </row>
    <row r="1747" spans="1:3" x14ac:dyDescent="0.3">
      <c r="A1747">
        <v>351885</v>
      </c>
      <c r="B1747" t="s">
        <v>2050</v>
      </c>
      <c r="C1747">
        <v>1</v>
      </c>
    </row>
    <row r="1748" spans="1:3" x14ac:dyDescent="0.3">
      <c r="A1748">
        <v>351907</v>
      </c>
      <c r="B1748" t="s">
        <v>2046</v>
      </c>
      <c r="C1748">
        <v>5</v>
      </c>
    </row>
    <row r="1749" spans="1:3" x14ac:dyDescent="0.3">
      <c r="A1749">
        <v>351930</v>
      </c>
      <c r="B1749" t="s">
        <v>2042</v>
      </c>
      <c r="C1749">
        <v>2</v>
      </c>
    </row>
    <row r="1750" spans="1:3" x14ac:dyDescent="0.3">
      <c r="A1750">
        <v>351940</v>
      </c>
      <c r="B1750" t="s">
        <v>2041</v>
      </c>
      <c r="C1750">
        <v>5</v>
      </c>
    </row>
    <row r="1751" spans="1:3" x14ac:dyDescent="0.3">
      <c r="A1751">
        <v>351960</v>
      </c>
      <c r="B1751" t="s">
        <v>2039</v>
      </c>
      <c r="C1751">
        <v>2</v>
      </c>
    </row>
    <row r="1752" spans="1:3" x14ac:dyDescent="0.3">
      <c r="A1752">
        <v>351970</v>
      </c>
      <c r="B1752" t="s">
        <v>2038</v>
      </c>
      <c r="C1752">
        <v>1</v>
      </c>
    </row>
    <row r="1753" spans="1:3" x14ac:dyDescent="0.3">
      <c r="A1753">
        <v>351980</v>
      </c>
      <c r="B1753" t="s">
        <v>2037</v>
      </c>
      <c r="C1753">
        <v>6</v>
      </c>
    </row>
    <row r="1754" spans="1:3" x14ac:dyDescent="0.3">
      <c r="A1754">
        <v>352030</v>
      </c>
      <c r="B1754" t="s">
        <v>2032</v>
      </c>
      <c r="C1754">
        <v>3</v>
      </c>
    </row>
    <row r="1755" spans="1:3" x14ac:dyDescent="0.3">
      <c r="A1755">
        <v>352042</v>
      </c>
      <c r="B1755" t="s">
        <v>2030</v>
      </c>
      <c r="C1755">
        <v>1</v>
      </c>
    </row>
    <row r="1756" spans="1:3" x14ac:dyDescent="0.3">
      <c r="A1756">
        <v>352044</v>
      </c>
      <c r="B1756" t="s">
        <v>2029</v>
      </c>
      <c r="C1756">
        <v>2</v>
      </c>
    </row>
    <row r="1757" spans="1:3" x14ac:dyDescent="0.3">
      <c r="A1757">
        <v>352040</v>
      </c>
      <c r="B1757" t="s">
        <v>2031</v>
      </c>
      <c r="C1757">
        <v>2</v>
      </c>
    </row>
    <row r="1758" spans="1:3" x14ac:dyDescent="0.3">
      <c r="A1758">
        <v>352050</v>
      </c>
      <c r="B1758" t="s">
        <v>2028</v>
      </c>
      <c r="C1758">
        <v>3</v>
      </c>
    </row>
    <row r="1759" spans="1:3" x14ac:dyDescent="0.3">
      <c r="A1759">
        <v>352100</v>
      </c>
      <c r="B1759" t="s">
        <v>2023</v>
      </c>
      <c r="C1759">
        <v>3</v>
      </c>
    </row>
    <row r="1760" spans="1:3" x14ac:dyDescent="0.3">
      <c r="A1760">
        <v>352115</v>
      </c>
      <c r="B1760" t="s">
        <v>2021</v>
      </c>
      <c r="C1760">
        <v>9</v>
      </c>
    </row>
    <row r="1761" spans="1:3" x14ac:dyDescent="0.3">
      <c r="A1761">
        <v>352130</v>
      </c>
      <c r="B1761" t="s">
        <v>2019</v>
      </c>
      <c r="C1761">
        <v>1</v>
      </c>
    </row>
    <row r="1762" spans="1:3" x14ac:dyDescent="0.3">
      <c r="A1762">
        <v>352140</v>
      </c>
      <c r="B1762" t="s">
        <v>2018</v>
      </c>
      <c r="C1762">
        <v>1</v>
      </c>
    </row>
    <row r="1763" spans="1:3" x14ac:dyDescent="0.3">
      <c r="A1763">
        <v>352150</v>
      </c>
      <c r="B1763" t="s">
        <v>2017</v>
      </c>
      <c r="C1763">
        <v>4</v>
      </c>
    </row>
    <row r="1764" spans="1:3" x14ac:dyDescent="0.3">
      <c r="A1764">
        <v>352190</v>
      </c>
      <c r="B1764" t="s">
        <v>2013</v>
      </c>
      <c r="C1764">
        <v>8</v>
      </c>
    </row>
    <row r="1765" spans="1:3" x14ac:dyDescent="0.3">
      <c r="A1765">
        <v>352210</v>
      </c>
      <c r="B1765" t="s">
        <v>2011</v>
      </c>
      <c r="C1765">
        <v>3</v>
      </c>
    </row>
    <row r="1766" spans="1:3" x14ac:dyDescent="0.3">
      <c r="A1766">
        <v>352220</v>
      </c>
      <c r="B1766" t="s">
        <v>2009</v>
      </c>
      <c r="C1766">
        <v>4</v>
      </c>
    </row>
    <row r="1767" spans="1:3" x14ac:dyDescent="0.3">
      <c r="A1767">
        <v>352230</v>
      </c>
      <c r="B1767" t="s">
        <v>2008</v>
      </c>
      <c r="C1767">
        <v>1</v>
      </c>
    </row>
    <row r="1768" spans="1:3" x14ac:dyDescent="0.3">
      <c r="A1768">
        <v>352250</v>
      </c>
      <c r="B1768" t="s">
        <v>2006</v>
      </c>
      <c r="C1768">
        <v>5</v>
      </c>
    </row>
    <row r="1769" spans="1:3" x14ac:dyDescent="0.3">
      <c r="A1769">
        <v>352260</v>
      </c>
      <c r="B1769" t="s">
        <v>2005</v>
      </c>
      <c r="C1769">
        <v>1</v>
      </c>
    </row>
    <row r="1770" spans="1:3" x14ac:dyDescent="0.3">
      <c r="A1770">
        <v>352310</v>
      </c>
      <c r="B1770" t="s">
        <v>1999</v>
      </c>
      <c r="C1770">
        <v>9</v>
      </c>
    </row>
    <row r="1771" spans="1:3" x14ac:dyDescent="0.3">
      <c r="A1771">
        <v>352330</v>
      </c>
      <c r="B1771" t="s">
        <v>1997</v>
      </c>
      <c r="C1771">
        <v>4</v>
      </c>
    </row>
    <row r="1772" spans="1:3" x14ac:dyDescent="0.3">
      <c r="A1772">
        <v>352390</v>
      </c>
      <c r="B1772" t="s">
        <v>1991</v>
      </c>
      <c r="C1772">
        <v>13</v>
      </c>
    </row>
    <row r="1773" spans="1:3" x14ac:dyDescent="0.3">
      <c r="A1773">
        <v>352410</v>
      </c>
      <c r="B1773" t="s">
        <v>1989</v>
      </c>
      <c r="C1773">
        <v>12</v>
      </c>
    </row>
    <row r="1774" spans="1:3" x14ac:dyDescent="0.3">
      <c r="A1774">
        <v>352420</v>
      </c>
      <c r="B1774" t="s">
        <v>1988</v>
      </c>
      <c r="C1774">
        <v>2</v>
      </c>
    </row>
    <row r="1775" spans="1:3" x14ac:dyDescent="0.3">
      <c r="A1775">
        <v>352430</v>
      </c>
      <c r="B1775" t="s">
        <v>1987</v>
      </c>
      <c r="C1775">
        <v>9</v>
      </c>
    </row>
    <row r="1776" spans="1:3" x14ac:dyDescent="0.3">
      <c r="A1776">
        <v>352440</v>
      </c>
      <c r="B1776" t="s">
        <v>1986</v>
      </c>
      <c r="C1776">
        <v>15</v>
      </c>
    </row>
    <row r="1777" spans="1:3" x14ac:dyDescent="0.3">
      <c r="A1777">
        <v>352450</v>
      </c>
      <c r="B1777" t="s">
        <v>1985</v>
      </c>
      <c r="C1777">
        <v>6</v>
      </c>
    </row>
    <row r="1778" spans="1:3" x14ac:dyDescent="0.3">
      <c r="A1778">
        <v>352470</v>
      </c>
      <c r="B1778" t="s">
        <v>1983</v>
      </c>
      <c r="C1778">
        <v>1</v>
      </c>
    </row>
    <row r="1779" spans="1:3" x14ac:dyDescent="0.3">
      <c r="A1779">
        <v>352480</v>
      </c>
      <c r="B1779" t="s">
        <v>1982</v>
      </c>
      <c r="C1779">
        <v>27</v>
      </c>
    </row>
    <row r="1780" spans="1:3" x14ac:dyDescent="0.3">
      <c r="A1780">
        <v>352500</v>
      </c>
      <c r="B1780" t="s">
        <v>1980</v>
      </c>
      <c r="C1780">
        <v>6</v>
      </c>
    </row>
    <row r="1781" spans="1:3" x14ac:dyDescent="0.3">
      <c r="A1781">
        <v>352510</v>
      </c>
      <c r="B1781" t="s">
        <v>1121</v>
      </c>
      <c r="C1781">
        <v>2</v>
      </c>
    </row>
    <row r="1782" spans="1:3" x14ac:dyDescent="0.3">
      <c r="A1782">
        <v>352530</v>
      </c>
      <c r="B1782" t="s">
        <v>1978</v>
      </c>
      <c r="C1782">
        <v>4</v>
      </c>
    </row>
    <row r="1783" spans="1:3" x14ac:dyDescent="0.3">
      <c r="A1783">
        <v>352570</v>
      </c>
      <c r="B1783" t="s">
        <v>1974</v>
      </c>
      <c r="C1783">
        <v>16</v>
      </c>
    </row>
    <row r="1784" spans="1:3" x14ac:dyDescent="0.3">
      <c r="A1784">
        <v>352590</v>
      </c>
      <c r="B1784" t="s">
        <v>1971</v>
      </c>
      <c r="C1784">
        <v>5</v>
      </c>
    </row>
    <row r="1785" spans="1:3" x14ac:dyDescent="0.3">
      <c r="A1785">
        <v>352630</v>
      </c>
      <c r="B1785" t="s">
        <v>1967</v>
      </c>
      <c r="C1785">
        <v>2</v>
      </c>
    </row>
    <row r="1786" spans="1:3" x14ac:dyDescent="0.3">
      <c r="A1786">
        <v>352670</v>
      </c>
      <c r="B1786" t="s">
        <v>1963</v>
      </c>
      <c r="C1786">
        <v>26</v>
      </c>
    </row>
    <row r="1787" spans="1:3" x14ac:dyDescent="0.3">
      <c r="A1787">
        <v>352690</v>
      </c>
      <c r="B1787" t="s">
        <v>1961</v>
      </c>
      <c r="C1787">
        <v>117</v>
      </c>
    </row>
    <row r="1788" spans="1:3" x14ac:dyDescent="0.3">
      <c r="A1788">
        <v>352725</v>
      </c>
      <c r="B1788" t="s">
        <v>1957</v>
      </c>
      <c r="C1788">
        <v>1</v>
      </c>
    </row>
    <row r="1789" spans="1:3" x14ac:dyDescent="0.3">
      <c r="A1789">
        <v>352730</v>
      </c>
      <c r="B1789" t="s">
        <v>1956</v>
      </c>
      <c r="C1789">
        <v>3</v>
      </c>
    </row>
    <row r="1790" spans="1:3" x14ac:dyDescent="0.3">
      <c r="A1790">
        <v>352760</v>
      </c>
      <c r="B1790" t="s">
        <v>1953</v>
      </c>
      <c r="C1790">
        <v>3</v>
      </c>
    </row>
    <row r="1791" spans="1:3" x14ac:dyDescent="0.3">
      <c r="A1791">
        <v>352830</v>
      </c>
      <c r="B1791" t="s">
        <v>1946</v>
      </c>
      <c r="C1791">
        <v>1</v>
      </c>
    </row>
    <row r="1792" spans="1:3" x14ac:dyDescent="0.3">
      <c r="A1792">
        <v>352850</v>
      </c>
      <c r="B1792" t="s">
        <v>1944</v>
      </c>
      <c r="C1792">
        <v>1</v>
      </c>
    </row>
    <row r="1793" spans="1:3" x14ac:dyDescent="0.3">
      <c r="A1793">
        <v>352880</v>
      </c>
      <c r="B1793" t="s">
        <v>1941</v>
      </c>
      <c r="C1793">
        <v>6</v>
      </c>
    </row>
    <row r="1794" spans="1:3" x14ac:dyDescent="0.3">
      <c r="A1794">
        <v>352900</v>
      </c>
      <c r="B1794" t="s">
        <v>1938</v>
      </c>
      <c r="C1794">
        <v>3</v>
      </c>
    </row>
    <row r="1795" spans="1:3" x14ac:dyDescent="0.3">
      <c r="A1795">
        <v>352920</v>
      </c>
      <c r="B1795" t="s">
        <v>1936</v>
      </c>
      <c r="C1795">
        <v>4</v>
      </c>
    </row>
    <row r="1796" spans="1:3" x14ac:dyDescent="0.3">
      <c r="A1796">
        <v>352930</v>
      </c>
      <c r="B1796" t="s">
        <v>1935</v>
      </c>
      <c r="C1796">
        <v>13</v>
      </c>
    </row>
    <row r="1797" spans="1:3" x14ac:dyDescent="0.3">
      <c r="A1797">
        <v>352940</v>
      </c>
      <c r="B1797" t="s">
        <v>1934</v>
      </c>
      <c r="C1797">
        <v>4</v>
      </c>
    </row>
    <row r="1798" spans="1:3" x14ac:dyDescent="0.3">
      <c r="A1798">
        <v>352950</v>
      </c>
      <c r="B1798" t="s">
        <v>1933</v>
      </c>
      <c r="C1798">
        <v>9</v>
      </c>
    </row>
    <row r="1799" spans="1:3" x14ac:dyDescent="0.3">
      <c r="A1799">
        <v>353000</v>
      </c>
      <c r="B1799" t="s">
        <v>1927</v>
      </c>
      <c r="C1799">
        <v>7</v>
      </c>
    </row>
    <row r="1800" spans="1:3" x14ac:dyDescent="0.3">
      <c r="A1800">
        <v>352990</v>
      </c>
      <c r="B1800" t="s">
        <v>1928</v>
      </c>
      <c r="C1800">
        <v>3</v>
      </c>
    </row>
    <row r="1801" spans="1:3" x14ac:dyDescent="0.3">
      <c r="A1801">
        <v>353030</v>
      </c>
      <c r="B1801" t="s">
        <v>1924</v>
      </c>
      <c r="C1801">
        <v>16</v>
      </c>
    </row>
    <row r="1802" spans="1:3" x14ac:dyDescent="0.3">
      <c r="A1802">
        <v>353040</v>
      </c>
      <c r="B1802" t="s">
        <v>1923</v>
      </c>
      <c r="C1802">
        <v>1</v>
      </c>
    </row>
    <row r="1803" spans="1:3" x14ac:dyDescent="0.3">
      <c r="A1803">
        <v>353050</v>
      </c>
      <c r="B1803" t="s">
        <v>1922</v>
      </c>
      <c r="C1803">
        <v>44</v>
      </c>
    </row>
    <row r="1804" spans="1:3" x14ac:dyDescent="0.3">
      <c r="A1804">
        <v>353060</v>
      </c>
      <c r="B1804" t="s">
        <v>5521</v>
      </c>
      <c r="C1804">
        <v>3</v>
      </c>
    </row>
    <row r="1805" spans="1:3" x14ac:dyDescent="0.3">
      <c r="A1805">
        <v>353070</v>
      </c>
      <c r="B1805" t="s">
        <v>1920</v>
      </c>
      <c r="C1805">
        <v>52</v>
      </c>
    </row>
    <row r="1806" spans="1:3" x14ac:dyDescent="0.3">
      <c r="A1806">
        <v>353080</v>
      </c>
      <c r="B1806" t="s">
        <v>5662</v>
      </c>
      <c r="C1806">
        <v>2</v>
      </c>
    </row>
    <row r="1807" spans="1:3" x14ac:dyDescent="0.3">
      <c r="A1807">
        <v>353110</v>
      </c>
      <c r="B1807" t="s">
        <v>1916</v>
      </c>
      <c r="C1807">
        <v>1</v>
      </c>
    </row>
    <row r="1808" spans="1:3" x14ac:dyDescent="0.3">
      <c r="A1808">
        <v>353140</v>
      </c>
      <c r="B1808" t="s">
        <v>1913</v>
      </c>
      <c r="C1808">
        <v>13</v>
      </c>
    </row>
    <row r="1809" spans="1:3" x14ac:dyDescent="0.3">
      <c r="A1809">
        <v>353150</v>
      </c>
      <c r="B1809" t="s">
        <v>1912</v>
      </c>
      <c r="C1809">
        <v>7</v>
      </c>
    </row>
    <row r="1810" spans="1:3" x14ac:dyDescent="0.3">
      <c r="A1810">
        <v>353180</v>
      </c>
      <c r="B1810" t="s">
        <v>1910</v>
      </c>
      <c r="C1810">
        <v>2</v>
      </c>
    </row>
    <row r="1811" spans="1:3" x14ac:dyDescent="0.3">
      <c r="A1811">
        <v>353190</v>
      </c>
      <c r="B1811" t="s">
        <v>1909</v>
      </c>
      <c r="C1811">
        <v>21</v>
      </c>
    </row>
    <row r="1812" spans="1:3" x14ac:dyDescent="0.3">
      <c r="A1812">
        <v>353250</v>
      </c>
      <c r="B1812" t="s">
        <v>1901</v>
      </c>
      <c r="C1812">
        <v>11</v>
      </c>
    </row>
    <row r="1813" spans="1:3" x14ac:dyDescent="0.3">
      <c r="A1813">
        <v>353260</v>
      </c>
      <c r="B1813" t="s">
        <v>1900</v>
      </c>
      <c r="C1813">
        <v>5</v>
      </c>
    </row>
    <row r="1814" spans="1:3" x14ac:dyDescent="0.3">
      <c r="A1814">
        <v>353280</v>
      </c>
      <c r="B1814" t="s">
        <v>1898</v>
      </c>
      <c r="C1814">
        <v>8</v>
      </c>
    </row>
    <row r="1815" spans="1:3" x14ac:dyDescent="0.3">
      <c r="A1815">
        <v>353300</v>
      </c>
      <c r="B1815" t="s">
        <v>1893</v>
      </c>
      <c r="C1815">
        <v>8</v>
      </c>
    </row>
    <row r="1816" spans="1:3" x14ac:dyDescent="0.3">
      <c r="A1816">
        <v>353320</v>
      </c>
      <c r="B1816" t="s">
        <v>1891</v>
      </c>
      <c r="C1816">
        <v>2</v>
      </c>
    </row>
    <row r="1817" spans="1:3" x14ac:dyDescent="0.3">
      <c r="A1817">
        <v>353340</v>
      </c>
      <c r="B1817" t="s">
        <v>1888</v>
      </c>
      <c r="C1817">
        <v>5</v>
      </c>
    </row>
    <row r="1818" spans="1:3" x14ac:dyDescent="0.3">
      <c r="A1818">
        <v>353350</v>
      </c>
      <c r="B1818" t="s">
        <v>1083</v>
      </c>
      <c r="C1818">
        <v>2</v>
      </c>
    </row>
    <row r="1819" spans="1:3" x14ac:dyDescent="0.3">
      <c r="A1819">
        <v>353390</v>
      </c>
      <c r="B1819" t="s">
        <v>1884</v>
      </c>
      <c r="C1819">
        <v>32</v>
      </c>
    </row>
    <row r="1820" spans="1:3" x14ac:dyDescent="0.3">
      <c r="A1820">
        <v>353400</v>
      </c>
      <c r="B1820" t="s">
        <v>1883</v>
      </c>
      <c r="C1820">
        <v>3</v>
      </c>
    </row>
    <row r="1821" spans="1:3" x14ac:dyDescent="0.3">
      <c r="A1821">
        <v>353420</v>
      </c>
      <c r="B1821" t="s">
        <v>1881</v>
      </c>
      <c r="C1821">
        <v>4</v>
      </c>
    </row>
    <row r="1822" spans="1:3" x14ac:dyDescent="0.3">
      <c r="A1822">
        <v>353430</v>
      </c>
      <c r="B1822" t="s">
        <v>1880</v>
      </c>
      <c r="C1822">
        <v>44</v>
      </c>
    </row>
    <row r="1823" spans="1:3" x14ac:dyDescent="0.3">
      <c r="A1823">
        <v>353440</v>
      </c>
      <c r="B1823" t="s">
        <v>1879</v>
      </c>
      <c r="C1823">
        <v>22</v>
      </c>
    </row>
    <row r="1824" spans="1:3" x14ac:dyDescent="0.3">
      <c r="A1824">
        <v>353470</v>
      </c>
      <c r="B1824" t="s">
        <v>1876</v>
      </c>
      <c r="C1824">
        <v>3</v>
      </c>
    </row>
    <row r="1825" spans="1:3" x14ac:dyDescent="0.3">
      <c r="A1825">
        <v>353500</v>
      </c>
      <c r="B1825" t="s">
        <v>1873</v>
      </c>
      <c r="C1825">
        <v>4</v>
      </c>
    </row>
    <row r="1826" spans="1:3" x14ac:dyDescent="0.3">
      <c r="A1826">
        <v>353530</v>
      </c>
      <c r="B1826" t="s">
        <v>1399</v>
      </c>
      <c r="C1826">
        <v>2</v>
      </c>
    </row>
    <row r="1827" spans="1:3" x14ac:dyDescent="0.3">
      <c r="A1827">
        <v>353570</v>
      </c>
      <c r="B1827" t="s">
        <v>1071</v>
      </c>
      <c r="C1827">
        <v>1</v>
      </c>
    </row>
    <row r="1828" spans="1:3" x14ac:dyDescent="0.3">
      <c r="A1828">
        <v>353590</v>
      </c>
      <c r="B1828" t="s">
        <v>1866</v>
      </c>
      <c r="C1828">
        <v>1</v>
      </c>
    </row>
    <row r="1829" spans="1:3" x14ac:dyDescent="0.3">
      <c r="A1829">
        <v>353620</v>
      </c>
      <c r="B1829" t="s">
        <v>5522</v>
      </c>
      <c r="C1829">
        <v>10</v>
      </c>
    </row>
    <row r="1830" spans="1:3" x14ac:dyDescent="0.3">
      <c r="A1830">
        <v>353625</v>
      </c>
      <c r="B1830" t="s">
        <v>1862</v>
      </c>
      <c r="C1830">
        <v>2</v>
      </c>
    </row>
    <row r="1831" spans="1:3" x14ac:dyDescent="0.3">
      <c r="A1831">
        <v>353650</v>
      </c>
      <c r="B1831" t="s">
        <v>1859</v>
      </c>
      <c r="C1831">
        <v>14</v>
      </c>
    </row>
    <row r="1832" spans="1:3" x14ac:dyDescent="0.3">
      <c r="A1832">
        <v>353660</v>
      </c>
      <c r="B1832" t="s">
        <v>1857</v>
      </c>
      <c r="C1832">
        <v>13</v>
      </c>
    </row>
    <row r="1833" spans="1:3" x14ac:dyDescent="0.3">
      <c r="A1833">
        <v>353690</v>
      </c>
      <c r="B1833" t="s">
        <v>1854</v>
      </c>
      <c r="C1833">
        <v>1</v>
      </c>
    </row>
    <row r="1834" spans="1:3" x14ac:dyDescent="0.3">
      <c r="A1834">
        <v>353700</v>
      </c>
      <c r="B1834" t="s">
        <v>1853</v>
      </c>
      <c r="C1834">
        <v>1</v>
      </c>
    </row>
    <row r="1835" spans="1:3" x14ac:dyDescent="0.3">
      <c r="A1835">
        <v>353710</v>
      </c>
      <c r="B1835" t="s">
        <v>1852</v>
      </c>
      <c r="C1835">
        <v>10</v>
      </c>
    </row>
    <row r="1836" spans="1:3" x14ac:dyDescent="0.3">
      <c r="A1836">
        <v>353720</v>
      </c>
      <c r="B1836" t="s">
        <v>1850</v>
      </c>
      <c r="C1836">
        <v>1</v>
      </c>
    </row>
    <row r="1837" spans="1:3" x14ac:dyDescent="0.3">
      <c r="A1837">
        <v>353730</v>
      </c>
      <c r="B1837" t="s">
        <v>1849</v>
      </c>
      <c r="C1837">
        <v>11</v>
      </c>
    </row>
    <row r="1838" spans="1:3" x14ac:dyDescent="0.3">
      <c r="A1838">
        <v>353740</v>
      </c>
      <c r="B1838" t="s">
        <v>1848</v>
      </c>
      <c r="C1838">
        <v>7</v>
      </c>
    </row>
    <row r="1839" spans="1:3" x14ac:dyDescent="0.3">
      <c r="A1839">
        <v>353760</v>
      </c>
      <c r="B1839" t="s">
        <v>1846</v>
      </c>
      <c r="C1839">
        <v>4</v>
      </c>
    </row>
    <row r="1840" spans="1:3" x14ac:dyDescent="0.3">
      <c r="A1840">
        <v>353800</v>
      </c>
      <c r="B1840" t="s">
        <v>1842</v>
      </c>
      <c r="C1840">
        <v>8</v>
      </c>
    </row>
    <row r="1841" spans="1:3" x14ac:dyDescent="0.3">
      <c r="A1841">
        <v>353810</v>
      </c>
      <c r="B1841" t="s">
        <v>1841</v>
      </c>
      <c r="C1841">
        <v>2</v>
      </c>
    </row>
    <row r="1842" spans="1:3" x14ac:dyDescent="0.3">
      <c r="A1842">
        <v>353860</v>
      </c>
      <c r="B1842" t="s">
        <v>1838</v>
      </c>
      <c r="C1842">
        <v>1</v>
      </c>
    </row>
    <row r="1843" spans="1:3" x14ac:dyDescent="0.3">
      <c r="A1843">
        <v>353870</v>
      </c>
      <c r="B1843" t="s">
        <v>1837</v>
      </c>
      <c r="C1843">
        <v>49</v>
      </c>
    </row>
    <row r="1844" spans="1:3" x14ac:dyDescent="0.3">
      <c r="A1844">
        <v>353910</v>
      </c>
      <c r="B1844" t="s">
        <v>1833</v>
      </c>
      <c r="C1844">
        <v>1</v>
      </c>
    </row>
    <row r="1845" spans="1:3" x14ac:dyDescent="0.3">
      <c r="A1845">
        <v>353920</v>
      </c>
      <c r="B1845" t="s">
        <v>1832</v>
      </c>
      <c r="C1845">
        <v>2</v>
      </c>
    </row>
    <row r="1846" spans="1:3" x14ac:dyDescent="0.3">
      <c r="A1846">
        <v>353930</v>
      </c>
      <c r="B1846" t="s">
        <v>1831</v>
      </c>
      <c r="C1846">
        <v>4</v>
      </c>
    </row>
    <row r="1847" spans="1:3" x14ac:dyDescent="0.3">
      <c r="A1847">
        <v>353950</v>
      </c>
      <c r="B1847" t="s">
        <v>1376</v>
      </c>
      <c r="C1847">
        <v>2</v>
      </c>
    </row>
    <row r="1848" spans="1:3" x14ac:dyDescent="0.3">
      <c r="A1848">
        <v>353960</v>
      </c>
      <c r="B1848" t="s">
        <v>646</v>
      </c>
      <c r="C1848">
        <v>1</v>
      </c>
    </row>
    <row r="1849" spans="1:3" x14ac:dyDescent="0.3">
      <c r="A1849">
        <v>353980</v>
      </c>
      <c r="B1849" t="s">
        <v>1828</v>
      </c>
      <c r="C1849">
        <v>2</v>
      </c>
    </row>
    <row r="1850" spans="1:3" x14ac:dyDescent="0.3">
      <c r="A1850">
        <v>353990</v>
      </c>
      <c r="B1850" t="s">
        <v>1827</v>
      </c>
      <c r="C1850">
        <v>5</v>
      </c>
    </row>
    <row r="1851" spans="1:3" x14ac:dyDescent="0.3">
      <c r="A1851">
        <v>354000</v>
      </c>
      <c r="B1851" t="s">
        <v>1826</v>
      </c>
      <c r="C1851">
        <v>1</v>
      </c>
    </row>
    <row r="1852" spans="1:3" x14ac:dyDescent="0.3">
      <c r="A1852">
        <v>354020</v>
      </c>
      <c r="B1852" t="s">
        <v>1824</v>
      </c>
      <c r="C1852">
        <v>6</v>
      </c>
    </row>
    <row r="1853" spans="1:3" x14ac:dyDescent="0.3">
      <c r="A1853">
        <v>354050</v>
      </c>
      <c r="B1853" t="s">
        <v>1820</v>
      </c>
      <c r="C1853">
        <v>1</v>
      </c>
    </row>
    <row r="1854" spans="1:3" x14ac:dyDescent="0.3">
      <c r="A1854">
        <v>354070</v>
      </c>
      <c r="B1854" t="s">
        <v>1818</v>
      </c>
      <c r="C1854">
        <v>2</v>
      </c>
    </row>
    <row r="1855" spans="1:3" x14ac:dyDescent="0.3">
      <c r="A1855">
        <v>354075</v>
      </c>
      <c r="B1855" t="s">
        <v>1817</v>
      </c>
      <c r="C1855">
        <v>1</v>
      </c>
    </row>
    <row r="1856" spans="1:3" x14ac:dyDescent="0.3">
      <c r="A1856">
        <v>354080</v>
      </c>
      <c r="B1856" t="s">
        <v>1816</v>
      </c>
      <c r="C1856">
        <v>85</v>
      </c>
    </row>
    <row r="1857" spans="1:3" x14ac:dyDescent="0.3">
      <c r="A1857">
        <v>354100</v>
      </c>
      <c r="B1857" t="s">
        <v>1051</v>
      </c>
      <c r="C1857">
        <v>42</v>
      </c>
    </row>
    <row r="1858" spans="1:3" x14ac:dyDescent="0.3">
      <c r="A1858">
        <v>354130</v>
      </c>
      <c r="B1858" t="s">
        <v>1810</v>
      </c>
      <c r="C1858">
        <v>1</v>
      </c>
    </row>
    <row r="1859" spans="1:3" x14ac:dyDescent="0.3">
      <c r="A1859">
        <v>354140</v>
      </c>
      <c r="B1859" t="s">
        <v>1809</v>
      </c>
      <c r="C1859">
        <v>33</v>
      </c>
    </row>
    <row r="1860" spans="1:3" x14ac:dyDescent="0.3">
      <c r="A1860">
        <v>354170</v>
      </c>
      <c r="B1860" t="s">
        <v>1805</v>
      </c>
      <c r="C1860">
        <v>1</v>
      </c>
    </row>
    <row r="1861" spans="1:3" x14ac:dyDescent="0.3">
      <c r="A1861">
        <v>354220</v>
      </c>
      <c r="B1861" t="s">
        <v>1800</v>
      </c>
      <c r="C1861">
        <v>1</v>
      </c>
    </row>
    <row r="1862" spans="1:3" x14ac:dyDescent="0.3">
      <c r="A1862">
        <v>354240</v>
      </c>
      <c r="B1862" t="s">
        <v>1798</v>
      </c>
      <c r="C1862">
        <v>1</v>
      </c>
    </row>
    <row r="1863" spans="1:3" x14ac:dyDescent="0.3">
      <c r="A1863">
        <v>354260</v>
      </c>
      <c r="B1863" t="s">
        <v>1796</v>
      </c>
      <c r="C1863">
        <v>18</v>
      </c>
    </row>
    <row r="1864" spans="1:3" x14ac:dyDescent="0.3">
      <c r="A1864">
        <v>354290</v>
      </c>
      <c r="B1864" t="s">
        <v>1793</v>
      </c>
      <c r="C1864">
        <v>1</v>
      </c>
    </row>
    <row r="1865" spans="1:3" x14ac:dyDescent="0.3">
      <c r="A1865">
        <v>354310</v>
      </c>
      <c r="B1865" t="s">
        <v>1791</v>
      </c>
      <c r="C1865">
        <v>1</v>
      </c>
    </row>
    <row r="1866" spans="1:3" x14ac:dyDescent="0.3">
      <c r="A1866">
        <v>354320</v>
      </c>
      <c r="B1866" t="s">
        <v>1790</v>
      </c>
      <c r="C1866">
        <v>2</v>
      </c>
    </row>
    <row r="1867" spans="1:3" x14ac:dyDescent="0.3">
      <c r="A1867">
        <v>354330</v>
      </c>
      <c r="B1867" t="s">
        <v>1787</v>
      </c>
      <c r="C1867">
        <v>3</v>
      </c>
    </row>
    <row r="1868" spans="1:3" x14ac:dyDescent="0.3">
      <c r="A1868">
        <v>354340</v>
      </c>
      <c r="B1868" t="s">
        <v>1786</v>
      </c>
      <c r="C1868">
        <v>201</v>
      </c>
    </row>
    <row r="1869" spans="1:3" x14ac:dyDescent="0.3">
      <c r="A1869">
        <v>354360</v>
      </c>
      <c r="B1869" t="s">
        <v>1784</v>
      </c>
      <c r="C1869">
        <v>1</v>
      </c>
    </row>
    <row r="1870" spans="1:3" x14ac:dyDescent="0.3">
      <c r="A1870">
        <v>354390</v>
      </c>
      <c r="B1870" t="s">
        <v>1781</v>
      </c>
      <c r="C1870">
        <v>162</v>
      </c>
    </row>
    <row r="1871" spans="1:3" x14ac:dyDescent="0.3">
      <c r="A1871">
        <v>354420</v>
      </c>
      <c r="B1871" t="s">
        <v>1778</v>
      </c>
      <c r="C1871">
        <v>1</v>
      </c>
    </row>
    <row r="1872" spans="1:3" x14ac:dyDescent="0.3">
      <c r="A1872">
        <v>354430</v>
      </c>
      <c r="B1872" t="s">
        <v>1776</v>
      </c>
      <c r="C1872">
        <v>1</v>
      </c>
    </row>
    <row r="1873" spans="1:3" x14ac:dyDescent="0.3">
      <c r="A1873">
        <v>354450</v>
      </c>
      <c r="B1873" t="s">
        <v>1774</v>
      </c>
      <c r="C1873">
        <v>1</v>
      </c>
    </row>
    <row r="1874" spans="1:3" x14ac:dyDescent="0.3">
      <c r="A1874">
        <v>354490</v>
      </c>
      <c r="B1874" t="s">
        <v>1770</v>
      </c>
      <c r="C1874">
        <v>3</v>
      </c>
    </row>
    <row r="1875" spans="1:3" x14ac:dyDescent="0.3">
      <c r="A1875">
        <v>354510</v>
      </c>
      <c r="B1875" t="s">
        <v>1768</v>
      </c>
      <c r="C1875">
        <v>1</v>
      </c>
    </row>
    <row r="1876" spans="1:3" x14ac:dyDescent="0.3">
      <c r="A1876">
        <v>354530</v>
      </c>
      <c r="B1876" t="s">
        <v>1766</v>
      </c>
      <c r="C1876">
        <v>1</v>
      </c>
    </row>
    <row r="1877" spans="1:3" x14ac:dyDescent="0.3">
      <c r="A1877">
        <v>354560</v>
      </c>
      <c r="B1877" t="s">
        <v>1763</v>
      </c>
      <c r="C1877">
        <v>2</v>
      </c>
    </row>
    <row r="1878" spans="1:3" x14ac:dyDescent="0.3">
      <c r="A1878">
        <v>354580</v>
      </c>
      <c r="B1878" t="s">
        <v>5665</v>
      </c>
      <c r="C1878">
        <v>9</v>
      </c>
    </row>
    <row r="1879" spans="1:3" x14ac:dyDescent="0.3">
      <c r="A1879">
        <v>354600</v>
      </c>
      <c r="B1879" t="s">
        <v>1760</v>
      </c>
      <c r="C1879">
        <v>1</v>
      </c>
    </row>
    <row r="1880" spans="1:3" x14ac:dyDescent="0.3">
      <c r="A1880">
        <v>354620</v>
      </c>
      <c r="B1880" t="s">
        <v>1758</v>
      </c>
      <c r="C1880">
        <v>1</v>
      </c>
    </row>
    <row r="1881" spans="1:3" x14ac:dyDescent="0.3">
      <c r="A1881">
        <v>354630</v>
      </c>
      <c r="B1881" t="s">
        <v>5667</v>
      </c>
      <c r="C1881">
        <v>12</v>
      </c>
    </row>
    <row r="1882" spans="1:3" x14ac:dyDescent="0.3">
      <c r="A1882">
        <v>354650</v>
      </c>
      <c r="B1882" t="s">
        <v>1754</v>
      </c>
      <c r="C1882">
        <v>1</v>
      </c>
    </row>
    <row r="1883" spans="1:3" x14ac:dyDescent="0.3">
      <c r="A1883">
        <v>354660</v>
      </c>
      <c r="B1883" t="s">
        <v>5523</v>
      </c>
      <c r="C1883">
        <v>13</v>
      </c>
    </row>
    <row r="1884" spans="1:3" x14ac:dyDescent="0.3">
      <c r="A1884">
        <v>354670</v>
      </c>
      <c r="B1884" t="s">
        <v>1752</v>
      </c>
      <c r="C1884">
        <v>1</v>
      </c>
    </row>
    <row r="1885" spans="1:3" x14ac:dyDescent="0.3">
      <c r="A1885">
        <v>354750</v>
      </c>
      <c r="B1885" t="s">
        <v>1746</v>
      </c>
      <c r="C1885">
        <v>2</v>
      </c>
    </row>
    <row r="1886" spans="1:3" x14ac:dyDescent="0.3">
      <c r="A1886">
        <v>354730</v>
      </c>
      <c r="B1886" t="s">
        <v>1748</v>
      </c>
      <c r="C1886">
        <v>7</v>
      </c>
    </row>
    <row r="1887" spans="1:3" x14ac:dyDescent="0.3">
      <c r="A1887">
        <v>354770</v>
      </c>
      <c r="B1887" t="s">
        <v>1743</v>
      </c>
      <c r="C1887">
        <v>1</v>
      </c>
    </row>
    <row r="1888" spans="1:3" x14ac:dyDescent="0.3">
      <c r="A1888">
        <v>354780</v>
      </c>
      <c r="B1888" t="s">
        <v>1742</v>
      </c>
      <c r="C1888">
        <v>15</v>
      </c>
    </row>
    <row r="1889" spans="1:3" x14ac:dyDescent="0.3">
      <c r="A1889">
        <v>354800</v>
      </c>
      <c r="B1889" t="s">
        <v>1740</v>
      </c>
      <c r="C1889">
        <v>2</v>
      </c>
    </row>
    <row r="1890" spans="1:3" x14ac:dyDescent="0.3">
      <c r="A1890">
        <v>354850</v>
      </c>
      <c r="B1890" t="s">
        <v>1734</v>
      </c>
      <c r="C1890">
        <v>29</v>
      </c>
    </row>
    <row r="1891" spans="1:3" x14ac:dyDescent="0.3">
      <c r="A1891">
        <v>354860</v>
      </c>
      <c r="B1891" t="s">
        <v>1733</v>
      </c>
      <c r="C1891">
        <v>1</v>
      </c>
    </row>
    <row r="1892" spans="1:3" x14ac:dyDescent="0.3">
      <c r="A1892">
        <v>354870</v>
      </c>
      <c r="B1892" t="s">
        <v>1732</v>
      </c>
      <c r="C1892">
        <v>16</v>
      </c>
    </row>
    <row r="1893" spans="1:3" x14ac:dyDescent="0.3">
      <c r="A1893">
        <v>354880</v>
      </c>
      <c r="B1893" t="s">
        <v>1731</v>
      </c>
      <c r="C1893">
        <v>13</v>
      </c>
    </row>
    <row r="1894" spans="1:3" x14ac:dyDescent="0.3">
      <c r="A1894">
        <v>354890</v>
      </c>
      <c r="B1894" t="s">
        <v>1019</v>
      </c>
      <c r="C1894">
        <v>81</v>
      </c>
    </row>
    <row r="1895" spans="1:3" x14ac:dyDescent="0.3">
      <c r="A1895">
        <v>354900</v>
      </c>
      <c r="B1895" t="s">
        <v>1730</v>
      </c>
      <c r="C1895">
        <v>1</v>
      </c>
    </row>
    <row r="1896" spans="1:3" x14ac:dyDescent="0.3">
      <c r="A1896">
        <v>354910</v>
      </c>
      <c r="B1896" t="s">
        <v>1729</v>
      </c>
      <c r="C1896">
        <v>1</v>
      </c>
    </row>
    <row r="1897" spans="1:3" x14ac:dyDescent="0.3">
      <c r="A1897">
        <v>354920</v>
      </c>
      <c r="B1897" t="s">
        <v>5669</v>
      </c>
      <c r="C1897">
        <v>3</v>
      </c>
    </row>
    <row r="1898" spans="1:3" x14ac:dyDescent="0.3">
      <c r="A1898">
        <v>354925</v>
      </c>
      <c r="B1898" t="s">
        <v>1727</v>
      </c>
      <c r="C1898">
        <v>3</v>
      </c>
    </row>
    <row r="1899" spans="1:3" x14ac:dyDescent="0.3">
      <c r="A1899">
        <v>354940</v>
      </c>
      <c r="B1899" t="s">
        <v>1725</v>
      </c>
      <c r="C1899">
        <v>45</v>
      </c>
    </row>
    <row r="1900" spans="1:3" x14ac:dyDescent="0.3">
      <c r="A1900">
        <v>354950</v>
      </c>
      <c r="B1900" t="s">
        <v>1724</v>
      </c>
      <c r="C1900">
        <v>1</v>
      </c>
    </row>
    <row r="1901" spans="1:3" x14ac:dyDescent="0.3">
      <c r="A1901">
        <v>354980</v>
      </c>
      <c r="B1901" t="s">
        <v>1721</v>
      </c>
      <c r="C1901">
        <v>631</v>
      </c>
    </row>
    <row r="1902" spans="1:3" x14ac:dyDescent="0.3">
      <c r="A1902">
        <v>354990</v>
      </c>
      <c r="B1902" t="s">
        <v>5467</v>
      </c>
      <c r="C1902">
        <v>55</v>
      </c>
    </row>
    <row r="1903" spans="1:3" x14ac:dyDescent="0.3">
      <c r="A1903">
        <v>354995</v>
      </c>
      <c r="B1903" t="s">
        <v>1719</v>
      </c>
      <c r="C1903">
        <v>1</v>
      </c>
    </row>
    <row r="1904" spans="1:3" x14ac:dyDescent="0.3">
      <c r="A1904">
        <v>355030</v>
      </c>
      <c r="B1904" t="s">
        <v>1715</v>
      </c>
      <c r="C1904">
        <v>368</v>
      </c>
    </row>
    <row r="1905" spans="1:3" x14ac:dyDescent="0.3">
      <c r="A1905">
        <v>355050</v>
      </c>
      <c r="B1905" t="s">
        <v>1713</v>
      </c>
      <c r="C1905">
        <v>1</v>
      </c>
    </row>
    <row r="1906" spans="1:3" x14ac:dyDescent="0.3">
      <c r="A1906">
        <v>355060</v>
      </c>
      <c r="B1906" t="s">
        <v>1712</v>
      </c>
      <c r="C1906">
        <v>1</v>
      </c>
    </row>
    <row r="1907" spans="1:3" x14ac:dyDescent="0.3">
      <c r="A1907">
        <v>355070</v>
      </c>
      <c r="B1907" t="s">
        <v>1711</v>
      </c>
      <c r="C1907">
        <v>9</v>
      </c>
    </row>
    <row r="1908" spans="1:3" x14ac:dyDescent="0.3">
      <c r="A1908">
        <v>355090</v>
      </c>
      <c r="B1908" t="s">
        <v>26</v>
      </c>
      <c r="C1908">
        <v>2</v>
      </c>
    </row>
    <row r="1909" spans="1:3" x14ac:dyDescent="0.3">
      <c r="A1909">
        <v>355100</v>
      </c>
      <c r="B1909" t="s">
        <v>1709</v>
      </c>
      <c r="C1909">
        <v>12</v>
      </c>
    </row>
    <row r="1910" spans="1:3" x14ac:dyDescent="0.3">
      <c r="A1910">
        <v>355140</v>
      </c>
      <c r="B1910" t="s">
        <v>1705</v>
      </c>
      <c r="C1910">
        <v>1</v>
      </c>
    </row>
    <row r="1911" spans="1:3" x14ac:dyDescent="0.3">
      <c r="A1911">
        <v>355150</v>
      </c>
      <c r="B1911" t="s">
        <v>1704</v>
      </c>
      <c r="C1911">
        <v>11</v>
      </c>
    </row>
    <row r="1912" spans="1:3" x14ac:dyDescent="0.3">
      <c r="A1912">
        <v>355170</v>
      </c>
      <c r="B1912" t="s">
        <v>1702</v>
      </c>
      <c r="C1912">
        <v>69</v>
      </c>
    </row>
    <row r="1913" spans="1:3" x14ac:dyDescent="0.3">
      <c r="A1913">
        <v>355180</v>
      </c>
      <c r="B1913" t="s">
        <v>1701</v>
      </c>
      <c r="C1913">
        <v>1</v>
      </c>
    </row>
    <row r="1914" spans="1:3" x14ac:dyDescent="0.3">
      <c r="A1914">
        <v>355190</v>
      </c>
      <c r="B1914" t="s">
        <v>1700</v>
      </c>
      <c r="C1914">
        <v>1</v>
      </c>
    </row>
    <row r="1915" spans="1:3" x14ac:dyDescent="0.3">
      <c r="A1915">
        <v>355200</v>
      </c>
      <c r="B1915" t="s">
        <v>1699</v>
      </c>
      <c r="C1915">
        <v>1</v>
      </c>
    </row>
    <row r="1916" spans="1:3" x14ac:dyDescent="0.3">
      <c r="A1916">
        <v>355220</v>
      </c>
      <c r="B1916" t="s">
        <v>1697</v>
      </c>
      <c r="C1916">
        <v>29</v>
      </c>
    </row>
    <row r="1917" spans="1:3" x14ac:dyDescent="0.3">
      <c r="A1917">
        <v>355230</v>
      </c>
      <c r="B1917" t="s">
        <v>1696</v>
      </c>
      <c r="C1917">
        <v>7</v>
      </c>
    </row>
    <row r="1918" spans="1:3" x14ac:dyDescent="0.3">
      <c r="A1918">
        <v>355240</v>
      </c>
      <c r="B1918" t="s">
        <v>1695</v>
      </c>
      <c r="C1918">
        <v>20</v>
      </c>
    </row>
    <row r="1919" spans="1:3" x14ac:dyDescent="0.3">
      <c r="A1919">
        <v>355250</v>
      </c>
      <c r="B1919" t="s">
        <v>1694</v>
      </c>
      <c r="C1919">
        <v>1</v>
      </c>
    </row>
    <row r="1920" spans="1:3" x14ac:dyDescent="0.3">
      <c r="A1920">
        <v>355260</v>
      </c>
      <c r="B1920" t="s">
        <v>1692</v>
      </c>
      <c r="C1920">
        <v>1</v>
      </c>
    </row>
    <row r="1921" spans="1:3" x14ac:dyDescent="0.3">
      <c r="A1921">
        <v>355280</v>
      </c>
      <c r="B1921" t="s">
        <v>1690</v>
      </c>
      <c r="C1921">
        <v>8</v>
      </c>
    </row>
    <row r="1922" spans="1:3" x14ac:dyDescent="0.3">
      <c r="A1922">
        <v>355300</v>
      </c>
      <c r="B1922" t="s">
        <v>1688</v>
      </c>
      <c r="C1922">
        <v>1</v>
      </c>
    </row>
    <row r="1923" spans="1:3" x14ac:dyDescent="0.3">
      <c r="A1923">
        <v>355310</v>
      </c>
      <c r="B1923" t="s">
        <v>1687</v>
      </c>
      <c r="C1923">
        <v>3</v>
      </c>
    </row>
    <row r="1924" spans="1:3" x14ac:dyDescent="0.3">
      <c r="A1924">
        <v>355320</v>
      </c>
      <c r="B1924" t="s">
        <v>1686</v>
      </c>
      <c r="C1924">
        <v>5</v>
      </c>
    </row>
    <row r="1925" spans="1:3" x14ac:dyDescent="0.3">
      <c r="A1925">
        <v>355340</v>
      </c>
      <c r="B1925" t="s">
        <v>1684</v>
      </c>
      <c r="C1925">
        <v>20</v>
      </c>
    </row>
    <row r="1926" spans="1:3" x14ac:dyDescent="0.3">
      <c r="A1926">
        <v>355370</v>
      </c>
      <c r="B1926" t="s">
        <v>1680</v>
      </c>
      <c r="C1926">
        <v>25</v>
      </c>
    </row>
    <row r="1927" spans="1:3" x14ac:dyDescent="0.3">
      <c r="A1927">
        <v>355390</v>
      </c>
      <c r="B1927" t="s">
        <v>1677</v>
      </c>
      <c r="C1927">
        <v>1</v>
      </c>
    </row>
    <row r="1928" spans="1:3" x14ac:dyDescent="0.3">
      <c r="A1928">
        <v>355395</v>
      </c>
      <c r="B1928" t="s">
        <v>1676</v>
      </c>
      <c r="C1928">
        <v>1</v>
      </c>
    </row>
    <row r="1929" spans="1:3" x14ac:dyDescent="0.3">
      <c r="A1929">
        <v>355400</v>
      </c>
      <c r="B1929" t="s">
        <v>1675</v>
      </c>
      <c r="C1929">
        <v>2</v>
      </c>
    </row>
    <row r="1930" spans="1:3" x14ac:dyDescent="0.3">
      <c r="A1930">
        <v>355410</v>
      </c>
      <c r="B1930" t="s">
        <v>1674</v>
      </c>
      <c r="C1930">
        <v>45</v>
      </c>
    </row>
    <row r="1931" spans="1:3" x14ac:dyDescent="0.3">
      <c r="A1931">
        <v>355430</v>
      </c>
      <c r="B1931" t="s">
        <v>1672</v>
      </c>
      <c r="C1931">
        <v>1</v>
      </c>
    </row>
    <row r="1932" spans="1:3" x14ac:dyDescent="0.3">
      <c r="A1932">
        <v>355480</v>
      </c>
      <c r="B1932" t="s">
        <v>1666</v>
      </c>
      <c r="C1932">
        <v>3</v>
      </c>
    </row>
    <row r="1933" spans="1:3" x14ac:dyDescent="0.3">
      <c r="A1933">
        <v>355490</v>
      </c>
      <c r="B1933" t="s">
        <v>1665</v>
      </c>
      <c r="C1933">
        <v>1</v>
      </c>
    </row>
    <row r="1934" spans="1:3" x14ac:dyDescent="0.3">
      <c r="A1934">
        <v>355510</v>
      </c>
      <c r="B1934" t="s">
        <v>1662</v>
      </c>
      <c r="C1934">
        <v>1</v>
      </c>
    </row>
    <row r="1935" spans="1:3" x14ac:dyDescent="0.3">
      <c r="A1935">
        <v>355520</v>
      </c>
      <c r="B1935" t="s">
        <v>1661</v>
      </c>
      <c r="C1935">
        <v>3</v>
      </c>
    </row>
    <row r="1936" spans="1:3" x14ac:dyDescent="0.3">
      <c r="A1936">
        <v>355530</v>
      </c>
      <c r="B1936" t="s">
        <v>1660</v>
      </c>
      <c r="C1936">
        <v>4</v>
      </c>
    </row>
    <row r="1937" spans="1:3" x14ac:dyDescent="0.3">
      <c r="A1937">
        <v>355535</v>
      </c>
      <c r="B1937" t="s">
        <v>1659</v>
      </c>
      <c r="C1937">
        <v>2</v>
      </c>
    </row>
    <row r="1938" spans="1:3" x14ac:dyDescent="0.3">
      <c r="A1938">
        <v>355540</v>
      </c>
      <c r="B1938" t="s">
        <v>1658</v>
      </c>
      <c r="C1938">
        <v>30</v>
      </c>
    </row>
    <row r="1939" spans="1:3" x14ac:dyDescent="0.3">
      <c r="A1939">
        <v>355560</v>
      </c>
      <c r="B1939" t="s">
        <v>1656</v>
      </c>
      <c r="C1939">
        <v>15</v>
      </c>
    </row>
    <row r="1940" spans="1:3" x14ac:dyDescent="0.3">
      <c r="A1940">
        <v>355570</v>
      </c>
      <c r="B1940" t="s">
        <v>1655</v>
      </c>
      <c r="C1940">
        <v>1</v>
      </c>
    </row>
    <row r="1941" spans="1:3" x14ac:dyDescent="0.3">
      <c r="A1941">
        <v>355580</v>
      </c>
      <c r="B1941" t="s">
        <v>1654</v>
      </c>
      <c r="C1941">
        <v>3</v>
      </c>
    </row>
    <row r="1942" spans="1:3" x14ac:dyDescent="0.3">
      <c r="A1942">
        <v>355600</v>
      </c>
      <c r="B1942" t="s">
        <v>1652</v>
      </c>
      <c r="C1942">
        <v>9</v>
      </c>
    </row>
    <row r="1943" spans="1:3" x14ac:dyDescent="0.3">
      <c r="A1943">
        <v>355610</v>
      </c>
      <c r="B1943" t="s">
        <v>1651</v>
      </c>
      <c r="C1943">
        <v>11</v>
      </c>
    </row>
    <row r="1944" spans="1:3" x14ac:dyDescent="0.3">
      <c r="A1944">
        <v>355620</v>
      </c>
      <c r="B1944" t="s">
        <v>1650</v>
      </c>
      <c r="C1944">
        <v>9</v>
      </c>
    </row>
    <row r="1945" spans="1:3" x14ac:dyDescent="0.3">
      <c r="A1945">
        <v>355630</v>
      </c>
      <c r="B1945" t="s">
        <v>1649</v>
      </c>
      <c r="C1945">
        <v>8</v>
      </c>
    </row>
    <row r="1946" spans="1:3" x14ac:dyDescent="0.3">
      <c r="A1946">
        <v>355670</v>
      </c>
      <c r="B1946" t="s">
        <v>1645</v>
      </c>
      <c r="C1946">
        <v>3</v>
      </c>
    </row>
    <row r="1947" spans="1:3" x14ac:dyDescent="0.3">
      <c r="A1947">
        <v>355680</v>
      </c>
      <c r="B1947" t="s">
        <v>1644</v>
      </c>
      <c r="C1947">
        <v>2</v>
      </c>
    </row>
    <row r="1948" spans="1:3" x14ac:dyDescent="0.3">
      <c r="A1948">
        <v>355695</v>
      </c>
      <c r="B1948" t="s">
        <v>1642</v>
      </c>
      <c r="C1948">
        <v>2</v>
      </c>
    </row>
    <row r="1949" spans="1:3" x14ac:dyDescent="0.3">
      <c r="A1949">
        <v>355710</v>
      </c>
      <c r="B1949" t="s">
        <v>1640</v>
      </c>
      <c r="C1949">
        <v>58</v>
      </c>
    </row>
    <row r="1950" spans="1:3" x14ac:dyDescent="0.3">
      <c r="A1950">
        <v>355715</v>
      </c>
      <c r="B1950" t="s">
        <v>1639</v>
      </c>
      <c r="C1950">
        <v>1</v>
      </c>
    </row>
    <row r="1951" spans="1:3" x14ac:dyDescent="0.3">
      <c r="A1951">
        <v>410030</v>
      </c>
      <c r="B1951" t="s">
        <v>1633</v>
      </c>
      <c r="C1951">
        <v>1</v>
      </c>
    </row>
    <row r="1952" spans="1:3" x14ac:dyDescent="0.3">
      <c r="A1952">
        <v>410045</v>
      </c>
      <c r="B1952" t="s">
        <v>1631</v>
      </c>
      <c r="C1952">
        <v>3</v>
      </c>
    </row>
    <row r="1953" spans="1:3" x14ac:dyDescent="0.3">
      <c r="A1953">
        <v>410060</v>
      </c>
      <c r="B1953" t="s">
        <v>1629</v>
      </c>
      <c r="C1953">
        <v>1</v>
      </c>
    </row>
    <row r="1954" spans="1:3" x14ac:dyDescent="0.3">
      <c r="A1954">
        <v>410190</v>
      </c>
      <c r="B1954" t="s">
        <v>1612</v>
      </c>
      <c r="C1954">
        <v>2</v>
      </c>
    </row>
    <row r="1955" spans="1:3" x14ac:dyDescent="0.3">
      <c r="A1955">
        <v>410210</v>
      </c>
      <c r="B1955" t="s">
        <v>1610</v>
      </c>
      <c r="C1955">
        <v>1</v>
      </c>
    </row>
    <row r="1956" spans="1:3" x14ac:dyDescent="0.3">
      <c r="A1956">
        <v>410240</v>
      </c>
      <c r="B1956" t="s">
        <v>458</v>
      </c>
      <c r="C1956">
        <v>1</v>
      </c>
    </row>
    <row r="1957" spans="1:3" x14ac:dyDescent="0.3">
      <c r="A1957">
        <v>410302</v>
      </c>
      <c r="B1957" t="s">
        <v>1601</v>
      </c>
      <c r="C1957">
        <v>1</v>
      </c>
    </row>
    <row r="1958" spans="1:3" x14ac:dyDescent="0.3">
      <c r="A1958">
        <v>410345</v>
      </c>
      <c r="B1958" t="s">
        <v>1590</v>
      </c>
      <c r="C1958">
        <v>2</v>
      </c>
    </row>
    <row r="1959" spans="1:3" x14ac:dyDescent="0.3">
      <c r="A1959">
        <v>410370</v>
      </c>
      <c r="B1959" t="s">
        <v>1586</v>
      </c>
      <c r="C1959">
        <v>7</v>
      </c>
    </row>
    <row r="1960" spans="1:3" x14ac:dyDescent="0.3">
      <c r="A1960">
        <v>410430</v>
      </c>
      <c r="B1960" t="s">
        <v>1577</v>
      </c>
      <c r="C1960">
        <v>3</v>
      </c>
    </row>
    <row r="1961" spans="1:3" x14ac:dyDescent="0.3">
      <c r="A1961">
        <v>410460</v>
      </c>
      <c r="B1961" t="s">
        <v>1572</v>
      </c>
      <c r="C1961">
        <v>2</v>
      </c>
    </row>
    <row r="1962" spans="1:3" x14ac:dyDescent="0.3">
      <c r="A1962">
        <v>410480</v>
      </c>
      <c r="B1962" t="s">
        <v>1569</v>
      </c>
      <c r="C1962">
        <v>179</v>
      </c>
    </row>
    <row r="1963" spans="1:3" x14ac:dyDescent="0.3">
      <c r="A1963">
        <v>410490</v>
      </c>
      <c r="B1963" t="s">
        <v>1568</v>
      </c>
      <c r="C1963">
        <v>1</v>
      </c>
    </row>
    <row r="1964" spans="1:3" x14ac:dyDescent="0.3">
      <c r="A1964">
        <v>410530</v>
      </c>
      <c r="B1964" t="s">
        <v>1565</v>
      </c>
      <c r="C1964">
        <v>1</v>
      </c>
    </row>
    <row r="1965" spans="1:3" x14ac:dyDescent="0.3">
      <c r="A1965">
        <v>410550</v>
      </c>
      <c r="B1965" t="s">
        <v>1563</v>
      </c>
      <c r="C1965">
        <v>1</v>
      </c>
    </row>
    <row r="1966" spans="1:3" x14ac:dyDescent="0.3">
      <c r="A1966">
        <v>410560</v>
      </c>
      <c r="B1966" t="s">
        <v>1562</v>
      </c>
      <c r="C1966">
        <v>1</v>
      </c>
    </row>
    <row r="1967" spans="1:3" x14ac:dyDescent="0.3">
      <c r="A1967">
        <v>410580</v>
      </c>
      <c r="B1967" t="s">
        <v>1560</v>
      </c>
      <c r="C1967">
        <v>1</v>
      </c>
    </row>
    <row r="1968" spans="1:3" x14ac:dyDescent="0.3">
      <c r="A1968">
        <v>410630</v>
      </c>
      <c r="B1968" t="s">
        <v>1556</v>
      </c>
      <c r="C1968">
        <v>6</v>
      </c>
    </row>
    <row r="1969" spans="1:3" x14ac:dyDescent="0.3">
      <c r="A1969">
        <v>410660</v>
      </c>
      <c r="B1969" t="s">
        <v>1550</v>
      </c>
      <c r="C1969">
        <v>5</v>
      </c>
    </row>
    <row r="1970" spans="1:3" x14ac:dyDescent="0.3">
      <c r="A1970">
        <v>410690</v>
      </c>
      <c r="B1970" t="s">
        <v>1547</v>
      </c>
      <c r="C1970">
        <v>22</v>
      </c>
    </row>
    <row r="1971" spans="1:3" x14ac:dyDescent="0.3">
      <c r="A1971">
        <v>410720</v>
      </c>
      <c r="B1971" t="s">
        <v>1542</v>
      </c>
      <c r="C1971">
        <v>4</v>
      </c>
    </row>
    <row r="1972" spans="1:3" x14ac:dyDescent="0.3">
      <c r="A1972">
        <v>410750</v>
      </c>
      <c r="B1972" t="s">
        <v>1539</v>
      </c>
      <c r="C1972">
        <v>1</v>
      </c>
    </row>
    <row r="1973" spans="1:3" x14ac:dyDescent="0.3">
      <c r="A1973">
        <v>410785</v>
      </c>
      <c r="B1973" t="s">
        <v>1528</v>
      </c>
      <c r="C1973">
        <v>1</v>
      </c>
    </row>
    <row r="1974" spans="1:3" x14ac:dyDescent="0.3">
      <c r="A1974">
        <v>410800</v>
      </c>
      <c r="B1974" t="s">
        <v>1526</v>
      </c>
      <c r="C1974">
        <v>1</v>
      </c>
    </row>
    <row r="1975" spans="1:3" x14ac:dyDescent="0.3">
      <c r="A1975">
        <v>410830</v>
      </c>
      <c r="B1975" t="s">
        <v>1523</v>
      </c>
      <c r="C1975">
        <v>33</v>
      </c>
    </row>
    <row r="1976" spans="1:3" x14ac:dyDescent="0.3">
      <c r="A1976">
        <v>410840</v>
      </c>
      <c r="B1976" t="s">
        <v>1521</v>
      </c>
      <c r="C1976">
        <v>8</v>
      </c>
    </row>
    <row r="1977" spans="1:3" x14ac:dyDescent="0.3">
      <c r="A1977">
        <v>410860</v>
      </c>
      <c r="B1977" t="s">
        <v>1518</v>
      </c>
      <c r="C1977">
        <v>4</v>
      </c>
    </row>
    <row r="1978" spans="1:3" x14ac:dyDescent="0.3">
      <c r="A1978">
        <v>410880</v>
      </c>
      <c r="B1978" t="s">
        <v>1515</v>
      </c>
      <c r="C1978">
        <v>1</v>
      </c>
    </row>
    <row r="1979" spans="1:3" x14ac:dyDescent="0.3">
      <c r="A1979">
        <v>410980</v>
      </c>
      <c r="B1979" t="s">
        <v>1502</v>
      </c>
      <c r="C1979">
        <v>2</v>
      </c>
    </row>
    <row r="1980" spans="1:3" x14ac:dyDescent="0.3">
      <c r="A1980">
        <v>410990</v>
      </c>
      <c r="B1980" t="s">
        <v>1501</v>
      </c>
      <c r="C1980">
        <v>1</v>
      </c>
    </row>
    <row r="1981" spans="1:3" x14ac:dyDescent="0.3">
      <c r="A1981">
        <v>411070</v>
      </c>
      <c r="B1981" t="s">
        <v>1134</v>
      </c>
      <c r="C1981">
        <v>1</v>
      </c>
    </row>
    <row r="1982" spans="1:3" x14ac:dyDescent="0.3">
      <c r="A1982">
        <v>411200</v>
      </c>
      <c r="B1982" t="s">
        <v>1475</v>
      </c>
      <c r="C1982">
        <v>1</v>
      </c>
    </row>
    <row r="1983" spans="1:3" x14ac:dyDescent="0.3">
      <c r="A1983">
        <v>411275</v>
      </c>
      <c r="B1983" t="s">
        <v>1467</v>
      </c>
      <c r="C1983">
        <v>2</v>
      </c>
    </row>
    <row r="1984" spans="1:3" x14ac:dyDescent="0.3">
      <c r="A1984">
        <v>411330</v>
      </c>
      <c r="B1984" t="s">
        <v>1460</v>
      </c>
      <c r="C1984">
        <v>1</v>
      </c>
    </row>
    <row r="1985" spans="1:3" x14ac:dyDescent="0.3">
      <c r="A1985">
        <v>411370</v>
      </c>
      <c r="B1985" t="s">
        <v>1454</v>
      </c>
      <c r="C1985">
        <v>8</v>
      </c>
    </row>
    <row r="1986" spans="1:3" x14ac:dyDescent="0.3">
      <c r="A1986">
        <v>411410</v>
      </c>
      <c r="B1986" t="s">
        <v>1448</v>
      </c>
      <c r="C1986">
        <v>1</v>
      </c>
    </row>
    <row r="1987" spans="1:3" x14ac:dyDescent="0.3">
      <c r="A1987">
        <v>411435</v>
      </c>
      <c r="B1987" t="s">
        <v>1445</v>
      </c>
      <c r="C1987">
        <v>2</v>
      </c>
    </row>
    <row r="1988" spans="1:3" x14ac:dyDescent="0.3">
      <c r="A1988">
        <v>411460</v>
      </c>
      <c r="B1988" t="s">
        <v>1442</v>
      </c>
      <c r="C1988">
        <v>8</v>
      </c>
    </row>
    <row r="1989" spans="1:3" x14ac:dyDescent="0.3">
      <c r="A1989">
        <v>411500</v>
      </c>
      <c r="B1989" t="s">
        <v>1438</v>
      </c>
      <c r="C1989">
        <v>36</v>
      </c>
    </row>
    <row r="1990" spans="1:3" x14ac:dyDescent="0.3">
      <c r="A1990">
        <v>411510</v>
      </c>
      <c r="B1990" t="s">
        <v>1437</v>
      </c>
      <c r="C1990">
        <v>1</v>
      </c>
    </row>
    <row r="1991" spans="1:3" x14ac:dyDescent="0.3">
      <c r="A1991">
        <v>411520</v>
      </c>
      <c r="B1991" t="s">
        <v>1436</v>
      </c>
      <c r="C1991">
        <v>8</v>
      </c>
    </row>
    <row r="1992" spans="1:3" x14ac:dyDescent="0.3">
      <c r="A1992">
        <v>411540</v>
      </c>
      <c r="B1992" t="s">
        <v>1433</v>
      </c>
      <c r="C1992">
        <v>1</v>
      </c>
    </row>
    <row r="1993" spans="1:3" x14ac:dyDescent="0.3">
      <c r="A1993">
        <v>411580</v>
      </c>
      <c r="B1993" t="s">
        <v>1426</v>
      </c>
      <c r="C1993">
        <v>6</v>
      </c>
    </row>
    <row r="1994" spans="1:3" x14ac:dyDescent="0.3">
      <c r="A1994">
        <v>411605</v>
      </c>
      <c r="B1994" t="s">
        <v>1422</v>
      </c>
      <c r="C1994">
        <v>1</v>
      </c>
    </row>
    <row r="1995" spans="1:3" x14ac:dyDescent="0.3">
      <c r="A1995">
        <v>411695</v>
      </c>
      <c r="B1995" t="s">
        <v>1413</v>
      </c>
      <c r="C1995">
        <v>1</v>
      </c>
    </row>
    <row r="1996" spans="1:3" x14ac:dyDescent="0.3">
      <c r="A1996">
        <v>411705</v>
      </c>
      <c r="B1996" t="s">
        <v>1411</v>
      </c>
      <c r="C1996">
        <v>2</v>
      </c>
    </row>
    <row r="1997" spans="1:3" x14ac:dyDescent="0.3">
      <c r="A1997">
        <v>411730</v>
      </c>
      <c r="B1997" t="s">
        <v>1404</v>
      </c>
      <c r="C1997">
        <v>1</v>
      </c>
    </row>
    <row r="1998" spans="1:3" x14ac:dyDescent="0.3">
      <c r="A1998">
        <v>411780</v>
      </c>
      <c r="B1998" t="s">
        <v>1399</v>
      </c>
      <c r="C1998">
        <v>1</v>
      </c>
    </row>
    <row r="1999" spans="1:3" x14ac:dyDescent="0.3">
      <c r="A1999">
        <v>411840</v>
      </c>
      <c r="B1999" t="s">
        <v>1393</v>
      </c>
      <c r="C1999">
        <v>13</v>
      </c>
    </row>
    <row r="2000" spans="1:3" x14ac:dyDescent="0.3">
      <c r="A2000">
        <v>411845</v>
      </c>
      <c r="B2000" t="s">
        <v>1392</v>
      </c>
      <c r="C2000">
        <v>8</v>
      </c>
    </row>
    <row r="2001" spans="1:3" x14ac:dyDescent="0.3">
      <c r="A2001">
        <v>411880</v>
      </c>
      <c r="B2001" t="s">
        <v>1388</v>
      </c>
      <c r="C2001">
        <v>1</v>
      </c>
    </row>
    <row r="2002" spans="1:3" x14ac:dyDescent="0.3">
      <c r="A2002">
        <v>411915</v>
      </c>
      <c r="B2002" t="s">
        <v>1383</v>
      </c>
      <c r="C2002">
        <v>1</v>
      </c>
    </row>
    <row r="2003" spans="1:3" x14ac:dyDescent="0.3">
      <c r="A2003">
        <v>411960</v>
      </c>
      <c r="B2003" t="s">
        <v>1377</v>
      </c>
      <c r="C2003">
        <v>1</v>
      </c>
    </row>
    <row r="2004" spans="1:3" x14ac:dyDescent="0.3">
      <c r="A2004">
        <v>411980</v>
      </c>
      <c r="B2004" t="s">
        <v>646</v>
      </c>
      <c r="C2004">
        <v>1</v>
      </c>
    </row>
    <row r="2005" spans="1:3" x14ac:dyDescent="0.3">
      <c r="A2005">
        <v>411990</v>
      </c>
      <c r="B2005" t="s">
        <v>1374</v>
      </c>
      <c r="C2005">
        <v>2</v>
      </c>
    </row>
    <row r="2006" spans="1:3" x14ac:dyDescent="0.3">
      <c r="A2006">
        <v>412085</v>
      </c>
      <c r="B2006" t="s">
        <v>1360</v>
      </c>
      <c r="C2006">
        <v>4</v>
      </c>
    </row>
    <row r="2007" spans="1:3" x14ac:dyDescent="0.3">
      <c r="A2007">
        <v>412140</v>
      </c>
      <c r="B2007" t="s">
        <v>1352</v>
      </c>
      <c r="C2007">
        <v>1</v>
      </c>
    </row>
    <row r="2008" spans="1:3" x14ac:dyDescent="0.3">
      <c r="A2008">
        <v>412170</v>
      </c>
      <c r="B2008" t="s">
        <v>1349</v>
      </c>
      <c r="C2008">
        <v>3</v>
      </c>
    </row>
    <row r="2009" spans="1:3" x14ac:dyDescent="0.3">
      <c r="A2009">
        <v>412190</v>
      </c>
      <c r="B2009" t="s">
        <v>1346</v>
      </c>
      <c r="C2009">
        <v>2</v>
      </c>
    </row>
    <row r="2010" spans="1:3" x14ac:dyDescent="0.3">
      <c r="A2010">
        <v>412240</v>
      </c>
      <c r="B2010" t="s">
        <v>1340</v>
      </c>
      <c r="C2010">
        <v>1</v>
      </c>
    </row>
    <row r="2011" spans="1:3" x14ac:dyDescent="0.3">
      <c r="A2011">
        <v>412280</v>
      </c>
      <c r="B2011" t="s">
        <v>1335</v>
      </c>
      <c r="C2011">
        <v>2</v>
      </c>
    </row>
    <row r="2012" spans="1:3" x14ac:dyDescent="0.3">
      <c r="A2012">
        <v>412300</v>
      </c>
      <c r="B2012" t="s">
        <v>1333</v>
      </c>
      <c r="C2012">
        <v>1</v>
      </c>
    </row>
    <row r="2013" spans="1:3" x14ac:dyDescent="0.3">
      <c r="A2013">
        <v>412350</v>
      </c>
      <c r="B2013" t="s">
        <v>1028</v>
      </c>
      <c r="C2013">
        <v>4</v>
      </c>
    </row>
    <row r="2014" spans="1:3" x14ac:dyDescent="0.3">
      <c r="A2014">
        <v>412380</v>
      </c>
      <c r="B2014" t="s">
        <v>1326</v>
      </c>
      <c r="C2014">
        <v>8</v>
      </c>
    </row>
    <row r="2015" spans="1:3" x14ac:dyDescent="0.3">
      <c r="A2015">
        <v>412390</v>
      </c>
      <c r="B2015" t="s">
        <v>1323</v>
      </c>
      <c r="C2015">
        <v>1</v>
      </c>
    </row>
    <row r="2016" spans="1:3" x14ac:dyDescent="0.3">
      <c r="A2016">
        <v>412402</v>
      </c>
      <c r="B2016" t="s">
        <v>1320</v>
      </c>
      <c r="C2016">
        <v>2</v>
      </c>
    </row>
    <row r="2017" spans="1:3" x14ac:dyDescent="0.3">
      <c r="A2017">
        <v>412405</v>
      </c>
      <c r="B2017" t="s">
        <v>1319</v>
      </c>
      <c r="C2017">
        <v>20</v>
      </c>
    </row>
    <row r="2018" spans="1:3" x14ac:dyDescent="0.3">
      <c r="A2018">
        <v>412550</v>
      </c>
      <c r="B2018" t="s">
        <v>5678</v>
      </c>
      <c r="C2018">
        <v>39</v>
      </c>
    </row>
    <row r="2019" spans="1:3" x14ac:dyDescent="0.3">
      <c r="A2019">
        <v>412570</v>
      </c>
      <c r="B2019" t="s">
        <v>1299</v>
      </c>
      <c r="C2019">
        <v>14</v>
      </c>
    </row>
    <row r="2020" spans="1:3" x14ac:dyDescent="0.3">
      <c r="A2020">
        <v>412575</v>
      </c>
      <c r="B2020" t="s">
        <v>1298</v>
      </c>
      <c r="C2020">
        <v>1</v>
      </c>
    </row>
    <row r="2021" spans="1:3" x14ac:dyDescent="0.3">
      <c r="A2021">
        <v>412600</v>
      </c>
      <c r="B2021" t="s">
        <v>1295</v>
      </c>
      <c r="C2021">
        <v>1</v>
      </c>
    </row>
    <row r="2022" spans="1:3" x14ac:dyDescent="0.3">
      <c r="A2022">
        <v>412625</v>
      </c>
      <c r="B2022" t="s">
        <v>546</v>
      </c>
      <c r="C2022">
        <v>2</v>
      </c>
    </row>
    <row r="2023" spans="1:3" x14ac:dyDescent="0.3">
      <c r="A2023">
        <v>412660</v>
      </c>
      <c r="B2023" t="s">
        <v>1287</v>
      </c>
      <c r="C2023">
        <v>14</v>
      </c>
    </row>
    <row r="2024" spans="1:3" x14ac:dyDescent="0.3">
      <c r="A2024">
        <v>412730</v>
      </c>
      <c r="B2024" t="s">
        <v>1279</v>
      </c>
      <c r="C2024">
        <v>1</v>
      </c>
    </row>
    <row r="2025" spans="1:3" x14ac:dyDescent="0.3">
      <c r="A2025">
        <v>412750</v>
      </c>
      <c r="B2025" t="s">
        <v>1277</v>
      </c>
      <c r="C2025">
        <v>3</v>
      </c>
    </row>
    <row r="2026" spans="1:3" x14ac:dyDescent="0.3">
      <c r="A2026">
        <v>412770</v>
      </c>
      <c r="B2026" t="s">
        <v>1275</v>
      </c>
      <c r="C2026">
        <v>7</v>
      </c>
    </row>
    <row r="2027" spans="1:3" x14ac:dyDescent="0.3">
      <c r="A2027">
        <v>412785</v>
      </c>
      <c r="B2027" t="s">
        <v>1273</v>
      </c>
      <c r="C2027">
        <v>3</v>
      </c>
    </row>
    <row r="2028" spans="1:3" x14ac:dyDescent="0.3">
      <c r="A2028">
        <v>412795</v>
      </c>
      <c r="B2028" t="s">
        <v>1270</v>
      </c>
      <c r="C2028">
        <v>1</v>
      </c>
    </row>
    <row r="2029" spans="1:3" x14ac:dyDescent="0.3">
      <c r="A2029">
        <v>412800</v>
      </c>
      <c r="B2029" t="s">
        <v>1269</v>
      </c>
      <c r="C2029">
        <v>2</v>
      </c>
    </row>
    <row r="2030" spans="1:3" x14ac:dyDescent="0.3">
      <c r="A2030">
        <v>412810</v>
      </c>
      <c r="B2030" t="s">
        <v>1268</v>
      </c>
      <c r="C2030">
        <v>5</v>
      </c>
    </row>
    <row r="2031" spans="1:3" x14ac:dyDescent="0.3">
      <c r="A2031">
        <v>420010</v>
      </c>
      <c r="B2031" t="s">
        <v>1253</v>
      </c>
      <c r="C2031">
        <v>3</v>
      </c>
    </row>
    <row r="2032" spans="1:3" x14ac:dyDescent="0.3">
      <c r="A2032">
        <v>420080</v>
      </c>
      <c r="B2032" t="s">
        <v>1244</v>
      </c>
      <c r="C2032">
        <v>1</v>
      </c>
    </row>
    <row r="2033" spans="1:3" x14ac:dyDescent="0.3">
      <c r="A2033">
        <v>420120</v>
      </c>
      <c r="B2033" t="s">
        <v>1240</v>
      </c>
      <c r="C2033">
        <v>1</v>
      </c>
    </row>
    <row r="2034" spans="1:3" x14ac:dyDescent="0.3">
      <c r="A2034">
        <v>420130</v>
      </c>
      <c r="B2034" t="s">
        <v>1237</v>
      </c>
      <c r="C2034">
        <v>1</v>
      </c>
    </row>
    <row r="2035" spans="1:3" x14ac:dyDescent="0.3">
      <c r="A2035">
        <v>420140</v>
      </c>
      <c r="B2035" t="s">
        <v>1236</v>
      </c>
      <c r="C2035">
        <v>1</v>
      </c>
    </row>
    <row r="2036" spans="1:3" x14ac:dyDescent="0.3">
      <c r="A2036">
        <v>420200</v>
      </c>
      <c r="B2036" t="s">
        <v>1228</v>
      </c>
      <c r="C2036">
        <v>47</v>
      </c>
    </row>
    <row r="2037" spans="1:3" x14ac:dyDescent="0.3">
      <c r="A2037">
        <v>420230</v>
      </c>
      <c r="B2037" t="s">
        <v>1219</v>
      </c>
      <c r="C2037">
        <v>6</v>
      </c>
    </row>
    <row r="2038" spans="1:3" x14ac:dyDescent="0.3">
      <c r="A2038">
        <v>420240</v>
      </c>
      <c r="B2038" t="s">
        <v>1218</v>
      </c>
      <c r="C2038">
        <v>2</v>
      </c>
    </row>
    <row r="2039" spans="1:3" x14ac:dyDescent="0.3">
      <c r="A2039">
        <v>420245</v>
      </c>
      <c r="B2039" t="s">
        <v>1216</v>
      </c>
      <c r="C2039">
        <v>2</v>
      </c>
    </row>
    <row r="2040" spans="1:3" x14ac:dyDescent="0.3">
      <c r="A2040">
        <v>420270</v>
      </c>
      <c r="B2040" t="s">
        <v>1212</v>
      </c>
      <c r="C2040">
        <v>1</v>
      </c>
    </row>
    <row r="2041" spans="1:3" x14ac:dyDescent="0.3">
      <c r="A2041">
        <v>420280</v>
      </c>
      <c r="B2041" t="s">
        <v>1211</v>
      </c>
      <c r="C2041">
        <v>2</v>
      </c>
    </row>
    <row r="2042" spans="1:3" x14ac:dyDescent="0.3">
      <c r="A2042">
        <v>420290</v>
      </c>
      <c r="B2042" t="s">
        <v>1208</v>
      </c>
      <c r="C2042">
        <v>3</v>
      </c>
    </row>
    <row r="2043" spans="1:3" x14ac:dyDescent="0.3">
      <c r="A2043">
        <v>420310</v>
      </c>
      <c r="B2043" t="s">
        <v>1206</v>
      </c>
      <c r="C2043">
        <v>1</v>
      </c>
    </row>
    <row r="2044" spans="1:3" x14ac:dyDescent="0.3">
      <c r="A2044">
        <v>420320</v>
      </c>
      <c r="B2044" t="s">
        <v>1204</v>
      </c>
      <c r="C2044">
        <v>11</v>
      </c>
    </row>
    <row r="2045" spans="1:3" x14ac:dyDescent="0.3">
      <c r="A2045">
        <v>420380</v>
      </c>
      <c r="B2045" t="s">
        <v>1197</v>
      </c>
      <c r="C2045">
        <v>1</v>
      </c>
    </row>
    <row r="2046" spans="1:3" x14ac:dyDescent="0.3">
      <c r="A2046">
        <v>420420</v>
      </c>
      <c r="B2046" t="s">
        <v>1189</v>
      </c>
      <c r="C2046">
        <v>19</v>
      </c>
    </row>
    <row r="2047" spans="1:3" x14ac:dyDescent="0.3">
      <c r="A2047">
        <v>420425</v>
      </c>
      <c r="B2047" t="s">
        <v>1188</v>
      </c>
      <c r="C2047">
        <v>2</v>
      </c>
    </row>
    <row r="2048" spans="1:3" x14ac:dyDescent="0.3">
      <c r="A2048">
        <v>420440</v>
      </c>
      <c r="B2048" t="s">
        <v>1185</v>
      </c>
      <c r="C2048">
        <v>2</v>
      </c>
    </row>
    <row r="2049" spans="1:3" x14ac:dyDescent="0.3">
      <c r="A2049">
        <v>420460</v>
      </c>
      <c r="B2049" t="s">
        <v>1181</v>
      </c>
      <c r="C2049">
        <v>2</v>
      </c>
    </row>
    <row r="2050" spans="1:3" x14ac:dyDescent="0.3">
      <c r="A2050">
        <v>420470</v>
      </c>
      <c r="B2050" t="s">
        <v>1180</v>
      </c>
      <c r="C2050">
        <v>2</v>
      </c>
    </row>
    <row r="2051" spans="1:3" x14ac:dyDescent="0.3">
      <c r="A2051">
        <v>420540</v>
      </c>
      <c r="B2051" t="s">
        <v>1168</v>
      </c>
      <c r="C2051">
        <v>40</v>
      </c>
    </row>
    <row r="2052" spans="1:3" x14ac:dyDescent="0.3">
      <c r="A2052">
        <v>420543</v>
      </c>
      <c r="B2052" t="s">
        <v>1167</v>
      </c>
      <c r="C2052">
        <v>1</v>
      </c>
    </row>
    <row r="2053" spans="1:3" x14ac:dyDescent="0.3">
      <c r="A2053">
        <v>420545</v>
      </c>
      <c r="B2053" t="s">
        <v>1166</v>
      </c>
      <c r="C2053">
        <v>3</v>
      </c>
    </row>
    <row r="2054" spans="1:3" x14ac:dyDescent="0.3">
      <c r="A2054">
        <v>420570</v>
      </c>
      <c r="B2054" t="s">
        <v>1162</v>
      </c>
      <c r="C2054">
        <v>7</v>
      </c>
    </row>
    <row r="2055" spans="1:3" x14ac:dyDescent="0.3">
      <c r="A2055">
        <v>420620</v>
      </c>
      <c r="B2055" t="s">
        <v>1157</v>
      </c>
      <c r="C2055">
        <v>1</v>
      </c>
    </row>
    <row r="2056" spans="1:3" x14ac:dyDescent="0.3">
      <c r="A2056">
        <v>420630</v>
      </c>
      <c r="B2056" t="s">
        <v>1156</v>
      </c>
      <c r="C2056">
        <v>3</v>
      </c>
    </row>
    <row r="2057" spans="1:3" x14ac:dyDescent="0.3">
      <c r="A2057">
        <v>420640</v>
      </c>
      <c r="B2057" t="s">
        <v>1155</v>
      </c>
      <c r="C2057">
        <v>6</v>
      </c>
    </row>
    <row r="2058" spans="1:3" x14ac:dyDescent="0.3">
      <c r="A2058">
        <v>420665</v>
      </c>
      <c r="B2058" t="s">
        <v>1152</v>
      </c>
      <c r="C2058">
        <v>1</v>
      </c>
    </row>
    <row r="2059" spans="1:3" x14ac:dyDescent="0.3">
      <c r="A2059">
        <v>420730</v>
      </c>
      <c r="B2059" t="s">
        <v>1144</v>
      </c>
      <c r="C2059">
        <v>1</v>
      </c>
    </row>
    <row r="2060" spans="1:3" x14ac:dyDescent="0.3">
      <c r="A2060">
        <v>420750</v>
      </c>
      <c r="B2060" t="s">
        <v>1142</v>
      </c>
      <c r="C2060">
        <v>1</v>
      </c>
    </row>
    <row r="2061" spans="1:3" x14ac:dyDescent="0.3">
      <c r="A2061">
        <v>420765</v>
      </c>
      <c r="B2061" t="s">
        <v>1139</v>
      </c>
      <c r="C2061">
        <v>2</v>
      </c>
    </row>
    <row r="2062" spans="1:3" x14ac:dyDescent="0.3">
      <c r="A2062">
        <v>420768</v>
      </c>
      <c r="B2062" t="s">
        <v>1138</v>
      </c>
      <c r="C2062">
        <v>8</v>
      </c>
    </row>
    <row r="2063" spans="1:3" x14ac:dyDescent="0.3">
      <c r="A2063">
        <v>420820</v>
      </c>
      <c r="B2063" t="s">
        <v>1130</v>
      </c>
      <c r="C2063">
        <v>55</v>
      </c>
    </row>
    <row r="2064" spans="1:3" x14ac:dyDescent="0.3">
      <c r="A2064">
        <v>420830</v>
      </c>
      <c r="B2064" t="s">
        <v>1129</v>
      </c>
      <c r="C2064">
        <v>8</v>
      </c>
    </row>
    <row r="2065" spans="1:3" x14ac:dyDescent="0.3">
      <c r="A2065">
        <v>420850</v>
      </c>
      <c r="B2065" t="s">
        <v>1126</v>
      </c>
      <c r="C2065">
        <v>1</v>
      </c>
    </row>
    <row r="2066" spans="1:3" x14ac:dyDescent="0.3">
      <c r="A2066">
        <v>420910</v>
      </c>
      <c r="B2066" t="s">
        <v>1119</v>
      </c>
      <c r="C2066">
        <v>63</v>
      </c>
    </row>
    <row r="2067" spans="1:3" x14ac:dyDescent="0.3">
      <c r="A2067">
        <v>420930</v>
      </c>
      <c r="B2067" t="s">
        <v>1115</v>
      </c>
      <c r="C2067">
        <v>3</v>
      </c>
    </row>
    <row r="2068" spans="1:3" x14ac:dyDescent="0.3">
      <c r="A2068">
        <v>421000</v>
      </c>
      <c r="B2068" t="s">
        <v>1106</v>
      </c>
      <c r="C2068">
        <v>1</v>
      </c>
    </row>
    <row r="2069" spans="1:3" x14ac:dyDescent="0.3">
      <c r="A2069">
        <v>421020</v>
      </c>
      <c r="B2069" t="s">
        <v>1102</v>
      </c>
      <c r="C2069">
        <v>1</v>
      </c>
    </row>
    <row r="2070" spans="1:3" x14ac:dyDescent="0.3">
      <c r="A2070">
        <v>421050</v>
      </c>
      <c r="B2070" t="s">
        <v>1099</v>
      </c>
      <c r="C2070">
        <v>2</v>
      </c>
    </row>
    <row r="2071" spans="1:3" x14ac:dyDescent="0.3">
      <c r="A2071">
        <v>421055</v>
      </c>
      <c r="B2071" t="s">
        <v>1098</v>
      </c>
      <c r="C2071">
        <v>1</v>
      </c>
    </row>
    <row r="2072" spans="1:3" x14ac:dyDescent="0.3">
      <c r="A2072">
        <v>421060</v>
      </c>
      <c r="B2072" t="s">
        <v>1097</v>
      </c>
      <c r="C2072">
        <v>1</v>
      </c>
    </row>
    <row r="2073" spans="1:3" x14ac:dyDescent="0.3">
      <c r="A2073">
        <v>421120</v>
      </c>
      <c r="B2073" t="s">
        <v>1089</v>
      </c>
      <c r="C2073">
        <v>1</v>
      </c>
    </row>
    <row r="2074" spans="1:3" x14ac:dyDescent="0.3">
      <c r="A2074">
        <v>421130</v>
      </c>
      <c r="B2074" t="s">
        <v>1087</v>
      </c>
      <c r="C2074">
        <v>7</v>
      </c>
    </row>
    <row r="2075" spans="1:3" x14ac:dyDescent="0.3">
      <c r="A2075">
        <v>421190</v>
      </c>
      <c r="B2075" t="s">
        <v>1076</v>
      </c>
      <c r="C2075">
        <v>4</v>
      </c>
    </row>
    <row r="2076" spans="1:3" x14ac:dyDescent="0.3">
      <c r="A2076">
        <v>421200</v>
      </c>
      <c r="B2076" t="s">
        <v>1075</v>
      </c>
      <c r="C2076">
        <v>2</v>
      </c>
    </row>
    <row r="2077" spans="1:3" x14ac:dyDescent="0.3">
      <c r="A2077">
        <v>421250</v>
      </c>
      <c r="B2077" t="s">
        <v>1066</v>
      </c>
      <c r="C2077">
        <v>2</v>
      </c>
    </row>
    <row r="2078" spans="1:3" x14ac:dyDescent="0.3">
      <c r="A2078">
        <v>421350</v>
      </c>
      <c r="B2078" t="s">
        <v>1054</v>
      </c>
      <c r="C2078">
        <v>1</v>
      </c>
    </row>
    <row r="2079" spans="1:3" x14ac:dyDescent="0.3">
      <c r="A2079">
        <v>421415</v>
      </c>
      <c r="B2079" t="s">
        <v>1047</v>
      </c>
      <c r="C2079">
        <v>1</v>
      </c>
    </row>
    <row r="2080" spans="1:3" x14ac:dyDescent="0.3">
      <c r="A2080">
        <v>421460</v>
      </c>
      <c r="B2080" t="s">
        <v>1042</v>
      </c>
      <c r="C2080">
        <v>2</v>
      </c>
    </row>
    <row r="2081" spans="1:3" x14ac:dyDescent="0.3">
      <c r="A2081">
        <v>421535</v>
      </c>
      <c r="B2081" t="s">
        <v>1032</v>
      </c>
      <c r="C2081">
        <v>1</v>
      </c>
    </row>
    <row r="2082" spans="1:3" x14ac:dyDescent="0.3">
      <c r="A2082">
        <v>421620</v>
      </c>
      <c r="B2082" t="s">
        <v>1017</v>
      </c>
      <c r="C2082">
        <v>3</v>
      </c>
    </row>
    <row r="2083" spans="1:3" x14ac:dyDescent="0.3">
      <c r="A2083">
        <v>421630</v>
      </c>
      <c r="B2083" t="s">
        <v>1015</v>
      </c>
      <c r="C2083">
        <v>6</v>
      </c>
    </row>
    <row r="2084" spans="1:3" x14ac:dyDescent="0.3">
      <c r="A2084">
        <v>421660</v>
      </c>
      <c r="B2084" t="s">
        <v>1011</v>
      </c>
      <c r="C2084">
        <v>12</v>
      </c>
    </row>
    <row r="2085" spans="1:3" x14ac:dyDescent="0.3">
      <c r="A2085">
        <v>421670</v>
      </c>
      <c r="B2085" t="s">
        <v>1010</v>
      </c>
      <c r="C2085">
        <v>9</v>
      </c>
    </row>
    <row r="2086" spans="1:3" x14ac:dyDescent="0.3">
      <c r="A2086">
        <v>421720</v>
      </c>
      <c r="B2086" t="s">
        <v>1005</v>
      </c>
      <c r="C2086">
        <v>25</v>
      </c>
    </row>
    <row r="2087" spans="1:3" x14ac:dyDescent="0.3">
      <c r="A2087">
        <v>421725</v>
      </c>
      <c r="B2087" t="s">
        <v>1004</v>
      </c>
      <c r="C2087">
        <v>1</v>
      </c>
    </row>
    <row r="2088" spans="1:3" x14ac:dyDescent="0.3">
      <c r="A2088">
        <v>421740</v>
      </c>
      <c r="B2088" t="s">
        <v>1002</v>
      </c>
      <c r="C2088">
        <v>1</v>
      </c>
    </row>
    <row r="2089" spans="1:3" x14ac:dyDescent="0.3">
      <c r="A2089">
        <v>421750</v>
      </c>
      <c r="B2089" t="s">
        <v>1001</v>
      </c>
      <c r="C2089">
        <v>4</v>
      </c>
    </row>
    <row r="2090" spans="1:3" x14ac:dyDescent="0.3">
      <c r="A2090">
        <v>421800</v>
      </c>
      <c r="B2090" t="s">
        <v>993</v>
      </c>
      <c r="C2090">
        <v>1</v>
      </c>
    </row>
    <row r="2091" spans="1:3" x14ac:dyDescent="0.3">
      <c r="A2091">
        <v>421820</v>
      </c>
      <c r="B2091" t="s">
        <v>991</v>
      </c>
      <c r="C2091">
        <v>1</v>
      </c>
    </row>
    <row r="2092" spans="1:3" x14ac:dyDescent="0.3">
      <c r="A2092">
        <v>421830</v>
      </c>
      <c r="B2092" t="s">
        <v>989</v>
      </c>
      <c r="C2092">
        <v>1</v>
      </c>
    </row>
    <row r="2093" spans="1:3" x14ac:dyDescent="0.3">
      <c r="A2093">
        <v>421860</v>
      </c>
      <c r="B2093" t="s">
        <v>985</v>
      </c>
      <c r="C2093">
        <v>1</v>
      </c>
    </row>
    <row r="2094" spans="1:3" x14ac:dyDescent="0.3">
      <c r="A2094">
        <v>421870</v>
      </c>
      <c r="B2094" t="s">
        <v>984</v>
      </c>
      <c r="C2094">
        <v>4</v>
      </c>
    </row>
    <row r="2095" spans="1:3" x14ac:dyDescent="0.3">
      <c r="A2095">
        <v>421900</v>
      </c>
      <c r="B2095" t="s">
        <v>978</v>
      </c>
      <c r="C2095">
        <v>1</v>
      </c>
    </row>
    <row r="2096" spans="1:3" x14ac:dyDescent="0.3">
      <c r="A2096">
        <v>421930</v>
      </c>
      <c r="B2096" t="s">
        <v>973</v>
      </c>
      <c r="C2096">
        <v>2</v>
      </c>
    </row>
    <row r="2097" spans="1:3" x14ac:dyDescent="0.3">
      <c r="A2097">
        <v>421950</v>
      </c>
      <c r="B2097" t="s">
        <v>970</v>
      </c>
      <c r="C2097">
        <v>1</v>
      </c>
    </row>
    <row r="2098" spans="1:3" x14ac:dyDescent="0.3">
      <c r="A2098">
        <v>421970</v>
      </c>
      <c r="B2098" t="s">
        <v>968</v>
      </c>
      <c r="C2098">
        <v>5</v>
      </c>
    </row>
    <row r="2099" spans="1:3" x14ac:dyDescent="0.3">
      <c r="A2099">
        <v>430040</v>
      </c>
      <c r="B2099" t="s">
        <v>960</v>
      </c>
      <c r="C2099">
        <v>1</v>
      </c>
    </row>
    <row r="2100" spans="1:3" x14ac:dyDescent="0.3">
      <c r="A2100">
        <v>430057</v>
      </c>
      <c r="B2100" t="s">
        <v>955</v>
      </c>
      <c r="C2100">
        <v>1</v>
      </c>
    </row>
    <row r="2101" spans="1:3" x14ac:dyDescent="0.3">
      <c r="A2101">
        <v>430060</v>
      </c>
      <c r="B2101" t="s">
        <v>954</v>
      </c>
      <c r="C2101">
        <v>4</v>
      </c>
    </row>
    <row r="2102" spans="1:3" x14ac:dyDescent="0.3">
      <c r="A2102">
        <v>430080</v>
      </c>
      <c r="B2102" t="s">
        <v>949</v>
      </c>
      <c r="C2102">
        <v>1</v>
      </c>
    </row>
    <row r="2103" spans="1:3" x14ac:dyDescent="0.3">
      <c r="A2103">
        <v>430100</v>
      </c>
      <c r="B2103" t="s">
        <v>945</v>
      </c>
      <c r="C2103">
        <v>1</v>
      </c>
    </row>
    <row r="2104" spans="1:3" x14ac:dyDescent="0.3">
      <c r="A2104">
        <v>430210</v>
      </c>
      <c r="B2104" t="s">
        <v>923</v>
      </c>
      <c r="C2104">
        <v>3</v>
      </c>
    </row>
    <row r="2105" spans="1:3" x14ac:dyDescent="0.3">
      <c r="A2105">
        <v>430310</v>
      </c>
      <c r="B2105" t="s">
        <v>904</v>
      </c>
      <c r="C2105">
        <v>5</v>
      </c>
    </row>
    <row r="2106" spans="1:3" x14ac:dyDescent="0.3">
      <c r="A2106">
        <v>430350</v>
      </c>
      <c r="B2106" t="s">
        <v>900</v>
      </c>
      <c r="C2106">
        <v>1</v>
      </c>
    </row>
    <row r="2107" spans="1:3" x14ac:dyDescent="0.3">
      <c r="A2107">
        <v>430420</v>
      </c>
      <c r="B2107" t="s">
        <v>891</v>
      </c>
      <c r="C2107">
        <v>1</v>
      </c>
    </row>
    <row r="2108" spans="1:3" x14ac:dyDescent="0.3">
      <c r="A2108">
        <v>430440</v>
      </c>
      <c r="B2108" t="s">
        <v>888</v>
      </c>
      <c r="C2108">
        <v>1</v>
      </c>
    </row>
    <row r="2109" spans="1:3" x14ac:dyDescent="0.3">
      <c r="A2109">
        <v>430460</v>
      </c>
      <c r="B2109" t="s">
        <v>886</v>
      </c>
      <c r="C2109">
        <v>19</v>
      </c>
    </row>
    <row r="2110" spans="1:3" x14ac:dyDescent="0.3">
      <c r="A2110">
        <v>430470</v>
      </c>
      <c r="B2110" t="s">
        <v>877</v>
      </c>
      <c r="C2110">
        <v>4</v>
      </c>
    </row>
    <row r="2111" spans="1:3" x14ac:dyDescent="0.3">
      <c r="A2111">
        <v>430480</v>
      </c>
      <c r="B2111" t="s">
        <v>875</v>
      </c>
      <c r="C2111">
        <v>1</v>
      </c>
    </row>
    <row r="2112" spans="1:3" x14ac:dyDescent="0.3">
      <c r="A2112">
        <v>430510</v>
      </c>
      <c r="B2112" t="s">
        <v>870</v>
      </c>
      <c r="C2112">
        <v>2</v>
      </c>
    </row>
    <row r="2113" spans="1:3" x14ac:dyDescent="0.3">
      <c r="A2113">
        <v>430530</v>
      </c>
      <c r="B2113" t="s">
        <v>863</v>
      </c>
      <c r="C2113">
        <v>1</v>
      </c>
    </row>
    <row r="2114" spans="1:3" x14ac:dyDescent="0.3">
      <c r="A2114">
        <v>430535</v>
      </c>
      <c r="B2114" t="s">
        <v>862</v>
      </c>
      <c r="C2114">
        <v>5</v>
      </c>
    </row>
    <row r="2115" spans="1:3" x14ac:dyDescent="0.3">
      <c r="A2115">
        <v>430590</v>
      </c>
      <c r="B2115" t="s">
        <v>848</v>
      </c>
      <c r="C2115">
        <v>4</v>
      </c>
    </row>
    <row r="2116" spans="1:3" x14ac:dyDescent="0.3">
      <c r="A2116">
        <v>430610</v>
      </c>
      <c r="B2116" t="s">
        <v>841</v>
      </c>
      <c r="C2116">
        <v>34</v>
      </c>
    </row>
    <row r="2117" spans="1:3" x14ac:dyDescent="0.3">
      <c r="A2117">
        <v>430660</v>
      </c>
      <c r="B2117" t="s">
        <v>829</v>
      </c>
      <c r="C2117">
        <v>40</v>
      </c>
    </row>
    <row r="2118" spans="1:3" x14ac:dyDescent="0.3">
      <c r="A2118">
        <v>430676</v>
      </c>
      <c r="B2118" t="s">
        <v>825</v>
      </c>
      <c r="C2118">
        <v>1</v>
      </c>
    </row>
    <row r="2119" spans="1:3" x14ac:dyDescent="0.3">
      <c r="A2119">
        <v>430760</v>
      </c>
      <c r="B2119" t="s">
        <v>809</v>
      </c>
      <c r="C2119">
        <v>5</v>
      </c>
    </row>
    <row r="2120" spans="1:3" x14ac:dyDescent="0.3">
      <c r="A2120">
        <v>430790</v>
      </c>
      <c r="B2120" t="s">
        <v>803</v>
      </c>
      <c r="C2120">
        <v>2</v>
      </c>
    </row>
    <row r="2121" spans="1:3" x14ac:dyDescent="0.3">
      <c r="A2121">
        <v>430900</v>
      </c>
      <c r="B2121" t="s">
        <v>785</v>
      </c>
      <c r="C2121">
        <v>1</v>
      </c>
    </row>
    <row r="2122" spans="1:3" x14ac:dyDescent="0.3">
      <c r="A2122">
        <v>430910</v>
      </c>
      <c r="B2122" t="s">
        <v>783</v>
      </c>
      <c r="C2122">
        <v>2</v>
      </c>
    </row>
    <row r="2123" spans="1:3" x14ac:dyDescent="0.3">
      <c r="A2123">
        <v>430920</v>
      </c>
      <c r="B2123" t="s">
        <v>780</v>
      </c>
      <c r="C2123">
        <v>9</v>
      </c>
    </row>
    <row r="2124" spans="1:3" x14ac:dyDescent="0.3">
      <c r="A2124">
        <v>430950</v>
      </c>
      <c r="B2124" t="s">
        <v>5683</v>
      </c>
      <c r="C2124">
        <v>1</v>
      </c>
    </row>
    <row r="2125" spans="1:3" x14ac:dyDescent="0.3">
      <c r="A2125">
        <v>430990</v>
      </c>
      <c r="B2125" t="s">
        <v>768</v>
      </c>
      <c r="C2125">
        <v>1</v>
      </c>
    </row>
    <row r="2126" spans="1:3" x14ac:dyDescent="0.3">
      <c r="A2126">
        <v>431000</v>
      </c>
      <c r="B2126" t="s">
        <v>766</v>
      </c>
      <c r="C2126">
        <v>3</v>
      </c>
    </row>
    <row r="2127" spans="1:3" x14ac:dyDescent="0.3">
      <c r="A2127">
        <v>431020</v>
      </c>
      <c r="B2127" t="s">
        <v>764</v>
      </c>
      <c r="C2127">
        <v>5</v>
      </c>
    </row>
    <row r="2128" spans="1:3" x14ac:dyDescent="0.3">
      <c r="A2128">
        <v>431080</v>
      </c>
      <c r="B2128" t="s">
        <v>748</v>
      </c>
      <c r="C2128">
        <v>1</v>
      </c>
    </row>
    <row r="2129" spans="1:3" x14ac:dyDescent="0.3">
      <c r="A2129">
        <v>431240</v>
      </c>
      <c r="B2129" t="s">
        <v>707</v>
      </c>
      <c r="C2129">
        <v>2</v>
      </c>
    </row>
    <row r="2130" spans="1:3" x14ac:dyDescent="0.3">
      <c r="A2130">
        <v>431265</v>
      </c>
      <c r="B2130" t="s">
        <v>5684</v>
      </c>
      <c r="C2130">
        <v>1</v>
      </c>
    </row>
    <row r="2131" spans="1:3" x14ac:dyDescent="0.3">
      <c r="A2131">
        <v>431270</v>
      </c>
      <c r="B2131" t="s">
        <v>696</v>
      </c>
      <c r="C2131">
        <v>1</v>
      </c>
    </row>
    <row r="2132" spans="1:3" x14ac:dyDescent="0.3">
      <c r="A2132">
        <v>431320</v>
      </c>
      <c r="B2132" t="s">
        <v>685</v>
      </c>
      <c r="C2132">
        <v>3</v>
      </c>
    </row>
    <row r="2133" spans="1:3" x14ac:dyDescent="0.3">
      <c r="A2133">
        <v>431340</v>
      </c>
      <c r="B2133" t="s">
        <v>679</v>
      </c>
      <c r="C2133">
        <v>15</v>
      </c>
    </row>
    <row r="2134" spans="1:3" x14ac:dyDescent="0.3">
      <c r="A2134">
        <v>431350</v>
      </c>
      <c r="B2134" t="s">
        <v>674</v>
      </c>
      <c r="C2134">
        <v>1</v>
      </c>
    </row>
    <row r="2135" spans="1:3" x14ac:dyDescent="0.3">
      <c r="A2135">
        <v>431365</v>
      </c>
      <c r="B2135" t="s">
        <v>672</v>
      </c>
      <c r="C2135">
        <v>1</v>
      </c>
    </row>
    <row r="2136" spans="1:3" x14ac:dyDescent="0.3">
      <c r="A2136">
        <v>431410</v>
      </c>
      <c r="B2136" t="s">
        <v>661</v>
      </c>
      <c r="C2136">
        <v>4</v>
      </c>
    </row>
    <row r="2137" spans="1:3" x14ac:dyDescent="0.3">
      <c r="A2137">
        <v>431490</v>
      </c>
      <c r="B2137" t="s">
        <v>641</v>
      </c>
      <c r="C2137">
        <v>19</v>
      </c>
    </row>
    <row r="2138" spans="1:3" x14ac:dyDescent="0.3">
      <c r="A2138">
        <v>431505</v>
      </c>
      <c r="B2138" t="s">
        <v>639</v>
      </c>
      <c r="C2138">
        <v>1</v>
      </c>
    </row>
    <row r="2139" spans="1:3" x14ac:dyDescent="0.3">
      <c r="A2139">
        <v>431515</v>
      </c>
      <c r="B2139" t="s">
        <v>634</v>
      </c>
      <c r="C2139">
        <v>1</v>
      </c>
    </row>
    <row r="2140" spans="1:3" x14ac:dyDescent="0.3">
      <c r="A2140">
        <v>431620</v>
      </c>
      <c r="B2140" t="s">
        <v>615</v>
      </c>
      <c r="C2140">
        <v>1</v>
      </c>
    </row>
    <row r="2141" spans="1:3" x14ac:dyDescent="0.3">
      <c r="A2141">
        <v>431710</v>
      </c>
      <c r="B2141" t="s">
        <v>5687</v>
      </c>
      <c r="C2141">
        <v>8</v>
      </c>
    </row>
    <row r="2142" spans="1:3" x14ac:dyDescent="0.3">
      <c r="A2142">
        <v>431680</v>
      </c>
      <c r="B2142" t="s">
        <v>603</v>
      </c>
      <c r="C2142">
        <v>1</v>
      </c>
    </row>
    <row r="2143" spans="1:3" x14ac:dyDescent="0.3">
      <c r="A2143">
        <v>431690</v>
      </c>
      <c r="B2143" t="s">
        <v>602</v>
      </c>
      <c r="C2143">
        <v>6</v>
      </c>
    </row>
    <row r="2144" spans="1:3" x14ac:dyDescent="0.3">
      <c r="A2144">
        <v>431720</v>
      </c>
      <c r="B2144" t="s">
        <v>597</v>
      </c>
      <c r="C2144">
        <v>4</v>
      </c>
    </row>
    <row r="2145" spans="1:3" x14ac:dyDescent="0.3">
      <c r="A2145">
        <v>431740</v>
      </c>
      <c r="B2145" t="s">
        <v>594</v>
      </c>
      <c r="C2145">
        <v>11</v>
      </c>
    </row>
    <row r="2146" spans="1:3" x14ac:dyDescent="0.3">
      <c r="A2146">
        <v>431750</v>
      </c>
      <c r="B2146" t="s">
        <v>593</v>
      </c>
      <c r="C2146">
        <v>2</v>
      </c>
    </row>
    <row r="2147" spans="1:3" x14ac:dyDescent="0.3">
      <c r="A2147">
        <v>431790</v>
      </c>
      <c r="B2147" t="s">
        <v>587</v>
      </c>
      <c r="C2147">
        <v>1</v>
      </c>
    </row>
    <row r="2148" spans="1:3" x14ac:dyDescent="0.3">
      <c r="A2148">
        <v>431800</v>
      </c>
      <c r="B2148" t="s">
        <v>585</v>
      </c>
      <c r="C2148">
        <v>5</v>
      </c>
    </row>
    <row r="2149" spans="1:3" x14ac:dyDescent="0.3">
      <c r="A2149">
        <v>431870</v>
      </c>
      <c r="B2149" t="s">
        <v>568</v>
      </c>
      <c r="C2149">
        <v>2</v>
      </c>
    </row>
    <row r="2150" spans="1:3" x14ac:dyDescent="0.3">
      <c r="A2150">
        <v>431890</v>
      </c>
      <c r="B2150" t="s">
        <v>566</v>
      </c>
      <c r="C2150">
        <v>1</v>
      </c>
    </row>
    <row r="2151" spans="1:3" x14ac:dyDescent="0.3">
      <c r="A2151">
        <v>431950</v>
      </c>
      <c r="B2151" t="s">
        <v>555</v>
      </c>
      <c r="C2151">
        <v>1</v>
      </c>
    </row>
    <row r="2152" spans="1:3" x14ac:dyDescent="0.3">
      <c r="A2152">
        <v>431980</v>
      </c>
      <c r="B2152" t="s">
        <v>549</v>
      </c>
      <c r="C2152">
        <v>1</v>
      </c>
    </row>
    <row r="2153" spans="1:3" x14ac:dyDescent="0.3">
      <c r="A2153">
        <v>432000</v>
      </c>
      <c r="B2153" t="s">
        <v>547</v>
      </c>
      <c r="C2153">
        <v>4</v>
      </c>
    </row>
    <row r="2154" spans="1:3" x14ac:dyDescent="0.3">
      <c r="A2154">
        <v>432010</v>
      </c>
      <c r="B2154" t="s">
        <v>546</v>
      </c>
      <c r="C2154">
        <v>1</v>
      </c>
    </row>
    <row r="2155" spans="1:3" x14ac:dyDescent="0.3">
      <c r="A2155">
        <v>432020</v>
      </c>
      <c r="B2155" t="s">
        <v>545</v>
      </c>
      <c r="C2155">
        <v>1</v>
      </c>
    </row>
    <row r="2156" spans="1:3" x14ac:dyDescent="0.3">
      <c r="A2156">
        <v>432023</v>
      </c>
      <c r="B2156" t="s">
        <v>544</v>
      </c>
      <c r="C2156">
        <v>1</v>
      </c>
    </row>
    <row r="2157" spans="1:3" x14ac:dyDescent="0.3">
      <c r="A2157">
        <v>432030</v>
      </c>
      <c r="B2157" t="s">
        <v>542</v>
      </c>
      <c r="C2157">
        <v>2</v>
      </c>
    </row>
    <row r="2158" spans="1:3" x14ac:dyDescent="0.3">
      <c r="A2158">
        <v>432057</v>
      </c>
      <c r="B2158" t="s">
        <v>535</v>
      </c>
      <c r="C2158">
        <v>2</v>
      </c>
    </row>
    <row r="2159" spans="1:3" x14ac:dyDescent="0.3">
      <c r="A2159">
        <v>432070</v>
      </c>
      <c r="B2159" t="s">
        <v>531</v>
      </c>
      <c r="C2159">
        <v>1</v>
      </c>
    </row>
    <row r="2160" spans="1:3" x14ac:dyDescent="0.3">
      <c r="A2160">
        <v>432120</v>
      </c>
      <c r="B2160" t="s">
        <v>525</v>
      </c>
      <c r="C2160">
        <v>1</v>
      </c>
    </row>
    <row r="2161" spans="1:3" x14ac:dyDescent="0.3">
      <c r="A2161">
        <v>432140</v>
      </c>
      <c r="B2161" t="s">
        <v>521</v>
      </c>
      <c r="C2161">
        <v>7</v>
      </c>
    </row>
    <row r="2162" spans="1:3" x14ac:dyDescent="0.3">
      <c r="A2162">
        <v>432150</v>
      </c>
      <c r="B2162" t="s">
        <v>515</v>
      </c>
      <c r="C2162">
        <v>2</v>
      </c>
    </row>
    <row r="2163" spans="1:3" x14ac:dyDescent="0.3">
      <c r="A2163">
        <v>432166</v>
      </c>
      <c r="B2163" t="s">
        <v>511</v>
      </c>
      <c r="C2163">
        <v>1</v>
      </c>
    </row>
    <row r="2164" spans="1:3" x14ac:dyDescent="0.3">
      <c r="A2164">
        <v>432180</v>
      </c>
      <c r="B2164" t="s">
        <v>509</v>
      </c>
      <c r="C2164">
        <v>2</v>
      </c>
    </row>
    <row r="2165" spans="1:3" x14ac:dyDescent="0.3">
      <c r="A2165">
        <v>432190</v>
      </c>
      <c r="B2165" t="s">
        <v>506</v>
      </c>
      <c r="C2165">
        <v>4</v>
      </c>
    </row>
    <row r="2166" spans="1:3" x14ac:dyDescent="0.3">
      <c r="A2166">
        <v>432200</v>
      </c>
      <c r="B2166" t="s">
        <v>504</v>
      </c>
      <c r="C2166">
        <v>2</v>
      </c>
    </row>
    <row r="2167" spans="1:3" x14ac:dyDescent="0.3">
      <c r="A2167">
        <v>432230</v>
      </c>
      <c r="B2167" t="s">
        <v>498</v>
      </c>
      <c r="C2167">
        <v>1</v>
      </c>
    </row>
    <row r="2168" spans="1:3" x14ac:dyDescent="0.3">
      <c r="A2168">
        <v>432240</v>
      </c>
      <c r="B2168" t="s">
        <v>493</v>
      </c>
      <c r="C2168">
        <v>1</v>
      </c>
    </row>
    <row r="2169" spans="1:3" x14ac:dyDescent="0.3">
      <c r="A2169">
        <v>432300</v>
      </c>
      <c r="B2169" t="s">
        <v>482</v>
      </c>
      <c r="C2169">
        <v>2</v>
      </c>
    </row>
    <row r="2170" spans="1:3" x14ac:dyDescent="0.3">
      <c r="A2170">
        <v>432320</v>
      </c>
      <c r="B2170" t="s">
        <v>480</v>
      </c>
      <c r="C2170">
        <v>1</v>
      </c>
    </row>
    <row r="2171" spans="1:3" x14ac:dyDescent="0.3">
      <c r="A2171">
        <v>432380</v>
      </c>
      <c r="B2171" t="s">
        <v>469</v>
      </c>
      <c r="C2171">
        <v>2</v>
      </c>
    </row>
    <row r="2172" spans="1:3" x14ac:dyDescent="0.3">
      <c r="A2172">
        <v>500020</v>
      </c>
      <c r="B2172" t="s">
        <v>468</v>
      </c>
      <c r="C2172">
        <v>1</v>
      </c>
    </row>
    <row r="2173" spans="1:3" x14ac:dyDescent="0.3">
      <c r="A2173">
        <v>500060</v>
      </c>
      <c r="B2173" t="s">
        <v>5691</v>
      </c>
      <c r="C2173">
        <v>30</v>
      </c>
    </row>
    <row r="2174" spans="1:3" x14ac:dyDescent="0.3">
      <c r="A2174">
        <v>500070</v>
      </c>
      <c r="B2174" t="s">
        <v>465</v>
      </c>
      <c r="C2174">
        <v>7</v>
      </c>
    </row>
    <row r="2175" spans="1:3" x14ac:dyDescent="0.3">
      <c r="A2175">
        <v>500085</v>
      </c>
      <c r="B2175" t="s">
        <v>463</v>
      </c>
      <c r="C2175">
        <v>1</v>
      </c>
    </row>
    <row r="2176" spans="1:3" x14ac:dyDescent="0.3">
      <c r="A2176">
        <v>500110</v>
      </c>
      <c r="B2176" t="s">
        <v>460</v>
      </c>
      <c r="C2176">
        <v>23</v>
      </c>
    </row>
    <row r="2177" spans="1:3" x14ac:dyDescent="0.3">
      <c r="A2177">
        <v>500124</v>
      </c>
      <c r="B2177" t="s">
        <v>459</v>
      </c>
      <c r="C2177">
        <v>3</v>
      </c>
    </row>
    <row r="2178" spans="1:3" x14ac:dyDescent="0.3">
      <c r="A2178">
        <v>500150</v>
      </c>
      <c r="B2178" t="s">
        <v>458</v>
      </c>
      <c r="C2178">
        <v>3</v>
      </c>
    </row>
    <row r="2179" spans="1:3" x14ac:dyDescent="0.3">
      <c r="A2179">
        <v>500190</v>
      </c>
      <c r="B2179" t="s">
        <v>457</v>
      </c>
      <c r="C2179">
        <v>10</v>
      </c>
    </row>
    <row r="2180" spans="1:3" x14ac:dyDescent="0.3">
      <c r="A2180">
        <v>500210</v>
      </c>
      <c r="B2180" t="s">
        <v>455</v>
      </c>
      <c r="C2180">
        <v>1</v>
      </c>
    </row>
    <row r="2181" spans="1:3" x14ac:dyDescent="0.3">
      <c r="A2181">
        <v>500220</v>
      </c>
      <c r="B2181" t="s">
        <v>453</v>
      </c>
      <c r="C2181">
        <v>12</v>
      </c>
    </row>
    <row r="2182" spans="1:3" x14ac:dyDescent="0.3">
      <c r="A2182">
        <v>500240</v>
      </c>
      <c r="B2182" t="s">
        <v>451</v>
      </c>
      <c r="C2182">
        <v>23</v>
      </c>
    </row>
    <row r="2183" spans="1:3" x14ac:dyDescent="0.3">
      <c r="A2183">
        <v>500270</v>
      </c>
      <c r="B2183" t="s">
        <v>449</v>
      </c>
      <c r="C2183">
        <v>288</v>
      </c>
    </row>
    <row r="2184" spans="1:3" x14ac:dyDescent="0.3">
      <c r="A2184">
        <v>500280</v>
      </c>
      <c r="B2184" t="s">
        <v>448</v>
      </c>
      <c r="C2184">
        <v>79</v>
      </c>
    </row>
    <row r="2185" spans="1:3" x14ac:dyDescent="0.3">
      <c r="A2185">
        <v>500290</v>
      </c>
      <c r="B2185" t="s">
        <v>447</v>
      </c>
      <c r="C2185">
        <v>47</v>
      </c>
    </row>
    <row r="2186" spans="1:3" x14ac:dyDescent="0.3">
      <c r="A2186">
        <v>500295</v>
      </c>
      <c r="B2186" t="s">
        <v>446</v>
      </c>
      <c r="C2186">
        <v>41</v>
      </c>
    </row>
    <row r="2187" spans="1:3" x14ac:dyDescent="0.3">
      <c r="A2187">
        <v>500315</v>
      </c>
      <c r="B2187" t="s">
        <v>444</v>
      </c>
      <c r="C2187">
        <v>7</v>
      </c>
    </row>
    <row r="2188" spans="1:3" x14ac:dyDescent="0.3">
      <c r="A2188">
        <v>500320</v>
      </c>
      <c r="B2188" t="s">
        <v>443</v>
      </c>
      <c r="C2188">
        <v>56</v>
      </c>
    </row>
    <row r="2189" spans="1:3" x14ac:dyDescent="0.3">
      <c r="A2189">
        <v>500325</v>
      </c>
      <c r="B2189" t="s">
        <v>442</v>
      </c>
      <c r="C2189">
        <v>1</v>
      </c>
    </row>
    <row r="2190" spans="1:3" x14ac:dyDescent="0.3">
      <c r="A2190">
        <v>500330</v>
      </c>
      <c r="B2190" t="s">
        <v>441</v>
      </c>
      <c r="C2190">
        <v>13</v>
      </c>
    </row>
    <row r="2191" spans="1:3" x14ac:dyDescent="0.3">
      <c r="A2191">
        <v>500345</v>
      </c>
      <c r="B2191" t="s">
        <v>440</v>
      </c>
      <c r="C2191">
        <v>8</v>
      </c>
    </row>
    <row r="2192" spans="1:3" x14ac:dyDescent="0.3">
      <c r="A2192">
        <v>500348</v>
      </c>
      <c r="B2192" t="s">
        <v>439</v>
      </c>
      <c r="C2192">
        <v>27</v>
      </c>
    </row>
    <row r="2193" spans="1:3" x14ac:dyDescent="0.3">
      <c r="A2193">
        <v>500370</v>
      </c>
      <c r="B2193" t="s">
        <v>437</v>
      </c>
      <c r="C2193">
        <v>24</v>
      </c>
    </row>
    <row r="2194" spans="1:3" x14ac:dyDescent="0.3">
      <c r="A2194">
        <v>500375</v>
      </c>
      <c r="B2194" t="s">
        <v>436</v>
      </c>
      <c r="C2194">
        <v>1</v>
      </c>
    </row>
    <row r="2195" spans="1:3" x14ac:dyDescent="0.3">
      <c r="A2195">
        <v>500380</v>
      </c>
      <c r="B2195" t="s">
        <v>435</v>
      </c>
      <c r="C2195">
        <v>16</v>
      </c>
    </row>
    <row r="2196" spans="1:3" x14ac:dyDescent="0.3">
      <c r="A2196">
        <v>500410</v>
      </c>
      <c r="B2196" t="s">
        <v>432</v>
      </c>
      <c r="C2196">
        <v>1</v>
      </c>
    </row>
    <row r="2197" spans="1:3" x14ac:dyDescent="0.3">
      <c r="A2197">
        <v>500470</v>
      </c>
      <c r="B2197" t="s">
        <v>427</v>
      </c>
      <c r="C2197">
        <v>23</v>
      </c>
    </row>
    <row r="2198" spans="1:3" x14ac:dyDescent="0.3">
      <c r="A2198">
        <v>500500</v>
      </c>
      <c r="B2198" t="s">
        <v>424</v>
      </c>
      <c r="C2198">
        <v>14</v>
      </c>
    </row>
    <row r="2199" spans="1:3" x14ac:dyDescent="0.3">
      <c r="A2199">
        <v>500520</v>
      </c>
      <c r="B2199" t="s">
        <v>421</v>
      </c>
      <c r="C2199">
        <v>11</v>
      </c>
    </row>
    <row r="2200" spans="1:3" x14ac:dyDescent="0.3">
      <c r="A2200">
        <v>500540</v>
      </c>
      <c r="B2200" t="s">
        <v>419</v>
      </c>
      <c r="C2200">
        <v>18</v>
      </c>
    </row>
    <row r="2201" spans="1:3" x14ac:dyDescent="0.3">
      <c r="A2201">
        <v>500560</v>
      </c>
      <c r="B2201" t="s">
        <v>418</v>
      </c>
      <c r="C2201">
        <v>2</v>
      </c>
    </row>
    <row r="2202" spans="1:3" x14ac:dyDescent="0.3">
      <c r="A2202">
        <v>500568</v>
      </c>
      <c r="B2202" t="s">
        <v>95</v>
      </c>
      <c r="C2202">
        <v>4</v>
      </c>
    </row>
    <row r="2203" spans="1:3" x14ac:dyDescent="0.3">
      <c r="A2203">
        <v>500570</v>
      </c>
      <c r="B2203" t="s">
        <v>417</v>
      </c>
      <c r="C2203">
        <v>11</v>
      </c>
    </row>
    <row r="2204" spans="1:3" x14ac:dyDescent="0.3">
      <c r="A2204">
        <v>500580</v>
      </c>
      <c r="B2204" t="s">
        <v>416</v>
      </c>
      <c r="C2204">
        <v>8</v>
      </c>
    </row>
    <row r="2205" spans="1:3" x14ac:dyDescent="0.3">
      <c r="A2205">
        <v>500620</v>
      </c>
      <c r="B2205" t="s">
        <v>414</v>
      </c>
      <c r="C2205">
        <v>4</v>
      </c>
    </row>
    <row r="2206" spans="1:3" x14ac:dyDescent="0.3">
      <c r="A2206">
        <v>500625</v>
      </c>
      <c r="B2206" t="s">
        <v>413</v>
      </c>
      <c r="C2206">
        <v>1</v>
      </c>
    </row>
    <row r="2207" spans="1:3" x14ac:dyDescent="0.3">
      <c r="A2207">
        <v>500630</v>
      </c>
      <c r="B2207" t="s">
        <v>412</v>
      </c>
      <c r="C2207">
        <v>1</v>
      </c>
    </row>
    <row r="2208" spans="1:3" x14ac:dyDescent="0.3">
      <c r="A2208">
        <v>500635</v>
      </c>
      <c r="B2208" t="s">
        <v>411</v>
      </c>
      <c r="C2208">
        <v>8</v>
      </c>
    </row>
    <row r="2209" spans="1:3" x14ac:dyDescent="0.3">
      <c r="A2209">
        <v>500640</v>
      </c>
      <c r="B2209" t="s">
        <v>410</v>
      </c>
      <c r="C2209">
        <v>18</v>
      </c>
    </row>
    <row r="2210" spans="1:3" x14ac:dyDescent="0.3">
      <c r="A2210">
        <v>500660</v>
      </c>
      <c r="B2210" t="s">
        <v>409</v>
      </c>
      <c r="C2210">
        <v>31</v>
      </c>
    </row>
    <row r="2211" spans="1:3" x14ac:dyDescent="0.3">
      <c r="A2211">
        <v>500690</v>
      </c>
      <c r="B2211" t="s">
        <v>408</v>
      </c>
      <c r="C2211">
        <v>5</v>
      </c>
    </row>
    <row r="2212" spans="1:3" x14ac:dyDescent="0.3">
      <c r="A2212">
        <v>500710</v>
      </c>
      <c r="B2212" t="s">
        <v>407</v>
      </c>
      <c r="C2212">
        <v>1</v>
      </c>
    </row>
    <row r="2213" spans="1:3" x14ac:dyDescent="0.3">
      <c r="A2213">
        <v>500730</v>
      </c>
      <c r="B2213" t="s">
        <v>405</v>
      </c>
      <c r="C2213">
        <v>1</v>
      </c>
    </row>
    <row r="2214" spans="1:3" x14ac:dyDescent="0.3">
      <c r="A2214">
        <v>500740</v>
      </c>
      <c r="B2214" t="s">
        <v>404</v>
      </c>
      <c r="C2214">
        <v>24</v>
      </c>
    </row>
    <row r="2215" spans="1:3" x14ac:dyDescent="0.3">
      <c r="A2215">
        <v>500750</v>
      </c>
      <c r="B2215" t="s">
        <v>403</v>
      </c>
      <c r="C2215">
        <v>3</v>
      </c>
    </row>
    <row r="2216" spans="1:3" x14ac:dyDescent="0.3">
      <c r="A2216">
        <v>500769</v>
      </c>
      <c r="B2216" t="s">
        <v>401</v>
      </c>
      <c r="C2216">
        <v>24</v>
      </c>
    </row>
    <row r="2217" spans="1:3" x14ac:dyDescent="0.3">
      <c r="A2217">
        <v>500770</v>
      </c>
      <c r="B2217" t="s">
        <v>400</v>
      </c>
      <c r="C2217">
        <v>2</v>
      </c>
    </row>
    <row r="2218" spans="1:3" x14ac:dyDescent="0.3">
      <c r="A2218">
        <v>500790</v>
      </c>
      <c r="B2218" t="s">
        <v>398</v>
      </c>
      <c r="C2218">
        <v>15</v>
      </c>
    </row>
    <row r="2219" spans="1:3" x14ac:dyDescent="0.3">
      <c r="A2219">
        <v>500793</v>
      </c>
      <c r="B2219" t="s">
        <v>397</v>
      </c>
      <c r="C2219">
        <v>17</v>
      </c>
    </row>
    <row r="2220" spans="1:3" x14ac:dyDescent="0.3">
      <c r="A2220">
        <v>500800</v>
      </c>
      <c r="B2220" t="s">
        <v>394</v>
      </c>
      <c r="C2220">
        <v>4</v>
      </c>
    </row>
    <row r="2221" spans="1:3" x14ac:dyDescent="0.3">
      <c r="A2221">
        <v>500830</v>
      </c>
      <c r="B2221" t="s">
        <v>393</v>
      </c>
      <c r="C2221">
        <v>19</v>
      </c>
    </row>
    <row r="2222" spans="1:3" x14ac:dyDescent="0.3">
      <c r="A2222">
        <v>510020</v>
      </c>
      <c r="B2222" t="s">
        <v>389</v>
      </c>
      <c r="C2222">
        <v>17</v>
      </c>
    </row>
    <row r="2223" spans="1:3" x14ac:dyDescent="0.3">
      <c r="A2223">
        <v>510025</v>
      </c>
      <c r="B2223" t="s">
        <v>388</v>
      </c>
      <c r="C2223">
        <v>20</v>
      </c>
    </row>
    <row r="2224" spans="1:3" x14ac:dyDescent="0.3">
      <c r="A2224">
        <v>510050</v>
      </c>
      <c r="B2224" t="s">
        <v>384</v>
      </c>
      <c r="C2224">
        <v>4</v>
      </c>
    </row>
    <row r="2225" spans="1:3" x14ac:dyDescent="0.3">
      <c r="A2225">
        <v>510060</v>
      </c>
      <c r="B2225" t="s">
        <v>383</v>
      </c>
      <c r="C2225">
        <v>7</v>
      </c>
    </row>
    <row r="2226" spans="1:3" x14ac:dyDescent="0.3">
      <c r="A2226">
        <v>510080</v>
      </c>
      <c r="B2226" t="s">
        <v>382</v>
      </c>
      <c r="C2226">
        <v>2</v>
      </c>
    </row>
    <row r="2227" spans="1:3" x14ac:dyDescent="0.3">
      <c r="A2227">
        <v>510100</v>
      </c>
      <c r="B2227" t="s">
        <v>381</v>
      </c>
      <c r="C2227">
        <v>2</v>
      </c>
    </row>
    <row r="2228" spans="1:3" x14ac:dyDescent="0.3">
      <c r="A2228">
        <v>510125</v>
      </c>
      <c r="B2228" t="s">
        <v>379</v>
      </c>
      <c r="C2228">
        <v>14</v>
      </c>
    </row>
    <row r="2229" spans="1:3" x14ac:dyDescent="0.3">
      <c r="A2229">
        <v>510130</v>
      </c>
      <c r="B2229" t="s">
        <v>378</v>
      </c>
      <c r="C2229">
        <v>3</v>
      </c>
    </row>
    <row r="2230" spans="1:3" x14ac:dyDescent="0.3">
      <c r="A2230">
        <v>510170</v>
      </c>
      <c r="B2230" t="s">
        <v>375</v>
      </c>
      <c r="C2230">
        <v>10</v>
      </c>
    </row>
    <row r="2231" spans="1:3" x14ac:dyDescent="0.3">
      <c r="A2231">
        <v>510180</v>
      </c>
      <c r="B2231" t="s">
        <v>374</v>
      </c>
      <c r="C2231">
        <v>6</v>
      </c>
    </row>
    <row r="2232" spans="1:3" x14ac:dyDescent="0.3">
      <c r="A2232">
        <v>510190</v>
      </c>
      <c r="B2232" t="s">
        <v>372</v>
      </c>
      <c r="C2232">
        <v>2</v>
      </c>
    </row>
    <row r="2233" spans="1:3" x14ac:dyDescent="0.3">
      <c r="A2233">
        <v>510250</v>
      </c>
      <c r="B2233" t="s">
        <v>371</v>
      </c>
      <c r="C2233">
        <v>72</v>
      </c>
    </row>
    <row r="2234" spans="1:3" x14ac:dyDescent="0.3">
      <c r="A2234">
        <v>510263</v>
      </c>
      <c r="B2234" t="s">
        <v>369</v>
      </c>
      <c r="C2234">
        <v>171</v>
      </c>
    </row>
    <row r="2235" spans="1:3" x14ac:dyDescent="0.3">
      <c r="A2235">
        <v>510267</v>
      </c>
      <c r="B2235" t="s">
        <v>368</v>
      </c>
      <c r="C2235">
        <v>3</v>
      </c>
    </row>
    <row r="2236" spans="1:3" x14ac:dyDescent="0.3">
      <c r="A2236">
        <v>510268</v>
      </c>
      <c r="B2236" t="s">
        <v>367</v>
      </c>
      <c r="C2236">
        <v>13</v>
      </c>
    </row>
    <row r="2237" spans="1:3" x14ac:dyDescent="0.3">
      <c r="A2237">
        <v>510270</v>
      </c>
      <c r="B2237" t="s">
        <v>365</v>
      </c>
      <c r="C2237">
        <v>27</v>
      </c>
    </row>
    <row r="2238" spans="1:3" x14ac:dyDescent="0.3">
      <c r="A2238">
        <v>510300</v>
      </c>
      <c r="B2238" t="s">
        <v>5524</v>
      </c>
      <c r="C2238">
        <v>3</v>
      </c>
    </row>
    <row r="2239" spans="1:3" x14ac:dyDescent="0.3">
      <c r="A2239">
        <v>510320</v>
      </c>
      <c r="B2239" t="s">
        <v>359</v>
      </c>
      <c r="C2239">
        <v>4</v>
      </c>
    </row>
    <row r="2240" spans="1:3" x14ac:dyDescent="0.3">
      <c r="A2240">
        <v>510330</v>
      </c>
      <c r="B2240" t="s">
        <v>357</v>
      </c>
      <c r="C2240">
        <v>15</v>
      </c>
    </row>
    <row r="2241" spans="1:3" x14ac:dyDescent="0.3">
      <c r="A2241">
        <v>510335</v>
      </c>
      <c r="B2241" t="s">
        <v>356</v>
      </c>
      <c r="C2241">
        <v>5</v>
      </c>
    </row>
    <row r="2242" spans="1:3" x14ac:dyDescent="0.3">
      <c r="A2242">
        <v>510340</v>
      </c>
      <c r="B2242" t="s">
        <v>353</v>
      </c>
      <c r="C2242">
        <v>54</v>
      </c>
    </row>
    <row r="2243" spans="1:3" x14ac:dyDescent="0.3">
      <c r="A2243">
        <v>510350</v>
      </c>
      <c r="B2243" t="s">
        <v>350</v>
      </c>
      <c r="C2243">
        <v>12</v>
      </c>
    </row>
    <row r="2244" spans="1:3" x14ac:dyDescent="0.3">
      <c r="A2244">
        <v>510360</v>
      </c>
      <c r="B2244" t="s">
        <v>349</v>
      </c>
      <c r="C2244">
        <v>11</v>
      </c>
    </row>
    <row r="2245" spans="1:3" x14ac:dyDescent="0.3">
      <c r="A2245">
        <v>510370</v>
      </c>
      <c r="B2245" t="s">
        <v>348</v>
      </c>
      <c r="C2245">
        <v>7</v>
      </c>
    </row>
    <row r="2246" spans="1:3" x14ac:dyDescent="0.3">
      <c r="A2246">
        <v>510380</v>
      </c>
      <c r="B2246" t="s">
        <v>5692</v>
      </c>
      <c r="C2246">
        <v>1</v>
      </c>
    </row>
    <row r="2247" spans="1:3" x14ac:dyDescent="0.3">
      <c r="A2247">
        <v>510390</v>
      </c>
      <c r="B2247" t="s">
        <v>345</v>
      </c>
      <c r="C2247">
        <v>1</v>
      </c>
    </row>
    <row r="2248" spans="1:3" x14ac:dyDescent="0.3">
      <c r="A2248">
        <v>510410</v>
      </c>
      <c r="B2248" t="s">
        <v>343</v>
      </c>
      <c r="C2248">
        <v>19</v>
      </c>
    </row>
    <row r="2249" spans="1:3" x14ac:dyDescent="0.3">
      <c r="A2249">
        <v>510420</v>
      </c>
      <c r="B2249" t="s">
        <v>342</v>
      </c>
      <c r="C2249">
        <v>85</v>
      </c>
    </row>
    <row r="2250" spans="1:3" x14ac:dyDescent="0.3">
      <c r="A2250">
        <v>510452</v>
      </c>
      <c r="B2250" t="s">
        <v>340</v>
      </c>
      <c r="C2250">
        <v>13</v>
      </c>
    </row>
    <row r="2251" spans="1:3" x14ac:dyDescent="0.3">
      <c r="A2251">
        <v>510454</v>
      </c>
      <c r="B2251" t="s">
        <v>339</v>
      </c>
      <c r="C2251">
        <v>21</v>
      </c>
    </row>
    <row r="2252" spans="1:3" x14ac:dyDescent="0.3">
      <c r="A2252">
        <v>510480</v>
      </c>
      <c r="B2252" t="s">
        <v>336</v>
      </c>
      <c r="C2252">
        <v>11</v>
      </c>
    </row>
    <row r="2253" spans="1:3" x14ac:dyDescent="0.3">
      <c r="A2253">
        <v>510510</v>
      </c>
      <c r="B2253" t="s">
        <v>333</v>
      </c>
      <c r="C2253">
        <v>8</v>
      </c>
    </row>
    <row r="2254" spans="1:3" x14ac:dyDescent="0.3">
      <c r="A2254">
        <v>510515</v>
      </c>
      <c r="B2254" t="s">
        <v>332</v>
      </c>
      <c r="C2254">
        <v>13</v>
      </c>
    </row>
    <row r="2255" spans="1:3" x14ac:dyDescent="0.3">
      <c r="A2255">
        <v>510520</v>
      </c>
      <c r="B2255" t="s">
        <v>330</v>
      </c>
      <c r="C2255">
        <v>2</v>
      </c>
    </row>
    <row r="2256" spans="1:3" x14ac:dyDescent="0.3">
      <c r="A2256">
        <v>510525</v>
      </c>
      <c r="B2256" t="s">
        <v>328</v>
      </c>
      <c r="C2256">
        <v>62</v>
      </c>
    </row>
    <row r="2257" spans="1:3" x14ac:dyDescent="0.3">
      <c r="A2257">
        <v>510558</v>
      </c>
      <c r="B2257" t="s">
        <v>325</v>
      </c>
      <c r="C2257">
        <v>4</v>
      </c>
    </row>
    <row r="2258" spans="1:3" x14ac:dyDescent="0.3">
      <c r="A2258">
        <v>510560</v>
      </c>
      <c r="B2258" t="s">
        <v>324</v>
      </c>
      <c r="C2258">
        <v>6</v>
      </c>
    </row>
    <row r="2259" spans="1:3" x14ac:dyDescent="0.3">
      <c r="A2259">
        <v>510562</v>
      </c>
      <c r="B2259" t="s">
        <v>5527</v>
      </c>
      <c r="C2259">
        <v>1</v>
      </c>
    </row>
    <row r="2260" spans="1:3" x14ac:dyDescent="0.3">
      <c r="A2260">
        <v>510600</v>
      </c>
      <c r="B2260" t="s">
        <v>321</v>
      </c>
      <c r="C2260">
        <v>16</v>
      </c>
    </row>
    <row r="2261" spans="1:3" x14ac:dyDescent="0.3">
      <c r="A2261">
        <v>510621</v>
      </c>
      <c r="B2261" t="s">
        <v>314</v>
      </c>
      <c r="C2261">
        <v>13</v>
      </c>
    </row>
    <row r="2262" spans="1:3" x14ac:dyDescent="0.3">
      <c r="A2262">
        <v>510880</v>
      </c>
      <c r="B2262" t="s">
        <v>253</v>
      </c>
      <c r="C2262">
        <v>10</v>
      </c>
    </row>
    <row r="2263" spans="1:3" x14ac:dyDescent="0.3">
      <c r="A2263">
        <v>510618</v>
      </c>
      <c r="B2263" t="s">
        <v>317</v>
      </c>
      <c r="C2263">
        <v>10</v>
      </c>
    </row>
    <row r="2264" spans="1:3" x14ac:dyDescent="0.3">
      <c r="A2264">
        <v>510890</v>
      </c>
      <c r="B2264" t="s">
        <v>251</v>
      </c>
      <c r="C2264">
        <v>2</v>
      </c>
    </row>
    <row r="2265" spans="1:3" x14ac:dyDescent="0.3">
      <c r="A2265">
        <v>510622</v>
      </c>
      <c r="B2265" t="s">
        <v>313</v>
      </c>
      <c r="C2265">
        <v>18</v>
      </c>
    </row>
    <row r="2266" spans="1:3" x14ac:dyDescent="0.3">
      <c r="A2266">
        <v>510623</v>
      </c>
      <c r="B2266" t="s">
        <v>312</v>
      </c>
      <c r="C2266">
        <v>2</v>
      </c>
    </row>
    <row r="2267" spans="1:3" x14ac:dyDescent="0.3">
      <c r="A2267">
        <v>510619</v>
      </c>
      <c r="B2267" t="s">
        <v>316</v>
      </c>
      <c r="C2267">
        <v>1</v>
      </c>
    </row>
    <row r="2268" spans="1:3" x14ac:dyDescent="0.3">
      <c r="A2268">
        <v>510625</v>
      </c>
      <c r="B2268" t="s">
        <v>310</v>
      </c>
      <c r="C2268">
        <v>30</v>
      </c>
    </row>
    <row r="2269" spans="1:3" x14ac:dyDescent="0.3">
      <c r="A2269">
        <v>510627</v>
      </c>
      <c r="B2269" t="s">
        <v>308</v>
      </c>
      <c r="C2269">
        <v>1</v>
      </c>
    </row>
    <row r="2270" spans="1:3" x14ac:dyDescent="0.3">
      <c r="A2270">
        <v>510626</v>
      </c>
      <c r="B2270" t="s">
        <v>309</v>
      </c>
      <c r="C2270">
        <v>1</v>
      </c>
    </row>
    <row r="2271" spans="1:3" x14ac:dyDescent="0.3">
      <c r="A2271">
        <v>510628</v>
      </c>
      <c r="B2271" t="s">
        <v>307</v>
      </c>
      <c r="C2271">
        <v>7</v>
      </c>
    </row>
    <row r="2272" spans="1:3" x14ac:dyDescent="0.3">
      <c r="A2272">
        <v>510642</v>
      </c>
      <c r="B2272" t="s">
        <v>302</v>
      </c>
      <c r="C2272">
        <v>10</v>
      </c>
    </row>
    <row r="2273" spans="1:3" x14ac:dyDescent="0.3">
      <c r="A2273">
        <v>510645</v>
      </c>
      <c r="B2273" t="s">
        <v>301</v>
      </c>
      <c r="C2273">
        <v>3</v>
      </c>
    </row>
    <row r="2274" spans="1:3" x14ac:dyDescent="0.3">
      <c r="A2274">
        <v>510650</v>
      </c>
      <c r="B2274" t="s">
        <v>300</v>
      </c>
      <c r="C2274">
        <v>3</v>
      </c>
    </row>
    <row r="2275" spans="1:3" x14ac:dyDescent="0.3">
      <c r="A2275">
        <v>510665</v>
      </c>
      <c r="B2275" t="s">
        <v>299</v>
      </c>
      <c r="C2275">
        <v>8</v>
      </c>
    </row>
    <row r="2276" spans="1:3" x14ac:dyDescent="0.3">
      <c r="A2276">
        <v>510675</v>
      </c>
      <c r="B2276" t="s">
        <v>297</v>
      </c>
      <c r="C2276">
        <v>17</v>
      </c>
    </row>
    <row r="2277" spans="1:3" x14ac:dyDescent="0.3">
      <c r="A2277">
        <v>510680</v>
      </c>
      <c r="B2277" t="s">
        <v>5528</v>
      </c>
      <c r="C2277">
        <v>1</v>
      </c>
    </row>
    <row r="2278" spans="1:3" x14ac:dyDescent="0.3">
      <c r="A2278">
        <v>510700</v>
      </c>
      <c r="B2278" t="s">
        <v>292</v>
      </c>
      <c r="C2278">
        <v>1</v>
      </c>
    </row>
    <row r="2279" spans="1:3" x14ac:dyDescent="0.3">
      <c r="A2279">
        <v>510704</v>
      </c>
      <c r="B2279" t="s">
        <v>291</v>
      </c>
      <c r="C2279">
        <v>110</v>
      </c>
    </row>
    <row r="2280" spans="1:3" x14ac:dyDescent="0.3">
      <c r="A2280">
        <v>510715</v>
      </c>
      <c r="B2280" t="s">
        <v>288</v>
      </c>
      <c r="C2280">
        <v>4</v>
      </c>
    </row>
    <row r="2281" spans="1:3" x14ac:dyDescent="0.3">
      <c r="A2281">
        <v>510718</v>
      </c>
      <c r="B2281" t="s">
        <v>287</v>
      </c>
      <c r="C2281">
        <v>2</v>
      </c>
    </row>
    <row r="2282" spans="1:3" x14ac:dyDescent="0.3">
      <c r="A2282">
        <v>510719</v>
      </c>
      <c r="B2282" t="s">
        <v>286</v>
      </c>
      <c r="C2282">
        <v>2</v>
      </c>
    </row>
    <row r="2283" spans="1:3" x14ac:dyDescent="0.3">
      <c r="A2283">
        <v>510720</v>
      </c>
      <c r="B2283" t="s">
        <v>285</v>
      </c>
      <c r="C2283">
        <v>1</v>
      </c>
    </row>
    <row r="2284" spans="1:3" x14ac:dyDescent="0.3">
      <c r="A2284">
        <v>510757</v>
      </c>
      <c r="B2284" t="s">
        <v>278</v>
      </c>
      <c r="C2284">
        <v>1</v>
      </c>
    </row>
    <row r="2285" spans="1:3" x14ac:dyDescent="0.3">
      <c r="A2285">
        <v>510760</v>
      </c>
      <c r="B2285" t="s">
        <v>277</v>
      </c>
      <c r="C2285">
        <v>18</v>
      </c>
    </row>
    <row r="2286" spans="1:3" x14ac:dyDescent="0.3">
      <c r="A2286">
        <v>510774</v>
      </c>
      <c r="B2286" t="s">
        <v>275</v>
      </c>
      <c r="C2286">
        <v>1</v>
      </c>
    </row>
    <row r="2287" spans="1:3" x14ac:dyDescent="0.3">
      <c r="A2287">
        <v>510779</v>
      </c>
      <c r="B2287" t="s">
        <v>271</v>
      </c>
      <c r="C2287">
        <v>10</v>
      </c>
    </row>
    <row r="2288" spans="1:3" x14ac:dyDescent="0.3">
      <c r="A2288">
        <v>510780</v>
      </c>
      <c r="B2288" t="s">
        <v>270</v>
      </c>
      <c r="C2288">
        <v>4</v>
      </c>
    </row>
    <row r="2289" spans="1:3" x14ac:dyDescent="0.3">
      <c r="A2289">
        <v>510730</v>
      </c>
      <c r="B2289" t="s">
        <v>281</v>
      </c>
      <c r="C2289">
        <v>8</v>
      </c>
    </row>
    <row r="2290" spans="1:3" x14ac:dyDescent="0.3">
      <c r="A2290">
        <v>510787</v>
      </c>
      <c r="B2290" t="s">
        <v>268</v>
      </c>
      <c r="C2290">
        <v>3</v>
      </c>
    </row>
    <row r="2291" spans="1:3" x14ac:dyDescent="0.3">
      <c r="A2291">
        <v>510790</v>
      </c>
      <c r="B2291" t="s">
        <v>266</v>
      </c>
      <c r="C2291">
        <v>22</v>
      </c>
    </row>
    <row r="2292" spans="1:3" x14ac:dyDescent="0.3">
      <c r="A2292">
        <v>510792</v>
      </c>
      <c r="B2292" t="s">
        <v>265</v>
      </c>
      <c r="C2292">
        <v>37</v>
      </c>
    </row>
    <row r="2293" spans="1:3" x14ac:dyDescent="0.3">
      <c r="A2293">
        <v>510794</v>
      </c>
      <c r="B2293" t="s">
        <v>264</v>
      </c>
      <c r="C2293">
        <v>3</v>
      </c>
    </row>
    <row r="2294" spans="1:3" x14ac:dyDescent="0.3">
      <c r="A2294">
        <v>510795</v>
      </c>
      <c r="B2294" t="s">
        <v>263</v>
      </c>
      <c r="C2294">
        <v>90</v>
      </c>
    </row>
    <row r="2295" spans="1:3" x14ac:dyDescent="0.3">
      <c r="A2295">
        <v>510810</v>
      </c>
      <c r="B2295" t="s">
        <v>260</v>
      </c>
      <c r="C2295">
        <v>10</v>
      </c>
    </row>
    <row r="2296" spans="1:3" x14ac:dyDescent="0.3">
      <c r="A2296">
        <v>510830</v>
      </c>
      <c r="B2296" t="s">
        <v>258</v>
      </c>
      <c r="C2296">
        <v>3</v>
      </c>
    </row>
    <row r="2297" spans="1:3" x14ac:dyDescent="0.3">
      <c r="A2297">
        <v>510840</v>
      </c>
      <c r="B2297" t="s">
        <v>256</v>
      </c>
      <c r="C2297">
        <v>16</v>
      </c>
    </row>
    <row r="2298" spans="1:3" x14ac:dyDescent="0.3">
      <c r="A2298">
        <v>510850</v>
      </c>
      <c r="B2298" t="s">
        <v>255</v>
      </c>
      <c r="C2298">
        <v>5</v>
      </c>
    </row>
    <row r="2299" spans="1:3" x14ac:dyDescent="0.3">
      <c r="A2299">
        <v>510860</v>
      </c>
      <c r="B2299" t="s">
        <v>254</v>
      </c>
      <c r="C2299">
        <v>1</v>
      </c>
    </row>
    <row r="2300" spans="1:3" x14ac:dyDescent="0.3">
      <c r="A2300">
        <v>520005</v>
      </c>
      <c r="B2300" t="s">
        <v>248</v>
      </c>
      <c r="C2300">
        <v>1</v>
      </c>
    </row>
    <row r="2301" spans="1:3" x14ac:dyDescent="0.3">
      <c r="A2301">
        <v>520010</v>
      </c>
      <c r="B2301" t="s">
        <v>247</v>
      </c>
      <c r="C2301">
        <v>2</v>
      </c>
    </row>
    <row r="2302" spans="1:3" x14ac:dyDescent="0.3">
      <c r="A2302">
        <v>520025</v>
      </c>
      <c r="B2302" t="s">
        <v>242</v>
      </c>
      <c r="C2302">
        <v>43</v>
      </c>
    </row>
    <row r="2303" spans="1:3" x14ac:dyDescent="0.3">
      <c r="A2303">
        <v>520030</v>
      </c>
      <c r="B2303" t="s">
        <v>241</v>
      </c>
      <c r="C2303">
        <v>1</v>
      </c>
    </row>
    <row r="2304" spans="1:3" x14ac:dyDescent="0.3">
      <c r="A2304">
        <v>520060</v>
      </c>
      <c r="B2304" t="s">
        <v>238</v>
      </c>
      <c r="C2304">
        <v>1</v>
      </c>
    </row>
    <row r="2305" spans="1:3" x14ac:dyDescent="0.3">
      <c r="A2305">
        <v>520085</v>
      </c>
      <c r="B2305" t="s">
        <v>235</v>
      </c>
      <c r="C2305">
        <v>3</v>
      </c>
    </row>
    <row r="2306" spans="1:3" x14ac:dyDescent="0.3">
      <c r="A2306">
        <v>520090</v>
      </c>
      <c r="B2306" t="s">
        <v>234</v>
      </c>
      <c r="C2306">
        <v>1</v>
      </c>
    </row>
    <row r="2307" spans="1:3" x14ac:dyDescent="0.3">
      <c r="A2307">
        <v>520110</v>
      </c>
      <c r="B2307" t="s">
        <v>233</v>
      </c>
      <c r="C2307">
        <v>117</v>
      </c>
    </row>
    <row r="2308" spans="1:3" x14ac:dyDescent="0.3">
      <c r="A2308">
        <v>520130</v>
      </c>
      <c r="B2308" t="s">
        <v>231</v>
      </c>
      <c r="C2308">
        <v>6</v>
      </c>
    </row>
    <row r="2309" spans="1:3" x14ac:dyDescent="0.3">
      <c r="A2309">
        <v>520140</v>
      </c>
      <c r="B2309" t="s">
        <v>230</v>
      </c>
      <c r="C2309">
        <v>199</v>
      </c>
    </row>
    <row r="2310" spans="1:3" x14ac:dyDescent="0.3">
      <c r="A2310">
        <v>520150</v>
      </c>
      <c r="B2310" t="s">
        <v>228</v>
      </c>
      <c r="C2310">
        <v>1</v>
      </c>
    </row>
    <row r="2311" spans="1:3" x14ac:dyDescent="0.3">
      <c r="A2311">
        <v>520170</v>
      </c>
      <c r="B2311" t="s">
        <v>226</v>
      </c>
      <c r="C2311">
        <v>5</v>
      </c>
    </row>
    <row r="2312" spans="1:3" x14ac:dyDescent="0.3">
      <c r="A2312">
        <v>520180</v>
      </c>
      <c r="B2312" t="s">
        <v>225</v>
      </c>
      <c r="C2312">
        <v>1</v>
      </c>
    </row>
    <row r="2313" spans="1:3" x14ac:dyDescent="0.3">
      <c r="A2313">
        <v>520320</v>
      </c>
      <c r="B2313" t="s">
        <v>218</v>
      </c>
      <c r="C2313">
        <v>5</v>
      </c>
    </row>
    <row r="2314" spans="1:3" x14ac:dyDescent="0.3">
      <c r="A2314">
        <v>520330</v>
      </c>
      <c r="B2314" t="s">
        <v>217</v>
      </c>
      <c r="C2314">
        <v>1</v>
      </c>
    </row>
    <row r="2315" spans="1:3" x14ac:dyDescent="0.3">
      <c r="A2315">
        <v>520340</v>
      </c>
      <c r="B2315" t="s">
        <v>216</v>
      </c>
      <c r="C2315">
        <v>1</v>
      </c>
    </row>
    <row r="2316" spans="1:3" x14ac:dyDescent="0.3">
      <c r="A2316">
        <v>520355</v>
      </c>
      <c r="B2316" t="s">
        <v>214</v>
      </c>
      <c r="C2316">
        <v>1</v>
      </c>
    </row>
    <row r="2317" spans="1:3" x14ac:dyDescent="0.3">
      <c r="A2317">
        <v>520360</v>
      </c>
      <c r="B2317" t="s">
        <v>212</v>
      </c>
      <c r="C2317">
        <v>1</v>
      </c>
    </row>
    <row r="2318" spans="1:3" x14ac:dyDescent="0.3">
      <c r="A2318">
        <v>520390</v>
      </c>
      <c r="B2318" t="s">
        <v>210</v>
      </c>
      <c r="C2318">
        <v>1</v>
      </c>
    </row>
    <row r="2319" spans="1:3" x14ac:dyDescent="0.3">
      <c r="A2319">
        <v>520393</v>
      </c>
      <c r="B2319" t="s">
        <v>209</v>
      </c>
      <c r="C2319">
        <v>1</v>
      </c>
    </row>
    <row r="2320" spans="1:3" x14ac:dyDescent="0.3">
      <c r="A2320">
        <v>520400</v>
      </c>
      <c r="B2320" t="s">
        <v>207</v>
      </c>
      <c r="C2320">
        <v>1</v>
      </c>
    </row>
    <row r="2321" spans="1:3" x14ac:dyDescent="0.3">
      <c r="A2321">
        <v>520425</v>
      </c>
      <c r="B2321" t="s">
        <v>204</v>
      </c>
      <c r="C2321">
        <v>3</v>
      </c>
    </row>
    <row r="2322" spans="1:3" x14ac:dyDescent="0.3">
      <c r="A2322">
        <v>520450</v>
      </c>
      <c r="B2322" t="s">
        <v>201</v>
      </c>
      <c r="C2322">
        <v>14</v>
      </c>
    </row>
    <row r="2323" spans="1:3" x14ac:dyDescent="0.3">
      <c r="A2323">
        <v>520485</v>
      </c>
      <c r="B2323" t="s">
        <v>195</v>
      </c>
      <c r="C2323">
        <v>2</v>
      </c>
    </row>
    <row r="2324" spans="1:3" x14ac:dyDescent="0.3">
      <c r="A2324">
        <v>520490</v>
      </c>
      <c r="B2324" t="s">
        <v>194</v>
      </c>
      <c r="C2324">
        <v>6</v>
      </c>
    </row>
    <row r="2325" spans="1:3" x14ac:dyDescent="0.3">
      <c r="A2325">
        <v>520500</v>
      </c>
      <c r="B2325" t="s">
        <v>192</v>
      </c>
      <c r="C2325">
        <v>1</v>
      </c>
    </row>
    <row r="2326" spans="1:3" x14ac:dyDescent="0.3">
      <c r="A2326">
        <v>520510</v>
      </c>
      <c r="B2326" t="s">
        <v>190</v>
      </c>
      <c r="C2326">
        <v>10</v>
      </c>
    </row>
    <row r="2327" spans="1:3" x14ac:dyDescent="0.3">
      <c r="A2327">
        <v>520530</v>
      </c>
      <c r="B2327" t="s">
        <v>188</v>
      </c>
      <c r="C2327">
        <v>1</v>
      </c>
    </row>
    <row r="2328" spans="1:3" x14ac:dyDescent="0.3">
      <c r="A2328">
        <v>520549</v>
      </c>
      <c r="B2328" t="s">
        <v>184</v>
      </c>
      <c r="C2328">
        <v>13</v>
      </c>
    </row>
    <row r="2329" spans="1:3" x14ac:dyDescent="0.3">
      <c r="A2329">
        <v>520551</v>
      </c>
      <c r="B2329" t="s">
        <v>183</v>
      </c>
      <c r="C2329">
        <v>1</v>
      </c>
    </row>
    <row r="2330" spans="1:3" x14ac:dyDescent="0.3">
      <c r="A2330">
        <v>520580</v>
      </c>
      <c r="B2330" t="s">
        <v>180</v>
      </c>
      <c r="C2330">
        <v>2</v>
      </c>
    </row>
    <row r="2331" spans="1:3" x14ac:dyDescent="0.3">
      <c r="A2331">
        <v>520620</v>
      </c>
      <c r="B2331" t="s">
        <v>178</v>
      </c>
      <c r="C2331">
        <v>1</v>
      </c>
    </row>
    <row r="2332" spans="1:3" x14ac:dyDescent="0.3">
      <c r="A2332">
        <v>520725</v>
      </c>
      <c r="B2332" t="s">
        <v>169</v>
      </c>
      <c r="C2332">
        <v>1</v>
      </c>
    </row>
    <row r="2333" spans="1:3" x14ac:dyDescent="0.3">
      <c r="A2333">
        <v>520740</v>
      </c>
      <c r="B2333" t="s">
        <v>167</v>
      </c>
      <c r="C2333">
        <v>11</v>
      </c>
    </row>
    <row r="2334" spans="1:3" x14ac:dyDescent="0.3">
      <c r="A2334">
        <v>520780</v>
      </c>
      <c r="B2334" t="s">
        <v>163</v>
      </c>
      <c r="C2334">
        <v>1</v>
      </c>
    </row>
    <row r="2335" spans="1:3" x14ac:dyDescent="0.3">
      <c r="A2335">
        <v>520800</v>
      </c>
      <c r="B2335" t="s">
        <v>161</v>
      </c>
      <c r="C2335">
        <v>15</v>
      </c>
    </row>
    <row r="2336" spans="1:3" x14ac:dyDescent="0.3">
      <c r="A2336">
        <v>520815</v>
      </c>
      <c r="B2336" t="s">
        <v>159</v>
      </c>
      <c r="C2336">
        <v>2</v>
      </c>
    </row>
    <row r="2337" spans="1:3" x14ac:dyDescent="0.3">
      <c r="A2337">
        <v>520840</v>
      </c>
      <c r="B2337" t="s">
        <v>157</v>
      </c>
      <c r="C2337">
        <v>2</v>
      </c>
    </row>
    <row r="2338" spans="1:3" x14ac:dyDescent="0.3">
      <c r="A2338">
        <v>520860</v>
      </c>
      <c r="B2338" t="s">
        <v>155</v>
      </c>
      <c r="C2338">
        <v>37</v>
      </c>
    </row>
    <row r="2339" spans="1:3" x14ac:dyDescent="0.3">
      <c r="A2339">
        <v>520870</v>
      </c>
      <c r="B2339" t="s">
        <v>154</v>
      </c>
      <c r="C2339">
        <v>362</v>
      </c>
    </row>
    <row r="2340" spans="1:3" x14ac:dyDescent="0.3">
      <c r="A2340">
        <v>520880</v>
      </c>
      <c r="B2340" t="s">
        <v>153</v>
      </c>
      <c r="C2340">
        <v>19</v>
      </c>
    </row>
    <row r="2341" spans="1:3" x14ac:dyDescent="0.3">
      <c r="A2341">
        <v>520890</v>
      </c>
      <c r="B2341" t="s">
        <v>152</v>
      </c>
      <c r="C2341">
        <v>2</v>
      </c>
    </row>
    <row r="2342" spans="1:3" x14ac:dyDescent="0.3">
      <c r="A2342">
        <v>520910</v>
      </c>
      <c r="B2342" t="s">
        <v>151</v>
      </c>
      <c r="C2342">
        <v>23</v>
      </c>
    </row>
    <row r="2343" spans="1:3" x14ac:dyDescent="0.3">
      <c r="A2343">
        <v>520920</v>
      </c>
      <c r="B2343" t="s">
        <v>149</v>
      </c>
      <c r="C2343">
        <v>4</v>
      </c>
    </row>
    <row r="2344" spans="1:3" x14ac:dyDescent="0.3">
      <c r="A2344">
        <v>520940</v>
      </c>
      <c r="B2344" t="s">
        <v>147</v>
      </c>
      <c r="C2344">
        <v>1</v>
      </c>
    </row>
    <row r="2345" spans="1:3" x14ac:dyDescent="0.3">
      <c r="A2345">
        <v>520995</v>
      </c>
      <c r="B2345" t="s">
        <v>140</v>
      </c>
      <c r="C2345">
        <v>1</v>
      </c>
    </row>
    <row r="2346" spans="1:3" x14ac:dyDescent="0.3">
      <c r="A2346">
        <v>521000</v>
      </c>
      <c r="B2346" t="s">
        <v>139</v>
      </c>
      <c r="C2346">
        <v>11</v>
      </c>
    </row>
    <row r="2347" spans="1:3" x14ac:dyDescent="0.3">
      <c r="A2347">
        <v>521010</v>
      </c>
      <c r="B2347" t="s">
        <v>138</v>
      </c>
      <c r="C2347">
        <v>1</v>
      </c>
    </row>
    <row r="2348" spans="1:3" x14ac:dyDescent="0.3">
      <c r="A2348">
        <v>521020</v>
      </c>
      <c r="B2348" t="s">
        <v>136</v>
      </c>
      <c r="C2348">
        <v>30</v>
      </c>
    </row>
    <row r="2349" spans="1:3" x14ac:dyDescent="0.3">
      <c r="A2349">
        <v>521030</v>
      </c>
      <c r="B2349" t="s">
        <v>135</v>
      </c>
      <c r="C2349">
        <v>1</v>
      </c>
    </row>
    <row r="2350" spans="1:3" x14ac:dyDescent="0.3">
      <c r="A2350">
        <v>521040</v>
      </c>
      <c r="B2350" t="s">
        <v>134</v>
      </c>
      <c r="C2350">
        <v>2</v>
      </c>
    </row>
    <row r="2351" spans="1:3" x14ac:dyDescent="0.3">
      <c r="A2351">
        <v>521060</v>
      </c>
      <c r="B2351" t="s">
        <v>132</v>
      </c>
      <c r="C2351">
        <v>5</v>
      </c>
    </row>
    <row r="2352" spans="1:3" x14ac:dyDescent="0.3">
      <c r="A2352">
        <v>521090</v>
      </c>
      <c r="B2352" t="s">
        <v>130</v>
      </c>
      <c r="C2352">
        <v>3</v>
      </c>
    </row>
    <row r="2353" spans="1:3" x14ac:dyDescent="0.3">
      <c r="A2353">
        <v>521140</v>
      </c>
      <c r="B2353" t="s">
        <v>126</v>
      </c>
      <c r="C2353">
        <v>1</v>
      </c>
    </row>
    <row r="2354" spans="1:3" x14ac:dyDescent="0.3">
      <c r="A2354">
        <v>521150</v>
      </c>
      <c r="B2354" t="s">
        <v>125</v>
      </c>
      <c r="C2354">
        <v>25</v>
      </c>
    </row>
    <row r="2355" spans="1:3" x14ac:dyDescent="0.3">
      <c r="A2355">
        <v>521180</v>
      </c>
      <c r="B2355" t="s">
        <v>122</v>
      </c>
      <c r="C2355">
        <v>6</v>
      </c>
    </row>
    <row r="2356" spans="1:3" x14ac:dyDescent="0.3">
      <c r="A2356">
        <v>521190</v>
      </c>
      <c r="B2356" t="s">
        <v>121</v>
      </c>
      <c r="C2356">
        <v>28</v>
      </c>
    </row>
    <row r="2357" spans="1:3" x14ac:dyDescent="0.3">
      <c r="A2357">
        <v>521210</v>
      </c>
      <c r="B2357" t="s">
        <v>118</v>
      </c>
      <c r="C2357">
        <v>2</v>
      </c>
    </row>
    <row r="2358" spans="1:3" x14ac:dyDescent="0.3">
      <c r="A2358">
        <v>521220</v>
      </c>
      <c r="B2358" t="s">
        <v>117</v>
      </c>
      <c r="C2358">
        <v>2</v>
      </c>
    </row>
    <row r="2359" spans="1:3" x14ac:dyDescent="0.3">
      <c r="A2359">
        <v>521230</v>
      </c>
      <c r="B2359" t="s">
        <v>115</v>
      </c>
      <c r="C2359">
        <v>2</v>
      </c>
    </row>
    <row r="2360" spans="1:3" x14ac:dyDescent="0.3">
      <c r="A2360">
        <v>521250</v>
      </c>
      <c r="B2360" t="s">
        <v>114</v>
      </c>
      <c r="C2360">
        <v>55</v>
      </c>
    </row>
    <row r="2361" spans="1:3" x14ac:dyDescent="0.3">
      <c r="A2361">
        <v>521270</v>
      </c>
      <c r="B2361" t="s">
        <v>112</v>
      </c>
      <c r="C2361">
        <v>1</v>
      </c>
    </row>
    <row r="2362" spans="1:3" x14ac:dyDescent="0.3">
      <c r="A2362">
        <v>521308</v>
      </c>
      <c r="B2362" t="s">
        <v>106</v>
      </c>
      <c r="C2362">
        <v>1</v>
      </c>
    </row>
    <row r="2363" spans="1:3" x14ac:dyDescent="0.3">
      <c r="A2363">
        <v>521310</v>
      </c>
      <c r="B2363" t="s">
        <v>105</v>
      </c>
      <c r="C2363">
        <v>1</v>
      </c>
    </row>
    <row r="2364" spans="1:3" x14ac:dyDescent="0.3">
      <c r="A2364">
        <v>521375</v>
      </c>
      <c r="B2364" t="s">
        <v>101</v>
      </c>
      <c r="C2364">
        <v>1</v>
      </c>
    </row>
    <row r="2365" spans="1:3" x14ac:dyDescent="0.3">
      <c r="A2365">
        <v>521380</v>
      </c>
      <c r="B2365" t="s">
        <v>99</v>
      </c>
      <c r="C2365">
        <v>6</v>
      </c>
    </row>
    <row r="2366" spans="1:3" x14ac:dyDescent="0.3">
      <c r="A2366">
        <v>521440</v>
      </c>
      <c r="B2366" t="s">
        <v>93</v>
      </c>
      <c r="C2366">
        <v>4</v>
      </c>
    </row>
    <row r="2367" spans="1:3" x14ac:dyDescent="0.3">
      <c r="A2367">
        <v>521450</v>
      </c>
      <c r="B2367" t="s">
        <v>92</v>
      </c>
      <c r="C2367">
        <v>25</v>
      </c>
    </row>
    <row r="2368" spans="1:3" x14ac:dyDescent="0.3">
      <c r="A2368">
        <v>521460</v>
      </c>
      <c r="B2368" t="s">
        <v>91</v>
      </c>
      <c r="C2368">
        <v>1</v>
      </c>
    </row>
    <row r="2369" spans="1:3" x14ac:dyDescent="0.3">
      <c r="A2369">
        <v>521483</v>
      </c>
      <c r="B2369" t="s">
        <v>88</v>
      </c>
      <c r="C2369">
        <v>2</v>
      </c>
    </row>
    <row r="2370" spans="1:3" x14ac:dyDescent="0.3">
      <c r="A2370">
        <v>521500</v>
      </c>
      <c r="B2370" t="s">
        <v>84</v>
      </c>
      <c r="C2370">
        <v>2</v>
      </c>
    </row>
    <row r="2371" spans="1:3" x14ac:dyDescent="0.3">
      <c r="A2371">
        <v>521523</v>
      </c>
      <c r="B2371" t="s">
        <v>82</v>
      </c>
      <c r="C2371">
        <v>49</v>
      </c>
    </row>
    <row r="2372" spans="1:3" x14ac:dyDescent="0.3">
      <c r="A2372">
        <v>521540</v>
      </c>
      <c r="B2372" t="s">
        <v>79</v>
      </c>
      <c r="C2372">
        <v>7</v>
      </c>
    </row>
    <row r="2373" spans="1:3" x14ac:dyDescent="0.3">
      <c r="A2373">
        <v>521560</v>
      </c>
      <c r="B2373" t="s">
        <v>77</v>
      </c>
      <c r="C2373">
        <v>6</v>
      </c>
    </row>
    <row r="2374" spans="1:3" x14ac:dyDescent="0.3">
      <c r="A2374">
        <v>521565</v>
      </c>
      <c r="B2374" t="s">
        <v>76</v>
      </c>
      <c r="C2374">
        <v>1</v>
      </c>
    </row>
    <row r="2375" spans="1:3" x14ac:dyDescent="0.3">
      <c r="A2375">
        <v>521590</v>
      </c>
      <c r="B2375" t="s">
        <v>73</v>
      </c>
      <c r="C2375">
        <v>1</v>
      </c>
    </row>
    <row r="2376" spans="1:3" x14ac:dyDescent="0.3">
      <c r="A2376">
        <v>521640</v>
      </c>
      <c r="B2376" t="s">
        <v>70</v>
      </c>
      <c r="C2376">
        <v>9</v>
      </c>
    </row>
    <row r="2377" spans="1:3" x14ac:dyDescent="0.3">
      <c r="A2377">
        <v>521680</v>
      </c>
      <c r="B2377" t="s">
        <v>68</v>
      </c>
      <c r="C2377">
        <v>3</v>
      </c>
    </row>
    <row r="2378" spans="1:3" x14ac:dyDescent="0.3">
      <c r="A2378">
        <v>521730</v>
      </c>
      <c r="B2378" t="s">
        <v>64</v>
      </c>
      <c r="C2378">
        <v>3</v>
      </c>
    </row>
    <row r="2379" spans="1:3" x14ac:dyDescent="0.3">
      <c r="A2379">
        <v>521740</v>
      </c>
      <c r="B2379" t="s">
        <v>63</v>
      </c>
      <c r="C2379">
        <v>2</v>
      </c>
    </row>
    <row r="2380" spans="1:3" x14ac:dyDescent="0.3">
      <c r="A2380">
        <v>521760</v>
      </c>
      <c r="B2380" t="s">
        <v>62</v>
      </c>
      <c r="C2380">
        <v>7</v>
      </c>
    </row>
    <row r="2381" spans="1:3" x14ac:dyDescent="0.3">
      <c r="A2381">
        <v>521800</v>
      </c>
      <c r="B2381" t="s">
        <v>60</v>
      </c>
      <c r="C2381">
        <v>5</v>
      </c>
    </row>
    <row r="2382" spans="1:3" x14ac:dyDescent="0.3">
      <c r="A2382">
        <v>521830</v>
      </c>
      <c r="B2382" t="s">
        <v>57</v>
      </c>
      <c r="C2382">
        <v>31</v>
      </c>
    </row>
    <row r="2383" spans="1:3" x14ac:dyDescent="0.3">
      <c r="A2383">
        <v>521850</v>
      </c>
      <c r="B2383" t="s">
        <v>55</v>
      </c>
      <c r="C2383">
        <v>1</v>
      </c>
    </row>
    <row r="2384" spans="1:3" x14ac:dyDescent="0.3">
      <c r="A2384">
        <v>521860</v>
      </c>
      <c r="B2384" t="s">
        <v>54</v>
      </c>
      <c r="C2384">
        <v>2</v>
      </c>
    </row>
    <row r="2385" spans="1:3" x14ac:dyDescent="0.3">
      <c r="A2385">
        <v>521880</v>
      </c>
      <c r="B2385" t="s">
        <v>51</v>
      </c>
      <c r="C2385">
        <v>27</v>
      </c>
    </row>
    <row r="2386" spans="1:3" x14ac:dyDescent="0.3">
      <c r="A2386">
        <v>521890</v>
      </c>
      <c r="B2386" t="s">
        <v>50</v>
      </c>
      <c r="C2386">
        <v>5</v>
      </c>
    </row>
    <row r="2387" spans="1:3" x14ac:dyDescent="0.3">
      <c r="A2387">
        <v>521900</v>
      </c>
      <c r="B2387" t="s">
        <v>49</v>
      </c>
      <c r="C2387">
        <v>2</v>
      </c>
    </row>
    <row r="2388" spans="1:3" x14ac:dyDescent="0.3">
      <c r="A2388">
        <v>521925</v>
      </c>
      <c r="B2388" t="s">
        <v>5695</v>
      </c>
      <c r="C2388">
        <v>2</v>
      </c>
    </row>
    <row r="2389" spans="1:3" x14ac:dyDescent="0.3">
      <c r="A2389">
        <v>521975</v>
      </c>
      <c r="B2389" t="s">
        <v>36</v>
      </c>
      <c r="C2389">
        <v>15</v>
      </c>
    </row>
    <row r="2390" spans="1:3" x14ac:dyDescent="0.3">
      <c r="A2390">
        <v>522005</v>
      </c>
      <c r="B2390" t="s">
        <v>32</v>
      </c>
      <c r="C2390">
        <v>4</v>
      </c>
    </row>
    <row r="2391" spans="1:3" x14ac:dyDescent="0.3">
      <c r="A2391">
        <v>522010</v>
      </c>
      <c r="B2391" t="s">
        <v>31</v>
      </c>
      <c r="C2391">
        <v>6</v>
      </c>
    </row>
    <row r="2392" spans="1:3" x14ac:dyDescent="0.3">
      <c r="A2392">
        <v>522045</v>
      </c>
      <c r="B2392" t="s">
        <v>25</v>
      </c>
      <c r="C2392">
        <v>16</v>
      </c>
    </row>
    <row r="2393" spans="1:3" x14ac:dyDescent="0.3">
      <c r="A2393">
        <v>522050</v>
      </c>
      <c r="B2393" t="s">
        <v>24</v>
      </c>
      <c r="C2393">
        <v>1</v>
      </c>
    </row>
    <row r="2394" spans="1:3" x14ac:dyDescent="0.3">
      <c r="A2394">
        <v>522140</v>
      </c>
      <c r="B2394" t="s">
        <v>16</v>
      </c>
      <c r="C2394">
        <v>29</v>
      </c>
    </row>
    <row r="2395" spans="1:3" x14ac:dyDescent="0.3">
      <c r="A2395">
        <v>522160</v>
      </c>
      <c r="B2395" t="s">
        <v>11</v>
      </c>
      <c r="C2395">
        <v>14</v>
      </c>
    </row>
    <row r="2396" spans="1:3" x14ac:dyDescent="0.3">
      <c r="A2396">
        <v>522185</v>
      </c>
      <c r="B2396" t="s">
        <v>8</v>
      </c>
      <c r="C2396">
        <v>39</v>
      </c>
    </row>
    <row r="2397" spans="1:3" x14ac:dyDescent="0.3">
      <c r="A2397">
        <v>522200</v>
      </c>
      <c r="B2397" t="s">
        <v>6</v>
      </c>
      <c r="C2397">
        <v>11</v>
      </c>
    </row>
    <row r="2398" spans="1:3" x14ac:dyDescent="0.3">
      <c r="A2398">
        <v>522220</v>
      </c>
      <c r="B2398" t="s">
        <v>4</v>
      </c>
      <c r="C2398">
        <v>1</v>
      </c>
    </row>
    <row r="2399" spans="1:3" x14ac:dyDescent="0.3">
      <c r="A2399">
        <v>530010</v>
      </c>
      <c r="B2399" t="s">
        <v>0</v>
      </c>
      <c r="C2399">
        <v>2716</v>
      </c>
    </row>
  </sheetData>
  <autoFilter ref="A4:C2399" xr:uid="{00000000-0009-0000-0000-000009000000}"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4651"/>
  <sheetViews>
    <sheetView topLeftCell="A4555" workbookViewId="0">
      <selection activeCell="D4640" sqref="D4640"/>
    </sheetView>
  </sheetViews>
  <sheetFormatPr defaultColWidth="33.88671875" defaultRowHeight="14.4" x14ac:dyDescent="0.3"/>
  <sheetData>
    <row r="1" spans="1:3" x14ac:dyDescent="0.3">
      <c r="A1" t="s">
        <v>5756</v>
      </c>
    </row>
    <row r="2" spans="1:3" x14ac:dyDescent="0.3">
      <c r="A2" t="s">
        <v>5757</v>
      </c>
    </row>
    <row r="3" spans="1:3" x14ac:dyDescent="0.3">
      <c r="A3" t="s">
        <v>5758</v>
      </c>
    </row>
    <row r="4" spans="1:3" x14ac:dyDescent="0.3">
      <c r="A4" t="s">
        <v>5398</v>
      </c>
      <c r="C4" t="s">
        <v>5759</v>
      </c>
    </row>
    <row r="5" spans="1:3" x14ac:dyDescent="0.3">
      <c r="A5" t="s">
        <v>5398</v>
      </c>
      <c r="C5" t="s">
        <v>5400</v>
      </c>
    </row>
    <row r="6" spans="1:3" x14ac:dyDescent="0.3">
      <c r="A6">
        <v>110001</v>
      </c>
      <c r="B6" t="s">
        <v>5468</v>
      </c>
      <c r="C6">
        <v>53</v>
      </c>
    </row>
    <row r="7" spans="1:3" x14ac:dyDescent="0.3">
      <c r="A7">
        <v>110037</v>
      </c>
      <c r="B7" t="s">
        <v>5469</v>
      </c>
      <c r="C7">
        <v>40</v>
      </c>
    </row>
    <row r="8" spans="1:3" x14ac:dyDescent="0.3">
      <c r="A8">
        <v>110040</v>
      </c>
      <c r="B8" t="s">
        <v>5293</v>
      </c>
      <c r="C8">
        <v>17</v>
      </c>
    </row>
    <row r="9" spans="1:3" x14ac:dyDescent="0.3">
      <c r="A9">
        <v>110034</v>
      </c>
      <c r="B9" t="s">
        <v>5470</v>
      </c>
      <c r="C9">
        <v>19</v>
      </c>
    </row>
    <row r="10" spans="1:3" x14ac:dyDescent="0.3">
      <c r="A10">
        <v>110002</v>
      </c>
      <c r="B10" t="s">
        <v>5317</v>
      </c>
      <c r="C10">
        <v>137</v>
      </c>
    </row>
    <row r="11" spans="1:3" x14ac:dyDescent="0.3">
      <c r="A11">
        <v>110045</v>
      </c>
      <c r="B11" t="s">
        <v>3159</v>
      </c>
      <c r="C11">
        <v>60</v>
      </c>
    </row>
    <row r="12" spans="1:3" x14ac:dyDescent="0.3">
      <c r="A12">
        <v>110003</v>
      </c>
      <c r="B12" t="s">
        <v>5316</v>
      </c>
      <c r="C12">
        <v>6</v>
      </c>
    </row>
    <row r="13" spans="1:3" x14ac:dyDescent="0.3">
      <c r="A13">
        <v>110060</v>
      </c>
      <c r="B13" t="s">
        <v>5291</v>
      </c>
      <c r="C13">
        <v>5</v>
      </c>
    </row>
    <row r="14" spans="1:3" x14ac:dyDescent="0.3">
      <c r="A14">
        <v>110004</v>
      </c>
      <c r="B14" t="s">
        <v>5315</v>
      </c>
      <c r="C14">
        <v>106</v>
      </c>
    </row>
    <row r="15" spans="1:3" x14ac:dyDescent="0.3">
      <c r="A15">
        <v>110070</v>
      </c>
      <c r="B15" t="s">
        <v>5290</v>
      </c>
      <c r="C15">
        <v>13</v>
      </c>
    </row>
    <row r="16" spans="1:3" x14ac:dyDescent="0.3">
      <c r="A16">
        <v>110080</v>
      </c>
      <c r="B16" t="s">
        <v>5289</v>
      </c>
      <c r="C16">
        <v>1</v>
      </c>
    </row>
    <row r="17" spans="1:3" x14ac:dyDescent="0.3">
      <c r="A17">
        <v>110090</v>
      </c>
      <c r="B17" t="s">
        <v>5288</v>
      </c>
      <c r="C17">
        <v>3</v>
      </c>
    </row>
    <row r="18" spans="1:3" x14ac:dyDescent="0.3">
      <c r="A18">
        <v>110005</v>
      </c>
      <c r="B18" t="s">
        <v>5314</v>
      </c>
      <c r="C18">
        <v>17</v>
      </c>
    </row>
    <row r="19" spans="1:3" x14ac:dyDescent="0.3">
      <c r="A19">
        <v>110092</v>
      </c>
      <c r="B19" t="s">
        <v>5287</v>
      </c>
      <c r="C19">
        <v>3</v>
      </c>
    </row>
    <row r="20" spans="1:3" x14ac:dyDescent="0.3">
      <c r="A20">
        <v>110006</v>
      </c>
      <c r="B20" t="s">
        <v>5313</v>
      </c>
      <c r="C20">
        <v>24</v>
      </c>
    </row>
    <row r="21" spans="1:3" x14ac:dyDescent="0.3">
      <c r="A21">
        <v>110007</v>
      </c>
      <c r="B21" t="s">
        <v>5312</v>
      </c>
      <c r="C21">
        <v>6</v>
      </c>
    </row>
    <row r="22" spans="1:3" x14ac:dyDescent="0.3">
      <c r="A22">
        <v>110008</v>
      </c>
      <c r="B22" t="s">
        <v>5311</v>
      </c>
      <c r="C22">
        <v>8</v>
      </c>
    </row>
    <row r="23" spans="1:3" x14ac:dyDescent="0.3">
      <c r="A23">
        <v>110094</v>
      </c>
      <c r="B23" t="s">
        <v>5286</v>
      </c>
      <c r="C23">
        <v>55</v>
      </c>
    </row>
    <row r="24" spans="1:3" x14ac:dyDescent="0.3">
      <c r="A24">
        <v>110009</v>
      </c>
      <c r="B24" t="s">
        <v>5471</v>
      </c>
      <c r="C24">
        <v>45</v>
      </c>
    </row>
    <row r="25" spans="1:3" x14ac:dyDescent="0.3">
      <c r="A25">
        <v>110100</v>
      </c>
      <c r="B25" t="s">
        <v>5285</v>
      </c>
      <c r="C25">
        <v>8</v>
      </c>
    </row>
    <row r="26" spans="1:3" x14ac:dyDescent="0.3">
      <c r="A26">
        <v>110010</v>
      </c>
      <c r="B26" t="s">
        <v>5472</v>
      </c>
      <c r="C26">
        <v>35</v>
      </c>
    </row>
    <row r="27" spans="1:3" x14ac:dyDescent="0.3">
      <c r="A27">
        <v>110110</v>
      </c>
      <c r="B27" t="s">
        <v>5284</v>
      </c>
      <c r="C27">
        <v>1</v>
      </c>
    </row>
    <row r="28" spans="1:3" x14ac:dyDescent="0.3">
      <c r="A28">
        <v>110011</v>
      </c>
      <c r="B28" t="s">
        <v>5308</v>
      </c>
      <c r="C28">
        <v>37</v>
      </c>
    </row>
    <row r="29" spans="1:3" x14ac:dyDescent="0.3">
      <c r="A29">
        <v>110012</v>
      </c>
      <c r="B29" t="s">
        <v>5473</v>
      </c>
      <c r="C29">
        <v>91</v>
      </c>
    </row>
    <row r="30" spans="1:3" x14ac:dyDescent="0.3">
      <c r="A30">
        <v>110013</v>
      </c>
      <c r="B30" t="s">
        <v>5474</v>
      </c>
      <c r="C30">
        <v>40</v>
      </c>
    </row>
    <row r="31" spans="1:3" x14ac:dyDescent="0.3">
      <c r="A31">
        <v>110120</v>
      </c>
      <c r="B31" t="s">
        <v>5283</v>
      </c>
      <c r="C31">
        <v>5</v>
      </c>
    </row>
    <row r="32" spans="1:3" x14ac:dyDescent="0.3">
      <c r="A32">
        <v>110130</v>
      </c>
      <c r="B32" t="s">
        <v>5282</v>
      </c>
      <c r="C32">
        <v>46</v>
      </c>
    </row>
    <row r="33" spans="1:3" x14ac:dyDescent="0.3">
      <c r="A33">
        <v>110140</v>
      </c>
      <c r="B33" t="s">
        <v>5281</v>
      </c>
      <c r="C33">
        <v>48</v>
      </c>
    </row>
    <row r="34" spans="1:3" x14ac:dyDescent="0.3">
      <c r="A34">
        <v>110014</v>
      </c>
      <c r="B34" t="s">
        <v>5475</v>
      </c>
      <c r="C34">
        <v>94</v>
      </c>
    </row>
    <row r="35" spans="1:3" x14ac:dyDescent="0.3">
      <c r="A35">
        <v>110033</v>
      </c>
      <c r="B35" t="s">
        <v>5296</v>
      </c>
      <c r="C35">
        <v>20</v>
      </c>
    </row>
    <row r="36" spans="1:3" x14ac:dyDescent="0.3">
      <c r="A36">
        <v>110143</v>
      </c>
      <c r="B36" t="s">
        <v>2849</v>
      </c>
      <c r="C36">
        <v>12</v>
      </c>
    </row>
    <row r="37" spans="1:3" x14ac:dyDescent="0.3">
      <c r="A37">
        <v>110050</v>
      </c>
      <c r="B37" t="s">
        <v>5292</v>
      </c>
      <c r="C37">
        <v>4</v>
      </c>
    </row>
    <row r="38" spans="1:3" x14ac:dyDescent="0.3">
      <c r="A38">
        <v>110015</v>
      </c>
      <c r="B38" t="s">
        <v>5304</v>
      </c>
      <c r="C38">
        <v>16</v>
      </c>
    </row>
    <row r="39" spans="1:3" x14ac:dyDescent="0.3">
      <c r="A39">
        <v>110145</v>
      </c>
      <c r="B39" t="s">
        <v>5280</v>
      </c>
      <c r="C39">
        <v>14</v>
      </c>
    </row>
    <row r="40" spans="1:3" x14ac:dyDescent="0.3">
      <c r="A40">
        <v>110018</v>
      </c>
      <c r="B40" t="s">
        <v>5303</v>
      </c>
      <c r="C40">
        <v>37</v>
      </c>
    </row>
    <row r="41" spans="1:3" x14ac:dyDescent="0.3">
      <c r="A41">
        <v>110020</v>
      </c>
      <c r="B41" t="s">
        <v>5302</v>
      </c>
      <c r="C41">
        <v>293</v>
      </c>
    </row>
    <row r="42" spans="1:3" x14ac:dyDescent="0.3">
      <c r="A42">
        <v>110025</v>
      </c>
      <c r="B42" t="s">
        <v>4758</v>
      </c>
      <c r="C42">
        <v>9</v>
      </c>
    </row>
    <row r="43" spans="1:3" x14ac:dyDescent="0.3">
      <c r="A43">
        <v>110147</v>
      </c>
      <c r="B43" t="s">
        <v>5278</v>
      </c>
      <c r="C43">
        <v>2</v>
      </c>
    </row>
    <row r="44" spans="1:3" x14ac:dyDescent="0.3">
      <c r="A44">
        <v>110026</v>
      </c>
      <c r="B44" t="s">
        <v>5301</v>
      </c>
      <c r="C44">
        <v>3</v>
      </c>
    </row>
    <row r="45" spans="1:3" x14ac:dyDescent="0.3">
      <c r="A45">
        <v>110028</v>
      </c>
      <c r="B45" t="s">
        <v>5300</v>
      </c>
      <c r="C45">
        <v>51</v>
      </c>
    </row>
    <row r="46" spans="1:3" x14ac:dyDescent="0.3">
      <c r="A46">
        <v>110029</v>
      </c>
      <c r="B46" t="s">
        <v>5476</v>
      </c>
      <c r="C46">
        <v>20</v>
      </c>
    </row>
    <row r="47" spans="1:3" x14ac:dyDescent="0.3">
      <c r="A47">
        <v>110148</v>
      </c>
      <c r="B47" t="s">
        <v>5477</v>
      </c>
      <c r="C47">
        <v>8</v>
      </c>
    </row>
    <row r="48" spans="1:3" x14ac:dyDescent="0.3">
      <c r="A48">
        <v>110149</v>
      </c>
      <c r="B48" t="s">
        <v>5276</v>
      </c>
      <c r="C48">
        <v>36</v>
      </c>
    </row>
    <row r="49" spans="1:3" x14ac:dyDescent="0.3">
      <c r="A49">
        <v>110032</v>
      </c>
      <c r="B49" t="s">
        <v>5297</v>
      </c>
      <c r="C49">
        <v>14</v>
      </c>
    </row>
    <row r="50" spans="1:3" x14ac:dyDescent="0.3">
      <c r="A50">
        <v>110150</v>
      </c>
      <c r="B50" t="s">
        <v>5275</v>
      </c>
      <c r="C50">
        <v>3</v>
      </c>
    </row>
    <row r="51" spans="1:3" x14ac:dyDescent="0.3">
      <c r="A51">
        <v>110155</v>
      </c>
      <c r="B51" t="s">
        <v>5274</v>
      </c>
      <c r="C51">
        <v>2</v>
      </c>
    </row>
    <row r="52" spans="1:3" x14ac:dyDescent="0.3">
      <c r="A52">
        <v>110160</v>
      </c>
      <c r="B52" t="s">
        <v>5273</v>
      </c>
      <c r="C52">
        <v>15</v>
      </c>
    </row>
    <row r="53" spans="1:3" x14ac:dyDescent="0.3">
      <c r="A53">
        <v>110170</v>
      </c>
      <c r="B53" t="s">
        <v>5272</v>
      </c>
      <c r="C53">
        <v>13</v>
      </c>
    </row>
    <row r="54" spans="1:3" x14ac:dyDescent="0.3">
      <c r="A54">
        <v>110175</v>
      </c>
      <c r="B54" t="s">
        <v>5271</v>
      </c>
      <c r="C54">
        <v>11</v>
      </c>
    </row>
    <row r="55" spans="1:3" x14ac:dyDescent="0.3">
      <c r="A55">
        <v>110180</v>
      </c>
      <c r="B55" t="s">
        <v>5269</v>
      </c>
      <c r="C55">
        <v>8</v>
      </c>
    </row>
    <row r="56" spans="1:3" x14ac:dyDescent="0.3">
      <c r="A56">
        <v>110030</v>
      </c>
      <c r="B56" t="s">
        <v>5298</v>
      </c>
      <c r="C56">
        <v>141</v>
      </c>
    </row>
    <row r="57" spans="1:3" x14ac:dyDescent="0.3">
      <c r="A57">
        <v>120001</v>
      </c>
      <c r="B57" t="s">
        <v>5268</v>
      </c>
      <c r="C57">
        <v>32</v>
      </c>
    </row>
    <row r="58" spans="1:3" x14ac:dyDescent="0.3">
      <c r="A58">
        <v>120005</v>
      </c>
      <c r="B58" t="s">
        <v>5267</v>
      </c>
      <c r="C58">
        <v>9</v>
      </c>
    </row>
    <row r="59" spans="1:3" x14ac:dyDescent="0.3">
      <c r="A59">
        <v>120010</v>
      </c>
      <c r="B59" t="s">
        <v>5266</v>
      </c>
      <c r="C59">
        <v>119</v>
      </c>
    </row>
    <row r="60" spans="1:3" x14ac:dyDescent="0.3">
      <c r="A60">
        <v>120020</v>
      </c>
      <c r="B60" t="s">
        <v>839</v>
      </c>
      <c r="C60">
        <v>220</v>
      </c>
    </row>
    <row r="61" spans="1:3" x14ac:dyDescent="0.3">
      <c r="A61">
        <v>120030</v>
      </c>
      <c r="B61" t="s">
        <v>5262</v>
      </c>
      <c r="C61">
        <v>9</v>
      </c>
    </row>
    <row r="62" spans="1:3" x14ac:dyDescent="0.3">
      <c r="A62">
        <v>120032</v>
      </c>
      <c r="B62" t="s">
        <v>5261</v>
      </c>
      <c r="C62">
        <v>11</v>
      </c>
    </row>
    <row r="63" spans="1:3" x14ac:dyDescent="0.3">
      <c r="A63">
        <v>120033</v>
      </c>
      <c r="B63" t="s">
        <v>5260</v>
      </c>
      <c r="C63">
        <v>3</v>
      </c>
    </row>
    <row r="64" spans="1:3" x14ac:dyDescent="0.3">
      <c r="A64">
        <v>120034</v>
      </c>
      <c r="B64" t="s">
        <v>5259</v>
      </c>
      <c r="C64">
        <v>20</v>
      </c>
    </row>
    <row r="65" spans="1:3" x14ac:dyDescent="0.3">
      <c r="A65">
        <v>120035</v>
      </c>
      <c r="B65" t="s">
        <v>5258</v>
      </c>
      <c r="C65">
        <v>23</v>
      </c>
    </row>
    <row r="66" spans="1:3" x14ac:dyDescent="0.3">
      <c r="A66">
        <v>120038</v>
      </c>
      <c r="B66" t="s">
        <v>5257</v>
      </c>
      <c r="C66">
        <v>48</v>
      </c>
    </row>
    <row r="67" spans="1:3" x14ac:dyDescent="0.3">
      <c r="A67">
        <v>120080</v>
      </c>
      <c r="B67" t="s">
        <v>5248</v>
      </c>
      <c r="C67">
        <v>1</v>
      </c>
    </row>
    <row r="68" spans="1:3" x14ac:dyDescent="0.3">
      <c r="A68">
        <v>120039</v>
      </c>
      <c r="B68" t="s">
        <v>5256</v>
      </c>
      <c r="C68">
        <v>40</v>
      </c>
    </row>
    <row r="69" spans="1:3" x14ac:dyDescent="0.3">
      <c r="A69">
        <v>120040</v>
      </c>
      <c r="B69" t="s">
        <v>285</v>
      </c>
      <c r="C69">
        <v>277</v>
      </c>
    </row>
    <row r="70" spans="1:3" x14ac:dyDescent="0.3">
      <c r="A70">
        <v>120042</v>
      </c>
      <c r="B70" t="s">
        <v>5255</v>
      </c>
      <c r="C70">
        <v>24</v>
      </c>
    </row>
    <row r="71" spans="1:3" x14ac:dyDescent="0.3">
      <c r="A71">
        <v>120043</v>
      </c>
      <c r="B71" t="s">
        <v>5254</v>
      </c>
      <c r="C71">
        <v>5</v>
      </c>
    </row>
    <row r="72" spans="1:3" x14ac:dyDescent="0.3">
      <c r="A72">
        <v>120050</v>
      </c>
      <c r="B72" t="s">
        <v>5252</v>
      </c>
      <c r="C72">
        <v>37</v>
      </c>
    </row>
    <row r="73" spans="1:3" x14ac:dyDescent="0.3">
      <c r="A73">
        <v>120045</v>
      </c>
      <c r="B73" t="s">
        <v>5253</v>
      </c>
      <c r="C73">
        <v>22</v>
      </c>
    </row>
    <row r="74" spans="1:3" x14ac:dyDescent="0.3">
      <c r="A74">
        <v>120060</v>
      </c>
      <c r="B74" t="s">
        <v>5251</v>
      </c>
      <c r="C74">
        <v>29</v>
      </c>
    </row>
    <row r="75" spans="1:3" x14ac:dyDescent="0.3">
      <c r="A75">
        <v>120070</v>
      </c>
      <c r="B75" t="s">
        <v>5250</v>
      </c>
      <c r="C75">
        <v>53</v>
      </c>
    </row>
    <row r="76" spans="1:3" x14ac:dyDescent="0.3">
      <c r="A76">
        <v>130002</v>
      </c>
      <c r="B76" t="s">
        <v>5247</v>
      </c>
      <c r="C76">
        <v>70</v>
      </c>
    </row>
    <row r="77" spans="1:3" x14ac:dyDescent="0.3">
      <c r="A77">
        <v>130006</v>
      </c>
      <c r="B77" t="s">
        <v>5246</v>
      </c>
      <c r="C77">
        <v>17</v>
      </c>
    </row>
    <row r="78" spans="1:3" x14ac:dyDescent="0.3">
      <c r="A78">
        <v>130008</v>
      </c>
      <c r="B78" t="s">
        <v>5245</v>
      </c>
      <c r="C78">
        <v>40</v>
      </c>
    </row>
    <row r="79" spans="1:3" x14ac:dyDescent="0.3">
      <c r="A79">
        <v>130010</v>
      </c>
      <c r="B79" t="s">
        <v>5244</v>
      </c>
      <c r="C79">
        <v>15</v>
      </c>
    </row>
    <row r="80" spans="1:3" x14ac:dyDescent="0.3">
      <c r="A80">
        <v>130014</v>
      </c>
      <c r="B80" t="s">
        <v>5243</v>
      </c>
      <c r="C80">
        <v>159</v>
      </c>
    </row>
    <row r="81" spans="1:3" x14ac:dyDescent="0.3">
      <c r="A81">
        <v>130020</v>
      </c>
      <c r="B81" t="s">
        <v>5242</v>
      </c>
      <c r="C81">
        <v>127</v>
      </c>
    </row>
    <row r="82" spans="1:3" x14ac:dyDescent="0.3">
      <c r="A82">
        <v>130030</v>
      </c>
      <c r="B82" t="s">
        <v>5241</v>
      </c>
      <c r="C82">
        <v>60</v>
      </c>
    </row>
    <row r="83" spans="1:3" x14ac:dyDescent="0.3">
      <c r="A83">
        <v>130040</v>
      </c>
      <c r="B83" t="s">
        <v>5240</v>
      </c>
      <c r="C83">
        <v>44</v>
      </c>
    </row>
    <row r="84" spans="1:3" x14ac:dyDescent="0.3">
      <c r="A84">
        <v>130050</v>
      </c>
      <c r="B84" t="s">
        <v>5239</v>
      </c>
      <c r="C84">
        <v>99</v>
      </c>
    </row>
    <row r="85" spans="1:3" x14ac:dyDescent="0.3">
      <c r="A85">
        <v>130060</v>
      </c>
      <c r="B85" t="s">
        <v>5238</v>
      </c>
      <c r="C85">
        <v>75</v>
      </c>
    </row>
    <row r="86" spans="1:3" x14ac:dyDescent="0.3">
      <c r="A86">
        <v>130063</v>
      </c>
      <c r="B86" t="s">
        <v>5237</v>
      </c>
      <c r="C86">
        <v>22</v>
      </c>
    </row>
    <row r="87" spans="1:3" x14ac:dyDescent="0.3">
      <c r="A87">
        <v>130068</v>
      </c>
      <c r="B87" t="s">
        <v>5236</v>
      </c>
      <c r="C87">
        <v>30</v>
      </c>
    </row>
    <row r="88" spans="1:3" x14ac:dyDescent="0.3">
      <c r="A88">
        <v>130070</v>
      </c>
      <c r="B88" t="s">
        <v>5235</v>
      </c>
      <c r="C88">
        <v>32</v>
      </c>
    </row>
    <row r="89" spans="1:3" x14ac:dyDescent="0.3">
      <c r="A89">
        <v>130080</v>
      </c>
      <c r="B89" t="s">
        <v>5234</v>
      </c>
      <c r="C89">
        <v>81</v>
      </c>
    </row>
    <row r="90" spans="1:3" x14ac:dyDescent="0.3">
      <c r="A90">
        <v>130083</v>
      </c>
      <c r="B90" t="s">
        <v>5233</v>
      </c>
      <c r="C90">
        <v>42</v>
      </c>
    </row>
    <row r="91" spans="1:3" x14ac:dyDescent="0.3">
      <c r="A91">
        <v>130090</v>
      </c>
      <c r="B91" t="s">
        <v>5232</v>
      </c>
      <c r="C91">
        <v>8</v>
      </c>
    </row>
    <row r="92" spans="1:3" x14ac:dyDescent="0.3">
      <c r="A92">
        <v>130100</v>
      </c>
      <c r="B92" t="s">
        <v>5231</v>
      </c>
      <c r="C92">
        <v>47</v>
      </c>
    </row>
    <row r="93" spans="1:3" x14ac:dyDescent="0.3">
      <c r="A93">
        <v>130110</v>
      </c>
      <c r="B93" t="s">
        <v>5230</v>
      </c>
      <c r="C93">
        <v>20</v>
      </c>
    </row>
    <row r="94" spans="1:3" x14ac:dyDescent="0.3">
      <c r="A94">
        <v>130115</v>
      </c>
      <c r="B94" t="s">
        <v>5229</v>
      </c>
      <c r="C94">
        <v>1</v>
      </c>
    </row>
    <row r="95" spans="1:3" x14ac:dyDescent="0.3">
      <c r="A95">
        <v>130120</v>
      </c>
      <c r="B95" t="s">
        <v>5228</v>
      </c>
      <c r="C95">
        <v>97</v>
      </c>
    </row>
    <row r="96" spans="1:3" x14ac:dyDescent="0.3">
      <c r="A96">
        <v>130130</v>
      </c>
      <c r="B96" t="s">
        <v>5227</v>
      </c>
      <c r="C96">
        <v>19</v>
      </c>
    </row>
    <row r="97" spans="1:3" x14ac:dyDescent="0.3">
      <c r="A97">
        <v>130140</v>
      </c>
      <c r="B97" t="s">
        <v>5226</v>
      </c>
      <c r="C97">
        <v>44</v>
      </c>
    </row>
    <row r="98" spans="1:3" x14ac:dyDescent="0.3">
      <c r="A98">
        <v>130150</v>
      </c>
      <c r="B98" t="s">
        <v>5225</v>
      </c>
      <c r="C98">
        <v>42</v>
      </c>
    </row>
    <row r="99" spans="1:3" x14ac:dyDescent="0.3">
      <c r="A99">
        <v>130160</v>
      </c>
      <c r="B99" t="s">
        <v>5224</v>
      </c>
      <c r="C99">
        <v>27</v>
      </c>
    </row>
    <row r="100" spans="1:3" x14ac:dyDescent="0.3">
      <c r="A100">
        <v>130165</v>
      </c>
      <c r="B100" t="s">
        <v>5223</v>
      </c>
      <c r="C100">
        <v>19</v>
      </c>
    </row>
    <row r="101" spans="1:3" x14ac:dyDescent="0.3">
      <c r="A101">
        <v>130170</v>
      </c>
      <c r="B101" t="s">
        <v>771</v>
      </c>
      <c r="C101">
        <v>64</v>
      </c>
    </row>
    <row r="102" spans="1:3" x14ac:dyDescent="0.3">
      <c r="A102">
        <v>130180</v>
      </c>
      <c r="B102" t="s">
        <v>5222</v>
      </c>
      <c r="C102">
        <v>25</v>
      </c>
    </row>
    <row r="103" spans="1:3" x14ac:dyDescent="0.3">
      <c r="A103">
        <v>130185</v>
      </c>
      <c r="B103" t="s">
        <v>5221</v>
      </c>
      <c r="C103">
        <v>22</v>
      </c>
    </row>
    <row r="104" spans="1:3" x14ac:dyDescent="0.3">
      <c r="A104">
        <v>130190</v>
      </c>
      <c r="B104" t="s">
        <v>5220</v>
      </c>
      <c r="C104">
        <v>206</v>
      </c>
    </row>
    <row r="105" spans="1:3" x14ac:dyDescent="0.3">
      <c r="A105">
        <v>130195</v>
      </c>
      <c r="B105" t="s">
        <v>5219</v>
      </c>
      <c r="C105">
        <v>12</v>
      </c>
    </row>
    <row r="106" spans="1:3" x14ac:dyDescent="0.3">
      <c r="A106">
        <v>130200</v>
      </c>
      <c r="B106" t="s">
        <v>1128</v>
      </c>
      <c r="C106">
        <v>21</v>
      </c>
    </row>
    <row r="107" spans="1:3" x14ac:dyDescent="0.3">
      <c r="A107">
        <v>130210</v>
      </c>
      <c r="B107" t="s">
        <v>1471</v>
      </c>
      <c r="C107">
        <v>19</v>
      </c>
    </row>
    <row r="108" spans="1:3" x14ac:dyDescent="0.3">
      <c r="A108">
        <v>130220</v>
      </c>
      <c r="B108" t="s">
        <v>5218</v>
      </c>
      <c r="C108">
        <v>7</v>
      </c>
    </row>
    <row r="109" spans="1:3" x14ac:dyDescent="0.3">
      <c r="A109">
        <v>130230</v>
      </c>
      <c r="B109" t="s">
        <v>5217</v>
      </c>
      <c r="C109">
        <v>33</v>
      </c>
    </row>
    <row r="110" spans="1:3" x14ac:dyDescent="0.3">
      <c r="A110">
        <v>130240</v>
      </c>
      <c r="B110" t="s">
        <v>5216</v>
      </c>
      <c r="C110">
        <v>73</v>
      </c>
    </row>
    <row r="111" spans="1:3" x14ac:dyDescent="0.3">
      <c r="A111">
        <v>130250</v>
      </c>
      <c r="B111" t="s">
        <v>5215</v>
      </c>
      <c r="C111">
        <v>104</v>
      </c>
    </row>
    <row r="112" spans="1:3" x14ac:dyDescent="0.3">
      <c r="A112">
        <v>130255</v>
      </c>
      <c r="B112" t="s">
        <v>5214</v>
      </c>
      <c r="C112">
        <v>17</v>
      </c>
    </row>
    <row r="113" spans="1:3" x14ac:dyDescent="0.3">
      <c r="A113">
        <v>130260</v>
      </c>
      <c r="B113" t="s">
        <v>5213</v>
      </c>
      <c r="C113">
        <v>310</v>
      </c>
    </row>
    <row r="114" spans="1:3" x14ac:dyDescent="0.3">
      <c r="A114">
        <v>130270</v>
      </c>
      <c r="B114" t="s">
        <v>5212</v>
      </c>
      <c r="C114">
        <v>71</v>
      </c>
    </row>
    <row r="115" spans="1:3" x14ac:dyDescent="0.3">
      <c r="A115">
        <v>130280</v>
      </c>
      <c r="B115" t="s">
        <v>5211</v>
      </c>
      <c r="C115">
        <v>5</v>
      </c>
    </row>
    <row r="116" spans="1:3" x14ac:dyDescent="0.3">
      <c r="A116">
        <v>130290</v>
      </c>
      <c r="B116" t="s">
        <v>5210</v>
      </c>
      <c r="C116">
        <v>121</v>
      </c>
    </row>
    <row r="117" spans="1:3" x14ac:dyDescent="0.3">
      <c r="A117">
        <v>130300</v>
      </c>
      <c r="B117" t="s">
        <v>5209</v>
      </c>
      <c r="C117">
        <v>46</v>
      </c>
    </row>
    <row r="118" spans="1:3" x14ac:dyDescent="0.3">
      <c r="A118">
        <v>130310</v>
      </c>
      <c r="B118" t="s">
        <v>5208</v>
      </c>
      <c r="C118">
        <v>75</v>
      </c>
    </row>
    <row r="119" spans="1:3" x14ac:dyDescent="0.3">
      <c r="A119">
        <v>130320</v>
      </c>
      <c r="B119" t="s">
        <v>5207</v>
      </c>
      <c r="C119">
        <v>20</v>
      </c>
    </row>
    <row r="120" spans="1:3" x14ac:dyDescent="0.3">
      <c r="A120">
        <v>130330</v>
      </c>
      <c r="B120" t="s">
        <v>5206</v>
      </c>
      <c r="C120">
        <v>25</v>
      </c>
    </row>
    <row r="121" spans="1:3" x14ac:dyDescent="0.3">
      <c r="A121">
        <v>130340</v>
      </c>
      <c r="B121" t="s">
        <v>5205</v>
      </c>
      <c r="C121">
        <v>173</v>
      </c>
    </row>
    <row r="122" spans="1:3" x14ac:dyDescent="0.3">
      <c r="A122">
        <v>130350</v>
      </c>
      <c r="B122" t="s">
        <v>5204</v>
      </c>
      <c r="C122">
        <v>23</v>
      </c>
    </row>
    <row r="123" spans="1:3" x14ac:dyDescent="0.3">
      <c r="A123">
        <v>130353</v>
      </c>
      <c r="B123" t="s">
        <v>5203</v>
      </c>
      <c r="C123">
        <v>26</v>
      </c>
    </row>
    <row r="124" spans="1:3" x14ac:dyDescent="0.3">
      <c r="A124">
        <v>130356</v>
      </c>
      <c r="B124" t="s">
        <v>5202</v>
      </c>
      <c r="C124">
        <v>87</v>
      </c>
    </row>
    <row r="125" spans="1:3" x14ac:dyDescent="0.3">
      <c r="A125">
        <v>130360</v>
      </c>
      <c r="B125" t="s">
        <v>5201</v>
      </c>
      <c r="C125">
        <v>26</v>
      </c>
    </row>
    <row r="126" spans="1:3" x14ac:dyDescent="0.3">
      <c r="A126">
        <v>130370</v>
      </c>
      <c r="B126" t="s">
        <v>5200</v>
      </c>
      <c r="C126">
        <v>30</v>
      </c>
    </row>
    <row r="127" spans="1:3" x14ac:dyDescent="0.3">
      <c r="A127">
        <v>130380</v>
      </c>
      <c r="B127" t="s">
        <v>5199</v>
      </c>
      <c r="C127">
        <v>119</v>
      </c>
    </row>
    <row r="128" spans="1:3" x14ac:dyDescent="0.3">
      <c r="A128">
        <v>130390</v>
      </c>
      <c r="B128" t="s">
        <v>5198</v>
      </c>
      <c r="C128">
        <v>66</v>
      </c>
    </row>
    <row r="129" spans="1:3" x14ac:dyDescent="0.3">
      <c r="A129">
        <v>130395</v>
      </c>
      <c r="B129" t="s">
        <v>5197</v>
      </c>
      <c r="C129">
        <v>33</v>
      </c>
    </row>
    <row r="130" spans="1:3" x14ac:dyDescent="0.3">
      <c r="A130">
        <v>130400</v>
      </c>
      <c r="B130" t="s">
        <v>5196</v>
      </c>
      <c r="C130">
        <v>17</v>
      </c>
    </row>
    <row r="131" spans="1:3" x14ac:dyDescent="0.3">
      <c r="A131">
        <v>130406</v>
      </c>
      <c r="B131" t="s">
        <v>1691</v>
      </c>
      <c r="C131">
        <v>79</v>
      </c>
    </row>
    <row r="132" spans="1:3" x14ac:dyDescent="0.3">
      <c r="A132">
        <v>130410</v>
      </c>
      <c r="B132" t="s">
        <v>5195</v>
      </c>
      <c r="C132">
        <v>15</v>
      </c>
    </row>
    <row r="133" spans="1:3" x14ac:dyDescent="0.3">
      <c r="A133">
        <v>130420</v>
      </c>
      <c r="B133" t="s">
        <v>5194</v>
      </c>
      <c r="C133">
        <v>99</v>
      </c>
    </row>
    <row r="134" spans="1:3" x14ac:dyDescent="0.3">
      <c r="A134">
        <v>130423</v>
      </c>
      <c r="B134" t="s">
        <v>5193</v>
      </c>
      <c r="C134">
        <v>18</v>
      </c>
    </row>
    <row r="135" spans="1:3" x14ac:dyDescent="0.3">
      <c r="A135">
        <v>130426</v>
      </c>
      <c r="B135" t="s">
        <v>5192</v>
      </c>
      <c r="C135">
        <v>47</v>
      </c>
    </row>
    <row r="136" spans="1:3" x14ac:dyDescent="0.3">
      <c r="A136">
        <v>130430</v>
      </c>
      <c r="B136" t="s">
        <v>5191</v>
      </c>
      <c r="C136">
        <v>55</v>
      </c>
    </row>
    <row r="137" spans="1:3" x14ac:dyDescent="0.3">
      <c r="A137">
        <v>130440</v>
      </c>
      <c r="B137" t="s">
        <v>5189</v>
      </c>
      <c r="C137">
        <v>13</v>
      </c>
    </row>
    <row r="138" spans="1:3" x14ac:dyDescent="0.3">
      <c r="A138">
        <v>140005</v>
      </c>
      <c r="B138" t="s">
        <v>956</v>
      </c>
      <c r="C138">
        <v>131</v>
      </c>
    </row>
    <row r="139" spans="1:3" x14ac:dyDescent="0.3">
      <c r="A139">
        <v>140002</v>
      </c>
      <c r="B139" t="s">
        <v>5188</v>
      </c>
      <c r="C139">
        <v>19</v>
      </c>
    </row>
    <row r="140" spans="1:3" x14ac:dyDescent="0.3">
      <c r="A140">
        <v>140010</v>
      </c>
      <c r="B140" t="s">
        <v>4153</v>
      </c>
      <c r="C140">
        <v>525</v>
      </c>
    </row>
    <row r="141" spans="1:3" x14ac:dyDescent="0.3">
      <c r="A141">
        <v>140015</v>
      </c>
      <c r="B141" t="s">
        <v>3174</v>
      </c>
      <c r="C141">
        <v>15</v>
      </c>
    </row>
    <row r="142" spans="1:3" x14ac:dyDescent="0.3">
      <c r="A142">
        <v>140017</v>
      </c>
      <c r="B142" t="s">
        <v>5187</v>
      </c>
      <c r="C142">
        <v>7</v>
      </c>
    </row>
    <row r="143" spans="1:3" x14ac:dyDescent="0.3">
      <c r="A143">
        <v>140020</v>
      </c>
      <c r="B143" t="s">
        <v>5186</v>
      </c>
      <c r="C143">
        <v>25</v>
      </c>
    </row>
    <row r="144" spans="1:3" x14ac:dyDescent="0.3">
      <c r="A144">
        <v>140023</v>
      </c>
      <c r="B144" t="s">
        <v>5185</v>
      </c>
      <c r="C144">
        <v>23</v>
      </c>
    </row>
    <row r="145" spans="1:3" x14ac:dyDescent="0.3">
      <c r="A145">
        <v>140028</v>
      </c>
      <c r="B145" t="s">
        <v>4412</v>
      </c>
      <c r="C145">
        <v>22</v>
      </c>
    </row>
    <row r="146" spans="1:3" x14ac:dyDescent="0.3">
      <c r="A146">
        <v>140030</v>
      </c>
      <c r="B146" t="s">
        <v>5184</v>
      </c>
      <c r="C146">
        <v>88</v>
      </c>
    </row>
    <row r="147" spans="1:3" x14ac:dyDescent="0.3">
      <c r="A147">
        <v>140040</v>
      </c>
      <c r="B147" t="s">
        <v>5183</v>
      </c>
      <c r="C147">
        <v>5</v>
      </c>
    </row>
    <row r="148" spans="1:3" x14ac:dyDescent="0.3">
      <c r="A148">
        <v>140045</v>
      </c>
      <c r="B148" t="s">
        <v>5182</v>
      </c>
      <c r="C148">
        <v>14</v>
      </c>
    </row>
    <row r="149" spans="1:3" x14ac:dyDescent="0.3">
      <c r="A149">
        <v>140047</v>
      </c>
      <c r="B149" t="s">
        <v>5181</v>
      </c>
      <c r="C149">
        <v>108</v>
      </c>
    </row>
    <row r="150" spans="1:3" x14ac:dyDescent="0.3">
      <c r="A150">
        <v>140050</v>
      </c>
      <c r="B150" t="s">
        <v>5180</v>
      </c>
      <c r="C150">
        <v>20</v>
      </c>
    </row>
    <row r="151" spans="1:3" x14ac:dyDescent="0.3">
      <c r="A151">
        <v>140060</v>
      </c>
      <c r="B151" t="s">
        <v>5179</v>
      </c>
      <c r="C151">
        <v>17</v>
      </c>
    </row>
    <row r="152" spans="1:3" x14ac:dyDescent="0.3">
      <c r="A152">
        <v>140070</v>
      </c>
      <c r="B152" t="s">
        <v>5177</v>
      </c>
      <c r="C152">
        <v>49</v>
      </c>
    </row>
    <row r="153" spans="1:3" x14ac:dyDescent="0.3">
      <c r="A153">
        <v>150010</v>
      </c>
      <c r="B153" t="s">
        <v>5176</v>
      </c>
      <c r="C153">
        <v>92</v>
      </c>
    </row>
    <row r="154" spans="1:3" x14ac:dyDescent="0.3">
      <c r="A154">
        <v>150013</v>
      </c>
      <c r="B154" t="s">
        <v>5175</v>
      </c>
      <c r="C154">
        <v>14</v>
      </c>
    </row>
    <row r="155" spans="1:3" x14ac:dyDescent="0.3">
      <c r="A155">
        <v>150020</v>
      </c>
      <c r="B155" t="s">
        <v>5174</v>
      </c>
      <c r="C155">
        <v>52</v>
      </c>
    </row>
    <row r="156" spans="1:3" x14ac:dyDescent="0.3">
      <c r="A156">
        <v>150030</v>
      </c>
      <c r="B156" t="s">
        <v>5173</v>
      </c>
      <c r="C156">
        <v>89</v>
      </c>
    </row>
    <row r="157" spans="1:3" x14ac:dyDescent="0.3">
      <c r="A157">
        <v>150034</v>
      </c>
      <c r="B157" t="s">
        <v>5172</v>
      </c>
      <c r="C157">
        <v>11</v>
      </c>
    </row>
    <row r="158" spans="1:3" x14ac:dyDescent="0.3">
      <c r="A158">
        <v>150040</v>
      </c>
      <c r="B158" t="s">
        <v>5171</v>
      </c>
      <c r="C158">
        <v>58</v>
      </c>
    </row>
    <row r="159" spans="1:3" x14ac:dyDescent="0.3">
      <c r="A159">
        <v>150050</v>
      </c>
      <c r="B159" t="s">
        <v>5170</v>
      </c>
      <c r="C159">
        <v>124</v>
      </c>
    </row>
    <row r="160" spans="1:3" x14ac:dyDescent="0.3">
      <c r="A160">
        <v>150060</v>
      </c>
      <c r="B160" t="s">
        <v>5169</v>
      </c>
      <c r="C160">
        <v>294</v>
      </c>
    </row>
    <row r="161" spans="1:3" x14ac:dyDescent="0.3">
      <c r="A161">
        <v>150070</v>
      </c>
      <c r="B161" t="s">
        <v>5168</v>
      </c>
      <c r="C161">
        <v>89</v>
      </c>
    </row>
    <row r="162" spans="1:3" x14ac:dyDescent="0.3">
      <c r="A162">
        <v>150080</v>
      </c>
      <c r="B162" t="s">
        <v>5167</v>
      </c>
      <c r="C162">
        <v>4</v>
      </c>
    </row>
    <row r="163" spans="1:3" x14ac:dyDescent="0.3">
      <c r="A163">
        <v>150085</v>
      </c>
      <c r="B163" t="s">
        <v>5166</v>
      </c>
      <c r="C163">
        <v>101</v>
      </c>
    </row>
    <row r="164" spans="1:3" x14ac:dyDescent="0.3">
      <c r="A164">
        <v>150090</v>
      </c>
      <c r="B164" t="s">
        <v>5165</v>
      </c>
      <c r="C164">
        <v>16</v>
      </c>
    </row>
    <row r="165" spans="1:3" x14ac:dyDescent="0.3">
      <c r="A165">
        <v>150095</v>
      </c>
      <c r="B165" t="s">
        <v>5164</v>
      </c>
      <c r="C165">
        <v>26</v>
      </c>
    </row>
    <row r="166" spans="1:3" x14ac:dyDescent="0.3">
      <c r="A166">
        <v>150100</v>
      </c>
      <c r="B166" t="s">
        <v>5163</v>
      </c>
      <c r="C166">
        <v>41</v>
      </c>
    </row>
    <row r="167" spans="1:3" x14ac:dyDescent="0.3">
      <c r="A167">
        <v>150110</v>
      </c>
      <c r="B167" t="s">
        <v>5162</v>
      </c>
      <c r="C167">
        <v>50</v>
      </c>
    </row>
    <row r="168" spans="1:3" x14ac:dyDescent="0.3">
      <c r="A168">
        <v>150120</v>
      </c>
      <c r="B168" t="s">
        <v>5161</v>
      </c>
      <c r="C168">
        <v>39</v>
      </c>
    </row>
    <row r="169" spans="1:3" x14ac:dyDescent="0.3">
      <c r="A169">
        <v>150125</v>
      </c>
      <c r="B169" t="s">
        <v>5160</v>
      </c>
      <c r="C169">
        <v>2</v>
      </c>
    </row>
    <row r="170" spans="1:3" x14ac:dyDescent="0.3">
      <c r="A170">
        <v>150130</v>
      </c>
      <c r="B170" t="s">
        <v>5159</v>
      </c>
      <c r="C170">
        <v>121</v>
      </c>
    </row>
    <row r="171" spans="1:3" x14ac:dyDescent="0.3">
      <c r="A171">
        <v>150140</v>
      </c>
      <c r="B171" t="s">
        <v>3808</v>
      </c>
      <c r="C171">
        <v>215</v>
      </c>
    </row>
    <row r="172" spans="1:3" x14ac:dyDescent="0.3">
      <c r="A172">
        <v>150145</v>
      </c>
      <c r="B172" t="s">
        <v>5158</v>
      </c>
      <c r="C172">
        <v>70</v>
      </c>
    </row>
    <row r="173" spans="1:3" x14ac:dyDescent="0.3">
      <c r="A173">
        <v>150150</v>
      </c>
      <c r="B173" t="s">
        <v>5157</v>
      </c>
      <c r="C173">
        <v>38</v>
      </c>
    </row>
    <row r="174" spans="1:3" x14ac:dyDescent="0.3">
      <c r="A174">
        <v>150157</v>
      </c>
      <c r="B174" t="s">
        <v>5004</v>
      </c>
      <c r="C174">
        <v>21</v>
      </c>
    </row>
    <row r="175" spans="1:3" x14ac:dyDescent="0.3">
      <c r="A175">
        <v>150170</v>
      </c>
      <c r="B175" t="s">
        <v>5156</v>
      </c>
      <c r="C175">
        <v>88</v>
      </c>
    </row>
    <row r="176" spans="1:3" x14ac:dyDescent="0.3">
      <c r="A176">
        <v>150172</v>
      </c>
      <c r="B176" t="s">
        <v>5155</v>
      </c>
      <c r="C176">
        <v>190</v>
      </c>
    </row>
    <row r="177" spans="1:3" x14ac:dyDescent="0.3">
      <c r="A177">
        <v>150175</v>
      </c>
      <c r="B177" t="s">
        <v>5154</v>
      </c>
      <c r="C177">
        <v>13</v>
      </c>
    </row>
    <row r="178" spans="1:3" x14ac:dyDescent="0.3">
      <c r="A178">
        <v>150178</v>
      </c>
      <c r="B178" t="s">
        <v>5153</v>
      </c>
      <c r="C178">
        <v>31</v>
      </c>
    </row>
    <row r="179" spans="1:3" x14ac:dyDescent="0.3">
      <c r="A179">
        <v>150180</v>
      </c>
      <c r="B179" t="s">
        <v>5152</v>
      </c>
      <c r="C179">
        <v>216</v>
      </c>
    </row>
    <row r="180" spans="1:3" x14ac:dyDescent="0.3">
      <c r="A180">
        <v>150190</v>
      </c>
      <c r="B180" t="s">
        <v>5151</v>
      </c>
      <c r="C180">
        <v>73</v>
      </c>
    </row>
    <row r="181" spans="1:3" x14ac:dyDescent="0.3">
      <c r="A181">
        <v>150200</v>
      </c>
      <c r="B181" t="s">
        <v>5149</v>
      </c>
      <c r="C181">
        <v>13</v>
      </c>
    </row>
    <row r="182" spans="1:3" x14ac:dyDescent="0.3">
      <c r="A182">
        <v>150195</v>
      </c>
      <c r="B182" t="s">
        <v>5150</v>
      </c>
      <c r="C182">
        <v>15</v>
      </c>
    </row>
    <row r="183" spans="1:3" x14ac:dyDescent="0.3">
      <c r="A183">
        <v>150210</v>
      </c>
      <c r="B183" t="s">
        <v>5148</v>
      </c>
      <c r="C183">
        <v>169</v>
      </c>
    </row>
    <row r="184" spans="1:3" x14ac:dyDescent="0.3">
      <c r="A184">
        <v>150215</v>
      </c>
      <c r="B184" t="s">
        <v>5450</v>
      </c>
      <c r="C184">
        <v>15</v>
      </c>
    </row>
    <row r="185" spans="1:3" x14ac:dyDescent="0.3">
      <c r="A185">
        <v>150220</v>
      </c>
      <c r="B185" t="s">
        <v>1573</v>
      </c>
      <c r="C185">
        <v>257</v>
      </c>
    </row>
    <row r="186" spans="1:3" x14ac:dyDescent="0.3">
      <c r="A186">
        <v>150230</v>
      </c>
      <c r="B186" t="s">
        <v>5146</v>
      </c>
      <c r="C186">
        <v>25</v>
      </c>
    </row>
    <row r="187" spans="1:3" x14ac:dyDescent="0.3">
      <c r="A187">
        <v>150240</v>
      </c>
      <c r="B187" t="s">
        <v>5145</v>
      </c>
      <c r="C187">
        <v>210</v>
      </c>
    </row>
    <row r="188" spans="1:3" x14ac:dyDescent="0.3">
      <c r="A188">
        <v>150250</v>
      </c>
      <c r="B188" t="s">
        <v>5144</v>
      </c>
      <c r="C188">
        <v>108</v>
      </c>
    </row>
    <row r="189" spans="1:3" x14ac:dyDescent="0.3">
      <c r="A189">
        <v>150260</v>
      </c>
      <c r="B189" t="s">
        <v>5143</v>
      </c>
      <c r="C189">
        <v>23</v>
      </c>
    </row>
    <row r="190" spans="1:3" x14ac:dyDescent="0.3">
      <c r="A190">
        <v>150270</v>
      </c>
      <c r="B190" t="s">
        <v>5142</v>
      </c>
      <c r="C190">
        <v>58</v>
      </c>
    </row>
    <row r="191" spans="1:3" x14ac:dyDescent="0.3">
      <c r="A191">
        <v>150275</v>
      </c>
      <c r="B191" t="s">
        <v>5141</v>
      </c>
      <c r="C191">
        <v>116</v>
      </c>
    </row>
    <row r="192" spans="1:3" x14ac:dyDescent="0.3">
      <c r="A192">
        <v>150276</v>
      </c>
      <c r="B192" t="s">
        <v>5140</v>
      </c>
      <c r="C192">
        <v>21</v>
      </c>
    </row>
    <row r="193" spans="1:3" x14ac:dyDescent="0.3">
      <c r="A193">
        <v>150277</v>
      </c>
      <c r="B193" t="s">
        <v>5139</v>
      </c>
      <c r="C193">
        <v>3</v>
      </c>
    </row>
    <row r="194" spans="1:3" x14ac:dyDescent="0.3">
      <c r="A194">
        <v>150280</v>
      </c>
      <c r="B194" t="s">
        <v>5138</v>
      </c>
      <c r="C194">
        <v>48</v>
      </c>
    </row>
    <row r="195" spans="1:3" x14ac:dyDescent="0.3">
      <c r="A195">
        <v>150285</v>
      </c>
      <c r="B195" t="s">
        <v>5137</v>
      </c>
      <c r="C195">
        <v>29</v>
      </c>
    </row>
    <row r="196" spans="1:3" x14ac:dyDescent="0.3">
      <c r="A196">
        <v>150290</v>
      </c>
      <c r="B196" t="s">
        <v>5136</v>
      </c>
      <c r="C196">
        <v>54</v>
      </c>
    </row>
    <row r="197" spans="1:3" x14ac:dyDescent="0.3">
      <c r="A197">
        <v>150293</v>
      </c>
      <c r="B197" t="s">
        <v>5135</v>
      </c>
      <c r="C197">
        <v>47</v>
      </c>
    </row>
    <row r="198" spans="1:3" x14ac:dyDescent="0.3">
      <c r="A198">
        <v>150295</v>
      </c>
      <c r="B198" t="s">
        <v>5451</v>
      </c>
      <c r="C198">
        <v>33</v>
      </c>
    </row>
    <row r="199" spans="1:3" x14ac:dyDescent="0.3">
      <c r="A199">
        <v>150300</v>
      </c>
      <c r="B199" t="s">
        <v>5133</v>
      </c>
      <c r="C199">
        <v>7</v>
      </c>
    </row>
    <row r="200" spans="1:3" x14ac:dyDescent="0.3">
      <c r="A200">
        <v>150304</v>
      </c>
      <c r="B200" t="s">
        <v>5132</v>
      </c>
      <c r="C200">
        <v>12</v>
      </c>
    </row>
    <row r="201" spans="1:3" x14ac:dyDescent="0.3">
      <c r="A201">
        <v>150307</v>
      </c>
      <c r="B201" t="s">
        <v>5131</v>
      </c>
      <c r="C201">
        <v>51</v>
      </c>
    </row>
    <row r="202" spans="1:3" x14ac:dyDescent="0.3">
      <c r="A202">
        <v>150309</v>
      </c>
      <c r="B202" t="s">
        <v>5130</v>
      </c>
      <c r="C202">
        <v>36</v>
      </c>
    </row>
    <row r="203" spans="1:3" x14ac:dyDescent="0.3">
      <c r="A203">
        <v>150310</v>
      </c>
      <c r="B203" t="s">
        <v>5129</v>
      </c>
      <c r="C203">
        <v>71</v>
      </c>
    </row>
    <row r="204" spans="1:3" x14ac:dyDescent="0.3">
      <c r="A204">
        <v>150320</v>
      </c>
      <c r="B204" t="s">
        <v>5452</v>
      </c>
      <c r="C204">
        <v>82</v>
      </c>
    </row>
    <row r="205" spans="1:3" x14ac:dyDescent="0.3">
      <c r="A205">
        <v>150330</v>
      </c>
      <c r="B205" t="s">
        <v>5453</v>
      </c>
      <c r="C205">
        <v>67</v>
      </c>
    </row>
    <row r="206" spans="1:3" x14ac:dyDescent="0.3">
      <c r="A206">
        <v>150340</v>
      </c>
      <c r="B206" t="s">
        <v>5126</v>
      </c>
      <c r="C206">
        <v>46</v>
      </c>
    </row>
    <row r="207" spans="1:3" x14ac:dyDescent="0.3">
      <c r="A207">
        <v>150345</v>
      </c>
      <c r="B207" t="s">
        <v>5125</v>
      </c>
      <c r="C207">
        <v>52</v>
      </c>
    </row>
    <row r="208" spans="1:3" x14ac:dyDescent="0.3">
      <c r="A208">
        <v>150350</v>
      </c>
      <c r="B208" t="s">
        <v>5124</v>
      </c>
      <c r="C208">
        <v>62</v>
      </c>
    </row>
    <row r="209" spans="1:3" x14ac:dyDescent="0.3">
      <c r="A209">
        <v>150360</v>
      </c>
      <c r="B209" t="s">
        <v>5123</v>
      </c>
      <c r="C209">
        <v>109</v>
      </c>
    </row>
    <row r="210" spans="1:3" x14ac:dyDescent="0.3">
      <c r="A210">
        <v>150370</v>
      </c>
      <c r="B210" t="s">
        <v>5122</v>
      </c>
      <c r="C210">
        <v>44</v>
      </c>
    </row>
    <row r="211" spans="1:3" x14ac:dyDescent="0.3">
      <c r="A211">
        <v>150375</v>
      </c>
      <c r="B211" t="s">
        <v>5121</v>
      </c>
      <c r="C211">
        <v>42</v>
      </c>
    </row>
    <row r="212" spans="1:3" x14ac:dyDescent="0.3">
      <c r="A212">
        <v>150380</v>
      </c>
      <c r="B212" t="s">
        <v>5120</v>
      </c>
      <c r="C212">
        <v>40</v>
      </c>
    </row>
    <row r="213" spans="1:3" x14ac:dyDescent="0.3">
      <c r="A213">
        <v>150390</v>
      </c>
      <c r="B213" t="s">
        <v>5119</v>
      </c>
      <c r="C213">
        <v>131</v>
      </c>
    </row>
    <row r="214" spans="1:3" x14ac:dyDescent="0.3">
      <c r="A214">
        <v>150400</v>
      </c>
      <c r="B214" t="s">
        <v>5118</v>
      </c>
      <c r="C214">
        <v>34</v>
      </c>
    </row>
    <row r="215" spans="1:3" x14ac:dyDescent="0.3">
      <c r="A215">
        <v>150405</v>
      </c>
      <c r="B215" t="s">
        <v>5117</v>
      </c>
      <c r="C215">
        <v>12</v>
      </c>
    </row>
    <row r="216" spans="1:3" x14ac:dyDescent="0.3">
      <c r="A216">
        <v>150410</v>
      </c>
      <c r="B216" t="s">
        <v>5116</v>
      </c>
      <c r="C216">
        <v>15</v>
      </c>
    </row>
    <row r="217" spans="1:3" x14ac:dyDescent="0.3">
      <c r="A217">
        <v>150420</v>
      </c>
      <c r="B217" t="s">
        <v>5115</v>
      </c>
      <c r="C217">
        <v>239</v>
      </c>
    </row>
    <row r="218" spans="1:3" x14ac:dyDescent="0.3">
      <c r="A218">
        <v>150430</v>
      </c>
      <c r="B218" t="s">
        <v>5114</v>
      </c>
      <c r="C218">
        <v>25</v>
      </c>
    </row>
    <row r="219" spans="1:3" x14ac:dyDescent="0.3">
      <c r="A219">
        <v>150440</v>
      </c>
      <c r="B219" t="s">
        <v>5113</v>
      </c>
      <c r="C219">
        <v>28</v>
      </c>
    </row>
    <row r="220" spans="1:3" x14ac:dyDescent="0.3">
      <c r="A220">
        <v>150442</v>
      </c>
      <c r="B220" t="s">
        <v>5112</v>
      </c>
      <c r="C220">
        <v>59</v>
      </c>
    </row>
    <row r="221" spans="1:3" x14ac:dyDescent="0.3">
      <c r="A221">
        <v>150445</v>
      </c>
      <c r="B221" t="s">
        <v>5111</v>
      </c>
      <c r="C221">
        <v>169</v>
      </c>
    </row>
    <row r="222" spans="1:3" x14ac:dyDescent="0.3">
      <c r="A222">
        <v>150450</v>
      </c>
      <c r="B222" t="s">
        <v>5110</v>
      </c>
      <c r="C222">
        <v>72</v>
      </c>
    </row>
    <row r="223" spans="1:3" x14ac:dyDescent="0.3">
      <c r="A223">
        <v>150460</v>
      </c>
      <c r="B223" t="s">
        <v>5109</v>
      </c>
      <c r="C223">
        <v>59</v>
      </c>
    </row>
    <row r="224" spans="1:3" x14ac:dyDescent="0.3">
      <c r="A224">
        <v>150470</v>
      </c>
      <c r="B224" t="s">
        <v>5108</v>
      </c>
      <c r="C224">
        <v>79</v>
      </c>
    </row>
    <row r="225" spans="1:3" x14ac:dyDescent="0.3">
      <c r="A225">
        <v>150475</v>
      </c>
      <c r="B225" t="s">
        <v>5338</v>
      </c>
      <c r="C225">
        <v>1</v>
      </c>
    </row>
    <row r="226" spans="1:3" x14ac:dyDescent="0.3">
      <c r="A226">
        <v>150480</v>
      </c>
      <c r="B226" t="s">
        <v>4241</v>
      </c>
      <c r="C226">
        <v>131</v>
      </c>
    </row>
    <row r="227" spans="1:3" x14ac:dyDescent="0.3">
      <c r="A227">
        <v>150490</v>
      </c>
      <c r="B227" t="s">
        <v>5107</v>
      </c>
      <c r="C227">
        <v>66</v>
      </c>
    </row>
    <row r="228" spans="1:3" x14ac:dyDescent="0.3">
      <c r="A228">
        <v>150495</v>
      </c>
      <c r="B228" t="s">
        <v>5106</v>
      </c>
      <c r="C228">
        <v>103</v>
      </c>
    </row>
    <row r="229" spans="1:3" x14ac:dyDescent="0.3">
      <c r="A229">
        <v>150497</v>
      </c>
      <c r="B229" t="s">
        <v>5105</v>
      </c>
      <c r="C229">
        <v>19</v>
      </c>
    </row>
    <row r="230" spans="1:3" x14ac:dyDescent="0.3">
      <c r="A230">
        <v>150503</v>
      </c>
      <c r="B230" t="s">
        <v>5103</v>
      </c>
      <c r="C230">
        <v>206</v>
      </c>
    </row>
    <row r="231" spans="1:3" x14ac:dyDescent="0.3">
      <c r="A231">
        <v>150506</v>
      </c>
      <c r="B231" t="s">
        <v>5102</v>
      </c>
      <c r="C231">
        <v>137</v>
      </c>
    </row>
    <row r="232" spans="1:3" x14ac:dyDescent="0.3">
      <c r="A232">
        <v>150510</v>
      </c>
      <c r="B232" t="s">
        <v>5101</v>
      </c>
      <c r="C232">
        <v>88</v>
      </c>
    </row>
    <row r="233" spans="1:3" x14ac:dyDescent="0.3">
      <c r="A233">
        <v>150520</v>
      </c>
      <c r="B233" t="s">
        <v>5100</v>
      </c>
      <c r="C233">
        <v>71</v>
      </c>
    </row>
    <row r="234" spans="1:3" x14ac:dyDescent="0.3">
      <c r="A234">
        <v>150530</v>
      </c>
      <c r="B234" t="s">
        <v>5099</v>
      </c>
      <c r="C234">
        <v>179</v>
      </c>
    </row>
    <row r="235" spans="1:3" x14ac:dyDescent="0.3">
      <c r="A235">
        <v>150540</v>
      </c>
      <c r="B235" t="s">
        <v>5098</v>
      </c>
      <c r="C235">
        <v>13</v>
      </c>
    </row>
    <row r="236" spans="1:3" x14ac:dyDescent="0.3">
      <c r="A236">
        <v>150543</v>
      </c>
      <c r="B236" t="s">
        <v>5097</v>
      </c>
      <c r="C236">
        <v>6</v>
      </c>
    </row>
    <row r="237" spans="1:3" x14ac:dyDescent="0.3">
      <c r="A237">
        <v>150548</v>
      </c>
      <c r="B237" t="s">
        <v>5096</v>
      </c>
      <c r="C237">
        <v>114</v>
      </c>
    </row>
    <row r="238" spans="1:3" x14ac:dyDescent="0.3">
      <c r="A238">
        <v>150549</v>
      </c>
      <c r="B238" t="s">
        <v>5095</v>
      </c>
      <c r="C238">
        <v>8</v>
      </c>
    </row>
    <row r="239" spans="1:3" x14ac:dyDescent="0.3">
      <c r="A239">
        <v>150550</v>
      </c>
      <c r="B239" t="s">
        <v>5094</v>
      </c>
      <c r="C239">
        <v>50</v>
      </c>
    </row>
    <row r="240" spans="1:3" x14ac:dyDescent="0.3">
      <c r="A240">
        <v>150553</v>
      </c>
      <c r="B240" t="s">
        <v>5093</v>
      </c>
      <c r="C240">
        <v>137</v>
      </c>
    </row>
    <row r="241" spans="1:3" x14ac:dyDescent="0.3">
      <c r="A241">
        <v>150555</v>
      </c>
      <c r="B241" t="s">
        <v>5454</v>
      </c>
      <c r="C241">
        <v>9</v>
      </c>
    </row>
    <row r="242" spans="1:3" x14ac:dyDescent="0.3">
      <c r="A242">
        <v>150560</v>
      </c>
      <c r="B242" t="s">
        <v>5595</v>
      </c>
      <c r="C242">
        <v>1</v>
      </c>
    </row>
    <row r="243" spans="1:3" x14ac:dyDescent="0.3">
      <c r="A243">
        <v>150563</v>
      </c>
      <c r="B243" t="s">
        <v>5091</v>
      </c>
      <c r="C243">
        <v>9</v>
      </c>
    </row>
    <row r="244" spans="1:3" x14ac:dyDescent="0.3">
      <c r="A244">
        <v>150565</v>
      </c>
      <c r="B244" t="s">
        <v>5090</v>
      </c>
      <c r="C244">
        <v>126</v>
      </c>
    </row>
    <row r="245" spans="1:3" x14ac:dyDescent="0.3">
      <c r="A245">
        <v>150570</v>
      </c>
      <c r="B245" t="s">
        <v>5089</v>
      </c>
      <c r="C245">
        <v>45</v>
      </c>
    </row>
    <row r="246" spans="1:3" x14ac:dyDescent="0.3">
      <c r="A246">
        <v>150580</v>
      </c>
      <c r="B246" t="s">
        <v>5088</v>
      </c>
      <c r="C246">
        <v>164</v>
      </c>
    </row>
    <row r="247" spans="1:3" x14ac:dyDescent="0.3">
      <c r="A247">
        <v>150590</v>
      </c>
      <c r="B247" t="s">
        <v>5087</v>
      </c>
      <c r="C247">
        <v>85</v>
      </c>
    </row>
    <row r="248" spans="1:3" x14ac:dyDescent="0.3">
      <c r="A248">
        <v>150600</v>
      </c>
      <c r="B248" t="s">
        <v>5086</v>
      </c>
      <c r="C248">
        <v>231</v>
      </c>
    </row>
    <row r="249" spans="1:3" x14ac:dyDescent="0.3">
      <c r="A249">
        <v>150613</v>
      </c>
      <c r="B249" t="s">
        <v>4349</v>
      </c>
      <c r="C249">
        <v>71</v>
      </c>
    </row>
    <row r="250" spans="1:3" x14ac:dyDescent="0.3">
      <c r="A250">
        <v>150616</v>
      </c>
      <c r="B250" t="s">
        <v>5084</v>
      </c>
      <c r="C250">
        <v>4</v>
      </c>
    </row>
    <row r="251" spans="1:3" x14ac:dyDescent="0.3">
      <c r="A251">
        <v>150618</v>
      </c>
      <c r="B251" t="s">
        <v>5083</v>
      </c>
      <c r="C251">
        <v>38</v>
      </c>
    </row>
    <row r="252" spans="1:3" x14ac:dyDescent="0.3">
      <c r="A252">
        <v>150619</v>
      </c>
      <c r="B252" t="s">
        <v>5082</v>
      </c>
      <c r="C252">
        <v>108</v>
      </c>
    </row>
    <row r="253" spans="1:3" x14ac:dyDescent="0.3">
      <c r="A253">
        <v>150620</v>
      </c>
      <c r="B253" t="s">
        <v>5081</v>
      </c>
      <c r="C253">
        <v>22</v>
      </c>
    </row>
    <row r="254" spans="1:3" x14ac:dyDescent="0.3">
      <c r="A254">
        <v>150630</v>
      </c>
      <c r="B254" t="s">
        <v>5080</v>
      </c>
      <c r="C254">
        <v>20</v>
      </c>
    </row>
    <row r="255" spans="1:3" x14ac:dyDescent="0.3">
      <c r="A255">
        <v>150635</v>
      </c>
      <c r="B255" t="s">
        <v>5079</v>
      </c>
      <c r="C255">
        <v>46</v>
      </c>
    </row>
    <row r="256" spans="1:3" x14ac:dyDescent="0.3">
      <c r="A256">
        <v>150640</v>
      </c>
      <c r="B256" t="s">
        <v>5078</v>
      </c>
      <c r="C256">
        <v>38</v>
      </c>
    </row>
    <row r="257" spans="1:3" x14ac:dyDescent="0.3">
      <c r="A257">
        <v>150650</v>
      </c>
      <c r="B257" t="s">
        <v>5478</v>
      </c>
      <c r="C257">
        <v>20</v>
      </c>
    </row>
    <row r="258" spans="1:3" x14ac:dyDescent="0.3">
      <c r="A258">
        <v>150658</v>
      </c>
      <c r="B258" t="s">
        <v>5455</v>
      </c>
      <c r="C258">
        <v>24</v>
      </c>
    </row>
    <row r="259" spans="1:3" x14ac:dyDescent="0.3">
      <c r="A259">
        <v>150660</v>
      </c>
      <c r="B259" t="s">
        <v>5074</v>
      </c>
      <c r="C259">
        <v>11</v>
      </c>
    </row>
    <row r="260" spans="1:3" x14ac:dyDescent="0.3">
      <c r="A260">
        <v>150670</v>
      </c>
      <c r="B260" t="s">
        <v>5073</v>
      </c>
      <c r="C260">
        <v>89</v>
      </c>
    </row>
    <row r="261" spans="1:3" x14ac:dyDescent="0.3">
      <c r="A261">
        <v>150680</v>
      </c>
      <c r="B261" t="s">
        <v>4029</v>
      </c>
      <c r="C261">
        <v>519</v>
      </c>
    </row>
    <row r="262" spans="1:3" x14ac:dyDescent="0.3">
      <c r="A262">
        <v>150700</v>
      </c>
      <c r="B262" t="s">
        <v>5071</v>
      </c>
      <c r="C262">
        <v>55</v>
      </c>
    </row>
    <row r="263" spans="1:3" x14ac:dyDescent="0.3">
      <c r="A263">
        <v>150710</v>
      </c>
      <c r="B263" t="s">
        <v>5070</v>
      </c>
      <c r="C263">
        <v>11</v>
      </c>
    </row>
    <row r="264" spans="1:3" x14ac:dyDescent="0.3">
      <c r="A264">
        <v>150715</v>
      </c>
      <c r="B264" t="s">
        <v>5069</v>
      </c>
      <c r="C264">
        <v>21</v>
      </c>
    </row>
    <row r="265" spans="1:3" x14ac:dyDescent="0.3">
      <c r="A265">
        <v>150720</v>
      </c>
      <c r="B265" t="s">
        <v>5068</v>
      </c>
      <c r="C265">
        <v>71</v>
      </c>
    </row>
    <row r="266" spans="1:3" x14ac:dyDescent="0.3">
      <c r="A266">
        <v>150730</v>
      </c>
      <c r="B266" t="s">
        <v>5067</v>
      </c>
      <c r="C266">
        <v>60</v>
      </c>
    </row>
    <row r="267" spans="1:3" x14ac:dyDescent="0.3">
      <c r="A267">
        <v>150740</v>
      </c>
      <c r="B267" t="s">
        <v>5066</v>
      </c>
      <c r="C267">
        <v>40</v>
      </c>
    </row>
    <row r="268" spans="1:3" x14ac:dyDescent="0.3">
      <c r="A268">
        <v>150745</v>
      </c>
      <c r="B268" t="s">
        <v>5065</v>
      </c>
      <c r="C268">
        <v>21</v>
      </c>
    </row>
    <row r="269" spans="1:3" x14ac:dyDescent="0.3">
      <c r="A269">
        <v>150746</v>
      </c>
      <c r="B269" t="s">
        <v>5064</v>
      </c>
      <c r="C269">
        <v>1</v>
      </c>
    </row>
    <row r="270" spans="1:3" x14ac:dyDescent="0.3">
      <c r="A270">
        <v>150747</v>
      </c>
      <c r="B270" t="s">
        <v>5063</v>
      </c>
      <c r="C270">
        <v>16</v>
      </c>
    </row>
    <row r="271" spans="1:3" x14ac:dyDescent="0.3">
      <c r="A271">
        <v>150750</v>
      </c>
      <c r="B271" t="s">
        <v>5062</v>
      </c>
      <c r="C271">
        <v>19</v>
      </c>
    </row>
    <row r="272" spans="1:3" x14ac:dyDescent="0.3">
      <c r="A272">
        <v>150760</v>
      </c>
      <c r="B272" t="s">
        <v>5061</v>
      </c>
      <c r="C272">
        <v>51</v>
      </c>
    </row>
    <row r="273" spans="1:3" x14ac:dyDescent="0.3">
      <c r="A273">
        <v>150770</v>
      </c>
      <c r="B273" t="s">
        <v>5060</v>
      </c>
      <c r="C273">
        <v>62</v>
      </c>
    </row>
    <row r="274" spans="1:3" x14ac:dyDescent="0.3">
      <c r="A274">
        <v>150775</v>
      </c>
      <c r="B274" t="s">
        <v>2270</v>
      </c>
      <c r="C274">
        <v>3</v>
      </c>
    </row>
    <row r="275" spans="1:3" x14ac:dyDescent="0.3">
      <c r="A275">
        <v>150780</v>
      </c>
      <c r="B275" t="s">
        <v>5059</v>
      </c>
      <c r="C275">
        <v>27</v>
      </c>
    </row>
    <row r="276" spans="1:3" x14ac:dyDescent="0.3">
      <c r="A276">
        <v>150790</v>
      </c>
      <c r="B276" t="s">
        <v>5058</v>
      </c>
      <c r="C276">
        <v>10</v>
      </c>
    </row>
    <row r="277" spans="1:3" x14ac:dyDescent="0.3">
      <c r="A277">
        <v>150795</v>
      </c>
      <c r="B277" t="s">
        <v>5057</v>
      </c>
      <c r="C277">
        <v>330</v>
      </c>
    </row>
    <row r="278" spans="1:3" x14ac:dyDescent="0.3">
      <c r="A278">
        <v>150796</v>
      </c>
      <c r="B278" t="s">
        <v>5056</v>
      </c>
      <c r="C278">
        <v>37</v>
      </c>
    </row>
    <row r="279" spans="1:3" x14ac:dyDescent="0.3">
      <c r="A279">
        <v>150797</v>
      </c>
      <c r="B279" t="s">
        <v>5055</v>
      </c>
      <c r="C279">
        <v>30</v>
      </c>
    </row>
    <row r="280" spans="1:3" x14ac:dyDescent="0.3">
      <c r="A280">
        <v>150800</v>
      </c>
      <c r="B280" t="s">
        <v>5456</v>
      </c>
      <c r="C280">
        <v>124</v>
      </c>
    </row>
    <row r="281" spans="1:3" x14ac:dyDescent="0.3">
      <c r="A281">
        <v>150803</v>
      </c>
      <c r="B281" t="s">
        <v>5053</v>
      </c>
      <c r="C281">
        <v>8</v>
      </c>
    </row>
    <row r="282" spans="1:3" x14ac:dyDescent="0.3">
      <c r="A282">
        <v>150805</v>
      </c>
      <c r="B282" t="s">
        <v>5052</v>
      </c>
      <c r="C282">
        <v>171</v>
      </c>
    </row>
    <row r="283" spans="1:3" x14ac:dyDescent="0.3">
      <c r="A283">
        <v>150808</v>
      </c>
      <c r="B283" t="s">
        <v>5051</v>
      </c>
      <c r="C283">
        <v>25</v>
      </c>
    </row>
    <row r="284" spans="1:3" x14ac:dyDescent="0.3">
      <c r="A284">
        <v>150810</v>
      </c>
      <c r="B284" t="s">
        <v>5050</v>
      </c>
      <c r="C284">
        <v>91</v>
      </c>
    </row>
    <row r="285" spans="1:3" x14ac:dyDescent="0.3">
      <c r="A285">
        <v>150812</v>
      </c>
      <c r="B285" t="s">
        <v>5049</v>
      </c>
      <c r="C285">
        <v>80</v>
      </c>
    </row>
    <row r="286" spans="1:3" x14ac:dyDescent="0.3">
      <c r="A286">
        <v>150815</v>
      </c>
      <c r="B286" t="s">
        <v>5048</v>
      </c>
      <c r="C286">
        <v>207</v>
      </c>
    </row>
    <row r="287" spans="1:3" x14ac:dyDescent="0.3">
      <c r="A287">
        <v>150820</v>
      </c>
      <c r="B287" t="s">
        <v>5047</v>
      </c>
      <c r="C287">
        <v>42</v>
      </c>
    </row>
    <row r="288" spans="1:3" x14ac:dyDescent="0.3">
      <c r="A288">
        <v>150830</v>
      </c>
      <c r="B288" t="s">
        <v>5046</v>
      </c>
      <c r="C288">
        <v>41</v>
      </c>
    </row>
    <row r="289" spans="1:3" x14ac:dyDescent="0.3">
      <c r="A289">
        <v>150835</v>
      </c>
      <c r="B289" t="s">
        <v>5045</v>
      </c>
      <c r="C289">
        <v>124</v>
      </c>
    </row>
    <row r="290" spans="1:3" x14ac:dyDescent="0.3">
      <c r="A290">
        <v>150840</v>
      </c>
      <c r="B290" t="s">
        <v>5043</v>
      </c>
      <c r="C290">
        <v>8</v>
      </c>
    </row>
    <row r="291" spans="1:3" x14ac:dyDescent="0.3">
      <c r="A291">
        <v>160010</v>
      </c>
      <c r="B291" t="s">
        <v>5041</v>
      </c>
      <c r="C291">
        <v>29</v>
      </c>
    </row>
    <row r="292" spans="1:3" x14ac:dyDescent="0.3">
      <c r="A292">
        <v>160020</v>
      </c>
      <c r="B292" t="s">
        <v>5039</v>
      </c>
      <c r="C292">
        <v>30</v>
      </c>
    </row>
    <row r="293" spans="1:3" x14ac:dyDescent="0.3">
      <c r="A293">
        <v>160021</v>
      </c>
      <c r="B293" t="s">
        <v>5038</v>
      </c>
      <c r="C293">
        <v>26</v>
      </c>
    </row>
    <row r="294" spans="1:3" x14ac:dyDescent="0.3">
      <c r="A294">
        <v>160023</v>
      </c>
      <c r="B294" t="s">
        <v>5037</v>
      </c>
      <c r="C294">
        <v>10</v>
      </c>
    </row>
    <row r="295" spans="1:3" x14ac:dyDescent="0.3">
      <c r="A295">
        <v>160025</v>
      </c>
      <c r="B295" t="s">
        <v>5036</v>
      </c>
      <c r="C295">
        <v>15</v>
      </c>
    </row>
    <row r="296" spans="1:3" x14ac:dyDescent="0.3">
      <c r="A296">
        <v>160027</v>
      </c>
      <c r="B296" t="s">
        <v>5035</v>
      </c>
      <c r="C296">
        <v>157</v>
      </c>
    </row>
    <row r="297" spans="1:3" x14ac:dyDescent="0.3">
      <c r="A297">
        <v>160030</v>
      </c>
      <c r="B297" t="s">
        <v>5034</v>
      </c>
      <c r="C297">
        <v>426</v>
      </c>
    </row>
    <row r="298" spans="1:3" x14ac:dyDescent="0.3">
      <c r="A298">
        <v>160040</v>
      </c>
      <c r="B298" t="s">
        <v>5033</v>
      </c>
      <c r="C298">
        <v>73</v>
      </c>
    </row>
    <row r="299" spans="1:3" x14ac:dyDescent="0.3">
      <c r="A299">
        <v>160050</v>
      </c>
      <c r="B299" t="s">
        <v>5032</v>
      </c>
      <c r="C299">
        <v>45</v>
      </c>
    </row>
    <row r="300" spans="1:3" x14ac:dyDescent="0.3">
      <c r="A300">
        <v>160015</v>
      </c>
      <c r="B300" t="s">
        <v>5040</v>
      </c>
      <c r="C300">
        <v>44</v>
      </c>
    </row>
    <row r="301" spans="1:3" x14ac:dyDescent="0.3">
      <c r="A301">
        <v>160053</v>
      </c>
      <c r="B301" t="s">
        <v>5031</v>
      </c>
      <c r="C301">
        <v>65</v>
      </c>
    </row>
    <row r="302" spans="1:3" x14ac:dyDescent="0.3">
      <c r="A302">
        <v>160055</v>
      </c>
      <c r="B302" t="s">
        <v>5030</v>
      </c>
      <c r="C302">
        <v>2</v>
      </c>
    </row>
    <row r="303" spans="1:3" x14ac:dyDescent="0.3">
      <c r="A303">
        <v>160060</v>
      </c>
      <c r="B303" t="s">
        <v>3323</v>
      </c>
      <c r="C303">
        <v>111</v>
      </c>
    </row>
    <row r="304" spans="1:3" x14ac:dyDescent="0.3">
      <c r="A304">
        <v>160005</v>
      </c>
      <c r="B304" t="s">
        <v>5042</v>
      </c>
      <c r="C304">
        <v>4</v>
      </c>
    </row>
    <row r="305" spans="1:3" x14ac:dyDescent="0.3">
      <c r="A305">
        <v>160070</v>
      </c>
      <c r="B305" t="s">
        <v>5029</v>
      </c>
      <c r="C305">
        <v>42</v>
      </c>
    </row>
    <row r="306" spans="1:3" x14ac:dyDescent="0.3">
      <c r="A306">
        <v>160080</v>
      </c>
      <c r="B306" t="s">
        <v>5027</v>
      </c>
      <c r="C306">
        <v>44</v>
      </c>
    </row>
    <row r="307" spans="1:3" x14ac:dyDescent="0.3">
      <c r="A307">
        <v>170025</v>
      </c>
      <c r="B307" t="s">
        <v>5026</v>
      </c>
      <c r="C307">
        <v>24</v>
      </c>
    </row>
    <row r="308" spans="1:3" x14ac:dyDescent="0.3">
      <c r="A308">
        <v>170035</v>
      </c>
      <c r="B308" t="s">
        <v>5024</v>
      </c>
      <c r="C308">
        <v>29</v>
      </c>
    </row>
    <row r="309" spans="1:3" x14ac:dyDescent="0.3">
      <c r="A309">
        <v>170040</v>
      </c>
      <c r="B309" t="s">
        <v>5023</v>
      </c>
      <c r="C309">
        <v>1</v>
      </c>
    </row>
    <row r="310" spans="1:3" x14ac:dyDescent="0.3">
      <c r="A310">
        <v>170070</v>
      </c>
      <c r="B310" t="s">
        <v>954</v>
      </c>
      <c r="C310">
        <v>54</v>
      </c>
    </row>
    <row r="311" spans="1:3" x14ac:dyDescent="0.3">
      <c r="A311">
        <v>170100</v>
      </c>
      <c r="B311" t="s">
        <v>5022</v>
      </c>
      <c r="C311">
        <v>13</v>
      </c>
    </row>
    <row r="312" spans="1:3" x14ac:dyDescent="0.3">
      <c r="A312">
        <v>170105</v>
      </c>
      <c r="B312" t="s">
        <v>5021</v>
      </c>
      <c r="C312">
        <v>23</v>
      </c>
    </row>
    <row r="313" spans="1:3" x14ac:dyDescent="0.3">
      <c r="A313">
        <v>170110</v>
      </c>
      <c r="B313" t="s">
        <v>5020</v>
      </c>
      <c r="C313">
        <v>11</v>
      </c>
    </row>
    <row r="314" spans="1:3" x14ac:dyDescent="0.3">
      <c r="A314">
        <v>170130</v>
      </c>
      <c r="B314" t="s">
        <v>5019</v>
      </c>
      <c r="C314">
        <v>13</v>
      </c>
    </row>
    <row r="315" spans="1:3" x14ac:dyDescent="0.3">
      <c r="A315">
        <v>170190</v>
      </c>
      <c r="B315" t="s">
        <v>5018</v>
      </c>
      <c r="C315">
        <v>29</v>
      </c>
    </row>
    <row r="316" spans="1:3" x14ac:dyDescent="0.3">
      <c r="A316">
        <v>170200</v>
      </c>
      <c r="B316" t="s">
        <v>5017</v>
      </c>
      <c r="C316">
        <v>41</v>
      </c>
    </row>
    <row r="317" spans="1:3" x14ac:dyDescent="0.3">
      <c r="A317">
        <v>170210</v>
      </c>
      <c r="B317" t="s">
        <v>5016</v>
      </c>
      <c r="C317">
        <v>930</v>
      </c>
    </row>
    <row r="318" spans="1:3" x14ac:dyDescent="0.3">
      <c r="A318">
        <v>170215</v>
      </c>
      <c r="B318" t="s">
        <v>4887</v>
      </c>
      <c r="C318">
        <v>21</v>
      </c>
    </row>
    <row r="319" spans="1:3" x14ac:dyDescent="0.3">
      <c r="A319">
        <v>170220</v>
      </c>
      <c r="B319" t="s">
        <v>5015</v>
      </c>
      <c r="C319">
        <v>117</v>
      </c>
    </row>
    <row r="320" spans="1:3" x14ac:dyDescent="0.3">
      <c r="A320">
        <v>170230</v>
      </c>
      <c r="B320" t="s">
        <v>5014</v>
      </c>
      <c r="C320">
        <v>22</v>
      </c>
    </row>
    <row r="321" spans="1:3" x14ac:dyDescent="0.3">
      <c r="A321">
        <v>170240</v>
      </c>
      <c r="B321" t="s">
        <v>5013</v>
      </c>
      <c r="C321">
        <v>94</v>
      </c>
    </row>
    <row r="322" spans="1:3" x14ac:dyDescent="0.3">
      <c r="A322">
        <v>170255</v>
      </c>
      <c r="B322" t="s">
        <v>5012</v>
      </c>
      <c r="C322">
        <v>65</v>
      </c>
    </row>
    <row r="323" spans="1:3" x14ac:dyDescent="0.3">
      <c r="A323">
        <v>170270</v>
      </c>
      <c r="B323" t="s">
        <v>5011</v>
      </c>
      <c r="C323">
        <v>38</v>
      </c>
    </row>
    <row r="324" spans="1:3" x14ac:dyDescent="0.3">
      <c r="A324">
        <v>170300</v>
      </c>
      <c r="B324" t="s">
        <v>5009</v>
      </c>
      <c r="C324">
        <v>20</v>
      </c>
    </row>
    <row r="325" spans="1:3" x14ac:dyDescent="0.3">
      <c r="A325">
        <v>170305</v>
      </c>
      <c r="B325" t="s">
        <v>5008</v>
      </c>
      <c r="C325">
        <v>11</v>
      </c>
    </row>
    <row r="326" spans="1:3" x14ac:dyDescent="0.3">
      <c r="A326">
        <v>170307</v>
      </c>
      <c r="B326" t="s">
        <v>5007</v>
      </c>
      <c r="C326">
        <v>4</v>
      </c>
    </row>
    <row r="327" spans="1:3" x14ac:dyDescent="0.3">
      <c r="A327">
        <v>170310</v>
      </c>
      <c r="B327" t="s">
        <v>5006</v>
      </c>
      <c r="C327">
        <v>14</v>
      </c>
    </row>
    <row r="328" spans="1:3" x14ac:dyDescent="0.3">
      <c r="A328">
        <v>170320</v>
      </c>
      <c r="B328" t="s">
        <v>5005</v>
      </c>
      <c r="C328">
        <v>43</v>
      </c>
    </row>
    <row r="329" spans="1:3" x14ac:dyDescent="0.3">
      <c r="A329">
        <v>170330</v>
      </c>
      <c r="B329" t="s">
        <v>5004</v>
      </c>
      <c r="C329">
        <v>2</v>
      </c>
    </row>
    <row r="330" spans="1:3" x14ac:dyDescent="0.3">
      <c r="A330">
        <v>170360</v>
      </c>
      <c r="B330" t="s">
        <v>5003</v>
      </c>
      <c r="C330">
        <v>3</v>
      </c>
    </row>
    <row r="331" spans="1:3" x14ac:dyDescent="0.3">
      <c r="A331">
        <v>170370</v>
      </c>
      <c r="B331" t="s">
        <v>5002</v>
      </c>
      <c r="C331">
        <v>35</v>
      </c>
    </row>
    <row r="332" spans="1:3" x14ac:dyDescent="0.3">
      <c r="A332">
        <v>170380</v>
      </c>
      <c r="B332" t="s">
        <v>5001</v>
      </c>
      <c r="C332">
        <v>2</v>
      </c>
    </row>
    <row r="333" spans="1:3" x14ac:dyDescent="0.3">
      <c r="A333">
        <v>170382</v>
      </c>
      <c r="B333" t="s">
        <v>904</v>
      </c>
      <c r="C333">
        <v>13</v>
      </c>
    </row>
    <row r="334" spans="1:3" x14ac:dyDescent="0.3">
      <c r="A334">
        <v>170384</v>
      </c>
      <c r="B334" t="s">
        <v>5000</v>
      </c>
      <c r="C334">
        <v>54</v>
      </c>
    </row>
    <row r="335" spans="1:3" x14ac:dyDescent="0.3">
      <c r="A335">
        <v>170386</v>
      </c>
      <c r="B335" t="s">
        <v>4999</v>
      </c>
      <c r="C335">
        <v>15</v>
      </c>
    </row>
    <row r="336" spans="1:3" x14ac:dyDescent="0.3">
      <c r="A336">
        <v>170388</v>
      </c>
      <c r="B336" t="s">
        <v>4998</v>
      </c>
      <c r="C336">
        <v>9</v>
      </c>
    </row>
    <row r="337" spans="1:3" x14ac:dyDescent="0.3">
      <c r="A337">
        <v>170389</v>
      </c>
      <c r="B337" t="s">
        <v>4997</v>
      </c>
      <c r="C337">
        <v>11</v>
      </c>
    </row>
    <row r="338" spans="1:3" x14ac:dyDescent="0.3">
      <c r="A338">
        <v>170390</v>
      </c>
      <c r="B338" t="s">
        <v>4996</v>
      </c>
      <c r="C338">
        <v>25</v>
      </c>
    </row>
    <row r="339" spans="1:3" x14ac:dyDescent="0.3">
      <c r="A339">
        <v>170410</v>
      </c>
      <c r="B339" t="s">
        <v>869</v>
      </c>
      <c r="C339">
        <v>12</v>
      </c>
    </row>
    <row r="340" spans="1:3" x14ac:dyDescent="0.3">
      <c r="A340">
        <v>170510</v>
      </c>
      <c r="B340" t="s">
        <v>4994</v>
      </c>
      <c r="C340">
        <v>6</v>
      </c>
    </row>
    <row r="341" spans="1:3" x14ac:dyDescent="0.3">
      <c r="A341">
        <v>170460</v>
      </c>
      <c r="B341" t="s">
        <v>4995</v>
      </c>
      <c r="C341">
        <v>13</v>
      </c>
    </row>
    <row r="342" spans="1:3" x14ac:dyDescent="0.3">
      <c r="A342">
        <v>170550</v>
      </c>
      <c r="B342" t="s">
        <v>4993</v>
      </c>
      <c r="C342">
        <v>93</v>
      </c>
    </row>
    <row r="343" spans="1:3" x14ac:dyDescent="0.3">
      <c r="A343">
        <v>171670</v>
      </c>
      <c r="B343" t="s">
        <v>4942</v>
      </c>
      <c r="C343">
        <v>2</v>
      </c>
    </row>
    <row r="344" spans="1:3" x14ac:dyDescent="0.3">
      <c r="A344">
        <v>170555</v>
      </c>
      <c r="B344" t="s">
        <v>4992</v>
      </c>
      <c r="C344">
        <v>3</v>
      </c>
    </row>
    <row r="345" spans="1:3" x14ac:dyDescent="0.3">
      <c r="A345">
        <v>170560</v>
      </c>
      <c r="B345" t="s">
        <v>4991</v>
      </c>
      <c r="C345">
        <v>65</v>
      </c>
    </row>
    <row r="346" spans="1:3" x14ac:dyDescent="0.3">
      <c r="A346">
        <v>170610</v>
      </c>
      <c r="B346" t="s">
        <v>4989</v>
      </c>
      <c r="C346">
        <v>53</v>
      </c>
    </row>
    <row r="347" spans="1:3" x14ac:dyDescent="0.3">
      <c r="A347">
        <v>170625</v>
      </c>
      <c r="B347" t="s">
        <v>4988</v>
      </c>
      <c r="C347">
        <v>33</v>
      </c>
    </row>
    <row r="348" spans="1:3" x14ac:dyDescent="0.3">
      <c r="A348">
        <v>170650</v>
      </c>
      <c r="B348" t="s">
        <v>4987</v>
      </c>
      <c r="C348">
        <v>34</v>
      </c>
    </row>
    <row r="349" spans="1:3" x14ac:dyDescent="0.3">
      <c r="A349">
        <v>170700</v>
      </c>
      <c r="B349" t="s">
        <v>4986</v>
      </c>
      <c r="C349">
        <v>113</v>
      </c>
    </row>
    <row r="350" spans="1:3" x14ac:dyDescent="0.3">
      <c r="A350">
        <v>170710</v>
      </c>
      <c r="B350" t="s">
        <v>4985</v>
      </c>
      <c r="C350">
        <v>21</v>
      </c>
    </row>
    <row r="351" spans="1:3" x14ac:dyDescent="0.3">
      <c r="A351">
        <v>170720</v>
      </c>
      <c r="B351" t="s">
        <v>4984</v>
      </c>
      <c r="C351">
        <v>15</v>
      </c>
    </row>
    <row r="352" spans="1:3" x14ac:dyDescent="0.3">
      <c r="A352">
        <v>170730</v>
      </c>
      <c r="B352" t="s">
        <v>4983</v>
      </c>
      <c r="C352">
        <v>47</v>
      </c>
    </row>
    <row r="353" spans="1:3" x14ac:dyDescent="0.3">
      <c r="A353">
        <v>170740</v>
      </c>
      <c r="B353" t="s">
        <v>4629</v>
      </c>
      <c r="C353">
        <v>9</v>
      </c>
    </row>
    <row r="354" spans="1:3" x14ac:dyDescent="0.3">
      <c r="A354">
        <v>170755</v>
      </c>
      <c r="B354" t="s">
        <v>3529</v>
      </c>
      <c r="C354">
        <v>17</v>
      </c>
    </row>
    <row r="355" spans="1:3" x14ac:dyDescent="0.3">
      <c r="A355">
        <v>170765</v>
      </c>
      <c r="B355" t="s">
        <v>4982</v>
      </c>
      <c r="C355">
        <v>3</v>
      </c>
    </row>
    <row r="356" spans="1:3" x14ac:dyDescent="0.3">
      <c r="A356">
        <v>170770</v>
      </c>
      <c r="B356" t="s">
        <v>3526</v>
      </c>
      <c r="C356">
        <v>5</v>
      </c>
    </row>
    <row r="357" spans="1:3" x14ac:dyDescent="0.3">
      <c r="A357">
        <v>170820</v>
      </c>
      <c r="B357" t="s">
        <v>4981</v>
      </c>
      <c r="C357">
        <v>54</v>
      </c>
    </row>
    <row r="358" spans="1:3" x14ac:dyDescent="0.3">
      <c r="A358">
        <v>170825</v>
      </c>
      <c r="B358" t="s">
        <v>4980</v>
      </c>
      <c r="C358">
        <v>38</v>
      </c>
    </row>
    <row r="359" spans="1:3" x14ac:dyDescent="0.3">
      <c r="A359">
        <v>170830</v>
      </c>
      <c r="B359" t="s">
        <v>4979</v>
      </c>
      <c r="C359">
        <v>8</v>
      </c>
    </row>
    <row r="360" spans="1:3" x14ac:dyDescent="0.3">
      <c r="A360">
        <v>170900</v>
      </c>
      <c r="B360" t="s">
        <v>4978</v>
      </c>
      <c r="C360">
        <v>24</v>
      </c>
    </row>
    <row r="361" spans="1:3" x14ac:dyDescent="0.3">
      <c r="A361">
        <v>170930</v>
      </c>
      <c r="B361" t="s">
        <v>4977</v>
      </c>
      <c r="C361">
        <v>101</v>
      </c>
    </row>
    <row r="362" spans="1:3" x14ac:dyDescent="0.3">
      <c r="A362">
        <v>170950</v>
      </c>
      <c r="B362" t="s">
        <v>4976</v>
      </c>
      <c r="C362">
        <v>89</v>
      </c>
    </row>
    <row r="363" spans="1:3" x14ac:dyDescent="0.3">
      <c r="A363">
        <v>170980</v>
      </c>
      <c r="B363" t="s">
        <v>4413</v>
      </c>
      <c r="C363">
        <v>15</v>
      </c>
    </row>
    <row r="364" spans="1:3" x14ac:dyDescent="0.3">
      <c r="A364">
        <v>171050</v>
      </c>
      <c r="B364" t="s">
        <v>4975</v>
      </c>
      <c r="C364">
        <v>37</v>
      </c>
    </row>
    <row r="365" spans="1:3" x14ac:dyDescent="0.3">
      <c r="A365">
        <v>171070</v>
      </c>
      <c r="B365" t="s">
        <v>4974</v>
      </c>
      <c r="C365">
        <v>21</v>
      </c>
    </row>
    <row r="366" spans="1:3" x14ac:dyDescent="0.3">
      <c r="A366">
        <v>171090</v>
      </c>
      <c r="B366" t="s">
        <v>4973</v>
      </c>
      <c r="C366">
        <v>12</v>
      </c>
    </row>
    <row r="367" spans="1:3" x14ac:dyDescent="0.3">
      <c r="A367">
        <v>171150</v>
      </c>
      <c r="B367" t="s">
        <v>4971</v>
      </c>
      <c r="C367">
        <v>18</v>
      </c>
    </row>
    <row r="368" spans="1:3" x14ac:dyDescent="0.3">
      <c r="A368">
        <v>171180</v>
      </c>
      <c r="B368" t="s">
        <v>4970</v>
      </c>
      <c r="C368">
        <v>9</v>
      </c>
    </row>
    <row r="369" spans="1:3" x14ac:dyDescent="0.3">
      <c r="A369">
        <v>171190</v>
      </c>
      <c r="B369" t="s">
        <v>4969</v>
      </c>
      <c r="C369">
        <v>39</v>
      </c>
    </row>
    <row r="370" spans="1:3" x14ac:dyDescent="0.3">
      <c r="A370">
        <v>171195</v>
      </c>
      <c r="B370" t="s">
        <v>4968</v>
      </c>
      <c r="C370">
        <v>20</v>
      </c>
    </row>
    <row r="371" spans="1:3" x14ac:dyDescent="0.3">
      <c r="A371">
        <v>171200</v>
      </c>
      <c r="B371" t="s">
        <v>734</v>
      </c>
      <c r="C371">
        <v>5</v>
      </c>
    </row>
    <row r="372" spans="1:3" x14ac:dyDescent="0.3">
      <c r="A372">
        <v>171215</v>
      </c>
      <c r="B372" t="s">
        <v>4967</v>
      </c>
      <c r="C372">
        <v>25</v>
      </c>
    </row>
    <row r="373" spans="1:3" x14ac:dyDescent="0.3">
      <c r="A373">
        <v>171240</v>
      </c>
      <c r="B373" t="s">
        <v>4966</v>
      </c>
      <c r="C373">
        <v>6</v>
      </c>
    </row>
    <row r="374" spans="1:3" x14ac:dyDescent="0.3">
      <c r="A374">
        <v>171245</v>
      </c>
      <c r="B374" t="s">
        <v>4965</v>
      </c>
      <c r="C374">
        <v>3</v>
      </c>
    </row>
    <row r="375" spans="1:3" x14ac:dyDescent="0.3">
      <c r="A375">
        <v>171250</v>
      </c>
      <c r="B375" t="s">
        <v>4964</v>
      </c>
      <c r="C375">
        <v>1</v>
      </c>
    </row>
    <row r="376" spans="1:3" x14ac:dyDescent="0.3">
      <c r="A376">
        <v>171270</v>
      </c>
      <c r="B376" t="s">
        <v>4963</v>
      </c>
      <c r="C376">
        <v>16</v>
      </c>
    </row>
    <row r="377" spans="1:3" x14ac:dyDescent="0.3">
      <c r="A377">
        <v>171280</v>
      </c>
      <c r="B377" t="s">
        <v>4962</v>
      </c>
      <c r="C377">
        <v>6</v>
      </c>
    </row>
    <row r="378" spans="1:3" x14ac:dyDescent="0.3">
      <c r="A378">
        <v>171320</v>
      </c>
      <c r="B378" t="s">
        <v>4961</v>
      </c>
      <c r="C378">
        <v>149</v>
      </c>
    </row>
    <row r="379" spans="1:3" x14ac:dyDescent="0.3">
      <c r="A379">
        <v>171330</v>
      </c>
      <c r="B379" t="s">
        <v>4960</v>
      </c>
      <c r="C379">
        <v>4</v>
      </c>
    </row>
    <row r="380" spans="1:3" x14ac:dyDescent="0.3">
      <c r="A380">
        <v>171360</v>
      </c>
      <c r="B380" t="s">
        <v>4959</v>
      </c>
      <c r="C380">
        <v>47</v>
      </c>
    </row>
    <row r="381" spans="1:3" x14ac:dyDescent="0.3">
      <c r="A381">
        <v>171370</v>
      </c>
      <c r="B381" t="s">
        <v>4958</v>
      </c>
      <c r="C381">
        <v>3</v>
      </c>
    </row>
    <row r="382" spans="1:3" x14ac:dyDescent="0.3">
      <c r="A382">
        <v>171395</v>
      </c>
      <c r="B382" t="s">
        <v>4956</v>
      </c>
      <c r="C382">
        <v>20</v>
      </c>
    </row>
    <row r="383" spans="1:3" x14ac:dyDescent="0.3">
      <c r="A383">
        <v>171420</v>
      </c>
      <c r="B383" t="s">
        <v>2303</v>
      </c>
      <c r="C383">
        <v>79</v>
      </c>
    </row>
    <row r="384" spans="1:3" x14ac:dyDescent="0.3">
      <c r="A384">
        <v>171430</v>
      </c>
      <c r="B384" t="s">
        <v>3390</v>
      </c>
      <c r="C384">
        <v>4</v>
      </c>
    </row>
    <row r="385" spans="1:3" x14ac:dyDescent="0.3">
      <c r="A385">
        <v>171488</v>
      </c>
      <c r="B385" t="s">
        <v>4064</v>
      </c>
      <c r="C385">
        <v>20</v>
      </c>
    </row>
    <row r="386" spans="1:3" x14ac:dyDescent="0.3">
      <c r="A386">
        <v>171500</v>
      </c>
      <c r="B386" t="s">
        <v>4955</v>
      </c>
      <c r="C386">
        <v>21</v>
      </c>
    </row>
    <row r="387" spans="1:3" x14ac:dyDescent="0.3">
      <c r="A387">
        <v>171510</v>
      </c>
      <c r="B387" t="s">
        <v>4954</v>
      </c>
      <c r="C387">
        <v>22</v>
      </c>
    </row>
    <row r="388" spans="1:3" x14ac:dyDescent="0.3">
      <c r="A388">
        <v>171515</v>
      </c>
      <c r="B388" t="s">
        <v>4953</v>
      </c>
      <c r="C388">
        <v>26</v>
      </c>
    </row>
    <row r="389" spans="1:3" x14ac:dyDescent="0.3">
      <c r="A389">
        <v>171525</v>
      </c>
      <c r="B389" t="s">
        <v>4952</v>
      </c>
      <c r="C389">
        <v>13</v>
      </c>
    </row>
    <row r="390" spans="1:3" x14ac:dyDescent="0.3">
      <c r="A390">
        <v>171550</v>
      </c>
      <c r="B390" t="s">
        <v>4951</v>
      </c>
      <c r="C390">
        <v>6</v>
      </c>
    </row>
    <row r="391" spans="1:3" x14ac:dyDescent="0.3">
      <c r="A391">
        <v>172100</v>
      </c>
      <c r="B391" t="s">
        <v>1400</v>
      </c>
      <c r="C391">
        <v>590</v>
      </c>
    </row>
    <row r="392" spans="1:3" x14ac:dyDescent="0.3">
      <c r="A392">
        <v>171570</v>
      </c>
      <c r="B392" t="s">
        <v>4950</v>
      </c>
      <c r="C392">
        <v>17</v>
      </c>
    </row>
    <row r="393" spans="1:3" x14ac:dyDescent="0.3">
      <c r="A393">
        <v>171380</v>
      </c>
      <c r="B393" t="s">
        <v>4957</v>
      </c>
      <c r="C393">
        <v>1</v>
      </c>
    </row>
    <row r="394" spans="1:3" x14ac:dyDescent="0.3">
      <c r="A394">
        <v>171575</v>
      </c>
      <c r="B394" t="s">
        <v>4949</v>
      </c>
      <c r="C394">
        <v>20</v>
      </c>
    </row>
    <row r="395" spans="1:3" x14ac:dyDescent="0.3">
      <c r="A395">
        <v>171610</v>
      </c>
      <c r="B395" t="s">
        <v>4948</v>
      </c>
      <c r="C395">
        <v>151</v>
      </c>
    </row>
    <row r="396" spans="1:3" x14ac:dyDescent="0.3">
      <c r="A396">
        <v>171620</v>
      </c>
      <c r="B396" t="s">
        <v>4947</v>
      </c>
      <c r="C396">
        <v>26</v>
      </c>
    </row>
    <row r="397" spans="1:3" x14ac:dyDescent="0.3">
      <c r="A397">
        <v>171630</v>
      </c>
      <c r="B397" t="s">
        <v>5454</v>
      </c>
      <c r="C397">
        <v>38</v>
      </c>
    </row>
    <row r="398" spans="1:3" x14ac:dyDescent="0.3">
      <c r="A398">
        <v>171650</v>
      </c>
      <c r="B398" t="s">
        <v>4945</v>
      </c>
      <c r="C398">
        <v>107</v>
      </c>
    </row>
    <row r="399" spans="1:3" x14ac:dyDescent="0.3">
      <c r="A399">
        <v>171660</v>
      </c>
      <c r="B399" t="s">
        <v>4944</v>
      </c>
      <c r="C399">
        <v>75</v>
      </c>
    </row>
    <row r="400" spans="1:3" x14ac:dyDescent="0.3">
      <c r="A400">
        <v>171700</v>
      </c>
      <c r="B400" t="s">
        <v>4941</v>
      </c>
      <c r="C400">
        <v>16</v>
      </c>
    </row>
    <row r="401" spans="1:3" x14ac:dyDescent="0.3">
      <c r="A401">
        <v>171720</v>
      </c>
      <c r="B401" t="s">
        <v>4940</v>
      </c>
      <c r="C401">
        <v>9</v>
      </c>
    </row>
    <row r="402" spans="1:3" x14ac:dyDescent="0.3">
      <c r="A402">
        <v>171750</v>
      </c>
      <c r="B402" t="s">
        <v>4939</v>
      </c>
      <c r="C402">
        <v>59</v>
      </c>
    </row>
    <row r="403" spans="1:3" x14ac:dyDescent="0.3">
      <c r="A403">
        <v>171780</v>
      </c>
      <c r="B403" t="s">
        <v>4938</v>
      </c>
      <c r="C403">
        <v>6</v>
      </c>
    </row>
    <row r="404" spans="1:3" x14ac:dyDescent="0.3">
      <c r="A404">
        <v>171790</v>
      </c>
      <c r="B404" t="s">
        <v>4937</v>
      </c>
      <c r="C404">
        <v>48</v>
      </c>
    </row>
    <row r="405" spans="1:3" x14ac:dyDescent="0.3">
      <c r="A405">
        <v>171800</v>
      </c>
      <c r="B405" t="s">
        <v>4936</v>
      </c>
      <c r="C405">
        <v>6</v>
      </c>
    </row>
    <row r="406" spans="1:3" x14ac:dyDescent="0.3">
      <c r="A406">
        <v>171820</v>
      </c>
      <c r="B406" t="s">
        <v>4935</v>
      </c>
      <c r="C406">
        <v>441</v>
      </c>
    </row>
    <row r="407" spans="1:3" x14ac:dyDescent="0.3">
      <c r="A407">
        <v>171840</v>
      </c>
      <c r="B407" t="s">
        <v>2368</v>
      </c>
      <c r="C407">
        <v>1</v>
      </c>
    </row>
    <row r="408" spans="1:3" x14ac:dyDescent="0.3">
      <c r="A408">
        <v>171845</v>
      </c>
      <c r="B408" t="s">
        <v>4933</v>
      </c>
      <c r="C408">
        <v>5</v>
      </c>
    </row>
    <row r="409" spans="1:3" x14ac:dyDescent="0.3">
      <c r="A409">
        <v>171850</v>
      </c>
      <c r="B409" t="s">
        <v>4932</v>
      </c>
      <c r="C409">
        <v>43</v>
      </c>
    </row>
    <row r="410" spans="1:3" x14ac:dyDescent="0.3">
      <c r="A410">
        <v>171855</v>
      </c>
      <c r="B410" t="s">
        <v>2636</v>
      </c>
      <c r="C410">
        <v>6</v>
      </c>
    </row>
    <row r="411" spans="1:3" x14ac:dyDescent="0.3">
      <c r="A411">
        <v>171865</v>
      </c>
      <c r="B411" t="s">
        <v>4931</v>
      </c>
      <c r="C411">
        <v>8</v>
      </c>
    </row>
    <row r="412" spans="1:3" x14ac:dyDescent="0.3">
      <c r="A412">
        <v>171870</v>
      </c>
      <c r="B412" t="s">
        <v>5480</v>
      </c>
      <c r="C412">
        <v>9</v>
      </c>
    </row>
    <row r="413" spans="1:3" x14ac:dyDescent="0.3">
      <c r="A413">
        <v>171875</v>
      </c>
      <c r="B413" t="s">
        <v>4929</v>
      </c>
      <c r="C413">
        <v>20</v>
      </c>
    </row>
    <row r="414" spans="1:3" x14ac:dyDescent="0.3">
      <c r="A414">
        <v>171880</v>
      </c>
      <c r="B414" t="s">
        <v>4928</v>
      </c>
      <c r="C414">
        <v>1</v>
      </c>
    </row>
    <row r="415" spans="1:3" x14ac:dyDescent="0.3">
      <c r="A415">
        <v>171884</v>
      </c>
      <c r="B415" t="s">
        <v>4927</v>
      </c>
      <c r="C415">
        <v>3</v>
      </c>
    </row>
    <row r="416" spans="1:3" x14ac:dyDescent="0.3">
      <c r="A416">
        <v>171886</v>
      </c>
      <c r="B416" t="s">
        <v>5481</v>
      </c>
      <c r="C416">
        <v>11</v>
      </c>
    </row>
    <row r="417" spans="1:3" x14ac:dyDescent="0.3">
      <c r="A417">
        <v>171888</v>
      </c>
      <c r="B417" t="s">
        <v>4925</v>
      </c>
      <c r="C417">
        <v>3</v>
      </c>
    </row>
    <row r="418" spans="1:3" x14ac:dyDescent="0.3">
      <c r="A418">
        <v>171889</v>
      </c>
      <c r="B418" t="s">
        <v>4924</v>
      </c>
      <c r="C418">
        <v>24</v>
      </c>
    </row>
    <row r="419" spans="1:3" x14ac:dyDescent="0.3">
      <c r="A419">
        <v>171890</v>
      </c>
      <c r="B419" t="s">
        <v>4923</v>
      </c>
      <c r="C419">
        <v>71</v>
      </c>
    </row>
    <row r="420" spans="1:3" x14ac:dyDescent="0.3">
      <c r="A420">
        <v>171900</v>
      </c>
      <c r="B420" t="s">
        <v>4922</v>
      </c>
      <c r="C420">
        <v>16</v>
      </c>
    </row>
    <row r="421" spans="1:3" x14ac:dyDescent="0.3">
      <c r="A421">
        <v>172000</v>
      </c>
      <c r="B421" t="s">
        <v>4921</v>
      </c>
      <c r="C421">
        <v>8</v>
      </c>
    </row>
    <row r="422" spans="1:3" x14ac:dyDescent="0.3">
      <c r="A422">
        <v>172010</v>
      </c>
      <c r="B422" t="s">
        <v>4920</v>
      </c>
      <c r="C422">
        <v>38</v>
      </c>
    </row>
    <row r="423" spans="1:3" x14ac:dyDescent="0.3">
      <c r="A423">
        <v>172015</v>
      </c>
      <c r="B423" t="s">
        <v>4919</v>
      </c>
      <c r="C423">
        <v>10</v>
      </c>
    </row>
    <row r="424" spans="1:3" x14ac:dyDescent="0.3">
      <c r="A424">
        <v>172020</v>
      </c>
      <c r="B424" t="s">
        <v>4918</v>
      </c>
      <c r="C424">
        <v>1</v>
      </c>
    </row>
    <row r="425" spans="1:3" x14ac:dyDescent="0.3">
      <c r="A425">
        <v>172025</v>
      </c>
      <c r="B425" t="s">
        <v>4917</v>
      </c>
      <c r="C425">
        <v>5</v>
      </c>
    </row>
    <row r="426" spans="1:3" x14ac:dyDescent="0.3">
      <c r="A426">
        <v>172030</v>
      </c>
      <c r="B426" t="s">
        <v>4916</v>
      </c>
      <c r="C426">
        <v>5</v>
      </c>
    </row>
    <row r="427" spans="1:3" x14ac:dyDescent="0.3">
      <c r="A427">
        <v>172049</v>
      </c>
      <c r="B427" t="s">
        <v>5482</v>
      </c>
      <c r="C427">
        <v>31</v>
      </c>
    </row>
    <row r="428" spans="1:3" x14ac:dyDescent="0.3">
      <c r="A428">
        <v>172065</v>
      </c>
      <c r="B428" t="s">
        <v>4914</v>
      </c>
      <c r="C428">
        <v>119</v>
      </c>
    </row>
    <row r="429" spans="1:3" x14ac:dyDescent="0.3">
      <c r="A429">
        <v>172085</v>
      </c>
      <c r="B429" t="s">
        <v>4912</v>
      </c>
      <c r="C429">
        <v>7</v>
      </c>
    </row>
    <row r="430" spans="1:3" x14ac:dyDescent="0.3">
      <c r="A430">
        <v>172090</v>
      </c>
      <c r="B430" t="s">
        <v>4911</v>
      </c>
      <c r="C430">
        <v>30</v>
      </c>
    </row>
    <row r="431" spans="1:3" x14ac:dyDescent="0.3">
      <c r="A431">
        <v>172093</v>
      </c>
      <c r="B431" t="s">
        <v>4910</v>
      </c>
      <c r="C431">
        <v>8</v>
      </c>
    </row>
    <row r="432" spans="1:3" x14ac:dyDescent="0.3">
      <c r="A432">
        <v>172097</v>
      </c>
      <c r="B432" t="s">
        <v>4909</v>
      </c>
      <c r="C432">
        <v>26</v>
      </c>
    </row>
    <row r="433" spans="1:3" x14ac:dyDescent="0.3">
      <c r="A433">
        <v>172110</v>
      </c>
      <c r="B433" t="s">
        <v>4908</v>
      </c>
      <c r="C433">
        <v>3</v>
      </c>
    </row>
    <row r="434" spans="1:3" x14ac:dyDescent="0.3">
      <c r="A434">
        <v>172120</v>
      </c>
      <c r="B434" t="s">
        <v>4907</v>
      </c>
      <c r="C434">
        <v>216</v>
      </c>
    </row>
    <row r="435" spans="1:3" x14ac:dyDescent="0.3">
      <c r="A435">
        <v>172125</v>
      </c>
      <c r="B435" t="s">
        <v>4906</v>
      </c>
      <c r="C435">
        <v>1</v>
      </c>
    </row>
    <row r="436" spans="1:3" x14ac:dyDescent="0.3">
      <c r="A436">
        <v>172130</v>
      </c>
      <c r="B436" t="s">
        <v>4905</v>
      </c>
      <c r="C436">
        <v>7</v>
      </c>
    </row>
    <row r="437" spans="1:3" x14ac:dyDescent="0.3">
      <c r="A437">
        <v>172208</v>
      </c>
      <c r="B437" t="s">
        <v>4904</v>
      </c>
      <c r="C437">
        <v>5</v>
      </c>
    </row>
    <row r="438" spans="1:3" x14ac:dyDescent="0.3">
      <c r="A438">
        <v>172210</v>
      </c>
      <c r="B438" t="s">
        <v>4902</v>
      </c>
      <c r="C438">
        <v>7</v>
      </c>
    </row>
    <row r="439" spans="1:3" x14ac:dyDescent="0.3">
      <c r="A439">
        <v>210005</v>
      </c>
      <c r="B439" t="s">
        <v>4901</v>
      </c>
      <c r="C439">
        <v>149</v>
      </c>
    </row>
    <row r="440" spans="1:3" x14ac:dyDescent="0.3">
      <c r="A440">
        <v>210010</v>
      </c>
      <c r="B440" t="s">
        <v>4900</v>
      </c>
      <c r="C440">
        <v>84</v>
      </c>
    </row>
    <row r="441" spans="1:3" x14ac:dyDescent="0.3">
      <c r="A441">
        <v>210020</v>
      </c>
      <c r="B441" t="s">
        <v>4898</v>
      </c>
      <c r="C441">
        <v>3</v>
      </c>
    </row>
    <row r="442" spans="1:3" x14ac:dyDescent="0.3">
      <c r="A442">
        <v>210030</v>
      </c>
      <c r="B442" t="s">
        <v>4897</v>
      </c>
      <c r="C442">
        <v>21</v>
      </c>
    </row>
    <row r="443" spans="1:3" x14ac:dyDescent="0.3">
      <c r="A443">
        <v>210040</v>
      </c>
      <c r="B443" t="s">
        <v>4896</v>
      </c>
      <c r="C443">
        <v>2</v>
      </c>
    </row>
    <row r="444" spans="1:3" x14ac:dyDescent="0.3">
      <c r="A444">
        <v>210043</v>
      </c>
      <c r="B444" t="s">
        <v>4895</v>
      </c>
      <c r="C444">
        <v>10</v>
      </c>
    </row>
    <row r="445" spans="1:3" x14ac:dyDescent="0.3">
      <c r="A445">
        <v>210047</v>
      </c>
      <c r="B445" t="s">
        <v>4894</v>
      </c>
      <c r="C445">
        <v>22</v>
      </c>
    </row>
    <row r="446" spans="1:3" x14ac:dyDescent="0.3">
      <c r="A446">
        <v>210050</v>
      </c>
      <c r="B446" t="s">
        <v>4893</v>
      </c>
      <c r="C446">
        <v>5</v>
      </c>
    </row>
    <row r="447" spans="1:3" x14ac:dyDescent="0.3">
      <c r="A447">
        <v>210060</v>
      </c>
      <c r="B447" t="s">
        <v>4891</v>
      </c>
      <c r="C447">
        <v>78</v>
      </c>
    </row>
    <row r="448" spans="1:3" x14ac:dyDescent="0.3">
      <c r="A448">
        <v>210070</v>
      </c>
      <c r="B448" t="s">
        <v>4890</v>
      </c>
      <c r="C448">
        <v>1</v>
      </c>
    </row>
    <row r="449" spans="1:3" x14ac:dyDescent="0.3">
      <c r="A449">
        <v>210080</v>
      </c>
      <c r="B449" t="s">
        <v>4889</v>
      </c>
      <c r="C449">
        <v>45</v>
      </c>
    </row>
    <row r="450" spans="1:3" x14ac:dyDescent="0.3">
      <c r="A450">
        <v>210083</v>
      </c>
      <c r="B450" t="s">
        <v>5483</v>
      </c>
      <c r="C450">
        <v>12</v>
      </c>
    </row>
    <row r="451" spans="1:3" x14ac:dyDescent="0.3">
      <c r="A451">
        <v>210090</v>
      </c>
      <c r="B451" t="s">
        <v>4886</v>
      </c>
      <c r="C451">
        <v>5</v>
      </c>
    </row>
    <row r="452" spans="1:3" x14ac:dyDescent="0.3">
      <c r="A452">
        <v>210095</v>
      </c>
      <c r="B452" t="s">
        <v>4885</v>
      </c>
      <c r="C452">
        <v>163</v>
      </c>
    </row>
    <row r="453" spans="1:3" x14ac:dyDescent="0.3">
      <c r="A453">
        <v>210100</v>
      </c>
      <c r="B453" t="s">
        <v>4884</v>
      </c>
      <c r="C453">
        <v>24</v>
      </c>
    </row>
    <row r="454" spans="1:3" x14ac:dyDescent="0.3">
      <c r="A454">
        <v>210110</v>
      </c>
      <c r="B454" t="s">
        <v>4883</v>
      </c>
      <c r="C454">
        <v>1</v>
      </c>
    </row>
    <row r="455" spans="1:3" x14ac:dyDescent="0.3">
      <c r="A455">
        <v>210120</v>
      </c>
      <c r="B455" t="s">
        <v>4882</v>
      </c>
      <c r="C455">
        <v>77</v>
      </c>
    </row>
    <row r="456" spans="1:3" x14ac:dyDescent="0.3">
      <c r="A456">
        <v>210125</v>
      </c>
      <c r="B456" t="s">
        <v>4881</v>
      </c>
      <c r="C456">
        <v>3</v>
      </c>
    </row>
    <row r="457" spans="1:3" x14ac:dyDescent="0.3">
      <c r="A457">
        <v>210130</v>
      </c>
      <c r="B457" t="s">
        <v>4880</v>
      </c>
      <c r="C457">
        <v>17</v>
      </c>
    </row>
    <row r="458" spans="1:3" x14ac:dyDescent="0.3">
      <c r="A458">
        <v>210140</v>
      </c>
      <c r="B458" t="s">
        <v>4878</v>
      </c>
      <c r="C458">
        <v>197</v>
      </c>
    </row>
    <row r="459" spans="1:3" x14ac:dyDescent="0.3">
      <c r="A459">
        <v>210150</v>
      </c>
      <c r="B459" t="s">
        <v>4877</v>
      </c>
      <c r="C459">
        <v>17</v>
      </c>
    </row>
    <row r="460" spans="1:3" x14ac:dyDescent="0.3">
      <c r="A460">
        <v>210160</v>
      </c>
      <c r="B460" t="s">
        <v>4876</v>
      </c>
      <c r="C460">
        <v>319</v>
      </c>
    </row>
    <row r="461" spans="1:3" x14ac:dyDescent="0.3">
      <c r="A461">
        <v>210170</v>
      </c>
      <c r="B461" t="s">
        <v>4875</v>
      </c>
      <c r="C461">
        <v>34</v>
      </c>
    </row>
    <row r="462" spans="1:3" x14ac:dyDescent="0.3">
      <c r="A462">
        <v>210177</v>
      </c>
      <c r="B462" t="s">
        <v>4873</v>
      </c>
      <c r="C462">
        <v>21</v>
      </c>
    </row>
    <row r="463" spans="1:3" x14ac:dyDescent="0.3">
      <c r="A463">
        <v>210173</v>
      </c>
      <c r="B463" t="s">
        <v>4874</v>
      </c>
      <c r="C463">
        <v>2</v>
      </c>
    </row>
    <row r="464" spans="1:3" x14ac:dyDescent="0.3">
      <c r="A464">
        <v>210180</v>
      </c>
      <c r="B464" t="s">
        <v>4872</v>
      </c>
      <c r="C464">
        <v>1</v>
      </c>
    </row>
    <row r="465" spans="1:3" x14ac:dyDescent="0.3">
      <c r="A465">
        <v>210190</v>
      </c>
      <c r="B465" t="s">
        <v>4871</v>
      </c>
      <c r="C465">
        <v>16</v>
      </c>
    </row>
    <row r="466" spans="1:3" x14ac:dyDescent="0.3">
      <c r="A466">
        <v>210200</v>
      </c>
      <c r="B466" t="s">
        <v>2338</v>
      </c>
      <c r="C466">
        <v>14</v>
      </c>
    </row>
    <row r="467" spans="1:3" x14ac:dyDescent="0.3">
      <c r="A467">
        <v>210210</v>
      </c>
      <c r="B467" t="s">
        <v>4866</v>
      </c>
      <c r="C467">
        <v>41</v>
      </c>
    </row>
    <row r="468" spans="1:3" x14ac:dyDescent="0.3">
      <c r="A468">
        <v>210215</v>
      </c>
      <c r="B468" t="s">
        <v>4865</v>
      </c>
      <c r="C468">
        <v>3</v>
      </c>
    </row>
    <row r="469" spans="1:3" x14ac:dyDescent="0.3">
      <c r="A469">
        <v>210230</v>
      </c>
      <c r="B469" t="s">
        <v>4863</v>
      </c>
      <c r="C469">
        <v>103</v>
      </c>
    </row>
    <row r="470" spans="1:3" x14ac:dyDescent="0.3">
      <c r="A470">
        <v>210232</v>
      </c>
      <c r="B470" t="s">
        <v>4862</v>
      </c>
      <c r="C470">
        <v>100</v>
      </c>
    </row>
    <row r="471" spans="1:3" x14ac:dyDescent="0.3">
      <c r="A471">
        <v>210240</v>
      </c>
      <c r="B471" t="s">
        <v>4859</v>
      </c>
      <c r="C471">
        <v>6</v>
      </c>
    </row>
    <row r="472" spans="1:3" x14ac:dyDescent="0.3">
      <c r="A472">
        <v>210250</v>
      </c>
      <c r="B472" t="s">
        <v>4858</v>
      </c>
      <c r="C472">
        <v>2</v>
      </c>
    </row>
    <row r="473" spans="1:3" x14ac:dyDescent="0.3">
      <c r="A473">
        <v>210255</v>
      </c>
      <c r="B473" t="s">
        <v>4857</v>
      </c>
      <c r="C473">
        <v>2</v>
      </c>
    </row>
    <row r="474" spans="1:3" x14ac:dyDescent="0.3">
      <c r="A474">
        <v>210260</v>
      </c>
      <c r="B474" t="s">
        <v>4856</v>
      </c>
      <c r="C474">
        <v>2</v>
      </c>
    </row>
    <row r="475" spans="1:3" x14ac:dyDescent="0.3">
      <c r="A475">
        <v>210270</v>
      </c>
      <c r="B475" t="s">
        <v>4855</v>
      </c>
      <c r="C475">
        <v>1</v>
      </c>
    </row>
    <row r="476" spans="1:3" x14ac:dyDescent="0.3">
      <c r="A476">
        <v>210280</v>
      </c>
      <c r="B476" t="s">
        <v>4853</v>
      </c>
      <c r="C476">
        <v>38</v>
      </c>
    </row>
    <row r="477" spans="1:3" x14ac:dyDescent="0.3">
      <c r="A477">
        <v>210290</v>
      </c>
      <c r="B477" t="s">
        <v>4852</v>
      </c>
      <c r="C477">
        <v>21</v>
      </c>
    </row>
    <row r="478" spans="1:3" x14ac:dyDescent="0.3">
      <c r="A478">
        <v>210300</v>
      </c>
      <c r="B478" t="s">
        <v>4851</v>
      </c>
      <c r="C478">
        <v>266</v>
      </c>
    </row>
    <row r="479" spans="1:3" x14ac:dyDescent="0.3">
      <c r="A479">
        <v>210310</v>
      </c>
      <c r="B479" t="s">
        <v>2131</v>
      </c>
      <c r="C479">
        <v>15</v>
      </c>
    </row>
    <row r="480" spans="1:3" x14ac:dyDescent="0.3">
      <c r="A480">
        <v>210312</v>
      </c>
      <c r="B480" t="s">
        <v>4850</v>
      </c>
      <c r="C480">
        <v>5</v>
      </c>
    </row>
    <row r="481" spans="1:3" x14ac:dyDescent="0.3">
      <c r="A481">
        <v>210320</v>
      </c>
      <c r="B481" t="s">
        <v>4847</v>
      </c>
      <c r="C481">
        <v>119</v>
      </c>
    </row>
    <row r="482" spans="1:3" x14ac:dyDescent="0.3">
      <c r="A482">
        <v>210330</v>
      </c>
      <c r="B482" t="s">
        <v>4845</v>
      </c>
      <c r="C482">
        <v>134</v>
      </c>
    </row>
    <row r="483" spans="1:3" x14ac:dyDescent="0.3">
      <c r="A483">
        <v>210340</v>
      </c>
      <c r="B483" t="s">
        <v>4844</v>
      </c>
      <c r="C483">
        <v>245</v>
      </c>
    </row>
    <row r="484" spans="1:3" x14ac:dyDescent="0.3">
      <c r="A484">
        <v>210350</v>
      </c>
      <c r="B484" t="s">
        <v>855</v>
      </c>
      <c r="C484">
        <v>42</v>
      </c>
    </row>
    <row r="485" spans="1:3" x14ac:dyDescent="0.3">
      <c r="A485">
        <v>210355</v>
      </c>
      <c r="B485" t="s">
        <v>5761</v>
      </c>
      <c r="C485">
        <v>1</v>
      </c>
    </row>
    <row r="486" spans="1:3" x14ac:dyDescent="0.3">
      <c r="A486">
        <v>210360</v>
      </c>
      <c r="B486" t="s">
        <v>4842</v>
      </c>
      <c r="C486">
        <v>51</v>
      </c>
    </row>
    <row r="487" spans="1:3" x14ac:dyDescent="0.3">
      <c r="A487">
        <v>210370</v>
      </c>
      <c r="B487" t="s">
        <v>4841</v>
      </c>
      <c r="C487">
        <v>36</v>
      </c>
    </row>
    <row r="488" spans="1:3" x14ac:dyDescent="0.3">
      <c r="A488">
        <v>210380</v>
      </c>
      <c r="B488" t="s">
        <v>4840</v>
      </c>
      <c r="C488">
        <v>2</v>
      </c>
    </row>
    <row r="489" spans="1:3" x14ac:dyDescent="0.3">
      <c r="A489">
        <v>210390</v>
      </c>
      <c r="B489" t="s">
        <v>4839</v>
      </c>
      <c r="C489">
        <v>13</v>
      </c>
    </row>
    <row r="490" spans="1:3" x14ac:dyDescent="0.3">
      <c r="A490">
        <v>210400</v>
      </c>
      <c r="B490" t="s">
        <v>4838</v>
      </c>
      <c r="C490">
        <v>15</v>
      </c>
    </row>
    <row r="491" spans="1:3" x14ac:dyDescent="0.3">
      <c r="A491">
        <v>210405</v>
      </c>
      <c r="B491" t="s">
        <v>4837</v>
      </c>
      <c r="C491">
        <v>43</v>
      </c>
    </row>
    <row r="492" spans="1:3" x14ac:dyDescent="0.3">
      <c r="A492">
        <v>210407</v>
      </c>
      <c r="B492" t="s">
        <v>4836</v>
      </c>
      <c r="C492">
        <v>19</v>
      </c>
    </row>
    <row r="493" spans="1:3" x14ac:dyDescent="0.3">
      <c r="A493">
        <v>210408</v>
      </c>
      <c r="B493" t="s">
        <v>4835</v>
      </c>
      <c r="C493">
        <v>3</v>
      </c>
    </row>
    <row r="494" spans="1:3" x14ac:dyDescent="0.3">
      <c r="A494">
        <v>210409</v>
      </c>
      <c r="B494" t="s">
        <v>4834</v>
      </c>
      <c r="C494">
        <v>42</v>
      </c>
    </row>
    <row r="495" spans="1:3" x14ac:dyDescent="0.3">
      <c r="A495">
        <v>210410</v>
      </c>
      <c r="B495" t="s">
        <v>5596</v>
      </c>
      <c r="C495">
        <v>61</v>
      </c>
    </row>
    <row r="496" spans="1:3" x14ac:dyDescent="0.3">
      <c r="A496">
        <v>210420</v>
      </c>
      <c r="B496" t="s">
        <v>4832</v>
      </c>
      <c r="C496">
        <v>15</v>
      </c>
    </row>
    <row r="497" spans="1:3" x14ac:dyDescent="0.3">
      <c r="A497">
        <v>210430</v>
      </c>
      <c r="B497" t="s">
        <v>4831</v>
      </c>
      <c r="C497">
        <v>1</v>
      </c>
    </row>
    <row r="498" spans="1:3" x14ac:dyDescent="0.3">
      <c r="A498">
        <v>210440</v>
      </c>
      <c r="B498" t="s">
        <v>4830</v>
      </c>
      <c r="C498">
        <v>2</v>
      </c>
    </row>
    <row r="499" spans="1:3" x14ac:dyDescent="0.3">
      <c r="A499">
        <v>210460</v>
      </c>
      <c r="B499" t="s">
        <v>4827</v>
      </c>
      <c r="C499">
        <v>6</v>
      </c>
    </row>
    <row r="500" spans="1:3" x14ac:dyDescent="0.3">
      <c r="A500">
        <v>210462</v>
      </c>
      <c r="B500" t="s">
        <v>4826</v>
      </c>
      <c r="C500">
        <v>8</v>
      </c>
    </row>
    <row r="501" spans="1:3" x14ac:dyDescent="0.3">
      <c r="A501">
        <v>210467</v>
      </c>
      <c r="B501" t="s">
        <v>4824</v>
      </c>
      <c r="C501">
        <v>98</v>
      </c>
    </row>
    <row r="502" spans="1:3" x14ac:dyDescent="0.3">
      <c r="A502">
        <v>210480</v>
      </c>
      <c r="B502" t="s">
        <v>4822</v>
      </c>
      <c r="C502">
        <v>212</v>
      </c>
    </row>
    <row r="503" spans="1:3" x14ac:dyDescent="0.3">
      <c r="A503">
        <v>210490</v>
      </c>
      <c r="B503" t="s">
        <v>4821</v>
      </c>
      <c r="C503">
        <v>20</v>
      </c>
    </row>
    <row r="504" spans="1:3" x14ac:dyDescent="0.3">
      <c r="A504">
        <v>210510</v>
      </c>
      <c r="B504" t="s">
        <v>4819</v>
      </c>
      <c r="C504">
        <v>1</v>
      </c>
    </row>
    <row r="505" spans="1:3" x14ac:dyDescent="0.3">
      <c r="A505">
        <v>210515</v>
      </c>
      <c r="B505" t="s">
        <v>4818</v>
      </c>
      <c r="C505">
        <v>26</v>
      </c>
    </row>
    <row r="506" spans="1:3" x14ac:dyDescent="0.3">
      <c r="A506">
        <v>210520</v>
      </c>
      <c r="B506" t="s">
        <v>4817</v>
      </c>
      <c r="C506">
        <v>2</v>
      </c>
    </row>
    <row r="507" spans="1:3" x14ac:dyDescent="0.3">
      <c r="A507">
        <v>210530</v>
      </c>
      <c r="B507" t="s">
        <v>4816</v>
      </c>
      <c r="C507">
        <v>139</v>
      </c>
    </row>
    <row r="508" spans="1:3" x14ac:dyDescent="0.3">
      <c r="A508">
        <v>210535</v>
      </c>
      <c r="B508" t="s">
        <v>4815</v>
      </c>
      <c r="C508">
        <v>3</v>
      </c>
    </row>
    <row r="509" spans="1:3" x14ac:dyDescent="0.3">
      <c r="A509">
        <v>210540</v>
      </c>
      <c r="B509" t="s">
        <v>4814</v>
      </c>
      <c r="C509">
        <v>53</v>
      </c>
    </row>
    <row r="510" spans="1:3" x14ac:dyDescent="0.3">
      <c r="A510">
        <v>210542</v>
      </c>
      <c r="B510" t="s">
        <v>4813</v>
      </c>
      <c r="C510">
        <v>14</v>
      </c>
    </row>
    <row r="511" spans="1:3" x14ac:dyDescent="0.3">
      <c r="A511">
        <v>210545</v>
      </c>
      <c r="B511" t="s">
        <v>3903</v>
      </c>
      <c r="C511">
        <v>2</v>
      </c>
    </row>
    <row r="512" spans="1:3" x14ac:dyDescent="0.3">
      <c r="A512">
        <v>210547</v>
      </c>
      <c r="B512" t="s">
        <v>5484</v>
      </c>
      <c r="C512">
        <v>46</v>
      </c>
    </row>
    <row r="513" spans="1:3" x14ac:dyDescent="0.3">
      <c r="A513">
        <v>210550</v>
      </c>
      <c r="B513" t="s">
        <v>4811</v>
      </c>
      <c r="C513">
        <v>1</v>
      </c>
    </row>
    <row r="514" spans="1:3" x14ac:dyDescent="0.3">
      <c r="A514">
        <v>210560</v>
      </c>
      <c r="B514" t="s">
        <v>4810</v>
      </c>
      <c r="C514">
        <v>2</v>
      </c>
    </row>
    <row r="515" spans="1:3" x14ac:dyDescent="0.3">
      <c r="A515">
        <v>210570</v>
      </c>
      <c r="B515" t="s">
        <v>4808</v>
      </c>
      <c r="C515">
        <v>32</v>
      </c>
    </row>
    <row r="516" spans="1:3" x14ac:dyDescent="0.3">
      <c r="A516">
        <v>210580</v>
      </c>
      <c r="B516" t="s">
        <v>4807</v>
      </c>
      <c r="C516">
        <v>3</v>
      </c>
    </row>
    <row r="517" spans="1:3" x14ac:dyDescent="0.3">
      <c r="A517">
        <v>210594</v>
      </c>
      <c r="B517" t="s">
        <v>5485</v>
      </c>
      <c r="C517">
        <v>1</v>
      </c>
    </row>
    <row r="518" spans="1:3" x14ac:dyDescent="0.3">
      <c r="A518">
        <v>210592</v>
      </c>
      <c r="B518" t="s">
        <v>4805</v>
      </c>
      <c r="C518">
        <v>10</v>
      </c>
    </row>
    <row r="519" spans="1:3" x14ac:dyDescent="0.3">
      <c r="A519">
        <v>210598</v>
      </c>
      <c r="B519" t="s">
        <v>4802</v>
      </c>
      <c r="C519">
        <v>1</v>
      </c>
    </row>
    <row r="520" spans="1:3" x14ac:dyDescent="0.3">
      <c r="A520">
        <v>210600</v>
      </c>
      <c r="B520" t="s">
        <v>4801</v>
      </c>
      <c r="C520">
        <v>3</v>
      </c>
    </row>
    <row r="521" spans="1:3" x14ac:dyDescent="0.3">
      <c r="A521">
        <v>210610</v>
      </c>
      <c r="B521" t="s">
        <v>4800</v>
      </c>
      <c r="C521">
        <v>13</v>
      </c>
    </row>
    <row r="522" spans="1:3" x14ac:dyDescent="0.3">
      <c r="A522">
        <v>210630</v>
      </c>
      <c r="B522" t="s">
        <v>4798</v>
      </c>
      <c r="C522">
        <v>2</v>
      </c>
    </row>
    <row r="523" spans="1:3" x14ac:dyDescent="0.3">
      <c r="A523">
        <v>210635</v>
      </c>
      <c r="B523" t="s">
        <v>4796</v>
      </c>
      <c r="C523">
        <v>33</v>
      </c>
    </row>
    <row r="524" spans="1:3" x14ac:dyDescent="0.3">
      <c r="A524">
        <v>210640</v>
      </c>
      <c r="B524" t="s">
        <v>4794</v>
      </c>
      <c r="C524">
        <v>2</v>
      </c>
    </row>
    <row r="525" spans="1:3" x14ac:dyDescent="0.3">
      <c r="A525">
        <v>210650</v>
      </c>
      <c r="B525" t="s">
        <v>4793</v>
      </c>
      <c r="C525">
        <v>9</v>
      </c>
    </row>
    <row r="526" spans="1:3" x14ac:dyDescent="0.3">
      <c r="A526">
        <v>210660</v>
      </c>
      <c r="B526" t="s">
        <v>4792</v>
      </c>
      <c r="C526">
        <v>100</v>
      </c>
    </row>
    <row r="527" spans="1:3" x14ac:dyDescent="0.3">
      <c r="A527">
        <v>210667</v>
      </c>
      <c r="B527" t="s">
        <v>4790</v>
      </c>
      <c r="C527">
        <v>15</v>
      </c>
    </row>
    <row r="528" spans="1:3" x14ac:dyDescent="0.3">
      <c r="A528">
        <v>210670</v>
      </c>
      <c r="B528" t="s">
        <v>1424</v>
      </c>
      <c r="C528">
        <v>8</v>
      </c>
    </row>
    <row r="529" spans="1:3" x14ac:dyDescent="0.3">
      <c r="A529">
        <v>210675</v>
      </c>
      <c r="B529" t="s">
        <v>4789</v>
      </c>
      <c r="C529">
        <v>7</v>
      </c>
    </row>
    <row r="530" spans="1:3" x14ac:dyDescent="0.3">
      <c r="A530">
        <v>210680</v>
      </c>
      <c r="B530" t="s">
        <v>4788</v>
      </c>
      <c r="C530">
        <v>15</v>
      </c>
    </row>
    <row r="531" spans="1:3" x14ac:dyDescent="0.3">
      <c r="A531">
        <v>210690</v>
      </c>
      <c r="B531" t="s">
        <v>4787</v>
      </c>
      <c r="C531">
        <v>28</v>
      </c>
    </row>
    <row r="532" spans="1:3" x14ac:dyDescent="0.3">
      <c r="A532">
        <v>210700</v>
      </c>
      <c r="B532" t="s">
        <v>4786</v>
      </c>
      <c r="C532">
        <v>19</v>
      </c>
    </row>
    <row r="533" spans="1:3" x14ac:dyDescent="0.3">
      <c r="A533">
        <v>210710</v>
      </c>
      <c r="B533" t="s">
        <v>4785</v>
      </c>
      <c r="C533">
        <v>5</v>
      </c>
    </row>
    <row r="534" spans="1:3" x14ac:dyDescent="0.3">
      <c r="A534">
        <v>210720</v>
      </c>
      <c r="B534" t="s">
        <v>4784</v>
      </c>
      <c r="C534">
        <v>7</v>
      </c>
    </row>
    <row r="535" spans="1:3" x14ac:dyDescent="0.3">
      <c r="A535">
        <v>210725</v>
      </c>
      <c r="B535" t="s">
        <v>4783</v>
      </c>
      <c r="C535">
        <v>9</v>
      </c>
    </row>
    <row r="536" spans="1:3" x14ac:dyDescent="0.3">
      <c r="A536">
        <v>210740</v>
      </c>
      <c r="B536" t="s">
        <v>5597</v>
      </c>
      <c r="C536">
        <v>1</v>
      </c>
    </row>
    <row r="537" spans="1:3" x14ac:dyDescent="0.3">
      <c r="A537">
        <v>210745</v>
      </c>
      <c r="B537" t="s">
        <v>4779</v>
      </c>
      <c r="C537">
        <v>4</v>
      </c>
    </row>
    <row r="538" spans="1:3" x14ac:dyDescent="0.3">
      <c r="A538">
        <v>210770</v>
      </c>
      <c r="B538" t="s">
        <v>4776</v>
      </c>
      <c r="C538">
        <v>52</v>
      </c>
    </row>
    <row r="539" spans="1:3" x14ac:dyDescent="0.3">
      <c r="A539">
        <v>210780</v>
      </c>
      <c r="B539" t="s">
        <v>4775</v>
      </c>
      <c r="C539">
        <v>53</v>
      </c>
    </row>
    <row r="540" spans="1:3" x14ac:dyDescent="0.3">
      <c r="A540">
        <v>210790</v>
      </c>
      <c r="B540" t="s">
        <v>4774</v>
      </c>
      <c r="C540">
        <v>9</v>
      </c>
    </row>
    <row r="541" spans="1:3" x14ac:dyDescent="0.3">
      <c r="A541">
        <v>210800</v>
      </c>
      <c r="B541" t="s">
        <v>4773</v>
      </c>
      <c r="C541">
        <v>5</v>
      </c>
    </row>
    <row r="542" spans="1:3" x14ac:dyDescent="0.3">
      <c r="A542">
        <v>210805</v>
      </c>
      <c r="B542" t="s">
        <v>4772</v>
      </c>
      <c r="C542">
        <v>13</v>
      </c>
    </row>
    <row r="543" spans="1:3" x14ac:dyDescent="0.3">
      <c r="A543">
        <v>210810</v>
      </c>
      <c r="B543" t="s">
        <v>4771</v>
      </c>
      <c r="C543">
        <v>2</v>
      </c>
    </row>
    <row r="544" spans="1:3" x14ac:dyDescent="0.3">
      <c r="A544">
        <v>210820</v>
      </c>
      <c r="B544" t="s">
        <v>4770</v>
      </c>
      <c r="C544">
        <v>33</v>
      </c>
    </row>
    <row r="545" spans="1:3" x14ac:dyDescent="0.3">
      <c r="A545">
        <v>210825</v>
      </c>
      <c r="B545" t="s">
        <v>4769</v>
      </c>
      <c r="C545">
        <v>8</v>
      </c>
    </row>
    <row r="546" spans="1:3" x14ac:dyDescent="0.3">
      <c r="A546">
        <v>210830</v>
      </c>
      <c r="B546" t="s">
        <v>4768</v>
      </c>
      <c r="C546">
        <v>13</v>
      </c>
    </row>
    <row r="547" spans="1:3" x14ac:dyDescent="0.3">
      <c r="A547">
        <v>210845</v>
      </c>
      <c r="B547" t="s">
        <v>4766</v>
      </c>
      <c r="C547">
        <v>41</v>
      </c>
    </row>
    <row r="548" spans="1:3" x14ac:dyDescent="0.3">
      <c r="A548">
        <v>210850</v>
      </c>
      <c r="B548" t="s">
        <v>5712</v>
      </c>
      <c r="C548">
        <v>8</v>
      </c>
    </row>
    <row r="549" spans="1:3" x14ac:dyDescent="0.3">
      <c r="A549">
        <v>210860</v>
      </c>
      <c r="B549" t="s">
        <v>4764</v>
      </c>
      <c r="C549">
        <v>18</v>
      </c>
    </row>
    <row r="550" spans="1:3" x14ac:dyDescent="0.3">
      <c r="A550">
        <v>210870</v>
      </c>
      <c r="B550" t="s">
        <v>5486</v>
      </c>
      <c r="C550">
        <v>20</v>
      </c>
    </row>
    <row r="551" spans="1:3" x14ac:dyDescent="0.3">
      <c r="A551">
        <v>210880</v>
      </c>
      <c r="B551" t="s">
        <v>4762</v>
      </c>
      <c r="C551">
        <v>13</v>
      </c>
    </row>
    <row r="552" spans="1:3" x14ac:dyDescent="0.3">
      <c r="A552">
        <v>210890</v>
      </c>
      <c r="B552" t="s">
        <v>4761</v>
      </c>
      <c r="C552">
        <v>3</v>
      </c>
    </row>
    <row r="553" spans="1:3" x14ac:dyDescent="0.3">
      <c r="A553">
        <v>210900</v>
      </c>
      <c r="B553" t="s">
        <v>4760</v>
      </c>
      <c r="C553">
        <v>20</v>
      </c>
    </row>
    <row r="554" spans="1:3" x14ac:dyDescent="0.3">
      <c r="A554">
        <v>210905</v>
      </c>
      <c r="B554" t="s">
        <v>4759</v>
      </c>
      <c r="C554">
        <v>8</v>
      </c>
    </row>
    <row r="555" spans="1:3" x14ac:dyDescent="0.3">
      <c r="A555">
        <v>210910</v>
      </c>
      <c r="B555" t="s">
        <v>3351</v>
      </c>
      <c r="C555">
        <v>165</v>
      </c>
    </row>
    <row r="556" spans="1:3" x14ac:dyDescent="0.3">
      <c r="A556">
        <v>210920</v>
      </c>
      <c r="B556" t="s">
        <v>2650</v>
      </c>
      <c r="C556">
        <v>1</v>
      </c>
    </row>
    <row r="557" spans="1:3" x14ac:dyDescent="0.3">
      <c r="A557">
        <v>210927</v>
      </c>
      <c r="B557" t="s">
        <v>4757</v>
      </c>
      <c r="C557">
        <v>2</v>
      </c>
    </row>
    <row r="558" spans="1:3" x14ac:dyDescent="0.3">
      <c r="A558">
        <v>210930</v>
      </c>
      <c r="B558" t="s">
        <v>4756</v>
      </c>
      <c r="C558">
        <v>28</v>
      </c>
    </row>
    <row r="559" spans="1:3" x14ac:dyDescent="0.3">
      <c r="A559">
        <v>210950</v>
      </c>
      <c r="B559" t="s">
        <v>4038</v>
      </c>
      <c r="C559">
        <v>28</v>
      </c>
    </row>
    <row r="560" spans="1:3" x14ac:dyDescent="0.3">
      <c r="A560">
        <v>210960</v>
      </c>
      <c r="B560" t="s">
        <v>4752</v>
      </c>
      <c r="C560">
        <v>3</v>
      </c>
    </row>
    <row r="561" spans="1:3" x14ac:dyDescent="0.3">
      <c r="A561">
        <v>210970</v>
      </c>
      <c r="B561" t="s">
        <v>4751</v>
      </c>
      <c r="C561">
        <v>19</v>
      </c>
    </row>
    <row r="562" spans="1:3" x14ac:dyDescent="0.3">
      <c r="A562">
        <v>210975</v>
      </c>
      <c r="B562" t="s">
        <v>4750</v>
      </c>
      <c r="C562">
        <v>6</v>
      </c>
    </row>
    <row r="563" spans="1:3" x14ac:dyDescent="0.3">
      <c r="A563">
        <v>210980</v>
      </c>
      <c r="B563" t="s">
        <v>1028</v>
      </c>
      <c r="C563">
        <v>3</v>
      </c>
    </row>
    <row r="564" spans="1:3" x14ac:dyDescent="0.3">
      <c r="A564">
        <v>210990</v>
      </c>
      <c r="B564" t="s">
        <v>1328</v>
      </c>
      <c r="C564">
        <v>29</v>
      </c>
    </row>
    <row r="565" spans="1:3" x14ac:dyDescent="0.3">
      <c r="A565">
        <v>211000</v>
      </c>
      <c r="B565" t="s">
        <v>2596</v>
      </c>
      <c r="C565">
        <v>37</v>
      </c>
    </row>
    <row r="566" spans="1:3" x14ac:dyDescent="0.3">
      <c r="A566">
        <v>211010</v>
      </c>
      <c r="B566" t="s">
        <v>4748</v>
      </c>
      <c r="C566">
        <v>8</v>
      </c>
    </row>
    <row r="567" spans="1:3" x14ac:dyDescent="0.3">
      <c r="A567">
        <v>211020</v>
      </c>
      <c r="B567" t="s">
        <v>4028</v>
      </c>
      <c r="C567">
        <v>14</v>
      </c>
    </row>
    <row r="568" spans="1:3" x14ac:dyDescent="0.3">
      <c r="A568">
        <v>211023</v>
      </c>
      <c r="B568" t="s">
        <v>4747</v>
      </c>
      <c r="C568">
        <v>9</v>
      </c>
    </row>
    <row r="569" spans="1:3" x14ac:dyDescent="0.3">
      <c r="A569">
        <v>211040</v>
      </c>
      <c r="B569" t="s">
        <v>4744</v>
      </c>
      <c r="C569">
        <v>5</v>
      </c>
    </row>
    <row r="570" spans="1:3" x14ac:dyDescent="0.3">
      <c r="A570">
        <v>211050</v>
      </c>
      <c r="B570" t="s">
        <v>4027</v>
      </c>
      <c r="C570">
        <v>2</v>
      </c>
    </row>
    <row r="571" spans="1:3" x14ac:dyDescent="0.3">
      <c r="A571">
        <v>211060</v>
      </c>
      <c r="B571" t="s">
        <v>4743</v>
      </c>
      <c r="C571">
        <v>49</v>
      </c>
    </row>
    <row r="572" spans="1:3" x14ac:dyDescent="0.3">
      <c r="A572">
        <v>211070</v>
      </c>
      <c r="B572" t="s">
        <v>4741</v>
      </c>
      <c r="C572">
        <v>4</v>
      </c>
    </row>
    <row r="573" spans="1:3" x14ac:dyDescent="0.3">
      <c r="A573">
        <v>211080</v>
      </c>
      <c r="B573" t="s">
        <v>4740</v>
      </c>
      <c r="C573">
        <v>17</v>
      </c>
    </row>
    <row r="574" spans="1:3" x14ac:dyDescent="0.3">
      <c r="A574">
        <v>211090</v>
      </c>
      <c r="B574" t="s">
        <v>4738</v>
      </c>
      <c r="C574">
        <v>14</v>
      </c>
    </row>
    <row r="575" spans="1:3" x14ac:dyDescent="0.3">
      <c r="A575">
        <v>211100</v>
      </c>
      <c r="B575" t="s">
        <v>1015</v>
      </c>
      <c r="C575">
        <v>17</v>
      </c>
    </row>
    <row r="576" spans="1:3" x14ac:dyDescent="0.3">
      <c r="A576">
        <v>211102</v>
      </c>
      <c r="B576" t="s">
        <v>4737</v>
      </c>
      <c r="C576">
        <v>24</v>
      </c>
    </row>
    <row r="577" spans="1:3" x14ac:dyDescent="0.3">
      <c r="A577">
        <v>211105</v>
      </c>
      <c r="B577" t="s">
        <v>2538</v>
      </c>
      <c r="C577">
        <v>6</v>
      </c>
    </row>
    <row r="578" spans="1:3" x14ac:dyDescent="0.3">
      <c r="A578">
        <v>211107</v>
      </c>
      <c r="B578" t="s">
        <v>4736</v>
      </c>
      <c r="C578">
        <v>1</v>
      </c>
    </row>
    <row r="579" spans="1:3" x14ac:dyDescent="0.3">
      <c r="A579">
        <v>211110</v>
      </c>
      <c r="B579" t="s">
        <v>5487</v>
      </c>
      <c r="C579">
        <v>37</v>
      </c>
    </row>
    <row r="580" spans="1:3" x14ac:dyDescent="0.3">
      <c r="A580">
        <v>211130</v>
      </c>
      <c r="B580" t="s">
        <v>4732</v>
      </c>
      <c r="C580">
        <v>155</v>
      </c>
    </row>
    <row r="581" spans="1:3" x14ac:dyDescent="0.3">
      <c r="A581">
        <v>211140</v>
      </c>
      <c r="B581" t="s">
        <v>4731</v>
      </c>
      <c r="C581">
        <v>3</v>
      </c>
    </row>
    <row r="582" spans="1:3" x14ac:dyDescent="0.3">
      <c r="A582">
        <v>211150</v>
      </c>
      <c r="B582" t="s">
        <v>4730</v>
      </c>
      <c r="C582">
        <v>42</v>
      </c>
    </row>
    <row r="583" spans="1:3" x14ac:dyDescent="0.3">
      <c r="A583">
        <v>211153</v>
      </c>
      <c r="B583" t="s">
        <v>4729</v>
      </c>
      <c r="C583">
        <v>8</v>
      </c>
    </row>
    <row r="584" spans="1:3" x14ac:dyDescent="0.3">
      <c r="A584">
        <v>211157</v>
      </c>
      <c r="B584" t="s">
        <v>5598</v>
      </c>
      <c r="C584">
        <v>32</v>
      </c>
    </row>
    <row r="585" spans="1:3" x14ac:dyDescent="0.3">
      <c r="A585">
        <v>211160</v>
      </c>
      <c r="B585" t="s">
        <v>5488</v>
      </c>
      <c r="C585">
        <v>39</v>
      </c>
    </row>
    <row r="586" spans="1:3" x14ac:dyDescent="0.3">
      <c r="A586">
        <v>211163</v>
      </c>
      <c r="B586" t="s">
        <v>4726</v>
      </c>
      <c r="C586">
        <v>6</v>
      </c>
    </row>
    <row r="587" spans="1:3" x14ac:dyDescent="0.3">
      <c r="A587">
        <v>211170</v>
      </c>
      <c r="B587" t="s">
        <v>3841</v>
      </c>
      <c r="C587">
        <v>11</v>
      </c>
    </row>
    <row r="588" spans="1:3" x14ac:dyDescent="0.3">
      <c r="A588">
        <v>211174</v>
      </c>
      <c r="B588" t="s">
        <v>4723</v>
      </c>
      <c r="C588">
        <v>1</v>
      </c>
    </row>
    <row r="589" spans="1:3" x14ac:dyDescent="0.3">
      <c r="A589">
        <v>211180</v>
      </c>
      <c r="B589" t="s">
        <v>4190</v>
      </c>
      <c r="C589">
        <v>40</v>
      </c>
    </row>
    <row r="590" spans="1:3" x14ac:dyDescent="0.3">
      <c r="A590">
        <v>211190</v>
      </c>
      <c r="B590" t="s">
        <v>4720</v>
      </c>
      <c r="C590">
        <v>9</v>
      </c>
    </row>
    <row r="591" spans="1:3" x14ac:dyDescent="0.3">
      <c r="A591">
        <v>211195</v>
      </c>
      <c r="B591" t="s">
        <v>4719</v>
      </c>
      <c r="C591">
        <v>60</v>
      </c>
    </row>
    <row r="592" spans="1:3" x14ac:dyDescent="0.3">
      <c r="A592">
        <v>211200</v>
      </c>
      <c r="B592" t="s">
        <v>4718</v>
      </c>
      <c r="C592">
        <v>28</v>
      </c>
    </row>
    <row r="593" spans="1:3" x14ac:dyDescent="0.3">
      <c r="A593">
        <v>211210</v>
      </c>
      <c r="B593" t="s">
        <v>4717</v>
      </c>
      <c r="C593">
        <v>48</v>
      </c>
    </row>
    <row r="594" spans="1:3" x14ac:dyDescent="0.3">
      <c r="A594">
        <v>211220</v>
      </c>
      <c r="B594" t="s">
        <v>4716</v>
      </c>
      <c r="C594">
        <v>8</v>
      </c>
    </row>
    <row r="595" spans="1:3" x14ac:dyDescent="0.3">
      <c r="A595">
        <v>211223</v>
      </c>
      <c r="B595" t="s">
        <v>4715</v>
      </c>
      <c r="C595">
        <v>4</v>
      </c>
    </row>
    <row r="596" spans="1:3" x14ac:dyDescent="0.3">
      <c r="A596">
        <v>211230</v>
      </c>
      <c r="B596" t="s">
        <v>4713</v>
      </c>
      <c r="C596">
        <v>13</v>
      </c>
    </row>
    <row r="597" spans="1:3" x14ac:dyDescent="0.3">
      <c r="A597">
        <v>211240</v>
      </c>
      <c r="B597" t="s">
        <v>4712</v>
      </c>
      <c r="C597">
        <v>14</v>
      </c>
    </row>
    <row r="598" spans="1:3" x14ac:dyDescent="0.3">
      <c r="A598">
        <v>211250</v>
      </c>
      <c r="B598" t="s">
        <v>4710</v>
      </c>
      <c r="C598">
        <v>25</v>
      </c>
    </row>
    <row r="599" spans="1:3" x14ac:dyDescent="0.3">
      <c r="A599">
        <v>211260</v>
      </c>
      <c r="B599" t="s">
        <v>4709</v>
      </c>
      <c r="C599">
        <v>15</v>
      </c>
    </row>
    <row r="600" spans="1:3" x14ac:dyDescent="0.3">
      <c r="A600">
        <v>211270</v>
      </c>
      <c r="B600" t="s">
        <v>4708</v>
      </c>
      <c r="C600">
        <v>39</v>
      </c>
    </row>
    <row r="601" spans="1:3" x14ac:dyDescent="0.3">
      <c r="A601">
        <v>211280</v>
      </c>
      <c r="B601" t="s">
        <v>2353</v>
      </c>
      <c r="C601">
        <v>11</v>
      </c>
    </row>
    <row r="602" spans="1:3" x14ac:dyDescent="0.3">
      <c r="A602">
        <v>211285</v>
      </c>
      <c r="B602" t="s">
        <v>5490</v>
      </c>
      <c r="C602">
        <v>3</v>
      </c>
    </row>
    <row r="603" spans="1:3" x14ac:dyDescent="0.3">
      <c r="A603">
        <v>211290</v>
      </c>
      <c r="B603" t="s">
        <v>4706</v>
      </c>
      <c r="C603">
        <v>44</v>
      </c>
    </row>
    <row r="604" spans="1:3" x14ac:dyDescent="0.3">
      <c r="A604">
        <v>211300</v>
      </c>
      <c r="B604" t="s">
        <v>4705</v>
      </c>
      <c r="C604">
        <v>69</v>
      </c>
    </row>
    <row r="605" spans="1:3" x14ac:dyDescent="0.3">
      <c r="A605">
        <v>211400</v>
      </c>
      <c r="B605" t="s">
        <v>5491</v>
      </c>
      <c r="C605">
        <v>123</v>
      </c>
    </row>
    <row r="606" spans="1:3" x14ac:dyDescent="0.3">
      <c r="A606">
        <v>220020</v>
      </c>
      <c r="B606" t="s">
        <v>3814</v>
      </c>
      <c r="C606">
        <v>1</v>
      </c>
    </row>
    <row r="607" spans="1:3" x14ac:dyDescent="0.3">
      <c r="A607">
        <v>220030</v>
      </c>
      <c r="B607" t="s">
        <v>4698</v>
      </c>
      <c r="C607">
        <v>73</v>
      </c>
    </row>
    <row r="608" spans="1:3" x14ac:dyDescent="0.3">
      <c r="A608">
        <v>220040</v>
      </c>
      <c r="B608" t="s">
        <v>4697</v>
      </c>
      <c r="C608">
        <v>58</v>
      </c>
    </row>
    <row r="609" spans="1:3" x14ac:dyDescent="0.3">
      <c r="A609">
        <v>220045</v>
      </c>
      <c r="B609" t="s">
        <v>4696</v>
      </c>
      <c r="C609">
        <v>24</v>
      </c>
    </row>
    <row r="610" spans="1:3" x14ac:dyDescent="0.3">
      <c r="A610">
        <v>220050</v>
      </c>
      <c r="B610" t="s">
        <v>4695</v>
      </c>
      <c r="C610">
        <v>2</v>
      </c>
    </row>
    <row r="611" spans="1:3" x14ac:dyDescent="0.3">
      <c r="A611">
        <v>220060</v>
      </c>
      <c r="B611" t="s">
        <v>4694</v>
      </c>
      <c r="C611">
        <v>2</v>
      </c>
    </row>
    <row r="612" spans="1:3" x14ac:dyDescent="0.3">
      <c r="A612">
        <v>220070</v>
      </c>
      <c r="B612" t="s">
        <v>4693</v>
      </c>
      <c r="C612">
        <v>13</v>
      </c>
    </row>
    <row r="613" spans="1:3" x14ac:dyDescent="0.3">
      <c r="A613">
        <v>220080</v>
      </c>
      <c r="B613" t="s">
        <v>4692</v>
      </c>
      <c r="C613">
        <v>5</v>
      </c>
    </row>
    <row r="614" spans="1:3" x14ac:dyDescent="0.3">
      <c r="A614">
        <v>220090</v>
      </c>
      <c r="B614" t="s">
        <v>4691</v>
      </c>
      <c r="C614">
        <v>16</v>
      </c>
    </row>
    <row r="615" spans="1:3" x14ac:dyDescent="0.3">
      <c r="A615">
        <v>220100</v>
      </c>
      <c r="B615" t="s">
        <v>4689</v>
      </c>
      <c r="C615">
        <v>13</v>
      </c>
    </row>
    <row r="616" spans="1:3" x14ac:dyDescent="0.3">
      <c r="A616">
        <v>220110</v>
      </c>
      <c r="B616" t="s">
        <v>4687</v>
      </c>
      <c r="C616">
        <v>9</v>
      </c>
    </row>
    <row r="617" spans="1:3" x14ac:dyDescent="0.3">
      <c r="A617">
        <v>220115</v>
      </c>
      <c r="B617" t="s">
        <v>4686</v>
      </c>
      <c r="C617">
        <v>8</v>
      </c>
    </row>
    <row r="618" spans="1:3" x14ac:dyDescent="0.3">
      <c r="A618">
        <v>220117</v>
      </c>
      <c r="B618" t="s">
        <v>5762</v>
      </c>
      <c r="C618">
        <v>14</v>
      </c>
    </row>
    <row r="619" spans="1:3" x14ac:dyDescent="0.3">
      <c r="A619">
        <v>220120</v>
      </c>
      <c r="B619" t="s">
        <v>4684</v>
      </c>
      <c r="C619">
        <v>12</v>
      </c>
    </row>
    <row r="620" spans="1:3" x14ac:dyDescent="0.3">
      <c r="A620">
        <v>220150</v>
      </c>
      <c r="B620" t="s">
        <v>3809</v>
      </c>
      <c r="C620">
        <v>14</v>
      </c>
    </row>
    <row r="621" spans="1:3" x14ac:dyDescent="0.3">
      <c r="A621">
        <v>220155</v>
      </c>
      <c r="B621" t="s">
        <v>4681</v>
      </c>
      <c r="C621">
        <v>2</v>
      </c>
    </row>
    <row r="622" spans="1:3" x14ac:dyDescent="0.3">
      <c r="A622">
        <v>220157</v>
      </c>
      <c r="B622" t="s">
        <v>4680</v>
      </c>
      <c r="C622">
        <v>4</v>
      </c>
    </row>
    <row r="623" spans="1:3" x14ac:dyDescent="0.3">
      <c r="A623">
        <v>220160</v>
      </c>
      <c r="B623" t="s">
        <v>4679</v>
      </c>
      <c r="C623">
        <v>14</v>
      </c>
    </row>
    <row r="624" spans="1:3" x14ac:dyDescent="0.3">
      <c r="A624">
        <v>220173</v>
      </c>
      <c r="B624" t="s">
        <v>4677</v>
      </c>
      <c r="C624">
        <v>1</v>
      </c>
    </row>
    <row r="625" spans="1:3" x14ac:dyDescent="0.3">
      <c r="A625">
        <v>220177</v>
      </c>
      <c r="B625" t="s">
        <v>4676</v>
      </c>
      <c r="C625">
        <v>49</v>
      </c>
    </row>
    <row r="626" spans="1:3" x14ac:dyDescent="0.3">
      <c r="A626">
        <v>220190</v>
      </c>
      <c r="B626" t="s">
        <v>917</v>
      </c>
      <c r="C626">
        <v>198</v>
      </c>
    </row>
    <row r="627" spans="1:3" x14ac:dyDescent="0.3">
      <c r="A627">
        <v>220191</v>
      </c>
      <c r="B627" t="s">
        <v>4675</v>
      </c>
      <c r="C627">
        <v>1</v>
      </c>
    </row>
    <row r="628" spans="1:3" x14ac:dyDescent="0.3">
      <c r="A628">
        <v>220194</v>
      </c>
      <c r="B628" t="s">
        <v>4673</v>
      </c>
      <c r="C628">
        <v>4</v>
      </c>
    </row>
    <row r="629" spans="1:3" x14ac:dyDescent="0.3">
      <c r="A629">
        <v>220196</v>
      </c>
      <c r="B629" t="s">
        <v>4672</v>
      </c>
      <c r="C629">
        <v>1</v>
      </c>
    </row>
    <row r="630" spans="1:3" x14ac:dyDescent="0.3">
      <c r="A630">
        <v>220202</v>
      </c>
      <c r="B630" t="s">
        <v>5599</v>
      </c>
      <c r="C630">
        <v>13</v>
      </c>
    </row>
    <row r="631" spans="1:3" x14ac:dyDescent="0.3">
      <c r="A631">
        <v>220205</v>
      </c>
      <c r="B631" t="s">
        <v>4668</v>
      </c>
      <c r="C631">
        <v>58</v>
      </c>
    </row>
    <row r="632" spans="1:3" x14ac:dyDescent="0.3">
      <c r="A632">
        <v>220211</v>
      </c>
      <c r="B632" t="s">
        <v>4663</v>
      </c>
      <c r="C632">
        <v>10</v>
      </c>
    </row>
    <row r="633" spans="1:3" x14ac:dyDescent="0.3">
      <c r="A633">
        <v>220217</v>
      </c>
      <c r="B633" t="s">
        <v>4661</v>
      </c>
      <c r="C633">
        <v>1</v>
      </c>
    </row>
    <row r="634" spans="1:3" x14ac:dyDescent="0.3">
      <c r="A634">
        <v>220220</v>
      </c>
      <c r="B634" t="s">
        <v>4660</v>
      </c>
      <c r="C634">
        <v>41</v>
      </c>
    </row>
    <row r="635" spans="1:3" x14ac:dyDescent="0.3">
      <c r="A635">
        <v>220225</v>
      </c>
      <c r="B635" t="s">
        <v>4659</v>
      </c>
      <c r="C635">
        <v>13</v>
      </c>
    </row>
    <row r="636" spans="1:3" x14ac:dyDescent="0.3">
      <c r="A636">
        <v>220230</v>
      </c>
      <c r="B636" t="s">
        <v>4658</v>
      </c>
      <c r="C636">
        <v>87</v>
      </c>
    </row>
    <row r="637" spans="1:3" x14ac:dyDescent="0.3">
      <c r="A637">
        <v>220240</v>
      </c>
      <c r="B637" t="s">
        <v>4657</v>
      </c>
      <c r="C637">
        <v>12</v>
      </c>
    </row>
    <row r="638" spans="1:3" x14ac:dyDescent="0.3">
      <c r="A638">
        <v>220245</v>
      </c>
      <c r="B638" t="s">
        <v>4656</v>
      </c>
      <c r="C638">
        <v>11</v>
      </c>
    </row>
    <row r="639" spans="1:3" x14ac:dyDescent="0.3">
      <c r="A639">
        <v>220260</v>
      </c>
      <c r="B639" t="s">
        <v>4653</v>
      </c>
      <c r="C639">
        <v>21</v>
      </c>
    </row>
    <row r="640" spans="1:3" x14ac:dyDescent="0.3">
      <c r="A640">
        <v>220270</v>
      </c>
      <c r="B640" t="s">
        <v>4651</v>
      </c>
      <c r="C640">
        <v>1</v>
      </c>
    </row>
    <row r="641" spans="1:3" x14ac:dyDescent="0.3">
      <c r="A641">
        <v>220271</v>
      </c>
      <c r="B641" t="s">
        <v>4650</v>
      </c>
      <c r="C641">
        <v>1</v>
      </c>
    </row>
    <row r="642" spans="1:3" x14ac:dyDescent="0.3">
      <c r="A642">
        <v>220272</v>
      </c>
      <c r="B642" t="s">
        <v>5600</v>
      </c>
      <c r="C642">
        <v>6</v>
      </c>
    </row>
    <row r="643" spans="1:3" x14ac:dyDescent="0.3">
      <c r="A643">
        <v>220273</v>
      </c>
      <c r="B643" t="s">
        <v>4648</v>
      </c>
      <c r="C643">
        <v>11</v>
      </c>
    </row>
    <row r="644" spans="1:3" x14ac:dyDescent="0.3">
      <c r="A644">
        <v>220275</v>
      </c>
      <c r="B644" t="s">
        <v>4647</v>
      </c>
      <c r="C644">
        <v>2</v>
      </c>
    </row>
    <row r="645" spans="1:3" x14ac:dyDescent="0.3">
      <c r="A645">
        <v>220280</v>
      </c>
      <c r="B645" t="s">
        <v>4645</v>
      </c>
      <c r="C645">
        <v>3</v>
      </c>
    </row>
    <row r="646" spans="1:3" x14ac:dyDescent="0.3">
      <c r="A646">
        <v>220285</v>
      </c>
      <c r="B646" t="s">
        <v>4644</v>
      </c>
      <c r="C646">
        <v>5</v>
      </c>
    </row>
    <row r="647" spans="1:3" x14ac:dyDescent="0.3">
      <c r="A647">
        <v>220290</v>
      </c>
      <c r="B647" t="s">
        <v>4643</v>
      </c>
      <c r="C647">
        <v>10</v>
      </c>
    </row>
    <row r="648" spans="1:3" x14ac:dyDescent="0.3">
      <c r="A648">
        <v>220300</v>
      </c>
      <c r="B648" t="s">
        <v>4642</v>
      </c>
      <c r="C648">
        <v>4</v>
      </c>
    </row>
    <row r="649" spans="1:3" x14ac:dyDescent="0.3">
      <c r="A649">
        <v>220320</v>
      </c>
      <c r="B649" t="s">
        <v>4640</v>
      </c>
      <c r="C649">
        <v>86</v>
      </c>
    </row>
    <row r="650" spans="1:3" x14ac:dyDescent="0.3">
      <c r="A650">
        <v>220330</v>
      </c>
      <c r="B650" t="s">
        <v>4636</v>
      </c>
      <c r="C650">
        <v>2</v>
      </c>
    </row>
    <row r="651" spans="1:3" x14ac:dyDescent="0.3">
      <c r="A651">
        <v>220345</v>
      </c>
      <c r="B651" t="s">
        <v>4632</v>
      </c>
      <c r="C651">
        <v>24</v>
      </c>
    </row>
    <row r="652" spans="1:3" x14ac:dyDescent="0.3">
      <c r="A652">
        <v>220342</v>
      </c>
      <c r="B652" t="s">
        <v>4633</v>
      </c>
      <c r="C652">
        <v>2</v>
      </c>
    </row>
    <row r="653" spans="1:3" x14ac:dyDescent="0.3">
      <c r="A653">
        <v>220350</v>
      </c>
      <c r="B653" t="s">
        <v>4631</v>
      </c>
      <c r="C653">
        <v>107</v>
      </c>
    </row>
    <row r="654" spans="1:3" x14ac:dyDescent="0.3">
      <c r="A654">
        <v>220360</v>
      </c>
      <c r="B654" t="s">
        <v>4630</v>
      </c>
      <c r="C654">
        <v>1</v>
      </c>
    </row>
    <row r="655" spans="1:3" x14ac:dyDescent="0.3">
      <c r="A655">
        <v>220370</v>
      </c>
      <c r="B655" t="s">
        <v>4629</v>
      </c>
      <c r="C655">
        <v>64</v>
      </c>
    </row>
    <row r="656" spans="1:3" x14ac:dyDescent="0.3">
      <c r="A656">
        <v>220375</v>
      </c>
      <c r="B656" t="s">
        <v>4628</v>
      </c>
      <c r="C656">
        <v>5</v>
      </c>
    </row>
    <row r="657" spans="1:3" x14ac:dyDescent="0.3">
      <c r="A657">
        <v>220380</v>
      </c>
      <c r="B657" t="s">
        <v>4627</v>
      </c>
      <c r="C657">
        <v>1</v>
      </c>
    </row>
    <row r="658" spans="1:3" x14ac:dyDescent="0.3">
      <c r="A658">
        <v>220390</v>
      </c>
      <c r="B658" t="s">
        <v>4625</v>
      </c>
      <c r="C658">
        <v>151</v>
      </c>
    </row>
    <row r="659" spans="1:3" x14ac:dyDescent="0.3">
      <c r="A659">
        <v>220430</v>
      </c>
      <c r="B659" t="s">
        <v>4620</v>
      </c>
      <c r="C659">
        <v>8</v>
      </c>
    </row>
    <row r="660" spans="1:3" x14ac:dyDescent="0.3">
      <c r="A660">
        <v>220450</v>
      </c>
      <c r="B660" t="s">
        <v>4617</v>
      </c>
      <c r="C660">
        <v>4</v>
      </c>
    </row>
    <row r="661" spans="1:3" x14ac:dyDescent="0.3">
      <c r="A661">
        <v>220455</v>
      </c>
      <c r="B661" t="s">
        <v>4616</v>
      </c>
      <c r="C661">
        <v>4</v>
      </c>
    </row>
    <row r="662" spans="1:3" x14ac:dyDescent="0.3">
      <c r="A662">
        <v>220470</v>
      </c>
      <c r="B662" t="s">
        <v>4613</v>
      </c>
      <c r="C662">
        <v>46</v>
      </c>
    </row>
    <row r="663" spans="1:3" x14ac:dyDescent="0.3">
      <c r="A663">
        <v>220510</v>
      </c>
      <c r="B663" t="s">
        <v>4609</v>
      </c>
      <c r="C663">
        <v>62</v>
      </c>
    </row>
    <row r="664" spans="1:3" x14ac:dyDescent="0.3">
      <c r="A664">
        <v>220520</v>
      </c>
      <c r="B664" t="s">
        <v>4607</v>
      </c>
      <c r="C664">
        <v>3</v>
      </c>
    </row>
    <row r="665" spans="1:3" x14ac:dyDescent="0.3">
      <c r="A665">
        <v>220525</v>
      </c>
      <c r="B665" t="s">
        <v>4606</v>
      </c>
      <c r="C665">
        <v>6</v>
      </c>
    </row>
    <row r="666" spans="1:3" x14ac:dyDescent="0.3">
      <c r="A666">
        <v>220527</v>
      </c>
      <c r="B666" t="s">
        <v>4605</v>
      </c>
      <c r="C666">
        <v>7</v>
      </c>
    </row>
    <row r="667" spans="1:3" x14ac:dyDescent="0.3">
      <c r="A667">
        <v>220535</v>
      </c>
      <c r="B667" t="s">
        <v>4603</v>
      </c>
      <c r="C667">
        <v>12</v>
      </c>
    </row>
    <row r="668" spans="1:3" x14ac:dyDescent="0.3">
      <c r="A668">
        <v>220540</v>
      </c>
      <c r="B668" t="s">
        <v>4602</v>
      </c>
      <c r="C668">
        <v>4</v>
      </c>
    </row>
    <row r="669" spans="1:3" x14ac:dyDescent="0.3">
      <c r="A669">
        <v>220550</v>
      </c>
      <c r="B669" t="s">
        <v>4600</v>
      </c>
      <c r="C669">
        <v>43</v>
      </c>
    </row>
    <row r="670" spans="1:3" x14ac:dyDescent="0.3">
      <c r="A670">
        <v>220551</v>
      </c>
      <c r="B670" t="s">
        <v>4599</v>
      </c>
      <c r="C670">
        <v>1</v>
      </c>
    </row>
    <row r="671" spans="1:3" x14ac:dyDescent="0.3">
      <c r="A671">
        <v>220552</v>
      </c>
      <c r="B671" t="s">
        <v>4598</v>
      </c>
      <c r="C671">
        <v>45</v>
      </c>
    </row>
    <row r="672" spans="1:3" x14ac:dyDescent="0.3">
      <c r="A672">
        <v>220557</v>
      </c>
      <c r="B672" t="s">
        <v>4594</v>
      </c>
      <c r="C672">
        <v>1</v>
      </c>
    </row>
    <row r="673" spans="1:3" x14ac:dyDescent="0.3">
      <c r="A673">
        <v>220556</v>
      </c>
      <c r="B673" t="s">
        <v>4595</v>
      </c>
      <c r="C673">
        <v>22</v>
      </c>
    </row>
    <row r="674" spans="1:3" x14ac:dyDescent="0.3">
      <c r="A674">
        <v>220560</v>
      </c>
      <c r="B674" t="s">
        <v>4591</v>
      </c>
      <c r="C674">
        <v>11</v>
      </c>
    </row>
    <row r="675" spans="1:3" x14ac:dyDescent="0.3">
      <c r="A675">
        <v>220600</v>
      </c>
      <c r="B675" t="s">
        <v>4585</v>
      </c>
      <c r="C675">
        <v>1</v>
      </c>
    </row>
    <row r="676" spans="1:3" x14ac:dyDescent="0.3">
      <c r="A676">
        <v>220620</v>
      </c>
      <c r="B676" t="s">
        <v>4582</v>
      </c>
      <c r="C676">
        <v>60</v>
      </c>
    </row>
    <row r="677" spans="1:3" x14ac:dyDescent="0.3">
      <c r="A677">
        <v>220635</v>
      </c>
      <c r="B677" t="s">
        <v>4580</v>
      </c>
      <c r="C677">
        <v>2</v>
      </c>
    </row>
    <row r="678" spans="1:3" x14ac:dyDescent="0.3">
      <c r="A678">
        <v>220640</v>
      </c>
      <c r="B678" t="s">
        <v>4579</v>
      </c>
      <c r="C678">
        <v>83</v>
      </c>
    </row>
    <row r="679" spans="1:3" x14ac:dyDescent="0.3">
      <c r="A679">
        <v>220650</v>
      </c>
      <c r="B679" t="s">
        <v>4578</v>
      </c>
      <c r="C679">
        <v>10</v>
      </c>
    </row>
    <row r="680" spans="1:3" x14ac:dyDescent="0.3">
      <c r="A680">
        <v>220660</v>
      </c>
      <c r="B680" t="s">
        <v>4577</v>
      </c>
      <c r="C680">
        <v>7</v>
      </c>
    </row>
    <row r="681" spans="1:3" x14ac:dyDescent="0.3">
      <c r="A681">
        <v>220665</v>
      </c>
      <c r="B681" t="s">
        <v>4576</v>
      </c>
      <c r="C681">
        <v>5</v>
      </c>
    </row>
    <row r="682" spans="1:3" x14ac:dyDescent="0.3">
      <c r="A682">
        <v>220667</v>
      </c>
      <c r="B682" t="s">
        <v>4575</v>
      </c>
      <c r="C682">
        <v>6</v>
      </c>
    </row>
    <row r="683" spans="1:3" x14ac:dyDescent="0.3">
      <c r="A683">
        <v>220672</v>
      </c>
      <c r="B683" t="s">
        <v>4572</v>
      </c>
      <c r="C683">
        <v>5</v>
      </c>
    </row>
    <row r="684" spans="1:3" x14ac:dyDescent="0.3">
      <c r="A684">
        <v>220680</v>
      </c>
      <c r="B684" t="s">
        <v>5459</v>
      </c>
      <c r="C684">
        <v>35</v>
      </c>
    </row>
    <row r="685" spans="1:3" x14ac:dyDescent="0.3">
      <c r="A685">
        <v>220795</v>
      </c>
      <c r="B685" t="s">
        <v>681</v>
      </c>
      <c r="C685">
        <v>3</v>
      </c>
    </row>
    <row r="686" spans="1:3" x14ac:dyDescent="0.3">
      <c r="A686">
        <v>220690</v>
      </c>
      <c r="B686" t="s">
        <v>4569</v>
      </c>
      <c r="C686">
        <v>6</v>
      </c>
    </row>
    <row r="687" spans="1:3" x14ac:dyDescent="0.3">
      <c r="A687">
        <v>220695</v>
      </c>
      <c r="B687" t="s">
        <v>304</v>
      </c>
      <c r="C687">
        <v>5</v>
      </c>
    </row>
    <row r="688" spans="1:3" x14ac:dyDescent="0.3">
      <c r="A688">
        <v>220700</v>
      </c>
      <c r="B688" t="s">
        <v>4568</v>
      </c>
      <c r="C688">
        <v>139</v>
      </c>
    </row>
    <row r="689" spans="1:3" x14ac:dyDescent="0.3">
      <c r="A689">
        <v>220735</v>
      </c>
      <c r="B689" t="s">
        <v>4564</v>
      </c>
      <c r="C689">
        <v>32</v>
      </c>
    </row>
    <row r="690" spans="1:3" x14ac:dyDescent="0.3">
      <c r="A690">
        <v>220740</v>
      </c>
      <c r="B690" t="s">
        <v>4563</v>
      </c>
      <c r="C690">
        <v>3</v>
      </c>
    </row>
    <row r="691" spans="1:3" x14ac:dyDescent="0.3">
      <c r="A691">
        <v>220750</v>
      </c>
      <c r="B691" t="s">
        <v>4562</v>
      </c>
      <c r="C691">
        <v>1</v>
      </c>
    </row>
    <row r="692" spans="1:3" x14ac:dyDescent="0.3">
      <c r="A692">
        <v>220760</v>
      </c>
      <c r="B692" t="s">
        <v>4560</v>
      </c>
      <c r="C692">
        <v>28</v>
      </c>
    </row>
    <row r="693" spans="1:3" x14ac:dyDescent="0.3">
      <c r="A693">
        <v>220770</v>
      </c>
      <c r="B693" t="s">
        <v>4559</v>
      </c>
      <c r="C693">
        <v>138</v>
      </c>
    </row>
    <row r="694" spans="1:3" x14ac:dyDescent="0.3">
      <c r="A694">
        <v>220775</v>
      </c>
      <c r="B694" t="s">
        <v>4558</v>
      </c>
      <c r="C694">
        <v>1</v>
      </c>
    </row>
    <row r="695" spans="1:3" x14ac:dyDescent="0.3">
      <c r="A695">
        <v>220777</v>
      </c>
      <c r="B695" t="s">
        <v>4557</v>
      </c>
      <c r="C695">
        <v>1</v>
      </c>
    </row>
    <row r="696" spans="1:3" x14ac:dyDescent="0.3">
      <c r="A696">
        <v>220780</v>
      </c>
      <c r="B696" t="s">
        <v>4555</v>
      </c>
      <c r="C696">
        <v>20</v>
      </c>
    </row>
    <row r="697" spans="1:3" x14ac:dyDescent="0.3">
      <c r="A697">
        <v>220785</v>
      </c>
      <c r="B697" t="s">
        <v>4554</v>
      </c>
      <c r="C697">
        <v>10</v>
      </c>
    </row>
    <row r="698" spans="1:3" x14ac:dyDescent="0.3">
      <c r="A698">
        <v>220790</v>
      </c>
      <c r="B698" t="s">
        <v>5601</v>
      </c>
      <c r="C698">
        <v>89</v>
      </c>
    </row>
    <row r="699" spans="1:3" x14ac:dyDescent="0.3">
      <c r="A699">
        <v>220793</v>
      </c>
      <c r="B699" t="s">
        <v>4552</v>
      </c>
      <c r="C699">
        <v>2</v>
      </c>
    </row>
    <row r="700" spans="1:3" x14ac:dyDescent="0.3">
      <c r="A700">
        <v>220800</v>
      </c>
      <c r="B700" t="s">
        <v>4551</v>
      </c>
      <c r="C700">
        <v>440</v>
      </c>
    </row>
    <row r="701" spans="1:3" x14ac:dyDescent="0.3">
      <c r="A701">
        <v>220810</v>
      </c>
      <c r="B701" t="s">
        <v>4550</v>
      </c>
      <c r="C701">
        <v>12</v>
      </c>
    </row>
    <row r="702" spans="1:3" x14ac:dyDescent="0.3">
      <c r="A702">
        <v>220820</v>
      </c>
      <c r="B702" t="s">
        <v>5602</v>
      </c>
      <c r="C702">
        <v>17</v>
      </c>
    </row>
    <row r="703" spans="1:3" x14ac:dyDescent="0.3">
      <c r="A703">
        <v>220830</v>
      </c>
      <c r="B703" t="s">
        <v>4548</v>
      </c>
      <c r="C703">
        <v>3</v>
      </c>
    </row>
    <row r="704" spans="1:3" x14ac:dyDescent="0.3">
      <c r="A704">
        <v>220840</v>
      </c>
      <c r="B704" t="s">
        <v>4547</v>
      </c>
      <c r="C704">
        <v>39</v>
      </c>
    </row>
    <row r="705" spans="1:3" x14ac:dyDescent="0.3">
      <c r="A705">
        <v>220855</v>
      </c>
      <c r="B705" t="s">
        <v>4545</v>
      </c>
      <c r="C705">
        <v>2</v>
      </c>
    </row>
    <row r="706" spans="1:3" x14ac:dyDescent="0.3">
      <c r="A706">
        <v>220865</v>
      </c>
      <c r="B706" t="s">
        <v>4543</v>
      </c>
      <c r="C706">
        <v>2</v>
      </c>
    </row>
    <row r="707" spans="1:3" x14ac:dyDescent="0.3">
      <c r="A707">
        <v>220870</v>
      </c>
      <c r="B707" t="s">
        <v>4542</v>
      </c>
      <c r="C707">
        <v>21</v>
      </c>
    </row>
    <row r="708" spans="1:3" x14ac:dyDescent="0.3">
      <c r="A708">
        <v>220880</v>
      </c>
      <c r="B708" t="s">
        <v>4541</v>
      </c>
      <c r="C708">
        <v>4</v>
      </c>
    </row>
    <row r="709" spans="1:3" x14ac:dyDescent="0.3">
      <c r="A709">
        <v>220887</v>
      </c>
      <c r="B709" t="s">
        <v>4539</v>
      </c>
      <c r="C709">
        <v>5</v>
      </c>
    </row>
    <row r="710" spans="1:3" x14ac:dyDescent="0.3">
      <c r="A710">
        <v>220890</v>
      </c>
      <c r="B710" t="s">
        <v>4538</v>
      </c>
      <c r="C710">
        <v>7</v>
      </c>
    </row>
    <row r="711" spans="1:3" x14ac:dyDescent="0.3">
      <c r="A711">
        <v>220920</v>
      </c>
      <c r="B711" t="s">
        <v>3852</v>
      </c>
      <c r="C711">
        <v>1</v>
      </c>
    </row>
    <row r="712" spans="1:3" x14ac:dyDescent="0.3">
      <c r="A712">
        <v>220930</v>
      </c>
      <c r="B712" t="s">
        <v>4534</v>
      </c>
      <c r="C712">
        <v>1</v>
      </c>
    </row>
    <row r="713" spans="1:3" x14ac:dyDescent="0.3">
      <c r="A713">
        <v>220945</v>
      </c>
      <c r="B713" t="s">
        <v>5763</v>
      </c>
      <c r="C713">
        <v>3</v>
      </c>
    </row>
    <row r="714" spans="1:3" x14ac:dyDescent="0.3">
      <c r="A714">
        <v>220955</v>
      </c>
      <c r="B714" t="s">
        <v>4528</v>
      </c>
      <c r="C714">
        <v>2</v>
      </c>
    </row>
    <row r="715" spans="1:3" x14ac:dyDescent="0.3">
      <c r="A715">
        <v>220960</v>
      </c>
      <c r="B715" t="s">
        <v>4527</v>
      </c>
      <c r="C715">
        <v>12</v>
      </c>
    </row>
    <row r="716" spans="1:3" x14ac:dyDescent="0.3">
      <c r="A716">
        <v>220965</v>
      </c>
      <c r="B716" t="s">
        <v>4526</v>
      </c>
      <c r="C716">
        <v>9</v>
      </c>
    </row>
    <row r="717" spans="1:3" x14ac:dyDescent="0.3">
      <c r="A717">
        <v>220987</v>
      </c>
      <c r="B717" t="s">
        <v>4521</v>
      </c>
      <c r="C717">
        <v>1</v>
      </c>
    </row>
    <row r="718" spans="1:3" x14ac:dyDescent="0.3">
      <c r="A718">
        <v>220990</v>
      </c>
      <c r="B718" t="s">
        <v>4520</v>
      </c>
      <c r="C718">
        <v>6</v>
      </c>
    </row>
    <row r="719" spans="1:3" x14ac:dyDescent="0.3">
      <c r="A719">
        <v>220997</v>
      </c>
      <c r="B719" t="s">
        <v>4518</v>
      </c>
      <c r="C719">
        <v>16</v>
      </c>
    </row>
    <row r="720" spans="1:3" x14ac:dyDescent="0.3">
      <c r="A720">
        <v>221000</v>
      </c>
      <c r="B720" t="s">
        <v>4517</v>
      </c>
      <c r="C720">
        <v>4</v>
      </c>
    </row>
    <row r="721" spans="1:3" x14ac:dyDescent="0.3">
      <c r="A721">
        <v>221020</v>
      </c>
      <c r="B721" t="s">
        <v>4515</v>
      </c>
      <c r="C721">
        <v>1</v>
      </c>
    </row>
    <row r="722" spans="1:3" x14ac:dyDescent="0.3">
      <c r="A722">
        <v>221040</v>
      </c>
      <c r="B722" t="s">
        <v>4509</v>
      </c>
      <c r="C722">
        <v>11</v>
      </c>
    </row>
    <row r="723" spans="1:3" x14ac:dyDescent="0.3">
      <c r="A723">
        <v>221050</v>
      </c>
      <c r="B723" t="s">
        <v>4508</v>
      </c>
      <c r="C723">
        <v>91</v>
      </c>
    </row>
    <row r="724" spans="1:3" x14ac:dyDescent="0.3">
      <c r="A724">
        <v>221060</v>
      </c>
      <c r="B724" t="s">
        <v>4507</v>
      </c>
      <c r="C724">
        <v>168</v>
      </c>
    </row>
    <row r="725" spans="1:3" x14ac:dyDescent="0.3">
      <c r="A725">
        <v>221062</v>
      </c>
      <c r="B725" t="s">
        <v>4506</v>
      </c>
      <c r="C725">
        <v>5</v>
      </c>
    </row>
    <row r="726" spans="1:3" x14ac:dyDescent="0.3">
      <c r="A726">
        <v>221063</v>
      </c>
      <c r="B726" t="s">
        <v>4505</v>
      </c>
      <c r="C726">
        <v>9</v>
      </c>
    </row>
    <row r="727" spans="1:3" x14ac:dyDescent="0.3">
      <c r="A727">
        <v>221065</v>
      </c>
      <c r="B727" t="s">
        <v>4504</v>
      </c>
      <c r="C727">
        <v>57</v>
      </c>
    </row>
    <row r="728" spans="1:3" x14ac:dyDescent="0.3">
      <c r="A728">
        <v>221070</v>
      </c>
      <c r="B728" t="s">
        <v>4503</v>
      </c>
      <c r="C728">
        <v>11</v>
      </c>
    </row>
    <row r="729" spans="1:3" x14ac:dyDescent="0.3">
      <c r="A729">
        <v>221080</v>
      </c>
      <c r="B729" t="s">
        <v>4502</v>
      </c>
      <c r="C729">
        <v>35</v>
      </c>
    </row>
    <row r="730" spans="1:3" x14ac:dyDescent="0.3">
      <c r="A730">
        <v>221090</v>
      </c>
      <c r="B730" t="s">
        <v>4501</v>
      </c>
      <c r="C730">
        <v>22</v>
      </c>
    </row>
    <row r="731" spans="1:3" x14ac:dyDescent="0.3">
      <c r="A731">
        <v>221100</v>
      </c>
      <c r="B731" t="s">
        <v>4497</v>
      </c>
      <c r="C731">
        <v>444</v>
      </c>
    </row>
    <row r="732" spans="1:3" x14ac:dyDescent="0.3">
      <c r="A732">
        <v>221110</v>
      </c>
      <c r="B732" t="s">
        <v>4496</v>
      </c>
      <c r="C732">
        <v>34</v>
      </c>
    </row>
    <row r="733" spans="1:3" x14ac:dyDescent="0.3">
      <c r="A733">
        <v>221120</v>
      </c>
      <c r="B733" t="s">
        <v>4495</v>
      </c>
      <c r="C733">
        <v>38</v>
      </c>
    </row>
    <row r="734" spans="1:3" x14ac:dyDescent="0.3">
      <c r="A734">
        <v>221130</v>
      </c>
      <c r="B734" t="s">
        <v>4494</v>
      </c>
      <c r="C734">
        <v>55</v>
      </c>
    </row>
    <row r="735" spans="1:3" x14ac:dyDescent="0.3">
      <c r="A735">
        <v>221135</v>
      </c>
      <c r="B735" t="s">
        <v>4493</v>
      </c>
      <c r="C735">
        <v>13</v>
      </c>
    </row>
    <row r="736" spans="1:3" x14ac:dyDescent="0.3">
      <c r="A736">
        <v>221140</v>
      </c>
      <c r="B736" t="s">
        <v>256</v>
      </c>
      <c r="C736">
        <v>25</v>
      </c>
    </row>
    <row r="737" spans="1:3" x14ac:dyDescent="0.3">
      <c r="A737">
        <v>221150</v>
      </c>
      <c r="B737" t="s">
        <v>4492</v>
      </c>
      <c r="C737">
        <v>3</v>
      </c>
    </row>
    <row r="738" spans="1:3" x14ac:dyDescent="0.3">
      <c r="A738">
        <v>230015</v>
      </c>
      <c r="B738" t="s">
        <v>5713</v>
      </c>
      <c r="C738">
        <v>5</v>
      </c>
    </row>
    <row r="739" spans="1:3" x14ac:dyDescent="0.3">
      <c r="A739">
        <v>230040</v>
      </c>
      <c r="B739" t="s">
        <v>4484</v>
      </c>
      <c r="C739">
        <v>14</v>
      </c>
    </row>
    <row r="740" spans="1:3" x14ac:dyDescent="0.3">
      <c r="A740">
        <v>230050</v>
      </c>
      <c r="B740" t="s">
        <v>4483</v>
      </c>
      <c r="C740">
        <v>9</v>
      </c>
    </row>
    <row r="741" spans="1:3" x14ac:dyDescent="0.3">
      <c r="A741">
        <v>230070</v>
      </c>
      <c r="B741" t="s">
        <v>4481</v>
      </c>
      <c r="C741">
        <v>15</v>
      </c>
    </row>
    <row r="742" spans="1:3" x14ac:dyDescent="0.3">
      <c r="A742">
        <v>230075</v>
      </c>
      <c r="B742" t="s">
        <v>4480</v>
      </c>
      <c r="C742">
        <v>10</v>
      </c>
    </row>
    <row r="743" spans="1:3" x14ac:dyDescent="0.3">
      <c r="A743">
        <v>230090</v>
      </c>
      <c r="B743" t="s">
        <v>4478</v>
      </c>
      <c r="C743">
        <v>9</v>
      </c>
    </row>
    <row r="744" spans="1:3" x14ac:dyDescent="0.3">
      <c r="A744">
        <v>230100</v>
      </c>
      <c r="B744" t="s">
        <v>4477</v>
      </c>
      <c r="C744">
        <v>13</v>
      </c>
    </row>
    <row r="745" spans="1:3" x14ac:dyDescent="0.3">
      <c r="A745">
        <v>230110</v>
      </c>
      <c r="B745" t="s">
        <v>4476</v>
      </c>
      <c r="C745">
        <v>124</v>
      </c>
    </row>
    <row r="746" spans="1:3" x14ac:dyDescent="0.3">
      <c r="A746">
        <v>230120</v>
      </c>
      <c r="B746" t="s">
        <v>4475</v>
      </c>
      <c r="C746">
        <v>8</v>
      </c>
    </row>
    <row r="747" spans="1:3" x14ac:dyDescent="0.3">
      <c r="A747">
        <v>230125</v>
      </c>
      <c r="B747" t="s">
        <v>4474</v>
      </c>
      <c r="C747">
        <v>16</v>
      </c>
    </row>
    <row r="748" spans="1:3" x14ac:dyDescent="0.3">
      <c r="A748">
        <v>230130</v>
      </c>
      <c r="B748" t="s">
        <v>4473</v>
      </c>
      <c r="C748">
        <v>4</v>
      </c>
    </row>
    <row r="749" spans="1:3" x14ac:dyDescent="0.3">
      <c r="A749">
        <v>230140</v>
      </c>
      <c r="B749" t="s">
        <v>4472</v>
      </c>
      <c r="C749">
        <v>26</v>
      </c>
    </row>
    <row r="750" spans="1:3" x14ac:dyDescent="0.3">
      <c r="A750">
        <v>230150</v>
      </c>
      <c r="B750" t="s">
        <v>4471</v>
      </c>
      <c r="C750">
        <v>3</v>
      </c>
    </row>
    <row r="751" spans="1:3" x14ac:dyDescent="0.3">
      <c r="A751">
        <v>230160</v>
      </c>
      <c r="B751" t="s">
        <v>4470</v>
      </c>
      <c r="C751">
        <v>2</v>
      </c>
    </row>
    <row r="752" spans="1:3" x14ac:dyDescent="0.3">
      <c r="A752">
        <v>230170</v>
      </c>
      <c r="B752" t="s">
        <v>1230</v>
      </c>
      <c r="C752">
        <v>18</v>
      </c>
    </row>
    <row r="753" spans="1:3" x14ac:dyDescent="0.3">
      <c r="A753">
        <v>230180</v>
      </c>
      <c r="B753" t="s">
        <v>4469</v>
      </c>
      <c r="C753">
        <v>3</v>
      </c>
    </row>
    <row r="754" spans="1:3" x14ac:dyDescent="0.3">
      <c r="A754">
        <v>230185</v>
      </c>
      <c r="B754" t="s">
        <v>4468</v>
      </c>
      <c r="C754">
        <v>15</v>
      </c>
    </row>
    <row r="755" spans="1:3" x14ac:dyDescent="0.3">
      <c r="A755">
        <v>230190</v>
      </c>
      <c r="B755" t="s">
        <v>4467</v>
      </c>
      <c r="C755">
        <v>499</v>
      </c>
    </row>
    <row r="756" spans="1:3" x14ac:dyDescent="0.3">
      <c r="A756">
        <v>230195</v>
      </c>
      <c r="B756" t="s">
        <v>4466</v>
      </c>
      <c r="C756">
        <v>2</v>
      </c>
    </row>
    <row r="757" spans="1:3" x14ac:dyDescent="0.3">
      <c r="A757">
        <v>230200</v>
      </c>
      <c r="B757" t="s">
        <v>4465</v>
      </c>
      <c r="C757">
        <v>19</v>
      </c>
    </row>
    <row r="758" spans="1:3" x14ac:dyDescent="0.3">
      <c r="A758">
        <v>230205</v>
      </c>
      <c r="B758" t="s">
        <v>4464</v>
      </c>
      <c r="C758">
        <v>9</v>
      </c>
    </row>
    <row r="759" spans="1:3" x14ac:dyDescent="0.3">
      <c r="A759">
        <v>230210</v>
      </c>
      <c r="B759" t="s">
        <v>4463</v>
      </c>
      <c r="C759">
        <v>17</v>
      </c>
    </row>
    <row r="760" spans="1:3" x14ac:dyDescent="0.3">
      <c r="A760">
        <v>230220</v>
      </c>
      <c r="B760" t="s">
        <v>4462</v>
      </c>
      <c r="C760">
        <v>17</v>
      </c>
    </row>
    <row r="761" spans="1:3" x14ac:dyDescent="0.3">
      <c r="A761">
        <v>230230</v>
      </c>
      <c r="B761" t="s">
        <v>4461</v>
      </c>
      <c r="C761">
        <v>40</v>
      </c>
    </row>
    <row r="762" spans="1:3" x14ac:dyDescent="0.3">
      <c r="A762">
        <v>230240</v>
      </c>
      <c r="B762" t="s">
        <v>4460</v>
      </c>
      <c r="C762">
        <v>21</v>
      </c>
    </row>
    <row r="763" spans="1:3" x14ac:dyDescent="0.3">
      <c r="A763">
        <v>230250</v>
      </c>
      <c r="B763" t="s">
        <v>4459</v>
      </c>
      <c r="C763">
        <v>127</v>
      </c>
    </row>
    <row r="764" spans="1:3" x14ac:dyDescent="0.3">
      <c r="A764">
        <v>230260</v>
      </c>
      <c r="B764" t="s">
        <v>4458</v>
      </c>
      <c r="C764">
        <v>22</v>
      </c>
    </row>
    <row r="765" spans="1:3" x14ac:dyDescent="0.3">
      <c r="A765">
        <v>230270</v>
      </c>
      <c r="B765" t="s">
        <v>4457</v>
      </c>
      <c r="C765">
        <v>1</v>
      </c>
    </row>
    <row r="766" spans="1:3" x14ac:dyDescent="0.3">
      <c r="A766">
        <v>230280</v>
      </c>
      <c r="B766" t="s">
        <v>4456</v>
      </c>
      <c r="C766">
        <v>124</v>
      </c>
    </row>
    <row r="767" spans="1:3" x14ac:dyDescent="0.3">
      <c r="A767">
        <v>230290</v>
      </c>
      <c r="B767" t="s">
        <v>4455</v>
      </c>
      <c r="C767">
        <v>6</v>
      </c>
    </row>
    <row r="768" spans="1:3" x14ac:dyDescent="0.3">
      <c r="A768">
        <v>230300</v>
      </c>
      <c r="B768" t="s">
        <v>4454</v>
      </c>
      <c r="C768">
        <v>16</v>
      </c>
    </row>
    <row r="769" spans="1:3" x14ac:dyDescent="0.3">
      <c r="A769">
        <v>230310</v>
      </c>
      <c r="B769" t="s">
        <v>4453</v>
      </c>
      <c r="C769">
        <v>10</v>
      </c>
    </row>
    <row r="770" spans="1:3" x14ac:dyDescent="0.3">
      <c r="A770">
        <v>230320</v>
      </c>
      <c r="B770" t="s">
        <v>4452</v>
      </c>
      <c r="C770">
        <v>120</v>
      </c>
    </row>
    <row r="771" spans="1:3" x14ac:dyDescent="0.3">
      <c r="A771">
        <v>230330</v>
      </c>
      <c r="B771" t="s">
        <v>4451</v>
      </c>
      <c r="C771">
        <v>10</v>
      </c>
    </row>
    <row r="772" spans="1:3" x14ac:dyDescent="0.3">
      <c r="A772">
        <v>230340</v>
      </c>
      <c r="B772" t="s">
        <v>4450</v>
      </c>
      <c r="C772">
        <v>48</v>
      </c>
    </row>
    <row r="773" spans="1:3" x14ac:dyDescent="0.3">
      <c r="A773">
        <v>230350</v>
      </c>
      <c r="B773" t="s">
        <v>1569</v>
      </c>
      <c r="C773">
        <v>45</v>
      </c>
    </row>
    <row r="774" spans="1:3" x14ac:dyDescent="0.3">
      <c r="A774">
        <v>230360</v>
      </c>
      <c r="B774" t="s">
        <v>4449</v>
      </c>
      <c r="C774">
        <v>20</v>
      </c>
    </row>
    <row r="775" spans="1:3" x14ac:dyDescent="0.3">
      <c r="A775">
        <v>230365</v>
      </c>
      <c r="B775" t="s">
        <v>4448</v>
      </c>
      <c r="C775">
        <v>5</v>
      </c>
    </row>
    <row r="776" spans="1:3" x14ac:dyDescent="0.3">
      <c r="A776">
        <v>230370</v>
      </c>
      <c r="B776" t="s">
        <v>4447</v>
      </c>
      <c r="C776">
        <v>158</v>
      </c>
    </row>
    <row r="777" spans="1:3" x14ac:dyDescent="0.3">
      <c r="A777">
        <v>230380</v>
      </c>
      <c r="B777" t="s">
        <v>3942</v>
      </c>
      <c r="C777">
        <v>1</v>
      </c>
    </row>
    <row r="778" spans="1:3" x14ac:dyDescent="0.3">
      <c r="A778">
        <v>230390</v>
      </c>
      <c r="B778" t="s">
        <v>4446</v>
      </c>
      <c r="C778">
        <v>2</v>
      </c>
    </row>
    <row r="779" spans="1:3" x14ac:dyDescent="0.3">
      <c r="A779">
        <v>230393</v>
      </c>
      <c r="B779" t="s">
        <v>4445</v>
      </c>
      <c r="C779">
        <v>13</v>
      </c>
    </row>
    <row r="780" spans="1:3" x14ac:dyDescent="0.3">
      <c r="A780">
        <v>230395</v>
      </c>
      <c r="B780" t="s">
        <v>4444</v>
      </c>
      <c r="C780">
        <v>3</v>
      </c>
    </row>
    <row r="781" spans="1:3" x14ac:dyDescent="0.3">
      <c r="A781">
        <v>230400</v>
      </c>
      <c r="B781" t="s">
        <v>4443</v>
      </c>
      <c r="C781">
        <v>8</v>
      </c>
    </row>
    <row r="782" spans="1:3" x14ac:dyDescent="0.3">
      <c r="A782">
        <v>230410</v>
      </c>
      <c r="B782" t="s">
        <v>4442</v>
      </c>
      <c r="C782">
        <v>131</v>
      </c>
    </row>
    <row r="783" spans="1:3" x14ac:dyDescent="0.3">
      <c r="A783">
        <v>230420</v>
      </c>
      <c r="B783" t="s">
        <v>4441</v>
      </c>
      <c r="C783">
        <v>355</v>
      </c>
    </row>
    <row r="784" spans="1:3" x14ac:dyDescent="0.3">
      <c r="A784">
        <v>230423</v>
      </c>
      <c r="B784" t="s">
        <v>4440</v>
      </c>
      <c r="C784">
        <v>48</v>
      </c>
    </row>
    <row r="785" spans="1:3" x14ac:dyDescent="0.3">
      <c r="A785">
        <v>230425</v>
      </c>
      <c r="B785" t="s">
        <v>4439</v>
      </c>
      <c r="C785">
        <v>31</v>
      </c>
    </row>
    <row r="786" spans="1:3" x14ac:dyDescent="0.3">
      <c r="A786">
        <v>230426</v>
      </c>
      <c r="B786" t="s">
        <v>4438</v>
      </c>
      <c r="C786">
        <v>9</v>
      </c>
    </row>
    <row r="787" spans="1:3" x14ac:dyDescent="0.3">
      <c r="A787">
        <v>230427</v>
      </c>
      <c r="B787" t="s">
        <v>4437</v>
      </c>
      <c r="C787">
        <v>5</v>
      </c>
    </row>
    <row r="788" spans="1:3" x14ac:dyDescent="0.3">
      <c r="A788">
        <v>230428</v>
      </c>
      <c r="B788" t="s">
        <v>4436</v>
      </c>
      <c r="C788">
        <v>53</v>
      </c>
    </row>
    <row r="789" spans="1:3" x14ac:dyDescent="0.3">
      <c r="A789">
        <v>230430</v>
      </c>
      <c r="B789" t="s">
        <v>4435</v>
      </c>
      <c r="C789">
        <v>22</v>
      </c>
    </row>
    <row r="790" spans="1:3" x14ac:dyDescent="0.3">
      <c r="A790">
        <v>230440</v>
      </c>
      <c r="B790" t="s">
        <v>4433</v>
      </c>
      <c r="C790">
        <v>2862</v>
      </c>
    </row>
    <row r="791" spans="1:3" x14ac:dyDescent="0.3">
      <c r="A791">
        <v>230445</v>
      </c>
      <c r="B791" t="s">
        <v>4432</v>
      </c>
      <c r="C791">
        <v>21</v>
      </c>
    </row>
    <row r="792" spans="1:3" x14ac:dyDescent="0.3">
      <c r="A792">
        <v>230450</v>
      </c>
      <c r="B792" t="s">
        <v>4431</v>
      </c>
      <c r="C792">
        <v>42</v>
      </c>
    </row>
    <row r="793" spans="1:3" x14ac:dyDescent="0.3">
      <c r="A793">
        <v>230465</v>
      </c>
      <c r="B793" t="s">
        <v>4429</v>
      </c>
      <c r="C793">
        <v>3</v>
      </c>
    </row>
    <row r="794" spans="1:3" x14ac:dyDescent="0.3">
      <c r="A794">
        <v>230470</v>
      </c>
      <c r="B794" t="s">
        <v>4428</v>
      </c>
      <c r="C794">
        <v>24</v>
      </c>
    </row>
    <row r="795" spans="1:3" x14ac:dyDescent="0.3">
      <c r="A795">
        <v>230480</v>
      </c>
      <c r="B795" t="s">
        <v>4427</v>
      </c>
      <c r="C795">
        <v>6</v>
      </c>
    </row>
    <row r="796" spans="1:3" x14ac:dyDescent="0.3">
      <c r="A796">
        <v>230490</v>
      </c>
      <c r="B796" t="s">
        <v>4426</v>
      </c>
      <c r="C796">
        <v>5</v>
      </c>
    </row>
    <row r="797" spans="1:3" x14ac:dyDescent="0.3">
      <c r="A797">
        <v>230495</v>
      </c>
      <c r="B797" t="s">
        <v>4425</v>
      </c>
      <c r="C797">
        <v>2</v>
      </c>
    </row>
    <row r="798" spans="1:3" x14ac:dyDescent="0.3">
      <c r="A798">
        <v>230500</v>
      </c>
      <c r="B798" t="s">
        <v>4424</v>
      </c>
      <c r="C798">
        <v>5</v>
      </c>
    </row>
    <row r="799" spans="1:3" x14ac:dyDescent="0.3">
      <c r="A799">
        <v>230510</v>
      </c>
      <c r="B799" t="s">
        <v>4423</v>
      </c>
      <c r="C799">
        <v>11</v>
      </c>
    </row>
    <row r="800" spans="1:3" x14ac:dyDescent="0.3">
      <c r="A800">
        <v>230520</v>
      </c>
      <c r="B800" t="s">
        <v>144</v>
      </c>
      <c r="C800">
        <v>17</v>
      </c>
    </row>
    <row r="801" spans="1:3" x14ac:dyDescent="0.3">
      <c r="A801">
        <v>230523</v>
      </c>
      <c r="B801" t="s">
        <v>4422</v>
      </c>
      <c r="C801">
        <v>57</v>
      </c>
    </row>
    <row r="802" spans="1:3" x14ac:dyDescent="0.3">
      <c r="A802">
        <v>230526</v>
      </c>
      <c r="B802" t="s">
        <v>4421</v>
      </c>
      <c r="C802">
        <v>2</v>
      </c>
    </row>
    <row r="803" spans="1:3" x14ac:dyDescent="0.3">
      <c r="A803">
        <v>230530</v>
      </c>
      <c r="B803" t="s">
        <v>4420</v>
      </c>
      <c r="C803">
        <v>17</v>
      </c>
    </row>
    <row r="804" spans="1:3" x14ac:dyDescent="0.3">
      <c r="A804">
        <v>230533</v>
      </c>
      <c r="B804" t="s">
        <v>4419</v>
      </c>
      <c r="C804">
        <v>9</v>
      </c>
    </row>
    <row r="805" spans="1:3" x14ac:dyDescent="0.3">
      <c r="A805">
        <v>230535</v>
      </c>
      <c r="B805" t="s">
        <v>4418</v>
      </c>
      <c r="C805">
        <v>125</v>
      </c>
    </row>
    <row r="806" spans="1:3" x14ac:dyDescent="0.3">
      <c r="A806">
        <v>230540</v>
      </c>
      <c r="B806" t="s">
        <v>4417</v>
      </c>
      <c r="C806">
        <v>29</v>
      </c>
    </row>
    <row r="807" spans="1:3" x14ac:dyDescent="0.3">
      <c r="A807">
        <v>230550</v>
      </c>
      <c r="B807" t="s">
        <v>1499</v>
      </c>
      <c r="C807">
        <v>103</v>
      </c>
    </row>
    <row r="808" spans="1:3" x14ac:dyDescent="0.3">
      <c r="A808">
        <v>230560</v>
      </c>
      <c r="B808" t="s">
        <v>760</v>
      </c>
      <c r="C808">
        <v>37</v>
      </c>
    </row>
    <row r="809" spans="1:3" x14ac:dyDescent="0.3">
      <c r="A809">
        <v>230565</v>
      </c>
      <c r="B809" t="s">
        <v>4416</v>
      </c>
      <c r="C809">
        <v>2</v>
      </c>
    </row>
    <row r="810" spans="1:3" x14ac:dyDescent="0.3">
      <c r="A810">
        <v>230570</v>
      </c>
      <c r="B810" t="s">
        <v>4415</v>
      </c>
      <c r="C810">
        <v>7</v>
      </c>
    </row>
    <row r="811" spans="1:3" x14ac:dyDescent="0.3">
      <c r="A811">
        <v>230580</v>
      </c>
      <c r="B811" t="s">
        <v>4414</v>
      </c>
      <c r="C811">
        <v>29</v>
      </c>
    </row>
    <row r="812" spans="1:3" x14ac:dyDescent="0.3">
      <c r="A812">
        <v>230590</v>
      </c>
      <c r="B812" t="s">
        <v>4413</v>
      </c>
      <c r="C812">
        <v>6</v>
      </c>
    </row>
    <row r="813" spans="1:3" x14ac:dyDescent="0.3">
      <c r="A813">
        <v>230600</v>
      </c>
      <c r="B813" t="s">
        <v>4412</v>
      </c>
      <c r="C813">
        <v>18</v>
      </c>
    </row>
    <row r="814" spans="1:3" x14ac:dyDescent="0.3">
      <c r="A814">
        <v>230610</v>
      </c>
      <c r="B814" t="s">
        <v>4411</v>
      </c>
      <c r="C814">
        <v>8</v>
      </c>
    </row>
    <row r="815" spans="1:3" x14ac:dyDescent="0.3">
      <c r="A815">
        <v>230620</v>
      </c>
      <c r="B815" t="s">
        <v>4410</v>
      </c>
      <c r="C815">
        <v>14</v>
      </c>
    </row>
    <row r="816" spans="1:3" x14ac:dyDescent="0.3">
      <c r="A816">
        <v>230640</v>
      </c>
      <c r="B816" t="s">
        <v>4407</v>
      </c>
      <c r="C816">
        <v>7</v>
      </c>
    </row>
    <row r="817" spans="1:3" x14ac:dyDescent="0.3">
      <c r="A817">
        <v>230650</v>
      </c>
      <c r="B817" t="s">
        <v>4406</v>
      </c>
      <c r="C817">
        <v>25</v>
      </c>
    </row>
    <row r="818" spans="1:3" x14ac:dyDescent="0.3">
      <c r="A818">
        <v>230655</v>
      </c>
      <c r="B818" t="s">
        <v>4405</v>
      </c>
      <c r="C818">
        <v>7</v>
      </c>
    </row>
    <row r="819" spans="1:3" x14ac:dyDescent="0.3">
      <c r="A819">
        <v>230660</v>
      </c>
      <c r="B819" t="s">
        <v>4404</v>
      </c>
      <c r="C819">
        <v>17</v>
      </c>
    </row>
    <row r="820" spans="1:3" x14ac:dyDescent="0.3">
      <c r="A820">
        <v>230670</v>
      </c>
      <c r="B820" t="s">
        <v>4403</v>
      </c>
      <c r="C820">
        <v>3</v>
      </c>
    </row>
    <row r="821" spans="1:3" x14ac:dyDescent="0.3">
      <c r="A821">
        <v>230680</v>
      </c>
      <c r="B821" t="s">
        <v>4402</v>
      </c>
      <c r="C821">
        <v>26</v>
      </c>
    </row>
    <row r="822" spans="1:3" x14ac:dyDescent="0.3">
      <c r="A822">
        <v>230690</v>
      </c>
      <c r="B822" t="s">
        <v>4401</v>
      </c>
      <c r="C822">
        <v>41</v>
      </c>
    </row>
    <row r="823" spans="1:3" x14ac:dyDescent="0.3">
      <c r="A823">
        <v>230700</v>
      </c>
      <c r="B823" t="s">
        <v>4400</v>
      </c>
      <c r="C823">
        <v>77</v>
      </c>
    </row>
    <row r="824" spans="1:3" x14ac:dyDescent="0.3">
      <c r="A824">
        <v>230710</v>
      </c>
      <c r="B824" t="s">
        <v>424</v>
      </c>
      <c r="C824">
        <v>43</v>
      </c>
    </row>
    <row r="825" spans="1:3" x14ac:dyDescent="0.3">
      <c r="A825">
        <v>230720</v>
      </c>
      <c r="B825" t="s">
        <v>4399</v>
      </c>
      <c r="C825">
        <v>7</v>
      </c>
    </row>
    <row r="826" spans="1:3" x14ac:dyDescent="0.3">
      <c r="A826">
        <v>230725</v>
      </c>
      <c r="B826" t="s">
        <v>4398</v>
      </c>
      <c r="C826">
        <v>6</v>
      </c>
    </row>
    <row r="827" spans="1:3" x14ac:dyDescent="0.3">
      <c r="A827">
        <v>230730</v>
      </c>
      <c r="B827" t="s">
        <v>4397</v>
      </c>
      <c r="C827">
        <v>453</v>
      </c>
    </row>
    <row r="828" spans="1:3" x14ac:dyDescent="0.3">
      <c r="A828">
        <v>230740</v>
      </c>
      <c r="B828" t="s">
        <v>4396</v>
      </c>
      <c r="C828">
        <v>30</v>
      </c>
    </row>
    <row r="829" spans="1:3" x14ac:dyDescent="0.3">
      <c r="A829">
        <v>230750</v>
      </c>
      <c r="B829" t="s">
        <v>4395</v>
      </c>
      <c r="C829">
        <v>6</v>
      </c>
    </row>
    <row r="830" spans="1:3" x14ac:dyDescent="0.3">
      <c r="A830">
        <v>230760</v>
      </c>
      <c r="B830" t="s">
        <v>4394</v>
      </c>
      <c r="C830">
        <v>262</v>
      </c>
    </row>
    <row r="831" spans="1:3" x14ac:dyDescent="0.3">
      <c r="A831">
        <v>230763</v>
      </c>
      <c r="B831" t="s">
        <v>4393</v>
      </c>
      <c r="C831">
        <v>6</v>
      </c>
    </row>
    <row r="832" spans="1:3" x14ac:dyDescent="0.3">
      <c r="A832">
        <v>230765</v>
      </c>
      <c r="B832" t="s">
        <v>4392</v>
      </c>
      <c r="C832">
        <v>48</v>
      </c>
    </row>
    <row r="833" spans="1:3" x14ac:dyDescent="0.3">
      <c r="A833">
        <v>230770</v>
      </c>
      <c r="B833" t="s">
        <v>4391</v>
      </c>
      <c r="C833">
        <v>16</v>
      </c>
    </row>
    <row r="834" spans="1:3" x14ac:dyDescent="0.3">
      <c r="A834">
        <v>230780</v>
      </c>
      <c r="B834" t="s">
        <v>4390</v>
      </c>
      <c r="C834">
        <v>3</v>
      </c>
    </row>
    <row r="835" spans="1:3" x14ac:dyDescent="0.3">
      <c r="A835">
        <v>230790</v>
      </c>
      <c r="B835" t="s">
        <v>4389</v>
      </c>
      <c r="C835">
        <v>1</v>
      </c>
    </row>
    <row r="836" spans="1:3" x14ac:dyDescent="0.3">
      <c r="A836">
        <v>230800</v>
      </c>
      <c r="B836" t="s">
        <v>4388</v>
      </c>
      <c r="C836">
        <v>21</v>
      </c>
    </row>
    <row r="837" spans="1:3" x14ac:dyDescent="0.3">
      <c r="A837">
        <v>230810</v>
      </c>
      <c r="B837" t="s">
        <v>4387</v>
      </c>
      <c r="C837">
        <v>22</v>
      </c>
    </row>
    <row r="838" spans="1:3" x14ac:dyDescent="0.3">
      <c r="A838">
        <v>230820</v>
      </c>
      <c r="B838" t="s">
        <v>4386</v>
      </c>
      <c r="C838">
        <v>11</v>
      </c>
    </row>
    <row r="839" spans="1:3" x14ac:dyDescent="0.3">
      <c r="A839">
        <v>230830</v>
      </c>
      <c r="B839" t="s">
        <v>3404</v>
      </c>
      <c r="C839">
        <v>28</v>
      </c>
    </row>
    <row r="840" spans="1:3" x14ac:dyDescent="0.3">
      <c r="A840">
        <v>230835</v>
      </c>
      <c r="B840" t="s">
        <v>4385</v>
      </c>
      <c r="C840">
        <v>3</v>
      </c>
    </row>
    <row r="841" spans="1:3" x14ac:dyDescent="0.3">
      <c r="A841">
        <v>230837</v>
      </c>
      <c r="B841" t="s">
        <v>4384</v>
      </c>
      <c r="C841">
        <v>3</v>
      </c>
    </row>
    <row r="842" spans="1:3" x14ac:dyDescent="0.3">
      <c r="A842">
        <v>230840</v>
      </c>
      <c r="B842" t="s">
        <v>4383</v>
      </c>
      <c r="C842">
        <v>1</v>
      </c>
    </row>
    <row r="843" spans="1:3" x14ac:dyDescent="0.3">
      <c r="A843">
        <v>230850</v>
      </c>
      <c r="B843" t="s">
        <v>4382</v>
      </c>
      <c r="C843">
        <v>77</v>
      </c>
    </row>
    <row r="844" spans="1:3" x14ac:dyDescent="0.3">
      <c r="A844">
        <v>230860</v>
      </c>
      <c r="B844" t="s">
        <v>4381</v>
      </c>
      <c r="C844">
        <v>12</v>
      </c>
    </row>
    <row r="845" spans="1:3" x14ac:dyDescent="0.3">
      <c r="A845">
        <v>230870</v>
      </c>
      <c r="B845" t="s">
        <v>4380</v>
      </c>
      <c r="C845">
        <v>18</v>
      </c>
    </row>
    <row r="846" spans="1:3" x14ac:dyDescent="0.3">
      <c r="A846">
        <v>230900</v>
      </c>
      <c r="B846" t="s">
        <v>4378</v>
      </c>
      <c r="C846">
        <v>8</v>
      </c>
    </row>
    <row r="847" spans="1:3" x14ac:dyDescent="0.3">
      <c r="A847">
        <v>230910</v>
      </c>
      <c r="B847" t="s">
        <v>4068</v>
      </c>
      <c r="C847">
        <v>3</v>
      </c>
    </row>
    <row r="848" spans="1:3" x14ac:dyDescent="0.3">
      <c r="A848">
        <v>230920</v>
      </c>
      <c r="B848" t="s">
        <v>4064</v>
      </c>
      <c r="C848">
        <v>1</v>
      </c>
    </row>
    <row r="849" spans="1:3" x14ac:dyDescent="0.3">
      <c r="A849">
        <v>230930</v>
      </c>
      <c r="B849" t="s">
        <v>4377</v>
      </c>
      <c r="C849">
        <v>43</v>
      </c>
    </row>
    <row r="850" spans="1:3" x14ac:dyDescent="0.3">
      <c r="A850">
        <v>230940</v>
      </c>
      <c r="B850" t="s">
        <v>4376</v>
      </c>
      <c r="C850">
        <v>3</v>
      </c>
    </row>
    <row r="851" spans="1:3" x14ac:dyDescent="0.3">
      <c r="A851">
        <v>230945</v>
      </c>
      <c r="B851" t="s">
        <v>4375</v>
      </c>
      <c r="C851">
        <v>8</v>
      </c>
    </row>
    <row r="852" spans="1:3" x14ac:dyDescent="0.3">
      <c r="A852">
        <v>230950</v>
      </c>
      <c r="B852" t="s">
        <v>4374</v>
      </c>
      <c r="C852">
        <v>12</v>
      </c>
    </row>
    <row r="853" spans="1:3" x14ac:dyDescent="0.3">
      <c r="A853">
        <v>230960</v>
      </c>
      <c r="B853" t="s">
        <v>4373</v>
      </c>
      <c r="C853">
        <v>9</v>
      </c>
    </row>
    <row r="854" spans="1:3" x14ac:dyDescent="0.3">
      <c r="A854">
        <v>230970</v>
      </c>
      <c r="B854" t="s">
        <v>3675</v>
      </c>
      <c r="C854">
        <v>9</v>
      </c>
    </row>
    <row r="855" spans="1:3" x14ac:dyDescent="0.3">
      <c r="A855">
        <v>230980</v>
      </c>
      <c r="B855" t="s">
        <v>4372</v>
      </c>
      <c r="C855">
        <v>4</v>
      </c>
    </row>
    <row r="856" spans="1:3" x14ac:dyDescent="0.3">
      <c r="A856">
        <v>230990</v>
      </c>
      <c r="B856" t="s">
        <v>4371</v>
      </c>
      <c r="C856">
        <v>1</v>
      </c>
    </row>
    <row r="857" spans="1:3" x14ac:dyDescent="0.3">
      <c r="A857">
        <v>231000</v>
      </c>
      <c r="B857" t="s">
        <v>4370</v>
      </c>
      <c r="C857">
        <v>13</v>
      </c>
    </row>
    <row r="858" spans="1:3" x14ac:dyDescent="0.3">
      <c r="A858">
        <v>231010</v>
      </c>
      <c r="B858" t="s">
        <v>4369</v>
      </c>
      <c r="C858">
        <v>5</v>
      </c>
    </row>
    <row r="859" spans="1:3" x14ac:dyDescent="0.3">
      <c r="A859">
        <v>231020</v>
      </c>
      <c r="B859" t="s">
        <v>4368</v>
      </c>
      <c r="C859">
        <v>14</v>
      </c>
    </row>
    <row r="860" spans="1:3" x14ac:dyDescent="0.3">
      <c r="A860">
        <v>231025</v>
      </c>
      <c r="B860" t="s">
        <v>4367</v>
      </c>
      <c r="C860">
        <v>2</v>
      </c>
    </row>
    <row r="861" spans="1:3" x14ac:dyDescent="0.3">
      <c r="A861">
        <v>231030</v>
      </c>
      <c r="B861" t="s">
        <v>4366</v>
      </c>
      <c r="C861">
        <v>17</v>
      </c>
    </row>
    <row r="862" spans="1:3" x14ac:dyDescent="0.3">
      <c r="A862">
        <v>231040</v>
      </c>
      <c r="B862" t="s">
        <v>4365</v>
      </c>
      <c r="C862">
        <v>1</v>
      </c>
    </row>
    <row r="863" spans="1:3" x14ac:dyDescent="0.3">
      <c r="A863">
        <v>231050</v>
      </c>
      <c r="B863" t="s">
        <v>4056</v>
      </c>
      <c r="C863">
        <v>14</v>
      </c>
    </row>
    <row r="864" spans="1:3" x14ac:dyDescent="0.3">
      <c r="A864">
        <v>231060</v>
      </c>
      <c r="B864" t="s">
        <v>4364</v>
      </c>
      <c r="C864">
        <v>9</v>
      </c>
    </row>
    <row r="865" spans="1:3" x14ac:dyDescent="0.3">
      <c r="A865">
        <v>231070</v>
      </c>
      <c r="B865" t="s">
        <v>4363</v>
      </c>
      <c r="C865">
        <v>16</v>
      </c>
    </row>
    <row r="866" spans="1:3" x14ac:dyDescent="0.3">
      <c r="A866">
        <v>231080</v>
      </c>
      <c r="B866" t="s">
        <v>4362</v>
      </c>
      <c r="C866">
        <v>26</v>
      </c>
    </row>
    <row r="867" spans="1:3" x14ac:dyDescent="0.3">
      <c r="A867">
        <v>231085</v>
      </c>
      <c r="B867" t="s">
        <v>4361</v>
      </c>
      <c r="C867">
        <v>1</v>
      </c>
    </row>
    <row r="868" spans="1:3" x14ac:dyDescent="0.3">
      <c r="A868">
        <v>231090</v>
      </c>
      <c r="B868" t="s">
        <v>4360</v>
      </c>
      <c r="C868">
        <v>5</v>
      </c>
    </row>
    <row r="869" spans="1:3" x14ac:dyDescent="0.3">
      <c r="A869">
        <v>231095</v>
      </c>
      <c r="B869" t="s">
        <v>4359</v>
      </c>
      <c r="C869">
        <v>6</v>
      </c>
    </row>
    <row r="870" spans="1:3" x14ac:dyDescent="0.3">
      <c r="A870">
        <v>231100</v>
      </c>
      <c r="B870" t="s">
        <v>4358</v>
      </c>
      <c r="C870">
        <v>6</v>
      </c>
    </row>
    <row r="871" spans="1:3" x14ac:dyDescent="0.3">
      <c r="A871">
        <v>231110</v>
      </c>
      <c r="B871" t="s">
        <v>4357</v>
      </c>
      <c r="C871">
        <v>43</v>
      </c>
    </row>
    <row r="872" spans="1:3" x14ac:dyDescent="0.3">
      <c r="A872">
        <v>231120</v>
      </c>
      <c r="B872" t="s">
        <v>4356</v>
      </c>
      <c r="C872">
        <v>12</v>
      </c>
    </row>
    <row r="873" spans="1:3" x14ac:dyDescent="0.3">
      <c r="A873">
        <v>231123</v>
      </c>
      <c r="B873" t="s">
        <v>4355</v>
      </c>
      <c r="C873">
        <v>2</v>
      </c>
    </row>
    <row r="874" spans="1:3" x14ac:dyDescent="0.3">
      <c r="A874">
        <v>231130</v>
      </c>
      <c r="B874" t="s">
        <v>4353</v>
      </c>
      <c r="C874">
        <v>55</v>
      </c>
    </row>
    <row r="875" spans="1:3" x14ac:dyDescent="0.3">
      <c r="A875">
        <v>231135</v>
      </c>
      <c r="B875" t="s">
        <v>4352</v>
      </c>
      <c r="C875">
        <v>4</v>
      </c>
    </row>
    <row r="876" spans="1:3" x14ac:dyDescent="0.3">
      <c r="A876">
        <v>231140</v>
      </c>
      <c r="B876" t="s">
        <v>4351</v>
      </c>
      <c r="C876">
        <v>10</v>
      </c>
    </row>
    <row r="877" spans="1:3" x14ac:dyDescent="0.3">
      <c r="A877">
        <v>231150</v>
      </c>
      <c r="B877" t="s">
        <v>4350</v>
      </c>
      <c r="C877">
        <v>134</v>
      </c>
    </row>
    <row r="878" spans="1:3" x14ac:dyDescent="0.3">
      <c r="A878">
        <v>231160</v>
      </c>
      <c r="B878" t="s">
        <v>4349</v>
      </c>
      <c r="C878">
        <v>10</v>
      </c>
    </row>
    <row r="879" spans="1:3" x14ac:dyDescent="0.3">
      <c r="A879">
        <v>231170</v>
      </c>
      <c r="B879" t="s">
        <v>4348</v>
      </c>
      <c r="C879">
        <v>1</v>
      </c>
    </row>
    <row r="880" spans="1:3" x14ac:dyDescent="0.3">
      <c r="A880">
        <v>231180</v>
      </c>
      <c r="B880" t="s">
        <v>4347</v>
      </c>
      <c r="C880">
        <v>177</v>
      </c>
    </row>
    <row r="881" spans="1:3" x14ac:dyDescent="0.3">
      <c r="A881">
        <v>231190</v>
      </c>
      <c r="B881" t="s">
        <v>4346</v>
      </c>
      <c r="C881">
        <v>14</v>
      </c>
    </row>
    <row r="882" spans="1:3" x14ac:dyDescent="0.3">
      <c r="A882">
        <v>231195</v>
      </c>
      <c r="B882" t="s">
        <v>4345</v>
      </c>
      <c r="C882">
        <v>7</v>
      </c>
    </row>
    <row r="883" spans="1:3" x14ac:dyDescent="0.3">
      <c r="A883">
        <v>231220</v>
      </c>
      <c r="B883" t="s">
        <v>4342</v>
      </c>
      <c r="C883">
        <v>7</v>
      </c>
    </row>
    <row r="884" spans="1:3" x14ac:dyDescent="0.3">
      <c r="A884">
        <v>231200</v>
      </c>
      <c r="B884" t="s">
        <v>4344</v>
      </c>
      <c r="C884">
        <v>1</v>
      </c>
    </row>
    <row r="885" spans="1:3" x14ac:dyDescent="0.3">
      <c r="A885">
        <v>231210</v>
      </c>
      <c r="B885" t="s">
        <v>4343</v>
      </c>
      <c r="C885">
        <v>5</v>
      </c>
    </row>
    <row r="886" spans="1:3" x14ac:dyDescent="0.3">
      <c r="A886">
        <v>231230</v>
      </c>
      <c r="B886" t="s">
        <v>4341</v>
      </c>
      <c r="C886">
        <v>122</v>
      </c>
    </row>
    <row r="887" spans="1:3" x14ac:dyDescent="0.3">
      <c r="A887">
        <v>231240</v>
      </c>
      <c r="B887" t="s">
        <v>4206</v>
      </c>
      <c r="C887">
        <v>71</v>
      </c>
    </row>
    <row r="888" spans="1:3" x14ac:dyDescent="0.3">
      <c r="A888">
        <v>231250</v>
      </c>
      <c r="B888" t="s">
        <v>4340</v>
      </c>
      <c r="C888">
        <v>1</v>
      </c>
    </row>
    <row r="889" spans="1:3" x14ac:dyDescent="0.3">
      <c r="A889">
        <v>231260</v>
      </c>
      <c r="B889" t="s">
        <v>4339</v>
      </c>
      <c r="C889">
        <v>2</v>
      </c>
    </row>
    <row r="890" spans="1:3" x14ac:dyDescent="0.3">
      <c r="A890">
        <v>231270</v>
      </c>
      <c r="B890" t="s">
        <v>4338</v>
      </c>
      <c r="C890">
        <v>6</v>
      </c>
    </row>
    <row r="891" spans="1:3" x14ac:dyDescent="0.3">
      <c r="A891">
        <v>231280</v>
      </c>
      <c r="B891" t="s">
        <v>5492</v>
      </c>
      <c r="C891">
        <v>2</v>
      </c>
    </row>
    <row r="892" spans="1:3" x14ac:dyDescent="0.3">
      <c r="A892">
        <v>231290</v>
      </c>
      <c r="B892" t="s">
        <v>4336</v>
      </c>
      <c r="C892">
        <v>179</v>
      </c>
    </row>
    <row r="893" spans="1:3" x14ac:dyDescent="0.3">
      <c r="A893">
        <v>231300</v>
      </c>
      <c r="B893" t="s">
        <v>4335</v>
      </c>
      <c r="C893">
        <v>8</v>
      </c>
    </row>
    <row r="894" spans="1:3" x14ac:dyDescent="0.3">
      <c r="A894">
        <v>231310</v>
      </c>
      <c r="B894" t="s">
        <v>4334</v>
      </c>
      <c r="C894">
        <v>58</v>
      </c>
    </row>
    <row r="895" spans="1:3" x14ac:dyDescent="0.3">
      <c r="A895">
        <v>231320</v>
      </c>
      <c r="B895" t="s">
        <v>4333</v>
      </c>
      <c r="C895">
        <v>46</v>
      </c>
    </row>
    <row r="896" spans="1:3" x14ac:dyDescent="0.3">
      <c r="A896">
        <v>231325</v>
      </c>
      <c r="B896" t="s">
        <v>4332</v>
      </c>
      <c r="C896">
        <v>13</v>
      </c>
    </row>
    <row r="897" spans="1:3" x14ac:dyDescent="0.3">
      <c r="A897">
        <v>231330</v>
      </c>
      <c r="B897" t="s">
        <v>4331</v>
      </c>
      <c r="C897">
        <v>56</v>
      </c>
    </row>
    <row r="898" spans="1:3" x14ac:dyDescent="0.3">
      <c r="A898">
        <v>231340</v>
      </c>
      <c r="B898" t="s">
        <v>4329</v>
      </c>
      <c r="C898">
        <v>65</v>
      </c>
    </row>
    <row r="899" spans="1:3" x14ac:dyDescent="0.3">
      <c r="A899">
        <v>231355</v>
      </c>
      <c r="B899" t="s">
        <v>4327</v>
      </c>
      <c r="C899">
        <v>2</v>
      </c>
    </row>
    <row r="900" spans="1:3" x14ac:dyDescent="0.3">
      <c r="A900">
        <v>231360</v>
      </c>
      <c r="B900" t="s">
        <v>4326</v>
      </c>
      <c r="C900">
        <v>15</v>
      </c>
    </row>
    <row r="901" spans="1:3" x14ac:dyDescent="0.3">
      <c r="A901">
        <v>231370</v>
      </c>
      <c r="B901" t="s">
        <v>4325</v>
      </c>
      <c r="C901">
        <v>5</v>
      </c>
    </row>
    <row r="902" spans="1:3" x14ac:dyDescent="0.3">
      <c r="A902">
        <v>231375</v>
      </c>
      <c r="B902" t="s">
        <v>4324</v>
      </c>
      <c r="C902">
        <v>4</v>
      </c>
    </row>
    <row r="903" spans="1:3" x14ac:dyDescent="0.3">
      <c r="A903">
        <v>231380</v>
      </c>
      <c r="B903" t="s">
        <v>4323</v>
      </c>
      <c r="C903">
        <v>9</v>
      </c>
    </row>
    <row r="904" spans="1:3" x14ac:dyDescent="0.3">
      <c r="A904">
        <v>231390</v>
      </c>
      <c r="B904" t="s">
        <v>4322</v>
      </c>
      <c r="C904">
        <v>2</v>
      </c>
    </row>
    <row r="905" spans="1:3" x14ac:dyDescent="0.3">
      <c r="A905">
        <v>231395</v>
      </c>
      <c r="B905" t="s">
        <v>4321</v>
      </c>
      <c r="C905">
        <v>5</v>
      </c>
    </row>
    <row r="906" spans="1:3" x14ac:dyDescent="0.3">
      <c r="A906">
        <v>231400</v>
      </c>
      <c r="B906" t="s">
        <v>4320</v>
      </c>
      <c r="C906">
        <v>67</v>
      </c>
    </row>
    <row r="907" spans="1:3" x14ac:dyDescent="0.3">
      <c r="A907">
        <v>231410</v>
      </c>
      <c r="B907" t="s">
        <v>4318</v>
      </c>
      <c r="C907">
        <v>16</v>
      </c>
    </row>
    <row r="908" spans="1:3" x14ac:dyDescent="0.3">
      <c r="A908">
        <v>240020</v>
      </c>
      <c r="B908" t="s">
        <v>4316</v>
      </c>
      <c r="C908">
        <v>135</v>
      </c>
    </row>
    <row r="909" spans="1:3" x14ac:dyDescent="0.3">
      <c r="A909">
        <v>240030</v>
      </c>
      <c r="B909" t="s">
        <v>4315</v>
      </c>
      <c r="C909">
        <v>13</v>
      </c>
    </row>
    <row r="910" spans="1:3" x14ac:dyDescent="0.3">
      <c r="A910">
        <v>240070</v>
      </c>
      <c r="B910" t="s">
        <v>4311</v>
      </c>
      <c r="C910">
        <v>2</v>
      </c>
    </row>
    <row r="911" spans="1:3" x14ac:dyDescent="0.3">
      <c r="A911">
        <v>240110</v>
      </c>
      <c r="B911" t="s">
        <v>3718</v>
      </c>
      <c r="C911">
        <v>62</v>
      </c>
    </row>
    <row r="912" spans="1:3" x14ac:dyDescent="0.3">
      <c r="A912">
        <v>240120</v>
      </c>
      <c r="B912" t="s">
        <v>4307</v>
      </c>
      <c r="C912">
        <v>2</v>
      </c>
    </row>
    <row r="913" spans="1:3" x14ac:dyDescent="0.3">
      <c r="A913">
        <v>240130</v>
      </c>
      <c r="B913" t="s">
        <v>4306</v>
      </c>
      <c r="C913">
        <v>6</v>
      </c>
    </row>
    <row r="914" spans="1:3" x14ac:dyDescent="0.3">
      <c r="A914">
        <v>240140</v>
      </c>
      <c r="B914" t="s">
        <v>4305</v>
      </c>
      <c r="C914">
        <v>84</v>
      </c>
    </row>
    <row r="915" spans="1:3" x14ac:dyDescent="0.3">
      <c r="A915">
        <v>240145</v>
      </c>
      <c r="B915" t="s">
        <v>4160</v>
      </c>
      <c r="C915">
        <v>15</v>
      </c>
    </row>
    <row r="916" spans="1:3" x14ac:dyDescent="0.3">
      <c r="A916">
        <v>240150</v>
      </c>
      <c r="B916" t="s">
        <v>4304</v>
      </c>
      <c r="C916">
        <v>9</v>
      </c>
    </row>
    <row r="917" spans="1:3" x14ac:dyDescent="0.3">
      <c r="A917">
        <v>240160</v>
      </c>
      <c r="B917" t="s">
        <v>4303</v>
      </c>
      <c r="C917">
        <v>3</v>
      </c>
    </row>
    <row r="918" spans="1:3" x14ac:dyDescent="0.3">
      <c r="A918">
        <v>240170</v>
      </c>
      <c r="B918" t="s">
        <v>917</v>
      </c>
      <c r="C918">
        <v>1</v>
      </c>
    </row>
    <row r="919" spans="1:3" x14ac:dyDescent="0.3">
      <c r="A919">
        <v>240180</v>
      </c>
      <c r="B919" t="s">
        <v>3962</v>
      </c>
      <c r="C919">
        <v>20</v>
      </c>
    </row>
    <row r="920" spans="1:3" x14ac:dyDescent="0.3">
      <c r="A920">
        <v>240185</v>
      </c>
      <c r="B920" t="s">
        <v>4301</v>
      </c>
      <c r="C920">
        <v>8</v>
      </c>
    </row>
    <row r="921" spans="1:3" x14ac:dyDescent="0.3">
      <c r="A921">
        <v>240190</v>
      </c>
      <c r="B921" t="s">
        <v>4300</v>
      </c>
      <c r="C921">
        <v>13</v>
      </c>
    </row>
    <row r="922" spans="1:3" x14ac:dyDescent="0.3">
      <c r="A922">
        <v>240200</v>
      </c>
      <c r="B922" t="s">
        <v>4299</v>
      </c>
      <c r="C922">
        <v>188</v>
      </c>
    </row>
    <row r="923" spans="1:3" x14ac:dyDescent="0.3">
      <c r="A923">
        <v>240210</v>
      </c>
      <c r="B923" t="s">
        <v>4298</v>
      </c>
      <c r="C923">
        <v>3</v>
      </c>
    </row>
    <row r="924" spans="1:3" x14ac:dyDescent="0.3">
      <c r="A924">
        <v>240220</v>
      </c>
      <c r="B924" t="s">
        <v>4297</v>
      </c>
      <c r="C924">
        <v>31</v>
      </c>
    </row>
    <row r="925" spans="1:3" x14ac:dyDescent="0.3">
      <c r="A925">
        <v>240230</v>
      </c>
      <c r="B925" t="s">
        <v>4134</v>
      </c>
      <c r="C925">
        <v>50</v>
      </c>
    </row>
    <row r="926" spans="1:3" x14ac:dyDescent="0.3">
      <c r="A926">
        <v>240240</v>
      </c>
      <c r="B926" t="s">
        <v>5603</v>
      </c>
      <c r="C926">
        <v>41</v>
      </c>
    </row>
    <row r="927" spans="1:3" x14ac:dyDescent="0.3">
      <c r="A927">
        <v>240250</v>
      </c>
      <c r="B927" t="s">
        <v>4295</v>
      </c>
      <c r="C927">
        <v>8</v>
      </c>
    </row>
    <row r="928" spans="1:3" x14ac:dyDescent="0.3">
      <c r="A928">
        <v>240260</v>
      </c>
      <c r="B928" t="s">
        <v>5604</v>
      </c>
      <c r="C928">
        <v>212</v>
      </c>
    </row>
    <row r="929" spans="1:3" x14ac:dyDescent="0.3">
      <c r="A929">
        <v>240270</v>
      </c>
      <c r="B929" t="s">
        <v>4293</v>
      </c>
      <c r="C929">
        <v>12</v>
      </c>
    </row>
    <row r="930" spans="1:3" x14ac:dyDescent="0.3">
      <c r="A930">
        <v>240300</v>
      </c>
      <c r="B930" t="s">
        <v>4290</v>
      </c>
      <c r="C930">
        <v>4</v>
      </c>
    </row>
    <row r="931" spans="1:3" x14ac:dyDescent="0.3">
      <c r="A931">
        <v>240310</v>
      </c>
      <c r="B931" t="s">
        <v>4289</v>
      </c>
      <c r="C931">
        <v>158</v>
      </c>
    </row>
    <row r="932" spans="1:3" x14ac:dyDescent="0.3">
      <c r="A932">
        <v>240320</v>
      </c>
      <c r="B932" t="s">
        <v>4288</v>
      </c>
      <c r="C932">
        <v>3</v>
      </c>
    </row>
    <row r="933" spans="1:3" x14ac:dyDescent="0.3">
      <c r="A933">
        <v>240340</v>
      </c>
      <c r="B933" t="s">
        <v>4286</v>
      </c>
      <c r="C933">
        <v>1</v>
      </c>
    </row>
    <row r="934" spans="1:3" x14ac:dyDescent="0.3">
      <c r="A934">
        <v>240350</v>
      </c>
      <c r="B934" t="s">
        <v>4285</v>
      </c>
      <c r="C934">
        <v>1</v>
      </c>
    </row>
    <row r="935" spans="1:3" x14ac:dyDescent="0.3">
      <c r="A935">
        <v>240370</v>
      </c>
      <c r="B935" t="s">
        <v>4283</v>
      </c>
      <c r="C935">
        <v>15</v>
      </c>
    </row>
    <row r="936" spans="1:3" x14ac:dyDescent="0.3">
      <c r="A936">
        <v>240380</v>
      </c>
      <c r="B936" t="s">
        <v>4281</v>
      </c>
      <c r="C936">
        <v>4</v>
      </c>
    </row>
    <row r="937" spans="1:3" x14ac:dyDescent="0.3">
      <c r="A937">
        <v>240420</v>
      </c>
      <c r="B937" t="s">
        <v>4277</v>
      </c>
      <c r="C937">
        <v>10</v>
      </c>
    </row>
    <row r="938" spans="1:3" x14ac:dyDescent="0.3">
      <c r="A938">
        <v>240430</v>
      </c>
      <c r="B938" t="s">
        <v>5605</v>
      </c>
      <c r="C938">
        <v>62</v>
      </c>
    </row>
    <row r="939" spans="1:3" x14ac:dyDescent="0.3">
      <c r="A939">
        <v>240440</v>
      </c>
      <c r="B939" t="s">
        <v>4275</v>
      </c>
      <c r="C939">
        <v>1</v>
      </c>
    </row>
    <row r="940" spans="1:3" x14ac:dyDescent="0.3">
      <c r="A940">
        <v>240450</v>
      </c>
      <c r="B940" t="s">
        <v>4274</v>
      </c>
      <c r="C940">
        <v>13</v>
      </c>
    </row>
    <row r="941" spans="1:3" x14ac:dyDescent="0.3">
      <c r="A941">
        <v>240460</v>
      </c>
      <c r="B941" t="s">
        <v>4273</v>
      </c>
      <c r="C941">
        <v>1</v>
      </c>
    </row>
    <row r="942" spans="1:3" x14ac:dyDescent="0.3">
      <c r="A942">
        <v>240500</v>
      </c>
      <c r="B942" t="s">
        <v>4269</v>
      </c>
      <c r="C942">
        <v>3</v>
      </c>
    </row>
    <row r="943" spans="1:3" x14ac:dyDescent="0.3">
      <c r="A943">
        <v>240510</v>
      </c>
      <c r="B943" t="s">
        <v>3448</v>
      </c>
      <c r="C943">
        <v>2</v>
      </c>
    </row>
    <row r="944" spans="1:3" x14ac:dyDescent="0.3">
      <c r="A944">
        <v>240520</v>
      </c>
      <c r="B944" t="s">
        <v>4268</v>
      </c>
      <c r="C944">
        <v>2</v>
      </c>
    </row>
    <row r="945" spans="1:3" x14ac:dyDescent="0.3">
      <c r="A945">
        <v>240530</v>
      </c>
      <c r="B945" t="s">
        <v>4267</v>
      </c>
      <c r="C945">
        <v>3</v>
      </c>
    </row>
    <row r="946" spans="1:3" x14ac:dyDescent="0.3">
      <c r="A946">
        <v>240540</v>
      </c>
      <c r="B946" t="s">
        <v>4266</v>
      </c>
      <c r="C946">
        <v>22</v>
      </c>
    </row>
    <row r="947" spans="1:3" x14ac:dyDescent="0.3">
      <c r="A947">
        <v>240550</v>
      </c>
      <c r="B947" t="s">
        <v>4265</v>
      </c>
      <c r="C947">
        <v>1</v>
      </c>
    </row>
    <row r="948" spans="1:3" x14ac:dyDescent="0.3">
      <c r="A948">
        <v>240570</v>
      </c>
      <c r="B948" t="s">
        <v>4263</v>
      </c>
      <c r="C948">
        <v>3</v>
      </c>
    </row>
    <row r="949" spans="1:3" x14ac:dyDescent="0.3">
      <c r="A949">
        <v>240580</v>
      </c>
      <c r="B949" t="s">
        <v>4262</v>
      </c>
      <c r="C949">
        <v>86</v>
      </c>
    </row>
    <row r="950" spans="1:3" x14ac:dyDescent="0.3">
      <c r="A950">
        <v>240610</v>
      </c>
      <c r="B950" t="s">
        <v>4259</v>
      </c>
      <c r="C950">
        <v>5</v>
      </c>
    </row>
    <row r="951" spans="1:3" x14ac:dyDescent="0.3">
      <c r="A951">
        <v>240620</v>
      </c>
      <c r="B951" t="s">
        <v>5606</v>
      </c>
      <c r="C951">
        <v>7</v>
      </c>
    </row>
    <row r="952" spans="1:3" x14ac:dyDescent="0.3">
      <c r="A952">
        <v>240640</v>
      </c>
      <c r="B952" t="s">
        <v>4256</v>
      </c>
      <c r="C952">
        <v>2</v>
      </c>
    </row>
    <row r="953" spans="1:3" x14ac:dyDescent="0.3">
      <c r="A953">
        <v>240650</v>
      </c>
      <c r="B953" t="s">
        <v>4255</v>
      </c>
      <c r="C953">
        <v>5</v>
      </c>
    </row>
    <row r="954" spans="1:3" x14ac:dyDescent="0.3">
      <c r="A954">
        <v>240680</v>
      </c>
      <c r="B954" t="s">
        <v>4252</v>
      </c>
      <c r="C954">
        <v>11</v>
      </c>
    </row>
    <row r="955" spans="1:3" x14ac:dyDescent="0.3">
      <c r="A955">
        <v>240710</v>
      </c>
      <c r="B955" t="s">
        <v>4249</v>
      </c>
      <c r="C955">
        <v>222</v>
      </c>
    </row>
    <row r="956" spans="1:3" x14ac:dyDescent="0.3">
      <c r="A956">
        <v>240720</v>
      </c>
      <c r="B956" t="s">
        <v>4248</v>
      </c>
      <c r="C956">
        <v>9</v>
      </c>
    </row>
    <row r="957" spans="1:3" x14ac:dyDescent="0.3">
      <c r="A957">
        <v>240730</v>
      </c>
      <c r="B957" t="s">
        <v>4246</v>
      </c>
      <c r="C957">
        <v>1</v>
      </c>
    </row>
    <row r="958" spans="1:3" x14ac:dyDescent="0.3">
      <c r="A958">
        <v>240750</v>
      </c>
      <c r="B958" t="s">
        <v>4244</v>
      </c>
      <c r="C958">
        <v>22</v>
      </c>
    </row>
    <row r="959" spans="1:3" x14ac:dyDescent="0.3">
      <c r="A959">
        <v>240770</v>
      </c>
      <c r="B959" t="s">
        <v>4242</v>
      </c>
      <c r="C959">
        <v>11</v>
      </c>
    </row>
    <row r="960" spans="1:3" x14ac:dyDescent="0.3">
      <c r="A960">
        <v>240790</v>
      </c>
      <c r="B960" t="s">
        <v>5607</v>
      </c>
      <c r="C960">
        <v>2</v>
      </c>
    </row>
    <row r="961" spans="1:3" x14ac:dyDescent="0.3">
      <c r="A961">
        <v>240800</v>
      </c>
      <c r="B961" t="s">
        <v>4239</v>
      </c>
      <c r="C961">
        <v>601</v>
      </c>
    </row>
    <row r="962" spans="1:3" x14ac:dyDescent="0.3">
      <c r="A962">
        <v>240810</v>
      </c>
      <c r="B962" t="s">
        <v>4238</v>
      </c>
      <c r="C962">
        <v>3420</v>
      </c>
    </row>
    <row r="963" spans="1:3" x14ac:dyDescent="0.3">
      <c r="A963">
        <v>240820</v>
      </c>
      <c r="B963" t="s">
        <v>4237</v>
      </c>
      <c r="C963">
        <v>3</v>
      </c>
    </row>
    <row r="964" spans="1:3" x14ac:dyDescent="0.3">
      <c r="A964">
        <v>240830</v>
      </c>
      <c r="B964" t="s">
        <v>4236</v>
      </c>
      <c r="C964">
        <v>113</v>
      </c>
    </row>
    <row r="965" spans="1:3" x14ac:dyDescent="0.3">
      <c r="A965">
        <v>240840</v>
      </c>
      <c r="B965" t="s">
        <v>5608</v>
      </c>
      <c r="C965">
        <v>1</v>
      </c>
    </row>
    <row r="966" spans="1:3" x14ac:dyDescent="0.3">
      <c r="A966">
        <v>240850</v>
      </c>
      <c r="B966" t="s">
        <v>2733</v>
      </c>
      <c r="C966">
        <v>1</v>
      </c>
    </row>
    <row r="967" spans="1:3" x14ac:dyDescent="0.3">
      <c r="A967">
        <v>240880</v>
      </c>
      <c r="B967" t="s">
        <v>4232</v>
      </c>
      <c r="C967">
        <v>11</v>
      </c>
    </row>
    <row r="968" spans="1:3" x14ac:dyDescent="0.3">
      <c r="A968">
        <v>240890</v>
      </c>
      <c r="B968" t="s">
        <v>4231</v>
      </c>
      <c r="C968">
        <v>51</v>
      </c>
    </row>
    <row r="969" spans="1:3" x14ac:dyDescent="0.3">
      <c r="A969">
        <v>240325</v>
      </c>
      <c r="B969" t="s">
        <v>3876</v>
      </c>
      <c r="C969">
        <v>443</v>
      </c>
    </row>
    <row r="970" spans="1:3" x14ac:dyDescent="0.3">
      <c r="A970">
        <v>240910</v>
      </c>
      <c r="B970" t="s">
        <v>4229</v>
      </c>
      <c r="C970">
        <v>1</v>
      </c>
    </row>
    <row r="971" spans="1:3" x14ac:dyDescent="0.3">
      <c r="A971">
        <v>240920</v>
      </c>
      <c r="B971" t="s">
        <v>4058</v>
      </c>
      <c r="C971">
        <v>2</v>
      </c>
    </row>
    <row r="972" spans="1:3" x14ac:dyDescent="0.3">
      <c r="A972">
        <v>240930</v>
      </c>
      <c r="B972" t="s">
        <v>4228</v>
      </c>
      <c r="C972">
        <v>4</v>
      </c>
    </row>
    <row r="973" spans="1:3" x14ac:dyDescent="0.3">
      <c r="A973">
        <v>240940</v>
      </c>
      <c r="B973" t="s">
        <v>5460</v>
      </c>
      <c r="C973">
        <v>196</v>
      </c>
    </row>
    <row r="974" spans="1:3" x14ac:dyDescent="0.3">
      <c r="A974">
        <v>240950</v>
      </c>
      <c r="B974" t="s">
        <v>4226</v>
      </c>
      <c r="C974">
        <v>4</v>
      </c>
    </row>
    <row r="975" spans="1:3" x14ac:dyDescent="0.3">
      <c r="A975">
        <v>240960</v>
      </c>
      <c r="B975" t="s">
        <v>303</v>
      </c>
      <c r="C975">
        <v>2</v>
      </c>
    </row>
    <row r="976" spans="1:3" x14ac:dyDescent="0.3">
      <c r="A976">
        <v>240970</v>
      </c>
      <c r="B976" t="s">
        <v>4225</v>
      </c>
      <c r="C976">
        <v>5</v>
      </c>
    </row>
    <row r="977" spans="1:3" x14ac:dyDescent="0.3">
      <c r="A977">
        <v>240980</v>
      </c>
      <c r="B977" t="s">
        <v>4224</v>
      </c>
      <c r="C977">
        <v>74</v>
      </c>
    </row>
    <row r="978" spans="1:3" x14ac:dyDescent="0.3">
      <c r="A978">
        <v>240990</v>
      </c>
      <c r="B978" t="s">
        <v>4223</v>
      </c>
      <c r="C978">
        <v>21</v>
      </c>
    </row>
    <row r="979" spans="1:3" x14ac:dyDescent="0.3">
      <c r="A979">
        <v>241040</v>
      </c>
      <c r="B979" t="s">
        <v>4219</v>
      </c>
      <c r="C979">
        <v>7</v>
      </c>
    </row>
    <row r="980" spans="1:3" x14ac:dyDescent="0.3">
      <c r="A980">
        <v>241060</v>
      </c>
      <c r="B980" t="s">
        <v>4217</v>
      </c>
      <c r="C980">
        <v>2</v>
      </c>
    </row>
    <row r="981" spans="1:3" x14ac:dyDescent="0.3">
      <c r="A981">
        <v>241110</v>
      </c>
      <c r="B981" t="s">
        <v>3331</v>
      </c>
      <c r="C981">
        <v>9</v>
      </c>
    </row>
    <row r="982" spans="1:3" x14ac:dyDescent="0.3">
      <c r="A982">
        <v>241120</v>
      </c>
      <c r="B982" t="s">
        <v>3855</v>
      </c>
      <c r="C982">
        <v>63</v>
      </c>
    </row>
    <row r="983" spans="1:3" x14ac:dyDescent="0.3">
      <c r="A983">
        <v>240933</v>
      </c>
      <c r="B983" t="s">
        <v>602</v>
      </c>
      <c r="C983">
        <v>2</v>
      </c>
    </row>
    <row r="984" spans="1:3" x14ac:dyDescent="0.3">
      <c r="A984">
        <v>241142</v>
      </c>
      <c r="B984" t="s">
        <v>4212</v>
      </c>
      <c r="C984">
        <v>2</v>
      </c>
    </row>
    <row r="985" spans="1:3" x14ac:dyDescent="0.3">
      <c r="A985">
        <v>241150</v>
      </c>
      <c r="B985" t="s">
        <v>4211</v>
      </c>
      <c r="C985">
        <v>53</v>
      </c>
    </row>
    <row r="986" spans="1:3" x14ac:dyDescent="0.3">
      <c r="A986">
        <v>241160</v>
      </c>
      <c r="B986" t="s">
        <v>4210</v>
      </c>
      <c r="C986">
        <v>9</v>
      </c>
    </row>
    <row r="987" spans="1:3" x14ac:dyDescent="0.3">
      <c r="A987">
        <v>241170</v>
      </c>
      <c r="B987" t="s">
        <v>4209</v>
      </c>
      <c r="C987">
        <v>1</v>
      </c>
    </row>
    <row r="988" spans="1:3" x14ac:dyDescent="0.3">
      <c r="A988">
        <v>241200</v>
      </c>
      <c r="B988" t="s">
        <v>4206</v>
      </c>
      <c r="C988">
        <v>4</v>
      </c>
    </row>
    <row r="989" spans="1:3" x14ac:dyDescent="0.3">
      <c r="A989">
        <v>241220</v>
      </c>
      <c r="B989" t="s">
        <v>4204</v>
      </c>
      <c r="C989">
        <v>176</v>
      </c>
    </row>
    <row r="990" spans="1:3" x14ac:dyDescent="0.3">
      <c r="A990">
        <v>241230</v>
      </c>
      <c r="B990" t="s">
        <v>4203</v>
      </c>
      <c r="C990">
        <v>73</v>
      </c>
    </row>
    <row r="991" spans="1:3" x14ac:dyDescent="0.3">
      <c r="A991">
        <v>241250</v>
      </c>
      <c r="B991" t="s">
        <v>4201</v>
      </c>
      <c r="C991">
        <v>1</v>
      </c>
    </row>
    <row r="992" spans="1:3" x14ac:dyDescent="0.3">
      <c r="A992">
        <v>241255</v>
      </c>
      <c r="B992" t="s">
        <v>4200</v>
      </c>
      <c r="C992">
        <v>12</v>
      </c>
    </row>
    <row r="993" spans="1:3" x14ac:dyDescent="0.3">
      <c r="A993">
        <v>241260</v>
      </c>
      <c r="B993" t="s">
        <v>4199</v>
      </c>
      <c r="C993">
        <v>40</v>
      </c>
    </row>
    <row r="994" spans="1:3" x14ac:dyDescent="0.3">
      <c r="A994">
        <v>241290</v>
      </c>
      <c r="B994" t="s">
        <v>1294</v>
      </c>
      <c r="C994">
        <v>4</v>
      </c>
    </row>
    <row r="995" spans="1:3" x14ac:dyDescent="0.3">
      <c r="A995">
        <v>241310</v>
      </c>
      <c r="B995" t="s">
        <v>4197</v>
      </c>
      <c r="C995">
        <v>11</v>
      </c>
    </row>
    <row r="996" spans="1:3" x14ac:dyDescent="0.3">
      <c r="A996">
        <v>241030</v>
      </c>
      <c r="B996" t="s">
        <v>5609</v>
      </c>
      <c r="C996">
        <v>2</v>
      </c>
    </row>
    <row r="997" spans="1:3" x14ac:dyDescent="0.3">
      <c r="A997">
        <v>241330</v>
      </c>
      <c r="B997" t="s">
        <v>4195</v>
      </c>
      <c r="C997">
        <v>2</v>
      </c>
    </row>
    <row r="998" spans="1:3" x14ac:dyDescent="0.3">
      <c r="A998">
        <v>241335</v>
      </c>
      <c r="B998" t="s">
        <v>4194</v>
      </c>
      <c r="C998">
        <v>4</v>
      </c>
    </row>
    <row r="999" spans="1:3" x14ac:dyDescent="0.3">
      <c r="A999">
        <v>241350</v>
      </c>
      <c r="B999" t="s">
        <v>3295</v>
      </c>
      <c r="C999">
        <v>2</v>
      </c>
    </row>
    <row r="1000" spans="1:3" x14ac:dyDescent="0.3">
      <c r="A1000">
        <v>241355</v>
      </c>
      <c r="B1000" t="s">
        <v>5610</v>
      </c>
      <c r="C1000">
        <v>6</v>
      </c>
    </row>
    <row r="1001" spans="1:3" x14ac:dyDescent="0.3">
      <c r="A1001">
        <v>241370</v>
      </c>
      <c r="B1001" t="s">
        <v>4190</v>
      </c>
      <c r="C1001">
        <v>10</v>
      </c>
    </row>
    <row r="1002" spans="1:3" x14ac:dyDescent="0.3">
      <c r="A1002">
        <v>241380</v>
      </c>
      <c r="B1002" t="s">
        <v>4189</v>
      </c>
      <c r="C1002">
        <v>2</v>
      </c>
    </row>
    <row r="1003" spans="1:3" x14ac:dyDescent="0.3">
      <c r="A1003">
        <v>241390</v>
      </c>
      <c r="B1003" t="s">
        <v>4188</v>
      </c>
      <c r="C1003">
        <v>3</v>
      </c>
    </row>
    <row r="1004" spans="1:3" x14ac:dyDescent="0.3">
      <c r="A1004">
        <v>241400</v>
      </c>
      <c r="B1004" t="s">
        <v>995</v>
      </c>
      <c r="C1004">
        <v>23</v>
      </c>
    </row>
    <row r="1005" spans="1:3" x14ac:dyDescent="0.3">
      <c r="A1005">
        <v>241410</v>
      </c>
      <c r="B1005" t="s">
        <v>4187</v>
      </c>
      <c r="C1005">
        <v>16</v>
      </c>
    </row>
    <row r="1006" spans="1:3" x14ac:dyDescent="0.3">
      <c r="A1006">
        <v>241415</v>
      </c>
      <c r="B1006" t="s">
        <v>4186</v>
      </c>
      <c r="C1006">
        <v>1</v>
      </c>
    </row>
    <row r="1007" spans="1:3" x14ac:dyDescent="0.3">
      <c r="A1007">
        <v>241105</v>
      </c>
      <c r="B1007" t="s">
        <v>4214</v>
      </c>
      <c r="C1007">
        <v>104</v>
      </c>
    </row>
    <row r="1008" spans="1:3" x14ac:dyDescent="0.3">
      <c r="A1008">
        <v>241440</v>
      </c>
      <c r="B1008" t="s">
        <v>4183</v>
      </c>
      <c r="C1008">
        <v>33</v>
      </c>
    </row>
    <row r="1009" spans="1:3" x14ac:dyDescent="0.3">
      <c r="A1009">
        <v>241450</v>
      </c>
      <c r="B1009" t="s">
        <v>4181</v>
      </c>
      <c r="C1009">
        <v>1</v>
      </c>
    </row>
    <row r="1010" spans="1:3" x14ac:dyDescent="0.3">
      <c r="A1010">
        <v>241460</v>
      </c>
      <c r="B1010" t="s">
        <v>4180</v>
      </c>
      <c r="C1010">
        <v>1</v>
      </c>
    </row>
    <row r="1011" spans="1:3" x14ac:dyDescent="0.3">
      <c r="A1011">
        <v>241490</v>
      </c>
      <c r="B1011" t="s">
        <v>2434</v>
      </c>
      <c r="C1011">
        <v>2</v>
      </c>
    </row>
    <row r="1012" spans="1:3" x14ac:dyDescent="0.3">
      <c r="A1012">
        <v>250010</v>
      </c>
      <c r="B1012" t="s">
        <v>3814</v>
      </c>
      <c r="C1012">
        <v>35</v>
      </c>
    </row>
    <row r="1013" spans="1:3" x14ac:dyDescent="0.3">
      <c r="A1013">
        <v>250030</v>
      </c>
      <c r="B1013" t="s">
        <v>4175</v>
      </c>
      <c r="C1013">
        <v>26</v>
      </c>
    </row>
    <row r="1014" spans="1:3" x14ac:dyDescent="0.3">
      <c r="A1014">
        <v>250040</v>
      </c>
      <c r="B1014" t="s">
        <v>4174</v>
      </c>
      <c r="C1014">
        <v>6</v>
      </c>
    </row>
    <row r="1015" spans="1:3" x14ac:dyDescent="0.3">
      <c r="A1015">
        <v>250100</v>
      </c>
      <c r="B1015" t="s">
        <v>1615</v>
      </c>
      <c r="C1015">
        <v>18</v>
      </c>
    </row>
    <row r="1016" spans="1:3" x14ac:dyDescent="0.3">
      <c r="A1016">
        <v>250110</v>
      </c>
      <c r="B1016" t="s">
        <v>4167</v>
      </c>
      <c r="C1016">
        <v>3</v>
      </c>
    </row>
    <row r="1017" spans="1:3" x14ac:dyDescent="0.3">
      <c r="A1017">
        <v>250140</v>
      </c>
      <c r="B1017" t="s">
        <v>4162</v>
      </c>
      <c r="C1017">
        <v>5</v>
      </c>
    </row>
    <row r="1018" spans="1:3" x14ac:dyDescent="0.3">
      <c r="A1018">
        <v>250150</v>
      </c>
      <c r="B1018" t="s">
        <v>4161</v>
      </c>
      <c r="C1018">
        <v>15</v>
      </c>
    </row>
    <row r="1019" spans="1:3" x14ac:dyDescent="0.3">
      <c r="A1019">
        <v>250153</v>
      </c>
      <c r="B1019" t="s">
        <v>4160</v>
      </c>
      <c r="C1019">
        <v>4</v>
      </c>
    </row>
    <row r="1020" spans="1:3" x14ac:dyDescent="0.3">
      <c r="A1020">
        <v>250215</v>
      </c>
      <c r="B1020" t="s">
        <v>4153</v>
      </c>
      <c r="C1020">
        <v>5</v>
      </c>
    </row>
    <row r="1021" spans="1:3" x14ac:dyDescent="0.3">
      <c r="A1021">
        <v>250280</v>
      </c>
      <c r="B1021" t="s">
        <v>4149</v>
      </c>
      <c r="C1021">
        <v>2</v>
      </c>
    </row>
    <row r="1022" spans="1:3" x14ac:dyDescent="0.3">
      <c r="A1022">
        <v>250300</v>
      </c>
      <c r="B1022" t="s">
        <v>4147</v>
      </c>
      <c r="C1022">
        <v>47</v>
      </c>
    </row>
    <row r="1023" spans="1:3" x14ac:dyDescent="0.3">
      <c r="A1023">
        <v>250320</v>
      </c>
      <c r="B1023" t="s">
        <v>4145</v>
      </c>
      <c r="C1023">
        <v>33</v>
      </c>
    </row>
    <row r="1024" spans="1:3" x14ac:dyDescent="0.3">
      <c r="A1024">
        <v>250350</v>
      </c>
      <c r="B1024" t="s">
        <v>4142</v>
      </c>
      <c r="C1024">
        <v>15</v>
      </c>
    </row>
    <row r="1025" spans="1:3" x14ac:dyDescent="0.3">
      <c r="A1025">
        <v>250355</v>
      </c>
      <c r="B1025" t="s">
        <v>4141</v>
      </c>
      <c r="C1025">
        <v>2</v>
      </c>
    </row>
    <row r="1026" spans="1:3" x14ac:dyDescent="0.3">
      <c r="A1026">
        <v>250370</v>
      </c>
      <c r="B1026" t="s">
        <v>4140</v>
      </c>
      <c r="C1026">
        <v>98</v>
      </c>
    </row>
    <row r="1027" spans="1:3" x14ac:dyDescent="0.3">
      <c r="A1027">
        <v>250390</v>
      </c>
      <c r="B1027" t="s">
        <v>4137</v>
      </c>
      <c r="C1027">
        <v>1</v>
      </c>
    </row>
    <row r="1028" spans="1:3" x14ac:dyDescent="0.3">
      <c r="A1028">
        <v>250400</v>
      </c>
      <c r="B1028" t="s">
        <v>4136</v>
      </c>
      <c r="C1028">
        <v>490</v>
      </c>
    </row>
    <row r="1029" spans="1:3" x14ac:dyDescent="0.3">
      <c r="A1029">
        <v>250430</v>
      </c>
      <c r="B1029" t="s">
        <v>4130</v>
      </c>
      <c r="C1029">
        <v>109</v>
      </c>
    </row>
    <row r="1030" spans="1:3" x14ac:dyDescent="0.3">
      <c r="A1030">
        <v>250510</v>
      </c>
      <c r="B1030" t="s">
        <v>4122</v>
      </c>
      <c r="C1030">
        <v>1</v>
      </c>
    </row>
    <row r="1031" spans="1:3" x14ac:dyDescent="0.3">
      <c r="A1031">
        <v>250535</v>
      </c>
      <c r="B1031" t="s">
        <v>4117</v>
      </c>
      <c r="C1031">
        <v>4</v>
      </c>
    </row>
    <row r="1032" spans="1:3" x14ac:dyDescent="0.3">
      <c r="A1032">
        <v>250570</v>
      </c>
      <c r="B1032" t="s">
        <v>4113</v>
      </c>
      <c r="C1032">
        <v>12</v>
      </c>
    </row>
    <row r="1033" spans="1:3" x14ac:dyDescent="0.3">
      <c r="A1033">
        <v>250600</v>
      </c>
      <c r="B1033" t="s">
        <v>4110</v>
      </c>
      <c r="C1033">
        <v>26</v>
      </c>
    </row>
    <row r="1034" spans="1:3" x14ac:dyDescent="0.3">
      <c r="A1034">
        <v>250630</v>
      </c>
      <c r="B1034" t="s">
        <v>4106</v>
      </c>
      <c r="C1034">
        <v>123</v>
      </c>
    </row>
    <row r="1035" spans="1:3" x14ac:dyDescent="0.3">
      <c r="A1035">
        <v>250670</v>
      </c>
      <c r="B1035" t="s">
        <v>4102</v>
      </c>
      <c r="C1035">
        <v>1</v>
      </c>
    </row>
    <row r="1036" spans="1:3" x14ac:dyDescent="0.3">
      <c r="A1036">
        <v>250690</v>
      </c>
      <c r="B1036" t="s">
        <v>3696</v>
      </c>
      <c r="C1036">
        <v>25</v>
      </c>
    </row>
    <row r="1037" spans="1:3" x14ac:dyDescent="0.3">
      <c r="A1037">
        <v>250700</v>
      </c>
      <c r="B1037" t="s">
        <v>2002</v>
      </c>
      <c r="C1037">
        <v>117</v>
      </c>
    </row>
    <row r="1038" spans="1:3" x14ac:dyDescent="0.3">
      <c r="A1038">
        <v>250750</v>
      </c>
      <c r="B1038" t="s">
        <v>4096</v>
      </c>
      <c r="C1038">
        <v>3193</v>
      </c>
    </row>
    <row r="1039" spans="1:3" x14ac:dyDescent="0.3">
      <c r="A1039">
        <v>250770</v>
      </c>
      <c r="B1039" t="s">
        <v>4094</v>
      </c>
      <c r="C1039">
        <v>1</v>
      </c>
    </row>
    <row r="1040" spans="1:3" x14ac:dyDescent="0.3">
      <c r="A1040">
        <v>250800</v>
      </c>
      <c r="B1040" t="s">
        <v>4091</v>
      </c>
      <c r="C1040">
        <v>24</v>
      </c>
    </row>
    <row r="1041" spans="1:3" x14ac:dyDescent="0.3">
      <c r="A1041">
        <v>250855</v>
      </c>
      <c r="B1041" t="s">
        <v>4085</v>
      </c>
      <c r="C1041">
        <v>1</v>
      </c>
    </row>
    <row r="1042" spans="1:3" x14ac:dyDescent="0.3">
      <c r="A1042">
        <v>250860</v>
      </c>
      <c r="B1042" t="s">
        <v>4084</v>
      </c>
      <c r="C1042">
        <v>17</v>
      </c>
    </row>
    <row r="1043" spans="1:3" x14ac:dyDescent="0.3">
      <c r="A1043">
        <v>250900</v>
      </c>
      <c r="B1043" t="s">
        <v>4080</v>
      </c>
      <c r="C1043">
        <v>1</v>
      </c>
    </row>
    <row r="1044" spans="1:3" x14ac:dyDescent="0.3">
      <c r="A1044">
        <v>250939</v>
      </c>
      <c r="B1044" t="s">
        <v>4073</v>
      </c>
      <c r="C1044">
        <v>5</v>
      </c>
    </row>
    <row r="1045" spans="1:3" x14ac:dyDescent="0.3">
      <c r="A1045">
        <v>250970</v>
      </c>
      <c r="B1045" t="s">
        <v>4069</v>
      </c>
      <c r="C1045">
        <v>103</v>
      </c>
    </row>
    <row r="1046" spans="1:3" x14ac:dyDescent="0.3">
      <c r="A1046">
        <v>251010</v>
      </c>
      <c r="B1046" t="s">
        <v>4065</v>
      </c>
      <c r="C1046">
        <v>29</v>
      </c>
    </row>
    <row r="1047" spans="1:3" x14ac:dyDescent="0.3">
      <c r="A1047">
        <v>251020</v>
      </c>
      <c r="B1047" t="s">
        <v>4064</v>
      </c>
      <c r="C1047">
        <v>1</v>
      </c>
    </row>
    <row r="1048" spans="1:3" x14ac:dyDescent="0.3">
      <c r="A1048">
        <v>251030</v>
      </c>
      <c r="B1048" t="s">
        <v>4063</v>
      </c>
      <c r="C1048">
        <v>3</v>
      </c>
    </row>
    <row r="1049" spans="1:3" x14ac:dyDescent="0.3">
      <c r="A1049">
        <v>251040</v>
      </c>
      <c r="B1049" t="s">
        <v>5617</v>
      </c>
      <c r="C1049">
        <v>2</v>
      </c>
    </row>
    <row r="1050" spans="1:3" x14ac:dyDescent="0.3">
      <c r="A1050">
        <v>251080</v>
      </c>
      <c r="B1050" t="s">
        <v>4057</v>
      </c>
      <c r="C1050">
        <v>130</v>
      </c>
    </row>
    <row r="1051" spans="1:3" x14ac:dyDescent="0.3">
      <c r="A1051">
        <v>251110</v>
      </c>
      <c r="B1051" t="s">
        <v>4055</v>
      </c>
      <c r="C1051">
        <v>10</v>
      </c>
    </row>
    <row r="1052" spans="1:3" x14ac:dyDescent="0.3">
      <c r="A1052">
        <v>251120</v>
      </c>
      <c r="B1052" t="s">
        <v>4054</v>
      </c>
      <c r="C1052">
        <v>3</v>
      </c>
    </row>
    <row r="1053" spans="1:3" x14ac:dyDescent="0.3">
      <c r="A1053">
        <v>251130</v>
      </c>
      <c r="B1053" t="s">
        <v>4053</v>
      </c>
      <c r="C1053">
        <v>33</v>
      </c>
    </row>
    <row r="1054" spans="1:3" x14ac:dyDescent="0.3">
      <c r="A1054">
        <v>251140</v>
      </c>
      <c r="B1054" t="s">
        <v>4052</v>
      </c>
      <c r="C1054">
        <v>120</v>
      </c>
    </row>
    <row r="1055" spans="1:3" x14ac:dyDescent="0.3">
      <c r="A1055">
        <v>251190</v>
      </c>
      <c r="B1055" t="s">
        <v>4048</v>
      </c>
      <c r="C1055">
        <v>28</v>
      </c>
    </row>
    <row r="1056" spans="1:3" x14ac:dyDescent="0.3">
      <c r="A1056">
        <v>251210</v>
      </c>
      <c r="B1056" t="s">
        <v>4044</v>
      </c>
      <c r="C1056">
        <v>18</v>
      </c>
    </row>
    <row r="1057" spans="1:3" x14ac:dyDescent="0.3">
      <c r="A1057">
        <v>251230</v>
      </c>
      <c r="B1057" t="s">
        <v>4043</v>
      </c>
      <c r="C1057">
        <v>40</v>
      </c>
    </row>
    <row r="1058" spans="1:3" x14ac:dyDescent="0.3">
      <c r="A1058">
        <v>251250</v>
      </c>
      <c r="B1058" t="s">
        <v>3348</v>
      </c>
      <c r="C1058">
        <v>1</v>
      </c>
    </row>
    <row r="1059" spans="1:3" x14ac:dyDescent="0.3">
      <c r="A1059">
        <v>251270</v>
      </c>
      <c r="B1059" t="s">
        <v>4040</v>
      </c>
      <c r="C1059">
        <v>13</v>
      </c>
    </row>
    <row r="1060" spans="1:3" x14ac:dyDescent="0.3">
      <c r="A1060">
        <v>251274</v>
      </c>
      <c r="B1060" t="s">
        <v>4038</v>
      </c>
      <c r="C1060">
        <v>1</v>
      </c>
    </row>
    <row r="1061" spans="1:3" x14ac:dyDescent="0.3">
      <c r="A1061">
        <v>251280</v>
      </c>
      <c r="B1061" t="s">
        <v>5618</v>
      </c>
      <c r="C1061">
        <v>1</v>
      </c>
    </row>
    <row r="1062" spans="1:3" x14ac:dyDescent="0.3">
      <c r="A1062">
        <v>251340</v>
      </c>
      <c r="B1062" t="s">
        <v>2596</v>
      </c>
      <c r="C1062">
        <v>49</v>
      </c>
    </row>
    <row r="1063" spans="1:3" x14ac:dyDescent="0.3">
      <c r="A1063">
        <v>251370</v>
      </c>
      <c r="B1063" t="s">
        <v>4028</v>
      </c>
      <c r="C1063">
        <v>270</v>
      </c>
    </row>
    <row r="1064" spans="1:3" x14ac:dyDescent="0.3">
      <c r="A1064">
        <v>251390</v>
      </c>
      <c r="B1064" t="s">
        <v>4027</v>
      </c>
      <c r="C1064">
        <v>1</v>
      </c>
    </row>
    <row r="1065" spans="1:3" x14ac:dyDescent="0.3">
      <c r="A1065">
        <v>251410</v>
      </c>
      <c r="B1065" t="s">
        <v>4022</v>
      </c>
      <c r="C1065">
        <v>2</v>
      </c>
    </row>
    <row r="1066" spans="1:3" x14ac:dyDescent="0.3">
      <c r="A1066">
        <v>251450</v>
      </c>
      <c r="B1066" t="s">
        <v>4017</v>
      </c>
      <c r="C1066">
        <v>1</v>
      </c>
    </row>
    <row r="1067" spans="1:3" x14ac:dyDescent="0.3">
      <c r="A1067">
        <v>251540</v>
      </c>
      <c r="B1067" t="s">
        <v>5622</v>
      </c>
      <c r="C1067">
        <v>7</v>
      </c>
    </row>
    <row r="1068" spans="1:3" x14ac:dyDescent="0.3">
      <c r="A1068">
        <v>251560</v>
      </c>
      <c r="B1068" t="s">
        <v>4004</v>
      </c>
      <c r="C1068">
        <v>1</v>
      </c>
    </row>
    <row r="1069" spans="1:3" x14ac:dyDescent="0.3">
      <c r="A1069">
        <v>251620</v>
      </c>
      <c r="B1069" t="s">
        <v>3997</v>
      </c>
      <c r="C1069">
        <v>48</v>
      </c>
    </row>
    <row r="1070" spans="1:3" x14ac:dyDescent="0.3">
      <c r="A1070">
        <v>251630</v>
      </c>
      <c r="B1070" t="s">
        <v>3996</v>
      </c>
      <c r="C1070">
        <v>51</v>
      </c>
    </row>
    <row r="1071" spans="1:3" x14ac:dyDescent="0.3">
      <c r="A1071">
        <v>251660</v>
      </c>
      <c r="B1071" t="s">
        <v>522</v>
      </c>
      <c r="C1071">
        <v>3</v>
      </c>
    </row>
    <row r="1072" spans="1:3" x14ac:dyDescent="0.3">
      <c r="A1072">
        <v>251675</v>
      </c>
      <c r="B1072" t="s">
        <v>3993</v>
      </c>
      <c r="C1072">
        <v>1</v>
      </c>
    </row>
    <row r="1073" spans="1:3" x14ac:dyDescent="0.3">
      <c r="A1073">
        <v>251700</v>
      </c>
      <c r="B1073" t="s">
        <v>3991</v>
      </c>
      <c r="C1073">
        <v>11</v>
      </c>
    </row>
    <row r="1074" spans="1:3" x14ac:dyDescent="0.3">
      <c r="A1074">
        <v>260005</v>
      </c>
      <c r="B1074" t="s">
        <v>3986</v>
      </c>
      <c r="C1074">
        <v>19</v>
      </c>
    </row>
    <row r="1075" spans="1:3" x14ac:dyDescent="0.3">
      <c r="A1075">
        <v>260010</v>
      </c>
      <c r="B1075" t="s">
        <v>3985</v>
      </c>
      <c r="C1075">
        <v>320</v>
      </c>
    </row>
    <row r="1076" spans="1:3" x14ac:dyDescent="0.3">
      <c r="A1076">
        <v>260020</v>
      </c>
      <c r="B1076" t="s">
        <v>3984</v>
      </c>
      <c r="C1076">
        <v>61</v>
      </c>
    </row>
    <row r="1077" spans="1:3" x14ac:dyDescent="0.3">
      <c r="A1077">
        <v>260030</v>
      </c>
      <c r="B1077" t="s">
        <v>3983</v>
      </c>
      <c r="C1077">
        <v>4</v>
      </c>
    </row>
    <row r="1078" spans="1:3" x14ac:dyDescent="0.3">
      <c r="A1078">
        <v>260040</v>
      </c>
      <c r="B1078" t="s">
        <v>3982</v>
      </c>
      <c r="C1078">
        <v>119</v>
      </c>
    </row>
    <row r="1079" spans="1:3" x14ac:dyDescent="0.3">
      <c r="A1079">
        <v>260050</v>
      </c>
      <c r="B1079" t="s">
        <v>3981</v>
      </c>
      <c r="C1079">
        <v>118</v>
      </c>
    </row>
    <row r="1080" spans="1:3" x14ac:dyDescent="0.3">
      <c r="A1080">
        <v>260060</v>
      </c>
      <c r="B1080" t="s">
        <v>3980</v>
      </c>
      <c r="C1080">
        <v>37</v>
      </c>
    </row>
    <row r="1081" spans="1:3" x14ac:dyDescent="0.3">
      <c r="A1081">
        <v>260070</v>
      </c>
      <c r="B1081" t="s">
        <v>3979</v>
      </c>
      <c r="C1081">
        <v>3</v>
      </c>
    </row>
    <row r="1082" spans="1:3" x14ac:dyDescent="0.3">
      <c r="A1082">
        <v>260080</v>
      </c>
      <c r="B1082" t="s">
        <v>3978</v>
      </c>
      <c r="C1082">
        <v>100</v>
      </c>
    </row>
    <row r="1083" spans="1:3" x14ac:dyDescent="0.3">
      <c r="A1083">
        <v>260100</v>
      </c>
      <c r="B1083" t="s">
        <v>3976</v>
      </c>
      <c r="C1083">
        <v>2</v>
      </c>
    </row>
    <row r="1084" spans="1:3" x14ac:dyDescent="0.3">
      <c r="A1084">
        <v>260105</v>
      </c>
      <c r="B1084" t="s">
        <v>3975</v>
      </c>
      <c r="C1084">
        <v>55</v>
      </c>
    </row>
    <row r="1085" spans="1:3" x14ac:dyDescent="0.3">
      <c r="A1085">
        <v>260110</v>
      </c>
      <c r="B1085" t="s">
        <v>3974</v>
      </c>
      <c r="C1085">
        <v>40</v>
      </c>
    </row>
    <row r="1086" spans="1:3" x14ac:dyDescent="0.3">
      <c r="A1086">
        <v>260120</v>
      </c>
      <c r="B1086" t="s">
        <v>3973</v>
      </c>
      <c r="C1086">
        <v>425</v>
      </c>
    </row>
    <row r="1087" spans="1:3" x14ac:dyDescent="0.3">
      <c r="A1087">
        <v>260130</v>
      </c>
      <c r="B1087" t="s">
        <v>3972</v>
      </c>
      <c r="C1087">
        <v>35</v>
      </c>
    </row>
    <row r="1088" spans="1:3" x14ac:dyDescent="0.3">
      <c r="A1088">
        <v>260140</v>
      </c>
      <c r="B1088" t="s">
        <v>3971</v>
      </c>
      <c r="C1088">
        <v>15</v>
      </c>
    </row>
    <row r="1089" spans="1:3" x14ac:dyDescent="0.3">
      <c r="A1089">
        <v>260150</v>
      </c>
      <c r="B1089" t="s">
        <v>3970</v>
      </c>
      <c r="C1089">
        <v>1</v>
      </c>
    </row>
    <row r="1090" spans="1:3" x14ac:dyDescent="0.3">
      <c r="A1090">
        <v>260160</v>
      </c>
      <c r="B1090" t="s">
        <v>5623</v>
      </c>
      <c r="C1090">
        <v>5</v>
      </c>
    </row>
    <row r="1091" spans="1:3" x14ac:dyDescent="0.3">
      <c r="A1091">
        <v>260170</v>
      </c>
      <c r="B1091" t="s">
        <v>3968</v>
      </c>
      <c r="C1091">
        <v>260</v>
      </c>
    </row>
    <row r="1092" spans="1:3" x14ac:dyDescent="0.3">
      <c r="A1092">
        <v>260180</v>
      </c>
      <c r="B1092" t="s">
        <v>3967</v>
      </c>
      <c r="C1092">
        <v>14</v>
      </c>
    </row>
    <row r="1093" spans="1:3" x14ac:dyDescent="0.3">
      <c r="A1093">
        <v>260190</v>
      </c>
      <c r="B1093" t="s">
        <v>3966</v>
      </c>
      <c r="C1093">
        <v>219</v>
      </c>
    </row>
    <row r="1094" spans="1:3" x14ac:dyDescent="0.3">
      <c r="A1094">
        <v>260200</v>
      </c>
      <c r="B1094" t="s">
        <v>3965</v>
      </c>
      <c r="C1094">
        <v>100</v>
      </c>
    </row>
    <row r="1095" spans="1:3" x14ac:dyDescent="0.3">
      <c r="A1095">
        <v>260210</v>
      </c>
      <c r="B1095" t="s">
        <v>3964</v>
      </c>
      <c r="C1095">
        <v>1</v>
      </c>
    </row>
    <row r="1096" spans="1:3" x14ac:dyDescent="0.3">
      <c r="A1096">
        <v>260220</v>
      </c>
      <c r="B1096" t="s">
        <v>2338</v>
      </c>
      <c r="C1096">
        <v>90</v>
      </c>
    </row>
    <row r="1097" spans="1:3" x14ac:dyDescent="0.3">
      <c r="A1097">
        <v>260230</v>
      </c>
      <c r="B1097" t="s">
        <v>453</v>
      </c>
      <c r="C1097">
        <v>20</v>
      </c>
    </row>
    <row r="1098" spans="1:3" x14ac:dyDescent="0.3">
      <c r="A1098">
        <v>260240</v>
      </c>
      <c r="B1098" t="s">
        <v>3963</v>
      </c>
      <c r="C1098">
        <v>2</v>
      </c>
    </row>
    <row r="1099" spans="1:3" x14ac:dyDescent="0.3">
      <c r="A1099">
        <v>260260</v>
      </c>
      <c r="B1099" t="s">
        <v>3961</v>
      </c>
      <c r="C1099">
        <v>159</v>
      </c>
    </row>
    <row r="1100" spans="1:3" x14ac:dyDescent="0.3">
      <c r="A1100">
        <v>260270</v>
      </c>
      <c r="B1100" t="s">
        <v>3960</v>
      </c>
      <c r="C1100">
        <v>8</v>
      </c>
    </row>
    <row r="1101" spans="1:3" x14ac:dyDescent="0.3">
      <c r="A1101">
        <v>260280</v>
      </c>
      <c r="B1101" t="s">
        <v>3959</v>
      </c>
      <c r="C1101">
        <v>96</v>
      </c>
    </row>
    <row r="1102" spans="1:3" x14ac:dyDescent="0.3">
      <c r="A1102">
        <v>260290</v>
      </c>
      <c r="B1102" t="s">
        <v>3958</v>
      </c>
      <c r="C1102">
        <v>522</v>
      </c>
    </row>
    <row r="1103" spans="1:3" x14ac:dyDescent="0.3">
      <c r="A1103">
        <v>260300</v>
      </c>
      <c r="B1103" t="s">
        <v>3957</v>
      </c>
      <c r="C1103">
        <v>36</v>
      </c>
    </row>
    <row r="1104" spans="1:3" x14ac:dyDescent="0.3">
      <c r="A1104">
        <v>260310</v>
      </c>
      <c r="B1104" t="s">
        <v>904</v>
      </c>
      <c r="C1104">
        <v>33</v>
      </c>
    </row>
    <row r="1105" spans="1:3" x14ac:dyDescent="0.3">
      <c r="A1105">
        <v>260320</v>
      </c>
      <c r="B1105" t="s">
        <v>3956</v>
      </c>
      <c r="C1105">
        <v>78</v>
      </c>
    </row>
    <row r="1106" spans="1:3" x14ac:dyDescent="0.3">
      <c r="A1106">
        <v>260330</v>
      </c>
      <c r="B1106" t="s">
        <v>3955</v>
      </c>
      <c r="C1106">
        <v>97</v>
      </c>
    </row>
    <row r="1107" spans="1:3" x14ac:dyDescent="0.3">
      <c r="A1107">
        <v>260345</v>
      </c>
      <c r="B1107" t="s">
        <v>3953</v>
      </c>
      <c r="C1107">
        <v>139</v>
      </c>
    </row>
    <row r="1108" spans="1:3" x14ac:dyDescent="0.3">
      <c r="A1108">
        <v>260350</v>
      </c>
      <c r="B1108" t="s">
        <v>3952</v>
      </c>
      <c r="C1108">
        <v>18</v>
      </c>
    </row>
    <row r="1109" spans="1:3" x14ac:dyDescent="0.3">
      <c r="A1109">
        <v>260360</v>
      </c>
      <c r="B1109" t="s">
        <v>3951</v>
      </c>
      <c r="C1109">
        <v>24</v>
      </c>
    </row>
    <row r="1110" spans="1:3" x14ac:dyDescent="0.3">
      <c r="A1110">
        <v>260370</v>
      </c>
      <c r="B1110" t="s">
        <v>3950</v>
      </c>
      <c r="C1110">
        <v>62</v>
      </c>
    </row>
    <row r="1111" spans="1:3" x14ac:dyDescent="0.3">
      <c r="A1111">
        <v>260380</v>
      </c>
      <c r="B1111" t="s">
        <v>3949</v>
      </c>
      <c r="C1111">
        <v>30</v>
      </c>
    </row>
    <row r="1112" spans="1:3" x14ac:dyDescent="0.3">
      <c r="A1112">
        <v>260390</v>
      </c>
      <c r="B1112" t="s">
        <v>3948</v>
      </c>
      <c r="C1112">
        <v>162</v>
      </c>
    </row>
    <row r="1113" spans="1:3" x14ac:dyDescent="0.3">
      <c r="A1113">
        <v>260392</v>
      </c>
      <c r="B1113" t="s">
        <v>3947</v>
      </c>
      <c r="C1113">
        <v>38</v>
      </c>
    </row>
    <row r="1114" spans="1:3" x14ac:dyDescent="0.3">
      <c r="A1114">
        <v>260400</v>
      </c>
      <c r="B1114" t="s">
        <v>3946</v>
      </c>
      <c r="C1114">
        <v>465</v>
      </c>
    </row>
    <row r="1115" spans="1:3" x14ac:dyDescent="0.3">
      <c r="A1115">
        <v>260410</v>
      </c>
      <c r="B1115" t="s">
        <v>3945</v>
      </c>
      <c r="C1115">
        <v>664</v>
      </c>
    </row>
    <row r="1116" spans="1:3" x14ac:dyDescent="0.3">
      <c r="A1116">
        <v>260415</v>
      </c>
      <c r="B1116" t="s">
        <v>3944</v>
      </c>
      <c r="C1116">
        <v>4</v>
      </c>
    </row>
    <row r="1117" spans="1:3" x14ac:dyDescent="0.3">
      <c r="A1117">
        <v>260420</v>
      </c>
      <c r="B1117" t="s">
        <v>3943</v>
      </c>
      <c r="C1117">
        <v>121</v>
      </c>
    </row>
    <row r="1118" spans="1:3" x14ac:dyDescent="0.3">
      <c r="A1118">
        <v>260430</v>
      </c>
      <c r="B1118" t="s">
        <v>3942</v>
      </c>
      <c r="C1118">
        <v>20</v>
      </c>
    </row>
    <row r="1119" spans="1:3" x14ac:dyDescent="0.3">
      <c r="A1119">
        <v>260440</v>
      </c>
      <c r="B1119" t="s">
        <v>3941</v>
      </c>
      <c r="C1119">
        <v>78</v>
      </c>
    </row>
    <row r="1120" spans="1:3" x14ac:dyDescent="0.3">
      <c r="A1120">
        <v>260450</v>
      </c>
      <c r="B1120" t="s">
        <v>3940</v>
      </c>
      <c r="C1120">
        <v>5</v>
      </c>
    </row>
    <row r="1121" spans="1:3" x14ac:dyDescent="0.3">
      <c r="A1121">
        <v>260460</v>
      </c>
      <c r="B1121" t="s">
        <v>3939</v>
      </c>
      <c r="C1121">
        <v>148</v>
      </c>
    </row>
    <row r="1122" spans="1:3" x14ac:dyDescent="0.3">
      <c r="A1122">
        <v>260470</v>
      </c>
      <c r="B1122" t="s">
        <v>3938</v>
      </c>
      <c r="C1122">
        <v>14</v>
      </c>
    </row>
    <row r="1123" spans="1:3" x14ac:dyDescent="0.3">
      <c r="A1123">
        <v>260480</v>
      </c>
      <c r="B1123" t="s">
        <v>3937</v>
      </c>
      <c r="C1123">
        <v>52</v>
      </c>
    </row>
    <row r="1124" spans="1:3" x14ac:dyDescent="0.3">
      <c r="A1124">
        <v>260490</v>
      </c>
      <c r="B1124" t="s">
        <v>3936</v>
      </c>
      <c r="C1124">
        <v>33</v>
      </c>
    </row>
    <row r="1125" spans="1:3" x14ac:dyDescent="0.3">
      <c r="A1125">
        <v>260500</v>
      </c>
      <c r="B1125" t="s">
        <v>3935</v>
      </c>
      <c r="C1125">
        <v>52</v>
      </c>
    </row>
    <row r="1126" spans="1:3" x14ac:dyDescent="0.3">
      <c r="A1126">
        <v>260510</v>
      </c>
      <c r="B1126" t="s">
        <v>3934</v>
      </c>
      <c r="C1126">
        <v>145</v>
      </c>
    </row>
    <row r="1127" spans="1:3" x14ac:dyDescent="0.3">
      <c r="A1127">
        <v>260515</v>
      </c>
      <c r="B1127" t="s">
        <v>3933</v>
      </c>
      <c r="C1127">
        <v>106</v>
      </c>
    </row>
    <row r="1128" spans="1:3" x14ac:dyDescent="0.3">
      <c r="A1128">
        <v>260520</v>
      </c>
      <c r="B1128" t="s">
        <v>3932</v>
      </c>
      <c r="C1128">
        <v>11</v>
      </c>
    </row>
    <row r="1129" spans="1:3" x14ac:dyDescent="0.3">
      <c r="A1129">
        <v>260530</v>
      </c>
      <c r="B1129" t="s">
        <v>3931</v>
      </c>
      <c r="C1129">
        <v>193</v>
      </c>
    </row>
    <row r="1130" spans="1:3" x14ac:dyDescent="0.3">
      <c r="A1130">
        <v>260540</v>
      </c>
      <c r="B1130" t="s">
        <v>3703</v>
      </c>
      <c r="C1130">
        <v>89</v>
      </c>
    </row>
    <row r="1131" spans="1:3" x14ac:dyDescent="0.3">
      <c r="A1131">
        <v>260550</v>
      </c>
      <c r="B1131" t="s">
        <v>3929</v>
      </c>
      <c r="C1131">
        <v>3</v>
      </c>
    </row>
    <row r="1132" spans="1:3" x14ac:dyDescent="0.3">
      <c r="A1132">
        <v>260570</v>
      </c>
      <c r="B1132" t="s">
        <v>1527</v>
      </c>
      <c r="C1132">
        <v>6</v>
      </c>
    </row>
    <row r="1133" spans="1:3" x14ac:dyDescent="0.3">
      <c r="A1133">
        <v>260590</v>
      </c>
      <c r="B1133" t="s">
        <v>3926</v>
      </c>
      <c r="C1133">
        <v>76</v>
      </c>
    </row>
    <row r="1134" spans="1:3" x14ac:dyDescent="0.3">
      <c r="A1134">
        <v>260600</v>
      </c>
      <c r="B1134" t="s">
        <v>3925</v>
      </c>
      <c r="C1134">
        <v>595</v>
      </c>
    </row>
    <row r="1135" spans="1:3" x14ac:dyDescent="0.3">
      <c r="A1135">
        <v>260610</v>
      </c>
      <c r="B1135" t="s">
        <v>3924</v>
      </c>
      <c r="C1135">
        <v>171</v>
      </c>
    </row>
    <row r="1136" spans="1:3" x14ac:dyDescent="0.3">
      <c r="A1136">
        <v>260620</v>
      </c>
      <c r="B1136" t="s">
        <v>3923</v>
      </c>
      <c r="C1136">
        <v>425</v>
      </c>
    </row>
    <row r="1137" spans="1:3" x14ac:dyDescent="0.3">
      <c r="A1137">
        <v>260630</v>
      </c>
      <c r="B1137" t="s">
        <v>3922</v>
      </c>
      <c r="C1137">
        <v>11</v>
      </c>
    </row>
    <row r="1138" spans="1:3" x14ac:dyDescent="0.3">
      <c r="A1138">
        <v>260640</v>
      </c>
      <c r="B1138" t="s">
        <v>3921</v>
      </c>
      <c r="C1138">
        <v>255</v>
      </c>
    </row>
    <row r="1139" spans="1:3" x14ac:dyDescent="0.3">
      <c r="A1139">
        <v>260650</v>
      </c>
      <c r="B1139" t="s">
        <v>3920</v>
      </c>
      <c r="C1139">
        <v>25</v>
      </c>
    </row>
    <row r="1140" spans="1:3" x14ac:dyDescent="0.3">
      <c r="A1140">
        <v>260660</v>
      </c>
      <c r="B1140" t="s">
        <v>3919</v>
      </c>
      <c r="C1140">
        <v>21</v>
      </c>
    </row>
    <row r="1141" spans="1:3" x14ac:dyDescent="0.3">
      <c r="A1141">
        <v>260670</v>
      </c>
      <c r="B1141" t="s">
        <v>3918</v>
      </c>
      <c r="C1141">
        <v>6</v>
      </c>
    </row>
    <row r="1142" spans="1:3" x14ac:dyDescent="0.3">
      <c r="A1142">
        <v>260680</v>
      </c>
      <c r="B1142" t="s">
        <v>3917</v>
      </c>
      <c r="C1142">
        <v>430</v>
      </c>
    </row>
    <row r="1143" spans="1:3" x14ac:dyDescent="0.3">
      <c r="A1143">
        <v>260690</v>
      </c>
      <c r="B1143" t="s">
        <v>5461</v>
      </c>
      <c r="C1143">
        <v>29</v>
      </c>
    </row>
    <row r="1144" spans="1:3" x14ac:dyDescent="0.3">
      <c r="A1144">
        <v>260760</v>
      </c>
      <c r="B1144" t="s">
        <v>3910</v>
      </c>
      <c r="C1144">
        <v>26</v>
      </c>
    </row>
    <row r="1145" spans="1:3" x14ac:dyDescent="0.3">
      <c r="A1145">
        <v>260700</v>
      </c>
      <c r="B1145" t="s">
        <v>1495</v>
      </c>
      <c r="C1145">
        <v>3</v>
      </c>
    </row>
    <row r="1146" spans="1:3" x14ac:dyDescent="0.3">
      <c r="A1146">
        <v>260720</v>
      </c>
      <c r="B1146" t="s">
        <v>3914</v>
      </c>
      <c r="C1146">
        <v>600</v>
      </c>
    </row>
    <row r="1147" spans="1:3" x14ac:dyDescent="0.3">
      <c r="A1147">
        <v>260730</v>
      </c>
      <c r="B1147" t="s">
        <v>3913</v>
      </c>
      <c r="C1147">
        <v>27</v>
      </c>
    </row>
    <row r="1148" spans="1:3" x14ac:dyDescent="0.3">
      <c r="A1148">
        <v>260740</v>
      </c>
      <c r="B1148" t="s">
        <v>3912</v>
      </c>
      <c r="C1148">
        <v>2</v>
      </c>
    </row>
    <row r="1149" spans="1:3" x14ac:dyDescent="0.3">
      <c r="A1149">
        <v>260765</v>
      </c>
      <c r="B1149" t="s">
        <v>1486</v>
      </c>
      <c r="C1149">
        <v>155</v>
      </c>
    </row>
    <row r="1150" spans="1:3" x14ac:dyDescent="0.3">
      <c r="A1150">
        <v>260770</v>
      </c>
      <c r="B1150" t="s">
        <v>3909</v>
      </c>
      <c r="C1150">
        <v>3</v>
      </c>
    </row>
    <row r="1151" spans="1:3" x14ac:dyDescent="0.3">
      <c r="A1151">
        <v>260775</v>
      </c>
      <c r="B1151" t="s">
        <v>3908</v>
      </c>
      <c r="C1151">
        <v>31</v>
      </c>
    </row>
    <row r="1152" spans="1:3" x14ac:dyDescent="0.3">
      <c r="A1152">
        <v>260780</v>
      </c>
      <c r="B1152" t="s">
        <v>3907</v>
      </c>
      <c r="C1152">
        <v>96</v>
      </c>
    </row>
    <row r="1153" spans="1:3" x14ac:dyDescent="0.3">
      <c r="A1153">
        <v>260790</v>
      </c>
      <c r="B1153" t="s">
        <v>5493</v>
      </c>
      <c r="C1153">
        <v>1097</v>
      </c>
    </row>
    <row r="1154" spans="1:3" x14ac:dyDescent="0.3">
      <c r="A1154">
        <v>260795</v>
      </c>
      <c r="B1154" t="s">
        <v>3905</v>
      </c>
      <c r="C1154">
        <v>51</v>
      </c>
    </row>
    <row r="1155" spans="1:3" x14ac:dyDescent="0.3">
      <c r="A1155">
        <v>260800</v>
      </c>
      <c r="B1155" t="s">
        <v>3904</v>
      </c>
      <c r="C1155">
        <v>3</v>
      </c>
    </row>
    <row r="1156" spans="1:3" x14ac:dyDescent="0.3">
      <c r="A1156">
        <v>260805</v>
      </c>
      <c r="B1156" t="s">
        <v>3903</v>
      </c>
      <c r="C1156">
        <v>1</v>
      </c>
    </row>
    <row r="1157" spans="1:3" x14ac:dyDescent="0.3">
      <c r="A1157">
        <v>260810</v>
      </c>
      <c r="B1157" t="s">
        <v>3902</v>
      </c>
      <c r="C1157">
        <v>49</v>
      </c>
    </row>
    <row r="1158" spans="1:3" x14ac:dyDescent="0.3">
      <c r="A1158">
        <v>260820</v>
      </c>
      <c r="B1158" t="s">
        <v>3901</v>
      </c>
      <c r="C1158">
        <v>27</v>
      </c>
    </row>
    <row r="1159" spans="1:3" x14ac:dyDescent="0.3">
      <c r="A1159">
        <v>260825</v>
      </c>
      <c r="B1159" t="s">
        <v>3900</v>
      </c>
      <c r="C1159">
        <v>6</v>
      </c>
    </row>
    <row r="1160" spans="1:3" x14ac:dyDescent="0.3">
      <c r="A1160">
        <v>260830</v>
      </c>
      <c r="B1160" t="s">
        <v>3899</v>
      </c>
      <c r="C1160">
        <v>16</v>
      </c>
    </row>
    <row r="1161" spans="1:3" x14ac:dyDescent="0.3">
      <c r="A1161">
        <v>260845</v>
      </c>
      <c r="B1161" t="s">
        <v>3897</v>
      </c>
      <c r="C1161">
        <v>2</v>
      </c>
    </row>
    <row r="1162" spans="1:3" x14ac:dyDescent="0.3">
      <c r="A1162">
        <v>260860</v>
      </c>
      <c r="B1162" t="s">
        <v>3895</v>
      </c>
      <c r="C1162">
        <v>46</v>
      </c>
    </row>
    <row r="1163" spans="1:3" x14ac:dyDescent="0.3">
      <c r="A1163">
        <v>260870</v>
      </c>
      <c r="B1163" t="s">
        <v>5495</v>
      </c>
      <c r="C1163">
        <v>2</v>
      </c>
    </row>
    <row r="1164" spans="1:3" x14ac:dyDescent="0.3">
      <c r="A1164">
        <v>260875</v>
      </c>
      <c r="B1164" t="s">
        <v>2837</v>
      </c>
      <c r="C1164">
        <v>76</v>
      </c>
    </row>
    <row r="1165" spans="1:3" x14ac:dyDescent="0.3">
      <c r="A1165">
        <v>260880</v>
      </c>
      <c r="B1165" t="s">
        <v>3893</v>
      </c>
      <c r="C1165">
        <v>259</v>
      </c>
    </row>
    <row r="1166" spans="1:3" x14ac:dyDescent="0.3">
      <c r="A1166">
        <v>260890</v>
      </c>
      <c r="B1166" t="s">
        <v>3892</v>
      </c>
      <c r="C1166">
        <v>314</v>
      </c>
    </row>
    <row r="1167" spans="1:3" x14ac:dyDescent="0.3">
      <c r="A1167">
        <v>260900</v>
      </c>
      <c r="B1167" t="s">
        <v>3891</v>
      </c>
      <c r="C1167">
        <v>53</v>
      </c>
    </row>
    <row r="1168" spans="1:3" x14ac:dyDescent="0.3">
      <c r="A1168">
        <v>260910</v>
      </c>
      <c r="B1168" t="s">
        <v>3890</v>
      </c>
      <c r="C1168">
        <v>40</v>
      </c>
    </row>
    <row r="1169" spans="1:3" x14ac:dyDescent="0.3">
      <c r="A1169">
        <v>260915</v>
      </c>
      <c r="B1169" t="s">
        <v>3889</v>
      </c>
      <c r="C1169">
        <v>54</v>
      </c>
    </row>
    <row r="1170" spans="1:3" x14ac:dyDescent="0.3">
      <c r="A1170">
        <v>260920</v>
      </c>
      <c r="B1170" t="s">
        <v>3888</v>
      </c>
      <c r="C1170">
        <v>23</v>
      </c>
    </row>
    <row r="1171" spans="1:3" x14ac:dyDescent="0.3">
      <c r="A1171">
        <v>260930</v>
      </c>
      <c r="B1171" t="s">
        <v>3887</v>
      </c>
      <c r="C1171">
        <v>5</v>
      </c>
    </row>
    <row r="1172" spans="1:3" x14ac:dyDescent="0.3">
      <c r="A1172">
        <v>261430</v>
      </c>
      <c r="B1172" t="s">
        <v>3836</v>
      </c>
      <c r="C1172">
        <v>8</v>
      </c>
    </row>
    <row r="1173" spans="1:3" x14ac:dyDescent="0.3">
      <c r="A1173">
        <v>260940</v>
      </c>
      <c r="B1173" t="s">
        <v>3886</v>
      </c>
      <c r="C1173">
        <v>70</v>
      </c>
    </row>
    <row r="1174" spans="1:3" x14ac:dyDescent="0.3">
      <c r="A1174">
        <v>260950</v>
      </c>
      <c r="B1174" t="s">
        <v>3885</v>
      </c>
      <c r="C1174">
        <v>100</v>
      </c>
    </row>
    <row r="1175" spans="1:3" x14ac:dyDescent="0.3">
      <c r="A1175">
        <v>260960</v>
      </c>
      <c r="B1175" t="s">
        <v>3884</v>
      </c>
      <c r="C1175">
        <v>202</v>
      </c>
    </row>
    <row r="1176" spans="1:3" x14ac:dyDescent="0.3">
      <c r="A1176">
        <v>260980</v>
      </c>
      <c r="B1176" t="s">
        <v>3882</v>
      </c>
      <c r="C1176">
        <v>51</v>
      </c>
    </row>
    <row r="1177" spans="1:3" x14ac:dyDescent="0.3">
      <c r="A1177">
        <v>260990</v>
      </c>
      <c r="B1177" t="s">
        <v>3881</v>
      </c>
      <c r="C1177">
        <v>268</v>
      </c>
    </row>
    <row r="1178" spans="1:3" x14ac:dyDescent="0.3">
      <c r="A1178">
        <v>261000</v>
      </c>
      <c r="B1178" t="s">
        <v>3880</v>
      </c>
      <c r="C1178">
        <v>469</v>
      </c>
    </row>
    <row r="1179" spans="1:3" x14ac:dyDescent="0.3">
      <c r="A1179">
        <v>261010</v>
      </c>
      <c r="B1179" t="s">
        <v>3879</v>
      </c>
      <c r="C1179">
        <v>4</v>
      </c>
    </row>
    <row r="1180" spans="1:3" x14ac:dyDescent="0.3">
      <c r="A1180">
        <v>261020</v>
      </c>
      <c r="B1180" t="s">
        <v>3878</v>
      </c>
      <c r="C1180">
        <v>38</v>
      </c>
    </row>
    <row r="1181" spans="1:3" x14ac:dyDescent="0.3">
      <c r="A1181">
        <v>261030</v>
      </c>
      <c r="B1181" t="s">
        <v>3877</v>
      </c>
      <c r="C1181">
        <v>72</v>
      </c>
    </row>
    <row r="1182" spans="1:3" x14ac:dyDescent="0.3">
      <c r="A1182">
        <v>261040</v>
      </c>
      <c r="B1182" t="s">
        <v>3876</v>
      </c>
      <c r="C1182">
        <v>12</v>
      </c>
    </row>
    <row r="1183" spans="1:3" x14ac:dyDescent="0.3">
      <c r="A1183">
        <v>261050</v>
      </c>
      <c r="B1183" t="s">
        <v>3875</v>
      </c>
      <c r="C1183">
        <v>153</v>
      </c>
    </row>
    <row r="1184" spans="1:3" x14ac:dyDescent="0.3">
      <c r="A1184">
        <v>261060</v>
      </c>
      <c r="B1184" t="s">
        <v>3874</v>
      </c>
      <c r="C1184">
        <v>187</v>
      </c>
    </row>
    <row r="1185" spans="1:3" x14ac:dyDescent="0.3">
      <c r="A1185">
        <v>261070</v>
      </c>
      <c r="B1185" t="s">
        <v>3873</v>
      </c>
      <c r="C1185">
        <v>286</v>
      </c>
    </row>
    <row r="1186" spans="1:3" x14ac:dyDescent="0.3">
      <c r="A1186">
        <v>261080</v>
      </c>
      <c r="B1186" t="s">
        <v>3872</v>
      </c>
      <c r="C1186">
        <v>30</v>
      </c>
    </row>
    <row r="1187" spans="1:3" x14ac:dyDescent="0.3">
      <c r="A1187">
        <v>261090</v>
      </c>
      <c r="B1187" t="s">
        <v>3871</v>
      </c>
      <c r="C1187">
        <v>162</v>
      </c>
    </row>
    <row r="1188" spans="1:3" x14ac:dyDescent="0.3">
      <c r="A1188">
        <v>261100</v>
      </c>
      <c r="B1188" t="s">
        <v>1064</v>
      </c>
      <c r="C1188">
        <v>65</v>
      </c>
    </row>
    <row r="1189" spans="1:3" x14ac:dyDescent="0.3">
      <c r="A1189">
        <v>261110</v>
      </c>
      <c r="B1189" t="s">
        <v>3870</v>
      </c>
      <c r="C1189">
        <v>563</v>
      </c>
    </row>
    <row r="1190" spans="1:3" x14ac:dyDescent="0.3">
      <c r="A1190">
        <v>261120</v>
      </c>
      <c r="B1190" t="s">
        <v>3869</v>
      </c>
      <c r="C1190">
        <v>60</v>
      </c>
    </row>
    <row r="1191" spans="1:3" x14ac:dyDescent="0.3">
      <c r="A1191">
        <v>261130</v>
      </c>
      <c r="B1191" t="s">
        <v>3868</v>
      </c>
      <c r="C1191">
        <v>1</v>
      </c>
    </row>
    <row r="1192" spans="1:3" x14ac:dyDescent="0.3">
      <c r="A1192">
        <v>261140</v>
      </c>
      <c r="B1192" t="s">
        <v>3867</v>
      </c>
      <c r="C1192">
        <v>5</v>
      </c>
    </row>
    <row r="1193" spans="1:3" x14ac:dyDescent="0.3">
      <c r="A1193">
        <v>261150</v>
      </c>
      <c r="B1193" t="s">
        <v>3866</v>
      </c>
      <c r="C1193">
        <v>30</v>
      </c>
    </row>
    <row r="1194" spans="1:3" x14ac:dyDescent="0.3">
      <c r="A1194">
        <v>261153</v>
      </c>
      <c r="B1194" t="s">
        <v>3865</v>
      </c>
      <c r="C1194">
        <v>1</v>
      </c>
    </row>
    <row r="1195" spans="1:3" x14ac:dyDescent="0.3">
      <c r="A1195">
        <v>261160</v>
      </c>
      <c r="B1195" t="s">
        <v>3864</v>
      </c>
      <c r="C1195">
        <v>2091</v>
      </c>
    </row>
    <row r="1196" spans="1:3" x14ac:dyDescent="0.3">
      <c r="A1196">
        <v>261180</v>
      </c>
      <c r="B1196" t="s">
        <v>3862</v>
      </c>
      <c r="C1196">
        <v>47</v>
      </c>
    </row>
    <row r="1197" spans="1:3" x14ac:dyDescent="0.3">
      <c r="A1197">
        <v>261190</v>
      </c>
      <c r="B1197" t="s">
        <v>3861</v>
      </c>
      <c r="C1197">
        <v>82</v>
      </c>
    </row>
    <row r="1198" spans="1:3" x14ac:dyDescent="0.3">
      <c r="A1198">
        <v>261200</v>
      </c>
      <c r="B1198" t="s">
        <v>3860</v>
      </c>
      <c r="C1198">
        <v>2</v>
      </c>
    </row>
    <row r="1199" spans="1:3" x14ac:dyDescent="0.3">
      <c r="A1199">
        <v>261210</v>
      </c>
      <c r="B1199" t="s">
        <v>3859</v>
      </c>
      <c r="C1199">
        <v>18</v>
      </c>
    </row>
    <row r="1200" spans="1:3" x14ac:dyDescent="0.3">
      <c r="A1200">
        <v>261220</v>
      </c>
      <c r="B1200" t="s">
        <v>3858</v>
      </c>
      <c r="C1200">
        <v>156</v>
      </c>
    </row>
    <row r="1201" spans="1:3" x14ac:dyDescent="0.3">
      <c r="A1201">
        <v>261230</v>
      </c>
      <c r="B1201" t="s">
        <v>3857</v>
      </c>
      <c r="C1201">
        <v>25</v>
      </c>
    </row>
    <row r="1202" spans="1:3" x14ac:dyDescent="0.3">
      <c r="A1202">
        <v>261240</v>
      </c>
      <c r="B1202" t="s">
        <v>3856</v>
      </c>
      <c r="C1202">
        <v>89</v>
      </c>
    </row>
    <row r="1203" spans="1:3" x14ac:dyDescent="0.3">
      <c r="A1203">
        <v>261245</v>
      </c>
      <c r="B1203" t="s">
        <v>3855</v>
      </c>
      <c r="C1203">
        <v>48</v>
      </c>
    </row>
    <row r="1204" spans="1:3" x14ac:dyDescent="0.3">
      <c r="A1204">
        <v>261247</v>
      </c>
      <c r="B1204" t="s">
        <v>3854</v>
      </c>
      <c r="C1204">
        <v>6</v>
      </c>
    </row>
    <row r="1205" spans="1:3" x14ac:dyDescent="0.3">
      <c r="A1205">
        <v>261250</v>
      </c>
      <c r="B1205" t="s">
        <v>3853</v>
      </c>
      <c r="C1205">
        <v>356</v>
      </c>
    </row>
    <row r="1206" spans="1:3" x14ac:dyDescent="0.3">
      <c r="A1206">
        <v>261255</v>
      </c>
      <c r="B1206" t="s">
        <v>3852</v>
      </c>
      <c r="C1206">
        <v>36</v>
      </c>
    </row>
    <row r="1207" spans="1:3" x14ac:dyDescent="0.3">
      <c r="A1207">
        <v>261260</v>
      </c>
      <c r="B1207" t="s">
        <v>3851</v>
      </c>
      <c r="C1207">
        <v>140</v>
      </c>
    </row>
    <row r="1208" spans="1:3" x14ac:dyDescent="0.3">
      <c r="A1208">
        <v>261290</v>
      </c>
      <c r="B1208" t="s">
        <v>3849</v>
      </c>
      <c r="C1208">
        <v>22</v>
      </c>
    </row>
    <row r="1209" spans="1:3" x14ac:dyDescent="0.3">
      <c r="A1209">
        <v>261300</v>
      </c>
      <c r="B1209" t="s">
        <v>3848</v>
      </c>
      <c r="C1209">
        <v>200</v>
      </c>
    </row>
    <row r="1210" spans="1:3" x14ac:dyDescent="0.3">
      <c r="A1210">
        <v>261310</v>
      </c>
      <c r="B1210" t="s">
        <v>3847</v>
      </c>
      <c r="C1210">
        <v>238</v>
      </c>
    </row>
    <row r="1211" spans="1:3" x14ac:dyDescent="0.3">
      <c r="A1211">
        <v>261320</v>
      </c>
      <c r="B1211" t="s">
        <v>1311</v>
      </c>
      <c r="C1211">
        <v>79</v>
      </c>
    </row>
    <row r="1212" spans="1:3" x14ac:dyDescent="0.3">
      <c r="A1212">
        <v>261330</v>
      </c>
      <c r="B1212" t="s">
        <v>3846</v>
      </c>
      <c r="C1212">
        <v>63</v>
      </c>
    </row>
    <row r="1213" spans="1:3" x14ac:dyDescent="0.3">
      <c r="A1213">
        <v>261340</v>
      </c>
      <c r="B1213" t="s">
        <v>3845</v>
      </c>
      <c r="C1213">
        <v>21</v>
      </c>
    </row>
    <row r="1214" spans="1:3" x14ac:dyDescent="0.3">
      <c r="A1214">
        <v>261350</v>
      </c>
      <c r="B1214" t="s">
        <v>3844</v>
      </c>
      <c r="C1214">
        <v>8</v>
      </c>
    </row>
    <row r="1215" spans="1:3" x14ac:dyDescent="0.3">
      <c r="A1215">
        <v>261360</v>
      </c>
      <c r="B1215" t="s">
        <v>3843</v>
      </c>
      <c r="C1215">
        <v>8</v>
      </c>
    </row>
    <row r="1216" spans="1:3" x14ac:dyDescent="0.3">
      <c r="A1216">
        <v>261370</v>
      </c>
      <c r="B1216" t="s">
        <v>3842</v>
      </c>
      <c r="C1216">
        <v>252</v>
      </c>
    </row>
    <row r="1217" spans="1:3" x14ac:dyDescent="0.3">
      <c r="A1217">
        <v>261380</v>
      </c>
      <c r="B1217" t="s">
        <v>3841</v>
      </c>
      <c r="C1217">
        <v>6</v>
      </c>
    </row>
    <row r="1218" spans="1:3" x14ac:dyDescent="0.3">
      <c r="A1218">
        <v>261390</v>
      </c>
      <c r="B1218" t="s">
        <v>3840</v>
      </c>
      <c r="C1218">
        <v>263</v>
      </c>
    </row>
    <row r="1219" spans="1:3" x14ac:dyDescent="0.3">
      <c r="A1219">
        <v>261400</v>
      </c>
      <c r="B1219" t="s">
        <v>3839</v>
      </c>
      <c r="C1219">
        <v>4</v>
      </c>
    </row>
    <row r="1220" spans="1:3" x14ac:dyDescent="0.3">
      <c r="A1220">
        <v>261410</v>
      </c>
      <c r="B1220" t="s">
        <v>3838</v>
      </c>
      <c r="C1220">
        <v>97</v>
      </c>
    </row>
    <row r="1221" spans="1:3" x14ac:dyDescent="0.3">
      <c r="A1221">
        <v>261420</v>
      </c>
      <c r="B1221" t="s">
        <v>3837</v>
      </c>
      <c r="C1221">
        <v>36</v>
      </c>
    </row>
    <row r="1222" spans="1:3" x14ac:dyDescent="0.3">
      <c r="A1222">
        <v>261440</v>
      </c>
      <c r="B1222" t="s">
        <v>3835</v>
      </c>
      <c r="C1222">
        <v>3</v>
      </c>
    </row>
    <row r="1223" spans="1:3" x14ac:dyDescent="0.3">
      <c r="A1223">
        <v>261450</v>
      </c>
      <c r="B1223" t="s">
        <v>3834</v>
      </c>
      <c r="C1223">
        <v>121</v>
      </c>
    </row>
    <row r="1224" spans="1:3" x14ac:dyDescent="0.3">
      <c r="A1224">
        <v>261460</v>
      </c>
      <c r="B1224" t="s">
        <v>3833</v>
      </c>
      <c r="C1224">
        <v>5</v>
      </c>
    </row>
    <row r="1225" spans="1:3" x14ac:dyDescent="0.3">
      <c r="A1225">
        <v>261500</v>
      </c>
      <c r="B1225" t="s">
        <v>3829</v>
      </c>
      <c r="C1225">
        <v>28</v>
      </c>
    </row>
    <row r="1226" spans="1:3" x14ac:dyDescent="0.3">
      <c r="A1226">
        <v>261510</v>
      </c>
      <c r="B1226" t="s">
        <v>3828</v>
      </c>
      <c r="C1226">
        <v>87</v>
      </c>
    </row>
    <row r="1227" spans="1:3" x14ac:dyDescent="0.3">
      <c r="A1227">
        <v>261520</v>
      </c>
      <c r="B1227" t="s">
        <v>3280</v>
      </c>
      <c r="C1227">
        <v>8</v>
      </c>
    </row>
    <row r="1228" spans="1:3" x14ac:dyDescent="0.3">
      <c r="A1228">
        <v>261530</v>
      </c>
      <c r="B1228" t="s">
        <v>3827</v>
      </c>
      <c r="C1228">
        <v>337</v>
      </c>
    </row>
    <row r="1229" spans="1:3" x14ac:dyDescent="0.3">
      <c r="A1229">
        <v>261560</v>
      </c>
      <c r="B1229" t="s">
        <v>16</v>
      </c>
      <c r="C1229">
        <v>270</v>
      </c>
    </row>
    <row r="1230" spans="1:3" x14ac:dyDescent="0.3">
      <c r="A1230">
        <v>261570</v>
      </c>
      <c r="B1230" t="s">
        <v>504</v>
      </c>
      <c r="C1230">
        <v>61</v>
      </c>
    </row>
    <row r="1231" spans="1:3" x14ac:dyDescent="0.3">
      <c r="A1231">
        <v>261580</v>
      </c>
      <c r="B1231" t="s">
        <v>3824</v>
      </c>
      <c r="C1231">
        <v>44</v>
      </c>
    </row>
    <row r="1232" spans="1:3" x14ac:dyDescent="0.3">
      <c r="A1232">
        <v>261590</v>
      </c>
      <c r="B1232" t="s">
        <v>3823</v>
      </c>
      <c r="C1232">
        <v>2</v>
      </c>
    </row>
    <row r="1233" spans="1:3" x14ac:dyDescent="0.3">
      <c r="A1233">
        <v>261600</v>
      </c>
      <c r="B1233" t="s">
        <v>3822</v>
      </c>
      <c r="C1233">
        <v>60</v>
      </c>
    </row>
    <row r="1234" spans="1:3" x14ac:dyDescent="0.3">
      <c r="A1234">
        <v>261610</v>
      </c>
      <c r="B1234" t="s">
        <v>3821</v>
      </c>
      <c r="C1234">
        <v>6</v>
      </c>
    </row>
    <row r="1235" spans="1:3" x14ac:dyDescent="0.3">
      <c r="A1235">
        <v>261630</v>
      </c>
      <c r="B1235" t="s">
        <v>3818</v>
      </c>
      <c r="C1235">
        <v>25</v>
      </c>
    </row>
    <row r="1236" spans="1:3" x14ac:dyDescent="0.3">
      <c r="A1236">
        <v>261640</v>
      </c>
      <c r="B1236" t="s">
        <v>3817</v>
      </c>
      <c r="C1236">
        <v>684</v>
      </c>
    </row>
    <row r="1237" spans="1:3" x14ac:dyDescent="0.3">
      <c r="A1237">
        <v>270010</v>
      </c>
      <c r="B1237" t="s">
        <v>3814</v>
      </c>
      <c r="C1237">
        <v>55</v>
      </c>
    </row>
    <row r="1238" spans="1:3" x14ac:dyDescent="0.3">
      <c r="A1238">
        <v>270020</v>
      </c>
      <c r="B1238" t="s">
        <v>3813</v>
      </c>
      <c r="C1238">
        <v>5</v>
      </c>
    </row>
    <row r="1239" spans="1:3" x14ac:dyDescent="0.3">
      <c r="A1239">
        <v>270030</v>
      </c>
      <c r="B1239" t="s">
        <v>3812</v>
      </c>
      <c r="C1239">
        <v>2374</v>
      </c>
    </row>
    <row r="1240" spans="1:3" x14ac:dyDescent="0.3">
      <c r="A1240">
        <v>270040</v>
      </c>
      <c r="B1240" t="s">
        <v>1609</v>
      </c>
      <c r="C1240">
        <v>209</v>
      </c>
    </row>
    <row r="1241" spans="1:3" x14ac:dyDescent="0.3">
      <c r="A1241">
        <v>270050</v>
      </c>
      <c r="B1241" t="s">
        <v>3811</v>
      </c>
      <c r="C1241">
        <v>85</v>
      </c>
    </row>
    <row r="1242" spans="1:3" x14ac:dyDescent="0.3">
      <c r="A1242">
        <v>270060</v>
      </c>
      <c r="B1242" t="s">
        <v>3810</v>
      </c>
      <c r="C1242">
        <v>3</v>
      </c>
    </row>
    <row r="1243" spans="1:3" x14ac:dyDescent="0.3">
      <c r="A1243">
        <v>270070</v>
      </c>
      <c r="B1243" t="s">
        <v>3809</v>
      </c>
      <c r="C1243">
        <v>1</v>
      </c>
    </row>
    <row r="1244" spans="1:3" x14ac:dyDescent="0.3">
      <c r="A1244">
        <v>270100</v>
      </c>
      <c r="B1244" t="s">
        <v>3806</v>
      </c>
      <c r="C1244">
        <v>76</v>
      </c>
    </row>
    <row r="1245" spans="1:3" x14ac:dyDescent="0.3">
      <c r="A1245">
        <v>270110</v>
      </c>
      <c r="B1245" t="s">
        <v>3805</v>
      </c>
      <c r="C1245">
        <v>8</v>
      </c>
    </row>
    <row r="1246" spans="1:3" x14ac:dyDescent="0.3">
      <c r="A1246">
        <v>270120</v>
      </c>
      <c r="B1246" t="s">
        <v>3804</v>
      </c>
      <c r="C1246">
        <v>7</v>
      </c>
    </row>
    <row r="1247" spans="1:3" x14ac:dyDescent="0.3">
      <c r="A1247">
        <v>270130</v>
      </c>
      <c r="B1247" t="s">
        <v>3803</v>
      </c>
      <c r="C1247">
        <v>78</v>
      </c>
    </row>
    <row r="1248" spans="1:3" x14ac:dyDescent="0.3">
      <c r="A1248">
        <v>270140</v>
      </c>
      <c r="B1248" t="s">
        <v>1202</v>
      </c>
      <c r="C1248">
        <v>326</v>
      </c>
    </row>
    <row r="1249" spans="1:3" x14ac:dyDescent="0.3">
      <c r="A1249">
        <v>270160</v>
      </c>
      <c r="B1249" t="s">
        <v>3802</v>
      </c>
      <c r="C1249">
        <v>3</v>
      </c>
    </row>
    <row r="1250" spans="1:3" x14ac:dyDescent="0.3">
      <c r="A1250">
        <v>270170</v>
      </c>
      <c r="B1250" t="s">
        <v>3711</v>
      </c>
      <c r="C1250">
        <v>61</v>
      </c>
    </row>
    <row r="1251" spans="1:3" x14ac:dyDescent="0.3">
      <c r="A1251">
        <v>270180</v>
      </c>
      <c r="B1251" t="s">
        <v>3801</v>
      </c>
      <c r="C1251">
        <v>5</v>
      </c>
    </row>
    <row r="1252" spans="1:3" x14ac:dyDescent="0.3">
      <c r="A1252">
        <v>270190</v>
      </c>
      <c r="B1252" t="s">
        <v>3800</v>
      </c>
      <c r="C1252">
        <v>1</v>
      </c>
    </row>
    <row r="1253" spans="1:3" x14ac:dyDescent="0.3">
      <c r="A1253">
        <v>270200</v>
      </c>
      <c r="B1253" t="s">
        <v>3799</v>
      </c>
      <c r="C1253">
        <v>6</v>
      </c>
    </row>
    <row r="1254" spans="1:3" x14ac:dyDescent="0.3">
      <c r="A1254">
        <v>270210</v>
      </c>
      <c r="B1254" t="s">
        <v>3798</v>
      </c>
      <c r="C1254">
        <v>55</v>
      </c>
    </row>
    <row r="1255" spans="1:3" x14ac:dyDescent="0.3">
      <c r="A1255">
        <v>270220</v>
      </c>
      <c r="B1255" t="s">
        <v>3797</v>
      </c>
      <c r="C1255">
        <v>13</v>
      </c>
    </row>
    <row r="1256" spans="1:3" x14ac:dyDescent="0.3">
      <c r="A1256">
        <v>270230</v>
      </c>
      <c r="B1256" t="s">
        <v>3796</v>
      </c>
      <c r="C1256">
        <v>1</v>
      </c>
    </row>
    <row r="1257" spans="1:3" x14ac:dyDescent="0.3">
      <c r="A1257">
        <v>270240</v>
      </c>
      <c r="B1257" t="s">
        <v>3794</v>
      </c>
      <c r="C1257">
        <v>169</v>
      </c>
    </row>
    <row r="1258" spans="1:3" x14ac:dyDescent="0.3">
      <c r="A1258">
        <v>270250</v>
      </c>
      <c r="B1258" t="s">
        <v>3793</v>
      </c>
      <c r="C1258">
        <v>6</v>
      </c>
    </row>
    <row r="1259" spans="1:3" x14ac:dyDescent="0.3">
      <c r="A1259">
        <v>270260</v>
      </c>
      <c r="B1259" t="s">
        <v>3791</v>
      </c>
      <c r="C1259">
        <v>62</v>
      </c>
    </row>
    <row r="1260" spans="1:3" x14ac:dyDescent="0.3">
      <c r="A1260">
        <v>270270</v>
      </c>
      <c r="B1260" t="s">
        <v>3790</v>
      </c>
      <c r="C1260">
        <v>4</v>
      </c>
    </row>
    <row r="1261" spans="1:3" x14ac:dyDescent="0.3">
      <c r="A1261">
        <v>270280</v>
      </c>
      <c r="B1261" t="s">
        <v>3789</v>
      </c>
      <c r="C1261">
        <v>3</v>
      </c>
    </row>
    <row r="1262" spans="1:3" x14ac:dyDescent="0.3">
      <c r="A1262">
        <v>270290</v>
      </c>
      <c r="B1262" t="s">
        <v>3788</v>
      </c>
      <c r="C1262">
        <v>57</v>
      </c>
    </row>
    <row r="1263" spans="1:3" x14ac:dyDescent="0.3">
      <c r="A1263">
        <v>270310</v>
      </c>
      <c r="B1263" t="s">
        <v>3786</v>
      </c>
      <c r="C1263">
        <v>14</v>
      </c>
    </row>
    <row r="1264" spans="1:3" x14ac:dyDescent="0.3">
      <c r="A1264">
        <v>270320</v>
      </c>
      <c r="B1264" t="s">
        <v>3785</v>
      </c>
      <c r="C1264">
        <v>82</v>
      </c>
    </row>
    <row r="1265" spans="1:3" x14ac:dyDescent="0.3">
      <c r="A1265">
        <v>270330</v>
      </c>
      <c r="B1265" t="s">
        <v>3784</v>
      </c>
      <c r="C1265">
        <v>59</v>
      </c>
    </row>
    <row r="1266" spans="1:3" x14ac:dyDescent="0.3">
      <c r="A1266">
        <v>270340</v>
      </c>
      <c r="B1266" t="s">
        <v>5624</v>
      </c>
      <c r="C1266">
        <v>16</v>
      </c>
    </row>
    <row r="1267" spans="1:3" x14ac:dyDescent="0.3">
      <c r="A1267">
        <v>270350</v>
      </c>
      <c r="B1267" t="s">
        <v>3782</v>
      </c>
      <c r="C1267">
        <v>1</v>
      </c>
    </row>
    <row r="1268" spans="1:3" x14ac:dyDescent="0.3">
      <c r="A1268">
        <v>270360</v>
      </c>
      <c r="B1268" t="s">
        <v>3781</v>
      </c>
      <c r="C1268">
        <v>9</v>
      </c>
    </row>
    <row r="1269" spans="1:3" x14ac:dyDescent="0.3">
      <c r="A1269">
        <v>270370</v>
      </c>
      <c r="B1269" t="s">
        <v>3780</v>
      </c>
      <c r="C1269">
        <v>2</v>
      </c>
    </row>
    <row r="1270" spans="1:3" x14ac:dyDescent="0.3">
      <c r="A1270">
        <v>270375</v>
      </c>
      <c r="B1270" t="s">
        <v>3779</v>
      </c>
      <c r="C1270">
        <v>17</v>
      </c>
    </row>
    <row r="1271" spans="1:3" x14ac:dyDescent="0.3">
      <c r="A1271">
        <v>270380</v>
      </c>
      <c r="B1271" t="s">
        <v>3778</v>
      </c>
      <c r="C1271">
        <v>41</v>
      </c>
    </row>
    <row r="1272" spans="1:3" x14ac:dyDescent="0.3">
      <c r="A1272">
        <v>270390</v>
      </c>
      <c r="B1272" t="s">
        <v>3777</v>
      </c>
      <c r="C1272">
        <v>2</v>
      </c>
    </row>
    <row r="1273" spans="1:3" x14ac:dyDescent="0.3">
      <c r="A1273">
        <v>270400</v>
      </c>
      <c r="B1273" t="s">
        <v>3776</v>
      </c>
      <c r="C1273">
        <v>85</v>
      </c>
    </row>
    <row r="1274" spans="1:3" x14ac:dyDescent="0.3">
      <c r="A1274">
        <v>270410</v>
      </c>
      <c r="B1274" t="s">
        <v>3775</v>
      </c>
      <c r="C1274">
        <v>133</v>
      </c>
    </row>
    <row r="1275" spans="1:3" x14ac:dyDescent="0.3">
      <c r="A1275">
        <v>270420</v>
      </c>
      <c r="B1275" t="s">
        <v>3774</v>
      </c>
      <c r="C1275">
        <v>20</v>
      </c>
    </row>
    <row r="1276" spans="1:3" x14ac:dyDescent="0.3">
      <c r="A1276">
        <v>270430</v>
      </c>
      <c r="B1276" t="s">
        <v>3773</v>
      </c>
      <c r="C1276">
        <v>4957</v>
      </c>
    </row>
    <row r="1277" spans="1:3" x14ac:dyDescent="0.3">
      <c r="A1277">
        <v>270450</v>
      </c>
      <c r="B1277" t="s">
        <v>3771</v>
      </c>
      <c r="C1277">
        <v>156</v>
      </c>
    </row>
    <row r="1278" spans="1:3" x14ac:dyDescent="0.3">
      <c r="A1278">
        <v>270460</v>
      </c>
      <c r="B1278" t="s">
        <v>1099</v>
      </c>
      <c r="C1278">
        <v>2</v>
      </c>
    </row>
    <row r="1279" spans="1:3" x14ac:dyDescent="0.3">
      <c r="A1279">
        <v>270470</v>
      </c>
      <c r="B1279" t="s">
        <v>3770</v>
      </c>
      <c r="C1279">
        <v>347</v>
      </c>
    </row>
    <row r="1280" spans="1:3" x14ac:dyDescent="0.3">
      <c r="A1280">
        <v>270480</v>
      </c>
      <c r="B1280" t="s">
        <v>3769</v>
      </c>
      <c r="C1280">
        <v>2</v>
      </c>
    </row>
    <row r="1281" spans="1:3" x14ac:dyDescent="0.3">
      <c r="A1281">
        <v>270500</v>
      </c>
      <c r="B1281" t="s">
        <v>3767</v>
      </c>
      <c r="C1281">
        <v>25</v>
      </c>
    </row>
    <row r="1282" spans="1:3" x14ac:dyDescent="0.3">
      <c r="A1282">
        <v>270510</v>
      </c>
      <c r="B1282" t="s">
        <v>3766</v>
      </c>
      <c r="C1282">
        <v>112</v>
      </c>
    </row>
    <row r="1283" spans="1:3" x14ac:dyDescent="0.3">
      <c r="A1283">
        <v>270520</v>
      </c>
      <c r="B1283" t="s">
        <v>3765</v>
      </c>
      <c r="C1283">
        <v>5</v>
      </c>
    </row>
    <row r="1284" spans="1:3" x14ac:dyDescent="0.3">
      <c r="A1284">
        <v>270550</v>
      </c>
      <c r="B1284" t="s">
        <v>3762</v>
      </c>
      <c r="C1284">
        <v>100</v>
      </c>
    </row>
    <row r="1285" spans="1:3" x14ac:dyDescent="0.3">
      <c r="A1285">
        <v>270570</v>
      </c>
      <c r="B1285" t="s">
        <v>5625</v>
      </c>
      <c r="C1285">
        <v>4</v>
      </c>
    </row>
    <row r="1286" spans="1:3" x14ac:dyDescent="0.3">
      <c r="A1286">
        <v>270590</v>
      </c>
      <c r="B1286" t="s">
        <v>5627</v>
      </c>
      <c r="C1286">
        <v>1</v>
      </c>
    </row>
    <row r="1287" spans="1:3" x14ac:dyDescent="0.3">
      <c r="A1287">
        <v>270600</v>
      </c>
      <c r="B1287" t="s">
        <v>3757</v>
      </c>
      <c r="C1287">
        <v>4</v>
      </c>
    </row>
    <row r="1288" spans="1:3" x14ac:dyDescent="0.3">
      <c r="A1288">
        <v>270630</v>
      </c>
      <c r="B1288" t="s">
        <v>5496</v>
      </c>
      <c r="C1288">
        <v>418</v>
      </c>
    </row>
    <row r="1289" spans="1:3" x14ac:dyDescent="0.3">
      <c r="A1289">
        <v>270640</v>
      </c>
      <c r="B1289" t="s">
        <v>3755</v>
      </c>
      <c r="C1289">
        <v>12</v>
      </c>
    </row>
    <row r="1290" spans="1:3" x14ac:dyDescent="0.3">
      <c r="A1290">
        <v>270642</v>
      </c>
      <c r="B1290" t="s">
        <v>3754</v>
      </c>
      <c r="C1290">
        <v>11</v>
      </c>
    </row>
    <row r="1291" spans="1:3" x14ac:dyDescent="0.3">
      <c r="A1291">
        <v>270644</v>
      </c>
      <c r="B1291" t="s">
        <v>3753</v>
      </c>
      <c r="C1291">
        <v>103</v>
      </c>
    </row>
    <row r="1292" spans="1:3" x14ac:dyDescent="0.3">
      <c r="A1292">
        <v>270650</v>
      </c>
      <c r="B1292" t="s">
        <v>3752</v>
      </c>
      <c r="C1292">
        <v>87</v>
      </c>
    </row>
    <row r="1293" spans="1:3" x14ac:dyDescent="0.3">
      <c r="A1293">
        <v>270660</v>
      </c>
      <c r="B1293" t="s">
        <v>3751</v>
      </c>
      <c r="C1293">
        <v>10</v>
      </c>
    </row>
    <row r="1294" spans="1:3" x14ac:dyDescent="0.3">
      <c r="A1294">
        <v>270670</v>
      </c>
      <c r="B1294" t="s">
        <v>3750</v>
      </c>
      <c r="C1294">
        <v>306</v>
      </c>
    </row>
    <row r="1295" spans="1:3" x14ac:dyDescent="0.3">
      <c r="A1295">
        <v>270680</v>
      </c>
      <c r="B1295" t="s">
        <v>3749</v>
      </c>
      <c r="C1295">
        <v>6</v>
      </c>
    </row>
    <row r="1296" spans="1:3" x14ac:dyDescent="0.3">
      <c r="A1296">
        <v>270690</v>
      </c>
      <c r="B1296" t="s">
        <v>3748</v>
      </c>
      <c r="C1296">
        <v>183</v>
      </c>
    </row>
    <row r="1297" spans="1:3" x14ac:dyDescent="0.3">
      <c r="A1297">
        <v>270710</v>
      </c>
      <c r="B1297" t="s">
        <v>65</v>
      </c>
      <c r="C1297">
        <v>11</v>
      </c>
    </row>
    <row r="1298" spans="1:3" x14ac:dyDescent="0.3">
      <c r="A1298">
        <v>270720</v>
      </c>
      <c r="B1298" t="s">
        <v>5628</v>
      </c>
      <c r="C1298">
        <v>1</v>
      </c>
    </row>
    <row r="1299" spans="1:3" x14ac:dyDescent="0.3">
      <c r="A1299">
        <v>270730</v>
      </c>
      <c r="B1299" t="s">
        <v>3745</v>
      </c>
      <c r="C1299">
        <v>65</v>
      </c>
    </row>
    <row r="1300" spans="1:3" x14ac:dyDescent="0.3">
      <c r="A1300">
        <v>270740</v>
      </c>
      <c r="B1300" t="s">
        <v>3744</v>
      </c>
      <c r="C1300">
        <v>2</v>
      </c>
    </row>
    <row r="1301" spans="1:3" x14ac:dyDescent="0.3">
      <c r="A1301">
        <v>270750</v>
      </c>
      <c r="B1301" t="s">
        <v>3743</v>
      </c>
      <c r="C1301">
        <v>5</v>
      </c>
    </row>
    <row r="1302" spans="1:3" x14ac:dyDescent="0.3">
      <c r="A1302">
        <v>270760</v>
      </c>
      <c r="B1302" t="s">
        <v>3742</v>
      </c>
      <c r="C1302">
        <v>78</v>
      </c>
    </row>
    <row r="1303" spans="1:3" x14ac:dyDescent="0.3">
      <c r="A1303">
        <v>270770</v>
      </c>
      <c r="B1303" t="s">
        <v>3741</v>
      </c>
      <c r="C1303">
        <v>295</v>
      </c>
    </row>
    <row r="1304" spans="1:3" x14ac:dyDescent="0.3">
      <c r="A1304">
        <v>270780</v>
      </c>
      <c r="B1304" t="s">
        <v>3740</v>
      </c>
      <c r="C1304">
        <v>7</v>
      </c>
    </row>
    <row r="1305" spans="1:3" x14ac:dyDescent="0.3">
      <c r="A1305">
        <v>270790</v>
      </c>
      <c r="B1305" t="s">
        <v>3739</v>
      </c>
      <c r="C1305">
        <v>16</v>
      </c>
    </row>
    <row r="1306" spans="1:3" x14ac:dyDescent="0.3">
      <c r="A1306">
        <v>270800</v>
      </c>
      <c r="B1306" t="s">
        <v>3738</v>
      </c>
      <c r="C1306">
        <v>116</v>
      </c>
    </row>
    <row r="1307" spans="1:3" x14ac:dyDescent="0.3">
      <c r="A1307">
        <v>270810</v>
      </c>
      <c r="B1307" t="s">
        <v>3737</v>
      </c>
      <c r="C1307">
        <v>8</v>
      </c>
    </row>
    <row r="1308" spans="1:3" x14ac:dyDescent="0.3">
      <c r="A1308">
        <v>270830</v>
      </c>
      <c r="B1308" t="s">
        <v>3735</v>
      </c>
      <c r="C1308">
        <v>126</v>
      </c>
    </row>
    <row r="1309" spans="1:3" x14ac:dyDescent="0.3">
      <c r="A1309">
        <v>270840</v>
      </c>
      <c r="B1309" t="s">
        <v>3734</v>
      </c>
      <c r="C1309">
        <v>23</v>
      </c>
    </row>
    <row r="1310" spans="1:3" x14ac:dyDescent="0.3">
      <c r="A1310">
        <v>270850</v>
      </c>
      <c r="B1310" t="s">
        <v>3733</v>
      </c>
      <c r="C1310">
        <v>97</v>
      </c>
    </row>
    <row r="1311" spans="1:3" x14ac:dyDescent="0.3">
      <c r="A1311">
        <v>270860</v>
      </c>
      <c r="B1311" t="s">
        <v>5629</v>
      </c>
      <c r="C1311">
        <v>108</v>
      </c>
    </row>
    <row r="1312" spans="1:3" x14ac:dyDescent="0.3">
      <c r="A1312">
        <v>270870</v>
      </c>
      <c r="B1312" t="s">
        <v>5764</v>
      </c>
      <c r="C1312">
        <v>1</v>
      </c>
    </row>
    <row r="1313" spans="1:3" x14ac:dyDescent="0.3">
      <c r="A1313">
        <v>270880</v>
      </c>
      <c r="B1313" t="s">
        <v>1711</v>
      </c>
      <c r="C1313">
        <v>83</v>
      </c>
    </row>
    <row r="1314" spans="1:3" x14ac:dyDescent="0.3">
      <c r="A1314">
        <v>270895</v>
      </c>
      <c r="B1314" t="s">
        <v>3729</v>
      </c>
      <c r="C1314">
        <v>25</v>
      </c>
    </row>
    <row r="1315" spans="1:3" x14ac:dyDescent="0.3">
      <c r="A1315">
        <v>270900</v>
      </c>
      <c r="B1315" t="s">
        <v>5630</v>
      </c>
      <c r="C1315">
        <v>1</v>
      </c>
    </row>
    <row r="1316" spans="1:3" x14ac:dyDescent="0.3">
      <c r="A1316">
        <v>270910</v>
      </c>
      <c r="B1316" t="s">
        <v>3727</v>
      </c>
      <c r="C1316">
        <v>17</v>
      </c>
    </row>
    <row r="1317" spans="1:3" x14ac:dyDescent="0.3">
      <c r="A1317">
        <v>270915</v>
      </c>
      <c r="B1317" t="s">
        <v>3726</v>
      </c>
      <c r="C1317">
        <v>659</v>
      </c>
    </row>
    <row r="1318" spans="1:3" x14ac:dyDescent="0.3">
      <c r="A1318">
        <v>270920</v>
      </c>
      <c r="B1318" t="s">
        <v>3725</v>
      </c>
      <c r="C1318">
        <v>2</v>
      </c>
    </row>
    <row r="1319" spans="1:3" x14ac:dyDescent="0.3">
      <c r="A1319">
        <v>270930</v>
      </c>
      <c r="B1319" t="s">
        <v>5497</v>
      </c>
      <c r="C1319">
        <v>516</v>
      </c>
    </row>
    <row r="1320" spans="1:3" x14ac:dyDescent="0.3">
      <c r="A1320">
        <v>270940</v>
      </c>
      <c r="B1320" t="s">
        <v>2434</v>
      </c>
      <c r="C1320">
        <v>65</v>
      </c>
    </row>
    <row r="1321" spans="1:3" x14ac:dyDescent="0.3">
      <c r="A1321">
        <v>280020</v>
      </c>
      <c r="B1321" t="s">
        <v>3721</v>
      </c>
      <c r="C1321">
        <v>1</v>
      </c>
    </row>
    <row r="1322" spans="1:3" x14ac:dyDescent="0.3">
      <c r="A1322">
        <v>280030</v>
      </c>
      <c r="B1322" t="s">
        <v>3720</v>
      </c>
      <c r="C1322">
        <v>1261</v>
      </c>
    </row>
    <row r="1323" spans="1:3" x14ac:dyDescent="0.3">
      <c r="A1323">
        <v>280050</v>
      </c>
      <c r="B1323" t="s">
        <v>3718</v>
      </c>
      <c r="C1323">
        <v>1</v>
      </c>
    </row>
    <row r="1324" spans="1:3" x14ac:dyDescent="0.3">
      <c r="A1324">
        <v>280060</v>
      </c>
      <c r="B1324" t="s">
        <v>5631</v>
      </c>
      <c r="C1324">
        <v>192</v>
      </c>
    </row>
    <row r="1325" spans="1:3" x14ac:dyDescent="0.3">
      <c r="A1325">
        <v>280067</v>
      </c>
      <c r="B1325" t="s">
        <v>3716</v>
      </c>
      <c r="C1325">
        <v>2</v>
      </c>
    </row>
    <row r="1326" spans="1:3" x14ac:dyDescent="0.3">
      <c r="A1326">
        <v>280120</v>
      </c>
      <c r="B1326" t="s">
        <v>3712</v>
      </c>
      <c r="C1326">
        <v>13</v>
      </c>
    </row>
    <row r="1327" spans="1:3" x14ac:dyDescent="0.3">
      <c r="A1327">
        <v>280140</v>
      </c>
      <c r="B1327" t="s">
        <v>3710</v>
      </c>
      <c r="C1327">
        <v>26</v>
      </c>
    </row>
    <row r="1328" spans="1:3" x14ac:dyDescent="0.3">
      <c r="A1328">
        <v>280150</v>
      </c>
      <c r="B1328" t="s">
        <v>3709</v>
      </c>
      <c r="C1328">
        <v>1</v>
      </c>
    </row>
    <row r="1329" spans="1:3" x14ac:dyDescent="0.3">
      <c r="A1329">
        <v>280210</v>
      </c>
      <c r="B1329" t="s">
        <v>3704</v>
      </c>
      <c r="C1329">
        <v>134</v>
      </c>
    </row>
    <row r="1330" spans="1:3" x14ac:dyDescent="0.3">
      <c r="A1330">
        <v>280250</v>
      </c>
      <c r="B1330" t="s">
        <v>3700</v>
      </c>
      <c r="C1330">
        <v>1</v>
      </c>
    </row>
    <row r="1331" spans="1:3" x14ac:dyDescent="0.3">
      <c r="A1331">
        <v>280270</v>
      </c>
      <c r="B1331" t="s">
        <v>5715</v>
      </c>
      <c r="C1331">
        <v>1</v>
      </c>
    </row>
    <row r="1332" spans="1:3" x14ac:dyDescent="0.3">
      <c r="A1332">
        <v>280290</v>
      </c>
      <c r="B1332" t="s">
        <v>3696</v>
      </c>
      <c r="C1332">
        <v>150</v>
      </c>
    </row>
    <row r="1333" spans="1:3" x14ac:dyDescent="0.3">
      <c r="A1333">
        <v>280320</v>
      </c>
      <c r="B1333" t="s">
        <v>5632</v>
      </c>
      <c r="C1333">
        <v>15</v>
      </c>
    </row>
    <row r="1334" spans="1:3" x14ac:dyDescent="0.3">
      <c r="A1334">
        <v>280350</v>
      </c>
      <c r="B1334" t="s">
        <v>3690</v>
      </c>
      <c r="C1334">
        <v>100</v>
      </c>
    </row>
    <row r="1335" spans="1:3" x14ac:dyDescent="0.3">
      <c r="A1335">
        <v>280360</v>
      </c>
      <c r="B1335" t="s">
        <v>3689</v>
      </c>
      <c r="C1335">
        <v>21</v>
      </c>
    </row>
    <row r="1336" spans="1:3" x14ac:dyDescent="0.3">
      <c r="A1336">
        <v>280420</v>
      </c>
      <c r="B1336" t="s">
        <v>3683</v>
      </c>
      <c r="C1336">
        <v>17</v>
      </c>
    </row>
    <row r="1337" spans="1:3" x14ac:dyDescent="0.3">
      <c r="A1337">
        <v>280440</v>
      </c>
      <c r="B1337" t="s">
        <v>3681</v>
      </c>
      <c r="C1337">
        <v>56</v>
      </c>
    </row>
    <row r="1338" spans="1:3" x14ac:dyDescent="0.3">
      <c r="A1338">
        <v>280450</v>
      </c>
      <c r="B1338" t="s">
        <v>3679</v>
      </c>
      <c r="C1338">
        <v>84</v>
      </c>
    </row>
    <row r="1339" spans="1:3" x14ac:dyDescent="0.3">
      <c r="A1339">
        <v>280460</v>
      </c>
      <c r="B1339" t="s">
        <v>5633</v>
      </c>
      <c r="C1339">
        <v>1</v>
      </c>
    </row>
    <row r="1340" spans="1:3" x14ac:dyDescent="0.3">
      <c r="A1340">
        <v>280480</v>
      </c>
      <c r="B1340" t="s">
        <v>3676</v>
      </c>
      <c r="C1340">
        <v>402</v>
      </c>
    </row>
    <row r="1341" spans="1:3" x14ac:dyDescent="0.3">
      <c r="A1341">
        <v>280550</v>
      </c>
      <c r="B1341" t="s">
        <v>3670</v>
      </c>
      <c r="C1341">
        <v>6</v>
      </c>
    </row>
    <row r="1342" spans="1:3" x14ac:dyDescent="0.3">
      <c r="A1342">
        <v>280560</v>
      </c>
      <c r="B1342" t="s">
        <v>3669</v>
      </c>
      <c r="C1342">
        <v>2</v>
      </c>
    </row>
    <row r="1343" spans="1:3" x14ac:dyDescent="0.3">
      <c r="A1343">
        <v>280570</v>
      </c>
      <c r="B1343" t="s">
        <v>3668</v>
      </c>
      <c r="C1343">
        <v>44</v>
      </c>
    </row>
    <row r="1344" spans="1:3" x14ac:dyDescent="0.3">
      <c r="A1344">
        <v>280580</v>
      </c>
      <c r="B1344" t="s">
        <v>3667</v>
      </c>
      <c r="C1344">
        <v>13</v>
      </c>
    </row>
    <row r="1345" spans="1:3" x14ac:dyDescent="0.3">
      <c r="A1345">
        <v>280600</v>
      </c>
      <c r="B1345" t="s">
        <v>3665</v>
      </c>
      <c r="C1345">
        <v>1</v>
      </c>
    </row>
    <row r="1346" spans="1:3" x14ac:dyDescent="0.3">
      <c r="A1346">
        <v>280610</v>
      </c>
      <c r="B1346" t="s">
        <v>3664</v>
      </c>
      <c r="C1346">
        <v>2</v>
      </c>
    </row>
    <row r="1347" spans="1:3" x14ac:dyDescent="0.3">
      <c r="A1347">
        <v>280650</v>
      </c>
      <c r="B1347" t="s">
        <v>1027</v>
      </c>
      <c r="C1347">
        <v>2</v>
      </c>
    </row>
    <row r="1348" spans="1:3" x14ac:dyDescent="0.3">
      <c r="A1348">
        <v>280670</v>
      </c>
      <c r="B1348" t="s">
        <v>3659</v>
      </c>
      <c r="C1348">
        <v>89</v>
      </c>
    </row>
    <row r="1349" spans="1:3" x14ac:dyDescent="0.3">
      <c r="A1349">
        <v>280680</v>
      </c>
      <c r="B1349" t="s">
        <v>35</v>
      </c>
      <c r="C1349">
        <v>1</v>
      </c>
    </row>
    <row r="1350" spans="1:3" x14ac:dyDescent="0.3">
      <c r="A1350">
        <v>280710</v>
      </c>
      <c r="B1350" t="s">
        <v>3657</v>
      </c>
      <c r="C1350">
        <v>45</v>
      </c>
    </row>
    <row r="1351" spans="1:3" x14ac:dyDescent="0.3">
      <c r="A1351">
        <v>280720</v>
      </c>
      <c r="B1351" t="s">
        <v>3656</v>
      </c>
      <c r="C1351">
        <v>4</v>
      </c>
    </row>
    <row r="1352" spans="1:3" x14ac:dyDescent="0.3">
      <c r="A1352">
        <v>280740</v>
      </c>
      <c r="B1352" t="s">
        <v>3654</v>
      </c>
      <c r="C1352">
        <v>32</v>
      </c>
    </row>
    <row r="1353" spans="1:3" x14ac:dyDescent="0.3">
      <c r="A1353">
        <v>290010</v>
      </c>
      <c r="B1353" t="s">
        <v>3650</v>
      </c>
      <c r="C1353">
        <v>63</v>
      </c>
    </row>
    <row r="1354" spans="1:3" x14ac:dyDescent="0.3">
      <c r="A1354">
        <v>290020</v>
      </c>
      <c r="B1354" t="s">
        <v>3649</v>
      </c>
      <c r="C1354">
        <v>56</v>
      </c>
    </row>
    <row r="1355" spans="1:3" x14ac:dyDescent="0.3">
      <c r="A1355">
        <v>290030</v>
      </c>
      <c r="B1355" t="s">
        <v>3648</v>
      </c>
      <c r="C1355">
        <v>3</v>
      </c>
    </row>
    <row r="1356" spans="1:3" x14ac:dyDescent="0.3">
      <c r="A1356">
        <v>290035</v>
      </c>
      <c r="B1356" t="s">
        <v>3647</v>
      </c>
      <c r="C1356">
        <v>33</v>
      </c>
    </row>
    <row r="1357" spans="1:3" x14ac:dyDescent="0.3">
      <c r="A1357">
        <v>290040</v>
      </c>
      <c r="B1357" t="s">
        <v>3646</v>
      </c>
      <c r="C1357">
        <v>90</v>
      </c>
    </row>
    <row r="1358" spans="1:3" x14ac:dyDescent="0.3">
      <c r="A1358">
        <v>290060</v>
      </c>
      <c r="B1358" t="s">
        <v>3644</v>
      </c>
      <c r="C1358">
        <v>1</v>
      </c>
    </row>
    <row r="1359" spans="1:3" x14ac:dyDescent="0.3">
      <c r="A1359">
        <v>290070</v>
      </c>
      <c r="B1359" t="s">
        <v>3643</v>
      </c>
      <c r="C1359">
        <v>93</v>
      </c>
    </row>
    <row r="1360" spans="1:3" x14ac:dyDescent="0.3">
      <c r="A1360">
        <v>290080</v>
      </c>
      <c r="B1360" t="s">
        <v>3642</v>
      </c>
      <c r="C1360">
        <v>19</v>
      </c>
    </row>
    <row r="1361" spans="1:3" x14ac:dyDescent="0.3">
      <c r="A1361">
        <v>290090</v>
      </c>
      <c r="B1361" t="s">
        <v>3641</v>
      </c>
      <c r="C1361">
        <v>2</v>
      </c>
    </row>
    <row r="1362" spans="1:3" x14ac:dyDescent="0.3">
      <c r="A1362">
        <v>290100</v>
      </c>
      <c r="B1362" t="s">
        <v>3640</v>
      </c>
      <c r="C1362">
        <v>496</v>
      </c>
    </row>
    <row r="1363" spans="1:3" x14ac:dyDescent="0.3">
      <c r="A1363">
        <v>290110</v>
      </c>
      <c r="B1363" t="s">
        <v>3639</v>
      </c>
      <c r="C1363">
        <v>9</v>
      </c>
    </row>
    <row r="1364" spans="1:3" x14ac:dyDescent="0.3">
      <c r="A1364">
        <v>290115</v>
      </c>
      <c r="B1364" t="s">
        <v>3638</v>
      </c>
      <c r="C1364">
        <v>72</v>
      </c>
    </row>
    <row r="1365" spans="1:3" x14ac:dyDescent="0.3">
      <c r="A1365">
        <v>290120</v>
      </c>
      <c r="B1365" t="s">
        <v>3637</v>
      </c>
      <c r="C1365">
        <v>142</v>
      </c>
    </row>
    <row r="1366" spans="1:3" x14ac:dyDescent="0.3">
      <c r="A1366">
        <v>290130</v>
      </c>
      <c r="B1366" t="s">
        <v>3636</v>
      </c>
      <c r="C1366">
        <v>112</v>
      </c>
    </row>
    <row r="1367" spans="1:3" x14ac:dyDescent="0.3">
      <c r="A1367">
        <v>290135</v>
      </c>
      <c r="B1367" t="s">
        <v>3635</v>
      </c>
      <c r="C1367">
        <v>39</v>
      </c>
    </row>
    <row r="1368" spans="1:3" x14ac:dyDescent="0.3">
      <c r="A1368">
        <v>290140</v>
      </c>
      <c r="B1368" t="s">
        <v>3634</v>
      </c>
      <c r="C1368">
        <v>87</v>
      </c>
    </row>
    <row r="1369" spans="1:3" x14ac:dyDescent="0.3">
      <c r="A1369">
        <v>290150</v>
      </c>
      <c r="B1369" t="s">
        <v>3633</v>
      </c>
      <c r="C1369">
        <v>11</v>
      </c>
    </row>
    <row r="1370" spans="1:3" x14ac:dyDescent="0.3">
      <c r="A1370">
        <v>290160</v>
      </c>
      <c r="B1370" t="s">
        <v>3632</v>
      </c>
      <c r="C1370">
        <v>29</v>
      </c>
    </row>
    <row r="1371" spans="1:3" x14ac:dyDescent="0.3">
      <c r="A1371">
        <v>290170</v>
      </c>
      <c r="B1371" t="s">
        <v>3631</v>
      </c>
      <c r="C1371">
        <v>24</v>
      </c>
    </row>
    <row r="1372" spans="1:3" x14ac:dyDescent="0.3">
      <c r="A1372">
        <v>290180</v>
      </c>
      <c r="B1372" t="s">
        <v>3630</v>
      </c>
      <c r="C1372">
        <v>7</v>
      </c>
    </row>
    <row r="1373" spans="1:3" x14ac:dyDescent="0.3">
      <c r="A1373">
        <v>290195</v>
      </c>
      <c r="B1373" t="s">
        <v>3628</v>
      </c>
      <c r="C1373">
        <v>7</v>
      </c>
    </row>
    <row r="1374" spans="1:3" x14ac:dyDescent="0.3">
      <c r="A1374">
        <v>290205</v>
      </c>
      <c r="B1374" t="s">
        <v>3626</v>
      </c>
      <c r="C1374">
        <v>18</v>
      </c>
    </row>
    <row r="1375" spans="1:3" x14ac:dyDescent="0.3">
      <c r="A1375">
        <v>290200</v>
      </c>
      <c r="B1375" t="s">
        <v>3627</v>
      </c>
      <c r="C1375">
        <v>74</v>
      </c>
    </row>
    <row r="1376" spans="1:3" x14ac:dyDescent="0.3">
      <c r="A1376">
        <v>290210</v>
      </c>
      <c r="B1376" t="s">
        <v>3625</v>
      </c>
      <c r="C1376">
        <v>67</v>
      </c>
    </row>
    <row r="1377" spans="1:3" x14ac:dyDescent="0.3">
      <c r="A1377">
        <v>290250</v>
      </c>
      <c r="B1377" t="s">
        <v>3620</v>
      </c>
      <c r="C1377">
        <v>111</v>
      </c>
    </row>
    <row r="1378" spans="1:3" x14ac:dyDescent="0.3">
      <c r="A1378">
        <v>290260</v>
      </c>
      <c r="B1378" t="s">
        <v>3619</v>
      </c>
      <c r="C1378">
        <v>85</v>
      </c>
    </row>
    <row r="1379" spans="1:3" x14ac:dyDescent="0.3">
      <c r="A1379">
        <v>290265</v>
      </c>
      <c r="B1379" t="s">
        <v>3618</v>
      </c>
      <c r="C1379">
        <v>3</v>
      </c>
    </row>
    <row r="1380" spans="1:3" x14ac:dyDescent="0.3">
      <c r="A1380">
        <v>290270</v>
      </c>
      <c r="B1380" t="s">
        <v>3617</v>
      </c>
      <c r="C1380">
        <v>29</v>
      </c>
    </row>
    <row r="1381" spans="1:3" x14ac:dyDescent="0.3">
      <c r="A1381">
        <v>290280</v>
      </c>
      <c r="B1381" t="s">
        <v>3616</v>
      </c>
      <c r="C1381">
        <v>51</v>
      </c>
    </row>
    <row r="1382" spans="1:3" x14ac:dyDescent="0.3">
      <c r="A1382">
        <v>290290</v>
      </c>
      <c r="B1382" t="s">
        <v>3615</v>
      </c>
      <c r="C1382">
        <v>220</v>
      </c>
    </row>
    <row r="1383" spans="1:3" x14ac:dyDescent="0.3">
      <c r="A1383">
        <v>290300</v>
      </c>
      <c r="B1383" t="s">
        <v>3614</v>
      </c>
      <c r="C1383">
        <v>87</v>
      </c>
    </row>
    <row r="1384" spans="1:3" x14ac:dyDescent="0.3">
      <c r="A1384">
        <v>290310</v>
      </c>
      <c r="B1384" t="s">
        <v>3613</v>
      </c>
      <c r="C1384">
        <v>1</v>
      </c>
    </row>
    <row r="1385" spans="1:3" x14ac:dyDescent="0.3">
      <c r="A1385">
        <v>290320</v>
      </c>
      <c r="B1385" t="s">
        <v>3612</v>
      </c>
      <c r="C1385">
        <v>570</v>
      </c>
    </row>
    <row r="1386" spans="1:3" x14ac:dyDescent="0.3">
      <c r="A1386">
        <v>290323</v>
      </c>
      <c r="B1386" t="s">
        <v>218</v>
      </c>
      <c r="C1386">
        <v>8</v>
      </c>
    </row>
    <row r="1387" spans="1:3" x14ac:dyDescent="0.3">
      <c r="A1387">
        <v>290330</v>
      </c>
      <c r="B1387" t="s">
        <v>5498</v>
      </c>
      <c r="C1387">
        <v>8</v>
      </c>
    </row>
    <row r="1388" spans="1:3" x14ac:dyDescent="0.3">
      <c r="A1388">
        <v>290327</v>
      </c>
      <c r="B1388" t="s">
        <v>3611</v>
      </c>
      <c r="C1388">
        <v>13</v>
      </c>
    </row>
    <row r="1389" spans="1:3" x14ac:dyDescent="0.3">
      <c r="A1389">
        <v>290340</v>
      </c>
      <c r="B1389" t="s">
        <v>1221</v>
      </c>
      <c r="C1389">
        <v>32</v>
      </c>
    </row>
    <row r="1390" spans="1:3" x14ac:dyDescent="0.3">
      <c r="A1390">
        <v>290350</v>
      </c>
      <c r="B1390" t="s">
        <v>3609</v>
      </c>
      <c r="C1390">
        <v>195</v>
      </c>
    </row>
    <row r="1391" spans="1:3" x14ac:dyDescent="0.3">
      <c r="A1391">
        <v>290360</v>
      </c>
      <c r="B1391" t="s">
        <v>3608</v>
      </c>
      <c r="C1391">
        <v>29</v>
      </c>
    </row>
    <row r="1392" spans="1:3" x14ac:dyDescent="0.3">
      <c r="A1392">
        <v>290370</v>
      </c>
      <c r="B1392" t="s">
        <v>3607</v>
      </c>
      <c r="C1392">
        <v>42</v>
      </c>
    </row>
    <row r="1393" spans="1:3" x14ac:dyDescent="0.3">
      <c r="A1393">
        <v>290380</v>
      </c>
      <c r="B1393" t="s">
        <v>3606</v>
      </c>
      <c r="C1393">
        <v>68</v>
      </c>
    </row>
    <row r="1394" spans="1:3" x14ac:dyDescent="0.3">
      <c r="A1394">
        <v>290390</v>
      </c>
      <c r="B1394" t="s">
        <v>3605</v>
      </c>
      <c r="C1394">
        <v>136</v>
      </c>
    </row>
    <row r="1395" spans="1:3" x14ac:dyDescent="0.3">
      <c r="A1395">
        <v>290395</v>
      </c>
      <c r="B1395" t="s">
        <v>3604</v>
      </c>
      <c r="C1395">
        <v>167</v>
      </c>
    </row>
    <row r="1396" spans="1:3" x14ac:dyDescent="0.3">
      <c r="A1396">
        <v>290400</v>
      </c>
      <c r="B1396" t="s">
        <v>3603</v>
      </c>
      <c r="C1396">
        <v>144</v>
      </c>
    </row>
    <row r="1397" spans="1:3" x14ac:dyDescent="0.3">
      <c r="A1397">
        <v>290405</v>
      </c>
      <c r="B1397" t="s">
        <v>453</v>
      </c>
      <c r="C1397">
        <v>147</v>
      </c>
    </row>
    <row r="1398" spans="1:3" x14ac:dyDescent="0.3">
      <c r="A1398">
        <v>290410</v>
      </c>
      <c r="B1398" t="s">
        <v>3602</v>
      </c>
      <c r="C1398">
        <v>104</v>
      </c>
    </row>
    <row r="1399" spans="1:3" x14ac:dyDescent="0.3">
      <c r="A1399">
        <v>290420</v>
      </c>
      <c r="B1399" t="s">
        <v>3601</v>
      </c>
      <c r="C1399">
        <v>219</v>
      </c>
    </row>
    <row r="1400" spans="1:3" x14ac:dyDescent="0.3">
      <c r="A1400">
        <v>290430</v>
      </c>
      <c r="B1400" t="s">
        <v>3600</v>
      </c>
      <c r="C1400">
        <v>132</v>
      </c>
    </row>
    <row r="1401" spans="1:3" x14ac:dyDescent="0.3">
      <c r="A1401">
        <v>290440</v>
      </c>
      <c r="B1401" t="s">
        <v>3599</v>
      </c>
      <c r="C1401">
        <v>29</v>
      </c>
    </row>
    <row r="1402" spans="1:3" x14ac:dyDescent="0.3">
      <c r="A1402">
        <v>290450</v>
      </c>
      <c r="B1402" t="s">
        <v>3598</v>
      </c>
      <c r="C1402">
        <v>21</v>
      </c>
    </row>
    <row r="1403" spans="1:3" x14ac:dyDescent="0.3">
      <c r="A1403">
        <v>290460</v>
      </c>
      <c r="B1403" t="s">
        <v>3597</v>
      </c>
      <c r="C1403">
        <v>197</v>
      </c>
    </row>
    <row r="1404" spans="1:3" x14ac:dyDescent="0.3">
      <c r="A1404">
        <v>290470</v>
      </c>
      <c r="B1404" t="s">
        <v>3596</v>
      </c>
      <c r="C1404">
        <v>5</v>
      </c>
    </row>
    <row r="1405" spans="1:3" x14ac:dyDescent="0.3">
      <c r="A1405">
        <v>290475</v>
      </c>
      <c r="B1405" t="s">
        <v>3595</v>
      </c>
      <c r="C1405">
        <v>29</v>
      </c>
    </row>
    <row r="1406" spans="1:3" x14ac:dyDescent="0.3">
      <c r="A1406">
        <v>290480</v>
      </c>
      <c r="B1406" t="s">
        <v>3594</v>
      </c>
      <c r="C1406">
        <v>30</v>
      </c>
    </row>
    <row r="1407" spans="1:3" x14ac:dyDescent="0.3">
      <c r="A1407">
        <v>290485</v>
      </c>
      <c r="B1407" t="s">
        <v>3593</v>
      </c>
      <c r="C1407">
        <v>54</v>
      </c>
    </row>
    <row r="1408" spans="1:3" x14ac:dyDescent="0.3">
      <c r="A1408">
        <v>290490</v>
      </c>
      <c r="B1408" t="s">
        <v>3592</v>
      </c>
      <c r="C1408">
        <v>35</v>
      </c>
    </row>
    <row r="1409" spans="1:3" x14ac:dyDescent="0.3">
      <c r="A1409">
        <v>290500</v>
      </c>
      <c r="B1409" t="s">
        <v>3591</v>
      </c>
      <c r="C1409">
        <v>3</v>
      </c>
    </row>
    <row r="1410" spans="1:3" x14ac:dyDescent="0.3">
      <c r="A1410">
        <v>290510</v>
      </c>
      <c r="B1410" t="s">
        <v>3590</v>
      </c>
      <c r="C1410">
        <v>9</v>
      </c>
    </row>
    <row r="1411" spans="1:3" x14ac:dyDescent="0.3">
      <c r="A1411">
        <v>290515</v>
      </c>
      <c r="B1411" t="s">
        <v>3589</v>
      </c>
      <c r="C1411">
        <v>60</v>
      </c>
    </row>
    <row r="1412" spans="1:3" x14ac:dyDescent="0.3">
      <c r="A1412">
        <v>290520</v>
      </c>
      <c r="B1412" t="s">
        <v>3588</v>
      </c>
      <c r="C1412">
        <v>16</v>
      </c>
    </row>
    <row r="1413" spans="1:3" x14ac:dyDescent="0.3">
      <c r="A1413">
        <v>290530</v>
      </c>
      <c r="B1413" t="s">
        <v>3587</v>
      </c>
      <c r="C1413">
        <v>124</v>
      </c>
    </row>
    <row r="1414" spans="1:3" x14ac:dyDescent="0.3">
      <c r="A1414">
        <v>290540</v>
      </c>
      <c r="B1414" t="s">
        <v>3586</v>
      </c>
      <c r="C1414">
        <v>11</v>
      </c>
    </row>
    <row r="1415" spans="1:3" x14ac:dyDescent="0.3">
      <c r="A1415">
        <v>290550</v>
      </c>
      <c r="B1415" t="s">
        <v>3585</v>
      </c>
      <c r="C1415">
        <v>49</v>
      </c>
    </row>
    <row r="1416" spans="1:3" x14ac:dyDescent="0.3">
      <c r="A1416">
        <v>290560</v>
      </c>
      <c r="B1416" t="s">
        <v>3584</v>
      </c>
      <c r="C1416">
        <v>19</v>
      </c>
    </row>
    <row r="1417" spans="1:3" x14ac:dyDescent="0.3">
      <c r="A1417">
        <v>290570</v>
      </c>
      <c r="B1417" t="s">
        <v>3583</v>
      </c>
      <c r="C1417">
        <v>52</v>
      </c>
    </row>
    <row r="1418" spans="1:3" x14ac:dyDescent="0.3">
      <c r="A1418">
        <v>290580</v>
      </c>
      <c r="B1418" t="s">
        <v>3582</v>
      </c>
      <c r="C1418">
        <v>28</v>
      </c>
    </row>
    <row r="1419" spans="1:3" x14ac:dyDescent="0.3">
      <c r="A1419">
        <v>290590</v>
      </c>
      <c r="B1419" t="s">
        <v>3581</v>
      </c>
      <c r="C1419">
        <v>3</v>
      </c>
    </row>
    <row r="1420" spans="1:3" x14ac:dyDescent="0.3">
      <c r="A1420">
        <v>290600</v>
      </c>
      <c r="B1420" t="s">
        <v>3580</v>
      </c>
      <c r="C1420">
        <v>124</v>
      </c>
    </row>
    <row r="1421" spans="1:3" x14ac:dyDescent="0.3">
      <c r="A1421">
        <v>290610</v>
      </c>
      <c r="B1421" t="s">
        <v>3133</v>
      </c>
      <c r="C1421">
        <v>46</v>
      </c>
    </row>
    <row r="1422" spans="1:3" x14ac:dyDescent="0.3">
      <c r="A1422">
        <v>290620</v>
      </c>
      <c r="B1422" t="s">
        <v>365</v>
      </c>
      <c r="C1422">
        <v>137</v>
      </c>
    </row>
    <row r="1423" spans="1:3" x14ac:dyDescent="0.3">
      <c r="A1423">
        <v>290630</v>
      </c>
      <c r="B1423" t="s">
        <v>3579</v>
      </c>
      <c r="C1423">
        <v>2</v>
      </c>
    </row>
    <row r="1424" spans="1:3" x14ac:dyDescent="0.3">
      <c r="A1424">
        <v>290640</v>
      </c>
      <c r="B1424" t="s">
        <v>3578</v>
      </c>
      <c r="C1424">
        <v>44</v>
      </c>
    </row>
    <row r="1425" spans="1:3" x14ac:dyDescent="0.3">
      <c r="A1425">
        <v>290650</v>
      </c>
      <c r="B1425" t="s">
        <v>3131</v>
      </c>
      <c r="C1425">
        <v>23</v>
      </c>
    </row>
    <row r="1426" spans="1:3" x14ac:dyDescent="0.3">
      <c r="A1426">
        <v>290660</v>
      </c>
      <c r="B1426" t="s">
        <v>3577</v>
      </c>
      <c r="C1426">
        <v>3</v>
      </c>
    </row>
    <row r="1427" spans="1:3" x14ac:dyDescent="0.3">
      <c r="A1427">
        <v>290670</v>
      </c>
      <c r="B1427" t="s">
        <v>3576</v>
      </c>
      <c r="C1427">
        <v>161</v>
      </c>
    </row>
    <row r="1428" spans="1:3" x14ac:dyDescent="0.3">
      <c r="A1428">
        <v>290680</v>
      </c>
      <c r="B1428" t="s">
        <v>3575</v>
      </c>
      <c r="C1428">
        <v>86</v>
      </c>
    </row>
    <row r="1429" spans="1:3" x14ac:dyDescent="0.3">
      <c r="A1429">
        <v>290682</v>
      </c>
      <c r="B1429" t="s">
        <v>3574</v>
      </c>
      <c r="C1429">
        <v>37</v>
      </c>
    </row>
    <row r="1430" spans="1:3" x14ac:dyDescent="0.3">
      <c r="A1430">
        <v>290685</v>
      </c>
      <c r="B1430" t="s">
        <v>3573</v>
      </c>
      <c r="C1430">
        <v>18</v>
      </c>
    </row>
    <row r="1431" spans="1:3" x14ac:dyDescent="0.3">
      <c r="A1431">
        <v>290687</v>
      </c>
      <c r="B1431" t="s">
        <v>3572</v>
      </c>
      <c r="C1431">
        <v>20</v>
      </c>
    </row>
    <row r="1432" spans="1:3" x14ac:dyDescent="0.3">
      <c r="A1432">
        <v>290689</v>
      </c>
      <c r="B1432" t="s">
        <v>3571</v>
      </c>
      <c r="C1432">
        <v>103</v>
      </c>
    </row>
    <row r="1433" spans="1:3" x14ac:dyDescent="0.3">
      <c r="A1433">
        <v>290690</v>
      </c>
      <c r="B1433" t="s">
        <v>3570</v>
      </c>
      <c r="C1433">
        <v>29</v>
      </c>
    </row>
    <row r="1434" spans="1:3" x14ac:dyDescent="0.3">
      <c r="A1434">
        <v>290700</v>
      </c>
      <c r="B1434" t="s">
        <v>3569</v>
      </c>
      <c r="C1434">
        <v>13</v>
      </c>
    </row>
    <row r="1435" spans="1:3" x14ac:dyDescent="0.3">
      <c r="A1435">
        <v>290710</v>
      </c>
      <c r="B1435" t="s">
        <v>3568</v>
      </c>
      <c r="C1435">
        <v>136</v>
      </c>
    </row>
    <row r="1436" spans="1:3" x14ac:dyDescent="0.3">
      <c r="A1436">
        <v>290720</v>
      </c>
      <c r="B1436" t="s">
        <v>3567</v>
      </c>
      <c r="C1436">
        <v>97</v>
      </c>
    </row>
    <row r="1437" spans="1:3" x14ac:dyDescent="0.3">
      <c r="A1437">
        <v>290730</v>
      </c>
      <c r="B1437" t="s">
        <v>3566</v>
      </c>
      <c r="C1437">
        <v>68</v>
      </c>
    </row>
    <row r="1438" spans="1:3" x14ac:dyDescent="0.3">
      <c r="A1438">
        <v>290740</v>
      </c>
      <c r="B1438" t="s">
        <v>3565</v>
      </c>
      <c r="C1438">
        <v>13</v>
      </c>
    </row>
    <row r="1439" spans="1:3" x14ac:dyDescent="0.3">
      <c r="A1439">
        <v>290750</v>
      </c>
      <c r="B1439" t="s">
        <v>3564</v>
      </c>
      <c r="C1439">
        <v>106</v>
      </c>
    </row>
    <row r="1440" spans="1:3" x14ac:dyDescent="0.3">
      <c r="A1440">
        <v>290755</v>
      </c>
      <c r="B1440" t="s">
        <v>3563</v>
      </c>
      <c r="C1440">
        <v>64</v>
      </c>
    </row>
    <row r="1441" spans="1:3" x14ac:dyDescent="0.3">
      <c r="A1441">
        <v>290760</v>
      </c>
      <c r="B1441" t="s">
        <v>3562</v>
      </c>
      <c r="C1441">
        <v>7</v>
      </c>
    </row>
    <row r="1442" spans="1:3" x14ac:dyDescent="0.3">
      <c r="A1442">
        <v>290770</v>
      </c>
      <c r="B1442" t="s">
        <v>3561</v>
      </c>
      <c r="C1442">
        <v>11</v>
      </c>
    </row>
    <row r="1443" spans="1:3" x14ac:dyDescent="0.3">
      <c r="A1443">
        <v>290780</v>
      </c>
      <c r="B1443" t="s">
        <v>3560</v>
      </c>
      <c r="C1443">
        <v>22</v>
      </c>
    </row>
    <row r="1444" spans="1:3" x14ac:dyDescent="0.3">
      <c r="A1444">
        <v>290790</v>
      </c>
      <c r="B1444" t="s">
        <v>3559</v>
      </c>
      <c r="C1444">
        <v>7</v>
      </c>
    </row>
    <row r="1445" spans="1:3" x14ac:dyDescent="0.3">
      <c r="A1445">
        <v>290800</v>
      </c>
      <c r="B1445" t="s">
        <v>3558</v>
      </c>
      <c r="C1445">
        <v>27</v>
      </c>
    </row>
    <row r="1446" spans="1:3" x14ac:dyDescent="0.3">
      <c r="A1446">
        <v>290810</v>
      </c>
      <c r="B1446" t="s">
        <v>3557</v>
      </c>
      <c r="C1446">
        <v>49</v>
      </c>
    </row>
    <row r="1447" spans="1:3" x14ac:dyDescent="0.3">
      <c r="A1447">
        <v>290820</v>
      </c>
      <c r="B1447" t="s">
        <v>3556</v>
      </c>
      <c r="C1447">
        <v>9</v>
      </c>
    </row>
    <row r="1448" spans="1:3" x14ac:dyDescent="0.3">
      <c r="A1448">
        <v>290830</v>
      </c>
      <c r="B1448" t="s">
        <v>3555</v>
      </c>
      <c r="C1448">
        <v>24</v>
      </c>
    </row>
    <row r="1449" spans="1:3" x14ac:dyDescent="0.3">
      <c r="A1449">
        <v>290840</v>
      </c>
      <c r="B1449" t="s">
        <v>3554</v>
      </c>
      <c r="C1449">
        <v>98</v>
      </c>
    </row>
    <row r="1450" spans="1:3" x14ac:dyDescent="0.3">
      <c r="A1450">
        <v>290850</v>
      </c>
      <c r="B1450" t="s">
        <v>3553</v>
      </c>
      <c r="C1450">
        <v>13</v>
      </c>
    </row>
    <row r="1451" spans="1:3" x14ac:dyDescent="0.3">
      <c r="A1451">
        <v>290860</v>
      </c>
      <c r="B1451" t="s">
        <v>3552</v>
      </c>
      <c r="C1451">
        <v>8</v>
      </c>
    </row>
    <row r="1452" spans="1:3" x14ac:dyDescent="0.3">
      <c r="A1452">
        <v>290870</v>
      </c>
      <c r="B1452" t="s">
        <v>3551</v>
      </c>
      <c r="C1452">
        <v>253</v>
      </c>
    </row>
    <row r="1453" spans="1:3" x14ac:dyDescent="0.3">
      <c r="A1453">
        <v>290880</v>
      </c>
      <c r="B1453" t="s">
        <v>3550</v>
      </c>
      <c r="C1453">
        <v>7</v>
      </c>
    </row>
    <row r="1454" spans="1:3" x14ac:dyDescent="0.3">
      <c r="A1454">
        <v>290890</v>
      </c>
      <c r="B1454" t="s">
        <v>3549</v>
      </c>
      <c r="C1454">
        <v>51</v>
      </c>
    </row>
    <row r="1455" spans="1:3" x14ac:dyDescent="0.3">
      <c r="A1455">
        <v>290900</v>
      </c>
      <c r="B1455" t="s">
        <v>3548</v>
      </c>
      <c r="C1455">
        <v>66</v>
      </c>
    </row>
    <row r="1456" spans="1:3" x14ac:dyDescent="0.3">
      <c r="A1456">
        <v>290910</v>
      </c>
      <c r="B1456" t="s">
        <v>3547</v>
      </c>
      <c r="C1456">
        <v>65</v>
      </c>
    </row>
    <row r="1457" spans="1:3" x14ac:dyDescent="0.3">
      <c r="A1457">
        <v>290920</v>
      </c>
      <c r="B1457" t="s">
        <v>5635</v>
      </c>
      <c r="C1457">
        <v>15</v>
      </c>
    </row>
    <row r="1458" spans="1:3" x14ac:dyDescent="0.3">
      <c r="A1458">
        <v>290930</v>
      </c>
      <c r="B1458" t="s">
        <v>3545</v>
      </c>
      <c r="C1458">
        <v>257</v>
      </c>
    </row>
    <row r="1459" spans="1:3" x14ac:dyDescent="0.3">
      <c r="A1459">
        <v>290940</v>
      </c>
      <c r="B1459" t="s">
        <v>3544</v>
      </c>
      <c r="C1459">
        <v>67</v>
      </c>
    </row>
    <row r="1460" spans="1:3" x14ac:dyDescent="0.3">
      <c r="A1460">
        <v>290950</v>
      </c>
      <c r="B1460" t="s">
        <v>3543</v>
      </c>
      <c r="C1460">
        <v>18</v>
      </c>
    </row>
    <row r="1461" spans="1:3" x14ac:dyDescent="0.3">
      <c r="A1461">
        <v>290960</v>
      </c>
      <c r="B1461" t="s">
        <v>3542</v>
      </c>
      <c r="C1461">
        <v>21</v>
      </c>
    </row>
    <row r="1462" spans="1:3" x14ac:dyDescent="0.3">
      <c r="A1462">
        <v>290970</v>
      </c>
      <c r="B1462" t="s">
        <v>3541</v>
      </c>
      <c r="C1462">
        <v>31</v>
      </c>
    </row>
    <row r="1463" spans="1:3" x14ac:dyDescent="0.3">
      <c r="A1463">
        <v>290980</v>
      </c>
      <c r="B1463" t="s">
        <v>5499</v>
      </c>
      <c r="C1463">
        <v>289</v>
      </c>
    </row>
    <row r="1464" spans="1:3" x14ac:dyDescent="0.3">
      <c r="A1464">
        <v>290990</v>
      </c>
      <c r="B1464" t="s">
        <v>3539</v>
      </c>
      <c r="C1464">
        <v>28</v>
      </c>
    </row>
    <row r="1465" spans="1:3" x14ac:dyDescent="0.3">
      <c r="A1465">
        <v>291000</v>
      </c>
      <c r="B1465" t="s">
        <v>3538</v>
      </c>
      <c r="C1465">
        <v>38</v>
      </c>
    </row>
    <row r="1466" spans="1:3" x14ac:dyDescent="0.3">
      <c r="A1466">
        <v>291005</v>
      </c>
      <c r="B1466" t="s">
        <v>5462</v>
      </c>
      <c r="C1466">
        <v>2</v>
      </c>
    </row>
    <row r="1467" spans="1:3" x14ac:dyDescent="0.3">
      <c r="A1467">
        <v>291010</v>
      </c>
      <c r="B1467" t="s">
        <v>3536</v>
      </c>
      <c r="C1467">
        <v>71</v>
      </c>
    </row>
    <row r="1468" spans="1:3" x14ac:dyDescent="0.3">
      <c r="A1468">
        <v>291030</v>
      </c>
      <c r="B1468" t="s">
        <v>3534</v>
      </c>
      <c r="C1468">
        <v>51</v>
      </c>
    </row>
    <row r="1469" spans="1:3" x14ac:dyDescent="0.3">
      <c r="A1469">
        <v>291040</v>
      </c>
      <c r="B1469" t="s">
        <v>3533</v>
      </c>
      <c r="C1469">
        <v>132</v>
      </c>
    </row>
    <row r="1470" spans="1:3" x14ac:dyDescent="0.3">
      <c r="A1470">
        <v>291050</v>
      </c>
      <c r="B1470" t="s">
        <v>1173</v>
      </c>
      <c r="C1470">
        <v>38</v>
      </c>
    </row>
    <row r="1471" spans="1:3" x14ac:dyDescent="0.3">
      <c r="A1471">
        <v>290050</v>
      </c>
      <c r="B1471" t="s">
        <v>3645</v>
      </c>
      <c r="C1471">
        <v>97</v>
      </c>
    </row>
    <row r="1472" spans="1:3" x14ac:dyDescent="0.3">
      <c r="A1472">
        <v>291060</v>
      </c>
      <c r="B1472" t="s">
        <v>3532</v>
      </c>
      <c r="C1472">
        <v>48</v>
      </c>
    </row>
    <row r="1473" spans="1:3" x14ac:dyDescent="0.3">
      <c r="A1473">
        <v>291070</v>
      </c>
      <c r="B1473" t="s">
        <v>3531</v>
      </c>
      <c r="C1473">
        <v>168</v>
      </c>
    </row>
    <row r="1474" spans="1:3" x14ac:dyDescent="0.3">
      <c r="A1474">
        <v>291072</v>
      </c>
      <c r="B1474" t="s">
        <v>3530</v>
      </c>
      <c r="C1474">
        <v>337</v>
      </c>
    </row>
    <row r="1475" spans="1:3" x14ac:dyDescent="0.3">
      <c r="A1475">
        <v>291075</v>
      </c>
      <c r="B1475" t="s">
        <v>3529</v>
      </c>
      <c r="C1475">
        <v>35</v>
      </c>
    </row>
    <row r="1476" spans="1:3" x14ac:dyDescent="0.3">
      <c r="A1476">
        <v>291077</v>
      </c>
      <c r="B1476" t="s">
        <v>3528</v>
      </c>
      <c r="C1476">
        <v>8</v>
      </c>
    </row>
    <row r="1477" spans="1:3" x14ac:dyDescent="0.3">
      <c r="A1477">
        <v>291080</v>
      </c>
      <c r="B1477" t="s">
        <v>3527</v>
      </c>
      <c r="C1477">
        <v>854</v>
      </c>
    </row>
    <row r="1478" spans="1:3" x14ac:dyDescent="0.3">
      <c r="A1478">
        <v>291085</v>
      </c>
      <c r="B1478" t="s">
        <v>3526</v>
      </c>
      <c r="C1478">
        <v>22</v>
      </c>
    </row>
    <row r="1479" spans="1:3" x14ac:dyDescent="0.3">
      <c r="A1479">
        <v>291100</v>
      </c>
      <c r="B1479" t="s">
        <v>3524</v>
      </c>
      <c r="C1479">
        <v>16</v>
      </c>
    </row>
    <row r="1480" spans="1:3" x14ac:dyDescent="0.3">
      <c r="A1480">
        <v>291110</v>
      </c>
      <c r="B1480" t="s">
        <v>3523</v>
      </c>
      <c r="C1480">
        <v>29</v>
      </c>
    </row>
    <row r="1481" spans="1:3" x14ac:dyDescent="0.3">
      <c r="A1481">
        <v>291120</v>
      </c>
      <c r="B1481" t="s">
        <v>3522</v>
      </c>
      <c r="C1481">
        <v>10</v>
      </c>
    </row>
    <row r="1482" spans="1:3" x14ac:dyDescent="0.3">
      <c r="A1482">
        <v>291125</v>
      </c>
      <c r="B1482" t="s">
        <v>3521</v>
      </c>
      <c r="C1482">
        <v>8</v>
      </c>
    </row>
    <row r="1483" spans="1:3" x14ac:dyDescent="0.3">
      <c r="A1483">
        <v>291130</v>
      </c>
      <c r="B1483" t="s">
        <v>3520</v>
      </c>
      <c r="C1483">
        <v>3</v>
      </c>
    </row>
    <row r="1484" spans="1:3" x14ac:dyDescent="0.3">
      <c r="A1484">
        <v>291150</v>
      </c>
      <c r="B1484" t="s">
        <v>3518</v>
      </c>
      <c r="C1484">
        <v>4</v>
      </c>
    </row>
    <row r="1485" spans="1:3" x14ac:dyDescent="0.3">
      <c r="A1485">
        <v>291160</v>
      </c>
      <c r="B1485" t="s">
        <v>3517</v>
      </c>
      <c r="C1485">
        <v>93</v>
      </c>
    </row>
    <row r="1486" spans="1:3" x14ac:dyDescent="0.3">
      <c r="A1486">
        <v>291165</v>
      </c>
      <c r="B1486" t="s">
        <v>3516</v>
      </c>
      <c r="C1486">
        <v>98</v>
      </c>
    </row>
    <row r="1487" spans="1:3" x14ac:dyDescent="0.3">
      <c r="A1487">
        <v>291170</v>
      </c>
      <c r="B1487" t="s">
        <v>3515</v>
      </c>
      <c r="C1487">
        <v>385</v>
      </c>
    </row>
    <row r="1488" spans="1:3" x14ac:dyDescent="0.3">
      <c r="A1488">
        <v>291180</v>
      </c>
      <c r="B1488" t="s">
        <v>3514</v>
      </c>
      <c r="C1488">
        <v>53</v>
      </c>
    </row>
    <row r="1489" spans="1:3" x14ac:dyDescent="0.3">
      <c r="A1489">
        <v>291190</v>
      </c>
      <c r="B1489" t="s">
        <v>3512</v>
      </c>
      <c r="C1489">
        <v>116</v>
      </c>
    </row>
    <row r="1490" spans="1:3" x14ac:dyDescent="0.3">
      <c r="A1490">
        <v>291210</v>
      </c>
      <c r="B1490" t="s">
        <v>3510</v>
      </c>
      <c r="C1490">
        <v>27</v>
      </c>
    </row>
    <row r="1491" spans="1:3" x14ac:dyDescent="0.3">
      <c r="A1491">
        <v>291220</v>
      </c>
      <c r="B1491" t="s">
        <v>3509</v>
      </c>
      <c r="C1491">
        <v>87</v>
      </c>
    </row>
    <row r="1492" spans="1:3" x14ac:dyDescent="0.3">
      <c r="A1492">
        <v>291230</v>
      </c>
      <c r="B1492" t="s">
        <v>3508</v>
      </c>
      <c r="C1492">
        <v>50</v>
      </c>
    </row>
    <row r="1493" spans="1:3" x14ac:dyDescent="0.3">
      <c r="A1493">
        <v>291240</v>
      </c>
      <c r="B1493" t="s">
        <v>3507</v>
      </c>
      <c r="C1493">
        <v>2</v>
      </c>
    </row>
    <row r="1494" spans="1:3" x14ac:dyDescent="0.3">
      <c r="A1494">
        <v>291250</v>
      </c>
      <c r="B1494" t="s">
        <v>3506</v>
      </c>
      <c r="C1494">
        <v>23</v>
      </c>
    </row>
    <row r="1495" spans="1:3" x14ac:dyDescent="0.3">
      <c r="A1495">
        <v>291260</v>
      </c>
      <c r="B1495" t="s">
        <v>3505</v>
      </c>
      <c r="C1495">
        <v>10</v>
      </c>
    </row>
    <row r="1496" spans="1:3" x14ac:dyDescent="0.3">
      <c r="A1496">
        <v>291270</v>
      </c>
      <c r="B1496" t="s">
        <v>3504</v>
      </c>
      <c r="C1496">
        <v>20</v>
      </c>
    </row>
    <row r="1497" spans="1:3" x14ac:dyDescent="0.3">
      <c r="A1497">
        <v>291280</v>
      </c>
      <c r="B1497" t="s">
        <v>3503</v>
      </c>
      <c r="C1497">
        <v>55</v>
      </c>
    </row>
    <row r="1498" spans="1:3" x14ac:dyDescent="0.3">
      <c r="A1498">
        <v>291290</v>
      </c>
      <c r="B1498" t="s">
        <v>3502</v>
      </c>
      <c r="C1498">
        <v>19</v>
      </c>
    </row>
    <row r="1499" spans="1:3" x14ac:dyDescent="0.3">
      <c r="A1499">
        <v>291300</v>
      </c>
      <c r="B1499" t="s">
        <v>3501</v>
      </c>
      <c r="C1499">
        <v>90</v>
      </c>
    </row>
    <row r="1500" spans="1:3" x14ac:dyDescent="0.3">
      <c r="A1500">
        <v>291310</v>
      </c>
      <c r="B1500" t="s">
        <v>3500</v>
      </c>
      <c r="C1500">
        <v>5</v>
      </c>
    </row>
    <row r="1501" spans="1:3" x14ac:dyDescent="0.3">
      <c r="A1501">
        <v>291320</v>
      </c>
      <c r="B1501" t="s">
        <v>3499</v>
      </c>
      <c r="C1501">
        <v>16</v>
      </c>
    </row>
    <row r="1502" spans="1:3" x14ac:dyDescent="0.3">
      <c r="A1502">
        <v>291330</v>
      </c>
      <c r="B1502" t="s">
        <v>3498</v>
      </c>
      <c r="C1502">
        <v>1</v>
      </c>
    </row>
    <row r="1503" spans="1:3" x14ac:dyDescent="0.3">
      <c r="A1503">
        <v>291340</v>
      </c>
      <c r="B1503" t="s">
        <v>3497</v>
      </c>
      <c r="C1503">
        <v>1</v>
      </c>
    </row>
    <row r="1504" spans="1:3" x14ac:dyDescent="0.3">
      <c r="A1504">
        <v>291345</v>
      </c>
      <c r="B1504" t="s">
        <v>3496</v>
      </c>
      <c r="C1504">
        <v>8</v>
      </c>
    </row>
    <row r="1505" spans="1:3" x14ac:dyDescent="0.3">
      <c r="A1505">
        <v>291350</v>
      </c>
      <c r="B1505" t="s">
        <v>3495</v>
      </c>
      <c r="C1505">
        <v>61</v>
      </c>
    </row>
    <row r="1506" spans="1:3" x14ac:dyDescent="0.3">
      <c r="A1506">
        <v>291360</v>
      </c>
      <c r="B1506" t="s">
        <v>3494</v>
      </c>
      <c r="C1506">
        <v>127</v>
      </c>
    </row>
    <row r="1507" spans="1:3" x14ac:dyDescent="0.3">
      <c r="A1507">
        <v>291370</v>
      </c>
      <c r="B1507" t="s">
        <v>3493</v>
      </c>
      <c r="C1507">
        <v>83</v>
      </c>
    </row>
    <row r="1508" spans="1:3" x14ac:dyDescent="0.3">
      <c r="A1508">
        <v>291380</v>
      </c>
      <c r="B1508" t="s">
        <v>3492</v>
      </c>
      <c r="C1508">
        <v>10</v>
      </c>
    </row>
    <row r="1509" spans="1:3" x14ac:dyDescent="0.3">
      <c r="A1509">
        <v>291390</v>
      </c>
      <c r="B1509" t="s">
        <v>3491</v>
      </c>
      <c r="C1509">
        <v>351</v>
      </c>
    </row>
    <row r="1510" spans="1:3" x14ac:dyDescent="0.3">
      <c r="A1510">
        <v>291400</v>
      </c>
      <c r="B1510" t="s">
        <v>3490</v>
      </c>
      <c r="C1510">
        <v>25</v>
      </c>
    </row>
    <row r="1511" spans="1:3" x14ac:dyDescent="0.3">
      <c r="A1511">
        <v>291410</v>
      </c>
      <c r="B1511" t="s">
        <v>3489</v>
      </c>
      <c r="C1511">
        <v>6</v>
      </c>
    </row>
    <row r="1512" spans="1:3" x14ac:dyDescent="0.3">
      <c r="A1512">
        <v>291420</v>
      </c>
      <c r="B1512" t="s">
        <v>3488</v>
      </c>
      <c r="C1512">
        <v>67</v>
      </c>
    </row>
    <row r="1513" spans="1:3" x14ac:dyDescent="0.3">
      <c r="A1513">
        <v>291430</v>
      </c>
      <c r="B1513" t="s">
        <v>3487</v>
      </c>
      <c r="C1513">
        <v>17</v>
      </c>
    </row>
    <row r="1514" spans="1:3" x14ac:dyDescent="0.3">
      <c r="A1514">
        <v>291440</v>
      </c>
      <c r="B1514" t="s">
        <v>3486</v>
      </c>
      <c r="C1514">
        <v>151</v>
      </c>
    </row>
    <row r="1515" spans="1:3" x14ac:dyDescent="0.3">
      <c r="A1515">
        <v>291450</v>
      </c>
      <c r="B1515" t="s">
        <v>3485</v>
      </c>
      <c r="C1515">
        <v>136</v>
      </c>
    </row>
    <row r="1516" spans="1:3" x14ac:dyDescent="0.3">
      <c r="A1516">
        <v>291460</v>
      </c>
      <c r="B1516" t="s">
        <v>3484</v>
      </c>
      <c r="C1516">
        <v>153</v>
      </c>
    </row>
    <row r="1517" spans="1:3" x14ac:dyDescent="0.3">
      <c r="A1517">
        <v>291465</v>
      </c>
      <c r="B1517" t="s">
        <v>3483</v>
      </c>
      <c r="C1517">
        <v>68</v>
      </c>
    </row>
    <row r="1518" spans="1:3" x14ac:dyDescent="0.3">
      <c r="A1518">
        <v>291470</v>
      </c>
      <c r="B1518" t="s">
        <v>3482</v>
      </c>
      <c r="C1518">
        <v>274</v>
      </c>
    </row>
    <row r="1519" spans="1:3" x14ac:dyDescent="0.3">
      <c r="A1519">
        <v>291480</v>
      </c>
      <c r="B1519" t="s">
        <v>3481</v>
      </c>
      <c r="C1519">
        <v>156</v>
      </c>
    </row>
    <row r="1520" spans="1:3" x14ac:dyDescent="0.3">
      <c r="A1520">
        <v>291490</v>
      </c>
      <c r="B1520" t="s">
        <v>3480</v>
      </c>
      <c r="C1520">
        <v>11</v>
      </c>
    </row>
    <row r="1521" spans="1:3" x14ac:dyDescent="0.3">
      <c r="A1521">
        <v>291500</v>
      </c>
      <c r="B1521" t="s">
        <v>3479</v>
      </c>
      <c r="C1521">
        <v>50</v>
      </c>
    </row>
    <row r="1522" spans="1:3" x14ac:dyDescent="0.3">
      <c r="A1522">
        <v>291510</v>
      </c>
      <c r="B1522" t="s">
        <v>3478</v>
      </c>
      <c r="C1522">
        <v>90</v>
      </c>
    </row>
    <row r="1523" spans="1:3" x14ac:dyDescent="0.3">
      <c r="A1523">
        <v>291520</v>
      </c>
      <c r="B1523" t="s">
        <v>3477</v>
      </c>
      <c r="C1523">
        <v>22</v>
      </c>
    </row>
    <row r="1524" spans="1:3" x14ac:dyDescent="0.3">
      <c r="A1524">
        <v>291530</v>
      </c>
      <c r="B1524" t="s">
        <v>3476</v>
      </c>
      <c r="C1524">
        <v>36</v>
      </c>
    </row>
    <row r="1525" spans="1:3" x14ac:dyDescent="0.3">
      <c r="A1525">
        <v>291535</v>
      </c>
      <c r="B1525" t="s">
        <v>3475</v>
      </c>
      <c r="C1525">
        <v>4</v>
      </c>
    </row>
    <row r="1526" spans="1:3" x14ac:dyDescent="0.3">
      <c r="A1526">
        <v>291540</v>
      </c>
      <c r="B1526" t="s">
        <v>3474</v>
      </c>
      <c r="C1526">
        <v>52</v>
      </c>
    </row>
    <row r="1527" spans="1:3" x14ac:dyDescent="0.3">
      <c r="A1527">
        <v>291550</v>
      </c>
      <c r="B1527" t="s">
        <v>3473</v>
      </c>
      <c r="C1527">
        <v>1</v>
      </c>
    </row>
    <row r="1528" spans="1:3" x14ac:dyDescent="0.3">
      <c r="A1528">
        <v>291560</v>
      </c>
      <c r="B1528" t="s">
        <v>3472</v>
      </c>
      <c r="C1528">
        <v>112</v>
      </c>
    </row>
    <row r="1529" spans="1:3" x14ac:dyDescent="0.3">
      <c r="A1529">
        <v>291570</v>
      </c>
      <c r="B1529" t="s">
        <v>3471</v>
      </c>
      <c r="C1529">
        <v>1</v>
      </c>
    </row>
    <row r="1530" spans="1:3" x14ac:dyDescent="0.3">
      <c r="A1530">
        <v>291580</v>
      </c>
      <c r="B1530" t="s">
        <v>1486</v>
      </c>
      <c r="C1530">
        <v>167</v>
      </c>
    </row>
    <row r="1531" spans="1:3" x14ac:dyDescent="0.3">
      <c r="A1531">
        <v>291600</v>
      </c>
      <c r="B1531" t="s">
        <v>3469</v>
      </c>
      <c r="C1531">
        <v>39</v>
      </c>
    </row>
    <row r="1532" spans="1:3" x14ac:dyDescent="0.3">
      <c r="A1532">
        <v>291610</v>
      </c>
      <c r="B1532" t="s">
        <v>3468</v>
      </c>
      <c r="C1532">
        <v>3</v>
      </c>
    </row>
    <row r="1533" spans="1:3" x14ac:dyDescent="0.3">
      <c r="A1533">
        <v>291630</v>
      </c>
      <c r="B1533" t="s">
        <v>3466</v>
      </c>
      <c r="C1533">
        <v>47</v>
      </c>
    </row>
    <row r="1534" spans="1:3" x14ac:dyDescent="0.3">
      <c r="A1534">
        <v>291640</v>
      </c>
      <c r="B1534" t="s">
        <v>3465</v>
      </c>
      <c r="C1534">
        <v>227</v>
      </c>
    </row>
    <row r="1535" spans="1:3" x14ac:dyDescent="0.3">
      <c r="A1535">
        <v>291650</v>
      </c>
      <c r="B1535" t="s">
        <v>3464</v>
      </c>
      <c r="C1535">
        <v>18</v>
      </c>
    </row>
    <row r="1536" spans="1:3" x14ac:dyDescent="0.3">
      <c r="A1536">
        <v>291660</v>
      </c>
      <c r="B1536" t="s">
        <v>3463</v>
      </c>
      <c r="C1536">
        <v>28</v>
      </c>
    </row>
    <row r="1537" spans="1:3" x14ac:dyDescent="0.3">
      <c r="A1537">
        <v>291670</v>
      </c>
      <c r="B1537" t="s">
        <v>3462</v>
      </c>
      <c r="C1537">
        <v>23</v>
      </c>
    </row>
    <row r="1538" spans="1:3" x14ac:dyDescent="0.3">
      <c r="A1538">
        <v>291680</v>
      </c>
      <c r="B1538" t="s">
        <v>3461</v>
      </c>
      <c r="C1538">
        <v>72</v>
      </c>
    </row>
    <row r="1539" spans="1:3" x14ac:dyDescent="0.3">
      <c r="A1539">
        <v>291685</v>
      </c>
      <c r="B1539" t="s">
        <v>3460</v>
      </c>
      <c r="C1539">
        <v>12</v>
      </c>
    </row>
    <row r="1540" spans="1:3" x14ac:dyDescent="0.3">
      <c r="A1540">
        <v>291690</v>
      </c>
      <c r="B1540" t="s">
        <v>3459</v>
      </c>
      <c r="C1540">
        <v>99</v>
      </c>
    </row>
    <row r="1541" spans="1:3" x14ac:dyDescent="0.3">
      <c r="A1541">
        <v>291700</v>
      </c>
      <c r="B1541" t="s">
        <v>3458</v>
      </c>
      <c r="C1541">
        <v>40</v>
      </c>
    </row>
    <row r="1542" spans="1:3" x14ac:dyDescent="0.3">
      <c r="A1542">
        <v>291710</v>
      </c>
      <c r="B1542" t="s">
        <v>3457</v>
      </c>
      <c r="C1542">
        <v>54</v>
      </c>
    </row>
    <row r="1543" spans="1:3" x14ac:dyDescent="0.3">
      <c r="A1543">
        <v>291720</v>
      </c>
      <c r="B1543" t="s">
        <v>3456</v>
      </c>
      <c r="C1543">
        <v>122</v>
      </c>
    </row>
    <row r="1544" spans="1:3" x14ac:dyDescent="0.3">
      <c r="A1544">
        <v>291730</v>
      </c>
      <c r="B1544" t="s">
        <v>3455</v>
      </c>
      <c r="C1544">
        <v>47</v>
      </c>
    </row>
    <row r="1545" spans="1:3" x14ac:dyDescent="0.3">
      <c r="A1545">
        <v>291733</v>
      </c>
      <c r="B1545" t="s">
        <v>3454</v>
      </c>
      <c r="C1545">
        <v>1</v>
      </c>
    </row>
    <row r="1546" spans="1:3" x14ac:dyDescent="0.3">
      <c r="A1546">
        <v>291735</v>
      </c>
      <c r="B1546" t="s">
        <v>1988</v>
      </c>
      <c r="C1546">
        <v>52</v>
      </c>
    </row>
    <row r="1547" spans="1:3" x14ac:dyDescent="0.3">
      <c r="A1547">
        <v>291740</v>
      </c>
      <c r="B1547" t="s">
        <v>3453</v>
      </c>
      <c r="C1547">
        <v>7</v>
      </c>
    </row>
    <row r="1548" spans="1:3" x14ac:dyDescent="0.3">
      <c r="A1548">
        <v>291750</v>
      </c>
      <c r="B1548" t="s">
        <v>3452</v>
      </c>
      <c r="C1548">
        <v>170</v>
      </c>
    </row>
    <row r="1549" spans="1:3" x14ac:dyDescent="0.3">
      <c r="A1549">
        <v>291760</v>
      </c>
      <c r="B1549" t="s">
        <v>3451</v>
      </c>
      <c r="C1549">
        <v>476</v>
      </c>
    </row>
    <row r="1550" spans="1:3" x14ac:dyDescent="0.3">
      <c r="A1550">
        <v>291770</v>
      </c>
      <c r="B1550" t="s">
        <v>3450</v>
      </c>
      <c r="C1550">
        <v>24</v>
      </c>
    </row>
    <row r="1551" spans="1:3" x14ac:dyDescent="0.3">
      <c r="A1551">
        <v>291800</v>
      </c>
      <c r="B1551" t="s">
        <v>3447</v>
      </c>
      <c r="C1551">
        <v>576</v>
      </c>
    </row>
    <row r="1552" spans="1:3" x14ac:dyDescent="0.3">
      <c r="A1552">
        <v>291810</v>
      </c>
      <c r="B1552" t="s">
        <v>3446</v>
      </c>
      <c r="C1552">
        <v>15</v>
      </c>
    </row>
    <row r="1553" spans="1:3" x14ac:dyDescent="0.3">
      <c r="A1553">
        <v>291820</v>
      </c>
      <c r="B1553" t="s">
        <v>3445</v>
      </c>
      <c r="C1553">
        <v>42</v>
      </c>
    </row>
    <row r="1554" spans="1:3" x14ac:dyDescent="0.3">
      <c r="A1554">
        <v>291830</v>
      </c>
      <c r="B1554" t="s">
        <v>3444</v>
      </c>
      <c r="C1554">
        <v>11</v>
      </c>
    </row>
    <row r="1555" spans="1:3" x14ac:dyDescent="0.3">
      <c r="A1555">
        <v>291835</v>
      </c>
      <c r="B1555" t="s">
        <v>3443</v>
      </c>
      <c r="C1555">
        <v>172</v>
      </c>
    </row>
    <row r="1556" spans="1:3" x14ac:dyDescent="0.3">
      <c r="A1556">
        <v>291840</v>
      </c>
      <c r="B1556" t="s">
        <v>3442</v>
      </c>
      <c r="C1556">
        <v>128</v>
      </c>
    </row>
    <row r="1557" spans="1:3" x14ac:dyDescent="0.3">
      <c r="A1557">
        <v>291845</v>
      </c>
      <c r="B1557" t="s">
        <v>3441</v>
      </c>
      <c r="C1557">
        <v>18</v>
      </c>
    </row>
    <row r="1558" spans="1:3" x14ac:dyDescent="0.3">
      <c r="A1558">
        <v>291850</v>
      </c>
      <c r="B1558" t="s">
        <v>117</v>
      </c>
      <c r="C1558">
        <v>4</v>
      </c>
    </row>
    <row r="1559" spans="1:3" x14ac:dyDescent="0.3">
      <c r="A1559">
        <v>291855</v>
      </c>
      <c r="B1559" t="s">
        <v>3440</v>
      </c>
      <c r="C1559">
        <v>5</v>
      </c>
    </row>
    <row r="1560" spans="1:3" x14ac:dyDescent="0.3">
      <c r="A1560">
        <v>291860</v>
      </c>
      <c r="B1560" t="s">
        <v>3439</v>
      </c>
      <c r="C1560">
        <v>55</v>
      </c>
    </row>
    <row r="1561" spans="1:3" x14ac:dyDescent="0.3">
      <c r="A1561">
        <v>291870</v>
      </c>
      <c r="B1561" t="s">
        <v>3438</v>
      </c>
      <c r="C1561">
        <v>16</v>
      </c>
    </row>
    <row r="1562" spans="1:3" x14ac:dyDescent="0.3">
      <c r="A1562">
        <v>291875</v>
      </c>
      <c r="B1562" t="s">
        <v>3437</v>
      </c>
      <c r="C1562">
        <v>14</v>
      </c>
    </row>
    <row r="1563" spans="1:3" x14ac:dyDescent="0.3">
      <c r="A1563">
        <v>291880</v>
      </c>
      <c r="B1563" t="s">
        <v>3436</v>
      </c>
      <c r="C1563">
        <v>67</v>
      </c>
    </row>
    <row r="1564" spans="1:3" x14ac:dyDescent="0.3">
      <c r="A1564">
        <v>291890</v>
      </c>
      <c r="B1564" t="s">
        <v>3435</v>
      </c>
      <c r="C1564">
        <v>4</v>
      </c>
    </row>
    <row r="1565" spans="1:3" x14ac:dyDescent="0.3">
      <c r="A1565">
        <v>291900</v>
      </c>
      <c r="B1565" t="s">
        <v>3434</v>
      </c>
      <c r="C1565">
        <v>22</v>
      </c>
    </row>
    <row r="1566" spans="1:3" x14ac:dyDescent="0.3">
      <c r="A1566">
        <v>291905</v>
      </c>
      <c r="B1566" t="s">
        <v>3433</v>
      </c>
      <c r="C1566">
        <v>96</v>
      </c>
    </row>
    <row r="1567" spans="1:3" x14ac:dyDescent="0.3">
      <c r="A1567">
        <v>291915</v>
      </c>
      <c r="B1567" t="s">
        <v>3431</v>
      </c>
      <c r="C1567">
        <v>50</v>
      </c>
    </row>
    <row r="1568" spans="1:3" x14ac:dyDescent="0.3">
      <c r="A1568">
        <v>291930</v>
      </c>
      <c r="B1568" t="s">
        <v>3429</v>
      </c>
      <c r="C1568">
        <v>16</v>
      </c>
    </row>
    <row r="1569" spans="1:3" x14ac:dyDescent="0.3">
      <c r="A1569">
        <v>291940</v>
      </c>
      <c r="B1569" t="s">
        <v>3428</v>
      </c>
      <c r="C1569">
        <v>2</v>
      </c>
    </row>
    <row r="1570" spans="1:3" x14ac:dyDescent="0.3">
      <c r="A1570">
        <v>291950</v>
      </c>
      <c r="B1570" t="s">
        <v>3427</v>
      </c>
      <c r="C1570">
        <v>170</v>
      </c>
    </row>
    <row r="1571" spans="1:3" x14ac:dyDescent="0.3">
      <c r="A1571">
        <v>291955</v>
      </c>
      <c r="B1571" t="s">
        <v>3426</v>
      </c>
      <c r="C1571">
        <v>169</v>
      </c>
    </row>
    <row r="1572" spans="1:3" x14ac:dyDescent="0.3">
      <c r="A1572">
        <v>291960</v>
      </c>
      <c r="B1572" t="s">
        <v>3425</v>
      </c>
      <c r="C1572">
        <v>86</v>
      </c>
    </row>
    <row r="1573" spans="1:3" x14ac:dyDescent="0.3">
      <c r="A1573">
        <v>291970</v>
      </c>
      <c r="B1573" t="s">
        <v>3424</v>
      </c>
      <c r="C1573">
        <v>88</v>
      </c>
    </row>
    <row r="1574" spans="1:3" x14ac:dyDescent="0.3">
      <c r="A1574">
        <v>291980</v>
      </c>
      <c r="B1574" t="s">
        <v>3423</v>
      </c>
      <c r="C1574">
        <v>195</v>
      </c>
    </row>
    <row r="1575" spans="1:3" x14ac:dyDescent="0.3">
      <c r="A1575">
        <v>291990</v>
      </c>
      <c r="B1575" t="s">
        <v>3422</v>
      </c>
      <c r="C1575">
        <v>11</v>
      </c>
    </row>
    <row r="1576" spans="1:3" x14ac:dyDescent="0.3">
      <c r="A1576">
        <v>291992</v>
      </c>
      <c r="B1576" t="s">
        <v>3421</v>
      </c>
      <c r="C1576">
        <v>1</v>
      </c>
    </row>
    <row r="1577" spans="1:3" x14ac:dyDescent="0.3">
      <c r="A1577">
        <v>291995</v>
      </c>
      <c r="B1577" t="s">
        <v>3420</v>
      </c>
      <c r="C1577">
        <v>115</v>
      </c>
    </row>
    <row r="1578" spans="1:3" x14ac:dyDescent="0.3">
      <c r="A1578">
        <v>292000</v>
      </c>
      <c r="B1578" t="s">
        <v>3419</v>
      </c>
      <c r="C1578">
        <v>73</v>
      </c>
    </row>
    <row r="1579" spans="1:3" x14ac:dyDescent="0.3">
      <c r="A1579">
        <v>292010</v>
      </c>
      <c r="B1579" t="s">
        <v>3418</v>
      </c>
      <c r="C1579">
        <v>140</v>
      </c>
    </row>
    <row r="1580" spans="1:3" x14ac:dyDescent="0.3">
      <c r="A1580">
        <v>292020</v>
      </c>
      <c r="B1580" t="s">
        <v>3417</v>
      </c>
      <c r="C1580">
        <v>14</v>
      </c>
    </row>
    <row r="1581" spans="1:3" x14ac:dyDescent="0.3">
      <c r="A1581">
        <v>292030</v>
      </c>
      <c r="B1581" t="s">
        <v>3416</v>
      </c>
      <c r="C1581">
        <v>34</v>
      </c>
    </row>
    <row r="1582" spans="1:3" x14ac:dyDescent="0.3">
      <c r="A1582">
        <v>292040</v>
      </c>
      <c r="B1582" t="s">
        <v>3415</v>
      </c>
      <c r="C1582">
        <v>41</v>
      </c>
    </row>
    <row r="1583" spans="1:3" x14ac:dyDescent="0.3">
      <c r="A1583">
        <v>292050</v>
      </c>
      <c r="B1583" t="s">
        <v>3413</v>
      </c>
      <c r="C1583">
        <v>257</v>
      </c>
    </row>
    <row r="1584" spans="1:3" x14ac:dyDescent="0.3">
      <c r="A1584">
        <v>292060</v>
      </c>
      <c r="B1584" t="s">
        <v>3412</v>
      </c>
      <c r="C1584">
        <v>7</v>
      </c>
    </row>
    <row r="1585" spans="1:3" x14ac:dyDescent="0.3">
      <c r="A1585">
        <v>292070</v>
      </c>
      <c r="B1585" t="s">
        <v>3411</v>
      </c>
      <c r="C1585">
        <v>1</v>
      </c>
    </row>
    <row r="1586" spans="1:3" x14ac:dyDescent="0.3">
      <c r="A1586">
        <v>292080</v>
      </c>
      <c r="B1586" t="s">
        <v>3410</v>
      </c>
      <c r="C1586">
        <v>42</v>
      </c>
    </row>
    <row r="1587" spans="1:3" x14ac:dyDescent="0.3">
      <c r="A1587">
        <v>292090</v>
      </c>
      <c r="B1587" t="s">
        <v>3409</v>
      </c>
      <c r="C1587">
        <v>1</v>
      </c>
    </row>
    <row r="1588" spans="1:3" x14ac:dyDescent="0.3">
      <c r="A1588">
        <v>292100</v>
      </c>
      <c r="B1588" t="s">
        <v>3408</v>
      </c>
      <c r="C1588">
        <v>6</v>
      </c>
    </row>
    <row r="1589" spans="1:3" x14ac:dyDescent="0.3">
      <c r="A1589">
        <v>292105</v>
      </c>
      <c r="B1589" t="s">
        <v>3407</v>
      </c>
      <c r="C1589">
        <v>48</v>
      </c>
    </row>
    <row r="1590" spans="1:3" x14ac:dyDescent="0.3">
      <c r="A1590">
        <v>292110</v>
      </c>
      <c r="B1590" t="s">
        <v>3406</v>
      </c>
      <c r="C1590">
        <v>176</v>
      </c>
    </row>
    <row r="1591" spans="1:3" x14ac:dyDescent="0.3">
      <c r="A1591">
        <v>292120</v>
      </c>
      <c r="B1591" t="s">
        <v>3405</v>
      </c>
      <c r="C1591">
        <v>126</v>
      </c>
    </row>
    <row r="1592" spans="1:3" x14ac:dyDescent="0.3">
      <c r="A1592">
        <v>292130</v>
      </c>
      <c r="B1592" t="s">
        <v>3404</v>
      </c>
      <c r="C1592">
        <v>58</v>
      </c>
    </row>
    <row r="1593" spans="1:3" x14ac:dyDescent="0.3">
      <c r="A1593">
        <v>292140</v>
      </c>
      <c r="B1593" t="s">
        <v>3403</v>
      </c>
      <c r="C1593">
        <v>5</v>
      </c>
    </row>
    <row r="1594" spans="1:3" x14ac:dyDescent="0.3">
      <c r="A1594">
        <v>292145</v>
      </c>
      <c r="B1594" t="s">
        <v>3402</v>
      </c>
      <c r="C1594">
        <v>60</v>
      </c>
    </row>
    <row r="1595" spans="1:3" x14ac:dyDescent="0.3">
      <c r="A1595">
        <v>292150</v>
      </c>
      <c r="B1595" t="s">
        <v>3401</v>
      </c>
      <c r="C1595">
        <v>23</v>
      </c>
    </row>
    <row r="1596" spans="1:3" x14ac:dyDescent="0.3">
      <c r="A1596">
        <v>292160</v>
      </c>
      <c r="B1596" t="s">
        <v>3400</v>
      </c>
      <c r="C1596">
        <v>7</v>
      </c>
    </row>
    <row r="1597" spans="1:3" x14ac:dyDescent="0.3">
      <c r="A1597">
        <v>292170</v>
      </c>
      <c r="B1597" t="s">
        <v>3399</v>
      </c>
      <c r="C1597">
        <v>305</v>
      </c>
    </row>
    <row r="1598" spans="1:3" x14ac:dyDescent="0.3">
      <c r="A1598">
        <v>292190</v>
      </c>
      <c r="B1598" t="s">
        <v>3397</v>
      </c>
      <c r="C1598">
        <v>54</v>
      </c>
    </row>
    <row r="1599" spans="1:3" x14ac:dyDescent="0.3">
      <c r="A1599">
        <v>292200</v>
      </c>
      <c r="B1599" t="s">
        <v>3396</v>
      </c>
      <c r="C1599">
        <v>123</v>
      </c>
    </row>
    <row r="1600" spans="1:3" x14ac:dyDescent="0.3">
      <c r="A1600">
        <v>292205</v>
      </c>
      <c r="B1600" t="s">
        <v>3395</v>
      </c>
      <c r="C1600">
        <v>80</v>
      </c>
    </row>
    <row r="1601" spans="1:3" x14ac:dyDescent="0.3">
      <c r="A1601">
        <v>292210</v>
      </c>
      <c r="B1601" t="s">
        <v>95</v>
      </c>
      <c r="C1601">
        <v>25</v>
      </c>
    </row>
    <row r="1602" spans="1:3" x14ac:dyDescent="0.3">
      <c r="A1602">
        <v>292225</v>
      </c>
      <c r="B1602" t="s">
        <v>3393</v>
      </c>
      <c r="C1602">
        <v>6</v>
      </c>
    </row>
    <row r="1603" spans="1:3" x14ac:dyDescent="0.3">
      <c r="A1603">
        <v>292230</v>
      </c>
      <c r="B1603" t="s">
        <v>3392</v>
      </c>
      <c r="C1603">
        <v>4</v>
      </c>
    </row>
    <row r="1604" spans="1:3" x14ac:dyDescent="0.3">
      <c r="A1604">
        <v>292240</v>
      </c>
      <c r="B1604" t="s">
        <v>3391</v>
      </c>
      <c r="C1604">
        <v>62</v>
      </c>
    </row>
    <row r="1605" spans="1:3" x14ac:dyDescent="0.3">
      <c r="A1605">
        <v>292250</v>
      </c>
      <c r="B1605" t="s">
        <v>3390</v>
      </c>
      <c r="C1605">
        <v>23</v>
      </c>
    </row>
    <row r="1606" spans="1:3" x14ac:dyDescent="0.3">
      <c r="A1606">
        <v>292260</v>
      </c>
      <c r="B1606" t="s">
        <v>3389</v>
      </c>
      <c r="C1606">
        <v>10</v>
      </c>
    </row>
    <row r="1607" spans="1:3" x14ac:dyDescent="0.3">
      <c r="A1607">
        <v>292265</v>
      </c>
      <c r="B1607" t="s">
        <v>3388</v>
      </c>
      <c r="C1607">
        <v>4</v>
      </c>
    </row>
    <row r="1608" spans="1:3" x14ac:dyDescent="0.3">
      <c r="A1608">
        <v>292270</v>
      </c>
      <c r="B1608" t="s">
        <v>3387</v>
      </c>
      <c r="C1608">
        <v>57</v>
      </c>
    </row>
    <row r="1609" spans="1:3" x14ac:dyDescent="0.3">
      <c r="A1609">
        <v>292273</v>
      </c>
      <c r="B1609" t="s">
        <v>1412</v>
      </c>
      <c r="C1609">
        <v>39</v>
      </c>
    </row>
    <row r="1610" spans="1:3" x14ac:dyDescent="0.3">
      <c r="A1610">
        <v>292275</v>
      </c>
      <c r="B1610" t="s">
        <v>3386</v>
      </c>
      <c r="C1610">
        <v>1</v>
      </c>
    </row>
    <row r="1611" spans="1:3" x14ac:dyDescent="0.3">
      <c r="A1611">
        <v>292280</v>
      </c>
      <c r="B1611" t="s">
        <v>3385</v>
      </c>
      <c r="C1611">
        <v>33</v>
      </c>
    </row>
    <row r="1612" spans="1:3" x14ac:dyDescent="0.3">
      <c r="A1612">
        <v>292285</v>
      </c>
      <c r="B1612" t="s">
        <v>3384</v>
      </c>
      <c r="C1612">
        <v>35</v>
      </c>
    </row>
    <row r="1613" spans="1:3" x14ac:dyDescent="0.3">
      <c r="A1613">
        <v>292290</v>
      </c>
      <c r="B1613" t="s">
        <v>3383</v>
      </c>
      <c r="C1613">
        <v>27</v>
      </c>
    </row>
    <row r="1614" spans="1:3" x14ac:dyDescent="0.3">
      <c r="A1614">
        <v>292300</v>
      </c>
      <c r="B1614" t="s">
        <v>3382</v>
      </c>
      <c r="C1614">
        <v>186</v>
      </c>
    </row>
    <row r="1615" spans="1:3" x14ac:dyDescent="0.3">
      <c r="A1615">
        <v>292310</v>
      </c>
      <c r="B1615" t="s">
        <v>3380</v>
      </c>
      <c r="C1615">
        <v>10</v>
      </c>
    </row>
    <row r="1616" spans="1:3" x14ac:dyDescent="0.3">
      <c r="A1616">
        <v>292320</v>
      </c>
      <c r="B1616" t="s">
        <v>5463</v>
      </c>
      <c r="C1616">
        <v>21</v>
      </c>
    </row>
    <row r="1617" spans="1:3" x14ac:dyDescent="0.3">
      <c r="A1617">
        <v>292330</v>
      </c>
      <c r="B1617" t="s">
        <v>3378</v>
      </c>
      <c r="C1617">
        <v>49</v>
      </c>
    </row>
    <row r="1618" spans="1:3" x14ac:dyDescent="0.3">
      <c r="A1618">
        <v>292335</v>
      </c>
      <c r="B1618" t="s">
        <v>3377</v>
      </c>
      <c r="C1618">
        <v>47</v>
      </c>
    </row>
    <row r="1619" spans="1:3" x14ac:dyDescent="0.3">
      <c r="A1619">
        <v>292340</v>
      </c>
      <c r="B1619" t="s">
        <v>3376</v>
      </c>
      <c r="C1619">
        <v>131</v>
      </c>
    </row>
    <row r="1620" spans="1:3" x14ac:dyDescent="0.3">
      <c r="A1620">
        <v>292350</v>
      </c>
      <c r="B1620" t="s">
        <v>3375</v>
      </c>
      <c r="C1620">
        <v>4</v>
      </c>
    </row>
    <row r="1621" spans="1:3" x14ac:dyDescent="0.3">
      <c r="A1621">
        <v>292360</v>
      </c>
      <c r="B1621" t="s">
        <v>3374</v>
      </c>
      <c r="C1621">
        <v>27</v>
      </c>
    </row>
    <row r="1622" spans="1:3" x14ac:dyDescent="0.3">
      <c r="A1622">
        <v>292370</v>
      </c>
      <c r="B1622" t="s">
        <v>3373</v>
      </c>
      <c r="C1622">
        <v>22</v>
      </c>
    </row>
    <row r="1623" spans="1:3" x14ac:dyDescent="0.3">
      <c r="A1623">
        <v>292380</v>
      </c>
      <c r="B1623" t="s">
        <v>3372</v>
      </c>
      <c r="C1623">
        <v>60</v>
      </c>
    </row>
    <row r="1624" spans="1:3" x14ac:dyDescent="0.3">
      <c r="A1624">
        <v>292390</v>
      </c>
      <c r="B1624" t="s">
        <v>3371</v>
      </c>
      <c r="C1624">
        <v>51</v>
      </c>
    </row>
    <row r="1625" spans="1:3" x14ac:dyDescent="0.3">
      <c r="A1625">
        <v>292400</v>
      </c>
      <c r="B1625" t="s">
        <v>3370</v>
      </c>
      <c r="C1625">
        <v>26</v>
      </c>
    </row>
    <row r="1626" spans="1:3" x14ac:dyDescent="0.3">
      <c r="A1626">
        <v>292405</v>
      </c>
      <c r="B1626" t="s">
        <v>5636</v>
      </c>
      <c r="C1626">
        <v>10</v>
      </c>
    </row>
    <row r="1627" spans="1:3" x14ac:dyDescent="0.3">
      <c r="A1627">
        <v>292420</v>
      </c>
      <c r="B1627" t="s">
        <v>3367</v>
      </c>
      <c r="C1627">
        <v>1</v>
      </c>
    </row>
    <row r="1628" spans="1:3" x14ac:dyDescent="0.3">
      <c r="A1628">
        <v>292430</v>
      </c>
      <c r="B1628" t="s">
        <v>3366</v>
      </c>
      <c r="C1628">
        <v>216</v>
      </c>
    </row>
    <row r="1629" spans="1:3" x14ac:dyDescent="0.3">
      <c r="A1629">
        <v>292440</v>
      </c>
      <c r="B1629" t="s">
        <v>3365</v>
      </c>
      <c r="C1629">
        <v>3</v>
      </c>
    </row>
    <row r="1630" spans="1:3" x14ac:dyDescent="0.3">
      <c r="A1630">
        <v>292450</v>
      </c>
      <c r="B1630" t="s">
        <v>3364</v>
      </c>
      <c r="C1630">
        <v>9</v>
      </c>
    </row>
    <row r="1631" spans="1:3" x14ac:dyDescent="0.3">
      <c r="A1631">
        <v>292460</v>
      </c>
      <c r="B1631" t="s">
        <v>3363</v>
      </c>
      <c r="C1631">
        <v>41</v>
      </c>
    </row>
    <row r="1632" spans="1:3" x14ac:dyDescent="0.3">
      <c r="A1632">
        <v>292465</v>
      </c>
      <c r="B1632" t="s">
        <v>3362</v>
      </c>
      <c r="C1632">
        <v>38</v>
      </c>
    </row>
    <row r="1633" spans="1:3" x14ac:dyDescent="0.3">
      <c r="A1633">
        <v>292467</v>
      </c>
      <c r="B1633" t="s">
        <v>3361</v>
      </c>
      <c r="C1633">
        <v>7</v>
      </c>
    </row>
    <row r="1634" spans="1:3" x14ac:dyDescent="0.3">
      <c r="A1634">
        <v>292470</v>
      </c>
      <c r="B1634" t="s">
        <v>3360</v>
      </c>
      <c r="C1634">
        <v>205</v>
      </c>
    </row>
    <row r="1635" spans="1:3" x14ac:dyDescent="0.3">
      <c r="A1635">
        <v>292480</v>
      </c>
      <c r="B1635" t="s">
        <v>3359</v>
      </c>
      <c r="C1635">
        <v>23</v>
      </c>
    </row>
    <row r="1636" spans="1:3" x14ac:dyDescent="0.3">
      <c r="A1636">
        <v>292490</v>
      </c>
      <c r="B1636" t="s">
        <v>3358</v>
      </c>
      <c r="C1636">
        <v>12</v>
      </c>
    </row>
    <row r="1637" spans="1:3" x14ac:dyDescent="0.3">
      <c r="A1637">
        <v>292500</v>
      </c>
      <c r="B1637" t="s">
        <v>646</v>
      </c>
      <c r="C1637">
        <v>94</v>
      </c>
    </row>
    <row r="1638" spans="1:3" x14ac:dyDescent="0.3">
      <c r="A1638">
        <v>292510</v>
      </c>
      <c r="B1638" t="s">
        <v>3357</v>
      </c>
      <c r="C1638">
        <v>301</v>
      </c>
    </row>
    <row r="1639" spans="1:3" x14ac:dyDescent="0.3">
      <c r="A1639">
        <v>292520</v>
      </c>
      <c r="B1639" t="s">
        <v>3356</v>
      </c>
      <c r="C1639">
        <v>9</v>
      </c>
    </row>
    <row r="1640" spans="1:3" x14ac:dyDescent="0.3">
      <c r="A1640">
        <v>292525</v>
      </c>
      <c r="B1640" t="s">
        <v>3355</v>
      </c>
      <c r="C1640">
        <v>43</v>
      </c>
    </row>
    <row r="1641" spans="1:3" x14ac:dyDescent="0.3">
      <c r="A1641">
        <v>292530</v>
      </c>
      <c r="B1641" t="s">
        <v>3354</v>
      </c>
      <c r="C1641">
        <v>107</v>
      </c>
    </row>
    <row r="1642" spans="1:3" x14ac:dyDescent="0.3">
      <c r="A1642">
        <v>292540</v>
      </c>
      <c r="B1642" t="s">
        <v>3353</v>
      </c>
      <c r="C1642">
        <v>60</v>
      </c>
    </row>
    <row r="1643" spans="1:3" x14ac:dyDescent="0.3">
      <c r="A1643">
        <v>292550</v>
      </c>
      <c r="B1643" t="s">
        <v>3352</v>
      </c>
      <c r="C1643">
        <v>26</v>
      </c>
    </row>
    <row r="1644" spans="1:3" x14ac:dyDescent="0.3">
      <c r="A1644">
        <v>292560</v>
      </c>
      <c r="B1644" t="s">
        <v>3351</v>
      </c>
      <c r="C1644">
        <v>116</v>
      </c>
    </row>
    <row r="1645" spans="1:3" x14ac:dyDescent="0.3">
      <c r="A1645">
        <v>292570</v>
      </c>
      <c r="B1645" t="s">
        <v>3350</v>
      </c>
      <c r="C1645">
        <v>202</v>
      </c>
    </row>
    <row r="1646" spans="1:3" x14ac:dyDescent="0.3">
      <c r="A1646">
        <v>292575</v>
      </c>
      <c r="B1646" t="s">
        <v>3349</v>
      </c>
      <c r="C1646">
        <v>87</v>
      </c>
    </row>
    <row r="1647" spans="1:3" x14ac:dyDescent="0.3">
      <c r="A1647">
        <v>292580</v>
      </c>
      <c r="B1647" t="s">
        <v>3348</v>
      </c>
      <c r="C1647">
        <v>18</v>
      </c>
    </row>
    <row r="1648" spans="1:3" x14ac:dyDescent="0.3">
      <c r="A1648">
        <v>292590</v>
      </c>
      <c r="B1648" t="s">
        <v>3347</v>
      </c>
      <c r="C1648">
        <v>7</v>
      </c>
    </row>
    <row r="1649" spans="1:3" x14ac:dyDescent="0.3">
      <c r="A1649">
        <v>292593</v>
      </c>
      <c r="B1649" t="s">
        <v>3346</v>
      </c>
      <c r="C1649">
        <v>2</v>
      </c>
    </row>
    <row r="1650" spans="1:3" x14ac:dyDescent="0.3">
      <c r="A1650">
        <v>292595</v>
      </c>
      <c r="B1650" t="s">
        <v>3345</v>
      </c>
      <c r="C1650">
        <v>56</v>
      </c>
    </row>
    <row r="1651" spans="1:3" x14ac:dyDescent="0.3">
      <c r="A1651">
        <v>292600</v>
      </c>
      <c r="B1651" t="s">
        <v>3344</v>
      </c>
      <c r="C1651">
        <v>92</v>
      </c>
    </row>
    <row r="1652" spans="1:3" x14ac:dyDescent="0.3">
      <c r="A1652">
        <v>292610</v>
      </c>
      <c r="B1652" t="s">
        <v>3343</v>
      </c>
      <c r="C1652">
        <v>24</v>
      </c>
    </row>
    <row r="1653" spans="1:3" x14ac:dyDescent="0.3">
      <c r="A1653">
        <v>292620</v>
      </c>
      <c r="B1653" t="s">
        <v>5500</v>
      </c>
      <c r="C1653">
        <v>16</v>
      </c>
    </row>
    <row r="1654" spans="1:3" x14ac:dyDescent="0.3">
      <c r="A1654">
        <v>292630</v>
      </c>
      <c r="B1654" t="s">
        <v>3341</v>
      </c>
      <c r="C1654">
        <v>83</v>
      </c>
    </row>
    <row r="1655" spans="1:3" x14ac:dyDescent="0.3">
      <c r="A1655">
        <v>292640</v>
      </c>
      <c r="B1655" t="s">
        <v>3340</v>
      </c>
      <c r="C1655">
        <v>7</v>
      </c>
    </row>
    <row r="1656" spans="1:3" x14ac:dyDescent="0.3">
      <c r="A1656">
        <v>292650</v>
      </c>
      <c r="B1656" t="s">
        <v>3339</v>
      </c>
      <c r="C1656">
        <v>10</v>
      </c>
    </row>
    <row r="1657" spans="1:3" x14ac:dyDescent="0.3">
      <c r="A1657">
        <v>292660</v>
      </c>
      <c r="B1657" t="s">
        <v>3338</v>
      </c>
      <c r="C1657">
        <v>43</v>
      </c>
    </row>
    <row r="1658" spans="1:3" x14ac:dyDescent="0.3">
      <c r="A1658">
        <v>292665</v>
      </c>
      <c r="B1658" t="s">
        <v>3337</v>
      </c>
      <c r="C1658">
        <v>16</v>
      </c>
    </row>
    <row r="1659" spans="1:3" x14ac:dyDescent="0.3">
      <c r="A1659">
        <v>292670</v>
      </c>
      <c r="B1659" t="s">
        <v>3336</v>
      </c>
      <c r="C1659">
        <v>57</v>
      </c>
    </row>
    <row r="1660" spans="1:3" x14ac:dyDescent="0.3">
      <c r="A1660">
        <v>292690</v>
      </c>
      <c r="B1660" t="s">
        <v>3334</v>
      </c>
      <c r="C1660">
        <v>44</v>
      </c>
    </row>
    <row r="1661" spans="1:3" x14ac:dyDescent="0.3">
      <c r="A1661">
        <v>292700</v>
      </c>
      <c r="B1661" t="s">
        <v>3333</v>
      </c>
      <c r="C1661">
        <v>50</v>
      </c>
    </row>
    <row r="1662" spans="1:3" x14ac:dyDescent="0.3">
      <c r="A1662">
        <v>292710</v>
      </c>
      <c r="B1662" t="s">
        <v>3332</v>
      </c>
      <c r="C1662">
        <v>87</v>
      </c>
    </row>
    <row r="1663" spans="1:3" x14ac:dyDescent="0.3">
      <c r="A1663">
        <v>292720</v>
      </c>
      <c r="B1663" t="s">
        <v>3331</v>
      </c>
      <c r="C1663">
        <v>106</v>
      </c>
    </row>
    <row r="1664" spans="1:3" x14ac:dyDescent="0.3">
      <c r="A1664">
        <v>292730</v>
      </c>
      <c r="B1664" t="s">
        <v>3330</v>
      </c>
      <c r="C1664">
        <v>2</v>
      </c>
    </row>
    <row r="1665" spans="1:3" x14ac:dyDescent="0.3">
      <c r="A1665">
        <v>292740</v>
      </c>
      <c r="B1665" t="s">
        <v>3329</v>
      </c>
      <c r="C1665">
        <v>68</v>
      </c>
    </row>
    <row r="1666" spans="1:3" x14ac:dyDescent="0.3">
      <c r="A1666">
        <v>292750</v>
      </c>
      <c r="B1666" t="s">
        <v>2607</v>
      </c>
      <c r="C1666">
        <v>50</v>
      </c>
    </row>
    <row r="1667" spans="1:3" x14ac:dyDescent="0.3">
      <c r="A1667">
        <v>292770</v>
      </c>
      <c r="B1667" t="s">
        <v>3327</v>
      </c>
      <c r="C1667">
        <v>21</v>
      </c>
    </row>
    <row r="1668" spans="1:3" x14ac:dyDescent="0.3">
      <c r="A1668">
        <v>292780</v>
      </c>
      <c r="B1668" t="s">
        <v>3326</v>
      </c>
      <c r="C1668">
        <v>24</v>
      </c>
    </row>
    <row r="1669" spans="1:3" x14ac:dyDescent="0.3">
      <c r="A1669">
        <v>292790</v>
      </c>
      <c r="B1669" t="s">
        <v>1328</v>
      </c>
      <c r="C1669">
        <v>44</v>
      </c>
    </row>
    <row r="1670" spans="1:3" x14ac:dyDescent="0.3">
      <c r="A1670">
        <v>292805</v>
      </c>
      <c r="B1670" t="s">
        <v>2596</v>
      </c>
      <c r="C1670">
        <v>4</v>
      </c>
    </row>
    <row r="1671" spans="1:3" x14ac:dyDescent="0.3">
      <c r="A1671">
        <v>292810</v>
      </c>
      <c r="B1671" t="s">
        <v>3324</v>
      </c>
      <c r="C1671">
        <v>321</v>
      </c>
    </row>
    <row r="1672" spans="1:3" x14ac:dyDescent="0.3">
      <c r="A1672">
        <v>292840</v>
      </c>
      <c r="B1672" t="s">
        <v>3321</v>
      </c>
      <c r="C1672">
        <v>94</v>
      </c>
    </row>
    <row r="1673" spans="1:3" x14ac:dyDescent="0.3">
      <c r="A1673">
        <v>292850</v>
      </c>
      <c r="B1673" t="s">
        <v>3320</v>
      </c>
      <c r="C1673">
        <v>68</v>
      </c>
    </row>
    <row r="1674" spans="1:3" x14ac:dyDescent="0.3">
      <c r="A1674">
        <v>292800</v>
      </c>
      <c r="B1674" t="s">
        <v>3325</v>
      </c>
      <c r="C1674">
        <v>24</v>
      </c>
    </row>
    <row r="1675" spans="1:3" x14ac:dyDescent="0.3">
      <c r="A1675">
        <v>292820</v>
      </c>
      <c r="B1675" t="s">
        <v>3323</v>
      </c>
      <c r="C1675">
        <v>95</v>
      </c>
    </row>
    <row r="1676" spans="1:3" x14ac:dyDescent="0.3">
      <c r="A1676">
        <v>292830</v>
      </c>
      <c r="B1676" t="s">
        <v>3322</v>
      </c>
      <c r="C1676">
        <v>16</v>
      </c>
    </row>
    <row r="1677" spans="1:3" x14ac:dyDescent="0.3">
      <c r="A1677">
        <v>292860</v>
      </c>
      <c r="B1677" t="s">
        <v>3319</v>
      </c>
      <c r="C1677">
        <v>6</v>
      </c>
    </row>
    <row r="1678" spans="1:3" x14ac:dyDescent="0.3">
      <c r="A1678">
        <v>292870</v>
      </c>
      <c r="B1678" t="s">
        <v>3318</v>
      </c>
      <c r="C1678">
        <v>239</v>
      </c>
    </row>
    <row r="1679" spans="1:3" x14ac:dyDescent="0.3">
      <c r="A1679">
        <v>292880</v>
      </c>
      <c r="B1679" t="s">
        <v>3317</v>
      </c>
      <c r="C1679">
        <v>293</v>
      </c>
    </row>
    <row r="1680" spans="1:3" x14ac:dyDescent="0.3">
      <c r="A1680">
        <v>292890</v>
      </c>
      <c r="B1680" t="s">
        <v>3316</v>
      </c>
      <c r="C1680">
        <v>33</v>
      </c>
    </row>
    <row r="1681" spans="1:3" x14ac:dyDescent="0.3">
      <c r="A1681">
        <v>292895</v>
      </c>
      <c r="B1681" t="s">
        <v>35</v>
      </c>
      <c r="C1681">
        <v>23</v>
      </c>
    </row>
    <row r="1682" spans="1:3" x14ac:dyDescent="0.3">
      <c r="A1682">
        <v>292910</v>
      </c>
      <c r="B1682" t="s">
        <v>3313</v>
      </c>
      <c r="C1682">
        <v>18</v>
      </c>
    </row>
    <row r="1683" spans="1:3" x14ac:dyDescent="0.3">
      <c r="A1683">
        <v>292900</v>
      </c>
      <c r="B1683" t="s">
        <v>3315</v>
      </c>
      <c r="C1683">
        <v>59</v>
      </c>
    </row>
    <row r="1684" spans="1:3" x14ac:dyDescent="0.3">
      <c r="A1684">
        <v>292905</v>
      </c>
      <c r="B1684" t="s">
        <v>3314</v>
      </c>
      <c r="C1684">
        <v>45</v>
      </c>
    </row>
    <row r="1685" spans="1:3" x14ac:dyDescent="0.3">
      <c r="A1685">
        <v>292920</v>
      </c>
      <c r="B1685" t="s">
        <v>3312</v>
      </c>
      <c r="C1685">
        <v>9</v>
      </c>
    </row>
    <row r="1686" spans="1:3" x14ac:dyDescent="0.3">
      <c r="A1686">
        <v>292925</v>
      </c>
      <c r="B1686" t="s">
        <v>581</v>
      </c>
      <c r="C1686">
        <v>101</v>
      </c>
    </row>
    <row r="1687" spans="1:3" x14ac:dyDescent="0.3">
      <c r="A1687">
        <v>292930</v>
      </c>
      <c r="B1687" t="s">
        <v>5501</v>
      </c>
      <c r="C1687">
        <v>34</v>
      </c>
    </row>
    <row r="1688" spans="1:3" x14ac:dyDescent="0.3">
      <c r="A1688">
        <v>292935</v>
      </c>
      <c r="B1688" t="s">
        <v>3310</v>
      </c>
      <c r="C1688">
        <v>1</v>
      </c>
    </row>
    <row r="1689" spans="1:3" x14ac:dyDescent="0.3">
      <c r="A1689">
        <v>292937</v>
      </c>
      <c r="B1689" t="s">
        <v>3309</v>
      </c>
      <c r="C1689">
        <v>2</v>
      </c>
    </row>
    <row r="1690" spans="1:3" x14ac:dyDescent="0.3">
      <c r="A1690">
        <v>292940</v>
      </c>
      <c r="B1690" t="s">
        <v>5502</v>
      </c>
      <c r="C1690">
        <v>3</v>
      </c>
    </row>
    <row r="1691" spans="1:3" x14ac:dyDescent="0.3">
      <c r="A1691">
        <v>292950</v>
      </c>
      <c r="B1691" t="s">
        <v>3307</v>
      </c>
      <c r="C1691">
        <v>15</v>
      </c>
    </row>
    <row r="1692" spans="1:3" x14ac:dyDescent="0.3">
      <c r="A1692">
        <v>292960</v>
      </c>
      <c r="B1692" t="s">
        <v>3306</v>
      </c>
      <c r="C1692">
        <v>127</v>
      </c>
    </row>
    <row r="1693" spans="1:3" x14ac:dyDescent="0.3">
      <c r="A1693">
        <v>292970</v>
      </c>
      <c r="B1693" t="s">
        <v>3305</v>
      </c>
      <c r="C1693">
        <v>14</v>
      </c>
    </row>
    <row r="1694" spans="1:3" x14ac:dyDescent="0.3">
      <c r="A1694">
        <v>292980</v>
      </c>
      <c r="B1694" t="s">
        <v>3303</v>
      </c>
      <c r="C1694">
        <v>27</v>
      </c>
    </row>
    <row r="1695" spans="1:3" x14ac:dyDescent="0.3">
      <c r="A1695">
        <v>292990</v>
      </c>
      <c r="B1695" t="s">
        <v>3302</v>
      </c>
      <c r="C1695">
        <v>283</v>
      </c>
    </row>
    <row r="1696" spans="1:3" x14ac:dyDescent="0.3">
      <c r="A1696">
        <v>293000</v>
      </c>
      <c r="B1696" t="s">
        <v>3301</v>
      </c>
      <c r="C1696">
        <v>75</v>
      </c>
    </row>
    <row r="1697" spans="1:3" x14ac:dyDescent="0.3">
      <c r="A1697">
        <v>293010</v>
      </c>
      <c r="B1697" t="s">
        <v>3300</v>
      </c>
      <c r="C1697">
        <v>147</v>
      </c>
    </row>
    <row r="1698" spans="1:3" x14ac:dyDescent="0.3">
      <c r="A1698">
        <v>293020</v>
      </c>
      <c r="B1698" t="s">
        <v>5464</v>
      </c>
      <c r="C1698">
        <v>100</v>
      </c>
    </row>
    <row r="1699" spans="1:3" x14ac:dyDescent="0.3">
      <c r="A1699">
        <v>293015</v>
      </c>
      <c r="B1699" t="s">
        <v>3299</v>
      </c>
      <c r="C1699">
        <v>112</v>
      </c>
    </row>
    <row r="1700" spans="1:3" x14ac:dyDescent="0.3">
      <c r="A1700">
        <v>293030</v>
      </c>
      <c r="B1700" t="s">
        <v>3297</v>
      </c>
      <c r="C1700">
        <v>71</v>
      </c>
    </row>
    <row r="1701" spans="1:3" x14ac:dyDescent="0.3">
      <c r="A1701">
        <v>293040</v>
      </c>
      <c r="B1701" t="s">
        <v>3296</v>
      </c>
      <c r="C1701">
        <v>10</v>
      </c>
    </row>
    <row r="1702" spans="1:3" x14ac:dyDescent="0.3">
      <c r="A1702">
        <v>293050</v>
      </c>
      <c r="B1702" t="s">
        <v>3295</v>
      </c>
      <c r="C1702">
        <v>118</v>
      </c>
    </row>
    <row r="1703" spans="1:3" x14ac:dyDescent="0.3">
      <c r="A1703">
        <v>293060</v>
      </c>
      <c r="B1703" t="s">
        <v>3294</v>
      </c>
      <c r="C1703">
        <v>62</v>
      </c>
    </row>
    <row r="1704" spans="1:3" x14ac:dyDescent="0.3">
      <c r="A1704">
        <v>293070</v>
      </c>
      <c r="B1704" t="s">
        <v>3293</v>
      </c>
      <c r="C1704">
        <v>31</v>
      </c>
    </row>
    <row r="1705" spans="1:3" x14ac:dyDescent="0.3">
      <c r="A1705">
        <v>293075</v>
      </c>
      <c r="B1705" t="s">
        <v>3292</v>
      </c>
      <c r="C1705">
        <v>15</v>
      </c>
    </row>
    <row r="1706" spans="1:3" x14ac:dyDescent="0.3">
      <c r="A1706">
        <v>293076</v>
      </c>
      <c r="B1706" t="s">
        <v>3291</v>
      </c>
      <c r="C1706">
        <v>1</v>
      </c>
    </row>
    <row r="1707" spans="1:3" x14ac:dyDescent="0.3">
      <c r="A1707">
        <v>293077</v>
      </c>
      <c r="B1707" t="s">
        <v>531</v>
      </c>
      <c r="C1707">
        <v>7</v>
      </c>
    </row>
    <row r="1708" spans="1:3" x14ac:dyDescent="0.3">
      <c r="A1708">
        <v>293080</v>
      </c>
      <c r="B1708" t="s">
        <v>3290</v>
      </c>
      <c r="C1708">
        <v>46</v>
      </c>
    </row>
    <row r="1709" spans="1:3" x14ac:dyDescent="0.3">
      <c r="A1709">
        <v>293090</v>
      </c>
      <c r="B1709" t="s">
        <v>3289</v>
      </c>
      <c r="C1709">
        <v>7</v>
      </c>
    </row>
    <row r="1710" spans="1:3" x14ac:dyDescent="0.3">
      <c r="A1710">
        <v>293100</v>
      </c>
      <c r="B1710" t="s">
        <v>3288</v>
      </c>
      <c r="C1710">
        <v>59</v>
      </c>
    </row>
    <row r="1711" spans="1:3" x14ac:dyDescent="0.3">
      <c r="A1711">
        <v>293105</v>
      </c>
      <c r="B1711" t="s">
        <v>3287</v>
      </c>
      <c r="C1711">
        <v>6</v>
      </c>
    </row>
    <row r="1712" spans="1:3" x14ac:dyDescent="0.3">
      <c r="A1712">
        <v>293110</v>
      </c>
      <c r="B1712" t="s">
        <v>3286</v>
      </c>
      <c r="C1712">
        <v>37</v>
      </c>
    </row>
    <row r="1713" spans="1:3" x14ac:dyDescent="0.3">
      <c r="A1713">
        <v>293120</v>
      </c>
      <c r="B1713" t="s">
        <v>3285</v>
      </c>
      <c r="C1713">
        <v>25</v>
      </c>
    </row>
    <row r="1714" spans="1:3" x14ac:dyDescent="0.3">
      <c r="A1714">
        <v>293130</v>
      </c>
      <c r="B1714" t="s">
        <v>3284</v>
      </c>
      <c r="C1714">
        <v>32</v>
      </c>
    </row>
    <row r="1715" spans="1:3" x14ac:dyDescent="0.3">
      <c r="A1715">
        <v>293135</v>
      </c>
      <c r="B1715" t="s">
        <v>3283</v>
      </c>
      <c r="C1715">
        <v>115</v>
      </c>
    </row>
    <row r="1716" spans="1:3" x14ac:dyDescent="0.3">
      <c r="A1716">
        <v>293140</v>
      </c>
      <c r="B1716" t="s">
        <v>1672</v>
      </c>
      <c r="C1716">
        <v>12</v>
      </c>
    </row>
    <row r="1717" spans="1:3" x14ac:dyDescent="0.3">
      <c r="A1717">
        <v>293150</v>
      </c>
      <c r="B1717" t="s">
        <v>3282</v>
      </c>
      <c r="C1717">
        <v>47</v>
      </c>
    </row>
    <row r="1718" spans="1:3" x14ac:dyDescent="0.3">
      <c r="A1718">
        <v>293160</v>
      </c>
      <c r="B1718" t="s">
        <v>3281</v>
      </c>
      <c r="C1718">
        <v>33</v>
      </c>
    </row>
    <row r="1719" spans="1:3" x14ac:dyDescent="0.3">
      <c r="A1719">
        <v>293170</v>
      </c>
      <c r="B1719" t="s">
        <v>3280</v>
      </c>
      <c r="C1719">
        <v>13</v>
      </c>
    </row>
    <row r="1720" spans="1:3" x14ac:dyDescent="0.3">
      <c r="A1720">
        <v>293180</v>
      </c>
      <c r="B1720" t="s">
        <v>3279</v>
      </c>
      <c r="C1720">
        <v>157</v>
      </c>
    </row>
    <row r="1721" spans="1:3" x14ac:dyDescent="0.3">
      <c r="A1721">
        <v>293190</v>
      </c>
      <c r="B1721" t="s">
        <v>3278</v>
      </c>
      <c r="C1721">
        <v>28</v>
      </c>
    </row>
    <row r="1722" spans="1:3" x14ac:dyDescent="0.3">
      <c r="A1722">
        <v>293200</v>
      </c>
      <c r="B1722" t="s">
        <v>3277</v>
      </c>
      <c r="C1722">
        <v>54</v>
      </c>
    </row>
    <row r="1723" spans="1:3" x14ac:dyDescent="0.3">
      <c r="A1723">
        <v>293210</v>
      </c>
      <c r="B1723" t="s">
        <v>3276</v>
      </c>
      <c r="C1723">
        <v>46</v>
      </c>
    </row>
    <row r="1724" spans="1:3" x14ac:dyDescent="0.3">
      <c r="A1724">
        <v>293220</v>
      </c>
      <c r="B1724" t="s">
        <v>3275</v>
      </c>
      <c r="C1724">
        <v>4</v>
      </c>
    </row>
    <row r="1725" spans="1:3" x14ac:dyDescent="0.3">
      <c r="A1725">
        <v>293230</v>
      </c>
      <c r="B1725" t="s">
        <v>3274</v>
      </c>
      <c r="C1725">
        <v>35</v>
      </c>
    </row>
    <row r="1726" spans="1:3" x14ac:dyDescent="0.3">
      <c r="A1726">
        <v>293245</v>
      </c>
      <c r="B1726" t="s">
        <v>3272</v>
      </c>
      <c r="C1726">
        <v>7</v>
      </c>
    </row>
    <row r="1727" spans="1:3" x14ac:dyDescent="0.3">
      <c r="A1727">
        <v>293250</v>
      </c>
      <c r="B1727" t="s">
        <v>3271</v>
      </c>
      <c r="C1727">
        <v>22</v>
      </c>
    </row>
    <row r="1728" spans="1:3" x14ac:dyDescent="0.3">
      <c r="A1728">
        <v>293260</v>
      </c>
      <c r="B1728" t="s">
        <v>3270</v>
      </c>
      <c r="C1728">
        <v>68</v>
      </c>
    </row>
    <row r="1729" spans="1:3" x14ac:dyDescent="0.3">
      <c r="A1729">
        <v>293270</v>
      </c>
      <c r="B1729" t="s">
        <v>3269</v>
      </c>
      <c r="C1729">
        <v>13</v>
      </c>
    </row>
    <row r="1730" spans="1:3" x14ac:dyDescent="0.3">
      <c r="A1730">
        <v>293280</v>
      </c>
      <c r="B1730" t="s">
        <v>3268</v>
      </c>
      <c r="C1730">
        <v>52</v>
      </c>
    </row>
    <row r="1731" spans="1:3" x14ac:dyDescent="0.3">
      <c r="A1731">
        <v>293290</v>
      </c>
      <c r="B1731" t="s">
        <v>2261</v>
      </c>
      <c r="C1731">
        <v>86</v>
      </c>
    </row>
    <row r="1732" spans="1:3" x14ac:dyDescent="0.3">
      <c r="A1732">
        <v>293300</v>
      </c>
      <c r="B1732" t="s">
        <v>3267</v>
      </c>
      <c r="C1732">
        <v>39</v>
      </c>
    </row>
    <row r="1733" spans="1:3" x14ac:dyDescent="0.3">
      <c r="A1733">
        <v>293305</v>
      </c>
      <c r="B1733" t="s">
        <v>3266</v>
      </c>
      <c r="C1733">
        <v>82</v>
      </c>
    </row>
    <row r="1734" spans="1:3" x14ac:dyDescent="0.3">
      <c r="A1734">
        <v>293310</v>
      </c>
      <c r="B1734" t="s">
        <v>3265</v>
      </c>
      <c r="C1734">
        <v>19</v>
      </c>
    </row>
    <row r="1735" spans="1:3" x14ac:dyDescent="0.3">
      <c r="A1735">
        <v>293315</v>
      </c>
      <c r="B1735" t="s">
        <v>3264</v>
      </c>
      <c r="C1735">
        <v>8</v>
      </c>
    </row>
    <row r="1736" spans="1:3" x14ac:dyDescent="0.3">
      <c r="A1736">
        <v>293320</v>
      </c>
      <c r="B1736" t="s">
        <v>486</v>
      </c>
      <c r="C1736">
        <v>10</v>
      </c>
    </row>
    <row r="1737" spans="1:3" x14ac:dyDescent="0.3">
      <c r="A1737">
        <v>293325</v>
      </c>
      <c r="B1737" t="s">
        <v>3262</v>
      </c>
      <c r="C1737">
        <v>6</v>
      </c>
    </row>
    <row r="1738" spans="1:3" x14ac:dyDescent="0.3">
      <c r="A1738">
        <v>293330</v>
      </c>
      <c r="B1738" t="s">
        <v>3261</v>
      </c>
      <c r="C1738">
        <v>447</v>
      </c>
    </row>
    <row r="1739" spans="1:3" x14ac:dyDescent="0.3">
      <c r="A1739">
        <v>293340</v>
      </c>
      <c r="B1739" t="s">
        <v>3260</v>
      </c>
      <c r="C1739">
        <v>81</v>
      </c>
    </row>
    <row r="1740" spans="1:3" x14ac:dyDescent="0.3">
      <c r="A1740">
        <v>293345</v>
      </c>
      <c r="B1740" t="s">
        <v>3259</v>
      </c>
      <c r="C1740">
        <v>9</v>
      </c>
    </row>
    <row r="1741" spans="1:3" x14ac:dyDescent="0.3">
      <c r="A1741">
        <v>293350</v>
      </c>
      <c r="B1741" t="s">
        <v>3258</v>
      </c>
      <c r="C1741">
        <v>23</v>
      </c>
    </row>
    <row r="1742" spans="1:3" x14ac:dyDescent="0.3">
      <c r="A1742">
        <v>293360</v>
      </c>
      <c r="B1742" t="s">
        <v>5465</v>
      </c>
      <c r="C1742">
        <v>3</v>
      </c>
    </row>
    <row r="1743" spans="1:3" x14ac:dyDescent="0.3">
      <c r="A1743">
        <v>310010</v>
      </c>
      <c r="B1743" t="s">
        <v>5503</v>
      </c>
      <c r="C1743">
        <v>31</v>
      </c>
    </row>
    <row r="1744" spans="1:3" x14ac:dyDescent="0.3">
      <c r="A1744">
        <v>310020</v>
      </c>
      <c r="B1744" t="s">
        <v>3254</v>
      </c>
      <c r="C1744">
        <v>112</v>
      </c>
    </row>
    <row r="1745" spans="1:3" x14ac:dyDescent="0.3">
      <c r="A1745">
        <v>310030</v>
      </c>
      <c r="B1745" t="s">
        <v>3253</v>
      </c>
      <c r="C1745">
        <v>177</v>
      </c>
    </row>
    <row r="1746" spans="1:3" x14ac:dyDescent="0.3">
      <c r="A1746">
        <v>310040</v>
      </c>
      <c r="B1746" t="s">
        <v>3252</v>
      </c>
      <c r="C1746">
        <v>10</v>
      </c>
    </row>
    <row r="1747" spans="1:3" x14ac:dyDescent="0.3">
      <c r="A1747">
        <v>310050</v>
      </c>
      <c r="B1747" t="s">
        <v>3251</v>
      </c>
      <c r="C1747">
        <v>21</v>
      </c>
    </row>
    <row r="1748" spans="1:3" x14ac:dyDescent="0.3">
      <c r="A1748">
        <v>310060</v>
      </c>
      <c r="B1748" t="s">
        <v>389</v>
      </c>
      <c r="C1748">
        <v>31</v>
      </c>
    </row>
    <row r="1749" spans="1:3" x14ac:dyDescent="0.3">
      <c r="A1749">
        <v>310070</v>
      </c>
      <c r="B1749" t="s">
        <v>3250</v>
      </c>
      <c r="C1749">
        <v>36</v>
      </c>
    </row>
    <row r="1750" spans="1:3" x14ac:dyDescent="0.3">
      <c r="A1750">
        <v>310090</v>
      </c>
      <c r="B1750" t="s">
        <v>3248</v>
      </c>
      <c r="C1750">
        <v>88</v>
      </c>
    </row>
    <row r="1751" spans="1:3" x14ac:dyDescent="0.3">
      <c r="A1751">
        <v>310100</v>
      </c>
      <c r="B1751" t="s">
        <v>3247</v>
      </c>
      <c r="C1751">
        <v>17</v>
      </c>
    </row>
    <row r="1752" spans="1:3" x14ac:dyDescent="0.3">
      <c r="A1752">
        <v>310110</v>
      </c>
      <c r="B1752" t="s">
        <v>3246</v>
      </c>
      <c r="C1752">
        <v>68</v>
      </c>
    </row>
    <row r="1753" spans="1:3" x14ac:dyDescent="0.3">
      <c r="A1753">
        <v>310120</v>
      </c>
      <c r="B1753" t="s">
        <v>3245</v>
      </c>
      <c r="C1753">
        <v>1</v>
      </c>
    </row>
    <row r="1754" spans="1:3" x14ac:dyDescent="0.3">
      <c r="A1754">
        <v>310140</v>
      </c>
      <c r="B1754" t="s">
        <v>3243</v>
      </c>
      <c r="C1754">
        <v>18</v>
      </c>
    </row>
    <row r="1755" spans="1:3" x14ac:dyDescent="0.3">
      <c r="A1755">
        <v>310150</v>
      </c>
      <c r="B1755" t="s">
        <v>3242</v>
      </c>
      <c r="C1755">
        <v>33</v>
      </c>
    </row>
    <row r="1756" spans="1:3" x14ac:dyDescent="0.3">
      <c r="A1756">
        <v>310160</v>
      </c>
      <c r="B1756" t="s">
        <v>3241</v>
      </c>
      <c r="C1756">
        <v>265</v>
      </c>
    </row>
    <row r="1757" spans="1:3" x14ac:dyDescent="0.3">
      <c r="A1757">
        <v>310170</v>
      </c>
      <c r="B1757" t="s">
        <v>3239</v>
      </c>
      <c r="C1757">
        <v>342</v>
      </c>
    </row>
    <row r="1758" spans="1:3" x14ac:dyDescent="0.3">
      <c r="A1758">
        <v>310190</v>
      </c>
      <c r="B1758" t="s">
        <v>3237</v>
      </c>
      <c r="C1758">
        <v>4</v>
      </c>
    </row>
    <row r="1759" spans="1:3" x14ac:dyDescent="0.3">
      <c r="A1759">
        <v>310200</v>
      </c>
      <c r="B1759" t="s">
        <v>3236</v>
      </c>
      <c r="C1759">
        <v>1</v>
      </c>
    </row>
    <row r="1760" spans="1:3" x14ac:dyDescent="0.3">
      <c r="A1760">
        <v>310205</v>
      </c>
      <c r="B1760" t="s">
        <v>3235</v>
      </c>
      <c r="C1760">
        <v>1</v>
      </c>
    </row>
    <row r="1761" spans="1:3" x14ac:dyDescent="0.3">
      <c r="A1761">
        <v>315350</v>
      </c>
      <c r="B1761" t="s">
        <v>2647</v>
      </c>
      <c r="C1761">
        <v>90</v>
      </c>
    </row>
    <row r="1762" spans="1:3" x14ac:dyDescent="0.3">
      <c r="A1762">
        <v>310210</v>
      </c>
      <c r="B1762" t="s">
        <v>3234</v>
      </c>
      <c r="C1762">
        <v>6</v>
      </c>
    </row>
    <row r="1763" spans="1:3" x14ac:dyDescent="0.3">
      <c r="A1763">
        <v>310220</v>
      </c>
      <c r="B1763" t="s">
        <v>3233</v>
      </c>
      <c r="C1763">
        <v>52</v>
      </c>
    </row>
    <row r="1764" spans="1:3" x14ac:dyDescent="0.3">
      <c r="A1764">
        <v>310230</v>
      </c>
      <c r="B1764" t="s">
        <v>3232</v>
      </c>
      <c r="C1764">
        <v>170</v>
      </c>
    </row>
    <row r="1765" spans="1:3" x14ac:dyDescent="0.3">
      <c r="A1765">
        <v>310240</v>
      </c>
      <c r="B1765" t="s">
        <v>3231</v>
      </c>
      <c r="C1765">
        <v>17</v>
      </c>
    </row>
    <row r="1766" spans="1:3" x14ac:dyDescent="0.3">
      <c r="A1766">
        <v>310250</v>
      </c>
      <c r="B1766" t="s">
        <v>3230</v>
      </c>
      <c r="C1766">
        <v>6</v>
      </c>
    </row>
    <row r="1767" spans="1:3" x14ac:dyDescent="0.3">
      <c r="A1767">
        <v>310260</v>
      </c>
      <c r="B1767" t="s">
        <v>3229</v>
      </c>
      <c r="C1767">
        <v>103</v>
      </c>
    </row>
    <row r="1768" spans="1:3" x14ac:dyDescent="0.3">
      <c r="A1768">
        <v>310280</v>
      </c>
      <c r="B1768" t="s">
        <v>3227</v>
      </c>
      <c r="C1768">
        <v>24</v>
      </c>
    </row>
    <row r="1769" spans="1:3" x14ac:dyDescent="0.3">
      <c r="A1769">
        <v>310285</v>
      </c>
      <c r="B1769" t="s">
        <v>3226</v>
      </c>
      <c r="C1769">
        <v>1</v>
      </c>
    </row>
    <row r="1770" spans="1:3" x14ac:dyDescent="0.3">
      <c r="A1770">
        <v>310290</v>
      </c>
      <c r="B1770" t="s">
        <v>1240</v>
      </c>
      <c r="C1770">
        <v>89</v>
      </c>
    </row>
    <row r="1771" spans="1:3" x14ac:dyDescent="0.3">
      <c r="A1771">
        <v>310300</v>
      </c>
      <c r="B1771" t="s">
        <v>3225</v>
      </c>
      <c r="C1771">
        <v>37</v>
      </c>
    </row>
    <row r="1772" spans="1:3" x14ac:dyDescent="0.3">
      <c r="A1772">
        <v>310320</v>
      </c>
      <c r="B1772" t="s">
        <v>3223</v>
      </c>
      <c r="C1772">
        <v>1</v>
      </c>
    </row>
    <row r="1773" spans="1:3" x14ac:dyDescent="0.3">
      <c r="A1773">
        <v>310330</v>
      </c>
      <c r="B1773" t="s">
        <v>3222</v>
      </c>
      <c r="C1773">
        <v>4</v>
      </c>
    </row>
    <row r="1774" spans="1:3" x14ac:dyDescent="0.3">
      <c r="A1774">
        <v>310340</v>
      </c>
      <c r="B1774" t="s">
        <v>3221</v>
      </c>
      <c r="C1774">
        <v>61</v>
      </c>
    </row>
    <row r="1775" spans="1:3" x14ac:dyDescent="0.3">
      <c r="A1775">
        <v>310350</v>
      </c>
      <c r="B1775" t="s">
        <v>3220</v>
      </c>
      <c r="C1775">
        <v>351</v>
      </c>
    </row>
    <row r="1776" spans="1:3" x14ac:dyDescent="0.3">
      <c r="A1776">
        <v>310360</v>
      </c>
      <c r="B1776" t="s">
        <v>3219</v>
      </c>
      <c r="C1776">
        <v>3</v>
      </c>
    </row>
    <row r="1777" spans="1:3" x14ac:dyDescent="0.3">
      <c r="A1777">
        <v>310370</v>
      </c>
      <c r="B1777" t="s">
        <v>3218</v>
      </c>
      <c r="C1777">
        <v>55</v>
      </c>
    </row>
    <row r="1778" spans="1:3" x14ac:dyDescent="0.3">
      <c r="A1778">
        <v>310375</v>
      </c>
      <c r="B1778" t="s">
        <v>3217</v>
      </c>
      <c r="C1778">
        <v>9</v>
      </c>
    </row>
    <row r="1779" spans="1:3" x14ac:dyDescent="0.3">
      <c r="A1779">
        <v>310380</v>
      </c>
      <c r="B1779" t="s">
        <v>3216</v>
      </c>
      <c r="C1779">
        <v>14</v>
      </c>
    </row>
    <row r="1780" spans="1:3" x14ac:dyDescent="0.3">
      <c r="A1780">
        <v>310390</v>
      </c>
      <c r="B1780" t="s">
        <v>3215</v>
      </c>
      <c r="C1780">
        <v>12</v>
      </c>
    </row>
    <row r="1781" spans="1:3" x14ac:dyDescent="0.3">
      <c r="A1781">
        <v>310400</v>
      </c>
      <c r="B1781" t="s">
        <v>3214</v>
      </c>
      <c r="C1781">
        <v>242</v>
      </c>
    </row>
    <row r="1782" spans="1:3" x14ac:dyDescent="0.3">
      <c r="A1782">
        <v>310410</v>
      </c>
      <c r="B1782" t="s">
        <v>3213</v>
      </c>
      <c r="C1782">
        <v>30</v>
      </c>
    </row>
    <row r="1783" spans="1:3" x14ac:dyDescent="0.3">
      <c r="A1783">
        <v>310420</v>
      </c>
      <c r="B1783" t="s">
        <v>3212</v>
      </c>
      <c r="C1783">
        <v>136</v>
      </c>
    </row>
    <row r="1784" spans="1:3" x14ac:dyDescent="0.3">
      <c r="A1784">
        <v>310430</v>
      </c>
      <c r="B1784" t="s">
        <v>3211</v>
      </c>
      <c r="C1784">
        <v>1</v>
      </c>
    </row>
    <row r="1785" spans="1:3" x14ac:dyDescent="0.3">
      <c r="A1785">
        <v>310445</v>
      </c>
      <c r="B1785" t="s">
        <v>3209</v>
      </c>
      <c r="C1785">
        <v>14</v>
      </c>
    </row>
    <row r="1786" spans="1:3" x14ac:dyDescent="0.3">
      <c r="A1786">
        <v>310450</v>
      </c>
      <c r="B1786" t="s">
        <v>3208</v>
      </c>
      <c r="C1786">
        <v>118</v>
      </c>
    </row>
    <row r="1787" spans="1:3" x14ac:dyDescent="0.3">
      <c r="A1787">
        <v>310460</v>
      </c>
      <c r="B1787" t="s">
        <v>3207</v>
      </c>
      <c r="C1787">
        <v>12</v>
      </c>
    </row>
    <row r="1788" spans="1:3" x14ac:dyDescent="0.3">
      <c r="A1788">
        <v>310470</v>
      </c>
      <c r="B1788" t="s">
        <v>3206</v>
      </c>
      <c r="C1788">
        <v>48</v>
      </c>
    </row>
    <row r="1789" spans="1:3" x14ac:dyDescent="0.3">
      <c r="A1789">
        <v>310480</v>
      </c>
      <c r="B1789" t="s">
        <v>3205</v>
      </c>
      <c r="C1789">
        <v>18</v>
      </c>
    </row>
    <row r="1790" spans="1:3" x14ac:dyDescent="0.3">
      <c r="A1790">
        <v>310490</v>
      </c>
      <c r="B1790" t="s">
        <v>3204</v>
      </c>
      <c r="C1790">
        <v>43</v>
      </c>
    </row>
    <row r="1791" spans="1:3" x14ac:dyDescent="0.3">
      <c r="A1791">
        <v>310500</v>
      </c>
      <c r="B1791" t="s">
        <v>3203</v>
      </c>
      <c r="C1791">
        <v>26</v>
      </c>
    </row>
    <row r="1792" spans="1:3" x14ac:dyDescent="0.3">
      <c r="A1792">
        <v>310510</v>
      </c>
      <c r="B1792" t="s">
        <v>3202</v>
      </c>
      <c r="C1792">
        <v>101</v>
      </c>
    </row>
    <row r="1793" spans="1:3" x14ac:dyDescent="0.3">
      <c r="A1793">
        <v>310520</v>
      </c>
      <c r="B1793" t="s">
        <v>3201</v>
      </c>
      <c r="C1793">
        <v>41</v>
      </c>
    </row>
    <row r="1794" spans="1:3" x14ac:dyDescent="0.3">
      <c r="A1794">
        <v>310530</v>
      </c>
      <c r="B1794" t="s">
        <v>3200</v>
      </c>
      <c r="C1794">
        <v>49</v>
      </c>
    </row>
    <row r="1795" spans="1:3" x14ac:dyDescent="0.3">
      <c r="A1795">
        <v>310540</v>
      </c>
      <c r="B1795" t="s">
        <v>3199</v>
      </c>
      <c r="C1795">
        <v>100</v>
      </c>
    </row>
    <row r="1796" spans="1:3" x14ac:dyDescent="0.3">
      <c r="A1796">
        <v>310550</v>
      </c>
      <c r="B1796" t="s">
        <v>3198</v>
      </c>
      <c r="C1796">
        <v>7</v>
      </c>
    </row>
    <row r="1797" spans="1:3" x14ac:dyDescent="0.3">
      <c r="A1797">
        <v>310560</v>
      </c>
      <c r="B1797" t="s">
        <v>3197</v>
      </c>
      <c r="C1797">
        <v>199</v>
      </c>
    </row>
    <row r="1798" spans="1:3" x14ac:dyDescent="0.3">
      <c r="A1798">
        <v>310570</v>
      </c>
      <c r="B1798" t="s">
        <v>3196</v>
      </c>
      <c r="C1798">
        <v>37</v>
      </c>
    </row>
    <row r="1799" spans="1:3" x14ac:dyDescent="0.3">
      <c r="A1799">
        <v>310590</v>
      </c>
      <c r="B1799" t="s">
        <v>3195</v>
      </c>
      <c r="C1799">
        <v>23</v>
      </c>
    </row>
    <row r="1800" spans="1:3" x14ac:dyDescent="0.3">
      <c r="A1800">
        <v>310600</v>
      </c>
      <c r="B1800" t="s">
        <v>3194</v>
      </c>
      <c r="C1800">
        <v>9</v>
      </c>
    </row>
    <row r="1801" spans="1:3" x14ac:dyDescent="0.3">
      <c r="A1801">
        <v>310620</v>
      </c>
      <c r="B1801" t="s">
        <v>3192</v>
      </c>
      <c r="C1801">
        <v>1742</v>
      </c>
    </row>
    <row r="1802" spans="1:3" x14ac:dyDescent="0.3">
      <c r="A1802">
        <v>310630</v>
      </c>
      <c r="B1802" t="s">
        <v>3191</v>
      </c>
      <c r="C1802">
        <v>109</v>
      </c>
    </row>
    <row r="1803" spans="1:3" x14ac:dyDescent="0.3">
      <c r="A1803">
        <v>310640</v>
      </c>
      <c r="B1803" t="s">
        <v>3190</v>
      </c>
      <c r="C1803">
        <v>16</v>
      </c>
    </row>
    <row r="1804" spans="1:3" x14ac:dyDescent="0.3">
      <c r="A1804">
        <v>310650</v>
      </c>
      <c r="B1804" t="s">
        <v>3189</v>
      </c>
      <c r="C1804">
        <v>142</v>
      </c>
    </row>
    <row r="1805" spans="1:3" x14ac:dyDescent="0.3">
      <c r="A1805">
        <v>310665</v>
      </c>
      <c r="B1805" t="s">
        <v>3187</v>
      </c>
      <c r="C1805">
        <v>21</v>
      </c>
    </row>
    <row r="1806" spans="1:3" x14ac:dyDescent="0.3">
      <c r="A1806">
        <v>310660</v>
      </c>
      <c r="B1806" t="s">
        <v>3188</v>
      </c>
      <c r="C1806">
        <v>5</v>
      </c>
    </row>
    <row r="1807" spans="1:3" x14ac:dyDescent="0.3">
      <c r="A1807">
        <v>310670</v>
      </c>
      <c r="B1807" t="s">
        <v>3186</v>
      </c>
      <c r="C1807">
        <v>197</v>
      </c>
    </row>
    <row r="1808" spans="1:3" x14ac:dyDescent="0.3">
      <c r="A1808">
        <v>310690</v>
      </c>
      <c r="B1808" t="s">
        <v>3184</v>
      </c>
      <c r="C1808">
        <v>3</v>
      </c>
    </row>
    <row r="1809" spans="1:3" x14ac:dyDescent="0.3">
      <c r="A1809">
        <v>310700</v>
      </c>
      <c r="B1809" t="s">
        <v>3183</v>
      </c>
      <c r="C1809">
        <v>29</v>
      </c>
    </row>
    <row r="1810" spans="1:3" x14ac:dyDescent="0.3">
      <c r="A1810">
        <v>310710</v>
      </c>
      <c r="B1810" t="s">
        <v>1602</v>
      </c>
      <c r="C1810">
        <v>65</v>
      </c>
    </row>
    <row r="1811" spans="1:3" x14ac:dyDescent="0.3">
      <c r="A1811">
        <v>310720</v>
      </c>
      <c r="B1811" t="s">
        <v>3182</v>
      </c>
      <c r="C1811">
        <v>3</v>
      </c>
    </row>
    <row r="1812" spans="1:3" x14ac:dyDescent="0.3">
      <c r="A1812">
        <v>310730</v>
      </c>
      <c r="B1812" t="s">
        <v>3181</v>
      </c>
      <c r="C1812">
        <v>548</v>
      </c>
    </row>
    <row r="1813" spans="1:3" x14ac:dyDescent="0.3">
      <c r="A1813">
        <v>310740</v>
      </c>
      <c r="B1813" t="s">
        <v>3180</v>
      </c>
      <c r="C1813">
        <v>200</v>
      </c>
    </row>
    <row r="1814" spans="1:3" x14ac:dyDescent="0.3">
      <c r="A1814">
        <v>310750</v>
      </c>
      <c r="B1814" t="s">
        <v>3179</v>
      </c>
      <c r="C1814">
        <v>3</v>
      </c>
    </row>
    <row r="1815" spans="1:3" x14ac:dyDescent="0.3">
      <c r="A1815">
        <v>310760</v>
      </c>
      <c r="B1815" t="s">
        <v>3178</v>
      </c>
      <c r="C1815">
        <v>15</v>
      </c>
    </row>
    <row r="1816" spans="1:3" x14ac:dyDescent="0.3">
      <c r="A1816">
        <v>310770</v>
      </c>
      <c r="B1816" t="s">
        <v>3177</v>
      </c>
      <c r="C1816">
        <v>14</v>
      </c>
    </row>
    <row r="1817" spans="1:3" x14ac:dyDescent="0.3">
      <c r="A1817">
        <v>310780</v>
      </c>
      <c r="B1817" t="s">
        <v>3176</v>
      </c>
      <c r="C1817">
        <v>17</v>
      </c>
    </row>
    <row r="1818" spans="1:3" x14ac:dyDescent="0.3">
      <c r="A1818">
        <v>310790</v>
      </c>
      <c r="B1818" t="s">
        <v>3175</v>
      </c>
      <c r="C1818">
        <v>45</v>
      </c>
    </row>
    <row r="1819" spans="1:3" x14ac:dyDescent="0.3">
      <c r="A1819">
        <v>310800</v>
      </c>
      <c r="B1819" t="s">
        <v>1596</v>
      </c>
      <c r="C1819">
        <v>6</v>
      </c>
    </row>
    <row r="1820" spans="1:3" x14ac:dyDescent="0.3">
      <c r="A1820">
        <v>310810</v>
      </c>
      <c r="B1820" t="s">
        <v>3174</v>
      </c>
      <c r="C1820">
        <v>6</v>
      </c>
    </row>
    <row r="1821" spans="1:3" x14ac:dyDescent="0.3">
      <c r="A1821">
        <v>310820</v>
      </c>
      <c r="B1821" t="s">
        <v>3173</v>
      </c>
      <c r="C1821">
        <v>5</v>
      </c>
    </row>
    <row r="1822" spans="1:3" x14ac:dyDescent="0.3">
      <c r="A1822">
        <v>310825</v>
      </c>
      <c r="B1822" t="s">
        <v>3172</v>
      </c>
      <c r="C1822">
        <v>92</v>
      </c>
    </row>
    <row r="1823" spans="1:3" x14ac:dyDescent="0.3">
      <c r="A1823">
        <v>310830</v>
      </c>
      <c r="B1823" t="s">
        <v>3171</v>
      </c>
      <c r="C1823">
        <v>5</v>
      </c>
    </row>
    <row r="1824" spans="1:3" x14ac:dyDescent="0.3">
      <c r="A1824">
        <v>310840</v>
      </c>
      <c r="B1824" t="s">
        <v>3170</v>
      </c>
      <c r="C1824">
        <v>72</v>
      </c>
    </row>
    <row r="1825" spans="1:3" x14ac:dyDescent="0.3">
      <c r="A1825">
        <v>310850</v>
      </c>
      <c r="B1825" t="s">
        <v>3169</v>
      </c>
      <c r="C1825">
        <v>20</v>
      </c>
    </row>
    <row r="1826" spans="1:3" x14ac:dyDescent="0.3">
      <c r="A1826">
        <v>310870</v>
      </c>
      <c r="B1826" t="s">
        <v>3166</v>
      </c>
      <c r="C1826">
        <v>7</v>
      </c>
    </row>
    <row r="1827" spans="1:3" x14ac:dyDescent="0.3">
      <c r="A1827">
        <v>310855</v>
      </c>
      <c r="B1827" t="s">
        <v>3168</v>
      </c>
      <c r="C1827">
        <v>86</v>
      </c>
    </row>
    <row r="1828" spans="1:3" x14ac:dyDescent="0.3">
      <c r="A1828">
        <v>310860</v>
      </c>
      <c r="B1828" t="s">
        <v>3167</v>
      </c>
      <c r="C1828">
        <v>271</v>
      </c>
    </row>
    <row r="1829" spans="1:3" x14ac:dyDescent="0.3">
      <c r="A1829">
        <v>310880</v>
      </c>
      <c r="B1829" t="s">
        <v>3165</v>
      </c>
      <c r="C1829">
        <v>63</v>
      </c>
    </row>
    <row r="1830" spans="1:3" x14ac:dyDescent="0.3">
      <c r="A1830">
        <v>310890</v>
      </c>
      <c r="B1830" t="s">
        <v>5637</v>
      </c>
      <c r="C1830">
        <v>33</v>
      </c>
    </row>
    <row r="1831" spans="1:3" x14ac:dyDescent="0.3">
      <c r="A1831">
        <v>310900</v>
      </c>
      <c r="B1831" t="s">
        <v>3163</v>
      </c>
      <c r="C1831">
        <v>113</v>
      </c>
    </row>
    <row r="1832" spans="1:3" x14ac:dyDescent="0.3">
      <c r="A1832">
        <v>310910</v>
      </c>
      <c r="B1832" t="s">
        <v>3162</v>
      </c>
      <c r="C1832">
        <v>102</v>
      </c>
    </row>
    <row r="1833" spans="1:3" x14ac:dyDescent="0.3">
      <c r="A1833">
        <v>310920</v>
      </c>
      <c r="B1833" t="s">
        <v>3161</v>
      </c>
      <c r="C1833">
        <v>2</v>
      </c>
    </row>
    <row r="1834" spans="1:3" x14ac:dyDescent="0.3">
      <c r="A1834">
        <v>310925</v>
      </c>
      <c r="B1834" t="s">
        <v>3160</v>
      </c>
      <c r="C1834">
        <v>15</v>
      </c>
    </row>
    <row r="1835" spans="1:3" x14ac:dyDescent="0.3">
      <c r="A1835">
        <v>310930</v>
      </c>
      <c r="B1835" t="s">
        <v>3159</v>
      </c>
      <c r="C1835">
        <v>201</v>
      </c>
    </row>
    <row r="1836" spans="1:3" x14ac:dyDescent="0.3">
      <c r="A1836">
        <v>310940</v>
      </c>
      <c r="B1836" t="s">
        <v>3158</v>
      </c>
      <c r="C1836">
        <v>132</v>
      </c>
    </row>
    <row r="1837" spans="1:3" x14ac:dyDescent="0.3">
      <c r="A1837">
        <v>310945</v>
      </c>
      <c r="B1837" t="s">
        <v>3157</v>
      </c>
      <c r="C1837">
        <v>3</v>
      </c>
    </row>
    <row r="1838" spans="1:3" x14ac:dyDescent="0.3">
      <c r="A1838">
        <v>310950</v>
      </c>
      <c r="B1838" t="s">
        <v>3156</v>
      </c>
      <c r="C1838">
        <v>30</v>
      </c>
    </row>
    <row r="1839" spans="1:3" x14ac:dyDescent="0.3">
      <c r="A1839">
        <v>310960</v>
      </c>
      <c r="B1839" t="s">
        <v>3155</v>
      </c>
      <c r="C1839">
        <v>4</v>
      </c>
    </row>
    <row r="1840" spans="1:3" x14ac:dyDescent="0.3">
      <c r="A1840">
        <v>310970</v>
      </c>
      <c r="B1840" t="s">
        <v>3154</v>
      </c>
      <c r="C1840">
        <v>14</v>
      </c>
    </row>
    <row r="1841" spans="1:3" x14ac:dyDescent="0.3">
      <c r="A1841">
        <v>310270</v>
      </c>
      <c r="B1841" t="s">
        <v>3228</v>
      </c>
      <c r="C1841">
        <v>46</v>
      </c>
    </row>
    <row r="1842" spans="1:3" x14ac:dyDescent="0.3">
      <c r="A1842">
        <v>310980</v>
      </c>
      <c r="B1842" t="s">
        <v>204</v>
      </c>
      <c r="C1842">
        <v>3</v>
      </c>
    </row>
    <row r="1843" spans="1:3" x14ac:dyDescent="0.3">
      <c r="A1843">
        <v>310990</v>
      </c>
      <c r="B1843" t="s">
        <v>3153</v>
      </c>
      <c r="C1843">
        <v>45</v>
      </c>
    </row>
    <row r="1844" spans="1:3" x14ac:dyDescent="0.3">
      <c r="A1844">
        <v>311000</v>
      </c>
      <c r="B1844" t="s">
        <v>3152</v>
      </c>
      <c r="C1844">
        <v>15</v>
      </c>
    </row>
    <row r="1845" spans="1:3" x14ac:dyDescent="0.3">
      <c r="A1845">
        <v>311020</v>
      </c>
      <c r="B1845" t="s">
        <v>3150</v>
      </c>
      <c r="C1845">
        <v>5</v>
      </c>
    </row>
    <row r="1846" spans="1:3" x14ac:dyDescent="0.3">
      <c r="A1846">
        <v>311030</v>
      </c>
      <c r="B1846" t="s">
        <v>3149</v>
      </c>
      <c r="C1846">
        <v>105</v>
      </c>
    </row>
    <row r="1847" spans="1:3" x14ac:dyDescent="0.3">
      <c r="A1847">
        <v>311040</v>
      </c>
      <c r="B1847" t="s">
        <v>3148</v>
      </c>
      <c r="C1847">
        <v>1</v>
      </c>
    </row>
    <row r="1848" spans="1:3" x14ac:dyDescent="0.3">
      <c r="A1848">
        <v>311050</v>
      </c>
      <c r="B1848" t="s">
        <v>3147</v>
      </c>
      <c r="C1848">
        <v>11</v>
      </c>
    </row>
    <row r="1849" spans="1:3" x14ac:dyDescent="0.3">
      <c r="A1849">
        <v>311060</v>
      </c>
      <c r="B1849" t="s">
        <v>3146</v>
      </c>
      <c r="C1849">
        <v>27</v>
      </c>
    </row>
    <row r="1850" spans="1:3" x14ac:dyDescent="0.3">
      <c r="A1850">
        <v>311070</v>
      </c>
      <c r="B1850" t="s">
        <v>3145</v>
      </c>
      <c r="C1850">
        <v>9</v>
      </c>
    </row>
    <row r="1851" spans="1:3" x14ac:dyDescent="0.3">
      <c r="A1851">
        <v>311080</v>
      </c>
      <c r="B1851" t="s">
        <v>3144</v>
      </c>
      <c r="C1851">
        <v>9</v>
      </c>
    </row>
    <row r="1852" spans="1:3" x14ac:dyDescent="0.3">
      <c r="A1852">
        <v>311090</v>
      </c>
      <c r="B1852" t="s">
        <v>3143</v>
      </c>
      <c r="C1852">
        <v>48</v>
      </c>
    </row>
    <row r="1853" spans="1:3" x14ac:dyDescent="0.3">
      <c r="A1853">
        <v>311100</v>
      </c>
      <c r="B1853" t="s">
        <v>3142</v>
      </c>
      <c r="C1853">
        <v>150</v>
      </c>
    </row>
    <row r="1854" spans="1:3" x14ac:dyDescent="0.3">
      <c r="A1854">
        <v>311110</v>
      </c>
      <c r="B1854" t="s">
        <v>3141</v>
      </c>
      <c r="C1854">
        <v>174</v>
      </c>
    </row>
    <row r="1855" spans="1:3" x14ac:dyDescent="0.3">
      <c r="A1855">
        <v>311115</v>
      </c>
      <c r="B1855" t="s">
        <v>3140</v>
      </c>
      <c r="C1855">
        <v>26</v>
      </c>
    </row>
    <row r="1856" spans="1:3" x14ac:dyDescent="0.3">
      <c r="A1856">
        <v>311120</v>
      </c>
      <c r="B1856" t="s">
        <v>3139</v>
      </c>
      <c r="C1856">
        <v>25</v>
      </c>
    </row>
    <row r="1857" spans="1:3" x14ac:dyDescent="0.3">
      <c r="A1857">
        <v>311130</v>
      </c>
      <c r="B1857" t="s">
        <v>3138</v>
      </c>
      <c r="C1857">
        <v>3</v>
      </c>
    </row>
    <row r="1858" spans="1:3" x14ac:dyDescent="0.3">
      <c r="A1858">
        <v>311140</v>
      </c>
      <c r="B1858" t="s">
        <v>3137</v>
      </c>
      <c r="C1858">
        <v>46</v>
      </c>
    </row>
    <row r="1859" spans="1:3" x14ac:dyDescent="0.3">
      <c r="A1859">
        <v>311150</v>
      </c>
      <c r="B1859" t="s">
        <v>3136</v>
      </c>
      <c r="C1859">
        <v>51</v>
      </c>
    </row>
    <row r="1860" spans="1:3" x14ac:dyDescent="0.3">
      <c r="A1860">
        <v>311160</v>
      </c>
      <c r="B1860" t="s">
        <v>3135</v>
      </c>
      <c r="C1860">
        <v>5</v>
      </c>
    </row>
    <row r="1861" spans="1:3" x14ac:dyDescent="0.3">
      <c r="A1861">
        <v>311170</v>
      </c>
      <c r="B1861" t="s">
        <v>3134</v>
      </c>
      <c r="C1861">
        <v>16</v>
      </c>
    </row>
    <row r="1862" spans="1:3" x14ac:dyDescent="0.3">
      <c r="A1862">
        <v>311180</v>
      </c>
      <c r="B1862" t="s">
        <v>3133</v>
      </c>
      <c r="C1862">
        <v>57</v>
      </c>
    </row>
    <row r="1863" spans="1:3" x14ac:dyDescent="0.3">
      <c r="A1863">
        <v>311200</v>
      </c>
      <c r="B1863" t="s">
        <v>3131</v>
      </c>
      <c r="C1863">
        <v>11</v>
      </c>
    </row>
    <row r="1864" spans="1:3" x14ac:dyDescent="0.3">
      <c r="A1864">
        <v>311205</v>
      </c>
      <c r="B1864" t="s">
        <v>1574</v>
      </c>
      <c r="C1864">
        <v>1</v>
      </c>
    </row>
    <row r="1865" spans="1:3" x14ac:dyDescent="0.3">
      <c r="A1865">
        <v>311210</v>
      </c>
      <c r="B1865" t="s">
        <v>3130</v>
      </c>
      <c r="C1865">
        <v>15</v>
      </c>
    </row>
    <row r="1866" spans="1:3" x14ac:dyDescent="0.3">
      <c r="A1866">
        <v>311220</v>
      </c>
      <c r="B1866" t="s">
        <v>3129</v>
      </c>
      <c r="C1866">
        <v>49</v>
      </c>
    </row>
    <row r="1867" spans="1:3" x14ac:dyDescent="0.3">
      <c r="A1867">
        <v>311230</v>
      </c>
      <c r="B1867" t="s">
        <v>3128</v>
      </c>
      <c r="C1867">
        <v>201</v>
      </c>
    </row>
    <row r="1868" spans="1:3" x14ac:dyDescent="0.3">
      <c r="A1868">
        <v>311240</v>
      </c>
      <c r="B1868" t="s">
        <v>3127</v>
      </c>
      <c r="C1868">
        <v>15</v>
      </c>
    </row>
    <row r="1869" spans="1:3" x14ac:dyDescent="0.3">
      <c r="A1869">
        <v>311250</v>
      </c>
      <c r="B1869" t="s">
        <v>3126</v>
      </c>
      <c r="C1869">
        <v>30</v>
      </c>
    </row>
    <row r="1870" spans="1:3" x14ac:dyDescent="0.3">
      <c r="A1870">
        <v>311260</v>
      </c>
      <c r="B1870" t="s">
        <v>3125</v>
      </c>
      <c r="C1870">
        <v>206</v>
      </c>
    </row>
    <row r="1871" spans="1:3" x14ac:dyDescent="0.3">
      <c r="A1871">
        <v>311265</v>
      </c>
      <c r="B1871" t="s">
        <v>3124</v>
      </c>
      <c r="C1871">
        <v>69</v>
      </c>
    </row>
    <row r="1872" spans="1:3" x14ac:dyDescent="0.3">
      <c r="A1872">
        <v>311270</v>
      </c>
      <c r="B1872" t="s">
        <v>3123</v>
      </c>
      <c r="C1872">
        <v>71</v>
      </c>
    </row>
    <row r="1873" spans="1:3" x14ac:dyDescent="0.3">
      <c r="A1873">
        <v>311280</v>
      </c>
      <c r="B1873" t="s">
        <v>3122</v>
      </c>
      <c r="C1873">
        <v>47</v>
      </c>
    </row>
    <row r="1874" spans="1:3" x14ac:dyDescent="0.3">
      <c r="A1874">
        <v>311290</v>
      </c>
      <c r="B1874" t="s">
        <v>3121</v>
      </c>
      <c r="C1874">
        <v>125</v>
      </c>
    </row>
    <row r="1875" spans="1:3" x14ac:dyDescent="0.3">
      <c r="A1875">
        <v>311300</v>
      </c>
      <c r="B1875" t="s">
        <v>3120</v>
      </c>
      <c r="C1875">
        <v>58</v>
      </c>
    </row>
    <row r="1876" spans="1:3" x14ac:dyDescent="0.3">
      <c r="A1876">
        <v>311310</v>
      </c>
      <c r="B1876" t="s">
        <v>3119</v>
      </c>
      <c r="C1876">
        <v>3</v>
      </c>
    </row>
    <row r="1877" spans="1:3" x14ac:dyDescent="0.3">
      <c r="A1877">
        <v>311320</v>
      </c>
      <c r="B1877" t="s">
        <v>3118</v>
      </c>
      <c r="C1877">
        <v>80</v>
      </c>
    </row>
    <row r="1878" spans="1:3" x14ac:dyDescent="0.3">
      <c r="A1878">
        <v>311330</v>
      </c>
      <c r="B1878" t="s">
        <v>3117</v>
      </c>
      <c r="C1878">
        <v>89</v>
      </c>
    </row>
    <row r="1879" spans="1:3" x14ac:dyDescent="0.3">
      <c r="A1879">
        <v>311340</v>
      </c>
      <c r="B1879" t="s">
        <v>3116</v>
      </c>
      <c r="C1879">
        <v>567</v>
      </c>
    </row>
    <row r="1880" spans="1:3" x14ac:dyDescent="0.3">
      <c r="A1880">
        <v>311350</v>
      </c>
      <c r="B1880" t="s">
        <v>3115</v>
      </c>
      <c r="C1880">
        <v>89</v>
      </c>
    </row>
    <row r="1881" spans="1:3" x14ac:dyDescent="0.3">
      <c r="A1881">
        <v>311360</v>
      </c>
      <c r="B1881" t="s">
        <v>3114</v>
      </c>
      <c r="C1881">
        <v>5</v>
      </c>
    </row>
    <row r="1882" spans="1:3" x14ac:dyDescent="0.3">
      <c r="A1882">
        <v>311370</v>
      </c>
      <c r="B1882" t="s">
        <v>3113</v>
      </c>
      <c r="C1882">
        <v>291</v>
      </c>
    </row>
    <row r="1883" spans="1:3" x14ac:dyDescent="0.3">
      <c r="A1883">
        <v>311380</v>
      </c>
      <c r="B1883" t="s">
        <v>3112</v>
      </c>
      <c r="C1883">
        <v>25</v>
      </c>
    </row>
    <row r="1884" spans="1:3" x14ac:dyDescent="0.3">
      <c r="A1884">
        <v>311390</v>
      </c>
      <c r="B1884" t="s">
        <v>3111</v>
      </c>
      <c r="C1884">
        <v>3</v>
      </c>
    </row>
    <row r="1885" spans="1:3" x14ac:dyDescent="0.3">
      <c r="A1885">
        <v>311400</v>
      </c>
      <c r="B1885" t="s">
        <v>3110</v>
      </c>
      <c r="C1885">
        <v>6</v>
      </c>
    </row>
    <row r="1886" spans="1:3" x14ac:dyDescent="0.3">
      <c r="A1886">
        <v>311410</v>
      </c>
      <c r="B1886" t="s">
        <v>3109</v>
      </c>
      <c r="C1886">
        <v>75</v>
      </c>
    </row>
    <row r="1887" spans="1:3" x14ac:dyDescent="0.3">
      <c r="A1887">
        <v>311420</v>
      </c>
      <c r="B1887" t="s">
        <v>3108</v>
      </c>
      <c r="C1887">
        <v>6</v>
      </c>
    </row>
    <row r="1888" spans="1:3" x14ac:dyDescent="0.3">
      <c r="A1888">
        <v>311430</v>
      </c>
      <c r="B1888" t="s">
        <v>3107</v>
      </c>
      <c r="C1888">
        <v>157</v>
      </c>
    </row>
    <row r="1889" spans="1:3" x14ac:dyDescent="0.3">
      <c r="A1889">
        <v>311440</v>
      </c>
      <c r="B1889" t="s">
        <v>3106</v>
      </c>
      <c r="C1889">
        <v>15</v>
      </c>
    </row>
    <row r="1890" spans="1:3" x14ac:dyDescent="0.3">
      <c r="A1890">
        <v>311450</v>
      </c>
      <c r="B1890" t="s">
        <v>3105</v>
      </c>
      <c r="C1890">
        <v>31</v>
      </c>
    </row>
    <row r="1891" spans="1:3" x14ac:dyDescent="0.3">
      <c r="A1891">
        <v>311455</v>
      </c>
      <c r="B1891" t="s">
        <v>3104</v>
      </c>
      <c r="C1891">
        <v>96</v>
      </c>
    </row>
    <row r="1892" spans="1:3" x14ac:dyDescent="0.3">
      <c r="A1892">
        <v>311460</v>
      </c>
      <c r="B1892" t="s">
        <v>3103</v>
      </c>
      <c r="C1892">
        <v>23</v>
      </c>
    </row>
    <row r="1893" spans="1:3" x14ac:dyDescent="0.3">
      <c r="A1893">
        <v>311490</v>
      </c>
      <c r="B1893" t="s">
        <v>3100</v>
      </c>
      <c r="C1893">
        <v>1</v>
      </c>
    </row>
    <row r="1894" spans="1:3" x14ac:dyDescent="0.3">
      <c r="A1894">
        <v>311500</v>
      </c>
      <c r="B1894" t="s">
        <v>3099</v>
      </c>
      <c r="C1894">
        <v>40</v>
      </c>
    </row>
    <row r="1895" spans="1:3" x14ac:dyDescent="0.3">
      <c r="A1895">
        <v>311510</v>
      </c>
      <c r="B1895" t="s">
        <v>3098</v>
      </c>
      <c r="C1895">
        <v>2</v>
      </c>
    </row>
    <row r="1896" spans="1:3" x14ac:dyDescent="0.3">
      <c r="A1896">
        <v>311530</v>
      </c>
      <c r="B1896" t="s">
        <v>3096</v>
      </c>
      <c r="C1896">
        <v>174</v>
      </c>
    </row>
    <row r="1897" spans="1:3" x14ac:dyDescent="0.3">
      <c r="A1897">
        <v>311535</v>
      </c>
      <c r="B1897" t="s">
        <v>3095</v>
      </c>
      <c r="C1897">
        <v>2</v>
      </c>
    </row>
    <row r="1898" spans="1:3" x14ac:dyDescent="0.3">
      <c r="A1898">
        <v>311540</v>
      </c>
      <c r="B1898" t="s">
        <v>3094</v>
      </c>
      <c r="C1898">
        <v>8</v>
      </c>
    </row>
    <row r="1899" spans="1:3" x14ac:dyDescent="0.3">
      <c r="A1899">
        <v>311545</v>
      </c>
      <c r="B1899" t="s">
        <v>3093</v>
      </c>
      <c r="C1899">
        <v>9</v>
      </c>
    </row>
    <row r="1900" spans="1:3" x14ac:dyDescent="0.3">
      <c r="A1900">
        <v>311547</v>
      </c>
      <c r="B1900" t="s">
        <v>3092</v>
      </c>
      <c r="C1900">
        <v>49</v>
      </c>
    </row>
    <row r="1901" spans="1:3" x14ac:dyDescent="0.3">
      <c r="A1901">
        <v>311550</v>
      </c>
      <c r="B1901" t="s">
        <v>3091</v>
      </c>
      <c r="C1901">
        <v>13</v>
      </c>
    </row>
    <row r="1902" spans="1:3" x14ac:dyDescent="0.3">
      <c r="A1902">
        <v>311560</v>
      </c>
      <c r="B1902" t="s">
        <v>3090</v>
      </c>
      <c r="C1902">
        <v>4</v>
      </c>
    </row>
    <row r="1903" spans="1:3" x14ac:dyDescent="0.3">
      <c r="A1903">
        <v>311570</v>
      </c>
      <c r="B1903" t="s">
        <v>3089</v>
      </c>
      <c r="C1903">
        <v>121</v>
      </c>
    </row>
    <row r="1904" spans="1:3" x14ac:dyDescent="0.3">
      <c r="A1904">
        <v>311580</v>
      </c>
      <c r="B1904" t="s">
        <v>3088</v>
      </c>
      <c r="C1904">
        <v>87</v>
      </c>
    </row>
    <row r="1905" spans="1:3" x14ac:dyDescent="0.3">
      <c r="A1905">
        <v>311590</v>
      </c>
      <c r="B1905" t="s">
        <v>3087</v>
      </c>
      <c r="C1905">
        <v>2</v>
      </c>
    </row>
    <row r="1906" spans="1:3" x14ac:dyDescent="0.3">
      <c r="A1906">
        <v>311600</v>
      </c>
      <c r="B1906" t="s">
        <v>3086</v>
      </c>
      <c r="C1906">
        <v>13</v>
      </c>
    </row>
    <row r="1907" spans="1:3" x14ac:dyDescent="0.3">
      <c r="A1907">
        <v>311610</v>
      </c>
      <c r="B1907" t="s">
        <v>3085</v>
      </c>
      <c r="C1907">
        <v>18</v>
      </c>
    </row>
    <row r="1908" spans="1:3" x14ac:dyDescent="0.3">
      <c r="A1908">
        <v>311615</v>
      </c>
      <c r="B1908" t="s">
        <v>3084</v>
      </c>
      <c r="C1908">
        <v>44</v>
      </c>
    </row>
    <row r="1909" spans="1:3" x14ac:dyDescent="0.3">
      <c r="A1909">
        <v>311630</v>
      </c>
      <c r="B1909" t="s">
        <v>3082</v>
      </c>
      <c r="C1909">
        <v>34</v>
      </c>
    </row>
    <row r="1910" spans="1:3" x14ac:dyDescent="0.3">
      <c r="A1910">
        <v>311640</v>
      </c>
      <c r="B1910" t="s">
        <v>3081</v>
      </c>
      <c r="C1910">
        <v>4</v>
      </c>
    </row>
    <row r="1911" spans="1:3" x14ac:dyDescent="0.3">
      <c r="A1911">
        <v>311650</v>
      </c>
      <c r="B1911" t="s">
        <v>5638</v>
      </c>
      <c r="C1911">
        <v>41</v>
      </c>
    </row>
    <row r="1912" spans="1:3" x14ac:dyDescent="0.3">
      <c r="A1912">
        <v>311660</v>
      </c>
      <c r="B1912" t="s">
        <v>3079</v>
      </c>
      <c r="C1912">
        <v>98</v>
      </c>
    </row>
    <row r="1913" spans="1:3" x14ac:dyDescent="0.3">
      <c r="A1913">
        <v>311670</v>
      </c>
      <c r="B1913" t="s">
        <v>3078</v>
      </c>
      <c r="C1913">
        <v>7</v>
      </c>
    </row>
    <row r="1914" spans="1:3" x14ac:dyDescent="0.3">
      <c r="A1914">
        <v>311680</v>
      </c>
      <c r="B1914" t="s">
        <v>3077</v>
      </c>
      <c r="C1914">
        <v>28</v>
      </c>
    </row>
    <row r="1915" spans="1:3" x14ac:dyDescent="0.3">
      <c r="A1915">
        <v>311690</v>
      </c>
      <c r="B1915" t="s">
        <v>3076</v>
      </c>
      <c r="C1915">
        <v>41</v>
      </c>
    </row>
    <row r="1916" spans="1:3" x14ac:dyDescent="0.3">
      <c r="A1916">
        <v>311700</v>
      </c>
      <c r="B1916" t="s">
        <v>3075</v>
      </c>
      <c r="C1916">
        <v>67</v>
      </c>
    </row>
    <row r="1917" spans="1:3" x14ac:dyDescent="0.3">
      <c r="A1917">
        <v>311710</v>
      </c>
      <c r="B1917" t="s">
        <v>3074</v>
      </c>
      <c r="C1917">
        <v>48</v>
      </c>
    </row>
    <row r="1918" spans="1:3" x14ac:dyDescent="0.3">
      <c r="A1918">
        <v>311730</v>
      </c>
      <c r="B1918" t="s">
        <v>5639</v>
      </c>
      <c r="C1918">
        <v>189</v>
      </c>
    </row>
    <row r="1919" spans="1:3" x14ac:dyDescent="0.3">
      <c r="A1919">
        <v>311740</v>
      </c>
      <c r="B1919" t="s">
        <v>3071</v>
      </c>
      <c r="C1919">
        <v>33</v>
      </c>
    </row>
    <row r="1920" spans="1:3" x14ac:dyDescent="0.3">
      <c r="A1920">
        <v>311750</v>
      </c>
      <c r="B1920" t="s">
        <v>3070</v>
      </c>
      <c r="C1920">
        <v>199</v>
      </c>
    </row>
    <row r="1921" spans="1:3" x14ac:dyDescent="0.3">
      <c r="A1921">
        <v>311760</v>
      </c>
      <c r="B1921" t="s">
        <v>3069</v>
      </c>
      <c r="C1921">
        <v>1</v>
      </c>
    </row>
    <row r="1922" spans="1:3" x14ac:dyDescent="0.3">
      <c r="A1922">
        <v>311770</v>
      </c>
      <c r="B1922" t="s">
        <v>3068</v>
      </c>
      <c r="C1922">
        <v>26</v>
      </c>
    </row>
    <row r="1923" spans="1:3" x14ac:dyDescent="0.3">
      <c r="A1923">
        <v>311780</v>
      </c>
      <c r="B1923" t="s">
        <v>5641</v>
      </c>
      <c r="C1923">
        <v>13</v>
      </c>
    </row>
    <row r="1924" spans="1:3" x14ac:dyDescent="0.3">
      <c r="A1924">
        <v>311783</v>
      </c>
      <c r="B1924" t="s">
        <v>3066</v>
      </c>
      <c r="C1924">
        <v>35</v>
      </c>
    </row>
    <row r="1925" spans="1:3" x14ac:dyDescent="0.3">
      <c r="A1925">
        <v>311787</v>
      </c>
      <c r="B1925" t="s">
        <v>3065</v>
      </c>
      <c r="C1925">
        <v>15</v>
      </c>
    </row>
    <row r="1926" spans="1:3" x14ac:dyDescent="0.3">
      <c r="A1926">
        <v>311790</v>
      </c>
      <c r="B1926" t="s">
        <v>3064</v>
      </c>
      <c r="C1926">
        <v>24</v>
      </c>
    </row>
    <row r="1927" spans="1:3" x14ac:dyDescent="0.3">
      <c r="A1927">
        <v>311800</v>
      </c>
      <c r="B1927" t="s">
        <v>3063</v>
      </c>
      <c r="C1927">
        <v>45</v>
      </c>
    </row>
    <row r="1928" spans="1:3" x14ac:dyDescent="0.3">
      <c r="A1928">
        <v>311810</v>
      </c>
      <c r="B1928" t="s">
        <v>3062</v>
      </c>
      <c r="C1928">
        <v>8</v>
      </c>
    </row>
    <row r="1929" spans="1:3" x14ac:dyDescent="0.3">
      <c r="A1929">
        <v>311820</v>
      </c>
      <c r="B1929" t="s">
        <v>3061</v>
      </c>
      <c r="C1929">
        <v>50</v>
      </c>
    </row>
    <row r="1930" spans="1:3" x14ac:dyDescent="0.3">
      <c r="A1930">
        <v>311830</v>
      </c>
      <c r="B1930" t="s">
        <v>3060</v>
      </c>
      <c r="C1930">
        <v>30</v>
      </c>
    </row>
    <row r="1931" spans="1:3" x14ac:dyDescent="0.3">
      <c r="A1931">
        <v>311840</v>
      </c>
      <c r="B1931" t="s">
        <v>3059</v>
      </c>
      <c r="C1931">
        <v>133</v>
      </c>
    </row>
    <row r="1932" spans="1:3" x14ac:dyDescent="0.3">
      <c r="A1932">
        <v>311860</v>
      </c>
      <c r="B1932" t="s">
        <v>3057</v>
      </c>
      <c r="C1932">
        <v>169</v>
      </c>
    </row>
    <row r="1933" spans="1:3" x14ac:dyDescent="0.3">
      <c r="A1933">
        <v>311870</v>
      </c>
      <c r="B1933" t="s">
        <v>3056</v>
      </c>
      <c r="C1933">
        <v>96</v>
      </c>
    </row>
    <row r="1934" spans="1:3" x14ac:dyDescent="0.3">
      <c r="A1934">
        <v>311880</v>
      </c>
      <c r="B1934" t="s">
        <v>3055</v>
      </c>
      <c r="C1934">
        <v>305</v>
      </c>
    </row>
    <row r="1935" spans="1:3" x14ac:dyDescent="0.3">
      <c r="A1935">
        <v>311890</v>
      </c>
      <c r="B1935" t="s">
        <v>3054</v>
      </c>
      <c r="C1935">
        <v>95</v>
      </c>
    </row>
    <row r="1936" spans="1:3" x14ac:dyDescent="0.3">
      <c r="A1936">
        <v>311900</v>
      </c>
      <c r="B1936" t="s">
        <v>3053</v>
      </c>
      <c r="C1936">
        <v>10</v>
      </c>
    </row>
    <row r="1937" spans="1:3" x14ac:dyDescent="0.3">
      <c r="A1937">
        <v>311910</v>
      </c>
      <c r="B1937" t="s">
        <v>3052</v>
      </c>
      <c r="C1937">
        <v>431</v>
      </c>
    </row>
    <row r="1938" spans="1:3" x14ac:dyDescent="0.3">
      <c r="A1938">
        <v>311920</v>
      </c>
      <c r="B1938" t="s">
        <v>3051</v>
      </c>
      <c r="C1938">
        <v>123</v>
      </c>
    </row>
    <row r="1939" spans="1:3" x14ac:dyDescent="0.3">
      <c r="A1939">
        <v>311930</v>
      </c>
      <c r="B1939" t="s">
        <v>3050</v>
      </c>
      <c r="C1939">
        <v>100</v>
      </c>
    </row>
    <row r="1940" spans="1:3" x14ac:dyDescent="0.3">
      <c r="A1940">
        <v>311940</v>
      </c>
      <c r="B1940" t="s">
        <v>3049</v>
      </c>
      <c r="C1940">
        <v>57</v>
      </c>
    </row>
    <row r="1941" spans="1:3" x14ac:dyDescent="0.3">
      <c r="A1941">
        <v>311950</v>
      </c>
      <c r="B1941" t="s">
        <v>3048</v>
      </c>
      <c r="C1941">
        <v>1</v>
      </c>
    </row>
    <row r="1942" spans="1:3" x14ac:dyDescent="0.3">
      <c r="A1942">
        <v>311970</v>
      </c>
      <c r="B1942" t="s">
        <v>3046</v>
      </c>
      <c r="C1942">
        <v>3</v>
      </c>
    </row>
    <row r="1943" spans="1:3" x14ac:dyDescent="0.3">
      <c r="A1943">
        <v>311980</v>
      </c>
      <c r="B1943" t="s">
        <v>3045</v>
      </c>
      <c r="C1943">
        <v>15</v>
      </c>
    </row>
    <row r="1944" spans="1:3" x14ac:dyDescent="0.3">
      <c r="A1944">
        <v>311990</v>
      </c>
      <c r="B1944" t="s">
        <v>3044</v>
      </c>
      <c r="C1944">
        <v>1</v>
      </c>
    </row>
    <row r="1945" spans="1:3" x14ac:dyDescent="0.3">
      <c r="A1945">
        <v>311995</v>
      </c>
      <c r="B1945" t="s">
        <v>3043</v>
      </c>
      <c r="C1945">
        <v>23</v>
      </c>
    </row>
    <row r="1946" spans="1:3" x14ac:dyDescent="0.3">
      <c r="A1946">
        <v>312000</v>
      </c>
      <c r="B1946" t="s">
        <v>3042</v>
      </c>
      <c r="C1946">
        <v>5</v>
      </c>
    </row>
    <row r="1947" spans="1:3" x14ac:dyDescent="0.3">
      <c r="A1947">
        <v>312010</v>
      </c>
      <c r="B1947" t="s">
        <v>3041</v>
      </c>
      <c r="C1947">
        <v>10</v>
      </c>
    </row>
    <row r="1948" spans="1:3" x14ac:dyDescent="0.3">
      <c r="A1948">
        <v>312020</v>
      </c>
      <c r="B1948" t="s">
        <v>3039</v>
      </c>
      <c r="C1948">
        <v>7</v>
      </c>
    </row>
    <row r="1949" spans="1:3" x14ac:dyDescent="0.3">
      <c r="A1949">
        <v>312030</v>
      </c>
      <c r="B1949" t="s">
        <v>3038</v>
      </c>
      <c r="C1949">
        <v>30</v>
      </c>
    </row>
    <row r="1950" spans="1:3" x14ac:dyDescent="0.3">
      <c r="A1950">
        <v>312040</v>
      </c>
      <c r="B1950" t="s">
        <v>3037</v>
      </c>
      <c r="C1950">
        <v>2</v>
      </c>
    </row>
    <row r="1951" spans="1:3" x14ac:dyDescent="0.3">
      <c r="A1951">
        <v>312050</v>
      </c>
      <c r="B1951" t="s">
        <v>3036</v>
      </c>
      <c r="C1951">
        <v>24</v>
      </c>
    </row>
    <row r="1952" spans="1:3" x14ac:dyDescent="0.3">
      <c r="A1952">
        <v>312060</v>
      </c>
      <c r="B1952" t="s">
        <v>3035</v>
      </c>
      <c r="C1952">
        <v>8</v>
      </c>
    </row>
    <row r="1953" spans="1:3" x14ac:dyDescent="0.3">
      <c r="A1953">
        <v>312070</v>
      </c>
      <c r="B1953" t="s">
        <v>3034</v>
      </c>
      <c r="C1953">
        <v>16</v>
      </c>
    </row>
    <row r="1954" spans="1:3" x14ac:dyDescent="0.3">
      <c r="A1954">
        <v>312080</v>
      </c>
      <c r="B1954" t="s">
        <v>3033</v>
      </c>
      <c r="C1954">
        <v>13</v>
      </c>
    </row>
    <row r="1955" spans="1:3" x14ac:dyDescent="0.3">
      <c r="A1955">
        <v>312083</v>
      </c>
      <c r="B1955" t="s">
        <v>3032</v>
      </c>
      <c r="C1955">
        <v>12</v>
      </c>
    </row>
    <row r="1956" spans="1:3" x14ac:dyDescent="0.3">
      <c r="A1956">
        <v>312087</v>
      </c>
      <c r="B1956" t="s">
        <v>3031</v>
      </c>
      <c r="C1956">
        <v>14</v>
      </c>
    </row>
    <row r="1957" spans="1:3" x14ac:dyDescent="0.3">
      <c r="A1957">
        <v>312090</v>
      </c>
      <c r="B1957" t="s">
        <v>3030</v>
      </c>
      <c r="C1957">
        <v>507</v>
      </c>
    </row>
    <row r="1958" spans="1:3" x14ac:dyDescent="0.3">
      <c r="A1958">
        <v>312100</v>
      </c>
      <c r="B1958" t="s">
        <v>3029</v>
      </c>
      <c r="C1958">
        <v>6</v>
      </c>
    </row>
    <row r="1959" spans="1:3" x14ac:dyDescent="0.3">
      <c r="A1959">
        <v>312110</v>
      </c>
      <c r="B1959" t="s">
        <v>3028</v>
      </c>
      <c r="C1959">
        <v>2</v>
      </c>
    </row>
    <row r="1960" spans="1:3" x14ac:dyDescent="0.3">
      <c r="A1960">
        <v>312120</v>
      </c>
      <c r="B1960" t="s">
        <v>3027</v>
      </c>
      <c r="C1960">
        <v>61</v>
      </c>
    </row>
    <row r="1961" spans="1:3" x14ac:dyDescent="0.3">
      <c r="A1961">
        <v>312125</v>
      </c>
      <c r="B1961" t="s">
        <v>3026</v>
      </c>
      <c r="C1961">
        <v>8</v>
      </c>
    </row>
    <row r="1962" spans="1:3" x14ac:dyDescent="0.3">
      <c r="A1962">
        <v>312140</v>
      </c>
      <c r="B1962" t="s">
        <v>3024</v>
      </c>
      <c r="C1962">
        <v>5</v>
      </c>
    </row>
    <row r="1963" spans="1:3" x14ac:dyDescent="0.3">
      <c r="A1963">
        <v>312150</v>
      </c>
      <c r="B1963" t="s">
        <v>3023</v>
      </c>
      <c r="C1963">
        <v>12</v>
      </c>
    </row>
    <row r="1964" spans="1:3" x14ac:dyDescent="0.3">
      <c r="A1964">
        <v>312160</v>
      </c>
      <c r="B1964" t="s">
        <v>3022</v>
      </c>
      <c r="C1964">
        <v>50</v>
      </c>
    </row>
    <row r="1965" spans="1:3" x14ac:dyDescent="0.3">
      <c r="A1965">
        <v>312170</v>
      </c>
      <c r="B1965" t="s">
        <v>3021</v>
      </c>
      <c r="C1965">
        <v>15</v>
      </c>
    </row>
    <row r="1966" spans="1:3" x14ac:dyDescent="0.3">
      <c r="A1966">
        <v>312180</v>
      </c>
      <c r="B1966" t="s">
        <v>3020</v>
      </c>
      <c r="C1966">
        <v>36</v>
      </c>
    </row>
    <row r="1967" spans="1:3" x14ac:dyDescent="0.3">
      <c r="A1967">
        <v>312190</v>
      </c>
      <c r="B1967" t="s">
        <v>3019</v>
      </c>
      <c r="C1967">
        <v>11</v>
      </c>
    </row>
    <row r="1968" spans="1:3" x14ac:dyDescent="0.3">
      <c r="A1968">
        <v>312200</v>
      </c>
      <c r="B1968" t="s">
        <v>3018</v>
      </c>
      <c r="C1968">
        <v>107</v>
      </c>
    </row>
    <row r="1969" spans="1:3" x14ac:dyDescent="0.3">
      <c r="A1969">
        <v>312210</v>
      </c>
      <c r="B1969" t="s">
        <v>5642</v>
      </c>
      <c r="C1969">
        <v>86</v>
      </c>
    </row>
    <row r="1970" spans="1:3" x14ac:dyDescent="0.3">
      <c r="A1970">
        <v>312220</v>
      </c>
      <c r="B1970" t="s">
        <v>3016</v>
      </c>
      <c r="C1970">
        <v>19</v>
      </c>
    </row>
    <row r="1971" spans="1:3" x14ac:dyDescent="0.3">
      <c r="A1971">
        <v>312230</v>
      </c>
      <c r="B1971" t="s">
        <v>3015</v>
      </c>
      <c r="C1971">
        <v>4</v>
      </c>
    </row>
    <row r="1972" spans="1:3" x14ac:dyDescent="0.3">
      <c r="A1972">
        <v>312235</v>
      </c>
      <c r="B1972" t="s">
        <v>3014</v>
      </c>
      <c r="C1972">
        <v>7</v>
      </c>
    </row>
    <row r="1973" spans="1:3" x14ac:dyDescent="0.3">
      <c r="A1973">
        <v>312240</v>
      </c>
      <c r="B1973" t="s">
        <v>3013</v>
      </c>
      <c r="C1973">
        <v>38</v>
      </c>
    </row>
    <row r="1974" spans="1:3" x14ac:dyDescent="0.3">
      <c r="A1974">
        <v>312245</v>
      </c>
      <c r="B1974" t="s">
        <v>3012</v>
      </c>
      <c r="C1974">
        <v>24</v>
      </c>
    </row>
    <row r="1975" spans="1:3" x14ac:dyDescent="0.3">
      <c r="A1975">
        <v>312247</v>
      </c>
      <c r="B1975" t="s">
        <v>3011</v>
      </c>
      <c r="C1975">
        <v>8</v>
      </c>
    </row>
    <row r="1976" spans="1:3" x14ac:dyDescent="0.3">
      <c r="A1976">
        <v>312260</v>
      </c>
      <c r="B1976" t="s">
        <v>3009</v>
      </c>
      <c r="C1976">
        <v>57</v>
      </c>
    </row>
    <row r="1977" spans="1:3" x14ac:dyDescent="0.3">
      <c r="A1977">
        <v>312270</v>
      </c>
      <c r="B1977" t="s">
        <v>3008</v>
      </c>
      <c r="C1977">
        <v>64</v>
      </c>
    </row>
    <row r="1978" spans="1:3" x14ac:dyDescent="0.3">
      <c r="A1978">
        <v>312290</v>
      </c>
      <c r="B1978" t="s">
        <v>3006</v>
      </c>
      <c r="C1978">
        <v>1</v>
      </c>
    </row>
    <row r="1979" spans="1:3" x14ac:dyDescent="0.3">
      <c r="A1979">
        <v>312310</v>
      </c>
      <c r="B1979" t="s">
        <v>3004</v>
      </c>
      <c r="C1979">
        <v>32</v>
      </c>
    </row>
    <row r="1980" spans="1:3" x14ac:dyDescent="0.3">
      <c r="A1980">
        <v>312320</v>
      </c>
      <c r="B1980" t="s">
        <v>3003</v>
      </c>
      <c r="C1980">
        <v>7</v>
      </c>
    </row>
    <row r="1981" spans="1:3" x14ac:dyDescent="0.3">
      <c r="A1981">
        <v>312330</v>
      </c>
      <c r="B1981" t="s">
        <v>3002</v>
      </c>
      <c r="C1981">
        <v>14</v>
      </c>
    </row>
    <row r="1982" spans="1:3" x14ac:dyDescent="0.3">
      <c r="A1982">
        <v>312350</v>
      </c>
      <c r="B1982" t="s">
        <v>3000</v>
      </c>
      <c r="C1982">
        <v>2</v>
      </c>
    </row>
    <row r="1983" spans="1:3" x14ac:dyDescent="0.3">
      <c r="A1983">
        <v>312352</v>
      </c>
      <c r="B1983" t="s">
        <v>2999</v>
      </c>
      <c r="C1983">
        <v>46</v>
      </c>
    </row>
    <row r="1984" spans="1:3" x14ac:dyDescent="0.3">
      <c r="A1984">
        <v>312360</v>
      </c>
      <c r="B1984" t="s">
        <v>2998</v>
      </c>
      <c r="C1984">
        <v>70</v>
      </c>
    </row>
    <row r="1985" spans="1:3" x14ac:dyDescent="0.3">
      <c r="A1985">
        <v>312370</v>
      </c>
      <c r="B1985" t="s">
        <v>2997</v>
      </c>
      <c r="C1985">
        <v>34</v>
      </c>
    </row>
    <row r="1986" spans="1:3" x14ac:dyDescent="0.3">
      <c r="A1986">
        <v>312380</v>
      </c>
      <c r="B1986" t="s">
        <v>2996</v>
      </c>
      <c r="C1986">
        <v>52</v>
      </c>
    </row>
    <row r="1987" spans="1:3" x14ac:dyDescent="0.3">
      <c r="A1987">
        <v>312385</v>
      </c>
      <c r="B1987" t="s">
        <v>2995</v>
      </c>
      <c r="C1987">
        <v>9</v>
      </c>
    </row>
    <row r="1988" spans="1:3" x14ac:dyDescent="0.3">
      <c r="A1988">
        <v>312390</v>
      </c>
      <c r="B1988" t="s">
        <v>2994</v>
      </c>
      <c r="C1988">
        <v>20</v>
      </c>
    </row>
    <row r="1989" spans="1:3" x14ac:dyDescent="0.3">
      <c r="A1989">
        <v>312400</v>
      </c>
      <c r="B1989" t="s">
        <v>2993</v>
      </c>
      <c r="C1989">
        <v>27</v>
      </c>
    </row>
    <row r="1990" spans="1:3" x14ac:dyDescent="0.3">
      <c r="A1990">
        <v>312410</v>
      </c>
      <c r="B1990" t="s">
        <v>2992</v>
      </c>
      <c r="C1990">
        <v>27</v>
      </c>
    </row>
    <row r="1991" spans="1:3" x14ac:dyDescent="0.3">
      <c r="A1991">
        <v>312420</v>
      </c>
      <c r="B1991" t="s">
        <v>2991</v>
      </c>
      <c r="C1991">
        <v>116</v>
      </c>
    </row>
    <row r="1992" spans="1:3" x14ac:dyDescent="0.3">
      <c r="A1992">
        <v>312430</v>
      </c>
      <c r="B1992" t="s">
        <v>2990</v>
      </c>
      <c r="C1992">
        <v>149</v>
      </c>
    </row>
    <row r="1993" spans="1:3" x14ac:dyDescent="0.3">
      <c r="A1993">
        <v>312450</v>
      </c>
      <c r="B1993" t="s">
        <v>2988</v>
      </c>
      <c r="C1993">
        <v>34</v>
      </c>
    </row>
    <row r="1994" spans="1:3" x14ac:dyDescent="0.3">
      <c r="A1994">
        <v>312460</v>
      </c>
      <c r="B1994" t="s">
        <v>2987</v>
      </c>
      <c r="C1994">
        <v>5</v>
      </c>
    </row>
    <row r="1995" spans="1:3" x14ac:dyDescent="0.3">
      <c r="A1995">
        <v>312470</v>
      </c>
      <c r="B1995" t="s">
        <v>2986</v>
      </c>
      <c r="C1995">
        <v>26</v>
      </c>
    </row>
    <row r="1996" spans="1:3" x14ac:dyDescent="0.3">
      <c r="A1996">
        <v>312480</v>
      </c>
      <c r="B1996" t="s">
        <v>2985</v>
      </c>
      <c r="C1996">
        <v>82</v>
      </c>
    </row>
    <row r="1997" spans="1:3" x14ac:dyDescent="0.3">
      <c r="A1997">
        <v>312490</v>
      </c>
      <c r="B1997" t="s">
        <v>2984</v>
      </c>
      <c r="C1997">
        <v>9</v>
      </c>
    </row>
    <row r="1998" spans="1:3" x14ac:dyDescent="0.3">
      <c r="A1998">
        <v>312510</v>
      </c>
      <c r="B1998" t="s">
        <v>2982</v>
      </c>
      <c r="C1998">
        <v>21</v>
      </c>
    </row>
    <row r="1999" spans="1:3" x14ac:dyDescent="0.3">
      <c r="A1999">
        <v>312540</v>
      </c>
      <c r="B1999" t="s">
        <v>5504</v>
      </c>
      <c r="C1999">
        <v>16</v>
      </c>
    </row>
    <row r="2000" spans="1:3" x14ac:dyDescent="0.3">
      <c r="A2000">
        <v>312560</v>
      </c>
      <c r="B2000" t="s">
        <v>2977</v>
      </c>
      <c r="C2000">
        <v>24</v>
      </c>
    </row>
    <row r="2001" spans="1:3" x14ac:dyDescent="0.3">
      <c r="A2001">
        <v>312570</v>
      </c>
      <c r="B2001" t="s">
        <v>2976</v>
      </c>
      <c r="C2001">
        <v>195</v>
      </c>
    </row>
    <row r="2002" spans="1:3" x14ac:dyDescent="0.3">
      <c r="A2002">
        <v>312590</v>
      </c>
      <c r="B2002" t="s">
        <v>2974</v>
      </c>
      <c r="C2002">
        <v>109</v>
      </c>
    </row>
    <row r="2003" spans="1:3" x14ac:dyDescent="0.3">
      <c r="A2003">
        <v>312595</v>
      </c>
      <c r="B2003" t="s">
        <v>2973</v>
      </c>
      <c r="C2003">
        <v>22</v>
      </c>
    </row>
    <row r="2004" spans="1:3" x14ac:dyDescent="0.3">
      <c r="A2004">
        <v>312600</v>
      </c>
      <c r="B2004" t="s">
        <v>2972</v>
      </c>
      <c r="C2004">
        <v>19</v>
      </c>
    </row>
    <row r="2005" spans="1:3" x14ac:dyDescent="0.3">
      <c r="A2005">
        <v>312610</v>
      </c>
      <c r="B2005" t="s">
        <v>2971</v>
      </c>
      <c r="C2005">
        <v>177</v>
      </c>
    </row>
    <row r="2006" spans="1:3" x14ac:dyDescent="0.3">
      <c r="A2006">
        <v>312620</v>
      </c>
      <c r="B2006" t="s">
        <v>160</v>
      </c>
      <c r="C2006">
        <v>56</v>
      </c>
    </row>
    <row r="2007" spans="1:3" x14ac:dyDescent="0.3">
      <c r="A2007">
        <v>312630</v>
      </c>
      <c r="B2007" t="s">
        <v>2970</v>
      </c>
      <c r="C2007">
        <v>1</v>
      </c>
    </row>
    <row r="2008" spans="1:3" x14ac:dyDescent="0.3">
      <c r="A2008">
        <v>312640</v>
      </c>
      <c r="B2008" t="s">
        <v>2969</v>
      </c>
      <c r="C2008">
        <v>10</v>
      </c>
    </row>
    <row r="2009" spans="1:3" x14ac:dyDescent="0.3">
      <c r="A2009">
        <v>312650</v>
      </c>
      <c r="B2009" t="s">
        <v>2968</v>
      </c>
      <c r="C2009">
        <v>88</v>
      </c>
    </row>
    <row r="2010" spans="1:3" x14ac:dyDescent="0.3">
      <c r="A2010">
        <v>312660</v>
      </c>
      <c r="B2010" t="s">
        <v>2967</v>
      </c>
      <c r="C2010">
        <v>25</v>
      </c>
    </row>
    <row r="2011" spans="1:3" x14ac:dyDescent="0.3">
      <c r="A2011">
        <v>312670</v>
      </c>
      <c r="B2011" t="s">
        <v>5505</v>
      </c>
      <c r="C2011">
        <v>188</v>
      </c>
    </row>
    <row r="2012" spans="1:3" x14ac:dyDescent="0.3">
      <c r="A2012">
        <v>312675</v>
      </c>
      <c r="B2012" t="s">
        <v>2965</v>
      </c>
      <c r="C2012">
        <v>93</v>
      </c>
    </row>
    <row r="2013" spans="1:3" x14ac:dyDescent="0.3">
      <c r="A2013">
        <v>312680</v>
      </c>
      <c r="B2013" t="s">
        <v>2964</v>
      </c>
      <c r="C2013">
        <v>10</v>
      </c>
    </row>
    <row r="2014" spans="1:3" x14ac:dyDescent="0.3">
      <c r="A2014">
        <v>312690</v>
      </c>
      <c r="B2014" t="s">
        <v>2963</v>
      </c>
      <c r="C2014">
        <v>37</v>
      </c>
    </row>
    <row r="2015" spans="1:3" x14ac:dyDescent="0.3">
      <c r="A2015">
        <v>312700</v>
      </c>
      <c r="B2015" t="s">
        <v>2961</v>
      </c>
      <c r="C2015">
        <v>54</v>
      </c>
    </row>
    <row r="2016" spans="1:3" x14ac:dyDescent="0.3">
      <c r="A2016">
        <v>312707</v>
      </c>
      <c r="B2016" t="s">
        <v>2959</v>
      </c>
      <c r="C2016">
        <v>20</v>
      </c>
    </row>
    <row r="2017" spans="1:3" x14ac:dyDescent="0.3">
      <c r="A2017">
        <v>312710</v>
      </c>
      <c r="B2017" t="s">
        <v>2958</v>
      </c>
      <c r="C2017">
        <v>425</v>
      </c>
    </row>
    <row r="2018" spans="1:3" x14ac:dyDescent="0.3">
      <c r="A2018">
        <v>312720</v>
      </c>
      <c r="B2018" t="s">
        <v>2957</v>
      </c>
      <c r="C2018">
        <v>12</v>
      </c>
    </row>
    <row r="2019" spans="1:3" x14ac:dyDescent="0.3">
      <c r="A2019">
        <v>312730</v>
      </c>
      <c r="B2019" t="s">
        <v>2956</v>
      </c>
      <c r="C2019">
        <v>86</v>
      </c>
    </row>
    <row r="2020" spans="1:3" x14ac:dyDescent="0.3">
      <c r="A2020">
        <v>312733</v>
      </c>
      <c r="B2020" t="s">
        <v>2955</v>
      </c>
      <c r="C2020">
        <v>22</v>
      </c>
    </row>
    <row r="2021" spans="1:3" x14ac:dyDescent="0.3">
      <c r="A2021">
        <v>312735</v>
      </c>
      <c r="B2021" t="s">
        <v>2954</v>
      </c>
      <c r="C2021">
        <v>16</v>
      </c>
    </row>
    <row r="2022" spans="1:3" x14ac:dyDescent="0.3">
      <c r="A2022">
        <v>312737</v>
      </c>
      <c r="B2022" t="s">
        <v>2953</v>
      </c>
      <c r="C2022">
        <v>23</v>
      </c>
    </row>
    <row r="2023" spans="1:3" x14ac:dyDescent="0.3">
      <c r="A2023">
        <v>312750</v>
      </c>
      <c r="B2023" t="s">
        <v>2950</v>
      </c>
      <c r="C2023">
        <v>13</v>
      </c>
    </row>
    <row r="2024" spans="1:3" x14ac:dyDescent="0.3">
      <c r="A2024">
        <v>312760</v>
      </c>
      <c r="B2024" t="s">
        <v>2949</v>
      </c>
      <c r="C2024">
        <v>53</v>
      </c>
    </row>
    <row r="2025" spans="1:3" x14ac:dyDescent="0.3">
      <c r="A2025">
        <v>312770</v>
      </c>
      <c r="B2025" t="s">
        <v>2948</v>
      </c>
      <c r="C2025">
        <v>1037</v>
      </c>
    </row>
    <row r="2026" spans="1:3" x14ac:dyDescent="0.3">
      <c r="A2026">
        <v>312780</v>
      </c>
      <c r="B2026" t="s">
        <v>2947</v>
      </c>
      <c r="C2026">
        <v>54</v>
      </c>
    </row>
    <row r="2027" spans="1:3" x14ac:dyDescent="0.3">
      <c r="A2027">
        <v>312790</v>
      </c>
      <c r="B2027" t="s">
        <v>2946</v>
      </c>
      <c r="C2027">
        <v>7</v>
      </c>
    </row>
    <row r="2028" spans="1:3" x14ac:dyDescent="0.3">
      <c r="A2028">
        <v>312800</v>
      </c>
      <c r="B2028" t="s">
        <v>2945</v>
      </c>
      <c r="C2028">
        <v>255</v>
      </c>
    </row>
    <row r="2029" spans="1:3" x14ac:dyDescent="0.3">
      <c r="A2029">
        <v>312810</v>
      </c>
      <c r="B2029" t="s">
        <v>2944</v>
      </c>
      <c r="C2029">
        <v>13</v>
      </c>
    </row>
    <row r="2030" spans="1:3" x14ac:dyDescent="0.3">
      <c r="A2030">
        <v>312820</v>
      </c>
      <c r="B2030" t="s">
        <v>1155</v>
      </c>
      <c r="C2030">
        <v>12</v>
      </c>
    </row>
    <row r="2031" spans="1:3" x14ac:dyDescent="0.3">
      <c r="A2031">
        <v>312825</v>
      </c>
      <c r="B2031" t="s">
        <v>2943</v>
      </c>
      <c r="C2031">
        <v>67</v>
      </c>
    </row>
    <row r="2032" spans="1:3" x14ac:dyDescent="0.3">
      <c r="A2032">
        <v>312830</v>
      </c>
      <c r="B2032" t="s">
        <v>2942</v>
      </c>
      <c r="C2032">
        <v>61</v>
      </c>
    </row>
    <row r="2033" spans="1:3" x14ac:dyDescent="0.3">
      <c r="A2033">
        <v>312840</v>
      </c>
      <c r="B2033" t="s">
        <v>2941</v>
      </c>
      <c r="C2033">
        <v>54</v>
      </c>
    </row>
    <row r="2034" spans="1:3" x14ac:dyDescent="0.3">
      <c r="A2034">
        <v>312860</v>
      </c>
      <c r="B2034" t="s">
        <v>5643</v>
      </c>
      <c r="C2034">
        <v>12</v>
      </c>
    </row>
    <row r="2035" spans="1:3" x14ac:dyDescent="0.3">
      <c r="A2035">
        <v>312870</v>
      </c>
      <c r="B2035" t="s">
        <v>2938</v>
      </c>
      <c r="C2035">
        <v>203</v>
      </c>
    </row>
    <row r="2036" spans="1:3" x14ac:dyDescent="0.3">
      <c r="A2036">
        <v>312880</v>
      </c>
      <c r="B2036" t="s">
        <v>2937</v>
      </c>
      <c r="C2036">
        <v>1</v>
      </c>
    </row>
    <row r="2037" spans="1:3" x14ac:dyDescent="0.3">
      <c r="A2037">
        <v>312890</v>
      </c>
      <c r="B2037" t="s">
        <v>2936</v>
      </c>
      <c r="C2037">
        <v>19</v>
      </c>
    </row>
    <row r="2038" spans="1:3" x14ac:dyDescent="0.3">
      <c r="A2038">
        <v>312900</v>
      </c>
      <c r="B2038" t="s">
        <v>2935</v>
      </c>
      <c r="C2038">
        <v>10</v>
      </c>
    </row>
    <row r="2039" spans="1:3" x14ac:dyDescent="0.3">
      <c r="A2039">
        <v>312910</v>
      </c>
      <c r="B2039" t="s">
        <v>2934</v>
      </c>
      <c r="C2039">
        <v>82</v>
      </c>
    </row>
    <row r="2040" spans="1:3" x14ac:dyDescent="0.3">
      <c r="A2040">
        <v>312920</v>
      </c>
      <c r="B2040" t="s">
        <v>2933</v>
      </c>
      <c r="C2040">
        <v>27</v>
      </c>
    </row>
    <row r="2041" spans="1:3" x14ac:dyDescent="0.3">
      <c r="A2041">
        <v>312930</v>
      </c>
      <c r="B2041" t="s">
        <v>2932</v>
      </c>
      <c r="C2041">
        <v>13</v>
      </c>
    </row>
    <row r="2042" spans="1:3" x14ac:dyDescent="0.3">
      <c r="A2042">
        <v>312940</v>
      </c>
      <c r="B2042" t="s">
        <v>2931</v>
      </c>
      <c r="C2042">
        <v>2</v>
      </c>
    </row>
    <row r="2043" spans="1:3" x14ac:dyDescent="0.3">
      <c r="A2043">
        <v>312950</v>
      </c>
      <c r="B2043" t="s">
        <v>2930</v>
      </c>
      <c r="C2043">
        <v>27</v>
      </c>
    </row>
    <row r="2044" spans="1:3" x14ac:dyDescent="0.3">
      <c r="A2044">
        <v>312960</v>
      </c>
      <c r="B2044" t="s">
        <v>2929</v>
      </c>
      <c r="C2044">
        <v>27</v>
      </c>
    </row>
    <row r="2045" spans="1:3" x14ac:dyDescent="0.3">
      <c r="A2045">
        <v>312965</v>
      </c>
      <c r="B2045" t="s">
        <v>2928</v>
      </c>
      <c r="C2045">
        <v>54</v>
      </c>
    </row>
    <row r="2046" spans="1:3" x14ac:dyDescent="0.3">
      <c r="A2046">
        <v>312970</v>
      </c>
      <c r="B2046" t="s">
        <v>2927</v>
      </c>
      <c r="C2046">
        <v>12</v>
      </c>
    </row>
    <row r="2047" spans="1:3" x14ac:dyDescent="0.3">
      <c r="A2047">
        <v>312980</v>
      </c>
      <c r="B2047" t="s">
        <v>2926</v>
      </c>
      <c r="C2047">
        <v>118</v>
      </c>
    </row>
    <row r="2048" spans="1:3" x14ac:dyDescent="0.3">
      <c r="A2048">
        <v>312990</v>
      </c>
      <c r="B2048" t="s">
        <v>2925</v>
      </c>
      <c r="C2048">
        <v>10</v>
      </c>
    </row>
    <row r="2049" spans="1:3" x14ac:dyDescent="0.3">
      <c r="A2049">
        <v>313000</v>
      </c>
      <c r="B2049" t="s">
        <v>2924</v>
      </c>
      <c r="C2049">
        <v>2</v>
      </c>
    </row>
    <row r="2050" spans="1:3" x14ac:dyDescent="0.3">
      <c r="A2050">
        <v>313005</v>
      </c>
      <c r="B2050" t="s">
        <v>2923</v>
      </c>
      <c r="C2050">
        <v>72</v>
      </c>
    </row>
    <row r="2051" spans="1:3" x14ac:dyDescent="0.3">
      <c r="A2051">
        <v>313010</v>
      </c>
      <c r="B2051" t="s">
        <v>2922</v>
      </c>
      <c r="C2051">
        <v>36</v>
      </c>
    </row>
    <row r="2052" spans="1:3" x14ac:dyDescent="0.3">
      <c r="A2052">
        <v>313020</v>
      </c>
      <c r="B2052" t="s">
        <v>2921</v>
      </c>
      <c r="C2052">
        <v>7</v>
      </c>
    </row>
    <row r="2053" spans="1:3" x14ac:dyDescent="0.3">
      <c r="A2053">
        <v>313030</v>
      </c>
      <c r="B2053" t="s">
        <v>2920</v>
      </c>
      <c r="C2053">
        <v>32</v>
      </c>
    </row>
    <row r="2054" spans="1:3" x14ac:dyDescent="0.3">
      <c r="A2054">
        <v>313040</v>
      </c>
      <c r="B2054" t="s">
        <v>2919</v>
      </c>
      <c r="C2054">
        <v>35</v>
      </c>
    </row>
    <row r="2055" spans="1:3" x14ac:dyDescent="0.3">
      <c r="A2055">
        <v>313050</v>
      </c>
      <c r="B2055" t="s">
        <v>2918</v>
      </c>
      <c r="C2055">
        <v>37</v>
      </c>
    </row>
    <row r="2056" spans="1:3" x14ac:dyDescent="0.3">
      <c r="A2056">
        <v>313055</v>
      </c>
      <c r="B2056" t="s">
        <v>2917</v>
      </c>
      <c r="C2056">
        <v>19</v>
      </c>
    </row>
    <row r="2057" spans="1:3" x14ac:dyDescent="0.3">
      <c r="A2057">
        <v>313060</v>
      </c>
      <c r="B2057" t="s">
        <v>2916</v>
      </c>
      <c r="C2057">
        <v>6</v>
      </c>
    </row>
    <row r="2058" spans="1:3" x14ac:dyDescent="0.3">
      <c r="A2058">
        <v>313065</v>
      </c>
      <c r="B2058" t="s">
        <v>2915</v>
      </c>
      <c r="C2058">
        <v>48</v>
      </c>
    </row>
    <row r="2059" spans="1:3" x14ac:dyDescent="0.3">
      <c r="A2059">
        <v>313070</v>
      </c>
      <c r="B2059" t="s">
        <v>1494</v>
      </c>
      <c r="C2059">
        <v>18</v>
      </c>
    </row>
    <row r="2060" spans="1:3" x14ac:dyDescent="0.3">
      <c r="A2060">
        <v>313080</v>
      </c>
      <c r="B2060" t="s">
        <v>2914</v>
      </c>
      <c r="C2060">
        <v>31</v>
      </c>
    </row>
    <row r="2061" spans="1:3" x14ac:dyDescent="0.3">
      <c r="A2061">
        <v>313090</v>
      </c>
      <c r="B2061" t="s">
        <v>2913</v>
      </c>
      <c r="C2061">
        <v>251</v>
      </c>
    </row>
    <row r="2062" spans="1:3" x14ac:dyDescent="0.3">
      <c r="A2062">
        <v>313100</v>
      </c>
      <c r="B2062" t="s">
        <v>2912</v>
      </c>
      <c r="C2062">
        <v>37</v>
      </c>
    </row>
    <row r="2063" spans="1:3" x14ac:dyDescent="0.3">
      <c r="A2063">
        <v>313110</v>
      </c>
      <c r="B2063" t="s">
        <v>2911</v>
      </c>
      <c r="C2063">
        <v>4</v>
      </c>
    </row>
    <row r="2064" spans="1:3" x14ac:dyDescent="0.3">
      <c r="A2064">
        <v>313115</v>
      </c>
      <c r="B2064" t="s">
        <v>2910</v>
      </c>
      <c r="C2064">
        <v>6</v>
      </c>
    </row>
    <row r="2065" spans="1:3" x14ac:dyDescent="0.3">
      <c r="A2065">
        <v>313120</v>
      </c>
      <c r="B2065" t="s">
        <v>2909</v>
      </c>
      <c r="C2065">
        <v>256</v>
      </c>
    </row>
    <row r="2066" spans="1:3" x14ac:dyDescent="0.3">
      <c r="A2066">
        <v>313130</v>
      </c>
      <c r="B2066" t="s">
        <v>2908</v>
      </c>
      <c r="C2066">
        <v>464</v>
      </c>
    </row>
    <row r="2067" spans="1:3" x14ac:dyDescent="0.3">
      <c r="A2067">
        <v>313140</v>
      </c>
      <c r="B2067" t="s">
        <v>2907</v>
      </c>
      <c r="C2067">
        <v>35</v>
      </c>
    </row>
    <row r="2068" spans="1:3" x14ac:dyDescent="0.3">
      <c r="A2068">
        <v>313150</v>
      </c>
      <c r="B2068" t="s">
        <v>2906</v>
      </c>
      <c r="C2068">
        <v>38</v>
      </c>
    </row>
    <row r="2069" spans="1:3" x14ac:dyDescent="0.3">
      <c r="A2069">
        <v>313160</v>
      </c>
      <c r="B2069" t="s">
        <v>2905</v>
      </c>
      <c r="C2069">
        <v>15</v>
      </c>
    </row>
    <row r="2070" spans="1:3" x14ac:dyDescent="0.3">
      <c r="A2070">
        <v>313170</v>
      </c>
      <c r="B2070" t="s">
        <v>2904</v>
      </c>
      <c r="C2070">
        <v>289</v>
      </c>
    </row>
    <row r="2071" spans="1:3" x14ac:dyDescent="0.3">
      <c r="A2071">
        <v>313180</v>
      </c>
      <c r="B2071" t="s">
        <v>2903</v>
      </c>
      <c r="C2071">
        <v>81</v>
      </c>
    </row>
    <row r="2072" spans="1:3" x14ac:dyDescent="0.3">
      <c r="A2072">
        <v>313190</v>
      </c>
      <c r="B2072" t="s">
        <v>2902</v>
      </c>
      <c r="C2072">
        <v>157</v>
      </c>
    </row>
    <row r="2073" spans="1:3" x14ac:dyDescent="0.3">
      <c r="A2073">
        <v>313200</v>
      </c>
      <c r="B2073" t="s">
        <v>2901</v>
      </c>
      <c r="C2073">
        <v>4</v>
      </c>
    </row>
    <row r="2074" spans="1:3" x14ac:dyDescent="0.3">
      <c r="A2074">
        <v>313210</v>
      </c>
      <c r="B2074" t="s">
        <v>2900</v>
      </c>
      <c r="C2074">
        <v>174</v>
      </c>
    </row>
    <row r="2075" spans="1:3" x14ac:dyDescent="0.3">
      <c r="A2075">
        <v>313220</v>
      </c>
      <c r="B2075" t="s">
        <v>2899</v>
      </c>
      <c r="C2075">
        <v>33</v>
      </c>
    </row>
    <row r="2076" spans="1:3" x14ac:dyDescent="0.3">
      <c r="A2076">
        <v>313230</v>
      </c>
      <c r="B2076" t="s">
        <v>2898</v>
      </c>
      <c r="C2076">
        <v>22</v>
      </c>
    </row>
    <row r="2077" spans="1:3" x14ac:dyDescent="0.3">
      <c r="A2077">
        <v>313240</v>
      </c>
      <c r="B2077" t="s">
        <v>2897</v>
      </c>
      <c r="C2077">
        <v>102</v>
      </c>
    </row>
    <row r="2078" spans="1:3" x14ac:dyDescent="0.3">
      <c r="A2078">
        <v>313250</v>
      </c>
      <c r="B2078" t="s">
        <v>2896</v>
      </c>
      <c r="C2078">
        <v>182</v>
      </c>
    </row>
    <row r="2079" spans="1:3" x14ac:dyDescent="0.3">
      <c r="A2079">
        <v>313260</v>
      </c>
      <c r="B2079" t="s">
        <v>2895</v>
      </c>
      <c r="C2079">
        <v>6</v>
      </c>
    </row>
    <row r="2080" spans="1:3" x14ac:dyDescent="0.3">
      <c r="A2080">
        <v>313270</v>
      </c>
      <c r="B2080" t="s">
        <v>2894</v>
      </c>
      <c r="C2080">
        <v>186</v>
      </c>
    </row>
    <row r="2081" spans="1:3" x14ac:dyDescent="0.3">
      <c r="A2081">
        <v>313280</v>
      </c>
      <c r="B2081" t="s">
        <v>2893</v>
      </c>
      <c r="C2081">
        <v>41</v>
      </c>
    </row>
    <row r="2082" spans="1:3" x14ac:dyDescent="0.3">
      <c r="A2082">
        <v>313290</v>
      </c>
      <c r="B2082" t="s">
        <v>2892</v>
      </c>
      <c r="C2082">
        <v>52</v>
      </c>
    </row>
    <row r="2083" spans="1:3" x14ac:dyDescent="0.3">
      <c r="A2083">
        <v>313300</v>
      </c>
      <c r="B2083" t="s">
        <v>2891</v>
      </c>
      <c r="C2083">
        <v>16</v>
      </c>
    </row>
    <row r="2084" spans="1:3" x14ac:dyDescent="0.3">
      <c r="A2084">
        <v>313310</v>
      </c>
      <c r="B2084" t="s">
        <v>2890</v>
      </c>
      <c r="C2084">
        <v>11</v>
      </c>
    </row>
    <row r="2085" spans="1:3" x14ac:dyDescent="0.3">
      <c r="A2085">
        <v>313320</v>
      </c>
      <c r="B2085" t="s">
        <v>2889</v>
      </c>
      <c r="C2085">
        <v>174</v>
      </c>
    </row>
    <row r="2086" spans="1:3" x14ac:dyDescent="0.3">
      <c r="A2086">
        <v>313330</v>
      </c>
      <c r="B2086" t="s">
        <v>2888</v>
      </c>
      <c r="C2086">
        <v>143</v>
      </c>
    </row>
    <row r="2087" spans="1:3" x14ac:dyDescent="0.3">
      <c r="A2087">
        <v>313340</v>
      </c>
      <c r="B2087" t="s">
        <v>2887</v>
      </c>
      <c r="C2087">
        <v>130</v>
      </c>
    </row>
    <row r="2088" spans="1:3" x14ac:dyDescent="0.3">
      <c r="A2088">
        <v>313350</v>
      </c>
      <c r="B2088" t="s">
        <v>2886</v>
      </c>
      <c r="C2088">
        <v>34</v>
      </c>
    </row>
    <row r="2089" spans="1:3" x14ac:dyDescent="0.3">
      <c r="A2089">
        <v>313360</v>
      </c>
      <c r="B2089" t="s">
        <v>2007</v>
      </c>
      <c r="C2089">
        <v>68</v>
      </c>
    </row>
    <row r="2090" spans="1:3" x14ac:dyDescent="0.3">
      <c r="A2090">
        <v>313370</v>
      </c>
      <c r="B2090" t="s">
        <v>2885</v>
      </c>
      <c r="C2090">
        <v>3</v>
      </c>
    </row>
    <row r="2091" spans="1:3" x14ac:dyDescent="0.3">
      <c r="A2091">
        <v>313375</v>
      </c>
      <c r="B2091" t="s">
        <v>2884</v>
      </c>
      <c r="C2091">
        <v>29</v>
      </c>
    </row>
    <row r="2092" spans="1:3" x14ac:dyDescent="0.3">
      <c r="A2092">
        <v>313380</v>
      </c>
      <c r="B2092" t="s">
        <v>2883</v>
      </c>
      <c r="C2092">
        <v>55</v>
      </c>
    </row>
    <row r="2093" spans="1:3" x14ac:dyDescent="0.3">
      <c r="A2093">
        <v>313390</v>
      </c>
      <c r="B2093" t="s">
        <v>2882</v>
      </c>
      <c r="C2093">
        <v>12</v>
      </c>
    </row>
    <row r="2094" spans="1:3" x14ac:dyDescent="0.3">
      <c r="A2094">
        <v>313400</v>
      </c>
      <c r="B2094" t="s">
        <v>2881</v>
      </c>
      <c r="C2094">
        <v>31</v>
      </c>
    </row>
    <row r="2095" spans="1:3" x14ac:dyDescent="0.3">
      <c r="A2095">
        <v>313410</v>
      </c>
      <c r="B2095" t="s">
        <v>2880</v>
      </c>
      <c r="C2095">
        <v>4</v>
      </c>
    </row>
    <row r="2096" spans="1:3" x14ac:dyDescent="0.3">
      <c r="A2096">
        <v>313420</v>
      </c>
      <c r="B2096" t="s">
        <v>2879</v>
      </c>
      <c r="C2096">
        <v>701</v>
      </c>
    </row>
    <row r="2097" spans="1:3" x14ac:dyDescent="0.3">
      <c r="A2097">
        <v>313430</v>
      </c>
      <c r="B2097" t="s">
        <v>2878</v>
      </c>
      <c r="C2097">
        <v>6</v>
      </c>
    </row>
    <row r="2098" spans="1:3" x14ac:dyDescent="0.3">
      <c r="A2098">
        <v>313440</v>
      </c>
      <c r="B2098" t="s">
        <v>2877</v>
      </c>
      <c r="C2098">
        <v>390</v>
      </c>
    </row>
    <row r="2099" spans="1:3" x14ac:dyDescent="0.3">
      <c r="A2099">
        <v>313450</v>
      </c>
      <c r="B2099" t="s">
        <v>2876</v>
      </c>
      <c r="C2099">
        <v>15</v>
      </c>
    </row>
    <row r="2100" spans="1:3" x14ac:dyDescent="0.3">
      <c r="A2100">
        <v>313460</v>
      </c>
      <c r="B2100" t="s">
        <v>2875</v>
      </c>
      <c r="C2100">
        <v>111</v>
      </c>
    </row>
    <row r="2101" spans="1:3" x14ac:dyDescent="0.3">
      <c r="A2101">
        <v>313470</v>
      </c>
      <c r="B2101" t="s">
        <v>2874</v>
      </c>
      <c r="C2101">
        <v>60</v>
      </c>
    </row>
    <row r="2102" spans="1:3" x14ac:dyDescent="0.3">
      <c r="A2102">
        <v>313480</v>
      </c>
      <c r="B2102" t="s">
        <v>2873</v>
      </c>
      <c r="C2102">
        <v>11</v>
      </c>
    </row>
    <row r="2103" spans="1:3" x14ac:dyDescent="0.3">
      <c r="A2103">
        <v>313490</v>
      </c>
      <c r="B2103" t="s">
        <v>745</v>
      </c>
      <c r="C2103">
        <v>93</v>
      </c>
    </row>
    <row r="2104" spans="1:3" x14ac:dyDescent="0.3">
      <c r="A2104">
        <v>313500</v>
      </c>
      <c r="B2104" t="s">
        <v>2872</v>
      </c>
      <c r="C2104">
        <v>2</v>
      </c>
    </row>
    <row r="2105" spans="1:3" x14ac:dyDescent="0.3">
      <c r="A2105">
        <v>313505</v>
      </c>
      <c r="B2105" t="s">
        <v>2871</v>
      </c>
      <c r="C2105">
        <v>342</v>
      </c>
    </row>
    <row r="2106" spans="1:3" x14ac:dyDescent="0.3">
      <c r="A2106">
        <v>313507</v>
      </c>
      <c r="B2106" t="s">
        <v>2870</v>
      </c>
      <c r="C2106">
        <v>34</v>
      </c>
    </row>
    <row r="2107" spans="1:3" x14ac:dyDescent="0.3">
      <c r="A2107">
        <v>313510</v>
      </c>
      <c r="B2107" t="s">
        <v>2869</v>
      </c>
      <c r="C2107">
        <v>96</v>
      </c>
    </row>
    <row r="2108" spans="1:3" x14ac:dyDescent="0.3">
      <c r="A2108">
        <v>313520</v>
      </c>
      <c r="B2108" t="s">
        <v>2868</v>
      </c>
      <c r="C2108">
        <v>491</v>
      </c>
    </row>
    <row r="2109" spans="1:3" x14ac:dyDescent="0.3">
      <c r="A2109">
        <v>313530</v>
      </c>
      <c r="B2109" t="s">
        <v>2867</v>
      </c>
      <c r="C2109">
        <v>8</v>
      </c>
    </row>
    <row r="2110" spans="1:3" x14ac:dyDescent="0.3">
      <c r="A2110">
        <v>313535</v>
      </c>
      <c r="B2110" t="s">
        <v>2866</v>
      </c>
      <c r="C2110">
        <v>115</v>
      </c>
    </row>
    <row r="2111" spans="1:3" x14ac:dyDescent="0.3">
      <c r="A2111">
        <v>313540</v>
      </c>
      <c r="B2111" t="s">
        <v>2865</v>
      </c>
      <c r="C2111">
        <v>6</v>
      </c>
    </row>
    <row r="2112" spans="1:3" x14ac:dyDescent="0.3">
      <c r="A2112">
        <v>313545</v>
      </c>
      <c r="B2112" t="s">
        <v>2864</v>
      </c>
      <c r="C2112">
        <v>66</v>
      </c>
    </row>
    <row r="2113" spans="1:3" x14ac:dyDescent="0.3">
      <c r="A2113">
        <v>313550</v>
      </c>
      <c r="B2113" t="s">
        <v>2863</v>
      </c>
      <c r="C2113">
        <v>69</v>
      </c>
    </row>
    <row r="2114" spans="1:3" x14ac:dyDescent="0.3">
      <c r="A2114">
        <v>313560</v>
      </c>
      <c r="B2114" t="s">
        <v>2862</v>
      </c>
      <c r="C2114">
        <v>82</v>
      </c>
    </row>
    <row r="2115" spans="1:3" x14ac:dyDescent="0.3">
      <c r="A2115">
        <v>313570</v>
      </c>
      <c r="B2115" t="s">
        <v>2861</v>
      </c>
      <c r="C2115">
        <v>29</v>
      </c>
    </row>
    <row r="2116" spans="1:3" x14ac:dyDescent="0.3">
      <c r="A2116">
        <v>313580</v>
      </c>
      <c r="B2116" t="s">
        <v>2860</v>
      </c>
      <c r="C2116">
        <v>113</v>
      </c>
    </row>
    <row r="2117" spans="1:3" x14ac:dyDescent="0.3">
      <c r="A2117">
        <v>313590</v>
      </c>
      <c r="B2117" t="s">
        <v>2859</v>
      </c>
      <c r="C2117">
        <v>1</v>
      </c>
    </row>
    <row r="2118" spans="1:3" x14ac:dyDescent="0.3">
      <c r="A2118">
        <v>313600</v>
      </c>
      <c r="B2118" t="s">
        <v>2858</v>
      </c>
      <c r="C2118">
        <v>58</v>
      </c>
    </row>
    <row r="2119" spans="1:3" x14ac:dyDescent="0.3">
      <c r="A2119">
        <v>313610</v>
      </c>
      <c r="B2119" t="s">
        <v>2857</v>
      </c>
      <c r="C2119">
        <v>27</v>
      </c>
    </row>
    <row r="2120" spans="1:3" x14ac:dyDescent="0.3">
      <c r="A2120">
        <v>313620</v>
      </c>
      <c r="B2120" t="s">
        <v>2856</v>
      </c>
      <c r="C2120">
        <v>136</v>
      </c>
    </row>
    <row r="2121" spans="1:3" x14ac:dyDescent="0.3">
      <c r="A2121">
        <v>313630</v>
      </c>
      <c r="B2121" t="s">
        <v>2855</v>
      </c>
      <c r="C2121">
        <v>215</v>
      </c>
    </row>
    <row r="2122" spans="1:3" x14ac:dyDescent="0.3">
      <c r="A2122">
        <v>313640</v>
      </c>
      <c r="B2122" t="s">
        <v>2854</v>
      </c>
      <c r="C2122">
        <v>6</v>
      </c>
    </row>
    <row r="2123" spans="1:3" x14ac:dyDescent="0.3">
      <c r="A2123">
        <v>313650</v>
      </c>
      <c r="B2123" t="s">
        <v>2853</v>
      </c>
      <c r="C2123">
        <v>9</v>
      </c>
    </row>
    <row r="2124" spans="1:3" x14ac:dyDescent="0.3">
      <c r="A2124">
        <v>313652</v>
      </c>
      <c r="B2124" t="s">
        <v>2852</v>
      </c>
      <c r="C2124">
        <v>41</v>
      </c>
    </row>
    <row r="2125" spans="1:3" x14ac:dyDescent="0.3">
      <c r="A2125">
        <v>313655</v>
      </c>
      <c r="B2125" t="s">
        <v>2851</v>
      </c>
      <c r="C2125">
        <v>1</v>
      </c>
    </row>
    <row r="2126" spans="1:3" x14ac:dyDescent="0.3">
      <c r="A2126">
        <v>313657</v>
      </c>
      <c r="B2126" t="s">
        <v>2850</v>
      </c>
      <c r="C2126">
        <v>11</v>
      </c>
    </row>
    <row r="2127" spans="1:3" x14ac:dyDescent="0.3">
      <c r="A2127">
        <v>313665</v>
      </c>
      <c r="B2127" t="s">
        <v>2848</v>
      </c>
      <c r="C2127">
        <v>97</v>
      </c>
    </row>
    <row r="2128" spans="1:3" x14ac:dyDescent="0.3">
      <c r="A2128">
        <v>313670</v>
      </c>
      <c r="B2128" t="s">
        <v>2847</v>
      </c>
      <c r="C2128">
        <v>580</v>
      </c>
    </row>
    <row r="2129" spans="1:3" x14ac:dyDescent="0.3">
      <c r="A2129">
        <v>313680</v>
      </c>
      <c r="B2129" t="s">
        <v>2846</v>
      </c>
      <c r="C2129">
        <v>2</v>
      </c>
    </row>
    <row r="2130" spans="1:3" x14ac:dyDescent="0.3">
      <c r="A2130">
        <v>313690</v>
      </c>
      <c r="B2130" t="s">
        <v>2845</v>
      </c>
      <c r="C2130">
        <v>31</v>
      </c>
    </row>
    <row r="2131" spans="1:3" x14ac:dyDescent="0.3">
      <c r="A2131">
        <v>313695</v>
      </c>
      <c r="B2131" t="s">
        <v>2844</v>
      </c>
      <c r="C2131">
        <v>8</v>
      </c>
    </row>
    <row r="2132" spans="1:3" x14ac:dyDescent="0.3">
      <c r="A2132">
        <v>313700</v>
      </c>
      <c r="B2132" t="s">
        <v>2843</v>
      </c>
      <c r="C2132">
        <v>110</v>
      </c>
    </row>
    <row r="2133" spans="1:3" x14ac:dyDescent="0.3">
      <c r="A2133">
        <v>313710</v>
      </c>
      <c r="B2133" t="s">
        <v>2842</v>
      </c>
      <c r="C2133">
        <v>24</v>
      </c>
    </row>
    <row r="2134" spans="1:3" x14ac:dyDescent="0.3">
      <c r="A2134">
        <v>313720</v>
      </c>
      <c r="B2134" t="s">
        <v>2841</v>
      </c>
      <c r="C2134">
        <v>332</v>
      </c>
    </row>
    <row r="2135" spans="1:3" x14ac:dyDescent="0.3">
      <c r="A2135">
        <v>313730</v>
      </c>
      <c r="B2135" t="s">
        <v>5644</v>
      </c>
      <c r="C2135">
        <v>38</v>
      </c>
    </row>
    <row r="2136" spans="1:3" x14ac:dyDescent="0.3">
      <c r="A2136">
        <v>313740</v>
      </c>
      <c r="B2136" t="s">
        <v>2839</v>
      </c>
      <c r="C2136">
        <v>34</v>
      </c>
    </row>
    <row r="2137" spans="1:3" x14ac:dyDescent="0.3">
      <c r="A2137">
        <v>313750</v>
      </c>
      <c r="B2137" t="s">
        <v>2838</v>
      </c>
      <c r="C2137">
        <v>118</v>
      </c>
    </row>
    <row r="2138" spans="1:3" x14ac:dyDescent="0.3">
      <c r="A2138">
        <v>313753</v>
      </c>
      <c r="B2138" t="s">
        <v>2837</v>
      </c>
      <c r="C2138">
        <v>46</v>
      </c>
    </row>
    <row r="2139" spans="1:3" x14ac:dyDescent="0.3">
      <c r="A2139">
        <v>313760</v>
      </c>
      <c r="B2139" t="s">
        <v>116</v>
      </c>
      <c r="C2139">
        <v>255</v>
      </c>
    </row>
    <row r="2140" spans="1:3" x14ac:dyDescent="0.3">
      <c r="A2140">
        <v>313770</v>
      </c>
      <c r="B2140" t="s">
        <v>2836</v>
      </c>
      <c r="C2140">
        <v>54</v>
      </c>
    </row>
    <row r="2141" spans="1:3" x14ac:dyDescent="0.3">
      <c r="A2141">
        <v>313780</v>
      </c>
      <c r="B2141" t="s">
        <v>2835</v>
      </c>
      <c r="C2141">
        <v>3</v>
      </c>
    </row>
    <row r="2142" spans="1:3" x14ac:dyDescent="0.3">
      <c r="A2142">
        <v>313790</v>
      </c>
      <c r="B2142" t="s">
        <v>2834</v>
      </c>
      <c r="C2142">
        <v>23</v>
      </c>
    </row>
    <row r="2143" spans="1:3" x14ac:dyDescent="0.3">
      <c r="A2143">
        <v>313800</v>
      </c>
      <c r="B2143" t="s">
        <v>1461</v>
      </c>
      <c r="C2143">
        <v>29</v>
      </c>
    </row>
    <row r="2144" spans="1:3" x14ac:dyDescent="0.3">
      <c r="A2144">
        <v>313810</v>
      </c>
      <c r="B2144" t="s">
        <v>2833</v>
      </c>
      <c r="C2144">
        <v>93</v>
      </c>
    </row>
    <row r="2145" spans="1:3" x14ac:dyDescent="0.3">
      <c r="A2145">
        <v>313820</v>
      </c>
      <c r="B2145" t="s">
        <v>2832</v>
      </c>
      <c r="C2145">
        <v>143</v>
      </c>
    </row>
    <row r="2146" spans="1:3" x14ac:dyDescent="0.3">
      <c r="A2146">
        <v>313835</v>
      </c>
      <c r="B2146" t="s">
        <v>2830</v>
      </c>
      <c r="C2146">
        <v>73</v>
      </c>
    </row>
    <row r="2147" spans="1:3" x14ac:dyDescent="0.3">
      <c r="A2147">
        <v>313840</v>
      </c>
      <c r="B2147" t="s">
        <v>2829</v>
      </c>
      <c r="C2147">
        <v>63</v>
      </c>
    </row>
    <row r="2148" spans="1:3" x14ac:dyDescent="0.3">
      <c r="A2148">
        <v>313850</v>
      </c>
      <c r="B2148" t="s">
        <v>2828</v>
      </c>
      <c r="C2148">
        <v>2</v>
      </c>
    </row>
    <row r="2149" spans="1:3" x14ac:dyDescent="0.3">
      <c r="A2149">
        <v>313860</v>
      </c>
      <c r="B2149" t="s">
        <v>2827</v>
      </c>
      <c r="C2149">
        <v>17</v>
      </c>
    </row>
    <row r="2150" spans="1:3" x14ac:dyDescent="0.3">
      <c r="A2150">
        <v>313862</v>
      </c>
      <c r="B2150" t="s">
        <v>2826</v>
      </c>
      <c r="C2150">
        <v>165</v>
      </c>
    </row>
    <row r="2151" spans="1:3" x14ac:dyDescent="0.3">
      <c r="A2151">
        <v>313865</v>
      </c>
      <c r="B2151" t="s">
        <v>2825</v>
      </c>
      <c r="C2151">
        <v>78</v>
      </c>
    </row>
    <row r="2152" spans="1:3" x14ac:dyDescent="0.3">
      <c r="A2152">
        <v>313867</v>
      </c>
      <c r="B2152" t="s">
        <v>2824</v>
      </c>
      <c r="C2152">
        <v>62</v>
      </c>
    </row>
    <row r="2153" spans="1:3" x14ac:dyDescent="0.3">
      <c r="A2153">
        <v>313868</v>
      </c>
      <c r="B2153" t="s">
        <v>2823</v>
      </c>
      <c r="C2153">
        <v>53</v>
      </c>
    </row>
    <row r="2154" spans="1:3" x14ac:dyDescent="0.3">
      <c r="A2154">
        <v>313870</v>
      </c>
      <c r="B2154" t="s">
        <v>2822</v>
      </c>
      <c r="C2154">
        <v>11</v>
      </c>
    </row>
    <row r="2155" spans="1:3" x14ac:dyDescent="0.3">
      <c r="A2155">
        <v>313880</v>
      </c>
      <c r="B2155" t="s">
        <v>2821</v>
      </c>
      <c r="C2155">
        <v>173</v>
      </c>
    </row>
    <row r="2156" spans="1:3" x14ac:dyDescent="0.3">
      <c r="A2156">
        <v>313890</v>
      </c>
      <c r="B2156" t="s">
        <v>2820</v>
      </c>
      <c r="C2156">
        <v>151</v>
      </c>
    </row>
    <row r="2157" spans="1:3" x14ac:dyDescent="0.3">
      <c r="A2157">
        <v>313900</v>
      </c>
      <c r="B2157" t="s">
        <v>2819</v>
      </c>
      <c r="C2157">
        <v>123</v>
      </c>
    </row>
    <row r="2158" spans="1:3" x14ac:dyDescent="0.3">
      <c r="A2158">
        <v>313910</v>
      </c>
      <c r="B2158" t="s">
        <v>2818</v>
      </c>
      <c r="C2158">
        <v>2</v>
      </c>
    </row>
    <row r="2159" spans="1:3" x14ac:dyDescent="0.3">
      <c r="A2159">
        <v>313920</v>
      </c>
      <c r="B2159" t="s">
        <v>2817</v>
      </c>
      <c r="C2159">
        <v>35</v>
      </c>
    </row>
    <row r="2160" spans="1:3" x14ac:dyDescent="0.3">
      <c r="A2160">
        <v>313925</v>
      </c>
      <c r="B2160" t="s">
        <v>2816</v>
      </c>
      <c r="C2160">
        <v>45</v>
      </c>
    </row>
    <row r="2161" spans="1:3" x14ac:dyDescent="0.3">
      <c r="A2161">
        <v>313930</v>
      </c>
      <c r="B2161" t="s">
        <v>2815</v>
      </c>
      <c r="C2161">
        <v>133</v>
      </c>
    </row>
    <row r="2162" spans="1:3" x14ac:dyDescent="0.3">
      <c r="A2162">
        <v>313940</v>
      </c>
      <c r="B2162" t="s">
        <v>2814</v>
      </c>
      <c r="C2162">
        <v>625</v>
      </c>
    </row>
    <row r="2163" spans="1:3" x14ac:dyDescent="0.3">
      <c r="A2163">
        <v>313950</v>
      </c>
      <c r="B2163" t="s">
        <v>2813</v>
      </c>
      <c r="C2163">
        <v>246</v>
      </c>
    </row>
    <row r="2164" spans="1:3" x14ac:dyDescent="0.3">
      <c r="A2164">
        <v>313960</v>
      </c>
      <c r="B2164" t="s">
        <v>2812</v>
      </c>
      <c r="C2164">
        <v>216</v>
      </c>
    </row>
    <row r="2165" spans="1:3" x14ac:dyDescent="0.3">
      <c r="A2165">
        <v>313980</v>
      </c>
      <c r="B2165" t="s">
        <v>2810</v>
      </c>
      <c r="C2165">
        <v>18</v>
      </c>
    </row>
    <row r="2166" spans="1:3" x14ac:dyDescent="0.3">
      <c r="A2166">
        <v>313970</v>
      </c>
      <c r="B2166" t="s">
        <v>2811</v>
      </c>
      <c r="C2166">
        <v>6</v>
      </c>
    </row>
    <row r="2167" spans="1:3" x14ac:dyDescent="0.3">
      <c r="A2167">
        <v>313990</v>
      </c>
      <c r="B2167" t="s">
        <v>5645</v>
      </c>
      <c r="C2167">
        <v>16</v>
      </c>
    </row>
    <row r="2168" spans="1:3" x14ac:dyDescent="0.3">
      <c r="A2168">
        <v>314000</v>
      </c>
      <c r="B2168" t="s">
        <v>2808</v>
      </c>
      <c r="C2168">
        <v>100</v>
      </c>
    </row>
    <row r="2169" spans="1:3" x14ac:dyDescent="0.3">
      <c r="A2169">
        <v>314010</v>
      </c>
      <c r="B2169" t="s">
        <v>2807</v>
      </c>
      <c r="C2169">
        <v>40</v>
      </c>
    </row>
    <row r="2170" spans="1:3" x14ac:dyDescent="0.3">
      <c r="A2170">
        <v>314015</v>
      </c>
      <c r="B2170" t="s">
        <v>2806</v>
      </c>
      <c r="C2170">
        <v>19</v>
      </c>
    </row>
    <row r="2171" spans="1:3" x14ac:dyDescent="0.3">
      <c r="A2171">
        <v>314030</v>
      </c>
      <c r="B2171" t="s">
        <v>2804</v>
      </c>
      <c r="C2171">
        <v>1</v>
      </c>
    </row>
    <row r="2172" spans="1:3" x14ac:dyDescent="0.3">
      <c r="A2172">
        <v>314050</v>
      </c>
      <c r="B2172" t="s">
        <v>2802</v>
      </c>
      <c r="C2172">
        <v>54</v>
      </c>
    </row>
    <row r="2173" spans="1:3" x14ac:dyDescent="0.3">
      <c r="A2173">
        <v>314055</v>
      </c>
      <c r="B2173" t="s">
        <v>2800</v>
      </c>
      <c r="C2173">
        <v>5</v>
      </c>
    </row>
    <row r="2174" spans="1:3" x14ac:dyDescent="0.3">
      <c r="A2174">
        <v>314060</v>
      </c>
      <c r="B2174" t="s">
        <v>2799</v>
      </c>
      <c r="C2174">
        <v>6</v>
      </c>
    </row>
    <row r="2175" spans="1:3" x14ac:dyDescent="0.3">
      <c r="A2175">
        <v>314070</v>
      </c>
      <c r="B2175" t="s">
        <v>2798</v>
      </c>
      <c r="C2175">
        <v>68</v>
      </c>
    </row>
    <row r="2176" spans="1:3" x14ac:dyDescent="0.3">
      <c r="A2176">
        <v>314080</v>
      </c>
      <c r="B2176" t="s">
        <v>2797</v>
      </c>
      <c r="C2176">
        <v>4</v>
      </c>
    </row>
    <row r="2177" spans="1:3" x14ac:dyDescent="0.3">
      <c r="A2177">
        <v>314085</v>
      </c>
      <c r="B2177" t="s">
        <v>2796</v>
      </c>
      <c r="C2177">
        <v>49</v>
      </c>
    </row>
    <row r="2178" spans="1:3" x14ac:dyDescent="0.3">
      <c r="A2178">
        <v>314090</v>
      </c>
      <c r="B2178" t="s">
        <v>2795</v>
      </c>
      <c r="C2178">
        <v>204</v>
      </c>
    </row>
    <row r="2179" spans="1:3" x14ac:dyDescent="0.3">
      <c r="A2179">
        <v>314100</v>
      </c>
      <c r="B2179" t="s">
        <v>2794</v>
      </c>
      <c r="C2179">
        <v>94</v>
      </c>
    </row>
    <row r="2180" spans="1:3" x14ac:dyDescent="0.3">
      <c r="A2180">
        <v>314110</v>
      </c>
      <c r="B2180" t="s">
        <v>2793</v>
      </c>
      <c r="C2180">
        <v>67</v>
      </c>
    </row>
    <row r="2181" spans="1:3" x14ac:dyDescent="0.3">
      <c r="A2181">
        <v>314120</v>
      </c>
      <c r="B2181" t="s">
        <v>2792</v>
      </c>
      <c r="C2181">
        <v>4</v>
      </c>
    </row>
    <row r="2182" spans="1:3" x14ac:dyDescent="0.3">
      <c r="A2182">
        <v>314130</v>
      </c>
      <c r="B2182" t="s">
        <v>2791</v>
      </c>
      <c r="C2182">
        <v>6</v>
      </c>
    </row>
    <row r="2183" spans="1:3" x14ac:dyDescent="0.3">
      <c r="A2183">
        <v>314140</v>
      </c>
      <c r="B2183" t="s">
        <v>2790</v>
      </c>
      <c r="C2183">
        <v>167</v>
      </c>
    </row>
    <row r="2184" spans="1:3" x14ac:dyDescent="0.3">
      <c r="A2184">
        <v>314150</v>
      </c>
      <c r="B2184" t="s">
        <v>2789</v>
      </c>
      <c r="C2184">
        <v>28</v>
      </c>
    </row>
    <row r="2185" spans="1:3" x14ac:dyDescent="0.3">
      <c r="A2185">
        <v>314160</v>
      </c>
      <c r="B2185" t="s">
        <v>2788</v>
      </c>
      <c r="C2185">
        <v>11</v>
      </c>
    </row>
    <row r="2186" spans="1:3" x14ac:dyDescent="0.3">
      <c r="A2186">
        <v>314170</v>
      </c>
      <c r="B2186" t="s">
        <v>2306</v>
      </c>
      <c r="C2186">
        <v>4</v>
      </c>
    </row>
    <row r="2187" spans="1:3" x14ac:dyDescent="0.3">
      <c r="A2187">
        <v>314180</v>
      </c>
      <c r="B2187" t="s">
        <v>2787</v>
      </c>
      <c r="C2187">
        <v>390</v>
      </c>
    </row>
    <row r="2188" spans="1:3" x14ac:dyDescent="0.3">
      <c r="A2188">
        <v>314190</v>
      </c>
      <c r="B2188" t="s">
        <v>2786</v>
      </c>
      <c r="C2188">
        <v>2</v>
      </c>
    </row>
    <row r="2189" spans="1:3" x14ac:dyDescent="0.3">
      <c r="A2189">
        <v>314200</v>
      </c>
      <c r="B2189" t="s">
        <v>2785</v>
      </c>
      <c r="C2189">
        <v>130</v>
      </c>
    </row>
    <row r="2190" spans="1:3" x14ac:dyDescent="0.3">
      <c r="A2190">
        <v>314210</v>
      </c>
      <c r="B2190" t="s">
        <v>2784</v>
      </c>
      <c r="C2190">
        <v>6</v>
      </c>
    </row>
    <row r="2191" spans="1:3" x14ac:dyDescent="0.3">
      <c r="A2191">
        <v>314220</v>
      </c>
      <c r="B2191" t="s">
        <v>2783</v>
      </c>
      <c r="C2191">
        <v>17</v>
      </c>
    </row>
    <row r="2192" spans="1:3" x14ac:dyDescent="0.3">
      <c r="A2192">
        <v>314225</v>
      </c>
      <c r="B2192" t="s">
        <v>2782</v>
      </c>
      <c r="C2192">
        <v>19</v>
      </c>
    </row>
    <row r="2193" spans="1:3" x14ac:dyDescent="0.3">
      <c r="A2193">
        <v>314230</v>
      </c>
      <c r="B2193" t="s">
        <v>2781</v>
      </c>
      <c r="C2193">
        <v>13</v>
      </c>
    </row>
    <row r="2194" spans="1:3" x14ac:dyDescent="0.3">
      <c r="A2194">
        <v>314240</v>
      </c>
      <c r="B2194" t="s">
        <v>2780</v>
      </c>
      <c r="C2194">
        <v>64</v>
      </c>
    </row>
    <row r="2195" spans="1:3" x14ac:dyDescent="0.3">
      <c r="A2195">
        <v>314250</v>
      </c>
      <c r="B2195" t="s">
        <v>2779</v>
      </c>
      <c r="C2195">
        <v>8</v>
      </c>
    </row>
    <row r="2196" spans="1:3" x14ac:dyDescent="0.3">
      <c r="A2196">
        <v>314260</v>
      </c>
      <c r="B2196" t="s">
        <v>2778</v>
      </c>
      <c r="C2196">
        <v>56</v>
      </c>
    </row>
    <row r="2197" spans="1:3" x14ac:dyDescent="0.3">
      <c r="A2197">
        <v>314270</v>
      </c>
      <c r="B2197" t="s">
        <v>2777</v>
      </c>
      <c r="C2197">
        <v>23</v>
      </c>
    </row>
    <row r="2198" spans="1:3" x14ac:dyDescent="0.3">
      <c r="A2198">
        <v>314280</v>
      </c>
      <c r="B2198" t="s">
        <v>2776</v>
      </c>
      <c r="C2198">
        <v>100</v>
      </c>
    </row>
    <row r="2199" spans="1:3" x14ac:dyDescent="0.3">
      <c r="A2199">
        <v>314290</v>
      </c>
      <c r="B2199" t="s">
        <v>2775</v>
      </c>
      <c r="C2199">
        <v>122</v>
      </c>
    </row>
    <row r="2200" spans="1:3" x14ac:dyDescent="0.3">
      <c r="A2200">
        <v>314300</v>
      </c>
      <c r="B2200" t="s">
        <v>2774</v>
      </c>
      <c r="C2200">
        <v>67</v>
      </c>
    </row>
    <row r="2201" spans="1:3" x14ac:dyDescent="0.3">
      <c r="A2201">
        <v>314310</v>
      </c>
      <c r="B2201" t="s">
        <v>2773</v>
      </c>
      <c r="C2201">
        <v>207</v>
      </c>
    </row>
    <row r="2202" spans="1:3" x14ac:dyDescent="0.3">
      <c r="A2202">
        <v>314315</v>
      </c>
      <c r="B2202" t="s">
        <v>2772</v>
      </c>
      <c r="C2202">
        <v>12</v>
      </c>
    </row>
    <row r="2203" spans="1:3" x14ac:dyDescent="0.3">
      <c r="A2203">
        <v>314320</v>
      </c>
      <c r="B2203" t="s">
        <v>2771</v>
      </c>
      <c r="C2203">
        <v>64</v>
      </c>
    </row>
    <row r="2204" spans="1:3" x14ac:dyDescent="0.3">
      <c r="A2204">
        <v>314340</v>
      </c>
      <c r="B2204" t="s">
        <v>2769</v>
      </c>
      <c r="C2204">
        <v>89</v>
      </c>
    </row>
    <row r="2205" spans="1:3" x14ac:dyDescent="0.3">
      <c r="A2205">
        <v>314330</v>
      </c>
      <c r="B2205" t="s">
        <v>2770</v>
      </c>
      <c r="C2205">
        <v>3091</v>
      </c>
    </row>
    <row r="2206" spans="1:3" x14ac:dyDescent="0.3">
      <c r="A2206">
        <v>314345</v>
      </c>
      <c r="B2206" t="s">
        <v>2768</v>
      </c>
      <c r="C2206">
        <v>40</v>
      </c>
    </row>
    <row r="2207" spans="1:3" x14ac:dyDescent="0.3">
      <c r="A2207">
        <v>314350</v>
      </c>
      <c r="B2207" t="s">
        <v>2767</v>
      </c>
      <c r="C2207">
        <v>122</v>
      </c>
    </row>
    <row r="2208" spans="1:3" x14ac:dyDescent="0.3">
      <c r="A2208">
        <v>314370</v>
      </c>
      <c r="B2208" t="s">
        <v>2765</v>
      </c>
      <c r="C2208">
        <v>36</v>
      </c>
    </row>
    <row r="2209" spans="1:3" x14ac:dyDescent="0.3">
      <c r="A2209">
        <v>314380</v>
      </c>
      <c r="B2209" t="s">
        <v>2764</v>
      </c>
      <c r="C2209">
        <v>19</v>
      </c>
    </row>
    <row r="2210" spans="1:3" x14ac:dyDescent="0.3">
      <c r="A2210">
        <v>314390</v>
      </c>
      <c r="B2210" t="s">
        <v>2763</v>
      </c>
      <c r="C2210">
        <v>69</v>
      </c>
    </row>
    <row r="2211" spans="1:3" x14ac:dyDescent="0.3">
      <c r="A2211">
        <v>314400</v>
      </c>
      <c r="B2211" t="s">
        <v>2762</v>
      </c>
      <c r="C2211">
        <v>87</v>
      </c>
    </row>
    <row r="2212" spans="1:3" x14ac:dyDescent="0.3">
      <c r="A2212">
        <v>314410</v>
      </c>
      <c r="B2212" t="s">
        <v>2761</v>
      </c>
      <c r="C2212">
        <v>161</v>
      </c>
    </row>
    <row r="2213" spans="1:3" x14ac:dyDescent="0.3">
      <c r="A2213">
        <v>314420</v>
      </c>
      <c r="B2213" t="s">
        <v>2760</v>
      </c>
      <c r="C2213">
        <v>19</v>
      </c>
    </row>
    <row r="2214" spans="1:3" x14ac:dyDescent="0.3">
      <c r="A2214">
        <v>314430</v>
      </c>
      <c r="B2214" t="s">
        <v>2759</v>
      </c>
      <c r="C2214">
        <v>212</v>
      </c>
    </row>
    <row r="2215" spans="1:3" x14ac:dyDescent="0.3">
      <c r="A2215">
        <v>314435</v>
      </c>
      <c r="B2215" t="s">
        <v>2758</v>
      </c>
      <c r="C2215">
        <v>21</v>
      </c>
    </row>
    <row r="2216" spans="1:3" x14ac:dyDescent="0.3">
      <c r="A2216">
        <v>314437</v>
      </c>
      <c r="B2216" t="s">
        <v>2757</v>
      </c>
      <c r="C2216">
        <v>6</v>
      </c>
    </row>
    <row r="2217" spans="1:3" x14ac:dyDescent="0.3">
      <c r="A2217">
        <v>314440</v>
      </c>
      <c r="B2217" t="s">
        <v>2756</v>
      </c>
      <c r="C2217">
        <v>56</v>
      </c>
    </row>
    <row r="2218" spans="1:3" x14ac:dyDescent="0.3">
      <c r="A2218">
        <v>314450</v>
      </c>
      <c r="B2218" t="s">
        <v>2755</v>
      </c>
      <c r="C2218">
        <v>30</v>
      </c>
    </row>
    <row r="2219" spans="1:3" x14ac:dyDescent="0.3">
      <c r="A2219">
        <v>314460</v>
      </c>
      <c r="B2219" t="s">
        <v>2754</v>
      </c>
      <c r="C2219">
        <v>87</v>
      </c>
    </row>
    <row r="2220" spans="1:3" x14ac:dyDescent="0.3">
      <c r="A2220">
        <v>314465</v>
      </c>
      <c r="B2220" t="s">
        <v>2753</v>
      </c>
      <c r="C2220">
        <v>46</v>
      </c>
    </row>
    <row r="2221" spans="1:3" x14ac:dyDescent="0.3">
      <c r="A2221">
        <v>314467</v>
      </c>
      <c r="B2221" t="s">
        <v>2752</v>
      </c>
      <c r="C2221">
        <v>13</v>
      </c>
    </row>
    <row r="2222" spans="1:3" x14ac:dyDescent="0.3">
      <c r="A2222">
        <v>314470</v>
      </c>
      <c r="B2222" t="s">
        <v>2751</v>
      </c>
      <c r="C2222">
        <v>47</v>
      </c>
    </row>
    <row r="2223" spans="1:3" x14ac:dyDescent="0.3">
      <c r="A2223">
        <v>314480</v>
      </c>
      <c r="B2223" t="s">
        <v>2750</v>
      </c>
      <c r="C2223">
        <v>7</v>
      </c>
    </row>
    <row r="2224" spans="1:3" x14ac:dyDescent="0.3">
      <c r="A2224">
        <v>314490</v>
      </c>
      <c r="B2224" t="s">
        <v>2749</v>
      </c>
      <c r="C2224">
        <v>30</v>
      </c>
    </row>
    <row r="2225" spans="1:3" x14ac:dyDescent="0.3">
      <c r="A2225">
        <v>314500</v>
      </c>
      <c r="B2225" t="s">
        <v>2748</v>
      </c>
      <c r="C2225">
        <v>101</v>
      </c>
    </row>
    <row r="2226" spans="1:3" x14ac:dyDescent="0.3">
      <c r="A2226">
        <v>314505</v>
      </c>
      <c r="B2226" t="s">
        <v>2747</v>
      </c>
      <c r="C2226">
        <v>8</v>
      </c>
    </row>
    <row r="2227" spans="1:3" x14ac:dyDescent="0.3">
      <c r="A2227">
        <v>314510</v>
      </c>
      <c r="B2227" t="s">
        <v>2746</v>
      </c>
      <c r="C2227">
        <v>15</v>
      </c>
    </row>
    <row r="2228" spans="1:3" x14ac:dyDescent="0.3">
      <c r="A2228">
        <v>314520</v>
      </c>
      <c r="B2228" t="s">
        <v>2745</v>
      </c>
      <c r="C2228">
        <v>88</v>
      </c>
    </row>
    <row r="2229" spans="1:3" x14ac:dyDescent="0.3">
      <c r="A2229">
        <v>313660</v>
      </c>
      <c r="B2229" t="s">
        <v>2849</v>
      </c>
      <c r="C2229">
        <v>1</v>
      </c>
    </row>
    <row r="2230" spans="1:3" x14ac:dyDescent="0.3">
      <c r="A2230">
        <v>314530</v>
      </c>
      <c r="B2230" t="s">
        <v>2744</v>
      </c>
      <c r="C2230">
        <v>145</v>
      </c>
    </row>
    <row r="2231" spans="1:3" x14ac:dyDescent="0.3">
      <c r="A2231">
        <v>314535</v>
      </c>
      <c r="B2231" t="s">
        <v>2743</v>
      </c>
      <c r="C2231">
        <v>104</v>
      </c>
    </row>
    <row r="2232" spans="1:3" x14ac:dyDescent="0.3">
      <c r="A2232">
        <v>314537</v>
      </c>
      <c r="B2232" t="s">
        <v>2742</v>
      </c>
      <c r="C2232">
        <v>26</v>
      </c>
    </row>
    <row r="2233" spans="1:3" x14ac:dyDescent="0.3">
      <c r="A2233">
        <v>314540</v>
      </c>
      <c r="B2233" t="s">
        <v>2741</v>
      </c>
      <c r="C2233">
        <v>1</v>
      </c>
    </row>
    <row r="2234" spans="1:3" x14ac:dyDescent="0.3">
      <c r="A2234">
        <v>314545</v>
      </c>
      <c r="B2234" t="s">
        <v>5507</v>
      </c>
      <c r="C2234">
        <v>22</v>
      </c>
    </row>
    <row r="2235" spans="1:3" x14ac:dyDescent="0.3">
      <c r="A2235">
        <v>314550</v>
      </c>
      <c r="B2235" t="s">
        <v>2739</v>
      </c>
      <c r="C2235">
        <v>1</v>
      </c>
    </row>
    <row r="2236" spans="1:3" x14ac:dyDescent="0.3">
      <c r="A2236">
        <v>314560</v>
      </c>
      <c r="B2236" t="s">
        <v>2738</v>
      </c>
      <c r="C2236">
        <v>25</v>
      </c>
    </row>
    <row r="2237" spans="1:3" x14ac:dyDescent="0.3">
      <c r="A2237">
        <v>314585</v>
      </c>
      <c r="B2237" t="s">
        <v>2735</v>
      </c>
      <c r="C2237">
        <v>26</v>
      </c>
    </row>
    <row r="2238" spans="1:3" x14ac:dyDescent="0.3">
      <c r="A2238">
        <v>314587</v>
      </c>
      <c r="B2238" t="s">
        <v>2734</v>
      </c>
      <c r="C2238">
        <v>1</v>
      </c>
    </row>
    <row r="2239" spans="1:3" x14ac:dyDescent="0.3">
      <c r="A2239">
        <v>314590</v>
      </c>
      <c r="B2239" t="s">
        <v>2733</v>
      </c>
      <c r="C2239">
        <v>23</v>
      </c>
    </row>
    <row r="2240" spans="1:3" x14ac:dyDescent="0.3">
      <c r="A2240">
        <v>314600</v>
      </c>
      <c r="B2240" t="s">
        <v>2732</v>
      </c>
      <c r="C2240">
        <v>109</v>
      </c>
    </row>
    <row r="2241" spans="1:3" x14ac:dyDescent="0.3">
      <c r="A2241">
        <v>314610</v>
      </c>
      <c r="B2241" t="s">
        <v>2731</v>
      </c>
      <c r="C2241">
        <v>21</v>
      </c>
    </row>
    <row r="2242" spans="1:3" x14ac:dyDescent="0.3">
      <c r="A2242">
        <v>314620</v>
      </c>
      <c r="B2242" t="s">
        <v>2730</v>
      </c>
      <c r="C2242">
        <v>22</v>
      </c>
    </row>
    <row r="2243" spans="1:3" x14ac:dyDescent="0.3">
      <c r="A2243">
        <v>314625</v>
      </c>
      <c r="B2243" t="s">
        <v>2729</v>
      </c>
      <c r="C2243">
        <v>1</v>
      </c>
    </row>
    <row r="2244" spans="1:3" x14ac:dyDescent="0.3">
      <c r="A2244">
        <v>314630</v>
      </c>
      <c r="B2244" t="s">
        <v>2728</v>
      </c>
      <c r="C2244">
        <v>154</v>
      </c>
    </row>
    <row r="2245" spans="1:3" x14ac:dyDescent="0.3">
      <c r="A2245">
        <v>314655</v>
      </c>
      <c r="B2245" t="s">
        <v>2725</v>
      </c>
      <c r="C2245">
        <v>50</v>
      </c>
    </row>
    <row r="2246" spans="1:3" x14ac:dyDescent="0.3">
      <c r="A2246">
        <v>314640</v>
      </c>
      <c r="B2246" t="s">
        <v>2727</v>
      </c>
      <c r="C2246">
        <v>46</v>
      </c>
    </row>
    <row r="2247" spans="1:3" x14ac:dyDescent="0.3">
      <c r="A2247">
        <v>314650</v>
      </c>
      <c r="B2247" t="s">
        <v>2726</v>
      </c>
      <c r="C2247">
        <v>16</v>
      </c>
    </row>
    <row r="2248" spans="1:3" x14ac:dyDescent="0.3">
      <c r="A2248">
        <v>314660</v>
      </c>
      <c r="B2248" t="s">
        <v>2724</v>
      </c>
      <c r="C2248">
        <v>5</v>
      </c>
    </row>
    <row r="2249" spans="1:3" x14ac:dyDescent="0.3">
      <c r="A2249">
        <v>314670</v>
      </c>
      <c r="B2249" t="s">
        <v>2723</v>
      </c>
      <c r="C2249">
        <v>61</v>
      </c>
    </row>
    <row r="2250" spans="1:3" x14ac:dyDescent="0.3">
      <c r="A2250">
        <v>314675</v>
      </c>
      <c r="B2250" t="s">
        <v>2722</v>
      </c>
      <c r="C2250">
        <v>4</v>
      </c>
    </row>
    <row r="2251" spans="1:3" x14ac:dyDescent="0.3">
      <c r="A2251">
        <v>314690</v>
      </c>
      <c r="B2251" t="s">
        <v>2721</v>
      </c>
      <c r="C2251">
        <v>113</v>
      </c>
    </row>
    <row r="2252" spans="1:3" x14ac:dyDescent="0.3">
      <c r="A2252">
        <v>314710</v>
      </c>
      <c r="B2252" t="s">
        <v>2719</v>
      </c>
      <c r="C2252">
        <v>178</v>
      </c>
    </row>
    <row r="2253" spans="1:3" x14ac:dyDescent="0.3">
      <c r="A2253">
        <v>314700</v>
      </c>
      <c r="B2253" t="s">
        <v>2720</v>
      </c>
      <c r="C2253">
        <v>490</v>
      </c>
    </row>
    <row r="2254" spans="1:3" x14ac:dyDescent="0.3">
      <c r="A2254">
        <v>314720</v>
      </c>
      <c r="B2254" t="s">
        <v>2718</v>
      </c>
      <c r="C2254">
        <v>115</v>
      </c>
    </row>
    <row r="2255" spans="1:3" x14ac:dyDescent="0.3">
      <c r="A2255">
        <v>314730</v>
      </c>
      <c r="B2255" t="s">
        <v>2717</v>
      </c>
      <c r="C2255">
        <v>90</v>
      </c>
    </row>
    <row r="2256" spans="1:3" x14ac:dyDescent="0.3">
      <c r="A2256">
        <v>314740</v>
      </c>
      <c r="B2256" t="s">
        <v>2716</v>
      </c>
      <c r="C2256">
        <v>93</v>
      </c>
    </row>
    <row r="2257" spans="1:3" x14ac:dyDescent="0.3">
      <c r="A2257">
        <v>314760</v>
      </c>
      <c r="B2257" t="s">
        <v>2714</v>
      </c>
      <c r="C2257">
        <v>10</v>
      </c>
    </row>
    <row r="2258" spans="1:3" x14ac:dyDescent="0.3">
      <c r="A2258">
        <v>314770</v>
      </c>
      <c r="B2258" t="s">
        <v>2713</v>
      </c>
      <c r="C2258">
        <v>6</v>
      </c>
    </row>
    <row r="2259" spans="1:3" x14ac:dyDescent="0.3">
      <c r="A2259">
        <v>314780</v>
      </c>
      <c r="B2259" t="s">
        <v>5765</v>
      </c>
      <c r="C2259">
        <v>10</v>
      </c>
    </row>
    <row r="2260" spans="1:3" x14ac:dyDescent="0.3">
      <c r="A2260">
        <v>314750</v>
      </c>
      <c r="B2260" t="s">
        <v>2715</v>
      </c>
      <c r="C2260">
        <v>46</v>
      </c>
    </row>
    <row r="2261" spans="1:3" x14ac:dyDescent="0.3">
      <c r="A2261">
        <v>314790</v>
      </c>
      <c r="B2261" t="s">
        <v>2711</v>
      </c>
      <c r="C2261">
        <v>489</v>
      </c>
    </row>
    <row r="2262" spans="1:3" x14ac:dyDescent="0.3">
      <c r="A2262">
        <v>314795</v>
      </c>
      <c r="B2262" t="s">
        <v>2710</v>
      </c>
      <c r="C2262">
        <v>41</v>
      </c>
    </row>
    <row r="2263" spans="1:3" x14ac:dyDescent="0.3">
      <c r="A2263">
        <v>314800</v>
      </c>
      <c r="B2263" t="s">
        <v>2709</v>
      </c>
      <c r="C2263">
        <v>556</v>
      </c>
    </row>
    <row r="2264" spans="1:3" x14ac:dyDescent="0.3">
      <c r="A2264">
        <v>314810</v>
      </c>
      <c r="B2264" t="s">
        <v>2708</v>
      </c>
      <c r="C2264">
        <v>200</v>
      </c>
    </row>
    <row r="2265" spans="1:3" x14ac:dyDescent="0.3">
      <c r="A2265">
        <v>314830</v>
      </c>
      <c r="B2265" t="s">
        <v>2706</v>
      </c>
      <c r="C2265">
        <v>2</v>
      </c>
    </row>
    <row r="2266" spans="1:3" x14ac:dyDescent="0.3">
      <c r="A2266">
        <v>314840</v>
      </c>
      <c r="B2266" t="s">
        <v>2705</v>
      </c>
      <c r="C2266">
        <v>15</v>
      </c>
    </row>
    <row r="2267" spans="1:3" x14ac:dyDescent="0.3">
      <c r="A2267">
        <v>314850</v>
      </c>
      <c r="B2267" t="s">
        <v>2704</v>
      </c>
      <c r="C2267">
        <v>68</v>
      </c>
    </row>
    <row r="2268" spans="1:3" x14ac:dyDescent="0.3">
      <c r="A2268">
        <v>314860</v>
      </c>
      <c r="B2268" t="s">
        <v>2703</v>
      </c>
      <c r="C2268">
        <v>70</v>
      </c>
    </row>
    <row r="2269" spans="1:3" x14ac:dyDescent="0.3">
      <c r="A2269">
        <v>314870</v>
      </c>
      <c r="B2269" t="s">
        <v>2702</v>
      </c>
      <c r="C2269">
        <v>136</v>
      </c>
    </row>
    <row r="2270" spans="1:3" x14ac:dyDescent="0.3">
      <c r="A2270">
        <v>314875</v>
      </c>
      <c r="B2270" t="s">
        <v>2701</v>
      </c>
      <c r="C2270">
        <v>3</v>
      </c>
    </row>
    <row r="2271" spans="1:3" x14ac:dyDescent="0.3">
      <c r="A2271">
        <v>314880</v>
      </c>
      <c r="B2271" t="s">
        <v>2700</v>
      </c>
      <c r="C2271">
        <v>43</v>
      </c>
    </row>
    <row r="2272" spans="1:3" x14ac:dyDescent="0.3">
      <c r="A2272">
        <v>314900</v>
      </c>
      <c r="B2272" t="s">
        <v>2698</v>
      </c>
      <c r="C2272">
        <v>1</v>
      </c>
    </row>
    <row r="2273" spans="1:3" x14ac:dyDescent="0.3">
      <c r="A2273">
        <v>314910</v>
      </c>
      <c r="B2273" t="s">
        <v>2697</v>
      </c>
      <c r="C2273">
        <v>27</v>
      </c>
    </row>
    <row r="2274" spans="1:3" x14ac:dyDescent="0.3">
      <c r="A2274">
        <v>314915</v>
      </c>
      <c r="B2274" t="s">
        <v>2696</v>
      </c>
      <c r="C2274">
        <v>1</v>
      </c>
    </row>
    <row r="2275" spans="1:3" x14ac:dyDescent="0.3">
      <c r="A2275">
        <v>314920</v>
      </c>
      <c r="B2275" t="s">
        <v>2695</v>
      </c>
      <c r="C2275">
        <v>15</v>
      </c>
    </row>
    <row r="2276" spans="1:3" x14ac:dyDescent="0.3">
      <c r="A2276">
        <v>314930</v>
      </c>
      <c r="B2276" t="s">
        <v>2694</v>
      </c>
      <c r="C2276">
        <v>18</v>
      </c>
    </row>
    <row r="2277" spans="1:3" x14ac:dyDescent="0.3">
      <c r="A2277">
        <v>314940</v>
      </c>
      <c r="B2277" t="s">
        <v>2693</v>
      </c>
      <c r="C2277">
        <v>2</v>
      </c>
    </row>
    <row r="2278" spans="1:3" x14ac:dyDescent="0.3">
      <c r="A2278">
        <v>314950</v>
      </c>
      <c r="B2278" t="s">
        <v>2692</v>
      </c>
      <c r="C2278">
        <v>2</v>
      </c>
    </row>
    <row r="2279" spans="1:3" x14ac:dyDescent="0.3">
      <c r="A2279">
        <v>314960</v>
      </c>
      <c r="B2279" t="s">
        <v>2691</v>
      </c>
      <c r="C2279">
        <v>10</v>
      </c>
    </row>
    <row r="2280" spans="1:3" x14ac:dyDescent="0.3">
      <c r="A2280">
        <v>314970</v>
      </c>
      <c r="B2280" t="s">
        <v>2690</v>
      </c>
      <c r="C2280">
        <v>23</v>
      </c>
    </row>
    <row r="2281" spans="1:3" x14ac:dyDescent="0.3">
      <c r="A2281">
        <v>314980</v>
      </c>
      <c r="B2281" t="s">
        <v>2689</v>
      </c>
      <c r="C2281">
        <v>39</v>
      </c>
    </row>
    <row r="2282" spans="1:3" x14ac:dyDescent="0.3">
      <c r="A2282">
        <v>314990</v>
      </c>
      <c r="B2282" t="s">
        <v>2688</v>
      </c>
      <c r="C2282">
        <v>3</v>
      </c>
    </row>
    <row r="2283" spans="1:3" x14ac:dyDescent="0.3">
      <c r="A2283">
        <v>314995</v>
      </c>
      <c r="B2283" t="s">
        <v>2687</v>
      </c>
      <c r="C2283">
        <v>1</v>
      </c>
    </row>
    <row r="2284" spans="1:3" x14ac:dyDescent="0.3">
      <c r="A2284">
        <v>315000</v>
      </c>
      <c r="B2284" t="s">
        <v>2686</v>
      </c>
      <c r="C2284">
        <v>52</v>
      </c>
    </row>
    <row r="2285" spans="1:3" x14ac:dyDescent="0.3">
      <c r="A2285">
        <v>315010</v>
      </c>
      <c r="B2285" t="s">
        <v>2685</v>
      </c>
      <c r="C2285">
        <v>1</v>
      </c>
    </row>
    <row r="2286" spans="1:3" x14ac:dyDescent="0.3">
      <c r="A2286">
        <v>315020</v>
      </c>
      <c r="B2286" t="s">
        <v>2683</v>
      </c>
      <c r="C2286">
        <v>9</v>
      </c>
    </row>
    <row r="2287" spans="1:3" x14ac:dyDescent="0.3">
      <c r="A2287">
        <v>315030</v>
      </c>
      <c r="B2287" t="s">
        <v>2682</v>
      </c>
      <c r="C2287">
        <v>5</v>
      </c>
    </row>
    <row r="2288" spans="1:3" x14ac:dyDescent="0.3">
      <c r="A2288">
        <v>315050</v>
      </c>
      <c r="B2288" t="s">
        <v>2680</v>
      </c>
      <c r="C2288">
        <v>11</v>
      </c>
    </row>
    <row r="2289" spans="1:3" x14ac:dyDescent="0.3">
      <c r="A2289">
        <v>315053</v>
      </c>
      <c r="B2289" t="s">
        <v>5508</v>
      </c>
      <c r="C2289">
        <v>4</v>
      </c>
    </row>
    <row r="2290" spans="1:3" x14ac:dyDescent="0.3">
      <c r="A2290">
        <v>315057</v>
      </c>
      <c r="B2290" t="s">
        <v>2678</v>
      </c>
      <c r="C2290">
        <v>53</v>
      </c>
    </row>
    <row r="2291" spans="1:3" x14ac:dyDescent="0.3">
      <c r="A2291">
        <v>315060</v>
      </c>
      <c r="B2291" t="s">
        <v>2677</v>
      </c>
      <c r="C2291">
        <v>12</v>
      </c>
    </row>
    <row r="2292" spans="1:3" x14ac:dyDescent="0.3">
      <c r="A2292">
        <v>315070</v>
      </c>
      <c r="B2292" t="s">
        <v>2676</v>
      </c>
      <c r="C2292">
        <v>62</v>
      </c>
    </row>
    <row r="2293" spans="1:3" x14ac:dyDescent="0.3">
      <c r="A2293">
        <v>315080</v>
      </c>
      <c r="B2293" t="s">
        <v>2675</v>
      </c>
      <c r="C2293">
        <v>45</v>
      </c>
    </row>
    <row r="2294" spans="1:3" x14ac:dyDescent="0.3">
      <c r="A2294">
        <v>315090</v>
      </c>
      <c r="B2294" t="s">
        <v>2674</v>
      </c>
      <c r="C2294">
        <v>2</v>
      </c>
    </row>
    <row r="2295" spans="1:3" x14ac:dyDescent="0.3">
      <c r="A2295">
        <v>315100</v>
      </c>
      <c r="B2295" t="s">
        <v>2673</v>
      </c>
      <c r="C2295">
        <v>12</v>
      </c>
    </row>
    <row r="2296" spans="1:3" x14ac:dyDescent="0.3">
      <c r="A2296">
        <v>315110</v>
      </c>
      <c r="B2296" t="s">
        <v>2672</v>
      </c>
      <c r="C2296">
        <v>10</v>
      </c>
    </row>
    <row r="2297" spans="1:3" x14ac:dyDescent="0.3">
      <c r="A2297">
        <v>315120</v>
      </c>
      <c r="B2297" t="s">
        <v>2671</v>
      </c>
      <c r="C2297">
        <v>413</v>
      </c>
    </row>
    <row r="2298" spans="1:3" x14ac:dyDescent="0.3">
      <c r="A2298">
        <v>315130</v>
      </c>
      <c r="B2298" t="s">
        <v>2670</v>
      </c>
      <c r="C2298">
        <v>2</v>
      </c>
    </row>
    <row r="2299" spans="1:3" x14ac:dyDescent="0.3">
      <c r="A2299">
        <v>315140</v>
      </c>
      <c r="B2299" t="s">
        <v>2669</v>
      </c>
      <c r="C2299">
        <v>173</v>
      </c>
    </row>
    <row r="2300" spans="1:3" x14ac:dyDescent="0.3">
      <c r="A2300">
        <v>315150</v>
      </c>
      <c r="B2300" t="s">
        <v>2668</v>
      </c>
      <c r="C2300">
        <v>177</v>
      </c>
    </row>
    <row r="2301" spans="1:3" x14ac:dyDescent="0.3">
      <c r="A2301">
        <v>315160</v>
      </c>
      <c r="B2301" t="s">
        <v>2667</v>
      </c>
      <c r="C2301">
        <v>38</v>
      </c>
    </row>
    <row r="2302" spans="1:3" x14ac:dyDescent="0.3">
      <c r="A2302">
        <v>315170</v>
      </c>
      <c r="B2302" t="s">
        <v>2666</v>
      </c>
      <c r="C2302">
        <v>94</v>
      </c>
    </row>
    <row r="2303" spans="1:3" x14ac:dyDescent="0.3">
      <c r="A2303">
        <v>315180</v>
      </c>
      <c r="B2303" t="s">
        <v>2665</v>
      </c>
      <c r="C2303">
        <v>157</v>
      </c>
    </row>
    <row r="2304" spans="1:3" x14ac:dyDescent="0.3">
      <c r="A2304">
        <v>315190</v>
      </c>
      <c r="B2304" t="s">
        <v>2664</v>
      </c>
      <c r="C2304">
        <v>70</v>
      </c>
    </row>
    <row r="2305" spans="1:3" x14ac:dyDescent="0.3">
      <c r="A2305">
        <v>315200</v>
      </c>
      <c r="B2305" t="s">
        <v>2663</v>
      </c>
      <c r="C2305">
        <v>335</v>
      </c>
    </row>
    <row r="2306" spans="1:3" x14ac:dyDescent="0.3">
      <c r="A2306">
        <v>315210</v>
      </c>
      <c r="B2306" t="s">
        <v>2662</v>
      </c>
      <c r="C2306">
        <v>261</v>
      </c>
    </row>
    <row r="2307" spans="1:3" x14ac:dyDescent="0.3">
      <c r="A2307">
        <v>315213</v>
      </c>
      <c r="B2307" t="s">
        <v>2661</v>
      </c>
      <c r="C2307">
        <v>20</v>
      </c>
    </row>
    <row r="2308" spans="1:3" x14ac:dyDescent="0.3">
      <c r="A2308">
        <v>315217</v>
      </c>
      <c r="B2308" t="s">
        <v>5509</v>
      </c>
      <c r="C2308">
        <v>54</v>
      </c>
    </row>
    <row r="2309" spans="1:3" x14ac:dyDescent="0.3">
      <c r="A2309">
        <v>315220</v>
      </c>
      <c r="B2309" t="s">
        <v>2659</v>
      </c>
      <c r="C2309">
        <v>425</v>
      </c>
    </row>
    <row r="2310" spans="1:3" x14ac:dyDescent="0.3">
      <c r="A2310">
        <v>315230</v>
      </c>
      <c r="B2310" t="s">
        <v>2658</v>
      </c>
      <c r="C2310">
        <v>15</v>
      </c>
    </row>
    <row r="2311" spans="1:3" x14ac:dyDescent="0.3">
      <c r="A2311">
        <v>315240</v>
      </c>
      <c r="B2311" t="s">
        <v>2657</v>
      </c>
      <c r="C2311">
        <v>90</v>
      </c>
    </row>
    <row r="2312" spans="1:3" x14ac:dyDescent="0.3">
      <c r="A2312">
        <v>315250</v>
      </c>
      <c r="B2312" t="s">
        <v>2656</v>
      </c>
      <c r="C2312">
        <v>136</v>
      </c>
    </row>
    <row r="2313" spans="1:3" x14ac:dyDescent="0.3">
      <c r="A2313">
        <v>315260</v>
      </c>
      <c r="B2313" t="s">
        <v>2655</v>
      </c>
      <c r="C2313">
        <v>1</v>
      </c>
    </row>
    <row r="2314" spans="1:3" x14ac:dyDescent="0.3">
      <c r="A2314">
        <v>315270</v>
      </c>
      <c r="B2314" t="s">
        <v>2654</v>
      </c>
      <c r="C2314">
        <v>18</v>
      </c>
    </row>
    <row r="2315" spans="1:3" x14ac:dyDescent="0.3">
      <c r="A2315">
        <v>315280</v>
      </c>
      <c r="B2315" t="s">
        <v>2653</v>
      </c>
      <c r="C2315">
        <v>190</v>
      </c>
    </row>
    <row r="2316" spans="1:3" x14ac:dyDescent="0.3">
      <c r="A2316">
        <v>315290</v>
      </c>
      <c r="B2316" t="s">
        <v>2652</v>
      </c>
      <c r="C2316">
        <v>23</v>
      </c>
    </row>
    <row r="2317" spans="1:3" x14ac:dyDescent="0.3">
      <c r="A2317">
        <v>315300</v>
      </c>
      <c r="B2317" t="s">
        <v>2651</v>
      </c>
      <c r="C2317">
        <v>10</v>
      </c>
    </row>
    <row r="2318" spans="1:3" x14ac:dyDescent="0.3">
      <c r="A2318">
        <v>315310</v>
      </c>
      <c r="B2318" t="s">
        <v>1811</v>
      </c>
      <c r="C2318">
        <v>57</v>
      </c>
    </row>
    <row r="2319" spans="1:3" x14ac:dyDescent="0.3">
      <c r="A2319">
        <v>315330</v>
      </c>
      <c r="B2319" t="s">
        <v>2649</v>
      </c>
      <c r="C2319">
        <v>18</v>
      </c>
    </row>
    <row r="2320" spans="1:3" x14ac:dyDescent="0.3">
      <c r="A2320">
        <v>315340</v>
      </c>
      <c r="B2320" t="s">
        <v>2648</v>
      </c>
      <c r="C2320">
        <v>67</v>
      </c>
    </row>
    <row r="2321" spans="1:3" x14ac:dyDescent="0.3">
      <c r="A2321">
        <v>315360</v>
      </c>
      <c r="B2321" t="s">
        <v>2646</v>
      </c>
      <c r="C2321">
        <v>3</v>
      </c>
    </row>
    <row r="2322" spans="1:3" x14ac:dyDescent="0.3">
      <c r="A2322">
        <v>315370</v>
      </c>
      <c r="B2322" t="s">
        <v>2645</v>
      </c>
      <c r="C2322">
        <v>11</v>
      </c>
    </row>
    <row r="2323" spans="1:3" x14ac:dyDescent="0.3">
      <c r="A2323">
        <v>315380</v>
      </c>
      <c r="B2323" t="s">
        <v>2644</v>
      </c>
      <c r="C2323">
        <v>4</v>
      </c>
    </row>
    <row r="2324" spans="1:3" x14ac:dyDescent="0.3">
      <c r="A2324">
        <v>315390</v>
      </c>
      <c r="B2324" t="s">
        <v>2643</v>
      </c>
      <c r="C2324">
        <v>11</v>
      </c>
    </row>
    <row r="2325" spans="1:3" x14ac:dyDescent="0.3">
      <c r="A2325">
        <v>315400</v>
      </c>
      <c r="B2325" t="s">
        <v>2642</v>
      </c>
      <c r="C2325">
        <v>307</v>
      </c>
    </row>
    <row r="2326" spans="1:3" x14ac:dyDescent="0.3">
      <c r="A2326">
        <v>315410</v>
      </c>
      <c r="B2326" t="s">
        <v>2641</v>
      </c>
      <c r="C2326">
        <v>23</v>
      </c>
    </row>
    <row r="2327" spans="1:3" x14ac:dyDescent="0.3">
      <c r="A2327">
        <v>315420</v>
      </c>
      <c r="B2327" t="s">
        <v>2639</v>
      </c>
      <c r="C2327">
        <v>32</v>
      </c>
    </row>
    <row r="2328" spans="1:3" x14ac:dyDescent="0.3">
      <c r="A2328">
        <v>315430</v>
      </c>
      <c r="B2328" t="s">
        <v>2638</v>
      </c>
      <c r="C2328">
        <v>229</v>
      </c>
    </row>
    <row r="2329" spans="1:3" x14ac:dyDescent="0.3">
      <c r="A2329">
        <v>315440</v>
      </c>
      <c r="B2329" t="s">
        <v>2637</v>
      </c>
      <c r="C2329">
        <v>11</v>
      </c>
    </row>
    <row r="2330" spans="1:3" x14ac:dyDescent="0.3">
      <c r="A2330">
        <v>315445</v>
      </c>
      <c r="B2330" t="s">
        <v>2636</v>
      </c>
      <c r="C2330">
        <v>105</v>
      </c>
    </row>
    <row r="2331" spans="1:3" x14ac:dyDescent="0.3">
      <c r="A2331">
        <v>315450</v>
      </c>
      <c r="B2331" t="s">
        <v>5510</v>
      </c>
      <c r="C2331">
        <v>26</v>
      </c>
    </row>
    <row r="2332" spans="1:3" x14ac:dyDescent="0.3">
      <c r="A2332">
        <v>315460</v>
      </c>
      <c r="B2332" t="s">
        <v>5511</v>
      </c>
      <c r="C2332">
        <v>10</v>
      </c>
    </row>
    <row r="2333" spans="1:3" x14ac:dyDescent="0.3">
      <c r="A2333">
        <v>315480</v>
      </c>
      <c r="B2333" t="s">
        <v>2632</v>
      </c>
      <c r="C2333">
        <v>28</v>
      </c>
    </row>
    <row r="2334" spans="1:3" x14ac:dyDescent="0.3">
      <c r="A2334">
        <v>315490</v>
      </c>
      <c r="B2334" t="s">
        <v>2631</v>
      </c>
      <c r="C2334">
        <v>82</v>
      </c>
    </row>
    <row r="2335" spans="1:3" x14ac:dyDescent="0.3">
      <c r="A2335">
        <v>315510</v>
      </c>
      <c r="B2335" t="s">
        <v>2629</v>
      </c>
      <c r="C2335">
        <v>30</v>
      </c>
    </row>
    <row r="2336" spans="1:3" x14ac:dyDescent="0.3">
      <c r="A2336">
        <v>315500</v>
      </c>
      <c r="B2336" t="s">
        <v>2630</v>
      </c>
      <c r="C2336">
        <v>14</v>
      </c>
    </row>
    <row r="2337" spans="1:3" x14ac:dyDescent="0.3">
      <c r="A2337">
        <v>315520</v>
      </c>
      <c r="B2337" t="s">
        <v>2628</v>
      </c>
      <c r="C2337">
        <v>19</v>
      </c>
    </row>
    <row r="2338" spans="1:3" x14ac:dyDescent="0.3">
      <c r="A2338">
        <v>315540</v>
      </c>
      <c r="B2338" t="s">
        <v>2626</v>
      </c>
      <c r="C2338">
        <v>37</v>
      </c>
    </row>
    <row r="2339" spans="1:3" x14ac:dyDescent="0.3">
      <c r="A2339">
        <v>315550</v>
      </c>
      <c r="B2339" t="s">
        <v>2625</v>
      </c>
      <c r="C2339">
        <v>72</v>
      </c>
    </row>
    <row r="2340" spans="1:3" x14ac:dyDescent="0.3">
      <c r="A2340">
        <v>315560</v>
      </c>
      <c r="B2340" t="s">
        <v>2624</v>
      </c>
      <c r="C2340">
        <v>28</v>
      </c>
    </row>
    <row r="2341" spans="1:3" x14ac:dyDescent="0.3">
      <c r="A2341">
        <v>315580</v>
      </c>
      <c r="B2341" t="s">
        <v>2622</v>
      </c>
      <c r="C2341">
        <v>70</v>
      </c>
    </row>
    <row r="2342" spans="1:3" x14ac:dyDescent="0.3">
      <c r="A2342">
        <v>315590</v>
      </c>
      <c r="B2342" t="s">
        <v>2621</v>
      </c>
      <c r="C2342">
        <v>24</v>
      </c>
    </row>
    <row r="2343" spans="1:3" x14ac:dyDescent="0.3">
      <c r="A2343">
        <v>315600</v>
      </c>
      <c r="B2343" t="s">
        <v>2620</v>
      </c>
      <c r="C2343">
        <v>9</v>
      </c>
    </row>
    <row r="2344" spans="1:3" x14ac:dyDescent="0.3">
      <c r="A2344">
        <v>315610</v>
      </c>
      <c r="B2344" t="s">
        <v>2619</v>
      </c>
      <c r="C2344">
        <v>3</v>
      </c>
    </row>
    <row r="2345" spans="1:3" x14ac:dyDescent="0.3">
      <c r="A2345">
        <v>315620</v>
      </c>
      <c r="B2345" t="s">
        <v>2618</v>
      </c>
      <c r="C2345">
        <v>1</v>
      </c>
    </row>
    <row r="2346" spans="1:3" x14ac:dyDescent="0.3">
      <c r="A2346">
        <v>315630</v>
      </c>
      <c r="B2346" t="s">
        <v>2617</v>
      </c>
      <c r="C2346">
        <v>2</v>
      </c>
    </row>
    <row r="2347" spans="1:3" x14ac:dyDescent="0.3">
      <c r="A2347">
        <v>315640</v>
      </c>
      <c r="B2347" t="s">
        <v>2616</v>
      </c>
      <c r="C2347">
        <v>9</v>
      </c>
    </row>
    <row r="2348" spans="1:3" x14ac:dyDescent="0.3">
      <c r="A2348">
        <v>315650</v>
      </c>
      <c r="B2348" t="s">
        <v>2614</v>
      </c>
      <c r="C2348">
        <v>45</v>
      </c>
    </row>
    <row r="2349" spans="1:3" x14ac:dyDescent="0.3">
      <c r="A2349">
        <v>315660</v>
      </c>
      <c r="B2349" t="s">
        <v>2613</v>
      </c>
      <c r="C2349">
        <v>79</v>
      </c>
    </row>
    <row r="2350" spans="1:3" x14ac:dyDescent="0.3">
      <c r="A2350">
        <v>315670</v>
      </c>
      <c r="B2350" t="s">
        <v>2612</v>
      </c>
      <c r="C2350">
        <v>18</v>
      </c>
    </row>
    <row r="2351" spans="1:3" x14ac:dyDescent="0.3">
      <c r="A2351">
        <v>315680</v>
      </c>
      <c r="B2351" t="s">
        <v>2611</v>
      </c>
      <c r="C2351">
        <v>165</v>
      </c>
    </row>
    <row r="2352" spans="1:3" x14ac:dyDescent="0.3">
      <c r="A2352">
        <v>315690</v>
      </c>
      <c r="B2352" t="s">
        <v>2610</v>
      </c>
      <c r="C2352">
        <v>107</v>
      </c>
    </row>
    <row r="2353" spans="1:3" x14ac:dyDescent="0.3">
      <c r="A2353">
        <v>315700</v>
      </c>
      <c r="B2353" t="s">
        <v>2609</v>
      </c>
      <c r="C2353">
        <v>481</v>
      </c>
    </row>
    <row r="2354" spans="1:3" x14ac:dyDescent="0.3">
      <c r="A2354">
        <v>315710</v>
      </c>
      <c r="B2354" t="s">
        <v>2608</v>
      </c>
      <c r="C2354">
        <v>82</v>
      </c>
    </row>
    <row r="2355" spans="1:3" x14ac:dyDescent="0.3">
      <c r="A2355">
        <v>315720</v>
      </c>
      <c r="B2355" t="s">
        <v>2607</v>
      </c>
      <c r="C2355">
        <v>94</v>
      </c>
    </row>
    <row r="2356" spans="1:3" x14ac:dyDescent="0.3">
      <c r="A2356">
        <v>315727</v>
      </c>
      <c r="B2356" t="s">
        <v>2605</v>
      </c>
      <c r="C2356">
        <v>1</v>
      </c>
    </row>
    <row r="2357" spans="1:3" x14ac:dyDescent="0.3">
      <c r="A2357">
        <v>315730</v>
      </c>
      <c r="B2357" t="s">
        <v>2604</v>
      </c>
      <c r="C2357">
        <v>10</v>
      </c>
    </row>
    <row r="2358" spans="1:3" x14ac:dyDescent="0.3">
      <c r="A2358">
        <v>315737</v>
      </c>
      <c r="B2358" t="s">
        <v>2602</v>
      </c>
      <c r="C2358">
        <v>19</v>
      </c>
    </row>
    <row r="2359" spans="1:3" x14ac:dyDescent="0.3">
      <c r="A2359">
        <v>315740</v>
      </c>
      <c r="B2359" t="s">
        <v>2601</v>
      </c>
      <c r="C2359">
        <v>17</v>
      </c>
    </row>
    <row r="2360" spans="1:3" x14ac:dyDescent="0.3">
      <c r="A2360">
        <v>315750</v>
      </c>
      <c r="B2360" t="s">
        <v>2600</v>
      </c>
      <c r="C2360">
        <v>4</v>
      </c>
    </row>
    <row r="2361" spans="1:3" x14ac:dyDescent="0.3">
      <c r="A2361">
        <v>315760</v>
      </c>
      <c r="B2361" t="s">
        <v>5512</v>
      </c>
      <c r="C2361">
        <v>13</v>
      </c>
    </row>
    <row r="2362" spans="1:3" x14ac:dyDescent="0.3">
      <c r="A2362">
        <v>315765</v>
      </c>
      <c r="B2362" t="s">
        <v>2598</v>
      </c>
      <c r="C2362">
        <v>54</v>
      </c>
    </row>
    <row r="2363" spans="1:3" x14ac:dyDescent="0.3">
      <c r="A2363">
        <v>315770</v>
      </c>
      <c r="B2363" t="s">
        <v>2597</v>
      </c>
      <c r="C2363">
        <v>9</v>
      </c>
    </row>
    <row r="2364" spans="1:3" x14ac:dyDescent="0.3">
      <c r="A2364">
        <v>315780</v>
      </c>
      <c r="B2364" t="s">
        <v>2596</v>
      </c>
      <c r="C2364">
        <v>55</v>
      </c>
    </row>
    <row r="2365" spans="1:3" x14ac:dyDescent="0.3">
      <c r="A2365">
        <v>315790</v>
      </c>
      <c r="B2365" t="s">
        <v>2595</v>
      </c>
      <c r="C2365">
        <v>178</v>
      </c>
    </row>
    <row r="2366" spans="1:3" x14ac:dyDescent="0.3">
      <c r="A2366">
        <v>315800</v>
      </c>
      <c r="B2366" t="s">
        <v>2594</v>
      </c>
      <c r="C2366">
        <v>120</v>
      </c>
    </row>
    <row r="2367" spans="1:3" x14ac:dyDescent="0.3">
      <c r="A2367">
        <v>315810</v>
      </c>
      <c r="B2367" t="s">
        <v>2593</v>
      </c>
      <c r="C2367">
        <v>28</v>
      </c>
    </row>
    <row r="2368" spans="1:3" x14ac:dyDescent="0.3">
      <c r="A2368">
        <v>315820</v>
      </c>
      <c r="B2368" t="s">
        <v>2592</v>
      </c>
      <c r="C2368">
        <v>61</v>
      </c>
    </row>
    <row r="2369" spans="1:3" x14ac:dyDescent="0.3">
      <c r="A2369">
        <v>315920</v>
      </c>
      <c r="B2369" t="s">
        <v>2581</v>
      </c>
      <c r="C2369">
        <v>3</v>
      </c>
    </row>
    <row r="2370" spans="1:3" x14ac:dyDescent="0.3">
      <c r="A2370">
        <v>315940</v>
      </c>
      <c r="B2370" t="s">
        <v>2578</v>
      </c>
      <c r="C2370">
        <v>8</v>
      </c>
    </row>
    <row r="2371" spans="1:3" x14ac:dyDescent="0.3">
      <c r="A2371">
        <v>315950</v>
      </c>
      <c r="B2371" t="s">
        <v>2577</v>
      </c>
      <c r="C2371">
        <v>1</v>
      </c>
    </row>
    <row r="2372" spans="1:3" x14ac:dyDescent="0.3">
      <c r="A2372">
        <v>315960</v>
      </c>
      <c r="B2372" t="s">
        <v>2576</v>
      </c>
      <c r="C2372">
        <v>50</v>
      </c>
    </row>
    <row r="2373" spans="1:3" x14ac:dyDescent="0.3">
      <c r="A2373">
        <v>315970</v>
      </c>
      <c r="B2373" t="s">
        <v>2575</v>
      </c>
      <c r="C2373">
        <v>10</v>
      </c>
    </row>
    <row r="2374" spans="1:3" x14ac:dyDescent="0.3">
      <c r="A2374">
        <v>315980</v>
      </c>
      <c r="B2374" t="s">
        <v>2574</v>
      </c>
      <c r="C2374">
        <v>261</v>
      </c>
    </row>
    <row r="2375" spans="1:3" x14ac:dyDescent="0.3">
      <c r="A2375">
        <v>315830</v>
      </c>
      <c r="B2375" t="s">
        <v>2591</v>
      </c>
      <c r="C2375">
        <v>43</v>
      </c>
    </row>
    <row r="2376" spans="1:3" x14ac:dyDescent="0.3">
      <c r="A2376">
        <v>315850</v>
      </c>
      <c r="B2376" t="s">
        <v>2589</v>
      </c>
      <c r="C2376">
        <v>65</v>
      </c>
    </row>
    <row r="2377" spans="1:3" x14ac:dyDescent="0.3">
      <c r="A2377">
        <v>315890</v>
      </c>
      <c r="B2377" t="s">
        <v>2585</v>
      </c>
      <c r="C2377">
        <v>59</v>
      </c>
    </row>
    <row r="2378" spans="1:3" x14ac:dyDescent="0.3">
      <c r="A2378">
        <v>315895</v>
      </c>
      <c r="B2378" t="s">
        <v>2584</v>
      </c>
      <c r="C2378">
        <v>1</v>
      </c>
    </row>
    <row r="2379" spans="1:3" x14ac:dyDescent="0.3">
      <c r="A2379">
        <v>315900</v>
      </c>
      <c r="B2379" t="s">
        <v>2583</v>
      </c>
      <c r="C2379">
        <v>34</v>
      </c>
    </row>
    <row r="2380" spans="1:3" x14ac:dyDescent="0.3">
      <c r="A2380">
        <v>315910</v>
      </c>
      <c r="B2380" t="s">
        <v>5766</v>
      </c>
      <c r="C2380">
        <v>9</v>
      </c>
    </row>
    <row r="2381" spans="1:3" x14ac:dyDescent="0.3">
      <c r="A2381">
        <v>315990</v>
      </c>
      <c r="B2381" t="s">
        <v>2573</v>
      </c>
      <c r="C2381">
        <v>12</v>
      </c>
    </row>
    <row r="2382" spans="1:3" x14ac:dyDescent="0.3">
      <c r="A2382">
        <v>316010</v>
      </c>
      <c r="B2382" t="s">
        <v>2571</v>
      </c>
      <c r="C2382">
        <v>17</v>
      </c>
    </row>
    <row r="2383" spans="1:3" x14ac:dyDescent="0.3">
      <c r="A2383">
        <v>316020</v>
      </c>
      <c r="B2383" t="s">
        <v>2570</v>
      </c>
      <c r="C2383">
        <v>3</v>
      </c>
    </row>
    <row r="2384" spans="1:3" x14ac:dyDescent="0.3">
      <c r="A2384">
        <v>316030</v>
      </c>
      <c r="B2384" t="s">
        <v>2569</v>
      </c>
      <c r="C2384">
        <v>64</v>
      </c>
    </row>
    <row r="2385" spans="1:3" x14ac:dyDescent="0.3">
      <c r="A2385">
        <v>316040</v>
      </c>
      <c r="B2385" t="s">
        <v>2568</v>
      </c>
      <c r="C2385">
        <v>42</v>
      </c>
    </row>
    <row r="2386" spans="1:3" x14ac:dyDescent="0.3">
      <c r="A2386">
        <v>316045</v>
      </c>
      <c r="B2386" t="s">
        <v>2567</v>
      </c>
      <c r="C2386">
        <v>25</v>
      </c>
    </row>
    <row r="2387" spans="1:3" x14ac:dyDescent="0.3">
      <c r="A2387">
        <v>316050</v>
      </c>
      <c r="B2387" t="s">
        <v>2566</v>
      </c>
      <c r="C2387">
        <v>13</v>
      </c>
    </row>
    <row r="2388" spans="1:3" x14ac:dyDescent="0.3">
      <c r="A2388">
        <v>316060</v>
      </c>
      <c r="B2388" t="s">
        <v>2565</v>
      </c>
      <c r="C2388">
        <v>1</v>
      </c>
    </row>
    <row r="2389" spans="1:3" x14ac:dyDescent="0.3">
      <c r="A2389">
        <v>316070</v>
      </c>
      <c r="B2389" t="s">
        <v>2564</v>
      </c>
      <c r="C2389">
        <v>2</v>
      </c>
    </row>
    <row r="2390" spans="1:3" x14ac:dyDescent="0.3">
      <c r="A2390">
        <v>316080</v>
      </c>
      <c r="B2390" t="s">
        <v>2563</v>
      </c>
      <c r="C2390">
        <v>12</v>
      </c>
    </row>
    <row r="2391" spans="1:3" x14ac:dyDescent="0.3">
      <c r="A2391">
        <v>316090</v>
      </c>
      <c r="B2391" t="s">
        <v>2562</v>
      </c>
      <c r="C2391">
        <v>12</v>
      </c>
    </row>
    <row r="2392" spans="1:3" x14ac:dyDescent="0.3">
      <c r="A2392">
        <v>316095</v>
      </c>
      <c r="B2392" t="s">
        <v>5513</v>
      </c>
      <c r="C2392">
        <v>8</v>
      </c>
    </row>
    <row r="2393" spans="1:3" x14ac:dyDescent="0.3">
      <c r="A2393">
        <v>316100</v>
      </c>
      <c r="B2393" t="s">
        <v>2560</v>
      </c>
      <c r="C2393">
        <v>181</v>
      </c>
    </row>
    <row r="2394" spans="1:3" x14ac:dyDescent="0.3">
      <c r="A2394">
        <v>316110</v>
      </c>
      <c r="B2394" t="s">
        <v>1730</v>
      </c>
      <c r="C2394">
        <v>296</v>
      </c>
    </row>
    <row r="2395" spans="1:3" x14ac:dyDescent="0.3">
      <c r="A2395">
        <v>316120</v>
      </c>
      <c r="B2395" t="s">
        <v>582</v>
      </c>
      <c r="C2395">
        <v>6</v>
      </c>
    </row>
    <row r="2396" spans="1:3" x14ac:dyDescent="0.3">
      <c r="A2396">
        <v>316130</v>
      </c>
      <c r="B2396" t="s">
        <v>2558</v>
      </c>
      <c r="C2396">
        <v>101</v>
      </c>
    </row>
    <row r="2397" spans="1:3" x14ac:dyDescent="0.3">
      <c r="A2397">
        <v>316140</v>
      </c>
      <c r="B2397" t="s">
        <v>2557</v>
      </c>
      <c r="C2397">
        <v>4</v>
      </c>
    </row>
    <row r="2398" spans="1:3" x14ac:dyDescent="0.3">
      <c r="A2398">
        <v>316160</v>
      </c>
      <c r="B2398" t="s">
        <v>2555</v>
      </c>
      <c r="C2398">
        <v>16</v>
      </c>
    </row>
    <row r="2399" spans="1:3" x14ac:dyDescent="0.3">
      <c r="A2399">
        <v>316165</v>
      </c>
      <c r="B2399" t="s">
        <v>2554</v>
      </c>
      <c r="C2399">
        <v>7</v>
      </c>
    </row>
    <row r="2400" spans="1:3" x14ac:dyDescent="0.3">
      <c r="A2400">
        <v>316170</v>
      </c>
      <c r="B2400" t="s">
        <v>2553</v>
      </c>
      <c r="C2400">
        <v>17</v>
      </c>
    </row>
    <row r="2401" spans="1:3" x14ac:dyDescent="0.3">
      <c r="A2401">
        <v>316180</v>
      </c>
      <c r="B2401" t="s">
        <v>2552</v>
      </c>
      <c r="C2401">
        <v>34</v>
      </c>
    </row>
    <row r="2402" spans="1:3" x14ac:dyDescent="0.3">
      <c r="A2402">
        <v>316190</v>
      </c>
      <c r="B2402" t="s">
        <v>2551</v>
      </c>
      <c r="C2402">
        <v>39</v>
      </c>
    </row>
    <row r="2403" spans="1:3" x14ac:dyDescent="0.3">
      <c r="A2403">
        <v>312550</v>
      </c>
      <c r="B2403" t="s">
        <v>2978</v>
      </c>
      <c r="C2403">
        <v>30</v>
      </c>
    </row>
    <row r="2404" spans="1:3" x14ac:dyDescent="0.3">
      <c r="A2404">
        <v>316200</v>
      </c>
      <c r="B2404" t="s">
        <v>2550</v>
      </c>
      <c r="C2404">
        <v>95</v>
      </c>
    </row>
    <row r="2405" spans="1:3" x14ac:dyDescent="0.3">
      <c r="A2405">
        <v>316210</v>
      </c>
      <c r="B2405" t="s">
        <v>2549</v>
      </c>
      <c r="C2405">
        <v>75</v>
      </c>
    </row>
    <row r="2406" spans="1:3" x14ac:dyDescent="0.3">
      <c r="A2406">
        <v>316220</v>
      </c>
      <c r="B2406" t="s">
        <v>2548</v>
      </c>
      <c r="C2406">
        <v>74</v>
      </c>
    </row>
    <row r="2407" spans="1:3" x14ac:dyDescent="0.3">
      <c r="A2407">
        <v>316225</v>
      </c>
      <c r="B2407" t="s">
        <v>2547</v>
      </c>
      <c r="C2407">
        <v>10</v>
      </c>
    </row>
    <row r="2408" spans="1:3" x14ac:dyDescent="0.3">
      <c r="A2408">
        <v>316240</v>
      </c>
      <c r="B2408" t="s">
        <v>2545</v>
      </c>
      <c r="C2408">
        <v>130</v>
      </c>
    </row>
    <row r="2409" spans="1:3" x14ac:dyDescent="0.3">
      <c r="A2409">
        <v>316245</v>
      </c>
      <c r="B2409" t="s">
        <v>5514</v>
      </c>
      <c r="C2409">
        <v>40</v>
      </c>
    </row>
    <row r="2410" spans="1:3" x14ac:dyDescent="0.3">
      <c r="A2410">
        <v>316250</v>
      </c>
      <c r="B2410" t="s">
        <v>5515</v>
      </c>
      <c r="C2410">
        <v>79</v>
      </c>
    </row>
    <row r="2411" spans="1:3" x14ac:dyDescent="0.3">
      <c r="A2411">
        <v>316255</v>
      </c>
      <c r="B2411" t="s">
        <v>2542</v>
      </c>
      <c r="C2411">
        <v>34</v>
      </c>
    </row>
    <row r="2412" spans="1:3" x14ac:dyDescent="0.3">
      <c r="A2412">
        <v>316257</v>
      </c>
      <c r="B2412" t="s">
        <v>2541</v>
      </c>
      <c r="C2412">
        <v>54</v>
      </c>
    </row>
    <row r="2413" spans="1:3" x14ac:dyDescent="0.3">
      <c r="A2413">
        <v>316260</v>
      </c>
      <c r="B2413" t="s">
        <v>2540</v>
      </c>
      <c r="C2413">
        <v>5</v>
      </c>
    </row>
    <row r="2414" spans="1:3" x14ac:dyDescent="0.3">
      <c r="A2414">
        <v>316265</v>
      </c>
      <c r="B2414" t="s">
        <v>2539</v>
      </c>
      <c r="C2414">
        <v>3</v>
      </c>
    </row>
    <row r="2415" spans="1:3" x14ac:dyDescent="0.3">
      <c r="A2415">
        <v>316270</v>
      </c>
      <c r="B2415" t="s">
        <v>2538</v>
      </c>
      <c r="C2415">
        <v>100</v>
      </c>
    </row>
    <row r="2416" spans="1:3" x14ac:dyDescent="0.3">
      <c r="A2416">
        <v>316280</v>
      </c>
      <c r="B2416" t="s">
        <v>2537</v>
      </c>
      <c r="C2416">
        <v>57</v>
      </c>
    </row>
    <row r="2417" spans="1:3" x14ac:dyDescent="0.3">
      <c r="A2417">
        <v>316290</v>
      </c>
      <c r="B2417" t="s">
        <v>2536</v>
      </c>
      <c r="C2417">
        <v>151</v>
      </c>
    </row>
    <row r="2418" spans="1:3" x14ac:dyDescent="0.3">
      <c r="A2418">
        <v>316294</v>
      </c>
      <c r="B2418" t="s">
        <v>2534</v>
      </c>
      <c r="C2418">
        <v>25</v>
      </c>
    </row>
    <row r="2419" spans="1:3" x14ac:dyDescent="0.3">
      <c r="A2419">
        <v>316295</v>
      </c>
      <c r="B2419" t="s">
        <v>2533</v>
      </c>
      <c r="C2419">
        <v>28</v>
      </c>
    </row>
    <row r="2420" spans="1:3" x14ac:dyDescent="0.3">
      <c r="A2420">
        <v>316300</v>
      </c>
      <c r="B2420" t="s">
        <v>2532</v>
      </c>
      <c r="C2420">
        <v>47</v>
      </c>
    </row>
    <row r="2421" spans="1:3" x14ac:dyDescent="0.3">
      <c r="A2421">
        <v>316310</v>
      </c>
      <c r="B2421" t="s">
        <v>2531</v>
      </c>
      <c r="C2421">
        <v>1</v>
      </c>
    </row>
    <row r="2422" spans="1:3" x14ac:dyDescent="0.3">
      <c r="A2422">
        <v>316320</v>
      </c>
      <c r="B2422" t="s">
        <v>2530</v>
      </c>
      <c r="C2422">
        <v>7</v>
      </c>
    </row>
    <row r="2423" spans="1:3" x14ac:dyDescent="0.3">
      <c r="A2423">
        <v>316330</v>
      </c>
      <c r="B2423" t="s">
        <v>2529</v>
      </c>
      <c r="C2423">
        <v>21</v>
      </c>
    </row>
    <row r="2424" spans="1:3" x14ac:dyDescent="0.3">
      <c r="A2424">
        <v>316340</v>
      </c>
      <c r="B2424" t="s">
        <v>2528</v>
      </c>
      <c r="C2424">
        <v>69</v>
      </c>
    </row>
    <row r="2425" spans="1:3" x14ac:dyDescent="0.3">
      <c r="A2425">
        <v>316350</v>
      </c>
      <c r="B2425" t="s">
        <v>2527</v>
      </c>
      <c r="C2425">
        <v>14</v>
      </c>
    </row>
    <row r="2426" spans="1:3" x14ac:dyDescent="0.3">
      <c r="A2426">
        <v>316360</v>
      </c>
      <c r="B2426" t="s">
        <v>2526</v>
      </c>
      <c r="C2426">
        <v>2</v>
      </c>
    </row>
    <row r="2427" spans="1:3" x14ac:dyDescent="0.3">
      <c r="A2427">
        <v>316370</v>
      </c>
      <c r="B2427" t="s">
        <v>2525</v>
      </c>
      <c r="C2427">
        <v>70</v>
      </c>
    </row>
    <row r="2428" spans="1:3" x14ac:dyDescent="0.3">
      <c r="A2428">
        <v>316380</v>
      </c>
      <c r="B2428" t="s">
        <v>2524</v>
      </c>
      <c r="C2428">
        <v>2</v>
      </c>
    </row>
    <row r="2429" spans="1:3" x14ac:dyDescent="0.3">
      <c r="A2429">
        <v>316390</v>
      </c>
      <c r="B2429" t="s">
        <v>2523</v>
      </c>
      <c r="C2429">
        <v>36</v>
      </c>
    </row>
    <row r="2430" spans="1:3" x14ac:dyDescent="0.3">
      <c r="A2430">
        <v>316410</v>
      </c>
      <c r="B2430" t="s">
        <v>2521</v>
      </c>
      <c r="C2430">
        <v>11</v>
      </c>
    </row>
    <row r="2431" spans="1:3" x14ac:dyDescent="0.3">
      <c r="A2431">
        <v>316400</v>
      </c>
      <c r="B2431" t="s">
        <v>5647</v>
      </c>
      <c r="C2431">
        <v>21</v>
      </c>
    </row>
    <row r="2432" spans="1:3" x14ac:dyDescent="0.3">
      <c r="A2432">
        <v>316420</v>
      </c>
      <c r="B2432" t="s">
        <v>2520</v>
      </c>
      <c r="C2432">
        <v>39</v>
      </c>
    </row>
    <row r="2433" spans="1:3" x14ac:dyDescent="0.3">
      <c r="A2433">
        <v>316430</v>
      </c>
      <c r="B2433" t="s">
        <v>2519</v>
      </c>
      <c r="C2433">
        <v>18</v>
      </c>
    </row>
    <row r="2434" spans="1:3" x14ac:dyDescent="0.3">
      <c r="A2434">
        <v>316440</v>
      </c>
      <c r="B2434" t="s">
        <v>2518</v>
      </c>
      <c r="C2434">
        <v>2</v>
      </c>
    </row>
    <row r="2435" spans="1:3" x14ac:dyDescent="0.3">
      <c r="A2435">
        <v>316443</v>
      </c>
      <c r="B2435" t="s">
        <v>2517</v>
      </c>
      <c r="C2435">
        <v>1</v>
      </c>
    </row>
    <row r="2436" spans="1:3" x14ac:dyDescent="0.3">
      <c r="A2436">
        <v>316447</v>
      </c>
      <c r="B2436" t="s">
        <v>2516</v>
      </c>
      <c r="C2436">
        <v>13</v>
      </c>
    </row>
    <row r="2437" spans="1:3" x14ac:dyDescent="0.3">
      <c r="A2437">
        <v>316450</v>
      </c>
      <c r="B2437" t="s">
        <v>2515</v>
      </c>
      <c r="C2437">
        <v>1</v>
      </c>
    </row>
    <row r="2438" spans="1:3" x14ac:dyDescent="0.3">
      <c r="A2438">
        <v>316460</v>
      </c>
      <c r="B2438" t="s">
        <v>2514</v>
      </c>
      <c r="C2438">
        <v>9</v>
      </c>
    </row>
    <row r="2439" spans="1:3" x14ac:dyDescent="0.3">
      <c r="A2439">
        <v>316470</v>
      </c>
      <c r="B2439" t="s">
        <v>2513</v>
      </c>
      <c r="C2439">
        <v>150</v>
      </c>
    </row>
    <row r="2440" spans="1:3" x14ac:dyDescent="0.3">
      <c r="A2440">
        <v>316480</v>
      </c>
      <c r="B2440" t="s">
        <v>2512</v>
      </c>
      <c r="C2440">
        <v>21</v>
      </c>
    </row>
    <row r="2441" spans="1:3" x14ac:dyDescent="0.3">
      <c r="A2441">
        <v>316490</v>
      </c>
      <c r="B2441" t="s">
        <v>2511</v>
      </c>
      <c r="C2441">
        <v>2</v>
      </c>
    </row>
    <row r="2442" spans="1:3" x14ac:dyDescent="0.3">
      <c r="A2442">
        <v>316520</v>
      </c>
      <c r="B2442" t="s">
        <v>5716</v>
      </c>
      <c r="C2442">
        <v>13</v>
      </c>
    </row>
    <row r="2443" spans="1:3" x14ac:dyDescent="0.3">
      <c r="A2443">
        <v>316500</v>
      </c>
      <c r="B2443" t="s">
        <v>2510</v>
      </c>
      <c r="C2443">
        <v>12</v>
      </c>
    </row>
    <row r="2444" spans="1:3" x14ac:dyDescent="0.3">
      <c r="A2444">
        <v>316510</v>
      </c>
      <c r="B2444" t="s">
        <v>2509</v>
      </c>
      <c r="C2444">
        <v>34</v>
      </c>
    </row>
    <row r="2445" spans="1:3" x14ac:dyDescent="0.3">
      <c r="A2445">
        <v>316540</v>
      </c>
      <c r="B2445" t="s">
        <v>5648</v>
      </c>
      <c r="C2445">
        <v>24</v>
      </c>
    </row>
    <row r="2446" spans="1:3" x14ac:dyDescent="0.3">
      <c r="A2446">
        <v>316550</v>
      </c>
      <c r="B2446" t="s">
        <v>2505</v>
      </c>
      <c r="C2446">
        <v>5</v>
      </c>
    </row>
    <row r="2447" spans="1:3" x14ac:dyDescent="0.3">
      <c r="A2447">
        <v>316553</v>
      </c>
      <c r="B2447" t="s">
        <v>2504</v>
      </c>
      <c r="C2447">
        <v>6</v>
      </c>
    </row>
    <row r="2448" spans="1:3" x14ac:dyDescent="0.3">
      <c r="A2448">
        <v>316556</v>
      </c>
      <c r="B2448" t="s">
        <v>5516</v>
      </c>
      <c r="C2448">
        <v>45</v>
      </c>
    </row>
    <row r="2449" spans="1:3" x14ac:dyDescent="0.3">
      <c r="A2449">
        <v>316557</v>
      </c>
      <c r="B2449" t="s">
        <v>2501</v>
      </c>
      <c r="C2449">
        <v>5</v>
      </c>
    </row>
    <row r="2450" spans="1:3" x14ac:dyDescent="0.3">
      <c r="A2450">
        <v>316570</v>
      </c>
      <c r="B2450" t="s">
        <v>2499</v>
      </c>
      <c r="C2450">
        <v>25</v>
      </c>
    </row>
    <row r="2451" spans="1:3" x14ac:dyDescent="0.3">
      <c r="A2451">
        <v>316590</v>
      </c>
      <c r="B2451" t="s">
        <v>2497</v>
      </c>
      <c r="C2451">
        <v>16</v>
      </c>
    </row>
    <row r="2452" spans="1:3" x14ac:dyDescent="0.3">
      <c r="A2452">
        <v>316600</v>
      </c>
      <c r="B2452" t="s">
        <v>2496</v>
      </c>
      <c r="C2452">
        <v>32</v>
      </c>
    </row>
    <row r="2453" spans="1:3" x14ac:dyDescent="0.3">
      <c r="A2453">
        <v>316610</v>
      </c>
      <c r="B2453" t="s">
        <v>2495</v>
      </c>
      <c r="C2453">
        <v>3</v>
      </c>
    </row>
    <row r="2454" spans="1:3" x14ac:dyDescent="0.3">
      <c r="A2454">
        <v>316620</v>
      </c>
      <c r="B2454" t="s">
        <v>5767</v>
      </c>
      <c r="C2454">
        <v>51</v>
      </c>
    </row>
    <row r="2455" spans="1:3" x14ac:dyDescent="0.3">
      <c r="A2455">
        <v>316630</v>
      </c>
      <c r="B2455" t="s">
        <v>2493</v>
      </c>
      <c r="C2455">
        <v>18</v>
      </c>
    </row>
    <row r="2456" spans="1:3" x14ac:dyDescent="0.3">
      <c r="A2456">
        <v>316640</v>
      </c>
      <c r="B2456" t="s">
        <v>2492</v>
      </c>
      <c r="C2456">
        <v>10</v>
      </c>
    </row>
    <row r="2457" spans="1:3" x14ac:dyDescent="0.3">
      <c r="A2457">
        <v>316660</v>
      </c>
      <c r="B2457" t="s">
        <v>2490</v>
      </c>
      <c r="C2457">
        <v>4</v>
      </c>
    </row>
    <row r="2458" spans="1:3" x14ac:dyDescent="0.3">
      <c r="A2458">
        <v>316680</v>
      </c>
      <c r="B2458" t="s">
        <v>2488</v>
      </c>
      <c r="C2458">
        <v>90</v>
      </c>
    </row>
    <row r="2459" spans="1:3" x14ac:dyDescent="0.3">
      <c r="A2459">
        <v>316670</v>
      </c>
      <c r="B2459" t="s">
        <v>5649</v>
      </c>
      <c r="C2459">
        <v>2</v>
      </c>
    </row>
    <row r="2460" spans="1:3" x14ac:dyDescent="0.3">
      <c r="A2460">
        <v>316690</v>
      </c>
      <c r="B2460" t="s">
        <v>2487</v>
      </c>
      <c r="C2460">
        <v>37</v>
      </c>
    </row>
    <row r="2461" spans="1:3" x14ac:dyDescent="0.3">
      <c r="A2461">
        <v>316695</v>
      </c>
      <c r="B2461" t="s">
        <v>2486</v>
      </c>
      <c r="C2461">
        <v>11</v>
      </c>
    </row>
    <row r="2462" spans="1:3" x14ac:dyDescent="0.3">
      <c r="A2462">
        <v>316700</v>
      </c>
      <c r="B2462" t="s">
        <v>2485</v>
      </c>
      <c r="C2462">
        <v>1</v>
      </c>
    </row>
    <row r="2463" spans="1:3" x14ac:dyDescent="0.3">
      <c r="A2463">
        <v>316710</v>
      </c>
      <c r="B2463" t="s">
        <v>2484</v>
      </c>
      <c r="C2463">
        <v>226</v>
      </c>
    </row>
    <row r="2464" spans="1:3" x14ac:dyDescent="0.3">
      <c r="A2464">
        <v>316720</v>
      </c>
      <c r="B2464" t="s">
        <v>2483</v>
      </c>
      <c r="C2464">
        <v>246</v>
      </c>
    </row>
    <row r="2465" spans="1:3" x14ac:dyDescent="0.3">
      <c r="A2465">
        <v>316555</v>
      </c>
      <c r="B2465" t="s">
        <v>2503</v>
      </c>
      <c r="C2465">
        <v>15</v>
      </c>
    </row>
    <row r="2466" spans="1:3" x14ac:dyDescent="0.3">
      <c r="A2466">
        <v>316740</v>
      </c>
      <c r="B2466" t="s">
        <v>2481</v>
      </c>
      <c r="C2466">
        <v>10</v>
      </c>
    </row>
    <row r="2467" spans="1:3" x14ac:dyDescent="0.3">
      <c r="A2467">
        <v>316750</v>
      </c>
      <c r="B2467" t="s">
        <v>2480</v>
      </c>
      <c r="C2467">
        <v>1</v>
      </c>
    </row>
    <row r="2468" spans="1:3" x14ac:dyDescent="0.3">
      <c r="A2468">
        <v>316760</v>
      </c>
      <c r="B2468" t="s">
        <v>2479</v>
      </c>
      <c r="C2468">
        <v>131</v>
      </c>
    </row>
    <row r="2469" spans="1:3" x14ac:dyDescent="0.3">
      <c r="A2469">
        <v>316770</v>
      </c>
      <c r="B2469" t="s">
        <v>2478</v>
      </c>
      <c r="C2469">
        <v>17</v>
      </c>
    </row>
    <row r="2470" spans="1:3" x14ac:dyDescent="0.3">
      <c r="A2470">
        <v>316790</v>
      </c>
      <c r="B2470" t="s">
        <v>2476</v>
      </c>
      <c r="C2470">
        <v>2</v>
      </c>
    </row>
    <row r="2471" spans="1:3" x14ac:dyDescent="0.3">
      <c r="A2471">
        <v>316800</v>
      </c>
      <c r="B2471" t="s">
        <v>2475</v>
      </c>
      <c r="C2471">
        <v>60</v>
      </c>
    </row>
    <row r="2472" spans="1:3" x14ac:dyDescent="0.3">
      <c r="A2472">
        <v>316810</v>
      </c>
      <c r="B2472" t="s">
        <v>1283</v>
      </c>
      <c r="C2472">
        <v>45</v>
      </c>
    </row>
    <row r="2473" spans="1:3" x14ac:dyDescent="0.3">
      <c r="A2473">
        <v>316830</v>
      </c>
      <c r="B2473" t="s">
        <v>2473</v>
      </c>
      <c r="C2473">
        <v>51</v>
      </c>
    </row>
    <row r="2474" spans="1:3" x14ac:dyDescent="0.3">
      <c r="A2474">
        <v>316840</v>
      </c>
      <c r="B2474" t="s">
        <v>2472</v>
      </c>
      <c r="C2474">
        <v>131</v>
      </c>
    </row>
    <row r="2475" spans="1:3" x14ac:dyDescent="0.3">
      <c r="A2475">
        <v>316850</v>
      </c>
      <c r="B2475" t="s">
        <v>2471</v>
      </c>
      <c r="C2475">
        <v>15</v>
      </c>
    </row>
    <row r="2476" spans="1:3" x14ac:dyDescent="0.3">
      <c r="A2476">
        <v>316860</v>
      </c>
      <c r="B2476" t="s">
        <v>2470</v>
      </c>
      <c r="C2476">
        <v>717</v>
      </c>
    </row>
    <row r="2477" spans="1:3" x14ac:dyDescent="0.3">
      <c r="A2477">
        <v>316870</v>
      </c>
      <c r="B2477" t="s">
        <v>2469</v>
      </c>
      <c r="C2477">
        <v>83</v>
      </c>
    </row>
    <row r="2478" spans="1:3" x14ac:dyDescent="0.3">
      <c r="A2478">
        <v>316890</v>
      </c>
      <c r="B2478" t="s">
        <v>2467</v>
      </c>
      <c r="C2478">
        <v>34</v>
      </c>
    </row>
    <row r="2479" spans="1:3" x14ac:dyDescent="0.3">
      <c r="A2479">
        <v>316900</v>
      </c>
      <c r="B2479" t="s">
        <v>2466</v>
      </c>
      <c r="C2479">
        <v>41</v>
      </c>
    </row>
    <row r="2480" spans="1:3" x14ac:dyDescent="0.3">
      <c r="A2480">
        <v>316905</v>
      </c>
      <c r="B2480" t="s">
        <v>2465</v>
      </c>
      <c r="C2480">
        <v>16</v>
      </c>
    </row>
    <row r="2481" spans="1:3" x14ac:dyDescent="0.3">
      <c r="A2481">
        <v>316910</v>
      </c>
      <c r="B2481" t="s">
        <v>1275</v>
      </c>
      <c r="C2481">
        <v>7</v>
      </c>
    </row>
    <row r="2482" spans="1:3" x14ac:dyDescent="0.3">
      <c r="A2482">
        <v>316920</v>
      </c>
      <c r="B2482" t="s">
        <v>2464</v>
      </c>
      <c r="C2482">
        <v>12</v>
      </c>
    </row>
    <row r="2483" spans="1:3" x14ac:dyDescent="0.3">
      <c r="A2483">
        <v>316930</v>
      </c>
      <c r="B2483" t="s">
        <v>2463</v>
      </c>
      <c r="C2483">
        <v>43</v>
      </c>
    </row>
    <row r="2484" spans="1:3" x14ac:dyDescent="0.3">
      <c r="A2484">
        <v>316935</v>
      </c>
      <c r="B2484" t="s">
        <v>2462</v>
      </c>
      <c r="C2484">
        <v>189</v>
      </c>
    </row>
    <row r="2485" spans="1:3" x14ac:dyDescent="0.3">
      <c r="A2485">
        <v>316940</v>
      </c>
      <c r="B2485" t="s">
        <v>2461</v>
      </c>
      <c r="C2485">
        <v>264</v>
      </c>
    </row>
    <row r="2486" spans="1:3" x14ac:dyDescent="0.3">
      <c r="A2486">
        <v>316950</v>
      </c>
      <c r="B2486" t="s">
        <v>2460</v>
      </c>
      <c r="C2486">
        <v>115</v>
      </c>
    </row>
    <row r="2487" spans="1:3" x14ac:dyDescent="0.3">
      <c r="A2487">
        <v>316960</v>
      </c>
      <c r="B2487" t="s">
        <v>2459</v>
      </c>
      <c r="C2487">
        <v>23</v>
      </c>
    </row>
    <row r="2488" spans="1:3" x14ac:dyDescent="0.3">
      <c r="A2488">
        <v>316970</v>
      </c>
      <c r="B2488" t="s">
        <v>1660</v>
      </c>
      <c r="C2488">
        <v>247</v>
      </c>
    </row>
    <row r="2489" spans="1:3" x14ac:dyDescent="0.3">
      <c r="A2489">
        <v>316980</v>
      </c>
      <c r="B2489" t="s">
        <v>2458</v>
      </c>
      <c r="C2489">
        <v>31</v>
      </c>
    </row>
    <row r="2490" spans="1:3" x14ac:dyDescent="0.3">
      <c r="A2490">
        <v>316990</v>
      </c>
      <c r="B2490" t="s">
        <v>2457</v>
      </c>
      <c r="C2490">
        <v>90</v>
      </c>
    </row>
    <row r="2491" spans="1:3" x14ac:dyDescent="0.3">
      <c r="A2491">
        <v>317000</v>
      </c>
      <c r="B2491" t="s">
        <v>2456</v>
      </c>
      <c r="C2491">
        <v>27</v>
      </c>
    </row>
    <row r="2492" spans="1:3" x14ac:dyDescent="0.3">
      <c r="A2492">
        <v>317005</v>
      </c>
      <c r="B2492" t="s">
        <v>2455</v>
      </c>
      <c r="C2492">
        <v>8</v>
      </c>
    </row>
    <row r="2493" spans="1:3" x14ac:dyDescent="0.3">
      <c r="A2493">
        <v>317010</v>
      </c>
      <c r="B2493" t="s">
        <v>2454</v>
      </c>
      <c r="C2493">
        <v>986</v>
      </c>
    </row>
    <row r="2494" spans="1:3" x14ac:dyDescent="0.3">
      <c r="A2494">
        <v>317020</v>
      </c>
      <c r="B2494" t="s">
        <v>2453</v>
      </c>
      <c r="C2494">
        <v>487</v>
      </c>
    </row>
    <row r="2495" spans="1:3" x14ac:dyDescent="0.3">
      <c r="A2495">
        <v>317030</v>
      </c>
      <c r="B2495" t="s">
        <v>2452</v>
      </c>
      <c r="C2495">
        <v>25</v>
      </c>
    </row>
    <row r="2496" spans="1:3" x14ac:dyDescent="0.3">
      <c r="A2496">
        <v>317040</v>
      </c>
      <c r="B2496" t="s">
        <v>2451</v>
      </c>
      <c r="C2496">
        <v>320</v>
      </c>
    </row>
    <row r="2497" spans="1:3" x14ac:dyDescent="0.3">
      <c r="A2497">
        <v>317043</v>
      </c>
      <c r="B2497" t="s">
        <v>2450</v>
      </c>
      <c r="C2497">
        <v>67</v>
      </c>
    </row>
    <row r="2498" spans="1:3" x14ac:dyDescent="0.3">
      <c r="A2498">
        <v>317047</v>
      </c>
      <c r="B2498" t="s">
        <v>2449</v>
      </c>
      <c r="C2498">
        <v>27</v>
      </c>
    </row>
    <row r="2499" spans="1:3" x14ac:dyDescent="0.3">
      <c r="A2499">
        <v>317050</v>
      </c>
      <c r="B2499" t="s">
        <v>2448</v>
      </c>
      <c r="C2499">
        <v>3</v>
      </c>
    </row>
    <row r="2500" spans="1:3" x14ac:dyDescent="0.3">
      <c r="A2500">
        <v>317052</v>
      </c>
      <c r="B2500" t="s">
        <v>2447</v>
      </c>
      <c r="C2500">
        <v>148</v>
      </c>
    </row>
    <row r="2501" spans="1:3" x14ac:dyDescent="0.3">
      <c r="A2501">
        <v>317057</v>
      </c>
      <c r="B2501" t="s">
        <v>2446</v>
      </c>
      <c r="C2501">
        <v>18</v>
      </c>
    </row>
    <row r="2502" spans="1:3" x14ac:dyDescent="0.3">
      <c r="A2502">
        <v>317060</v>
      </c>
      <c r="B2502" t="s">
        <v>975</v>
      </c>
      <c r="C2502">
        <v>12</v>
      </c>
    </row>
    <row r="2503" spans="1:3" x14ac:dyDescent="0.3">
      <c r="A2503">
        <v>317065</v>
      </c>
      <c r="B2503" t="s">
        <v>2445</v>
      </c>
      <c r="C2503">
        <v>70</v>
      </c>
    </row>
    <row r="2504" spans="1:3" x14ac:dyDescent="0.3">
      <c r="A2504">
        <v>317070</v>
      </c>
      <c r="B2504" t="s">
        <v>2444</v>
      </c>
      <c r="C2504">
        <v>298</v>
      </c>
    </row>
    <row r="2505" spans="1:3" x14ac:dyDescent="0.3">
      <c r="A2505">
        <v>317075</v>
      </c>
      <c r="B2505" t="s">
        <v>2443</v>
      </c>
      <c r="C2505">
        <v>39</v>
      </c>
    </row>
    <row r="2506" spans="1:3" x14ac:dyDescent="0.3">
      <c r="A2506">
        <v>317080</v>
      </c>
      <c r="B2506" t="s">
        <v>2442</v>
      </c>
      <c r="C2506">
        <v>478</v>
      </c>
    </row>
    <row r="2507" spans="1:3" x14ac:dyDescent="0.3">
      <c r="A2507">
        <v>317090</v>
      </c>
      <c r="B2507" t="s">
        <v>2441</v>
      </c>
      <c r="C2507">
        <v>147</v>
      </c>
    </row>
    <row r="2508" spans="1:3" x14ac:dyDescent="0.3">
      <c r="A2508">
        <v>317100</v>
      </c>
      <c r="B2508" t="s">
        <v>2440</v>
      </c>
      <c r="C2508">
        <v>55</v>
      </c>
    </row>
    <row r="2509" spans="1:3" x14ac:dyDescent="0.3">
      <c r="A2509">
        <v>317103</v>
      </c>
      <c r="B2509" t="s">
        <v>2439</v>
      </c>
      <c r="C2509">
        <v>1</v>
      </c>
    </row>
    <row r="2510" spans="1:3" x14ac:dyDescent="0.3">
      <c r="A2510">
        <v>317107</v>
      </c>
      <c r="B2510" t="s">
        <v>2438</v>
      </c>
      <c r="C2510">
        <v>26</v>
      </c>
    </row>
    <row r="2511" spans="1:3" x14ac:dyDescent="0.3">
      <c r="A2511">
        <v>317110</v>
      </c>
      <c r="B2511" t="s">
        <v>2437</v>
      </c>
      <c r="C2511">
        <v>14</v>
      </c>
    </row>
    <row r="2512" spans="1:3" x14ac:dyDescent="0.3">
      <c r="A2512">
        <v>317115</v>
      </c>
      <c r="B2512" t="s">
        <v>2436</v>
      </c>
      <c r="C2512">
        <v>1</v>
      </c>
    </row>
    <row r="2513" spans="1:3" x14ac:dyDescent="0.3">
      <c r="A2513">
        <v>317120</v>
      </c>
      <c r="B2513" t="s">
        <v>2435</v>
      </c>
      <c r="C2513">
        <v>27</v>
      </c>
    </row>
    <row r="2514" spans="1:3" x14ac:dyDescent="0.3">
      <c r="A2514">
        <v>317130</v>
      </c>
      <c r="B2514" t="s">
        <v>2434</v>
      </c>
      <c r="C2514">
        <v>154</v>
      </c>
    </row>
    <row r="2515" spans="1:3" x14ac:dyDescent="0.3">
      <c r="A2515">
        <v>317140</v>
      </c>
      <c r="B2515" t="s">
        <v>2433</v>
      </c>
      <c r="C2515">
        <v>5</v>
      </c>
    </row>
    <row r="2516" spans="1:3" x14ac:dyDescent="0.3">
      <c r="A2516">
        <v>317160</v>
      </c>
      <c r="B2516" t="s">
        <v>2431</v>
      </c>
      <c r="C2516">
        <v>53</v>
      </c>
    </row>
    <row r="2517" spans="1:3" x14ac:dyDescent="0.3">
      <c r="A2517">
        <v>317170</v>
      </c>
      <c r="B2517" t="s">
        <v>2430</v>
      </c>
      <c r="C2517">
        <v>7</v>
      </c>
    </row>
    <row r="2518" spans="1:3" x14ac:dyDescent="0.3">
      <c r="A2518">
        <v>317180</v>
      </c>
      <c r="B2518" t="s">
        <v>2429</v>
      </c>
      <c r="C2518">
        <v>73</v>
      </c>
    </row>
    <row r="2519" spans="1:3" x14ac:dyDescent="0.3">
      <c r="A2519">
        <v>317190</v>
      </c>
      <c r="B2519" t="s">
        <v>2428</v>
      </c>
      <c r="C2519">
        <v>84</v>
      </c>
    </row>
    <row r="2520" spans="1:3" x14ac:dyDescent="0.3">
      <c r="A2520">
        <v>317200</v>
      </c>
      <c r="B2520" t="s">
        <v>2427</v>
      </c>
      <c r="C2520">
        <v>25</v>
      </c>
    </row>
    <row r="2521" spans="1:3" x14ac:dyDescent="0.3">
      <c r="A2521">
        <v>317210</v>
      </c>
      <c r="B2521" t="s">
        <v>2426</v>
      </c>
      <c r="C2521">
        <v>15</v>
      </c>
    </row>
    <row r="2522" spans="1:3" x14ac:dyDescent="0.3">
      <c r="A2522">
        <v>317220</v>
      </c>
      <c r="B2522" t="s">
        <v>1264</v>
      </c>
      <c r="C2522">
        <v>3</v>
      </c>
    </row>
    <row r="2523" spans="1:3" x14ac:dyDescent="0.3">
      <c r="A2523">
        <v>320020</v>
      </c>
      <c r="B2523" t="s">
        <v>2421</v>
      </c>
      <c r="C2523">
        <v>3</v>
      </c>
    </row>
    <row r="2524" spans="1:3" x14ac:dyDescent="0.3">
      <c r="A2524">
        <v>320160</v>
      </c>
      <c r="B2524" t="s">
        <v>2407</v>
      </c>
      <c r="C2524">
        <v>1</v>
      </c>
    </row>
    <row r="2525" spans="1:3" x14ac:dyDescent="0.3">
      <c r="A2525">
        <v>320220</v>
      </c>
      <c r="B2525" t="s">
        <v>2401</v>
      </c>
      <c r="C2525">
        <v>4</v>
      </c>
    </row>
    <row r="2526" spans="1:3" x14ac:dyDescent="0.3">
      <c r="A2526">
        <v>320240</v>
      </c>
      <c r="B2526" t="s">
        <v>2398</v>
      </c>
      <c r="C2526">
        <v>2</v>
      </c>
    </row>
    <row r="2527" spans="1:3" x14ac:dyDescent="0.3">
      <c r="A2527">
        <v>320280</v>
      </c>
      <c r="B2527" t="s">
        <v>2391</v>
      </c>
      <c r="C2527">
        <v>1</v>
      </c>
    </row>
    <row r="2528" spans="1:3" x14ac:dyDescent="0.3">
      <c r="A2528">
        <v>320305</v>
      </c>
      <c r="B2528" t="s">
        <v>2388</v>
      </c>
      <c r="C2528">
        <v>3</v>
      </c>
    </row>
    <row r="2529" spans="1:3" x14ac:dyDescent="0.3">
      <c r="A2529">
        <v>320316</v>
      </c>
      <c r="B2529" t="s">
        <v>2385</v>
      </c>
      <c r="C2529">
        <v>1</v>
      </c>
    </row>
    <row r="2530" spans="1:3" x14ac:dyDescent="0.3">
      <c r="A2530">
        <v>320530</v>
      </c>
      <c r="B2530" t="s">
        <v>2348</v>
      </c>
      <c r="C2530">
        <v>2</v>
      </c>
    </row>
    <row r="2531" spans="1:3" x14ac:dyDescent="0.3">
      <c r="A2531">
        <v>330010</v>
      </c>
      <c r="B2531" t="s">
        <v>5517</v>
      </c>
      <c r="C2531">
        <v>86</v>
      </c>
    </row>
    <row r="2532" spans="1:3" x14ac:dyDescent="0.3">
      <c r="A2532">
        <v>330015</v>
      </c>
      <c r="B2532" t="s">
        <v>2346</v>
      </c>
      <c r="C2532">
        <v>1</v>
      </c>
    </row>
    <row r="2533" spans="1:3" x14ac:dyDescent="0.3">
      <c r="A2533">
        <v>330020</v>
      </c>
      <c r="B2533" t="s">
        <v>2345</v>
      </c>
      <c r="C2533">
        <v>60</v>
      </c>
    </row>
    <row r="2534" spans="1:3" x14ac:dyDescent="0.3">
      <c r="A2534">
        <v>330022</v>
      </c>
      <c r="B2534" t="s">
        <v>2344</v>
      </c>
      <c r="C2534">
        <v>16</v>
      </c>
    </row>
    <row r="2535" spans="1:3" x14ac:dyDescent="0.3">
      <c r="A2535">
        <v>330023</v>
      </c>
      <c r="B2535" t="s">
        <v>5650</v>
      </c>
      <c r="C2535">
        <v>18</v>
      </c>
    </row>
    <row r="2536" spans="1:3" x14ac:dyDescent="0.3">
      <c r="A2536">
        <v>330025</v>
      </c>
      <c r="B2536" t="s">
        <v>2342</v>
      </c>
      <c r="C2536">
        <v>8</v>
      </c>
    </row>
    <row r="2537" spans="1:3" x14ac:dyDescent="0.3">
      <c r="A2537">
        <v>330030</v>
      </c>
      <c r="B2537" t="s">
        <v>2341</v>
      </c>
      <c r="C2537">
        <v>12</v>
      </c>
    </row>
    <row r="2538" spans="1:3" x14ac:dyDescent="0.3">
      <c r="A2538">
        <v>330040</v>
      </c>
      <c r="B2538" t="s">
        <v>2340</v>
      </c>
      <c r="C2538">
        <v>1</v>
      </c>
    </row>
    <row r="2539" spans="1:3" x14ac:dyDescent="0.3">
      <c r="A2539">
        <v>330050</v>
      </c>
      <c r="B2539" t="s">
        <v>2338</v>
      </c>
      <c r="C2539">
        <v>3</v>
      </c>
    </row>
    <row r="2540" spans="1:3" x14ac:dyDescent="0.3">
      <c r="A2540">
        <v>330060</v>
      </c>
      <c r="B2540" t="s">
        <v>2337</v>
      </c>
      <c r="C2540">
        <v>6</v>
      </c>
    </row>
    <row r="2541" spans="1:3" x14ac:dyDescent="0.3">
      <c r="A2541">
        <v>330070</v>
      </c>
      <c r="B2541" t="s">
        <v>2336</v>
      </c>
      <c r="C2541">
        <v>12</v>
      </c>
    </row>
    <row r="2542" spans="1:3" x14ac:dyDescent="0.3">
      <c r="A2542">
        <v>330080</v>
      </c>
      <c r="B2542" t="s">
        <v>2335</v>
      </c>
      <c r="C2542">
        <v>13</v>
      </c>
    </row>
    <row r="2543" spans="1:3" x14ac:dyDescent="0.3">
      <c r="A2543">
        <v>330090</v>
      </c>
      <c r="B2543" t="s">
        <v>2334</v>
      </c>
      <c r="C2543">
        <v>4</v>
      </c>
    </row>
    <row r="2544" spans="1:3" x14ac:dyDescent="0.3">
      <c r="A2544">
        <v>330100</v>
      </c>
      <c r="B2544" t="s">
        <v>5518</v>
      </c>
      <c r="C2544">
        <v>111</v>
      </c>
    </row>
    <row r="2545" spans="1:3" x14ac:dyDescent="0.3">
      <c r="A2545">
        <v>330110</v>
      </c>
      <c r="B2545" t="s">
        <v>1574</v>
      </c>
      <c r="C2545">
        <v>21</v>
      </c>
    </row>
    <row r="2546" spans="1:3" x14ac:dyDescent="0.3">
      <c r="A2546">
        <v>330115</v>
      </c>
      <c r="B2546" t="s">
        <v>2330</v>
      </c>
      <c r="C2546">
        <v>1</v>
      </c>
    </row>
    <row r="2547" spans="1:3" x14ac:dyDescent="0.3">
      <c r="A2547">
        <v>330120</v>
      </c>
      <c r="B2547" t="s">
        <v>2329</v>
      </c>
      <c r="C2547">
        <v>17</v>
      </c>
    </row>
    <row r="2548" spans="1:3" x14ac:dyDescent="0.3">
      <c r="A2548">
        <v>330130</v>
      </c>
      <c r="B2548" t="s">
        <v>2328</v>
      </c>
      <c r="C2548">
        <v>17</v>
      </c>
    </row>
    <row r="2549" spans="1:3" x14ac:dyDescent="0.3">
      <c r="A2549">
        <v>330140</v>
      </c>
      <c r="B2549" t="s">
        <v>2327</v>
      </c>
      <c r="C2549">
        <v>1</v>
      </c>
    </row>
    <row r="2550" spans="1:3" x14ac:dyDescent="0.3">
      <c r="A2550">
        <v>330150</v>
      </c>
      <c r="B2550" t="s">
        <v>2326</v>
      </c>
      <c r="C2550">
        <v>1</v>
      </c>
    </row>
    <row r="2551" spans="1:3" x14ac:dyDescent="0.3">
      <c r="A2551">
        <v>330160</v>
      </c>
      <c r="B2551" t="s">
        <v>2325</v>
      </c>
      <c r="C2551">
        <v>3</v>
      </c>
    </row>
    <row r="2552" spans="1:3" x14ac:dyDescent="0.3">
      <c r="A2552">
        <v>330170</v>
      </c>
      <c r="B2552" t="s">
        <v>2324</v>
      </c>
      <c r="C2552">
        <v>1</v>
      </c>
    </row>
    <row r="2553" spans="1:3" x14ac:dyDescent="0.3">
      <c r="A2553">
        <v>330180</v>
      </c>
      <c r="B2553" t="s">
        <v>2323</v>
      </c>
      <c r="C2553">
        <v>6</v>
      </c>
    </row>
    <row r="2554" spans="1:3" x14ac:dyDescent="0.3">
      <c r="A2554">
        <v>330185</v>
      </c>
      <c r="B2554" t="s">
        <v>2322</v>
      </c>
      <c r="C2554">
        <v>15</v>
      </c>
    </row>
    <row r="2555" spans="1:3" x14ac:dyDescent="0.3">
      <c r="A2555">
        <v>330187</v>
      </c>
      <c r="B2555" t="s">
        <v>2321</v>
      </c>
      <c r="C2555">
        <v>20</v>
      </c>
    </row>
    <row r="2556" spans="1:3" x14ac:dyDescent="0.3">
      <c r="A2556">
        <v>330190</v>
      </c>
      <c r="B2556" t="s">
        <v>2320</v>
      </c>
      <c r="C2556">
        <v>3</v>
      </c>
    </row>
    <row r="2557" spans="1:3" x14ac:dyDescent="0.3">
      <c r="A2557">
        <v>330200</v>
      </c>
      <c r="B2557" t="s">
        <v>2319</v>
      </c>
      <c r="C2557">
        <v>2</v>
      </c>
    </row>
    <row r="2558" spans="1:3" x14ac:dyDescent="0.3">
      <c r="A2558">
        <v>330205</v>
      </c>
      <c r="B2558" t="s">
        <v>2318</v>
      </c>
      <c r="C2558">
        <v>1</v>
      </c>
    </row>
    <row r="2559" spans="1:3" x14ac:dyDescent="0.3">
      <c r="A2559">
        <v>330210</v>
      </c>
      <c r="B2559" t="s">
        <v>2317</v>
      </c>
      <c r="C2559">
        <v>5</v>
      </c>
    </row>
    <row r="2560" spans="1:3" x14ac:dyDescent="0.3">
      <c r="A2560">
        <v>330220</v>
      </c>
      <c r="B2560" t="s">
        <v>2316</v>
      </c>
      <c r="C2560">
        <v>58</v>
      </c>
    </row>
    <row r="2561" spans="1:3" x14ac:dyDescent="0.3">
      <c r="A2561">
        <v>330225</v>
      </c>
      <c r="B2561" t="s">
        <v>2315</v>
      </c>
      <c r="C2561">
        <v>7</v>
      </c>
    </row>
    <row r="2562" spans="1:3" x14ac:dyDescent="0.3">
      <c r="A2562">
        <v>330227</v>
      </c>
      <c r="B2562" t="s">
        <v>2314</v>
      </c>
      <c r="C2562">
        <v>1</v>
      </c>
    </row>
    <row r="2563" spans="1:3" x14ac:dyDescent="0.3">
      <c r="A2563">
        <v>330240</v>
      </c>
      <c r="B2563" t="s">
        <v>2312</v>
      </c>
      <c r="C2563">
        <v>10</v>
      </c>
    </row>
    <row r="2564" spans="1:3" x14ac:dyDescent="0.3">
      <c r="A2564">
        <v>330245</v>
      </c>
      <c r="B2564" t="s">
        <v>2311</v>
      </c>
      <c r="C2564">
        <v>1</v>
      </c>
    </row>
    <row r="2565" spans="1:3" x14ac:dyDescent="0.3">
      <c r="A2565">
        <v>330250</v>
      </c>
      <c r="B2565" t="s">
        <v>2310</v>
      </c>
      <c r="C2565">
        <v>27</v>
      </c>
    </row>
    <row r="2566" spans="1:3" x14ac:dyDescent="0.3">
      <c r="A2566">
        <v>330260</v>
      </c>
      <c r="B2566" t="s">
        <v>2309</v>
      </c>
      <c r="C2566">
        <v>29</v>
      </c>
    </row>
    <row r="2567" spans="1:3" x14ac:dyDescent="0.3">
      <c r="A2567">
        <v>330270</v>
      </c>
      <c r="B2567" t="s">
        <v>2308</v>
      </c>
      <c r="C2567">
        <v>7</v>
      </c>
    </row>
    <row r="2568" spans="1:3" x14ac:dyDescent="0.3">
      <c r="A2568">
        <v>330280</v>
      </c>
      <c r="B2568" t="s">
        <v>2307</v>
      </c>
      <c r="C2568">
        <v>2</v>
      </c>
    </row>
    <row r="2569" spans="1:3" x14ac:dyDescent="0.3">
      <c r="A2569">
        <v>330290</v>
      </c>
      <c r="B2569" t="s">
        <v>2305</v>
      </c>
      <c r="C2569">
        <v>4</v>
      </c>
    </row>
    <row r="2570" spans="1:3" x14ac:dyDescent="0.3">
      <c r="A2570">
        <v>330300</v>
      </c>
      <c r="B2570" t="s">
        <v>2304</v>
      </c>
      <c r="C2570">
        <v>4</v>
      </c>
    </row>
    <row r="2571" spans="1:3" x14ac:dyDescent="0.3">
      <c r="A2571">
        <v>330310</v>
      </c>
      <c r="B2571" t="s">
        <v>2303</v>
      </c>
      <c r="C2571">
        <v>3</v>
      </c>
    </row>
    <row r="2572" spans="1:3" x14ac:dyDescent="0.3">
      <c r="A2572">
        <v>330330</v>
      </c>
      <c r="B2572" t="s">
        <v>2301</v>
      </c>
      <c r="C2572">
        <v>24</v>
      </c>
    </row>
    <row r="2573" spans="1:3" x14ac:dyDescent="0.3">
      <c r="A2573">
        <v>330340</v>
      </c>
      <c r="B2573" t="s">
        <v>2300</v>
      </c>
      <c r="C2573">
        <v>208</v>
      </c>
    </row>
    <row r="2574" spans="1:3" x14ac:dyDescent="0.3">
      <c r="A2574">
        <v>330350</v>
      </c>
      <c r="B2574" t="s">
        <v>2299</v>
      </c>
      <c r="C2574">
        <v>22</v>
      </c>
    </row>
    <row r="2575" spans="1:3" x14ac:dyDescent="0.3">
      <c r="A2575">
        <v>330360</v>
      </c>
      <c r="B2575" t="s">
        <v>2298</v>
      </c>
      <c r="C2575">
        <v>1</v>
      </c>
    </row>
    <row r="2576" spans="1:3" x14ac:dyDescent="0.3">
      <c r="A2576">
        <v>330380</v>
      </c>
      <c r="B2576" t="s">
        <v>5519</v>
      </c>
      <c r="C2576">
        <v>173</v>
      </c>
    </row>
    <row r="2577" spans="1:3" x14ac:dyDescent="0.3">
      <c r="A2577">
        <v>330385</v>
      </c>
      <c r="B2577" t="s">
        <v>2295</v>
      </c>
      <c r="C2577">
        <v>1</v>
      </c>
    </row>
    <row r="2578" spans="1:3" x14ac:dyDescent="0.3">
      <c r="A2578">
        <v>330390</v>
      </c>
      <c r="B2578" t="s">
        <v>2294</v>
      </c>
      <c r="C2578">
        <v>142</v>
      </c>
    </row>
    <row r="2579" spans="1:3" x14ac:dyDescent="0.3">
      <c r="A2579">
        <v>330395</v>
      </c>
      <c r="B2579" t="s">
        <v>2293</v>
      </c>
      <c r="C2579">
        <v>27</v>
      </c>
    </row>
    <row r="2580" spans="1:3" x14ac:dyDescent="0.3">
      <c r="A2580">
        <v>330400</v>
      </c>
      <c r="B2580" t="s">
        <v>2292</v>
      </c>
      <c r="C2580">
        <v>25</v>
      </c>
    </row>
    <row r="2581" spans="1:3" x14ac:dyDescent="0.3">
      <c r="A2581">
        <v>330410</v>
      </c>
      <c r="B2581" t="s">
        <v>2291</v>
      </c>
      <c r="C2581">
        <v>3</v>
      </c>
    </row>
    <row r="2582" spans="1:3" x14ac:dyDescent="0.3">
      <c r="A2582">
        <v>330411</v>
      </c>
      <c r="B2582" t="s">
        <v>2290</v>
      </c>
      <c r="C2582">
        <v>4</v>
      </c>
    </row>
    <row r="2583" spans="1:3" x14ac:dyDescent="0.3">
      <c r="A2583">
        <v>330412</v>
      </c>
      <c r="B2583" t="s">
        <v>2289</v>
      </c>
      <c r="C2583">
        <v>20</v>
      </c>
    </row>
    <row r="2584" spans="1:3" x14ac:dyDescent="0.3">
      <c r="A2584">
        <v>330415</v>
      </c>
      <c r="B2584" t="s">
        <v>2287</v>
      </c>
      <c r="C2584">
        <v>6</v>
      </c>
    </row>
    <row r="2585" spans="1:3" x14ac:dyDescent="0.3">
      <c r="A2585">
        <v>330420</v>
      </c>
      <c r="B2585" t="s">
        <v>2286</v>
      </c>
      <c r="C2585">
        <v>99</v>
      </c>
    </row>
    <row r="2586" spans="1:3" x14ac:dyDescent="0.3">
      <c r="A2586">
        <v>330430</v>
      </c>
      <c r="B2586" t="s">
        <v>2285</v>
      </c>
      <c r="C2586">
        <v>16</v>
      </c>
    </row>
    <row r="2587" spans="1:3" x14ac:dyDescent="0.3">
      <c r="A2587">
        <v>330440</v>
      </c>
      <c r="B2587" t="s">
        <v>1781</v>
      </c>
      <c r="C2587">
        <v>22</v>
      </c>
    </row>
    <row r="2588" spans="1:3" x14ac:dyDescent="0.3">
      <c r="A2588">
        <v>330450</v>
      </c>
      <c r="B2588" t="s">
        <v>5651</v>
      </c>
      <c r="C2588">
        <v>62</v>
      </c>
    </row>
    <row r="2589" spans="1:3" x14ac:dyDescent="0.3">
      <c r="A2589">
        <v>330452</v>
      </c>
      <c r="B2589" t="s">
        <v>5652</v>
      </c>
      <c r="C2589">
        <v>1</v>
      </c>
    </row>
    <row r="2590" spans="1:3" x14ac:dyDescent="0.3">
      <c r="A2590">
        <v>330455</v>
      </c>
      <c r="B2590" t="s">
        <v>2282</v>
      </c>
      <c r="C2590">
        <v>127</v>
      </c>
    </row>
    <row r="2591" spans="1:3" x14ac:dyDescent="0.3">
      <c r="A2591">
        <v>330460</v>
      </c>
      <c r="B2591" t="s">
        <v>2281</v>
      </c>
      <c r="C2591">
        <v>5</v>
      </c>
    </row>
    <row r="2592" spans="1:3" x14ac:dyDescent="0.3">
      <c r="A2592">
        <v>330480</v>
      </c>
      <c r="B2592" t="s">
        <v>2278</v>
      </c>
      <c r="C2592">
        <v>12</v>
      </c>
    </row>
    <row r="2593" spans="1:3" x14ac:dyDescent="0.3">
      <c r="A2593">
        <v>330475</v>
      </c>
      <c r="B2593" t="s">
        <v>2279</v>
      </c>
      <c r="C2593">
        <v>52</v>
      </c>
    </row>
    <row r="2594" spans="1:3" x14ac:dyDescent="0.3">
      <c r="A2594">
        <v>330490</v>
      </c>
      <c r="B2594" t="s">
        <v>2277</v>
      </c>
      <c r="C2594">
        <v>1</v>
      </c>
    </row>
    <row r="2595" spans="1:3" x14ac:dyDescent="0.3">
      <c r="A2595">
        <v>330513</v>
      </c>
      <c r="B2595" t="s">
        <v>2274</v>
      </c>
      <c r="C2595">
        <v>1</v>
      </c>
    </row>
    <row r="2596" spans="1:3" x14ac:dyDescent="0.3">
      <c r="A2596">
        <v>330515</v>
      </c>
      <c r="B2596" t="s">
        <v>2273</v>
      </c>
      <c r="C2596">
        <v>24</v>
      </c>
    </row>
    <row r="2597" spans="1:3" x14ac:dyDescent="0.3">
      <c r="A2597">
        <v>330520</v>
      </c>
      <c r="B2597" t="s">
        <v>2272</v>
      </c>
      <c r="C2597">
        <v>10</v>
      </c>
    </row>
    <row r="2598" spans="1:3" x14ac:dyDescent="0.3">
      <c r="A2598">
        <v>330540</v>
      </c>
      <c r="B2598" t="s">
        <v>2270</v>
      </c>
      <c r="C2598">
        <v>21</v>
      </c>
    </row>
    <row r="2599" spans="1:3" x14ac:dyDescent="0.3">
      <c r="A2599">
        <v>330550</v>
      </c>
      <c r="B2599" t="s">
        <v>2269</v>
      </c>
      <c r="C2599">
        <v>44</v>
      </c>
    </row>
    <row r="2600" spans="1:3" x14ac:dyDescent="0.3">
      <c r="A2600">
        <v>330560</v>
      </c>
      <c r="B2600" t="s">
        <v>2267</v>
      </c>
      <c r="C2600">
        <v>1</v>
      </c>
    </row>
    <row r="2601" spans="1:3" x14ac:dyDescent="0.3">
      <c r="A2601">
        <v>330570</v>
      </c>
      <c r="B2601" t="s">
        <v>2266</v>
      </c>
      <c r="C2601">
        <v>11</v>
      </c>
    </row>
    <row r="2602" spans="1:3" x14ac:dyDescent="0.3">
      <c r="A2602">
        <v>330575</v>
      </c>
      <c r="B2602" t="s">
        <v>2265</v>
      </c>
      <c r="C2602">
        <v>2</v>
      </c>
    </row>
    <row r="2603" spans="1:3" x14ac:dyDescent="0.3">
      <c r="A2603">
        <v>330580</v>
      </c>
      <c r="B2603" t="s">
        <v>2264</v>
      </c>
      <c r="C2603">
        <v>225</v>
      </c>
    </row>
    <row r="2604" spans="1:3" x14ac:dyDescent="0.3">
      <c r="A2604">
        <v>330590</v>
      </c>
      <c r="B2604" t="s">
        <v>5717</v>
      </c>
      <c r="C2604">
        <v>1</v>
      </c>
    </row>
    <row r="2605" spans="1:3" x14ac:dyDescent="0.3">
      <c r="A2605">
        <v>330600</v>
      </c>
      <c r="B2605" t="s">
        <v>2262</v>
      </c>
      <c r="C2605">
        <v>156</v>
      </c>
    </row>
    <row r="2606" spans="1:3" x14ac:dyDescent="0.3">
      <c r="A2606">
        <v>330610</v>
      </c>
      <c r="B2606" t="s">
        <v>2261</v>
      </c>
      <c r="C2606">
        <v>77</v>
      </c>
    </row>
    <row r="2607" spans="1:3" x14ac:dyDescent="0.3">
      <c r="A2607">
        <v>330615</v>
      </c>
      <c r="B2607" t="s">
        <v>5653</v>
      </c>
      <c r="C2607">
        <v>8</v>
      </c>
    </row>
    <row r="2608" spans="1:3" x14ac:dyDescent="0.3">
      <c r="A2608">
        <v>330620</v>
      </c>
      <c r="B2608" t="s">
        <v>2259</v>
      </c>
      <c r="C2608">
        <v>82</v>
      </c>
    </row>
    <row r="2609" spans="1:3" x14ac:dyDescent="0.3">
      <c r="A2609">
        <v>330630</v>
      </c>
      <c r="B2609" t="s">
        <v>2257</v>
      </c>
      <c r="C2609">
        <v>90</v>
      </c>
    </row>
    <row r="2610" spans="1:3" x14ac:dyDescent="0.3">
      <c r="A2610">
        <v>350010</v>
      </c>
      <c r="B2610" t="s">
        <v>2256</v>
      </c>
      <c r="C2610">
        <v>60</v>
      </c>
    </row>
    <row r="2611" spans="1:3" x14ac:dyDescent="0.3">
      <c r="A2611">
        <v>350020</v>
      </c>
      <c r="B2611" t="s">
        <v>2255</v>
      </c>
      <c r="C2611">
        <v>3</v>
      </c>
    </row>
    <row r="2612" spans="1:3" x14ac:dyDescent="0.3">
      <c r="A2612">
        <v>350030</v>
      </c>
      <c r="B2612" t="s">
        <v>2254</v>
      </c>
      <c r="C2612">
        <v>74</v>
      </c>
    </row>
    <row r="2613" spans="1:3" x14ac:dyDescent="0.3">
      <c r="A2613">
        <v>350040</v>
      </c>
      <c r="B2613" t="s">
        <v>2253</v>
      </c>
      <c r="C2613">
        <v>15</v>
      </c>
    </row>
    <row r="2614" spans="1:3" x14ac:dyDescent="0.3">
      <c r="A2614">
        <v>350050</v>
      </c>
      <c r="B2614" t="s">
        <v>2252</v>
      </c>
      <c r="C2614">
        <v>99</v>
      </c>
    </row>
    <row r="2615" spans="1:3" x14ac:dyDescent="0.3">
      <c r="A2615">
        <v>350055</v>
      </c>
      <c r="B2615" t="s">
        <v>2251</v>
      </c>
      <c r="C2615">
        <v>16</v>
      </c>
    </row>
    <row r="2616" spans="1:3" x14ac:dyDescent="0.3">
      <c r="A2616">
        <v>350060</v>
      </c>
      <c r="B2616" t="s">
        <v>2250</v>
      </c>
      <c r="C2616">
        <v>59</v>
      </c>
    </row>
    <row r="2617" spans="1:3" x14ac:dyDescent="0.3">
      <c r="A2617">
        <v>350070</v>
      </c>
      <c r="B2617" t="s">
        <v>2249</v>
      </c>
      <c r="C2617">
        <v>2</v>
      </c>
    </row>
    <row r="2618" spans="1:3" x14ac:dyDescent="0.3">
      <c r="A2618">
        <v>350080</v>
      </c>
      <c r="B2618" t="s">
        <v>2247</v>
      </c>
      <c r="C2618">
        <v>11</v>
      </c>
    </row>
    <row r="2619" spans="1:3" x14ac:dyDescent="0.3">
      <c r="A2619">
        <v>350090</v>
      </c>
      <c r="B2619" t="s">
        <v>2246</v>
      </c>
      <c r="C2619">
        <v>9</v>
      </c>
    </row>
    <row r="2620" spans="1:3" x14ac:dyDescent="0.3">
      <c r="A2620">
        <v>350100</v>
      </c>
      <c r="B2620" t="s">
        <v>2245</v>
      </c>
      <c r="C2620">
        <v>68</v>
      </c>
    </row>
    <row r="2621" spans="1:3" x14ac:dyDescent="0.3">
      <c r="A2621">
        <v>350110</v>
      </c>
      <c r="B2621" t="s">
        <v>956</v>
      </c>
      <c r="C2621">
        <v>41</v>
      </c>
    </row>
    <row r="2622" spans="1:3" x14ac:dyDescent="0.3">
      <c r="A2622">
        <v>350115</v>
      </c>
      <c r="B2622" t="s">
        <v>2244</v>
      </c>
      <c r="C2622">
        <v>29</v>
      </c>
    </row>
    <row r="2623" spans="1:3" x14ac:dyDescent="0.3">
      <c r="A2623">
        <v>350120</v>
      </c>
      <c r="B2623" t="s">
        <v>2243</v>
      </c>
      <c r="C2623">
        <v>49</v>
      </c>
    </row>
    <row r="2624" spans="1:3" x14ac:dyDescent="0.3">
      <c r="A2624">
        <v>350130</v>
      </c>
      <c r="B2624" t="s">
        <v>2242</v>
      </c>
      <c r="C2624">
        <v>63</v>
      </c>
    </row>
    <row r="2625" spans="1:3" x14ac:dyDescent="0.3">
      <c r="A2625">
        <v>350160</v>
      </c>
      <c r="B2625" t="s">
        <v>2239</v>
      </c>
      <c r="C2625">
        <v>643</v>
      </c>
    </row>
    <row r="2626" spans="1:3" x14ac:dyDescent="0.3">
      <c r="A2626">
        <v>350170</v>
      </c>
      <c r="B2626" t="s">
        <v>2238</v>
      </c>
      <c r="C2626">
        <v>38</v>
      </c>
    </row>
    <row r="2627" spans="1:3" x14ac:dyDescent="0.3">
      <c r="A2627">
        <v>350180</v>
      </c>
      <c r="B2627" t="s">
        <v>2237</v>
      </c>
      <c r="C2627">
        <v>29</v>
      </c>
    </row>
    <row r="2628" spans="1:3" x14ac:dyDescent="0.3">
      <c r="A2628">
        <v>350190</v>
      </c>
      <c r="B2628" t="s">
        <v>2236</v>
      </c>
      <c r="C2628">
        <v>151</v>
      </c>
    </row>
    <row r="2629" spans="1:3" x14ac:dyDescent="0.3">
      <c r="A2629">
        <v>350200</v>
      </c>
      <c r="B2629" t="s">
        <v>2235</v>
      </c>
      <c r="C2629">
        <v>14</v>
      </c>
    </row>
    <row r="2630" spans="1:3" x14ac:dyDescent="0.3">
      <c r="A2630">
        <v>350210</v>
      </c>
      <c r="B2630" t="s">
        <v>2234</v>
      </c>
      <c r="C2630">
        <v>753</v>
      </c>
    </row>
    <row r="2631" spans="1:3" x14ac:dyDescent="0.3">
      <c r="A2631">
        <v>350220</v>
      </c>
      <c r="B2631" t="s">
        <v>2233</v>
      </c>
      <c r="C2631">
        <v>11</v>
      </c>
    </row>
    <row r="2632" spans="1:3" x14ac:dyDescent="0.3">
      <c r="A2632">
        <v>350230</v>
      </c>
      <c r="B2632" t="s">
        <v>2232</v>
      </c>
      <c r="C2632">
        <v>111</v>
      </c>
    </row>
    <row r="2633" spans="1:3" x14ac:dyDescent="0.3">
      <c r="A2633">
        <v>350240</v>
      </c>
      <c r="B2633" t="s">
        <v>2231</v>
      </c>
      <c r="C2633">
        <v>5</v>
      </c>
    </row>
    <row r="2634" spans="1:3" x14ac:dyDescent="0.3">
      <c r="A2634">
        <v>350250</v>
      </c>
      <c r="B2634" t="s">
        <v>2230</v>
      </c>
      <c r="C2634">
        <v>68</v>
      </c>
    </row>
    <row r="2635" spans="1:3" x14ac:dyDescent="0.3">
      <c r="A2635">
        <v>350260</v>
      </c>
      <c r="B2635" t="s">
        <v>5654</v>
      </c>
      <c r="C2635">
        <v>82</v>
      </c>
    </row>
    <row r="2636" spans="1:3" x14ac:dyDescent="0.3">
      <c r="A2636">
        <v>350270</v>
      </c>
      <c r="B2636" t="s">
        <v>2228</v>
      </c>
      <c r="C2636">
        <v>52</v>
      </c>
    </row>
    <row r="2637" spans="1:3" x14ac:dyDescent="0.3">
      <c r="A2637">
        <v>350275</v>
      </c>
      <c r="B2637" t="s">
        <v>2227</v>
      </c>
      <c r="C2637">
        <v>85</v>
      </c>
    </row>
    <row r="2638" spans="1:3" x14ac:dyDescent="0.3">
      <c r="A2638">
        <v>350280</v>
      </c>
      <c r="B2638" t="s">
        <v>2226</v>
      </c>
      <c r="C2638">
        <v>1342</v>
      </c>
    </row>
    <row r="2639" spans="1:3" x14ac:dyDescent="0.3">
      <c r="A2639">
        <v>350290</v>
      </c>
      <c r="B2639" t="s">
        <v>2225</v>
      </c>
      <c r="C2639">
        <v>10</v>
      </c>
    </row>
    <row r="2640" spans="1:3" x14ac:dyDescent="0.3">
      <c r="A2640">
        <v>350310</v>
      </c>
      <c r="B2640" t="s">
        <v>2223</v>
      </c>
      <c r="C2640">
        <v>14</v>
      </c>
    </row>
    <row r="2641" spans="1:3" x14ac:dyDescent="0.3">
      <c r="A2641">
        <v>350315</v>
      </c>
      <c r="B2641" t="s">
        <v>2222</v>
      </c>
      <c r="C2641">
        <v>4</v>
      </c>
    </row>
    <row r="2642" spans="1:3" x14ac:dyDescent="0.3">
      <c r="A2642">
        <v>350320</v>
      </c>
      <c r="B2642" t="s">
        <v>2221</v>
      </c>
      <c r="C2642">
        <v>347</v>
      </c>
    </row>
    <row r="2643" spans="1:3" x14ac:dyDescent="0.3">
      <c r="A2643">
        <v>350330</v>
      </c>
      <c r="B2643" t="s">
        <v>2220</v>
      </c>
      <c r="C2643">
        <v>42</v>
      </c>
    </row>
    <row r="2644" spans="1:3" x14ac:dyDescent="0.3">
      <c r="A2644">
        <v>350340</v>
      </c>
      <c r="B2644" t="s">
        <v>2218</v>
      </c>
      <c r="C2644">
        <v>41</v>
      </c>
    </row>
    <row r="2645" spans="1:3" x14ac:dyDescent="0.3">
      <c r="A2645">
        <v>350360</v>
      </c>
      <c r="B2645" t="s">
        <v>2216</v>
      </c>
      <c r="C2645">
        <v>10</v>
      </c>
    </row>
    <row r="2646" spans="1:3" x14ac:dyDescent="0.3">
      <c r="A2646">
        <v>350370</v>
      </c>
      <c r="B2646" t="s">
        <v>2215</v>
      </c>
      <c r="C2646">
        <v>22</v>
      </c>
    </row>
    <row r="2647" spans="1:3" x14ac:dyDescent="0.3">
      <c r="A2647">
        <v>350380</v>
      </c>
      <c r="B2647" t="s">
        <v>2214</v>
      </c>
      <c r="C2647">
        <v>32</v>
      </c>
    </row>
    <row r="2648" spans="1:3" x14ac:dyDescent="0.3">
      <c r="A2648">
        <v>350390</v>
      </c>
      <c r="B2648" t="s">
        <v>2213</v>
      </c>
      <c r="C2648">
        <v>15</v>
      </c>
    </row>
    <row r="2649" spans="1:3" x14ac:dyDescent="0.3">
      <c r="A2649">
        <v>350400</v>
      </c>
      <c r="B2649" t="s">
        <v>2211</v>
      </c>
      <c r="C2649">
        <v>45</v>
      </c>
    </row>
    <row r="2650" spans="1:3" x14ac:dyDescent="0.3">
      <c r="A2650">
        <v>350410</v>
      </c>
      <c r="B2650" t="s">
        <v>2210</v>
      </c>
      <c r="C2650">
        <v>150</v>
      </c>
    </row>
    <row r="2651" spans="1:3" x14ac:dyDescent="0.3">
      <c r="A2651">
        <v>350420</v>
      </c>
      <c r="B2651" t="s">
        <v>2209</v>
      </c>
      <c r="C2651">
        <v>111</v>
      </c>
    </row>
    <row r="2652" spans="1:3" x14ac:dyDescent="0.3">
      <c r="A2652">
        <v>350440</v>
      </c>
      <c r="B2652" t="s">
        <v>2207</v>
      </c>
      <c r="C2652">
        <v>16</v>
      </c>
    </row>
    <row r="2653" spans="1:3" x14ac:dyDescent="0.3">
      <c r="A2653">
        <v>350450</v>
      </c>
      <c r="B2653" t="s">
        <v>2206</v>
      </c>
      <c r="C2653">
        <v>33</v>
      </c>
    </row>
    <row r="2654" spans="1:3" x14ac:dyDescent="0.3">
      <c r="A2654">
        <v>350460</v>
      </c>
      <c r="B2654" t="s">
        <v>2205</v>
      </c>
      <c r="C2654">
        <v>97</v>
      </c>
    </row>
    <row r="2655" spans="1:3" x14ac:dyDescent="0.3">
      <c r="A2655">
        <v>350470</v>
      </c>
      <c r="B2655" t="s">
        <v>2204</v>
      </c>
      <c r="C2655">
        <v>1</v>
      </c>
    </row>
    <row r="2656" spans="1:3" x14ac:dyDescent="0.3">
      <c r="A2656">
        <v>350480</v>
      </c>
      <c r="B2656" t="s">
        <v>2203</v>
      </c>
      <c r="C2656">
        <v>48</v>
      </c>
    </row>
    <row r="2657" spans="1:3" x14ac:dyDescent="0.3">
      <c r="A2657">
        <v>350490</v>
      </c>
      <c r="B2657" t="s">
        <v>2202</v>
      </c>
      <c r="C2657">
        <v>12</v>
      </c>
    </row>
    <row r="2658" spans="1:3" x14ac:dyDescent="0.3">
      <c r="A2658">
        <v>350500</v>
      </c>
      <c r="B2658" t="s">
        <v>2201</v>
      </c>
      <c r="C2658">
        <v>2</v>
      </c>
    </row>
    <row r="2659" spans="1:3" x14ac:dyDescent="0.3">
      <c r="A2659">
        <v>350510</v>
      </c>
      <c r="B2659" t="s">
        <v>2200</v>
      </c>
      <c r="C2659">
        <v>100</v>
      </c>
    </row>
    <row r="2660" spans="1:3" x14ac:dyDescent="0.3">
      <c r="A2660">
        <v>350520</v>
      </c>
      <c r="B2660" t="s">
        <v>2199</v>
      </c>
      <c r="C2660">
        <v>122</v>
      </c>
    </row>
    <row r="2661" spans="1:3" x14ac:dyDescent="0.3">
      <c r="A2661">
        <v>350530</v>
      </c>
      <c r="B2661" t="s">
        <v>1224</v>
      </c>
      <c r="C2661">
        <v>100</v>
      </c>
    </row>
    <row r="2662" spans="1:3" x14ac:dyDescent="0.3">
      <c r="A2662">
        <v>350535</v>
      </c>
      <c r="B2662" t="s">
        <v>2198</v>
      </c>
      <c r="C2662">
        <v>2</v>
      </c>
    </row>
    <row r="2663" spans="1:3" x14ac:dyDescent="0.3">
      <c r="A2663">
        <v>350540</v>
      </c>
      <c r="B2663" t="s">
        <v>2197</v>
      </c>
      <c r="C2663">
        <v>11</v>
      </c>
    </row>
    <row r="2664" spans="1:3" x14ac:dyDescent="0.3">
      <c r="A2664">
        <v>350550</v>
      </c>
      <c r="B2664" t="s">
        <v>2196</v>
      </c>
      <c r="C2664">
        <v>178</v>
      </c>
    </row>
    <row r="2665" spans="1:3" x14ac:dyDescent="0.3">
      <c r="A2665">
        <v>350560</v>
      </c>
      <c r="B2665" t="s">
        <v>2195</v>
      </c>
      <c r="C2665">
        <v>14</v>
      </c>
    </row>
    <row r="2666" spans="1:3" x14ac:dyDescent="0.3">
      <c r="A2666">
        <v>350570</v>
      </c>
      <c r="B2666" t="s">
        <v>2194</v>
      </c>
      <c r="C2666">
        <v>47</v>
      </c>
    </row>
    <row r="2667" spans="1:3" x14ac:dyDescent="0.3">
      <c r="A2667">
        <v>350580</v>
      </c>
      <c r="B2667" t="s">
        <v>2193</v>
      </c>
      <c r="C2667">
        <v>224</v>
      </c>
    </row>
    <row r="2668" spans="1:3" x14ac:dyDescent="0.3">
      <c r="A2668">
        <v>350590</v>
      </c>
      <c r="B2668" t="s">
        <v>2192</v>
      </c>
      <c r="C2668">
        <v>207</v>
      </c>
    </row>
    <row r="2669" spans="1:3" x14ac:dyDescent="0.3">
      <c r="A2669">
        <v>350600</v>
      </c>
      <c r="B2669" t="s">
        <v>2191</v>
      </c>
      <c r="C2669">
        <v>424</v>
      </c>
    </row>
    <row r="2670" spans="1:3" x14ac:dyDescent="0.3">
      <c r="A2670">
        <v>350610</v>
      </c>
      <c r="B2670" t="s">
        <v>2190</v>
      </c>
      <c r="C2670">
        <v>353</v>
      </c>
    </row>
    <row r="2671" spans="1:3" x14ac:dyDescent="0.3">
      <c r="A2671">
        <v>350620</v>
      </c>
      <c r="B2671" t="s">
        <v>2189</v>
      </c>
      <c r="C2671">
        <v>4</v>
      </c>
    </row>
    <row r="2672" spans="1:3" x14ac:dyDescent="0.3">
      <c r="A2672">
        <v>350630</v>
      </c>
      <c r="B2672" t="s">
        <v>2188</v>
      </c>
      <c r="C2672">
        <v>103</v>
      </c>
    </row>
    <row r="2673" spans="1:3" x14ac:dyDescent="0.3">
      <c r="A2673">
        <v>350635</v>
      </c>
      <c r="B2673" t="s">
        <v>2187</v>
      </c>
      <c r="C2673">
        <v>24</v>
      </c>
    </row>
    <row r="2674" spans="1:3" x14ac:dyDescent="0.3">
      <c r="A2674">
        <v>350640</v>
      </c>
      <c r="B2674" t="s">
        <v>2186</v>
      </c>
      <c r="C2674">
        <v>86</v>
      </c>
    </row>
    <row r="2675" spans="1:3" x14ac:dyDescent="0.3">
      <c r="A2675">
        <v>350650</v>
      </c>
      <c r="B2675" t="s">
        <v>2185</v>
      </c>
      <c r="C2675">
        <v>610</v>
      </c>
    </row>
    <row r="2676" spans="1:3" x14ac:dyDescent="0.3">
      <c r="A2676">
        <v>350660</v>
      </c>
      <c r="B2676" t="s">
        <v>5656</v>
      </c>
      <c r="C2676">
        <v>90</v>
      </c>
    </row>
    <row r="2677" spans="1:3" x14ac:dyDescent="0.3">
      <c r="A2677">
        <v>350670</v>
      </c>
      <c r="B2677" t="s">
        <v>2183</v>
      </c>
      <c r="C2677">
        <v>48</v>
      </c>
    </row>
    <row r="2678" spans="1:3" x14ac:dyDescent="0.3">
      <c r="A2678">
        <v>350690</v>
      </c>
      <c r="B2678" t="s">
        <v>2181</v>
      </c>
      <c r="C2678">
        <v>97</v>
      </c>
    </row>
    <row r="2679" spans="1:3" x14ac:dyDescent="0.3">
      <c r="A2679">
        <v>350700</v>
      </c>
      <c r="B2679" t="s">
        <v>2180</v>
      </c>
      <c r="C2679">
        <v>32</v>
      </c>
    </row>
    <row r="2680" spans="1:3" x14ac:dyDescent="0.3">
      <c r="A2680">
        <v>350710</v>
      </c>
      <c r="B2680" t="s">
        <v>5657</v>
      </c>
      <c r="C2680">
        <v>27</v>
      </c>
    </row>
    <row r="2681" spans="1:3" x14ac:dyDescent="0.3">
      <c r="A2681">
        <v>350715</v>
      </c>
      <c r="B2681" t="s">
        <v>2178</v>
      </c>
      <c r="C2681">
        <v>3</v>
      </c>
    </row>
    <row r="2682" spans="1:3" x14ac:dyDescent="0.3">
      <c r="A2682">
        <v>350730</v>
      </c>
      <c r="B2682" t="s">
        <v>2176</v>
      </c>
      <c r="C2682">
        <v>3</v>
      </c>
    </row>
    <row r="2683" spans="1:3" x14ac:dyDescent="0.3">
      <c r="A2683">
        <v>350740</v>
      </c>
      <c r="B2683" t="s">
        <v>2175</v>
      </c>
      <c r="C2683">
        <v>147</v>
      </c>
    </row>
    <row r="2684" spans="1:3" x14ac:dyDescent="0.3">
      <c r="A2684">
        <v>350745</v>
      </c>
      <c r="B2684" t="s">
        <v>2174</v>
      </c>
      <c r="C2684">
        <v>12</v>
      </c>
    </row>
    <row r="2685" spans="1:3" x14ac:dyDescent="0.3">
      <c r="A2685">
        <v>350750</v>
      </c>
      <c r="B2685" t="s">
        <v>2173</v>
      </c>
      <c r="C2685">
        <v>309</v>
      </c>
    </row>
    <row r="2686" spans="1:3" x14ac:dyDescent="0.3">
      <c r="A2686">
        <v>350760</v>
      </c>
      <c r="B2686" t="s">
        <v>2172</v>
      </c>
      <c r="C2686">
        <v>397</v>
      </c>
    </row>
    <row r="2687" spans="1:3" x14ac:dyDescent="0.3">
      <c r="A2687">
        <v>350770</v>
      </c>
      <c r="B2687" t="s">
        <v>2171</v>
      </c>
      <c r="C2687">
        <v>21</v>
      </c>
    </row>
    <row r="2688" spans="1:3" x14ac:dyDescent="0.3">
      <c r="A2688">
        <v>350775</v>
      </c>
      <c r="B2688" t="s">
        <v>2170</v>
      </c>
      <c r="C2688">
        <v>5</v>
      </c>
    </row>
    <row r="2689" spans="1:3" x14ac:dyDescent="0.3">
      <c r="A2689">
        <v>350780</v>
      </c>
      <c r="B2689" t="s">
        <v>2169</v>
      </c>
      <c r="C2689">
        <v>32</v>
      </c>
    </row>
    <row r="2690" spans="1:3" x14ac:dyDescent="0.3">
      <c r="A2690">
        <v>350790</v>
      </c>
      <c r="B2690" t="s">
        <v>2168</v>
      </c>
      <c r="C2690">
        <v>132</v>
      </c>
    </row>
    <row r="2691" spans="1:3" x14ac:dyDescent="0.3">
      <c r="A2691">
        <v>350800</v>
      </c>
      <c r="B2691" t="s">
        <v>2167</v>
      </c>
      <c r="C2691">
        <v>24</v>
      </c>
    </row>
    <row r="2692" spans="1:3" x14ac:dyDescent="0.3">
      <c r="A2692">
        <v>350810</v>
      </c>
      <c r="B2692" t="s">
        <v>2166</v>
      </c>
      <c r="C2692">
        <v>257</v>
      </c>
    </row>
    <row r="2693" spans="1:3" x14ac:dyDescent="0.3">
      <c r="A2693">
        <v>350840</v>
      </c>
      <c r="B2693" t="s">
        <v>2163</v>
      </c>
      <c r="C2693">
        <v>49</v>
      </c>
    </row>
    <row r="2694" spans="1:3" x14ac:dyDescent="0.3">
      <c r="A2694">
        <v>350850</v>
      </c>
      <c r="B2694" t="s">
        <v>2162</v>
      </c>
      <c r="C2694">
        <v>50</v>
      </c>
    </row>
    <row r="2695" spans="1:3" x14ac:dyDescent="0.3">
      <c r="A2695">
        <v>350860</v>
      </c>
      <c r="B2695" t="s">
        <v>2161</v>
      </c>
      <c r="C2695">
        <v>37</v>
      </c>
    </row>
    <row r="2696" spans="1:3" x14ac:dyDescent="0.3">
      <c r="A2696">
        <v>350870</v>
      </c>
      <c r="B2696" t="s">
        <v>2160</v>
      </c>
      <c r="C2696">
        <v>121</v>
      </c>
    </row>
    <row r="2697" spans="1:3" x14ac:dyDescent="0.3">
      <c r="A2697">
        <v>350880</v>
      </c>
      <c r="B2697" t="s">
        <v>1590</v>
      </c>
      <c r="C2697">
        <v>38</v>
      </c>
    </row>
    <row r="2698" spans="1:3" x14ac:dyDescent="0.3">
      <c r="A2698">
        <v>350900</v>
      </c>
      <c r="B2698" t="s">
        <v>2158</v>
      </c>
      <c r="C2698">
        <v>21</v>
      </c>
    </row>
    <row r="2699" spans="1:3" x14ac:dyDescent="0.3">
      <c r="A2699">
        <v>350910</v>
      </c>
      <c r="B2699" t="s">
        <v>2157</v>
      </c>
      <c r="C2699">
        <v>5</v>
      </c>
    </row>
    <row r="2700" spans="1:3" x14ac:dyDescent="0.3">
      <c r="A2700">
        <v>350920</v>
      </c>
      <c r="B2700" t="s">
        <v>2156</v>
      </c>
      <c r="C2700">
        <v>39</v>
      </c>
    </row>
    <row r="2701" spans="1:3" x14ac:dyDescent="0.3">
      <c r="A2701">
        <v>350925</v>
      </c>
      <c r="B2701" t="s">
        <v>2155</v>
      </c>
      <c r="C2701">
        <v>29</v>
      </c>
    </row>
    <row r="2702" spans="1:3" x14ac:dyDescent="0.3">
      <c r="A2702">
        <v>350930</v>
      </c>
      <c r="B2702" t="s">
        <v>2154</v>
      </c>
      <c r="C2702">
        <v>69</v>
      </c>
    </row>
    <row r="2703" spans="1:3" x14ac:dyDescent="0.3">
      <c r="A2703">
        <v>350940</v>
      </c>
      <c r="B2703" t="s">
        <v>2153</v>
      </c>
      <c r="C2703">
        <v>8</v>
      </c>
    </row>
    <row r="2704" spans="1:3" x14ac:dyDescent="0.3">
      <c r="A2704">
        <v>350950</v>
      </c>
      <c r="B2704" t="s">
        <v>2151</v>
      </c>
      <c r="C2704">
        <v>572</v>
      </c>
    </row>
    <row r="2705" spans="1:3" x14ac:dyDescent="0.3">
      <c r="A2705">
        <v>350960</v>
      </c>
      <c r="B2705" t="s">
        <v>2150</v>
      </c>
      <c r="C2705">
        <v>82</v>
      </c>
    </row>
    <row r="2706" spans="1:3" x14ac:dyDescent="0.3">
      <c r="A2706">
        <v>350970</v>
      </c>
      <c r="B2706" t="s">
        <v>2149</v>
      </c>
      <c r="C2706">
        <v>24</v>
      </c>
    </row>
    <row r="2707" spans="1:3" x14ac:dyDescent="0.3">
      <c r="A2707">
        <v>350980</v>
      </c>
      <c r="B2707" t="s">
        <v>2148</v>
      </c>
      <c r="C2707">
        <v>5</v>
      </c>
    </row>
    <row r="2708" spans="1:3" x14ac:dyDescent="0.3">
      <c r="A2708">
        <v>350990</v>
      </c>
      <c r="B2708" t="s">
        <v>2147</v>
      </c>
      <c r="C2708">
        <v>7</v>
      </c>
    </row>
    <row r="2709" spans="1:3" x14ac:dyDescent="0.3">
      <c r="A2709">
        <v>351000</v>
      </c>
      <c r="B2709" t="s">
        <v>2145</v>
      </c>
      <c r="C2709">
        <v>19</v>
      </c>
    </row>
    <row r="2710" spans="1:3" x14ac:dyDescent="0.3">
      <c r="A2710">
        <v>351010</v>
      </c>
      <c r="B2710" t="s">
        <v>2144</v>
      </c>
      <c r="C2710">
        <v>1</v>
      </c>
    </row>
    <row r="2711" spans="1:3" x14ac:dyDescent="0.3">
      <c r="A2711">
        <v>351015</v>
      </c>
      <c r="B2711" t="s">
        <v>2143</v>
      </c>
      <c r="C2711">
        <v>9</v>
      </c>
    </row>
    <row r="2712" spans="1:3" x14ac:dyDescent="0.3">
      <c r="A2712">
        <v>351020</v>
      </c>
      <c r="B2712" t="s">
        <v>2142</v>
      </c>
      <c r="C2712">
        <v>77</v>
      </c>
    </row>
    <row r="2713" spans="1:3" x14ac:dyDescent="0.3">
      <c r="A2713">
        <v>351030</v>
      </c>
      <c r="B2713" t="s">
        <v>2141</v>
      </c>
      <c r="C2713">
        <v>118</v>
      </c>
    </row>
    <row r="2714" spans="1:3" x14ac:dyDescent="0.3">
      <c r="A2714">
        <v>351040</v>
      </c>
      <c r="B2714" t="s">
        <v>2140</v>
      </c>
      <c r="C2714">
        <v>112</v>
      </c>
    </row>
    <row r="2715" spans="1:3" x14ac:dyDescent="0.3">
      <c r="A2715">
        <v>351050</v>
      </c>
      <c r="B2715" t="s">
        <v>2139</v>
      </c>
      <c r="C2715">
        <v>159</v>
      </c>
    </row>
    <row r="2716" spans="1:3" x14ac:dyDescent="0.3">
      <c r="A2716">
        <v>351060</v>
      </c>
      <c r="B2716" t="s">
        <v>2138</v>
      </c>
      <c r="C2716">
        <v>21</v>
      </c>
    </row>
    <row r="2717" spans="1:3" x14ac:dyDescent="0.3">
      <c r="A2717">
        <v>351070</v>
      </c>
      <c r="B2717" t="s">
        <v>2137</v>
      </c>
      <c r="C2717">
        <v>160</v>
      </c>
    </row>
    <row r="2718" spans="1:3" x14ac:dyDescent="0.3">
      <c r="A2718">
        <v>351080</v>
      </c>
      <c r="B2718" t="s">
        <v>2136</v>
      </c>
      <c r="C2718">
        <v>144</v>
      </c>
    </row>
    <row r="2719" spans="1:3" x14ac:dyDescent="0.3">
      <c r="A2719">
        <v>351090</v>
      </c>
      <c r="B2719" t="s">
        <v>5658</v>
      </c>
      <c r="C2719">
        <v>8</v>
      </c>
    </row>
    <row r="2720" spans="1:3" x14ac:dyDescent="0.3">
      <c r="A2720">
        <v>351100</v>
      </c>
      <c r="B2720" t="s">
        <v>2134</v>
      </c>
      <c r="C2720">
        <v>305</v>
      </c>
    </row>
    <row r="2721" spans="1:3" x14ac:dyDescent="0.3">
      <c r="A2721">
        <v>351110</v>
      </c>
      <c r="B2721" t="s">
        <v>2133</v>
      </c>
      <c r="C2721">
        <v>287</v>
      </c>
    </row>
    <row r="2722" spans="1:3" x14ac:dyDescent="0.3">
      <c r="A2722">
        <v>351120</v>
      </c>
      <c r="B2722" t="s">
        <v>2132</v>
      </c>
      <c r="C2722">
        <v>4</v>
      </c>
    </row>
    <row r="2723" spans="1:3" x14ac:dyDescent="0.3">
      <c r="A2723">
        <v>351130</v>
      </c>
      <c r="B2723" t="s">
        <v>2131</v>
      </c>
      <c r="C2723">
        <v>35</v>
      </c>
    </row>
    <row r="2724" spans="1:3" x14ac:dyDescent="0.3">
      <c r="A2724">
        <v>351140</v>
      </c>
      <c r="B2724" t="s">
        <v>2130</v>
      </c>
      <c r="C2724">
        <v>15</v>
      </c>
    </row>
    <row r="2725" spans="1:3" x14ac:dyDescent="0.3">
      <c r="A2725">
        <v>351150</v>
      </c>
      <c r="B2725" t="s">
        <v>2129</v>
      </c>
      <c r="C2725">
        <v>23</v>
      </c>
    </row>
    <row r="2726" spans="1:3" x14ac:dyDescent="0.3">
      <c r="A2726">
        <v>351160</v>
      </c>
      <c r="B2726" t="s">
        <v>2128</v>
      </c>
      <c r="C2726">
        <v>5</v>
      </c>
    </row>
    <row r="2727" spans="1:3" x14ac:dyDescent="0.3">
      <c r="A2727">
        <v>351170</v>
      </c>
      <c r="B2727" t="s">
        <v>2127</v>
      </c>
      <c r="C2727">
        <v>72</v>
      </c>
    </row>
    <row r="2728" spans="1:3" x14ac:dyDescent="0.3">
      <c r="A2728">
        <v>355720</v>
      </c>
      <c r="B2728" t="s">
        <v>1638</v>
      </c>
      <c r="C2728">
        <v>11</v>
      </c>
    </row>
    <row r="2729" spans="1:3" x14ac:dyDescent="0.3">
      <c r="A2729">
        <v>351190</v>
      </c>
      <c r="B2729" t="s">
        <v>2126</v>
      </c>
      <c r="C2729">
        <v>55</v>
      </c>
    </row>
    <row r="2730" spans="1:3" x14ac:dyDescent="0.3">
      <c r="A2730">
        <v>351200</v>
      </c>
      <c r="B2730" t="s">
        <v>2125</v>
      </c>
      <c r="C2730">
        <v>24</v>
      </c>
    </row>
    <row r="2731" spans="1:3" x14ac:dyDescent="0.3">
      <c r="A2731">
        <v>351210</v>
      </c>
      <c r="B2731" t="s">
        <v>2124</v>
      </c>
      <c r="C2731">
        <v>65</v>
      </c>
    </row>
    <row r="2732" spans="1:3" x14ac:dyDescent="0.3">
      <c r="A2732">
        <v>351220</v>
      </c>
      <c r="B2732" t="s">
        <v>2123</v>
      </c>
      <c r="C2732">
        <v>19</v>
      </c>
    </row>
    <row r="2733" spans="1:3" x14ac:dyDescent="0.3">
      <c r="A2733">
        <v>351230</v>
      </c>
      <c r="B2733" t="s">
        <v>2122</v>
      </c>
      <c r="C2733">
        <v>79</v>
      </c>
    </row>
    <row r="2734" spans="1:3" x14ac:dyDescent="0.3">
      <c r="A2734">
        <v>351240</v>
      </c>
      <c r="B2734" t="s">
        <v>2121</v>
      </c>
      <c r="C2734">
        <v>4</v>
      </c>
    </row>
    <row r="2735" spans="1:3" x14ac:dyDescent="0.3">
      <c r="A2735">
        <v>351250</v>
      </c>
      <c r="B2735" t="s">
        <v>2120</v>
      </c>
      <c r="C2735">
        <v>16</v>
      </c>
    </row>
    <row r="2736" spans="1:3" x14ac:dyDescent="0.3">
      <c r="A2736">
        <v>351260</v>
      </c>
      <c r="B2736" t="s">
        <v>2119</v>
      </c>
      <c r="C2736">
        <v>10</v>
      </c>
    </row>
    <row r="2737" spans="1:3" x14ac:dyDescent="0.3">
      <c r="A2737">
        <v>351270</v>
      </c>
      <c r="B2737" t="s">
        <v>2118</v>
      </c>
      <c r="C2737">
        <v>8</v>
      </c>
    </row>
    <row r="2738" spans="1:3" x14ac:dyDescent="0.3">
      <c r="A2738">
        <v>351280</v>
      </c>
      <c r="B2738" t="s">
        <v>2117</v>
      </c>
      <c r="C2738">
        <v>36</v>
      </c>
    </row>
    <row r="2739" spans="1:3" x14ac:dyDescent="0.3">
      <c r="A2739">
        <v>351290</v>
      </c>
      <c r="B2739" t="s">
        <v>2116</v>
      </c>
      <c r="C2739">
        <v>11</v>
      </c>
    </row>
    <row r="2740" spans="1:3" x14ac:dyDescent="0.3">
      <c r="A2740">
        <v>351300</v>
      </c>
      <c r="B2740" t="s">
        <v>2115</v>
      </c>
      <c r="C2740">
        <v>208</v>
      </c>
    </row>
    <row r="2741" spans="1:3" x14ac:dyDescent="0.3">
      <c r="A2741">
        <v>351310</v>
      </c>
      <c r="B2741" t="s">
        <v>2114</v>
      </c>
      <c r="C2741">
        <v>10</v>
      </c>
    </row>
    <row r="2742" spans="1:3" x14ac:dyDescent="0.3">
      <c r="A2742">
        <v>351320</v>
      </c>
      <c r="B2742" t="s">
        <v>2113</v>
      </c>
      <c r="C2742">
        <v>7</v>
      </c>
    </row>
    <row r="2743" spans="1:3" x14ac:dyDescent="0.3">
      <c r="A2743">
        <v>351330</v>
      </c>
      <c r="B2743" t="s">
        <v>2112</v>
      </c>
      <c r="C2743">
        <v>3</v>
      </c>
    </row>
    <row r="2744" spans="1:3" x14ac:dyDescent="0.3">
      <c r="A2744">
        <v>351340</v>
      </c>
      <c r="B2744" t="s">
        <v>2111</v>
      </c>
      <c r="C2744">
        <v>75</v>
      </c>
    </row>
    <row r="2745" spans="1:3" x14ac:dyDescent="0.3">
      <c r="A2745">
        <v>351350</v>
      </c>
      <c r="B2745" t="s">
        <v>2110</v>
      </c>
      <c r="C2745">
        <v>11</v>
      </c>
    </row>
    <row r="2746" spans="1:3" x14ac:dyDescent="0.3">
      <c r="A2746">
        <v>351360</v>
      </c>
      <c r="B2746" t="s">
        <v>2109</v>
      </c>
      <c r="C2746">
        <v>32</v>
      </c>
    </row>
    <row r="2747" spans="1:3" x14ac:dyDescent="0.3">
      <c r="A2747">
        <v>351370</v>
      </c>
      <c r="B2747" t="s">
        <v>2108</v>
      </c>
      <c r="C2747">
        <v>25</v>
      </c>
    </row>
    <row r="2748" spans="1:3" x14ac:dyDescent="0.3">
      <c r="A2748">
        <v>351380</v>
      </c>
      <c r="B2748" t="s">
        <v>2107</v>
      </c>
      <c r="C2748">
        <v>6</v>
      </c>
    </row>
    <row r="2749" spans="1:3" x14ac:dyDescent="0.3">
      <c r="A2749">
        <v>351385</v>
      </c>
      <c r="B2749" t="s">
        <v>2106</v>
      </c>
      <c r="C2749">
        <v>1</v>
      </c>
    </row>
    <row r="2750" spans="1:3" x14ac:dyDescent="0.3">
      <c r="A2750">
        <v>351390</v>
      </c>
      <c r="B2750" t="s">
        <v>2105</v>
      </c>
      <c r="C2750">
        <v>7</v>
      </c>
    </row>
    <row r="2751" spans="1:3" x14ac:dyDescent="0.3">
      <c r="A2751">
        <v>351400</v>
      </c>
      <c r="B2751" t="s">
        <v>2104</v>
      </c>
      <c r="C2751">
        <v>2</v>
      </c>
    </row>
    <row r="2752" spans="1:3" x14ac:dyDescent="0.3">
      <c r="A2752">
        <v>351410</v>
      </c>
      <c r="B2752" t="s">
        <v>2103</v>
      </c>
      <c r="C2752">
        <v>8</v>
      </c>
    </row>
    <row r="2753" spans="1:3" x14ac:dyDescent="0.3">
      <c r="A2753">
        <v>351420</v>
      </c>
      <c r="B2753" t="s">
        <v>2102</v>
      </c>
      <c r="C2753">
        <v>3</v>
      </c>
    </row>
    <row r="2754" spans="1:3" x14ac:dyDescent="0.3">
      <c r="A2754">
        <v>351430</v>
      </c>
      <c r="B2754" t="s">
        <v>2101</v>
      </c>
      <c r="C2754">
        <v>36</v>
      </c>
    </row>
    <row r="2755" spans="1:3" x14ac:dyDescent="0.3">
      <c r="A2755">
        <v>351440</v>
      </c>
      <c r="B2755" t="s">
        <v>2100</v>
      </c>
      <c r="C2755">
        <v>214</v>
      </c>
    </row>
    <row r="2756" spans="1:3" x14ac:dyDescent="0.3">
      <c r="A2756">
        <v>351450</v>
      </c>
      <c r="B2756" t="s">
        <v>2099</v>
      </c>
      <c r="C2756">
        <v>102</v>
      </c>
    </row>
    <row r="2757" spans="1:3" x14ac:dyDescent="0.3">
      <c r="A2757">
        <v>351460</v>
      </c>
      <c r="B2757" t="s">
        <v>2098</v>
      </c>
      <c r="C2757">
        <v>38</v>
      </c>
    </row>
    <row r="2758" spans="1:3" x14ac:dyDescent="0.3">
      <c r="A2758">
        <v>351470</v>
      </c>
      <c r="B2758" t="s">
        <v>2097</v>
      </c>
      <c r="C2758">
        <v>8</v>
      </c>
    </row>
    <row r="2759" spans="1:3" x14ac:dyDescent="0.3">
      <c r="A2759">
        <v>351480</v>
      </c>
      <c r="B2759" t="s">
        <v>436</v>
      </c>
      <c r="C2759">
        <v>47</v>
      </c>
    </row>
    <row r="2760" spans="1:3" x14ac:dyDescent="0.3">
      <c r="A2760">
        <v>351490</v>
      </c>
      <c r="B2760" t="s">
        <v>2096</v>
      </c>
      <c r="C2760">
        <v>13</v>
      </c>
    </row>
    <row r="2761" spans="1:3" x14ac:dyDescent="0.3">
      <c r="A2761">
        <v>351492</v>
      </c>
      <c r="B2761" t="s">
        <v>2095</v>
      </c>
      <c r="C2761">
        <v>16</v>
      </c>
    </row>
    <row r="2762" spans="1:3" x14ac:dyDescent="0.3">
      <c r="A2762">
        <v>351495</v>
      </c>
      <c r="B2762" t="s">
        <v>2094</v>
      </c>
      <c r="C2762">
        <v>10</v>
      </c>
    </row>
    <row r="2763" spans="1:3" x14ac:dyDescent="0.3">
      <c r="A2763">
        <v>351500</v>
      </c>
      <c r="B2763" t="s">
        <v>5659</v>
      </c>
      <c r="C2763">
        <v>24</v>
      </c>
    </row>
    <row r="2764" spans="1:3" x14ac:dyDescent="0.3">
      <c r="A2764">
        <v>351510</v>
      </c>
      <c r="B2764" t="s">
        <v>5520</v>
      </c>
      <c r="C2764">
        <v>63</v>
      </c>
    </row>
    <row r="2765" spans="1:3" x14ac:dyDescent="0.3">
      <c r="A2765">
        <v>351512</v>
      </c>
      <c r="B2765" t="s">
        <v>2091</v>
      </c>
      <c r="C2765">
        <v>8</v>
      </c>
    </row>
    <row r="2766" spans="1:3" x14ac:dyDescent="0.3">
      <c r="A2766">
        <v>351515</v>
      </c>
      <c r="B2766" t="s">
        <v>2090</v>
      </c>
      <c r="C2766">
        <v>18</v>
      </c>
    </row>
    <row r="2767" spans="1:3" x14ac:dyDescent="0.3">
      <c r="A2767">
        <v>351518</v>
      </c>
      <c r="B2767" t="s">
        <v>2089</v>
      </c>
      <c r="C2767">
        <v>155</v>
      </c>
    </row>
    <row r="2768" spans="1:3" x14ac:dyDescent="0.3">
      <c r="A2768">
        <v>355730</v>
      </c>
      <c r="B2768" t="s">
        <v>1636</v>
      </c>
      <c r="C2768">
        <v>19</v>
      </c>
    </row>
    <row r="2769" spans="1:3" x14ac:dyDescent="0.3">
      <c r="A2769">
        <v>351520</v>
      </c>
      <c r="B2769" t="s">
        <v>5660</v>
      </c>
      <c r="C2769">
        <v>38</v>
      </c>
    </row>
    <row r="2770" spans="1:3" x14ac:dyDescent="0.3">
      <c r="A2770">
        <v>351530</v>
      </c>
      <c r="B2770" t="s">
        <v>166</v>
      </c>
      <c r="C2770">
        <v>14</v>
      </c>
    </row>
    <row r="2771" spans="1:3" x14ac:dyDescent="0.3">
      <c r="A2771">
        <v>351535</v>
      </c>
      <c r="B2771" t="s">
        <v>2086</v>
      </c>
      <c r="C2771">
        <v>43</v>
      </c>
    </row>
    <row r="2772" spans="1:3" x14ac:dyDescent="0.3">
      <c r="A2772">
        <v>351540</v>
      </c>
      <c r="B2772" t="s">
        <v>2085</v>
      </c>
      <c r="C2772">
        <v>36</v>
      </c>
    </row>
    <row r="2773" spans="1:3" x14ac:dyDescent="0.3">
      <c r="A2773">
        <v>351560</v>
      </c>
      <c r="B2773" t="s">
        <v>2083</v>
      </c>
      <c r="C2773">
        <v>16</v>
      </c>
    </row>
    <row r="2774" spans="1:3" x14ac:dyDescent="0.3">
      <c r="A2774">
        <v>351550</v>
      </c>
      <c r="B2774" t="s">
        <v>2084</v>
      </c>
      <c r="C2774">
        <v>389</v>
      </c>
    </row>
    <row r="2775" spans="1:3" x14ac:dyDescent="0.3">
      <c r="A2775">
        <v>351565</v>
      </c>
      <c r="B2775" t="s">
        <v>2082</v>
      </c>
      <c r="C2775">
        <v>6</v>
      </c>
    </row>
    <row r="2776" spans="1:3" x14ac:dyDescent="0.3">
      <c r="A2776">
        <v>351570</v>
      </c>
      <c r="B2776" t="s">
        <v>2081</v>
      </c>
      <c r="C2776">
        <v>29</v>
      </c>
    </row>
    <row r="2777" spans="1:3" x14ac:dyDescent="0.3">
      <c r="A2777">
        <v>351580</v>
      </c>
      <c r="B2777" t="s">
        <v>2080</v>
      </c>
      <c r="C2777">
        <v>2</v>
      </c>
    </row>
    <row r="2778" spans="1:3" x14ac:dyDescent="0.3">
      <c r="A2778">
        <v>351590</v>
      </c>
      <c r="B2778" t="s">
        <v>2079</v>
      </c>
      <c r="C2778">
        <v>4</v>
      </c>
    </row>
    <row r="2779" spans="1:3" x14ac:dyDescent="0.3">
      <c r="A2779">
        <v>351600</v>
      </c>
      <c r="B2779" t="s">
        <v>2078</v>
      </c>
      <c r="C2779">
        <v>96</v>
      </c>
    </row>
    <row r="2780" spans="1:3" x14ac:dyDescent="0.3">
      <c r="A2780">
        <v>351610</v>
      </c>
      <c r="B2780" t="s">
        <v>2077</v>
      </c>
      <c r="C2780">
        <v>1</v>
      </c>
    </row>
    <row r="2781" spans="1:3" x14ac:dyDescent="0.3">
      <c r="A2781">
        <v>351620</v>
      </c>
      <c r="B2781" t="s">
        <v>2076</v>
      </c>
      <c r="C2781">
        <v>402</v>
      </c>
    </row>
    <row r="2782" spans="1:3" x14ac:dyDescent="0.3">
      <c r="A2782">
        <v>351630</v>
      </c>
      <c r="B2782" t="s">
        <v>2075</v>
      </c>
      <c r="C2782">
        <v>169</v>
      </c>
    </row>
    <row r="2783" spans="1:3" x14ac:dyDescent="0.3">
      <c r="A2783">
        <v>351640</v>
      </c>
      <c r="B2783" t="s">
        <v>2074</v>
      </c>
      <c r="C2783">
        <v>230</v>
      </c>
    </row>
    <row r="2784" spans="1:3" x14ac:dyDescent="0.3">
      <c r="A2784">
        <v>351650</v>
      </c>
      <c r="B2784" t="s">
        <v>2073</v>
      </c>
      <c r="C2784">
        <v>10</v>
      </c>
    </row>
    <row r="2785" spans="1:3" x14ac:dyDescent="0.3">
      <c r="A2785">
        <v>351670</v>
      </c>
      <c r="B2785" t="s">
        <v>2071</v>
      </c>
      <c r="C2785">
        <v>136</v>
      </c>
    </row>
    <row r="2786" spans="1:3" x14ac:dyDescent="0.3">
      <c r="A2786">
        <v>351680</v>
      </c>
      <c r="B2786" t="s">
        <v>2070</v>
      </c>
      <c r="C2786">
        <v>2</v>
      </c>
    </row>
    <row r="2787" spans="1:3" x14ac:dyDescent="0.3">
      <c r="A2787">
        <v>351685</v>
      </c>
      <c r="B2787" t="s">
        <v>2069</v>
      </c>
      <c r="C2787">
        <v>30</v>
      </c>
    </row>
    <row r="2788" spans="1:3" x14ac:dyDescent="0.3">
      <c r="A2788">
        <v>351690</v>
      </c>
      <c r="B2788" t="s">
        <v>2068</v>
      </c>
      <c r="C2788">
        <v>139</v>
      </c>
    </row>
    <row r="2789" spans="1:3" x14ac:dyDescent="0.3">
      <c r="A2789">
        <v>351700</v>
      </c>
      <c r="B2789" t="s">
        <v>2067</v>
      </c>
      <c r="C2789">
        <v>58</v>
      </c>
    </row>
    <row r="2790" spans="1:3" x14ac:dyDescent="0.3">
      <c r="A2790">
        <v>351710</v>
      </c>
      <c r="B2790" t="s">
        <v>2066</v>
      </c>
      <c r="C2790">
        <v>19</v>
      </c>
    </row>
    <row r="2791" spans="1:3" x14ac:dyDescent="0.3">
      <c r="A2791">
        <v>351730</v>
      </c>
      <c r="B2791" t="s">
        <v>2064</v>
      </c>
      <c r="C2791">
        <v>23</v>
      </c>
    </row>
    <row r="2792" spans="1:3" x14ac:dyDescent="0.3">
      <c r="A2792">
        <v>351740</v>
      </c>
      <c r="B2792" t="s">
        <v>1515</v>
      </c>
      <c r="C2792">
        <v>222</v>
      </c>
    </row>
    <row r="2793" spans="1:3" x14ac:dyDescent="0.3">
      <c r="A2793">
        <v>351750</v>
      </c>
      <c r="B2793" t="s">
        <v>2063</v>
      </c>
      <c r="C2793">
        <v>58</v>
      </c>
    </row>
    <row r="2794" spans="1:3" x14ac:dyDescent="0.3">
      <c r="A2794">
        <v>351760</v>
      </c>
      <c r="B2794" t="s">
        <v>2062</v>
      </c>
      <c r="C2794">
        <v>93</v>
      </c>
    </row>
    <row r="2795" spans="1:3" x14ac:dyDescent="0.3">
      <c r="A2795">
        <v>351770</v>
      </c>
      <c r="B2795" t="s">
        <v>2061</v>
      </c>
      <c r="C2795">
        <v>50</v>
      </c>
    </row>
    <row r="2796" spans="1:3" x14ac:dyDescent="0.3">
      <c r="A2796">
        <v>351780</v>
      </c>
      <c r="B2796" t="s">
        <v>2060</v>
      </c>
      <c r="C2796">
        <v>93</v>
      </c>
    </row>
    <row r="2797" spans="1:3" x14ac:dyDescent="0.3">
      <c r="A2797">
        <v>351790</v>
      </c>
      <c r="B2797" t="s">
        <v>1510</v>
      </c>
      <c r="C2797">
        <v>10</v>
      </c>
    </row>
    <row r="2798" spans="1:3" x14ac:dyDescent="0.3">
      <c r="A2798">
        <v>351800</v>
      </c>
      <c r="B2798" t="s">
        <v>5661</v>
      </c>
      <c r="C2798">
        <v>7</v>
      </c>
    </row>
    <row r="2799" spans="1:3" x14ac:dyDescent="0.3">
      <c r="A2799">
        <v>351810</v>
      </c>
      <c r="B2799" t="s">
        <v>2058</v>
      </c>
      <c r="C2799">
        <v>17</v>
      </c>
    </row>
    <row r="2800" spans="1:3" x14ac:dyDescent="0.3">
      <c r="A2800">
        <v>351820</v>
      </c>
      <c r="B2800" t="s">
        <v>2057</v>
      </c>
      <c r="C2800">
        <v>261</v>
      </c>
    </row>
    <row r="2801" spans="1:3" x14ac:dyDescent="0.3">
      <c r="A2801">
        <v>351830</v>
      </c>
      <c r="B2801" t="s">
        <v>2056</v>
      </c>
      <c r="C2801">
        <v>39</v>
      </c>
    </row>
    <row r="2802" spans="1:3" x14ac:dyDescent="0.3">
      <c r="A2802">
        <v>351840</v>
      </c>
      <c r="B2802" t="s">
        <v>2055</v>
      </c>
      <c r="C2802">
        <v>131</v>
      </c>
    </row>
    <row r="2803" spans="1:3" x14ac:dyDescent="0.3">
      <c r="A2803">
        <v>351850</v>
      </c>
      <c r="B2803" t="s">
        <v>2054</v>
      </c>
      <c r="C2803">
        <v>32</v>
      </c>
    </row>
    <row r="2804" spans="1:3" x14ac:dyDescent="0.3">
      <c r="A2804">
        <v>351860</v>
      </c>
      <c r="B2804" t="s">
        <v>2053</v>
      </c>
      <c r="C2804">
        <v>39</v>
      </c>
    </row>
    <row r="2805" spans="1:3" x14ac:dyDescent="0.3">
      <c r="A2805">
        <v>351870</v>
      </c>
      <c r="B2805" t="s">
        <v>2052</v>
      </c>
      <c r="C2805">
        <v>24</v>
      </c>
    </row>
    <row r="2806" spans="1:3" x14ac:dyDescent="0.3">
      <c r="A2806">
        <v>351880</v>
      </c>
      <c r="B2806" t="s">
        <v>2051</v>
      </c>
      <c r="C2806">
        <v>94</v>
      </c>
    </row>
    <row r="2807" spans="1:3" x14ac:dyDescent="0.3">
      <c r="A2807">
        <v>351885</v>
      </c>
      <c r="B2807" t="s">
        <v>2050</v>
      </c>
      <c r="C2807">
        <v>28</v>
      </c>
    </row>
    <row r="2808" spans="1:3" x14ac:dyDescent="0.3">
      <c r="A2808">
        <v>351890</v>
      </c>
      <c r="B2808" t="s">
        <v>2049</v>
      </c>
      <c r="C2808">
        <v>6</v>
      </c>
    </row>
    <row r="2809" spans="1:3" x14ac:dyDescent="0.3">
      <c r="A2809">
        <v>351900</v>
      </c>
      <c r="B2809" t="s">
        <v>2048</v>
      </c>
      <c r="C2809">
        <v>42</v>
      </c>
    </row>
    <row r="2810" spans="1:3" x14ac:dyDescent="0.3">
      <c r="A2810">
        <v>351905</v>
      </c>
      <c r="B2810" t="s">
        <v>2047</v>
      </c>
      <c r="C2810">
        <v>55</v>
      </c>
    </row>
    <row r="2811" spans="1:3" x14ac:dyDescent="0.3">
      <c r="A2811">
        <v>351907</v>
      </c>
      <c r="B2811" t="s">
        <v>2046</v>
      </c>
      <c r="C2811">
        <v>241</v>
      </c>
    </row>
    <row r="2812" spans="1:3" x14ac:dyDescent="0.3">
      <c r="A2812">
        <v>351910</v>
      </c>
      <c r="B2812" t="s">
        <v>2045</v>
      </c>
      <c r="C2812">
        <v>30</v>
      </c>
    </row>
    <row r="2813" spans="1:3" x14ac:dyDescent="0.3">
      <c r="A2813">
        <v>351920</v>
      </c>
      <c r="B2813" t="s">
        <v>2044</v>
      </c>
      <c r="C2813">
        <v>49</v>
      </c>
    </row>
    <row r="2814" spans="1:3" x14ac:dyDescent="0.3">
      <c r="A2814">
        <v>351925</v>
      </c>
      <c r="B2814" t="s">
        <v>2043</v>
      </c>
      <c r="C2814">
        <v>4</v>
      </c>
    </row>
    <row r="2815" spans="1:3" x14ac:dyDescent="0.3">
      <c r="A2815">
        <v>351930</v>
      </c>
      <c r="B2815" t="s">
        <v>2042</v>
      </c>
      <c r="C2815">
        <v>17</v>
      </c>
    </row>
    <row r="2816" spans="1:3" x14ac:dyDescent="0.3">
      <c r="A2816">
        <v>351940</v>
      </c>
      <c r="B2816" t="s">
        <v>2041</v>
      </c>
      <c r="C2816">
        <v>43</v>
      </c>
    </row>
    <row r="2817" spans="1:3" x14ac:dyDescent="0.3">
      <c r="A2817">
        <v>351950</v>
      </c>
      <c r="B2817" t="s">
        <v>2040</v>
      </c>
      <c r="C2817">
        <v>6</v>
      </c>
    </row>
    <row r="2818" spans="1:3" x14ac:dyDescent="0.3">
      <c r="A2818">
        <v>351960</v>
      </c>
      <c r="B2818" t="s">
        <v>2039</v>
      </c>
      <c r="C2818">
        <v>261</v>
      </c>
    </row>
    <row r="2819" spans="1:3" x14ac:dyDescent="0.3">
      <c r="A2819">
        <v>351970</v>
      </c>
      <c r="B2819" t="s">
        <v>2038</v>
      </c>
      <c r="C2819">
        <v>38</v>
      </c>
    </row>
    <row r="2820" spans="1:3" x14ac:dyDescent="0.3">
      <c r="A2820">
        <v>351980</v>
      </c>
      <c r="B2820" t="s">
        <v>2037</v>
      </c>
      <c r="C2820">
        <v>21</v>
      </c>
    </row>
    <row r="2821" spans="1:3" x14ac:dyDescent="0.3">
      <c r="A2821">
        <v>351990</v>
      </c>
      <c r="B2821" t="s">
        <v>2036</v>
      </c>
      <c r="C2821">
        <v>38</v>
      </c>
    </row>
    <row r="2822" spans="1:3" x14ac:dyDescent="0.3">
      <c r="A2822">
        <v>352000</v>
      </c>
      <c r="B2822" t="s">
        <v>2035</v>
      </c>
      <c r="C2822">
        <v>75</v>
      </c>
    </row>
    <row r="2823" spans="1:3" x14ac:dyDescent="0.3">
      <c r="A2823">
        <v>352010</v>
      </c>
      <c r="B2823" t="s">
        <v>2034</v>
      </c>
      <c r="C2823">
        <v>174</v>
      </c>
    </row>
    <row r="2824" spans="1:3" x14ac:dyDescent="0.3">
      <c r="A2824">
        <v>352020</v>
      </c>
      <c r="B2824" t="s">
        <v>2033</v>
      </c>
      <c r="C2824">
        <v>41</v>
      </c>
    </row>
    <row r="2825" spans="1:3" x14ac:dyDescent="0.3">
      <c r="A2825">
        <v>352030</v>
      </c>
      <c r="B2825" t="s">
        <v>2032</v>
      </c>
      <c r="C2825">
        <v>9</v>
      </c>
    </row>
    <row r="2826" spans="1:3" x14ac:dyDescent="0.3">
      <c r="A2826">
        <v>352042</v>
      </c>
      <c r="B2826" t="s">
        <v>2030</v>
      </c>
      <c r="C2826">
        <v>15</v>
      </c>
    </row>
    <row r="2827" spans="1:3" x14ac:dyDescent="0.3">
      <c r="A2827">
        <v>352044</v>
      </c>
      <c r="B2827" t="s">
        <v>2029</v>
      </c>
      <c r="C2827">
        <v>119</v>
      </c>
    </row>
    <row r="2828" spans="1:3" x14ac:dyDescent="0.3">
      <c r="A2828">
        <v>352040</v>
      </c>
      <c r="B2828" t="s">
        <v>2031</v>
      </c>
      <c r="C2828">
        <v>27</v>
      </c>
    </row>
    <row r="2829" spans="1:3" x14ac:dyDescent="0.3">
      <c r="A2829">
        <v>352050</v>
      </c>
      <c r="B2829" t="s">
        <v>2028</v>
      </c>
      <c r="C2829">
        <v>65</v>
      </c>
    </row>
    <row r="2830" spans="1:3" x14ac:dyDescent="0.3">
      <c r="A2830">
        <v>352060</v>
      </c>
      <c r="B2830" t="s">
        <v>2027</v>
      </c>
      <c r="C2830">
        <v>10</v>
      </c>
    </row>
    <row r="2831" spans="1:3" x14ac:dyDescent="0.3">
      <c r="A2831">
        <v>352070</v>
      </c>
      <c r="B2831" t="s">
        <v>2026</v>
      </c>
      <c r="C2831">
        <v>71</v>
      </c>
    </row>
    <row r="2832" spans="1:3" x14ac:dyDescent="0.3">
      <c r="A2832">
        <v>352080</v>
      </c>
      <c r="B2832" t="s">
        <v>2025</v>
      </c>
      <c r="C2832">
        <v>15</v>
      </c>
    </row>
    <row r="2833" spans="1:3" x14ac:dyDescent="0.3">
      <c r="A2833">
        <v>352090</v>
      </c>
      <c r="B2833" t="s">
        <v>2024</v>
      </c>
      <c r="C2833">
        <v>7</v>
      </c>
    </row>
    <row r="2834" spans="1:3" x14ac:dyDescent="0.3">
      <c r="A2834">
        <v>352100</v>
      </c>
      <c r="B2834" t="s">
        <v>2023</v>
      </c>
      <c r="C2834">
        <v>38</v>
      </c>
    </row>
    <row r="2835" spans="1:3" x14ac:dyDescent="0.3">
      <c r="A2835">
        <v>352110</v>
      </c>
      <c r="B2835" t="s">
        <v>2022</v>
      </c>
      <c r="C2835">
        <v>22</v>
      </c>
    </row>
    <row r="2836" spans="1:3" x14ac:dyDescent="0.3">
      <c r="A2836">
        <v>352115</v>
      </c>
      <c r="B2836" t="s">
        <v>2021</v>
      </c>
      <c r="C2836">
        <v>58</v>
      </c>
    </row>
    <row r="2837" spans="1:3" x14ac:dyDescent="0.3">
      <c r="A2837">
        <v>352120</v>
      </c>
      <c r="B2837" t="s">
        <v>2020</v>
      </c>
      <c r="C2837">
        <v>8</v>
      </c>
    </row>
    <row r="2838" spans="1:3" x14ac:dyDescent="0.3">
      <c r="A2838">
        <v>352130</v>
      </c>
      <c r="B2838" t="s">
        <v>2019</v>
      </c>
      <c r="C2838">
        <v>37</v>
      </c>
    </row>
    <row r="2839" spans="1:3" x14ac:dyDescent="0.3">
      <c r="A2839">
        <v>352140</v>
      </c>
      <c r="B2839" t="s">
        <v>2018</v>
      </c>
      <c r="C2839">
        <v>20</v>
      </c>
    </row>
    <row r="2840" spans="1:3" x14ac:dyDescent="0.3">
      <c r="A2840">
        <v>352150</v>
      </c>
      <c r="B2840" t="s">
        <v>2017</v>
      </c>
      <c r="C2840">
        <v>34</v>
      </c>
    </row>
    <row r="2841" spans="1:3" x14ac:dyDescent="0.3">
      <c r="A2841">
        <v>352160</v>
      </c>
      <c r="B2841" t="s">
        <v>2016</v>
      </c>
      <c r="C2841">
        <v>2</v>
      </c>
    </row>
    <row r="2842" spans="1:3" x14ac:dyDescent="0.3">
      <c r="A2842">
        <v>352170</v>
      </c>
      <c r="B2842" t="s">
        <v>2015</v>
      </c>
      <c r="C2842">
        <v>52</v>
      </c>
    </row>
    <row r="2843" spans="1:3" x14ac:dyDescent="0.3">
      <c r="A2843">
        <v>352180</v>
      </c>
      <c r="B2843" t="s">
        <v>2014</v>
      </c>
      <c r="C2843">
        <v>16</v>
      </c>
    </row>
    <row r="2844" spans="1:3" x14ac:dyDescent="0.3">
      <c r="A2844">
        <v>352190</v>
      </c>
      <c r="B2844" t="s">
        <v>2013</v>
      </c>
      <c r="C2844">
        <v>53</v>
      </c>
    </row>
    <row r="2845" spans="1:3" x14ac:dyDescent="0.3">
      <c r="A2845">
        <v>352200</v>
      </c>
      <c r="B2845" t="s">
        <v>2012</v>
      </c>
      <c r="C2845">
        <v>23</v>
      </c>
    </row>
    <row r="2846" spans="1:3" x14ac:dyDescent="0.3">
      <c r="A2846">
        <v>352210</v>
      </c>
      <c r="B2846" t="s">
        <v>2011</v>
      </c>
      <c r="C2846">
        <v>24</v>
      </c>
    </row>
    <row r="2847" spans="1:3" x14ac:dyDescent="0.3">
      <c r="A2847">
        <v>352220</v>
      </c>
      <c r="B2847" t="s">
        <v>2009</v>
      </c>
      <c r="C2847">
        <v>28</v>
      </c>
    </row>
    <row r="2848" spans="1:3" x14ac:dyDescent="0.3">
      <c r="A2848">
        <v>352230</v>
      </c>
      <c r="B2848" t="s">
        <v>2008</v>
      </c>
      <c r="C2848">
        <v>15</v>
      </c>
    </row>
    <row r="2849" spans="1:3" x14ac:dyDescent="0.3">
      <c r="A2849">
        <v>352240</v>
      </c>
      <c r="B2849" t="s">
        <v>2007</v>
      </c>
      <c r="C2849">
        <v>65</v>
      </c>
    </row>
    <row r="2850" spans="1:3" x14ac:dyDescent="0.3">
      <c r="A2850">
        <v>352250</v>
      </c>
      <c r="B2850" t="s">
        <v>2006</v>
      </c>
      <c r="C2850">
        <v>34</v>
      </c>
    </row>
    <row r="2851" spans="1:3" x14ac:dyDescent="0.3">
      <c r="A2851">
        <v>352260</v>
      </c>
      <c r="B2851" t="s">
        <v>2005</v>
      </c>
      <c r="C2851">
        <v>528</v>
      </c>
    </row>
    <row r="2852" spans="1:3" x14ac:dyDescent="0.3">
      <c r="A2852">
        <v>352265</v>
      </c>
      <c r="B2852" t="s">
        <v>2004</v>
      </c>
      <c r="C2852">
        <v>21</v>
      </c>
    </row>
    <row r="2853" spans="1:3" x14ac:dyDescent="0.3">
      <c r="A2853">
        <v>352270</v>
      </c>
      <c r="B2853" t="s">
        <v>2003</v>
      </c>
      <c r="C2853">
        <v>165</v>
      </c>
    </row>
    <row r="2854" spans="1:3" x14ac:dyDescent="0.3">
      <c r="A2854">
        <v>352280</v>
      </c>
      <c r="B2854" t="s">
        <v>2002</v>
      </c>
      <c r="C2854">
        <v>15</v>
      </c>
    </row>
    <row r="2855" spans="1:3" x14ac:dyDescent="0.3">
      <c r="A2855">
        <v>352290</v>
      </c>
      <c r="B2855" t="s">
        <v>2001</v>
      </c>
      <c r="C2855">
        <v>51</v>
      </c>
    </row>
    <row r="2856" spans="1:3" x14ac:dyDescent="0.3">
      <c r="A2856">
        <v>352300</v>
      </c>
      <c r="B2856" t="s">
        <v>2000</v>
      </c>
      <c r="C2856">
        <v>2</v>
      </c>
    </row>
    <row r="2857" spans="1:3" x14ac:dyDescent="0.3">
      <c r="A2857">
        <v>352310</v>
      </c>
      <c r="B2857" t="s">
        <v>1999</v>
      </c>
      <c r="C2857">
        <v>9</v>
      </c>
    </row>
    <row r="2858" spans="1:3" x14ac:dyDescent="0.3">
      <c r="A2858">
        <v>352320</v>
      </c>
      <c r="B2858" t="s">
        <v>1998</v>
      </c>
      <c r="C2858">
        <v>21</v>
      </c>
    </row>
    <row r="2859" spans="1:3" x14ac:dyDescent="0.3">
      <c r="A2859">
        <v>352330</v>
      </c>
      <c r="B2859" t="s">
        <v>1997</v>
      </c>
      <c r="C2859">
        <v>7</v>
      </c>
    </row>
    <row r="2860" spans="1:3" x14ac:dyDescent="0.3">
      <c r="A2860">
        <v>352340</v>
      </c>
      <c r="B2860" t="s">
        <v>1996</v>
      </c>
      <c r="C2860">
        <v>97</v>
      </c>
    </row>
    <row r="2861" spans="1:3" x14ac:dyDescent="0.3">
      <c r="A2861">
        <v>352350</v>
      </c>
      <c r="B2861" t="s">
        <v>1995</v>
      </c>
      <c r="C2861">
        <v>104</v>
      </c>
    </row>
    <row r="2862" spans="1:3" x14ac:dyDescent="0.3">
      <c r="A2862">
        <v>352360</v>
      </c>
      <c r="B2862" t="s">
        <v>1994</v>
      </c>
      <c r="C2862">
        <v>66</v>
      </c>
    </row>
    <row r="2863" spans="1:3" x14ac:dyDescent="0.3">
      <c r="A2863">
        <v>352370</v>
      </c>
      <c r="B2863" t="s">
        <v>1993</v>
      </c>
      <c r="C2863">
        <v>10</v>
      </c>
    </row>
    <row r="2864" spans="1:3" x14ac:dyDescent="0.3">
      <c r="A2864">
        <v>352380</v>
      </c>
      <c r="B2864" t="s">
        <v>1992</v>
      </c>
      <c r="C2864">
        <v>8</v>
      </c>
    </row>
    <row r="2865" spans="1:3" x14ac:dyDescent="0.3">
      <c r="A2865">
        <v>352390</v>
      </c>
      <c r="B2865" t="s">
        <v>1991</v>
      </c>
      <c r="C2865">
        <v>178</v>
      </c>
    </row>
    <row r="2866" spans="1:3" x14ac:dyDescent="0.3">
      <c r="A2866">
        <v>352400</v>
      </c>
      <c r="B2866" t="s">
        <v>1990</v>
      </c>
      <c r="C2866">
        <v>33</v>
      </c>
    </row>
    <row r="2867" spans="1:3" x14ac:dyDescent="0.3">
      <c r="A2867">
        <v>352410</v>
      </c>
      <c r="B2867" t="s">
        <v>1989</v>
      </c>
      <c r="C2867">
        <v>98</v>
      </c>
    </row>
    <row r="2868" spans="1:3" x14ac:dyDescent="0.3">
      <c r="A2868">
        <v>352420</v>
      </c>
      <c r="B2868" t="s">
        <v>1988</v>
      </c>
      <c r="C2868">
        <v>2</v>
      </c>
    </row>
    <row r="2869" spans="1:3" x14ac:dyDescent="0.3">
      <c r="A2869">
        <v>352430</v>
      </c>
      <c r="B2869" t="s">
        <v>1987</v>
      </c>
      <c r="C2869">
        <v>220</v>
      </c>
    </row>
    <row r="2870" spans="1:3" x14ac:dyDescent="0.3">
      <c r="A2870">
        <v>352440</v>
      </c>
      <c r="B2870" t="s">
        <v>1986</v>
      </c>
      <c r="C2870">
        <v>33</v>
      </c>
    </row>
    <row r="2871" spans="1:3" x14ac:dyDescent="0.3">
      <c r="A2871">
        <v>352450</v>
      </c>
      <c r="B2871" t="s">
        <v>1985</v>
      </c>
      <c r="C2871">
        <v>56</v>
      </c>
    </row>
    <row r="2872" spans="1:3" x14ac:dyDescent="0.3">
      <c r="A2872">
        <v>352460</v>
      </c>
      <c r="B2872" t="s">
        <v>1984</v>
      </c>
      <c r="C2872">
        <v>30</v>
      </c>
    </row>
    <row r="2873" spans="1:3" x14ac:dyDescent="0.3">
      <c r="A2873">
        <v>352470</v>
      </c>
      <c r="B2873" t="s">
        <v>1983</v>
      </c>
      <c r="C2873">
        <v>58</v>
      </c>
    </row>
    <row r="2874" spans="1:3" x14ac:dyDescent="0.3">
      <c r="A2874">
        <v>352480</v>
      </c>
      <c r="B2874" t="s">
        <v>1982</v>
      </c>
      <c r="C2874">
        <v>248</v>
      </c>
    </row>
    <row r="2875" spans="1:3" x14ac:dyDescent="0.3">
      <c r="A2875">
        <v>352490</v>
      </c>
      <c r="B2875" t="s">
        <v>1981</v>
      </c>
      <c r="C2875">
        <v>3</v>
      </c>
    </row>
    <row r="2876" spans="1:3" x14ac:dyDescent="0.3">
      <c r="A2876">
        <v>352500</v>
      </c>
      <c r="B2876" t="s">
        <v>1980</v>
      </c>
      <c r="C2876">
        <v>5</v>
      </c>
    </row>
    <row r="2877" spans="1:3" x14ac:dyDescent="0.3">
      <c r="A2877">
        <v>352510</v>
      </c>
      <c r="B2877" t="s">
        <v>1121</v>
      </c>
      <c r="C2877">
        <v>165</v>
      </c>
    </row>
    <row r="2878" spans="1:3" x14ac:dyDescent="0.3">
      <c r="A2878">
        <v>352520</v>
      </c>
      <c r="B2878" t="s">
        <v>1979</v>
      </c>
      <c r="C2878">
        <v>138</v>
      </c>
    </row>
    <row r="2879" spans="1:3" x14ac:dyDescent="0.3">
      <c r="A2879">
        <v>352530</v>
      </c>
      <c r="B2879" t="s">
        <v>1978</v>
      </c>
      <c r="C2879">
        <v>317</v>
      </c>
    </row>
    <row r="2880" spans="1:3" x14ac:dyDescent="0.3">
      <c r="A2880">
        <v>352550</v>
      </c>
      <c r="B2880" t="s">
        <v>1976</v>
      </c>
      <c r="C2880">
        <v>54</v>
      </c>
    </row>
    <row r="2881" spans="1:3" x14ac:dyDescent="0.3">
      <c r="A2881">
        <v>352560</v>
      </c>
      <c r="B2881" t="s">
        <v>1975</v>
      </c>
      <c r="C2881">
        <v>6</v>
      </c>
    </row>
    <row r="2882" spans="1:3" x14ac:dyDescent="0.3">
      <c r="A2882">
        <v>352570</v>
      </c>
      <c r="B2882" t="s">
        <v>1974</v>
      </c>
      <c r="C2882">
        <v>219</v>
      </c>
    </row>
    <row r="2883" spans="1:3" x14ac:dyDescent="0.3">
      <c r="A2883">
        <v>352585</v>
      </c>
      <c r="B2883" t="s">
        <v>1972</v>
      </c>
      <c r="C2883">
        <v>12</v>
      </c>
    </row>
    <row r="2884" spans="1:3" x14ac:dyDescent="0.3">
      <c r="A2884">
        <v>352590</v>
      </c>
      <c r="B2884" t="s">
        <v>1971</v>
      </c>
      <c r="C2884">
        <v>137</v>
      </c>
    </row>
    <row r="2885" spans="1:3" x14ac:dyDescent="0.3">
      <c r="A2885">
        <v>352600</v>
      </c>
      <c r="B2885" t="s">
        <v>1970</v>
      </c>
      <c r="C2885">
        <v>199</v>
      </c>
    </row>
    <row r="2886" spans="1:3" x14ac:dyDescent="0.3">
      <c r="A2886">
        <v>352610</v>
      </c>
      <c r="B2886" t="s">
        <v>1969</v>
      </c>
      <c r="C2886">
        <v>17</v>
      </c>
    </row>
    <row r="2887" spans="1:3" x14ac:dyDescent="0.3">
      <c r="A2887">
        <v>352620</v>
      </c>
      <c r="B2887" t="s">
        <v>1968</v>
      </c>
      <c r="C2887">
        <v>120</v>
      </c>
    </row>
    <row r="2888" spans="1:3" x14ac:dyDescent="0.3">
      <c r="A2888">
        <v>352630</v>
      </c>
      <c r="B2888" t="s">
        <v>1967</v>
      </c>
      <c r="C2888">
        <v>59</v>
      </c>
    </row>
    <row r="2889" spans="1:3" x14ac:dyDescent="0.3">
      <c r="A2889">
        <v>352640</v>
      </c>
      <c r="B2889" t="s">
        <v>1966</v>
      </c>
      <c r="C2889">
        <v>66</v>
      </c>
    </row>
    <row r="2890" spans="1:3" x14ac:dyDescent="0.3">
      <c r="A2890">
        <v>352650</v>
      </c>
      <c r="B2890" t="s">
        <v>1965</v>
      </c>
      <c r="C2890">
        <v>23</v>
      </c>
    </row>
    <row r="2891" spans="1:3" x14ac:dyDescent="0.3">
      <c r="A2891">
        <v>352670</v>
      </c>
      <c r="B2891" t="s">
        <v>1963</v>
      </c>
      <c r="C2891">
        <v>120</v>
      </c>
    </row>
    <row r="2892" spans="1:3" x14ac:dyDescent="0.3">
      <c r="A2892">
        <v>352680</v>
      </c>
      <c r="B2892" t="s">
        <v>1962</v>
      </c>
      <c r="C2892">
        <v>35</v>
      </c>
    </row>
    <row r="2893" spans="1:3" x14ac:dyDescent="0.3">
      <c r="A2893">
        <v>352690</v>
      </c>
      <c r="B2893" t="s">
        <v>1961</v>
      </c>
      <c r="C2893">
        <v>679</v>
      </c>
    </row>
    <row r="2894" spans="1:3" x14ac:dyDescent="0.3">
      <c r="A2894">
        <v>352700</v>
      </c>
      <c r="B2894" t="s">
        <v>1960</v>
      </c>
      <c r="C2894">
        <v>32</v>
      </c>
    </row>
    <row r="2895" spans="1:3" x14ac:dyDescent="0.3">
      <c r="A2895">
        <v>352710</v>
      </c>
      <c r="B2895" t="s">
        <v>1959</v>
      </c>
      <c r="C2895">
        <v>155</v>
      </c>
    </row>
    <row r="2896" spans="1:3" x14ac:dyDescent="0.3">
      <c r="A2896">
        <v>352720</v>
      </c>
      <c r="B2896" t="s">
        <v>1958</v>
      </c>
      <c r="C2896">
        <v>145</v>
      </c>
    </row>
    <row r="2897" spans="1:3" x14ac:dyDescent="0.3">
      <c r="A2897">
        <v>352725</v>
      </c>
      <c r="B2897" t="s">
        <v>1957</v>
      </c>
      <c r="C2897">
        <v>1</v>
      </c>
    </row>
    <row r="2898" spans="1:3" x14ac:dyDescent="0.3">
      <c r="A2898">
        <v>352730</v>
      </c>
      <c r="B2898" t="s">
        <v>1956</v>
      </c>
      <c r="C2898">
        <v>25</v>
      </c>
    </row>
    <row r="2899" spans="1:3" x14ac:dyDescent="0.3">
      <c r="A2899">
        <v>352740</v>
      </c>
      <c r="B2899" t="s">
        <v>1955</v>
      </c>
      <c r="C2899">
        <v>87</v>
      </c>
    </row>
    <row r="2900" spans="1:3" x14ac:dyDescent="0.3">
      <c r="A2900">
        <v>352750</v>
      </c>
      <c r="B2900" t="s">
        <v>1954</v>
      </c>
      <c r="C2900">
        <v>1</v>
      </c>
    </row>
    <row r="2901" spans="1:3" x14ac:dyDescent="0.3">
      <c r="A2901">
        <v>352760</v>
      </c>
      <c r="B2901" t="s">
        <v>1953</v>
      </c>
      <c r="C2901">
        <v>21</v>
      </c>
    </row>
    <row r="2902" spans="1:3" x14ac:dyDescent="0.3">
      <c r="A2902">
        <v>352770</v>
      </c>
      <c r="B2902" t="s">
        <v>1952</v>
      </c>
      <c r="C2902">
        <v>48</v>
      </c>
    </row>
    <row r="2903" spans="1:3" x14ac:dyDescent="0.3">
      <c r="A2903">
        <v>352800</v>
      </c>
      <c r="B2903" t="s">
        <v>1949</v>
      </c>
      <c r="C2903">
        <v>3</v>
      </c>
    </row>
    <row r="2904" spans="1:3" x14ac:dyDescent="0.3">
      <c r="A2904">
        <v>352810</v>
      </c>
      <c r="B2904" t="s">
        <v>1948</v>
      </c>
      <c r="C2904">
        <v>90</v>
      </c>
    </row>
    <row r="2905" spans="1:3" x14ac:dyDescent="0.3">
      <c r="A2905">
        <v>352830</v>
      </c>
      <c r="B2905" t="s">
        <v>1946</v>
      </c>
      <c r="C2905">
        <v>9</v>
      </c>
    </row>
    <row r="2906" spans="1:3" x14ac:dyDescent="0.3">
      <c r="A2906">
        <v>352840</v>
      </c>
      <c r="B2906" t="s">
        <v>1945</v>
      </c>
      <c r="C2906">
        <v>99</v>
      </c>
    </row>
    <row r="2907" spans="1:3" x14ac:dyDescent="0.3">
      <c r="A2907">
        <v>352850</v>
      </c>
      <c r="B2907" t="s">
        <v>1944</v>
      </c>
      <c r="C2907">
        <v>181</v>
      </c>
    </row>
    <row r="2908" spans="1:3" x14ac:dyDescent="0.3">
      <c r="A2908">
        <v>352870</v>
      </c>
      <c r="B2908" t="s">
        <v>1942</v>
      </c>
      <c r="C2908">
        <v>2</v>
      </c>
    </row>
    <row r="2909" spans="1:3" x14ac:dyDescent="0.3">
      <c r="A2909">
        <v>352880</v>
      </c>
      <c r="B2909" t="s">
        <v>1941</v>
      </c>
      <c r="C2909">
        <v>12</v>
      </c>
    </row>
    <row r="2910" spans="1:3" x14ac:dyDescent="0.3">
      <c r="A2910">
        <v>352885</v>
      </c>
      <c r="B2910" t="s">
        <v>1940</v>
      </c>
      <c r="C2910">
        <v>13</v>
      </c>
    </row>
    <row r="2911" spans="1:3" x14ac:dyDescent="0.3">
      <c r="A2911">
        <v>352900</v>
      </c>
      <c r="B2911" t="s">
        <v>1938</v>
      </c>
      <c r="C2911">
        <v>258</v>
      </c>
    </row>
    <row r="2912" spans="1:3" x14ac:dyDescent="0.3">
      <c r="A2912">
        <v>352910</v>
      </c>
      <c r="B2912" t="s">
        <v>1937</v>
      </c>
      <c r="C2912">
        <v>12</v>
      </c>
    </row>
    <row r="2913" spans="1:3" x14ac:dyDescent="0.3">
      <c r="A2913">
        <v>352920</v>
      </c>
      <c r="B2913" t="s">
        <v>1936</v>
      </c>
      <c r="C2913">
        <v>70</v>
      </c>
    </row>
    <row r="2914" spans="1:3" x14ac:dyDescent="0.3">
      <c r="A2914">
        <v>352930</v>
      </c>
      <c r="B2914" t="s">
        <v>1935</v>
      </c>
      <c r="C2914">
        <v>96</v>
      </c>
    </row>
    <row r="2915" spans="1:3" x14ac:dyDescent="0.3">
      <c r="A2915">
        <v>352940</v>
      </c>
      <c r="B2915" t="s">
        <v>1934</v>
      </c>
      <c r="C2915">
        <v>29</v>
      </c>
    </row>
    <row r="2916" spans="1:3" x14ac:dyDescent="0.3">
      <c r="A2916">
        <v>352950</v>
      </c>
      <c r="B2916" t="s">
        <v>1933</v>
      </c>
      <c r="C2916">
        <v>72</v>
      </c>
    </row>
    <row r="2917" spans="1:3" x14ac:dyDescent="0.3">
      <c r="A2917">
        <v>352960</v>
      </c>
      <c r="B2917" t="s">
        <v>1932</v>
      </c>
      <c r="C2917">
        <v>10</v>
      </c>
    </row>
    <row r="2918" spans="1:3" x14ac:dyDescent="0.3">
      <c r="A2918">
        <v>352970</v>
      </c>
      <c r="B2918" t="s">
        <v>1930</v>
      </c>
      <c r="C2918">
        <v>27</v>
      </c>
    </row>
    <row r="2919" spans="1:3" x14ac:dyDescent="0.3">
      <c r="A2919">
        <v>352980</v>
      </c>
      <c r="B2919" t="s">
        <v>1929</v>
      </c>
      <c r="C2919">
        <v>35</v>
      </c>
    </row>
    <row r="2920" spans="1:3" x14ac:dyDescent="0.3">
      <c r="A2920">
        <v>353000</v>
      </c>
      <c r="B2920" t="s">
        <v>1927</v>
      </c>
      <c r="C2920">
        <v>22</v>
      </c>
    </row>
    <row r="2921" spans="1:3" x14ac:dyDescent="0.3">
      <c r="A2921">
        <v>352990</v>
      </c>
      <c r="B2921" t="s">
        <v>1928</v>
      </c>
      <c r="C2921">
        <v>23</v>
      </c>
    </row>
    <row r="2922" spans="1:3" x14ac:dyDescent="0.3">
      <c r="A2922">
        <v>353010</v>
      </c>
      <c r="B2922" t="s">
        <v>1926</v>
      </c>
      <c r="C2922">
        <v>253</v>
      </c>
    </row>
    <row r="2923" spans="1:3" x14ac:dyDescent="0.3">
      <c r="A2923">
        <v>353020</v>
      </c>
      <c r="B2923" t="s">
        <v>1925</v>
      </c>
      <c r="C2923">
        <v>240</v>
      </c>
    </row>
    <row r="2924" spans="1:3" x14ac:dyDescent="0.3">
      <c r="A2924">
        <v>353030</v>
      </c>
      <c r="B2924" t="s">
        <v>1924</v>
      </c>
      <c r="C2924">
        <v>89</v>
      </c>
    </row>
    <row r="2925" spans="1:3" x14ac:dyDescent="0.3">
      <c r="A2925">
        <v>353040</v>
      </c>
      <c r="B2925" t="s">
        <v>1923</v>
      </c>
      <c r="C2925">
        <v>64</v>
      </c>
    </row>
    <row r="2926" spans="1:3" x14ac:dyDescent="0.3">
      <c r="A2926">
        <v>353050</v>
      </c>
      <c r="B2926" t="s">
        <v>1922</v>
      </c>
      <c r="C2926">
        <v>195</v>
      </c>
    </row>
    <row r="2927" spans="1:3" x14ac:dyDescent="0.3">
      <c r="A2927">
        <v>353060</v>
      </c>
      <c r="B2927" t="s">
        <v>5521</v>
      </c>
      <c r="C2927">
        <v>107</v>
      </c>
    </row>
    <row r="2928" spans="1:3" x14ac:dyDescent="0.3">
      <c r="A2928">
        <v>353070</v>
      </c>
      <c r="B2928" t="s">
        <v>1920</v>
      </c>
      <c r="C2928">
        <v>41</v>
      </c>
    </row>
    <row r="2929" spans="1:3" x14ac:dyDescent="0.3">
      <c r="A2929">
        <v>353080</v>
      </c>
      <c r="B2929" t="s">
        <v>5662</v>
      </c>
      <c r="C2929">
        <v>148</v>
      </c>
    </row>
    <row r="2930" spans="1:3" x14ac:dyDescent="0.3">
      <c r="A2930">
        <v>353090</v>
      </c>
      <c r="B2930" t="s">
        <v>1918</v>
      </c>
      <c r="C2930">
        <v>5</v>
      </c>
    </row>
    <row r="2931" spans="1:3" x14ac:dyDescent="0.3">
      <c r="A2931">
        <v>353100</v>
      </c>
      <c r="B2931" t="s">
        <v>1917</v>
      </c>
      <c r="C2931">
        <v>9</v>
      </c>
    </row>
    <row r="2932" spans="1:3" x14ac:dyDescent="0.3">
      <c r="A2932">
        <v>353110</v>
      </c>
      <c r="B2932" t="s">
        <v>1916</v>
      </c>
      <c r="C2932">
        <v>20</v>
      </c>
    </row>
    <row r="2933" spans="1:3" x14ac:dyDescent="0.3">
      <c r="A2933">
        <v>353120</v>
      </c>
      <c r="B2933" t="s">
        <v>1915</v>
      </c>
      <c r="C2933">
        <v>40</v>
      </c>
    </row>
    <row r="2934" spans="1:3" x14ac:dyDescent="0.3">
      <c r="A2934">
        <v>353130</v>
      </c>
      <c r="B2934" t="s">
        <v>1914</v>
      </c>
      <c r="C2934">
        <v>40</v>
      </c>
    </row>
    <row r="2935" spans="1:3" x14ac:dyDescent="0.3">
      <c r="A2935">
        <v>353140</v>
      </c>
      <c r="B2935" t="s">
        <v>1913</v>
      </c>
      <c r="C2935">
        <v>89</v>
      </c>
    </row>
    <row r="2936" spans="1:3" x14ac:dyDescent="0.3">
      <c r="A2936">
        <v>353150</v>
      </c>
      <c r="B2936" t="s">
        <v>1912</v>
      </c>
      <c r="C2936">
        <v>77</v>
      </c>
    </row>
    <row r="2937" spans="1:3" x14ac:dyDescent="0.3">
      <c r="A2937">
        <v>353160</v>
      </c>
      <c r="B2937" t="s">
        <v>1090</v>
      </c>
      <c r="C2937">
        <v>5</v>
      </c>
    </row>
    <row r="2938" spans="1:3" x14ac:dyDescent="0.3">
      <c r="A2938">
        <v>353180</v>
      </c>
      <c r="B2938" t="s">
        <v>1910</v>
      </c>
      <c r="C2938">
        <v>19</v>
      </c>
    </row>
    <row r="2939" spans="1:3" x14ac:dyDescent="0.3">
      <c r="A2939">
        <v>353170</v>
      </c>
      <c r="B2939" t="s">
        <v>1911</v>
      </c>
      <c r="C2939">
        <v>6</v>
      </c>
    </row>
    <row r="2940" spans="1:3" x14ac:dyDescent="0.3">
      <c r="A2940">
        <v>353190</v>
      </c>
      <c r="B2940" t="s">
        <v>1909</v>
      </c>
      <c r="C2940">
        <v>102</v>
      </c>
    </row>
    <row r="2941" spans="1:3" x14ac:dyDescent="0.3">
      <c r="A2941">
        <v>353200</v>
      </c>
      <c r="B2941" t="s">
        <v>1908</v>
      </c>
      <c r="C2941">
        <v>24</v>
      </c>
    </row>
    <row r="2942" spans="1:3" x14ac:dyDescent="0.3">
      <c r="A2942">
        <v>353205</v>
      </c>
      <c r="B2942" t="s">
        <v>1907</v>
      </c>
      <c r="C2942">
        <v>14</v>
      </c>
    </row>
    <row r="2943" spans="1:3" x14ac:dyDescent="0.3">
      <c r="A2943">
        <v>353210</v>
      </c>
      <c r="B2943" t="s">
        <v>1906</v>
      </c>
      <c r="C2943">
        <v>31</v>
      </c>
    </row>
    <row r="2944" spans="1:3" x14ac:dyDescent="0.3">
      <c r="A2944">
        <v>353220</v>
      </c>
      <c r="B2944" t="s">
        <v>1904</v>
      </c>
      <c r="C2944">
        <v>21</v>
      </c>
    </row>
    <row r="2945" spans="1:3" x14ac:dyDescent="0.3">
      <c r="A2945">
        <v>353230</v>
      </c>
      <c r="B2945" t="s">
        <v>1903</v>
      </c>
      <c r="C2945">
        <v>4</v>
      </c>
    </row>
    <row r="2946" spans="1:3" x14ac:dyDescent="0.3">
      <c r="A2946">
        <v>353240</v>
      </c>
      <c r="B2946" t="s">
        <v>1902</v>
      </c>
      <c r="C2946">
        <v>98</v>
      </c>
    </row>
    <row r="2947" spans="1:3" x14ac:dyDescent="0.3">
      <c r="A2947">
        <v>353250</v>
      </c>
      <c r="B2947" t="s">
        <v>1901</v>
      </c>
      <c r="C2947">
        <v>72</v>
      </c>
    </row>
    <row r="2948" spans="1:3" x14ac:dyDescent="0.3">
      <c r="A2948">
        <v>353260</v>
      </c>
      <c r="B2948" t="s">
        <v>1900</v>
      </c>
      <c r="C2948">
        <v>161</v>
      </c>
    </row>
    <row r="2949" spans="1:3" x14ac:dyDescent="0.3">
      <c r="A2949">
        <v>353270</v>
      </c>
      <c r="B2949" t="s">
        <v>1899</v>
      </c>
      <c r="C2949">
        <v>20</v>
      </c>
    </row>
    <row r="2950" spans="1:3" x14ac:dyDescent="0.3">
      <c r="A2950">
        <v>353280</v>
      </c>
      <c r="B2950" t="s">
        <v>1898</v>
      </c>
      <c r="C2950">
        <v>35</v>
      </c>
    </row>
    <row r="2951" spans="1:3" x14ac:dyDescent="0.3">
      <c r="A2951">
        <v>353282</v>
      </c>
      <c r="B2951" t="s">
        <v>1897</v>
      </c>
      <c r="C2951">
        <v>1</v>
      </c>
    </row>
    <row r="2952" spans="1:3" x14ac:dyDescent="0.3">
      <c r="A2952">
        <v>353284</v>
      </c>
      <c r="B2952" t="s">
        <v>1896</v>
      </c>
      <c r="C2952">
        <v>3</v>
      </c>
    </row>
    <row r="2953" spans="1:3" x14ac:dyDescent="0.3">
      <c r="A2953">
        <v>353286</v>
      </c>
      <c r="B2953" t="s">
        <v>1895</v>
      </c>
      <c r="C2953">
        <v>2</v>
      </c>
    </row>
    <row r="2954" spans="1:3" x14ac:dyDescent="0.3">
      <c r="A2954">
        <v>353290</v>
      </c>
      <c r="B2954" t="s">
        <v>1894</v>
      </c>
      <c r="C2954">
        <v>39</v>
      </c>
    </row>
    <row r="2955" spans="1:3" x14ac:dyDescent="0.3">
      <c r="A2955">
        <v>353300</v>
      </c>
      <c r="B2955" t="s">
        <v>1893</v>
      </c>
      <c r="C2955">
        <v>113</v>
      </c>
    </row>
    <row r="2956" spans="1:3" x14ac:dyDescent="0.3">
      <c r="A2956">
        <v>353320</v>
      </c>
      <c r="B2956" t="s">
        <v>1891</v>
      </c>
      <c r="C2956">
        <v>30</v>
      </c>
    </row>
    <row r="2957" spans="1:3" x14ac:dyDescent="0.3">
      <c r="A2957">
        <v>353340</v>
      </c>
      <c r="B2957" t="s">
        <v>1888</v>
      </c>
      <c r="C2957">
        <v>105</v>
      </c>
    </row>
    <row r="2958" spans="1:3" x14ac:dyDescent="0.3">
      <c r="A2958">
        <v>353325</v>
      </c>
      <c r="B2958" t="s">
        <v>1890</v>
      </c>
      <c r="C2958">
        <v>4</v>
      </c>
    </row>
    <row r="2959" spans="1:3" x14ac:dyDescent="0.3">
      <c r="A2959">
        <v>353350</v>
      </c>
      <c r="B2959" t="s">
        <v>1083</v>
      </c>
      <c r="C2959">
        <v>159</v>
      </c>
    </row>
    <row r="2960" spans="1:3" x14ac:dyDescent="0.3">
      <c r="A2960">
        <v>353360</v>
      </c>
      <c r="B2960" t="s">
        <v>1887</v>
      </c>
      <c r="C2960">
        <v>9</v>
      </c>
    </row>
    <row r="2961" spans="1:3" x14ac:dyDescent="0.3">
      <c r="A2961">
        <v>353370</v>
      </c>
      <c r="B2961" t="s">
        <v>1886</v>
      </c>
      <c r="C2961">
        <v>3</v>
      </c>
    </row>
    <row r="2962" spans="1:3" x14ac:dyDescent="0.3">
      <c r="A2962">
        <v>353390</v>
      </c>
      <c r="B2962" t="s">
        <v>1884</v>
      </c>
      <c r="C2962">
        <v>257</v>
      </c>
    </row>
    <row r="2963" spans="1:3" x14ac:dyDescent="0.3">
      <c r="A2963">
        <v>353400</v>
      </c>
      <c r="B2963" t="s">
        <v>1883</v>
      </c>
      <c r="C2963">
        <v>47</v>
      </c>
    </row>
    <row r="2964" spans="1:3" x14ac:dyDescent="0.3">
      <c r="A2964">
        <v>353410</v>
      </c>
      <c r="B2964" t="s">
        <v>1882</v>
      </c>
      <c r="C2964">
        <v>1</v>
      </c>
    </row>
    <row r="2965" spans="1:3" x14ac:dyDescent="0.3">
      <c r="A2965">
        <v>353420</v>
      </c>
      <c r="B2965" t="s">
        <v>1881</v>
      </c>
      <c r="C2965">
        <v>24</v>
      </c>
    </row>
    <row r="2966" spans="1:3" x14ac:dyDescent="0.3">
      <c r="A2966">
        <v>353430</v>
      </c>
      <c r="B2966" t="s">
        <v>1880</v>
      </c>
      <c r="C2966">
        <v>8</v>
      </c>
    </row>
    <row r="2967" spans="1:3" x14ac:dyDescent="0.3">
      <c r="A2967">
        <v>353440</v>
      </c>
      <c r="B2967" t="s">
        <v>1879</v>
      </c>
      <c r="C2967">
        <v>29</v>
      </c>
    </row>
    <row r="2968" spans="1:3" x14ac:dyDescent="0.3">
      <c r="A2968">
        <v>353450</v>
      </c>
      <c r="B2968" t="s">
        <v>1878</v>
      </c>
      <c r="C2968">
        <v>4</v>
      </c>
    </row>
    <row r="2969" spans="1:3" x14ac:dyDescent="0.3">
      <c r="A2969">
        <v>353460</v>
      </c>
      <c r="B2969" t="s">
        <v>1877</v>
      </c>
      <c r="C2969">
        <v>43</v>
      </c>
    </row>
    <row r="2970" spans="1:3" x14ac:dyDescent="0.3">
      <c r="A2970">
        <v>353470</v>
      </c>
      <c r="B2970" t="s">
        <v>1876</v>
      </c>
      <c r="C2970">
        <v>378</v>
      </c>
    </row>
    <row r="2971" spans="1:3" x14ac:dyDescent="0.3">
      <c r="A2971">
        <v>353480</v>
      </c>
      <c r="B2971" t="s">
        <v>1079</v>
      </c>
      <c r="C2971">
        <v>26</v>
      </c>
    </row>
    <row r="2972" spans="1:3" x14ac:dyDescent="0.3">
      <c r="A2972">
        <v>353475</v>
      </c>
      <c r="B2972" t="s">
        <v>1875</v>
      </c>
      <c r="C2972">
        <v>93</v>
      </c>
    </row>
    <row r="2973" spans="1:3" x14ac:dyDescent="0.3">
      <c r="A2973">
        <v>353490</v>
      </c>
      <c r="B2973" t="s">
        <v>1874</v>
      </c>
      <c r="C2973">
        <v>75</v>
      </c>
    </row>
    <row r="2974" spans="1:3" x14ac:dyDescent="0.3">
      <c r="A2974">
        <v>353500</v>
      </c>
      <c r="B2974" t="s">
        <v>1873</v>
      </c>
      <c r="C2974">
        <v>125</v>
      </c>
    </row>
    <row r="2975" spans="1:3" x14ac:dyDescent="0.3">
      <c r="A2975">
        <v>353510</v>
      </c>
      <c r="B2975" t="s">
        <v>1872</v>
      </c>
      <c r="C2975">
        <v>33</v>
      </c>
    </row>
    <row r="2976" spans="1:3" x14ac:dyDescent="0.3">
      <c r="A2976">
        <v>353520</v>
      </c>
      <c r="B2976" t="s">
        <v>5663</v>
      </c>
      <c r="C2976">
        <v>51</v>
      </c>
    </row>
    <row r="2977" spans="1:3" x14ac:dyDescent="0.3">
      <c r="A2977">
        <v>353530</v>
      </c>
      <c r="B2977" t="s">
        <v>1399</v>
      </c>
      <c r="C2977">
        <v>39</v>
      </c>
    </row>
    <row r="2978" spans="1:3" x14ac:dyDescent="0.3">
      <c r="A2978">
        <v>353540</v>
      </c>
      <c r="B2978" t="s">
        <v>1870</v>
      </c>
      <c r="C2978">
        <v>106</v>
      </c>
    </row>
    <row r="2979" spans="1:3" x14ac:dyDescent="0.3">
      <c r="A2979">
        <v>353550</v>
      </c>
      <c r="B2979" t="s">
        <v>1869</v>
      </c>
      <c r="C2979">
        <v>94</v>
      </c>
    </row>
    <row r="2980" spans="1:3" x14ac:dyDescent="0.3">
      <c r="A2980">
        <v>353560</v>
      </c>
      <c r="B2980" t="s">
        <v>1868</v>
      </c>
      <c r="C2980">
        <v>20</v>
      </c>
    </row>
    <row r="2981" spans="1:3" x14ac:dyDescent="0.3">
      <c r="A2981">
        <v>353570</v>
      </c>
      <c r="B2981" t="s">
        <v>1071</v>
      </c>
      <c r="C2981">
        <v>61</v>
      </c>
    </row>
    <row r="2982" spans="1:3" x14ac:dyDescent="0.3">
      <c r="A2982">
        <v>353590</v>
      </c>
      <c r="B2982" t="s">
        <v>1866</v>
      </c>
      <c r="C2982">
        <v>15</v>
      </c>
    </row>
    <row r="2983" spans="1:3" x14ac:dyDescent="0.3">
      <c r="A2983">
        <v>353600</v>
      </c>
      <c r="B2983" t="s">
        <v>1865</v>
      </c>
      <c r="C2983">
        <v>53</v>
      </c>
    </row>
    <row r="2984" spans="1:3" x14ac:dyDescent="0.3">
      <c r="A2984">
        <v>353610</v>
      </c>
      <c r="B2984" t="s">
        <v>1864</v>
      </c>
      <c r="C2984">
        <v>34</v>
      </c>
    </row>
    <row r="2985" spans="1:3" x14ac:dyDescent="0.3">
      <c r="A2985">
        <v>353620</v>
      </c>
      <c r="B2985" t="s">
        <v>5522</v>
      </c>
      <c r="C2985">
        <v>44</v>
      </c>
    </row>
    <row r="2986" spans="1:3" x14ac:dyDescent="0.3">
      <c r="A2986">
        <v>353625</v>
      </c>
      <c r="B2986" t="s">
        <v>1862</v>
      </c>
      <c r="C2986">
        <v>17</v>
      </c>
    </row>
    <row r="2987" spans="1:3" x14ac:dyDescent="0.3">
      <c r="A2987">
        <v>353630</v>
      </c>
      <c r="B2987" t="s">
        <v>1861</v>
      </c>
      <c r="C2987">
        <v>51</v>
      </c>
    </row>
    <row r="2988" spans="1:3" x14ac:dyDescent="0.3">
      <c r="A2988">
        <v>353640</v>
      </c>
      <c r="B2988" t="s">
        <v>1860</v>
      </c>
      <c r="C2988">
        <v>79</v>
      </c>
    </row>
    <row r="2989" spans="1:3" x14ac:dyDescent="0.3">
      <c r="A2989">
        <v>353650</v>
      </c>
      <c r="B2989" t="s">
        <v>1859</v>
      </c>
      <c r="C2989">
        <v>78</v>
      </c>
    </row>
    <row r="2990" spans="1:3" x14ac:dyDescent="0.3">
      <c r="A2990">
        <v>353657</v>
      </c>
      <c r="B2990" t="s">
        <v>1858</v>
      </c>
      <c r="C2990">
        <v>2</v>
      </c>
    </row>
    <row r="2991" spans="1:3" x14ac:dyDescent="0.3">
      <c r="A2991">
        <v>353660</v>
      </c>
      <c r="B2991" t="s">
        <v>1857</v>
      </c>
      <c r="C2991">
        <v>52</v>
      </c>
    </row>
    <row r="2992" spans="1:3" x14ac:dyDescent="0.3">
      <c r="A2992">
        <v>353670</v>
      </c>
      <c r="B2992" t="s">
        <v>1856</v>
      </c>
      <c r="C2992">
        <v>36</v>
      </c>
    </row>
    <row r="2993" spans="1:3" x14ac:dyDescent="0.3">
      <c r="A2993">
        <v>353680</v>
      </c>
      <c r="B2993" t="s">
        <v>1855</v>
      </c>
      <c r="C2993">
        <v>12</v>
      </c>
    </row>
    <row r="2994" spans="1:3" x14ac:dyDescent="0.3">
      <c r="A2994">
        <v>353690</v>
      </c>
      <c r="B2994" t="s">
        <v>1854</v>
      </c>
      <c r="C2994">
        <v>4</v>
      </c>
    </row>
    <row r="2995" spans="1:3" x14ac:dyDescent="0.3">
      <c r="A2995">
        <v>353700</v>
      </c>
      <c r="B2995" t="s">
        <v>1853</v>
      </c>
      <c r="C2995">
        <v>18</v>
      </c>
    </row>
    <row r="2996" spans="1:3" x14ac:dyDescent="0.3">
      <c r="A2996">
        <v>353710</v>
      </c>
      <c r="B2996" t="s">
        <v>1852</v>
      </c>
      <c r="C2996">
        <v>36</v>
      </c>
    </row>
    <row r="2997" spans="1:3" x14ac:dyDescent="0.3">
      <c r="A2997">
        <v>353715</v>
      </c>
      <c r="B2997" t="s">
        <v>1851</v>
      </c>
      <c r="C2997">
        <v>8</v>
      </c>
    </row>
    <row r="2998" spans="1:3" x14ac:dyDescent="0.3">
      <c r="A2998">
        <v>353720</v>
      </c>
      <c r="B2998" t="s">
        <v>1850</v>
      </c>
      <c r="C2998">
        <v>13</v>
      </c>
    </row>
    <row r="2999" spans="1:3" x14ac:dyDescent="0.3">
      <c r="A2999">
        <v>353730</v>
      </c>
      <c r="B2999" t="s">
        <v>1849</v>
      </c>
      <c r="C2999">
        <v>301</v>
      </c>
    </row>
    <row r="3000" spans="1:3" x14ac:dyDescent="0.3">
      <c r="A3000">
        <v>353740</v>
      </c>
      <c r="B3000" t="s">
        <v>1848</v>
      </c>
      <c r="C3000">
        <v>162</v>
      </c>
    </row>
    <row r="3001" spans="1:3" x14ac:dyDescent="0.3">
      <c r="A3001">
        <v>353750</v>
      </c>
      <c r="B3001" t="s">
        <v>1847</v>
      </c>
      <c r="C3001">
        <v>13</v>
      </c>
    </row>
    <row r="3002" spans="1:3" x14ac:dyDescent="0.3">
      <c r="A3002">
        <v>353760</v>
      </c>
      <c r="B3002" t="s">
        <v>1846</v>
      </c>
      <c r="C3002">
        <v>16</v>
      </c>
    </row>
    <row r="3003" spans="1:3" x14ac:dyDescent="0.3">
      <c r="A3003">
        <v>353770</v>
      </c>
      <c r="B3003" t="s">
        <v>1845</v>
      </c>
      <c r="C3003">
        <v>37</v>
      </c>
    </row>
    <row r="3004" spans="1:3" x14ac:dyDescent="0.3">
      <c r="A3004">
        <v>353780</v>
      </c>
      <c r="B3004" t="s">
        <v>1844</v>
      </c>
      <c r="C3004">
        <v>131</v>
      </c>
    </row>
    <row r="3005" spans="1:3" x14ac:dyDescent="0.3">
      <c r="A3005">
        <v>353790</v>
      </c>
      <c r="B3005" t="s">
        <v>1843</v>
      </c>
      <c r="C3005">
        <v>128</v>
      </c>
    </row>
    <row r="3006" spans="1:3" x14ac:dyDescent="0.3">
      <c r="A3006">
        <v>353800</v>
      </c>
      <c r="B3006" t="s">
        <v>1842</v>
      </c>
      <c r="C3006">
        <v>155</v>
      </c>
    </row>
    <row r="3007" spans="1:3" x14ac:dyDescent="0.3">
      <c r="A3007">
        <v>353810</v>
      </c>
      <c r="B3007" t="s">
        <v>1841</v>
      </c>
      <c r="C3007">
        <v>15</v>
      </c>
    </row>
    <row r="3008" spans="1:3" x14ac:dyDescent="0.3">
      <c r="A3008">
        <v>353820</v>
      </c>
      <c r="B3008" t="s">
        <v>1062</v>
      </c>
      <c r="C3008">
        <v>97</v>
      </c>
    </row>
    <row r="3009" spans="1:3" x14ac:dyDescent="0.3">
      <c r="A3009">
        <v>353830</v>
      </c>
      <c r="B3009" t="s">
        <v>1840</v>
      </c>
      <c r="C3009">
        <v>1</v>
      </c>
    </row>
    <row r="3010" spans="1:3" x14ac:dyDescent="0.3">
      <c r="A3010">
        <v>353850</v>
      </c>
      <c r="B3010" t="s">
        <v>1839</v>
      </c>
      <c r="C3010">
        <v>13</v>
      </c>
    </row>
    <row r="3011" spans="1:3" x14ac:dyDescent="0.3">
      <c r="A3011">
        <v>353860</v>
      </c>
      <c r="B3011" t="s">
        <v>1838</v>
      </c>
      <c r="C3011">
        <v>31</v>
      </c>
    </row>
    <row r="3012" spans="1:3" x14ac:dyDescent="0.3">
      <c r="A3012">
        <v>353870</v>
      </c>
      <c r="B3012" t="s">
        <v>1837</v>
      </c>
      <c r="C3012">
        <v>1671</v>
      </c>
    </row>
    <row r="3013" spans="1:3" x14ac:dyDescent="0.3">
      <c r="A3013">
        <v>353880</v>
      </c>
      <c r="B3013" t="s">
        <v>1836</v>
      </c>
      <c r="C3013">
        <v>74</v>
      </c>
    </row>
    <row r="3014" spans="1:3" x14ac:dyDescent="0.3">
      <c r="A3014">
        <v>353890</v>
      </c>
      <c r="B3014" t="s">
        <v>1835</v>
      </c>
      <c r="C3014">
        <v>198</v>
      </c>
    </row>
    <row r="3015" spans="1:3" x14ac:dyDescent="0.3">
      <c r="A3015">
        <v>353900</v>
      </c>
      <c r="B3015" t="s">
        <v>1834</v>
      </c>
      <c r="C3015">
        <v>56</v>
      </c>
    </row>
    <row r="3016" spans="1:3" x14ac:dyDescent="0.3">
      <c r="A3016">
        <v>353910</v>
      </c>
      <c r="B3016" t="s">
        <v>1833</v>
      </c>
      <c r="C3016">
        <v>15</v>
      </c>
    </row>
    <row r="3017" spans="1:3" x14ac:dyDescent="0.3">
      <c r="A3017">
        <v>353920</v>
      </c>
      <c r="B3017" t="s">
        <v>1832</v>
      </c>
      <c r="C3017">
        <v>128</v>
      </c>
    </row>
    <row r="3018" spans="1:3" x14ac:dyDescent="0.3">
      <c r="A3018">
        <v>353930</v>
      </c>
      <c r="B3018" t="s">
        <v>1831</v>
      </c>
      <c r="C3018">
        <v>125</v>
      </c>
    </row>
    <row r="3019" spans="1:3" x14ac:dyDescent="0.3">
      <c r="A3019">
        <v>353950</v>
      </c>
      <c r="B3019" t="s">
        <v>1376</v>
      </c>
      <c r="C3019">
        <v>48</v>
      </c>
    </row>
    <row r="3020" spans="1:3" x14ac:dyDescent="0.3">
      <c r="A3020">
        <v>353960</v>
      </c>
      <c r="B3020" t="s">
        <v>646</v>
      </c>
      <c r="C3020">
        <v>10</v>
      </c>
    </row>
    <row r="3021" spans="1:3" x14ac:dyDescent="0.3">
      <c r="A3021">
        <v>353980</v>
      </c>
      <c r="B3021" t="s">
        <v>1828</v>
      </c>
      <c r="C3021">
        <v>4</v>
      </c>
    </row>
    <row r="3022" spans="1:3" x14ac:dyDescent="0.3">
      <c r="A3022">
        <v>353990</v>
      </c>
      <c r="B3022" t="s">
        <v>1827</v>
      </c>
      <c r="C3022">
        <v>7</v>
      </c>
    </row>
    <row r="3023" spans="1:3" x14ac:dyDescent="0.3">
      <c r="A3023">
        <v>354000</v>
      </c>
      <c r="B3023" t="s">
        <v>1826</v>
      </c>
      <c r="C3023">
        <v>19</v>
      </c>
    </row>
    <row r="3024" spans="1:3" x14ac:dyDescent="0.3">
      <c r="A3024">
        <v>354010</v>
      </c>
      <c r="B3024" t="s">
        <v>1825</v>
      </c>
      <c r="C3024">
        <v>11</v>
      </c>
    </row>
    <row r="3025" spans="1:3" x14ac:dyDescent="0.3">
      <c r="A3025">
        <v>354020</v>
      </c>
      <c r="B3025" t="s">
        <v>1824</v>
      </c>
      <c r="C3025">
        <v>98</v>
      </c>
    </row>
    <row r="3026" spans="1:3" x14ac:dyDescent="0.3">
      <c r="A3026">
        <v>354025</v>
      </c>
      <c r="B3026" t="s">
        <v>1823</v>
      </c>
      <c r="C3026">
        <v>21</v>
      </c>
    </row>
    <row r="3027" spans="1:3" x14ac:dyDescent="0.3">
      <c r="A3027">
        <v>354030</v>
      </c>
      <c r="B3027" t="s">
        <v>1822</v>
      </c>
      <c r="C3027">
        <v>19</v>
      </c>
    </row>
    <row r="3028" spans="1:3" x14ac:dyDescent="0.3">
      <c r="A3028">
        <v>354040</v>
      </c>
      <c r="B3028" t="s">
        <v>1821</v>
      </c>
      <c r="C3028">
        <v>9</v>
      </c>
    </row>
    <row r="3029" spans="1:3" x14ac:dyDescent="0.3">
      <c r="A3029">
        <v>354050</v>
      </c>
      <c r="B3029" t="s">
        <v>1820</v>
      </c>
      <c r="C3029">
        <v>19</v>
      </c>
    </row>
    <row r="3030" spans="1:3" x14ac:dyDescent="0.3">
      <c r="A3030">
        <v>354060</v>
      </c>
      <c r="B3030" t="s">
        <v>1819</v>
      </c>
      <c r="C3030">
        <v>169</v>
      </c>
    </row>
    <row r="3031" spans="1:3" x14ac:dyDescent="0.3">
      <c r="A3031">
        <v>354070</v>
      </c>
      <c r="B3031" t="s">
        <v>1818</v>
      </c>
      <c r="C3031">
        <v>125</v>
      </c>
    </row>
    <row r="3032" spans="1:3" x14ac:dyDescent="0.3">
      <c r="A3032">
        <v>354075</v>
      </c>
      <c r="B3032" t="s">
        <v>1817</v>
      </c>
      <c r="C3032">
        <v>58</v>
      </c>
    </row>
    <row r="3033" spans="1:3" x14ac:dyDescent="0.3">
      <c r="A3033">
        <v>354080</v>
      </c>
      <c r="B3033" t="s">
        <v>1816</v>
      </c>
      <c r="C3033">
        <v>141</v>
      </c>
    </row>
    <row r="3034" spans="1:3" x14ac:dyDescent="0.3">
      <c r="A3034">
        <v>354085</v>
      </c>
      <c r="B3034" t="s">
        <v>1815</v>
      </c>
      <c r="C3034">
        <v>4</v>
      </c>
    </row>
    <row r="3035" spans="1:3" x14ac:dyDescent="0.3">
      <c r="A3035">
        <v>354090</v>
      </c>
      <c r="B3035" t="s">
        <v>1814</v>
      </c>
      <c r="C3035">
        <v>44</v>
      </c>
    </row>
    <row r="3036" spans="1:3" x14ac:dyDescent="0.3">
      <c r="A3036">
        <v>354100</v>
      </c>
      <c r="B3036" t="s">
        <v>1051</v>
      </c>
      <c r="C3036">
        <v>24</v>
      </c>
    </row>
    <row r="3037" spans="1:3" x14ac:dyDescent="0.3">
      <c r="A3037">
        <v>354105</v>
      </c>
      <c r="B3037" t="s">
        <v>1813</v>
      </c>
      <c r="C3037">
        <v>33</v>
      </c>
    </row>
    <row r="3038" spans="1:3" x14ac:dyDescent="0.3">
      <c r="A3038">
        <v>354120</v>
      </c>
      <c r="B3038" t="s">
        <v>1811</v>
      </c>
      <c r="C3038">
        <v>36</v>
      </c>
    </row>
    <row r="3039" spans="1:3" x14ac:dyDescent="0.3">
      <c r="A3039">
        <v>354130</v>
      </c>
      <c r="B3039" t="s">
        <v>1810</v>
      </c>
      <c r="C3039">
        <v>74</v>
      </c>
    </row>
    <row r="3040" spans="1:3" x14ac:dyDescent="0.3">
      <c r="A3040">
        <v>354140</v>
      </c>
      <c r="B3040" t="s">
        <v>1809</v>
      </c>
      <c r="C3040">
        <v>683</v>
      </c>
    </row>
    <row r="3041" spans="1:3" x14ac:dyDescent="0.3">
      <c r="A3041">
        <v>354150</v>
      </c>
      <c r="B3041" t="s">
        <v>1808</v>
      </c>
      <c r="C3041">
        <v>291</v>
      </c>
    </row>
    <row r="3042" spans="1:3" x14ac:dyDescent="0.3">
      <c r="A3042">
        <v>354160</v>
      </c>
      <c r="B3042" t="s">
        <v>1807</v>
      </c>
      <c r="C3042">
        <v>95</v>
      </c>
    </row>
    <row r="3043" spans="1:3" x14ac:dyDescent="0.3">
      <c r="A3043">
        <v>354170</v>
      </c>
      <c r="B3043" t="s">
        <v>1805</v>
      </c>
      <c r="C3043">
        <v>46</v>
      </c>
    </row>
    <row r="3044" spans="1:3" x14ac:dyDescent="0.3">
      <c r="A3044">
        <v>354190</v>
      </c>
      <c r="B3044" t="s">
        <v>1803</v>
      </c>
      <c r="C3044">
        <v>26</v>
      </c>
    </row>
    <row r="3045" spans="1:3" x14ac:dyDescent="0.3">
      <c r="A3045">
        <v>354200</v>
      </c>
      <c r="B3045" t="s">
        <v>1802</v>
      </c>
      <c r="C3045">
        <v>21</v>
      </c>
    </row>
    <row r="3046" spans="1:3" x14ac:dyDescent="0.3">
      <c r="A3046">
        <v>354210</v>
      </c>
      <c r="B3046" t="s">
        <v>1801</v>
      </c>
      <c r="C3046">
        <v>1</v>
      </c>
    </row>
    <row r="3047" spans="1:3" x14ac:dyDescent="0.3">
      <c r="A3047">
        <v>354220</v>
      </c>
      <c r="B3047" t="s">
        <v>1800</v>
      </c>
      <c r="C3047">
        <v>56</v>
      </c>
    </row>
    <row r="3048" spans="1:3" x14ac:dyDescent="0.3">
      <c r="A3048">
        <v>354240</v>
      </c>
      <c r="B3048" t="s">
        <v>1798</v>
      </c>
      <c r="C3048">
        <v>13</v>
      </c>
    </row>
    <row r="3049" spans="1:3" x14ac:dyDescent="0.3">
      <c r="A3049">
        <v>354250</v>
      </c>
      <c r="B3049" t="s">
        <v>1797</v>
      </c>
      <c r="C3049">
        <v>22</v>
      </c>
    </row>
    <row r="3050" spans="1:3" x14ac:dyDescent="0.3">
      <c r="A3050">
        <v>354260</v>
      </c>
      <c r="B3050" t="s">
        <v>1796</v>
      </c>
      <c r="C3050">
        <v>46</v>
      </c>
    </row>
    <row r="3051" spans="1:3" x14ac:dyDescent="0.3">
      <c r="A3051">
        <v>354270</v>
      </c>
      <c r="B3051" t="s">
        <v>1795</v>
      </c>
      <c r="C3051">
        <v>2</v>
      </c>
    </row>
    <row r="3052" spans="1:3" x14ac:dyDescent="0.3">
      <c r="A3052">
        <v>354290</v>
      </c>
      <c r="B3052" t="s">
        <v>1793</v>
      </c>
      <c r="C3052">
        <v>32</v>
      </c>
    </row>
    <row r="3053" spans="1:3" x14ac:dyDescent="0.3">
      <c r="A3053">
        <v>354300</v>
      </c>
      <c r="B3053" t="s">
        <v>1792</v>
      </c>
      <c r="C3053">
        <v>33</v>
      </c>
    </row>
    <row r="3054" spans="1:3" x14ac:dyDescent="0.3">
      <c r="A3054">
        <v>354310</v>
      </c>
      <c r="B3054" t="s">
        <v>1791</v>
      </c>
      <c r="C3054">
        <v>1</v>
      </c>
    </row>
    <row r="3055" spans="1:3" x14ac:dyDescent="0.3">
      <c r="A3055">
        <v>354320</v>
      </c>
      <c r="B3055" t="s">
        <v>1790</v>
      </c>
      <c r="C3055">
        <v>15</v>
      </c>
    </row>
    <row r="3056" spans="1:3" x14ac:dyDescent="0.3">
      <c r="A3056">
        <v>354325</v>
      </c>
      <c r="B3056" t="s">
        <v>1788</v>
      </c>
      <c r="C3056">
        <v>4</v>
      </c>
    </row>
    <row r="3057" spans="1:3" x14ac:dyDescent="0.3">
      <c r="A3057">
        <v>354330</v>
      </c>
      <c r="B3057" t="s">
        <v>1787</v>
      </c>
      <c r="C3057">
        <v>18</v>
      </c>
    </row>
    <row r="3058" spans="1:3" x14ac:dyDescent="0.3">
      <c r="A3058">
        <v>354340</v>
      </c>
      <c r="B3058" t="s">
        <v>1786</v>
      </c>
      <c r="C3058">
        <v>1845</v>
      </c>
    </row>
    <row r="3059" spans="1:3" x14ac:dyDescent="0.3">
      <c r="A3059">
        <v>354360</v>
      </c>
      <c r="B3059" t="s">
        <v>1784</v>
      </c>
      <c r="C3059">
        <v>1</v>
      </c>
    </row>
    <row r="3060" spans="1:3" x14ac:dyDescent="0.3">
      <c r="A3060">
        <v>354370</v>
      </c>
      <c r="B3060" t="s">
        <v>1783</v>
      </c>
      <c r="C3060">
        <v>23</v>
      </c>
    </row>
    <row r="3061" spans="1:3" x14ac:dyDescent="0.3">
      <c r="A3061">
        <v>354380</v>
      </c>
      <c r="B3061" t="s">
        <v>1782</v>
      </c>
      <c r="C3061">
        <v>67</v>
      </c>
    </row>
    <row r="3062" spans="1:3" x14ac:dyDescent="0.3">
      <c r="A3062">
        <v>354390</v>
      </c>
      <c r="B3062" t="s">
        <v>1781</v>
      </c>
      <c r="C3062">
        <v>175</v>
      </c>
    </row>
    <row r="3063" spans="1:3" x14ac:dyDescent="0.3">
      <c r="A3063">
        <v>354400</v>
      </c>
      <c r="B3063" t="s">
        <v>5664</v>
      </c>
      <c r="C3063">
        <v>24</v>
      </c>
    </row>
    <row r="3064" spans="1:3" x14ac:dyDescent="0.3">
      <c r="A3064">
        <v>354410</v>
      </c>
      <c r="B3064" t="s">
        <v>1779</v>
      </c>
      <c r="C3064">
        <v>3</v>
      </c>
    </row>
    <row r="3065" spans="1:3" x14ac:dyDescent="0.3">
      <c r="A3065">
        <v>354420</v>
      </c>
      <c r="B3065" t="s">
        <v>1778</v>
      </c>
      <c r="C3065">
        <v>53</v>
      </c>
    </row>
    <row r="3066" spans="1:3" x14ac:dyDescent="0.3">
      <c r="A3066">
        <v>354425</v>
      </c>
      <c r="B3066" t="s">
        <v>1777</v>
      </c>
      <c r="C3066">
        <v>173</v>
      </c>
    </row>
    <row r="3067" spans="1:3" x14ac:dyDescent="0.3">
      <c r="A3067">
        <v>354430</v>
      </c>
      <c r="B3067" t="s">
        <v>1776</v>
      </c>
      <c r="C3067">
        <v>63</v>
      </c>
    </row>
    <row r="3068" spans="1:3" x14ac:dyDescent="0.3">
      <c r="A3068">
        <v>354460</v>
      </c>
      <c r="B3068" t="s">
        <v>1773</v>
      </c>
      <c r="C3068">
        <v>1</v>
      </c>
    </row>
    <row r="3069" spans="1:3" x14ac:dyDescent="0.3">
      <c r="A3069">
        <v>354470</v>
      </c>
      <c r="B3069" t="s">
        <v>1772</v>
      </c>
      <c r="C3069">
        <v>2</v>
      </c>
    </row>
    <row r="3070" spans="1:3" x14ac:dyDescent="0.3">
      <c r="A3070">
        <v>354480</v>
      </c>
      <c r="B3070" t="s">
        <v>1771</v>
      </c>
      <c r="C3070">
        <v>18</v>
      </c>
    </row>
    <row r="3071" spans="1:3" x14ac:dyDescent="0.3">
      <c r="A3071">
        <v>354490</v>
      </c>
      <c r="B3071" t="s">
        <v>1770</v>
      </c>
      <c r="C3071">
        <v>4</v>
      </c>
    </row>
    <row r="3072" spans="1:3" x14ac:dyDescent="0.3">
      <c r="A3072">
        <v>354500</v>
      </c>
      <c r="B3072" t="s">
        <v>1769</v>
      </c>
      <c r="C3072">
        <v>82</v>
      </c>
    </row>
    <row r="3073" spans="1:3" x14ac:dyDescent="0.3">
      <c r="A3073">
        <v>354510</v>
      </c>
      <c r="B3073" t="s">
        <v>1768</v>
      </c>
      <c r="C3073">
        <v>12</v>
      </c>
    </row>
    <row r="3074" spans="1:3" x14ac:dyDescent="0.3">
      <c r="A3074">
        <v>354515</v>
      </c>
      <c r="B3074" t="s">
        <v>1032</v>
      </c>
      <c r="C3074">
        <v>55</v>
      </c>
    </row>
    <row r="3075" spans="1:3" x14ac:dyDescent="0.3">
      <c r="A3075">
        <v>354520</v>
      </c>
      <c r="B3075" t="s">
        <v>1767</v>
      </c>
      <c r="C3075">
        <v>40</v>
      </c>
    </row>
    <row r="3076" spans="1:3" x14ac:dyDescent="0.3">
      <c r="A3076">
        <v>354530</v>
      </c>
      <c r="B3076" t="s">
        <v>1766</v>
      </c>
      <c r="C3076">
        <v>8</v>
      </c>
    </row>
    <row r="3077" spans="1:3" x14ac:dyDescent="0.3">
      <c r="A3077">
        <v>354540</v>
      </c>
      <c r="B3077" t="s">
        <v>1765</v>
      </c>
      <c r="C3077">
        <v>28</v>
      </c>
    </row>
    <row r="3078" spans="1:3" x14ac:dyDescent="0.3">
      <c r="A3078">
        <v>354560</v>
      </c>
      <c r="B3078" t="s">
        <v>1763</v>
      </c>
      <c r="C3078">
        <v>19</v>
      </c>
    </row>
    <row r="3079" spans="1:3" x14ac:dyDescent="0.3">
      <c r="A3079">
        <v>354580</v>
      </c>
      <c r="B3079" t="s">
        <v>5665</v>
      </c>
      <c r="C3079">
        <v>331</v>
      </c>
    </row>
    <row r="3080" spans="1:3" x14ac:dyDescent="0.3">
      <c r="A3080">
        <v>354600</v>
      </c>
      <c r="B3080" t="s">
        <v>1760</v>
      </c>
      <c r="C3080">
        <v>2</v>
      </c>
    </row>
    <row r="3081" spans="1:3" x14ac:dyDescent="0.3">
      <c r="A3081">
        <v>354620</v>
      </c>
      <c r="B3081" t="s">
        <v>1758</v>
      </c>
      <c r="C3081">
        <v>15</v>
      </c>
    </row>
    <row r="3082" spans="1:3" x14ac:dyDescent="0.3">
      <c r="A3082">
        <v>354625</v>
      </c>
      <c r="B3082" t="s">
        <v>1757</v>
      </c>
      <c r="C3082">
        <v>1</v>
      </c>
    </row>
    <row r="3083" spans="1:3" x14ac:dyDescent="0.3">
      <c r="A3083">
        <v>354630</v>
      </c>
      <c r="B3083" t="s">
        <v>5667</v>
      </c>
      <c r="C3083">
        <v>76</v>
      </c>
    </row>
    <row r="3084" spans="1:3" x14ac:dyDescent="0.3">
      <c r="A3084">
        <v>354640</v>
      </c>
      <c r="B3084" t="s">
        <v>1755</v>
      </c>
      <c r="C3084">
        <v>135</v>
      </c>
    </row>
    <row r="3085" spans="1:3" x14ac:dyDescent="0.3">
      <c r="A3085">
        <v>354650</v>
      </c>
      <c r="B3085" t="s">
        <v>1754</v>
      </c>
      <c r="C3085">
        <v>1</v>
      </c>
    </row>
    <row r="3086" spans="1:3" x14ac:dyDescent="0.3">
      <c r="A3086">
        <v>354660</v>
      </c>
      <c r="B3086" t="s">
        <v>5523</v>
      </c>
      <c r="C3086">
        <v>341</v>
      </c>
    </row>
    <row r="3087" spans="1:3" x14ac:dyDescent="0.3">
      <c r="A3087">
        <v>354670</v>
      </c>
      <c r="B3087" t="s">
        <v>1752</v>
      </c>
      <c r="C3087">
        <v>41</v>
      </c>
    </row>
    <row r="3088" spans="1:3" x14ac:dyDescent="0.3">
      <c r="A3088">
        <v>354680</v>
      </c>
      <c r="B3088" t="s">
        <v>44</v>
      </c>
      <c r="C3088">
        <v>80</v>
      </c>
    </row>
    <row r="3089" spans="1:3" x14ac:dyDescent="0.3">
      <c r="A3089">
        <v>354690</v>
      </c>
      <c r="B3089" t="s">
        <v>1325</v>
      </c>
      <c r="C3089">
        <v>8</v>
      </c>
    </row>
    <row r="3090" spans="1:3" x14ac:dyDescent="0.3">
      <c r="A3090">
        <v>354700</v>
      </c>
      <c r="B3090" t="s">
        <v>1751</v>
      </c>
      <c r="C3090">
        <v>107</v>
      </c>
    </row>
    <row r="3091" spans="1:3" x14ac:dyDescent="0.3">
      <c r="A3091">
        <v>354710</v>
      </c>
      <c r="B3091" t="s">
        <v>1750</v>
      </c>
      <c r="C3091">
        <v>2</v>
      </c>
    </row>
    <row r="3092" spans="1:3" x14ac:dyDescent="0.3">
      <c r="A3092">
        <v>354750</v>
      </c>
      <c r="B3092" t="s">
        <v>1746</v>
      </c>
      <c r="C3092">
        <v>61</v>
      </c>
    </row>
    <row r="3093" spans="1:3" x14ac:dyDescent="0.3">
      <c r="A3093">
        <v>354760</v>
      </c>
      <c r="B3093" t="s">
        <v>1745</v>
      </c>
      <c r="C3093">
        <v>78</v>
      </c>
    </row>
    <row r="3094" spans="1:3" x14ac:dyDescent="0.3">
      <c r="A3094">
        <v>354765</v>
      </c>
      <c r="B3094" t="s">
        <v>1744</v>
      </c>
      <c r="C3094">
        <v>5</v>
      </c>
    </row>
    <row r="3095" spans="1:3" x14ac:dyDescent="0.3">
      <c r="A3095">
        <v>354720</v>
      </c>
      <c r="B3095" t="s">
        <v>1749</v>
      </c>
      <c r="C3095">
        <v>1</v>
      </c>
    </row>
    <row r="3096" spans="1:3" x14ac:dyDescent="0.3">
      <c r="A3096">
        <v>354730</v>
      </c>
      <c r="B3096" t="s">
        <v>1748</v>
      </c>
      <c r="C3096">
        <v>31</v>
      </c>
    </row>
    <row r="3097" spans="1:3" x14ac:dyDescent="0.3">
      <c r="A3097">
        <v>354770</v>
      </c>
      <c r="B3097" t="s">
        <v>1743</v>
      </c>
      <c r="C3097">
        <v>32</v>
      </c>
    </row>
    <row r="3098" spans="1:3" x14ac:dyDescent="0.3">
      <c r="A3098">
        <v>354780</v>
      </c>
      <c r="B3098" t="s">
        <v>1742</v>
      </c>
      <c r="C3098">
        <v>22</v>
      </c>
    </row>
    <row r="3099" spans="1:3" x14ac:dyDescent="0.3">
      <c r="A3099">
        <v>354790</v>
      </c>
      <c r="B3099" t="s">
        <v>1741</v>
      </c>
      <c r="C3099">
        <v>13</v>
      </c>
    </row>
    <row r="3100" spans="1:3" x14ac:dyDescent="0.3">
      <c r="A3100">
        <v>354800</v>
      </c>
      <c r="B3100" t="s">
        <v>1740</v>
      </c>
      <c r="C3100">
        <v>34</v>
      </c>
    </row>
    <row r="3101" spans="1:3" x14ac:dyDescent="0.3">
      <c r="A3101">
        <v>354805</v>
      </c>
      <c r="B3101" t="s">
        <v>1739</v>
      </c>
      <c r="C3101">
        <v>20</v>
      </c>
    </row>
    <row r="3102" spans="1:3" x14ac:dyDescent="0.3">
      <c r="A3102">
        <v>354810</v>
      </c>
      <c r="B3102" t="s">
        <v>1738</v>
      </c>
      <c r="C3102">
        <v>12</v>
      </c>
    </row>
    <row r="3103" spans="1:3" x14ac:dyDescent="0.3">
      <c r="A3103">
        <v>354820</v>
      </c>
      <c r="B3103" t="s">
        <v>1737</v>
      </c>
      <c r="C3103">
        <v>7</v>
      </c>
    </row>
    <row r="3104" spans="1:3" x14ac:dyDescent="0.3">
      <c r="A3104">
        <v>354830</v>
      </c>
      <c r="B3104" t="s">
        <v>1736</v>
      </c>
      <c r="C3104">
        <v>1</v>
      </c>
    </row>
    <row r="3105" spans="1:3" x14ac:dyDescent="0.3">
      <c r="A3105">
        <v>354850</v>
      </c>
      <c r="B3105" t="s">
        <v>1734</v>
      </c>
      <c r="C3105">
        <v>33</v>
      </c>
    </row>
    <row r="3106" spans="1:3" x14ac:dyDescent="0.3">
      <c r="A3106">
        <v>354860</v>
      </c>
      <c r="B3106" t="s">
        <v>1733</v>
      </c>
      <c r="C3106">
        <v>35</v>
      </c>
    </row>
    <row r="3107" spans="1:3" x14ac:dyDescent="0.3">
      <c r="A3107">
        <v>354870</v>
      </c>
      <c r="B3107" t="s">
        <v>1732</v>
      </c>
      <c r="C3107">
        <v>97</v>
      </c>
    </row>
    <row r="3108" spans="1:3" x14ac:dyDescent="0.3">
      <c r="A3108">
        <v>354880</v>
      </c>
      <c r="B3108" t="s">
        <v>1731</v>
      </c>
      <c r="C3108">
        <v>8</v>
      </c>
    </row>
    <row r="3109" spans="1:3" x14ac:dyDescent="0.3">
      <c r="A3109">
        <v>354890</v>
      </c>
      <c r="B3109" t="s">
        <v>1019</v>
      </c>
      <c r="C3109">
        <v>78</v>
      </c>
    </row>
    <row r="3110" spans="1:3" x14ac:dyDescent="0.3">
      <c r="A3110">
        <v>354900</v>
      </c>
      <c r="B3110" t="s">
        <v>1730</v>
      </c>
      <c r="C3110">
        <v>6</v>
      </c>
    </row>
    <row r="3111" spans="1:3" x14ac:dyDescent="0.3">
      <c r="A3111">
        <v>354910</v>
      </c>
      <c r="B3111" t="s">
        <v>1729</v>
      </c>
      <c r="C3111">
        <v>7</v>
      </c>
    </row>
    <row r="3112" spans="1:3" x14ac:dyDescent="0.3">
      <c r="A3112">
        <v>354920</v>
      </c>
      <c r="B3112" t="s">
        <v>5669</v>
      </c>
      <c r="C3112">
        <v>5</v>
      </c>
    </row>
    <row r="3113" spans="1:3" x14ac:dyDescent="0.3">
      <c r="A3113">
        <v>354925</v>
      </c>
      <c r="B3113" t="s">
        <v>1727</v>
      </c>
      <c r="C3113">
        <v>6</v>
      </c>
    </row>
    <row r="3114" spans="1:3" x14ac:dyDescent="0.3">
      <c r="A3114">
        <v>354930</v>
      </c>
      <c r="B3114" t="s">
        <v>5670</v>
      </c>
      <c r="C3114">
        <v>1</v>
      </c>
    </row>
    <row r="3115" spans="1:3" x14ac:dyDescent="0.3">
      <c r="A3115">
        <v>354940</v>
      </c>
      <c r="B3115" t="s">
        <v>1725</v>
      </c>
      <c r="C3115">
        <v>134</v>
      </c>
    </row>
    <row r="3116" spans="1:3" x14ac:dyDescent="0.3">
      <c r="A3116">
        <v>354960</v>
      </c>
      <c r="B3116" t="s">
        <v>1723</v>
      </c>
      <c r="C3116">
        <v>9</v>
      </c>
    </row>
    <row r="3117" spans="1:3" x14ac:dyDescent="0.3">
      <c r="A3117">
        <v>354970</v>
      </c>
      <c r="B3117" t="s">
        <v>1722</v>
      </c>
      <c r="C3117">
        <v>149</v>
      </c>
    </row>
    <row r="3118" spans="1:3" x14ac:dyDescent="0.3">
      <c r="A3118">
        <v>354980</v>
      </c>
      <c r="B3118" t="s">
        <v>1721</v>
      </c>
      <c r="C3118">
        <v>1167</v>
      </c>
    </row>
    <row r="3119" spans="1:3" x14ac:dyDescent="0.3">
      <c r="A3119">
        <v>354990</v>
      </c>
      <c r="B3119" t="s">
        <v>5467</v>
      </c>
      <c r="C3119">
        <v>450</v>
      </c>
    </row>
    <row r="3120" spans="1:3" x14ac:dyDescent="0.3">
      <c r="A3120">
        <v>354995</v>
      </c>
      <c r="B3120" t="s">
        <v>1719</v>
      </c>
      <c r="C3120">
        <v>5</v>
      </c>
    </row>
    <row r="3121" spans="1:3" x14ac:dyDescent="0.3">
      <c r="A3121">
        <v>355000</v>
      </c>
      <c r="B3121" t="s">
        <v>1718</v>
      </c>
      <c r="C3121">
        <v>47</v>
      </c>
    </row>
    <row r="3122" spans="1:3" x14ac:dyDescent="0.3">
      <c r="A3122">
        <v>355010</v>
      </c>
      <c r="B3122" t="s">
        <v>1717</v>
      </c>
      <c r="C3122">
        <v>6</v>
      </c>
    </row>
    <row r="3123" spans="1:3" x14ac:dyDescent="0.3">
      <c r="A3123">
        <v>355020</v>
      </c>
      <c r="B3123" t="s">
        <v>1716</v>
      </c>
      <c r="C3123">
        <v>181</v>
      </c>
    </row>
    <row r="3124" spans="1:3" x14ac:dyDescent="0.3">
      <c r="A3124">
        <v>355030</v>
      </c>
      <c r="B3124" t="s">
        <v>1715</v>
      </c>
      <c r="C3124">
        <v>1175</v>
      </c>
    </row>
    <row r="3125" spans="1:3" x14ac:dyDescent="0.3">
      <c r="A3125">
        <v>355040</v>
      </c>
      <c r="B3125" t="s">
        <v>1714</v>
      </c>
      <c r="C3125">
        <v>160</v>
      </c>
    </row>
    <row r="3126" spans="1:3" x14ac:dyDescent="0.3">
      <c r="A3126">
        <v>355050</v>
      </c>
      <c r="B3126" t="s">
        <v>1713</v>
      </c>
      <c r="C3126">
        <v>9</v>
      </c>
    </row>
    <row r="3127" spans="1:3" x14ac:dyDescent="0.3">
      <c r="A3127">
        <v>355060</v>
      </c>
      <c r="B3127" t="s">
        <v>1712</v>
      </c>
      <c r="C3127">
        <v>42</v>
      </c>
    </row>
    <row r="3128" spans="1:3" x14ac:dyDescent="0.3">
      <c r="A3128">
        <v>355070</v>
      </c>
      <c r="B3128" t="s">
        <v>1711</v>
      </c>
      <c r="C3128">
        <v>29</v>
      </c>
    </row>
    <row r="3129" spans="1:3" x14ac:dyDescent="0.3">
      <c r="A3129">
        <v>355080</v>
      </c>
      <c r="B3129" t="s">
        <v>1710</v>
      </c>
      <c r="C3129">
        <v>21</v>
      </c>
    </row>
    <row r="3130" spans="1:3" x14ac:dyDescent="0.3">
      <c r="A3130">
        <v>355090</v>
      </c>
      <c r="B3130" t="s">
        <v>26</v>
      </c>
      <c r="C3130">
        <v>7</v>
      </c>
    </row>
    <row r="3131" spans="1:3" x14ac:dyDescent="0.3">
      <c r="A3131">
        <v>355100</v>
      </c>
      <c r="B3131" t="s">
        <v>1709</v>
      </c>
      <c r="C3131">
        <v>5</v>
      </c>
    </row>
    <row r="3132" spans="1:3" x14ac:dyDescent="0.3">
      <c r="A3132">
        <v>355110</v>
      </c>
      <c r="B3132" t="s">
        <v>1708</v>
      </c>
      <c r="C3132">
        <v>11</v>
      </c>
    </row>
    <row r="3133" spans="1:3" x14ac:dyDescent="0.3">
      <c r="A3133">
        <v>355130</v>
      </c>
      <c r="B3133" t="s">
        <v>1706</v>
      </c>
      <c r="C3133">
        <v>3</v>
      </c>
    </row>
    <row r="3134" spans="1:3" x14ac:dyDescent="0.3">
      <c r="A3134">
        <v>355140</v>
      </c>
      <c r="B3134" t="s">
        <v>1705</v>
      </c>
      <c r="C3134">
        <v>11</v>
      </c>
    </row>
    <row r="3135" spans="1:3" x14ac:dyDescent="0.3">
      <c r="A3135">
        <v>355160</v>
      </c>
      <c r="B3135" t="s">
        <v>1703</v>
      </c>
      <c r="C3135">
        <v>97</v>
      </c>
    </row>
    <row r="3136" spans="1:3" x14ac:dyDescent="0.3">
      <c r="A3136">
        <v>355150</v>
      </c>
      <c r="B3136" t="s">
        <v>1704</v>
      </c>
      <c r="C3136">
        <v>1</v>
      </c>
    </row>
    <row r="3137" spans="1:3" x14ac:dyDescent="0.3">
      <c r="A3137">
        <v>355170</v>
      </c>
      <c r="B3137" t="s">
        <v>1702</v>
      </c>
      <c r="C3137">
        <v>83</v>
      </c>
    </row>
    <row r="3138" spans="1:3" x14ac:dyDescent="0.3">
      <c r="A3138">
        <v>355180</v>
      </c>
      <c r="B3138" t="s">
        <v>1701</v>
      </c>
      <c r="C3138">
        <v>42</v>
      </c>
    </row>
    <row r="3139" spans="1:3" x14ac:dyDescent="0.3">
      <c r="A3139">
        <v>355190</v>
      </c>
      <c r="B3139" t="s">
        <v>1700</v>
      </c>
      <c r="C3139">
        <v>87</v>
      </c>
    </row>
    <row r="3140" spans="1:3" x14ac:dyDescent="0.3">
      <c r="A3140">
        <v>355200</v>
      </c>
      <c r="B3140" t="s">
        <v>1699</v>
      </c>
      <c r="C3140">
        <v>25</v>
      </c>
    </row>
    <row r="3141" spans="1:3" x14ac:dyDescent="0.3">
      <c r="A3141">
        <v>355210</v>
      </c>
      <c r="B3141" t="s">
        <v>1698</v>
      </c>
      <c r="C3141">
        <v>213</v>
      </c>
    </row>
    <row r="3142" spans="1:3" x14ac:dyDescent="0.3">
      <c r="A3142">
        <v>355220</v>
      </c>
      <c r="B3142" t="s">
        <v>1697</v>
      </c>
      <c r="C3142">
        <v>259</v>
      </c>
    </row>
    <row r="3143" spans="1:3" x14ac:dyDescent="0.3">
      <c r="A3143">
        <v>355230</v>
      </c>
      <c r="B3143" t="s">
        <v>1696</v>
      </c>
      <c r="C3143">
        <v>85</v>
      </c>
    </row>
    <row r="3144" spans="1:3" x14ac:dyDescent="0.3">
      <c r="A3144">
        <v>355240</v>
      </c>
      <c r="B3144" t="s">
        <v>1695</v>
      </c>
      <c r="C3144">
        <v>200</v>
      </c>
    </row>
    <row r="3145" spans="1:3" x14ac:dyDescent="0.3">
      <c r="A3145">
        <v>355255</v>
      </c>
      <c r="B3145" t="s">
        <v>1693</v>
      </c>
      <c r="C3145">
        <v>22</v>
      </c>
    </row>
    <row r="3146" spans="1:3" x14ac:dyDescent="0.3">
      <c r="A3146">
        <v>355250</v>
      </c>
      <c r="B3146" t="s">
        <v>1694</v>
      </c>
      <c r="C3146">
        <v>21</v>
      </c>
    </row>
    <row r="3147" spans="1:3" x14ac:dyDescent="0.3">
      <c r="A3147">
        <v>355260</v>
      </c>
      <c r="B3147" t="s">
        <v>1692</v>
      </c>
      <c r="C3147">
        <v>78</v>
      </c>
    </row>
    <row r="3148" spans="1:3" x14ac:dyDescent="0.3">
      <c r="A3148">
        <v>355270</v>
      </c>
      <c r="B3148" t="s">
        <v>1691</v>
      </c>
      <c r="C3148">
        <v>54</v>
      </c>
    </row>
    <row r="3149" spans="1:3" x14ac:dyDescent="0.3">
      <c r="A3149">
        <v>355280</v>
      </c>
      <c r="B3149" t="s">
        <v>1690</v>
      </c>
      <c r="C3149">
        <v>6</v>
      </c>
    </row>
    <row r="3150" spans="1:3" x14ac:dyDescent="0.3">
      <c r="A3150">
        <v>355290</v>
      </c>
      <c r="B3150" t="s">
        <v>1689</v>
      </c>
      <c r="C3150">
        <v>2</v>
      </c>
    </row>
    <row r="3151" spans="1:3" x14ac:dyDescent="0.3">
      <c r="A3151">
        <v>355300</v>
      </c>
      <c r="B3151" t="s">
        <v>1688</v>
      </c>
      <c r="C3151">
        <v>6</v>
      </c>
    </row>
    <row r="3152" spans="1:3" x14ac:dyDescent="0.3">
      <c r="A3152">
        <v>355310</v>
      </c>
      <c r="B3152" t="s">
        <v>1687</v>
      </c>
      <c r="C3152">
        <v>31</v>
      </c>
    </row>
    <row r="3153" spans="1:3" x14ac:dyDescent="0.3">
      <c r="A3153">
        <v>355320</v>
      </c>
      <c r="B3153" t="s">
        <v>1686</v>
      </c>
      <c r="C3153">
        <v>40</v>
      </c>
    </row>
    <row r="3154" spans="1:3" x14ac:dyDescent="0.3">
      <c r="A3154">
        <v>355330</v>
      </c>
      <c r="B3154" t="s">
        <v>1685</v>
      </c>
      <c r="C3154">
        <v>105</v>
      </c>
    </row>
    <row r="3155" spans="1:3" x14ac:dyDescent="0.3">
      <c r="A3155">
        <v>355340</v>
      </c>
      <c r="B3155" t="s">
        <v>1684</v>
      </c>
      <c r="C3155">
        <v>199</v>
      </c>
    </row>
    <row r="3156" spans="1:3" x14ac:dyDescent="0.3">
      <c r="A3156">
        <v>355350</v>
      </c>
      <c r="B3156" t="s">
        <v>1683</v>
      </c>
      <c r="C3156">
        <v>20</v>
      </c>
    </row>
    <row r="3157" spans="1:3" x14ac:dyDescent="0.3">
      <c r="A3157">
        <v>355360</v>
      </c>
      <c r="B3157" t="s">
        <v>1682</v>
      </c>
      <c r="C3157">
        <v>75</v>
      </c>
    </row>
    <row r="3158" spans="1:3" x14ac:dyDescent="0.3">
      <c r="A3158">
        <v>355365</v>
      </c>
      <c r="B3158" t="s">
        <v>1681</v>
      </c>
      <c r="C3158">
        <v>4</v>
      </c>
    </row>
    <row r="3159" spans="1:3" x14ac:dyDescent="0.3">
      <c r="A3159">
        <v>355370</v>
      </c>
      <c r="B3159" t="s">
        <v>1680</v>
      </c>
      <c r="C3159">
        <v>226</v>
      </c>
    </row>
    <row r="3160" spans="1:3" x14ac:dyDescent="0.3">
      <c r="A3160">
        <v>355380</v>
      </c>
      <c r="B3160" t="s">
        <v>1679</v>
      </c>
      <c r="C3160">
        <v>39</v>
      </c>
    </row>
    <row r="3161" spans="1:3" x14ac:dyDescent="0.3">
      <c r="A3161">
        <v>355385</v>
      </c>
      <c r="B3161" t="s">
        <v>1678</v>
      </c>
      <c r="C3161">
        <v>15</v>
      </c>
    </row>
    <row r="3162" spans="1:3" x14ac:dyDescent="0.3">
      <c r="A3162">
        <v>355390</v>
      </c>
      <c r="B3162" t="s">
        <v>1677</v>
      </c>
      <c r="C3162">
        <v>2</v>
      </c>
    </row>
    <row r="3163" spans="1:3" x14ac:dyDescent="0.3">
      <c r="A3163">
        <v>355395</v>
      </c>
      <c r="B3163" t="s">
        <v>1676</v>
      </c>
      <c r="C3163">
        <v>8</v>
      </c>
    </row>
    <row r="3164" spans="1:3" x14ac:dyDescent="0.3">
      <c r="A3164">
        <v>355400</v>
      </c>
      <c r="B3164" t="s">
        <v>1675</v>
      </c>
      <c r="C3164">
        <v>61</v>
      </c>
    </row>
    <row r="3165" spans="1:3" x14ac:dyDescent="0.3">
      <c r="A3165">
        <v>355410</v>
      </c>
      <c r="B3165" t="s">
        <v>1674</v>
      </c>
      <c r="C3165">
        <v>284</v>
      </c>
    </row>
    <row r="3166" spans="1:3" x14ac:dyDescent="0.3">
      <c r="A3166">
        <v>355430</v>
      </c>
      <c r="B3166" t="s">
        <v>1672</v>
      </c>
      <c r="C3166">
        <v>114</v>
      </c>
    </row>
    <row r="3167" spans="1:3" x14ac:dyDescent="0.3">
      <c r="A3167">
        <v>355450</v>
      </c>
      <c r="B3167" t="s">
        <v>1671</v>
      </c>
      <c r="C3167">
        <v>85</v>
      </c>
    </row>
    <row r="3168" spans="1:3" x14ac:dyDescent="0.3">
      <c r="A3168">
        <v>355465</v>
      </c>
      <c r="B3168" t="s">
        <v>1669</v>
      </c>
      <c r="C3168">
        <v>12</v>
      </c>
    </row>
    <row r="3169" spans="1:3" x14ac:dyDescent="0.3">
      <c r="A3169">
        <v>355470</v>
      </c>
      <c r="B3169" t="s">
        <v>1668</v>
      </c>
      <c r="C3169">
        <v>98</v>
      </c>
    </row>
    <row r="3170" spans="1:3" x14ac:dyDescent="0.3">
      <c r="A3170">
        <v>355480</v>
      </c>
      <c r="B3170" t="s">
        <v>1666</v>
      </c>
      <c r="C3170">
        <v>83</v>
      </c>
    </row>
    <row r="3171" spans="1:3" x14ac:dyDescent="0.3">
      <c r="A3171">
        <v>355500</v>
      </c>
      <c r="B3171" t="s">
        <v>1663</v>
      </c>
      <c r="C3171">
        <v>360</v>
      </c>
    </row>
    <row r="3172" spans="1:3" x14ac:dyDescent="0.3">
      <c r="A3172">
        <v>355510</v>
      </c>
      <c r="B3172" t="s">
        <v>1662</v>
      </c>
      <c r="C3172">
        <v>134</v>
      </c>
    </row>
    <row r="3173" spans="1:3" x14ac:dyDescent="0.3">
      <c r="A3173">
        <v>355520</v>
      </c>
      <c r="B3173" t="s">
        <v>1661</v>
      </c>
      <c r="C3173">
        <v>5</v>
      </c>
    </row>
    <row r="3174" spans="1:3" x14ac:dyDescent="0.3">
      <c r="A3174">
        <v>355530</v>
      </c>
      <c r="B3174" t="s">
        <v>1660</v>
      </c>
      <c r="C3174">
        <v>1</v>
      </c>
    </row>
    <row r="3175" spans="1:3" x14ac:dyDescent="0.3">
      <c r="A3175">
        <v>355535</v>
      </c>
      <c r="B3175" t="s">
        <v>1659</v>
      </c>
      <c r="C3175">
        <v>5</v>
      </c>
    </row>
    <row r="3176" spans="1:3" x14ac:dyDescent="0.3">
      <c r="A3176">
        <v>355540</v>
      </c>
      <c r="B3176" t="s">
        <v>1658</v>
      </c>
      <c r="C3176">
        <v>89</v>
      </c>
    </row>
    <row r="3177" spans="1:3" x14ac:dyDescent="0.3">
      <c r="A3177">
        <v>355560</v>
      </c>
      <c r="B3177" t="s">
        <v>1656</v>
      </c>
      <c r="C3177">
        <v>76</v>
      </c>
    </row>
    <row r="3178" spans="1:3" x14ac:dyDescent="0.3">
      <c r="A3178">
        <v>355570</v>
      </c>
      <c r="B3178" t="s">
        <v>1655</v>
      </c>
      <c r="C3178">
        <v>4</v>
      </c>
    </row>
    <row r="3179" spans="1:3" x14ac:dyDescent="0.3">
      <c r="A3179">
        <v>355580</v>
      </c>
      <c r="B3179" t="s">
        <v>1654</v>
      </c>
      <c r="C3179">
        <v>67</v>
      </c>
    </row>
    <row r="3180" spans="1:3" x14ac:dyDescent="0.3">
      <c r="A3180">
        <v>355600</v>
      </c>
      <c r="B3180" t="s">
        <v>1652</v>
      </c>
      <c r="C3180">
        <v>28</v>
      </c>
    </row>
    <row r="3181" spans="1:3" x14ac:dyDescent="0.3">
      <c r="A3181">
        <v>355610</v>
      </c>
      <c r="B3181" t="s">
        <v>1651</v>
      </c>
      <c r="C3181">
        <v>66</v>
      </c>
    </row>
    <row r="3182" spans="1:3" x14ac:dyDescent="0.3">
      <c r="A3182">
        <v>355620</v>
      </c>
      <c r="B3182" t="s">
        <v>1650</v>
      </c>
      <c r="C3182">
        <v>64</v>
      </c>
    </row>
    <row r="3183" spans="1:3" x14ac:dyDescent="0.3">
      <c r="A3183">
        <v>355630</v>
      </c>
      <c r="B3183" t="s">
        <v>1649</v>
      </c>
      <c r="C3183">
        <v>164</v>
      </c>
    </row>
    <row r="3184" spans="1:3" x14ac:dyDescent="0.3">
      <c r="A3184">
        <v>355640</v>
      </c>
      <c r="B3184" t="s">
        <v>1648</v>
      </c>
      <c r="C3184">
        <v>34</v>
      </c>
    </row>
    <row r="3185" spans="1:3" x14ac:dyDescent="0.3">
      <c r="A3185">
        <v>355645</v>
      </c>
      <c r="B3185" t="s">
        <v>1647</v>
      </c>
      <c r="C3185">
        <v>8</v>
      </c>
    </row>
    <row r="3186" spans="1:3" x14ac:dyDescent="0.3">
      <c r="A3186">
        <v>355650</v>
      </c>
      <c r="B3186" t="s">
        <v>1646</v>
      </c>
      <c r="C3186">
        <v>43</v>
      </c>
    </row>
    <row r="3187" spans="1:3" x14ac:dyDescent="0.3">
      <c r="A3187">
        <v>355670</v>
      </c>
      <c r="B3187" t="s">
        <v>1645</v>
      </c>
      <c r="C3187">
        <v>49</v>
      </c>
    </row>
    <row r="3188" spans="1:3" x14ac:dyDescent="0.3">
      <c r="A3188">
        <v>355680</v>
      </c>
      <c r="B3188" t="s">
        <v>1644</v>
      </c>
      <c r="C3188">
        <v>61</v>
      </c>
    </row>
    <row r="3189" spans="1:3" x14ac:dyDescent="0.3">
      <c r="A3189">
        <v>355690</v>
      </c>
      <c r="B3189" t="s">
        <v>1643</v>
      </c>
      <c r="C3189">
        <v>51</v>
      </c>
    </row>
    <row r="3190" spans="1:3" x14ac:dyDescent="0.3">
      <c r="A3190">
        <v>355695</v>
      </c>
      <c r="B3190" t="s">
        <v>1642</v>
      </c>
      <c r="C3190">
        <v>1</v>
      </c>
    </row>
    <row r="3191" spans="1:3" x14ac:dyDescent="0.3">
      <c r="A3191">
        <v>355700</v>
      </c>
      <c r="B3191" t="s">
        <v>1641</v>
      </c>
      <c r="C3191">
        <v>23</v>
      </c>
    </row>
    <row r="3192" spans="1:3" x14ac:dyDescent="0.3">
      <c r="A3192">
        <v>355710</v>
      </c>
      <c r="B3192" t="s">
        <v>1640</v>
      </c>
      <c r="C3192">
        <v>655</v>
      </c>
    </row>
    <row r="3193" spans="1:3" x14ac:dyDescent="0.3">
      <c r="A3193">
        <v>410010</v>
      </c>
      <c r="B3193" t="s">
        <v>1635</v>
      </c>
      <c r="C3193">
        <v>19</v>
      </c>
    </row>
    <row r="3194" spans="1:3" x14ac:dyDescent="0.3">
      <c r="A3194">
        <v>410020</v>
      </c>
      <c r="B3194" t="s">
        <v>1634</v>
      </c>
      <c r="C3194">
        <v>3</v>
      </c>
    </row>
    <row r="3195" spans="1:3" x14ac:dyDescent="0.3">
      <c r="A3195">
        <v>410030</v>
      </c>
      <c r="B3195" t="s">
        <v>1633</v>
      </c>
      <c r="C3195">
        <v>64</v>
      </c>
    </row>
    <row r="3196" spans="1:3" x14ac:dyDescent="0.3">
      <c r="A3196">
        <v>410040</v>
      </c>
      <c r="B3196" t="s">
        <v>1632</v>
      </c>
      <c r="C3196">
        <v>202</v>
      </c>
    </row>
    <row r="3197" spans="1:3" x14ac:dyDescent="0.3">
      <c r="A3197">
        <v>410045</v>
      </c>
      <c r="B3197" t="s">
        <v>1631</v>
      </c>
      <c r="C3197">
        <v>22</v>
      </c>
    </row>
    <row r="3198" spans="1:3" x14ac:dyDescent="0.3">
      <c r="A3198">
        <v>412862</v>
      </c>
      <c r="B3198" t="s">
        <v>5293</v>
      </c>
      <c r="C3198">
        <v>4</v>
      </c>
    </row>
    <row r="3199" spans="1:3" x14ac:dyDescent="0.3">
      <c r="A3199">
        <v>410060</v>
      </c>
      <c r="B3199" t="s">
        <v>1629</v>
      </c>
      <c r="C3199">
        <v>6</v>
      </c>
    </row>
    <row r="3200" spans="1:3" x14ac:dyDescent="0.3">
      <c r="A3200">
        <v>410070</v>
      </c>
      <c r="B3200" t="s">
        <v>1628</v>
      </c>
      <c r="C3200">
        <v>5</v>
      </c>
    </row>
    <row r="3201" spans="1:3" x14ac:dyDescent="0.3">
      <c r="A3201">
        <v>410050</v>
      </c>
      <c r="B3201" t="s">
        <v>1630</v>
      </c>
      <c r="C3201">
        <v>12</v>
      </c>
    </row>
    <row r="3202" spans="1:3" x14ac:dyDescent="0.3">
      <c r="A3202">
        <v>410080</v>
      </c>
      <c r="B3202" t="s">
        <v>1627</v>
      </c>
      <c r="C3202">
        <v>44</v>
      </c>
    </row>
    <row r="3203" spans="1:3" x14ac:dyDescent="0.3">
      <c r="A3203">
        <v>410090</v>
      </c>
      <c r="B3203" t="s">
        <v>1626</v>
      </c>
      <c r="C3203">
        <v>9</v>
      </c>
    </row>
    <row r="3204" spans="1:3" x14ac:dyDescent="0.3">
      <c r="A3204">
        <v>410100</v>
      </c>
      <c r="B3204" t="s">
        <v>1625</v>
      </c>
      <c r="C3204">
        <v>54</v>
      </c>
    </row>
    <row r="3205" spans="1:3" x14ac:dyDescent="0.3">
      <c r="A3205">
        <v>410105</v>
      </c>
      <c r="B3205" t="s">
        <v>1624</v>
      </c>
      <c r="C3205">
        <v>7</v>
      </c>
    </row>
    <row r="3206" spans="1:3" x14ac:dyDescent="0.3">
      <c r="A3206">
        <v>410110</v>
      </c>
      <c r="B3206" t="s">
        <v>1623</v>
      </c>
      <c r="C3206">
        <v>56</v>
      </c>
    </row>
    <row r="3207" spans="1:3" x14ac:dyDescent="0.3">
      <c r="A3207">
        <v>410115</v>
      </c>
      <c r="B3207" t="s">
        <v>1622</v>
      </c>
      <c r="C3207">
        <v>5</v>
      </c>
    </row>
    <row r="3208" spans="1:3" x14ac:dyDescent="0.3">
      <c r="A3208">
        <v>410120</v>
      </c>
      <c r="B3208" t="s">
        <v>1621</v>
      </c>
      <c r="C3208">
        <v>47</v>
      </c>
    </row>
    <row r="3209" spans="1:3" x14ac:dyDescent="0.3">
      <c r="A3209">
        <v>410130</v>
      </c>
      <c r="B3209" t="s">
        <v>1620</v>
      </c>
      <c r="C3209">
        <v>83</v>
      </c>
    </row>
    <row r="3210" spans="1:3" x14ac:dyDescent="0.3">
      <c r="A3210">
        <v>410140</v>
      </c>
      <c r="B3210" t="s">
        <v>1619</v>
      </c>
      <c r="C3210">
        <v>68</v>
      </c>
    </row>
    <row r="3211" spans="1:3" x14ac:dyDescent="0.3">
      <c r="A3211">
        <v>410150</v>
      </c>
      <c r="B3211" t="s">
        <v>1618</v>
      </c>
      <c r="C3211">
        <v>10</v>
      </c>
    </row>
    <row r="3212" spans="1:3" x14ac:dyDescent="0.3">
      <c r="A3212">
        <v>410160</v>
      </c>
      <c r="B3212" t="s">
        <v>1617</v>
      </c>
      <c r="C3212">
        <v>61</v>
      </c>
    </row>
    <row r="3213" spans="1:3" x14ac:dyDescent="0.3">
      <c r="A3213">
        <v>410165</v>
      </c>
      <c r="B3213" t="s">
        <v>1616</v>
      </c>
      <c r="C3213">
        <v>3</v>
      </c>
    </row>
    <row r="3214" spans="1:3" x14ac:dyDescent="0.3">
      <c r="A3214">
        <v>410170</v>
      </c>
      <c r="B3214" t="s">
        <v>1615</v>
      </c>
      <c r="C3214">
        <v>10</v>
      </c>
    </row>
    <row r="3215" spans="1:3" x14ac:dyDescent="0.3">
      <c r="A3215">
        <v>410180</v>
      </c>
      <c r="B3215" t="s">
        <v>1614</v>
      </c>
      <c r="C3215">
        <v>104</v>
      </c>
    </row>
    <row r="3216" spans="1:3" x14ac:dyDescent="0.3">
      <c r="A3216">
        <v>410190</v>
      </c>
      <c r="B3216" t="s">
        <v>1612</v>
      </c>
      <c r="C3216">
        <v>11</v>
      </c>
    </row>
    <row r="3217" spans="1:3" x14ac:dyDescent="0.3">
      <c r="A3217">
        <v>410200</v>
      </c>
      <c r="B3217" t="s">
        <v>1611</v>
      </c>
      <c r="C3217">
        <v>48</v>
      </c>
    </row>
    <row r="3218" spans="1:3" x14ac:dyDescent="0.3">
      <c r="A3218">
        <v>410210</v>
      </c>
      <c r="B3218" t="s">
        <v>1610</v>
      </c>
      <c r="C3218">
        <v>23</v>
      </c>
    </row>
    <row r="3219" spans="1:3" x14ac:dyDescent="0.3">
      <c r="A3219">
        <v>410220</v>
      </c>
      <c r="B3219" t="s">
        <v>1609</v>
      </c>
      <c r="C3219">
        <v>2</v>
      </c>
    </row>
    <row r="3220" spans="1:3" x14ac:dyDescent="0.3">
      <c r="A3220">
        <v>410230</v>
      </c>
      <c r="B3220" t="s">
        <v>1608</v>
      </c>
      <c r="C3220">
        <v>12</v>
      </c>
    </row>
    <row r="3221" spans="1:3" x14ac:dyDescent="0.3">
      <c r="A3221">
        <v>410240</v>
      </c>
      <c r="B3221" t="s">
        <v>458</v>
      </c>
      <c r="C3221">
        <v>242</v>
      </c>
    </row>
    <row r="3222" spans="1:3" x14ac:dyDescent="0.3">
      <c r="A3222">
        <v>410250</v>
      </c>
      <c r="B3222" t="s">
        <v>1607</v>
      </c>
      <c r="C3222">
        <v>22</v>
      </c>
    </row>
    <row r="3223" spans="1:3" x14ac:dyDescent="0.3">
      <c r="A3223">
        <v>410270</v>
      </c>
      <c r="B3223" t="s">
        <v>1606</v>
      </c>
      <c r="C3223">
        <v>6</v>
      </c>
    </row>
    <row r="3224" spans="1:3" x14ac:dyDescent="0.3">
      <c r="A3224">
        <v>410260</v>
      </c>
      <c r="B3224" t="s">
        <v>931</v>
      </c>
      <c r="C3224">
        <v>2</v>
      </c>
    </row>
    <row r="3225" spans="1:3" x14ac:dyDescent="0.3">
      <c r="A3225">
        <v>410275</v>
      </c>
      <c r="B3225" t="s">
        <v>1605</v>
      </c>
      <c r="C3225">
        <v>6</v>
      </c>
    </row>
    <row r="3226" spans="1:3" x14ac:dyDescent="0.3">
      <c r="A3226">
        <v>410280</v>
      </c>
      <c r="B3226" t="s">
        <v>1604</v>
      </c>
      <c r="C3226">
        <v>9</v>
      </c>
    </row>
    <row r="3227" spans="1:3" x14ac:dyDescent="0.3">
      <c r="A3227">
        <v>410290</v>
      </c>
      <c r="B3227" t="s">
        <v>1603</v>
      </c>
      <c r="C3227">
        <v>66</v>
      </c>
    </row>
    <row r="3228" spans="1:3" x14ac:dyDescent="0.3">
      <c r="A3228">
        <v>410300</v>
      </c>
      <c r="B3228" t="s">
        <v>1602</v>
      </c>
      <c r="C3228">
        <v>18</v>
      </c>
    </row>
    <row r="3229" spans="1:3" x14ac:dyDescent="0.3">
      <c r="A3229">
        <v>410302</v>
      </c>
      <c r="B3229" t="s">
        <v>1601</v>
      </c>
      <c r="C3229">
        <v>5</v>
      </c>
    </row>
    <row r="3230" spans="1:3" x14ac:dyDescent="0.3">
      <c r="A3230">
        <v>410304</v>
      </c>
      <c r="B3230" t="s">
        <v>1600</v>
      </c>
      <c r="C3230">
        <v>28</v>
      </c>
    </row>
    <row r="3231" spans="1:3" x14ac:dyDescent="0.3">
      <c r="A3231">
        <v>410305</v>
      </c>
      <c r="B3231" t="s">
        <v>1599</v>
      </c>
      <c r="C3231">
        <v>48</v>
      </c>
    </row>
    <row r="3232" spans="1:3" x14ac:dyDescent="0.3">
      <c r="A3232">
        <v>410310</v>
      </c>
      <c r="B3232" t="s">
        <v>1598</v>
      </c>
      <c r="C3232">
        <v>8</v>
      </c>
    </row>
    <row r="3233" spans="1:3" x14ac:dyDescent="0.3">
      <c r="A3233">
        <v>410315</v>
      </c>
      <c r="B3233" t="s">
        <v>1597</v>
      </c>
      <c r="C3233">
        <v>4</v>
      </c>
    </row>
    <row r="3234" spans="1:3" x14ac:dyDescent="0.3">
      <c r="A3234">
        <v>410320</v>
      </c>
      <c r="B3234" t="s">
        <v>1596</v>
      </c>
      <c r="C3234">
        <v>14</v>
      </c>
    </row>
    <row r="3235" spans="1:3" x14ac:dyDescent="0.3">
      <c r="A3235">
        <v>410322</v>
      </c>
      <c r="B3235" t="s">
        <v>1595</v>
      </c>
      <c r="C3235">
        <v>8</v>
      </c>
    </row>
    <row r="3236" spans="1:3" x14ac:dyDescent="0.3">
      <c r="A3236">
        <v>410330</v>
      </c>
      <c r="B3236" t="s">
        <v>1594</v>
      </c>
      <c r="C3236">
        <v>4</v>
      </c>
    </row>
    <row r="3237" spans="1:3" x14ac:dyDescent="0.3">
      <c r="A3237">
        <v>410335</v>
      </c>
      <c r="B3237" t="s">
        <v>1593</v>
      </c>
      <c r="C3237">
        <v>18</v>
      </c>
    </row>
    <row r="3238" spans="1:3" x14ac:dyDescent="0.3">
      <c r="A3238">
        <v>410337</v>
      </c>
      <c r="B3238" t="s">
        <v>1592</v>
      </c>
      <c r="C3238">
        <v>1</v>
      </c>
    </row>
    <row r="3239" spans="1:3" x14ac:dyDescent="0.3">
      <c r="A3239">
        <v>410340</v>
      </c>
      <c r="B3239" t="s">
        <v>1591</v>
      </c>
      <c r="C3239">
        <v>6</v>
      </c>
    </row>
    <row r="3240" spans="1:3" x14ac:dyDescent="0.3">
      <c r="A3240">
        <v>410345</v>
      </c>
      <c r="B3240" t="s">
        <v>1590</v>
      </c>
      <c r="C3240">
        <v>23</v>
      </c>
    </row>
    <row r="3241" spans="1:3" x14ac:dyDescent="0.3">
      <c r="A3241">
        <v>410347</v>
      </c>
      <c r="B3241" t="s">
        <v>1589</v>
      </c>
      <c r="C3241">
        <v>2</v>
      </c>
    </row>
    <row r="3242" spans="1:3" x14ac:dyDescent="0.3">
      <c r="A3242">
        <v>410350</v>
      </c>
      <c r="B3242" t="s">
        <v>1588</v>
      </c>
      <c r="C3242">
        <v>1</v>
      </c>
    </row>
    <row r="3243" spans="1:3" x14ac:dyDescent="0.3">
      <c r="A3243">
        <v>410360</v>
      </c>
      <c r="B3243" t="s">
        <v>1587</v>
      </c>
      <c r="C3243">
        <v>118</v>
      </c>
    </row>
    <row r="3244" spans="1:3" x14ac:dyDescent="0.3">
      <c r="A3244">
        <v>410370</v>
      </c>
      <c r="B3244" t="s">
        <v>1586</v>
      </c>
      <c r="C3244">
        <v>22</v>
      </c>
    </row>
    <row r="3245" spans="1:3" x14ac:dyDescent="0.3">
      <c r="A3245">
        <v>410380</v>
      </c>
      <c r="B3245" t="s">
        <v>1585</v>
      </c>
      <c r="C3245">
        <v>9</v>
      </c>
    </row>
    <row r="3246" spans="1:3" x14ac:dyDescent="0.3">
      <c r="A3246">
        <v>410390</v>
      </c>
      <c r="B3246" t="s">
        <v>1584</v>
      </c>
      <c r="C3246">
        <v>9</v>
      </c>
    </row>
    <row r="3247" spans="1:3" x14ac:dyDescent="0.3">
      <c r="A3247">
        <v>410395</v>
      </c>
      <c r="B3247" t="s">
        <v>1583</v>
      </c>
      <c r="C3247">
        <v>9</v>
      </c>
    </row>
    <row r="3248" spans="1:3" x14ac:dyDescent="0.3">
      <c r="A3248">
        <v>410400</v>
      </c>
      <c r="B3248" t="s">
        <v>1582</v>
      </c>
      <c r="C3248">
        <v>74</v>
      </c>
    </row>
    <row r="3249" spans="1:3" x14ac:dyDescent="0.3">
      <c r="A3249">
        <v>410405</v>
      </c>
      <c r="B3249" t="s">
        <v>1581</v>
      </c>
      <c r="C3249">
        <v>8</v>
      </c>
    </row>
    <row r="3250" spans="1:3" x14ac:dyDescent="0.3">
      <c r="A3250">
        <v>410410</v>
      </c>
      <c r="B3250" t="s">
        <v>1580</v>
      </c>
      <c r="C3250">
        <v>68</v>
      </c>
    </row>
    <row r="3251" spans="1:3" x14ac:dyDescent="0.3">
      <c r="A3251">
        <v>410420</v>
      </c>
      <c r="B3251" t="s">
        <v>1579</v>
      </c>
      <c r="C3251">
        <v>15</v>
      </c>
    </row>
    <row r="3252" spans="1:3" x14ac:dyDescent="0.3">
      <c r="A3252">
        <v>410425</v>
      </c>
      <c r="B3252" t="s">
        <v>1578</v>
      </c>
      <c r="C3252">
        <v>75</v>
      </c>
    </row>
    <row r="3253" spans="1:3" x14ac:dyDescent="0.3">
      <c r="A3253">
        <v>410430</v>
      </c>
      <c r="B3253" t="s">
        <v>1577</v>
      </c>
      <c r="C3253">
        <v>28</v>
      </c>
    </row>
    <row r="3254" spans="1:3" x14ac:dyDescent="0.3">
      <c r="A3254">
        <v>410440</v>
      </c>
      <c r="B3254" t="s">
        <v>1576</v>
      </c>
      <c r="C3254">
        <v>22</v>
      </c>
    </row>
    <row r="3255" spans="1:3" x14ac:dyDescent="0.3">
      <c r="A3255">
        <v>410442</v>
      </c>
      <c r="B3255" t="s">
        <v>1575</v>
      </c>
      <c r="C3255">
        <v>84</v>
      </c>
    </row>
    <row r="3256" spans="1:3" x14ac:dyDescent="0.3">
      <c r="A3256">
        <v>410445</v>
      </c>
      <c r="B3256" t="s">
        <v>1574</v>
      </c>
      <c r="C3256">
        <v>29</v>
      </c>
    </row>
    <row r="3257" spans="1:3" x14ac:dyDescent="0.3">
      <c r="A3257">
        <v>410450</v>
      </c>
      <c r="B3257" t="s">
        <v>1573</v>
      </c>
      <c r="C3257">
        <v>15</v>
      </c>
    </row>
    <row r="3258" spans="1:3" x14ac:dyDescent="0.3">
      <c r="A3258">
        <v>410460</v>
      </c>
      <c r="B3258" t="s">
        <v>1572</v>
      </c>
      <c r="C3258">
        <v>27</v>
      </c>
    </row>
    <row r="3259" spans="1:3" x14ac:dyDescent="0.3">
      <c r="A3259">
        <v>410465</v>
      </c>
      <c r="B3259" t="s">
        <v>1571</v>
      </c>
      <c r="C3259">
        <v>9</v>
      </c>
    </row>
    <row r="3260" spans="1:3" x14ac:dyDescent="0.3">
      <c r="A3260">
        <v>410470</v>
      </c>
      <c r="B3260" t="s">
        <v>1570</v>
      </c>
      <c r="C3260">
        <v>56</v>
      </c>
    </row>
    <row r="3261" spans="1:3" x14ac:dyDescent="0.3">
      <c r="A3261">
        <v>410480</v>
      </c>
      <c r="B3261" t="s">
        <v>1569</v>
      </c>
      <c r="C3261">
        <v>144</v>
      </c>
    </row>
    <row r="3262" spans="1:3" x14ac:dyDescent="0.3">
      <c r="A3262">
        <v>410490</v>
      </c>
      <c r="B3262" t="s">
        <v>1568</v>
      </c>
      <c r="C3262">
        <v>261</v>
      </c>
    </row>
    <row r="3263" spans="1:3" x14ac:dyDescent="0.3">
      <c r="A3263">
        <v>410500</v>
      </c>
      <c r="B3263" t="s">
        <v>1194</v>
      </c>
      <c r="C3263">
        <v>57</v>
      </c>
    </row>
    <row r="3264" spans="1:3" x14ac:dyDescent="0.3">
      <c r="A3264">
        <v>410510</v>
      </c>
      <c r="B3264" t="s">
        <v>1567</v>
      </c>
      <c r="C3264">
        <v>43</v>
      </c>
    </row>
    <row r="3265" spans="1:3" x14ac:dyDescent="0.3">
      <c r="A3265">
        <v>410520</v>
      </c>
      <c r="B3265" t="s">
        <v>1566</v>
      </c>
      <c r="C3265">
        <v>43</v>
      </c>
    </row>
    <row r="3266" spans="1:3" x14ac:dyDescent="0.3">
      <c r="A3266">
        <v>410530</v>
      </c>
      <c r="B3266" t="s">
        <v>1565</v>
      </c>
      <c r="C3266">
        <v>26</v>
      </c>
    </row>
    <row r="3267" spans="1:3" x14ac:dyDescent="0.3">
      <c r="A3267">
        <v>410540</v>
      </c>
      <c r="B3267" t="s">
        <v>1564</v>
      </c>
      <c r="C3267">
        <v>93</v>
      </c>
    </row>
    <row r="3268" spans="1:3" x14ac:dyDescent="0.3">
      <c r="A3268">
        <v>410550</v>
      </c>
      <c r="B3268" t="s">
        <v>1563</v>
      </c>
      <c r="C3268">
        <v>58</v>
      </c>
    </row>
    <row r="3269" spans="1:3" x14ac:dyDescent="0.3">
      <c r="A3269">
        <v>410560</v>
      </c>
      <c r="B3269" t="s">
        <v>1562</v>
      </c>
      <c r="C3269">
        <v>9</v>
      </c>
    </row>
    <row r="3270" spans="1:3" x14ac:dyDescent="0.3">
      <c r="A3270">
        <v>410570</v>
      </c>
      <c r="B3270" t="s">
        <v>1561</v>
      </c>
      <c r="C3270">
        <v>78</v>
      </c>
    </row>
    <row r="3271" spans="1:3" x14ac:dyDescent="0.3">
      <c r="A3271">
        <v>410580</v>
      </c>
      <c r="B3271" t="s">
        <v>1560</v>
      </c>
      <c r="C3271">
        <v>67</v>
      </c>
    </row>
    <row r="3272" spans="1:3" x14ac:dyDescent="0.3">
      <c r="A3272">
        <v>410590</v>
      </c>
      <c r="B3272" t="s">
        <v>854</v>
      </c>
      <c r="C3272">
        <v>263</v>
      </c>
    </row>
    <row r="3273" spans="1:3" x14ac:dyDescent="0.3">
      <c r="A3273">
        <v>410600</v>
      </c>
      <c r="B3273" t="s">
        <v>1559</v>
      </c>
      <c r="C3273">
        <v>38</v>
      </c>
    </row>
    <row r="3274" spans="1:3" x14ac:dyDescent="0.3">
      <c r="A3274">
        <v>410610</v>
      </c>
      <c r="B3274" t="s">
        <v>1558</v>
      </c>
      <c r="C3274">
        <v>1</v>
      </c>
    </row>
    <row r="3275" spans="1:3" x14ac:dyDescent="0.3">
      <c r="A3275">
        <v>410620</v>
      </c>
      <c r="B3275" t="s">
        <v>1557</v>
      </c>
      <c r="C3275">
        <v>27</v>
      </c>
    </row>
    <row r="3276" spans="1:3" x14ac:dyDescent="0.3">
      <c r="A3276">
        <v>410630</v>
      </c>
      <c r="B3276" t="s">
        <v>1556</v>
      </c>
      <c r="C3276">
        <v>14</v>
      </c>
    </row>
    <row r="3277" spans="1:3" x14ac:dyDescent="0.3">
      <c r="A3277">
        <v>410640</v>
      </c>
      <c r="B3277" t="s">
        <v>1555</v>
      </c>
      <c r="C3277">
        <v>72</v>
      </c>
    </row>
    <row r="3278" spans="1:3" x14ac:dyDescent="0.3">
      <c r="A3278">
        <v>410645</v>
      </c>
      <c r="B3278" t="s">
        <v>1554</v>
      </c>
      <c r="C3278">
        <v>96</v>
      </c>
    </row>
    <row r="3279" spans="1:3" x14ac:dyDescent="0.3">
      <c r="A3279">
        <v>410650</v>
      </c>
      <c r="B3279" t="s">
        <v>1553</v>
      </c>
      <c r="C3279">
        <v>182</v>
      </c>
    </row>
    <row r="3280" spans="1:3" x14ac:dyDescent="0.3">
      <c r="A3280">
        <v>410655</v>
      </c>
      <c r="B3280" t="s">
        <v>1552</v>
      </c>
      <c r="C3280">
        <v>5</v>
      </c>
    </row>
    <row r="3281" spans="1:3" x14ac:dyDescent="0.3">
      <c r="A3281">
        <v>410680</v>
      </c>
      <c r="B3281" t="s">
        <v>1549</v>
      </c>
      <c r="C3281">
        <v>29</v>
      </c>
    </row>
    <row r="3282" spans="1:3" x14ac:dyDescent="0.3">
      <c r="A3282">
        <v>410657</v>
      </c>
      <c r="B3282" t="s">
        <v>1551</v>
      </c>
      <c r="C3282">
        <v>16</v>
      </c>
    </row>
    <row r="3283" spans="1:3" x14ac:dyDescent="0.3">
      <c r="A3283">
        <v>410660</v>
      </c>
      <c r="B3283" t="s">
        <v>1550</v>
      </c>
      <c r="C3283">
        <v>9</v>
      </c>
    </row>
    <row r="3284" spans="1:3" x14ac:dyDescent="0.3">
      <c r="A3284">
        <v>410670</v>
      </c>
      <c r="B3284" t="s">
        <v>839</v>
      </c>
      <c r="C3284">
        <v>11</v>
      </c>
    </row>
    <row r="3285" spans="1:3" x14ac:dyDescent="0.3">
      <c r="A3285">
        <v>410685</v>
      </c>
      <c r="B3285" t="s">
        <v>1548</v>
      </c>
      <c r="C3285">
        <v>12</v>
      </c>
    </row>
    <row r="3286" spans="1:3" x14ac:dyDescent="0.3">
      <c r="A3286">
        <v>410690</v>
      </c>
      <c r="B3286" t="s">
        <v>1547</v>
      </c>
      <c r="C3286">
        <v>1296</v>
      </c>
    </row>
    <row r="3287" spans="1:3" x14ac:dyDescent="0.3">
      <c r="A3287">
        <v>410700</v>
      </c>
      <c r="B3287" t="s">
        <v>1546</v>
      </c>
      <c r="C3287">
        <v>6</v>
      </c>
    </row>
    <row r="3288" spans="1:3" x14ac:dyDescent="0.3">
      <c r="A3288">
        <v>410715</v>
      </c>
      <c r="B3288" t="s">
        <v>5671</v>
      </c>
      <c r="C3288">
        <v>2</v>
      </c>
    </row>
    <row r="3289" spans="1:3" x14ac:dyDescent="0.3">
      <c r="A3289">
        <v>410710</v>
      </c>
      <c r="B3289" t="s">
        <v>1545</v>
      </c>
      <c r="C3289">
        <v>17</v>
      </c>
    </row>
    <row r="3290" spans="1:3" x14ac:dyDescent="0.3">
      <c r="A3290">
        <v>410712</v>
      </c>
      <c r="B3290" t="s">
        <v>1544</v>
      </c>
      <c r="C3290">
        <v>6</v>
      </c>
    </row>
    <row r="3291" spans="1:3" x14ac:dyDescent="0.3">
      <c r="A3291">
        <v>410720</v>
      </c>
      <c r="B3291" t="s">
        <v>1542</v>
      </c>
      <c r="C3291">
        <v>107</v>
      </c>
    </row>
    <row r="3292" spans="1:3" x14ac:dyDescent="0.3">
      <c r="A3292">
        <v>410725</v>
      </c>
      <c r="B3292" t="s">
        <v>438</v>
      </c>
      <c r="C3292">
        <v>18</v>
      </c>
    </row>
    <row r="3293" spans="1:3" x14ac:dyDescent="0.3">
      <c r="A3293">
        <v>410730</v>
      </c>
      <c r="B3293" t="s">
        <v>1541</v>
      </c>
      <c r="C3293">
        <v>4</v>
      </c>
    </row>
    <row r="3294" spans="1:3" x14ac:dyDescent="0.3">
      <c r="A3294">
        <v>412863</v>
      </c>
      <c r="B3294" t="s">
        <v>1259</v>
      </c>
      <c r="C3294">
        <v>1</v>
      </c>
    </row>
    <row r="3295" spans="1:3" x14ac:dyDescent="0.3">
      <c r="A3295">
        <v>410740</v>
      </c>
      <c r="B3295" t="s">
        <v>1540</v>
      </c>
      <c r="C3295">
        <v>19</v>
      </c>
    </row>
    <row r="3296" spans="1:3" x14ac:dyDescent="0.3">
      <c r="A3296">
        <v>410750</v>
      </c>
      <c r="B3296" t="s">
        <v>1539</v>
      </c>
      <c r="C3296">
        <v>16</v>
      </c>
    </row>
    <row r="3297" spans="1:3" x14ac:dyDescent="0.3">
      <c r="A3297">
        <v>410752</v>
      </c>
      <c r="B3297" t="s">
        <v>1538</v>
      </c>
      <c r="C3297">
        <v>2</v>
      </c>
    </row>
    <row r="3298" spans="1:3" x14ac:dyDescent="0.3">
      <c r="A3298">
        <v>410754</v>
      </c>
      <c r="B3298" t="s">
        <v>1536</v>
      </c>
      <c r="C3298">
        <v>14</v>
      </c>
    </row>
    <row r="3299" spans="1:3" x14ac:dyDescent="0.3">
      <c r="A3299">
        <v>410755</v>
      </c>
      <c r="B3299" t="s">
        <v>1535</v>
      </c>
      <c r="C3299">
        <v>6</v>
      </c>
    </row>
    <row r="3300" spans="1:3" x14ac:dyDescent="0.3">
      <c r="A3300">
        <v>410760</v>
      </c>
      <c r="B3300" t="s">
        <v>1534</v>
      </c>
      <c r="C3300">
        <v>16</v>
      </c>
    </row>
    <row r="3301" spans="1:3" x14ac:dyDescent="0.3">
      <c r="A3301">
        <v>410765</v>
      </c>
      <c r="B3301" t="s">
        <v>1533</v>
      </c>
      <c r="C3301">
        <v>34</v>
      </c>
    </row>
    <row r="3302" spans="1:3" x14ac:dyDescent="0.3">
      <c r="A3302">
        <v>410770</v>
      </c>
      <c r="B3302" t="s">
        <v>1532</v>
      </c>
      <c r="C3302">
        <v>8</v>
      </c>
    </row>
    <row r="3303" spans="1:3" x14ac:dyDescent="0.3">
      <c r="A3303">
        <v>410773</v>
      </c>
      <c r="B3303" t="s">
        <v>1531</v>
      </c>
      <c r="C3303">
        <v>16</v>
      </c>
    </row>
    <row r="3304" spans="1:3" x14ac:dyDescent="0.3">
      <c r="A3304">
        <v>410775</v>
      </c>
      <c r="B3304" t="s">
        <v>1530</v>
      </c>
      <c r="C3304">
        <v>32</v>
      </c>
    </row>
    <row r="3305" spans="1:3" x14ac:dyDescent="0.3">
      <c r="A3305">
        <v>410785</v>
      </c>
      <c r="B3305" t="s">
        <v>1528</v>
      </c>
      <c r="C3305">
        <v>10</v>
      </c>
    </row>
    <row r="3306" spans="1:3" x14ac:dyDescent="0.3">
      <c r="A3306">
        <v>410780</v>
      </c>
      <c r="B3306" t="s">
        <v>1529</v>
      </c>
      <c r="C3306">
        <v>13</v>
      </c>
    </row>
    <row r="3307" spans="1:3" x14ac:dyDescent="0.3">
      <c r="A3307">
        <v>410790</v>
      </c>
      <c r="B3307" t="s">
        <v>1527</v>
      </c>
      <c r="C3307">
        <v>13</v>
      </c>
    </row>
    <row r="3308" spans="1:3" x14ac:dyDescent="0.3">
      <c r="A3308">
        <v>410800</v>
      </c>
      <c r="B3308" t="s">
        <v>1526</v>
      </c>
      <c r="C3308">
        <v>11</v>
      </c>
    </row>
    <row r="3309" spans="1:3" x14ac:dyDescent="0.3">
      <c r="A3309">
        <v>410810</v>
      </c>
      <c r="B3309" t="s">
        <v>1525</v>
      </c>
      <c r="C3309">
        <v>16</v>
      </c>
    </row>
    <row r="3310" spans="1:3" x14ac:dyDescent="0.3">
      <c r="A3310">
        <v>410820</v>
      </c>
      <c r="B3310" t="s">
        <v>1524</v>
      </c>
      <c r="C3310">
        <v>18</v>
      </c>
    </row>
    <row r="3311" spans="1:3" x14ac:dyDescent="0.3">
      <c r="A3311">
        <v>410830</v>
      </c>
      <c r="B3311" t="s">
        <v>1523</v>
      </c>
      <c r="C3311">
        <v>297</v>
      </c>
    </row>
    <row r="3312" spans="1:3" x14ac:dyDescent="0.3">
      <c r="A3312">
        <v>410845</v>
      </c>
      <c r="B3312" t="s">
        <v>1520</v>
      </c>
      <c r="C3312">
        <v>10</v>
      </c>
    </row>
    <row r="3313" spans="1:3" x14ac:dyDescent="0.3">
      <c r="A3313">
        <v>410832</v>
      </c>
      <c r="B3313" t="s">
        <v>1522</v>
      </c>
      <c r="C3313">
        <v>4</v>
      </c>
    </row>
    <row r="3314" spans="1:3" x14ac:dyDescent="0.3">
      <c r="A3314">
        <v>410840</v>
      </c>
      <c r="B3314" t="s">
        <v>1521</v>
      </c>
      <c r="C3314">
        <v>164</v>
      </c>
    </row>
    <row r="3315" spans="1:3" x14ac:dyDescent="0.3">
      <c r="A3315">
        <v>410850</v>
      </c>
      <c r="B3315" t="s">
        <v>345</v>
      </c>
      <c r="C3315">
        <v>69</v>
      </c>
    </row>
    <row r="3316" spans="1:3" x14ac:dyDescent="0.3">
      <c r="A3316">
        <v>410855</v>
      </c>
      <c r="B3316" t="s">
        <v>1519</v>
      </c>
      <c r="C3316">
        <v>12</v>
      </c>
    </row>
    <row r="3317" spans="1:3" x14ac:dyDescent="0.3">
      <c r="A3317">
        <v>410860</v>
      </c>
      <c r="B3317" t="s">
        <v>1518</v>
      </c>
      <c r="C3317">
        <v>39</v>
      </c>
    </row>
    <row r="3318" spans="1:3" x14ac:dyDescent="0.3">
      <c r="A3318">
        <v>410865</v>
      </c>
      <c r="B3318" t="s">
        <v>1517</v>
      </c>
      <c r="C3318">
        <v>8</v>
      </c>
    </row>
    <row r="3319" spans="1:3" x14ac:dyDescent="0.3">
      <c r="A3319">
        <v>410870</v>
      </c>
      <c r="B3319" t="s">
        <v>1516</v>
      </c>
      <c r="C3319">
        <v>9</v>
      </c>
    </row>
    <row r="3320" spans="1:3" x14ac:dyDescent="0.3">
      <c r="A3320">
        <v>410880</v>
      </c>
      <c r="B3320" t="s">
        <v>1515</v>
      </c>
      <c r="C3320">
        <v>63</v>
      </c>
    </row>
    <row r="3321" spans="1:3" x14ac:dyDescent="0.3">
      <c r="A3321">
        <v>410890</v>
      </c>
      <c r="B3321" t="s">
        <v>1514</v>
      </c>
      <c r="C3321">
        <v>19</v>
      </c>
    </row>
    <row r="3322" spans="1:3" x14ac:dyDescent="0.3">
      <c r="A3322">
        <v>410895</v>
      </c>
      <c r="B3322" t="s">
        <v>1513</v>
      </c>
      <c r="C3322">
        <v>75</v>
      </c>
    </row>
    <row r="3323" spans="1:3" x14ac:dyDescent="0.3">
      <c r="A3323">
        <v>410900</v>
      </c>
      <c r="B3323" t="s">
        <v>1512</v>
      </c>
      <c r="C3323">
        <v>2</v>
      </c>
    </row>
    <row r="3324" spans="1:3" x14ac:dyDescent="0.3">
      <c r="A3324">
        <v>410920</v>
      </c>
      <c r="B3324" t="s">
        <v>1510</v>
      </c>
      <c r="C3324">
        <v>23</v>
      </c>
    </row>
    <row r="3325" spans="1:3" x14ac:dyDescent="0.3">
      <c r="A3325">
        <v>410930</v>
      </c>
      <c r="B3325" t="s">
        <v>1509</v>
      </c>
      <c r="C3325">
        <v>88</v>
      </c>
    </row>
    <row r="3326" spans="1:3" x14ac:dyDescent="0.3">
      <c r="A3326">
        <v>410940</v>
      </c>
      <c r="B3326" t="s">
        <v>1508</v>
      </c>
      <c r="C3326">
        <v>227</v>
      </c>
    </row>
    <row r="3327" spans="1:3" x14ac:dyDescent="0.3">
      <c r="A3327">
        <v>410950</v>
      </c>
      <c r="B3327" t="s">
        <v>1507</v>
      </c>
      <c r="C3327">
        <v>31</v>
      </c>
    </row>
    <row r="3328" spans="1:3" x14ac:dyDescent="0.3">
      <c r="A3328">
        <v>410960</v>
      </c>
      <c r="B3328" t="s">
        <v>1506</v>
      </c>
      <c r="C3328">
        <v>80</v>
      </c>
    </row>
    <row r="3329" spans="1:3" x14ac:dyDescent="0.3">
      <c r="A3329">
        <v>410965</v>
      </c>
      <c r="B3329" t="s">
        <v>1505</v>
      </c>
      <c r="C3329">
        <v>42</v>
      </c>
    </row>
    <row r="3330" spans="1:3" x14ac:dyDescent="0.3">
      <c r="A3330">
        <v>410970</v>
      </c>
      <c r="B3330" t="s">
        <v>1504</v>
      </c>
      <c r="C3330">
        <v>57</v>
      </c>
    </row>
    <row r="3331" spans="1:3" x14ac:dyDescent="0.3">
      <c r="A3331">
        <v>410975</v>
      </c>
      <c r="B3331" t="s">
        <v>1503</v>
      </c>
      <c r="C3331">
        <v>25</v>
      </c>
    </row>
    <row r="3332" spans="1:3" x14ac:dyDescent="0.3">
      <c r="A3332">
        <v>410980</v>
      </c>
      <c r="B3332" t="s">
        <v>1502</v>
      </c>
      <c r="C3332">
        <v>23</v>
      </c>
    </row>
    <row r="3333" spans="1:3" x14ac:dyDescent="0.3">
      <c r="A3333">
        <v>410990</v>
      </c>
      <c r="B3333" t="s">
        <v>1501</v>
      </c>
      <c r="C3333">
        <v>19</v>
      </c>
    </row>
    <row r="3334" spans="1:3" x14ac:dyDescent="0.3">
      <c r="A3334">
        <v>411000</v>
      </c>
      <c r="B3334" t="s">
        <v>1500</v>
      </c>
      <c r="C3334">
        <v>22</v>
      </c>
    </row>
    <row r="3335" spans="1:3" x14ac:dyDescent="0.3">
      <c r="A3335">
        <v>411005</v>
      </c>
      <c r="B3335" t="s">
        <v>1499</v>
      </c>
      <c r="C3335">
        <v>7</v>
      </c>
    </row>
    <row r="3336" spans="1:3" x14ac:dyDescent="0.3">
      <c r="A3336">
        <v>411007</v>
      </c>
      <c r="B3336" t="s">
        <v>1498</v>
      </c>
      <c r="C3336">
        <v>9</v>
      </c>
    </row>
    <row r="3337" spans="1:3" x14ac:dyDescent="0.3">
      <c r="A3337">
        <v>411010</v>
      </c>
      <c r="B3337" t="s">
        <v>1497</v>
      </c>
      <c r="C3337">
        <v>58</v>
      </c>
    </row>
    <row r="3338" spans="1:3" x14ac:dyDescent="0.3">
      <c r="A3338">
        <v>411020</v>
      </c>
      <c r="B3338" t="s">
        <v>1496</v>
      </c>
      <c r="C3338">
        <v>34</v>
      </c>
    </row>
    <row r="3339" spans="1:3" x14ac:dyDescent="0.3">
      <c r="A3339">
        <v>411030</v>
      </c>
      <c r="B3339" t="s">
        <v>1495</v>
      </c>
      <c r="C3339">
        <v>29</v>
      </c>
    </row>
    <row r="3340" spans="1:3" x14ac:dyDescent="0.3">
      <c r="A3340">
        <v>411040</v>
      </c>
      <c r="B3340" t="s">
        <v>1494</v>
      </c>
      <c r="C3340">
        <v>1</v>
      </c>
    </row>
    <row r="3341" spans="1:3" x14ac:dyDescent="0.3">
      <c r="A3341">
        <v>411050</v>
      </c>
      <c r="B3341" t="s">
        <v>1493</v>
      </c>
      <c r="C3341">
        <v>40</v>
      </c>
    </row>
    <row r="3342" spans="1:3" x14ac:dyDescent="0.3">
      <c r="A3342">
        <v>411060</v>
      </c>
      <c r="B3342" t="s">
        <v>1492</v>
      </c>
      <c r="C3342">
        <v>4</v>
      </c>
    </row>
    <row r="3343" spans="1:3" x14ac:dyDescent="0.3">
      <c r="A3343">
        <v>411065</v>
      </c>
      <c r="B3343" t="s">
        <v>1491</v>
      </c>
      <c r="C3343">
        <v>2</v>
      </c>
    </row>
    <row r="3344" spans="1:3" x14ac:dyDescent="0.3">
      <c r="A3344">
        <v>411070</v>
      </c>
      <c r="B3344" t="s">
        <v>1134</v>
      </c>
      <c r="C3344">
        <v>215</v>
      </c>
    </row>
    <row r="3345" spans="1:3" x14ac:dyDescent="0.3">
      <c r="A3345">
        <v>411080</v>
      </c>
      <c r="B3345" t="s">
        <v>1490</v>
      </c>
      <c r="C3345">
        <v>15</v>
      </c>
    </row>
    <row r="3346" spans="1:3" x14ac:dyDescent="0.3">
      <c r="A3346">
        <v>411090</v>
      </c>
      <c r="B3346" t="s">
        <v>1489</v>
      </c>
      <c r="C3346">
        <v>35</v>
      </c>
    </row>
    <row r="3347" spans="1:3" x14ac:dyDescent="0.3">
      <c r="A3347">
        <v>411095</v>
      </c>
      <c r="B3347" t="s">
        <v>1488</v>
      </c>
      <c r="C3347">
        <v>12</v>
      </c>
    </row>
    <row r="3348" spans="1:3" x14ac:dyDescent="0.3">
      <c r="A3348">
        <v>411100</v>
      </c>
      <c r="B3348" t="s">
        <v>1487</v>
      </c>
      <c r="C3348">
        <v>11</v>
      </c>
    </row>
    <row r="3349" spans="1:3" x14ac:dyDescent="0.3">
      <c r="A3349">
        <v>411110</v>
      </c>
      <c r="B3349" t="s">
        <v>1486</v>
      </c>
      <c r="C3349">
        <v>3</v>
      </c>
    </row>
    <row r="3350" spans="1:3" x14ac:dyDescent="0.3">
      <c r="A3350">
        <v>411120</v>
      </c>
      <c r="B3350" t="s">
        <v>5718</v>
      </c>
      <c r="C3350">
        <v>67</v>
      </c>
    </row>
    <row r="3351" spans="1:3" x14ac:dyDescent="0.3">
      <c r="A3351">
        <v>411125</v>
      </c>
      <c r="B3351" t="s">
        <v>1484</v>
      </c>
      <c r="C3351">
        <v>15</v>
      </c>
    </row>
    <row r="3352" spans="1:3" x14ac:dyDescent="0.3">
      <c r="A3352">
        <v>411130</v>
      </c>
      <c r="B3352" t="s">
        <v>1483</v>
      </c>
      <c r="C3352">
        <v>8</v>
      </c>
    </row>
    <row r="3353" spans="1:3" x14ac:dyDescent="0.3">
      <c r="A3353">
        <v>411140</v>
      </c>
      <c r="B3353" t="s">
        <v>1482</v>
      </c>
      <c r="C3353">
        <v>92</v>
      </c>
    </row>
    <row r="3354" spans="1:3" x14ac:dyDescent="0.3">
      <c r="A3354">
        <v>411150</v>
      </c>
      <c r="B3354" t="s">
        <v>1481</v>
      </c>
      <c r="C3354">
        <v>55</v>
      </c>
    </row>
    <row r="3355" spans="1:3" x14ac:dyDescent="0.3">
      <c r="A3355">
        <v>411155</v>
      </c>
      <c r="B3355" t="s">
        <v>1480</v>
      </c>
      <c r="C3355">
        <v>8</v>
      </c>
    </row>
    <row r="3356" spans="1:3" x14ac:dyDescent="0.3">
      <c r="A3356">
        <v>411160</v>
      </c>
      <c r="B3356" t="s">
        <v>1479</v>
      </c>
      <c r="C3356">
        <v>3</v>
      </c>
    </row>
    <row r="3357" spans="1:3" x14ac:dyDescent="0.3">
      <c r="A3357">
        <v>411170</v>
      </c>
      <c r="B3357" t="s">
        <v>1478</v>
      </c>
      <c r="C3357">
        <v>5</v>
      </c>
    </row>
    <row r="3358" spans="1:3" x14ac:dyDescent="0.3">
      <c r="A3358">
        <v>411180</v>
      </c>
      <c r="B3358" t="s">
        <v>1477</v>
      </c>
      <c r="C3358">
        <v>57</v>
      </c>
    </row>
    <row r="3359" spans="1:3" x14ac:dyDescent="0.3">
      <c r="A3359">
        <v>411190</v>
      </c>
      <c r="B3359" t="s">
        <v>1476</v>
      </c>
      <c r="C3359">
        <v>21</v>
      </c>
    </row>
    <row r="3360" spans="1:3" x14ac:dyDescent="0.3">
      <c r="A3360">
        <v>411200</v>
      </c>
      <c r="B3360" t="s">
        <v>1475</v>
      </c>
      <c r="C3360">
        <v>59</v>
      </c>
    </row>
    <row r="3361" spans="1:3" x14ac:dyDescent="0.3">
      <c r="A3361">
        <v>411210</v>
      </c>
      <c r="B3361" t="s">
        <v>1474</v>
      </c>
      <c r="C3361">
        <v>24</v>
      </c>
    </row>
    <row r="3362" spans="1:3" x14ac:dyDescent="0.3">
      <c r="A3362">
        <v>411220</v>
      </c>
      <c r="B3362" t="s">
        <v>1473</v>
      </c>
      <c r="C3362">
        <v>11</v>
      </c>
    </row>
    <row r="3363" spans="1:3" x14ac:dyDescent="0.3">
      <c r="A3363">
        <v>411230</v>
      </c>
      <c r="B3363" t="s">
        <v>1472</v>
      </c>
      <c r="C3363">
        <v>17</v>
      </c>
    </row>
    <row r="3364" spans="1:3" x14ac:dyDescent="0.3">
      <c r="A3364">
        <v>411240</v>
      </c>
      <c r="B3364" t="s">
        <v>1471</v>
      </c>
      <c r="C3364">
        <v>1</v>
      </c>
    </row>
    <row r="3365" spans="1:3" x14ac:dyDescent="0.3">
      <c r="A3365">
        <v>411250</v>
      </c>
      <c r="B3365" t="s">
        <v>1470</v>
      </c>
      <c r="C3365">
        <v>4</v>
      </c>
    </row>
    <row r="3366" spans="1:3" x14ac:dyDescent="0.3">
      <c r="A3366">
        <v>411260</v>
      </c>
      <c r="B3366" t="s">
        <v>1469</v>
      </c>
      <c r="C3366">
        <v>17</v>
      </c>
    </row>
    <row r="3367" spans="1:3" x14ac:dyDescent="0.3">
      <c r="A3367">
        <v>411270</v>
      </c>
      <c r="B3367" t="s">
        <v>1468</v>
      </c>
      <c r="C3367">
        <v>2</v>
      </c>
    </row>
    <row r="3368" spans="1:3" x14ac:dyDescent="0.3">
      <c r="A3368">
        <v>411275</v>
      </c>
      <c r="B3368" t="s">
        <v>1467</v>
      </c>
      <c r="C3368">
        <v>2</v>
      </c>
    </row>
    <row r="3369" spans="1:3" x14ac:dyDescent="0.3">
      <c r="A3369">
        <v>411280</v>
      </c>
      <c r="B3369" t="s">
        <v>1466</v>
      </c>
      <c r="C3369">
        <v>14</v>
      </c>
    </row>
    <row r="3370" spans="1:3" x14ac:dyDescent="0.3">
      <c r="A3370">
        <v>411290</v>
      </c>
      <c r="B3370" t="s">
        <v>1465</v>
      </c>
      <c r="C3370">
        <v>2</v>
      </c>
    </row>
    <row r="3371" spans="1:3" x14ac:dyDescent="0.3">
      <c r="A3371">
        <v>411295</v>
      </c>
      <c r="B3371" t="s">
        <v>1464</v>
      </c>
      <c r="C3371">
        <v>5</v>
      </c>
    </row>
    <row r="3372" spans="1:3" x14ac:dyDescent="0.3">
      <c r="A3372">
        <v>411300</v>
      </c>
      <c r="B3372" t="s">
        <v>117</v>
      </c>
      <c r="C3372">
        <v>77</v>
      </c>
    </row>
    <row r="3373" spans="1:3" x14ac:dyDescent="0.3">
      <c r="A3373">
        <v>411310</v>
      </c>
      <c r="B3373" t="s">
        <v>1463</v>
      </c>
      <c r="C3373">
        <v>1</v>
      </c>
    </row>
    <row r="3374" spans="1:3" x14ac:dyDescent="0.3">
      <c r="A3374">
        <v>411320</v>
      </c>
      <c r="B3374" t="s">
        <v>1462</v>
      </c>
      <c r="C3374">
        <v>69</v>
      </c>
    </row>
    <row r="3375" spans="1:3" x14ac:dyDescent="0.3">
      <c r="A3375">
        <v>411325</v>
      </c>
      <c r="B3375" t="s">
        <v>1461</v>
      </c>
      <c r="C3375">
        <v>3</v>
      </c>
    </row>
    <row r="3376" spans="1:3" x14ac:dyDescent="0.3">
      <c r="A3376">
        <v>411330</v>
      </c>
      <c r="B3376" t="s">
        <v>1460</v>
      </c>
      <c r="C3376">
        <v>144</v>
      </c>
    </row>
    <row r="3377" spans="1:3" x14ac:dyDescent="0.3">
      <c r="A3377">
        <v>411340</v>
      </c>
      <c r="B3377" t="s">
        <v>1459</v>
      </c>
      <c r="C3377">
        <v>5</v>
      </c>
    </row>
    <row r="3378" spans="1:3" x14ac:dyDescent="0.3">
      <c r="A3378">
        <v>411342</v>
      </c>
      <c r="B3378" t="s">
        <v>1458</v>
      </c>
      <c r="C3378">
        <v>14</v>
      </c>
    </row>
    <row r="3379" spans="1:3" x14ac:dyDescent="0.3">
      <c r="A3379">
        <v>411345</v>
      </c>
      <c r="B3379" t="s">
        <v>1457</v>
      </c>
      <c r="C3379">
        <v>15</v>
      </c>
    </row>
    <row r="3380" spans="1:3" x14ac:dyDescent="0.3">
      <c r="A3380">
        <v>411350</v>
      </c>
      <c r="B3380" t="s">
        <v>1456</v>
      </c>
      <c r="C3380">
        <v>80</v>
      </c>
    </row>
    <row r="3381" spans="1:3" x14ac:dyDescent="0.3">
      <c r="A3381">
        <v>411360</v>
      </c>
      <c r="B3381" t="s">
        <v>1455</v>
      </c>
      <c r="C3381">
        <v>12</v>
      </c>
    </row>
    <row r="3382" spans="1:3" x14ac:dyDescent="0.3">
      <c r="A3382">
        <v>411370</v>
      </c>
      <c r="B3382" t="s">
        <v>1454</v>
      </c>
      <c r="C3382">
        <v>217</v>
      </c>
    </row>
    <row r="3383" spans="1:3" x14ac:dyDescent="0.3">
      <c r="A3383">
        <v>411373</v>
      </c>
      <c r="B3383" t="s">
        <v>1453</v>
      </c>
      <c r="C3383">
        <v>14</v>
      </c>
    </row>
    <row r="3384" spans="1:3" x14ac:dyDescent="0.3">
      <c r="A3384">
        <v>411375</v>
      </c>
      <c r="B3384" t="s">
        <v>1452</v>
      </c>
      <c r="C3384">
        <v>3</v>
      </c>
    </row>
    <row r="3385" spans="1:3" x14ac:dyDescent="0.3">
      <c r="A3385">
        <v>411380</v>
      </c>
      <c r="B3385" t="s">
        <v>1451</v>
      </c>
      <c r="C3385">
        <v>26</v>
      </c>
    </row>
    <row r="3386" spans="1:3" x14ac:dyDescent="0.3">
      <c r="A3386">
        <v>411390</v>
      </c>
      <c r="B3386" t="s">
        <v>1450</v>
      </c>
      <c r="C3386">
        <v>40</v>
      </c>
    </row>
    <row r="3387" spans="1:3" x14ac:dyDescent="0.3">
      <c r="A3387">
        <v>411400</v>
      </c>
      <c r="B3387" t="s">
        <v>1449</v>
      </c>
      <c r="C3387">
        <v>8</v>
      </c>
    </row>
    <row r="3388" spans="1:3" x14ac:dyDescent="0.3">
      <c r="A3388">
        <v>411410</v>
      </c>
      <c r="B3388" t="s">
        <v>1448</v>
      </c>
      <c r="C3388">
        <v>23</v>
      </c>
    </row>
    <row r="3389" spans="1:3" x14ac:dyDescent="0.3">
      <c r="A3389">
        <v>411420</v>
      </c>
      <c r="B3389" t="s">
        <v>1447</v>
      </c>
      <c r="C3389">
        <v>53</v>
      </c>
    </row>
    <row r="3390" spans="1:3" x14ac:dyDescent="0.3">
      <c r="A3390">
        <v>411430</v>
      </c>
      <c r="B3390" t="s">
        <v>1446</v>
      </c>
      <c r="C3390">
        <v>50</v>
      </c>
    </row>
    <row r="3391" spans="1:3" x14ac:dyDescent="0.3">
      <c r="A3391">
        <v>411435</v>
      </c>
      <c r="B3391" t="s">
        <v>1445</v>
      </c>
      <c r="C3391">
        <v>14</v>
      </c>
    </row>
    <row r="3392" spans="1:3" x14ac:dyDescent="0.3">
      <c r="A3392">
        <v>411440</v>
      </c>
      <c r="B3392" t="s">
        <v>1444</v>
      </c>
      <c r="C3392">
        <v>165</v>
      </c>
    </row>
    <row r="3393" spans="1:3" x14ac:dyDescent="0.3">
      <c r="A3393">
        <v>411450</v>
      </c>
      <c r="B3393" t="s">
        <v>1443</v>
      </c>
      <c r="C3393">
        <v>20</v>
      </c>
    </row>
    <row r="3394" spans="1:3" x14ac:dyDescent="0.3">
      <c r="A3394">
        <v>411460</v>
      </c>
      <c r="B3394" t="s">
        <v>1442</v>
      </c>
      <c r="C3394">
        <v>36</v>
      </c>
    </row>
    <row r="3395" spans="1:3" x14ac:dyDescent="0.3">
      <c r="A3395">
        <v>411470</v>
      </c>
      <c r="B3395" t="s">
        <v>1441</v>
      </c>
      <c r="C3395">
        <v>4</v>
      </c>
    </row>
    <row r="3396" spans="1:3" x14ac:dyDescent="0.3">
      <c r="A3396">
        <v>411480</v>
      </c>
      <c r="B3396" t="s">
        <v>1440</v>
      </c>
      <c r="C3396">
        <v>60</v>
      </c>
    </row>
    <row r="3397" spans="1:3" x14ac:dyDescent="0.3">
      <c r="A3397">
        <v>411490</v>
      </c>
      <c r="B3397" t="s">
        <v>1439</v>
      </c>
      <c r="C3397">
        <v>5</v>
      </c>
    </row>
    <row r="3398" spans="1:3" x14ac:dyDescent="0.3">
      <c r="A3398">
        <v>411500</v>
      </c>
      <c r="B3398" t="s">
        <v>1438</v>
      </c>
      <c r="C3398">
        <v>21</v>
      </c>
    </row>
    <row r="3399" spans="1:3" x14ac:dyDescent="0.3">
      <c r="A3399">
        <v>411510</v>
      </c>
      <c r="B3399" t="s">
        <v>1437</v>
      </c>
      <c r="C3399">
        <v>5</v>
      </c>
    </row>
    <row r="3400" spans="1:3" x14ac:dyDescent="0.3">
      <c r="A3400">
        <v>411520</v>
      </c>
      <c r="B3400" t="s">
        <v>1436</v>
      </c>
      <c r="C3400">
        <v>386</v>
      </c>
    </row>
    <row r="3401" spans="1:3" x14ac:dyDescent="0.3">
      <c r="A3401">
        <v>411530</v>
      </c>
      <c r="B3401" t="s">
        <v>1435</v>
      </c>
      <c r="C3401">
        <v>54</v>
      </c>
    </row>
    <row r="3402" spans="1:3" x14ac:dyDescent="0.3">
      <c r="A3402">
        <v>411535</v>
      </c>
      <c r="B3402" t="s">
        <v>1434</v>
      </c>
      <c r="C3402">
        <v>7</v>
      </c>
    </row>
    <row r="3403" spans="1:3" x14ac:dyDescent="0.3">
      <c r="A3403">
        <v>411540</v>
      </c>
      <c r="B3403" t="s">
        <v>1433</v>
      </c>
      <c r="C3403">
        <v>68</v>
      </c>
    </row>
    <row r="3404" spans="1:3" x14ac:dyDescent="0.3">
      <c r="A3404">
        <v>411545</v>
      </c>
      <c r="B3404" t="s">
        <v>1432</v>
      </c>
      <c r="C3404">
        <v>41</v>
      </c>
    </row>
    <row r="3405" spans="1:3" x14ac:dyDescent="0.3">
      <c r="A3405">
        <v>411560</v>
      </c>
      <c r="B3405" t="s">
        <v>1430</v>
      </c>
      <c r="C3405">
        <v>39</v>
      </c>
    </row>
    <row r="3406" spans="1:3" x14ac:dyDescent="0.3">
      <c r="A3406">
        <v>411570</v>
      </c>
      <c r="B3406" t="s">
        <v>1429</v>
      </c>
      <c r="C3406">
        <v>158</v>
      </c>
    </row>
    <row r="3407" spans="1:3" x14ac:dyDescent="0.3">
      <c r="A3407">
        <v>411573</v>
      </c>
      <c r="B3407" t="s">
        <v>1428</v>
      </c>
      <c r="C3407">
        <v>5</v>
      </c>
    </row>
    <row r="3408" spans="1:3" x14ac:dyDescent="0.3">
      <c r="A3408">
        <v>411575</v>
      </c>
      <c r="B3408" t="s">
        <v>1427</v>
      </c>
      <c r="C3408">
        <v>3</v>
      </c>
    </row>
    <row r="3409" spans="1:3" x14ac:dyDescent="0.3">
      <c r="A3409">
        <v>411580</v>
      </c>
      <c r="B3409" t="s">
        <v>1426</v>
      </c>
      <c r="C3409">
        <v>44</v>
      </c>
    </row>
    <row r="3410" spans="1:3" x14ac:dyDescent="0.3">
      <c r="A3410">
        <v>411585</v>
      </c>
      <c r="B3410" t="s">
        <v>1425</v>
      </c>
      <c r="C3410">
        <v>11</v>
      </c>
    </row>
    <row r="3411" spans="1:3" x14ac:dyDescent="0.3">
      <c r="A3411">
        <v>411590</v>
      </c>
      <c r="B3411" t="s">
        <v>1424</v>
      </c>
      <c r="C3411">
        <v>1</v>
      </c>
    </row>
    <row r="3412" spans="1:3" x14ac:dyDescent="0.3">
      <c r="A3412">
        <v>411600</v>
      </c>
      <c r="B3412" t="s">
        <v>1423</v>
      </c>
      <c r="C3412">
        <v>7</v>
      </c>
    </row>
    <row r="3413" spans="1:3" x14ac:dyDescent="0.3">
      <c r="A3413">
        <v>411605</v>
      </c>
      <c r="B3413" t="s">
        <v>1422</v>
      </c>
      <c r="C3413">
        <v>7</v>
      </c>
    </row>
    <row r="3414" spans="1:3" x14ac:dyDescent="0.3">
      <c r="A3414">
        <v>411610</v>
      </c>
      <c r="B3414" t="s">
        <v>1421</v>
      </c>
      <c r="C3414">
        <v>12</v>
      </c>
    </row>
    <row r="3415" spans="1:3" x14ac:dyDescent="0.3">
      <c r="A3415">
        <v>411620</v>
      </c>
      <c r="B3415" t="s">
        <v>1420</v>
      </c>
      <c r="C3415">
        <v>58</v>
      </c>
    </row>
    <row r="3416" spans="1:3" x14ac:dyDescent="0.3">
      <c r="A3416">
        <v>411630</v>
      </c>
      <c r="B3416" t="s">
        <v>1419</v>
      </c>
      <c r="C3416">
        <v>2</v>
      </c>
    </row>
    <row r="3417" spans="1:3" x14ac:dyDescent="0.3">
      <c r="A3417">
        <v>411640</v>
      </c>
      <c r="B3417" t="s">
        <v>5672</v>
      </c>
      <c r="C3417">
        <v>21</v>
      </c>
    </row>
    <row r="3418" spans="1:3" x14ac:dyDescent="0.3">
      <c r="A3418">
        <v>411660</v>
      </c>
      <c r="B3418" t="s">
        <v>1416</v>
      </c>
      <c r="C3418">
        <v>5</v>
      </c>
    </row>
    <row r="3419" spans="1:3" x14ac:dyDescent="0.3">
      <c r="A3419">
        <v>411670</v>
      </c>
      <c r="B3419" t="s">
        <v>89</v>
      </c>
      <c r="C3419">
        <v>13</v>
      </c>
    </row>
    <row r="3420" spans="1:3" x14ac:dyDescent="0.3">
      <c r="A3420">
        <v>411680</v>
      </c>
      <c r="B3420" t="s">
        <v>1415</v>
      </c>
      <c r="C3420">
        <v>8</v>
      </c>
    </row>
    <row r="3421" spans="1:3" x14ac:dyDescent="0.3">
      <c r="A3421">
        <v>411690</v>
      </c>
      <c r="B3421" t="s">
        <v>1414</v>
      </c>
      <c r="C3421">
        <v>93</v>
      </c>
    </row>
    <row r="3422" spans="1:3" x14ac:dyDescent="0.3">
      <c r="A3422">
        <v>411695</v>
      </c>
      <c r="B3422" t="s">
        <v>1413</v>
      </c>
      <c r="C3422">
        <v>8</v>
      </c>
    </row>
    <row r="3423" spans="1:3" x14ac:dyDescent="0.3">
      <c r="A3423">
        <v>411700</v>
      </c>
      <c r="B3423" t="s">
        <v>1412</v>
      </c>
      <c r="C3423">
        <v>16</v>
      </c>
    </row>
    <row r="3424" spans="1:3" x14ac:dyDescent="0.3">
      <c r="A3424">
        <v>411705</v>
      </c>
      <c r="B3424" t="s">
        <v>1411</v>
      </c>
      <c r="C3424">
        <v>80</v>
      </c>
    </row>
    <row r="3425" spans="1:3" x14ac:dyDescent="0.3">
      <c r="A3425">
        <v>411710</v>
      </c>
      <c r="B3425" t="s">
        <v>1410</v>
      </c>
      <c r="C3425">
        <v>18</v>
      </c>
    </row>
    <row r="3426" spans="1:3" x14ac:dyDescent="0.3">
      <c r="A3426">
        <v>411720</v>
      </c>
      <c r="B3426" t="s">
        <v>312</v>
      </c>
      <c r="C3426">
        <v>4</v>
      </c>
    </row>
    <row r="3427" spans="1:3" x14ac:dyDescent="0.3">
      <c r="A3427">
        <v>411725</v>
      </c>
      <c r="B3427" t="s">
        <v>1407</v>
      </c>
      <c r="C3427">
        <v>17</v>
      </c>
    </row>
    <row r="3428" spans="1:3" x14ac:dyDescent="0.3">
      <c r="A3428">
        <v>411721</v>
      </c>
      <c r="B3428" t="s">
        <v>1409</v>
      </c>
      <c r="C3428">
        <v>3</v>
      </c>
    </row>
    <row r="3429" spans="1:3" x14ac:dyDescent="0.3">
      <c r="A3429">
        <v>411722</v>
      </c>
      <c r="B3429" t="s">
        <v>1408</v>
      </c>
      <c r="C3429">
        <v>2</v>
      </c>
    </row>
    <row r="3430" spans="1:3" x14ac:dyDescent="0.3">
      <c r="A3430">
        <v>411727</v>
      </c>
      <c r="B3430" t="s">
        <v>1406</v>
      </c>
      <c r="C3430">
        <v>18</v>
      </c>
    </row>
    <row r="3431" spans="1:3" x14ac:dyDescent="0.3">
      <c r="A3431">
        <v>411729</v>
      </c>
      <c r="B3431" t="s">
        <v>1405</v>
      </c>
      <c r="C3431">
        <v>4</v>
      </c>
    </row>
    <row r="3432" spans="1:3" x14ac:dyDescent="0.3">
      <c r="A3432">
        <v>411730</v>
      </c>
      <c r="B3432" t="s">
        <v>1404</v>
      </c>
      <c r="C3432">
        <v>71</v>
      </c>
    </row>
    <row r="3433" spans="1:3" x14ac:dyDescent="0.3">
      <c r="A3433">
        <v>411740</v>
      </c>
      <c r="B3433" t="s">
        <v>1403</v>
      </c>
      <c r="C3433">
        <v>2</v>
      </c>
    </row>
    <row r="3434" spans="1:3" x14ac:dyDescent="0.3">
      <c r="A3434">
        <v>411745</v>
      </c>
      <c r="B3434" t="s">
        <v>1402</v>
      </c>
      <c r="C3434">
        <v>4</v>
      </c>
    </row>
    <row r="3435" spans="1:3" x14ac:dyDescent="0.3">
      <c r="A3435">
        <v>411750</v>
      </c>
      <c r="B3435" t="s">
        <v>1401</v>
      </c>
      <c r="C3435">
        <v>14</v>
      </c>
    </row>
    <row r="3436" spans="1:3" x14ac:dyDescent="0.3">
      <c r="A3436">
        <v>411760</v>
      </c>
      <c r="B3436" t="s">
        <v>1400</v>
      </c>
      <c r="C3436">
        <v>134</v>
      </c>
    </row>
    <row r="3437" spans="1:3" x14ac:dyDescent="0.3">
      <c r="A3437">
        <v>411770</v>
      </c>
      <c r="B3437" t="s">
        <v>1074</v>
      </c>
      <c r="C3437">
        <v>112</v>
      </c>
    </row>
    <row r="3438" spans="1:3" x14ac:dyDescent="0.3">
      <c r="A3438">
        <v>411780</v>
      </c>
      <c r="B3438" t="s">
        <v>1399</v>
      </c>
      <c r="C3438">
        <v>20</v>
      </c>
    </row>
    <row r="3439" spans="1:3" x14ac:dyDescent="0.3">
      <c r="A3439">
        <v>411790</v>
      </c>
      <c r="B3439" t="s">
        <v>1398</v>
      </c>
      <c r="C3439">
        <v>9</v>
      </c>
    </row>
    <row r="3440" spans="1:3" x14ac:dyDescent="0.3">
      <c r="A3440">
        <v>411800</v>
      </c>
      <c r="B3440" t="s">
        <v>1397</v>
      </c>
      <c r="C3440">
        <v>1</v>
      </c>
    </row>
    <row r="3441" spans="1:3" x14ac:dyDescent="0.3">
      <c r="A3441">
        <v>411810</v>
      </c>
      <c r="B3441" t="s">
        <v>1396</v>
      </c>
      <c r="C3441">
        <v>76</v>
      </c>
    </row>
    <row r="3442" spans="1:3" x14ac:dyDescent="0.3">
      <c r="A3442">
        <v>411820</v>
      </c>
      <c r="B3442" t="s">
        <v>1395</v>
      </c>
      <c r="C3442">
        <v>88</v>
      </c>
    </row>
    <row r="3443" spans="1:3" x14ac:dyDescent="0.3">
      <c r="A3443">
        <v>411830</v>
      </c>
      <c r="B3443" t="s">
        <v>1394</v>
      </c>
      <c r="C3443">
        <v>16</v>
      </c>
    </row>
    <row r="3444" spans="1:3" x14ac:dyDescent="0.3">
      <c r="A3444">
        <v>411840</v>
      </c>
      <c r="B3444" t="s">
        <v>1393</v>
      </c>
      <c r="C3444">
        <v>210</v>
      </c>
    </row>
    <row r="3445" spans="1:3" x14ac:dyDescent="0.3">
      <c r="A3445">
        <v>411845</v>
      </c>
      <c r="B3445" t="s">
        <v>1392</v>
      </c>
      <c r="C3445">
        <v>6</v>
      </c>
    </row>
    <row r="3446" spans="1:3" x14ac:dyDescent="0.3">
      <c r="A3446">
        <v>411850</v>
      </c>
      <c r="B3446" t="s">
        <v>1391</v>
      </c>
      <c r="C3446">
        <v>359</v>
      </c>
    </row>
    <row r="3447" spans="1:3" x14ac:dyDescent="0.3">
      <c r="A3447">
        <v>411860</v>
      </c>
      <c r="B3447" t="s">
        <v>1390</v>
      </c>
      <c r="C3447">
        <v>21</v>
      </c>
    </row>
    <row r="3448" spans="1:3" x14ac:dyDescent="0.3">
      <c r="A3448">
        <v>411870</v>
      </c>
      <c r="B3448" t="s">
        <v>1389</v>
      </c>
      <c r="C3448">
        <v>60</v>
      </c>
    </row>
    <row r="3449" spans="1:3" x14ac:dyDescent="0.3">
      <c r="A3449">
        <v>411880</v>
      </c>
      <c r="B3449" t="s">
        <v>1388</v>
      </c>
      <c r="C3449">
        <v>28</v>
      </c>
    </row>
    <row r="3450" spans="1:3" x14ac:dyDescent="0.3">
      <c r="A3450">
        <v>411885</v>
      </c>
      <c r="B3450" t="s">
        <v>1387</v>
      </c>
      <c r="C3450">
        <v>3</v>
      </c>
    </row>
    <row r="3451" spans="1:3" x14ac:dyDescent="0.3">
      <c r="A3451">
        <v>411890</v>
      </c>
      <c r="B3451" t="s">
        <v>1386</v>
      </c>
      <c r="C3451">
        <v>8</v>
      </c>
    </row>
    <row r="3452" spans="1:3" x14ac:dyDescent="0.3">
      <c r="A3452">
        <v>411900</v>
      </c>
      <c r="B3452" t="s">
        <v>5673</v>
      </c>
      <c r="C3452">
        <v>12</v>
      </c>
    </row>
    <row r="3453" spans="1:3" x14ac:dyDescent="0.3">
      <c r="A3453">
        <v>411910</v>
      </c>
      <c r="B3453" t="s">
        <v>1384</v>
      </c>
      <c r="C3453">
        <v>95</v>
      </c>
    </row>
    <row r="3454" spans="1:3" x14ac:dyDescent="0.3">
      <c r="A3454">
        <v>411915</v>
      </c>
      <c r="B3454" t="s">
        <v>1383</v>
      </c>
      <c r="C3454">
        <v>121</v>
      </c>
    </row>
    <row r="3455" spans="1:3" x14ac:dyDescent="0.3">
      <c r="A3455">
        <v>411925</v>
      </c>
      <c r="B3455" t="s">
        <v>1381</v>
      </c>
      <c r="C3455">
        <v>13</v>
      </c>
    </row>
    <row r="3456" spans="1:3" x14ac:dyDescent="0.3">
      <c r="A3456">
        <v>411920</v>
      </c>
      <c r="B3456" t="s">
        <v>1382</v>
      </c>
      <c r="C3456">
        <v>6</v>
      </c>
    </row>
    <row r="3457" spans="1:3" x14ac:dyDescent="0.3">
      <c r="A3457">
        <v>411930</v>
      </c>
      <c r="B3457" t="s">
        <v>1380</v>
      </c>
      <c r="C3457">
        <v>128</v>
      </c>
    </row>
    <row r="3458" spans="1:3" x14ac:dyDescent="0.3">
      <c r="A3458">
        <v>411940</v>
      </c>
      <c r="B3458" t="s">
        <v>1379</v>
      </c>
      <c r="C3458">
        <v>31</v>
      </c>
    </row>
    <row r="3459" spans="1:3" x14ac:dyDescent="0.3">
      <c r="A3459">
        <v>411950</v>
      </c>
      <c r="B3459" t="s">
        <v>1378</v>
      </c>
      <c r="C3459">
        <v>131</v>
      </c>
    </row>
    <row r="3460" spans="1:3" x14ac:dyDescent="0.3">
      <c r="A3460">
        <v>411960</v>
      </c>
      <c r="B3460" t="s">
        <v>1377</v>
      </c>
      <c r="C3460">
        <v>29</v>
      </c>
    </row>
    <row r="3461" spans="1:3" x14ac:dyDescent="0.3">
      <c r="A3461">
        <v>411965</v>
      </c>
      <c r="B3461" t="s">
        <v>1376</v>
      </c>
      <c r="C3461">
        <v>2</v>
      </c>
    </row>
    <row r="3462" spans="1:3" x14ac:dyDescent="0.3">
      <c r="A3462">
        <v>411970</v>
      </c>
      <c r="B3462" t="s">
        <v>1375</v>
      </c>
      <c r="C3462">
        <v>22</v>
      </c>
    </row>
    <row r="3463" spans="1:3" x14ac:dyDescent="0.3">
      <c r="A3463">
        <v>411980</v>
      </c>
      <c r="B3463" t="s">
        <v>646</v>
      </c>
      <c r="C3463">
        <v>10</v>
      </c>
    </row>
    <row r="3464" spans="1:3" x14ac:dyDescent="0.3">
      <c r="A3464">
        <v>411990</v>
      </c>
      <c r="B3464" t="s">
        <v>1374</v>
      </c>
      <c r="C3464">
        <v>1198</v>
      </c>
    </row>
    <row r="3465" spans="1:3" x14ac:dyDescent="0.3">
      <c r="A3465">
        <v>411995</v>
      </c>
      <c r="B3465" t="s">
        <v>1373</v>
      </c>
      <c r="C3465">
        <v>20</v>
      </c>
    </row>
    <row r="3466" spans="1:3" x14ac:dyDescent="0.3">
      <c r="A3466">
        <v>412000</v>
      </c>
      <c r="B3466" t="s">
        <v>1372</v>
      </c>
      <c r="C3466">
        <v>23</v>
      </c>
    </row>
    <row r="3467" spans="1:3" x14ac:dyDescent="0.3">
      <c r="A3467">
        <v>412010</v>
      </c>
      <c r="B3467" t="s">
        <v>1371</v>
      </c>
      <c r="C3467">
        <v>19</v>
      </c>
    </row>
    <row r="3468" spans="1:3" x14ac:dyDescent="0.3">
      <c r="A3468">
        <v>412015</v>
      </c>
      <c r="B3468" t="s">
        <v>1370</v>
      </c>
      <c r="C3468">
        <v>9</v>
      </c>
    </row>
    <row r="3469" spans="1:3" x14ac:dyDescent="0.3">
      <c r="A3469">
        <v>412020</v>
      </c>
      <c r="B3469" t="s">
        <v>1369</v>
      </c>
      <c r="C3469">
        <v>21</v>
      </c>
    </row>
    <row r="3470" spans="1:3" x14ac:dyDescent="0.3">
      <c r="A3470">
        <v>412030</v>
      </c>
      <c r="B3470" t="s">
        <v>1368</v>
      </c>
      <c r="C3470">
        <v>10</v>
      </c>
    </row>
    <row r="3471" spans="1:3" x14ac:dyDescent="0.3">
      <c r="A3471">
        <v>412033</v>
      </c>
      <c r="B3471" t="s">
        <v>1367</v>
      </c>
      <c r="C3471">
        <v>10</v>
      </c>
    </row>
    <row r="3472" spans="1:3" x14ac:dyDescent="0.3">
      <c r="A3472">
        <v>412035</v>
      </c>
      <c r="B3472" t="s">
        <v>1366</v>
      </c>
      <c r="C3472">
        <v>49</v>
      </c>
    </row>
    <row r="3473" spans="1:3" x14ac:dyDescent="0.3">
      <c r="A3473">
        <v>412040</v>
      </c>
      <c r="B3473" t="s">
        <v>1050</v>
      </c>
      <c r="C3473">
        <v>16</v>
      </c>
    </row>
    <row r="3474" spans="1:3" x14ac:dyDescent="0.3">
      <c r="A3474">
        <v>412050</v>
      </c>
      <c r="B3474" t="s">
        <v>1365</v>
      </c>
      <c r="C3474">
        <v>47</v>
      </c>
    </row>
    <row r="3475" spans="1:3" x14ac:dyDescent="0.3">
      <c r="A3475">
        <v>412060</v>
      </c>
      <c r="B3475" t="s">
        <v>1364</v>
      </c>
      <c r="C3475">
        <v>103</v>
      </c>
    </row>
    <row r="3476" spans="1:3" x14ac:dyDescent="0.3">
      <c r="A3476">
        <v>412065</v>
      </c>
      <c r="B3476" t="s">
        <v>1363</v>
      </c>
      <c r="C3476">
        <v>1</v>
      </c>
    </row>
    <row r="3477" spans="1:3" x14ac:dyDescent="0.3">
      <c r="A3477">
        <v>412070</v>
      </c>
      <c r="B3477" t="s">
        <v>1362</v>
      </c>
      <c r="C3477">
        <v>4</v>
      </c>
    </row>
    <row r="3478" spans="1:3" x14ac:dyDescent="0.3">
      <c r="A3478">
        <v>412080</v>
      </c>
      <c r="B3478" t="s">
        <v>1361</v>
      </c>
      <c r="C3478">
        <v>8</v>
      </c>
    </row>
    <row r="3479" spans="1:3" x14ac:dyDescent="0.3">
      <c r="A3479">
        <v>412085</v>
      </c>
      <c r="B3479" t="s">
        <v>1360</v>
      </c>
      <c r="C3479">
        <v>5</v>
      </c>
    </row>
    <row r="3480" spans="1:3" x14ac:dyDescent="0.3">
      <c r="A3480">
        <v>412090</v>
      </c>
      <c r="B3480" t="s">
        <v>1359</v>
      </c>
      <c r="C3480">
        <v>79</v>
      </c>
    </row>
    <row r="3481" spans="1:3" x14ac:dyDescent="0.3">
      <c r="A3481">
        <v>412100</v>
      </c>
      <c r="B3481" t="s">
        <v>1358</v>
      </c>
      <c r="C3481">
        <v>42</v>
      </c>
    </row>
    <row r="3482" spans="1:3" x14ac:dyDescent="0.3">
      <c r="A3482">
        <v>412110</v>
      </c>
      <c r="B3482" t="s">
        <v>1357</v>
      </c>
      <c r="C3482">
        <v>7</v>
      </c>
    </row>
    <row r="3483" spans="1:3" x14ac:dyDescent="0.3">
      <c r="A3483">
        <v>412120</v>
      </c>
      <c r="B3483" t="s">
        <v>1356</v>
      </c>
      <c r="C3483">
        <v>71</v>
      </c>
    </row>
    <row r="3484" spans="1:3" x14ac:dyDescent="0.3">
      <c r="A3484">
        <v>412125</v>
      </c>
      <c r="B3484" t="s">
        <v>1355</v>
      </c>
      <c r="C3484">
        <v>2</v>
      </c>
    </row>
    <row r="3485" spans="1:3" x14ac:dyDescent="0.3">
      <c r="A3485">
        <v>412130</v>
      </c>
      <c r="B3485" t="s">
        <v>1354</v>
      </c>
      <c r="C3485">
        <v>28</v>
      </c>
    </row>
    <row r="3486" spans="1:3" x14ac:dyDescent="0.3">
      <c r="A3486">
        <v>412135</v>
      </c>
      <c r="B3486" t="s">
        <v>5674</v>
      </c>
      <c r="C3486">
        <v>1</v>
      </c>
    </row>
    <row r="3487" spans="1:3" x14ac:dyDescent="0.3">
      <c r="A3487">
        <v>412140</v>
      </c>
      <c r="B3487" t="s">
        <v>1352</v>
      </c>
      <c r="C3487">
        <v>36</v>
      </c>
    </row>
    <row r="3488" spans="1:3" x14ac:dyDescent="0.3">
      <c r="A3488">
        <v>412150</v>
      </c>
      <c r="B3488" t="s">
        <v>1351</v>
      </c>
      <c r="C3488">
        <v>97</v>
      </c>
    </row>
    <row r="3489" spans="1:3" x14ac:dyDescent="0.3">
      <c r="A3489">
        <v>412160</v>
      </c>
      <c r="B3489" t="s">
        <v>1350</v>
      </c>
      <c r="C3489">
        <v>18</v>
      </c>
    </row>
    <row r="3490" spans="1:3" x14ac:dyDescent="0.3">
      <c r="A3490">
        <v>412170</v>
      </c>
      <c r="B3490" t="s">
        <v>1349</v>
      </c>
      <c r="C3490">
        <v>7</v>
      </c>
    </row>
    <row r="3491" spans="1:3" x14ac:dyDescent="0.3">
      <c r="A3491">
        <v>412175</v>
      </c>
      <c r="B3491" t="s">
        <v>1348</v>
      </c>
      <c r="C3491">
        <v>42</v>
      </c>
    </row>
    <row r="3492" spans="1:3" x14ac:dyDescent="0.3">
      <c r="A3492">
        <v>412180</v>
      </c>
      <c r="B3492" t="s">
        <v>1347</v>
      </c>
      <c r="C3492">
        <v>69</v>
      </c>
    </row>
    <row r="3493" spans="1:3" x14ac:dyDescent="0.3">
      <c r="A3493">
        <v>412190</v>
      </c>
      <c r="B3493" t="s">
        <v>1346</v>
      </c>
      <c r="C3493">
        <v>72</v>
      </c>
    </row>
    <row r="3494" spans="1:3" x14ac:dyDescent="0.3">
      <c r="A3494">
        <v>412200</v>
      </c>
      <c r="B3494" t="s">
        <v>1345</v>
      </c>
      <c r="C3494">
        <v>86</v>
      </c>
    </row>
    <row r="3495" spans="1:3" x14ac:dyDescent="0.3">
      <c r="A3495">
        <v>412210</v>
      </c>
      <c r="B3495" t="s">
        <v>1344</v>
      </c>
      <c r="C3495">
        <v>7</v>
      </c>
    </row>
    <row r="3496" spans="1:3" x14ac:dyDescent="0.3">
      <c r="A3496">
        <v>412215</v>
      </c>
      <c r="B3496" t="s">
        <v>1343</v>
      </c>
      <c r="C3496">
        <v>74</v>
      </c>
    </row>
    <row r="3497" spans="1:3" x14ac:dyDescent="0.3">
      <c r="A3497">
        <v>412217</v>
      </c>
      <c r="B3497" t="s">
        <v>1342</v>
      </c>
      <c r="C3497">
        <v>5</v>
      </c>
    </row>
    <row r="3498" spans="1:3" x14ac:dyDescent="0.3">
      <c r="A3498">
        <v>412220</v>
      </c>
      <c r="B3498" t="s">
        <v>1341</v>
      </c>
      <c r="C3498">
        <v>66</v>
      </c>
    </row>
    <row r="3499" spans="1:3" x14ac:dyDescent="0.3">
      <c r="A3499">
        <v>412230</v>
      </c>
      <c r="B3499" t="s">
        <v>405</v>
      </c>
      <c r="C3499">
        <v>134</v>
      </c>
    </row>
    <row r="3500" spans="1:3" x14ac:dyDescent="0.3">
      <c r="A3500">
        <v>412240</v>
      </c>
      <c r="B3500" t="s">
        <v>1340</v>
      </c>
      <c r="C3500">
        <v>36</v>
      </c>
    </row>
    <row r="3501" spans="1:3" x14ac:dyDescent="0.3">
      <c r="A3501">
        <v>412250</v>
      </c>
      <c r="B3501" t="s">
        <v>1339</v>
      </c>
      <c r="C3501">
        <v>26</v>
      </c>
    </row>
    <row r="3502" spans="1:3" x14ac:dyDescent="0.3">
      <c r="A3502">
        <v>412260</v>
      </c>
      <c r="B3502" t="s">
        <v>1338</v>
      </c>
      <c r="C3502">
        <v>11</v>
      </c>
    </row>
    <row r="3503" spans="1:3" x14ac:dyDescent="0.3">
      <c r="A3503">
        <v>412265</v>
      </c>
      <c r="B3503" t="s">
        <v>1337</v>
      </c>
      <c r="C3503">
        <v>5</v>
      </c>
    </row>
    <row r="3504" spans="1:3" x14ac:dyDescent="0.3">
      <c r="A3504">
        <v>412280</v>
      </c>
      <c r="B3504" t="s">
        <v>1335</v>
      </c>
      <c r="C3504">
        <v>37</v>
      </c>
    </row>
    <row r="3505" spans="1:3" x14ac:dyDescent="0.3">
      <c r="A3505">
        <v>412290</v>
      </c>
      <c r="B3505" t="s">
        <v>1334</v>
      </c>
      <c r="C3505">
        <v>5</v>
      </c>
    </row>
    <row r="3506" spans="1:3" x14ac:dyDescent="0.3">
      <c r="A3506">
        <v>412300</v>
      </c>
      <c r="B3506" t="s">
        <v>1333</v>
      </c>
      <c r="C3506">
        <v>32</v>
      </c>
    </row>
    <row r="3507" spans="1:3" x14ac:dyDescent="0.3">
      <c r="A3507">
        <v>412310</v>
      </c>
      <c r="B3507" t="s">
        <v>1332</v>
      </c>
      <c r="C3507">
        <v>2</v>
      </c>
    </row>
    <row r="3508" spans="1:3" x14ac:dyDescent="0.3">
      <c r="A3508">
        <v>412320</v>
      </c>
      <c r="B3508" t="s">
        <v>1331</v>
      </c>
      <c r="C3508">
        <v>4</v>
      </c>
    </row>
    <row r="3509" spans="1:3" x14ac:dyDescent="0.3">
      <c r="A3509">
        <v>412330</v>
      </c>
      <c r="B3509" t="s">
        <v>1330</v>
      </c>
      <c r="C3509">
        <v>21</v>
      </c>
    </row>
    <row r="3510" spans="1:3" x14ac:dyDescent="0.3">
      <c r="A3510">
        <v>412340</v>
      </c>
      <c r="B3510" t="s">
        <v>5675</v>
      </c>
      <c r="C3510">
        <v>55</v>
      </c>
    </row>
    <row r="3511" spans="1:3" x14ac:dyDescent="0.3">
      <c r="A3511">
        <v>412350</v>
      </c>
      <c r="B3511" t="s">
        <v>1028</v>
      </c>
      <c r="C3511">
        <v>46</v>
      </c>
    </row>
    <row r="3512" spans="1:3" x14ac:dyDescent="0.3">
      <c r="A3512">
        <v>412360</v>
      </c>
      <c r="B3512" t="s">
        <v>1328</v>
      </c>
      <c r="C3512">
        <v>5</v>
      </c>
    </row>
    <row r="3513" spans="1:3" x14ac:dyDescent="0.3">
      <c r="A3513">
        <v>412370</v>
      </c>
      <c r="B3513" t="s">
        <v>1327</v>
      </c>
      <c r="C3513">
        <v>30</v>
      </c>
    </row>
    <row r="3514" spans="1:3" x14ac:dyDescent="0.3">
      <c r="A3514">
        <v>412380</v>
      </c>
      <c r="B3514" t="s">
        <v>1326</v>
      </c>
      <c r="C3514">
        <v>21</v>
      </c>
    </row>
    <row r="3515" spans="1:3" x14ac:dyDescent="0.3">
      <c r="A3515">
        <v>412382</v>
      </c>
      <c r="B3515" t="s">
        <v>1325</v>
      </c>
      <c r="C3515">
        <v>17</v>
      </c>
    </row>
    <row r="3516" spans="1:3" x14ac:dyDescent="0.3">
      <c r="A3516">
        <v>412385</v>
      </c>
      <c r="B3516" t="s">
        <v>1324</v>
      </c>
      <c r="C3516">
        <v>44</v>
      </c>
    </row>
    <row r="3517" spans="1:3" x14ac:dyDescent="0.3">
      <c r="A3517">
        <v>412390</v>
      </c>
      <c r="B3517" t="s">
        <v>1323</v>
      </c>
      <c r="C3517">
        <v>28</v>
      </c>
    </row>
    <row r="3518" spans="1:3" x14ac:dyDescent="0.3">
      <c r="A3518">
        <v>412395</v>
      </c>
      <c r="B3518" t="s">
        <v>1322</v>
      </c>
      <c r="C3518">
        <v>7</v>
      </c>
    </row>
    <row r="3519" spans="1:3" x14ac:dyDescent="0.3">
      <c r="A3519">
        <v>412402</v>
      </c>
      <c r="B3519" t="s">
        <v>1320</v>
      </c>
      <c r="C3519">
        <v>22</v>
      </c>
    </row>
    <row r="3520" spans="1:3" x14ac:dyDescent="0.3">
      <c r="A3520">
        <v>412405</v>
      </c>
      <c r="B3520" t="s">
        <v>1319</v>
      </c>
      <c r="C3520">
        <v>15</v>
      </c>
    </row>
    <row r="3521" spans="1:3" x14ac:dyDescent="0.3">
      <c r="A3521">
        <v>412400</v>
      </c>
      <c r="B3521" t="s">
        <v>1321</v>
      </c>
      <c r="C3521">
        <v>38</v>
      </c>
    </row>
    <row r="3522" spans="1:3" x14ac:dyDescent="0.3">
      <c r="A3522">
        <v>412410</v>
      </c>
      <c r="B3522" t="s">
        <v>1318</v>
      </c>
      <c r="C3522">
        <v>33</v>
      </c>
    </row>
    <row r="3523" spans="1:3" x14ac:dyDescent="0.3">
      <c r="A3523">
        <v>412420</v>
      </c>
      <c r="B3523" t="s">
        <v>1317</v>
      </c>
      <c r="C3523">
        <v>42</v>
      </c>
    </row>
    <row r="3524" spans="1:3" x14ac:dyDescent="0.3">
      <c r="A3524">
        <v>412430</v>
      </c>
      <c r="B3524" t="s">
        <v>1316</v>
      </c>
      <c r="C3524">
        <v>3</v>
      </c>
    </row>
    <row r="3525" spans="1:3" x14ac:dyDescent="0.3">
      <c r="A3525">
        <v>412440</v>
      </c>
      <c r="B3525" t="s">
        <v>1315</v>
      </c>
      <c r="C3525">
        <v>24</v>
      </c>
    </row>
    <row r="3526" spans="1:3" x14ac:dyDescent="0.3">
      <c r="A3526">
        <v>412450</v>
      </c>
      <c r="B3526" t="s">
        <v>1314</v>
      </c>
      <c r="C3526">
        <v>7</v>
      </c>
    </row>
    <row r="3527" spans="1:3" x14ac:dyDescent="0.3">
      <c r="A3527">
        <v>412460</v>
      </c>
      <c r="B3527" t="s">
        <v>1313</v>
      </c>
      <c r="C3527">
        <v>32</v>
      </c>
    </row>
    <row r="3528" spans="1:3" x14ac:dyDescent="0.3">
      <c r="A3528">
        <v>412480</v>
      </c>
      <c r="B3528" t="s">
        <v>1311</v>
      </c>
      <c r="C3528">
        <v>73</v>
      </c>
    </row>
    <row r="3529" spans="1:3" x14ac:dyDescent="0.3">
      <c r="A3529">
        <v>412490</v>
      </c>
      <c r="B3529" t="s">
        <v>1310</v>
      </c>
      <c r="C3529">
        <v>43</v>
      </c>
    </row>
    <row r="3530" spans="1:3" x14ac:dyDescent="0.3">
      <c r="A3530">
        <v>412500</v>
      </c>
      <c r="B3530" t="s">
        <v>1309</v>
      </c>
      <c r="C3530">
        <v>55</v>
      </c>
    </row>
    <row r="3531" spans="1:3" x14ac:dyDescent="0.3">
      <c r="A3531">
        <v>412510</v>
      </c>
      <c r="B3531" t="s">
        <v>1308</v>
      </c>
      <c r="C3531">
        <v>48</v>
      </c>
    </row>
    <row r="3532" spans="1:3" x14ac:dyDescent="0.3">
      <c r="A3532">
        <v>412520</v>
      </c>
      <c r="B3532" t="s">
        <v>5676</v>
      </c>
      <c r="C3532">
        <v>38</v>
      </c>
    </row>
    <row r="3533" spans="1:3" x14ac:dyDescent="0.3">
      <c r="A3533">
        <v>412530</v>
      </c>
      <c r="B3533" t="s">
        <v>1306</v>
      </c>
      <c r="C3533">
        <v>14</v>
      </c>
    </row>
    <row r="3534" spans="1:3" x14ac:dyDescent="0.3">
      <c r="A3534">
        <v>412535</v>
      </c>
      <c r="B3534" t="s">
        <v>1305</v>
      </c>
      <c r="C3534">
        <v>3</v>
      </c>
    </row>
    <row r="3535" spans="1:3" x14ac:dyDescent="0.3">
      <c r="A3535">
        <v>412540</v>
      </c>
      <c r="B3535" t="s">
        <v>1304</v>
      </c>
      <c r="C3535">
        <v>12</v>
      </c>
    </row>
    <row r="3536" spans="1:3" x14ac:dyDescent="0.3">
      <c r="A3536">
        <v>412545</v>
      </c>
      <c r="B3536" t="s">
        <v>5677</v>
      </c>
      <c r="C3536">
        <v>3</v>
      </c>
    </row>
    <row r="3537" spans="1:3" x14ac:dyDescent="0.3">
      <c r="A3537">
        <v>412550</v>
      </c>
      <c r="B3537" t="s">
        <v>5678</v>
      </c>
      <c r="C3537">
        <v>150</v>
      </c>
    </row>
    <row r="3538" spans="1:3" x14ac:dyDescent="0.3">
      <c r="A3538">
        <v>412560</v>
      </c>
      <c r="B3538" t="s">
        <v>1300</v>
      </c>
      <c r="C3538">
        <v>103</v>
      </c>
    </row>
    <row r="3539" spans="1:3" x14ac:dyDescent="0.3">
      <c r="A3539">
        <v>412570</v>
      </c>
      <c r="B3539" t="s">
        <v>1299</v>
      </c>
      <c r="C3539">
        <v>23</v>
      </c>
    </row>
    <row r="3540" spans="1:3" x14ac:dyDescent="0.3">
      <c r="A3540">
        <v>412575</v>
      </c>
      <c r="B3540" t="s">
        <v>1298</v>
      </c>
      <c r="C3540">
        <v>6</v>
      </c>
    </row>
    <row r="3541" spans="1:3" x14ac:dyDescent="0.3">
      <c r="A3541">
        <v>412590</v>
      </c>
      <c r="B3541" t="s">
        <v>1296</v>
      </c>
      <c r="C3541">
        <v>3</v>
      </c>
    </row>
    <row r="3542" spans="1:3" x14ac:dyDescent="0.3">
      <c r="A3542">
        <v>412600</v>
      </c>
      <c r="B3542" t="s">
        <v>1295</v>
      </c>
      <c r="C3542">
        <v>13</v>
      </c>
    </row>
    <row r="3543" spans="1:3" x14ac:dyDescent="0.3">
      <c r="A3543">
        <v>412610</v>
      </c>
      <c r="B3543" t="s">
        <v>1294</v>
      </c>
      <c r="C3543">
        <v>6</v>
      </c>
    </row>
    <row r="3544" spans="1:3" x14ac:dyDescent="0.3">
      <c r="A3544">
        <v>412620</v>
      </c>
      <c r="B3544" t="s">
        <v>1293</v>
      </c>
      <c r="C3544">
        <v>8</v>
      </c>
    </row>
    <row r="3545" spans="1:3" x14ac:dyDescent="0.3">
      <c r="A3545">
        <v>412625</v>
      </c>
      <c r="B3545" t="s">
        <v>546</v>
      </c>
      <c r="C3545">
        <v>64</v>
      </c>
    </row>
    <row r="3546" spans="1:3" x14ac:dyDescent="0.3">
      <c r="A3546">
        <v>412627</v>
      </c>
      <c r="B3546" t="s">
        <v>1292</v>
      </c>
      <c r="C3546">
        <v>63</v>
      </c>
    </row>
    <row r="3547" spans="1:3" x14ac:dyDescent="0.3">
      <c r="A3547">
        <v>412630</v>
      </c>
      <c r="B3547" t="s">
        <v>1291</v>
      </c>
      <c r="C3547">
        <v>25</v>
      </c>
    </row>
    <row r="3548" spans="1:3" x14ac:dyDescent="0.3">
      <c r="A3548">
        <v>412635</v>
      </c>
      <c r="B3548" t="s">
        <v>1290</v>
      </c>
      <c r="C3548">
        <v>3</v>
      </c>
    </row>
    <row r="3549" spans="1:3" x14ac:dyDescent="0.3">
      <c r="A3549">
        <v>412640</v>
      </c>
      <c r="B3549" t="s">
        <v>1289</v>
      </c>
      <c r="C3549">
        <v>23</v>
      </c>
    </row>
    <row r="3550" spans="1:3" x14ac:dyDescent="0.3">
      <c r="A3550">
        <v>412650</v>
      </c>
      <c r="B3550" t="s">
        <v>1288</v>
      </c>
      <c r="C3550">
        <v>171</v>
      </c>
    </row>
    <row r="3551" spans="1:3" x14ac:dyDescent="0.3">
      <c r="A3551">
        <v>412660</v>
      </c>
      <c r="B3551" t="s">
        <v>1287</v>
      </c>
      <c r="C3551">
        <v>16</v>
      </c>
    </row>
    <row r="3552" spans="1:3" x14ac:dyDescent="0.3">
      <c r="A3552">
        <v>412665</v>
      </c>
      <c r="B3552" t="s">
        <v>1286</v>
      </c>
      <c r="C3552">
        <v>49</v>
      </c>
    </row>
    <row r="3553" spans="1:3" x14ac:dyDescent="0.3">
      <c r="A3553">
        <v>412667</v>
      </c>
      <c r="B3553" t="s">
        <v>1285</v>
      </c>
      <c r="C3553">
        <v>113</v>
      </c>
    </row>
    <row r="3554" spans="1:3" x14ac:dyDescent="0.3">
      <c r="A3554">
        <v>412670</v>
      </c>
      <c r="B3554" t="s">
        <v>1284</v>
      </c>
      <c r="C3554">
        <v>16</v>
      </c>
    </row>
    <row r="3555" spans="1:3" x14ac:dyDescent="0.3">
      <c r="A3555">
        <v>412680</v>
      </c>
      <c r="B3555" t="s">
        <v>528</v>
      </c>
      <c r="C3555">
        <v>9</v>
      </c>
    </row>
    <row r="3556" spans="1:3" x14ac:dyDescent="0.3">
      <c r="A3556">
        <v>412690</v>
      </c>
      <c r="B3556" t="s">
        <v>1283</v>
      </c>
      <c r="C3556">
        <v>7</v>
      </c>
    </row>
    <row r="3557" spans="1:3" x14ac:dyDescent="0.3">
      <c r="A3557">
        <v>412700</v>
      </c>
      <c r="B3557" t="s">
        <v>1282</v>
      </c>
      <c r="C3557">
        <v>82</v>
      </c>
    </row>
    <row r="3558" spans="1:3" x14ac:dyDescent="0.3">
      <c r="A3558">
        <v>412710</v>
      </c>
      <c r="B3558" t="s">
        <v>1281</v>
      </c>
      <c r="C3558">
        <v>164</v>
      </c>
    </row>
    <row r="3559" spans="1:3" x14ac:dyDescent="0.3">
      <c r="A3559">
        <v>412720</v>
      </c>
      <c r="B3559" t="s">
        <v>1280</v>
      </c>
      <c r="C3559">
        <v>47</v>
      </c>
    </row>
    <row r="3560" spans="1:3" x14ac:dyDescent="0.3">
      <c r="A3560">
        <v>412730</v>
      </c>
      <c r="B3560" t="s">
        <v>1279</v>
      </c>
      <c r="C3560">
        <v>27</v>
      </c>
    </row>
    <row r="3561" spans="1:3" x14ac:dyDescent="0.3">
      <c r="A3561">
        <v>412740</v>
      </c>
      <c r="B3561" t="s">
        <v>1278</v>
      </c>
      <c r="C3561">
        <v>11</v>
      </c>
    </row>
    <row r="3562" spans="1:3" x14ac:dyDescent="0.3">
      <c r="A3562">
        <v>412750</v>
      </c>
      <c r="B3562" t="s">
        <v>1277</v>
      </c>
      <c r="C3562">
        <v>29</v>
      </c>
    </row>
    <row r="3563" spans="1:3" x14ac:dyDescent="0.3">
      <c r="A3563">
        <v>412760</v>
      </c>
      <c r="B3563" t="s">
        <v>1276</v>
      </c>
      <c r="C3563">
        <v>95</v>
      </c>
    </row>
    <row r="3564" spans="1:3" x14ac:dyDescent="0.3">
      <c r="A3564">
        <v>412770</v>
      </c>
      <c r="B3564" t="s">
        <v>1275</v>
      </c>
      <c r="C3564">
        <v>65</v>
      </c>
    </row>
    <row r="3565" spans="1:3" x14ac:dyDescent="0.3">
      <c r="A3565">
        <v>412780</v>
      </c>
      <c r="B3565" t="s">
        <v>1274</v>
      </c>
      <c r="C3565">
        <v>11</v>
      </c>
    </row>
    <row r="3566" spans="1:3" x14ac:dyDescent="0.3">
      <c r="A3566">
        <v>412785</v>
      </c>
      <c r="B3566" t="s">
        <v>1273</v>
      </c>
      <c r="C3566">
        <v>56</v>
      </c>
    </row>
    <row r="3567" spans="1:3" x14ac:dyDescent="0.3">
      <c r="A3567">
        <v>412788</v>
      </c>
      <c r="B3567" t="s">
        <v>1272</v>
      </c>
      <c r="C3567">
        <v>5</v>
      </c>
    </row>
    <row r="3568" spans="1:3" x14ac:dyDescent="0.3">
      <c r="A3568">
        <v>412790</v>
      </c>
      <c r="B3568" t="s">
        <v>1271</v>
      </c>
      <c r="C3568">
        <v>6</v>
      </c>
    </row>
    <row r="3569" spans="1:3" x14ac:dyDescent="0.3">
      <c r="A3569">
        <v>412795</v>
      </c>
      <c r="B3569" t="s">
        <v>1270</v>
      </c>
      <c r="C3569">
        <v>6</v>
      </c>
    </row>
    <row r="3570" spans="1:3" x14ac:dyDescent="0.3">
      <c r="A3570">
        <v>412796</v>
      </c>
      <c r="B3570" t="s">
        <v>982</v>
      </c>
      <c r="C3570">
        <v>71</v>
      </c>
    </row>
    <row r="3571" spans="1:3" x14ac:dyDescent="0.3">
      <c r="A3571">
        <v>412800</v>
      </c>
      <c r="B3571" t="s">
        <v>1269</v>
      </c>
      <c r="C3571">
        <v>21</v>
      </c>
    </row>
    <row r="3572" spans="1:3" x14ac:dyDescent="0.3">
      <c r="A3572">
        <v>412810</v>
      </c>
      <c r="B3572" t="s">
        <v>1268</v>
      </c>
      <c r="C3572">
        <v>96</v>
      </c>
    </row>
    <row r="3573" spans="1:3" x14ac:dyDescent="0.3">
      <c r="A3573">
        <v>412820</v>
      </c>
      <c r="B3573" t="s">
        <v>1267</v>
      </c>
      <c r="C3573">
        <v>86</v>
      </c>
    </row>
    <row r="3574" spans="1:3" x14ac:dyDescent="0.3">
      <c r="A3574">
        <v>412840</v>
      </c>
      <c r="B3574" t="s">
        <v>1265</v>
      </c>
      <c r="C3574">
        <v>2</v>
      </c>
    </row>
    <row r="3575" spans="1:3" x14ac:dyDescent="0.3">
      <c r="A3575">
        <v>412853</v>
      </c>
      <c r="B3575" t="s">
        <v>1263</v>
      </c>
      <c r="C3575">
        <v>4</v>
      </c>
    </row>
    <row r="3576" spans="1:3" x14ac:dyDescent="0.3">
      <c r="A3576">
        <v>412855</v>
      </c>
      <c r="B3576" t="s">
        <v>1262</v>
      </c>
      <c r="C3576">
        <v>11</v>
      </c>
    </row>
    <row r="3577" spans="1:3" x14ac:dyDescent="0.3">
      <c r="A3577">
        <v>412860</v>
      </c>
      <c r="B3577" t="s">
        <v>1261</v>
      </c>
      <c r="C3577">
        <v>73</v>
      </c>
    </row>
    <row r="3578" spans="1:3" x14ac:dyDescent="0.3">
      <c r="A3578">
        <v>412865</v>
      </c>
      <c r="B3578" t="s">
        <v>1258</v>
      </c>
      <c r="C3578">
        <v>4</v>
      </c>
    </row>
    <row r="3579" spans="1:3" x14ac:dyDescent="0.3">
      <c r="A3579">
        <v>412870</v>
      </c>
      <c r="B3579" t="s">
        <v>1257</v>
      </c>
      <c r="C3579">
        <v>20</v>
      </c>
    </row>
    <row r="3580" spans="1:3" x14ac:dyDescent="0.3">
      <c r="A3580">
        <v>412850</v>
      </c>
      <c r="B3580" t="s">
        <v>1264</v>
      </c>
      <c r="C3580">
        <v>85</v>
      </c>
    </row>
    <row r="3581" spans="1:3" x14ac:dyDescent="0.3">
      <c r="A3581">
        <v>412880</v>
      </c>
      <c r="B3581" t="s">
        <v>1255</v>
      </c>
      <c r="C3581">
        <v>8</v>
      </c>
    </row>
    <row r="3582" spans="1:3" x14ac:dyDescent="0.3">
      <c r="A3582">
        <v>420005</v>
      </c>
      <c r="B3582" t="s">
        <v>1254</v>
      </c>
      <c r="C3582">
        <v>11</v>
      </c>
    </row>
    <row r="3583" spans="1:3" x14ac:dyDescent="0.3">
      <c r="A3583">
        <v>420010</v>
      </c>
      <c r="B3583" t="s">
        <v>1253</v>
      </c>
      <c r="C3583">
        <v>37</v>
      </c>
    </row>
    <row r="3584" spans="1:3" x14ac:dyDescent="0.3">
      <c r="A3584">
        <v>420020</v>
      </c>
      <c r="B3584" t="s">
        <v>1252</v>
      </c>
      <c r="C3584">
        <v>19</v>
      </c>
    </row>
    <row r="3585" spans="1:3" x14ac:dyDescent="0.3">
      <c r="A3585">
        <v>420030</v>
      </c>
      <c r="B3585" t="s">
        <v>1251</v>
      </c>
      <c r="C3585">
        <v>10</v>
      </c>
    </row>
    <row r="3586" spans="1:3" x14ac:dyDescent="0.3">
      <c r="A3586">
        <v>420040</v>
      </c>
      <c r="B3586" t="s">
        <v>1250</v>
      </c>
      <c r="C3586">
        <v>18</v>
      </c>
    </row>
    <row r="3587" spans="1:3" x14ac:dyDescent="0.3">
      <c r="A3587">
        <v>420050</v>
      </c>
      <c r="B3587" t="s">
        <v>1249</v>
      </c>
      <c r="C3587">
        <v>17</v>
      </c>
    </row>
    <row r="3588" spans="1:3" x14ac:dyDescent="0.3">
      <c r="A3588">
        <v>420055</v>
      </c>
      <c r="B3588" t="s">
        <v>1248</v>
      </c>
      <c r="C3588">
        <v>9</v>
      </c>
    </row>
    <row r="3589" spans="1:3" x14ac:dyDescent="0.3">
      <c r="A3589">
        <v>420060</v>
      </c>
      <c r="B3589" t="s">
        <v>1247</v>
      </c>
      <c r="C3589">
        <v>1</v>
      </c>
    </row>
    <row r="3590" spans="1:3" x14ac:dyDescent="0.3">
      <c r="A3590">
        <v>420070</v>
      </c>
      <c r="B3590" t="s">
        <v>1246</v>
      </c>
      <c r="C3590">
        <v>6</v>
      </c>
    </row>
    <row r="3591" spans="1:3" x14ac:dyDescent="0.3">
      <c r="A3591">
        <v>420075</v>
      </c>
      <c r="B3591" t="s">
        <v>1245</v>
      </c>
      <c r="C3591">
        <v>7</v>
      </c>
    </row>
    <row r="3592" spans="1:3" x14ac:dyDescent="0.3">
      <c r="A3592">
        <v>420080</v>
      </c>
      <c r="B3592" t="s">
        <v>1244</v>
      </c>
      <c r="C3592">
        <v>45</v>
      </c>
    </row>
    <row r="3593" spans="1:3" x14ac:dyDescent="0.3">
      <c r="A3593">
        <v>420090</v>
      </c>
      <c r="B3593" t="s">
        <v>1243</v>
      </c>
      <c r="C3593">
        <v>25</v>
      </c>
    </row>
    <row r="3594" spans="1:3" x14ac:dyDescent="0.3">
      <c r="A3594">
        <v>420100</v>
      </c>
      <c r="B3594" t="s">
        <v>1242</v>
      </c>
      <c r="C3594">
        <v>41</v>
      </c>
    </row>
    <row r="3595" spans="1:3" x14ac:dyDescent="0.3">
      <c r="A3595">
        <v>420110</v>
      </c>
      <c r="B3595" t="s">
        <v>1241</v>
      </c>
      <c r="C3595">
        <v>1</v>
      </c>
    </row>
    <row r="3596" spans="1:3" x14ac:dyDescent="0.3">
      <c r="A3596">
        <v>420125</v>
      </c>
      <c r="B3596" t="s">
        <v>1239</v>
      </c>
      <c r="C3596">
        <v>1</v>
      </c>
    </row>
    <row r="3597" spans="1:3" x14ac:dyDescent="0.3">
      <c r="A3597">
        <v>420127</v>
      </c>
      <c r="B3597" t="s">
        <v>1238</v>
      </c>
      <c r="C3597">
        <v>25</v>
      </c>
    </row>
    <row r="3598" spans="1:3" x14ac:dyDescent="0.3">
      <c r="A3598">
        <v>420130</v>
      </c>
      <c r="B3598" t="s">
        <v>1237</v>
      </c>
      <c r="C3598">
        <v>12</v>
      </c>
    </row>
    <row r="3599" spans="1:3" x14ac:dyDescent="0.3">
      <c r="A3599">
        <v>420140</v>
      </c>
      <c r="B3599" t="s">
        <v>1236</v>
      </c>
      <c r="C3599">
        <v>32</v>
      </c>
    </row>
    <row r="3600" spans="1:3" x14ac:dyDescent="0.3">
      <c r="A3600">
        <v>420150</v>
      </c>
      <c r="B3600" t="s">
        <v>1235</v>
      </c>
      <c r="C3600">
        <v>4</v>
      </c>
    </row>
    <row r="3601" spans="1:3" x14ac:dyDescent="0.3">
      <c r="A3601">
        <v>420160</v>
      </c>
      <c r="B3601" t="s">
        <v>1234</v>
      </c>
      <c r="C3601">
        <v>14</v>
      </c>
    </row>
    <row r="3602" spans="1:3" x14ac:dyDescent="0.3">
      <c r="A3602">
        <v>420165</v>
      </c>
      <c r="B3602" t="s">
        <v>1233</v>
      </c>
      <c r="C3602">
        <v>5</v>
      </c>
    </row>
    <row r="3603" spans="1:3" x14ac:dyDescent="0.3">
      <c r="A3603">
        <v>420170</v>
      </c>
      <c r="B3603" t="s">
        <v>1232</v>
      </c>
      <c r="C3603">
        <v>3</v>
      </c>
    </row>
    <row r="3604" spans="1:3" x14ac:dyDescent="0.3">
      <c r="A3604">
        <v>420180</v>
      </c>
      <c r="B3604" t="s">
        <v>1231</v>
      </c>
      <c r="C3604">
        <v>7</v>
      </c>
    </row>
    <row r="3605" spans="1:3" x14ac:dyDescent="0.3">
      <c r="A3605">
        <v>420190</v>
      </c>
      <c r="B3605" t="s">
        <v>1230</v>
      </c>
      <c r="C3605">
        <v>13</v>
      </c>
    </row>
    <row r="3606" spans="1:3" x14ac:dyDescent="0.3">
      <c r="A3606">
        <v>420195</v>
      </c>
      <c r="B3606" t="s">
        <v>1229</v>
      </c>
      <c r="C3606">
        <v>1</v>
      </c>
    </row>
    <row r="3607" spans="1:3" x14ac:dyDescent="0.3">
      <c r="A3607">
        <v>420205</v>
      </c>
      <c r="B3607" t="s">
        <v>1227</v>
      </c>
      <c r="C3607">
        <v>17</v>
      </c>
    </row>
    <row r="3608" spans="1:3" x14ac:dyDescent="0.3">
      <c r="A3608">
        <v>420200</v>
      </c>
      <c r="B3608" t="s">
        <v>1228</v>
      </c>
      <c r="C3608">
        <v>58</v>
      </c>
    </row>
    <row r="3609" spans="1:3" x14ac:dyDescent="0.3">
      <c r="A3609">
        <v>420207</v>
      </c>
      <c r="B3609" t="s">
        <v>1226</v>
      </c>
      <c r="C3609">
        <v>5</v>
      </c>
    </row>
    <row r="3610" spans="1:3" x14ac:dyDescent="0.3">
      <c r="A3610">
        <v>421280</v>
      </c>
      <c r="B3610" t="s">
        <v>5679</v>
      </c>
      <c r="C3610">
        <v>10</v>
      </c>
    </row>
    <row r="3611" spans="1:3" x14ac:dyDescent="0.3">
      <c r="A3611">
        <v>422000</v>
      </c>
      <c r="B3611" t="s">
        <v>5340</v>
      </c>
      <c r="C3611">
        <v>2</v>
      </c>
    </row>
    <row r="3612" spans="1:3" x14ac:dyDescent="0.3">
      <c r="A3612">
        <v>420208</v>
      </c>
      <c r="B3612" t="s">
        <v>1225</v>
      </c>
      <c r="C3612">
        <v>10</v>
      </c>
    </row>
    <row r="3613" spans="1:3" x14ac:dyDescent="0.3">
      <c r="A3613">
        <v>420209</v>
      </c>
      <c r="B3613" t="s">
        <v>1224</v>
      </c>
      <c r="C3613">
        <v>2</v>
      </c>
    </row>
    <row r="3614" spans="1:3" x14ac:dyDescent="0.3">
      <c r="A3614">
        <v>420210</v>
      </c>
      <c r="B3614" t="s">
        <v>1223</v>
      </c>
      <c r="C3614">
        <v>7</v>
      </c>
    </row>
    <row r="3615" spans="1:3" x14ac:dyDescent="0.3">
      <c r="A3615">
        <v>420213</v>
      </c>
      <c r="B3615" t="s">
        <v>1222</v>
      </c>
      <c r="C3615">
        <v>1</v>
      </c>
    </row>
    <row r="3616" spans="1:3" x14ac:dyDescent="0.3">
      <c r="A3616">
        <v>420215</v>
      </c>
      <c r="B3616" t="s">
        <v>1221</v>
      </c>
      <c r="C3616">
        <v>15</v>
      </c>
    </row>
    <row r="3617" spans="1:3" x14ac:dyDescent="0.3">
      <c r="A3617">
        <v>420220</v>
      </c>
      <c r="B3617" t="s">
        <v>1220</v>
      </c>
      <c r="C3617">
        <v>13</v>
      </c>
    </row>
    <row r="3618" spans="1:3" x14ac:dyDescent="0.3">
      <c r="A3618">
        <v>420230</v>
      </c>
      <c r="B3618" t="s">
        <v>1219</v>
      </c>
      <c r="C3618">
        <v>14</v>
      </c>
    </row>
    <row r="3619" spans="1:3" x14ac:dyDescent="0.3">
      <c r="A3619">
        <v>420240</v>
      </c>
      <c r="B3619" t="s">
        <v>1218</v>
      </c>
      <c r="C3619">
        <v>106</v>
      </c>
    </row>
    <row r="3620" spans="1:3" x14ac:dyDescent="0.3">
      <c r="A3620">
        <v>420243</v>
      </c>
      <c r="B3620" t="s">
        <v>1217</v>
      </c>
      <c r="C3620">
        <v>2</v>
      </c>
    </row>
    <row r="3621" spans="1:3" x14ac:dyDescent="0.3">
      <c r="A3621">
        <v>420253</v>
      </c>
      <c r="B3621" t="s">
        <v>917</v>
      </c>
      <c r="C3621">
        <v>6</v>
      </c>
    </row>
    <row r="3622" spans="1:3" x14ac:dyDescent="0.3">
      <c r="A3622">
        <v>420257</v>
      </c>
      <c r="B3622" t="s">
        <v>1214</v>
      </c>
      <c r="C3622">
        <v>2</v>
      </c>
    </row>
    <row r="3623" spans="1:3" x14ac:dyDescent="0.3">
      <c r="A3623">
        <v>420260</v>
      </c>
      <c r="B3623" t="s">
        <v>1213</v>
      </c>
      <c r="C3623">
        <v>5</v>
      </c>
    </row>
    <row r="3624" spans="1:3" x14ac:dyDescent="0.3">
      <c r="A3624">
        <v>420245</v>
      </c>
      <c r="B3624" t="s">
        <v>1216</v>
      </c>
      <c r="C3624">
        <v>11</v>
      </c>
    </row>
    <row r="3625" spans="1:3" x14ac:dyDescent="0.3">
      <c r="A3625">
        <v>420270</v>
      </c>
      <c r="B3625" t="s">
        <v>1212</v>
      </c>
      <c r="C3625">
        <v>4</v>
      </c>
    </row>
    <row r="3626" spans="1:3" x14ac:dyDescent="0.3">
      <c r="A3626">
        <v>420280</v>
      </c>
      <c r="B3626" t="s">
        <v>1211</v>
      </c>
      <c r="C3626">
        <v>12</v>
      </c>
    </row>
    <row r="3627" spans="1:3" x14ac:dyDescent="0.3">
      <c r="A3627">
        <v>420285</v>
      </c>
      <c r="B3627" t="s">
        <v>1210</v>
      </c>
      <c r="C3627">
        <v>6</v>
      </c>
    </row>
    <row r="3628" spans="1:3" x14ac:dyDescent="0.3">
      <c r="A3628">
        <v>420290</v>
      </c>
      <c r="B3628" t="s">
        <v>1208</v>
      </c>
      <c r="C3628">
        <v>57</v>
      </c>
    </row>
    <row r="3629" spans="1:3" x14ac:dyDescent="0.3">
      <c r="A3629">
        <v>420300</v>
      </c>
      <c r="B3629" t="s">
        <v>1207</v>
      </c>
      <c r="C3629">
        <v>253</v>
      </c>
    </row>
    <row r="3630" spans="1:3" x14ac:dyDescent="0.3">
      <c r="A3630">
        <v>420310</v>
      </c>
      <c r="B3630" t="s">
        <v>1206</v>
      </c>
      <c r="C3630">
        <v>25</v>
      </c>
    </row>
    <row r="3631" spans="1:3" x14ac:dyDescent="0.3">
      <c r="A3631">
        <v>420320</v>
      </c>
      <c r="B3631" t="s">
        <v>1204</v>
      </c>
      <c r="C3631">
        <v>7</v>
      </c>
    </row>
    <row r="3632" spans="1:3" x14ac:dyDescent="0.3">
      <c r="A3632">
        <v>420330</v>
      </c>
      <c r="B3632" t="s">
        <v>1202</v>
      </c>
      <c r="C3632">
        <v>62</v>
      </c>
    </row>
    <row r="3633" spans="1:3" x14ac:dyDescent="0.3">
      <c r="A3633">
        <v>420340</v>
      </c>
      <c r="B3633" t="s">
        <v>1201</v>
      </c>
      <c r="C3633">
        <v>14</v>
      </c>
    </row>
    <row r="3634" spans="1:3" x14ac:dyDescent="0.3">
      <c r="A3634">
        <v>420350</v>
      </c>
      <c r="B3634" t="s">
        <v>1200</v>
      </c>
      <c r="C3634">
        <v>42</v>
      </c>
    </row>
    <row r="3635" spans="1:3" x14ac:dyDescent="0.3">
      <c r="A3635">
        <v>420360</v>
      </c>
      <c r="B3635" t="s">
        <v>1199</v>
      </c>
      <c r="C3635">
        <v>23</v>
      </c>
    </row>
    <row r="3636" spans="1:3" x14ac:dyDescent="0.3">
      <c r="A3636">
        <v>420370</v>
      </c>
      <c r="B3636" t="s">
        <v>1198</v>
      </c>
      <c r="C3636">
        <v>5</v>
      </c>
    </row>
    <row r="3637" spans="1:3" x14ac:dyDescent="0.3">
      <c r="A3637">
        <v>420380</v>
      </c>
      <c r="B3637" t="s">
        <v>1197</v>
      </c>
      <c r="C3637">
        <v>40</v>
      </c>
    </row>
    <row r="3638" spans="1:3" x14ac:dyDescent="0.3">
      <c r="A3638">
        <v>420390</v>
      </c>
      <c r="B3638" t="s">
        <v>1196</v>
      </c>
      <c r="C3638">
        <v>88</v>
      </c>
    </row>
    <row r="3639" spans="1:3" x14ac:dyDescent="0.3">
      <c r="A3639">
        <v>420395</v>
      </c>
      <c r="B3639" t="s">
        <v>1195</v>
      </c>
      <c r="C3639">
        <v>6</v>
      </c>
    </row>
    <row r="3640" spans="1:3" x14ac:dyDescent="0.3">
      <c r="A3640">
        <v>420400</v>
      </c>
      <c r="B3640" t="s">
        <v>1194</v>
      </c>
      <c r="C3640">
        <v>28</v>
      </c>
    </row>
    <row r="3641" spans="1:3" x14ac:dyDescent="0.3">
      <c r="A3641">
        <v>420410</v>
      </c>
      <c r="B3641" t="s">
        <v>1193</v>
      </c>
      <c r="C3641">
        <v>14</v>
      </c>
    </row>
    <row r="3642" spans="1:3" x14ac:dyDescent="0.3">
      <c r="A3642">
        <v>420415</v>
      </c>
      <c r="B3642" t="s">
        <v>1192</v>
      </c>
      <c r="C3642">
        <v>4</v>
      </c>
    </row>
    <row r="3643" spans="1:3" x14ac:dyDescent="0.3">
      <c r="A3643">
        <v>420419</v>
      </c>
      <c r="B3643" t="s">
        <v>1190</v>
      </c>
      <c r="C3643">
        <v>3</v>
      </c>
    </row>
    <row r="3644" spans="1:3" x14ac:dyDescent="0.3">
      <c r="A3644">
        <v>420420</v>
      </c>
      <c r="B3644" t="s">
        <v>1189</v>
      </c>
      <c r="C3644">
        <v>219</v>
      </c>
    </row>
    <row r="3645" spans="1:3" x14ac:dyDescent="0.3">
      <c r="A3645">
        <v>420425</v>
      </c>
      <c r="B3645" t="s">
        <v>1188</v>
      </c>
      <c r="C3645">
        <v>1</v>
      </c>
    </row>
    <row r="3646" spans="1:3" x14ac:dyDescent="0.3">
      <c r="A3646">
        <v>420430</v>
      </c>
      <c r="B3646" t="s">
        <v>1187</v>
      </c>
      <c r="C3646">
        <v>125</v>
      </c>
    </row>
    <row r="3647" spans="1:3" x14ac:dyDescent="0.3">
      <c r="A3647">
        <v>420440</v>
      </c>
      <c r="B3647" t="s">
        <v>1185</v>
      </c>
      <c r="C3647">
        <v>65</v>
      </c>
    </row>
    <row r="3648" spans="1:3" x14ac:dyDescent="0.3">
      <c r="A3648">
        <v>420445</v>
      </c>
      <c r="B3648" t="s">
        <v>1184</v>
      </c>
      <c r="C3648">
        <v>15</v>
      </c>
    </row>
    <row r="3649" spans="1:3" x14ac:dyDescent="0.3">
      <c r="A3649">
        <v>420455</v>
      </c>
      <c r="B3649" t="s">
        <v>1182</v>
      </c>
      <c r="C3649">
        <v>10</v>
      </c>
    </row>
    <row r="3650" spans="1:3" x14ac:dyDescent="0.3">
      <c r="A3650">
        <v>420450</v>
      </c>
      <c r="B3650" t="s">
        <v>1183</v>
      </c>
      <c r="C3650">
        <v>16</v>
      </c>
    </row>
    <row r="3651" spans="1:3" x14ac:dyDescent="0.3">
      <c r="A3651">
        <v>420460</v>
      </c>
      <c r="B3651" t="s">
        <v>1181</v>
      </c>
      <c r="C3651">
        <v>128</v>
      </c>
    </row>
    <row r="3652" spans="1:3" x14ac:dyDescent="0.3">
      <c r="A3652">
        <v>420470</v>
      </c>
      <c r="B3652" t="s">
        <v>1180</v>
      </c>
      <c r="C3652">
        <v>59</v>
      </c>
    </row>
    <row r="3653" spans="1:3" x14ac:dyDescent="0.3">
      <c r="A3653">
        <v>420475</v>
      </c>
      <c r="B3653" t="s">
        <v>1179</v>
      </c>
      <c r="C3653">
        <v>10</v>
      </c>
    </row>
    <row r="3654" spans="1:3" x14ac:dyDescent="0.3">
      <c r="A3654">
        <v>420480</v>
      </c>
      <c r="B3654" t="s">
        <v>1178</v>
      </c>
      <c r="C3654">
        <v>276</v>
      </c>
    </row>
    <row r="3655" spans="1:3" x14ac:dyDescent="0.3">
      <c r="A3655">
        <v>420490</v>
      </c>
      <c r="B3655" t="s">
        <v>1177</v>
      </c>
      <c r="C3655">
        <v>70</v>
      </c>
    </row>
    <row r="3656" spans="1:3" x14ac:dyDescent="0.3">
      <c r="A3656">
        <v>420500</v>
      </c>
      <c r="B3656" t="s">
        <v>1176</v>
      </c>
      <c r="C3656">
        <v>72</v>
      </c>
    </row>
    <row r="3657" spans="1:3" x14ac:dyDescent="0.3">
      <c r="A3657">
        <v>420510</v>
      </c>
      <c r="B3657" t="s">
        <v>1175</v>
      </c>
      <c r="C3657">
        <v>12</v>
      </c>
    </row>
    <row r="3658" spans="1:3" x14ac:dyDescent="0.3">
      <c r="A3658">
        <v>420515</v>
      </c>
      <c r="B3658" t="s">
        <v>1174</v>
      </c>
      <c r="C3658">
        <v>2</v>
      </c>
    </row>
    <row r="3659" spans="1:3" x14ac:dyDescent="0.3">
      <c r="A3659">
        <v>420517</v>
      </c>
      <c r="B3659" t="s">
        <v>1173</v>
      </c>
      <c r="C3659">
        <v>1</v>
      </c>
    </row>
    <row r="3660" spans="1:3" x14ac:dyDescent="0.3">
      <c r="A3660">
        <v>420519</v>
      </c>
      <c r="B3660" t="s">
        <v>1172</v>
      </c>
      <c r="C3660">
        <v>1</v>
      </c>
    </row>
    <row r="3661" spans="1:3" x14ac:dyDescent="0.3">
      <c r="A3661">
        <v>420520</v>
      </c>
      <c r="B3661" t="s">
        <v>1171</v>
      </c>
      <c r="C3661">
        <v>2</v>
      </c>
    </row>
    <row r="3662" spans="1:3" x14ac:dyDescent="0.3">
      <c r="A3662">
        <v>420530</v>
      </c>
      <c r="B3662" t="s">
        <v>5719</v>
      </c>
      <c r="C3662">
        <v>18</v>
      </c>
    </row>
    <row r="3663" spans="1:3" x14ac:dyDescent="0.3">
      <c r="A3663">
        <v>420535</v>
      </c>
      <c r="B3663" t="s">
        <v>1169</v>
      </c>
      <c r="C3663">
        <v>4</v>
      </c>
    </row>
    <row r="3664" spans="1:3" x14ac:dyDescent="0.3">
      <c r="A3664">
        <v>420540</v>
      </c>
      <c r="B3664" t="s">
        <v>1168</v>
      </c>
      <c r="C3664">
        <v>179</v>
      </c>
    </row>
    <row r="3665" spans="1:3" x14ac:dyDescent="0.3">
      <c r="A3665">
        <v>420543</v>
      </c>
      <c r="B3665" t="s">
        <v>1167</v>
      </c>
      <c r="C3665">
        <v>4</v>
      </c>
    </row>
    <row r="3666" spans="1:3" x14ac:dyDescent="0.3">
      <c r="A3666">
        <v>420545</v>
      </c>
      <c r="B3666" t="s">
        <v>1166</v>
      </c>
      <c r="C3666">
        <v>16</v>
      </c>
    </row>
    <row r="3667" spans="1:3" x14ac:dyDescent="0.3">
      <c r="A3667">
        <v>420550</v>
      </c>
      <c r="B3667" t="s">
        <v>1165</v>
      </c>
      <c r="C3667">
        <v>76</v>
      </c>
    </row>
    <row r="3668" spans="1:3" x14ac:dyDescent="0.3">
      <c r="A3668">
        <v>420555</v>
      </c>
      <c r="B3668" t="s">
        <v>1164</v>
      </c>
      <c r="C3668">
        <v>4</v>
      </c>
    </row>
    <row r="3669" spans="1:3" x14ac:dyDescent="0.3">
      <c r="A3669">
        <v>420560</v>
      </c>
      <c r="B3669" t="s">
        <v>1163</v>
      </c>
      <c r="C3669">
        <v>50</v>
      </c>
    </row>
    <row r="3670" spans="1:3" x14ac:dyDescent="0.3">
      <c r="A3670">
        <v>420570</v>
      </c>
      <c r="B3670" t="s">
        <v>1162</v>
      </c>
      <c r="C3670">
        <v>13</v>
      </c>
    </row>
    <row r="3671" spans="1:3" x14ac:dyDescent="0.3">
      <c r="A3671">
        <v>420580</v>
      </c>
      <c r="B3671" t="s">
        <v>1161</v>
      </c>
      <c r="C3671">
        <v>13</v>
      </c>
    </row>
    <row r="3672" spans="1:3" x14ac:dyDescent="0.3">
      <c r="A3672">
        <v>420590</v>
      </c>
      <c r="B3672" t="s">
        <v>1160</v>
      </c>
      <c r="C3672">
        <v>31</v>
      </c>
    </row>
    <row r="3673" spans="1:3" x14ac:dyDescent="0.3">
      <c r="A3673">
        <v>420600</v>
      </c>
      <c r="B3673" t="s">
        <v>1159</v>
      </c>
      <c r="C3673">
        <v>1</v>
      </c>
    </row>
    <row r="3674" spans="1:3" x14ac:dyDescent="0.3">
      <c r="A3674">
        <v>420610</v>
      </c>
      <c r="B3674" t="s">
        <v>1158</v>
      </c>
      <c r="C3674">
        <v>2</v>
      </c>
    </row>
    <row r="3675" spans="1:3" x14ac:dyDescent="0.3">
      <c r="A3675">
        <v>420620</v>
      </c>
      <c r="B3675" t="s">
        <v>1157</v>
      </c>
      <c r="C3675">
        <v>1</v>
      </c>
    </row>
    <row r="3676" spans="1:3" x14ac:dyDescent="0.3">
      <c r="A3676">
        <v>420630</v>
      </c>
      <c r="B3676" t="s">
        <v>1156</v>
      </c>
      <c r="C3676">
        <v>13</v>
      </c>
    </row>
    <row r="3677" spans="1:3" x14ac:dyDescent="0.3">
      <c r="A3677">
        <v>420640</v>
      </c>
      <c r="B3677" t="s">
        <v>1155</v>
      </c>
      <c r="C3677">
        <v>29</v>
      </c>
    </row>
    <row r="3678" spans="1:3" x14ac:dyDescent="0.3">
      <c r="A3678">
        <v>420650</v>
      </c>
      <c r="B3678" t="s">
        <v>1154</v>
      </c>
      <c r="C3678">
        <v>28</v>
      </c>
    </row>
    <row r="3679" spans="1:3" x14ac:dyDescent="0.3">
      <c r="A3679">
        <v>420660</v>
      </c>
      <c r="B3679" t="s">
        <v>1153</v>
      </c>
      <c r="C3679">
        <v>13</v>
      </c>
    </row>
    <row r="3680" spans="1:3" x14ac:dyDescent="0.3">
      <c r="A3680">
        <v>420665</v>
      </c>
      <c r="B3680" t="s">
        <v>1152</v>
      </c>
      <c r="C3680">
        <v>17</v>
      </c>
    </row>
    <row r="3681" spans="1:3" x14ac:dyDescent="0.3">
      <c r="A3681">
        <v>420670</v>
      </c>
      <c r="B3681" t="s">
        <v>5720</v>
      </c>
      <c r="C3681">
        <v>83</v>
      </c>
    </row>
    <row r="3682" spans="1:3" x14ac:dyDescent="0.3">
      <c r="A3682">
        <v>420675</v>
      </c>
      <c r="B3682" t="s">
        <v>1150</v>
      </c>
      <c r="C3682">
        <v>8</v>
      </c>
    </row>
    <row r="3683" spans="1:3" x14ac:dyDescent="0.3">
      <c r="A3683">
        <v>420680</v>
      </c>
      <c r="B3683" t="s">
        <v>1149</v>
      </c>
      <c r="C3683">
        <v>4</v>
      </c>
    </row>
    <row r="3684" spans="1:3" x14ac:dyDescent="0.3">
      <c r="A3684">
        <v>420690</v>
      </c>
      <c r="B3684" t="s">
        <v>1148</v>
      </c>
      <c r="C3684">
        <v>125</v>
      </c>
    </row>
    <row r="3685" spans="1:3" x14ac:dyDescent="0.3">
      <c r="A3685">
        <v>420700</v>
      </c>
      <c r="B3685" t="s">
        <v>1147</v>
      </c>
      <c r="C3685">
        <v>52</v>
      </c>
    </row>
    <row r="3686" spans="1:3" x14ac:dyDescent="0.3">
      <c r="A3686">
        <v>420710</v>
      </c>
      <c r="B3686" t="s">
        <v>1146</v>
      </c>
      <c r="C3686">
        <v>11</v>
      </c>
    </row>
    <row r="3687" spans="1:3" x14ac:dyDescent="0.3">
      <c r="A3687">
        <v>420720</v>
      </c>
      <c r="B3687" t="s">
        <v>1145</v>
      </c>
      <c r="C3687">
        <v>1</v>
      </c>
    </row>
    <row r="3688" spans="1:3" x14ac:dyDescent="0.3">
      <c r="A3688">
        <v>420730</v>
      </c>
      <c r="B3688" t="s">
        <v>1144</v>
      </c>
      <c r="C3688">
        <v>34</v>
      </c>
    </row>
    <row r="3689" spans="1:3" x14ac:dyDescent="0.3">
      <c r="A3689">
        <v>420740</v>
      </c>
      <c r="B3689" t="s">
        <v>1143</v>
      </c>
      <c r="C3689">
        <v>11</v>
      </c>
    </row>
    <row r="3690" spans="1:3" x14ac:dyDescent="0.3">
      <c r="A3690">
        <v>420750</v>
      </c>
      <c r="B3690" t="s">
        <v>1142</v>
      </c>
      <c r="C3690">
        <v>14</v>
      </c>
    </row>
    <row r="3691" spans="1:3" x14ac:dyDescent="0.3">
      <c r="A3691">
        <v>420757</v>
      </c>
      <c r="B3691" t="s">
        <v>1141</v>
      </c>
      <c r="C3691">
        <v>13</v>
      </c>
    </row>
    <row r="3692" spans="1:3" x14ac:dyDescent="0.3">
      <c r="A3692">
        <v>420760</v>
      </c>
      <c r="B3692" t="s">
        <v>1140</v>
      </c>
      <c r="C3692">
        <v>24</v>
      </c>
    </row>
    <row r="3693" spans="1:3" x14ac:dyDescent="0.3">
      <c r="A3693">
        <v>420765</v>
      </c>
      <c r="B3693" t="s">
        <v>1139</v>
      </c>
      <c r="C3693">
        <v>74</v>
      </c>
    </row>
    <row r="3694" spans="1:3" x14ac:dyDescent="0.3">
      <c r="A3694">
        <v>420768</v>
      </c>
      <c r="B3694" t="s">
        <v>1138</v>
      </c>
      <c r="C3694">
        <v>3</v>
      </c>
    </row>
    <row r="3695" spans="1:3" x14ac:dyDescent="0.3">
      <c r="A3695">
        <v>420770</v>
      </c>
      <c r="B3695" t="s">
        <v>1137</v>
      </c>
      <c r="C3695">
        <v>13</v>
      </c>
    </row>
    <row r="3696" spans="1:3" x14ac:dyDescent="0.3">
      <c r="A3696">
        <v>420775</v>
      </c>
      <c r="B3696" t="s">
        <v>1136</v>
      </c>
      <c r="C3696">
        <v>4</v>
      </c>
    </row>
    <row r="3697" spans="1:3" x14ac:dyDescent="0.3">
      <c r="A3697">
        <v>420780</v>
      </c>
      <c r="B3697" t="s">
        <v>1135</v>
      </c>
      <c r="C3697">
        <v>24</v>
      </c>
    </row>
    <row r="3698" spans="1:3" x14ac:dyDescent="0.3">
      <c r="A3698">
        <v>420785</v>
      </c>
      <c r="B3698" t="s">
        <v>1134</v>
      </c>
      <c r="C3698">
        <v>8</v>
      </c>
    </row>
    <row r="3699" spans="1:3" x14ac:dyDescent="0.3">
      <c r="A3699">
        <v>420790</v>
      </c>
      <c r="B3699" t="s">
        <v>1133</v>
      </c>
      <c r="C3699">
        <v>76</v>
      </c>
    </row>
    <row r="3700" spans="1:3" x14ac:dyDescent="0.3">
      <c r="A3700">
        <v>420800</v>
      </c>
      <c r="B3700" t="s">
        <v>1132</v>
      </c>
      <c r="C3700">
        <v>42</v>
      </c>
    </row>
    <row r="3701" spans="1:3" x14ac:dyDescent="0.3">
      <c r="A3701">
        <v>420810</v>
      </c>
      <c r="B3701" t="s">
        <v>1131</v>
      </c>
      <c r="C3701">
        <v>79</v>
      </c>
    </row>
    <row r="3702" spans="1:3" x14ac:dyDescent="0.3">
      <c r="A3702">
        <v>420820</v>
      </c>
      <c r="B3702" t="s">
        <v>1130</v>
      </c>
      <c r="C3702">
        <v>58</v>
      </c>
    </row>
    <row r="3703" spans="1:3" x14ac:dyDescent="0.3">
      <c r="A3703">
        <v>420830</v>
      </c>
      <c r="B3703" t="s">
        <v>1129</v>
      </c>
      <c r="C3703">
        <v>7</v>
      </c>
    </row>
    <row r="3704" spans="1:3" x14ac:dyDescent="0.3">
      <c r="A3704">
        <v>420840</v>
      </c>
      <c r="B3704" t="s">
        <v>1128</v>
      </c>
      <c r="C3704">
        <v>31</v>
      </c>
    </row>
    <row r="3705" spans="1:3" x14ac:dyDescent="0.3">
      <c r="A3705">
        <v>420845</v>
      </c>
      <c r="B3705" t="s">
        <v>1127</v>
      </c>
      <c r="C3705">
        <v>6</v>
      </c>
    </row>
    <row r="3706" spans="1:3" x14ac:dyDescent="0.3">
      <c r="A3706">
        <v>420850</v>
      </c>
      <c r="B3706" t="s">
        <v>1126</v>
      </c>
      <c r="C3706">
        <v>16</v>
      </c>
    </row>
    <row r="3707" spans="1:3" x14ac:dyDescent="0.3">
      <c r="A3707">
        <v>420860</v>
      </c>
      <c r="B3707" t="s">
        <v>1125</v>
      </c>
      <c r="C3707">
        <v>20</v>
      </c>
    </row>
    <row r="3708" spans="1:3" x14ac:dyDescent="0.3">
      <c r="A3708">
        <v>420870</v>
      </c>
      <c r="B3708" t="s">
        <v>1124</v>
      </c>
      <c r="C3708">
        <v>11</v>
      </c>
    </row>
    <row r="3709" spans="1:3" x14ac:dyDescent="0.3">
      <c r="A3709">
        <v>420880</v>
      </c>
      <c r="B3709" t="s">
        <v>1123</v>
      </c>
      <c r="C3709">
        <v>20</v>
      </c>
    </row>
    <row r="3710" spans="1:3" x14ac:dyDescent="0.3">
      <c r="A3710">
        <v>420890</v>
      </c>
      <c r="B3710" t="s">
        <v>1122</v>
      </c>
      <c r="C3710">
        <v>102</v>
      </c>
    </row>
    <row r="3711" spans="1:3" x14ac:dyDescent="0.3">
      <c r="A3711">
        <v>420895</v>
      </c>
      <c r="B3711" t="s">
        <v>1121</v>
      </c>
      <c r="C3711">
        <v>3</v>
      </c>
    </row>
    <row r="3712" spans="1:3" x14ac:dyDescent="0.3">
      <c r="A3712">
        <v>420900</v>
      </c>
      <c r="B3712" t="s">
        <v>1120</v>
      </c>
      <c r="C3712">
        <v>41</v>
      </c>
    </row>
    <row r="3713" spans="1:3" x14ac:dyDescent="0.3">
      <c r="A3713">
        <v>420910</v>
      </c>
      <c r="B3713" t="s">
        <v>1119</v>
      </c>
      <c r="C3713">
        <v>154</v>
      </c>
    </row>
    <row r="3714" spans="1:3" x14ac:dyDescent="0.3">
      <c r="A3714">
        <v>420915</v>
      </c>
      <c r="B3714" t="s">
        <v>1118</v>
      </c>
      <c r="C3714">
        <v>11</v>
      </c>
    </row>
    <row r="3715" spans="1:3" x14ac:dyDescent="0.3">
      <c r="A3715">
        <v>420917</v>
      </c>
      <c r="B3715" t="s">
        <v>1117</v>
      </c>
      <c r="C3715">
        <v>29</v>
      </c>
    </row>
    <row r="3716" spans="1:3" x14ac:dyDescent="0.3">
      <c r="A3716">
        <v>420920</v>
      </c>
      <c r="B3716" t="s">
        <v>1116</v>
      </c>
      <c r="C3716">
        <v>16</v>
      </c>
    </row>
    <row r="3717" spans="1:3" x14ac:dyDescent="0.3">
      <c r="A3717">
        <v>420930</v>
      </c>
      <c r="B3717" t="s">
        <v>1115</v>
      </c>
      <c r="C3717">
        <v>122</v>
      </c>
    </row>
    <row r="3718" spans="1:3" x14ac:dyDescent="0.3">
      <c r="A3718">
        <v>420940</v>
      </c>
      <c r="B3718" t="s">
        <v>1114</v>
      </c>
      <c r="C3718">
        <v>13</v>
      </c>
    </row>
    <row r="3719" spans="1:3" x14ac:dyDescent="0.3">
      <c r="A3719">
        <v>420945</v>
      </c>
      <c r="B3719" t="s">
        <v>1113</v>
      </c>
      <c r="C3719">
        <v>8</v>
      </c>
    </row>
    <row r="3720" spans="1:3" x14ac:dyDescent="0.3">
      <c r="A3720">
        <v>420950</v>
      </c>
      <c r="B3720" t="s">
        <v>1112</v>
      </c>
      <c r="C3720">
        <v>6</v>
      </c>
    </row>
    <row r="3721" spans="1:3" x14ac:dyDescent="0.3">
      <c r="A3721">
        <v>420960</v>
      </c>
      <c r="B3721" t="s">
        <v>1111</v>
      </c>
      <c r="C3721">
        <v>16</v>
      </c>
    </row>
    <row r="3722" spans="1:3" x14ac:dyDescent="0.3">
      <c r="A3722">
        <v>420980</v>
      </c>
      <c r="B3722" t="s">
        <v>1109</v>
      </c>
      <c r="C3722">
        <v>8</v>
      </c>
    </row>
    <row r="3723" spans="1:3" x14ac:dyDescent="0.3">
      <c r="A3723">
        <v>420985</v>
      </c>
      <c r="B3723" t="s">
        <v>1108</v>
      </c>
      <c r="C3723">
        <v>17</v>
      </c>
    </row>
    <row r="3724" spans="1:3" x14ac:dyDescent="0.3">
      <c r="A3724">
        <v>420990</v>
      </c>
      <c r="B3724" t="s">
        <v>1107</v>
      </c>
      <c r="C3724">
        <v>8</v>
      </c>
    </row>
    <row r="3725" spans="1:3" x14ac:dyDescent="0.3">
      <c r="A3725">
        <v>421000</v>
      </c>
      <c r="B3725" t="s">
        <v>1106</v>
      </c>
      <c r="C3725">
        <v>20</v>
      </c>
    </row>
    <row r="3726" spans="1:3" x14ac:dyDescent="0.3">
      <c r="A3726">
        <v>421003</v>
      </c>
      <c r="B3726" t="s">
        <v>1105</v>
      </c>
      <c r="C3726">
        <v>12</v>
      </c>
    </row>
    <row r="3727" spans="1:3" x14ac:dyDescent="0.3">
      <c r="A3727">
        <v>421005</v>
      </c>
      <c r="B3727" t="s">
        <v>1104</v>
      </c>
      <c r="C3727">
        <v>8</v>
      </c>
    </row>
    <row r="3728" spans="1:3" x14ac:dyDescent="0.3">
      <c r="A3728">
        <v>421010</v>
      </c>
      <c r="B3728" t="s">
        <v>1103</v>
      </c>
      <c r="C3728">
        <v>208</v>
      </c>
    </row>
    <row r="3729" spans="1:3" x14ac:dyDescent="0.3">
      <c r="A3729">
        <v>421020</v>
      </c>
      <c r="B3729" t="s">
        <v>1102</v>
      </c>
      <c r="C3729">
        <v>1</v>
      </c>
    </row>
    <row r="3730" spans="1:3" x14ac:dyDescent="0.3">
      <c r="A3730">
        <v>421030</v>
      </c>
      <c r="B3730" t="s">
        <v>1101</v>
      </c>
      <c r="C3730">
        <v>19</v>
      </c>
    </row>
    <row r="3731" spans="1:3" x14ac:dyDescent="0.3">
      <c r="A3731">
        <v>421040</v>
      </c>
      <c r="B3731" t="s">
        <v>1100</v>
      </c>
      <c r="C3731">
        <v>1</v>
      </c>
    </row>
    <row r="3732" spans="1:3" x14ac:dyDescent="0.3">
      <c r="A3732">
        <v>421050</v>
      </c>
      <c r="B3732" t="s">
        <v>1099</v>
      </c>
      <c r="C3732">
        <v>33</v>
      </c>
    </row>
    <row r="3733" spans="1:3" x14ac:dyDescent="0.3">
      <c r="A3733">
        <v>421055</v>
      </c>
      <c r="B3733" t="s">
        <v>1098</v>
      </c>
      <c r="C3733">
        <v>4</v>
      </c>
    </row>
    <row r="3734" spans="1:3" x14ac:dyDescent="0.3">
      <c r="A3734">
        <v>421060</v>
      </c>
      <c r="B3734" t="s">
        <v>1097</v>
      </c>
      <c r="C3734">
        <v>41</v>
      </c>
    </row>
    <row r="3735" spans="1:3" x14ac:dyDescent="0.3">
      <c r="A3735">
        <v>421070</v>
      </c>
      <c r="B3735" t="s">
        <v>1096</v>
      </c>
      <c r="C3735">
        <v>5</v>
      </c>
    </row>
    <row r="3736" spans="1:3" x14ac:dyDescent="0.3">
      <c r="A3736">
        <v>421080</v>
      </c>
      <c r="B3736" t="s">
        <v>1095</v>
      </c>
      <c r="C3736">
        <v>18</v>
      </c>
    </row>
    <row r="3737" spans="1:3" x14ac:dyDescent="0.3">
      <c r="A3737">
        <v>421085</v>
      </c>
      <c r="B3737" t="s">
        <v>1094</v>
      </c>
      <c r="C3737">
        <v>1</v>
      </c>
    </row>
    <row r="3738" spans="1:3" x14ac:dyDescent="0.3">
      <c r="A3738">
        <v>421090</v>
      </c>
      <c r="B3738" t="s">
        <v>1093</v>
      </c>
      <c r="C3738">
        <v>28</v>
      </c>
    </row>
    <row r="3739" spans="1:3" x14ac:dyDescent="0.3">
      <c r="A3739">
        <v>421100</v>
      </c>
      <c r="B3739" t="s">
        <v>1092</v>
      </c>
      <c r="C3739">
        <v>15</v>
      </c>
    </row>
    <row r="3740" spans="1:3" x14ac:dyDescent="0.3">
      <c r="A3740">
        <v>421105</v>
      </c>
      <c r="B3740" t="s">
        <v>1091</v>
      </c>
      <c r="C3740">
        <v>11</v>
      </c>
    </row>
    <row r="3741" spans="1:3" x14ac:dyDescent="0.3">
      <c r="A3741">
        <v>421110</v>
      </c>
      <c r="B3741" t="s">
        <v>1090</v>
      </c>
      <c r="C3741">
        <v>9</v>
      </c>
    </row>
    <row r="3742" spans="1:3" x14ac:dyDescent="0.3">
      <c r="A3742">
        <v>421120</v>
      </c>
      <c r="B3742" t="s">
        <v>1089</v>
      </c>
      <c r="C3742">
        <v>38</v>
      </c>
    </row>
    <row r="3743" spans="1:3" x14ac:dyDescent="0.3">
      <c r="A3743">
        <v>421125</v>
      </c>
      <c r="B3743" t="s">
        <v>1088</v>
      </c>
      <c r="C3743">
        <v>7</v>
      </c>
    </row>
    <row r="3744" spans="1:3" x14ac:dyDescent="0.3">
      <c r="A3744">
        <v>421130</v>
      </c>
      <c r="B3744" t="s">
        <v>1087</v>
      </c>
      <c r="C3744">
        <v>12</v>
      </c>
    </row>
    <row r="3745" spans="1:3" x14ac:dyDescent="0.3">
      <c r="A3745">
        <v>421140</v>
      </c>
      <c r="B3745" t="s">
        <v>1086</v>
      </c>
      <c r="C3745">
        <v>15</v>
      </c>
    </row>
    <row r="3746" spans="1:3" x14ac:dyDescent="0.3">
      <c r="A3746">
        <v>421145</v>
      </c>
      <c r="B3746" t="s">
        <v>1085</v>
      </c>
      <c r="C3746">
        <v>18</v>
      </c>
    </row>
    <row r="3747" spans="1:3" x14ac:dyDescent="0.3">
      <c r="A3747">
        <v>421150</v>
      </c>
      <c r="B3747" t="s">
        <v>1084</v>
      </c>
      <c r="C3747">
        <v>10</v>
      </c>
    </row>
    <row r="3748" spans="1:3" x14ac:dyDescent="0.3">
      <c r="A3748">
        <v>421160</v>
      </c>
      <c r="B3748" t="s">
        <v>84</v>
      </c>
      <c r="C3748">
        <v>20</v>
      </c>
    </row>
    <row r="3749" spans="1:3" x14ac:dyDescent="0.3">
      <c r="A3749">
        <v>421165</v>
      </c>
      <c r="B3749" t="s">
        <v>1083</v>
      </c>
      <c r="C3749">
        <v>9</v>
      </c>
    </row>
    <row r="3750" spans="1:3" x14ac:dyDescent="0.3">
      <c r="A3750">
        <v>421170</v>
      </c>
      <c r="B3750" t="s">
        <v>1082</v>
      </c>
      <c r="C3750">
        <v>40</v>
      </c>
    </row>
    <row r="3751" spans="1:3" x14ac:dyDescent="0.3">
      <c r="A3751">
        <v>421175</v>
      </c>
      <c r="B3751" t="s">
        <v>1081</v>
      </c>
      <c r="C3751">
        <v>15</v>
      </c>
    </row>
    <row r="3752" spans="1:3" x14ac:dyDescent="0.3">
      <c r="A3752">
        <v>421180</v>
      </c>
      <c r="B3752" t="s">
        <v>1080</v>
      </c>
      <c r="C3752">
        <v>5</v>
      </c>
    </row>
    <row r="3753" spans="1:3" x14ac:dyDescent="0.3">
      <c r="A3753">
        <v>421185</v>
      </c>
      <c r="B3753" t="s">
        <v>1079</v>
      </c>
      <c r="C3753">
        <v>1</v>
      </c>
    </row>
    <row r="3754" spans="1:3" x14ac:dyDescent="0.3">
      <c r="A3754">
        <v>421200</v>
      </c>
      <c r="B3754" t="s">
        <v>1075</v>
      </c>
      <c r="C3754">
        <v>21</v>
      </c>
    </row>
    <row r="3755" spans="1:3" x14ac:dyDescent="0.3">
      <c r="A3755">
        <v>421205</v>
      </c>
      <c r="B3755" t="s">
        <v>1074</v>
      </c>
      <c r="C3755">
        <v>7</v>
      </c>
    </row>
    <row r="3756" spans="1:3" x14ac:dyDescent="0.3">
      <c r="A3756">
        <v>421210</v>
      </c>
      <c r="B3756" t="s">
        <v>1073</v>
      </c>
      <c r="C3756">
        <v>64</v>
      </c>
    </row>
    <row r="3757" spans="1:3" x14ac:dyDescent="0.3">
      <c r="A3757">
        <v>421220</v>
      </c>
      <c r="B3757" t="s">
        <v>1072</v>
      </c>
      <c r="C3757">
        <v>42</v>
      </c>
    </row>
    <row r="3758" spans="1:3" x14ac:dyDescent="0.3">
      <c r="A3758">
        <v>421223</v>
      </c>
      <c r="B3758" t="s">
        <v>1071</v>
      </c>
      <c r="C3758">
        <v>17</v>
      </c>
    </row>
    <row r="3759" spans="1:3" x14ac:dyDescent="0.3">
      <c r="A3759">
        <v>421225</v>
      </c>
      <c r="B3759" t="s">
        <v>1070</v>
      </c>
      <c r="C3759">
        <v>7</v>
      </c>
    </row>
    <row r="3760" spans="1:3" x14ac:dyDescent="0.3">
      <c r="A3760">
        <v>421227</v>
      </c>
      <c r="B3760" t="s">
        <v>1069</v>
      </c>
      <c r="C3760">
        <v>15</v>
      </c>
    </row>
    <row r="3761" spans="1:3" x14ac:dyDescent="0.3">
      <c r="A3761">
        <v>421250</v>
      </c>
      <c r="B3761" t="s">
        <v>1066</v>
      </c>
      <c r="C3761">
        <v>3</v>
      </c>
    </row>
    <row r="3762" spans="1:3" x14ac:dyDescent="0.3">
      <c r="A3762">
        <v>421260</v>
      </c>
      <c r="B3762" t="s">
        <v>1065</v>
      </c>
      <c r="C3762">
        <v>8</v>
      </c>
    </row>
    <row r="3763" spans="1:3" x14ac:dyDescent="0.3">
      <c r="A3763">
        <v>421265</v>
      </c>
      <c r="B3763" t="s">
        <v>5339</v>
      </c>
      <c r="C3763">
        <v>1</v>
      </c>
    </row>
    <row r="3764" spans="1:3" x14ac:dyDescent="0.3">
      <c r="A3764">
        <v>421270</v>
      </c>
      <c r="B3764" t="s">
        <v>1064</v>
      </c>
      <c r="C3764">
        <v>13</v>
      </c>
    </row>
    <row r="3765" spans="1:3" x14ac:dyDescent="0.3">
      <c r="A3765">
        <v>421290</v>
      </c>
      <c r="B3765" t="s">
        <v>1062</v>
      </c>
      <c r="C3765">
        <v>33</v>
      </c>
    </row>
    <row r="3766" spans="1:3" x14ac:dyDescent="0.3">
      <c r="A3766">
        <v>421300</v>
      </c>
      <c r="B3766" t="s">
        <v>1061</v>
      </c>
      <c r="C3766">
        <v>9</v>
      </c>
    </row>
    <row r="3767" spans="1:3" x14ac:dyDescent="0.3">
      <c r="A3767">
        <v>421310</v>
      </c>
      <c r="B3767" t="s">
        <v>1060</v>
      </c>
      <c r="C3767">
        <v>3</v>
      </c>
    </row>
    <row r="3768" spans="1:3" x14ac:dyDescent="0.3">
      <c r="A3768">
        <v>421315</v>
      </c>
      <c r="B3768" t="s">
        <v>1059</v>
      </c>
      <c r="C3768">
        <v>25</v>
      </c>
    </row>
    <row r="3769" spans="1:3" x14ac:dyDescent="0.3">
      <c r="A3769">
        <v>421320</v>
      </c>
      <c r="B3769" t="s">
        <v>1058</v>
      </c>
      <c r="C3769">
        <v>32</v>
      </c>
    </row>
    <row r="3770" spans="1:3" x14ac:dyDescent="0.3">
      <c r="A3770">
        <v>421335</v>
      </c>
      <c r="B3770" t="s">
        <v>1056</v>
      </c>
      <c r="C3770">
        <v>1</v>
      </c>
    </row>
    <row r="3771" spans="1:3" x14ac:dyDescent="0.3">
      <c r="A3771">
        <v>421340</v>
      </c>
      <c r="B3771" t="s">
        <v>1055</v>
      </c>
      <c r="C3771">
        <v>22</v>
      </c>
    </row>
    <row r="3772" spans="1:3" x14ac:dyDescent="0.3">
      <c r="A3772">
        <v>421350</v>
      </c>
      <c r="B3772" t="s">
        <v>1054</v>
      </c>
      <c r="C3772">
        <v>3</v>
      </c>
    </row>
    <row r="3773" spans="1:3" x14ac:dyDescent="0.3">
      <c r="A3773">
        <v>421360</v>
      </c>
      <c r="B3773" t="s">
        <v>1053</v>
      </c>
      <c r="C3773">
        <v>117</v>
      </c>
    </row>
    <row r="3774" spans="1:3" x14ac:dyDescent="0.3">
      <c r="A3774">
        <v>421370</v>
      </c>
      <c r="B3774" t="s">
        <v>1052</v>
      </c>
      <c r="C3774">
        <v>67</v>
      </c>
    </row>
    <row r="3775" spans="1:3" x14ac:dyDescent="0.3">
      <c r="A3775">
        <v>421380</v>
      </c>
      <c r="B3775" t="s">
        <v>1051</v>
      </c>
      <c r="C3775">
        <v>21</v>
      </c>
    </row>
    <row r="3776" spans="1:3" x14ac:dyDescent="0.3">
      <c r="A3776">
        <v>421390</v>
      </c>
      <c r="B3776" t="s">
        <v>5721</v>
      </c>
      <c r="C3776">
        <v>15</v>
      </c>
    </row>
    <row r="3777" spans="1:3" x14ac:dyDescent="0.3">
      <c r="A3777">
        <v>421400</v>
      </c>
      <c r="B3777" t="s">
        <v>1049</v>
      </c>
      <c r="C3777">
        <v>21</v>
      </c>
    </row>
    <row r="3778" spans="1:3" x14ac:dyDescent="0.3">
      <c r="A3778">
        <v>421410</v>
      </c>
      <c r="B3778" t="s">
        <v>1048</v>
      </c>
      <c r="C3778">
        <v>7</v>
      </c>
    </row>
    <row r="3779" spans="1:3" x14ac:dyDescent="0.3">
      <c r="A3779">
        <v>421415</v>
      </c>
      <c r="B3779" t="s">
        <v>1047</v>
      </c>
      <c r="C3779">
        <v>25</v>
      </c>
    </row>
    <row r="3780" spans="1:3" x14ac:dyDescent="0.3">
      <c r="A3780">
        <v>421420</v>
      </c>
      <c r="B3780" t="s">
        <v>1046</v>
      </c>
      <c r="C3780">
        <v>84</v>
      </c>
    </row>
    <row r="3781" spans="1:3" x14ac:dyDescent="0.3">
      <c r="A3781">
        <v>421440</v>
      </c>
      <c r="B3781" t="s">
        <v>5722</v>
      </c>
      <c r="C3781">
        <v>54</v>
      </c>
    </row>
    <row r="3782" spans="1:3" x14ac:dyDescent="0.3">
      <c r="A3782">
        <v>421450</v>
      </c>
      <c r="B3782" t="s">
        <v>1043</v>
      </c>
      <c r="C3782">
        <v>51</v>
      </c>
    </row>
    <row r="3783" spans="1:3" x14ac:dyDescent="0.3">
      <c r="A3783">
        <v>421460</v>
      </c>
      <c r="B3783" t="s">
        <v>1042</v>
      </c>
      <c r="C3783">
        <v>12</v>
      </c>
    </row>
    <row r="3784" spans="1:3" x14ac:dyDescent="0.3">
      <c r="A3784">
        <v>421480</v>
      </c>
      <c r="B3784" t="s">
        <v>1040</v>
      </c>
      <c r="C3784">
        <v>78</v>
      </c>
    </row>
    <row r="3785" spans="1:3" x14ac:dyDescent="0.3">
      <c r="A3785">
        <v>421470</v>
      </c>
      <c r="B3785" t="s">
        <v>5723</v>
      </c>
      <c r="C3785">
        <v>8</v>
      </c>
    </row>
    <row r="3786" spans="1:3" x14ac:dyDescent="0.3">
      <c r="A3786">
        <v>421490</v>
      </c>
      <c r="B3786" t="s">
        <v>1039</v>
      </c>
      <c r="C3786">
        <v>47</v>
      </c>
    </row>
    <row r="3787" spans="1:3" x14ac:dyDescent="0.3">
      <c r="A3787">
        <v>421500</v>
      </c>
      <c r="B3787" t="s">
        <v>1038</v>
      </c>
      <c r="C3787">
        <v>247</v>
      </c>
    </row>
    <row r="3788" spans="1:3" x14ac:dyDescent="0.3">
      <c r="A3788">
        <v>421505</v>
      </c>
      <c r="B3788" t="s">
        <v>1037</v>
      </c>
      <c r="C3788">
        <v>3</v>
      </c>
    </row>
    <row r="3789" spans="1:3" x14ac:dyDescent="0.3">
      <c r="A3789">
        <v>421507</v>
      </c>
      <c r="B3789" t="s">
        <v>1036</v>
      </c>
      <c r="C3789">
        <v>24</v>
      </c>
    </row>
    <row r="3790" spans="1:3" x14ac:dyDescent="0.3">
      <c r="A3790">
        <v>421510</v>
      </c>
      <c r="B3790" t="s">
        <v>1035</v>
      </c>
      <c r="C3790">
        <v>5</v>
      </c>
    </row>
    <row r="3791" spans="1:3" x14ac:dyDescent="0.3">
      <c r="A3791">
        <v>421520</v>
      </c>
      <c r="B3791" t="s">
        <v>1034</v>
      </c>
      <c r="C3791">
        <v>26</v>
      </c>
    </row>
    <row r="3792" spans="1:3" x14ac:dyDescent="0.3">
      <c r="A3792">
        <v>421530</v>
      </c>
      <c r="B3792" t="s">
        <v>1033</v>
      </c>
      <c r="C3792">
        <v>45</v>
      </c>
    </row>
    <row r="3793" spans="1:3" x14ac:dyDescent="0.3">
      <c r="A3793">
        <v>421535</v>
      </c>
      <c r="B3793" t="s">
        <v>1032</v>
      </c>
      <c r="C3793">
        <v>41</v>
      </c>
    </row>
    <row r="3794" spans="1:3" x14ac:dyDescent="0.3">
      <c r="A3794">
        <v>421540</v>
      </c>
      <c r="B3794" t="s">
        <v>1031</v>
      </c>
      <c r="C3794">
        <v>24</v>
      </c>
    </row>
    <row r="3795" spans="1:3" x14ac:dyDescent="0.3">
      <c r="A3795">
        <v>421545</v>
      </c>
      <c r="B3795" t="s">
        <v>1030</v>
      </c>
      <c r="C3795">
        <v>2</v>
      </c>
    </row>
    <row r="3796" spans="1:3" x14ac:dyDescent="0.3">
      <c r="A3796">
        <v>421555</v>
      </c>
      <c r="B3796" t="s">
        <v>1028</v>
      </c>
      <c r="C3796">
        <v>3</v>
      </c>
    </row>
    <row r="3797" spans="1:3" x14ac:dyDescent="0.3">
      <c r="A3797">
        <v>421560</v>
      </c>
      <c r="B3797" t="s">
        <v>1027</v>
      </c>
      <c r="C3797">
        <v>5</v>
      </c>
    </row>
    <row r="3798" spans="1:3" x14ac:dyDescent="0.3">
      <c r="A3798">
        <v>421565</v>
      </c>
      <c r="B3798" t="s">
        <v>1026</v>
      </c>
      <c r="C3798">
        <v>2</v>
      </c>
    </row>
    <row r="3799" spans="1:3" x14ac:dyDescent="0.3">
      <c r="A3799">
        <v>421567</v>
      </c>
      <c r="B3799" t="s">
        <v>272</v>
      </c>
      <c r="C3799">
        <v>31</v>
      </c>
    </row>
    <row r="3800" spans="1:3" x14ac:dyDescent="0.3">
      <c r="A3800">
        <v>421568</v>
      </c>
      <c r="B3800" t="s">
        <v>1025</v>
      </c>
      <c r="C3800">
        <v>23</v>
      </c>
    </row>
    <row r="3801" spans="1:3" x14ac:dyDescent="0.3">
      <c r="A3801">
        <v>421569</v>
      </c>
      <c r="B3801" t="s">
        <v>1024</v>
      </c>
      <c r="C3801">
        <v>9</v>
      </c>
    </row>
    <row r="3802" spans="1:3" x14ac:dyDescent="0.3">
      <c r="A3802">
        <v>421570</v>
      </c>
      <c r="B3802" t="s">
        <v>1023</v>
      </c>
      <c r="C3802">
        <v>6</v>
      </c>
    </row>
    <row r="3803" spans="1:3" x14ac:dyDescent="0.3">
      <c r="A3803">
        <v>421580</v>
      </c>
      <c r="B3803" t="s">
        <v>1021</v>
      </c>
      <c r="C3803">
        <v>48</v>
      </c>
    </row>
    <row r="3804" spans="1:3" x14ac:dyDescent="0.3">
      <c r="A3804">
        <v>421575</v>
      </c>
      <c r="B3804" t="s">
        <v>1022</v>
      </c>
      <c r="C3804">
        <v>14</v>
      </c>
    </row>
    <row r="3805" spans="1:3" x14ac:dyDescent="0.3">
      <c r="A3805">
        <v>421590</v>
      </c>
      <c r="B3805" t="s">
        <v>1020</v>
      </c>
      <c r="C3805">
        <v>4</v>
      </c>
    </row>
    <row r="3806" spans="1:3" x14ac:dyDescent="0.3">
      <c r="A3806">
        <v>421600</v>
      </c>
      <c r="B3806" t="s">
        <v>1019</v>
      </c>
      <c r="C3806">
        <v>43</v>
      </c>
    </row>
    <row r="3807" spans="1:3" x14ac:dyDescent="0.3">
      <c r="A3807">
        <v>421610</v>
      </c>
      <c r="B3807" t="s">
        <v>35</v>
      </c>
      <c r="C3807">
        <v>20</v>
      </c>
    </row>
    <row r="3808" spans="1:3" x14ac:dyDescent="0.3">
      <c r="A3808">
        <v>421620</v>
      </c>
      <c r="B3808" t="s">
        <v>1017</v>
      </c>
      <c r="C3808">
        <v>18</v>
      </c>
    </row>
    <row r="3809" spans="1:3" x14ac:dyDescent="0.3">
      <c r="A3809">
        <v>421630</v>
      </c>
      <c r="B3809" t="s">
        <v>1015</v>
      </c>
      <c r="C3809">
        <v>22</v>
      </c>
    </row>
    <row r="3810" spans="1:3" x14ac:dyDescent="0.3">
      <c r="A3810">
        <v>421635</v>
      </c>
      <c r="B3810" t="s">
        <v>1014</v>
      </c>
      <c r="C3810">
        <v>15</v>
      </c>
    </row>
    <row r="3811" spans="1:3" x14ac:dyDescent="0.3">
      <c r="A3811">
        <v>421625</v>
      </c>
      <c r="B3811" t="s">
        <v>1016</v>
      </c>
      <c r="C3811">
        <v>36</v>
      </c>
    </row>
    <row r="3812" spans="1:3" x14ac:dyDescent="0.3">
      <c r="A3812">
        <v>421650</v>
      </c>
      <c r="B3812" t="s">
        <v>1012</v>
      </c>
      <c r="C3812">
        <v>12</v>
      </c>
    </row>
    <row r="3813" spans="1:3" x14ac:dyDescent="0.3">
      <c r="A3813">
        <v>421660</v>
      </c>
      <c r="B3813" t="s">
        <v>1011</v>
      </c>
      <c r="C3813">
        <v>46</v>
      </c>
    </row>
    <row r="3814" spans="1:3" x14ac:dyDescent="0.3">
      <c r="A3814">
        <v>421670</v>
      </c>
      <c r="B3814" t="s">
        <v>1010</v>
      </c>
      <c r="C3814">
        <v>76</v>
      </c>
    </row>
    <row r="3815" spans="1:3" x14ac:dyDescent="0.3">
      <c r="A3815">
        <v>421680</v>
      </c>
      <c r="B3815" t="s">
        <v>1009</v>
      </c>
      <c r="C3815">
        <v>26</v>
      </c>
    </row>
    <row r="3816" spans="1:3" x14ac:dyDescent="0.3">
      <c r="A3816">
        <v>421690</v>
      </c>
      <c r="B3816" t="s">
        <v>1008</v>
      </c>
      <c r="C3816">
        <v>12</v>
      </c>
    </row>
    <row r="3817" spans="1:3" x14ac:dyDescent="0.3">
      <c r="A3817">
        <v>421700</v>
      </c>
      <c r="B3817" t="s">
        <v>1007</v>
      </c>
      <c r="C3817">
        <v>7</v>
      </c>
    </row>
    <row r="3818" spans="1:3" x14ac:dyDescent="0.3">
      <c r="A3818">
        <v>421710</v>
      </c>
      <c r="B3818" t="s">
        <v>564</v>
      </c>
      <c r="C3818">
        <v>7</v>
      </c>
    </row>
    <row r="3819" spans="1:3" x14ac:dyDescent="0.3">
      <c r="A3819">
        <v>421715</v>
      </c>
      <c r="B3819" t="s">
        <v>1006</v>
      </c>
      <c r="C3819">
        <v>5</v>
      </c>
    </row>
    <row r="3820" spans="1:3" x14ac:dyDescent="0.3">
      <c r="A3820">
        <v>421720</v>
      </c>
      <c r="B3820" t="s">
        <v>1005</v>
      </c>
      <c r="C3820">
        <v>189</v>
      </c>
    </row>
    <row r="3821" spans="1:3" x14ac:dyDescent="0.3">
      <c r="A3821">
        <v>421730</v>
      </c>
      <c r="B3821" t="s">
        <v>1003</v>
      </c>
      <c r="C3821">
        <v>56</v>
      </c>
    </row>
    <row r="3822" spans="1:3" x14ac:dyDescent="0.3">
      <c r="A3822">
        <v>421740</v>
      </c>
      <c r="B3822" t="s">
        <v>1002</v>
      </c>
      <c r="C3822">
        <v>18</v>
      </c>
    </row>
    <row r="3823" spans="1:3" x14ac:dyDescent="0.3">
      <c r="A3823">
        <v>421750</v>
      </c>
      <c r="B3823" t="s">
        <v>1001</v>
      </c>
      <c r="C3823">
        <v>72</v>
      </c>
    </row>
    <row r="3824" spans="1:3" x14ac:dyDescent="0.3">
      <c r="A3824">
        <v>421755</v>
      </c>
      <c r="B3824" t="s">
        <v>1000</v>
      </c>
      <c r="C3824">
        <v>14</v>
      </c>
    </row>
    <row r="3825" spans="1:3" x14ac:dyDescent="0.3">
      <c r="A3825">
        <v>421760</v>
      </c>
      <c r="B3825" t="s">
        <v>999</v>
      </c>
      <c r="C3825">
        <v>17</v>
      </c>
    </row>
    <row r="3826" spans="1:3" x14ac:dyDescent="0.3">
      <c r="A3826">
        <v>421770</v>
      </c>
      <c r="B3826" t="s">
        <v>998</v>
      </c>
      <c r="C3826">
        <v>18</v>
      </c>
    </row>
    <row r="3827" spans="1:3" x14ac:dyDescent="0.3">
      <c r="A3827">
        <v>421775</v>
      </c>
      <c r="B3827" t="s">
        <v>997</v>
      </c>
      <c r="C3827">
        <v>11</v>
      </c>
    </row>
    <row r="3828" spans="1:3" x14ac:dyDescent="0.3">
      <c r="A3828">
        <v>421780</v>
      </c>
      <c r="B3828" t="s">
        <v>996</v>
      </c>
      <c r="C3828">
        <v>16</v>
      </c>
    </row>
    <row r="3829" spans="1:3" x14ac:dyDescent="0.3">
      <c r="A3829">
        <v>421790</v>
      </c>
      <c r="B3829" t="s">
        <v>995</v>
      </c>
      <c r="C3829">
        <v>41</v>
      </c>
    </row>
    <row r="3830" spans="1:3" x14ac:dyDescent="0.3">
      <c r="A3830">
        <v>421795</v>
      </c>
      <c r="B3830" t="s">
        <v>994</v>
      </c>
      <c r="C3830">
        <v>6</v>
      </c>
    </row>
    <row r="3831" spans="1:3" x14ac:dyDescent="0.3">
      <c r="A3831">
        <v>421800</v>
      </c>
      <c r="B3831" t="s">
        <v>993</v>
      </c>
      <c r="C3831">
        <v>15</v>
      </c>
    </row>
    <row r="3832" spans="1:3" x14ac:dyDescent="0.3">
      <c r="A3832">
        <v>421810</v>
      </c>
      <c r="B3832" t="s">
        <v>992</v>
      </c>
      <c r="C3832">
        <v>7</v>
      </c>
    </row>
    <row r="3833" spans="1:3" x14ac:dyDescent="0.3">
      <c r="A3833">
        <v>421820</v>
      </c>
      <c r="B3833" t="s">
        <v>991</v>
      </c>
      <c r="C3833">
        <v>30</v>
      </c>
    </row>
    <row r="3834" spans="1:3" x14ac:dyDescent="0.3">
      <c r="A3834">
        <v>421825</v>
      </c>
      <c r="B3834" t="s">
        <v>990</v>
      </c>
      <c r="C3834">
        <v>45</v>
      </c>
    </row>
    <row r="3835" spans="1:3" x14ac:dyDescent="0.3">
      <c r="A3835">
        <v>421830</v>
      </c>
      <c r="B3835" t="s">
        <v>989</v>
      </c>
      <c r="C3835">
        <v>135</v>
      </c>
    </row>
    <row r="3836" spans="1:3" x14ac:dyDescent="0.3">
      <c r="A3836">
        <v>421835</v>
      </c>
      <c r="B3836" t="s">
        <v>988</v>
      </c>
      <c r="C3836">
        <v>4</v>
      </c>
    </row>
    <row r="3837" spans="1:3" x14ac:dyDescent="0.3">
      <c r="A3837">
        <v>421840</v>
      </c>
      <c r="B3837" t="s">
        <v>987</v>
      </c>
      <c r="C3837">
        <v>16</v>
      </c>
    </row>
    <row r="3838" spans="1:3" x14ac:dyDescent="0.3">
      <c r="A3838">
        <v>421850</v>
      </c>
      <c r="B3838" t="s">
        <v>986</v>
      </c>
      <c r="C3838">
        <v>4</v>
      </c>
    </row>
    <row r="3839" spans="1:3" x14ac:dyDescent="0.3">
      <c r="A3839">
        <v>421860</v>
      </c>
      <c r="B3839" t="s">
        <v>985</v>
      </c>
      <c r="C3839">
        <v>10</v>
      </c>
    </row>
    <row r="3840" spans="1:3" x14ac:dyDescent="0.3">
      <c r="A3840">
        <v>421870</v>
      </c>
      <c r="B3840" t="s">
        <v>984</v>
      </c>
      <c r="C3840">
        <v>38</v>
      </c>
    </row>
    <row r="3841" spans="1:3" x14ac:dyDescent="0.3">
      <c r="A3841">
        <v>421875</v>
      </c>
      <c r="B3841" t="s">
        <v>983</v>
      </c>
      <c r="C3841">
        <v>49</v>
      </c>
    </row>
    <row r="3842" spans="1:3" x14ac:dyDescent="0.3">
      <c r="A3842">
        <v>421880</v>
      </c>
      <c r="B3842" t="s">
        <v>982</v>
      </c>
      <c r="C3842">
        <v>6</v>
      </c>
    </row>
    <row r="3843" spans="1:3" x14ac:dyDescent="0.3">
      <c r="A3843">
        <v>421885</v>
      </c>
      <c r="B3843" t="s">
        <v>981</v>
      </c>
      <c r="C3843">
        <v>3</v>
      </c>
    </row>
    <row r="3844" spans="1:3" x14ac:dyDescent="0.3">
      <c r="A3844">
        <v>421890</v>
      </c>
      <c r="B3844" t="s">
        <v>980</v>
      </c>
      <c r="C3844">
        <v>1</v>
      </c>
    </row>
    <row r="3845" spans="1:3" x14ac:dyDescent="0.3">
      <c r="A3845">
        <v>421895</v>
      </c>
      <c r="B3845" t="s">
        <v>979</v>
      </c>
      <c r="C3845">
        <v>1</v>
      </c>
    </row>
    <row r="3846" spans="1:3" x14ac:dyDescent="0.3">
      <c r="A3846">
        <v>421900</v>
      </c>
      <c r="B3846" t="s">
        <v>978</v>
      </c>
      <c r="C3846">
        <v>9</v>
      </c>
    </row>
    <row r="3847" spans="1:3" x14ac:dyDescent="0.3">
      <c r="A3847">
        <v>421910</v>
      </c>
      <c r="B3847" t="s">
        <v>977</v>
      </c>
      <c r="C3847">
        <v>10</v>
      </c>
    </row>
    <row r="3848" spans="1:3" x14ac:dyDescent="0.3">
      <c r="A3848">
        <v>421915</v>
      </c>
      <c r="B3848" t="s">
        <v>976</v>
      </c>
      <c r="C3848">
        <v>8</v>
      </c>
    </row>
    <row r="3849" spans="1:3" x14ac:dyDescent="0.3">
      <c r="A3849">
        <v>421917</v>
      </c>
      <c r="B3849" t="s">
        <v>975</v>
      </c>
      <c r="C3849">
        <v>19</v>
      </c>
    </row>
    <row r="3850" spans="1:3" x14ac:dyDescent="0.3">
      <c r="A3850">
        <v>421920</v>
      </c>
      <c r="B3850" t="s">
        <v>974</v>
      </c>
      <c r="C3850">
        <v>27</v>
      </c>
    </row>
    <row r="3851" spans="1:3" x14ac:dyDescent="0.3">
      <c r="A3851">
        <v>421930</v>
      </c>
      <c r="B3851" t="s">
        <v>973</v>
      </c>
      <c r="C3851">
        <v>121</v>
      </c>
    </row>
    <row r="3852" spans="1:3" x14ac:dyDescent="0.3">
      <c r="A3852">
        <v>421935</v>
      </c>
      <c r="B3852" t="s">
        <v>972</v>
      </c>
      <c r="C3852">
        <v>3</v>
      </c>
    </row>
    <row r="3853" spans="1:3" x14ac:dyDescent="0.3">
      <c r="A3853">
        <v>421940</v>
      </c>
      <c r="B3853" t="s">
        <v>971</v>
      </c>
      <c r="C3853">
        <v>22</v>
      </c>
    </row>
    <row r="3854" spans="1:3" x14ac:dyDescent="0.3">
      <c r="A3854">
        <v>421950</v>
      </c>
      <c r="B3854" t="s">
        <v>970</v>
      </c>
      <c r="C3854">
        <v>157</v>
      </c>
    </row>
    <row r="3855" spans="1:3" x14ac:dyDescent="0.3">
      <c r="A3855">
        <v>421960</v>
      </c>
      <c r="B3855" t="s">
        <v>969</v>
      </c>
      <c r="C3855">
        <v>17</v>
      </c>
    </row>
    <row r="3856" spans="1:3" x14ac:dyDescent="0.3">
      <c r="A3856">
        <v>421970</v>
      </c>
      <c r="B3856" t="s">
        <v>968</v>
      </c>
      <c r="C3856">
        <v>68</v>
      </c>
    </row>
    <row r="3857" spans="1:3" x14ac:dyDescent="0.3">
      <c r="A3857">
        <v>430003</v>
      </c>
      <c r="B3857" t="s">
        <v>965</v>
      </c>
      <c r="C3857">
        <v>13</v>
      </c>
    </row>
    <row r="3858" spans="1:3" x14ac:dyDescent="0.3">
      <c r="A3858">
        <v>430005</v>
      </c>
      <c r="B3858" t="s">
        <v>964</v>
      </c>
      <c r="C3858">
        <v>10</v>
      </c>
    </row>
    <row r="3859" spans="1:3" x14ac:dyDescent="0.3">
      <c r="A3859">
        <v>430010</v>
      </c>
      <c r="B3859" t="s">
        <v>963</v>
      </c>
      <c r="C3859">
        <v>2</v>
      </c>
    </row>
    <row r="3860" spans="1:3" x14ac:dyDescent="0.3">
      <c r="A3860">
        <v>430020</v>
      </c>
      <c r="B3860" t="s">
        <v>962</v>
      </c>
      <c r="C3860">
        <v>17</v>
      </c>
    </row>
    <row r="3861" spans="1:3" x14ac:dyDescent="0.3">
      <c r="A3861">
        <v>430030</v>
      </c>
      <c r="B3861" t="s">
        <v>961</v>
      </c>
      <c r="C3861">
        <v>3</v>
      </c>
    </row>
    <row r="3862" spans="1:3" x14ac:dyDescent="0.3">
      <c r="A3862">
        <v>430040</v>
      </c>
      <c r="B3862" t="s">
        <v>960</v>
      </c>
      <c r="C3862">
        <v>13</v>
      </c>
    </row>
    <row r="3863" spans="1:3" x14ac:dyDescent="0.3">
      <c r="A3863">
        <v>430045</v>
      </c>
      <c r="B3863" t="s">
        <v>959</v>
      </c>
      <c r="C3863">
        <v>12</v>
      </c>
    </row>
    <row r="3864" spans="1:3" x14ac:dyDescent="0.3">
      <c r="A3864">
        <v>430047</v>
      </c>
      <c r="B3864" t="s">
        <v>958</v>
      </c>
      <c r="C3864">
        <v>3</v>
      </c>
    </row>
    <row r="3865" spans="1:3" x14ac:dyDescent="0.3">
      <c r="A3865">
        <v>430050</v>
      </c>
      <c r="B3865" t="s">
        <v>957</v>
      </c>
      <c r="C3865">
        <v>20</v>
      </c>
    </row>
    <row r="3866" spans="1:3" x14ac:dyDescent="0.3">
      <c r="A3866">
        <v>430057</v>
      </c>
      <c r="B3866" t="s">
        <v>955</v>
      </c>
      <c r="C3866">
        <v>14</v>
      </c>
    </row>
    <row r="3867" spans="1:3" x14ac:dyDescent="0.3">
      <c r="A3867">
        <v>430063</v>
      </c>
      <c r="B3867" t="s">
        <v>953</v>
      </c>
      <c r="C3867">
        <v>4</v>
      </c>
    </row>
    <row r="3868" spans="1:3" x14ac:dyDescent="0.3">
      <c r="A3868">
        <v>430064</v>
      </c>
      <c r="B3868" t="s">
        <v>952</v>
      </c>
      <c r="C3868">
        <v>21</v>
      </c>
    </row>
    <row r="3869" spans="1:3" x14ac:dyDescent="0.3">
      <c r="A3869">
        <v>430066</v>
      </c>
      <c r="B3869" t="s">
        <v>951</v>
      </c>
      <c r="C3869">
        <v>1</v>
      </c>
    </row>
    <row r="3870" spans="1:3" x14ac:dyDescent="0.3">
      <c r="A3870">
        <v>430070</v>
      </c>
      <c r="B3870" t="s">
        <v>950</v>
      </c>
      <c r="C3870">
        <v>13</v>
      </c>
    </row>
    <row r="3871" spans="1:3" x14ac:dyDescent="0.3">
      <c r="A3871">
        <v>430080</v>
      </c>
      <c r="B3871" t="s">
        <v>949</v>
      </c>
      <c r="C3871">
        <v>92</v>
      </c>
    </row>
    <row r="3872" spans="1:3" x14ac:dyDescent="0.3">
      <c r="A3872">
        <v>430087</v>
      </c>
      <c r="B3872" t="s">
        <v>947</v>
      </c>
      <c r="C3872">
        <v>7</v>
      </c>
    </row>
    <row r="3873" spans="1:3" x14ac:dyDescent="0.3">
      <c r="A3873">
        <v>430090</v>
      </c>
      <c r="B3873" t="s">
        <v>946</v>
      </c>
      <c r="C3873">
        <v>21</v>
      </c>
    </row>
    <row r="3874" spans="1:3" x14ac:dyDescent="0.3">
      <c r="A3874">
        <v>430100</v>
      </c>
      <c r="B3874" t="s">
        <v>945</v>
      </c>
      <c r="C3874">
        <v>8</v>
      </c>
    </row>
    <row r="3875" spans="1:3" x14ac:dyDescent="0.3">
      <c r="A3875">
        <v>430107</v>
      </c>
      <c r="B3875" t="s">
        <v>943</v>
      </c>
      <c r="C3875">
        <v>7</v>
      </c>
    </row>
    <row r="3876" spans="1:3" x14ac:dyDescent="0.3">
      <c r="A3876">
        <v>430105</v>
      </c>
      <c r="B3876" t="s">
        <v>944</v>
      </c>
      <c r="C3876">
        <v>82</v>
      </c>
    </row>
    <row r="3877" spans="1:3" x14ac:dyDescent="0.3">
      <c r="A3877">
        <v>430120</v>
      </c>
      <c r="B3877" t="s">
        <v>941</v>
      </c>
      <c r="C3877">
        <v>25</v>
      </c>
    </row>
    <row r="3878" spans="1:3" x14ac:dyDescent="0.3">
      <c r="A3878">
        <v>430110</v>
      </c>
      <c r="B3878" t="s">
        <v>5724</v>
      </c>
      <c r="C3878">
        <v>1</v>
      </c>
    </row>
    <row r="3879" spans="1:3" x14ac:dyDescent="0.3">
      <c r="A3879">
        <v>430130</v>
      </c>
      <c r="B3879" t="s">
        <v>940</v>
      </c>
      <c r="C3879">
        <v>10</v>
      </c>
    </row>
    <row r="3880" spans="1:3" x14ac:dyDescent="0.3">
      <c r="A3880">
        <v>430140</v>
      </c>
      <c r="B3880" t="s">
        <v>939</v>
      </c>
      <c r="C3880">
        <v>19</v>
      </c>
    </row>
    <row r="3881" spans="1:3" x14ac:dyDescent="0.3">
      <c r="A3881">
        <v>430150</v>
      </c>
      <c r="B3881" t="s">
        <v>938</v>
      </c>
      <c r="C3881">
        <v>1</v>
      </c>
    </row>
    <row r="3882" spans="1:3" x14ac:dyDescent="0.3">
      <c r="A3882">
        <v>430155</v>
      </c>
      <c r="B3882" t="s">
        <v>937</v>
      </c>
      <c r="C3882">
        <v>9</v>
      </c>
    </row>
    <row r="3883" spans="1:3" x14ac:dyDescent="0.3">
      <c r="A3883">
        <v>430160</v>
      </c>
      <c r="B3883" t="s">
        <v>936</v>
      </c>
      <c r="C3883">
        <v>9</v>
      </c>
    </row>
    <row r="3884" spans="1:3" x14ac:dyDescent="0.3">
      <c r="A3884">
        <v>430163</v>
      </c>
      <c r="B3884" t="s">
        <v>935</v>
      </c>
      <c r="C3884">
        <v>2</v>
      </c>
    </row>
    <row r="3885" spans="1:3" x14ac:dyDescent="0.3">
      <c r="A3885">
        <v>430165</v>
      </c>
      <c r="B3885" t="s">
        <v>934</v>
      </c>
      <c r="C3885">
        <v>8</v>
      </c>
    </row>
    <row r="3886" spans="1:3" x14ac:dyDescent="0.3">
      <c r="A3886">
        <v>430170</v>
      </c>
      <c r="B3886" t="s">
        <v>933</v>
      </c>
      <c r="C3886">
        <v>37</v>
      </c>
    </row>
    <row r="3887" spans="1:3" x14ac:dyDescent="0.3">
      <c r="A3887">
        <v>430175</v>
      </c>
      <c r="B3887" t="s">
        <v>932</v>
      </c>
      <c r="C3887">
        <v>2</v>
      </c>
    </row>
    <row r="3888" spans="1:3" x14ac:dyDescent="0.3">
      <c r="A3888">
        <v>430190</v>
      </c>
      <c r="B3888" t="s">
        <v>928</v>
      </c>
      <c r="C3888">
        <v>1</v>
      </c>
    </row>
    <row r="3889" spans="1:3" x14ac:dyDescent="0.3">
      <c r="A3889">
        <v>430195</v>
      </c>
      <c r="B3889" t="s">
        <v>926</v>
      </c>
      <c r="C3889">
        <v>2</v>
      </c>
    </row>
    <row r="3890" spans="1:3" x14ac:dyDescent="0.3">
      <c r="A3890">
        <v>430180</v>
      </c>
      <c r="B3890" t="s">
        <v>931</v>
      </c>
      <c r="C3890">
        <v>8</v>
      </c>
    </row>
    <row r="3891" spans="1:3" x14ac:dyDescent="0.3">
      <c r="A3891">
        <v>430200</v>
      </c>
      <c r="B3891" t="s">
        <v>925</v>
      </c>
      <c r="C3891">
        <v>101</v>
      </c>
    </row>
    <row r="3892" spans="1:3" x14ac:dyDescent="0.3">
      <c r="A3892">
        <v>430205</v>
      </c>
      <c r="B3892" t="s">
        <v>924</v>
      </c>
      <c r="C3892">
        <v>4</v>
      </c>
    </row>
    <row r="3893" spans="1:3" x14ac:dyDescent="0.3">
      <c r="A3893">
        <v>430210</v>
      </c>
      <c r="B3893" t="s">
        <v>923</v>
      </c>
      <c r="C3893">
        <v>250</v>
      </c>
    </row>
    <row r="3894" spans="1:3" x14ac:dyDescent="0.3">
      <c r="A3894">
        <v>430220</v>
      </c>
      <c r="B3894" t="s">
        <v>921</v>
      </c>
      <c r="C3894">
        <v>33</v>
      </c>
    </row>
    <row r="3895" spans="1:3" x14ac:dyDescent="0.3">
      <c r="A3895">
        <v>430222</v>
      </c>
      <c r="B3895" t="s">
        <v>920</v>
      </c>
      <c r="C3895">
        <v>7</v>
      </c>
    </row>
    <row r="3896" spans="1:3" x14ac:dyDescent="0.3">
      <c r="A3896">
        <v>430230</v>
      </c>
      <c r="B3896" t="s">
        <v>917</v>
      </c>
      <c r="C3896">
        <v>1</v>
      </c>
    </row>
    <row r="3897" spans="1:3" x14ac:dyDescent="0.3">
      <c r="A3897">
        <v>430235</v>
      </c>
      <c r="B3897" t="s">
        <v>916</v>
      </c>
      <c r="C3897">
        <v>6</v>
      </c>
    </row>
    <row r="3898" spans="1:3" x14ac:dyDescent="0.3">
      <c r="A3898">
        <v>430240</v>
      </c>
      <c r="B3898" t="s">
        <v>914</v>
      </c>
      <c r="C3898">
        <v>23</v>
      </c>
    </row>
    <row r="3899" spans="1:3" x14ac:dyDescent="0.3">
      <c r="A3899">
        <v>430260</v>
      </c>
      <c r="B3899" t="s">
        <v>910</v>
      </c>
      <c r="C3899">
        <v>2</v>
      </c>
    </row>
    <row r="3900" spans="1:3" x14ac:dyDescent="0.3">
      <c r="A3900">
        <v>430280</v>
      </c>
      <c r="B3900" t="s">
        <v>907</v>
      </c>
      <c r="C3900">
        <v>20</v>
      </c>
    </row>
    <row r="3901" spans="1:3" x14ac:dyDescent="0.3">
      <c r="A3901">
        <v>430300</v>
      </c>
      <c r="B3901" t="s">
        <v>905</v>
      </c>
      <c r="C3901">
        <v>46</v>
      </c>
    </row>
    <row r="3902" spans="1:3" x14ac:dyDescent="0.3">
      <c r="A3902">
        <v>430320</v>
      </c>
      <c r="B3902" t="s">
        <v>903</v>
      </c>
      <c r="C3902">
        <v>8</v>
      </c>
    </row>
    <row r="3903" spans="1:3" x14ac:dyDescent="0.3">
      <c r="A3903">
        <v>430330</v>
      </c>
      <c r="B3903" t="s">
        <v>902</v>
      </c>
      <c r="C3903">
        <v>10</v>
      </c>
    </row>
    <row r="3904" spans="1:3" x14ac:dyDescent="0.3">
      <c r="A3904">
        <v>430340</v>
      </c>
      <c r="B3904" t="s">
        <v>901</v>
      </c>
      <c r="C3904">
        <v>24</v>
      </c>
    </row>
    <row r="3905" spans="1:3" x14ac:dyDescent="0.3">
      <c r="A3905">
        <v>430350</v>
      </c>
      <c r="B3905" t="s">
        <v>900</v>
      </c>
      <c r="C3905">
        <v>33</v>
      </c>
    </row>
    <row r="3906" spans="1:3" x14ac:dyDescent="0.3">
      <c r="A3906">
        <v>430355</v>
      </c>
      <c r="B3906" t="s">
        <v>899</v>
      </c>
      <c r="C3906">
        <v>6</v>
      </c>
    </row>
    <row r="3907" spans="1:3" x14ac:dyDescent="0.3">
      <c r="A3907">
        <v>430360</v>
      </c>
      <c r="B3907" t="s">
        <v>898</v>
      </c>
      <c r="C3907">
        <v>2</v>
      </c>
    </row>
    <row r="3908" spans="1:3" x14ac:dyDescent="0.3">
      <c r="A3908">
        <v>430367</v>
      </c>
      <c r="B3908" t="s">
        <v>897</v>
      </c>
      <c r="C3908">
        <v>4</v>
      </c>
    </row>
    <row r="3909" spans="1:3" x14ac:dyDescent="0.3">
      <c r="A3909">
        <v>430370</v>
      </c>
      <c r="B3909" t="s">
        <v>5681</v>
      </c>
      <c r="C3909">
        <v>6</v>
      </c>
    </row>
    <row r="3910" spans="1:3" x14ac:dyDescent="0.3">
      <c r="A3910">
        <v>430380</v>
      </c>
      <c r="B3910" t="s">
        <v>895</v>
      </c>
      <c r="C3910">
        <v>6</v>
      </c>
    </row>
    <row r="3911" spans="1:3" x14ac:dyDescent="0.3">
      <c r="A3911">
        <v>430390</v>
      </c>
      <c r="B3911" t="s">
        <v>894</v>
      </c>
      <c r="C3911">
        <v>21</v>
      </c>
    </row>
    <row r="3912" spans="1:3" x14ac:dyDescent="0.3">
      <c r="A3912">
        <v>430400</v>
      </c>
      <c r="B3912" t="s">
        <v>893</v>
      </c>
      <c r="C3912">
        <v>8</v>
      </c>
    </row>
    <row r="3913" spans="1:3" x14ac:dyDescent="0.3">
      <c r="A3913">
        <v>430410</v>
      </c>
      <c r="B3913" t="s">
        <v>892</v>
      </c>
      <c r="C3913">
        <v>9</v>
      </c>
    </row>
    <row r="3914" spans="1:3" x14ac:dyDescent="0.3">
      <c r="A3914">
        <v>430420</v>
      </c>
      <c r="B3914" t="s">
        <v>891</v>
      </c>
      <c r="C3914">
        <v>4</v>
      </c>
    </row>
    <row r="3915" spans="1:3" x14ac:dyDescent="0.3">
      <c r="A3915">
        <v>430430</v>
      </c>
      <c r="B3915" t="s">
        <v>890</v>
      </c>
      <c r="C3915">
        <v>20</v>
      </c>
    </row>
    <row r="3916" spans="1:3" x14ac:dyDescent="0.3">
      <c r="A3916">
        <v>430440</v>
      </c>
      <c r="B3916" t="s">
        <v>888</v>
      </c>
      <c r="C3916">
        <v>20</v>
      </c>
    </row>
    <row r="3917" spans="1:3" x14ac:dyDescent="0.3">
      <c r="A3917">
        <v>430450</v>
      </c>
      <c r="B3917" t="s">
        <v>887</v>
      </c>
      <c r="C3917">
        <v>113</v>
      </c>
    </row>
    <row r="3918" spans="1:3" x14ac:dyDescent="0.3">
      <c r="A3918">
        <v>430460</v>
      </c>
      <c r="B3918" t="s">
        <v>886</v>
      </c>
      <c r="C3918">
        <v>6</v>
      </c>
    </row>
    <row r="3919" spans="1:3" x14ac:dyDescent="0.3">
      <c r="A3919">
        <v>430463</v>
      </c>
      <c r="B3919" t="s">
        <v>883</v>
      </c>
      <c r="C3919">
        <v>29</v>
      </c>
    </row>
    <row r="3920" spans="1:3" x14ac:dyDescent="0.3">
      <c r="A3920">
        <v>430466</v>
      </c>
      <c r="B3920" t="s">
        <v>881</v>
      </c>
      <c r="C3920">
        <v>14</v>
      </c>
    </row>
    <row r="3921" spans="1:3" x14ac:dyDescent="0.3">
      <c r="A3921">
        <v>430467</v>
      </c>
      <c r="B3921" t="s">
        <v>880</v>
      </c>
      <c r="C3921">
        <v>2</v>
      </c>
    </row>
    <row r="3922" spans="1:3" x14ac:dyDescent="0.3">
      <c r="A3922">
        <v>430471</v>
      </c>
      <c r="B3922" t="s">
        <v>876</v>
      </c>
      <c r="C3922">
        <v>12</v>
      </c>
    </row>
    <row r="3923" spans="1:3" x14ac:dyDescent="0.3">
      <c r="A3923">
        <v>430470</v>
      </c>
      <c r="B3923" t="s">
        <v>877</v>
      </c>
      <c r="C3923">
        <v>58</v>
      </c>
    </row>
    <row r="3924" spans="1:3" x14ac:dyDescent="0.3">
      <c r="A3924">
        <v>430480</v>
      </c>
      <c r="B3924" t="s">
        <v>875</v>
      </c>
      <c r="C3924">
        <v>22</v>
      </c>
    </row>
    <row r="3925" spans="1:3" x14ac:dyDescent="0.3">
      <c r="A3925">
        <v>430485</v>
      </c>
      <c r="B3925" t="s">
        <v>874</v>
      </c>
      <c r="C3925">
        <v>1</v>
      </c>
    </row>
    <row r="3926" spans="1:3" x14ac:dyDescent="0.3">
      <c r="A3926">
        <v>430490</v>
      </c>
      <c r="B3926" t="s">
        <v>873</v>
      </c>
      <c r="C3926">
        <v>26</v>
      </c>
    </row>
    <row r="3927" spans="1:3" x14ac:dyDescent="0.3">
      <c r="A3927">
        <v>430495</v>
      </c>
      <c r="B3927" t="s">
        <v>872</v>
      </c>
      <c r="C3927">
        <v>2</v>
      </c>
    </row>
    <row r="3928" spans="1:3" x14ac:dyDescent="0.3">
      <c r="A3928">
        <v>430500</v>
      </c>
      <c r="B3928" t="s">
        <v>871</v>
      </c>
      <c r="C3928">
        <v>40</v>
      </c>
    </row>
    <row r="3929" spans="1:3" x14ac:dyDescent="0.3">
      <c r="A3929">
        <v>430510</v>
      </c>
      <c r="B3929" t="s">
        <v>870</v>
      </c>
      <c r="C3929">
        <v>612</v>
      </c>
    </row>
    <row r="3930" spans="1:3" x14ac:dyDescent="0.3">
      <c r="A3930">
        <v>430511</v>
      </c>
      <c r="B3930" t="s">
        <v>869</v>
      </c>
      <c r="C3930">
        <v>3</v>
      </c>
    </row>
    <row r="3931" spans="1:3" x14ac:dyDescent="0.3">
      <c r="A3931">
        <v>430513</v>
      </c>
      <c r="B3931" t="s">
        <v>867</v>
      </c>
      <c r="C3931">
        <v>2</v>
      </c>
    </row>
    <row r="3932" spans="1:3" x14ac:dyDescent="0.3">
      <c r="A3932">
        <v>430515</v>
      </c>
      <c r="B3932" t="s">
        <v>866</v>
      </c>
      <c r="C3932">
        <v>1</v>
      </c>
    </row>
    <row r="3933" spans="1:3" x14ac:dyDescent="0.3">
      <c r="A3933">
        <v>430517</v>
      </c>
      <c r="B3933" t="s">
        <v>865</v>
      </c>
      <c r="C3933">
        <v>23</v>
      </c>
    </row>
    <row r="3934" spans="1:3" x14ac:dyDescent="0.3">
      <c r="A3934">
        <v>430520</v>
      </c>
      <c r="B3934" t="s">
        <v>864</v>
      </c>
      <c r="C3934">
        <v>2</v>
      </c>
    </row>
    <row r="3935" spans="1:3" x14ac:dyDescent="0.3">
      <c r="A3935">
        <v>430530</v>
      </c>
      <c r="B3935" t="s">
        <v>863</v>
      </c>
      <c r="C3935">
        <v>12</v>
      </c>
    </row>
    <row r="3936" spans="1:3" x14ac:dyDescent="0.3">
      <c r="A3936">
        <v>430535</v>
      </c>
      <c r="B3936" t="s">
        <v>862</v>
      </c>
      <c r="C3936">
        <v>1</v>
      </c>
    </row>
    <row r="3937" spans="1:3" x14ac:dyDescent="0.3">
      <c r="A3937">
        <v>430537</v>
      </c>
      <c r="B3937" t="s">
        <v>861</v>
      </c>
      <c r="C3937">
        <v>1</v>
      </c>
    </row>
    <row r="3938" spans="1:3" x14ac:dyDescent="0.3">
      <c r="A3938">
        <v>430543</v>
      </c>
      <c r="B3938" t="s">
        <v>859</v>
      </c>
      <c r="C3938">
        <v>3</v>
      </c>
    </row>
    <row r="3939" spans="1:3" x14ac:dyDescent="0.3">
      <c r="A3939">
        <v>430550</v>
      </c>
      <c r="B3939" t="s">
        <v>856</v>
      </c>
      <c r="C3939">
        <v>5</v>
      </c>
    </row>
    <row r="3940" spans="1:3" x14ac:dyDescent="0.3">
      <c r="A3940">
        <v>430558</v>
      </c>
      <c r="B3940" t="s">
        <v>855</v>
      </c>
      <c r="C3940">
        <v>7</v>
      </c>
    </row>
    <row r="3941" spans="1:3" x14ac:dyDescent="0.3">
      <c r="A3941">
        <v>430560</v>
      </c>
      <c r="B3941" t="s">
        <v>854</v>
      </c>
      <c r="C3941">
        <v>1</v>
      </c>
    </row>
    <row r="3942" spans="1:3" x14ac:dyDescent="0.3">
      <c r="A3942">
        <v>430570</v>
      </c>
      <c r="B3942" t="s">
        <v>853</v>
      </c>
      <c r="C3942">
        <v>17</v>
      </c>
    </row>
    <row r="3943" spans="1:3" x14ac:dyDescent="0.3">
      <c r="A3943">
        <v>430585</v>
      </c>
      <c r="B3943" t="s">
        <v>850</v>
      </c>
      <c r="C3943">
        <v>10</v>
      </c>
    </row>
    <row r="3944" spans="1:3" x14ac:dyDescent="0.3">
      <c r="A3944">
        <v>430590</v>
      </c>
      <c r="B3944" t="s">
        <v>848</v>
      </c>
      <c r="C3944">
        <v>50</v>
      </c>
    </row>
    <row r="3945" spans="1:3" x14ac:dyDescent="0.3">
      <c r="A3945">
        <v>430593</v>
      </c>
      <c r="B3945" t="s">
        <v>847</v>
      </c>
      <c r="C3945">
        <v>1</v>
      </c>
    </row>
    <row r="3946" spans="1:3" x14ac:dyDescent="0.3">
      <c r="A3946">
        <v>430595</v>
      </c>
      <c r="B3946" t="s">
        <v>846</v>
      </c>
      <c r="C3946">
        <v>25</v>
      </c>
    </row>
    <row r="3947" spans="1:3" x14ac:dyDescent="0.3">
      <c r="A3947">
        <v>430597</v>
      </c>
      <c r="B3947" t="s">
        <v>845</v>
      </c>
      <c r="C3947">
        <v>1</v>
      </c>
    </row>
    <row r="3948" spans="1:3" x14ac:dyDescent="0.3">
      <c r="A3948">
        <v>430600</v>
      </c>
      <c r="B3948" t="s">
        <v>844</v>
      </c>
      <c r="C3948">
        <v>55</v>
      </c>
    </row>
    <row r="3949" spans="1:3" x14ac:dyDescent="0.3">
      <c r="A3949">
        <v>430605</v>
      </c>
      <c r="B3949" t="s">
        <v>843</v>
      </c>
      <c r="C3949">
        <v>10</v>
      </c>
    </row>
    <row r="3950" spans="1:3" x14ac:dyDescent="0.3">
      <c r="A3950">
        <v>430610</v>
      </c>
      <c r="B3950" t="s">
        <v>841</v>
      </c>
      <c r="C3950">
        <v>21</v>
      </c>
    </row>
    <row r="3951" spans="1:3" x14ac:dyDescent="0.3">
      <c r="A3951">
        <v>430613</v>
      </c>
      <c r="B3951" t="s">
        <v>840</v>
      </c>
      <c r="C3951">
        <v>3</v>
      </c>
    </row>
    <row r="3952" spans="1:3" x14ac:dyDescent="0.3">
      <c r="A3952">
        <v>430620</v>
      </c>
      <c r="B3952" t="s">
        <v>839</v>
      </c>
      <c r="C3952">
        <v>19</v>
      </c>
    </row>
    <row r="3953" spans="1:3" x14ac:dyDescent="0.3">
      <c r="A3953">
        <v>430630</v>
      </c>
      <c r="B3953" t="s">
        <v>838</v>
      </c>
      <c r="C3953">
        <v>14</v>
      </c>
    </row>
    <row r="3954" spans="1:3" x14ac:dyDescent="0.3">
      <c r="A3954">
        <v>430632</v>
      </c>
      <c r="B3954" t="s">
        <v>837</v>
      </c>
      <c r="C3954">
        <v>2</v>
      </c>
    </row>
    <row r="3955" spans="1:3" x14ac:dyDescent="0.3">
      <c r="A3955">
        <v>430640</v>
      </c>
      <c r="B3955" t="s">
        <v>834</v>
      </c>
      <c r="C3955">
        <v>11</v>
      </c>
    </row>
    <row r="3956" spans="1:3" x14ac:dyDescent="0.3">
      <c r="A3956">
        <v>430642</v>
      </c>
      <c r="B3956" t="s">
        <v>5768</v>
      </c>
      <c r="C3956">
        <v>3</v>
      </c>
    </row>
    <row r="3957" spans="1:3" x14ac:dyDescent="0.3">
      <c r="A3957">
        <v>430650</v>
      </c>
      <c r="B3957" t="s">
        <v>831</v>
      </c>
      <c r="C3957">
        <v>2</v>
      </c>
    </row>
    <row r="3958" spans="1:3" x14ac:dyDescent="0.3">
      <c r="A3958">
        <v>430660</v>
      </c>
      <c r="B3958" t="s">
        <v>829</v>
      </c>
      <c r="C3958">
        <v>16</v>
      </c>
    </row>
    <row r="3959" spans="1:3" x14ac:dyDescent="0.3">
      <c r="A3959">
        <v>430655</v>
      </c>
      <c r="B3959" t="s">
        <v>830</v>
      </c>
      <c r="C3959">
        <v>2</v>
      </c>
    </row>
    <row r="3960" spans="1:3" x14ac:dyDescent="0.3">
      <c r="A3960">
        <v>430670</v>
      </c>
      <c r="B3960" t="s">
        <v>828</v>
      </c>
      <c r="C3960">
        <v>3</v>
      </c>
    </row>
    <row r="3961" spans="1:3" x14ac:dyDescent="0.3">
      <c r="A3961">
        <v>430673</v>
      </c>
      <c r="B3961" t="s">
        <v>827</v>
      </c>
      <c r="C3961">
        <v>4</v>
      </c>
    </row>
    <row r="3962" spans="1:3" x14ac:dyDescent="0.3">
      <c r="A3962">
        <v>430675</v>
      </c>
      <c r="B3962" t="s">
        <v>826</v>
      </c>
      <c r="C3962">
        <v>2</v>
      </c>
    </row>
    <row r="3963" spans="1:3" x14ac:dyDescent="0.3">
      <c r="A3963">
        <v>430676</v>
      </c>
      <c r="B3963" t="s">
        <v>825</v>
      </c>
      <c r="C3963">
        <v>4</v>
      </c>
    </row>
    <row r="3964" spans="1:3" x14ac:dyDescent="0.3">
      <c r="A3964">
        <v>430680</v>
      </c>
      <c r="B3964" t="s">
        <v>824</v>
      </c>
      <c r="C3964">
        <v>8</v>
      </c>
    </row>
    <row r="3965" spans="1:3" x14ac:dyDescent="0.3">
      <c r="A3965">
        <v>430690</v>
      </c>
      <c r="B3965" t="s">
        <v>823</v>
      </c>
      <c r="C3965">
        <v>77</v>
      </c>
    </row>
    <row r="3966" spans="1:3" x14ac:dyDescent="0.3">
      <c r="A3966">
        <v>430692</v>
      </c>
      <c r="B3966" t="s">
        <v>822</v>
      </c>
      <c r="C3966">
        <v>4</v>
      </c>
    </row>
    <row r="3967" spans="1:3" x14ac:dyDescent="0.3">
      <c r="A3967">
        <v>430695</v>
      </c>
      <c r="B3967" t="s">
        <v>820</v>
      </c>
      <c r="C3967">
        <v>1</v>
      </c>
    </row>
    <row r="3968" spans="1:3" x14ac:dyDescent="0.3">
      <c r="A3968">
        <v>430693</v>
      </c>
      <c r="B3968" t="s">
        <v>5682</v>
      </c>
      <c r="C3968">
        <v>5</v>
      </c>
    </row>
    <row r="3969" spans="1:3" x14ac:dyDescent="0.3">
      <c r="A3969">
        <v>430700</v>
      </c>
      <c r="B3969" t="s">
        <v>818</v>
      </c>
      <c r="C3969">
        <v>155</v>
      </c>
    </row>
    <row r="3970" spans="1:3" x14ac:dyDescent="0.3">
      <c r="A3970">
        <v>430720</v>
      </c>
      <c r="B3970" t="s">
        <v>815</v>
      </c>
      <c r="C3970">
        <v>23</v>
      </c>
    </row>
    <row r="3971" spans="1:3" x14ac:dyDescent="0.3">
      <c r="A3971">
        <v>430730</v>
      </c>
      <c r="B3971" t="s">
        <v>814</v>
      </c>
      <c r="C3971">
        <v>22</v>
      </c>
    </row>
    <row r="3972" spans="1:3" x14ac:dyDescent="0.3">
      <c r="A3972">
        <v>430740</v>
      </c>
      <c r="B3972" t="s">
        <v>813</v>
      </c>
      <c r="C3972">
        <v>1</v>
      </c>
    </row>
    <row r="3973" spans="1:3" x14ac:dyDescent="0.3">
      <c r="A3973">
        <v>430745</v>
      </c>
      <c r="B3973" t="s">
        <v>812</v>
      </c>
      <c r="C3973">
        <v>1</v>
      </c>
    </row>
    <row r="3974" spans="1:3" x14ac:dyDescent="0.3">
      <c r="A3974">
        <v>430750</v>
      </c>
      <c r="B3974" t="s">
        <v>811</v>
      </c>
      <c r="C3974">
        <v>7</v>
      </c>
    </row>
    <row r="3975" spans="1:3" x14ac:dyDescent="0.3">
      <c r="A3975">
        <v>430760</v>
      </c>
      <c r="B3975" t="s">
        <v>809</v>
      </c>
      <c r="C3975">
        <v>7</v>
      </c>
    </row>
    <row r="3976" spans="1:3" x14ac:dyDescent="0.3">
      <c r="A3976">
        <v>430770</v>
      </c>
      <c r="B3976" t="s">
        <v>808</v>
      </c>
      <c r="C3976">
        <v>10</v>
      </c>
    </row>
    <row r="3977" spans="1:3" x14ac:dyDescent="0.3">
      <c r="A3977">
        <v>430780</v>
      </c>
      <c r="B3977" t="s">
        <v>807</v>
      </c>
      <c r="C3977">
        <v>33</v>
      </c>
    </row>
    <row r="3978" spans="1:3" x14ac:dyDescent="0.3">
      <c r="A3978">
        <v>430781</v>
      </c>
      <c r="B3978" t="s">
        <v>806</v>
      </c>
      <c r="C3978">
        <v>3</v>
      </c>
    </row>
    <row r="3979" spans="1:3" x14ac:dyDescent="0.3">
      <c r="A3979">
        <v>430783</v>
      </c>
      <c r="B3979" t="s">
        <v>805</v>
      </c>
      <c r="C3979">
        <v>1</v>
      </c>
    </row>
    <row r="3980" spans="1:3" x14ac:dyDescent="0.3">
      <c r="A3980">
        <v>430786</v>
      </c>
      <c r="B3980" t="s">
        <v>804</v>
      </c>
      <c r="C3980">
        <v>6</v>
      </c>
    </row>
    <row r="3981" spans="1:3" x14ac:dyDescent="0.3">
      <c r="A3981">
        <v>430790</v>
      </c>
      <c r="B3981" t="s">
        <v>803</v>
      </c>
      <c r="C3981">
        <v>54</v>
      </c>
    </row>
    <row r="3982" spans="1:3" x14ac:dyDescent="0.3">
      <c r="A3982">
        <v>430800</v>
      </c>
      <c r="B3982" t="s">
        <v>802</v>
      </c>
      <c r="C3982">
        <v>5</v>
      </c>
    </row>
    <row r="3983" spans="1:3" x14ac:dyDescent="0.3">
      <c r="A3983">
        <v>430807</v>
      </c>
      <c r="B3983" t="s">
        <v>800</v>
      </c>
      <c r="C3983">
        <v>1</v>
      </c>
    </row>
    <row r="3984" spans="1:3" x14ac:dyDescent="0.3">
      <c r="A3984">
        <v>430810</v>
      </c>
      <c r="B3984" t="s">
        <v>799</v>
      </c>
      <c r="C3984">
        <v>25</v>
      </c>
    </row>
    <row r="3985" spans="1:3" x14ac:dyDescent="0.3">
      <c r="A3985">
        <v>430820</v>
      </c>
      <c r="B3985" t="s">
        <v>798</v>
      </c>
      <c r="C3985">
        <v>35</v>
      </c>
    </row>
    <row r="3986" spans="1:3" x14ac:dyDescent="0.3">
      <c r="A3986">
        <v>430825</v>
      </c>
      <c r="B3986" t="s">
        <v>797</v>
      </c>
      <c r="C3986">
        <v>5</v>
      </c>
    </row>
    <row r="3987" spans="1:3" x14ac:dyDescent="0.3">
      <c r="A3987">
        <v>430830</v>
      </c>
      <c r="B3987" t="s">
        <v>796</v>
      </c>
      <c r="C3987">
        <v>3</v>
      </c>
    </row>
    <row r="3988" spans="1:3" x14ac:dyDescent="0.3">
      <c r="A3988">
        <v>430843</v>
      </c>
      <c r="B3988" t="s">
        <v>794</v>
      </c>
      <c r="C3988">
        <v>8</v>
      </c>
    </row>
    <row r="3989" spans="1:3" x14ac:dyDescent="0.3">
      <c r="A3989">
        <v>430850</v>
      </c>
      <c r="B3989" t="s">
        <v>792</v>
      </c>
      <c r="C3989">
        <v>38</v>
      </c>
    </row>
    <row r="3990" spans="1:3" x14ac:dyDescent="0.3">
      <c r="A3990">
        <v>430860</v>
      </c>
      <c r="B3990" t="s">
        <v>791</v>
      </c>
      <c r="C3990">
        <v>35</v>
      </c>
    </row>
    <row r="3991" spans="1:3" x14ac:dyDescent="0.3">
      <c r="A3991">
        <v>430865</v>
      </c>
      <c r="B3991" t="s">
        <v>790</v>
      </c>
      <c r="C3991">
        <v>4</v>
      </c>
    </row>
    <row r="3992" spans="1:3" x14ac:dyDescent="0.3">
      <c r="A3992">
        <v>430870</v>
      </c>
      <c r="B3992" t="s">
        <v>789</v>
      </c>
      <c r="C3992">
        <v>3</v>
      </c>
    </row>
    <row r="3993" spans="1:3" x14ac:dyDescent="0.3">
      <c r="A3993">
        <v>430880</v>
      </c>
      <c r="B3993" t="s">
        <v>788</v>
      </c>
      <c r="C3993">
        <v>1</v>
      </c>
    </row>
    <row r="3994" spans="1:3" x14ac:dyDescent="0.3">
      <c r="A3994">
        <v>430885</v>
      </c>
      <c r="B3994" t="s">
        <v>787</v>
      </c>
      <c r="C3994">
        <v>3</v>
      </c>
    </row>
    <row r="3995" spans="1:3" x14ac:dyDescent="0.3">
      <c r="A3995">
        <v>430890</v>
      </c>
      <c r="B3995" t="s">
        <v>786</v>
      </c>
      <c r="C3995">
        <v>79</v>
      </c>
    </row>
    <row r="3996" spans="1:3" x14ac:dyDescent="0.3">
      <c r="A3996">
        <v>430900</v>
      </c>
      <c r="B3996" t="s">
        <v>785</v>
      </c>
      <c r="C3996">
        <v>1</v>
      </c>
    </row>
    <row r="3997" spans="1:3" x14ac:dyDescent="0.3">
      <c r="A3997">
        <v>430905</v>
      </c>
      <c r="B3997" t="s">
        <v>784</v>
      </c>
      <c r="C3997">
        <v>5</v>
      </c>
    </row>
    <row r="3998" spans="1:3" x14ac:dyDescent="0.3">
      <c r="A3998">
        <v>430910</v>
      </c>
      <c r="B3998" t="s">
        <v>783</v>
      </c>
      <c r="C3998">
        <v>62</v>
      </c>
    </row>
    <row r="3999" spans="1:3" x14ac:dyDescent="0.3">
      <c r="A3999">
        <v>430912</v>
      </c>
      <c r="B3999" t="s">
        <v>5769</v>
      </c>
      <c r="C3999">
        <v>3</v>
      </c>
    </row>
    <row r="4000" spans="1:3" x14ac:dyDescent="0.3">
      <c r="A4000">
        <v>430915</v>
      </c>
      <c r="B4000" t="s">
        <v>781</v>
      </c>
      <c r="C4000">
        <v>2</v>
      </c>
    </row>
    <row r="4001" spans="1:3" x14ac:dyDescent="0.3">
      <c r="A4001">
        <v>430920</v>
      </c>
      <c r="B4001" t="s">
        <v>780</v>
      </c>
      <c r="C4001">
        <v>27</v>
      </c>
    </row>
    <row r="4002" spans="1:3" x14ac:dyDescent="0.3">
      <c r="A4002">
        <v>430930</v>
      </c>
      <c r="B4002" t="s">
        <v>778</v>
      </c>
      <c r="C4002">
        <v>3</v>
      </c>
    </row>
    <row r="4003" spans="1:3" x14ac:dyDescent="0.3">
      <c r="A4003">
        <v>430940</v>
      </c>
      <c r="B4003" t="s">
        <v>777</v>
      </c>
      <c r="C4003">
        <v>24</v>
      </c>
    </row>
    <row r="4004" spans="1:3" x14ac:dyDescent="0.3">
      <c r="A4004">
        <v>430710</v>
      </c>
      <c r="B4004" t="s">
        <v>816</v>
      </c>
      <c r="C4004">
        <v>15</v>
      </c>
    </row>
    <row r="4005" spans="1:3" x14ac:dyDescent="0.3">
      <c r="A4005">
        <v>430957</v>
      </c>
      <c r="B4005" t="s">
        <v>774</v>
      </c>
      <c r="C4005">
        <v>3</v>
      </c>
    </row>
    <row r="4006" spans="1:3" x14ac:dyDescent="0.3">
      <c r="A4006">
        <v>430960</v>
      </c>
      <c r="B4006" t="s">
        <v>773</v>
      </c>
      <c r="C4006">
        <v>11</v>
      </c>
    </row>
    <row r="4007" spans="1:3" x14ac:dyDescent="0.3">
      <c r="A4007">
        <v>430965</v>
      </c>
      <c r="B4007" t="s">
        <v>772</v>
      </c>
      <c r="C4007">
        <v>1</v>
      </c>
    </row>
    <row r="4008" spans="1:3" x14ac:dyDescent="0.3">
      <c r="A4008">
        <v>430970</v>
      </c>
      <c r="B4008" t="s">
        <v>771</v>
      </c>
      <c r="C4008">
        <v>1</v>
      </c>
    </row>
    <row r="4009" spans="1:3" x14ac:dyDescent="0.3">
      <c r="A4009">
        <v>430975</v>
      </c>
      <c r="B4009" t="s">
        <v>770</v>
      </c>
      <c r="C4009">
        <v>3</v>
      </c>
    </row>
    <row r="4010" spans="1:3" x14ac:dyDescent="0.3">
      <c r="A4010">
        <v>430980</v>
      </c>
      <c r="B4010" t="s">
        <v>769</v>
      </c>
      <c r="C4010">
        <v>13</v>
      </c>
    </row>
    <row r="4011" spans="1:3" x14ac:dyDescent="0.3">
      <c r="A4011">
        <v>430990</v>
      </c>
      <c r="B4011" t="s">
        <v>768</v>
      </c>
      <c r="C4011">
        <v>30</v>
      </c>
    </row>
    <row r="4012" spans="1:3" x14ac:dyDescent="0.3">
      <c r="A4012">
        <v>431000</v>
      </c>
      <c r="B4012" t="s">
        <v>766</v>
      </c>
      <c r="C4012">
        <v>13</v>
      </c>
    </row>
    <row r="4013" spans="1:3" x14ac:dyDescent="0.3">
      <c r="A4013">
        <v>431010</v>
      </c>
      <c r="B4013" t="s">
        <v>765</v>
      </c>
      <c r="C4013">
        <v>31</v>
      </c>
    </row>
    <row r="4014" spans="1:3" x14ac:dyDescent="0.3">
      <c r="A4014">
        <v>431020</v>
      </c>
      <c r="B4014" t="s">
        <v>764</v>
      </c>
      <c r="C4014">
        <v>56</v>
      </c>
    </row>
    <row r="4015" spans="1:3" x14ac:dyDescent="0.3">
      <c r="A4015">
        <v>431030</v>
      </c>
      <c r="B4015" t="s">
        <v>763</v>
      </c>
      <c r="C4015">
        <v>2</v>
      </c>
    </row>
    <row r="4016" spans="1:3" x14ac:dyDescent="0.3">
      <c r="A4016">
        <v>431033</v>
      </c>
      <c r="B4016" t="s">
        <v>762</v>
      </c>
      <c r="C4016">
        <v>35</v>
      </c>
    </row>
    <row r="4017" spans="1:3" x14ac:dyDescent="0.3">
      <c r="A4017">
        <v>431036</v>
      </c>
      <c r="B4017" t="s">
        <v>761</v>
      </c>
      <c r="C4017">
        <v>4</v>
      </c>
    </row>
    <row r="4018" spans="1:3" x14ac:dyDescent="0.3">
      <c r="A4018">
        <v>431046</v>
      </c>
      <c r="B4018" t="s">
        <v>757</v>
      </c>
      <c r="C4018">
        <v>1</v>
      </c>
    </row>
    <row r="4019" spans="1:3" x14ac:dyDescent="0.3">
      <c r="A4019">
        <v>431053</v>
      </c>
      <c r="B4019" t="s">
        <v>755</v>
      </c>
      <c r="C4019">
        <v>8</v>
      </c>
    </row>
    <row r="4020" spans="1:3" x14ac:dyDescent="0.3">
      <c r="A4020">
        <v>431057</v>
      </c>
      <c r="B4020" t="s">
        <v>753</v>
      </c>
      <c r="C4020">
        <v>1</v>
      </c>
    </row>
    <row r="4021" spans="1:3" x14ac:dyDescent="0.3">
      <c r="A4021">
        <v>431060</v>
      </c>
      <c r="B4021" t="s">
        <v>752</v>
      </c>
      <c r="C4021">
        <v>2</v>
      </c>
    </row>
    <row r="4022" spans="1:3" x14ac:dyDescent="0.3">
      <c r="A4022">
        <v>431065</v>
      </c>
      <c r="B4022" t="s">
        <v>751</v>
      </c>
      <c r="C4022">
        <v>1</v>
      </c>
    </row>
    <row r="4023" spans="1:3" x14ac:dyDescent="0.3">
      <c r="A4023">
        <v>431070</v>
      </c>
      <c r="B4023" t="s">
        <v>750</v>
      </c>
      <c r="C4023">
        <v>23</v>
      </c>
    </row>
    <row r="4024" spans="1:3" x14ac:dyDescent="0.3">
      <c r="A4024">
        <v>431080</v>
      </c>
      <c r="B4024" t="s">
        <v>748</v>
      </c>
      <c r="C4024">
        <v>14</v>
      </c>
    </row>
    <row r="4025" spans="1:3" x14ac:dyDescent="0.3">
      <c r="A4025">
        <v>431085</v>
      </c>
      <c r="B4025" t="s">
        <v>747</v>
      </c>
      <c r="C4025">
        <v>4</v>
      </c>
    </row>
    <row r="4026" spans="1:3" x14ac:dyDescent="0.3">
      <c r="A4026">
        <v>431100</v>
      </c>
      <c r="B4026" t="s">
        <v>744</v>
      </c>
      <c r="C4026">
        <v>1</v>
      </c>
    </row>
    <row r="4027" spans="1:3" x14ac:dyDescent="0.3">
      <c r="A4027">
        <v>431110</v>
      </c>
      <c r="B4027" t="s">
        <v>743</v>
      </c>
      <c r="C4027">
        <v>29</v>
      </c>
    </row>
    <row r="4028" spans="1:3" x14ac:dyDescent="0.3">
      <c r="A4028">
        <v>431112</v>
      </c>
      <c r="B4028" t="s">
        <v>742</v>
      </c>
      <c r="C4028">
        <v>2</v>
      </c>
    </row>
    <row r="4029" spans="1:3" x14ac:dyDescent="0.3">
      <c r="A4029">
        <v>431113</v>
      </c>
      <c r="B4029" t="s">
        <v>741</v>
      </c>
      <c r="C4029">
        <v>9</v>
      </c>
    </row>
    <row r="4030" spans="1:3" x14ac:dyDescent="0.3">
      <c r="A4030">
        <v>431115</v>
      </c>
      <c r="B4030" t="s">
        <v>740</v>
      </c>
      <c r="C4030">
        <v>5</v>
      </c>
    </row>
    <row r="4031" spans="1:3" x14ac:dyDescent="0.3">
      <c r="A4031">
        <v>431120</v>
      </c>
      <c r="B4031" t="s">
        <v>739</v>
      </c>
      <c r="C4031">
        <v>6</v>
      </c>
    </row>
    <row r="4032" spans="1:3" x14ac:dyDescent="0.3">
      <c r="A4032">
        <v>431123</v>
      </c>
      <c r="B4032" t="s">
        <v>738</v>
      </c>
      <c r="C4032">
        <v>8</v>
      </c>
    </row>
    <row r="4033" spans="1:3" x14ac:dyDescent="0.3">
      <c r="A4033">
        <v>431127</v>
      </c>
      <c r="B4033" t="s">
        <v>5726</v>
      </c>
      <c r="C4033">
        <v>2</v>
      </c>
    </row>
    <row r="4034" spans="1:3" x14ac:dyDescent="0.3">
      <c r="A4034">
        <v>431130</v>
      </c>
      <c r="B4034" t="s">
        <v>735</v>
      </c>
      <c r="C4034">
        <v>51</v>
      </c>
    </row>
    <row r="4035" spans="1:3" x14ac:dyDescent="0.3">
      <c r="A4035">
        <v>431140</v>
      </c>
      <c r="B4035" t="s">
        <v>734</v>
      </c>
      <c r="C4035">
        <v>107</v>
      </c>
    </row>
    <row r="4036" spans="1:3" x14ac:dyDescent="0.3">
      <c r="A4036">
        <v>431142</v>
      </c>
      <c r="B4036" t="s">
        <v>733</v>
      </c>
      <c r="C4036">
        <v>3</v>
      </c>
    </row>
    <row r="4037" spans="1:3" x14ac:dyDescent="0.3">
      <c r="A4037">
        <v>431150</v>
      </c>
      <c r="B4037" t="s">
        <v>732</v>
      </c>
      <c r="C4037">
        <v>1</v>
      </c>
    </row>
    <row r="4038" spans="1:3" x14ac:dyDescent="0.3">
      <c r="A4038">
        <v>431160</v>
      </c>
      <c r="B4038" t="s">
        <v>731</v>
      </c>
      <c r="C4038">
        <v>7</v>
      </c>
    </row>
    <row r="4039" spans="1:3" x14ac:dyDescent="0.3">
      <c r="A4039">
        <v>431162</v>
      </c>
      <c r="B4039" t="s">
        <v>730</v>
      </c>
      <c r="C4039">
        <v>2</v>
      </c>
    </row>
    <row r="4040" spans="1:3" x14ac:dyDescent="0.3">
      <c r="A4040">
        <v>431164</v>
      </c>
      <c r="B4040" t="s">
        <v>729</v>
      </c>
      <c r="C4040">
        <v>2</v>
      </c>
    </row>
    <row r="4041" spans="1:3" x14ac:dyDescent="0.3">
      <c r="A4041">
        <v>431170</v>
      </c>
      <c r="B4041" t="s">
        <v>728</v>
      </c>
      <c r="C4041">
        <v>43</v>
      </c>
    </row>
    <row r="4042" spans="1:3" x14ac:dyDescent="0.3">
      <c r="A4042">
        <v>431175</v>
      </c>
      <c r="B4042" t="s">
        <v>725</v>
      </c>
      <c r="C4042">
        <v>2</v>
      </c>
    </row>
    <row r="4043" spans="1:3" x14ac:dyDescent="0.3">
      <c r="A4043">
        <v>431179</v>
      </c>
      <c r="B4043" t="s">
        <v>723</v>
      </c>
      <c r="C4043">
        <v>9</v>
      </c>
    </row>
    <row r="4044" spans="1:3" x14ac:dyDescent="0.3">
      <c r="A4044">
        <v>431180</v>
      </c>
      <c r="B4044" t="s">
        <v>722</v>
      </c>
      <c r="C4044">
        <v>83</v>
      </c>
    </row>
    <row r="4045" spans="1:3" x14ac:dyDescent="0.3">
      <c r="A4045">
        <v>431190</v>
      </c>
      <c r="B4045" t="s">
        <v>721</v>
      </c>
      <c r="C4045">
        <v>4</v>
      </c>
    </row>
    <row r="4046" spans="1:3" x14ac:dyDescent="0.3">
      <c r="A4046">
        <v>431198</v>
      </c>
      <c r="B4046" t="s">
        <v>720</v>
      </c>
      <c r="C4046">
        <v>5</v>
      </c>
    </row>
    <row r="4047" spans="1:3" x14ac:dyDescent="0.3">
      <c r="A4047">
        <v>431200</v>
      </c>
      <c r="B4047" t="s">
        <v>719</v>
      </c>
      <c r="C4047">
        <v>4</v>
      </c>
    </row>
    <row r="4048" spans="1:3" x14ac:dyDescent="0.3">
      <c r="A4048">
        <v>431205</v>
      </c>
      <c r="B4048" t="s">
        <v>718</v>
      </c>
      <c r="C4048">
        <v>8</v>
      </c>
    </row>
    <row r="4049" spans="1:3" x14ac:dyDescent="0.3">
      <c r="A4049">
        <v>431213</v>
      </c>
      <c r="B4049" t="s">
        <v>716</v>
      </c>
      <c r="C4049">
        <v>5</v>
      </c>
    </row>
    <row r="4050" spans="1:3" x14ac:dyDescent="0.3">
      <c r="A4050">
        <v>431215</v>
      </c>
      <c r="B4050" t="s">
        <v>715</v>
      </c>
      <c r="C4050">
        <v>6</v>
      </c>
    </row>
    <row r="4051" spans="1:3" x14ac:dyDescent="0.3">
      <c r="A4051">
        <v>431217</v>
      </c>
      <c r="B4051" t="s">
        <v>714</v>
      </c>
      <c r="C4051">
        <v>18</v>
      </c>
    </row>
    <row r="4052" spans="1:3" x14ac:dyDescent="0.3">
      <c r="A4052">
        <v>431220</v>
      </c>
      <c r="B4052" t="s">
        <v>713</v>
      </c>
      <c r="C4052">
        <v>29</v>
      </c>
    </row>
    <row r="4053" spans="1:3" x14ac:dyDescent="0.3">
      <c r="A4053">
        <v>431225</v>
      </c>
      <c r="B4053" t="s">
        <v>712</v>
      </c>
      <c r="C4053">
        <v>6</v>
      </c>
    </row>
    <row r="4054" spans="1:3" x14ac:dyDescent="0.3">
      <c r="A4054">
        <v>431235</v>
      </c>
      <c r="B4054" t="s">
        <v>710</v>
      </c>
      <c r="C4054">
        <v>2</v>
      </c>
    </row>
    <row r="4055" spans="1:3" x14ac:dyDescent="0.3">
      <c r="A4055">
        <v>431240</v>
      </c>
      <c r="B4055" t="s">
        <v>707</v>
      </c>
      <c r="C4055">
        <v>49</v>
      </c>
    </row>
    <row r="4056" spans="1:3" x14ac:dyDescent="0.3">
      <c r="A4056">
        <v>431242</v>
      </c>
      <c r="B4056" t="s">
        <v>706</v>
      </c>
      <c r="C4056">
        <v>4</v>
      </c>
    </row>
    <row r="4057" spans="1:3" x14ac:dyDescent="0.3">
      <c r="A4057">
        <v>431244</v>
      </c>
      <c r="B4057" t="s">
        <v>705</v>
      </c>
      <c r="C4057">
        <v>11</v>
      </c>
    </row>
    <row r="4058" spans="1:3" x14ac:dyDescent="0.3">
      <c r="A4058">
        <v>431247</v>
      </c>
      <c r="B4058" t="s">
        <v>703</v>
      </c>
      <c r="C4058">
        <v>1</v>
      </c>
    </row>
    <row r="4059" spans="1:3" x14ac:dyDescent="0.3">
      <c r="A4059">
        <v>431250</v>
      </c>
      <c r="B4059" t="s">
        <v>702</v>
      </c>
      <c r="C4059">
        <v>46</v>
      </c>
    </row>
    <row r="4060" spans="1:3" x14ac:dyDescent="0.3">
      <c r="A4060">
        <v>431260</v>
      </c>
      <c r="B4060" t="s">
        <v>701</v>
      </c>
      <c r="C4060">
        <v>1</v>
      </c>
    </row>
    <row r="4061" spans="1:3" x14ac:dyDescent="0.3">
      <c r="A4061">
        <v>431261</v>
      </c>
      <c r="B4061" t="s">
        <v>700</v>
      </c>
      <c r="C4061">
        <v>8</v>
      </c>
    </row>
    <row r="4062" spans="1:3" x14ac:dyDescent="0.3">
      <c r="A4062">
        <v>431262</v>
      </c>
      <c r="B4062" t="s">
        <v>699</v>
      </c>
      <c r="C4062">
        <v>6</v>
      </c>
    </row>
    <row r="4063" spans="1:3" x14ac:dyDescent="0.3">
      <c r="A4063">
        <v>431265</v>
      </c>
      <c r="B4063" t="s">
        <v>5684</v>
      </c>
      <c r="C4063">
        <v>10</v>
      </c>
    </row>
    <row r="4064" spans="1:3" x14ac:dyDescent="0.3">
      <c r="A4064">
        <v>431270</v>
      </c>
      <c r="B4064" t="s">
        <v>696</v>
      </c>
      <c r="C4064">
        <v>35</v>
      </c>
    </row>
    <row r="4065" spans="1:3" x14ac:dyDescent="0.3">
      <c r="A4065">
        <v>431275</v>
      </c>
      <c r="B4065" t="s">
        <v>695</v>
      </c>
      <c r="C4065">
        <v>10</v>
      </c>
    </row>
    <row r="4066" spans="1:3" x14ac:dyDescent="0.3">
      <c r="A4066">
        <v>431280</v>
      </c>
      <c r="B4066" t="s">
        <v>694</v>
      </c>
      <c r="C4066">
        <v>6</v>
      </c>
    </row>
    <row r="4067" spans="1:3" x14ac:dyDescent="0.3">
      <c r="A4067">
        <v>431290</v>
      </c>
      <c r="B4067" t="s">
        <v>693</v>
      </c>
      <c r="C4067">
        <v>4</v>
      </c>
    </row>
    <row r="4068" spans="1:3" x14ac:dyDescent="0.3">
      <c r="A4068">
        <v>431295</v>
      </c>
      <c r="B4068" t="s">
        <v>692</v>
      </c>
      <c r="C4068">
        <v>2</v>
      </c>
    </row>
    <row r="4069" spans="1:3" x14ac:dyDescent="0.3">
      <c r="A4069">
        <v>431300</v>
      </c>
      <c r="B4069" t="s">
        <v>691</v>
      </c>
      <c r="C4069">
        <v>2</v>
      </c>
    </row>
    <row r="4070" spans="1:3" x14ac:dyDescent="0.3">
      <c r="A4070">
        <v>431301</v>
      </c>
      <c r="B4070" t="s">
        <v>690</v>
      </c>
      <c r="C4070">
        <v>7</v>
      </c>
    </row>
    <row r="4071" spans="1:3" x14ac:dyDescent="0.3">
      <c r="A4071">
        <v>431306</v>
      </c>
      <c r="B4071" t="s">
        <v>688</v>
      </c>
      <c r="C4071">
        <v>51</v>
      </c>
    </row>
    <row r="4072" spans="1:3" x14ac:dyDescent="0.3">
      <c r="A4072">
        <v>431308</v>
      </c>
      <c r="B4072" t="s">
        <v>687</v>
      </c>
      <c r="C4072">
        <v>2</v>
      </c>
    </row>
    <row r="4073" spans="1:3" x14ac:dyDescent="0.3">
      <c r="A4073">
        <v>431310</v>
      </c>
      <c r="B4073" t="s">
        <v>686</v>
      </c>
      <c r="C4073">
        <v>14</v>
      </c>
    </row>
    <row r="4074" spans="1:3" x14ac:dyDescent="0.3">
      <c r="A4074">
        <v>431320</v>
      </c>
      <c r="B4074" t="s">
        <v>685</v>
      </c>
      <c r="C4074">
        <v>40</v>
      </c>
    </row>
    <row r="4075" spans="1:3" x14ac:dyDescent="0.3">
      <c r="A4075">
        <v>431330</v>
      </c>
      <c r="B4075" t="s">
        <v>684</v>
      </c>
      <c r="C4075">
        <v>32</v>
      </c>
    </row>
    <row r="4076" spans="1:3" x14ac:dyDescent="0.3">
      <c r="A4076">
        <v>431333</v>
      </c>
      <c r="B4076" t="s">
        <v>683</v>
      </c>
      <c r="C4076">
        <v>3</v>
      </c>
    </row>
    <row r="4077" spans="1:3" x14ac:dyDescent="0.3">
      <c r="A4077">
        <v>431335</v>
      </c>
      <c r="B4077" t="s">
        <v>682</v>
      </c>
      <c r="C4077">
        <v>2</v>
      </c>
    </row>
    <row r="4078" spans="1:3" x14ac:dyDescent="0.3">
      <c r="A4078">
        <v>431337</v>
      </c>
      <c r="B4078" t="s">
        <v>681</v>
      </c>
      <c r="C4078">
        <v>2</v>
      </c>
    </row>
    <row r="4079" spans="1:3" x14ac:dyDescent="0.3">
      <c r="A4079">
        <v>431349</v>
      </c>
      <c r="B4079" t="s">
        <v>675</v>
      </c>
      <c r="C4079">
        <v>2</v>
      </c>
    </row>
    <row r="4080" spans="1:3" x14ac:dyDescent="0.3">
      <c r="A4080">
        <v>431339</v>
      </c>
      <c r="B4080" t="s">
        <v>680</v>
      </c>
      <c r="C4080">
        <v>14</v>
      </c>
    </row>
    <row r="4081" spans="1:3" x14ac:dyDescent="0.3">
      <c r="A4081">
        <v>431340</v>
      </c>
      <c r="B4081" t="s">
        <v>679</v>
      </c>
      <c r="C4081">
        <v>17</v>
      </c>
    </row>
    <row r="4082" spans="1:3" x14ac:dyDescent="0.3">
      <c r="A4082">
        <v>431342</v>
      </c>
      <c r="B4082" t="s">
        <v>678</v>
      </c>
      <c r="C4082">
        <v>8</v>
      </c>
    </row>
    <row r="4083" spans="1:3" x14ac:dyDescent="0.3">
      <c r="A4083">
        <v>431346</v>
      </c>
      <c r="B4083" t="s">
        <v>676</v>
      </c>
      <c r="C4083">
        <v>1</v>
      </c>
    </row>
    <row r="4084" spans="1:3" x14ac:dyDescent="0.3">
      <c r="A4084">
        <v>431350</v>
      </c>
      <c r="B4084" t="s">
        <v>674</v>
      </c>
      <c r="C4084">
        <v>50</v>
      </c>
    </row>
    <row r="4085" spans="1:3" x14ac:dyDescent="0.3">
      <c r="A4085">
        <v>431360</v>
      </c>
      <c r="B4085" t="s">
        <v>673</v>
      </c>
      <c r="C4085">
        <v>3</v>
      </c>
    </row>
    <row r="4086" spans="1:3" x14ac:dyDescent="0.3">
      <c r="A4086">
        <v>431365</v>
      </c>
      <c r="B4086" t="s">
        <v>672</v>
      </c>
      <c r="C4086">
        <v>5</v>
      </c>
    </row>
    <row r="4087" spans="1:3" x14ac:dyDescent="0.3">
      <c r="A4087">
        <v>431370</v>
      </c>
      <c r="B4087" t="s">
        <v>5685</v>
      </c>
      <c r="C4087">
        <v>16</v>
      </c>
    </row>
    <row r="4088" spans="1:3" x14ac:dyDescent="0.3">
      <c r="A4088">
        <v>431390</v>
      </c>
      <c r="B4088" t="s">
        <v>669</v>
      </c>
      <c r="C4088">
        <v>57</v>
      </c>
    </row>
    <row r="4089" spans="1:3" x14ac:dyDescent="0.3">
      <c r="A4089">
        <v>431395</v>
      </c>
      <c r="B4089" t="s">
        <v>668</v>
      </c>
      <c r="C4089">
        <v>2</v>
      </c>
    </row>
    <row r="4090" spans="1:3" x14ac:dyDescent="0.3">
      <c r="A4090">
        <v>431400</v>
      </c>
      <c r="B4090" t="s">
        <v>667</v>
      </c>
      <c r="C4090">
        <v>17</v>
      </c>
    </row>
    <row r="4091" spans="1:3" x14ac:dyDescent="0.3">
      <c r="A4091">
        <v>431402</v>
      </c>
      <c r="B4091" t="s">
        <v>666</v>
      </c>
      <c r="C4091">
        <v>9</v>
      </c>
    </row>
    <row r="4092" spans="1:3" x14ac:dyDescent="0.3">
      <c r="A4092">
        <v>431403</v>
      </c>
      <c r="B4092" t="s">
        <v>665</v>
      </c>
      <c r="C4092">
        <v>1</v>
      </c>
    </row>
    <row r="4093" spans="1:3" x14ac:dyDescent="0.3">
      <c r="A4093">
        <v>431405</v>
      </c>
      <c r="B4093" t="s">
        <v>664</v>
      </c>
      <c r="C4093">
        <v>24</v>
      </c>
    </row>
    <row r="4094" spans="1:3" x14ac:dyDescent="0.3">
      <c r="A4094">
        <v>431406</v>
      </c>
      <c r="B4094" t="s">
        <v>663</v>
      </c>
      <c r="C4094">
        <v>30</v>
      </c>
    </row>
    <row r="4095" spans="1:3" x14ac:dyDescent="0.3">
      <c r="A4095">
        <v>431407</v>
      </c>
      <c r="B4095" t="s">
        <v>662</v>
      </c>
      <c r="C4095">
        <v>2</v>
      </c>
    </row>
    <row r="4096" spans="1:3" x14ac:dyDescent="0.3">
      <c r="A4096">
        <v>431410</v>
      </c>
      <c r="B4096" t="s">
        <v>661</v>
      </c>
      <c r="C4096">
        <v>86</v>
      </c>
    </row>
    <row r="4097" spans="1:3" x14ac:dyDescent="0.3">
      <c r="A4097">
        <v>431415</v>
      </c>
      <c r="B4097" t="s">
        <v>659</v>
      </c>
      <c r="C4097">
        <v>23</v>
      </c>
    </row>
    <row r="4098" spans="1:3" x14ac:dyDescent="0.3">
      <c r="A4098">
        <v>431417</v>
      </c>
      <c r="B4098" t="s">
        <v>658</v>
      </c>
      <c r="C4098">
        <v>9</v>
      </c>
    </row>
    <row r="4099" spans="1:3" x14ac:dyDescent="0.3">
      <c r="A4099">
        <v>431420</v>
      </c>
      <c r="B4099" t="s">
        <v>657</v>
      </c>
      <c r="C4099">
        <v>17</v>
      </c>
    </row>
    <row r="4100" spans="1:3" x14ac:dyDescent="0.3">
      <c r="A4100">
        <v>431440</v>
      </c>
      <c r="B4100" t="s">
        <v>655</v>
      </c>
      <c r="C4100">
        <v>222</v>
      </c>
    </row>
    <row r="4101" spans="1:3" x14ac:dyDescent="0.3">
      <c r="A4101">
        <v>431442</v>
      </c>
      <c r="B4101" t="s">
        <v>654</v>
      </c>
      <c r="C4101">
        <v>16</v>
      </c>
    </row>
    <row r="4102" spans="1:3" x14ac:dyDescent="0.3">
      <c r="A4102">
        <v>431446</v>
      </c>
      <c r="B4102" t="s">
        <v>652</v>
      </c>
      <c r="C4102">
        <v>4</v>
      </c>
    </row>
    <row r="4103" spans="1:3" x14ac:dyDescent="0.3">
      <c r="A4103">
        <v>431447</v>
      </c>
      <c r="B4103" t="s">
        <v>651</v>
      </c>
      <c r="C4103">
        <v>1</v>
      </c>
    </row>
    <row r="4104" spans="1:3" x14ac:dyDescent="0.3">
      <c r="A4104">
        <v>431449</v>
      </c>
      <c r="B4104" t="s">
        <v>650</v>
      </c>
      <c r="C4104">
        <v>2</v>
      </c>
    </row>
    <row r="4105" spans="1:3" x14ac:dyDescent="0.3">
      <c r="A4105">
        <v>431450</v>
      </c>
      <c r="B4105" t="s">
        <v>649</v>
      </c>
      <c r="C4105">
        <v>3</v>
      </c>
    </row>
    <row r="4106" spans="1:3" x14ac:dyDescent="0.3">
      <c r="A4106">
        <v>431454</v>
      </c>
      <c r="B4106" t="s">
        <v>5341</v>
      </c>
      <c r="C4106">
        <v>3</v>
      </c>
    </row>
    <row r="4107" spans="1:3" x14ac:dyDescent="0.3">
      <c r="A4107">
        <v>431460</v>
      </c>
      <c r="B4107" t="s">
        <v>647</v>
      </c>
      <c r="C4107">
        <v>17</v>
      </c>
    </row>
    <row r="4108" spans="1:3" x14ac:dyDescent="0.3">
      <c r="A4108">
        <v>431470</v>
      </c>
      <c r="B4108" t="s">
        <v>646</v>
      </c>
      <c r="C4108">
        <v>19</v>
      </c>
    </row>
    <row r="4109" spans="1:3" x14ac:dyDescent="0.3">
      <c r="A4109">
        <v>431475</v>
      </c>
      <c r="B4109" t="s">
        <v>5727</v>
      </c>
      <c r="C4109">
        <v>4</v>
      </c>
    </row>
    <row r="4110" spans="1:3" x14ac:dyDescent="0.3">
      <c r="A4110">
        <v>431477</v>
      </c>
      <c r="B4110" t="s">
        <v>644</v>
      </c>
      <c r="C4110">
        <v>1</v>
      </c>
    </row>
    <row r="4111" spans="1:3" x14ac:dyDescent="0.3">
      <c r="A4111">
        <v>431480</v>
      </c>
      <c r="B4111" t="s">
        <v>642</v>
      </c>
      <c r="C4111">
        <v>5</v>
      </c>
    </row>
    <row r="4112" spans="1:3" x14ac:dyDescent="0.3">
      <c r="A4112">
        <v>431490</v>
      </c>
      <c r="B4112" t="s">
        <v>641</v>
      </c>
      <c r="C4112">
        <v>84</v>
      </c>
    </row>
    <row r="4113" spans="1:3" x14ac:dyDescent="0.3">
      <c r="A4113">
        <v>431500</v>
      </c>
      <c r="B4113" t="s">
        <v>640</v>
      </c>
      <c r="C4113">
        <v>10</v>
      </c>
    </row>
    <row r="4114" spans="1:3" x14ac:dyDescent="0.3">
      <c r="A4114">
        <v>431505</v>
      </c>
      <c r="B4114" t="s">
        <v>639</v>
      </c>
      <c r="C4114">
        <v>17</v>
      </c>
    </row>
    <row r="4115" spans="1:3" x14ac:dyDescent="0.3">
      <c r="A4115">
        <v>431507</v>
      </c>
      <c r="B4115" t="s">
        <v>638</v>
      </c>
      <c r="C4115">
        <v>2</v>
      </c>
    </row>
    <row r="4116" spans="1:3" x14ac:dyDescent="0.3">
      <c r="A4116">
        <v>431510</v>
      </c>
      <c r="B4116" t="s">
        <v>637</v>
      </c>
      <c r="C4116">
        <v>4</v>
      </c>
    </row>
    <row r="4117" spans="1:3" x14ac:dyDescent="0.3">
      <c r="A4117">
        <v>431513</v>
      </c>
      <c r="B4117" t="s">
        <v>636</v>
      </c>
      <c r="C4117">
        <v>5</v>
      </c>
    </row>
    <row r="4118" spans="1:3" x14ac:dyDescent="0.3">
      <c r="A4118">
        <v>431514</v>
      </c>
      <c r="B4118" t="s">
        <v>635</v>
      </c>
      <c r="C4118">
        <v>8</v>
      </c>
    </row>
    <row r="4119" spans="1:3" x14ac:dyDescent="0.3">
      <c r="A4119">
        <v>431515</v>
      </c>
      <c r="B4119" t="s">
        <v>634</v>
      </c>
      <c r="C4119">
        <v>6</v>
      </c>
    </row>
    <row r="4120" spans="1:3" x14ac:dyDescent="0.3">
      <c r="A4120">
        <v>431520</v>
      </c>
      <c r="B4120" t="s">
        <v>632</v>
      </c>
      <c r="C4120">
        <v>1</v>
      </c>
    </row>
    <row r="4121" spans="1:3" x14ac:dyDescent="0.3">
      <c r="A4121">
        <v>431531</v>
      </c>
      <c r="B4121" t="s">
        <v>630</v>
      </c>
      <c r="C4121">
        <v>9</v>
      </c>
    </row>
    <row r="4122" spans="1:3" x14ac:dyDescent="0.3">
      <c r="A4122">
        <v>431535</v>
      </c>
      <c r="B4122" t="s">
        <v>628</v>
      </c>
      <c r="C4122">
        <v>14</v>
      </c>
    </row>
    <row r="4123" spans="1:3" x14ac:dyDescent="0.3">
      <c r="A4123">
        <v>431545</v>
      </c>
      <c r="B4123" t="s">
        <v>626</v>
      </c>
      <c r="C4123">
        <v>1</v>
      </c>
    </row>
    <row r="4124" spans="1:3" x14ac:dyDescent="0.3">
      <c r="A4124">
        <v>431560</v>
      </c>
      <c r="B4124" t="s">
        <v>623</v>
      </c>
      <c r="C4124">
        <v>44</v>
      </c>
    </row>
    <row r="4125" spans="1:3" x14ac:dyDescent="0.3">
      <c r="A4125">
        <v>431570</v>
      </c>
      <c r="B4125" t="s">
        <v>622</v>
      </c>
      <c r="C4125">
        <v>12</v>
      </c>
    </row>
    <row r="4126" spans="1:3" x14ac:dyDescent="0.3">
      <c r="A4126">
        <v>431575</v>
      </c>
      <c r="B4126" t="s">
        <v>621</v>
      </c>
      <c r="C4126">
        <v>7</v>
      </c>
    </row>
    <row r="4127" spans="1:3" x14ac:dyDescent="0.3">
      <c r="A4127">
        <v>431580</v>
      </c>
      <c r="B4127" t="s">
        <v>620</v>
      </c>
      <c r="C4127">
        <v>14</v>
      </c>
    </row>
    <row r="4128" spans="1:3" x14ac:dyDescent="0.3">
      <c r="A4128">
        <v>431600</v>
      </c>
      <c r="B4128" t="s">
        <v>617</v>
      </c>
      <c r="C4128">
        <v>49</v>
      </c>
    </row>
    <row r="4129" spans="1:3" x14ac:dyDescent="0.3">
      <c r="A4129">
        <v>431610</v>
      </c>
      <c r="B4129" t="s">
        <v>616</v>
      </c>
      <c r="C4129">
        <v>13</v>
      </c>
    </row>
    <row r="4130" spans="1:3" x14ac:dyDescent="0.3">
      <c r="A4130">
        <v>431620</v>
      </c>
      <c r="B4130" t="s">
        <v>615</v>
      </c>
      <c r="C4130">
        <v>5</v>
      </c>
    </row>
    <row r="4131" spans="1:3" x14ac:dyDescent="0.3">
      <c r="A4131">
        <v>431630</v>
      </c>
      <c r="B4131" t="s">
        <v>614</v>
      </c>
      <c r="C4131">
        <v>7</v>
      </c>
    </row>
    <row r="4132" spans="1:3" x14ac:dyDescent="0.3">
      <c r="A4132">
        <v>431640</v>
      </c>
      <c r="B4132" t="s">
        <v>613</v>
      </c>
      <c r="C4132">
        <v>7</v>
      </c>
    </row>
    <row r="4133" spans="1:3" x14ac:dyDescent="0.3">
      <c r="A4133">
        <v>431642</v>
      </c>
      <c r="B4133" t="s">
        <v>612</v>
      </c>
      <c r="C4133">
        <v>1</v>
      </c>
    </row>
    <row r="4134" spans="1:3" x14ac:dyDescent="0.3">
      <c r="A4134">
        <v>431645</v>
      </c>
      <c r="B4134" t="s">
        <v>610</v>
      </c>
      <c r="C4134">
        <v>8</v>
      </c>
    </row>
    <row r="4135" spans="1:3" x14ac:dyDescent="0.3">
      <c r="A4135">
        <v>431647</v>
      </c>
      <c r="B4135" t="s">
        <v>5686</v>
      </c>
      <c r="C4135">
        <v>1</v>
      </c>
    </row>
    <row r="4136" spans="1:3" x14ac:dyDescent="0.3">
      <c r="A4136">
        <v>431650</v>
      </c>
      <c r="B4136" t="s">
        <v>608</v>
      </c>
      <c r="C4136">
        <v>12</v>
      </c>
    </row>
    <row r="4137" spans="1:3" x14ac:dyDescent="0.3">
      <c r="A4137">
        <v>431660</v>
      </c>
      <c r="B4137" t="s">
        <v>607</v>
      </c>
      <c r="C4137">
        <v>6</v>
      </c>
    </row>
    <row r="4138" spans="1:3" x14ac:dyDescent="0.3">
      <c r="A4138">
        <v>431710</v>
      </c>
      <c r="B4138" t="s">
        <v>5687</v>
      </c>
      <c r="C4138">
        <v>4</v>
      </c>
    </row>
    <row r="4139" spans="1:3" x14ac:dyDescent="0.3">
      <c r="A4139">
        <v>431670</v>
      </c>
      <c r="B4139" t="s">
        <v>606</v>
      </c>
      <c r="C4139">
        <v>3</v>
      </c>
    </row>
    <row r="4140" spans="1:3" x14ac:dyDescent="0.3">
      <c r="A4140">
        <v>431673</v>
      </c>
      <c r="B4140" t="s">
        <v>605</v>
      </c>
      <c r="C4140">
        <v>6</v>
      </c>
    </row>
    <row r="4141" spans="1:3" x14ac:dyDescent="0.3">
      <c r="A4141">
        <v>431675</v>
      </c>
      <c r="B4141" t="s">
        <v>604</v>
      </c>
      <c r="C4141">
        <v>2</v>
      </c>
    </row>
    <row r="4142" spans="1:3" x14ac:dyDescent="0.3">
      <c r="A4142">
        <v>431680</v>
      </c>
      <c r="B4142" t="s">
        <v>603</v>
      </c>
      <c r="C4142">
        <v>54</v>
      </c>
    </row>
    <row r="4143" spans="1:3" x14ac:dyDescent="0.3">
      <c r="A4143">
        <v>431690</v>
      </c>
      <c r="B4143" t="s">
        <v>602</v>
      </c>
      <c r="C4143">
        <v>42</v>
      </c>
    </row>
    <row r="4144" spans="1:3" x14ac:dyDescent="0.3">
      <c r="A4144">
        <v>431695</v>
      </c>
      <c r="B4144" t="s">
        <v>601</v>
      </c>
      <c r="C4144">
        <v>2</v>
      </c>
    </row>
    <row r="4145" spans="1:3" x14ac:dyDescent="0.3">
      <c r="A4145">
        <v>431720</v>
      </c>
      <c r="B4145" t="s">
        <v>597</v>
      </c>
      <c r="C4145">
        <v>123</v>
      </c>
    </row>
    <row r="4146" spans="1:3" x14ac:dyDescent="0.3">
      <c r="A4146">
        <v>431725</v>
      </c>
      <c r="B4146" t="s">
        <v>596</v>
      </c>
      <c r="C4146">
        <v>25</v>
      </c>
    </row>
    <row r="4147" spans="1:3" x14ac:dyDescent="0.3">
      <c r="A4147">
        <v>431730</v>
      </c>
      <c r="B4147" t="s">
        <v>595</v>
      </c>
      <c r="C4147">
        <v>32</v>
      </c>
    </row>
    <row r="4148" spans="1:3" x14ac:dyDescent="0.3">
      <c r="A4148">
        <v>431700</v>
      </c>
      <c r="B4148" t="s">
        <v>599</v>
      </c>
      <c r="C4148">
        <v>3</v>
      </c>
    </row>
    <row r="4149" spans="1:3" x14ac:dyDescent="0.3">
      <c r="A4149">
        <v>431740</v>
      </c>
      <c r="B4149" t="s">
        <v>594</v>
      </c>
      <c r="C4149">
        <v>20</v>
      </c>
    </row>
    <row r="4150" spans="1:3" x14ac:dyDescent="0.3">
      <c r="A4150">
        <v>431750</v>
      </c>
      <c r="B4150" t="s">
        <v>593</v>
      </c>
      <c r="C4150">
        <v>15</v>
      </c>
    </row>
    <row r="4151" spans="1:3" x14ac:dyDescent="0.3">
      <c r="A4151">
        <v>431760</v>
      </c>
      <c r="B4151" t="s">
        <v>591</v>
      </c>
      <c r="C4151">
        <v>2</v>
      </c>
    </row>
    <row r="4152" spans="1:3" x14ac:dyDescent="0.3">
      <c r="A4152">
        <v>431770</v>
      </c>
      <c r="B4152" t="s">
        <v>5770</v>
      </c>
      <c r="C4152">
        <v>5</v>
      </c>
    </row>
    <row r="4153" spans="1:3" x14ac:dyDescent="0.3">
      <c r="A4153">
        <v>431755</v>
      </c>
      <c r="B4153" t="s">
        <v>592</v>
      </c>
      <c r="C4153">
        <v>6</v>
      </c>
    </row>
    <row r="4154" spans="1:3" x14ac:dyDescent="0.3">
      <c r="A4154">
        <v>431775</v>
      </c>
      <c r="B4154" t="s">
        <v>589</v>
      </c>
      <c r="C4154">
        <v>1</v>
      </c>
    </row>
    <row r="4155" spans="1:3" x14ac:dyDescent="0.3">
      <c r="A4155">
        <v>431780</v>
      </c>
      <c r="B4155" t="s">
        <v>588</v>
      </c>
      <c r="C4155">
        <v>9</v>
      </c>
    </row>
    <row r="4156" spans="1:3" x14ac:dyDescent="0.3">
      <c r="A4156">
        <v>431790</v>
      </c>
      <c r="B4156" t="s">
        <v>587</v>
      </c>
      <c r="C4156">
        <v>40</v>
      </c>
    </row>
    <row r="4157" spans="1:3" x14ac:dyDescent="0.3">
      <c r="A4157">
        <v>431795</v>
      </c>
      <c r="B4157" t="s">
        <v>586</v>
      </c>
      <c r="C4157">
        <v>1</v>
      </c>
    </row>
    <row r="4158" spans="1:3" x14ac:dyDescent="0.3">
      <c r="A4158">
        <v>431800</v>
      </c>
      <c r="B4158" t="s">
        <v>585</v>
      </c>
      <c r="C4158">
        <v>15</v>
      </c>
    </row>
    <row r="4159" spans="1:3" x14ac:dyDescent="0.3">
      <c r="A4159">
        <v>431805</v>
      </c>
      <c r="B4159" t="s">
        <v>584</v>
      </c>
      <c r="C4159">
        <v>3</v>
      </c>
    </row>
    <row r="4160" spans="1:3" x14ac:dyDescent="0.3">
      <c r="A4160">
        <v>431810</v>
      </c>
      <c r="B4160" t="s">
        <v>583</v>
      </c>
      <c r="C4160">
        <v>5</v>
      </c>
    </row>
    <row r="4161" spans="1:3" x14ac:dyDescent="0.3">
      <c r="A4161">
        <v>431820</v>
      </c>
      <c r="B4161" t="s">
        <v>582</v>
      </c>
      <c r="C4161">
        <v>7</v>
      </c>
    </row>
    <row r="4162" spans="1:3" x14ac:dyDescent="0.3">
      <c r="A4162">
        <v>431830</v>
      </c>
      <c r="B4162" t="s">
        <v>581</v>
      </c>
      <c r="C4162">
        <v>25</v>
      </c>
    </row>
    <row r="4163" spans="1:3" x14ac:dyDescent="0.3">
      <c r="A4163">
        <v>431840</v>
      </c>
      <c r="B4163" t="s">
        <v>580</v>
      </c>
      <c r="C4163">
        <v>9</v>
      </c>
    </row>
    <row r="4164" spans="1:3" x14ac:dyDescent="0.3">
      <c r="A4164">
        <v>431842</v>
      </c>
      <c r="B4164" t="s">
        <v>579</v>
      </c>
      <c r="C4164">
        <v>18</v>
      </c>
    </row>
    <row r="4165" spans="1:3" x14ac:dyDescent="0.3">
      <c r="A4165">
        <v>431843</v>
      </c>
      <c r="B4165" t="s">
        <v>578</v>
      </c>
      <c r="C4165">
        <v>3</v>
      </c>
    </row>
    <row r="4166" spans="1:3" x14ac:dyDescent="0.3">
      <c r="A4166">
        <v>431845</v>
      </c>
      <c r="B4166" t="s">
        <v>5729</v>
      </c>
      <c r="C4166">
        <v>7</v>
      </c>
    </row>
    <row r="4167" spans="1:3" x14ac:dyDescent="0.3">
      <c r="A4167">
        <v>431846</v>
      </c>
      <c r="B4167" t="s">
        <v>575</v>
      </c>
      <c r="C4167">
        <v>7</v>
      </c>
    </row>
    <row r="4168" spans="1:3" x14ac:dyDescent="0.3">
      <c r="A4168">
        <v>431848</v>
      </c>
      <c r="B4168" t="s">
        <v>574</v>
      </c>
      <c r="C4168">
        <v>2</v>
      </c>
    </row>
    <row r="4169" spans="1:3" x14ac:dyDescent="0.3">
      <c r="A4169">
        <v>431849</v>
      </c>
      <c r="B4169" t="s">
        <v>573</v>
      </c>
      <c r="C4169">
        <v>1</v>
      </c>
    </row>
    <row r="4170" spans="1:3" x14ac:dyDescent="0.3">
      <c r="A4170">
        <v>431850</v>
      </c>
      <c r="B4170" t="s">
        <v>572</v>
      </c>
      <c r="C4170">
        <v>10</v>
      </c>
    </row>
    <row r="4171" spans="1:3" x14ac:dyDescent="0.3">
      <c r="A4171">
        <v>431860</v>
      </c>
      <c r="B4171" t="s">
        <v>571</v>
      </c>
      <c r="C4171">
        <v>10</v>
      </c>
    </row>
    <row r="4172" spans="1:3" x14ac:dyDescent="0.3">
      <c r="A4172">
        <v>431861</v>
      </c>
      <c r="B4172" t="s">
        <v>570</v>
      </c>
      <c r="C4172">
        <v>11</v>
      </c>
    </row>
    <row r="4173" spans="1:3" x14ac:dyDescent="0.3">
      <c r="A4173">
        <v>431862</v>
      </c>
      <c r="B4173" t="s">
        <v>5771</v>
      </c>
      <c r="C4173">
        <v>1</v>
      </c>
    </row>
    <row r="4174" spans="1:3" x14ac:dyDescent="0.3">
      <c r="A4174">
        <v>431870</v>
      </c>
      <c r="B4174" t="s">
        <v>568</v>
      </c>
      <c r="C4174">
        <v>6</v>
      </c>
    </row>
    <row r="4175" spans="1:3" x14ac:dyDescent="0.3">
      <c r="A4175">
        <v>431880</v>
      </c>
      <c r="B4175" t="s">
        <v>567</v>
      </c>
      <c r="C4175">
        <v>78</v>
      </c>
    </row>
    <row r="4176" spans="1:3" x14ac:dyDescent="0.3">
      <c r="A4176">
        <v>431890</v>
      </c>
      <c r="B4176" t="s">
        <v>566</v>
      </c>
      <c r="C4176">
        <v>25</v>
      </c>
    </row>
    <row r="4177" spans="1:3" x14ac:dyDescent="0.3">
      <c r="A4177">
        <v>431900</v>
      </c>
      <c r="B4177" t="s">
        <v>565</v>
      </c>
      <c r="C4177">
        <v>34</v>
      </c>
    </row>
    <row r="4178" spans="1:3" x14ac:dyDescent="0.3">
      <c r="A4178">
        <v>431910</v>
      </c>
      <c r="B4178" t="s">
        <v>564</v>
      </c>
      <c r="C4178">
        <v>7</v>
      </c>
    </row>
    <row r="4179" spans="1:3" x14ac:dyDescent="0.3">
      <c r="A4179">
        <v>431912</v>
      </c>
      <c r="B4179" t="s">
        <v>563</v>
      </c>
      <c r="C4179">
        <v>2</v>
      </c>
    </row>
    <row r="4180" spans="1:3" x14ac:dyDescent="0.3">
      <c r="A4180">
        <v>431920</v>
      </c>
      <c r="B4180" t="s">
        <v>561</v>
      </c>
      <c r="C4180">
        <v>2</v>
      </c>
    </row>
    <row r="4181" spans="1:3" x14ac:dyDescent="0.3">
      <c r="A4181">
        <v>431930</v>
      </c>
      <c r="B4181" t="s">
        <v>5689</v>
      </c>
      <c r="C4181">
        <v>2</v>
      </c>
    </row>
    <row r="4182" spans="1:3" x14ac:dyDescent="0.3">
      <c r="A4182">
        <v>431935</v>
      </c>
      <c r="B4182" t="s">
        <v>559</v>
      </c>
      <c r="C4182">
        <v>10</v>
      </c>
    </row>
    <row r="4183" spans="1:3" x14ac:dyDescent="0.3">
      <c r="A4183">
        <v>431937</v>
      </c>
      <c r="B4183" t="s">
        <v>557</v>
      </c>
      <c r="C4183">
        <v>6</v>
      </c>
    </row>
    <row r="4184" spans="1:3" x14ac:dyDescent="0.3">
      <c r="A4184">
        <v>431940</v>
      </c>
      <c r="B4184" t="s">
        <v>556</v>
      </c>
      <c r="C4184">
        <v>17</v>
      </c>
    </row>
    <row r="4185" spans="1:3" x14ac:dyDescent="0.3">
      <c r="A4185">
        <v>431950</v>
      </c>
      <c r="B4185" t="s">
        <v>555</v>
      </c>
      <c r="C4185">
        <v>11</v>
      </c>
    </row>
    <row r="4186" spans="1:3" x14ac:dyDescent="0.3">
      <c r="A4186">
        <v>431960</v>
      </c>
      <c r="B4186" t="s">
        <v>554</v>
      </c>
      <c r="C4186">
        <v>14</v>
      </c>
    </row>
    <row r="4187" spans="1:3" x14ac:dyDescent="0.3">
      <c r="A4187">
        <v>431970</v>
      </c>
      <c r="B4187" t="s">
        <v>553</v>
      </c>
      <c r="C4187">
        <v>19</v>
      </c>
    </row>
    <row r="4188" spans="1:3" x14ac:dyDescent="0.3">
      <c r="A4188">
        <v>431971</v>
      </c>
      <c r="B4188" t="s">
        <v>552</v>
      </c>
      <c r="C4188">
        <v>2</v>
      </c>
    </row>
    <row r="4189" spans="1:3" x14ac:dyDescent="0.3">
      <c r="A4189">
        <v>431975</v>
      </c>
      <c r="B4189" t="s">
        <v>550</v>
      </c>
      <c r="C4189">
        <v>2</v>
      </c>
    </row>
    <row r="4190" spans="1:3" x14ac:dyDescent="0.3">
      <c r="A4190">
        <v>431980</v>
      </c>
      <c r="B4190" t="s">
        <v>549</v>
      </c>
      <c r="C4190">
        <v>7</v>
      </c>
    </row>
    <row r="4191" spans="1:3" x14ac:dyDescent="0.3">
      <c r="A4191">
        <v>431990</v>
      </c>
      <c r="B4191" t="s">
        <v>548</v>
      </c>
      <c r="C4191">
        <v>1</v>
      </c>
    </row>
    <row r="4192" spans="1:3" x14ac:dyDescent="0.3">
      <c r="A4192">
        <v>432000</v>
      </c>
      <c r="B4192" t="s">
        <v>547</v>
      </c>
      <c r="C4192">
        <v>9</v>
      </c>
    </row>
    <row r="4193" spans="1:3" x14ac:dyDescent="0.3">
      <c r="A4193">
        <v>432010</v>
      </c>
      <c r="B4193" t="s">
        <v>546</v>
      </c>
      <c r="C4193">
        <v>13</v>
      </c>
    </row>
    <row r="4194" spans="1:3" x14ac:dyDescent="0.3">
      <c r="A4194">
        <v>432020</v>
      </c>
      <c r="B4194" t="s">
        <v>545</v>
      </c>
      <c r="C4194">
        <v>19</v>
      </c>
    </row>
    <row r="4195" spans="1:3" x14ac:dyDescent="0.3">
      <c r="A4195">
        <v>432023</v>
      </c>
      <c r="B4195" t="s">
        <v>544</v>
      </c>
      <c r="C4195">
        <v>2</v>
      </c>
    </row>
    <row r="4196" spans="1:3" x14ac:dyDescent="0.3">
      <c r="A4196">
        <v>432026</v>
      </c>
      <c r="B4196" t="s">
        <v>543</v>
      </c>
      <c r="C4196">
        <v>13</v>
      </c>
    </row>
    <row r="4197" spans="1:3" x14ac:dyDescent="0.3">
      <c r="A4197">
        <v>432030</v>
      </c>
      <c r="B4197" t="s">
        <v>542</v>
      </c>
      <c r="C4197">
        <v>5</v>
      </c>
    </row>
    <row r="4198" spans="1:3" x14ac:dyDescent="0.3">
      <c r="A4198">
        <v>432032</v>
      </c>
      <c r="B4198" t="s">
        <v>541</v>
      </c>
      <c r="C4198">
        <v>4</v>
      </c>
    </row>
    <row r="4199" spans="1:3" x14ac:dyDescent="0.3">
      <c r="A4199">
        <v>432040</v>
      </c>
      <c r="B4199" t="s">
        <v>539</v>
      </c>
      <c r="C4199">
        <v>37</v>
      </c>
    </row>
    <row r="4200" spans="1:3" x14ac:dyDescent="0.3">
      <c r="A4200">
        <v>432045</v>
      </c>
      <c r="B4200" t="s">
        <v>538</v>
      </c>
      <c r="C4200">
        <v>1</v>
      </c>
    </row>
    <row r="4201" spans="1:3" x14ac:dyDescent="0.3">
      <c r="A4201">
        <v>432050</v>
      </c>
      <c r="B4201" t="s">
        <v>537</v>
      </c>
      <c r="C4201">
        <v>15</v>
      </c>
    </row>
    <row r="4202" spans="1:3" x14ac:dyDescent="0.3">
      <c r="A4202">
        <v>432055</v>
      </c>
      <c r="B4202" t="s">
        <v>536</v>
      </c>
      <c r="C4202">
        <v>2</v>
      </c>
    </row>
    <row r="4203" spans="1:3" x14ac:dyDescent="0.3">
      <c r="A4203">
        <v>432057</v>
      </c>
      <c r="B4203" t="s">
        <v>535</v>
      </c>
      <c r="C4203">
        <v>9</v>
      </c>
    </row>
    <row r="4204" spans="1:3" x14ac:dyDescent="0.3">
      <c r="A4204">
        <v>432067</v>
      </c>
      <c r="B4204" t="s">
        <v>532</v>
      </c>
      <c r="C4204">
        <v>30</v>
      </c>
    </row>
    <row r="4205" spans="1:3" x14ac:dyDescent="0.3">
      <c r="A4205">
        <v>432070</v>
      </c>
      <c r="B4205" t="s">
        <v>531</v>
      </c>
      <c r="C4205">
        <v>11</v>
      </c>
    </row>
    <row r="4206" spans="1:3" x14ac:dyDescent="0.3">
      <c r="A4206">
        <v>432080</v>
      </c>
      <c r="B4206" t="s">
        <v>530</v>
      </c>
      <c r="C4206">
        <v>11</v>
      </c>
    </row>
    <row r="4207" spans="1:3" x14ac:dyDescent="0.3">
      <c r="A4207">
        <v>432085</v>
      </c>
      <c r="B4207" t="s">
        <v>529</v>
      </c>
      <c r="C4207">
        <v>4</v>
      </c>
    </row>
    <row r="4208" spans="1:3" x14ac:dyDescent="0.3">
      <c r="A4208">
        <v>432090</v>
      </c>
      <c r="B4208" t="s">
        <v>528</v>
      </c>
      <c r="C4208">
        <v>38</v>
      </c>
    </row>
    <row r="4209" spans="1:3" x14ac:dyDescent="0.3">
      <c r="A4209">
        <v>432100</v>
      </c>
      <c r="B4209" t="s">
        <v>527</v>
      </c>
      <c r="C4209">
        <v>1</v>
      </c>
    </row>
    <row r="4210" spans="1:3" x14ac:dyDescent="0.3">
      <c r="A4210">
        <v>432110</v>
      </c>
      <c r="B4210" t="s">
        <v>526</v>
      </c>
      <c r="C4210">
        <v>1</v>
      </c>
    </row>
    <row r="4211" spans="1:3" x14ac:dyDescent="0.3">
      <c r="A4211">
        <v>432120</v>
      </c>
      <c r="B4211" t="s">
        <v>525</v>
      </c>
      <c r="C4211">
        <v>2</v>
      </c>
    </row>
    <row r="4212" spans="1:3" x14ac:dyDescent="0.3">
      <c r="A4212">
        <v>432130</v>
      </c>
      <c r="B4212" t="s">
        <v>524</v>
      </c>
      <c r="C4212">
        <v>1</v>
      </c>
    </row>
    <row r="4213" spans="1:3" x14ac:dyDescent="0.3">
      <c r="A4213">
        <v>432135</v>
      </c>
      <c r="B4213" t="s">
        <v>522</v>
      </c>
      <c r="C4213">
        <v>1</v>
      </c>
    </row>
    <row r="4214" spans="1:3" x14ac:dyDescent="0.3">
      <c r="A4214">
        <v>432140</v>
      </c>
      <c r="B4214" t="s">
        <v>521</v>
      </c>
      <c r="C4214">
        <v>47</v>
      </c>
    </row>
    <row r="4215" spans="1:3" x14ac:dyDescent="0.3">
      <c r="A4215">
        <v>432143</v>
      </c>
      <c r="B4215" t="s">
        <v>520</v>
      </c>
      <c r="C4215">
        <v>50</v>
      </c>
    </row>
    <row r="4216" spans="1:3" x14ac:dyDescent="0.3">
      <c r="A4216">
        <v>432145</v>
      </c>
      <c r="B4216" t="s">
        <v>519</v>
      </c>
      <c r="C4216">
        <v>208</v>
      </c>
    </row>
    <row r="4217" spans="1:3" x14ac:dyDescent="0.3">
      <c r="A4217">
        <v>432149</v>
      </c>
      <c r="B4217" t="s">
        <v>516</v>
      </c>
      <c r="C4217">
        <v>4</v>
      </c>
    </row>
    <row r="4218" spans="1:3" x14ac:dyDescent="0.3">
      <c r="A4218">
        <v>432150</v>
      </c>
      <c r="B4218" t="s">
        <v>515</v>
      </c>
      <c r="C4218">
        <v>33</v>
      </c>
    </row>
    <row r="4219" spans="1:3" x14ac:dyDescent="0.3">
      <c r="A4219">
        <v>432160</v>
      </c>
      <c r="B4219" t="s">
        <v>514</v>
      </c>
      <c r="C4219">
        <v>3</v>
      </c>
    </row>
    <row r="4220" spans="1:3" x14ac:dyDescent="0.3">
      <c r="A4220">
        <v>432163</v>
      </c>
      <c r="B4220" t="s">
        <v>512</v>
      </c>
      <c r="C4220">
        <v>24</v>
      </c>
    </row>
    <row r="4221" spans="1:3" x14ac:dyDescent="0.3">
      <c r="A4221">
        <v>432166</v>
      </c>
      <c r="B4221" t="s">
        <v>511</v>
      </c>
      <c r="C4221">
        <v>4</v>
      </c>
    </row>
    <row r="4222" spans="1:3" x14ac:dyDescent="0.3">
      <c r="A4222">
        <v>432170</v>
      </c>
      <c r="B4222" t="s">
        <v>510</v>
      </c>
      <c r="C4222">
        <v>29</v>
      </c>
    </row>
    <row r="4223" spans="1:3" x14ac:dyDescent="0.3">
      <c r="A4223">
        <v>432180</v>
      </c>
      <c r="B4223" t="s">
        <v>509</v>
      </c>
      <c r="C4223">
        <v>17</v>
      </c>
    </row>
    <row r="4224" spans="1:3" x14ac:dyDescent="0.3">
      <c r="A4224">
        <v>432185</v>
      </c>
      <c r="B4224" t="s">
        <v>507</v>
      </c>
      <c r="C4224">
        <v>2</v>
      </c>
    </row>
    <row r="4225" spans="1:3" x14ac:dyDescent="0.3">
      <c r="A4225">
        <v>432190</v>
      </c>
      <c r="B4225" t="s">
        <v>506</v>
      </c>
      <c r="C4225">
        <v>77</v>
      </c>
    </row>
    <row r="4226" spans="1:3" x14ac:dyDescent="0.3">
      <c r="A4226">
        <v>432195</v>
      </c>
      <c r="B4226" t="s">
        <v>505</v>
      </c>
      <c r="C4226">
        <v>15</v>
      </c>
    </row>
    <row r="4227" spans="1:3" x14ac:dyDescent="0.3">
      <c r="A4227">
        <v>432200</v>
      </c>
      <c r="B4227" t="s">
        <v>504</v>
      </c>
      <c r="C4227">
        <v>4</v>
      </c>
    </row>
    <row r="4228" spans="1:3" x14ac:dyDescent="0.3">
      <c r="A4228">
        <v>432210</v>
      </c>
      <c r="B4228" t="s">
        <v>503</v>
      </c>
      <c r="C4228">
        <v>16</v>
      </c>
    </row>
    <row r="4229" spans="1:3" x14ac:dyDescent="0.3">
      <c r="A4229">
        <v>432215</v>
      </c>
      <c r="B4229" t="s">
        <v>502</v>
      </c>
      <c r="C4229">
        <v>5</v>
      </c>
    </row>
    <row r="4230" spans="1:3" x14ac:dyDescent="0.3">
      <c r="A4230">
        <v>432220</v>
      </c>
      <c r="B4230" t="s">
        <v>500</v>
      </c>
      <c r="C4230">
        <v>2</v>
      </c>
    </row>
    <row r="4231" spans="1:3" x14ac:dyDescent="0.3">
      <c r="A4231">
        <v>432225</v>
      </c>
      <c r="B4231" t="s">
        <v>499</v>
      </c>
      <c r="C4231">
        <v>1</v>
      </c>
    </row>
    <row r="4232" spans="1:3" x14ac:dyDescent="0.3">
      <c r="A4232">
        <v>432230</v>
      </c>
      <c r="B4232" t="s">
        <v>498</v>
      </c>
      <c r="C4232">
        <v>4</v>
      </c>
    </row>
    <row r="4233" spans="1:3" x14ac:dyDescent="0.3">
      <c r="A4233">
        <v>432235</v>
      </c>
      <c r="B4233" t="s">
        <v>495</v>
      </c>
      <c r="C4233">
        <v>1</v>
      </c>
    </row>
    <row r="4234" spans="1:3" x14ac:dyDescent="0.3">
      <c r="A4234">
        <v>432240</v>
      </c>
      <c r="B4234" t="s">
        <v>493</v>
      </c>
      <c r="C4234">
        <v>20</v>
      </c>
    </row>
    <row r="4235" spans="1:3" x14ac:dyDescent="0.3">
      <c r="A4235">
        <v>432250</v>
      </c>
      <c r="B4235" t="s">
        <v>492</v>
      </c>
      <c r="C4235">
        <v>125</v>
      </c>
    </row>
    <row r="4236" spans="1:3" x14ac:dyDescent="0.3">
      <c r="A4236">
        <v>432253</v>
      </c>
      <c r="B4236" t="s">
        <v>490</v>
      </c>
      <c r="C4236">
        <v>2</v>
      </c>
    </row>
    <row r="4237" spans="1:3" x14ac:dyDescent="0.3">
      <c r="A4237">
        <v>432254</v>
      </c>
      <c r="B4237" t="s">
        <v>489</v>
      </c>
      <c r="C4237">
        <v>4</v>
      </c>
    </row>
    <row r="4238" spans="1:3" x14ac:dyDescent="0.3">
      <c r="A4238">
        <v>432252</v>
      </c>
      <c r="B4238" t="s">
        <v>491</v>
      </c>
      <c r="C4238">
        <v>9</v>
      </c>
    </row>
    <row r="4239" spans="1:3" x14ac:dyDescent="0.3">
      <c r="A4239">
        <v>432255</v>
      </c>
      <c r="B4239" t="s">
        <v>488</v>
      </c>
      <c r="C4239">
        <v>5</v>
      </c>
    </row>
    <row r="4240" spans="1:3" x14ac:dyDescent="0.3">
      <c r="A4240">
        <v>432260</v>
      </c>
      <c r="B4240" t="s">
        <v>487</v>
      </c>
      <c r="C4240">
        <v>82</v>
      </c>
    </row>
    <row r="4241" spans="1:3" x14ac:dyDescent="0.3">
      <c r="A4241">
        <v>432270</v>
      </c>
      <c r="B4241" t="s">
        <v>486</v>
      </c>
      <c r="C4241">
        <v>10</v>
      </c>
    </row>
    <row r="4242" spans="1:3" x14ac:dyDescent="0.3">
      <c r="A4242">
        <v>432280</v>
      </c>
      <c r="B4242" t="s">
        <v>485</v>
      </c>
      <c r="C4242">
        <v>72</v>
      </c>
    </row>
    <row r="4243" spans="1:3" x14ac:dyDescent="0.3">
      <c r="A4243">
        <v>432285</v>
      </c>
      <c r="B4243" t="s">
        <v>484</v>
      </c>
      <c r="C4243">
        <v>1</v>
      </c>
    </row>
    <row r="4244" spans="1:3" x14ac:dyDescent="0.3">
      <c r="A4244">
        <v>432290</v>
      </c>
      <c r="B4244" t="s">
        <v>483</v>
      </c>
      <c r="C4244">
        <v>14</v>
      </c>
    </row>
    <row r="4245" spans="1:3" x14ac:dyDescent="0.3">
      <c r="A4245">
        <v>432300</v>
      </c>
      <c r="B4245" t="s">
        <v>482</v>
      </c>
      <c r="C4245">
        <v>20</v>
      </c>
    </row>
    <row r="4246" spans="1:3" x14ac:dyDescent="0.3">
      <c r="A4246">
        <v>432320</v>
      </c>
      <c r="B4246" t="s">
        <v>480</v>
      </c>
      <c r="C4246">
        <v>7</v>
      </c>
    </row>
    <row r="4247" spans="1:3" x14ac:dyDescent="0.3">
      <c r="A4247">
        <v>432330</v>
      </c>
      <c r="B4247" t="s">
        <v>479</v>
      </c>
      <c r="C4247">
        <v>16</v>
      </c>
    </row>
    <row r="4248" spans="1:3" x14ac:dyDescent="0.3">
      <c r="A4248">
        <v>432340</v>
      </c>
      <c r="B4248" t="s">
        <v>477</v>
      </c>
      <c r="C4248">
        <v>17</v>
      </c>
    </row>
    <row r="4249" spans="1:3" x14ac:dyDescent="0.3">
      <c r="A4249">
        <v>432360</v>
      </c>
      <c r="B4249" t="s">
        <v>474</v>
      </c>
      <c r="C4249">
        <v>1</v>
      </c>
    </row>
    <row r="4250" spans="1:3" x14ac:dyDescent="0.3">
      <c r="A4250">
        <v>432375</v>
      </c>
      <c r="B4250" t="s">
        <v>5690</v>
      </c>
      <c r="C4250">
        <v>4</v>
      </c>
    </row>
    <row r="4251" spans="1:3" x14ac:dyDescent="0.3">
      <c r="A4251">
        <v>432380</v>
      </c>
      <c r="B4251" t="s">
        <v>469</v>
      </c>
      <c r="C4251">
        <v>130</v>
      </c>
    </row>
    <row r="4252" spans="1:3" x14ac:dyDescent="0.3">
      <c r="A4252">
        <v>500020</v>
      </c>
      <c r="B4252" t="s">
        <v>468</v>
      </c>
      <c r="C4252">
        <v>39</v>
      </c>
    </row>
    <row r="4253" spans="1:3" x14ac:dyDescent="0.3">
      <c r="A4253">
        <v>500025</v>
      </c>
      <c r="B4253" t="s">
        <v>467</v>
      </c>
      <c r="C4253">
        <v>19</v>
      </c>
    </row>
    <row r="4254" spans="1:3" x14ac:dyDescent="0.3">
      <c r="A4254">
        <v>500060</v>
      </c>
      <c r="B4254" t="s">
        <v>5691</v>
      </c>
      <c r="C4254">
        <v>135</v>
      </c>
    </row>
    <row r="4255" spans="1:3" x14ac:dyDescent="0.3">
      <c r="A4255">
        <v>500070</v>
      </c>
      <c r="B4255" t="s">
        <v>465</v>
      </c>
      <c r="C4255">
        <v>19</v>
      </c>
    </row>
    <row r="4256" spans="1:3" x14ac:dyDescent="0.3">
      <c r="A4256">
        <v>500080</v>
      </c>
      <c r="B4256" t="s">
        <v>464</v>
      </c>
      <c r="C4256">
        <v>30</v>
      </c>
    </row>
    <row r="4257" spans="1:3" x14ac:dyDescent="0.3">
      <c r="A4257">
        <v>500085</v>
      </c>
      <c r="B4257" t="s">
        <v>463</v>
      </c>
      <c r="C4257">
        <v>6</v>
      </c>
    </row>
    <row r="4258" spans="1:3" x14ac:dyDescent="0.3">
      <c r="A4258">
        <v>500090</v>
      </c>
      <c r="B4258" t="s">
        <v>462</v>
      </c>
      <c r="C4258">
        <v>18</v>
      </c>
    </row>
    <row r="4259" spans="1:3" x14ac:dyDescent="0.3">
      <c r="A4259">
        <v>500100</v>
      </c>
      <c r="B4259" t="s">
        <v>461</v>
      </c>
      <c r="C4259">
        <v>55</v>
      </c>
    </row>
    <row r="4260" spans="1:3" x14ac:dyDescent="0.3">
      <c r="A4260">
        <v>500110</v>
      </c>
      <c r="B4260" t="s">
        <v>460</v>
      </c>
      <c r="C4260">
        <v>57</v>
      </c>
    </row>
    <row r="4261" spans="1:3" x14ac:dyDescent="0.3">
      <c r="A4261">
        <v>500124</v>
      </c>
      <c r="B4261" t="s">
        <v>459</v>
      </c>
      <c r="C4261">
        <v>2</v>
      </c>
    </row>
    <row r="4262" spans="1:3" x14ac:dyDescent="0.3">
      <c r="A4262">
        <v>500150</v>
      </c>
      <c r="B4262" t="s">
        <v>458</v>
      </c>
      <c r="C4262">
        <v>20</v>
      </c>
    </row>
    <row r="4263" spans="1:3" x14ac:dyDescent="0.3">
      <c r="A4263">
        <v>500190</v>
      </c>
      <c r="B4263" t="s">
        <v>457</v>
      </c>
      <c r="C4263">
        <v>119</v>
      </c>
    </row>
    <row r="4264" spans="1:3" x14ac:dyDescent="0.3">
      <c r="A4264">
        <v>500200</v>
      </c>
      <c r="B4264" t="s">
        <v>456</v>
      </c>
      <c r="C4264">
        <v>1</v>
      </c>
    </row>
    <row r="4265" spans="1:3" x14ac:dyDescent="0.3">
      <c r="A4265">
        <v>500210</v>
      </c>
      <c r="B4265" t="s">
        <v>455</v>
      </c>
      <c r="C4265">
        <v>21</v>
      </c>
    </row>
    <row r="4266" spans="1:3" x14ac:dyDescent="0.3">
      <c r="A4266">
        <v>500215</v>
      </c>
      <c r="B4266" t="s">
        <v>454</v>
      </c>
      <c r="C4266">
        <v>12</v>
      </c>
    </row>
    <row r="4267" spans="1:3" x14ac:dyDescent="0.3">
      <c r="A4267">
        <v>500220</v>
      </c>
      <c r="B4267" t="s">
        <v>453</v>
      </c>
      <c r="C4267">
        <v>19</v>
      </c>
    </row>
    <row r="4268" spans="1:3" x14ac:dyDescent="0.3">
      <c r="A4268">
        <v>500230</v>
      </c>
      <c r="B4268" t="s">
        <v>452</v>
      </c>
      <c r="C4268">
        <v>215</v>
      </c>
    </row>
    <row r="4269" spans="1:3" x14ac:dyDescent="0.3">
      <c r="A4269">
        <v>500240</v>
      </c>
      <c r="B4269" t="s">
        <v>451</v>
      </c>
      <c r="C4269">
        <v>8</v>
      </c>
    </row>
    <row r="4270" spans="1:3" x14ac:dyDescent="0.3">
      <c r="A4270">
        <v>500260</v>
      </c>
      <c r="B4270" t="s">
        <v>450</v>
      </c>
      <c r="C4270">
        <v>7</v>
      </c>
    </row>
    <row r="4271" spans="1:3" x14ac:dyDescent="0.3">
      <c r="A4271">
        <v>500270</v>
      </c>
      <c r="B4271" t="s">
        <v>449</v>
      </c>
      <c r="C4271">
        <v>1233</v>
      </c>
    </row>
    <row r="4272" spans="1:3" x14ac:dyDescent="0.3">
      <c r="A4272">
        <v>500280</v>
      </c>
      <c r="B4272" t="s">
        <v>448</v>
      </c>
      <c r="C4272">
        <v>4</v>
      </c>
    </row>
    <row r="4273" spans="1:3" x14ac:dyDescent="0.3">
      <c r="A4273">
        <v>500290</v>
      </c>
      <c r="B4273" t="s">
        <v>447</v>
      </c>
      <c r="C4273">
        <v>145</v>
      </c>
    </row>
    <row r="4274" spans="1:3" x14ac:dyDescent="0.3">
      <c r="A4274">
        <v>500295</v>
      </c>
      <c r="B4274" t="s">
        <v>446</v>
      </c>
      <c r="C4274">
        <v>42</v>
      </c>
    </row>
    <row r="4275" spans="1:3" x14ac:dyDescent="0.3">
      <c r="A4275">
        <v>500315</v>
      </c>
      <c r="B4275" t="s">
        <v>444</v>
      </c>
      <c r="C4275">
        <v>22</v>
      </c>
    </row>
    <row r="4276" spans="1:3" x14ac:dyDescent="0.3">
      <c r="A4276">
        <v>500320</v>
      </c>
      <c r="B4276" t="s">
        <v>443</v>
      </c>
      <c r="C4276">
        <v>231</v>
      </c>
    </row>
    <row r="4277" spans="1:3" x14ac:dyDescent="0.3">
      <c r="A4277">
        <v>500325</v>
      </c>
      <c r="B4277" t="s">
        <v>442</v>
      </c>
      <c r="C4277">
        <v>26</v>
      </c>
    </row>
    <row r="4278" spans="1:3" x14ac:dyDescent="0.3">
      <c r="A4278">
        <v>500330</v>
      </c>
      <c r="B4278" t="s">
        <v>441</v>
      </c>
      <c r="C4278">
        <v>87</v>
      </c>
    </row>
    <row r="4279" spans="1:3" x14ac:dyDescent="0.3">
      <c r="A4279">
        <v>500345</v>
      </c>
      <c r="B4279" t="s">
        <v>440</v>
      </c>
      <c r="C4279">
        <v>25</v>
      </c>
    </row>
    <row r="4280" spans="1:3" x14ac:dyDescent="0.3">
      <c r="A4280">
        <v>500348</v>
      </c>
      <c r="B4280" t="s">
        <v>439</v>
      </c>
      <c r="C4280">
        <v>9</v>
      </c>
    </row>
    <row r="4281" spans="1:3" x14ac:dyDescent="0.3">
      <c r="A4281">
        <v>500370</v>
      </c>
      <c r="B4281" t="s">
        <v>437</v>
      </c>
      <c r="C4281">
        <v>91</v>
      </c>
    </row>
    <row r="4282" spans="1:3" x14ac:dyDescent="0.3">
      <c r="A4282">
        <v>500375</v>
      </c>
      <c r="B4282" t="s">
        <v>436</v>
      </c>
      <c r="C4282">
        <v>8</v>
      </c>
    </row>
    <row r="4283" spans="1:3" x14ac:dyDescent="0.3">
      <c r="A4283">
        <v>500380</v>
      </c>
      <c r="B4283" t="s">
        <v>435</v>
      </c>
      <c r="C4283">
        <v>14</v>
      </c>
    </row>
    <row r="4284" spans="1:3" x14ac:dyDescent="0.3">
      <c r="A4284">
        <v>500390</v>
      </c>
      <c r="B4284" t="s">
        <v>434</v>
      </c>
      <c r="C4284">
        <v>10</v>
      </c>
    </row>
    <row r="4285" spans="1:3" x14ac:dyDescent="0.3">
      <c r="A4285">
        <v>500400</v>
      </c>
      <c r="B4285" t="s">
        <v>433</v>
      </c>
      <c r="C4285">
        <v>1</v>
      </c>
    </row>
    <row r="4286" spans="1:3" x14ac:dyDescent="0.3">
      <c r="A4286">
        <v>500410</v>
      </c>
      <c r="B4286" t="s">
        <v>432</v>
      </c>
      <c r="C4286">
        <v>12</v>
      </c>
    </row>
    <row r="4287" spans="1:3" x14ac:dyDescent="0.3">
      <c r="A4287">
        <v>500430</v>
      </c>
      <c r="B4287" t="s">
        <v>431</v>
      </c>
      <c r="C4287">
        <v>5</v>
      </c>
    </row>
    <row r="4288" spans="1:3" x14ac:dyDescent="0.3">
      <c r="A4288">
        <v>500440</v>
      </c>
      <c r="B4288" t="s">
        <v>430</v>
      </c>
      <c r="C4288">
        <v>93</v>
      </c>
    </row>
    <row r="4289" spans="1:3" x14ac:dyDescent="0.3">
      <c r="A4289">
        <v>500450</v>
      </c>
      <c r="B4289" t="s">
        <v>429</v>
      </c>
      <c r="C4289">
        <v>8</v>
      </c>
    </row>
    <row r="4290" spans="1:3" x14ac:dyDescent="0.3">
      <c r="A4290">
        <v>500460</v>
      </c>
      <c r="B4290" t="s">
        <v>428</v>
      </c>
      <c r="C4290">
        <v>69</v>
      </c>
    </row>
    <row r="4291" spans="1:3" x14ac:dyDescent="0.3">
      <c r="A4291">
        <v>500470</v>
      </c>
      <c r="B4291" t="s">
        <v>427</v>
      </c>
      <c r="C4291">
        <v>31</v>
      </c>
    </row>
    <row r="4292" spans="1:3" x14ac:dyDescent="0.3">
      <c r="A4292">
        <v>500490</v>
      </c>
      <c r="B4292" t="s">
        <v>425</v>
      </c>
      <c r="C4292">
        <v>5</v>
      </c>
    </row>
    <row r="4293" spans="1:3" x14ac:dyDescent="0.3">
      <c r="A4293">
        <v>500500</v>
      </c>
      <c r="B4293" t="s">
        <v>424</v>
      </c>
      <c r="C4293">
        <v>28</v>
      </c>
    </row>
    <row r="4294" spans="1:3" x14ac:dyDescent="0.3">
      <c r="A4294">
        <v>500515</v>
      </c>
      <c r="B4294" t="s">
        <v>422</v>
      </c>
      <c r="C4294">
        <v>3</v>
      </c>
    </row>
    <row r="4295" spans="1:3" x14ac:dyDescent="0.3">
      <c r="A4295">
        <v>500520</v>
      </c>
      <c r="B4295" t="s">
        <v>421</v>
      </c>
      <c r="C4295">
        <v>24</v>
      </c>
    </row>
    <row r="4296" spans="1:3" x14ac:dyDescent="0.3">
      <c r="A4296">
        <v>500525</v>
      </c>
      <c r="B4296" t="s">
        <v>420</v>
      </c>
      <c r="C4296">
        <v>22</v>
      </c>
    </row>
    <row r="4297" spans="1:3" x14ac:dyDescent="0.3">
      <c r="A4297">
        <v>500540</v>
      </c>
      <c r="B4297" t="s">
        <v>419</v>
      </c>
      <c r="C4297">
        <v>13</v>
      </c>
    </row>
    <row r="4298" spans="1:3" x14ac:dyDescent="0.3">
      <c r="A4298">
        <v>500560</v>
      </c>
      <c r="B4298" t="s">
        <v>418</v>
      </c>
      <c r="C4298">
        <v>36</v>
      </c>
    </row>
    <row r="4299" spans="1:3" x14ac:dyDescent="0.3">
      <c r="A4299">
        <v>500568</v>
      </c>
      <c r="B4299" t="s">
        <v>95</v>
      </c>
      <c r="C4299">
        <v>8</v>
      </c>
    </row>
    <row r="4300" spans="1:3" x14ac:dyDescent="0.3">
      <c r="A4300">
        <v>500570</v>
      </c>
      <c r="B4300" t="s">
        <v>417</v>
      </c>
      <c r="C4300">
        <v>42</v>
      </c>
    </row>
    <row r="4301" spans="1:3" x14ac:dyDescent="0.3">
      <c r="A4301">
        <v>500580</v>
      </c>
      <c r="B4301" t="s">
        <v>416</v>
      </c>
      <c r="C4301">
        <v>102</v>
      </c>
    </row>
    <row r="4302" spans="1:3" x14ac:dyDescent="0.3">
      <c r="A4302">
        <v>500600</v>
      </c>
      <c r="B4302" t="s">
        <v>415</v>
      </c>
      <c r="C4302">
        <v>15</v>
      </c>
    </row>
    <row r="4303" spans="1:3" x14ac:dyDescent="0.3">
      <c r="A4303">
        <v>500620</v>
      </c>
      <c r="B4303" t="s">
        <v>414</v>
      </c>
      <c r="C4303">
        <v>58</v>
      </c>
    </row>
    <row r="4304" spans="1:3" x14ac:dyDescent="0.3">
      <c r="A4304">
        <v>500625</v>
      </c>
      <c r="B4304" t="s">
        <v>413</v>
      </c>
      <c r="C4304">
        <v>5</v>
      </c>
    </row>
    <row r="4305" spans="1:3" x14ac:dyDescent="0.3">
      <c r="A4305">
        <v>500627</v>
      </c>
      <c r="B4305" t="s">
        <v>5337</v>
      </c>
      <c r="C4305">
        <v>6</v>
      </c>
    </row>
    <row r="4306" spans="1:3" x14ac:dyDescent="0.3">
      <c r="A4306">
        <v>500630</v>
      </c>
      <c r="B4306" t="s">
        <v>412</v>
      </c>
      <c r="C4306">
        <v>480</v>
      </c>
    </row>
    <row r="4307" spans="1:3" x14ac:dyDescent="0.3">
      <c r="A4307">
        <v>500635</v>
      </c>
      <c r="B4307" t="s">
        <v>411</v>
      </c>
      <c r="C4307">
        <v>25</v>
      </c>
    </row>
    <row r="4308" spans="1:3" x14ac:dyDescent="0.3">
      <c r="A4308">
        <v>500640</v>
      </c>
      <c r="B4308" t="s">
        <v>410</v>
      </c>
      <c r="C4308">
        <v>14</v>
      </c>
    </row>
    <row r="4309" spans="1:3" x14ac:dyDescent="0.3">
      <c r="A4309">
        <v>500660</v>
      </c>
      <c r="B4309" t="s">
        <v>409</v>
      </c>
      <c r="C4309">
        <v>161</v>
      </c>
    </row>
    <row r="4310" spans="1:3" x14ac:dyDescent="0.3">
      <c r="A4310">
        <v>500690</v>
      </c>
      <c r="B4310" t="s">
        <v>408</v>
      </c>
      <c r="C4310">
        <v>13</v>
      </c>
    </row>
    <row r="4311" spans="1:3" x14ac:dyDescent="0.3">
      <c r="A4311">
        <v>500710</v>
      </c>
      <c r="B4311" t="s">
        <v>407</v>
      </c>
      <c r="C4311">
        <v>11</v>
      </c>
    </row>
    <row r="4312" spans="1:3" x14ac:dyDescent="0.3">
      <c r="A4312">
        <v>500720</v>
      </c>
      <c r="B4312" t="s">
        <v>406</v>
      </c>
      <c r="C4312">
        <v>40</v>
      </c>
    </row>
    <row r="4313" spans="1:3" x14ac:dyDescent="0.3">
      <c r="A4313">
        <v>500730</v>
      </c>
      <c r="B4313" t="s">
        <v>405</v>
      </c>
      <c r="C4313">
        <v>14</v>
      </c>
    </row>
    <row r="4314" spans="1:3" x14ac:dyDescent="0.3">
      <c r="A4314">
        <v>500740</v>
      </c>
      <c r="B4314" t="s">
        <v>404</v>
      </c>
      <c r="C4314">
        <v>62</v>
      </c>
    </row>
    <row r="4315" spans="1:3" x14ac:dyDescent="0.3">
      <c r="A4315">
        <v>500750</v>
      </c>
      <c r="B4315" t="s">
        <v>403</v>
      </c>
      <c r="C4315">
        <v>53</v>
      </c>
    </row>
    <row r="4316" spans="1:3" x14ac:dyDescent="0.3">
      <c r="A4316">
        <v>500755</v>
      </c>
      <c r="B4316" t="s">
        <v>402</v>
      </c>
      <c r="C4316">
        <v>6</v>
      </c>
    </row>
    <row r="4317" spans="1:3" x14ac:dyDescent="0.3">
      <c r="A4317">
        <v>500769</v>
      </c>
      <c r="B4317" t="s">
        <v>401</v>
      </c>
      <c r="C4317">
        <v>49</v>
      </c>
    </row>
    <row r="4318" spans="1:3" x14ac:dyDescent="0.3">
      <c r="A4318">
        <v>500780</v>
      </c>
      <c r="B4318" t="s">
        <v>399</v>
      </c>
      <c r="C4318">
        <v>20</v>
      </c>
    </row>
    <row r="4319" spans="1:3" x14ac:dyDescent="0.3">
      <c r="A4319">
        <v>500790</v>
      </c>
      <c r="B4319" t="s">
        <v>398</v>
      </c>
      <c r="C4319">
        <v>48</v>
      </c>
    </row>
    <row r="4320" spans="1:3" x14ac:dyDescent="0.3">
      <c r="A4320">
        <v>500793</v>
      </c>
      <c r="B4320" t="s">
        <v>397</v>
      </c>
      <c r="C4320">
        <v>24</v>
      </c>
    </row>
    <row r="4321" spans="1:3" x14ac:dyDescent="0.3">
      <c r="A4321">
        <v>500795</v>
      </c>
      <c r="B4321" t="s">
        <v>396</v>
      </c>
      <c r="C4321">
        <v>6</v>
      </c>
    </row>
    <row r="4322" spans="1:3" x14ac:dyDescent="0.3">
      <c r="A4322">
        <v>500797</v>
      </c>
      <c r="B4322" t="s">
        <v>395</v>
      </c>
      <c r="C4322">
        <v>3</v>
      </c>
    </row>
    <row r="4323" spans="1:3" x14ac:dyDescent="0.3">
      <c r="A4323">
        <v>500800</v>
      </c>
      <c r="B4323" t="s">
        <v>394</v>
      </c>
      <c r="C4323">
        <v>45</v>
      </c>
    </row>
    <row r="4324" spans="1:3" x14ac:dyDescent="0.3">
      <c r="A4324">
        <v>500830</v>
      </c>
      <c r="B4324" t="s">
        <v>393</v>
      </c>
      <c r="C4324">
        <v>169</v>
      </c>
    </row>
    <row r="4325" spans="1:3" x14ac:dyDescent="0.3">
      <c r="A4325">
        <v>500840</v>
      </c>
      <c r="B4325" t="s">
        <v>391</v>
      </c>
      <c r="C4325">
        <v>5</v>
      </c>
    </row>
    <row r="4326" spans="1:3" x14ac:dyDescent="0.3">
      <c r="A4326">
        <v>510020</v>
      </c>
      <c r="B4326" t="s">
        <v>389</v>
      </c>
      <c r="C4326">
        <v>93</v>
      </c>
    </row>
    <row r="4327" spans="1:3" x14ac:dyDescent="0.3">
      <c r="A4327">
        <v>510025</v>
      </c>
      <c r="B4327" t="s">
        <v>388</v>
      </c>
      <c r="C4327">
        <v>27</v>
      </c>
    </row>
    <row r="4328" spans="1:3" x14ac:dyDescent="0.3">
      <c r="A4328">
        <v>510030</v>
      </c>
      <c r="B4328" t="s">
        <v>387</v>
      </c>
      <c r="C4328">
        <v>1</v>
      </c>
    </row>
    <row r="4329" spans="1:3" x14ac:dyDescent="0.3">
      <c r="A4329">
        <v>510040</v>
      </c>
      <c r="B4329" t="s">
        <v>385</v>
      </c>
      <c r="C4329">
        <v>1</v>
      </c>
    </row>
    <row r="4330" spans="1:3" x14ac:dyDescent="0.3">
      <c r="A4330">
        <v>510050</v>
      </c>
      <c r="B4330" t="s">
        <v>384</v>
      </c>
      <c r="C4330">
        <v>1</v>
      </c>
    </row>
    <row r="4331" spans="1:3" x14ac:dyDescent="0.3">
      <c r="A4331">
        <v>510060</v>
      </c>
      <c r="B4331" t="s">
        <v>383</v>
      </c>
      <c r="C4331">
        <v>3</v>
      </c>
    </row>
    <row r="4332" spans="1:3" x14ac:dyDescent="0.3">
      <c r="A4332">
        <v>510080</v>
      </c>
      <c r="B4332" t="s">
        <v>382</v>
      </c>
      <c r="C4332">
        <v>24</v>
      </c>
    </row>
    <row r="4333" spans="1:3" x14ac:dyDescent="0.3">
      <c r="A4333">
        <v>510100</v>
      </c>
      <c r="B4333" t="s">
        <v>381</v>
      </c>
      <c r="C4333">
        <v>23</v>
      </c>
    </row>
    <row r="4334" spans="1:3" x14ac:dyDescent="0.3">
      <c r="A4334">
        <v>510125</v>
      </c>
      <c r="B4334" t="s">
        <v>379</v>
      </c>
      <c r="C4334">
        <v>16</v>
      </c>
    </row>
    <row r="4335" spans="1:3" x14ac:dyDescent="0.3">
      <c r="A4335">
        <v>510130</v>
      </c>
      <c r="B4335" t="s">
        <v>378</v>
      </c>
      <c r="C4335">
        <v>8</v>
      </c>
    </row>
    <row r="4336" spans="1:3" x14ac:dyDescent="0.3">
      <c r="A4336">
        <v>510140</v>
      </c>
      <c r="B4336" t="s">
        <v>377</v>
      </c>
      <c r="C4336">
        <v>80</v>
      </c>
    </row>
    <row r="4337" spans="1:3" x14ac:dyDescent="0.3">
      <c r="A4337">
        <v>510160</v>
      </c>
      <c r="B4337" t="s">
        <v>376</v>
      </c>
      <c r="C4337">
        <v>1</v>
      </c>
    </row>
    <row r="4338" spans="1:3" x14ac:dyDescent="0.3">
      <c r="A4338">
        <v>510170</v>
      </c>
      <c r="B4338" t="s">
        <v>375</v>
      </c>
      <c r="C4338">
        <v>11</v>
      </c>
    </row>
    <row r="4339" spans="1:3" x14ac:dyDescent="0.3">
      <c r="A4339">
        <v>510180</v>
      </c>
      <c r="B4339" t="s">
        <v>374</v>
      </c>
      <c r="C4339">
        <v>73</v>
      </c>
    </row>
    <row r="4340" spans="1:3" x14ac:dyDescent="0.3">
      <c r="A4340">
        <v>510185</v>
      </c>
      <c r="B4340" t="s">
        <v>373</v>
      </c>
      <c r="C4340">
        <v>5</v>
      </c>
    </row>
    <row r="4341" spans="1:3" x14ac:dyDescent="0.3">
      <c r="A4341">
        <v>510190</v>
      </c>
      <c r="B4341" t="s">
        <v>372</v>
      </c>
      <c r="C4341">
        <v>16</v>
      </c>
    </row>
    <row r="4342" spans="1:3" x14ac:dyDescent="0.3">
      <c r="A4342">
        <v>510250</v>
      </c>
      <c r="B4342" t="s">
        <v>371</v>
      </c>
      <c r="C4342">
        <v>56</v>
      </c>
    </row>
    <row r="4343" spans="1:3" x14ac:dyDescent="0.3">
      <c r="A4343">
        <v>510260</v>
      </c>
      <c r="B4343" t="s">
        <v>370</v>
      </c>
      <c r="C4343">
        <v>8</v>
      </c>
    </row>
    <row r="4344" spans="1:3" x14ac:dyDescent="0.3">
      <c r="A4344">
        <v>510263</v>
      </c>
      <c r="B4344" t="s">
        <v>369</v>
      </c>
      <c r="C4344">
        <v>9</v>
      </c>
    </row>
    <row r="4345" spans="1:3" x14ac:dyDescent="0.3">
      <c r="A4345">
        <v>510267</v>
      </c>
      <c r="B4345" t="s">
        <v>368</v>
      </c>
      <c r="C4345">
        <v>4</v>
      </c>
    </row>
    <row r="4346" spans="1:3" x14ac:dyDescent="0.3">
      <c r="A4346">
        <v>510268</v>
      </c>
      <c r="B4346" t="s">
        <v>367</v>
      </c>
      <c r="C4346">
        <v>7</v>
      </c>
    </row>
    <row r="4347" spans="1:3" x14ac:dyDescent="0.3">
      <c r="A4347">
        <v>510269</v>
      </c>
      <c r="B4347" t="s">
        <v>366</v>
      </c>
      <c r="C4347">
        <v>9</v>
      </c>
    </row>
    <row r="4348" spans="1:3" x14ac:dyDescent="0.3">
      <c r="A4348">
        <v>510270</v>
      </c>
      <c r="B4348" t="s">
        <v>365</v>
      </c>
      <c r="C4348">
        <v>22</v>
      </c>
    </row>
    <row r="4349" spans="1:3" x14ac:dyDescent="0.3">
      <c r="A4349">
        <v>510279</v>
      </c>
      <c r="B4349" t="s">
        <v>364</v>
      </c>
      <c r="C4349">
        <v>12</v>
      </c>
    </row>
    <row r="4350" spans="1:3" x14ac:dyDescent="0.3">
      <c r="A4350">
        <v>510285</v>
      </c>
      <c r="B4350" t="s">
        <v>363</v>
      </c>
      <c r="C4350">
        <v>8</v>
      </c>
    </row>
    <row r="4351" spans="1:3" x14ac:dyDescent="0.3">
      <c r="A4351">
        <v>510300</v>
      </c>
      <c r="B4351" t="s">
        <v>5524</v>
      </c>
      <c r="C4351">
        <v>41</v>
      </c>
    </row>
    <row r="4352" spans="1:3" x14ac:dyDescent="0.3">
      <c r="A4352">
        <v>510305</v>
      </c>
      <c r="B4352" t="s">
        <v>361</v>
      </c>
      <c r="C4352">
        <v>21</v>
      </c>
    </row>
    <row r="4353" spans="1:3" x14ac:dyDescent="0.3">
      <c r="A4353">
        <v>510310</v>
      </c>
      <c r="B4353" t="s">
        <v>360</v>
      </c>
      <c r="C4353">
        <v>4</v>
      </c>
    </row>
    <row r="4354" spans="1:3" x14ac:dyDescent="0.3">
      <c r="A4354">
        <v>510320</v>
      </c>
      <c r="B4354" t="s">
        <v>359</v>
      </c>
      <c r="C4354">
        <v>35</v>
      </c>
    </row>
    <row r="4355" spans="1:3" x14ac:dyDescent="0.3">
      <c r="A4355">
        <v>510325</v>
      </c>
      <c r="B4355" t="s">
        <v>358</v>
      </c>
      <c r="C4355">
        <v>67</v>
      </c>
    </row>
    <row r="4356" spans="1:3" x14ac:dyDescent="0.3">
      <c r="A4356">
        <v>510330</v>
      </c>
      <c r="B4356" t="s">
        <v>357</v>
      </c>
      <c r="C4356">
        <v>16</v>
      </c>
    </row>
    <row r="4357" spans="1:3" x14ac:dyDescent="0.3">
      <c r="A4357">
        <v>510335</v>
      </c>
      <c r="B4357" t="s">
        <v>356</v>
      </c>
      <c r="C4357">
        <v>57</v>
      </c>
    </row>
    <row r="4358" spans="1:3" x14ac:dyDescent="0.3">
      <c r="A4358">
        <v>510337</v>
      </c>
      <c r="B4358" t="s">
        <v>354</v>
      </c>
      <c r="C4358">
        <v>24</v>
      </c>
    </row>
    <row r="4359" spans="1:3" x14ac:dyDescent="0.3">
      <c r="A4359">
        <v>510340</v>
      </c>
      <c r="B4359" t="s">
        <v>353</v>
      </c>
      <c r="C4359">
        <v>166</v>
      </c>
    </row>
    <row r="4360" spans="1:3" x14ac:dyDescent="0.3">
      <c r="A4360">
        <v>510343</v>
      </c>
      <c r="B4360" t="s">
        <v>352</v>
      </c>
      <c r="C4360">
        <v>3</v>
      </c>
    </row>
    <row r="4361" spans="1:3" x14ac:dyDescent="0.3">
      <c r="A4361">
        <v>510350</v>
      </c>
      <c r="B4361" t="s">
        <v>350</v>
      </c>
      <c r="C4361">
        <v>35</v>
      </c>
    </row>
    <row r="4362" spans="1:3" x14ac:dyDescent="0.3">
      <c r="A4362">
        <v>510360</v>
      </c>
      <c r="B4362" t="s">
        <v>349</v>
      </c>
      <c r="C4362">
        <v>2</v>
      </c>
    </row>
    <row r="4363" spans="1:3" x14ac:dyDescent="0.3">
      <c r="A4363">
        <v>510370</v>
      </c>
      <c r="B4363" t="s">
        <v>348</v>
      </c>
      <c r="C4363">
        <v>8</v>
      </c>
    </row>
    <row r="4364" spans="1:3" x14ac:dyDescent="0.3">
      <c r="A4364">
        <v>510385</v>
      </c>
      <c r="B4364" t="s">
        <v>346</v>
      </c>
      <c r="C4364">
        <v>9</v>
      </c>
    </row>
    <row r="4365" spans="1:3" x14ac:dyDescent="0.3">
      <c r="A4365">
        <v>510390</v>
      </c>
      <c r="B4365" t="s">
        <v>345</v>
      </c>
      <c r="C4365">
        <v>13</v>
      </c>
    </row>
    <row r="4366" spans="1:3" x14ac:dyDescent="0.3">
      <c r="A4366">
        <v>510410</v>
      </c>
      <c r="B4366" t="s">
        <v>343</v>
      </c>
      <c r="C4366">
        <v>12</v>
      </c>
    </row>
    <row r="4367" spans="1:3" x14ac:dyDescent="0.3">
      <c r="A4367">
        <v>510420</v>
      </c>
      <c r="B4367" t="s">
        <v>342</v>
      </c>
      <c r="C4367">
        <v>3</v>
      </c>
    </row>
    <row r="4368" spans="1:3" x14ac:dyDescent="0.3">
      <c r="A4368">
        <v>510450</v>
      </c>
      <c r="B4368" t="s">
        <v>341</v>
      </c>
      <c r="C4368">
        <v>1</v>
      </c>
    </row>
    <row r="4369" spans="1:3" x14ac:dyDescent="0.3">
      <c r="A4369">
        <v>510452</v>
      </c>
      <c r="B4369" t="s">
        <v>340</v>
      </c>
      <c r="C4369">
        <v>1</v>
      </c>
    </row>
    <row r="4370" spans="1:3" x14ac:dyDescent="0.3">
      <c r="A4370">
        <v>510455</v>
      </c>
      <c r="B4370" t="s">
        <v>338</v>
      </c>
      <c r="C4370">
        <v>8</v>
      </c>
    </row>
    <row r="4371" spans="1:3" x14ac:dyDescent="0.3">
      <c r="A4371">
        <v>510460</v>
      </c>
      <c r="B4371" t="s">
        <v>337</v>
      </c>
      <c r="C4371">
        <v>5</v>
      </c>
    </row>
    <row r="4372" spans="1:3" x14ac:dyDescent="0.3">
      <c r="A4372">
        <v>510480</v>
      </c>
      <c r="B4372" t="s">
        <v>336</v>
      </c>
      <c r="C4372">
        <v>11</v>
      </c>
    </row>
    <row r="4373" spans="1:3" x14ac:dyDescent="0.3">
      <c r="A4373">
        <v>510500</v>
      </c>
      <c r="B4373" t="s">
        <v>334</v>
      </c>
      <c r="C4373">
        <v>5</v>
      </c>
    </row>
    <row r="4374" spans="1:3" x14ac:dyDescent="0.3">
      <c r="A4374">
        <v>510510</v>
      </c>
      <c r="B4374" t="s">
        <v>333</v>
      </c>
      <c r="C4374">
        <v>24</v>
      </c>
    </row>
    <row r="4375" spans="1:3" x14ac:dyDescent="0.3">
      <c r="A4375">
        <v>510515</v>
      </c>
      <c r="B4375" t="s">
        <v>332</v>
      </c>
      <c r="C4375">
        <v>72</v>
      </c>
    </row>
    <row r="4376" spans="1:3" x14ac:dyDescent="0.3">
      <c r="A4376">
        <v>510517</v>
      </c>
      <c r="B4376" t="s">
        <v>331</v>
      </c>
      <c r="C4376">
        <v>6</v>
      </c>
    </row>
    <row r="4377" spans="1:3" x14ac:dyDescent="0.3">
      <c r="A4377">
        <v>510520</v>
      </c>
      <c r="B4377" t="s">
        <v>330</v>
      </c>
      <c r="C4377">
        <v>3</v>
      </c>
    </row>
    <row r="4378" spans="1:3" x14ac:dyDescent="0.3">
      <c r="A4378">
        <v>510525</v>
      </c>
      <c r="B4378" t="s">
        <v>328</v>
      </c>
      <c r="C4378">
        <v>38</v>
      </c>
    </row>
    <row r="4379" spans="1:3" x14ac:dyDescent="0.3">
      <c r="A4379">
        <v>510530</v>
      </c>
      <c r="B4379" t="s">
        <v>5526</v>
      </c>
      <c r="C4379">
        <v>2</v>
      </c>
    </row>
    <row r="4380" spans="1:3" x14ac:dyDescent="0.3">
      <c r="A4380">
        <v>510558</v>
      </c>
      <c r="B4380" t="s">
        <v>325</v>
      </c>
      <c r="C4380">
        <v>32</v>
      </c>
    </row>
    <row r="4381" spans="1:3" x14ac:dyDescent="0.3">
      <c r="A4381">
        <v>510560</v>
      </c>
      <c r="B4381" t="s">
        <v>324</v>
      </c>
      <c r="C4381">
        <v>19</v>
      </c>
    </row>
    <row r="4382" spans="1:3" x14ac:dyDescent="0.3">
      <c r="A4382">
        <v>510562</v>
      </c>
      <c r="B4382" t="s">
        <v>5527</v>
      </c>
      <c r="C4382">
        <v>2</v>
      </c>
    </row>
    <row r="4383" spans="1:3" x14ac:dyDescent="0.3">
      <c r="A4383">
        <v>510590</v>
      </c>
      <c r="B4383" t="s">
        <v>322</v>
      </c>
      <c r="C4383">
        <v>24</v>
      </c>
    </row>
    <row r="4384" spans="1:3" x14ac:dyDescent="0.3">
      <c r="A4384">
        <v>510600</v>
      </c>
      <c r="B4384" t="s">
        <v>321</v>
      </c>
      <c r="C4384">
        <v>5</v>
      </c>
    </row>
    <row r="4385" spans="1:3" x14ac:dyDescent="0.3">
      <c r="A4385">
        <v>510610</v>
      </c>
      <c r="B4385" t="s">
        <v>320</v>
      </c>
      <c r="C4385">
        <v>1</v>
      </c>
    </row>
    <row r="4386" spans="1:3" x14ac:dyDescent="0.3">
      <c r="A4386">
        <v>510615</v>
      </c>
      <c r="B4386" t="s">
        <v>319</v>
      </c>
      <c r="C4386">
        <v>10</v>
      </c>
    </row>
    <row r="4387" spans="1:3" x14ac:dyDescent="0.3">
      <c r="A4387">
        <v>510620</v>
      </c>
      <c r="B4387" t="s">
        <v>315</v>
      </c>
      <c r="C4387">
        <v>7</v>
      </c>
    </row>
    <row r="4388" spans="1:3" x14ac:dyDescent="0.3">
      <c r="A4388">
        <v>510621</v>
      </c>
      <c r="B4388" t="s">
        <v>314</v>
      </c>
      <c r="C4388">
        <v>11</v>
      </c>
    </row>
    <row r="4389" spans="1:3" x14ac:dyDescent="0.3">
      <c r="A4389">
        <v>510618</v>
      </c>
      <c r="B4389" t="s">
        <v>317</v>
      </c>
      <c r="C4389">
        <v>1</v>
      </c>
    </row>
    <row r="4390" spans="1:3" x14ac:dyDescent="0.3">
      <c r="A4390">
        <v>510885</v>
      </c>
      <c r="B4390" t="s">
        <v>252</v>
      </c>
      <c r="C4390">
        <v>5</v>
      </c>
    </row>
    <row r="4391" spans="1:3" x14ac:dyDescent="0.3">
      <c r="A4391">
        <v>510890</v>
      </c>
      <c r="B4391" t="s">
        <v>251</v>
      </c>
      <c r="C4391">
        <v>12</v>
      </c>
    </row>
    <row r="4392" spans="1:3" x14ac:dyDescent="0.3">
      <c r="A4392">
        <v>510895</v>
      </c>
      <c r="B4392" t="s">
        <v>249</v>
      </c>
      <c r="C4392">
        <v>5</v>
      </c>
    </row>
    <row r="4393" spans="1:3" x14ac:dyDescent="0.3">
      <c r="A4393">
        <v>510622</v>
      </c>
      <c r="B4393" t="s">
        <v>313</v>
      </c>
      <c r="C4393">
        <v>60</v>
      </c>
    </row>
    <row r="4394" spans="1:3" x14ac:dyDescent="0.3">
      <c r="A4394">
        <v>510617</v>
      </c>
      <c r="B4394" t="s">
        <v>318</v>
      </c>
      <c r="C4394">
        <v>4</v>
      </c>
    </row>
    <row r="4395" spans="1:3" x14ac:dyDescent="0.3">
      <c r="A4395">
        <v>510623</v>
      </c>
      <c r="B4395" t="s">
        <v>312</v>
      </c>
      <c r="C4395">
        <v>8</v>
      </c>
    </row>
    <row r="4396" spans="1:3" x14ac:dyDescent="0.3">
      <c r="A4396">
        <v>510619</v>
      </c>
      <c r="B4396" t="s">
        <v>316</v>
      </c>
      <c r="C4396">
        <v>2</v>
      </c>
    </row>
    <row r="4397" spans="1:3" x14ac:dyDescent="0.3">
      <c r="A4397">
        <v>510624</v>
      </c>
      <c r="B4397" t="s">
        <v>311</v>
      </c>
      <c r="C4397">
        <v>6</v>
      </c>
    </row>
    <row r="4398" spans="1:3" x14ac:dyDescent="0.3">
      <c r="A4398">
        <v>510625</v>
      </c>
      <c r="B4398" t="s">
        <v>310</v>
      </c>
      <c r="C4398">
        <v>22</v>
      </c>
    </row>
    <row r="4399" spans="1:3" x14ac:dyDescent="0.3">
      <c r="A4399">
        <v>510627</v>
      </c>
      <c r="B4399" t="s">
        <v>308</v>
      </c>
      <c r="C4399">
        <v>9</v>
      </c>
    </row>
    <row r="4400" spans="1:3" x14ac:dyDescent="0.3">
      <c r="A4400">
        <v>510626</v>
      </c>
      <c r="B4400" t="s">
        <v>309</v>
      </c>
      <c r="C4400">
        <v>19</v>
      </c>
    </row>
    <row r="4401" spans="1:3" x14ac:dyDescent="0.3">
      <c r="A4401">
        <v>510631</v>
      </c>
      <c r="B4401" t="s">
        <v>304</v>
      </c>
      <c r="C4401">
        <v>1</v>
      </c>
    </row>
    <row r="4402" spans="1:3" x14ac:dyDescent="0.3">
      <c r="A4402">
        <v>510628</v>
      </c>
      <c r="B4402" t="s">
        <v>307</v>
      </c>
      <c r="C4402">
        <v>12</v>
      </c>
    </row>
    <row r="4403" spans="1:3" x14ac:dyDescent="0.3">
      <c r="A4403">
        <v>510629</v>
      </c>
      <c r="B4403" t="s">
        <v>306</v>
      </c>
      <c r="C4403">
        <v>15</v>
      </c>
    </row>
    <row r="4404" spans="1:3" x14ac:dyDescent="0.3">
      <c r="A4404">
        <v>510630</v>
      </c>
      <c r="B4404" t="s">
        <v>305</v>
      </c>
      <c r="C4404">
        <v>12</v>
      </c>
    </row>
    <row r="4405" spans="1:3" x14ac:dyDescent="0.3">
      <c r="A4405">
        <v>510637</v>
      </c>
      <c r="B4405" t="s">
        <v>303</v>
      </c>
      <c r="C4405">
        <v>6</v>
      </c>
    </row>
    <row r="4406" spans="1:3" x14ac:dyDescent="0.3">
      <c r="A4406">
        <v>510642</v>
      </c>
      <c r="B4406" t="s">
        <v>302</v>
      </c>
      <c r="C4406">
        <v>14</v>
      </c>
    </row>
    <row r="4407" spans="1:3" x14ac:dyDescent="0.3">
      <c r="A4407">
        <v>510645</v>
      </c>
      <c r="B4407" t="s">
        <v>301</v>
      </c>
      <c r="C4407">
        <v>17</v>
      </c>
    </row>
    <row r="4408" spans="1:3" x14ac:dyDescent="0.3">
      <c r="A4408">
        <v>510650</v>
      </c>
      <c r="B4408" t="s">
        <v>300</v>
      </c>
      <c r="C4408">
        <v>59</v>
      </c>
    </row>
    <row r="4409" spans="1:3" x14ac:dyDescent="0.3">
      <c r="A4409">
        <v>510670</v>
      </c>
      <c r="B4409" t="s">
        <v>298</v>
      </c>
      <c r="C4409">
        <v>2</v>
      </c>
    </row>
    <row r="4410" spans="1:3" x14ac:dyDescent="0.3">
      <c r="A4410">
        <v>510675</v>
      </c>
      <c r="B4410" t="s">
        <v>297</v>
      </c>
      <c r="C4410">
        <v>29</v>
      </c>
    </row>
    <row r="4411" spans="1:3" x14ac:dyDescent="0.3">
      <c r="A4411">
        <v>510677</v>
      </c>
      <c r="B4411" t="s">
        <v>296</v>
      </c>
      <c r="C4411">
        <v>9</v>
      </c>
    </row>
    <row r="4412" spans="1:3" x14ac:dyDescent="0.3">
      <c r="A4412">
        <v>510680</v>
      </c>
      <c r="B4412" t="s">
        <v>5528</v>
      </c>
      <c r="C4412">
        <v>1</v>
      </c>
    </row>
    <row r="4413" spans="1:3" x14ac:dyDescent="0.3">
      <c r="A4413">
        <v>510704</v>
      </c>
      <c r="B4413" t="s">
        <v>291</v>
      </c>
      <c r="C4413">
        <v>58</v>
      </c>
    </row>
    <row r="4414" spans="1:3" x14ac:dyDescent="0.3">
      <c r="A4414">
        <v>510706</v>
      </c>
      <c r="B4414" t="s">
        <v>290</v>
      </c>
      <c r="C4414">
        <v>8</v>
      </c>
    </row>
    <row r="4415" spans="1:3" x14ac:dyDescent="0.3">
      <c r="A4415">
        <v>510715</v>
      </c>
      <c r="B4415" t="s">
        <v>288</v>
      </c>
      <c r="C4415">
        <v>1</v>
      </c>
    </row>
    <row r="4416" spans="1:3" x14ac:dyDescent="0.3">
      <c r="A4416">
        <v>510718</v>
      </c>
      <c r="B4416" t="s">
        <v>287</v>
      </c>
      <c r="C4416">
        <v>19</v>
      </c>
    </row>
    <row r="4417" spans="1:3" x14ac:dyDescent="0.3">
      <c r="A4417">
        <v>510719</v>
      </c>
      <c r="B4417" t="s">
        <v>286</v>
      </c>
      <c r="C4417">
        <v>8</v>
      </c>
    </row>
    <row r="4418" spans="1:3" x14ac:dyDescent="0.3">
      <c r="A4418">
        <v>510720</v>
      </c>
      <c r="B4418" t="s">
        <v>285</v>
      </c>
      <c r="C4418">
        <v>2</v>
      </c>
    </row>
    <row r="4419" spans="1:3" x14ac:dyDescent="0.3">
      <c r="A4419">
        <v>510757</v>
      </c>
      <c r="B4419" t="s">
        <v>278</v>
      </c>
      <c r="C4419">
        <v>8</v>
      </c>
    </row>
    <row r="4420" spans="1:3" x14ac:dyDescent="0.3">
      <c r="A4420">
        <v>510760</v>
      </c>
      <c r="B4420" t="s">
        <v>277</v>
      </c>
      <c r="C4420">
        <v>156</v>
      </c>
    </row>
    <row r="4421" spans="1:3" x14ac:dyDescent="0.3">
      <c r="A4421">
        <v>510770</v>
      </c>
      <c r="B4421" t="s">
        <v>276</v>
      </c>
      <c r="C4421">
        <v>8</v>
      </c>
    </row>
    <row r="4422" spans="1:3" x14ac:dyDescent="0.3">
      <c r="A4422">
        <v>510775</v>
      </c>
      <c r="B4422" t="s">
        <v>274</v>
      </c>
      <c r="C4422">
        <v>4</v>
      </c>
    </row>
    <row r="4423" spans="1:3" x14ac:dyDescent="0.3">
      <c r="A4423">
        <v>510776</v>
      </c>
      <c r="B4423" t="s">
        <v>273</v>
      </c>
      <c r="C4423">
        <v>3</v>
      </c>
    </row>
    <row r="4424" spans="1:3" x14ac:dyDescent="0.3">
      <c r="A4424">
        <v>510777</v>
      </c>
      <c r="B4424" t="s">
        <v>272</v>
      </c>
      <c r="C4424">
        <v>13</v>
      </c>
    </row>
    <row r="4425" spans="1:3" x14ac:dyDescent="0.3">
      <c r="A4425">
        <v>510726</v>
      </c>
      <c r="B4425" t="s">
        <v>283</v>
      </c>
      <c r="C4425">
        <v>4</v>
      </c>
    </row>
    <row r="4426" spans="1:3" x14ac:dyDescent="0.3">
      <c r="A4426">
        <v>510780</v>
      </c>
      <c r="B4426" t="s">
        <v>270</v>
      </c>
      <c r="C4426">
        <v>1</v>
      </c>
    </row>
    <row r="4427" spans="1:3" x14ac:dyDescent="0.3">
      <c r="A4427">
        <v>510785</v>
      </c>
      <c r="B4427" t="s">
        <v>269</v>
      </c>
      <c r="C4427">
        <v>13</v>
      </c>
    </row>
    <row r="4428" spans="1:3" x14ac:dyDescent="0.3">
      <c r="A4428">
        <v>510730</v>
      </c>
      <c r="B4428" t="s">
        <v>281</v>
      </c>
      <c r="C4428">
        <v>8</v>
      </c>
    </row>
    <row r="4429" spans="1:3" x14ac:dyDescent="0.3">
      <c r="A4429">
        <v>510735</v>
      </c>
      <c r="B4429" t="s">
        <v>280</v>
      </c>
      <c r="C4429">
        <v>5</v>
      </c>
    </row>
    <row r="4430" spans="1:3" x14ac:dyDescent="0.3">
      <c r="A4430">
        <v>510710</v>
      </c>
      <c r="B4430" t="s">
        <v>5529</v>
      </c>
      <c r="C4430">
        <v>2</v>
      </c>
    </row>
    <row r="4431" spans="1:3" x14ac:dyDescent="0.3">
      <c r="A4431">
        <v>510787</v>
      </c>
      <c r="B4431" t="s">
        <v>268</v>
      </c>
      <c r="C4431">
        <v>4</v>
      </c>
    </row>
    <row r="4432" spans="1:3" x14ac:dyDescent="0.3">
      <c r="A4432">
        <v>510788</v>
      </c>
      <c r="B4432" t="s">
        <v>267</v>
      </c>
      <c r="C4432">
        <v>1</v>
      </c>
    </row>
    <row r="4433" spans="1:3" x14ac:dyDescent="0.3">
      <c r="A4433">
        <v>510790</v>
      </c>
      <c r="B4433" t="s">
        <v>266</v>
      </c>
      <c r="C4433">
        <v>65</v>
      </c>
    </row>
    <row r="4434" spans="1:3" x14ac:dyDescent="0.3">
      <c r="A4434">
        <v>510792</v>
      </c>
      <c r="B4434" t="s">
        <v>265</v>
      </c>
      <c r="C4434">
        <v>81</v>
      </c>
    </row>
    <row r="4435" spans="1:3" x14ac:dyDescent="0.3">
      <c r="A4435">
        <v>510794</v>
      </c>
      <c r="B4435" t="s">
        <v>264</v>
      </c>
      <c r="C4435">
        <v>26</v>
      </c>
    </row>
    <row r="4436" spans="1:3" x14ac:dyDescent="0.3">
      <c r="A4436">
        <v>510795</v>
      </c>
      <c r="B4436" t="s">
        <v>263</v>
      </c>
      <c r="C4436">
        <v>48</v>
      </c>
    </row>
    <row r="4437" spans="1:3" x14ac:dyDescent="0.3">
      <c r="A4437">
        <v>510800</v>
      </c>
      <c r="B4437" t="s">
        <v>262</v>
      </c>
      <c r="C4437">
        <v>8</v>
      </c>
    </row>
    <row r="4438" spans="1:3" x14ac:dyDescent="0.3">
      <c r="A4438">
        <v>510805</v>
      </c>
      <c r="B4438" t="s">
        <v>261</v>
      </c>
      <c r="C4438">
        <v>10</v>
      </c>
    </row>
    <row r="4439" spans="1:3" x14ac:dyDescent="0.3">
      <c r="A4439">
        <v>510810</v>
      </c>
      <c r="B4439" t="s">
        <v>260</v>
      </c>
      <c r="C4439">
        <v>4</v>
      </c>
    </row>
    <row r="4440" spans="1:3" x14ac:dyDescent="0.3">
      <c r="A4440">
        <v>510820</v>
      </c>
      <c r="B4440" t="s">
        <v>259</v>
      </c>
      <c r="C4440">
        <v>6</v>
      </c>
    </row>
    <row r="4441" spans="1:3" x14ac:dyDescent="0.3">
      <c r="A4441">
        <v>510830</v>
      </c>
      <c r="B4441" t="s">
        <v>258</v>
      </c>
      <c r="C4441">
        <v>7</v>
      </c>
    </row>
    <row r="4442" spans="1:3" x14ac:dyDescent="0.3">
      <c r="A4442">
        <v>510840</v>
      </c>
      <c r="B4442" t="s">
        <v>256</v>
      </c>
      <c r="C4442">
        <v>11</v>
      </c>
    </row>
    <row r="4443" spans="1:3" x14ac:dyDescent="0.3">
      <c r="A4443">
        <v>510850</v>
      </c>
      <c r="B4443" t="s">
        <v>255</v>
      </c>
      <c r="C4443">
        <v>4</v>
      </c>
    </row>
    <row r="4444" spans="1:3" x14ac:dyDescent="0.3">
      <c r="A4444">
        <v>510550</v>
      </c>
      <c r="B4444" t="s">
        <v>326</v>
      </c>
      <c r="C4444">
        <v>12</v>
      </c>
    </row>
    <row r="4445" spans="1:3" x14ac:dyDescent="0.3">
      <c r="A4445">
        <v>510860</v>
      </c>
      <c r="B4445" t="s">
        <v>254</v>
      </c>
      <c r="C4445">
        <v>21</v>
      </c>
    </row>
    <row r="4446" spans="1:3" x14ac:dyDescent="0.3">
      <c r="A4446">
        <v>520013</v>
      </c>
      <c r="B4446" t="s">
        <v>246</v>
      </c>
      <c r="C4446">
        <v>14</v>
      </c>
    </row>
    <row r="4447" spans="1:3" x14ac:dyDescent="0.3">
      <c r="A4447">
        <v>520017</v>
      </c>
      <c r="B4447" t="s">
        <v>244</v>
      </c>
      <c r="C4447">
        <v>10</v>
      </c>
    </row>
    <row r="4448" spans="1:3" x14ac:dyDescent="0.3">
      <c r="A4448">
        <v>520020</v>
      </c>
      <c r="B4448" t="s">
        <v>243</v>
      </c>
      <c r="C4448">
        <v>15</v>
      </c>
    </row>
    <row r="4449" spans="1:3" x14ac:dyDescent="0.3">
      <c r="A4449">
        <v>520025</v>
      </c>
      <c r="B4449" t="s">
        <v>242</v>
      </c>
      <c r="C4449">
        <v>19</v>
      </c>
    </row>
    <row r="4450" spans="1:3" x14ac:dyDescent="0.3">
      <c r="A4450">
        <v>520030</v>
      </c>
      <c r="B4450" t="s">
        <v>241</v>
      </c>
      <c r="C4450">
        <v>33</v>
      </c>
    </row>
    <row r="4451" spans="1:3" x14ac:dyDescent="0.3">
      <c r="A4451">
        <v>520050</v>
      </c>
      <c r="B4451" t="s">
        <v>240</v>
      </c>
      <c r="C4451">
        <v>3</v>
      </c>
    </row>
    <row r="4452" spans="1:3" x14ac:dyDescent="0.3">
      <c r="A4452">
        <v>520055</v>
      </c>
      <c r="B4452" t="s">
        <v>239</v>
      </c>
      <c r="C4452">
        <v>5</v>
      </c>
    </row>
    <row r="4453" spans="1:3" x14ac:dyDescent="0.3">
      <c r="A4453">
        <v>520060</v>
      </c>
      <c r="B4453" t="s">
        <v>238</v>
      </c>
      <c r="C4453">
        <v>60</v>
      </c>
    </row>
    <row r="4454" spans="1:3" x14ac:dyDescent="0.3">
      <c r="A4454">
        <v>520080</v>
      </c>
      <c r="B4454" t="s">
        <v>237</v>
      </c>
      <c r="C4454">
        <v>40</v>
      </c>
    </row>
    <row r="4455" spans="1:3" x14ac:dyDescent="0.3">
      <c r="A4455">
        <v>520085</v>
      </c>
      <c r="B4455" t="s">
        <v>235</v>
      </c>
      <c r="C4455">
        <v>1</v>
      </c>
    </row>
    <row r="4456" spans="1:3" x14ac:dyDescent="0.3">
      <c r="A4456">
        <v>520110</v>
      </c>
      <c r="B4456" t="s">
        <v>233</v>
      </c>
      <c r="C4456">
        <v>506</v>
      </c>
    </row>
    <row r="4457" spans="1:3" x14ac:dyDescent="0.3">
      <c r="A4457">
        <v>520130</v>
      </c>
      <c r="B4457" t="s">
        <v>231</v>
      </c>
      <c r="C4457">
        <v>14</v>
      </c>
    </row>
    <row r="4458" spans="1:3" x14ac:dyDescent="0.3">
      <c r="A4458">
        <v>520140</v>
      </c>
      <c r="B4458" t="s">
        <v>230</v>
      </c>
      <c r="C4458">
        <v>88</v>
      </c>
    </row>
    <row r="4459" spans="1:3" x14ac:dyDescent="0.3">
      <c r="A4459">
        <v>520145</v>
      </c>
      <c r="B4459" t="s">
        <v>229</v>
      </c>
      <c r="C4459">
        <v>4</v>
      </c>
    </row>
    <row r="4460" spans="1:3" x14ac:dyDescent="0.3">
      <c r="A4460">
        <v>520150</v>
      </c>
      <c r="B4460" t="s">
        <v>228</v>
      </c>
      <c r="C4460">
        <v>9</v>
      </c>
    </row>
    <row r="4461" spans="1:3" x14ac:dyDescent="0.3">
      <c r="A4461">
        <v>520170</v>
      </c>
      <c r="B4461" t="s">
        <v>226</v>
      </c>
      <c r="C4461">
        <v>28</v>
      </c>
    </row>
    <row r="4462" spans="1:3" x14ac:dyDescent="0.3">
      <c r="A4462">
        <v>520180</v>
      </c>
      <c r="B4462" t="s">
        <v>225</v>
      </c>
      <c r="C4462">
        <v>19</v>
      </c>
    </row>
    <row r="4463" spans="1:3" x14ac:dyDescent="0.3">
      <c r="A4463">
        <v>520215</v>
      </c>
      <c r="B4463" t="s">
        <v>224</v>
      </c>
      <c r="C4463">
        <v>17</v>
      </c>
    </row>
    <row r="4464" spans="1:3" x14ac:dyDescent="0.3">
      <c r="A4464">
        <v>520235</v>
      </c>
      <c r="B4464" t="s">
        <v>223</v>
      </c>
      <c r="C4464">
        <v>5</v>
      </c>
    </row>
    <row r="4465" spans="1:3" x14ac:dyDescent="0.3">
      <c r="A4465">
        <v>520250</v>
      </c>
      <c r="B4465" t="s">
        <v>222</v>
      </c>
      <c r="C4465">
        <v>17</v>
      </c>
    </row>
    <row r="4466" spans="1:3" x14ac:dyDescent="0.3">
      <c r="A4466">
        <v>520280</v>
      </c>
      <c r="B4466" t="s">
        <v>220</v>
      </c>
      <c r="C4466">
        <v>1</v>
      </c>
    </row>
    <row r="4467" spans="1:3" x14ac:dyDescent="0.3">
      <c r="A4467">
        <v>520310</v>
      </c>
      <c r="B4467" t="s">
        <v>219</v>
      </c>
      <c r="C4467">
        <v>1</v>
      </c>
    </row>
    <row r="4468" spans="1:3" x14ac:dyDescent="0.3">
      <c r="A4468">
        <v>520320</v>
      </c>
      <c r="B4468" t="s">
        <v>218</v>
      </c>
      <c r="C4468">
        <v>68</v>
      </c>
    </row>
    <row r="4469" spans="1:3" x14ac:dyDescent="0.3">
      <c r="A4469">
        <v>520330</v>
      </c>
      <c r="B4469" t="s">
        <v>217</v>
      </c>
      <c r="C4469">
        <v>47</v>
      </c>
    </row>
    <row r="4470" spans="1:3" x14ac:dyDescent="0.3">
      <c r="A4470">
        <v>520340</v>
      </c>
      <c r="B4470" t="s">
        <v>216</v>
      </c>
      <c r="C4470">
        <v>20</v>
      </c>
    </row>
    <row r="4471" spans="1:3" x14ac:dyDescent="0.3">
      <c r="A4471">
        <v>520350</v>
      </c>
      <c r="B4471" t="s">
        <v>215</v>
      </c>
      <c r="C4471">
        <v>76</v>
      </c>
    </row>
    <row r="4472" spans="1:3" x14ac:dyDescent="0.3">
      <c r="A4472">
        <v>520360</v>
      </c>
      <c r="B4472" t="s">
        <v>212</v>
      </c>
      <c r="C4472">
        <v>4</v>
      </c>
    </row>
    <row r="4473" spans="1:3" x14ac:dyDescent="0.3">
      <c r="A4473">
        <v>520380</v>
      </c>
      <c r="B4473" t="s">
        <v>211</v>
      </c>
      <c r="C4473">
        <v>9</v>
      </c>
    </row>
    <row r="4474" spans="1:3" x14ac:dyDescent="0.3">
      <c r="A4474">
        <v>520390</v>
      </c>
      <c r="B4474" t="s">
        <v>210</v>
      </c>
      <c r="C4474">
        <v>38</v>
      </c>
    </row>
    <row r="4475" spans="1:3" x14ac:dyDescent="0.3">
      <c r="A4475">
        <v>520396</v>
      </c>
      <c r="B4475" t="s">
        <v>208</v>
      </c>
      <c r="C4475">
        <v>20</v>
      </c>
    </row>
    <row r="4476" spans="1:3" x14ac:dyDescent="0.3">
      <c r="A4476">
        <v>520400</v>
      </c>
      <c r="B4476" t="s">
        <v>207</v>
      </c>
      <c r="C4476">
        <v>111</v>
      </c>
    </row>
    <row r="4477" spans="1:3" x14ac:dyDescent="0.3">
      <c r="A4477">
        <v>520410</v>
      </c>
      <c r="B4477" t="s">
        <v>206</v>
      </c>
      <c r="C4477">
        <v>10</v>
      </c>
    </row>
    <row r="4478" spans="1:3" x14ac:dyDescent="0.3">
      <c r="A4478">
        <v>520420</v>
      </c>
      <c r="B4478" t="s">
        <v>205</v>
      </c>
      <c r="C4478">
        <v>2</v>
      </c>
    </row>
    <row r="4479" spans="1:3" x14ac:dyDescent="0.3">
      <c r="A4479">
        <v>520425</v>
      </c>
      <c r="B4479" t="s">
        <v>204</v>
      </c>
      <c r="C4479">
        <v>28</v>
      </c>
    </row>
    <row r="4480" spans="1:3" x14ac:dyDescent="0.3">
      <c r="A4480">
        <v>520430</v>
      </c>
      <c r="B4480" t="s">
        <v>203</v>
      </c>
      <c r="C4480">
        <v>11</v>
      </c>
    </row>
    <row r="4481" spans="1:3" x14ac:dyDescent="0.3">
      <c r="A4481">
        <v>520440</v>
      </c>
      <c r="B4481" t="s">
        <v>202</v>
      </c>
      <c r="C4481">
        <v>15</v>
      </c>
    </row>
    <row r="4482" spans="1:3" x14ac:dyDescent="0.3">
      <c r="A4482">
        <v>520450</v>
      </c>
      <c r="B4482" t="s">
        <v>201</v>
      </c>
      <c r="C4482">
        <v>113</v>
      </c>
    </row>
    <row r="4483" spans="1:3" x14ac:dyDescent="0.3">
      <c r="A4483">
        <v>520460</v>
      </c>
      <c r="B4483" t="s">
        <v>199</v>
      </c>
      <c r="C4483">
        <v>2</v>
      </c>
    </row>
    <row r="4484" spans="1:3" x14ac:dyDescent="0.3">
      <c r="A4484">
        <v>520465</v>
      </c>
      <c r="B4484" t="s">
        <v>198</v>
      </c>
      <c r="C4484">
        <v>1</v>
      </c>
    </row>
    <row r="4485" spans="1:3" x14ac:dyDescent="0.3">
      <c r="A4485">
        <v>520470</v>
      </c>
      <c r="B4485" t="s">
        <v>197</v>
      </c>
      <c r="C4485">
        <v>25</v>
      </c>
    </row>
    <row r="4486" spans="1:3" x14ac:dyDescent="0.3">
      <c r="A4486">
        <v>520480</v>
      </c>
      <c r="B4486" t="s">
        <v>196</v>
      </c>
      <c r="C4486">
        <v>14</v>
      </c>
    </row>
    <row r="4487" spans="1:3" x14ac:dyDescent="0.3">
      <c r="A4487">
        <v>520485</v>
      </c>
      <c r="B4487" t="s">
        <v>195</v>
      </c>
      <c r="C4487">
        <v>3</v>
      </c>
    </row>
    <row r="4488" spans="1:3" x14ac:dyDescent="0.3">
      <c r="A4488">
        <v>520490</v>
      </c>
      <c r="B4488" t="s">
        <v>194</v>
      </c>
      <c r="C4488">
        <v>41</v>
      </c>
    </row>
    <row r="4489" spans="1:3" x14ac:dyDescent="0.3">
      <c r="A4489">
        <v>520495</v>
      </c>
      <c r="B4489" t="s">
        <v>193</v>
      </c>
      <c r="C4489">
        <v>10</v>
      </c>
    </row>
    <row r="4490" spans="1:3" x14ac:dyDescent="0.3">
      <c r="A4490">
        <v>520500</v>
      </c>
      <c r="B4490" t="s">
        <v>192</v>
      </c>
      <c r="C4490">
        <v>29</v>
      </c>
    </row>
    <row r="4491" spans="1:3" x14ac:dyDescent="0.3">
      <c r="A4491">
        <v>520505</v>
      </c>
      <c r="B4491" t="s">
        <v>191</v>
      </c>
      <c r="C4491">
        <v>57</v>
      </c>
    </row>
    <row r="4492" spans="1:3" x14ac:dyDescent="0.3">
      <c r="A4492">
        <v>520510</v>
      </c>
      <c r="B4492" t="s">
        <v>190</v>
      </c>
      <c r="C4492">
        <v>135</v>
      </c>
    </row>
    <row r="4493" spans="1:3" x14ac:dyDescent="0.3">
      <c r="A4493">
        <v>520530</v>
      </c>
      <c r="B4493" t="s">
        <v>188</v>
      </c>
      <c r="C4493">
        <v>32</v>
      </c>
    </row>
    <row r="4494" spans="1:3" x14ac:dyDescent="0.3">
      <c r="A4494">
        <v>520540</v>
      </c>
      <c r="B4494" t="s">
        <v>187</v>
      </c>
      <c r="C4494">
        <v>66</v>
      </c>
    </row>
    <row r="4495" spans="1:3" x14ac:dyDescent="0.3">
      <c r="A4495">
        <v>520545</v>
      </c>
      <c r="B4495" t="s">
        <v>186</v>
      </c>
      <c r="C4495">
        <v>17</v>
      </c>
    </row>
    <row r="4496" spans="1:3" x14ac:dyDescent="0.3">
      <c r="A4496">
        <v>520547</v>
      </c>
      <c r="B4496" t="s">
        <v>185</v>
      </c>
      <c r="C4496">
        <v>14</v>
      </c>
    </row>
    <row r="4497" spans="1:3" x14ac:dyDescent="0.3">
      <c r="A4497">
        <v>520549</v>
      </c>
      <c r="B4497" t="s">
        <v>184</v>
      </c>
      <c r="C4497">
        <v>49</v>
      </c>
    </row>
    <row r="4498" spans="1:3" x14ac:dyDescent="0.3">
      <c r="A4498">
        <v>520551</v>
      </c>
      <c r="B4498" t="s">
        <v>183</v>
      </c>
      <c r="C4498">
        <v>7</v>
      </c>
    </row>
    <row r="4499" spans="1:3" x14ac:dyDescent="0.3">
      <c r="A4499">
        <v>520552</v>
      </c>
      <c r="B4499" t="s">
        <v>182</v>
      </c>
      <c r="C4499">
        <v>24</v>
      </c>
    </row>
    <row r="4500" spans="1:3" x14ac:dyDescent="0.3">
      <c r="A4500">
        <v>520570</v>
      </c>
      <c r="B4500" t="s">
        <v>181</v>
      </c>
      <c r="C4500">
        <v>1</v>
      </c>
    </row>
    <row r="4501" spans="1:3" x14ac:dyDescent="0.3">
      <c r="A4501">
        <v>520580</v>
      </c>
      <c r="B4501" t="s">
        <v>180</v>
      </c>
      <c r="C4501">
        <v>33</v>
      </c>
    </row>
    <row r="4502" spans="1:3" x14ac:dyDescent="0.3">
      <c r="A4502">
        <v>520590</v>
      </c>
      <c r="B4502" t="s">
        <v>179</v>
      </c>
      <c r="C4502">
        <v>39</v>
      </c>
    </row>
    <row r="4503" spans="1:3" x14ac:dyDescent="0.3">
      <c r="A4503">
        <v>520620</v>
      </c>
      <c r="B4503" t="s">
        <v>178</v>
      </c>
      <c r="C4503">
        <v>292</v>
      </c>
    </row>
    <row r="4504" spans="1:3" x14ac:dyDescent="0.3">
      <c r="A4504">
        <v>520630</v>
      </c>
      <c r="B4504" t="s">
        <v>177</v>
      </c>
      <c r="C4504">
        <v>10</v>
      </c>
    </row>
    <row r="4505" spans="1:3" x14ac:dyDescent="0.3">
      <c r="A4505">
        <v>520640</v>
      </c>
      <c r="B4505" t="s">
        <v>176</v>
      </c>
      <c r="C4505">
        <v>48</v>
      </c>
    </row>
    <row r="4506" spans="1:3" x14ac:dyDescent="0.3">
      <c r="A4506">
        <v>520650</v>
      </c>
      <c r="B4506" t="s">
        <v>175</v>
      </c>
      <c r="C4506">
        <v>1</v>
      </c>
    </row>
    <row r="4507" spans="1:3" x14ac:dyDescent="0.3">
      <c r="A4507">
        <v>520660</v>
      </c>
      <c r="B4507" t="s">
        <v>174</v>
      </c>
      <c r="C4507">
        <v>5</v>
      </c>
    </row>
    <row r="4508" spans="1:3" x14ac:dyDescent="0.3">
      <c r="A4508">
        <v>520670</v>
      </c>
      <c r="B4508" t="s">
        <v>173</v>
      </c>
      <c r="C4508">
        <v>6</v>
      </c>
    </row>
    <row r="4509" spans="1:3" x14ac:dyDescent="0.3">
      <c r="A4509">
        <v>520680</v>
      </c>
      <c r="B4509" t="s">
        <v>172</v>
      </c>
      <c r="C4509">
        <v>1</v>
      </c>
    </row>
    <row r="4510" spans="1:3" x14ac:dyDescent="0.3">
      <c r="A4510">
        <v>520690</v>
      </c>
      <c r="B4510" t="s">
        <v>171</v>
      </c>
      <c r="C4510">
        <v>2</v>
      </c>
    </row>
    <row r="4511" spans="1:3" x14ac:dyDescent="0.3">
      <c r="A4511">
        <v>520830</v>
      </c>
      <c r="B4511" t="s">
        <v>158</v>
      </c>
      <c r="C4511">
        <v>5</v>
      </c>
    </row>
    <row r="4512" spans="1:3" x14ac:dyDescent="0.3">
      <c r="A4512">
        <v>520725</v>
      </c>
      <c r="B4512" t="s">
        <v>169</v>
      </c>
      <c r="C4512">
        <v>13</v>
      </c>
    </row>
    <row r="4513" spans="1:3" x14ac:dyDescent="0.3">
      <c r="A4513">
        <v>520735</v>
      </c>
      <c r="B4513" t="s">
        <v>168</v>
      </c>
      <c r="C4513">
        <v>13</v>
      </c>
    </row>
    <row r="4514" spans="1:3" x14ac:dyDescent="0.3">
      <c r="A4514">
        <v>520740</v>
      </c>
      <c r="B4514" t="s">
        <v>167</v>
      </c>
      <c r="C4514">
        <v>2</v>
      </c>
    </row>
    <row r="4515" spans="1:3" x14ac:dyDescent="0.3">
      <c r="A4515">
        <v>520750</v>
      </c>
      <c r="B4515" t="s">
        <v>166</v>
      </c>
      <c r="C4515">
        <v>1</v>
      </c>
    </row>
    <row r="4516" spans="1:3" x14ac:dyDescent="0.3">
      <c r="A4516">
        <v>520753</v>
      </c>
      <c r="B4516" t="s">
        <v>165</v>
      </c>
      <c r="C4516">
        <v>32</v>
      </c>
    </row>
    <row r="4517" spans="1:3" x14ac:dyDescent="0.3">
      <c r="A4517">
        <v>520780</v>
      </c>
      <c r="B4517" t="s">
        <v>163</v>
      </c>
      <c r="C4517">
        <v>5</v>
      </c>
    </row>
    <row r="4518" spans="1:3" x14ac:dyDescent="0.3">
      <c r="A4518">
        <v>520790</v>
      </c>
      <c r="B4518" t="s">
        <v>162</v>
      </c>
      <c r="C4518">
        <v>63</v>
      </c>
    </row>
    <row r="4519" spans="1:3" x14ac:dyDescent="0.3">
      <c r="A4519">
        <v>520800</v>
      </c>
      <c r="B4519" t="s">
        <v>161</v>
      </c>
      <c r="C4519">
        <v>478</v>
      </c>
    </row>
    <row r="4520" spans="1:3" x14ac:dyDescent="0.3">
      <c r="A4520">
        <v>520815</v>
      </c>
      <c r="B4520" t="s">
        <v>159</v>
      </c>
      <c r="C4520">
        <v>4</v>
      </c>
    </row>
    <row r="4521" spans="1:3" x14ac:dyDescent="0.3">
      <c r="A4521">
        <v>520840</v>
      </c>
      <c r="B4521" t="s">
        <v>157</v>
      </c>
      <c r="C4521">
        <v>7</v>
      </c>
    </row>
    <row r="4522" spans="1:3" x14ac:dyDescent="0.3">
      <c r="A4522">
        <v>520850</v>
      </c>
      <c r="B4522" t="s">
        <v>156</v>
      </c>
      <c r="C4522">
        <v>2</v>
      </c>
    </row>
    <row r="4523" spans="1:3" x14ac:dyDescent="0.3">
      <c r="A4523">
        <v>520860</v>
      </c>
      <c r="B4523" t="s">
        <v>155</v>
      </c>
      <c r="C4523">
        <v>38</v>
      </c>
    </row>
    <row r="4524" spans="1:3" x14ac:dyDescent="0.3">
      <c r="A4524">
        <v>520870</v>
      </c>
      <c r="B4524" t="s">
        <v>154</v>
      </c>
      <c r="C4524">
        <v>1037</v>
      </c>
    </row>
    <row r="4525" spans="1:3" x14ac:dyDescent="0.3">
      <c r="A4525">
        <v>520880</v>
      </c>
      <c r="B4525" t="s">
        <v>153</v>
      </c>
      <c r="C4525">
        <v>2</v>
      </c>
    </row>
    <row r="4526" spans="1:3" x14ac:dyDescent="0.3">
      <c r="A4526">
        <v>520890</v>
      </c>
      <c r="B4526" t="s">
        <v>152</v>
      </c>
      <c r="C4526">
        <v>67</v>
      </c>
    </row>
    <row r="4527" spans="1:3" x14ac:dyDescent="0.3">
      <c r="A4527">
        <v>520910</v>
      </c>
      <c r="B4527" t="s">
        <v>151</v>
      </c>
      <c r="C4527">
        <v>225</v>
      </c>
    </row>
    <row r="4528" spans="1:3" x14ac:dyDescent="0.3">
      <c r="A4528">
        <v>520915</v>
      </c>
      <c r="B4528" t="s">
        <v>150</v>
      </c>
      <c r="C4528">
        <v>96</v>
      </c>
    </row>
    <row r="4529" spans="1:3" x14ac:dyDescent="0.3">
      <c r="A4529">
        <v>520929</v>
      </c>
      <c r="B4529" t="s">
        <v>148</v>
      </c>
      <c r="C4529">
        <v>6</v>
      </c>
    </row>
    <row r="4530" spans="1:3" x14ac:dyDescent="0.3">
      <c r="A4530">
        <v>520945</v>
      </c>
      <c r="B4530" t="s">
        <v>146</v>
      </c>
      <c r="C4530">
        <v>1</v>
      </c>
    </row>
    <row r="4531" spans="1:3" x14ac:dyDescent="0.3">
      <c r="A4531">
        <v>520960</v>
      </c>
      <c r="B4531" t="s">
        <v>145</v>
      </c>
      <c r="C4531">
        <v>11</v>
      </c>
    </row>
    <row r="4532" spans="1:3" x14ac:dyDescent="0.3">
      <c r="A4532">
        <v>520970</v>
      </c>
      <c r="B4532" t="s">
        <v>144</v>
      </c>
      <c r="C4532">
        <v>12</v>
      </c>
    </row>
    <row r="4533" spans="1:3" x14ac:dyDescent="0.3">
      <c r="A4533">
        <v>520980</v>
      </c>
      <c r="B4533" t="s">
        <v>143</v>
      </c>
      <c r="C4533">
        <v>2</v>
      </c>
    </row>
    <row r="4534" spans="1:3" x14ac:dyDescent="0.3">
      <c r="A4534">
        <v>520990</v>
      </c>
      <c r="B4534" t="s">
        <v>142</v>
      </c>
      <c r="C4534">
        <v>61</v>
      </c>
    </row>
    <row r="4535" spans="1:3" x14ac:dyDescent="0.3">
      <c r="A4535">
        <v>520993</v>
      </c>
      <c r="B4535" t="s">
        <v>141</v>
      </c>
      <c r="C4535">
        <v>76</v>
      </c>
    </row>
    <row r="4536" spans="1:3" x14ac:dyDescent="0.3">
      <c r="A4536">
        <v>520995</v>
      </c>
      <c r="B4536" t="s">
        <v>140</v>
      </c>
      <c r="C4536">
        <v>13</v>
      </c>
    </row>
    <row r="4537" spans="1:3" x14ac:dyDescent="0.3">
      <c r="A4537">
        <v>521000</v>
      </c>
      <c r="B4537" t="s">
        <v>139</v>
      </c>
      <c r="C4537">
        <v>13</v>
      </c>
    </row>
    <row r="4538" spans="1:3" x14ac:dyDescent="0.3">
      <c r="A4538">
        <v>521010</v>
      </c>
      <c r="B4538" t="s">
        <v>138</v>
      </c>
      <c r="C4538">
        <v>46</v>
      </c>
    </row>
    <row r="4539" spans="1:3" x14ac:dyDescent="0.3">
      <c r="A4539">
        <v>521015</v>
      </c>
      <c r="B4539" t="s">
        <v>137</v>
      </c>
      <c r="C4539">
        <v>14</v>
      </c>
    </row>
    <row r="4540" spans="1:3" x14ac:dyDescent="0.3">
      <c r="A4540">
        <v>521020</v>
      </c>
      <c r="B4540" t="s">
        <v>136</v>
      </c>
      <c r="C4540">
        <v>48</v>
      </c>
    </row>
    <row r="4541" spans="1:3" x14ac:dyDescent="0.3">
      <c r="A4541">
        <v>521040</v>
      </c>
      <c r="B4541" t="s">
        <v>134</v>
      </c>
      <c r="C4541">
        <v>105</v>
      </c>
    </row>
    <row r="4542" spans="1:3" x14ac:dyDescent="0.3">
      <c r="A4542">
        <v>521056</v>
      </c>
      <c r="B4542" t="s">
        <v>133</v>
      </c>
      <c r="C4542">
        <v>4</v>
      </c>
    </row>
    <row r="4543" spans="1:3" x14ac:dyDescent="0.3">
      <c r="A4543">
        <v>521060</v>
      </c>
      <c r="B4543" t="s">
        <v>132</v>
      </c>
      <c r="C4543">
        <v>4</v>
      </c>
    </row>
    <row r="4544" spans="1:3" x14ac:dyDescent="0.3">
      <c r="A4544">
        <v>521080</v>
      </c>
      <c r="B4544" t="s">
        <v>131</v>
      </c>
      <c r="C4544">
        <v>11</v>
      </c>
    </row>
    <row r="4545" spans="1:3" x14ac:dyDescent="0.3">
      <c r="A4545">
        <v>521090</v>
      </c>
      <c r="B4545" t="s">
        <v>130</v>
      </c>
      <c r="C4545">
        <v>20</v>
      </c>
    </row>
    <row r="4546" spans="1:3" x14ac:dyDescent="0.3">
      <c r="A4546">
        <v>521100</v>
      </c>
      <c r="B4546" t="s">
        <v>129</v>
      </c>
      <c r="C4546">
        <v>8</v>
      </c>
    </row>
    <row r="4547" spans="1:3" x14ac:dyDescent="0.3">
      <c r="A4547">
        <v>521120</v>
      </c>
      <c r="B4547" t="s">
        <v>128</v>
      </c>
      <c r="C4547">
        <v>20</v>
      </c>
    </row>
    <row r="4548" spans="1:3" x14ac:dyDescent="0.3">
      <c r="A4548">
        <v>521130</v>
      </c>
      <c r="B4548" t="s">
        <v>127</v>
      </c>
      <c r="C4548">
        <v>6</v>
      </c>
    </row>
    <row r="4549" spans="1:3" x14ac:dyDescent="0.3">
      <c r="A4549">
        <v>521150</v>
      </c>
      <c r="B4549" t="s">
        <v>125</v>
      </c>
      <c r="C4549">
        <v>173</v>
      </c>
    </row>
    <row r="4550" spans="1:3" x14ac:dyDescent="0.3">
      <c r="A4550">
        <v>521170</v>
      </c>
      <c r="B4550" t="s">
        <v>123</v>
      </c>
      <c r="C4550">
        <v>7</v>
      </c>
    </row>
    <row r="4551" spans="1:3" x14ac:dyDescent="0.3">
      <c r="A4551">
        <v>521180</v>
      </c>
      <c r="B4551" t="s">
        <v>122</v>
      </c>
      <c r="C4551">
        <v>42</v>
      </c>
    </row>
    <row r="4552" spans="1:3" x14ac:dyDescent="0.3">
      <c r="A4552">
        <v>521190</v>
      </c>
      <c r="B4552" t="s">
        <v>121</v>
      </c>
      <c r="C4552">
        <v>74</v>
      </c>
    </row>
    <row r="4553" spans="1:3" x14ac:dyDescent="0.3">
      <c r="A4553">
        <v>521210</v>
      </c>
      <c r="B4553" t="s">
        <v>118</v>
      </c>
      <c r="C4553">
        <v>14</v>
      </c>
    </row>
    <row r="4554" spans="1:3" x14ac:dyDescent="0.3">
      <c r="A4554">
        <v>521220</v>
      </c>
      <c r="B4554" t="s">
        <v>117</v>
      </c>
      <c r="C4554">
        <v>25</v>
      </c>
    </row>
    <row r="4555" spans="1:3" x14ac:dyDescent="0.3">
      <c r="A4555">
        <v>521225</v>
      </c>
      <c r="B4555" t="s">
        <v>116</v>
      </c>
      <c r="C4555">
        <v>3</v>
      </c>
    </row>
    <row r="4556" spans="1:3" x14ac:dyDescent="0.3">
      <c r="A4556">
        <v>521230</v>
      </c>
      <c r="B4556" t="s">
        <v>115</v>
      </c>
      <c r="C4556">
        <v>14</v>
      </c>
    </row>
    <row r="4557" spans="1:3" x14ac:dyDescent="0.3">
      <c r="A4557">
        <v>521250</v>
      </c>
      <c r="B4557" t="s">
        <v>114</v>
      </c>
      <c r="C4557">
        <v>111</v>
      </c>
    </row>
    <row r="4558" spans="1:3" x14ac:dyDescent="0.3">
      <c r="A4558">
        <v>521270</v>
      </c>
      <c r="B4558" t="s">
        <v>112</v>
      </c>
      <c r="C4558">
        <v>54</v>
      </c>
    </row>
    <row r="4559" spans="1:3" x14ac:dyDescent="0.3">
      <c r="A4559">
        <v>521280</v>
      </c>
      <c r="B4559" t="s">
        <v>111</v>
      </c>
      <c r="C4559">
        <v>9</v>
      </c>
    </row>
    <row r="4560" spans="1:3" x14ac:dyDescent="0.3">
      <c r="A4560">
        <v>521290</v>
      </c>
      <c r="B4560" t="s">
        <v>110</v>
      </c>
      <c r="C4560">
        <v>1</v>
      </c>
    </row>
    <row r="4561" spans="1:3" x14ac:dyDescent="0.3">
      <c r="A4561">
        <v>521300</v>
      </c>
      <c r="B4561" t="s">
        <v>108</v>
      </c>
      <c r="C4561">
        <v>8</v>
      </c>
    </row>
    <row r="4562" spans="1:3" x14ac:dyDescent="0.3">
      <c r="A4562">
        <v>521308</v>
      </c>
      <c r="B4562" t="s">
        <v>106</v>
      </c>
      <c r="C4562">
        <v>68</v>
      </c>
    </row>
    <row r="4563" spans="1:3" x14ac:dyDescent="0.3">
      <c r="A4563">
        <v>521310</v>
      </c>
      <c r="B4563" t="s">
        <v>105</v>
      </c>
      <c r="C4563">
        <v>38</v>
      </c>
    </row>
    <row r="4564" spans="1:3" x14ac:dyDescent="0.3">
      <c r="A4564">
        <v>521350</v>
      </c>
      <c r="B4564" t="s">
        <v>103</v>
      </c>
      <c r="C4564">
        <v>37</v>
      </c>
    </row>
    <row r="4565" spans="1:3" x14ac:dyDescent="0.3">
      <c r="A4565">
        <v>521370</v>
      </c>
      <c r="B4565" t="s">
        <v>102</v>
      </c>
      <c r="C4565">
        <v>17</v>
      </c>
    </row>
    <row r="4566" spans="1:3" x14ac:dyDescent="0.3">
      <c r="A4566">
        <v>521375</v>
      </c>
      <c r="B4566" t="s">
        <v>101</v>
      </c>
      <c r="C4566">
        <v>4</v>
      </c>
    </row>
    <row r="4567" spans="1:3" x14ac:dyDescent="0.3">
      <c r="A4567">
        <v>521377</v>
      </c>
      <c r="B4567" t="s">
        <v>100</v>
      </c>
      <c r="C4567">
        <v>1</v>
      </c>
    </row>
    <row r="4568" spans="1:3" x14ac:dyDescent="0.3">
      <c r="A4568">
        <v>521380</v>
      </c>
      <c r="B4568" t="s">
        <v>99</v>
      </c>
      <c r="C4568">
        <v>127</v>
      </c>
    </row>
    <row r="4569" spans="1:3" x14ac:dyDescent="0.3">
      <c r="A4569">
        <v>521385</v>
      </c>
      <c r="B4569" t="s">
        <v>98</v>
      </c>
      <c r="C4569">
        <v>2</v>
      </c>
    </row>
    <row r="4570" spans="1:3" x14ac:dyDescent="0.3">
      <c r="A4570">
        <v>521390</v>
      </c>
      <c r="B4570" t="s">
        <v>97</v>
      </c>
      <c r="C4570">
        <v>4</v>
      </c>
    </row>
    <row r="4571" spans="1:3" x14ac:dyDescent="0.3">
      <c r="A4571">
        <v>521400</v>
      </c>
      <c r="B4571" t="s">
        <v>96</v>
      </c>
      <c r="C4571">
        <v>22</v>
      </c>
    </row>
    <row r="4572" spans="1:3" x14ac:dyDescent="0.3">
      <c r="A4572">
        <v>521405</v>
      </c>
      <c r="B4572" t="s">
        <v>95</v>
      </c>
      <c r="C4572">
        <v>4</v>
      </c>
    </row>
    <row r="4573" spans="1:3" x14ac:dyDescent="0.3">
      <c r="A4573">
        <v>521440</v>
      </c>
      <c r="B4573" t="s">
        <v>93</v>
      </c>
      <c r="C4573">
        <v>9</v>
      </c>
    </row>
    <row r="4574" spans="1:3" x14ac:dyDescent="0.3">
      <c r="A4574">
        <v>521460</v>
      </c>
      <c r="B4574" t="s">
        <v>91</v>
      </c>
      <c r="C4574">
        <v>105</v>
      </c>
    </row>
    <row r="4575" spans="1:3" x14ac:dyDescent="0.3">
      <c r="A4575">
        <v>521470</v>
      </c>
      <c r="B4575" t="s">
        <v>90</v>
      </c>
      <c r="C4575">
        <v>3</v>
      </c>
    </row>
    <row r="4576" spans="1:3" x14ac:dyDescent="0.3">
      <c r="A4576">
        <v>521483</v>
      </c>
      <c r="B4576" t="s">
        <v>88</v>
      </c>
      <c r="C4576">
        <v>30</v>
      </c>
    </row>
    <row r="4577" spans="1:3" x14ac:dyDescent="0.3">
      <c r="A4577">
        <v>521487</v>
      </c>
      <c r="B4577" t="s">
        <v>86</v>
      </c>
      <c r="C4577">
        <v>2</v>
      </c>
    </row>
    <row r="4578" spans="1:3" x14ac:dyDescent="0.3">
      <c r="A4578">
        <v>521490</v>
      </c>
      <c r="B4578" t="s">
        <v>85</v>
      </c>
      <c r="C4578">
        <v>3</v>
      </c>
    </row>
    <row r="4579" spans="1:3" x14ac:dyDescent="0.3">
      <c r="A4579">
        <v>521500</v>
      </c>
      <c r="B4579" t="s">
        <v>84</v>
      </c>
      <c r="C4579">
        <v>2</v>
      </c>
    </row>
    <row r="4580" spans="1:3" x14ac:dyDescent="0.3">
      <c r="A4580">
        <v>521520</v>
      </c>
      <c r="B4580" t="s">
        <v>83</v>
      </c>
      <c r="C4580">
        <v>1</v>
      </c>
    </row>
    <row r="4581" spans="1:3" x14ac:dyDescent="0.3">
      <c r="A4581">
        <v>521523</v>
      </c>
      <c r="B4581" t="s">
        <v>82</v>
      </c>
      <c r="C4581">
        <v>2</v>
      </c>
    </row>
    <row r="4582" spans="1:3" x14ac:dyDescent="0.3">
      <c r="A4582">
        <v>521530</v>
      </c>
      <c r="B4582" t="s">
        <v>80</v>
      </c>
      <c r="C4582">
        <v>90</v>
      </c>
    </row>
    <row r="4583" spans="1:3" x14ac:dyDescent="0.3">
      <c r="A4583">
        <v>521540</v>
      </c>
      <c r="B4583" t="s">
        <v>79</v>
      </c>
      <c r="C4583">
        <v>5</v>
      </c>
    </row>
    <row r="4584" spans="1:3" x14ac:dyDescent="0.3">
      <c r="A4584">
        <v>521550</v>
      </c>
      <c r="B4584" t="s">
        <v>78</v>
      </c>
      <c r="C4584">
        <v>12</v>
      </c>
    </row>
    <row r="4585" spans="1:3" x14ac:dyDescent="0.3">
      <c r="A4585">
        <v>521560</v>
      </c>
      <c r="B4585" t="s">
        <v>77</v>
      </c>
      <c r="C4585">
        <v>19</v>
      </c>
    </row>
    <row r="4586" spans="1:3" x14ac:dyDescent="0.3">
      <c r="A4586">
        <v>521570</v>
      </c>
      <c r="B4586" t="s">
        <v>75</v>
      </c>
      <c r="C4586">
        <v>48</v>
      </c>
    </row>
    <row r="4587" spans="1:3" x14ac:dyDescent="0.3">
      <c r="A4587">
        <v>521590</v>
      </c>
      <c r="B4587" t="s">
        <v>73</v>
      </c>
      <c r="C4587">
        <v>3</v>
      </c>
    </row>
    <row r="4588" spans="1:3" x14ac:dyDescent="0.3">
      <c r="A4588">
        <v>521600</v>
      </c>
      <c r="B4588" t="s">
        <v>72</v>
      </c>
      <c r="C4588">
        <v>20</v>
      </c>
    </row>
    <row r="4589" spans="1:3" x14ac:dyDescent="0.3">
      <c r="A4589">
        <v>521630</v>
      </c>
      <c r="B4589" t="s">
        <v>71</v>
      </c>
      <c r="C4589">
        <v>48</v>
      </c>
    </row>
    <row r="4590" spans="1:3" x14ac:dyDescent="0.3">
      <c r="A4590">
        <v>521640</v>
      </c>
      <c r="B4590" t="s">
        <v>70</v>
      </c>
      <c r="C4590">
        <v>9</v>
      </c>
    </row>
    <row r="4591" spans="1:3" x14ac:dyDescent="0.3">
      <c r="A4591">
        <v>521680</v>
      </c>
      <c r="B4591" t="s">
        <v>68</v>
      </c>
      <c r="C4591">
        <v>4</v>
      </c>
    </row>
    <row r="4592" spans="1:3" x14ac:dyDescent="0.3">
      <c r="A4592">
        <v>521690</v>
      </c>
      <c r="B4592" t="s">
        <v>67</v>
      </c>
      <c r="C4592">
        <v>1</v>
      </c>
    </row>
    <row r="4593" spans="1:3" x14ac:dyDescent="0.3">
      <c r="A4593">
        <v>521710</v>
      </c>
      <c r="B4593" t="s">
        <v>66</v>
      </c>
      <c r="C4593">
        <v>98</v>
      </c>
    </row>
    <row r="4594" spans="1:3" x14ac:dyDescent="0.3">
      <c r="A4594">
        <v>521720</v>
      </c>
      <c r="B4594" t="s">
        <v>65</v>
      </c>
      <c r="C4594">
        <v>9</v>
      </c>
    </row>
    <row r="4595" spans="1:3" x14ac:dyDescent="0.3">
      <c r="A4595">
        <v>521730</v>
      </c>
      <c r="B4595" t="s">
        <v>64</v>
      </c>
      <c r="C4595">
        <v>185</v>
      </c>
    </row>
    <row r="4596" spans="1:3" x14ac:dyDescent="0.3">
      <c r="A4596">
        <v>521740</v>
      </c>
      <c r="B4596" t="s">
        <v>63</v>
      </c>
      <c r="C4596">
        <v>308</v>
      </c>
    </row>
    <row r="4597" spans="1:3" x14ac:dyDescent="0.3">
      <c r="A4597">
        <v>521760</v>
      </c>
      <c r="B4597" t="s">
        <v>62</v>
      </c>
      <c r="C4597">
        <v>136</v>
      </c>
    </row>
    <row r="4598" spans="1:3" x14ac:dyDescent="0.3">
      <c r="A4598">
        <v>521770</v>
      </c>
      <c r="B4598" t="s">
        <v>61</v>
      </c>
      <c r="C4598">
        <v>66</v>
      </c>
    </row>
    <row r="4599" spans="1:3" x14ac:dyDescent="0.3">
      <c r="A4599">
        <v>521800</v>
      </c>
      <c r="B4599" t="s">
        <v>60</v>
      </c>
      <c r="C4599">
        <v>26</v>
      </c>
    </row>
    <row r="4600" spans="1:3" x14ac:dyDescent="0.3">
      <c r="A4600">
        <v>521805</v>
      </c>
      <c r="B4600" t="s">
        <v>59</v>
      </c>
      <c r="C4600">
        <v>6</v>
      </c>
    </row>
    <row r="4601" spans="1:3" x14ac:dyDescent="0.3">
      <c r="A4601">
        <v>521810</v>
      </c>
      <c r="B4601" t="s">
        <v>58</v>
      </c>
      <c r="C4601">
        <v>6</v>
      </c>
    </row>
    <row r="4602" spans="1:3" x14ac:dyDescent="0.3">
      <c r="A4602">
        <v>521830</v>
      </c>
      <c r="B4602" t="s">
        <v>57</v>
      </c>
      <c r="C4602">
        <v>128</v>
      </c>
    </row>
    <row r="4603" spans="1:3" x14ac:dyDescent="0.3">
      <c r="A4603">
        <v>521850</v>
      </c>
      <c r="B4603" t="s">
        <v>55</v>
      </c>
      <c r="C4603">
        <v>41</v>
      </c>
    </row>
    <row r="4604" spans="1:3" x14ac:dyDescent="0.3">
      <c r="A4604">
        <v>521860</v>
      </c>
      <c r="B4604" t="s">
        <v>54</v>
      </c>
      <c r="C4604">
        <v>1</v>
      </c>
    </row>
    <row r="4605" spans="1:3" x14ac:dyDescent="0.3">
      <c r="A4605">
        <v>521878</v>
      </c>
      <c r="B4605" t="s">
        <v>52</v>
      </c>
      <c r="C4605">
        <v>4</v>
      </c>
    </row>
    <row r="4606" spans="1:3" x14ac:dyDescent="0.3">
      <c r="A4606">
        <v>521880</v>
      </c>
      <c r="B4606" t="s">
        <v>51</v>
      </c>
      <c r="C4606">
        <v>447</v>
      </c>
    </row>
    <row r="4607" spans="1:3" x14ac:dyDescent="0.3">
      <c r="A4607">
        <v>521890</v>
      </c>
      <c r="B4607" t="s">
        <v>50</v>
      </c>
      <c r="C4607">
        <v>22</v>
      </c>
    </row>
    <row r="4608" spans="1:3" x14ac:dyDescent="0.3">
      <c r="A4608">
        <v>521900</v>
      </c>
      <c r="B4608" t="s">
        <v>49</v>
      </c>
      <c r="C4608">
        <v>3</v>
      </c>
    </row>
    <row r="4609" spans="1:3" x14ac:dyDescent="0.3">
      <c r="A4609">
        <v>521910</v>
      </c>
      <c r="B4609" t="s">
        <v>48</v>
      </c>
      <c r="C4609">
        <v>51</v>
      </c>
    </row>
    <row r="4610" spans="1:3" x14ac:dyDescent="0.3">
      <c r="A4610">
        <v>521920</v>
      </c>
      <c r="B4610" t="s">
        <v>47</v>
      </c>
      <c r="C4610">
        <v>11</v>
      </c>
    </row>
    <row r="4611" spans="1:3" x14ac:dyDescent="0.3">
      <c r="A4611">
        <v>521925</v>
      </c>
      <c r="B4611" t="s">
        <v>5695</v>
      </c>
      <c r="C4611">
        <v>6</v>
      </c>
    </row>
    <row r="4612" spans="1:3" x14ac:dyDescent="0.3">
      <c r="A4612">
        <v>521930</v>
      </c>
      <c r="B4612" t="s">
        <v>45</v>
      </c>
      <c r="C4612">
        <v>57</v>
      </c>
    </row>
    <row r="4613" spans="1:3" x14ac:dyDescent="0.3">
      <c r="A4613">
        <v>521935</v>
      </c>
      <c r="B4613" t="s">
        <v>44</v>
      </c>
      <c r="C4613">
        <v>1</v>
      </c>
    </row>
    <row r="4614" spans="1:3" x14ac:dyDescent="0.3">
      <c r="A4614">
        <v>521960</v>
      </c>
      <c r="B4614" t="s">
        <v>40</v>
      </c>
      <c r="C4614">
        <v>3</v>
      </c>
    </row>
    <row r="4615" spans="1:3" x14ac:dyDescent="0.3">
      <c r="A4615">
        <v>521970</v>
      </c>
      <c r="B4615" t="s">
        <v>39</v>
      </c>
      <c r="C4615">
        <v>5</v>
      </c>
    </row>
    <row r="4616" spans="1:3" x14ac:dyDescent="0.3">
      <c r="A4616">
        <v>521971</v>
      </c>
      <c r="B4616" t="s">
        <v>38</v>
      </c>
      <c r="C4616">
        <v>36</v>
      </c>
    </row>
    <row r="4617" spans="1:3" x14ac:dyDescent="0.3">
      <c r="A4617">
        <v>521973</v>
      </c>
      <c r="B4617" t="s">
        <v>37</v>
      </c>
      <c r="C4617">
        <v>6</v>
      </c>
    </row>
    <row r="4618" spans="1:3" x14ac:dyDescent="0.3">
      <c r="A4618">
        <v>521975</v>
      </c>
      <c r="B4618" t="s">
        <v>36</v>
      </c>
      <c r="C4618">
        <v>3</v>
      </c>
    </row>
    <row r="4619" spans="1:3" x14ac:dyDescent="0.3">
      <c r="A4619">
        <v>521980</v>
      </c>
      <c r="B4619" t="s">
        <v>35</v>
      </c>
      <c r="C4619">
        <v>30</v>
      </c>
    </row>
    <row r="4620" spans="1:3" x14ac:dyDescent="0.3">
      <c r="A4620">
        <v>522000</v>
      </c>
      <c r="B4620" t="s">
        <v>5530</v>
      </c>
      <c r="C4620">
        <v>57</v>
      </c>
    </row>
    <row r="4621" spans="1:3" x14ac:dyDescent="0.3">
      <c r="A4621">
        <v>522005</v>
      </c>
      <c r="B4621" t="s">
        <v>32</v>
      </c>
      <c r="C4621">
        <v>12</v>
      </c>
    </row>
    <row r="4622" spans="1:3" x14ac:dyDescent="0.3">
      <c r="A4622">
        <v>522010</v>
      </c>
      <c r="B4622" t="s">
        <v>31</v>
      </c>
      <c r="C4622">
        <v>30</v>
      </c>
    </row>
    <row r="4623" spans="1:3" x14ac:dyDescent="0.3">
      <c r="A4623">
        <v>522015</v>
      </c>
      <c r="B4623" t="s">
        <v>30</v>
      </c>
      <c r="C4623">
        <v>3</v>
      </c>
    </row>
    <row r="4624" spans="1:3" x14ac:dyDescent="0.3">
      <c r="A4624">
        <v>522020</v>
      </c>
      <c r="B4624" t="s">
        <v>29</v>
      </c>
      <c r="C4624">
        <v>40</v>
      </c>
    </row>
    <row r="4625" spans="1:3" x14ac:dyDescent="0.3">
      <c r="A4625">
        <v>522026</v>
      </c>
      <c r="B4625" t="s">
        <v>28</v>
      </c>
      <c r="C4625">
        <v>19</v>
      </c>
    </row>
    <row r="4626" spans="1:3" x14ac:dyDescent="0.3">
      <c r="A4626">
        <v>522028</v>
      </c>
      <c r="B4626" t="s">
        <v>27</v>
      </c>
      <c r="C4626">
        <v>3</v>
      </c>
    </row>
    <row r="4627" spans="1:3" x14ac:dyDescent="0.3">
      <c r="A4627">
        <v>522040</v>
      </c>
      <c r="B4627" t="s">
        <v>26</v>
      </c>
      <c r="C4627">
        <v>188</v>
      </c>
    </row>
    <row r="4628" spans="1:3" x14ac:dyDescent="0.3">
      <c r="A4628">
        <v>522045</v>
      </c>
      <c r="B4628" t="s">
        <v>25</v>
      </c>
      <c r="C4628">
        <v>28</v>
      </c>
    </row>
    <row r="4629" spans="1:3" x14ac:dyDescent="0.3">
      <c r="A4629">
        <v>522050</v>
      </c>
      <c r="B4629" t="s">
        <v>24</v>
      </c>
      <c r="C4629">
        <v>1</v>
      </c>
    </row>
    <row r="4630" spans="1:3" x14ac:dyDescent="0.3">
      <c r="A4630">
        <v>522060</v>
      </c>
      <c r="B4630" t="s">
        <v>23</v>
      </c>
      <c r="C4630">
        <v>118</v>
      </c>
    </row>
    <row r="4631" spans="1:3" x14ac:dyDescent="0.3">
      <c r="A4631">
        <v>522068</v>
      </c>
      <c r="B4631" t="s">
        <v>22</v>
      </c>
      <c r="C4631">
        <v>28</v>
      </c>
    </row>
    <row r="4632" spans="1:3" x14ac:dyDescent="0.3">
      <c r="A4632">
        <v>522070</v>
      </c>
      <c r="B4632" t="s">
        <v>5531</v>
      </c>
      <c r="C4632">
        <v>51</v>
      </c>
    </row>
    <row r="4633" spans="1:3" x14ac:dyDescent="0.3">
      <c r="A4633">
        <v>522108</v>
      </c>
      <c r="B4633" t="s">
        <v>19</v>
      </c>
      <c r="C4633">
        <v>2</v>
      </c>
    </row>
    <row r="4634" spans="1:3" x14ac:dyDescent="0.3">
      <c r="A4634">
        <v>522130</v>
      </c>
      <c r="B4634" t="s">
        <v>17</v>
      </c>
      <c r="C4634">
        <v>8</v>
      </c>
    </row>
    <row r="4635" spans="1:3" x14ac:dyDescent="0.3">
      <c r="A4635">
        <v>522140</v>
      </c>
      <c r="B4635" t="s">
        <v>16</v>
      </c>
      <c r="C4635">
        <v>226</v>
      </c>
    </row>
    <row r="4636" spans="1:3" x14ac:dyDescent="0.3">
      <c r="A4636">
        <v>522145</v>
      </c>
      <c r="B4636" t="s">
        <v>15</v>
      </c>
      <c r="C4636">
        <v>1</v>
      </c>
    </row>
    <row r="4637" spans="1:3" x14ac:dyDescent="0.3">
      <c r="A4637">
        <v>522150</v>
      </c>
      <c r="B4637" t="s">
        <v>14</v>
      </c>
      <c r="C4637">
        <v>14</v>
      </c>
    </row>
    <row r="4638" spans="1:3" x14ac:dyDescent="0.3">
      <c r="A4638">
        <v>522160</v>
      </c>
      <c r="B4638" t="s">
        <v>11</v>
      </c>
      <c r="C4638">
        <v>111</v>
      </c>
    </row>
    <row r="4639" spans="1:3" x14ac:dyDescent="0.3">
      <c r="A4639">
        <v>522180</v>
      </c>
      <c r="B4639" t="s">
        <v>9</v>
      </c>
      <c r="C4639">
        <v>2</v>
      </c>
    </row>
    <row r="4640" spans="1:3" x14ac:dyDescent="0.3">
      <c r="A4640">
        <v>522190</v>
      </c>
      <c r="B4640" t="s">
        <v>7</v>
      </c>
      <c r="C4640">
        <v>3</v>
      </c>
    </row>
    <row r="4641" spans="1:4" x14ac:dyDescent="0.3">
      <c r="A4641">
        <v>522200</v>
      </c>
      <c r="B4641" t="s">
        <v>6</v>
      </c>
      <c r="C4641">
        <v>59</v>
      </c>
    </row>
    <row r="4642" spans="1:4" x14ac:dyDescent="0.3">
      <c r="A4642">
        <v>522205</v>
      </c>
      <c r="B4642" t="s">
        <v>5</v>
      </c>
      <c r="C4642">
        <v>19</v>
      </c>
    </row>
    <row r="4643" spans="1:4" x14ac:dyDescent="0.3">
      <c r="A4643">
        <v>522220</v>
      </c>
      <c r="B4643" t="s">
        <v>4</v>
      </c>
      <c r="C4643">
        <v>48</v>
      </c>
    </row>
    <row r="4644" spans="1:4" x14ac:dyDescent="0.3">
      <c r="A4644">
        <v>522230</v>
      </c>
      <c r="B4644" t="s">
        <v>2</v>
      </c>
      <c r="C4644">
        <v>3</v>
      </c>
    </row>
    <row r="4645" spans="1:4" x14ac:dyDescent="0.3">
      <c r="A4645">
        <v>530010</v>
      </c>
      <c r="B4645" t="s">
        <v>0</v>
      </c>
      <c r="C4645">
        <v>3010</v>
      </c>
    </row>
    <row r="4651" spans="1:4" x14ac:dyDescent="0.3">
      <c r="D4651" t="s">
        <v>5760</v>
      </c>
    </row>
  </sheetData>
  <autoFilter ref="A5:C4644" xr:uid="{00000000-0009-0000-0000-00000A000000}"/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00"/>
  <sheetViews>
    <sheetView topLeftCell="A67" workbookViewId="0">
      <selection activeCell="M17" sqref="M17"/>
    </sheetView>
  </sheetViews>
  <sheetFormatPr defaultRowHeight="14.4" x14ac:dyDescent="0.3"/>
  <cols>
    <col min="1" max="2" width="26.109375" customWidth="1"/>
  </cols>
  <sheetData>
    <row r="1" spans="1:3" x14ac:dyDescent="0.3">
      <c r="A1" t="s">
        <v>5752</v>
      </c>
    </row>
    <row r="2" spans="1:3" x14ac:dyDescent="0.3">
      <c r="A2" t="s">
        <v>5396</v>
      </c>
    </row>
    <row r="3" spans="1:3" x14ac:dyDescent="0.3">
      <c r="A3" t="s">
        <v>5753</v>
      </c>
    </row>
    <row r="4" spans="1:3" x14ac:dyDescent="0.3">
      <c r="A4" t="s">
        <v>5398</v>
      </c>
      <c r="C4" t="s">
        <v>5399</v>
      </c>
    </row>
    <row r="5" spans="1:3" x14ac:dyDescent="0.3">
      <c r="A5">
        <v>110013</v>
      </c>
      <c r="B5" t="s">
        <v>5474</v>
      </c>
      <c r="C5">
        <v>1</v>
      </c>
    </row>
    <row r="6" spans="1:3" x14ac:dyDescent="0.3">
      <c r="A6">
        <v>110020</v>
      </c>
      <c r="B6" t="s">
        <v>5302</v>
      </c>
      <c r="C6">
        <v>2</v>
      </c>
    </row>
    <row r="7" spans="1:3" x14ac:dyDescent="0.3">
      <c r="A7">
        <v>120020</v>
      </c>
      <c r="B7" t="s">
        <v>839</v>
      </c>
      <c r="C7">
        <v>23</v>
      </c>
    </row>
    <row r="8" spans="1:3" x14ac:dyDescent="0.3">
      <c r="A8">
        <v>120030</v>
      </c>
      <c r="B8" t="s">
        <v>5262</v>
      </c>
      <c r="C8">
        <v>2</v>
      </c>
    </row>
    <row r="9" spans="1:3" x14ac:dyDescent="0.3">
      <c r="A9">
        <v>120035</v>
      </c>
      <c r="B9" t="s">
        <v>5258</v>
      </c>
      <c r="C9">
        <v>4</v>
      </c>
    </row>
    <row r="10" spans="1:3" x14ac:dyDescent="0.3">
      <c r="A10">
        <v>120040</v>
      </c>
      <c r="B10" t="s">
        <v>285</v>
      </c>
      <c r="C10">
        <v>1</v>
      </c>
    </row>
    <row r="11" spans="1:3" x14ac:dyDescent="0.3">
      <c r="A11">
        <v>130040</v>
      </c>
      <c r="B11" t="s">
        <v>5240</v>
      </c>
      <c r="C11">
        <v>4</v>
      </c>
    </row>
    <row r="12" spans="1:3" x14ac:dyDescent="0.3">
      <c r="A12">
        <v>130050</v>
      </c>
      <c r="B12" t="s">
        <v>5239</v>
      </c>
      <c r="C12">
        <v>6</v>
      </c>
    </row>
    <row r="13" spans="1:3" x14ac:dyDescent="0.3">
      <c r="A13">
        <v>130100</v>
      </c>
      <c r="B13" t="s">
        <v>5231</v>
      </c>
      <c r="C13">
        <v>3</v>
      </c>
    </row>
    <row r="14" spans="1:3" x14ac:dyDescent="0.3">
      <c r="A14">
        <v>130120</v>
      </c>
      <c r="B14" t="s">
        <v>5228</v>
      </c>
      <c r="C14">
        <v>1</v>
      </c>
    </row>
    <row r="15" spans="1:3" x14ac:dyDescent="0.3">
      <c r="A15">
        <v>130140</v>
      </c>
      <c r="B15" t="s">
        <v>5226</v>
      </c>
      <c r="C15">
        <v>1</v>
      </c>
    </row>
    <row r="16" spans="1:3" x14ac:dyDescent="0.3">
      <c r="A16">
        <v>130160</v>
      </c>
      <c r="B16" t="s">
        <v>5224</v>
      </c>
      <c r="C16">
        <v>1</v>
      </c>
    </row>
    <row r="17" spans="1:3" x14ac:dyDescent="0.3">
      <c r="A17">
        <v>130170</v>
      </c>
      <c r="B17" t="s">
        <v>771</v>
      </c>
      <c r="C17">
        <v>1</v>
      </c>
    </row>
    <row r="18" spans="1:3" x14ac:dyDescent="0.3">
      <c r="A18">
        <v>130220</v>
      </c>
      <c r="B18" t="s">
        <v>5218</v>
      </c>
      <c r="C18">
        <v>2</v>
      </c>
    </row>
    <row r="19" spans="1:3" x14ac:dyDescent="0.3">
      <c r="A19">
        <v>130240</v>
      </c>
      <c r="B19" t="s">
        <v>5216</v>
      </c>
      <c r="C19">
        <v>4</v>
      </c>
    </row>
    <row r="20" spans="1:3" x14ac:dyDescent="0.3">
      <c r="A20">
        <v>130260</v>
      </c>
      <c r="B20" t="s">
        <v>5213</v>
      </c>
      <c r="C20">
        <v>23</v>
      </c>
    </row>
    <row r="21" spans="1:3" x14ac:dyDescent="0.3">
      <c r="A21">
        <v>130340</v>
      </c>
      <c r="B21" t="s">
        <v>5205</v>
      </c>
      <c r="C21">
        <v>1</v>
      </c>
    </row>
    <row r="22" spans="1:3" x14ac:dyDescent="0.3">
      <c r="A22">
        <v>130390</v>
      </c>
      <c r="B22" t="s">
        <v>5198</v>
      </c>
      <c r="C22">
        <v>1</v>
      </c>
    </row>
    <row r="23" spans="1:3" x14ac:dyDescent="0.3">
      <c r="A23">
        <v>130420</v>
      </c>
      <c r="B23" t="s">
        <v>5194</v>
      </c>
      <c r="C23">
        <v>1</v>
      </c>
    </row>
    <row r="24" spans="1:3" x14ac:dyDescent="0.3">
      <c r="A24">
        <v>130426</v>
      </c>
      <c r="B24" t="s">
        <v>5192</v>
      </c>
      <c r="C24">
        <v>4</v>
      </c>
    </row>
    <row r="25" spans="1:3" x14ac:dyDescent="0.3">
      <c r="A25">
        <v>140010</v>
      </c>
      <c r="B25" t="s">
        <v>4153</v>
      </c>
      <c r="C25">
        <v>1</v>
      </c>
    </row>
    <row r="26" spans="1:3" x14ac:dyDescent="0.3">
      <c r="A26">
        <v>140020</v>
      </c>
      <c r="B26" t="s">
        <v>5186</v>
      </c>
      <c r="C26">
        <v>1</v>
      </c>
    </row>
    <row r="27" spans="1:3" x14ac:dyDescent="0.3">
      <c r="A27">
        <v>150010</v>
      </c>
      <c r="B27" t="s">
        <v>5176</v>
      </c>
      <c r="C27">
        <v>83</v>
      </c>
    </row>
    <row r="28" spans="1:3" x14ac:dyDescent="0.3">
      <c r="A28">
        <v>150020</v>
      </c>
      <c r="B28" t="s">
        <v>5174</v>
      </c>
      <c r="C28">
        <v>1</v>
      </c>
    </row>
    <row r="29" spans="1:3" x14ac:dyDescent="0.3">
      <c r="A29">
        <v>150030</v>
      </c>
      <c r="B29" t="s">
        <v>5173</v>
      </c>
      <c r="C29">
        <v>6</v>
      </c>
    </row>
    <row r="30" spans="1:3" x14ac:dyDescent="0.3">
      <c r="A30">
        <v>150040</v>
      </c>
      <c r="B30" t="s">
        <v>5171</v>
      </c>
      <c r="C30">
        <v>1</v>
      </c>
    </row>
    <row r="31" spans="1:3" x14ac:dyDescent="0.3">
      <c r="A31">
        <v>150070</v>
      </c>
      <c r="B31" t="s">
        <v>5168</v>
      </c>
      <c r="C31">
        <v>14</v>
      </c>
    </row>
    <row r="32" spans="1:3" x14ac:dyDescent="0.3">
      <c r="A32">
        <v>150080</v>
      </c>
      <c r="B32" t="s">
        <v>5167</v>
      </c>
      <c r="C32">
        <v>137</v>
      </c>
    </row>
    <row r="33" spans="1:3" x14ac:dyDescent="0.3">
      <c r="A33">
        <v>150095</v>
      </c>
      <c r="B33" t="s">
        <v>5164</v>
      </c>
      <c r="C33">
        <v>2</v>
      </c>
    </row>
    <row r="34" spans="1:3" x14ac:dyDescent="0.3">
      <c r="A34">
        <v>150110</v>
      </c>
      <c r="B34" t="s">
        <v>5162</v>
      </c>
      <c r="C34">
        <v>6</v>
      </c>
    </row>
    <row r="35" spans="1:3" x14ac:dyDescent="0.3">
      <c r="A35">
        <v>150120</v>
      </c>
      <c r="B35" t="s">
        <v>5161</v>
      </c>
      <c r="C35">
        <v>1</v>
      </c>
    </row>
    <row r="36" spans="1:3" x14ac:dyDescent="0.3">
      <c r="A36">
        <v>150130</v>
      </c>
      <c r="B36" t="s">
        <v>5159</v>
      </c>
      <c r="C36">
        <v>33</v>
      </c>
    </row>
    <row r="37" spans="1:3" x14ac:dyDescent="0.3">
      <c r="A37">
        <v>150140</v>
      </c>
      <c r="B37" t="s">
        <v>3808</v>
      </c>
      <c r="C37">
        <v>60</v>
      </c>
    </row>
    <row r="38" spans="1:3" x14ac:dyDescent="0.3">
      <c r="A38">
        <v>150150</v>
      </c>
      <c r="B38" t="s">
        <v>5157</v>
      </c>
      <c r="C38">
        <v>6</v>
      </c>
    </row>
    <row r="39" spans="1:3" x14ac:dyDescent="0.3">
      <c r="A39">
        <v>150170</v>
      </c>
      <c r="B39" t="s">
        <v>5156</v>
      </c>
      <c r="C39">
        <v>2</v>
      </c>
    </row>
    <row r="40" spans="1:3" x14ac:dyDescent="0.3">
      <c r="A40">
        <v>150180</v>
      </c>
      <c r="B40" t="s">
        <v>5152</v>
      </c>
      <c r="C40">
        <v>87</v>
      </c>
    </row>
    <row r="41" spans="1:3" x14ac:dyDescent="0.3">
      <c r="A41">
        <v>150210</v>
      </c>
      <c r="B41" t="s">
        <v>5148</v>
      </c>
      <c r="C41">
        <v>67</v>
      </c>
    </row>
    <row r="42" spans="1:3" x14ac:dyDescent="0.3">
      <c r="A42">
        <v>150220</v>
      </c>
      <c r="B42" t="s">
        <v>1573</v>
      </c>
      <c r="C42">
        <v>1</v>
      </c>
    </row>
    <row r="43" spans="1:3" x14ac:dyDescent="0.3">
      <c r="A43">
        <v>150240</v>
      </c>
      <c r="B43" t="s">
        <v>5145</v>
      </c>
      <c r="C43">
        <v>1</v>
      </c>
    </row>
    <row r="44" spans="1:3" x14ac:dyDescent="0.3">
      <c r="A44">
        <v>150280</v>
      </c>
      <c r="B44" t="s">
        <v>5138</v>
      </c>
      <c r="C44">
        <v>27</v>
      </c>
    </row>
    <row r="45" spans="1:3" x14ac:dyDescent="0.3">
      <c r="A45">
        <v>150285</v>
      </c>
      <c r="B45" t="s">
        <v>5137</v>
      </c>
      <c r="C45">
        <v>2</v>
      </c>
    </row>
    <row r="46" spans="1:3" x14ac:dyDescent="0.3">
      <c r="A46">
        <v>150307</v>
      </c>
      <c r="B46" t="s">
        <v>5131</v>
      </c>
      <c r="C46">
        <v>1</v>
      </c>
    </row>
    <row r="47" spans="1:3" x14ac:dyDescent="0.3">
      <c r="A47">
        <v>150310</v>
      </c>
      <c r="B47" t="s">
        <v>5129</v>
      </c>
      <c r="C47">
        <v>5</v>
      </c>
    </row>
    <row r="48" spans="1:3" x14ac:dyDescent="0.3">
      <c r="A48">
        <v>150320</v>
      </c>
      <c r="B48" t="s">
        <v>5452</v>
      </c>
      <c r="C48">
        <v>1</v>
      </c>
    </row>
    <row r="49" spans="1:3" x14ac:dyDescent="0.3">
      <c r="A49">
        <v>150330</v>
      </c>
      <c r="B49" t="s">
        <v>5453</v>
      </c>
      <c r="C49">
        <v>9</v>
      </c>
    </row>
    <row r="50" spans="1:3" x14ac:dyDescent="0.3">
      <c r="A50">
        <v>150345</v>
      </c>
      <c r="B50" t="s">
        <v>5125</v>
      </c>
      <c r="C50">
        <v>1</v>
      </c>
    </row>
    <row r="51" spans="1:3" x14ac:dyDescent="0.3">
      <c r="A51">
        <v>150375</v>
      </c>
      <c r="B51" t="s">
        <v>5121</v>
      </c>
      <c r="C51">
        <v>1</v>
      </c>
    </row>
    <row r="52" spans="1:3" x14ac:dyDescent="0.3">
      <c r="A52">
        <v>150390</v>
      </c>
      <c r="B52" t="s">
        <v>5119</v>
      </c>
      <c r="C52">
        <v>2</v>
      </c>
    </row>
    <row r="53" spans="1:3" x14ac:dyDescent="0.3">
      <c r="A53">
        <v>150400</v>
      </c>
      <c r="B53" t="s">
        <v>5118</v>
      </c>
      <c r="C53">
        <v>10</v>
      </c>
    </row>
    <row r="54" spans="1:3" x14ac:dyDescent="0.3">
      <c r="A54">
        <v>150442</v>
      </c>
      <c r="B54" t="s">
        <v>5112</v>
      </c>
      <c r="C54">
        <v>1</v>
      </c>
    </row>
    <row r="55" spans="1:3" x14ac:dyDescent="0.3">
      <c r="A55">
        <v>150450</v>
      </c>
      <c r="B55" t="s">
        <v>5110</v>
      </c>
      <c r="C55">
        <v>10</v>
      </c>
    </row>
    <row r="56" spans="1:3" x14ac:dyDescent="0.3">
      <c r="A56">
        <v>150460</v>
      </c>
      <c r="B56" t="s">
        <v>5109</v>
      </c>
      <c r="C56">
        <v>2</v>
      </c>
    </row>
    <row r="57" spans="1:3" x14ac:dyDescent="0.3">
      <c r="A57">
        <v>150470</v>
      </c>
      <c r="B57" t="s">
        <v>5108</v>
      </c>
      <c r="C57">
        <v>1</v>
      </c>
    </row>
    <row r="58" spans="1:3" x14ac:dyDescent="0.3">
      <c r="A58">
        <v>150490</v>
      </c>
      <c r="B58" t="s">
        <v>5107</v>
      </c>
      <c r="C58">
        <v>22</v>
      </c>
    </row>
    <row r="59" spans="1:3" x14ac:dyDescent="0.3">
      <c r="A59">
        <v>150520</v>
      </c>
      <c r="B59" t="s">
        <v>5100</v>
      </c>
      <c r="C59">
        <v>12</v>
      </c>
    </row>
    <row r="60" spans="1:3" x14ac:dyDescent="0.3">
      <c r="A60">
        <v>150570</v>
      </c>
      <c r="B60" t="s">
        <v>5089</v>
      </c>
      <c r="C60">
        <v>3</v>
      </c>
    </row>
    <row r="61" spans="1:3" x14ac:dyDescent="0.3">
      <c r="A61">
        <v>150580</v>
      </c>
      <c r="B61" t="s">
        <v>5088</v>
      </c>
      <c r="C61">
        <v>3</v>
      </c>
    </row>
    <row r="62" spans="1:3" x14ac:dyDescent="0.3">
      <c r="A62">
        <v>150590</v>
      </c>
      <c r="B62" t="s">
        <v>5087</v>
      </c>
      <c r="C62">
        <v>2</v>
      </c>
    </row>
    <row r="63" spans="1:3" x14ac:dyDescent="0.3">
      <c r="A63">
        <v>150600</v>
      </c>
      <c r="B63" t="s">
        <v>5086</v>
      </c>
      <c r="C63">
        <v>1</v>
      </c>
    </row>
    <row r="64" spans="1:3" x14ac:dyDescent="0.3">
      <c r="A64">
        <v>150620</v>
      </c>
      <c r="B64" t="s">
        <v>5081</v>
      </c>
      <c r="C64">
        <v>1</v>
      </c>
    </row>
    <row r="65" spans="1:3" x14ac:dyDescent="0.3">
      <c r="A65">
        <v>150630</v>
      </c>
      <c r="B65" t="s">
        <v>5080</v>
      </c>
      <c r="C65">
        <v>1</v>
      </c>
    </row>
    <row r="66" spans="1:3" x14ac:dyDescent="0.3">
      <c r="A66">
        <v>150650</v>
      </c>
      <c r="B66" t="s">
        <v>5478</v>
      </c>
      <c r="C66">
        <v>1</v>
      </c>
    </row>
    <row r="67" spans="1:3" x14ac:dyDescent="0.3">
      <c r="A67">
        <v>150680</v>
      </c>
      <c r="B67" t="s">
        <v>4029</v>
      </c>
      <c r="C67">
        <v>4</v>
      </c>
    </row>
    <row r="68" spans="1:3" x14ac:dyDescent="0.3">
      <c r="A68">
        <v>150720</v>
      </c>
      <c r="B68" t="s">
        <v>5068</v>
      </c>
      <c r="C68">
        <v>6</v>
      </c>
    </row>
    <row r="69" spans="1:3" x14ac:dyDescent="0.3">
      <c r="A69">
        <v>150760</v>
      </c>
      <c r="B69" t="s">
        <v>5061</v>
      </c>
      <c r="C69">
        <v>4</v>
      </c>
    </row>
    <row r="70" spans="1:3" x14ac:dyDescent="0.3">
      <c r="A70">
        <v>150770</v>
      </c>
      <c r="B70" t="s">
        <v>5060</v>
      </c>
      <c r="C70">
        <v>33</v>
      </c>
    </row>
    <row r="71" spans="1:3" x14ac:dyDescent="0.3">
      <c r="A71">
        <v>150795</v>
      </c>
      <c r="B71" t="s">
        <v>5057</v>
      </c>
      <c r="C71">
        <v>3</v>
      </c>
    </row>
    <row r="72" spans="1:3" x14ac:dyDescent="0.3">
      <c r="A72">
        <v>150800</v>
      </c>
      <c r="B72" t="s">
        <v>5456</v>
      </c>
      <c r="C72">
        <v>1</v>
      </c>
    </row>
    <row r="73" spans="1:3" x14ac:dyDescent="0.3">
      <c r="A73">
        <v>150803</v>
      </c>
      <c r="B73" t="s">
        <v>5053</v>
      </c>
      <c r="C73">
        <v>1</v>
      </c>
    </row>
    <row r="74" spans="1:3" x14ac:dyDescent="0.3">
      <c r="A74">
        <v>150810</v>
      </c>
      <c r="B74" t="s">
        <v>5050</v>
      </c>
      <c r="C74">
        <v>10</v>
      </c>
    </row>
    <row r="75" spans="1:3" x14ac:dyDescent="0.3">
      <c r="A75">
        <v>160030</v>
      </c>
      <c r="B75" t="s">
        <v>5034</v>
      </c>
      <c r="C75">
        <v>43</v>
      </c>
    </row>
    <row r="76" spans="1:3" x14ac:dyDescent="0.3">
      <c r="A76">
        <v>160040</v>
      </c>
      <c r="B76" t="s">
        <v>5033</v>
      </c>
      <c r="C76">
        <v>2</v>
      </c>
    </row>
    <row r="77" spans="1:3" x14ac:dyDescent="0.3">
      <c r="A77">
        <v>160060</v>
      </c>
      <c r="B77" t="s">
        <v>3323</v>
      </c>
      <c r="C77">
        <v>14</v>
      </c>
    </row>
    <row r="78" spans="1:3" x14ac:dyDescent="0.3">
      <c r="A78">
        <v>170110</v>
      </c>
      <c r="B78" t="s">
        <v>5020</v>
      </c>
      <c r="C78">
        <v>1</v>
      </c>
    </row>
    <row r="79" spans="1:3" x14ac:dyDescent="0.3">
      <c r="A79">
        <v>170210</v>
      </c>
      <c r="B79" t="s">
        <v>5016</v>
      </c>
      <c r="C79">
        <v>12</v>
      </c>
    </row>
    <row r="80" spans="1:3" x14ac:dyDescent="0.3">
      <c r="A80">
        <v>172100</v>
      </c>
      <c r="B80" t="s">
        <v>1400</v>
      </c>
      <c r="C80">
        <v>12</v>
      </c>
    </row>
    <row r="81" spans="1:3" x14ac:dyDescent="0.3">
      <c r="A81">
        <v>210530</v>
      </c>
      <c r="B81" t="s">
        <v>4816</v>
      </c>
      <c r="C81">
        <v>1</v>
      </c>
    </row>
    <row r="82" spans="1:3" x14ac:dyDescent="0.3">
      <c r="A82">
        <v>210825</v>
      </c>
      <c r="B82" t="s">
        <v>4769</v>
      </c>
      <c r="C82">
        <v>20</v>
      </c>
    </row>
    <row r="83" spans="1:3" x14ac:dyDescent="0.3">
      <c r="A83">
        <v>210860</v>
      </c>
      <c r="B83" t="s">
        <v>4764</v>
      </c>
      <c r="C83">
        <v>4</v>
      </c>
    </row>
    <row r="84" spans="1:3" x14ac:dyDescent="0.3">
      <c r="A84">
        <v>211020</v>
      </c>
      <c r="B84" t="s">
        <v>4028</v>
      </c>
      <c r="C84">
        <v>1</v>
      </c>
    </row>
    <row r="85" spans="1:3" x14ac:dyDescent="0.3">
      <c r="A85">
        <v>211245</v>
      </c>
      <c r="B85" t="s">
        <v>4711</v>
      </c>
      <c r="C85">
        <v>1</v>
      </c>
    </row>
    <row r="86" spans="1:3" x14ac:dyDescent="0.3">
      <c r="A86">
        <v>221100</v>
      </c>
      <c r="B86" t="s">
        <v>4497</v>
      </c>
      <c r="C86">
        <v>1</v>
      </c>
    </row>
    <row r="87" spans="1:3" x14ac:dyDescent="0.3">
      <c r="A87">
        <v>250290</v>
      </c>
      <c r="B87" t="s">
        <v>5613</v>
      </c>
      <c r="C87">
        <v>1</v>
      </c>
    </row>
    <row r="88" spans="1:3" x14ac:dyDescent="0.3">
      <c r="A88">
        <v>250400</v>
      </c>
      <c r="B88" t="s">
        <v>4136</v>
      </c>
      <c r="C88">
        <v>1</v>
      </c>
    </row>
    <row r="89" spans="1:3" x14ac:dyDescent="0.3">
      <c r="A89">
        <v>251630</v>
      </c>
      <c r="B89" t="s">
        <v>3996</v>
      </c>
      <c r="C89">
        <v>1</v>
      </c>
    </row>
    <row r="90" spans="1:3" x14ac:dyDescent="0.3">
      <c r="A90">
        <v>260120</v>
      </c>
      <c r="B90" t="s">
        <v>3973</v>
      </c>
      <c r="C90">
        <v>4</v>
      </c>
    </row>
    <row r="91" spans="1:3" x14ac:dyDescent="0.3">
      <c r="A91">
        <v>261160</v>
      </c>
      <c r="B91" t="s">
        <v>3864</v>
      </c>
      <c r="C91">
        <v>24</v>
      </c>
    </row>
    <row r="92" spans="1:3" x14ac:dyDescent="0.3">
      <c r="A92">
        <v>261600</v>
      </c>
      <c r="B92" t="s">
        <v>3822</v>
      </c>
      <c r="C92">
        <v>1</v>
      </c>
    </row>
    <row r="93" spans="1:3" x14ac:dyDescent="0.3">
      <c r="A93">
        <v>291915</v>
      </c>
      <c r="B93" t="s">
        <v>3431</v>
      </c>
      <c r="C93">
        <v>1</v>
      </c>
    </row>
    <row r="94" spans="1:3" x14ac:dyDescent="0.3">
      <c r="A94">
        <v>311920</v>
      </c>
      <c r="B94" t="s">
        <v>3051</v>
      </c>
      <c r="C94">
        <v>1</v>
      </c>
    </row>
    <row r="95" spans="1:3" x14ac:dyDescent="0.3">
      <c r="A95">
        <v>330220</v>
      </c>
      <c r="B95" t="s">
        <v>2316</v>
      </c>
      <c r="C95">
        <v>1</v>
      </c>
    </row>
    <row r="96" spans="1:3" x14ac:dyDescent="0.3">
      <c r="A96">
        <v>330455</v>
      </c>
      <c r="B96" t="s">
        <v>2282</v>
      </c>
      <c r="C96">
        <v>2</v>
      </c>
    </row>
    <row r="97" spans="1:3" x14ac:dyDescent="0.3">
      <c r="A97">
        <v>510625</v>
      </c>
      <c r="B97" t="s">
        <v>310</v>
      </c>
      <c r="C97">
        <v>1</v>
      </c>
    </row>
    <row r="98" spans="1:3" x14ac:dyDescent="0.3">
      <c r="A98">
        <v>510729</v>
      </c>
      <c r="B98" t="s">
        <v>282</v>
      </c>
      <c r="C98">
        <v>1</v>
      </c>
    </row>
    <row r="99" spans="1:3" x14ac:dyDescent="0.3">
      <c r="A99">
        <v>510860</v>
      </c>
      <c r="B99" t="s">
        <v>254</v>
      </c>
      <c r="C99">
        <v>1</v>
      </c>
    </row>
    <row r="100" spans="1:3" x14ac:dyDescent="0.3">
      <c r="A100">
        <v>530010</v>
      </c>
      <c r="B100" t="s">
        <v>0</v>
      </c>
      <c r="C100">
        <v>1</v>
      </c>
    </row>
  </sheetData>
  <autoFilter ref="A5:C100" xr:uid="{00000000-0009-0000-0000-00000B000000}"/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92"/>
  <sheetViews>
    <sheetView topLeftCell="A153" workbookViewId="0">
      <selection activeCell="A178" sqref="A178:XFD178"/>
    </sheetView>
  </sheetViews>
  <sheetFormatPr defaultRowHeight="14.4" x14ac:dyDescent="0.3"/>
  <cols>
    <col min="1" max="2" width="26.6640625" customWidth="1"/>
    <col min="3" max="3" width="19.6640625" customWidth="1"/>
  </cols>
  <sheetData>
    <row r="1" spans="1:3" x14ac:dyDescent="0.3">
      <c r="A1" t="s">
        <v>5731</v>
      </c>
    </row>
    <row r="2" spans="1:3" x14ac:dyDescent="0.3">
      <c r="A2" t="s">
        <v>5396</v>
      </c>
    </row>
    <row r="3" spans="1:3" x14ac:dyDescent="0.3">
      <c r="A3" t="s">
        <v>5732</v>
      </c>
    </row>
    <row r="4" spans="1:3" x14ac:dyDescent="0.3">
      <c r="A4" t="s">
        <v>5398</v>
      </c>
      <c r="C4" t="s">
        <v>5399</v>
      </c>
    </row>
    <row r="5" spans="1:3" x14ac:dyDescent="0.3">
      <c r="A5">
        <v>110002</v>
      </c>
      <c r="B5" t="s">
        <v>5317</v>
      </c>
      <c r="C5">
        <v>1</v>
      </c>
    </row>
    <row r="6" spans="1:3" x14ac:dyDescent="0.3">
      <c r="A6">
        <v>130260</v>
      </c>
      <c r="B6" t="s">
        <v>5213</v>
      </c>
      <c r="C6">
        <v>1</v>
      </c>
    </row>
    <row r="7" spans="1:3" x14ac:dyDescent="0.3">
      <c r="A7">
        <v>230510</v>
      </c>
      <c r="B7" t="s">
        <v>4423</v>
      </c>
      <c r="C7">
        <v>2</v>
      </c>
    </row>
    <row r="8" spans="1:3" x14ac:dyDescent="0.3">
      <c r="A8">
        <v>230980</v>
      </c>
      <c r="B8" t="s">
        <v>4372</v>
      </c>
      <c r="C8">
        <v>3</v>
      </c>
    </row>
    <row r="9" spans="1:3" x14ac:dyDescent="0.3">
      <c r="A9">
        <v>292070</v>
      </c>
      <c r="B9" t="s">
        <v>3411</v>
      </c>
      <c r="C9">
        <v>2</v>
      </c>
    </row>
    <row r="10" spans="1:3" x14ac:dyDescent="0.3">
      <c r="A10">
        <v>310560</v>
      </c>
      <c r="B10" t="s">
        <v>3197</v>
      </c>
      <c r="C10">
        <v>2</v>
      </c>
    </row>
    <row r="11" spans="1:3" x14ac:dyDescent="0.3">
      <c r="A11">
        <v>310620</v>
      </c>
      <c r="B11" t="s">
        <v>3192</v>
      </c>
      <c r="C11">
        <v>48</v>
      </c>
    </row>
    <row r="12" spans="1:3" x14ac:dyDescent="0.3">
      <c r="A12">
        <v>311000</v>
      </c>
      <c r="B12" t="s">
        <v>3152</v>
      </c>
      <c r="C12">
        <v>1</v>
      </c>
    </row>
    <row r="13" spans="1:3" x14ac:dyDescent="0.3">
      <c r="A13">
        <v>311330</v>
      </c>
      <c r="B13" t="s">
        <v>3117</v>
      </c>
      <c r="C13">
        <v>2</v>
      </c>
    </row>
    <row r="14" spans="1:3" x14ac:dyDescent="0.3">
      <c r="A14">
        <v>311340</v>
      </c>
      <c r="B14" t="s">
        <v>3116</v>
      </c>
      <c r="C14">
        <v>7</v>
      </c>
    </row>
    <row r="15" spans="1:3" x14ac:dyDescent="0.3">
      <c r="A15">
        <v>311860</v>
      </c>
      <c r="B15" t="s">
        <v>3057</v>
      </c>
      <c r="C15">
        <v>8</v>
      </c>
    </row>
    <row r="16" spans="1:3" x14ac:dyDescent="0.3">
      <c r="A16">
        <v>311995</v>
      </c>
      <c r="B16" t="s">
        <v>3043</v>
      </c>
      <c r="C16">
        <v>1</v>
      </c>
    </row>
    <row r="17" spans="1:3" x14ac:dyDescent="0.3">
      <c r="A17">
        <v>312090</v>
      </c>
      <c r="B17" t="s">
        <v>3030</v>
      </c>
      <c r="C17">
        <v>1</v>
      </c>
    </row>
    <row r="18" spans="1:3" x14ac:dyDescent="0.3">
      <c r="A18">
        <v>312160</v>
      </c>
      <c r="B18" t="s">
        <v>3022</v>
      </c>
      <c r="C18">
        <v>3</v>
      </c>
    </row>
    <row r="19" spans="1:3" x14ac:dyDescent="0.3">
      <c r="A19">
        <v>312230</v>
      </c>
      <c r="B19" t="s">
        <v>3015</v>
      </c>
      <c r="C19">
        <v>3</v>
      </c>
    </row>
    <row r="20" spans="1:3" x14ac:dyDescent="0.3">
      <c r="A20">
        <v>312470</v>
      </c>
      <c r="B20" t="s">
        <v>2986</v>
      </c>
      <c r="C20">
        <v>1</v>
      </c>
    </row>
    <row r="21" spans="1:3" x14ac:dyDescent="0.3">
      <c r="A21">
        <v>312770</v>
      </c>
      <c r="B21" t="s">
        <v>2948</v>
      </c>
      <c r="C21">
        <v>1</v>
      </c>
    </row>
    <row r="22" spans="1:3" x14ac:dyDescent="0.3">
      <c r="A22">
        <v>313020</v>
      </c>
      <c r="B22" t="s">
        <v>2921</v>
      </c>
      <c r="C22">
        <v>1</v>
      </c>
    </row>
    <row r="23" spans="1:3" x14ac:dyDescent="0.3">
      <c r="A23">
        <v>313130</v>
      </c>
      <c r="B23" t="s">
        <v>2908</v>
      </c>
      <c r="C23">
        <v>3</v>
      </c>
    </row>
    <row r="24" spans="1:3" x14ac:dyDescent="0.3">
      <c r="A24">
        <v>313170</v>
      </c>
      <c r="B24" t="s">
        <v>2904</v>
      </c>
      <c r="C24">
        <v>1</v>
      </c>
    </row>
    <row r="25" spans="1:3" x14ac:dyDescent="0.3">
      <c r="A25">
        <v>313460</v>
      </c>
      <c r="B25" t="s">
        <v>2875</v>
      </c>
      <c r="C25">
        <v>1</v>
      </c>
    </row>
    <row r="26" spans="1:3" x14ac:dyDescent="0.3">
      <c r="A26">
        <v>313530</v>
      </c>
      <c r="B26" t="s">
        <v>2867</v>
      </c>
      <c r="C26">
        <v>1</v>
      </c>
    </row>
    <row r="27" spans="1:3" x14ac:dyDescent="0.3">
      <c r="A27">
        <v>313670</v>
      </c>
      <c r="B27" t="s">
        <v>2847</v>
      </c>
      <c r="C27">
        <v>4</v>
      </c>
    </row>
    <row r="28" spans="1:3" x14ac:dyDescent="0.3">
      <c r="A28">
        <v>313940</v>
      </c>
      <c r="B28" t="s">
        <v>2814</v>
      </c>
      <c r="C28">
        <v>1</v>
      </c>
    </row>
    <row r="29" spans="1:3" x14ac:dyDescent="0.3">
      <c r="A29">
        <v>314000</v>
      </c>
      <c r="B29" t="s">
        <v>2808</v>
      </c>
      <c r="C29">
        <v>1</v>
      </c>
    </row>
    <row r="30" spans="1:3" x14ac:dyDescent="0.3">
      <c r="A30">
        <v>314320</v>
      </c>
      <c r="B30" t="s">
        <v>2771</v>
      </c>
      <c r="C30">
        <v>1</v>
      </c>
    </row>
    <row r="31" spans="1:3" x14ac:dyDescent="0.3">
      <c r="A31">
        <v>314390</v>
      </c>
      <c r="B31" t="s">
        <v>2763</v>
      </c>
      <c r="C31">
        <v>1</v>
      </c>
    </row>
    <row r="32" spans="1:3" x14ac:dyDescent="0.3">
      <c r="A32">
        <v>314400</v>
      </c>
      <c r="B32" t="s">
        <v>2762</v>
      </c>
      <c r="C32">
        <v>3</v>
      </c>
    </row>
    <row r="33" spans="1:3" x14ac:dyDescent="0.3">
      <c r="A33">
        <v>314470</v>
      </c>
      <c r="B33" t="s">
        <v>2751</v>
      </c>
      <c r="C33">
        <v>1</v>
      </c>
    </row>
    <row r="34" spans="1:3" x14ac:dyDescent="0.3">
      <c r="A34">
        <v>314700</v>
      </c>
      <c r="B34" t="s">
        <v>2720</v>
      </c>
      <c r="C34">
        <v>3</v>
      </c>
    </row>
    <row r="35" spans="1:3" x14ac:dyDescent="0.3">
      <c r="A35">
        <v>315010</v>
      </c>
      <c r="B35" t="s">
        <v>2685</v>
      </c>
      <c r="C35">
        <v>1</v>
      </c>
    </row>
    <row r="36" spans="1:3" x14ac:dyDescent="0.3">
      <c r="A36">
        <v>315180</v>
      </c>
      <c r="B36" t="s">
        <v>2665</v>
      </c>
      <c r="C36">
        <v>1</v>
      </c>
    </row>
    <row r="37" spans="1:3" x14ac:dyDescent="0.3">
      <c r="A37">
        <v>315210</v>
      </c>
      <c r="B37" t="s">
        <v>2662</v>
      </c>
      <c r="C37">
        <v>1</v>
      </c>
    </row>
    <row r="38" spans="1:3" x14ac:dyDescent="0.3">
      <c r="A38">
        <v>315250</v>
      </c>
      <c r="B38" t="s">
        <v>2656</v>
      </c>
      <c r="C38">
        <v>1</v>
      </c>
    </row>
    <row r="39" spans="1:3" x14ac:dyDescent="0.3">
      <c r="A39">
        <v>315400</v>
      </c>
      <c r="B39" t="s">
        <v>2642</v>
      </c>
      <c r="C39">
        <v>2</v>
      </c>
    </row>
    <row r="40" spans="1:3" x14ac:dyDescent="0.3">
      <c r="A40">
        <v>315420</v>
      </c>
      <c r="B40" t="s">
        <v>2639</v>
      </c>
      <c r="C40">
        <v>1</v>
      </c>
    </row>
    <row r="41" spans="1:3" x14ac:dyDescent="0.3">
      <c r="A41">
        <v>315460</v>
      </c>
      <c r="B41" t="s">
        <v>5511</v>
      </c>
      <c r="C41">
        <v>1</v>
      </c>
    </row>
    <row r="42" spans="1:3" x14ac:dyDescent="0.3">
      <c r="A42">
        <v>315670</v>
      </c>
      <c r="B42" t="s">
        <v>2612</v>
      </c>
      <c r="C42">
        <v>1</v>
      </c>
    </row>
    <row r="43" spans="1:3" x14ac:dyDescent="0.3">
      <c r="A43">
        <v>315740</v>
      </c>
      <c r="B43" t="s">
        <v>2601</v>
      </c>
      <c r="C43">
        <v>2</v>
      </c>
    </row>
    <row r="44" spans="1:3" x14ac:dyDescent="0.3">
      <c r="A44">
        <v>315895</v>
      </c>
      <c r="B44" t="s">
        <v>2584</v>
      </c>
      <c r="C44">
        <v>1</v>
      </c>
    </row>
    <row r="45" spans="1:3" x14ac:dyDescent="0.3">
      <c r="A45">
        <v>316720</v>
      </c>
      <c r="B45" t="s">
        <v>2483</v>
      </c>
      <c r="C45">
        <v>2</v>
      </c>
    </row>
    <row r="46" spans="1:3" x14ac:dyDescent="0.3">
      <c r="A46">
        <v>316870</v>
      </c>
      <c r="B46" t="s">
        <v>2469</v>
      </c>
      <c r="C46">
        <v>1</v>
      </c>
    </row>
    <row r="47" spans="1:3" x14ac:dyDescent="0.3">
      <c r="A47">
        <v>316920</v>
      </c>
      <c r="B47" t="s">
        <v>2464</v>
      </c>
      <c r="C47">
        <v>1</v>
      </c>
    </row>
    <row r="48" spans="1:3" x14ac:dyDescent="0.3">
      <c r="A48">
        <v>320010</v>
      </c>
      <c r="B48" t="s">
        <v>2424</v>
      </c>
      <c r="C48">
        <v>1</v>
      </c>
    </row>
    <row r="49" spans="1:3" x14ac:dyDescent="0.3">
      <c r="A49">
        <v>320480</v>
      </c>
      <c r="B49" t="s">
        <v>2360</v>
      </c>
      <c r="C49">
        <v>1</v>
      </c>
    </row>
    <row r="50" spans="1:3" x14ac:dyDescent="0.3">
      <c r="A50">
        <v>320500</v>
      </c>
      <c r="B50" t="s">
        <v>2357</v>
      </c>
      <c r="C50">
        <v>2</v>
      </c>
    </row>
    <row r="51" spans="1:3" x14ac:dyDescent="0.3">
      <c r="A51">
        <v>320520</v>
      </c>
      <c r="B51" t="s">
        <v>2350</v>
      </c>
      <c r="C51">
        <v>1</v>
      </c>
    </row>
    <row r="52" spans="1:3" x14ac:dyDescent="0.3">
      <c r="A52">
        <v>330010</v>
      </c>
      <c r="B52" t="s">
        <v>5517</v>
      </c>
      <c r="C52">
        <v>1</v>
      </c>
    </row>
    <row r="53" spans="1:3" x14ac:dyDescent="0.3">
      <c r="A53">
        <v>330030</v>
      </c>
      <c r="B53" t="s">
        <v>2341</v>
      </c>
      <c r="C53">
        <v>4</v>
      </c>
    </row>
    <row r="54" spans="1:3" x14ac:dyDescent="0.3">
      <c r="A54">
        <v>330040</v>
      </c>
      <c r="B54" t="s">
        <v>2340</v>
      </c>
      <c r="C54">
        <v>1</v>
      </c>
    </row>
    <row r="55" spans="1:3" x14ac:dyDescent="0.3">
      <c r="A55">
        <v>330100</v>
      </c>
      <c r="B55" t="s">
        <v>5518</v>
      </c>
      <c r="C55">
        <v>1</v>
      </c>
    </row>
    <row r="56" spans="1:3" x14ac:dyDescent="0.3">
      <c r="A56">
        <v>330130</v>
      </c>
      <c r="B56" t="s">
        <v>2328</v>
      </c>
      <c r="C56">
        <v>1</v>
      </c>
    </row>
    <row r="57" spans="1:3" x14ac:dyDescent="0.3">
      <c r="A57">
        <v>330170</v>
      </c>
      <c r="B57" t="s">
        <v>2324</v>
      </c>
      <c r="C57">
        <v>1</v>
      </c>
    </row>
    <row r="58" spans="1:3" x14ac:dyDescent="0.3">
      <c r="A58">
        <v>330220</v>
      </c>
      <c r="B58" t="s">
        <v>2316</v>
      </c>
      <c r="C58">
        <v>14</v>
      </c>
    </row>
    <row r="59" spans="1:3" x14ac:dyDescent="0.3">
      <c r="A59">
        <v>330225</v>
      </c>
      <c r="B59" t="s">
        <v>2315</v>
      </c>
      <c r="C59">
        <v>1</v>
      </c>
    </row>
    <row r="60" spans="1:3" x14ac:dyDescent="0.3">
      <c r="A60">
        <v>330250</v>
      </c>
      <c r="B60" t="s">
        <v>2310</v>
      </c>
      <c r="C60">
        <v>1</v>
      </c>
    </row>
    <row r="61" spans="1:3" x14ac:dyDescent="0.3">
      <c r="A61">
        <v>330310</v>
      </c>
      <c r="B61" t="s">
        <v>2303</v>
      </c>
      <c r="C61">
        <v>2</v>
      </c>
    </row>
    <row r="62" spans="1:3" x14ac:dyDescent="0.3">
      <c r="A62">
        <v>330370</v>
      </c>
      <c r="B62" t="s">
        <v>2297</v>
      </c>
      <c r="C62">
        <v>1</v>
      </c>
    </row>
    <row r="63" spans="1:3" x14ac:dyDescent="0.3">
      <c r="A63">
        <v>330380</v>
      </c>
      <c r="B63" t="s">
        <v>5519</v>
      </c>
      <c r="C63">
        <v>1</v>
      </c>
    </row>
    <row r="64" spans="1:3" x14ac:dyDescent="0.3">
      <c r="A64">
        <v>330385</v>
      </c>
      <c r="B64" t="s">
        <v>2295</v>
      </c>
      <c r="C64">
        <v>1</v>
      </c>
    </row>
    <row r="65" spans="1:3" x14ac:dyDescent="0.3">
      <c r="A65">
        <v>330395</v>
      </c>
      <c r="B65" t="s">
        <v>2293</v>
      </c>
      <c r="C65">
        <v>1</v>
      </c>
    </row>
    <row r="66" spans="1:3" x14ac:dyDescent="0.3">
      <c r="A66">
        <v>330410</v>
      </c>
      <c r="B66" t="s">
        <v>2291</v>
      </c>
      <c r="C66">
        <v>2</v>
      </c>
    </row>
    <row r="67" spans="1:3" x14ac:dyDescent="0.3">
      <c r="A67">
        <v>330420</v>
      </c>
      <c r="B67" t="s">
        <v>2286</v>
      </c>
      <c r="C67">
        <v>3</v>
      </c>
    </row>
    <row r="68" spans="1:3" x14ac:dyDescent="0.3">
      <c r="A68">
        <v>330455</v>
      </c>
      <c r="B68" t="s">
        <v>2282</v>
      </c>
      <c r="C68">
        <v>1</v>
      </c>
    </row>
    <row r="69" spans="1:3" x14ac:dyDescent="0.3">
      <c r="A69">
        <v>330600</v>
      </c>
      <c r="B69" t="s">
        <v>2262</v>
      </c>
      <c r="C69">
        <v>3</v>
      </c>
    </row>
    <row r="70" spans="1:3" x14ac:dyDescent="0.3">
      <c r="A70">
        <v>330610</v>
      </c>
      <c r="B70" t="s">
        <v>2261</v>
      </c>
      <c r="C70">
        <v>3</v>
      </c>
    </row>
    <row r="71" spans="1:3" x14ac:dyDescent="0.3">
      <c r="A71">
        <v>330620</v>
      </c>
      <c r="B71" t="s">
        <v>2259</v>
      </c>
      <c r="C71">
        <v>1</v>
      </c>
    </row>
    <row r="72" spans="1:3" x14ac:dyDescent="0.3">
      <c r="A72">
        <v>330630</v>
      </c>
      <c r="B72" t="s">
        <v>2257</v>
      </c>
      <c r="C72">
        <v>3</v>
      </c>
    </row>
    <row r="73" spans="1:3" x14ac:dyDescent="0.3">
      <c r="A73">
        <v>350050</v>
      </c>
      <c r="B73" t="s">
        <v>2252</v>
      </c>
      <c r="C73">
        <v>1</v>
      </c>
    </row>
    <row r="74" spans="1:3" x14ac:dyDescent="0.3">
      <c r="A74">
        <v>350160</v>
      </c>
      <c r="B74" t="s">
        <v>2239</v>
      </c>
      <c r="C74">
        <v>6</v>
      </c>
    </row>
    <row r="75" spans="1:3" x14ac:dyDescent="0.3">
      <c r="A75">
        <v>350190</v>
      </c>
      <c r="B75" t="s">
        <v>2236</v>
      </c>
      <c r="C75">
        <v>1</v>
      </c>
    </row>
    <row r="76" spans="1:3" x14ac:dyDescent="0.3">
      <c r="A76">
        <v>350330</v>
      </c>
      <c r="B76" t="s">
        <v>2220</v>
      </c>
      <c r="C76">
        <v>6</v>
      </c>
    </row>
    <row r="77" spans="1:3" x14ac:dyDescent="0.3">
      <c r="A77">
        <v>350400</v>
      </c>
      <c r="B77" t="s">
        <v>2211</v>
      </c>
      <c r="C77">
        <v>3</v>
      </c>
    </row>
    <row r="78" spans="1:3" x14ac:dyDescent="0.3">
      <c r="A78">
        <v>350600</v>
      </c>
      <c r="B78" t="s">
        <v>2191</v>
      </c>
      <c r="C78">
        <v>1</v>
      </c>
    </row>
    <row r="79" spans="1:3" x14ac:dyDescent="0.3">
      <c r="A79">
        <v>350750</v>
      </c>
      <c r="B79" t="s">
        <v>2173</v>
      </c>
      <c r="C79">
        <v>1</v>
      </c>
    </row>
    <row r="80" spans="1:3" x14ac:dyDescent="0.3">
      <c r="A80">
        <v>350840</v>
      </c>
      <c r="B80" t="s">
        <v>2163</v>
      </c>
      <c r="C80">
        <v>1</v>
      </c>
    </row>
    <row r="81" spans="1:3" x14ac:dyDescent="0.3">
      <c r="A81">
        <v>350920</v>
      </c>
      <c r="B81" t="s">
        <v>2156</v>
      </c>
      <c r="C81">
        <v>1</v>
      </c>
    </row>
    <row r="82" spans="1:3" x14ac:dyDescent="0.3">
      <c r="A82">
        <v>350950</v>
      </c>
      <c r="B82" t="s">
        <v>2151</v>
      </c>
      <c r="C82">
        <v>19</v>
      </c>
    </row>
    <row r="83" spans="1:3" x14ac:dyDescent="0.3">
      <c r="A83">
        <v>351610</v>
      </c>
      <c r="B83" t="s">
        <v>2077</v>
      </c>
      <c r="C83">
        <v>1</v>
      </c>
    </row>
    <row r="84" spans="1:3" x14ac:dyDescent="0.3">
      <c r="A84">
        <v>351907</v>
      </c>
      <c r="B84" t="s">
        <v>2046</v>
      </c>
      <c r="C84">
        <v>2</v>
      </c>
    </row>
    <row r="85" spans="1:3" x14ac:dyDescent="0.3">
      <c r="A85">
        <v>351970</v>
      </c>
      <c r="B85" t="s">
        <v>2038</v>
      </c>
      <c r="C85">
        <v>1</v>
      </c>
    </row>
    <row r="86" spans="1:3" x14ac:dyDescent="0.3">
      <c r="A86">
        <v>351990</v>
      </c>
      <c r="B86" t="s">
        <v>2036</v>
      </c>
      <c r="C86">
        <v>1</v>
      </c>
    </row>
    <row r="87" spans="1:3" x14ac:dyDescent="0.3">
      <c r="A87">
        <v>352030</v>
      </c>
      <c r="B87" t="s">
        <v>2032</v>
      </c>
      <c r="C87">
        <v>1</v>
      </c>
    </row>
    <row r="88" spans="1:3" x14ac:dyDescent="0.3">
      <c r="A88">
        <v>352050</v>
      </c>
      <c r="B88" t="s">
        <v>2028</v>
      </c>
      <c r="C88">
        <v>1</v>
      </c>
    </row>
    <row r="89" spans="1:3" x14ac:dyDescent="0.3">
      <c r="A89">
        <v>352090</v>
      </c>
      <c r="B89" t="s">
        <v>2024</v>
      </c>
      <c r="C89">
        <v>3</v>
      </c>
    </row>
    <row r="90" spans="1:3" x14ac:dyDescent="0.3">
      <c r="A90">
        <v>352120</v>
      </c>
      <c r="B90" t="s">
        <v>2020</v>
      </c>
      <c r="C90">
        <v>1</v>
      </c>
    </row>
    <row r="91" spans="1:3" x14ac:dyDescent="0.3">
      <c r="A91">
        <v>352140</v>
      </c>
      <c r="B91" t="s">
        <v>2018</v>
      </c>
      <c r="C91">
        <v>2</v>
      </c>
    </row>
    <row r="92" spans="1:3" x14ac:dyDescent="0.3">
      <c r="A92">
        <v>352170</v>
      </c>
      <c r="B92" t="s">
        <v>2015</v>
      </c>
      <c r="C92">
        <v>1</v>
      </c>
    </row>
    <row r="93" spans="1:3" x14ac:dyDescent="0.3">
      <c r="A93">
        <v>352340</v>
      </c>
      <c r="B93" t="s">
        <v>1996</v>
      </c>
      <c r="C93">
        <v>4</v>
      </c>
    </row>
    <row r="94" spans="1:3" x14ac:dyDescent="0.3">
      <c r="A94">
        <v>352390</v>
      </c>
      <c r="B94" t="s">
        <v>1991</v>
      </c>
      <c r="C94">
        <v>1</v>
      </c>
    </row>
    <row r="95" spans="1:3" x14ac:dyDescent="0.3">
      <c r="A95">
        <v>352440</v>
      </c>
      <c r="B95" t="s">
        <v>1986</v>
      </c>
      <c r="C95">
        <v>1</v>
      </c>
    </row>
    <row r="96" spans="1:3" x14ac:dyDescent="0.3">
      <c r="A96">
        <v>352470</v>
      </c>
      <c r="B96" t="s">
        <v>1983</v>
      </c>
      <c r="C96">
        <v>2</v>
      </c>
    </row>
    <row r="97" spans="1:3" x14ac:dyDescent="0.3">
      <c r="A97">
        <v>352590</v>
      </c>
      <c r="B97" t="s">
        <v>1971</v>
      </c>
      <c r="C97">
        <v>5</v>
      </c>
    </row>
    <row r="98" spans="1:3" x14ac:dyDescent="0.3">
      <c r="A98">
        <v>352690</v>
      </c>
      <c r="B98" t="s">
        <v>1961</v>
      </c>
      <c r="C98">
        <v>3</v>
      </c>
    </row>
    <row r="99" spans="1:3" x14ac:dyDescent="0.3">
      <c r="A99">
        <v>352730</v>
      </c>
      <c r="B99" t="s">
        <v>1956</v>
      </c>
      <c r="C99">
        <v>3</v>
      </c>
    </row>
    <row r="100" spans="1:3" x14ac:dyDescent="0.3">
      <c r="A100">
        <v>352880</v>
      </c>
      <c r="B100" t="s">
        <v>1941</v>
      </c>
      <c r="C100">
        <v>2</v>
      </c>
    </row>
    <row r="101" spans="1:3" x14ac:dyDescent="0.3">
      <c r="A101">
        <v>353470</v>
      </c>
      <c r="B101" t="s">
        <v>1876</v>
      </c>
      <c r="C101">
        <v>3</v>
      </c>
    </row>
    <row r="102" spans="1:3" x14ac:dyDescent="0.3">
      <c r="A102">
        <v>353710</v>
      </c>
      <c r="B102" t="s">
        <v>1852</v>
      </c>
      <c r="C102">
        <v>2</v>
      </c>
    </row>
    <row r="103" spans="1:3" x14ac:dyDescent="0.3">
      <c r="A103">
        <v>353870</v>
      </c>
      <c r="B103" t="s">
        <v>1837</v>
      </c>
      <c r="C103">
        <v>12</v>
      </c>
    </row>
    <row r="104" spans="1:3" x14ac:dyDescent="0.3">
      <c r="A104">
        <v>354060</v>
      </c>
      <c r="B104" t="s">
        <v>1819</v>
      </c>
      <c r="C104">
        <v>1</v>
      </c>
    </row>
    <row r="105" spans="1:3" x14ac:dyDescent="0.3">
      <c r="A105">
        <v>354220</v>
      </c>
      <c r="B105" t="s">
        <v>1800</v>
      </c>
      <c r="C105">
        <v>1</v>
      </c>
    </row>
    <row r="106" spans="1:3" x14ac:dyDescent="0.3">
      <c r="A106">
        <v>354320</v>
      </c>
      <c r="B106" t="s">
        <v>1790</v>
      </c>
      <c r="C106">
        <v>2</v>
      </c>
    </row>
    <row r="107" spans="1:3" x14ac:dyDescent="0.3">
      <c r="A107">
        <v>354390</v>
      </c>
      <c r="B107" t="s">
        <v>1781</v>
      </c>
      <c r="C107">
        <v>1</v>
      </c>
    </row>
    <row r="108" spans="1:3" x14ac:dyDescent="0.3">
      <c r="A108">
        <v>354520</v>
      </c>
      <c r="B108" t="s">
        <v>1767</v>
      </c>
      <c r="C108">
        <v>2</v>
      </c>
    </row>
    <row r="109" spans="1:3" x14ac:dyDescent="0.3">
      <c r="A109">
        <v>354580</v>
      </c>
      <c r="B109" t="s">
        <v>5665</v>
      </c>
      <c r="C109">
        <v>5</v>
      </c>
    </row>
    <row r="110" spans="1:3" x14ac:dyDescent="0.3">
      <c r="A110">
        <v>354640</v>
      </c>
      <c r="B110" t="s">
        <v>1755</v>
      </c>
      <c r="C110">
        <v>2</v>
      </c>
    </row>
    <row r="111" spans="1:3" x14ac:dyDescent="0.3">
      <c r="A111">
        <v>354670</v>
      </c>
      <c r="B111" t="s">
        <v>1752</v>
      </c>
      <c r="C111">
        <v>1</v>
      </c>
    </row>
    <row r="112" spans="1:3" x14ac:dyDescent="0.3">
      <c r="A112">
        <v>354760</v>
      </c>
      <c r="B112" t="s">
        <v>1745</v>
      </c>
      <c r="C112">
        <v>1</v>
      </c>
    </row>
    <row r="113" spans="1:3" x14ac:dyDescent="0.3">
      <c r="A113">
        <v>354850</v>
      </c>
      <c r="B113" t="s">
        <v>1734</v>
      </c>
      <c r="C113">
        <v>1</v>
      </c>
    </row>
    <row r="114" spans="1:3" x14ac:dyDescent="0.3">
      <c r="A114">
        <v>354870</v>
      </c>
      <c r="B114" t="s">
        <v>1732</v>
      </c>
      <c r="C114">
        <v>4</v>
      </c>
    </row>
    <row r="115" spans="1:3" x14ac:dyDescent="0.3">
      <c r="A115">
        <v>354990</v>
      </c>
      <c r="B115" t="s">
        <v>5467</v>
      </c>
      <c r="C115">
        <v>4</v>
      </c>
    </row>
    <row r="116" spans="1:3" x14ac:dyDescent="0.3">
      <c r="A116">
        <v>355030</v>
      </c>
      <c r="B116" t="s">
        <v>1715</v>
      </c>
      <c r="C116">
        <v>10</v>
      </c>
    </row>
    <row r="117" spans="1:3" x14ac:dyDescent="0.3">
      <c r="A117">
        <v>355180</v>
      </c>
      <c r="B117" t="s">
        <v>1701</v>
      </c>
      <c r="C117">
        <v>1</v>
      </c>
    </row>
    <row r="118" spans="1:3" x14ac:dyDescent="0.3">
      <c r="A118">
        <v>355220</v>
      </c>
      <c r="B118" t="s">
        <v>1697</v>
      </c>
      <c r="C118">
        <v>1</v>
      </c>
    </row>
    <row r="119" spans="1:3" x14ac:dyDescent="0.3">
      <c r="A119">
        <v>355240</v>
      </c>
      <c r="B119" t="s">
        <v>1695</v>
      </c>
      <c r="C119">
        <v>2</v>
      </c>
    </row>
    <row r="120" spans="1:3" x14ac:dyDescent="0.3">
      <c r="A120">
        <v>355540</v>
      </c>
      <c r="B120" t="s">
        <v>1658</v>
      </c>
      <c r="C120">
        <v>1</v>
      </c>
    </row>
    <row r="121" spans="1:3" x14ac:dyDescent="0.3">
      <c r="A121">
        <v>355620</v>
      </c>
      <c r="B121" t="s">
        <v>1650</v>
      </c>
      <c r="C121">
        <v>4</v>
      </c>
    </row>
    <row r="122" spans="1:3" x14ac:dyDescent="0.3">
      <c r="A122">
        <v>355670</v>
      </c>
      <c r="B122" t="s">
        <v>1645</v>
      </c>
      <c r="C122">
        <v>1</v>
      </c>
    </row>
    <row r="123" spans="1:3" x14ac:dyDescent="0.3">
      <c r="A123">
        <v>410120</v>
      </c>
      <c r="B123" t="s">
        <v>1621</v>
      </c>
      <c r="C123">
        <v>6</v>
      </c>
    </row>
    <row r="124" spans="1:3" x14ac:dyDescent="0.3">
      <c r="A124">
        <v>410345</v>
      </c>
      <c r="B124" t="s">
        <v>1590</v>
      </c>
      <c r="C124">
        <v>1</v>
      </c>
    </row>
    <row r="125" spans="1:3" x14ac:dyDescent="0.3">
      <c r="A125">
        <v>410370</v>
      </c>
      <c r="B125" t="s">
        <v>1586</v>
      </c>
      <c r="C125">
        <v>2</v>
      </c>
    </row>
    <row r="126" spans="1:3" x14ac:dyDescent="0.3">
      <c r="A126">
        <v>410450</v>
      </c>
      <c r="B126" t="s">
        <v>1573</v>
      </c>
      <c r="C126">
        <v>1</v>
      </c>
    </row>
    <row r="127" spans="1:3" x14ac:dyDescent="0.3">
      <c r="A127">
        <v>410470</v>
      </c>
      <c r="B127" t="s">
        <v>1570</v>
      </c>
      <c r="C127">
        <v>1</v>
      </c>
    </row>
    <row r="128" spans="1:3" x14ac:dyDescent="0.3">
      <c r="A128">
        <v>410480</v>
      </c>
      <c r="B128" t="s">
        <v>1569</v>
      </c>
      <c r="C128">
        <v>1</v>
      </c>
    </row>
    <row r="129" spans="1:3" x14ac:dyDescent="0.3">
      <c r="A129">
        <v>410690</v>
      </c>
      <c r="B129" t="s">
        <v>1547</v>
      </c>
      <c r="C129">
        <v>4</v>
      </c>
    </row>
    <row r="130" spans="1:3" x14ac:dyDescent="0.3">
      <c r="A130">
        <v>410725</v>
      </c>
      <c r="B130" t="s">
        <v>438</v>
      </c>
      <c r="C130">
        <v>1</v>
      </c>
    </row>
    <row r="131" spans="1:3" x14ac:dyDescent="0.3">
      <c r="A131">
        <v>410753</v>
      </c>
      <c r="B131" t="s">
        <v>1537</v>
      </c>
      <c r="C131">
        <v>1</v>
      </c>
    </row>
    <row r="132" spans="1:3" x14ac:dyDescent="0.3">
      <c r="A132">
        <v>410830</v>
      </c>
      <c r="B132" t="s">
        <v>1523</v>
      </c>
      <c r="C132">
        <v>1</v>
      </c>
    </row>
    <row r="133" spans="1:3" x14ac:dyDescent="0.3">
      <c r="A133">
        <v>410950</v>
      </c>
      <c r="B133" t="s">
        <v>1507</v>
      </c>
      <c r="C133">
        <v>1</v>
      </c>
    </row>
    <row r="134" spans="1:3" x14ac:dyDescent="0.3">
      <c r="A134">
        <v>410960</v>
      </c>
      <c r="B134" t="s">
        <v>1506</v>
      </c>
      <c r="C134">
        <v>5</v>
      </c>
    </row>
    <row r="135" spans="1:3" x14ac:dyDescent="0.3">
      <c r="A135">
        <v>411560</v>
      </c>
      <c r="B135" t="s">
        <v>1430</v>
      </c>
      <c r="C135">
        <v>1</v>
      </c>
    </row>
    <row r="136" spans="1:3" x14ac:dyDescent="0.3">
      <c r="A136">
        <v>411620</v>
      </c>
      <c r="B136" t="s">
        <v>1420</v>
      </c>
      <c r="C136">
        <v>3</v>
      </c>
    </row>
    <row r="137" spans="1:3" x14ac:dyDescent="0.3">
      <c r="A137">
        <v>411820</v>
      </c>
      <c r="B137" t="s">
        <v>1395</v>
      </c>
      <c r="C137">
        <v>1</v>
      </c>
    </row>
    <row r="138" spans="1:3" x14ac:dyDescent="0.3">
      <c r="A138">
        <v>420125</v>
      </c>
      <c r="B138" t="s">
        <v>1239</v>
      </c>
      <c r="C138">
        <v>2</v>
      </c>
    </row>
    <row r="139" spans="1:3" x14ac:dyDescent="0.3">
      <c r="A139">
        <v>420170</v>
      </c>
      <c r="B139" t="s">
        <v>1232</v>
      </c>
      <c r="C139">
        <v>1</v>
      </c>
    </row>
    <row r="140" spans="1:3" x14ac:dyDescent="0.3">
      <c r="A140">
        <v>420200</v>
      </c>
      <c r="B140" t="s">
        <v>1228</v>
      </c>
      <c r="C140">
        <v>5</v>
      </c>
    </row>
    <row r="141" spans="1:3" x14ac:dyDescent="0.3">
      <c r="A141">
        <v>420220</v>
      </c>
      <c r="B141" t="s">
        <v>1220</v>
      </c>
      <c r="C141">
        <v>1</v>
      </c>
    </row>
    <row r="142" spans="1:3" x14ac:dyDescent="0.3">
      <c r="A142">
        <v>420230</v>
      </c>
      <c r="B142" t="s">
        <v>1219</v>
      </c>
      <c r="C142">
        <v>1</v>
      </c>
    </row>
    <row r="143" spans="1:3" x14ac:dyDescent="0.3">
      <c r="A143">
        <v>420240</v>
      </c>
      <c r="B143" t="s">
        <v>1218</v>
      </c>
      <c r="C143">
        <v>21</v>
      </c>
    </row>
    <row r="144" spans="1:3" x14ac:dyDescent="0.3">
      <c r="A144">
        <v>420270</v>
      </c>
      <c r="B144" t="s">
        <v>1212</v>
      </c>
      <c r="C144">
        <v>1</v>
      </c>
    </row>
    <row r="145" spans="1:3" x14ac:dyDescent="0.3">
      <c r="A145">
        <v>420290</v>
      </c>
      <c r="B145" t="s">
        <v>1208</v>
      </c>
      <c r="C145">
        <v>3</v>
      </c>
    </row>
    <row r="146" spans="1:3" x14ac:dyDescent="0.3">
      <c r="A146">
        <v>420420</v>
      </c>
      <c r="B146" t="s">
        <v>1189</v>
      </c>
      <c r="C146">
        <v>1</v>
      </c>
    </row>
    <row r="147" spans="1:3" x14ac:dyDescent="0.3">
      <c r="A147">
        <v>420540</v>
      </c>
      <c r="B147" t="s">
        <v>1168</v>
      </c>
      <c r="C147">
        <v>3</v>
      </c>
    </row>
    <row r="148" spans="1:3" x14ac:dyDescent="0.3">
      <c r="A148">
        <v>420580</v>
      </c>
      <c r="B148" t="s">
        <v>1161</v>
      </c>
      <c r="C148">
        <v>1</v>
      </c>
    </row>
    <row r="149" spans="1:3" x14ac:dyDescent="0.3">
      <c r="A149">
        <v>420590</v>
      </c>
      <c r="B149" t="s">
        <v>1160</v>
      </c>
      <c r="C149">
        <v>2</v>
      </c>
    </row>
    <row r="150" spans="1:3" x14ac:dyDescent="0.3">
      <c r="A150">
        <v>420630</v>
      </c>
      <c r="B150" t="s">
        <v>1156</v>
      </c>
      <c r="C150">
        <v>4</v>
      </c>
    </row>
    <row r="151" spans="1:3" x14ac:dyDescent="0.3">
      <c r="A151">
        <v>420650</v>
      </c>
      <c r="B151" t="s">
        <v>1154</v>
      </c>
      <c r="C151">
        <v>9</v>
      </c>
    </row>
    <row r="152" spans="1:3" x14ac:dyDescent="0.3">
      <c r="A152">
        <v>420690</v>
      </c>
      <c r="B152" t="s">
        <v>1148</v>
      </c>
      <c r="C152">
        <v>2</v>
      </c>
    </row>
    <row r="153" spans="1:3" x14ac:dyDescent="0.3">
      <c r="A153">
        <v>420700</v>
      </c>
      <c r="B153" t="s">
        <v>1147</v>
      </c>
      <c r="C153">
        <v>1</v>
      </c>
    </row>
    <row r="154" spans="1:3" x14ac:dyDescent="0.3">
      <c r="A154">
        <v>420750</v>
      </c>
      <c r="B154" t="s">
        <v>1142</v>
      </c>
      <c r="C154">
        <v>2</v>
      </c>
    </row>
    <row r="155" spans="1:3" x14ac:dyDescent="0.3">
      <c r="A155">
        <v>420820</v>
      </c>
      <c r="B155" t="s">
        <v>1130</v>
      </c>
      <c r="C155">
        <v>1</v>
      </c>
    </row>
    <row r="156" spans="1:3" x14ac:dyDescent="0.3">
      <c r="A156">
        <v>420830</v>
      </c>
      <c r="B156" t="s">
        <v>1129</v>
      </c>
      <c r="C156">
        <v>1</v>
      </c>
    </row>
    <row r="157" spans="1:3" x14ac:dyDescent="0.3">
      <c r="A157">
        <v>420890</v>
      </c>
      <c r="B157" t="s">
        <v>1122</v>
      </c>
      <c r="C157">
        <v>7</v>
      </c>
    </row>
    <row r="158" spans="1:3" x14ac:dyDescent="0.3">
      <c r="A158">
        <v>420910</v>
      </c>
      <c r="B158" t="s">
        <v>1119</v>
      </c>
      <c r="C158">
        <v>8</v>
      </c>
    </row>
    <row r="159" spans="1:3" x14ac:dyDescent="0.3">
      <c r="A159">
        <v>421000</v>
      </c>
      <c r="B159" t="s">
        <v>1106</v>
      </c>
      <c r="C159">
        <v>3</v>
      </c>
    </row>
    <row r="160" spans="1:3" x14ac:dyDescent="0.3">
      <c r="A160">
        <v>421055</v>
      </c>
      <c r="B160" t="s">
        <v>1098</v>
      </c>
      <c r="C160">
        <v>1</v>
      </c>
    </row>
    <row r="161" spans="1:3" x14ac:dyDescent="0.3">
      <c r="A161">
        <v>421060</v>
      </c>
      <c r="B161" t="s">
        <v>1097</v>
      </c>
      <c r="C161">
        <v>2</v>
      </c>
    </row>
    <row r="162" spans="1:3" x14ac:dyDescent="0.3">
      <c r="A162">
        <v>421150</v>
      </c>
      <c r="B162" t="s">
        <v>1084</v>
      </c>
      <c r="C162">
        <v>2</v>
      </c>
    </row>
    <row r="163" spans="1:3" x14ac:dyDescent="0.3">
      <c r="A163">
        <v>421250</v>
      </c>
      <c r="B163" t="s">
        <v>1066</v>
      </c>
      <c r="C163">
        <v>1</v>
      </c>
    </row>
    <row r="164" spans="1:3" x14ac:dyDescent="0.3">
      <c r="A164">
        <v>421320</v>
      </c>
      <c r="B164" t="s">
        <v>1058</v>
      </c>
      <c r="C164">
        <v>1</v>
      </c>
    </row>
    <row r="165" spans="1:3" x14ac:dyDescent="0.3">
      <c r="A165">
        <v>421470</v>
      </c>
      <c r="B165" t="s">
        <v>5723</v>
      </c>
      <c r="C165">
        <v>1</v>
      </c>
    </row>
    <row r="166" spans="1:3" x14ac:dyDescent="0.3">
      <c r="A166">
        <v>421510</v>
      </c>
      <c r="B166" t="s">
        <v>1035</v>
      </c>
      <c r="C166">
        <v>1</v>
      </c>
    </row>
    <row r="167" spans="1:3" x14ac:dyDescent="0.3">
      <c r="A167">
        <v>421620</v>
      </c>
      <c r="B167" t="s">
        <v>1017</v>
      </c>
      <c r="C167">
        <v>1</v>
      </c>
    </row>
    <row r="168" spans="1:3" x14ac:dyDescent="0.3">
      <c r="A168">
        <v>421725</v>
      </c>
      <c r="B168" t="s">
        <v>1004</v>
      </c>
      <c r="C168">
        <v>2</v>
      </c>
    </row>
    <row r="169" spans="1:3" x14ac:dyDescent="0.3">
      <c r="A169">
        <v>421740</v>
      </c>
      <c r="B169" t="s">
        <v>1002</v>
      </c>
      <c r="C169">
        <v>2</v>
      </c>
    </row>
    <row r="170" spans="1:3" x14ac:dyDescent="0.3">
      <c r="A170">
        <v>421820</v>
      </c>
      <c r="B170" t="s">
        <v>991</v>
      </c>
      <c r="C170">
        <v>1</v>
      </c>
    </row>
    <row r="171" spans="1:3" x14ac:dyDescent="0.3">
      <c r="A171">
        <v>430440</v>
      </c>
      <c r="B171" t="s">
        <v>888</v>
      </c>
      <c r="C171">
        <v>1</v>
      </c>
    </row>
    <row r="172" spans="1:3" x14ac:dyDescent="0.3">
      <c r="A172">
        <v>431725</v>
      </c>
      <c r="B172" t="s">
        <v>596</v>
      </c>
      <c r="C172">
        <v>1</v>
      </c>
    </row>
    <row r="173" spans="1:3" x14ac:dyDescent="0.3">
      <c r="A173">
        <v>510250</v>
      </c>
      <c r="B173" t="s">
        <v>371</v>
      </c>
      <c r="C173">
        <v>1</v>
      </c>
    </row>
    <row r="174" spans="1:3" x14ac:dyDescent="0.3">
      <c r="A174">
        <v>520540</v>
      </c>
      <c r="B174" t="s">
        <v>187</v>
      </c>
      <c r="C174">
        <v>1</v>
      </c>
    </row>
    <row r="175" spans="1:3" x14ac:dyDescent="0.3">
      <c r="A175">
        <v>520580</v>
      </c>
      <c r="B175" t="s">
        <v>180</v>
      </c>
      <c r="C175">
        <v>1</v>
      </c>
    </row>
    <row r="176" spans="1:3" x14ac:dyDescent="0.3">
      <c r="A176">
        <v>520870</v>
      </c>
      <c r="B176" t="s">
        <v>154</v>
      </c>
      <c r="C176">
        <v>1</v>
      </c>
    </row>
    <row r="177" spans="1:3" x14ac:dyDescent="0.3">
      <c r="A177">
        <v>521190</v>
      </c>
      <c r="B177" t="s">
        <v>121</v>
      </c>
      <c r="C177">
        <v>1</v>
      </c>
    </row>
    <row r="178" spans="1:3" x14ac:dyDescent="0.3">
      <c r="A178">
        <v>522050</v>
      </c>
      <c r="B178" t="s">
        <v>24</v>
      </c>
      <c r="C178">
        <v>1</v>
      </c>
    </row>
    <row r="179" spans="1:3" x14ac:dyDescent="0.3">
      <c r="A179">
        <v>522190</v>
      </c>
      <c r="B179" t="s">
        <v>7</v>
      </c>
      <c r="C179">
        <v>1</v>
      </c>
    </row>
    <row r="180" spans="1:3" x14ac:dyDescent="0.3">
      <c r="A180">
        <v>522200</v>
      </c>
      <c r="B180" t="s">
        <v>6</v>
      </c>
      <c r="C180">
        <v>1</v>
      </c>
    </row>
    <row r="181" spans="1:3" x14ac:dyDescent="0.3">
      <c r="A181">
        <v>530010</v>
      </c>
      <c r="B181" t="s">
        <v>0</v>
      </c>
      <c r="C181">
        <v>2</v>
      </c>
    </row>
    <row r="182" spans="1:3" x14ac:dyDescent="0.3">
      <c r="A182" t="s">
        <v>5400</v>
      </c>
      <c r="C182">
        <v>451</v>
      </c>
    </row>
    <row r="183" spans="1:3" x14ac:dyDescent="0.3">
      <c r="A183" t="s">
        <v>5401</v>
      </c>
    </row>
    <row r="184" spans="1:3" x14ac:dyDescent="0.3">
      <c r="A184" t="s">
        <v>5402</v>
      </c>
    </row>
    <row r="185" spans="1:3" x14ac:dyDescent="0.3">
      <c r="A185" t="s">
        <v>5403</v>
      </c>
    </row>
    <row r="186" spans="1:3" x14ac:dyDescent="0.3">
      <c r="A186" t="s">
        <v>5435</v>
      </c>
    </row>
    <row r="187" spans="1:3" x14ac:dyDescent="0.3">
      <c r="A187" t="s">
        <v>5436</v>
      </c>
    </row>
    <row r="188" spans="1:3" x14ac:dyDescent="0.3">
      <c r="A188" t="s">
        <v>5733</v>
      </c>
      <c r="C188" t="s">
        <v>5734</v>
      </c>
    </row>
    <row r="189" spans="1:3" x14ac:dyDescent="0.3">
      <c r="A189" t="s">
        <v>5735</v>
      </c>
    </row>
    <row r="190" spans="1:3" x14ac:dyDescent="0.3">
      <c r="A190" t="s">
        <v>5736</v>
      </c>
    </row>
    <row r="191" spans="1:3" x14ac:dyDescent="0.3">
      <c r="A191" t="s">
        <v>5737</v>
      </c>
    </row>
    <row r="192" spans="1:3" x14ac:dyDescent="0.3">
      <c r="A192" t="s">
        <v>5403</v>
      </c>
    </row>
  </sheetData>
  <autoFilter ref="A4:C181" xr:uid="{00000000-0009-0000-0000-00000C000000}"/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3182"/>
  <sheetViews>
    <sheetView topLeftCell="A3142" workbookViewId="0">
      <selection activeCell="G22" sqref="G22"/>
    </sheetView>
  </sheetViews>
  <sheetFormatPr defaultRowHeight="14.4" x14ac:dyDescent="0.3"/>
  <cols>
    <col min="1" max="2" width="28.88671875" customWidth="1"/>
  </cols>
  <sheetData>
    <row r="1" spans="1:3" x14ac:dyDescent="0.3">
      <c r="A1" t="s">
        <v>5697</v>
      </c>
    </row>
    <row r="2" spans="1:3" x14ac:dyDescent="0.3">
      <c r="A2" t="s">
        <v>5396</v>
      </c>
    </row>
    <row r="3" spans="1:3" x14ac:dyDescent="0.3">
      <c r="A3" t="s">
        <v>5698</v>
      </c>
    </row>
    <row r="4" spans="1:3" x14ac:dyDescent="0.3">
      <c r="A4" t="s">
        <v>5398</v>
      </c>
      <c r="C4" t="s">
        <v>5399</v>
      </c>
    </row>
    <row r="5" spans="1:3" x14ac:dyDescent="0.3">
      <c r="A5">
        <v>110001</v>
      </c>
      <c r="B5" t="s">
        <v>5468</v>
      </c>
      <c r="C5">
        <v>19</v>
      </c>
    </row>
    <row r="6" spans="1:3" x14ac:dyDescent="0.3">
      <c r="A6">
        <v>110037</v>
      </c>
      <c r="B6" t="s">
        <v>5469</v>
      </c>
      <c r="C6">
        <v>6</v>
      </c>
    </row>
    <row r="7" spans="1:3" x14ac:dyDescent="0.3">
      <c r="A7">
        <v>110040</v>
      </c>
      <c r="B7" t="s">
        <v>5293</v>
      </c>
      <c r="C7">
        <v>59</v>
      </c>
    </row>
    <row r="8" spans="1:3" x14ac:dyDescent="0.3">
      <c r="A8">
        <v>110034</v>
      </c>
      <c r="B8" t="s">
        <v>5470</v>
      </c>
      <c r="C8">
        <v>7</v>
      </c>
    </row>
    <row r="9" spans="1:3" x14ac:dyDescent="0.3">
      <c r="A9">
        <v>110002</v>
      </c>
      <c r="B9" t="s">
        <v>5317</v>
      </c>
      <c r="C9">
        <v>116</v>
      </c>
    </row>
    <row r="10" spans="1:3" x14ac:dyDescent="0.3">
      <c r="A10">
        <v>110045</v>
      </c>
      <c r="B10" t="s">
        <v>3159</v>
      </c>
      <c r="C10">
        <v>61</v>
      </c>
    </row>
    <row r="11" spans="1:3" x14ac:dyDescent="0.3">
      <c r="A11">
        <v>110060</v>
      </c>
      <c r="B11" t="s">
        <v>5291</v>
      </c>
      <c r="C11">
        <v>13</v>
      </c>
    </row>
    <row r="12" spans="1:3" x14ac:dyDescent="0.3">
      <c r="A12">
        <v>110004</v>
      </c>
      <c r="B12" t="s">
        <v>5315</v>
      </c>
      <c r="C12">
        <v>170</v>
      </c>
    </row>
    <row r="13" spans="1:3" x14ac:dyDescent="0.3">
      <c r="A13">
        <v>110070</v>
      </c>
      <c r="B13" t="s">
        <v>5290</v>
      </c>
      <c r="C13">
        <v>19</v>
      </c>
    </row>
    <row r="14" spans="1:3" x14ac:dyDescent="0.3">
      <c r="A14">
        <v>110080</v>
      </c>
      <c r="B14" t="s">
        <v>5289</v>
      </c>
      <c r="C14">
        <v>37</v>
      </c>
    </row>
    <row r="15" spans="1:3" x14ac:dyDescent="0.3">
      <c r="A15">
        <v>110090</v>
      </c>
      <c r="B15" t="s">
        <v>5288</v>
      </c>
      <c r="C15">
        <v>2</v>
      </c>
    </row>
    <row r="16" spans="1:3" x14ac:dyDescent="0.3">
      <c r="A16">
        <v>110005</v>
      </c>
      <c r="B16" t="s">
        <v>5314</v>
      </c>
      <c r="C16">
        <v>16</v>
      </c>
    </row>
    <row r="17" spans="1:3" x14ac:dyDescent="0.3">
      <c r="A17">
        <v>110092</v>
      </c>
      <c r="B17" t="s">
        <v>5287</v>
      </c>
      <c r="C17">
        <v>2</v>
      </c>
    </row>
    <row r="18" spans="1:3" x14ac:dyDescent="0.3">
      <c r="A18">
        <v>110006</v>
      </c>
      <c r="B18" t="s">
        <v>5313</v>
      </c>
      <c r="C18">
        <v>3</v>
      </c>
    </row>
    <row r="19" spans="1:3" x14ac:dyDescent="0.3">
      <c r="A19">
        <v>110007</v>
      </c>
      <c r="B19" t="s">
        <v>5312</v>
      </c>
      <c r="C19">
        <v>4</v>
      </c>
    </row>
    <row r="20" spans="1:3" x14ac:dyDescent="0.3">
      <c r="A20">
        <v>110008</v>
      </c>
      <c r="B20" t="s">
        <v>5311</v>
      </c>
      <c r="C20">
        <v>2</v>
      </c>
    </row>
    <row r="21" spans="1:3" x14ac:dyDescent="0.3">
      <c r="A21">
        <v>110094</v>
      </c>
      <c r="B21" t="s">
        <v>5286</v>
      </c>
      <c r="C21">
        <v>4</v>
      </c>
    </row>
    <row r="22" spans="1:3" x14ac:dyDescent="0.3">
      <c r="A22">
        <v>110009</v>
      </c>
      <c r="B22" t="s">
        <v>5471</v>
      </c>
      <c r="C22">
        <v>30</v>
      </c>
    </row>
    <row r="23" spans="1:3" x14ac:dyDescent="0.3">
      <c r="A23">
        <v>110100</v>
      </c>
      <c r="B23" t="s">
        <v>5285</v>
      </c>
      <c r="C23">
        <v>17</v>
      </c>
    </row>
    <row r="24" spans="1:3" x14ac:dyDescent="0.3">
      <c r="A24">
        <v>110010</v>
      </c>
      <c r="B24" t="s">
        <v>5472</v>
      </c>
      <c r="C24">
        <v>73</v>
      </c>
    </row>
    <row r="25" spans="1:3" x14ac:dyDescent="0.3">
      <c r="A25">
        <v>110110</v>
      </c>
      <c r="B25" t="s">
        <v>5284</v>
      </c>
      <c r="C25">
        <v>3</v>
      </c>
    </row>
    <row r="26" spans="1:3" x14ac:dyDescent="0.3">
      <c r="A26">
        <v>110011</v>
      </c>
      <c r="B26" t="s">
        <v>5308</v>
      </c>
      <c r="C26">
        <v>131</v>
      </c>
    </row>
    <row r="27" spans="1:3" x14ac:dyDescent="0.3">
      <c r="A27">
        <v>110012</v>
      </c>
      <c r="B27" t="s">
        <v>5473</v>
      </c>
      <c r="C27">
        <v>162</v>
      </c>
    </row>
    <row r="28" spans="1:3" x14ac:dyDescent="0.3">
      <c r="A28">
        <v>110013</v>
      </c>
      <c r="B28" t="s">
        <v>5474</v>
      </c>
      <c r="C28">
        <v>95</v>
      </c>
    </row>
    <row r="29" spans="1:3" x14ac:dyDescent="0.3">
      <c r="A29">
        <v>110120</v>
      </c>
      <c r="B29" t="s">
        <v>5283</v>
      </c>
      <c r="C29">
        <v>6</v>
      </c>
    </row>
    <row r="30" spans="1:3" x14ac:dyDescent="0.3">
      <c r="A30">
        <v>110130</v>
      </c>
      <c r="B30" t="s">
        <v>5282</v>
      </c>
      <c r="C30">
        <v>1</v>
      </c>
    </row>
    <row r="31" spans="1:3" x14ac:dyDescent="0.3">
      <c r="A31">
        <v>110140</v>
      </c>
      <c r="B31" t="s">
        <v>5281</v>
      </c>
      <c r="C31">
        <v>50</v>
      </c>
    </row>
    <row r="32" spans="1:3" x14ac:dyDescent="0.3">
      <c r="A32">
        <v>110014</v>
      </c>
      <c r="B32" t="s">
        <v>5475</v>
      </c>
      <c r="C32">
        <v>16</v>
      </c>
    </row>
    <row r="33" spans="1:3" x14ac:dyDescent="0.3">
      <c r="A33">
        <v>110033</v>
      </c>
      <c r="B33" t="s">
        <v>5296</v>
      </c>
      <c r="C33">
        <v>10</v>
      </c>
    </row>
    <row r="34" spans="1:3" x14ac:dyDescent="0.3">
      <c r="A34">
        <v>110143</v>
      </c>
      <c r="B34" t="s">
        <v>2849</v>
      </c>
      <c r="C34">
        <v>1</v>
      </c>
    </row>
    <row r="35" spans="1:3" x14ac:dyDescent="0.3">
      <c r="A35">
        <v>110050</v>
      </c>
      <c r="B35" t="s">
        <v>5292</v>
      </c>
      <c r="C35">
        <v>1</v>
      </c>
    </row>
    <row r="36" spans="1:3" x14ac:dyDescent="0.3">
      <c r="A36">
        <v>110015</v>
      </c>
      <c r="B36" t="s">
        <v>5304</v>
      </c>
      <c r="C36">
        <v>27</v>
      </c>
    </row>
    <row r="37" spans="1:3" x14ac:dyDescent="0.3">
      <c r="A37">
        <v>110145</v>
      </c>
      <c r="B37" t="s">
        <v>5280</v>
      </c>
      <c r="C37">
        <v>2</v>
      </c>
    </row>
    <row r="38" spans="1:3" x14ac:dyDescent="0.3">
      <c r="A38">
        <v>110018</v>
      </c>
      <c r="B38" t="s">
        <v>5303</v>
      </c>
      <c r="C38">
        <v>44</v>
      </c>
    </row>
    <row r="39" spans="1:3" x14ac:dyDescent="0.3">
      <c r="A39">
        <v>110020</v>
      </c>
      <c r="B39" t="s">
        <v>5302</v>
      </c>
      <c r="C39">
        <v>1105</v>
      </c>
    </row>
    <row r="40" spans="1:3" x14ac:dyDescent="0.3">
      <c r="A40">
        <v>110025</v>
      </c>
      <c r="B40" t="s">
        <v>4758</v>
      </c>
      <c r="C40">
        <v>17</v>
      </c>
    </row>
    <row r="41" spans="1:3" x14ac:dyDescent="0.3">
      <c r="A41">
        <v>110026</v>
      </c>
      <c r="B41" t="s">
        <v>5301</v>
      </c>
      <c r="C41">
        <v>3</v>
      </c>
    </row>
    <row r="42" spans="1:3" x14ac:dyDescent="0.3">
      <c r="A42">
        <v>110028</v>
      </c>
      <c r="B42" t="s">
        <v>5300</v>
      </c>
      <c r="C42">
        <v>42</v>
      </c>
    </row>
    <row r="43" spans="1:3" x14ac:dyDescent="0.3">
      <c r="A43">
        <v>110029</v>
      </c>
      <c r="B43" t="s">
        <v>5476</v>
      </c>
      <c r="C43">
        <v>4</v>
      </c>
    </row>
    <row r="44" spans="1:3" x14ac:dyDescent="0.3">
      <c r="A44">
        <v>110148</v>
      </c>
      <c r="B44" t="s">
        <v>5477</v>
      </c>
      <c r="C44">
        <v>1</v>
      </c>
    </row>
    <row r="45" spans="1:3" x14ac:dyDescent="0.3">
      <c r="A45">
        <v>110149</v>
      </c>
      <c r="B45" t="s">
        <v>5276</v>
      </c>
      <c r="C45">
        <v>28</v>
      </c>
    </row>
    <row r="46" spans="1:3" x14ac:dyDescent="0.3">
      <c r="A46">
        <v>110032</v>
      </c>
      <c r="B46" t="s">
        <v>5297</v>
      </c>
      <c r="C46">
        <v>14</v>
      </c>
    </row>
    <row r="47" spans="1:3" x14ac:dyDescent="0.3">
      <c r="A47">
        <v>110150</v>
      </c>
      <c r="B47" t="s">
        <v>5275</v>
      </c>
      <c r="C47">
        <v>11</v>
      </c>
    </row>
    <row r="48" spans="1:3" x14ac:dyDescent="0.3">
      <c r="A48">
        <v>110155</v>
      </c>
      <c r="B48" t="s">
        <v>5274</v>
      </c>
      <c r="C48">
        <v>6</v>
      </c>
    </row>
    <row r="49" spans="1:3" x14ac:dyDescent="0.3">
      <c r="A49">
        <v>110160</v>
      </c>
      <c r="B49" t="s">
        <v>5273</v>
      </c>
      <c r="C49">
        <v>12</v>
      </c>
    </row>
    <row r="50" spans="1:3" x14ac:dyDescent="0.3">
      <c r="A50">
        <v>110170</v>
      </c>
      <c r="B50" t="s">
        <v>5272</v>
      </c>
      <c r="C50">
        <v>26</v>
      </c>
    </row>
    <row r="51" spans="1:3" x14ac:dyDescent="0.3">
      <c r="A51">
        <v>110175</v>
      </c>
      <c r="B51" t="s">
        <v>5271</v>
      </c>
      <c r="C51">
        <v>5</v>
      </c>
    </row>
    <row r="52" spans="1:3" x14ac:dyDescent="0.3">
      <c r="A52">
        <v>110180</v>
      </c>
      <c r="B52" t="s">
        <v>5269</v>
      </c>
      <c r="C52">
        <v>3</v>
      </c>
    </row>
    <row r="53" spans="1:3" x14ac:dyDescent="0.3">
      <c r="A53">
        <v>110030</v>
      </c>
      <c r="B53" t="s">
        <v>5298</v>
      </c>
      <c r="C53">
        <v>120</v>
      </c>
    </row>
    <row r="54" spans="1:3" x14ac:dyDescent="0.3">
      <c r="A54">
        <v>120001</v>
      </c>
      <c r="B54" t="s">
        <v>5268</v>
      </c>
      <c r="C54">
        <v>13</v>
      </c>
    </row>
    <row r="55" spans="1:3" x14ac:dyDescent="0.3">
      <c r="A55">
        <v>120005</v>
      </c>
      <c r="B55" t="s">
        <v>5267</v>
      </c>
      <c r="C55">
        <v>5</v>
      </c>
    </row>
    <row r="56" spans="1:3" x14ac:dyDescent="0.3">
      <c r="A56">
        <v>120010</v>
      </c>
      <c r="B56" t="s">
        <v>5266</v>
      </c>
      <c r="C56">
        <v>11</v>
      </c>
    </row>
    <row r="57" spans="1:3" x14ac:dyDescent="0.3">
      <c r="A57">
        <v>120013</v>
      </c>
      <c r="B57" t="s">
        <v>5265</v>
      </c>
      <c r="C57">
        <v>2</v>
      </c>
    </row>
    <row r="58" spans="1:3" x14ac:dyDescent="0.3">
      <c r="A58">
        <v>120017</v>
      </c>
      <c r="B58" t="s">
        <v>5264</v>
      </c>
      <c r="C58">
        <v>9</v>
      </c>
    </row>
    <row r="59" spans="1:3" x14ac:dyDescent="0.3">
      <c r="A59">
        <v>120020</v>
      </c>
      <c r="B59" t="s">
        <v>839</v>
      </c>
      <c r="C59">
        <v>430</v>
      </c>
    </row>
    <row r="60" spans="1:3" x14ac:dyDescent="0.3">
      <c r="A60">
        <v>120025</v>
      </c>
      <c r="B60" t="s">
        <v>5263</v>
      </c>
      <c r="C60">
        <v>28</v>
      </c>
    </row>
    <row r="61" spans="1:3" x14ac:dyDescent="0.3">
      <c r="A61">
        <v>120030</v>
      </c>
      <c r="B61" t="s">
        <v>5262</v>
      </c>
      <c r="C61">
        <v>54</v>
      </c>
    </row>
    <row r="62" spans="1:3" x14ac:dyDescent="0.3">
      <c r="A62">
        <v>120032</v>
      </c>
      <c r="B62" t="s">
        <v>5261</v>
      </c>
      <c r="C62">
        <v>2</v>
      </c>
    </row>
    <row r="63" spans="1:3" x14ac:dyDescent="0.3">
      <c r="A63">
        <v>120033</v>
      </c>
      <c r="B63" t="s">
        <v>5260</v>
      </c>
      <c r="C63">
        <v>25</v>
      </c>
    </row>
    <row r="64" spans="1:3" x14ac:dyDescent="0.3">
      <c r="A64">
        <v>120034</v>
      </c>
      <c r="B64" t="s">
        <v>5259</v>
      </c>
      <c r="C64">
        <v>18</v>
      </c>
    </row>
    <row r="65" spans="1:3" x14ac:dyDescent="0.3">
      <c r="A65">
        <v>120035</v>
      </c>
      <c r="B65" t="s">
        <v>5258</v>
      </c>
      <c r="C65">
        <v>8</v>
      </c>
    </row>
    <row r="66" spans="1:3" x14ac:dyDescent="0.3">
      <c r="A66">
        <v>120038</v>
      </c>
      <c r="B66" t="s">
        <v>5257</v>
      </c>
      <c r="C66">
        <v>6</v>
      </c>
    </row>
    <row r="67" spans="1:3" x14ac:dyDescent="0.3">
      <c r="A67">
        <v>120080</v>
      </c>
      <c r="B67" t="s">
        <v>5248</v>
      </c>
      <c r="C67">
        <v>10</v>
      </c>
    </row>
    <row r="68" spans="1:3" x14ac:dyDescent="0.3">
      <c r="A68">
        <v>120039</v>
      </c>
      <c r="B68" t="s">
        <v>5256</v>
      </c>
      <c r="C68">
        <v>62</v>
      </c>
    </row>
    <row r="69" spans="1:3" x14ac:dyDescent="0.3">
      <c r="A69">
        <v>120040</v>
      </c>
      <c r="B69" t="s">
        <v>285</v>
      </c>
      <c r="C69">
        <v>857</v>
      </c>
    </row>
    <row r="70" spans="1:3" x14ac:dyDescent="0.3">
      <c r="A70">
        <v>120042</v>
      </c>
      <c r="B70" t="s">
        <v>5255</v>
      </c>
      <c r="C70">
        <v>45</v>
      </c>
    </row>
    <row r="71" spans="1:3" x14ac:dyDescent="0.3">
      <c r="A71">
        <v>120050</v>
      </c>
      <c r="B71" t="s">
        <v>5252</v>
      </c>
      <c r="C71">
        <v>208</v>
      </c>
    </row>
    <row r="72" spans="1:3" x14ac:dyDescent="0.3">
      <c r="A72">
        <v>120045</v>
      </c>
      <c r="B72" t="s">
        <v>5253</v>
      </c>
      <c r="C72">
        <v>22</v>
      </c>
    </row>
    <row r="73" spans="1:3" x14ac:dyDescent="0.3">
      <c r="A73">
        <v>120060</v>
      </c>
      <c r="B73" t="s">
        <v>5251</v>
      </c>
      <c r="C73">
        <v>47</v>
      </c>
    </row>
    <row r="74" spans="1:3" x14ac:dyDescent="0.3">
      <c r="A74">
        <v>120070</v>
      </c>
      <c r="B74" t="s">
        <v>5250</v>
      </c>
      <c r="C74">
        <v>3</v>
      </c>
    </row>
    <row r="75" spans="1:3" x14ac:dyDescent="0.3">
      <c r="A75">
        <v>130002</v>
      </c>
      <c r="B75" t="s">
        <v>5247</v>
      </c>
      <c r="C75">
        <v>4</v>
      </c>
    </row>
    <row r="76" spans="1:3" x14ac:dyDescent="0.3">
      <c r="A76">
        <v>130006</v>
      </c>
      <c r="B76" t="s">
        <v>5246</v>
      </c>
      <c r="C76">
        <v>3</v>
      </c>
    </row>
    <row r="77" spans="1:3" x14ac:dyDescent="0.3">
      <c r="A77">
        <v>130010</v>
      </c>
      <c r="B77" t="s">
        <v>5244</v>
      </c>
      <c r="C77">
        <v>9</v>
      </c>
    </row>
    <row r="78" spans="1:3" x14ac:dyDescent="0.3">
      <c r="A78">
        <v>130014</v>
      </c>
      <c r="B78" t="s">
        <v>5243</v>
      </c>
      <c r="C78">
        <v>2</v>
      </c>
    </row>
    <row r="79" spans="1:3" x14ac:dyDescent="0.3">
      <c r="A79">
        <v>130020</v>
      </c>
      <c r="B79" t="s">
        <v>5242</v>
      </c>
      <c r="C79">
        <v>27</v>
      </c>
    </row>
    <row r="80" spans="1:3" x14ac:dyDescent="0.3">
      <c r="A80">
        <v>130030</v>
      </c>
      <c r="B80" t="s">
        <v>5241</v>
      </c>
      <c r="C80">
        <v>10</v>
      </c>
    </row>
    <row r="81" spans="1:3" x14ac:dyDescent="0.3">
      <c r="A81">
        <v>130040</v>
      </c>
      <c r="B81" t="s">
        <v>5240</v>
      </c>
      <c r="C81">
        <v>1</v>
      </c>
    </row>
    <row r="82" spans="1:3" x14ac:dyDescent="0.3">
      <c r="A82">
        <v>130050</v>
      </c>
      <c r="B82" t="s">
        <v>5239</v>
      </c>
      <c r="C82">
        <v>12</v>
      </c>
    </row>
    <row r="83" spans="1:3" x14ac:dyDescent="0.3">
      <c r="A83">
        <v>130060</v>
      </c>
      <c r="B83" t="s">
        <v>5238</v>
      </c>
      <c r="C83">
        <v>6</v>
      </c>
    </row>
    <row r="84" spans="1:3" x14ac:dyDescent="0.3">
      <c r="A84">
        <v>130063</v>
      </c>
      <c r="B84" t="s">
        <v>5237</v>
      </c>
      <c r="C84">
        <v>2</v>
      </c>
    </row>
    <row r="85" spans="1:3" x14ac:dyDescent="0.3">
      <c r="A85">
        <v>130068</v>
      </c>
      <c r="B85" t="s">
        <v>5236</v>
      </c>
      <c r="C85">
        <v>1</v>
      </c>
    </row>
    <row r="86" spans="1:3" x14ac:dyDescent="0.3">
      <c r="A86">
        <v>130070</v>
      </c>
      <c r="B86" t="s">
        <v>5235</v>
      </c>
      <c r="C86">
        <v>2</v>
      </c>
    </row>
    <row r="87" spans="1:3" x14ac:dyDescent="0.3">
      <c r="A87">
        <v>130080</v>
      </c>
      <c r="B87" t="s">
        <v>5234</v>
      </c>
      <c r="C87">
        <v>4</v>
      </c>
    </row>
    <row r="88" spans="1:3" x14ac:dyDescent="0.3">
      <c r="A88">
        <v>130083</v>
      </c>
      <c r="B88" t="s">
        <v>5233</v>
      </c>
      <c r="C88">
        <v>1</v>
      </c>
    </row>
    <row r="89" spans="1:3" x14ac:dyDescent="0.3">
      <c r="A89">
        <v>130100</v>
      </c>
      <c r="B89" t="s">
        <v>5231</v>
      </c>
      <c r="C89">
        <v>45</v>
      </c>
    </row>
    <row r="90" spans="1:3" x14ac:dyDescent="0.3">
      <c r="A90">
        <v>130110</v>
      </c>
      <c r="B90" t="s">
        <v>5230</v>
      </c>
      <c r="C90">
        <v>7</v>
      </c>
    </row>
    <row r="91" spans="1:3" x14ac:dyDescent="0.3">
      <c r="A91">
        <v>130115</v>
      </c>
      <c r="B91" t="s">
        <v>5229</v>
      </c>
      <c r="C91">
        <v>2</v>
      </c>
    </row>
    <row r="92" spans="1:3" x14ac:dyDescent="0.3">
      <c r="A92">
        <v>130120</v>
      </c>
      <c r="B92" t="s">
        <v>5228</v>
      </c>
      <c r="C92">
        <v>77</v>
      </c>
    </row>
    <row r="93" spans="1:3" x14ac:dyDescent="0.3">
      <c r="A93">
        <v>130130</v>
      </c>
      <c r="B93" t="s">
        <v>5227</v>
      </c>
      <c r="C93">
        <v>2</v>
      </c>
    </row>
    <row r="94" spans="1:3" x14ac:dyDescent="0.3">
      <c r="A94">
        <v>130140</v>
      </c>
      <c r="B94" t="s">
        <v>5226</v>
      </c>
      <c r="C94">
        <v>54</v>
      </c>
    </row>
    <row r="95" spans="1:3" x14ac:dyDescent="0.3">
      <c r="A95">
        <v>130150</v>
      </c>
      <c r="B95" t="s">
        <v>5225</v>
      </c>
      <c r="C95">
        <v>23</v>
      </c>
    </row>
    <row r="96" spans="1:3" x14ac:dyDescent="0.3">
      <c r="A96">
        <v>130160</v>
      </c>
      <c r="B96" t="s">
        <v>5224</v>
      </c>
      <c r="C96">
        <v>51</v>
      </c>
    </row>
    <row r="97" spans="1:3" x14ac:dyDescent="0.3">
      <c r="A97">
        <v>130165</v>
      </c>
      <c r="B97" t="s">
        <v>5223</v>
      </c>
      <c r="C97">
        <v>39</v>
      </c>
    </row>
    <row r="98" spans="1:3" x14ac:dyDescent="0.3">
      <c r="A98">
        <v>130170</v>
      </c>
      <c r="B98" t="s">
        <v>771</v>
      </c>
      <c r="C98">
        <v>1</v>
      </c>
    </row>
    <row r="99" spans="1:3" x14ac:dyDescent="0.3">
      <c r="A99">
        <v>130185</v>
      </c>
      <c r="B99" t="s">
        <v>5221</v>
      </c>
      <c r="C99">
        <v>6</v>
      </c>
    </row>
    <row r="100" spans="1:3" x14ac:dyDescent="0.3">
      <c r="A100">
        <v>130190</v>
      </c>
      <c r="B100" t="s">
        <v>5220</v>
      </c>
      <c r="C100">
        <v>35</v>
      </c>
    </row>
    <row r="101" spans="1:3" x14ac:dyDescent="0.3">
      <c r="A101">
        <v>130200</v>
      </c>
      <c r="B101" t="s">
        <v>1128</v>
      </c>
      <c r="C101">
        <v>1</v>
      </c>
    </row>
    <row r="102" spans="1:3" x14ac:dyDescent="0.3">
      <c r="A102">
        <v>130210</v>
      </c>
      <c r="B102" t="s">
        <v>1471</v>
      </c>
      <c r="C102">
        <v>1</v>
      </c>
    </row>
    <row r="103" spans="1:3" x14ac:dyDescent="0.3">
      <c r="A103">
        <v>130220</v>
      </c>
      <c r="B103" t="s">
        <v>5218</v>
      </c>
      <c r="C103">
        <v>7</v>
      </c>
    </row>
    <row r="104" spans="1:3" x14ac:dyDescent="0.3">
      <c r="A104">
        <v>130230</v>
      </c>
      <c r="B104" t="s">
        <v>5217</v>
      </c>
      <c r="C104">
        <v>3</v>
      </c>
    </row>
    <row r="105" spans="1:3" x14ac:dyDescent="0.3">
      <c r="A105">
        <v>130240</v>
      </c>
      <c r="B105" t="s">
        <v>5216</v>
      </c>
      <c r="C105">
        <v>26</v>
      </c>
    </row>
    <row r="106" spans="1:3" x14ac:dyDescent="0.3">
      <c r="A106">
        <v>130250</v>
      </c>
      <c r="B106" t="s">
        <v>5215</v>
      </c>
      <c r="C106">
        <v>19</v>
      </c>
    </row>
    <row r="107" spans="1:3" x14ac:dyDescent="0.3">
      <c r="A107">
        <v>130260</v>
      </c>
      <c r="B107" t="s">
        <v>5213</v>
      </c>
      <c r="C107">
        <v>2782</v>
      </c>
    </row>
    <row r="108" spans="1:3" x14ac:dyDescent="0.3">
      <c r="A108">
        <v>130270</v>
      </c>
      <c r="B108" t="s">
        <v>5212</v>
      </c>
      <c r="C108">
        <v>1</v>
      </c>
    </row>
    <row r="109" spans="1:3" x14ac:dyDescent="0.3">
      <c r="A109">
        <v>130280</v>
      </c>
      <c r="B109" t="s">
        <v>5211</v>
      </c>
      <c r="C109">
        <v>1</v>
      </c>
    </row>
    <row r="110" spans="1:3" x14ac:dyDescent="0.3">
      <c r="A110">
        <v>130290</v>
      </c>
      <c r="B110" t="s">
        <v>5210</v>
      </c>
      <c r="C110">
        <v>7</v>
      </c>
    </row>
    <row r="111" spans="1:3" x14ac:dyDescent="0.3">
      <c r="A111">
        <v>130310</v>
      </c>
      <c r="B111" t="s">
        <v>5208</v>
      </c>
      <c r="C111">
        <v>13</v>
      </c>
    </row>
    <row r="112" spans="1:3" x14ac:dyDescent="0.3">
      <c r="A112">
        <v>130320</v>
      </c>
      <c r="B112" t="s">
        <v>5207</v>
      </c>
      <c r="C112">
        <v>2</v>
      </c>
    </row>
    <row r="113" spans="1:3" x14ac:dyDescent="0.3">
      <c r="A113">
        <v>130330</v>
      </c>
      <c r="B113" t="s">
        <v>5206</v>
      </c>
      <c r="C113">
        <v>4</v>
      </c>
    </row>
    <row r="114" spans="1:3" x14ac:dyDescent="0.3">
      <c r="A114">
        <v>130340</v>
      </c>
      <c r="B114" t="s">
        <v>5205</v>
      </c>
      <c r="C114">
        <v>17</v>
      </c>
    </row>
    <row r="115" spans="1:3" x14ac:dyDescent="0.3">
      <c r="A115">
        <v>130350</v>
      </c>
      <c r="B115" t="s">
        <v>5204</v>
      </c>
      <c r="C115">
        <v>15</v>
      </c>
    </row>
    <row r="116" spans="1:3" x14ac:dyDescent="0.3">
      <c r="A116">
        <v>130353</v>
      </c>
      <c r="B116" t="s">
        <v>5203</v>
      </c>
      <c r="C116">
        <v>6</v>
      </c>
    </row>
    <row r="117" spans="1:3" x14ac:dyDescent="0.3">
      <c r="A117">
        <v>130356</v>
      </c>
      <c r="B117" t="s">
        <v>5202</v>
      </c>
      <c r="C117">
        <v>1</v>
      </c>
    </row>
    <row r="118" spans="1:3" x14ac:dyDescent="0.3">
      <c r="A118">
        <v>130360</v>
      </c>
      <c r="B118" t="s">
        <v>5201</v>
      </c>
      <c r="C118">
        <v>9</v>
      </c>
    </row>
    <row r="119" spans="1:3" x14ac:dyDescent="0.3">
      <c r="A119">
        <v>130370</v>
      </c>
      <c r="B119" t="s">
        <v>5200</v>
      </c>
      <c r="C119">
        <v>1</v>
      </c>
    </row>
    <row r="120" spans="1:3" x14ac:dyDescent="0.3">
      <c r="A120">
        <v>130380</v>
      </c>
      <c r="B120" t="s">
        <v>5199</v>
      </c>
      <c r="C120">
        <v>38</v>
      </c>
    </row>
    <row r="121" spans="1:3" x14ac:dyDescent="0.3">
      <c r="A121">
        <v>130390</v>
      </c>
      <c r="B121" t="s">
        <v>5198</v>
      </c>
      <c r="C121">
        <v>7</v>
      </c>
    </row>
    <row r="122" spans="1:3" x14ac:dyDescent="0.3">
      <c r="A122">
        <v>130406</v>
      </c>
      <c r="B122" t="s">
        <v>1691</v>
      </c>
      <c r="C122">
        <v>16</v>
      </c>
    </row>
    <row r="123" spans="1:3" x14ac:dyDescent="0.3">
      <c r="A123">
        <v>130410</v>
      </c>
      <c r="B123" t="s">
        <v>5195</v>
      </c>
      <c r="C123">
        <v>36</v>
      </c>
    </row>
    <row r="124" spans="1:3" x14ac:dyDescent="0.3">
      <c r="A124">
        <v>130420</v>
      </c>
      <c r="B124" t="s">
        <v>5194</v>
      </c>
      <c r="C124">
        <v>63</v>
      </c>
    </row>
    <row r="125" spans="1:3" x14ac:dyDescent="0.3">
      <c r="A125">
        <v>130423</v>
      </c>
      <c r="B125" t="s">
        <v>5193</v>
      </c>
      <c r="C125">
        <v>1</v>
      </c>
    </row>
    <row r="126" spans="1:3" x14ac:dyDescent="0.3">
      <c r="A126">
        <v>130426</v>
      </c>
      <c r="B126" t="s">
        <v>5192</v>
      </c>
      <c r="C126">
        <v>3</v>
      </c>
    </row>
    <row r="127" spans="1:3" x14ac:dyDescent="0.3">
      <c r="A127">
        <v>130430</v>
      </c>
      <c r="B127" t="s">
        <v>5191</v>
      </c>
      <c r="C127">
        <v>3</v>
      </c>
    </row>
    <row r="128" spans="1:3" x14ac:dyDescent="0.3">
      <c r="A128">
        <v>130440</v>
      </c>
      <c r="B128" t="s">
        <v>5189</v>
      </c>
      <c r="C128">
        <v>4</v>
      </c>
    </row>
    <row r="129" spans="1:3" x14ac:dyDescent="0.3">
      <c r="A129">
        <v>140005</v>
      </c>
      <c r="B129" t="s">
        <v>956</v>
      </c>
      <c r="C129">
        <v>2</v>
      </c>
    </row>
    <row r="130" spans="1:3" x14ac:dyDescent="0.3">
      <c r="A130">
        <v>140002</v>
      </c>
      <c r="B130" t="s">
        <v>5188</v>
      </c>
      <c r="C130">
        <v>3</v>
      </c>
    </row>
    <row r="131" spans="1:3" x14ac:dyDescent="0.3">
      <c r="A131">
        <v>140010</v>
      </c>
      <c r="B131" t="s">
        <v>4153</v>
      </c>
      <c r="C131">
        <v>428</v>
      </c>
    </row>
    <row r="132" spans="1:3" x14ac:dyDescent="0.3">
      <c r="A132">
        <v>140020</v>
      </c>
      <c r="B132" t="s">
        <v>5186</v>
      </c>
      <c r="C132">
        <v>10</v>
      </c>
    </row>
    <row r="133" spans="1:3" x14ac:dyDescent="0.3">
      <c r="A133">
        <v>140023</v>
      </c>
      <c r="B133" t="s">
        <v>5185</v>
      </c>
      <c r="C133">
        <v>5</v>
      </c>
    </row>
    <row r="134" spans="1:3" x14ac:dyDescent="0.3">
      <c r="A134">
        <v>140028</v>
      </c>
      <c r="B134" t="s">
        <v>4412</v>
      </c>
      <c r="C134">
        <v>2</v>
      </c>
    </row>
    <row r="135" spans="1:3" x14ac:dyDescent="0.3">
      <c r="A135">
        <v>140030</v>
      </c>
      <c r="B135" t="s">
        <v>5184</v>
      </c>
      <c r="C135">
        <v>10</v>
      </c>
    </row>
    <row r="136" spans="1:3" x14ac:dyDescent="0.3">
      <c r="A136">
        <v>140040</v>
      </c>
      <c r="B136" t="s">
        <v>5183</v>
      </c>
      <c r="C136">
        <v>1</v>
      </c>
    </row>
    <row r="137" spans="1:3" x14ac:dyDescent="0.3">
      <c r="A137">
        <v>140045</v>
      </c>
      <c r="B137" t="s">
        <v>5182</v>
      </c>
      <c r="C137">
        <v>3</v>
      </c>
    </row>
    <row r="138" spans="1:3" x14ac:dyDescent="0.3">
      <c r="A138">
        <v>140050</v>
      </c>
      <c r="B138" t="s">
        <v>5180</v>
      </c>
      <c r="C138">
        <v>2</v>
      </c>
    </row>
    <row r="139" spans="1:3" x14ac:dyDescent="0.3">
      <c r="A139">
        <v>140060</v>
      </c>
      <c r="B139" t="s">
        <v>5179</v>
      </c>
      <c r="C139">
        <v>2</v>
      </c>
    </row>
    <row r="140" spans="1:3" x14ac:dyDescent="0.3">
      <c r="A140">
        <v>140070</v>
      </c>
      <c r="B140" t="s">
        <v>5177</v>
      </c>
      <c r="C140">
        <v>5</v>
      </c>
    </row>
    <row r="141" spans="1:3" x14ac:dyDescent="0.3">
      <c r="A141">
        <v>150010</v>
      </c>
      <c r="B141" t="s">
        <v>5176</v>
      </c>
      <c r="C141">
        <v>46</v>
      </c>
    </row>
    <row r="142" spans="1:3" x14ac:dyDescent="0.3">
      <c r="A142">
        <v>150013</v>
      </c>
      <c r="B142" t="s">
        <v>5175</v>
      </c>
      <c r="C142">
        <v>4</v>
      </c>
    </row>
    <row r="143" spans="1:3" x14ac:dyDescent="0.3">
      <c r="A143">
        <v>150030</v>
      </c>
      <c r="B143" t="s">
        <v>5173</v>
      </c>
      <c r="C143">
        <v>28</v>
      </c>
    </row>
    <row r="144" spans="1:3" x14ac:dyDescent="0.3">
      <c r="A144">
        <v>150040</v>
      </c>
      <c r="B144" t="s">
        <v>5171</v>
      </c>
      <c r="C144">
        <v>8</v>
      </c>
    </row>
    <row r="145" spans="1:3" x14ac:dyDescent="0.3">
      <c r="A145">
        <v>150060</v>
      </c>
      <c r="B145" t="s">
        <v>5169</v>
      </c>
      <c r="C145">
        <v>41</v>
      </c>
    </row>
    <row r="146" spans="1:3" x14ac:dyDescent="0.3">
      <c r="A146">
        <v>150080</v>
      </c>
      <c r="B146" t="s">
        <v>5167</v>
      </c>
      <c r="C146">
        <v>174</v>
      </c>
    </row>
    <row r="147" spans="1:3" x14ac:dyDescent="0.3">
      <c r="A147">
        <v>150085</v>
      </c>
      <c r="B147" t="s">
        <v>5166</v>
      </c>
      <c r="C147">
        <v>4</v>
      </c>
    </row>
    <row r="148" spans="1:3" x14ac:dyDescent="0.3">
      <c r="A148">
        <v>150090</v>
      </c>
      <c r="B148" t="s">
        <v>5165</v>
      </c>
      <c r="C148">
        <v>6</v>
      </c>
    </row>
    <row r="149" spans="1:3" x14ac:dyDescent="0.3">
      <c r="A149">
        <v>150095</v>
      </c>
      <c r="B149" t="s">
        <v>5164</v>
      </c>
      <c r="C149">
        <v>1</v>
      </c>
    </row>
    <row r="150" spans="1:3" x14ac:dyDescent="0.3">
      <c r="A150">
        <v>150120</v>
      </c>
      <c r="B150" t="s">
        <v>5161</v>
      </c>
      <c r="C150">
        <v>1</v>
      </c>
    </row>
    <row r="151" spans="1:3" x14ac:dyDescent="0.3">
      <c r="A151">
        <v>150125</v>
      </c>
      <c r="B151" t="s">
        <v>5160</v>
      </c>
      <c r="C151">
        <v>1</v>
      </c>
    </row>
    <row r="152" spans="1:3" x14ac:dyDescent="0.3">
      <c r="A152">
        <v>150130</v>
      </c>
      <c r="B152" t="s">
        <v>5159</v>
      </c>
      <c r="C152">
        <v>68</v>
      </c>
    </row>
    <row r="153" spans="1:3" x14ac:dyDescent="0.3">
      <c r="A153">
        <v>150140</v>
      </c>
      <c r="B153" t="s">
        <v>3808</v>
      </c>
      <c r="C153">
        <v>693</v>
      </c>
    </row>
    <row r="154" spans="1:3" x14ac:dyDescent="0.3">
      <c r="A154">
        <v>150150</v>
      </c>
      <c r="B154" t="s">
        <v>5157</v>
      </c>
      <c r="C154">
        <v>12</v>
      </c>
    </row>
    <row r="155" spans="1:3" x14ac:dyDescent="0.3">
      <c r="A155">
        <v>150157</v>
      </c>
      <c r="B155" t="s">
        <v>5004</v>
      </c>
      <c r="C155">
        <v>1</v>
      </c>
    </row>
    <row r="156" spans="1:3" x14ac:dyDescent="0.3">
      <c r="A156">
        <v>150170</v>
      </c>
      <c r="B156" t="s">
        <v>5156</v>
      </c>
      <c r="C156">
        <v>4</v>
      </c>
    </row>
    <row r="157" spans="1:3" x14ac:dyDescent="0.3">
      <c r="A157">
        <v>150172</v>
      </c>
      <c r="B157" t="s">
        <v>5155</v>
      </c>
      <c r="C157">
        <v>1</v>
      </c>
    </row>
    <row r="158" spans="1:3" x14ac:dyDescent="0.3">
      <c r="A158">
        <v>150178</v>
      </c>
      <c r="B158" t="s">
        <v>5153</v>
      </c>
      <c r="C158">
        <v>2</v>
      </c>
    </row>
    <row r="159" spans="1:3" x14ac:dyDescent="0.3">
      <c r="A159">
        <v>150180</v>
      </c>
      <c r="B159" t="s">
        <v>5152</v>
      </c>
      <c r="C159">
        <v>26</v>
      </c>
    </row>
    <row r="160" spans="1:3" x14ac:dyDescent="0.3">
      <c r="A160">
        <v>150200</v>
      </c>
      <c r="B160" t="s">
        <v>5149</v>
      </c>
      <c r="C160">
        <v>5</v>
      </c>
    </row>
    <row r="161" spans="1:3" x14ac:dyDescent="0.3">
      <c r="A161">
        <v>150210</v>
      </c>
      <c r="B161" t="s">
        <v>5148</v>
      </c>
      <c r="C161">
        <v>9</v>
      </c>
    </row>
    <row r="162" spans="1:3" x14ac:dyDescent="0.3">
      <c r="A162">
        <v>150215</v>
      </c>
      <c r="B162" t="s">
        <v>5450</v>
      </c>
      <c r="C162">
        <v>22</v>
      </c>
    </row>
    <row r="163" spans="1:3" x14ac:dyDescent="0.3">
      <c r="A163">
        <v>150220</v>
      </c>
      <c r="B163" t="s">
        <v>1573</v>
      </c>
      <c r="C163">
        <v>2</v>
      </c>
    </row>
    <row r="164" spans="1:3" x14ac:dyDescent="0.3">
      <c r="A164">
        <v>150230</v>
      </c>
      <c r="B164" t="s">
        <v>5146</v>
      </c>
      <c r="C164">
        <v>9</v>
      </c>
    </row>
    <row r="165" spans="1:3" x14ac:dyDescent="0.3">
      <c r="A165">
        <v>150240</v>
      </c>
      <c r="B165" t="s">
        <v>5145</v>
      </c>
      <c r="C165">
        <v>31</v>
      </c>
    </row>
    <row r="166" spans="1:3" x14ac:dyDescent="0.3">
      <c r="A166">
        <v>150260</v>
      </c>
      <c r="B166" t="s">
        <v>5143</v>
      </c>
      <c r="C166">
        <v>1</v>
      </c>
    </row>
    <row r="167" spans="1:3" x14ac:dyDescent="0.3">
      <c r="A167">
        <v>150270</v>
      </c>
      <c r="B167" t="s">
        <v>5142</v>
      </c>
      <c r="C167">
        <v>10</v>
      </c>
    </row>
    <row r="168" spans="1:3" x14ac:dyDescent="0.3">
      <c r="A168">
        <v>150275</v>
      </c>
      <c r="B168" t="s">
        <v>5141</v>
      </c>
      <c r="C168">
        <v>3</v>
      </c>
    </row>
    <row r="169" spans="1:3" x14ac:dyDescent="0.3">
      <c r="A169">
        <v>150277</v>
      </c>
      <c r="B169" t="s">
        <v>5139</v>
      </c>
      <c r="C169">
        <v>1</v>
      </c>
    </row>
    <row r="170" spans="1:3" x14ac:dyDescent="0.3">
      <c r="A170">
        <v>150290</v>
      </c>
      <c r="B170" t="s">
        <v>5136</v>
      </c>
      <c r="C170">
        <v>3</v>
      </c>
    </row>
    <row r="171" spans="1:3" x14ac:dyDescent="0.3">
      <c r="A171">
        <v>150293</v>
      </c>
      <c r="B171" t="s">
        <v>5135</v>
      </c>
      <c r="C171">
        <v>4</v>
      </c>
    </row>
    <row r="172" spans="1:3" x14ac:dyDescent="0.3">
      <c r="A172">
        <v>150307</v>
      </c>
      <c r="B172" t="s">
        <v>5131</v>
      </c>
      <c r="C172">
        <v>1</v>
      </c>
    </row>
    <row r="173" spans="1:3" x14ac:dyDescent="0.3">
      <c r="A173">
        <v>150309</v>
      </c>
      <c r="B173" t="s">
        <v>5130</v>
      </c>
      <c r="C173">
        <v>4</v>
      </c>
    </row>
    <row r="174" spans="1:3" x14ac:dyDescent="0.3">
      <c r="A174">
        <v>150320</v>
      </c>
      <c r="B174" t="s">
        <v>5452</v>
      </c>
      <c r="C174">
        <v>3</v>
      </c>
    </row>
    <row r="175" spans="1:3" x14ac:dyDescent="0.3">
      <c r="A175">
        <v>150330</v>
      </c>
      <c r="B175" t="s">
        <v>5453</v>
      </c>
      <c r="C175">
        <v>10</v>
      </c>
    </row>
    <row r="176" spans="1:3" x14ac:dyDescent="0.3">
      <c r="A176">
        <v>150345</v>
      </c>
      <c r="B176" t="s">
        <v>5125</v>
      </c>
      <c r="C176">
        <v>2</v>
      </c>
    </row>
    <row r="177" spans="1:3" x14ac:dyDescent="0.3">
      <c r="A177">
        <v>150360</v>
      </c>
      <c r="B177" t="s">
        <v>5123</v>
      </c>
      <c r="C177">
        <v>18</v>
      </c>
    </row>
    <row r="178" spans="1:3" x14ac:dyDescent="0.3">
      <c r="A178">
        <v>150370</v>
      </c>
      <c r="B178" t="s">
        <v>5122</v>
      </c>
      <c r="C178">
        <v>8</v>
      </c>
    </row>
    <row r="179" spans="1:3" x14ac:dyDescent="0.3">
      <c r="A179">
        <v>150375</v>
      </c>
      <c r="B179" t="s">
        <v>5121</v>
      </c>
      <c r="C179">
        <v>32</v>
      </c>
    </row>
    <row r="180" spans="1:3" x14ac:dyDescent="0.3">
      <c r="A180">
        <v>150380</v>
      </c>
      <c r="B180" t="s">
        <v>5120</v>
      </c>
      <c r="C180">
        <v>23</v>
      </c>
    </row>
    <row r="181" spans="1:3" x14ac:dyDescent="0.3">
      <c r="A181">
        <v>150390</v>
      </c>
      <c r="B181" t="s">
        <v>5119</v>
      </c>
      <c r="C181">
        <v>5</v>
      </c>
    </row>
    <row r="182" spans="1:3" x14ac:dyDescent="0.3">
      <c r="A182">
        <v>150405</v>
      </c>
      <c r="B182" t="s">
        <v>5117</v>
      </c>
      <c r="C182">
        <v>5</v>
      </c>
    </row>
    <row r="183" spans="1:3" x14ac:dyDescent="0.3">
      <c r="A183">
        <v>150420</v>
      </c>
      <c r="B183" t="s">
        <v>5115</v>
      </c>
      <c r="C183">
        <v>145</v>
      </c>
    </row>
    <row r="184" spans="1:3" x14ac:dyDescent="0.3">
      <c r="A184">
        <v>150430</v>
      </c>
      <c r="B184" t="s">
        <v>5114</v>
      </c>
      <c r="C184">
        <v>1</v>
      </c>
    </row>
    <row r="185" spans="1:3" x14ac:dyDescent="0.3">
      <c r="A185">
        <v>150440</v>
      </c>
      <c r="B185" t="s">
        <v>5113</v>
      </c>
      <c r="C185">
        <v>1</v>
      </c>
    </row>
    <row r="186" spans="1:3" x14ac:dyDescent="0.3">
      <c r="A186">
        <v>150442</v>
      </c>
      <c r="B186" t="s">
        <v>5112</v>
      </c>
      <c r="C186">
        <v>1</v>
      </c>
    </row>
    <row r="187" spans="1:3" x14ac:dyDescent="0.3">
      <c r="A187">
        <v>150445</v>
      </c>
      <c r="B187" t="s">
        <v>5111</v>
      </c>
      <c r="C187">
        <v>6</v>
      </c>
    </row>
    <row r="188" spans="1:3" x14ac:dyDescent="0.3">
      <c r="A188">
        <v>150475</v>
      </c>
      <c r="B188" t="s">
        <v>5338</v>
      </c>
      <c r="C188">
        <v>1</v>
      </c>
    </row>
    <row r="189" spans="1:3" x14ac:dyDescent="0.3">
      <c r="A189">
        <v>150490</v>
      </c>
      <c r="B189" t="s">
        <v>5107</v>
      </c>
      <c r="C189">
        <v>11</v>
      </c>
    </row>
    <row r="190" spans="1:3" x14ac:dyDescent="0.3">
      <c r="A190">
        <v>150495</v>
      </c>
      <c r="B190" t="s">
        <v>5106</v>
      </c>
      <c r="C190">
        <v>3</v>
      </c>
    </row>
    <row r="191" spans="1:3" x14ac:dyDescent="0.3">
      <c r="A191">
        <v>150497</v>
      </c>
      <c r="B191" t="s">
        <v>5105</v>
      </c>
      <c r="C191">
        <v>3</v>
      </c>
    </row>
    <row r="192" spans="1:3" x14ac:dyDescent="0.3">
      <c r="A192">
        <v>150500</v>
      </c>
      <c r="B192" t="s">
        <v>5104</v>
      </c>
      <c r="C192">
        <v>1</v>
      </c>
    </row>
    <row r="193" spans="1:3" x14ac:dyDescent="0.3">
      <c r="A193">
        <v>150503</v>
      </c>
      <c r="B193" t="s">
        <v>5103</v>
      </c>
      <c r="C193">
        <v>39</v>
      </c>
    </row>
    <row r="194" spans="1:3" x14ac:dyDescent="0.3">
      <c r="A194">
        <v>150506</v>
      </c>
      <c r="B194" t="s">
        <v>5102</v>
      </c>
      <c r="C194">
        <v>9</v>
      </c>
    </row>
    <row r="195" spans="1:3" x14ac:dyDescent="0.3">
      <c r="A195">
        <v>150510</v>
      </c>
      <c r="B195" t="s">
        <v>5101</v>
      </c>
      <c r="C195">
        <v>5</v>
      </c>
    </row>
    <row r="196" spans="1:3" x14ac:dyDescent="0.3">
      <c r="A196">
        <v>150520</v>
      </c>
      <c r="B196" t="s">
        <v>5100</v>
      </c>
      <c r="C196">
        <v>1</v>
      </c>
    </row>
    <row r="197" spans="1:3" x14ac:dyDescent="0.3">
      <c r="A197">
        <v>150530</v>
      </c>
      <c r="B197" t="s">
        <v>5099</v>
      </c>
      <c r="C197">
        <v>13</v>
      </c>
    </row>
    <row r="198" spans="1:3" x14ac:dyDescent="0.3">
      <c r="A198">
        <v>150540</v>
      </c>
      <c r="B198" t="s">
        <v>5098</v>
      </c>
      <c r="C198">
        <v>1</v>
      </c>
    </row>
    <row r="199" spans="1:3" x14ac:dyDescent="0.3">
      <c r="A199">
        <v>150543</v>
      </c>
      <c r="B199" t="s">
        <v>5097</v>
      </c>
      <c r="C199">
        <v>6</v>
      </c>
    </row>
    <row r="200" spans="1:3" x14ac:dyDescent="0.3">
      <c r="A200">
        <v>150548</v>
      </c>
      <c r="B200" t="s">
        <v>5096</v>
      </c>
      <c r="C200">
        <v>3</v>
      </c>
    </row>
    <row r="201" spans="1:3" x14ac:dyDescent="0.3">
      <c r="A201">
        <v>150549</v>
      </c>
      <c r="B201" t="s">
        <v>5095</v>
      </c>
      <c r="C201">
        <v>5</v>
      </c>
    </row>
    <row r="202" spans="1:3" x14ac:dyDescent="0.3">
      <c r="A202">
        <v>150550</v>
      </c>
      <c r="B202" t="s">
        <v>5094</v>
      </c>
      <c r="C202">
        <v>11</v>
      </c>
    </row>
    <row r="203" spans="1:3" x14ac:dyDescent="0.3">
      <c r="A203">
        <v>150553</v>
      </c>
      <c r="B203" t="s">
        <v>5093</v>
      </c>
      <c r="C203">
        <v>72</v>
      </c>
    </row>
    <row r="204" spans="1:3" x14ac:dyDescent="0.3">
      <c r="A204">
        <v>150555</v>
      </c>
      <c r="B204" t="s">
        <v>5454</v>
      </c>
      <c r="C204">
        <v>3</v>
      </c>
    </row>
    <row r="205" spans="1:3" x14ac:dyDescent="0.3">
      <c r="A205">
        <v>150563</v>
      </c>
      <c r="B205" t="s">
        <v>5091</v>
      </c>
      <c r="C205">
        <v>2</v>
      </c>
    </row>
    <row r="206" spans="1:3" x14ac:dyDescent="0.3">
      <c r="A206">
        <v>150565</v>
      </c>
      <c r="B206" t="s">
        <v>5090</v>
      </c>
      <c r="C206">
        <v>7</v>
      </c>
    </row>
    <row r="207" spans="1:3" x14ac:dyDescent="0.3">
      <c r="A207">
        <v>150580</v>
      </c>
      <c r="B207" t="s">
        <v>5088</v>
      </c>
      <c r="C207">
        <v>3</v>
      </c>
    </row>
    <row r="208" spans="1:3" x14ac:dyDescent="0.3">
      <c r="A208">
        <v>150600</v>
      </c>
      <c r="B208" t="s">
        <v>5086</v>
      </c>
      <c r="C208">
        <v>16</v>
      </c>
    </row>
    <row r="209" spans="1:3" x14ac:dyDescent="0.3">
      <c r="A209">
        <v>150610</v>
      </c>
      <c r="B209" t="s">
        <v>3867</v>
      </c>
      <c r="C209">
        <v>2</v>
      </c>
    </row>
    <row r="210" spans="1:3" x14ac:dyDescent="0.3">
      <c r="A210">
        <v>150611</v>
      </c>
      <c r="B210" t="s">
        <v>5085</v>
      </c>
      <c r="C210">
        <v>2</v>
      </c>
    </row>
    <row r="211" spans="1:3" x14ac:dyDescent="0.3">
      <c r="A211">
        <v>150613</v>
      </c>
      <c r="B211" t="s">
        <v>4349</v>
      </c>
      <c r="C211">
        <v>57</v>
      </c>
    </row>
    <row r="212" spans="1:3" x14ac:dyDescent="0.3">
      <c r="A212">
        <v>150616</v>
      </c>
      <c r="B212" t="s">
        <v>5084</v>
      </c>
      <c r="C212">
        <v>1</v>
      </c>
    </row>
    <row r="213" spans="1:3" x14ac:dyDescent="0.3">
      <c r="A213">
        <v>150618</v>
      </c>
      <c r="B213" t="s">
        <v>5083</v>
      </c>
      <c r="C213">
        <v>5</v>
      </c>
    </row>
    <row r="214" spans="1:3" x14ac:dyDescent="0.3">
      <c r="A214">
        <v>150619</v>
      </c>
      <c r="B214" t="s">
        <v>5082</v>
      </c>
      <c r="C214">
        <v>2</v>
      </c>
    </row>
    <row r="215" spans="1:3" x14ac:dyDescent="0.3">
      <c r="A215">
        <v>150620</v>
      </c>
      <c r="B215" t="s">
        <v>5081</v>
      </c>
      <c r="C215">
        <v>2</v>
      </c>
    </row>
    <row r="216" spans="1:3" x14ac:dyDescent="0.3">
      <c r="A216">
        <v>150630</v>
      </c>
      <c r="B216" t="s">
        <v>5080</v>
      </c>
      <c r="C216">
        <v>2</v>
      </c>
    </row>
    <row r="217" spans="1:3" x14ac:dyDescent="0.3">
      <c r="A217">
        <v>150670</v>
      </c>
      <c r="B217" t="s">
        <v>5073</v>
      </c>
      <c r="C217">
        <v>35</v>
      </c>
    </row>
    <row r="218" spans="1:3" x14ac:dyDescent="0.3">
      <c r="A218">
        <v>150680</v>
      </c>
      <c r="B218" t="s">
        <v>4029</v>
      </c>
      <c r="C218">
        <v>423</v>
      </c>
    </row>
    <row r="219" spans="1:3" x14ac:dyDescent="0.3">
      <c r="A219">
        <v>150730</v>
      </c>
      <c r="B219" t="s">
        <v>5067</v>
      </c>
      <c r="C219">
        <v>17</v>
      </c>
    </row>
    <row r="220" spans="1:3" x14ac:dyDescent="0.3">
      <c r="A220">
        <v>150740</v>
      </c>
      <c r="B220" t="s">
        <v>5066</v>
      </c>
      <c r="C220">
        <v>2</v>
      </c>
    </row>
    <row r="221" spans="1:3" x14ac:dyDescent="0.3">
      <c r="A221">
        <v>150746</v>
      </c>
      <c r="B221" t="s">
        <v>5064</v>
      </c>
      <c r="C221">
        <v>1</v>
      </c>
    </row>
    <row r="222" spans="1:3" x14ac:dyDescent="0.3">
      <c r="A222">
        <v>150747</v>
      </c>
      <c r="B222" t="s">
        <v>5063</v>
      </c>
      <c r="C222">
        <v>1</v>
      </c>
    </row>
    <row r="223" spans="1:3" x14ac:dyDescent="0.3">
      <c r="A223">
        <v>150750</v>
      </c>
      <c r="B223" t="s">
        <v>5062</v>
      </c>
      <c r="C223">
        <v>1</v>
      </c>
    </row>
    <row r="224" spans="1:3" x14ac:dyDescent="0.3">
      <c r="A224">
        <v>150780</v>
      </c>
      <c r="B224" t="s">
        <v>5059</v>
      </c>
      <c r="C224">
        <v>4</v>
      </c>
    </row>
    <row r="225" spans="1:3" x14ac:dyDescent="0.3">
      <c r="A225">
        <v>150795</v>
      </c>
      <c r="B225" t="s">
        <v>5057</v>
      </c>
      <c r="C225">
        <v>1</v>
      </c>
    </row>
    <row r="226" spans="1:3" x14ac:dyDescent="0.3">
      <c r="A226">
        <v>150800</v>
      </c>
      <c r="B226" t="s">
        <v>5456</v>
      </c>
      <c r="C226">
        <v>3</v>
      </c>
    </row>
    <row r="227" spans="1:3" x14ac:dyDescent="0.3">
      <c r="A227">
        <v>150803</v>
      </c>
      <c r="B227" t="s">
        <v>5053</v>
      </c>
      <c r="C227">
        <v>2</v>
      </c>
    </row>
    <row r="228" spans="1:3" x14ac:dyDescent="0.3">
      <c r="A228">
        <v>150805</v>
      </c>
      <c r="B228" t="s">
        <v>5052</v>
      </c>
      <c r="C228">
        <v>2</v>
      </c>
    </row>
    <row r="229" spans="1:3" x14ac:dyDescent="0.3">
      <c r="A229">
        <v>150808</v>
      </c>
      <c r="B229" t="s">
        <v>5051</v>
      </c>
      <c r="C229">
        <v>18</v>
      </c>
    </row>
    <row r="230" spans="1:3" x14ac:dyDescent="0.3">
      <c r="A230">
        <v>150810</v>
      </c>
      <c r="B230" t="s">
        <v>5050</v>
      </c>
      <c r="C230">
        <v>122</v>
      </c>
    </row>
    <row r="231" spans="1:3" x14ac:dyDescent="0.3">
      <c r="A231">
        <v>150812</v>
      </c>
      <c r="B231" t="s">
        <v>5049</v>
      </c>
      <c r="C231">
        <v>5</v>
      </c>
    </row>
    <row r="232" spans="1:3" x14ac:dyDescent="0.3">
      <c r="A232">
        <v>150815</v>
      </c>
      <c r="B232" t="s">
        <v>5048</v>
      </c>
      <c r="C232">
        <v>3</v>
      </c>
    </row>
    <row r="233" spans="1:3" x14ac:dyDescent="0.3">
      <c r="A233">
        <v>150820</v>
      </c>
      <c r="B233" t="s">
        <v>5047</v>
      </c>
      <c r="C233">
        <v>1</v>
      </c>
    </row>
    <row r="234" spans="1:3" x14ac:dyDescent="0.3">
      <c r="A234">
        <v>150830</v>
      </c>
      <c r="B234" t="s">
        <v>5046</v>
      </c>
      <c r="C234">
        <v>2</v>
      </c>
    </row>
    <row r="235" spans="1:3" x14ac:dyDescent="0.3">
      <c r="A235">
        <v>150835</v>
      </c>
      <c r="B235" t="s">
        <v>5045</v>
      </c>
      <c r="C235">
        <v>4</v>
      </c>
    </row>
    <row r="236" spans="1:3" x14ac:dyDescent="0.3">
      <c r="A236">
        <v>150840</v>
      </c>
      <c r="B236" t="s">
        <v>5043</v>
      </c>
      <c r="C236">
        <v>36</v>
      </c>
    </row>
    <row r="237" spans="1:3" x14ac:dyDescent="0.3">
      <c r="A237">
        <v>160021</v>
      </c>
      <c r="B237" t="s">
        <v>5038</v>
      </c>
      <c r="C237">
        <v>4</v>
      </c>
    </row>
    <row r="238" spans="1:3" x14ac:dyDescent="0.3">
      <c r="A238">
        <v>160027</v>
      </c>
      <c r="B238" t="s">
        <v>5035</v>
      </c>
      <c r="C238">
        <v>27</v>
      </c>
    </row>
    <row r="239" spans="1:3" x14ac:dyDescent="0.3">
      <c r="A239">
        <v>160030</v>
      </c>
      <c r="B239" t="s">
        <v>5034</v>
      </c>
      <c r="C239">
        <v>310</v>
      </c>
    </row>
    <row r="240" spans="1:3" x14ac:dyDescent="0.3">
      <c r="A240">
        <v>160040</v>
      </c>
      <c r="B240" t="s">
        <v>5033</v>
      </c>
      <c r="C240">
        <v>2</v>
      </c>
    </row>
    <row r="241" spans="1:3" x14ac:dyDescent="0.3">
      <c r="A241">
        <v>160050</v>
      </c>
      <c r="B241" t="s">
        <v>5032</v>
      </c>
      <c r="C241">
        <v>7</v>
      </c>
    </row>
    <row r="242" spans="1:3" x14ac:dyDescent="0.3">
      <c r="A242">
        <v>160053</v>
      </c>
      <c r="B242" t="s">
        <v>5031</v>
      </c>
      <c r="C242">
        <v>1</v>
      </c>
    </row>
    <row r="243" spans="1:3" x14ac:dyDescent="0.3">
      <c r="A243">
        <v>160060</v>
      </c>
      <c r="B243" t="s">
        <v>3323</v>
      </c>
      <c r="C243">
        <v>27</v>
      </c>
    </row>
    <row r="244" spans="1:3" x14ac:dyDescent="0.3">
      <c r="A244">
        <v>160070</v>
      </c>
      <c r="B244" t="s">
        <v>5029</v>
      </c>
      <c r="C244">
        <v>2</v>
      </c>
    </row>
    <row r="245" spans="1:3" x14ac:dyDescent="0.3">
      <c r="A245">
        <v>160080</v>
      </c>
      <c r="B245" t="s">
        <v>5027</v>
      </c>
      <c r="C245">
        <v>1</v>
      </c>
    </row>
    <row r="246" spans="1:3" x14ac:dyDescent="0.3">
      <c r="A246">
        <v>170030</v>
      </c>
      <c r="B246" t="s">
        <v>5025</v>
      </c>
      <c r="C246">
        <v>1</v>
      </c>
    </row>
    <row r="247" spans="1:3" x14ac:dyDescent="0.3">
      <c r="A247">
        <v>170035</v>
      </c>
      <c r="B247" t="s">
        <v>5024</v>
      </c>
      <c r="C247">
        <v>1</v>
      </c>
    </row>
    <row r="248" spans="1:3" x14ac:dyDescent="0.3">
      <c r="A248">
        <v>170100</v>
      </c>
      <c r="B248" t="s">
        <v>5022</v>
      </c>
      <c r="C248">
        <v>4</v>
      </c>
    </row>
    <row r="249" spans="1:3" x14ac:dyDescent="0.3">
      <c r="A249">
        <v>170110</v>
      </c>
      <c r="B249" t="s">
        <v>5020</v>
      </c>
      <c r="C249">
        <v>1</v>
      </c>
    </row>
    <row r="250" spans="1:3" x14ac:dyDescent="0.3">
      <c r="A250">
        <v>170130</v>
      </c>
      <c r="B250" t="s">
        <v>5019</v>
      </c>
      <c r="C250">
        <v>2</v>
      </c>
    </row>
    <row r="251" spans="1:3" x14ac:dyDescent="0.3">
      <c r="A251">
        <v>170190</v>
      </c>
      <c r="B251" t="s">
        <v>5018</v>
      </c>
      <c r="C251">
        <v>1</v>
      </c>
    </row>
    <row r="252" spans="1:3" x14ac:dyDescent="0.3">
      <c r="A252">
        <v>170210</v>
      </c>
      <c r="B252" t="s">
        <v>5016</v>
      </c>
      <c r="C252">
        <v>197</v>
      </c>
    </row>
    <row r="253" spans="1:3" x14ac:dyDescent="0.3">
      <c r="A253">
        <v>170215</v>
      </c>
      <c r="B253" t="s">
        <v>4887</v>
      </c>
      <c r="C253">
        <v>1</v>
      </c>
    </row>
    <row r="254" spans="1:3" x14ac:dyDescent="0.3">
      <c r="A254">
        <v>170220</v>
      </c>
      <c r="B254" t="s">
        <v>5015</v>
      </c>
      <c r="C254">
        <v>6</v>
      </c>
    </row>
    <row r="255" spans="1:3" x14ac:dyDescent="0.3">
      <c r="A255">
        <v>170230</v>
      </c>
      <c r="B255" t="s">
        <v>5014</v>
      </c>
      <c r="C255">
        <v>2</v>
      </c>
    </row>
    <row r="256" spans="1:3" x14ac:dyDescent="0.3">
      <c r="A256">
        <v>170240</v>
      </c>
      <c r="B256" t="s">
        <v>5013</v>
      </c>
      <c r="C256">
        <v>1</v>
      </c>
    </row>
    <row r="257" spans="1:3" x14ac:dyDescent="0.3">
      <c r="A257">
        <v>170255</v>
      </c>
      <c r="B257" t="s">
        <v>5012</v>
      </c>
      <c r="C257">
        <v>7</v>
      </c>
    </row>
    <row r="258" spans="1:3" x14ac:dyDescent="0.3">
      <c r="A258">
        <v>170305</v>
      </c>
      <c r="B258" t="s">
        <v>5008</v>
      </c>
      <c r="C258">
        <v>1</v>
      </c>
    </row>
    <row r="259" spans="1:3" x14ac:dyDescent="0.3">
      <c r="A259">
        <v>170320</v>
      </c>
      <c r="B259" t="s">
        <v>5005</v>
      </c>
      <c r="C259">
        <v>2</v>
      </c>
    </row>
    <row r="260" spans="1:3" x14ac:dyDescent="0.3">
      <c r="A260">
        <v>170360</v>
      </c>
      <c r="B260" t="s">
        <v>5003</v>
      </c>
      <c r="C260">
        <v>1</v>
      </c>
    </row>
    <row r="261" spans="1:3" x14ac:dyDescent="0.3">
      <c r="A261">
        <v>170380</v>
      </c>
      <c r="B261" t="s">
        <v>5001</v>
      </c>
      <c r="C261">
        <v>2</v>
      </c>
    </row>
    <row r="262" spans="1:3" x14ac:dyDescent="0.3">
      <c r="A262">
        <v>170382</v>
      </c>
      <c r="B262" t="s">
        <v>904</v>
      </c>
      <c r="C262">
        <v>1</v>
      </c>
    </row>
    <row r="263" spans="1:3" x14ac:dyDescent="0.3">
      <c r="A263">
        <v>170384</v>
      </c>
      <c r="B263" t="s">
        <v>5000</v>
      </c>
      <c r="C263">
        <v>8</v>
      </c>
    </row>
    <row r="264" spans="1:3" x14ac:dyDescent="0.3">
      <c r="A264">
        <v>170386</v>
      </c>
      <c r="B264" t="s">
        <v>4999</v>
      </c>
      <c r="C264">
        <v>3</v>
      </c>
    </row>
    <row r="265" spans="1:3" x14ac:dyDescent="0.3">
      <c r="A265">
        <v>170389</v>
      </c>
      <c r="B265" t="s">
        <v>4997</v>
      </c>
      <c r="C265">
        <v>3</v>
      </c>
    </row>
    <row r="266" spans="1:3" x14ac:dyDescent="0.3">
      <c r="A266">
        <v>170390</v>
      </c>
      <c r="B266" t="s">
        <v>4996</v>
      </c>
      <c r="C266">
        <v>2</v>
      </c>
    </row>
    <row r="267" spans="1:3" x14ac:dyDescent="0.3">
      <c r="A267">
        <v>170550</v>
      </c>
      <c r="B267" t="s">
        <v>4993</v>
      </c>
      <c r="C267">
        <v>4</v>
      </c>
    </row>
    <row r="268" spans="1:3" x14ac:dyDescent="0.3">
      <c r="A268">
        <v>171670</v>
      </c>
      <c r="B268" t="s">
        <v>4942</v>
      </c>
      <c r="C268">
        <v>2</v>
      </c>
    </row>
    <row r="269" spans="1:3" x14ac:dyDescent="0.3">
      <c r="A269">
        <v>170560</v>
      </c>
      <c r="B269" t="s">
        <v>4991</v>
      </c>
      <c r="C269">
        <v>1</v>
      </c>
    </row>
    <row r="270" spans="1:3" x14ac:dyDescent="0.3">
      <c r="A270">
        <v>170600</v>
      </c>
      <c r="B270" t="s">
        <v>5479</v>
      </c>
      <c r="C270">
        <v>1</v>
      </c>
    </row>
    <row r="271" spans="1:3" x14ac:dyDescent="0.3">
      <c r="A271">
        <v>170700</v>
      </c>
      <c r="B271" t="s">
        <v>4986</v>
      </c>
      <c r="C271">
        <v>2</v>
      </c>
    </row>
    <row r="272" spans="1:3" x14ac:dyDescent="0.3">
      <c r="A272">
        <v>170820</v>
      </c>
      <c r="B272" t="s">
        <v>4981</v>
      </c>
      <c r="C272">
        <v>1</v>
      </c>
    </row>
    <row r="273" spans="1:3" x14ac:dyDescent="0.3">
      <c r="A273">
        <v>170825</v>
      </c>
      <c r="B273" t="s">
        <v>4980</v>
      </c>
      <c r="C273">
        <v>1</v>
      </c>
    </row>
    <row r="274" spans="1:3" x14ac:dyDescent="0.3">
      <c r="A274">
        <v>170830</v>
      </c>
      <c r="B274" t="s">
        <v>4979</v>
      </c>
      <c r="C274">
        <v>1</v>
      </c>
    </row>
    <row r="275" spans="1:3" x14ac:dyDescent="0.3">
      <c r="A275">
        <v>170900</v>
      </c>
      <c r="B275" t="s">
        <v>4978</v>
      </c>
      <c r="C275">
        <v>2</v>
      </c>
    </row>
    <row r="276" spans="1:3" x14ac:dyDescent="0.3">
      <c r="A276">
        <v>170930</v>
      </c>
      <c r="B276" t="s">
        <v>4977</v>
      </c>
      <c r="C276">
        <v>4</v>
      </c>
    </row>
    <row r="277" spans="1:3" x14ac:dyDescent="0.3">
      <c r="A277">
        <v>170950</v>
      </c>
      <c r="B277" t="s">
        <v>4976</v>
      </c>
      <c r="C277">
        <v>57</v>
      </c>
    </row>
    <row r="278" spans="1:3" x14ac:dyDescent="0.3">
      <c r="A278">
        <v>171090</v>
      </c>
      <c r="B278" t="s">
        <v>4973</v>
      </c>
      <c r="C278">
        <v>1</v>
      </c>
    </row>
    <row r="279" spans="1:3" x14ac:dyDescent="0.3">
      <c r="A279">
        <v>171110</v>
      </c>
      <c r="B279" t="s">
        <v>4972</v>
      </c>
      <c r="C279">
        <v>2</v>
      </c>
    </row>
    <row r="280" spans="1:3" x14ac:dyDescent="0.3">
      <c r="A280">
        <v>171150</v>
      </c>
      <c r="B280" t="s">
        <v>4971</v>
      </c>
      <c r="C280">
        <v>2</v>
      </c>
    </row>
    <row r="281" spans="1:3" x14ac:dyDescent="0.3">
      <c r="A281">
        <v>171195</v>
      </c>
      <c r="B281" t="s">
        <v>4968</v>
      </c>
      <c r="C281">
        <v>1</v>
      </c>
    </row>
    <row r="282" spans="1:3" x14ac:dyDescent="0.3">
      <c r="A282">
        <v>171240</v>
      </c>
      <c r="B282" t="s">
        <v>4966</v>
      </c>
      <c r="C282">
        <v>1</v>
      </c>
    </row>
    <row r="283" spans="1:3" x14ac:dyDescent="0.3">
      <c r="A283">
        <v>171250</v>
      </c>
      <c r="B283" t="s">
        <v>4964</v>
      </c>
      <c r="C283">
        <v>4</v>
      </c>
    </row>
    <row r="284" spans="1:3" x14ac:dyDescent="0.3">
      <c r="A284">
        <v>171280</v>
      </c>
      <c r="B284" t="s">
        <v>4962</v>
      </c>
      <c r="C284">
        <v>3</v>
      </c>
    </row>
    <row r="285" spans="1:3" x14ac:dyDescent="0.3">
      <c r="A285">
        <v>171330</v>
      </c>
      <c r="B285" t="s">
        <v>4960</v>
      </c>
      <c r="C285">
        <v>2</v>
      </c>
    </row>
    <row r="286" spans="1:3" x14ac:dyDescent="0.3">
      <c r="A286">
        <v>171420</v>
      </c>
      <c r="B286" t="s">
        <v>2303</v>
      </c>
      <c r="C286">
        <v>3</v>
      </c>
    </row>
    <row r="287" spans="1:3" x14ac:dyDescent="0.3">
      <c r="A287">
        <v>171488</v>
      </c>
      <c r="B287" t="s">
        <v>4064</v>
      </c>
      <c r="C287">
        <v>1</v>
      </c>
    </row>
    <row r="288" spans="1:3" x14ac:dyDescent="0.3">
      <c r="A288">
        <v>171500</v>
      </c>
      <c r="B288" t="s">
        <v>4955</v>
      </c>
      <c r="C288">
        <v>1</v>
      </c>
    </row>
    <row r="289" spans="1:3" x14ac:dyDescent="0.3">
      <c r="A289">
        <v>171515</v>
      </c>
      <c r="B289" t="s">
        <v>4953</v>
      </c>
      <c r="C289">
        <v>1</v>
      </c>
    </row>
    <row r="290" spans="1:3" x14ac:dyDescent="0.3">
      <c r="A290">
        <v>172100</v>
      </c>
      <c r="B290" t="s">
        <v>1400</v>
      </c>
      <c r="C290">
        <v>170</v>
      </c>
    </row>
    <row r="291" spans="1:3" x14ac:dyDescent="0.3">
      <c r="A291">
        <v>171380</v>
      </c>
      <c r="B291" t="s">
        <v>4957</v>
      </c>
      <c r="C291">
        <v>1</v>
      </c>
    </row>
    <row r="292" spans="1:3" x14ac:dyDescent="0.3">
      <c r="A292">
        <v>171610</v>
      </c>
      <c r="B292" t="s">
        <v>4948</v>
      </c>
      <c r="C292">
        <v>13</v>
      </c>
    </row>
    <row r="293" spans="1:3" x14ac:dyDescent="0.3">
      <c r="A293">
        <v>171650</v>
      </c>
      <c r="B293" t="s">
        <v>4945</v>
      </c>
      <c r="C293">
        <v>4</v>
      </c>
    </row>
    <row r="294" spans="1:3" x14ac:dyDescent="0.3">
      <c r="A294">
        <v>171660</v>
      </c>
      <c r="B294" t="s">
        <v>4944</v>
      </c>
      <c r="C294">
        <v>3</v>
      </c>
    </row>
    <row r="295" spans="1:3" x14ac:dyDescent="0.3">
      <c r="A295">
        <v>171750</v>
      </c>
      <c r="B295" t="s">
        <v>4939</v>
      </c>
      <c r="C295">
        <v>1</v>
      </c>
    </row>
    <row r="296" spans="1:3" x14ac:dyDescent="0.3">
      <c r="A296">
        <v>171800</v>
      </c>
      <c r="B296" t="s">
        <v>4936</v>
      </c>
      <c r="C296">
        <v>1</v>
      </c>
    </row>
    <row r="297" spans="1:3" x14ac:dyDescent="0.3">
      <c r="A297">
        <v>171820</v>
      </c>
      <c r="B297" t="s">
        <v>4935</v>
      </c>
      <c r="C297">
        <v>7</v>
      </c>
    </row>
    <row r="298" spans="1:3" x14ac:dyDescent="0.3">
      <c r="A298">
        <v>171840</v>
      </c>
      <c r="B298" t="s">
        <v>2368</v>
      </c>
      <c r="C298">
        <v>1</v>
      </c>
    </row>
    <row r="299" spans="1:3" x14ac:dyDescent="0.3">
      <c r="A299">
        <v>171845</v>
      </c>
      <c r="B299" t="s">
        <v>4933</v>
      </c>
      <c r="C299">
        <v>1</v>
      </c>
    </row>
    <row r="300" spans="1:3" x14ac:dyDescent="0.3">
      <c r="A300">
        <v>171855</v>
      </c>
      <c r="B300" t="s">
        <v>2636</v>
      </c>
      <c r="C300">
        <v>2</v>
      </c>
    </row>
    <row r="301" spans="1:3" x14ac:dyDescent="0.3">
      <c r="A301">
        <v>171880</v>
      </c>
      <c r="B301" t="s">
        <v>4928</v>
      </c>
      <c r="C301">
        <v>2</v>
      </c>
    </row>
    <row r="302" spans="1:3" x14ac:dyDescent="0.3">
      <c r="A302">
        <v>171884</v>
      </c>
      <c r="B302" t="s">
        <v>4927</v>
      </c>
      <c r="C302">
        <v>1</v>
      </c>
    </row>
    <row r="303" spans="1:3" x14ac:dyDescent="0.3">
      <c r="A303">
        <v>171890</v>
      </c>
      <c r="B303" t="s">
        <v>4923</v>
      </c>
      <c r="C303">
        <v>2</v>
      </c>
    </row>
    <row r="304" spans="1:3" x14ac:dyDescent="0.3">
      <c r="A304">
        <v>171900</v>
      </c>
      <c r="B304" t="s">
        <v>4922</v>
      </c>
      <c r="C304">
        <v>1</v>
      </c>
    </row>
    <row r="305" spans="1:3" x14ac:dyDescent="0.3">
      <c r="A305">
        <v>172000</v>
      </c>
      <c r="B305" t="s">
        <v>4921</v>
      </c>
      <c r="C305">
        <v>2</v>
      </c>
    </row>
    <row r="306" spans="1:3" x14ac:dyDescent="0.3">
      <c r="A306">
        <v>172020</v>
      </c>
      <c r="B306" t="s">
        <v>4918</v>
      </c>
      <c r="C306">
        <v>2</v>
      </c>
    </row>
    <row r="307" spans="1:3" x14ac:dyDescent="0.3">
      <c r="A307">
        <v>172049</v>
      </c>
      <c r="B307" t="s">
        <v>5482</v>
      </c>
      <c r="C307">
        <v>1</v>
      </c>
    </row>
    <row r="308" spans="1:3" x14ac:dyDescent="0.3">
      <c r="A308">
        <v>172065</v>
      </c>
      <c r="B308" t="s">
        <v>4914</v>
      </c>
      <c r="C308">
        <v>3</v>
      </c>
    </row>
    <row r="309" spans="1:3" x14ac:dyDescent="0.3">
      <c r="A309">
        <v>172090</v>
      </c>
      <c r="B309" t="s">
        <v>4911</v>
      </c>
      <c r="C309">
        <v>1</v>
      </c>
    </row>
    <row r="310" spans="1:3" x14ac:dyDescent="0.3">
      <c r="A310">
        <v>172097</v>
      </c>
      <c r="B310" t="s">
        <v>4909</v>
      </c>
      <c r="C310">
        <v>1</v>
      </c>
    </row>
    <row r="311" spans="1:3" x14ac:dyDescent="0.3">
      <c r="A311">
        <v>172110</v>
      </c>
      <c r="B311" t="s">
        <v>4908</v>
      </c>
      <c r="C311">
        <v>1</v>
      </c>
    </row>
    <row r="312" spans="1:3" x14ac:dyDescent="0.3">
      <c r="A312">
        <v>172120</v>
      </c>
      <c r="B312" t="s">
        <v>4907</v>
      </c>
      <c r="C312">
        <v>3</v>
      </c>
    </row>
    <row r="313" spans="1:3" x14ac:dyDescent="0.3">
      <c r="A313">
        <v>210005</v>
      </c>
      <c r="B313" t="s">
        <v>4901</v>
      </c>
      <c r="C313">
        <v>6</v>
      </c>
    </row>
    <row r="314" spans="1:3" x14ac:dyDescent="0.3">
      <c r="A314">
        <v>210055</v>
      </c>
      <c r="B314" t="s">
        <v>4892</v>
      </c>
      <c r="C314">
        <v>1</v>
      </c>
    </row>
    <row r="315" spans="1:3" x14ac:dyDescent="0.3">
      <c r="A315">
        <v>210060</v>
      </c>
      <c r="B315" t="s">
        <v>4891</v>
      </c>
      <c r="C315">
        <v>8</v>
      </c>
    </row>
    <row r="316" spans="1:3" x14ac:dyDescent="0.3">
      <c r="A316">
        <v>210070</v>
      </c>
      <c r="B316" t="s">
        <v>4890</v>
      </c>
      <c r="C316">
        <v>4</v>
      </c>
    </row>
    <row r="317" spans="1:3" x14ac:dyDescent="0.3">
      <c r="A317">
        <v>210095</v>
      </c>
      <c r="B317" t="s">
        <v>4885</v>
      </c>
      <c r="C317">
        <v>3</v>
      </c>
    </row>
    <row r="318" spans="1:3" x14ac:dyDescent="0.3">
      <c r="A318">
        <v>210120</v>
      </c>
      <c r="B318" t="s">
        <v>4882</v>
      </c>
      <c r="C318">
        <v>9</v>
      </c>
    </row>
    <row r="319" spans="1:3" x14ac:dyDescent="0.3">
      <c r="A319">
        <v>210125</v>
      </c>
      <c r="B319" t="s">
        <v>4881</v>
      </c>
      <c r="C319">
        <v>1</v>
      </c>
    </row>
    <row r="320" spans="1:3" x14ac:dyDescent="0.3">
      <c r="A320">
        <v>210140</v>
      </c>
      <c r="B320" t="s">
        <v>4878</v>
      </c>
      <c r="C320">
        <v>15</v>
      </c>
    </row>
    <row r="321" spans="1:3" x14ac:dyDescent="0.3">
      <c r="A321">
        <v>210150</v>
      </c>
      <c r="B321" t="s">
        <v>4877</v>
      </c>
      <c r="C321">
        <v>2</v>
      </c>
    </row>
    <row r="322" spans="1:3" x14ac:dyDescent="0.3">
      <c r="A322">
        <v>210160</v>
      </c>
      <c r="B322" t="s">
        <v>4876</v>
      </c>
      <c r="C322">
        <v>10</v>
      </c>
    </row>
    <row r="323" spans="1:3" x14ac:dyDescent="0.3">
      <c r="A323">
        <v>210170</v>
      </c>
      <c r="B323" t="s">
        <v>4875</v>
      </c>
      <c r="C323">
        <v>9</v>
      </c>
    </row>
    <row r="324" spans="1:3" x14ac:dyDescent="0.3">
      <c r="A324">
        <v>210177</v>
      </c>
      <c r="B324" t="s">
        <v>4873</v>
      </c>
      <c r="C324">
        <v>1</v>
      </c>
    </row>
    <row r="325" spans="1:3" x14ac:dyDescent="0.3">
      <c r="A325">
        <v>210180</v>
      </c>
      <c r="B325" t="s">
        <v>4872</v>
      </c>
      <c r="C325">
        <v>1</v>
      </c>
    </row>
    <row r="326" spans="1:3" x14ac:dyDescent="0.3">
      <c r="A326">
        <v>210190</v>
      </c>
      <c r="B326" t="s">
        <v>4871</v>
      </c>
      <c r="C326">
        <v>4</v>
      </c>
    </row>
    <row r="327" spans="1:3" x14ac:dyDescent="0.3">
      <c r="A327">
        <v>210200</v>
      </c>
      <c r="B327" t="s">
        <v>2338</v>
      </c>
      <c r="C327">
        <v>1</v>
      </c>
    </row>
    <row r="328" spans="1:3" x14ac:dyDescent="0.3">
      <c r="A328">
        <v>210210</v>
      </c>
      <c r="B328" t="s">
        <v>4866</v>
      </c>
      <c r="C328">
        <v>7</v>
      </c>
    </row>
    <row r="329" spans="1:3" x14ac:dyDescent="0.3">
      <c r="A329">
        <v>210220</v>
      </c>
      <c r="B329" t="s">
        <v>4864</v>
      </c>
      <c r="C329">
        <v>2</v>
      </c>
    </row>
    <row r="330" spans="1:3" x14ac:dyDescent="0.3">
      <c r="A330">
        <v>210232</v>
      </c>
      <c r="B330" t="s">
        <v>4862</v>
      </c>
      <c r="C330">
        <v>7</v>
      </c>
    </row>
    <row r="331" spans="1:3" x14ac:dyDescent="0.3">
      <c r="A331">
        <v>210250</v>
      </c>
      <c r="B331" t="s">
        <v>4858</v>
      </c>
      <c r="C331">
        <v>1</v>
      </c>
    </row>
    <row r="332" spans="1:3" x14ac:dyDescent="0.3">
      <c r="A332">
        <v>210270</v>
      </c>
      <c r="B332" t="s">
        <v>4855</v>
      </c>
      <c r="C332">
        <v>2</v>
      </c>
    </row>
    <row r="333" spans="1:3" x14ac:dyDescent="0.3">
      <c r="A333">
        <v>210280</v>
      </c>
      <c r="B333" t="s">
        <v>4853</v>
      </c>
      <c r="C333">
        <v>1</v>
      </c>
    </row>
    <row r="334" spans="1:3" x14ac:dyDescent="0.3">
      <c r="A334">
        <v>210290</v>
      </c>
      <c r="B334" t="s">
        <v>4852</v>
      </c>
      <c r="C334">
        <v>1</v>
      </c>
    </row>
    <row r="335" spans="1:3" x14ac:dyDescent="0.3">
      <c r="A335">
        <v>210300</v>
      </c>
      <c r="B335" t="s">
        <v>4851</v>
      </c>
      <c r="C335">
        <v>15</v>
      </c>
    </row>
    <row r="336" spans="1:3" x14ac:dyDescent="0.3">
      <c r="A336">
        <v>210310</v>
      </c>
      <c r="B336" t="s">
        <v>2131</v>
      </c>
      <c r="C336">
        <v>1</v>
      </c>
    </row>
    <row r="337" spans="1:3" x14ac:dyDescent="0.3">
      <c r="A337">
        <v>210320</v>
      </c>
      <c r="B337" t="s">
        <v>4847</v>
      </c>
      <c r="C337">
        <v>11</v>
      </c>
    </row>
    <row r="338" spans="1:3" x14ac:dyDescent="0.3">
      <c r="A338">
        <v>210330</v>
      </c>
      <c r="B338" t="s">
        <v>4845</v>
      </c>
      <c r="C338">
        <v>12</v>
      </c>
    </row>
    <row r="339" spans="1:3" x14ac:dyDescent="0.3">
      <c r="A339">
        <v>210340</v>
      </c>
      <c r="B339" t="s">
        <v>4844</v>
      </c>
      <c r="C339">
        <v>2</v>
      </c>
    </row>
    <row r="340" spans="1:3" x14ac:dyDescent="0.3">
      <c r="A340">
        <v>210360</v>
      </c>
      <c r="B340" t="s">
        <v>4842</v>
      </c>
      <c r="C340">
        <v>8</v>
      </c>
    </row>
    <row r="341" spans="1:3" x14ac:dyDescent="0.3">
      <c r="A341">
        <v>210370</v>
      </c>
      <c r="B341" t="s">
        <v>4841</v>
      </c>
      <c r="C341">
        <v>7</v>
      </c>
    </row>
    <row r="342" spans="1:3" x14ac:dyDescent="0.3">
      <c r="A342">
        <v>210375</v>
      </c>
      <c r="B342" t="s">
        <v>171</v>
      </c>
      <c r="C342">
        <v>1</v>
      </c>
    </row>
    <row r="343" spans="1:3" x14ac:dyDescent="0.3">
      <c r="A343">
        <v>210380</v>
      </c>
      <c r="B343" t="s">
        <v>4840</v>
      </c>
      <c r="C343">
        <v>1</v>
      </c>
    </row>
    <row r="344" spans="1:3" x14ac:dyDescent="0.3">
      <c r="A344">
        <v>210405</v>
      </c>
      <c r="B344" t="s">
        <v>4837</v>
      </c>
      <c r="C344">
        <v>2</v>
      </c>
    </row>
    <row r="345" spans="1:3" x14ac:dyDescent="0.3">
      <c r="A345">
        <v>210409</v>
      </c>
      <c r="B345" t="s">
        <v>4834</v>
      </c>
      <c r="C345">
        <v>3</v>
      </c>
    </row>
    <row r="346" spans="1:3" x14ac:dyDescent="0.3">
      <c r="A346">
        <v>210455</v>
      </c>
      <c r="B346" t="s">
        <v>4828</v>
      </c>
      <c r="C346">
        <v>1</v>
      </c>
    </row>
    <row r="347" spans="1:3" x14ac:dyDescent="0.3">
      <c r="A347">
        <v>210467</v>
      </c>
      <c r="B347" t="s">
        <v>4824</v>
      </c>
      <c r="C347">
        <v>4</v>
      </c>
    </row>
    <row r="348" spans="1:3" x14ac:dyDescent="0.3">
      <c r="A348">
        <v>210510</v>
      </c>
      <c r="B348" t="s">
        <v>4819</v>
      </c>
      <c r="C348">
        <v>2</v>
      </c>
    </row>
    <row r="349" spans="1:3" x14ac:dyDescent="0.3">
      <c r="A349">
        <v>210515</v>
      </c>
      <c r="B349" t="s">
        <v>4818</v>
      </c>
      <c r="C349">
        <v>2</v>
      </c>
    </row>
    <row r="350" spans="1:3" x14ac:dyDescent="0.3">
      <c r="A350">
        <v>210520</v>
      </c>
      <c r="B350" t="s">
        <v>4817</v>
      </c>
      <c r="C350">
        <v>2</v>
      </c>
    </row>
    <row r="351" spans="1:3" x14ac:dyDescent="0.3">
      <c r="A351">
        <v>210530</v>
      </c>
      <c r="B351" t="s">
        <v>4816</v>
      </c>
      <c r="C351">
        <v>147</v>
      </c>
    </row>
    <row r="352" spans="1:3" x14ac:dyDescent="0.3">
      <c r="A352">
        <v>210535</v>
      </c>
      <c r="B352" t="s">
        <v>4815</v>
      </c>
      <c r="C352">
        <v>2</v>
      </c>
    </row>
    <row r="353" spans="1:3" x14ac:dyDescent="0.3">
      <c r="A353">
        <v>210540</v>
      </c>
      <c r="B353" t="s">
        <v>4814</v>
      </c>
      <c r="C353">
        <v>7</v>
      </c>
    </row>
    <row r="354" spans="1:3" x14ac:dyDescent="0.3">
      <c r="A354">
        <v>210542</v>
      </c>
      <c r="B354" t="s">
        <v>4813</v>
      </c>
      <c r="C354">
        <v>1</v>
      </c>
    </row>
    <row r="355" spans="1:3" x14ac:dyDescent="0.3">
      <c r="A355">
        <v>210565</v>
      </c>
      <c r="B355" t="s">
        <v>4809</v>
      </c>
      <c r="C355">
        <v>2</v>
      </c>
    </row>
    <row r="356" spans="1:3" x14ac:dyDescent="0.3">
      <c r="A356">
        <v>210610</v>
      </c>
      <c r="B356" t="s">
        <v>4800</v>
      </c>
      <c r="C356">
        <v>2</v>
      </c>
    </row>
    <row r="357" spans="1:3" x14ac:dyDescent="0.3">
      <c r="A357">
        <v>210632</v>
      </c>
      <c r="B357" t="s">
        <v>4797</v>
      </c>
      <c r="C357">
        <v>2</v>
      </c>
    </row>
    <row r="358" spans="1:3" x14ac:dyDescent="0.3">
      <c r="A358">
        <v>210660</v>
      </c>
      <c r="B358" t="s">
        <v>4792</v>
      </c>
      <c r="C358">
        <v>1</v>
      </c>
    </row>
    <row r="359" spans="1:3" x14ac:dyDescent="0.3">
      <c r="A359">
        <v>210663</v>
      </c>
      <c r="B359" t="s">
        <v>4791</v>
      </c>
      <c r="C359">
        <v>1</v>
      </c>
    </row>
    <row r="360" spans="1:3" x14ac:dyDescent="0.3">
      <c r="A360">
        <v>210700</v>
      </c>
      <c r="B360" t="s">
        <v>4786</v>
      </c>
      <c r="C360">
        <v>2</v>
      </c>
    </row>
    <row r="361" spans="1:3" x14ac:dyDescent="0.3">
      <c r="A361">
        <v>210720</v>
      </c>
      <c r="B361" t="s">
        <v>4784</v>
      </c>
      <c r="C361">
        <v>1</v>
      </c>
    </row>
    <row r="362" spans="1:3" x14ac:dyDescent="0.3">
      <c r="A362">
        <v>210725</v>
      </c>
      <c r="B362" t="s">
        <v>4783</v>
      </c>
      <c r="C362">
        <v>2</v>
      </c>
    </row>
    <row r="363" spans="1:3" x14ac:dyDescent="0.3">
      <c r="A363">
        <v>210740</v>
      </c>
      <c r="B363" t="s">
        <v>5597</v>
      </c>
      <c r="C363">
        <v>1</v>
      </c>
    </row>
    <row r="364" spans="1:3" x14ac:dyDescent="0.3">
      <c r="A364">
        <v>210750</v>
      </c>
      <c r="B364" t="s">
        <v>4778</v>
      </c>
      <c r="C364">
        <v>1</v>
      </c>
    </row>
    <row r="365" spans="1:3" x14ac:dyDescent="0.3">
      <c r="A365">
        <v>210770</v>
      </c>
      <c r="B365" t="s">
        <v>4776</v>
      </c>
      <c r="C365">
        <v>1</v>
      </c>
    </row>
    <row r="366" spans="1:3" x14ac:dyDescent="0.3">
      <c r="A366">
        <v>210790</v>
      </c>
      <c r="B366" t="s">
        <v>4774</v>
      </c>
      <c r="C366">
        <v>1</v>
      </c>
    </row>
    <row r="367" spans="1:3" x14ac:dyDescent="0.3">
      <c r="A367">
        <v>210820</v>
      </c>
      <c r="B367" t="s">
        <v>4770</v>
      </c>
      <c r="C367">
        <v>19</v>
      </c>
    </row>
    <row r="368" spans="1:3" x14ac:dyDescent="0.3">
      <c r="A368">
        <v>210830</v>
      </c>
      <c r="B368" t="s">
        <v>4768</v>
      </c>
      <c r="C368">
        <v>11</v>
      </c>
    </row>
    <row r="369" spans="1:3" x14ac:dyDescent="0.3">
      <c r="A369">
        <v>210845</v>
      </c>
      <c r="B369" t="s">
        <v>4766</v>
      </c>
      <c r="C369">
        <v>2</v>
      </c>
    </row>
    <row r="370" spans="1:3" x14ac:dyDescent="0.3">
      <c r="A370">
        <v>210850</v>
      </c>
      <c r="B370" t="s">
        <v>5712</v>
      </c>
      <c r="C370">
        <v>2</v>
      </c>
    </row>
    <row r="371" spans="1:3" x14ac:dyDescent="0.3">
      <c r="A371">
        <v>210860</v>
      </c>
      <c r="B371" t="s">
        <v>4764</v>
      </c>
      <c r="C371">
        <v>9</v>
      </c>
    </row>
    <row r="372" spans="1:3" x14ac:dyDescent="0.3">
      <c r="A372">
        <v>210870</v>
      </c>
      <c r="B372" t="s">
        <v>5486</v>
      </c>
      <c r="C372">
        <v>2</v>
      </c>
    </row>
    <row r="373" spans="1:3" x14ac:dyDescent="0.3">
      <c r="A373">
        <v>210890</v>
      </c>
      <c r="B373" t="s">
        <v>4761</v>
      </c>
      <c r="C373">
        <v>1</v>
      </c>
    </row>
    <row r="374" spans="1:3" x14ac:dyDescent="0.3">
      <c r="A374">
        <v>210910</v>
      </c>
      <c r="B374" t="s">
        <v>3351</v>
      </c>
      <c r="C374">
        <v>4</v>
      </c>
    </row>
    <row r="375" spans="1:3" x14ac:dyDescent="0.3">
      <c r="A375">
        <v>210930</v>
      </c>
      <c r="B375" t="s">
        <v>4756</v>
      </c>
      <c r="C375">
        <v>1</v>
      </c>
    </row>
    <row r="376" spans="1:3" x14ac:dyDescent="0.3">
      <c r="A376">
        <v>210940</v>
      </c>
      <c r="B376" t="s">
        <v>4755</v>
      </c>
      <c r="C376">
        <v>5</v>
      </c>
    </row>
    <row r="377" spans="1:3" x14ac:dyDescent="0.3">
      <c r="A377">
        <v>210945</v>
      </c>
      <c r="B377" t="s">
        <v>4754</v>
      </c>
      <c r="C377">
        <v>4</v>
      </c>
    </row>
    <row r="378" spans="1:3" x14ac:dyDescent="0.3">
      <c r="A378">
        <v>210950</v>
      </c>
      <c r="B378" t="s">
        <v>4038</v>
      </c>
      <c r="C378">
        <v>2</v>
      </c>
    </row>
    <row r="379" spans="1:3" x14ac:dyDescent="0.3">
      <c r="A379">
        <v>210955</v>
      </c>
      <c r="B379" t="s">
        <v>4753</v>
      </c>
      <c r="C379">
        <v>1</v>
      </c>
    </row>
    <row r="380" spans="1:3" x14ac:dyDescent="0.3">
      <c r="A380">
        <v>210960</v>
      </c>
      <c r="B380" t="s">
        <v>4752</v>
      </c>
      <c r="C380">
        <v>2</v>
      </c>
    </row>
    <row r="381" spans="1:3" x14ac:dyDescent="0.3">
      <c r="A381">
        <v>210970</v>
      </c>
      <c r="B381" t="s">
        <v>4751</v>
      </c>
      <c r="C381">
        <v>1</v>
      </c>
    </row>
    <row r="382" spans="1:3" x14ac:dyDescent="0.3">
      <c r="A382">
        <v>210980</v>
      </c>
      <c r="B382" t="s">
        <v>1028</v>
      </c>
      <c r="C382">
        <v>1</v>
      </c>
    </row>
    <row r="383" spans="1:3" x14ac:dyDescent="0.3">
      <c r="A383">
        <v>210990</v>
      </c>
      <c r="B383" t="s">
        <v>1328</v>
      </c>
      <c r="C383">
        <v>12</v>
      </c>
    </row>
    <row r="384" spans="1:3" x14ac:dyDescent="0.3">
      <c r="A384">
        <v>211000</v>
      </c>
      <c r="B384" t="s">
        <v>2596</v>
      </c>
      <c r="C384">
        <v>2</v>
      </c>
    </row>
    <row r="385" spans="1:3" x14ac:dyDescent="0.3">
      <c r="A385">
        <v>211020</v>
      </c>
      <c r="B385" t="s">
        <v>4028</v>
      </c>
      <c r="C385">
        <v>1</v>
      </c>
    </row>
    <row r="386" spans="1:3" x14ac:dyDescent="0.3">
      <c r="A386">
        <v>211023</v>
      </c>
      <c r="B386" t="s">
        <v>4747</v>
      </c>
      <c r="C386">
        <v>3</v>
      </c>
    </row>
    <row r="387" spans="1:3" x14ac:dyDescent="0.3">
      <c r="A387">
        <v>211027</v>
      </c>
      <c r="B387" t="s">
        <v>4746</v>
      </c>
      <c r="C387">
        <v>2</v>
      </c>
    </row>
    <row r="388" spans="1:3" x14ac:dyDescent="0.3">
      <c r="A388">
        <v>211080</v>
      </c>
      <c r="B388" t="s">
        <v>4740</v>
      </c>
      <c r="C388">
        <v>2</v>
      </c>
    </row>
    <row r="389" spans="1:3" x14ac:dyDescent="0.3">
      <c r="A389">
        <v>211085</v>
      </c>
      <c r="B389" t="s">
        <v>4739</v>
      </c>
      <c r="C389">
        <v>2</v>
      </c>
    </row>
    <row r="390" spans="1:3" x14ac:dyDescent="0.3">
      <c r="A390">
        <v>211102</v>
      </c>
      <c r="B390" t="s">
        <v>4737</v>
      </c>
      <c r="C390">
        <v>1</v>
      </c>
    </row>
    <row r="391" spans="1:3" x14ac:dyDescent="0.3">
      <c r="A391">
        <v>211120</v>
      </c>
      <c r="B391" t="s">
        <v>4734</v>
      </c>
      <c r="C391">
        <v>23</v>
      </c>
    </row>
    <row r="392" spans="1:3" x14ac:dyDescent="0.3">
      <c r="A392">
        <v>211130</v>
      </c>
      <c r="B392" t="s">
        <v>4732</v>
      </c>
      <c r="C392">
        <v>823</v>
      </c>
    </row>
    <row r="393" spans="1:3" x14ac:dyDescent="0.3">
      <c r="A393">
        <v>211150</v>
      </c>
      <c r="B393" t="s">
        <v>4730</v>
      </c>
      <c r="C393">
        <v>5</v>
      </c>
    </row>
    <row r="394" spans="1:3" x14ac:dyDescent="0.3">
      <c r="A394">
        <v>211153</v>
      </c>
      <c r="B394" t="s">
        <v>4729</v>
      </c>
      <c r="C394">
        <v>1</v>
      </c>
    </row>
    <row r="395" spans="1:3" x14ac:dyDescent="0.3">
      <c r="A395">
        <v>211157</v>
      </c>
      <c r="B395" t="s">
        <v>5598</v>
      </c>
      <c r="C395">
        <v>1</v>
      </c>
    </row>
    <row r="396" spans="1:3" x14ac:dyDescent="0.3">
      <c r="A396">
        <v>211160</v>
      </c>
      <c r="B396" t="s">
        <v>5488</v>
      </c>
      <c r="C396">
        <v>2</v>
      </c>
    </row>
    <row r="397" spans="1:3" x14ac:dyDescent="0.3">
      <c r="A397">
        <v>211180</v>
      </c>
      <c r="B397" t="s">
        <v>4190</v>
      </c>
      <c r="C397">
        <v>3</v>
      </c>
    </row>
    <row r="398" spans="1:3" x14ac:dyDescent="0.3">
      <c r="A398">
        <v>211195</v>
      </c>
      <c r="B398" t="s">
        <v>4719</v>
      </c>
      <c r="C398">
        <v>1</v>
      </c>
    </row>
    <row r="399" spans="1:3" x14ac:dyDescent="0.3">
      <c r="A399">
        <v>211210</v>
      </c>
      <c r="B399" t="s">
        <v>4717</v>
      </c>
      <c r="C399">
        <v>2</v>
      </c>
    </row>
    <row r="400" spans="1:3" x14ac:dyDescent="0.3">
      <c r="A400">
        <v>211220</v>
      </c>
      <c r="B400" t="s">
        <v>4716</v>
      </c>
      <c r="C400">
        <v>3</v>
      </c>
    </row>
    <row r="401" spans="1:3" x14ac:dyDescent="0.3">
      <c r="A401">
        <v>211227</v>
      </c>
      <c r="B401" t="s">
        <v>4714</v>
      </c>
      <c r="C401">
        <v>2</v>
      </c>
    </row>
    <row r="402" spans="1:3" x14ac:dyDescent="0.3">
      <c r="A402">
        <v>211230</v>
      </c>
      <c r="B402" t="s">
        <v>4713</v>
      </c>
      <c r="C402">
        <v>3</v>
      </c>
    </row>
    <row r="403" spans="1:3" x14ac:dyDescent="0.3">
      <c r="A403">
        <v>211245</v>
      </c>
      <c r="B403" t="s">
        <v>4711</v>
      </c>
      <c r="C403">
        <v>3</v>
      </c>
    </row>
    <row r="404" spans="1:3" x14ac:dyDescent="0.3">
      <c r="A404">
        <v>211250</v>
      </c>
      <c r="B404" t="s">
        <v>4710</v>
      </c>
      <c r="C404">
        <v>1</v>
      </c>
    </row>
    <row r="405" spans="1:3" x14ac:dyDescent="0.3">
      <c r="A405">
        <v>211260</v>
      </c>
      <c r="B405" t="s">
        <v>4709</v>
      </c>
      <c r="C405">
        <v>8</v>
      </c>
    </row>
    <row r="406" spans="1:3" x14ac:dyDescent="0.3">
      <c r="A406">
        <v>211280</v>
      </c>
      <c r="B406" t="s">
        <v>2353</v>
      </c>
      <c r="C406">
        <v>7</v>
      </c>
    </row>
    <row r="407" spans="1:3" x14ac:dyDescent="0.3">
      <c r="A407">
        <v>211290</v>
      </c>
      <c r="B407" t="s">
        <v>4706</v>
      </c>
      <c r="C407">
        <v>2</v>
      </c>
    </row>
    <row r="408" spans="1:3" x14ac:dyDescent="0.3">
      <c r="A408">
        <v>211300</v>
      </c>
      <c r="B408" t="s">
        <v>4705</v>
      </c>
      <c r="C408">
        <v>3</v>
      </c>
    </row>
    <row r="409" spans="1:3" x14ac:dyDescent="0.3">
      <c r="A409">
        <v>211400</v>
      </c>
      <c r="B409" t="s">
        <v>5491</v>
      </c>
      <c r="C409">
        <v>14</v>
      </c>
    </row>
    <row r="410" spans="1:3" x14ac:dyDescent="0.3">
      <c r="A410">
        <v>220040</v>
      </c>
      <c r="B410" t="s">
        <v>4697</v>
      </c>
      <c r="C410">
        <v>1</v>
      </c>
    </row>
    <row r="411" spans="1:3" x14ac:dyDescent="0.3">
      <c r="A411">
        <v>220105</v>
      </c>
      <c r="B411" t="s">
        <v>4688</v>
      </c>
      <c r="C411">
        <v>3</v>
      </c>
    </row>
    <row r="412" spans="1:3" x14ac:dyDescent="0.3">
      <c r="A412">
        <v>220110</v>
      </c>
      <c r="B412" t="s">
        <v>4687</v>
      </c>
      <c r="C412">
        <v>1</v>
      </c>
    </row>
    <row r="413" spans="1:3" x14ac:dyDescent="0.3">
      <c r="A413">
        <v>220120</v>
      </c>
      <c r="B413" t="s">
        <v>4684</v>
      </c>
      <c r="C413">
        <v>3</v>
      </c>
    </row>
    <row r="414" spans="1:3" x14ac:dyDescent="0.3">
      <c r="A414">
        <v>220157</v>
      </c>
      <c r="B414" t="s">
        <v>4680</v>
      </c>
      <c r="C414">
        <v>1</v>
      </c>
    </row>
    <row r="415" spans="1:3" x14ac:dyDescent="0.3">
      <c r="A415">
        <v>220194</v>
      </c>
      <c r="B415" t="s">
        <v>4673</v>
      </c>
      <c r="C415">
        <v>1</v>
      </c>
    </row>
    <row r="416" spans="1:3" x14ac:dyDescent="0.3">
      <c r="A416">
        <v>220220</v>
      </c>
      <c r="B416" t="s">
        <v>4660</v>
      </c>
      <c r="C416">
        <v>1</v>
      </c>
    </row>
    <row r="417" spans="1:3" x14ac:dyDescent="0.3">
      <c r="A417">
        <v>220245</v>
      </c>
      <c r="B417" t="s">
        <v>4656</v>
      </c>
      <c r="C417">
        <v>1</v>
      </c>
    </row>
    <row r="418" spans="1:3" x14ac:dyDescent="0.3">
      <c r="A418">
        <v>220370</v>
      </c>
      <c r="B418" t="s">
        <v>4629</v>
      </c>
      <c r="C418">
        <v>1</v>
      </c>
    </row>
    <row r="419" spans="1:3" x14ac:dyDescent="0.3">
      <c r="A419">
        <v>220390</v>
      </c>
      <c r="B419" t="s">
        <v>4625</v>
      </c>
      <c r="C419">
        <v>13</v>
      </c>
    </row>
    <row r="420" spans="1:3" x14ac:dyDescent="0.3">
      <c r="A420">
        <v>220450</v>
      </c>
      <c r="B420" t="s">
        <v>4617</v>
      </c>
      <c r="C420">
        <v>1</v>
      </c>
    </row>
    <row r="421" spans="1:3" x14ac:dyDescent="0.3">
      <c r="A421">
        <v>220455</v>
      </c>
      <c r="B421" t="s">
        <v>4616</v>
      </c>
      <c r="C421">
        <v>2</v>
      </c>
    </row>
    <row r="422" spans="1:3" x14ac:dyDescent="0.3">
      <c r="A422">
        <v>220550</v>
      </c>
      <c r="B422" t="s">
        <v>4600</v>
      </c>
      <c r="C422">
        <v>2</v>
      </c>
    </row>
    <row r="423" spans="1:3" x14ac:dyDescent="0.3">
      <c r="A423">
        <v>220552</v>
      </c>
      <c r="B423" t="s">
        <v>4598</v>
      </c>
      <c r="C423">
        <v>1</v>
      </c>
    </row>
    <row r="424" spans="1:3" x14ac:dyDescent="0.3">
      <c r="A424">
        <v>220570</v>
      </c>
      <c r="B424" t="s">
        <v>4590</v>
      </c>
      <c r="C424">
        <v>1</v>
      </c>
    </row>
    <row r="425" spans="1:3" x14ac:dyDescent="0.3">
      <c r="A425">
        <v>220580</v>
      </c>
      <c r="B425" t="s">
        <v>4589</v>
      </c>
      <c r="C425">
        <v>2</v>
      </c>
    </row>
    <row r="426" spans="1:3" x14ac:dyDescent="0.3">
      <c r="A426">
        <v>220595</v>
      </c>
      <c r="B426" t="s">
        <v>4586</v>
      </c>
      <c r="C426">
        <v>1</v>
      </c>
    </row>
    <row r="427" spans="1:3" x14ac:dyDescent="0.3">
      <c r="A427">
        <v>220610</v>
      </c>
      <c r="B427" t="s">
        <v>4583</v>
      </c>
      <c r="C427">
        <v>5</v>
      </c>
    </row>
    <row r="428" spans="1:3" x14ac:dyDescent="0.3">
      <c r="A428">
        <v>220620</v>
      </c>
      <c r="B428" t="s">
        <v>4582</v>
      </c>
      <c r="C428">
        <v>4</v>
      </c>
    </row>
    <row r="429" spans="1:3" x14ac:dyDescent="0.3">
      <c r="A429">
        <v>220640</v>
      </c>
      <c r="B429" t="s">
        <v>4579</v>
      </c>
      <c r="C429">
        <v>1</v>
      </c>
    </row>
    <row r="430" spans="1:3" x14ac:dyDescent="0.3">
      <c r="A430">
        <v>220675</v>
      </c>
      <c r="B430" t="s">
        <v>4571</v>
      </c>
      <c r="C430">
        <v>1</v>
      </c>
    </row>
    <row r="431" spans="1:3" x14ac:dyDescent="0.3">
      <c r="A431">
        <v>220700</v>
      </c>
      <c r="B431" t="s">
        <v>4568</v>
      </c>
      <c r="C431">
        <v>11</v>
      </c>
    </row>
    <row r="432" spans="1:3" x14ac:dyDescent="0.3">
      <c r="A432">
        <v>220720</v>
      </c>
      <c r="B432" t="s">
        <v>4566</v>
      </c>
      <c r="C432">
        <v>3</v>
      </c>
    </row>
    <row r="433" spans="1:3" x14ac:dyDescent="0.3">
      <c r="A433">
        <v>220760</v>
      </c>
      <c r="B433" t="s">
        <v>4560</v>
      </c>
      <c r="C433">
        <v>1</v>
      </c>
    </row>
    <row r="434" spans="1:3" x14ac:dyDescent="0.3">
      <c r="A434">
        <v>220770</v>
      </c>
      <c r="B434" t="s">
        <v>4559</v>
      </c>
      <c r="C434">
        <v>2</v>
      </c>
    </row>
    <row r="435" spans="1:3" x14ac:dyDescent="0.3">
      <c r="A435">
        <v>220780</v>
      </c>
      <c r="B435" t="s">
        <v>4555</v>
      </c>
      <c r="C435">
        <v>1</v>
      </c>
    </row>
    <row r="436" spans="1:3" x14ac:dyDescent="0.3">
      <c r="A436">
        <v>220785</v>
      </c>
      <c r="B436" t="s">
        <v>4554</v>
      </c>
      <c r="C436">
        <v>1</v>
      </c>
    </row>
    <row r="437" spans="1:3" x14ac:dyDescent="0.3">
      <c r="A437">
        <v>220790</v>
      </c>
      <c r="B437" t="s">
        <v>5601</v>
      </c>
      <c r="C437">
        <v>2</v>
      </c>
    </row>
    <row r="438" spans="1:3" x14ac:dyDescent="0.3">
      <c r="A438">
        <v>220800</v>
      </c>
      <c r="B438" t="s">
        <v>4551</v>
      </c>
      <c r="C438">
        <v>12</v>
      </c>
    </row>
    <row r="439" spans="1:3" x14ac:dyDescent="0.3">
      <c r="A439">
        <v>220820</v>
      </c>
      <c r="B439" t="s">
        <v>5602</v>
      </c>
      <c r="C439">
        <v>1</v>
      </c>
    </row>
    <row r="440" spans="1:3" x14ac:dyDescent="0.3">
      <c r="A440">
        <v>220830</v>
      </c>
      <c r="B440" t="s">
        <v>4548</v>
      </c>
      <c r="C440">
        <v>2</v>
      </c>
    </row>
    <row r="441" spans="1:3" x14ac:dyDescent="0.3">
      <c r="A441">
        <v>220840</v>
      </c>
      <c r="B441" t="s">
        <v>4547</v>
      </c>
      <c r="C441">
        <v>9</v>
      </c>
    </row>
    <row r="442" spans="1:3" x14ac:dyDescent="0.3">
      <c r="A442">
        <v>220975</v>
      </c>
      <c r="B442" t="s">
        <v>4524</v>
      </c>
      <c r="C442">
        <v>1</v>
      </c>
    </row>
    <row r="443" spans="1:3" x14ac:dyDescent="0.3">
      <c r="A443">
        <v>221010</v>
      </c>
      <c r="B443" t="s">
        <v>4516</v>
      </c>
      <c r="C443">
        <v>1</v>
      </c>
    </row>
    <row r="444" spans="1:3" x14ac:dyDescent="0.3">
      <c r="A444">
        <v>221040</v>
      </c>
      <c r="B444" t="s">
        <v>4509</v>
      </c>
      <c r="C444">
        <v>1</v>
      </c>
    </row>
    <row r="445" spans="1:3" x14ac:dyDescent="0.3">
      <c r="A445">
        <v>221060</v>
      </c>
      <c r="B445" t="s">
        <v>4507</v>
      </c>
      <c r="C445">
        <v>2</v>
      </c>
    </row>
    <row r="446" spans="1:3" x14ac:dyDescent="0.3">
      <c r="A446">
        <v>221097</v>
      </c>
      <c r="B446" t="s">
        <v>4498</v>
      </c>
      <c r="C446">
        <v>1</v>
      </c>
    </row>
    <row r="447" spans="1:3" x14ac:dyDescent="0.3">
      <c r="A447">
        <v>221100</v>
      </c>
      <c r="B447" t="s">
        <v>4497</v>
      </c>
      <c r="C447">
        <v>378</v>
      </c>
    </row>
    <row r="448" spans="1:3" x14ac:dyDescent="0.3">
      <c r="A448">
        <v>221110</v>
      </c>
      <c r="B448" t="s">
        <v>4496</v>
      </c>
      <c r="C448">
        <v>1</v>
      </c>
    </row>
    <row r="449" spans="1:3" x14ac:dyDescent="0.3">
      <c r="A449">
        <v>221120</v>
      </c>
      <c r="B449" t="s">
        <v>4495</v>
      </c>
      <c r="C449">
        <v>2</v>
      </c>
    </row>
    <row r="450" spans="1:3" x14ac:dyDescent="0.3">
      <c r="A450">
        <v>221130</v>
      </c>
      <c r="B450" t="s">
        <v>4494</v>
      </c>
      <c r="C450">
        <v>2</v>
      </c>
    </row>
    <row r="451" spans="1:3" x14ac:dyDescent="0.3">
      <c r="A451">
        <v>230010</v>
      </c>
      <c r="B451" t="s">
        <v>4488</v>
      </c>
      <c r="C451">
        <v>1</v>
      </c>
    </row>
    <row r="452" spans="1:3" x14ac:dyDescent="0.3">
      <c r="A452">
        <v>230015</v>
      </c>
      <c r="B452" t="s">
        <v>5713</v>
      </c>
      <c r="C452">
        <v>8</v>
      </c>
    </row>
    <row r="453" spans="1:3" x14ac:dyDescent="0.3">
      <c r="A453">
        <v>230020</v>
      </c>
      <c r="B453" t="s">
        <v>4486</v>
      </c>
      <c r="C453">
        <v>1</v>
      </c>
    </row>
    <row r="454" spans="1:3" x14ac:dyDescent="0.3">
      <c r="A454">
        <v>230030</v>
      </c>
      <c r="B454" t="s">
        <v>4485</v>
      </c>
      <c r="C454">
        <v>1</v>
      </c>
    </row>
    <row r="455" spans="1:3" x14ac:dyDescent="0.3">
      <c r="A455">
        <v>230060</v>
      </c>
      <c r="B455" t="s">
        <v>4482</v>
      </c>
      <c r="C455">
        <v>2</v>
      </c>
    </row>
    <row r="456" spans="1:3" x14ac:dyDescent="0.3">
      <c r="A456">
        <v>230090</v>
      </c>
      <c r="B456" t="s">
        <v>4478</v>
      </c>
      <c r="C456">
        <v>1</v>
      </c>
    </row>
    <row r="457" spans="1:3" x14ac:dyDescent="0.3">
      <c r="A457">
        <v>230110</v>
      </c>
      <c r="B457" t="s">
        <v>4476</v>
      </c>
      <c r="C457">
        <v>15</v>
      </c>
    </row>
    <row r="458" spans="1:3" x14ac:dyDescent="0.3">
      <c r="A458">
        <v>230120</v>
      </c>
      <c r="B458" t="s">
        <v>4475</v>
      </c>
      <c r="C458">
        <v>2</v>
      </c>
    </row>
    <row r="459" spans="1:3" x14ac:dyDescent="0.3">
      <c r="A459">
        <v>230160</v>
      </c>
      <c r="B459" t="s">
        <v>4470</v>
      </c>
      <c r="C459">
        <v>1</v>
      </c>
    </row>
    <row r="460" spans="1:3" x14ac:dyDescent="0.3">
      <c r="A460">
        <v>230190</v>
      </c>
      <c r="B460" t="s">
        <v>4467</v>
      </c>
      <c r="C460">
        <v>5</v>
      </c>
    </row>
    <row r="461" spans="1:3" x14ac:dyDescent="0.3">
      <c r="A461">
        <v>230195</v>
      </c>
      <c r="B461" t="s">
        <v>4466</v>
      </c>
      <c r="C461">
        <v>1</v>
      </c>
    </row>
    <row r="462" spans="1:3" x14ac:dyDescent="0.3">
      <c r="A462">
        <v>230205</v>
      </c>
      <c r="B462" t="s">
        <v>4464</v>
      </c>
      <c r="C462">
        <v>1</v>
      </c>
    </row>
    <row r="463" spans="1:3" x14ac:dyDescent="0.3">
      <c r="A463">
        <v>230230</v>
      </c>
      <c r="B463" t="s">
        <v>4461</v>
      </c>
      <c r="C463">
        <v>2</v>
      </c>
    </row>
    <row r="464" spans="1:3" x14ac:dyDescent="0.3">
      <c r="A464">
        <v>230250</v>
      </c>
      <c r="B464" t="s">
        <v>4459</v>
      </c>
      <c r="C464">
        <v>7</v>
      </c>
    </row>
    <row r="465" spans="1:3" x14ac:dyDescent="0.3">
      <c r="A465">
        <v>230320</v>
      </c>
      <c r="B465" t="s">
        <v>4452</v>
      </c>
      <c r="C465">
        <v>1</v>
      </c>
    </row>
    <row r="466" spans="1:3" x14ac:dyDescent="0.3">
      <c r="A466">
        <v>230350</v>
      </c>
      <c r="B466" t="s">
        <v>1569</v>
      </c>
      <c r="C466">
        <v>5</v>
      </c>
    </row>
    <row r="467" spans="1:3" x14ac:dyDescent="0.3">
      <c r="A467">
        <v>230365</v>
      </c>
      <c r="B467" t="s">
        <v>4448</v>
      </c>
      <c r="C467">
        <v>2</v>
      </c>
    </row>
    <row r="468" spans="1:3" x14ac:dyDescent="0.3">
      <c r="A468">
        <v>230370</v>
      </c>
      <c r="B468" t="s">
        <v>4447</v>
      </c>
      <c r="C468">
        <v>10</v>
      </c>
    </row>
    <row r="469" spans="1:3" x14ac:dyDescent="0.3">
      <c r="A469">
        <v>230380</v>
      </c>
      <c r="B469" t="s">
        <v>3942</v>
      </c>
      <c r="C469">
        <v>3</v>
      </c>
    </row>
    <row r="470" spans="1:3" x14ac:dyDescent="0.3">
      <c r="A470">
        <v>230400</v>
      </c>
      <c r="B470" t="s">
        <v>4443</v>
      </c>
      <c r="C470">
        <v>1</v>
      </c>
    </row>
    <row r="471" spans="1:3" x14ac:dyDescent="0.3">
      <c r="A471">
        <v>230410</v>
      </c>
      <c r="B471" t="s">
        <v>4442</v>
      </c>
      <c r="C471">
        <v>3</v>
      </c>
    </row>
    <row r="472" spans="1:3" x14ac:dyDescent="0.3">
      <c r="A472">
        <v>230420</v>
      </c>
      <c r="B472" t="s">
        <v>4441</v>
      </c>
      <c r="C472">
        <v>9</v>
      </c>
    </row>
    <row r="473" spans="1:3" x14ac:dyDescent="0.3">
      <c r="A473">
        <v>230428</v>
      </c>
      <c r="B473" t="s">
        <v>4436</v>
      </c>
      <c r="C473">
        <v>2</v>
      </c>
    </row>
    <row r="474" spans="1:3" x14ac:dyDescent="0.3">
      <c r="A474">
        <v>230440</v>
      </c>
      <c r="B474" t="s">
        <v>4433</v>
      </c>
      <c r="C474">
        <v>1143</v>
      </c>
    </row>
    <row r="475" spans="1:3" x14ac:dyDescent="0.3">
      <c r="A475">
        <v>230445</v>
      </c>
      <c r="B475" t="s">
        <v>4432</v>
      </c>
      <c r="C475">
        <v>2</v>
      </c>
    </row>
    <row r="476" spans="1:3" x14ac:dyDescent="0.3">
      <c r="A476">
        <v>230465</v>
      </c>
      <c r="B476" t="s">
        <v>4429</v>
      </c>
      <c r="C476">
        <v>1</v>
      </c>
    </row>
    <row r="477" spans="1:3" x14ac:dyDescent="0.3">
      <c r="A477">
        <v>230500</v>
      </c>
      <c r="B477" t="s">
        <v>4424</v>
      </c>
      <c r="C477">
        <v>1</v>
      </c>
    </row>
    <row r="478" spans="1:3" x14ac:dyDescent="0.3">
      <c r="A478">
        <v>230523</v>
      </c>
      <c r="B478" t="s">
        <v>4422</v>
      </c>
      <c r="C478">
        <v>1</v>
      </c>
    </row>
    <row r="479" spans="1:3" x14ac:dyDescent="0.3">
      <c r="A479">
        <v>230535</v>
      </c>
      <c r="B479" t="s">
        <v>4418</v>
      </c>
      <c r="C479">
        <v>2</v>
      </c>
    </row>
    <row r="480" spans="1:3" x14ac:dyDescent="0.3">
      <c r="A480">
        <v>230540</v>
      </c>
      <c r="B480" t="s">
        <v>4417</v>
      </c>
      <c r="C480">
        <v>8</v>
      </c>
    </row>
    <row r="481" spans="1:3" x14ac:dyDescent="0.3">
      <c r="A481">
        <v>230560</v>
      </c>
      <c r="B481" t="s">
        <v>760</v>
      </c>
      <c r="C481">
        <v>1</v>
      </c>
    </row>
    <row r="482" spans="1:3" x14ac:dyDescent="0.3">
      <c r="A482">
        <v>230580</v>
      </c>
      <c r="B482" t="s">
        <v>4414</v>
      </c>
      <c r="C482">
        <v>1</v>
      </c>
    </row>
    <row r="483" spans="1:3" x14ac:dyDescent="0.3">
      <c r="A483">
        <v>230620</v>
      </c>
      <c r="B483" t="s">
        <v>4410</v>
      </c>
      <c r="C483">
        <v>1</v>
      </c>
    </row>
    <row r="484" spans="1:3" x14ac:dyDescent="0.3">
      <c r="A484">
        <v>230625</v>
      </c>
      <c r="B484" t="s">
        <v>4409</v>
      </c>
      <c r="C484">
        <v>1</v>
      </c>
    </row>
    <row r="485" spans="1:3" x14ac:dyDescent="0.3">
      <c r="A485">
        <v>230640</v>
      </c>
      <c r="B485" t="s">
        <v>4407</v>
      </c>
      <c r="C485">
        <v>12</v>
      </c>
    </row>
    <row r="486" spans="1:3" x14ac:dyDescent="0.3">
      <c r="A486">
        <v>230655</v>
      </c>
      <c r="B486" t="s">
        <v>4405</v>
      </c>
      <c r="C486">
        <v>1</v>
      </c>
    </row>
    <row r="487" spans="1:3" x14ac:dyDescent="0.3">
      <c r="A487">
        <v>230670</v>
      </c>
      <c r="B487" t="s">
        <v>4403</v>
      </c>
      <c r="C487">
        <v>1</v>
      </c>
    </row>
    <row r="488" spans="1:3" x14ac:dyDescent="0.3">
      <c r="A488">
        <v>230730</v>
      </c>
      <c r="B488" t="s">
        <v>4397</v>
      </c>
      <c r="C488">
        <v>2</v>
      </c>
    </row>
    <row r="489" spans="1:3" x14ac:dyDescent="0.3">
      <c r="A489">
        <v>230760</v>
      </c>
      <c r="B489" t="s">
        <v>4394</v>
      </c>
      <c r="C489">
        <v>14</v>
      </c>
    </row>
    <row r="490" spans="1:3" x14ac:dyDescent="0.3">
      <c r="A490">
        <v>230765</v>
      </c>
      <c r="B490" t="s">
        <v>4392</v>
      </c>
      <c r="C490">
        <v>7</v>
      </c>
    </row>
    <row r="491" spans="1:3" x14ac:dyDescent="0.3">
      <c r="A491">
        <v>230770</v>
      </c>
      <c r="B491" t="s">
        <v>4391</v>
      </c>
      <c r="C491">
        <v>5</v>
      </c>
    </row>
    <row r="492" spans="1:3" x14ac:dyDescent="0.3">
      <c r="A492">
        <v>230780</v>
      </c>
      <c r="B492" t="s">
        <v>4390</v>
      </c>
      <c r="C492">
        <v>4</v>
      </c>
    </row>
    <row r="493" spans="1:3" x14ac:dyDescent="0.3">
      <c r="A493">
        <v>230830</v>
      </c>
      <c r="B493" t="s">
        <v>3404</v>
      </c>
      <c r="C493">
        <v>2</v>
      </c>
    </row>
    <row r="494" spans="1:3" x14ac:dyDescent="0.3">
      <c r="A494">
        <v>230840</v>
      </c>
      <c r="B494" t="s">
        <v>4383</v>
      </c>
      <c r="C494">
        <v>2</v>
      </c>
    </row>
    <row r="495" spans="1:3" x14ac:dyDescent="0.3">
      <c r="A495">
        <v>230850</v>
      </c>
      <c r="B495" t="s">
        <v>4382</v>
      </c>
      <c r="C495">
        <v>1</v>
      </c>
    </row>
    <row r="496" spans="1:3" x14ac:dyDescent="0.3">
      <c r="A496">
        <v>230860</v>
      </c>
      <c r="B496" t="s">
        <v>4381</v>
      </c>
      <c r="C496">
        <v>1</v>
      </c>
    </row>
    <row r="497" spans="1:3" x14ac:dyDescent="0.3">
      <c r="A497">
        <v>230920</v>
      </c>
      <c r="B497" t="s">
        <v>4064</v>
      </c>
      <c r="C497">
        <v>1</v>
      </c>
    </row>
    <row r="498" spans="1:3" x14ac:dyDescent="0.3">
      <c r="A498">
        <v>230930</v>
      </c>
      <c r="B498" t="s">
        <v>4377</v>
      </c>
      <c r="C498">
        <v>3</v>
      </c>
    </row>
    <row r="499" spans="1:3" x14ac:dyDescent="0.3">
      <c r="A499">
        <v>230970</v>
      </c>
      <c r="B499" t="s">
        <v>3675</v>
      </c>
      <c r="C499">
        <v>3</v>
      </c>
    </row>
    <row r="500" spans="1:3" x14ac:dyDescent="0.3">
      <c r="A500">
        <v>230980</v>
      </c>
      <c r="B500" t="s">
        <v>4372</v>
      </c>
      <c r="C500">
        <v>1</v>
      </c>
    </row>
    <row r="501" spans="1:3" x14ac:dyDescent="0.3">
      <c r="A501">
        <v>231020</v>
      </c>
      <c r="B501" t="s">
        <v>4368</v>
      </c>
      <c r="C501">
        <v>2</v>
      </c>
    </row>
    <row r="502" spans="1:3" x14ac:dyDescent="0.3">
      <c r="A502">
        <v>231025</v>
      </c>
      <c r="B502" t="s">
        <v>4367</v>
      </c>
      <c r="C502">
        <v>2</v>
      </c>
    </row>
    <row r="503" spans="1:3" x14ac:dyDescent="0.3">
      <c r="A503">
        <v>231030</v>
      </c>
      <c r="B503" t="s">
        <v>4366</v>
      </c>
      <c r="C503">
        <v>2</v>
      </c>
    </row>
    <row r="504" spans="1:3" x14ac:dyDescent="0.3">
      <c r="A504">
        <v>231070</v>
      </c>
      <c r="B504" t="s">
        <v>4363</v>
      </c>
      <c r="C504">
        <v>1</v>
      </c>
    </row>
    <row r="505" spans="1:3" x14ac:dyDescent="0.3">
      <c r="A505">
        <v>231110</v>
      </c>
      <c r="B505" t="s">
        <v>4357</v>
      </c>
      <c r="C505">
        <v>2</v>
      </c>
    </row>
    <row r="506" spans="1:3" x14ac:dyDescent="0.3">
      <c r="A506">
        <v>231120</v>
      </c>
      <c r="B506" t="s">
        <v>4356</v>
      </c>
      <c r="C506">
        <v>2</v>
      </c>
    </row>
    <row r="507" spans="1:3" x14ac:dyDescent="0.3">
      <c r="A507">
        <v>231140</v>
      </c>
      <c r="B507" t="s">
        <v>4351</v>
      </c>
      <c r="C507">
        <v>6</v>
      </c>
    </row>
    <row r="508" spans="1:3" x14ac:dyDescent="0.3">
      <c r="A508">
        <v>231160</v>
      </c>
      <c r="B508" t="s">
        <v>4349</v>
      </c>
      <c r="C508">
        <v>4</v>
      </c>
    </row>
    <row r="509" spans="1:3" x14ac:dyDescent="0.3">
      <c r="A509">
        <v>231170</v>
      </c>
      <c r="B509" t="s">
        <v>4348</v>
      </c>
      <c r="C509">
        <v>2</v>
      </c>
    </row>
    <row r="510" spans="1:3" x14ac:dyDescent="0.3">
      <c r="A510">
        <v>231180</v>
      </c>
      <c r="B510" t="s">
        <v>4347</v>
      </c>
      <c r="C510">
        <v>3</v>
      </c>
    </row>
    <row r="511" spans="1:3" x14ac:dyDescent="0.3">
      <c r="A511">
        <v>231210</v>
      </c>
      <c r="B511" t="s">
        <v>4343</v>
      </c>
      <c r="C511">
        <v>3</v>
      </c>
    </row>
    <row r="512" spans="1:3" x14ac:dyDescent="0.3">
      <c r="A512">
        <v>231230</v>
      </c>
      <c r="B512" t="s">
        <v>4341</v>
      </c>
      <c r="C512">
        <v>1</v>
      </c>
    </row>
    <row r="513" spans="1:3" x14ac:dyDescent="0.3">
      <c r="A513">
        <v>231240</v>
      </c>
      <c r="B513" t="s">
        <v>4206</v>
      </c>
      <c r="C513">
        <v>2</v>
      </c>
    </row>
    <row r="514" spans="1:3" x14ac:dyDescent="0.3">
      <c r="A514">
        <v>231250</v>
      </c>
      <c r="B514" t="s">
        <v>4340</v>
      </c>
      <c r="C514">
        <v>1</v>
      </c>
    </row>
    <row r="515" spans="1:3" x14ac:dyDescent="0.3">
      <c r="A515">
        <v>231270</v>
      </c>
      <c r="B515" t="s">
        <v>4338</v>
      </c>
      <c r="C515">
        <v>1</v>
      </c>
    </row>
    <row r="516" spans="1:3" x14ac:dyDescent="0.3">
      <c r="A516">
        <v>231290</v>
      </c>
      <c r="B516" t="s">
        <v>4336</v>
      </c>
      <c r="C516">
        <v>51</v>
      </c>
    </row>
    <row r="517" spans="1:3" x14ac:dyDescent="0.3">
      <c r="A517">
        <v>231320</v>
      </c>
      <c r="B517" t="s">
        <v>4333</v>
      </c>
      <c r="C517">
        <v>1</v>
      </c>
    </row>
    <row r="518" spans="1:3" x14ac:dyDescent="0.3">
      <c r="A518">
        <v>231330</v>
      </c>
      <c r="B518" t="s">
        <v>4331</v>
      </c>
      <c r="C518">
        <v>2</v>
      </c>
    </row>
    <row r="519" spans="1:3" x14ac:dyDescent="0.3">
      <c r="A519">
        <v>231340</v>
      </c>
      <c r="B519" t="s">
        <v>4329</v>
      </c>
      <c r="C519">
        <v>3</v>
      </c>
    </row>
    <row r="520" spans="1:3" x14ac:dyDescent="0.3">
      <c r="A520">
        <v>231360</v>
      </c>
      <c r="B520" t="s">
        <v>4326</v>
      </c>
      <c r="C520">
        <v>3</v>
      </c>
    </row>
    <row r="521" spans="1:3" x14ac:dyDescent="0.3">
      <c r="A521">
        <v>231375</v>
      </c>
      <c r="B521" t="s">
        <v>4324</v>
      </c>
      <c r="C521">
        <v>4</v>
      </c>
    </row>
    <row r="522" spans="1:3" x14ac:dyDescent="0.3">
      <c r="A522">
        <v>231400</v>
      </c>
      <c r="B522" t="s">
        <v>4320</v>
      </c>
      <c r="C522">
        <v>6</v>
      </c>
    </row>
    <row r="523" spans="1:3" x14ac:dyDescent="0.3">
      <c r="A523">
        <v>231410</v>
      </c>
      <c r="B523" t="s">
        <v>4318</v>
      </c>
      <c r="C523">
        <v>5</v>
      </c>
    </row>
    <row r="524" spans="1:3" x14ac:dyDescent="0.3">
      <c r="A524">
        <v>240020</v>
      </c>
      <c r="B524" t="s">
        <v>4316</v>
      </c>
      <c r="C524">
        <v>4</v>
      </c>
    </row>
    <row r="525" spans="1:3" x14ac:dyDescent="0.3">
      <c r="A525">
        <v>240110</v>
      </c>
      <c r="B525" t="s">
        <v>3718</v>
      </c>
      <c r="C525">
        <v>2</v>
      </c>
    </row>
    <row r="526" spans="1:3" x14ac:dyDescent="0.3">
      <c r="A526">
        <v>240130</v>
      </c>
      <c r="B526" t="s">
        <v>4306</v>
      </c>
      <c r="C526">
        <v>1</v>
      </c>
    </row>
    <row r="527" spans="1:3" x14ac:dyDescent="0.3">
      <c r="A527">
        <v>240145</v>
      </c>
      <c r="B527" t="s">
        <v>4160</v>
      </c>
      <c r="C527">
        <v>2</v>
      </c>
    </row>
    <row r="528" spans="1:3" x14ac:dyDescent="0.3">
      <c r="A528">
        <v>240180</v>
      </c>
      <c r="B528" t="s">
        <v>3962</v>
      </c>
      <c r="C528">
        <v>1</v>
      </c>
    </row>
    <row r="529" spans="1:3" x14ac:dyDescent="0.3">
      <c r="A529">
        <v>240200</v>
      </c>
      <c r="B529" t="s">
        <v>4299</v>
      </c>
      <c r="C529">
        <v>22</v>
      </c>
    </row>
    <row r="530" spans="1:3" x14ac:dyDescent="0.3">
      <c r="A530">
        <v>240220</v>
      </c>
      <c r="B530" t="s">
        <v>4297</v>
      </c>
      <c r="C530">
        <v>3</v>
      </c>
    </row>
    <row r="531" spans="1:3" x14ac:dyDescent="0.3">
      <c r="A531">
        <v>240230</v>
      </c>
      <c r="B531" t="s">
        <v>4134</v>
      </c>
      <c r="C531">
        <v>2</v>
      </c>
    </row>
    <row r="532" spans="1:3" x14ac:dyDescent="0.3">
      <c r="A532">
        <v>240240</v>
      </c>
      <c r="B532" t="s">
        <v>5603</v>
      </c>
      <c r="C532">
        <v>3</v>
      </c>
    </row>
    <row r="533" spans="1:3" x14ac:dyDescent="0.3">
      <c r="A533">
        <v>240250</v>
      </c>
      <c r="B533" t="s">
        <v>4295</v>
      </c>
      <c r="C533">
        <v>1</v>
      </c>
    </row>
    <row r="534" spans="1:3" x14ac:dyDescent="0.3">
      <c r="A534">
        <v>240260</v>
      </c>
      <c r="B534" t="s">
        <v>5604</v>
      </c>
      <c r="C534">
        <v>1</v>
      </c>
    </row>
    <row r="535" spans="1:3" x14ac:dyDescent="0.3">
      <c r="A535">
        <v>240310</v>
      </c>
      <c r="B535" t="s">
        <v>4289</v>
      </c>
      <c r="C535">
        <v>9</v>
      </c>
    </row>
    <row r="536" spans="1:3" x14ac:dyDescent="0.3">
      <c r="A536">
        <v>240360</v>
      </c>
      <c r="B536" t="s">
        <v>4284</v>
      </c>
      <c r="C536">
        <v>2</v>
      </c>
    </row>
    <row r="537" spans="1:3" x14ac:dyDescent="0.3">
      <c r="A537">
        <v>240420</v>
      </c>
      <c r="B537" t="s">
        <v>4277</v>
      </c>
      <c r="C537">
        <v>2</v>
      </c>
    </row>
    <row r="538" spans="1:3" x14ac:dyDescent="0.3">
      <c r="A538">
        <v>240430</v>
      </c>
      <c r="B538" t="s">
        <v>5605</v>
      </c>
      <c r="C538">
        <v>1</v>
      </c>
    </row>
    <row r="539" spans="1:3" x14ac:dyDescent="0.3">
      <c r="A539">
        <v>240530</v>
      </c>
      <c r="B539" t="s">
        <v>4267</v>
      </c>
      <c r="C539">
        <v>1</v>
      </c>
    </row>
    <row r="540" spans="1:3" x14ac:dyDescent="0.3">
      <c r="A540">
        <v>240560</v>
      </c>
      <c r="B540" t="s">
        <v>4264</v>
      </c>
      <c r="C540">
        <v>2</v>
      </c>
    </row>
    <row r="541" spans="1:3" x14ac:dyDescent="0.3">
      <c r="A541">
        <v>240570</v>
      </c>
      <c r="B541" t="s">
        <v>4263</v>
      </c>
      <c r="C541">
        <v>2</v>
      </c>
    </row>
    <row r="542" spans="1:3" x14ac:dyDescent="0.3">
      <c r="A542">
        <v>240580</v>
      </c>
      <c r="B542" t="s">
        <v>4262</v>
      </c>
      <c r="C542">
        <v>1</v>
      </c>
    </row>
    <row r="543" spans="1:3" x14ac:dyDescent="0.3">
      <c r="A543">
        <v>240680</v>
      </c>
      <c r="B543" t="s">
        <v>4252</v>
      </c>
      <c r="C543">
        <v>1</v>
      </c>
    </row>
    <row r="544" spans="1:3" x14ac:dyDescent="0.3">
      <c r="A544">
        <v>240720</v>
      </c>
      <c r="B544" t="s">
        <v>4248</v>
      </c>
      <c r="C544">
        <v>1</v>
      </c>
    </row>
    <row r="545" spans="1:3" x14ac:dyDescent="0.3">
      <c r="A545">
        <v>240750</v>
      </c>
      <c r="B545" t="s">
        <v>4244</v>
      </c>
      <c r="C545">
        <v>1</v>
      </c>
    </row>
    <row r="546" spans="1:3" x14ac:dyDescent="0.3">
      <c r="A546">
        <v>240790</v>
      </c>
      <c r="B546" t="s">
        <v>5607</v>
      </c>
      <c r="C546">
        <v>1</v>
      </c>
    </row>
    <row r="547" spans="1:3" x14ac:dyDescent="0.3">
      <c r="A547">
        <v>240800</v>
      </c>
      <c r="B547" t="s">
        <v>4239</v>
      </c>
      <c r="C547">
        <v>118</v>
      </c>
    </row>
    <row r="548" spans="1:3" x14ac:dyDescent="0.3">
      <c r="A548">
        <v>240810</v>
      </c>
      <c r="B548" t="s">
        <v>4238</v>
      </c>
      <c r="C548">
        <v>405</v>
      </c>
    </row>
    <row r="549" spans="1:3" x14ac:dyDescent="0.3">
      <c r="A549">
        <v>240820</v>
      </c>
      <c r="B549" t="s">
        <v>4237</v>
      </c>
      <c r="C549">
        <v>2</v>
      </c>
    </row>
    <row r="550" spans="1:3" x14ac:dyDescent="0.3">
      <c r="A550">
        <v>240830</v>
      </c>
      <c r="B550" t="s">
        <v>4236</v>
      </c>
      <c r="C550">
        <v>1</v>
      </c>
    </row>
    <row r="551" spans="1:3" x14ac:dyDescent="0.3">
      <c r="A551">
        <v>240325</v>
      </c>
      <c r="B551" t="s">
        <v>3876</v>
      </c>
      <c r="C551">
        <v>10</v>
      </c>
    </row>
    <row r="552" spans="1:3" x14ac:dyDescent="0.3">
      <c r="A552">
        <v>240930</v>
      </c>
      <c r="B552" t="s">
        <v>4228</v>
      </c>
      <c r="C552">
        <v>1</v>
      </c>
    </row>
    <row r="553" spans="1:3" x14ac:dyDescent="0.3">
      <c r="A553">
        <v>240940</v>
      </c>
      <c r="B553" t="s">
        <v>5460</v>
      </c>
      <c r="C553">
        <v>1</v>
      </c>
    </row>
    <row r="554" spans="1:3" x14ac:dyDescent="0.3">
      <c r="A554">
        <v>240990</v>
      </c>
      <c r="B554" t="s">
        <v>4223</v>
      </c>
      <c r="C554">
        <v>1</v>
      </c>
    </row>
    <row r="555" spans="1:3" x14ac:dyDescent="0.3">
      <c r="A555">
        <v>241120</v>
      </c>
      <c r="B555" t="s">
        <v>3855</v>
      </c>
      <c r="C555">
        <v>2</v>
      </c>
    </row>
    <row r="556" spans="1:3" x14ac:dyDescent="0.3">
      <c r="A556">
        <v>241180</v>
      </c>
      <c r="B556" t="s">
        <v>4208</v>
      </c>
      <c r="C556">
        <v>1</v>
      </c>
    </row>
    <row r="557" spans="1:3" x14ac:dyDescent="0.3">
      <c r="A557">
        <v>241200</v>
      </c>
      <c r="B557" t="s">
        <v>4206</v>
      </c>
      <c r="C557">
        <v>3</v>
      </c>
    </row>
    <row r="558" spans="1:3" x14ac:dyDescent="0.3">
      <c r="A558">
        <v>241210</v>
      </c>
      <c r="B558" t="s">
        <v>4205</v>
      </c>
      <c r="C558">
        <v>1</v>
      </c>
    </row>
    <row r="559" spans="1:3" x14ac:dyDescent="0.3">
      <c r="A559">
        <v>241220</v>
      </c>
      <c r="B559" t="s">
        <v>4204</v>
      </c>
      <c r="C559">
        <v>4</v>
      </c>
    </row>
    <row r="560" spans="1:3" x14ac:dyDescent="0.3">
      <c r="A560">
        <v>241240</v>
      </c>
      <c r="B560" t="s">
        <v>4202</v>
      </c>
      <c r="C560">
        <v>1</v>
      </c>
    </row>
    <row r="561" spans="1:3" x14ac:dyDescent="0.3">
      <c r="A561">
        <v>241290</v>
      </c>
      <c r="B561" t="s">
        <v>1294</v>
      </c>
      <c r="C561">
        <v>1</v>
      </c>
    </row>
    <row r="562" spans="1:3" x14ac:dyDescent="0.3">
      <c r="A562">
        <v>241300</v>
      </c>
      <c r="B562" t="s">
        <v>1709</v>
      </c>
      <c r="C562">
        <v>2</v>
      </c>
    </row>
    <row r="563" spans="1:3" x14ac:dyDescent="0.3">
      <c r="A563">
        <v>241030</v>
      </c>
      <c r="B563" t="s">
        <v>5609</v>
      </c>
      <c r="C563">
        <v>1</v>
      </c>
    </row>
    <row r="564" spans="1:3" x14ac:dyDescent="0.3">
      <c r="A564">
        <v>241330</v>
      </c>
      <c r="B564" t="s">
        <v>4195</v>
      </c>
      <c r="C564">
        <v>1</v>
      </c>
    </row>
    <row r="565" spans="1:3" x14ac:dyDescent="0.3">
      <c r="A565">
        <v>241340</v>
      </c>
      <c r="B565" t="s">
        <v>4193</v>
      </c>
      <c r="C565">
        <v>1</v>
      </c>
    </row>
    <row r="566" spans="1:3" x14ac:dyDescent="0.3">
      <c r="A566">
        <v>241350</v>
      </c>
      <c r="B566" t="s">
        <v>3295</v>
      </c>
      <c r="C566">
        <v>1</v>
      </c>
    </row>
    <row r="567" spans="1:3" x14ac:dyDescent="0.3">
      <c r="A567">
        <v>241360</v>
      </c>
      <c r="B567" t="s">
        <v>4191</v>
      </c>
      <c r="C567">
        <v>1</v>
      </c>
    </row>
    <row r="568" spans="1:3" x14ac:dyDescent="0.3">
      <c r="A568">
        <v>241380</v>
      </c>
      <c r="B568" t="s">
        <v>4189</v>
      </c>
      <c r="C568">
        <v>1</v>
      </c>
    </row>
    <row r="569" spans="1:3" x14ac:dyDescent="0.3">
      <c r="A569">
        <v>241400</v>
      </c>
      <c r="B569" t="s">
        <v>995</v>
      </c>
      <c r="C569">
        <v>1</v>
      </c>
    </row>
    <row r="570" spans="1:3" x14ac:dyDescent="0.3">
      <c r="A570">
        <v>241420</v>
      </c>
      <c r="B570" t="s">
        <v>4185</v>
      </c>
      <c r="C570">
        <v>1</v>
      </c>
    </row>
    <row r="571" spans="1:3" x14ac:dyDescent="0.3">
      <c r="A571">
        <v>250030</v>
      </c>
      <c r="B571" t="s">
        <v>4175</v>
      </c>
      <c r="C571">
        <v>2</v>
      </c>
    </row>
    <row r="572" spans="1:3" x14ac:dyDescent="0.3">
      <c r="A572">
        <v>250050</v>
      </c>
      <c r="B572" t="s">
        <v>3980</v>
      </c>
      <c r="C572">
        <v>1</v>
      </c>
    </row>
    <row r="573" spans="1:3" x14ac:dyDescent="0.3">
      <c r="A573">
        <v>250060</v>
      </c>
      <c r="B573" t="s">
        <v>4171</v>
      </c>
      <c r="C573">
        <v>1</v>
      </c>
    </row>
    <row r="574" spans="1:3" x14ac:dyDescent="0.3">
      <c r="A574">
        <v>250115</v>
      </c>
      <c r="B574" t="s">
        <v>4166</v>
      </c>
      <c r="C574">
        <v>1</v>
      </c>
    </row>
    <row r="575" spans="1:3" x14ac:dyDescent="0.3">
      <c r="A575">
        <v>250135</v>
      </c>
      <c r="B575" t="s">
        <v>4163</v>
      </c>
      <c r="C575">
        <v>2</v>
      </c>
    </row>
    <row r="576" spans="1:3" x14ac:dyDescent="0.3">
      <c r="A576">
        <v>250150</v>
      </c>
      <c r="B576" t="s">
        <v>4161</v>
      </c>
      <c r="C576">
        <v>1</v>
      </c>
    </row>
    <row r="577" spans="1:3" x14ac:dyDescent="0.3">
      <c r="A577">
        <v>250300</v>
      </c>
      <c r="B577" t="s">
        <v>4147</v>
      </c>
      <c r="C577">
        <v>1</v>
      </c>
    </row>
    <row r="578" spans="1:3" x14ac:dyDescent="0.3">
      <c r="A578">
        <v>250320</v>
      </c>
      <c r="B578" t="s">
        <v>4145</v>
      </c>
      <c r="C578">
        <v>1</v>
      </c>
    </row>
    <row r="579" spans="1:3" x14ac:dyDescent="0.3">
      <c r="A579">
        <v>250370</v>
      </c>
      <c r="B579" t="s">
        <v>4140</v>
      </c>
      <c r="C579">
        <v>4</v>
      </c>
    </row>
    <row r="580" spans="1:3" x14ac:dyDescent="0.3">
      <c r="A580">
        <v>250400</v>
      </c>
      <c r="B580" t="s">
        <v>4136</v>
      </c>
      <c r="C580">
        <v>95</v>
      </c>
    </row>
    <row r="581" spans="1:3" x14ac:dyDescent="0.3">
      <c r="A581">
        <v>250410</v>
      </c>
      <c r="B581" t="s">
        <v>4133</v>
      </c>
      <c r="C581">
        <v>2</v>
      </c>
    </row>
    <row r="582" spans="1:3" x14ac:dyDescent="0.3">
      <c r="A582">
        <v>250415</v>
      </c>
      <c r="B582" t="s">
        <v>4132</v>
      </c>
      <c r="C582">
        <v>1</v>
      </c>
    </row>
    <row r="583" spans="1:3" x14ac:dyDescent="0.3">
      <c r="A583">
        <v>250480</v>
      </c>
      <c r="B583" t="s">
        <v>4126</v>
      </c>
      <c r="C583">
        <v>1</v>
      </c>
    </row>
    <row r="584" spans="1:3" x14ac:dyDescent="0.3">
      <c r="A584">
        <v>250490</v>
      </c>
      <c r="B584" t="s">
        <v>4124</v>
      </c>
      <c r="C584">
        <v>1</v>
      </c>
    </row>
    <row r="585" spans="1:3" x14ac:dyDescent="0.3">
      <c r="A585">
        <v>250540</v>
      </c>
      <c r="B585" t="s">
        <v>4116</v>
      </c>
      <c r="C585">
        <v>1</v>
      </c>
    </row>
    <row r="586" spans="1:3" x14ac:dyDescent="0.3">
      <c r="A586">
        <v>250630</v>
      </c>
      <c r="B586" t="s">
        <v>4106</v>
      </c>
      <c r="C586">
        <v>5</v>
      </c>
    </row>
    <row r="587" spans="1:3" x14ac:dyDescent="0.3">
      <c r="A587">
        <v>250680</v>
      </c>
      <c r="B587" t="s">
        <v>4101</v>
      </c>
      <c r="C587">
        <v>4</v>
      </c>
    </row>
    <row r="588" spans="1:3" x14ac:dyDescent="0.3">
      <c r="A588">
        <v>250690</v>
      </c>
      <c r="B588" t="s">
        <v>3696</v>
      </c>
      <c r="C588">
        <v>1</v>
      </c>
    </row>
    <row r="589" spans="1:3" x14ac:dyDescent="0.3">
      <c r="A589">
        <v>250710</v>
      </c>
      <c r="B589" t="s">
        <v>4100</v>
      </c>
      <c r="C589">
        <v>1</v>
      </c>
    </row>
    <row r="590" spans="1:3" x14ac:dyDescent="0.3">
      <c r="A590">
        <v>250750</v>
      </c>
      <c r="B590" t="s">
        <v>4096</v>
      </c>
      <c r="C590">
        <v>411</v>
      </c>
    </row>
    <row r="591" spans="1:3" x14ac:dyDescent="0.3">
      <c r="A591">
        <v>250790</v>
      </c>
      <c r="B591" t="s">
        <v>4092</v>
      </c>
      <c r="C591">
        <v>1</v>
      </c>
    </row>
    <row r="592" spans="1:3" x14ac:dyDescent="0.3">
      <c r="A592">
        <v>250820</v>
      </c>
      <c r="B592" t="s">
        <v>4089</v>
      </c>
      <c r="C592">
        <v>2</v>
      </c>
    </row>
    <row r="593" spans="1:3" x14ac:dyDescent="0.3">
      <c r="A593">
        <v>250830</v>
      </c>
      <c r="B593" t="s">
        <v>4088</v>
      </c>
      <c r="C593">
        <v>2</v>
      </c>
    </row>
    <row r="594" spans="1:3" x14ac:dyDescent="0.3">
      <c r="A594">
        <v>250850</v>
      </c>
      <c r="B594" t="s">
        <v>4086</v>
      </c>
      <c r="C594">
        <v>3</v>
      </c>
    </row>
    <row r="595" spans="1:3" x14ac:dyDescent="0.3">
      <c r="A595">
        <v>250915</v>
      </c>
      <c r="B595" t="s">
        <v>4077</v>
      </c>
      <c r="C595">
        <v>1</v>
      </c>
    </row>
    <row r="596" spans="1:3" x14ac:dyDescent="0.3">
      <c r="A596">
        <v>250939</v>
      </c>
      <c r="B596" t="s">
        <v>4073</v>
      </c>
      <c r="C596">
        <v>1</v>
      </c>
    </row>
    <row r="597" spans="1:3" x14ac:dyDescent="0.3">
      <c r="A597">
        <v>250970</v>
      </c>
      <c r="B597" t="s">
        <v>4069</v>
      </c>
      <c r="C597">
        <v>4</v>
      </c>
    </row>
    <row r="598" spans="1:3" x14ac:dyDescent="0.3">
      <c r="A598">
        <v>251080</v>
      </c>
      <c r="B598" t="s">
        <v>4057</v>
      </c>
      <c r="C598">
        <v>7</v>
      </c>
    </row>
    <row r="599" spans="1:3" x14ac:dyDescent="0.3">
      <c r="A599">
        <v>251110</v>
      </c>
      <c r="B599" t="s">
        <v>4055</v>
      </c>
      <c r="C599">
        <v>1</v>
      </c>
    </row>
    <row r="600" spans="1:3" x14ac:dyDescent="0.3">
      <c r="A600">
        <v>251140</v>
      </c>
      <c r="B600" t="s">
        <v>4052</v>
      </c>
      <c r="C600">
        <v>2</v>
      </c>
    </row>
    <row r="601" spans="1:3" x14ac:dyDescent="0.3">
      <c r="A601">
        <v>251150</v>
      </c>
      <c r="B601" t="s">
        <v>3748</v>
      </c>
      <c r="C601">
        <v>1</v>
      </c>
    </row>
    <row r="602" spans="1:3" x14ac:dyDescent="0.3">
      <c r="A602">
        <v>251210</v>
      </c>
      <c r="B602" t="s">
        <v>4044</v>
      </c>
      <c r="C602">
        <v>1</v>
      </c>
    </row>
    <row r="603" spans="1:3" x14ac:dyDescent="0.3">
      <c r="A603">
        <v>251230</v>
      </c>
      <c r="B603" t="s">
        <v>4043</v>
      </c>
      <c r="C603">
        <v>1</v>
      </c>
    </row>
    <row r="604" spans="1:3" x14ac:dyDescent="0.3">
      <c r="A604">
        <v>251250</v>
      </c>
      <c r="B604" t="s">
        <v>3348</v>
      </c>
      <c r="C604">
        <v>2</v>
      </c>
    </row>
    <row r="605" spans="1:3" x14ac:dyDescent="0.3">
      <c r="A605">
        <v>251290</v>
      </c>
      <c r="B605" t="s">
        <v>4033</v>
      </c>
      <c r="C605">
        <v>6</v>
      </c>
    </row>
    <row r="606" spans="1:3" x14ac:dyDescent="0.3">
      <c r="A606">
        <v>251340</v>
      </c>
      <c r="B606" t="s">
        <v>2596</v>
      </c>
      <c r="C606">
        <v>1</v>
      </c>
    </row>
    <row r="607" spans="1:3" x14ac:dyDescent="0.3">
      <c r="A607">
        <v>251370</v>
      </c>
      <c r="B607" t="s">
        <v>4028</v>
      </c>
      <c r="C607">
        <v>21</v>
      </c>
    </row>
    <row r="608" spans="1:3" x14ac:dyDescent="0.3">
      <c r="A608">
        <v>251390</v>
      </c>
      <c r="B608" t="s">
        <v>4027</v>
      </c>
      <c r="C608">
        <v>6</v>
      </c>
    </row>
    <row r="609" spans="1:3" x14ac:dyDescent="0.3">
      <c r="A609">
        <v>250070</v>
      </c>
      <c r="B609" t="s">
        <v>4170</v>
      </c>
      <c r="C609">
        <v>1</v>
      </c>
    </row>
    <row r="610" spans="1:3" x14ac:dyDescent="0.3">
      <c r="A610">
        <v>251450</v>
      </c>
      <c r="B610" t="s">
        <v>4017</v>
      </c>
      <c r="C610">
        <v>1</v>
      </c>
    </row>
    <row r="611" spans="1:3" x14ac:dyDescent="0.3">
      <c r="A611">
        <v>251510</v>
      </c>
      <c r="B611" t="s">
        <v>4009</v>
      </c>
      <c r="C611">
        <v>1</v>
      </c>
    </row>
    <row r="612" spans="1:3" x14ac:dyDescent="0.3">
      <c r="A612">
        <v>251550</v>
      </c>
      <c r="B612" t="s">
        <v>4005</v>
      </c>
      <c r="C612">
        <v>1</v>
      </c>
    </row>
    <row r="613" spans="1:3" x14ac:dyDescent="0.3">
      <c r="A613">
        <v>251593</v>
      </c>
      <c r="B613" t="s">
        <v>1702</v>
      </c>
      <c r="C613">
        <v>1</v>
      </c>
    </row>
    <row r="614" spans="1:3" x14ac:dyDescent="0.3">
      <c r="A614">
        <v>251600</v>
      </c>
      <c r="B614" t="s">
        <v>3999</v>
      </c>
      <c r="C614">
        <v>1</v>
      </c>
    </row>
    <row r="615" spans="1:3" x14ac:dyDescent="0.3">
      <c r="A615">
        <v>251620</v>
      </c>
      <c r="B615" t="s">
        <v>3997</v>
      </c>
      <c r="C615">
        <v>1</v>
      </c>
    </row>
    <row r="616" spans="1:3" x14ac:dyDescent="0.3">
      <c r="A616">
        <v>251640</v>
      </c>
      <c r="B616" t="s">
        <v>5714</v>
      </c>
      <c r="C616">
        <v>2</v>
      </c>
    </row>
    <row r="617" spans="1:3" x14ac:dyDescent="0.3">
      <c r="A617">
        <v>251660</v>
      </c>
      <c r="B617" t="s">
        <v>522</v>
      </c>
      <c r="C617">
        <v>2</v>
      </c>
    </row>
    <row r="618" spans="1:3" x14ac:dyDescent="0.3">
      <c r="A618">
        <v>251680</v>
      </c>
      <c r="B618" t="s">
        <v>504</v>
      </c>
      <c r="C618">
        <v>1</v>
      </c>
    </row>
    <row r="619" spans="1:3" x14ac:dyDescent="0.3">
      <c r="A619">
        <v>251690</v>
      </c>
      <c r="B619" t="s">
        <v>3992</v>
      </c>
      <c r="C619">
        <v>1</v>
      </c>
    </row>
    <row r="620" spans="1:3" x14ac:dyDescent="0.3">
      <c r="A620">
        <v>260005</v>
      </c>
      <c r="B620" t="s">
        <v>3986</v>
      </c>
      <c r="C620">
        <v>1</v>
      </c>
    </row>
    <row r="621" spans="1:3" x14ac:dyDescent="0.3">
      <c r="A621">
        <v>260010</v>
      </c>
      <c r="B621" t="s">
        <v>3985</v>
      </c>
      <c r="C621">
        <v>1</v>
      </c>
    </row>
    <row r="622" spans="1:3" x14ac:dyDescent="0.3">
      <c r="A622">
        <v>260040</v>
      </c>
      <c r="B622" t="s">
        <v>3982</v>
      </c>
      <c r="C622">
        <v>2</v>
      </c>
    </row>
    <row r="623" spans="1:3" x14ac:dyDescent="0.3">
      <c r="A623">
        <v>260050</v>
      </c>
      <c r="B623" t="s">
        <v>3981</v>
      </c>
      <c r="C623">
        <v>4</v>
      </c>
    </row>
    <row r="624" spans="1:3" x14ac:dyDescent="0.3">
      <c r="A624">
        <v>260070</v>
      </c>
      <c r="B624" t="s">
        <v>3979</v>
      </c>
      <c r="C624">
        <v>6</v>
      </c>
    </row>
    <row r="625" spans="1:3" x14ac:dyDescent="0.3">
      <c r="A625">
        <v>260080</v>
      </c>
      <c r="B625" t="s">
        <v>3978</v>
      </c>
      <c r="C625">
        <v>1</v>
      </c>
    </row>
    <row r="626" spans="1:3" x14ac:dyDescent="0.3">
      <c r="A626">
        <v>260090</v>
      </c>
      <c r="B626" t="s">
        <v>3977</v>
      </c>
      <c r="C626">
        <v>1</v>
      </c>
    </row>
    <row r="627" spans="1:3" x14ac:dyDescent="0.3">
      <c r="A627">
        <v>260110</v>
      </c>
      <c r="B627" t="s">
        <v>3974</v>
      </c>
      <c r="C627">
        <v>1</v>
      </c>
    </row>
    <row r="628" spans="1:3" x14ac:dyDescent="0.3">
      <c r="A628">
        <v>260120</v>
      </c>
      <c r="B628" t="s">
        <v>3973</v>
      </c>
      <c r="C628">
        <v>17</v>
      </c>
    </row>
    <row r="629" spans="1:3" x14ac:dyDescent="0.3">
      <c r="A629">
        <v>260140</v>
      </c>
      <c r="B629" t="s">
        <v>3971</v>
      </c>
      <c r="C629">
        <v>1</v>
      </c>
    </row>
    <row r="630" spans="1:3" x14ac:dyDescent="0.3">
      <c r="A630">
        <v>260180</v>
      </c>
      <c r="B630" t="s">
        <v>3967</v>
      </c>
      <c r="C630">
        <v>1</v>
      </c>
    </row>
    <row r="631" spans="1:3" x14ac:dyDescent="0.3">
      <c r="A631">
        <v>260200</v>
      </c>
      <c r="B631" t="s">
        <v>3965</v>
      </c>
      <c r="C631">
        <v>1</v>
      </c>
    </row>
    <row r="632" spans="1:3" x14ac:dyDescent="0.3">
      <c r="A632">
        <v>260220</v>
      </c>
      <c r="B632" t="s">
        <v>2338</v>
      </c>
      <c r="C632">
        <v>1</v>
      </c>
    </row>
    <row r="633" spans="1:3" x14ac:dyDescent="0.3">
      <c r="A633">
        <v>260230</v>
      </c>
      <c r="B633" t="s">
        <v>453</v>
      </c>
      <c r="C633">
        <v>7</v>
      </c>
    </row>
    <row r="634" spans="1:3" x14ac:dyDescent="0.3">
      <c r="A634">
        <v>260280</v>
      </c>
      <c r="B634" t="s">
        <v>3959</v>
      </c>
      <c r="C634">
        <v>9</v>
      </c>
    </row>
    <row r="635" spans="1:3" x14ac:dyDescent="0.3">
      <c r="A635">
        <v>260290</v>
      </c>
      <c r="B635" t="s">
        <v>3958</v>
      </c>
      <c r="C635">
        <v>4</v>
      </c>
    </row>
    <row r="636" spans="1:3" x14ac:dyDescent="0.3">
      <c r="A636">
        <v>260310</v>
      </c>
      <c r="B636" t="s">
        <v>904</v>
      </c>
      <c r="C636">
        <v>4</v>
      </c>
    </row>
    <row r="637" spans="1:3" x14ac:dyDescent="0.3">
      <c r="A637">
        <v>260320</v>
      </c>
      <c r="B637" t="s">
        <v>3956</v>
      </c>
      <c r="C637">
        <v>1</v>
      </c>
    </row>
    <row r="638" spans="1:3" x14ac:dyDescent="0.3">
      <c r="A638">
        <v>260330</v>
      </c>
      <c r="B638" t="s">
        <v>3955</v>
      </c>
      <c r="C638">
        <v>4</v>
      </c>
    </row>
    <row r="639" spans="1:3" x14ac:dyDescent="0.3">
      <c r="A639">
        <v>260345</v>
      </c>
      <c r="B639" t="s">
        <v>3953</v>
      </c>
      <c r="C639">
        <v>3</v>
      </c>
    </row>
    <row r="640" spans="1:3" x14ac:dyDescent="0.3">
      <c r="A640">
        <v>260350</v>
      </c>
      <c r="B640" t="s">
        <v>3952</v>
      </c>
      <c r="C640">
        <v>1</v>
      </c>
    </row>
    <row r="641" spans="1:3" x14ac:dyDescent="0.3">
      <c r="A641">
        <v>260360</v>
      </c>
      <c r="B641" t="s">
        <v>3951</v>
      </c>
      <c r="C641">
        <v>1</v>
      </c>
    </row>
    <row r="642" spans="1:3" x14ac:dyDescent="0.3">
      <c r="A642">
        <v>260410</v>
      </c>
      <c r="B642" t="s">
        <v>3945</v>
      </c>
      <c r="C642">
        <v>97</v>
      </c>
    </row>
    <row r="643" spans="1:3" x14ac:dyDescent="0.3">
      <c r="A643">
        <v>260430</v>
      </c>
      <c r="B643" t="s">
        <v>3942</v>
      </c>
      <c r="C643">
        <v>1</v>
      </c>
    </row>
    <row r="644" spans="1:3" x14ac:dyDescent="0.3">
      <c r="A644">
        <v>260440</v>
      </c>
      <c r="B644" t="s">
        <v>3941</v>
      </c>
      <c r="C644">
        <v>1</v>
      </c>
    </row>
    <row r="645" spans="1:3" x14ac:dyDescent="0.3">
      <c r="A645">
        <v>260450</v>
      </c>
      <c r="B645" t="s">
        <v>3940</v>
      </c>
      <c r="C645">
        <v>1</v>
      </c>
    </row>
    <row r="646" spans="1:3" x14ac:dyDescent="0.3">
      <c r="A646">
        <v>260480</v>
      </c>
      <c r="B646" t="s">
        <v>3937</v>
      </c>
      <c r="C646">
        <v>1</v>
      </c>
    </row>
    <row r="647" spans="1:3" x14ac:dyDescent="0.3">
      <c r="A647">
        <v>260500</v>
      </c>
      <c r="B647" t="s">
        <v>3935</v>
      </c>
      <c r="C647">
        <v>1</v>
      </c>
    </row>
    <row r="648" spans="1:3" x14ac:dyDescent="0.3">
      <c r="A648">
        <v>260530</v>
      </c>
      <c r="B648" t="s">
        <v>3931</v>
      </c>
      <c r="C648">
        <v>1</v>
      </c>
    </row>
    <row r="649" spans="1:3" x14ac:dyDescent="0.3">
      <c r="A649">
        <v>260545</v>
      </c>
      <c r="B649" t="s">
        <v>3930</v>
      </c>
      <c r="C649">
        <v>1</v>
      </c>
    </row>
    <row r="650" spans="1:3" x14ac:dyDescent="0.3">
      <c r="A650">
        <v>260570</v>
      </c>
      <c r="B650" t="s">
        <v>1527</v>
      </c>
      <c r="C650">
        <v>3</v>
      </c>
    </row>
    <row r="651" spans="1:3" x14ac:dyDescent="0.3">
      <c r="A651">
        <v>260590</v>
      </c>
      <c r="B651" t="s">
        <v>3926</v>
      </c>
      <c r="C651">
        <v>1</v>
      </c>
    </row>
    <row r="652" spans="1:3" x14ac:dyDescent="0.3">
      <c r="A652">
        <v>260600</v>
      </c>
      <c r="B652" t="s">
        <v>3925</v>
      </c>
      <c r="C652">
        <v>15</v>
      </c>
    </row>
    <row r="653" spans="1:3" x14ac:dyDescent="0.3">
      <c r="A653">
        <v>260620</v>
      </c>
      <c r="B653" t="s">
        <v>3923</v>
      </c>
      <c r="C653">
        <v>10</v>
      </c>
    </row>
    <row r="654" spans="1:3" x14ac:dyDescent="0.3">
      <c r="A654">
        <v>260640</v>
      </c>
      <c r="B654" t="s">
        <v>3921</v>
      </c>
      <c r="C654">
        <v>4</v>
      </c>
    </row>
    <row r="655" spans="1:3" x14ac:dyDescent="0.3">
      <c r="A655">
        <v>260650</v>
      </c>
      <c r="B655" t="s">
        <v>3920</v>
      </c>
      <c r="C655">
        <v>1</v>
      </c>
    </row>
    <row r="656" spans="1:3" x14ac:dyDescent="0.3">
      <c r="A656">
        <v>260660</v>
      </c>
      <c r="B656" t="s">
        <v>3919</v>
      </c>
      <c r="C656">
        <v>2</v>
      </c>
    </row>
    <row r="657" spans="1:3" x14ac:dyDescent="0.3">
      <c r="A657">
        <v>260680</v>
      </c>
      <c r="B657" t="s">
        <v>3917</v>
      </c>
      <c r="C657">
        <v>5</v>
      </c>
    </row>
    <row r="658" spans="1:3" x14ac:dyDescent="0.3">
      <c r="A658">
        <v>260690</v>
      </c>
      <c r="B658" t="s">
        <v>5461</v>
      </c>
      <c r="C658">
        <v>2</v>
      </c>
    </row>
    <row r="659" spans="1:3" x14ac:dyDescent="0.3">
      <c r="A659">
        <v>260760</v>
      </c>
      <c r="B659" t="s">
        <v>3910</v>
      </c>
      <c r="C659">
        <v>1</v>
      </c>
    </row>
    <row r="660" spans="1:3" x14ac:dyDescent="0.3">
      <c r="A660">
        <v>260700</v>
      </c>
      <c r="B660" t="s">
        <v>1495</v>
      </c>
      <c r="C660">
        <v>1</v>
      </c>
    </row>
    <row r="661" spans="1:3" x14ac:dyDescent="0.3">
      <c r="A661">
        <v>260720</v>
      </c>
      <c r="B661" t="s">
        <v>3914</v>
      </c>
      <c r="C661">
        <v>21</v>
      </c>
    </row>
    <row r="662" spans="1:3" x14ac:dyDescent="0.3">
      <c r="A662">
        <v>260730</v>
      </c>
      <c r="B662" t="s">
        <v>3913</v>
      </c>
      <c r="C662">
        <v>1</v>
      </c>
    </row>
    <row r="663" spans="1:3" x14ac:dyDescent="0.3">
      <c r="A663">
        <v>260740</v>
      </c>
      <c r="B663" t="s">
        <v>3912</v>
      </c>
      <c r="C663">
        <v>2</v>
      </c>
    </row>
    <row r="664" spans="1:3" x14ac:dyDescent="0.3">
      <c r="A664">
        <v>260765</v>
      </c>
      <c r="B664" t="s">
        <v>1486</v>
      </c>
      <c r="C664">
        <v>2</v>
      </c>
    </row>
    <row r="665" spans="1:3" x14ac:dyDescent="0.3">
      <c r="A665">
        <v>260770</v>
      </c>
      <c r="B665" t="s">
        <v>3909</v>
      </c>
      <c r="C665">
        <v>4</v>
      </c>
    </row>
    <row r="666" spans="1:3" x14ac:dyDescent="0.3">
      <c r="A666">
        <v>260790</v>
      </c>
      <c r="B666" t="s">
        <v>5493</v>
      </c>
      <c r="C666">
        <v>63</v>
      </c>
    </row>
    <row r="667" spans="1:3" x14ac:dyDescent="0.3">
      <c r="A667">
        <v>260805</v>
      </c>
      <c r="B667" t="s">
        <v>3903</v>
      </c>
      <c r="C667">
        <v>1</v>
      </c>
    </row>
    <row r="668" spans="1:3" x14ac:dyDescent="0.3">
      <c r="A668">
        <v>260820</v>
      </c>
      <c r="B668" t="s">
        <v>3901</v>
      </c>
      <c r="C668">
        <v>1</v>
      </c>
    </row>
    <row r="669" spans="1:3" x14ac:dyDescent="0.3">
      <c r="A669">
        <v>260840</v>
      </c>
      <c r="B669" t="s">
        <v>3898</v>
      </c>
      <c r="C669">
        <v>1</v>
      </c>
    </row>
    <row r="670" spans="1:3" x14ac:dyDescent="0.3">
      <c r="A670">
        <v>260850</v>
      </c>
      <c r="B670" t="s">
        <v>5494</v>
      </c>
      <c r="C670">
        <v>1</v>
      </c>
    </row>
    <row r="671" spans="1:3" x14ac:dyDescent="0.3">
      <c r="A671">
        <v>260845</v>
      </c>
      <c r="B671" t="s">
        <v>3897</v>
      </c>
      <c r="C671">
        <v>1</v>
      </c>
    </row>
    <row r="672" spans="1:3" x14ac:dyDescent="0.3">
      <c r="A672">
        <v>260875</v>
      </c>
      <c r="B672" t="s">
        <v>2837</v>
      </c>
      <c r="C672">
        <v>1</v>
      </c>
    </row>
    <row r="673" spans="1:3" x14ac:dyDescent="0.3">
      <c r="A673">
        <v>260880</v>
      </c>
      <c r="B673" t="s">
        <v>3893</v>
      </c>
      <c r="C673">
        <v>1</v>
      </c>
    </row>
    <row r="674" spans="1:3" x14ac:dyDescent="0.3">
      <c r="A674">
        <v>260890</v>
      </c>
      <c r="B674" t="s">
        <v>3892</v>
      </c>
      <c r="C674">
        <v>4</v>
      </c>
    </row>
    <row r="675" spans="1:3" x14ac:dyDescent="0.3">
      <c r="A675">
        <v>260910</v>
      </c>
      <c r="B675" t="s">
        <v>3890</v>
      </c>
      <c r="C675">
        <v>2</v>
      </c>
    </row>
    <row r="676" spans="1:3" x14ac:dyDescent="0.3">
      <c r="A676">
        <v>260960</v>
      </c>
      <c r="B676" t="s">
        <v>3884</v>
      </c>
      <c r="C676">
        <v>16</v>
      </c>
    </row>
    <row r="677" spans="1:3" x14ac:dyDescent="0.3">
      <c r="A677">
        <v>260970</v>
      </c>
      <c r="B677" t="s">
        <v>3883</v>
      </c>
      <c r="C677">
        <v>1</v>
      </c>
    </row>
    <row r="678" spans="1:3" x14ac:dyDescent="0.3">
      <c r="A678">
        <v>260980</v>
      </c>
      <c r="B678" t="s">
        <v>3882</v>
      </c>
      <c r="C678">
        <v>3</v>
      </c>
    </row>
    <row r="679" spans="1:3" x14ac:dyDescent="0.3">
      <c r="A679">
        <v>260990</v>
      </c>
      <c r="B679" t="s">
        <v>3881</v>
      </c>
      <c r="C679">
        <v>8</v>
      </c>
    </row>
    <row r="680" spans="1:3" x14ac:dyDescent="0.3">
      <c r="A680">
        <v>261000</v>
      </c>
      <c r="B680" t="s">
        <v>3880</v>
      </c>
      <c r="C680">
        <v>7</v>
      </c>
    </row>
    <row r="681" spans="1:3" x14ac:dyDescent="0.3">
      <c r="A681">
        <v>261020</v>
      </c>
      <c r="B681" t="s">
        <v>3878</v>
      </c>
      <c r="C681">
        <v>4</v>
      </c>
    </row>
    <row r="682" spans="1:3" x14ac:dyDescent="0.3">
      <c r="A682">
        <v>261030</v>
      </c>
      <c r="B682" t="s">
        <v>3877</v>
      </c>
      <c r="C682">
        <v>1</v>
      </c>
    </row>
    <row r="683" spans="1:3" x14ac:dyDescent="0.3">
      <c r="A683">
        <v>261040</v>
      </c>
      <c r="B683" t="s">
        <v>3876</v>
      </c>
      <c r="C683">
        <v>1</v>
      </c>
    </row>
    <row r="684" spans="1:3" x14ac:dyDescent="0.3">
      <c r="A684">
        <v>261050</v>
      </c>
      <c r="B684" t="s">
        <v>3875</v>
      </c>
      <c r="C684">
        <v>3</v>
      </c>
    </row>
    <row r="685" spans="1:3" x14ac:dyDescent="0.3">
      <c r="A685">
        <v>261060</v>
      </c>
      <c r="B685" t="s">
        <v>3874</v>
      </c>
      <c r="C685">
        <v>1</v>
      </c>
    </row>
    <row r="686" spans="1:3" x14ac:dyDescent="0.3">
      <c r="A686">
        <v>261070</v>
      </c>
      <c r="B686" t="s">
        <v>3873</v>
      </c>
      <c r="C686">
        <v>181</v>
      </c>
    </row>
    <row r="687" spans="1:3" x14ac:dyDescent="0.3">
      <c r="A687">
        <v>261090</v>
      </c>
      <c r="B687" t="s">
        <v>3871</v>
      </c>
      <c r="C687">
        <v>20</v>
      </c>
    </row>
    <row r="688" spans="1:3" x14ac:dyDescent="0.3">
      <c r="A688">
        <v>261100</v>
      </c>
      <c r="B688" t="s">
        <v>1064</v>
      </c>
      <c r="C688">
        <v>2</v>
      </c>
    </row>
    <row r="689" spans="1:3" x14ac:dyDescent="0.3">
      <c r="A689">
        <v>261110</v>
      </c>
      <c r="B689" t="s">
        <v>3870</v>
      </c>
      <c r="C689">
        <v>99</v>
      </c>
    </row>
    <row r="690" spans="1:3" x14ac:dyDescent="0.3">
      <c r="A690">
        <v>261120</v>
      </c>
      <c r="B690" t="s">
        <v>3869</v>
      </c>
      <c r="C690">
        <v>1</v>
      </c>
    </row>
    <row r="691" spans="1:3" x14ac:dyDescent="0.3">
      <c r="A691">
        <v>261130</v>
      </c>
      <c r="B691" t="s">
        <v>3868</v>
      </c>
      <c r="C691">
        <v>1</v>
      </c>
    </row>
    <row r="692" spans="1:3" x14ac:dyDescent="0.3">
      <c r="A692">
        <v>261153</v>
      </c>
      <c r="B692" t="s">
        <v>3865</v>
      </c>
      <c r="C692">
        <v>7</v>
      </c>
    </row>
    <row r="693" spans="1:3" x14ac:dyDescent="0.3">
      <c r="A693">
        <v>261160</v>
      </c>
      <c r="B693" t="s">
        <v>3864</v>
      </c>
      <c r="C693">
        <v>981</v>
      </c>
    </row>
    <row r="694" spans="1:3" x14ac:dyDescent="0.3">
      <c r="A694">
        <v>261220</v>
      </c>
      <c r="B694" t="s">
        <v>3858</v>
      </c>
      <c r="C694">
        <v>11</v>
      </c>
    </row>
    <row r="695" spans="1:3" x14ac:dyDescent="0.3">
      <c r="A695">
        <v>261245</v>
      </c>
      <c r="B695" t="s">
        <v>3855</v>
      </c>
      <c r="C695">
        <v>3</v>
      </c>
    </row>
    <row r="696" spans="1:3" x14ac:dyDescent="0.3">
      <c r="A696">
        <v>261247</v>
      </c>
      <c r="B696" t="s">
        <v>3854</v>
      </c>
      <c r="C696">
        <v>5</v>
      </c>
    </row>
    <row r="697" spans="1:3" x14ac:dyDescent="0.3">
      <c r="A697">
        <v>261250</v>
      </c>
      <c r="B697" t="s">
        <v>3853</v>
      </c>
      <c r="C697">
        <v>10</v>
      </c>
    </row>
    <row r="698" spans="1:3" x14ac:dyDescent="0.3">
      <c r="A698">
        <v>261260</v>
      </c>
      <c r="B698" t="s">
        <v>3851</v>
      </c>
      <c r="C698">
        <v>1</v>
      </c>
    </row>
    <row r="699" spans="1:3" x14ac:dyDescent="0.3">
      <c r="A699">
        <v>261300</v>
      </c>
      <c r="B699" t="s">
        <v>3848</v>
      </c>
      <c r="C699">
        <v>5</v>
      </c>
    </row>
    <row r="700" spans="1:3" x14ac:dyDescent="0.3">
      <c r="A700">
        <v>261320</v>
      </c>
      <c r="B700" t="s">
        <v>1311</v>
      </c>
      <c r="C700">
        <v>1</v>
      </c>
    </row>
    <row r="701" spans="1:3" x14ac:dyDescent="0.3">
      <c r="A701">
        <v>261360</v>
      </c>
      <c r="B701" t="s">
        <v>3843</v>
      </c>
      <c r="C701">
        <v>1</v>
      </c>
    </row>
    <row r="702" spans="1:3" x14ac:dyDescent="0.3">
      <c r="A702">
        <v>261370</v>
      </c>
      <c r="B702" t="s">
        <v>3842</v>
      </c>
      <c r="C702">
        <v>9</v>
      </c>
    </row>
    <row r="703" spans="1:3" x14ac:dyDescent="0.3">
      <c r="A703">
        <v>261380</v>
      </c>
      <c r="B703" t="s">
        <v>3841</v>
      </c>
      <c r="C703">
        <v>1</v>
      </c>
    </row>
    <row r="704" spans="1:3" x14ac:dyDescent="0.3">
      <c r="A704">
        <v>261390</v>
      </c>
      <c r="B704" t="s">
        <v>3840</v>
      </c>
      <c r="C704">
        <v>7</v>
      </c>
    </row>
    <row r="705" spans="1:3" x14ac:dyDescent="0.3">
      <c r="A705">
        <v>261410</v>
      </c>
      <c r="B705" t="s">
        <v>3838</v>
      </c>
      <c r="C705">
        <v>2</v>
      </c>
    </row>
    <row r="706" spans="1:3" x14ac:dyDescent="0.3">
      <c r="A706">
        <v>261460</v>
      </c>
      <c r="B706" t="s">
        <v>3833</v>
      </c>
      <c r="C706">
        <v>1</v>
      </c>
    </row>
    <row r="707" spans="1:3" x14ac:dyDescent="0.3">
      <c r="A707">
        <v>261485</v>
      </c>
      <c r="B707" t="s">
        <v>3830</v>
      </c>
      <c r="C707">
        <v>1</v>
      </c>
    </row>
    <row r="708" spans="1:3" x14ac:dyDescent="0.3">
      <c r="A708">
        <v>261530</v>
      </c>
      <c r="B708" t="s">
        <v>3827</v>
      </c>
      <c r="C708">
        <v>14</v>
      </c>
    </row>
    <row r="709" spans="1:3" x14ac:dyDescent="0.3">
      <c r="A709">
        <v>261580</v>
      </c>
      <c r="B709" t="s">
        <v>3824</v>
      </c>
      <c r="C709">
        <v>1</v>
      </c>
    </row>
    <row r="710" spans="1:3" x14ac:dyDescent="0.3">
      <c r="A710">
        <v>261600</v>
      </c>
      <c r="B710" t="s">
        <v>3822</v>
      </c>
      <c r="C710">
        <v>1</v>
      </c>
    </row>
    <row r="711" spans="1:3" x14ac:dyDescent="0.3">
      <c r="A711">
        <v>261630</v>
      </c>
      <c r="B711" t="s">
        <v>3818</v>
      </c>
      <c r="C711">
        <v>1</v>
      </c>
    </row>
    <row r="712" spans="1:3" x14ac:dyDescent="0.3">
      <c r="A712">
        <v>261640</v>
      </c>
      <c r="B712" t="s">
        <v>3817</v>
      </c>
      <c r="C712">
        <v>3</v>
      </c>
    </row>
    <row r="713" spans="1:3" x14ac:dyDescent="0.3">
      <c r="A713">
        <v>270010</v>
      </c>
      <c r="B713" t="s">
        <v>3814</v>
      </c>
      <c r="C713">
        <v>3</v>
      </c>
    </row>
    <row r="714" spans="1:3" x14ac:dyDescent="0.3">
      <c r="A714">
        <v>270020</v>
      </c>
      <c r="B714" t="s">
        <v>3813</v>
      </c>
      <c r="C714">
        <v>2</v>
      </c>
    </row>
    <row r="715" spans="1:3" x14ac:dyDescent="0.3">
      <c r="A715">
        <v>270030</v>
      </c>
      <c r="B715" t="s">
        <v>3812</v>
      </c>
      <c r="C715">
        <v>9</v>
      </c>
    </row>
    <row r="716" spans="1:3" x14ac:dyDescent="0.3">
      <c r="A716">
        <v>270040</v>
      </c>
      <c r="B716" t="s">
        <v>1609</v>
      </c>
      <c r="C716">
        <v>18</v>
      </c>
    </row>
    <row r="717" spans="1:3" x14ac:dyDescent="0.3">
      <c r="A717">
        <v>270060</v>
      </c>
      <c r="B717" t="s">
        <v>3810</v>
      </c>
      <c r="C717">
        <v>2</v>
      </c>
    </row>
    <row r="718" spans="1:3" x14ac:dyDescent="0.3">
      <c r="A718">
        <v>270070</v>
      </c>
      <c r="B718" t="s">
        <v>3809</v>
      </c>
      <c r="C718">
        <v>1</v>
      </c>
    </row>
    <row r="719" spans="1:3" x14ac:dyDescent="0.3">
      <c r="A719">
        <v>270110</v>
      </c>
      <c r="B719" t="s">
        <v>3805</v>
      </c>
      <c r="C719">
        <v>1</v>
      </c>
    </row>
    <row r="720" spans="1:3" x14ac:dyDescent="0.3">
      <c r="A720">
        <v>270130</v>
      </c>
      <c r="B720" t="s">
        <v>3803</v>
      </c>
      <c r="C720">
        <v>3</v>
      </c>
    </row>
    <row r="721" spans="1:3" x14ac:dyDescent="0.3">
      <c r="A721">
        <v>270135</v>
      </c>
      <c r="B721" t="s">
        <v>3142</v>
      </c>
      <c r="C721">
        <v>1</v>
      </c>
    </row>
    <row r="722" spans="1:3" x14ac:dyDescent="0.3">
      <c r="A722">
        <v>270140</v>
      </c>
      <c r="B722" t="s">
        <v>1202</v>
      </c>
      <c r="C722">
        <v>3</v>
      </c>
    </row>
    <row r="723" spans="1:3" x14ac:dyDescent="0.3">
      <c r="A723">
        <v>270170</v>
      </c>
      <c r="B723" t="s">
        <v>3711</v>
      </c>
      <c r="C723">
        <v>5</v>
      </c>
    </row>
    <row r="724" spans="1:3" x14ac:dyDescent="0.3">
      <c r="A724">
        <v>270200</v>
      </c>
      <c r="B724" t="s">
        <v>3799</v>
      </c>
      <c r="C724">
        <v>2</v>
      </c>
    </row>
    <row r="725" spans="1:3" x14ac:dyDescent="0.3">
      <c r="A725">
        <v>270210</v>
      </c>
      <c r="B725" t="s">
        <v>3798</v>
      </c>
      <c r="C725">
        <v>1</v>
      </c>
    </row>
    <row r="726" spans="1:3" x14ac:dyDescent="0.3">
      <c r="A726">
        <v>270220</v>
      </c>
      <c r="B726" t="s">
        <v>3797</v>
      </c>
      <c r="C726">
        <v>1</v>
      </c>
    </row>
    <row r="727" spans="1:3" x14ac:dyDescent="0.3">
      <c r="A727">
        <v>270230</v>
      </c>
      <c r="B727" t="s">
        <v>3796</v>
      </c>
      <c r="C727">
        <v>5</v>
      </c>
    </row>
    <row r="728" spans="1:3" x14ac:dyDescent="0.3">
      <c r="A728">
        <v>270240</v>
      </c>
      <c r="B728" t="s">
        <v>3794</v>
      </c>
      <c r="C728">
        <v>3</v>
      </c>
    </row>
    <row r="729" spans="1:3" x14ac:dyDescent="0.3">
      <c r="A729">
        <v>270250</v>
      </c>
      <c r="B729" t="s">
        <v>3793</v>
      </c>
      <c r="C729">
        <v>1</v>
      </c>
    </row>
    <row r="730" spans="1:3" x14ac:dyDescent="0.3">
      <c r="A730">
        <v>270260</v>
      </c>
      <c r="B730" t="s">
        <v>3791</v>
      </c>
      <c r="C730">
        <v>1</v>
      </c>
    </row>
    <row r="731" spans="1:3" x14ac:dyDescent="0.3">
      <c r="A731">
        <v>270280</v>
      </c>
      <c r="B731" t="s">
        <v>3789</v>
      </c>
      <c r="C731">
        <v>3</v>
      </c>
    </row>
    <row r="732" spans="1:3" x14ac:dyDescent="0.3">
      <c r="A732">
        <v>270290</v>
      </c>
      <c r="B732" t="s">
        <v>3788</v>
      </c>
      <c r="C732">
        <v>2</v>
      </c>
    </row>
    <row r="733" spans="1:3" x14ac:dyDescent="0.3">
      <c r="A733">
        <v>270320</v>
      </c>
      <c r="B733" t="s">
        <v>3785</v>
      </c>
      <c r="C733">
        <v>1</v>
      </c>
    </row>
    <row r="734" spans="1:3" x14ac:dyDescent="0.3">
      <c r="A734">
        <v>270350</v>
      </c>
      <c r="B734" t="s">
        <v>3782</v>
      </c>
      <c r="C734">
        <v>1</v>
      </c>
    </row>
    <row r="735" spans="1:3" x14ac:dyDescent="0.3">
      <c r="A735">
        <v>270360</v>
      </c>
      <c r="B735" t="s">
        <v>3781</v>
      </c>
      <c r="C735">
        <v>1</v>
      </c>
    </row>
    <row r="736" spans="1:3" x14ac:dyDescent="0.3">
      <c r="A736">
        <v>270380</v>
      </c>
      <c r="B736" t="s">
        <v>3778</v>
      </c>
      <c r="C736">
        <v>1</v>
      </c>
    </row>
    <row r="737" spans="1:3" x14ac:dyDescent="0.3">
      <c r="A737">
        <v>270390</v>
      </c>
      <c r="B737" t="s">
        <v>3777</v>
      </c>
      <c r="C737">
        <v>1</v>
      </c>
    </row>
    <row r="738" spans="1:3" x14ac:dyDescent="0.3">
      <c r="A738">
        <v>270400</v>
      </c>
      <c r="B738" t="s">
        <v>3776</v>
      </c>
      <c r="C738">
        <v>4</v>
      </c>
    </row>
    <row r="739" spans="1:3" x14ac:dyDescent="0.3">
      <c r="A739">
        <v>270430</v>
      </c>
      <c r="B739" t="s">
        <v>3773</v>
      </c>
      <c r="C739">
        <v>684</v>
      </c>
    </row>
    <row r="740" spans="1:3" x14ac:dyDescent="0.3">
      <c r="A740">
        <v>270440</v>
      </c>
      <c r="B740" t="s">
        <v>3772</v>
      </c>
      <c r="C740">
        <v>1</v>
      </c>
    </row>
    <row r="741" spans="1:3" x14ac:dyDescent="0.3">
      <c r="A741">
        <v>270450</v>
      </c>
      <c r="B741" t="s">
        <v>3771</v>
      </c>
      <c r="C741">
        <v>3</v>
      </c>
    </row>
    <row r="742" spans="1:3" x14ac:dyDescent="0.3">
      <c r="A742">
        <v>270470</v>
      </c>
      <c r="B742" t="s">
        <v>3770</v>
      </c>
      <c r="C742">
        <v>2</v>
      </c>
    </row>
    <row r="743" spans="1:3" x14ac:dyDescent="0.3">
      <c r="A743">
        <v>270500</v>
      </c>
      <c r="B743" t="s">
        <v>3767</v>
      </c>
      <c r="C743">
        <v>4</v>
      </c>
    </row>
    <row r="744" spans="1:3" x14ac:dyDescent="0.3">
      <c r="A744">
        <v>270510</v>
      </c>
      <c r="B744" t="s">
        <v>3766</v>
      </c>
      <c r="C744">
        <v>5</v>
      </c>
    </row>
    <row r="745" spans="1:3" x14ac:dyDescent="0.3">
      <c r="A745">
        <v>270520</v>
      </c>
      <c r="B745" t="s">
        <v>3765</v>
      </c>
      <c r="C745">
        <v>2</v>
      </c>
    </row>
    <row r="746" spans="1:3" x14ac:dyDescent="0.3">
      <c r="A746">
        <v>270550</v>
      </c>
      <c r="B746" t="s">
        <v>3762</v>
      </c>
      <c r="C746">
        <v>1</v>
      </c>
    </row>
    <row r="747" spans="1:3" x14ac:dyDescent="0.3">
      <c r="A747">
        <v>270560</v>
      </c>
      <c r="B747" t="s">
        <v>3761</v>
      </c>
      <c r="C747">
        <v>1</v>
      </c>
    </row>
    <row r="748" spans="1:3" x14ac:dyDescent="0.3">
      <c r="A748">
        <v>270570</v>
      </c>
      <c r="B748" t="s">
        <v>5625</v>
      </c>
      <c r="C748">
        <v>1</v>
      </c>
    </row>
    <row r="749" spans="1:3" x14ac:dyDescent="0.3">
      <c r="A749">
        <v>270600</v>
      </c>
      <c r="B749" t="s">
        <v>3757</v>
      </c>
      <c r="C749">
        <v>2</v>
      </c>
    </row>
    <row r="750" spans="1:3" x14ac:dyDescent="0.3">
      <c r="A750">
        <v>270630</v>
      </c>
      <c r="B750" t="s">
        <v>5496</v>
      </c>
      <c r="C750">
        <v>7</v>
      </c>
    </row>
    <row r="751" spans="1:3" x14ac:dyDescent="0.3">
      <c r="A751">
        <v>270640</v>
      </c>
      <c r="B751" t="s">
        <v>3755</v>
      </c>
      <c r="C751">
        <v>2</v>
      </c>
    </row>
    <row r="752" spans="1:3" x14ac:dyDescent="0.3">
      <c r="A752">
        <v>270642</v>
      </c>
      <c r="B752" t="s">
        <v>3754</v>
      </c>
      <c r="C752">
        <v>1</v>
      </c>
    </row>
    <row r="753" spans="1:3" x14ac:dyDescent="0.3">
      <c r="A753">
        <v>270660</v>
      </c>
      <c r="B753" t="s">
        <v>3751</v>
      </c>
      <c r="C753">
        <v>1</v>
      </c>
    </row>
    <row r="754" spans="1:3" x14ac:dyDescent="0.3">
      <c r="A754">
        <v>270670</v>
      </c>
      <c r="B754" t="s">
        <v>3750</v>
      </c>
      <c r="C754">
        <v>4</v>
      </c>
    </row>
    <row r="755" spans="1:3" x14ac:dyDescent="0.3">
      <c r="A755">
        <v>270680</v>
      </c>
      <c r="B755" t="s">
        <v>3749</v>
      </c>
      <c r="C755">
        <v>2</v>
      </c>
    </row>
    <row r="756" spans="1:3" x14ac:dyDescent="0.3">
      <c r="A756">
        <v>270690</v>
      </c>
      <c r="B756" t="s">
        <v>3748</v>
      </c>
      <c r="C756">
        <v>2</v>
      </c>
    </row>
    <row r="757" spans="1:3" x14ac:dyDescent="0.3">
      <c r="A757">
        <v>270710</v>
      </c>
      <c r="B757" t="s">
        <v>65</v>
      </c>
      <c r="C757">
        <v>2</v>
      </c>
    </row>
    <row r="758" spans="1:3" x14ac:dyDescent="0.3">
      <c r="A758">
        <v>270730</v>
      </c>
      <c r="B758" t="s">
        <v>3745</v>
      </c>
      <c r="C758">
        <v>5</v>
      </c>
    </row>
    <row r="759" spans="1:3" x14ac:dyDescent="0.3">
      <c r="A759">
        <v>270740</v>
      </c>
      <c r="B759" t="s">
        <v>3744</v>
      </c>
      <c r="C759">
        <v>1</v>
      </c>
    </row>
    <row r="760" spans="1:3" x14ac:dyDescent="0.3">
      <c r="A760">
        <v>270770</v>
      </c>
      <c r="B760" t="s">
        <v>3741</v>
      </c>
      <c r="C760">
        <v>8</v>
      </c>
    </row>
    <row r="761" spans="1:3" x14ac:dyDescent="0.3">
      <c r="A761">
        <v>270800</v>
      </c>
      <c r="B761" t="s">
        <v>3738</v>
      </c>
      <c r="C761">
        <v>4</v>
      </c>
    </row>
    <row r="762" spans="1:3" x14ac:dyDescent="0.3">
      <c r="A762">
        <v>270830</v>
      </c>
      <c r="B762" t="s">
        <v>3735</v>
      </c>
      <c r="C762">
        <v>2</v>
      </c>
    </row>
    <row r="763" spans="1:3" x14ac:dyDescent="0.3">
      <c r="A763">
        <v>270840</v>
      </c>
      <c r="B763" t="s">
        <v>3734</v>
      </c>
      <c r="C763">
        <v>1</v>
      </c>
    </row>
    <row r="764" spans="1:3" x14ac:dyDescent="0.3">
      <c r="A764">
        <v>270850</v>
      </c>
      <c r="B764" t="s">
        <v>3733</v>
      </c>
      <c r="C764">
        <v>7</v>
      </c>
    </row>
    <row r="765" spans="1:3" x14ac:dyDescent="0.3">
      <c r="A765">
        <v>270860</v>
      </c>
      <c r="B765" t="s">
        <v>5629</v>
      </c>
      <c r="C765">
        <v>1</v>
      </c>
    </row>
    <row r="766" spans="1:3" x14ac:dyDescent="0.3">
      <c r="A766">
        <v>270880</v>
      </c>
      <c r="B766" t="s">
        <v>1711</v>
      </c>
      <c r="C766">
        <v>2</v>
      </c>
    </row>
    <row r="767" spans="1:3" x14ac:dyDescent="0.3">
      <c r="A767">
        <v>270890</v>
      </c>
      <c r="B767" t="s">
        <v>3730</v>
      </c>
      <c r="C767">
        <v>11</v>
      </c>
    </row>
    <row r="768" spans="1:3" x14ac:dyDescent="0.3">
      <c r="A768">
        <v>270900</v>
      </c>
      <c r="B768" t="s">
        <v>5630</v>
      </c>
      <c r="C768">
        <v>1</v>
      </c>
    </row>
    <row r="769" spans="1:3" x14ac:dyDescent="0.3">
      <c r="A769">
        <v>270915</v>
      </c>
      <c r="B769" t="s">
        <v>3726</v>
      </c>
      <c r="C769">
        <v>7</v>
      </c>
    </row>
    <row r="770" spans="1:3" x14ac:dyDescent="0.3">
      <c r="A770">
        <v>270930</v>
      </c>
      <c r="B770" t="s">
        <v>5497</v>
      </c>
      <c r="C770">
        <v>1</v>
      </c>
    </row>
    <row r="771" spans="1:3" x14ac:dyDescent="0.3">
      <c r="A771">
        <v>270940</v>
      </c>
      <c r="B771" t="s">
        <v>2434</v>
      </c>
      <c r="C771">
        <v>1</v>
      </c>
    </row>
    <row r="772" spans="1:3" x14ac:dyDescent="0.3">
      <c r="A772">
        <v>280030</v>
      </c>
      <c r="B772" t="s">
        <v>3720</v>
      </c>
      <c r="C772">
        <v>532</v>
      </c>
    </row>
    <row r="773" spans="1:3" x14ac:dyDescent="0.3">
      <c r="A773">
        <v>280050</v>
      </c>
      <c r="B773" t="s">
        <v>3718</v>
      </c>
      <c r="C773">
        <v>1</v>
      </c>
    </row>
    <row r="774" spans="1:3" x14ac:dyDescent="0.3">
      <c r="A774">
        <v>280060</v>
      </c>
      <c r="B774" t="s">
        <v>5631</v>
      </c>
      <c r="C774">
        <v>2</v>
      </c>
    </row>
    <row r="775" spans="1:3" x14ac:dyDescent="0.3">
      <c r="A775">
        <v>280067</v>
      </c>
      <c r="B775" t="s">
        <v>3716</v>
      </c>
      <c r="C775">
        <v>4</v>
      </c>
    </row>
    <row r="776" spans="1:3" x14ac:dyDescent="0.3">
      <c r="A776">
        <v>280100</v>
      </c>
      <c r="B776" t="s">
        <v>3714</v>
      </c>
      <c r="C776">
        <v>2</v>
      </c>
    </row>
    <row r="777" spans="1:3" x14ac:dyDescent="0.3">
      <c r="A777">
        <v>280120</v>
      </c>
      <c r="B777" t="s">
        <v>3712</v>
      </c>
      <c r="C777">
        <v>1</v>
      </c>
    </row>
    <row r="778" spans="1:3" x14ac:dyDescent="0.3">
      <c r="A778">
        <v>280130</v>
      </c>
      <c r="B778" t="s">
        <v>3711</v>
      </c>
      <c r="C778">
        <v>2</v>
      </c>
    </row>
    <row r="779" spans="1:3" x14ac:dyDescent="0.3">
      <c r="A779">
        <v>280160</v>
      </c>
      <c r="B779" t="s">
        <v>3708</v>
      </c>
      <c r="C779">
        <v>3</v>
      </c>
    </row>
    <row r="780" spans="1:3" x14ac:dyDescent="0.3">
      <c r="A780">
        <v>280200</v>
      </c>
      <c r="B780" t="s">
        <v>3705</v>
      </c>
      <c r="C780">
        <v>1</v>
      </c>
    </row>
    <row r="781" spans="1:3" x14ac:dyDescent="0.3">
      <c r="A781">
        <v>280210</v>
      </c>
      <c r="B781" t="s">
        <v>3704</v>
      </c>
      <c r="C781">
        <v>14</v>
      </c>
    </row>
    <row r="782" spans="1:3" x14ac:dyDescent="0.3">
      <c r="A782">
        <v>280240</v>
      </c>
      <c r="B782" t="s">
        <v>3701</v>
      </c>
      <c r="C782">
        <v>1</v>
      </c>
    </row>
    <row r="783" spans="1:3" x14ac:dyDescent="0.3">
      <c r="A783">
        <v>280250</v>
      </c>
      <c r="B783" t="s">
        <v>3700</v>
      </c>
      <c r="C783">
        <v>3</v>
      </c>
    </row>
    <row r="784" spans="1:3" x14ac:dyDescent="0.3">
      <c r="A784">
        <v>280270</v>
      </c>
      <c r="B784" t="s">
        <v>5715</v>
      </c>
      <c r="C784">
        <v>1</v>
      </c>
    </row>
    <row r="785" spans="1:3" x14ac:dyDescent="0.3">
      <c r="A785">
        <v>280280</v>
      </c>
      <c r="B785" t="s">
        <v>3697</v>
      </c>
      <c r="C785">
        <v>3</v>
      </c>
    </row>
    <row r="786" spans="1:3" x14ac:dyDescent="0.3">
      <c r="A786">
        <v>280290</v>
      </c>
      <c r="B786" t="s">
        <v>3696</v>
      </c>
      <c r="C786">
        <v>9</v>
      </c>
    </row>
    <row r="787" spans="1:3" x14ac:dyDescent="0.3">
      <c r="A787">
        <v>280300</v>
      </c>
      <c r="B787" t="s">
        <v>3695</v>
      </c>
      <c r="C787">
        <v>2</v>
      </c>
    </row>
    <row r="788" spans="1:3" x14ac:dyDescent="0.3">
      <c r="A788">
        <v>280320</v>
      </c>
      <c r="B788" t="s">
        <v>5632</v>
      </c>
      <c r="C788">
        <v>3</v>
      </c>
    </row>
    <row r="789" spans="1:3" x14ac:dyDescent="0.3">
      <c r="A789">
        <v>280330</v>
      </c>
      <c r="B789" t="s">
        <v>3692</v>
      </c>
      <c r="C789">
        <v>2</v>
      </c>
    </row>
    <row r="790" spans="1:3" x14ac:dyDescent="0.3">
      <c r="A790">
        <v>280340</v>
      </c>
      <c r="B790" t="s">
        <v>3691</v>
      </c>
      <c r="C790">
        <v>2</v>
      </c>
    </row>
    <row r="791" spans="1:3" x14ac:dyDescent="0.3">
      <c r="A791">
        <v>280350</v>
      </c>
      <c r="B791" t="s">
        <v>3690</v>
      </c>
      <c r="C791">
        <v>7</v>
      </c>
    </row>
    <row r="792" spans="1:3" x14ac:dyDescent="0.3">
      <c r="A792">
        <v>280420</v>
      </c>
      <c r="B792" t="s">
        <v>3683</v>
      </c>
      <c r="C792">
        <v>2</v>
      </c>
    </row>
    <row r="793" spans="1:3" x14ac:dyDescent="0.3">
      <c r="A793">
        <v>280450</v>
      </c>
      <c r="B793" t="s">
        <v>3679</v>
      </c>
      <c r="C793">
        <v>3</v>
      </c>
    </row>
    <row r="794" spans="1:3" x14ac:dyDescent="0.3">
      <c r="A794">
        <v>280460</v>
      </c>
      <c r="B794" t="s">
        <v>5633</v>
      </c>
      <c r="C794">
        <v>1</v>
      </c>
    </row>
    <row r="795" spans="1:3" x14ac:dyDescent="0.3">
      <c r="A795">
        <v>280480</v>
      </c>
      <c r="B795" t="s">
        <v>3676</v>
      </c>
      <c r="C795">
        <v>16</v>
      </c>
    </row>
    <row r="796" spans="1:3" x14ac:dyDescent="0.3">
      <c r="A796">
        <v>280490</v>
      </c>
      <c r="B796" t="s">
        <v>3675</v>
      </c>
      <c r="C796">
        <v>2</v>
      </c>
    </row>
    <row r="797" spans="1:3" x14ac:dyDescent="0.3">
      <c r="A797">
        <v>280560</v>
      </c>
      <c r="B797" t="s">
        <v>3669</v>
      </c>
      <c r="C797">
        <v>2</v>
      </c>
    </row>
    <row r="798" spans="1:3" x14ac:dyDescent="0.3">
      <c r="A798">
        <v>280570</v>
      </c>
      <c r="B798" t="s">
        <v>3668</v>
      </c>
      <c r="C798">
        <v>9</v>
      </c>
    </row>
    <row r="799" spans="1:3" x14ac:dyDescent="0.3">
      <c r="A799">
        <v>280630</v>
      </c>
      <c r="B799" t="s">
        <v>3662</v>
      </c>
      <c r="C799">
        <v>2</v>
      </c>
    </row>
    <row r="800" spans="1:3" x14ac:dyDescent="0.3">
      <c r="A800">
        <v>280650</v>
      </c>
      <c r="B800" t="s">
        <v>1027</v>
      </c>
      <c r="C800">
        <v>2</v>
      </c>
    </row>
    <row r="801" spans="1:3" x14ac:dyDescent="0.3">
      <c r="A801">
        <v>280670</v>
      </c>
      <c r="B801" t="s">
        <v>3659</v>
      </c>
      <c r="C801">
        <v>2</v>
      </c>
    </row>
    <row r="802" spans="1:3" x14ac:dyDescent="0.3">
      <c r="A802">
        <v>280710</v>
      </c>
      <c r="B802" t="s">
        <v>3657</v>
      </c>
      <c r="C802">
        <v>1</v>
      </c>
    </row>
    <row r="803" spans="1:3" x14ac:dyDescent="0.3">
      <c r="A803">
        <v>280740</v>
      </c>
      <c r="B803" t="s">
        <v>3654</v>
      </c>
      <c r="C803">
        <v>1</v>
      </c>
    </row>
    <row r="804" spans="1:3" x14ac:dyDescent="0.3">
      <c r="A804">
        <v>290030</v>
      </c>
      <c r="B804" t="s">
        <v>3648</v>
      </c>
      <c r="C804">
        <v>2</v>
      </c>
    </row>
    <row r="805" spans="1:3" x14ac:dyDescent="0.3">
      <c r="A805">
        <v>290035</v>
      </c>
      <c r="B805" t="s">
        <v>3647</v>
      </c>
      <c r="C805">
        <v>1</v>
      </c>
    </row>
    <row r="806" spans="1:3" x14ac:dyDescent="0.3">
      <c r="A806">
        <v>290040</v>
      </c>
      <c r="B806" t="s">
        <v>3646</v>
      </c>
      <c r="C806">
        <v>2</v>
      </c>
    </row>
    <row r="807" spans="1:3" x14ac:dyDescent="0.3">
      <c r="A807">
        <v>290060</v>
      </c>
      <c r="B807" t="s">
        <v>3644</v>
      </c>
      <c r="C807">
        <v>1</v>
      </c>
    </row>
    <row r="808" spans="1:3" x14ac:dyDescent="0.3">
      <c r="A808">
        <v>290070</v>
      </c>
      <c r="B808" t="s">
        <v>3643</v>
      </c>
      <c r="C808">
        <v>28</v>
      </c>
    </row>
    <row r="809" spans="1:3" x14ac:dyDescent="0.3">
      <c r="A809">
        <v>290080</v>
      </c>
      <c r="B809" t="s">
        <v>3642</v>
      </c>
      <c r="C809">
        <v>4</v>
      </c>
    </row>
    <row r="810" spans="1:3" x14ac:dyDescent="0.3">
      <c r="A810">
        <v>290100</v>
      </c>
      <c r="B810" t="s">
        <v>3640</v>
      </c>
      <c r="C810">
        <v>2</v>
      </c>
    </row>
    <row r="811" spans="1:3" x14ac:dyDescent="0.3">
      <c r="A811">
        <v>290115</v>
      </c>
      <c r="B811" t="s">
        <v>3638</v>
      </c>
      <c r="C811">
        <v>8</v>
      </c>
    </row>
    <row r="812" spans="1:3" x14ac:dyDescent="0.3">
      <c r="A812">
        <v>290120</v>
      </c>
      <c r="B812" t="s">
        <v>3637</v>
      </c>
      <c r="C812">
        <v>3</v>
      </c>
    </row>
    <row r="813" spans="1:3" x14ac:dyDescent="0.3">
      <c r="A813">
        <v>290130</v>
      </c>
      <c r="B813" t="s">
        <v>3636</v>
      </c>
      <c r="C813">
        <v>1</v>
      </c>
    </row>
    <row r="814" spans="1:3" x14ac:dyDescent="0.3">
      <c r="A814">
        <v>290160</v>
      </c>
      <c r="B814" t="s">
        <v>3632</v>
      </c>
      <c r="C814">
        <v>1</v>
      </c>
    </row>
    <row r="815" spans="1:3" x14ac:dyDescent="0.3">
      <c r="A815">
        <v>290195</v>
      </c>
      <c r="B815" t="s">
        <v>3628</v>
      </c>
      <c r="C815">
        <v>2</v>
      </c>
    </row>
    <row r="816" spans="1:3" x14ac:dyDescent="0.3">
      <c r="A816">
        <v>290210</v>
      </c>
      <c r="B816" t="s">
        <v>3625</v>
      </c>
      <c r="C816">
        <v>3</v>
      </c>
    </row>
    <row r="817" spans="1:3" x14ac:dyDescent="0.3">
      <c r="A817">
        <v>290240</v>
      </c>
      <c r="B817" t="s">
        <v>3621</v>
      </c>
      <c r="C817">
        <v>1</v>
      </c>
    </row>
    <row r="818" spans="1:3" x14ac:dyDescent="0.3">
      <c r="A818">
        <v>290260</v>
      </c>
      <c r="B818" t="s">
        <v>3619</v>
      </c>
      <c r="C818">
        <v>2</v>
      </c>
    </row>
    <row r="819" spans="1:3" x14ac:dyDescent="0.3">
      <c r="A819">
        <v>290270</v>
      </c>
      <c r="B819" t="s">
        <v>3617</v>
      </c>
      <c r="C819">
        <v>3</v>
      </c>
    </row>
    <row r="820" spans="1:3" x14ac:dyDescent="0.3">
      <c r="A820">
        <v>290310</v>
      </c>
      <c r="B820" t="s">
        <v>3613</v>
      </c>
      <c r="C820">
        <v>1</v>
      </c>
    </row>
    <row r="821" spans="1:3" x14ac:dyDescent="0.3">
      <c r="A821">
        <v>290320</v>
      </c>
      <c r="B821" t="s">
        <v>3612</v>
      </c>
      <c r="C821">
        <v>83</v>
      </c>
    </row>
    <row r="822" spans="1:3" x14ac:dyDescent="0.3">
      <c r="A822">
        <v>290327</v>
      </c>
      <c r="B822" t="s">
        <v>3611</v>
      </c>
      <c r="C822">
        <v>3</v>
      </c>
    </row>
    <row r="823" spans="1:3" x14ac:dyDescent="0.3">
      <c r="A823">
        <v>290340</v>
      </c>
      <c r="B823" t="s">
        <v>1221</v>
      </c>
      <c r="C823">
        <v>10</v>
      </c>
    </row>
    <row r="824" spans="1:3" x14ac:dyDescent="0.3">
      <c r="A824">
        <v>290370</v>
      </c>
      <c r="B824" t="s">
        <v>3607</v>
      </c>
      <c r="C824">
        <v>1</v>
      </c>
    </row>
    <row r="825" spans="1:3" x14ac:dyDescent="0.3">
      <c r="A825">
        <v>290380</v>
      </c>
      <c r="B825" t="s">
        <v>3606</v>
      </c>
      <c r="C825">
        <v>1</v>
      </c>
    </row>
    <row r="826" spans="1:3" x14ac:dyDescent="0.3">
      <c r="A826">
        <v>290390</v>
      </c>
      <c r="B826" t="s">
        <v>3605</v>
      </c>
      <c r="C826">
        <v>32</v>
      </c>
    </row>
    <row r="827" spans="1:3" x14ac:dyDescent="0.3">
      <c r="A827">
        <v>290430</v>
      </c>
      <c r="B827" t="s">
        <v>3600</v>
      </c>
      <c r="C827">
        <v>1</v>
      </c>
    </row>
    <row r="828" spans="1:3" x14ac:dyDescent="0.3">
      <c r="A828">
        <v>290450</v>
      </c>
      <c r="B828" t="s">
        <v>3598</v>
      </c>
      <c r="C828">
        <v>3</v>
      </c>
    </row>
    <row r="829" spans="1:3" x14ac:dyDescent="0.3">
      <c r="A829">
        <v>290460</v>
      </c>
      <c r="B829" t="s">
        <v>3597</v>
      </c>
      <c r="C829">
        <v>1</v>
      </c>
    </row>
    <row r="830" spans="1:3" x14ac:dyDescent="0.3">
      <c r="A830">
        <v>290475</v>
      </c>
      <c r="B830" t="s">
        <v>3595</v>
      </c>
      <c r="C830">
        <v>2</v>
      </c>
    </row>
    <row r="831" spans="1:3" x14ac:dyDescent="0.3">
      <c r="A831">
        <v>290490</v>
      </c>
      <c r="B831" t="s">
        <v>3592</v>
      </c>
      <c r="C831">
        <v>2</v>
      </c>
    </row>
    <row r="832" spans="1:3" x14ac:dyDescent="0.3">
      <c r="A832">
        <v>290510</v>
      </c>
      <c r="B832" t="s">
        <v>3590</v>
      </c>
      <c r="C832">
        <v>1</v>
      </c>
    </row>
    <row r="833" spans="1:3" x14ac:dyDescent="0.3">
      <c r="A833">
        <v>290530</v>
      </c>
      <c r="B833" t="s">
        <v>3587</v>
      </c>
      <c r="C833">
        <v>1</v>
      </c>
    </row>
    <row r="834" spans="1:3" x14ac:dyDescent="0.3">
      <c r="A834">
        <v>290540</v>
      </c>
      <c r="B834" t="s">
        <v>3586</v>
      </c>
      <c r="C834">
        <v>1</v>
      </c>
    </row>
    <row r="835" spans="1:3" x14ac:dyDescent="0.3">
      <c r="A835">
        <v>290560</v>
      </c>
      <c r="B835" t="s">
        <v>3584</v>
      </c>
      <c r="C835">
        <v>11</v>
      </c>
    </row>
    <row r="836" spans="1:3" x14ac:dyDescent="0.3">
      <c r="A836">
        <v>290570</v>
      </c>
      <c r="B836" t="s">
        <v>3583</v>
      </c>
      <c r="C836">
        <v>58</v>
      </c>
    </row>
    <row r="837" spans="1:3" x14ac:dyDescent="0.3">
      <c r="A837">
        <v>290580</v>
      </c>
      <c r="B837" t="s">
        <v>3582</v>
      </c>
      <c r="C837">
        <v>3</v>
      </c>
    </row>
    <row r="838" spans="1:3" x14ac:dyDescent="0.3">
      <c r="A838">
        <v>290590</v>
      </c>
      <c r="B838" t="s">
        <v>3581</v>
      </c>
      <c r="C838">
        <v>1</v>
      </c>
    </row>
    <row r="839" spans="1:3" x14ac:dyDescent="0.3">
      <c r="A839">
        <v>290600</v>
      </c>
      <c r="B839" t="s">
        <v>3580</v>
      </c>
      <c r="C839">
        <v>5</v>
      </c>
    </row>
    <row r="840" spans="1:3" x14ac:dyDescent="0.3">
      <c r="A840">
        <v>290610</v>
      </c>
      <c r="B840" t="s">
        <v>3133</v>
      </c>
      <c r="C840">
        <v>1</v>
      </c>
    </row>
    <row r="841" spans="1:3" x14ac:dyDescent="0.3">
      <c r="A841">
        <v>290620</v>
      </c>
      <c r="B841" t="s">
        <v>365</v>
      </c>
      <c r="C841">
        <v>2</v>
      </c>
    </row>
    <row r="842" spans="1:3" x14ac:dyDescent="0.3">
      <c r="A842">
        <v>290630</v>
      </c>
      <c r="B842" t="s">
        <v>3579</v>
      </c>
      <c r="C842">
        <v>9</v>
      </c>
    </row>
    <row r="843" spans="1:3" x14ac:dyDescent="0.3">
      <c r="A843">
        <v>290640</v>
      </c>
      <c r="B843" t="s">
        <v>3578</v>
      </c>
      <c r="C843">
        <v>2</v>
      </c>
    </row>
    <row r="844" spans="1:3" x14ac:dyDescent="0.3">
      <c r="A844">
        <v>290650</v>
      </c>
      <c r="B844" t="s">
        <v>3131</v>
      </c>
      <c r="C844">
        <v>5</v>
      </c>
    </row>
    <row r="845" spans="1:3" x14ac:dyDescent="0.3">
      <c r="A845">
        <v>290687</v>
      </c>
      <c r="B845" t="s">
        <v>3572</v>
      </c>
      <c r="C845">
        <v>1</v>
      </c>
    </row>
    <row r="846" spans="1:3" x14ac:dyDescent="0.3">
      <c r="A846">
        <v>290690</v>
      </c>
      <c r="B846" t="s">
        <v>3570</v>
      </c>
      <c r="C846">
        <v>5</v>
      </c>
    </row>
    <row r="847" spans="1:3" x14ac:dyDescent="0.3">
      <c r="A847">
        <v>290700</v>
      </c>
      <c r="B847" t="s">
        <v>3569</v>
      </c>
      <c r="C847">
        <v>1</v>
      </c>
    </row>
    <row r="848" spans="1:3" x14ac:dyDescent="0.3">
      <c r="A848">
        <v>290710</v>
      </c>
      <c r="B848" t="s">
        <v>3568</v>
      </c>
      <c r="C848">
        <v>1</v>
      </c>
    </row>
    <row r="849" spans="1:3" x14ac:dyDescent="0.3">
      <c r="A849">
        <v>290720</v>
      </c>
      <c r="B849" t="s">
        <v>3567</v>
      </c>
      <c r="C849">
        <v>1</v>
      </c>
    </row>
    <row r="850" spans="1:3" x14ac:dyDescent="0.3">
      <c r="A850">
        <v>290730</v>
      </c>
      <c r="B850" t="s">
        <v>3566</v>
      </c>
      <c r="C850">
        <v>5</v>
      </c>
    </row>
    <row r="851" spans="1:3" x14ac:dyDescent="0.3">
      <c r="A851">
        <v>290750</v>
      </c>
      <c r="B851" t="s">
        <v>3564</v>
      </c>
      <c r="C851">
        <v>1</v>
      </c>
    </row>
    <row r="852" spans="1:3" x14ac:dyDescent="0.3">
      <c r="A852">
        <v>290780</v>
      </c>
      <c r="B852" t="s">
        <v>3560</v>
      </c>
      <c r="C852">
        <v>2</v>
      </c>
    </row>
    <row r="853" spans="1:3" x14ac:dyDescent="0.3">
      <c r="A853">
        <v>290790</v>
      </c>
      <c r="B853" t="s">
        <v>3559</v>
      </c>
      <c r="C853">
        <v>1</v>
      </c>
    </row>
    <row r="854" spans="1:3" x14ac:dyDescent="0.3">
      <c r="A854">
        <v>290800</v>
      </c>
      <c r="B854" t="s">
        <v>3558</v>
      </c>
      <c r="C854">
        <v>5</v>
      </c>
    </row>
    <row r="855" spans="1:3" x14ac:dyDescent="0.3">
      <c r="A855">
        <v>290810</v>
      </c>
      <c r="B855" t="s">
        <v>3557</v>
      </c>
      <c r="C855">
        <v>1</v>
      </c>
    </row>
    <row r="856" spans="1:3" x14ac:dyDescent="0.3">
      <c r="A856">
        <v>290830</v>
      </c>
      <c r="B856" t="s">
        <v>3555</v>
      </c>
      <c r="C856">
        <v>3</v>
      </c>
    </row>
    <row r="857" spans="1:3" x14ac:dyDescent="0.3">
      <c r="A857">
        <v>290840</v>
      </c>
      <c r="B857" t="s">
        <v>3554</v>
      </c>
      <c r="C857">
        <v>2</v>
      </c>
    </row>
    <row r="858" spans="1:3" x14ac:dyDescent="0.3">
      <c r="A858">
        <v>290850</v>
      </c>
      <c r="B858" t="s">
        <v>3553</v>
      </c>
      <c r="C858">
        <v>2</v>
      </c>
    </row>
    <row r="859" spans="1:3" x14ac:dyDescent="0.3">
      <c r="A859">
        <v>290860</v>
      </c>
      <c r="B859" t="s">
        <v>3552</v>
      </c>
      <c r="C859">
        <v>10</v>
      </c>
    </row>
    <row r="860" spans="1:3" x14ac:dyDescent="0.3">
      <c r="A860">
        <v>290880</v>
      </c>
      <c r="B860" t="s">
        <v>3550</v>
      </c>
      <c r="C860">
        <v>2</v>
      </c>
    </row>
    <row r="861" spans="1:3" x14ac:dyDescent="0.3">
      <c r="A861">
        <v>290890</v>
      </c>
      <c r="B861" t="s">
        <v>3549</v>
      </c>
      <c r="C861">
        <v>1</v>
      </c>
    </row>
    <row r="862" spans="1:3" x14ac:dyDescent="0.3">
      <c r="A862">
        <v>290900</v>
      </c>
      <c r="B862" t="s">
        <v>3548</v>
      </c>
      <c r="C862">
        <v>1</v>
      </c>
    </row>
    <row r="863" spans="1:3" x14ac:dyDescent="0.3">
      <c r="A863">
        <v>290910</v>
      </c>
      <c r="B863" t="s">
        <v>3547</v>
      </c>
      <c r="C863">
        <v>1</v>
      </c>
    </row>
    <row r="864" spans="1:3" x14ac:dyDescent="0.3">
      <c r="A864">
        <v>290920</v>
      </c>
      <c r="B864" t="s">
        <v>5635</v>
      </c>
      <c r="C864">
        <v>1</v>
      </c>
    </row>
    <row r="865" spans="1:3" x14ac:dyDescent="0.3">
      <c r="A865">
        <v>290930</v>
      </c>
      <c r="B865" t="s">
        <v>3545</v>
      </c>
      <c r="C865">
        <v>3</v>
      </c>
    </row>
    <row r="866" spans="1:3" x14ac:dyDescent="0.3">
      <c r="A866">
        <v>290970</v>
      </c>
      <c r="B866" t="s">
        <v>3541</v>
      </c>
      <c r="C866">
        <v>1</v>
      </c>
    </row>
    <row r="867" spans="1:3" x14ac:dyDescent="0.3">
      <c r="A867">
        <v>290980</v>
      </c>
      <c r="B867" t="s">
        <v>5499</v>
      </c>
      <c r="C867">
        <v>3</v>
      </c>
    </row>
    <row r="868" spans="1:3" x14ac:dyDescent="0.3">
      <c r="A868">
        <v>291005</v>
      </c>
      <c r="B868" t="s">
        <v>5462</v>
      </c>
      <c r="C868">
        <v>9</v>
      </c>
    </row>
    <row r="869" spans="1:3" x14ac:dyDescent="0.3">
      <c r="A869">
        <v>291010</v>
      </c>
      <c r="B869" t="s">
        <v>3536</v>
      </c>
      <c r="C869">
        <v>2</v>
      </c>
    </row>
    <row r="870" spans="1:3" x14ac:dyDescent="0.3">
      <c r="A870">
        <v>291040</v>
      </c>
      <c r="B870" t="s">
        <v>3533</v>
      </c>
      <c r="C870">
        <v>2</v>
      </c>
    </row>
    <row r="871" spans="1:3" x14ac:dyDescent="0.3">
      <c r="A871">
        <v>291050</v>
      </c>
      <c r="B871" t="s">
        <v>1173</v>
      </c>
      <c r="C871">
        <v>1</v>
      </c>
    </row>
    <row r="872" spans="1:3" x14ac:dyDescent="0.3">
      <c r="A872">
        <v>291070</v>
      </c>
      <c r="B872" t="s">
        <v>3531</v>
      </c>
      <c r="C872">
        <v>1</v>
      </c>
    </row>
    <row r="873" spans="1:3" x14ac:dyDescent="0.3">
      <c r="A873">
        <v>291072</v>
      </c>
      <c r="B873" t="s">
        <v>3530</v>
      </c>
      <c r="C873">
        <v>64</v>
      </c>
    </row>
    <row r="874" spans="1:3" x14ac:dyDescent="0.3">
      <c r="A874">
        <v>291077</v>
      </c>
      <c r="B874" t="s">
        <v>3528</v>
      </c>
      <c r="C874">
        <v>2</v>
      </c>
    </row>
    <row r="875" spans="1:3" x14ac:dyDescent="0.3">
      <c r="A875">
        <v>291080</v>
      </c>
      <c r="B875" t="s">
        <v>3527</v>
      </c>
      <c r="C875">
        <v>513</v>
      </c>
    </row>
    <row r="876" spans="1:3" x14ac:dyDescent="0.3">
      <c r="A876">
        <v>291110</v>
      </c>
      <c r="B876" t="s">
        <v>3523</v>
      </c>
      <c r="C876">
        <v>1</v>
      </c>
    </row>
    <row r="877" spans="1:3" x14ac:dyDescent="0.3">
      <c r="A877">
        <v>291120</v>
      </c>
      <c r="B877" t="s">
        <v>3522</v>
      </c>
      <c r="C877">
        <v>2</v>
      </c>
    </row>
    <row r="878" spans="1:3" x14ac:dyDescent="0.3">
      <c r="A878">
        <v>291130</v>
      </c>
      <c r="B878" t="s">
        <v>3520</v>
      </c>
      <c r="C878">
        <v>3</v>
      </c>
    </row>
    <row r="879" spans="1:3" x14ac:dyDescent="0.3">
      <c r="A879">
        <v>291140</v>
      </c>
      <c r="B879" t="s">
        <v>3519</v>
      </c>
      <c r="C879">
        <v>5</v>
      </c>
    </row>
    <row r="880" spans="1:3" x14ac:dyDescent="0.3">
      <c r="A880">
        <v>291165</v>
      </c>
      <c r="B880" t="s">
        <v>3516</v>
      </c>
      <c r="C880">
        <v>1</v>
      </c>
    </row>
    <row r="881" spans="1:3" x14ac:dyDescent="0.3">
      <c r="A881">
        <v>291170</v>
      </c>
      <c r="B881" t="s">
        <v>3515</v>
      </c>
      <c r="C881">
        <v>20</v>
      </c>
    </row>
    <row r="882" spans="1:3" x14ac:dyDescent="0.3">
      <c r="A882">
        <v>291180</v>
      </c>
      <c r="B882" t="s">
        <v>3514</v>
      </c>
      <c r="C882">
        <v>1</v>
      </c>
    </row>
    <row r="883" spans="1:3" x14ac:dyDescent="0.3">
      <c r="A883">
        <v>291190</v>
      </c>
      <c r="B883" t="s">
        <v>3512</v>
      </c>
      <c r="C883">
        <v>5</v>
      </c>
    </row>
    <row r="884" spans="1:3" x14ac:dyDescent="0.3">
      <c r="A884">
        <v>291210</v>
      </c>
      <c r="B884" t="s">
        <v>3510</v>
      </c>
      <c r="C884">
        <v>1</v>
      </c>
    </row>
    <row r="885" spans="1:3" x14ac:dyDescent="0.3">
      <c r="A885">
        <v>291270</v>
      </c>
      <c r="B885" t="s">
        <v>3504</v>
      </c>
      <c r="C885">
        <v>13</v>
      </c>
    </row>
    <row r="886" spans="1:3" x14ac:dyDescent="0.3">
      <c r="A886">
        <v>291280</v>
      </c>
      <c r="B886" t="s">
        <v>3503</v>
      </c>
      <c r="C886">
        <v>1</v>
      </c>
    </row>
    <row r="887" spans="1:3" x14ac:dyDescent="0.3">
      <c r="A887">
        <v>291290</v>
      </c>
      <c r="B887" t="s">
        <v>3502</v>
      </c>
      <c r="C887">
        <v>2</v>
      </c>
    </row>
    <row r="888" spans="1:3" x14ac:dyDescent="0.3">
      <c r="A888">
        <v>291320</v>
      </c>
      <c r="B888" t="s">
        <v>3499</v>
      </c>
      <c r="C888">
        <v>1</v>
      </c>
    </row>
    <row r="889" spans="1:3" x14ac:dyDescent="0.3">
      <c r="A889">
        <v>291345</v>
      </c>
      <c r="B889" t="s">
        <v>3496</v>
      </c>
      <c r="C889">
        <v>2</v>
      </c>
    </row>
    <row r="890" spans="1:3" x14ac:dyDescent="0.3">
      <c r="A890">
        <v>291360</v>
      </c>
      <c r="B890" t="s">
        <v>3494</v>
      </c>
      <c r="C890">
        <v>127</v>
      </c>
    </row>
    <row r="891" spans="1:3" x14ac:dyDescent="0.3">
      <c r="A891">
        <v>291370</v>
      </c>
      <c r="B891" t="s">
        <v>3493</v>
      </c>
      <c r="C891">
        <v>3</v>
      </c>
    </row>
    <row r="892" spans="1:3" x14ac:dyDescent="0.3">
      <c r="A892">
        <v>291390</v>
      </c>
      <c r="B892" t="s">
        <v>3491</v>
      </c>
      <c r="C892">
        <v>54</v>
      </c>
    </row>
    <row r="893" spans="1:3" x14ac:dyDescent="0.3">
      <c r="A893">
        <v>291400</v>
      </c>
      <c r="B893" t="s">
        <v>3490</v>
      </c>
      <c r="C893">
        <v>11</v>
      </c>
    </row>
    <row r="894" spans="1:3" x14ac:dyDescent="0.3">
      <c r="A894">
        <v>291420</v>
      </c>
      <c r="B894" t="s">
        <v>3488</v>
      </c>
      <c r="C894">
        <v>1</v>
      </c>
    </row>
    <row r="895" spans="1:3" x14ac:dyDescent="0.3">
      <c r="A895">
        <v>291440</v>
      </c>
      <c r="B895" t="s">
        <v>3486</v>
      </c>
      <c r="C895">
        <v>2</v>
      </c>
    </row>
    <row r="896" spans="1:3" x14ac:dyDescent="0.3">
      <c r="A896">
        <v>291450</v>
      </c>
      <c r="B896" t="s">
        <v>3485</v>
      </c>
      <c r="C896">
        <v>1</v>
      </c>
    </row>
    <row r="897" spans="1:3" x14ac:dyDescent="0.3">
      <c r="A897">
        <v>291460</v>
      </c>
      <c r="B897" t="s">
        <v>3484</v>
      </c>
      <c r="C897">
        <v>20</v>
      </c>
    </row>
    <row r="898" spans="1:3" x14ac:dyDescent="0.3">
      <c r="A898">
        <v>291465</v>
      </c>
      <c r="B898" t="s">
        <v>3483</v>
      </c>
      <c r="C898">
        <v>16</v>
      </c>
    </row>
    <row r="899" spans="1:3" x14ac:dyDescent="0.3">
      <c r="A899">
        <v>291470</v>
      </c>
      <c r="B899" t="s">
        <v>3482</v>
      </c>
      <c r="C899">
        <v>9</v>
      </c>
    </row>
    <row r="900" spans="1:3" x14ac:dyDescent="0.3">
      <c r="A900">
        <v>291480</v>
      </c>
      <c r="B900" t="s">
        <v>3481</v>
      </c>
      <c r="C900">
        <v>251</v>
      </c>
    </row>
    <row r="901" spans="1:3" x14ac:dyDescent="0.3">
      <c r="A901">
        <v>291490</v>
      </c>
      <c r="B901" t="s">
        <v>3480</v>
      </c>
      <c r="C901">
        <v>1</v>
      </c>
    </row>
    <row r="902" spans="1:3" x14ac:dyDescent="0.3">
      <c r="A902">
        <v>291510</v>
      </c>
      <c r="B902" t="s">
        <v>3478</v>
      </c>
      <c r="C902">
        <v>2</v>
      </c>
    </row>
    <row r="903" spans="1:3" x14ac:dyDescent="0.3">
      <c r="A903">
        <v>291550</v>
      </c>
      <c r="B903" t="s">
        <v>3473</v>
      </c>
      <c r="C903">
        <v>2</v>
      </c>
    </row>
    <row r="904" spans="1:3" x14ac:dyDescent="0.3">
      <c r="A904">
        <v>291560</v>
      </c>
      <c r="B904" t="s">
        <v>3472</v>
      </c>
      <c r="C904">
        <v>3</v>
      </c>
    </row>
    <row r="905" spans="1:3" x14ac:dyDescent="0.3">
      <c r="A905">
        <v>291570</v>
      </c>
      <c r="B905" t="s">
        <v>3471</v>
      </c>
      <c r="C905">
        <v>2</v>
      </c>
    </row>
    <row r="906" spans="1:3" x14ac:dyDescent="0.3">
      <c r="A906">
        <v>291640</v>
      </c>
      <c r="B906" t="s">
        <v>3465</v>
      </c>
      <c r="C906">
        <v>19</v>
      </c>
    </row>
    <row r="907" spans="1:3" x14ac:dyDescent="0.3">
      <c r="A907">
        <v>291650</v>
      </c>
      <c r="B907" t="s">
        <v>3464</v>
      </c>
      <c r="C907">
        <v>1</v>
      </c>
    </row>
    <row r="908" spans="1:3" x14ac:dyDescent="0.3">
      <c r="A908">
        <v>291685</v>
      </c>
      <c r="B908" t="s">
        <v>3460</v>
      </c>
      <c r="C908">
        <v>3</v>
      </c>
    </row>
    <row r="909" spans="1:3" x14ac:dyDescent="0.3">
      <c r="A909">
        <v>291700</v>
      </c>
      <c r="B909" t="s">
        <v>3458</v>
      </c>
      <c r="C909">
        <v>1</v>
      </c>
    </row>
    <row r="910" spans="1:3" x14ac:dyDescent="0.3">
      <c r="A910">
        <v>291710</v>
      </c>
      <c r="B910" t="s">
        <v>3457</v>
      </c>
      <c r="C910">
        <v>6</v>
      </c>
    </row>
    <row r="911" spans="1:3" x14ac:dyDescent="0.3">
      <c r="A911">
        <v>291730</v>
      </c>
      <c r="B911" t="s">
        <v>3455</v>
      </c>
      <c r="C911">
        <v>4</v>
      </c>
    </row>
    <row r="912" spans="1:3" x14ac:dyDescent="0.3">
      <c r="A912">
        <v>291733</v>
      </c>
      <c r="B912" t="s">
        <v>3454</v>
      </c>
      <c r="C912">
        <v>2</v>
      </c>
    </row>
    <row r="913" spans="1:3" x14ac:dyDescent="0.3">
      <c r="A913">
        <v>291750</v>
      </c>
      <c r="B913" t="s">
        <v>3452</v>
      </c>
      <c r="C913">
        <v>11</v>
      </c>
    </row>
    <row r="914" spans="1:3" x14ac:dyDescent="0.3">
      <c r="A914">
        <v>291760</v>
      </c>
      <c r="B914" t="s">
        <v>3451</v>
      </c>
      <c r="C914">
        <v>7</v>
      </c>
    </row>
    <row r="915" spans="1:3" x14ac:dyDescent="0.3">
      <c r="A915">
        <v>291780</v>
      </c>
      <c r="B915" t="s">
        <v>3449</v>
      </c>
      <c r="C915">
        <v>1</v>
      </c>
    </row>
    <row r="916" spans="1:3" x14ac:dyDescent="0.3">
      <c r="A916">
        <v>291800</v>
      </c>
      <c r="B916" t="s">
        <v>3447</v>
      </c>
      <c r="C916">
        <v>89</v>
      </c>
    </row>
    <row r="917" spans="1:3" x14ac:dyDescent="0.3">
      <c r="A917">
        <v>291835</v>
      </c>
      <c r="B917" t="s">
        <v>3443</v>
      </c>
      <c r="C917">
        <v>1</v>
      </c>
    </row>
    <row r="918" spans="1:3" x14ac:dyDescent="0.3">
      <c r="A918">
        <v>291840</v>
      </c>
      <c r="B918" t="s">
        <v>3442</v>
      </c>
      <c r="C918">
        <v>127</v>
      </c>
    </row>
    <row r="919" spans="1:3" x14ac:dyDescent="0.3">
      <c r="A919">
        <v>291905</v>
      </c>
      <c r="B919" t="s">
        <v>3433</v>
      </c>
      <c r="C919">
        <v>1</v>
      </c>
    </row>
    <row r="920" spans="1:3" x14ac:dyDescent="0.3">
      <c r="A920">
        <v>291910</v>
      </c>
      <c r="B920" t="s">
        <v>3432</v>
      </c>
      <c r="C920">
        <v>1</v>
      </c>
    </row>
    <row r="921" spans="1:3" x14ac:dyDescent="0.3">
      <c r="A921">
        <v>291915</v>
      </c>
      <c r="B921" t="s">
        <v>3431</v>
      </c>
      <c r="C921">
        <v>3</v>
      </c>
    </row>
    <row r="922" spans="1:3" x14ac:dyDescent="0.3">
      <c r="A922">
        <v>291920</v>
      </c>
      <c r="B922" t="s">
        <v>3430</v>
      </c>
      <c r="C922">
        <v>54</v>
      </c>
    </row>
    <row r="923" spans="1:3" x14ac:dyDescent="0.3">
      <c r="A923">
        <v>291950</v>
      </c>
      <c r="B923" t="s">
        <v>3427</v>
      </c>
      <c r="C923">
        <v>1</v>
      </c>
    </row>
    <row r="924" spans="1:3" x14ac:dyDescent="0.3">
      <c r="A924">
        <v>291955</v>
      </c>
      <c r="B924" t="s">
        <v>3426</v>
      </c>
      <c r="C924">
        <v>3</v>
      </c>
    </row>
    <row r="925" spans="1:3" x14ac:dyDescent="0.3">
      <c r="A925">
        <v>291992</v>
      </c>
      <c r="B925" t="s">
        <v>3421</v>
      </c>
      <c r="C925">
        <v>1</v>
      </c>
    </row>
    <row r="926" spans="1:3" x14ac:dyDescent="0.3">
      <c r="A926">
        <v>291995</v>
      </c>
      <c r="B926" t="s">
        <v>3420</v>
      </c>
      <c r="C926">
        <v>1</v>
      </c>
    </row>
    <row r="927" spans="1:3" x14ac:dyDescent="0.3">
      <c r="A927">
        <v>292000</v>
      </c>
      <c r="B927" t="s">
        <v>3419</v>
      </c>
      <c r="C927">
        <v>1</v>
      </c>
    </row>
    <row r="928" spans="1:3" x14ac:dyDescent="0.3">
      <c r="A928">
        <v>292040</v>
      </c>
      <c r="B928" t="s">
        <v>3415</v>
      </c>
      <c r="C928">
        <v>1</v>
      </c>
    </row>
    <row r="929" spans="1:3" x14ac:dyDescent="0.3">
      <c r="A929">
        <v>292050</v>
      </c>
      <c r="B929" t="s">
        <v>3413</v>
      </c>
      <c r="C929">
        <v>2</v>
      </c>
    </row>
    <row r="930" spans="1:3" x14ac:dyDescent="0.3">
      <c r="A930">
        <v>292060</v>
      </c>
      <c r="B930" t="s">
        <v>3412</v>
      </c>
      <c r="C930">
        <v>1</v>
      </c>
    </row>
    <row r="931" spans="1:3" x14ac:dyDescent="0.3">
      <c r="A931">
        <v>292070</v>
      </c>
      <c r="B931" t="s">
        <v>3411</v>
      </c>
      <c r="C931">
        <v>1</v>
      </c>
    </row>
    <row r="932" spans="1:3" x14ac:dyDescent="0.3">
      <c r="A932">
        <v>292080</v>
      </c>
      <c r="B932" t="s">
        <v>3410</v>
      </c>
      <c r="C932">
        <v>1</v>
      </c>
    </row>
    <row r="933" spans="1:3" x14ac:dyDescent="0.3">
      <c r="A933">
        <v>292100</v>
      </c>
      <c r="B933" t="s">
        <v>3408</v>
      </c>
      <c r="C933">
        <v>11</v>
      </c>
    </row>
    <row r="934" spans="1:3" x14ac:dyDescent="0.3">
      <c r="A934">
        <v>292110</v>
      </c>
      <c r="B934" t="s">
        <v>3406</v>
      </c>
      <c r="C934">
        <v>2</v>
      </c>
    </row>
    <row r="935" spans="1:3" x14ac:dyDescent="0.3">
      <c r="A935">
        <v>292120</v>
      </c>
      <c r="B935" t="s">
        <v>3405</v>
      </c>
      <c r="C935">
        <v>1</v>
      </c>
    </row>
    <row r="936" spans="1:3" x14ac:dyDescent="0.3">
      <c r="A936">
        <v>292130</v>
      </c>
      <c r="B936" t="s">
        <v>3404</v>
      </c>
      <c r="C936">
        <v>4</v>
      </c>
    </row>
    <row r="937" spans="1:3" x14ac:dyDescent="0.3">
      <c r="A937">
        <v>292150</v>
      </c>
      <c r="B937" t="s">
        <v>3401</v>
      </c>
      <c r="C937">
        <v>3</v>
      </c>
    </row>
    <row r="938" spans="1:3" x14ac:dyDescent="0.3">
      <c r="A938">
        <v>292170</v>
      </c>
      <c r="B938" t="s">
        <v>3399</v>
      </c>
      <c r="C938">
        <v>2</v>
      </c>
    </row>
    <row r="939" spans="1:3" x14ac:dyDescent="0.3">
      <c r="A939">
        <v>292200</v>
      </c>
      <c r="B939" t="s">
        <v>3396</v>
      </c>
      <c r="C939">
        <v>6</v>
      </c>
    </row>
    <row r="940" spans="1:3" x14ac:dyDescent="0.3">
      <c r="A940">
        <v>292205</v>
      </c>
      <c r="B940" t="s">
        <v>3395</v>
      </c>
      <c r="C940">
        <v>1</v>
      </c>
    </row>
    <row r="941" spans="1:3" x14ac:dyDescent="0.3">
      <c r="A941">
        <v>292225</v>
      </c>
      <c r="B941" t="s">
        <v>3393</v>
      </c>
      <c r="C941">
        <v>1</v>
      </c>
    </row>
    <row r="942" spans="1:3" x14ac:dyDescent="0.3">
      <c r="A942">
        <v>292230</v>
      </c>
      <c r="B942" t="s">
        <v>3392</v>
      </c>
      <c r="C942">
        <v>5</v>
      </c>
    </row>
    <row r="943" spans="1:3" x14ac:dyDescent="0.3">
      <c r="A943">
        <v>292250</v>
      </c>
      <c r="B943" t="s">
        <v>3390</v>
      </c>
      <c r="C943">
        <v>2</v>
      </c>
    </row>
    <row r="944" spans="1:3" x14ac:dyDescent="0.3">
      <c r="A944">
        <v>292260</v>
      </c>
      <c r="B944" t="s">
        <v>3389</v>
      </c>
      <c r="C944">
        <v>3</v>
      </c>
    </row>
    <row r="945" spans="1:3" x14ac:dyDescent="0.3">
      <c r="A945">
        <v>292273</v>
      </c>
      <c r="B945" t="s">
        <v>1412</v>
      </c>
      <c r="C945">
        <v>2</v>
      </c>
    </row>
    <row r="946" spans="1:3" x14ac:dyDescent="0.3">
      <c r="A946">
        <v>292285</v>
      </c>
      <c r="B946" t="s">
        <v>3384</v>
      </c>
      <c r="C946">
        <v>1</v>
      </c>
    </row>
    <row r="947" spans="1:3" x14ac:dyDescent="0.3">
      <c r="A947">
        <v>292290</v>
      </c>
      <c r="B947" t="s">
        <v>3383</v>
      </c>
      <c r="C947">
        <v>2</v>
      </c>
    </row>
    <row r="948" spans="1:3" x14ac:dyDescent="0.3">
      <c r="A948">
        <v>292300</v>
      </c>
      <c r="B948" t="s">
        <v>3382</v>
      </c>
      <c r="C948">
        <v>3</v>
      </c>
    </row>
    <row r="949" spans="1:3" x14ac:dyDescent="0.3">
      <c r="A949">
        <v>292305</v>
      </c>
      <c r="B949" t="s">
        <v>3381</v>
      </c>
      <c r="C949">
        <v>1</v>
      </c>
    </row>
    <row r="950" spans="1:3" x14ac:dyDescent="0.3">
      <c r="A950">
        <v>292310</v>
      </c>
      <c r="B950" t="s">
        <v>3380</v>
      </c>
      <c r="C950">
        <v>2</v>
      </c>
    </row>
    <row r="951" spans="1:3" x14ac:dyDescent="0.3">
      <c r="A951">
        <v>292335</v>
      </c>
      <c r="B951" t="s">
        <v>3377</v>
      </c>
      <c r="C951">
        <v>5</v>
      </c>
    </row>
    <row r="952" spans="1:3" x14ac:dyDescent="0.3">
      <c r="A952">
        <v>292340</v>
      </c>
      <c r="B952" t="s">
        <v>3376</v>
      </c>
      <c r="C952">
        <v>2</v>
      </c>
    </row>
    <row r="953" spans="1:3" x14ac:dyDescent="0.3">
      <c r="A953">
        <v>292390</v>
      </c>
      <c r="B953" t="s">
        <v>3371</v>
      </c>
      <c r="C953">
        <v>5</v>
      </c>
    </row>
    <row r="954" spans="1:3" x14ac:dyDescent="0.3">
      <c r="A954">
        <v>292405</v>
      </c>
      <c r="B954" t="s">
        <v>5636</v>
      </c>
      <c r="C954">
        <v>1</v>
      </c>
    </row>
    <row r="955" spans="1:3" x14ac:dyDescent="0.3">
      <c r="A955">
        <v>292440</v>
      </c>
      <c r="B955" t="s">
        <v>3365</v>
      </c>
      <c r="C955">
        <v>11</v>
      </c>
    </row>
    <row r="956" spans="1:3" x14ac:dyDescent="0.3">
      <c r="A956">
        <v>292460</v>
      </c>
      <c r="B956" t="s">
        <v>3363</v>
      </c>
      <c r="C956">
        <v>1</v>
      </c>
    </row>
    <row r="957" spans="1:3" x14ac:dyDescent="0.3">
      <c r="A957">
        <v>292465</v>
      </c>
      <c r="B957" t="s">
        <v>3362</v>
      </c>
      <c r="C957">
        <v>2</v>
      </c>
    </row>
    <row r="958" spans="1:3" x14ac:dyDescent="0.3">
      <c r="A958">
        <v>292510</v>
      </c>
      <c r="B958" t="s">
        <v>3357</v>
      </c>
      <c r="C958">
        <v>6</v>
      </c>
    </row>
    <row r="959" spans="1:3" x14ac:dyDescent="0.3">
      <c r="A959">
        <v>292520</v>
      </c>
      <c r="B959" t="s">
        <v>3356</v>
      </c>
      <c r="C959">
        <v>4</v>
      </c>
    </row>
    <row r="960" spans="1:3" x14ac:dyDescent="0.3">
      <c r="A960">
        <v>292530</v>
      </c>
      <c r="B960" t="s">
        <v>3354</v>
      </c>
      <c r="C960">
        <v>198</v>
      </c>
    </row>
    <row r="961" spans="1:3" x14ac:dyDescent="0.3">
      <c r="A961">
        <v>292550</v>
      </c>
      <c r="B961" t="s">
        <v>3352</v>
      </c>
      <c r="C961">
        <v>1</v>
      </c>
    </row>
    <row r="962" spans="1:3" x14ac:dyDescent="0.3">
      <c r="A962">
        <v>292570</v>
      </c>
      <c r="B962" t="s">
        <v>3350</v>
      </c>
      <c r="C962">
        <v>1</v>
      </c>
    </row>
    <row r="963" spans="1:3" x14ac:dyDescent="0.3">
      <c r="A963">
        <v>292590</v>
      </c>
      <c r="B963" t="s">
        <v>3347</v>
      </c>
      <c r="C963">
        <v>4</v>
      </c>
    </row>
    <row r="964" spans="1:3" x14ac:dyDescent="0.3">
      <c r="A964">
        <v>292595</v>
      </c>
      <c r="B964" t="s">
        <v>3345</v>
      </c>
      <c r="C964">
        <v>1</v>
      </c>
    </row>
    <row r="965" spans="1:3" x14ac:dyDescent="0.3">
      <c r="A965">
        <v>292600</v>
      </c>
      <c r="B965" t="s">
        <v>3344</v>
      </c>
      <c r="C965">
        <v>4</v>
      </c>
    </row>
    <row r="966" spans="1:3" x14ac:dyDescent="0.3">
      <c r="A966">
        <v>292630</v>
      </c>
      <c r="B966" t="s">
        <v>3341</v>
      </c>
      <c r="C966">
        <v>2</v>
      </c>
    </row>
    <row r="967" spans="1:3" x14ac:dyDescent="0.3">
      <c r="A967">
        <v>292700</v>
      </c>
      <c r="B967" t="s">
        <v>3333</v>
      </c>
      <c r="C967">
        <v>3</v>
      </c>
    </row>
    <row r="968" spans="1:3" x14ac:dyDescent="0.3">
      <c r="A968">
        <v>292720</v>
      </c>
      <c r="B968" t="s">
        <v>3331</v>
      </c>
      <c r="C968">
        <v>6</v>
      </c>
    </row>
    <row r="969" spans="1:3" x14ac:dyDescent="0.3">
      <c r="A969">
        <v>292740</v>
      </c>
      <c r="B969" t="s">
        <v>3329</v>
      </c>
      <c r="C969">
        <v>2126</v>
      </c>
    </row>
    <row r="970" spans="1:3" x14ac:dyDescent="0.3">
      <c r="A970">
        <v>292760</v>
      </c>
      <c r="B970" t="s">
        <v>3328</v>
      </c>
      <c r="C970">
        <v>3</v>
      </c>
    </row>
    <row r="971" spans="1:3" x14ac:dyDescent="0.3">
      <c r="A971">
        <v>292770</v>
      </c>
      <c r="B971" t="s">
        <v>3327</v>
      </c>
      <c r="C971">
        <v>6</v>
      </c>
    </row>
    <row r="972" spans="1:3" x14ac:dyDescent="0.3">
      <c r="A972">
        <v>292805</v>
      </c>
      <c r="B972" t="s">
        <v>2596</v>
      </c>
      <c r="C972">
        <v>1</v>
      </c>
    </row>
    <row r="973" spans="1:3" x14ac:dyDescent="0.3">
      <c r="A973">
        <v>292810</v>
      </c>
      <c r="B973" t="s">
        <v>3324</v>
      </c>
      <c r="C973">
        <v>6</v>
      </c>
    </row>
    <row r="974" spans="1:3" x14ac:dyDescent="0.3">
      <c r="A974">
        <v>292840</v>
      </c>
      <c r="B974" t="s">
        <v>3321</v>
      </c>
      <c r="C974">
        <v>3</v>
      </c>
    </row>
    <row r="975" spans="1:3" x14ac:dyDescent="0.3">
      <c r="A975">
        <v>292870</v>
      </c>
      <c r="B975" t="s">
        <v>3318</v>
      </c>
      <c r="C975">
        <v>32</v>
      </c>
    </row>
    <row r="976" spans="1:3" x14ac:dyDescent="0.3">
      <c r="A976">
        <v>292880</v>
      </c>
      <c r="B976" t="s">
        <v>3317</v>
      </c>
      <c r="C976">
        <v>1</v>
      </c>
    </row>
    <row r="977" spans="1:3" x14ac:dyDescent="0.3">
      <c r="A977">
        <v>292900</v>
      </c>
      <c r="B977" t="s">
        <v>3315</v>
      </c>
      <c r="C977">
        <v>1</v>
      </c>
    </row>
    <row r="978" spans="1:3" x14ac:dyDescent="0.3">
      <c r="A978">
        <v>292905</v>
      </c>
      <c r="B978" t="s">
        <v>3314</v>
      </c>
      <c r="C978">
        <v>3</v>
      </c>
    </row>
    <row r="979" spans="1:3" x14ac:dyDescent="0.3">
      <c r="A979">
        <v>292920</v>
      </c>
      <c r="B979" t="s">
        <v>3312</v>
      </c>
      <c r="C979">
        <v>17</v>
      </c>
    </row>
    <row r="980" spans="1:3" x14ac:dyDescent="0.3">
      <c r="A980">
        <v>292930</v>
      </c>
      <c r="B980" t="s">
        <v>5501</v>
      </c>
      <c r="C980">
        <v>2</v>
      </c>
    </row>
    <row r="981" spans="1:3" x14ac:dyDescent="0.3">
      <c r="A981">
        <v>292935</v>
      </c>
      <c r="B981" t="s">
        <v>3310</v>
      </c>
      <c r="C981">
        <v>2</v>
      </c>
    </row>
    <row r="982" spans="1:3" x14ac:dyDescent="0.3">
      <c r="A982">
        <v>292970</v>
      </c>
      <c r="B982" t="s">
        <v>3305</v>
      </c>
      <c r="C982">
        <v>1</v>
      </c>
    </row>
    <row r="983" spans="1:3" x14ac:dyDescent="0.3">
      <c r="A983">
        <v>292990</v>
      </c>
      <c r="B983" t="s">
        <v>3302</v>
      </c>
      <c r="C983">
        <v>3</v>
      </c>
    </row>
    <row r="984" spans="1:3" x14ac:dyDescent="0.3">
      <c r="A984">
        <v>293000</v>
      </c>
      <c r="B984" t="s">
        <v>3301</v>
      </c>
      <c r="C984">
        <v>1</v>
      </c>
    </row>
    <row r="985" spans="1:3" x14ac:dyDescent="0.3">
      <c r="A985">
        <v>293010</v>
      </c>
      <c r="B985" t="s">
        <v>3300</v>
      </c>
      <c r="C985">
        <v>68</v>
      </c>
    </row>
    <row r="986" spans="1:3" x14ac:dyDescent="0.3">
      <c r="A986">
        <v>293020</v>
      </c>
      <c r="B986" t="s">
        <v>5464</v>
      </c>
      <c r="C986">
        <v>1</v>
      </c>
    </row>
    <row r="987" spans="1:3" x14ac:dyDescent="0.3">
      <c r="A987">
        <v>293050</v>
      </c>
      <c r="B987" t="s">
        <v>3295</v>
      </c>
      <c r="C987">
        <v>2</v>
      </c>
    </row>
    <row r="988" spans="1:3" x14ac:dyDescent="0.3">
      <c r="A988">
        <v>293060</v>
      </c>
      <c r="B988" t="s">
        <v>3294</v>
      </c>
      <c r="C988">
        <v>1</v>
      </c>
    </row>
    <row r="989" spans="1:3" x14ac:dyDescent="0.3">
      <c r="A989">
        <v>293070</v>
      </c>
      <c r="B989" t="s">
        <v>3293</v>
      </c>
      <c r="C989">
        <v>19</v>
      </c>
    </row>
    <row r="990" spans="1:3" x14ac:dyDescent="0.3">
      <c r="A990">
        <v>293080</v>
      </c>
      <c r="B990" t="s">
        <v>3290</v>
      </c>
      <c r="C990">
        <v>1</v>
      </c>
    </row>
    <row r="991" spans="1:3" x14ac:dyDescent="0.3">
      <c r="A991">
        <v>293120</v>
      </c>
      <c r="B991" t="s">
        <v>3285</v>
      </c>
      <c r="C991">
        <v>7</v>
      </c>
    </row>
    <row r="992" spans="1:3" x14ac:dyDescent="0.3">
      <c r="A992">
        <v>293135</v>
      </c>
      <c r="B992" t="s">
        <v>3283</v>
      </c>
      <c r="C992">
        <v>85</v>
      </c>
    </row>
    <row r="993" spans="1:3" x14ac:dyDescent="0.3">
      <c r="A993">
        <v>293150</v>
      </c>
      <c r="B993" t="s">
        <v>3282</v>
      </c>
      <c r="C993">
        <v>1</v>
      </c>
    </row>
    <row r="994" spans="1:3" x14ac:dyDescent="0.3">
      <c r="A994">
        <v>293160</v>
      </c>
      <c r="B994" t="s">
        <v>3281</v>
      </c>
      <c r="C994">
        <v>2</v>
      </c>
    </row>
    <row r="995" spans="1:3" x14ac:dyDescent="0.3">
      <c r="A995">
        <v>293180</v>
      </c>
      <c r="B995" t="s">
        <v>3279</v>
      </c>
      <c r="C995">
        <v>1</v>
      </c>
    </row>
    <row r="996" spans="1:3" x14ac:dyDescent="0.3">
      <c r="A996">
        <v>293190</v>
      </c>
      <c r="B996" t="s">
        <v>3278</v>
      </c>
      <c r="C996">
        <v>4</v>
      </c>
    </row>
    <row r="997" spans="1:3" x14ac:dyDescent="0.3">
      <c r="A997">
        <v>293220</v>
      </c>
      <c r="B997" t="s">
        <v>3275</v>
      </c>
      <c r="C997">
        <v>1</v>
      </c>
    </row>
    <row r="998" spans="1:3" x14ac:dyDescent="0.3">
      <c r="A998">
        <v>293230</v>
      </c>
      <c r="B998" t="s">
        <v>3274</v>
      </c>
      <c r="C998">
        <v>2</v>
      </c>
    </row>
    <row r="999" spans="1:3" x14ac:dyDescent="0.3">
      <c r="A999">
        <v>293240</v>
      </c>
      <c r="B999" t="s">
        <v>3273</v>
      </c>
      <c r="C999">
        <v>4</v>
      </c>
    </row>
    <row r="1000" spans="1:3" x14ac:dyDescent="0.3">
      <c r="A1000">
        <v>293245</v>
      </c>
      <c r="B1000" t="s">
        <v>3272</v>
      </c>
      <c r="C1000">
        <v>1</v>
      </c>
    </row>
    <row r="1001" spans="1:3" x14ac:dyDescent="0.3">
      <c r="A1001">
        <v>293250</v>
      </c>
      <c r="B1001" t="s">
        <v>3271</v>
      </c>
      <c r="C1001">
        <v>4</v>
      </c>
    </row>
    <row r="1002" spans="1:3" x14ac:dyDescent="0.3">
      <c r="A1002">
        <v>293270</v>
      </c>
      <c r="B1002" t="s">
        <v>3269</v>
      </c>
      <c r="C1002">
        <v>2</v>
      </c>
    </row>
    <row r="1003" spans="1:3" x14ac:dyDescent="0.3">
      <c r="A1003">
        <v>293290</v>
      </c>
      <c r="B1003" t="s">
        <v>2261</v>
      </c>
      <c r="C1003">
        <v>13</v>
      </c>
    </row>
    <row r="1004" spans="1:3" x14ac:dyDescent="0.3">
      <c r="A1004">
        <v>293310</v>
      </c>
      <c r="B1004" t="s">
        <v>3265</v>
      </c>
      <c r="C1004">
        <v>3</v>
      </c>
    </row>
    <row r="1005" spans="1:3" x14ac:dyDescent="0.3">
      <c r="A1005">
        <v>293315</v>
      </c>
      <c r="B1005" t="s">
        <v>3264</v>
      </c>
      <c r="C1005">
        <v>1</v>
      </c>
    </row>
    <row r="1006" spans="1:3" x14ac:dyDescent="0.3">
      <c r="A1006">
        <v>293320</v>
      </c>
      <c r="B1006" t="s">
        <v>486</v>
      </c>
      <c r="C1006">
        <v>4</v>
      </c>
    </row>
    <row r="1007" spans="1:3" x14ac:dyDescent="0.3">
      <c r="A1007">
        <v>293330</v>
      </c>
      <c r="B1007" t="s">
        <v>3261</v>
      </c>
      <c r="C1007">
        <v>212</v>
      </c>
    </row>
    <row r="1008" spans="1:3" x14ac:dyDescent="0.3">
      <c r="A1008">
        <v>293340</v>
      </c>
      <c r="B1008" t="s">
        <v>3260</v>
      </c>
      <c r="C1008">
        <v>2</v>
      </c>
    </row>
    <row r="1009" spans="1:3" x14ac:dyDescent="0.3">
      <c r="A1009">
        <v>310010</v>
      </c>
      <c r="B1009" t="s">
        <v>5503</v>
      </c>
      <c r="C1009">
        <v>6</v>
      </c>
    </row>
    <row r="1010" spans="1:3" x14ac:dyDescent="0.3">
      <c r="A1010">
        <v>310020</v>
      </c>
      <c r="B1010" t="s">
        <v>3254</v>
      </c>
      <c r="C1010">
        <v>4</v>
      </c>
    </row>
    <row r="1011" spans="1:3" x14ac:dyDescent="0.3">
      <c r="A1011">
        <v>310040</v>
      </c>
      <c r="B1011" t="s">
        <v>3252</v>
      </c>
      <c r="C1011">
        <v>1</v>
      </c>
    </row>
    <row r="1012" spans="1:3" x14ac:dyDescent="0.3">
      <c r="A1012">
        <v>310050</v>
      </c>
      <c r="B1012" t="s">
        <v>3251</v>
      </c>
      <c r="C1012">
        <v>1</v>
      </c>
    </row>
    <row r="1013" spans="1:3" x14ac:dyDescent="0.3">
      <c r="A1013">
        <v>310090</v>
      </c>
      <c r="B1013" t="s">
        <v>3248</v>
      </c>
      <c r="C1013">
        <v>6</v>
      </c>
    </row>
    <row r="1014" spans="1:3" x14ac:dyDescent="0.3">
      <c r="A1014">
        <v>310110</v>
      </c>
      <c r="B1014" t="s">
        <v>3246</v>
      </c>
      <c r="C1014">
        <v>6</v>
      </c>
    </row>
    <row r="1015" spans="1:3" x14ac:dyDescent="0.3">
      <c r="A1015">
        <v>310150</v>
      </c>
      <c r="B1015" t="s">
        <v>3242</v>
      </c>
      <c r="C1015">
        <v>4</v>
      </c>
    </row>
    <row r="1016" spans="1:3" x14ac:dyDescent="0.3">
      <c r="A1016">
        <v>310160</v>
      </c>
      <c r="B1016" t="s">
        <v>3241</v>
      </c>
      <c r="C1016">
        <v>52</v>
      </c>
    </row>
    <row r="1017" spans="1:3" x14ac:dyDescent="0.3">
      <c r="A1017">
        <v>310170</v>
      </c>
      <c r="B1017" t="s">
        <v>3239</v>
      </c>
      <c r="C1017">
        <v>2</v>
      </c>
    </row>
    <row r="1018" spans="1:3" x14ac:dyDescent="0.3">
      <c r="A1018">
        <v>310180</v>
      </c>
      <c r="B1018" t="s">
        <v>3238</v>
      </c>
      <c r="C1018">
        <v>1</v>
      </c>
    </row>
    <row r="1019" spans="1:3" x14ac:dyDescent="0.3">
      <c r="A1019">
        <v>310205</v>
      </c>
      <c r="B1019" t="s">
        <v>3235</v>
      </c>
      <c r="C1019">
        <v>1</v>
      </c>
    </row>
    <row r="1020" spans="1:3" x14ac:dyDescent="0.3">
      <c r="A1020">
        <v>310260</v>
      </c>
      <c r="B1020" t="s">
        <v>3229</v>
      </c>
      <c r="C1020">
        <v>30</v>
      </c>
    </row>
    <row r="1021" spans="1:3" x14ac:dyDescent="0.3">
      <c r="A1021">
        <v>310285</v>
      </c>
      <c r="B1021" t="s">
        <v>3226</v>
      </c>
      <c r="C1021">
        <v>1</v>
      </c>
    </row>
    <row r="1022" spans="1:3" x14ac:dyDescent="0.3">
      <c r="A1022">
        <v>310320</v>
      </c>
      <c r="B1022" t="s">
        <v>3223</v>
      </c>
      <c r="C1022">
        <v>1</v>
      </c>
    </row>
    <row r="1023" spans="1:3" x14ac:dyDescent="0.3">
      <c r="A1023">
        <v>310340</v>
      </c>
      <c r="B1023" t="s">
        <v>3221</v>
      </c>
      <c r="C1023">
        <v>7</v>
      </c>
    </row>
    <row r="1024" spans="1:3" x14ac:dyDescent="0.3">
      <c r="A1024">
        <v>310350</v>
      </c>
      <c r="B1024" t="s">
        <v>3220</v>
      </c>
      <c r="C1024">
        <v>46</v>
      </c>
    </row>
    <row r="1025" spans="1:3" x14ac:dyDescent="0.3">
      <c r="A1025">
        <v>310370</v>
      </c>
      <c r="B1025" t="s">
        <v>3218</v>
      </c>
      <c r="C1025">
        <v>1</v>
      </c>
    </row>
    <row r="1026" spans="1:3" x14ac:dyDescent="0.3">
      <c r="A1026">
        <v>310390</v>
      </c>
      <c r="B1026" t="s">
        <v>3215</v>
      </c>
      <c r="C1026">
        <v>1</v>
      </c>
    </row>
    <row r="1027" spans="1:3" x14ac:dyDescent="0.3">
      <c r="A1027">
        <v>310400</v>
      </c>
      <c r="B1027" t="s">
        <v>3214</v>
      </c>
      <c r="C1027">
        <v>53</v>
      </c>
    </row>
    <row r="1028" spans="1:3" x14ac:dyDescent="0.3">
      <c r="A1028">
        <v>310410</v>
      </c>
      <c r="B1028" t="s">
        <v>3213</v>
      </c>
      <c r="C1028">
        <v>1</v>
      </c>
    </row>
    <row r="1029" spans="1:3" x14ac:dyDescent="0.3">
      <c r="A1029">
        <v>310420</v>
      </c>
      <c r="B1029" t="s">
        <v>3212</v>
      </c>
      <c r="C1029">
        <v>4</v>
      </c>
    </row>
    <row r="1030" spans="1:3" x14ac:dyDescent="0.3">
      <c r="A1030">
        <v>310430</v>
      </c>
      <c r="B1030" t="s">
        <v>3211</v>
      </c>
      <c r="C1030">
        <v>2</v>
      </c>
    </row>
    <row r="1031" spans="1:3" x14ac:dyDescent="0.3">
      <c r="A1031">
        <v>310450</v>
      </c>
      <c r="B1031" t="s">
        <v>3208</v>
      </c>
      <c r="C1031">
        <v>1</v>
      </c>
    </row>
    <row r="1032" spans="1:3" x14ac:dyDescent="0.3">
      <c r="A1032">
        <v>310490</v>
      </c>
      <c r="B1032" t="s">
        <v>3204</v>
      </c>
      <c r="C1032">
        <v>5</v>
      </c>
    </row>
    <row r="1033" spans="1:3" x14ac:dyDescent="0.3">
      <c r="A1033">
        <v>310510</v>
      </c>
      <c r="B1033" t="s">
        <v>3202</v>
      </c>
      <c r="C1033">
        <v>2</v>
      </c>
    </row>
    <row r="1034" spans="1:3" x14ac:dyDescent="0.3">
      <c r="A1034">
        <v>310520</v>
      </c>
      <c r="B1034" t="s">
        <v>3201</v>
      </c>
      <c r="C1034">
        <v>1</v>
      </c>
    </row>
    <row r="1035" spans="1:3" x14ac:dyDescent="0.3">
      <c r="A1035">
        <v>310540</v>
      </c>
      <c r="B1035" t="s">
        <v>3199</v>
      </c>
      <c r="C1035">
        <v>2</v>
      </c>
    </row>
    <row r="1036" spans="1:3" x14ac:dyDescent="0.3">
      <c r="A1036">
        <v>310560</v>
      </c>
      <c r="B1036" t="s">
        <v>3197</v>
      </c>
      <c r="C1036">
        <v>75</v>
      </c>
    </row>
    <row r="1037" spans="1:3" x14ac:dyDescent="0.3">
      <c r="A1037">
        <v>310570</v>
      </c>
      <c r="B1037" t="s">
        <v>3196</v>
      </c>
      <c r="C1037">
        <v>1</v>
      </c>
    </row>
    <row r="1038" spans="1:3" x14ac:dyDescent="0.3">
      <c r="A1038">
        <v>310590</v>
      </c>
      <c r="B1038" t="s">
        <v>3195</v>
      </c>
      <c r="C1038">
        <v>2</v>
      </c>
    </row>
    <row r="1039" spans="1:3" x14ac:dyDescent="0.3">
      <c r="A1039">
        <v>310620</v>
      </c>
      <c r="B1039" t="s">
        <v>3192</v>
      </c>
      <c r="C1039">
        <v>2820</v>
      </c>
    </row>
    <row r="1040" spans="1:3" x14ac:dyDescent="0.3">
      <c r="A1040">
        <v>310630</v>
      </c>
      <c r="B1040" t="s">
        <v>3191</v>
      </c>
      <c r="C1040">
        <v>7</v>
      </c>
    </row>
    <row r="1041" spans="1:3" x14ac:dyDescent="0.3">
      <c r="A1041">
        <v>310640</v>
      </c>
      <c r="B1041" t="s">
        <v>3190</v>
      </c>
      <c r="C1041">
        <v>1</v>
      </c>
    </row>
    <row r="1042" spans="1:3" x14ac:dyDescent="0.3">
      <c r="A1042">
        <v>310670</v>
      </c>
      <c r="B1042" t="s">
        <v>3186</v>
      </c>
      <c r="C1042">
        <v>152</v>
      </c>
    </row>
    <row r="1043" spans="1:3" x14ac:dyDescent="0.3">
      <c r="A1043">
        <v>310690</v>
      </c>
      <c r="B1043" t="s">
        <v>3184</v>
      </c>
      <c r="C1043">
        <v>3</v>
      </c>
    </row>
    <row r="1044" spans="1:3" x14ac:dyDescent="0.3">
      <c r="A1044">
        <v>310710</v>
      </c>
      <c r="B1044" t="s">
        <v>1602</v>
      </c>
      <c r="C1044">
        <v>4</v>
      </c>
    </row>
    <row r="1045" spans="1:3" x14ac:dyDescent="0.3">
      <c r="A1045">
        <v>310730</v>
      </c>
      <c r="B1045" t="s">
        <v>3181</v>
      </c>
      <c r="C1045">
        <v>9</v>
      </c>
    </row>
    <row r="1046" spans="1:3" x14ac:dyDescent="0.3">
      <c r="A1046">
        <v>310740</v>
      </c>
      <c r="B1046" t="s">
        <v>3180</v>
      </c>
      <c r="C1046">
        <v>4</v>
      </c>
    </row>
    <row r="1047" spans="1:3" x14ac:dyDescent="0.3">
      <c r="A1047">
        <v>310750</v>
      </c>
      <c r="B1047" t="s">
        <v>3179</v>
      </c>
      <c r="C1047">
        <v>1</v>
      </c>
    </row>
    <row r="1048" spans="1:3" x14ac:dyDescent="0.3">
      <c r="A1048">
        <v>310790</v>
      </c>
      <c r="B1048" t="s">
        <v>3175</v>
      </c>
      <c r="C1048">
        <v>1</v>
      </c>
    </row>
    <row r="1049" spans="1:3" x14ac:dyDescent="0.3">
      <c r="A1049">
        <v>310800</v>
      </c>
      <c r="B1049" t="s">
        <v>1596</v>
      </c>
      <c r="C1049">
        <v>1</v>
      </c>
    </row>
    <row r="1050" spans="1:3" x14ac:dyDescent="0.3">
      <c r="A1050">
        <v>310820</v>
      </c>
      <c r="B1050" t="s">
        <v>3173</v>
      </c>
      <c r="C1050">
        <v>1</v>
      </c>
    </row>
    <row r="1051" spans="1:3" x14ac:dyDescent="0.3">
      <c r="A1051">
        <v>310830</v>
      </c>
      <c r="B1051" t="s">
        <v>3171</v>
      </c>
      <c r="C1051">
        <v>3</v>
      </c>
    </row>
    <row r="1052" spans="1:3" x14ac:dyDescent="0.3">
      <c r="A1052">
        <v>310840</v>
      </c>
      <c r="B1052" t="s">
        <v>3170</v>
      </c>
      <c r="C1052">
        <v>2</v>
      </c>
    </row>
    <row r="1053" spans="1:3" x14ac:dyDescent="0.3">
      <c r="A1053">
        <v>310860</v>
      </c>
      <c r="B1053" t="s">
        <v>3167</v>
      </c>
      <c r="C1053">
        <v>1</v>
      </c>
    </row>
    <row r="1054" spans="1:3" x14ac:dyDescent="0.3">
      <c r="A1054">
        <v>310890</v>
      </c>
      <c r="B1054" t="s">
        <v>5637</v>
      </c>
      <c r="C1054">
        <v>2</v>
      </c>
    </row>
    <row r="1055" spans="1:3" x14ac:dyDescent="0.3">
      <c r="A1055">
        <v>310900</v>
      </c>
      <c r="B1055" t="s">
        <v>3163</v>
      </c>
      <c r="C1055">
        <v>19</v>
      </c>
    </row>
    <row r="1056" spans="1:3" x14ac:dyDescent="0.3">
      <c r="A1056">
        <v>310910</v>
      </c>
      <c r="B1056" t="s">
        <v>3162</v>
      </c>
      <c r="C1056">
        <v>2</v>
      </c>
    </row>
    <row r="1057" spans="1:3" x14ac:dyDescent="0.3">
      <c r="A1057">
        <v>310920</v>
      </c>
      <c r="B1057" t="s">
        <v>3161</v>
      </c>
      <c r="C1057">
        <v>1</v>
      </c>
    </row>
    <row r="1058" spans="1:3" x14ac:dyDescent="0.3">
      <c r="A1058">
        <v>310930</v>
      </c>
      <c r="B1058" t="s">
        <v>3159</v>
      </c>
      <c r="C1058">
        <v>2</v>
      </c>
    </row>
    <row r="1059" spans="1:3" x14ac:dyDescent="0.3">
      <c r="A1059">
        <v>310940</v>
      </c>
      <c r="B1059" t="s">
        <v>3158</v>
      </c>
      <c r="C1059">
        <v>2</v>
      </c>
    </row>
    <row r="1060" spans="1:3" x14ac:dyDescent="0.3">
      <c r="A1060">
        <v>310950</v>
      </c>
      <c r="B1060" t="s">
        <v>3156</v>
      </c>
      <c r="C1060">
        <v>1</v>
      </c>
    </row>
    <row r="1061" spans="1:3" x14ac:dyDescent="0.3">
      <c r="A1061">
        <v>310960</v>
      </c>
      <c r="B1061" t="s">
        <v>3155</v>
      </c>
      <c r="C1061">
        <v>1</v>
      </c>
    </row>
    <row r="1062" spans="1:3" x14ac:dyDescent="0.3">
      <c r="A1062">
        <v>310970</v>
      </c>
      <c r="B1062" t="s">
        <v>3154</v>
      </c>
      <c r="C1062">
        <v>1</v>
      </c>
    </row>
    <row r="1063" spans="1:3" x14ac:dyDescent="0.3">
      <c r="A1063">
        <v>311010</v>
      </c>
      <c r="B1063" t="s">
        <v>3151</v>
      </c>
      <c r="C1063">
        <v>1</v>
      </c>
    </row>
    <row r="1064" spans="1:3" x14ac:dyDescent="0.3">
      <c r="A1064">
        <v>311020</v>
      </c>
      <c r="B1064" t="s">
        <v>3150</v>
      </c>
      <c r="C1064">
        <v>2</v>
      </c>
    </row>
    <row r="1065" spans="1:3" x14ac:dyDescent="0.3">
      <c r="A1065">
        <v>311030</v>
      </c>
      <c r="B1065" t="s">
        <v>3149</v>
      </c>
      <c r="C1065">
        <v>2</v>
      </c>
    </row>
    <row r="1066" spans="1:3" x14ac:dyDescent="0.3">
      <c r="A1066">
        <v>311060</v>
      </c>
      <c r="B1066" t="s">
        <v>3146</v>
      </c>
      <c r="C1066">
        <v>2</v>
      </c>
    </row>
    <row r="1067" spans="1:3" x14ac:dyDescent="0.3">
      <c r="A1067">
        <v>311090</v>
      </c>
      <c r="B1067" t="s">
        <v>3143</v>
      </c>
      <c r="C1067">
        <v>2</v>
      </c>
    </row>
    <row r="1068" spans="1:3" x14ac:dyDescent="0.3">
      <c r="A1068">
        <v>311115</v>
      </c>
      <c r="B1068" t="s">
        <v>3140</v>
      </c>
      <c r="C1068">
        <v>1</v>
      </c>
    </row>
    <row r="1069" spans="1:3" x14ac:dyDescent="0.3">
      <c r="A1069">
        <v>311120</v>
      </c>
      <c r="B1069" t="s">
        <v>3139</v>
      </c>
      <c r="C1069">
        <v>2</v>
      </c>
    </row>
    <row r="1070" spans="1:3" x14ac:dyDescent="0.3">
      <c r="A1070">
        <v>311130</v>
      </c>
      <c r="B1070" t="s">
        <v>3138</v>
      </c>
      <c r="C1070">
        <v>2</v>
      </c>
    </row>
    <row r="1071" spans="1:3" x14ac:dyDescent="0.3">
      <c r="A1071">
        <v>311150</v>
      </c>
      <c r="B1071" t="s">
        <v>3136</v>
      </c>
      <c r="C1071">
        <v>2</v>
      </c>
    </row>
    <row r="1072" spans="1:3" x14ac:dyDescent="0.3">
      <c r="A1072">
        <v>311160</v>
      </c>
      <c r="B1072" t="s">
        <v>3135</v>
      </c>
      <c r="C1072">
        <v>2</v>
      </c>
    </row>
    <row r="1073" spans="1:3" x14ac:dyDescent="0.3">
      <c r="A1073">
        <v>311200</v>
      </c>
      <c r="B1073" t="s">
        <v>3131</v>
      </c>
      <c r="C1073">
        <v>1</v>
      </c>
    </row>
    <row r="1074" spans="1:3" x14ac:dyDescent="0.3">
      <c r="A1074">
        <v>311230</v>
      </c>
      <c r="B1074" t="s">
        <v>3128</v>
      </c>
      <c r="C1074">
        <v>4</v>
      </c>
    </row>
    <row r="1075" spans="1:3" x14ac:dyDescent="0.3">
      <c r="A1075">
        <v>311260</v>
      </c>
      <c r="B1075" t="s">
        <v>3125</v>
      </c>
      <c r="C1075">
        <v>2</v>
      </c>
    </row>
    <row r="1076" spans="1:3" x14ac:dyDescent="0.3">
      <c r="A1076">
        <v>311270</v>
      </c>
      <c r="B1076" t="s">
        <v>3123</v>
      </c>
      <c r="C1076">
        <v>2</v>
      </c>
    </row>
    <row r="1077" spans="1:3" x14ac:dyDescent="0.3">
      <c r="A1077">
        <v>311280</v>
      </c>
      <c r="B1077" t="s">
        <v>3122</v>
      </c>
      <c r="C1077">
        <v>1</v>
      </c>
    </row>
    <row r="1078" spans="1:3" x14ac:dyDescent="0.3">
      <c r="A1078">
        <v>311300</v>
      </c>
      <c r="B1078" t="s">
        <v>3120</v>
      </c>
      <c r="C1078">
        <v>2</v>
      </c>
    </row>
    <row r="1079" spans="1:3" x14ac:dyDescent="0.3">
      <c r="A1079">
        <v>311320</v>
      </c>
      <c r="B1079" t="s">
        <v>3118</v>
      </c>
      <c r="C1079">
        <v>3</v>
      </c>
    </row>
    <row r="1080" spans="1:3" x14ac:dyDescent="0.3">
      <c r="A1080">
        <v>311330</v>
      </c>
      <c r="B1080" t="s">
        <v>3117</v>
      </c>
      <c r="C1080">
        <v>9</v>
      </c>
    </row>
    <row r="1081" spans="1:3" x14ac:dyDescent="0.3">
      <c r="A1081">
        <v>311340</v>
      </c>
      <c r="B1081" t="s">
        <v>3116</v>
      </c>
      <c r="C1081">
        <v>12</v>
      </c>
    </row>
    <row r="1082" spans="1:3" x14ac:dyDescent="0.3">
      <c r="A1082">
        <v>311350</v>
      </c>
      <c r="B1082" t="s">
        <v>3115</v>
      </c>
      <c r="C1082">
        <v>1</v>
      </c>
    </row>
    <row r="1083" spans="1:3" x14ac:dyDescent="0.3">
      <c r="A1083">
        <v>311360</v>
      </c>
      <c r="B1083" t="s">
        <v>3114</v>
      </c>
      <c r="C1083">
        <v>1</v>
      </c>
    </row>
    <row r="1084" spans="1:3" x14ac:dyDescent="0.3">
      <c r="A1084">
        <v>311370</v>
      </c>
      <c r="B1084" t="s">
        <v>3113</v>
      </c>
      <c r="C1084">
        <v>1</v>
      </c>
    </row>
    <row r="1085" spans="1:3" x14ac:dyDescent="0.3">
      <c r="A1085">
        <v>311410</v>
      </c>
      <c r="B1085" t="s">
        <v>3109</v>
      </c>
      <c r="C1085">
        <v>2</v>
      </c>
    </row>
    <row r="1086" spans="1:3" x14ac:dyDescent="0.3">
      <c r="A1086">
        <v>311420</v>
      </c>
      <c r="B1086" t="s">
        <v>3108</v>
      </c>
      <c r="C1086">
        <v>3</v>
      </c>
    </row>
    <row r="1087" spans="1:3" x14ac:dyDescent="0.3">
      <c r="A1087">
        <v>311430</v>
      </c>
      <c r="B1087" t="s">
        <v>3107</v>
      </c>
      <c r="C1087">
        <v>1</v>
      </c>
    </row>
    <row r="1088" spans="1:3" x14ac:dyDescent="0.3">
      <c r="A1088">
        <v>311440</v>
      </c>
      <c r="B1088" t="s">
        <v>3106</v>
      </c>
      <c r="C1088">
        <v>3</v>
      </c>
    </row>
    <row r="1089" spans="1:3" x14ac:dyDescent="0.3">
      <c r="A1089">
        <v>311460</v>
      </c>
      <c r="B1089" t="s">
        <v>3103</v>
      </c>
      <c r="C1089">
        <v>1</v>
      </c>
    </row>
    <row r="1090" spans="1:3" x14ac:dyDescent="0.3">
      <c r="A1090">
        <v>311510</v>
      </c>
      <c r="B1090" t="s">
        <v>3098</v>
      </c>
      <c r="C1090">
        <v>3</v>
      </c>
    </row>
    <row r="1091" spans="1:3" x14ac:dyDescent="0.3">
      <c r="A1091">
        <v>311530</v>
      </c>
      <c r="B1091" t="s">
        <v>3096</v>
      </c>
      <c r="C1091">
        <v>16</v>
      </c>
    </row>
    <row r="1092" spans="1:3" x14ac:dyDescent="0.3">
      <c r="A1092">
        <v>311545</v>
      </c>
      <c r="B1092" t="s">
        <v>3093</v>
      </c>
      <c r="C1092">
        <v>5</v>
      </c>
    </row>
    <row r="1093" spans="1:3" x14ac:dyDescent="0.3">
      <c r="A1093">
        <v>311550</v>
      </c>
      <c r="B1093" t="s">
        <v>3091</v>
      </c>
      <c r="C1093">
        <v>8</v>
      </c>
    </row>
    <row r="1094" spans="1:3" x14ac:dyDescent="0.3">
      <c r="A1094">
        <v>311610</v>
      </c>
      <c r="B1094" t="s">
        <v>3085</v>
      </c>
      <c r="C1094">
        <v>1</v>
      </c>
    </row>
    <row r="1095" spans="1:3" x14ac:dyDescent="0.3">
      <c r="A1095">
        <v>311615</v>
      </c>
      <c r="B1095" t="s">
        <v>3084</v>
      </c>
      <c r="C1095">
        <v>7</v>
      </c>
    </row>
    <row r="1096" spans="1:3" x14ac:dyDescent="0.3">
      <c r="A1096">
        <v>311680</v>
      </c>
      <c r="B1096" t="s">
        <v>3077</v>
      </c>
      <c r="C1096">
        <v>3</v>
      </c>
    </row>
    <row r="1097" spans="1:3" x14ac:dyDescent="0.3">
      <c r="A1097">
        <v>311710</v>
      </c>
      <c r="B1097" t="s">
        <v>3074</v>
      </c>
      <c r="C1097">
        <v>7</v>
      </c>
    </row>
    <row r="1098" spans="1:3" x14ac:dyDescent="0.3">
      <c r="A1098">
        <v>311730</v>
      </c>
      <c r="B1098" t="s">
        <v>5639</v>
      </c>
      <c r="C1098">
        <v>5</v>
      </c>
    </row>
    <row r="1099" spans="1:3" x14ac:dyDescent="0.3">
      <c r="A1099">
        <v>311750</v>
      </c>
      <c r="B1099" t="s">
        <v>3070</v>
      </c>
      <c r="C1099">
        <v>1</v>
      </c>
    </row>
    <row r="1100" spans="1:3" x14ac:dyDescent="0.3">
      <c r="A1100">
        <v>311760</v>
      </c>
      <c r="B1100" t="s">
        <v>3069</v>
      </c>
      <c r="C1100">
        <v>3</v>
      </c>
    </row>
    <row r="1101" spans="1:3" x14ac:dyDescent="0.3">
      <c r="A1101">
        <v>311770</v>
      </c>
      <c r="B1101" t="s">
        <v>3068</v>
      </c>
      <c r="C1101">
        <v>1</v>
      </c>
    </row>
    <row r="1102" spans="1:3" x14ac:dyDescent="0.3">
      <c r="A1102">
        <v>311787</v>
      </c>
      <c r="B1102" t="s">
        <v>3065</v>
      </c>
      <c r="C1102">
        <v>2</v>
      </c>
    </row>
    <row r="1103" spans="1:3" x14ac:dyDescent="0.3">
      <c r="A1103">
        <v>311790</v>
      </c>
      <c r="B1103" t="s">
        <v>3064</v>
      </c>
      <c r="C1103">
        <v>2</v>
      </c>
    </row>
    <row r="1104" spans="1:3" x14ac:dyDescent="0.3">
      <c r="A1104">
        <v>311800</v>
      </c>
      <c r="B1104" t="s">
        <v>3063</v>
      </c>
      <c r="C1104">
        <v>1</v>
      </c>
    </row>
    <row r="1105" spans="1:3" x14ac:dyDescent="0.3">
      <c r="A1105">
        <v>311810</v>
      </c>
      <c r="B1105" t="s">
        <v>3062</v>
      </c>
      <c r="C1105">
        <v>2</v>
      </c>
    </row>
    <row r="1106" spans="1:3" x14ac:dyDescent="0.3">
      <c r="A1106">
        <v>311820</v>
      </c>
      <c r="B1106" t="s">
        <v>3061</v>
      </c>
      <c r="C1106">
        <v>1</v>
      </c>
    </row>
    <row r="1107" spans="1:3" x14ac:dyDescent="0.3">
      <c r="A1107">
        <v>311830</v>
      </c>
      <c r="B1107" t="s">
        <v>3060</v>
      </c>
      <c r="C1107">
        <v>29</v>
      </c>
    </row>
    <row r="1108" spans="1:3" x14ac:dyDescent="0.3">
      <c r="A1108">
        <v>311840</v>
      </c>
      <c r="B1108" t="s">
        <v>3059</v>
      </c>
      <c r="C1108">
        <v>2</v>
      </c>
    </row>
    <row r="1109" spans="1:3" x14ac:dyDescent="0.3">
      <c r="A1109">
        <v>311860</v>
      </c>
      <c r="B1109" t="s">
        <v>3057</v>
      </c>
      <c r="C1109">
        <v>118</v>
      </c>
    </row>
    <row r="1110" spans="1:3" x14ac:dyDescent="0.3">
      <c r="A1110">
        <v>311880</v>
      </c>
      <c r="B1110" t="s">
        <v>3055</v>
      </c>
      <c r="C1110">
        <v>1</v>
      </c>
    </row>
    <row r="1111" spans="1:3" x14ac:dyDescent="0.3">
      <c r="A1111">
        <v>311900</v>
      </c>
      <c r="B1111" t="s">
        <v>3053</v>
      </c>
      <c r="C1111">
        <v>4</v>
      </c>
    </row>
    <row r="1112" spans="1:3" x14ac:dyDescent="0.3">
      <c r="A1112">
        <v>311910</v>
      </c>
      <c r="B1112" t="s">
        <v>3052</v>
      </c>
      <c r="C1112">
        <v>1</v>
      </c>
    </row>
    <row r="1113" spans="1:3" x14ac:dyDescent="0.3">
      <c r="A1113">
        <v>311920</v>
      </c>
      <c r="B1113" t="s">
        <v>3051</v>
      </c>
      <c r="C1113">
        <v>1</v>
      </c>
    </row>
    <row r="1114" spans="1:3" x14ac:dyDescent="0.3">
      <c r="A1114">
        <v>311930</v>
      </c>
      <c r="B1114" t="s">
        <v>3050</v>
      </c>
      <c r="C1114">
        <v>2</v>
      </c>
    </row>
    <row r="1115" spans="1:3" x14ac:dyDescent="0.3">
      <c r="A1115">
        <v>311940</v>
      </c>
      <c r="B1115" t="s">
        <v>3049</v>
      </c>
      <c r="C1115">
        <v>49</v>
      </c>
    </row>
    <row r="1116" spans="1:3" x14ac:dyDescent="0.3">
      <c r="A1116">
        <v>311990</v>
      </c>
      <c r="B1116" t="s">
        <v>3044</v>
      </c>
      <c r="C1116">
        <v>2</v>
      </c>
    </row>
    <row r="1117" spans="1:3" x14ac:dyDescent="0.3">
      <c r="A1117">
        <v>311995</v>
      </c>
      <c r="B1117" t="s">
        <v>3043</v>
      </c>
      <c r="C1117">
        <v>2</v>
      </c>
    </row>
    <row r="1118" spans="1:3" x14ac:dyDescent="0.3">
      <c r="A1118">
        <v>312050</v>
      </c>
      <c r="B1118" t="s">
        <v>3036</v>
      </c>
      <c r="C1118">
        <v>1</v>
      </c>
    </row>
    <row r="1119" spans="1:3" x14ac:dyDescent="0.3">
      <c r="A1119">
        <v>312080</v>
      </c>
      <c r="B1119" t="s">
        <v>3033</v>
      </c>
      <c r="C1119">
        <v>2</v>
      </c>
    </row>
    <row r="1120" spans="1:3" x14ac:dyDescent="0.3">
      <c r="A1120">
        <v>312090</v>
      </c>
      <c r="B1120" t="s">
        <v>3030</v>
      </c>
      <c r="C1120">
        <v>11</v>
      </c>
    </row>
    <row r="1121" spans="1:3" x14ac:dyDescent="0.3">
      <c r="A1121">
        <v>312120</v>
      </c>
      <c r="B1121" t="s">
        <v>3027</v>
      </c>
      <c r="C1121">
        <v>4</v>
      </c>
    </row>
    <row r="1122" spans="1:3" x14ac:dyDescent="0.3">
      <c r="A1122">
        <v>312140</v>
      </c>
      <c r="B1122" t="s">
        <v>3024</v>
      </c>
      <c r="C1122">
        <v>1</v>
      </c>
    </row>
    <row r="1123" spans="1:3" x14ac:dyDescent="0.3">
      <c r="A1123">
        <v>312160</v>
      </c>
      <c r="B1123" t="s">
        <v>3022</v>
      </c>
      <c r="C1123">
        <v>51</v>
      </c>
    </row>
    <row r="1124" spans="1:3" x14ac:dyDescent="0.3">
      <c r="A1124">
        <v>312200</v>
      </c>
      <c r="B1124" t="s">
        <v>3018</v>
      </c>
      <c r="C1124">
        <v>4</v>
      </c>
    </row>
    <row r="1125" spans="1:3" x14ac:dyDescent="0.3">
      <c r="A1125">
        <v>312220</v>
      </c>
      <c r="B1125" t="s">
        <v>3016</v>
      </c>
      <c r="C1125">
        <v>1</v>
      </c>
    </row>
    <row r="1126" spans="1:3" x14ac:dyDescent="0.3">
      <c r="A1126">
        <v>312230</v>
      </c>
      <c r="B1126" t="s">
        <v>3015</v>
      </c>
      <c r="C1126">
        <v>146</v>
      </c>
    </row>
    <row r="1127" spans="1:3" x14ac:dyDescent="0.3">
      <c r="A1127">
        <v>312235</v>
      </c>
      <c r="B1127" t="s">
        <v>3014</v>
      </c>
      <c r="C1127">
        <v>1</v>
      </c>
    </row>
    <row r="1128" spans="1:3" x14ac:dyDescent="0.3">
      <c r="A1128">
        <v>312247</v>
      </c>
      <c r="B1128" t="s">
        <v>3011</v>
      </c>
      <c r="C1128">
        <v>3</v>
      </c>
    </row>
    <row r="1129" spans="1:3" x14ac:dyDescent="0.3">
      <c r="A1129">
        <v>312280</v>
      </c>
      <c r="B1129" t="s">
        <v>3007</v>
      </c>
      <c r="C1129">
        <v>5</v>
      </c>
    </row>
    <row r="1130" spans="1:3" x14ac:dyDescent="0.3">
      <c r="A1130">
        <v>312320</v>
      </c>
      <c r="B1130" t="s">
        <v>3003</v>
      </c>
      <c r="C1130">
        <v>1</v>
      </c>
    </row>
    <row r="1131" spans="1:3" x14ac:dyDescent="0.3">
      <c r="A1131">
        <v>312350</v>
      </c>
      <c r="B1131" t="s">
        <v>3000</v>
      </c>
      <c r="C1131">
        <v>1</v>
      </c>
    </row>
    <row r="1132" spans="1:3" x14ac:dyDescent="0.3">
      <c r="A1132">
        <v>312360</v>
      </c>
      <c r="B1132" t="s">
        <v>2998</v>
      </c>
      <c r="C1132">
        <v>1</v>
      </c>
    </row>
    <row r="1133" spans="1:3" x14ac:dyDescent="0.3">
      <c r="A1133">
        <v>312400</v>
      </c>
      <c r="B1133" t="s">
        <v>2993</v>
      </c>
      <c r="C1133">
        <v>2</v>
      </c>
    </row>
    <row r="1134" spans="1:3" x14ac:dyDescent="0.3">
      <c r="A1134">
        <v>312410</v>
      </c>
      <c r="B1134" t="s">
        <v>2992</v>
      </c>
      <c r="C1134">
        <v>3</v>
      </c>
    </row>
    <row r="1135" spans="1:3" x14ac:dyDescent="0.3">
      <c r="A1135">
        <v>312420</v>
      </c>
      <c r="B1135" t="s">
        <v>2991</v>
      </c>
      <c r="C1135">
        <v>3</v>
      </c>
    </row>
    <row r="1136" spans="1:3" x14ac:dyDescent="0.3">
      <c r="A1136">
        <v>312430</v>
      </c>
      <c r="B1136" t="s">
        <v>2990</v>
      </c>
      <c r="C1136">
        <v>1</v>
      </c>
    </row>
    <row r="1137" spans="1:3" x14ac:dyDescent="0.3">
      <c r="A1137">
        <v>312450</v>
      </c>
      <c r="B1137" t="s">
        <v>2988</v>
      </c>
      <c r="C1137">
        <v>1</v>
      </c>
    </row>
    <row r="1138" spans="1:3" x14ac:dyDescent="0.3">
      <c r="A1138">
        <v>312510</v>
      </c>
      <c r="B1138" t="s">
        <v>2982</v>
      </c>
      <c r="C1138">
        <v>46</v>
      </c>
    </row>
    <row r="1139" spans="1:3" x14ac:dyDescent="0.3">
      <c r="A1139">
        <v>312540</v>
      </c>
      <c r="B1139" t="s">
        <v>5504</v>
      </c>
      <c r="C1139">
        <v>2</v>
      </c>
    </row>
    <row r="1140" spans="1:3" x14ac:dyDescent="0.3">
      <c r="A1140">
        <v>312570</v>
      </c>
      <c r="B1140" t="s">
        <v>2976</v>
      </c>
      <c r="C1140">
        <v>4</v>
      </c>
    </row>
    <row r="1141" spans="1:3" x14ac:dyDescent="0.3">
      <c r="A1141">
        <v>312590</v>
      </c>
      <c r="B1141" t="s">
        <v>2974</v>
      </c>
      <c r="C1141">
        <v>1</v>
      </c>
    </row>
    <row r="1142" spans="1:3" x14ac:dyDescent="0.3">
      <c r="A1142">
        <v>312595</v>
      </c>
      <c r="B1142" t="s">
        <v>2973</v>
      </c>
      <c r="C1142">
        <v>2</v>
      </c>
    </row>
    <row r="1143" spans="1:3" x14ac:dyDescent="0.3">
      <c r="A1143">
        <v>312610</v>
      </c>
      <c r="B1143" t="s">
        <v>2971</v>
      </c>
      <c r="C1143">
        <v>16</v>
      </c>
    </row>
    <row r="1144" spans="1:3" x14ac:dyDescent="0.3">
      <c r="A1144">
        <v>312640</v>
      </c>
      <c r="B1144" t="s">
        <v>2969</v>
      </c>
      <c r="C1144">
        <v>1</v>
      </c>
    </row>
    <row r="1145" spans="1:3" x14ac:dyDescent="0.3">
      <c r="A1145">
        <v>312650</v>
      </c>
      <c r="B1145" t="s">
        <v>2968</v>
      </c>
      <c r="C1145">
        <v>32</v>
      </c>
    </row>
    <row r="1146" spans="1:3" x14ac:dyDescent="0.3">
      <c r="A1146">
        <v>312660</v>
      </c>
      <c r="B1146" t="s">
        <v>2967</v>
      </c>
      <c r="C1146">
        <v>2</v>
      </c>
    </row>
    <row r="1147" spans="1:3" x14ac:dyDescent="0.3">
      <c r="A1147">
        <v>312670</v>
      </c>
      <c r="B1147" t="s">
        <v>5505</v>
      </c>
      <c r="C1147">
        <v>3</v>
      </c>
    </row>
    <row r="1148" spans="1:3" x14ac:dyDescent="0.3">
      <c r="A1148">
        <v>312675</v>
      </c>
      <c r="B1148" t="s">
        <v>2965</v>
      </c>
      <c r="C1148">
        <v>14</v>
      </c>
    </row>
    <row r="1149" spans="1:3" x14ac:dyDescent="0.3">
      <c r="A1149">
        <v>312680</v>
      </c>
      <c r="B1149" t="s">
        <v>2964</v>
      </c>
      <c r="C1149">
        <v>1</v>
      </c>
    </row>
    <row r="1150" spans="1:3" x14ac:dyDescent="0.3">
      <c r="A1150">
        <v>312700</v>
      </c>
      <c r="B1150" t="s">
        <v>2961</v>
      </c>
      <c r="C1150">
        <v>3</v>
      </c>
    </row>
    <row r="1151" spans="1:3" x14ac:dyDescent="0.3">
      <c r="A1151">
        <v>312705</v>
      </c>
      <c r="B1151" t="s">
        <v>5506</v>
      </c>
      <c r="C1151">
        <v>1</v>
      </c>
    </row>
    <row r="1152" spans="1:3" x14ac:dyDescent="0.3">
      <c r="A1152">
        <v>312710</v>
      </c>
      <c r="B1152" t="s">
        <v>2958</v>
      </c>
      <c r="C1152">
        <v>52</v>
      </c>
    </row>
    <row r="1153" spans="1:3" x14ac:dyDescent="0.3">
      <c r="A1153">
        <v>312733</v>
      </c>
      <c r="B1153" t="s">
        <v>2955</v>
      </c>
      <c r="C1153">
        <v>1</v>
      </c>
    </row>
    <row r="1154" spans="1:3" x14ac:dyDescent="0.3">
      <c r="A1154">
        <v>312737</v>
      </c>
      <c r="B1154" t="s">
        <v>2953</v>
      </c>
      <c r="C1154">
        <v>1</v>
      </c>
    </row>
    <row r="1155" spans="1:3" x14ac:dyDescent="0.3">
      <c r="A1155">
        <v>312770</v>
      </c>
      <c r="B1155" t="s">
        <v>2948</v>
      </c>
      <c r="C1155">
        <v>166</v>
      </c>
    </row>
    <row r="1156" spans="1:3" x14ac:dyDescent="0.3">
      <c r="A1156">
        <v>312800</v>
      </c>
      <c r="B1156" t="s">
        <v>2945</v>
      </c>
      <c r="C1156">
        <v>3</v>
      </c>
    </row>
    <row r="1157" spans="1:3" x14ac:dyDescent="0.3">
      <c r="A1157">
        <v>312820</v>
      </c>
      <c r="B1157" t="s">
        <v>1155</v>
      </c>
      <c r="C1157">
        <v>1</v>
      </c>
    </row>
    <row r="1158" spans="1:3" x14ac:dyDescent="0.3">
      <c r="A1158">
        <v>312825</v>
      </c>
      <c r="B1158" t="s">
        <v>2943</v>
      </c>
      <c r="C1158">
        <v>1</v>
      </c>
    </row>
    <row r="1159" spans="1:3" x14ac:dyDescent="0.3">
      <c r="A1159">
        <v>312830</v>
      </c>
      <c r="B1159" t="s">
        <v>2942</v>
      </c>
      <c r="C1159">
        <v>20</v>
      </c>
    </row>
    <row r="1160" spans="1:3" x14ac:dyDescent="0.3">
      <c r="A1160">
        <v>312840</v>
      </c>
      <c r="B1160" t="s">
        <v>2941</v>
      </c>
      <c r="C1160">
        <v>1</v>
      </c>
    </row>
    <row r="1161" spans="1:3" x14ac:dyDescent="0.3">
      <c r="A1161">
        <v>312870</v>
      </c>
      <c r="B1161" t="s">
        <v>2938</v>
      </c>
      <c r="C1161">
        <v>13</v>
      </c>
    </row>
    <row r="1162" spans="1:3" x14ac:dyDescent="0.3">
      <c r="A1162">
        <v>312880</v>
      </c>
      <c r="B1162" t="s">
        <v>2937</v>
      </c>
      <c r="C1162">
        <v>1</v>
      </c>
    </row>
    <row r="1163" spans="1:3" x14ac:dyDescent="0.3">
      <c r="A1163">
        <v>312920</v>
      </c>
      <c r="B1163" t="s">
        <v>2933</v>
      </c>
      <c r="C1163">
        <v>1</v>
      </c>
    </row>
    <row r="1164" spans="1:3" x14ac:dyDescent="0.3">
      <c r="A1164">
        <v>312930</v>
      </c>
      <c r="B1164" t="s">
        <v>2932</v>
      </c>
      <c r="C1164">
        <v>1</v>
      </c>
    </row>
    <row r="1165" spans="1:3" x14ac:dyDescent="0.3">
      <c r="A1165">
        <v>312950</v>
      </c>
      <c r="B1165" t="s">
        <v>2930</v>
      </c>
      <c r="C1165">
        <v>3</v>
      </c>
    </row>
    <row r="1166" spans="1:3" x14ac:dyDescent="0.3">
      <c r="A1166">
        <v>312960</v>
      </c>
      <c r="B1166" t="s">
        <v>2929</v>
      </c>
      <c r="C1166">
        <v>3</v>
      </c>
    </row>
    <row r="1167" spans="1:3" x14ac:dyDescent="0.3">
      <c r="A1167">
        <v>312970</v>
      </c>
      <c r="B1167" t="s">
        <v>2927</v>
      </c>
      <c r="C1167">
        <v>8</v>
      </c>
    </row>
    <row r="1168" spans="1:3" x14ac:dyDescent="0.3">
      <c r="A1168">
        <v>312980</v>
      </c>
      <c r="B1168" t="s">
        <v>2926</v>
      </c>
      <c r="C1168">
        <v>60</v>
      </c>
    </row>
    <row r="1169" spans="1:3" x14ac:dyDescent="0.3">
      <c r="A1169">
        <v>313000</v>
      </c>
      <c r="B1169" t="s">
        <v>2924</v>
      </c>
      <c r="C1169">
        <v>1</v>
      </c>
    </row>
    <row r="1170" spans="1:3" x14ac:dyDescent="0.3">
      <c r="A1170">
        <v>313005</v>
      </c>
      <c r="B1170" t="s">
        <v>2923</v>
      </c>
      <c r="C1170">
        <v>3</v>
      </c>
    </row>
    <row r="1171" spans="1:3" x14ac:dyDescent="0.3">
      <c r="A1171">
        <v>313050</v>
      </c>
      <c r="B1171" t="s">
        <v>2918</v>
      </c>
      <c r="C1171">
        <v>1</v>
      </c>
    </row>
    <row r="1172" spans="1:3" x14ac:dyDescent="0.3">
      <c r="A1172">
        <v>313060</v>
      </c>
      <c r="B1172" t="s">
        <v>2916</v>
      </c>
      <c r="C1172">
        <v>2</v>
      </c>
    </row>
    <row r="1173" spans="1:3" x14ac:dyDescent="0.3">
      <c r="A1173">
        <v>313090</v>
      </c>
      <c r="B1173" t="s">
        <v>2913</v>
      </c>
      <c r="C1173">
        <v>1</v>
      </c>
    </row>
    <row r="1174" spans="1:3" x14ac:dyDescent="0.3">
      <c r="A1174">
        <v>313110</v>
      </c>
      <c r="B1174" t="s">
        <v>2911</v>
      </c>
      <c r="C1174">
        <v>3</v>
      </c>
    </row>
    <row r="1175" spans="1:3" x14ac:dyDescent="0.3">
      <c r="A1175">
        <v>313120</v>
      </c>
      <c r="B1175" t="s">
        <v>2909</v>
      </c>
      <c r="C1175">
        <v>7</v>
      </c>
    </row>
    <row r="1176" spans="1:3" x14ac:dyDescent="0.3">
      <c r="A1176">
        <v>313130</v>
      </c>
      <c r="B1176" t="s">
        <v>2908</v>
      </c>
      <c r="C1176">
        <v>176</v>
      </c>
    </row>
    <row r="1177" spans="1:3" x14ac:dyDescent="0.3">
      <c r="A1177">
        <v>313150</v>
      </c>
      <c r="B1177" t="s">
        <v>2906</v>
      </c>
      <c r="C1177">
        <v>2</v>
      </c>
    </row>
    <row r="1178" spans="1:3" x14ac:dyDescent="0.3">
      <c r="A1178">
        <v>313170</v>
      </c>
      <c r="B1178" t="s">
        <v>2904</v>
      </c>
      <c r="C1178">
        <v>7</v>
      </c>
    </row>
    <row r="1179" spans="1:3" x14ac:dyDescent="0.3">
      <c r="A1179">
        <v>313180</v>
      </c>
      <c r="B1179" t="s">
        <v>2903</v>
      </c>
      <c r="C1179">
        <v>2</v>
      </c>
    </row>
    <row r="1180" spans="1:3" x14ac:dyDescent="0.3">
      <c r="A1180">
        <v>313190</v>
      </c>
      <c r="B1180" t="s">
        <v>2902</v>
      </c>
      <c r="C1180">
        <v>8</v>
      </c>
    </row>
    <row r="1181" spans="1:3" x14ac:dyDescent="0.3">
      <c r="A1181">
        <v>313210</v>
      </c>
      <c r="B1181" t="s">
        <v>2900</v>
      </c>
      <c r="C1181">
        <v>2</v>
      </c>
    </row>
    <row r="1182" spans="1:3" x14ac:dyDescent="0.3">
      <c r="A1182">
        <v>313220</v>
      </c>
      <c r="B1182" t="s">
        <v>2899</v>
      </c>
      <c r="C1182">
        <v>1</v>
      </c>
    </row>
    <row r="1183" spans="1:3" x14ac:dyDescent="0.3">
      <c r="A1183">
        <v>313230</v>
      </c>
      <c r="B1183" t="s">
        <v>2898</v>
      </c>
      <c r="C1183">
        <v>6</v>
      </c>
    </row>
    <row r="1184" spans="1:3" x14ac:dyDescent="0.3">
      <c r="A1184">
        <v>313240</v>
      </c>
      <c r="B1184" t="s">
        <v>2897</v>
      </c>
      <c r="C1184">
        <v>44</v>
      </c>
    </row>
    <row r="1185" spans="1:3" x14ac:dyDescent="0.3">
      <c r="A1185">
        <v>313260</v>
      </c>
      <c r="B1185" t="s">
        <v>2895</v>
      </c>
      <c r="C1185">
        <v>2</v>
      </c>
    </row>
    <row r="1186" spans="1:3" x14ac:dyDescent="0.3">
      <c r="A1186">
        <v>313270</v>
      </c>
      <c r="B1186" t="s">
        <v>2894</v>
      </c>
      <c r="C1186">
        <v>5</v>
      </c>
    </row>
    <row r="1187" spans="1:3" x14ac:dyDescent="0.3">
      <c r="A1187">
        <v>313290</v>
      </c>
      <c r="B1187" t="s">
        <v>2892</v>
      </c>
      <c r="C1187">
        <v>3</v>
      </c>
    </row>
    <row r="1188" spans="1:3" x14ac:dyDescent="0.3">
      <c r="A1188">
        <v>313300</v>
      </c>
      <c r="B1188" t="s">
        <v>2891</v>
      </c>
      <c r="C1188">
        <v>1</v>
      </c>
    </row>
    <row r="1189" spans="1:3" x14ac:dyDescent="0.3">
      <c r="A1189">
        <v>313310</v>
      </c>
      <c r="B1189" t="s">
        <v>2890</v>
      </c>
      <c r="C1189">
        <v>7</v>
      </c>
    </row>
    <row r="1190" spans="1:3" x14ac:dyDescent="0.3">
      <c r="A1190">
        <v>313330</v>
      </c>
      <c r="B1190" t="s">
        <v>2888</v>
      </c>
      <c r="C1190">
        <v>10</v>
      </c>
    </row>
    <row r="1191" spans="1:3" x14ac:dyDescent="0.3">
      <c r="A1191">
        <v>313340</v>
      </c>
      <c r="B1191" t="s">
        <v>2887</v>
      </c>
      <c r="C1191">
        <v>3</v>
      </c>
    </row>
    <row r="1192" spans="1:3" x14ac:dyDescent="0.3">
      <c r="A1192">
        <v>313350</v>
      </c>
      <c r="B1192" t="s">
        <v>2886</v>
      </c>
      <c r="C1192">
        <v>3</v>
      </c>
    </row>
    <row r="1193" spans="1:3" x14ac:dyDescent="0.3">
      <c r="A1193">
        <v>313370</v>
      </c>
      <c r="B1193" t="s">
        <v>2885</v>
      </c>
      <c r="C1193">
        <v>5</v>
      </c>
    </row>
    <row r="1194" spans="1:3" x14ac:dyDescent="0.3">
      <c r="A1194">
        <v>313380</v>
      </c>
      <c r="B1194" t="s">
        <v>2883</v>
      </c>
      <c r="C1194">
        <v>46</v>
      </c>
    </row>
    <row r="1195" spans="1:3" x14ac:dyDescent="0.3">
      <c r="A1195">
        <v>313400</v>
      </c>
      <c r="B1195" t="s">
        <v>2881</v>
      </c>
      <c r="C1195">
        <v>3</v>
      </c>
    </row>
    <row r="1196" spans="1:3" x14ac:dyDescent="0.3">
      <c r="A1196">
        <v>313410</v>
      </c>
      <c r="B1196" t="s">
        <v>2880</v>
      </c>
      <c r="C1196">
        <v>1</v>
      </c>
    </row>
    <row r="1197" spans="1:3" x14ac:dyDescent="0.3">
      <c r="A1197">
        <v>313420</v>
      </c>
      <c r="B1197" t="s">
        <v>2879</v>
      </c>
      <c r="C1197">
        <v>35</v>
      </c>
    </row>
    <row r="1198" spans="1:3" x14ac:dyDescent="0.3">
      <c r="A1198">
        <v>313430</v>
      </c>
      <c r="B1198" t="s">
        <v>2878</v>
      </c>
      <c r="C1198">
        <v>1</v>
      </c>
    </row>
    <row r="1199" spans="1:3" x14ac:dyDescent="0.3">
      <c r="A1199">
        <v>313440</v>
      </c>
      <c r="B1199" t="s">
        <v>2877</v>
      </c>
      <c r="C1199">
        <v>5</v>
      </c>
    </row>
    <row r="1200" spans="1:3" x14ac:dyDescent="0.3">
      <c r="A1200">
        <v>313460</v>
      </c>
      <c r="B1200" t="s">
        <v>2875</v>
      </c>
      <c r="C1200">
        <v>2</v>
      </c>
    </row>
    <row r="1201" spans="1:3" x14ac:dyDescent="0.3">
      <c r="A1201">
        <v>313470</v>
      </c>
      <c r="B1201" t="s">
        <v>2874</v>
      </c>
      <c r="C1201">
        <v>1</v>
      </c>
    </row>
    <row r="1202" spans="1:3" x14ac:dyDescent="0.3">
      <c r="A1202">
        <v>313490</v>
      </c>
      <c r="B1202" t="s">
        <v>745</v>
      </c>
      <c r="C1202">
        <v>12</v>
      </c>
    </row>
    <row r="1203" spans="1:3" x14ac:dyDescent="0.3">
      <c r="A1203">
        <v>313500</v>
      </c>
      <c r="B1203" t="s">
        <v>2872</v>
      </c>
      <c r="C1203">
        <v>1</v>
      </c>
    </row>
    <row r="1204" spans="1:3" x14ac:dyDescent="0.3">
      <c r="A1204">
        <v>313505</v>
      </c>
      <c r="B1204" t="s">
        <v>2871</v>
      </c>
      <c r="C1204">
        <v>1</v>
      </c>
    </row>
    <row r="1205" spans="1:3" x14ac:dyDescent="0.3">
      <c r="A1205">
        <v>313510</v>
      </c>
      <c r="B1205" t="s">
        <v>2869</v>
      </c>
      <c r="C1205">
        <v>25</v>
      </c>
    </row>
    <row r="1206" spans="1:3" x14ac:dyDescent="0.3">
      <c r="A1206">
        <v>313520</v>
      </c>
      <c r="B1206" t="s">
        <v>2868</v>
      </c>
      <c r="C1206">
        <v>7</v>
      </c>
    </row>
    <row r="1207" spans="1:3" x14ac:dyDescent="0.3">
      <c r="A1207">
        <v>313530</v>
      </c>
      <c r="B1207" t="s">
        <v>2867</v>
      </c>
      <c r="C1207">
        <v>2</v>
      </c>
    </row>
    <row r="1208" spans="1:3" x14ac:dyDescent="0.3">
      <c r="A1208">
        <v>313535</v>
      </c>
      <c r="B1208" t="s">
        <v>2866</v>
      </c>
      <c r="C1208">
        <v>1</v>
      </c>
    </row>
    <row r="1209" spans="1:3" x14ac:dyDescent="0.3">
      <c r="A1209">
        <v>313540</v>
      </c>
      <c r="B1209" t="s">
        <v>2865</v>
      </c>
      <c r="C1209">
        <v>1</v>
      </c>
    </row>
    <row r="1210" spans="1:3" x14ac:dyDescent="0.3">
      <c r="A1210">
        <v>313545</v>
      </c>
      <c r="B1210" t="s">
        <v>2864</v>
      </c>
      <c r="C1210">
        <v>3</v>
      </c>
    </row>
    <row r="1211" spans="1:3" x14ac:dyDescent="0.3">
      <c r="A1211">
        <v>313550</v>
      </c>
      <c r="B1211" t="s">
        <v>2863</v>
      </c>
      <c r="C1211">
        <v>1</v>
      </c>
    </row>
    <row r="1212" spans="1:3" x14ac:dyDescent="0.3">
      <c r="A1212">
        <v>313570</v>
      </c>
      <c r="B1212" t="s">
        <v>2861</v>
      </c>
      <c r="C1212">
        <v>1</v>
      </c>
    </row>
    <row r="1213" spans="1:3" x14ac:dyDescent="0.3">
      <c r="A1213">
        <v>313580</v>
      </c>
      <c r="B1213" t="s">
        <v>2860</v>
      </c>
      <c r="C1213">
        <v>4</v>
      </c>
    </row>
    <row r="1214" spans="1:3" x14ac:dyDescent="0.3">
      <c r="A1214">
        <v>313600</v>
      </c>
      <c r="B1214" t="s">
        <v>2858</v>
      </c>
      <c r="C1214">
        <v>4</v>
      </c>
    </row>
    <row r="1215" spans="1:3" x14ac:dyDescent="0.3">
      <c r="A1215">
        <v>313620</v>
      </c>
      <c r="B1215" t="s">
        <v>2856</v>
      </c>
      <c r="C1215">
        <v>23</v>
      </c>
    </row>
    <row r="1216" spans="1:3" x14ac:dyDescent="0.3">
      <c r="A1216">
        <v>313630</v>
      </c>
      <c r="B1216" t="s">
        <v>2855</v>
      </c>
      <c r="C1216">
        <v>1</v>
      </c>
    </row>
    <row r="1217" spans="1:3" x14ac:dyDescent="0.3">
      <c r="A1217">
        <v>313652</v>
      </c>
      <c r="B1217" t="s">
        <v>2852</v>
      </c>
      <c r="C1217">
        <v>6</v>
      </c>
    </row>
    <row r="1218" spans="1:3" x14ac:dyDescent="0.3">
      <c r="A1218">
        <v>313665</v>
      </c>
      <c r="B1218" t="s">
        <v>2848</v>
      </c>
      <c r="C1218">
        <v>1</v>
      </c>
    </row>
    <row r="1219" spans="1:3" x14ac:dyDescent="0.3">
      <c r="A1219">
        <v>313670</v>
      </c>
      <c r="B1219" t="s">
        <v>2847</v>
      </c>
      <c r="C1219">
        <v>568</v>
      </c>
    </row>
    <row r="1220" spans="1:3" x14ac:dyDescent="0.3">
      <c r="A1220">
        <v>313690</v>
      </c>
      <c r="B1220" t="s">
        <v>2845</v>
      </c>
      <c r="C1220">
        <v>2</v>
      </c>
    </row>
    <row r="1221" spans="1:3" x14ac:dyDescent="0.3">
      <c r="A1221">
        <v>313700</v>
      </c>
      <c r="B1221" t="s">
        <v>2843</v>
      </c>
      <c r="C1221">
        <v>1</v>
      </c>
    </row>
    <row r="1222" spans="1:3" x14ac:dyDescent="0.3">
      <c r="A1222">
        <v>313720</v>
      </c>
      <c r="B1222" t="s">
        <v>2841</v>
      </c>
      <c r="C1222">
        <v>12</v>
      </c>
    </row>
    <row r="1223" spans="1:3" x14ac:dyDescent="0.3">
      <c r="A1223">
        <v>313740</v>
      </c>
      <c r="B1223" t="s">
        <v>2839</v>
      </c>
      <c r="C1223">
        <v>1</v>
      </c>
    </row>
    <row r="1224" spans="1:3" x14ac:dyDescent="0.3">
      <c r="A1224">
        <v>313753</v>
      </c>
      <c r="B1224" t="s">
        <v>2837</v>
      </c>
      <c r="C1224">
        <v>1</v>
      </c>
    </row>
    <row r="1225" spans="1:3" x14ac:dyDescent="0.3">
      <c r="A1225">
        <v>313760</v>
      </c>
      <c r="B1225" t="s">
        <v>116</v>
      </c>
      <c r="C1225">
        <v>13</v>
      </c>
    </row>
    <row r="1226" spans="1:3" x14ac:dyDescent="0.3">
      <c r="A1226">
        <v>313780</v>
      </c>
      <c r="B1226" t="s">
        <v>2835</v>
      </c>
      <c r="C1226">
        <v>2</v>
      </c>
    </row>
    <row r="1227" spans="1:3" x14ac:dyDescent="0.3">
      <c r="A1227">
        <v>313820</v>
      </c>
      <c r="B1227" t="s">
        <v>2832</v>
      </c>
      <c r="C1227">
        <v>48</v>
      </c>
    </row>
    <row r="1228" spans="1:3" x14ac:dyDescent="0.3">
      <c r="A1228">
        <v>313835</v>
      </c>
      <c r="B1228" t="s">
        <v>2830</v>
      </c>
      <c r="C1228">
        <v>1</v>
      </c>
    </row>
    <row r="1229" spans="1:3" x14ac:dyDescent="0.3">
      <c r="A1229">
        <v>313840</v>
      </c>
      <c r="B1229" t="s">
        <v>2829</v>
      </c>
      <c r="C1229">
        <v>12</v>
      </c>
    </row>
    <row r="1230" spans="1:3" x14ac:dyDescent="0.3">
      <c r="A1230">
        <v>313862</v>
      </c>
      <c r="B1230" t="s">
        <v>2826</v>
      </c>
      <c r="C1230">
        <v>2</v>
      </c>
    </row>
    <row r="1231" spans="1:3" x14ac:dyDescent="0.3">
      <c r="A1231">
        <v>313867</v>
      </c>
      <c r="B1231" t="s">
        <v>2824</v>
      </c>
      <c r="C1231">
        <v>1</v>
      </c>
    </row>
    <row r="1232" spans="1:3" x14ac:dyDescent="0.3">
      <c r="A1232">
        <v>313880</v>
      </c>
      <c r="B1232" t="s">
        <v>2821</v>
      </c>
      <c r="C1232">
        <v>1</v>
      </c>
    </row>
    <row r="1233" spans="1:3" x14ac:dyDescent="0.3">
      <c r="A1233">
        <v>313900</v>
      </c>
      <c r="B1233" t="s">
        <v>2819</v>
      </c>
      <c r="C1233">
        <v>4</v>
      </c>
    </row>
    <row r="1234" spans="1:3" x14ac:dyDescent="0.3">
      <c r="A1234">
        <v>313920</v>
      </c>
      <c r="B1234" t="s">
        <v>2817</v>
      </c>
      <c r="C1234">
        <v>1</v>
      </c>
    </row>
    <row r="1235" spans="1:3" x14ac:dyDescent="0.3">
      <c r="A1235">
        <v>313940</v>
      </c>
      <c r="B1235" t="s">
        <v>2814</v>
      </c>
      <c r="C1235">
        <v>33</v>
      </c>
    </row>
    <row r="1236" spans="1:3" x14ac:dyDescent="0.3">
      <c r="A1236">
        <v>313950</v>
      </c>
      <c r="B1236" t="s">
        <v>2813</v>
      </c>
      <c r="C1236">
        <v>1</v>
      </c>
    </row>
    <row r="1237" spans="1:3" x14ac:dyDescent="0.3">
      <c r="A1237">
        <v>313960</v>
      </c>
      <c r="B1237" t="s">
        <v>2812</v>
      </c>
      <c r="C1237">
        <v>1</v>
      </c>
    </row>
    <row r="1238" spans="1:3" x14ac:dyDescent="0.3">
      <c r="A1238">
        <v>313980</v>
      </c>
      <c r="B1238" t="s">
        <v>2810</v>
      </c>
      <c r="C1238">
        <v>1</v>
      </c>
    </row>
    <row r="1239" spans="1:3" x14ac:dyDescent="0.3">
      <c r="A1239">
        <v>314000</v>
      </c>
      <c r="B1239" t="s">
        <v>2808</v>
      </c>
      <c r="C1239">
        <v>10</v>
      </c>
    </row>
    <row r="1240" spans="1:3" x14ac:dyDescent="0.3">
      <c r="A1240">
        <v>314015</v>
      </c>
      <c r="B1240" t="s">
        <v>2806</v>
      </c>
      <c r="C1240">
        <v>1</v>
      </c>
    </row>
    <row r="1241" spans="1:3" x14ac:dyDescent="0.3">
      <c r="A1241">
        <v>314020</v>
      </c>
      <c r="B1241" t="s">
        <v>2805</v>
      </c>
      <c r="C1241">
        <v>1</v>
      </c>
    </row>
    <row r="1242" spans="1:3" x14ac:dyDescent="0.3">
      <c r="A1242">
        <v>314050</v>
      </c>
      <c r="B1242" t="s">
        <v>2802</v>
      </c>
      <c r="C1242">
        <v>2</v>
      </c>
    </row>
    <row r="1243" spans="1:3" x14ac:dyDescent="0.3">
      <c r="A1243">
        <v>314070</v>
      </c>
      <c r="B1243" t="s">
        <v>2798</v>
      </c>
      <c r="C1243">
        <v>9</v>
      </c>
    </row>
    <row r="1244" spans="1:3" x14ac:dyDescent="0.3">
      <c r="A1244">
        <v>314100</v>
      </c>
      <c r="B1244" t="s">
        <v>2794</v>
      </c>
      <c r="C1244">
        <v>1</v>
      </c>
    </row>
    <row r="1245" spans="1:3" x14ac:dyDescent="0.3">
      <c r="A1245">
        <v>314110</v>
      </c>
      <c r="B1245" t="s">
        <v>2793</v>
      </c>
      <c r="C1245">
        <v>4</v>
      </c>
    </row>
    <row r="1246" spans="1:3" x14ac:dyDescent="0.3">
      <c r="A1246">
        <v>314140</v>
      </c>
      <c r="B1246" t="s">
        <v>2790</v>
      </c>
      <c r="C1246">
        <v>1</v>
      </c>
    </row>
    <row r="1247" spans="1:3" x14ac:dyDescent="0.3">
      <c r="A1247">
        <v>314170</v>
      </c>
      <c r="B1247" t="s">
        <v>2306</v>
      </c>
      <c r="C1247">
        <v>8</v>
      </c>
    </row>
    <row r="1248" spans="1:3" x14ac:dyDescent="0.3">
      <c r="A1248">
        <v>314180</v>
      </c>
      <c r="B1248" t="s">
        <v>2787</v>
      </c>
      <c r="C1248">
        <v>1</v>
      </c>
    </row>
    <row r="1249" spans="1:3" x14ac:dyDescent="0.3">
      <c r="A1249">
        <v>314220</v>
      </c>
      <c r="B1249" t="s">
        <v>2783</v>
      </c>
      <c r="C1249">
        <v>2</v>
      </c>
    </row>
    <row r="1250" spans="1:3" x14ac:dyDescent="0.3">
      <c r="A1250">
        <v>314230</v>
      </c>
      <c r="B1250" t="s">
        <v>2781</v>
      </c>
      <c r="C1250">
        <v>2</v>
      </c>
    </row>
    <row r="1251" spans="1:3" x14ac:dyDescent="0.3">
      <c r="A1251">
        <v>314260</v>
      </c>
      <c r="B1251" t="s">
        <v>2778</v>
      </c>
      <c r="C1251">
        <v>2</v>
      </c>
    </row>
    <row r="1252" spans="1:3" x14ac:dyDescent="0.3">
      <c r="A1252">
        <v>314270</v>
      </c>
      <c r="B1252" t="s">
        <v>2777</v>
      </c>
      <c r="C1252">
        <v>7</v>
      </c>
    </row>
    <row r="1253" spans="1:3" x14ac:dyDescent="0.3">
      <c r="A1253">
        <v>314290</v>
      </c>
      <c r="B1253" t="s">
        <v>2775</v>
      </c>
      <c r="C1253">
        <v>3</v>
      </c>
    </row>
    <row r="1254" spans="1:3" x14ac:dyDescent="0.3">
      <c r="A1254">
        <v>314310</v>
      </c>
      <c r="B1254" t="s">
        <v>2773</v>
      </c>
      <c r="C1254">
        <v>11</v>
      </c>
    </row>
    <row r="1255" spans="1:3" x14ac:dyDescent="0.3">
      <c r="A1255">
        <v>314315</v>
      </c>
      <c r="B1255" t="s">
        <v>2772</v>
      </c>
      <c r="C1255">
        <v>1</v>
      </c>
    </row>
    <row r="1256" spans="1:3" x14ac:dyDescent="0.3">
      <c r="A1256">
        <v>314320</v>
      </c>
      <c r="B1256" t="s">
        <v>2771</v>
      </c>
      <c r="C1256">
        <v>4</v>
      </c>
    </row>
    <row r="1257" spans="1:3" x14ac:dyDescent="0.3">
      <c r="A1257">
        <v>314340</v>
      </c>
      <c r="B1257" t="s">
        <v>2769</v>
      </c>
      <c r="C1257">
        <v>2</v>
      </c>
    </row>
    <row r="1258" spans="1:3" x14ac:dyDescent="0.3">
      <c r="A1258">
        <v>314330</v>
      </c>
      <c r="B1258" t="s">
        <v>2770</v>
      </c>
      <c r="C1258">
        <v>166</v>
      </c>
    </row>
    <row r="1259" spans="1:3" x14ac:dyDescent="0.3">
      <c r="A1259">
        <v>314350</v>
      </c>
      <c r="B1259" t="s">
        <v>2767</v>
      </c>
      <c r="C1259">
        <v>2</v>
      </c>
    </row>
    <row r="1260" spans="1:3" x14ac:dyDescent="0.3">
      <c r="A1260">
        <v>314390</v>
      </c>
      <c r="B1260" t="s">
        <v>2763</v>
      </c>
      <c r="C1260">
        <v>73</v>
      </c>
    </row>
    <row r="1261" spans="1:3" x14ac:dyDescent="0.3">
      <c r="A1261">
        <v>314400</v>
      </c>
      <c r="B1261" t="s">
        <v>2762</v>
      </c>
      <c r="C1261">
        <v>4</v>
      </c>
    </row>
    <row r="1262" spans="1:3" x14ac:dyDescent="0.3">
      <c r="A1262">
        <v>314410</v>
      </c>
      <c r="B1262" t="s">
        <v>2761</v>
      </c>
      <c r="C1262">
        <v>3</v>
      </c>
    </row>
    <row r="1263" spans="1:3" x14ac:dyDescent="0.3">
      <c r="A1263">
        <v>314420</v>
      </c>
      <c r="B1263" t="s">
        <v>2760</v>
      </c>
      <c r="C1263">
        <v>1</v>
      </c>
    </row>
    <row r="1264" spans="1:3" x14ac:dyDescent="0.3">
      <c r="A1264">
        <v>314430</v>
      </c>
      <c r="B1264" t="s">
        <v>2759</v>
      </c>
      <c r="C1264">
        <v>1</v>
      </c>
    </row>
    <row r="1265" spans="1:3" x14ac:dyDescent="0.3">
      <c r="A1265">
        <v>314435</v>
      </c>
      <c r="B1265" t="s">
        <v>2758</v>
      </c>
      <c r="C1265">
        <v>3</v>
      </c>
    </row>
    <row r="1266" spans="1:3" x14ac:dyDescent="0.3">
      <c r="A1266">
        <v>314440</v>
      </c>
      <c r="B1266" t="s">
        <v>2756</v>
      </c>
      <c r="C1266">
        <v>1</v>
      </c>
    </row>
    <row r="1267" spans="1:3" x14ac:dyDescent="0.3">
      <c r="A1267">
        <v>314460</v>
      </c>
      <c r="B1267" t="s">
        <v>2754</v>
      </c>
      <c r="C1267">
        <v>1</v>
      </c>
    </row>
    <row r="1268" spans="1:3" x14ac:dyDescent="0.3">
      <c r="A1268">
        <v>314470</v>
      </c>
      <c r="B1268" t="s">
        <v>2751</v>
      </c>
      <c r="C1268">
        <v>7</v>
      </c>
    </row>
    <row r="1269" spans="1:3" x14ac:dyDescent="0.3">
      <c r="A1269">
        <v>314480</v>
      </c>
      <c r="B1269" t="s">
        <v>2750</v>
      </c>
      <c r="C1269">
        <v>44</v>
      </c>
    </row>
    <row r="1270" spans="1:3" x14ac:dyDescent="0.3">
      <c r="A1270">
        <v>314500</v>
      </c>
      <c r="B1270" t="s">
        <v>2748</v>
      </c>
      <c r="C1270">
        <v>1</v>
      </c>
    </row>
    <row r="1271" spans="1:3" x14ac:dyDescent="0.3">
      <c r="A1271">
        <v>314510</v>
      </c>
      <c r="B1271" t="s">
        <v>2746</v>
      </c>
      <c r="C1271">
        <v>2</v>
      </c>
    </row>
    <row r="1272" spans="1:3" x14ac:dyDescent="0.3">
      <c r="A1272">
        <v>314520</v>
      </c>
      <c r="B1272" t="s">
        <v>2745</v>
      </c>
      <c r="C1272">
        <v>31</v>
      </c>
    </row>
    <row r="1273" spans="1:3" x14ac:dyDescent="0.3">
      <c r="A1273">
        <v>314530</v>
      </c>
      <c r="B1273" t="s">
        <v>2744</v>
      </c>
      <c r="C1273">
        <v>2</v>
      </c>
    </row>
    <row r="1274" spans="1:3" x14ac:dyDescent="0.3">
      <c r="A1274">
        <v>314535</v>
      </c>
      <c r="B1274" t="s">
        <v>2743</v>
      </c>
      <c r="C1274">
        <v>1</v>
      </c>
    </row>
    <row r="1275" spans="1:3" x14ac:dyDescent="0.3">
      <c r="A1275">
        <v>314560</v>
      </c>
      <c r="B1275" t="s">
        <v>2738</v>
      </c>
      <c r="C1275">
        <v>8</v>
      </c>
    </row>
    <row r="1276" spans="1:3" x14ac:dyDescent="0.3">
      <c r="A1276">
        <v>314570</v>
      </c>
      <c r="B1276" t="s">
        <v>2737</v>
      </c>
      <c r="C1276">
        <v>1</v>
      </c>
    </row>
    <row r="1277" spans="1:3" x14ac:dyDescent="0.3">
      <c r="A1277">
        <v>314585</v>
      </c>
      <c r="B1277" t="s">
        <v>2735</v>
      </c>
      <c r="C1277">
        <v>2</v>
      </c>
    </row>
    <row r="1278" spans="1:3" x14ac:dyDescent="0.3">
      <c r="A1278">
        <v>314587</v>
      </c>
      <c r="B1278" t="s">
        <v>2734</v>
      </c>
      <c r="C1278">
        <v>3</v>
      </c>
    </row>
    <row r="1279" spans="1:3" x14ac:dyDescent="0.3">
      <c r="A1279">
        <v>314600</v>
      </c>
      <c r="B1279" t="s">
        <v>2732</v>
      </c>
      <c r="C1279">
        <v>5</v>
      </c>
    </row>
    <row r="1280" spans="1:3" x14ac:dyDescent="0.3">
      <c r="A1280">
        <v>314610</v>
      </c>
      <c r="B1280" t="s">
        <v>2731</v>
      </c>
      <c r="C1280">
        <v>17</v>
      </c>
    </row>
    <row r="1281" spans="1:3" x14ac:dyDescent="0.3">
      <c r="A1281">
        <v>314630</v>
      </c>
      <c r="B1281" t="s">
        <v>2728</v>
      </c>
      <c r="C1281">
        <v>7</v>
      </c>
    </row>
    <row r="1282" spans="1:3" x14ac:dyDescent="0.3">
      <c r="A1282">
        <v>314670</v>
      </c>
      <c r="B1282" t="s">
        <v>2723</v>
      </c>
      <c r="C1282">
        <v>1</v>
      </c>
    </row>
    <row r="1283" spans="1:3" x14ac:dyDescent="0.3">
      <c r="A1283">
        <v>314690</v>
      </c>
      <c r="B1283" t="s">
        <v>2721</v>
      </c>
      <c r="C1283">
        <v>4</v>
      </c>
    </row>
    <row r="1284" spans="1:3" x14ac:dyDescent="0.3">
      <c r="A1284">
        <v>314710</v>
      </c>
      <c r="B1284" t="s">
        <v>2719</v>
      </c>
      <c r="C1284">
        <v>12</v>
      </c>
    </row>
    <row r="1285" spans="1:3" x14ac:dyDescent="0.3">
      <c r="A1285">
        <v>314720</v>
      </c>
      <c r="B1285" t="s">
        <v>2718</v>
      </c>
      <c r="C1285">
        <v>6</v>
      </c>
    </row>
    <row r="1286" spans="1:3" x14ac:dyDescent="0.3">
      <c r="A1286">
        <v>314730</v>
      </c>
      <c r="B1286" t="s">
        <v>2717</v>
      </c>
      <c r="C1286">
        <v>5</v>
      </c>
    </row>
    <row r="1287" spans="1:3" x14ac:dyDescent="0.3">
      <c r="A1287">
        <v>314740</v>
      </c>
      <c r="B1287" t="s">
        <v>2716</v>
      </c>
      <c r="C1287">
        <v>4</v>
      </c>
    </row>
    <row r="1288" spans="1:3" x14ac:dyDescent="0.3">
      <c r="A1288">
        <v>314760</v>
      </c>
      <c r="B1288" t="s">
        <v>2714</v>
      </c>
      <c r="C1288">
        <v>2</v>
      </c>
    </row>
    <row r="1289" spans="1:3" x14ac:dyDescent="0.3">
      <c r="A1289">
        <v>314750</v>
      </c>
      <c r="B1289" t="s">
        <v>2715</v>
      </c>
      <c r="C1289">
        <v>1</v>
      </c>
    </row>
    <row r="1290" spans="1:3" x14ac:dyDescent="0.3">
      <c r="A1290">
        <v>314790</v>
      </c>
      <c r="B1290" t="s">
        <v>2711</v>
      </c>
      <c r="C1290">
        <v>90</v>
      </c>
    </row>
    <row r="1291" spans="1:3" x14ac:dyDescent="0.3">
      <c r="A1291">
        <v>314800</v>
      </c>
      <c r="B1291" t="s">
        <v>2709</v>
      </c>
      <c r="C1291">
        <v>49</v>
      </c>
    </row>
    <row r="1292" spans="1:3" x14ac:dyDescent="0.3">
      <c r="A1292">
        <v>314810</v>
      </c>
      <c r="B1292" t="s">
        <v>2708</v>
      </c>
      <c r="C1292">
        <v>8</v>
      </c>
    </row>
    <row r="1293" spans="1:3" x14ac:dyDescent="0.3">
      <c r="A1293">
        <v>314830</v>
      </c>
      <c r="B1293" t="s">
        <v>2706</v>
      </c>
      <c r="C1293">
        <v>3</v>
      </c>
    </row>
    <row r="1294" spans="1:3" x14ac:dyDescent="0.3">
      <c r="A1294">
        <v>314850</v>
      </c>
      <c r="B1294" t="s">
        <v>2704</v>
      </c>
      <c r="C1294">
        <v>1</v>
      </c>
    </row>
    <row r="1295" spans="1:3" x14ac:dyDescent="0.3">
      <c r="A1295">
        <v>314870</v>
      </c>
      <c r="B1295" t="s">
        <v>2702</v>
      </c>
      <c r="C1295">
        <v>3</v>
      </c>
    </row>
    <row r="1296" spans="1:3" x14ac:dyDescent="0.3">
      <c r="A1296">
        <v>314880</v>
      </c>
      <c r="B1296" t="s">
        <v>2700</v>
      </c>
      <c r="C1296">
        <v>1</v>
      </c>
    </row>
    <row r="1297" spans="1:3" x14ac:dyDescent="0.3">
      <c r="A1297">
        <v>314910</v>
      </c>
      <c r="B1297" t="s">
        <v>2697</v>
      </c>
      <c r="C1297">
        <v>1</v>
      </c>
    </row>
    <row r="1298" spans="1:3" x14ac:dyDescent="0.3">
      <c r="A1298">
        <v>314920</v>
      </c>
      <c r="B1298" t="s">
        <v>2695</v>
      </c>
      <c r="C1298">
        <v>1</v>
      </c>
    </row>
    <row r="1299" spans="1:3" x14ac:dyDescent="0.3">
      <c r="A1299">
        <v>314930</v>
      </c>
      <c r="B1299" t="s">
        <v>2694</v>
      </c>
      <c r="C1299">
        <v>5</v>
      </c>
    </row>
    <row r="1300" spans="1:3" x14ac:dyDescent="0.3">
      <c r="A1300">
        <v>314950</v>
      </c>
      <c r="B1300" t="s">
        <v>2692</v>
      </c>
      <c r="C1300">
        <v>1</v>
      </c>
    </row>
    <row r="1301" spans="1:3" x14ac:dyDescent="0.3">
      <c r="A1301">
        <v>314960</v>
      </c>
      <c r="B1301" t="s">
        <v>2691</v>
      </c>
      <c r="C1301">
        <v>1</v>
      </c>
    </row>
    <row r="1302" spans="1:3" x14ac:dyDescent="0.3">
      <c r="A1302">
        <v>314970</v>
      </c>
      <c r="B1302" t="s">
        <v>2690</v>
      </c>
      <c r="C1302">
        <v>3</v>
      </c>
    </row>
    <row r="1303" spans="1:3" x14ac:dyDescent="0.3">
      <c r="A1303">
        <v>314990</v>
      </c>
      <c r="B1303" t="s">
        <v>2688</v>
      </c>
      <c r="C1303">
        <v>1</v>
      </c>
    </row>
    <row r="1304" spans="1:3" x14ac:dyDescent="0.3">
      <c r="A1304">
        <v>314995</v>
      </c>
      <c r="B1304" t="s">
        <v>2687</v>
      </c>
      <c r="C1304">
        <v>1</v>
      </c>
    </row>
    <row r="1305" spans="1:3" x14ac:dyDescent="0.3">
      <c r="A1305">
        <v>315000</v>
      </c>
      <c r="B1305" t="s">
        <v>2686</v>
      </c>
      <c r="C1305">
        <v>1</v>
      </c>
    </row>
    <row r="1306" spans="1:3" x14ac:dyDescent="0.3">
      <c r="A1306">
        <v>315100</v>
      </c>
      <c r="B1306" t="s">
        <v>2673</v>
      </c>
      <c r="C1306">
        <v>1</v>
      </c>
    </row>
    <row r="1307" spans="1:3" x14ac:dyDescent="0.3">
      <c r="A1307">
        <v>315120</v>
      </c>
      <c r="B1307" t="s">
        <v>2671</v>
      </c>
      <c r="C1307">
        <v>34</v>
      </c>
    </row>
    <row r="1308" spans="1:3" x14ac:dyDescent="0.3">
      <c r="A1308">
        <v>315140</v>
      </c>
      <c r="B1308" t="s">
        <v>2669</v>
      </c>
      <c r="C1308">
        <v>2</v>
      </c>
    </row>
    <row r="1309" spans="1:3" x14ac:dyDescent="0.3">
      <c r="A1309">
        <v>315150</v>
      </c>
      <c r="B1309" t="s">
        <v>2668</v>
      </c>
      <c r="C1309">
        <v>8</v>
      </c>
    </row>
    <row r="1310" spans="1:3" x14ac:dyDescent="0.3">
      <c r="A1310">
        <v>315160</v>
      </c>
      <c r="B1310" t="s">
        <v>2667</v>
      </c>
      <c r="C1310">
        <v>4</v>
      </c>
    </row>
    <row r="1311" spans="1:3" x14ac:dyDescent="0.3">
      <c r="A1311">
        <v>315180</v>
      </c>
      <c r="B1311" t="s">
        <v>2665</v>
      </c>
      <c r="C1311">
        <v>134</v>
      </c>
    </row>
    <row r="1312" spans="1:3" x14ac:dyDescent="0.3">
      <c r="A1312">
        <v>315200</v>
      </c>
      <c r="B1312" t="s">
        <v>2663</v>
      </c>
      <c r="C1312">
        <v>11</v>
      </c>
    </row>
    <row r="1313" spans="1:3" x14ac:dyDescent="0.3">
      <c r="A1313">
        <v>315210</v>
      </c>
      <c r="B1313" t="s">
        <v>2662</v>
      </c>
      <c r="C1313">
        <v>20</v>
      </c>
    </row>
    <row r="1314" spans="1:3" x14ac:dyDescent="0.3">
      <c r="A1314">
        <v>315217</v>
      </c>
      <c r="B1314" t="s">
        <v>5509</v>
      </c>
      <c r="C1314">
        <v>1</v>
      </c>
    </row>
    <row r="1315" spans="1:3" x14ac:dyDescent="0.3">
      <c r="A1315">
        <v>315230</v>
      </c>
      <c r="B1315" t="s">
        <v>2658</v>
      </c>
      <c r="C1315">
        <v>1</v>
      </c>
    </row>
    <row r="1316" spans="1:3" x14ac:dyDescent="0.3">
      <c r="A1316">
        <v>315240</v>
      </c>
      <c r="B1316" t="s">
        <v>2657</v>
      </c>
      <c r="C1316">
        <v>3</v>
      </c>
    </row>
    <row r="1317" spans="1:3" x14ac:dyDescent="0.3">
      <c r="A1317">
        <v>315250</v>
      </c>
      <c r="B1317" t="s">
        <v>2656</v>
      </c>
      <c r="C1317">
        <v>160</v>
      </c>
    </row>
    <row r="1318" spans="1:3" x14ac:dyDescent="0.3">
      <c r="A1318">
        <v>315260</v>
      </c>
      <c r="B1318" t="s">
        <v>2655</v>
      </c>
      <c r="C1318">
        <v>5</v>
      </c>
    </row>
    <row r="1319" spans="1:3" x14ac:dyDescent="0.3">
      <c r="A1319">
        <v>315280</v>
      </c>
      <c r="B1319" t="s">
        <v>2653</v>
      </c>
      <c r="C1319">
        <v>16</v>
      </c>
    </row>
    <row r="1320" spans="1:3" x14ac:dyDescent="0.3">
      <c r="A1320">
        <v>315290</v>
      </c>
      <c r="B1320" t="s">
        <v>2652</v>
      </c>
      <c r="C1320">
        <v>1</v>
      </c>
    </row>
    <row r="1321" spans="1:3" x14ac:dyDescent="0.3">
      <c r="A1321">
        <v>315390</v>
      </c>
      <c r="B1321" t="s">
        <v>2643</v>
      </c>
      <c r="C1321">
        <v>1</v>
      </c>
    </row>
    <row r="1322" spans="1:3" x14ac:dyDescent="0.3">
      <c r="A1322">
        <v>315400</v>
      </c>
      <c r="B1322" t="s">
        <v>2642</v>
      </c>
      <c r="C1322">
        <v>2</v>
      </c>
    </row>
    <row r="1323" spans="1:3" x14ac:dyDescent="0.3">
      <c r="A1323">
        <v>315420</v>
      </c>
      <c r="B1323" t="s">
        <v>2639</v>
      </c>
      <c r="C1323">
        <v>1</v>
      </c>
    </row>
    <row r="1324" spans="1:3" x14ac:dyDescent="0.3">
      <c r="A1324">
        <v>315430</v>
      </c>
      <c r="B1324" t="s">
        <v>2638</v>
      </c>
      <c r="C1324">
        <v>3</v>
      </c>
    </row>
    <row r="1325" spans="1:3" x14ac:dyDescent="0.3">
      <c r="A1325">
        <v>315460</v>
      </c>
      <c r="B1325" t="s">
        <v>5511</v>
      </c>
      <c r="C1325">
        <v>7</v>
      </c>
    </row>
    <row r="1326" spans="1:3" x14ac:dyDescent="0.3">
      <c r="A1326">
        <v>315540</v>
      </c>
      <c r="B1326" t="s">
        <v>2626</v>
      </c>
      <c r="C1326">
        <v>4</v>
      </c>
    </row>
    <row r="1327" spans="1:3" x14ac:dyDescent="0.3">
      <c r="A1327">
        <v>315570</v>
      </c>
      <c r="B1327" t="s">
        <v>2623</v>
      </c>
      <c r="C1327">
        <v>1</v>
      </c>
    </row>
    <row r="1328" spans="1:3" x14ac:dyDescent="0.3">
      <c r="A1328">
        <v>315600</v>
      </c>
      <c r="B1328" t="s">
        <v>2620</v>
      </c>
      <c r="C1328">
        <v>3</v>
      </c>
    </row>
    <row r="1329" spans="1:3" x14ac:dyDescent="0.3">
      <c r="A1329">
        <v>315630</v>
      </c>
      <c r="B1329" t="s">
        <v>2617</v>
      </c>
      <c r="C1329">
        <v>3</v>
      </c>
    </row>
    <row r="1330" spans="1:3" x14ac:dyDescent="0.3">
      <c r="A1330">
        <v>315645</v>
      </c>
      <c r="B1330" t="s">
        <v>2615</v>
      </c>
      <c r="C1330">
        <v>1</v>
      </c>
    </row>
    <row r="1331" spans="1:3" x14ac:dyDescent="0.3">
      <c r="A1331">
        <v>315670</v>
      </c>
      <c r="B1331" t="s">
        <v>2612</v>
      </c>
      <c r="C1331">
        <v>45</v>
      </c>
    </row>
    <row r="1332" spans="1:3" x14ac:dyDescent="0.3">
      <c r="A1332">
        <v>315680</v>
      </c>
      <c r="B1332" t="s">
        <v>2611</v>
      </c>
      <c r="C1332">
        <v>9</v>
      </c>
    </row>
    <row r="1333" spans="1:3" x14ac:dyDescent="0.3">
      <c r="A1333">
        <v>315690</v>
      </c>
      <c r="B1333" t="s">
        <v>2610</v>
      </c>
      <c r="C1333">
        <v>3</v>
      </c>
    </row>
    <row r="1334" spans="1:3" x14ac:dyDescent="0.3">
      <c r="A1334">
        <v>315710</v>
      </c>
      <c r="B1334" t="s">
        <v>2608</v>
      </c>
      <c r="C1334">
        <v>1</v>
      </c>
    </row>
    <row r="1335" spans="1:3" x14ac:dyDescent="0.3">
      <c r="A1335">
        <v>315733</v>
      </c>
      <c r="B1335" t="s">
        <v>2603</v>
      </c>
      <c r="C1335">
        <v>1</v>
      </c>
    </row>
    <row r="1336" spans="1:3" x14ac:dyDescent="0.3">
      <c r="A1336">
        <v>315740</v>
      </c>
      <c r="B1336" t="s">
        <v>2601</v>
      </c>
      <c r="C1336">
        <v>1</v>
      </c>
    </row>
    <row r="1337" spans="1:3" x14ac:dyDescent="0.3">
      <c r="A1337">
        <v>315760</v>
      </c>
      <c r="B1337" t="s">
        <v>5512</v>
      </c>
      <c r="C1337">
        <v>1</v>
      </c>
    </row>
    <row r="1338" spans="1:3" x14ac:dyDescent="0.3">
      <c r="A1338">
        <v>315765</v>
      </c>
      <c r="B1338" t="s">
        <v>2598</v>
      </c>
      <c r="C1338">
        <v>1</v>
      </c>
    </row>
    <row r="1339" spans="1:3" x14ac:dyDescent="0.3">
      <c r="A1339">
        <v>315770</v>
      </c>
      <c r="B1339" t="s">
        <v>2597</v>
      </c>
      <c r="C1339">
        <v>1</v>
      </c>
    </row>
    <row r="1340" spans="1:3" x14ac:dyDescent="0.3">
      <c r="A1340">
        <v>315780</v>
      </c>
      <c r="B1340" t="s">
        <v>2596</v>
      </c>
      <c r="C1340">
        <v>50</v>
      </c>
    </row>
    <row r="1341" spans="1:3" x14ac:dyDescent="0.3">
      <c r="A1341">
        <v>315790</v>
      </c>
      <c r="B1341" t="s">
        <v>2595</v>
      </c>
      <c r="C1341">
        <v>2</v>
      </c>
    </row>
    <row r="1342" spans="1:3" x14ac:dyDescent="0.3">
      <c r="A1342">
        <v>315820</v>
      </c>
      <c r="B1342" t="s">
        <v>2592</v>
      </c>
      <c r="C1342">
        <v>3</v>
      </c>
    </row>
    <row r="1343" spans="1:3" x14ac:dyDescent="0.3">
      <c r="A1343">
        <v>315920</v>
      </c>
      <c r="B1343" t="s">
        <v>2581</v>
      </c>
      <c r="C1343">
        <v>1</v>
      </c>
    </row>
    <row r="1344" spans="1:3" x14ac:dyDescent="0.3">
      <c r="A1344">
        <v>315960</v>
      </c>
      <c r="B1344" t="s">
        <v>2576</v>
      </c>
      <c r="C1344">
        <v>14</v>
      </c>
    </row>
    <row r="1345" spans="1:3" x14ac:dyDescent="0.3">
      <c r="A1345">
        <v>315970</v>
      </c>
      <c r="B1345" t="s">
        <v>2575</v>
      </c>
      <c r="C1345">
        <v>1</v>
      </c>
    </row>
    <row r="1346" spans="1:3" x14ac:dyDescent="0.3">
      <c r="A1346">
        <v>315980</v>
      </c>
      <c r="B1346" t="s">
        <v>2574</v>
      </c>
      <c r="C1346">
        <v>3</v>
      </c>
    </row>
    <row r="1347" spans="1:3" x14ac:dyDescent="0.3">
      <c r="A1347">
        <v>315830</v>
      </c>
      <c r="B1347" t="s">
        <v>2591</v>
      </c>
      <c r="C1347">
        <v>1</v>
      </c>
    </row>
    <row r="1348" spans="1:3" x14ac:dyDescent="0.3">
      <c r="A1348">
        <v>315840</v>
      </c>
      <c r="B1348" t="s">
        <v>2590</v>
      </c>
      <c r="C1348">
        <v>1</v>
      </c>
    </row>
    <row r="1349" spans="1:3" x14ac:dyDescent="0.3">
      <c r="A1349">
        <v>315890</v>
      </c>
      <c r="B1349" t="s">
        <v>2585</v>
      </c>
      <c r="C1349">
        <v>1</v>
      </c>
    </row>
    <row r="1350" spans="1:3" x14ac:dyDescent="0.3">
      <c r="A1350">
        <v>315895</v>
      </c>
      <c r="B1350" t="s">
        <v>2584</v>
      </c>
      <c r="C1350">
        <v>3</v>
      </c>
    </row>
    <row r="1351" spans="1:3" x14ac:dyDescent="0.3">
      <c r="A1351">
        <v>315990</v>
      </c>
      <c r="B1351" t="s">
        <v>2573</v>
      </c>
      <c r="C1351">
        <v>2</v>
      </c>
    </row>
    <row r="1352" spans="1:3" x14ac:dyDescent="0.3">
      <c r="A1352">
        <v>316030</v>
      </c>
      <c r="B1352" t="s">
        <v>2569</v>
      </c>
      <c r="C1352">
        <v>1</v>
      </c>
    </row>
    <row r="1353" spans="1:3" x14ac:dyDescent="0.3">
      <c r="A1353">
        <v>316040</v>
      </c>
      <c r="B1353" t="s">
        <v>2568</v>
      </c>
      <c r="C1353">
        <v>7</v>
      </c>
    </row>
    <row r="1354" spans="1:3" x14ac:dyDescent="0.3">
      <c r="A1354">
        <v>316045</v>
      </c>
      <c r="B1354" t="s">
        <v>2567</v>
      </c>
      <c r="C1354">
        <v>1</v>
      </c>
    </row>
    <row r="1355" spans="1:3" x14ac:dyDescent="0.3">
      <c r="A1355">
        <v>316100</v>
      </c>
      <c r="B1355" t="s">
        <v>2560</v>
      </c>
      <c r="C1355">
        <v>1</v>
      </c>
    </row>
    <row r="1356" spans="1:3" x14ac:dyDescent="0.3">
      <c r="A1356">
        <v>316110</v>
      </c>
      <c r="B1356" t="s">
        <v>1730</v>
      </c>
      <c r="C1356">
        <v>2</v>
      </c>
    </row>
    <row r="1357" spans="1:3" x14ac:dyDescent="0.3">
      <c r="A1357">
        <v>316120</v>
      </c>
      <c r="B1357" t="s">
        <v>582</v>
      </c>
      <c r="C1357">
        <v>2</v>
      </c>
    </row>
    <row r="1358" spans="1:3" x14ac:dyDescent="0.3">
      <c r="A1358">
        <v>316130</v>
      </c>
      <c r="B1358" t="s">
        <v>2558</v>
      </c>
      <c r="C1358">
        <v>3</v>
      </c>
    </row>
    <row r="1359" spans="1:3" x14ac:dyDescent="0.3">
      <c r="A1359">
        <v>316180</v>
      </c>
      <c r="B1359" t="s">
        <v>2552</v>
      </c>
      <c r="C1359">
        <v>1</v>
      </c>
    </row>
    <row r="1360" spans="1:3" x14ac:dyDescent="0.3">
      <c r="A1360">
        <v>316190</v>
      </c>
      <c r="B1360" t="s">
        <v>2551</v>
      </c>
      <c r="C1360">
        <v>35</v>
      </c>
    </row>
    <row r="1361" spans="1:3" x14ac:dyDescent="0.3">
      <c r="A1361">
        <v>312550</v>
      </c>
      <c r="B1361" t="s">
        <v>2978</v>
      </c>
      <c r="C1361">
        <v>1</v>
      </c>
    </row>
    <row r="1362" spans="1:3" x14ac:dyDescent="0.3">
      <c r="A1362">
        <v>316200</v>
      </c>
      <c r="B1362" t="s">
        <v>2550</v>
      </c>
      <c r="C1362">
        <v>3</v>
      </c>
    </row>
    <row r="1363" spans="1:3" x14ac:dyDescent="0.3">
      <c r="A1363">
        <v>316210</v>
      </c>
      <c r="B1363" t="s">
        <v>2549</v>
      </c>
      <c r="C1363">
        <v>1</v>
      </c>
    </row>
    <row r="1364" spans="1:3" x14ac:dyDescent="0.3">
      <c r="A1364">
        <v>316245</v>
      </c>
      <c r="B1364" t="s">
        <v>5514</v>
      </c>
      <c r="C1364">
        <v>9</v>
      </c>
    </row>
    <row r="1365" spans="1:3" x14ac:dyDescent="0.3">
      <c r="A1365">
        <v>316250</v>
      </c>
      <c r="B1365" t="s">
        <v>5515</v>
      </c>
      <c r="C1365">
        <v>47</v>
      </c>
    </row>
    <row r="1366" spans="1:3" x14ac:dyDescent="0.3">
      <c r="A1366">
        <v>316260</v>
      </c>
      <c r="B1366" t="s">
        <v>2540</v>
      </c>
      <c r="C1366">
        <v>1</v>
      </c>
    </row>
    <row r="1367" spans="1:3" x14ac:dyDescent="0.3">
      <c r="A1367">
        <v>316270</v>
      </c>
      <c r="B1367" t="s">
        <v>2538</v>
      </c>
      <c r="C1367">
        <v>2</v>
      </c>
    </row>
    <row r="1368" spans="1:3" x14ac:dyDescent="0.3">
      <c r="A1368">
        <v>316290</v>
      </c>
      <c r="B1368" t="s">
        <v>2536</v>
      </c>
      <c r="C1368">
        <v>3</v>
      </c>
    </row>
    <row r="1369" spans="1:3" x14ac:dyDescent="0.3">
      <c r="A1369">
        <v>316292</v>
      </c>
      <c r="B1369" t="s">
        <v>2535</v>
      </c>
      <c r="C1369">
        <v>15</v>
      </c>
    </row>
    <row r="1370" spans="1:3" x14ac:dyDescent="0.3">
      <c r="A1370">
        <v>316320</v>
      </c>
      <c r="B1370" t="s">
        <v>2530</v>
      </c>
      <c r="C1370">
        <v>1</v>
      </c>
    </row>
    <row r="1371" spans="1:3" x14ac:dyDescent="0.3">
      <c r="A1371">
        <v>316340</v>
      </c>
      <c r="B1371" t="s">
        <v>2528</v>
      </c>
      <c r="C1371">
        <v>1</v>
      </c>
    </row>
    <row r="1372" spans="1:3" x14ac:dyDescent="0.3">
      <c r="A1372">
        <v>316370</v>
      </c>
      <c r="B1372" t="s">
        <v>2525</v>
      </c>
      <c r="C1372">
        <v>24</v>
      </c>
    </row>
    <row r="1373" spans="1:3" x14ac:dyDescent="0.3">
      <c r="A1373">
        <v>316410</v>
      </c>
      <c r="B1373" t="s">
        <v>2521</v>
      </c>
      <c r="C1373">
        <v>1</v>
      </c>
    </row>
    <row r="1374" spans="1:3" x14ac:dyDescent="0.3">
      <c r="A1374">
        <v>316400</v>
      </c>
      <c r="B1374" t="s">
        <v>5647</v>
      </c>
      <c r="C1374">
        <v>1</v>
      </c>
    </row>
    <row r="1375" spans="1:3" x14ac:dyDescent="0.3">
      <c r="A1375">
        <v>316420</v>
      </c>
      <c r="B1375" t="s">
        <v>2520</v>
      </c>
      <c r="C1375">
        <v>1</v>
      </c>
    </row>
    <row r="1376" spans="1:3" x14ac:dyDescent="0.3">
      <c r="A1376">
        <v>316450</v>
      </c>
      <c r="B1376" t="s">
        <v>2515</v>
      </c>
      <c r="C1376">
        <v>1</v>
      </c>
    </row>
    <row r="1377" spans="1:3" x14ac:dyDescent="0.3">
      <c r="A1377">
        <v>316460</v>
      </c>
      <c r="B1377" t="s">
        <v>2514</v>
      </c>
      <c r="C1377">
        <v>1</v>
      </c>
    </row>
    <row r="1378" spans="1:3" x14ac:dyDescent="0.3">
      <c r="A1378">
        <v>316470</v>
      </c>
      <c r="B1378" t="s">
        <v>2513</v>
      </c>
      <c r="C1378">
        <v>38</v>
      </c>
    </row>
    <row r="1379" spans="1:3" x14ac:dyDescent="0.3">
      <c r="A1379">
        <v>316490</v>
      </c>
      <c r="B1379" t="s">
        <v>2511</v>
      </c>
      <c r="C1379">
        <v>3</v>
      </c>
    </row>
    <row r="1380" spans="1:3" x14ac:dyDescent="0.3">
      <c r="A1380">
        <v>316520</v>
      </c>
      <c r="B1380" t="s">
        <v>5716</v>
      </c>
      <c r="C1380">
        <v>4</v>
      </c>
    </row>
    <row r="1381" spans="1:3" x14ac:dyDescent="0.3">
      <c r="A1381">
        <v>316540</v>
      </c>
      <c r="B1381" t="s">
        <v>5648</v>
      </c>
      <c r="C1381">
        <v>1</v>
      </c>
    </row>
    <row r="1382" spans="1:3" x14ac:dyDescent="0.3">
      <c r="A1382">
        <v>316557</v>
      </c>
      <c r="B1382" t="s">
        <v>2501</v>
      </c>
      <c r="C1382">
        <v>2</v>
      </c>
    </row>
    <row r="1383" spans="1:3" x14ac:dyDescent="0.3">
      <c r="A1383">
        <v>316650</v>
      </c>
      <c r="B1383" t="s">
        <v>2491</v>
      </c>
      <c r="C1383">
        <v>10</v>
      </c>
    </row>
    <row r="1384" spans="1:3" x14ac:dyDescent="0.3">
      <c r="A1384">
        <v>316690</v>
      </c>
      <c r="B1384" t="s">
        <v>2487</v>
      </c>
      <c r="C1384">
        <v>2</v>
      </c>
    </row>
    <row r="1385" spans="1:3" x14ac:dyDescent="0.3">
      <c r="A1385">
        <v>316710</v>
      </c>
      <c r="B1385" t="s">
        <v>2484</v>
      </c>
      <c r="C1385">
        <v>2</v>
      </c>
    </row>
    <row r="1386" spans="1:3" x14ac:dyDescent="0.3">
      <c r="A1386">
        <v>316720</v>
      </c>
      <c r="B1386" t="s">
        <v>2483</v>
      </c>
      <c r="C1386">
        <v>31</v>
      </c>
    </row>
    <row r="1387" spans="1:3" x14ac:dyDescent="0.3">
      <c r="A1387">
        <v>316555</v>
      </c>
      <c r="B1387" t="s">
        <v>2503</v>
      </c>
      <c r="C1387">
        <v>1</v>
      </c>
    </row>
    <row r="1388" spans="1:3" x14ac:dyDescent="0.3">
      <c r="A1388">
        <v>316730</v>
      </c>
      <c r="B1388" t="s">
        <v>2482</v>
      </c>
      <c r="C1388">
        <v>1</v>
      </c>
    </row>
    <row r="1389" spans="1:3" x14ac:dyDescent="0.3">
      <c r="A1389">
        <v>316750</v>
      </c>
      <c r="B1389" t="s">
        <v>2480</v>
      </c>
      <c r="C1389">
        <v>2</v>
      </c>
    </row>
    <row r="1390" spans="1:3" x14ac:dyDescent="0.3">
      <c r="A1390">
        <v>316760</v>
      </c>
      <c r="B1390" t="s">
        <v>2479</v>
      </c>
      <c r="C1390">
        <v>1</v>
      </c>
    </row>
    <row r="1391" spans="1:3" x14ac:dyDescent="0.3">
      <c r="A1391">
        <v>316770</v>
      </c>
      <c r="B1391" t="s">
        <v>2478</v>
      </c>
      <c r="C1391">
        <v>2</v>
      </c>
    </row>
    <row r="1392" spans="1:3" x14ac:dyDescent="0.3">
      <c r="A1392">
        <v>316800</v>
      </c>
      <c r="B1392" t="s">
        <v>2475</v>
      </c>
      <c r="C1392">
        <v>1</v>
      </c>
    </row>
    <row r="1393" spans="1:3" x14ac:dyDescent="0.3">
      <c r="A1393">
        <v>316850</v>
      </c>
      <c r="B1393" t="s">
        <v>2471</v>
      </c>
      <c r="C1393">
        <v>1</v>
      </c>
    </row>
    <row r="1394" spans="1:3" x14ac:dyDescent="0.3">
      <c r="A1394">
        <v>316860</v>
      </c>
      <c r="B1394" t="s">
        <v>2470</v>
      </c>
      <c r="C1394">
        <v>122</v>
      </c>
    </row>
    <row r="1395" spans="1:3" x14ac:dyDescent="0.3">
      <c r="A1395">
        <v>316870</v>
      </c>
      <c r="B1395" t="s">
        <v>2469</v>
      </c>
      <c r="C1395">
        <v>47</v>
      </c>
    </row>
    <row r="1396" spans="1:3" x14ac:dyDescent="0.3">
      <c r="A1396">
        <v>316900</v>
      </c>
      <c r="B1396" t="s">
        <v>2466</v>
      </c>
      <c r="C1396">
        <v>1</v>
      </c>
    </row>
    <row r="1397" spans="1:3" x14ac:dyDescent="0.3">
      <c r="A1397">
        <v>316920</v>
      </c>
      <c r="B1397" t="s">
        <v>2464</v>
      </c>
      <c r="C1397">
        <v>4</v>
      </c>
    </row>
    <row r="1398" spans="1:3" x14ac:dyDescent="0.3">
      <c r="A1398">
        <v>316930</v>
      </c>
      <c r="B1398" t="s">
        <v>2463</v>
      </c>
      <c r="C1398">
        <v>34</v>
      </c>
    </row>
    <row r="1399" spans="1:3" x14ac:dyDescent="0.3">
      <c r="A1399">
        <v>316935</v>
      </c>
      <c r="B1399" t="s">
        <v>2462</v>
      </c>
      <c r="C1399">
        <v>4</v>
      </c>
    </row>
    <row r="1400" spans="1:3" x14ac:dyDescent="0.3">
      <c r="A1400">
        <v>316940</v>
      </c>
      <c r="B1400" t="s">
        <v>2461</v>
      </c>
      <c r="C1400">
        <v>23</v>
      </c>
    </row>
    <row r="1401" spans="1:3" x14ac:dyDescent="0.3">
      <c r="A1401">
        <v>316960</v>
      </c>
      <c r="B1401" t="s">
        <v>2459</v>
      </c>
      <c r="C1401">
        <v>3</v>
      </c>
    </row>
    <row r="1402" spans="1:3" x14ac:dyDescent="0.3">
      <c r="A1402">
        <v>316970</v>
      </c>
      <c r="B1402" t="s">
        <v>1660</v>
      </c>
      <c r="C1402">
        <v>9</v>
      </c>
    </row>
    <row r="1403" spans="1:3" x14ac:dyDescent="0.3">
      <c r="A1403">
        <v>316980</v>
      </c>
      <c r="B1403" t="s">
        <v>2458</v>
      </c>
      <c r="C1403">
        <v>1</v>
      </c>
    </row>
    <row r="1404" spans="1:3" x14ac:dyDescent="0.3">
      <c r="A1404">
        <v>316990</v>
      </c>
      <c r="B1404" t="s">
        <v>2457</v>
      </c>
      <c r="C1404">
        <v>20</v>
      </c>
    </row>
    <row r="1405" spans="1:3" x14ac:dyDescent="0.3">
      <c r="A1405">
        <v>317010</v>
      </c>
      <c r="B1405" t="s">
        <v>2454</v>
      </c>
      <c r="C1405">
        <v>423</v>
      </c>
    </row>
    <row r="1406" spans="1:3" x14ac:dyDescent="0.3">
      <c r="A1406">
        <v>317020</v>
      </c>
      <c r="B1406" t="s">
        <v>2453</v>
      </c>
      <c r="C1406">
        <v>462</v>
      </c>
    </row>
    <row r="1407" spans="1:3" x14ac:dyDescent="0.3">
      <c r="A1407">
        <v>317030</v>
      </c>
      <c r="B1407" t="s">
        <v>2452</v>
      </c>
      <c r="C1407">
        <v>1</v>
      </c>
    </row>
    <row r="1408" spans="1:3" x14ac:dyDescent="0.3">
      <c r="A1408">
        <v>317040</v>
      </c>
      <c r="B1408" t="s">
        <v>2451</v>
      </c>
      <c r="C1408">
        <v>4</v>
      </c>
    </row>
    <row r="1409" spans="1:3" x14ac:dyDescent="0.3">
      <c r="A1409">
        <v>317043</v>
      </c>
      <c r="B1409" t="s">
        <v>2450</v>
      </c>
      <c r="C1409">
        <v>1</v>
      </c>
    </row>
    <row r="1410" spans="1:3" x14ac:dyDescent="0.3">
      <c r="A1410">
        <v>317052</v>
      </c>
      <c r="B1410" t="s">
        <v>2447</v>
      </c>
      <c r="C1410">
        <v>1</v>
      </c>
    </row>
    <row r="1411" spans="1:3" x14ac:dyDescent="0.3">
      <c r="A1411">
        <v>317070</v>
      </c>
      <c r="B1411" t="s">
        <v>2444</v>
      </c>
      <c r="C1411">
        <v>82</v>
      </c>
    </row>
    <row r="1412" spans="1:3" x14ac:dyDescent="0.3">
      <c r="A1412">
        <v>317075</v>
      </c>
      <c r="B1412" t="s">
        <v>2443</v>
      </c>
      <c r="C1412">
        <v>1</v>
      </c>
    </row>
    <row r="1413" spans="1:3" x14ac:dyDescent="0.3">
      <c r="A1413">
        <v>317080</v>
      </c>
      <c r="B1413" t="s">
        <v>2442</v>
      </c>
      <c r="C1413">
        <v>7</v>
      </c>
    </row>
    <row r="1414" spans="1:3" x14ac:dyDescent="0.3">
      <c r="A1414">
        <v>317090</v>
      </c>
      <c r="B1414" t="s">
        <v>2441</v>
      </c>
      <c r="C1414">
        <v>1</v>
      </c>
    </row>
    <row r="1415" spans="1:3" x14ac:dyDescent="0.3">
      <c r="A1415">
        <v>317100</v>
      </c>
      <c r="B1415" t="s">
        <v>2440</v>
      </c>
      <c r="C1415">
        <v>2</v>
      </c>
    </row>
    <row r="1416" spans="1:3" x14ac:dyDescent="0.3">
      <c r="A1416">
        <v>317110</v>
      </c>
      <c r="B1416" t="s">
        <v>2437</v>
      </c>
      <c r="C1416">
        <v>1</v>
      </c>
    </row>
    <row r="1417" spans="1:3" x14ac:dyDescent="0.3">
      <c r="A1417">
        <v>317120</v>
      </c>
      <c r="B1417" t="s">
        <v>2435</v>
      </c>
      <c r="C1417">
        <v>11</v>
      </c>
    </row>
    <row r="1418" spans="1:3" x14ac:dyDescent="0.3">
      <c r="A1418">
        <v>317130</v>
      </c>
      <c r="B1418" t="s">
        <v>2434</v>
      </c>
      <c r="C1418">
        <v>41</v>
      </c>
    </row>
    <row r="1419" spans="1:3" x14ac:dyDescent="0.3">
      <c r="A1419">
        <v>317160</v>
      </c>
      <c r="B1419" t="s">
        <v>2431</v>
      </c>
      <c r="C1419">
        <v>1</v>
      </c>
    </row>
    <row r="1420" spans="1:3" x14ac:dyDescent="0.3">
      <c r="A1420">
        <v>317180</v>
      </c>
      <c r="B1420" t="s">
        <v>2429</v>
      </c>
      <c r="C1420">
        <v>1</v>
      </c>
    </row>
    <row r="1421" spans="1:3" x14ac:dyDescent="0.3">
      <c r="A1421">
        <v>317190</v>
      </c>
      <c r="B1421" t="s">
        <v>2428</v>
      </c>
      <c r="C1421">
        <v>2</v>
      </c>
    </row>
    <row r="1422" spans="1:3" x14ac:dyDescent="0.3">
      <c r="A1422">
        <v>317200</v>
      </c>
      <c r="B1422" t="s">
        <v>2427</v>
      </c>
      <c r="C1422">
        <v>4</v>
      </c>
    </row>
    <row r="1423" spans="1:3" x14ac:dyDescent="0.3">
      <c r="A1423">
        <v>320010</v>
      </c>
      <c r="B1423" t="s">
        <v>2424</v>
      </c>
      <c r="C1423">
        <v>8</v>
      </c>
    </row>
    <row r="1424" spans="1:3" x14ac:dyDescent="0.3">
      <c r="A1424">
        <v>320016</v>
      </c>
      <c r="B1424" t="s">
        <v>2422</v>
      </c>
      <c r="C1424">
        <v>2</v>
      </c>
    </row>
    <row r="1425" spans="1:3" x14ac:dyDescent="0.3">
      <c r="A1425">
        <v>320020</v>
      </c>
      <c r="B1425" t="s">
        <v>2421</v>
      </c>
      <c r="C1425">
        <v>2</v>
      </c>
    </row>
    <row r="1426" spans="1:3" x14ac:dyDescent="0.3">
      <c r="A1426">
        <v>320030</v>
      </c>
      <c r="B1426" t="s">
        <v>2420</v>
      </c>
      <c r="C1426">
        <v>1</v>
      </c>
    </row>
    <row r="1427" spans="1:3" x14ac:dyDescent="0.3">
      <c r="A1427">
        <v>320035</v>
      </c>
      <c r="B1427" t="s">
        <v>2419</v>
      </c>
      <c r="C1427">
        <v>2</v>
      </c>
    </row>
    <row r="1428" spans="1:3" x14ac:dyDescent="0.3">
      <c r="A1428">
        <v>320040</v>
      </c>
      <c r="B1428" t="s">
        <v>1244</v>
      </c>
      <c r="C1428">
        <v>20</v>
      </c>
    </row>
    <row r="1429" spans="1:3" x14ac:dyDescent="0.3">
      <c r="A1429">
        <v>320060</v>
      </c>
      <c r="B1429" t="s">
        <v>2417</v>
      </c>
      <c r="C1429">
        <v>24</v>
      </c>
    </row>
    <row r="1430" spans="1:3" x14ac:dyDescent="0.3">
      <c r="A1430">
        <v>320070</v>
      </c>
      <c r="B1430" t="s">
        <v>2416</v>
      </c>
      <c r="C1430">
        <v>1</v>
      </c>
    </row>
    <row r="1431" spans="1:3" x14ac:dyDescent="0.3">
      <c r="A1431">
        <v>320080</v>
      </c>
      <c r="B1431" t="s">
        <v>2415</v>
      </c>
      <c r="C1431">
        <v>14</v>
      </c>
    </row>
    <row r="1432" spans="1:3" x14ac:dyDescent="0.3">
      <c r="A1432">
        <v>320090</v>
      </c>
      <c r="B1432" t="s">
        <v>2414</v>
      </c>
      <c r="C1432">
        <v>7</v>
      </c>
    </row>
    <row r="1433" spans="1:3" x14ac:dyDescent="0.3">
      <c r="A1433">
        <v>320100</v>
      </c>
      <c r="B1433" t="s">
        <v>1602</v>
      </c>
      <c r="C1433">
        <v>6</v>
      </c>
    </row>
    <row r="1434" spans="1:3" x14ac:dyDescent="0.3">
      <c r="A1434">
        <v>320120</v>
      </c>
      <c r="B1434" t="s">
        <v>2411</v>
      </c>
      <c r="C1434">
        <v>82</v>
      </c>
    </row>
    <row r="1435" spans="1:3" x14ac:dyDescent="0.3">
      <c r="A1435">
        <v>320130</v>
      </c>
      <c r="B1435" t="s">
        <v>2410</v>
      </c>
      <c r="C1435">
        <v>40</v>
      </c>
    </row>
    <row r="1436" spans="1:3" x14ac:dyDescent="0.3">
      <c r="A1436">
        <v>320140</v>
      </c>
      <c r="B1436" t="s">
        <v>2409</v>
      </c>
      <c r="C1436">
        <v>26</v>
      </c>
    </row>
    <row r="1437" spans="1:3" x14ac:dyDescent="0.3">
      <c r="A1437">
        <v>320150</v>
      </c>
      <c r="B1437" t="s">
        <v>2408</v>
      </c>
      <c r="C1437">
        <v>63</v>
      </c>
    </row>
    <row r="1438" spans="1:3" x14ac:dyDescent="0.3">
      <c r="A1438">
        <v>320160</v>
      </c>
      <c r="B1438" t="s">
        <v>2407</v>
      </c>
      <c r="C1438">
        <v>6</v>
      </c>
    </row>
    <row r="1439" spans="1:3" x14ac:dyDescent="0.3">
      <c r="A1439">
        <v>320170</v>
      </c>
      <c r="B1439" t="s">
        <v>2406</v>
      </c>
      <c r="C1439">
        <v>1</v>
      </c>
    </row>
    <row r="1440" spans="1:3" x14ac:dyDescent="0.3">
      <c r="A1440">
        <v>320190</v>
      </c>
      <c r="B1440" t="s">
        <v>2404</v>
      </c>
      <c r="C1440">
        <v>4</v>
      </c>
    </row>
    <row r="1441" spans="1:3" x14ac:dyDescent="0.3">
      <c r="A1441">
        <v>320210</v>
      </c>
      <c r="B1441" t="s">
        <v>2402</v>
      </c>
      <c r="C1441">
        <v>7</v>
      </c>
    </row>
    <row r="1442" spans="1:3" x14ac:dyDescent="0.3">
      <c r="A1442">
        <v>320220</v>
      </c>
      <c r="B1442" t="s">
        <v>2401</v>
      </c>
      <c r="C1442">
        <v>11</v>
      </c>
    </row>
    <row r="1443" spans="1:3" x14ac:dyDescent="0.3">
      <c r="A1443">
        <v>320225</v>
      </c>
      <c r="B1443" t="s">
        <v>2400</v>
      </c>
      <c r="C1443">
        <v>8</v>
      </c>
    </row>
    <row r="1444" spans="1:3" x14ac:dyDescent="0.3">
      <c r="A1444">
        <v>320230</v>
      </c>
      <c r="B1444" t="s">
        <v>2399</v>
      </c>
      <c r="C1444">
        <v>10</v>
      </c>
    </row>
    <row r="1445" spans="1:3" x14ac:dyDescent="0.3">
      <c r="A1445">
        <v>320240</v>
      </c>
      <c r="B1445" t="s">
        <v>2398</v>
      </c>
      <c r="C1445">
        <v>105</v>
      </c>
    </row>
    <row r="1446" spans="1:3" x14ac:dyDescent="0.3">
      <c r="A1446">
        <v>320250</v>
      </c>
      <c r="B1446" t="s">
        <v>2396</v>
      </c>
      <c r="C1446">
        <v>1</v>
      </c>
    </row>
    <row r="1447" spans="1:3" x14ac:dyDescent="0.3">
      <c r="A1447">
        <v>320260</v>
      </c>
      <c r="B1447" t="s">
        <v>2394</v>
      </c>
      <c r="C1447">
        <v>1</v>
      </c>
    </row>
    <row r="1448" spans="1:3" x14ac:dyDescent="0.3">
      <c r="A1448">
        <v>320270</v>
      </c>
      <c r="B1448" t="s">
        <v>2392</v>
      </c>
      <c r="C1448">
        <v>4</v>
      </c>
    </row>
    <row r="1449" spans="1:3" x14ac:dyDescent="0.3">
      <c r="A1449">
        <v>320280</v>
      </c>
      <c r="B1449" t="s">
        <v>2391</v>
      </c>
      <c r="C1449">
        <v>6</v>
      </c>
    </row>
    <row r="1450" spans="1:3" x14ac:dyDescent="0.3">
      <c r="A1450">
        <v>320290</v>
      </c>
      <c r="B1450" t="s">
        <v>2390</v>
      </c>
      <c r="C1450">
        <v>6</v>
      </c>
    </row>
    <row r="1451" spans="1:3" x14ac:dyDescent="0.3">
      <c r="A1451">
        <v>320300</v>
      </c>
      <c r="B1451" t="s">
        <v>2389</v>
      </c>
      <c r="C1451">
        <v>5</v>
      </c>
    </row>
    <row r="1452" spans="1:3" x14ac:dyDescent="0.3">
      <c r="A1452">
        <v>320305</v>
      </c>
      <c r="B1452" t="s">
        <v>2388</v>
      </c>
      <c r="C1452">
        <v>27</v>
      </c>
    </row>
    <row r="1453" spans="1:3" x14ac:dyDescent="0.3">
      <c r="A1453">
        <v>320310</v>
      </c>
      <c r="B1453" t="s">
        <v>2387</v>
      </c>
      <c r="C1453">
        <v>7</v>
      </c>
    </row>
    <row r="1454" spans="1:3" x14ac:dyDescent="0.3">
      <c r="A1454">
        <v>320313</v>
      </c>
      <c r="B1454" t="s">
        <v>2386</v>
      </c>
      <c r="C1454">
        <v>1</v>
      </c>
    </row>
    <row r="1455" spans="1:3" x14ac:dyDescent="0.3">
      <c r="A1455">
        <v>320316</v>
      </c>
      <c r="B1455" t="s">
        <v>2385</v>
      </c>
      <c r="C1455">
        <v>3</v>
      </c>
    </row>
    <row r="1456" spans="1:3" x14ac:dyDescent="0.3">
      <c r="A1456">
        <v>320320</v>
      </c>
      <c r="B1456" t="s">
        <v>2384</v>
      </c>
      <c r="C1456">
        <v>40</v>
      </c>
    </row>
    <row r="1457" spans="1:3" x14ac:dyDescent="0.3">
      <c r="A1457">
        <v>320332</v>
      </c>
      <c r="B1457" t="s">
        <v>2382</v>
      </c>
      <c r="C1457">
        <v>3</v>
      </c>
    </row>
    <row r="1458" spans="1:3" x14ac:dyDescent="0.3">
      <c r="A1458">
        <v>320334</v>
      </c>
      <c r="B1458" t="s">
        <v>2381</v>
      </c>
      <c r="C1458">
        <v>7</v>
      </c>
    </row>
    <row r="1459" spans="1:3" x14ac:dyDescent="0.3">
      <c r="A1459">
        <v>320335</v>
      </c>
      <c r="B1459" t="s">
        <v>2380</v>
      </c>
      <c r="C1459">
        <v>7</v>
      </c>
    </row>
    <row r="1460" spans="1:3" x14ac:dyDescent="0.3">
      <c r="A1460">
        <v>320350</v>
      </c>
      <c r="B1460" t="s">
        <v>2378</v>
      </c>
      <c r="C1460">
        <v>11</v>
      </c>
    </row>
    <row r="1461" spans="1:3" x14ac:dyDescent="0.3">
      <c r="A1461">
        <v>320360</v>
      </c>
      <c r="B1461" t="s">
        <v>2377</v>
      </c>
      <c r="C1461">
        <v>1</v>
      </c>
    </row>
    <row r="1462" spans="1:3" x14ac:dyDescent="0.3">
      <c r="A1462">
        <v>320370</v>
      </c>
      <c r="B1462" t="s">
        <v>2376</v>
      </c>
      <c r="C1462">
        <v>3</v>
      </c>
    </row>
    <row r="1463" spans="1:3" x14ac:dyDescent="0.3">
      <c r="A1463">
        <v>320380</v>
      </c>
      <c r="B1463" t="s">
        <v>2375</v>
      </c>
      <c r="C1463">
        <v>1</v>
      </c>
    </row>
    <row r="1464" spans="1:3" x14ac:dyDescent="0.3">
      <c r="A1464">
        <v>320390</v>
      </c>
      <c r="B1464" t="s">
        <v>2374</v>
      </c>
      <c r="C1464">
        <v>29</v>
      </c>
    </row>
    <row r="1465" spans="1:3" x14ac:dyDescent="0.3">
      <c r="A1465">
        <v>320400</v>
      </c>
      <c r="B1465" t="s">
        <v>2373</v>
      </c>
      <c r="C1465">
        <v>8</v>
      </c>
    </row>
    <row r="1466" spans="1:3" x14ac:dyDescent="0.3">
      <c r="A1466">
        <v>320405</v>
      </c>
      <c r="B1466" t="s">
        <v>2372</v>
      </c>
      <c r="C1466">
        <v>10</v>
      </c>
    </row>
    <row r="1467" spans="1:3" x14ac:dyDescent="0.3">
      <c r="A1467">
        <v>320410</v>
      </c>
      <c r="B1467" t="s">
        <v>2371</v>
      </c>
      <c r="C1467">
        <v>12</v>
      </c>
    </row>
    <row r="1468" spans="1:3" x14ac:dyDescent="0.3">
      <c r="A1468">
        <v>320420</v>
      </c>
      <c r="B1468" t="s">
        <v>2370</v>
      </c>
      <c r="C1468">
        <v>2</v>
      </c>
    </row>
    <row r="1469" spans="1:3" x14ac:dyDescent="0.3">
      <c r="A1469">
        <v>320425</v>
      </c>
      <c r="B1469" t="s">
        <v>2369</v>
      </c>
      <c r="C1469">
        <v>5</v>
      </c>
    </row>
    <row r="1470" spans="1:3" x14ac:dyDescent="0.3">
      <c r="A1470">
        <v>320435</v>
      </c>
      <c r="B1470" t="s">
        <v>2367</v>
      </c>
      <c r="C1470">
        <v>10</v>
      </c>
    </row>
    <row r="1471" spans="1:3" x14ac:dyDescent="0.3">
      <c r="A1471">
        <v>320450</v>
      </c>
      <c r="B1471" t="s">
        <v>2365</v>
      </c>
      <c r="C1471">
        <v>1</v>
      </c>
    </row>
    <row r="1472" spans="1:3" x14ac:dyDescent="0.3">
      <c r="A1472">
        <v>320455</v>
      </c>
      <c r="B1472" t="s">
        <v>2364</v>
      </c>
      <c r="C1472">
        <v>17</v>
      </c>
    </row>
    <row r="1473" spans="1:3" x14ac:dyDescent="0.3">
      <c r="A1473">
        <v>320460</v>
      </c>
      <c r="B1473" t="s">
        <v>2363</v>
      </c>
      <c r="C1473">
        <v>7</v>
      </c>
    </row>
    <row r="1474" spans="1:3" x14ac:dyDescent="0.3">
      <c r="A1474">
        <v>320465</v>
      </c>
      <c r="B1474" t="s">
        <v>2362</v>
      </c>
      <c r="C1474">
        <v>2</v>
      </c>
    </row>
    <row r="1475" spans="1:3" x14ac:dyDescent="0.3">
      <c r="A1475">
        <v>320470</v>
      </c>
      <c r="B1475" t="s">
        <v>2361</v>
      </c>
      <c r="C1475">
        <v>26</v>
      </c>
    </row>
    <row r="1476" spans="1:3" x14ac:dyDescent="0.3">
      <c r="A1476">
        <v>320480</v>
      </c>
      <c r="B1476" t="s">
        <v>2360</v>
      </c>
      <c r="C1476">
        <v>3</v>
      </c>
    </row>
    <row r="1477" spans="1:3" x14ac:dyDescent="0.3">
      <c r="A1477">
        <v>320490</v>
      </c>
      <c r="B1477" t="s">
        <v>2359</v>
      </c>
      <c r="C1477">
        <v>96</v>
      </c>
    </row>
    <row r="1478" spans="1:3" x14ac:dyDescent="0.3">
      <c r="A1478">
        <v>320495</v>
      </c>
      <c r="B1478" t="s">
        <v>2358</v>
      </c>
      <c r="C1478">
        <v>4</v>
      </c>
    </row>
    <row r="1479" spans="1:3" x14ac:dyDescent="0.3">
      <c r="A1479">
        <v>320500</v>
      </c>
      <c r="B1479" t="s">
        <v>2357</v>
      </c>
      <c r="C1479">
        <v>183</v>
      </c>
    </row>
    <row r="1480" spans="1:3" x14ac:dyDescent="0.3">
      <c r="A1480">
        <v>320501</v>
      </c>
      <c r="B1480" t="s">
        <v>2356</v>
      </c>
      <c r="C1480">
        <v>1</v>
      </c>
    </row>
    <row r="1481" spans="1:3" x14ac:dyDescent="0.3">
      <c r="A1481">
        <v>320503</v>
      </c>
      <c r="B1481" t="s">
        <v>2355</v>
      </c>
      <c r="C1481">
        <v>2</v>
      </c>
    </row>
    <row r="1482" spans="1:3" x14ac:dyDescent="0.3">
      <c r="A1482">
        <v>320506</v>
      </c>
      <c r="B1482" t="s">
        <v>2354</v>
      </c>
      <c r="C1482">
        <v>13</v>
      </c>
    </row>
    <row r="1483" spans="1:3" x14ac:dyDescent="0.3">
      <c r="A1483">
        <v>320510</v>
      </c>
      <c r="B1483" t="s">
        <v>2353</v>
      </c>
      <c r="C1483">
        <v>4</v>
      </c>
    </row>
    <row r="1484" spans="1:3" x14ac:dyDescent="0.3">
      <c r="A1484">
        <v>320515</v>
      </c>
      <c r="B1484" t="s">
        <v>2352</v>
      </c>
      <c r="C1484">
        <v>8</v>
      </c>
    </row>
    <row r="1485" spans="1:3" x14ac:dyDescent="0.3">
      <c r="A1485">
        <v>320517</v>
      </c>
      <c r="B1485" t="s">
        <v>2351</v>
      </c>
      <c r="C1485">
        <v>19</v>
      </c>
    </row>
    <row r="1486" spans="1:3" x14ac:dyDescent="0.3">
      <c r="A1486">
        <v>320520</v>
      </c>
      <c r="B1486" t="s">
        <v>2350</v>
      </c>
      <c r="C1486">
        <v>329</v>
      </c>
    </row>
    <row r="1487" spans="1:3" x14ac:dyDescent="0.3">
      <c r="A1487">
        <v>320530</v>
      </c>
      <c r="B1487" t="s">
        <v>2348</v>
      </c>
      <c r="C1487">
        <v>837</v>
      </c>
    </row>
    <row r="1488" spans="1:3" x14ac:dyDescent="0.3">
      <c r="A1488">
        <v>330010</v>
      </c>
      <c r="B1488" t="s">
        <v>5517</v>
      </c>
      <c r="C1488">
        <v>43</v>
      </c>
    </row>
    <row r="1489" spans="1:3" x14ac:dyDescent="0.3">
      <c r="A1489">
        <v>330015</v>
      </c>
      <c r="B1489" t="s">
        <v>2346</v>
      </c>
      <c r="C1489">
        <v>5</v>
      </c>
    </row>
    <row r="1490" spans="1:3" x14ac:dyDescent="0.3">
      <c r="A1490">
        <v>330020</v>
      </c>
      <c r="B1490" t="s">
        <v>2345</v>
      </c>
      <c r="C1490">
        <v>26</v>
      </c>
    </row>
    <row r="1491" spans="1:3" x14ac:dyDescent="0.3">
      <c r="A1491">
        <v>330023</v>
      </c>
      <c r="B1491" t="s">
        <v>5650</v>
      </c>
      <c r="C1491">
        <v>57</v>
      </c>
    </row>
    <row r="1492" spans="1:3" x14ac:dyDescent="0.3">
      <c r="A1492">
        <v>330025</v>
      </c>
      <c r="B1492" t="s">
        <v>2342</v>
      </c>
      <c r="C1492">
        <v>1</v>
      </c>
    </row>
    <row r="1493" spans="1:3" x14ac:dyDescent="0.3">
      <c r="A1493">
        <v>330030</v>
      </c>
      <c r="B1493" t="s">
        <v>2341</v>
      </c>
      <c r="C1493">
        <v>12</v>
      </c>
    </row>
    <row r="1494" spans="1:3" x14ac:dyDescent="0.3">
      <c r="A1494">
        <v>330040</v>
      </c>
      <c r="B1494" t="s">
        <v>2340</v>
      </c>
      <c r="C1494">
        <v>62</v>
      </c>
    </row>
    <row r="1495" spans="1:3" x14ac:dyDescent="0.3">
      <c r="A1495">
        <v>330045</v>
      </c>
      <c r="B1495" t="s">
        <v>2339</v>
      </c>
      <c r="C1495">
        <v>45</v>
      </c>
    </row>
    <row r="1496" spans="1:3" x14ac:dyDescent="0.3">
      <c r="A1496">
        <v>330050</v>
      </c>
      <c r="B1496" t="s">
        <v>2338</v>
      </c>
      <c r="C1496">
        <v>1</v>
      </c>
    </row>
    <row r="1497" spans="1:3" x14ac:dyDescent="0.3">
      <c r="A1497">
        <v>330060</v>
      </c>
      <c r="B1497" t="s">
        <v>2337</v>
      </c>
      <c r="C1497">
        <v>3</v>
      </c>
    </row>
    <row r="1498" spans="1:3" x14ac:dyDescent="0.3">
      <c r="A1498">
        <v>330070</v>
      </c>
      <c r="B1498" t="s">
        <v>2336</v>
      </c>
      <c r="C1498">
        <v>61</v>
      </c>
    </row>
    <row r="1499" spans="1:3" x14ac:dyDescent="0.3">
      <c r="A1499">
        <v>330080</v>
      </c>
      <c r="B1499" t="s">
        <v>2335</v>
      </c>
      <c r="C1499">
        <v>6</v>
      </c>
    </row>
    <row r="1500" spans="1:3" x14ac:dyDescent="0.3">
      <c r="A1500">
        <v>330100</v>
      </c>
      <c r="B1500" t="s">
        <v>5518</v>
      </c>
      <c r="C1500">
        <v>87</v>
      </c>
    </row>
    <row r="1501" spans="1:3" x14ac:dyDescent="0.3">
      <c r="A1501">
        <v>330110</v>
      </c>
      <c r="B1501" t="s">
        <v>1574</v>
      </c>
      <c r="C1501">
        <v>3</v>
      </c>
    </row>
    <row r="1502" spans="1:3" x14ac:dyDescent="0.3">
      <c r="A1502">
        <v>330093</v>
      </c>
      <c r="B1502" t="s">
        <v>2333</v>
      </c>
      <c r="C1502">
        <v>2</v>
      </c>
    </row>
    <row r="1503" spans="1:3" x14ac:dyDescent="0.3">
      <c r="A1503">
        <v>330130</v>
      </c>
      <c r="B1503" t="s">
        <v>2328</v>
      </c>
      <c r="C1503">
        <v>4</v>
      </c>
    </row>
    <row r="1504" spans="1:3" x14ac:dyDescent="0.3">
      <c r="A1504">
        <v>330095</v>
      </c>
      <c r="B1504" t="s">
        <v>2332</v>
      </c>
      <c r="C1504">
        <v>3</v>
      </c>
    </row>
    <row r="1505" spans="1:3" x14ac:dyDescent="0.3">
      <c r="A1505">
        <v>330160</v>
      </c>
      <c r="B1505" t="s">
        <v>2325</v>
      </c>
      <c r="C1505">
        <v>1</v>
      </c>
    </row>
    <row r="1506" spans="1:3" x14ac:dyDescent="0.3">
      <c r="A1506">
        <v>330170</v>
      </c>
      <c r="B1506" t="s">
        <v>2324</v>
      </c>
      <c r="C1506">
        <v>138</v>
      </c>
    </row>
    <row r="1507" spans="1:3" x14ac:dyDescent="0.3">
      <c r="A1507">
        <v>330180</v>
      </c>
      <c r="B1507" t="s">
        <v>2323</v>
      </c>
      <c r="C1507">
        <v>1</v>
      </c>
    </row>
    <row r="1508" spans="1:3" x14ac:dyDescent="0.3">
      <c r="A1508">
        <v>330185</v>
      </c>
      <c r="B1508" t="s">
        <v>2322</v>
      </c>
      <c r="C1508">
        <v>85</v>
      </c>
    </row>
    <row r="1509" spans="1:3" x14ac:dyDescent="0.3">
      <c r="A1509">
        <v>330187</v>
      </c>
      <c r="B1509" t="s">
        <v>2321</v>
      </c>
      <c r="C1509">
        <v>9</v>
      </c>
    </row>
    <row r="1510" spans="1:3" x14ac:dyDescent="0.3">
      <c r="A1510">
        <v>330190</v>
      </c>
      <c r="B1510" t="s">
        <v>2320</v>
      </c>
      <c r="C1510">
        <v>46</v>
      </c>
    </row>
    <row r="1511" spans="1:3" x14ac:dyDescent="0.3">
      <c r="A1511">
        <v>330200</v>
      </c>
      <c r="B1511" t="s">
        <v>2319</v>
      </c>
      <c r="C1511">
        <v>2</v>
      </c>
    </row>
    <row r="1512" spans="1:3" x14ac:dyDescent="0.3">
      <c r="A1512">
        <v>330220</v>
      </c>
      <c r="B1512" t="s">
        <v>2316</v>
      </c>
      <c r="C1512">
        <v>128</v>
      </c>
    </row>
    <row r="1513" spans="1:3" x14ac:dyDescent="0.3">
      <c r="A1513">
        <v>330225</v>
      </c>
      <c r="B1513" t="s">
        <v>2315</v>
      </c>
      <c r="C1513">
        <v>2</v>
      </c>
    </row>
    <row r="1514" spans="1:3" x14ac:dyDescent="0.3">
      <c r="A1514">
        <v>330227</v>
      </c>
      <c r="B1514" t="s">
        <v>2314</v>
      </c>
      <c r="C1514">
        <v>11</v>
      </c>
    </row>
    <row r="1515" spans="1:3" x14ac:dyDescent="0.3">
      <c r="A1515">
        <v>330240</v>
      </c>
      <c r="B1515" t="s">
        <v>2312</v>
      </c>
      <c r="C1515">
        <v>233</v>
      </c>
    </row>
    <row r="1516" spans="1:3" x14ac:dyDescent="0.3">
      <c r="A1516">
        <v>330250</v>
      </c>
      <c r="B1516" t="s">
        <v>2310</v>
      </c>
      <c r="C1516">
        <v>62</v>
      </c>
    </row>
    <row r="1517" spans="1:3" x14ac:dyDescent="0.3">
      <c r="A1517">
        <v>330260</v>
      </c>
      <c r="B1517" t="s">
        <v>2309</v>
      </c>
      <c r="C1517">
        <v>6</v>
      </c>
    </row>
    <row r="1518" spans="1:3" x14ac:dyDescent="0.3">
      <c r="A1518">
        <v>330270</v>
      </c>
      <c r="B1518" t="s">
        <v>2308</v>
      </c>
      <c r="C1518">
        <v>48</v>
      </c>
    </row>
    <row r="1519" spans="1:3" x14ac:dyDescent="0.3">
      <c r="A1519">
        <v>330280</v>
      </c>
      <c r="B1519" t="s">
        <v>2307</v>
      </c>
      <c r="C1519">
        <v>3</v>
      </c>
    </row>
    <row r="1520" spans="1:3" x14ac:dyDescent="0.3">
      <c r="A1520">
        <v>330285</v>
      </c>
      <c r="B1520" t="s">
        <v>2306</v>
      </c>
      <c r="C1520">
        <v>14</v>
      </c>
    </row>
    <row r="1521" spans="1:3" x14ac:dyDescent="0.3">
      <c r="A1521">
        <v>330310</v>
      </c>
      <c r="B1521" t="s">
        <v>2303</v>
      </c>
      <c r="C1521">
        <v>5</v>
      </c>
    </row>
    <row r="1522" spans="1:3" x14ac:dyDescent="0.3">
      <c r="A1522">
        <v>330320</v>
      </c>
      <c r="B1522" t="s">
        <v>2302</v>
      </c>
      <c r="C1522">
        <v>5</v>
      </c>
    </row>
    <row r="1523" spans="1:3" x14ac:dyDescent="0.3">
      <c r="A1523">
        <v>330330</v>
      </c>
      <c r="B1523" t="s">
        <v>2301</v>
      </c>
      <c r="C1523">
        <v>553</v>
      </c>
    </row>
    <row r="1524" spans="1:3" x14ac:dyDescent="0.3">
      <c r="A1524">
        <v>330340</v>
      </c>
      <c r="B1524" t="s">
        <v>2300</v>
      </c>
      <c r="C1524">
        <v>51</v>
      </c>
    </row>
    <row r="1525" spans="1:3" x14ac:dyDescent="0.3">
      <c r="A1525">
        <v>330350</v>
      </c>
      <c r="B1525" t="s">
        <v>2299</v>
      </c>
      <c r="C1525">
        <v>316</v>
      </c>
    </row>
    <row r="1526" spans="1:3" x14ac:dyDescent="0.3">
      <c r="A1526">
        <v>330360</v>
      </c>
      <c r="B1526" t="s">
        <v>2298</v>
      </c>
      <c r="C1526">
        <v>8</v>
      </c>
    </row>
    <row r="1527" spans="1:3" x14ac:dyDescent="0.3">
      <c r="A1527">
        <v>330380</v>
      </c>
      <c r="B1527" t="s">
        <v>5519</v>
      </c>
      <c r="C1527">
        <v>31</v>
      </c>
    </row>
    <row r="1528" spans="1:3" x14ac:dyDescent="0.3">
      <c r="A1528">
        <v>330385</v>
      </c>
      <c r="B1528" t="s">
        <v>2295</v>
      </c>
      <c r="C1528">
        <v>1</v>
      </c>
    </row>
    <row r="1529" spans="1:3" x14ac:dyDescent="0.3">
      <c r="A1529">
        <v>330390</v>
      </c>
      <c r="B1529" t="s">
        <v>2294</v>
      </c>
      <c r="C1529">
        <v>98</v>
      </c>
    </row>
    <row r="1530" spans="1:3" x14ac:dyDescent="0.3">
      <c r="A1530">
        <v>330395</v>
      </c>
      <c r="B1530" t="s">
        <v>2293</v>
      </c>
      <c r="C1530">
        <v>6</v>
      </c>
    </row>
    <row r="1531" spans="1:3" x14ac:dyDescent="0.3">
      <c r="A1531">
        <v>330400</v>
      </c>
      <c r="B1531" t="s">
        <v>2292</v>
      </c>
      <c r="C1531">
        <v>4</v>
      </c>
    </row>
    <row r="1532" spans="1:3" x14ac:dyDescent="0.3">
      <c r="A1532">
        <v>330410</v>
      </c>
      <c r="B1532" t="s">
        <v>2291</v>
      </c>
      <c r="C1532">
        <v>9</v>
      </c>
    </row>
    <row r="1533" spans="1:3" x14ac:dyDescent="0.3">
      <c r="A1533">
        <v>330412</v>
      </c>
      <c r="B1533" t="s">
        <v>2289</v>
      </c>
      <c r="C1533">
        <v>1</v>
      </c>
    </row>
    <row r="1534" spans="1:3" x14ac:dyDescent="0.3">
      <c r="A1534">
        <v>330414</v>
      </c>
      <c r="B1534" t="s">
        <v>2288</v>
      </c>
      <c r="C1534">
        <v>10</v>
      </c>
    </row>
    <row r="1535" spans="1:3" x14ac:dyDescent="0.3">
      <c r="A1535">
        <v>330415</v>
      </c>
      <c r="B1535" t="s">
        <v>2287</v>
      </c>
      <c r="C1535">
        <v>4</v>
      </c>
    </row>
    <row r="1536" spans="1:3" x14ac:dyDescent="0.3">
      <c r="A1536">
        <v>330420</v>
      </c>
      <c r="B1536" t="s">
        <v>2286</v>
      </c>
      <c r="C1536">
        <v>33</v>
      </c>
    </row>
    <row r="1537" spans="1:3" x14ac:dyDescent="0.3">
      <c r="A1537">
        <v>330430</v>
      </c>
      <c r="B1537" t="s">
        <v>2285</v>
      </c>
      <c r="C1537">
        <v>7</v>
      </c>
    </row>
    <row r="1538" spans="1:3" x14ac:dyDescent="0.3">
      <c r="A1538">
        <v>330440</v>
      </c>
      <c r="B1538" t="s">
        <v>1781</v>
      </c>
      <c r="C1538">
        <v>1</v>
      </c>
    </row>
    <row r="1539" spans="1:3" x14ac:dyDescent="0.3">
      <c r="A1539">
        <v>330450</v>
      </c>
      <c r="B1539" t="s">
        <v>5651</v>
      </c>
      <c r="C1539">
        <v>1</v>
      </c>
    </row>
    <row r="1540" spans="1:3" x14ac:dyDescent="0.3">
      <c r="A1540">
        <v>330452</v>
      </c>
      <c r="B1540" t="s">
        <v>5652</v>
      </c>
      <c r="C1540">
        <v>62</v>
      </c>
    </row>
    <row r="1541" spans="1:3" x14ac:dyDescent="0.3">
      <c r="A1541">
        <v>330455</v>
      </c>
      <c r="B1541" t="s">
        <v>2282</v>
      </c>
      <c r="C1541">
        <v>6218</v>
      </c>
    </row>
    <row r="1542" spans="1:3" x14ac:dyDescent="0.3">
      <c r="A1542">
        <v>330480</v>
      </c>
      <c r="B1542" t="s">
        <v>2278</v>
      </c>
      <c r="C1542">
        <v>4</v>
      </c>
    </row>
    <row r="1543" spans="1:3" x14ac:dyDescent="0.3">
      <c r="A1543">
        <v>330490</v>
      </c>
      <c r="B1543" t="s">
        <v>2277</v>
      </c>
      <c r="C1543">
        <v>262</v>
      </c>
    </row>
    <row r="1544" spans="1:3" x14ac:dyDescent="0.3">
      <c r="A1544">
        <v>330500</v>
      </c>
      <c r="B1544" t="s">
        <v>2276</v>
      </c>
      <c r="C1544">
        <v>5</v>
      </c>
    </row>
    <row r="1545" spans="1:3" x14ac:dyDescent="0.3">
      <c r="A1545">
        <v>330510</v>
      </c>
      <c r="B1545" t="s">
        <v>2275</v>
      </c>
      <c r="C1545">
        <v>66</v>
      </c>
    </row>
    <row r="1546" spans="1:3" x14ac:dyDescent="0.3">
      <c r="A1546">
        <v>330515</v>
      </c>
      <c r="B1546" t="s">
        <v>2273</v>
      </c>
      <c r="C1546">
        <v>1</v>
      </c>
    </row>
    <row r="1547" spans="1:3" x14ac:dyDescent="0.3">
      <c r="A1547">
        <v>330520</v>
      </c>
      <c r="B1547" t="s">
        <v>2272</v>
      </c>
      <c r="C1547">
        <v>13</v>
      </c>
    </row>
    <row r="1548" spans="1:3" x14ac:dyDescent="0.3">
      <c r="A1548">
        <v>330540</v>
      </c>
      <c r="B1548" t="s">
        <v>2270</v>
      </c>
      <c r="C1548">
        <v>1</v>
      </c>
    </row>
    <row r="1549" spans="1:3" x14ac:dyDescent="0.3">
      <c r="A1549">
        <v>330550</v>
      </c>
      <c r="B1549" t="s">
        <v>2269</v>
      </c>
      <c r="C1549">
        <v>74</v>
      </c>
    </row>
    <row r="1550" spans="1:3" x14ac:dyDescent="0.3">
      <c r="A1550">
        <v>330555</v>
      </c>
      <c r="B1550" t="s">
        <v>2268</v>
      </c>
      <c r="C1550">
        <v>11</v>
      </c>
    </row>
    <row r="1551" spans="1:3" x14ac:dyDescent="0.3">
      <c r="A1551">
        <v>330580</v>
      </c>
      <c r="B1551" t="s">
        <v>2264</v>
      </c>
      <c r="C1551">
        <v>16</v>
      </c>
    </row>
    <row r="1552" spans="1:3" x14ac:dyDescent="0.3">
      <c r="A1552">
        <v>330590</v>
      </c>
      <c r="B1552" t="s">
        <v>5717</v>
      </c>
      <c r="C1552">
        <v>1</v>
      </c>
    </row>
    <row r="1553" spans="1:3" x14ac:dyDescent="0.3">
      <c r="A1553">
        <v>330600</v>
      </c>
      <c r="B1553" t="s">
        <v>2262</v>
      </c>
      <c r="C1553">
        <v>35</v>
      </c>
    </row>
    <row r="1554" spans="1:3" x14ac:dyDescent="0.3">
      <c r="A1554">
        <v>330610</v>
      </c>
      <c r="B1554" t="s">
        <v>2261</v>
      </c>
      <c r="C1554">
        <v>25</v>
      </c>
    </row>
    <row r="1555" spans="1:3" x14ac:dyDescent="0.3">
      <c r="A1555">
        <v>330615</v>
      </c>
      <c r="B1555" t="s">
        <v>5653</v>
      </c>
      <c r="C1555">
        <v>2</v>
      </c>
    </row>
    <row r="1556" spans="1:3" x14ac:dyDescent="0.3">
      <c r="A1556">
        <v>330620</v>
      </c>
      <c r="B1556" t="s">
        <v>2259</v>
      </c>
      <c r="C1556">
        <v>6</v>
      </c>
    </row>
    <row r="1557" spans="1:3" x14ac:dyDescent="0.3">
      <c r="A1557">
        <v>330630</v>
      </c>
      <c r="B1557" t="s">
        <v>2257</v>
      </c>
      <c r="C1557">
        <v>146</v>
      </c>
    </row>
    <row r="1558" spans="1:3" x14ac:dyDescent="0.3">
      <c r="A1558">
        <v>350010</v>
      </c>
      <c r="B1558" t="s">
        <v>2256</v>
      </c>
      <c r="C1558">
        <v>19</v>
      </c>
    </row>
    <row r="1559" spans="1:3" x14ac:dyDescent="0.3">
      <c r="A1559">
        <v>350020</v>
      </c>
      <c r="B1559" t="s">
        <v>2255</v>
      </c>
      <c r="C1559">
        <v>1</v>
      </c>
    </row>
    <row r="1560" spans="1:3" x14ac:dyDescent="0.3">
      <c r="A1560">
        <v>350030</v>
      </c>
      <c r="B1560" t="s">
        <v>2254</v>
      </c>
      <c r="C1560">
        <v>28</v>
      </c>
    </row>
    <row r="1561" spans="1:3" x14ac:dyDescent="0.3">
      <c r="A1561">
        <v>350040</v>
      </c>
      <c r="B1561" t="s">
        <v>2253</v>
      </c>
      <c r="C1561">
        <v>3</v>
      </c>
    </row>
    <row r="1562" spans="1:3" x14ac:dyDescent="0.3">
      <c r="A1562">
        <v>350050</v>
      </c>
      <c r="B1562" t="s">
        <v>2252</v>
      </c>
      <c r="C1562">
        <v>4</v>
      </c>
    </row>
    <row r="1563" spans="1:3" x14ac:dyDescent="0.3">
      <c r="A1563">
        <v>350060</v>
      </c>
      <c r="B1563" t="s">
        <v>2250</v>
      </c>
      <c r="C1563">
        <v>3</v>
      </c>
    </row>
    <row r="1564" spans="1:3" x14ac:dyDescent="0.3">
      <c r="A1564">
        <v>350070</v>
      </c>
      <c r="B1564" t="s">
        <v>2249</v>
      </c>
      <c r="C1564">
        <v>2</v>
      </c>
    </row>
    <row r="1565" spans="1:3" x14ac:dyDescent="0.3">
      <c r="A1565">
        <v>350080</v>
      </c>
      <c r="B1565" t="s">
        <v>2247</v>
      </c>
      <c r="C1565">
        <v>1</v>
      </c>
    </row>
    <row r="1566" spans="1:3" x14ac:dyDescent="0.3">
      <c r="A1566">
        <v>350100</v>
      </c>
      <c r="B1566" t="s">
        <v>2245</v>
      </c>
      <c r="C1566">
        <v>2</v>
      </c>
    </row>
    <row r="1567" spans="1:3" x14ac:dyDescent="0.3">
      <c r="A1567">
        <v>350115</v>
      </c>
      <c r="B1567" t="s">
        <v>2244</v>
      </c>
      <c r="C1567">
        <v>10</v>
      </c>
    </row>
    <row r="1568" spans="1:3" x14ac:dyDescent="0.3">
      <c r="A1568">
        <v>350130</v>
      </c>
      <c r="B1568" t="s">
        <v>2242</v>
      </c>
      <c r="C1568">
        <v>1</v>
      </c>
    </row>
    <row r="1569" spans="1:3" x14ac:dyDescent="0.3">
      <c r="A1569">
        <v>350160</v>
      </c>
      <c r="B1569" t="s">
        <v>2239</v>
      </c>
      <c r="C1569">
        <v>175</v>
      </c>
    </row>
    <row r="1570" spans="1:3" x14ac:dyDescent="0.3">
      <c r="A1570">
        <v>350170</v>
      </c>
      <c r="B1570" t="s">
        <v>2238</v>
      </c>
      <c r="C1570">
        <v>8</v>
      </c>
    </row>
    <row r="1571" spans="1:3" x14ac:dyDescent="0.3">
      <c r="A1571">
        <v>350180</v>
      </c>
      <c r="B1571" t="s">
        <v>2237</v>
      </c>
      <c r="C1571">
        <v>3</v>
      </c>
    </row>
    <row r="1572" spans="1:3" x14ac:dyDescent="0.3">
      <c r="A1572">
        <v>350190</v>
      </c>
      <c r="B1572" t="s">
        <v>2236</v>
      </c>
      <c r="C1572">
        <v>64</v>
      </c>
    </row>
    <row r="1573" spans="1:3" x14ac:dyDescent="0.3">
      <c r="A1573">
        <v>350200</v>
      </c>
      <c r="B1573" t="s">
        <v>2235</v>
      </c>
      <c r="C1573">
        <v>1</v>
      </c>
    </row>
    <row r="1574" spans="1:3" x14ac:dyDescent="0.3">
      <c r="A1574">
        <v>350210</v>
      </c>
      <c r="B1574" t="s">
        <v>2234</v>
      </c>
      <c r="C1574">
        <v>101</v>
      </c>
    </row>
    <row r="1575" spans="1:3" x14ac:dyDescent="0.3">
      <c r="A1575">
        <v>350220</v>
      </c>
      <c r="B1575" t="s">
        <v>2233</v>
      </c>
      <c r="C1575">
        <v>4</v>
      </c>
    </row>
    <row r="1576" spans="1:3" x14ac:dyDescent="0.3">
      <c r="A1576">
        <v>350240</v>
      </c>
      <c r="B1576" t="s">
        <v>2231</v>
      </c>
      <c r="C1576">
        <v>1</v>
      </c>
    </row>
    <row r="1577" spans="1:3" x14ac:dyDescent="0.3">
      <c r="A1577">
        <v>350250</v>
      </c>
      <c r="B1577" t="s">
        <v>2230</v>
      </c>
      <c r="C1577">
        <v>33</v>
      </c>
    </row>
    <row r="1578" spans="1:3" x14ac:dyDescent="0.3">
      <c r="A1578">
        <v>350260</v>
      </c>
      <c r="B1578" t="s">
        <v>5654</v>
      </c>
      <c r="C1578">
        <v>1</v>
      </c>
    </row>
    <row r="1579" spans="1:3" x14ac:dyDescent="0.3">
      <c r="A1579">
        <v>350270</v>
      </c>
      <c r="B1579" t="s">
        <v>2228</v>
      </c>
      <c r="C1579">
        <v>4</v>
      </c>
    </row>
    <row r="1580" spans="1:3" x14ac:dyDescent="0.3">
      <c r="A1580">
        <v>350275</v>
      </c>
      <c r="B1580" t="s">
        <v>2227</v>
      </c>
      <c r="C1580">
        <v>11</v>
      </c>
    </row>
    <row r="1581" spans="1:3" x14ac:dyDescent="0.3">
      <c r="A1581">
        <v>350280</v>
      </c>
      <c r="B1581" t="s">
        <v>2226</v>
      </c>
      <c r="C1581">
        <v>120</v>
      </c>
    </row>
    <row r="1582" spans="1:3" x14ac:dyDescent="0.3">
      <c r="A1582">
        <v>350290</v>
      </c>
      <c r="B1582" t="s">
        <v>2225</v>
      </c>
      <c r="C1582">
        <v>1</v>
      </c>
    </row>
    <row r="1583" spans="1:3" x14ac:dyDescent="0.3">
      <c r="A1583">
        <v>350320</v>
      </c>
      <c r="B1583" t="s">
        <v>2221</v>
      </c>
      <c r="C1583">
        <v>137</v>
      </c>
    </row>
    <row r="1584" spans="1:3" x14ac:dyDescent="0.3">
      <c r="A1584">
        <v>350330</v>
      </c>
      <c r="B1584" t="s">
        <v>2220</v>
      </c>
      <c r="C1584">
        <v>142</v>
      </c>
    </row>
    <row r="1585" spans="1:3" x14ac:dyDescent="0.3">
      <c r="A1585">
        <v>350380</v>
      </c>
      <c r="B1585" t="s">
        <v>2214</v>
      </c>
      <c r="C1585">
        <v>3</v>
      </c>
    </row>
    <row r="1586" spans="1:3" x14ac:dyDescent="0.3">
      <c r="A1586">
        <v>350390</v>
      </c>
      <c r="B1586" t="s">
        <v>2213</v>
      </c>
      <c r="C1586">
        <v>5</v>
      </c>
    </row>
    <row r="1587" spans="1:3" x14ac:dyDescent="0.3">
      <c r="A1587">
        <v>350400</v>
      </c>
      <c r="B1587" t="s">
        <v>2211</v>
      </c>
      <c r="C1587">
        <v>82</v>
      </c>
    </row>
    <row r="1588" spans="1:3" x14ac:dyDescent="0.3">
      <c r="A1588">
        <v>350410</v>
      </c>
      <c r="B1588" t="s">
        <v>2210</v>
      </c>
      <c r="C1588">
        <v>139</v>
      </c>
    </row>
    <row r="1589" spans="1:3" x14ac:dyDescent="0.3">
      <c r="A1589">
        <v>350420</v>
      </c>
      <c r="B1589" t="s">
        <v>2209</v>
      </c>
      <c r="C1589">
        <v>1</v>
      </c>
    </row>
    <row r="1590" spans="1:3" x14ac:dyDescent="0.3">
      <c r="A1590">
        <v>350440</v>
      </c>
      <c r="B1590" t="s">
        <v>2207</v>
      </c>
      <c r="C1590">
        <v>4</v>
      </c>
    </row>
    <row r="1591" spans="1:3" x14ac:dyDescent="0.3">
      <c r="A1591">
        <v>350450</v>
      </c>
      <c r="B1591" t="s">
        <v>2206</v>
      </c>
      <c r="C1591">
        <v>10</v>
      </c>
    </row>
    <row r="1592" spans="1:3" x14ac:dyDescent="0.3">
      <c r="A1592">
        <v>350460</v>
      </c>
      <c r="B1592" t="s">
        <v>2205</v>
      </c>
      <c r="C1592">
        <v>1</v>
      </c>
    </row>
    <row r="1593" spans="1:3" x14ac:dyDescent="0.3">
      <c r="A1593">
        <v>350470</v>
      </c>
      <c r="B1593" t="s">
        <v>2204</v>
      </c>
      <c r="C1593">
        <v>53</v>
      </c>
    </row>
    <row r="1594" spans="1:3" x14ac:dyDescent="0.3">
      <c r="A1594">
        <v>350510</v>
      </c>
      <c r="B1594" t="s">
        <v>2200</v>
      </c>
      <c r="C1594">
        <v>1</v>
      </c>
    </row>
    <row r="1595" spans="1:3" x14ac:dyDescent="0.3">
      <c r="A1595">
        <v>350520</v>
      </c>
      <c r="B1595" t="s">
        <v>2199</v>
      </c>
      <c r="C1595">
        <v>5</v>
      </c>
    </row>
    <row r="1596" spans="1:3" x14ac:dyDescent="0.3">
      <c r="A1596">
        <v>350530</v>
      </c>
      <c r="B1596" t="s">
        <v>1224</v>
      </c>
      <c r="C1596">
        <v>2</v>
      </c>
    </row>
    <row r="1597" spans="1:3" x14ac:dyDescent="0.3">
      <c r="A1597">
        <v>350535</v>
      </c>
      <c r="B1597" t="s">
        <v>2198</v>
      </c>
      <c r="C1597">
        <v>1</v>
      </c>
    </row>
    <row r="1598" spans="1:3" x14ac:dyDescent="0.3">
      <c r="A1598">
        <v>350550</v>
      </c>
      <c r="B1598" t="s">
        <v>2196</v>
      </c>
      <c r="C1598">
        <v>180</v>
      </c>
    </row>
    <row r="1599" spans="1:3" x14ac:dyDescent="0.3">
      <c r="A1599">
        <v>350560</v>
      </c>
      <c r="B1599" t="s">
        <v>2195</v>
      </c>
      <c r="C1599">
        <v>10</v>
      </c>
    </row>
    <row r="1600" spans="1:3" x14ac:dyDescent="0.3">
      <c r="A1600">
        <v>350570</v>
      </c>
      <c r="B1600" t="s">
        <v>2194</v>
      </c>
      <c r="C1600">
        <v>175</v>
      </c>
    </row>
    <row r="1601" spans="1:3" x14ac:dyDescent="0.3">
      <c r="A1601">
        <v>350590</v>
      </c>
      <c r="B1601" t="s">
        <v>2192</v>
      </c>
      <c r="C1601">
        <v>6</v>
      </c>
    </row>
    <row r="1602" spans="1:3" x14ac:dyDescent="0.3">
      <c r="A1602">
        <v>350600</v>
      </c>
      <c r="B1602" t="s">
        <v>2191</v>
      </c>
      <c r="C1602">
        <v>224</v>
      </c>
    </row>
    <row r="1603" spans="1:3" x14ac:dyDescent="0.3">
      <c r="A1603">
        <v>350610</v>
      </c>
      <c r="B1603" t="s">
        <v>2190</v>
      </c>
      <c r="C1603">
        <v>228</v>
      </c>
    </row>
    <row r="1604" spans="1:3" x14ac:dyDescent="0.3">
      <c r="A1604">
        <v>350635</v>
      </c>
      <c r="B1604" t="s">
        <v>2187</v>
      </c>
      <c r="C1604">
        <v>23</v>
      </c>
    </row>
    <row r="1605" spans="1:3" x14ac:dyDescent="0.3">
      <c r="A1605">
        <v>350640</v>
      </c>
      <c r="B1605" t="s">
        <v>2186</v>
      </c>
      <c r="C1605">
        <v>2</v>
      </c>
    </row>
    <row r="1606" spans="1:3" x14ac:dyDescent="0.3">
      <c r="A1606">
        <v>350650</v>
      </c>
      <c r="B1606" t="s">
        <v>2185</v>
      </c>
      <c r="C1606">
        <v>67</v>
      </c>
    </row>
    <row r="1607" spans="1:3" x14ac:dyDescent="0.3">
      <c r="A1607">
        <v>350660</v>
      </c>
      <c r="B1607" t="s">
        <v>5656</v>
      </c>
      <c r="C1607">
        <v>5</v>
      </c>
    </row>
    <row r="1608" spans="1:3" x14ac:dyDescent="0.3">
      <c r="A1608">
        <v>350670</v>
      </c>
      <c r="B1608" t="s">
        <v>2183</v>
      </c>
      <c r="C1608">
        <v>9</v>
      </c>
    </row>
    <row r="1609" spans="1:3" x14ac:dyDescent="0.3">
      <c r="A1609">
        <v>350680</v>
      </c>
      <c r="B1609" t="s">
        <v>2182</v>
      </c>
      <c r="C1609">
        <v>1</v>
      </c>
    </row>
    <row r="1610" spans="1:3" x14ac:dyDescent="0.3">
      <c r="A1610">
        <v>350700</v>
      </c>
      <c r="B1610" t="s">
        <v>2180</v>
      </c>
      <c r="C1610">
        <v>36</v>
      </c>
    </row>
    <row r="1611" spans="1:3" x14ac:dyDescent="0.3">
      <c r="A1611">
        <v>350710</v>
      </c>
      <c r="B1611" t="s">
        <v>5657</v>
      </c>
      <c r="C1611">
        <v>3</v>
      </c>
    </row>
    <row r="1612" spans="1:3" x14ac:dyDescent="0.3">
      <c r="A1612">
        <v>350740</v>
      </c>
      <c r="B1612" t="s">
        <v>2175</v>
      </c>
      <c r="C1612">
        <v>3</v>
      </c>
    </row>
    <row r="1613" spans="1:3" x14ac:dyDescent="0.3">
      <c r="A1613">
        <v>350750</v>
      </c>
      <c r="B1613" t="s">
        <v>2173</v>
      </c>
      <c r="C1613">
        <v>345</v>
      </c>
    </row>
    <row r="1614" spans="1:3" x14ac:dyDescent="0.3">
      <c r="A1614">
        <v>350760</v>
      </c>
      <c r="B1614" t="s">
        <v>2172</v>
      </c>
      <c r="C1614">
        <v>104</v>
      </c>
    </row>
    <row r="1615" spans="1:3" x14ac:dyDescent="0.3">
      <c r="A1615">
        <v>350770</v>
      </c>
      <c r="B1615" t="s">
        <v>2171</v>
      </c>
      <c r="C1615">
        <v>2</v>
      </c>
    </row>
    <row r="1616" spans="1:3" x14ac:dyDescent="0.3">
      <c r="A1616">
        <v>350790</v>
      </c>
      <c r="B1616" t="s">
        <v>2168</v>
      </c>
      <c r="C1616">
        <v>1</v>
      </c>
    </row>
    <row r="1617" spans="1:3" x14ac:dyDescent="0.3">
      <c r="A1617">
        <v>350810</v>
      </c>
      <c r="B1617" t="s">
        <v>2166</v>
      </c>
      <c r="C1617">
        <v>11</v>
      </c>
    </row>
    <row r="1618" spans="1:3" x14ac:dyDescent="0.3">
      <c r="A1618">
        <v>350840</v>
      </c>
      <c r="B1618" t="s">
        <v>2163</v>
      </c>
      <c r="C1618">
        <v>1</v>
      </c>
    </row>
    <row r="1619" spans="1:3" x14ac:dyDescent="0.3">
      <c r="A1619">
        <v>350850</v>
      </c>
      <c r="B1619" t="s">
        <v>2162</v>
      </c>
      <c r="C1619">
        <v>52</v>
      </c>
    </row>
    <row r="1620" spans="1:3" x14ac:dyDescent="0.3">
      <c r="A1620">
        <v>350870</v>
      </c>
      <c r="B1620" t="s">
        <v>2160</v>
      </c>
      <c r="C1620">
        <v>3</v>
      </c>
    </row>
    <row r="1621" spans="1:3" x14ac:dyDescent="0.3">
      <c r="A1621">
        <v>350880</v>
      </c>
      <c r="B1621" t="s">
        <v>1590</v>
      </c>
      <c r="C1621">
        <v>2</v>
      </c>
    </row>
    <row r="1622" spans="1:3" x14ac:dyDescent="0.3">
      <c r="A1622">
        <v>350900</v>
      </c>
      <c r="B1622" t="s">
        <v>2158</v>
      </c>
      <c r="C1622">
        <v>17</v>
      </c>
    </row>
    <row r="1623" spans="1:3" x14ac:dyDescent="0.3">
      <c r="A1623">
        <v>350910</v>
      </c>
      <c r="B1623" t="s">
        <v>2157</v>
      </c>
      <c r="C1623">
        <v>9</v>
      </c>
    </row>
    <row r="1624" spans="1:3" x14ac:dyDescent="0.3">
      <c r="A1624">
        <v>350920</v>
      </c>
      <c r="B1624" t="s">
        <v>2156</v>
      </c>
      <c r="C1624">
        <v>20</v>
      </c>
    </row>
    <row r="1625" spans="1:3" x14ac:dyDescent="0.3">
      <c r="A1625">
        <v>350930</v>
      </c>
      <c r="B1625" t="s">
        <v>2154</v>
      </c>
      <c r="C1625">
        <v>1</v>
      </c>
    </row>
    <row r="1626" spans="1:3" x14ac:dyDescent="0.3">
      <c r="A1626">
        <v>350940</v>
      </c>
      <c r="B1626" t="s">
        <v>2153</v>
      </c>
      <c r="C1626">
        <v>4</v>
      </c>
    </row>
    <row r="1627" spans="1:3" x14ac:dyDescent="0.3">
      <c r="A1627">
        <v>350950</v>
      </c>
      <c r="B1627" t="s">
        <v>2151</v>
      </c>
      <c r="C1627">
        <v>1435</v>
      </c>
    </row>
    <row r="1628" spans="1:3" x14ac:dyDescent="0.3">
      <c r="A1628">
        <v>350960</v>
      </c>
      <c r="B1628" t="s">
        <v>2150</v>
      </c>
      <c r="C1628">
        <v>1</v>
      </c>
    </row>
    <row r="1629" spans="1:3" x14ac:dyDescent="0.3">
      <c r="A1629">
        <v>350970</v>
      </c>
      <c r="B1629" t="s">
        <v>2149</v>
      </c>
      <c r="C1629">
        <v>61</v>
      </c>
    </row>
    <row r="1630" spans="1:3" x14ac:dyDescent="0.3">
      <c r="A1630">
        <v>351000</v>
      </c>
      <c r="B1630" t="s">
        <v>2145</v>
      </c>
      <c r="C1630">
        <v>8</v>
      </c>
    </row>
    <row r="1631" spans="1:3" x14ac:dyDescent="0.3">
      <c r="A1631">
        <v>351015</v>
      </c>
      <c r="B1631" t="s">
        <v>2143</v>
      </c>
      <c r="C1631">
        <v>1</v>
      </c>
    </row>
    <row r="1632" spans="1:3" x14ac:dyDescent="0.3">
      <c r="A1632">
        <v>351020</v>
      </c>
      <c r="B1632" t="s">
        <v>2142</v>
      </c>
      <c r="C1632">
        <v>8</v>
      </c>
    </row>
    <row r="1633" spans="1:3" x14ac:dyDescent="0.3">
      <c r="A1633">
        <v>351040</v>
      </c>
      <c r="B1633" t="s">
        <v>2140</v>
      </c>
      <c r="C1633">
        <v>26</v>
      </c>
    </row>
    <row r="1634" spans="1:3" x14ac:dyDescent="0.3">
      <c r="A1634">
        <v>351050</v>
      </c>
      <c r="B1634" t="s">
        <v>2139</v>
      </c>
      <c r="C1634">
        <v>146</v>
      </c>
    </row>
    <row r="1635" spans="1:3" x14ac:dyDescent="0.3">
      <c r="A1635">
        <v>351060</v>
      </c>
      <c r="B1635" t="s">
        <v>2138</v>
      </c>
      <c r="C1635">
        <v>189</v>
      </c>
    </row>
    <row r="1636" spans="1:3" x14ac:dyDescent="0.3">
      <c r="A1636">
        <v>351070</v>
      </c>
      <c r="B1636" t="s">
        <v>2137</v>
      </c>
      <c r="C1636">
        <v>5</v>
      </c>
    </row>
    <row r="1637" spans="1:3" x14ac:dyDescent="0.3">
      <c r="A1637">
        <v>351080</v>
      </c>
      <c r="B1637" t="s">
        <v>2136</v>
      </c>
      <c r="C1637">
        <v>26</v>
      </c>
    </row>
    <row r="1638" spans="1:3" x14ac:dyDescent="0.3">
      <c r="A1638">
        <v>351100</v>
      </c>
      <c r="B1638" t="s">
        <v>2134</v>
      </c>
      <c r="C1638">
        <v>8</v>
      </c>
    </row>
    <row r="1639" spans="1:3" x14ac:dyDescent="0.3">
      <c r="A1639">
        <v>351110</v>
      </c>
      <c r="B1639" t="s">
        <v>2133</v>
      </c>
      <c r="C1639">
        <v>183</v>
      </c>
    </row>
    <row r="1640" spans="1:3" x14ac:dyDescent="0.3">
      <c r="A1640">
        <v>351130</v>
      </c>
      <c r="B1640" t="s">
        <v>2131</v>
      </c>
      <c r="C1640">
        <v>4</v>
      </c>
    </row>
    <row r="1641" spans="1:3" x14ac:dyDescent="0.3">
      <c r="A1641">
        <v>351150</v>
      </c>
      <c r="B1641" t="s">
        <v>2129</v>
      </c>
      <c r="C1641">
        <v>17</v>
      </c>
    </row>
    <row r="1642" spans="1:3" x14ac:dyDescent="0.3">
      <c r="A1642">
        <v>351170</v>
      </c>
      <c r="B1642" t="s">
        <v>2127</v>
      </c>
      <c r="C1642">
        <v>1</v>
      </c>
    </row>
    <row r="1643" spans="1:3" x14ac:dyDescent="0.3">
      <c r="A1643">
        <v>355720</v>
      </c>
      <c r="B1643" t="s">
        <v>1638</v>
      </c>
      <c r="C1643">
        <v>2</v>
      </c>
    </row>
    <row r="1644" spans="1:3" x14ac:dyDescent="0.3">
      <c r="A1644">
        <v>351220</v>
      </c>
      <c r="B1644" t="s">
        <v>2123</v>
      </c>
      <c r="C1644">
        <v>1</v>
      </c>
    </row>
    <row r="1645" spans="1:3" x14ac:dyDescent="0.3">
      <c r="A1645">
        <v>351240</v>
      </c>
      <c r="B1645" t="s">
        <v>2121</v>
      </c>
      <c r="C1645">
        <v>4</v>
      </c>
    </row>
    <row r="1646" spans="1:3" x14ac:dyDescent="0.3">
      <c r="A1646">
        <v>351270</v>
      </c>
      <c r="B1646" t="s">
        <v>2118</v>
      </c>
      <c r="C1646">
        <v>1</v>
      </c>
    </row>
    <row r="1647" spans="1:3" x14ac:dyDescent="0.3">
      <c r="A1647">
        <v>351280</v>
      </c>
      <c r="B1647" t="s">
        <v>2117</v>
      </c>
      <c r="C1647">
        <v>3</v>
      </c>
    </row>
    <row r="1648" spans="1:3" x14ac:dyDescent="0.3">
      <c r="A1648">
        <v>351290</v>
      </c>
      <c r="B1648" t="s">
        <v>2116</v>
      </c>
      <c r="C1648">
        <v>3</v>
      </c>
    </row>
    <row r="1649" spans="1:3" x14ac:dyDescent="0.3">
      <c r="A1649">
        <v>351300</v>
      </c>
      <c r="B1649" t="s">
        <v>2115</v>
      </c>
      <c r="C1649">
        <v>96</v>
      </c>
    </row>
    <row r="1650" spans="1:3" x14ac:dyDescent="0.3">
      <c r="A1650">
        <v>351310</v>
      </c>
      <c r="B1650" t="s">
        <v>2114</v>
      </c>
      <c r="C1650">
        <v>2</v>
      </c>
    </row>
    <row r="1651" spans="1:3" x14ac:dyDescent="0.3">
      <c r="A1651">
        <v>351340</v>
      </c>
      <c r="B1651" t="s">
        <v>2111</v>
      </c>
      <c r="C1651">
        <v>21</v>
      </c>
    </row>
    <row r="1652" spans="1:3" x14ac:dyDescent="0.3">
      <c r="A1652">
        <v>351350</v>
      </c>
      <c r="B1652" t="s">
        <v>2110</v>
      </c>
      <c r="C1652">
        <v>130</v>
      </c>
    </row>
    <row r="1653" spans="1:3" x14ac:dyDescent="0.3">
      <c r="A1653">
        <v>351360</v>
      </c>
      <c r="B1653" t="s">
        <v>2109</v>
      </c>
      <c r="C1653">
        <v>1</v>
      </c>
    </row>
    <row r="1654" spans="1:3" x14ac:dyDescent="0.3">
      <c r="A1654">
        <v>351380</v>
      </c>
      <c r="B1654" t="s">
        <v>2107</v>
      </c>
      <c r="C1654">
        <v>195</v>
      </c>
    </row>
    <row r="1655" spans="1:3" x14ac:dyDescent="0.3">
      <c r="A1655">
        <v>351390</v>
      </c>
      <c r="B1655" t="s">
        <v>2105</v>
      </c>
      <c r="C1655">
        <v>2</v>
      </c>
    </row>
    <row r="1656" spans="1:3" x14ac:dyDescent="0.3">
      <c r="A1656">
        <v>351410</v>
      </c>
      <c r="B1656" t="s">
        <v>2103</v>
      </c>
      <c r="C1656">
        <v>1</v>
      </c>
    </row>
    <row r="1657" spans="1:3" x14ac:dyDescent="0.3">
      <c r="A1657">
        <v>351430</v>
      </c>
      <c r="B1657" t="s">
        <v>2101</v>
      </c>
      <c r="C1657">
        <v>1</v>
      </c>
    </row>
    <row r="1658" spans="1:3" x14ac:dyDescent="0.3">
      <c r="A1658">
        <v>351440</v>
      </c>
      <c r="B1658" t="s">
        <v>2100</v>
      </c>
      <c r="C1658">
        <v>16</v>
      </c>
    </row>
    <row r="1659" spans="1:3" x14ac:dyDescent="0.3">
      <c r="A1659">
        <v>351450</v>
      </c>
      <c r="B1659" t="s">
        <v>2099</v>
      </c>
      <c r="C1659">
        <v>1</v>
      </c>
    </row>
    <row r="1660" spans="1:3" x14ac:dyDescent="0.3">
      <c r="A1660">
        <v>351480</v>
      </c>
      <c r="B1660" t="s">
        <v>436</v>
      </c>
      <c r="C1660">
        <v>2</v>
      </c>
    </row>
    <row r="1661" spans="1:3" x14ac:dyDescent="0.3">
      <c r="A1661">
        <v>351500</v>
      </c>
      <c r="B1661" t="s">
        <v>5659</v>
      </c>
      <c r="C1661">
        <v>29</v>
      </c>
    </row>
    <row r="1662" spans="1:3" x14ac:dyDescent="0.3">
      <c r="A1662">
        <v>351510</v>
      </c>
      <c r="B1662" t="s">
        <v>5520</v>
      </c>
      <c r="C1662">
        <v>11</v>
      </c>
    </row>
    <row r="1663" spans="1:3" x14ac:dyDescent="0.3">
      <c r="A1663">
        <v>351512</v>
      </c>
      <c r="B1663" t="s">
        <v>2091</v>
      </c>
      <c r="C1663">
        <v>5</v>
      </c>
    </row>
    <row r="1664" spans="1:3" x14ac:dyDescent="0.3">
      <c r="A1664">
        <v>351515</v>
      </c>
      <c r="B1664" t="s">
        <v>2090</v>
      </c>
      <c r="C1664">
        <v>4</v>
      </c>
    </row>
    <row r="1665" spans="1:3" x14ac:dyDescent="0.3">
      <c r="A1665">
        <v>351518</v>
      </c>
      <c r="B1665" t="s">
        <v>2089</v>
      </c>
      <c r="C1665">
        <v>13</v>
      </c>
    </row>
    <row r="1666" spans="1:3" x14ac:dyDescent="0.3">
      <c r="A1666">
        <v>355730</v>
      </c>
      <c r="B1666" t="s">
        <v>1636</v>
      </c>
      <c r="C1666">
        <v>3</v>
      </c>
    </row>
    <row r="1667" spans="1:3" x14ac:dyDescent="0.3">
      <c r="A1667">
        <v>351530</v>
      </c>
      <c r="B1667" t="s">
        <v>166</v>
      </c>
      <c r="C1667">
        <v>1</v>
      </c>
    </row>
    <row r="1668" spans="1:3" x14ac:dyDescent="0.3">
      <c r="A1668">
        <v>351535</v>
      </c>
      <c r="B1668" t="s">
        <v>2086</v>
      </c>
      <c r="C1668">
        <v>1</v>
      </c>
    </row>
    <row r="1669" spans="1:3" x14ac:dyDescent="0.3">
      <c r="A1669">
        <v>351540</v>
      </c>
      <c r="B1669" t="s">
        <v>2085</v>
      </c>
      <c r="C1669">
        <v>1</v>
      </c>
    </row>
    <row r="1670" spans="1:3" x14ac:dyDescent="0.3">
      <c r="A1670">
        <v>351550</v>
      </c>
      <c r="B1670" t="s">
        <v>2084</v>
      </c>
      <c r="C1670">
        <v>46</v>
      </c>
    </row>
    <row r="1671" spans="1:3" x14ac:dyDescent="0.3">
      <c r="A1671">
        <v>351570</v>
      </c>
      <c r="B1671" t="s">
        <v>2081</v>
      </c>
      <c r="C1671">
        <v>39</v>
      </c>
    </row>
    <row r="1672" spans="1:3" x14ac:dyDescent="0.3">
      <c r="A1672">
        <v>351620</v>
      </c>
      <c r="B1672" t="s">
        <v>2076</v>
      </c>
      <c r="C1672">
        <v>221</v>
      </c>
    </row>
    <row r="1673" spans="1:3" x14ac:dyDescent="0.3">
      <c r="A1673">
        <v>351630</v>
      </c>
      <c r="B1673" t="s">
        <v>2075</v>
      </c>
      <c r="C1673">
        <v>35</v>
      </c>
    </row>
    <row r="1674" spans="1:3" x14ac:dyDescent="0.3">
      <c r="A1674">
        <v>351640</v>
      </c>
      <c r="B1674" t="s">
        <v>2074</v>
      </c>
      <c r="C1674">
        <v>84</v>
      </c>
    </row>
    <row r="1675" spans="1:3" x14ac:dyDescent="0.3">
      <c r="A1675">
        <v>351660</v>
      </c>
      <c r="B1675" t="s">
        <v>2072</v>
      </c>
      <c r="C1675">
        <v>1</v>
      </c>
    </row>
    <row r="1676" spans="1:3" x14ac:dyDescent="0.3">
      <c r="A1676">
        <v>351670</v>
      </c>
      <c r="B1676" t="s">
        <v>2071</v>
      </c>
      <c r="C1676">
        <v>3</v>
      </c>
    </row>
    <row r="1677" spans="1:3" x14ac:dyDescent="0.3">
      <c r="A1677">
        <v>351685</v>
      </c>
      <c r="B1677" t="s">
        <v>2069</v>
      </c>
      <c r="C1677">
        <v>2</v>
      </c>
    </row>
    <row r="1678" spans="1:3" x14ac:dyDescent="0.3">
      <c r="A1678">
        <v>351690</v>
      </c>
      <c r="B1678" t="s">
        <v>2068</v>
      </c>
      <c r="C1678">
        <v>1</v>
      </c>
    </row>
    <row r="1679" spans="1:3" x14ac:dyDescent="0.3">
      <c r="A1679">
        <v>351700</v>
      </c>
      <c r="B1679" t="s">
        <v>2067</v>
      </c>
      <c r="C1679">
        <v>8</v>
      </c>
    </row>
    <row r="1680" spans="1:3" x14ac:dyDescent="0.3">
      <c r="A1680">
        <v>351710</v>
      </c>
      <c r="B1680" t="s">
        <v>2066</v>
      </c>
      <c r="C1680">
        <v>1</v>
      </c>
    </row>
    <row r="1681" spans="1:3" x14ac:dyDescent="0.3">
      <c r="A1681">
        <v>351740</v>
      </c>
      <c r="B1681" t="s">
        <v>1515</v>
      </c>
      <c r="C1681">
        <v>36</v>
      </c>
    </row>
    <row r="1682" spans="1:3" x14ac:dyDescent="0.3">
      <c r="A1682">
        <v>351750</v>
      </c>
      <c r="B1682" t="s">
        <v>2063</v>
      </c>
      <c r="C1682">
        <v>5</v>
      </c>
    </row>
    <row r="1683" spans="1:3" x14ac:dyDescent="0.3">
      <c r="A1683">
        <v>351760</v>
      </c>
      <c r="B1683" t="s">
        <v>2062</v>
      </c>
      <c r="C1683">
        <v>4</v>
      </c>
    </row>
    <row r="1684" spans="1:3" x14ac:dyDescent="0.3">
      <c r="A1684">
        <v>351780</v>
      </c>
      <c r="B1684" t="s">
        <v>2060</v>
      </c>
      <c r="C1684">
        <v>3</v>
      </c>
    </row>
    <row r="1685" spans="1:3" x14ac:dyDescent="0.3">
      <c r="A1685">
        <v>351800</v>
      </c>
      <c r="B1685" t="s">
        <v>5661</v>
      </c>
      <c r="C1685">
        <v>1</v>
      </c>
    </row>
    <row r="1686" spans="1:3" x14ac:dyDescent="0.3">
      <c r="A1686">
        <v>351820</v>
      </c>
      <c r="B1686" t="s">
        <v>2057</v>
      </c>
      <c r="C1686">
        <v>6</v>
      </c>
    </row>
    <row r="1687" spans="1:3" x14ac:dyDescent="0.3">
      <c r="A1687">
        <v>351830</v>
      </c>
      <c r="B1687" t="s">
        <v>2056</v>
      </c>
      <c r="C1687">
        <v>10</v>
      </c>
    </row>
    <row r="1688" spans="1:3" x14ac:dyDescent="0.3">
      <c r="A1688">
        <v>351840</v>
      </c>
      <c r="B1688" t="s">
        <v>2055</v>
      </c>
      <c r="C1688">
        <v>42</v>
      </c>
    </row>
    <row r="1689" spans="1:3" x14ac:dyDescent="0.3">
      <c r="A1689">
        <v>351850</v>
      </c>
      <c r="B1689" t="s">
        <v>2054</v>
      </c>
      <c r="C1689">
        <v>2</v>
      </c>
    </row>
    <row r="1690" spans="1:3" x14ac:dyDescent="0.3">
      <c r="A1690">
        <v>351860</v>
      </c>
      <c r="B1690" t="s">
        <v>2053</v>
      </c>
      <c r="C1690">
        <v>19</v>
      </c>
    </row>
    <row r="1691" spans="1:3" x14ac:dyDescent="0.3">
      <c r="A1691">
        <v>351870</v>
      </c>
      <c r="B1691" t="s">
        <v>2052</v>
      </c>
      <c r="C1691">
        <v>391</v>
      </c>
    </row>
    <row r="1692" spans="1:3" x14ac:dyDescent="0.3">
      <c r="A1692">
        <v>351880</v>
      </c>
      <c r="B1692" t="s">
        <v>2051</v>
      </c>
      <c r="C1692">
        <v>555</v>
      </c>
    </row>
    <row r="1693" spans="1:3" x14ac:dyDescent="0.3">
      <c r="A1693">
        <v>351907</v>
      </c>
      <c r="B1693" t="s">
        <v>2046</v>
      </c>
      <c r="C1693">
        <v>90</v>
      </c>
    </row>
    <row r="1694" spans="1:3" x14ac:dyDescent="0.3">
      <c r="A1694">
        <v>351925</v>
      </c>
      <c r="B1694" t="s">
        <v>2043</v>
      </c>
      <c r="C1694">
        <v>5</v>
      </c>
    </row>
    <row r="1695" spans="1:3" x14ac:dyDescent="0.3">
      <c r="A1695">
        <v>351940</v>
      </c>
      <c r="B1695" t="s">
        <v>2041</v>
      </c>
      <c r="C1695">
        <v>4</v>
      </c>
    </row>
    <row r="1696" spans="1:3" x14ac:dyDescent="0.3">
      <c r="A1696">
        <v>351950</v>
      </c>
      <c r="B1696" t="s">
        <v>2040</v>
      </c>
      <c r="C1696">
        <v>3</v>
      </c>
    </row>
    <row r="1697" spans="1:3" x14ac:dyDescent="0.3">
      <c r="A1697">
        <v>351960</v>
      </c>
      <c r="B1697" t="s">
        <v>2039</v>
      </c>
      <c r="C1697">
        <v>8</v>
      </c>
    </row>
    <row r="1698" spans="1:3" x14ac:dyDescent="0.3">
      <c r="A1698">
        <v>351970</v>
      </c>
      <c r="B1698" t="s">
        <v>2038</v>
      </c>
      <c r="C1698">
        <v>23</v>
      </c>
    </row>
    <row r="1699" spans="1:3" x14ac:dyDescent="0.3">
      <c r="A1699">
        <v>351990</v>
      </c>
      <c r="B1699" t="s">
        <v>2036</v>
      </c>
      <c r="C1699">
        <v>2</v>
      </c>
    </row>
    <row r="1700" spans="1:3" x14ac:dyDescent="0.3">
      <c r="A1700">
        <v>352000</v>
      </c>
      <c r="B1700" t="s">
        <v>2035</v>
      </c>
      <c r="C1700">
        <v>12</v>
      </c>
    </row>
    <row r="1701" spans="1:3" x14ac:dyDescent="0.3">
      <c r="A1701">
        <v>352020</v>
      </c>
      <c r="B1701" t="s">
        <v>2033</v>
      </c>
      <c r="C1701">
        <v>4</v>
      </c>
    </row>
    <row r="1702" spans="1:3" x14ac:dyDescent="0.3">
      <c r="A1702">
        <v>352042</v>
      </c>
      <c r="B1702" t="s">
        <v>2030</v>
      </c>
      <c r="C1702">
        <v>7</v>
      </c>
    </row>
    <row r="1703" spans="1:3" x14ac:dyDescent="0.3">
      <c r="A1703">
        <v>352044</v>
      </c>
      <c r="B1703" t="s">
        <v>2029</v>
      </c>
      <c r="C1703">
        <v>20</v>
      </c>
    </row>
    <row r="1704" spans="1:3" x14ac:dyDescent="0.3">
      <c r="A1704">
        <v>352040</v>
      </c>
      <c r="B1704" t="s">
        <v>2031</v>
      </c>
      <c r="C1704">
        <v>101</v>
      </c>
    </row>
    <row r="1705" spans="1:3" x14ac:dyDescent="0.3">
      <c r="A1705">
        <v>352050</v>
      </c>
      <c r="B1705" t="s">
        <v>2028</v>
      </c>
      <c r="C1705">
        <v>62</v>
      </c>
    </row>
    <row r="1706" spans="1:3" x14ac:dyDescent="0.3">
      <c r="A1706">
        <v>352060</v>
      </c>
      <c r="B1706" t="s">
        <v>2027</v>
      </c>
      <c r="C1706">
        <v>3</v>
      </c>
    </row>
    <row r="1707" spans="1:3" x14ac:dyDescent="0.3">
      <c r="A1707">
        <v>352100</v>
      </c>
      <c r="B1707" t="s">
        <v>2023</v>
      </c>
      <c r="C1707">
        <v>12</v>
      </c>
    </row>
    <row r="1708" spans="1:3" x14ac:dyDescent="0.3">
      <c r="A1708">
        <v>352110</v>
      </c>
      <c r="B1708" t="s">
        <v>2022</v>
      </c>
      <c r="C1708">
        <v>2</v>
      </c>
    </row>
    <row r="1709" spans="1:3" x14ac:dyDescent="0.3">
      <c r="A1709">
        <v>352120</v>
      </c>
      <c r="B1709" t="s">
        <v>2020</v>
      </c>
      <c r="C1709">
        <v>1</v>
      </c>
    </row>
    <row r="1710" spans="1:3" x14ac:dyDescent="0.3">
      <c r="A1710">
        <v>352130</v>
      </c>
      <c r="B1710" t="s">
        <v>2019</v>
      </c>
      <c r="C1710">
        <v>1</v>
      </c>
    </row>
    <row r="1711" spans="1:3" x14ac:dyDescent="0.3">
      <c r="A1711">
        <v>352140</v>
      </c>
      <c r="B1711" t="s">
        <v>2018</v>
      </c>
      <c r="C1711">
        <v>2</v>
      </c>
    </row>
    <row r="1712" spans="1:3" x14ac:dyDescent="0.3">
      <c r="A1712">
        <v>352160</v>
      </c>
      <c r="B1712" t="s">
        <v>2016</v>
      </c>
      <c r="C1712">
        <v>9</v>
      </c>
    </row>
    <row r="1713" spans="1:3" x14ac:dyDescent="0.3">
      <c r="A1713">
        <v>352180</v>
      </c>
      <c r="B1713" t="s">
        <v>2014</v>
      </c>
      <c r="C1713">
        <v>2</v>
      </c>
    </row>
    <row r="1714" spans="1:3" x14ac:dyDescent="0.3">
      <c r="A1714">
        <v>352210</v>
      </c>
      <c r="B1714" t="s">
        <v>2011</v>
      </c>
      <c r="C1714">
        <v>168</v>
      </c>
    </row>
    <row r="1715" spans="1:3" x14ac:dyDescent="0.3">
      <c r="A1715">
        <v>352215</v>
      </c>
      <c r="B1715" t="s">
        <v>2010</v>
      </c>
      <c r="C1715">
        <v>1</v>
      </c>
    </row>
    <row r="1716" spans="1:3" x14ac:dyDescent="0.3">
      <c r="A1716">
        <v>352220</v>
      </c>
      <c r="B1716" t="s">
        <v>2009</v>
      </c>
      <c r="C1716">
        <v>48</v>
      </c>
    </row>
    <row r="1717" spans="1:3" x14ac:dyDescent="0.3">
      <c r="A1717">
        <v>352230</v>
      </c>
      <c r="B1717" t="s">
        <v>2008</v>
      </c>
      <c r="C1717">
        <v>84</v>
      </c>
    </row>
    <row r="1718" spans="1:3" x14ac:dyDescent="0.3">
      <c r="A1718">
        <v>352240</v>
      </c>
      <c r="B1718" t="s">
        <v>2007</v>
      </c>
      <c r="C1718">
        <v>43</v>
      </c>
    </row>
    <row r="1719" spans="1:3" x14ac:dyDescent="0.3">
      <c r="A1719">
        <v>352250</v>
      </c>
      <c r="B1719" t="s">
        <v>2006</v>
      </c>
      <c r="C1719">
        <v>74</v>
      </c>
    </row>
    <row r="1720" spans="1:3" x14ac:dyDescent="0.3">
      <c r="A1720">
        <v>352260</v>
      </c>
      <c r="B1720" t="s">
        <v>2005</v>
      </c>
      <c r="C1720">
        <v>101</v>
      </c>
    </row>
    <row r="1721" spans="1:3" x14ac:dyDescent="0.3">
      <c r="A1721">
        <v>352265</v>
      </c>
      <c r="B1721" t="s">
        <v>2004</v>
      </c>
      <c r="C1721">
        <v>4</v>
      </c>
    </row>
    <row r="1722" spans="1:3" x14ac:dyDescent="0.3">
      <c r="A1722">
        <v>352270</v>
      </c>
      <c r="B1722" t="s">
        <v>2003</v>
      </c>
      <c r="C1722">
        <v>11</v>
      </c>
    </row>
    <row r="1723" spans="1:3" x14ac:dyDescent="0.3">
      <c r="A1723">
        <v>352300</v>
      </c>
      <c r="B1723" t="s">
        <v>2000</v>
      </c>
      <c r="C1723">
        <v>4</v>
      </c>
    </row>
    <row r="1724" spans="1:3" x14ac:dyDescent="0.3">
      <c r="A1724">
        <v>352310</v>
      </c>
      <c r="B1724" t="s">
        <v>1999</v>
      </c>
      <c r="C1724">
        <v>67</v>
      </c>
    </row>
    <row r="1725" spans="1:3" x14ac:dyDescent="0.3">
      <c r="A1725">
        <v>352320</v>
      </c>
      <c r="B1725" t="s">
        <v>1998</v>
      </c>
      <c r="C1725">
        <v>2</v>
      </c>
    </row>
    <row r="1726" spans="1:3" x14ac:dyDescent="0.3">
      <c r="A1726">
        <v>352340</v>
      </c>
      <c r="B1726" t="s">
        <v>1996</v>
      </c>
      <c r="C1726">
        <v>80</v>
      </c>
    </row>
    <row r="1727" spans="1:3" x14ac:dyDescent="0.3">
      <c r="A1727">
        <v>352380</v>
      </c>
      <c r="B1727" t="s">
        <v>1992</v>
      </c>
      <c r="C1727">
        <v>1</v>
      </c>
    </row>
    <row r="1728" spans="1:3" x14ac:dyDescent="0.3">
      <c r="A1728">
        <v>352390</v>
      </c>
      <c r="B1728" t="s">
        <v>1991</v>
      </c>
      <c r="C1728">
        <v>81</v>
      </c>
    </row>
    <row r="1729" spans="1:3" x14ac:dyDescent="0.3">
      <c r="A1729">
        <v>352400</v>
      </c>
      <c r="B1729" t="s">
        <v>1990</v>
      </c>
      <c r="C1729">
        <v>5</v>
      </c>
    </row>
    <row r="1730" spans="1:3" x14ac:dyDescent="0.3">
      <c r="A1730">
        <v>352410</v>
      </c>
      <c r="B1730" t="s">
        <v>1989</v>
      </c>
      <c r="C1730">
        <v>25</v>
      </c>
    </row>
    <row r="1731" spans="1:3" x14ac:dyDescent="0.3">
      <c r="A1731">
        <v>352430</v>
      </c>
      <c r="B1731" t="s">
        <v>1987</v>
      </c>
      <c r="C1731">
        <v>11</v>
      </c>
    </row>
    <row r="1732" spans="1:3" x14ac:dyDescent="0.3">
      <c r="A1732">
        <v>352440</v>
      </c>
      <c r="B1732" t="s">
        <v>1986</v>
      </c>
      <c r="C1732">
        <v>160</v>
      </c>
    </row>
    <row r="1733" spans="1:3" x14ac:dyDescent="0.3">
      <c r="A1733">
        <v>352470</v>
      </c>
      <c r="B1733" t="s">
        <v>1983</v>
      </c>
      <c r="C1733">
        <v>51</v>
      </c>
    </row>
    <row r="1734" spans="1:3" x14ac:dyDescent="0.3">
      <c r="A1734">
        <v>352480</v>
      </c>
      <c r="B1734" t="s">
        <v>1982</v>
      </c>
      <c r="C1734">
        <v>28</v>
      </c>
    </row>
    <row r="1735" spans="1:3" x14ac:dyDescent="0.3">
      <c r="A1735">
        <v>352500</v>
      </c>
      <c r="B1735" t="s">
        <v>1980</v>
      </c>
      <c r="C1735">
        <v>20</v>
      </c>
    </row>
    <row r="1736" spans="1:3" x14ac:dyDescent="0.3">
      <c r="A1736">
        <v>352510</v>
      </c>
      <c r="B1736" t="s">
        <v>1121</v>
      </c>
      <c r="C1736">
        <v>31</v>
      </c>
    </row>
    <row r="1737" spans="1:3" x14ac:dyDescent="0.3">
      <c r="A1737">
        <v>352520</v>
      </c>
      <c r="B1737" t="s">
        <v>1979</v>
      </c>
      <c r="C1737">
        <v>4</v>
      </c>
    </row>
    <row r="1738" spans="1:3" x14ac:dyDescent="0.3">
      <c r="A1738">
        <v>352530</v>
      </c>
      <c r="B1738" t="s">
        <v>1978</v>
      </c>
      <c r="C1738">
        <v>72</v>
      </c>
    </row>
    <row r="1739" spans="1:3" x14ac:dyDescent="0.3">
      <c r="A1739">
        <v>352550</v>
      </c>
      <c r="B1739" t="s">
        <v>1976</v>
      </c>
      <c r="C1739">
        <v>2</v>
      </c>
    </row>
    <row r="1740" spans="1:3" x14ac:dyDescent="0.3">
      <c r="A1740">
        <v>352560</v>
      </c>
      <c r="B1740" t="s">
        <v>1975</v>
      </c>
      <c r="C1740">
        <v>2</v>
      </c>
    </row>
    <row r="1741" spans="1:3" x14ac:dyDescent="0.3">
      <c r="A1741">
        <v>352590</v>
      </c>
      <c r="B1741" t="s">
        <v>1971</v>
      </c>
      <c r="C1741">
        <v>335</v>
      </c>
    </row>
    <row r="1742" spans="1:3" x14ac:dyDescent="0.3">
      <c r="A1742">
        <v>352600</v>
      </c>
      <c r="B1742" t="s">
        <v>1970</v>
      </c>
      <c r="C1742">
        <v>7</v>
      </c>
    </row>
    <row r="1743" spans="1:3" x14ac:dyDescent="0.3">
      <c r="A1743">
        <v>352610</v>
      </c>
      <c r="B1743" t="s">
        <v>1969</v>
      </c>
      <c r="C1743">
        <v>10</v>
      </c>
    </row>
    <row r="1744" spans="1:3" x14ac:dyDescent="0.3">
      <c r="A1744">
        <v>352650</v>
      </c>
      <c r="B1744" t="s">
        <v>1965</v>
      </c>
      <c r="C1744">
        <v>8</v>
      </c>
    </row>
    <row r="1745" spans="1:3" x14ac:dyDescent="0.3">
      <c r="A1745">
        <v>352670</v>
      </c>
      <c r="B1745" t="s">
        <v>1963</v>
      </c>
      <c r="C1745">
        <v>95</v>
      </c>
    </row>
    <row r="1746" spans="1:3" x14ac:dyDescent="0.3">
      <c r="A1746">
        <v>352680</v>
      </c>
      <c r="B1746" t="s">
        <v>1962</v>
      </c>
      <c r="C1746">
        <v>19</v>
      </c>
    </row>
    <row r="1747" spans="1:3" x14ac:dyDescent="0.3">
      <c r="A1747">
        <v>352690</v>
      </c>
      <c r="B1747" t="s">
        <v>1961</v>
      </c>
      <c r="C1747">
        <v>201</v>
      </c>
    </row>
    <row r="1748" spans="1:3" x14ac:dyDescent="0.3">
      <c r="A1748">
        <v>352710</v>
      </c>
      <c r="B1748" t="s">
        <v>1959</v>
      </c>
      <c r="C1748">
        <v>72</v>
      </c>
    </row>
    <row r="1749" spans="1:3" x14ac:dyDescent="0.3">
      <c r="A1749">
        <v>352720</v>
      </c>
      <c r="B1749" t="s">
        <v>1958</v>
      </c>
      <c r="C1749">
        <v>35</v>
      </c>
    </row>
    <row r="1750" spans="1:3" x14ac:dyDescent="0.3">
      <c r="A1750">
        <v>352730</v>
      </c>
      <c r="B1750" t="s">
        <v>1956</v>
      </c>
      <c r="C1750">
        <v>19</v>
      </c>
    </row>
    <row r="1751" spans="1:3" x14ac:dyDescent="0.3">
      <c r="A1751">
        <v>352740</v>
      </c>
      <c r="B1751" t="s">
        <v>1955</v>
      </c>
      <c r="C1751">
        <v>5</v>
      </c>
    </row>
    <row r="1752" spans="1:3" x14ac:dyDescent="0.3">
      <c r="A1752">
        <v>352810</v>
      </c>
      <c r="B1752" t="s">
        <v>1948</v>
      </c>
      <c r="C1752">
        <v>1</v>
      </c>
    </row>
    <row r="1753" spans="1:3" x14ac:dyDescent="0.3">
      <c r="A1753">
        <v>352840</v>
      </c>
      <c r="B1753" t="s">
        <v>1945</v>
      </c>
      <c r="C1753">
        <v>35</v>
      </c>
    </row>
    <row r="1754" spans="1:3" x14ac:dyDescent="0.3">
      <c r="A1754">
        <v>352850</v>
      </c>
      <c r="B1754" t="s">
        <v>1944</v>
      </c>
      <c r="C1754">
        <v>36</v>
      </c>
    </row>
    <row r="1755" spans="1:3" x14ac:dyDescent="0.3">
      <c r="A1755">
        <v>352870</v>
      </c>
      <c r="B1755" t="s">
        <v>1942</v>
      </c>
      <c r="C1755">
        <v>9</v>
      </c>
    </row>
    <row r="1756" spans="1:3" x14ac:dyDescent="0.3">
      <c r="A1756">
        <v>352880</v>
      </c>
      <c r="B1756" t="s">
        <v>1941</v>
      </c>
      <c r="C1756">
        <v>4</v>
      </c>
    </row>
    <row r="1757" spans="1:3" x14ac:dyDescent="0.3">
      <c r="A1757">
        <v>352900</v>
      </c>
      <c r="B1757" t="s">
        <v>1938</v>
      </c>
      <c r="C1757">
        <v>242</v>
      </c>
    </row>
    <row r="1758" spans="1:3" x14ac:dyDescent="0.3">
      <c r="A1758">
        <v>352920</v>
      </c>
      <c r="B1758" t="s">
        <v>1936</v>
      </c>
      <c r="C1758">
        <v>9</v>
      </c>
    </row>
    <row r="1759" spans="1:3" x14ac:dyDescent="0.3">
      <c r="A1759">
        <v>352930</v>
      </c>
      <c r="B1759" t="s">
        <v>1935</v>
      </c>
      <c r="C1759">
        <v>41</v>
      </c>
    </row>
    <row r="1760" spans="1:3" x14ac:dyDescent="0.3">
      <c r="A1760">
        <v>352940</v>
      </c>
      <c r="B1760" t="s">
        <v>1934</v>
      </c>
      <c r="C1760">
        <v>172</v>
      </c>
    </row>
    <row r="1761" spans="1:3" x14ac:dyDescent="0.3">
      <c r="A1761">
        <v>352980</v>
      </c>
      <c r="B1761" t="s">
        <v>1929</v>
      </c>
      <c r="C1761">
        <v>1</v>
      </c>
    </row>
    <row r="1762" spans="1:3" x14ac:dyDescent="0.3">
      <c r="A1762">
        <v>353010</v>
      </c>
      <c r="B1762" t="s">
        <v>1926</v>
      </c>
      <c r="C1762">
        <v>32</v>
      </c>
    </row>
    <row r="1763" spans="1:3" x14ac:dyDescent="0.3">
      <c r="A1763">
        <v>353020</v>
      </c>
      <c r="B1763" t="s">
        <v>1925</v>
      </c>
      <c r="C1763">
        <v>7</v>
      </c>
    </row>
    <row r="1764" spans="1:3" x14ac:dyDescent="0.3">
      <c r="A1764">
        <v>353030</v>
      </c>
      <c r="B1764" t="s">
        <v>1924</v>
      </c>
      <c r="C1764">
        <v>9</v>
      </c>
    </row>
    <row r="1765" spans="1:3" x14ac:dyDescent="0.3">
      <c r="A1765">
        <v>353050</v>
      </c>
      <c r="B1765" t="s">
        <v>1922</v>
      </c>
      <c r="C1765">
        <v>51</v>
      </c>
    </row>
    <row r="1766" spans="1:3" x14ac:dyDescent="0.3">
      <c r="A1766">
        <v>353060</v>
      </c>
      <c r="B1766" t="s">
        <v>5521</v>
      </c>
      <c r="C1766">
        <v>410</v>
      </c>
    </row>
    <row r="1767" spans="1:3" x14ac:dyDescent="0.3">
      <c r="A1767">
        <v>353070</v>
      </c>
      <c r="B1767" t="s">
        <v>1920</v>
      </c>
      <c r="C1767">
        <v>167</v>
      </c>
    </row>
    <row r="1768" spans="1:3" x14ac:dyDescent="0.3">
      <c r="A1768">
        <v>353080</v>
      </c>
      <c r="B1768" t="s">
        <v>5662</v>
      </c>
      <c r="C1768">
        <v>133</v>
      </c>
    </row>
    <row r="1769" spans="1:3" x14ac:dyDescent="0.3">
      <c r="A1769">
        <v>353110</v>
      </c>
      <c r="B1769" t="s">
        <v>1916</v>
      </c>
      <c r="C1769">
        <v>6</v>
      </c>
    </row>
    <row r="1770" spans="1:3" x14ac:dyDescent="0.3">
      <c r="A1770">
        <v>353120</v>
      </c>
      <c r="B1770" t="s">
        <v>1915</v>
      </c>
      <c r="C1770">
        <v>2</v>
      </c>
    </row>
    <row r="1771" spans="1:3" x14ac:dyDescent="0.3">
      <c r="A1771">
        <v>353130</v>
      </c>
      <c r="B1771" t="s">
        <v>1914</v>
      </c>
      <c r="C1771">
        <v>47</v>
      </c>
    </row>
    <row r="1772" spans="1:3" x14ac:dyDescent="0.3">
      <c r="A1772">
        <v>353160</v>
      </c>
      <c r="B1772" t="s">
        <v>1090</v>
      </c>
      <c r="C1772">
        <v>2</v>
      </c>
    </row>
    <row r="1773" spans="1:3" x14ac:dyDescent="0.3">
      <c r="A1773">
        <v>353180</v>
      </c>
      <c r="B1773" t="s">
        <v>1910</v>
      </c>
      <c r="C1773">
        <v>6</v>
      </c>
    </row>
    <row r="1774" spans="1:3" x14ac:dyDescent="0.3">
      <c r="A1774">
        <v>353190</v>
      </c>
      <c r="B1774" t="s">
        <v>1909</v>
      </c>
      <c r="C1774">
        <v>1</v>
      </c>
    </row>
    <row r="1775" spans="1:3" x14ac:dyDescent="0.3">
      <c r="A1775">
        <v>353205</v>
      </c>
      <c r="B1775" t="s">
        <v>1907</v>
      </c>
      <c r="C1775">
        <v>1</v>
      </c>
    </row>
    <row r="1776" spans="1:3" x14ac:dyDescent="0.3">
      <c r="A1776">
        <v>353210</v>
      </c>
      <c r="B1776" t="s">
        <v>1906</v>
      </c>
      <c r="C1776">
        <v>1</v>
      </c>
    </row>
    <row r="1777" spans="1:3" x14ac:dyDescent="0.3">
      <c r="A1777">
        <v>353215</v>
      </c>
      <c r="B1777" t="s">
        <v>1905</v>
      </c>
      <c r="C1777">
        <v>1</v>
      </c>
    </row>
    <row r="1778" spans="1:3" x14ac:dyDescent="0.3">
      <c r="A1778">
        <v>353240</v>
      </c>
      <c r="B1778" t="s">
        <v>1902</v>
      </c>
      <c r="C1778">
        <v>4</v>
      </c>
    </row>
    <row r="1779" spans="1:3" x14ac:dyDescent="0.3">
      <c r="A1779">
        <v>353284</v>
      </c>
      <c r="B1779" t="s">
        <v>1896</v>
      </c>
      <c r="C1779">
        <v>1</v>
      </c>
    </row>
    <row r="1780" spans="1:3" x14ac:dyDescent="0.3">
      <c r="A1780">
        <v>353286</v>
      </c>
      <c r="B1780" t="s">
        <v>1895</v>
      </c>
      <c r="C1780">
        <v>1</v>
      </c>
    </row>
    <row r="1781" spans="1:3" x14ac:dyDescent="0.3">
      <c r="A1781">
        <v>353290</v>
      </c>
      <c r="B1781" t="s">
        <v>1894</v>
      </c>
      <c r="C1781">
        <v>1</v>
      </c>
    </row>
    <row r="1782" spans="1:3" x14ac:dyDescent="0.3">
      <c r="A1782">
        <v>353300</v>
      </c>
      <c r="B1782" t="s">
        <v>1893</v>
      </c>
      <c r="C1782">
        <v>1</v>
      </c>
    </row>
    <row r="1783" spans="1:3" x14ac:dyDescent="0.3">
      <c r="A1783">
        <v>353310</v>
      </c>
      <c r="B1783" t="s">
        <v>1892</v>
      </c>
      <c r="C1783">
        <v>1</v>
      </c>
    </row>
    <row r="1784" spans="1:3" x14ac:dyDescent="0.3">
      <c r="A1784">
        <v>353320</v>
      </c>
      <c r="B1784" t="s">
        <v>1891</v>
      </c>
      <c r="C1784">
        <v>2</v>
      </c>
    </row>
    <row r="1785" spans="1:3" x14ac:dyDescent="0.3">
      <c r="A1785">
        <v>353340</v>
      </c>
      <c r="B1785" t="s">
        <v>1888</v>
      </c>
      <c r="C1785">
        <v>14</v>
      </c>
    </row>
    <row r="1786" spans="1:3" x14ac:dyDescent="0.3">
      <c r="A1786">
        <v>353325</v>
      </c>
      <c r="B1786" t="s">
        <v>1890</v>
      </c>
      <c r="C1786">
        <v>2</v>
      </c>
    </row>
    <row r="1787" spans="1:3" x14ac:dyDescent="0.3">
      <c r="A1787">
        <v>353390</v>
      </c>
      <c r="B1787" t="s">
        <v>1884</v>
      </c>
      <c r="C1787">
        <v>29</v>
      </c>
    </row>
    <row r="1788" spans="1:3" x14ac:dyDescent="0.3">
      <c r="A1788">
        <v>353410</v>
      </c>
      <c r="B1788" t="s">
        <v>1882</v>
      </c>
      <c r="C1788">
        <v>2</v>
      </c>
    </row>
    <row r="1789" spans="1:3" x14ac:dyDescent="0.3">
      <c r="A1789">
        <v>353420</v>
      </c>
      <c r="B1789" t="s">
        <v>1881</v>
      </c>
      <c r="C1789">
        <v>1</v>
      </c>
    </row>
    <row r="1790" spans="1:3" x14ac:dyDescent="0.3">
      <c r="A1790">
        <v>353440</v>
      </c>
      <c r="B1790" t="s">
        <v>1879</v>
      </c>
      <c r="C1790">
        <v>263</v>
      </c>
    </row>
    <row r="1791" spans="1:3" x14ac:dyDescent="0.3">
      <c r="A1791">
        <v>353470</v>
      </c>
      <c r="B1791" t="s">
        <v>1876</v>
      </c>
      <c r="C1791">
        <v>70</v>
      </c>
    </row>
    <row r="1792" spans="1:3" x14ac:dyDescent="0.3">
      <c r="A1792">
        <v>353480</v>
      </c>
      <c r="B1792" t="s">
        <v>1079</v>
      </c>
      <c r="C1792">
        <v>3</v>
      </c>
    </row>
    <row r="1793" spans="1:3" x14ac:dyDescent="0.3">
      <c r="A1793">
        <v>353490</v>
      </c>
      <c r="B1793" t="s">
        <v>1874</v>
      </c>
      <c r="C1793">
        <v>1</v>
      </c>
    </row>
    <row r="1794" spans="1:3" x14ac:dyDescent="0.3">
      <c r="A1794">
        <v>353520</v>
      </c>
      <c r="B1794" t="s">
        <v>5663</v>
      </c>
      <c r="C1794">
        <v>1</v>
      </c>
    </row>
    <row r="1795" spans="1:3" x14ac:dyDescent="0.3">
      <c r="A1795">
        <v>353530</v>
      </c>
      <c r="B1795" t="s">
        <v>1399</v>
      </c>
      <c r="C1795">
        <v>3</v>
      </c>
    </row>
    <row r="1796" spans="1:3" x14ac:dyDescent="0.3">
      <c r="A1796">
        <v>353540</v>
      </c>
      <c r="B1796" t="s">
        <v>1870</v>
      </c>
      <c r="C1796">
        <v>3</v>
      </c>
    </row>
    <row r="1797" spans="1:3" x14ac:dyDescent="0.3">
      <c r="A1797">
        <v>353550</v>
      </c>
      <c r="B1797" t="s">
        <v>1869</v>
      </c>
      <c r="C1797">
        <v>8</v>
      </c>
    </row>
    <row r="1798" spans="1:3" x14ac:dyDescent="0.3">
      <c r="A1798">
        <v>353590</v>
      </c>
      <c r="B1798" t="s">
        <v>1866</v>
      </c>
      <c r="C1798">
        <v>1</v>
      </c>
    </row>
    <row r="1799" spans="1:3" x14ac:dyDescent="0.3">
      <c r="A1799">
        <v>353620</v>
      </c>
      <c r="B1799" t="s">
        <v>5522</v>
      </c>
      <c r="C1799">
        <v>48</v>
      </c>
    </row>
    <row r="1800" spans="1:3" x14ac:dyDescent="0.3">
      <c r="A1800">
        <v>353625</v>
      </c>
      <c r="B1800" t="s">
        <v>1862</v>
      </c>
      <c r="C1800">
        <v>2</v>
      </c>
    </row>
    <row r="1801" spans="1:3" x14ac:dyDescent="0.3">
      <c r="A1801">
        <v>353640</v>
      </c>
      <c r="B1801" t="s">
        <v>1860</v>
      </c>
      <c r="C1801">
        <v>4</v>
      </c>
    </row>
    <row r="1802" spans="1:3" x14ac:dyDescent="0.3">
      <c r="A1802">
        <v>353650</v>
      </c>
      <c r="B1802" t="s">
        <v>1859</v>
      </c>
      <c r="C1802">
        <v>83</v>
      </c>
    </row>
    <row r="1803" spans="1:3" x14ac:dyDescent="0.3">
      <c r="A1803">
        <v>353670</v>
      </c>
      <c r="B1803" t="s">
        <v>1856</v>
      </c>
      <c r="C1803">
        <v>14</v>
      </c>
    </row>
    <row r="1804" spans="1:3" x14ac:dyDescent="0.3">
      <c r="A1804">
        <v>353710</v>
      </c>
      <c r="B1804" t="s">
        <v>1852</v>
      </c>
      <c r="C1804">
        <v>13</v>
      </c>
    </row>
    <row r="1805" spans="1:3" x14ac:dyDescent="0.3">
      <c r="A1805">
        <v>353720</v>
      </c>
      <c r="B1805" t="s">
        <v>1850</v>
      </c>
      <c r="C1805">
        <v>1</v>
      </c>
    </row>
    <row r="1806" spans="1:3" x14ac:dyDescent="0.3">
      <c r="A1806">
        <v>353730</v>
      </c>
      <c r="B1806" t="s">
        <v>1849</v>
      </c>
      <c r="C1806">
        <v>20</v>
      </c>
    </row>
    <row r="1807" spans="1:3" x14ac:dyDescent="0.3">
      <c r="A1807">
        <v>353740</v>
      </c>
      <c r="B1807" t="s">
        <v>1848</v>
      </c>
      <c r="C1807">
        <v>11</v>
      </c>
    </row>
    <row r="1808" spans="1:3" x14ac:dyDescent="0.3">
      <c r="A1808">
        <v>353760</v>
      </c>
      <c r="B1808" t="s">
        <v>1846</v>
      </c>
      <c r="C1808">
        <v>80</v>
      </c>
    </row>
    <row r="1809" spans="1:3" x14ac:dyDescent="0.3">
      <c r="A1809">
        <v>353780</v>
      </c>
      <c r="B1809" t="s">
        <v>1844</v>
      </c>
      <c r="C1809">
        <v>1</v>
      </c>
    </row>
    <row r="1810" spans="1:3" x14ac:dyDescent="0.3">
      <c r="A1810">
        <v>353790</v>
      </c>
      <c r="B1810" t="s">
        <v>1843</v>
      </c>
      <c r="C1810">
        <v>7</v>
      </c>
    </row>
    <row r="1811" spans="1:3" x14ac:dyDescent="0.3">
      <c r="A1811">
        <v>353800</v>
      </c>
      <c r="B1811" t="s">
        <v>1842</v>
      </c>
      <c r="C1811">
        <v>54</v>
      </c>
    </row>
    <row r="1812" spans="1:3" x14ac:dyDescent="0.3">
      <c r="A1812">
        <v>353820</v>
      </c>
      <c r="B1812" t="s">
        <v>1062</v>
      </c>
      <c r="C1812">
        <v>3</v>
      </c>
    </row>
    <row r="1813" spans="1:3" x14ac:dyDescent="0.3">
      <c r="A1813">
        <v>353860</v>
      </c>
      <c r="B1813" t="s">
        <v>1838</v>
      </c>
      <c r="C1813">
        <v>10</v>
      </c>
    </row>
    <row r="1814" spans="1:3" x14ac:dyDescent="0.3">
      <c r="A1814">
        <v>353870</v>
      </c>
      <c r="B1814" t="s">
        <v>1837</v>
      </c>
      <c r="C1814">
        <v>239</v>
      </c>
    </row>
    <row r="1815" spans="1:3" x14ac:dyDescent="0.3">
      <c r="A1815">
        <v>353890</v>
      </c>
      <c r="B1815" t="s">
        <v>1835</v>
      </c>
      <c r="C1815">
        <v>38</v>
      </c>
    </row>
    <row r="1816" spans="1:3" x14ac:dyDescent="0.3">
      <c r="A1816">
        <v>353910</v>
      </c>
      <c r="B1816" t="s">
        <v>1833</v>
      </c>
      <c r="C1816">
        <v>2</v>
      </c>
    </row>
    <row r="1817" spans="1:3" x14ac:dyDescent="0.3">
      <c r="A1817">
        <v>353920</v>
      </c>
      <c r="B1817" t="s">
        <v>1832</v>
      </c>
      <c r="C1817">
        <v>10</v>
      </c>
    </row>
    <row r="1818" spans="1:3" x14ac:dyDescent="0.3">
      <c r="A1818">
        <v>353930</v>
      </c>
      <c r="B1818" t="s">
        <v>1831</v>
      </c>
      <c r="C1818">
        <v>58</v>
      </c>
    </row>
    <row r="1819" spans="1:3" x14ac:dyDescent="0.3">
      <c r="A1819">
        <v>353980</v>
      </c>
      <c r="B1819" t="s">
        <v>1828</v>
      </c>
      <c r="C1819">
        <v>45</v>
      </c>
    </row>
    <row r="1820" spans="1:3" x14ac:dyDescent="0.3">
      <c r="A1820">
        <v>354000</v>
      </c>
      <c r="B1820" t="s">
        <v>1826</v>
      </c>
      <c r="C1820">
        <v>2</v>
      </c>
    </row>
    <row r="1821" spans="1:3" x14ac:dyDescent="0.3">
      <c r="A1821">
        <v>354020</v>
      </c>
      <c r="B1821" t="s">
        <v>1824</v>
      </c>
      <c r="C1821">
        <v>4</v>
      </c>
    </row>
    <row r="1822" spans="1:3" x14ac:dyDescent="0.3">
      <c r="A1822">
        <v>354040</v>
      </c>
      <c r="B1822" t="s">
        <v>1821</v>
      </c>
      <c r="C1822">
        <v>1</v>
      </c>
    </row>
    <row r="1823" spans="1:3" x14ac:dyDescent="0.3">
      <c r="A1823">
        <v>354060</v>
      </c>
      <c r="B1823" t="s">
        <v>1819</v>
      </c>
      <c r="C1823">
        <v>41</v>
      </c>
    </row>
    <row r="1824" spans="1:3" x14ac:dyDescent="0.3">
      <c r="A1824">
        <v>354070</v>
      </c>
      <c r="B1824" t="s">
        <v>1818</v>
      </c>
      <c r="C1824">
        <v>16</v>
      </c>
    </row>
    <row r="1825" spans="1:3" x14ac:dyDescent="0.3">
      <c r="A1825">
        <v>354075</v>
      </c>
      <c r="B1825" t="s">
        <v>1817</v>
      </c>
      <c r="C1825">
        <v>1</v>
      </c>
    </row>
    <row r="1826" spans="1:3" x14ac:dyDescent="0.3">
      <c r="A1826">
        <v>354085</v>
      </c>
      <c r="B1826" t="s">
        <v>1815</v>
      </c>
      <c r="C1826">
        <v>1</v>
      </c>
    </row>
    <row r="1827" spans="1:3" x14ac:dyDescent="0.3">
      <c r="A1827">
        <v>354090</v>
      </c>
      <c r="B1827" t="s">
        <v>1814</v>
      </c>
      <c r="C1827">
        <v>3</v>
      </c>
    </row>
    <row r="1828" spans="1:3" x14ac:dyDescent="0.3">
      <c r="A1828">
        <v>354100</v>
      </c>
      <c r="B1828" t="s">
        <v>1051</v>
      </c>
      <c r="C1828">
        <v>209</v>
      </c>
    </row>
    <row r="1829" spans="1:3" x14ac:dyDescent="0.3">
      <c r="A1829">
        <v>354120</v>
      </c>
      <c r="B1829" t="s">
        <v>1811</v>
      </c>
      <c r="C1829">
        <v>4</v>
      </c>
    </row>
    <row r="1830" spans="1:3" x14ac:dyDescent="0.3">
      <c r="A1830">
        <v>354130</v>
      </c>
      <c r="B1830" t="s">
        <v>1810</v>
      </c>
      <c r="C1830">
        <v>20</v>
      </c>
    </row>
    <row r="1831" spans="1:3" x14ac:dyDescent="0.3">
      <c r="A1831">
        <v>354140</v>
      </c>
      <c r="B1831" t="s">
        <v>1809</v>
      </c>
      <c r="C1831">
        <v>176</v>
      </c>
    </row>
    <row r="1832" spans="1:3" x14ac:dyDescent="0.3">
      <c r="A1832">
        <v>354150</v>
      </c>
      <c r="B1832" t="s">
        <v>1808</v>
      </c>
      <c r="C1832">
        <v>24</v>
      </c>
    </row>
    <row r="1833" spans="1:3" x14ac:dyDescent="0.3">
      <c r="A1833">
        <v>354160</v>
      </c>
      <c r="B1833" t="s">
        <v>1807</v>
      </c>
      <c r="C1833">
        <v>14</v>
      </c>
    </row>
    <row r="1834" spans="1:3" x14ac:dyDescent="0.3">
      <c r="A1834">
        <v>354170</v>
      </c>
      <c r="B1834" t="s">
        <v>1805</v>
      </c>
      <c r="C1834">
        <v>2</v>
      </c>
    </row>
    <row r="1835" spans="1:3" x14ac:dyDescent="0.3">
      <c r="A1835">
        <v>354220</v>
      </c>
      <c r="B1835" t="s">
        <v>1800</v>
      </c>
      <c r="C1835">
        <v>2</v>
      </c>
    </row>
    <row r="1836" spans="1:3" x14ac:dyDescent="0.3">
      <c r="A1836">
        <v>354240</v>
      </c>
      <c r="B1836" t="s">
        <v>1798</v>
      </c>
      <c r="C1836">
        <v>3</v>
      </c>
    </row>
    <row r="1837" spans="1:3" x14ac:dyDescent="0.3">
      <c r="A1837">
        <v>354250</v>
      </c>
      <c r="B1837" t="s">
        <v>1797</v>
      </c>
      <c r="C1837">
        <v>1</v>
      </c>
    </row>
    <row r="1838" spans="1:3" x14ac:dyDescent="0.3">
      <c r="A1838">
        <v>354260</v>
      </c>
      <c r="B1838" t="s">
        <v>1796</v>
      </c>
      <c r="C1838">
        <v>1</v>
      </c>
    </row>
    <row r="1839" spans="1:3" x14ac:dyDescent="0.3">
      <c r="A1839">
        <v>354300</v>
      </c>
      <c r="B1839" t="s">
        <v>1792</v>
      </c>
      <c r="C1839">
        <v>2</v>
      </c>
    </row>
    <row r="1840" spans="1:3" x14ac:dyDescent="0.3">
      <c r="A1840">
        <v>354320</v>
      </c>
      <c r="B1840" t="s">
        <v>1790</v>
      </c>
      <c r="C1840">
        <v>1</v>
      </c>
    </row>
    <row r="1841" spans="1:3" x14ac:dyDescent="0.3">
      <c r="A1841">
        <v>354330</v>
      </c>
      <c r="B1841" t="s">
        <v>1787</v>
      </c>
      <c r="C1841">
        <v>42</v>
      </c>
    </row>
    <row r="1842" spans="1:3" x14ac:dyDescent="0.3">
      <c r="A1842">
        <v>354340</v>
      </c>
      <c r="B1842" t="s">
        <v>1786</v>
      </c>
      <c r="C1842">
        <v>993</v>
      </c>
    </row>
    <row r="1843" spans="1:3" x14ac:dyDescent="0.3">
      <c r="A1843">
        <v>354360</v>
      </c>
      <c r="B1843" t="s">
        <v>1784</v>
      </c>
      <c r="C1843">
        <v>1</v>
      </c>
    </row>
    <row r="1844" spans="1:3" x14ac:dyDescent="0.3">
      <c r="A1844">
        <v>354370</v>
      </c>
      <c r="B1844" t="s">
        <v>1783</v>
      </c>
      <c r="C1844">
        <v>3</v>
      </c>
    </row>
    <row r="1845" spans="1:3" x14ac:dyDescent="0.3">
      <c r="A1845">
        <v>354390</v>
      </c>
      <c r="B1845" t="s">
        <v>1781</v>
      </c>
      <c r="C1845">
        <v>190</v>
      </c>
    </row>
    <row r="1846" spans="1:3" x14ac:dyDescent="0.3">
      <c r="A1846">
        <v>354410</v>
      </c>
      <c r="B1846" t="s">
        <v>1779</v>
      </c>
      <c r="C1846">
        <v>3</v>
      </c>
    </row>
    <row r="1847" spans="1:3" x14ac:dyDescent="0.3">
      <c r="A1847">
        <v>354420</v>
      </c>
      <c r="B1847" t="s">
        <v>1778</v>
      </c>
      <c r="C1847">
        <v>14</v>
      </c>
    </row>
    <row r="1848" spans="1:3" x14ac:dyDescent="0.3">
      <c r="A1848">
        <v>354350</v>
      </c>
      <c r="B1848" t="s">
        <v>1785</v>
      </c>
      <c r="C1848">
        <v>2</v>
      </c>
    </row>
    <row r="1849" spans="1:3" x14ac:dyDescent="0.3">
      <c r="A1849">
        <v>354425</v>
      </c>
      <c r="B1849" t="s">
        <v>1777</v>
      </c>
      <c r="C1849">
        <v>7</v>
      </c>
    </row>
    <row r="1850" spans="1:3" x14ac:dyDescent="0.3">
      <c r="A1850">
        <v>354450</v>
      </c>
      <c r="B1850" t="s">
        <v>1774</v>
      </c>
      <c r="C1850">
        <v>1</v>
      </c>
    </row>
    <row r="1851" spans="1:3" x14ac:dyDescent="0.3">
      <c r="A1851">
        <v>354460</v>
      </c>
      <c r="B1851" t="s">
        <v>1773</v>
      </c>
      <c r="C1851">
        <v>3</v>
      </c>
    </row>
    <row r="1852" spans="1:3" x14ac:dyDescent="0.3">
      <c r="A1852">
        <v>354490</v>
      </c>
      <c r="B1852" t="s">
        <v>1770</v>
      </c>
      <c r="C1852">
        <v>5</v>
      </c>
    </row>
    <row r="1853" spans="1:3" x14ac:dyDescent="0.3">
      <c r="A1853">
        <v>354515</v>
      </c>
      <c r="B1853" t="s">
        <v>1032</v>
      </c>
      <c r="C1853">
        <v>1</v>
      </c>
    </row>
    <row r="1854" spans="1:3" x14ac:dyDescent="0.3">
      <c r="A1854">
        <v>354520</v>
      </c>
      <c r="B1854" t="s">
        <v>1767</v>
      </c>
      <c r="C1854">
        <v>65</v>
      </c>
    </row>
    <row r="1855" spans="1:3" x14ac:dyDescent="0.3">
      <c r="A1855">
        <v>354530</v>
      </c>
      <c r="B1855" t="s">
        <v>1766</v>
      </c>
      <c r="C1855">
        <v>24</v>
      </c>
    </row>
    <row r="1856" spans="1:3" x14ac:dyDescent="0.3">
      <c r="A1856">
        <v>354570</v>
      </c>
      <c r="B1856" t="s">
        <v>1762</v>
      </c>
      <c r="C1856">
        <v>1</v>
      </c>
    </row>
    <row r="1857" spans="1:3" x14ac:dyDescent="0.3">
      <c r="A1857">
        <v>354580</v>
      </c>
      <c r="B1857" t="s">
        <v>5665</v>
      </c>
      <c r="C1857">
        <v>70</v>
      </c>
    </row>
    <row r="1858" spans="1:3" x14ac:dyDescent="0.3">
      <c r="A1858">
        <v>354620</v>
      </c>
      <c r="B1858" t="s">
        <v>1758</v>
      </c>
      <c r="C1858">
        <v>1</v>
      </c>
    </row>
    <row r="1859" spans="1:3" x14ac:dyDescent="0.3">
      <c r="A1859">
        <v>354630</v>
      </c>
      <c r="B1859" t="s">
        <v>5667</v>
      </c>
      <c r="C1859">
        <v>10</v>
      </c>
    </row>
    <row r="1860" spans="1:3" x14ac:dyDescent="0.3">
      <c r="A1860">
        <v>354640</v>
      </c>
      <c r="B1860" t="s">
        <v>1755</v>
      </c>
      <c r="C1860">
        <v>2</v>
      </c>
    </row>
    <row r="1861" spans="1:3" x14ac:dyDescent="0.3">
      <c r="A1861">
        <v>354660</v>
      </c>
      <c r="B1861" t="s">
        <v>5523</v>
      </c>
      <c r="C1861">
        <v>34</v>
      </c>
    </row>
    <row r="1862" spans="1:3" x14ac:dyDescent="0.3">
      <c r="A1862">
        <v>354680</v>
      </c>
      <c r="B1862" t="s">
        <v>44</v>
      </c>
      <c r="C1862">
        <v>20</v>
      </c>
    </row>
    <row r="1863" spans="1:3" x14ac:dyDescent="0.3">
      <c r="A1863">
        <v>354690</v>
      </c>
      <c r="B1863" t="s">
        <v>1325</v>
      </c>
      <c r="C1863">
        <v>1</v>
      </c>
    </row>
    <row r="1864" spans="1:3" x14ac:dyDescent="0.3">
      <c r="A1864">
        <v>354740</v>
      </c>
      <c r="B1864" t="s">
        <v>5668</v>
      </c>
      <c r="C1864">
        <v>1</v>
      </c>
    </row>
    <row r="1865" spans="1:3" x14ac:dyDescent="0.3">
      <c r="A1865">
        <v>354750</v>
      </c>
      <c r="B1865" t="s">
        <v>1746</v>
      </c>
      <c r="C1865">
        <v>1</v>
      </c>
    </row>
    <row r="1866" spans="1:3" x14ac:dyDescent="0.3">
      <c r="A1866">
        <v>354760</v>
      </c>
      <c r="B1866" t="s">
        <v>1745</v>
      </c>
      <c r="C1866">
        <v>1</v>
      </c>
    </row>
    <row r="1867" spans="1:3" x14ac:dyDescent="0.3">
      <c r="A1867">
        <v>354765</v>
      </c>
      <c r="B1867" t="s">
        <v>1744</v>
      </c>
      <c r="C1867">
        <v>2</v>
      </c>
    </row>
    <row r="1868" spans="1:3" x14ac:dyDescent="0.3">
      <c r="A1868">
        <v>354730</v>
      </c>
      <c r="B1868" t="s">
        <v>1748</v>
      </c>
      <c r="C1868">
        <v>63</v>
      </c>
    </row>
    <row r="1869" spans="1:3" x14ac:dyDescent="0.3">
      <c r="A1869">
        <v>354770</v>
      </c>
      <c r="B1869" t="s">
        <v>1743</v>
      </c>
      <c r="C1869">
        <v>22</v>
      </c>
    </row>
    <row r="1870" spans="1:3" x14ac:dyDescent="0.3">
      <c r="A1870">
        <v>354780</v>
      </c>
      <c r="B1870" t="s">
        <v>1742</v>
      </c>
      <c r="C1870">
        <v>677</v>
      </c>
    </row>
    <row r="1871" spans="1:3" x14ac:dyDescent="0.3">
      <c r="A1871">
        <v>354800</v>
      </c>
      <c r="B1871" t="s">
        <v>1740</v>
      </c>
      <c r="C1871">
        <v>2</v>
      </c>
    </row>
    <row r="1872" spans="1:3" x14ac:dyDescent="0.3">
      <c r="A1872">
        <v>354820</v>
      </c>
      <c r="B1872" t="s">
        <v>1737</v>
      </c>
      <c r="C1872">
        <v>1</v>
      </c>
    </row>
    <row r="1873" spans="1:3" x14ac:dyDescent="0.3">
      <c r="A1873">
        <v>354830</v>
      </c>
      <c r="B1873" t="s">
        <v>1736</v>
      </c>
      <c r="C1873">
        <v>1</v>
      </c>
    </row>
    <row r="1874" spans="1:3" x14ac:dyDescent="0.3">
      <c r="A1874">
        <v>354850</v>
      </c>
      <c r="B1874" t="s">
        <v>1734</v>
      </c>
      <c r="C1874">
        <v>865</v>
      </c>
    </row>
    <row r="1875" spans="1:3" x14ac:dyDescent="0.3">
      <c r="A1875">
        <v>354870</v>
      </c>
      <c r="B1875" t="s">
        <v>1732</v>
      </c>
      <c r="C1875">
        <v>488</v>
      </c>
    </row>
    <row r="1876" spans="1:3" x14ac:dyDescent="0.3">
      <c r="A1876">
        <v>354880</v>
      </c>
      <c r="B1876" t="s">
        <v>1731</v>
      </c>
      <c r="C1876">
        <v>154</v>
      </c>
    </row>
    <row r="1877" spans="1:3" x14ac:dyDescent="0.3">
      <c r="A1877">
        <v>354890</v>
      </c>
      <c r="B1877" t="s">
        <v>1019</v>
      </c>
      <c r="C1877">
        <v>192</v>
      </c>
    </row>
    <row r="1878" spans="1:3" x14ac:dyDescent="0.3">
      <c r="A1878">
        <v>354900</v>
      </c>
      <c r="B1878" t="s">
        <v>1730</v>
      </c>
      <c r="C1878">
        <v>1</v>
      </c>
    </row>
    <row r="1879" spans="1:3" x14ac:dyDescent="0.3">
      <c r="A1879">
        <v>354910</v>
      </c>
      <c r="B1879" t="s">
        <v>1729</v>
      </c>
      <c r="C1879">
        <v>44</v>
      </c>
    </row>
    <row r="1880" spans="1:3" x14ac:dyDescent="0.3">
      <c r="A1880">
        <v>354920</v>
      </c>
      <c r="B1880" t="s">
        <v>5669</v>
      </c>
      <c r="C1880">
        <v>1</v>
      </c>
    </row>
    <row r="1881" spans="1:3" x14ac:dyDescent="0.3">
      <c r="A1881">
        <v>354940</v>
      </c>
      <c r="B1881" t="s">
        <v>1725</v>
      </c>
      <c r="C1881">
        <v>1</v>
      </c>
    </row>
    <row r="1882" spans="1:3" x14ac:dyDescent="0.3">
      <c r="A1882">
        <v>354970</v>
      </c>
      <c r="B1882" t="s">
        <v>1722</v>
      </c>
      <c r="C1882">
        <v>14</v>
      </c>
    </row>
    <row r="1883" spans="1:3" x14ac:dyDescent="0.3">
      <c r="A1883">
        <v>354980</v>
      </c>
      <c r="B1883" t="s">
        <v>1721</v>
      </c>
      <c r="C1883">
        <v>928</v>
      </c>
    </row>
    <row r="1884" spans="1:3" x14ac:dyDescent="0.3">
      <c r="A1884">
        <v>354990</v>
      </c>
      <c r="B1884" t="s">
        <v>5467</v>
      </c>
      <c r="C1884">
        <v>633</v>
      </c>
    </row>
    <row r="1885" spans="1:3" x14ac:dyDescent="0.3">
      <c r="A1885">
        <v>354995</v>
      </c>
      <c r="B1885" t="s">
        <v>1719</v>
      </c>
      <c r="C1885">
        <v>37</v>
      </c>
    </row>
    <row r="1886" spans="1:3" x14ac:dyDescent="0.3">
      <c r="A1886">
        <v>355000</v>
      </c>
      <c r="B1886" t="s">
        <v>1718</v>
      </c>
      <c r="C1886">
        <v>1</v>
      </c>
    </row>
    <row r="1887" spans="1:3" x14ac:dyDescent="0.3">
      <c r="A1887">
        <v>355010</v>
      </c>
      <c r="B1887" t="s">
        <v>1717</v>
      </c>
      <c r="C1887">
        <v>2</v>
      </c>
    </row>
    <row r="1888" spans="1:3" x14ac:dyDescent="0.3">
      <c r="A1888">
        <v>355020</v>
      </c>
      <c r="B1888" t="s">
        <v>1716</v>
      </c>
      <c r="C1888">
        <v>6</v>
      </c>
    </row>
    <row r="1889" spans="1:3" x14ac:dyDescent="0.3">
      <c r="A1889">
        <v>355030</v>
      </c>
      <c r="B1889" t="s">
        <v>1715</v>
      </c>
      <c r="C1889">
        <v>13786</v>
      </c>
    </row>
    <row r="1890" spans="1:3" x14ac:dyDescent="0.3">
      <c r="A1890">
        <v>355040</v>
      </c>
      <c r="B1890" t="s">
        <v>1714</v>
      </c>
      <c r="C1890">
        <v>36</v>
      </c>
    </row>
    <row r="1891" spans="1:3" x14ac:dyDescent="0.3">
      <c r="A1891">
        <v>355050</v>
      </c>
      <c r="B1891" t="s">
        <v>1713</v>
      </c>
      <c r="C1891">
        <v>7</v>
      </c>
    </row>
    <row r="1892" spans="1:3" x14ac:dyDescent="0.3">
      <c r="A1892">
        <v>355060</v>
      </c>
      <c r="B1892" t="s">
        <v>1712</v>
      </c>
      <c r="C1892">
        <v>19</v>
      </c>
    </row>
    <row r="1893" spans="1:3" x14ac:dyDescent="0.3">
      <c r="A1893">
        <v>355070</v>
      </c>
      <c r="B1893" t="s">
        <v>1711</v>
      </c>
      <c r="C1893">
        <v>63</v>
      </c>
    </row>
    <row r="1894" spans="1:3" x14ac:dyDescent="0.3">
      <c r="A1894">
        <v>355090</v>
      </c>
      <c r="B1894" t="s">
        <v>26</v>
      </c>
      <c r="C1894">
        <v>3</v>
      </c>
    </row>
    <row r="1895" spans="1:3" x14ac:dyDescent="0.3">
      <c r="A1895">
        <v>355100</v>
      </c>
      <c r="B1895" t="s">
        <v>1709</v>
      </c>
      <c r="C1895">
        <v>76</v>
      </c>
    </row>
    <row r="1896" spans="1:3" x14ac:dyDescent="0.3">
      <c r="A1896">
        <v>355110</v>
      </c>
      <c r="B1896" t="s">
        <v>1708</v>
      </c>
      <c r="C1896">
        <v>2</v>
      </c>
    </row>
    <row r="1897" spans="1:3" x14ac:dyDescent="0.3">
      <c r="A1897">
        <v>355140</v>
      </c>
      <c r="B1897" t="s">
        <v>1705</v>
      </c>
      <c r="C1897">
        <v>3</v>
      </c>
    </row>
    <row r="1898" spans="1:3" x14ac:dyDescent="0.3">
      <c r="A1898">
        <v>355160</v>
      </c>
      <c r="B1898" t="s">
        <v>1703</v>
      </c>
      <c r="C1898">
        <v>19</v>
      </c>
    </row>
    <row r="1899" spans="1:3" x14ac:dyDescent="0.3">
      <c r="A1899">
        <v>355150</v>
      </c>
      <c r="B1899" t="s">
        <v>1704</v>
      </c>
      <c r="C1899">
        <v>21</v>
      </c>
    </row>
    <row r="1900" spans="1:3" x14ac:dyDescent="0.3">
      <c r="A1900">
        <v>355170</v>
      </c>
      <c r="B1900" t="s">
        <v>1702</v>
      </c>
      <c r="C1900">
        <v>90</v>
      </c>
    </row>
    <row r="1901" spans="1:3" x14ac:dyDescent="0.3">
      <c r="A1901">
        <v>355190</v>
      </c>
      <c r="B1901" t="s">
        <v>1700</v>
      </c>
      <c r="C1901">
        <v>1</v>
      </c>
    </row>
    <row r="1902" spans="1:3" x14ac:dyDescent="0.3">
      <c r="A1902">
        <v>355210</v>
      </c>
      <c r="B1902" t="s">
        <v>1698</v>
      </c>
      <c r="C1902">
        <v>19</v>
      </c>
    </row>
    <row r="1903" spans="1:3" x14ac:dyDescent="0.3">
      <c r="A1903">
        <v>355220</v>
      </c>
      <c r="B1903" t="s">
        <v>1697</v>
      </c>
      <c r="C1903">
        <v>537</v>
      </c>
    </row>
    <row r="1904" spans="1:3" x14ac:dyDescent="0.3">
      <c r="A1904">
        <v>355230</v>
      </c>
      <c r="B1904" t="s">
        <v>1696</v>
      </c>
      <c r="C1904">
        <v>3</v>
      </c>
    </row>
    <row r="1905" spans="1:3" x14ac:dyDescent="0.3">
      <c r="A1905">
        <v>355240</v>
      </c>
      <c r="B1905" t="s">
        <v>1695</v>
      </c>
      <c r="C1905">
        <v>65</v>
      </c>
    </row>
    <row r="1906" spans="1:3" x14ac:dyDescent="0.3">
      <c r="A1906">
        <v>355255</v>
      </c>
      <c r="B1906" t="s">
        <v>1693</v>
      </c>
      <c r="C1906">
        <v>5</v>
      </c>
    </row>
    <row r="1907" spans="1:3" x14ac:dyDescent="0.3">
      <c r="A1907">
        <v>355250</v>
      </c>
      <c r="B1907" t="s">
        <v>1694</v>
      </c>
      <c r="C1907">
        <v>29</v>
      </c>
    </row>
    <row r="1908" spans="1:3" x14ac:dyDescent="0.3">
      <c r="A1908">
        <v>355270</v>
      </c>
      <c r="B1908" t="s">
        <v>1691</v>
      </c>
      <c r="C1908">
        <v>5</v>
      </c>
    </row>
    <row r="1909" spans="1:3" x14ac:dyDescent="0.3">
      <c r="A1909">
        <v>355280</v>
      </c>
      <c r="B1909" t="s">
        <v>1690</v>
      </c>
      <c r="C1909">
        <v>146</v>
      </c>
    </row>
    <row r="1910" spans="1:3" x14ac:dyDescent="0.3">
      <c r="A1910">
        <v>355330</v>
      </c>
      <c r="B1910" t="s">
        <v>1685</v>
      </c>
      <c r="C1910">
        <v>7</v>
      </c>
    </row>
    <row r="1911" spans="1:3" x14ac:dyDescent="0.3">
      <c r="A1911">
        <v>355340</v>
      </c>
      <c r="B1911" t="s">
        <v>1684</v>
      </c>
      <c r="C1911">
        <v>3</v>
      </c>
    </row>
    <row r="1912" spans="1:3" x14ac:dyDescent="0.3">
      <c r="A1912">
        <v>355350</v>
      </c>
      <c r="B1912" t="s">
        <v>1683</v>
      </c>
      <c r="C1912">
        <v>9</v>
      </c>
    </row>
    <row r="1913" spans="1:3" x14ac:dyDescent="0.3">
      <c r="A1913">
        <v>355370</v>
      </c>
      <c r="B1913" t="s">
        <v>1680</v>
      </c>
      <c r="C1913">
        <v>42</v>
      </c>
    </row>
    <row r="1914" spans="1:3" x14ac:dyDescent="0.3">
      <c r="A1914">
        <v>355385</v>
      </c>
      <c r="B1914" t="s">
        <v>1678</v>
      </c>
      <c r="C1914">
        <v>1</v>
      </c>
    </row>
    <row r="1915" spans="1:3" x14ac:dyDescent="0.3">
      <c r="A1915">
        <v>355395</v>
      </c>
      <c r="B1915" t="s">
        <v>1676</v>
      </c>
      <c r="C1915">
        <v>1</v>
      </c>
    </row>
    <row r="1916" spans="1:3" x14ac:dyDescent="0.3">
      <c r="A1916">
        <v>355400</v>
      </c>
      <c r="B1916" t="s">
        <v>1675</v>
      </c>
      <c r="C1916">
        <v>31</v>
      </c>
    </row>
    <row r="1917" spans="1:3" x14ac:dyDescent="0.3">
      <c r="A1917">
        <v>355410</v>
      </c>
      <c r="B1917" t="s">
        <v>1674</v>
      </c>
      <c r="C1917">
        <v>253</v>
      </c>
    </row>
    <row r="1918" spans="1:3" x14ac:dyDescent="0.3">
      <c r="A1918">
        <v>355430</v>
      </c>
      <c r="B1918" t="s">
        <v>1672</v>
      </c>
      <c r="C1918">
        <v>25</v>
      </c>
    </row>
    <row r="1919" spans="1:3" x14ac:dyDescent="0.3">
      <c r="A1919">
        <v>355470</v>
      </c>
      <c r="B1919" t="s">
        <v>1668</v>
      </c>
      <c r="C1919">
        <v>2</v>
      </c>
    </row>
    <row r="1920" spans="1:3" x14ac:dyDescent="0.3">
      <c r="A1920">
        <v>355480</v>
      </c>
      <c r="B1920" t="s">
        <v>1666</v>
      </c>
      <c r="C1920">
        <v>55</v>
      </c>
    </row>
    <row r="1921" spans="1:3" x14ac:dyDescent="0.3">
      <c r="A1921">
        <v>355500</v>
      </c>
      <c r="B1921" t="s">
        <v>1663</v>
      </c>
      <c r="C1921">
        <v>58</v>
      </c>
    </row>
    <row r="1922" spans="1:3" x14ac:dyDescent="0.3">
      <c r="A1922">
        <v>355510</v>
      </c>
      <c r="B1922" t="s">
        <v>1662</v>
      </c>
      <c r="C1922">
        <v>20</v>
      </c>
    </row>
    <row r="1923" spans="1:3" x14ac:dyDescent="0.3">
      <c r="A1923">
        <v>355520</v>
      </c>
      <c r="B1923" t="s">
        <v>1661</v>
      </c>
      <c r="C1923">
        <v>3</v>
      </c>
    </row>
    <row r="1924" spans="1:3" x14ac:dyDescent="0.3">
      <c r="A1924">
        <v>355540</v>
      </c>
      <c r="B1924" t="s">
        <v>1658</v>
      </c>
      <c r="C1924">
        <v>113</v>
      </c>
    </row>
    <row r="1925" spans="1:3" x14ac:dyDescent="0.3">
      <c r="A1925">
        <v>355560</v>
      </c>
      <c r="B1925" t="s">
        <v>1656</v>
      </c>
      <c r="C1925">
        <v>2</v>
      </c>
    </row>
    <row r="1926" spans="1:3" x14ac:dyDescent="0.3">
      <c r="A1926">
        <v>355580</v>
      </c>
      <c r="B1926" t="s">
        <v>1654</v>
      </c>
      <c r="C1926">
        <v>10</v>
      </c>
    </row>
    <row r="1927" spans="1:3" x14ac:dyDescent="0.3">
      <c r="A1927">
        <v>355610</v>
      </c>
      <c r="B1927" t="s">
        <v>1651</v>
      </c>
      <c r="C1927">
        <v>9</v>
      </c>
    </row>
    <row r="1928" spans="1:3" x14ac:dyDescent="0.3">
      <c r="A1928">
        <v>355620</v>
      </c>
      <c r="B1928" t="s">
        <v>1650</v>
      </c>
      <c r="C1928">
        <v>124</v>
      </c>
    </row>
    <row r="1929" spans="1:3" x14ac:dyDescent="0.3">
      <c r="A1929">
        <v>355630</v>
      </c>
      <c r="B1929" t="s">
        <v>1649</v>
      </c>
      <c r="C1929">
        <v>4</v>
      </c>
    </row>
    <row r="1930" spans="1:3" x14ac:dyDescent="0.3">
      <c r="A1930">
        <v>355640</v>
      </c>
      <c r="B1930" t="s">
        <v>1648</v>
      </c>
      <c r="C1930">
        <v>9</v>
      </c>
    </row>
    <row r="1931" spans="1:3" x14ac:dyDescent="0.3">
      <c r="A1931">
        <v>355645</v>
      </c>
      <c r="B1931" t="s">
        <v>1647</v>
      </c>
      <c r="C1931">
        <v>16</v>
      </c>
    </row>
    <row r="1932" spans="1:3" x14ac:dyDescent="0.3">
      <c r="A1932">
        <v>355650</v>
      </c>
      <c r="B1932" t="s">
        <v>1646</v>
      </c>
      <c r="C1932">
        <v>34</v>
      </c>
    </row>
    <row r="1933" spans="1:3" x14ac:dyDescent="0.3">
      <c r="A1933">
        <v>355670</v>
      </c>
      <c r="B1933" t="s">
        <v>1645</v>
      </c>
      <c r="C1933">
        <v>104</v>
      </c>
    </row>
    <row r="1934" spans="1:3" x14ac:dyDescent="0.3">
      <c r="A1934">
        <v>355680</v>
      </c>
      <c r="B1934" t="s">
        <v>1644</v>
      </c>
      <c r="C1934">
        <v>1</v>
      </c>
    </row>
    <row r="1935" spans="1:3" x14ac:dyDescent="0.3">
      <c r="A1935">
        <v>355695</v>
      </c>
      <c r="B1935" t="s">
        <v>1642</v>
      </c>
      <c r="C1935">
        <v>1</v>
      </c>
    </row>
    <row r="1936" spans="1:3" x14ac:dyDescent="0.3">
      <c r="A1936">
        <v>355700</v>
      </c>
      <c r="B1936" t="s">
        <v>1641</v>
      </c>
      <c r="C1936">
        <v>48</v>
      </c>
    </row>
    <row r="1937" spans="1:3" x14ac:dyDescent="0.3">
      <c r="A1937">
        <v>355710</v>
      </c>
      <c r="B1937" t="s">
        <v>1640</v>
      </c>
      <c r="C1937">
        <v>73</v>
      </c>
    </row>
    <row r="1938" spans="1:3" x14ac:dyDescent="0.3">
      <c r="A1938">
        <v>410010</v>
      </c>
      <c r="B1938" t="s">
        <v>1635</v>
      </c>
      <c r="C1938">
        <v>1</v>
      </c>
    </row>
    <row r="1939" spans="1:3" x14ac:dyDescent="0.3">
      <c r="A1939">
        <v>410020</v>
      </c>
      <c r="B1939" t="s">
        <v>1634</v>
      </c>
      <c r="C1939">
        <v>1</v>
      </c>
    </row>
    <row r="1940" spans="1:3" x14ac:dyDescent="0.3">
      <c r="A1940">
        <v>410040</v>
      </c>
      <c r="B1940" t="s">
        <v>1632</v>
      </c>
      <c r="C1940">
        <v>48</v>
      </c>
    </row>
    <row r="1941" spans="1:3" x14ac:dyDescent="0.3">
      <c r="A1941">
        <v>410045</v>
      </c>
      <c r="B1941" t="s">
        <v>1631</v>
      </c>
      <c r="C1941">
        <v>5</v>
      </c>
    </row>
    <row r="1942" spans="1:3" x14ac:dyDescent="0.3">
      <c r="A1942">
        <v>410060</v>
      </c>
      <c r="B1942" t="s">
        <v>1629</v>
      </c>
      <c r="C1942">
        <v>6</v>
      </c>
    </row>
    <row r="1943" spans="1:3" x14ac:dyDescent="0.3">
      <c r="A1943">
        <v>410080</v>
      </c>
      <c r="B1943" t="s">
        <v>1627</v>
      </c>
      <c r="C1943">
        <v>5</v>
      </c>
    </row>
    <row r="1944" spans="1:3" x14ac:dyDescent="0.3">
      <c r="A1944">
        <v>410090</v>
      </c>
      <c r="B1944" t="s">
        <v>1626</v>
      </c>
      <c r="C1944">
        <v>1</v>
      </c>
    </row>
    <row r="1945" spans="1:3" x14ac:dyDescent="0.3">
      <c r="A1945">
        <v>410100</v>
      </c>
      <c r="B1945" t="s">
        <v>1625</v>
      </c>
      <c r="C1945">
        <v>30</v>
      </c>
    </row>
    <row r="1946" spans="1:3" x14ac:dyDescent="0.3">
      <c r="A1946">
        <v>410110</v>
      </c>
      <c r="B1946" t="s">
        <v>1623</v>
      </c>
      <c r="C1946">
        <v>6</v>
      </c>
    </row>
    <row r="1947" spans="1:3" x14ac:dyDescent="0.3">
      <c r="A1947">
        <v>410120</v>
      </c>
      <c r="B1947" t="s">
        <v>1621</v>
      </c>
      <c r="C1947">
        <v>4</v>
      </c>
    </row>
    <row r="1948" spans="1:3" x14ac:dyDescent="0.3">
      <c r="A1948">
        <v>410140</v>
      </c>
      <c r="B1948" t="s">
        <v>1619</v>
      </c>
      <c r="C1948">
        <v>88</v>
      </c>
    </row>
    <row r="1949" spans="1:3" x14ac:dyDescent="0.3">
      <c r="A1949">
        <v>410150</v>
      </c>
      <c r="B1949" t="s">
        <v>1618</v>
      </c>
      <c r="C1949">
        <v>83</v>
      </c>
    </row>
    <row r="1950" spans="1:3" x14ac:dyDescent="0.3">
      <c r="A1950">
        <v>410160</v>
      </c>
      <c r="B1950" t="s">
        <v>1617</v>
      </c>
      <c r="C1950">
        <v>11</v>
      </c>
    </row>
    <row r="1951" spans="1:3" x14ac:dyDescent="0.3">
      <c r="A1951">
        <v>410165</v>
      </c>
      <c r="B1951" t="s">
        <v>1616</v>
      </c>
      <c r="C1951">
        <v>9</v>
      </c>
    </row>
    <row r="1952" spans="1:3" x14ac:dyDescent="0.3">
      <c r="A1952">
        <v>410170</v>
      </c>
      <c r="B1952" t="s">
        <v>1615</v>
      </c>
      <c r="C1952">
        <v>10</v>
      </c>
    </row>
    <row r="1953" spans="1:3" x14ac:dyDescent="0.3">
      <c r="A1953">
        <v>410180</v>
      </c>
      <c r="B1953" t="s">
        <v>1614</v>
      </c>
      <c r="C1953">
        <v>75</v>
      </c>
    </row>
    <row r="1954" spans="1:3" x14ac:dyDescent="0.3">
      <c r="A1954">
        <v>410185</v>
      </c>
      <c r="B1954" t="s">
        <v>1613</v>
      </c>
      <c r="C1954">
        <v>1</v>
      </c>
    </row>
    <row r="1955" spans="1:3" x14ac:dyDescent="0.3">
      <c r="A1955">
        <v>410190</v>
      </c>
      <c r="B1955" t="s">
        <v>1612</v>
      </c>
      <c r="C1955">
        <v>3</v>
      </c>
    </row>
    <row r="1956" spans="1:3" x14ac:dyDescent="0.3">
      <c r="A1956">
        <v>410200</v>
      </c>
      <c r="B1956" t="s">
        <v>1611</v>
      </c>
      <c r="C1956">
        <v>55</v>
      </c>
    </row>
    <row r="1957" spans="1:3" x14ac:dyDescent="0.3">
      <c r="A1957">
        <v>410210</v>
      </c>
      <c r="B1957" t="s">
        <v>1610</v>
      </c>
      <c r="C1957">
        <v>9</v>
      </c>
    </row>
    <row r="1958" spans="1:3" x14ac:dyDescent="0.3">
      <c r="A1958">
        <v>410220</v>
      </c>
      <c r="B1958" t="s">
        <v>1609</v>
      </c>
      <c r="C1958">
        <v>4</v>
      </c>
    </row>
    <row r="1959" spans="1:3" x14ac:dyDescent="0.3">
      <c r="A1959">
        <v>410230</v>
      </c>
      <c r="B1959" t="s">
        <v>1608</v>
      </c>
      <c r="C1959">
        <v>1</v>
      </c>
    </row>
    <row r="1960" spans="1:3" x14ac:dyDescent="0.3">
      <c r="A1960">
        <v>410240</v>
      </c>
      <c r="B1960" t="s">
        <v>458</v>
      </c>
      <c r="C1960">
        <v>18</v>
      </c>
    </row>
    <row r="1961" spans="1:3" x14ac:dyDescent="0.3">
      <c r="A1961">
        <v>410250</v>
      </c>
      <c r="B1961" t="s">
        <v>1607</v>
      </c>
      <c r="C1961">
        <v>7</v>
      </c>
    </row>
    <row r="1962" spans="1:3" x14ac:dyDescent="0.3">
      <c r="A1962">
        <v>410260</v>
      </c>
      <c r="B1962" t="s">
        <v>931</v>
      </c>
      <c r="C1962">
        <v>38</v>
      </c>
    </row>
    <row r="1963" spans="1:3" x14ac:dyDescent="0.3">
      <c r="A1963">
        <v>410275</v>
      </c>
      <c r="B1963" t="s">
        <v>1605</v>
      </c>
      <c r="C1963">
        <v>5</v>
      </c>
    </row>
    <row r="1964" spans="1:3" x14ac:dyDescent="0.3">
      <c r="A1964">
        <v>410290</v>
      </c>
      <c r="B1964" t="s">
        <v>1603</v>
      </c>
      <c r="C1964">
        <v>1</v>
      </c>
    </row>
    <row r="1965" spans="1:3" x14ac:dyDescent="0.3">
      <c r="A1965">
        <v>410300</v>
      </c>
      <c r="B1965" t="s">
        <v>1602</v>
      </c>
      <c r="C1965">
        <v>3</v>
      </c>
    </row>
    <row r="1966" spans="1:3" x14ac:dyDescent="0.3">
      <c r="A1966">
        <v>410302</v>
      </c>
      <c r="B1966" t="s">
        <v>1601</v>
      </c>
      <c r="C1966">
        <v>5</v>
      </c>
    </row>
    <row r="1967" spans="1:3" x14ac:dyDescent="0.3">
      <c r="A1967">
        <v>410304</v>
      </c>
      <c r="B1967" t="s">
        <v>1600</v>
      </c>
      <c r="C1967">
        <v>1</v>
      </c>
    </row>
    <row r="1968" spans="1:3" x14ac:dyDescent="0.3">
      <c r="A1968">
        <v>410305</v>
      </c>
      <c r="B1968" t="s">
        <v>1599</v>
      </c>
      <c r="C1968">
        <v>13</v>
      </c>
    </row>
    <row r="1969" spans="1:3" x14ac:dyDescent="0.3">
      <c r="A1969">
        <v>410315</v>
      </c>
      <c r="B1969" t="s">
        <v>1597</v>
      </c>
      <c r="C1969">
        <v>6</v>
      </c>
    </row>
    <row r="1970" spans="1:3" x14ac:dyDescent="0.3">
      <c r="A1970">
        <v>410320</v>
      </c>
      <c r="B1970" t="s">
        <v>1596</v>
      </c>
      <c r="C1970">
        <v>3</v>
      </c>
    </row>
    <row r="1971" spans="1:3" x14ac:dyDescent="0.3">
      <c r="A1971">
        <v>410322</v>
      </c>
      <c r="B1971" t="s">
        <v>1595</v>
      </c>
      <c r="C1971">
        <v>6</v>
      </c>
    </row>
    <row r="1972" spans="1:3" x14ac:dyDescent="0.3">
      <c r="A1972">
        <v>410330</v>
      </c>
      <c r="B1972" t="s">
        <v>1594</v>
      </c>
      <c r="C1972">
        <v>3</v>
      </c>
    </row>
    <row r="1973" spans="1:3" x14ac:dyDescent="0.3">
      <c r="A1973">
        <v>410335</v>
      </c>
      <c r="B1973" t="s">
        <v>1593</v>
      </c>
      <c r="C1973">
        <v>4</v>
      </c>
    </row>
    <row r="1974" spans="1:3" x14ac:dyDescent="0.3">
      <c r="A1974">
        <v>410340</v>
      </c>
      <c r="B1974" t="s">
        <v>1591</v>
      </c>
      <c r="C1974">
        <v>3</v>
      </c>
    </row>
    <row r="1975" spans="1:3" x14ac:dyDescent="0.3">
      <c r="A1975">
        <v>410345</v>
      </c>
      <c r="B1975" t="s">
        <v>1590</v>
      </c>
      <c r="C1975">
        <v>23</v>
      </c>
    </row>
    <row r="1976" spans="1:3" x14ac:dyDescent="0.3">
      <c r="A1976">
        <v>410347</v>
      </c>
      <c r="B1976" t="s">
        <v>1589</v>
      </c>
      <c r="C1976">
        <v>1</v>
      </c>
    </row>
    <row r="1977" spans="1:3" x14ac:dyDescent="0.3">
      <c r="A1977">
        <v>410350</v>
      </c>
      <c r="B1977" t="s">
        <v>1588</v>
      </c>
      <c r="C1977">
        <v>5</v>
      </c>
    </row>
    <row r="1978" spans="1:3" x14ac:dyDescent="0.3">
      <c r="A1978">
        <v>410360</v>
      </c>
      <c r="B1978" t="s">
        <v>1587</v>
      </c>
      <c r="C1978">
        <v>8</v>
      </c>
    </row>
    <row r="1979" spans="1:3" x14ac:dyDescent="0.3">
      <c r="A1979">
        <v>410370</v>
      </c>
      <c r="B1979" t="s">
        <v>1586</v>
      </c>
      <c r="C1979">
        <v>64</v>
      </c>
    </row>
    <row r="1980" spans="1:3" x14ac:dyDescent="0.3">
      <c r="A1980">
        <v>410380</v>
      </c>
      <c r="B1980" t="s">
        <v>1585</v>
      </c>
      <c r="C1980">
        <v>5</v>
      </c>
    </row>
    <row r="1981" spans="1:3" x14ac:dyDescent="0.3">
      <c r="A1981">
        <v>410390</v>
      </c>
      <c r="B1981" t="s">
        <v>1584</v>
      </c>
      <c r="C1981">
        <v>4</v>
      </c>
    </row>
    <row r="1982" spans="1:3" x14ac:dyDescent="0.3">
      <c r="A1982">
        <v>410395</v>
      </c>
      <c r="B1982" t="s">
        <v>1583</v>
      </c>
      <c r="C1982">
        <v>1</v>
      </c>
    </row>
    <row r="1983" spans="1:3" x14ac:dyDescent="0.3">
      <c r="A1983">
        <v>410400</v>
      </c>
      <c r="B1983" t="s">
        <v>1582</v>
      </c>
      <c r="C1983">
        <v>172</v>
      </c>
    </row>
    <row r="1984" spans="1:3" x14ac:dyDescent="0.3">
      <c r="A1984">
        <v>410405</v>
      </c>
      <c r="B1984" t="s">
        <v>1581</v>
      </c>
      <c r="C1984">
        <v>5</v>
      </c>
    </row>
    <row r="1985" spans="1:3" x14ac:dyDescent="0.3">
      <c r="A1985">
        <v>410420</v>
      </c>
      <c r="B1985" t="s">
        <v>1579</v>
      </c>
      <c r="C1985">
        <v>39</v>
      </c>
    </row>
    <row r="1986" spans="1:3" x14ac:dyDescent="0.3">
      <c r="A1986">
        <v>410425</v>
      </c>
      <c r="B1986" t="s">
        <v>1578</v>
      </c>
      <c r="C1986">
        <v>2</v>
      </c>
    </row>
    <row r="1987" spans="1:3" x14ac:dyDescent="0.3">
      <c r="A1987">
        <v>410430</v>
      </c>
      <c r="B1987" t="s">
        <v>1577</v>
      </c>
      <c r="C1987">
        <v>76</v>
      </c>
    </row>
    <row r="1988" spans="1:3" x14ac:dyDescent="0.3">
      <c r="A1988">
        <v>410442</v>
      </c>
      <c r="B1988" t="s">
        <v>1575</v>
      </c>
      <c r="C1988">
        <v>8</v>
      </c>
    </row>
    <row r="1989" spans="1:3" x14ac:dyDescent="0.3">
      <c r="A1989">
        <v>410445</v>
      </c>
      <c r="B1989" t="s">
        <v>1574</v>
      </c>
      <c r="C1989">
        <v>10</v>
      </c>
    </row>
    <row r="1990" spans="1:3" x14ac:dyDescent="0.3">
      <c r="A1990">
        <v>410450</v>
      </c>
      <c r="B1990" t="s">
        <v>1573</v>
      </c>
      <c r="C1990">
        <v>23</v>
      </c>
    </row>
    <row r="1991" spans="1:3" x14ac:dyDescent="0.3">
      <c r="A1991">
        <v>410460</v>
      </c>
      <c r="B1991" t="s">
        <v>1572</v>
      </c>
      <c r="C1991">
        <v>16</v>
      </c>
    </row>
    <row r="1992" spans="1:3" x14ac:dyDescent="0.3">
      <c r="A1992">
        <v>410465</v>
      </c>
      <c r="B1992" t="s">
        <v>1571</v>
      </c>
      <c r="C1992">
        <v>8</v>
      </c>
    </row>
    <row r="1993" spans="1:3" x14ac:dyDescent="0.3">
      <c r="A1993">
        <v>410470</v>
      </c>
      <c r="B1993" t="s">
        <v>1570</v>
      </c>
      <c r="C1993">
        <v>7</v>
      </c>
    </row>
    <row r="1994" spans="1:3" x14ac:dyDescent="0.3">
      <c r="A1994">
        <v>410480</v>
      </c>
      <c r="B1994" t="s">
        <v>1569</v>
      </c>
      <c r="C1994">
        <v>746</v>
      </c>
    </row>
    <row r="1995" spans="1:3" x14ac:dyDescent="0.3">
      <c r="A1995">
        <v>410490</v>
      </c>
      <c r="B1995" t="s">
        <v>1568</v>
      </c>
      <c r="C1995">
        <v>20</v>
      </c>
    </row>
    <row r="1996" spans="1:3" x14ac:dyDescent="0.3">
      <c r="A1996">
        <v>410500</v>
      </c>
      <c r="B1996" t="s">
        <v>1194</v>
      </c>
      <c r="C1996">
        <v>16</v>
      </c>
    </row>
    <row r="1997" spans="1:3" x14ac:dyDescent="0.3">
      <c r="A1997">
        <v>410510</v>
      </c>
      <c r="B1997" t="s">
        <v>1567</v>
      </c>
      <c r="C1997">
        <v>1</v>
      </c>
    </row>
    <row r="1998" spans="1:3" x14ac:dyDescent="0.3">
      <c r="A1998">
        <v>410520</v>
      </c>
      <c r="B1998" t="s">
        <v>1566</v>
      </c>
      <c r="C1998">
        <v>3</v>
      </c>
    </row>
    <row r="1999" spans="1:3" x14ac:dyDescent="0.3">
      <c r="A1999">
        <v>410540</v>
      </c>
      <c r="B1999" t="s">
        <v>1564</v>
      </c>
      <c r="C1999">
        <v>38</v>
      </c>
    </row>
    <row r="2000" spans="1:3" x14ac:dyDescent="0.3">
      <c r="A2000">
        <v>410550</v>
      </c>
      <c r="B2000" t="s">
        <v>1563</v>
      </c>
      <c r="C2000">
        <v>52</v>
      </c>
    </row>
    <row r="2001" spans="1:3" x14ac:dyDescent="0.3">
      <c r="A2001">
        <v>410560</v>
      </c>
      <c r="B2001" t="s">
        <v>1562</v>
      </c>
      <c r="C2001">
        <v>1</v>
      </c>
    </row>
    <row r="2002" spans="1:3" x14ac:dyDescent="0.3">
      <c r="A2002">
        <v>410570</v>
      </c>
      <c r="B2002" t="s">
        <v>1561</v>
      </c>
      <c r="C2002">
        <v>21</v>
      </c>
    </row>
    <row r="2003" spans="1:3" x14ac:dyDescent="0.3">
      <c r="A2003">
        <v>410580</v>
      </c>
      <c r="B2003" t="s">
        <v>1560</v>
      </c>
      <c r="C2003">
        <v>62</v>
      </c>
    </row>
    <row r="2004" spans="1:3" x14ac:dyDescent="0.3">
      <c r="A2004">
        <v>410590</v>
      </c>
      <c r="B2004" t="s">
        <v>854</v>
      </c>
      <c r="C2004">
        <v>2</v>
      </c>
    </row>
    <row r="2005" spans="1:3" x14ac:dyDescent="0.3">
      <c r="A2005">
        <v>410600</v>
      </c>
      <c r="B2005" t="s">
        <v>1559</v>
      </c>
      <c r="C2005">
        <v>1</v>
      </c>
    </row>
    <row r="2006" spans="1:3" x14ac:dyDescent="0.3">
      <c r="A2006">
        <v>410620</v>
      </c>
      <c r="B2006" t="s">
        <v>1557</v>
      </c>
      <c r="C2006">
        <v>1</v>
      </c>
    </row>
    <row r="2007" spans="1:3" x14ac:dyDescent="0.3">
      <c r="A2007">
        <v>410630</v>
      </c>
      <c r="B2007" t="s">
        <v>1556</v>
      </c>
      <c r="C2007">
        <v>23</v>
      </c>
    </row>
    <row r="2008" spans="1:3" x14ac:dyDescent="0.3">
      <c r="A2008">
        <v>410640</v>
      </c>
      <c r="B2008" t="s">
        <v>1555</v>
      </c>
      <c r="C2008">
        <v>58</v>
      </c>
    </row>
    <row r="2009" spans="1:3" x14ac:dyDescent="0.3">
      <c r="A2009">
        <v>410645</v>
      </c>
      <c r="B2009" t="s">
        <v>1554</v>
      </c>
      <c r="C2009">
        <v>6</v>
      </c>
    </row>
    <row r="2010" spans="1:3" x14ac:dyDescent="0.3">
      <c r="A2010">
        <v>410650</v>
      </c>
      <c r="B2010" t="s">
        <v>1553</v>
      </c>
      <c r="C2010">
        <v>81</v>
      </c>
    </row>
    <row r="2011" spans="1:3" x14ac:dyDescent="0.3">
      <c r="A2011">
        <v>410655</v>
      </c>
      <c r="B2011" t="s">
        <v>1552</v>
      </c>
      <c r="C2011">
        <v>1</v>
      </c>
    </row>
    <row r="2012" spans="1:3" x14ac:dyDescent="0.3">
      <c r="A2012">
        <v>410680</v>
      </c>
      <c r="B2012" t="s">
        <v>1549</v>
      </c>
      <c r="C2012">
        <v>1</v>
      </c>
    </row>
    <row r="2013" spans="1:3" x14ac:dyDescent="0.3">
      <c r="A2013">
        <v>410657</v>
      </c>
      <c r="B2013" t="s">
        <v>1551</v>
      </c>
      <c r="C2013">
        <v>14</v>
      </c>
    </row>
    <row r="2014" spans="1:3" x14ac:dyDescent="0.3">
      <c r="A2014">
        <v>410660</v>
      </c>
      <c r="B2014" t="s">
        <v>1550</v>
      </c>
      <c r="C2014">
        <v>16</v>
      </c>
    </row>
    <row r="2015" spans="1:3" x14ac:dyDescent="0.3">
      <c r="A2015">
        <v>410670</v>
      </c>
      <c r="B2015" t="s">
        <v>839</v>
      </c>
      <c r="C2015">
        <v>2</v>
      </c>
    </row>
    <row r="2016" spans="1:3" x14ac:dyDescent="0.3">
      <c r="A2016">
        <v>410685</v>
      </c>
      <c r="B2016" t="s">
        <v>1548</v>
      </c>
      <c r="C2016">
        <v>3</v>
      </c>
    </row>
    <row r="2017" spans="1:3" x14ac:dyDescent="0.3">
      <c r="A2017">
        <v>410690</v>
      </c>
      <c r="B2017" t="s">
        <v>1547</v>
      </c>
      <c r="C2017">
        <v>2581</v>
      </c>
    </row>
    <row r="2018" spans="1:3" x14ac:dyDescent="0.3">
      <c r="A2018">
        <v>410700</v>
      </c>
      <c r="B2018" t="s">
        <v>1546</v>
      </c>
      <c r="C2018">
        <v>2</v>
      </c>
    </row>
    <row r="2019" spans="1:3" x14ac:dyDescent="0.3">
      <c r="A2019">
        <v>410715</v>
      </c>
      <c r="B2019" t="s">
        <v>5671</v>
      </c>
      <c r="C2019">
        <v>10</v>
      </c>
    </row>
    <row r="2020" spans="1:3" x14ac:dyDescent="0.3">
      <c r="A2020">
        <v>410710</v>
      </c>
      <c r="B2020" t="s">
        <v>1545</v>
      </c>
      <c r="C2020">
        <v>2</v>
      </c>
    </row>
    <row r="2021" spans="1:3" x14ac:dyDescent="0.3">
      <c r="A2021">
        <v>410712</v>
      </c>
      <c r="B2021" t="s">
        <v>1544</v>
      </c>
      <c r="C2021">
        <v>2</v>
      </c>
    </row>
    <row r="2022" spans="1:3" x14ac:dyDescent="0.3">
      <c r="A2022">
        <v>410720</v>
      </c>
      <c r="B2022" t="s">
        <v>1542</v>
      </c>
      <c r="C2022">
        <v>200</v>
      </c>
    </row>
    <row r="2023" spans="1:3" x14ac:dyDescent="0.3">
      <c r="A2023">
        <v>410725</v>
      </c>
      <c r="B2023" t="s">
        <v>438</v>
      </c>
      <c r="C2023">
        <v>3</v>
      </c>
    </row>
    <row r="2024" spans="1:3" x14ac:dyDescent="0.3">
      <c r="A2024">
        <v>410730</v>
      </c>
      <c r="B2024" t="s">
        <v>1541</v>
      </c>
      <c r="C2024">
        <v>5</v>
      </c>
    </row>
    <row r="2025" spans="1:3" x14ac:dyDescent="0.3">
      <c r="A2025">
        <v>410740</v>
      </c>
      <c r="B2025" t="s">
        <v>1540</v>
      </c>
      <c r="C2025">
        <v>2</v>
      </c>
    </row>
    <row r="2026" spans="1:3" x14ac:dyDescent="0.3">
      <c r="A2026">
        <v>410750</v>
      </c>
      <c r="B2026" t="s">
        <v>1539</v>
      </c>
      <c r="C2026">
        <v>10</v>
      </c>
    </row>
    <row r="2027" spans="1:3" x14ac:dyDescent="0.3">
      <c r="A2027">
        <v>410753</v>
      </c>
      <c r="B2027" t="s">
        <v>1537</v>
      </c>
      <c r="C2027">
        <v>1</v>
      </c>
    </row>
    <row r="2028" spans="1:3" x14ac:dyDescent="0.3">
      <c r="A2028">
        <v>410754</v>
      </c>
      <c r="B2028" t="s">
        <v>1536</v>
      </c>
      <c r="C2028">
        <v>3</v>
      </c>
    </row>
    <row r="2029" spans="1:3" x14ac:dyDescent="0.3">
      <c r="A2029">
        <v>410755</v>
      </c>
      <c r="B2029" t="s">
        <v>1535</v>
      </c>
      <c r="C2029">
        <v>1</v>
      </c>
    </row>
    <row r="2030" spans="1:3" x14ac:dyDescent="0.3">
      <c r="A2030">
        <v>410760</v>
      </c>
      <c r="B2030" t="s">
        <v>1534</v>
      </c>
      <c r="C2030">
        <v>1</v>
      </c>
    </row>
    <row r="2031" spans="1:3" x14ac:dyDescent="0.3">
      <c r="A2031">
        <v>410765</v>
      </c>
      <c r="B2031" t="s">
        <v>1533</v>
      </c>
      <c r="C2031">
        <v>6</v>
      </c>
    </row>
    <row r="2032" spans="1:3" x14ac:dyDescent="0.3">
      <c r="A2032">
        <v>410770</v>
      </c>
      <c r="B2032" t="s">
        <v>1532</v>
      </c>
      <c r="C2032">
        <v>3</v>
      </c>
    </row>
    <row r="2033" spans="1:3" x14ac:dyDescent="0.3">
      <c r="A2033">
        <v>410773</v>
      </c>
      <c r="B2033" t="s">
        <v>1531</v>
      </c>
      <c r="C2033">
        <v>1</v>
      </c>
    </row>
    <row r="2034" spans="1:3" x14ac:dyDescent="0.3">
      <c r="A2034">
        <v>410785</v>
      </c>
      <c r="B2034" t="s">
        <v>1528</v>
      </c>
      <c r="C2034">
        <v>7</v>
      </c>
    </row>
    <row r="2035" spans="1:3" x14ac:dyDescent="0.3">
      <c r="A2035">
        <v>410780</v>
      </c>
      <c r="B2035" t="s">
        <v>1529</v>
      </c>
      <c r="C2035">
        <v>1</v>
      </c>
    </row>
    <row r="2036" spans="1:3" x14ac:dyDescent="0.3">
      <c r="A2036">
        <v>410790</v>
      </c>
      <c r="B2036" t="s">
        <v>1527</v>
      </c>
      <c r="C2036">
        <v>5</v>
      </c>
    </row>
    <row r="2037" spans="1:3" x14ac:dyDescent="0.3">
      <c r="A2037">
        <v>410800</v>
      </c>
      <c r="B2037" t="s">
        <v>1526</v>
      </c>
      <c r="C2037">
        <v>2</v>
      </c>
    </row>
    <row r="2038" spans="1:3" x14ac:dyDescent="0.3">
      <c r="A2038">
        <v>410810</v>
      </c>
      <c r="B2038" t="s">
        <v>1525</v>
      </c>
      <c r="C2038">
        <v>1</v>
      </c>
    </row>
    <row r="2039" spans="1:3" x14ac:dyDescent="0.3">
      <c r="A2039">
        <v>410820</v>
      </c>
      <c r="B2039" t="s">
        <v>1524</v>
      </c>
      <c r="C2039">
        <v>2</v>
      </c>
    </row>
    <row r="2040" spans="1:3" x14ac:dyDescent="0.3">
      <c r="A2040">
        <v>410830</v>
      </c>
      <c r="B2040" t="s">
        <v>1523</v>
      </c>
      <c r="C2040">
        <v>433</v>
      </c>
    </row>
    <row r="2041" spans="1:3" x14ac:dyDescent="0.3">
      <c r="A2041">
        <v>410845</v>
      </c>
      <c r="B2041" t="s">
        <v>1520</v>
      </c>
      <c r="C2041">
        <v>4</v>
      </c>
    </row>
    <row r="2042" spans="1:3" x14ac:dyDescent="0.3">
      <c r="A2042">
        <v>410840</v>
      </c>
      <c r="B2042" t="s">
        <v>1521</v>
      </c>
      <c r="C2042">
        <v>91</v>
      </c>
    </row>
    <row r="2043" spans="1:3" x14ac:dyDescent="0.3">
      <c r="A2043">
        <v>410850</v>
      </c>
      <c r="B2043" t="s">
        <v>345</v>
      </c>
      <c r="C2043">
        <v>2</v>
      </c>
    </row>
    <row r="2044" spans="1:3" x14ac:dyDescent="0.3">
      <c r="A2044">
        <v>410855</v>
      </c>
      <c r="B2044" t="s">
        <v>1519</v>
      </c>
      <c r="C2044">
        <v>1</v>
      </c>
    </row>
    <row r="2045" spans="1:3" x14ac:dyDescent="0.3">
      <c r="A2045">
        <v>410860</v>
      </c>
      <c r="B2045" t="s">
        <v>1518</v>
      </c>
      <c r="C2045">
        <v>8</v>
      </c>
    </row>
    <row r="2046" spans="1:3" x14ac:dyDescent="0.3">
      <c r="A2046">
        <v>410865</v>
      </c>
      <c r="B2046" t="s">
        <v>1517</v>
      </c>
      <c r="C2046">
        <v>8</v>
      </c>
    </row>
    <row r="2047" spans="1:3" x14ac:dyDescent="0.3">
      <c r="A2047">
        <v>410870</v>
      </c>
      <c r="B2047" t="s">
        <v>1516</v>
      </c>
      <c r="C2047">
        <v>1</v>
      </c>
    </row>
    <row r="2048" spans="1:3" x14ac:dyDescent="0.3">
      <c r="A2048">
        <v>410880</v>
      </c>
      <c r="B2048" t="s">
        <v>1515</v>
      </c>
      <c r="C2048">
        <v>30</v>
      </c>
    </row>
    <row r="2049" spans="1:3" x14ac:dyDescent="0.3">
      <c r="A2049">
        <v>410890</v>
      </c>
      <c r="B2049" t="s">
        <v>1514</v>
      </c>
      <c r="C2049">
        <v>1</v>
      </c>
    </row>
    <row r="2050" spans="1:3" x14ac:dyDescent="0.3">
      <c r="A2050">
        <v>410895</v>
      </c>
      <c r="B2050" t="s">
        <v>1513</v>
      </c>
      <c r="C2050">
        <v>3</v>
      </c>
    </row>
    <row r="2051" spans="1:3" x14ac:dyDescent="0.3">
      <c r="A2051">
        <v>410900</v>
      </c>
      <c r="B2051" t="s">
        <v>1512</v>
      </c>
      <c r="C2051">
        <v>1</v>
      </c>
    </row>
    <row r="2052" spans="1:3" x14ac:dyDescent="0.3">
      <c r="A2052">
        <v>410910</v>
      </c>
      <c r="B2052" t="s">
        <v>1511</v>
      </c>
      <c r="C2052">
        <v>1</v>
      </c>
    </row>
    <row r="2053" spans="1:3" x14ac:dyDescent="0.3">
      <c r="A2053">
        <v>410930</v>
      </c>
      <c r="B2053" t="s">
        <v>1509</v>
      </c>
      <c r="C2053">
        <v>18</v>
      </c>
    </row>
    <row r="2054" spans="1:3" x14ac:dyDescent="0.3">
      <c r="A2054">
        <v>410940</v>
      </c>
      <c r="B2054" t="s">
        <v>1508</v>
      </c>
      <c r="C2054">
        <v>59</v>
      </c>
    </row>
    <row r="2055" spans="1:3" x14ac:dyDescent="0.3">
      <c r="A2055">
        <v>410950</v>
      </c>
      <c r="B2055" t="s">
        <v>1507</v>
      </c>
      <c r="C2055">
        <v>2</v>
      </c>
    </row>
    <row r="2056" spans="1:3" x14ac:dyDescent="0.3">
      <c r="A2056">
        <v>410960</v>
      </c>
      <c r="B2056" t="s">
        <v>1506</v>
      </c>
      <c r="C2056">
        <v>55</v>
      </c>
    </row>
    <row r="2057" spans="1:3" x14ac:dyDescent="0.3">
      <c r="A2057">
        <v>410965</v>
      </c>
      <c r="B2057" t="s">
        <v>1505</v>
      </c>
      <c r="C2057">
        <v>5</v>
      </c>
    </row>
    <row r="2058" spans="1:3" x14ac:dyDescent="0.3">
      <c r="A2058">
        <v>410970</v>
      </c>
      <c r="B2058" t="s">
        <v>1504</v>
      </c>
      <c r="C2058">
        <v>6</v>
      </c>
    </row>
    <row r="2059" spans="1:3" x14ac:dyDescent="0.3">
      <c r="A2059">
        <v>410975</v>
      </c>
      <c r="B2059" t="s">
        <v>1503</v>
      </c>
      <c r="C2059">
        <v>5</v>
      </c>
    </row>
    <row r="2060" spans="1:3" x14ac:dyDescent="0.3">
      <c r="A2060">
        <v>410980</v>
      </c>
      <c r="B2060" t="s">
        <v>1502</v>
      </c>
      <c r="C2060">
        <v>46</v>
      </c>
    </row>
    <row r="2061" spans="1:3" x14ac:dyDescent="0.3">
      <c r="A2061">
        <v>410990</v>
      </c>
      <c r="B2061" t="s">
        <v>1501</v>
      </c>
      <c r="C2061">
        <v>2</v>
      </c>
    </row>
    <row r="2062" spans="1:3" x14ac:dyDescent="0.3">
      <c r="A2062">
        <v>411005</v>
      </c>
      <c r="B2062" t="s">
        <v>1499</v>
      </c>
      <c r="C2062">
        <v>2</v>
      </c>
    </row>
    <row r="2063" spans="1:3" x14ac:dyDescent="0.3">
      <c r="A2063">
        <v>411010</v>
      </c>
      <c r="B2063" t="s">
        <v>1497</v>
      </c>
      <c r="C2063">
        <v>9</v>
      </c>
    </row>
    <row r="2064" spans="1:3" x14ac:dyDescent="0.3">
      <c r="A2064">
        <v>411020</v>
      </c>
      <c r="B2064" t="s">
        <v>1496</v>
      </c>
      <c r="C2064">
        <v>2</v>
      </c>
    </row>
    <row r="2065" spans="1:3" x14ac:dyDescent="0.3">
      <c r="A2065">
        <v>411030</v>
      </c>
      <c r="B2065" t="s">
        <v>1495</v>
      </c>
      <c r="C2065">
        <v>1</v>
      </c>
    </row>
    <row r="2066" spans="1:3" x14ac:dyDescent="0.3">
      <c r="A2066">
        <v>411040</v>
      </c>
      <c r="B2066" t="s">
        <v>1494</v>
      </c>
      <c r="C2066">
        <v>4</v>
      </c>
    </row>
    <row r="2067" spans="1:3" x14ac:dyDescent="0.3">
      <c r="A2067">
        <v>411050</v>
      </c>
      <c r="B2067" t="s">
        <v>1493</v>
      </c>
      <c r="C2067">
        <v>10</v>
      </c>
    </row>
    <row r="2068" spans="1:3" x14ac:dyDescent="0.3">
      <c r="A2068">
        <v>411065</v>
      </c>
      <c r="B2068" t="s">
        <v>1491</v>
      </c>
      <c r="C2068">
        <v>3</v>
      </c>
    </row>
    <row r="2069" spans="1:3" x14ac:dyDescent="0.3">
      <c r="A2069">
        <v>411070</v>
      </c>
      <c r="B2069" t="s">
        <v>1134</v>
      </c>
      <c r="C2069">
        <v>28</v>
      </c>
    </row>
    <row r="2070" spans="1:3" x14ac:dyDescent="0.3">
      <c r="A2070">
        <v>411080</v>
      </c>
      <c r="B2070" t="s">
        <v>1490</v>
      </c>
      <c r="C2070">
        <v>2</v>
      </c>
    </row>
    <row r="2071" spans="1:3" x14ac:dyDescent="0.3">
      <c r="A2071">
        <v>411090</v>
      </c>
      <c r="B2071" t="s">
        <v>1489</v>
      </c>
      <c r="C2071">
        <v>1</v>
      </c>
    </row>
    <row r="2072" spans="1:3" x14ac:dyDescent="0.3">
      <c r="A2072">
        <v>411095</v>
      </c>
      <c r="B2072" t="s">
        <v>1488</v>
      </c>
      <c r="C2072">
        <v>21</v>
      </c>
    </row>
    <row r="2073" spans="1:3" x14ac:dyDescent="0.3">
      <c r="A2073">
        <v>411100</v>
      </c>
      <c r="B2073" t="s">
        <v>1487</v>
      </c>
      <c r="C2073">
        <v>6</v>
      </c>
    </row>
    <row r="2074" spans="1:3" x14ac:dyDescent="0.3">
      <c r="A2074">
        <v>411110</v>
      </c>
      <c r="B2074" t="s">
        <v>1486</v>
      </c>
      <c r="C2074">
        <v>9</v>
      </c>
    </row>
    <row r="2075" spans="1:3" x14ac:dyDescent="0.3">
      <c r="A2075">
        <v>411120</v>
      </c>
      <c r="B2075" t="s">
        <v>5718</v>
      </c>
      <c r="C2075">
        <v>46</v>
      </c>
    </row>
    <row r="2076" spans="1:3" x14ac:dyDescent="0.3">
      <c r="A2076">
        <v>411125</v>
      </c>
      <c r="B2076" t="s">
        <v>1484</v>
      </c>
      <c r="C2076">
        <v>1</v>
      </c>
    </row>
    <row r="2077" spans="1:3" x14ac:dyDescent="0.3">
      <c r="A2077">
        <v>411140</v>
      </c>
      <c r="B2077" t="s">
        <v>1482</v>
      </c>
      <c r="C2077">
        <v>1</v>
      </c>
    </row>
    <row r="2078" spans="1:3" x14ac:dyDescent="0.3">
      <c r="A2078">
        <v>411150</v>
      </c>
      <c r="B2078" t="s">
        <v>1481</v>
      </c>
      <c r="C2078">
        <v>24</v>
      </c>
    </row>
    <row r="2079" spans="1:3" x14ac:dyDescent="0.3">
      <c r="A2079">
        <v>411155</v>
      </c>
      <c r="B2079" t="s">
        <v>1480</v>
      </c>
      <c r="C2079">
        <v>5</v>
      </c>
    </row>
    <row r="2080" spans="1:3" x14ac:dyDescent="0.3">
      <c r="A2080">
        <v>411180</v>
      </c>
      <c r="B2080" t="s">
        <v>1477</v>
      </c>
      <c r="C2080">
        <v>53</v>
      </c>
    </row>
    <row r="2081" spans="1:3" x14ac:dyDescent="0.3">
      <c r="A2081">
        <v>411190</v>
      </c>
      <c r="B2081" t="s">
        <v>1476</v>
      </c>
      <c r="C2081">
        <v>4</v>
      </c>
    </row>
    <row r="2082" spans="1:3" x14ac:dyDescent="0.3">
      <c r="A2082">
        <v>411200</v>
      </c>
      <c r="B2082" t="s">
        <v>1475</v>
      </c>
      <c r="C2082">
        <v>16</v>
      </c>
    </row>
    <row r="2083" spans="1:3" x14ac:dyDescent="0.3">
      <c r="A2083">
        <v>411210</v>
      </c>
      <c r="B2083" t="s">
        <v>1474</v>
      </c>
      <c r="C2083">
        <v>16</v>
      </c>
    </row>
    <row r="2084" spans="1:3" x14ac:dyDescent="0.3">
      <c r="A2084">
        <v>411220</v>
      </c>
      <c r="B2084" t="s">
        <v>1473</v>
      </c>
      <c r="C2084">
        <v>3</v>
      </c>
    </row>
    <row r="2085" spans="1:3" x14ac:dyDescent="0.3">
      <c r="A2085">
        <v>411230</v>
      </c>
      <c r="B2085" t="s">
        <v>1472</v>
      </c>
      <c r="C2085">
        <v>3</v>
      </c>
    </row>
    <row r="2086" spans="1:3" x14ac:dyDescent="0.3">
      <c r="A2086">
        <v>411240</v>
      </c>
      <c r="B2086" t="s">
        <v>1471</v>
      </c>
      <c r="C2086">
        <v>1</v>
      </c>
    </row>
    <row r="2087" spans="1:3" x14ac:dyDescent="0.3">
      <c r="A2087">
        <v>411250</v>
      </c>
      <c r="B2087" t="s">
        <v>1470</v>
      </c>
      <c r="C2087">
        <v>2</v>
      </c>
    </row>
    <row r="2088" spans="1:3" x14ac:dyDescent="0.3">
      <c r="A2088">
        <v>411260</v>
      </c>
      <c r="B2088" t="s">
        <v>1469</v>
      </c>
      <c r="C2088">
        <v>1</v>
      </c>
    </row>
    <row r="2089" spans="1:3" x14ac:dyDescent="0.3">
      <c r="A2089">
        <v>411270</v>
      </c>
      <c r="B2089" t="s">
        <v>1468</v>
      </c>
      <c r="C2089">
        <v>5</v>
      </c>
    </row>
    <row r="2090" spans="1:3" x14ac:dyDescent="0.3">
      <c r="A2090">
        <v>411275</v>
      </c>
      <c r="B2090" t="s">
        <v>1467</v>
      </c>
      <c r="C2090">
        <v>8</v>
      </c>
    </row>
    <row r="2091" spans="1:3" x14ac:dyDescent="0.3">
      <c r="A2091">
        <v>411280</v>
      </c>
      <c r="B2091" t="s">
        <v>1466</v>
      </c>
      <c r="C2091">
        <v>5</v>
      </c>
    </row>
    <row r="2092" spans="1:3" x14ac:dyDescent="0.3">
      <c r="A2092">
        <v>411295</v>
      </c>
      <c r="B2092" t="s">
        <v>1464</v>
      </c>
      <c r="C2092">
        <v>3</v>
      </c>
    </row>
    <row r="2093" spans="1:3" x14ac:dyDescent="0.3">
      <c r="A2093">
        <v>411300</v>
      </c>
      <c r="B2093" t="s">
        <v>117</v>
      </c>
      <c r="C2093">
        <v>1</v>
      </c>
    </row>
    <row r="2094" spans="1:3" x14ac:dyDescent="0.3">
      <c r="A2094">
        <v>411310</v>
      </c>
      <c r="B2094" t="s">
        <v>1463</v>
      </c>
      <c r="C2094">
        <v>2</v>
      </c>
    </row>
    <row r="2095" spans="1:3" x14ac:dyDescent="0.3">
      <c r="A2095">
        <v>411320</v>
      </c>
      <c r="B2095" t="s">
        <v>1462</v>
      </c>
      <c r="C2095">
        <v>8</v>
      </c>
    </row>
    <row r="2096" spans="1:3" x14ac:dyDescent="0.3">
      <c r="A2096">
        <v>411325</v>
      </c>
      <c r="B2096" t="s">
        <v>1461</v>
      </c>
      <c r="C2096">
        <v>9</v>
      </c>
    </row>
    <row r="2097" spans="1:3" x14ac:dyDescent="0.3">
      <c r="A2097">
        <v>411330</v>
      </c>
      <c r="B2097" t="s">
        <v>1460</v>
      </c>
      <c r="C2097">
        <v>29</v>
      </c>
    </row>
    <row r="2098" spans="1:3" x14ac:dyDescent="0.3">
      <c r="A2098">
        <v>411342</v>
      </c>
      <c r="B2098" t="s">
        <v>1458</v>
      </c>
      <c r="C2098">
        <v>9</v>
      </c>
    </row>
    <row r="2099" spans="1:3" x14ac:dyDescent="0.3">
      <c r="A2099">
        <v>411345</v>
      </c>
      <c r="B2099" t="s">
        <v>1457</v>
      </c>
      <c r="C2099">
        <v>3</v>
      </c>
    </row>
    <row r="2100" spans="1:3" x14ac:dyDescent="0.3">
      <c r="A2100">
        <v>411350</v>
      </c>
      <c r="B2100" t="s">
        <v>1456</v>
      </c>
      <c r="C2100">
        <v>5</v>
      </c>
    </row>
    <row r="2101" spans="1:3" x14ac:dyDescent="0.3">
      <c r="A2101">
        <v>411360</v>
      </c>
      <c r="B2101" t="s">
        <v>1455</v>
      </c>
      <c r="C2101">
        <v>1</v>
      </c>
    </row>
    <row r="2102" spans="1:3" x14ac:dyDescent="0.3">
      <c r="A2102">
        <v>411370</v>
      </c>
      <c r="B2102" t="s">
        <v>1454</v>
      </c>
      <c r="C2102">
        <v>503</v>
      </c>
    </row>
    <row r="2103" spans="1:3" x14ac:dyDescent="0.3">
      <c r="A2103">
        <v>411373</v>
      </c>
      <c r="B2103" t="s">
        <v>1453</v>
      </c>
      <c r="C2103">
        <v>4</v>
      </c>
    </row>
    <row r="2104" spans="1:3" x14ac:dyDescent="0.3">
      <c r="A2104">
        <v>411375</v>
      </c>
      <c r="B2104" t="s">
        <v>1452</v>
      </c>
      <c r="C2104">
        <v>2</v>
      </c>
    </row>
    <row r="2105" spans="1:3" x14ac:dyDescent="0.3">
      <c r="A2105">
        <v>411390</v>
      </c>
      <c r="B2105" t="s">
        <v>1450</v>
      </c>
      <c r="C2105">
        <v>5</v>
      </c>
    </row>
    <row r="2106" spans="1:3" x14ac:dyDescent="0.3">
      <c r="A2106">
        <v>411400</v>
      </c>
      <c r="B2106" t="s">
        <v>1449</v>
      </c>
      <c r="C2106">
        <v>8</v>
      </c>
    </row>
    <row r="2107" spans="1:3" x14ac:dyDescent="0.3">
      <c r="A2107">
        <v>411410</v>
      </c>
      <c r="B2107" t="s">
        <v>1448</v>
      </c>
      <c r="C2107">
        <v>14</v>
      </c>
    </row>
    <row r="2108" spans="1:3" x14ac:dyDescent="0.3">
      <c r="A2108">
        <v>411420</v>
      </c>
      <c r="B2108" t="s">
        <v>1447</v>
      </c>
      <c r="C2108">
        <v>25</v>
      </c>
    </row>
    <row r="2109" spans="1:3" x14ac:dyDescent="0.3">
      <c r="A2109">
        <v>411430</v>
      </c>
      <c r="B2109" t="s">
        <v>1446</v>
      </c>
      <c r="C2109">
        <v>1</v>
      </c>
    </row>
    <row r="2110" spans="1:3" x14ac:dyDescent="0.3">
      <c r="A2110">
        <v>411435</v>
      </c>
      <c r="B2110" t="s">
        <v>1445</v>
      </c>
      <c r="C2110">
        <v>10</v>
      </c>
    </row>
    <row r="2111" spans="1:3" x14ac:dyDescent="0.3">
      <c r="A2111">
        <v>411440</v>
      </c>
      <c r="B2111" t="s">
        <v>1444</v>
      </c>
      <c r="C2111">
        <v>36</v>
      </c>
    </row>
    <row r="2112" spans="1:3" x14ac:dyDescent="0.3">
      <c r="A2112">
        <v>411450</v>
      </c>
      <c r="B2112" t="s">
        <v>1443</v>
      </c>
      <c r="C2112">
        <v>8</v>
      </c>
    </row>
    <row r="2113" spans="1:3" x14ac:dyDescent="0.3">
      <c r="A2113">
        <v>411460</v>
      </c>
      <c r="B2113" t="s">
        <v>1442</v>
      </c>
      <c r="C2113">
        <v>87</v>
      </c>
    </row>
    <row r="2114" spans="1:3" x14ac:dyDescent="0.3">
      <c r="A2114">
        <v>411480</v>
      </c>
      <c r="B2114" t="s">
        <v>1440</v>
      </c>
      <c r="C2114">
        <v>26</v>
      </c>
    </row>
    <row r="2115" spans="1:3" x14ac:dyDescent="0.3">
      <c r="A2115">
        <v>411490</v>
      </c>
      <c r="B2115" t="s">
        <v>1439</v>
      </c>
      <c r="C2115">
        <v>2</v>
      </c>
    </row>
    <row r="2116" spans="1:3" x14ac:dyDescent="0.3">
      <c r="A2116">
        <v>411500</v>
      </c>
      <c r="B2116" t="s">
        <v>1438</v>
      </c>
      <c r="C2116">
        <v>7</v>
      </c>
    </row>
    <row r="2117" spans="1:3" x14ac:dyDescent="0.3">
      <c r="A2117">
        <v>411520</v>
      </c>
      <c r="B2117" t="s">
        <v>1436</v>
      </c>
      <c r="C2117">
        <v>373</v>
      </c>
    </row>
    <row r="2118" spans="1:3" x14ac:dyDescent="0.3">
      <c r="A2118">
        <v>411530</v>
      </c>
      <c r="B2118" t="s">
        <v>1435</v>
      </c>
      <c r="C2118">
        <v>7</v>
      </c>
    </row>
    <row r="2119" spans="1:3" x14ac:dyDescent="0.3">
      <c r="A2119">
        <v>411535</v>
      </c>
      <c r="B2119" t="s">
        <v>1434</v>
      </c>
      <c r="C2119">
        <v>3</v>
      </c>
    </row>
    <row r="2120" spans="1:3" x14ac:dyDescent="0.3">
      <c r="A2120">
        <v>411540</v>
      </c>
      <c r="B2120" t="s">
        <v>1433</v>
      </c>
      <c r="C2120">
        <v>27</v>
      </c>
    </row>
    <row r="2121" spans="1:3" x14ac:dyDescent="0.3">
      <c r="A2121">
        <v>411545</v>
      </c>
      <c r="B2121" t="s">
        <v>1432</v>
      </c>
      <c r="C2121">
        <v>16</v>
      </c>
    </row>
    <row r="2122" spans="1:3" x14ac:dyDescent="0.3">
      <c r="A2122">
        <v>411560</v>
      </c>
      <c r="B2122" t="s">
        <v>1430</v>
      </c>
      <c r="C2122">
        <v>65</v>
      </c>
    </row>
    <row r="2123" spans="1:3" x14ac:dyDescent="0.3">
      <c r="A2123">
        <v>411570</v>
      </c>
      <c r="B2123" t="s">
        <v>1429</v>
      </c>
      <c r="C2123">
        <v>19</v>
      </c>
    </row>
    <row r="2124" spans="1:3" x14ac:dyDescent="0.3">
      <c r="A2124">
        <v>411573</v>
      </c>
      <c r="B2124" t="s">
        <v>1428</v>
      </c>
      <c r="C2124">
        <v>5</v>
      </c>
    </row>
    <row r="2125" spans="1:3" x14ac:dyDescent="0.3">
      <c r="A2125">
        <v>411580</v>
      </c>
      <c r="B2125" t="s">
        <v>1426</v>
      </c>
      <c r="C2125">
        <v>86</v>
      </c>
    </row>
    <row r="2126" spans="1:3" x14ac:dyDescent="0.3">
      <c r="A2126">
        <v>411585</v>
      </c>
      <c r="B2126" t="s">
        <v>1425</v>
      </c>
      <c r="C2126">
        <v>34</v>
      </c>
    </row>
    <row r="2127" spans="1:3" x14ac:dyDescent="0.3">
      <c r="A2127">
        <v>411590</v>
      </c>
      <c r="B2127" t="s">
        <v>1424</v>
      </c>
      <c r="C2127">
        <v>1</v>
      </c>
    </row>
    <row r="2128" spans="1:3" x14ac:dyDescent="0.3">
      <c r="A2128">
        <v>411605</v>
      </c>
      <c r="B2128" t="s">
        <v>1422</v>
      </c>
      <c r="C2128">
        <v>13</v>
      </c>
    </row>
    <row r="2129" spans="1:3" x14ac:dyDescent="0.3">
      <c r="A2129">
        <v>411610</v>
      </c>
      <c r="B2129" t="s">
        <v>1421</v>
      </c>
      <c r="C2129">
        <v>1</v>
      </c>
    </row>
    <row r="2130" spans="1:3" x14ac:dyDescent="0.3">
      <c r="A2130">
        <v>411620</v>
      </c>
      <c r="B2130" t="s">
        <v>1420</v>
      </c>
      <c r="C2130">
        <v>1</v>
      </c>
    </row>
    <row r="2131" spans="1:3" x14ac:dyDescent="0.3">
      <c r="A2131">
        <v>411640</v>
      </c>
      <c r="B2131" t="s">
        <v>5672</v>
      </c>
      <c r="C2131">
        <v>1</v>
      </c>
    </row>
    <row r="2132" spans="1:3" x14ac:dyDescent="0.3">
      <c r="A2132">
        <v>411650</v>
      </c>
      <c r="B2132" t="s">
        <v>1417</v>
      </c>
      <c r="C2132">
        <v>2</v>
      </c>
    </row>
    <row r="2133" spans="1:3" x14ac:dyDescent="0.3">
      <c r="A2133">
        <v>411670</v>
      </c>
      <c r="B2133" t="s">
        <v>89</v>
      </c>
      <c r="C2133">
        <v>14</v>
      </c>
    </row>
    <row r="2134" spans="1:3" x14ac:dyDescent="0.3">
      <c r="A2134">
        <v>411680</v>
      </c>
      <c r="B2134" t="s">
        <v>1415</v>
      </c>
      <c r="C2134">
        <v>4</v>
      </c>
    </row>
    <row r="2135" spans="1:3" x14ac:dyDescent="0.3">
      <c r="A2135">
        <v>411690</v>
      </c>
      <c r="B2135" t="s">
        <v>1414</v>
      </c>
      <c r="C2135">
        <v>11</v>
      </c>
    </row>
    <row r="2136" spans="1:3" x14ac:dyDescent="0.3">
      <c r="A2136">
        <v>411695</v>
      </c>
      <c r="B2136" t="s">
        <v>1413</v>
      </c>
      <c r="C2136">
        <v>4</v>
      </c>
    </row>
    <row r="2137" spans="1:3" x14ac:dyDescent="0.3">
      <c r="A2137">
        <v>411700</v>
      </c>
      <c r="B2137" t="s">
        <v>1412</v>
      </c>
      <c r="C2137">
        <v>7</v>
      </c>
    </row>
    <row r="2138" spans="1:3" x14ac:dyDescent="0.3">
      <c r="A2138">
        <v>411705</v>
      </c>
      <c r="B2138" t="s">
        <v>1411</v>
      </c>
      <c r="C2138">
        <v>13</v>
      </c>
    </row>
    <row r="2139" spans="1:3" x14ac:dyDescent="0.3">
      <c r="A2139">
        <v>411710</v>
      </c>
      <c r="B2139" t="s">
        <v>1410</v>
      </c>
      <c r="C2139">
        <v>6</v>
      </c>
    </row>
    <row r="2140" spans="1:3" x14ac:dyDescent="0.3">
      <c r="A2140">
        <v>411725</v>
      </c>
      <c r="B2140" t="s">
        <v>1407</v>
      </c>
      <c r="C2140">
        <v>29</v>
      </c>
    </row>
    <row r="2141" spans="1:3" x14ac:dyDescent="0.3">
      <c r="A2141">
        <v>411722</v>
      </c>
      <c r="B2141" t="s">
        <v>1408</v>
      </c>
      <c r="C2141">
        <v>9</v>
      </c>
    </row>
    <row r="2142" spans="1:3" x14ac:dyDescent="0.3">
      <c r="A2142">
        <v>411727</v>
      </c>
      <c r="B2142" t="s">
        <v>1406</v>
      </c>
      <c r="C2142">
        <v>4</v>
      </c>
    </row>
    <row r="2143" spans="1:3" x14ac:dyDescent="0.3">
      <c r="A2143">
        <v>411730</v>
      </c>
      <c r="B2143" t="s">
        <v>1404</v>
      </c>
      <c r="C2143">
        <v>5</v>
      </c>
    </row>
    <row r="2144" spans="1:3" x14ac:dyDescent="0.3">
      <c r="A2144">
        <v>411740</v>
      </c>
      <c r="B2144" t="s">
        <v>1403</v>
      </c>
      <c r="C2144">
        <v>2</v>
      </c>
    </row>
    <row r="2145" spans="1:3" x14ac:dyDescent="0.3">
      <c r="A2145">
        <v>411745</v>
      </c>
      <c r="B2145" t="s">
        <v>1402</v>
      </c>
      <c r="C2145">
        <v>13</v>
      </c>
    </row>
    <row r="2146" spans="1:3" x14ac:dyDescent="0.3">
      <c r="A2146">
        <v>411750</v>
      </c>
      <c r="B2146" t="s">
        <v>1401</v>
      </c>
      <c r="C2146">
        <v>19</v>
      </c>
    </row>
    <row r="2147" spans="1:3" x14ac:dyDescent="0.3">
      <c r="A2147">
        <v>411760</v>
      </c>
      <c r="B2147" t="s">
        <v>1400</v>
      </c>
      <c r="C2147">
        <v>35</v>
      </c>
    </row>
    <row r="2148" spans="1:3" x14ac:dyDescent="0.3">
      <c r="A2148">
        <v>411770</v>
      </c>
      <c r="B2148" t="s">
        <v>1074</v>
      </c>
      <c r="C2148">
        <v>8</v>
      </c>
    </row>
    <row r="2149" spans="1:3" x14ac:dyDescent="0.3">
      <c r="A2149">
        <v>411780</v>
      </c>
      <c r="B2149" t="s">
        <v>1399</v>
      </c>
      <c r="C2149">
        <v>10</v>
      </c>
    </row>
    <row r="2150" spans="1:3" x14ac:dyDescent="0.3">
      <c r="A2150">
        <v>411790</v>
      </c>
      <c r="B2150" t="s">
        <v>1398</v>
      </c>
      <c r="C2150">
        <v>42</v>
      </c>
    </row>
    <row r="2151" spans="1:3" x14ac:dyDescent="0.3">
      <c r="A2151">
        <v>411800</v>
      </c>
      <c r="B2151" t="s">
        <v>1397</v>
      </c>
      <c r="C2151">
        <v>1</v>
      </c>
    </row>
    <row r="2152" spans="1:3" x14ac:dyDescent="0.3">
      <c r="A2152">
        <v>411810</v>
      </c>
      <c r="B2152" t="s">
        <v>1396</v>
      </c>
      <c r="C2152">
        <v>1</v>
      </c>
    </row>
    <row r="2153" spans="1:3" x14ac:dyDescent="0.3">
      <c r="A2153">
        <v>411820</v>
      </c>
      <c r="B2153" t="s">
        <v>1395</v>
      </c>
      <c r="C2153">
        <v>66</v>
      </c>
    </row>
    <row r="2154" spans="1:3" x14ac:dyDescent="0.3">
      <c r="A2154">
        <v>411830</v>
      </c>
      <c r="B2154" t="s">
        <v>1394</v>
      </c>
      <c r="C2154">
        <v>1</v>
      </c>
    </row>
    <row r="2155" spans="1:3" x14ac:dyDescent="0.3">
      <c r="A2155">
        <v>411840</v>
      </c>
      <c r="B2155" t="s">
        <v>1393</v>
      </c>
      <c r="C2155">
        <v>66</v>
      </c>
    </row>
    <row r="2156" spans="1:3" x14ac:dyDescent="0.3">
      <c r="A2156">
        <v>411845</v>
      </c>
      <c r="B2156" t="s">
        <v>1392</v>
      </c>
      <c r="C2156">
        <v>10</v>
      </c>
    </row>
    <row r="2157" spans="1:3" x14ac:dyDescent="0.3">
      <c r="A2157">
        <v>411850</v>
      </c>
      <c r="B2157" t="s">
        <v>1391</v>
      </c>
      <c r="C2157">
        <v>154</v>
      </c>
    </row>
    <row r="2158" spans="1:3" x14ac:dyDescent="0.3">
      <c r="A2158">
        <v>411860</v>
      </c>
      <c r="B2158" t="s">
        <v>1390</v>
      </c>
      <c r="C2158">
        <v>2</v>
      </c>
    </row>
    <row r="2159" spans="1:3" x14ac:dyDescent="0.3">
      <c r="A2159">
        <v>411880</v>
      </c>
      <c r="B2159" t="s">
        <v>1388</v>
      </c>
      <c r="C2159">
        <v>8</v>
      </c>
    </row>
    <row r="2160" spans="1:3" x14ac:dyDescent="0.3">
      <c r="A2160">
        <v>411885</v>
      </c>
      <c r="B2160" t="s">
        <v>1387</v>
      </c>
      <c r="C2160">
        <v>1</v>
      </c>
    </row>
    <row r="2161" spans="1:3" x14ac:dyDescent="0.3">
      <c r="A2161">
        <v>411890</v>
      </c>
      <c r="B2161" t="s">
        <v>1386</v>
      </c>
      <c r="C2161">
        <v>1</v>
      </c>
    </row>
    <row r="2162" spans="1:3" x14ac:dyDescent="0.3">
      <c r="A2162">
        <v>411900</v>
      </c>
      <c r="B2162" t="s">
        <v>5673</v>
      </c>
      <c r="C2162">
        <v>7</v>
      </c>
    </row>
    <row r="2163" spans="1:3" x14ac:dyDescent="0.3">
      <c r="A2163">
        <v>411910</v>
      </c>
      <c r="B2163" t="s">
        <v>1384</v>
      </c>
      <c r="C2163">
        <v>1</v>
      </c>
    </row>
    <row r="2164" spans="1:3" x14ac:dyDescent="0.3">
      <c r="A2164">
        <v>411915</v>
      </c>
      <c r="B2164" t="s">
        <v>1383</v>
      </c>
      <c r="C2164">
        <v>95</v>
      </c>
    </row>
    <row r="2165" spans="1:3" x14ac:dyDescent="0.3">
      <c r="A2165">
        <v>411925</v>
      </c>
      <c r="B2165" t="s">
        <v>1381</v>
      </c>
      <c r="C2165">
        <v>6</v>
      </c>
    </row>
    <row r="2166" spans="1:3" x14ac:dyDescent="0.3">
      <c r="A2166">
        <v>411930</v>
      </c>
      <c r="B2166" t="s">
        <v>1380</v>
      </c>
      <c r="C2166">
        <v>16</v>
      </c>
    </row>
    <row r="2167" spans="1:3" x14ac:dyDescent="0.3">
      <c r="A2167">
        <v>411940</v>
      </c>
      <c r="B2167" t="s">
        <v>1379</v>
      </c>
      <c r="C2167">
        <v>3</v>
      </c>
    </row>
    <row r="2168" spans="1:3" x14ac:dyDescent="0.3">
      <c r="A2168">
        <v>411950</v>
      </c>
      <c r="B2168" t="s">
        <v>1378</v>
      </c>
      <c r="C2168">
        <v>45</v>
      </c>
    </row>
    <row r="2169" spans="1:3" x14ac:dyDescent="0.3">
      <c r="A2169">
        <v>411960</v>
      </c>
      <c r="B2169" t="s">
        <v>1377</v>
      </c>
      <c r="C2169">
        <v>14</v>
      </c>
    </row>
    <row r="2170" spans="1:3" x14ac:dyDescent="0.3">
      <c r="A2170">
        <v>411970</v>
      </c>
      <c r="B2170" t="s">
        <v>1375</v>
      </c>
      <c r="C2170">
        <v>6</v>
      </c>
    </row>
    <row r="2171" spans="1:3" x14ac:dyDescent="0.3">
      <c r="A2171">
        <v>411980</v>
      </c>
      <c r="B2171" t="s">
        <v>646</v>
      </c>
      <c r="C2171">
        <v>38</v>
      </c>
    </row>
    <row r="2172" spans="1:3" x14ac:dyDescent="0.3">
      <c r="A2172">
        <v>411990</v>
      </c>
      <c r="B2172" t="s">
        <v>1374</v>
      </c>
      <c r="C2172">
        <v>260</v>
      </c>
    </row>
    <row r="2173" spans="1:3" x14ac:dyDescent="0.3">
      <c r="A2173">
        <v>411995</v>
      </c>
      <c r="B2173" t="s">
        <v>1373</v>
      </c>
      <c r="C2173">
        <v>34</v>
      </c>
    </row>
    <row r="2174" spans="1:3" x14ac:dyDescent="0.3">
      <c r="A2174">
        <v>412000</v>
      </c>
      <c r="B2174" t="s">
        <v>1372</v>
      </c>
      <c r="C2174">
        <v>9</v>
      </c>
    </row>
    <row r="2175" spans="1:3" x14ac:dyDescent="0.3">
      <c r="A2175">
        <v>412015</v>
      </c>
      <c r="B2175" t="s">
        <v>1370</v>
      </c>
      <c r="C2175">
        <v>9</v>
      </c>
    </row>
    <row r="2176" spans="1:3" x14ac:dyDescent="0.3">
      <c r="A2176">
        <v>412020</v>
      </c>
      <c r="B2176" t="s">
        <v>1369</v>
      </c>
      <c r="C2176">
        <v>2</v>
      </c>
    </row>
    <row r="2177" spans="1:3" x14ac:dyDescent="0.3">
      <c r="A2177">
        <v>412030</v>
      </c>
      <c r="B2177" t="s">
        <v>1368</v>
      </c>
      <c r="C2177">
        <v>1</v>
      </c>
    </row>
    <row r="2178" spans="1:3" x14ac:dyDescent="0.3">
      <c r="A2178">
        <v>412035</v>
      </c>
      <c r="B2178" t="s">
        <v>1366</v>
      </c>
      <c r="C2178">
        <v>14</v>
      </c>
    </row>
    <row r="2179" spans="1:3" x14ac:dyDescent="0.3">
      <c r="A2179">
        <v>412040</v>
      </c>
      <c r="B2179" t="s">
        <v>1050</v>
      </c>
      <c r="C2179">
        <v>1</v>
      </c>
    </row>
    <row r="2180" spans="1:3" x14ac:dyDescent="0.3">
      <c r="A2180">
        <v>412050</v>
      </c>
      <c r="B2180" t="s">
        <v>1365</v>
      </c>
      <c r="C2180">
        <v>1</v>
      </c>
    </row>
    <row r="2181" spans="1:3" x14ac:dyDescent="0.3">
      <c r="A2181">
        <v>412060</v>
      </c>
      <c r="B2181" t="s">
        <v>1364</v>
      </c>
      <c r="C2181">
        <v>8</v>
      </c>
    </row>
    <row r="2182" spans="1:3" x14ac:dyDescent="0.3">
      <c r="A2182">
        <v>412065</v>
      </c>
      <c r="B2182" t="s">
        <v>1363</v>
      </c>
      <c r="C2182">
        <v>2</v>
      </c>
    </row>
    <row r="2183" spans="1:3" x14ac:dyDescent="0.3">
      <c r="A2183">
        <v>412070</v>
      </c>
      <c r="B2183" t="s">
        <v>1362</v>
      </c>
      <c r="C2183">
        <v>4</v>
      </c>
    </row>
    <row r="2184" spans="1:3" x14ac:dyDescent="0.3">
      <c r="A2184">
        <v>412090</v>
      </c>
      <c r="B2184" t="s">
        <v>1359</v>
      </c>
      <c r="C2184">
        <v>59</v>
      </c>
    </row>
    <row r="2185" spans="1:3" x14ac:dyDescent="0.3">
      <c r="A2185">
        <v>412100</v>
      </c>
      <c r="B2185" t="s">
        <v>1358</v>
      </c>
      <c r="C2185">
        <v>7</v>
      </c>
    </row>
    <row r="2186" spans="1:3" x14ac:dyDescent="0.3">
      <c r="A2186">
        <v>412125</v>
      </c>
      <c r="B2186" t="s">
        <v>1355</v>
      </c>
      <c r="C2186">
        <v>2</v>
      </c>
    </row>
    <row r="2187" spans="1:3" x14ac:dyDescent="0.3">
      <c r="A2187">
        <v>412140</v>
      </c>
      <c r="B2187" t="s">
        <v>1352</v>
      </c>
      <c r="C2187">
        <v>23</v>
      </c>
    </row>
    <row r="2188" spans="1:3" x14ac:dyDescent="0.3">
      <c r="A2188">
        <v>412160</v>
      </c>
      <c r="B2188" t="s">
        <v>1350</v>
      </c>
      <c r="C2188">
        <v>9</v>
      </c>
    </row>
    <row r="2189" spans="1:3" x14ac:dyDescent="0.3">
      <c r="A2189">
        <v>412170</v>
      </c>
      <c r="B2189" t="s">
        <v>1349</v>
      </c>
      <c r="C2189">
        <v>6</v>
      </c>
    </row>
    <row r="2190" spans="1:3" x14ac:dyDescent="0.3">
      <c r="A2190">
        <v>412175</v>
      </c>
      <c r="B2190" t="s">
        <v>1348</v>
      </c>
      <c r="C2190">
        <v>1</v>
      </c>
    </row>
    <row r="2191" spans="1:3" x14ac:dyDescent="0.3">
      <c r="A2191">
        <v>412180</v>
      </c>
      <c r="B2191" t="s">
        <v>1347</v>
      </c>
      <c r="C2191">
        <v>4</v>
      </c>
    </row>
    <row r="2192" spans="1:3" x14ac:dyDescent="0.3">
      <c r="A2192">
        <v>412190</v>
      </c>
      <c r="B2192" t="s">
        <v>1346</v>
      </c>
      <c r="C2192">
        <v>6</v>
      </c>
    </row>
    <row r="2193" spans="1:3" x14ac:dyDescent="0.3">
      <c r="A2193">
        <v>412200</v>
      </c>
      <c r="B2193" t="s">
        <v>1345</v>
      </c>
      <c r="C2193">
        <v>3</v>
      </c>
    </row>
    <row r="2194" spans="1:3" x14ac:dyDescent="0.3">
      <c r="A2194">
        <v>412215</v>
      </c>
      <c r="B2194" t="s">
        <v>1343</v>
      </c>
      <c r="C2194">
        <v>8</v>
      </c>
    </row>
    <row r="2195" spans="1:3" x14ac:dyDescent="0.3">
      <c r="A2195">
        <v>412220</v>
      </c>
      <c r="B2195" t="s">
        <v>1341</v>
      </c>
      <c r="C2195">
        <v>1</v>
      </c>
    </row>
    <row r="2196" spans="1:3" x14ac:dyDescent="0.3">
      <c r="A2196">
        <v>412230</v>
      </c>
      <c r="B2196" t="s">
        <v>405</v>
      </c>
      <c r="C2196">
        <v>1</v>
      </c>
    </row>
    <row r="2197" spans="1:3" x14ac:dyDescent="0.3">
      <c r="A2197">
        <v>412240</v>
      </c>
      <c r="B2197" t="s">
        <v>1340</v>
      </c>
      <c r="C2197">
        <v>48</v>
      </c>
    </row>
    <row r="2198" spans="1:3" x14ac:dyDescent="0.3">
      <c r="A2198">
        <v>412250</v>
      </c>
      <c r="B2198" t="s">
        <v>1339</v>
      </c>
      <c r="C2198">
        <v>6</v>
      </c>
    </row>
    <row r="2199" spans="1:3" x14ac:dyDescent="0.3">
      <c r="A2199">
        <v>412260</v>
      </c>
      <c r="B2199" t="s">
        <v>1338</v>
      </c>
      <c r="C2199">
        <v>1</v>
      </c>
    </row>
    <row r="2200" spans="1:3" x14ac:dyDescent="0.3">
      <c r="A2200">
        <v>412270</v>
      </c>
      <c r="B2200" t="s">
        <v>1336</v>
      </c>
      <c r="C2200">
        <v>3</v>
      </c>
    </row>
    <row r="2201" spans="1:3" x14ac:dyDescent="0.3">
      <c r="A2201">
        <v>412280</v>
      </c>
      <c r="B2201" t="s">
        <v>1335</v>
      </c>
      <c r="C2201">
        <v>18</v>
      </c>
    </row>
    <row r="2202" spans="1:3" x14ac:dyDescent="0.3">
      <c r="A2202">
        <v>412300</v>
      </c>
      <c r="B2202" t="s">
        <v>1333</v>
      </c>
      <c r="C2202">
        <v>46</v>
      </c>
    </row>
    <row r="2203" spans="1:3" x14ac:dyDescent="0.3">
      <c r="A2203">
        <v>412320</v>
      </c>
      <c r="B2203" t="s">
        <v>1331</v>
      </c>
      <c r="C2203">
        <v>4</v>
      </c>
    </row>
    <row r="2204" spans="1:3" x14ac:dyDescent="0.3">
      <c r="A2204">
        <v>412330</v>
      </c>
      <c r="B2204" t="s">
        <v>1330</v>
      </c>
      <c r="C2204">
        <v>5</v>
      </c>
    </row>
    <row r="2205" spans="1:3" x14ac:dyDescent="0.3">
      <c r="A2205">
        <v>412340</v>
      </c>
      <c r="B2205" t="s">
        <v>5675</v>
      </c>
      <c r="C2205">
        <v>6</v>
      </c>
    </row>
    <row r="2206" spans="1:3" x14ac:dyDescent="0.3">
      <c r="A2206">
        <v>412350</v>
      </c>
      <c r="B2206" t="s">
        <v>1028</v>
      </c>
      <c r="C2206">
        <v>53</v>
      </c>
    </row>
    <row r="2207" spans="1:3" x14ac:dyDescent="0.3">
      <c r="A2207">
        <v>412370</v>
      </c>
      <c r="B2207" t="s">
        <v>1327</v>
      </c>
      <c r="C2207">
        <v>2</v>
      </c>
    </row>
    <row r="2208" spans="1:3" x14ac:dyDescent="0.3">
      <c r="A2208">
        <v>412380</v>
      </c>
      <c r="B2208" t="s">
        <v>1326</v>
      </c>
      <c r="C2208">
        <v>11</v>
      </c>
    </row>
    <row r="2209" spans="1:3" x14ac:dyDescent="0.3">
      <c r="A2209">
        <v>412382</v>
      </c>
      <c r="B2209" t="s">
        <v>1325</v>
      </c>
      <c r="C2209">
        <v>6</v>
      </c>
    </row>
    <row r="2210" spans="1:3" x14ac:dyDescent="0.3">
      <c r="A2210">
        <v>412385</v>
      </c>
      <c r="B2210" t="s">
        <v>1324</v>
      </c>
      <c r="C2210">
        <v>4</v>
      </c>
    </row>
    <row r="2211" spans="1:3" x14ac:dyDescent="0.3">
      <c r="A2211">
        <v>412390</v>
      </c>
      <c r="B2211" t="s">
        <v>1323</v>
      </c>
      <c r="C2211">
        <v>7</v>
      </c>
    </row>
    <row r="2212" spans="1:3" x14ac:dyDescent="0.3">
      <c r="A2212">
        <v>412395</v>
      </c>
      <c r="B2212" t="s">
        <v>1322</v>
      </c>
      <c r="C2212">
        <v>3</v>
      </c>
    </row>
    <row r="2213" spans="1:3" x14ac:dyDescent="0.3">
      <c r="A2213">
        <v>412402</v>
      </c>
      <c r="B2213" t="s">
        <v>1320</v>
      </c>
      <c r="C2213">
        <v>3</v>
      </c>
    </row>
    <row r="2214" spans="1:3" x14ac:dyDescent="0.3">
      <c r="A2214">
        <v>412405</v>
      </c>
      <c r="B2214" t="s">
        <v>1319</v>
      </c>
      <c r="C2214">
        <v>35</v>
      </c>
    </row>
    <row r="2215" spans="1:3" x14ac:dyDescent="0.3">
      <c r="A2215">
        <v>412400</v>
      </c>
      <c r="B2215" t="s">
        <v>1321</v>
      </c>
      <c r="C2215">
        <v>1</v>
      </c>
    </row>
    <row r="2216" spans="1:3" x14ac:dyDescent="0.3">
      <c r="A2216">
        <v>412410</v>
      </c>
      <c r="B2216" t="s">
        <v>1318</v>
      </c>
      <c r="C2216">
        <v>17</v>
      </c>
    </row>
    <row r="2217" spans="1:3" x14ac:dyDescent="0.3">
      <c r="A2217">
        <v>412420</v>
      </c>
      <c r="B2217" t="s">
        <v>1317</v>
      </c>
      <c r="C2217">
        <v>1</v>
      </c>
    </row>
    <row r="2218" spans="1:3" x14ac:dyDescent="0.3">
      <c r="A2218">
        <v>412440</v>
      </c>
      <c r="B2218" t="s">
        <v>1315</v>
      </c>
      <c r="C2218">
        <v>24</v>
      </c>
    </row>
    <row r="2219" spans="1:3" x14ac:dyDescent="0.3">
      <c r="A2219">
        <v>412450</v>
      </c>
      <c r="B2219" t="s">
        <v>1314</v>
      </c>
      <c r="C2219">
        <v>2</v>
      </c>
    </row>
    <row r="2220" spans="1:3" x14ac:dyDescent="0.3">
      <c r="A2220">
        <v>412460</v>
      </c>
      <c r="B2220" t="s">
        <v>1313</v>
      </c>
      <c r="C2220">
        <v>1</v>
      </c>
    </row>
    <row r="2221" spans="1:3" x14ac:dyDescent="0.3">
      <c r="A2221">
        <v>412470</v>
      </c>
      <c r="B2221" t="s">
        <v>1312</v>
      </c>
      <c r="C2221">
        <v>1</v>
      </c>
    </row>
    <row r="2222" spans="1:3" x14ac:dyDescent="0.3">
      <c r="A2222">
        <v>412480</v>
      </c>
      <c r="B2222" t="s">
        <v>1311</v>
      </c>
      <c r="C2222">
        <v>50</v>
      </c>
    </row>
    <row r="2223" spans="1:3" x14ac:dyDescent="0.3">
      <c r="A2223">
        <v>412490</v>
      </c>
      <c r="B2223" t="s">
        <v>1310</v>
      </c>
      <c r="C2223">
        <v>1</v>
      </c>
    </row>
    <row r="2224" spans="1:3" x14ac:dyDescent="0.3">
      <c r="A2224">
        <v>412500</v>
      </c>
      <c r="B2224" t="s">
        <v>1309</v>
      </c>
      <c r="C2224">
        <v>6</v>
      </c>
    </row>
    <row r="2225" spans="1:3" x14ac:dyDescent="0.3">
      <c r="A2225">
        <v>412520</v>
      </c>
      <c r="B2225" t="s">
        <v>5676</v>
      </c>
      <c r="C2225">
        <v>29</v>
      </c>
    </row>
    <row r="2226" spans="1:3" x14ac:dyDescent="0.3">
      <c r="A2226">
        <v>412530</v>
      </c>
      <c r="B2226" t="s">
        <v>1306</v>
      </c>
      <c r="C2226">
        <v>4</v>
      </c>
    </row>
    <row r="2227" spans="1:3" x14ac:dyDescent="0.3">
      <c r="A2227">
        <v>412545</v>
      </c>
      <c r="B2227" t="s">
        <v>5677</v>
      </c>
      <c r="C2227">
        <v>2</v>
      </c>
    </row>
    <row r="2228" spans="1:3" x14ac:dyDescent="0.3">
      <c r="A2228">
        <v>412550</v>
      </c>
      <c r="B2228" t="s">
        <v>5678</v>
      </c>
      <c r="C2228">
        <v>144</v>
      </c>
    </row>
    <row r="2229" spans="1:3" x14ac:dyDescent="0.3">
      <c r="A2229">
        <v>412560</v>
      </c>
      <c r="B2229" t="s">
        <v>1300</v>
      </c>
      <c r="C2229">
        <v>6</v>
      </c>
    </row>
    <row r="2230" spans="1:3" x14ac:dyDescent="0.3">
      <c r="A2230">
        <v>412570</v>
      </c>
      <c r="B2230" t="s">
        <v>1299</v>
      </c>
      <c r="C2230">
        <v>49</v>
      </c>
    </row>
    <row r="2231" spans="1:3" x14ac:dyDescent="0.3">
      <c r="A2231">
        <v>412575</v>
      </c>
      <c r="B2231" t="s">
        <v>1298</v>
      </c>
      <c r="C2231">
        <v>4</v>
      </c>
    </row>
    <row r="2232" spans="1:3" x14ac:dyDescent="0.3">
      <c r="A2232">
        <v>412580</v>
      </c>
      <c r="B2232" t="s">
        <v>1297</v>
      </c>
      <c r="C2232">
        <v>3</v>
      </c>
    </row>
    <row r="2233" spans="1:3" x14ac:dyDescent="0.3">
      <c r="A2233">
        <v>412600</v>
      </c>
      <c r="B2233" t="s">
        <v>1295</v>
      </c>
      <c r="C2233">
        <v>2</v>
      </c>
    </row>
    <row r="2234" spans="1:3" x14ac:dyDescent="0.3">
      <c r="A2234">
        <v>412610</v>
      </c>
      <c r="B2234" t="s">
        <v>1294</v>
      </c>
      <c r="C2234">
        <v>4</v>
      </c>
    </row>
    <row r="2235" spans="1:3" x14ac:dyDescent="0.3">
      <c r="A2235">
        <v>412625</v>
      </c>
      <c r="B2235" t="s">
        <v>546</v>
      </c>
      <c r="C2235">
        <v>85</v>
      </c>
    </row>
    <row r="2236" spans="1:3" x14ac:dyDescent="0.3">
      <c r="A2236">
        <v>412627</v>
      </c>
      <c r="B2236" t="s">
        <v>1292</v>
      </c>
      <c r="C2236">
        <v>19</v>
      </c>
    </row>
    <row r="2237" spans="1:3" x14ac:dyDescent="0.3">
      <c r="A2237">
        <v>412635</v>
      </c>
      <c r="B2237" t="s">
        <v>1290</v>
      </c>
      <c r="C2237">
        <v>6</v>
      </c>
    </row>
    <row r="2238" spans="1:3" x14ac:dyDescent="0.3">
      <c r="A2238">
        <v>412640</v>
      </c>
      <c r="B2238" t="s">
        <v>1289</v>
      </c>
      <c r="C2238">
        <v>4</v>
      </c>
    </row>
    <row r="2239" spans="1:3" x14ac:dyDescent="0.3">
      <c r="A2239">
        <v>412650</v>
      </c>
      <c r="B2239" t="s">
        <v>1288</v>
      </c>
      <c r="C2239">
        <v>5</v>
      </c>
    </row>
    <row r="2240" spans="1:3" x14ac:dyDescent="0.3">
      <c r="A2240">
        <v>412660</v>
      </c>
      <c r="B2240" t="s">
        <v>1287</v>
      </c>
      <c r="C2240">
        <v>2</v>
      </c>
    </row>
    <row r="2241" spans="1:3" x14ac:dyDescent="0.3">
      <c r="A2241">
        <v>412665</v>
      </c>
      <c r="B2241" t="s">
        <v>1286</v>
      </c>
      <c r="C2241">
        <v>4</v>
      </c>
    </row>
    <row r="2242" spans="1:3" x14ac:dyDescent="0.3">
      <c r="A2242">
        <v>412667</v>
      </c>
      <c r="B2242" t="s">
        <v>1285</v>
      </c>
      <c r="C2242">
        <v>5</v>
      </c>
    </row>
    <row r="2243" spans="1:3" x14ac:dyDescent="0.3">
      <c r="A2243">
        <v>412670</v>
      </c>
      <c r="B2243" t="s">
        <v>1284</v>
      </c>
      <c r="C2243">
        <v>13</v>
      </c>
    </row>
    <row r="2244" spans="1:3" x14ac:dyDescent="0.3">
      <c r="A2244">
        <v>412680</v>
      </c>
      <c r="B2244" t="s">
        <v>528</v>
      </c>
      <c r="C2244">
        <v>4</v>
      </c>
    </row>
    <row r="2245" spans="1:3" x14ac:dyDescent="0.3">
      <c r="A2245">
        <v>412690</v>
      </c>
      <c r="B2245" t="s">
        <v>1283</v>
      </c>
      <c r="C2245">
        <v>2</v>
      </c>
    </row>
    <row r="2246" spans="1:3" x14ac:dyDescent="0.3">
      <c r="A2246">
        <v>412700</v>
      </c>
      <c r="B2246" t="s">
        <v>1282</v>
      </c>
      <c r="C2246">
        <v>1</v>
      </c>
    </row>
    <row r="2247" spans="1:3" x14ac:dyDescent="0.3">
      <c r="A2247">
        <v>412710</v>
      </c>
      <c r="B2247" t="s">
        <v>1281</v>
      </c>
      <c r="C2247">
        <v>46</v>
      </c>
    </row>
    <row r="2248" spans="1:3" x14ac:dyDescent="0.3">
      <c r="A2248">
        <v>412720</v>
      </c>
      <c r="B2248" t="s">
        <v>1280</v>
      </c>
      <c r="C2248">
        <v>22</v>
      </c>
    </row>
    <row r="2249" spans="1:3" x14ac:dyDescent="0.3">
      <c r="A2249">
        <v>412730</v>
      </c>
      <c r="B2249" t="s">
        <v>1279</v>
      </c>
      <c r="C2249">
        <v>4</v>
      </c>
    </row>
    <row r="2250" spans="1:3" x14ac:dyDescent="0.3">
      <c r="A2250">
        <v>412740</v>
      </c>
      <c r="B2250" t="s">
        <v>1278</v>
      </c>
      <c r="C2250">
        <v>34</v>
      </c>
    </row>
    <row r="2251" spans="1:3" x14ac:dyDescent="0.3">
      <c r="A2251">
        <v>412750</v>
      </c>
      <c r="B2251" t="s">
        <v>1277</v>
      </c>
      <c r="C2251">
        <v>4</v>
      </c>
    </row>
    <row r="2252" spans="1:3" x14ac:dyDescent="0.3">
      <c r="A2252">
        <v>412760</v>
      </c>
      <c r="B2252" t="s">
        <v>1276</v>
      </c>
      <c r="C2252">
        <v>2</v>
      </c>
    </row>
    <row r="2253" spans="1:3" x14ac:dyDescent="0.3">
      <c r="A2253">
        <v>412770</v>
      </c>
      <c r="B2253" t="s">
        <v>1275</v>
      </c>
      <c r="C2253">
        <v>190</v>
      </c>
    </row>
    <row r="2254" spans="1:3" x14ac:dyDescent="0.3">
      <c r="A2254">
        <v>412780</v>
      </c>
      <c r="B2254" t="s">
        <v>1274</v>
      </c>
      <c r="C2254">
        <v>5</v>
      </c>
    </row>
    <row r="2255" spans="1:3" x14ac:dyDescent="0.3">
      <c r="A2255">
        <v>412785</v>
      </c>
      <c r="B2255" t="s">
        <v>1273</v>
      </c>
      <c r="C2255">
        <v>20</v>
      </c>
    </row>
    <row r="2256" spans="1:3" x14ac:dyDescent="0.3">
      <c r="A2256">
        <v>412790</v>
      </c>
      <c r="B2256" t="s">
        <v>1271</v>
      </c>
      <c r="C2256">
        <v>4</v>
      </c>
    </row>
    <row r="2257" spans="1:3" x14ac:dyDescent="0.3">
      <c r="A2257">
        <v>412795</v>
      </c>
      <c r="B2257" t="s">
        <v>1270</v>
      </c>
      <c r="C2257">
        <v>8</v>
      </c>
    </row>
    <row r="2258" spans="1:3" x14ac:dyDescent="0.3">
      <c r="A2258">
        <v>412796</v>
      </c>
      <c r="B2258" t="s">
        <v>982</v>
      </c>
      <c r="C2258">
        <v>5</v>
      </c>
    </row>
    <row r="2259" spans="1:3" x14ac:dyDescent="0.3">
      <c r="A2259">
        <v>412800</v>
      </c>
      <c r="B2259" t="s">
        <v>1269</v>
      </c>
      <c r="C2259">
        <v>10</v>
      </c>
    </row>
    <row r="2260" spans="1:3" x14ac:dyDescent="0.3">
      <c r="A2260">
        <v>412810</v>
      </c>
      <c r="B2260" t="s">
        <v>1268</v>
      </c>
      <c r="C2260">
        <v>49</v>
      </c>
    </row>
    <row r="2261" spans="1:3" x14ac:dyDescent="0.3">
      <c r="A2261">
        <v>412820</v>
      </c>
      <c r="B2261" t="s">
        <v>1267</v>
      </c>
      <c r="C2261">
        <v>21</v>
      </c>
    </row>
    <row r="2262" spans="1:3" x14ac:dyDescent="0.3">
      <c r="A2262">
        <v>412840</v>
      </c>
      <c r="B2262" t="s">
        <v>1265</v>
      </c>
      <c r="C2262">
        <v>2</v>
      </c>
    </row>
    <row r="2263" spans="1:3" x14ac:dyDescent="0.3">
      <c r="A2263">
        <v>412853</v>
      </c>
      <c r="B2263" t="s">
        <v>1263</v>
      </c>
      <c r="C2263">
        <v>2</v>
      </c>
    </row>
    <row r="2264" spans="1:3" x14ac:dyDescent="0.3">
      <c r="A2264">
        <v>412855</v>
      </c>
      <c r="B2264" t="s">
        <v>1262</v>
      </c>
      <c r="C2264">
        <v>4</v>
      </c>
    </row>
    <row r="2265" spans="1:3" x14ac:dyDescent="0.3">
      <c r="A2265">
        <v>412860</v>
      </c>
      <c r="B2265" t="s">
        <v>1261</v>
      </c>
      <c r="C2265">
        <v>21</v>
      </c>
    </row>
    <row r="2266" spans="1:3" x14ac:dyDescent="0.3">
      <c r="A2266">
        <v>412865</v>
      </c>
      <c r="B2266" t="s">
        <v>1258</v>
      </c>
      <c r="C2266">
        <v>1</v>
      </c>
    </row>
    <row r="2267" spans="1:3" x14ac:dyDescent="0.3">
      <c r="A2267">
        <v>412870</v>
      </c>
      <c r="B2267" t="s">
        <v>1257</v>
      </c>
      <c r="C2267">
        <v>17</v>
      </c>
    </row>
    <row r="2268" spans="1:3" x14ac:dyDescent="0.3">
      <c r="A2268">
        <v>420005</v>
      </c>
      <c r="B2268" t="s">
        <v>1254</v>
      </c>
      <c r="C2268">
        <v>2</v>
      </c>
    </row>
    <row r="2269" spans="1:3" x14ac:dyDescent="0.3">
      <c r="A2269">
        <v>420010</v>
      </c>
      <c r="B2269" t="s">
        <v>1253</v>
      </c>
      <c r="C2269">
        <v>15</v>
      </c>
    </row>
    <row r="2270" spans="1:3" x14ac:dyDescent="0.3">
      <c r="A2270">
        <v>420020</v>
      </c>
      <c r="B2270" t="s">
        <v>1252</v>
      </c>
      <c r="C2270">
        <v>1</v>
      </c>
    </row>
    <row r="2271" spans="1:3" x14ac:dyDescent="0.3">
      <c r="A2271">
        <v>420030</v>
      </c>
      <c r="B2271" t="s">
        <v>1251</v>
      </c>
      <c r="C2271">
        <v>3</v>
      </c>
    </row>
    <row r="2272" spans="1:3" x14ac:dyDescent="0.3">
      <c r="A2272">
        <v>420040</v>
      </c>
      <c r="B2272" t="s">
        <v>1250</v>
      </c>
      <c r="C2272">
        <v>2</v>
      </c>
    </row>
    <row r="2273" spans="1:3" x14ac:dyDescent="0.3">
      <c r="A2273">
        <v>420050</v>
      </c>
      <c r="B2273" t="s">
        <v>1249</v>
      </c>
      <c r="C2273">
        <v>1</v>
      </c>
    </row>
    <row r="2274" spans="1:3" x14ac:dyDescent="0.3">
      <c r="A2274">
        <v>420055</v>
      </c>
      <c r="B2274" t="s">
        <v>1248</v>
      </c>
      <c r="C2274">
        <v>11</v>
      </c>
    </row>
    <row r="2275" spans="1:3" x14ac:dyDescent="0.3">
      <c r="A2275">
        <v>420060</v>
      </c>
      <c r="B2275" t="s">
        <v>1247</v>
      </c>
      <c r="C2275">
        <v>1</v>
      </c>
    </row>
    <row r="2276" spans="1:3" x14ac:dyDescent="0.3">
      <c r="A2276">
        <v>420075</v>
      </c>
      <c r="B2276" t="s">
        <v>1245</v>
      </c>
      <c r="C2276">
        <v>1</v>
      </c>
    </row>
    <row r="2277" spans="1:3" x14ac:dyDescent="0.3">
      <c r="A2277">
        <v>420080</v>
      </c>
      <c r="B2277" t="s">
        <v>1244</v>
      </c>
      <c r="C2277">
        <v>35</v>
      </c>
    </row>
    <row r="2278" spans="1:3" x14ac:dyDescent="0.3">
      <c r="A2278">
        <v>420090</v>
      </c>
      <c r="B2278" t="s">
        <v>1243</v>
      </c>
      <c r="C2278">
        <v>1</v>
      </c>
    </row>
    <row r="2279" spans="1:3" x14ac:dyDescent="0.3">
      <c r="A2279">
        <v>420125</v>
      </c>
      <c r="B2279" t="s">
        <v>1239</v>
      </c>
      <c r="C2279">
        <v>3</v>
      </c>
    </row>
    <row r="2280" spans="1:3" x14ac:dyDescent="0.3">
      <c r="A2280">
        <v>420130</v>
      </c>
      <c r="B2280" t="s">
        <v>1237</v>
      </c>
      <c r="C2280">
        <v>1</v>
      </c>
    </row>
    <row r="2281" spans="1:3" x14ac:dyDescent="0.3">
      <c r="A2281">
        <v>420140</v>
      </c>
      <c r="B2281" t="s">
        <v>1236</v>
      </c>
      <c r="C2281">
        <v>76</v>
      </c>
    </row>
    <row r="2282" spans="1:3" x14ac:dyDescent="0.3">
      <c r="A2282">
        <v>420150</v>
      </c>
      <c r="B2282" t="s">
        <v>1235</v>
      </c>
      <c r="C2282">
        <v>4</v>
      </c>
    </row>
    <row r="2283" spans="1:3" x14ac:dyDescent="0.3">
      <c r="A2283">
        <v>420160</v>
      </c>
      <c r="B2283" t="s">
        <v>1234</v>
      </c>
      <c r="C2283">
        <v>3</v>
      </c>
    </row>
    <row r="2284" spans="1:3" x14ac:dyDescent="0.3">
      <c r="A2284">
        <v>420170</v>
      </c>
      <c r="B2284" t="s">
        <v>1232</v>
      </c>
      <c r="C2284">
        <v>4</v>
      </c>
    </row>
    <row r="2285" spans="1:3" x14ac:dyDescent="0.3">
      <c r="A2285">
        <v>420180</v>
      </c>
      <c r="B2285" t="s">
        <v>1231</v>
      </c>
      <c r="C2285">
        <v>3</v>
      </c>
    </row>
    <row r="2286" spans="1:3" x14ac:dyDescent="0.3">
      <c r="A2286">
        <v>420195</v>
      </c>
      <c r="B2286" t="s">
        <v>1229</v>
      </c>
      <c r="C2286">
        <v>18</v>
      </c>
    </row>
    <row r="2287" spans="1:3" x14ac:dyDescent="0.3">
      <c r="A2287">
        <v>420205</v>
      </c>
      <c r="B2287" t="s">
        <v>1227</v>
      </c>
      <c r="C2287">
        <v>9</v>
      </c>
    </row>
    <row r="2288" spans="1:3" x14ac:dyDescent="0.3">
      <c r="A2288">
        <v>420200</v>
      </c>
      <c r="B2288" t="s">
        <v>1228</v>
      </c>
      <c r="C2288">
        <v>238</v>
      </c>
    </row>
    <row r="2289" spans="1:3" x14ac:dyDescent="0.3">
      <c r="A2289">
        <v>420207</v>
      </c>
      <c r="B2289" t="s">
        <v>1226</v>
      </c>
      <c r="C2289">
        <v>11</v>
      </c>
    </row>
    <row r="2290" spans="1:3" x14ac:dyDescent="0.3">
      <c r="A2290">
        <v>421280</v>
      </c>
      <c r="B2290" t="s">
        <v>5679</v>
      </c>
      <c r="C2290">
        <v>23</v>
      </c>
    </row>
    <row r="2291" spans="1:3" x14ac:dyDescent="0.3">
      <c r="A2291">
        <v>422000</v>
      </c>
      <c r="B2291" t="s">
        <v>5340</v>
      </c>
      <c r="C2291">
        <v>11</v>
      </c>
    </row>
    <row r="2292" spans="1:3" x14ac:dyDescent="0.3">
      <c r="A2292">
        <v>420208</v>
      </c>
      <c r="B2292" t="s">
        <v>1225</v>
      </c>
      <c r="C2292">
        <v>4</v>
      </c>
    </row>
    <row r="2293" spans="1:3" x14ac:dyDescent="0.3">
      <c r="A2293">
        <v>420209</v>
      </c>
      <c r="B2293" t="s">
        <v>1224</v>
      </c>
      <c r="C2293">
        <v>3</v>
      </c>
    </row>
    <row r="2294" spans="1:3" x14ac:dyDescent="0.3">
      <c r="A2294">
        <v>420210</v>
      </c>
      <c r="B2294" t="s">
        <v>1223</v>
      </c>
      <c r="C2294">
        <v>26</v>
      </c>
    </row>
    <row r="2295" spans="1:3" x14ac:dyDescent="0.3">
      <c r="A2295">
        <v>420215</v>
      </c>
      <c r="B2295" t="s">
        <v>1221</v>
      </c>
      <c r="C2295">
        <v>7</v>
      </c>
    </row>
    <row r="2296" spans="1:3" x14ac:dyDescent="0.3">
      <c r="A2296">
        <v>420230</v>
      </c>
      <c r="B2296" t="s">
        <v>1219</v>
      </c>
      <c r="C2296">
        <v>80</v>
      </c>
    </row>
    <row r="2297" spans="1:3" x14ac:dyDescent="0.3">
      <c r="A2297">
        <v>420240</v>
      </c>
      <c r="B2297" t="s">
        <v>1218</v>
      </c>
      <c r="C2297">
        <v>309</v>
      </c>
    </row>
    <row r="2298" spans="1:3" x14ac:dyDescent="0.3">
      <c r="A2298">
        <v>420253</v>
      </c>
      <c r="B2298" t="s">
        <v>917</v>
      </c>
      <c r="C2298">
        <v>1</v>
      </c>
    </row>
    <row r="2299" spans="1:3" x14ac:dyDescent="0.3">
      <c r="A2299">
        <v>420257</v>
      </c>
      <c r="B2299" t="s">
        <v>1214</v>
      </c>
      <c r="C2299">
        <v>1</v>
      </c>
    </row>
    <row r="2300" spans="1:3" x14ac:dyDescent="0.3">
      <c r="A2300">
        <v>420260</v>
      </c>
      <c r="B2300" t="s">
        <v>1213</v>
      </c>
      <c r="C2300">
        <v>7</v>
      </c>
    </row>
    <row r="2301" spans="1:3" x14ac:dyDescent="0.3">
      <c r="A2301">
        <v>420245</v>
      </c>
      <c r="B2301" t="s">
        <v>1216</v>
      </c>
      <c r="C2301">
        <v>16</v>
      </c>
    </row>
    <row r="2302" spans="1:3" x14ac:dyDescent="0.3">
      <c r="A2302">
        <v>420270</v>
      </c>
      <c r="B2302" t="s">
        <v>1212</v>
      </c>
      <c r="C2302">
        <v>13</v>
      </c>
    </row>
    <row r="2303" spans="1:3" x14ac:dyDescent="0.3">
      <c r="A2303">
        <v>420280</v>
      </c>
      <c r="B2303" t="s">
        <v>1211</v>
      </c>
      <c r="C2303">
        <v>21</v>
      </c>
    </row>
    <row r="2304" spans="1:3" x14ac:dyDescent="0.3">
      <c r="A2304">
        <v>420285</v>
      </c>
      <c r="B2304" t="s">
        <v>1210</v>
      </c>
      <c r="C2304">
        <v>1</v>
      </c>
    </row>
    <row r="2305" spans="1:3" x14ac:dyDescent="0.3">
      <c r="A2305">
        <v>420290</v>
      </c>
      <c r="B2305" t="s">
        <v>1208</v>
      </c>
      <c r="C2305">
        <v>124</v>
      </c>
    </row>
    <row r="2306" spans="1:3" x14ac:dyDescent="0.3">
      <c r="A2306">
        <v>420300</v>
      </c>
      <c r="B2306" t="s">
        <v>1207</v>
      </c>
      <c r="C2306">
        <v>41</v>
      </c>
    </row>
    <row r="2307" spans="1:3" x14ac:dyDescent="0.3">
      <c r="A2307">
        <v>420310</v>
      </c>
      <c r="B2307" t="s">
        <v>1206</v>
      </c>
      <c r="C2307">
        <v>22</v>
      </c>
    </row>
    <row r="2308" spans="1:3" x14ac:dyDescent="0.3">
      <c r="A2308">
        <v>420315</v>
      </c>
      <c r="B2308" t="s">
        <v>1205</v>
      </c>
      <c r="C2308">
        <v>3</v>
      </c>
    </row>
    <row r="2309" spans="1:3" x14ac:dyDescent="0.3">
      <c r="A2309">
        <v>420320</v>
      </c>
      <c r="B2309" t="s">
        <v>1204</v>
      </c>
      <c r="C2309">
        <v>47</v>
      </c>
    </row>
    <row r="2310" spans="1:3" x14ac:dyDescent="0.3">
      <c r="A2310">
        <v>420330</v>
      </c>
      <c r="B2310" t="s">
        <v>1202</v>
      </c>
      <c r="C2310">
        <v>3</v>
      </c>
    </row>
    <row r="2311" spans="1:3" x14ac:dyDescent="0.3">
      <c r="A2311">
        <v>420340</v>
      </c>
      <c r="B2311" t="s">
        <v>1201</v>
      </c>
      <c r="C2311">
        <v>1</v>
      </c>
    </row>
    <row r="2312" spans="1:3" x14ac:dyDescent="0.3">
      <c r="A2312">
        <v>420350</v>
      </c>
      <c r="B2312" t="s">
        <v>1200</v>
      </c>
      <c r="C2312">
        <v>12</v>
      </c>
    </row>
    <row r="2313" spans="1:3" x14ac:dyDescent="0.3">
      <c r="A2313">
        <v>420360</v>
      </c>
      <c r="B2313" t="s">
        <v>1199</v>
      </c>
      <c r="C2313">
        <v>11</v>
      </c>
    </row>
    <row r="2314" spans="1:3" x14ac:dyDescent="0.3">
      <c r="A2314">
        <v>420370</v>
      </c>
      <c r="B2314" t="s">
        <v>1198</v>
      </c>
      <c r="C2314">
        <v>15</v>
      </c>
    </row>
    <row r="2315" spans="1:3" x14ac:dyDescent="0.3">
      <c r="A2315">
        <v>420380</v>
      </c>
      <c r="B2315" t="s">
        <v>1197</v>
      </c>
      <c r="C2315">
        <v>6</v>
      </c>
    </row>
    <row r="2316" spans="1:3" x14ac:dyDescent="0.3">
      <c r="A2316">
        <v>420390</v>
      </c>
      <c r="B2316" t="s">
        <v>1196</v>
      </c>
      <c r="C2316">
        <v>21</v>
      </c>
    </row>
    <row r="2317" spans="1:3" x14ac:dyDescent="0.3">
      <c r="A2317">
        <v>420395</v>
      </c>
      <c r="B2317" t="s">
        <v>1195</v>
      </c>
      <c r="C2317">
        <v>27</v>
      </c>
    </row>
    <row r="2318" spans="1:3" x14ac:dyDescent="0.3">
      <c r="A2318">
        <v>420400</v>
      </c>
      <c r="B2318" t="s">
        <v>1194</v>
      </c>
      <c r="C2318">
        <v>4</v>
      </c>
    </row>
    <row r="2319" spans="1:3" x14ac:dyDescent="0.3">
      <c r="A2319">
        <v>420410</v>
      </c>
      <c r="B2319" t="s">
        <v>1193</v>
      </c>
      <c r="C2319">
        <v>17</v>
      </c>
    </row>
    <row r="2320" spans="1:3" x14ac:dyDescent="0.3">
      <c r="A2320">
        <v>420420</v>
      </c>
      <c r="B2320" t="s">
        <v>1189</v>
      </c>
      <c r="C2320">
        <v>397</v>
      </c>
    </row>
    <row r="2321" spans="1:3" x14ac:dyDescent="0.3">
      <c r="A2321">
        <v>420425</v>
      </c>
      <c r="B2321" t="s">
        <v>1188</v>
      </c>
      <c r="C2321">
        <v>22</v>
      </c>
    </row>
    <row r="2322" spans="1:3" x14ac:dyDescent="0.3">
      <c r="A2322">
        <v>420430</v>
      </c>
      <c r="B2322" t="s">
        <v>1187</v>
      </c>
      <c r="C2322">
        <v>87</v>
      </c>
    </row>
    <row r="2323" spans="1:3" x14ac:dyDescent="0.3">
      <c r="A2323">
        <v>420435</v>
      </c>
      <c r="B2323" t="s">
        <v>1186</v>
      </c>
      <c r="C2323">
        <v>7</v>
      </c>
    </row>
    <row r="2324" spans="1:3" x14ac:dyDescent="0.3">
      <c r="A2324">
        <v>420440</v>
      </c>
      <c r="B2324" t="s">
        <v>1185</v>
      </c>
      <c r="C2324">
        <v>51</v>
      </c>
    </row>
    <row r="2325" spans="1:3" x14ac:dyDescent="0.3">
      <c r="A2325">
        <v>420445</v>
      </c>
      <c r="B2325" t="s">
        <v>1184</v>
      </c>
      <c r="C2325">
        <v>1</v>
      </c>
    </row>
    <row r="2326" spans="1:3" x14ac:dyDescent="0.3">
      <c r="A2326">
        <v>420455</v>
      </c>
      <c r="B2326" t="s">
        <v>1182</v>
      </c>
      <c r="C2326">
        <v>6</v>
      </c>
    </row>
    <row r="2327" spans="1:3" x14ac:dyDescent="0.3">
      <c r="A2327">
        <v>420450</v>
      </c>
      <c r="B2327" t="s">
        <v>1183</v>
      </c>
      <c r="C2327">
        <v>8</v>
      </c>
    </row>
    <row r="2328" spans="1:3" x14ac:dyDescent="0.3">
      <c r="A2328">
        <v>420460</v>
      </c>
      <c r="B2328" t="s">
        <v>1181</v>
      </c>
      <c r="C2328">
        <v>367</v>
      </c>
    </row>
    <row r="2329" spans="1:3" x14ac:dyDescent="0.3">
      <c r="A2329">
        <v>420470</v>
      </c>
      <c r="B2329" t="s">
        <v>1180</v>
      </c>
      <c r="C2329">
        <v>13</v>
      </c>
    </row>
    <row r="2330" spans="1:3" x14ac:dyDescent="0.3">
      <c r="A2330">
        <v>420475</v>
      </c>
      <c r="B2330" t="s">
        <v>1179</v>
      </c>
      <c r="C2330">
        <v>2</v>
      </c>
    </row>
    <row r="2331" spans="1:3" x14ac:dyDescent="0.3">
      <c r="A2331">
        <v>420480</v>
      </c>
      <c r="B2331" t="s">
        <v>1178</v>
      </c>
      <c r="C2331">
        <v>20</v>
      </c>
    </row>
    <row r="2332" spans="1:3" x14ac:dyDescent="0.3">
      <c r="A2332">
        <v>420490</v>
      </c>
      <c r="B2332" t="s">
        <v>1177</v>
      </c>
      <c r="C2332">
        <v>24</v>
      </c>
    </row>
    <row r="2333" spans="1:3" x14ac:dyDescent="0.3">
      <c r="A2333">
        <v>420500</v>
      </c>
      <c r="B2333" t="s">
        <v>1176</v>
      </c>
      <c r="C2333">
        <v>26</v>
      </c>
    </row>
    <row r="2334" spans="1:3" x14ac:dyDescent="0.3">
      <c r="A2334">
        <v>420510</v>
      </c>
      <c r="B2334" t="s">
        <v>1175</v>
      </c>
      <c r="C2334">
        <v>2</v>
      </c>
    </row>
    <row r="2335" spans="1:3" x14ac:dyDescent="0.3">
      <c r="A2335">
        <v>420517</v>
      </c>
      <c r="B2335" t="s">
        <v>1173</v>
      </c>
      <c r="C2335">
        <v>2</v>
      </c>
    </row>
    <row r="2336" spans="1:3" x14ac:dyDescent="0.3">
      <c r="A2336">
        <v>420519</v>
      </c>
      <c r="B2336" t="s">
        <v>1172</v>
      </c>
      <c r="C2336">
        <v>2</v>
      </c>
    </row>
    <row r="2337" spans="1:3" x14ac:dyDescent="0.3">
      <c r="A2337">
        <v>420520</v>
      </c>
      <c r="B2337" t="s">
        <v>1171</v>
      </c>
      <c r="C2337">
        <v>5</v>
      </c>
    </row>
    <row r="2338" spans="1:3" x14ac:dyDescent="0.3">
      <c r="A2338">
        <v>420530</v>
      </c>
      <c r="B2338" t="s">
        <v>5719</v>
      </c>
      <c r="C2338">
        <v>7</v>
      </c>
    </row>
    <row r="2339" spans="1:3" x14ac:dyDescent="0.3">
      <c r="A2339">
        <v>420535</v>
      </c>
      <c r="B2339" t="s">
        <v>1169</v>
      </c>
      <c r="C2339">
        <v>16</v>
      </c>
    </row>
    <row r="2340" spans="1:3" x14ac:dyDescent="0.3">
      <c r="A2340">
        <v>420540</v>
      </c>
      <c r="B2340" t="s">
        <v>1168</v>
      </c>
      <c r="C2340">
        <v>975</v>
      </c>
    </row>
    <row r="2341" spans="1:3" x14ac:dyDescent="0.3">
      <c r="A2341">
        <v>420543</v>
      </c>
      <c r="B2341" t="s">
        <v>1167</v>
      </c>
      <c r="C2341">
        <v>9</v>
      </c>
    </row>
    <row r="2342" spans="1:3" x14ac:dyDescent="0.3">
      <c r="A2342">
        <v>420545</v>
      </c>
      <c r="B2342" t="s">
        <v>1166</v>
      </c>
      <c r="C2342">
        <v>26</v>
      </c>
    </row>
    <row r="2343" spans="1:3" x14ac:dyDescent="0.3">
      <c r="A2343">
        <v>420550</v>
      </c>
      <c r="B2343" t="s">
        <v>1165</v>
      </c>
      <c r="C2343">
        <v>15</v>
      </c>
    </row>
    <row r="2344" spans="1:3" x14ac:dyDescent="0.3">
      <c r="A2344">
        <v>420560</v>
      </c>
      <c r="B2344" t="s">
        <v>1163</v>
      </c>
      <c r="C2344">
        <v>11</v>
      </c>
    </row>
    <row r="2345" spans="1:3" x14ac:dyDescent="0.3">
      <c r="A2345">
        <v>420570</v>
      </c>
      <c r="B2345" t="s">
        <v>1162</v>
      </c>
      <c r="C2345">
        <v>41</v>
      </c>
    </row>
    <row r="2346" spans="1:3" x14ac:dyDescent="0.3">
      <c r="A2346">
        <v>420580</v>
      </c>
      <c r="B2346" t="s">
        <v>1161</v>
      </c>
      <c r="C2346">
        <v>1</v>
      </c>
    </row>
    <row r="2347" spans="1:3" x14ac:dyDescent="0.3">
      <c r="A2347">
        <v>420590</v>
      </c>
      <c r="B2347" t="s">
        <v>1160</v>
      </c>
      <c r="C2347">
        <v>36</v>
      </c>
    </row>
    <row r="2348" spans="1:3" x14ac:dyDescent="0.3">
      <c r="A2348">
        <v>420610</v>
      </c>
      <c r="B2348" t="s">
        <v>1158</v>
      </c>
      <c r="C2348">
        <v>2</v>
      </c>
    </row>
    <row r="2349" spans="1:3" x14ac:dyDescent="0.3">
      <c r="A2349">
        <v>420620</v>
      </c>
      <c r="B2349" t="s">
        <v>1157</v>
      </c>
      <c r="C2349">
        <v>7</v>
      </c>
    </row>
    <row r="2350" spans="1:3" x14ac:dyDescent="0.3">
      <c r="A2350">
        <v>420630</v>
      </c>
      <c r="B2350" t="s">
        <v>1156</v>
      </c>
      <c r="C2350">
        <v>6</v>
      </c>
    </row>
    <row r="2351" spans="1:3" x14ac:dyDescent="0.3">
      <c r="A2351">
        <v>420640</v>
      </c>
      <c r="B2351" t="s">
        <v>1155</v>
      </c>
      <c r="C2351">
        <v>18</v>
      </c>
    </row>
    <row r="2352" spans="1:3" x14ac:dyDescent="0.3">
      <c r="A2352">
        <v>420650</v>
      </c>
      <c r="B2352" t="s">
        <v>1154</v>
      </c>
      <c r="C2352">
        <v>33</v>
      </c>
    </row>
    <row r="2353" spans="1:3" x14ac:dyDescent="0.3">
      <c r="A2353">
        <v>420660</v>
      </c>
      <c r="B2353" t="s">
        <v>1153</v>
      </c>
      <c r="C2353">
        <v>7</v>
      </c>
    </row>
    <row r="2354" spans="1:3" x14ac:dyDescent="0.3">
      <c r="A2354">
        <v>420665</v>
      </c>
      <c r="B2354" t="s">
        <v>1152</v>
      </c>
      <c r="C2354">
        <v>13</v>
      </c>
    </row>
    <row r="2355" spans="1:3" x14ac:dyDescent="0.3">
      <c r="A2355">
        <v>420670</v>
      </c>
      <c r="B2355" t="s">
        <v>5720</v>
      </c>
      <c r="C2355">
        <v>26</v>
      </c>
    </row>
    <row r="2356" spans="1:3" x14ac:dyDescent="0.3">
      <c r="A2356">
        <v>420675</v>
      </c>
      <c r="B2356" t="s">
        <v>1150</v>
      </c>
      <c r="C2356">
        <v>6</v>
      </c>
    </row>
    <row r="2357" spans="1:3" x14ac:dyDescent="0.3">
      <c r="A2357">
        <v>420680</v>
      </c>
      <c r="B2357" t="s">
        <v>1149</v>
      </c>
      <c r="C2357">
        <v>2</v>
      </c>
    </row>
    <row r="2358" spans="1:3" x14ac:dyDescent="0.3">
      <c r="A2358">
        <v>420690</v>
      </c>
      <c r="B2358" t="s">
        <v>1148</v>
      </c>
      <c r="C2358">
        <v>1</v>
      </c>
    </row>
    <row r="2359" spans="1:3" x14ac:dyDescent="0.3">
      <c r="A2359">
        <v>420700</v>
      </c>
      <c r="B2359" t="s">
        <v>1147</v>
      </c>
      <c r="C2359">
        <v>95</v>
      </c>
    </row>
    <row r="2360" spans="1:3" x14ac:dyDescent="0.3">
      <c r="A2360">
        <v>420710</v>
      </c>
      <c r="B2360" t="s">
        <v>1146</v>
      </c>
      <c r="C2360">
        <v>4</v>
      </c>
    </row>
    <row r="2361" spans="1:3" x14ac:dyDescent="0.3">
      <c r="A2361">
        <v>420720</v>
      </c>
      <c r="B2361" t="s">
        <v>1145</v>
      </c>
      <c r="C2361">
        <v>2</v>
      </c>
    </row>
    <row r="2362" spans="1:3" x14ac:dyDescent="0.3">
      <c r="A2362">
        <v>420730</v>
      </c>
      <c r="B2362" t="s">
        <v>1144</v>
      </c>
      <c r="C2362">
        <v>74</v>
      </c>
    </row>
    <row r="2363" spans="1:3" x14ac:dyDescent="0.3">
      <c r="A2363">
        <v>420740</v>
      </c>
      <c r="B2363" t="s">
        <v>1143</v>
      </c>
      <c r="C2363">
        <v>1</v>
      </c>
    </row>
    <row r="2364" spans="1:3" x14ac:dyDescent="0.3">
      <c r="A2364">
        <v>420750</v>
      </c>
      <c r="B2364" t="s">
        <v>1142</v>
      </c>
      <c r="C2364">
        <v>68</v>
      </c>
    </row>
    <row r="2365" spans="1:3" x14ac:dyDescent="0.3">
      <c r="A2365">
        <v>420760</v>
      </c>
      <c r="B2365" t="s">
        <v>1140</v>
      </c>
      <c r="C2365">
        <v>4</v>
      </c>
    </row>
    <row r="2366" spans="1:3" x14ac:dyDescent="0.3">
      <c r="A2366">
        <v>420765</v>
      </c>
      <c r="B2366" t="s">
        <v>1139</v>
      </c>
      <c r="C2366">
        <v>31</v>
      </c>
    </row>
    <row r="2367" spans="1:3" x14ac:dyDescent="0.3">
      <c r="A2367">
        <v>420768</v>
      </c>
      <c r="B2367" t="s">
        <v>1138</v>
      </c>
      <c r="C2367">
        <v>1</v>
      </c>
    </row>
    <row r="2368" spans="1:3" x14ac:dyDescent="0.3">
      <c r="A2368">
        <v>420770</v>
      </c>
      <c r="B2368" t="s">
        <v>1137</v>
      </c>
      <c r="C2368">
        <v>6</v>
      </c>
    </row>
    <row r="2369" spans="1:3" x14ac:dyDescent="0.3">
      <c r="A2369">
        <v>420775</v>
      </c>
      <c r="B2369" t="s">
        <v>1136</v>
      </c>
      <c r="C2369">
        <v>4</v>
      </c>
    </row>
    <row r="2370" spans="1:3" x14ac:dyDescent="0.3">
      <c r="A2370">
        <v>420780</v>
      </c>
      <c r="B2370" t="s">
        <v>1135</v>
      </c>
      <c r="C2370">
        <v>30</v>
      </c>
    </row>
    <row r="2371" spans="1:3" x14ac:dyDescent="0.3">
      <c r="A2371">
        <v>420800</v>
      </c>
      <c r="B2371" t="s">
        <v>1132</v>
      </c>
      <c r="C2371">
        <v>6</v>
      </c>
    </row>
    <row r="2372" spans="1:3" x14ac:dyDescent="0.3">
      <c r="A2372">
        <v>420810</v>
      </c>
      <c r="B2372" t="s">
        <v>1131</v>
      </c>
      <c r="C2372">
        <v>5</v>
      </c>
    </row>
    <row r="2373" spans="1:3" x14ac:dyDescent="0.3">
      <c r="A2373">
        <v>420820</v>
      </c>
      <c r="B2373" t="s">
        <v>1130</v>
      </c>
      <c r="C2373">
        <v>273</v>
      </c>
    </row>
    <row r="2374" spans="1:3" x14ac:dyDescent="0.3">
      <c r="A2374">
        <v>420830</v>
      </c>
      <c r="B2374" t="s">
        <v>1129</v>
      </c>
      <c r="C2374">
        <v>63</v>
      </c>
    </row>
    <row r="2375" spans="1:3" x14ac:dyDescent="0.3">
      <c r="A2375">
        <v>420840</v>
      </c>
      <c r="B2375" t="s">
        <v>1128</v>
      </c>
      <c r="C2375">
        <v>15</v>
      </c>
    </row>
    <row r="2376" spans="1:3" x14ac:dyDescent="0.3">
      <c r="A2376">
        <v>420845</v>
      </c>
      <c r="B2376" t="s">
        <v>1127</v>
      </c>
      <c r="C2376">
        <v>14</v>
      </c>
    </row>
    <row r="2377" spans="1:3" x14ac:dyDescent="0.3">
      <c r="A2377">
        <v>420850</v>
      </c>
      <c r="B2377" t="s">
        <v>1126</v>
      </c>
      <c r="C2377">
        <v>7</v>
      </c>
    </row>
    <row r="2378" spans="1:3" x14ac:dyDescent="0.3">
      <c r="A2378">
        <v>420860</v>
      </c>
      <c r="B2378" t="s">
        <v>1125</v>
      </c>
      <c r="C2378">
        <v>13</v>
      </c>
    </row>
    <row r="2379" spans="1:3" x14ac:dyDescent="0.3">
      <c r="A2379">
        <v>420870</v>
      </c>
      <c r="B2379" t="s">
        <v>1124</v>
      </c>
      <c r="C2379">
        <v>3</v>
      </c>
    </row>
    <row r="2380" spans="1:3" x14ac:dyDescent="0.3">
      <c r="A2380">
        <v>420880</v>
      </c>
      <c r="B2380" t="s">
        <v>1123</v>
      </c>
      <c r="C2380">
        <v>28</v>
      </c>
    </row>
    <row r="2381" spans="1:3" x14ac:dyDescent="0.3">
      <c r="A2381">
        <v>420890</v>
      </c>
      <c r="B2381" t="s">
        <v>1122</v>
      </c>
      <c r="C2381">
        <v>212</v>
      </c>
    </row>
    <row r="2382" spans="1:3" x14ac:dyDescent="0.3">
      <c r="A2382">
        <v>420895</v>
      </c>
      <c r="B2382" t="s">
        <v>1121</v>
      </c>
      <c r="C2382">
        <v>9</v>
      </c>
    </row>
    <row r="2383" spans="1:3" x14ac:dyDescent="0.3">
      <c r="A2383">
        <v>420900</v>
      </c>
      <c r="B2383" t="s">
        <v>1120</v>
      </c>
      <c r="C2383">
        <v>56</v>
      </c>
    </row>
    <row r="2384" spans="1:3" x14ac:dyDescent="0.3">
      <c r="A2384">
        <v>420910</v>
      </c>
      <c r="B2384" t="s">
        <v>1119</v>
      </c>
      <c r="C2384">
        <v>472</v>
      </c>
    </row>
    <row r="2385" spans="1:3" x14ac:dyDescent="0.3">
      <c r="A2385">
        <v>420915</v>
      </c>
      <c r="B2385" t="s">
        <v>1118</v>
      </c>
      <c r="C2385">
        <v>2</v>
      </c>
    </row>
    <row r="2386" spans="1:3" x14ac:dyDescent="0.3">
      <c r="A2386">
        <v>420920</v>
      </c>
      <c r="B2386" t="s">
        <v>1116</v>
      </c>
      <c r="C2386">
        <v>3</v>
      </c>
    </row>
    <row r="2387" spans="1:3" x14ac:dyDescent="0.3">
      <c r="A2387">
        <v>420930</v>
      </c>
      <c r="B2387" t="s">
        <v>1115</v>
      </c>
      <c r="C2387">
        <v>151</v>
      </c>
    </row>
    <row r="2388" spans="1:3" x14ac:dyDescent="0.3">
      <c r="A2388">
        <v>420940</v>
      </c>
      <c r="B2388" t="s">
        <v>1114</v>
      </c>
      <c r="C2388">
        <v>46</v>
      </c>
    </row>
    <row r="2389" spans="1:3" x14ac:dyDescent="0.3">
      <c r="A2389">
        <v>420945</v>
      </c>
      <c r="B2389" t="s">
        <v>1113</v>
      </c>
      <c r="C2389">
        <v>4</v>
      </c>
    </row>
    <row r="2390" spans="1:3" x14ac:dyDescent="0.3">
      <c r="A2390">
        <v>420950</v>
      </c>
      <c r="B2390" t="s">
        <v>1112</v>
      </c>
      <c r="C2390">
        <v>1</v>
      </c>
    </row>
    <row r="2391" spans="1:3" x14ac:dyDescent="0.3">
      <c r="A2391">
        <v>420960</v>
      </c>
      <c r="B2391" t="s">
        <v>1111</v>
      </c>
      <c r="C2391">
        <v>17</v>
      </c>
    </row>
    <row r="2392" spans="1:3" x14ac:dyDescent="0.3">
      <c r="A2392">
        <v>420970</v>
      </c>
      <c r="B2392" t="s">
        <v>1110</v>
      </c>
      <c r="C2392">
        <v>1</v>
      </c>
    </row>
    <row r="2393" spans="1:3" x14ac:dyDescent="0.3">
      <c r="A2393">
        <v>420990</v>
      </c>
      <c r="B2393" t="s">
        <v>1107</v>
      </c>
      <c r="C2393">
        <v>4</v>
      </c>
    </row>
    <row r="2394" spans="1:3" x14ac:dyDescent="0.3">
      <c r="A2394">
        <v>421000</v>
      </c>
      <c r="B2394" t="s">
        <v>1106</v>
      </c>
      <c r="C2394">
        <v>8</v>
      </c>
    </row>
    <row r="2395" spans="1:3" x14ac:dyDescent="0.3">
      <c r="A2395">
        <v>421005</v>
      </c>
      <c r="B2395" t="s">
        <v>1104</v>
      </c>
      <c r="C2395">
        <v>1</v>
      </c>
    </row>
    <row r="2396" spans="1:3" x14ac:dyDescent="0.3">
      <c r="A2396">
        <v>421010</v>
      </c>
      <c r="B2396" t="s">
        <v>1103</v>
      </c>
      <c r="C2396">
        <v>27</v>
      </c>
    </row>
    <row r="2397" spans="1:3" x14ac:dyDescent="0.3">
      <c r="A2397">
        <v>421020</v>
      </c>
      <c r="B2397" t="s">
        <v>1102</v>
      </c>
      <c r="C2397">
        <v>1</v>
      </c>
    </row>
    <row r="2398" spans="1:3" x14ac:dyDescent="0.3">
      <c r="A2398">
        <v>421030</v>
      </c>
      <c r="B2398" t="s">
        <v>1101</v>
      </c>
      <c r="C2398">
        <v>3</v>
      </c>
    </row>
    <row r="2399" spans="1:3" x14ac:dyDescent="0.3">
      <c r="A2399">
        <v>421040</v>
      </c>
      <c r="B2399" t="s">
        <v>1100</v>
      </c>
      <c r="C2399">
        <v>4</v>
      </c>
    </row>
    <row r="2400" spans="1:3" x14ac:dyDescent="0.3">
      <c r="A2400">
        <v>421050</v>
      </c>
      <c r="B2400" t="s">
        <v>1099</v>
      </c>
      <c r="C2400">
        <v>110</v>
      </c>
    </row>
    <row r="2401" spans="1:3" x14ac:dyDescent="0.3">
      <c r="A2401">
        <v>421055</v>
      </c>
      <c r="B2401" t="s">
        <v>1098</v>
      </c>
      <c r="C2401">
        <v>14</v>
      </c>
    </row>
    <row r="2402" spans="1:3" x14ac:dyDescent="0.3">
      <c r="A2402">
        <v>421060</v>
      </c>
      <c r="B2402" t="s">
        <v>1097</v>
      </c>
      <c r="C2402">
        <v>14</v>
      </c>
    </row>
    <row r="2403" spans="1:3" x14ac:dyDescent="0.3">
      <c r="A2403">
        <v>421080</v>
      </c>
      <c r="B2403" t="s">
        <v>1095</v>
      </c>
      <c r="C2403">
        <v>5</v>
      </c>
    </row>
    <row r="2404" spans="1:3" x14ac:dyDescent="0.3">
      <c r="A2404">
        <v>421085</v>
      </c>
      <c r="B2404" t="s">
        <v>1094</v>
      </c>
      <c r="C2404">
        <v>1</v>
      </c>
    </row>
    <row r="2405" spans="1:3" x14ac:dyDescent="0.3">
      <c r="A2405">
        <v>421090</v>
      </c>
      <c r="B2405" t="s">
        <v>1093</v>
      </c>
      <c r="C2405">
        <v>16</v>
      </c>
    </row>
    <row r="2406" spans="1:3" x14ac:dyDescent="0.3">
      <c r="A2406">
        <v>421100</v>
      </c>
      <c r="B2406" t="s">
        <v>1092</v>
      </c>
      <c r="C2406">
        <v>10</v>
      </c>
    </row>
    <row r="2407" spans="1:3" x14ac:dyDescent="0.3">
      <c r="A2407">
        <v>421105</v>
      </c>
      <c r="B2407" t="s">
        <v>1091</v>
      </c>
      <c r="C2407">
        <v>6</v>
      </c>
    </row>
    <row r="2408" spans="1:3" x14ac:dyDescent="0.3">
      <c r="A2408">
        <v>421110</v>
      </c>
      <c r="B2408" t="s">
        <v>1090</v>
      </c>
      <c r="C2408">
        <v>2</v>
      </c>
    </row>
    <row r="2409" spans="1:3" x14ac:dyDescent="0.3">
      <c r="A2409">
        <v>421120</v>
      </c>
      <c r="B2409" t="s">
        <v>1089</v>
      </c>
      <c r="C2409">
        <v>8</v>
      </c>
    </row>
    <row r="2410" spans="1:3" x14ac:dyDescent="0.3">
      <c r="A2410">
        <v>421125</v>
      </c>
      <c r="B2410" t="s">
        <v>1088</v>
      </c>
      <c r="C2410">
        <v>2</v>
      </c>
    </row>
    <row r="2411" spans="1:3" x14ac:dyDescent="0.3">
      <c r="A2411">
        <v>421130</v>
      </c>
      <c r="B2411" t="s">
        <v>1087</v>
      </c>
      <c r="C2411">
        <v>72</v>
      </c>
    </row>
    <row r="2412" spans="1:3" x14ac:dyDescent="0.3">
      <c r="A2412">
        <v>421140</v>
      </c>
      <c r="B2412" t="s">
        <v>1086</v>
      </c>
      <c r="C2412">
        <v>19</v>
      </c>
    </row>
    <row r="2413" spans="1:3" x14ac:dyDescent="0.3">
      <c r="A2413">
        <v>421145</v>
      </c>
      <c r="B2413" t="s">
        <v>1085</v>
      </c>
      <c r="C2413">
        <v>8</v>
      </c>
    </row>
    <row r="2414" spans="1:3" x14ac:dyDescent="0.3">
      <c r="A2414">
        <v>421150</v>
      </c>
      <c r="B2414" t="s">
        <v>1084</v>
      </c>
      <c r="C2414">
        <v>31</v>
      </c>
    </row>
    <row r="2415" spans="1:3" x14ac:dyDescent="0.3">
      <c r="A2415">
        <v>421160</v>
      </c>
      <c r="B2415" t="s">
        <v>84</v>
      </c>
      <c r="C2415">
        <v>10</v>
      </c>
    </row>
    <row r="2416" spans="1:3" x14ac:dyDescent="0.3">
      <c r="A2416">
        <v>421165</v>
      </c>
      <c r="B2416" t="s">
        <v>1083</v>
      </c>
      <c r="C2416">
        <v>3</v>
      </c>
    </row>
    <row r="2417" spans="1:3" x14ac:dyDescent="0.3">
      <c r="A2417">
        <v>421170</v>
      </c>
      <c r="B2417" t="s">
        <v>1082</v>
      </c>
      <c r="C2417">
        <v>24</v>
      </c>
    </row>
    <row r="2418" spans="1:3" x14ac:dyDescent="0.3">
      <c r="A2418">
        <v>421175</v>
      </c>
      <c r="B2418" t="s">
        <v>1081</v>
      </c>
      <c r="C2418">
        <v>5</v>
      </c>
    </row>
    <row r="2419" spans="1:3" x14ac:dyDescent="0.3">
      <c r="A2419">
        <v>421180</v>
      </c>
      <c r="B2419" t="s">
        <v>1080</v>
      </c>
      <c r="C2419">
        <v>5</v>
      </c>
    </row>
    <row r="2420" spans="1:3" x14ac:dyDescent="0.3">
      <c r="A2420">
        <v>421185</v>
      </c>
      <c r="B2420" t="s">
        <v>1079</v>
      </c>
      <c r="C2420">
        <v>2</v>
      </c>
    </row>
    <row r="2421" spans="1:3" x14ac:dyDescent="0.3">
      <c r="A2421">
        <v>421187</v>
      </c>
      <c r="B2421" t="s">
        <v>1078</v>
      </c>
      <c r="C2421">
        <v>4</v>
      </c>
    </row>
    <row r="2422" spans="1:3" x14ac:dyDescent="0.3">
      <c r="A2422">
        <v>421190</v>
      </c>
      <c r="B2422" t="s">
        <v>1076</v>
      </c>
      <c r="C2422">
        <v>78</v>
      </c>
    </row>
    <row r="2423" spans="1:3" x14ac:dyDescent="0.3">
      <c r="A2423">
        <v>421200</v>
      </c>
      <c r="B2423" t="s">
        <v>1075</v>
      </c>
      <c r="C2423">
        <v>37</v>
      </c>
    </row>
    <row r="2424" spans="1:3" x14ac:dyDescent="0.3">
      <c r="A2424">
        <v>421210</v>
      </c>
      <c r="B2424" t="s">
        <v>1073</v>
      </c>
      <c r="C2424">
        <v>49</v>
      </c>
    </row>
    <row r="2425" spans="1:3" x14ac:dyDescent="0.3">
      <c r="A2425">
        <v>421220</v>
      </c>
      <c r="B2425" t="s">
        <v>1072</v>
      </c>
      <c r="C2425">
        <v>18</v>
      </c>
    </row>
    <row r="2426" spans="1:3" x14ac:dyDescent="0.3">
      <c r="A2426">
        <v>421223</v>
      </c>
      <c r="B2426" t="s">
        <v>1071</v>
      </c>
      <c r="C2426">
        <v>6</v>
      </c>
    </row>
    <row r="2427" spans="1:3" x14ac:dyDescent="0.3">
      <c r="A2427">
        <v>421225</v>
      </c>
      <c r="B2427" t="s">
        <v>1070</v>
      </c>
      <c r="C2427">
        <v>17</v>
      </c>
    </row>
    <row r="2428" spans="1:3" x14ac:dyDescent="0.3">
      <c r="A2428">
        <v>421227</v>
      </c>
      <c r="B2428" t="s">
        <v>1069</v>
      </c>
      <c r="C2428">
        <v>1</v>
      </c>
    </row>
    <row r="2429" spans="1:3" x14ac:dyDescent="0.3">
      <c r="A2429">
        <v>421240</v>
      </c>
      <c r="B2429" t="s">
        <v>1067</v>
      </c>
      <c r="C2429">
        <v>1</v>
      </c>
    </row>
    <row r="2430" spans="1:3" x14ac:dyDescent="0.3">
      <c r="A2430">
        <v>421250</v>
      </c>
      <c r="B2430" t="s">
        <v>1066</v>
      </c>
      <c r="C2430">
        <v>23</v>
      </c>
    </row>
    <row r="2431" spans="1:3" x14ac:dyDescent="0.3">
      <c r="A2431">
        <v>421260</v>
      </c>
      <c r="B2431" t="s">
        <v>1065</v>
      </c>
      <c r="C2431">
        <v>8</v>
      </c>
    </row>
    <row r="2432" spans="1:3" x14ac:dyDescent="0.3">
      <c r="A2432">
        <v>421265</v>
      </c>
      <c r="B2432" t="s">
        <v>5339</v>
      </c>
      <c r="C2432">
        <v>1</v>
      </c>
    </row>
    <row r="2433" spans="1:3" x14ac:dyDescent="0.3">
      <c r="A2433">
        <v>421270</v>
      </c>
      <c r="B2433" t="s">
        <v>1064</v>
      </c>
      <c r="C2433">
        <v>3</v>
      </c>
    </row>
    <row r="2434" spans="1:3" x14ac:dyDescent="0.3">
      <c r="A2434">
        <v>421290</v>
      </c>
      <c r="B2434" t="s">
        <v>1062</v>
      </c>
      <c r="C2434">
        <v>70</v>
      </c>
    </row>
    <row r="2435" spans="1:3" x14ac:dyDescent="0.3">
      <c r="A2435">
        <v>421300</v>
      </c>
      <c r="B2435" t="s">
        <v>1061</v>
      </c>
      <c r="C2435">
        <v>3</v>
      </c>
    </row>
    <row r="2436" spans="1:3" x14ac:dyDescent="0.3">
      <c r="A2436">
        <v>421310</v>
      </c>
      <c r="B2436" t="s">
        <v>1060</v>
      </c>
      <c r="C2436">
        <v>6</v>
      </c>
    </row>
    <row r="2437" spans="1:3" x14ac:dyDescent="0.3">
      <c r="A2437">
        <v>421315</v>
      </c>
      <c r="B2437" t="s">
        <v>1059</v>
      </c>
      <c r="C2437">
        <v>12</v>
      </c>
    </row>
    <row r="2438" spans="1:3" x14ac:dyDescent="0.3">
      <c r="A2438">
        <v>421320</v>
      </c>
      <c r="B2438" t="s">
        <v>1058</v>
      </c>
      <c r="C2438">
        <v>15</v>
      </c>
    </row>
    <row r="2439" spans="1:3" x14ac:dyDescent="0.3">
      <c r="A2439">
        <v>421340</v>
      </c>
      <c r="B2439" t="s">
        <v>1055</v>
      </c>
      <c r="C2439">
        <v>6</v>
      </c>
    </row>
    <row r="2440" spans="1:3" x14ac:dyDescent="0.3">
      <c r="A2440">
        <v>421350</v>
      </c>
      <c r="B2440" t="s">
        <v>1054</v>
      </c>
      <c r="C2440">
        <v>11</v>
      </c>
    </row>
    <row r="2441" spans="1:3" x14ac:dyDescent="0.3">
      <c r="A2441">
        <v>421360</v>
      </c>
      <c r="B2441" t="s">
        <v>1053</v>
      </c>
      <c r="C2441">
        <v>4</v>
      </c>
    </row>
    <row r="2442" spans="1:3" x14ac:dyDescent="0.3">
      <c r="A2442">
        <v>421370</v>
      </c>
      <c r="B2442" t="s">
        <v>1052</v>
      </c>
      <c r="C2442">
        <v>4</v>
      </c>
    </row>
    <row r="2443" spans="1:3" x14ac:dyDescent="0.3">
      <c r="A2443">
        <v>421380</v>
      </c>
      <c r="B2443" t="s">
        <v>1051</v>
      </c>
      <c r="C2443">
        <v>10</v>
      </c>
    </row>
    <row r="2444" spans="1:3" x14ac:dyDescent="0.3">
      <c r="A2444">
        <v>421390</v>
      </c>
      <c r="B2444" t="s">
        <v>5721</v>
      </c>
      <c r="C2444">
        <v>1</v>
      </c>
    </row>
    <row r="2445" spans="1:3" x14ac:dyDescent="0.3">
      <c r="A2445">
        <v>421400</v>
      </c>
      <c r="B2445" t="s">
        <v>1049</v>
      </c>
      <c r="C2445">
        <v>4</v>
      </c>
    </row>
    <row r="2446" spans="1:3" x14ac:dyDescent="0.3">
      <c r="A2446">
        <v>421415</v>
      </c>
      <c r="B2446" t="s">
        <v>1047</v>
      </c>
      <c r="C2446">
        <v>5</v>
      </c>
    </row>
    <row r="2447" spans="1:3" x14ac:dyDescent="0.3">
      <c r="A2447">
        <v>421420</v>
      </c>
      <c r="B2447" t="s">
        <v>1046</v>
      </c>
      <c r="C2447">
        <v>34</v>
      </c>
    </row>
    <row r="2448" spans="1:3" x14ac:dyDescent="0.3">
      <c r="A2448">
        <v>421440</v>
      </c>
      <c r="B2448" t="s">
        <v>5722</v>
      </c>
      <c r="C2448">
        <v>2</v>
      </c>
    </row>
    <row r="2449" spans="1:3" x14ac:dyDescent="0.3">
      <c r="A2449">
        <v>421460</v>
      </c>
      <c r="B2449" t="s">
        <v>1042</v>
      </c>
      <c r="C2449">
        <v>1</v>
      </c>
    </row>
    <row r="2450" spans="1:3" x14ac:dyDescent="0.3">
      <c r="A2450">
        <v>421480</v>
      </c>
      <c r="B2450" t="s">
        <v>1040</v>
      </c>
      <c r="C2450">
        <v>28</v>
      </c>
    </row>
    <row r="2451" spans="1:3" x14ac:dyDescent="0.3">
      <c r="A2451">
        <v>421470</v>
      </c>
      <c r="B2451" t="s">
        <v>5723</v>
      </c>
      <c r="C2451">
        <v>1</v>
      </c>
    </row>
    <row r="2452" spans="1:3" x14ac:dyDescent="0.3">
      <c r="A2452">
        <v>421490</v>
      </c>
      <c r="B2452" t="s">
        <v>1039</v>
      </c>
      <c r="C2452">
        <v>5</v>
      </c>
    </row>
    <row r="2453" spans="1:3" x14ac:dyDescent="0.3">
      <c r="A2453">
        <v>421500</v>
      </c>
      <c r="B2453" t="s">
        <v>1038</v>
      </c>
      <c r="C2453">
        <v>9</v>
      </c>
    </row>
    <row r="2454" spans="1:3" x14ac:dyDescent="0.3">
      <c r="A2454">
        <v>421505</v>
      </c>
      <c r="B2454" t="s">
        <v>1037</v>
      </c>
      <c r="C2454">
        <v>1</v>
      </c>
    </row>
    <row r="2455" spans="1:3" x14ac:dyDescent="0.3">
      <c r="A2455">
        <v>421507</v>
      </c>
      <c r="B2455" t="s">
        <v>1036</v>
      </c>
      <c r="C2455">
        <v>4</v>
      </c>
    </row>
    <row r="2456" spans="1:3" x14ac:dyDescent="0.3">
      <c r="A2456">
        <v>421510</v>
      </c>
      <c r="B2456" t="s">
        <v>1035</v>
      </c>
      <c r="C2456">
        <v>6</v>
      </c>
    </row>
    <row r="2457" spans="1:3" x14ac:dyDescent="0.3">
      <c r="A2457">
        <v>421520</v>
      </c>
      <c r="B2457" t="s">
        <v>1034</v>
      </c>
      <c r="C2457">
        <v>5</v>
      </c>
    </row>
    <row r="2458" spans="1:3" x14ac:dyDescent="0.3">
      <c r="A2458">
        <v>421530</v>
      </c>
      <c r="B2458" t="s">
        <v>1033</v>
      </c>
      <c r="C2458">
        <v>2</v>
      </c>
    </row>
    <row r="2459" spans="1:3" x14ac:dyDescent="0.3">
      <c r="A2459">
        <v>421535</v>
      </c>
      <c r="B2459" t="s">
        <v>1032</v>
      </c>
      <c r="C2459">
        <v>3</v>
      </c>
    </row>
    <row r="2460" spans="1:3" x14ac:dyDescent="0.3">
      <c r="A2460">
        <v>421540</v>
      </c>
      <c r="B2460" t="s">
        <v>1031</v>
      </c>
      <c r="C2460">
        <v>1</v>
      </c>
    </row>
    <row r="2461" spans="1:3" x14ac:dyDescent="0.3">
      <c r="A2461">
        <v>421545</v>
      </c>
      <c r="B2461" t="s">
        <v>1030</v>
      </c>
      <c r="C2461">
        <v>12</v>
      </c>
    </row>
    <row r="2462" spans="1:3" x14ac:dyDescent="0.3">
      <c r="A2462">
        <v>421550</v>
      </c>
      <c r="B2462" t="s">
        <v>1029</v>
      </c>
      <c r="C2462">
        <v>1</v>
      </c>
    </row>
    <row r="2463" spans="1:3" x14ac:dyDescent="0.3">
      <c r="A2463">
        <v>421555</v>
      </c>
      <c r="B2463" t="s">
        <v>1028</v>
      </c>
      <c r="C2463">
        <v>6</v>
      </c>
    </row>
    <row r="2464" spans="1:3" x14ac:dyDescent="0.3">
      <c r="A2464">
        <v>421560</v>
      </c>
      <c r="B2464" t="s">
        <v>1027</v>
      </c>
      <c r="C2464">
        <v>2</v>
      </c>
    </row>
    <row r="2465" spans="1:3" x14ac:dyDescent="0.3">
      <c r="A2465">
        <v>421565</v>
      </c>
      <c r="B2465" t="s">
        <v>1026</v>
      </c>
      <c r="C2465">
        <v>4</v>
      </c>
    </row>
    <row r="2466" spans="1:3" x14ac:dyDescent="0.3">
      <c r="A2466">
        <v>421567</v>
      </c>
      <c r="B2466" t="s">
        <v>272</v>
      </c>
      <c r="C2466">
        <v>1</v>
      </c>
    </row>
    <row r="2467" spans="1:3" x14ac:dyDescent="0.3">
      <c r="A2467">
        <v>421568</v>
      </c>
      <c r="B2467" t="s">
        <v>1025</v>
      </c>
      <c r="C2467">
        <v>3</v>
      </c>
    </row>
    <row r="2468" spans="1:3" x14ac:dyDescent="0.3">
      <c r="A2468">
        <v>421569</v>
      </c>
      <c r="B2468" t="s">
        <v>1024</v>
      </c>
      <c r="C2468">
        <v>9</v>
      </c>
    </row>
    <row r="2469" spans="1:3" x14ac:dyDescent="0.3">
      <c r="A2469">
        <v>421570</v>
      </c>
      <c r="B2469" t="s">
        <v>1023</v>
      </c>
      <c r="C2469">
        <v>7</v>
      </c>
    </row>
    <row r="2470" spans="1:3" x14ac:dyDescent="0.3">
      <c r="A2470">
        <v>421580</v>
      </c>
      <c r="B2470" t="s">
        <v>1021</v>
      </c>
      <c r="C2470">
        <v>40</v>
      </c>
    </row>
    <row r="2471" spans="1:3" x14ac:dyDescent="0.3">
      <c r="A2471">
        <v>421600</v>
      </c>
      <c r="B2471" t="s">
        <v>1019</v>
      </c>
      <c r="C2471">
        <v>15</v>
      </c>
    </row>
    <row r="2472" spans="1:3" x14ac:dyDescent="0.3">
      <c r="A2472">
        <v>421605</v>
      </c>
      <c r="B2472" t="s">
        <v>1018</v>
      </c>
      <c r="C2472">
        <v>5</v>
      </c>
    </row>
    <row r="2473" spans="1:3" x14ac:dyDescent="0.3">
      <c r="A2473">
        <v>421610</v>
      </c>
      <c r="B2473" t="s">
        <v>35</v>
      </c>
      <c r="C2473">
        <v>8</v>
      </c>
    </row>
    <row r="2474" spans="1:3" x14ac:dyDescent="0.3">
      <c r="A2474">
        <v>421620</v>
      </c>
      <c r="B2474" t="s">
        <v>1017</v>
      </c>
      <c r="C2474">
        <v>54</v>
      </c>
    </row>
    <row r="2475" spans="1:3" x14ac:dyDescent="0.3">
      <c r="A2475">
        <v>421630</v>
      </c>
      <c r="B2475" t="s">
        <v>1015</v>
      </c>
      <c r="C2475">
        <v>41</v>
      </c>
    </row>
    <row r="2476" spans="1:3" x14ac:dyDescent="0.3">
      <c r="A2476">
        <v>421625</v>
      </c>
      <c r="B2476" t="s">
        <v>1016</v>
      </c>
      <c r="C2476">
        <v>3</v>
      </c>
    </row>
    <row r="2477" spans="1:3" x14ac:dyDescent="0.3">
      <c r="A2477">
        <v>421640</v>
      </c>
      <c r="B2477" t="s">
        <v>1013</v>
      </c>
      <c r="C2477">
        <v>4</v>
      </c>
    </row>
    <row r="2478" spans="1:3" x14ac:dyDescent="0.3">
      <c r="A2478">
        <v>421650</v>
      </c>
      <c r="B2478" t="s">
        <v>1012</v>
      </c>
      <c r="C2478">
        <v>8</v>
      </c>
    </row>
    <row r="2479" spans="1:3" x14ac:dyDescent="0.3">
      <c r="A2479">
        <v>421660</v>
      </c>
      <c r="B2479" t="s">
        <v>1011</v>
      </c>
      <c r="C2479">
        <v>215</v>
      </c>
    </row>
    <row r="2480" spans="1:3" x14ac:dyDescent="0.3">
      <c r="A2480">
        <v>421670</v>
      </c>
      <c r="B2480" t="s">
        <v>1010</v>
      </c>
      <c r="C2480">
        <v>38</v>
      </c>
    </row>
    <row r="2481" spans="1:3" x14ac:dyDescent="0.3">
      <c r="A2481">
        <v>421690</v>
      </c>
      <c r="B2481" t="s">
        <v>1008</v>
      </c>
      <c r="C2481">
        <v>51</v>
      </c>
    </row>
    <row r="2482" spans="1:3" x14ac:dyDescent="0.3">
      <c r="A2482">
        <v>421700</v>
      </c>
      <c r="B2482" t="s">
        <v>1007</v>
      </c>
      <c r="C2482">
        <v>2</v>
      </c>
    </row>
    <row r="2483" spans="1:3" x14ac:dyDescent="0.3">
      <c r="A2483">
        <v>421710</v>
      </c>
      <c r="B2483" t="s">
        <v>564</v>
      </c>
      <c r="C2483">
        <v>1</v>
      </c>
    </row>
    <row r="2484" spans="1:3" x14ac:dyDescent="0.3">
      <c r="A2484">
        <v>421715</v>
      </c>
      <c r="B2484" t="s">
        <v>1006</v>
      </c>
      <c r="C2484">
        <v>16</v>
      </c>
    </row>
    <row r="2485" spans="1:3" x14ac:dyDescent="0.3">
      <c r="A2485">
        <v>421720</v>
      </c>
      <c r="B2485" t="s">
        <v>1005</v>
      </c>
      <c r="C2485">
        <v>112</v>
      </c>
    </row>
    <row r="2486" spans="1:3" x14ac:dyDescent="0.3">
      <c r="A2486">
        <v>421725</v>
      </c>
      <c r="B2486" t="s">
        <v>1004</v>
      </c>
      <c r="C2486">
        <v>8</v>
      </c>
    </row>
    <row r="2487" spans="1:3" x14ac:dyDescent="0.3">
      <c r="A2487">
        <v>421730</v>
      </c>
      <c r="B2487" t="s">
        <v>1003</v>
      </c>
      <c r="C2487">
        <v>13</v>
      </c>
    </row>
    <row r="2488" spans="1:3" x14ac:dyDescent="0.3">
      <c r="A2488">
        <v>421740</v>
      </c>
      <c r="B2488" t="s">
        <v>1002</v>
      </c>
      <c r="C2488">
        <v>20</v>
      </c>
    </row>
    <row r="2489" spans="1:3" x14ac:dyDescent="0.3">
      <c r="A2489">
        <v>421750</v>
      </c>
      <c r="B2489" t="s">
        <v>1001</v>
      </c>
      <c r="C2489">
        <v>48</v>
      </c>
    </row>
    <row r="2490" spans="1:3" x14ac:dyDescent="0.3">
      <c r="A2490">
        <v>421755</v>
      </c>
      <c r="B2490" t="s">
        <v>1000</v>
      </c>
      <c r="C2490">
        <v>8</v>
      </c>
    </row>
    <row r="2491" spans="1:3" x14ac:dyDescent="0.3">
      <c r="A2491">
        <v>421760</v>
      </c>
      <c r="B2491" t="s">
        <v>999</v>
      </c>
      <c r="C2491">
        <v>17</v>
      </c>
    </row>
    <row r="2492" spans="1:3" x14ac:dyDescent="0.3">
      <c r="A2492">
        <v>421770</v>
      </c>
      <c r="B2492" t="s">
        <v>998</v>
      </c>
      <c r="C2492">
        <v>14</v>
      </c>
    </row>
    <row r="2493" spans="1:3" x14ac:dyDescent="0.3">
      <c r="A2493">
        <v>421775</v>
      </c>
      <c r="B2493" t="s">
        <v>997</v>
      </c>
      <c r="C2493">
        <v>10</v>
      </c>
    </row>
    <row r="2494" spans="1:3" x14ac:dyDescent="0.3">
      <c r="A2494">
        <v>421780</v>
      </c>
      <c r="B2494" t="s">
        <v>996</v>
      </c>
      <c r="C2494">
        <v>6</v>
      </c>
    </row>
    <row r="2495" spans="1:3" x14ac:dyDescent="0.3">
      <c r="A2495">
        <v>421790</v>
      </c>
      <c r="B2495" t="s">
        <v>995</v>
      </c>
      <c r="C2495">
        <v>15</v>
      </c>
    </row>
    <row r="2496" spans="1:3" x14ac:dyDescent="0.3">
      <c r="A2496">
        <v>421795</v>
      </c>
      <c r="B2496" t="s">
        <v>994</v>
      </c>
      <c r="C2496">
        <v>6</v>
      </c>
    </row>
    <row r="2497" spans="1:3" x14ac:dyDescent="0.3">
      <c r="A2497">
        <v>421800</v>
      </c>
      <c r="B2497" t="s">
        <v>993</v>
      </c>
      <c r="C2497">
        <v>63</v>
      </c>
    </row>
    <row r="2498" spans="1:3" x14ac:dyDescent="0.3">
      <c r="A2498">
        <v>421810</v>
      </c>
      <c r="B2498" t="s">
        <v>992</v>
      </c>
      <c r="C2498">
        <v>1</v>
      </c>
    </row>
    <row r="2499" spans="1:3" x14ac:dyDescent="0.3">
      <c r="A2499">
        <v>421820</v>
      </c>
      <c r="B2499" t="s">
        <v>991</v>
      </c>
      <c r="C2499">
        <v>16</v>
      </c>
    </row>
    <row r="2500" spans="1:3" x14ac:dyDescent="0.3">
      <c r="A2500">
        <v>421830</v>
      </c>
      <c r="B2500" t="s">
        <v>989</v>
      </c>
      <c r="C2500">
        <v>2</v>
      </c>
    </row>
    <row r="2501" spans="1:3" x14ac:dyDescent="0.3">
      <c r="A2501">
        <v>421835</v>
      </c>
      <c r="B2501" t="s">
        <v>988</v>
      </c>
      <c r="C2501">
        <v>9</v>
      </c>
    </row>
    <row r="2502" spans="1:3" x14ac:dyDescent="0.3">
      <c r="A2502">
        <v>421840</v>
      </c>
      <c r="B2502" t="s">
        <v>987</v>
      </c>
      <c r="C2502">
        <v>3</v>
      </c>
    </row>
    <row r="2503" spans="1:3" x14ac:dyDescent="0.3">
      <c r="A2503">
        <v>421870</v>
      </c>
      <c r="B2503" t="s">
        <v>984</v>
      </c>
      <c r="C2503">
        <v>151</v>
      </c>
    </row>
    <row r="2504" spans="1:3" x14ac:dyDescent="0.3">
      <c r="A2504">
        <v>421875</v>
      </c>
      <c r="B2504" t="s">
        <v>983</v>
      </c>
      <c r="C2504">
        <v>12</v>
      </c>
    </row>
    <row r="2505" spans="1:3" x14ac:dyDescent="0.3">
      <c r="A2505">
        <v>421880</v>
      </c>
      <c r="B2505" t="s">
        <v>982</v>
      </c>
      <c r="C2505">
        <v>14</v>
      </c>
    </row>
    <row r="2506" spans="1:3" x14ac:dyDescent="0.3">
      <c r="A2506">
        <v>421885</v>
      </c>
      <c r="B2506" t="s">
        <v>981</v>
      </c>
      <c r="C2506">
        <v>11</v>
      </c>
    </row>
    <row r="2507" spans="1:3" x14ac:dyDescent="0.3">
      <c r="A2507">
        <v>421890</v>
      </c>
      <c r="B2507" t="s">
        <v>980</v>
      </c>
      <c r="C2507">
        <v>1</v>
      </c>
    </row>
    <row r="2508" spans="1:3" x14ac:dyDescent="0.3">
      <c r="A2508">
        <v>421895</v>
      </c>
      <c r="B2508" t="s">
        <v>979</v>
      </c>
      <c r="C2508">
        <v>1</v>
      </c>
    </row>
    <row r="2509" spans="1:3" x14ac:dyDescent="0.3">
      <c r="A2509">
        <v>421900</v>
      </c>
      <c r="B2509" t="s">
        <v>978</v>
      </c>
      <c r="C2509">
        <v>29</v>
      </c>
    </row>
    <row r="2510" spans="1:3" x14ac:dyDescent="0.3">
      <c r="A2510">
        <v>421910</v>
      </c>
      <c r="B2510" t="s">
        <v>977</v>
      </c>
      <c r="C2510">
        <v>2</v>
      </c>
    </row>
    <row r="2511" spans="1:3" x14ac:dyDescent="0.3">
      <c r="A2511">
        <v>421917</v>
      </c>
      <c r="B2511" t="s">
        <v>975</v>
      </c>
      <c r="C2511">
        <v>4</v>
      </c>
    </row>
    <row r="2512" spans="1:3" x14ac:dyDescent="0.3">
      <c r="A2512">
        <v>421930</v>
      </c>
      <c r="B2512" t="s">
        <v>973</v>
      </c>
      <c r="C2512">
        <v>47</v>
      </c>
    </row>
    <row r="2513" spans="1:3" x14ac:dyDescent="0.3">
      <c r="A2513">
        <v>421935</v>
      </c>
      <c r="B2513" t="s">
        <v>972</v>
      </c>
      <c r="C2513">
        <v>1</v>
      </c>
    </row>
    <row r="2514" spans="1:3" x14ac:dyDescent="0.3">
      <c r="A2514">
        <v>421950</v>
      </c>
      <c r="B2514" t="s">
        <v>970</v>
      </c>
      <c r="C2514">
        <v>75</v>
      </c>
    </row>
    <row r="2515" spans="1:3" x14ac:dyDescent="0.3">
      <c r="A2515">
        <v>421960</v>
      </c>
      <c r="B2515" t="s">
        <v>969</v>
      </c>
      <c r="C2515">
        <v>18</v>
      </c>
    </row>
    <row r="2516" spans="1:3" x14ac:dyDescent="0.3">
      <c r="A2516">
        <v>421970</v>
      </c>
      <c r="B2516" t="s">
        <v>968</v>
      </c>
      <c r="C2516">
        <v>51</v>
      </c>
    </row>
    <row r="2517" spans="1:3" x14ac:dyDescent="0.3">
      <c r="A2517">
        <v>430003</v>
      </c>
      <c r="B2517" t="s">
        <v>965</v>
      </c>
      <c r="C2517">
        <v>1</v>
      </c>
    </row>
    <row r="2518" spans="1:3" x14ac:dyDescent="0.3">
      <c r="A2518">
        <v>430005</v>
      </c>
      <c r="B2518" t="s">
        <v>964</v>
      </c>
      <c r="C2518">
        <v>2</v>
      </c>
    </row>
    <row r="2519" spans="1:3" x14ac:dyDescent="0.3">
      <c r="A2519">
        <v>430030</v>
      </c>
      <c r="B2519" t="s">
        <v>961</v>
      </c>
      <c r="C2519">
        <v>3</v>
      </c>
    </row>
    <row r="2520" spans="1:3" x14ac:dyDescent="0.3">
      <c r="A2520">
        <v>430040</v>
      </c>
      <c r="B2520" t="s">
        <v>960</v>
      </c>
      <c r="C2520">
        <v>90</v>
      </c>
    </row>
    <row r="2521" spans="1:3" x14ac:dyDescent="0.3">
      <c r="A2521">
        <v>430050</v>
      </c>
      <c r="B2521" t="s">
        <v>957</v>
      </c>
      <c r="C2521">
        <v>4</v>
      </c>
    </row>
    <row r="2522" spans="1:3" x14ac:dyDescent="0.3">
      <c r="A2522">
        <v>430057</v>
      </c>
      <c r="B2522" t="s">
        <v>955</v>
      </c>
      <c r="C2522">
        <v>2</v>
      </c>
    </row>
    <row r="2523" spans="1:3" x14ac:dyDescent="0.3">
      <c r="A2523">
        <v>430060</v>
      </c>
      <c r="B2523" t="s">
        <v>954</v>
      </c>
      <c r="C2523">
        <v>514</v>
      </c>
    </row>
    <row r="2524" spans="1:3" x14ac:dyDescent="0.3">
      <c r="A2524">
        <v>430063</v>
      </c>
      <c r="B2524" t="s">
        <v>953</v>
      </c>
      <c r="C2524">
        <v>2</v>
      </c>
    </row>
    <row r="2525" spans="1:3" x14ac:dyDescent="0.3">
      <c r="A2525">
        <v>430064</v>
      </c>
      <c r="B2525" t="s">
        <v>952</v>
      </c>
      <c r="C2525">
        <v>8</v>
      </c>
    </row>
    <row r="2526" spans="1:3" x14ac:dyDescent="0.3">
      <c r="A2526">
        <v>430066</v>
      </c>
      <c r="B2526" t="s">
        <v>951</v>
      </c>
      <c r="C2526">
        <v>2</v>
      </c>
    </row>
    <row r="2527" spans="1:3" x14ac:dyDescent="0.3">
      <c r="A2527">
        <v>430070</v>
      </c>
      <c r="B2527" t="s">
        <v>950</v>
      </c>
      <c r="C2527">
        <v>5</v>
      </c>
    </row>
    <row r="2528" spans="1:3" x14ac:dyDescent="0.3">
      <c r="A2528">
        <v>430080</v>
      </c>
      <c r="B2528" t="s">
        <v>949</v>
      </c>
      <c r="C2528">
        <v>14</v>
      </c>
    </row>
    <row r="2529" spans="1:3" x14ac:dyDescent="0.3">
      <c r="A2529">
        <v>430085</v>
      </c>
      <c r="B2529" t="s">
        <v>948</v>
      </c>
      <c r="C2529">
        <v>10</v>
      </c>
    </row>
    <row r="2530" spans="1:3" x14ac:dyDescent="0.3">
      <c r="A2530">
        <v>430087</v>
      </c>
      <c r="B2530" t="s">
        <v>947</v>
      </c>
      <c r="C2530">
        <v>6</v>
      </c>
    </row>
    <row r="2531" spans="1:3" x14ac:dyDescent="0.3">
      <c r="A2531">
        <v>430090</v>
      </c>
      <c r="B2531" t="s">
        <v>946</v>
      </c>
      <c r="C2531">
        <v>1</v>
      </c>
    </row>
    <row r="2532" spans="1:3" x14ac:dyDescent="0.3">
      <c r="A2532">
        <v>430100</v>
      </c>
      <c r="B2532" t="s">
        <v>945</v>
      </c>
      <c r="C2532">
        <v>3</v>
      </c>
    </row>
    <row r="2533" spans="1:3" x14ac:dyDescent="0.3">
      <c r="A2533">
        <v>430105</v>
      </c>
      <c r="B2533" t="s">
        <v>944</v>
      </c>
      <c r="C2533">
        <v>10</v>
      </c>
    </row>
    <row r="2534" spans="1:3" x14ac:dyDescent="0.3">
      <c r="A2534">
        <v>430110</v>
      </c>
      <c r="B2534" t="s">
        <v>5724</v>
      </c>
      <c r="C2534">
        <v>24</v>
      </c>
    </row>
    <row r="2535" spans="1:3" x14ac:dyDescent="0.3">
      <c r="A2535">
        <v>430130</v>
      </c>
      <c r="B2535" t="s">
        <v>940</v>
      </c>
      <c r="C2535">
        <v>3</v>
      </c>
    </row>
    <row r="2536" spans="1:3" x14ac:dyDescent="0.3">
      <c r="A2536">
        <v>430140</v>
      </c>
      <c r="B2536" t="s">
        <v>939</v>
      </c>
      <c r="C2536">
        <v>1</v>
      </c>
    </row>
    <row r="2537" spans="1:3" x14ac:dyDescent="0.3">
      <c r="A2537">
        <v>430150</v>
      </c>
      <c r="B2537" t="s">
        <v>938</v>
      </c>
      <c r="C2537">
        <v>3</v>
      </c>
    </row>
    <row r="2538" spans="1:3" x14ac:dyDescent="0.3">
      <c r="A2538">
        <v>430155</v>
      </c>
      <c r="B2538" t="s">
        <v>937</v>
      </c>
      <c r="C2538">
        <v>1</v>
      </c>
    </row>
    <row r="2539" spans="1:3" x14ac:dyDescent="0.3">
      <c r="A2539">
        <v>430160</v>
      </c>
      <c r="B2539" t="s">
        <v>936</v>
      </c>
      <c r="C2539">
        <v>221</v>
      </c>
    </row>
    <row r="2540" spans="1:3" x14ac:dyDescent="0.3">
      <c r="A2540">
        <v>430163</v>
      </c>
      <c r="B2540" t="s">
        <v>935</v>
      </c>
      <c r="C2540">
        <v>25</v>
      </c>
    </row>
    <row r="2541" spans="1:3" x14ac:dyDescent="0.3">
      <c r="A2541">
        <v>430165</v>
      </c>
      <c r="B2541" t="s">
        <v>934</v>
      </c>
      <c r="C2541">
        <v>1</v>
      </c>
    </row>
    <row r="2542" spans="1:3" x14ac:dyDescent="0.3">
      <c r="A2542">
        <v>430170</v>
      </c>
      <c r="B2542" t="s">
        <v>933</v>
      </c>
      <c r="C2542">
        <v>6</v>
      </c>
    </row>
    <row r="2543" spans="1:3" x14ac:dyDescent="0.3">
      <c r="A2543">
        <v>430175</v>
      </c>
      <c r="B2543" t="s">
        <v>932</v>
      </c>
      <c r="C2543">
        <v>2</v>
      </c>
    </row>
    <row r="2544" spans="1:3" x14ac:dyDescent="0.3">
      <c r="A2544">
        <v>430185</v>
      </c>
      <c r="B2544" t="s">
        <v>930</v>
      </c>
      <c r="C2544">
        <v>2</v>
      </c>
    </row>
    <row r="2545" spans="1:3" x14ac:dyDescent="0.3">
      <c r="A2545">
        <v>430190</v>
      </c>
      <c r="B2545" t="s">
        <v>928</v>
      </c>
      <c r="C2545">
        <v>1</v>
      </c>
    </row>
    <row r="2546" spans="1:3" x14ac:dyDescent="0.3">
      <c r="A2546">
        <v>430192</v>
      </c>
      <c r="B2546" t="s">
        <v>927</v>
      </c>
      <c r="C2546">
        <v>1</v>
      </c>
    </row>
    <row r="2547" spans="1:3" x14ac:dyDescent="0.3">
      <c r="A2547">
        <v>430195</v>
      </c>
      <c r="B2547" t="s">
        <v>926</v>
      </c>
      <c r="C2547">
        <v>5</v>
      </c>
    </row>
    <row r="2548" spans="1:3" x14ac:dyDescent="0.3">
      <c r="A2548">
        <v>430205</v>
      </c>
      <c r="B2548" t="s">
        <v>924</v>
      </c>
      <c r="C2548">
        <v>3</v>
      </c>
    </row>
    <row r="2549" spans="1:3" x14ac:dyDescent="0.3">
      <c r="A2549">
        <v>430210</v>
      </c>
      <c r="B2549" t="s">
        <v>923</v>
      </c>
      <c r="C2549">
        <v>211</v>
      </c>
    </row>
    <row r="2550" spans="1:3" x14ac:dyDescent="0.3">
      <c r="A2550">
        <v>430220</v>
      </c>
      <c r="B2550" t="s">
        <v>921</v>
      </c>
      <c r="C2550">
        <v>20</v>
      </c>
    </row>
    <row r="2551" spans="1:3" x14ac:dyDescent="0.3">
      <c r="A2551">
        <v>430223</v>
      </c>
      <c r="B2551" t="s">
        <v>919</v>
      </c>
      <c r="C2551">
        <v>2</v>
      </c>
    </row>
    <row r="2552" spans="1:3" x14ac:dyDescent="0.3">
      <c r="A2552">
        <v>430225</v>
      </c>
      <c r="B2552" t="s">
        <v>918</v>
      </c>
      <c r="C2552">
        <v>6</v>
      </c>
    </row>
    <row r="2553" spans="1:3" x14ac:dyDescent="0.3">
      <c r="A2553">
        <v>430230</v>
      </c>
      <c r="B2553" t="s">
        <v>917</v>
      </c>
      <c r="C2553">
        <v>6</v>
      </c>
    </row>
    <row r="2554" spans="1:3" x14ac:dyDescent="0.3">
      <c r="A2554">
        <v>430235</v>
      </c>
      <c r="B2554" t="s">
        <v>916</v>
      </c>
      <c r="C2554">
        <v>7</v>
      </c>
    </row>
    <row r="2555" spans="1:3" x14ac:dyDescent="0.3">
      <c r="A2555">
        <v>430237</v>
      </c>
      <c r="B2555" t="s">
        <v>915</v>
      </c>
      <c r="C2555">
        <v>1</v>
      </c>
    </row>
    <row r="2556" spans="1:3" x14ac:dyDescent="0.3">
      <c r="A2556">
        <v>430240</v>
      </c>
      <c r="B2556" t="s">
        <v>914</v>
      </c>
      <c r="C2556">
        <v>13</v>
      </c>
    </row>
    <row r="2557" spans="1:3" x14ac:dyDescent="0.3">
      <c r="A2557">
        <v>430250</v>
      </c>
      <c r="B2557" t="s">
        <v>912</v>
      </c>
      <c r="C2557">
        <v>2</v>
      </c>
    </row>
    <row r="2558" spans="1:3" x14ac:dyDescent="0.3">
      <c r="A2558">
        <v>430258</v>
      </c>
      <c r="B2558" t="s">
        <v>911</v>
      </c>
      <c r="C2558">
        <v>4</v>
      </c>
    </row>
    <row r="2559" spans="1:3" x14ac:dyDescent="0.3">
      <c r="A2559">
        <v>430265</v>
      </c>
      <c r="B2559" t="s">
        <v>909</v>
      </c>
      <c r="C2559">
        <v>1</v>
      </c>
    </row>
    <row r="2560" spans="1:3" x14ac:dyDescent="0.3">
      <c r="A2560">
        <v>430270</v>
      </c>
      <c r="B2560" t="s">
        <v>908</v>
      </c>
      <c r="C2560">
        <v>2</v>
      </c>
    </row>
    <row r="2561" spans="1:3" x14ac:dyDescent="0.3">
      <c r="A2561">
        <v>430280</v>
      </c>
      <c r="B2561" t="s">
        <v>907</v>
      </c>
      <c r="C2561">
        <v>23</v>
      </c>
    </row>
    <row r="2562" spans="1:3" x14ac:dyDescent="0.3">
      <c r="A2562">
        <v>430290</v>
      </c>
      <c r="B2562" t="s">
        <v>906</v>
      </c>
      <c r="C2562">
        <v>1</v>
      </c>
    </row>
    <row r="2563" spans="1:3" x14ac:dyDescent="0.3">
      <c r="A2563">
        <v>430300</v>
      </c>
      <c r="B2563" t="s">
        <v>905</v>
      </c>
      <c r="C2563">
        <v>26</v>
      </c>
    </row>
    <row r="2564" spans="1:3" x14ac:dyDescent="0.3">
      <c r="A2564">
        <v>430310</v>
      </c>
      <c r="B2564" t="s">
        <v>904</v>
      </c>
      <c r="C2564">
        <v>275</v>
      </c>
    </row>
    <row r="2565" spans="1:3" x14ac:dyDescent="0.3">
      <c r="A2565">
        <v>430320</v>
      </c>
      <c r="B2565" t="s">
        <v>903</v>
      </c>
      <c r="C2565">
        <v>7</v>
      </c>
    </row>
    <row r="2566" spans="1:3" x14ac:dyDescent="0.3">
      <c r="A2566">
        <v>430340</v>
      </c>
      <c r="B2566" t="s">
        <v>901</v>
      </c>
      <c r="C2566">
        <v>3</v>
      </c>
    </row>
    <row r="2567" spans="1:3" x14ac:dyDescent="0.3">
      <c r="A2567">
        <v>430350</v>
      </c>
      <c r="B2567" t="s">
        <v>900</v>
      </c>
      <c r="C2567">
        <v>59</v>
      </c>
    </row>
    <row r="2568" spans="1:3" x14ac:dyDescent="0.3">
      <c r="A2568">
        <v>430355</v>
      </c>
      <c r="B2568" t="s">
        <v>899</v>
      </c>
      <c r="C2568">
        <v>6</v>
      </c>
    </row>
    <row r="2569" spans="1:3" x14ac:dyDescent="0.3">
      <c r="A2569">
        <v>430360</v>
      </c>
      <c r="B2569" t="s">
        <v>898</v>
      </c>
      <c r="C2569">
        <v>4</v>
      </c>
    </row>
    <row r="2570" spans="1:3" x14ac:dyDescent="0.3">
      <c r="A2570">
        <v>430367</v>
      </c>
      <c r="B2570" t="s">
        <v>897</v>
      </c>
      <c r="C2570">
        <v>3</v>
      </c>
    </row>
    <row r="2571" spans="1:3" x14ac:dyDescent="0.3">
      <c r="A2571">
        <v>430370</v>
      </c>
      <c r="B2571" t="s">
        <v>5681</v>
      </c>
      <c r="C2571">
        <v>3</v>
      </c>
    </row>
    <row r="2572" spans="1:3" x14ac:dyDescent="0.3">
      <c r="A2572">
        <v>430390</v>
      </c>
      <c r="B2572" t="s">
        <v>894</v>
      </c>
      <c r="C2572">
        <v>128</v>
      </c>
    </row>
    <row r="2573" spans="1:3" x14ac:dyDescent="0.3">
      <c r="A2573">
        <v>430410</v>
      </c>
      <c r="B2573" t="s">
        <v>892</v>
      </c>
      <c r="C2573">
        <v>3</v>
      </c>
    </row>
    <row r="2574" spans="1:3" x14ac:dyDescent="0.3">
      <c r="A2574">
        <v>430420</v>
      </c>
      <c r="B2574" t="s">
        <v>891</v>
      </c>
      <c r="C2574">
        <v>7</v>
      </c>
    </row>
    <row r="2575" spans="1:3" x14ac:dyDescent="0.3">
      <c r="A2575">
        <v>430440</v>
      </c>
      <c r="B2575" t="s">
        <v>888</v>
      </c>
      <c r="C2575">
        <v>77</v>
      </c>
    </row>
    <row r="2576" spans="1:3" x14ac:dyDescent="0.3">
      <c r="A2576">
        <v>430450</v>
      </c>
      <c r="B2576" t="s">
        <v>887</v>
      </c>
      <c r="C2576">
        <v>5</v>
      </c>
    </row>
    <row r="2577" spans="1:3" x14ac:dyDescent="0.3">
      <c r="A2577">
        <v>430460</v>
      </c>
      <c r="B2577" t="s">
        <v>886</v>
      </c>
      <c r="C2577">
        <v>577</v>
      </c>
    </row>
    <row r="2578" spans="1:3" x14ac:dyDescent="0.3">
      <c r="A2578">
        <v>430462</v>
      </c>
      <c r="B2578" t="s">
        <v>884</v>
      </c>
      <c r="C2578">
        <v>3</v>
      </c>
    </row>
    <row r="2579" spans="1:3" x14ac:dyDescent="0.3">
      <c r="A2579">
        <v>430463</v>
      </c>
      <c r="B2579" t="s">
        <v>883</v>
      </c>
      <c r="C2579">
        <v>91</v>
      </c>
    </row>
    <row r="2580" spans="1:3" x14ac:dyDescent="0.3">
      <c r="A2580">
        <v>430466</v>
      </c>
      <c r="B2580" t="s">
        <v>881</v>
      </c>
      <c r="C2580">
        <v>2</v>
      </c>
    </row>
    <row r="2581" spans="1:3" x14ac:dyDescent="0.3">
      <c r="A2581">
        <v>430467</v>
      </c>
      <c r="B2581" t="s">
        <v>880</v>
      </c>
      <c r="C2581">
        <v>3</v>
      </c>
    </row>
    <row r="2582" spans="1:3" x14ac:dyDescent="0.3">
      <c r="A2582">
        <v>430471</v>
      </c>
      <c r="B2582" t="s">
        <v>876</v>
      </c>
      <c r="C2582">
        <v>5</v>
      </c>
    </row>
    <row r="2583" spans="1:3" x14ac:dyDescent="0.3">
      <c r="A2583">
        <v>430470</v>
      </c>
      <c r="B2583" t="s">
        <v>877</v>
      </c>
      <c r="C2583">
        <v>90</v>
      </c>
    </row>
    <row r="2584" spans="1:3" x14ac:dyDescent="0.3">
      <c r="A2584">
        <v>430480</v>
      </c>
      <c r="B2584" t="s">
        <v>875</v>
      </c>
      <c r="C2584">
        <v>86</v>
      </c>
    </row>
    <row r="2585" spans="1:3" x14ac:dyDescent="0.3">
      <c r="A2585">
        <v>430490</v>
      </c>
      <c r="B2585" t="s">
        <v>873</v>
      </c>
      <c r="C2585">
        <v>10</v>
      </c>
    </row>
    <row r="2586" spans="1:3" x14ac:dyDescent="0.3">
      <c r="A2586">
        <v>430495</v>
      </c>
      <c r="B2586" t="s">
        <v>872</v>
      </c>
      <c r="C2586">
        <v>4</v>
      </c>
    </row>
    <row r="2587" spans="1:3" x14ac:dyDescent="0.3">
      <c r="A2587">
        <v>430500</v>
      </c>
      <c r="B2587" t="s">
        <v>871</v>
      </c>
      <c r="C2587">
        <v>5</v>
      </c>
    </row>
    <row r="2588" spans="1:3" x14ac:dyDescent="0.3">
      <c r="A2588">
        <v>430510</v>
      </c>
      <c r="B2588" t="s">
        <v>870</v>
      </c>
      <c r="C2588">
        <v>492</v>
      </c>
    </row>
    <row r="2589" spans="1:3" x14ac:dyDescent="0.3">
      <c r="A2589">
        <v>430511</v>
      </c>
      <c r="B2589" t="s">
        <v>869</v>
      </c>
      <c r="C2589">
        <v>1</v>
      </c>
    </row>
    <row r="2590" spans="1:3" x14ac:dyDescent="0.3">
      <c r="A2590">
        <v>430515</v>
      </c>
      <c r="B2590" t="s">
        <v>866</v>
      </c>
      <c r="C2590">
        <v>1</v>
      </c>
    </row>
    <row r="2591" spans="1:3" x14ac:dyDescent="0.3">
      <c r="A2591">
        <v>430517</v>
      </c>
      <c r="B2591" t="s">
        <v>865</v>
      </c>
      <c r="C2591">
        <v>2</v>
      </c>
    </row>
    <row r="2592" spans="1:3" x14ac:dyDescent="0.3">
      <c r="A2592">
        <v>430520</v>
      </c>
      <c r="B2592" t="s">
        <v>864</v>
      </c>
      <c r="C2592">
        <v>3</v>
      </c>
    </row>
    <row r="2593" spans="1:3" x14ac:dyDescent="0.3">
      <c r="A2593">
        <v>430530</v>
      </c>
      <c r="B2593" t="s">
        <v>863</v>
      </c>
      <c r="C2593">
        <v>20</v>
      </c>
    </row>
    <row r="2594" spans="1:3" x14ac:dyDescent="0.3">
      <c r="A2594">
        <v>430535</v>
      </c>
      <c r="B2594" t="s">
        <v>862</v>
      </c>
      <c r="C2594">
        <v>145</v>
      </c>
    </row>
    <row r="2595" spans="1:3" x14ac:dyDescent="0.3">
      <c r="A2595">
        <v>430544</v>
      </c>
      <c r="B2595" t="s">
        <v>858</v>
      </c>
      <c r="C2595">
        <v>1</v>
      </c>
    </row>
    <row r="2596" spans="1:3" x14ac:dyDescent="0.3">
      <c r="A2596">
        <v>430545</v>
      </c>
      <c r="B2596" t="s">
        <v>857</v>
      </c>
      <c r="C2596">
        <v>32</v>
      </c>
    </row>
    <row r="2597" spans="1:3" x14ac:dyDescent="0.3">
      <c r="A2597">
        <v>430558</v>
      </c>
      <c r="B2597" t="s">
        <v>855</v>
      </c>
      <c r="C2597">
        <v>4</v>
      </c>
    </row>
    <row r="2598" spans="1:3" x14ac:dyDescent="0.3">
      <c r="A2598">
        <v>430560</v>
      </c>
      <c r="B2598" t="s">
        <v>854</v>
      </c>
      <c r="C2598">
        <v>2</v>
      </c>
    </row>
    <row r="2599" spans="1:3" x14ac:dyDescent="0.3">
      <c r="A2599">
        <v>430580</v>
      </c>
      <c r="B2599" t="s">
        <v>852</v>
      </c>
      <c r="C2599">
        <v>29</v>
      </c>
    </row>
    <row r="2600" spans="1:3" x14ac:dyDescent="0.3">
      <c r="A2600">
        <v>430593</v>
      </c>
      <c r="B2600" t="s">
        <v>847</v>
      </c>
      <c r="C2600">
        <v>4</v>
      </c>
    </row>
    <row r="2601" spans="1:3" x14ac:dyDescent="0.3">
      <c r="A2601">
        <v>430595</v>
      </c>
      <c r="B2601" t="s">
        <v>846</v>
      </c>
      <c r="C2601">
        <v>3</v>
      </c>
    </row>
    <row r="2602" spans="1:3" x14ac:dyDescent="0.3">
      <c r="A2602">
        <v>430597</v>
      </c>
      <c r="B2602" t="s">
        <v>845</v>
      </c>
      <c r="C2602">
        <v>2</v>
      </c>
    </row>
    <row r="2603" spans="1:3" x14ac:dyDescent="0.3">
      <c r="A2603">
        <v>430605</v>
      </c>
      <c r="B2603" t="s">
        <v>843</v>
      </c>
      <c r="C2603">
        <v>2</v>
      </c>
    </row>
    <row r="2604" spans="1:3" x14ac:dyDescent="0.3">
      <c r="A2604">
        <v>430607</v>
      </c>
      <c r="B2604" t="s">
        <v>842</v>
      </c>
      <c r="C2604">
        <v>6</v>
      </c>
    </row>
    <row r="2605" spans="1:3" x14ac:dyDescent="0.3">
      <c r="A2605">
        <v>430610</v>
      </c>
      <c r="B2605" t="s">
        <v>841</v>
      </c>
      <c r="C2605">
        <v>71</v>
      </c>
    </row>
    <row r="2606" spans="1:3" x14ac:dyDescent="0.3">
      <c r="A2606">
        <v>430613</v>
      </c>
      <c r="B2606" t="s">
        <v>840</v>
      </c>
      <c r="C2606">
        <v>1</v>
      </c>
    </row>
    <row r="2607" spans="1:3" x14ac:dyDescent="0.3">
      <c r="A2607">
        <v>430620</v>
      </c>
      <c r="B2607" t="s">
        <v>839</v>
      </c>
      <c r="C2607">
        <v>1</v>
      </c>
    </row>
    <row r="2608" spans="1:3" x14ac:dyDescent="0.3">
      <c r="A2608">
        <v>430630</v>
      </c>
      <c r="B2608" t="s">
        <v>838</v>
      </c>
      <c r="C2608">
        <v>3</v>
      </c>
    </row>
    <row r="2609" spans="1:3" x14ac:dyDescent="0.3">
      <c r="A2609">
        <v>430632</v>
      </c>
      <c r="B2609" t="s">
        <v>837</v>
      </c>
      <c r="C2609">
        <v>3</v>
      </c>
    </row>
    <row r="2610" spans="1:3" x14ac:dyDescent="0.3">
      <c r="A2610">
        <v>430640</v>
      </c>
      <c r="B2610" t="s">
        <v>834</v>
      </c>
      <c r="C2610">
        <v>20</v>
      </c>
    </row>
    <row r="2611" spans="1:3" x14ac:dyDescent="0.3">
      <c r="A2611">
        <v>430650</v>
      </c>
      <c r="B2611" t="s">
        <v>831</v>
      </c>
      <c r="C2611">
        <v>3</v>
      </c>
    </row>
    <row r="2612" spans="1:3" x14ac:dyDescent="0.3">
      <c r="A2612">
        <v>430660</v>
      </c>
      <c r="B2612" t="s">
        <v>829</v>
      </c>
      <c r="C2612">
        <v>23</v>
      </c>
    </row>
    <row r="2613" spans="1:3" x14ac:dyDescent="0.3">
      <c r="A2613">
        <v>430670</v>
      </c>
      <c r="B2613" t="s">
        <v>828</v>
      </c>
      <c r="C2613">
        <v>1</v>
      </c>
    </row>
    <row r="2614" spans="1:3" x14ac:dyDescent="0.3">
      <c r="A2614">
        <v>430673</v>
      </c>
      <c r="B2614" t="s">
        <v>827</v>
      </c>
      <c r="C2614">
        <v>6</v>
      </c>
    </row>
    <row r="2615" spans="1:3" x14ac:dyDescent="0.3">
      <c r="A2615">
        <v>430675</v>
      </c>
      <c r="B2615" t="s">
        <v>826</v>
      </c>
      <c r="C2615">
        <v>2</v>
      </c>
    </row>
    <row r="2616" spans="1:3" x14ac:dyDescent="0.3">
      <c r="A2616">
        <v>430676</v>
      </c>
      <c r="B2616" t="s">
        <v>825</v>
      </c>
      <c r="C2616">
        <v>35</v>
      </c>
    </row>
    <row r="2617" spans="1:3" x14ac:dyDescent="0.3">
      <c r="A2617">
        <v>430680</v>
      </c>
      <c r="B2617" t="s">
        <v>824</v>
      </c>
      <c r="C2617">
        <v>31</v>
      </c>
    </row>
    <row r="2618" spans="1:3" x14ac:dyDescent="0.3">
      <c r="A2618">
        <v>430690</v>
      </c>
      <c r="B2618" t="s">
        <v>823</v>
      </c>
      <c r="C2618">
        <v>13</v>
      </c>
    </row>
    <row r="2619" spans="1:3" x14ac:dyDescent="0.3">
      <c r="A2619">
        <v>430695</v>
      </c>
      <c r="B2619" t="s">
        <v>820</v>
      </c>
      <c r="C2619">
        <v>8</v>
      </c>
    </row>
    <row r="2620" spans="1:3" x14ac:dyDescent="0.3">
      <c r="A2620">
        <v>430693</v>
      </c>
      <c r="B2620" t="s">
        <v>5682</v>
      </c>
      <c r="C2620">
        <v>1</v>
      </c>
    </row>
    <row r="2621" spans="1:3" x14ac:dyDescent="0.3">
      <c r="A2621">
        <v>430697</v>
      </c>
      <c r="B2621" t="s">
        <v>819</v>
      </c>
      <c r="C2621">
        <v>1</v>
      </c>
    </row>
    <row r="2622" spans="1:3" x14ac:dyDescent="0.3">
      <c r="A2622">
        <v>430700</v>
      </c>
      <c r="B2622" t="s">
        <v>818</v>
      </c>
      <c r="C2622">
        <v>102</v>
      </c>
    </row>
    <row r="2623" spans="1:3" x14ac:dyDescent="0.3">
      <c r="A2623">
        <v>430705</v>
      </c>
      <c r="B2623" t="s">
        <v>817</v>
      </c>
      <c r="C2623">
        <v>1</v>
      </c>
    </row>
    <row r="2624" spans="1:3" x14ac:dyDescent="0.3">
      <c r="A2624">
        <v>430720</v>
      </c>
      <c r="B2624" t="s">
        <v>815</v>
      </c>
      <c r="C2624">
        <v>5</v>
      </c>
    </row>
    <row r="2625" spans="1:3" x14ac:dyDescent="0.3">
      <c r="A2625">
        <v>430730</v>
      </c>
      <c r="B2625" t="s">
        <v>814</v>
      </c>
      <c r="C2625">
        <v>3</v>
      </c>
    </row>
    <row r="2626" spans="1:3" x14ac:dyDescent="0.3">
      <c r="A2626">
        <v>430745</v>
      </c>
      <c r="B2626" t="s">
        <v>812</v>
      </c>
      <c r="C2626">
        <v>3</v>
      </c>
    </row>
    <row r="2627" spans="1:3" x14ac:dyDescent="0.3">
      <c r="A2627">
        <v>430750</v>
      </c>
      <c r="B2627" t="s">
        <v>811</v>
      </c>
      <c r="C2627">
        <v>9</v>
      </c>
    </row>
    <row r="2628" spans="1:3" x14ac:dyDescent="0.3">
      <c r="A2628">
        <v>430755</v>
      </c>
      <c r="B2628" t="s">
        <v>810</v>
      </c>
      <c r="C2628">
        <v>6</v>
      </c>
    </row>
    <row r="2629" spans="1:3" x14ac:dyDescent="0.3">
      <c r="A2629">
        <v>430760</v>
      </c>
      <c r="B2629" t="s">
        <v>809</v>
      </c>
      <c r="C2629">
        <v>73</v>
      </c>
    </row>
    <row r="2630" spans="1:3" x14ac:dyDescent="0.3">
      <c r="A2630">
        <v>430770</v>
      </c>
      <c r="B2630" t="s">
        <v>808</v>
      </c>
      <c r="C2630">
        <v>23</v>
      </c>
    </row>
    <row r="2631" spans="1:3" x14ac:dyDescent="0.3">
      <c r="A2631">
        <v>430780</v>
      </c>
      <c r="B2631" t="s">
        <v>807</v>
      </c>
      <c r="C2631">
        <v>41</v>
      </c>
    </row>
    <row r="2632" spans="1:3" x14ac:dyDescent="0.3">
      <c r="A2632">
        <v>430781</v>
      </c>
      <c r="B2632" t="s">
        <v>806</v>
      </c>
      <c r="C2632">
        <v>1</v>
      </c>
    </row>
    <row r="2633" spans="1:3" x14ac:dyDescent="0.3">
      <c r="A2633">
        <v>430786</v>
      </c>
      <c r="B2633" t="s">
        <v>804</v>
      </c>
      <c r="C2633">
        <v>7</v>
      </c>
    </row>
    <row r="2634" spans="1:3" x14ac:dyDescent="0.3">
      <c r="A2634">
        <v>430790</v>
      </c>
      <c r="B2634" t="s">
        <v>803</v>
      </c>
      <c r="C2634">
        <v>66</v>
      </c>
    </row>
    <row r="2635" spans="1:3" x14ac:dyDescent="0.3">
      <c r="A2635">
        <v>430800</v>
      </c>
      <c r="B2635" t="s">
        <v>802</v>
      </c>
      <c r="C2635">
        <v>2</v>
      </c>
    </row>
    <row r="2636" spans="1:3" x14ac:dyDescent="0.3">
      <c r="A2636">
        <v>430807</v>
      </c>
      <c r="B2636" t="s">
        <v>800</v>
      </c>
      <c r="C2636">
        <v>1</v>
      </c>
    </row>
    <row r="2637" spans="1:3" x14ac:dyDescent="0.3">
      <c r="A2637">
        <v>430810</v>
      </c>
      <c r="B2637" t="s">
        <v>799</v>
      </c>
      <c r="C2637">
        <v>19</v>
      </c>
    </row>
    <row r="2638" spans="1:3" x14ac:dyDescent="0.3">
      <c r="A2638">
        <v>430820</v>
      </c>
      <c r="B2638" t="s">
        <v>798</v>
      </c>
      <c r="C2638">
        <v>40</v>
      </c>
    </row>
    <row r="2639" spans="1:3" x14ac:dyDescent="0.3">
      <c r="A2639">
        <v>430825</v>
      </c>
      <c r="B2639" t="s">
        <v>797</v>
      </c>
      <c r="C2639">
        <v>5</v>
      </c>
    </row>
    <row r="2640" spans="1:3" x14ac:dyDescent="0.3">
      <c r="A2640">
        <v>430840</v>
      </c>
      <c r="B2640" t="s">
        <v>795</v>
      </c>
      <c r="C2640">
        <v>2</v>
      </c>
    </row>
    <row r="2641" spans="1:3" x14ac:dyDescent="0.3">
      <c r="A2641">
        <v>430843</v>
      </c>
      <c r="B2641" t="s">
        <v>794</v>
      </c>
      <c r="C2641">
        <v>3</v>
      </c>
    </row>
    <row r="2642" spans="1:3" x14ac:dyDescent="0.3">
      <c r="A2642">
        <v>430845</v>
      </c>
      <c r="B2642" t="s">
        <v>5725</v>
      </c>
      <c r="C2642">
        <v>4</v>
      </c>
    </row>
    <row r="2643" spans="1:3" x14ac:dyDescent="0.3">
      <c r="A2643">
        <v>430850</v>
      </c>
      <c r="B2643" t="s">
        <v>792</v>
      </c>
      <c r="C2643">
        <v>86</v>
      </c>
    </row>
    <row r="2644" spans="1:3" x14ac:dyDescent="0.3">
      <c r="A2644">
        <v>430860</v>
      </c>
      <c r="B2644" t="s">
        <v>791</v>
      </c>
      <c r="C2644">
        <v>42</v>
      </c>
    </row>
    <row r="2645" spans="1:3" x14ac:dyDescent="0.3">
      <c r="A2645">
        <v>430870</v>
      </c>
      <c r="B2645" t="s">
        <v>789</v>
      </c>
      <c r="C2645">
        <v>3</v>
      </c>
    </row>
    <row r="2646" spans="1:3" x14ac:dyDescent="0.3">
      <c r="A2646">
        <v>430885</v>
      </c>
      <c r="B2646" t="s">
        <v>787</v>
      </c>
      <c r="C2646">
        <v>1</v>
      </c>
    </row>
    <row r="2647" spans="1:3" x14ac:dyDescent="0.3">
      <c r="A2647">
        <v>430890</v>
      </c>
      <c r="B2647" t="s">
        <v>786</v>
      </c>
      <c r="C2647">
        <v>7</v>
      </c>
    </row>
    <row r="2648" spans="1:3" x14ac:dyDescent="0.3">
      <c r="A2648">
        <v>430900</v>
      </c>
      <c r="B2648" t="s">
        <v>785</v>
      </c>
      <c r="C2648">
        <v>6</v>
      </c>
    </row>
    <row r="2649" spans="1:3" x14ac:dyDescent="0.3">
      <c r="A2649">
        <v>430905</v>
      </c>
      <c r="B2649" t="s">
        <v>784</v>
      </c>
      <c r="C2649">
        <v>9</v>
      </c>
    </row>
    <row r="2650" spans="1:3" x14ac:dyDescent="0.3">
      <c r="A2650">
        <v>430910</v>
      </c>
      <c r="B2650" t="s">
        <v>783</v>
      </c>
      <c r="C2650">
        <v>46</v>
      </c>
    </row>
    <row r="2651" spans="1:3" x14ac:dyDescent="0.3">
      <c r="A2651">
        <v>430920</v>
      </c>
      <c r="B2651" t="s">
        <v>780</v>
      </c>
      <c r="C2651">
        <v>547</v>
      </c>
    </row>
    <row r="2652" spans="1:3" x14ac:dyDescent="0.3">
      <c r="A2652">
        <v>430930</v>
      </c>
      <c r="B2652" t="s">
        <v>778</v>
      </c>
      <c r="C2652">
        <v>79</v>
      </c>
    </row>
    <row r="2653" spans="1:3" x14ac:dyDescent="0.3">
      <c r="A2653">
        <v>430940</v>
      </c>
      <c r="B2653" t="s">
        <v>777</v>
      </c>
      <c r="C2653">
        <v>30</v>
      </c>
    </row>
    <row r="2654" spans="1:3" x14ac:dyDescent="0.3">
      <c r="A2654">
        <v>430950</v>
      </c>
      <c r="B2654" t="s">
        <v>5683</v>
      </c>
      <c r="C2654">
        <v>4</v>
      </c>
    </row>
    <row r="2655" spans="1:3" x14ac:dyDescent="0.3">
      <c r="A2655">
        <v>430957</v>
      </c>
      <c r="B2655" t="s">
        <v>774</v>
      </c>
      <c r="C2655">
        <v>1</v>
      </c>
    </row>
    <row r="2656" spans="1:3" x14ac:dyDescent="0.3">
      <c r="A2656">
        <v>430960</v>
      </c>
      <c r="B2656" t="s">
        <v>773</v>
      </c>
      <c r="C2656">
        <v>17</v>
      </c>
    </row>
    <row r="2657" spans="1:3" x14ac:dyDescent="0.3">
      <c r="A2657">
        <v>430965</v>
      </c>
      <c r="B2657" t="s">
        <v>772</v>
      </c>
      <c r="C2657">
        <v>1</v>
      </c>
    </row>
    <row r="2658" spans="1:3" x14ac:dyDescent="0.3">
      <c r="A2658">
        <v>430970</v>
      </c>
      <c r="B2658" t="s">
        <v>771</v>
      </c>
      <c r="C2658">
        <v>1</v>
      </c>
    </row>
    <row r="2659" spans="1:3" x14ac:dyDescent="0.3">
      <c r="A2659">
        <v>430980</v>
      </c>
      <c r="B2659" t="s">
        <v>769</v>
      </c>
      <c r="C2659">
        <v>21</v>
      </c>
    </row>
    <row r="2660" spans="1:3" x14ac:dyDescent="0.3">
      <c r="A2660">
        <v>430990</v>
      </c>
      <c r="B2660" t="s">
        <v>768</v>
      </c>
      <c r="C2660">
        <v>7</v>
      </c>
    </row>
    <row r="2661" spans="1:3" x14ac:dyDescent="0.3">
      <c r="A2661">
        <v>431000</v>
      </c>
      <c r="B2661" t="s">
        <v>766</v>
      </c>
      <c r="C2661">
        <v>19</v>
      </c>
    </row>
    <row r="2662" spans="1:3" x14ac:dyDescent="0.3">
      <c r="A2662">
        <v>431010</v>
      </c>
      <c r="B2662" t="s">
        <v>765</v>
      </c>
      <c r="C2662">
        <v>76</v>
      </c>
    </row>
    <row r="2663" spans="1:3" x14ac:dyDescent="0.3">
      <c r="A2663">
        <v>431020</v>
      </c>
      <c r="B2663" t="s">
        <v>764</v>
      </c>
      <c r="C2663">
        <v>14</v>
      </c>
    </row>
    <row r="2664" spans="1:3" x14ac:dyDescent="0.3">
      <c r="A2664">
        <v>431033</v>
      </c>
      <c r="B2664" t="s">
        <v>762</v>
      </c>
      <c r="C2664">
        <v>34</v>
      </c>
    </row>
    <row r="2665" spans="1:3" x14ac:dyDescent="0.3">
      <c r="A2665">
        <v>431036</v>
      </c>
      <c r="B2665" t="s">
        <v>761</v>
      </c>
      <c r="C2665">
        <v>4</v>
      </c>
    </row>
    <row r="2666" spans="1:3" x14ac:dyDescent="0.3">
      <c r="A2666">
        <v>431040</v>
      </c>
      <c r="B2666" t="s">
        <v>760</v>
      </c>
      <c r="C2666">
        <v>4</v>
      </c>
    </row>
    <row r="2667" spans="1:3" x14ac:dyDescent="0.3">
      <c r="A2667">
        <v>431043</v>
      </c>
      <c r="B2667" t="s">
        <v>758</v>
      </c>
      <c r="C2667">
        <v>4</v>
      </c>
    </row>
    <row r="2668" spans="1:3" x14ac:dyDescent="0.3">
      <c r="A2668">
        <v>431050</v>
      </c>
      <c r="B2668" t="s">
        <v>756</v>
      </c>
      <c r="C2668">
        <v>1</v>
      </c>
    </row>
    <row r="2669" spans="1:3" x14ac:dyDescent="0.3">
      <c r="A2669">
        <v>431055</v>
      </c>
      <c r="B2669" t="s">
        <v>754</v>
      </c>
      <c r="C2669">
        <v>2</v>
      </c>
    </row>
    <row r="2670" spans="1:3" x14ac:dyDescent="0.3">
      <c r="A2670">
        <v>431060</v>
      </c>
      <c r="B2670" t="s">
        <v>752</v>
      </c>
      <c r="C2670">
        <v>9</v>
      </c>
    </row>
    <row r="2671" spans="1:3" x14ac:dyDescent="0.3">
      <c r="A2671">
        <v>431070</v>
      </c>
      <c r="B2671" t="s">
        <v>750</v>
      </c>
      <c r="C2671">
        <v>5</v>
      </c>
    </row>
    <row r="2672" spans="1:3" x14ac:dyDescent="0.3">
      <c r="A2672">
        <v>431080</v>
      </c>
      <c r="B2672" t="s">
        <v>748</v>
      </c>
      <c r="C2672">
        <v>20</v>
      </c>
    </row>
    <row r="2673" spans="1:3" x14ac:dyDescent="0.3">
      <c r="A2673">
        <v>431085</v>
      </c>
      <c r="B2673" t="s">
        <v>747</v>
      </c>
      <c r="C2673">
        <v>8</v>
      </c>
    </row>
    <row r="2674" spans="1:3" x14ac:dyDescent="0.3">
      <c r="A2674">
        <v>431087</v>
      </c>
      <c r="B2674" t="s">
        <v>746</v>
      </c>
      <c r="C2674">
        <v>1</v>
      </c>
    </row>
    <row r="2675" spans="1:3" x14ac:dyDescent="0.3">
      <c r="A2675">
        <v>431090</v>
      </c>
      <c r="B2675" t="s">
        <v>745</v>
      </c>
      <c r="C2675">
        <v>4</v>
      </c>
    </row>
    <row r="2676" spans="1:3" x14ac:dyDescent="0.3">
      <c r="A2676">
        <v>431100</v>
      </c>
      <c r="B2676" t="s">
        <v>744</v>
      </c>
      <c r="C2676">
        <v>6</v>
      </c>
    </row>
    <row r="2677" spans="1:3" x14ac:dyDescent="0.3">
      <c r="A2677">
        <v>431115</v>
      </c>
      <c r="B2677" t="s">
        <v>740</v>
      </c>
      <c r="C2677">
        <v>1</v>
      </c>
    </row>
    <row r="2678" spans="1:3" x14ac:dyDescent="0.3">
      <c r="A2678">
        <v>431120</v>
      </c>
      <c r="B2678" t="s">
        <v>739</v>
      </c>
      <c r="C2678">
        <v>3</v>
      </c>
    </row>
    <row r="2679" spans="1:3" x14ac:dyDescent="0.3">
      <c r="A2679">
        <v>431127</v>
      </c>
      <c r="B2679" t="s">
        <v>5726</v>
      </c>
      <c r="C2679">
        <v>4</v>
      </c>
    </row>
    <row r="2680" spans="1:3" x14ac:dyDescent="0.3">
      <c r="A2680">
        <v>431130</v>
      </c>
      <c r="B2680" t="s">
        <v>735</v>
      </c>
      <c r="C2680">
        <v>48</v>
      </c>
    </row>
    <row r="2681" spans="1:3" x14ac:dyDescent="0.3">
      <c r="A2681">
        <v>431140</v>
      </c>
      <c r="B2681" t="s">
        <v>734</v>
      </c>
      <c r="C2681">
        <v>170</v>
      </c>
    </row>
    <row r="2682" spans="1:3" x14ac:dyDescent="0.3">
      <c r="A2682">
        <v>431150</v>
      </c>
      <c r="B2682" t="s">
        <v>732</v>
      </c>
      <c r="C2682">
        <v>1</v>
      </c>
    </row>
    <row r="2683" spans="1:3" x14ac:dyDescent="0.3">
      <c r="A2683">
        <v>431160</v>
      </c>
      <c r="B2683" t="s">
        <v>731</v>
      </c>
      <c r="C2683">
        <v>3</v>
      </c>
    </row>
    <row r="2684" spans="1:3" x14ac:dyDescent="0.3">
      <c r="A2684">
        <v>431162</v>
      </c>
      <c r="B2684" t="s">
        <v>730</v>
      </c>
      <c r="C2684">
        <v>10</v>
      </c>
    </row>
    <row r="2685" spans="1:3" x14ac:dyDescent="0.3">
      <c r="A2685">
        <v>431164</v>
      </c>
      <c r="B2685" t="s">
        <v>729</v>
      </c>
      <c r="C2685">
        <v>1</v>
      </c>
    </row>
    <row r="2686" spans="1:3" x14ac:dyDescent="0.3">
      <c r="A2686">
        <v>431170</v>
      </c>
      <c r="B2686" t="s">
        <v>728</v>
      </c>
      <c r="C2686">
        <v>5</v>
      </c>
    </row>
    <row r="2687" spans="1:3" x14ac:dyDescent="0.3">
      <c r="A2687">
        <v>431179</v>
      </c>
      <c r="B2687" t="s">
        <v>723</v>
      </c>
      <c r="C2687">
        <v>2</v>
      </c>
    </row>
    <row r="2688" spans="1:3" x14ac:dyDescent="0.3">
      <c r="A2688">
        <v>431180</v>
      </c>
      <c r="B2688" t="s">
        <v>722</v>
      </c>
      <c r="C2688">
        <v>76</v>
      </c>
    </row>
    <row r="2689" spans="1:3" x14ac:dyDescent="0.3">
      <c r="A2689">
        <v>431190</v>
      </c>
      <c r="B2689" t="s">
        <v>721</v>
      </c>
      <c r="C2689">
        <v>1</v>
      </c>
    </row>
    <row r="2690" spans="1:3" x14ac:dyDescent="0.3">
      <c r="A2690">
        <v>431200</v>
      </c>
      <c r="B2690" t="s">
        <v>719</v>
      </c>
      <c r="C2690">
        <v>23</v>
      </c>
    </row>
    <row r="2691" spans="1:3" x14ac:dyDescent="0.3">
      <c r="A2691">
        <v>431205</v>
      </c>
      <c r="B2691" t="s">
        <v>718</v>
      </c>
      <c r="C2691">
        <v>2</v>
      </c>
    </row>
    <row r="2692" spans="1:3" x14ac:dyDescent="0.3">
      <c r="A2692">
        <v>431213</v>
      </c>
      <c r="B2692" t="s">
        <v>716</v>
      </c>
      <c r="C2692">
        <v>1</v>
      </c>
    </row>
    <row r="2693" spans="1:3" x14ac:dyDescent="0.3">
      <c r="A2693">
        <v>431215</v>
      </c>
      <c r="B2693" t="s">
        <v>715</v>
      </c>
      <c r="C2693">
        <v>2</v>
      </c>
    </row>
    <row r="2694" spans="1:3" x14ac:dyDescent="0.3">
      <c r="A2694">
        <v>431220</v>
      </c>
      <c r="B2694" t="s">
        <v>713</v>
      </c>
      <c r="C2694">
        <v>2</v>
      </c>
    </row>
    <row r="2695" spans="1:3" x14ac:dyDescent="0.3">
      <c r="A2695">
        <v>431230</v>
      </c>
      <c r="B2695" t="s">
        <v>711</v>
      </c>
      <c r="C2695">
        <v>1</v>
      </c>
    </row>
    <row r="2696" spans="1:3" x14ac:dyDescent="0.3">
      <c r="A2696">
        <v>431235</v>
      </c>
      <c r="B2696" t="s">
        <v>710</v>
      </c>
      <c r="C2696">
        <v>3</v>
      </c>
    </row>
    <row r="2697" spans="1:3" x14ac:dyDescent="0.3">
      <c r="A2697">
        <v>431238</v>
      </c>
      <c r="B2697" t="s">
        <v>708</v>
      </c>
      <c r="C2697">
        <v>3</v>
      </c>
    </row>
    <row r="2698" spans="1:3" x14ac:dyDescent="0.3">
      <c r="A2698">
        <v>431240</v>
      </c>
      <c r="B2698" t="s">
        <v>707</v>
      </c>
      <c r="C2698">
        <v>115</v>
      </c>
    </row>
    <row r="2699" spans="1:3" x14ac:dyDescent="0.3">
      <c r="A2699">
        <v>431260</v>
      </c>
      <c r="B2699" t="s">
        <v>701</v>
      </c>
      <c r="C2699">
        <v>12</v>
      </c>
    </row>
    <row r="2700" spans="1:3" x14ac:dyDescent="0.3">
      <c r="A2700">
        <v>431261</v>
      </c>
      <c r="B2700" t="s">
        <v>700</v>
      </c>
      <c r="C2700">
        <v>3</v>
      </c>
    </row>
    <row r="2701" spans="1:3" x14ac:dyDescent="0.3">
      <c r="A2701">
        <v>431265</v>
      </c>
      <c r="B2701" t="s">
        <v>5684</v>
      </c>
      <c r="C2701">
        <v>13</v>
      </c>
    </row>
    <row r="2702" spans="1:3" x14ac:dyDescent="0.3">
      <c r="A2702">
        <v>431270</v>
      </c>
      <c r="B2702" t="s">
        <v>696</v>
      </c>
      <c r="C2702">
        <v>4</v>
      </c>
    </row>
    <row r="2703" spans="1:3" x14ac:dyDescent="0.3">
      <c r="A2703">
        <v>431275</v>
      </c>
      <c r="B2703" t="s">
        <v>695</v>
      </c>
      <c r="C2703">
        <v>10</v>
      </c>
    </row>
    <row r="2704" spans="1:3" x14ac:dyDescent="0.3">
      <c r="A2704">
        <v>431280</v>
      </c>
      <c r="B2704" t="s">
        <v>694</v>
      </c>
      <c r="C2704">
        <v>4</v>
      </c>
    </row>
    <row r="2705" spans="1:3" x14ac:dyDescent="0.3">
      <c r="A2705">
        <v>431290</v>
      </c>
      <c r="B2705" t="s">
        <v>693</v>
      </c>
      <c r="C2705">
        <v>15</v>
      </c>
    </row>
    <row r="2706" spans="1:3" x14ac:dyDescent="0.3">
      <c r="A2706">
        <v>431295</v>
      </c>
      <c r="B2706" t="s">
        <v>692</v>
      </c>
      <c r="C2706">
        <v>4</v>
      </c>
    </row>
    <row r="2707" spans="1:3" x14ac:dyDescent="0.3">
      <c r="A2707">
        <v>431300</v>
      </c>
      <c r="B2707" t="s">
        <v>691</v>
      </c>
      <c r="C2707">
        <v>7</v>
      </c>
    </row>
    <row r="2708" spans="1:3" x14ac:dyDescent="0.3">
      <c r="A2708">
        <v>431301</v>
      </c>
      <c r="B2708" t="s">
        <v>690</v>
      </c>
      <c r="C2708">
        <v>1</v>
      </c>
    </row>
    <row r="2709" spans="1:3" x14ac:dyDescent="0.3">
      <c r="A2709">
        <v>431303</v>
      </c>
      <c r="B2709" t="s">
        <v>689</v>
      </c>
      <c r="C2709">
        <v>2</v>
      </c>
    </row>
    <row r="2710" spans="1:3" x14ac:dyDescent="0.3">
      <c r="A2710">
        <v>431306</v>
      </c>
      <c r="B2710" t="s">
        <v>688</v>
      </c>
      <c r="C2710">
        <v>24</v>
      </c>
    </row>
    <row r="2711" spans="1:3" x14ac:dyDescent="0.3">
      <c r="A2711">
        <v>431308</v>
      </c>
      <c r="B2711" t="s">
        <v>687</v>
      </c>
      <c r="C2711">
        <v>2</v>
      </c>
    </row>
    <row r="2712" spans="1:3" x14ac:dyDescent="0.3">
      <c r="A2712">
        <v>431310</v>
      </c>
      <c r="B2712" t="s">
        <v>686</v>
      </c>
      <c r="C2712">
        <v>1</v>
      </c>
    </row>
    <row r="2713" spans="1:3" x14ac:dyDescent="0.3">
      <c r="A2713">
        <v>431320</v>
      </c>
      <c r="B2713" t="s">
        <v>685</v>
      </c>
      <c r="C2713">
        <v>19</v>
      </c>
    </row>
    <row r="2714" spans="1:3" x14ac:dyDescent="0.3">
      <c r="A2714">
        <v>431330</v>
      </c>
      <c r="B2714" t="s">
        <v>684</v>
      </c>
      <c r="C2714">
        <v>32</v>
      </c>
    </row>
    <row r="2715" spans="1:3" x14ac:dyDescent="0.3">
      <c r="A2715">
        <v>431333</v>
      </c>
      <c r="B2715" t="s">
        <v>683</v>
      </c>
      <c r="C2715">
        <v>3</v>
      </c>
    </row>
    <row r="2716" spans="1:3" x14ac:dyDescent="0.3">
      <c r="A2716">
        <v>431335</v>
      </c>
      <c r="B2716" t="s">
        <v>682</v>
      </c>
      <c r="C2716">
        <v>4</v>
      </c>
    </row>
    <row r="2717" spans="1:3" x14ac:dyDescent="0.3">
      <c r="A2717">
        <v>431337</v>
      </c>
      <c r="B2717" t="s">
        <v>681</v>
      </c>
      <c r="C2717">
        <v>33</v>
      </c>
    </row>
    <row r="2718" spans="1:3" x14ac:dyDescent="0.3">
      <c r="A2718">
        <v>431349</v>
      </c>
      <c r="B2718" t="s">
        <v>675</v>
      </c>
      <c r="C2718">
        <v>1</v>
      </c>
    </row>
    <row r="2719" spans="1:3" x14ac:dyDescent="0.3">
      <c r="A2719">
        <v>431339</v>
      </c>
      <c r="B2719" t="s">
        <v>680</v>
      </c>
      <c r="C2719">
        <v>2</v>
      </c>
    </row>
    <row r="2720" spans="1:3" x14ac:dyDescent="0.3">
      <c r="A2720">
        <v>431340</v>
      </c>
      <c r="B2720" t="s">
        <v>679</v>
      </c>
      <c r="C2720">
        <v>280</v>
      </c>
    </row>
    <row r="2721" spans="1:3" x14ac:dyDescent="0.3">
      <c r="A2721">
        <v>431342</v>
      </c>
      <c r="B2721" t="s">
        <v>678</v>
      </c>
      <c r="C2721">
        <v>1</v>
      </c>
    </row>
    <row r="2722" spans="1:3" x14ac:dyDescent="0.3">
      <c r="A2722">
        <v>431346</v>
      </c>
      <c r="B2722" t="s">
        <v>676</v>
      </c>
      <c r="C2722">
        <v>7</v>
      </c>
    </row>
    <row r="2723" spans="1:3" x14ac:dyDescent="0.3">
      <c r="A2723">
        <v>431350</v>
      </c>
      <c r="B2723" t="s">
        <v>674</v>
      </c>
      <c r="C2723">
        <v>51</v>
      </c>
    </row>
    <row r="2724" spans="1:3" x14ac:dyDescent="0.3">
      <c r="A2724">
        <v>431360</v>
      </c>
      <c r="B2724" t="s">
        <v>673</v>
      </c>
      <c r="C2724">
        <v>8</v>
      </c>
    </row>
    <row r="2725" spans="1:3" x14ac:dyDescent="0.3">
      <c r="A2725">
        <v>431365</v>
      </c>
      <c r="B2725" t="s">
        <v>672</v>
      </c>
      <c r="C2725">
        <v>5</v>
      </c>
    </row>
    <row r="2726" spans="1:3" x14ac:dyDescent="0.3">
      <c r="A2726">
        <v>431370</v>
      </c>
      <c r="B2726" t="s">
        <v>5685</v>
      </c>
      <c r="C2726">
        <v>91</v>
      </c>
    </row>
    <row r="2727" spans="1:3" x14ac:dyDescent="0.3">
      <c r="A2727">
        <v>431390</v>
      </c>
      <c r="B2727" t="s">
        <v>669</v>
      </c>
      <c r="C2727">
        <v>41</v>
      </c>
    </row>
    <row r="2728" spans="1:3" x14ac:dyDescent="0.3">
      <c r="A2728">
        <v>431395</v>
      </c>
      <c r="B2728" t="s">
        <v>668</v>
      </c>
      <c r="C2728">
        <v>3</v>
      </c>
    </row>
    <row r="2729" spans="1:3" x14ac:dyDescent="0.3">
      <c r="A2729">
        <v>431400</v>
      </c>
      <c r="B2729" t="s">
        <v>667</v>
      </c>
      <c r="C2729">
        <v>3</v>
      </c>
    </row>
    <row r="2730" spans="1:3" x14ac:dyDescent="0.3">
      <c r="A2730">
        <v>431403</v>
      </c>
      <c r="B2730" t="s">
        <v>665</v>
      </c>
      <c r="C2730">
        <v>1</v>
      </c>
    </row>
    <row r="2731" spans="1:3" x14ac:dyDescent="0.3">
      <c r="A2731">
        <v>431405</v>
      </c>
      <c r="B2731" t="s">
        <v>664</v>
      </c>
      <c r="C2731">
        <v>28</v>
      </c>
    </row>
    <row r="2732" spans="1:3" x14ac:dyDescent="0.3">
      <c r="A2732">
        <v>431410</v>
      </c>
      <c r="B2732" t="s">
        <v>661</v>
      </c>
      <c r="C2732">
        <v>1134</v>
      </c>
    </row>
    <row r="2733" spans="1:3" x14ac:dyDescent="0.3">
      <c r="A2733">
        <v>431415</v>
      </c>
      <c r="B2733" t="s">
        <v>659</v>
      </c>
      <c r="C2733">
        <v>1</v>
      </c>
    </row>
    <row r="2734" spans="1:3" x14ac:dyDescent="0.3">
      <c r="A2734">
        <v>431417</v>
      </c>
      <c r="B2734" t="s">
        <v>658</v>
      </c>
      <c r="C2734">
        <v>1</v>
      </c>
    </row>
    <row r="2735" spans="1:3" x14ac:dyDescent="0.3">
      <c r="A2735">
        <v>431420</v>
      </c>
      <c r="B2735" t="s">
        <v>657</v>
      </c>
      <c r="C2735">
        <v>2</v>
      </c>
    </row>
    <row r="2736" spans="1:3" x14ac:dyDescent="0.3">
      <c r="A2736">
        <v>431430</v>
      </c>
      <c r="B2736" t="s">
        <v>656</v>
      </c>
      <c r="C2736">
        <v>5</v>
      </c>
    </row>
    <row r="2737" spans="1:3" x14ac:dyDescent="0.3">
      <c r="A2737">
        <v>431440</v>
      </c>
      <c r="B2737" t="s">
        <v>655</v>
      </c>
      <c r="C2737">
        <v>510</v>
      </c>
    </row>
    <row r="2738" spans="1:3" x14ac:dyDescent="0.3">
      <c r="A2738">
        <v>431442</v>
      </c>
      <c r="B2738" t="s">
        <v>654</v>
      </c>
      <c r="C2738">
        <v>2</v>
      </c>
    </row>
    <row r="2739" spans="1:3" x14ac:dyDescent="0.3">
      <c r="A2739">
        <v>431445</v>
      </c>
      <c r="B2739" t="s">
        <v>653</v>
      </c>
      <c r="C2739">
        <v>3</v>
      </c>
    </row>
    <row r="2740" spans="1:3" x14ac:dyDescent="0.3">
      <c r="A2740">
        <v>431446</v>
      </c>
      <c r="B2740" t="s">
        <v>652</v>
      </c>
      <c r="C2740">
        <v>3</v>
      </c>
    </row>
    <row r="2741" spans="1:3" x14ac:dyDescent="0.3">
      <c r="A2741">
        <v>431449</v>
      </c>
      <c r="B2741" t="s">
        <v>650</v>
      </c>
      <c r="C2741">
        <v>2</v>
      </c>
    </row>
    <row r="2742" spans="1:3" x14ac:dyDescent="0.3">
      <c r="A2742">
        <v>431450</v>
      </c>
      <c r="B2742" t="s">
        <v>649</v>
      </c>
      <c r="C2742">
        <v>4</v>
      </c>
    </row>
    <row r="2743" spans="1:3" x14ac:dyDescent="0.3">
      <c r="A2743">
        <v>431454</v>
      </c>
      <c r="B2743" t="s">
        <v>5341</v>
      </c>
      <c r="C2743">
        <v>7</v>
      </c>
    </row>
    <row r="2744" spans="1:3" x14ac:dyDescent="0.3">
      <c r="A2744">
        <v>431470</v>
      </c>
      <c r="B2744" t="s">
        <v>646</v>
      </c>
      <c r="C2744">
        <v>18</v>
      </c>
    </row>
    <row r="2745" spans="1:3" x14ac:dyDescent="0.3">
      <c r="A2745">
        <v>431475</v>
      </c>
      <c r="B2745" t="s">
        <v>5727</v>
      </c>
      <c r="C2745">
        <v>1</v>
      </c>
    </row>
    <row r="2746" spans="1:3" x14ac:dyDescent="0.3">
      <c r="A2746">
        <v>431477</v>
      </c>
      <c r="B2746" t="s">
        <v>644</v>
      </c>
      <c r="C2746">
        <v>2</v>
      </c>
    </row>
    <row r="2747" spans="1:3" x14ac:dyDescent="0.3">
      <c r="A2747">
        <v>431480</v>
      </c>
      <c r="B2747" t="s">
        <v>642</v>
      </c>
      <c r="C2747">
        <v>32</v>
      </c>
    </row>
    <row r="2748" spans="1:3" x14ac:dyDescent="0.3">
      <c r="A2748">
        <v>431490</v>
      </c>
      <c r="B2748" t="s">
        <v>641</v>
      </c>
      <c r="C2748">
        <v>7378</v>
      </c>
    </row>
    <row r="2749" spans="1:3" x14ac:dyDescent="0.3">
      <c r="A2749">
        <v>431500</v>
      </c>
      <c r="B2749" t="s">
        <v>640</v>
      </c>
      <c r="C2749">
        <v>4</v>
      </c>
    </row>
    <row r="2750" spans="1:3" x14ac:dyDescent="0.3">
      <c r="A2750">
        <v>431505</v>
      </c>
      <c r="B2750" t="s">
        <v>639</v>
      </c>
      <c r="C2750">
        <v>9</v>
      </c>
    </row>
    <row r="2751" spans="1:3" x14ac:dyDescent="0.3">
      <c r="A2751">
        <v>431510</v>
      </c>
      <c r="B2751" t="s">
        <v>637</v>
      </c>
      <c r="C2751">
        <v>2</v>
      </c>
    </row>
    <row r="2752" spans="1:3" x14ac:dyDescent="0.3">
      <c r="A2752">
        <v>431514</v>
      </c>
      <c r="B2752" t="s">
        <v>635</v>
      </c>
      <c r="C2752">
        <v>1</v>
      </c>
    </row>
    <row r="2753" spans="1:3" x14ac:dyDescent="0.3">
      <c r="A2753">
        <v>431520</v>
      </c>
      <c r="B2753" t="s">
        <v>632</v>
      </c>
      <c r="C2753">
        <v>7</v>
      </c>
    </row>
    <row r="2754" spans="1:3" x14ac:dyDescent="0.3">
      <c r="A2754">
        <v>431530</v>
      </c>
      <c r="B2754" t="s">
        <v>631</v>
      </c>
      <c r="C2754">
        <v>3</v>
      </c>
    </row>
    <row r="2755" spans="1:3" x14ac:dyDescent="0.3">
      <c r="A2755">
        <v>431531</v>
      </c>
      <c r="B2755" t="s">
        <v>630</v>
      </c>
      <c r="C2755">
        <v>2</v>
      </c>
    </row>
    <row r="2756" spans="1:3" x14ac:dyDescent="0.3">
      <c r="A2756">
        <v>431532</v>
      </c>
      <c r="B2756" t="s">
        <v>629</v>
      </c>
      <c r="C2756">
        <v>1</v>
      </c>
    </row>
    <row r="2757" spans="1:3" x14ac:dyDescent="0.3">
      <c r="A2757">
        <v>431535</v>
      </c>
      <c r="B2757" t="s">
        <v>628</v>
      </c>
      <c r="C2757">
        <v>1</v>
      </c>
    </row>
    <row r="2758" spans="1:3" x14ac:dyDescent="0.3">
      <c r="A2758">
        <v>431540</v>
      </c>
      <c r="B2758" t="s">
        <v>627</v>
      </c>
      <c r="C2758">
        <v>3</v>
      </c>
    </row>
    <row r="2759" spans="1:3" x14ac:dyDescent="0.3">
      <c r="A2759">
        <v>431550</v>
      </c>
      <c r="B2759" t="s">
        <v>625</v>
      </c>
      <c r="C2759">
        <v>4</v>
      </c>
    </row>
    <row r="2760" spans="1:3" x14ac:dyDescent="0.3">
      <c r="A2760">
        <v>431555</v>
      </c>
      <c r="B2760" t="s">
        <v>5728</v>
      </c>
      <c r="C2760">
        <v>1</v>
      </c>
    </row>
    <row r="2761" spans="1:3" x14ac:dyDescent="0.3">
      <c r="A2761">
        <v>431560</v>
      </c>
      <c r="B2761" t="s">
        <v>623</v>
      </c>
      <c r="C2761">
        <v>750</v>
      </c>
    </row>
    <row r="2762" spans="1:3" x14ac:dyDescent="0.3">
      <c r="A2762">
        <v>431570</v>
      </c>
      <c r="B2762" t="s">
        <v>622</v>
      </c>
      <c r="C2762">
        <v>32</v>
      </c>
    </row>
    <row r="2763" spans="1:3" x14ac:dyDescent="0.3">
      <c r="A2763">
        <v>431580</v>
      </c>
      <c r="B2763" t="s">
        <v>620</v>
      </c>
      <c r="C2763">
        <v>5</v>
      </c>
    </row>
    <row r="2764" spans="1:3" x14ac:dyDescent="0.3">
      <c r="A2764">
        <v>431590</v>
      </c>
      <c r="B2764" t="s">
        <v>619</v>
      </c>
      <c r="C2764">
        <v>4</v>
      </c>
    </row>
    <row r="2765" spans="1:3" x14ac:dyDescent="0.3">
      <c r="A2765">
        <v>431595</v>
      </c>
      <c r="B2765" t="s">
        <v>618</v>
      </c>
      <c r="C2765">
        <v>1</v>
      </c>
    </row>
    <row r="2766" spans="1:3" x14ac:dyDescent="0.3">
      <c r="A2766">
        <v>431600</v>
      </c>
      <c r="B2766" t="s">
        <v>617</v>
      </c>
      <c r="C2766">
        <v>10</v>
      </c>
    </row>
    <row r="2767" spans="1:3" x14ac:dyDescent="0.3">
      <c r="A2767">
        <v>431610</v>
      </c>
      <c r="B2767" t="s">
        <v>616</v>
      </c>
      <c r="C2767">
        <v>3</v>
      </c>
    </row>
    <row r="2768" spans="1:3" x14ac:dyDescent="0.3">
      <c r="A2768">
        <v>431620</v>
      </c>
      <c r="B2768" t="s">
        <v>615</v>
      </c>
      <c r="C2768">
        <v>17</v>
      </c>
    </row>
    <row r="2769" spans="1:3" x14ac:dyDescent="0.3">
      <c r="A2769">
        <v>431630</v>
      </c>
      <c r="B2769" t="s">
        <v>614</v>
      </c>
      <c r="C2769">
        <v>1</v>
      </c>
    </row>
    <row r="2770" spans="1:3" x14ac:dyDescent="0.3">
      <c r="A2770">
        <v>431640</v>
      </c>
      <c r="B2770" t="s">
        <v>613</v>
      </c>
      <c r="C2770">
        <v>3</v>
      </c>
    </row>
    <row r="2771" spans="1:3" x14ac:dyDescent="0.3">
      <c r="A2771">
        <v>431643</v>
      </c>
      <c r="B2771" t="s">
        <v>611</v>
      </c>
      <c r="C2771">
        <v>2</v>
      </c>
    </row>
    <row r="2772" spans="1:3" x14ac:dyDescent="0.3">
      <c r="A2772">
        <v>431645</v>
      </c>
      <c r="B2772" t="s">
        <v>610</v>
      </c>
      <c r="C2772">
        <v>2</v>
      </c>
    </row>
    <row r="2773" spans="1:3" x14ac:dyDescent="0.3">
      <c r="A2773">
        <v>431650</v>
      </c>
      <c r="B2773" t="s">
        <v>608</v>
      </c>
      <c r="C2773">
        <v>2</v>
      </c>
    </row>
    <row r="2774" spans="1:3" x14ac:dyDescent="0.3">
      <c r="A2774">
        <v>431660</v>
      </c>
      <c r="B2774" t="s">
        <v>607</v>
      </c>
      <c r="C2774">
        <v>10</v>
      </c>
    </row>
    <row r="2775" spans="1:3" x14ac:dyDescent="0.3">
      <c r="A2775">
        <v>431710</v>
      </c>
      <c r="B2775" t="s">
        <v>5687</v>
      </c>
      <c r="C2775">
        <v>144</v>
      </c>
    </row>
    <row r="2776" spans="1:3" x14ac:dyDescent="0.3">
      <c r="A2776">
        <v>431670</v>
      </c>
      <c r="B2776" t="s">
        <v>606</v>
      </c>
      <c r="C2776">
        <v>4</v>
      </c>
    </row>
    <row r="2777" spans="1:3" x14ac:dyDescent="0.3">
      <c r="A2777">
        <v>431673</v>
      </c>
      <c r="B2777" t="s">
        <v>605</v>
      </c>
      <c r="C2777">
        <v>3</v>
      </c>
    </row>
    <row r="2778" spans="1:3" x14ac:dyDescent="0.3">
      <c r="A2778">
        <v>431675</v>
      </c>
      <c r="B2778" t="s">
        <v>604</v>
      </c>
      <c r="C2778">
        <v>9</v>
      </c>
    </row>
    <row r="2779" spans="1:3" x14ac:dyDescent="0.3">
      <c r="A2779">
        <v>431680</v>
      </c>
      <c r="B2779" t="s">
        <v>603</v>
      </c>
      <c r="C2779">
        <v>149</v>
      </c>
    </row>
    <row r="2780" spans="1:3" x14ac:dyDescent="0.3">
      <c r="A2780">
        <v>431697</v>
      </c>
      <c r="B2780" t="s">
        <v>600</v>
      </c>
      <c r="C2780">
        <v>1</v>
      </c>
    </row>
    <row r="2781" spans="1:3" x14ac:dyDescent="0.3">
      <c r="A2781">
        <v>431690</v>
      </c>
      <c r="B2781" t="s">
        <v>602</v>
      </c>
      <c r="C2781">
        <v>286</v>
      </c>
    </row>
    <row r="2782" spans="1:3" x14ac:dyDescent="0.3">
      <c r="A2782">
        <v>431695</v>
      </c>
      <c r="B2782" t="s">
        <v>601</v>
      </c>
      <c r="C2782">
        <v>3</v>
      </c>
    </row>
    <row r="2783" spans="1:3" x14ac:dyDescent="0.3">
      <c r="A2783">
        <v>431720</v>
      </c>
      <c r="B2783" t="s">
        <v>597</v>
      </c>
      <c r="C2783">
        <v>52</v>
      </c>
    </row>
    <row r="2784" spans="1:3" x14ac:dyDescent="0.3">
      <c r="A2784">
        <v>431730</v>
      </c>
      <c r="B2784" t="s">
        <v>595</v>
      </c>
      <c r="C2784">
        <v>31</v>
      </c>
    </row>
    <row r="2785" spans="1:3" x14ac:dyDescent="0.3">
      <c r="A2785">
        <v>431740</v>
      </c>
      <c r="B2785" t="s">
        <v>594</v>
      </c>
      <c r="C2785">
        <v>77</v>
      </c>
    </row>
    <row r="2786" spans="1:3" x14ac:dyDescent="0.3">
      <c r="A2786">
        <v>431750</v>
      </c>
      <c r="B2786" t="s">
        <v>593</v>
      </c>
      <c r="C2786">
        <v>42</v>
      </c>
    </row>
    <row r="2787" spans="1:3" x14ac:dyDescent="0.3">
      <c r="A2787">
        <v>431760</v>
      </c>
      <c r="B2787" t="s">
        <v>591</v>
      </c>
      <c r="C2787">
        <v>48</v>
      </c>
    </row>
    <row r="2788" spans="1:3" x14ac:dyDescent="0.3">
      <c r="A2788">
        <v>431775</v>
      </c>
      <c r="B2788" t="s">
        <v>589</v>
      </c>
      <c r="C2788">
        <v>4</v>
      </c>
    </row>
    <row r="2789" spans="1:3" x14ac:dyDescent="0.3">
      <c r="A2789">
        <v>431780</v>
      </c>
      <c r="B2789" t="s">
        <v>588</v>
      </c>
      <c r="C2789">
        <v>3</v>
      </c>
    </row>
    <row r="2790" spans="1:3" x14ac:dyDescent="0.3">
      <c r="A2790">
        <v>431790</v>
      </c>
      <c r="B2790" t="s">
        <v>587</v>
      </c>
      <c r="C2790">
        <v>3</v>
      </c>
    </row>
    <row r="2791" spans="1:3" x14ac:dyDescent="0.3">
      <c r="A2791">
        <v>431800</v>
      </c>
      <c r="B2791" t="s">
        <v>585</v>
      </c>
      <c r="C2791">
        <v>94</v>
      </c>
    </row>
    <row r="2792" spans="1:3" x14ac:dyDescent="0.3">
      <c r="A2792">
        <v>431805</v>
      </c>
      <c r="B2792" t="s">
        <v>584</v>
      </c>
      <c r="C2792">
        <v>4</v>
      </c>
    </row>
    <row r="2793" spans="1:3" x14ac:dyDescent="0.3">
      <c r="A2793">
        <v>431810</v>
      </c>
      <c r="B2793" t="s">
        <v>583</v>
      </c>
      <c r="C2793">
        <v>1</v>
      </c>
    </row>
    <row r="2794" spans="1:3" x14ac:dyDescent="0.3">
      <c r="A2794">
        <v>431820</v>
      </c>
      <c r="B2794" t="s">
        <v>582</v>
      </c>
      <c r="C2794">
        <v>10</v>
      </c>
    </row>
    <row r="2795" spans="1:3" x14ac:dyDescent="0.3">
      <c r="A2795">
        <v>431830</v>
      </c>
      <c r="B2795" t="s">
        <v>581</v>
      </c>
      <c r="C2795">
        <v>50</v>
      </c>
    </row>
    <row r="2796" spans="1:3" x14ac:dyDescent="0.3">
      <c r="A2796">
        <v>431840</v>
      </c>
      <c r="B2796" t="s">
        <v>580</v>
      </c>
      <c r="C2796">
        <v>25</v>
      </c>
    </row>
    <row r="2797" spans="1:3" x14ac:dyDescent="0.3">
      <c r="A2797">
        <v>431842</v>
      </c>
      <c r="B2797" t="s">
        <v>579</v>
      </c>
      <c r="C2797">
        <v>7</v>
      </c>
    </row>
    <row r="2798" spans="1:3" x14ac:dyDescent="0.3">
      <c r="A2798">
        <v>431843</v>
      </c>
      <c r="B2798" t="s">
        <v>578</v>
      </c>
      <c r="C2798">
        <v>1</v>
      </c>
    </row>
    <row r="2799" spans="1:3" x14ac:dyDescent="0.3">
      <c r="A2799">
        <v>431844</v>
      </c>
      <c r="B2799" t="s">
        <v>577</v>
      </c>
      <c r="C2799">
        <v>4</v>
      </c>
    </row>
    <row r="2800" spans="1:3" x14ac:dyDescent="0.3">
      <c r="A2800">
        <v>431845</v>
      </c>
      <c r="B2800" t="s">
        <v>5729</v>
      </c>
      <c r="C2800">
        <v>10</v>
      </c>
    </row>
    <row r="2801" spans="1:3" x14ac:dyDescent="0.3">
      <c r="A2801">
        <v>431846</v>
      </c>
      <c r="B2801" t="s">
        <v>575</v>
      </c>
      <c r="C2801">
        <v>1</v>
      </c>
    </row>
    <row r="2802" spans="1:3" x14ac:dyDescent="0.3">
      <c r="A2802">
        <v>431848</v>
      </c>
      <c r="B2802" t="s">
        <v>574</v>
      </c>
      <c r="C2802">
        <v>1</v>
      </c>
    </row>
    <row r="2803" spans="1:3" x14ac:dyDescent="0.3">
      <c r="A2803">
        <v>431849</v>
      </c>
      <c r="B2803" t="s">
        <v>573</v>
      </c>
      <c r="C2803">
        <v>1</v>
      </c>
    </row>
    <row r="2804" spans="1:3" x14ac:dyDescent="0.3">
      <c r="A2804">
        <v>431850</v>
      </c>
      <c r="B2804" t="s">
        <v>572</v>
      </c>
      <c r="C2804">
        <v>12</v>
      </c>
    </row>
    <row r="2805" spans="1:3" x14ac:dyDescent="0.3">
      <c r="A2805">
        <v>431860</v>
      </c>
      <c r="B2805" t="s">
        <v>571</v>
      </c>
      <c r="C2805">
        <v>3</v>
      </c>
    </row>
    <row r="2806" spans="1:3" x14ac:dyDescent="0.3">
      <c r="A2806">
        <v>431870</v>
      </c>
      <c r="B2806" t="s">
        <v>568</v>
      </c>
      <c r="C2806">
        <v>237</v>
      </c>
    </row>
    <row r="2807" spans="1:3" x14ac:dyDescent="0.3">
      <c r="A2807">
        <v>431880</v>
      </c>
      <c r="B2807" t="s">
        <v>567</v>
      </c>
      <c r="C2807">
        <v>3</v>
      </c>
    </row>
    <row r="2808" spans="1:3" x14ac:dyDescent="0.3">
      <c r="A2808">
        <v>431890</v>
      </c>
      <c r="B2808" t="s">
        <v>566</v>
      </c>
      <c r="C2808">
        <v>12</v>
      </c>
    </row>
    <row r="2809" spans="1:3" x14ac:dyDescent="0.3">
      <c r="A2809">
        <v>431900</v>
      </c>
      <c r="B2809" t="s">
        <v>565</v>
      </c>
      <c r="C2809">
        <v>24</v>
      </c>
    </row>
    <row r="2810" spans="1:3" x14ac:dyDescent="0.3">
      <c r="A2810">
        <v>431910</v>
      </c>
      <c r="B2810" t="s">
        <v>564</v>
      </c>
      <c r="C2810">
        <v>10</v>
      </c>
    </row>
    <row r="2811" spans="1:3" x14ac:dyDescent="0.3">
      <c r="A2811">
        <v>431920</v>
      </c>
      <c r="B2811" t="s">
        <v>561</v>
      </c>
      <c r="C2811">
        <v>1</v>
      </c>
    </row>
    <row r="2812" spans="1:3" x14ac:dyDescent="0.3">
      <c r="A2812">
        <v>431930</v>
      </c>
      <c r="B2812" t="s">
        <v>5689</v>
      </c>
      <c r="C2812">
        <v>2</v>
      </c>
    </row>
    <row r="2813" spans="1:3" x14ac:dyDescent="0.3">
      <c r="A2813">
        <v>431937</v>
      </c>
      <c r="B2813" t="s">
        <v>557</v>
      </c>
      <c r="C2813">
        <v>1</v>
      </c>
    </row>
    <row r="2814" spans="1:3" x14ac:dyDescent="0.3">
      <c r="A2814">
        <v>431940</v>
      </c>
      <c r="B2814" t="s">
        <v>556</v>
      </c>
      <c r="C2814">
        <v>1</v>
      </c>
    </row>
    <row r="2815" spans="1:3" x14ac:dyDescent="0.3">
      <c r="A2815">
        <v>431950</v>
      </c>
      <c r="B2815" t="s">
        <v>555</v>
      </c>
      <c r="C2815">
        <v>14</v>
      </c>
    </row>
    <row r="2816" spans="1:3" x14ac:dyDescent="0.3">
      <c r="A2816">
        <v>431960</v>
      </c>
      <c r="B2816" t="s">
        <v>554</v>
      </c>
      <c r="C2816">
        <v>3</v>
      </c>
    </row>
    <row r="2817" spans="1:3" x14ac:dyDescent="0.3">
      <c r="A2817">
        <v>431970</v>
      </c>
      <c r="B2817" t="s">
        <v>553</v>
      </c>
      <c r="C2817">
        <v>2</v>
      </c>
    </row>
    <row r="2818" spans="1:3" x14ac:dyDescent="0.3">
      <c r="A2818">
        <v>431975</v>
      </c>
      <c r="B2818" t="s">
        <v>550</v>
      </c>
      <c r="C2818">
        <v>1</v>
      </c>
    </row>
    <row r="2819" spans="1:3" x14ac:dyDescent="0.3">
      <c r="A2819">
        <v>431990</v>
      </c>
      <c r="B2819" t="s">
        <v>548</v>
      </c>
      <c r="C2819">
        <v>70</v>
      </c>
    </row>
    <row r="2820" spans="1:3" x14ac:dyDescent="0.3">
      <c r="A2820">
        <v>432000</v>
      </c>
      <c r="B2820" t="s">
        <v>547</v>
      </c>
      <c r="C2820">
        <v>248</v>
      </c>
    </row>
    <row r="2821" spans="1:3" x14ac:dyDescent="0.3">
      <c r="A2821">
        <v>432010</v>
      </c>
      <c r="B2821" t="s">
        <v>546</v>
      </c>
      <c r="C2821">
        <v>30</v>
      </c>
    </row>
    <row r="2822" spans="1:3" x14ac:dyDescent="0.3">
      <c r="A2822">
        <v>432020</v>
      </c>
      <c r="B2822" t="s">
        <v>545</v>
      </c>
      <c r="C2822">
        <v>12</v>
      </c>
    </row>
    <row r="2823" spans="1:3" x14ac:dyDescent="0.3">
      <c r="A2823">
        <v>432026</v>
      </c>
      <c r="B2823" t="s">
        <v>543</v>
      </c>
      <c r="C2823">
        <v>1</v>
      </c>
    </row>
    <row r="2824" spans="1:3" x14ac:dyDescent="0.3">
      <c r="A2824">
        <v>432030</v>
      </c>
      <c r="B2824" t="s">
        <v>542</v>
      </c>
      <c r="C2824">
        <v>11</v>
      </c>
    </row>
    <row r="2825" spans="1:3" x14ac:dyDescent="0.3">
      <c r="A2825">
        <v>432032</v>
      </c>
      <c r="B2825" t="s">
        <v>541</v>
      </c>
      <c r="C2825">
        <v>2</v>
      </c>
    </row>
    <row r="2826" spans="1:3" x14ac:dyDescent="0.3">
      <c r="A2826">
        <v>432040</v>
      </c>
      <c r="B2826" t="s">
        <v>539</v>
      </c>
      <c r="C2826">
        <v>27</v>
      </c>
    </row>
    <row r="2827" spans="1:3" x14ac:dyDescent="0.3">
      <c r="A2827">
        <v>432050</v>
      </c>
      <c r="B2827" t="s">
        <v>537</v>
      </c>
      <c r="C2827">
        <v>2</v>
      </c>
    </row>
    <row r="2828" spans="1:3" x14ac:dyDescent="0.3">
      <c r="A2828">
        <v>432055</v>
      </c>
      <c r="B2828" t="s">
        <v>536</v>
      </c>
      <c r="C2828">
        <v>3</v>
      </c>
    </row>
    <row r="2829" spans="1:3" x14ac:dyDescent="0.3">
      <c r="A2829">
        <v>432057</v>
      </c>
      <c r="B2829" t="s">
        <v>535</v>
      </c>
      <c r="C2829">
        <v>5</v>
      </c>
    </row>
    <row r="2830" spans="1:3" x14ac:dyDescent="0.3">
      <c r="A2830">
        <v>432060</v>
      </c>
      <c r="B2830" t="s">
        <v>534</v>
      </c>
      <c r="C2830">
        <v>3</v>
      </c>
    </row>
    <row r="2831" spans="1:3" x14ac:dyDescent="0.3">
      <c r="A2831">
        <v>432067</v>
      </c>
      <c r="B2831" t="s">
        <v>532</v>
      </c>
      <c r="C2831">
        <v>1</v>
      </c>
    </row>
    <row r="2832" spans="1:3" x14ac:dyDescent="0.3">
      <c r="A2832">
        <v>432070</v>
      </c>
      <c r="B2832" t="s">
        <v>531</v>
      </c>
      <c r="C2832">
        <v>2</v>
      </c>
    </row>
    <row r="2833" spans="1:3" x14ac:dyDescent="0.3">
      <c r="A2833">
        <v>432080</v>
      </c>
      <c r="B2833" t="s">
        <v>530</v>
      </c>
      <c r="C2833">
        <v>22</v>
      </c>
    </row>
    <row r="2834" spans="1:3" x14ac:dyDescent="0.3">
      <c r="A2834">
        <v>432090</v>
      </c>
      <c r="B2834" t="s">
        <v>528</v>
      </c>
      <c r="C2834">
        <v>33</v>
      </c>
    </row>
    <row r="2835" spans="1:3" x14ac:dyDescent="0.3">
      <c r="A2835">
        <v>432100</v>
      </c>
      <c r="B2835" t="s">
        <v>527</v>
      </c>
      <c r="C2835">
        <v>4</v>
      </c>
    </row>
    <row r="2836" spans="1:3" x14ac:dyDescent="0.3">
      <c r="A2836">
        <v>432110</v>
      </c>
      <c r="B2836" t="s">
        <v>526</v>
      </c>
      <c r="C2836">
        <v>20</v>
      </c>
    </row>
    <row r="2837" spans="1:3" x14ac:dyDescent="0.3">
      <c r="A2837">
        <v>432120</v>
      </c>
      <c r="B2837" t="s">
        <v>525</v>
      </c>
      <c r="C2837">
        <v>65</v>
      </c>
    </row>
    <row r="2838" spans="1:3" x14ac:dyDescent="0.3">
      <c r="A2838">
        <v>432130</v>
      </c>
      <c r="B2838" t="s">
        <v>524</v>
      </c>
      <c r="C2838">
        <v>3</v>
      </c>
    </row>
    <row r="2839" spans="1:3" x14ac:dyDescent="0.3">
      <c r="A2839">
        <v>432132</v>
      </c>
      <c r="B2839" t="s">
        <v>523</v>
      </c>
      <c r="C2839">
        <v>14</v>
      </c>
    </row>
    <row r="2840" spans="1:3" x14ac:dyDescent="0.3">
      <c r="A2840">
        <v>432140</v>
      </c>
      <c r="B2840" t="s">
        <v>521</v>
      </c>
      <c r="C2840">
        <v>34</v>
      </c>
    </row>
    <row r="2841" spans="1:3" x14ac:dyDescent="0.3">
      <c r="A2841">
        <v>432143</v>
      </c>
      <c r="B2841" t="s">
        <v>520</v>
      </c>
      <c r="C2841">
        <v>10</v>
      </c>
    </row>
    <row r="2842" spans="1:3" x14ac:dyDescent="0.3">
      <c r="A2842">
        <v>432145</v>
      </c>
      <c r="B2842" t="s">
        <v>519</v>
      </c>
      <c r="C2842">
        <v>37</v>
      </c>
    </row>
    <row r="2843" spans="1:3" x14ac:dyDescent="0.3">
      <c r="A2843">
        <v>432146</v>
      </c>
      <c r="B2843" t="s">
        <v>518</v>
      </c>
      <c r="C2843">
        <v>1</v>
      </c>
    </row>
    <row r="2844" spans="1:3" x14ac:dyDescent="0.3">
      <c r="A2844">
        <v>432147</v>
      </c>
      <c r="B2844" t="s">
        <v>517</v>
      </c>
      <c r="C2844">
        <v>3</v>
      </c>
    </row>
    <row r="2845" spans="1:3" x14ac:dyDescent="0.3">
      <c r="A2845">
        <v>432149</v>
      </c>
      <c r="B2845" t="s">
        <v>516</v>
      </c>
      <c r="C2845">
        <v>1</v>
      </c>
    </row>
    <row r="2846" spans="1:3" x14ac:dyDescent="0.3">
      <c r="A2846">
        <v>432150</v>
      </c>
      <c r="B2846" t="s">
        <v>515</v>
      </c>
      <c r="C2846">
        <v>105</v>
      </c>
    </row>
    <row r="2847" spans="1:3" x14ac:dyDescent="0.3">
      <c r="A2847">
        <v>432160</v>
      </c>
      <c r="B2847" t="s">
        <v>514</v>
      </c>
      <c r="C2847">
        <v>140</v>
      </c>
    </row>
    <row r="2848" spans="1:3" x14ac:dyDescent="0.3">
      <c r="A2848">
        <v>432163</v>
      </c>
      <c r="B2848" t="s">
        <v>512</v>
      </c>
      <c r="C2848">
        <v>6</v>
      </c>
    </row>
    <row r="2849" spans="1:3" x14ac:dyDescent="0.3">
      <c r="A2849">
        <v>432166</v>
      </c>
      <c r="B2849" t="s">
        <v>511</v>
      </c>
      <c r="C2849">
        <v>14</v>
      </c>
    </row>
    <row r="2850" spans="1:3" x14ac:dyDescent="0.3">
      <c r="A2850">
        <v>432170</v>
      </c>
      <c r="B2850" t="s">
        <v>510</v>
      </c>
      <c r="C2850">
        <v>31</v>
      </c>
    </row>
    <row r="2851" spans="1:3" x14ac:dyDescent="0.3">
      <c r="A2851">
        <v>432180</v>
      </c>
      <c r="B2851" t="s">
        <v>509</v>
      </c>
      <c r="C2851">
        <v>29</v>
      </c>
    </row>
    <row r="2852" spans="1:3" x14ac:dyDescent="0.3">
      <c r="A2852">
        <v>432185</v>
      </c>
      <c r="B2852" t="s">
        <v>507</v>
      </c>
      <c r="C2852">
        <v>8</v>
      </c>
    </row>
    <row r="2853" spans="1:3" x14ac:dyDescent="0.3">
      <c r="A2853">
        <v>432190</v>
      </c>
      <c r="B2853" t="s">
        <v>506</v>
      </c>
      <c r="C2853">
        <v>5</v>
      </c>
    </row>
    <row r="2854" spans="1:3" x14ac:dyDescent="0.3">
      <c r="A2854">
        <v>432195</v>
      </c>
      <c r="B2854" t="s">
        <v>505</v>
      </c>
      <c r="C2854">
        <v>1</v>
      </c>
    </row>
    <row r="2855" spans="1:3" x14ac:dyDescent="0.3">
      <c r="A2855">
        <v>432200</v>
      </c>
      <c r="B2855" t="s">
        <v>504</v>
      </c>
      <c r="C2855">
        <v>18</v>
      </c>
    </row>
    <row r="2856" spans="1:3" x14ac:dyDescent="0.3">
      <c r="A2856">
        <v>432210</v>
      </c>
      <c r="B2856" t="s">
        <v>503</v>
      </c>
      <c r="C2856">
        <v>7</v>
      </c>
    </row>
    <row r="2857" spans="1:3" x14ac:dyDescent="0.3">
      <c r="A2857">
        <v>432220</v>
      </c>
      <c r="B2857" t="s">
        <v>500</v>
      </c>
      <c r="C2857">
        <v>6</v>
      </c>
    </row>
    <row r="2858" spans="1:3" x14ac:dyDescent="0.3">
      <c r="A2858">
        <v>432225</v>
      </c>
      <c r="B2858" t="s">
        <v>499</v>
      </c>
      <c r="C2858">
        <v>2</v>
      </c>
    </row>
    <row r="2859" spans="1:3" x14ac:dyDescent="0.3">
      <c r="A2859">
        <v>432230</v>
      </c>
      <c r="B2859" t="s">
        <v>498</v>
      </c>
      <c r="C2859">
        <v>1</v>
      </c>
    </row>
    <row r="2860" spans="1:3" x14ac:dyDescent="0.3">
      <c r="A2860">
        <v>432235</v>
      </c>
      <c r="B2860" t="s">
        <v>495</v>
      </c>
      <c r="C2860">
        <v>3</v>
      </c>
    </row>
    <row r="2861" spans="1:3" x14ac:dyDescent="0.3">
      <c r="A2861">
        <v>432240</v>
      </c>
      <c r="B2861" t="s">
        <v>493</v>
      </c>
      <c r="C2861">
        <v>129</v>
      </c>
    </row>
    <row r="2862" spans="1:3" x14ac:dyDescent="0.3">
      <c r="A2862">
        <v>432250</v>
      </c>
      <c r="B2862" t="s">
        <v>492</v>
      </c>
      <c r="C2862">
        <v>65</v>
      </c>
    </row>
    <row r="2863" spans="1:3" x14ac:dyDescent="0.3">
      <c r="A2863">
        <v>432253</v>
      </c>
      <c r="B2863" t="s">
        <v>490</v>
      </c>
      <c r="C2863">
        <v>2</v>
      </c>
    </row>
    <row r="2864" spans="1:3" x14ac:dyDescent="0.3">
      <c r="A2864">
        <v>432254</v>
      </c>
      <c r="B2864" t="s">
        <v>489</v>
      </c>
      <c r="C2864">
        <v>4</v>
      </c>
    </row>
    <row r="2865" spans="1:3" x14ac:dyDescent="0.3">
      <c r="A2865">
        <v>432255</v>
      </c>
      <c r="B2865" t="s">
        <v>488</v>
      </c>
      <c r="C2865">
        <v>2</v>
      </c>
    </row>
    <row r="2866" spans="1:3" x14ac:dyDescent="0.3">
      <c r="A2866">
        <v>432260</v>
      </c>
      <c r="B2866" t="s">
        <v>487</v>
      </c>
      <c r="C2866">
        <v>68</v>
      </c>
    </row>
    <row r="2867" spans="1:3" x14ac:dyDescent="0.3">
      <c r="A2867">
        <v>432270</v>
      </c>
      <c r="B2867" t="s">
        <v>486</v>
      </c>
      <c r="C2867">
        <v>16</v>
      </c>
    </row>
    <row r="2868" spans="1:3" x14ac:dyDescent="0.3">
      <c r="A2868">
        <v>432280</v>
      </c>
      <c r="B2868" t="s">
        <v>485</v>
      </c>
      <c r="C2868">
        <v>35</v>
      </c>
    </row>
    <row r="2869" spans="1:3" x14ac:dyDescent="0.3">
      <c r="A2869">
        <v>432285</v>
      </c>
      <c r="B2869" t="s">
        <v>484</v>
      </c>
      <c r="C2869">
        <v>2</v>
      </c>
    </row>
    <row r="2870" spans="1:3" x14ac:dyDescent="0.3">
      <c r="A2870">
        <v>432290</v>
      </c>
      <c r="B2870" t="s">
        <v>483</v>
      </c>
      <c r="C2870">
        <v>3</v>
      </c>
    </row>
    <row r="2871" spans="1:3" x14ac:dyDescent="0.3">
      <c r="A2871">
        <v>432300</v>
      </c>
      <c r="B2871" t="s">
        <v>482</v>
      </c>
      <c r="C2871">
        <v>217</v>
      </c>
    </row>
    <row r="2872" spans="1:3" x14ac:dyDescent="0.3">
      <c r="A2872">
        <v>432310</v>
      </c>
      <c r="B2872" t="s">
        <v>481</v>
      </c>
      <c r="C2872">
        <v>3</v>
      </c>
    </row>
    <row r="2873" spans="1:3" x14ac:dyDescent="0.3">
      <c r="A2873">
        <v>432320</v>
      </c>
      <c r="B2873" t="s">
        <v>480</v>
      </c>
      <c r="C2873">
        <v>5</v>
      </c>
    </row>
    <row r="2874" spans="1:3" x14ac:dyDescent="0.3">
      <c r="A2874">
        <v>432330</v>
      </c>
      <c r="B2874" t="s">
        <v>479</v>
      </c>
      <c r="C2874">
        <v>2</v>
      </c>
    </row>
    <row r="2875" spans="1:3" x14ac:dyDescent="0.3">
      <c r="A2875">
        <v>432335</v>
      </c>
      <c r="B2875" t="s">
        <v>478</v>
      </c>
      <c r="C2875">
        <v>6</v>
      </c>
    </row>
    <row r="2876" spans="1:3" x14ac:dyDescent="0.3">
      <c r="A2876">
        <v>432340</v>
      </c>
      <c r="B2876" t="s">
        <v>477</v>
      </c>
      <c r="C2876">
        <v>2</v>
      </c>
    </row>
    <row r="2877" spans="1:3" x14ac:dyDescent="0.3">
      <c r="A2877">
        <v>432350</v>
      </c>
      <c r="B2877" t="s">
        <v>475</v>
      </c>
      <c r="C2877">
        <v>1</v>
      </c>
    </row>
    <row r="2878" spans="1:3" x14ac:dyDescent="0.3">
      <c r="A2878">
        <v>432370</v>
      </c>
      <c r="B2878" t="s">
        <v>473</v>
      </c>
      <c r="C2878">
        <v>7</v>
      </c>
    </row>
    <row r="2879" spans="1:3" x14ac:dyDescent="0.3">
      <c r="A2879">
        <v>432380</v>
      </c>
      <c r="B2879" t="s">
        <v>469</v>
      </c>
      <c r="C2879">
        <v>24</v>
      </c>
    </row>
    <row r="2880" spans="1:3" x14ac:dyDescent="0.3">
      <c r="A2880">
        <v>500020</v>
      </c>
      <c r="B2880" t="s">
        <v>468</v>
      </c>
      <c r="C2880">
        <v>2</v>
      </c>
    </row>
    <row r="2881" spans="1:3" x14ac:dyDescent="0.3">
      <c r="A2881">
        <v>500025</v>
      </c>
      <c r="B2881" t="s">
        <v>467</v>
      </c>
      <c r="C2881">
        <v>6</v>
      </c>
    </row>
    <row r="2882" spans="1:3" x14ac:dyDescent="0.3">
      <c r="A2882">
        <v>500060</v>
      </c>
      <c r="B2882" t="s">
        <v>5691</v>
      </c>
      <c r="C2882">
        <v>17</v>
      </c>
    </row>
    <row r="2883" spans="1:3" x14ac:dyDescent="0.3">
      <c r="A2883">
        <v>500070</v>
      </c>
      <c r="B2883" t="s">
        <v>465</v>
      </c>
      <c r="C2883">
        <v>7</v>
      </c>
    </row>
    <row r="2884" spans="1:3" x14ac:dyDescent="0.3">
      <c r="A2884">
        <v>500085</v>
      </c>
      <c r="B2884" t="s">
        <v>463</v>
      </c>
      <c r="C2884">
        <v>1</v>
      </c>
    </row>
    <row r="2885" spans="1:3" x14ac:dyDescent="0.3">
      <c r="A2885">
        <v>500110</v>
      </c>
      <c r="B2885" t="s">
        <v>460</v>
      </c>
      <c r="C2885">
        <v>8</v>
      </c>
    </row>
    <row r="2886" spans="1:3" x14ac:dyDescent="0.3">
      <c r="A2886">
        <v>500124</v>
      </c>
      <c r="B2886" t="s">
        <v>459</v>
      </c>
      <c r="C2886">
        <v>2</v>
      </c>
    </row>
    <row r="2887" spans="1:3" x14ac:dyDescent="0.3">
      <c r="A2887">
        <v>500190</v>
      </c>
      <c r="B2887" t="s">
        <v>457</v>
      </c>
      <c r="C2887">
        <v>1</v>
      </c>
    </row>
    <row r="2888" spans="1:3" x14ac:dyDescent="0.3">
      <c r="A2888">
        <v>500200</v>
      </c>
      <c r="B2888" t="s">
        <v>456</v>
      </c>
      <c r="C2888">
        <v>1</v>
      </c>
    </row>
    <row r="2889" spans="1:3" x14ac:dyDescent="0.3">
      <c r="A2889">
        <v>500210</v>
      </c>
      <c r="B2889" t="s">
        <v>455</v>
      </c>
      <c r="C2889">
        <v>5</v>
      </c>
    </row>
    <row r="2890" spans="1:3" x14ac:dyDescent="0.3">
      <c r="A2890">
        <v>500215</v>
      </c>
      <c r="B2890" t="s">
        <v>454</v>
      </c>
      <c r="C2890">
        <v>1</v>
      </c>
    </row>
    <row r="2891" spans="1:3" x14ac:dyDescent="0.3">
      <c r="A2891">
        <v>500220</v>
      </c>
      <c r="B2891" t="s">
        <v>453</v>
      </c>
      <c r="C2891">
        <v>1</v>
      </c>
    </row>
    <row r="2892" spans="1:3" x14ac:dyDescent="0.3">
      <c r="A2892">
        <v>500230</v>
      </c>
      <c r="B2892" t="s">
        <v>452</v>
      </c>
      <c r="C2892">
        <v>3</v>
      </c>
    </row>
    <row r="2893" spans="1:3" x14ac:dyDescent="0.3">
      <c r="A2893">
        <v>500240</v>
      </c>
      <c r="B2893" t="s">
        <v>451</v>
      </c>
      <c r="C2893">
        <v>3</v>
      </c>
    </row>
    <row r="2894" spans="1:3" x14ac:dyDescent="0.3">
      <c r="A2894">
        <v>500260</v>
      </c>
      <c r="B2894" t="s">
        <v>450</v>
      </c>
      <c r="C2894">
        <v>10</v>
      </c>
    </row>
    <row r="2895" spans="1:3" x14ac:dyDescent="0.3">
      <c r="A2895">
        <v>500270</v>
      </c>
      <c r="B2895" t="s">
        <v>449</v>
      </c>
      <c r="C2895">
        <v>445</v>
      </c>
    </row>
    <row r="2896" spans="1:3" x14ac:dyDescent="0.3">
      <c r="A2896">
        <v>500290</v>
      </c>
      <c r="B2896" t="s">
        <v>447</v>
      </c>
      <c r="C2896">
        <v>5</v>
      </c>
    </row>
    <row r="2897" spans="1:3" x14ac:dyDescent="0.3">
      <c r="A2897">
        <v>500295</v>
      </c>
      <c r="B2897" t="s">
        <v>446</v>
      </c>
      <c r="C2897">
        <v>8</v>
      </c>
    </row>
    <row r="2898" spans="1:3" x14ac:dyDescent="0.3">
      <c r="A2898">
        <v>500310</v>
      </c>
      <c r="B2898" t="s">
        <v>445</v>
      </c>
      <c r="C2898">
        <v>1</v>
      </c>
    </row>
    <row r="2899" spans="1:3" x14ac:dyDescent="0.3">
      <c r="A2899">
        <v>500315</v>
      </c>
      <c r="B2899" t="s">
        <v>444</v>
      </c>
      <c r="C2899">
        <v>4</v>
      </c>
    </row>
    <row r="2900" spans="1:3" x14ac:dyDescent="0.3">
      <c r="A2900">
        <v>500320</v>
      </c>
      <c r="B2900" t="s">
        <v>443</v>
      </c>
      <c r="C2900">
        <v>9</v>
      </c>
    </row>
    <row r="2901" spans="1:3" x14ac:dyDescent="0.3">
      <c r="A2901">
        <v>500325</v>
      </c>
      <c r="B2901" t="s">
        <v>442</v>
      </c>
      <c r="C2901">
        <v>14</v>
      </c>
    </row>
    <row r="2902" spans="1:3" x14ac:dyDescent="0.3">
      <c r="A2902">
        <v>500330</v>
      </c>
      <c r="B2902" t="s">
        <v>441</v>
      </c>
      <c r="C2902">
        <v>13</v>
      </c>
    </row>
    <row r="2903" spans="1:3" x14ac:dyDescent="0.3">
      <c r="A2903">
        <v>500345</v>
      </c>
      <c r="B2903" t="s">
        <v>440</v>
      </c>
      <c r="C2903">
        <v>1</v>
      </c>
    </row>
    <row r="2904" spans="1:3" x14ac:dyDescent="0.3">
      <c r="A2904">
        <v>500348</v>
      </c>
      <c r="B2904" t="s">
        <v>439</v>
      </c>
      <c r="C2904">
        <v>1</v>
      </c>
    </row>
    <row r="2905" spans="1:3" x14ac:dyDescent="0.3">
      <c r="A2905">
        <v>500350</v>
      </c>
      <c r="B2905" t="s">
        <v>438</v>
      </c>
      <c r="C2905">
        <v>2</v>
      </c>
    </row>
    <row r="2906" spans="1:3" x14ac:dyDescent="0.3">
      <c r="A2906">
        <v>500370</v>
      </c>
      <c r="B2906" t="s">
        <v>437</v>
      </c>
      <c r="C2906">
        <v>215</v>
      </c>
    </row>
    <row r="2907" spans="1:3" x14ac:dyDescent="0.3">
      <c r="A2907">
        <v>500375</v>
      </c>
      <c r="B2907" t="s">
        <v>436</v>
      </c>
      <c r="C2907">
        <v>1</v>
      </c>
    </row>
    <row r="2908" spans="1:3" x14ac:dyDescent="0.3">
      <c r="A2908">
        <v>500380</v>
      </c>
      <c r="B2908" t="s">
        <v>435</v>
      </c>
      <c r="C2908">
        <v>1</v>
      </c>
    </row>
    <row r="2909" spans="1:3" x14ac:dyDescent="0.3">
      <c r="A2909">
        <v>500400</v>
      </c>
      <c r="B2909" t="s">
        <v>433</v>
      </c>
      <c r="C2909">
        <v>1</v>
      </c>
    </row>
    <row r="2910" spans="1:3" x14ac:dyDescent="0.3">
      <c r="A2910">
        <v>500430</v>
      </c>
      <c r="B2910" t="s">
        <v>431</v>
      </c>
      <c r="C2910">
        <v>5</v>
      </c>
    </row>
    <row r="2911" spans="1:3" x14ac:dyDescent="0.3">
      <c r="A2911">
        <v>500440</v>
      </c>
      <c r="B2911" t="s">
        <v>430</v>
      </c>
      <c r="C2911">
        <v>3</v>
      </c>
    </row>
    <row r="2912" spans="1:3" x14ac:dyDescent="0.3">
      <c r="A2912">
        <v>500450</v>
      </c>
      <c r="B2912" t="s">
        <v>429</v>
      </c>
      <c r="C2912">
        <v>5</v>
      </c>
    </row>
    <row r="2913" spans="1:3" x14ac:dyDescent="0.3">
      <c r="A2913">
        <v>500460</v>
      </c>
      <c r="B2913" t="s">
        <v>428</v>
      </c>
      <c r="C2913">
        <v>4</v>
      </c>
    </row>
    <row r="2914" spans="1:3" x14ac:dyDescent="0.3">
      <c r="A2914">
        <v>500470</v>
      </c>
      <c r="B2914" t="s">
        <v>427</v>
      </c>
      <c r="C2914">
        <v>12</v>
      </c>
    </row>
    <row r="2915" spans="1:3" x14ac:dyDescent="0.3">
      <c r="A2915">
        <v>500500</v>
      </c>
      <c r="B2915" t="s">
        <v>424</v>
      </c>
      <c r="C2915">
        <v>2</v>
      </c>
    </row>
    <row r="2916" spans="1:3" x14ac:dyDescent="0.3">
      <c r="A2916">
        <v>500510</v>
      </c>
      <c r="B2916" t="s">
        <v>423</v>
      </c>
      <c r="C2916">
        <v>3</v>
      </c>
    </row>
    <row r="2917" spans="1:3" x14ac:dyDescent="0.3">
      <c r="A2917">
        <v>500515</v>
      </c>
      <c r="B2917" t="s">
        <v>422</v>
      </c>
      <c r="C2917">
        <v>2</v>
      </c>
    </row>
    <row r="2918" spans="1:3" x14ac:dyDescent="0.3">
      <c r="A2918">
        <v>500540</v>
      </c>
      <c r="B2918" t="s">
        <v>419</v>
      </c>
      <c r="C2918">
        <v>10</v>
      </c>
    </row>
    <row r="2919" spans="1:3" x14ac:dyDescent="0.3">
      <c r="A2919">
        <v>500560</v>
      </c>
      <c r="B2919" t="s">
        <v>418</v>
      </c>
      <c r="C2919">
        <v>1</v>
      </c>
    </row>
    <row r="2920" spans="1:3" x14ac:dyDescent="0.3">
      <c r="A2920">
        <v>500568</v>
      </c>
      <c r="B2920" t="s">
        <v>95</v>
      </c>
      <c r="C2920">
        <v>10</v>
      </c>
    </row>
    <row r="2921" spans="1:3" x14ac:dyDescent="0.3">
      <c r="A2921">
        <v>500570</v>
      </c>
      <c r="B2921" t="s">
        <v>417</v>
      </c>
      <c r="C2921">
        <v>11</v>
      </c>
    </row>
    <row r="2922" spans="1:3" x14ac:dyDescent="0.3">
      <c r="A2922">
        <v>500580</v>
      </c>
      <c r="B2922" t="s">
        <v>416</v>
      </c>
      <c r="C2922">
        <v>2</v>
      </c>
    </row>
    <row r="2923" spans="1:3" x14ac:dyDescent="0.3">
      <c r="A2923">
        <v>500600</v>
      </c>
      <c r="B2923" t="s">
        <v>415</v>
      </c>
      <c r="C2923">
        <v>1</v>
      </c>
    </row>
    <row r="2924" spans="1:3" x14ac:dyDescent="0.3">
      <c r="A2924">
        <v>500620</v>
      </c>
      <c r="B2924" t="s">
        <v>414</v>
      </c>
      <c r="C2924">
        <v>11</v>
      </c>
    </row>
    <row r="2925" spans="1:3" x14ac:dyDescent="0.3">
      <c r="A2925">
        <v>500625</v>
      </c>
      <c r="B2925" t="s">
        <v>413</v>
      </c>
      <c r="C2925">
        <v>1</v>
      </c>
    </row>
    <row r="2926" spans="1:3" x14ac:dyDescent="0.3">
      <c r="A2926">
        <v>500630</v>
      </c>
      <c r="B2926" t="s">
        <v>412</v>
      </c>
      <c r="C2926">
        <v>16</v>
      </c>
    </row>
    <row r="2927" spans="1:3" x14ac:dyDescent="0.3">
      <c r="A2927">
        <v>500635</v>
      </c>
      <c r="B2927" t="s">
        <v>411</v>
      </c>
      <c r="C2927">
        <v>6</v>
      </c>
    </row>
    <row r="2928" spans="1:3" x14ac:dyDescent="0.3">
      <c r="A2928">
        <v>500640</v>
      </c>
      <c r="B2928" t="s">
        <v>410</v>
      </c>
      <c r="C2928">
        <v>3</v>
      </c>
    </row>
    <row r="2929" spans="1:3" x14ac:dyDescent="0.3">
      <c r="A2929">
        <v>500660</v>
      </c>
      <c r="B2929" t="s">
        <v>409</v>
      </c>
      <c r="C2929">
        <v>4</v>
      </c>
    </row>
    <row r="2930" spans="1:3" x14ac:dyDescent="0.3">
      <c r="A2930">
        <v>500690</v>
      </c>
      <c r="B2930" t="s">
        <v>408</v>
      </c>
      <c r="C2930">
        <v>10</v>
      </c>
    </row>
    <row r="2931" spans="1:3" x14ac:dyDescent="0.3">
      <c r="A2931">
        <v>500710</v>
      </c>
      <c r="B2931" t="s">
        <v>407</v>
      </c>
      <c r="C2931">
        <v>4</v>
      </c>
    </row>
    <row r="2932" spans="1:3" x14ac:dyDescent="0.3">
      <c r="A2932">
        <v>500720</v>
      </c>
      <c r="B2932" t="s">
        <v>406</v>
      </c>
      <c r="C2932">
        <v>13</v>
      </c>
    </row>
    <row r="2933" spans="1:3" x14ac:dyDescent="0.3">
      <c r="A2933">
        <v>500740</v>
      </c>
      <c r="B2933" t="s">
        <v>404</v>
      </c>
      <c r="C2933">
        <v>11</v>
      </c>
    </row>
    <row r="2934" spans="1:3" x14ac:dyDescent="0.3">
      <c r="A2934">
        <v>500769</v>
      </c>
      <c r="B2934" t="s">
        <v>401</v>
      </c>
      <c r="C2934">
        <v>9</v>
      </c>
    </row>
    <row r="2935" spans="1:3" x14ac:dyDescent="0.3">
      <c r="A2935">
        <v>500770</v>
      </c>
      <c r="B2935" t="s">
        <v>400</v>
      </c>
      <c r="C2935">
        <v>2</v>
      </c>
    </row>
    <row r="2936" spans="1:3" x14ac:dyDescent="0.3">
      <c r="A2936">
        <v>500790</v>
      </c>
      <c r="B2936" t="s">
        <v>398</v>
      </c>
      <c r="C2936">
        <v>5</v>
      </c>
    </row>
    <row r="2937" spans="1:3" x14ac:dyDescent="0.3">
      <c r="A2937">
        <v>500793</v>
      </c>
      <c r="B2937" t="s">
        <v>397</v>
      </c>
      <c r="C2937">
        <v>8</v>
      </c>
    </row>
    <row r="2938" spans="1:3" x14ac:dyDescent="0.3">
      <c r="A2938">
        <v>500795</v>
      </c>
      <c r="B2938" t="s">
        <v>396</v>
      </c>
      <c r="C2938">
        <v>3</v>
      </c>
    </row>
    <row r="2939" spans="1:3" x14ac:dyDescent="0.3">
      <c r="A2939">
        <v>500797</v>
      </c>
      <c r="B2939" t="s">
        <v>395</v>
      </c>
      <c r="C2939">
        <v>2</v>
      </c>
    </row>
    <row r="2940" spans="1:3" x14ac:dyDescent="0.3">
      <c r="A2940">
        <v>500800</v>
      </c>
      <c r="B2940" t="s">
        <v>394</v>
      </c>
      <c r="C2940">
        <v>13</v>
      </c>
    </row>
    <row r="2941" spans="1:3" x14ac:dyDescent="0.3">
      <c r="A2941">
        <v>500830</v>
      </c>
      <c r="B2941" t="s">
        <v>393</v>
      </c>
      <c r="C2941">
        <v>127</v>
      </c>
    </row>
    <row r="2942" spans="1:3" x14ac:dyDescent="0.3">
      <c r="A2942">
        <v>500840</v>
      </c>
      <c r="B2942" t="s">
        <v>391</v>
      </c>
      <c r="C2942">
        <v>1</v>
      </c>
    </row>
    <row r="2943" spans="1:3" x14ac:dyDescent="0.3">
      <c r="A2943">
        <v>510020</v>
      </c>
      <c r="B2943" t="s">
        <v>389</v>
      </c>
      <c r="C2943">
        <v>7</v>
      </c>
    </row>
    <row r="2944" spans="1:3" x14ac:dyDescent="0.3">
      <c r="A2944">
        <v>510025</v>
      </c>
      <c r="B2944" t="s">
        <v>388</v>
      </c>
      <c r="C2944">
        <v>72</v>
      </c>
    </row>
    <row r="2945" spans="1:3" x14ac:dyDescent="0.3">
      <c r="A2945">
        <v>510030</v>
      </c>
      <c r="B2945" t="s">
        <v>387</v>
      </c>
      <c r="C2945">
        <v>3</v>
      </c>
    </row>
    <row r="2946" spans="1:3" x14ac:dyDescent="0.3">
      <c r="A2946">
        <v>510035</v>
      </c>
      <c r="B2946" t="s">
        <v>386</v>
      </c>
      <c r="C2946">
        <v>1</v>
      </c>
    </row>
    <row r="2947" spans="1:3" x14ac:dyDescent="0.3">
      <c r="A2947">
        <v>510050</v>
      </c>
      <c r="B2947" t="s">
        <v>384</v>
      </c>
      <c r="C2947">
        <v>1</v>
      </c>
    </row>
    <row r="2948" spans="1:3" x14ac:dyDescent="0.3">
      <c r="A2948">
        <v>510120</v>
      </c>
      <c r="B2948" t="s">
        <v>380</v>
      </c>
      <c r="C2948">
        <v>1</v>
      </c>
    </row>
    <row r="2949" spans="1:3" x14ac:dyDescent="0.3">
      <c r="A2949">
        <v>510125</v>
      </c>
      <c r="B2949" t="s">
        <v>379</v>
      </c>
      <c r="C2949">
        <v>11</v>
      </c>
    </row>
    <row r="2950" spans="1:3" x14ac:dyDescent="0.3">
      <c r="A2950">
        <v>510130</v>
      </c>
      <c r="B2950" t="s">
        <v>378</v>
      </c>
      <c r="C2950">
        <v>2</v>
      </c>
    </row>
    <row r="2951" spans="1:3" x14ac:dyDescent="0.3">
      <c r="A2951">
        <v>510140</v>
      </c>
      <c r="B2951" t="s">
        <v>377</v>
      </c>
      <c r="C2951">
        <v>11</v>
      </c>
    </row>
    <row r="2952" spans="1:3" x14ac:dyDescent="0.3">
      <c r="A2952">
        <v>510170</v>
      </c>
      <c r="B2952" t="s">
        <v>375</v>
      </c>
      <c r="C2952">
        <v>32</v>
      </c>
    </row>
    <row r="2953" spans="1:3" x14ac:dyDescent="0.3">
      <c r="A2953">
        <v>510180</v>
      </c>
      <c r="B2953" t="s">
        <v>374</v>
      </c>
      <c r="C2953">
        <v>32</v>
      </c>
    </row>
    <row r="2954" spans="1:3" x14ac:dyDescent="0.3">
      <c r="A2954">
        <v>510185</v>
      </c>
      <c r="B2954" t="s">
        <v>373</v>
      </c>
      <c r="C2954">
        <v>3</v>
      </c>
    </row>
    <row r="2955" spans="1:3" x14ac:dyDescent="0.3">
      <c r="A2955">
        <v>510190</v>
      </c>
      <c r="B2955" t="s">
        <v>372</v>
      </c>
      <c r="C2955">
        <v>7</v>
      </c>
    </row>
    <row r="2956" spans="1:3" x14ac:dyDescent="0.3">
      <c r="A2956">
        <v>510250</v>
      </c>
      <c r="B2956" t="s">
        <v>371</v>
      </c>
      <c r="C2956">
        <v>77</v>
      </c>
    </row>
    <row r="2957" spans="1:3" x14ac:dyDescent="0.3">
      <c r="A2957">
        <v>510260</v>
      </c>
      <c r="B2957" t="s">
        <v>370</v>
      </c>
      <c r="C2957">
        <v>2</v>
      </c>
    </row>
    <row r="2958" spans="1:3" x14ac:dyDescent="0.3">
      <c r="A2958">
        <v>510263</v>
      </c>
      <c r="B2958" t="s">
        <v>369</v>
      </c>
      <c r="C2958">
        <v>28</v>
      </c>
    </row>
    <row r="2959" spans="1:3" x14ac:dyDescent="0.3">
      <c r="A2959">
        <v>510267</v>
      </c>
      <c r="B2959" t="s">
        <v>368</v>
      </c>
      <c r="C2959">
        <v>20</v>
      </c>
    </row>
    <row r="2960" spans="1:3" x14ac:dyDescent="0.3">
      <c r="A2960">
        <v>510268</v>
      </c>
      <c r="B2960" t="s">
        <v>367</v>
      </c>
      <c r="C2960">
        <v>4</v>
      </c>
    </row>
    <row r="2961" spans="1:3" x14ac:dyDescent="0.3">
      <c r="A2961">
        <v>510269</v>
      </c>
      <c r="B2961" t="s">
        <v>366</v>
      </c>
      <c r="C2961">
        <v>1</v>
      </c>
    </row>
    <row r="2962" spans="1:3" x14ac:dyDescent="0.3">
      <c r="A2962">
        <v>510270</v>
      </c>
      <c r="B2962" t="s">
        <v>365</v>
      </c>
      <c r="C2962">
        <v>14</v>
      </c>
    </row>
    <row r="2963" spans="1:3" x14ac:dyDescent="0.3">
      <c r="A2963">
        <v>510279</v>
      </c>
      <c r="B2963" t="s">
        <v>364</v>
      </c>
      <c r="C2963">
        <v>2</v>
      </c>
    </row>
    <row r="2964" spans="1:3" x14ac:dyDescent="0.3">
      <c r="A2964">
        <v>510285</v>
      </c>
      <c r="B2964" t="s">
        <v>363</v>
      </c>
      <c r="C2964">
        <v>6</v>
      </c>
    </row>
    <row r="2965" spans="1:3" x14ac:dyDescent="0.3">
      <c r="A2965">
        <v>510300</v>
      </c>
      <c r="B2965" t="s">
        <v>5524</v>
      </c>
      <c r="C2965">
        <v>2</v>
      </c>
    </row>
    <row r="2966" spans="1:3" x14ac:dyDescent="0.3">
      <c r="A2966">
        <v>510305</v>
      </c>
      <c r="B2966" t="s">
        <v>361</v>
      </c>
      <c r="C2966">
        <v>19</v>
      </c>
    </row>
    <row r="2967" spans="1:3" x14ac:dyDescent="0.3">
      <c r="A2967">
        <v>510310</v>
      </c>
      <c r="B2967" t="s">
        <v>360</v>
      </c>
      <c r="C2967">
        <v>1</v>
      </c>
    </row>
    <row r="2968" spans="1:3" x14ac:dyDescent="0.3">
      <c r="A2968">
        <v>510320</v>
      </c>
      <c r="B2968" t="s">
        <v>359</v>
      </c>
      <c r="C2968">
        <v>79</v>
      </c>
    </row>
    <row r="2969" spans="1:3" x14ac:dyDescent="0.3">
      <c r="A2969">
        <v>510325</v>
      </c>
      <c r="B2969" t="s">
        <v>358</v>
      </c>
      <c r="C2969">
        <v>18</v>
      </c>
    </row>
    <row r="2970" spans="1:3" x14ac:dyDescent="0.3">
      <c r="A2970">
        <v>510330</v>
      </c>
      <c r="B2970" t="s">
        <v>357</v>
      </c>
      <c r="C2970">
        <v>4</v>
      </c>
    </row>
    <row r="2971" spans="1:3" x14ac:dyDescent="0.3">
      <c r="A2971">
        <v>510335</v>
      </c>
      <c r="B2971" t="s">
        <v>356</v>
      </c>
      <c r="C2971">
        <v>34</v>
      </c>
    </row>
    <row r="2972" spans="1:3" x14ac:dyDescent="0.3">
      <c r="A2972">
        <v>510337</v>
      </c>
      <c r="B2972" t="s">
        <v>354</v>
      </c>
      <c r="C2972">
        <v>11</v>
      </c>
    </row>
    <row r="2973" spans="1:3" x14ac:dyDescent="0.3">
      <c r="A2973">
        <v>510340</v>
      </c>
      <c r="B2973" t="s">
        <v>353</v>
      </c>
      <c r="C2973">
        <v>773</v>
      </c>
    </row>
    <row r="2974" spans="1:3" x14ac:dyDescent="0.3">
      <c r="A2974">
        <v>510350</v>
      </c>
      <c r="B2974" t="s">
        <v>350</v>
      </c>
      <c r="C2974">
        <v>10</v>
      </c>
    </row>
    <row r="2975" spans="1:3" x14ac:dyDescent="0.3">
      <c r="A2975">
        <v>510370</v>
      </c>
      <c r="B2975" t="s">
        <v>348</v>
      </c>
      <c r="C2975">
        <v>3</v>
      </c>
    </row>
    <row r="2976" spans="1:3" x14ac:dyDescent="0.3">
      <c r="A2976">
        <v>510385</v>
      </c>
      <c r="B2976" t="s">
        <v>346</v>
      </c>
      <c r="C2976">
        <v>1</v>
      </c>
    </row>
    <row r="2977" spans="1:3" x14ac:dyDescent="0.3">
      <c r="A2977">
        <v>510410</v>
      </c>
      <c r="B2977" t="s">
        <v>343</v>
      </c>
      <c r="C2977">
        <v>74</v>
      </c>
    </row>
    <row r="2978" spans="1:3" x14ac:dyDescent="0.3">
      <c r="A2978">
        <v>510420</v>
      </c>
      <c r="B2978" t="s">
        <v>342</v>
      </c>
      <c r="C2978">
        <v>3</v>
      </c>
    </row>
    <row r="2979" spans="1:3" x14ac:dyDescent="0.3">
      <c r="A2979">
        <v>510452</v>
      </c>
      <c r="B2979" t="s">
        <v>340</v>
      </c>
      <c r="C2979">
        <v>2</v>
      </c>
    </row>
    <row r="2980" spans="1:3" x14ac:dyDescent="0.3">
      <c r="A2980">
        <v>510454</v>
      </c>
      <c r="B2980" t="s">
        <v>339</v>
      </c>
      <c r="C2980">
        <v>4</v>
      </c>
    </row>
    <row r="2981" spans="1:3" x14ac:dyDescent="0.3">
      <c r="A2981">
        <v>510455</v>
      </c>
      <c r="B2981" t="s">
        <v>338</v>
      </c>
      <c r="C2981">
        <v>6</v>
      </c>
    </row>
    <row r="2982" spans="1:3" x14ac:dyDescent="0.3">
      <c r="A2982">
        <v>510460</v>
      </c>
      <c r="B2982" t="s">
        <v>337</v>
      </c>
      <c r="C2982">
        <v>1</v>
      </c>
    </row>
    <row r="2983" spans="1:3" x14ac:dyDescent="0.3">
      <c r="A2983">
        <v>510480</v>
      </c>
      <c r="B2983" t="s">
        <v>336</v>
      </c>
      <c r="C2983">
        <v>7</v>
      </c>
    </row>
    <row r="2984" spans="1:3" x14ac:dyDescent="0.3">
      <c r="A2984">
        <v>510510</v>
      </c>
      <c r="B2984" t="s">
        <v>333</v>
      </c>
      <c r="C2984">
        <v>40</v>
      </c>
    </row>
    <row r="2985" spans="1:3" x14ac:dyDescent="0.3">
      <c r="A2985">
        <v>510515</v>
      </c>
      <c r="B2985" t="s">
        <v>332</v>
      </c>
      <c r="C2985">
        <v>81</v>
      </c>
    </row>
    <row r="2986" spans="1:3" x14ac:dyDescent="0.3">
      <c r="A2986">
        <v>510517</v>
      </c>
      <c r="B2986" t="s">
        <v>331</v>
      </c>
      <c r="C2986">
        <v>14</v>
      </c>
    </row>
    <row r="2987" spans="1:3" x14ac:dyDescent="0.3">
      <c r="A2987">
        <v>510520</v>
      </c>
      <c r="B2987" t="s">
        <v>330</v>
      </c>
      <c r="C2987">
        <v>1</v>
      </c>
    </row>
    <row r="2988" spans="1:3" x14ac:dyDescent="0.3">
      <c r="A2988">
        <v>510523</v>
      </c>
      <c r="B2988" t="s">
        <v>5694</v>
      </c>
      <c r="C2988">
        <v>7</v>
      </c>
    </row>
    <row r="2989" spans="1:3" x14ac:dyDescent="0.3">
      <c r="A2989">
        <v>510525</v>
      </c>
      <c r="B2989" t="s">
        <v>328</v>
      </c>
      <c r="C2989">
        <v>54</v>
      </c>
    </row>
    <row r="2990" spans="1:3" x14ac:dyDescent="0.3">
      <c r="A2990">
        <v>510558</v>
      </c>
      <c r="B2990" t="s">
        <v>325</v>
      </c>
      <c r="C2990">
        <v>17</v>
      </c>
    </row>
    <row r="2991" spans="1:3" x14ac:dyDescent="0.3">
      <c r="A2991">
        <v>510560</v>
      </c>
      <c r="B2991" t="s">
        <v>324</v>
      </c>
      <c r="C2991">
        <v>14</v>
      </c>
    </row>
    <row r="2992" spans="1:3" x14ac:dyDescent="0.3">
      <c r="A2992">
        <v>510562</v>
      </c>
      <c r="B2992" t="s">
        <v>5527</v>
      </c>
      <c r="C2992">
        <v>16</v>
      </c>
    </row>
    <row r="2993" spans="1:3" x14ac:dyDescent="0.3">
      <c r="A2993">
        <v>510615</v>
      </c>
      <c r="B2993" t="s">
        <v>319</v>
      </c>
      <c r="C2993">
        <v>2</v>
      </c>
    </row>
    <row r="2994" spans="1:3" x14ac:dyDescent="0.3">
      <c r="A2994">
        <v>510621</v>
      </c>
      <c r="B2994" t="s">
        <v>314</v>
      </c>
      <c r="C2994">
        <v>2</v>
      </c>
    </row>
    <row r="2995" spans="1:3" x14ac:dyDescent="0.3">
      <c r="A2995">
        <v>510880</v>
      </c>
      <c r="B2995" t="s">
        <v>253</v>
      </c>
      <c r="C2995">
        <v>3</v>
      </c>
    </row>
    <row r="2996" spans="1:3" x14ac:dyDescent="0.3">
      <c r="A2996">
        <v>510618</v>
      </c>
      <c r="B2996" t="s">
        <v>317</v>
      </c>
      <c r="C2996">
        <v>1</v>
      </c>
    </row>
    <row r="2997" spans="1:3" x14ac:dyDescent="0.3">
      <c r="A2997">
        <v>510885</v>
      </c>
      <c r="B2997" t="s">
        <v>252</v>
      </c>
      <c r="C2997">
        <v>2</v>
      </c>
    </row>
    <row r="2998" spans="1:3" x14ac:dyDescent="0.3">
      <c r="A2998">
        <v>510895</v>
      </c>
      <c r="B2998" t="s">
        <v>249</v>
      </c>
      <c r="C2998">
        <v>5</v>
      </c>
    </row>
    <row r="2999" spans="1:3" x14ac:dyDescent="0.3">
      <c r="A2999">
        <v>510622</v>
      </c>
      <c r="B2999" t="s">
        <v>313</v>
      </c>
      <c r="C2999">
        <v>60</v>
      </c>
    </row>
    <row r="3000" spans="1:3" x14ac:dyDescent="0.3">
      <c r="A3000">
        <v>510623</v>
      </c>
      <c r="B3000" t="s">
        <v>312</v>
      </c>
      <c r="C3000">
        <v>2</v>
      </c>
    </row>
    <row r="3001" spans="1:3" x14ac:dyDescent="0.3">
      <c r="A3001">
        <v>510619</v>
      </c>
      <c r="B3001" t="s">
        <v>316</v>
      </c>
      <c r="C3001">
        <v>24</v>
      </c>
    </row>
    <row r="3002" spans="1:3" x14ac:dyDescent="0.3">
      <c r="A3002">
        <v>510624</v>
      </c>
      <c r="B3002" t="s">
        <v>311</v>
      </c>
      <c r="C3002">
        <v>9</v>
      </c>
    </row>
    <row r="3003" spans="1:3" x14ac:dyDescent="0.3">
      <c r="A3003">
        <v>510627</v>
      </c>
      <c r="B3003" t="s">
        <v>308</v>
      </c>
      <c r="C3003">
        <v>6</v>
      </c>
    </row>
    <row r="3004" spans="1:3" x14ac:dyDescent="0.3">
      <c r="A3004">
        <v>510626</v>
      </c>
      <c r="B3004" t="s">
        <v>309</v>
      </c>
      <c r="C3004">
        <v>4</v>
      </c>
    </row>
    <row r="3005" spans="1:3" x14ac:dyDescent="0.3">
      <c r="A3005">
        <v>510631</v>
      </c>
      <c r="B3005" t="s">
        <v>304</v>
      </c>
      <c r="C3005">
        <v>1</v>
      </c>
    </row>
    <row r="3006" spans="1:3" x14ac:dyDescent="0.3">
      <c r="A3006">
        <v>510628</v>
      </c>
      <c r="B3006" t="s">
        <v>307</v>
      </c>
      <c r="C3006">
        <v>2</v>
      </c>
    </row>
    <row r="3007" spans="1:3" x14ac:dyDescent="0.3">
      <c r="A3007">
        <v>510629</v>
      </c>
      <c r="B3007" t="s">
        <v>306</v>
      </c>
      <c r="C3007">
        <v>20</v>
      </c>
    </row>
    <row r="3008" spans="1:3" x14ac:dyDescent="0.3">
      <c r="A3008">
        <v>510637</v>
      </c>
      <c r="B3008" t="s">
        <v>303</v>
      </c>
      <c r="C3008">
        <v>5</v>
      </c>
    </row>
    <row r="3009" spans="1:3" x14ac:dyDescent="0.3">
      <c r="A3009">
        <v>510642</v>
      </c>
      <c r="B3009" t="s">
        <v>302</v>
      </c>
      <c r="C3009">
        <v>39</v>
      </c>
    </row>
    <row r="3010" spans="1:3" x14ac:dyDescent="0.3">
      <c r="A3010">
        <v>510650</v>
      </c>
      <c r="B3010" t="s">
        <v>300</v>
      </c>
      <c r="C3010">
        <v>2</v>
      </c>
    </row>
    <row r="3011" spans="1:3" x14ac:dyDescent="0.3">
      <c r="A3011">
        <v>510670</v>
      </c>
      <c r="B3011" t="s">
        <v>298</v>
      </c>
      <c r="C3011">
        <v>1</v>
      </c>
    </row>
    <row r="3012" spans="1:3" x14ac:dyDescent="0.3">
      <c r="A3012">
        <v>510675</v>
      </c>
      <c r="B3012" t="s">
        <v>297</v>
      </c>
      <c r="C3012">
        <v>13</v>
      </c>
    </row>
    <row r="3013" spans="1:3" x14ac:dyDescent="0.3">
      <c r="A3013">
        <v>510677</v>
      </c>
      <c r="B3013" t="s">
        <v>296</v>
      </c>
      <c r="C3013">
        <v>4</v>
      </c>
    </row>
    <row r="3014" spans="1:3" x14ac:dyDescent="0.3">
      <c r="A3014">
        <v>510680</v>
      </c>
      <c r="B3014" t="s">
        <v>5528</v>
      </c>
      <c r="C3014">
        <v>2</v>
      </c>
    </row>
    <row r="3015" spans="1:3" x14ac:dyDescent="0.3">
      <c r="A3015">
        <v>510700</v>
      </c>
      <c r="B3015" t="s">
        <v>292</v>
      </c>
      <c r="C3015">
        <v>4</v>
      </c>
    </row>
    <row r="3016" spans="1:3" x14ac:dyDescent="0.3">
      <c r="A3016">
        <v>510704</v>
      </c>
      <c r="B3016" t="s">
        <v>291</v>
      </c>
      <c r="C3016">
        <v>54</v>
      </c>
    </row>
    <row r="3017" spans="1:3" x14ac:dyDescent="0.3">
      <c r="A3017">
        <v>510715</v>
      </c>
      <c r="B3017" t="s">
        <v>288</v>
      </c>
      <c r="C3017">
        <v>1</v>
      </c>
    </row>
    <row r="3018" spans="1:3" x14ac:dyDescent="0.3">
      <c r="A3018">
        <v>510718</v>
      </c>
      <c r="B3018" t="s">
        <v>287</v>
      </c>
      <c r="C3018">
        <v>1</v>
      </c>
    </row>
    <row r="3019" spans="1:3" x14ac:dyDescent="0.3">
      <c r="A3019">
        <v>510760</v>
      </c>
      <c r="B3019" t="s">
        <v>277</v>
      </c>
      <c r="C3019">
        <v>225</v>
      </c>
    </row>
    <row r="3020" spans="1:3" x14ac:dyDescent="0.3">
      <c r="A3020">
        <v>510724</v>
      </c>
      <c r="B3020" t="s">
        <v>284</v>
      </c>
      <c r="C3020">
        <v>1</v>
      </c>
    </row>
    <row r="3021" spans="1:3" x14ac:dyDescent="0.3">
      <c r="A3021">
        <v>510777</v>
      </c>
      <c r="B3021" t="s">
        <v>272</v>
      </c>
      <c r="C3021">
        <v>6</v>
      </c>
    </row>
    <row r="3022" spans="1:3" x14ac:dyDescent="0.3">
      <c r="A3022">
        <v>510726</v>
      </c>
      <c r="B3022" t="s">
        <v>283</v>
      </c>
      <c r="C3022">
        <v>3</v>
      </c>
    </row>
    <row r="3023" spans="1:3" x14ac:dyDescent="0.3">
      <c r="A3023">
        <v>510779</v>
      </c>
      <c r="B3023" t="s">
        <v>271</v>
      </c>
      <c r="C3023">
        <v>5</v>
      </c>
    </row>
    <row r="3024" spans="1:3" x14ac:dyDescent="0.3">
      <c r="A3024">
        <v>510785</v>
      </c>
      <c r="B3024" t="s">
        <v>269</v>
      </c>
      <c r="C3024">
        <v>3</v>
      </c>
    </row>
    <row r="3025" spans="1:3" x14ac:dyDescent="0.3">
      <c r="A3025">
        <v>510729</v>
      </c>
      <c r="B3025" t="s">
        <v>282</v>
      </c>
      <c r="C3025">
        <v>1</v>
      </c>
    </row>
    <row r="3026" spans="1:3" x14ac:dyDescent="0.3">
      <c r="A3026">
        <v>510730</v>
      </c>
      <c r="B3026" t="s">
        <v>281</v>
      </c>
      <c r="C3026">
        <v>1</v>
      </c>
    </row>
    <row r="3027" spans="1:3" x14ac:dyDescent="0.3">
      <c r="A3027">
        <v>510710</v>
      </c>
      <c r="B3027" t="s">
        <v>5529</v>
      </c>
      <c r="C3027">
        <v>1</v>
      </c>
    </row>
    <row r="3028" spans="1:3" x14ac:dyDescent="0.3">
      <c r="A3028">
        <v>510740</v>
      </c>
      <c r="B3028" t="s">
        <v>279</v>
      </c>
      <c r="C3028">
        <v>2</v>
      </c>
    </row>
    <row r="3029" spans="1:3" x14ac:dyDescent="0.3">
      <c r="A3029">
        <v>510787</v>
      </c>
      <c r="B3029" t="s">
        <v>268</v>
      </c>
      <c r="C3029">
        <v>8</v>
      </c>
    </row>
    <row r="3030" spans="1:3" x14ac:dyDescent="0.3">
      <c r="A3030">
        <v>510788</v>
      </c>
      <c r="B3030" t="s">
        <v>267</v>
      </c>
      <c r="C3030">
        <v>2</v>
      </c>
    </row>
    <row r="3031" spans="1:3" x14ac:dyDescent="0.3">
      <c r="A3031">
        <v>510790</v>
      </c>
      <c r="B3031" t="s">
        <v>266</v>
      </c>
      <c r="C3031">
        <v>187</v>
      </c>
    </row>
    <row r="3032" spans="1:3" x14ac:dyDescent="0.3">
      <c r="A3032">
        <v>510792</v>
      </c>
      <c r="B3032" t="s">
        <v>265</v>
      </c>
      <c r="C3032">
        <v>100</v>
      </c>
    </row>
    <row r="3033" spans="1:3" x14ac:dyDescent="0.3">
      <c r="A3033">
        <v>510794</v>
      </c>
      <c r="B3033" t="s">
        <v>264</v>
      </c>
      <c r="C3033">
        <v>9</v>
      </c>
    </row>
    <row r="3034" spans="1:3" x14ac:dyDescent="0.3">
      <c r="A3034">
        <v>510795</v>
      </c>
      <c r="B3034" t="s">
        <v>263</v>
      </c>
      <c r="C3034">
        <v>100</v>
      </c>
    </row>
    <row r="3035" spans="1:3" x14ac:dyDescent="0.3">
      <c r="A3035">
        <v>510805</v>
      </c>
      <c r="B3035" t="s">
        <v>261</v>
      </c>
      <c r="C3035">
        <v>1</v>
      </c>
    </row>
    <row r="3036" spans="1:3" x14ac:dyDescent="0.3">
      <c r="A3036">
        <v>510820</v>
      </c>
      <c r="B3036" t="s">
        <v>259</v>
      </c>
      <c r="C3036">
        <v>4</v>
      </c>
    </row>
    <row r="3037" spans="1:3" x14ac:dyDescent="0.3">
      <c r="A3037">
        <v>510830</v>
      </c>
      <c r="B3037" t="s">
        <v>258</v>
      </c>
      <c r="C3037">
        <v>10</v>
      </c>
    </row>
    <row r="3038" spans="1:3" x14ac:dyDescent="0.3">
      <c r="A3038">
        <v>510840</v>
      </c>
      <c r="B3038" t="s">
        <v>256</v>
      </c>
      <c r="C3038">
        <v>15</v>
      </c>
    </row>
    <row r="3039" spans="1:3" x14ac:dyDescent="0.3">
      <c r="A3039">
        <v>510850</v>
      </c>
      <c r="B3039" t="s">
        <v>255</v>
      </c>
      <c r="C3039">
        <v>8</v>
      </c>
    </row>
    <row r="3040" spans="1:3" x14ac:dyDescent="0.3">
      <c r="A3040">
        <v>510550</v>
      </c>
      <c r="B3040" t="s">
        <v>326</v>
      </c>
      <c r="C3040">
        <v>39</v>
      </c>
    </row>
    <row r="3041" spans="1:3" x14ac:dyDescent="0.3">
      <c r="A3041">
        <v>510860</v>
      </c>
      <c r="B3041" t="s">
        <v>254</v>
      </c>
      <c r="C3041">
        <v>4</v>
      </c>
    </row>
    <row r="3042" spans="1:3" x14ac:dyDescent="0.3">
      <c r="A3042">
        <v>520005</v>
      </c>
      <c r="B3042" t="s">
        <v>248</v>
      </c>
      <c r="C3042">
        <v>2</v>
      </c>
    </row>
    <row r="3043" spans="1:3" x14ac:dyDescent="0.3">
      <c r="A3043">
        <v>520013</v>
      </c>
      <c r="B3043" t="s">
        <v>246</v>
      </c>
      <c r="C3043">
        <v>2</v>
      </c>
    </row>
    <row r="3044" spans="1:3" x14ac:dyDescent="0.3">
      <c r="A3044">
        <v>520025</v>
      </c>
      <c r="B3044" t="s">
        <v>242</v>
      </c>
      <c r="C3044">
        <v>15</v>
      </c>
    </row>
    <row r="3045" spans="1:3" x14ac:dyDescent="0.3">
      <c r="A3045">
        <v>520030</v>
      </c>
      <c r="B3045" t="s">
        <v>241</v>
      </c>
      <c r="C3045">
        <v>5</v>
      </c>
    </row>
    <row r="3046" spans="1:3" x14ac:dyDescent="0.3">
      <c r="A3046">
        <v>520050</v>
      </c>
      <c r="B3046" t="s">
        <v>240</v>
      </c>
      <c r="C3046">
        <v>2</v>
      </c>
    </row>
    <row r="3047" spans="1:3" x14ac:dyDescent="0.3">
      <c r="A3047">
        <v>520055</v>
      </c>
      <c r="B3047" t="s">
        <v>239</v>
      </c>
      <c r="C3047">
        <v>1</v>
      </c>
    </row>
    <row r="3048" spans="1:3" x14ac:dyDescent="0.3">
      <c r="A3048">
        <v>520110</v>
      </c>
      <c r="B3048" t="s">
        <v>233</v>
      </c>
      <c r="C3048">
        <v>198</v>
      </c>
    </row>
    <row r="3049" spans="1:3" x14ac:dyDescent="0.3">
      <c r="A3049">
        <v>520130</v>
      </c>
      <c r="B3049" t="s">
        <v>231</v>
      </c>
      <c r="C3049">
        <v>2</v>
      </c>
    </row>
    <row r="3050" spans="1:3" x14ac:dyDescent="0.3">
      <c r="A3050">
        <v>520140</v>
      </c>
      <c r="B3050" t="s">
        <v>230</v>
      </c>
      <c r="C3050">
        <v>286</v>
      </c>
    </row>
    <row r="3051" spans="1:3" x14ac:dyDescent="0.3">
      <c r="A3051">
        <v>520150</v>
      </c>
      <c r="B3051" t="s">
        <v>228</v>
      </c>
      <c r="C3051">
        <v>2</v>
      </c>
    </row>
    <row r="3052" spans="1:3" x14ac:dyDescent="0.3">
      <c r="A3052">
        <v>520170</v>
      </c>
      <c r="B3052" t="s">
        <v>226</v>
      </c>
      <c r="C3052">
        <v>1</v>
      </c>
    </row>
    <row r="3053" spans="1:3" x14ac:dyDescent="0.3">
      <c r="A3053">
        <v>520180</v>
      </c>
      <c r="B3053" t="s">
        <v>225</v>
      </c>
      <c r="C3053">
        <v>1</v>
      </c>
    </row>
    <row r="3054" spans="1:3" x14ac:dyDescent="0.3">
      <c r="A3054">
        <v>520215</v>
      </c>
      <c r="B3054" t="s">
        <v>224</v>
      </c>
      <c r="C3054">
        <v>3</v>
      </c>
    </row>
    <row r="3055" spans="1:3" x14ac:dyDescent="0.3">
      <c r="A3055">
        <v>520330</v>
      </c>
      <c r="B3055" t="s">
        <v>217</v>
      </c>
      <c r="C3055">
        <v>4</v>
      </c>
    </row>
    <row r="3056" spans="1:3" x14ac:dyDescent="0.3">
      <c r="A3056">
        <v>520340</v>
      </c>
      <c r="B3056" t="s">
        <v>216</v>
      </c>
      <c r="C3056">
        <v>1</v>
      </c>
    </row>
    <row r="3057" spans="1:3" x14ac:dyDescent="0.3">
      <c r="A3057">
        <v>520355</v>
      </c>
      <c r="B3057" t="s">
        <v>214</v>
      </c>
      <c r="C3057">
        <v>1</v>
      </c>
    </row>
    <row r="3058" spans="1:3" x14ac:dyDescent="0.3">
      <c r="A3058">
        <v>520360</v>
      </c>
      <c r="B3058" t="s">
        <v>212</v>
      </c>
      <c r="C3058">
        <v>1</v>
      </c>
    </row>
    <row r="3059" spans="1:3" x14ac:dyDescent="0.3">
      <c r="A3059">
        <v>520380</v>
      </c>
      <c r="B3059" t="s">
        <v>211</v>
      </c>
      <c r="C3059">
        <v>1</v>
      </c>
    </row>
    <row r="3060" spans="1:3" x14ac:dyDescent="0.3">
      <c r="A3060">
        <v>520390</v>
      </c>
      <c r="B3060" t="s">
        <v>210</v>
      </c>
      <c r="C3060">
        <v>1</v>
      </c>
    </row>
    <row r="3061" spans="1:3" x14ac:dyDescent="0.3">
      <c r="A3061">
        <v>520400</v>
      </c>
      <c r="B3061" t="s">
        <v>207</v>
      </c>
      <c r="C3061">
        <v>2</v>
      </c>
    </row>
    <row r="3062" spans="1:3" x14ac:dyDescent="0.3">
      <c r="A3062">
        <v>520410</v>
      </c>
      <c r="B3062" t="s">
        <v>206</v>
      </c>
      <c r="C3062">
        <v>4</v>
      </c>
    </row>
    <row r="3063" spans="1:3" x14ac:dyDescent="0.3">
      <c r="A3063">
        <v>520425</v>
      </c>
      <c r="B3063" t="s">
        <v>204</v>
      </c>
      <c r="C3063">
        <v>2</v>
      </c>
    </row>
    <row r="3064" spans="1:3" x14ac:dyDescent="0.3">
      <c r="A3064">
        <v>520430</v>
      </c>
      <c r="B3064" t="s">
        <v>203</v>
      </c>
      <c r="C3064">
        <v>1</v>
      </c>
    </row>
    <row r="3065" spans="1:3" x14ac:dyDescent="0.3">
      <c r="A3065">
        <v>520440</v>
      </c>
      <c r="B3065" t="s">
        <v>202</v>
      </c>
      <c r="C3065">
        <v>2</v>
      </c>
    </row>
    <row r="3066" spans="1:3" x14ac:dyDescent="0.3">
      <c r="A3066">
        <v>520450</v>
      </c>
      <c r="B3066" t="s">
        <v>201</v>
      </c>
      <c r="C3066">
        <v>30</v>
      </c>
    </row>
    <row r="3067" spans="1:3" x14ac:dyDescent="0.3">
      <c r="A3067">
        <v>520455</v>
      </c>
      <c r="B3067" t="s">
        <v>200</v>
      </c>
      <c r="C3067">
        <v>1</v>
      </c>
    </row>
    <row r="3068" spans="1:3" x14ac:dyDescent="0.3">
      <c r="A3068">
        <v>520490</v>
      </c>
      <c r="B3068" t="s">
        <v>194</v>
      </c>
      <c r="C3068">
        <v>3</v>
      </c>
    </row>
    <row r="3069" spans="1:3" x14ac:dyDescent="0.3">
      <c r="A3069">
        <v>520495</v>
      </c>
      <c r="B3069" t="s">
        <v>193</v>
      </c>
      <c r="C3069">
        <v>1</v>
      </c>
    </row>
    <row r="3070" spans="1:3" x14ac:dyDescent="0.3">
      <c r="A3070">
        <v>520505</v>
      </c>
      <c r="B3070" t="s">
        <v>191</v>
      </c>
      <c r="C3070">
        <v>3</v>
      </c>
    </row>
    <row r="3071" spans="1:3" x14ac:dyDescent="0.3">
      <c r="A3071">
        <v>520510</v>
      </c>
      <c r="B3071" t="s">
        <v>190</v>
      </c>
      <c r="C3071">
        <v>2</v>
      </c>
    </row>
    <row r="3072" spans="1:3" x14ac:dyDescent="0.3">
      <c r="A3072">
        <v>520520</v>
      </c>
      <c r="B3072" t="s">
        <v>189</v>
      </c>
      <c r="C3072">
        <v>2</v>
      </c>
    </row>
    <row r="3073" spans="1:3" x14ac:dyDescent="0.3">
      <c r="A3073">
        <v>520530</v>
      </c>
      <c r="B3073" t="s">
        <v>188</v>
      </c>
      <c r="C3073">
        <v>9</v>
      </c>
    </row>
    <row r="3074" spans="1:3" x14ac:dyDescent="0.3">
      <c r="A3074">
        <v>520540</v>
      </c>
      <c r="B3074" t="s">
        <v>187</v>
      </c>
      <c r="C3074">
        <v>1</v>
      </c>
    </row>
    <row r="3075" spans="1:3" x14ac:dyDescent="0.3">
      <c r="A3075">
        <v>520547</v>
      </c>
      <c r="B3075" t="s">
        <v>185</v>
      </c>
      <c r="C3075">
        <v>11</v>
      </c>
    </row>
    <row r="3076" spans="1:3" x14ac:dyDescent="0.3">
      <c r="A3076">
        <v>520549</v>
      </c>
      <c r="B3076" t="s">
        <v>184</v>
      </c>
      <c r="C3076">
        <v>5</v>
      </c>
    </row>
    <row r="3077" spans="1:3" x14ac:dyDescent="0.3">
      <c r="A3077">
        <v>520551</v>
      </c>
      <c r="B3077" t="s">
        <v>183</v>
      </c>
      <c r="C3077">
        <v>3</v>
      </c>
    </row>
    <row r="3078" spans="1:3" x14ac:dyDescent="0.3">
      <c r="A3078">
        <v>520552</v>
      </c>
      <c r="B3078" t="s">
        <v>182</v>
      </c>
      <c r="C3078">
        <v>2</v>
      </c>
    </row>
    <row r="3079" spans="1:3" x14ac:dyDescent="0.3">
      <c r="A3079">
        <v>520580</v>
      </c>
      <c r="B3079" t="s">
        <v>180</v>
      </c>
      <c r="C3079">
        <v>10</v>
      </c>
    </row>
    <row r="3080" spans="1:3" x14ac:dyDescent="0.3">
      <c r="A3080">
        <v>520590</v>
      </c>
      <c r="B3080" t="s">
        <v>179</v>
      </c>
      <c r="C3080">
        <v>2</v>
      </c>
    </row>
    <row r="3081" spans="1:3" x14ac:dyDescent="0.3">
      <c r="A3081">
        <v>520620</v>
      </c>
      <c r="B3081" t="s">
        <v>178</v>
      </c>
      <c r="C3081">
        <v>8</v>
      </c>
    </row>
    <row r="3082" spans="1:3" x14ac:dyDescent="0.3">
      <c r="A3082">
        <v>520640</v>
      </c>
      <c r="B3082" t="s">
        <v>176</v>
      </c>
      <c r="C3082">
        <v>38</v>
      </c>
    </row>
    <row r="3083" spans="1:3" x14ac:dyDescent="0.3">
      <c r="A3083">
        <v>520725</v>
      </c>
      <c r="B3083" t="s">
        <v>169</v>
      </c>
      <c r="C3083">
        <v>1</v>
      </c>
    </row>
    <row r="3084" spans="1:3" x14ac:dyDescent="0.3">
      <c r="A3084">
        <v>520735</v>
      </c>
      <c r="B3084" t="s">
        <v>168</v>
      </c>
      <c r="C3084">
        <v>3</v>
      </c>
    </row>
    <row r="3085" spans="1:3" x14ac:dyDescent="0.3">
      <c r="A3085">
        <v>520753</v>
      </c>
      <c r="B3085" t="s">
        <v>165</v>
      </c>
      <c r="C3085">
        <v>1</v>
      </c>
    </row>
    <row r="3086" spans="1:3" x14ac:dyDescent="0.3">
      <c r="A3086">
        <v>520760</v>
      </c>
      <c r="B3086" t="s">
        <v>164</v>
      </c>
      <c r="C3086">
        <v>2</v>
      </c>
    </row>
    <row r="3087" spans="1:3" x14ac:dyDescent="0.3">
      <c r="A3087">
        <v>520790</v>
      </c>
      <c r="B3087" t="s">
        <v>162</v>
      </c>
      <c r="C3087">
        <v>7</v>
      </c>
    </row>
    <row r="3088" spans="1:3" x14ac:dyDescent="0.3">
      <c r="A3088">
        <v>520800</v>
      </c>
      <c r="B3088" t="s">
        <v>161</v>
      </c>
      <c r="C3088">
        <v>6</v>
      </c>
    </row>
    <row r="3089" spans="1:3" x14ac:dyDescent="0.3">
      <c r="A3089">
        <v>520840</v>
      </c>
      <c r="B3089" t="s">
        <v>157</v>
      </c>
      <c r="C3089">
        <v>1</v>
      </c>
    </row>
    <row r="3090" spans="1:3" x14ac:dyDescent="0.3">
      <c r="A3090">
        <v>520850</v>
      </c>
      <c r="B3090" t="s">
        <v>156</v>
      </c>
      <c r="C3090">
        <v>1</v>
      </c>
    </row>
    <row r="3091" spans="1:3" x14ac:dyDescent="0.3">
      <c r="A3091">
        <v>520860</v>
      </c>
      <c r="B3091" t="s">
        <v>155</v>
      </c>
      <c r="C3091">
        <v>7</v>
      </c>
    </row>
    <row r="3092" spans="1:3" x14ac:dyDescent="0.3">
      <c r="A3092">
        <v>520870</v>
      </c>
      <c r="B3092" t="s">
        <v>154</v>
      </c>
      <c r="C3092">
        <v>1407</v>
      </c>
    </row>
    <row r="3093" spans="1:3" x14ac:dyDescent="0.3">
      <c r="A3093">
        <v>520880</v>
      </c>
      <c r="B3093" t="s">
        <v>153</v>
      </c>
      <c r="C3093">
        <v>14</v>
      </c>
    </row>
    <row r="3094" spans="1:3" x14ac:dyDescent="0.3">
      <c r="A3094">
        <v>520910</v>
      </c>
      <c r="B3094" t="s">
        <v>151</v>
      </c>
      <c r="C3094">
        <v>11</v>
      </c>
    </row>
    <row r="3095" spans="1:3" x14ac:dyDescent="0.3">
      <c r="A3095">
        <v>520915</v>
      </c>
      <c r="B3095" t="s">
        <v>150</v>
      </c>
      <c r="C3095">
        <v>1</v>
      </c>
    </row>
    <row r="3096" spans="1:3" x14ac:dyDescent="0.3">
      <c r="A3096">
        <v>520920</v>
      </c>
      <c r="B3096" t="s">
        <v>149</v>
      </c>
      <c r="C3096">
        <v>1</v>
      </c>
    </row>
    <row r="3097" spans="1:3" x14ac:dyDescent="0.3">
      <c r="A3097">
        <v>520929</v>
      </c>
      <c r="B3097" t="s">
        <v>148</v>
      </c>
      <c r="C3097">
        <v>1</v>
      </c>
    </row>
    <row r="3098" spans="1:3" x14ac:dyDescent="0.3">
      <c r="A3098">
        <v>520970</v>
      </c>
      <c r="B3098" t="s">
        <v>144</v>
      </c>
      <c r="C3098">
        <v>5</v>
      </c>
    </row>
    <row r="3099" spans="1:3" x14ac:dyDescent="0.3">
      <c r="A3099">
        <v>520980</v>
      </c>
      <c r="B3099" t="s">
        <v>143</v>
      </c>
      <c r="C3099">
        <v>1</v>
      </c>
    </row>
    <row r="3100" spans="1:3" x14ac:dyDescent="0.3">
      <c r="A3100">
        <v>520995</v>
      </c>
      <c r="B3100" t="s">
        <v>140</v>
      </c>
      <c r="C3100">
        <v>5</v>
      </c>
    </row>
    <row r="3101" spans="1:3" x14ac:dyDescent="0.3">
      <c r="A3101">
        <v>521000</v>
      </c>
      <c r="B3101" t="s">
        <v>139</v>
      </c>
      <c r="C3101">
        <v>10</v>
      </c>
    </row>
    <row r="3102" spans="1:3" x14ac:dyDescent="0.3">
      <c r="A3102">
        <v>521010</v>
      </c>
      <c r="B3102" t="s">
        <v>138</v>
      </c>
      <c r="C3102">
        <v>6</v>
      </c>
    </row>
    <row r="3103" spans="1:3" x14ac:dyDescent="0.3">
      <c r="A3103">
        <v>521020</v>
      </c>
      <c r="B3103" t="s">
        <v>136</v>
      </c>
      <c r="C3103">
        <v>28</v>
      </c>
    </row>
    <row r="3104" spans="1:3" x14ac:dyDescent="0.3">
      <c r="A3104">
        <v>521030</v>
      </c>
      <c r="B3104" t="s">
        <v>135</v>
      </c>
      <c r="C3104">
        <v>1</v>
      </c>
    </row>
    <row r="3105" spans="1:3" x14ac:dyDescent="0.3">
      <c r="A3105">
        <v>521040</v>
      </c>
      <c r="B3105" t="s">
        <v>134</v>
      </c>
      <c r="C3105">
        <v>3</v>
      </c>
    </row>
    <row r="3106" spans="1:3" x14ac:dyDescent="0.3">
      <c r="A3106">
        <v>521090</v>
      </c>
      <c r="B3106" t="s">
        <v>130</v>
      </c>
      <c r="C3106">
        <v>41</v>
      </c>
    </row>
    <row r="3107" spans="1:3" x14ac:dyDescent="0.3">
      <c r="A3107">
        <v>521140</v>
      </c>
      <c r="B3107" t="s">
        <v>126</v>
      </c>
      <c r="C3107">
        <v>3</v>
      </c>
    </row>
    <row r="3108" spans="1:3" x14ac:dyDescent="0.3">
      <c r="A3108">
        <v>521150</v>
      </c>
      <c r="B3108" t="s">
        <v>125</v>
      </c>
      <c r="C3108">
        <v>114</v>
      </c>
    </row>
    <row r="3109" spans="1:3" x14ac:dyDescent="0.3">
      <c r="A3109">
        <v>521190</v>
      </c>
      <c r="B3109" t="s">
        <v>121</v>
      </c>
      <c r="C3109">
        <v>26</v>
      </c>
    </row>
    <row r="3110" spans="1:3" x14ac:dyDescent="0.3">
      <c r="A3110">
        <v>521220</v>
      </c>
      <c r="B3110" t="s">
        <v>117</v>
      </c>
      <c r="C3110">
        <v>4</v>
      </c>
    </row>
    <row r="3111" spans="1:3" x14ac:dyDescent="0.3">
      <c r="A3111">
        <v>521225</v>
      </c>
      <c r="B3111" t="s">
        <v>116</v>
      </c>
      <c r="C3111">
        <v>1</v>
      </c>
    </row>
    <row r="3112" spans="1:3" x14ac:dyDescent="0.3">
      <c r="A3112">
        <v>521230</v>
      </c>
      <c r="B3112" t="s">
        <v>115</v>
      </c>
      <c r="C3112">
        <v>1</v>
      </c>
    </row>
    <row r="3113" spans="1:3" x14ac:dyDescent="0.3">
      <c r="A3113">
        <v>521250</v>
      </c>
      <c r="B3113" t="s">
        <v>114</v>
      </c>
      <c r="C3113">
        <v>35</v>
      </c>
    </row>
    <row r="3114" spans="1:3" x14ac:dyDescent="0.3">
      <c r="A3114">
        <v>521308</v>
      </c>
      <c r="B3114" t="s">
        <v>106</v>
      </c>
      <c r="C3114">
        <v>10</v>
      </c>
    </row>
    <row r="3115" spans="1:3" x14ac:dyDescent="0.3">
      <c r="A3115">
        <v>521310</v>
      </c>
      <c r="B3115" t="s">
        <v>105</v>
      </c>
      <c r="C3115">
        <v>56</v>
      </c>
    </row>
    <row r="3116" spans="1:3" x14ac:dyDescent="0.3">
      <c r="A3116">
        <v>521380</v>
      </c>
      <c r="B3116" t="s">
        <v>99</v>
      </c>
      <c r="C3116">
        <v>53</v>
      </c>
    </row>
    <row r="3117" spans="1:3" x14ac:dyDescent="0.3">
      <c r="A3117">
        <v>521400</v>
      </c>
      <c r="B3117" t="s">
        <v>96</v>
      </c>
      <c r="C3117">
        <v>3</v>
      </c>
    </row>
    <row r="3118" spans="1:3" x14ac:dyDescent="0.3">
      <c r="A3118">
        <v>521405</v>
      </c>
      <c r="B3118" t="s">
        <v>95</v>
      </c>
      <c r="C3118">
        <v>2</v>
      </c>
    </row>
    <row r="3119" spans="1:3" x14ac:dyDescent="0.3">
      <c r="A3119">
        <v>521460</v>
      </c>
      <c r="B3119" t="s">
        <v>91</v>
      </c>
      <c r="C3119">
        <v>3</v>
      </c>
    </row>
    <row r="3120" spans="1:3" x14ac:dyDescent="0.3">
      <c r="A3120">
        <v>521480</v>
      </c>
      <c r="B3120" t="s">
        <v>89</v>
      </c>
      <c r="C3120">
        <v>1</v>
      </c>
    </row>
    <row r="3121" spans="1:3" x14ac:dyDescent="0.3">
      <c r="A3121">
        <v>521483</v>
      </c>
      <c r="B3121" t="s">
        <v>88</v>
      </c>
      <c r="C3121">
        <v>2</v>
      </c>
    </row>
    <row r="3122" spans="1:3" x14ac:dyDescent="0.3">
      <c r="A3122">
        <v>521486</v>
      </c>
      <c r="B3122" t="s">
        <v>87</v>
      </c>
      <c r="C3122">
        <v>1</v>
      </c>
    </row>
    <row r="3123" spans="1:3" x14ac:dyDescent="0.3">
      <c r="A3123">
        <v>521500</v>
      </c>
      <c r="B3123" t="s">
        <v>84</v>
      </c>
      <c r="C3123">
        <v>1</v>
      </c>
    </row>
    <row r="3124" spans="1:3" x14ac:dyDescent="0.3">
      <c r="A3124">
        <v>521523</v>
      </c>
      <c r="B3124" t="s">
        <v>82</v>
      </c>
      <c r="C3124">
        <v>6</v>
      </c>
    </row>
    <row r="3125" spans="1:3" x14ac:dyDescent="0.3">
      <c r="A3125">
        <v>521530</v>
      </c>
      <c r="B3125" t="s">
        <v>80</v>
      </c>
      <c r="C3125">
        <v>6</v>
      </c>
    </row>
    <row r="3126" spans="1:3" x14ac:dyDescent="0.3">
      <c r="A3126">
        <v>521540</v>
      </c>
      <c r="B3126" t="s">
        <v>79</v>
      </c>
      <c r="C3126">
        <v>1</v>
      </c>
    </row>
    <row r="3127" spans="1:3" x14ac:dyDescent="0.3">
      <c r="A3127">
        <v>521560</v>
      </c>
      <c r="B3127" t="s">
        <v>77</v>
      </c>
      <c r="C3127">
        <v>2</v>
      </c>
    </row>
    <row r="3128" spans="1:3" x14ac:dyDescent="0.3">
      <c r="A3128">
        <v>521570</v>
      </c>
      <c r="B3128" t="s">
        <v>75</v>
      </c>
      <c r="C3128">
        <v>4</v>
      </c>
    </row>
    <row r="3129" spans="1:3" x14ac:dyDescent="0.3">
      <c r="A3129">
        <v>521640</v>
      </c>
      <c r="B3129" t="s">
        <v>70</v>
      </c>
      <c r="C3129">
        <v>15</v>
      </c>
    </row>
    <row r="3130" spans="1:3" x14ac:dyDescent="0.3">
      <c r="A3130">
        <v>521710</v>
      </c>
      <c r="B3130" t="s">
        <v>66</v>
      </c>
      <c r="C3130">
        <v>2</v>
      </c>
    </row>
    <row r="3131" spans="1:3" x14ac:dyDescent="0.3">
      <c r="A3131">
        <v>521730</v>
      </c>
      <c r="B3131" t="s">
        <v>64</v>
      </c>
      <c r="C3131">
        <v>8</v>
      </c>
    </row>
    <row r="3132" spans="1:3" x14ac:dyDescent="0.3">
      <c r="A3132">
        <v>521740</v>
      </c>
      <c r="B3132" t="s">
        <v>63</v>
      </c>
      <c r="C3132">
        <v>8</v>
      </c>
    </row>
    <row r="3133" spans="1:3" x14ac:dyDescent="0.3">
      <c r="A3133">
        <v>521760</v>
      </c>
      <c r="B3133" t="s">
        <v>62</v>
      </c>
      <c r="C3133">
        <v>54</v>
      </c>
    </row>
    <row r="3134" spans="1:3" x14ac:dyDescent="0.3">
      <c r="A3134">
        <v>521770</v>
      </c>
      <c r="B3134" t="s">
        <v>61</v>
      </c>
      <c r="C3134">
        <v>3</v>
      </c>
    </row>
    <row r="3135" spans="1:3" x14ac:dyDescent="0.3">
      <c r="A3135">
        <v>521800</v>
      </c>
      <c r="B3135" t="s">
        <v>60</v>
      </c>
      <c r="C3135">
        <v>6</v>
      </c>
    </row>
    <row r="3136" spans="1:3" x14ac:dyDescent="0.3">
      <c r="A3136">
        <v>521810</v>
      </c>
      <c r="B3136" t="s">
        <v>58</v>
      </c>
      <c r="C3136">
        <v>1</v>
      </c>
    </row>
    <row r="3137" spans="1:3" x14ac:dyDescent="0.3">
      <c r="A3137">
        <v>521850</v>
      </c>
      <c r="B3137" t="s">
        <v>55</v>
      </c>
      <c r="C3137">
        <v>4</v>
      </c>
    </row>
    <row r="3138" spans="1:3" x14ac:dyDescent="0.3">
      <c r="A3138">
        <v>521878</v>
      </c>
      <c r="B3138" t="s">
        <v>52</v>
      </c>
      <c r="C3138">
        <v>1</v>
      </c>
    </row>
    <row r="3139" spans="1:3" x14ac:dyDescent="0.3">
      <c r="A3139">
        <v>521880</v>
      </c>
      <c r="B3139" t="s">
        <v>51</v>
      </c>
      <c r="C3139">
        <v>58</v>
      </c>
    </row>
    <row r="3140" spans="1:3" x14ac:dyDescent="0.3">
      <c r="A3140">
        <v>521900</v>
      </c>
      <c r="B3140" t="s">
        <v>49</v>
      </c>
      <c r="C3140">
        <v>1</v>
      </c>
    </row>
    <row r="3141" spans="1:3" x14ac:dyDescent="0.3">
      <c r="A3141">
        <v>521910</v>
      </c>
      <c r="B3141" t="s">
        <v>48</v>
      </c>
      <c r="C3141">
        <v>1</v>
      </c>
    </row>
    <row r="3142" spans="1:3" x14ac:dyDescent="0.3">
      <c r="A3142">
        <v>521925</v>
      </c>
      <c r="B3142" t="s">
        <v>5695</v>
      </c>
      <c r="C3142">
        <v>3</v>
      </c>
    </row>
    <row r="3143" spans="1:3" x14ac:dyDescent="0.3">
      <c r="A3143">
        <v>521970</v>
      </c>
      <c r="B3143" t="s">
        <v>39</v>
      </c>
      <c r="C3143">
        <v>1</v>
      </c>
    </row>
    <row r="3144" spans="1:3" x14ac:dyDescent="0.3">
      <c r="A3144">
        <v>521973</v>
      </c>
      <c r="B3144" t="s">
        <v>37</v>
      </c>
      <c r="C3144">
        <v>1</v>
      </c>
    </row>
    <row r="3145" spans="1:3" x14ac:dyDescent="0.3">
      <c r="A3145">
        <v>521975</v>
      </c>
      <c r="B3145" t="s">
        <v>36</v>
      </c>
      <c r="C3145">
        <v>7</v>
      </c>
    </row>
    <row r="3146" spans="1:3" x14ac:dyDescent="0.3">
      <c r="A3146">
        <v>522000</v>
      </c>
      <c r="B3146" t="s">
        <v>5530</v>
      </c>
      <c r="C3146">
        <v>2</v>
      </c>
    </row>
    <row r="3147" spans="1:3" x14ac:dyDescent="0.3">
      <c r="A3147">
        <v>522005</v>
      </c>
      <c r="B3147" t="s">
        <v>32</v>
      </c>
      <c r="C3147">
        <v>5</v>
      </c>
    </row>
    <row r="3148" spans="1:3" x14ac:dyDescent="0.3">
      <c r="A3148">
        <v>522010</v>
      </c>
      <c r="B3148" t="s">
        <v>31</v>
      </c>
      <c r="C3148">
        <v>19</v>
      </c>
    </row>
    <row r="3149" spans="1:3" x14ac:dyDescent="0.3">
      <c r="A3149">
        <v>522020</v>
      </c>
      <c r="B3149" t="s">
        <v>29</v>
      </c>
      <c r="C3149">
        <v>4</v>
      </c>
    </row>
    <row r="3150" spans="1:3" x14ac:dyDescent="0.3">
      <c r="A3150">
        <v>522040</v>
      </c>
      <c r="B3150" t="s">
        <v>26</v>
      </c>
      <c r="C3150">
        <v>2</v>
      </c>
    </row>
    <row r="3151" spans="1:3" x14ac:dyDescent="0.3">
      <c r="A3151">
        <v>522045</v>
      </c>
      <c r="B3151" t="s">
        <v>25</v>
      </c>
      <c r="C3151">
        <v>26</v>
      </c>
    </row>
    <row r="3152" spans="1:3" x14ac:dyDescent="0.3">
      <c r="A3152">
        <v>522050</v>
      </c>
      <c r="B3152" t="s">
        <v>24</v>
      </c>
      <c r="C3152">
        <v>2</v>
      </c>
    </row>
    <row r="3153" spans="1:3" x14ac:dyDescent="0.3">
      <c r="A3153">
        <v>522060</v>
      </c>
      <c r="B3153" t="s">
        <v>23</v>
      </c>
      <c r="C3153">
        <v>5</v>
      </c>
    </row>
    <row r="3154" spans="1:3" x14ac:dyDescent="0.3">
      <c r="A3154">
        <v>522140</v>
      </c>
      <c r="B3154" t="s">
        <v>16</v>
      </c>
      <c r="C3154">
        <v>17</v>
      </c>
    </row>
    <row r="3155" spans="1:3" x14ac:dyDescent="0.3">
      <c r="A3155">
        <v>522145</v>
      </c>
      <c r="B3155" t="s">
        <v>15</v>
      </c>
      <c r="C3155">
        <v>1</v>
      </c>
    </row>
    <row r="3156" spans="1:3" x14ac:dyDescent="0.3">
      <c r="A3156">
        <v>522160</v>
      </c>
      <c r="B3156" t="s">
        <v>11</v>
      </c>
      <c r="C3156">
        <v>24</v>
      </c>
    </row>
    <row r="3157" spans="1:3" x14ac:dyDescent="0.3">
      <c r="A3157">
        <v>522170</v>
      </c>
      <c r="B3157" t="s">
        <v>10</v>
      </c>
      <c r="C3157">
        <v>1</v>
      </c>
    </row>
    <row r="3158" spans="1:3" x14ac:dyDescent="0.3">
      <c r="A3158">
        <v>522185</v>
      </c>
      <c r="B3158" t="s">
        <v>8</v>
      </c>
      <c r="C3158">
        <v>10</v>
      </c>
    </row>
    <row r="3159" spans="1:3" x14ac:dyDescent="0.3">
      <c r="A3159">
        <v>522190</v>
      </c>
      <c r="B3159" t="s">
        <v>7</v>
      </c>
      <c r="C3159">
        <v>1</v>
      </c>
    </row>
    <row r="3160" spans="1:3" x14ac:dyDescent="0.3">
      <c r="A3160">
        <v>522205</v>
      </c>
      <c r="B3160" t="s">
        <v>5</v>
      </c>
      <c r="C3160">
        <v>1</v>
      </c>
    </row>
    <row r="3161" spans="1:3" x14ac:dyDescent="0.3">
      <c r="A3161">
        <v>522220</v>
      </c>
      <c r="B3161" t="s">
        <v>4</v>
      </c>
      <c r="C3161">
        <v>2</v>
      </c>
    </row>
    <row r="3162" spans="1:3" x14ac:dyDescent="0.3">
      <c r="A3162">
        <v>530010</v>
      </c>
      <c r="B3162" t="s">
        <v>0</v>
      </c>
      <c r="C3162">
        <v>1619</v>
      </c>
    </row>
    <row r="3163" spans="1:3" x14ac:dyDescent="0.3">
      <c r="A3163" t="s">
        <v>5400</v>
      </c>
      <c r="C3163">
        <v>123725</v>
      </c>
    </row>
    <row r="3164" spans="1:3" x14ac:dyDescent="0.3">
      <c r="A3164" t="s">
        <v>5401</v>
      </c>
    </row>
    <row r="3165" spans="1:3" x14ac:dyDescent="0.3">
      <c r="A3165" t="s">
        <v>5402</v>
      </c>
    </row>
    <row r="3166" spans="1:3" x14ac:dyDescent="0.3">
      <c r="A3166" t="s">
        <v>5403</v>
      </c>
    </row>
    <row r="3167" spans="1:3" x14ac:dyDescent="0.3">
      <c r="A3167" t="s">
        <v>5435</v>
      </c>
    </row>
    <row r="3168" spans="1:3" x14ac:dyDescent="0.3">
      <c r="A3168" t="s">
        <v>5436</v>
      </c>
    </row>
    <row r="3169" spans="1:3" x14ac:dyDescent="0.3">
      <c r="A3169" t="s">
        <v>5699</v>
      </c>
    </row>
    <row r="3170" spans="1:3" x14ac:dyDescent="0.3">
      <c r="A3170" t="s">
        <v>5700</v>
      </c>
      <c r="C3170" t="s">
        <v>5701</v>
      </c>
    </row>
    <row r="3171" spans="1:3" x14ac:dyDescent="0.3">
      <c r="A3171" t="s">
        <v>5702</v>
      </c>
    </row>
    <row r="3172" spans="1:3" x14ac:dyDescent="0.3">
      <c r="A3172" t="s">
        <v>5703</v>
      </c>
    </row>
    <row r="3173" spans="1:3" x14ac:dyDescent="0.3">
      <c r="A3173" t="s">
        <v>5704</v>
      </c>
    </row>
    <row r="3174" spans="1:3" x14ac:dyDescent="0.3">
      <c r="A3174" t="s">
        <v>5586</v>
      </c>
    </row>
    <row r="3175" spans="1:3" x14ac:dyDescent="0.3">
      <c r="A3175" t="s">
        <v>5705</v>
      </c>
    </row>
    <row r="3176" spans="1:3" x14ac:dyDescent="0.3">
      <c r="A3176" t="s">
        <v>5706</v>
      </c>
    </row>
    <row r="3177" spans="1:3" x14ac:dyDescent="0.3">
      <c r="A3177" t="s">
        <v>5707</v>
      </c>
    </row>
    <row r="3178" spans="1:3" x14ac:dyDescent="0.3">
      <c r="A3178" t="s">
        <v>5708</v>
      </c>
    </row>
    <row r="3179" spans="1:3" x14ac:dyDescent="0.3">
      <c r="A3179" t="s">
        <v>5709</v>
      </c>
    </row>
    <row r="3180" spans="1:3" x14ac:dyDescent="0.3">
      <c r="A3180" t="s">
        <v>5710</v>
      </c>
    </row>
    <row r="3181" spans="1:3" x14ac:dyDescent="0.3">
      <c r="A3181" t="s">
        <v>5711</v>
      </c>
    </row>
    <row r="3182" spans="1:3" x14ac:dyDescent="0.3">
      <c r="A3182" t="s">
        <v>5403</v>
      </c>
    </row>
  </sheetData>
  <autoFilter ref="A4:C3162" xr:uid="{00000000-0009-0000-0000-00000D000000}"/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9"/>
  <sheetViews>
    <sheetView workbookViewId="0">
      <selection activeCell="B23" sqref="B23"/>
    </sheetView>
  </sheetViews>
  <sheetFormatPr defaultRowHeight="14.4" x14ac:dyDescent="0.3"/>
  <cols>
    <col min="1" max="2" width="27" customWidth="1"/>
    <col min="3" max="3" width="14.33203125" customWidth="1"/>
  </cols>
  <sheetData>
    <row r="1" spans="1:3" x14ac:dyDescent="0.3">
      <c r="A1" t="s">
        <v>5444</v>
      </c>
    </row>
    <row r="2" spans="1:3" x14ac:dyDescent="0.3">
      <c r="A2" t="s">
        <v>5396</v>
      </c>
    </row>
    <row r="3" spans="1:3" x14ac:dyDescent="0.3">
      <c r="A3" t="s">
        <v>5319</v>
      </c>
      <c r="C3" t="s">
        <v>5445</v>
      </c>
    </row>
    <row r="4" spans="1:3" x14ac:dyDescent="0.3">
      <c r="A4">
        <v>110004</v>
      </c>
      <c r="B4" t="s">
        <v>5315</v>
      </c>
      <c r="C4">
        <v>1</v>
      </c>
    </row>
    <row r="5" spans="1:3" x14ac:dyDescent="0.3">
      <c r="A5">
        <v>110020</v>
      </c>
      <c r="B5" t="s">
        <v>5302</v>
      </c>
      <c r="C5">
        <v>1</v>
      </c>
    </row>
    <row r="6" spans="1:3" x14ac:dyDescent="0.3">
      <c r="A6">
        <v>110032</v>
      </c>
      <c r="B6" t="s">
        <v>5297</v>
      </c>
      <c r="C6">
        <v>4</v>
      </c>
    </row>
    <row r="7" spans="1:3" x14ac:dyDescent="0.3">
      <c r="A7">
        <v>130260</v>
      </c>
      <c r="B7" t="s">
        <v>5213</v>
      </c>
      <c r="C7">
        <v>2</v>
      </c>
    </row>
    <row r="8" spans="1:3" x14ac:dyDescent="0.3">
      <c r="A8">
        <v>130406</v>
      </c>
      <c r="B8" t="s">
        <v>1691</v>
      </c>
      <c r="C8">
        <v>1</v>
      </c>
    </row>
    <row r="9" spans="1:3" x14ac:dyDescent="0.3">
      <c r="A9">
        <v>150170</v>
      </c>
      <c r="B9" t="s">
        <v>5156</v>
      </c>
      <c r="C9">
        <v>1</v>
      </c>
    </row>
    <row r="10" spans="1:3" x14ac:dyDescent="0.3">
      <c r="A10">
        <v>230440</v>
      </c>
      <c r="B10" t="s">
        <v>4433</v>
      </c>
      <c r="C10">
        <v>2</v>
      </c>
    </row>
    <row r="11" spans="1:3" x14ac:dyDescent="0.3">
      <c r="A11">
        <v>311180</v>
      </c>
      <c r="B11" t="s">
        <v>3133</v>
      </c>
      <c r="C11">
        <v>3</v>
      </c>
    </row>
    <row r="12" spans="1:3" x14ac:dyDescent="0.3">
      <c r="A12">
        <v>330220</v>
      </c>
      <c r="B12" t="s">
        <v>2316</v>
      </c>
      <c r="C12">
        <v>1</v>
      </c>
    </row>
    <row r="13" spans="1:3" x14ac:dyDescent="0.3">
      <c r="A13">
        <v>330455</v>
      </c>
      <c r="B13" t="s">
        <v>2282</v>
      </c>
      <c r="C13">
        <v>2</v>
      </c>
    </row>
    <row r="14" spans="1:3" x14ac:dyDescent="0.3">
      <c r="A14">
        <v>330630</v>
      </c>
      <c r="B14" t="s">
        <v>2257</v>
      </c>
      <c r="C14">
        <v>1</v>
      </c>
    </row>
    <row r="15" spans="1:3" x14ac:dyDescent="0.3">
      <c r="A15">
        <v>354340</v>
      </c>
      <c r="B15" t="s">
        <v>1786</v>
      </c>
      <c r="C15">
        <v>5</v>
      </c>
    </row>
    <row r="16" spans="1:3" x14ac:dyDescent="0.3">
      <c r="A16">
        <v>410690</v>
      </c>
      <c r="B16" t="s">
        <v>1547</v>
      </c>
      <c r="C16">
        <v>1</v>
      </c>
    </row>
    <row r="18" spans="1:3" x14ac:dyDescent="0.3">
      <c r="A18">
        <v>430510</v>
      </c>
      <c r="B18" t="s">
        <v>870</v>
      </c>
      <c r="C18">
        <v>1</v>
      </c>
    </row>
    <row r="19" spans="1:3" x14ac:dyDescent="0.3">
      <c r="A19">
        <v>530010</v>
      </c>
      <c r="B19" t="s">
        <v>0</v>
      </c>
      <c r="C19">
        <v>1</v>
      </c>
    </row>
  </sheetData>
  <autoFilter ref="A3:C19" xr:uid="{00000000-0009-0000-0000-00000E000000}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191"/>
  <sheetViews>
    <sheetView topLeftCell="A13" workbookViewId="0">
      <selection activeCell="A37" sqref="A37"/>
    </sheetView>
  </sheetViews>
  <sheetFormatPr defaultRowHeight="14.4" x14ac:dyDescent="0.3"/>
  <cols>
    <col min="1" max="1" width="30.44140625" customWidth="1"/>
    <col min="2" max="2" width="29.5546875" customWidth="1"/>
  </cols>
  <sheetData>
    <row r="1" spans="1:3" x14ac:dyDescent="0.3">
      <c r="A1" t="s">
        <v>5739</v>
      </c>
    </row>
    <row r="2" spans="1:3" x14ac:dyDescent="0.3">
      <c r="A2" t="s">
        <v>5396</v>
      </c>
    </row>
    <row r="3" spans="1:3" x14ac:dyDescent="0.3">
      <c r="A3" t="s">
        <v>5740</v>
      </c>
    </row>
    <row r="4" spans="1:3" x14ac:dyDescent="0.3">
      <c r="A4" t="s">
        <v>5398</v>
      </c>
      <c r="C4" t="s">
        <v>5399</v>
      </c>
    </row>
    <row r="5" spans="1:3" x14ac:dyDescent="0.3">
      <c r="A5">
        <v>110001</v>
      </c>
      <c r="B5" t="s">
        <v>5468</v>
      </c>
      <c r="C5">
        <v>1</v>
      </c>
    </row>
    <row r="6" spans="1:3" x14ac:dyDescent="0.3">
      <c r="A6">
        <v>110002</v>
      </c>
      <c r="B6" t="s">
        <v>5317</v>
      </c>
      <c r="C6">
        <v>1</v>
      </c>
    </row>
    <row r="7" spans="1:3" x14ac:dyDescent="0.3">
      <c r="A7">
        <v>110045</v>
      </c>
      <c r="B7" t="s">
        <v>3159</v>
      </c>
      <c r="C7">
        <v>1</v>
      </c>
    </row>
    <row r="8" spans="1:3" x14ac:dyDescent="0.3">
      <c r="A8">
        <v>110004</v>
      </c>
      <c r="B8" t="s">
        <v>5315</v>
      </c>
      <c r="C8">
        <v>10</v>
      </c>
    </row>
    <row r="9" spans="1:3" x14ac:dyDescent="0.3">
      <c r="A9">
        <v>110070</v>
      </c>
      <c r="B9" t="s">
        <v>5290</v>
      </c>
      <c r="C9">
        <v>2</v>
      </c>
    </row>
    <row r="10" spans="1:3" x14ac:dyDescent="0.3">
      <c r="A10">
        <v>110092</v>
      </c>
      <c r="B10" t="s">
        <v>5287</v>
      </c>
      <c r="C10">
        <v>1</v>
      </c>
    </row>
    <row r="11" spans="1:3" x14ac:dyDescent="0.3">
      <c r="A11">
        <v>110008</v>
      </c>
      <c r="B11" t="s">
        <v>5311</v>
      </c>
      <c r="C11">
        <v>1</v>
      </c>
    </row>
    <row r="12" spans="1:3" x14ac:dyDescent="0.3">
      <c r="A12">
        <v>110009</v>
      </c>
      <c r="B12" t="s">
        <v>5471</v>
      </c>
      <c r="C12">
        <v>3</v>
      </c>
    </row>
    <row r="13" spans="1:3" x14ac:dyDescent="0.3">
      <c r="A13">
        <v>110012</v>
      </c>
      <c r="B13" t="s">
        <v>5473</v>
      </c>
      <c r="C13">
        <v>8</v>
      </c>
    </row>
    <row r="14" spans="1:3" x14ac:dyDescent="0.3">
      <c r="A14">
        <v>110013</v>
      </c>
      <c r="B14" t="s">
        <v>5474</v>
      </c>
      <c r="C14">
        <v>2</v>
      </c>
    </row>
    <row r="15" spans="1:3" x14ac:dyDescent="0.3">
      <c r="A15">
        <v>110050</v>
      </c>
      <c r="B15" t="s">
        <v>5292</v>
      </c>
      <c r="C15">
        <v>1</v>
      </c>
    </row>
    <row r="16" spans="1:3" x14ac:dyDescent="0.3">
      <c r="A16">
        <v>110015</v>
      </c>
      <c r="B16" t="s">
        <v>5304</v>
      </c>
      <c r="C16">
        <v>5</v>
      </c>
    </row>
    <row r="17" spans="1:3" x14ac:dyDescent="0.3">
      <c r="A17">
        <v>110020</v>
      </c>
      <c r="B17" t="s">
        <v>5302</v>
      </c>
      <c r="C17">
        <v>29</v>
      </c>
    </row>
    <row r="18" spans="1:3" x14ac:dyDescent="0.3">
      <c r="A18">
        <v>110028</v>
      </c>
      <c r="B18" t="s">
        <v>5300</v>
      </c>
      <c r="C18">
        <v>2</v>
      </c>
    </row>
    <row r="19" spans="1:3" x14ac:dyDescent="0.3">
      <c r="A19">
        <v>110155</v>
      </c>
      <c r="B19" t="s">
        <v>5274</v>
      </c>
      <c r="C19">
        <v>2</v>
      </c>
    </row>
    <row r="20" spans="1:3" x14ac:dyDescent="0.3">
      <c r="A20">
        <v>110170</v>
      </c>
      <c r="B20" t="s">
        <v>5272</v>
      </c>
      <c r="C20">
        <v>1</v>
      </c>
    </row>
    <row r="21" spans="1:3" x14ac:dyDescent="0.3">
      <c r="A21">
        <v>110030</v>
      </c>
      <c r="B21" t="s">
        <v>5298</v>
      </c>
      <c r="C21">
        <v>2</v>
      </c>
    </row>
    <row r="22" spans="1:3" x14ac:dyDescent="0.3">
      <c r="A22">
        <v>120001</v>
      </c>
      <c r="B22" t="s">
        <v>5268</v>
      </c>
      <c r="C22">
        <v>2</v>
      </c>
    </row>
    <row r="23" spans="1:3" x14ac:dyDescent="0.3">
      <c r="A23">
        <v>120010</v>
      </c>
      <c r="B23" t="s">
        <v>5266</v>
      </c>
      <c r="C23">
        <v>6</v>
      </c>
    </row>
    <row r="24" spans="1:3" x14ac:dyDescent="0.3">
      <c r="A24">
        <v>120017</v>
      </c>
      <c r="B24" t="s">
        <v>5264</v>
      </c>
      <c r="C24">
        <v>1</v>
      </c>
    </row>
    <row r="25" spans="1:3" x14ac:dyDescent="0.3">
      <c r="A25">
        <v>120020</v>
      </c>
      <c r="B25" t="s">
        <v>839</v>
      </c>
      <c r="C25">
        <v>178</v>
      </c>
    </row>
    <row r="26" spans="1:3" x14ac:dyDescent="0.3">
      <c r="A26">
        <v>120030</v>
      </c>
      <c r="B26" t="s">
        <v>5262</v>
      </c>
      <c r="C26">
        <v>8</v>
      </c>
    </row>
    <row r="27" spans="1:3" x14ac:dyDescent="0.3">
      <c r="A27">
        <v>120033</v>
      </c>
      <c r="B27" t="s">
        <v>5260</v>
      </c>
      <c r="C27">
        <v>2</v>
      </c>
    </row>
    <row r="28" spans="1:3" x14ac:dyDescent="0.3">
      <c r="A28">
        <v>120038</v>
      </c>
      <c r="B28" t="s">
        <v>5257</v>
      </c>
      <c r="C28">
        <v>1</v>
      </c>
    </row>
    <row r="29" spans="1:3" x14ac:dyDescent="0.3">
      <c r="A29">
        <v>120039</v>
      </c>
      <c r="B29" t="s">
        <v>5256</v>
      </c>
      <c r="C29">
        <v>3</v>
      </c>
    </row>
    <row r="30" spans="1:3" x14ac:dyDescent="0.3">
      <c r="A30">
        <v>120040</v>
      </c>
      <c r="B30" t="s">
        <v>285</v>
      </c>
      <c r="C30">
        <v>357</v>
      </c>
    </row>
    <row r="31" spans="1:3" x14ac:dyDescent="0.3">
      <c r="A31">
        <v>120050</v>
      </c>
      <c r="B31" t="s">
        <v>5252</v>
      </c>
      <c r="C31">
        <v>4</v>
      </c>
    </row>
    <row r="32" spans="1:3" x14ac:dyDescent="0.3">
      <c r="A32">
        <v>120060</v>
      </c>
      <c r="B32" t="s">
        <v>5251</v>
      </c>
      <c r="C32">
        <v>13</v>
      </c>
    </row>
    <row r="33" spans="1:3" x14ac:dyDescent="0.3">
      <c r="A33">
        <v>120070</v>
      </c>
      <c r="B33" t="s">
        <v>5250</v>
      </c>
      <c r="C33">
        <v>3</v>
      </c>
    </row>
    <row r="34" spans="1:3" x14ac:dyDescent="0.3">
      <c r="A34">
        <v>130060</v>
      </c>
      <c r="B34" t="s">
        <v>5238</v>
      </c>
      <c r="C34">
        <v>1</v>
      </c>
    </row>
    <row r="35" spans="1:3" x14ac:dyDescent="0.3">
      <c r="A35">
        <v>130120</v>
      </c>
      <c r="B35" t="s">
        <v>5228</v>
      </c>
      <c r="C35">
        <v>3</v>
      </c>
    </row>
    <row r="36" spans="1:3" x14ac:dyDescent="0.3">
      <c r="A36">
        <v>130160</v>
      </c>
      <c r="B36" t="s">
        <v>5224</v>
      </c>
      <c r="C36">
        <v>1</v>
      </c>
    </row>
    <row r="37" spans="1:3" x14ac:dyDescent="0.3">
      <c r="A37">
        <v>130165</v>
      </c>
      <c r="B37" t="s">
        <v>5223</v>
      </c>
      <c r="C37">
        <v>1</v>
      </c>
    </row>
    <row r="38" spans="1:3" x14ac:dyDescent="0.3">
      <c r="A38">
        <v>130170</v>
      </c>
      <c r="B38" t="s">
        <v>771</v>
      </c>
      <c r="C38">
        <v>4</v>
      </c>
    </row>
    <row r="39" spans="1:3" x14ac:dyDescent="0.3">
      <c r="A39">
        <v>130260</v>
      </c>
      <c r="B39" t="s">
        <v>5213</v>
      </c>
      <c r="C39">
        <v>149</v>
      </c>
    </row>
    <row r="40" spans="1:3" x14ac:dyDescent="0.3">
      <c r="A40">
        <v>130290</v>
      </c>
      <c r="B40" t="s">
        <v>5210</v>
      </c>
      <c r="C40">
        <v>1</v>
      </c>
    </row>
    <row r="41" spans="1:3" x14ac:dyDescent="0.3">
      <c r="A41">
        <v>130300</v>
      </c>
      <c r="B41" t="s">
        <v>5209</v>
      </c>
      <c r="C41">
        <v>1</v>
      </c>
    </row>
    <row r="42" spans="1:3" x14ac:dyDescent="0.3">
      <c r="A42">
        <v>130310</v>
      </c>
      <c r="B42" t="s">
        <v>5208</v>
      </c>
      <c r="C42">
        <v>1</v>
      </c>
    </row>
    <row r="43" spans="1:3" x14ac:dyDescent="0.3">
      <c r="A43">
        <v>130340</v>
      </c>
      <c r="B43" t="s">
        <v>5205</v>
      </c>
      <c r="C43">
        <v>12</v>
      </c>
    </row>
    <row r="44" spans="1:3" x14ac:dyDescent="0.3">
      <c r="A44">
        <v>130406</v>
      </c>
      <c r="B44" t="s">
        <v>1691</v>
      </c>
      <c r="C44">
        <v>2</v>
      </c>
    </row>
    <row r="45" spans="1:3" x14ac:dyDescent="0.3">
      <c r="A45">
        <v>130420</v>
      </c>
      <c r="B45" t="s">
        <v>5194</v>
      </c>
      <c r="C45">
        <v>1</v>
      </c>
    </row>
    <row r="46" spans="1:3" x14ac:dyDescent="0.3">
      <c r="A46">
        <v>140010</v>
      </c>
      <c r="B46" t="s">
        <v>4153</v>
      </c>
      <c r="C46">
        <v>6</v>
      </c>
    </row>
    <row r="47" spans="1:3" x14ac:dyDescent="0.3">
      <c r="A47">
        <v>150010</v>
      </c>
      <c r="B47" t="s">
        <v>5176</v>
      </c>
      <c r="C47">
        <v>9</v>
      </c>
    </row>
    <row r="48" spans="1:3" x14ac:dyDescent="0.3">
      <c r="A48">
        <v>150060</v>
      </c>
      <c r="B48" t="s">
        <v>5169</v>
      </c>
      <c r="C48">
        <v>1</v>
      </c>
    </row>
    <row r="49" spans="1:3" x14ac:dyDescent="0.3">
      <c r="A49">
        <v>150080</v>
      </c>
      <c r="B49" t="s">
        <v>5167</v>
      </c>
      <c r="C49">
        <v>44</v>
      </c>
    </row>
    <row r="50" spans="1:3" x14ac:dyDescent="0.3">
      <c r="A50">
        <v>150130</v>
      </c>
      <c r="B50" t="s">
        <v>5159</v>
      </c>
      <c r="C50">
        <v>1</v>
      </c>
    </row>
    <row r="51" spans="1:3" x14ac:dyDescent="0.3">
      <c r="A51">
        <v>150140</v>
      </c>
      <c r="B51" t="s">
        <v>3808</v>
      </c>
      <c r="C51">
        <v>203</v>
      </c>
    </row>
    <row r="52" spans="1:3" x14ac:dyDescent="0.3">
      <c r="A52">
        <v>150150</v>
      </c>
      <c r="B52" t="s">
        <v>5157</v>
      </c>
      <c r="C52">
        <v>3</v>
      </c>
    </row>
    <row r="53" spans="1:3" x14ac:dyDescent="0.3">
      <c r="A53">
        <v>150170</v>
      </c>
      <c r="B53" t="s">
        <v>5156</v>
      </c>
      <c r="C53">
        <v>17</v>
      </c>
    </row>
    <row r="54" spans="1:3" x14ac:dyDescent="0.3">
      <c r="A54">
        <v>150180</v>
      </c>
      <c r="B54" t="s">
        <v>5152</v>
      </c>
      <c r="C54">
        <v>11</v>
      </c>
    </row>
    <row r="55" spans="1:3" x14ac:dyDescent="0.3">
      <c r="A55">
        <v>150210</v>
      </c>
      <c r="B55" t="s">
        <v>5148</v>
      </c>
      <c r="C55">
        <v>1</v>
      </c>
    </row>
    <row r="56" spans="1:3" x14ac:dyDescent="0.3">
      <c r="A56">
        <v>150215</v>
      </c>
      <c r="B56" t="s">
        <v>5450</v>
      </c>
      <c r="C56">
        <v>1</v>
      </c>
    </row>
    <row r="57" spans="1:3" x14ac:dyDescent="0.3">
      <c r="A57">
        <v>150220</v>
      </c>
      <c r="B57" t="s">
        <v>1573</v>
      </c>
      <c r="C57">
        <v>4</v>
      </c>
    </row>
    <row r="58" spans="1:3" x14ac:dyDescent="0.3">
      <c r="A58">
        <v>150240</v>
      </c>
      <c r="B58" t="s">
        <v>5145</v>
      </c>
      <c r="C58">
        <v>24</v>
      </c>
    </row>
    <row r="59" spans="1:3" x14ac:dyDescent="0.3">
      <c r="A59">
        <v>150290</v>
      </c>
      <c r="B59" t="s">
        <v>5136</v>
      </c>
      <c r="C59">
        <v>1</v>
      </c>
    </row>
    <row r="60" spans="1:3" x14ac:dyDescent="0.3">
      <c r="A60">
        <v>150330</v>
      </c>
      <c r="B60" t="s">
        <v>5453</v>
      </c>
      <c r="C60">
        <v>1</v>
      </c>
    </row>
    <row r="61" spans="1:3" x14ac:dyDescent="0.3">
      <c r="A61">
        <v>150390</v>
      </c>
      <c r="B61" t="s">
        <v>5119</v>
      </c>
      <c r="C61">
        <v>1</v>
      </c>
    </row>
    <row r="62" spans="1:3" x14ac:dyDescent="0.3">
      <c r="A62">
        <v>150410</v>
      </c>
      <c r="B62" t="s">
        <v>5116</v>
      </c>
      <c r="C62">
        <v>2</v>
      </c>
    </row>
    <row r="63" spans="1:3" x14ac:dyDescent="0.3">
      <c r="A63">
        <v>150420</v>
      </c>
      <c r="B63" t="s">
        <v>5115</v>
      </c>
      <c r="C63">
        <v>1</v>
      </c>
    </row>
    <row r="64" spans="1:3" x14ac:dyDescent="0.3">
      <c r="A64">
        <v>150440</v>
      </c>
      <c r="B64" t="s">
        <v>5113</v>
      </c>
      <c r="C64">
        <v>14</v>
      </c>
    </row>
    <row r="65" spans="1:3" x14ac:dyDescent="0.3">
      <c r="A65">
        <v>150442</v>
      </c>
      <c r="B65" t="s">
        <v>5112</v>
      </c>
      <c r="C65">
        <v>9</v>
      </c>
    </row>
    <row r="66" spans="1:3" x14ac:dyDescent="0.3">
      <c r="A66">
        <v>150470</v>
      </c>
      <c r="B66" t="s">
        <v>5108</v>
      </c>
      <c r="C66">
        <v>1</v>
      </c>
    </row>
    <row r="67" spans="1:3" x14ac:dyDescent="0.3">
      <c r="A67">
        <v>150480</v>
      </c>
      <c r="B67" t="s">
        <v>4241</v>
      </c>
      <c r="C67">
        <v>1</v>
      </c>
    </row>
    <row r="68" spans="1:3" x14ac:dyDescent="0.3">
      <c r="A68">
        <v>150530</v>
      </c>
      <c r="B68" t="s">
        <v>5099</v>
      </c>
      <c r="C68">
        <v>6</v>
      </c>
    </row>
    <row r="69" spans="1:3" x14ac:dyDescent="0.3">
      <c r="A69">
        <v>150553</v>
      </c>
      <c r="B69" t="s">
        <v>5093</v>
      </c>
      <c r="C69">
        <v>2</v>
      </c>
    </row>
    <row r="70" spans="1:3" x14ac:dyDescent="0.3">
      <c r="A70">
        <v>150613</v>
      </c>
      <c r="B70" t="s">
        <v>4349</v>
      </c>
      <c r="C70">
        <v>1</v>
      </c>
    </row>
    <row r="71" spans="1:3" x14ac:dyDescent="0.3">
      <c r="A71">
        <v>150630</v>
      </c>
      <c r="B71" t="s">
        <v>5080</v>
      </c>
      <c r="C71">
        <v>1</v>
      </c>
    </row>
    <row r="72" spans="1:3" x14ac:dyDescent="0.3">
      <c r="A72">
        <v>150680</v>
      </c>
      <c r="B72" t="s">
        <v>4029</v>
      </c>
      <c r="C72">
        <v>12</v>
      </c>
    </row>
    <row r="73" spans="1:3" x14ac:dyDescent="0.3">
      <c r="A73">
        <v>150720</v>
      </c>
      <c r="B73" t="s">
        <v>5068</v>
      </c>
      <c r="C73">
        <v>8</v>
      </c>
    </row>
    <row r="74" spans="1:3" x14ac:dyDescent="0.3">
      <c r="A74">
        <v>150740</v>
      </c>
      <c r="B74" t="s">
        <v>5066</v>
      </c>
      <c r="C74">
        <v>5</v>
      </c>
    </row>
    <row r="75" spans="1:3" x14ac:dyDescent="0.3">
      <c r="A75">
        <v>150746</v>
      </c>
      <c r="B75" t="s">
        <v>5064</v>
      </c>
      <c r="C75">
        <v>1</v>
      </c>
    </row>
    <row r="76" spans="1:3" x14ac:dyDescent="0.3">
      <c r="A76">
        <v>150747</v>
      </c>
      <c r="B76" t="s">
        <v>5063</v>
      </c>
      <c r="C76">
        <v>2</v>
      </c>
    </row>
    <row r="77" spans="1:3" x14ac:dyDescent="0.3">
      <c r="A77">
        <v>150805</v>
      </c>
      <c r="B77" t="s">
        <v>5052</v>
      </c>
      <c r="C77">
        <v>3</v>
      </c>
    </row>
    <row r="78" spans="1:3" x14ac:dyDescent="0.3">
      <c r="A78">
        <v>150808</v>
      </c>
      <c r="B78" t="s">
        <v>5051</v>
      </c>
      <c r="C78">
        <v>1</v>
      </c>
    </row>
    <row r="79" spans="1:3" x14ac:dyDescent="0.3">
      <c r="A79">
        <v>150820</v>
      </c>
      <c r="B79" t="s">
        <v>5047</v>
      </c>
      <c r="C79">
        <v>3</v>
      </c>
    </row>
    <row r="80" spans="1:3" x14ac:dyDescent="0.3">
      <c r="A80">
        <v>160030</v>
      </c>
      <c r="B80" t="s">
        <v>5034</v>
      </c>
      <c r="C80">
        <v>130</v>
      </c>
    </row>
    <row r="81" spans="1:3" x14ac:dyDescent="0.3">
      <c r="A81">
        <v>160050</v>
      </c>
      <c r="B81" t="s">
        <v>5032</v>
      </c>
      <c r="C81">
        <v>2</v>
      </c>
    </row>
    <row r="82" spans="1:3" x14ac:dyDescent="0.3">
      <c r="A82">
        <v>160060</v>
      </c>
      <c r="B82" t="s">
        <v>3323</v>
      </c>
      <c r="C82">
        <v>86</v>
      </c>
    </row>
    <row r="83" spans="1:3" x14ac:dyDescent="0.3">
      <c r="A83">
        <v>170190</v>
      </c>
      <c r="B83" t="s">
        <v>5018</v>
      </c>
      <c r="C83">
        <v>1</v>
      </c>
    </row>
    <row r="84" spans="1:3" x14ac:dyDescent="0.3">
      <c r="A84">
        <v>170210</v>
      </c>
      <c r="B84" t="s">
        <v>5016</v>
      </c>
      <c r="C84">
        <v>7</v>
      </c>
    </row>
    <row r="85" spans="1:3" x14ac:dyDescent="0.3">
      <c r="A85">
        <v>170930</v>
      </c>
      <c r="B85" t="s">
        <v>4977</v>
      </c>
      <c r="C85">
        <v>4</v>
      </c>
    </row>
    <row r="86" spans="1:3" x14ac:dyDescent="0.3">
      <c r="A86">
        <v>170950</v>
      </c>
      <c r="B86" t="s">
        <v>4976</v>
      </c>
      <c r="C86">
        <v>2</v>
      </c>
    </row>
    <row r="87" spans="1:3" x14ac:dyDescent="0.3">
      <c r="A87">
        <v>172100</v>
      </c>
      <c r="B87" t="s">
        <v>1400</v>
      </c>
      <c r="C87">
        <v>10</v>
      </c>
    </row>
    <row r="88" spans="1:3" x14ac:dyDescent="0.3">
      <c r="A88">
        <v>171660</v>
      </c>
      <c r="B88" t="s">
        <v>4944</v>
      </c>
      <c r="C88">
        <v>1</v>
      </c>
    </row>
    <row r="89" spans="1:3" x14ac:dyDescent="0.3">
      <c r="A89">
        <v>171820</v>
      </c>
      <c r="B89" t="s">
        <v>4935</v>
      </c>
      <c r="C89">
        <v>1</v>
      </c>
    </row>
    <row r="90" spans="1:3" x14ac:dyDescent="0.3">
      <c r="A90">
        <v>172093</v>
      </c>
      <c r="B90" t="s">
        <v>4910</v>
      </c>
      <c r="C90">
        <v>1</v>
      </c>
    </row>
    <row r="91" spans="1:3" x14ac:dyDescent="0.3">
      <c r="A91">
        <v>210110</v>
      </c>
      <c r="B91" t="s">
        <v>4883</v>
      </c>
      <c r="C91">
        <v>1</v>
      </c>
    </row>
    <row r="92" spans="1:3" x14ac:dyDescent="0.3">
      <c r="A92">
        <v>210120</v>
      </c>
      <c r="B92" t="s">
        <v>4882</v>
      </c>
      <c r="C92">
        <v>1</v>
      </c>
    </row>
    <row r="93" spans="1:3" x14ac:dyDescent="0.3">
      <c r="A93">
        <v>210140</v>
      </c>
      <c r="B93" t="s">
        <v>4878</v>
      </c>
      <c r="C93">
        <v>2</v>
      </c>
    </row>
    <row r="94" spans="1:3" x14ac:dyDescent="0.3">
      <c r="A94">
        <v>210160</v>
      </c>
      <c r="B94" t="s">
        <v>4876</v>
      </c>
      <c r="C94">
        <v>3</v>
      </c>
    </row>
    <row r="95" spans="1:3" x14ac:dyDescent="0.3">
      <c r="A95">
        <v>210300</v>
      </c>
      <c r="B95" t="s">
        <v>4851</v>
      </c>
      <c r="C95">
        <v>4</v>
      </c>
    </row>
    <row r="96" spans="1:3" x14ac:dyDescent="0.3">
      <c r="A96">
        <v>210320</v>
      </c>
      <c r="B96" t="s">
        <v>4847</v>
      </c>
      <c r="C96">
        <v>1</v>
      </c>
    </row>
    <row r="97" spans="1:3" x14ac:dyDescent="0.3">
      <c r="A97">
        <v>210360</v>
      </c>
      <c r="B97" t="s">
        <v>4842</v>
      </c>
      <c r="C97">
        <v>2</v>
      </c>
    </row>
    <row r="98" spans="1:3" x14ac:dyDescent="0.3">
      <c r="A98">
        <v>210540</v>
      </c>
      <c r="B98" t="s">
        <v>4814</v>
      </c>
      <c r="C98">
        <v>1</v>
      </c>
    </row>
    <row r="99" spans="1:3" x14ac:dyDescent="0.3">
      <c r="A99">
        <v>210860</v>
      </c>
      <c r="B99" t="s">
        <v>4764</v>
      </c>
      <c r="C99">
        <v>4</v>
      </c>
    </row>
    <row r="100" spans="1:3" x14ac:dyDescent="0.3">
      <c r="A100">
        <v>210910</v>
      </c>
      <c r="B100" t="s">
        <v>3351</v>
      </c>
      <c r="C100">
        <v>2</v>
      </c>
    </row>
    <row r="101" spans="1:3" x14ac:dyDescent="0.3">
      <c r="A101">
        <v>210990</v>
      </c>
      <c r="B101" t="s">
        <v>1328</v>
      </c>
      <c r="C101">
        <v>3</v>
      </c>
    </row>
    <row r="102" spans="1:3" x14ac:dyDescent="0.3">
      <c r="A102">
        <v>211110</v>
      </c>
      <c r="B102" t="s">
        <v>5487</v>
      </c>
      <c r="C102">
        <v>1</v>
      </c>
    </row>
    <row r="103" spans="1:3" x14ac:dyDescent="0.3">
      <c r="A103">
        <v>211120</v>
      </c>
      <c r="B103" t="s">
        <v>4734</v>
      </c>
      <c r="C103">
        <v>3</v>
      </c>
    </row>
    <row r="104" spans="1:3" x14ac:dyDescent="0.3">
      <c r="A104">
        <v>211130</v>
      </c>
      <c r="B104" t="s">
        <v>4732</v>
      </c>
      <c r="C104">
        <v>45</v>
      </c>
    </row>
    <row r="105" spans="1:3" x14ac:dyDescent="0.3">
      <c r="A105">
        <v>211140</v>
      </c>
      <c r="B105" t="s">
        <v>4731</v>
      </c>
      <c r="C105">
        <v>1</v>
      </c>
    </row>
    <row r="106" spans="1:3" x14ac:dyDescent="0.3">
      <c r="A106">
        <v>211195</v>
      </c>
      <c r="B106" t="s">
        <v>4719</v>
      </c>
      <c r="C106">
        <v>1</v>
      </c>
    </row>
    <row r="107" spans="1:3" x14ac:dyDescent="0.3">
      <c r="A107">
        <v>220320</v>
      </c>
      <c r="B107" t="s">
        <v>4640</v>
      </c>
      <c r="C107">
        <v>1</v>
      </c>
    </row>
    <row r="108" spans="1:3" x14ac:dyDescent="0.3">
      <c r="A108">
        <v>220390</v>
      </c>
      <c r="B108" t="s">
        <v>4625</v>
      </c>
      <c r="C108">
        <v>1</v>
      </c>
    </row>
    <row r="109" spans="1:3" x14ac:dyDescent="0.3">
      <c r="A109">
        <v>220770</v>
      </c>
      <c r="B109" t="s">
        <v>4559</v>
      </c>
      <c r="C109">
        <v>2</v>
      </c>
    </row>
    <row r="110" spans="1:3" x14ac:dyDescent="0.3">
      <c r="A110">
        <v>220800</v>
      </c>
      <c r="B110" t="s">
        <v>4551</v>
      </c>
      <c r="C110">
        <v>1</v>
      </c>
    </row>
    <row r="111" spans="1:3" x14ac:dyDescent="0.3">
      <c r="A111">
        <v>221100</v>
      </c>
      <c r="B111" t="s">
        <v>4497</v>
      </c>
      <c r="C111">
        <v>22</v>
      </c>
    </row>
    <row r="112" spans="1:3" x14ac:dyDescent="0.3">
      <c r="A112">
        <v>230140</v>
      </c>
      <c r="B112" t="s">
        <v>4472</v>
      </c>
      <c r="C112">
        <v>1</v>
      </c>
    </row>
    <row r="113" spans="1:3" x14ac:dyDescent="0.3">
      <c r="A113">
        <v>230350</v>
      </c>
      <c r="B113" t="s">
        <v>1569</v>
      </c>
      <c r="C113">
        <v>1</v>
      </c>
    </row>
    <row r="114" spans="1:3" x14ac:dyDescent="0.3">
      <c r="A114">
        <v>230370</v>
      </c>
      <c r="B114" t="s">
        <v>4447</v>
      </c>
      <c r="C114">
        <v>3</v>
      </c>
    </row>
    <row r="115" spans="1:3" x14ac:dyDescent="0.3">
      <c r="A115">
        <v>230420</v>
      </c>
      <c r="B115" t="s">
        <v>4441</v>
      </c>
      <c r="C115">
        <v>1</v>
      </c>
    </row>
    <row r="116" spans="1:3" x14ac:dyDescent="0.3">
      <c r="A116">
        <v>230427</v>
      </c>
      <c r="B116" t="s">
        <v>4437</v>
      </c>
      <c r="C116">
        <v>2</v>
      </c>
    </row>
    <row r="117" spans="1:3" x14ac:dyDescent="0.3">
      <c r="A117">
        <v>230428</v>
      </c>
      <c r="B117" t="s">
        <v>4436</v>
      </c>
      <c r="C117">
        <v>1</v>
      </c>
    </row>
    <row r="118" spans="1:3" x14ac:dyDescent="0.3">
      <c r="A118">
        <v>230440</v>
      </c>
      <c r="B118" t="s">
        <v>4433</v>
      </c>
      <c r="C118">
        <v>148</v>
      </c>
    </row>
    <row r="119" spans="1:3" x14ac:dyDescent="0.3">
      <c r="A119">
        <v>230510</v>
      </c>
      <c r="B119" t="s">
        <v>4423</v>
      </c>
      <c r="C119">
        <v>1</v>
      </c>
    </row>
    <row r="120" spans="1:3" x14ac:dyDescent="0.3">
      <c r="A120">
        <v>230523</v>
      </c>
      <c r="B120" t="s">
        <v>4422</v>
      </c>
      <c r="C120">
        <v>2</v>
      </c>
    </row>
    <row r="121" spans="1:3" x14ac:dyDescent="0.3">
      <c r="A121">
        <v>230640</v>
      </c>
      <c r="B121" t="s">
        <v>4407</v>
      </c>
      <c r="C121">
        <v>2</v>
      </c>
    </row>
    <row r="122" spans="1:3" x14ac:dyDescent="0.3">
      <c r="A122">
        <v>230730</v>
      </c>
      <c r="B122" t="s">
        <v>4397</v>
      </c>
      <c r="C122">
        <v>2</v>
      </c>
    </row>
    <row r="123" spans="1:3" x14ac:dyDescent="0.3">
      <c r="A123">
        <v>230760</v>
      </c>
      <c r="B123" t="s">
        <v>4394</v>
      </c>
      <c r="C123">
        <v>2</v>
      </c>
    </row>
    <row r="124" spans="1:3" x14ac:dyDescent="0.3">
      <c r="A124">
        <v>230770</v>
      </c>
      <c r="B124" t="s">
        <v>4391</v>
      </c>
      <c r="C124">
        <v>6</v>
      </c>
    </row>
    <row r="125" spans="1:3" x14ac:dyDescent="0.3">
      <c r="A125">
        <v>230970</v>
      </c>
      <c r="B125" t="s">
        <v>3675</v>
      </c>
      <c r="C125">
        <v>2</v>
      </c>
    </row>
    <row r="126" spans="1:3" x14ac:dyDescent="0.3">
      <c r="A126">
        <v>230980</v>
      </c>
      <c r="B126" t="s">
        <v>4372</v>
      </c>
      <c r="C126">
        <v>3</v>
      </c>
    </row>
    <row r="127" spans="1:3" x14ac:dyDescent="0.3">
      <c r="A127">
        <v>231290</v>
      </c>
      <c r="B127" t="s">
        <v>4336</v>
      </c>
      <c r="C127">
        <v>1</v>
      </c>
    </row>
    <row r="128" spans="1:3" x14ac:dyDescent="0.3">
      <c r="A128">
        <v>231330</v>
      </c>
      <c r="B128" t="s">
        <v>4331</v>
      </c>
      <c r="C128">
        <v>1</v>
      </c>
    </row>
    <row r="129" spans="1:3" x14ac:dyDescent="0.3">
      <c r="A129">
        <v>231400</v>
      </c>
      <c r="B129" t="s">
        <v>4320</v>
      </c>
      <c r="C129">
        <v>5</v>
      </c>
    </row>
    <row r="130" spans="1:3" x14ac:dyDescent="0.3">
      <c r="A130">
        <v>231410</v>
      </c>
      <c r="B130" t="s">
        <v>4318</v>
      </c>
      <c r="C130">
        <v>1</v>
      </c>
    </row>
    <row r="131" spans="1:3" x14ac:dyDescent="0.3">
      <c r="A131">
        <v>240020</v>
      </c>
      <c r="B131" t="s">
        <v>4316</v>
      </c>
      <c r="C131">
        <v>2</v>
      </c>
    </row>
    <row r="132" spans="1:3" x14ac:dyDescent="0.3">
      <c r="A132">
        <v>240145</v>
      </c>
      <c r="B132" t="s">
        <v>4160</v>
      </c>
      <c r="C132">
        <v>1</v>
      </c>
    </row>
    <row r="133" spans="1:3" x14ac:dyDescent="0.3">
      <c r="A133">
        <v>240200</v>
      </c>
      <c r="B133" t="s">
        <v>4299</v>
      </c>
      <c r="C133">
        <v>1</v>
      </c>
    </row>
    <row r="134" spans="1:3" x14ac:dyDescent="0.3">
      <c r="A134">
        <v>240570</v>
      </c>
      <c r="B134" t="s">
        <v>4263</v>
      </c>
      <c r="C134">
        <v>1</v>
      </c>
    </row>
    <row r="135" spans="1:3" x14ac:dyDescent="0.3">
      <c r="A135">
        <v>240610</v>
      </c>
      <c r="B135" t="s">
        <v>4259</v>
      </c>
      <c r="C135">
        <v>1</v>
      </c>
    </row>
    <row r="136" spans="1:3" x14ac:dyDescent="0.3">
      <c r="A136">
        <v>240690</v>
      </c>
      <c r="B136" t="s">
        <v>4251</v>
      </c>
      <c r="C136">
        <v>1</v>
      </c>
    </row>
    <row r="137" spans="1:3" x14ac:dyDescent="0.3">
      <c r="A137">
        <v>240800</v>
      </c>
      <c r="B137" t="s">
        <v>4239</v>
      </c>
      <c r="C137">
        <v>4</v>
      </c>
    </row>
    <row r="138" spans="1:3" x14ac:dyDescent="0.3">
      <c r="A138">
        <v>240810</v>
      </c>
      <c r="B138" t="s">
        <v>4238</v>
      </c>
      <c r="C138">
        <v>13</v>
      </c>
    </row>
    <row r="139" spans="1:3" x14ac:dyDescent="0.3">
      <c r="A139">
        <v>240325</v>
      </c>
      <c r="B139" t="s">
        <v>3876</v>
      </c>
      <c r="C139">
        <v>1</v>
      </c>
    </row>
    <row r="140" spans="1:3" x14ac:dyDescent="0.3">
      <c r="A140">
        <v>241340</v>
      </c>
      <c r="B140" t="s">
        <v>4193</v>
      </c>
      <c r="C140">
        <v>1</v>
      </c>
    </row>
    <row r="141" spans="1:3" x14ac:dyDescent="0.3">
      <c r="A141">
        <v>241440</v>
      </c>
      <c r="B141" t="s">
        <v>4183</v>
      </c>
      <c r="C141">
        <v>1</v>
      </c>
    </row>
    <row r="142" spans="1:3" x14ac:dyDescent="0.3">
      <c r="A142">
        <v>241460</v>
      </c>
      <c r="B142" t="s">
        <v>4180</v>
      </c>
      <c r="C142">
        <v>1</v>
      </c>
    </row>
    <row r="143" spans="1:3" x14ac:dyDescent="0.3">
      <c r="A143">
        <v>250400</v>
      </c>
      <c r="B143" t="s">
        <v>4136</v>
      </c>
      <c r="C143">
        <v>11</v>
      </c>
    </row>
    <row r="144" spans="1:3" x14ac:dyDescent="0.3">
      <c r="A144">
        <v>250750</v>
      </c>
      <c r="B144" t="s">
        <v>4096</v>
      </c>
      <c r="C144">
        <v>35</v>
      </c>
    </row>
    <row r="145" spans="1:3" x14ac:dyDescent="0.3">
      <c r="A145">
        <v>251370</v>
      </c>
      <c r="B145" t="s">
        <v>4028</v>
      </c>
      <c r="C145">
        <v>1</v>
      </c>
    </row>
    <row r="146" spans="1:3" x14ac:dyDescent="0.3">
      <c r="A146">
        <v>251620</v>
      </c>
      <c r="B146" t="s">
        <v>3997</v>
      </c>
      <c r="C146">
        <v>3</v>
      </c>
    </row>
    <row r="147" spans="1:3" x14ac:dyDescent="0.3">
      <c r="A147">
        <v>260010</v>
      </c>
      <c r="B147" t="s">
        <v>3985</v>
      </c>
      <c r="C147">
        <v>1</v>
      </c>
    </row>
    <row r="148" spans="1:3" x14ac:dyDescent="0.3">
      <c r="A148">
        <v>260030</v>
      </c>
      <c r="B148" t="s">
        <v>3983</v>
      </c>
      <c r="C148">
        <v>2</v>
      </c>
    </row>
    <row r="149" spans="1:3" x14ac:dyDescent="0.3">
      <c r="A149">
        <v>260040</v>
      </c>
      <c r="B149" t="s">
        <v>3982</v>
      </c>
      <c r="C149">
        <v>2</v>
      </c>
    </row>
    <row r="150" spans="1:3" x14ac:dyDescent="0.3">
      <c r="A150">
        <v>260120</v>
      </c>
      <c r="B150" t="s">
        <v>3973</v>
      </c>
      <c r="C150">
        <v>1</v>
      </c>
    </row>
    <row r="151" spans="1:3" x14ac:dyDescent="0.3">
      <c r="A151">
        <v>260170</v>
      </c>
      <c r="B151" t="s">
        <v>3968</v>
      </c>
      <c r="C151">
        <v>1</v>
      </c>
    </row>
    <row r="152" spans="1:3" x14ac:dyDescent="0.3">
      <c r="A152">
        <v>260200</v>
      </c>
      <c r="B152" t="s">
        <v>3965</v>
      </c>
      <c r="C152">
        <v>1</v>
      </c>
    </row>
    <row r="153" spans="1:3" x14ac:dyDescent="0.3">
      <c r="A153">
        <v>260270</v>
      </c>
      <c r="B153" t="s">
        <v>3960</v>
      </c>
      <c r="C153">
        <v>2</v>
      </c>
    </row>
    <row r="154" spans="1:3" x14ac:dyDescent="0.3">
      <c r="A154">
        <v>260290</v>
      </c>
      <c r="B154" t="s">
        <v>3958</v>
      </c>
      <c r="C154">
        <v>42</v>
      </c>
    </row>
    <row r="155" spans="1:3" x14ac:dyDescent="0.3">
      <c r="A155">
        <v>260300</v>
      </c>
      <c r="B155" t="s">
        <v>3957</v>
      </c>
      <c r="C155">
        <v>2</v>
      </c>
    </row>
    <row r="156" spans="1:3" x14ac:dyDescent="0.3">
      <c r="A156">
        <v>260345</v>
      </c>
      <c r="B156" t="s">
        <v>3953</v>
      </c>
      <c r="C156">
        <v>1</v>
      </c>
    </row>
    <row r="157" spans="1:3" x14ac:dyDescent="0.3">
      <c r="A157">
        <v>260410</v>
      </c>
      <c r="B157" t="s">
        <v>3945</v>
      </c>
      <c r="C157">
        <v>20</v>
      </c>
    </row>
    <row r="158" spans="1:3" x14ac:dyDescent="0.3">
      <c r="A158">
        <v>260520</v>
      </c>
      <c r="B158" t="s">
        <v>3932</v>
      </c>
      <c r="C158">
        <v>1</v>
      </c>
    </row>
    <row r="159" spans="1:3" x14ac:dyDescent="0.3">
      <c r="A159">
        <v>260600</v>
      </c>
      <c r="B159" t="s">
        <v>3925</v>
      </c>
      <c r="C159">
        <v>2</v>
      </c>
    </row>
    <row r="160" spans="1:3" x14ac:dyDescent="0.3">
      <c r="A160">
        <v>260620</v>
      </c>
      <c r="B160" t="s">
        <v>3923</v>
      </c>
      <c r="C160">
        <v>2</v>
      </c>
    </row>
    <row r="161" spans="1:3" x14ac:dyDescent="0.3">
      <c r="A161">
        <v>260680</v>
      </c>
      <c r="B161" t="s">
        <v>3917</v>
      </c>
      <c r="C161">
        <v>1</v>
      </c>
    </row>
    <row r="162" spans="1:3" x14ac:dyDescent="0.3">
      <c r="A162">
        <v>260775</v>
      </c>
      <c r="B162" t="s">
        <v>3908</v>
      </c>
      <c r="C162">
        <v>2</v>
      </c>
    </row>
    <row r="163" spans="1:3" x14ac:dyDescent="0.3">
      <c r="A163">
        <v>260790</v>
      </c>
      <c r="B163" t="s">
        <v>5493</v>
      </c>
      <c r="C163">
        <v>9</v>
      </c>
    </row>
    <row r="164" spans="1:3" x14ac:dyDescent="0.3">
      <c r="A164">
        <v>260890</v>
      </c>
      <c r="B164" t="s">
        <v>3892</v>
      </c>
      <c r="C164">
        <v>2</v>
      </c>
    </row>
    <row r="165" spans="1:3" x14ac:dyDescent="0.3">
      <c r="A165">
        <v>260960</v>
      </c>
      <c r="B165" t="s">
        <v>3884</v>
      </c>
      <c r="C165">
        <v>9</v>
      </c>
    </row>
    <row r="166" spans="1:3" x14ac:dyDescent="0.3">
      <c r="A166">
        <v>261000</v>
      </c>
      <c r="B166" t="s">
        <v>3880</v>
      </c>
      <c r="C166">
        <v>7</v>
      </c>
    </row>
    <row r="167" spans="1:3" x14ac:dyDescent="0.3">
      <c r="A167">
        <v>261050</v>
      </c>
      <c r="B167" t="s">
        <v>3875</v>
      </c>
      <c r="C167">
        <v>1</v>
      </c>
    </row>
    <row r="168" spans="1:3" x14ac:dyDescent="0.3">
      <c r="A168">
        <v>261070</v>
      </c>
      <c r="B168" t="s">
        <v>3873</v>
      </c>
      <c r="C168">
        <v>80</v>
      </c>
    </row>
    <row r="169" spans="1:3" x14ac:dyDescent="0.3">
      <c r="A169">
        <v>261160</v>
      </c>
      <c r="B169" t="s">
        <v>3864</v>
      </c>
      <c r="C169">
        <v>428</v>
      </c>
    </row>
    <row r="170" spans="1:3" x14ac:dyDescent="0.3">
      <c r="A170">
        <v>261370</v>
      </c>
      <c r="B170" t="s">
        <v>3842</v>
      </c>
      <c r="C170">
        <v>26</v>
      </c>
    </row>
    <row r="171" spans="1:3" x14ac:dyDescent="0.3">
      <c r="A171">
        <v>261390</v>
      </c>
      <c r="B171" t="s">
        <v>3840</v>
      </c>
      <c r="C171">
        <v>1</v>
      </c>
    </row>
    <row r="172" spans="1:3" x14ac:dyDescent="0.3">
      <c r="A172">
        <v>261400</v>
      </c>
      <c r="B172" t="s">
        <v>3839</v>
      </c>
      <c r="C172">
        <v>1</v>
      </c>
    </row>
    <row r="173" spans="1:3" x14ac:dyDescent="0.3">
      <c r="A173">
        <v>261420</v>
      </c>
      <c r="B173" t="s">
        <v>3837</v>
      </c>
      <c r="C173">
        <v>1</v>
      </c>
    </row>
    <row r="174" spans="1:3" x14ac:dyDescent="0.3">
      <c r="A174">
        <v>261470</v>
      </c>
      <c r="B174" t="s">
        <v>3832</v>
      </c>
      <c r="C174">
        <v>1</v>
      </c>
    </row>
    <row r="175" spans="1:3" x14ac:dyDescent="0.3">
      <c r="A175">
        <v>261480</v>
      </c>
      <c r="B175" t="s">
        <v>3831</v>
      </c>
      <c r="C175">
        <v>1</v>
      </c>
    </row>
    <row r="176" spans="1:3" x14ac:dyDescent="0.3">
      <c r="A176">
        <v>261640</v>
      </c>
      <c r="B176" t="s">
        <v>3817</v>
      </c>
      <c r="C176">
        <v>3</v>
      </c>
    </row>
    <row r="177" spans="1:3" x14ac:dyDescent="0.3">
      <c r="A177">
        <v>270030</v>
      </c>
      <c r="B177" t="s">
        <v>3812</v>
      </c>
      <c r="C177">
        <v>1</v>
      </c>
    </row>
    <row r="178" spans="1:3" x14ac:dyDescent="0.3">
      <c r="A178">
        <v>270040</v>
      </c>
      <c r="B178" t="s">
        <v>1609</v>
      </c>
      <c r="C178">
        <v>5</v>
      </c>
    </row>
    <row r="179" spans="1:3" x14ac:dyDescent="0.3">
      <c r="A179">
        <v>270050</v>
      </c>
      <c r="B179" t="s">
        <v>3811</v>
      </c>
      <c r="C179">
        <v>1</v>
      </c>
    </row>
    <row r="180" spans="1:3" x14ac:dyDescent="0.3">
      <c r="A180">
        <v>270170</v>
      </c>
      <c r="B180" t="s">
        <v>3711</v>
      </c>
      <c r="C180">
        <v>1</v>
      </c>
    </row>
    <row r="181" spans="1:3" x14ac:dyDescent="0.3">
      <c r="A181">
        <v>270220</v>
      </c>
      <c r="B181" t="s">
        <v>3797</v>
      </c>
      <c r="C181">
        <v>1</v>
      </c>
    </row>
    <row r="182" spans="1:3" x14ac:dyDescent="0.3">
      <c r="A182">
        <v>270430</v>
      </c>
      <c r="B182" t="s">
        <v>3773</v>
      </c>
      <c r="C182">
        <v>159</v>
      </c>
    </row>
    <row r="183" spans="1:3" x14ac:dyDescent="0.3">
      <c r="A183">
        <v>270470</v>
      </c>
      <c r="B183" t="s">
        <v>3770</v>
      </c>
      <c r="C183">
        <v>6</v>
      </c>
    </row>
    <row r="184" spans="1:3" x14ac:dyDescent="0.3">
      <c r="A184">
        <v>270550</v>
      </c>
      <c r="B184" t="s">
        <v>3762</v>
      </c>
      <c r="C184">
        <v>1</v>
      </c>
    </row>
    <row r="185" spans="1:3" x14ac:dyDescent="0.3">
      <c r="A185">
        <v>270670</v>
      </c>
      <c r="B185" t="s">
        <v>3750</v>
      </c>
      <c r="C185">
        <v>1</v>
      </c>
    </row>
    <row r="186" spans="1:3" x14ac:dyDescent="0.3">
      <c r="A186">
        <v>270690</v>
      </c>
      <c r="B186" t="s">
        <v>3748</v>
      </c>
      <c r="C186">
        <v>1</v>
      </c>
    </row>
    <row r="187" spans="1:3" x14ac:dyDescent="0.3">
      <c r="A187">
        <v>270700</v>
      </c>
      <c r="B187" t="s">
        <v>3747</v>
      </c>
      <c r="C187">
        <v>1</v>
      </c>
    </row>
    <row r="188" spans="1:3" x14ac:dyDescent="0.3">
      <c r="A188">
        <v>270730</v>
      </c>
      <c r="B188" t="s">
        <v>3745</v>
      </c>
      <c r="C188">
        <v>1</v>
      </c>
    </row>
    <row r="189" spans="1:3" x14ac:dyDescent="0.3">
      <c r="A189">
        <v>270930</v>
      </c>
      <c r="B189" t="s">
        <v>5497</v>
      </c>
      <c r="C189">
        <v>1</v>
      </c>
    </row>
    <row r="190" spans="1:3" x14ac:dyDescent="0.3">
      <c r="A190">
        <v>280030</v>
      </c>
      <c r="B190" t="s">
        <v>3720</v>
      </c>
      <c r="C190">
        <v>62</v>
      </c>
    </row>
    <row r="191" spans="1:3" x14ac:dyDescent="0.3">
      <c r="A191">
        <v>280210</v>
      </c>
      <c r="B191" t="s">
        <v>3704</v>
      </c>
      <c r="C191">
        <v>2</v>
      </c>
    </row>
    <row r="192" spans="1:3" x14ac:dyDescent="0.3">
      <c r="A192">
        <v>280290</v>
      </c>
      <c r="B192" t="s">
        <v>3696</v>
      </c>
      <c r="C192">
        <v>5</v>
      </c>
    </row>
    <row r="193" spans="1:3" x14ac:dyDescent="0.3">
      <c r="A193">
        <v>280480</v>
      </c>
      <c r="B193" t="s">
        <v>3676</v>
      </c>
      <c r="C193">
        <v>13</v>
      </c>
    </row>
    <row r="194" spans="1:3" x14ac:dyDescent="0.3">
      <c r="A194">
        <v>280570</v>
      </c>
      <c r="B194" t="s">
        <v>3668</v>
      </c>
      <c r="C194">
        <v>1</v>
      </c>
    </row>
    <row r="195" spans="1:3" x14ac:dyDescent="0.3">
      <c r="A195">
        <v>280610</v>
      </c>
      <c r="B195" t="s">
        <v>3664</v>
      </c>
      <c r="C195">
        <v>1</v>
      </c>
    </row>
    <row r="196" spans="1:3" x14ac:dyDescent="0.3">
      <c r="A196">
        <v>280710</v>
      </c>
      <c r="B196" t="s">
        <v>3657</v>
      </c>
      <c r="C196">
        <v>1</v>
      </c>
    </row>
    <row r="197" spans="1:3" x14ac:dyDescent="0.3">
      <c r="A197">
        <v>290320</v>
      </c>
      <c r="B197" t="s">
        <v>3612</v>
      </c>
      <c r="C197">
        <v>1</v>
      </c>
    </row>
    <row r="198" spans="1:3" x14ac:dyDescent="0.3">
      <c r="A198">
        <v>290340</v>
      </c>
      <c r="B198" t="s">
        <v>1221</v>
      </c>
      <c r="C198">
        <v>1</v>
      </c>
    </row>
    <row r="199" spans="1:3" x14ac:dyDescent="0.3">
      <c r="A199">
        <v>290405</v>
      </c>
      <c r="B199" t="s">
        <v>453</v>
      </c>
      <c r="C199">
        <v>1</v>
      </c>
    </row>
    <row r="200" spans="1:3" x14ac:dyDescent="0.3">
      <c r="A200">
        <v>290630</v>
      </c>
      <c r="B200" t="s">
        <v>3579</v>
      </c>
      <c r="C200">
        <v>2</v>
      </c>
    </row>
    <row r="201" spans="1:3" x14ac:dyDescent="0.3">
      <c r="A201">
        <v>290780</v>
      </c>
      <c r="B201" t="s">
        <v>3560</v>
      </c>
      <c r="C201">
        <v>1</v>
      </c>
    </row>
    <row r="202" spans="1:3" x14ac:dyDescent="0.3">
      <c r="A202">
        <v>291072</v>
      </c>
      <c r="B202" t="s">
        <v>3530</v>
      </c>
      <c r="C202">
        <v>1</v>
      </c>
    </row>
    <row r="203" spans="1:3" x14ac:dyDescent="0.3">
      <c r="A203">
        <v>291080</v>
      </c>
      <c r="B203" t="s">
        <v>3527</v>
      </c>
      <c r="C203">
        <v>10</v>
      </c>
    </row>
    <row r="204" spans="1:3" x14ac:dyDescent="0.3">
      <c r="A204">
        <v>291320</v>
      </c>
      <c r="B204" t="s">
        <v>3499</v>
      </c>
      <c r="C204">
        <v>1</v>
      </c>
    </row>
    <row r="205" spans="1:3" x14ac:dyDescent="0.3">
      <c r="A205">
        <v>291360</v>
      </c>
      <c r="B205" t="s">
        <v>3494</v>
      </c>
      <c r="C205">
        <v>15</v>
      </c>
    </row>
    <row r="206" spans="1:3" x14ac:dyDescent="0.3">
      <c r="A206">
        <v>291390</v>
      </c>
      <c r="B206" t="s">
        <v>3491</v>
      </c>
      <c r="C206">
        <v>1</v>
      </c>
    </row>
    <row r="207" spans="1:3" x14ac:dyDescent="0.3">
      <c r="A207">
        <v>291400</v>
      </c>
      <c r="B207" t="s">
        <v>3490</v>
      </c>
      <c r="C207">
        <v>2</v>
      </c>
    </row>
    <row r="208" spans="1:3" x14ac:dyDescent="0.3">
      <c r="A208">
        <v>291460</v>
      </c>
      <c r="B208" t="s">
        <v>3484</v>
      </c>
      <c r="C208">
        <v>3</v>
      </c>
    </row>
    <row r="209" spans="1:3" x14ac:dyDescent="0.3">
      <c r="A209">
        <v>291480</v>
      </c>
      <c r="B209" t="s">
        <v>3481</v>
      </c>
      <c r="C209">
        <v>10</v>
      </c>
    </row>
    <row r="210" spans="1:3" x14ac:dyDescent="0.3">
      <c r="A210">
        <v>291560</v>
      </c>
      <c r="B210" t="s">
        <v>3472</v>
      </c>
      <c r="C210">
        <v>2</v>
      </c>
    </row>
    <row r="211" spans="1:3" x14ac:dyDescent="0.3">
      <c r="A211">
        <v>291750</v>
      </c>
      <c r="B211" t="s">
        <v>3452</v>
      </c>
      <c r="C211">
        <v>1</v>
      </c>
    </row>
    <row r="212" spans="1:3" x14ac:dyDescent="0.3">
      <c r="A212">
        <v>291800</v>
      </c>
      <c r="B212" t="s">
        <v>3447</v>
      </c>
      <c r="C212">
        <v>4</v>
      </c>
    </row>
    <row r="213" spans="1:3" x14ac:dyDescent="0.3">
      <c r="A213">
        <v>291840</v>
      </c>
      <c r="B213" t="s">
        <v>3442</v>
      </c>
      <c r="C213">
        <v>1</v>
      </c>
    </row>
    <row r="214" spans="1:3" x14ac:dyDescent="0.3">
      <c r="A214">
        <v>291950</v>
      </c>
      <c r="B214" t="s">
        <v>3427</v>
      </c>
      <c r="C214">
        <v>2</v>
      </c>
    </row>
    <row r="215" spans="1:3" x14ac:dyDescent="0.3">
      <c r="A215">
        <v>291955</v>
      </c>
      <c r="B215" t="s">
        <v>3426</v>
      </c>
      <c r="C215">
        <v>2</v>
      </c>
    </row>
    <row r="216" spans="1:3" x14ac:dyDescent="0.3">
      <c r="A216">
        <v>292340</v>
      </c>
      <c r="B216" t="s">
        <v>3376</v>
      </c>
      <c r="C216">
        <v>1</v>
      </c>
    </row>
    <row r="217" spans="1:3" x14ac:dyDescent="0.3">
      <c r="A217">
        <v>292525</v>
      </c>
      <c r="B217" t="s">
        <v>3355</v>
      </c>
      <c r="C217">
        <v>1</v>
      </c>
    </row>
    <row r="218" spans="1:3" x14ac:dyDescent="0.3">
      <c r="A218">
        <v>292530</v>
      </c>
      <c r="B218" t="s">
        <v>3354</v>
      </c>
      <c r="C218">
        <v>3</v>
      </c>
    </row>
    <row r="219" spans="1:3" x14ac:dyDescent="0.3">
      <c r="A219">
        <v>292740</v>
      </c>
      <c r="B219" t="s">
        <v>3329</v>
      </c>
      <c r="C219">
        <v>144</v>
      </c>
    </row>
    <row r="220" spans="1:3" x14ac:dyDescent="0.3">
      <c r="A220">
        <v>292870</v>
      </c>
      <c r="B220" t="s">
        <v>3318</v>
      </c>
      <c r="C220">
        <v>1</v>
      </c>
    </row>
    <row r="221" spans="1:3" x14ac:dyDescent="0.3">
      <c r="A221">
        <v>292900</v>
      </c>
      <c r="B221" t="s">
        <v>3315</v>
      </c>
      <c r="C221">
        <v>1</v>
      </c>
    </row>
    <row r="222" spans="1:3" x14ac:dyDescent="0.3">
      <c r="A222">
        <v>293070</v>
      </c>
      <c r="B222" t="s">
        <v>3293</v>
      </c>
      <c r="C222">
        <v>3</v>
      </c>
    </row>
    <row r="223" spans="1:3" x14ac:dyDescent="0.3">
      <c r="A223">
        <v>293120</v>
      </c>
      <c r="B223" t="s">
        <v>3285</v>
      </c>
      <c r="C223">
        <v>1</v>
      </c>
    </row>
    <row r="224" spans="1:3" x14ac:dyDescent="0.3">
      <c r="A224">
        <v>293220</v>
      </c>
      <c r="B224" t="s">
        <v>3275</v>
      </c>
      <c r="C224">
        <v>1</v>
      </c>
    </row>
    <row r="225" spans="1:3" x14ac:dyDescent="0.3">
      <c r="A225">
        <v>293250</v>
      </c>
      <c r="B225" t="s">
        <v>3271</v>
      </c>
      <c r="C225">
        <v>1</v>
      </c>
    </row>
    <row r="226" spans="1:3" x14ac:dyDescent="0.3">
      <c r="A226">
        <v>293330</v>
      </c>
      <c r="B226" t="s">
        <v>3261</v>
      </c>
      <c r="C226">
        <v>3</v>
      </c>
    </row>
    <row r="227" spans="1:3" x14ac:dyDescent="0.3">
      <c r="A227">
        <v>310010</v>
      </c>
      <c r="B227" t="s">
        <v>5503</v>
      </c>
      <c r="C227">
        <v>1</v>
      </c>
    </row>
    <row r="228" spans="1:3" x14ac:dyDescent="0.3">
      <c r="A228">
        <v>310080</v>
      </c>
      <c r="B228" t="s">
        <v>3249</v>
      </c>
      <c r="C228">
        <v>1</v>
      </c>
    </row>
    <row r="229" spans="1:3" x14ac:dyDescent="0.3">
      <c r="A229">
        <v>310120</v>
      </c>
      <c r="B229" t="s">
        <v>3245</v>
      </c>
      <c r="C229">
        <v>1</v>
      </c>
    </row>
    <row r="230" spans="1:3" x14ac:dyDescent="0.3">
      <c r="A230">
        <v>310150</v>
      </c>
      <c r="B230" t="s">
        <v>3242</v>
      </c>
      <c r="C230">
        <v>3</v>
      </c>
    </row>
    <row r="231" spans="1:3" x14ac:dyDescent="0.3">
      <c r="A231">
        <v>310260</v>
      </c>
      <c r="B231" t="s">
        <v>3229</v>
      </c>
      <c r="C231">
        <v>6</v>
      </c>
    </row>
    <row r="232" spans="1:3" x14ac:dyDescent="0.3">
      <c r="A232">
        <v>310280</v>
      </c>
      <c r="B232" t="s">
        <v>3227</v>
      </c>
      <c r="C232">
        <v>1</v>
      </c>
    </row>
    <row r="233" spans="1:3" x14ac:dyDescent="0.3">
      <c r="A233">
        <v>310310</v>
      </c>
      <c r="B233" t="s">
        <v>3224</v>
      </c>
      <c r="C233">
        <v>1</v>
      </c>
    </row>
    <row r="234" spans="1:3" x14ac:dyDescent="0.3">
      <c r="A234">
        <v>310400</v>
      </c>
      <c r="B234" t="s">
        <v>3214</v>
      </c>
      <c r="C234">
        <v>2</v>
      </c>
    </row>
    <row r="235" spans="1:3" x14ac:dyDescent="0.3">
      <c r="A235">
        <v>310490</v>
      </c>
      <c r="B235" t="s">
        <v>3204</v>
      </c>
      <c r="C235">
        <v>2</v>
      </c>
    </row>
    <row r="236" spans="1:3" x14ac:dyDescent="0.3">
      <c r="A236">
        <v>310560</v>
      </c>
      <c r="B236" t="s">
        <v>3197</v>
      </c>
      <c r="C236">
        <v>3</v>
      </c>
    </row>
    <row r="237" spans="1:3" x14ac:dyDescent="0.3">
      <c r="A237">
        <v>310570</v>
      </c>
      <c r="B237" t="s">
        <v>3196</v>
      </c>
      <c r="C237">
        <v>1</v>
      </c>
    </row>
    <row r="238" spans="1:3" x14ac:dyDescent="0.3">
      <c r="A238">
        <v>310610</v>
      </c>
      <c r="B238" t="s">
        <v>3193</v>
      </c>
      <c r="C238">
        <v>1</v>
      </c>
    </row>
    <row r="239" spans="1:3" x14ac:dyDescent="0.3">
      <c r="A239">
        <v>310620</v>
      </c>
      <c r="B239" t="s">
        <v>3192</v>
      </c>
      <c r="C239">
        <v>93</v>
      </c>
    </row>
    <row r="240" spans="1:3" x14ac:dyDescent="0.3">
      <c r="A240">
        <v>310670</v>
      </c>
      <c r="B240" t="s">
        <v>3186</v>
      </c>
      <c r="C240">
        <v>4</v>
      </c>
    </row>
    <row r="241" spans="1:3" x14ac:dyDescent="0.3">
      <c r="A241">
        <v>310710</v>
      </c>
      <c r="B241" t="s">
        <v>1602</v>
      </c>
      <c r="C241">
        <v>2</v>
      </c>
    </row>
    <row r="242" spans="1:3" x14ac:dyDescent="0.3">
      <c r="A242">
        <v>310740</v>
      </c>
      <c r="B242" t="s">
        <v>3180</v>
      </c>
      <c r="C242">
        <v>3</v>
      </c>
    </row>
    <row r="243" spans="1:3" x14ac:dyDescent="0.3">
      <c r="A243">
        <v>310800</v>
      </c>
      <c r="B243" t="s">
        <v>1596</v>
      </c>
      <c r="C243">
        <v>5</v>
      </c>
    </row>
    <row r="244" spans="1:3" x14ac:dyDescent="0.3">
      <c r="A244">
        <v>310830</v>
      </c>
      <c r="B244" t="s">
        <v>3171</v>
      </c>
      <c r="C244">
        <v>2</v>
      </c>
    </row>
    <row r="245" spans="1:3" x14ac:dyDescent="0.3">
      <c r="A245">
        <v>310880</v>
      </c>
      <c r="B245" t="s">
        <v>3165</v>
      </c>
      <c r="C245">
        <v>1</v>
      </c>
    </row>
    <row r="246" spans="1:3" x14ac:dyDescent="0.3">
      <c r="A246">
        <v>310890</v>
      </c>
      <c r="B246" t="s">
        <v>5637</v>
      </c>
      <c r="C246">
        <v>4</v>
      </c>
    </row>
    <row r="247" spans="1:3" x14ac:dyDescent="0.3">
      <c r="A247">
        <v>310900</v>
      </c>
      <c r="B247" t="s">
        <v>3163</v>
      </c>
      <c r="C247">
        <v>1</v>
      </c>
    </row>
    <row r="248" spans="1:3" x14ac:dyDescent="0.3">
      <c r="A248">
        <v>310970</v>
      </c>
      <c r="B248" t="s">
        <v>3154</v>
      </c>
      <c r="C248">
        <v>1</v>
      </c>
    </row>
    <row r="249" spans="1:3" x14ac:dyDescent="0.3">
      <c r="A249">
        <v>311060</v>
      </c>
      <c r="B249" t="s">
        <v>3146</v>
      </c>
      <c r="C249">
        <v>2</v>
      </c>
    </row>
    <row r="250" spans="1:3" x14ac:dyDescent="0.3">
      <c r="A250">
        <v>311100</v>
      </c>
      <c r="B250" t="s">
        <v>3142</v>
      </c>
      <c r="C250">
        <v>1</v>
      </c>
    </row>
    <row r="251" spans="1:3" x14ac:dyDescent="0.3">
      <c r="A251">
        <v>311250</v>
      </c>
      <c r="B251" t="s">
        <v>3126</v>
      </c>
      <c r="C251">
        <v>1</v>
      </c>
    </row>
    <row r="252" spans="1:3" x14ac:dyDescent="0.3">
      <c r="A252">
        <v>311300</v>
      </c>
      <c r="B252" t="s">
        <v>3120</v>
      </c>
      <c r="C252">
        <v>1</v>
      </c>
    </row>
    <row r="253" spans="1:3" x14ac:dyDescent="0.3">
      <c r="A253">
        <v>311330</v>
      </c>
      <c r="B253" t="s">
        <v>3117</v>
      </c>
      <c r="C253">
        <v>4</v>
      </c>
    </row>
    <row r="254" spans="1:3" x14ac:dyDescent="0.3">
      <c r="A254">
        <v>311340</v>
      </c>
      <c r="B254" t="s">
        <v>3116</v>
      </c>
      <c r="C254">
        <v>2</v>
      </c>
    </row>
    <row r="255" spans="1:3" x14ac:dyDescent="0.3">
      <c r="A255">
        <v>311360</v>
      </c>
      <c r="B255" t="s">
        <v>3114</v>
      </c>
      <c r="C255">
        <v>1</v>
      </c>
    </row>
    <row r="256" spans="1:3" x14ac:dyDescent="0.3">
      <c r="A256">
        <v>311430</v>
      </c>
      <c r="B256" t="s">
        <v>3107</v>
      </c>
      <c r="C256">
        <v>1</v>
      </c>
    </row>
    <row r="257" spans="1:3" x14ac:dyDescent="0.3">
      <c r="A257">
        <v>311450</v>
      </c>
      <c r="B257" t="s">
        <v>3105</v>
      </c>
      <c r="C257">
        <v>1</v>
      </c>
    </row>
    <row r="258" spans="1:3" x14ac:dyDescent="0.3">
      <c r="A258">
        <v>311530</v>
      </c>
      <c r="B258" t="s">
        <v>3096</v>
      </c>
      <c r="C258">
        <v>2</v>
      </c>
    </row>
    <row r="259" spans="1:3" x14ac:dyDescent="0.3">
      <c r="A259">
        <v>311550</v>
      </c>
      <c r="B259" t="s">
        <v>3091</v>
      </c>
      <c r="C259">
        <v>1</v>
      </c>
    </row>
    <row r="260" spans="1:3" x14ac:dyDescent="0.3">
      <c r="A260">
        <v>311660</v>
      </c>
      <c r="B260" t="s">
        <v>3079</v>
      </c>
      <c r="C260">
        <v>1</v>
      </c>
    </row>
    <row r="261" spans="1:3" x14ac:dyDescent="0.3">
      <c r="A261">
        <v>311680</v>
      </c>
      <c r="B261" t="s">
        <v>3077</v>
      </c>
      <c r="C261">
        <v>1</v>
      </c>
    </row>
    <row r="262" spans="1:3" x14ac:dyDescent="0.3">
      <c r="A262">
        <v>311520</v>
      </c>
      <c r="B262" t="s">
        <v>3097</v>
      </c>
      <c r="C262">
        <v>1</v>
      </c>
    </row>
    <row r="263" spans="1:3" x14ac:dyDescent="0.3">
      <c r="A263">
        <v>311720</v>
      </c>
      <c r="B263" t="s">
        <v>5640</v>
      </c>
      <c r="C263">
        <v>2</v>
      </c>
    </row>
    <row r="264" spans="1:3" x14ac:dyDescent="0.3">
      <c r="A264">
        <v>311740</v>
      </c>
      <c r="B264" t="s">
        <v>3071</v>
      </c>
      <c r="C264">
        <v>1</v>
      </c>
    </row>
    <row r="265" spans="1:3" x14ac:dyDescent="0.3">
      <c r="A265">
        <v>311760</v>
      </c>
      <c r="B265" t="s">
        <v>3069</v>
      </c>
      <c r="C265">
        <v>1</v>
      </c>
    </row>
    <row r="266" spans="1:3" x14ac:dyDescent="0.3">
      <c r="A266">
        <v>311800</v>
      </c>
      <c r="B266" t="s">
        <v>3063</v>
      </c>
      <c r="C266">
        <v>1</v>
      </c>
    </row>
    <row r="267" spans="1:3" x14ac:dyDescent="0.3">
      <c r="A267">
        <v>311830</v>
      </c>
      <c r="B267" t="s">
        <v>3060</v>
      </c>
      <c r="C267">
        <v>4</v>
      </c>
    </row>
    <row r="268" spans="1:3" x14ac:dyDescent="0.3">
      <c r="A268">
        <v>311860</v>
      </c>
      <c r="B268" t="s">
        <v>3057</v>
      </c>
      <c r="C268">
        <v>10</v>
      </c>
    </row>
    <row r="269" spans="1:3" x14ac:dyDescent="0.3">
      <c r="A269">
        <v>311940</v>
      </c>
      <c r="B269" t="s">
        <v>3049</v>
      </c>
      <c r="C269">
        <v>1</v>
      </c>
    </row>
    <row r="270" spans="1:3" x14ac:dyDescent="0.3">
      <c r="A270">
        <v>311990</v>
      </c>
      <c r="B270" t="s">
        <v>3044</v>
      </c>
      <c r="C270">
        <v>1</v>
      </c>
    </row>
    <row r="271" spans="1:3" x14ac:dyDescent="0.3">
      <c r="A271">
        <v>312080</v>
      </c>
      <c r="B271" t="s">
        <v>3033</v>
      </c>
      <c r="C271">
        <v>1</v>
      </c>
    </row>
    <row r="272" spans="1:3" x14ac:dyDescent="0.3">
      <c r="A272">
        <v>312090</v>
      </c>
      <c r="B272" t="s">
        <v>3030</v>
      </c>
      <c r="C272">
        <v>2</v>
      </c>
    </row>
    <row r="273" spans="1:3" x14ac:dyDescent="0.3">
      <c r="A273">
        <v>312120</v>
      </c>
      <c r="B273" t="s">
        <v>3027</v>
      </c>
      <c r="C273">
        <v>1</v>
      </c>
    </row>
    <row r="274" spans="1:3" x14ac:dyDescent="0.3">
      <c r="A274">
        <v>312160</v>
      </c>
      <c r="B274" t="s">
        <v>3022</v>
      </c>
      <c r="C274">
        <v>1</v>
      </c>
    </row>
    <row r="275" spans="1:3" x14ac:dyDescent="0.3">
      <c r="A275">
        <v>312230</v>
      </c>
      <c r="B275" t="s">
        <v>3015</v>
      </c>
      <c r="C275">
        <v>6</v>
      </c>
    </row>
    <row r="276" spans="1:3" x14ac:dyDescent="0.3">
      <c r="A276">
        <v>312400</v>
      </c>
      <c r="B276" t="s">
        <v>2993</v>
      </c>
      <c r="C276">
        <v>2</v>
      </c>
    </row>
    <row r="277" spans="1:3" x14ac:dyDescent="0.3">
      <c r="A277">
        <v>312420</v>
      </c>
      <c r="B277" t="s">
        <v>2991</v>
      </c>
      <c r="C277">
        <v>1</v>
      </c>
    </row>
    <row r="278" spans="1:3" x14ac:dyDescent="0.3">
      <c r="A278">
        <v>312440</v>
      </c>
      <c r="B278" t="s">
        <v>2989</v>
      </c>
      <c r="C278">
        <v>1</v>
      </c>
    </row>
    <row r="279" spans="1:3" x14ac:dyDescent="0.3">
      <c r="A279">
        <v>312460</v>
      </c>
      <c r="B279" t="s">
        <v>2987</v>
      </c>
      <c r="C279">
        <v>1</v>
      </c>
    </row>
    <row r="280" spans="1:3" x14ac:dyDescent="0.3">
      <c r="A280">
        <v>312470</v>
      </c>
      <c r="B280" t="s">
        <v>2986</v>
      </c>
      <c r="C280">
        <v>1</v>
      </c>
    </row>
    <row r="281" spans="1:3" x14ac:dyDescent="0.3">
      <c r="A281">
        <v>312510</v>
      </c>
      <c r="B281" t="s">
        <v>2982</v>
      </c>
      <c r="C281">
        <v>1</v>
      </c>
    </row>
    <row r="282" spans="1:3" x14ac:dyDescent="0.3">
      <c r="A282">
        <v>312610</v>
      </c>
      <c r="B282" t="s">
        <v>2971</v>
      </c>
      <c r="C282">
        <v>5</v>
      </c>
    </row>
    <row r="283" spans="1:3" x14ac:dyDescent="0.3">
      <c r="A283">
        <v>312710</v>
      </c>
      <c r="B283" t="s">
        <v>2958</v>
      </c>
      <c r="C283">
        <v>1</v>
      </c>
    </row>
    <row r="284" spans="1:3" x14ac:dyDescent="0.3">
      <c r="A284">
        <v>312770</v>
      </c>
      <c r="B284" t="s">
        <v>2948</v>
      </c>
      <c r="C284">
        <v>4</v>
      </c>
    </row>
    <row r="285" spans="1:3" x14ac:dyDescent="0.3">
      <c r="A285">
        <v>312870</v>
      </c>
      <c r="B285" t="s">
        <v>2938</v>
      </c>
      <c r="C285">
        <v>3</v>
      </c>
    </row>
    <row r="286" spans="1:3" x14ac:dyDescent="0.3">
      <c r="A286">
        <v>312980</v>
      </c>
      <c r="B286" t="s">
        <v>2926</v>
      </c>
      <c r="C286">
        <v>3</v>
      </c>
    </row>
    <row r="287" spans="1:3" x14ac:dyDescent="0.3">
      <c r="A287">
        <v>313130</v>
      </c>
      <c r="B287" t="s">
        <v>2908</v>
      </c>
      <c r="C287">
        <v>7</v>
      </c>
    </row>
    <row r="288" spans="1:3" x14ac:dyDescent="0.3">
      <c r="A288">
        <v>313170</v>
      </c>
      <c r="B288" t="s">
        <v>2904</v>
      </c>
      <c r="C288">
        <v>7</v>
      </c>
    </row>
    <row r="289" spans="1:3" x14ac:dyDescent="0.3">
      <c r="A289">
        <v>313220</v>
      </c>
      <c r="B289" t="s">
        <v>2899</v>
      </c>
      <c r="C289">
        <v>1</v>
      </c>
    </row>
    <row r="290" spans="1:3" x14ac:dyDescent="0.3">
      <c r="A290">
        <v>313240</v>
      </c>
      <c r="B290" t="s">
        <v>2897</v>
      </c>
      <c r="C290">
        <v>21</v>
      </c>
    </row>
    <row r="291" spans="1:3" x14ac:dyDescent="0.3">
      <c r="A291">
        <v>313250</v>
      </c>
      <c r="B291" t="s">
        <v>2896</v>
      </c>
      <c r="C291">
        <v>1</v>
      </c>
    </row>
    <row r="292" spans="1:3" x14ac:dyDescent="0.3">
      <c r="A292">
        <v>313300</v>
      </c>
      <c r="B292" t="s">
        <v>2891</v>
      </c>
      <c r="C292">
        <v>10</v>
      </c>
    </row>
    <row r="293" spans="1:3" x14ac:dyDescent="0.3">
      <c r="A293">
        <v>313310</v>
      </c>
      <c r="B293" t="s">
        <v>2890</v>
      </c>
      <c r="C293">
        <v>2</v>
      </c>
    </row>
    <row r="294" spans="1:3" x14ac:dyDescent="0.3">
      <c r="A294">
        <v>313320</v>
      </c>
      <c r="B294" t="s">
        <v>2889</v>
      </c>
      <c r="C294">
        <v>1</v>
      </c>
    </row>
    <row r="295" spans="1:3" x14ac:dyDescent="0.3">
      <c r="A295">
        <v>313340</v>
      </c>
      <c r="B295" t="s">
        <v>2887</v>
      </c>
      <c r="C295">
        <v>1</v>
      </c>
    </row>
    <row r="296" spans="1:3" x14ac:dyDescent="0.3">
      <c r="A296">
        <v>313350</v>
      </c>
      <c r="B296" t="s">
        <v>2886</v>
      </c>
      <c r="C296">
        <v>2</v>
      </c>
    </row>
    <row r="297" spans="1:3" x14ac:dyDescent="0.3">
      <c r="A297">
        <v>313370</v>
      </c>
      <c r="B297" t="s">
        <v>2885</v>
      </c>
      <c r="C297">
        <v>1</v>
      </c>
    </row>
    <row r="298" spans="1:3" x14ac:dyDescent="0.3">
      <c r="A298">
        <v>313375</v>
      </c>
      <c r="B298" t="s">
        <v>2884</v>
      </c>
      <c r="C298">
        <v>1</v>
      </c>
    </row>
    <row r="299" spans="1:3" x14ac:dyDescent="0.3">
      <c r="A299">
        <v>313380</v>
      </c>
      <c r="B299" t="s">
        <v>2883</v>
      </c>
      <c r="C299">
        <v>4</v>
      </c>
    </row>
    <row r="300" spans="1:3" x14ac:dyDescent="0.3">
      <c r="A300">
        <v>313450</v>
      </c>
      <c r="B300" t="s">
        <v>2876</v>
      </c>
      <c r="C300">
        <v>1</v>
      </c>
    </row>
    <row r="301" spans="1:3" x14ac:dyDescent="0.3">
      <c r="A301">
        <v>313490</v>
      </c>
      <c r="B301" t="s">
        <v>745</v>
      </c>
      <c r="C301">
        <v>5</v>
      </c>
    </row>
    <row r="302" spans="1:3" x14ac:dyDescent="0.3">
      <c r="A302">
        <v>313610</v>
      </c>
      <c r="B302" t="s">
        <v>2857</v>
      </c>
      <c r="C302">
        <v>1</v>
      </c>
    </row>
    <row r="303" spans="1:3" x14ac:dyDescent="0.3">
      <c r="A303">
        <v>313620</v>
      </c>
      <c r="B303" t="s">
        <v>2856</v>
      </c>
      <c r="C303">
        <v>1</v>
      </c>
    </row>
    <row r="304" spans="1:3" x14ac:dyDescent="0.3">
      <c r="A304">
        <v>313665</v>
      </c>
      <c r="B304" t="s">
        <v>2848</v>
      </c>
      <c r="C304">
        <v>1</v>
      </c>
    </row>
    <row r="305" spans="1:3" x14ac:dyDescent="0.3">
      <c r="A305">
        <v>313670</v>
      </c>
      <c r="B305" t="s">
        <v>2847</v>
      </c>
      <c r="C305">
        <v>23</v>
      </c>
    </row>
    <row r="306" spans="1:3" x14ac:dyDescent="0.3">
      <c r="A306">
        <v>313700</v>
      </c>
      <c r="B306" t="s">
        <v>2843</v>
      </c>
      <c r="C306">
        <v>1</v>
      </c>
    </row>
    <row r="307" spans="1:3" x14ac:dyDescent="0.3">
      <c r="A307">
        <v>313750</v>
      </c>
      <c r="B307" t="s">
        <v>2838</v>
      </c>
      <c r="C307">
        <v>2</v>
      </c>
    </row>
    <row r="308" spans="1:3" x14ac:dyDescent="0.3">
      <c r="A308">
        <v>313760</v>
      </c>
      <c r="B308" t="s">
        <v>116</v>
      </c>
      <c r="C308">
        <v>2</v>
      </c>
    </row>
    <row r="309" spans="1:3" x14ac:dyDescent="0.3">
      <c r="A309">
        <v>313780</v>
      </c>
      <c r="B309" t="s">
        <v>2835</v>
      </c>
      <c r="C309">
        <v>2</v>
      </c>
    </row>
    <row r="310" spans="1:3" x14ac:dyDescent="0.3">
      <c r="A310">
        <v>313820</v>
      </c>
      <c r="B310" t="s">
        <v>2832</v>
      </c>
      <c r="C310">
        <v>1</v>
      </c>
    </row>
    <row r="311" spans="1:3" x14ac:dyDescent="0.3">
      <c r="A311">
        <v>313840</v>
      </c>
      <c r="B311" t="s">
        <v>2829</v>
      </c>
      <c r="C311">
        <v>6</v>
      </c>
    </row>
    <row r="312" spans="1:3" x14ac:dyDescent="0.3">
      <c r="A312">
        <v>313860</v>
      </c>
      <c r="B312" t="s">
        <v>2827</v>
      </c>
      <c r="C312">
        <v>1</v>
      </c>
    </row>
    <row r="313" spans="1:3" x14ac:dyDescent="0.3">
      <c r="A313">
        <v>313867</v>
      </c>
      <c r="B313" t="s">
        <v>2824</v>
      </c>
      <c r="C313">
        <v>1</v>
      </c>
    </row>
    <row r="314" spans="1:3" x14ac:dyDescent="0.3">
      <c r="A314">
        <v>313900</v>
      </c>
      <c r="B314" t="s">
        <v>2819</v>
      </c>
      <c r="C314">
        <v>1</v>
      </c>
    </row>
    <row r="315" spans="1:3" x14ac:dyDescent="0.3">
      <c r="A315">
        <v>313940</v>
      </c>
      <c r="B315" t="s">
        <v>2814</v>
      </c>
      <c r="C315">
        <v>7</v>
      </c>
    </row>
    <row r="316" spans="1:3" x14ac:dyDescent="0.3">
      <c r="A316">
        <v>313950</v>
      </c>
      <c r="B316" t="s">
        <v>2813</v>
      </c>
      <c r="C316">
        <v>1</v>
      </c>
    </row>
    <row r="317" spans="1:3" x14ac:dyDescent="0.3">
      <c r="A317">
        <v>314090</v>
      </c>
      <c r="B317" t="s">
        <v>2795</v>
      </c>
      <c r="C317">
        <v>1</v>
      </c>
    </row>
    <row r="318" spans="1:3" x14ac:dyDescent="0.3">
      <c r="A318">
        <v>314160</v>
      </c>
      <c r="B318" t="s">
        <v>2788</v>
      </c>
      <c r="C318">
        <v>1</v>
      </c>
    </row>
    <row r="319" spans="1:3" x14ac:dyDescent="0.3">
      <c r="A319">
        <v>314220</v>
      </c>
      <c r="B319" t="s">
        <v>2783</v>
      </c>
      <c r="C319">
        <v>1</v>
      </c>
    </row>
    <row r="320" spans="1:3" x14ac:dyDescent="0.3">
      <c r="A320">
        <v>314320</v>
      </c>
      <c r="B320" t="s">
        <v>2771</v>
      </c>
      <c r="C320">
        <v>1</v>
      </c>
    </row>
    <row r="321" spans="1:3" x14ac:dyDescent="0.3">
      <c r="A321">
        <v>314330</v>
      </c>
      <c r="B321" t="s">
        <v>2770</v>
      </c>
      <c r="C321">
        <v>4</v>
      </c>
    </row>
    <row r="322" spans="1:3" x14ac:dyDescent="0.3">
      <c r="A322">
        <v>314350</v>
      </c>
      <c r="B322" t="s">
        <v>2767</v>
      </c>
      <c r="C322">
        <v>1</v>
      </c>
    </row>
    <row r="323" spans="1:3" x14ac:dyDescent="0.3">
      <c r="A323">
        <v>314390</v>
      </c>
      <c r="B323" t="s">
        <v>2763</v>
      </c>
      <c r="C323">
        <v>2</v>
      </c>
    </row>
    <row r="324" spans="1:3" x14ac:dyDescent="0.3">
      <c r="A324">
        <v>314430</v>
      </c>
      <c r="B324" t="s">
        <v>2759</v>
      </c>
      <c r="C324">
        <v>1</v>
      </c>
    </row>
    <row r="325" spans="1:3" x14ac:dyDescent="0.3">
      <c r="A325">
        <v>314440</v>
      </c>
      <c r="B325" t="s">
        <v>2756</v>
      </c>
      <c r="C325">
        <v>1</v>
      </c>
    </row>
    <row r="326" spans="1:3" x14ac:dyDescent="0.3">
      <c r="A326">
        <v>314480</v>
      </c>
      <c r="B326" t="s">
        <v>2750</v>
      </c>
      <c r="C326">
        <v>5</v>
      </c>
    </row>
    <row r="327" spans="1:3" x14ac:dyDescent="0.3">
      <c r="A327">
        <v>313660</v>
      </c>
      <c r="B327" t="s">
        <v>2849</v>
      </c>
      <c r="C327">
        <v>1</v>
      </c>
    </row>
    <row r="328" spans="1:3" x14ac:dyDescent="0.3">
      <c r="A328">
        <v>314590</v>
      </c>
      <c r="B328" t="s">
        <v>2733</v>
      </c>
      <c r="C328">
        <v>2</v>
      </c>
    </row>
    <row r="329" spans="1:3" x14ac:dyDescent="0.3">
      <c r="A329">
        <v>314600</v>
      </c>
      <c r="B329" t="s">
        <v>2732</v>
      </c>
      <c r="C329">
        <v>1</v>
      </c>
    </row>
    <row r="330" spans="1:3" x14ac:dyDescent="0.3">
      <c r="A330">
        <v>314610</v>
      </c>
      <c r="B330" t="s">
        <v>2731</v>
      </c>
      <c r="C330">
        <v>1</v>
      </c>
    </row>
    <row r="331" spans="1:3" x14ac:dyDescent="0.3">
      <c r="A331">
        <v>314730</v>
      </c>
      <c r="B331" t="s">
        <v>2717</v>
      </c>
      <c r="C331">
        <v>2</v>
      </c>
    </row>
    <row r="332" spans="1:3" x14ac:dyDescent="0.3">
      <c r="A332">
        <v>314760</v>
      </c>
      <c r="B332" t="s">
        <v>2714</v>
      </c>
      <c r="C332">
        <v>2</v>
      </c>
    </row>
    <row r="333" spans="1:3" x14ac:dyDescent="0.3">
      <c r="A333">
        <v>314790</v>
      </c>
      <c r="B333" t="s">
        <v>2711</v>
      </c>
      <c r="C333">
        <v>5</v>
      </c>
    </row>
    <row r="334" spans="1:3" x14ac:dyDescent="0.3">
      <c r="A334">
        <v>314800</v>
      </c>
      <c r="B334" t="s">
        <v>2709</v>
      </c>
      <c r="C334">
        <v>3</v>
      </c>
    </row>
    <row r="335" spans="1:3" x14ac:dyDescent="0.3">
      <c r="A335">
        <v>314810</v>
      </c>
      <c r="B335" t="s">
        <v>2708</v>
      </c>
      <c r="C335">
        <v>3</v>
      </c>
    </row>
    <row r="336" spans="1:3" x14ac:dyDescent="0.3">
      <c r="A336">
        <v>314910</v>
      </c>
      <c r="B336" t="s">
        <v>2697</v>
      </c>
      <c r="C336">
        <v>1</v>
      </c>
    </row>
    <row r="337" spans="1:3" x14ac:dyDescent="0.3">
      <c r="A337">
        <v>315090</v>
      </c>
      <c r="B337" t="s">
        <v>2674</v>
      </c>
      <c r="C337">
        <v>4</v>
      </c>
    </row>
    <row r="338" spans="1:3" x14ac:dyDescent="0.3">
      <c r="A338">
        <v>315180</v>
      </c>
      <c r="B338" t="s">
        <v>2665</v>
      </c>
      <c r="C338">
        <v>2</v>
      </c>
    </row>
    <row r="339" spans="1:3" x14ac:dyDescent="0.3">
      <c r="A339">
        <v>315200</v>
      </c>
      <c r="B339" t="s">
        <v>2663</v>
      </c>
      <c r="C339">
        <v>1</v>
      </c>
    </row>
    <row r="340" spans="1:3" x14ac:dyDescent="0.3">
      <c r="A340">
        <v>315210</v>
      </c>
      <c r="B340" t="s">
        <v>2662</v>
      </c>
      <c r="C340">
        <v>15</v>
      </c>
    </row>
    <row r="341" spans="1:3" x14ac:dyDescent="0.3">
      <c r="A341">
        <v>315217</v>
      </c>
      <c r="B341" t="s">
        <v>5509</v>
      </c>
      <c r="C341">
        <v>1</v>
      </c>
    </row>
    <row r="342" spans="1:3" x14ac:dyDescent="0.3">
      <c r="A342">
        <v>315250</v>
      </c>
      <c r="B342" t="s">
        <v>2656</v>
      </c>
      <c r="C342">
        <v>8</v>
      </c>
    </row>
    <row r="343" spans="1:3" x14ac:dyDescent="0.3">
      <c r="A343">
        <v>315260</v>
      </c>
      <c r="B343" t="s">
        <v>2655</v>
      </c>
      <c r="C343">
        <v>3</v>
      </c>
    </row>
    <row r="344" spans="1:3" x14ac:dyDescent="0.3">
      <c r="A344">
        <v>315280</v>
      </c>
      <c r="B344" t="s">
        <v>2653</v>
      </c>
      <c r="C344">
        <v>1</v>
      </c>
    </row>
    <row r="345" spans="1:3" x14ac:dyDescent="0.3">
      <c r="A345">
        <v>315340</v>
      </c>
      <c r="B345" t="s">
        <v>2648</v>
      </c>
      <c r="C345">
        <v>1</v>
      </c>
    </row>
    <row r="346" spans="1:3" x14ac:dyDescent="0.3">
      <c r="A346">
        <v>315370</v>
      </c>
      <c r="B346" t="s">
        <v>2645</v>
      </c>
      <c r="C346">
        <v>1</v>
      </c>
    </row>
    <row r="347" spans="1:3" x14ac:dyDescent="0.3">
      <c r="A347">
        <v>315540</v>
      </c>
      <c r="B347" t="s">
        <v>2626</v>
      </c>
      <c r="C347">
        <v>1</v>
      </c>
    </row>
    <row r="348" spans="1:3" x14ac:dyDescent="0.3">
      <c r="A348">
        <v>315580</v>
      </c>
      <c r="B348" t="s">
        <v>2622</v>
      </c>
      <c r="C348">
        <v>1</v>
      </c>
    </row>
    <row r="349" spans="1:3" x14ac:dyDescent="0.3">
      <c r="A349">
        <v>315670</v>
      </c>
      <c r="B349" t="s">
        <v>2612</v>
      </c>
      <c r="C349">
        <v>7</v>
      </c>
    </row>
    <row r="350" spans="1:3" x14ac:dyDescent="0.3">
      <c r="A350">
        <v>315690</v>
      </c>
      <c r="B350" t="s">
        <v>2610</v>
      </c>
      <c r="C350">
        <v>1</v>
      </c>
    </row>
    <row r="351" spans="1:3" x14ac:dyDescent="0.3">
      <c r="A351">
        <v>315920</v>
      </c>
      <c r="B351" t="s">
        <v>2581</v>
      </c>
      <c r="C351">
        <v>1</v>
      </c>
    </row>
    <row r="352" spans="1:3" x14ac:dyDescent="0.3">
      <c r="A352">
        <v>315960</v>
      </c>
      <c r="B352" t="s">
        <v>2576</v>
      </c>
      <c r="C352">
        <v>2</v>
      </c>
    </row>
    <row r="353" spans="1:3" x14ac:dyDescent="0.3">
      <c r="A353">
        <v>316200</v>
      </c>
      <c r="B353" t="s">
        <v>2550</v>
      </c>
      <c r="C353">
        <v>1</v>
      </c>
    </row>
    <row r="354" spans="1:3" x14ac:dyDescent="0.3">
      <c r="A354">
        <v>316250</v>
      </c>
      <c r="B354" t="s">
        <v>5515</v>
      </c>
      <c r="C354">
        <v>2</v>
      </c>
    </row>
    <row r="355" spans="1:3" x14ac:dyDescent="0.3">
      <c r="A355">
        <v>316260</v>
      </c>
      <c r="B355" t="s">
        <v>2540</v>
      </c>
      <c r="C355">
        <v>1</v>
      </c>
    </row>
    <row r="356" spans="1:3" x14ac:dyDescent="0.3">
      <c r="A356">
        <v>316370</v>
      </c>
      <c r="B356" t="s">
        <v>2525</v>
      </c>
      <c r="C356">
        <v>6</v>
      </c>
    </row>
    <row r="357" spans="1:3" x14ac:dyDescent="0.3">
      <c r="A357">
        <v>316450</v>
      </c>
      <c r="B357" t="s">
        <v>2515</v>
      </c>
      <c r="C357">
        <v>1</v>
      </c>
    </row>
    <row r="358" spans="1:3" x14ac:dyDescent="0.3">
      <c r="A358">
        <v>316470</v>
      </c>
      <c r="B358" t="s">
        <v>2513</v>
      </c>
      <c r="C358">
        <v>1</v>
      </c>
    </row>
    <row r="359" spans="1:3" x14ac:dyDescent="0.3">
      <c r="A359">
        <v>316490</v>
      </c>
      <c r="B359" t="s">
        <v>2511</v>
      </c>
      <c r="C359">
        <v>2</v>
      </c>
    </row>
    <row r="360" spans="1:3" x14ac:dyDescent="0.3">
      <c r="A360">
        <v>316510</v>
      </c>
      <c r="B360" t="s">
        <v>2509</v>
      </c>
      <c r="C360">
        <v>1</v>
      </c>
    </row>
    <row r="361" spans="1:3" x14ac:dyDescent="0.3">
      <c r="A361">
        <v>316530</v>
      </c>
      <c r="B361" t="s">
        <v>2507</v>
      </c>
      <c r="C361">
        <v>1</v>
      </c>
    </row>
    <row r="362" spans="1:3" x14ac:dyDescent="0.3">
      <c r="A362">
        <v>316553</v>
      </c>
      <c r="B362" t="s">
        <v>2504</v>
      </c>
      <c r="C362">
        <v>1</v>
      </c>
    </row>
    <row r="363" spans="1:3" x14ac:dyDescent="0.3">
      <c r="A363">
        <v>316695</v>
      </c>
      <c r="B363" t="s">
        <v>2486</v>
      </c>
      <c r="C363">
        <v>1</v>
      </c>
    </row>
    <row r="364" spans="1:3" x14ac:dyDescent="0.3">
      <c r="A364">
        <v>316780</v>
      </c>
      <c r="B364" t="s">
        <v>2477</v>
      </c>
      <c r="C364">
        <v>1</v>
      </c>
    </row>
    <row r="365" spans="1:3" x14ac:dyDescent="0.3">
      <c r="A365">
        <v>316860</v>
      </c>
      <c r="B365" t="s">
        <v>2470</v>
      </c>
      <c r="C365">
        <v>16</v>
      </c>
    </row>
    <row r="366" spans="1:3" x14ac:dyDescent="0.3">
      <c r="A366">
        <v>316890</v>
      </c>
      <c r="B366" t="s">
        <v>2467</v>
      </c>
      <c r="C366">
        <v>1</v>
      </c>
    </row>
    <row r="367" spans="1:3" x14ac:dyDescent="0.3">
      <c r="A367">
        <v>316905</v>
      </c>
      <c r="B367" t="s">
        <v>2465</v>
      </c>
      <c r="C367">
        <v>1</v>
      </c>
    </row>
    <row r="368" spans="1:3" x14ac:dyDescent="0.3">
      <c r="A368">
        <v>316920</v>
      </c>
      <c r="B368" t="s">
        <v>2464</v>
      </c>
      <c r="C368">
        <v>2</v>
      </c>
    </row>
    <row r="369" spans="1:3" x14ac:dyDescent="0.3">
      <c r="A369">
        <v>316940</v>
      </c>
      <c r="B369" t="s">
        <v>2461</v>
      </c>
      <c r="C369">
        <v>2</v>
      </c>
    </row>
    <row r="370" spans="1:3" x14ac:dyDescent="0.3">
      <c r="A370">
        <v>316990</v>
      </c>
      <c r="B370" t="s">
        <v>2457</v>
      </c>
      <c r="C370">
        <v>4</v>
      </c>
    </row>
    <row r="371" spans="1:3" x14ac:dyDescent="0.3">
      <c r="A371">
        <v>317005</v>
      </c>
      <c r="B371" t="s">
        <v>2455</v>
      </c>
      <c r="C371">
        <v>1</v>
      </c>
    </row>
    <row r="372" spans="1:3" x14ac:dyDescent="0.3">
      <c r="A372">
        <v>317010</v>
      </c>
      <c r="B372" t="s">
        <v>2454</v>
      </c>
      <c r="C372">
        <v>4</v>
      </c>
    </row>
    <row r="373" spans="1:3" x14ac:dyDescent="0.3">
      <c r="A373">
        <v>317020</v>
      </c>
      <c r="B373" t="s">
        <v>2453</v>
      </c>
      <c r="C373">
        <v>7</v>
      </c>
    </row>
    <row r="374" spans="1:3" x14ac:dyDescent="0.3">
      <c r="A374">
        <v>317070</v>
      </c>
      <c r="B374" t="s">
        <v>2444</v>
      </c>
      <c r="C374">
        <v>3</v>
      </c>
    </row>
    <row r="375" spans="1:3" x14ac:dyDescent="0.3">
      <c r="A375">
        <v>317130</v>
      </c>
      <c r="B375" t="s">
        <v>2434</v>
      </c>
      <c r="C375">
        <v>1</v>
      </c>
    </row>
    <row r="376" spans="1:3" x14ac:dyDescent="0.3">
      <c r="A376">
        <v>317170</v>
      </c>
      <c r="B376" t="s">
        <v>2430</v>
      </c>
      <c r="C376">
        <v>6</v>
      </c>
    </row>
    <row r="377" spans="1:3" x14ac:dyDescent="0.3">
      <c r="A377">
        <v>320010</v>
      </c>
      <c r="B377" t="s">
        <v>2424</v>
      </c>
      <c r="C377">
        <v>14</v>
      </c>
    </row>
    <row r="378" spans="1:3" x14ac:dyDescent="0.3">
      <c r="A378">
        <v>320020</v>
      </c>
      <c r="B378" t="s">
        <v>2421</v>
      </c>
      <c r="C378">
        <v>4</v>
      </c>
    </row>
    <row r="379" spans="1:3" x14ac:dyDescent="0.3">
      <c r="A379">
        <v>320030</v>
      </c>
      <c r="B379" t="s">
        <v>2420</v>
      </c>
      <c r="C379">
        <v>5</v>
      </c>
    </row>
    <row r="380" spans="1:3" x14ac:dyDescent="0.3">
      <c r="A380">
        <v>320050</v>
      </c>
      <c r="B380" t="s">
        <v>2418</v>
      </c>
      <c r="C380">
        <v>1</v>
      </c>
    </row>
    <row r="381" spans="1:3" x14ac:dyDescent="0.3">
      <c r="A381">
        <v>320080</v>
      </c>
      <c r="B381" t="s">
        <v>2415</v>
      </c>
      <c r="C381">
        <v>1</v>
      </c>
    </row>
    <row r="382" spans="1:3" x14ac:dyDescent="0.3">
      <c r="A382">
        <v>320090</v>
      </c>
      <c r="B382" t="s">
        <v>2414</v>
      </c>
      <c r="C382">
        <v>1</v>
      </c>
    </row>
    <row r="383" spans="1:3" x14ac:dyDescent="0.3">
      <c r="A383">
        <v>320120</v>
      </c>
      <c r="B383" t="s">
        <v>2411</v>
      </c>
      <c r="C383">
        <v>15</v>
      </c>
    </row>
    <row r="384" spans="1:3" x14ac:dyDescent="0.3">
      <c r="A384">
        <v>320130</v>
      </c>
      <c r="B384" t="s">
        <v>2410</v>
      </c>
      <c r="C384">
        <v>7</v>
      </c>
    </row>
    <row r="385" spans="1:3" x14ac:dyDescent="0.3">
      <c r="A385">
        <v>320140</v>
      </c>
      <c r="B385" t="s">
        <v>2409</v>
      </c>
      <c r="C385">
        <v>8</v>
      </c>
    </row>
    <row r="386" spans="1:3" x14ac:dyDescent="0.3">
      <c r="A386">
        <v>320150</v>
      </c>
      <c r="B386" t="s">
        <v>2408</v>
      </c>
      <c r="C386">
        <v>3</v>
      </c>
    </row>
    <row r="387" spans="1:3" x14ac:dyDescent="0.3">
      <c r="A387">
        <v>320170</v>
      </c>
      <c r="B387" t="s">
        <v>2406</v>
      </c>
      <c r="C387">
        <v>3</v>
      </c>
    </row>
    <row r="388" spans="1:3" x14ac:dyDescent="0.3">
      <c r="A388">
        <v>320240</v>
      </c>
      <c r="B388" t="s">
        <v>2398</v>
      </c>
      <c r="C388">
        <v>2</v>
      </c>
    </row>
    <row r="389" spans="1:3" x14ac:dyDescent="0.3">
      <c r="A389">
        <v>320245</v>
      </c>
      <c r="B389" t="s">
        <v>2397</v>
      </c>
      <c r="C389">
        <v>6</v>
      </c>
    </row>
    <row r="390" spans="1:3" x14ac:dyDescent="0.3">
      <c r="A390">
        <v>320260</v>
      </c>
      <c r="B390" t="s">
        <v>2394</v>
      </c>
      <c r="C390">
        <v>4</v>
      </c>
    </row>
    <row r="391" spans="1:3" x14ac:dyDescent="0.3">
      <c r="A391">
        <v>320290</v>
      </c>
      <c r="B391" t="s">
        <v>2390</v>
      </c>
      <c r="C391">
        <v>2</v>
      </c>
    </row>
    <row r="392" spans="1:3" x14ac:dyDescent="0.3">
      <c r="A392">
        <v>320300</v>
      </c>
      <c r="B392" t="s">
        <v>2389</v>
      </c>
      <c r="C392">
        <v>1</v>
      </c>
    </row>
    <row r="393" spans="1:3" x14ac:dyDescent="0.3">
      <c r="A393">
        <v>320310</v>
      </c>
      <c r="B393" t="s">
        <v>2387</v>
      </c>
      <c r="C393">
        <v>2</v>
      </c>
    </row>
    <row r="394" spans="1:3" x14ac:dyDescent="0.3">
      <c r="A394">
        <v>320316</v>
      </c>
      <c r="B394" t="s">
        <v>2385</v>
      </c>
      <c r="C394">
        <v>2</v>
      </c>
    </row>
    <row r="395" spans="1:3" x14ac:dyDescent="0.3">
      <c r="A395">
        <v>320320</v>
      </c>
      <c r="B395" t="s">
        <v>2384</v>
      </c>
      <c r="C395">
        <v>4</v>
      </c>
    </row>
    <row r="396" spans="1:3" x14ac:dyDescent="0.3">
      <c r="A396">
        <v>320334</v>
      </c>
      <c r="B396" t="s">
        <v>2381</v>
      </c>
      <c r="C396">
        <v>3</v>
      </c>
    </row>
    <row r="397" spans="1:3" x14ac:dyDescent="0.3">
      <c r="A397">
        <v>320335</v>
      </c>
      <c r="B397" t="s">
        <v>2380</v>
      </c>
      <c r="C397">
        <v>1</v>
      </c>
    </row>
    <row r="398" spans="1:3" x14ac:dyDescent="0.3">
      <c r="A398">
        <v>320340</v>
      </c>
      <c r="B398" t="s">
        <v>2379</v>
      </c>
      <c r="C398">
        <v>6</v>
      </c>
    </row>
    <row r="399" spans="1:3" x14ac:dyDescent="0.3">
      <c r="A399">
        <v>320370</v>
      </c>
      <c r="B399" t="s">
        <v>2376</v>
      </c>
      <c r="C399">
        <v>8</v>
      </c>
    </row>
    <row r="400" spans="1:3" x14ac:dyDescent="0.3">
      <c r="A400">
        <v>320390</v>
      </c>
      <c r="B400" t="s">
        <v>2374</v>
      </c>
      <c r="C400">
        <v>7</v>
      </c>
    </row>
    <row r="401" spans="1:3" x14ac:dyDescent="0.3">
      <c r="A401">
        <v>320400</v>
      </c>
      <c r="B401" t="s">
        <v>2373</v>
      </c>
      <c r="C401">
        <v>1</v>
      </c>
    </row>
    <row r="402" spans="1:3" x14ac:dyDescent="0.3">
      <c r="A402">
        <v>320435</v>
      </c>
      <c r="B402" t="s">
        <v>2367</v>
      </c>
      <c r="C402">
        <v>3</v>
      </c>
    </row>
    <row r="403" spans="1:3" x14ac:dyDescent="0.3">
      <c r="A403">
        <v>320455</v>
      </c>
      <c r="B403" t="s">
        <v>2364</v>
      </c>
      <c r="C403">
        <v>7</v>
      </c>
    </row>
    <row r="404" spans="1:3" x14ac:dyDescent="0.3">
      <c r="A404">
        <v>320460</v>
      </c>
      <c r="B404" t="s">
        <v>2363</v>
      </c>
      <c r="C404">
        <v>4</v>
      </c>
    </row>
    <row r="405" spans="1:3" x14ac:dyDescent="0.3">
      <c r="A405">
        <v>320470</v>
      </c>
      <c r="B405" t="s">
        <v>2361</v>
      </c>
      <c r="C405">
        <v>2</v>
      </c>
    </row>
    <row r="406" spans="1:3" x14ac:dyDescent="0.3">
      <c r="A406">
        <v>320490</v>
      </c>
      <c r="B406" t="s">
        <v>2359</v>
      </c>
      <c r="C406">
        <v>2</v>
      </c>
    </row>
    <row r="407" spans="1:3" x14ac:dyDescent="0.3">
      <c r="A407">
        <v>320495</v>
      </c>
      <c r="B407" t="s">
        <v>2358</v>
      </c>
      <c r="C407">
        <v>1</v>
      </c>
    </row>
    <row r="408" spans="1:3" x14ac:dyDescent="0.3">
      <c r="A408">
        <v>320500</v>
      </c>
      <c r="B408" t="s">
        <v>2357</v>
      </c>
      <c r="C408">
        <v>18</v>
      </c>
    </row>
    <row r="409" spans="1:3" x14ac:dyDescent="0.3">
      <c r="A409">
        <v>320503</v>
      </c>
      <c r="B409" t="s">
        <v>2355</v>
      </c>
      <c r="C409">
        <v>4</v>
      </c>
    </row>
    <row r="410" spans="1:3" x14ac:dyDescent="0.3">
      <c r="A410">
        <v>320506</v>
      </c>
      <c r="B410" t="s">
        <v>2354</v>
      </c>
      <c r="C410">
        <v>4</v>
      </c>
    </row>
    <row r="411" spans="1:3" x14ac:dyDescent="0.3">
      <c r="A411">
        <v>320510</v>
      </c>
      <c r="B411" t="s">
        <v>2353</v>
      </c>
      <c r="C411">
        <v>3</v>
      </c>
    </row>
    <row r="412" spans="1:3" x14ac:dyDescent="0.3">
      <c r="A412">
        <v>320520</v>
      </c>
      <c r="B412" t="s">
        <v>2350</v>
      </c>
      <c r="C412">
        <v>38</v>
      </c>
    </row>
    <row r="413" spans="1:3" x14ac:dyDescent="0.3">
      <c r="A413">
        <v>320530</v>
      </c>
      <c r="B413" t="s">
        <v>2348</v>
      </c>
      <c r="C413">
        <v>38</v>
      </c>
    </row>
    <row r="414" spans="1:3" x14ac:dyDescent="0.3">
      <c r="A414">
        <v>330010</v>
      </c>
      <c r="B414" t="s">
        <v>5517</v>
      </c>
      <c r="C414">
        <v>13</v>
      </c>
    </row>
    <row r="415" spans="1:3" x14ac:dyDescent="0.3">
      <c r="A415">
        <v>330015</v>
      </c>
      <c r="B415" t="s">
        <v>2346</v>
      </c>
      <c r="C415">
        <v>3</v>
      </c>
    </row>
    <row r="416" spans="1:3" x14ac:dyDescent="0.3">
      <c r="A416">
        <v>330020</v>
      </c>
      <c r="B416" t="s">
        <v>2345</v>
      </c>
      <c r="C416">
        <v>2</v>
      </c>
    </row>
    <row r="417" spans="1:3" x14ac:dyDescent="0.3">
      <c r="A417">
        <v>330022</v>
      </c>
      <c r="B417" t="s">
        <v>2344</v>
      </c>
      <c r="C417">
        <v>1</v>
      </c>
    </row>
    <row r="418" spans="1:3" x14ac:dyDescent="0.3">
      <c r="A418">
        <v>330030</v>
      </c>
      <c r="B418" t="s">
        <v>2341</v>
      </c>
      <c r="C418">
        <v>11</v>
      </c>
    </row>
    <row r="419" spans="1:3" x14ac:dyDescent="0.3">
      <c r="A419">
        <v>330040</v>
      </c>
      <c r="B419" t="s">
        <v>2340</v>
      </c>
      <c r="C419">
        <v>5</v>
      </c>
    </row>
    <row r="420" spans="1:3" x14ac:dyDescent="0.3">
      <c r="A420">
        <v>330045</v>
      </c>
      <c r="B420" t="s">
        <v>2339</v>
      </c>
      <c r="C420">
        <v>2</v>
      </c>
    </row>
    <row r="421" spans="1:3" x14ac:dyDescent="0.3">
      <c r="A421">
        <v>330050</v>
      </c>
      <c r="B421" t="s">
        <v>2338</v>
      </c>
      <c r="C421">
        <v>2</v>
      </c>
    </row>
    <row r="422" spans="1:3" x14ac:dyDescent="0.3">
      <c r="A422">
        <v>330060</v>
      </c>
      <c r="B422" t="s">
        <v>2337</v>
      </c>
      <c r="C422">
        <v>1</v>
      </c>
    </row>
    <row r="423" spans="1:3" x14ac:dyDescent="0.3">
      <c r="A423">
        <v>330100</v>
      </c>
      <c r="B423" t="s">
        <v>5518</v>
      </c>
      <c r="C423">
        <v>13</v>
      </c>
    </row>
    <row r="424" spans="1:3" x14ac:dyDescent="0.3">
      <c r="A424">
        <v>330140</v>
      </c>
      <c r="B424" t="s">
        <v>2327</v>
      </c>
      <c r="C424">
        <v>1</v>
      </c>
    </row>
    <row r="425" spans="1:3" x14ac:dyDescent="0.3">
      <c r="A425">
        <v>330170</v>
      </c>
      <c r="B425" t="s">
        <v>2324</v>
      </c>
      <c r="C425">
        <v>38</v>
      </c>
    </row>
    <row r="426" spans="1:3" x14ac:dyDescent="0.3">
      <c r="A426">
        <v>330185</v>
      </c>
      <c r="B426" t="s">
        <v>2322</v>
      </c>
      <c r="C426">
        <v>4</v>
      </c>
    </row>
    <row r="427" spans="1:3" x14ac:dyDescent="0.3">
      <c r="A427">
        <v>330187</v>
      </c>
      <c r="B427" t="s">
        <v>2321</v>
      </c>
      <c r="C427">
        <v>1</v>
      </c>
    </row>
    <row r="428" spans="1:3" x14ac:dyDescent="0.3">
      <c r="A428">
        <v>330190</v>
      </c>
      <c r="B428" t="s">
        <v>2320</v>
      </c>
      <c r="C428">
        <v>5</v>
      </c>
    </row>
    <row r="429" spans="1:3" x14ac:dyDescent="0.3">
      <c r="A429">
        <v>330200</v>
      </c>
      <c r="B429" t="s">
        <v>2319</v>
      </c>
      <c r="C429">
        <v>3</v>
      </c>
    </row>
    <row r="430" spans="1:3" x14ac:dyDescent="0.3">
      <c r="A430">
        <v>330205</v>
      </c>
      <c r="B430" t="s">
        <v>2318</v>
      </c>
      <c r="C430">
        <v>1</v>
      </c>
    </row>
    <row r="431" spans="1:3" x14ac:dyDescent="0.3">
      <c r="A431">
        <v>330220</v>
      </c>
      <c r="B431" t="s">
        <v>2316</v>
      </c>
      <c r="C431">
        <v>20</v>
      </c>
    </row>
    <row r="432" spans="1:3" x14ac:dyDescent="0.3">
      <c r="A432">
        <v>330240</v>
      </c>
      <c r="B432" t="s">
        <v>2312</v>
      </c>
      <c r="C432">
        <v>13</v>
      </c>
    </row>
    <row r="433" spans="1:3" x14ac:dyDescent="0.3">
      <c r="A433">
        <v>330245</v>
      </c>
      <c r="B433" t="s">
        <v>2311</v>
      </c>
      <c r="C433">
        <v>3</v>
      </c>
    </row>
    <row r="434" spans="1:3" x14ac:dyDescent="0.3">
      <c r="A434">
        <v>330250</v>
      </c>
      <c r="B434" t="s">
        <v>2310</v>
      </c>
      <c r="C434">
        <v>4</v>
      </c>
    </row>
    <row r="435" spans="1:3" x14ac:dyDescent="0.3">
      <c r="A435">
        <v>330260</v>
      </c>
      <c r="B435" t="s">
        <v>2309</v>
      </c>
      <c r="C435">
        <v>2</v>
      </c>
    </row>
    <row r="436" spans="1:3" x14ac:dyDescent="0.3">
      <c r="A436">
        <v>330270</v>
      </c>
      <c r="B436" t="s">
        <v>2308</v>
      </c>
      <c r="C436">
        <v>2</v>
      </c>
    </row>
    <row r="437" spans="1:3" x14ac:dyDescent="0.3">
      <c r="A437">
        <v>330320</v>
      </c>
      <c r="B437" t="s">
        <v>2302</v>
      </c>
      <c r="C437">
        <v>1</v>
      </c>
    </row>
    <row r="438" spans="1:3" x14ac:dyDescent="0.3">
      <c r="A438">
        <v>330330</v>
      </c>
      <c r="B438" t="s">
        <v>2301</v>
      </c>
      <c r="C438">
        <v>23</v>
      </c>
    </row>
    <row r="439" spans="1:3" x14ac:dyDescent="0.3">
      <c r="A439">
        <v>330340</v>
      </c>
      <c r="B439" t="s">
        <v>2300</v>
      </c>
      <c r="C439">
        <v>15</v>
      </c>
    </row>
    <row r="440" spans="1:3" x14ac:dyDescent="0.3">
      <c r="A440">
        <v>330350</v>
      </c>
      <c r="B440" t="s">
        <v>2299</v>
      </c>
      <c r="C440">
        <v>30</v>
      </c>
    </row>
    <row r="441" spans="1:3" x14ac:dyDescent="0.3">
      <c r="A441">
        <v>330370</v>
      </c>
      <c r="B441" t="s">
        <v>2297</v>
      </c>
      <c r="C441">
        <v>1</v>
      </c>
    </row>
    <row r="442" spans="1:3" x14ac:dyDescent="0.3">
      <c r="A442">
        <v>330380</v>
      </c>
      <c r="B442" t="s">
        <v>5519</v>
      </c>
      <c r="C442">
        <v>13</v>
      </c>
    </row>
    <row r="443" spans="1:3" x14ac:dyDescent="0.3">
      <c r="A443">
        <v>330385</v>
      </c>
      <c r="B443" t="s">
        <v>2295</v>
      </c>
      <c r="C443">
        <v>4</v>
      </c>
    </row>
    <row r="444" spans="1:3" x14ac:dyDescent="0.3">
      <c r="A444">
        <v>330390</v>
      </c>
      <c r="B444" t="s">
        <v>2294</v>
      </c>
      <c r="C444">
        <v>37</v>
      </c>
    </row>
    <row r="445" spans="1:3" x14ac:dyDescent="0.3">
      <c r="A445">
        <v>330395</v>
      </c>
      <c r="B445" t="s">
        <v>2293</v>
      </c>
      <c r="C445">
        <v>1</v>
      </c>
    </row>
    <row r="446" spans="1:3" x14ac:dyDescent="0.3">
      <c r="A446">
        <v>330400</v>
      </c>
      <c r="B446" t="s">
        <v>2292</v>
      </c>
      <c r="C446">
        <v>3</v>
      </c>
    </row>
    <row r="447" spans="1:3" x14ac:dyDescent="0.3">
      <c r="A447">
        <v>330410</v>
      </c>
      <c r="B447" t="s">
        <v>2291</v>
      </c>
      <c r="C447">
        <v>10</v>
      </c>
    </row>
    <row r="448" spans="1:3" x14ac:dyDescent="0.3">
      <c r="A448">
        <v>330411</v>
      </c>
      <c r="B448" t="s">
        <v>2290</v>
      </c>
      <c r="C448">
        <v>2</v>
      </c>
    </row>
    <row r="449" spans="1:3" x14ac:dyDescent="0.3">
      <c r="A449">
        <v>330415</v>
      </c>
      <c r="B449" t="s">
        <v>2287</v>
      </c>
      <c r="C449">
        <v>1</v>
      </c>
    </row>
    <row r="450" spans="1:3" x14ac:dyDescent="0.3">
      <c r="A450">
        <v>330420</v>
      </c>
      <c r="B450" t="s">
        <v>2286</v>
      </c>
      <c r="C450">
        <v>8</v>
      </c>
    </row>
    <row r="451" spans="1:3" x14ac:dyDescent="0.3">
      <c r="A451">
        <v>330430</v>
      </c>
      <c r="B451" t="s">
        <v>2285</v>
      </c>
      <c r="C451">
        <v>8</v>
      </c>
    </row>
    <row r="452" spans="1:3" x14ac:dyDescent="0.3">
      <c r="A452">
        <v>330450</v>
      </c>
      <c r="B452" t="s">
        <v>5651</v>
      </c>
      <c r="C452">
        <v>4</v>
      </c>
    </row>
    <row r="453" spans="1:3" x14ac:dyDescent="0.3">
      <c r="A453">
        <v>330452</v>
      </c>
      <c r="B453" t="s">
        <v>5652</v>
      </c>
      <c r="C453">
        <v>2</v>
      </c>
    </row>
    <row r="454" spans="1:3" x14ac:dyDescent="0.3">
      <c r="A454">
        <v>330455</v>
      </c>
      <c r="B454" t="s">
        <v>2282</v>
      </c>
      <c r="C454">
        <v>229</v>
      </c>
    </row>
    <row r="455" spans="1:3" x14ac:dyDescent="0.3">
      <c r="A455">
        <v>330470</v>
      </c>
      <c r="B455" t="s">
        <v>2280</v>
      </c>
      <c r="C455">
        <v>1</v>
      </c>
    </row>
    <row r="456" spans="1:3" x14ac:dyDescent="0.3">
      <c r="A456">
        <v>330480</v>
      </c>
      <c r="B456" t="s">
        <v>2278</v>
      </c>
      <c r="C456">
        <v>2</v>
      </c>
    </row>
    <row r="457" spans="1:3" x14ac:dyDescent="0.3">
      <c r="A457">
        <v>330490</v>
      </c>
      <c r="B457" t="s">
        <v>2277</v>
      </c>
      <c r="C457">
        <v>29</v>
      </c>
    </row>
    <row r="458" spans="1:3" x14ac:dyDescent="0.3">
      <c r="A458">
        <v>330500</v>
      </c>
      <c r="B458" t="s">
        <v>2276</v>
      </c>
      <c r="C458">
        <v>1</v>
      </c>
    </row>
    <row r="459" spans="1:3" x14ac:dyDescent="0.3">
      <c r="A459">
        <v>330510</v>
      </c>
      <c r="B459" t="s">
        <v>2275</v>
      </c>
      <c r="C459">
        <v>5</v>
      </c>
    </row>
    <row r="460" spans="1:3" x14ac:dyDescent="0.3">
      <c r="A460">
        <v>330540</v>
      </c>
      <c r="B460" t="s">
        <v>2270</v>
      </c>
      <c r="C460">
        <v>1</v>
      </c>
    </row>
    <row r="461" spans="1:3" x14ac:dyDescent="0.3">
      <c r="A461">
        <v>330550</v>
      </c>
      <c r="B461" t="s">
        <v>2269</v>
      </c>
      <c r="C461">
        <v>1</v>
      </c>
    </row>
    <row r="462" spans="1:3" x14ac:dyDescent="0.3">
      <c r="A462">
        <v>330560</v>
      </c>
      <c r="B462" t="s">
        <v>2267</v>
      </c>
      <c r="C462">
        <v>1</v>
      </c>
    </row>
    <row r="463" spans="1:3" x14ac:dyDescent="0.3">
      <c r="A463">
        <v>330580</v>
      </c>
      <c r="B463" t="s">
        <v>2264</v>
      </c>
      <c r="C463">
        <v>6</v>
      </c>
    </row>
    <row r="464" spans="1:3" x14ac:dyDescent="0.3">
      <c r="A464">
        <v>330600</v>
      </c>
      <c r="B464" t="s">
        <v>2262</v>
      </c>
      <c r="C464">
        <v>1</v>
      </c>
    </row>
    <row r="465" spans="1:3" x14ac:dyDescent="0.3">
      <c r="A465">
        <v>330610</v>
      </c>
      <c r="B465" t="s">
        <v>2261</v>
      </c>
      <c r="C465">
        <v>5</v>
      </c>
    </row>
    <row r="466" spans="1:3" x14ac:dyDescent="0.3">
      <c r="A466">
        <v>330615</v>
      </c>
      <c r="B466" t="s">
        <v>5653</v>
      </c>
      <c r="C466">
        <v>1</v>
      </c>
    </row>
    <row r="467" spans="1:3" x14ac:dyDescent="0.3">
      <c r="A467">
        <v>330620</v>
      </c>
      <c r="B467" t="s">
        <v>2259</v>
      </c>
      <c r="C467">
        <v>6</v>
      </c>
    </row>
    <row r="468" spans="1:3" x14ac:dyDescent="0.3">
      <c r="A468">
        <v>330630</v>
      </c>
      <c r="B468" t="s">
        <v>2257</v>
      </c>
      <c r="C468">
        <v>18</v>
      </c>
    </row>
    <row r="469" spans="1:3" x14ac:dyDescent="0.3">
      <c r="A469">
        <v>350010</v>
      </c>
      <c r="B469" t="s">
        <v>2256</v>
      </c>
      <c r="C469">
        <v>2</v>
      </c>
    </row>
    <row r="470" spans="1:3" x14ac:dyDescent="0.3">
      <c r="A470">
        <v>350070</v>
      </c>
      <c r="B470" t="s">
        <v>2249</v>
      </c>
      <c r="C470">
        <v>1</v>
      </c>
    </row>
    <row r="471" spans="1:3" x14ac:dyDescent="0.3">
      <c r="A471">
        <v>350160</v>
      </c>
      <c r="B471" t="s">
        <v>2239</v>
      </c>
      <c r="C471">
        <v>5</v>
      </c>
    </row>
    <row r="472" spans="1:3" x14ac:dyDescent="0.3">
      <c r="A472">
        <v>350190</v>
      </c>
      <c r="B472" t="s">
        <v>2236</v>
      </c>
      <c r="C472">
        <v>7</v>
      </c>
    </row>
    <row r="473" spans="1:3" x14ac:dyDescent="0.3">
      <c r="A473">
        <v>350250</v>
      </c>
      <c r="B473" t="s">
        <v>2230</v>
      </c>
      <c r="C473">
        <v>1</v>
      </c>
    </row>
    <row r="474" spans="1:3" x14ac:dyDescent="0.3">
      <c r="A474">
        <v>350270</v>
      </c>
      <c r="B474" t="s">
        <v>2228</v>
      </c>
      <c r="C474">
        <v>1</v>
      </c>
    </row>
    <row r="475" spans="1:3" x14ac:dyDescent="0.3">
      <c r="A475">
        <v>350310</v>
      </c>
      <c r="B475" t="s">
        <v>2223</v>
      </c>
      <c r="C475">
        <v>1</v>
      </c>
    </row>
    <row r="476" spans="1:3" x14ac:dyDescent="0.3">
      <c r="A476">
        <v>350330</v>
      </c>
      <c r="B476" t="s">
        <v>2220</v>
      </c>
      <c r="C476">
        <v>4</v>
      </c>
    </row>
    <row r="477" spans="1:3" x14ac:dyDescent="0.3">
      <c r="A477">
        <v>350390</v>
      </c>
      <c r="B477" t="s">
        <v>2213</v>
      </c>
      <c r="C477">
        <v>5</v>
      </c>
    </row>
    <row r="478" spans="1:3" x14ac:dyDescent="0.3">
      <c r="A478">
        <v>350400</v>
      </c>
      <c r="B478" t="s">
        <v>2211</v>
      </c>
      <c r="C478">
        <v>9</v>
      </c>
    </row>
    <row r="479" spans="1:3" x14ac:dyDescent="0.3">
      <c r="A479">
        <v>350410</v>
      </c>
      <c r="B479" t="s">
        <v>2210</v>
      </c>
      <c r="C479">
        <v>5</v>
      </c>
    </row>
    <row r="480" spans="1:3" x14ac:dyDescent="0.3">
      <c r="A480">
        <v>350530</v>
      </c>
      <c r="B480" t="s">
        <v>1224</v>
      </c>
      <c r="C480">
        <v>3</v>
      </c>
    </row>
    <row r="481" spans="1:3" x14ac:dyDescent="0.3">
      <c r="A481">
        <v>350550</v>
      </c>
      <c r="B481" t="s">
        <v>2196</v>
      </c>
      <c r="C481">
        <v>2</v>
      </c>
    </row>
    <row r="482" spans="1:3" x14ac:dyDescent="0.3">
      <c r="A482">
        <v>350570</v>
      </c>
      <c r="B482" t="s">
        <v>2194</v>
      </c>
      <c r="C482">
        <v>25</v>
      </c>
    </row>
    <row r="483" spans="1:3" x14ac:dyDescent="0.3">
      <c r="A483">
        <v>350590</v>
      </c>
      <c r="B483" t="s">
        <v>2192</v>
      </c>
      <c r="C483">
        <v>2</v>
      </c>
    </row>
    <row r="484" spans="1:3" x14ac:dyDescent="0.3">
      <c r="A484">
        <v>350600</v>
      </c>
      <c r="B484" t="s">
        <v>2191</v>
      </c>
      <c r="C484">
        <v>3</v>
      </c>
    </row>
    <row r="485" spans="1:3" x14ac:dyDescent="0.3">
      <c r="A485">
        <v>350610</v>
      </c>
      <c r="B485" t="s">
        <v>2190</v>
      </c>
      <c r="C485">
        <v>1</v>
      </c>
    </row>
    <row r="486" spans="1:3" x14ac:dyDescent="0.3">
      <c r="A486">
        <v>350635</v>
      </c>
      <c r="B486" t="s">
        <v>2187</v>
      </c>
      <c r="C486">
        <v>4</v>
      </c>
    </row>
    <row r="487" spans="1:3" x14ac:dyDescent="0.3">
      <c r="A487">
        <v>350650</v>
      </c>
      <c r="B487" t="s">
        <v>2185</v>
      </c>
      <c r="C487">
        <v>1</v>
      </c>
    </row>
    <row r="488" spans="1:3" x14ac:dyDescent="0.3">
      <c r="A488">
        <v>350750</v>
      </c>
      <c r="B488" t="s">
        <v>2173</v>
      </c>
      <c r="C488">
        <v>13</v>
      </c>
    </row>
    <row r="489" spans="1:3" x14ac:dyDescent="0.3">
      <c r="A489">
        <v>350760</v>
      </c>
      <c r="B489" t="s">
        <v>2172</v>
      </c>
      <c r="C489">
        <v>10</v>
      </c>
    </row>
    <row r="490" spans="1:3" x14ac:dyDescent="0.3">
      <c r="A490">
        <v>350850</v>
      </c>
      <c r="B490" t="s">
        <v>2162</v>
      </c>
      <c r="C490">
        <v>3</v>
      </c>
    </row>
    <row r="491" spans="1:3" x14ac:dyDescent="0.3">
      <c r="A491">
        <v>350860</v>
      </c>
      <c r="B491" t="s">
        <v>2161</v>
      </c>
      <c r="C491">
        <v>4</v>
      </c>
    </row>
    <row r="492" spans="1:3" x14ac:dyDescent="0.3">
      <c r="A492">
        <v>350900</v>
      </c>
      <c r="B492" t="s">
        <v>2158</v>
      </c>
      <c r="C492">
        <v>1</v>
      </c>
    </row>
    <row r="493" spans="1:3" x14ac:dyDescent="0.3">
      <c r="A493">
        <v>350925</v>
      </c>
      <c r="B493" t="s">
        <v>2155</v>
      </c>
      <c r="C493">
        <v>1</v>
      </c>
    </row>
    <row r="494" spans="1:3" x14ac:dyDescent="0.3">
      <c r="A494">
        <v>350950</v>
      </c>
      <c r="B494" t="s">
        <v>2151</v>
      </c>
      <c r="C494">
        <v>42</v>
      </c>
    </row>
    <row r="495" spans="1:3" x14ac:dyDescent="0.3">
      <c r="A495">
        <v>350960</v>
      </c>
      <c r="B495" t="s">
        <v>2150</v>
      </c>
      <c r="C495">
        <v>1</v>
      </c>
    </row>
    <row r="496" spans="1:3" x14ac:dyDescent="0.3">
      <c r="A496">
        <v>350970</v>
      </c>
      <c r="B496" t="s">
        <v>2149</v>
      </c>
      <c r="C496">
        <v>4</v>
      </c>
    </row>
    <row r="497" spans="1:3" x14ac:dyDescent="0.3">
      <c r="A497">
        <v>351000</v>
      </c>
      <c r="B497" t="s">
        <v>2145</v>
      </c>
      <c r="C497">
        <v>3</v>
      </c>
    </row>
    <row r="498" spans="1:3" x14ac:dyDescent="0.3">
      <c r="A498">
        <v>351020</v>
      </c>
      <c r="B498" t="s">
        <v>2142</v>
      </c>
      <c r="C498">
        <v>1</v>
      </c>
    </row>
    <row r="499" spans="1:3" x14ac:dyDescent="0.3">
      <c r="A499">
        <v>351050</v>
      </c>
      <c r="B499" t="s">
        <v>2139</v>
      </c>
      <c r="C499">
        <v>4</v>
      </c>
    </row>
    <row r="500" spans="1:3" x14ac:dyDescent="0.3">
      <c r="A500">
        <v>351060</v>
      </c>
      <c r="B500" t="s">
        <v>2138</v>
      </c>
      <c r="C500">
        <v>9</v>
      </c>
    </row>
    <row r="501" spans="1:3" x14ac:dyDescent="0.3">
      <c r="A501">
        <v>351110</v>
      </c>
      <c r="B501" t="s">
        <v>2133</v>
      </c>
      <c r="C501">
        <v>11</v>
      </c>
    </row>
    <row r="502" spans="1:3" x14ac:dyDescent="0.3">
      <c r="A502">
        <v>351150</v>
      </c>
      <c r="B502" t="s">
        <v>2129</v>
      </c>
      <c r="C502">
        <v>1</v>
      </c>
    </row>
    <row r="503" spans="1:3" x14ac:dyDescent="0.3">
      <c r="A503">
        <v>355720</v>
      </c>
      <c r="B503" t="s">
        <v>1638</v>
      </c>
      <c r="C503">
        <v>1</v>
      </c>
    </row>
    <row r="504" spans="1:3" x14ac:dyDescent="0.3">
      <c r="A504">
        <v>351220</v>
      </c>
      <c r="B504" t="s">
        <v>2123</v>
      </c>
      <c r="C504">
        <v>2</v>
      </c>
    </row>
    <row r="505" spans="1:3" x14ac:dyDescent="0.3">
      <c r="A505">
        <v>351230</v>
      </c>
      <c r="B505" t="s">
        <v>2122</v>
      </c>
      <c r="C505">
        <v>1</v>
      </c>
    </row>
    <row r="506" spans="1:3" x14ac:dyDescent="0.3">
      <c r="A506">
        <v>351240</v>
      </c>
      <c r="B506" t="s">
        <v>2121</v>
      </c>
      <c r="C506">
        <v>1</v>
      </c>
    </row>
    <row r="507" spans="1:3" x14ac:dyDescent="0.3">
      <c r="A507">
        <v>351280</v>
      </c>
      <c r="B507" t="s">
        <v>2117</v>
      </c>
      <c r="C507">
        <v>3</v>
      </c>
    </row>
    <row r="508" spans="1:3" x14ac:dyDescent="0.3">
      <c r="A508">
        <v>351300</v>
      </c>
      <c r="B508" t="s">
        <v>2115</v>
      </c>
      <c r="C508">
        <v>14</v>
      </c>
    </row>
    <row r="509" spans="1:3" x14ac:dyDescent="0.3">
      <c r="A509">
        <v>351340</v>
      </c>
      <c r="B509" t="s">
        <v>2111</v>
      </c>
      <c r="C509">
        <v>7</v>
      </c>
    </row>
    <row r="510" spans="1:3" x14ac:dyDescent="0.3">
      <c r="A510">
        <v>351350</v>
      </c>
      <c r="B510" t="s">
        <v>2110</v>
      </c>
      <c r="C510">
        <v>19</v>
      </c>
    </row>
    <row r="511" spans="1:3" x14ac:dyDescent="0.3">
      <c r="A511">
        <v>351380</v>
      </c>
      <c r="B511" t="s">
        <v>2107</v>
      </c>
      <c r="C511">
        <v>12</v>
      </c>
    </row>
    <row r="512" spans="1:3" x14ac:dyDescent="0.3">
      <c r="A512">
        <v>351510</v>
      </c>
      <c r="B512" t="s">
        <v>5520</v>
      </c>
      <c r="C512">
        <v>1</v>
      </c>
    </row>
    <row r="513" spans="1:3" x14ac:dyDescent="0.3">
      <c r="A513">
        <v>351550</v>
      </c>
      <c r="B513" t="s">
        <v>2084</v>
      </c>
      <c r="C513">
        <v>6</v>
      </c>
    </row>
    <row r="514" spans="1:3" x14ac:dyDescent="0.3">
      <c r="A514">
        <v>351570</v>
      </c>
      <c r="B514" t="s">
        <v>2081</v>
      </c>
      <c r="C514">
        <v>10</v>
      </c>
    </row>
    <row r="515" spans="1:3" x14ac:dyDescent="0.3">
      <c r="A515">
        <v>351600</v>
      </c>
      <c r="B515" t="s">
        <v>2078</v>
      </c>
      <c r="C515">
        <v>6</v>
      </c>
    </row>
    <row r="516" spans="1:3" x14ac:dyDescent="0.3">
      <c r="A516">
        <v>351620</v>
      </c>
      <c r="B516" t="s">
        <v>2076</v>
      </c>
      <c r="C516">
        <v>2</v>
      </c>
    </row>
    <row r="517" spans="1:3" x14ac:dyDescent="0.3">
      <c r="A517">
        <v>351630</v>
      </c>
      <c r="B517" t="s">
        <v>2075</v>
      </c>
      <c r="C517">
        <v>6</v>
      </c>
    </row>
    <row r="518" spans="1:3" x14ac:dyDescent="0.3">
      <c r="A518">
        <v>351640</v>
      </c>
      <c r="B518" t="s">
        <v>2074</v>
      </c>
      <c r="C518">
        <v>12</v>
      </c>
    </row>
    <row r="519" spans="1:3" x14ac:dyDescent="0.3">
      <c r="A519">
        <v>351830</v>
      </c>
      <c r="B519" t="s">
        <v>2056</v>
      </c>
      <c r="C519">
        <v>1</v>
      </c>
    </row>
    <row r="520" spans="1:3" x14ac:dyDescent="0.3">
      <c r="A520">
        <v>351840</v>
      </c>
      <c r="B520" t="s">
        <v>2055</v>
      </c>
      <c r="C520">
        <v>8</v>
      </c>
    </row>
    <row r="521" spans="1:3" x14ac:dyDescent="0.3">
      <c r="A521">
        <v>351870</v>
      </c>
      <c r="B521" t="s">
        <v>2052</v>
      </c>
      <c r="C521">
        <v>62</v>
      </c>
    </row>
    <row r="522" spans="1:3" x14ac:dyDescent="0.3">
      <c r="A522">
        <v>351880</v>
      </c>
      <c r="B522" t="s">
        <v>2051</v>
      </c>
      <c r="C522">
        <v>60</v>
      </c>
    </row>
    <row r="523" spans="1:3" x14ac:dyDescent="0.3">
      <c r="A523">
        <v>351907</v>
      </c>
      <c r="B523" t="s">
        <v>2046</v>
      </c>
      <c r="C523">
        <v>7</v>
      </c>
    </row>
    <row r="524" spans="1:3" x14ac:dyDescent="0.3">
      <c r="A524">
        <v>351970</v>
      </c>
      <c r="B524" t="s">
        <v>2038</v>
      </c>
      <c r="C524">
        <v>11</v>
      </c>
    </row>
    <row r="525" spans="1:3" x14ac:dyDescent="0.3">
      <c r="A525">
        <v>352042</v>
      </c>
      <c r="B525" t="s">
        <v>2030</v>
      </c>
      <c r="C525">
        <v>1</v>
      </c>
    </row>
    <row r="526" spans="1:3" x14ac:dyDescent="0.3">
      <c r="A526">
        <v>352040</v>
      </c>
      <c r="B526" t="s">
        <v>2031</v>
      </c>
      <c r="C526">
        <v>1</v>
      </c>
    </row>
    <row r="527" spans="1:3" x14ac:dyDescent="0.3">
      <c r="A527">
        <v>352050</v>
      </c>
      <c r="B527" t="s">
        <v>2028</v>
      </c>
      <c r="C527">
        <v>3</v>
      </c>
    </row>
    <row r="528" spans="1:3" x14ac:dyDescent="0.3">
      <c r="A528">
        <v>352100</v>
      </c>
      <c r="B528" t="s">
        <v>2023</v>
      </c>
      <c r="C528">
        <v>1</v>
      </c>
    </row>
    <row r="529" spans="1:3" x14ac:dyDescent="0.3">
      <c r="A529">
        <v>352170</v>
      </c>
      <c r="B529" t="s">
        <v>2015</v>
      </c>
      <c r="C529">
        <v>1</v>
      </c>
    </row>
    <row r="530" spans="1:3" x14ac:dyDescent="0.3">
      <c r="A530">
        <v>352190</v>
      </c>
      <c r="B530" t="s">
        <v>2013</v>
      </c>
      <c r="C530">
        <v>1</v>
      </c>
    </row>
    <row r="531" spans="1:3" x14ac:dyDescent="0.3">
      <c r="A531">
        <v>352210</v>
      </c>
      <c r="B531" t="s">
        <v>2011</v>
      </c>
      <c r="C531">
        <v>7</v>
      </c>
    </row>
    <row r="532" spans="1:3" x14ac:dyDescent="0.3">
      <c r="A532">
        <v>352220</v>
      </c>
      <c r="B532" t="s">
        <v>2009</v>
      </c>
      <c r="C532">
        <v>19</v>
      </c>
    </row>
    <row r="533" spans="1:3" x14ac:dyDescent="0.3">
      <c r="A533">
        <v>352230</v>
      </c>
      <c r="B533" t="s">
        <v>2008</v>
      </c>
      <c r="C533">
        <v>2</v>
      </c>
    </row>
    <row r="534" spans="1:3" x14ac:dyDescent="0.3">
      <c r="A534">
        <v>352240</v>
      </c>
      <c r="B534" t="s">
        <v>2007</v>
      </c>
      <c r="C534">
        <v>5</v>
      </c>
    </row>
    <row r="535" spans="1:3" x14ac:dyDescent="0.3">
      <c r="A535">
        <v>352250</v>
      </c>
      <c r="B535" t="s">
        <v>2006</v>
      </c>
      <c r="C535">
        <v>9</v>
      </c>
    </row>
    <row r="536" spans="1:3" x14ac:dyDescent="0.3">
      <c r="A536">
        <v>352260</v>
      </c>
      <c r="B536" t="s">
        <v>2005</v>
      </c>
      <c r="C536">
        <v>4</v>
      </c>
    </row>
    <row r="537" spans="1:3" x14ac:dyDescent="0.3">
      <c r="A537">
        <v>352270</v>
      </c>
      <c r="B537" t="s">
        <v>2003</v>
      </c>
      <c r="C537">
        <v>1</v>
      </c>
    </row>
    <row r="538" spans="1:3" x14ac:dyDescent="0.3">
      <c r="A538">
        <v>352310</v>
      </c>
      <c r="B538" t="s">
        <v>1999</v>
      </c>
      <c r="C538">
        <v>21</v>
      </c>
    </row>
    <row r="539" spans="1:3" x14ac:dyDescent="0.3">
      <c r="A539">
        <v>352340</v>
      </c>
      <c r="B539" t="s">
        <v>1996</v>
      </c>
      <c r="C539">
        <v>3</v>
      </c>
    </row>
    <row r="540" spans="1:3" x14ac:dyDescent="0.3">
      <c r="A540">
        <v>352390</v>
      </c>
      <c r="B540" t="s">
        <v>1991</v>
      </c>
      <c r="C540">
        <v>3</v>
      </c>
    </row>
    <row r="541" spans="1:3" x14ac:dyDescent="0.3">
      <c r="A541">
        <v>352400</v>
      </c>
      <c r="B541" t="s">
        <v>1990</v>
      </c>
      <c r="C541">
        <v>2</v>
      </c>
    </row>
    <row r="542" spans="1:3" x14ac:dyDescent="0.3">
      <c r="A542">
        <v>352440</v>
      </c>
      <c r="B542" t="s">
        <v>1986</v>
      </c>
      <c r="C542">
        <v>7</v>
      </c>
    </row>
    <row r="543" spans="1:3" x14ac:dyDescent="0.3">
      <c r="A543">
        <v>352470</v>
      </c>
      <c r="B543" t="s">
        <v>1983</v>
      </c>
      <c r="C543">
        <v>2</v>
      </c>
    </row>
    <row r="544" spans="1:3" x14ac:dyDescent="0.3">
      <c r="A544">
        <v>352500</v>
      </c>
      <c r="B544" t="s">
        <v>1980</v>
      </c>
      <c r="C544">
        <v>1</v>
      </c>
    </row>
    <row r="545" spans="1:3" x14ac:dyDescent="0.3">
      <c r="A545">
        <v>352530</v>
      </c>
      <c r="B545" t="s">
        <v>1978</v>
      </c>
      <c r="C545">
        <v>2</v>
      </c>
    </row>
    <row r="546" spans="1:3" x14ac:dyDescent="0.3">
      <c r="A546">
        <v>352590</v>
      </c>
      <c r="B546" t="s">
        <v>1971</v>
      </c>
      <c r="C546">
        <v>5</v>
      </c>
    </row>
    <row r="547" spans="1:3" x14ac:dyDescent="0.3">
      <c r="A547">
        <v>352670</v>
      </c>
      <c r="B547" t="s">
        <v>1963</v>
      </c>
      <c r="C547">
        <v>1</v>
      </c>
    </row>
    <row r="548" spans="1:3" x14ac:dyDescent="0.3">
      <c r="A548">
        <v>352680</v>
      </c>
      <c r="B548" t="s">
        <v>1962</v>
      </c>
      <c r="C548">
        <v>3</v>
      </c>
    </row>
    <row r="549" spans="1:3" x14ac:dyDescent="0.3">
      <c r="A549">
        <v>352690</v>
      </c>
      <c r="B549" t="s">
        <v>1961</v>
      </c>
      <c r="C549">
        <v>5</v>
      </c>
    </row>
    <row r="550" spans="1:3" x14ac:dyDescent="0.3">
      <c r="A550">
        <v>352720</v>
      </c>
      <c r="B550" t="s">
        <v>1958</v>
      </c>
      <c r="C550">
        <v>8</v>
      </c>
    </row>
    <row r="551" spans="1:3" x14ac:dyDescent="0.3">
      <c r="A551">
        <v>352730</v>
      </c>
      <c r="B551" t="s">
        <v>1956</v>
      </c>
      <c r="C551">
        <v>2</v>
      </c>
    </row>
    <row r="552" spans="1:3" x14ac:dyDescent="0.3">
      <c r="A552">
        <v>352740</v>
      </c>
      <c r="B552" t="s">
        <v>1955</v>
      </c>
      <c r="C552">
        <v>1</v>
      </c>
    </row>
    <row r="553" spans="1:3" x14ac:dyDescent="0.3">
      <c r="A553">
        <v>352800</v>
      </c>
      <c r="B553" t="s">
        <v>1949</v>
      </c>
      <c r="C553">
        <v>1</v>
      </c>
    </row>
    <row r="554" spans="1:3" x14ac:dyDescent="0.3">
      <c r="A554">
        <v>352840</v>
      </c>
      <c r="B554" t="s">
        <v>1945</v>
      </c>
      <c r="C554">
        <v>1</v>
      </c>
    </row>
    <row r="555" spans="1:3" x14ac:dyDescent="0.3">
      <c r="A555">
        <v>352860</v>
      </c>
      <c r="B555" t="s">
        <v>1943</v>
      </c>
      <c r="C555">
        <v>2</v>
      </c>
    </row>
    <row r="556" spans="1:3" x14ac:dyDescent="0.3">
      <c r="A556">
        <v>352900</v>
      </c>
      <c r="B556" t="s">
        <v>1938</v>
      </c>
      <c r="C556">
        <v>3</v>
      </c>
    </row>
    <row r="557" spans="1:3" x14ac:dyDescent="0.3">
      <c r="A557">
        <v>352940</v>
      </c>
      <c r="B557" t="s">
        <v>1934</v>
      </c>
      <c r="C557">
        <v>11</v>
      </c>
    </row>
    <row r="558" spans="1:3" x14ac:dyDescent="0.3">
      <c r="A558">
        <v>353000</v>
      </c>
      <c r="B558" t="s">
        <v>1927</v>
      </c>
      <c r="C558">
        <v>1</v>
      </c>
    </row>
    <row r="559" spans="1:3" x14ac:dyDescent="0.3">
      <c r="A559">
        <v>352990</v>
      </c>
      <c r="B559" t="s">
        <v>1928</v>
      </c>
      <c r="C559">
        <v>1</v>
      </c>
    </row>
    <row r="560" spans="1:3" x14ac:dyDescent="0.3">
      <c r="A560">
        <v>353050</v>
      </c>
      <c r="B560" t="s">
        <v>1922</v>
      </c>
      <c r="C560">
        <v>1</v>
      </c>
    </row>
    <row r="561" spans="1:3" x14ac:dyDescent="0.3">
      <c r="A561">
        <v>353060</v>
      </c>
      <c r="B561" t="s">
        <v>5521</v>
      </c>
      <c r="C561">
        <v>25</v>
      </c>
    </row>
    <row r="562" spans="1:3" x14ac:dyDescent="0.3">
      <c r="A562">
        <v>353070</v>
      </c>
      <c r="B562" t="s">
        <v>1920</v>
      </c>
      <c r="C562">
        <v>3</v>
      </c>
    </row>
    <row r="563" spans="1:3" x14ac:dyDescent="0.3">
      <c r="A563">
        <v>353130</v>
      </c>
      <c r="B563" t="s">
        <v>1914</v>
      </c>
      <c r="C563">
        <v>1</v>
      </c>
    </row>
    <row r="564" spans="1:3" x14ac:dyDescent="0.3">
      <c r="A564">
        <v>353200</v>
      </c>
      <c r="B564" t="s">
        <v>1908</v>
      </c>
      <c r="C564">
        <v>1</v>
      </c>
    </row>
    <row r="565" spans="1:3" x14ac:dyDescent="0.3">
      <c r="A565">
        <v>353340</v>
      </c>
      <c r="B565" t="s">
        <v>1888</v>
      </c>
      <c r="C565">
        <v>2</v>
      </c>
    </row>
    <row r="566" spans="1:3" x14ac:dyDescent="0.3">
      <c r="A566">
        <v>353390</v>
      </c>
      <c r="B566" t="s">
        <v>1884</v>
      </c>
      <c r="C566">
        <v>1</v>
      </c>
    </row>
    <row r="567" spans="1:3" x14ac:dyDescent="0.3">
      <c r="A567">
        <v>353440</v>
      </c>
      <c r="B567" t="s">
        <v>1879</v>
      </c>
      <c r="C567">
        <v>17</v>
      </c>
    </row>
    <row r="568" spans="1:3" x14ac:dyDescent="0.3">
      <c r="A568">
        <v>353450</v>
      </c>
      <c r="B568" t="s">
        <v>1878</v>
      </c>
      <c r="C568">
        <v>1</v>
      </c>
    </row>
    <row r="569" spans="1:3" x14ac:dyDescent="0.3">
      <c r="A569">
        <v>353460</v>
      </c>
      <c r="B569" t="s">
        <v>1877</v>
      </c>
      <c r="C569">
        <v>2</v>
      </c>
    </row>
    <row r="570" spans="1:3" x14ac:dyDescent="0.3">
      <c r="A570">
        <v>353470</v>
      </c>
      <c r="B570" t="s">
        <v>1876</v>
      </c>
      <c r="C570">
        <v>3</v>
      </c>
    </row>
    <row r="571" spans="1:3" x14ac:dyDescent="0.3">
      <c r="A571">
        <v>353550</v>
      </c>
      <c r="B571" t="s">
        <v>1869</v>
      </c>
      <c r="C571">
        <v>3</v>
      </c>
    </row>
    <row r="572" spans="1:3" x14ac:dyDescent="0.3">
      <c r="A572">
        <v>353570</v>
      </c>
      <c r="B572" t="s">
        <v>1071</v>
      </c>
      <c r="C572">
        <v>1</v>
      </c>
    </row>
    <row r="573" spans="1:3" x14ac:dyDescent="0.3">
      <c r="A573">
        <v>353620</v>
      </c>
      <c r="B573" t="s">
        <v>5522</v>
      </c>
      <c r="C573">
        <v>19</v>
      </c>
    </row>
    <row r="574" spans="1:3" x14ac:dyDescent="0.3">
      <c r="A574">
        <v>353650</v>
      </c>
      <c r="B574" t="s">
        <v>1859</v>
      </c>
      <c r="C574">
        <v>7</v>
      </c>
    </row>
    <row r="575" spans="1:3" x14ac:dyDescent="0.3">
      <c r="A575">
        <v>353710</v>
      </c>
      <c r="B575" t="s">
        <v>1852</v>
      </c>
      <c r="C575">
        <v>5</v>
      </c>
    </row>
    <row r="576" spans="1:3" x14ac:dyDescent="0.3">
      <c r="A576">
        <v>353760</v>
      </c>
      <c r="B576" t="s">
        <v>1846</v>
      </c>
      <c r="C576">
        <v>4</v>
      </c>
    </row>
    <row r="577" spans="1:3" x14ac:dyDescent="0.3">
      <c r="A577">
        <v>353780</v>
      </c>
      <c r="B577" t="s">
        <v>1844</v>
      </c>
      <c r="C577">
        <v>4</v>
      </c>
    </row>
    <row r="578" spans="1:3" x14ac:dyDescent="0.3">
      <c r="A578">
        <v>353790</v>
      </c>
      <c r="B578" t="s">
        <v>1843</v>
      </c>
      <c r="C578">
        <v>1</v>
      </c>
    </row>
    <row r="579" spans="1:3" x14ac:dyDescent="0.3">
      <c r="A579">
        <v>353800</v>
      </c>
      <c r="B579" t="s">
        <v>1842</v>
      </c>
      <c r="C579">
        <v>5</v>
      </c>
    </row>
    <row r="580" spans="1:3" x14ac:dyDescent="0.3">
      <c r="A580">
        <v>353810</v>
      </c>
      <c r="B580" t="s">
        <v>1841</v>
      </c>
      <c r="C580">
        <v>1</v>
      </c>
    </row>
    <row r="581" spans="1:3" x14ac:dyDescent="0.3">
      <c r="A581">
        <v>353850</v>
      </c>
      <c r="B581" t="s">
        <v>1839</v>
      </c>
      <c r="C581">
        <v>1</v>
      </c>
    </row>
    <row r="582" spans="1:3" x14ac:dyDescent="0.3">
      <c r="A582">
        <v>353860</v>
      </c>
      <c r="B582" t="s">
        <v>1838</v>
      </c>
      <c r="C582">
        <v>1</v>
      </c>
    </row>
    <row r="583" spans="1:3" x14ac:dyDescent="0.3">
      <c r="A583">
        <v>353870</v>
      </c>
      <c r="B583" t="s">
        <v>1837</v>
      </c>
      <c r="C583">
        <v>18</v>
      </c>
    </row>
    <row r="584" spans="1:3" x14ac:dyDescent="0.3">
      <c r="A584">
        <v>353880</v>
      </c>
      <c r="B584" t="s">
        <v>1836</v>
      </c>
      <c r="C584">
        <v>2</v>
      </c>
    </row>
    <row r="585" spans="1:3" x14ac:dyDescent="0.3">
      <c r="A585">
        <v>353930</v>
      </c>
      <c r="B585" t="s">
        <v>1831</v>
      </c>
      <c r="C585">
        <v>1</v>
      </c>
    </row>
    <row r="586" spans="1:3" x14ac:dyDescent="0.3">
      <c r="A586">
        <v>353950</v>
      </c>
      <c r="B586" t="s">
        <v>1376</v>
      </c>
      <c r="C586">
        <v>3</v>
      </c>
    </row>
    <row r="587" spans="1:3" x14ac:dyDescent="0.3">
      <c r="A587">
        <v>353980</v>
      </c>
      <c r="B587" t="s">
        <v>1828</v>
      </c>
      <c r="C587">
        <v>2</v>
      </c>
    </row>
    <row r="588" spans="1:3" x14ac:dyDescent="0.3">
      <c r="A588">
        <v>354060</v>
      </c>
      <c r="B588" t="s">
        <v>1819</v>
      </c>
      <c r="C588">
        <v>9</v>
      </c>
    </row>
    <row r="589" spans="1:3" x14ac:dyDescent="0.3">
      <c r="A589">
        <v>354100</v>
      </c>
      <c r="B589" t="s">
        <v>1051</v>
      </c>
      <c r="C589">
        <v>17</v>
      </c>
    </row>
    <row r="590" spans="1:3" x14ac:dyDescent="0.3">
      <c r="A590">
        <v>354130</v>
      </c>
      <c r="B590" t="s">
        <v>1810</v>
      </c>
      <c r="C590">
        <v>1</v>
      </c>
    </row>
    <row r="591" spans="1:3" x14ac:dyDescent="0.3">
      <c r="A591">
        <v>354140</v>
      </c>
      <c r="B591" t="s">
        <v>1809</v>
      </c>
      <c r="C591">
        <v>1</v>
      </c>
    </row>
    <row r="592" spans="1:3" x14ac:dyDescent="0.3">
      <c r="A592">
        <v>354160</v>
      </c>
      <c r="B592" t="s">
        <v>1807</v>
      </c>
      <c r="C592">
        <v>1</v>
      </c>
    </row>
    <row r="593" spans="1:3" x14ac:dyDescent="0.3">
      <c r="A593">
        <v>354210</v>
      </c>
      <c r="B593" t="s">
        <v>1801</v>
      </c>
      <c r="C593">
        <v>1</v>
      </c>
    </row>
    <row r="594" spans="1:3" x14ac:dyDescent="0.3">
      <c r="A594">
        <v>354260</v>
      </c>
      <c r="B594" t="s">
        <v>1796</v>
      </c>
      <c r="C594">
        <v>2</v>
      </c>
    </row>
    <row r="595" spans="1:3" x14ac:dyDescent="0.3">
      <c r="A595">
        <v>354290</v>
      </c>
      <c r="B595" t="s">
        <v>1793</v>
      </c>
      <c r="C595">
        <v>1</v>
      </c>
    </row>
    <row r="596" spans="1:3" x14ac:dyDescent="0.3">
      <c r="A596">
        <v>354330</v>
      </c>
      <c r="B596" t="s">
        <v>1787</v>
      </c>
      <c r="C596">
        <v>3</v>
      </c>
    </row>
    <row r="597" spans="1:3" x14ac:dyDescent="0.3">
      <c r="A597">
        <v>354340</v>
      </c>
      <c r="B597" t="s">
        <v>1786</v>
      </c>
      <c r="C597">
        <v>11</v>
      </c>
    </row>
    <row r="598" spans="1:3" x14ac:dyDescent="0.3">
      <c r="A598">
        <v>354390</v>
      </c>
      <c r="B598" t="s">
        <v>1781</v>
      </c>
      <c r="C598">
        <v>4</v>
      </c>
    </row>
    <row r="599" spans="1:3" x14ac:dyDescent="0.3">
      <c r="A599">
        <v>354515</v>
      </c>
      <c r="B599" t="s">
        <v>1032</v>
      </c>
      <c r="C599">
        <v>1</v>
      </c>
    </row>
    <row r="600" spans="1:3" x14ac:dyDescent="0.3">
      <c r="A600">
        <v>354520</v>
      </c>
      <c r="B600" t="s">
        <v>1767</v>
      </c>
      <c r="C600">
        <v>2</v>
      </c>
    </row>
    <row r="601" spans="1:3" x14ac:dyDescent="0.3">
      <c r="A601">
        <v>354580</v>
      </c>
      <c r="B601" t="s">
        <v>5665</v>
      </c>
      <c r="C601">
        <v>2</v>
      </c>
    </row>
    <row r="602" spans="1:3" x14ac:dyDescent="0.3">
      <c r="A602">
        <v>354630</v>
      </c>
      <c r="B602" t="s">
        <v>5667</v>
      </c>
      <c r="C602">
        <v>1</v>
      </c>
    </row>
    <row r="603" spans="1:3" x14ac:dyDescent="0.3">
      <c r="A603">
        <v>354640</v>
      </c>
      <c r="B603" t="s">
        <v>1755</v>
      </c>
      <c r="C603">
        <v>2</v>
      </c>
    </row>
    <row r="604" spans="1:3" x14ac:dyDescent="0.3">
      <c r="A604">
        <v>354670</v>
      </c>
      <c r="B604" t="s">
        <v>1752</v>
      </c>
      <c r="C604">
        <v>2</v>
      </c>
    </row>
    <row r="605" spans="1:3" x14ac:dyDescent="0.3">
      <c r="A605">
        <v>354680</v>
      </c>
      <c r="B605" t="s">
        <v>44</v>
      </c>
      <c r="C605">
        <v>1</v>
      </c>
    </row>
    <row r="606" spans="1:3" x14ac:dyDescent="0.3">
      <c r="A606">
        <v>354730</v>
      </c>
      <c r="B606" t="s">
        <v>1748</v>
      </c>
      <c r="C606">
        <v>5</v>
      </c>
    </row>
    <row r="607" spans="1:3" x14ac:dyDescent="0.3">
      <c r="A607">
        <v>354780</v>
      </c>
      <c r="B607" t="s">
        <v>1742</v>
      </c>
      <c r="C607">
        <v>14</v>
      </c>
    </row>
    <row r="608" spans="1:3" x14ac:dyDescent="0.3">
      <c r="A608">
        <v>354790</v>
      </c>
      <c r="B608" t="s">
        <v>1741</v>
      </c>
      <c r="C608">
        <v>1</v>
      </c>
    </row>
    <row r="609" spans="1:3" x14ac:dyDescent="0.3">
      <c r="A609">
        <v>354800</v>
      </c>
      <c r="B609" t="s">
        <v>1740</v>
      </c>
      <c r="C609">
        <v>10</v>
      </c>
    </row>
    <row r="610" spans="1:3" x14ac:dyDescent="0.3">
      <c r="A610">
        <v>354850</v>
      </c>
      <c r="B610" t="s">
        <v>1734</v>
      </c>
      <c r="C610">
        <v>52</v>
      </c>
    </row>
    <row r="611" spans="1:3" x14ac:dyDescent="0.3">
      <c r="A611">
        <v>354860</v>
      </c>
      <c r="B611" t="s">
        <v>1733</v>
      </c>
      <c r="C611">
        <v>1</v>
      </c>
    </row>
    <row r="612" spans="1:3" x14ac:dyDescent="0.3">
      <c r="A612">
        <v>354870</v>
      </c>
      <c r="B612" t="s">
        <v>1732</v>
      </c>
      <c r="C612">
        <v>37</v>
      </c>
    </row>
    <row r="613" spans="1:3" x14ac:dyDescent="0.3">
      <c r="A613">
        <v>354880</v>
      </c>
      <c r="B613" t="s">
        <v>1731</v>
      </c>
      <c r="C613">
        <v>3</v>
      </c>
    </row>
    <row r="614" spans="1:3" x14ac:dyDescent="0.3">
      <c r="A614">
        <v>354890</v>
      </c>
      <c r="B614" t="s">
        <v>1019</v>
      </c>
      <c r="C614">
        <v>3</v>
      </c>
    </row>
    <row r="615" spans="1:3" x14ac:dyDescent="0.3">
      <c r="A615">
        <v>354900</v>
      </c>
      <c r="B615" t="s">
        <v>1730</v>
      </c>
      <c r="C615">
        <v>1</v>
      </c>
    </row>
    <row r="616" spans="1:3" x14ac:dyDescent="0.3">
      <c r="A616">
        <v>354910</v>
      </c>
      <c r="B616" t="s">
        <v>1729</v>
      </c>
      <c r="C616">
        <v>2</v>
      </c>
    </row>
    <row r="617" spans="1:3" x14ac:dyDescent="0.3">
      <c r="A617">
        <v>354980</v>
      </c>
      <c r="B617" t="s">
        <v>1721</v>
      </c>
      <c r="C617">
        <v>9</v>
      </c>
    </row>
    <row r="618" spans="1:3" x14ac:dyDescent="0.3">
      <c r="A618">
        <v>354990</v>
      </c>
      <c r="B618" t="s">
        <v>5467</v>
      </c>
      <c r="C618">
        <v>27</v>
      </c>
    </row>
    <row r="619" spans="1:3" x14ac:dyDescent="0.3">
      <c r="A619">
        <v>354995</v>
      </c>
      <c r="B619" t="s">
        <v>1719</v>
      </c>
      <c r="C619">
        <v>1</v>
      </c>
    </row>
    <row r="620" spans="1:3" x14ac:dyDescent="0.3">
      <c r="A620">
        <v>355020</v>
      </c>
      <c r="B620" t="s">
        <v>1716</v>
      </c>
      <c r="C620">
        <v>1</v>
      </c>
    </row>
    <row r="621" spans="1:3" x14ac:dyDescent="0.3">
      <c r="A621">
        <v>355030</v>
      </c>
      <c r="B621" t="s">
        <v>1715</v>
      </c>
      <c r="C621">
        <v>521</v>
      </c>
    </row>
    <row r="622" spans="1:3" x14ac:dyDescent="0.3">
      <c r="A622">
        <v>355060</v>
      </c>
      <c r="B622" t="s">
        <v>1712</v>
      </c>
      <c r="C622">
        <v>8</v>
      </c>
    </row>
    <row r="623" spans="1:3" x14ac:dyDescent="0.3">
      <c r="A623">
        <v>355070</v>
      </c>
      <c r="B623" t="s">
        <v>1711</v>
      </c>
      <c r="C623">
        <v>2</v>
      </c>
    </row>
    <row r="624" spans="1:3" x14ac:dyDescent="0.3">
      <c r="A624">
        <v>355100</v>
      </c>
      <c r="B624" t="s">
        <v>1709</v>
      </c>
      <c r="C624">
        <v>20</v>
      </c>
    </row>
    <row r="625" spans="1:3" x14ac:dyDescent="0.3">
      <c r="A625">
        <v>355160</v>
      </c>
      <c r="B625" t="s">
        <v>1703</v>
      </c>
      <c r="C625">
        <v>3</v>
      </c>
    </row>
    <row r="626" spans="1:3" x14ac:dyDescent="0.3">
      <c r="A626">
        <v>355170</v>
      </c>
      <c r="B626" t="s">
        <v>1702</v>
      </c>
      <c r="C626">
        <v>1</v>
      </c>
    </row>
    <row r="627" spans="1:3" x14ac:dyDescent="0.3">
      <c r="A627">
        <v>355190</v>
      </c>
      <c r="B627" t="s">
        <v>1700</v>
      </c>
      <c r="C627">
        <v>1</v>
      </c>
    </row>
    <row r="628" spans="1:3" x14ac:dyDescent="0.3">
      <c r="A628">
        <v>355210</v>
      </c>
      <c r="B628" t="s">
        <v>1698</v>
      </c>
      <c r="C628">
        <v>4</v>
      </c>
    </row>
    <row r="629" spans="1:3" x14ac:dyDescent="0.3">
      <c r="A629">
        <v>355220</v>
      </c>
      <c r="B629" t="s">
        <v>1697</v>
      </c>
      <c r="C629">
        <v>28</v>
      </c>
    </row>
    <row r="630" spans="1:3" x14ac:dyDescent="0.3">
      <c r="A630">
        <v>355240</v>
      </c>
      <c r="B630" t="s">
        <v>1695</v>
      </c>
      <c r="C630">
        <v>6</v>
      </c>
    </row>
    <row r="631" spans="1:3" x14ac:dyDescent="0.3">
      <c r="A631">
        <v>355250</v>
      </c>
      <c r="B631" t="s">
        <v>1694</v>
      </c>
      <c r="C631">
        <v>5</v>
      </c>
    </row>
    <row r="632" spans="1:3" x14ac:dyDescent="0.3">
      <c r="A632">
        <v>355280</v>
      </c>
      <c r="B632" t="s">
        <v>1690</v>
      </c>
      <c r="C632">
        <v>12</v>
      </c>
    </row>
    <row r="633" spans="1:3" x14ac:dyDescent="0.3">
      <c r="A633">
        <v>355360</v>
      </c>
      <c r="B633" t="s">
        <v>1682</v>
      </c>
      <c r="C633">
        <v>2</v>
      </c>
    </row>
    <row r="634" spans="1:3" x14ac:dyDescent="0.3">
      <c r="A634">
        <v>355365</v>
      </c>
      <c r="B634" t="s">
        <v>1681</v>
      </c>
      <c r="C634">
        <v>1</v>
      </c>
    </row>
    <row r="635" spans="1:3" x14ac:dyDescent="0.3">
      <c r="A635">
        <v>355400</v>
      </c>
      <c r="B635" t="s">
        <v>1675</v>
      </c>
      <c r="C635">
        <v>2</v>
      </c>
    </row>
    <row r="636" spans="1:3" x14ac:dyDescent="0.3">
      <c r="A636">
        <v>355410</v>
      </c>
      <c r="B636" t="s">
        <v>1674</v>
      </c>
      <c r="C636">
        <v>14</v>
      </c>
    </row>
    <row r="637" spans="1:3" x14ac:dyDescent="0.3">
      <c r="A637">
        <v>355450</v>
      </c>
      <c r="B637" t="s">
        <v>1671</v>
      </c>
      <c r="C637">
        <v>1</v>
      </c>
    </row>
    <row r="638" spans="1:3" x14ac:dyDescent="0.3">
      <c r="A638">
        <v>355495</v>
      </c>
      <c r="B638" t="s">
        <v>1664</v>
      </c>
      <c r="C638">
        <v>1</v>
      </c>
    </row>
    <row r="639" spans="1:3" x14ac:dyDescent="0.3">
      <c r="A639">
        <v>355500</v>
      </c>
      <c r="B639" t="s">
        <v>1663</v>
      </c>
      <c r="C639">
        <v>1</v>
      </c>
    </row>
    <row r="640" spans="1:3" x14ac:dyDescent="0.3">
      <c r="A640">
        <v>355540</v>
      </c>
      <c r="B640" t="s">
        <v>1658</v>
      </c>
      <c r="C640">
        <v>1</v>
      </c>
    </row>
    <row r="641" spans="1:3" x14ac:dyDescent="0.3">
      <c r="A641">
        <v>355590</v>
      </c>
      <c r="B641" t="s">
        <v>1653</v>
      </c>
      <c r="C641">
        <v>1</v>
      </c>
    </row>
    <row r="642" spans="1:3" x14ac:dyDescent="0.3">
      <c r="A642">
        <v>355620</v>
      </c>
      <c r="B642" t="s">
        <v>1650</v>
      </c>
      <c r="C642">
        <v>1</v>
      </c>
    </row>
    <row r="643" spans="1:3" x14ac:dyDescent="0.3">
      <c r="A643">
        <v>355645</v>
      </c>
      <c r="B643" t="s">
        <v>1647</v>
      </c>
      <c r="C643">
        <v>1</v>
      </c>
    </row>
    <row r="644" spans="1:3" x14ac:dyDescent="0.3">
      <c r="A644">
        <v>355650</v>
      </c>
      <c r="B644" t="s">
        <v>1646</v>
      </c>
      <c r="C644">
        <v>3</v>
      </c>
    </row>
    <row r="645" spans="1:3" x14ac:dyDescent="0.3">
      <c r="A645">
        <v>355670</v>
      </c>
      <c r="B645" t="s">
        <v>1645</v>
      </c>
      <c r="C645">
        <v>1</v>
      </c>
    </row>
    <row r="646" spans="1:3" x14ac:dyDescent="0.3">
      <c r="A646">
        <v>355700</v>
      </c>
      <c r="B646" t="s">
        <v>1641</v>
      </c>
      <c r="C646">
        <v>5</v>
      </c>
    </row>
    <row r="647" spans="1:3" x14ac:dyDescent="0.3">
      <c r="A647">
        <v>355710</v>
      </c>
      <c r="B647" t="s">
        <v>1640</v>
      </c>
      <c r="C647">
        <v>4</v>
      </c>
    </row>
    <row r="648" spans="1:3" x14ac:dyDescent="0.3">
      <c r="A648">
        <v>410040</v>
      </c>
      <c r="B648" t="s">
        <v>1632</v>
      </c>
      <c r="C648">
        <v>3</v>
      </c>
    </row>
    <row r="649" spans="1:3" x14ac:dyDescent="0.3">
      <c r="A649">
        <v>410045</v>
      </c>
      <c r="B649" t="s">
        <v>1631</v>
      </c>
      <c r="C649">
        <v>1</v>
      </c>
    </row>
    <row r="650" spans="1:3" x14ac:dyDescent="0.3">
      <c r="A650">
        <v>410080</v>
      </c>
      <c r="B650" t="s">
        <v>1627</v>
      </c>
      <c r="C650">
        <v>2</v>
      </c>
    </row>
    <row r="651" spans="1:3" x14ac:dyDescent="0.3">
      <c r="A651">
        <v>410100</v>
      </c>
      <c r="B651" t="s">
        <v>1625</v>
      </c>
      <c r="C651">
        <v>6</v>
      </c>
    </row>
    <row r="652" spans="1:3" x14ac:dyDescent="0.3">
      <c r="A652">
        <v>410130</v>
      </c>
      <c r="B652" t="s">
        <v>1620</v>
      </c>
      <c r="C652">
        <v>1</v>
      </c>
    </row>
    <row r="653" spans="1:3" x14ac:dyDescent="0.3">
      <c r="A653">
        <v>410140</v>
      </c>
      <c r="B653" t="s">
        <v>1619</v>
      </c>
      <c r="C653">
        <v>7</v>
      </c>
    </row>
    <row r="654" spans="1:3" x14ac:dyDescent="0.3">
      <c r="A654">
        <v>410150</v>
      </c>
      <c r="B654" t="s">
        <v>1618</v>
      </c>
      <c r="C654">
        <v>6</v>
      </c>
    </row>
    <row r="655" spans="1:3" x14ac:dyDescent="0.3">
      <c r="A655">
        <v>410160</v>
      </c>
      <c r="B655" t="s">
        <v>1617</v>
      </c>
      <c r="C655">
        <v>1</v>
      </c>
    </row>
    <row r="656" spans="1:3" x14ac:dyDescent="0.3">
      <c r="A656">
        <v>410165</v>
      </c>
      <c r="B656" t="s">
        <v>1616</v>
      </c>
      <c r="C656">
        <v>1</v>
      </c>
    </row>
    <row r="657" spans="1:3" x14ac:dyDescent="0.3">
      <c r="A657">
        <v>410170</v>
      </c>
      <c r="B657" t="s">
        <v>1615</v>
      </c>
      <c r="C657">
        <v>1</v>
      </c>
    </row>
    <row r="658" spans="1:3" x14ac:dyDescent="0.3">
      <c r="A658">
        <v>410180</v>
      </c>
      <c r="B658" t="s">
        <v>1614</v>
      </c>
      <c r="C658">
        <v>16</v>
      </c>
    </row>
    <row r="659" spans="1:3" x14ac:dyDescent="0.3">
      <c r="A659">
        <v>410200</v>
      </c>
      <c r="B659" t="s">
        <v>1611</v>
      </c>
      <c r="C659">
        <v>1</v>
      </c>
    </row>
    <row r="660" spans="1:3" x14ac:dyDescent="0.3">
      <c r="A660">
        <v>410210</v>
      </c>
      <c r="B660" t="s">
        <v>1610</v>
      </c>
      <c r="C660">
        <v>2</v>
      </c>
    </row>
    <row r="661" spans="1:3" x14ac:dyDescent="0.3">
      <c r="A661">
        <v>410240</v>
      </c>
      <c r="B661" t="s">
        <v>458</v>
      </c>
      <c r="C661">
        <v>1</v>
      </c>
    </row>
    <row r="662" spans="1:3" x14ac:dyDescent="0.3">
      <c r="A662">
        <v>410250</v>
      </c>
      <c r="B662" t="s">
        <v>1607</v>
      </c>
      <c r="C662">
        <v>2</v>
      </c>
    </row>
    <row r="663" spans="1:3" x14ac:dyDescent="0.3">
      <c r="A663">
        <v>410275</v>
      </c>
      <c r="B663" t="s">
        <v>1605</v>
      </c>
      <c r="C663">
        <v>1</v>
      </c>
    </row>
    <row r="664" spans="1:3" x14ac:dyDescent="0.3">
      <c r="A664">
        <v>410302</v>
      </c>
      <c r="B664" t="s">
        <v>1601</v>
      </c>
      <c r="C664">
        <v>1</v>
      </c>
    </row>
    <row r="665" spans="1:3" x14ac:dyDescent="0.3">
      <c r="A665">
        <v>410305</v>
      </c>
      <c r="B665" t="s">
        <v>1599</v>
      </c>
      <c r="C665">
        <v>1</v>
      </c>
    </row>
    <row r="666" spans="1:3" x14ac:dyDescent="0.3">
      <c r="A666">
        <v>410360</v>
      </c>
      <c r="B666" t="s">
        <v>1587</v>
      </c>
      <c r="C666">
        <v>1</v>
      </c>
    </row>
    <row r="667" spans="1:3" x14ac:dyDescent="0.3">
      <c r="A667">
        <v>410370</v>
      </c>
      <c r="B667" t="s">
        <v>1586</v>
      </c>
      <c r="C667">
        <v>1</v>
      </c>
    </row>
    <row r="668" spans="1:3" x14ac:dyDescent="0.3">
      <c r="A668">
        <v>410380</v>
      </c>
      <c r="B668" t="s">
        <v>1585</v>
      </c>
      <c r="C668">
        <v>1</v>
      </c>
    </row>
    <row r="669" spans="1:3" x14ac:dyDescent="0.3">
      <c r="A669">
        <v>410400</v>
      </c>
      <c r="B669" t="s">
        <v>1582</v>
      </c>
      <c r="C669">
        <v>30</v>
      </c>
    </row>
    <row r="670" spans="1:3" x14ac:dyDescent="0.3">
      <c r="A670">
        <v>410420</v>
      </c>
      <c r="B670" t="s">
        <v>1579</v>
      </c>
      <c r="C670">
        <v>87</v>
      </c>
    </row>
    <row r="671" spans="1:3" x14ac:dyDescent="0.3">
      <c r="A671">
        <v>410430</v>
      </c>
      <c r="B671" t="s">
        <v>1577</v>
      </c>
      <c r="C671">
        <v>5</v>
      </c>
    </row>
    <row r="672" spans="1:3" x14ac:dyDescent="0.3">
      <c r="A672">
        <v>410440</v>
      </c>
      <c r="B672" t="s">
        <v>1576</v>
      </c>
      <c r="C672">
        <v>1</v>
      </c>
    </row>
    <row r="673" spans="1:3" x14ac:dyDescent="0.3">
      <c r="A673">
        <v>410445</v>
      </c>
      <c r="B673" t="s">
        <v>1574</v>
      </c>
      <c r="C673">
        <v>1</v>
      </c>
    </row>
    <row r="674" spans="1:3" x14ac:dyDescent="0.3">
      <c r="A674">
        <v>410450</v>
      </c>
      <c r="B674" t="s">
        <v>1573</v>
      </c>
      <c r="C674">
        <v>1</v>
      </c>
    </row>
    <row r="675" spans="1:3" x14ac:dyDescent="0.3">
      <c r="A675">
        <v>410460</v>
      </c>
      <c r="B675" t="s">
        <v>1572</v>
      </c>
      <c r="C675">
        <v>1</v>
      </c>
    </row>
    <row r="676" spans="1:3" x14ac:dyDescent="0.3">
      <c r="A676">
        <v>410470</v>
      </c>
      <c r="B676" t="s">
        <v>1570</v>
      </c>
      <c r="C676">
        <v>1</v>
      </c>
    </row>
    <row r="677" spans="1:3" x14ac:dyDescent="0.3">
      <c r="A677">
        <v>410480</v>
      </c>
      <c r="B677" t="s">
        <v>1569</v>
      </c>
      <c r="C677">
        <v>17</v>
      </c>
    </row>
    <row r="678" spans="1:3" x14ac:dyDescent="0.3">
      <c r="A678">
        <v>410490</v>
      </c>
      <c r="B678" t="s">
        <v>1568</v>
      </c>
      <c r="C678">
        <v>1</v>
      </c>
    </row>
    <row r="679" spans="1:3" x14ac:dyDescent="0.3">
      <c r="A679">
        <v>410500</v>
      </c>
      <c r="B679" t="s">
        <v>1194</v>
      </c>
      <c r="C679">
        <v>1</v>
      </c>
    </row>
    <row r="680" spans="1:3" x14ac:dyDescent="0.3">
      <c r="A680">
        <v>410520</v>
      </c>
      <c r="B680" t="s">
        <v>1566</v>
      </c>
      <c r="C680">
        <v>1</v>
      </c>
    </row>
    <row r="681" spans="1:3" x14ac:dyDescent="0.3">
      <c r="A681">
        <v>410540</v>
      </c>
      <c r="B681" t="s">
        <v>1564</v>
      </c>
      <c r="C681">
        <v>2</v>
      </c>
    </row>
    <row r="682" spans="1:3" x14ac:dyDescent="0.3">
      <c r="A682">
        <v>410550</v>
      </c>
      <c r="B682" t="s">
        <v>1563</v>
      </c>
      <c r="C682">
        <v>1</v>
      </c>
    </row>
    <row r="683" spans="1:3" x14ac:dyDescent="0.3">
      <c r="A683">
        <v>410570</v>
      </c>
      <c r="B683" t="s">
        <v>1561</v>
      </c>
      <c r="C683">
        <v>1</v>
      </c>
    </row>
    <row r="684" spans="1:3" x14ac:dyDescent="0.3">
      <c r="A684">
        <v>410580</v>
      </c>
      <c r="B684" t="s">
        <v>1560</v>
      </c>
      <c r="C684">
        <v>7</v>
      </c>
    </row>
    <row r="685" spans="1:3" x14ac:dyDescent="0.3">
      <c r="A685">
        <v>410590</v>
      </c>
      <c r="B685" t="s">
        <v>854</v>
      </c>
      <c r="C685">
        <v>2</v>
      </c>
    </row>
    <row r="686" spans="1:3" x14ac:dyDescent="0.3">
      <c r="A686">
        <v>410600</v>
      </c>
      <c r="B686" t="s">
        <v>1559</v>
      </c>
      <c r="C686">
        <v>1</v>
      </c>
    </row>
    <row r="687" spans="1:3" x14ac:dyDescent="0.3">
      <c r="A687">
        <v>410640</v>
      </c>
      <c r="B687" t="s">
        <v>1555</v>
      </c>
      <c r="C687">
        <v>2</v>
      </c>
    </row>
    <row r="688" spans="1:3" x14ac:dyDescent="0.3">
      <c r="A688">
        <v>410650</v>
      </c>
      <c r="B688" t="s">
        <v>1553</v>
      </c>
      <c r="C688">
        <v>4</v>
      </c>
    </row>
    <row r="689" spans="1:3" x14ac:dyDescent="0.3">
      <c r="A689">
        <v>410680</v>
      </c>
      <c r="B689" t="s">
        <v>1549</v>
      </c>
      <c r="C689">
        <v>3</v>
      </c>
    </row>
    <row r="690" spans="1:3" x14ac:dyDescent="0.3">
      <c r="A690">
        <v>410690</v>
      </c>
      <c r="B690" t="s">
        <v>1547</v>
      </c>
      <c r="C690">
        <v>361</v>
      </c>
    </row>
    <row r="691" spans="1:3" x14ac:dyDescent="0.3">
      <c r="A691">
        <v>410720</v>
      </c>
      <c r="B691" t="s">
        <v>1542</v>
      </c>
      <c r="C691">
        <v>1</v>
      </c>
    </row>
    <row r="692" spans="1:3" x14ac:dyDescent="0.3">
      <c r="A692">
        <v>410725</v>
      </c>
      <c r="B692" t="s">
        <v>438</v>
      </c>
      <c r="C692">
        <v>1</v>
      </c>
    </row>
    <row r="693" spans="1:3" x14ac:dyDescent="0.3">
      <c r="A693">
        <v>410754</v>
      </c>
      <c r="B693" t="s">
        <v>1536</v>
      </c>
      <c r="C693">
        <v>1</v>
      </c>
    </row>
    <row r="694" spans="1:3" x14ac:dyDescent="0.3">
      <c r="A694">
        <v>410765</v>
      </c>
      <c r="B694" t="s">
        <v>1533</v>
      </c>
      <c r="C694">
        <v>2</v>
      </c>
    </row>
    <row r="695" spans="1:3" x14ac:dyDescent="0.3">
      <c r="A695">
        <v>410773</v>
      </c>
      <c r="B695" t="s">
        <v>1531</v>
      </c>
      <c r="C695">
        <v>1</v>
      </c>
    </row>
    <row r="696" spans="1:3" x14ac:dyDescent="0.3">
      <c r="A696">
        <v>410780</v>
      </c>
      <c r="B696" t="s">
        <v>1529</v>
      </c>
      <c r="C696">
        <v>1</v>
      </c>
    </row>
    <row r="697" spans="1:3" x14ac:dyDescent="0.3">
      <c r="A697">
        <v>410830</v>
      </c>
      <c r="B697" t="s">
        <v>1523</v>
      </c>
      <c r="C697">
        <v>9</v>
      </c>
    </row>
    <row r="698" spans="1:3" x14ac:dyDescent="0.3">
      <c r="A698">
        <v>410840</v>
      </c>
      <c r="B698" t="s">
        <v>1521</v>
      </c>
      <c r="C698">
        <v>11</v>
      </c>
    </row>
    <row r="699" spans="1:3" x14ac:dyDescent="0.3">
      <c r="A699">
        <v>410850</v>
      </c>
      <c r="B699" t="s">
        <v>345</v>
      </c>
      <c r="C699">
        <v>1</v>
      </c>
    </row>
    <row r="700" spans="1:3" x14ac:dyDescent="0.3">
      <c r="A700">
        <v>410855</v>
      </c>
      <c r="B700" t="s">
        <v>1519</v>
      </c>
      <c r="C700">
        <v>2</v>
      </c>
    </row>
    <row r="701" spans="1:3" x14ac:dyDescent="0.3">
      <c r="A701">
        <v>410895</v>
      </c>
      <c r="B701" t="s">
        <v>1513</v>
      </c>
      <c r="C701">
        <v>1</v>
      </c>
    </row>
    <row r="702" spans="1:3" x14ac:dyDescent="0.3">
      <c r="A702">
        <v>410930</v>
      </c>
      <c r="B702" t="s">
        <v>1509</v>
      </c>
      <c r="C702">
        <v>2</v>
      </c>
    </row>
    <row r="703" spans="1:3" x14ac:dyDescent="0.3">
      <c r="A703">
        <v>410940</v>
      </c>
      <c r="B703" t="s">
        <v>1508</v>
      </c>
      <c r="C703">
        <v>10</v>
      </c>
    </row>
    <row r="704" spans="1:3" x14ac:dyDescent="0.3">
      <c r="A704">
        <v>410960</v>
      </c>
      <c r="B704" t="s">
        <v>1506</v>
      </c>
      <c r="C704">
        <v>3</v>
      </c>
    </row>
    <row r="705" spans="1:3" x14ac:dyDescent="0.3">
      <c r="A705">
        <v>410965</v>
      </c>
      <c r="B705" t="s">
        <v>1505</v>
      </c>
      <c r="C705">
        <v>1</v>
      </c>
    </row>
    <row r="706" spans="1:3" x14ac:dyDescent="0.3">
      <c r="A706">
        <v>410970</v>
      </c>
      <c r="B706" t="s">
        <v>1504</v>
      </c>
      <c r="C706">
        <v>1</v>
      </c>
    </row>
    <row r="707" spans="1:3" x14ac:dyDescent="0.3">
      <c r="A707">
        <v>410975</v>
      </c>
      <c r="B707" t="s">
        <v>1503</v>
      </c>
      <c r="C707">
        <v>1</v>
      </c>
    </row>
    <row r="708" spans="1:3" x14ac:dyDescent="0.3">
      <c r="A708">
        <v>410980</v>
      </c>
      <c r="B708" t="s">
        <v>1502</v>
      </c>
      <c r="C708">
        <v>2</v>
      </c>
    </row>
    <row r="709" spans="1:3" x14ac:dyDescent="0.3">
      <c r="A709">
        <v>411020</v>
      </c>
      <c r="B709" t="s">
        <v>1496</v>
      </c>
      <c r="C709">
        <v>1</v>
      </c>
    </row>
    <row r="710" spans="1:3" x14ac:dyDescent="0.3">
      <c r="A710">
        <v>411070</v>
      </c>
      <c r="B710" t="s">
        <v>1134</v>
      </c>
      <c r="C710">
        <v>11</v>
      </c>
    </row>
    <row r="711" spans="1:3" x14ac:dyDescent="0.3">
      <c r="A711">
        <v>411080</v>
      </c>
      <c r="B711" t="s">
        <v>1490</v>
      </c>
      <c r="C711">
        <v>2</v>
      </c>
    </row>
    <row r="712" spans="1:3" x14ac:dyDescent="0.3">
      <c r="A712">
        <v>411120</v>
      </c>
      <c r="B712" t="s">
        <v>5718</v>
      </c>
      <c r="C712">
        <v>3</v>
      </c>
    </row>
    <row r="713" spans="1:3" x14ac:dyDescent="0.3">
      <c r="A713">
        <v>411150</v>
      </c>
      <c r="B713" t="s">
        <v>1481</v>
      </c>
      <c r="C713">
        <v>12</v>
      </c>
    </row>
    <row r="714" spans="1:3" x14ac:dyDescent="0.3">
      <c r="A714">
        <v>411180</v>
      </c>
      <c r="B714" t="s">
        <v>1477</v>
      </c>
      <c r="C714">
        <v>2</v>
      </c>
    </row>
    <row r="715" spans="1:3" x14ac:dyDescent="0.3">
      <c r="A715">
        <v>411210</v>
      </c>
      <c r="B715" t="s">
        <v>1474</v>
      </c>
      <c r="C715">
        <v>3</v>
      </c>
    </row>
    <row r="716" spans="1:3" x14ac:dyDescent="0.3">
      <c r="A716">
        <v>411250</v>
      </c>
      <c r="B716" t="s">
        <v>1470</v>
      </c>
      <c r="C716">
        <v>1</v>
      </c>
    </row>
    <row r="717" spans="1:3" x14ac:dyDescent="0.3">
      <c r="A717">
        <v>411270</v>
      </c>
      <c r="B717" t="s">
        <v>1468</v>
      </c>
      <c r="C717">
        <v>2</v>
      </c>
    </row>
    <row r="718" spans="1:3" x14ac:dyDescent="0.3">
      <c r="A718">
        <v>411275</v>
      </c>
      <c r="B718" t="s">
        <v>1467</v>
      </c>
      <c r="C718">
        <v>1</v>
      </c>
    </row>
    <row r="719" spans="1:3" x14ac:dyDescent="0.3">
      <c r="A719">
        <v>411280</v>
      </c>
      <c r="B719" t="s">
        <v>1466</v>
      </c>
      <c r="C719">
        <v>5</v>
      </c>
    </row>
    <row r="720" spans="1:3" x14ac:dyDescent="0.3">
      <c r="A720">
        <v>411320</v>
      </c>
      <c r="B720" t="s">
        <v>1462</v>
      </c>
      <c r="C720">
        <v>1</v>
      </c>
    </row>
    <row r="721" spans="1:3" x14ac:dyDescent="0.3">
      <c r="A721">
        <v>411330</v>
      </c>
      <c r="B721" t="s">
        <v>1460</v>
      </c>
      <c r="C721">
        <v>2</v>
      </c>
    </row>
    <row r="722" spans="1:3" x14ac:dyDescent="0.3">
      <c r="A722">
        <v>411342</v>
      </c>
      <c r="B722" t="s">
        <v>1458</v>
      </c>
      <c r="C722">
        <v>1</v>
      </c>
    </row>
    <row r="723" spans="1:3" x14ac:dyDescent="0.3">
      <c r="A723">
        <v>411370</v>
      </c>
      <c r="B723" t="s">
        <v>1454</v>
      </c>
      <c r="C723">
        <v>27</v>
      </c>
    </row>
    <row r="724" spans="1:3" x14ac:dyDescent="0.3">
      <c r="A724">
        <v>411430</v>
      </c>
      <c r="B724" t="s">
        <v>1446</v>
      </c>
      <c r="C724">
        <v>4</v>
      </c>
    </row>
    <row r="725" spans="1:3" x14ac:dyDescent="0.3">
      <c r="A725">
        <v>411460</v>
      </c>
      <c r="B725" t="s">
        <v>1442</v>
      </c>
      <c r="C725">
        <v>4</v>
      </c>
    </row>
    <row r="726" spans="1:3" x14ac:dyDescent="0.3">
      <c r="A726">
        <v>411490</v>
      </c>
      <c r="B726" t="s">
        <v>1439</v>
      </c>
      <c r="C726">
        <v>4</v>
      </c>
    </row>
    <row r="727" spans="1:3" x14ac:dyDescent="0.3">
      <c r="A727">
        <v>411500</v>
      </c>
      <c r="B727" t="s">
        <v>1438</v>
      </c>
      <c r="C727">
        <v>2</v>
      </c>
    </row>
    <row r="728" spans="1:3" x14ac:dyDescent="0.3">
      <c r="A728">
        <v>411520</v>
      </c>
      <c r="B728" t="s">
        <v>1436</v>
      </c>
      <c r="C728">
        <v>17</v>
      </c>
    </row>
    <row r="729" spans="1:3" x14ac:dyDescent="0.3">
      <c r="A729">
        <v>411535</v>
      </c>
      <c r="B729" t="s">
        <v>1434</v>
      </c>
      <c r="C729">
        <v>2</v>
      </c>
    </row>
    <row r="730" spans="1:3" x14ac:dyDescent="0.3">
      <c r="A730">
        <v>411550</v>
      </c>
      <c r="B730" t="s">
        <v>1431</v>
      </c>
      <c r="C730">
        <v>2</v>
      </c>
    </row>
    <row r="731" spans="1:3" x14ac:dyDescent="0.3">
      <c r="A731">
        <v>411570</v>
      </c>
      <c r="B731" t="s">
        <v>1429</v>
      </c>
      <c r="C731">
        <v>2</v>
      </c>
    </row>
    <row r="732" spans="1:3" x14ac:dyDescent="0.3">
      <c r="A732">
        <v>411585</v>
      </c>
      <c r="B732" t="s">
        <v>1425</v>
      </c>
      <c r="C732">
        <v>1</v>
      </c>
    </row>
    <row r="733" spans="1:3" x14ac:dyDescent="0.3">
      <c r="A733">
        <v>411600</v>
      </c>
      <c r="B733" t="s">
        <v>1423</v>
      </c>
      <c r="C733">
        <v>1</v>
      </c>
    </row>
    <row r="734" spans="1:3" x14ac:dyDescent="0.3">
      <c r="A734">
        <v>411650</v>
      </c>
      <c r="B734" t="s">
        <v>1417</v>
      </c>
      <c r="C734">
        <v>1</v>
      </c>
    </row>
    <row r="735" spans="1:3" x14ac:dyDescent="0.3">
      <c r="A735">
        <v>411700</v>
      </c>
      <c r="B735" t="s">
        <v>1412</v>
      </c>
      <c r="C735">
        <v>2</v>
      </c>
    </row>
    <row r="736" spans="1:3" x14ac:dyDescent="0.3">
      <c r="A736">
        <v>411725</v>
      </c>
      <c r="B736" t="s">
        <v>1407</v>
      </c>
      <c r="C736">
        <v>3</v>
      </c>
    </row>
    <row r="737" spans="1:3" x14ac:dyDescent="0.3">
      <c r="A737">
        <v>411727</v>
      </c>
      <c r="B737" t="s">
        <v>1406</v>
      </c>
      <c r="C737">
        <v>1</v>
      </c>
    </row>
    <row r="738" spans="1:3" x14ac:dyDescent="0.3">
      <c r="A738">
        <v>411729</v>
      </c>
      <c r="B738" t="s">
        <v>1405</v>
      </c>
      <c r="C738">
        <v>3</v>
      </c>
    </row>
    <row r="739" spans="1:3" x14ac:dyDescent="0.3">
      <c r="A739">
        <v>411730</v>
      </c>
      <c r="B739" t="s">
        <v>1404</v>
      </c>
      <c r="C739">
        <v>1</v>
      </c>
    </row>
    <row r="740" spans="1:3" x14ac:dyDescent="0.3">
      <c r="A740">
        <v>411745</v>
      </c>
      <c r="B740" t="s">
        <v>1402</v>
      </c>
      <c r="C740">
        <v>1</v>
      </c>
    </row>
    <row r="741" spans="1:3" x14ac:dyDescent="0.3">
      <c r="A741">
        <v>411770</v>
      </c>
      <c r="B741" t="s">
        <v>1074</v>
      </c>
      <c r="C741">
        <v>3</v>
      </c>
    </row>
    <row r="742" spans="1:3" x14ac:dyDescent="0.3">
      <c r="A742">
        <v>411780</v>
      </c>
      <c r="B742" t="s">
        <v>1399</v>
      </c>
      <c r="C742">
        <v>3</v>
      </c>
    </row>
    <row r="743" spans="1:3" x14ac:dyDescent="0.3">
      <c r="A743">
        <v>411790</v>
      </c>
      <c r="B743" t="s">
        <v>1398</v>
      </c>
      <c r="C743">
        <v>2</v>
      </c>
    </row>
    <row r="744" spans="1:3" x14ac:dyDescent="0.3">
      <c r="A744">
        <v>411800</v>
      </c>
      <c r="B744" t="s">
        <v>1397</v>
      </c>
      <c r="C744">
        <v>1</v>
      </c>
    </row>
    <row r="745" spans="1:3" x14ac:dyDescent="0.3">
      <c r="A745">
        <v>411820</v>
      </c>
      <c r="B745" t="s">
        <v>1395</v>
      </c>
      <c r="C745">
        <v>37</v>
      </c>
    </row>
    <row r="746" spans="1:3" x14ac:dyDescent="0.3">
      <c r="A746">
        <v>411840</v>
      </c>
      <c r="B746" t="s">
        <v>1393</v>
      </c>
      <c r="C746">
        <v>2</v>
      </c>
    </row>
    <row r="747" spans="1:3" x14ac:dyDescent="0.3">
      <c r="A747">
        <v>411850</v>
      </c>
      <c r="B747" t="s">
        <v>1391</v>
      </c>
      <c r="C747">
        <v>6</v>
      </c>
    </row>
    <row r="748" spans="1:3" x14ac:dyDescent="0.3">
      <c r="A748">
        <v>411860</v>
      </c>
      <c r="B748" t="s">
        <v>1390</v>
      </c>
      <c r="C748">
        <v>1</v>
      </c>
    </row>
    <row r="749" spans="1:3" x14ac:dyDescent="0.3">
      <c r="A749">
        <v>411900</v>
      </c>
      <c r="B749" t="s">
        <v>5673</v>
      </c>
      <c r="C749">
        <v>4</v>
      </c>
    </row>
    <row r="750" spans="1:3" x14ac:dyDescent="0.3">
      <c r="A750">
        <v>411915</v>
      </c>
      <c r="B750" t="s">
        <v>1383</v>
      </c>
      <c r="C750">
        <v>3</v>
      </c>
    </row>
    <row r="751" spans="1:3" x14ac:dyDescent="0.3">
      <c r="A751">
        <v>411930</v>
      </c>
      <c r="B751" t="s">
        <v>1380</v>
      </c>
      <c r="C751">
        <v>3</v>
      </c>
    </row>
    <row r="752" spans="1:3" x14ac:dyDescent="0.3">
      <c r="A752">
        <v>411950</v>
      </c>
      <c r="B752" t="s">
        <v>1378</v>
      </c>
      <c r="C752">
        <v>1</v>
      </c>
    </row>
    <row r="753" spans="1:3" x14ac:dyDescent="0.3">
      <c r="A753">
        <v>411990</v>
      </c>
      <c r="B753" t="s">
        <v>1374</v>
      </c>
      <c r="C753">
        <v>30</v>
      </c>
    </row>
    <row r="754" spans="1:3" x14ac:dyDescent="0.3">
      <c r="A754">
        <v>412015</v>
      </c>
      <c r="B754" t="s">
        <v>1370</v>
      </c>
      <c r="C754">
        <v>3</v>
      </c>
    </row>
    <row r="755" spans="1:3" x14ac:dyDescent="0.3">
      <c r="A755">
        <v>412060</v>
      </c>
      <c r="B755" t="s">
        <v>1364</v>
      </c>
      <c r="C755">
        <v>1</v>
      </c>
    </row>
    <row r="756" spans="1:3" x14ac:dyDescent="0.3">
      <c r="A756">
        <v>412065</v>
      </c>
      <c r="B756" t="s">
        <v>1363</v>
      </c>
      <c r="C756">
        <v>1</v>
      </c>
    </row>
    <row r="757" spans="1:3" x14ac:dyDescent="0.3">
      <c r="A757">
        <v>412090</v>
      </c>
      <c r="B757" t="s">
        <v>1359</v>
      </c>
      <c r="C757">
        <v>8</v>
      </c>
    </row>
    <row r="758" spans="1:3" x14ac:dyDescent="0.3">
      <c r="A758">
        <v>412120</v>
      </c>
      <c r="B758" t="s">
        <v>1356</v>
      </c>
      <c r="C758">
        <v>2</v>
      </c>
    </row>
    <row r="759" spans="1:3" x14ac:dyDescent="0.3">
      <c r="A759">
        <v>412140</v>
      </c>
      <c r="B759" t="s">
        <v>1352</v>
      </c>
      <c r="C759">
        <v>1</v>
      </c>
    </row>
    <row r="760" spans="1:3" x14ac:dyDescent="0.3">
      <c r="A760">
        <v>412160</v>
      </c>
      <c r="B760" t="s">
        <v>1350</v>
      </c>
      <c r="C760">
        <v>1</v>
      </c>
    </row>
    <row r="761" spans="1:3" x14ac:dyDescent="0.3">
      <c r="A761">
        <v>412200</v>
      </c>
      <c r="B761" t="s">
        <v>1345</v>
      </c>
      <c r="C761">
        <v>1</v>
      </c>
    </row>
    <row r="762" spans="1:3" x14ac:dyDescent="0.3">
      <c r="A762">
        <v>412210</v>
      </c>
      <c r="B762" t="s">
        <v>1344</v>
      </c>
      <c r="C762">
        <v>1</v>
      </c>
    </row>
    <row r="763" spans="1:3" x14ac:dyDescent="0.3">
      <c r="A763">
        <v>412240</v>
      </c>
      <c r="B763" t="s">
        <v>1340</v>
      </c>
      <c r="C763">
        <v>1</v>
      </c>
    </row>
    <row r="764" spans="1:3" x14ac:dyDescent="0.3">
      <c r="A764">
        <v>412260</v>
      </c>
      <c r="B764" t="s">
        <v>1338</v>
      </c>
      <c r="C764">
        <v>1</v>
      </c>
    </row>
    <row r="765" spans="1:3" x14ac:dyDescent="0.3">
      <c r="A765">
        <v>412300</v>
      </c>
      <c r="B765" t="s">
        <v>1333</v>
      </c>
      <c r="C765">
        <v>3</v>
      </c>
    </row>
    <row r="766" spans="1:3" x14ac:dyDescent="0.3">
      <c r="A766">
        <v>412350</v>
      </c>
      <c r="B766" t="s">
        <v>1028</v>
      </c>
      <c r="C766">
        <v>1</v>
      </c>
    </row>
    <row r="767" spans="1:3" x14ac:dyDescent="0.3">
      <c r="A767">
        <v>412380</v>
      </c>
      <c r="B767" t="s">
        <v>1326</v>
      </c>
      <c r="C767">
        <v>4</v>
      </c>
    </row>
    <row r="768" spans="1:3" x14ac:dyDescent="0.3">
      <c r="A768">
        <v>412390</v>
      </c>
      <c r="B768" t="s">
        <v>1323</v>
      </c>
      <c r="C768">
        <v>2</v>
      </c>
    </row>
    <row r="769" spans="1:3" x14ac:dyDescent="0.3">
      <c r="A769">
        <v>412405</v>
      </c>
      <c r="B769" t="s">
        <v>1319</v>
      </c>
      <c r="C769">
        <v>1</v>
      </c>
    </row>
    <row r="770" spans="1:3" x14ac:dyDescent="0.3">
      <c r="A770">
        <v>412480</v>
      </c>
      <c r="B770" t="s">
        <v>1311</v>
      </c>
      <c r="C770">
        <v>6</v>
      </c>
    </row>
    <row r="771" spans="1:3" x14ac:dyDescent="0.3">
      <c r="A771">
        <v>412550</v>
      </c>
      <c r="B771" t="s">
        <v>5678</v>
      </c>
      <c r="C771">
        <v>26</v>
      </c>
    </row>
    <row r="772" spans="1:3" x14ac:dyDescent="0.3">
      <c r="A772">
        <v>412560</v>
      </c>
      <c r="B772" t="s">
        <v>1300</v>
      </c>
      <c r="C772">
        <v>3</v>
      </c>
    </row>
    <row r="773" spans="1:3" x14ac:dyDescent="0.3">
      <c r="A773">
        <v>412570</v>
      </c>
      <c r="B773" t="s">
        <v>1299</v>
      </c>
      <c r="C773">
        <v>2</v>
      </c>
    </row>
    <row r="774" spans="1:3" x14ac:dyDescent="0.3">
      <c r="A774">
        <v>412580</v>
      </c>
      <c r="B774" t="s">
        <v>1297</v>
      </c>
      <c r="C774">
        <v>1</v>
      </c>
    </row>
    <row r="775" spans="1:3" x14ac:dyDescent="0.3">
      <c r="A775">
        <v>412627</v>
      </c>
      <c r="B775" t="s">
        <v>1292</v>
      </c>
      <c r="C775">
        <v>2</v>
      </c>
    </row>
    <row r="776" spans="1:3" x14ac:dyDescent="0.3">
      <c r="A776">
        <v>412635</v>
      </c>
      <c r="B776" t="s">
        <v>1290</v>
      </c>
      <c r="C776">
        <v>1</v>
      </c>
    </row>
    <row r="777" spans="1:3" x14ac:dyDescent="0.3">
      <c r="A777">
        <v>412660</v>
      </c>
      <c r="B777" t="s">
        <v>1287</v>
      </c>
      <c r="C777">
        <v>1</v>
      </c>
    </row>
    <row r="778" spans="1:3" x14ac:dyDescent="0.3">
      <c r="A778">
        <v>412665</v>
      </c>
      <c r="B778" t="s">
        <v>1286</v>
      </c>
      <c r="C778">
        <v>1</v>
      </c>
    </row>
    <row r="779" spans="1:3" x14ac:dyDescent="0.3">
      <c r="A779">
        <v>412667</v>
      </c>
      <c r="B779" t="s">
        <v>1285</v>
      </c>
      <c r="C779">
        <v>1</v>
      </c>
    </row>
    <row r="780" spans="1:3" x14ac:dyDescent="0.3">
      <c r="A780">
        <v>412670</v>
      </c>
      <c r="B780" t="s">
        <v>1284</v>
      </c>
      <c r="C780">
        <v>1</v>
      </c>
    </row>
    <row r="781" spans="1:3" x14ac:dyDescent="0.3">
      <c r="A781">
        <v>412700</v>
      </c>
      <c r="B781" t="s">
        <v>1282</v>
      </c>
      <c r="C781">
        <v>2</v>
      </c>
    </row>
    <row r="782" spans="1:3" x14ac:dyDescent="0.3">
      <c r="A782">
        <v>412710</v>
      </c>
      <c r="B782" t="s">
        <v>1281</v>
      </c>
      <c r="C782">
        <v>6</v>
      </c>
    </row>
    <row r="783" spans="1:3" x14ac:dyDescent="0.3">
      <c r="A783">
        <v>412750</v>
      </c>
      <c r="B783" t="s">
        <v>1277</v>
      </c>
      <c r="C783">
        <v>2</v>
      </c>
    </row>
    <row r="784" spans="1:3" x14ac:dyDescent="0.3">
      <c r="A784">
        <v>412770</v>
      </c>
      <c r="B784" t="s">
        <v>1275</v>
      </c>
      <c r="C784">
        <v>6</v>
      </c>
    </row>
    <row r="785" spans="1:3" x14ac:dyDescent="0.3">
      <c r="A785">
        <v>412785</v>
      </c>
      <c r="B785" t="s">
        <v>1273</v>
      </c>
      <c r="C785">
        <v>2</v>
      </c>
    </row>
    <row r="786" spans="1:3" x14ac:dyDescent="0.3">
      <c r="A786">
        <v>412800</v>
      </c>
      <c r="B786" t="s">
        <v>1269</v>
      </c>
      <c r="C786">
        <v>1</v>
      </c>
    </row>
    <row r="787" spans="1:3" x14ac:dyDescent="0.3">
      <c r="A787">
        <v>412810</v>
      </c>
      <c r="B787" t="s">
        <v>1268</v>
      </c>
      <c r="C787">
        <v>1</v>
      </c>
    </row>
    <row r="788" spans="1:3" x14ac:dyDescent="0.3">
      <c r="A788">
        <v>412820</v>
      </c>
      <c r="B788" t="s">
        <v>1267</v>
      </c>
      <c r="C788">
        <v>4</v>
      </c>
    </row>
    <row r="789" spans="1:3" x14ac:dyDescent="0.3">
      <c r="A789">
        <v>412853</v>
      </c>
      <c r="B789" t="s">
        <v>1263</v>
      </c>
      <c r="C789">
        <v>1</v>
      </c>
    </row>
    <row r="790" spans="1:3" x14ac:dyDescent="0.3">
      <c r="A790">
        <v>412855</v>
      </c>
      <c r="B790" t="s">
        <v>1262</v>
      </c>
      <c r="C790">
        <v>1</v>
      </c>
    </row>
    <row r="791" spans="1:3" x14ac:dyDescent="0.3">
      <c r="A791">
        <v>412860</v>
      </c>
      <c r="B791" t="s">
        <v>1261</v>
      </c>
      <c r="C791">
        <v>3</v>
      </c>
    </row>
    <row r="792" spans="1:3" x14ac:dyDescent="0.3">
      <c r="A792">
        <v>420030</v>
      </c>
      <c r="B792" t="s">
        <v>1251</v>
      </c>
      <c r="C792">
        <v>2</v>
      </c>
    </row>
    <row r="793" spans="1:3" x14ac:dyDescent="0.3">
      <c r="A793">
        <v>420050</v>
      </c>
      <c r="B793" t="s">
        <v>1249</v>
      </c>
      <c r="C793">
        <v>2</v>
      </c>
    </row>
    <row r="794" spans="1:3" x14ac:dyDescent="0.3">
      <c r="A794">
        <v>420060</v>
      </c>
      <c r="B794" t="s">
        <v>1247</v>
      </c>
      <c r="C794">
        <v>3</v>
      </c>
    </row>
    <row r="795" spans="1:3" x14ac:dyDescent="0.3">
      <c r="A795">
        <v>420080</v>
      </c>
      <c r="B795" t="s">
        <v>1244</v>
      </c>
      <c r="C795">
        <v>2</v>
      </c>
    </row>
    <row r="796" spans="1:3" x14ac:dyDescent="0.3">
      <c r="A796">
        <v>420090</v>
      </c>
      <c r="B796" t="s">
        <v>1243</v>
      </c>
      <c r="C796">
        <v>3</v>
      </c>
    </row>
    <row r="797" spans="1:3" x14ac:dyDescent="0.3">
      <c r="A797">
        <v>420120</v>
      </c>
      <c r="B797" t="s">
        <v>1240</v>
      </c>
      <c r="C797">
        <v>3</v>
      </c>
    </row>
    <row r="798" spans="1:3" x14ac:dyDescent="0.3">
      <c r="A798">
        <v>420127</v>
      </c>
      <c r="B798" t="s">
        <v>1238</v>
      </c>
      <c r="C798">
        <v>1</v>
      </c>
    </row>
    <row r="799" spans="1:3" x14ac:dyDescent="0.3">
      <c r="A799">
        <v>420130</v>
      </c>
      <c r="B799" t="s">
        <v>1237</v>
      </c>
      <c r="C799">
        <v>1</v>
      </c>
    </row>
    <row r="800" spans="1:3" x14ac:dyDescent="0.3">
      <c r="A800">
        <v>420140</v>
      </c>
      <c r="B800" t="s">
        <v>1236</v>
      </c>
      <c r="C800">
        <v>16</v>
      </c>
    </row>
    <row r="801" spans="1:3" x14ac:dyDescent="0.3">
      <c r="A801">
        <v>420170</v>
      </c>
      <c r="B801" t="s">
        <v>1232</v>
      </c>
      <c r="C801">
        <v>1</v>
      </c>
    </row>
    <row r="802" spans="1:3" x14ac:dyDescent="0.3">
      <c r="A802">
        <v>420190</v>
      </c>
      <c r="B802" t="s">
        <v>1230</v>
      </c>
      <c r="C802">
        <v>2</v>
      </c>
    </row>
    <row r="803" spans="1:3" x14ac:dyDescent="0.3">
      <c r="A803">
        <v>420205</v>
      </c>
      <c r="B803" t="s">
        <v>1227</v>
      </c>
      <c r="C803">
        <v>1</v>
      </c>
    </row>
    <row r="804" spans="1:3" x14ac:dyDescent="0.3">
      <c r="A804">
        <v>420200</v>
      </c>
      <c r="B804" t="s">
        <v>1228</v>
      </c>
      <c r="C804">
        <v>13</v>
      </c>
    </row>
    <row r="805" spans="1:3" x14ac:dyDescent="0.3">
      <c r="A805">
        <v>421280</v>
      </c>
      <c r="B805" t="s">
        <v>5679</v>
      </c>
      <c r="C805">
        <v>1</v>
      </c>
    </row>
    <row r="806" spans="1:3" x14ac:dyDescent="0.3">
      <c r="A806">
        <v>420210</v>
      </c>
      <c r="B806" t="s">
        <v>1223</v>
      </c>
      <c r="C806">
        <v>1</v>
      </c>
    </row>
    <row r="807" spans="1:3" x14ac:dyDescent="0.3">
      <c r="A807">
        <v>420220</v>
      </c>
      <c r="B807" t="s">
        <v>1220</v>
      </c>
      <c r="C807">
        <v>1</v>
      </c>
    </row>
    <row r="808" spans="1:3" x14ac:dyDescent="0.3">
      <c r="A808">
        <v>420230</v>
      </c>
      <c r="B808" t="s">
        <v>1219</v>
      </c>
      <c r="C808">
        <v>3</v>
      </c>
    </row>
    <row r="809" spans="1:3" x14ac:dyDescent="0.3">
      <c r="A809">
        <v>420240</v>
      </c>
      <c r="B809" t="s">
        <v>1218</v>
      </c>
      <c r="C809">
        <v>35</v>
      </c>
    </row>
    <row r="810" spans="1:3" x14ac:dyDescent="0.3">
      <c r="A810">
        <v>420243</v>
      </c>
      <c r="B810" t="s">
        <v>1217</v>
      </c>
      <c r="C810">
        <v>1</v>
      </c>
    </row>
    <row r="811" spans="1:3" x14ac:dyDescent="0.3">
      <c r="A811">
        <v>420250</v>
      </c>
      <c r="B811" t="s">
        <v>1215</v>
      </c>
      <c r="C811">
        <v>1</v>
      </c>
    </row>
    <row r="812" spans="1:3" x14ac:dyDescent="0.3">
      <c r="A812">
        <v>420270</v>
      </c>
      <c r="B812" t="s">
        <v>1212</v>
      </c>
      <c r="C812">
        <v>2</v>
      </c>
    </row>
    <row r="813" spans="1:3" x14ac:dyDescent="0.3">
      <c r="A813">
        <v>420280</v>
      </c>
      <c r="B813" t="s">
        <v>1211</v>
      </c>
      <c r="C813">
        <v>4</v>
      </c>
    </row>
    <row r="814" spans="1:3" x14ac:dyDescent="0.3">
      <c r="A814">
        <v>420290</v>
      </c>
      <c r="B814" t="s">
        <v>1208</v>
      </c>
      <c r="C814">
        <v>17</v>
      </c>
    </row>
    <row r="815" spans="1:3" x14ac:dyDescent="0.3">
      <c r="A815">
        <v>420300</v>
      </c>
      <c r="B815" t="s">
        <v>1207</v>
      </c>
      <c r="C815">
        <v>3</v>
      </c>
    </row>
    <row r="816" spans="1:3" x14ac:dyDescent="0.3">
      <c r="A816">
        <v>420310</v>
      </c>
      <c r="B816" t="s">
        <v>1206</v>
      </c>
      <c r="C816">
        <v>4</v>
      </c>
    </row>
    <row r="817" spans="1:3" x14ac:dyDescent="0.3">
      <c r="A817">
        <v>420320</v>
      </c>
      <c r="B817" t="s">
        <v>1204</v>
      </c>
      <c r="C817">
        <v>4</v>
      </c>
    </row>
    <row r="818" spans="1:3" x14ac:dyDescent="0.3">
      <c r="A818">
        <v>420370</v>
      </c>
      <c r="B818" t="s">
        <v>1198</v>
      </c>
      <c r="C818">
        <v>1</v>
      </c>
    </row>
    <row r="819" spans="1:3" x14ac:dyDescent="0.3">
      <c r="A819">
        <v>420395</v>
      </c>
      <c r="B819" t="s">
        <v>1195</v>
      </c>
      <c r="C819">
        <v>2</v>
      </c>
    </row>
    <row r="820" spans="1:3" x14ac:dyDescent="0.3">
      <c r="A820">
        <v>420417</v>
      </c>
      <c r="B820" t="s">
        <v>1191</v>
      </c>
      <c r="C820">
        <v>1</v>
      </c>
    </row>
    <row r="821" spans="1:3" x14ac:dyDescent="0.3">
      <c r="A821">
        <v>420420</v>
      </c>
      <c r="B821" t="s">
        <v>1189</v>
      </c>
      <c r="C821">
        <v>18</v>
      </c>
    </row>
    <row r="822" spans="1:3" x14ac:dyDescent="0.3">
      <c r="A822">
        <v>420430</v>
      </c>
      <c r="B822" t="s">
        <v>1187</v>
      </c>
      <c r="C822">
        <v>14</v>
      </c>
    </row>
    <row r="823" spans="1:3" x14ac:dyDescent="0.3">
      <c r="A823">
        <v>420440</v>
      </c>
      <c r="B823" t="s">
        <v>1185</v>
      </c>
      <c r="C823">
        <v>1</v>
      </c>
    </row>
    <row r="824" spans="1:3" x14ac:dyDescent="0.3">
      <c r="A824">
        <v>420450</v>
      </c>
      <c r="B824" t="s">
        <v>1183</v>
      </c>
      <c r="C824">
        <v>2</v>
      </c>
    </row>
    <row r="825" spans="1:3" x14ac:dyDescent="0.3">
      <c r="A825">
        <v>420460</v>
      </c>
      <c r="B825" t="s">
        <v>1181</v>
      </c>
      <c r="C825">
        <v>22</v>
      </c>
    </row>
    <row r="826" spans="1:3" x14ac:dyDescent="0.3">
      <c r="A826">
        <v>420470</v>
      </c>
      <c r="B826" t="s">
        <v>1180</v>
      </c>
      <c r="C826">
        <v>2</v>
      </c>
    </row>
    <row r="827" spans="1:3" x14ac:dyDescent="0.3">
      <c r="A827">
        <v>420480</v>
      </c>
      <c r="B827" t="s">
        <v>1178</v>
      </c>
      <c r="C827">
        <v>2</v>
      </c>
    </row>
    <row r="828" spans="1:3" x14ac:dyDescent="0.3">
      <c r="A828">
        <v>420490</v>
      </c>
      <c r="B828" t="s">
        <v>1177</v>
      </c>
      <c r="C828">
        <v>3</v>
      </c>
    </row>
    <row r="829" spans="1:3" x14ac:dyDescent="0.3">
      <c r="A829">
        <v>420500</v>
      </c>
      <c r="B829" t="s">
        <v>1176</v>
      </c>
      <c r="C829">
        <v>1</v>
      </c>
    </row>
    <row r="830" spans="1:3" x14ac:dyDescent="0.3">
      <c r="A830">
        <v>420515</v>
      </c>
      <c r="B830" t="s">
        <v>1174</v>
      </c>
      <c r="C830">
        <v>1</v>
      </c>
    </row>
    <row r="831" spans="1:3" x14ac:dyDescent="0.3">
      <c r="A831">
        <v>420535</v>
      </c>
      <c r="B831" t="s">
        <v>1169</v>
      </c>
      <c r="C831">
        <v>3</v>
      </c>
    </row>
    <row r="832" spans="1:3" x14ac:dyDescent="0.3">
      <c r="A832">
        <v>420540</v>
      </c>
      <c r="B832" t="s">
        <v>1168</v>
      </c>
      <c r="C832">
        <v>91</v>
      </c>
    </row>
    <row r="833" spans="1:3" x14ac:dyDescent="0.3">
      <c r="A833">
        <v>420545</v>
      </c>
      <c r="B833" t="s">
        <v>1166</v>
      </c>
      <c r="C833">
        <v>2</v>
      </c>
    </row>
    <row r="834" spans="1:3" x14ac:dyDescent="0.3">
      <c r="A834">
        <v>420560</v>
      </c>
      <c r="B834" t="s">
        <v>1163</v>
      </c>
      <c r="C834">
        <v>1</v>
      </c>
    </row>
    <row r="835" spans="1:3" x14ac:dyDescent="0.3">
      <c r="A835">
        <v>420570</v>
      </c>
      <c r="B835" t="s">
        <v>1162</v>
      </c>
      <c r="C835">
        <v>3</v>
      </c>
    </row>
    <row r="836" spans="1:3" x14ac:dyDescent="0.3">
      <c r="A836">
        <v>420580</v>
      </c>
      <c r="B836" t="s">
        <v>1161</v>
      </c>
      <c r="C836">
        <v>1</v>
      </c>
    </row>
    <row r="837" spans="1:3" x14ac:dyDescent="0.3">
      <c r="A837">
        <v>420590</v>
      </c>
      <c r="B837" t="s">
        <v>1160</v>
      </c>
      <c r="C837">
        <v>3</v>
      </c>
    </row>
    <row r="838" spans="1:3" x14ac:dyDescent="0.3">
      <c r="A838">
        <v>420610</v>
      </c>
      <c r="B838" t="s">
        <v>1158</v>
      </c>
      <c r="C838">
        <v>3</v>
      </c>
    </row>
    <row r="839" spans="1:3" x14ac:dyDescent="0.3">
      <c r="A839">
        <v>420640</v>
      </c>
      <c r="B839" t="s">
        <v>1155</v>
      </c>
      <c r="C839">
        <v>5</v>
      </c>
    </row>
    <row r="840" spans="1:3" x14ac:dyDescent="0.3">
      <c r="A840">
        <v>420650</v>
      </c>
      <c r="B840" t="s">
        <v>1154</v>
      </c>
      <c r="C840">
        <v>7</v>
      </c>
    </row>
    <row r="841" spans="1:3" x14ac:dyDescent="0.3">
      <c r="A841">
        <v>420670</v>
      </c>
      <c r="B841" t="s">
        <v>5720</v>
      </c>
      <c r="C841">
        <v>1</v>
      </c>
    </row>
    <row r="842" spans="1:3" x14ac:dyDescent="0.3">
      <c r="A842">
        <v>420680</v>
      </c>
      <c r="B842" t="s">
        <v>1149</v>
      </c>
      <c r="C842">
        <v>1</v>
      </c>
    </row>
    <row r="843" spans="1:3" x14ac:dyDescent="0.3">
      <c r="A843">
        <v>420690</v>
      </c>
      <c r="B843" t="s">
        <v>1148</v>
      </c>
      <c r="C843">
        <v>6</v>
      </c>
    </row>
    <row r="844" spans="1:3" x14ac:dyDescent="0.3">
      <c r="A844">
        <v>420700</v>
      </c>
      <c r="B844" t="s">
        <v>1147</v>
      </c>
      <c r="C844">
        <v>3</v>
      </c>
    </row>
    <row r="845" spans="1:3" x14ac:dyDescent="0.3">
      <c r="A845">
        <v>420720</v>
      </c>
      <c r="B845" t="s">
        <v>1145</v>
      </c>
      <c r="C845">
        <v>1</v>
      </c>
    </row>
    <row r="846" spans="1:3" x14ac:dyDescent="0.3">
      <c r="A846">
        <v>420750</v>
      </c>
      <c r="B846" t="s">
        <v>1142</v>
      </c>
      <c r="C846">
        <v>6</v>
      </c>
    </row>
    <row r="847" spans="1:3" x14ac:dyDescent="0.3">
      <c r="A847">
        <v>420765</v>
      </c>
      <c r="B847" t="s">
        <v>1139</v>
      </c>
      <c r="C847">
        <v>8</v>
      </c>
    </row>
    <row r="848" spans="1:3" x14ac:dyDescent="0.3">
      <c r="A848">
        <v>420770</v>
      </c>
      <c r="B848" t="s">
        <v>1137</v>
      </c>
      <c r="C848">
        <v>3</v>
      </c>
    </row>
    <row r="849" spans="1:3" x14ac:dyDescent="0.3">
      <c r="A849">
        <v>420780</v>
      </c>
      <c r="B849" t="s">
        <v>1135</v>
      </c>
      <c r="C849">
        <v>4</v>
      </c>
    </row>
    <row r="850" spans="1:3" x14ac:dyDescent="0.3">
      <c r="A850">
        <v>420800</v>
      </c>
      <c r="B850" t="s">
        <v>1132</v>
      </c>
      <c r="C850">
        <v>1</v>
      </c>
    </row>
    <row r="851" spans="1:3" x14ac:dyDescent="0.3">
      <c r="A851">
        <v>420820</v>
      </c>
      <c r="B851" t="s">
        <v>1130</v>
      </c>
      <c r="C851">
        <v>30</v>
      </c>
    </row>
    <row r="852" spans="1:3" x14ac:dyDescent="0.3">
      <c r="A852">
        <v>420830</v>
      </c>
      <c r="B852" t="s">
        <v>1129</v>
      </c>
      <c r="C852">
        <v>1</v>
      </c>
    </row>
    <row r="853" spans="1:3" x14ac:dyDescent="0.3">
      <c r="A853">
        <v>420850</v>
      </c>
      <c r="B853" t="s">
        <v>1126</v>
      </c>
      <c r="C853">
        <v>9</v>
      </c>
    </row>
    <row r="854" spans="1:3" x14ac:dyDescent="0.3">
      <c r="A854">
        <v>420870</v>
      </c>
      <c r="B854" t="s">
        <v>1124</v>
      </c>
      <c r="C854">
        <v>1</v>
      </c>
    </row>
    <row r="855" spans="1:3" x14ac:dyDescent="0.3">
      <c r="A855">
        <v>420880</v>
      </c>
      <c r="B855" t="s">
        <v>1123</v>
      </c>
      <c r="C855">
        <v>2</v>
      </c>
    </row>
    <row r="856" spans="1:3" x14ac:dyDescent="0.3">
      <c r="A856">
        <v>420890</v>
      </c>
      <c r="B856" t="s">
        <v>1122</v>
      </c>
      <c r="C856">
        <v>48</v>
      </c>
    </row>
    <row r="857" spans="1:3" x14ac:dyDescent="0.3">
      <c r="A857">
        <v>420895</v>
      </c>
      <c r="B857" t="s">
        <v>1121</v>
      </c>
      <c r="C857">
        <v>1</v>
      </c>
    </row>
    <row r="858" spans="1:3" x14ac:dyDescent="0.3">
      <c r="A858">
        <v>420900</v>
      </c>
      <c r="B858" t="s">
        <v>1120</v>
      </c>
      <c r="C858">
        <v>7</v>
      </c>
    </row>
    <row r="859" spans="1:3" x14ac:dyDescent="0.3">
      <c r="A859">
        <v>420910</v>
      </c>
      <c r="B859" t="s">
        <v>1119</v>
      </c>
      <c r="C859">
        <v>75</v>
      </c>
    </row>
    <row r="860" spans="1:3" x14ac:dyDescent="0.3">
      <c r="A860">
        <v>420930</v>
      </c>
      <c r="B860" t="s">
        <v>1115</v>
      </c>
      <c r="C860">
        <v>4</v>
      </c>
    </row>
    <row r="861" spans="1:3" x14ac:dyDescent="0.3">
      <c r="A861">
        <v>420940</v>
      </c>
      <c r="B861" t="s">
        <v>1114</v>
      </c>
      <c r="C861">
        <v>5</v>
      </c>
    </row>
    <row r="862" spans="1:3" x14ac:dyDescent="0.3">
      <c r="A862">
        <v>420960</v>
      </c>
      <c r="B862" t="s">
        <v>1111</v>
      </c>
      <c r="C862">
        <v>3</v>
      </c>
    </row>
    <row r="863" spans="1:3" x14ac:dyDescent="0.3">
      <c r="A863">
        <v>420985</v>
      </c>
      <c r="B863" t="s">
        <v>1108</v>
      </c>
      <c r="C863">
        <v>1</v>
      </c>
    </row>
    <row r="864" spans="1:3" x14ac:dyDescent="0.3">
      <c r="A864">
        <v>420990</v>
      </c>
      <c r="B864" t="s">
        <v>1107</v>
      </c>
      <c r="C864">
        <v>1</v>
      </c>
    </row>
    <row r="865" spans="1:3" x14ac:dyDescent="0.3">
      <c r="A865">
        <v>421000</v>
      </c>
      <c r="B865" t="s">
        <v>1106</v>
      </c>
      <c r="C865">
        <v>2</v>
      </c>
    </row>
    <row r="866" spans="1:3" x14ac:dyDescent="0.3">
      <c r="A866">
        <v>421005</v>
      </c>
      <c r="B866" t="s">
        <v>1104</v>
      </c>
      <c r="C866">
        <v>1</v>
      </c>
    </row>
    <row r="867" spans="1:3" x14ac:dyDescent="0.3">
      <c r="A867">
        <v>421010</v>
      </c>
      <c r="B867" t="s">
        <v>1103</v>
      </c>
      <c r="C867">
        <v>3</v>
      </c>
    </row>
    <row r="868" spans="1:3" x14ac:dyDescent="0.3">
      <c r="A868">
        <v>421020</v>
      </c>
      <c r="B868" t="s">
        <v>1102</v>
      </c>
      <c r="C868">
        <v>1</v>
      </c>
    </row>
    <row r="869" spans="1:3" x14ac:dyDescent="0.3">
      <c r="A869">
        <v>421050</v>
      </c>
      <c r="B869" t="s">
        <v>1099</v>
      </c>
      <c r="C869">
        <v>11</v>
      </c>
    </row>
    <row r="870" spans="1:3" x14ac:dyDescent="0.3">
      <c r="A870">
        <v>421060</v>
      </c>
      <c r="B870" t="s">
        <v>1097</v>
      </c>
      <c r="C870">
        <v>7</v>
      </c>
    </row>
    <row r="871" spans="1:3" x14ac:dyDescent="0.3">
      <c r="A871">
        <v>421080</v>
      </c>
      <c r="B871" t="s">
        <v>1095</v>
      </c>
      <c r="C871">
        <v>8</v>
      </c>
    </row>
    <row r="872" spans="1:3" x14ac:dyDescent="0.3">
      <c r="A872">
        <v>421100</v>
      </c>
      <c r="B872" t="s">
        <v>1092</v>
      </c>
      <c r="C872">
        <v>3</v>
      </c>
    </row>
    <row r="873" spans="1:3" x14ac:dyDescent="0.3">
      <c r="A873">
        <v>421130</v>
      </c>
      <c r="B873" t="s">
        <v>1087</v>
      </c>
      <c r="C873">
        <v>2</v>
      </c>
    </row>
    <row r="874" spans="1:3" x14ac:dyDescent="0.3">
      <c r="A874">
        <v>421150</v>
      </c>
      <c r="B874" t="s">
        <v>1084</v>
      </c>
      <c r="C874">
        <v>11</v>
      </c>
    </row>
    <row r="875" spans="1:3" x14ac:dyDescent="0.3">
      <c r="A875">
        <v>421160</v>
      </c>
      <c r="B875" t="s">
        <v>84</v>
      </c>
      <c r="C875">
        <v>1</v>
      </c>
    </row>
    <row r="876" spans="1:3" x14ac:dyDescent="0.3">
      <c r="A876">
        <v>421170</v>
      </c>
      <c r="B876" t="s">
        <v>1082</v>
      </c>
      <c r="C876">
        <v>4</v>
      </c>
    </row>
    <row r="877" spans="1:3" x14ac:dyDescent="0.3">
      <c r="A877">
        <v>421200</v>
      </c>
      <c r="B877" t="s">
        <v>1075</v>
      </c>
      <c r="C877">
        <v>1</v>
      </c>
    </row>
    <row r="878" spans="1:3" x14ac:dyDescent="0.3">
      <c r="A878">
        <v>421210</v>
      </c>
      <c r="B878" t="s">
        <v>1073</v>
      </c>
      <c r="C878">
        <v>1</v>
      </c>
    </row>
    <row r="879" spans="1:3" x14ac:dyDescent="0.3">
      <c r="A879">
        <v>421250</v>
      </c>
      <c r="B879" t="s">
        <v>1066</v>
      </c>
      <c r="C879">
        <v>4</v>
      </c>
    </row>
    <row r="880" spans="1:3" x14ac:dyDescent="0.3">
      <c r="A880">
        <v>421265</v>
      </c>
      <c r="B880" t="s">
        <v>5339</v>
      </c>
      <c r="C880">
        <v>1</v>
      </c>
    </row>
    <row r="881" spans="1:3" x14ac:dyDescent="0.3">
      <c r="A881">
        <v>421290</v>
      </c>
      <c r="B881" t="s">
        <v>1062</v>
      </c>
      <c r="C881">
        <v>2</v>
      </c>
    </row>
    <row r="882" spans="1:3" x14ac:dyDescent="0.3">
      <c r="A882">
        <v>421320</v>
      </c>
      <c r="B882" t="s">
        <v>1058</v>
      </c>
      <c r="C882">
        <v>2</v>
      </c>
    </row>
    <row r="883" spans="1:3" x14ac:dyDescent="0.3">
      <c r="A883">
        <v>421360</v>
      </c>
      <c r="B883" t="s">
        <v>1053</v>
      </c>
      <c r="C883">
        <v>4</v>
      </c>
    </row>
    <row r="884" spans="1:3" x14ac:dyDescent="0.3">
      <c r="A884">
        <v>421370</v>
      </c>
      <c r="B884" t="s">
        <v>1052</v>
      </c>
      <c r="C884">
        <v>1</v>
      </c>
    </row>
    <row r="885" spans="1:3" x14ac:dyDescent="0.3">
      <c r="A885">
        <v>421380</v>
      </c>
      <c r="B885" t="s">
        <v>1051</v>
      </c>
      <c r="C885">
        <v>9</v>
      </c>
    </row>
    <row r="886" spans="1:3" x14ac:dyDescent="0.3">
      <c r="A886">
        <v>421400</v>
      </c>
      <c r="B886" t="s">
        <v>1049</v>
      </c>
      <c r="C886">
        <v>1</v>
      </c>
    </row>
    <row r="887" spans="1:3" x14ac:dyDescent="0.3">
      <c r="A887">
        <v>421410</v>
      </c>
      <c r="B887" t="s">
        <v>1048</v>
      </c>
      <c r="C887">
        <v>2</v>
      </c>
    </row>
    <row r="888" spans="1:3" x14ac:dyDescent="0.3">
      <c r="A888">
        <v>421415</v>
      </c>
      <c r="B888" t="s">
        <v>1047</v>
      </c>
      <c r="C888">
        <v>1</v>
      </c>
    </row>
    <row r="889" spans="1:3" x14ac:dyDescent="0.3">
      <c r="A889">
        <v>421460</v>
      </c>
      <c r="B889" t="s">
        <v>1042</v>
      </c>
      <c r="C889">
        <v>2</v>
      </c>
    </row>
    <row r="890" spans="1:3" x14ac:dyDescent="0.3">
      <c r="A890">
        <v>421480</v>
      </c>
      <c r="B890" t="s">
        <v>1040</v>
      </c>
      <c r="C890">
        <v>10</v>
      </c>
    </row>
    <row r="891" spans="1:3" x14ac:dyDescent="0.3">
      <c r="A891">
        <v>421490</v>
      </c>
      <c r="B891" t="s">
        <v>1039</v>
      </c>
      <c r="C891">
        <v>1</v>
      </c>
    </row>
    <row r="892" spans="1:3" x14ac:dyDescent="0.3">
      <c r="A892">
        <v>421500</v>
      </c>
      <c r="B892" t="s">
        <v>1038</v>
      </c>
      <c r="C892">
        <v>1</v>
      </c>
    </row>
    <row r="893" spans="1:3" x14ac:dyDescent="0.3">
      <c r="A893">
        <v>421507</v>
      </c>
      <c r="B893" t="s">
        <v>1036</v>
      </c>
      <c r="C893">
        <v>3</v>
      </c>
    </row>
    <row r="894" spans="1:3" x14ac:dyDescent="0.3">
      <c r="A894">
        <v>421510</v>
      </c>
      <c r="B894" t="s">
        <v>1035</v>
      </c>
      <c r="C894">
        <v>1</v>
      </c>
    </row>
    <row r="895" spans="1:3" x14ac:dyDescent="0.3">
      <c r="A895">
        <v>421520</v>
      </c>
      <c r="B895" t="s">
        <v>1034</v>
      </c>
      <c r="C895">
        <v>5</v>
      </c>
    </row>
    <row r="896" spans="1:3" x14ac:dyDescent="0.3">
      <c r="A896">
        <v>421545</v>
      </c>
      <c r="B896" t="s">
        <v>1030</v>
      </c>
      <c r="C896">
        <v>1</v>
      </c>
    </row>
    <row r="897" spans="1:3" x14ac:dyDescent="0.3">
      <c r="A897">
        <v>421555</v>
      </c>
      <c r="B897" t="s">
        <v>1028</v>
      </c>
      <c r="C897">
        <v>3</v>
      </c>
    </row>
    <row r="898" spans="1:3" x14ac:dyDescent="0.3">
      <c r="A898">
        <v>421560</v>
      </c>
      <c r="B898" t="s">
        <v>1027</v>
      </c>
      <c r="C898">
        <v>1</v>
      </c>
    </row>
    <row r="899" spans="1:3" x14ac:dyDescent="0.3">
      <c r="A899">
        <v>421580</v>
      </c>
      <c r="B899" t="s">
        <v>1021</v>
      </c>
      <c r="C899">
        <v>9</v>
      </c>
    </row>
    <row r="900" spans="1:3" x14ac:dyDescent="0.3">
      <c r="A900">
        <v>421590</v>
      </c>
      <c r="B900" t="s">
        <v>1020</v>
      </c>
      <c r="C900">
        <v>6</v>
      </c>
    </row>
    <row r="901" spans="1:3" x14ac:dyDescent="0.3">
      <c r="A901">
        <v>421620</v>
      </c>
      <c r="B901" t="s">
        <v>1017</v>
      </c>
      <c r="C901">
        <v>2</v>
      </c>
    </row>
    <row r="902" spans="1:3" x14ac:dyDescent="0.3">
      <c r="A902">
        <v>421630</v>
      </c>
      <c r="B902" t="s">
        <v>1015</v>
      </c>
      <c r="C902">
        <v>2</v>
      </c>
    </row>
    <row r="903" spans="1:3" x14ac:dyDescent="0.3">
      <c r="A903">
        <v>421640</v>
      </c>
      <c r="B903" t="s">
        <v>1013</v>
      </c>
      <c r="C903">
        <v>1</v>
      </c>
    </row>
    <row r="904" spans="1:3" x14ac:dyDescent="0.3">
      <c r="A904">
        <v>421660</v>
      </c>
      <c r="B904" t="s">
        <v>1011</v>
      </c>
      <c r="C904">
        <v>74</v>
      </c>
    </row>
    <row r="905" spans="1:3" x14ac:dyDescent="0.3">
      <c r="A905">
        <v>421700</v>
      </c>
      <c r="B905" t="s">
        <v>1007</v>
      </c>
      <c r="C905">
        <v>3</v>
      </c>
    </row>
    <row r="906" spans="1:3" x14ac:dyDescent="0.3">
      <c r="A906">
        <v>421710</v>
      </c>
      <c r="B906" t="s">
        <v>564</v>
      </c>
      <c r="C906">
        <v>4</v>
      </c>
    </row>
    <row r="907" spans="1:3" x14ac:dyDescent="0.3">
      <c r="A907">
        <v>421715</v>
      </c>
      <c r="B907" t="s">
        <v>1006</v>
      </c>
      <c r="C907">
        <v>1</v>
      </c>
    </row>
    <row r="908" spans="1:3" x14ac:dyDescent="0.3">
      <c r="A908">
        <v>421720</v>
      </c>
      <c r="B908" t="s">
        <v>1005</v>
      </c>
      <c r="C908">
        <v>23</v>
      </c>
    </row>
    <row r="909" spans="1:3" x14ac:dyDescent="0.3">
      <c r="A909">
        <v>421725</v>
      </c>
      <c r="B909" t="s">
        <v>1004</v>
      </c>
      <c r="C909">
        <v>1</v>
      </c>
    </row>
    <row r="910" spans="1:3" x14ac:dyDescent="0.3">
      <c r="A910">
        <v>421730</v>
      </c>
      <c r="B910" t="s">
        <v>1003</v>
      </c>
      <c r="C910">
        <v>1</v>
      </c>
    </row>
    <row r="911" spans="1:3" x14ac:dyDescent="0.3">
      <c r="A911">
        <v>421750</v>
      </c>
      <c r="B911" t="s">
        <v>1001</v>
      </c>
      <c r="C911">
        <v>3</v>
      </c>
    </row>
    <row r="912" spans="1:3" x14ac:dyDescent="0.3">
      <c r="A912">
        <v>421760</v>
      </c>
      <c r="B912" t="s">
        <v>999</v>
      </c>
      <c r="C912">
        <v>1</v>
      </c>
    </row>
    <row r="913" spans="1:3" x14ac:dyDescent="0.3">
      <c r="A913">
        <v>421770</v>
      </c>
      <c r="B913" t="s">
        <v>998</v>
      </c>
      <c r="C913">
        <v>2</v>
      </c>
    </row>
    <row r="914" spans="1:3" x14ac:dyDescent="0.3">
      <c r="A914">
        <v>421780</v>
      </c>
      <c r="B914" t="s">
        <v>996</v>
      </c>
      <c r="C914">
        <v>6</v>
      </c>
    </row>
    <row r="915" spans="1:3" x14ac:dyDescent="0.3">
      <c r="A915">
        <v>421795</v>
      </c>
      <c r="B915" t="s">
        <v>994</v>
      </c>
      <c r="C915">
        <v>2</v>
      </c>
    </row>
    <row r="916" spans="1:3" x14ac:dyDescent="0.3">
      <c r="A916">
        <v>421800</v>
      </c>
      <c r="B916" t="s">
        <v>993</v>
      </c>
      <c r="C916">
        <v>2</v>
      </c>
    </row>
    <row r="917" spans="1:3" x14ac:dyDescent="0.3">
      <c r="A917">
        <v>421810</v>
      </c>
      <c r="B917" t="s">
        <v>992</v>
      </c>
      <c r="C917">
        <v>3</v>
      </c>
    </row>
    <row r="918" spans="1:3" x14ac:dyDescent="0.3">
      <c r="A918">
        <v>421820</v>
      </c>
      <c r="B918" t="s">
        <v>991</v>
      </c>
      <c r="C918">
        <v>11</v>
      </c>
    </row>
    <row r="919" spans="1:3" x14ac:dyDescent="0.3">
      <c r="A919">
        <v>421835</v>
      </c>
      <c r="B919" t="s">
        <v>988</v>
      </c>
      <c r="C919">
        <v>1</v>
      </c>
    </row>
    <row r="920" spans="1:3" x14ac:dyDescent="0.3">
      <c r="A920">
        <v>421860</v>
      </c>
      <c r="B920" t="s">
        <v>985</v>
      </c>
      <c r="C920">
        <v>2</v>
      </c>
    </row>
    <row r="921" spans="1:3" x14ac:dyDescent="0.3">
      <c r="A921">
        <v>421870</v>
      </c>
      <c r="B921" t="s">
        <v>984</v>
      </c>
      <c r="C921">
        <v>15</v>
      </c>
    </row>
    <row r="922" spans="1:3" x14ac:dyDescent="0.3">
      <c r="A922">
        <v>421875</v>
      </c>
      <c r="B922" t="s">
        <v>983</v>
      </c>
      <c r="C922">
        <v>2</v>
      </c>
    </row>
    <row r="923" spans="1:3" x14ac:dyDescent="0.3">
      <c r="A923">
        <v>421900</v>
      </c>
      <c r="B923" t="s">
        <v>978</v>
      </c>
      <c r="C923">
        <v>1</v>
      </c>
    </row>
    <row r="924" spans="1:3" x14ac:dyDescent="0.3">
      <c r="A924">
        <v>421920</v>
      </c>
      <c r="B924" t="s">
        <v>974</v>
      </c>
      <c r="C924">
        <v>4</v>
      </c>
    </row>
    <row r="925" spans="1:3" x14ac:dyDescent="0.3">
      <c r="A925">
        <v>421930</v>
      </c>
      <c r="B925" t="s">
        <v>973</v>
      </c>
      <c r="C925">
        <v>2</v>
      </c>
    </row>
    <row r="926" spans="1:3" x14ac:dyDescent="0.3">
      <c r="A926">
        <v>421935</v>
      </c>
      <c r="B926" t="s">
        <v>972</v>
      </c>
      <c r="C926">
        <v>1</v>
      </c>
    </row>
    <row r="927" spans="1:3" x14ac:dyDescent="0.3">
      <c r="A927">
        <v>421950</v>
      </c>
      <c r="B927" t="s">
        <v>970</v>
      </c>
      <c r="C927">
        <v>2</v>
      </c>
    </row>
    <row r="928" spans="1:3" x14ac:dyDescent="0.3">
      <c r="A928">
        <v>421960</v>
      </c>
      <c r="B928" t="s">
        <v>969</v>
      </c>
      <c r="C928">
        <v>1</v>
      </c>
    </row>
    <row r="929" spans="1:3" x14ac:dyDescent="0.3">
      <c r="A929">
        <v>421970</v>
      </c>
      <c r="B929" t="s">
        <v>968</v>
      </c>
      <c r="C929">
        <v>1</v>
      </c>
    </row>
    <row r="930" spans="1:3" x14ac:dyDescent="0.3">
      <c r="A930">
        <v>430010</v>
      </c>
      <c r="B930" t="s">
        <v>963</v>
      </c>
      <c r="C930">
        <v>50</v>
      </c>
    </row>
    <row r="931" spans="1:3" x14ac:dyDescent="0.3">
      <c r="A931">
        <v>430020</v>
      </c>
      <c r="B931" t="s">
        <v>962</v>
      </c>
      <c r="C931">
        <v>1</v>
      </c>
    </row>
    <row r="932" spans="1:3" x14ac:dyDescent="0.3">
      <c r="A932">
        <v>430030</v>
      </c>
      <c r="B932" t="s">
        <v>961</v>
      </c>
      <c r="C932">
        <v>1</v>
      </c>
    </row>
    <row r="933" spans="1:3" x14ac:dyDescent="0.3">
      <c r="A933">
        <v>430040</v>
      </c>
      <c r="B933" t="s">
        <v>960</v>
      </c>
      <c r="C933">
        <v>2</v>
      </c>
    </row>
    <row r="934" spans="1:3" x14ac:dyDescent="0.3">
      <c r="A934">
        <v>430060</v>
      </c>
      <c r="B934" t="s">
        <v>954</v>
      </c>
      <c r="C934">
        <v>13</v>
      </c>
    </row>
    <row r="935" spans="1:3" x14ac:dyDescent="0.3">
      <c r="A935">
        <v>430090</v>
      </c>
      <c r="B935" t="s">
        <v>946</v>
      </c>
      <c r="C935">
        <v>1</v>
      </c>
    </row>
    <row r="936" spans="1:3" x14ac:dyDescent="0.3">
      <c r="A936">
        <v>430100</v>
      </c>
      <c r="B936" t="s">
        <v>945</v>
      </c>
      <c r="C936">
        <v>4</v>
      </c>
    </row>
    <row r="937" spans="1:3" x14ac:dyDescent="0.3">
      <c r="A937">
        <v>430110</v>
      </c>
      <c r="B937" t="s">
        <v>5724</v>
      </c>
      <c r="C937">
        <v>1</v>
      </c>
    </row>
    <row r="938" spans="1:3" x14ac:dyDescent="0.3">
      <c r="A938">
        <v>430140</v>
      </c>
      <c r="B938" t="s">
        <v>939</v>
      </c>
      <c r="C938">
        <v>1</v>
      </c>
    </row>
    <row r="939" spans="1:3" x14ac:dyDescent="0.3">
      <c r="A939">
        <v>430165</v>
      </c>
      <c r="B939" t="s">
        <v>934</v>
      </c>
      <c r="C939">
        <v>1</v>
      </c>
    </row>
    <row r="940" spans="1:3" x14ac:dyDescent="0.3">
      <c r="A940">
        <v>430180</v>
      </c>
      <c r="B940" t="s">
        <v>931</v>
      </c>
      <c r="C940">
        <v>6</v>
      </c>
    </row>
    <row r="941" spans="1:3" x14ac:dyDescent="0.3">
      <c r="A941">
        <v>430210</v>
      </c>
      <c r="B941" t="s">
        <v>923</v>
      </c>
      <c r="C941">
        <v>14</v>
      </c>
    </row>
    <row r="942" spans="1:3" x14ac:dyDescent="0.3">
      <c r="A942">
        <v>430220</v>
      </c>
      <c r="B942" t="s">
        <v>921</v>
      </c>
      <c r="C942">
        <v>2</v>
      </c>
    </row>
    <row r="943" spans="1:3" x14ac:dyDescent="0.3">
      <c r="A943">
        <v>430235</v>
      </c>
      <c r="B943" t="s">
        <v>916</v>
      </c>
      <c r="C943">
        <v>3</v>
      </c>
    </row>
    <row r="944" spans="1:3" x14ac:dyDescent="0.3">
      <c r="A944">
        <v>430300</v>
      </c>
      <c r="B944" t="s">
        <v>905</v>
      </c>
      <c r="C944">
        <v>31</v>
      </c>
    </row>
    <row r="945" spans="1:3" x14ac:dyDescent="0.3">
      <c r="A945">
        <v>430310</v>
      </c>
      <c r="B945" t="s">
        <v>904</v>
      </c>
      <c r="C945">
        <v>1</v>
      </c>
    </row>
    <row r="946" spans="1:3" x14ac:dyDescent="0.3">
      <c r="A946">
        <v>430320</v>
      </c>
      <c r="B946" t="s">
        <v>903</v>
      </c>
      <c r="C946">
        <v>6</v>
      </c>
    </row>
    <row r="947" spans="1:3" x14ac:dyDescent="0.3">
      <c r="A947">
        <v>430350</v>
      </c>
      <c r="B947" t="s">
        <v>900</v>
      </c>
      <c r="C947">
        <v>25</v>
      </c>
    </row>
    <row r="948" spans="1:3" x14ac:dyDescent="0.3">
      <c r="A948">
        <v>430367</v>
      </c>
      <c r="B948" t="s">
        <v>897</v>
      </c>
      <c r="C948">
        <v>1</v>
      </c>
    </row>
    <row r="949" spans="1:3" x14ac:dyDescent="0.3">
      <c r="A949">
        <v>430370</v>
      </c>
      <c r="B949" t="s">
        <v>5681</v>
      </c>
      <c r="C949">
        <v>1</v>
      </c>
    </row>
    <row r="950" spans="1:3" x14ac:dyDescent="0.3">
      <c r="A950">
        <v>430380</v>
      </c>
      <c r="B950" t="s">
        <v>895</v>
      </c>
      <c r="C950">
        <v>1</v>
      </c>
    </row>
    <row r="951" spans="1:3" x14ac:dyDescent="0.3">
      <c r="A951">
        <v>430390</v>
      </c>
      <c r="B951" t="s">
        <v>894</v>
      </c>
      <c r="C951">
        <v>7</v>
      </c>
    </row>
    <row r="952" spans="1:3" x14ac:dyDescent="0.3">
      <c r="A952">
        <v>430410</v>
      </c>
      <c r="B952" t="s">
        <v>892</v>
      </c>
      <c r="C952">
        <v>1</v>
      </c>
    </row>
    <row r="953" spans="1:3" x14ac:dyDescent="0.3">
      <c r="A953">
        <v>430420</v>
      </c>
      <c r="B953" t="s">
        <v>891</v>
      </c>
      <c r="C953">
        <v>21</v>
      </c>
    </row>
    <row r="954" spans="1:3" x14ac:dyDescent="0.3">
      <c r="A954">
        <v>430430</v>
      </c>
      <c r="B954" t="s">
        <v>890</v>
      </c>
      <c r="C954">
        <v>4</v>
      </c>
    </row>
    <row r="955" spans="1:3" x14ac:dyDescent="0.3">
      <c r="A955">
        <v>430440</v>
      </c>
      <c r="B955" t="s">
        <v>888</v>
      </c>
      <c r="C955">
        <v>4</v>
      </c>
    </row>
    <row r="956" spans="1:3" x14ac:dyDescent="0.3">
      <c r="A956">
        <v>430450</v>
      </c>
      <c r="B956" t="s">
        <v>887</v>
      </c>
      <c r="C956">
        <v>2</v>
      </c>
    </row>
    <row r="957" spans="1:3" x14ac:dyDescent="0.3">
      <c r="A957">
        <v>430460</v>
      </c>
      <c r="B957" t="s">
        <v>886</v>
      </c>
      <c r="C957">
        <v>32</v>
      </c>
    </row>
    <row r="958" spans="1:3" x14ac:dyDescent="0.3">
      <c r="A958">
        <v>430463</v>
      </c>
      <c r="B958" t="s">
        <v>883</v>
      </c>
      <c r="C958">
        <v>2</v>
      </c>
    </row>
    <row r="959" spans="1:3" x14ac:dyDescent="0.3">
      <c r="A959">
        <v>430467</v>
      </c>
      <c r="B959" t="s">
        <v>880</v>
      </c>
      <c r="C959">
        <v>8</v>
      </c>
    </row>
    <row r="960" spans="1:3" x14ac:dyDescent="0.3">
      <c r="A960">
        <v>430470</v>
      </c>
      <c r="B960" t="s">
        <v>877</v>
      </c>
      <c r="C960">
        <v>8</v>
      </c>
    </row>
    <row r="961" spans="1:3" x14ac:dyDescent="0.3">
      <c r="A961">
        <v>430500</v>
      </c>
      <c r="B961" t="s">
        <v>871</v>
      </c>
      <c r="C961">
        <v>5</v>
      </c>
    </row>
    <row r="962" spans="1:3" x14ac:dyDescent="0.3">
      <c r="A962">
        <v>430510</v>
      </c>
      <c r="B962" t="s">
        <v>870</v>
      </c>
      <c r="C962">
        <v>28</v>
      </c>
    </row>
    <row r="963" spans="1:3" x14ac:dyDescent="0.3">
      <c r="A963">
        <v>430513</v>
      </c>
      <c r="B963" t="s">
        <v>867</v>
      </c>
      <c r="C963">
        <v>3</v>
      </c>
    </row>
    <row r="964" spans="1:3" x14ac:dyDescent="0.3">
      <c r="A964">
        <v>430517</v>
      </c>
      <c r="B964" t="s">
        <v>865</v>
      </c>
      <c r="C964">
        <v>1</v>
      </c>
    </row>
    <row r="965" spans="1:3" x14ac:dyDescent="0.3">
      <c r="A965">
        <v>430535</v>
      </c>
      <c r="B965" t="s">
        <v>862</v>
      </c>
      <c r="C965">
        <v>6</v>
      </c>
    </row>
    <row r="966" spans="1:3" x14ac:dyDescent="0.3">
      <c r="A966">
        <v>430537</v>
      </c>
      <c r="B966" t="s">
        <v>861</v>
      </c>
      <c r="C966">
        <v>1</v>
      </c>
    </row>
    <row r="967" spans="1:3" x14ac:dyDescent="0.3">
      <c r="A967">
        <v>430544</v>
      </c>
      <c r="B967" t="s">
        <v>858</v>
      </c>
      <c r="C967">
        <v>2</v>
      </c>
    </row>
    <row r="968" spans="1:3" x14ac:dyDescent="0.3">
      <c r="A968">
        <v>430550</v>
      </c>
      <c r="B968" t="s">
        <v>856</v>
      </c>
      <c r="C968">
        <v>2</v>
      </c>
    </row>
    <row r="969" spans="1:3" x14ac:dyDescent="0.3">
      <c r="A969">
        <v>430558</v>
      </c>
      <c r="B969" t="s">
        <v>855</v>
      </c>
      <c r="C969">
        <v>1</v>
      </c>
    </row>
    <row r="970" spans="1:3" x14ac:dyDescent="0.3">
      <c r="A970">
        <v>430570</v>
      </c>
      <c r="B970" t="s">
        <v>853</v>
      </c>
      <c r="C970">
        <v>4</v>
      </c>
    </row>
    <row r="971" spans="1:3" x14ac:dyDescent="0.3">
      <c r="A971">
        <v>430587</v>
      </c>
      <c r="B971" t="s">
        <v>849</v>
      </c>
      <c r="C971">
        <v>1</v>
      </c>
    </row>
    <row r="972" spans="1:3" x14ac:dyDescent="0.3">
      <c r="A972">
        <v>430600</v>
      </c>
      <c r="B972" t="s">
        <v>844</v>
      </c>
      <c r="C972">
        <v>3</v>
      </c>
    </row>
    <row r="973" spans="1:3" x14ac:dyDescent="0.3">
      <c r="A973">
        <v>430607</v>
      </c>
      <c r="B973" t="s">
        <v>842</v>
      </c>
      <c r="C973">
        <v>2</v>
      </c>
    </row>
    <row r="974" spans="1:3" x14ac:dyDescent="0.3">
      <c r="A974">
        <v>430610</v>
      </c>
      <c r="B974" t="s">
        <v>841</v>
      </c>
      <c r="C974">
        <v>5</v>
      </c>
    </row>
    <row r="975" spans="1:3" x14ac:dyDescent="0.3">
      <c r="A975">
        <v>430620</v>
      </c>
      <c r="B975" t="s">
        <v>839</v>
      </c>
      <c r="C975">
        <v>4</v>
      </c>
    </row>
    <row r="976" spans="1:3" x14ac:dyDescent="0.3">
      <c r="A976">
        <v>430640</v>
      </c>
      <c r="B976" t="s">
        <v>834</v>
      </c>
      <c r="C976">
        <v>7</v>
      </c>
    </row>
    <row r="977" spans="1:3" x14ac:dyDescent="0.3">
      <c r="A977">
        <v>430650</v>
      </c>
      <c r="B977" t="s">
        <v>831</v>
      </c>
      <c r="C977">
        <v>3</v>
      </c>
    </row>
    <row r="978" spans="1:3" x14ac:dyDescent="0.3">
      <c r="A978">
        <v>430660</v>
      </c>
      <c r="B978" t="s">
        <v>829</v>
      </c>
      <c r="C978">
        <v>1</v>
      </c>
    </row>
    <row r="979" spans="1:3" x14ac:dyDescent="0.3">
      <c r="A979">
        <v>430655</v>
      </c>
      <c r="B979" t="s">
        <v>830</v>
      </c>
      <c r="C979">
        <v>1</v>
      </c>
    </row>
    <row r="980" spans="1:3" x14ac:dyDescent="0.3">
      <c r="A980">
        <v>430670</v>
      </c>
      <c r="B980" t="s">
        <v>828</v>
      </c>
      <c r="C980">
        <v>1</v>
      </c>
    </row>
    <row r="981" spans="1:3" x14ac:dyDescent="0.3">
      <c r="A981">
        <v>430673</v>
      </c>
      <c r="B981" t="s">
        <v>827</v>
      </c>
      <c r="C981">
        <v>3</v>
      </c>
    </row>
    <row r="982" spans="1:3" x14ac:dyDescent="0.3">
      <c r="A982">
        <v>430680</v>
      </c>
      <c r="B982" t="s">
        <v>824</v>
      </c>
      <c r="C982">
        <v>3</v>
      </c>
    </row>
    <row r="983" spans="1:3" x14ac:dyDescent="0.3">
      <c r="A983">
        <v>430690</v>
      </c>
      <c r="B983" t="s">
        <v>823</v>
      </c>
      <c r="C983">
        <v>2</v>
      </c>
    </row>
    <row r="984" spans="1:3" x14ac:dyDescent="0.3">
      <c r="A984">
        <v>430700</v>
      </c>
      <c r="B984" t="s">
        <v>818</v>
      </c>
      <c r="C984">
        <v>18</v>
      </c>
    </row>
    <row r="985" spans="1:3" x14ac:dyDescent="0.3">
      <c r="A985">
        <v>430730</v>
      </c>
      <c r="B985" t="s">
        <v>814</v>
      </c>
      <c r="C985">
        <v>5</v>
      </c>
    </row>
    <row r="986" spans="1:3" x14ac:dyDescent="0.3">
      <c r="A986">
        <v>430760</v>
      </c>
      <c r="B986" t="s">
        <v>809</v>
      </c>
      <c r="C986">
        <v>3</v>
      </c>
    </row>
    <row r="987" spans="1:3" x14ac:dyDescent="0.3">
      <c r="A987">
        <v>430770</v>
      </c>
      <c r="B987" t="s">
        <v>808</v>
      </c>
      <c r="C987">
        <v>6</v>
      </c>
    </row>
    <row r="988" spans="1:3" x14ac:dyDescent="0.3">
      <c r="A988">
        <v>430780</v>
      </c>
      <c r="B988" t="s">
        <v>807</v>
      </c>
      <c r="C988">
        <v>15</v>
      </c>
    </row>
    <row r="989" spans="1:3" x14ac:dyDescent="0.3">
      <c r="A989">
        <v>430783</v>
      </c>
      <c r="B989" t="s">
        <v>805</v>
      </c>
      <c r="C989">
        <v>1</v>
      </c>
    </row>
    <row r="990" spans="1:3" x14ac:dyDescent="0.3">
      <c r="A990">
        <v>430786</v>
      </c>
      <c r="B990" t="s">
        <v>804</v>
      </c>
      <c r="C990">
        <v>1</v>
      </c>
    </row>
    <row r="991" spans="1:3" x14ac:dyDescent="0.3">
      <c r="A991">
        <v>430790</v>
      </c>
      <c r="B991" t="s">
        <v>803</v>
      </c>
      <c r="C991">
        <v>2</v>
      </c>
    </row>
    <row r="992" spans="1:3" x14ac:dyDescent="0.3">
      <c r="A992">
        <v>430800</v>
      </c>
      <c r="B992" t="s">
        <v>802</v>
      </c>
      <c r="C992">
        <v>7</v>
      </c>
    </row>
    <row r="993" spans="1:3" x14ac:dyDescent="0.3">
      <c r="A993">
        <v>430807</v>
      </c>
      <c r="B993" t="s">
        <v>800</v>
      </c>
      <c r="C993">
        <v>1</v>
      </c>
    </row>
    <row r="994" spans="1:3" x14ac:dyDescent="0.3">
      <c r="A994">
        <v>430810</v>
      </c>
      <c r="B994" t="s">
        <v>799</v>
      </c>
      <c r="C994">
        <v>7</v>
      </c>
    </row>
    <row r="995" spans="1:3" x14ac:dyDescent="0.3">
      <c r="A995">
        <v>430845</v>
      </c>
      <c r="B995" t="s">
        <v>5725</v>
      </c>
      <c r="C995">
        <v>4</v>
      </c>
    </row>
    <row r="996" spans="1:3" x14ac:dyDescent="0.3">
      <c r="A996">
        <v>430850</v>
      </c>
      <c r="B996" t="s">
        <v>792</v>
      </c>
      <c r="C996">
        <v>9</v>
      </c>
    </row>
    <row r="997" spans="1:3" x14ac:dyDescent="0.3">
      <c r="A997">
        <v>430860</v>
      </c>
      <c r="B997" t="s">
        <v>791</v>
      </c>
      <c r="C997">
        <v>3</v>
      </c>
    </row>
    <row r="998" spans="1:3" x14ac:dyDescent="0.3">
      <c r="A998">
        <v>430900</v>
      </c>
      <c r="B998" t="s">
        <v>785</v>
      </c>
      <c r="C998">
        <v>4</v>
      </c>
    </row>
    <row r="999" spans="1:3" x14ac:dyDescent="0.3">
      <c r="A999">
        <v>430910</v>
      </c>
      <c r="B999" t="s">
        <v>783</v>
      </c>
      <c r="C999">
        <v>6</v>
      </c>
    </row>
    <row r="1000" spans="1:3" x14ac:dyDescent="0.3">
      <c r="A1000">
        <v>430920</v>
      </c>
      <c r="B1000" t="s">
        <v>780</v>
      </c>
      <c r="C1000">
        <v>33</v>
      </c>
    </row>
    <row r="1001" spans="1:3" x14ac:dyDescent="0.3">
      <c r="A1001">
        <v>430930</v>
      </c>
      <c r="B1001" t="s">
        <v>778</v>
      </c>
      <c r="C1001">
        <v>1</v>
      </c>
    </row>
    <row r="1002" spans="1:3" x14ac:dyDescent="0.3">
      <c r="A1002">
        <v>430940</v>
      </c>
      <c r="B1002" t="s">
        <v>777</v>
      </c>
      <c r="C1002">
        <v>2</v>
      </c>
    </row>
    <row r="1003" spans="1:3" x14ac:dyDescent="0.3">
      <c r="A1003">
        <v>430950</v>
      </c>
      <c r="B1003" t="s">
        <v>5683</v>
      </c>
      <c r="C1003">
        <v>1</v>
      </c>
    </row>
    <row r="1004" spans="1:3" x14ac:dyDescent="0.3">
      <c r="A1004">
        <v>430955</v>
      </c>
      <c r="B1004" t="s">
        <v>775</v>
      </c>
      <c r="C1004">
        <v>1</v>
      </c>
    </row>
    <row r="1005" spans="1:3" x14ac:dyDescent="0.3">
      <c r="A1005">
        <v>430710</v>
      </c>
      <c r="B1005" t="s">
        <v>816</v>
      </c>
      <c r="C1005">
        <v>1</v>
      </c>
    </row>
    <row r="1006" spans="1:3" x14ac:dyDescent="0.3">
      <c r="A1006">
        <v>430957</v>
      </c>
      <c r="B1006" t="s">
        <v>774</v>
      </c>
      <c r="C1006">
        <v>3</v>
      </c>
    </row>
    <row r="1007" spans="1:3" x14ac:dyDescent="0.3">
      <c r="A1007">
        <v>430960</v>
      </c>
      <c r="B1007" t="s">
        <v>773</v>
      </c>
      <c r="C1007">
        <v>6</v>
      </c>
    </row>
    <row r="1008" spans="1:3" x14ac:dyDescent="0.3">
      <c r="A1008">
        <v>430990</v>
      </c>
      <c r="B1008" t="s">
        <v>768</v>
      </c>
      <c r="C1008">
        <v>1</v>
      </c>
    </row>
    <row r="1009" spans="1:3" x14ac:dyDescent="0.3">
      <c r="A1009">
        <v>431010</v>
      </c>
      <c r="B1009" t="s">
        <v>765</v>
      </c>
      <c r="C1009">
        <v>11</v>
      </c>
    </row>
    <row r="1010" spans="1:3" x14ac:dyDescent="0.3">
      <c r="A1010">
        <v>431020</v>
      </c>
      <c r="B1010" t="s">
        <v>764</v>
      </c>
      <c r="C1010">
        <v>39</v>
      </c>
    </row>
    <row r="1011" spans="1:3" x14ac:dyDescent="0.3">
      <c r="A1011">
        <v>431030</v>
      </c>
      <c r="B1011" t="s">
        <v>763</v>
      </c>
      <c r="C1011">
        <v>1</v>
      </c>
    </row>
    <row r="1012" spans="1:3" x14ac:dyDescent="0.3">
      <c r="A1012">
        <v>431040</v>
      </c>
      <c r="B1012" t="s">
        <v>760</v>
      </c>
      <c r="C1012">
        <v>1</v>
      </c>
    </row>
    <row r="1013" spans="1:3" x14ac:dyDescent="0.3">
      <c r="A1013">
        <v>431053</v>
      </c>
      <c r="B1013" t="s">
        <v>755</v>
      </c>
      <c r="C1013">
        <v>3</v>
      </c>
    </row>
    <row r="1014" spans="1:3" x14ac:dyDescent="0.3">
      <c r="A1014">
        <v>431065</v>
      </c>
      <c r="B1014" t="s">
        <v>751</v>
      </c>
      <c r="C1014">
        <v>1</v>
      </c>
    </row>
    <row r="1015" spans="1:3" x14ac:dyDescent="0.3">
      <c r="A1015">
        <v>431075</v>
      </c>
      <c r="B1015" t="s">
        <v>749</v>
      </c>
      <c r="C1015">
        <v>1</v>
      </c>
    </row>
    <row r="1016" spans="1:3" x14ac:dyDescent="0.3">
      <c r="A1016">
        <v>431080</v>
      </c>
      <c r="B1016" t="s">
        <v>748</v>
      </c>
      <c r="C1016">
        <v>20</v>
      </c>
    </row>
    <row r="1017" spans="1:3" x14ac:dyDescent="0.3">
      <c r="A1017">
        <v>431100</v>
      </c>
      <c r="B1017" t="s">
        <v>744</v>
      </c>
      <c r="C1017">
        <v>2</v>
      </c>
    </row>
    <row r="1018" spans="1:3" x14ac:dyDescent="0.3">
      <c r="A1018">
        <v>431110</v>
      </c>
      <c r="B1018" t="s">
        <v>743</v>
      </c>
      <c r="C1018">
        <v>5</v>
      </c>
    </row>
    <row r="1019" spans="1:3" x14ac:dyDescent="0.3">
      <c r="A1019">
        <v>431115</v>
      </c>
      <c r="B1019" t="s">
        <v>740</v>
      </c>
      <c r="C1019">
        <v>10</v>
      </c>
    </row>
    <row r="1020" spans="1:3" x14ac:dyDescent="0.3">
      <c r="A1020">
        <v>431120</v>
      </c>
      <c r="B1020" t="s">
        <v>739</v>
      </c>
      <c r="C1020">
        <v>1</v>
      </c>
    </row>
    <row r="1021" spans="1:3" x14ac:dyDescent="0.3">
      <c r="A1021">
        <v>431140</v>
      </c>
      <c r="B1021" t="s">
        <v>734</v>
      </c>
      <c r="C1021">
        <v>30</v>
      </c>
    </row>
    <row r="1022" spans="1:3" x14ac:dyDescent="0.3">
      <c r="A1022">
        <v>431162</v>
      </c>
      <c r="B1022" t="s">
        <v>730</v>
      </c>
      <c r="C1022">
        <v>4</v>
      </c>
    </row>
    <row r="1023" spans="1:3" x14ac:dyDescent="0.3">
      <c r="A1023">
        <v>431180</v>
      </c>
      <c r="B1023" t="s">
        <v>722</v>
      </c>
      <c r="C1023">
        <v>8</v>
      </c>
    </row>
    <row r="1024" spans="1:3" x14ac:dyDescent="0.3">
      <c r="A1024">
        <v>431215</v>
      </c>
      <c r="B1024" t="s">
        <v>715</v>
      </c>
      <c r="C1024">
        <v>9</v>
      </c>
    </row>
    <row r="1025" spans="1:3" x14ac:dyDescent="0.3">
      <c r="A1025">
        <v>431235</v>
      </c>
      <c r="B1025" t="s">
        <v>710</v>
      </c>
      <c r="C1025">
        <v>1</v>
      </c>
    </row>
    <row r="1026" spans="1:3" x14ac:dyDescent="0.3">
      <c r="A1026">
        <v>431240</v>
      </c>
      <c r="B1026" t="s">
        <v>707</v>
      </c>
      <c r="C1026">
        <v>32</v>
      </c>
    </row>
    <row r="1027" spans="1:3" x14ac:dyDescent="0.3">
      <c r="A1027">
        <v>431250</v>
      </c>
      <c r="B1027" t="s">
        <v>702</v>
      </c>
      <c r="C1027">
        <v>2</v>
      </c>
    </row>
    <row r="1028" spans="1:3" x14ac:dyDescent="0.3">
      <c r="A1028">
        <v>431260</v>
      </c>
      <c r="B1028" t="s">
        <v>701</v>
      </c>
      <c r="C1028">
        <v>2</v>
      </c>
    </row>
    <row r="1029" spans="1:3" x14ac:dyDescent="0.3">
      <c r="A1029">
        <v>431265</v>
      </c>
      <c r="B1029" t="s">
        <v>5684</v>
      </c>
      <c r="C1029">
        <v>1</v>
      </c>
    </row>
    <row r="1030" spans="1:3" x14ac:dyDescent="0.3">
      <c r="A1030">
        <v>431275</v>
      </c>
      <c r="B1030" t="s">
        <v>695</v>
      </c>
      <c r="C1030">
        <v>4</v>
      </c>
    </row>
    <row r="1031" spans="1:3" x14ac:dyDescent="0.3">
      <c r="A1031">
        <v>431280</v>
      </c>
      <c r="B1031" t="s">
        <v>694</v>
      </c>
      <c r="C1031">
        <v>1</v>
      </c>
    </row>
    <row r="1032" spans="1:3" x14ac:dyDescent="0.3">
      <c r="A1032">
        <v>431301</v>
      </c>
      <c r="B1032" t="s">
        <v>690</v>
      </c>
      <c r="C1032">
        <v>7</v>
      </c>
    </row>
    <row r="1033" spans="1:3" x14ac:dyDescent="0.3">
      <c r="A1033">
        <v>431310</v>
      </c>
      <c r="B1033" t="s">
        <v>686</v>
      </c>
      <c r="C1033">
        <v>2</v>
      </c>
    </row>
    <row r="1034" spans="1:3" x14ac:dyDescent="0.3">
      <c r="A1034">
        <v>431335</v>
      </c>
      <c r="B1034" t="s">
        <v>682</v>
      </c>
      <c r="C1034">
        <v>1</v>
      </c>
    </row>
    <row r="1035" spans="1:3" x14ac:dyDescent="0.3">
      <c r="A1035">
        <v>431337</v>
      </c>
      <c r="B1035" t="s">
        <v>681</v>
      </c>
      <c r="C1035">
        <v>1</v>
      </c>
    </row>
    <row r="1036" spans="1:3" x14ac:dyDescent="0.3">
      <c r="A1036">
        <v>431339</v>
      </c>
      <c r="B1036" t="s">
        <v>680</v>
      </c>
      <c r="C1036">
        <v>3</v>
      </c>
    </row>
    <row r="1037" spans="1:3" x14ac:dyDescent="0.3">
      <c r="A1037">
        <v>431340</v>
      </c>
      <c r="B1037" t="s">
        <v>679</v>
      </c>
      <c r="C1037">
        <v>50</v>
      </c>
    </row>
    <row r="1038" spans="1:3" x14ac:dyDescent="0.3">
      <c r="A1038">
        <v>431342</v>
      </c>
      <c r="B1038" t="s">
        <v>678</v>
      </c>
      <c r="C1038">
        <v>2</v>
      </c>
    </row>
    <row r="1039" spans="1:3" x14ac:dyDescent="0.3">
      <c r="A1039">
        <v>431344</v>
      </c>
      <c r="B1039" t="s">
        <v>677</v>
      </c>
      <c r="C1039">
        <v>2</v>
      </c>
    </row>
    <row r="1040" spans="1:3" x14ac:dyDescent="0.3">
      <c r="A1040">
        <v>431350</v>
      </c>
      <c r="B1040" t="s">
        <v>674</v>
      </c>
      <c r="C1040">
        <v>6</v>
      </c>
    </row>
    <row r="1041" spans="1:3" x14ac:dyDescent="0.3">
      <c r="A1041">
        <v>431360</v>
      </c>
      <c r="B1041" t="s">
        <v>673</v>
      </c>
      <c r="C1041">
        <v>8</v>
      </c>
    </row>
    <row r="1042" spans="1:3" x14ac:dyDescent="0.3">
      <c r="A1042">
        <v>431365</v>
      </c>
      <c r="B1042" t="s">
        <v>672</v>
      </c>
      <c r="C1042">
        <v>4</v>
      </c>
    </row>
    <row r="1043" spans="1:3" x14ac:dyDescent="0.3">
      <c r="A1043">
        <v>431370</v>
      </c>
      <c r="B1043" t="s">
        <v>5685</v>
      </c>
      <c r="C1043">
        <v>1</v>
      </c>
    </row>
    <row r="1044" spans="1:3" x14ac:dyDescent="0.3">
      <c r="A1044">
        <v>431390</v>
      </c>
      <c r="B1044" t="s">
        <v>669</v>
      </c>
      <c r="C1044">
        <v>7</v>
      </c>
    </row>
    <row r="1045" spans="1:3" x14ac:dyDescent="0.3">
      <c r="A1045">
        <v>431400</v>
      </c>
      <c r="B1045" t="s">
        <v>667</v>
      </c>
      <c r="C1045">
        <v>1</v>
      </c>
    </row>
    <row r="1046" spans="1:3" x14ac:dyDescent="0.3">
      <c r="A1046">
        <v>431402</v>
      </c>
      <c r="B1046" t="s">
        <v>666</v>
      </c>
      <c r="C1046">
        <v>2</v>
      </c>
    </row>
    <row r="1047" spans="1:3" x14ac:dyDescent="0.3">
      <c r="A1047">
        <v>431405</v>
      </c>
      <c r="B1047" t="s">
        <v>664</v>
      </c>
      <c r="C1047">
        <v>3</v>
      </c>
    </row>
    <row r="1048" spans="1:3" x14ac:dyDescent="0.3">
      <c r="A1048">
        <v>431410</v>
      </c>
      <c r="B1048" t="s">
        <v>661</v>
      </c>
      <c r="C1048">
        <v>31</v>
      </c>
    </row>
    <row r="1049" spans="1:3" x14ac:dyDescent="0.3">
      <c r="A1049">
        <v>431415</v>
      </c>
      <c r="B1049" t="s">
        <v>659</v>
      </c>
      <c r="C1049">
        <v>2</v>
      </c>
    </row>
    <row r="1050" spans="1:3" x14ac:dyDescent="0.3">
      <c r="A1050">
        <v>431440</v>
      </c>
      <c r="B1050" t="s">
        <v>655</v>
      </c>
      <c r="C1050">
        <v>6</v>
      </c>
    </row>
    <row r="1051" spans="1:3" x14ac:dyDescent="0.3">
      <c r="A1051">
        <v>431475</v>
      </c>
      <c r="B1051" t="s">
        <v>5727</v>
      </c>
      <c r="C1051">
        <v>1</v>
      </c>
    </row>
    <row r="1052" spans="1:3" x14ac:dyDescent="0.3">
      <c r="A1052">
        <v>431478</v>
      </c>
      <c r="B1052" t="s">
        <v>643</v>
      </c>
      <c r="C1052">
        <v>1</v>
      </c>
    </row>
    <row r="1053" spans="1:3" x14ac:dyDescent="0.3">
      <c r="A1053">
        <v>431480</v>
      </c>
      <c r="B1053" t="s">
        <v>642</v>
      </c>
      <c r="C1053">
        <v>4</v>
      </c>
    </row>
    <row r="1054" spans="1:3" x14ac:dyDescent="0.3">
      <c r="A1054">
        <v>431490</v>
      </c>
      <c r="B1054" t="s">
        <v>641</v>
      </c>
      <c r="C1054">
        <v>205</v>
      </c>
    </row>
    <row r="1055" spans="1:3" x14ac:dyDescent="0.3">
      <c r="A1055">
        <v>431505</v>
      </c>
      <c r="B1055" t="s">
        <v>639</v>
      </c>
      <c r="C1055">
        <v>2</v>
      </c>
    </row>
    <row r="1056" spans="1:3" x14ac:dyDescent="0.3">
      <c r="A1056">
        <v>431514</v>
      </c>
      <c r="B1056" t="s">
        <v>635</v>
      </c>
      <c r="C1056">
        <v>3</v>
      </c>
    </row>
    <row r="1057" spans="1:3" x14ac:dyDescent="0.3">
      <c r="A1057">
        <v>431532</v>
      </c>
      <c r="B1057" t="s">
        <v>629</v>
      </c>
      <c r="C1057">
        <v>1</v>
      </c>
    </row>
    <row r="1058" spans="1:3" x14ac:dyDescent="0.3">
      <c r="A1058">
        <v>431540</v>
      </c>
      <c r="B1058" t="s">
        <v>627</v>
      </c>
      <c r="C1058">
        <v>1</v>
      </c>
    </row>
    <row r="1059" spans="1:3" x14ac:dyDescent="0.3">
      <c r="A1059">
        <v>431550</v>
      </c>
      <c r="B1059" t="s">
        <v>625</v>
      </c>
      <c r="C1059">
        <v>4</v>
      </c>
    </row>
    <row r="1060" spans="1:3" x14ac:dyDescent="0.3">
      <c r="A1060">
        <v>431560</v>
      </c>
      <c r="B1060" t="s">
        <v>623</v>
      </c>
      <c r="C1060">
        <v>12</v>
      </c>
    </row>
    <row r="1061" spans="1:3" x14ac:dyDescent="0.3">
      <c r="A1061">
        <v>431570</v>
      </c>
      <c r="B1061" t="s">
        <v>622</v>
      </c>
      <c r="C1061">
        <v>25</v>
      </c>
    </row>
    <row r="1062" spans="1:3" x14ac:dyDescent="0.3">
      <c r="A1062">
        <v>431580</v>
      </c>
      <c r="B1062" t="s">
        <v>620</v>
      </c>
      <c r="C1062">
        <v>2</v>
      </c>
    </row>
    <row r="1063" spans="1:3" x14ac:dyDescent="0.3">
      <c r="A1063">
        <v>431600</v>
      </c>
      <c r="B1063" t="s">
        <v>617</v>
      </c>
      <c r="C1063">
        <v>14</v>
      </c>
    </row>
    <row r="1064" spans="1:3" x14ac:dyDescent="0.3">
      <c r="A1064">
        <v>431645</v>
      </c>
      <c r="B1064" t="s">
        <v>610</v>
      </c>
      <c r="C1064">
        <v>1</v>
      </c>
    </row>
    <row r="1065" spans="1:3" x14ac:dyDescent="0.3">
      <c r="A1065">
        <v>431647</v>
      </c>
      <c r="B1065" t="s">
        <v>5686</v>
      </c>
      <c r="C1065">
        <v>1</v>
      </c>
    </row>
    <row r="1066" spans="1:3" x14ac:dyDescent="0.3">
      <c r="A1066">
        <v>431650</v>
      </c>
      <c r="B1066" t="s">
        <v>608</v>
      </c>
      <c r="C1066">
        <v>1</v>
      </c>
    </row>
    <row r="1067" spans="1:3" x14ac:dyDescent="0.3">
      <c r="A1067">
        <v>431660</v>
      </c>
      <c r="B1067" t="s">
        <v>607</v>
      </c>
      <c r="C1067">
        <v>7</v>
      </c>
    </row>
    <row r="1068" spans="1:3" x14ac:dyDescent="0.3">
      <c r="A1068">
        <v>431710</v>
      </c>
      <c r="B1068" t="s">
        <v>5687</v>
      </c>
      <c r="C1068">
        <v>3</v>
      </c>
    </row>
    <row r="1069" spans="1:3" x14ac:dyDescent="0.3">
      <c r="A1069">
        <v>431675</v>
      </c>
      <c r="B1069" t="s">
        <v>604</v>
      </c>
      <c r="C1069">
        <v>2</v>
      </c>
    </row>
    <row r="1070" spans="1:3" x14ac:dyDescent="0.3">
      <c r="A1070">
        <v>431680</v>
      </c>
      <c r="B1070" t="s">
        <v>603</v>
      </c>
      <c r="C1070">
        <v>80</v>
      </c>
    </row>
    <row r="1071" spans="1:3" x14ac:dyDescent="0.3">
      <c r="A1071">
        <v>431690</v>
      </c>
      <c r="B1071" t="s">
        <v>602</v>
      </c>
      <c r="C1071">
        <v>28</v>
      </c>
    </row>
    <row r="1072" spans="1:3" x14ac:dyDescent="0.3">
      <c r="A1072">
        <v>431695</v>
      </c>
      <c r="B1072" t="s">
        <v>601</v>
      </c>
      <c r="C1072">
        <v>1</v>
      </c>
    </row>
    <row r="1073" spans="1:3" x14ac:dyDescent="0.3">
      <c r="A1073">
        <v>431720</v>
      </c>
      <c r="B1073" t="s">
        <v>597</v>
      </c>
      <c r="C1073">
        <v>26</v>
      </c>
    </row>
    <row r="1074" spans="1:3" x14ac:dyDescent="0.3">
      <c r="A1074">
        <v>431730</v>
      </c>
      <c r="B1074" t="s">
        <v>595</v>
      </c>
      <c r="C1074">
        <v>2</v>
      </c>
    </row>
    <row r="1075" spans="1:3" x14ac:dyDescent="0.3">
      <c r="A1075">
        <v>431740</v>
      </c>
      <c r="B1075" t="s">
        <v>594</v>
      </c>
      <c r="C1075">
        <v>6</v>
      </c>
    </row>
    <row r="1076" spans="1:3" x14ac:dyDescent="0.3">
      <c r="A1076">
        <v>431750</v>
      </c>
      <c r="B1076" t="s">
        <v>593</v>
      </c>
      <c r="C1076">
        <v>11</v>
      </c>
    </row>
    <row r="1077" spans="1:3" x14ac:dyDescent="0.3">
      <c r="A1077">
        <v>431760</v>
      </c>
      <c r="B1077" t="s">
        <v>591</v>
      </c>
      <c r="C1077">
        <v>3</v>
      </c>
    </row>
    <row r="1078" spans="1:3" x14ac:dyDescent="0.3">
      <c r="A1078">
        <v>431790</v>
      </c>
      <c r="B1078" t="s">
        <v>587</v>
      </c>
      <c r="C1078">
        <v>2</v>
      </c>
    </row>
    <row r="1079" spans="1:3" x14ac:dyDescent="0.3">
      <c r="A1079">
        <v>431800</v>
      </c>
      <c r="B1079" t="s">
        <v>585</v>
      </c>
      <c r="C1079">
        <v>2</v>
      </c>
    </row>
    <row r="1080" spans="1:3" x14ac:dyDescent="0.3">
      <c r="A1080">
        <v>431830</v>
      </c>
      <c r="B1080" t="s">
        <v>581</v>
      </c>
      <c r="C1080">
        <v>3</v>
      </c>
    </row>
    <row r="1081" spans="1:3" x14ac:dyDescent="0.3">
      <c r="A1081">
        <v>431840</v>
      </c>
      <c r="B1081" t="s">
        <v>580</v>
      </c>
      <c r="C1081">
        <v>2</v>
      </c>
    </row>
    <row r="1082" spans="1:3" x14ac:dyDescent="0.3">
      <c r="A1082">
        <v>431842</v>
      </c>
      <c r="B1082" t="s">
        <v>579</v>
      </c>
      <c r="C1082">
        <v>1</v>
      </c>
    </row>
    <row r="1083" spans="1:3" x14ac:dyDescent="0.3">
      <c r="A1083">
        <v>431848</v>
      </c>
      <c r="B1083" t="s">
        <v>574</v>
      </c>
      <c r="C1083">
        <v>10</v>
      </c>
    </row>
    <row r="1084" spans="1:3" x14ac:dyDescent="0.3">
      <c r="A1084">
        <v>431849</v>
      </c>
      <c r="B1084" t="s">
        <v>573</v>
      </c>
      <c r="C1084">
        <v>3</v>
      </c>
    </row>
    <row r="1085" spans="1:3" x14ac:dyDescent="0.3">
      <c r="A1085">
        <v>431860</v>
      </c>
      <c r="B1085" t="s">
        <v>571</v>
      </c>
      <c r="C1085">
        <v>30</v>
      </c>
    </row>
    <row r="1086" spans="1:3" x14ac:dyDescent="0.3">
      <c r="A1086">
        <v>431861</v>
      </c>
      <c r="B1086" t="s">
        <v>570</v>
      </c>
      <c r="C1086">
        <v>1</v>
      </c>
    </row>
    <row r="1087" spans="1:3" x14ac:dyDescent="0.3">
      <c r="A1087">
        <v>431870</v>
      </c>
      <c r="B1087" t="s">
        <v>568</v>
      </c>
      <c r="C1087">
        <v>10</v>
      </c>
    </row>
    <row r="1088" spans="1:3" x14ac:dyDescent="0.3">
      <c r="A1088">
        <v>431880</v>
      </c>
      <c r="B1088" t="s">
        <v>567</v>
      </c>
      <c r="C1088">
        <v>4</v>
      </c>
    </row>
    <row r="1089" spans="1:3" x14ac:dyDescent="0.3">
      <c r="A1089">
        <v>431900</v>
      </c>
      <c r="B1089" t="s">
        <v>565</v>
      </c>
      <c r="C1089">
        <v>1</v>
      </c>
    </row>
    <row r="1090" spans="1:3" x14ac:dyDescent="0.3">
      <c r="A1090">
        <v>431910</v>
      </c>
      <c r="B1090" t="s">
        <v>564</v>
      </c>
      <c r="C1090">
        <v>1</v>
      </c>
    </row>
    <row r="1091" spans="1:3" x14ac:dyDescent="0.3">
      <c r="A1091">
        <v>431950</v>
      </c>
      <c r="B1091" t="s">
        <v>555</v>
      </c>
      <c r="C1091">
        <v>1</v>
      </c>
    </row>
    <row r="1092" spans="1:3" x14ac:dyDescent="0.3">
      <c r="A1092">
        <v>431960</v>
      </c>
      <c r="B1092" t="s">
        <v>554</v>
      </c>
      <c r="C1092">
        <v>3</v>
      </c>
    </row>
    <row r="1093" spans="1:3" x14ac:dyDescent="0.3">
      <c r="A1093">
        <v>431980</v>
      </c>
      <c r="B1093" t="s">
        <v>549</v>
      </c>
      <c r="C1093">
        <v>1</v>
      </c>
    </row>
    <row r="1094" spans="1:3" x14ac:dyDescent="0.3">
      <c r="A1094">
        <v>431990</v>
      </c>
      <c r="B1094" t="s">
        <v>548</v>
      </c>
      <c r="C1094">
        <v>12</v>
      </c>
    </row>
    <row r="1095" spans="1:3" x14ac:dyDescent="0.3">
      <c r="A1095">
        <v>432000</v>
      </c>
      <c r="B1095" t="s">
        <v>547</v>
      </c>
      <c r="C1095">
        <v>14</v>
      </c>
    </row>
    <row r="1096" spans="1:3" x14ac:dyDescent="0.3">
      <c r="A1096">
        <v>432010</v>
      </c>
      <c r="B1096" t="s">
        <v>546</v>
      </c>
      <c r="C1096">
        <v>2</v>
      </c>
    </row>
    <row r="1097" spans="1:3" x14ac:dyDescent="0.3">
      <c r="A1097">
        <v>432020</v>
      </c>
      <c r="B1097" t="s">
        <v>545</v>
      </c>
      <c r="C1097">
        <v>1</v>
      </c>
    </row>
    <row r="1098" spans="1:3" x14ac:dyDescent="0.3">
      <c r="A1098">
        <v>432030</v>
      </c>
      <c r="B1098" t="s">
        <v>542</v>
      </c>
      <c r="C1098">
        <v>2</v>
      </c>
    </row>
    <row r="1099" spans="1:3" x14ac:dyDescent="0.3">
      <c r="A1099">
        <v>432032</v>
      </c>
      <c r="B1099" t="s">
        <v>541</v>
      </c>
      <c r="C1099">
        <v>2</v>
      </c>
    </row>
    <row r="1100" spans="1:3" x14ac:dyDescent="0.3">
      <c r="A1100">
        <v>432050</v>
      </c>
      <c r="B1100" t="s">
        <v>537</v>
      </c>
      <c r="C1100">
        <v>1</v>
      </c>
    </row>
    <row r="1101" spans="1:3" x14ac:dyDescent="0.3">
      <c r="A1101">
        <v>432057</v>
      </c>
      <c r="B1101" t="s">
        <v>535</v>
      </c>
      <c r="C1101">
        <v>1</v>
      </c>
    </row>
    <row r="1102" spans="1:3" x14ac:dyDescent="0.3">
      <c r="A1102">
        <v>432067</v>
      </c>
      <c r="B1102" t="s">
        <v>532</v>
      </c>
      <c r="C1102">
        <v>13</v>
      </c>
    </row>
    <row r="1103" spans="1:3" x14ac:dyDescent="0.3">
      <c r="A1103">
        <v>432090</v>
      </c>
      <c r="B1103" t="s">
        <v>528</v>
      </c>
      <c r="C1103">
        <v>2</v>
      </c>
    </row>
    <row r="1104" spans="1:3" x14ac:dyDescent="0.3">
      <c r="A1104">
        <v>432100</v>
      </c>
      <c r="B1104" t="s">
        <v>527</v>
      </c>
      <c r="C1104">
        <v>2</v>
      </c>
    </row>
    <row r="1105" spans="1:3" x14ac:dyDescent="0.3">
      <c r="A1105">
        <v>432120</v>
      </c>
      <c r="B1105" t="s">
        <v>525</v>
      </c>
      <c r="C1105">
        <v>4</v>
      </c>
    </row>
    <row r="1106" spans="1:3" x14ac:dyDescent="0.3">
      <c r="A1106">
        <v>432130</v>
      </c>
      <c r="B1106" t="s">
        <v>524</v>
      </c>
      <c r="C1106">
        <v>2</v>
      </c>
    </row>
    <row r="1107" spans="1:3" x14ac:dyDescent="0.3">
      <c r="A1107">
        <v>432132</v>
      </c>
      <c r="B1107" t="s">
        <v>523</v>
      </c>
      <c r="C1107">
        <v>1</v>
      </c>
    </row>
    <row r="1108" spans="1:3" x14ac:dyDescent="0.3">
      <c r="A1108">
        <v>432140</v>
      </c>
      <c r="B1108" t="s">
        <v>521</v>
      </c>
      <c r="C1108">
        <v>6</v>
      </c>
    </row>
    <row r="1109" spans="1:3" x14ac:dyDescent="0.3">
      <c r="A1109">
        <v>432145</v>
      </c>
      <c r="B1109" t="s">
        <v>519</v>
      </c>
      <c r="C1109">
        <v>32</v>
      </c>
    </row>
    <row r="1110" spans="1:3" x14ac:dyDescent="0.3">
      <c r="A1110">
        <v>432150</v>
      </c>
      <c r="B1110" t="s">
        <v>515</v>
      </c>
      <c r="C1110">
        <v>8</v>
      </c>
    </row>
    <row r="1111" spans="1:3" x14ac:dyDescent="0.3">
      <c r="A1111">
        <v>432160</v>
      </c>
      <c r="B1111" t="s">
        <v>514</v>
      </c>
      <c r="C1111">
        <v>2</v>
      </c>
    </row>
    <row r="1112" spans="1:3" x14ac:dyDescent="0.3">
      <c r="A1112">
        <v>432163</v>
      </c>
      <c r="B1112" t="s">
        <v>512</v>
      </c>
      <c r="C1112">
        <v>3</v>
      </c>
    </row>
    <row r="1113" spans="1:3" x14ac:dyDescent="0.3">
      <c r="A1113">
        <v>432166</v>
      </c>
      <c r="B1113" t="s">
        <v>511</v>
      </c>
      <c r="C1113">
        <v>1</v>
      </c>
    </row>
    <row r="1114" spans="1:3" x14ac:dyDescent="0.3">
      <c r="A1114">
        <v>432170</v>
      </c>
      <c r="B1114" t="s">
        <v>510</v>
      </c>
      <c r="C1114">
        <v>7</v>
      </c>
    </row>
    <row r="1115" spans="1:3" x14ac:dyDescent="0.3">
      <c r="A1115">
        <v>432180</v>
      </c>
      <c r="B1115" t="s">
        <v>509</v>
      </c>
      <c r="C1115">
        <v>1</v>
      </c>
    </row>
    <row r="1116" spans="1:3" x14ac:dyDescent="0.3">
      <c r="A1116">
        <v>432210</v>
      </c>
      <c r="B1116" t="s">
        <v>503</v>
      </c>
      <c r="C1116">
        <v>4</v>
      </c>
    </row>
    <row r="1117" spans="1:3" x14ac:dyDescent="0.3">
      <c r="A1117">
        <v>432220</v>
      </c>
      <c r="B1117" t="s">
        <v>500</v>
      </c>
      <c r="C1117">
        <v>1</v>
      </c>
    </row>
    <row r="1118" spans="1:3" x14ac:dyDescent="0.3">
      <c r="A1118">
        <v>432230</v>
      </c>
      <c r="B1118" t="s">
        <v>498</v>
      </c>
      <c r="C1118">
        <v>2</v>
      </c>
    </row>
    <row r="1119" spans="1:3" x14ac:dyDescent="0.3">
      <c r="A1119">
        <v>432240</v>
      </c>
      <c r="B1119" t="s">
        <v>493</v>
      </c>
      <c r="C1119">
        <v>1</v>
      </c>
    </row>
    <row r="1120" spans="1:3" x14ac:dyDescent="0.3">
      <c r="A1120">
        <v>432250</v>
      </c>
      <c r="B1120" t="s">
        <v>492</v>
      </c>
      <c r="C1120">
        <v>1</v>
      </c>
    </row>
    <row r="1121" spans="1:3" x14ac:dyDescent="0.3">
      <c r="A1121">
        <v>432253</v>
      </c>
      <c r="B1121" t="s">
        <v>490</v>
      </c>
      <c r="C1121">
        <v>7</v>
      </c>
    </row>
    <row r="1122" spans="1:3" x14ac:dyDescent="0.3">
      <c r="A1122">
        <v>432252</v>
      </c>
      <c r="B1122" t="s">
        <v>491</v>
      </c>
      <c r="C1122">
        <v>2</v>
      </c>
    </row>
    <row r="1123" spans="1:3" x14ac:dyDescent="0.3">
      <c r="A1123">
        <v>432260</v>
      </c>
      <c r="B1123" t="s">
        <v>487</v>
      </c>
      <c r="C1123">
        <v>103</v>
      </c>
    </row>
    <row r="1124" spans="1:3" x14ac:dyDescent="0.3">
      <c r="A1124">
        <v>432270</v>
      </c>
      <c r="B1124" t="s">
        <v>486</v>
      </c>
      <c r="C1124">
        <v>23</v>
      </c>
    </row>
    <row r="1125" spans="1:3" x14ac:dyDescent="0.3">
      <c r="A1125">
        <v>432280</v>
      </c>
      <c r="B1125" t="s">
        <v>485</v>
      </c>
      <c r="C1125">
        <v>3</v>
      </c>
    </row>
    <row r="1126" spans="1:3" x14ac:dyDescent="0.3">
      <c r="A1126">
        <v>432285</v>
      </c>
      <c r="B1126" t="s">
        <v>484</v>
      </c>
      <c r="C1126">
        <v>1</v>
      </c>
    </row>
    <row r="1127" spans="1:3" x14ac:dyDescent="0.3">
      <c r="A1127">
        <v>432300</v>
      </c>
      <c r="B1127" t="s">
        <v>482</v>
      </c>
      <c r="C1127">
        <v>20</v>
      </c>
    </row>
    <row r="1128" spans="1:3" x14ac:dyDescent="0.3">
      <c r="A1128">
        <v>432335</v>
      </c>
      <c r="B1128" t="s">
        <v>478</v>
      </c>
      <c r="C1128">
        <v>1</v>
      </c>
    </row>
    <row r="1129" spans="1:3" x14ac:dyDescent="0.3">
      <c r="A1129">
        <v>432340</v>
      </c>
      <c r="B1129" t="s">
        <v>477</v>
      </c>
      <c r="C1129">
        <v>1</v>
      </c>
    </row>
    <row r="1130" spans="1:3" x14ac:dyDescent="0.3">
      <c r="A1130">
        <v>432375</v>
      </c>
      <c r="B1130" t="s">
        <v>5690</v>
      </c>
      <c r="C1130">
        <v>1</v>
      </c>
    </row>
    <row r="1131" spans="1:3" x14ac:dyDescent="0.3">
      <c r="A1131">
        <v>500270</v>
      </c>
      <c r="B1131" t="s">
        <v>449</v>
      </c>
      <c r="C1131">
        <v>15</v>
      </c>
    </row>
    <row r="1132" spans="1:3" x14ac:dyDescent="0.3">
      <c r="A1132">
        <v>500290</v>
      </c>
      <c r="B1132" t="s">
        <v>447</v>
      </c>
      <c r="C1132">
        <v>1</v>
      </c>
    </row>
    <row r="1133" spans="1:3" x14ac:dyDescent="0.3">
      <c r="A1133">
        <v>500330</v>
      </c>
      <c r="B1133" t="s">
        <v>441</v>
      </c>
      <c r="C1133">
        <v>1</v>
      </c>
    </row>
    <row r="1134" spans="1:3" x14ac:dyDescent="0.3">
      <c r="A1134">
        <v>500370</v>
      </c>
      <c r="B1134" t="s">
        <v>437</v>
      </c>
      <c r="C1134">
        <v>7</v>
      </c>
    </row>
    <row r="1135" spans="1:3" x14ac:dyDescent="0.3">
      <c r="A1135">
        <v>500795</v>
      </c>
      <c r="B1135" t="s">
        <v>396</v>
      </c>
      <c r="C1135">
        <v>1</v>
      </c>
    </row>
    <row r="1136" spans="1:3" x14ac:dyDescent="0.3">
      <c r="A1136">
        <v>500830</v>
      </c>
      <c r="B1136" t="s">
        <v>393</v>
      </c>
      <c r="C1136">
        <v>1</v>
      </c>
    </row>
    <row r="1137" spans="1:3" x14ac:dyDescent="0.3">
      <c r="A1137">
        <v>510170</v>
      </c>
      <c r="B1137" t="s">
        <v>375</v>
      </c>
      <c r="C1137">
        <v>1</v>
      </c>
    </row>
    <row r="1138" spans="1:3" x14ac:dyDescent="0.3">
      <c r="A1138">
        <v>510180</v>
      </c>
      <c r="B1138" t="s">
        <v>374</v>
      </c>
      <c r="C1138">
        <v>1</v>
      </c>
    </row>
    <row r="1139" spans="1:3" x14ac:dyDescent="0.3">
      <c r="A1139">
        <v>510263</v>
      </c>
      <c r="B1139" t="s">
        <v>369</v>
      </c>
      <c r="C1139">
        <v>3</v>
      </c>
    </row>
    <row r="1140" spans="1:3" x14ac:dyDescent="0.3">
      <c r="A1140">
        <v>510320</v>
      </c>
      <c r="B1140" t="s">
        <v>359</v>
      </c>
      <c r="C1140">
        <v>1</v>
      </c>
    </row>
    <row r="1141" spans="1:3" x14ac:dyDescent="0.3">
      <c r="A1141">
        <v>510325</v>
      </c>
      <c r="B1141" t="s">
        <v>358</v>
      </c>
      <c r="C1141">
        <v>11</v>
      </c>
    </row>
    <row r="1142" spans="1:3" x14ac:dyDescent="0.3">
      <c r="A1142">
        <v>510340</v>
      </c>
      <c r="B1142" t="s">
        <v>353</v>
      </c>
      <c r="C1142">
        <v>9</v>
      </c>
    </row>
    <row r="1143" spans="1:3" x14ac:dyDescent="0.3">
      <c r="A1143">
        <v>510410</v>
      </c>
      <c r="B1143" t="s">
        <v>343</v>
      </c>
      <c r="C1143">
        <v>1</v>
      </c>
    </row>
    <row r="1144" spans="1:3" x14ac:dyDescent="0.3">
      <c r="A1144">
        <v>510510</v>
      </c>
      <c r="B1144" t="s">
        <v>333</v>
      </c>
      <c r="C1144">
        <v>2</v>
      </c>
    </row>
    <row r="1145" spans="1:3" x14ac:dyDescent="0.3">
      <c r="A1145">
        <v>510515</v>
      </c>
      <c r="B1145" t="s">
        <v>332</v>
      </c>
      <c r="C1145">
        <v>4</v>
      </c>
    </row>
    <row r="1146" spans="1:3" x14ac:dyDescent="0.3">
      <c r="A1146">
        <v>510517</v>
      </c>
      <c r="B1146" t="s">
        <v>331</v>
      </c>
      <c r="C1146">
        <v>1</v>
      </c>
    </row>
    <row r="1147" spans="1:3" x14ac:dyDescent="0.3">
      <c r="A1147">
        <v>510622</v>
      </c>
      <c r="B1147" t="s">
        <v>313</v>
      </c>
      <c r="C1147">
        <v>1</v>
      </c>
    </row>
    <row r="1148" spans="1:3" x14ac:dyDescent="0.3">
      <c r="A1148">
        <v>510675</v>
      </c>
      <c r="B1148" t="s">
        <v>297</v>
      </c>
      <c r="C1148">
        <v>1</v>
      </c>
    </row>
    <row r="1149" spans="1:3" x14ac:dyDescent="0.3">
      <c r="A1149">
        <v>510680</v>
      </c>
      <c r="B1149" t="s">
        <v>5528</v>
      </c>
      <c r="C1149">
        <v>4</v>
      </c>
    </row>
    <row r="1150" spans="1:3" x14ac:dyDescent="0.3">
      <c r="A1150">
        <v>510760</v>
      </c>
      <c r="B1150" t="s">
        <v>277</v>
      </c>
      <c r="C1150">
        <v>3</v>
      </c>
    </row>
    <row r="1151" spans="1:3" x14ac:dyDescent="0.3">
      <c r="A1151">
        <v>510790</v>
      </c>
      <c r="B1151" t="s">
        <v>266</v>
      </c>
      <c r="C1151">
        <v>7</v>
      </c>
    </row>
    <row r="1152" spans="1:3" x14ac:dyDescent="0.3">
      <c r="A1152">
        <v>510792</v>
      </c>
      <c r="B1152" t="s">
        <v>265</v>
      </c>
      <c r="C1152">
        <v>3</v>
      </c>
    </row>
    <row r="1153" spans="1:3" x14ac:dyDescent="0.3">
      <c r="A1153">
        <v>510795</v>
      </c>
      <c r="B1153" t="s">
        <v>263</v>
      </c>
      <c r="C1153">
        <v>3</v>
      </c>
    </row>
    <row r="1154" spans="1:3" x14ac:dyDescent="0.3">
      <c r="A1154">
        <v>510800</v>
      </c>
      <c r="B1154" t="s">
        <v>262</v>
      </c>
      <c r="C1154">
        <v>1</v>
      </c>
    </row>
    <row r="1155" spans="1:3" x14ac:dyDescent="0.3">
      <c r="A1155">
        <v>510805</v>
      </c>
      <c r="B1155" t="s">
        <v>261</v>
      </c>
      <c r="C1155">
        <v>1</v>
      </c>
    </row>
    <row r="1156" spans="1:3" x14ac:dyDescent="0.3">
      <c r="A1156">
        <v>520110</v>
      </c>
      <c r="B1156" t="s">
        <v>233</v>
      </c>
      <c r="C1156">
        <v>4</v>
      </c>
    </row>
    <row r="1157" spans="1:3" x14ac:dyDescent="0.3">
      <c r="A1157">
        <v>520140</v>
      </c>
      <c r="B1157" t="s">
        <v>230</v>
      </c>
      <c r="C1157">
        <v>2</v>
      </c>
    </row>
    <row r="1158" spans="1:3" x14ac:dyDescent="0.3">
      <c r="A1158">
        <v>520330</v>
      </c>
      <c r="B1158" t="s">
        <v>217</v>
      </c>
      <c r="C1158">
        <v>1</v>
      </c>
    </row>
    <row r="1159" spans="1:3" x14ac:dyDescent="0.3">
      <c r="A1159">
        <v>520450</v>
      </c>
      <c r="B1159" t="s">
        <v>201</v>
      </c>
      <c r="C1159">
        <v>1</v>
      </c>
    </row>
    <row r="1160" spans="1:3" x14ac:dyDescent="0.3">
      <c r="A1160">
        <v>520510</v>
      </c>
      <c r="B1160" t="s">
        <v>190</v>
      </c>
      <c r="C1160">
        <v>1</v>
      </c>
    </row>
    <row r="1161" spans="1:3" x14ac:dyDescent="0.3">
      <c r="A1161">
        <v>520530</v>
      </c>
      <c r="B1161" t="s">
        <v>188</v>
      </c>
      <c r="C1161">
        <v>1</v>
      </c>
    </row>
    <row r="1162" spans="1:3" x14ac:dyDescent="0.3">
      <c r="A1162">
        <v>520840</v>
      </c>
      <c r="B1162" t="s">
        <v>157</v>
      </c>
      <c r="C1162">
        <v>1</v>
      </c>
    </row>
    <row r="1163" spans="1:3" x14ac:dyDescent="0.3">
      <c r="A1163">
        <v>520870</v>
      </c>
      <c r="B1163" t="s">
        <v>154</v>
      </c>
      <c r="C1163">
        <v>33</v>
      </c>
    </row>
    <row r="1164" spans="1:3" x14ac:dyDescent="0.3">
      <c r="A1164">
        <v>520910</v>
      </c>
      <c r="B1164" t="s">
        <v>151</v>
      </c>
      <c r="C1164">
        <v>1</v>
      </c>
    </row>
    <row r="1165" spans="1:3" x14ac:dyDescent="0.3">
      <c r="A1165">
        <v>521090</v>
      </c>
      <c r="B1165" t="s">
        <v>130</v>
      </c>
      <c r="C1165">
        <v>1</v>
      </c>
    </row>
    <row r="1166" spans="1:3" x14ac:dyDescent="0.3">
      <c r="A1166">
        <v>521150</v>
      </c>
      <c r="B1166" t="s">
        <v>125</v>
      </c>
      <c r="C1166">
        <v>1</v>
      </c>
    </row>
    <row r="1167" spans="1:3" x14ac:dyDescent="0.3">
      <c r="A1167">
        <v>521190</v>
      </c>
      <c r="B1167" t="s">
        <v>121</v>
      </c>
      <c r="C1167">
        <v>3</v>
      </c>
    </row>
    <row r="1168" spans="1:3" x14ac:dyDescent="0.3">
      <c r="A1168">
        <v>521250</v>
      </c>
      <c r="B1168" t="s">
        <v>114</v>
      </c>
      <c r="C1168">
        <v>1</v>
      </c>
    </row>
    <row r="1169" spans="1:3" x14ac:dyDescent="0.3">
      <c r="A1169">
        <v>521310</v>
      </c>
      <c r="B1169" t="s">
        <v>105</v>
      </c>
      <c r="C1169">
        <v>1</v>
      </c>
    </row>
    <row r="1170" spans="1:3" x14ac:dyDescent="0.3">
      <c r="A1170">
        <v>521523</v>
      </c>
      <c r="B1170" t="s">
        <v>82</v>
      </c>
      <c r="C1170">
        <v>1</v>
      </c>
    </row>
    <row r="1171" spans="1:3" x14ac:dyDescent="0.3">
      <c r="A1171">
        <v>521720</v>
      </c>
      <c r="B1171" t="s">
        <v>65</v>
      </c>
      <c r="C1171">
        <v>1</v>
      </c>
    </row>
    <row r="1172" spans="1:3" x14ac:dyDescent="0.3">
      <c r="A1172">
        <v>521740</v>
      </c>
      <c r="B1172" t="s">
        <v>63</v>
      </c>
      <c r="C1172">
        <v>1</v>
      </c>
    </row>
    <row r="1173" spans="1:3" x14ac:dyDescent="0.3">
      <c r="A1173">
        <v>521800</v>
      </c>
      <c r="B1173" t="s">
        <v>60</v>
      </c>
      <c r="C1173">
        <v>1</v>
      </c>
    </row>
    <row r="1174" spans="1:3" x14ac:dyDescent="0.3">
      <c r="A1174">
        <v>521930</v>
      </c>
      <c r="B1174" t="s">
        <v>45</v>
      </c>
      <c r="C1174">
        <v>1</v>
      </c>
    </row>
    <row r="1175" spans="1:3" x14ac:dyDescent="0.3">
      <c r="A1175">
        <v>522185</v>
      </c>
      <c r="B1175" t="s">
        <v>8</v>
      </c>
      <c r="C1175">
        <v>3</v>
      </c>
    </row>
    <row r="1176" spans="1:3" x14ac:dyDescent="0.3">
      <c r="A1176">
        <v>530010</v>
      </c>
      <c r="B1176" t="s">
        <v>0</v>
      </c>
      <c r="C1176">
        <v>49</v>
      </c>
    </row>
    <row r="1177" spans="1:3" x14ac:dyDescent="0.3">
      <c r="A1177" t="s">
        <v>5400</v>
      </c>
      <c r="C1177">
        <v>9537</v>
      </c>
    </row>
    <row r="1178" spans="1:3" x14ac:dyDescent="0.3">
      <c r="A1178" t="s">
        <v>5401</v>
      </c>
    </row>
    <row r="1179" spans="1:3" x14ac:dyDescent="0.3">
      <c r="A1179" t="s">
        <v>5402</v>
      </c>
    </row>
    <row r="1180" spans="1:3" x14ac:dyDescent="0.3">
      <c r="A1180" t="s">
        <v>5404</v>
      </c>
    </row>
    <row r="1181" spans="1:3" x14ac:dyDescent="0.3">
      <c r="A1181" t="s">
        <v>5405</v>
      </c>
    </row>
    <row r="1182" spans="1:3" x14ac:dyDescent="0.3">
      <c r="A1182" t="s">
        <v>5741</v>
      </c>
    </row>
    <row r="1183" spans="1:3" x14ac:dyDescent="0.3">
      <c r="A1183" t="s">
        <v>5742</v>
      </c>
    </row>
    <row r="1184" spans="1:3" x14ac:dyDescent="0.3">
      <c r="A1184" t="s">
        <v>5743</v>
      </c>
    </row>
    <row r="1185" spans="1:1" x14ac:dyDescent="0.3">
      <c r="A1185" t="s">
        <v>5744</v>
      </c>
    </row>
    <row r="1186" spans="1:1" x14ac:dyDescent="0.3">
      <c r="A1186" t="s">
        <v>5745</v>
      </c>
    </row>
    <row r="1187" spans="1:1" x14ac:dyDescent="0.3">
      <c r="A1187" t="s">
        <v>5746</v>
      </c>
    </row>
    <row r="1188" spans="1:1" x14ac:dyDescent="0.3">
      <c r="A1188" t="s">
        <v>5747</v>
      </c>
    </row>
    <row r="1189" spans="1:1" x14ac:dyDescent="0.3">
      <c r="A1189" t="s">
        <v>5748</v>
      </c>
    </row>
    <row r="1190" spans="1:1" x14ac:dyDescent="0.3">
      <c r="A1190" t="s">
        <v>5749</v>
      </c>
    </row>
    <row r="1191" spans="1:1" x14ac:dyDescent="0.3">
      <c r="A1191" t="s">
        <v>5403</v>
      </c>
    </row>
  </sheetData>
  <autoFilter ref="A4:C1176" xr:uid="{00000000-0009-0000-0000-00000F000000}"/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470"/>
  <sheetViews>
    <sheetView workbookViewId="0">
      <selection activeCell="B5" sqref="B5"/>
    </sheetView>
  </sheetViews>
  <sheetFormatPr defaultColWidth="28.6640625" defaultRowHeight="14.4" x14ac:dyDescent="0.3"/>
  <sheetData>
    <row r="1" spans="1:3" x14ac:dyDescent="0.3">
      <c r="A1" t="s">
        <v>5395</v>
      </c>
    </row>
    <row r="2" spans="1:3" x14ac:dyDescent="0.3">
      <c r="A2" t="s">
        <v>5396</v>
      </c>
    </row>
    <row r="3" spans="1:3" x14ac:dyDescent="0.3">
      <c r="A3" t="s">
        <v>5397</v>
      </c>
    </row>
    <row r="4" spans="1:3" x14ac:dyDescent="0.3">
      <c r="A4" t="s">
        <v>5398</v>
      </c>
      <c r="C4" t="s">
        <v>5399</v>
      </c>
    </row>
    <row r="5" spans="1:3" x14ac:dyDescent="0.3">
      <c r="A5">
        <v>110160</v>
      </c>
      <c r="B5" t="s">
        <v>5273</v>
      </c>
      <c r="C5">
        <v>1</v>
      </c>
    </row>
    <row r="6" spans="1:3" x14ac:dyDescent="0.3">
      <c r="A6">
        <v>130260</v>
      </c>
      <c r="B6" t="s">
        <v>5213</v>
      </c>
      <c r="C6">
        <v>2</v>
      </c>
    </row>
    <row r="7" spans="1:3" x14ac:dyDescent="0.3">
      <c r="A7">
        <v>140010</v>
      </c>
      <c r="B7" t="s">
        <v>4153</v>
      </c>
      <c r="C7">
        <v>14</v>
      </c>
    </row>
    <row r="8" spans="1:3" x14ac:dyDescent="0.3">
      <c r="A8">
        <v>150010</v>
      </c>
      <c r="B8" t="s">
        <v>5176</v>
      </c>
      <c r="C8">
        <v>4</v>
      </c>
    </row>
    <row r="9" spans="1:3" x14ac:dyDescent="0.3">
      <c r="A9">
        <v>150020</v>
      </c>
      <c r="B9" t="s">
        <v>5174</v>
      </c>
      <c r="C9">
        <v>3</v>
      </c>
    </row>
    <row r="10" spans="1:3" x14ac:dyDescent="0.3">
      <c r="A10">
        <v>150040</v>
      </c>
      <c r="B10" t="s">
        <v>5171</v>
      </c>
      <c r="C10">
        <v>1</v>
      </c>
    </row>
    <row r="11" spans="1:3" x14ac:dyDescent="0.3">
      <c r="A11">
        <v>150060</v>
      </c>
      <c r="B11" t="s">
        <v>5169</v>
      </c>
      <c r="C11">
        <v>3</v>
      </c>
    </row>
    <row r="12" spans="1:3" x14ac:dyDescent="0.3">
      <c r="A12">
        <v>150080</v>
      </c>
      <c r="B12" t="s">
        <v>5167</v>
      </c>
      <c r="C12">
        <v>15</v>
      </c>
    </row>
    <row r="13" spans="1:3" x14ac:dyDescent="0.3">
      <c r="A13">
        <v>150095</v>
      </c>
      <c r="B13" t="s">
        <v>5164</v>
      </c>
      <c r="C13">
        <v>3</v>
      </c>
    </row>
    <row r="14" spans="1:3" x14ac:dyDescent="0.3">
      <c r="A14">
        <v>150120</v>
      </c>
      <c r="B14" t="s">
        <v>5161</v>
      </c>
      <c r="C14">
        <v>1</v>
      </c>
    </row>
    <row r="15" spans="1:3" x14ac:dyDescent="0.3">
      <c r="A15">
        <v>150130</v>
      </c>
      <c r="B15" t="s">
        <v>5159</v>
      </c>
      <c r="C15">
        <v>3</v>
      </c>
    </row>
    <row r="16" spans="1:3" x14ac:dyDescent="0.3">
      <c r="A16">
        <v>150140</v>
      </c>
      <c r="B16" t="s">
        <v>3808</v>
      </c>
      <c r="C16">
        <v>23</v>
      </c>
    </row>
    <row r="17" spans="1:3" x14ac:dyDescent="0.3">
      <c r="A17">
        <v>150145</v>
      </c>
      <c r="B17" t="s">
        <v>5158</v>
      </c>
      <c r="C17">
        <v>1</v>
      </c>
    </row>
    <row r="18" spans="1:3" x14ac:dyDescent="0.3">
      <c r="A18">
        <v>150178</v>
      </c>
      <c r="B18" t="s">
        <v>5153</v>
      </c>
      <c r="C18">
        <v>1</v>
      </c>
    </row>
    <row r="19" spans="1:3" x14ac:dyDescent="0.3">
      <c r="A19">
        <v>150210</v>
      </c>
      <c r="B19" t="s">
        <v>5148</v>
      </c>
      <c r="C19">
        <v>8</v>
      </c>
    </row>
    <row r="20" spans="1:3" x14ac:dyDescent="0.3">
      <c r="A20">
        <v>150215</v>
      </c>
      <c r="B20" t="s">
        <v>5450</v>
      </c>
      <c r="C20">
        <v>19</v>
      </c>
    </row>
    <row r="21" spans="1:3" x14ac:dyDescent="0.3">
      <c r="A21">
        <v>150240</v>
      </c>
      <c r="B21" t="s">
        <v>5145</v>
      </c>
      <c r="C21">
        <v>1</v>
      </c>
    </row>
    <row r="22" spans="1:3" x14ac:dyDescent="0.3">
      <c r="A22">
        <v>150270</v>
      </c>
      <c r="B22" t="s">
        <v>5142</v>
      </c>
      <c r="C22">
        <v>3</v>
      </c>
    </row>
    <row r="23" spans="1:3" x14ac:dyDescent="0.3">
      <c r="A23">
        <v>150275</v>
      </c>
      <c r="B23" t="s">
        <v>5141</v>
      </c>
      <c r="C23">
        <v>4</v>
      </c>
    </row>
    <row r="24" spans="1:3" x14ac:dyDescent="0.3">
      <c r="A24">
        <v>150277</v>
      </c>
      <c r="B24" t="s">
        <v>5139</v>
      </c>
      <c r="C24">
        <v>5</v>
      </c>
    </row>
    <row r="25" spans="1:3" x14ac:dyDescent="0.3">
      <c r="A25">
        <v>150293</v>
      </c>
      <c r="B25" t="s">
        <v>5135</v>
      </c>
      <c r="C25">
        <v>1</v>
      </c>
    </row>
    <row r="26" spans="1:3" x14ac:dyDescent="0.3">
      <c r="A26">
        <v>150295</v>
      </c>
      <c r="B26" t="s">
        <v>5451</v>
      </c>
      <c r="C26">
        <v>13</v>
      </c>
    </row>
    <row r="27" spans="1:3" x14ac:dyDescent="0.3">
      <c r="A27">
        <v>150304</v>
      </c>
      <c r="B27" t="s">
        <v>5132</v>
      </c>
      <c r="C27">
        <v>2</v>
      </c>
    </row>
    <row r="28" spans="1:3" x14ac:dyDescent="0.3">
      <c r="A28">
        <v>150307</v>
      </c>
      <c r="B28" t="s">
        <v>5131</v>
      </c>
      <c r="C28">
        <v>1</v>
      </c>
    </row>
    <row r="29" spans="1:3" x14ac:dyDescent="0.3">
      <c r="A29">
        <v>150320</v>
      </c>
      <c r="B29" t="s">
        <v>5452</v>
      </c>
      <c r="C29">
        <v>2</v>
      </c>
    </row>
    <row r="30" spans="1:3" x14ac:dyDescent="0.3">
      <c r="A30">
        <v>150330</v>
      </c>
      <c r="B30" t="s">
        <v>5453</v>
      </c>
      <c r="C30">
        <v>8</v>
      </c>
    </row>
    <row r="31" spans="1:3" x14ac:dyDescent="0.3">
      <c r="A31">
        <v>150345</v>
      </c>
      <c r="B31" t="s">
        <v>5125</v>
      </c>
      <c r="C31">
        <v>1</v>
      </c>
    </row>
    <row r="32" spans="1:3" x14ac:dyDescent="0.3">
      <c r="A32">
        <v>150350</v>
      </c>
      <c r="B32" t="s">
        <v>5124</v>
      </c>
      <c r="C32">
        <v>1</v>
      </c>
    </row>
    <row r="33" spans="1:3" x14ac:dyDescent="0.3">
      <c r="A33">
        <v>150370</v>
      </c>
      <c r="B33" t="s">
        <v>5122</v>
      </c>
      <c r="C33">
        <v>1</v>
      </c>
    </row>
    <row r="34" spans="1:3" x14ac:dyDescent="0.3">
      <c r="A34">
        <v>150400</v>
      </c>
      <c r="B34" t="s">
        <v>5118</v>
      </c>
      <c r="C34">
        <v>1</v>
      </c>
    </row>
    <row r="35" spans="1:3" x14ac:dyDescent="0.3">
      <c r="A35">
        <v>150420</v>
      </c>
      <c r="B35" t="s">
        <v>5115</v>
      </c>
      <c r="C35">
        <v>42</v>
      </c>
    </row>
    <row r="36" spans="1:3" x14ac:dyDescent="0.3">
      <c r="A36">
        <v>150442</v>
      </c>
      <c r="B36" t="s">
        <v>5112</v>
      </c>
      <c r="C36">
        <v>1</v>
      </c>
    </row>
    <row r="37" spans="1:3" x14ac:dyDescent="0.3">
      <c r="A37">
        <v>150460</v>
      </c>
      <c r="B37" t="s">
        <v>5109</v>
      </c>
      <c r="C37">
        <v>2</v>
      </c>
    </row>
    <row r="38" spans="1:3" x14ac:dyDescent="0.3">
      <c r="A38">
        <v>150470</v>
      </c>
      <c r="B38" t="s">
        <v>5108</v>
      </c>
      <c r="C38">
        <v>6</v>
      </c>
    </row>
    <row r="39" spans="1:3" x14ac:dyDescent="0.3">
      <c r="A39">
        <v>150480</v>
      </c>
      <c r="B39" t="s">
        <v>4241</v>
      </c>
      <c r="C39">
        <v>2</v>
      </c>
    </row>
    <row r="40" spans="1:3" x14ac:dyDescent="0.3">
      <c r="A40">
        <v>150506</v>
      </c>
      <c r="B40" t="s">
        <v>5102</v>
      </c>
      <c r="C40">
        <v>5</v>
      </c>
    </row>
    <row r="41" spans="1:3" x14ac:dyDescent="0.3">
      <c r="A41">
        <v>150543</v>
      </c>
      <c r="B41" t="s">
        <v>5097</v>
      </c>
      <c r="C41">
        <v>4</v>
      </c>
    </row>
    <row r="42" spans="1:3" x14ac:dyDescent="0.3">
      <c r="A42">
        <v>150549</v>
      </c>
      <c r="B42" t="s">
        <v>5095</v>
      </c>
      <c r="C42">
        <v>2</v>
      </c>
    </row>
    <row r="43" spans="1:3" x14ac:dyDescent="0.3">
      <c r="A43">
        <v>150550</v>
      </c>
      <c r="B43" t="s">
        <v>5094</v>
      </c>
      <c r="C43">
        <v>3</v>
      </c>
    </row>
    <row r="44" spans="1:3" x14ac:dyDescent="0.3">
      <c r="A44">
        <v>150553</v>
      </c>
      <c r="B44" t="s">
        <v>5093</v>
      </c>
      <c r="C44">
        <v>58</v>
      </c>
    </row>
    <row r="45" spans="1:3" x14ac:dyDescent="0.3">
      <c r="A45">
        <v>150555</v>
      </c>
      <c r="B45" t="s">
        <v>5454</v>
      </c>
      <c r="C45">
        <v>1</v>
      </c>
    </row>
    <row r="46" spans="1:3" x14ac:dyDescent="0.3">
      <c r="A46">
        <v>150563</v>
      </c>
      <c r="B46" t="s">
        <v>5091</v>
      </c>
      <c r="C46">
        <v>1</v>
      </c>
    </row>
    <row r="47" spans="1:3" x14ac:dyDescent="0.3">
      <c r="A47">
        <v>150580</v>
      </c>
      <c r="B47" t="s">
        <v>5088</v>
      </c>
      <c r="C47">
        <v>1</v>
      </c>
    </row>
    <row r="48" spans="1:3" x14ac:dyDescent="0.3">
      <c r="A48">
        <v>150613</v>
      </c>
      <c r="B48" t="s">
        <v>4349</v>
      </c>
      <c r="C48">
        <v>14</v>
      </c>
    </row>
    <row r="49" spans="1:3" x14ac:dyDescent="0.3">
      <c r="A49">
        <v>150616</v>
      </c>
      <c r="B49" t="s">
        <v>5084</v>
      </c>
      <c r="C49">
        <v>2</v>
      </c>
    </row>
    <row r="50" spans="1:3" x14ac:dyDescent="0.3">
      <c r="A50">
        <v>150618</v>
      </c>
      <c r="B50" t="s">
        <v>5083</v>
      </c>
      <c r="C50">
        <v>1</v>
      </c>
    </row>
    <row r="51" spans="1:3" x14ac:dyDescent="0.3">
      <c r="A51">
        <v>150658</v>
      </c>
      <c r="B51" t="s">
        <v>5455</v>
      </c>
      <c r="C51">
        <v>2</v>
      </c>
    </row>
    <row r="52" spans="1:3" x14ac:dyDescent="0.3">
      <c r="A52">
        <v>150680</v>
      </c>
      <c r="B52" t="s">
        <v>4029</v>
      </c>
      <c r="C52">
        <v>10</v>
      </c>
    </row>
    <row r="53" spans="1:3" x14ac:dyDescent="0.3">
      <c r="A53">
        <v>150720</v>
      </c>
      <c r="B53" t="s">
        <v>5068</v>
      </c>
      <c r="C53">
        <v>1</v>
      </c>
    </row>
    <row r="54" spans="1:3" x14ac:dyDescent="0.3">
      <c r="A54">
        <v>150730</v>
      </c>
      <c r="B54" t="s">
        <v>5067</v>
      </c>
      <c r="C54">
        <v>1</v>
      </c>
    </row>
    <row r="55" spans="1:3" x14ac:dyDescent="0.3">
      <c r="A55">
        <v>150745</v>
      </c>
      <c r="B55" t="s">
        <v>5065</v>
      </c>
      <c r="C55">
        <v>3</v>
      </c>
    </row>
    <row r="56" spans="1:3" x14ac:dyDescent="0.3">
      <c r="A56">
        <v>150750</v>
      </c>
      <c r="B56" t="s">
        <v>5062</v>
      </c>
      <c r="C56">
        <v>1</v>
      </c>
    </row>
    <row r="57" spans="1:3" x14ac:dyDescent="0.3">
      <c r="A57">
        <v>150775</v>
      </c>
      <c r="B57" t="s">
        <v>2270</v>
      </c>
      <c r="C57">
        <v>2</v>
      </c>
    </row>
    <row r="58" spans="1:3" x14ac:dyDescent="0.3">
      <c r="A58">
        <v>150795</v>
      </c>
      <c r="B58" t="s">
        <v>5057</v>
      </c>
      <c r="C58">
        <v>2</v>
      </c>
    </row>
    <row r="59" spans="1:3" x14ac:dyDescent="0.3">
      <c r="A59">
        <v>150800</v>
      </c>
      <c r="B59" t="s">
        <v>5456</v>
      </c>
      <c r="C59">
        <v>9</v>
      </c>
    </row>
    <row r="60" spans="1:3" x14ac:dyDescent="0.3">
      <c r="A60">
        <v>150808</v>
      </c>
      <c r="B60" t="s">
        <v>5051</v>
      </c>
      <c r="C60">
        <v>1</v>
      </c>
    </row>
    <row r="61" spans="1:3" x14ac:dyDescent="0.3">
      <c r="A61">
        <v>150810</v>
      </c>
      <c r="B61" t="s">
        <v>5050</v>
      </c>
      <c r="C61">
        <v>11</v>
      </c>
    </row>
    <row r="62" spans="1:3" x14ac:dyDescent="0.3">
      <c r="A62">
        <v>150812</v>
      </c>
      <c r="B62" t="s">
        <v>5049</v>
      </c>
      <c r="C62">
        <v>1</v>
      </c>
    </row>
    <row r="63" spans="1:3" x14ac:dyDescent="0.3">
      <c r="A63">
        <v>150840</v>
      </c>
      <c r="B63" t="s">
        <v>5043</v>
      </c>
      <c r="C63">
        <v>4</v>
      </c>
    </row>
    <row r="64" spans="1:3" x14ac:dyDescent="0.3">
      <c r="A64">
        <v>170025</v>
      </c>
      <c r="B64" t="s">
        <v>5026</v>
      </c>
      <c r="C64">
        <v>1</v>
      </c>
    </row>
    <row r="65" spans="1:3" x14ac:dyDescent="0.3">
      <c r="A65">
        <v>170210</v>
      </c>
      <c r="B65" t="s">
        <v>5016</v>
      </c>
      <c r="C65">
        <v>82</v>
      </c>
    </row>
    <row r="66" spans="1:3" x14ac:dyDescent="0.3">
      <c r="A66">
        <v>170220</v>
      </c>
      <c r="B66" t="s">
        <v>5015</v>
      </c>
      <c r="C66">
        <v>2</v>
      </c>
    </row>
    <row r="67" spans="1:3" x14ac:dyDescent="0.3">
      <c r="A67">
        <v>170255</v>
      </c>
      <c r="B67" t="s">
        <v>5012</v>
      </c>
      <c r="C67">
        <v>13</v>
      </c>
    </row>
    <row r="68" spans="1:3" x14ac:dyDescent="0.3">
      <c r="A68">
        <v>170550</v>
      </c>
      <c r="B68" t="s">
        <v>4993</v>
      </c>
      <c r="C68">
        <v>2</v>
      </c>
    </row>
    <row r="69" spans="1:3" x14ac:dyDescent="0.3">
      <c r="A69">
        <v>170700</v>
      </c>
      <c r="B69" t="s">
        <v>4986</v>
      </c>
      <c r="C69">
        <v>2</v>
      </c>
    </row>
    <row r="70" spans="1:3" x14ac:dyDescent="0.3">
      <c r="A70">
        <v>170930</v>
      </c>
      <c r="B70" t="s">
        <v>4977</v>
      </c>
      <c r="C70">
        <v>1</v>
      </c>
    </row>
    <row r="71" spans="1:3" x14ac:dyDescent="0.3">
      <c r="A71">
        <v>170950</v>
      </c>
      <c r="B71" t="s">
        <v>4976</v>
      </c>
      <c r="C71">
        <v>7</v>
      </c>
    </row>
    <row r="72" spans="1:3" x14ac:dyDescent="0.3">
      <c r="A72">
        <v>171050</v>
      </c>
      <c r="B72" t="s">
        <v>4975</v>
      </c>
      <c r="C72">
        <v>1</v>
      </c>
    </row>
    <row r="73" spans="1:3" x14ac:dyDescent="0.3">
      <c r="A73">
        <v>171070</v>
      </c>
      <c r="B73" t="s">
        <v>4974</v>
      </c>
      <c r="C73">
        <v>3</v>
      </c>
    </row>
    <row r="74" spans="1:3" x14ac:dyDescent="0.3">
      <c r="A74">
        <v>171150</v>
      </c>
      <c r="B74" t="s">
        <v>4971</v>
      </c>
      <c r="C74">
        <v>1</v>
      </c>
    </row>
    <row r="75" spans="1:3" x14ac:dyDescent="0.3">
      <c r="A75">
        <v>171320</v>
      </c>
      <c r="B75" t="s">
        <v>4961</v>
      </c>
      <c r="C75">
        <v>5</v>
      </c>
    </row>
    <row r="76" spans="1:3" x14ac:dyDescent="0.3">
      <c r="A76">
        <v>171330</v>
      </c>
      <c r="B76" t="s">
        <v>4960</v>
      </c>
      <c r="C76">
        <v>1</v>
      </c>
    </row>
    <row r="77" spans="1:3" x14ac:dyDescent="0.3">
      <c r="A77">
        <v>171395</v>
      </c>
      <c r="B77" t="s">
        <v>4956</v>
      </c>
      <c r="C77">
        <v>1</v>
      </c>
    </row>
    <row r="78" spans="1:3" x14ac:dyDescent="0.3">
      <c r="A78">
        <v>171488</v>
      </c>
      <c r="B78" t="s">
        <v>4064</v>
      </c>
      <c r="C78">
        <v>1</v>
      </c>
    </row>
    <row r="79" spans="1:3" x14ac:dyDescent="0.3">
      <c r="A79">
        <v>172100</v>
      </c>
      <c r="B79" t="s">
        <v>1400</v>
      </c>
      <c r="C79">
        <v>58</v>
      </c>
    </row>
    <row r="80" spans="1:3" x14ac:dyDescent="0.3">
      <c r="A80">
        <v>171610</v>
      </c>
      <c r="B80" t="s">
        <v>4948</v>
      </c>
      <c r="C80">
        <v>10</v>
      </c>
    </row>
    <row r="81" spans="1:3" x14ac:dyDescent="0.3">
      <c r="A81">
        <v>171630</v>
      </c>
      <c r="B81" t="s">
        <v>5454</v>
      </c>
      <c r="C81">
        <v>1</v>
      </c>
    </row>
    <row r="82" spans="1:3" x14ac:dyDescent="0.3">
      <c r="A82">
        <v>171820</v>
      </c>
      <c r="B82" t="s">
        <v>4935</v>
      </c>
      <c r="C82">
        <v>6</v>
      </c>
    </row>
    <row r="83" spans="1:3" x14ac:dyDescent="0.3">
      <c r="A83">
        <v>172010</v>
      </c>
      <c r="B83" t="s">
        <v>4920</v>
      </c>
      <c r="C83">
        <v>1</v>
      </c>
    </row>
    <row r="84" spans="1:3" x14ac:dyDescent="0.3">
      <c r="A84">
        <v>172080</v>
      </c>
      <c r="B84" t="s">
        <v>4913</v>
      </c>
      <c r="C84">
        <v>1</v>
      </c>
    </row>
    <row r="85" spans="1:3" x14ac:dyDescent="0.3">
      <c r="A85">
        <v>172120</v>
      </c>
      <c r="B85" t="s">
        <v>4907</v>
      </c>
      <c r="C85">
        <v>2</v>
      </c>
    </row>
    <row r="86" spans="1:3" x14ac:dyDescent="0.3">
      <c r="A86">
        <v>210005</v>
      </c>
      <c r="B86" t="s">
        <v>4901</v>
      </c>
      <c r="C86">
        <v>14</v>
      </c>
    </row>
    <row r="87" spans="1:3" x14ac:dyDescent="0.3">
      <c r="A87">
        <v>210030</v>
      </c>
      <c r="B87" t="s">
        <v>4897</v>
      </c>
      <c r="C87">
        <v>1</v>
      </c>
    </row>
    <row r="88" spans="1:3" x14ac:dyDescent="0.3">
      <c r="A88">
        <v>210043</v>
      </c>
      <c r="B88" t="s">
        <v>4895</v>
      </c>
      <c r="C88">
        <v>2</v>
      </c>
    </row>
    <row r="89" spans="1:3" x14ac:dyDescent="0.3">
      <c r="A89">
        <v>210060</v>
      </c>
      <c r="B89" t="s">
        <v>4891</v>
      </c>
      <c r="C89">
        <v>1</v>
      </c>
    </row>
    <row r="90" spans="1:3" x14ac:dyDescent="0.3">
      <c r="A90">
        <v>210070</v>
      </c>
      <c r="B90" t="s">
        <v>4890</v>
      </c>
      <c r="C90">
        <v>1</v>
      </c>
    </row>
    <row r="91" spans="1:3" x14ac:dyDescent="0.3">
      <c r="A91">
        <v>210140</v>
      </c>
      <c r="B91" t="s">
        <v>4878</v>
      </c>
      <c r="C91">
        <v>9</v>
      </c>
    </row>
    <row r="92" spans="1:3" x14ac:dyDescent="0.3">
      <c r="A92">
        <v>210150</v>
      </c>
      <c r="B92" t="s">
        <v>4877</v>
      </c>
      <c r="C92">
        <v>1</v>
      </c>
    </row>
    <row r="93" spans="1:3" x14ac:dyDescent="0.3">
      <c r="A93">
        <v>210160</v>
      </c>
      <c r="B93" t="s">
        <v>4876</v>
      </c>
      <c r="C93">
        <v>2</v>
      </c>
    </row>
    <row r="94" spans="1:3" x14ac:dyDescent="0.3">
      <c r="A94">
        <v>210203</v>
      </c>
      <c r="B94" t="s">
        <v>5457</v>
      </c>
      <c r="C94">
        <v>1</v>
      </c>
    </row>
    <row r="95" spans="1:3" x14ac:dyDescent="0.3">
      <c r="A95">
        <v>210220</v>
      </c>
      <c r="B95" t="s">
        <v>4864</v>
      </c>
      <c r="C95">
        <v>2</v>
      </c>
    </row>
    <row r="96" spans="1:3" x14ac:dyDescent="0.3">
      <c r="A96">
        <v>210230</v>
      </c>
      <c r="B96" t="s">
        <v>4863</v>
      </c>
      <c r="C96">
        <v>5</v>
      </c>
    </row>
    <row r="97" spans="1:3" x14ac:dyDescent="0.3">
      <c r="A97">
        <v>210232</v>
      </c>
      <c r="B97" t="s">
        <v>4862</v>
      </c>
      <c r="C97">
        <v>3</v>
      </c>
    </row>
    <row r="98" spans="1:3" x14ac:dyDescent="0.3">
      <c r="A98">
        <v>210300</v>
      </c>
      <c r="B98" t="s">
        <v>4851</v>
      </c>
      <c r="C98">
        <v>16</v>
      </c>
    </row>
    <row r="99" spans="1:3" x14ac:dyDescent="0.3">
      <c r="A99">
        <v>210320</v>
      </c>
      <c r="B99" t="s">
        <v>4847</v>
      </c>
      <c r="C99">
        <v>15</v>
      </c>
    </row>
    <row r="100" spans="1:3" x14ac:dyDescent="0.3">
      <c r="A100">
        <v>210330</v>
      </c>
      <c r="B100" t="s">
        <v>4845</v>
      </c>
      <c r="C100">
        <v>4</v>
      </c>
    </row>
    <row r="101" spans="1:3" x14ac:dyDescent="0.3">
      <c r="A101">
        <v>210340</v>
      </c>
      <c r="B101" t="s">
        <v>4844</v>
      </c>
      <c r="C101">
        <v>4</v>
      </c>
    </row>
    <row r="102" spans="1:3" x14ac:dyDescent="0.3">
      <c r="A102">
        <v>210350</v>
      </c>
      <c r="B102" t="s">
        <v>855</v>
      </c>
      <c r="C102">
        <v>1</v>
      </c>
    </row>
    <row r="103" spans="1:3" x14ac:dyDescent="0.3">
      <c r="A103">
        <v>210360</v>
      </c>
      <c r="B103" t="s">
        <v>4842</v>
      </c>
      <c r="C103">
        <v>1</v>
      </c>
    </row>
    <row r="104" spans="1:3" x14ac:dyDescent="0.3">
      <c r="A104">
        <v>210390</v>
      </c>
      <c r="B104" t="s">
        <v>4839</v>
      </c>
      <c r="C104">
        <v>1</v>
      </c>
    </row>
    <row r="105" spans="1:3" x14ac:dyDescent="0.3">
      <c r="A105">
        <v>210405</v>
      </c>
      <c r="B105" t="s">
        <v>4837</v>
      </c>
      <c r="C105">
        <v>1</v>
      </c>
    </row>
    <row r="106" spans="1:3" x14ac:dyDescent="0.3">
      <c r="A106">
        <v>210420</v>
      </c>
      <c r="B106" t="s">
        <v>4832</v>
      </c>
      <c r="C106">
        <v>1</v>
      </c>
    </row>
    <row r="107" spans="1:3" x14ac:dyDescent="0.3">
      <c r="A107">
        <v>210455</v>
      </c>
      <c r="B107" t="s">
        <v>4828</v>
      </c>
      <c r="C107">
        <v>1</v>
      </c>
    </row>
    <row r="108" spans="1:3" x14ac:dyDescent="0.3">
      <c r="A108">
        <v>210480</v>
      </c>
      <c r="B108" t="s">
        <v>4822</v>
      </c>
      <c r="C108">
        <v>5</v>
      </c>
    </row>
    <row r="109" spans="1:3" x14ac:dyDescent="0.3">
      <c r="A109">
        <v>210520</v>
      </c>
      <c r="B109" t="s">
        <v>4817</v>
      </c>
      <c r="C109">
        <v>1</v>
      </c>
    </row>
    <row r="110" spans="1:3" x14ac:dyDescent="0.3">
      <c r="A110">
        <v>210530</v>
      </c>
      <c r="B110" t="s">
        <v>4816</v>
      </c>
      <c r="C110">
        <v>77</v>
      </c>
    </row>
    <row r="111" spans="1:3" x14ac:dyDescent="0.3">
      <c r="A111">
        <v>210540</v>
      </c>
      <c r="B111" t="s">
        <v>4814</v>
      </c>
      <c r="C111">
        <v>4</v>
      </c>
    </row>
    <row r="112" spans="1:3" x14ac:dyDescent="0.3">
      <c r="A112">
        <v>210550</v>
      </c>
      <c r="B112" t="s">
        <v>4811</v>
      </c>
      <c r="C112">
        <v>2</v>
      </c>
    </row>
    <row r="113" spans="1:3" x14ac:dyDescent="0.3">
      <c r="A113">
        <v>210660</v>
      </c>
      <c r="B113" t="s">
        <v>4792</v>
      </c>
      <c r="C113">
        <v>5</v>
      </c>
    </row>
    <row r="114" spans="1:3" x14ac:dyDescent="0.3">
      <c r="A114">
        <v>210690</v>
      </c>
      <c r="B114" t="s">
        <v>4787</v>
      </c>
      <c r="C114">
        <v>3</v>
      </c>
    </row>
    <row r="115" spans="1:3" x14ac:dyDescent="0.3">
      <c r="A115">
        <v>210780</v>
      </c>
      <c r="B115" t="s">
        <v>4775</v>
      </c>
      <c r="C115">
        <v>1</v>
      </c>
    </row>
    <row r="116" spans="1:3" x14ac:dyDescent="0.3">
      <c r="A116">
        <v>210790</v>
      </c>
      <c r="B116" t="s">
        <v>4774</v>
      </c>
      <c r="C116">
        <v>7</v>
      </c>
    </row>
    <row r="117" spans="1:3" x14ac:dyDescent="0.3">
      <c r="A117">
        <v>210820</v>
      </c>
      <c r="B117" t="s">
        <v>4770</v>
      </c>
      <c r="C117">
        <v>2</v>
      </c>
    </row>
    <row r="118" spans="1:3" x14ac:dyDescent="0.3">
      <c r="A118">
        <v>210845</v>
      </c>
      <c r="B118" t="s">
        <v>4766</v>
      </c>
      <c r="C118">
        <v>3</v>
      </c>
    </row>
    <row r="119" spans="1:3" x14ac:dyDescent="0.3">
      <c r="A119">
        <v>210860</v>
      </c>
      <c r="B119" t="s">
        <v>4764</v>
      </c>
      <c r="C119">
        <v>3</v>
      </c>
    </row>
    <row r="120" spans="1:3" x14ac:dyDescent="0.3">
      <c r="A120">
        <v>210900</v>
      </c>
      <c r="B120" t="s">
        <v>4760</v>
      </c>
      <c r="C120">
        <v>3</v>
      </c>
    </row>
    <row r="121" spans="1:3" x14ac:dyDescent="0.3">
      <c r="A121">
        <v>210910</v>
      </c>
      <c r="B121" t="s">
        <v>3351</v>
      </c>
      <c r="C121">
        <v>11</v>
      </c>
    </row>
    <row r="122" spans="1:3" x14ac:dyDescent="0.3">
      <c r="A122">
        <v>210950</v>
      </c>
      <c r="B122" t="s">
        <v>4038</v>
      </c>
      <c r="C122">
        <v>3</v>
      </c>
    </row>
    <row r="123" spans="1:3" x14ac:dyDescent="0.3">
      <c r="A123">
        <v>210990</v>
      </c>
      <c r="B123" t="s">
        <v>1328</v>
      </c>
      <c r="C123">
        <v>12</v>
      </c>
    </row>
    <row r="124" spans="1:3" x14ac:dyDescent="0.3">
      <c r="A124">
        <v>211000</v>
      </c>
      <c r="B124" t="s">
        <v>2596</v>
      </c>
      <c r="C124">
        <v>1</v>
      </c>
    </row>
    <row r="125" spans="1:3" x14ac:dyDescent="0.3">
      <c r="A125">
        <v>211010</v>
      </c>
      <c r="B125" t="s">
        <v>4748</v>
      </c>
      <c r="C125">
        <v>1</v>
      </c>
    </row>
    <row r="126" spans="1:3" x14ac:dyDescent="0.3">
      <c r="A126">
        <v>211020</v>
      </c>
      <c r="B126" t="s">
        <v>4028</v>
      </c>
      <c r="C126">
        <v>2</v>
      </c>
    </row>
    <row r="127" spans="1:3" x14ac:dyDescent="0.3">
      <c r="A127">
        <v>211030</v>
      </c>
      <c r="B127" t="s">
        <v>5458</v>
      </c>
      <c r="C127">
        <v>2</v>
      </c>
    </row>
    <row r="128" spans="1:3" x14ac:dyDescent="0.3">
      <c r="A128">
        <v>211040</v>
      </c>
      <c r="B128" t="s">
        <v>4744</v>
      </c>
      <c r="C128">
        <v>2</v>
      </c>
    </row>
    <row r="129" spans="1:3" x14ac:dyDescent="0.3">
      <c r="A129">
        <v>211070</v>
      </c>
      <c r="B129" t="s">
        <v>4741</v>
      </c>
      <c r="C129">
        <v>3</v>
      </c>
    </row>
    <row r="130" spans="1:3" x14ac:dyDescent="0.3">
      <c r="A130">
        <v>211120</v>
      </c>
      <c r="B130" t="s">
        <v>4734</v>
      </c>
      <c r="C130">
        <v>3</v>
      </c>
    </row>
    <row r="131" spans="1:3" x14ac:dyDescent="0.3">
      <c r="A131">
        <v>211130</v>
      </c>
      <c r="B131" t="s">
        <v>4732</v>
      </c>
      <c r="C131">
        <v>182</v>
      </c>
    </row>
    <row r="132" spans="1:3" x14ac:dyDescent="0.3">
      <c r="A132">
        <v>211150</v>
      </c>
      <c r="B132" t="s">
        <v>4730</v>
      </c>
      <c r="C132">
        <v>1</v>
      </c>
    </row>
    <row r="133" spans="1:3" x14ac:dyDescent="0.3">
      <c r="A133">
        <v>211153</v>
      </c>
      <c r="B133" t="s">
        <v>4729</v>
      </c>
      <c r="C133">
        <v>1</v>
      </c>
    </row>
    <row r="134" spans="1:3" x14ac:dyDescent="0.3">
      <c r="A134">
        <v>211220</v>
      </c>
      <c r="B134" t="s">
        <v>4716</v>
      </c>
      <c r="C134">
        <v>1</v>
      </c>
    </row>
    <row r="135" spans="1:3" x14ac:dyDescent="0.3">
      <c r="A135">
        <v>211230</v>
      </c>
      <c r="B135" t="s">
        <v>4713</v>
      </c>
      <c r="C135">
        <v>2</v>
      </c>
    </row>
    <row r="136" spans="1:3" x14ac:dyDescent="0.3">
      <c r="A136">
        <v>211270</v>
      </c>
      <c r="B136" t="s">
        <v>4708</v>
      </c>
      <c r="C136">
        <v>1</v>
      </c>
    </row>
    <row r="137" spans="1:3" x14ac:dyDescent="0.3">
      <c r="A137">
        <v>220220</v>
      </c>
      <c r="B137" t="s">
        <v>4660</v>
      </c>
      <c r="C137">
        <v>1</v>
      </c>
    </row>
    <row r="138" spans="1:3" x14ac:dyDescent="0.3">
      <c r="A138">
        <v>220290</v>
      </c>
      <c r="B138" t="s">
        <v>4643</v>
      </c>
      <c r="C138">
        <v>1</v>
      </c>
    </row>
    <row r="139" spans="1:3" x14ac:dyDescent="0.3">
      <c r="A139">
        <v>220300</v>
      </c>
      <c r="B139" t="s">
        <v>4642</v>
      </c>
      <c r="C139">
        <v>1</v>
      </c>
    </row>
    <row r="140" spans="1:3" x14ac:dyDescent="0.3">
      <c r="A140">
        <v>220350</v>
      </c>
      <c r="B140" t="s">
        <v>4631</v>
      </c>
      <c r="C140">
        <v>1</v>
      </c>
    </row>
    <row r="141" spans="1:3" x14ac:dyDescent="0.3">
      <c r="A141">
        <v>220390</v>
      </c>
      <c r="B141" t="s">
        <v>4625</v>
      </c>
      <c r="C141">
        <v>1</v>
      </c>
    </row>
    <row r="142" spans="1:3" x14ac:dyDescent="0.3">
      <c r="A142">
        <v>220600</v>
      </c>
      <c r="B142" t="s">
        <v>4585</v>
      </c>
      <c r="C142">
        <v>1</v>
      </c>
    </row>
    <row r="143" spans="1:3" x14ac:dyDescent="0.3">
      <c r="A143">
        <v>220640</v>
      </c>
      <c r="B143" t="s">
        <v>4579</v>
      </c>
      <c r="C143">
        <v>1</v>
      </c>
    </row>
    <row r="144" spans="1:3" x14ac:dyDescent="0.3">
      <c r="A144">
        <v>220667</v>
      </c>
      <c r="B144" t="s">
        <v>4575</v>
      </c>
      <c r="C144">
        <v>1</v>
      </c>
    </row>
    <row r="145" spans="1:3" x14ac:dyDescent="0.3">
      <c r="A145">
        <v>220680</v>
      </c>
      <c r="B145" t="s">
        <v>5459</v>
      </c>
      <c r="C145">
        <v>1</v>
      </c>
    </row>
    <row r="146" spans="1:3" x14ac:dyDescent="0.3">
      <c r="A146">
        <v>220700</v>
      </c>
      <c r="B146" t="s">
        <v>4568</v>
      </c>
      <c r="C146">
        <v>1</v>
      </c>
    </row>
    <row r="147" spans="1:3" x14ac:dyDescent="0.3">
      <c r="A147">
        <v>220770</v>
      </c>
      <c r="B147" t="s">
        <v>4559</v>
      </c>
      <c r="C147">
        <v>5</v>
      </c>
    </row>
    <row r="148" spans="1:3" x14ac:dyDescent="0.3">
      <c r="A148">
        <v>220800</v>
      </c>
      <c r="B148" t="s">
        <v>4551</v>
      </c>
      <c r="C148">
        <v>6</v>
      </c>
    </row>
    <row r="149" spans="1:3" x14ac:dyDescent="0.3">
      <c r="A149">
        <v>220965</v>
      </c>
      <c r="B149" t="s">
        <v>4526</v>
      </c>
      <c r="C149">
        <v>1</v>
      </c>
    </row>
    <row r="150" spans="1:3" x14ac:dyDescent="0.3">
      <c r="A150">
        <v>221050</v>
      </c>
      <c r="B150" t="s">
        <v>4508</v>
      </c>
      <c r="C150">
        <v>2</v>
      </c>
    </row>
    <row r="151" spans="1:3" x14ac:dyDescent="0.3">
      <c r="A151">
        <v>221100</v>
      </c>
      <c r="B151" t="s">
        <v>4497</v>
      </c>
      <c r="C151">
        <v>152</v>
      </c>
    </row>
    <row r="152" spans="1:3" x14ac:dyDescent="0.3">
      <c r="A152">
        <v>230020</v>
      </c>
      <c r="B152" t="s">
        <v>4486</v>
      </c>
      <c r="C152">
        <v>1</v>
      </c>
    </row>
    <row r="153" spans="1:3" x14ac:dyDescent="0.3">
      <c r="A153">
        <v>230030</v>
      </c>
      <c r="B153" t="s">
        <v>4485</v>
      </c>
      <c r="C153">
        <v>1</v>
      </c>
    </row>
    <row r="154" spans="1:3" x14ac:dyDescent="0.3">
      <c r="A154">
        <v>230040</v>
      </c>
      <c r="B154" t="s">
        <v>4484</v>
      </c>
      <c r="C154">
        <v>1</v>
      </c>
    </row>
    <row r="155" spans="1:3" x14ac:dyDescent="0.3">
      <c r="A155">
        <v>230060</v>
      </c>
      <c r="B155" t="s">
        <v>4482</v>
      </c>
      <c r="C155">
        <v>1</v>
      </c>
    </row>
    <row r="156" spans="1:3" x14ac:dyDescent="0.3">
      <c r="A156">
        <v>230110</v>
      </c>
      <c r="B156" t="s">
        <v>4476</v>
      </c>
      <c r="C156">
        <v>1</v>
      </c>
    </row>
    <row r="157" spans="1:3" x14ac:dyDescent="0.3">
      <c r="A157">
        <v>230130</v>
      </c>
      <c r="B157" t="s">
        <v>4473</v>
      </c>
      <c r="C157">
        <v>1</v>
      </c>
    </row>
    <row r="158" spans="1:3" x14ac:dyDescent="0.3">
      <c r="A158">
        <v>230160</v>
      </c>
      <c r="B158" t="s">
        <v>4470</v>
      </c>
      <c r="C158">
        <v>2</v>
      </c>
    </row>
    <row r="159" spans="1:3" x14ac:dyDescent="0.3">
      <c r="A159">
        <v>230170</v>
      </c>
      <c r="B159" t="s">
        <v>1230</v>
      </c>
      <c r="C159">
        <v>1</v>
      </c>
    </row>
    <row r="160" spans="1:3" x14ac:dyDescent="0.3">
      <c r="A160">
        <v>230185</v>
      </c>
      <c r="B160" t="s">
        <v>4468</v>
      </c>
      <c r="C160">
        <v>1</v>
      </c>
    </row>
    <row r="161" spans="1:3" x14ac:dyDescent="0.3">
      <c r="A161">
        <v>230190</v>
      </c>
      <c r="B161" t="s">
        <v>4467</v>
      </c>
      <c r="C161">
        <v>13</v>
      </c>
    </row>
    <row r="162" spans="1:3" x14ac:dyDescent="0.3">
      <c r="A162">
        <v>230200</v>
      </c>
      <c r="B162" t="s">
        <v>4465</v>
      </c>
      <c r="C162">
        <v>1</v>
      </c>
    </row>
    <row r="163" spans="1:3" x14ac:dyDescent="0.3">
      <c r="A163">
        <v>230210</v>
      </c>
      <c r="B163" t="s">
        <v>4463</v>
      </c>
      <c r="C163">
        <v>1</v>
      </c>
    </row>
    <row r="164" spans="1:3" x14ac:dyDescent="0.3">
      <c r="A164">
        <v>230250</v>
      </c>
      <c r="B164" t="s">
        <v>4459</v>
      </c>
      <c r="C164">
        <v>14</v>
      </c>
    </row>
    <row r="165" spans="1:3" x14ac:dyDescent="0.3">
      <c r="A165">
        <v>230260</v>
      </c>
      <c r="B165" t="s">
        <v>4458</v>
      </c>
      <c r="C165">
        <v>1</v>
      </c>
    </row>
    <row r="166" spans="1:3" x14ac:dyDescent="0.3">
      <c r="A166">
        <v>230270</v>
      </c>
      <c r="B166" t="s">
        <v>4457</v>
      </c>
      <c r="C166">
        <v>1</v>
      </c>
    </row>
    <row r="167" spans="1:3" x14ac:dyDescent="0.3">
      <c r="A167">
        <v>230280</v>
      </c>
      <c r="B167" t="s">
        <v>4456</v>
      </c>
      <c r="C167">
        <v>3</v>
      </c>
    </row>
    <row r="168" spans="1:3" x14ac:dyDescent="0.3">
      <c r="A168">
        <v>230370</v>
      </c>
      <c r="B168" t="s">
        <v>4447</v>
      </c>
      <c r="C168">
        <v>3</v>
      </c>
    </row>
    <row r="169" spans="1:3" x14ac:dyDescent="0.3">
      <c r="A169">
        <v>230410</v>
      </c>
      <c r="B169" t="s">
        <v>4442</v>
      </c>
      <c r="C169">
        <v>11</v>
      </c>
    </row>
    <row r="170" spans="1:3" x14ac:dyDescent="0.3">
      <c r="A170">
        <v>230420</v>
      </c>
      <c r="B170" t="s">
        <v>4441</v>
      </c>
      <c r="C170">
        <v>8</v>
      </c>
    </row>
    <row r="171" spans="1:3" x14ac:dyDescent="0.3">
      <c r="A171">
        <v>230425</v>
      </c>
      <c r="B171" t="s">
        <v>4439</v>
      </c>
      <c r="C171">
        <v>1</v>
      </c>
    </row>
    <row r="172" spans="1:3" x14ac:dyDescent="0.3">
      <c r="A172">
        <v>230440</v>
      </c>
      <c r="B172" t="s">
        <v>4433</v>
      </c>
      <c r="C172">
        <v>130</v>
      </c>
    </row>
    <row r="173" spans="1:3" x14ac:dyDescent="0.3">
      <c r="A173">
        <v>230470</v>
      </c>
      <c r="B173" t="s">
        <v>4428</v>
      </c>
      <c r="C173">
        <v>2</v>
      </c>
    </row>
    <row r="174" spans="1:3" x14ac:dyDescent="0.3">
      <c r="A174">
        <v>230480</v>
      </c>
      <c r="B174" t="s">
        <v>4427</v>
      </c>
      <c r="C174">
        <v>1</v>
      </c>
    </row>
    <row r="175" spans="1:3" x14ac:dyDescent="0.3">
      <c r="A175">
        <v>230520</v>
      </c>
      <c r="B175" t="s">
        <v>144</v>
      </c>
      <c r="C175">
        <v>1</v>
      </c>
    </row>
    <row r="176" spans="1:3" x14ac:dyDescent="0.3">
      <c r="A176">
        <v>230540</v>
      </c>
      <c r="B176" t="s">
        <v>4417</v>
      </c>
      <c r="C176">
        <v>2</v>
      </c>
    </row>
    <row r="177" spans="1:3" x14ac:dyDescent="0.3">
      <c r="A177">
        <v>230550</v>
      </c>
      <c r="B177" t="s">
        <v>1499</v>
      </c>
      <c r="C177">
        <v>2</v>
      </c>
    </row>
    <row r="178" spans="1:3" x14ac:dyDescent="0.3">
      <c r="A178">
        <v>230565</v>
      </c>
      <c r="B178" t="s">
        <v>4416</v>
      </c>
      <c r="C178">
        <v>22</v>
      </c>
    </row>
    <row r="179" spans="1:3" x14ac:dyDescent="0.3">
      <c r="A179">
        <v>230640</v>
      </c>
      <c r="B179" t="s">
        <v>4407</v>
      </c>
      <c r="C179">
        <v>10</v>
      </c>
    </row>
    <row r="180" spans="1:3" x14ac:dyDescent="0.3">
      <c r="A180">
        <v>230710</v>
      </c>
      <c r="B180" t="s">
        <v>424</v>
      </c>
      <c r="C180">
        <v>1</v>
      </c>
    </row>
    <row r="181" spans="1:3" x14ac:dyDescent="0.3">
      <c r="A181">
        <v>230725</v>
      </c>
      <c r="B181" t="s">
        <v>4398</v>
      </c>
      <c r="C181">
        <v>2</v>
      </c>
    </row>
    <row r="182" spans="1:3" x14ac:dyDescent="0.3">
      <c r="A182">
        <v>230730</v>
      </c>
      <c r="B182" t="s">
        <v>4397</v>
      </c>
      <c r="C182">
        <v>8</v>
      </c>
    </row>
    <row r="183" spans="1:3" x14ac:dyDescent="0.3">
      <c r="A183">
        <v>230750</v>
      </c>
      <c r="B183" t="s">
        <v>4395</v>
      </c>
      <c r="C183">
        <v>1</v>
      </c>
    </row>
    <row r="184" spans="1:3" x14ac:dyDescent="0.3">
      <c r="A184">
        <v>230760</v>
      </c>
      <c r="B184" t="s">
        <v>4394</v>
      </c>
      <c r="C184">
        <v>1</v>
      </c>
    </row>
    <row r="185" spans="1:3" x14ac:dyDescent="0.3">
      <c r="A185">
        <v>230780</v>
      </c>
      <c r="B185" t="s">
        <v>4390</v>
      </c>
      <c r="C185">
        <v>1</v>
      </c>
    </row>
    <row r="186" spans="1:3" x14ac:dyDescent="0.3">
      <c r="A186">
        <v>230800</v>
      </c>
      <c r="B186" t="s">
        <v>4388</v>
      </c>
      <c r="C186">
        <v>1</v>
      </c>
    </row>
    <row r="187" spans="1:3" x14ac:dyDescent="0.3">
      <c r="A187">
        <v>230810</v>
      </c>
      <c r="B187" t="s">
        <v>4387</v>
      </c>
      <c r="C187">
        <v>1</v>
      </c>
    </row>
    <row r="188" spans="1:3" x14ac:dyDescent="0.3">
      <c r="A188">
        <v>230830</v>
      </c>
      <c r="B188" t="s">
        <v>3404</v>
      </c>
      <c r="C188">
        <v>1</v>
      </c>
    </row>
    <row r="189" spans="1:3" x14ac:dyDescent="0.3">
      <c r="A189">
        <v>230870</v>
      </c>
      <c r="B189" t="s">
        <v>4380</v>
      </c>
      <c r="C189">
        <v>1</v>
      </c>
    </row>
    <row r="190" spans="1:3" x14ac:dyDescent="0.3">
      <c r="A190">
        <v>230890</v>
      </c>
      <c r="B190" t="s">
        <v>99</v>
      </c>
      <c r="C190">
        <v>1</v>
      </c>
    </row>
    <row r="191" spans="1:3" x14ac:dyDescent="0.3">
      <c r="A191">
        <v>230930</v>
      </c>
      <c r="B191" t="s">
        <v>4377</v>
      </c>
      <c r="C191">
        <v>1</v>
      </c>
    </row>
    <row r="192" spans="1:3" x14ac:dyDescent="0.3">
      <c r="A192">
        <v>230940</v>
      </c>
      <c r="B192" t="s">
        <v>4376</v>
      </c>
      <c r="C192">
        <v>1</v>
      </c>
    </row>
    <row r="193" spans="1:3" x14ac:dyDescent="0.3">
      <c r="A193">
        <v>231100</v>
      </c>
      <c r="B193" t="s">
        <v>4358</v>
      </c>
      <c r="C193">
        <v>1</v>
      </c>
    </row>
    <row r="194" spans="1:3" x14ac:dyDescent="0.3">
      <c r="A194">
        <v>231110</v>
      </c>
      <c r="B194" t="s">
        <v>4357</v>
      </c>
      <c r="C194">
        <v>2</v>
      </c>
    </row>
    <row r="195" spans="1:3" x14ac:dyDescent="0.3">
      <c r="A195">
        <v>231126</v>
      </c>
      <c r="B195" t="s">
        <v>4354</v>
      </c>
      <c r="C195">
        <v>1</v>
      </c>
    </row>
    <row r="196" spans="1:3" x14ac:dyDescent="0.3">
      <c r="A196">
        <v>231140</v>
      </c>
      <c r="B196" t="s">
        <v>4351</v>
      </c>
      <c r="C196">
        <v>5</v>
      </c>
    </row>
    <row r="197" spans="1:3" x14ac:dyDescent="0.3">
      <c r="A197">
        <v>231220</v>
      </c>
      <c r="B197" t="s">
        <v>4342</v>
      </c>
      <c r="C197">
        <v>7</v>
      </c>
    </row>
    <row r="198" spans="1:3" x14ac:dyDescent="0.3">
      <c r="A198">
        <v>231270</v>
      </c>
      <c r="B198" t="s">
        <v>4338</v>
      </c>
      <c r="C198">
        <v>1</v>
      </c>
    </row>
    <row r="199" spans="1:3" x14ac:dyDescent="0.3">
      <c r="A199">
        <v>231290</v>
      </c>
      <c r="B199" t="s">
        <v>4336</v>
      </c>
      <c r="C199">
        <v>44</v>
      </c>
    </row>
    <row r="200" spans="1:3" x14ac:dyDescent="0.3">
      <c r="A200">
        <v>231320</v>
      </c>
      <c r="B200" t="s">
        <v>4333</v>
      </c>
      <c r="C200">
        <v>1</v>
      </c>
    </row>
    <row r="201" spans="1:3" x14ac:dyDescent="0.3">
      <c r="A201">
        <v>231330</v>
      </c>
      <c r="B201" t="s">
        <v>4331</v>
      </c>
      <c r="C201">
        <v>1</v>
      </c>
    </row>
    <row r="202" spans="1:3" x14ac:dyDescent="0.3">
      <c r="A202">
        <v>231340</v>
      </c>
      <c r="B202" t="s">
        <v>4329</v>
      </c>
      <c r="C202">
        <v>1</v>
      </c>
    </row>
    <row r="203" spans="1:3" x14ac:dyDescent="0.3">
      <c r="A203">
        <v>231400</v>
      </c>
      <c r="B203" t="s">
        <v>4320</v>
      </c>
      <c r="C203">
        <v>1</v>
      </c>
    </row>
    <row r="204" spans="1:3" x14ac:dyDescent="0.3">
      <c r="A204">
        <v>240710</v>
      </c>
      <c r="B204" t="s">
        <v>4249</v>
      </c>
      <c r="C204">
        <v>1</v>
      </c>
    </row>
    <row r="205" spans="1:3" x14ac:dyDescent="0.3">
      <c r="A205">
        <v>240800</v>
      </c>
      <c r="B205" t="s">
        <v>4239</v>
      </c>
      <c r="C205">
        <v>30</v>
      </c>
    </row>
    <row r="206" spans="1:3" x14ac:dyDescent="0.3">
      <c r="A206">
        <v>240810</v>
      </c>
      <c r="B206" t="s">
        <v>4238</v>
      </c>
      <c r="C206">
        <v>61</v>
      </c>
    </row>
    <row r="207" spans="1:3" x14ac:dyDescent="0.3">
      <c r="A207">
        <v>240940</v>
      </c>
      <c r="B207" t="s">
        <v>5460</v>
      </c>
      <c r="C207">
        <v>2</v>
      </c>
    </row>
    <row r="208" spans="1:3" x14ac:dyDescent="0.3">
      <c r="A208">
        <v>241060</v>
      </c>
      <c r="B208" t="s">
        <v>4217</v>
      </c>
      <c r="C208">
        <v>1</v>
      </c>
    </row>
    <row r="209" spans="1:3" x14ac:dyDescent="0.3">
      <c r="A209">
        <v>241220</v>
      </c>
      <c r="B209" t="s">
        <v>4204</v>
      </c>
      <c r="C209">
        <v>1</v>
      </c>
    </row>
    <row r="210" spans="1:3" x14ac:dyDescent="0.3">
      <c r="A210">
        <v>241460</v>
      </c>
      <c r="B210" t="s">
        <v>4180</v>
      </c>
      <c r="C210">
        <v>1</v>
      </c>
    </row>
    <row r="211" spans="1:3" x14ac:dyDescent="0.3">
      <c r="A211">
        <v>250130</v>
      </c>
      <c r="B211" t="s">
        <v>4164</v>
      </c>
      <c r="C211">
        <v>1</v>
      </c>
    </row>
    <row r="212" spans="1:3" x14ac:dyDescent="0.3">
      <c r="A212">
        <v>250300</v>
      </c>
      <c r="B212" t="s">
        <v>4147</v>
      </c>
      <c r="C212">
        <v>1</v>
      </c>
    </row>
    <row r="213" spans="1:3" x14ac:dyDescent="0.3">
      <c r="A213">
        <v>250360</v>
      </c>
      <c r="B213" t="s">
        <v>901</v>
      </c>
      <c r="C213">
        <v>1</v>
      </c>
    </row>
    <row r="214" spans="1:3" x14ac:dyDescent="0.3">
      <c r="A214">
        <v>250370</v>
      </c>
      <c r="B214" t="s">
        <v>4140</v>
      </c>
      <c r="C214">
        <v>3</v>
      </c>
    </row>
    <row r="215" spans="1:3" x14ac:dyDescent="0.3">
      <c r="A215">
        <v>250400</v>
      </c>
      <c r="B215" t="s">
        <v>4136</v>
      </c>
      <c r="C215">
        <v>18</v>
      </c>
    </row>
    <row r="216" spans="1:3" x14ac:dyDescent="0.3">
      <c r="A216">
        <v>250415</v>
      </c>
      <c r="B216" t="s">
        <v>4132</v>
      </c>
      <c r="C216">
        <v>1</v>
      </c>
    </row>
    <row r="217" spans="1:3" x14ac:dyDescent="0.3">
      <c r="A217">
        <v>250430</v>
      </c>
      <c r="B217" t="s">
        <v>4130</v>
      </c>
      <c r="C217">
        <v>1</v>
      </c>
    </row>
    <row r="218" spans="1:3" x14ac:dyDescent="0.3">
      <c r="A218">
        <v>250750</v>
      </c>
      <c r="B218" t="s">
        <v>4096</v>
      </c>
      <c r="C218">
        <v>11</v>
      </c>
    </row>
    <row r="219" spans="1:3" x14ac:dyDescent="0.3">
      <c r="A219">
        <v>250990</v>
      </c>
      <c r="B219" t="s">
        <v>4067</v>
      </c>
      <c r="C219">
        <v>1</v>
      </c>
    </row>
    <row r="220" spans="1:3" x14ac:dyDescent="0.3">
      <c r="A220">
        <v>251080</v>
      </c>
      <c r="B220" t="s">
        <v>4057</v>
      </c>
      <c r="C220">
        <v>6</v>
      </c>
    </row>
    <row r="221" spans="1:3" x14ac:dyDescent="0.3">
      <c r="A221">
        <v>251130</v>
      </c>
      <c r="B221" t="s">
        <v>4053</v>
      </c>
      <c r="C221">
        <v>1</v>
      </c>
    </row>
    <row r="222" spans="1:3" x14ac:dyDescent="0.3">
      <c r="A222">
        <v>251620</v>
      </c>
      <c r="B222" t="s">
        <v>3997</v>
      </c>
      <c r="C222">
        <v>1</v>
      </c>
    </row>
    <row r="223" spans="1:3" x14ac:dyDescent="0.3">
      <c r="A223">
        <v>260010</v>
      </c>
      <c r="B223" t="s">
        <v>3985</v>
      </c>
      <c r="C223">
        <v>1</v>
      </c>
    </row>
    <row r="224" spans="1:3" x14ac:dyDescent="0.3">
      <c r="A224">
        <v>260110</v>
      </c>
      <c r="B224" t="s">
        <v>3974</v>
      </c>
      <c r="C224">
        <v>5</v>
      </c>
    </row>
    <row r="225" spans="1:3" x14ac:dyDescent="0.3">
      <c r="A225">
        <v>260120</v>
      </c>
      <c r="B225" t="s">
        <v>3973</v>
      </c>
      <c r="C225">
        <v>1</v>
      </c>
    </row>
    <row r="226" spans="1:3" x14ac:dyDescent="0.3">
      <c r="A226">
        <v>260180</v>
      </c>
      <c r="B226" t="s">
        <v>3967</v>
      </c>
      <c r="C226">
        <v>2</v>
      </c>
    </row>
    <row r="227" spans="1:3" x14ac:dyDescent="0.3">
      <c r="A227">
        <v>260190</v>
      </c>
      <c r="B227" t="s">
        <v>3966</v>
      </c>
      <c r="C227">
        <v>2</v>
      </c>
    </row>
    <row r="228" spans="1:3" x14ac:dyDescent="0.3">
      <c r="A228">
        <v>260300</v>
      </c>
      <c r="B228" t="s">
        <v>3957</v>
      </c>
      <c r="C228">
        <v>3</v>
      </c>
    </row>
    <row r="229" spans="1:3" x14ac:dyDescent="0.3">
      <c r="A229">
        <v>260410</v>
      </c>
      <c r="B229" t="s">
        <v>3945</v>
      </c>
      <c r="C229">
        <v>28</v>
      </c>
    </row>
    <row r="230" spans="1:3" x14ac:dyDescent="0.3">
      <c r="A230">
        <v>260510</v>
      </c>
      <c r="B230" t="s">
        <v>3934</v>
      </c>
      <c r="C230">
        <v>1</v>
      </c>
    </row>
    <row r="231" spans="1:3" x14ac:dyDescent="0.3">
      <c r="A231">
        <v>260530</v>
      </c>
      <c r="B231" t="s">
        <v>3931</v>
      </c>
      <c r="C231">
        <v>1</v>
      </c>
    </row>
    <row r="232" spans="1:3" x14ac:dyDescent="0.3">
      <c r="A232">
        <v>260570</v>
      </c>
      <c r="B232" t="s">
        <v>1527</v>
      </c>
      <c r="C232">
        <v>1</v>
      </c>
    </row>
    <row r="233" spans="1:3" x14ac:dyDescent="0.3">
      <c r="A233">
        <v>260690</v>
      </c>
      <c r="B233" t="s">
        <v>5461</v>
      </c>
      <c r="C233">
        <v>1</v>
      </c>
    </row>
    <row r="234" spans="1:3" x14ac:dyDescent="0.3">
      <c r="A234">
        <v>260930</v>
      </c>
      <c r="B234" t="s">
        <v>3887</v>
      </c>
      <c r="C234">
        <v>1</v>
      </c>
    </row>
    <row r="235" spans="1:3" x14ac:dyDescent="0.3">
      <c r="A235">
        <v>261430</v>
      </c>
      <c r="B235" t="s">
        <v>3836</v>
      </c>
      <c r="C235">
        <v>1</v>
      </c>
    </row>
    <row r="236" spans="1:3" x14ac:dyDescent="0.3">
      <c r="A236">
        <v>260990</v>
      </c>
      <c r="B236" t="s">
        <v>3881</v>
      </c>
      <c r="C236">
        <v>20</v>
      </c>
    </row>
    <row r="237" spans="1:3" x14ac:dyDescent="0.3">
      <c r="A237">
        <v>261040</v>
      </c>
      <c r="B237" t="s">
        <v>3876</v>
      </c>
      <c r="C237">
        <v>1</v>
      </c>
    </row>
    <row r="238" spans="1:3" x14ac:dyDescent="0.3">
      <c r="A238">
        <v>261070</v>
      </c>
      <c r="B238" t="s">
        <v>3873</v>
      </c>
      <c r="C238">
        <v>6</v>
      </c>
    </row>
    <row r="239" spans="1:3" x14ac:dyDescent="0.3">
      <c r="A239">
        <v>261110</v>
      </c>
      <c r="B239" t="s">
        <v>3870</v>
      </c>
      <c r="C239">
        <v>12</v>
      </c>
    </row>
    <row r="240" spans="1:3" x14ac:dyDescent="0.3">
      <c r="A240">
        <v>261160</v>
      </c>
      <c r="B240" t="s">
        <v>3864</v>
      </c>
      <c r="C240">
        <v>68</v>
      </c>
    </row>
    <row r="241" spans="1:3" x14ac:dyDescent="0.3">
      <c r="A241">
        <v>261220</v>
      </c>
      <c r="B241" t="s">
        <v>3858</v>
      </c>
      <c r="C241">
        <v>15</v>
      </c>
    </row>
    <row r="242" spans="1:3" x14ac:dyDescent="0.3">
      <c r="A242">
        <v>261245</v>
      </c>
      <c r="B242" t="s">
        <v>3855</v>
      </c>
      <c r="C242">
        <v>1</v>
      </c>
    </row>
    <row r="243" spans="1:3" x14ac:dyDescent="0.3">
      <c r="A243">
        <v>261310</v>
      </c>
      <c r="B243" t="s">
        <v>3847</v>
      </c>
      <c r="C243">
        <v>1</v>
      </c>
    </row>
    <row r="244" spans="1:3" x14ac:dyDescent="0.3">
      <c r="A244">
        <v>261350</v>
      </c>
      <c r="B244" t="s">
        <v>3844</v>
      </c>
      <c r="C244">
        <v>3</v>
      </c>
    </row>
    <row r="245" spans="1:3" x14ac:dyDescent="0.3">
      <c r="A245">
        <v>261390</v>
      </c>
      <c r="B245" t="s">
        <v>3840</v>
      </c>
      <c r="C245">
        <v>6</v>
      </c>
    </row>
    <row r="246" spans="1:3" x14ac:dyDescent="0.3">
      <c r="A246">
        <v>261400</v>
      </c>
      <c r="B246" t="s">
        <v>3839</v>
      </c>
      <c r="C246">
        <v>1</v>
      </c>
    </row>
    <row r="247" spans="1:3" x14ac:dyDescent="0.3">
      <c r="A247">
        <v>261450</v>
      </c>
      <c r="B247" t="s">
        <v>3834</v>
      </c>
      <c r="C247">
        <v>1</v>
      </c>
    </row>
    <row r="248" spans="1:3" x14ac:dyDescent="0.3">
      <c r="A248">
        <v>270010</v>
      </c>
      <c r="B248" t="s">
        <v>3814</v>
      </c>
      <c r="C248">
        <v>1</v>
      </c>
    </row>
    <row r="249" spans="1:3" x14ac:dyDescent="0.3">
      <c r="A249">
        <v>270030</v>
      </c>
      <c r="B249" t="s">
        <v>3812</v>
      </c>
      <c r="C249">
        <v>1</v>
      </c>
    </row>
    <row r="250" spans="1:3" x14ac:dyDescent="0.3">
      <c r="A250">
        <v>270430</v>
      </c>
      <c r="B250" t="s">
        <v>3773</v>
      </c>
      <c r="C250">
        <v>66</v>
      </c>
    </row>
    <row r="251" spans="1:3" x14ac:dyDescent="0.3">
      <c r="A251">
        <v>270440</v>
      </c>
      <c r="B251" t="s">
        <v>3772</v>
      </c>
      <c r="C251">
        <v>1</v>
      </c>
    </row>
    <row r="252" spans="1:3" x14ac:dyDescent="0.3">
      <c r="A252">
        <v>270670</v>
      </c>
      <c r="B252" t="s">
        <v>3750</v>
      </c>
      <c r="C252">
        <v>1</v>
      </c>
    </row>
    <row r="253" spans="1:3" x14ac:dyDescent="0.3">
      <c r="A253">
        <v>270800</v>
      </c>
      <c r="B253" t="s">
        <v>3738</v>
      </c>
      <c r="C253">
        <v>1</v>
      </c>
    </row>
    <row r="254" spans="1:3" x14ac:dyDescent="0.3">
      <c r="A254">
        <v>270920</v>
      </c>
      <c r="B254" t="s">
        <v>3725</v>
      </c>
      <c r="C254">
        <v>1</v>
      </c>
    </row>
    <row r="255" spans="1:3" x14ac:dyDescent="0.3">
      <c r="A255">
        <v>280030</v>
      </c>
      <c r="B255" t="s">
        <v>3720</v>
      </c>
      <c r="C255">
        <v>55</v>
      </c>
    </row>
    <row r="256" spans="1:3" x14ac:dyDescent="0.3">
      <c r="A256">
        <v>280050</v>
      </c>
      <c r="B256" t="s">
        <v>3718</v>
      </c>
      <c r="C256">
        <v>1</v>
      </c>
    </row>
    <row r="257" spans="1:3" x14ac:dyDescent="0.3">
      <c r="A257">
        <v>280120</v>
      </c>
      <c r="B257" t="s">
        <v>3712</v>
      </c>
      <c r="C257">
        <v>1</v>
      </c>
    </row>
    <row r="258" spans="1:3" x14ac:dyDescent="0.3">
      <c r="A258">
        <v>280210</v>
      </c>
      <c r="B258" t="s">
        <v>3704</v>
      </c>
      <c r="C258">
        <v>1</v>
      </c>
    </row>
    <row r="259" spans="1:3" x14ac:dyDescent="0.3">
      <c r="A259">
        <v>280290</v>
      </c>
      <c r="B259" t="s">
        <v>3696</v>
      </c>
      <c r="C259">
        <v>2</v>
      </c>
    </row>
    <row r="260" spans="1:3" x14ac:dyDescent="0.3">
      <c r="A260">
        <v>280480</v>
      </c>
      <c r="B260" t="s">
        <v>3676</v>
      </c>
      <c r="C260">
        <v>2</v>
      </c>
    </row>
    <row r="261" spans="1:3" x14ac:dyDescent="0.3">
      <c r="A261">
        <v>280690</v>
      </c>
      <c r="B261" t="s">
        <v>1730</v>
      </c>
      <c r="C261">
        <v>2</v>
      </c>
    </row>
    <row r="262" spans="1:3" x14ac:dyDescent="0.3">
      <c r="A262">
        <v>290115</v>
      </c>
      <c r="B262" t="s">
        <v>3638</v>
      </c>
      <c r="C262">
        <v>2</v>
      </c>
    </row>
    <row r="263" spans="1:3" x14ac:dyDescent="0.3">
      <c r="A263">
        <v>290210</v>
      </c>
      <c r="B263" t="s">
        <v>3625</v>
      </c>
      <c r="C263">
        <v>3</v>
      </c>
    </row>
    <row r="264" spans="1:3" x14ac:dyDescent="0.3">
      <c r="A264">
        <v>290320</v>
      </c>
      <c r="B264" t="s">
        <v>3612</v>
      </c>
      <c r="C264">
        <v>5</v>
      </c>
    </row>
    <row r="265" spans="1:3" x14ac:dyDescent="0.3">
      <c r="A265">
        <v>290323</v>
      </c>
      <c r="B265" t="s">
        <v>218</v>
      </c>
      <c r="C265">
        <v>3</v>
      </c>
    </row>
    <row r="266" spans="1:3" x14ac:dyDescent="0.3">
      <c r="A266">
        <v>290360</v>
      </c>
      <c r="B266" t="s">
        <v>3608</v>
      </c>
      <c r="C266">
        <v>1</v>
      </c>
    </row>
    <row r="267" spans="1:3" x14ac:dyDescent="0.3">
      <c r="A267">
        <v>290380</v>
      </c>
      <c r="B267" t="s">
        <v>3606</v>
      </c>
      <c r="C267">
        <v>2</v>
      </c>
    </row>
    <row r="268" spans="1:3" x14ac:dyDescent="0.3">
      <c r="A268">
        <v>290390</v>
      </c>
      <c r="B268" t="s">
        <v>3605</v>
      </c>
      <c r="C268">
        <v>8</v>
      </c>
    </row>
    <row r="269" spans="1:3" x14ac:dyDescent="0.3">
      <c r="A269">
        <v>290410</v>
      </c>
      <c r="B269" t="s">
        <v>3602</v>
      </c>
      <c r="C269">
        <v>1</v>
      </c>
    </row>
    <row r="270" spans="1:3" x14ac:dyDescent="0.3">
      <c r="A270">
        <v>290460</v>
      </c>
      <c r="B270" t="s">
        <v>3597</v>
      </c>
      <c r="C270">
        <v>1</v>
      </c>
    </row>
    <row r="271" spans="1:3" x14ac:dyDescent="0.3">
      <c r="A271">
        <v>290475</v>
      </c>
      <c r="B271" t="s">
        <v>3595</v>
      </c>
      <c r="C271">
        <v>1</v>
      </c>
    </row>
    <row r="272" spans="1:3" x14ac:dyDescent="0.3">
      <c r="A272">
        <v>290485</v>
      </c>
      <c r="B272" t="s">
        <v>3593</v>
      </c>
      <c r="C272">
        <v>1</v>
      </c>
    </row>
    <row r="273" spans="1:3" x14ac:dyDescent="0.3">
      <c r="A273">
        <v>290530</v>
      </c>
      <c r="B273" t="s">
        <v>3587</v>
      </c>
      <c r="C273">
        <v>1</v>
      </c>
    </row>
    <row r="274" spans="1:3" x14ac:dyDescent="0.3">
      <c r="A274">
        <v>290590</v>
      </c>
      <c r="B274" t="s">
        <v>3581</v>
      </c>
      <c r="C274">
        <v>1</v>
      </c>
    </row>
    <row r="275" spans="1:3" x14ac:dyDescent="0.3">
      <c r="A275">
        <v>290620</v>
      </c>
      <c r="B275" t="s">
        <v>365</v>
      </c>
      <c r="C275">
        <v>2</v>
      </c>
    </row>
    <row r="276" spans="1:3" x14ac:dyDescent="0.3">
      <c r="A276">
        <v>290640</v>
      </c>
      <c r="B276" t="s">
        <v>3578</v>
      </c>
      <c r="C276">
        <v>1</v>
      </c>
    </row>
    <row r="277" spans="1:3" x14ac:dyDescent="0.3">
      <c r="A277">
        <v>290710</v>
      </c>
      <c r="B277" t="s">
        <v>3568</v>
      </c>
      <c r="C277">
        <v>4</v>
      </c>
    </row>
    <row r="278" spans="1:3" x14ac:dyDescent="0.3">
      <c r="A278">
        <v>290760</v>
      </c>
      <c r="B278" t="s">
        <v>3562</v>
      </c>
      <c r="C278">
        <v>4</v>
      </c>
    </row>
    <row r="279" spans="1:3" x14ac:dyDescent="0.3">
      <c r="A279">
        <v>290810</v>
      </c>
      <c r="B279" t="s">
        <v>3557</v>
      </c>
      <c r="C279">
        <v>1</v>
      </c>
    </row>
    <row r="280" spans="1:3" x14ac:dyDescent="0.3">
      <c r="A280">
        <v>290840</v>
      </c>
      <c r="B280" t="s">
        <v>3554</v>
      </c>
      <c r="C280">
        <v>1</v>
      </c>
    </row>
    <row r="281" spans="1:3" x14ac:dyDescent="0.3">
      <c r="A281">
        <v>290930</v>
      </c>
      <c r="B281" t="s">
        <v>3545</v>
      </c>
      <c r="C281">
        <v>1</v>
      </c>
    </row>
    <row r="282" spans="1:3" x14ac:dyDescent="0.3">
      <c r="A282">
        <v>291005</v>
      </c>
      <c r="B282" t="s">
        <v>5462</v>
      </c>
      <c r="C282">
        <v>1</v>
      </c>
    </row>
    <row r="283" spans="1:3" x14ac:dyDescent="0.3">
      <c r="A283">
        <v>291072</v>
      </c>
      <c r="B283" t="s">
        <v>3530</v>
      </c>
      <c r="C283">
        <v>1</v>
      </c>
    </row>
    <row r="284" spans="1:3" x14ac:dyDescent="0.3">
      <c r="A284">
        <v>291080</v>
      </c>
      <c r="B284" t="s">
        <v>3527</v>
      </c>
      <c r="C284">
        <v>29</v>
      </c>
    </row>
    <row r="285" spans="1:3" x14ac:dyDescent="0.3">
      <c r="A285">
        <v>291110</v>
      </c>
      <c r="B285" t="s">
        <v>3523</v>
      </c>
      <c r="C285">
        <v>1</v>
      </c>
    </row>
    <row r="286" spans="1:3" x14ac:dyDescent="0.3">
      <c r="A286">
        <v>291170</v>
      </c>
      <c r="B286" t="s">
        <v>3515</v>
      </c>
      <c r="C286">
        <v>6</v>
      </c>
    </row>
    <row r="287" spans="1:3" x14ac:dyDescent="0.3">
      <c r="A287">
        <v>291190</v>
      </c>
      <c r="B287" t="s">
        <v>3512</v>
      </c>
      <c r="C287">
        <v>1</v>
      </c>
    </row>
    <row r="288" spans="1:3" x14ac:dyDescent="0.3">
      <c r="A288">
        <v>291320</v>
      </c>
      <c r="B288" t="s">
        <v>3499</v>
      </c>
      <c r="C288">
        <v>3</v>
      </c>
    </row>
    <row r="289" spans="1:3" x14ac:dyDescent="0.3">
      <c r="A289">
        <v>291350</v>
      </c>
      <c r="B289" t="s">
        <v>3495</v>
      </c>
      <c r="C289">
        <v>1</v>
      </c>
    </row>
    <row r="290" spans="1:3" x14ac:dyDescent="0.3">
      <c r="A290">
        <v>291460</v>
      </c>
      <c r="B290" t="s">
        <v>3484</v>
      </c>
      <c r="C290">
        <v>14</v>
      </c>
    </row>
    <row r="291" spans="1:3" x14ac:dyDescent="0.3">
      <c r="A291">
        <v>291750</v>
      </c>
      <c r="B291" t="s">
        <v>3452</v>
      </c>
      <c r="C291">
        <v>1</v>
      </c>
    </row>
    <row r="292" spans="1:3" x14ac:dyDescent="0.3">
      <c r="A292">
        <v>291800</v>
      </c>
      <c r="B292" t="s">
        <v>3447</v>
      </c>
      <c r="C292">
        <v>4</v>
      </c>
    </row>
    <row r="293" spans="1:3" x14ac:dyDescent="0.3">
      <c r="A293">
        <v>291835</v>
      </c>
      <c r="B293" t="s">
        <v>3443</v>
      </c>
      <c r="C293">
        <v>1</v>
      </c>
    </row>
    <row r="294" spans="1:3" x14ac:dyDescent="0.3">
      <c r="A294">
        <v>291840</v>
      </c>
      <c r="B294" t="s">
        <v>3442</v>
      </c>
      <c r="C294">
        <v>11</v>
      </c>
    </row>
    <row r="295" spans="1:3" x14ac:dyDescent="0.3">
      <c r="A295">
        <v>291915</v>
      </c>
      <c r="B295" t="s">
        <v>3431</v>
      </c>
      <c r="C295">
        <v>4</v>
      </c>
    </row>
    <row r="296" spans="1:3" x14ac:dyDescent="0.3">
      <c r="A296">
        <v>291950</v>
      </c>
      <c r="B296" t="s">
        <v>3427</v>
      </c>
      <c r="C296">
        <v>1</v>
      </c>
    </row>
    <row r="297" spans="1:3" x14ac:dyDescent="0.3">
      <c r="A297">
        <v>292020</v>
      </c>
      <c r="B297" t="s">
        <v>3417</v>
      </c>
      <c r="C297">
        <v>2</v>
      </c>
    </row>
    <row r="298" spans="1:3" x14ac:dyDescent="0.3">
      <c r="A298">
        <v>292080</v>
      </c>
      <c r="B298" t="s">
        <v>3410</v>
      </c>
      <c r="C298">
        <v>1</v>
      </c>
    </row>
    <row r="299" spans="1:3" x14ac:dyDescent="0.3">
      <c r="A299">
        <v>292170</v>
      </c>
      <c r="B299" t="s">
        <v>3399</v>
      </c>
      <c r="C299">
        <v>1</v>
      </c>
    </row>
    <row r="300" spans="1:3" x14ac:dyDescent="0.3">
      <c r="A300">
        <v>292320</v>
      </c>
      <c r="B300" t="s">
        <v>5463</v>
      </c>
      <c r="C300">
        <v>2</v>
      </c>
    </row>
    <row r="301" spans="1:3" x14ac:dyDescent="0.3">
      <c r="A301">
        <v>292340</v>
      </c>
      <c r="B301" t="s">
        <v>3376</v>
      </c>
      <c r="C301">
        <v>2</v>
      </c>
    </row>
    <row r="302" spans="1:3" x14ac:dyDescent="0.3">
      <c r="A302">
        <v>292430</v>
      </c>
      <c r="B302" t="s">
        <v>3366</v>
      </c>
      <c r="C302">
        <v>1</v>
      </c>
    </row>
    <row r="303" spans="1:3" x14ac:dyDescent="0.3">
      <c r="A303">
        <v>292560</v>
      </c>
      <c r="B303" t="s">
        <v>3351</v>
      </c>
      <c r="C303">
        <v>1</v>
      </c>
    </row>
    <row r="304" spans="1:3" x14ac:dyDescent="0.3">
      <c r="A304">
        <v>292580</v>
      </c>
      <c r="B304" t="s">
        <v>3348</v>
      </c>
      <c r="C304">
        <v>2</v>
      </c>
    </row>
    <row r="305" spans="1:3" x14ac:dyDescent="0.3">
      <c r="A305">
        <v>292610</v>
      </c>
      <c r="B305" t="s">
        <v>3343</v>
      </c>
      <c r="C305">
        <v>2</v>
      </c>
    </row>
    <row r="306" spans="1:3" x14ac:dyDescent="0.3">
      <c r="A306">
        <v>292670</v>
      </c>
      <c r="B306" t="s">
        <v>3336</v>
      </c>
      <c r="C306">
        <v>1</v>
      </c>
    </row>
    <row r="307" spans="1:3" x14ac:dyDescent="0.3">
      <c r="A307">
        <v>292700</v>
      </c>
      <c r="B307" t="s">
        <v>3333</v>
      </c>
      <c r="C307">
        <v>1</v>
      </c>
    </row>
    <row r="308" spans="1:3" x14ac:dyDescent="0.3">
      <c r="A308">
        <v>292740</v>
      </c>
      <c r="B308" t="s">
        <v>3329</v>
      </c>
      <c r="C308">
        <v>45</v>
      </c>
    </row>
    <row r="309" spans="1:3" x14ac:dyDescent="0.3">
      <c r="A309">
        <v>292750</v>
      </c>
      <c r="B309" t="s">
        <v>2607</v>
      </c>
      <c r="C309">
        <v>1</v>
      </c>
    </row>
    <row r="310" spans="1:3" x14ac:dyDescent="0.3">
      <c r="A310">
        <v>292840</v>
      </c>
      <c r="B310" t="s">
        <v>3321</v>
      </c>
      <c r="C310">
        <v>2</v>
      </c>
    </row>
    <row r="311" spans="1:3" x14ac:dyDescent="0.3">
      <c r="A311">
        <v>292800</v>
      </c>
      <c r="B311" t="s">
        <v>3325</v>
      </c>
      <c r="C311">
        <v>1</v>
      </c>
    </row>
    <row r="312" spans="1:3" x14ac:dyDescent="0.3">
      <c r="A312">
        <v>292820</v>
      </c>
      <c r="B312" t="s">
        <v>3323</v>
      </c>
      <c r="C312">
        <v>1</v>
      </c>
    </row>
    <row r="313" spans="1:3" x14ac:dyDescent="0.3">
      <c r="A313">
        <v>292925</v>
      </c>
      <c r="B313" t="s">
        <v>581</v>
      </c>
      <c r="C313">
        <v>1</v>
      </c>
    </row>
    <row r="314" spans="1:3" x14ac:dyDescent="0.3">
      <c r="A314">
        <v>292990</v>
      </c>
      <c r="B314" t="s">
        <v>3302</v>
      </c>
      <c r="C314">
        <v>1</v>
      </c>
    </row>
    <row r="315" spans="1:3" x14ac:dyDescent="0.3">
      <c r="A315">
        <v>293010</v>
      </c>
      <c r="B315" t="s">
        <v>3300</v>
      </c>
      <c r="C315">
        <v>1</v>
      </c>
    </row>
    <row r="316" spans="1:3" x14ac:dyDescent="0.3">
      <c r="A316">
        <v>293020</v>
      </c>
      <c r="B316" t="s">
        <v>5464</v>
      </c>
      <c r="C316">
        <v>1</v>
      </c>
    </row>
    <row r="317" spans="1:3" x14ac:dyDescent="0.3">
      <c r="A317">
        <v>293050</v>
      </c>
      <c r="B317" t="s">
        <v>3295</v>
      </c>
      <c r="C317">
        <v>3</v>
      </c>
    </row>
    <row r="318" spans="1:3" x14ac:dyDescent="0.3">
      <c r="A318">
        <v>293150</v>
      </c>
      <c r="B318" t="s">
        <v>3282</v>
      </c>
      <c r="C318">
        <v>1</v>
      </c>
    </row>
    <row r="319" spans="1:3" x14ac:dyDescent="0.3">
      <c r="A319">
        <v>293190</v>
      </c>
      <c r="B319" t="s">
        <v>3278</v>
      </c>
      <c r="C319">
        <v>5</v>
      </c>
    </row>
    <row r="320" spans="1:3" x14ac:dyDescent="0.3">
      <c r="A320">
        <v>293330</v>
      </c>
      <c r="B320" t="s">
        <v>3261</v>
      </c>
      <c r="C320">
        <v>4</v>
      </c>
    </row>
    <row r="321" spans="1:3" x14ac:dyDescent="0.3">
      <c r="A321">
        <v>293360</v>
      </c>
      <c r="B321" t="s">
        <v>5465</v>
      </c>
      <c r="C321">
        <v>5</v>
      </c>
    </row>
    <row r="322" spans="1:3" x14ac:dyDescent="0.3">
      <c r="A322">
        <v>310110</v>
      </c>
      <c r="B322" t="s">
        <v>3246</v>
      </c>
      <c r="C322">
        <v>2</v>
      </c>
    </row>
    <row r="323" spans="1:3" x14ac:dyDescent="0.3">
      <c r="A323">
        <v>310170</v>
      </c>
      <c r="B323" t="s">
        <v>3239</v>
      </c>
      <c r="C323">
        <v>1</v>
      </c>
    </row>
    <row r="324" spans="1:3" x14ac:dyDescent="0.3">
      <c r="A324">
        <v>310340</v>
      </c>
      <c r="B324" t="s">
        <v>3221</v>
      </c>
      <c r="C324">
        <v>3</v>
      </c>
    </row>
    <row r="325" spans="1:3" x14ac:dyDescent="0.3">
      <c r="A325">
        <v>310400</v>
      </c>
      <c r="B325" t="s">
        <v>3214</v>
      </c>
      <c r="C325">
        <v>1</v>
      </c>
    </row>
    <row r="326" spans="1:3" x14ac:dyDescent="0.3">
      <c r="A326">
        <v>310620</v>
      </c>
      <c r="B326" t="s">
        <v>3192</v>
      </c>
      <c r="C326">
        <v>120</v>
      </c>
    </row>
    <row r="327" spans="1:3" x14ac:dyDescent="0.3">
      <c r="A327">
        <v>310670</v>
      </c>
      <c r="B327" t="s">
        <v>3186</v>
      </c>
      <c r="C327">
        <v>4</v>
      </c>
    </row>
    <row r="328" spans="1:3" x14ac:dyDescent="0.3">
      <c r="A328">
        <v>310730</v>
      </c>
      <c r="B328" t="s">
        <v>3181</v>
      </c>
      <c r="C328">
        <v>2</v>
      </c>
    </row>
    <row r="329" spans="1:3" x14ac:dyDescent="0.3">
      <c r="A329">
        <v>310860</v>
      </c>
      <c r="B329" t="s">
        <v>3167</v>
      </c>
      <c r="C329">
        <v>2</v>
      </c>
    </row>
    <row r="330" spans="1:3" x14ac:dyDescent="0.3">
      <c r="A330">
        <v>311340</v>
      </c>
      <c r="B330" t="s">
        <v>3116</v>
      </c>
      <c r="C330">
        <v>1</v>
      </c>
    </row>
    <row r="331" spans="1:3" x14ac:dyDescent="0.3">
      <c r="A331">
        <v>311840</v>
      </c>
      <c r="B331" t="s">
        <v>3059</v>
      </c>
      <c r="C331">
        <v>1</v>
      </c>
    </row>
    <row r="332" spans="1:3" x14ac:dyDescent="0.3">
      <c r="A332">
        <v>311860</v>
      </c>
      <c r="B332" t="s">
        <v>3057</v>
      </c>
      <c r="C332">
        <v>3</v>
      </c>
    </row>
    <row r="333" spans="1:3" x14ac:dyDescent="0.3">
      <c r="A333">
        <v>311940</v>
      </c>
      <c r="B333" t="s">
        <v>3049</v>
      </c>
      <c r="C333">
        <v>1</v>
      </c>
    </row>
    <row r="334" spans="1:3" x14ac:dyDescent="0.3">
      <c r="A334">
        <v>312090</v>
      </c>
      <c r="B334" t="s">
        <v>3030</v>
      </c>
      <c r="C334">
        <v>4</v>
      </c>
    </row>
    <row r="335" spans="1:3" x14ac:dyDescent="0.3">
      <c r="A335">
        <v>312160</v>
      </c>
      <c r="B335" t="s">
        <v>3022</v>
      </c>
      <c r="C335">
        <v>1</v>
      </c>
    </row>
    <row r="336" spans="1:3" x14ac:dyDescent="0.3">
      <c r="A336">
        <v>312230</v>
      </c>
      <c r="B336" t="s">
        <v>3015</v>
      </c>
      <c r="C336">
        <v>1</v>
      </c>
    </row>
    <row r="337" spans="1:3" x14ac:dyDescent="0.3">
      <c r="A337">
        <v>312570</v>
      </c>
      <c r="B337" t="s">
        <v>2976</v>
      </c>
      <c r="C337">
        <v>1</v>
      </c>
    </row>
    <row r="338" spans="1:3" x14ac:dyDescent="0.3">
      <c r="A338">
        <v>312760</v>
      </c>
      <c r="B338" t="s">
        <v>2949</v>
      </c>
      <c r="C338">
        <v>1</v>
      </c>
    </row>
    <row r="339" spans="1:3" x14ac:dyDescent="0.3">
      <c r="A339">
        <v>312770</v>
      </c>
      <c r="B339" t="s">
        <v>2948</v>
      </c>
      <c r="C339">
        <v>5</v>
      </c>
    </row>
    <row r="340" spans="1:3" x14ac:dyDescent="0.3">
      <c r="A340">
        <v>312780</v>
      </c>
      <c r="B340" t="s">
        <v>2947</v>
      </c>
      <c r="C340">
        <v>1</v>
      </c>
    </row>
    <row r="341" spans="1:3" x14ac:dyDescent="0.3">
      <c r="A341">
        <v>312980</v>
      </c>
      <c r="B341" t="s">
        <v>2926</v>
      </c>
      <c r="C341">
        <v>1</v>
      </c>
    </row>
    <row r="342" spans="1:3" x14ac:dyDescent="0.3">
      <c r="A342">
        <v>313130</v>
      </c>
      <c r="B342" t="s">
        <v>2908</v>
      </c>
      <c r="C342">
        <v>16</v>
      </c>
    </row>
    <row r="343" spans="1:3" x14ac:dyDescent="0.3">
      <c r="A343">
        <v>313210</v>
      </c>
      <c r="B343" t="s">
        <v>2900</v>
      </c>
      <c r="C343">
        <v>2</v>
      </c>
    </row>
    <row r="344" spans="1:3" x14ac:dyDescent="0.3">
      <c r="A344">
        <v>313330</v>
      </c>
      <c r="B344" t="s">
        <v>2888</v>
      </c>
      <c r="C344">
        <v>3</v>
      </c>
    </row>
    <row r="345" spans="1:3" x14ac:dyDescent="0.3">
      <c r="A345">
        <v>313470</v>
      </c>
      <c r="B345" t="s">
        <v>2874</v>
      </c>
      <c r="C345">
        <v>1</v>
      </c>
    </row>
    <row r="346" spans="1:3" x14ac:dyDescent="0.3">
      <c r="A346">
        <v>313510</v>
      </c>
      <c r="B346" t="s">
        <v>2869</v>
      </c>
      <c r="C346">
        <v>6</v>
      </c>
    </row>
    <row r="347" spans="1:3" x14ac:dyDescent="0.3">
      <c r="A347">
        <v>313520</v>
      </c>
      <c r="B347" t="s">
        <v>2868</v>
      </c>
      <c r="C347">
        <v>3</v>
      </c>
    </row>
    <row r="348" spans="1:3" x14ac:dyDescent="0.3">
      <c r="A348">
        <v>313570</v>
      </c>
      <c r="B348" t="s">
        <v>2861</v>
      </c>
      <c r="C348">
        <v>1</v>
      </c>
    </row>
    <row r="349" spans="1:3" x14ac:dyDescent="0.3">
      <c r="A349">
        <v>313600</v>
      </c>
      <c r="B349" t="s">
        <v>2858</v>
      </c>
      <c r="C349">
        <v>1</v>
      </c>
    </row>
    <row r="350" spans="1:3" x14ac:dyDescent="0.3">
      <c r="A350">
        <v>313670</v>
      </c>
      <c r="B350" t="s">
        <v>2847</v>
      </c>
      <c r="C350">
        <v>1</v>
      </c>
    </row>
    <row r="351" spans="1:3" x14ac:dyDescent="0.3">
      <c r="A351">
        <v>313820</v>
      </c>
      <c r="B351" t="s">
        <v>2832</v>
      </c>
      <c r="C351">
        <v>1</v>
      </c>
    </row>
    <row r="352" spans="1:3" x14ac:dyDescent="0.3">
      <c r="A352">
        <v>313930</v>
      </c>
      <c r="B352" t="s">
        <v>2815</v>
      </c>
      <c r="C352">
        <v>1</v>
      </c>
    </row>
    <row r="353" spans="1:3" x14ac:dyDescent="0.3">
      <c r="A353">
        <v>314230</v>
      </c>
      <c r="B353" t="s">
        <v>2781</v>
      </c>
      <c r="C353">
        <v>1</v>
      </c>
    </row>
    <row r="354" spans="1:3" x14ac:dyDescent="0.3">
      <c r="A354">
        <v>314270</v>
      </c>
      <c r="B354" t="s">
        <v>2777</v>
      </c>
      <c r="C354">
        <v>1</v>
      </c>
    </row>
    <row r="355" spans="1:3" x14ac:dyDescent="0.3">
      <c r="A355">
        <v>314290</v>
      </c>
      <c r="B355" t="s">
        <v>2775</v>
      </c>
      <c r="C355">
        <v>1</v>
      </c>
    </row>
    <row r="356" spans="1:3" x14ac:dyDescent="0.3">
      <c r="A356">
        <v>314330</v>
      </c>
      <c r="B356" t="s">
        <v>2770</v>
      </c>
      <c r="C356">
        <v>56</v>
      </c>
    </row>
    <row r="357" spans="1:3" x14ac:dyDescent="0.3">
      <c r="A357">
        <v>314480</v>
      </c>
      <c r="B357" t="s">
        <v>2750</v>
      </c>
      <c r="C357">
        <v>1</v>
      </c>
    </row>
    <row r="358" spans="1:3" x14ac:dyDescent="0.3">
      <c r="A358">
        <v>314530</v>
      </c>
      <c r="B358" t="s">
        <v>2744</v>
      </c>
      <c r="C358">
        <v>1</v>
      </c>
    </row>
    <row r="359" spans="1:3" x14ac:dyDescent="0.3">
      <c r="A359">
        <v>314700</v>
      </c>
      <c r="B359" t="s">
        <v>2720</v>
      </c>
      <c r="C359">
        <v>5</v>
      </c>
    </row>
    <row r="360" spans="1:3" x14ac:dyDescent="0.3">
      <c r="A360">
        <v>314800</v>
      </c>
      <c r="B360" t="s">
        <v>2709</v>
      </c>
      <c r="C360">
        <v>2</v>
      </c>
    </row>
    <row r="361" spans="1:3" x14ac:dyDescent="0.3">
      <c r="A361">
        <v>315120</v>
      </c>
      <c r="B361" t="s">
        <v>2671</v>
      </c>
      <c r="C361">
        <v>1</v>
      </c>
    </row>
    <row r="362" spans="1:3" x14ac:dyDescent="0.3">
      <c r="A362">
        <v>315250</v>
      </c>
      <c r="B362" t="s">
        <v>2656</v>
      </c>
      <c r="C362">
        <v>2</v>
      </c>
    </row>
    <row r="363" spans="1:3" x14ac:dyDescent="0.3">
      <c r="A363">
        <v>315320</v>
      </c>
      <c r="B363" t="s">
        <v>2650</v>
      </c>
      <c r="C363">
        <v>1</v>
      </c>
    </row>
    <row r="364" spans="1:3" x14ac:dyDescent="0.3">
      <c r="A364">
        <v>315430</v>
      </c>
      <c r="B364" t="s">
        <v>2638</v>
      </c>
      <c r="C364">
        <v>1</v>
      </c>
    </row>
    <row r="365" spans="1:3" x14ac:dyDescent="0.3">
      <c r="A365">
        <v>315780</v>
      </c>
      <c r="B365" t="s">
        <v>2596</v>
      </c>
      <c r="C365">
        <v>3</v>
      </c>
    </row>
    <row r="366" spans="1:3" x14ac:dyDescent="0.3">
      <c r="A366">
        <v>316100</v>
      </c>
      <c r="B366" t="s">
        <v>2560</v>
      </c>
      <c r="C366">
        <v>1</v>
      </c>
    </row>
    <row r="367" spans="1:3" x14ac:dyDescent="0.3">
      <c r="A367">
        <v>316240</v>
      </c>
      <c r="B367" t="s">
        <v>2545</v>
      </c>
      <c r="C367">
        <v>14</v>
      </c>
    </row>
    <row r="368" spans="1:3" x14ac:dyDescent="0.3">
      <c r="A368">
        <v>316720</v>
      </c>
      <c r="B368" t="s">
        <v>2483</v>
      </c>
      <c r="C368">
        <v>11</v>
      </c>
    </row>
    <row r="369" spans="1:3" x14ac:dyDescent="0.3">
      <c r="A369">
        <v>316860</v>
      </c>
      <c r="B369" t="s">
        <v>2470</v>
      </c>
      <c r="C369">
        <v>1</v>
      </c>
    </row>
    <row r="370" spans="1:3" x14ac:dyDescent="0.3">
      <c r="A370">
        <v>316870</v>
      </c>
      <c r="B370" t="s">
        <v>2469</v>
      </c>
      <c r="C370">
        <v>2</v>
      </c>
    </row>
    <row r="371" spans="1:3" x14ac:dyDescent="0.3">
      <c r="A371">
        <v>316890</v>
      </c>
      <c r="B371" t="s">
        <v>2467</v>
      </c>
      <c r="C371">
        <v>1</v>
      </c>
    </row>
    <row r="372" spans="1:3" x14ac:dyDescent="0.3">
      <c r="A372">
        <v>317010</v>
      </c>
      <c r="B372" t="s">
        <v>2454</v>
      </c>
      <c r="C372">
        <v>1</v>
      </c>
    </row>
    <row r="373" spans="1:3" x14ac:dyDescent="0.3">
      <c r="A373">
        <v>317020</v>
      </c>
      <c r="B373" t="s">
        <v>2453</v>
      </c>
      <c r="C373">
        <v>3</v>
      </c>
    </row>
    <row r="374" spans="1:3" x14ac:dyDescent="0.3">
      <c r="A374">
        <v>317040</v>
      </c>
      <c r="B374" t="s">
        <v>2451</v>
      </c>
      <c r="C374">
        <v>2</v>
      </c>
    </row>
    <row r="375" spans="1:3" x14ac:dyDescent="0.3">
      <c r="A375">
        <v>317080</v>
      </c>
      <c r="B375" t="s">
        <v>2442</v>
      </c>
      <c r="C375">
        <v>1</v>
      </c>
    </row>
    <row r="376" spans="1:3" x14ac:dyDescent="0.3">
      <c r="A376">
        <v>317160</v>
      </c>
      <c r="B376" t="s">
        <v>2431</v>
      </c>
      <c r="C376">
        <v>1</v>
      </c>
    </row>
    <row r="377" spans="1:3" x14ac:dyDescent="0.3">
      <c r="A377">
        <v>320080</v>
      </c>
      <c r="B377" t="s">
        <v>2415</v>
      </c>
      <c r="C377">
        <v>1</v>
      </c>
    </row>
    <row r="378" spans="1:3" x14ac:dyDescent="0.3">
      <c r="A378">
        <v>320150</v>
      </c>
      <c r="B378" t="s">
        <v>2408</v>
      </c>
      <c r="C378">
        <v>1</v>
      </c>
    </row>
    <row r="379" spans="1:3" x14ac:dyDescent="0.3">
      <c r="A379">
        <v>320180</v>
      </c>
      <c r="B379" t="s">
        <v>2405</v>
      </c>
      <c r="C379">
        <v>1</v>
      </c>
    </row>
    <row r="380" spans="1:3" x14ac:dyDescent="0.3">
      <c r="A380">
        <v>320530</v>
      </c>
      <c r="B380" t="s">
        <v>2348</v>
      </c>
      <c r="C380">
        <v>5</v>
      </c>
    </row>
    <row r="381" spans="1:3" x14ac:dyDescent="0.3">
      <c r="A381">
        <v>330220</v>
      </c>
      <c r="B381" t="s">
        <v>2316</v>
      </c>
      <c r="C381">
        <v>1</v>
      </c>
    </row>
    <row r="382" spans="1:3" x14ac:dyDescent="0.3">
      <c r="A382">
        <v>330455</v>
      </c>
      <c r="B382" t="s">
        <v>2282</v>
      </c>
      <c r="C382">
        <v>9</v>
      </c>
    </row>
    <row r="383" spans="1:3" x14ac:dyDescent="0.3">
      <c r="A383">
        <v>330630</v>
      </c>
      <c r="B383" t="s">
        <v>2257</v>
      </c>
      <c r="C383">
        <v>4</v>
      </c>
    </row>
    <row r="384" spans="1:3" x14ac:dyDescent="0.3">
      <c r="A384">
        <v>350010</v>
      </c>
      <c r="B384" t="s">
        <v>2256</v>
      </c>
      <c r="C384">
        <v>1</v>
      </c>
    </row>
    <row r="385" spans="1:3" x14ac:dyDescent="0.3">
      <c r="A385">
        <v>350210</v>
      </c>
      <c r="B385" t="s">
        <v>2234</v>
      </c>
      <c r="C385">
        <v>3</v>
      </c>
    </row>
    <row r="386" spans="1:3" x14ac:dyDescent="0.3">
      <c r="A386">
        <v>350280</v>
      </c>
      <c r="B386" t="s">
        <v>2226</v>
      </c>
      <c r="C386">
        <v>9</v>
      </c>
    </row>
    <row r="387" spans="1:3" x14ac:dyDescent="0.3">
      <c r="A387">
        <v>350320</v>
      </c>
      <c r="B387" t="s">
        <v>2221</v>
      </c>
      <c r="C387">
        <v>1</v>
      </c>
    </row>
    <row r="388" spans="1:3" x14ac:dyDescent="0.3">
      <c r="A388">
        <v>350550</v>
      </c>
      <c r="B388" t="s">
        <v>2196</v>
      </c>
      <c r="C388">
        <v>1</v>
      </c>
    </row>
    <row r="389" spans="1:3" x14ac:dyDescent="0.3">
      <c r="A389">
        <v>350570</v>
      </c>
      <c r="B389" t="s">
        <v>2194</v>
      </c>
      <c r="C389">
        <v>1</v>
      </c>
    </row>
    <row r="390" spans="1:3" x14ac:dyDescent="0.3">
      <c r="A390">
        <v>350600</v>
      </c>
      <c r="B390" t="s">
        <v>2191</v>
      </c>
      <c r="C390">
        <v>10</v>
      </c>
    </row>
    <row r="391" spans="1:3" x14ac:dyDescent="0.3">
      <c r="A391">
        <v>350650</v>
      </c>
      <c r="B391" t="s">
        <v>2185</v>
      </c>
      <c r="C391">
        <v>3</v>
      </c>
    </row>
    <row r="392" spans="1:3" x14ac:dyDescent="0.3">
      <c r="A392">
        <v>350950</v>
      </c>
      <c r="B392" t="s">
        <v>2151</v>
      </c>
      <c r="C392">
        <v>4</v>
      </c>
    </row>
    <row r="393" spans="1:3" x14ac:dyDescent="0.3">
      <c r="A393">
        <v>351300</v>
      </c>
      <c r="B393" t="s">
        <v>2115</v>
      </c>
      <c r="C393">
        <v>1</v>
      </c>
    </row>
    <row r="394" spans="1:3" x14ac:dyDescent="0.3">
      <c r="A394">
        <v>351550</v>
      </c>
      <c r="B394" t="s">
        <v>2084</v>
      </c>
      <c r="C394">
        <v>2</v>
      </c>
    </row>
    <row r="395" spans="1:3" x14ac:dyDescent="0.3">
      <c r="A395">
        <v>351600</v>
      </c>
      <c r="B395" t="s">
        <v>2078</v>
      </c>
      <c r="C395">
        <v>1</v>
      </c>
    </row>
    <row r="396" spans="1:3" x14ac:dyDescent="0.3">
      <c r="A396">
        <v>351620</v>
      </c>
      <c r="B396" t="s">
        <v>2076</v>
      </c>
      <c r="C396">
        <v>1</v>
      </c>
    </row>
    <row r="397" spans="1:3" x14ac:dyDescent="0.3">
      <c r="A397">
        <v>351820</v>
      </c>
      <c r="B397" t="s">
        <v>2057</v>
      </c>
      <c r="C397">
        <v>1</v>
      </c>
    </row>
    <row r="398" spans="1:3" x14ac:dyDescent="0.3">
      <c r="A398">
        <v>351880</v>
      </c>
      <c r="B398" t="s">
        <v>2051</v>
      </c>
      <c r="C398">
        <v>1</v>
      </c>
    </row>
    <row r="399" spans="1:3" x14ac:dyDescent="0.3">
      <c r="A399">
        <v>352530</v>
      </c>
      <c r="B399" t="s">
        <v>1978</v>
      </c>
      <c r="C399">
        <v>1</v>
      </c>
    </row>
    <row r="400" spans="1:3" x14ac:dyDescent="0.3">
      <c r="A400">
        <v>352890</v>
      </c>
      <c r="B400" t="s">
        <v>1939</v>
      </c>
      <c r="C400">
        <v>1</v>
      </c>
    </row>
    <row r="401" spans="1:3" x14ac:dyDescent="0.3">
      <c r="A401">
        <v>352900</v>
      </c>
      <c r="B401" t="s">
        <v>1938</v>
      </c>
      <c r="C401">
        <v>14</v>
      </c>
    </row>
    <row r="402" spans="1:3" x14ac:dyDescent="0.3">
      <c r="A402">
        <v>352940</v>
      </c>
      <c r="B402" t="s">
        <v>1934</v>
      </c>
      <c r="C402">
        <v>1</v>
      </c>
    </row>
    <row r="403" spans="1:3" x14ac:dyDescent="0.3">
      <c r="A403">
        <v>353010</v>
      </c>
      <c r="B403" t="s">
        <v>1926</v>
      </c>
      <c r="C403">
        <v>2</v>
      </c>
    </row>
    <row r="404" spans="1:3" x14ac:dyDescent="0.3">
      <c r="A404">
        <v>353190</v>
      </c>
      <c r="B404" t="s">
        <v>1909</v>
      </c>
      <c r="C404">
        <v>1</v>
      </c>
    </row>
    <row r="405" spans="1:3" x14ac:dyDescent="0.3">
      <c r="A405">
        <v>353730</v>
      </c>
      <c r="B405" t="s">
        <v>1849</v>
      </c>
      <c r="C405">
        <v>4</v>
      </c>
    </row>
    <row r="406" spans="1:3" x14ac:dyDescent="0.3">
      <c r="A406">
        <v>354130</v>
      </c>
      <c r="B406" t="s">
        <v>1810</v>
      </c>
      <c r="C406">
        <v>2</v>
      </c>
    </row>
    <row r="407" spans="1:3" x14ac:dyDescent="0.3">
      <c r="A407">
        <v>354140</v>
      </c>
      <c r="B407" t="s">
        <v>1809</v>
      </c>
      <c r="C407">
        <v>18</v>
      </c>
    </row>
    <row r="408" spans="1:3" x14ac:dyDescent="0.3">
      <c r="A408">
        <v>354150</v>
      </c>
      <c r="B408" t="s">
        <v>1808</v>
      </c>
      <c r="C408">
        <v>2</v>
      </c>
    </row>
    <row r="409" spans="1:3" x14ac:dyDescent="0.3">
      <c r="A409">
        <v>354323</v>
      </c>
      <c r="B409" t="s">
        <v>5466</v>
      </c>
      <c r="C409">
        <v>1</v>
      </c>
    </row>
    <row r="410" spans="1:3" x14ac:dyDescent="0.3">
      <c r="A410">
        <v>354340</v>
      </c>
      <c r="B410" t="s">
        <v>1786</v>
      </c>
      <c r="C410">
        <v>3</v>
      </c>
    </row>
    <row r="411" spans="1:3" x14ac:dyDescent="0.3">
      <c r="A411">
        <v>354390</v>
      </c>
      <c r="B411" t="s">
        <v>1781</v>
      </c>
      <c r="C411">
        <v>1</v>
      </c>
    </row>
    <row r="412" spans="1:3" x14ac:dyDescent="0.3">
      <c r="A412">
        <v>354510</v>
      </c>
      <c r="B412" t="s">
        <v>1768</v>
      </c>
      <c r="C412">
        <v>1</v>
      </c>
    </row>
    <row r="413" spans="1:3" x14ac:dyDescent="0.3">
      <c r="A413">
        <v>354780</v>
      </c>
      <c r="B413" t="s">
        <v>1742</v>
      </c>
      <c r="C413">
        <v>2</v>
      </c>
    </row>
    <row r="414" spans="1:3" x14ac:dyDescent="0.3">
      <c r="A414">
        <v>354890</v>
      </c>
      <c r="B414" t="s">
        <v>1019</v>
      </c>
      <c r="C414">
        <v>1</v>
      </c>
    </row>
    <row r="415" spans="1:3" x14ac:dyDescent="0.3">
      <c r="A415">
        <v>354980</v>
      </c>
      <c r="B415" t="s">
        <v>1721</v>
      </c>
      <c r="C415">
        <v>6</v>
      </c>
    </row>
    <row r="416" spans="1:3" x14ac:dyDescent="0.3">
      <c r="A416">
        <v>354990</v>
      </c>
      <c r="B416" t="s">
        <v>5467</v>
      </c>
      <c r="C416">
        <v>1</v>
      </c>
    </row>
    <row r="417" spans="1:3" x14ac:dyDescent="0.3">
      <c r="A417">
        <v>355030</v>
      </c>
      <c r="B417" t="s">
        <v>1715</v>
      </c>
      <c r="C417">
        <v>16</v>
      </c>
    </row>
    <row r="418" spans="1:3" x14ac:dyDescent="0.3">
      <c r="A418">
        <v>355410</v>
      </c>
      <c r="B418" t="s">
        <v>1674</v>
      </c>
      <c r="C418">
        <v>1</v>
      </c>
    </row>
    <row r="419" spans="1:3" x14ac:dyDescent="0.3">
      <c r="A419">
        <v>355500</v>
      </c>
      <c r="B419" t="s">
        <v>1663</v>
      </c>
      <c r="C419">
        <v>6</v>
      </c>
    </row>
    <row r="420" spans="1:3" x14ac:dyDescent="0.3">
      <c r="A420">
        <v>355710</v>
      </c>
      <c r="B420" t="s">
        <v>1640</v>
      </c>
      <c r="C420">
        <v>3</v>
      </c>
    </row>
    <row r="421" spans="1:3" x14ac:dyDescent="0.3">
      <c r="A421">
        <v>410830</v>
      </c>
      <c r="B421" t="s">
        <v>1523</v>
      </c>
      <c r="C421">
        <v>4</v>
      </c>
    </row>
    <row r="422" spans="1:3" x14ac:dyDescent="0.3">
      <c r="A422">
        <v>411370</v>
      </c>
      <c r="B422" t="s">
        <v>1454</v>
      </c>
      <c r="C422">
        <v>1</v>
      </c>
    </row>
    <row r="423" spans="1:3" x14ac:dyDescent="0.3">
      <c r="A423">
        <v>412405</v>
      </c>
      <c r="B423" t="s">
        <v>1319</v>
      </c>
      <c r="C423">
        <v>1</v>
      </c>
    </row>
    <row r="424" spans="1:3" x14ac:dyDescent="0.3">
      <c r="A424">
        <v>412810</v>
      </c>
      <c r="B424" t="s">
        <v>1268</v>
      </c>
      <c r="C424">
        <v>1</v>
      </c>
    </row>
    <row r="425" spans="1:3" x14ac:dyDescent="0.3">
      <c r="A425">
        <v>420200</v>
      </c>
      <c r="B425" t="s">
        <v>1228</v>
      </c>
      <c r="C425">
        <v>1</v>
      </c>
    </row>
    <row r="426" spans="1:3" x14ac:dyDescent="0.3">
      <c r="A426">
        <v>420910</v>
      </c>
      <c r="B426" t="s">
        <v>1119</v>
      </c>
      <c r="C426">
        <v>1</v>
      </c>
    </row>
    <row r="427" spans="1:3" x14ac:dyDescent="0.3">
      <c r="A427">
        <v>431490</v>
      </c>
      <c r="B427" t="s">
        <v>641</v>
      </c>
      <c r="C427">
        <v>6</v>
      </c>
    </row>
    <row r="428" spans="1:3" x14ac:dyDescent="0.3">
      <c r="A428">
        <v>431560</v>
      </c>
      <c r="B428" t="s">
        <v>623</v>
      </c>
      <c r="C428">
        <v>1</v>
      </c>
    </row>
    <row r="429" spans="1:3" x14ac:dyDescent="0.3">
      <c r="A429">
        <v>500100</v>
      </c>
      <c r="B429" t="s">
        <v>461</v>
      </c>
      <c r="C429">
        <v>3</v>
      </c>
    </row>
    <row r="430" spans="1:3" x14ac:dyDescent="0.3">
      <c r="A430">
        <v>500110</v>
      </c>
      <c r="B430" t="s">
        <v>460</v>
      </c>
      <c r="C430">
        <v>2</v>
      </c>
    </row>
    <row r="431" spans="1:3" x14ac:dyDescent="0.3">
      <c r="A431">
        <v>500190</v>
      </c>
      <c r="B431" t="s">
        <v>457</v>
      </c>
      <c r="C431">
        <v>5</v>
      </c>
    </row>
    <row r="432" spans="1:3" x14ac:dyDescent="0.3">
      <c r="A432">
        <v>500220</v>
      </c>
      <c r="B432" t="s">
        <v>453</v>
      </c>
      <c r="C432">
        <v>1</v>
      </c>
    </row>
    <row r="433" spans="1:3" x14ac:dyDescent="0.3">
      <c r="A433">
        <v>500270</v>
      </c>
      <c r="B433" t="s">
        <v>449</v>
      </c>
      <c r="C433">
        <v>80</v>
      </c>
    </row>
    <row r="434" spans="1:3" x14ac:dyDescent="0.3">
      <c r="A434">
        <v>500310</v>
      </c>
      <c r="B434" t="s">
        <v>445</v>
      </c>
      <c r="C434">
        <v>1</v>
      </c>
    </row>
    <row r="435" spans="1:3" x14ac:dyDescent="0.3">
      <c r="A435">
        <v>500320</v>
      </c>
      <c r="B435" t="s">
        <v>443</v>
      </c>
      <c r="C435">
        <v>14</v>
      </c>
    </row>
    <row r="436" spans="1:3" x14ac:dyDescent="0.3">
      <c r="A436">
        <v>500330</v>
      </c>
      <c r="B436" t="s">
        <v>441</v>
      </c>
      <c r="C436">
        <v>4</v>
      </c>
    </row>
    <row r="437" spans="1:3" x14ac:dyDescent="0.3">
      <c r="A437">
        <v>500370</v>
      </c>
      <c r="B437" t="s">
        <v>437</v>
      </c>
      <c r="C437">
        <v>3</v>
      </c>
    </row>
    <row r="438" spans="1:3" x14ac:dyDescent="0.3">
      <c r="A438">
        <v>500780</v>
      </c>
      <c r="B438" t="s">
        <v>399</v>
      </c>
      <c r="C438">
        <v>1</v>
      </c>
    </row>
    <row r="439" spans="1:3" x14ac:dyDescent="0.3">
      <c r="A439">
        <v>500793</v>
      </c>
      <c r="B439" t="s">
        <v>397</v>
      </c>
      <c r="C439">
        <v>1</v>
      </c>
    </row>
    <row r="440" spans="1:3" x14ac:dyDescent="0.3">
      <c r="A440">
        <v>500830</v>
      </c>
      <c r="B440" t="s">
        <v>393</v>
      </c>
      <c r="C440">
        <v>8</v>
      </c>
    </row>
    <row r="441" spans="1:3" x14ac:dyDescent="0.3">
      <c r="A441">
        <v>510050</v>
      </c>
      <c r="B441" t="s">
        <v>384</v>
      </c>
      <c r="C441">
        <v>1</v>
      </c>
    </row>
    <row r="442" spans="1:3" x14ac:dyDescent="0.3">
      <c r="A442">
        <v>510340</v>
      </c>
      <c r="B442" t="s">
        <v>353</v>
      </c>
      <c r="C442">
        <v>7</v>
      </c>
    </row>
    <row r="443" spans="1:3" x14ac:dyDescent="0.3">
      <c r="A443">
        <v>510345</v>
      </c>
      <c r="B443" t="s">
        <v>351</v>
      </c>
      <c r="C443">
        <v>1</v>
      </c>
    </row>
    <row r="444" spans="1:3" x14ac:dyDescent="0.3">
      <c r="A444">
        <v>510760</v>
      </c>
      <c r="B444" t="s">
        <v>277</v>
      </c>
      <c r="C444">
        <v>3</v>
      </c>
    </row>
    <row r="445" spans="1:3" x14ac:dyDescent="0.3">
      <c r="A445">
        <v>520110</v>
      </c>
      <c r="B445" t="s">
        <v>233</v>
      </c>
      <c r="C445">
        <v>3</v>
      </c>
    </row>
    <row r="446" spans="1:3" x14ac:dyDescent="0.3">
      <c r="A446">
        <v>520870</v>
      </c>
      <c r="B446" t="s">
        <v>154</v>
      </c>
      <c r="C446">
        <v>34</v>
      </c>
    </row>
    <row r="447" spans="1:3" x14ac:dyDescent="0.3">
      <c r="A447">
        <v>521040</v>
      </c>
      <c r="B447" t="s">
        <v>134</v>
      </c>
      <c r="C447">
        <v>2</v>
      </c>
    </row>
    <row r="448" spans="1:3" x14ac:dyDescent="0.3">
      <c r="A448">
        <v>521090</v>
      </c>
      <c r="B448" t="s">
        <v>130</v>
      </c>
      <c r="C448">
        <v>1</v>
      </c>
    </row>
    <row r="449" spans="1:3" x14ac:dyDescent="0.3">
      <c r="A449">
        <v>521350</v>
      </c>
      <c r="B449" t="s">
        <v>103</v>
      </c>
      <c r="C449">
        <v>1</v>
      </c>
    </row>
    <row r="450" spans="1:3" x14ac:dyDescent="0.3">
      <c r="A450">
        <v>521730</v>
      </c>
      <c r="B450" t="s">
        <v>64</v>
      </c>
      <c r="C450">
        <v>1</v>
      </c>
    </row>
    <row r="451" spans="1:3" x14ac:dyDescent="0.3">
      <c r="A451">
        <v>521880</v>
      </c>
      <c r="B451" t="s">
        <v>51</v>
      </c>
      <c r="C451">
        <v>1</v>
      </c>
    </row>
    <row r="452" spans="1:3" x14ac:dyDescent="0.3">
      <c r="A452">
        <v>522160</v>
      </c>
      <c r="B452" t="s">
        <v>11</v>
      </c>
      <c r="C452">
        <v>1</v>
      </c>
    </row>
    <row r="453" spans="1:3" x14ac:dyDescent="0.3">
      <c r="A453">
        <v>522190</v>
      </c>
      <c r="B453" t="s">
        <v>7</v>
      </c>
      <c r="C453">
        <v>1</v>
      </c>
    </row>
    <row r="454" spans="1:3" x14ac:dyDescent="0.3">
      <c r="A454">
        <v>530010</v>
      </c>
      <c r="B454" t="s">
        <v>0</v>
      </c>
      <c r="C454">
        <v>31</v>
      </c>
    </row>
    <row r="455" spans="1:3" x14ac:dyDescent="0.3">
      <c r="A455" t="s">
        <v>5400</v>
      </c>
      <c r="C455">
        <v>2827</v>
      </c>
    </row>
    <row r="456" spans="1:3" x14ac:dyDescent="0.3">
      <c r="A456" t="s">
        <v>5401</v>
      </c>
    </row>
    <row r="457" spans="1:3" x14ac:dyDescent="0.3">
      <c r="A457" t="s">
        <v>5402</v>
      </c>
    </row>
    <row r="458" spans="1:3" x14ac:dyDescent="0.3">
      <c r="A458" t="s">
        <v>5403</v>
      </c>
    </row>
    <row r="459" spans="1:3" x14ac:dyDescent="0.3">
      <c r="A459" t="s">
        <v>5404</v>
      </c>
    </row>
    <row r="460" spans="1:3" x14ac:dyDescent="0.3">
      <c r="A460" t="s">
        <v>5405</v>
      </c>
    </row>
    <row r="461" spans="1:3" x14ac:dyDescent="0.3">
      <c r="A461" t="s">
        <v>5406</v>
      </c>
    </row>
    <row r="462" spans="1:3" x14ac:dyDescent="0.3">
      <c r="A462" t="s">
        <v>5407</v>
      </c>
    </row>
    <row r="463" spans="1:3" x14ac:dyDescent="0.3">
      <c r="A463" t="s">
        <v>5408</v>
      </c>
    </row>
    <row r="464" spans="1:3" x14ac:dyDescent="0.3">
      <c r="A464" t="s">
        <v>5409</v>
      </c>
    </row>
    <row r="465" spans="1:1" x14ac:dyDescent="0.3">
      <c r="A465" t="s">
        <v>5410</v>
      </c>
    </row>
    <row r="466" spans="1:1" x14ac:dyDescent="0.3">
      <c r="A466" t="s">
        <v>5411</v>
      </c>
    </row>
    <row r="467" spans="1:1" x14ac:dyDescent="0.3">
      <c r="A467" t="s">
        <v>5412</v>
      </c>
    </row>
    <row r="468" spans="1:1" x14ac:dyDescent="0.3">
      <c r="A468" t="s">
        <v>5413</v>
      </c>
    </row>
    <row r="469" spans="1:1" x14ac:dyDescent="0.3">
      <c r="A469" t="s">
        <v>5414</v>
      </c>
    </row>
    <row r="470" spans="1:1" x14ac:dyDescent="0.3">
      <c r="A470" t="s">
        <v>5403</v>
      </c>
    </row>
  </sheetData>
  <autoFilter ref="A4:C454" xr:uid="{00000000-0009-0000-0000-000010000000}"/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704"/>
  <sheetViews>
    <sheetView topLeftCell="B1668" workbookViewId="0">
      <selection activeCell="E22" sqref="E22"/>
    </sheetView>
  </sheetViews>
  <sheetFormatPr defaultRowHeight="14.4" x14ac:dyDescent="0.3"/>
  <cols>
    <col min="1" max="2" width="26" customWidth="1"/>
    <col min="3" max="3" width="18.6640625" customWidth="1"/>
  </cols>
  <sheetData>
    <row r="1" spans="1:3" x14ac:dyDescent="0.3">
      <c r="A1" t="s">
        <v>5415</v>
      </c>
    </row>
    <row r="2" spans="1:3" x14ac:dyDescent="0.3">
      <c r="A2" t="s">
        <v>5396</v>
      </c>
    </row>
    <row r="3" spans="1:3" x14ac:dyDescent="0.3">
      <c r="A3" t="s">
        <v>5397</v>
      </c>
    </row>
    <row r="4" spans="1:3" x14ac:dyDescent="0.3">
      <c r="A4" t="s">
        <v>5398</v>
      </c>
      <c r="C4" t="s">
        <v>5399</v>
      </c>
    </row>
    <row r="5" spans="1:3" x14ac:dyDescent="0.3">
      <c r="A5">
        <v>110001</v>
      </c>
      <c r="B5" t="s">
        <v>5468</v>
      </c>
      <c r="C5">
        <v>20</v>
      </c>
    </row>
    <row r="6" spans="1:3" x14ac:dyDescent="0.3">
      <c r="A6">
        <v>110037</v>
      </c>
      <c r="B6" t="s">
        <v>5469</v>
      </c>
      <c r="C6">
        <v>9</v>
      </c>
    </row>
    <row r="7" spans="1:3" x14ac:dyDescent="0.3">
      <c r="A7">
        <v>110040</v>
      </c>
      <c r="B7" t="s">
        <v>5293</v>
      </c>
      <c r="C7">
        <v>7</v>
      </c>
    </row>
    <row r="8" spans="1:3" x14ac:dyDescent="0.3">
      <c r="A8">
        <v>110034</v>
      </c>
      <c r="B8" t="s">
        <v>5470</v>
      </c>
      <c r="C8">
        <v>4</v>
      </c>
    </row>
    <row r="9" spans="1:3" x14ac:dyDescent="0.3">
      <c r="A9">
        <v>110002</v>
      </c>
      <c r="B9" t="s">
        <v>5317</v>
      </c>
      <c r="C9">
        <v>25</v>
      </c>
    </row>
    <row r="10" spans="1:3" x14ac:dyDescent="0.3">
      <c r="A10">
        <v>110045</v>
      </c>
      <c r="B10" t="s">
        <v>3159</v>
      </c>
      <c r="C10">
        <v>15</v>
      </c>
    </row>
    <row r="11" spans="1:3" x14ac:dyDescent="0.3">
      <c r="A11">
        <v>110003</v>
      </c>
      <c r="B11" t="s">
        <v>5316</v>
      </c>
      <c r="C11">
        <v>4</v>
      </c>
    </row>
    <row r="12" spans="1:3" x14ac:dyDescent="0.3">
      <c r="A12">
        <v>110060</v>
      </c>
      <c r="B12" t="s">
        <v>5291</v>
      </c>
      <c r="C12">
        <v>5</v>
      </c>
    </row>
    <row r="13" spans="1:3" x14ac:dyDescent="0.3">
      <c r="A13">
        <v>110004</v>
      </c>
      <c r="B13" t="s">
        <v>5315</v>
      </c>
      <c r="C13">
        <v>44</v>
      </c>
    </row>
    <row r="14" spans="1:3" x14ac:dyDescent="0.3">
      <c r="A14">
        <v>110070</v>
      </c>
      <c r="B14" t="s">
        <v>5290</v>
      </c>
      <c r="C14">
        <v>10</v>
      </c>
    </row>
    <row r="15" spans="1:3" x14ac:dyDescent="0.3">
      <c r="A15">
        <v>110090</v>
      </c>
      <c r="B15" t="s">
        <v>5288</v>
      </c>
      <c r="C15">
        <v>3</v>
      </c>
    </row>
    <row r="16" spans="1:3" x14ac:dyDescent="0.3">
      <c r="A16">
        <v>110005</v>
      </c>
      <c r="B16" t="s">
        <v>5314</v>
      </c>
      <c r="C16">
        <v>5</v>
      </c>
    </row>
    <row r="17" spans="1:3" x14ac:dyDescent="0.3">
      <c r="A17">
        <v>110092</v>
      </c>
      <c r="B17" t="s">
        <v>5287</v>
      </c>
      <c r="C17">
        <v>39</v>
      </c>
    </row>
    <row r="18" spans="1:3" x14ac:dyDescent="0.3">
      <c r="A18">
        <v>110006</v>
      </c>
      <c r="B18" t="s">
        <v>5313</v>
      </c>
      <c r="C18">
        <v>4</v>
      </c>
    </row>
    <row r="19" spans="1:3" x14ac:dyDescent="0.3">
      <c r="A19">
        <v>110007</v>
      </c>
      <c r="B19" t="s">
        <v>5312</v>
      </c>
      <c r="C19">
        <v>8</v>
      </c>
    </row>
    <row r="20" spans="1:3" x14ac:dyDescent="0.3">
      <c r="A20">
        <v>110008</v>
      </c>
      <c r="B20" t="s">
        <v>5311</v>
      </c>
      <c r="C20">
        <v>3</v>
      </c>
    </row>
    <row r="21" spans="1:3" x14ac:dyDescent="0.3">
      <c r="A21">
        <v>110094</v>
      </c>
      <c r="B21" t="s">
        <v>5286</v>
      </c>
      <c r="C21">
        <v>25</v>
      </c>
    </row>
    <row r="22" spans="1:3" x14ac:dyDescent="0.3">
      <c r="A22">
        <v>110009</v>
      </c>
      <c r="B22" t="s">
        <v>5471</v>
      </c>
      <c r="C22">
        <v>41</v>
      </c>
    </row>
    <row r="23" spans="1:3" x14ac:dyDescent="0.3">
      <c r="A23">
        <v>110100</v>
      </c>
      <c r="B23" t="s">
        <v>5285</v>
      </c>
      <c r="C23">
        <v>9</v>
      </c>
    </row>
    <row r="24" spans="1:3" x14ac:dyDescent="0.3">
      <c r="A24">
        <v>110010</v>
      </c>
      <c r="B24" t="s">
        <v>5472</v>
      </c>
      <c r="C24">
        <v>8</v>
      </c>
    </row>
    <row r="25" spans="1:3" x14ac:dyDescent="0.3">
      <c r="A25">
        <v>110011</v>
      </c>
      <c r="B25" t="s">
        <v>5308</v>
      </c>
      <c r="C25">
        <v>7</v>
      </c>
    </row>
    <row r="26" spans="1:3" x14ac:dyDescent="0.3">
      <c r="A26">
        <v>110012</v>
      </c>
      <c r="B26" t="s">
        <v>5473</v>
      </c>
      <c r="C26">
        <v>46</v>
      </c>
    </row>
    <row r="27" spans="1:3" x14ac:dyDescent="0.3">
      <c r="A27">
        <v>110013</v>
      </c>
      <c r="B27" t="s">
        <v>5474</v>
      </c>
      <c r="C27">
        <v>33</v>
      </c>
    </row>
    <row r="28" spans="1:3" x14ac:dyDescent="0.3">
      <c r="A28">
        <v>110120</v>
      </c>
      <c r="B28" t="s">
        <v>5283</v>
      </c>
      <c r="C28">
        <v>4</v>
      </c>
    </row>
    <row r="29" spans="1:3" x14ac:dyDescent="0.3">
      <c r="A29">
        <v>110130</v>
      </c>
      <c r="B29" t="s">
        <v>5282</v>
      </c>
      <c r="C29">
        <v>11</v>
      </c>
    </row>
    <row r="30" spans="1:3" x14ac:dyDescent="0.3">
      <c r="A30">
        <v>110140</v>
      </c>
      <c r="B30" t="s">
        <v>5281</v>
      </c>
      <c r="C30">
        <v>8</v>
      </c>
    </row>
    <row r="31" spans="1:3" x14ac:dyDescent="0.3">
      <c r="A31">
        <v>110014</v>
      </c>
      <c r="B31" t="s">
        <v>5475</v>
      </c>
      <c r="C31">
        <v>5</v>
      </c>
    </row>
    <row r="32" spans="1:3" x14ac:dyDescent="0.3">
      <c r="A32">
        <v>110033</v>
      </c>
      <c r="B32" t="s">
        <v>5296</v>
      </c>
      <c r="C32">
        <v>20</v>
      </c>
    </row>
    <row r="33" spans="1:3" x14ac:dyDescent="0.3">
      <c r="A33">
        <v>110050</v>
      </c>
      <c r="B33" t="s">
        <v>5292</v>
      </c>
      <c r="C33">
        <v>3</v>
      </c>
    </row>
    <row r="34" spans="1:3" x14ac:dyDescent="0.3">
      <c r="A34">
        <v>110015</v>
      </c>
      <c r="B34" t="s">
        <v>5304</v>
      </c>
      <c r="C34">
        <v>2</v>
      </c>
    </row>
    <row r="35" spans="1:3" x14ac:dyDescent="0.3">
      <c r="A35">
        <v>110145</v>
      </c>
      <c r="B35" t="s">
        <v>5280</v>
      </c>
      <c r="C35">
        <v>13</v>
      </c>
    </row>
    <row r="36" spans="1:3" x14ac:dyDescent="0.3">
      <c r="A36">
        <v>110018</v>
      </c>
      <c r="B36" t="s">
        <v>5303</v>
      </c>
      <c r="C36">
        <v>31</v>
      </c>
    </row>
    <row r="37" spans="1:3" x14ac:dyDescent="0.3">
      <c r="A37">
        <v>110020</v>
      </c>
      <c r="B37" t="s">
        <v>5302</v>
      </c>
      <c r="C37">
        <v>146</v>
      </c>
    </row>
    <row r="38" spans="1:3" x14ac:dyDescent="0.3">
      <c r="A38">
        <v>110025</v>
      </c>
      <c r="B38" t="s">
        <v>4758</v>
      </c>
      <c r="C38">
        <v>3</v>
      </c>
    </row>
    <row r="39" spans="1:3" x14ac:dyDescent="0.3">
      <c r="A39">
        <v>110147</v>
      </c>
      <c r="B39" t="s">
        <v>5278</v>
      </c>
      <c r="C39">
        <v>2</v>
      </c>
    </row>
    <row r="40" spans="1:3" x14ac:dyDescent="0.3">
      <c r="A40">
        <v>110026</v>
      </c>
      <c r="B40" t="s">
        <v>5301</v>
      </c>
      <c r="C40">
        <v>5</v>
      </c>
    </row>
    <row r="41" spans="1:3" x14ac:dyDescent="0.3">
      <c r="A41">
        <v>110028</v>
      </c>
      <c r="B41" t="s">
        <v>5300</v>
      </c>
      <c r="C41">
        <v>28</v>
      </c>
    </row>
    <row r="42" spans="1:3" x14ac:dyDescent="0.3">
      <c r="A42">
        <v>110029</v>
      </c>
      <c r="B42" t="s">
        <v>5476</v>
      </c>
      <c r="C42">
        <v>9</v>
      </c>
    </row>
    <row r="43" spans="1:3" x14ac:dyDescent="0.3">
      <c r="A43">
        <v>110148</v>
      </c>
      <c r="B43" t="s">
        <v>5477</v>
      </c>
      <c r="C43">
        <v>5</v>
      </c>
    </row>
    <row r="44" spans="1:3" x14ac:dyDescent="0.3">
      <c r="A44">
        <v>110149</v>
      </c>
      <c r="B44" t="s">
        <v>5276</v>
      </c>
      <c r="C44">
        <v>46</v>
      </c>
    </row>
    <row r="45" spans="1:3" x14ac:dyDescent="0.3">
      <c r="A45">
        <v>110032</v>
      </c>
      <c r="B45" t="s">
        <v>5297</v>
      </c>
      <c r="C45">
        <v>18</v>
      </c>
    </row>
    <row r="46" spans="1:3" x14ac:dyDescent="0.3">
      <c r="A46">
        <v>110150</v>
      </c>
      <c r="B46" t="s">
        <v>5275</v>
      </c>
      <c r="C46">
        <v>10</v>
      </c>
    </row>
    <row r="47" spans="1:3" x14ac:dyDescent="0.3">
      <c r="A47">
        <v>110155</v>
      </c>
      <c r="B47" t="s">
        <v>5274</v>
      </c>
      <c r="C47">
        <v>2</v>
      </c>
    </row>
    <row r="48" spans="1:3" x14ac:dyDescent="0.3">
      <c r="A48">
        <v>110160</v>
      </c>
      <c r="B48" t="s">
        <v>5273</v>
      </c>
      <c r="C48">
        <v>10</v>
      </c>
    </row>
    <row r="49" spans="1:3" x14ac:dyDescent="0.3">
      <c r="A49">
        <v>110170</v>
      </c>
      <c r="B49" t="s">
        <v>5272</v>
      </c>
      <c r="C49">
        <v>5</v>
      </c>
    </row>
    <row r="50" spans="1:3" x14ac:dyDescent="0.3">
      <c r="A50">
        <v>110175</v>
      </c>
      <c r="B50" t="s">
        <v>5271</v>
      </c>
      <c r="C50">
        <v>7</v>
      </c>
    </row>
    <row r="51" spans="1:3" x14ac:dyDescent="0.3">
      <c r="A51">
        <v>110180</v>
      </c>
      <c r="B51" t="s">
        <v>5269</v>
      </c>
      <c r="C51">
        <v>3</v>
      </c>
    </row>
    <row r="52" spans="1:3" x14ac:dyDescent="0.3">
      <c r="A52">
        <v>110030</v>
      </c>
      <c r="B52" t="s">
        <v>5298</v>
      </c>
      <c r="C52">
        <v>96</v>
      </c>
    </row>
    <row r="53" spans="1:3" x14ac:dyDescent="0.3">
      <c r="A53">
        <v>120001</v>
      </c>
      <c r="B53" t="s">
        <v>5268</v>
      </c>
      <c r="C53">
        <v>15</v>
      </c>
    </row>
    <row r="54" spans="1:3" x14ac:dyDescent="0.3">
      <c r="A54">
        <v>120005</v>
      </c>
      <c r="B54" t="s">
        <v>5267</v>
      </c>
      <c r="C54">
        <v>73</v>
      </c>
    </row>
    <row r="55" spans="1:3" x14ac:dyDescent="0.3">
      <c r="A55">
        <v>120010</v>
      </c>
      <c r="B55" t="s">
        <v>5266</v>
      </c>
      <c r="C55">
        <v>93</v>
      </c>
    </row>
    <row r="56" spans="1:3" x14ac:dyDescent="0.3">
      <c r="A56">
        <v>120013</v>
      </c>
      <c r="B56" t="s">
        <v>5265</v>
      </c>
      <c r="C56">
        <v>12</v>
      </c>
    </row>
    <row r="57" spans="1:3" x14ac:dyDescent="0.3">
      <c r="A57">
        <v>120017</v>
      </c>
      <c r="B57" t="s">
        <v>5264</v>
      </c>
      <c r="C57">
        <v>40</v>
      </c>
    </row>
    <row r="58" spans="1:3" x14ac:dyDescent="0.3">
      <c r="A58">
        <v>120020</v>
      </c>
      <c r="B58" t="s">
        <v>839</v>
      </c>
      <c r="C58">
        <v>25</v>
      </c>
    </row>
    <row r="59" spans="1:3" x14ac:dyDescent="0.3">
      <c r="A59">
        <v>120025</v>
      </c>
      <c r="B59" t="s">
        <v>5263</v>
      </c>
      <c r="C59">
        <v>54</v>
      </c>
    </row>
    <row r="60" spans="1:3" x14ac:dyDescent="0.3">
      <c r="A60">
        <v>120030</v>
      </c>
      <c r="B60" t="s">
        <v>5262</v>
      </c>
      <c r="C60">
        <v>51</v>
      </c>
    </row>
    <row r="61" spans="1:3" x14ac:dyDescent="0.3">
      <c r="A61">
        <v>120032</v>
      </c>
      <c r="B61" t="s">
        <v>5261</v>
      </c>
      <c r="C61">
        <v>12</v>
      </c>
    </row>
    <row r="62" spans="1:3" x14ac:dyDescent="0.3">
      <c r="A62">
        <v>120033</v>
      </c>
      <c r="B62" t="s">
        <v>5260</v>
      </c>
      <c r="C62">
        <v>39</v>
      </c>
    </row>
    <row r="63" spans="1:3" x14ac:dyDescent="0.3">
      <c r="A63">
        <v>120034</v>
      </c>
      <c r="B63" t="s">
        <v>5259</v>
      </c>
      <c r="C63">
        <v>30</v>
      </c>
    </row>
    <row r="64" spans="1:3" x14ac:dyDescent="0.3">
      <c r="A64">
        <v>120035</v>
      </c>
      <c r="B64" t="s">
        <v>5258</v>
      </c>
      <c r="C64">
        <v>55</v>
      </c>
    </row>
    <row r="65" spans="1:3" x14ac:dyDescent="0.3">
      <c r="A65">
        <v>120038</v>
      </c>
      <c r="B65" t="s">
        <v>5257</v>
      </c>
      <c r="C65">
        <v>15</v>
      </c>
    </row>
    <row r="66" spans="1:3" x14ac:dyDescent="0.3">
      <c r="A66">
        <v>120080</v>
      </c>
      <c r="B66" t="s">
        <v>5248</v>
      </c>
      <c r="C66">
        <v>15</v>
      </c>
    </row>
    <row r="67" spans="1:3" x14ac:dyDescent="0.3">
      <c r="A67">
        <v>120039</v>
      </c>
      <c r="B67" t="s">
        <v>5256</v>
      </c>
      <c r="C67">
        <v>16</v>
      </c>
    </row>
    <row r="68" spans="1:3" x14ac:dyDescent="0.3">
      <c r="A68">
        <v>120040</v>
      </c>
      <c r="B68" t="s">
        <v>285</v>
      </c>
      <c r="C68">
        <v>225</v>
      </c>
    </row>
    <row r="69" spans="1:3" x14ac:dyDescent="0.3">
      <c r="A69">
        <v>120042</v>
      </c>
      <c r="B69" t="s">
        <v>5255</v>
      </c>
      <c r="C69">
        <v>5</v>
      </c>
    </row>
    <row r="70" spans="1:3" x14ac:dyDescent="0.3">
      <c r="A70">
        <v>120043</v>
      </c>
      <c r="B70" t="s">
        <v>5254</v>
      </c>
      <c r="C70">
        <v>23</v>
      </c>
    </row>
    <row r="71" spans="1:3" x14ac:dyDescent="0.3">
      <c r="A71">
        <v>120050</v>
      </c>
      <c r="B71" t="s">
        <v>5252</v>
      </c>
      <c r="C71">
        <v>89</v>
      </c>
    </row>
    <row r="72" spans="1:3" x14ac:dyDescent="0.3">
      <c r="A72">
        <v>120045</v>
      </c>
      <c r="B72" t="s">
        <v>5253</v>
      </c>
      <c r="C72">
        <v>16</v>
      </c>
    </row>
    <row r="73" spans="1:3" x14ac:dyDescent="0.3">
      <c r="A73">
        <v>120060</v>
      </c>
      <c r="B73" t="s">
        <v>5251</v>
      </c>
      <c r="C73">
        <v>17</v>
      </c>
    </row>
    <row r="74" spans="1:3" x14ac:dyDescent="0.3">
      <c r="A74">
        <v>120070</v>
      </c>
      <c r="B74" t="s">
        <v>5250</v>
      </c>
      <c r="C74">
        <v>81</v>
      </c>
    </row>
    <row r="75" spans="1:3" x14ac:dyDescent="0.3">
      <c r="A75">
        <v>130002</v>
      </c>
      <c r="B75" t="s">
        <v>5247</v>
      </c>
      <c r="C75">
        <v>1</v>
      </c>
    </row>
    <row r="76" spans="1:3" x14ac:dyDescent="0.3">
      <c r="A76">
        <v>130014</v>
      </c>
      <c r="B76" t="s">
        <v>5243</v>
      </c>
      <c r="C76">
        <v>27</v>
      </c>
    </row>
    <row r="77" spans="1:3" x14ac:dyDescent="0.3">
      <c r="A77">
        <v>130020</v>
      </c>
      <c r="B77" t="s">
        <v>5242</v>
      </c>
      <c r="C77">
        <v>8</v>
      </c>
    </row>
    <row r="78" spans="1:3" x14ac:dyDescent="0.3">
      <c r="A78">
        <v>130030</v>
      </c>
      <c r="B78" t="s">
        <v>5241</v>
      </c>
      <c r="C78">
        <v>9</v>
      </c>
    </row>
    <row r="79" spans="1:3" x14ac:dyDescent="0.3">
      <c r="A79">
        <v>130040</v>
      </c>
      <c r="B79" t="s">
        <v>5240</v>
      </c>
      <c r="C79">
        <v>13</v>
      </c>
    </row>
    <row r="80" spans="1:3" x14ac:dyDescent="0.3">
      <c r="A80">
        <v>130050</v>
      </c>
      <c r="B80" t="s">
        <v>5239</v>
      </c>
      <c r="C80">
        <v>33</v>
      </c>
    </row>
    <row r="81" spans="1:3" x14ac:dyDescent="0.3">
      <c r="A81">
        <v>130060</v>
      </c>
      <c r="B81" t="s">
        <v>5238</v>
      </c>
      <c r="C81">
        <v>2</v>
      </c>
    </row>
    <row r="82" spans="1:3" x14ac:dyDescent="0.3">
      <c r="A82">
        <v>130068</v>
      </c>
      <c r="B82" t="s">
        <v>5236</v>
      </c>
      <c r="C82">
        <v>5</v>
      </c>
    </row>
    <row r="83" spans="1:3" x14ac:dyDescent="0.3">
      <c r="A83">
        <v>130070</v>
      </c>
      <c r="B83" t="s">
        <v>5235</v>
      </c>
      <c r="C83">
        <v>36</v>
      </c>
    </row>
    <row r="84" spans="1:3" x14ac:dyDescent="0.3">
      <c r="A84">
        <v>130080</v>
      </c>
      <c r="B84" t="s">
        <v>5234</v>
      </c>
      <c r="C84">
        <v>14</v>
      </c>
    </row>
    <row r="85" spans="1:3" x14ac:dyDescent="0.3">
      <c r="A85">
        <v>130090</v>
      </c>
      <c r="B85" t="s">
        <v>5232</v>
      </c>
      <c r="C85">
        <v>8</v>
      </c>
    </row>
    <row r="86" spans="1:3" x14ac:dyDescent="0.3">
      <c r="A86">
        <v>130100</v>
      </c>
      <c r="B86" t="s">
        <v>5231</v>
      </c>
      <c r="C86">
        <v>6</v>
      </c>
    </row>
    <row r="87" spans="1:3" x14ac:dyDescent="0.3">
      <c r="A87">
        <v>130110</v>
      </c>
      <c r="B87" t="s">
        <v>5230</v>
      </c>
      <c r="C87">
        <v>3</v>
      </c>
    </row>
    <row r="88" spans="1:3" x14ac:dyDescent="0.3">
      <c r="A88">
        <v>130120</v>
      </c>
      <c r="B88" t="s">
        <v>5228</v>
      </c>
      <c r="C88">
        <v>4</v>
      </c>
    </row>
    <row r="89" spans="1:3" x14ac:dyDescent="0.3">
      <c r="A89">
        <v>130130</v>
      </c>
      <c r="B89" t="s">
        <v>5227</v>
      </c>
      <c r="C89">
        <v>1</v>
      </c>
    </row>
    <row r="90" spans="1:3" x14ac:dyDescent="0.3">
      <c r="A90">
        <v>130140</v>
      </c>
      <c r="B90" t="s">
        <v>5226</v>
      </c>
      <c r="C90">
        <v>32</v>
      </c>
    </row>
    <row r="91" spans="1:3" x14ac:dyDescent="0.3">
      <c r="A91">
        <v>130150</v>
      </c>
      <c r="B91" t="s">
        <v>5225</v>
      </c>
      <c r="C91">
        <v>41</v>
      </c>
    </row>
    <row r="92" spans="1:3" x14ac:dyDescent="0.3">
      <c r="A92">
        <v>130165</v>
      </c>
      <c r="B92" t="s">
        <v>5223</v>
      </c>
      <c r="C92">
        <v>7</v>
      </c>
    </row>
    <row r="93" spans="1:3" x14ac:dyDescent="0.3">
      <c r="A93">
        <v>130170</v>
      </c>
      <c r="B93" t="s">
        <v>771</v>
      </c>
      <c r="C93">
        <v>55</v>
      </c>
    </row>
    <row r="94" spans="1:3" x14ac:dyDescent="0.3">
      <c r="A94">
        <v>130180</v>
      </c>
      <c r="B94" t="s">
        <v>5222</v>
      </c>
      <c r="C94">
        <v>8</v>
      </c>
    </row>
    <row r="95" spans="1:3" x14ac:dyDescent="0.3">
      <c r="A95">
        <v>130190</v>
      </c>
      <c r="B95" t="s">
        <v>5220</v>
      </c>
      <c r="C95">
        <v>40</v>
      </c>
    </row>
    <row r="96" spans="1:3" x14ac:dyDescent="0.3">
      <c r="A96">
        <v>130195</v>
      </c>
      <c r="B96" t="s">
        <v>5219</v>
      </c>
      <c r="C96">
        <v>4</v>
      </c>
    </row>
    <row r="97" spans="1:3" x14ac:dyDescent="0.3">
      <c r="A97">
        <v>130200</v>
      </c>
      <c r="B97" t="s">
        <v>1128</v>
      </c>
      <c r="C97">
        <v>1</v>
      </c>
    </row>
    <row r="98" spans="1:3" x14ac:dyDescent="0.3">
      <c r="A98">
        <v>130210</v>
      </c>
      <c r="B98" t="s">
        <v>1471</v>
      </c>
      <c r="C98">
        <v>4</v>
      </c>
    </row>
    <row r="99" spans="1:3" x14ac:dyDescent="0.3">
      <c r="A99">
        <v>130240</v>
      </c>
      <c r="B99" t="s">
        <v>5216</v>
      </c>
      <c r="C99">
        <v>15</v>
      </c>
    </row>
    <row r="100" spans="1:3" x14ac:dyDescent="0.3">
      <c r="A100">
        <v>130250</v>
      </c>
      <c r="B100" t="s">
        <v>5215</v>
      </c>
      <c r="C100">
        <v>12</v>
      </c>
    </row>
    <row r="101" spans="1:3" x14ac:dyDescent="0.3">
      <c r="A101">
        <v>130255</v>
      </c>
      <c r="B101" t="s">
        <v>5214</v>
      </c>
      <c r="C101">
        <v>1</v>
      </c>
    </row>
    <row r="102" spans="1:3" x14ac:dyDescent="0.3">
      <c r="A102">
        <v>130260</v>
      </c>
      <c r="B102" t="s">
        <v>5213</v>
      </c>
      <c r="C102">
        <v>514</v>
      </c>
    </row>
    <row r="103" spans="1:3" x14ac:dyDescent="0.3">
      <c r="A103">
        <v>130270</v>
      </c>
      <c r="B103" t="s">
        <v>5212</v>
      </c>
      <c r="C103">
        <v>14</v>
      </c>
    </row>
    <row r="104" spans="1:3" x14ac:dyDescent="0.3">
      <c r="A104">
        <v>130280</v>
      </c>
      <c r="B104" t="s">
        <v>5211</v>
      </c>
      <c r="C104">
        <v>2</v>
      </c>
    </row>
    <row r="105" spans="1:3" x14ac:dyDescent="0.3">
      <c r="A105">
        <v>130290</v>
      </c>
      <c r="B105" t="s">
        <v>5210</v>
      </c>
      <c r="C105">
        <v>28</v>
      </c>
    </row>
    <row r="106" spans="1:3" x14ac:dyDescent="0.3">
      <c r="A106">
        <v>130300</v>
      </c>
      <c r="B106" t="s">
        <v>5209</v>
      </c>
      <c r="C106">
        <v>15</v>
      </c>
    </row>
    <row r="107" spans="1:3" x14ac:dyDescent="0.3">
      <c r="A107">
        <v>130310</v>
      </c>
      <c r="B107" t="s">
        <v>5208</v>
      </c>
      <c r="C107">
        <v>9</v>
      </c>
    </row>
    <row r="108" spans="1:3" x14ac:dyDescent="0.3">
      <c r="A108">
        <v>130320</v>
      </c>
      <c r="B108" t="s">
        <v>5207</v>
      </c>
      <c r="C108">
        <v>8</v>
      </c>
    </row>
    <row r="109" spans="1:3" x14ac:dyDescent="0.3">
      <c r="A109">
        <v>130330</v>
      </c>
      <c r="B109" t="s">
        <v>5206</v>
      </c>
      <c r="C109">
        <v>11</v>
      </c>
    </row>
    <row r="110" spans="1:3" x14ac:dyDescent="0.3">
      <c r="A110">
        <v>130340</v>
      </c>
      <c r="B110" t="s">
        <v>5205</v>
      </c>
      <c r="C110">
        <v>15</v>
      </c>
    </row>
    <row r="111" spans="1:3" x14ac:dyDescent="0.3">
      <c r="A111">
        <v>130350</v>
      </c>
      <c r="B111" t="s">
        <v>5204</v>
      </c>
      <c r="C111">
        <v>23</v>
      </c>
    </row>
    <row r="112" spans="1:3" x14ac:dyDescent="0.3">
      <c r="A112">
        <v>130353</v>
      </c>
      <c r="B112" t="s">
        <v>5203</v>
      </c>
      <c r="C112">
        <v>145</v>
      </c>
    </row>
    <row r="113" spans="1:3" x14ac:dyDescent="0.3">
      <c r="A113">
        <v>130356</v>
      </c>
      <c r="B113" t="s">
        <v>5202</v>
      </c>
      <c r="C113">
        <v>68</v>
      </c>
    </row>
    <row r="114" spans="1:3" x14ac:dyDescent="0.3">
      <c r="A114">
        <v>130360</v>
      </c>
      <c r="B114" t="s">
        <v>5201</v>
      </c>
      <c r="C114">
        <v>7</v>
      </c>
    </row>
    <row r="115" spans="1:3" x14ac:dyDescent="0.3">
      <c r="A115">
        <v>130370</v>
      </c>
      <c r="B115" t="s">
        <v>5200</v>
      </c>
      <c r="C115">
        <v>1</v>
      </c>
    </row>
    <row r="116" spans="1:3" x14ac:dyDescent="0.3">
      <c r="A116">
        <v>130380</v>
      </c>
      <c r="B116" t="s">
        <v>5199</v>
      </c>
      <c r="C116">
        <v>32</v>
      </c>
    </row>
    <row r="117" spans="1:3" x14ac:dyDescent="0.3">
      <c r="A117">
        <v>130395</v>
      </c>
      <c r="B117" t="s">
        <v>5197</v>
      </c>
      <c r="C117">
        <v>2</v>
      </c>
    </row>
    <row r="118" spans="1:3" x14ac:dyDescent="0.3">
      <c r="A118">
        <v>130400</v>
      </c>
      <c r="B118" t="s">
        <v>5196</v>
      </c>
      <c r="C118">
        <v>7</v>
      </c>
    </row>
    <row r="119" spans="1:3" x14ac:dyDescent="0.3">
      <c r="A119">
        <v>130406</v>
      </c>
      <c r="B119" t="s">
        <v>1691</v>
      </c>
      <c r="C119">
        <v>6</v>
      </c>
    </row>
    <row r="120" spans="1:3" x14ac:dyDescent="0.3">
      <c r="A120">
        <v>130410</v>
      </c>
      <c r="B120" t="s">
        <v>5195</v>
      </c>
      <c r="C120">
        <v>7</v>
      </c>
    </row>
    <row r="121" spans="1:3" x14ac:dyDescent="0.3">
      <c r="A121">
        <v>130420</v>
      </c>
      <c r="B121" t="s">
        <v>5194</v>
      </c>
      <c r="C121">
        <v>4</v>
      </c>
    </row>
    <row r="122" spans="1:3" x14ac:dyDescent="0.3">
      <c r="A122">
        <v>130423</v>
      </c>
      <c r="B122" t="s">
        <v>5193</v>
      </c>
      <c r="C122">
        <v>3</v>
      </c>
    </row>
    <row r="123" spans="1:3" x14ac:dyDescent="0.3">
      <c r="A123">
        <v>130426</v>
      </c>
      <c r="B123" t="s">
        <v>5192</v>
      </c>
      <c r="C123">
        <v>4</v>
      </c>
    </row>
    <row r="124" spans="1:3" x14ac:dyDescent="0.3">
      <c r="A124">
        <v>140005</v>
      </c>
      <c r="B124" t="s">
        <v>956</v>
      </c>
      <c r="C124">
        <v>8</v>
      </c>
    </row>
    <row r="125" spans="1:3" x14ac:dyDescent="0.3">
      <c r="A125">
        <v>140002</v>
      </c>
      <c r="B125" t="s">
        <v>5188</v>
      </c>
      <c r="C125">
        <v>2</v>
      </c>
    </row>
    <row r="126" spans="1:3" x14ac:dyDescent="0.3">
      <c r="A126">
        <v>140010</v>
      </c>
      <c r="B126" t="s">
        <v>4153</v>
      </c>
      <c r="C126">
        <v>120</v>
      </c>
    </row>
    <row r="127" spans="1:3" x14ac:dyDescent="0.3">
      <c r="A127">
        <v>140017</v>
      </c>
      <c r="B127" t="s">
        <v>5187</v>
      </c>
      <c r="C127">
        <v>2</v>
      </c>
    </row>
    <row r="128" spans="1:3" x14ac:dyDescent="0.3">
      <c r="A128">
        <v>140020</v>
      </c>
      <c r="B128" t="s">
        <v>5186</v>
      </c>
      <c r="C128">
        <v>10</v>
      </c>
    </row>
    <row r="129" spans="1:3" x14ac:dyDescent="0.3">
      <c r="A129">
        <v>140023</v>
      </c>
      <c r="B129" t="s">
        <v>5185</v>
      </c>
      <c r="C129">
        <v>29</v>
      </c>
    </row>
    <row r="130" spans="1:3" x14ac:dyDescent="0.3">
      <c r="A130">
        <v>140028</v>
      </c>
      <c r="B130" t="s">
        <v>4412</v>
      </c>
      <c r="C130">
        <v>2</v>
      </c>
    </row>
    <row r="131" spans="1:3" x14ac:dyDescent="0.3">
      <c r="A131">
        <v>140030</v>
      </c>
      <c r="B131" t="s">
        <v>5184</v>
      </c>
      <c r="C131">
        <v>2</v>
      </c>
    </row>
    <row r="132" spans="1:3" x14ac:dyDescent="0.3">
      <c r="A132">
        <v>140045</v>
      </c>
      <c r="B132" t="s">
        <v>5182</v>
      </c>
      <c r="C132">
        <v>35</v>
      </c>
    </row>
    <row r="133" spans="1:3" x14ac:dyDescent="0.3">
      <c r="A133">
        <v>140047</v>
      </c>
      <c r="B133" t="s">
        <v>5181</v>
      </c>
      <c r="C133">
        <v>21</v>
      </c>
    </row>
    <row r="134" spans="1:3" x14ac:dyDescent="0.3">
      <c r="A134">
        <v>140050</v>
      </c>
      <c r="B134" t="s">
        <v>5180</v>
      </c>
      <c r="C134">
        <v>10</v>
      </c>
    </row>
    <row r="135" spans="1:3" x14ac:dyDescent="0.3">
      <c r="A135">
        <v>140060</v>
      </c>
      <c r="B135" t="s">
        <v>5179</v>
      </c>
      <c r="C135">
        <v>3</v>
      </c>
    </row>
    <row r="136" spans="1:3" x14ac:dyDescent="0.3">
      <c r="A136">
        <v>140070</v>
      </c>
      <c r="B136" t="s">
        <v>5177</v>
      </c>
      <c r="C136">
        <v>3</v>
      </c>
    </row>
    <row r="137" spans="1:3" x14ac:dyDescent="0.3">
      <c r="A137">
        <v>150010</v>
      </c>
      <c r="B137" t="s">
        <v>5176</v>
      </c>
      <c r="C137">
        <v>3</v>
      </c>
    </row>
    <row r="138" spans="1:3" x14ac:dyDescent="0.3">
      <c r="A138">
        <v>150013</v>
      </c>
      <c r="B138" t="s">
        <v>5175</v>
      </c>
      <c r="C138">
        <v>6</v>
      </c>
    </row>
    <row r="139" spans="1:3" x14ac:dyDescent="0.3">
      <c r="A139">
        <v>150020</v>
      </c>
      <c r="B139" t="s">
        <v>5174</v>
      </c>
      <c r="C139">
        <v>8</v>
      </c>
    </row>
    <row r="140" spans="1:3" x14ac:dyDescent="0.3">
      <c r="A140">
        <v>150034</v>
      </c>
      <c r="B140" t="s">
        <v>5172</v>
      </c>
      <c r="C140">
        <v>8</v>
      </c>
    </row>
    <row r="141" spans="1:3" x14ac:dyDescent="0.3">
      <c r="A141">
        <v>150040</v>
      </c>
      <c r="B141" t="s">
        <v>5171</v>
      </c>
      <c r="C141">
        <v>48</v>
      </c>
    </row>
    <row r="142" spans="1:3" x14ac:dyDescent="0.3">
      <c r="A142">
        <v>150050</v>
      </c>
      <c r="B142" t="s">
        <v>5170</v>
      </c>
      <c r="C142">
        <v>28</v>
      </c>
    </row>
    <row r="143" spans="1:3" x14ac:dyDescent="0.3">
      <c r="A143">
        <v>150060</v>
      </c>
      <c r="B143" t="s">
        <v>5169</v>
      </c>
      <c r="C143">
        <v>139</v>
      </c>
    </row>
    <row r="144" spans="1:3" x14ac:dyDescent="0.3">
      <c r="A144">
        <v>150070</v>
      </c>
      <c r="B144" t="s">
        <v>5168</v>
      </c>
      <c r="C144">
        <v>3</v>
      </c>
    </row>
    <row r="145" spans="1:3" x14ac:dyDescent="0.3">
      <c r="A145">
        <v>150080</v>
      </c>
      <c r="B145" t="s">
        <v>5167</v>
      </c>
      <c r="C145">
        <v>42</v>
      </c>
    </row>
    <row r="146" spans="1:3" x14ac:dyDescent="0.3">
      <c r="A146">
        <v>150085</v>
      </c>
      <c r="B146" t="s">
        <v>5166</v>
      </c>
      <c r="C146">
        <v>43</v>
      </c>
    </row>
    <row r="147" spans="1:3" x14ac:dyDescent="0.3">
      <c r="A147">
        <v>150090</v>
      </c>
      <c r="B147" t="s">
        <v>5165</v>
      </c>
      <c r="C147">
        <v>5</v>
      </c>
    </row>
    <row r="148" spans="1:3" x14ac:dyDescent="0.3">
      <c r="A148">
        <v>150095</v>
      </c>
      <c r="B148" t="s">
        <v>5164</v>
      </c>
      <c r="C148">
        <v>4</v>
      </c>
    </row>
    <row r="149" spans="1:3" x14ac:dyDescent="0.3">
      <c r="A149">
        <v>150100</v>
      </c>
      <c r="B149" t="s">
        <v>5163</v>
      </c>
      <c r="C149">
        <v>19</v>
      </c>
    </row>
    <row r="150" spans="1:3" x14ac:dyDescent="0.3">
      <c r="A150">
        <v>150110</v>
      </c>
      <c r="B150" t="s">
        <v>5162</v>
      </c>
      <c r="C150">
        <v>33</v>
      </c>
    </row>
    <row r="151" spans="1:3" x14ac:dyDescent="0.3">
      <c r="A151">
        <v>150120</v>
      </c>
      <c r="B151" t="s">
        <v>5161</v>
      </c>
      <c r="C151">
        <v>12</v>
      </c>
    </row>
    <row r="152" spans="1:3" x14ac:dyDescent="0.3">
      <c r="A152">
        <v>150125</v>
      </c>
      <c r="B152" t="s">
        <v>5160</v>
      </c>
      <c r="C152">
        <v>7</v>
      </c>
    </row>
    <row r="153" spans="1:3" x14ac:dyDescent="0.3">
      <c r="A153">
        <v>150130</v>
      </c>
      <c r="B153" t="s">
        <v>5159</v>
      </c>
      <c r="C153">
        <v>4</v>
      </c>
    </row>
    <row r="154" spans="1:3" x14ac:dyDescent="0.3">
      <c r="A154">
        <v>150140</v>
      </c>
      <c r="B154" t="s">
        <v>3808</v>
      </c>
      <c r="C154">
        <v>4</v>
      </c>
    </row>
    <row r="155" spans="1:3" x14ac:dyDescent="0.3">
      <c r="A155">
        <v>150145</v>
      </c>
      <c r="B155" t="s">
        <v>5158</v>
      </c>
      <c r="C155">
        <v>29</v>
      </c>
    </row>
    <row r="156" spans="1:3" x14ac:dyDescent="0.3">
      <c r="A156">
        <v>150150</v>
      </c>
      <c r="B156" t="s">
        <v>5157</v>
      </c>
      <c r="C156">
        <v>3</v>
      </c>
    </row>
    <row r="157" spans="1:3" x14ac:dyDescent="0.3">
      <c r="A157">
        <v>150157</v>
      </c>
      <c r="B157" t="s">
        <v>5004</v>
      </c>
      <c r="C157">
        <v>10</v>
      </c>
    </row>
    <row r="158" spans="1:3" x14ac:dyDescent="0.3">
      <c r="A158">
        <v>150160</v>
      </c>
      <c r="B158" t="s">
        <v>453</v>
      </c>
      <c r="C158">
        <v>3</v>
      </c>
    </row>
    <row r="159" spans="1:3" x14ac:dyDescent="0.3">
      <c r="A159">
        <v>150170</v>
      </c>
      <c r="B159" t="s">
        <v>5156</v>
      </c>
      <c r="C159">
        <v>21</v>
      </c>
    </row>
    <row r="160" spans="1:3" x14ac:dyDescent="0.3">
      <c r="A160">
        <v>150172</v>
      </c>
      <c r="B160" t="s">
        <v>5155</v>
      </c>
      <c r="C160">
        <v>43</v>
      </c>
    </row>
    <row r="161" spans="1:3" x14ac:dyDescent="0.3">
      <c r="A161">
        <v>150178</v>
      </c>
      <c r="B161" t="s">
        <v>5153</v>
      </c>
      <c r="C161">
        <v>36</v>
      </c>
    </row>
    <row r="162" spans="1:3" x14ac:dyDescent="0.3">
      <c r="A162">
        <v>150180</v>
      </c>
      <c r="B162" t="s">
        <v>5152</v>
      </c>
      <c r="C162">
        <v>4</v>
      </c>
    </row>
    <row r="163" spans="1:3" x14ac:dyDescent="0.3">
      <c r="A163">
        <v>150190</v>
      </c>
      <c r="B163" t="s">
        <v>5151</v>
      </c>
      <c r="C163">
        <v>2</v>
      </c>
    </row>
    <row r="164" spans="1:3" x14ac:dyDescent="0.3">
      <c r="A164">
        <v>150195</v>
      </c>
      <c r="B164" t="s">
        <v>5150</v>
      </c>
      <c r="C164">
        <v>49</v>
      </c>
    </row>
    <row r="165" spans="1:3" x14ac:dyDescent="0.3">
      <c r="A165">
        <v>150210</v>
      </c>
      <c r="B165" t="s">
        <v>5148</v>
      </c>
      <c r="C165">
        <v>7</v>
      </c>
    </row>
    <row r="166" spans="1:3" x14ac:dyDescent="0.3">
      <c r="A166">
        <v>150215</v>
      </c>
      <c r="B166" t="s">
        <v>5450</v>
      </c>
      <c r="C166">
        <v>18</v>
      </c>
    </row>
    <row r="167" spans="1:3" x14ac:dyDescent="0.3">
      <c r="A167">
        <v>150220</v>
      </c>
      <c r="B167" t="s">
        <v>1573</v>
      </c>
      <c r="C167">
        <v>6</v>
      </c>
    </row>
    <row r="168" spans="1:3" x14ac:dyDescent="0.3">
      <c r="A168">
        <v>150230</v>
      </c>
      <c r="B168" t="s">
        <v>5146</v>
      </c>
      <c r="C168">
        <v>8</v>
      </c>
    </row>
    <row r="169" spans="1:3" x14ac:dyDescent="0.3">
      <c r="A169">
        <v>150240</v>
      </c>
      <c r="B169" t="s">
        <v>5145</v>
      </c>
      <c r="C169">
        <v>8</v>
      </c>
    </row>
    <row r="170" spans="1:3" x14ac:dyDescent="0.3">
      <c r="A170">
        <v>150260</v>
      </c>
      <c r="B170" t="s">
        <v>5143</v>
      </c>
      <c r="C170">
        <v>2</v>
      </c>
    </row>
    <row r="171" spans="1:3" x14ac:dyDescent="0.3">
      <c r="A171">
        <v>150270</v>
      </c>
      <c r="B171" t="s">
        <v>5142</v>
      </c>
      <c r="C171">
        <v>9</v>
      </c>
    </row>
    <row r="172" spans="1:3" x14ac:dyDescent="0.3">
      <c r="A172">
        <v>150275</v>
      </c>
      <c r="B172" t="s">
        <v>5141</v>
      </c>
      <c r="C172">
        <v>4</v>
      </c>
    </row>
    <row r="173" spans="1:3" x14ac:dyDescent="0.3">
      <c r="A173">
        <v>150276</v>
      </c>
      <c r="B173" t="s">
        <v>5140</v>
      </c>
      <c r="C173">
        <v>17</v>
      </c>
    </row>
    <row r="174" spans="1:3" x14ac:dyDescent="0.3">
      <c r="A174">
        <v>150277</v>
      </c>
      <c r="B174" t="s">
        <v>5139</v>
      </c>
      <c r="C174">
        <v>3</v>
      </c>
    </row>
    <row r="175" spans="1:3" x14ac:dyDescent="0.3">
      <c r="A175">
        <v>150280</v>
      </c>
      <c r="B175" t="s">
        <v>5138</v>
      </c>
      <c r="C175">
        <v>6</v>
      </c>
    </row>
    <row r="176" spans="1:3" x14ac:dyDescent="0.3">
      <c r="A176">
        <v>150285</v>
      </c>
      <c r="B176" t="s">
        <v>5137</v>
      </c>
      <c r="C176">
        <v>5</v>
      </c>
    </row>
    <row r="177" spans="1:3" x14ac:dyDescent="0.3">
      <c r="A177">
        <v>150290</v>
      </c>
      <c r="B177" t="s">
        <v>5136</v>
      </c>
      <c r="C177">
        <v>2</v>
      </c>
    </row>
    <row r="178" spans="1:3" x14ac:dyDescent="0.3">
      <c r="A178">
        <v>150293</v>
      </c>
      <c r="B178" t="s">
        <v>5135</v>
      </c>
      <c r="C178">
        <v>34</v>
      </c>
    </row>
    <row r="179" spans="1:3" x14ac:dyDescent="0.3">
      <c r="A179">
        <v>150295</v>
      </c>
      <c r="B179" t="s">
        <v>5451</v>
      </c>
      <c r="C179">
        <v>10</v>
      </c>
    </row>
    <row r="180" spans="1:3" x14ac:dyDescent="0.3">
      <c r="A180">
        <v>150300</v>
      </c>
      <c r="B180" t="s">
        <v>5133</v>
      </c>
      <c r="C180">
        <v>9</v>
      </c>
    </row>
    <row r="181" spans="1:3" x14ac:dyDescent="0.3">
      <c r="A181">
        <v>150304</v>
      </c>
      <c r="B181" t="s">
        <v>5132</v>
      </c>
      <c r="C181">
        <v>9</v>
      </c>
    </row>
    <row r="182" spans="1:3" x14ac:dyDescent="0.3">
      <c r="A182">
        <v>150307</v>
      </c>
      <c r="B182" t="s">
        <v>5131</v>
      </c>
      <c r="C182">
        <v>17</v>
      </c>
    </row>
    <row r="183" spans="1:3" x14ac:dyDescent="0.3">
      <c r="A183">
        <v>150309</v>
      </c>
      <c r="B183" t="s">
        <v>5130</v>
      </c>
      <c r="C183">
        <v>71</v>
      </c>
    </row>
    <row r="184" spans="1:3" x14ac:dyDescent="0.3">
      <c r="A184">
        <v>150310</v>
      </c>
      <c r="B184" t="s">
        <v>5129</v>
      </c>
      <c r="C184">
        <v>2</v>
      </c>
    </row>
    <row r="185" spans="1:3" x14ac:dyDescent="0.3">
      <c r="A185">
        <v>150320</v>
      </c>
      <c r="B185" t="s">
        <v>5452</v>
      </c>
      <c r="C185">
        <v>4</v>
      </c>
    </row>
    <row r="186" spans="1:3" x14ac:dyDescent="0.3">
      <c r="A186">
        <v>150330</v>
      </c>
      <c r="B186" t="s">
        <v>5453</v>
      </c>
      <c r="C186">
        <v>26</v>
      </c>
    </row>
    <row r="187" spans="1:3" x14ac:dyDescent="0.3">
      <c r="A187">
        <v>150340</v>
      </c>
      <c r="B187" t="s">
        <v>5126</v>
      </c>
      <c r="C187">
        <v>1</v>
      </c>
    </row>
    <row r="188" spans="1:3" x14ac:dyDescent="0.3">
      <c r="A188">
        <v>150345</v>
      </c>
      <c r="B188" t="s">
        <v>5125</v>
      </c>
      <c r="C188">
        <v>23</v>
      </c>
    </row>
    <row r="189" spans="1:3" x14ac:dyDescent="0.3">
      <c r="A189">
        <v>150350</v>
      </c>
      <c r="B189" t="s">
        <v>5124</v>
      </c>
      <c r="C189">
        <v>7</v>
      </c>
    </row>
    <row r="190" spans="1:3" x14ac:dyDescent="0.3">
      <c r="A190">
        <v>150360</v>
      </c>
      <c r="B190" t="s">
        <v>5123</v>
      </c>
      <c r="C190">
        <v>106</v>
      </c>
    </row>
    <row r="191" spans="1:3" x14ac:dyDescent="0.3">
      <c r="A191">
        <v>150370</v>
      </c>
      <c r="B191" t="s">
        <v>5122</v>
      </c>
      <c r="C191">
        <v>25</v>
      </c>
    </row>
    <row r="192" spans="1:3" x14ac:dyDescent="0.3">
      <c r="A192">
        <v>150375</v>
      </c>
      <c r="B192" t="s">
        <v>5121</v>
      </c>
      <c r="C192">
        <v>18</v>
      </c>
    </row>
    <row r="193" spans="1:3" x14ac:dyDescent="0.3">
      <c r="A193">
        <v>150380</v>
      </c>
      <c r="B193" t="s">
        <v>5120</v>
      </c>
      <c r="C193">
        <v>24</v>
      </c>
    </row>
    <row r="194" spans="1:3" x14ac:dyDescent="0.3">
      <c r="A194">
        <v>150390</v>
      </c>
      <c r="B194" t="s">
        <v>5119</v>
      </c>
      <c r="C194">
        <v>37</v>
      </c>
    </row>
    <row r="195" spans="1:3" x14ac:dyDescent="0.3">
      <c r="A195">
        <v>150405</v>
      </c>
      <c r="B195" t="s">
        <v>5117</v>
      </c>
      <c r="C195">
        <v>15</v>
      </c>
    </row>
    <row r="196" spans="1:3" x14ac:dyDescent="0.3">
      <c r="A196">
        <v>150420</v>
      </c>
      <c r="B196" t="s">
        <v>5115</v>
      </c>
      <c r="C196">
        <v>42</v>
      </c>
    </row>
    <row r="197" spans="1:3" x14ac:dyDescent="0.3">
      <c r="A197">
        <v>150430</v>
      </c>
      <c r="B197" t="s">
        <v>5114</v>
      </c>
      <c r="C197">
        <v>1</v>
      </c>
    </row>
    <row r="198" spans="1:3" x14ac:dyDescent="0.3">
      <c r="A198">
        <v>150445</v>
      </c>
      <c r="B198" t="s">
        <v>5111</v>
      </c>
      <c r="C198">
        <v>125</v>
      </c>
    </row>
    <row r="199" spans="1:3" x14ac:dyDescent="0.3">
      <c r="A199">
        <v>150450</v>
      </c>
      <c r="B199" t="s">
        <v>5110</v>
      </c>
      <c r="C199">
        <v>1</v>
      </c>
    </row>
    <row r="200" spans="1:3" x14ac:dyDescent="0.3">
      <c r="A200">
        <v>150460</v>
      </c>
      <c r="B200" t="s">
        <v>5109</v>
      </c>
      <c r="C200">
        <v>1</v>
      </c>
    </row>
    <row r="201" spans="1:3" x14ac:dyDescent="0.3">
      <c r="A201">
        <v>150470</v>
      </c>
      <c r="B201" t="s">
        <v>5108</v>
      </c>
      <c r="C201">
        <v>7</v>
      </c>
    </row>
    <row r="202" spans="1:3" x14ac:dyDescent="0.3">
      <c r="A202">
        <v>150475</v>
      </c>
      <c r="B202" t="s">
        <v>5338</v>
      </c>
      <c r="C202">
        <v>21</v>
      </c>
    </row>
    <row r="203" spans="1:3" x14ac:dyDescent="0.3">
      <c r="A203">
        <v>150480</v>
      </c>
      <c r="B203" t="s">
        <v>4241</v>
      </c>
      <c r="C203">
        <v>125</v>
      </c>
    </row>
    <row r="204" spans="1:3" x14ac:dyDescent="0.3">
      <c r="A204">
        <v>150490</v>
      </c>
      <c r="B204" t="s">
        <v>5107</v>
      </c>
      <c r="C204">
        <v>3</v>
      </c>
    </row>
    <row r="205" spans="1:3" x14ac:dyDescent="0.3">
      <c r="A205">
        <v>150495</v>
      </c>
      <c r="B205" t="s">
        <v>5106</v>
      </c>
      <c r="C205">
        <v>48</v>
      </c>
    </row>
    <row r="206" spans="1:3" x14ac:dyDescent="0.3">
      <c r="A206">
        <v>150497</v>
      </c>
      <c r="B206" t="s">
        <v>5105</v>
      </c>
      <c r="C206">
        <v>6</v>
      </c>
    </row>
    <row r="207" spans="1:3" x14ac:dyDescent="0.3">
      <c r="A207">
        <v>150500</v>
      </c>
      <c r="B207" t="s">
        <v>5104</v>
      </c>
      <c r="C207">
        <v>1</v>
      </c>
    </row>
    <row r="208" spans="1:3" x14ac:dyDescent="0.3">
      <c r="A208">
        <v>150503</v>
      </c>
      <c r="B208" t="s">
        <v>5103</v>
      </c>
      <c r="C208">
        <v>56</v>
      </c>
    </row>
    <row r="209" spans="1:3" x14ac:dyDescent="0.3">
      <c r="A209">
        <v>150506</v>
      </c>
      <c r="B209" t="s">
        <v>5102</v>
      </c>
      <c r="C209">
        <v>49</v>
      </c>
    </row>
    <row r="210" spans="1:3" x14ac:dyDescent="0.3">
      <c r="A210">
        <v>150510</v>
      </c>
      <c r="B210" t="s">
        <v>5101</v>
      </c>
      <c r="C210">
        <v>18</v>
      </c>
    </row>
    <row r="211" spans="1:3" x14ac:dyDescent="0.3">
      <c r="A211">
        <v>150520</v>
      </c>
      <c r="B211" t="s">
        <v>5100</v>
      </c>
      <c r="C211">
        <v>26</v>
      </c>
    </row>
    <row r="212" spans="1:3" x14ac:dyDescent="0.3">
      <c r="A212">
        <v>150530</v>
      </c>
      <c r="B212" t="s">
        <v>5099</v>
      </c>
      <c r="C212">
        <v>31</v>
      </c>
    </row>
    <row r="213" spans="1:3" x14ac:dyDescent="0.3">
      <c r="A213">
        <v>150540</v>
      </c>
      <c r="B213" t="s">
        <v>5098</v>
      </c>
      <c r="C213">
        <v>3</v>
      </c>
    </row>
    <row r="214" spans="1:3" x14ac:dyDescent="0.3">
      <c r="A214">
        <v>150543</v>
      </c>
      <c r="B214" t="s">
        <v>5097</v>
      </c>
      <c r="C214">
        <v>42</v>
      </c>
    </row>
    <row r="215" spans="1:3" x14ac:dyDescent="0.3">
      <c r="A215">
        <v>150548</v>
      </c>
      <c r="B215" t="s">
        <v>5096</v>
      </c>
      <c r="C215">
        <v>25</v>
      </c>
    </row>
    <row r="216" spans="1:3" x14ac:dyDescent="0.3">
      <c r="A216">
        <v>150550</v>
      </c>
      <c r="B216" t="s">
        <v>5094</v>
      </c>
      <c r="C216">
        <v>102</v>
      </c>
    </row>
    <row r="217" spans="1:3" x14ac:dyDescent="0.3">
      <c r="A217">
        <v>150553</v>
      </c>
      <c r="B217" t="s">
        <v>5093</v>
      </c>
      <c r="C217">
        <v>58</v>
      </c>
    </row>
    <row r="218" spans="1:3" x14ac:dyDescent="0.3">
      <c r="A218">
        <v>150555</v>
      </c>
      <c r="B218" t="s">
        <v>5454</v>
      </c>
      <c r="C218">
        <v>1</v>
      </c>
    </row>
    <row r="219" spans="1:3" x14ac:dyDescent="0.3">
      <c r="A219">
        <v>150563</v>
      </c>
      <c r="B219" t="s">
        <v>5091</v>
      </c>
      <c r="C219">
        <v>1</v>
      </c>
    </row>
    <row r="220" spans="1:3" x14ac:dyDescent="0.3">
      <c r="A220">
        <v>150565</v>
      </c>
      <c r="B220" t="s">
        <v>5090</v>
      </c>
      <c r="C220">
        <v>36</v>
      </c>
    </row>
    <row r="221" spans="1:3" x14ac:dyDescent="0.3">
      <c r="A221">
        <v>150580</v>
      </c>
      <c r="B221" t="s">
        <v>5088</v>
      </c>
      <c r="C221">
        <v>113</v>
      </c>
    </row>
    <row r="222" spans="1:3" x14ac:dyDescent="0.3">
      <c r="A222">
        <v>150590</v>
      </c>
      <c r="B222" t="s">
        <v>5087</v>
      </c>
      <c r="C222">
        <v>10</v>
      </c>
    </row>
    <row r="223" spans="1:3" x14ac:dyDescent="0.3">
      <c r="A223">
        <v>150600</v>
      </c>
      <c r="B223" t="s">
        <v>5086</v>
      </c>
      <c r="C223">
        <v>79</v>
      </c>
    </row>
    <row r="224" spans="1:3" x14ac:dyDescent="0.3">
      <c r="A224">
        <v>150611</v>
      </c>
      <c r="B224" t="s">
        <v>5085</v>
      </c>
      <c r="C224">
        <v>1</v>
      </c>
    </row>
    <row r="225" spans="1:3" x14ac:dyDescent="0.3">
      <c r="A225">
        <v>150613</v>
      </c>
      <c r="B225" t="s">
        <v>4349</v>
      </c>
      <c r="C225">
        <v>26</v>
      </c>
    </row>
    <row r="226" spans="1:3" x14ac:dyDescent="0.3">
      <c r="A226">
        <v>150616</v>
      </c>
      <c r="B226" t="s">
        <v>5084</v>
      </c>
      <c r="C226">
        <v>16</v>
      </c>
    </row>
    <row r="227" spans="1:3" x14ac:dyDescent="0.3">
      <c r="A227">
        <v>150618</v>
      </c>
      <c r="B227" t="s">
        <v>5083</v>
      </c>
      <c r="C227">
        <v>32</v>
      </c>
    </row>
    <row r="228" spans="1:3" x14ac:dyDescent="0.3">
      <c r="A228">
        <v>150619</v>
      </c>
      <c r="B228" t="s">
        <v>5082</v>
      </c>
      <c r="C228">
        <v>62</v>
      </c>
    </row>
    <row r="229" spans="1:3" x14ac:dyDescent="0.3">
      <c r="A229">
        <v>150650</v>
      </c>
      <c r="B229" t="s">
        <v>5478</v>
      </c>
      <c r="C229">
        <v>1</v>
      </c>
    </row>
    <row r="230" spans="1:3" x14ac:dyDescent="0.3">
      <c r="A230">
        <v>150655</v>
      </c>
      <c r="B230" t="s">
        <v>5076</v>
      </c>
      <c r="C230">
        <v>3</v>
      </c>
    </row>
    <row r="231" spans="1:3" x14ac:dyDescent="0.3">
      <c r="A231">
        <v>150658</v>
      </c>
      <c r="B231" t="s">
        <v>5455</v>
      </c>
      <c r="C231">
        <v>9</v>
      </c>
    </row>
    <row r="232" spans="1:3" x14ac:dyDescent="0.3">
      <c r="A232">
        <v>150660</v>
      </c>
      <c r="B232" t="s">
        <v>5074</v>
      </c>
      <c r="C232">
        <v>6</v>
      </c>
    </row>
    <row r="233" spans="1:3" x14ac:dyDescent="0.3">
      <c r="A233">
        <v>150670</v>
      </c>
      <c r="B233" t="s">
        <v>5073</v>
      </c>
      <c r="C233">
        <v>7</v>
      </c>
    </row>
    <row r="234" spans="1:3" x14ac:dyDescent="0.3">
      <c r="A234">
        <v>150680</v>
      </c>
      <c r="B234" t="s">
        <v>4029</v>
      </c>
      <c r="C234">
        <v>224</v>
      </c>
    </row>
    <row r="235" spans="1:3" x14ac:dyDescent="0.3">
      <c r="A235">
        <v>150700</v>
      </c>
      <c r="B235" t="s">
        <v>5071</v>
      </c>
      <c r="C235">
        <v>1</v>
      </c>
    </row>
    <row r="236" spans="1:3" x14ac:dyDescent="0.3">
      <c r="A236">
        <v>150710</v>
      </c>
      <c r="B236" t="s">
        <v>5070</v>
      </c>
      <c r="C236">
        <v>1</v>
      </c>
    </row>
    <row r="237" spans="1:3" x14ac:dyDescent="0.3">
      <c r="A237">
        <v>150715</v>
      </c>
      <c r="B237" t="s">
        <v>5069</v>
      </c>
      <c r="C237">
        <v>9</v>
      </c>
    </row>
    <row r="238" spans="1:3" x14ac:dyDescent="0.3">
      <c r="A238">
        <v>150720</v>
      </c>
      <c r="B238" t="s">
        <v>5068</v>
      </c>
      <c r="C238">
        <v>2</v>
      </c>
    </row>
    <row r="239" spans="1:3" x14ac:dyDescent="0.3">
      <c r="A239">
        <v>150730</v>
      </c>
      <c r="B239" t="s">
        <v>5067</v>
      </c>
      <c r="C239">
        <v>54</v>
      </c>
    </row>
    <row r="240" spans="1:3" x14ac:dyDescent="0.3">
      <c r="A240">
        <v>150745</v>
      </c>
      <c r="B240" t="s">
        <v>5065</v>
      </c>
      <c r="C240">
        <v>9</v>
      </c>
    </row>
    <row r="241" spans="1:3" x14ac:dyDescent="0.3">
      <c r="A241">
        <v>150746</v>
      </c>
      <c r="B241" t="s">
        <v>5064</v>
      </c>
      <c r="C241">
        <v>1</v>
      </c>
    </row>
    <row r="242" spans="1:3" x14ac:dyDescent="0.3">
      <c r="A242">
        <v>150747</v>
      </c>
      <c r="B242" t="s">
        <v>5063</v>
      </c>
      <c r="C242">
        <v>1</v>
      </c>
    </row>
    <row r="243" spans="1:3" x14ac:dyDescent="0.3">
      <c r="A243">
        <v>150750</v>
      </c>
      <c r="B243" t="s">
        <v>5062</v>
      </c>
      <c r="C243">
        <v>14</v>
      </c>
    </row>
    <row r="244" spans="1:3" x14ac:dyDescent="0.3">
      <c r="A244">
        <v>150760</v>
      </c>
      <c r="B244" t="s">
        <v>5061</v>
      </c>
      <c r="C244">
        <v>1</v>
      </c>
    </row>
    <row r="245" spans="1:3" x14ac:dyDescent="0.3">
      <c r="A245">
        <v>150770</v>
      </c>
      <c r="B245" t="s">
        <v>5060</v>
      </c>
      <c r="C245">
        <v>7</v>
      </c>
    </row>
    <row r="246" spans="1:3" x14ac:dyDescent="0.3">
      <c r="A246">
        <v>150775</v>
      </c>
      <c r="B246" t="s">
        <v>2270</v>
      </c>
      <c r="C246">
        <v>1</v>
      </c>
    </row>
    <row r="247" spans="1:3" x14ac:dyDescent="0.3">
      <c r="A247">
        <v>150780</v>
      </c>
      <c r="B247" t="s">
        <v>5059</v>
      </c>
      <c r="C247">
        <v>25</v>
      </c>
    </row>
    <row r="248" spans="1:3" x14ac:dyDescent="0.3">
      <c r="A248">
        <v>150795</v>
      </c>
      <c r="B248" t="s">
        <v>5057</v>
      </c>
      <c r="C248">
        <v>88</v>
      </c>
    </row>
    <row r="249" spans="1:3" x14ac:dyDescent="0.3">
      <c r="A249">
        <v>150796</v>
      </c>
      <c r="B249" t="s">
        <v>5056</v>
      </c>
      <c r="C249">
        <v>1</v>
      </c>
    </row>
    <row r="250" spans="1:3" x14ac:dyDescent="0.3">
      <c r="A250">
        <v>150797</v>
      </c>
      <c r="B250" t="s">
        <v>5055</v>
      </c>
      <c r="C250">
        <v>8</v>
      </c>
    </row>
    <row r="251" spans="1:3" x14ac:dyDescent="0.3">
      <c r="A251">
        <v>150800</v>
      </c>
      <c r="B251" t="s">
        <v>5456</v>
      </c>
      <c r="C251">
        <v>96</v>
      </c>
    </row>
    <row r="252" spans="1:3" x14ac:dyDescent="0.3">
      <c r="A252">
        <v>150803</v>
      </c>
      <c r="B252" t="s">
        <v>5053</v>
      </c>
      <c r="C252">
        <v>6</v>
      </c>
    </row>
    <row r="253" spans="1:3" x14ac:dyDescent="0.3">
      <c r="A253">
        <v>150805</v>
      </c>
      <c r="B253" t="s">
        <v>5052</v>
      </c>
      <c r="C253">
        <v>35</v>
      </c>
    </row>
    <row r="254" spans="1:3" x14ac:dyDescent="0.3">
      <c r="A254">
        <v>150808</v>
      </c>
      <c r="B254" t="s">
        <v>5051</v>
      </c>
      <c r="C254">
        <v>49</v>
      </c>
    </row>
    <row r="255" spans="1:3" x14ac:dyDescent="0.3">
      <c r="A255">
        <v>150810</v>
      </c>
      <c r="B255" t="s">
        <v>5050</v>
      </c>
      <c r="C255">
        <v>22</v>
      </c>
    </row>
    <row r="256" spans="1:3" x14ac:dyDescent="0.3">
      <c r="A256">
        <v>150812</v>
      </c>
      <c r="B256" t="s">
        <v>5049</v>
      </c>
      <c r="C256">
        <v>54</v>
      </c>
    </row>
    <row r="257" spans="1:3" x14ac:dyDescent="0.3">
      <c r="A257">
        <v>150815</v>
      </c>
      <c r="B257" t="s">
        <v>5048</v>
      </c>
      <c r="C257">
        <v>123</v>
      </c>
    </row>
    <row r="258" spans="1:3" x14ac:dyDescent="0.3">
      <c r="A258">
        <v>150830</v>
      </c>
      <c r="B258" t="s">
        <v>5046</v>
      </c>
      <c r="C258">
        <v>40</v>
      </c>
    </row>
    <row r="259" spans="1:3" x14ac:dyDescent="0.3">
      <c r="A259">
        <v>150835</v>
      </c>
      <c r="B259" t="s">
        <v>5045</v>
      </c>
      <c r="C259">
        <v>26</v>
      </c>
    </row>
    <row r="260" spans="1:3" x14ac:dyDescent="0.3">
      <c r="A260">
        <v>150840</v>
      </c>
      <c r="B260" t="s">
        <v>5043</v>
      </c>
      <c r="C260">
        <v>10</v>
      </c>
    </row>
    <row r="261" spans="1:3" x14ac:dyDescent="0.3">
      <c r="A261">
        <v>160010</v>
      </c>
      <c r="B261" t="s">
        <v>5041</v>
      </c>
      <c r="C261">
        <v>2</v>
      </c>
    </row>
    <row r="262" spans="1:3" x14ac:dyDescent="0.3">
      <c r="A262">
        <v>160020</v>
      </c>
      <c r="B262" t="s">
        <v>5039</v>
      </c>
      <c r="C262">
        <v>32</v>
      </c>
    </row>
    <row r="263" spans="1:3" x14ac:dyDescent="0.3">
      <c r="A263">
        <v>160023</v>
      </c>
      <c r="B263" t="s">
        <v>5037</v>
      </c>
      <c r="C263">
        <v>2</v>
      </c>
    </row>
    <row r="264" spans="1:3" x14ac:dyDescent="0.3">
      <c r="A264">
        <v>160027</v>
      </c>
      <c r="B264" t="s">
        <v>5035</v>
      </c>
      <c r="C264">
        <v>90</v>
      </c>
    </row>
    <row r="265" spans="1:3" x14ac:dyDescent="0.3">
      <c r="A265">
        <v>160030</v>
      </c>
      <c r="B265" t="s">
        <v>5034</v>
      </c>
      <c r="C265">
        <v>80</v>
      </c>
    </row>
    <row r="266" spans="1:3" x14ac:dyDescent="0.3">
      <c r="A266">
        <v>160040</v>
      </c>
      <c r="B266" t="s">
        <v>5033</v>
      </c>
      <c r="C266">
        <v>3</v>
      </c>
    </row>
    <row r="267" spans="1:3" x14ac:dyDescent="0.3">
      <c r="A267">
        <v>160050</v>
      </c>
      <c r="B267" t="s">
        <v>5032</v>
      </c>
      <c r="C267">
        <v>47</v>
      </c>
    </row>
    <row r="268" spans="1:3" x14ac:dyDescent="0.3">
      <c r="A268">
        <v>160015</v>
      </c>
      <c r="B268" t="s">
        <v>5040</v>
      </c>
      <c r="C268">
        <v>15</v>
      </c>
    </row>
    <row r="269" spans="1:3" x14ac:dyDescent="0.3">
      <c r="A269">
        <v>160053</v>
      </c>
      <c r="B269" t="s">
        <v>5031</v>
      </c>
      <c r="C269">
        <v>14</v>
      </c>
    </row>
    <row r="270" spans="1:3" x14ac:dyDescent="0.3">
      <c r="A270">
        <v>160005</v>
      </c>
      <c r="B270" t="s">
        <v>5042</v>
      </c>
      <c r="C270">
        <v>4</v>
      </c>
    </row>
    <row r="271" spans="1:3" x14ac:dyDescent="0.3">
      <c r="A271">
        <v>160070</v>
      </c>
      <c r="B271" t="s">
        <v>5029</v>
      </c>
      <c r="C271">
        <v>7</v>
      </c>
    </row>
    <row r="272" spans="1:3" x14ac:dyDescent="0.3">
      <c r="A272">
        <v>160080</v>
      </c>
      <c r="B272" t="s">
        <v>5027</v>
      </c>
      <c r="C272">
        <v>5</v>
      </c>
    </row>
    <row r="273" spans="1:3" x14ac:dyDescent="0.3">
      <c r="A273">
        <v>170025</v>
      </c>
      <c r="B273" t="s">
        <v>5026</v>
      </c>
      <c r="C273">
        <v>2</v>
      </c>
    </row>
    <row r="274" spans="1:3" x14ac:dyDescent="0.3">
      <c r="A274">
        <v>170030</v>
      </c>
      <c r="B274" t="s">
        <v>5025</v>
      </c>
      <c r="C274">
        <v>1</v>
      </c>
    </row>
    <row r="275" spans="1:3" x14ac:dyDescent="0.3">
      <c r="A275">
        <v>170040</v>
      </c>
      <c r="B275" t="s">
        <v>5023</v>
      </c>
      <c r="C275">
        <v>6</v>
      </c>
    </row>
    <row r="276" spans="1:3" x14ac:dyDescent="0.3">
      <c r="A276">
        <v>170070</v>
      </c>
      <c r="B276" t="s">
        <v>954</v>
      </c>
      <c r="C276">
        <v>1</v>
      </c>
    </row>
    <row r="277" spans="1:3" x14ac:dyDescent="0.3">
      <c r="A277">
        <v>170100</v>
      </c>
      <c r="B277" t="s">
        <v>5022</v>
      </c>
      <c r="C277">
        <v>11</v>
      </c>
    </row>
    <row r="278" spans="1:3" x14ac:dyDescent="0.3">
      <c r="A278">
        <v>170110</v>
      </c>
      <c r="B278" t="s">
        <v>5020</v>
      </c>
      <c r="C278">
        <v>4</v>
      </c>
    </row>
    <row r="279" spans="1:3" x14ac:dyDescent="0.3">
      <c r="A279">
        <v>170190</v>
      </c>
      <c r="B279" t="s">
        <v>5018</v>
      </c>
      <c r="C279">
        <v>8</v>
      </c>
    </row>
    <row r="280" spans="1:3" x14ac:dyDescent="0.3">
      <c r="A280">
        <v>170200</v>
      </c>
      <c r="B280" t="s">
        <v>5017</v>
      </c>
      <c r="C280">
        <v>2</v>
      </c>
    </row>
    <row r="281" spans="1:3" x14ac:dyDescent="0.3">
      <c r="A281">
        <v>170210</v>
      </c>
      <c r="B281" t="s">
        <v>5016</v>
      </c>
      <c r="C281">
        <v>43</v>
      </c>
    </row>
    <row r="282" spans="1:3" x14ac:dyDescent="0.3">
      <c r="A282">
        <v>170220</v>
      </c>
      <c r="B282" t="s">
        <v>5015</v>
      </c>
      <c r="C282">
        <v>3</v>
      </c>
    </row>
    <row r="283" spans="1:3" x14ac:dyDescent="0.3">
      <c r="A283">
        <v>170230</v>
      </c>
      <c r="B283" t="s">
        <v>5014</v>
      </c>
      <c r="C283">
        <v>1</v>
      </c>
    </row>
    <row r="284" spans="1:3" x14ac:dyDescent="0.3">
      <c r="A284">
        <v>170240</v>
      </c>
      <c r="B284" t="s">
        <v>5013</v>
      </c>
      <c r="C284">
        <v>1</v>
      </c>
    </row>
    <row r="285" spans="1:3" x14ac:dyDescent="0.3">
      <c r="A285">
        <v>170255</v>
      </c>
      <c r="B285" t="s">
        <v>5012</v>
      </c>
      <c r="C285">
        <v>3</v>
      </c>
    </row>
    <row r="286" spans="1:3" x14ac:dyDescent="0.3">
      <c r="A286">
        <v>170270</v>
      </c>
      <c r="B286" t="s">
        <v>5011</v>
      </c>
      <c r="C286">
        <v>8</v>
      </c>
    </row>
    <row r="287" spans="1:3" x14ac:dyDescent="0.3">
      <c r="A287">
        <v>170290</v>
      </c>
      <c r="B287" t="s">
        <v>5010</v>
      </c>
      <c r="C287">
        <v>2</v>
      </c>
    </row>
    <row r="288" spans="1:3" x14ac:dyDescent="0.3">
      <c r="A288">
        <v>170305</v>
      </c>
      <c r="B288" t="s">
        <v>5008</v>
      </c>
      <c r="C288">
        <v>1</v>
      </c>
    </row>
    <row r="289" spans="1:3" x14ac:dyDescent="0.3">
      <c r="A289">
        <v>170310</v>
      </c>
      <c r="B289" t="s">
        <v>5006</v>
      </c>
      <c r="C289">
        <v>1</v>
      </c>
    </row>
    <row r="290" spans="1:3" x14ac:dyDescent="0.3">
      <c r="A290">
        <v>170320</v>
      </c>
      <c r="B290" t="s">
        <v>5005</v>
      </c>
      <c r="C290">
        <v>1</v>
      </c>
    </row>
    <row r="291" spans="1:3" x14ac:dyDescent="0.3">
      <c r="A291">
        <v>170330</v>
      </c>
      <c r="B291" t="s">
        <v>5004</v>
      </c>
      <c r="C291">
        <v>1</v>
      </c>
    </row>
    <row r="292" spans="1:3" x14ac:dyDescent="0.3">
      <c r="A292">
        <v>170360</v>
      </c>
      <c r="B292" t="s">
        <v>5003</v>
      </c>
      <c r="C292">
        <v>2</v>
      </c>
    </row>
    <row r="293" spans="1:3" x14ac:dyDescent="0.3">
      <c r="A293">
        <v>170370</v>
      </c>
      <c r="B293" t="s">
        <v>5002</v>
      </c>
      <c r="C293">
        <v>6</v>
      </c>
    </row>
    <row r="294" spans="1:3" x14ac:dyDescent="0.3">
      <c r="A294">
        <v>170380</v>
      </c>
      <c r="B294" t="s">
        <v>5001</v>
      </c>
      <c r="C294">
        <v>2</v>
      </c>
    </row>
    <row r="295" spans="1:3" x14ac:dyDescent="0.3">
      <c r="A295">
        <v>170388</v>
      </c>
      <c r="B295" t="s">
        <v>4998</v>
      </c>
      <c r="C295">
        <v>1</v>
      </c>
    </row>
    <row r="296" spans="1:3" x14ac:dyDescent="0.3">
      <c r="A296">
        <v>170389</v>
      </c>
      <c r="B296" t="s">
        <v>4997</v>
      </c>
      <c r="C296">
        <v>4</v>
      </c>
    </row>
    <row r="297" spans="1:3" x14ac:dyDescent="0.3">
      <c r="A297">
        <v>170410</v>
      </c>
      <c r="B297" t="s">
        <v>869</v>
      </c>
      <c r="C297">
        <v>2</v>
      </c>
    </row>
    <row r="298" spans="1:3" x14ac:dyDescent="0.3">
      <c r="A298">
        <v>170510</v>
      </c>
      <c r="B298" t="s">
        <v>4994</v>
      </c>
      <c r="C298">
        <v>2</v>
      </c>
    </row>
    <row r="299" spans="1:3" x14ac:dyDescent="0.3">
      <c r="A299">
        <v>170460</v>
      </c>
      <c r="B299" t="s">
        <v>4995</v>
      </c>
      <c r="C299">
        <v>1</v>
      </c>
    </row>
    <row r="300" spans="1:3" x14ac:dyDescent="0.3">
      <c r="A300">
        <v>170550</v>
      </c>
      <c r="B300" t="s">
        <v>4993</v>
      </c>
      <c r="C300">
        <v>1</v>
      </c>
    </row>
    <row r="301" spans="1:3" x14ac:dyDescent="0.3">
      <c r="A301">
        <v>171670</v>
      </c>
      <c r="B301" t="s">
        <v>4942</v>
      </c>
      <c r="C301">
        <v>2</v>
      </c>
    </row>
    <row r="302" spans="1:3" x14ac:dyDescent="0.3">
      <c r="A302">
        <v>170555</v>
      </c>
      <c r="B302" t="s">
        <v>4992</v>
      </c>
      <c r="C302">
        <v>3</v>
      </c>
    </row>
    <row r="303" spans="1:3" x14ac:dyDescent="0.3">
      <c r="A303">
        <v>170600</v>
      </c>
      <c r="B303" t="s">
        <v>5479</v>
      </c>
      <c r="C303">
        <v>4</v>
      </c>
    </row>
    <row r="304" spans="1:3" x14ac:dyDescent="0.3">
      <c r="A304">
        <v>170700</v>
      </c>
      <c r="B304" t="s">
        <v>4986</v>
      </c>
      <c r="C304">
        <v>9</v>
      </c>
    </row>
    <row r="305" spans="1:3" x14ac:dyDescent="0.3">
      <c r="A305">
        <v>170710</v>
      </c>
      <c r="B305" t="s">
        <v>4985</v>
      </c>
      <c r="C305">
        <v>4</v>
      </c>
    </row>
    <row r="306" spans="1:3" x14ac:dyDescent="0.3">
      <c r="A306">
        <v>170720</v>
      </c>
      <c r="B306" t="s">
        <v>4984</v>
      </c>
      <c r="C306">
        <v>8</v>
      </c>
    </row>
    <row r="307" spans="1:3" x14ac:dyDescent="0.3">
      <c r="A307">
        <v>170730</v>
      </c>
      <c r="B307" t="s">
        <v>4983</v>
      </c>
      <c r="C307">
        <v>2</v>
      </c>
    </row>
    <row r="308" spans="1:3" x14ac:dyDescent="0.3">
      <c r="A308">
        <v>170740</v>
      </c>
      <c r="B308" t="s">
        <v>4629</v>
      </c>
      <c r="C308">
        <v>6</v>
      </c>
    </row>
    <row r="309" spans="1:3" x14ac:dyDescent="0.3">
      <c r="A309">
        <v>170765</v>
      </c>
      <c r="B309" t="s">
        <v>4982</v>
      </c>
      <c r="C309">
        <v>1</v>
      </c>
    </row>
    <row r="310" spans="1:3" x14ac:dyDescent="0.3">
      <c r="A310">
        <v>170770</v>
      </c>
      <c r="B310" t="s">
        <v>3526</v>
      </c>
      <c r="C310">
        <v>2</v>
      </c>
    </row>
    <row r="311" spans="1:3" x14ac:dyDescent="0.3">
      <c r="A311">
        <v>170825</v>
      </c>
      <c r="B311" t="s">
        <v>4980</v>
      </c>
      <c r="C311">
        <v>7</v>
      </c>
    </row>
    <row r="312" spans="1:3" x14ac:dyDescent="0.3">
      <c r="A312">
        <v>170830</v>
      </c>
      <c r="B312" t="s">
        <v>4979</v>
      </c>
      <c r="C312">
        <v>1</v>
      </c>
    </row>
    <row r="313" spans="1:3" x14ac:dyDescent="0.3">
      <c r="A313">
        <v>170900</v>
      </c>
      <c r="B313" t="s">
        <v>4978</v>
      </c>
      <c r="C313">
        <v>2</v>
      </c>
    </row>
    <row r="314" spans="1:3" x14ac:dyDescent="0.3">
      <c r="A314">
        <v>170930</v>
      </c>
      <c r="B314" t="s">
        <v>4977</v>
      </c>
      <c r="C314">
        <v>6</v>
      </c>
    </row>
    <row r="315" spans="1:3" x14ac:dyDescent="0.3">
      <c r="A315">
        <v>170950</v>
      </c>
      <c r="B315" t="s">
        <v>4976</v>
      </c>
      <c r="C315">
        <v>5</v>
      </c>
    </row>
    <row r="316" spans="1:3" x14ac:dyDescent="0.3">
      <c r="A316">
        <v>171050</v>
      </c>
      <c r="B316" t="s">
        <v>4975</v>
      </c>
      <c r="C316">
        <v>3</v>
      </c>
    </row>
    <row r="317" spans="1:3" x14ac:dyDescent="0.3">
      <c r="A317">
        <v>171090</v>
      </c>
      <c r="B317" t="s">
        <v>4973</v>
      </c>
      <c r="C317">
        <v>1</v>
      </c>
    </row>
    <row r="318" spans="1:3" x14ac:dyDescent="0.3">
      <c r="A318">
        <v>171110</v>
      </c>
      <c r="B318" t="s">
        <v>4972</v>
      </c>
      <c r="C318">
        <v>2</v>
      </c>
    </row>
    <row r="319" spans="1:3" x14ac:dyDescent="0.3">
      <c r="A319">
        <v>171150</v>
      </c>
      <c r="B319" t="s">
        <v>4971</v>
      </c>
      <c r="C319">
        <v>1</v>
      </c>
    </row>
    <row r="320" spans="1:3" x14ac:dyDescent="0.3">
      <c r="A320">
        <v>171180</v>
      </c>
      <c r="B320" t="s">
        <v>4970</v>
      </c>
      <c r="C320">
        <v>1</v>
      </c>
    </row>
    <row r="321" spans="1:3" x14ac:dyDescent="0.3">
      <c r="A321">
        <v>171190</v>
      </c>
      <c r="B321" t="s">
        <v>4969</v>
      </c>
      <c r="C321">
        <v>1</v>
      </c>
    </row>
    <row r="322" spans="1:3" x14ac:dyDescent="0.3">
      <c r="A322">
        <v>171215</v>
      </c>
      <c r="B322" t="s">
        <v>4967</v>
      </c>
      <c r="C322">
        <v>1</v>
      </c>
    </row>
    <row r="323" spans="1:3" x14ac:dyDescent="0.3">
      <c r="A323">
        <v>171240</v>
      </c>
      <c r="B323" t="s">
        <v>4966</v>
      </c>
      <c r="C323">
        <v>1</v>
      </c>
    </row>
    <row r="324" spans="1:3" x14ac:dyDescent="0.3">
      <c r="A324">
        <v>171245</v>
      </c>
      <c r="B324" t="s">
        <v>4965</v>
      </c>
      <c r="C324">
        <v>1</v>
      </c>
    </row>
    <row r="325" spans="1:3" x14ac:dyDescent="0.3">
      <c r="A325">
        <v>171250</v>
      </c>
      <c r="B325" t="s">
        <v>4964</v>
      </c>
      <c r="C325">
        <v>8</v>
      </c>
    </row>
    <row r="326" spans="1:3" x14ac:dyDescent="0.3">
      <c r="A326">
        <v>171280</v>
      </c>
      <c r="B326" t="s">
        <v>4962</v>
      </c>
      <c r="C326">
        <v>1</v>
      </c>
    </row>
    <row r="327" spans="1:3" x14ac:dyDescent="0.3">
      <c r="A327">
        <v>171320</v>
      </c>
      <c r="B327" t="s">
        <v>4961</v>
      </c>
      <c r="C327">
        <v>3</v>
      </c>
    </row>
    <row r="328" spans="1:3" x14ac:dyDescent="0.3">
      <c r="A328">
        <v>171330</v>
      </c>
      <c r="B328" t="s">
        <v>4960</v>
      </c>
      <c r="C328">
        <v>2</v>
      </c>
    </row>
    <row r="329" spans="1:3" x14ac:dyDescent="0.3">
      <c r="A329">
        <v>171360</v>
      </c>
      <c r="B329" t="s">
        <v>4959</v>
      </c>
      <c r="C329">
        <v>9</v>
      </c>
    </row>
    <row r="330" spans="1:3" x14ac:dyDescent="0.3">
      <c r="A330">
        <v>171370</v>
      </c>
      <c r="B330" t="s">
        <v>4958</v>
      </c>
      <c r="C330">
        <v>2</v>
      </c>
    </row>
    <row r="331" spans="1:3" x14ac:dyDescent="0.3">
      <c r="A331">
        <v>171420</v>
      </c>
      <c r="B331" t="s">
        <v>2303</v>
      </c>
      <c r="C331">
        <v>1</v>
      </c>
    </row>
    <row r="332" spans="1:3" x14ac:dyDescent="0.3">
      <c r="A332">
        <v>171430</v>
      </c>
      <c r="B332" t="s">
        <v>3390</v>
      </c>
      <c r="C332">
        <v>2</v>
      </c>
    </row>
    <row r="333" spans="1:3" x14ac:dyDescent="0.3">
      <c r="A333">
        <v>171488</v>
      </c>
      <c r="B333" t="s">
        <v>4064</v>
      </c>
      <c r="C333">
        <v>2</v>
      </c>
    </row>
    <row r="334" spans="1:3" x14ac:dyDescent="0.3">
      <c r="A334">
        <v>171510</v>
      </c>
      <c r="B334" t="s">
        <v>4954</v>
      </c>
      <c r="C334">
        <v>1</v>
      </c>
    </row>
    <row r="335" spans="1:3" x14ac:dyDescent="0.3">
      <c r="A335">
        <v>171515</v>
      </c>
      <c r="B335" t="s">
        <v>4953</v>
      </c>
      <c r="C335">
        <v>1</v>
      </c>
    </row>
    <row r="336" spans="1:3" x14ac:dyDescent="0.3">
      <c r="A336">
        <v>171525</v>
      </c>
      <c r="B336" t="s">
        <v>4952</v>
      </c>
      <c r="C336">
        <v>2</v>
      </c>
    </row>
    <row r="337" spans="1:3" x14ac:dyDescent="0.3">
      <c r="A337">
        <v>172100</v>
      </c>
      <c r="B337" t="s">
        <v>1400</v>
      </c>
      <c r="C337">
        <v>75</v>
      </c>
    </row>
    <row r="338" spans="1:3" x14ac:dyDescent="0.3">
      <c r="A338">
        <v>171380</v>
      </c>
      <c r="B338" t="s">
        <v>4957</v>
      </c>
      <c r="C338">
        <v>2</v>
      </c>
    </row>
    <row r="339" spans="1:3" x14ac:dyDescent="0.3">
      <c r="A339">
        <v>171575</v>
      </c>
      <c r="B339" t="s">
        <v>4949</v>
      </c>
      <c r="C339">
        <v>3</v>
      </c>
    </row>
    <row r="340" spans="1:3" x14ac:dyDescent="0.3">
      <c r="A340">
        <v>171610</v>
      </c>
      <c r="B340" t="s">
        <v>4948</v>
      </c>
      <c r="C340">
        <v>7</v>
      </c>
    </row>
    <row r="341" spans="1:3" x14ac:dyDescent="0.3">
      <c r="A341">
        <v>171620</v>
      </c>
      <c r="B341" t="s">
        <v>4947</v>
      </c>
      <c r="C341">
        <v>1</v>
      </c>
    </row>
    <row r="342" spans="1:3" x14ac:dyDescent="0.3">
      <c r="A342">
        <v>171650</v>
      </c>
      <c r="B342" t="s">
        <v>4945</v>
      </c>
      <c r="C342">
        <v>3</v>
      </c>
    </row>
    <row r="343" spans="1:3" x14ac:dyDescent="0.3">
      <c r="A343">
        <v>171665</v>
      </c>
      <c r="B343" t="s">
        <v>4943</v>
      </c>
      <c r="C343">
        <v>1</v>
      </c>
    </row>
    <row r="344" spans="1:3" x14ac:dyDescent="0.3">
      <c r="A344">
        <v>171700</v>
      </c>
      <c r="B344" t="s">
        <v>4941</v>
      </c>
      <c r="C344">
        <v>3</v>
      </c>
    </row>
    <row r="345" spans="1:3" x14ac:dyDescent="0.3">
      <c r="A345">
        <v>171720</v>
      </c>
      <c r="B345" t="s">
        <v>4940</v>
      </c>
      <c r="C345">
        <v>2</v>
      </c>
    </row>
    <row r="346" spans="1:3" x14ac:dyDescent="0.3">
      <c r="A346">
        <v>171750</v>
      </c>
      <c r="B346" t="s">
        <v>4939</v>
      </c>
      <c r="C346">
        <v>5</v>
      </c>
    </row>
    <row r="347" spans="1:3" x14ac:dyDescent="0.3">
      <c r="A347">
        <v>171780</v>
      </c>
      <c r="B347" t="s">
        <v>4938</v>
      </c>
      <c r="C347">
        <v>2</v>
      </c>
    </row>
    <row r="348" spans="1:3" x14ac:dyDescent="0.3">
      <c r="A348">
        <v>171790</v>
      </c>
      <c r="B348" t="s">
        <v>4937</v>
      </c>
      <c r="C348">
        <v>16</v>
      </c>
    </row>
    <row r="349" spans="1:3" x14ac:dyDescent="0.3">
      <c r="A349">
        <v>171820</v>
      </c>
      <c r="B349" t="s">
        <v>4935</v>
      </c>
      <c r="C349">
        <v>16</v>
      </c>
    </row>
    <row r="350" spans="1:3" x14ac:dyDescent="0.3">
      <c r="A350">
        <v>171840</v>
      </c>
      <c r="B350" t="s">
        <v>2368</v>
      </c>
      <c r="C350">
        <v>1</v>
      </c>
    </row>
    <row r="351" spans="1:3" x14ac:dyDescent="0.3">
      <c r="A351">
        <v>171850</v>
      </c>
      <c r="B351" t="s">
        <v>4932</v>
      </c>
      <c r="C351">
        <v>4</v>
      </c>
    </row>
    <row r="352" spans="1:3" x14ac:dyDescent="0.3">
      <c r="A352">
        <v>171855</v>
      </c>
      <c r="B352" t="s">
        <v>2636</v>
      </c>
      <c r="C352">
        <v>2</v>
      </c>
    </row>
    <row r="353" spans="1:3" x14ac:dyDescent="0.3">
      <c r="A353">
        <v>171865</v>
      </c>
      <c r="B353" t="s">
        <v>4931</v>
      </c>
      <c r="C353">
        <v>3</v>
      </c>
    </row>
    <row r="354" spans="1:3" x14ac:dyDescent="0.3">
      <c r="A354">
        <v>171870</v>
      </c>
      <c r="B354" t="s">
        <v>5480</v>
      </c>
      <c r="C354">
        <v>3</v>
      </c>
    </row>
    <row r="355" spans="1:3" x14ac:dyDescent="0.3">
      <c r="A355">
        <v>171875</v>
      </c>
      <c r="B355" t="s">
        <v>4929</v>
      </c>
      <c r="C355">
        <v>3</v>
      </c>
    </row>
    <row r="356" spans="1:3" x14ac:dyDescent="0.3">
      <c r="A356">
        <v>171884</v>
      </c>
      <c r="B356" t="s">
        <v>4927</v>
      </c>
      <c r="C356">
        <v>3</v>
      </c>
    </row>
    <row r="357" spans="1:3" x14ac:dyDescent="0.3">
      <c r="A357">
        <v>171886</v>
      </c>
      <c r="B357" t="s">
        <v>5481</v>
      </c>
      <c r="C357">
        <v>4</v>
      </c>
    </row>
    <row r="358" spans="1:3" x14ac:dyDescent="0.3">
      <c r="A358">
        <v>171889</v>
      </c>
      <c r="B358" t="s">
        <v>4924</v>
      </c>
      <c r="C358">
        <v>2</v>
      </c>
    </row>
    <row r="359" spans="1:3" x14ac:dyDescent="0.3">
      <c r="A359">
        <v>171890</v>
      </c>
      <c r="B359" t="s">
        <v>4923</v>
      </c>
      <c r="C359">
        <v>2</v>
      </c>
    </row>
    <row r="360" spans="1:3" x14ac:dyDescent="0.3">
      <c r="A360">
        <v>171900</v>
      </c>
      <c r="B360" t="s">
        <v>4922</v>
      </c>
      <c r="C360">
        <v>2</v>
      </c>
    </row>
    <row r="361" spans="1:3" x14ac:dyDescent="0.3">
      <c r="A361">
        <v>172000</v>
      </c>
      <c r="B361" t="s">
        <v>4921</v>
      </c>
      <c r="C361">
        <v>1</v>
      </c>
    </row>
    <row r="362" spans="1:3" x14ac:dyDescent="0.3">
      <c r="A362">
        <v>172010</v>
      </c>
      <c r="B362" t="s">
        <v>4920</v>
      </c>
      <c r="C362">
        <v>1</v>
      </c>
    </row>
    <row r="363" spans="1:3" x14ac:dyDescent="0.3">
      <c r="A363">
        <v>172020</v>
      </c>
      <c r="B363" t="s">
        <v>4918</v>
      </c>
      <c r="C363">
        <v>1</v>
      </c>
    </row>
    <row r="364" spans="1:3" x14ac:dyDescent="0.3">
      <c r="A364">
        <v>172030</v>
      </c>
      <c r="B364" t="s">
        <v>4916</v>
      </c>
      <c r="C364">
        <v>1</v>
      </c>
    </row>
    <row r="365" spans="1:3" x14ac:dyDescent="0.3">
      <c r="A365">
        <v>172049</v>
      </c>
      <c r="B365" t="s">
        <v>5482</v>
      </c>
      <c r="C365">
        <v>1</v>
      </c>
    </row>
    <row r="366" spans="1:3" x14ac:dyDescent="0.3">
      <c r="A366">
        <v>172065</v>
      </c>
      <c r="B366" t="s">
        <v>4914</v>
      </c>
      <c r="C366">
        <v>1</v>
      </c>
    </row>
    <row r="367" spans="1:3" x14ac:dyDescent="0.3">
      <c r="A367">
        <v>172080</v>
      </c>
      <c r="B367" t="s">
        <v>4913</v>
      </c>
      <c r="C367">
        <v>2</v>
      </c>
    </row>
    <row r="368" spans="1:3" x14ac:dyDescent="0.3">
      <c r="A368">
        <v>172090</v>
      </c>
      <c r="B368" t="s">
        <v>4911</v>
      </c>
      <c r="C368">
        <v>3</v>
      </c>
    </row>
    <row r="369" spans="1:3" x14ac:dyDescent="0.3">
      <c r="A369">
        <v>172110</v>
      </c>
      <c r="B369" t="s">
        <v>4908</v>
      </c>
      <c r="C369">
        <v>14</v>
      </c>
    </row>
    <row r="370" spans="1:3" x14ac:dyDescent="0.3">
      <c r="A370">
        <v>172120</v>
      </c>
      <c r="B370" t="s">
        <v>4907</v>
      </c>
      <c r="C370">
        <v>3</v>
      </c>
    </row>
    <row r="371" spans="1:3" x14ac:dyDescent="0.3">
      <c r="A371">
        <v>172130</v>
      </c>
      <c r="B371" t="s">
        <v>4905</v>
      </c>
      <c r="C371">
        <v>3</v>
      </c>
    </row>
    <row r="372" spans="1:3" x14ac:dyDescent="0.3">
      <c r="A372">
        <v>172210</v>
      </c>
      <c r="B372" t="s">
        <v>4902</v>
      </c>
      <c r="C372">
        <v>8</v>
      </c>
    </row>
    <row r="373" spans="1:3" x14ac:dyDescent="0.3">
      <c r="A373">
        <v>210005</v>
      </c>
      <c r="B373" t="s">
        <v>4901</v>
      </c>
      <c r="C373">
        <v>75</v>
      </c>
    </row>
    <row r="374" spans="1:3" x14ac:dyDescent="0.3">
      <c r="A374">
        <v>210020</v>
      </c>
      <c r="B374" t="s">
        <v>4898</v>
      </c>
      <c r="C374">
        <v>13</v>
      </c>
    </row>
    <row r="375" spans="1:3" x14ac:dyDescent="0.3">
      <c r="A375">
        <v>210030</v>
      </c>
      <c r="B375" t="s">
        <v>4897</v>
      </c>
      <c r="C375">
        <v>1</v>
      </c>
    </row>
    <row r="376" spans="1:3" x14ac:dyDescent="0.3">
      <c r="A376">
        <v>210040</v>
      </c>
      <c r="B376" t="s">
        <v>4896</v>
      </c>
      <c r="C376">
        <v>1</v>
      </c>
    </row>
    <row r="377" spans="1:3" x14ac:dyDescent="0.3">
      <c r="A377">
        <v>210043</v>
      </c>
      <c r="B377" t="s">
        <v>4895</v>
      </c>
      <c r="C377">
        <v>1</v>
      </c>
    </row>
    <row r="378" spans="1:3" x14ac:dyDescent="0.3">
      <c r="A378">
        <v>210047</v>
      </c>
      <c r="B378" t="s">
        <v>4894</v>
      </c>
      <c r="C378">
        <v>35</v>
      </c>
    </row>
    <row r="379" spans="1:3" x14ac:dyDescent="0.3">
      <c r="A379">
        <v>210055</v>
      </c>
      <c r="B379" t="s">
        <v>4892</v>
      </c>
      <c r="C379">
        <v>5</v>
      </c>
    </row>
    <row r="380" spans="1:3" x14ac:dyDescent="0.3">
      <c r="A380">
        <v>210060</v>
      </c>
      <c r="B380" t="s">
        <v>4891</v>
      </c>
      <c r="C380">
        <v>10</v>
      </c>
    </row>
    <row r="381" spans="1:3" x14ac:dyDescent="0.3">
      <c r="A381">
        <v>210070</v>
      </c>
      <c r="B381" t="s">
        <v>4890</v>
      </c>
      <c r="C381">
        <v>1</v>
      </c>
    </row>
    <row r="382" spans="1:3" x14ac:dyDescent="0.3">
      <c r="A382">
        <v>210080</v>
      </c>
      <c r="B382" t="s">
        <v>4889</v>
      </c>
      <c r="C382">
        <v>14</v>
      </c>
    </row>
    <row r="383" spans="1:3" x14ac:dyDescent="0.3">
      <c r="A383">
        <v>210083</v>
      </c>
      <c r="B383" t="s">
        <v>5483</v>
      </c>
      <c r="C383">
        <v>1</v>
      </c>
    </row>
    <row r="384" spans="1:3" x14ac:dyDescent="0.3">
      <c r="A384">
        <v>210087</v>
      </c>
      <c r="B384" t="s">
        <v>4887</v>
      </c>
      <c r="C384">
        <v>13</v>
      </c>
    </row>
    <row r="385" spans="1:3" x14ac:dyDescent="0.3">
      <c r="A385">
        <v>210095</v>
      </c>
      <c r="B385" t="s">
        <v>4885</v>
      </c>
      <c r="C385">
        <v>8</v>
      </c>
    </row>
    <row r="386" spans="1:3" x14ac:dyDescent="0.3">
      <c r="A386">
        <v>210110</v>
      </c>
      <c r="B386" t="s">
        <v>4883</v>
      </c>
      <c r="C386">
        <v>18</v>
      </c>
    </row>
    <row r="387" spans="1:3" x14ac:dyDescent="0.3">
      <c r="A387">
        <v>210120</v>
      </c>
      <c r="B387" t="s">
        <v>4882</v>
      </c>
      <c r="C387">
        <v>4</v>
      </c>
    </row>
    <row r="388" spans="1:3" x14ac:dyDescent="0.3">
      <c r="A388">
        <v>210125</v>
      </c>
      <c r="B388" t="s">
        <v>4881</v>
      </c>
      <c r="C388">
        <v>2</v>
      </c>
    </row>
    <row r="389" spans="1:3" x14ac:dyDescent="0.3">
      <c r="A389">
        <v>210130</v>
      </c>
      <c r="B389" t="s">
        <v>4880</v>
      </c>
      <c r="C389">
        <v>2</v>
      </c>
    </row>
    <row r="390" spans="1:3" x14ac:dyDescent="0.3">
      <c r="A390">
        <v>210140</v>
      </c>
      <c r="B390" t="s">
        <v>4878</v>
      </c>
      <c r="C390">
        <v>4</v>
      </c>
    </row>
    <row r="391" spans="1:3" x14ac:dyDescent="0.3">
      <c r="A391">
        <v>210160</v>
      </c>
      <c r="B391" t="s">
        <v>4876</v>
      </c>
      <c r="C391">
        <v>11</v>
      </c>
    </row>
    <row r="392" spans="1:3" x14ac:dyDescent="0.3">
      <c r="A392">
        <v>210170</v>
      </c>
      <c r="B392" t="s">
        <v>4875</v>
      </c>
      <c r="C392">
        <v>75</v>
      </c>
    </row>
    <row r="393" spans="1:3" x14ac:dyDescent="0.3">
      <c r="A393">
        <v>210173</v>
      </c>
      <c r="B393" t="s">
        <v>4874</v>
      </c>
      <c r="C393">
        <v>2</v>
      </c>
    </row>
    <row r="394" spans="1:3" x14ac:dyDescent="0.3">
      <c r="A394">
        <v>210197</v>
      </c>
      <c r="B394" t="s">
        <v>4869</v>
      </c>
      <c r="C394">
        <v>3</v>
      </c>
    </row>
    <row r="395" spans="1:3" x14ac:dyDescent="0.3">
      <c r="A395">
        <v>210200</v>
      </c>
      <c r="B395" t="s">
        <v>2338</v>
      </c>
      <c r="C395">
        <v>15</v>
      </c>
    </row>
    <row r="396" spans="1:3" x14ac:dyDescent="0.3">
      <c r="A396">
        <v>210203</v>
      </c>
      <c r="B396" t="s">
        <v>5457</v>
      </c>
      <c r="C396">
        <v>7</v>
      </c>
    </row>
    <row r="397" spans="1:3" x14ac:dyDescent="0.3">
      <c r="A397">
        <v>210207</v>
      </c>
      <c r="B397" t="s">
        <v>4867</v>
      </c>
      <c r="C397">
        <v>2</v>
      </c>
    </row>
    <row r="398" spans="1:3" x14ac:dyDescent="0.3">
      <c r="A398">
        <v>210210</v>
      </c>
      <c r="B398" t="s">
        <v>4866</v>
      </c>
      <c r="C398">
        <v>7</v>
      </c>
    </row>
    <row r="399" spans="1:3" x14ac:dyDescent="0.3">
      <c r="A399">
        <v>210215</v>
      </c>
      <c r="B399" t="s">
        <v>4865</v>
      </c>
      <c r="C399">
        <v>1</v>
      </c>
    </row>
    <row r="400" spans="1:3" x14ac:dyDescent="0.3">
      <c r="A400">
        <v>210220</v>
      </c>
      <c r="B400" t="s">
        <v>4864</v>
      </c>
      <c r="C400">
        <v>3</v>
      </c>
    </row>
    <row r="401" spans="1:3" x14ac:dyDescent="0.3">
      <c r="A401">
        <v>210230</v>
      </c>
      <c r="B401" t="s">
        <v>4863</v>
      </c>
      <c r="C401">
        <v>2</v>
      </c>
    </row>
    <row r="402" spans="1:3" x14ac:dyDescent="0.3">
      <c r="A402">
        <v>210232</v>
      </c>
      <c r="B402" t="s">
        <v>4862</v>
      </c>
      <c r="C402">
        <v>38</v>
      </c>
    </row>
    <row r="403" spans="1:3" x14ac:dyDescent="0.3">
      <c r="A403">
        <v>210235</v>
      </c>
      <c r="B403" t="s">
        <v>4861</v>
      </c>
      <c r="C403">
        <v>3</v>
      </c>
    </row>
    <row r="404" spans="1:3" x14ac:dyDescent="0.3">
      <c r="A404">
        <v>210237</v>
      </c>
      <c r="B404" t="s">
        <v>4860</v>
      </c>
      <c r="C404">
        <v>3</v>
      </c>
    </row>
    <row r="405" spans="1:3" x14ac:dyDescent="0.3">
      <c r="A405">
        <v>210255</v>
      </c>
      <c r="B405" t="s">
        <v>4857</v>
      </c>
      <c r="C405">
        <v>4</v>
      </c>
    </row>
    <row r="406" spans="1:3" x14ac:dyDescent="0.3">
      <c r="A406">
        <v>210260</v>
      </c>
      <c r="B406" t="s">
        <v>4856</v>
      </c>
      <c r="C406">
        <v>17</v>
      </c>
    </row>
    <row r="407" spans="1:3" x14ac:dyDescent="0.3">
      <c r="A407">
        <v>210270</v>
      </c>
      <c r="B407" t="s">
        <v>4855</v>
      </c>
      <c r="C407">
        <v>18</v>
      </c>
    </row>
    <row r="408" spans="1:3" x14ac:dyDescent="0.3">
      <c r="A408">
        <v>210280</v>
      </c>
      <c r="B408" t="s">
        <v>4853</v>
      </c>
      <c r="C408">
        <v>5</v>
      </c>
    </row>
    <row r="409" spans="1:3" x14ac:dyDescent="0.3">
      <c r="A409">
        <v>210290</v>
      </c>
      <c r="B409" t="s">
        <v>4852</v>
      </c>
      <c r="C409">
        <v>5</v>
      </c>
    </row>
    <row r="410" spans="1:3" x14ac:dyDescent="0.3">
      <c r="A410">
        <v>210300</v>
      </c>
      <c r="B410" t="s">
        <v>4851</v>
      </c>
      <c r="C410">
        <v>11</v>
      </c>
    </row>
    <row r="411" spans="1:3" x14ac:dyDescent="0.3">
      <c r="A411">
        <v>210310</v>
      </c>
      <c r="B411" t="s">
        <v>2131</v>
      </c>
      <c r="C411">
        <v>2</v>
      </c>
    </row>
    <row r="412" spans="1:3" x14ac:dyDescent="0.3">
      <c r="A412">
        <v>210312</v>
      </c>
      <c r="B412" t="s">
        <v>4850</v>
      </c>
      <c r="C412">
        <v>1</v>
      </c>
    </row>
    <row r="413" spans="1:3" x14ac:dyDescent="0.3">
      <c r="A413">
        <v>210315</v>
      </c>
      <c r="B413" t="s">
        <v>4849</v>
      </c>
      <c r="C413">
        <v>8</v>
      </c>
    </row>
    <row r="414" spans="1:3" x14ac:dyDescent="0.3">
      <c r="A414">
        <v>210317</v>
      </c>
      <c r="B414" t="s">
        <v>4848</v>
      </c>
      <c r="C414">
        <v>19</v>
      </c>
    </row>
    <row r="415" spans="1:3" x14ac:dyDescent="0.3">
      <c r="A415">
        <v>210320</v>
      </c>
      <c r="B415" t="s">
        <v>4847</v>
      </c>
      <c r="C415">
        <v>11</v>
      </c>
    </row>
    <row r="416" spans="1:3" x14ac:dyDescent="0.3">
      <c r="A416">
        <v>210325</v>
      </c>
      <c r="B416" t="s">
        <v>4846</v>
      </c>
      <c r="C416">
        <v>9</v>
      </c>
    </row>
    <row r="417" spans="1:3" x14ac:dyDescent="0.3">
      <c r="A417">
        <v>210330</v>
      </c>
      <c r="B417" t="s">
        <v>4845</v>
      </c>
      <c r="C417">
        <v>13</v>
      </c>
    </row>
    <row r="418" spans="1:3" x14ac:dyDescent="0.3">
      <c r="A418">
        <v>210350</v>
      </c>
      <c r="B418" t="s">
        <v>855</v>
      </c>
      <c r="C418">
        <v>3</v>
      </c>
    </row>
    <row r="419" spans="1:3" x14ac:dyDescent="0.3">
      <c r="A419">
        <v>210360</v>
      </c>
      <c r="B419" t="s">
        <v>4842</v>
      </c>
      <c r="C419">
        <v>11</v>
      </c>
    </row>
    <row r="420" spans="1:3" x14ac:dyDescent="0.3">
      <c r="A420">
        <v>210370</v>
      </c>
      <c r="B420" t="s">
        <v>4841</v>
      </c>
      <c r="C420">
        <v>4</v>
      </c>
    </row>
    <row r="421" spans="1:3" x14ac:dyDescent="0.3">
      <c r="A421">
        <v>210380</v>
      </c>
      <c r="B421" t="s">
        <v>4840</v>
      </c>
      <c r="C421">
        <v>1</v>
      </c>
    </row>
    <row r="422" spans="1:3" x14ac:dyDescent="0.3">
      <c r="A422">
        <v>210400</v>
      </c>
      <c r="B422" t="s">
        <v>4838</v>
      </c>
      <c r="C422">
        <v>5</v>
      </c>
    </row>
    <row r="423" spans="1:3" x14ac:dyDescent="0.3">
      <c r="A423">
        <v>210405</v>
      </c>
      <c r="B423" t="s">
        <v>4837</v>
      </c>
      <c r="C423">
        <v>1</v>
      </c>
    </row>
    <row r="424" spans="1:3" x14ac:dyDescent="0.3">
      <c r="A424">
        <v>210407</v>
      </c>
      <c r="B424" t="s">
        <v>4836</v>
      </c>
      <c r="C424">
        <v>2</v>
      </c>
    </row>
    <row r="425" spans="1:3" x14ac:dyDescent="0.3">
      <c r="A425">
        <v>210408</v>
      </c>
      <c r="B425" t="s">
        <v>4835</v>
      </c>
      <c r="C425">
        <v>7</v>
      </c>
    </row>
    <row r="426" spans="1:3" x14ac:dyDescent="0.3">
      <c r="A426">
        <v>210409</v>
      </c>
      <c r="B426" t="s">
        <v>4834</v>
      </c>
      <c r="C426">
        <v>3</v>
      </c>
    </row>
    <row r="427" spans="1:3" x14ac:dyDescent="0.3">
      <c r="A427">
        <v>210420</v>
      </c>
      <c r="B427" t="s">
        <v>4832</v>
      </c>
      <c r="C427">
        <v>3</v>
      </c>
    </row>
    <row r="428" spans="1:3" x14ac:dyDescent="0.3">
      <c r="A428">
        <v>210430</v>
      </c>
      <c r="B428" t="s">
        <v>4831</v>
      </c>
      <c r="C428">
        <v>3</v>
      </c>
    </row>
    <row r="429" spans="1:3" x14ac:dyDescent="0.3">
      <c r="A429">
        <v>210440</v>
      </c>
      <c r="B429" t="s">
        <v>4830</v>
      </c>
      <c r="C429">
        <v>2</v>
      </c>
    </row>
    <row r="430" spans="1:3" x14ac:dyDescent="0.3">
      <c r="A430">
        <v>210450</v>
      </c>
      <c r="B430" t="s">
        <v>4829</v>
      </c>
      <c r="C430">
        <v>2</v>
      </c>
    </row>
    <row r="431" spans="1:3" x14ac:dyDescent="0.3">
      <c r="A431">
        <v>210462</v>
      </c>
      <c r="B431" t="s">
        <v>4826</v>
      </c>
      <c r="C431">
        <v>1</v>
      </c>
    </row>
    <row r="432" spans="1:3" x14ac:dyDescent="0.3">
      <c r="A432">
        <v>210465</v>
      </c>
      <c r="B432" t="s">
        <v>4825</v>
      </c>
      <c r="C432">
        <v>10</v>
      </c>
    </row>
    <row r="433" spans="1:3" x14ac:dyDescent="0.3">
      <c r="A433">
        <v>210467</v>
      </c>
      <c r="B433" t="s">
        <v>4824</v>
      </c>
      <c r="C433">
        <v>13</v>
      </c>
    </row>
    <row r="434" spans="1:3" x14ac:dyDescent="0.3">
      <c r="A434">
        <v>210480</v>
      </c>
      <c r="B434" t="s">
        <v>4822</v>
      </c>
      <c r="C434">
        <v>5</v>
      </c>
    </row>
    <row r="435" spans="1:3" x14ac:dyDescent="0.3">
      <c r="A435">
        <v>210500</v>
      </c>
      <c r="B435" t="s">
        <v>4820</v>
      </c>
      <c r="C435">
        <v>8</v>
      </c>
    </row>
    <row r="436" spans="1:3" x14ac:dyDescent="0.3">
      <c r="A436">
        <v>210510</v>
      </c>
      <c r="B436" t="s">
        <v>4819</v>
      </c>
      <c r="C436">
        <v>4</v>
      </c>
    </row>
    <row r="437" spans="1:3" x14ac:dyDescent="0.3">
      <c r="A437">
        <v>210515</v>
      </c>
      <c r="B437" t="s">
        <v>4818</v>
      </c>
      <c r="C437">
        <v>3</v>
      </c>
    </row>
    <row r="438" spans="1:3" x14ac:dyDescent="0.3">
      <c r="A438">
        <v>210520</v>
      </c>
      <c r="B438" t="s">
        <v>4817</v>
      </c>
      <c r="C438">
        <v>3</v>
      </c>
    </row>
    <row r="439" spans="1:3" x14ac:dyDescent="0.3">
      <c r="A439">
        <v>210530</v>
      </c>
      <c r="B439" t="s">
        <v>4816</v>
      </c>
      <c r="C439">
        <v>21</v>
      </c>
    </row>
    <row r="440" spans="1:3" x14ac:dyDescent="0.3">
      <c r="A440">
        <v>210535</v>
      </c>
      <c r="B440" t="s">
        <v>4815</v>
      </c>
      <c r="C440">
        <v>2</v>
      </c>
    </row>
    <row r="441" spans="1:3" x14ac:dyDescent="0.3">
      <c r="A441">
        <v>210540</v>
      </c>
      <c r="B441" t="s">
        <v>4814</v>
      </c>
      <c r="C441">
        <v>6</v>
      </c>
    </row>
    <row r="442" spans="1:3" x14ac:dyDescent="0.3">
      <c r="A442">
        <v>210542</v>
      </c>
      <c r="B442" t="s">
        <v>4813</v>
      </c>
      <c r="C442">
        <v>14</v>
      </c>
    </row>
    <row r="443" spans="1:3" x14ac:dyDescent="0.3">
      <c r="A443">
        <v>210545</v>
      </c>
      <c r="B443" t="s">
        <v>3903</v>
      </c>
      <c r="C443">
        <v>2</v>
      </c>
    </row>
    <row r="444" spans="1:3" x14ac:dyDescent="0.3">
      <c r="A444">
        <v>210547</v>
      </c>
      <c r="B444" t="s">
        <v>5484</v>
      </c>
      <c r="C444">
        <v>1</v>
      </c>
    </row>
    <row r="445" spans="1:3" x14ac:dyDescent="0.3">
      <c r="A445">
        <v>210550</v>
      </c>
      <c r="B445" t="s">
        <v>4811</v>
      </c>
      <c r="C445">
        <v>2</v>
      </c>
    </row>
    <row r="446" spans="1:3" x14ac:dyDescent="0.3">
      <c r="A446">
        <v>210560</v>
      </c>
      <c r="B446" t="s">
        <v>4810</v>
      </c>
      <c r="C446">
        <v>4</v>
      </c>
    </row>
    <row r="447" spans="1:3" x14ac:dyDescent="0.3">
      <c r="A447">
        <v>210565</v>
      </c>
      <c r="B447" t="s">
        <v>4809</v>
      </c>
      <c r="C447">
        <v>1</v>
      </c>
    </row>
    <row r="448" spans="1:3" x14ac:dyDescent="0.3">
      <c r="A448">
        <v>210570</v>
      </c>
      <c r="B448" t="s">
        <v>4808</v>
      </c>
      <c r="C448">
        <v>19</v>
      </c>
    </row>
    <row r="449" spans="1:3" x14ac:dyDescent="0.3">
      <c r="A449">
        <v>210580</v>
      </c>
      <c r="B449" t="s">
        <v>4807</v>
      </c>
      <c r="C449">
        <v>4</v>
      </c>
    </row>
    <row r="450" spans="1:3" x14ac:dyDescent="0.3">
      <c r="A450">
        <v>210594</v>
      </c>
      <c r="B450" t="s">
        <v>5485</v>
      </c>
      <c r="C450">
        <v>1</v>
      </c>
    </row>
    <row r="451" spans="1:3" x14ac:dyDescent="0.3">
      <c r="A451">
        <v>210596</v>
      </c>
      <c r="B451" t="s">
        <v>4803</v>
      </c>
      <c r="C451">
        <v>6</v>
      </c>
    </row>
    <row r="452" spans="1:3" x14ac:dyDescent="0.3">
      <c r="A452">
        <v>210598</v>
      </c>
      <c r="B452" t="s">
        <v>4802</v>
      </c>
      <c r="C452">
        <v>1</v>
      </c>
    </row>
    <row r="453" spans="1:3" x14ac:dyDescent="0.3">
      <c r="A453">
        <v>210620</v>
      </c>
      <c r="B453" t="s">
        <v>4799</v>
      </c>
      <c r="C453">
        <v>7</v>
      </c>
    </row>
    <row r="454" spans="1:3" x14ac:dyDescent="0.3">
      <c r="A454">
        <v>210630</v>
      </c>
      <c r="B454" t="s">
        <v>4798</v>
      </c>
      <c r="C454">
        <v>1</v>
      </c>
    </row>
    <row r="455" spans="1:3" x14ac:dyDescent="0.3">
      <c r="A455">
        <v>210632</v>
      </c>
      <c r="B455" t="s">
        <v>4797</v>
      </c>
      <c r="C455">
        <v>6</v>
      </c>
    </row>
    <row r="456" spans="1:3" x14ac:dyDescent="0.3">
      <c r="A456">
        <v>210635</v>
      </c>
      <c r="B456" t="s">
        <v>4796</v>
      </c>
      <c r="C456">
        <v>5</v>
      </c>
    </row>
    <row r="457" spans="1:3" x14ac:dyDescent="0.3">
      <c r="A457">
        <v>210637</v>
      </c>
      <c r="B457" t="s">
        <v>4795</v>
      </c>
      <c r="C457">
        <v>8</v>
      </c>
    </row>
    <row r="458" spans="1:3" x14ac:dyDescent="0.3">
      <c r="A458">
        <v>210640</v>
      </c>
      <c r="B458" t="s">
        <v>4794</v>
      </c>
      <c r="C458">
        <v>14</v>
      </c>
    </row>
    <row r="459" spans="1:3" x14ac:dyDescent="0.3">
      <c r="A459">
        <v>210660</v>
      </c>
      <c r="B459" t="s">
        <v>4792</v>
      </c>
      <c r="C459">
        <v>9</v>
      </c>
    </row>
    <row r="460" spans="1:3" x14ac:dyDescent="0.3">
      <c r="A460">
        <v>210670</v>
      </c>
      <c r="B460" t="s">
        <v>1424</v>
      </c>
      <c r="C460">
        <v>6</v>
      </c>
    </row>
    <row r="461" spans="1:3" x14ac:dyDescent="0.3">
      <c r="A461">
        <v>210680</v>
      </c>
      <c r="B461" t="s">
        <v>4788</v>
      </c>
      <c r="C461">
        <v>11</v>
      </c>
    </row>
    <row r="462" spans="1:3" x14ac:dyDescent="0.3">
      <c r="A462">
        <v>210690</v>
      </c>
      <c r="B462" t="s">
        <v>4787</v>
      </c>
      <c r="C462">
        <v>1</v>
      </c>
    </row>
    <row r="463" spans="1:3" x14ac:dyDescent="0.3">
      <c r="A463">
        <v>210700</v>
      </c>
      <c r="B463" t="s">
        <v>4786</v>
      </c>
      <c r="C463">
        <v>2</v>
      </c>
    </row>
    <row r="464" spans="1:3" x14ac:dyDescent="0.3">
      <c r="A464">
        <v>210710</v>
      </c>
      <c r="B464" t="s">
        <v>4785</v>
      </c>
      <c r="C464">
        <v>16</v>
      </c>
    </row>
    <row r="465" spans="1:3" x14ac:dyDescent="0.3">
      <c r="A465">
        <v>210720</v>
      </c>
      <c r="B465" t="s">
        <v>4784</v>
      </c>
      <c r="C465">
        <v>4</v>
      </c>
    </row>
    <row r="466" spans="1:3" x14ac:dyDescent="0.3">
      <c r="A466">
        <v>210735</v>
      </c>
      <c r="B466" t="s">
        <v>4781</v>
      </c>
      <c r="C466">
        <v>8</v>
      </c>
    </row>
    <row r="467" spans="1:3" x14ac:dyDescent="0.3">
      <c r="A467">
        <v>210745</v>
      </c>
      <c r="B467" t="s">
        <v>4779</v>
      </c>
      <c r="C467">
        <v>1</v>
      </c>
    </row>
    <row r="468" spans="1:3" x14ac:dyDescent="0.3">
      <c r="A468">
        <v>210780</v>
      </c>
      <c r="B468" t="s">
        <v>4775</v>
      </c>
      <c r="C468">
        <v>2</v>
      </c>
    </row>
    <row r="469" spans="1:3" x14ac:dyDescent="0.3">
      <c r="A469">
        <v>210790</v>
      </c>
      <c r="B469" t="s">
        <v>4774</v>
      </c>
      <c r="C469">
        <v>2</v>
      </c>
    </row>
    <row r="470" spans="1:3" x14ac:dyDescent="0.3">
      <c r="A470">
        <v>210800</v>
      </c>
      <c r="B470" t="s">
        <v>4773</v>
      </c>
      <c r="C470">
        <v>2</v>
      </c>
    </row>
    <row r="471" spans="1:3" x14ac:dyDescent="0.3">
      <c r="A471">
        <v>210805</v>
      </c>
      <c r="B471" t="s">
        <v>4772</v>
      </c>
      <c r="C471">
        <v>2</v>
      </c>
    </row>
    <row r="472" spans="1:3" x14ac:dyDescent="0.3">
      <c r="A472">
        <v>210810</v>
      </c>
      <c r="B472" t="s">
        <v>4771</v>
      </c>
      <c r="C472">
        <v>9</v>
      </c>
    </row>
    <row r="473" spans="1:3" x14ac:dyDescent="0.3">
      <c r="A473">
        <v>210820</v>
      </c>
      <c r="B473" t="s">
        <v>4770</v>
      </c>
      <c r="C473">
        <v>2</v>
      </c>
    </row>
    <row r="474" spans="1:3" x14ac:dyDescent="0.3">
      <c r="A474">
        <v>210825</v>
      </c>
      <c r="B474" t="s">
        <v>4769</v>
      </c>
      <c r="C474">
        <v>9</v>
      </c>
    </row>
    <row r="475" spans="1:3" x14ac:dyDescent="0.3">
      <c r="A475">
        <v>210845</v>
      </c>
      <c r="B475" t="s">
        <v>4766</v>
      </c>
      <c r="C475">
        <v>4</v>
      </c>
    </row>
    <row r="476" spans="1:3" x14ac:dyDescent="0.3">
      <c r="A476">
        <v>210860</v>
      </c>
      <c r="B476" t="s">
        <v>4764</v>
      </c>
      <c r="C476">
        <v>6</v>
      </c>
    </row>
    <row r="477" spans="1:3" x14ac:dyDescent="0.3">
      <c r="A477">
        <v>210870</v>
      </c>
      <c r="B477" t="s">
        <v>5486</v>
      </c>
      <c r="C477">
        <v>3</v>
      </c>
    </row>
    <row r="478" spans="1:3" x14ac:dyDescent="0.3">
      <c r="A478">
        <v>210880</v>
      </c>
      <c r="B478" t="s">
        <v>4762</v>
      </c>
      <c r="C478">
        <v>1</v>
      </c>
    </row>
    <row r="479" spans="1:3" x14ac:dyDescent="0.3">
      <c r="A479">
        <v>210890</v>
      </c>
      <c r="B479" t="s">
        <v>4761</v>
      </c>
      <c r="C479">
        <v>2</v>
      </c>
    </row>
    <row r="480" spans="1:3" x14ac:dyDescent="0.3">
      <c r="A480">
        <v>210900</v>
      </c>
      <c r="B480" t="s">
        <v>4760</v>
      </c>
      <c r="C480">
        <v>3</v>
      </c>
    </row>
    <row r="481" spans="1:3" x14ac:dyDescent="0.3">
      <c r="A481">
        <v>210905</v>
      </c>
      <c r="B481" t="s">
        <v>4759</v>
      </c>
      <c r="C481">
        <v>3</v>
      </c>
    </row>
    <row r="482" spans="1:3" x14ac:dyDescent="0.3">
      <c r="A482">
        <v>210920</v>
      </c>
      <c r="B482" t="s">
        <v>2650</v>
      </c>
      <c r="C482">
        <v>2</v>
      </c>
    </row>
    <row r="483" spans="1:3" x14ac:dyDescent="0.3">
      <c r="A483">
        <v>210923</v>
      </c>
      <c r="B483" t="s">
        <v>4758</v>
      </c>
      <c r="C483">
        <v>1</v>
      </c>
    </row>
    <row r="484" spans="1:3" x14ac:dyDescent="0.3">
      <c r="A484">
        <v>210927</v>
      </c>
      <c r="B484" t="s">
        <v>4757</v>
      </c>
      <c r="C484">
        <v>3</v>
      </c>
    </row>
    <row r="485" spans="1:3" x14ac:dyDescent="0.3">
      <c r="A485">
        <v>210930</v>
      </c>
      <c r="B485" t="s">
        <v>4756</v>
      </c>
      <c r="C485">
        <v>13</v>
      </c>
    </row>
    <row r="486" spans="1:3" x14ac:dyDescent="0.3">
      <c r="A486">
        <v>210950</v>
      </c>
      <c r="B486" t="s">
        <v>4038</v>
      </c>
      <c r="C486">
        <v>1</v>
      </c>
    </row>
    <row r="487" spans="1:3" x14ac:dyDescent="0.3">
      <c r="A487">
        <v>210955</v>
      </c>
      <c r="B487" t="s">
        <v>4753</v>
      </c>
      <c r="C487">
        <v>1</v>
      </c>
    </row>
    <row r="488" spans="1:3" x14ac:dyDescent="0.3">
      <c r="A488">
        <v>210960</v>
      </c>
      <c r="B488" t="s">
        <v>4752</v>
      </c>
      <c r="C488">
        <v>3</v>
      </c>
    </row>
    <row r="489" spans="1:3" x14ac:dyDescent="0.3">
      <c r="A489">
        <v>210975</v>
      </c>
      <c r="B489" t="s">
        <v>4750</v>
      </c>
      <c r="C489">
        <v>1</v>
      </c>
    </row>
    <row r="490" spans="1:3" x14ac:dyDescent="0.3">
      <c r="A490">
        <v>210980</v>
      </c>
      <c r="B490" t="s">
        <v>1028</v>
      </c>
      <c r="C490">
        <v>3</v>
      </c>
    </row>
    <row r="491" spans="1:3" x14ac:dyDescent="0.3">
      <c r="A491">
        <v>210990</v>
      </c>
      <c r="B491" t="s">
        <v>1328</v>
      </c>
      <c r="C491">
        <v>10</v>
      </c>
    </row>
    <row r="492" spans="1:3" x14ac:dyDescent="0.3">
      <c r="A492">
        <v>211000</v>
      </c>
      <c r="B492" t="s">
        <v>2596</v>
      </c>
      <c r="C492">
        <v>33</v>
      </c>
    </row>
    <row r="493" spans="1:3" x14ac:dyDescent="0.3">
      <c r="A493">
        <v>211003</v>
      </c>
      <c r="B493" t="s">
        <v>4749</v>
      </c>
      <c r="C493">
        <v>8</v>
      </c>
    </row>
    <row r="494" spans="1:3" x14ac:dyDescent="0.3">
      <c r="A494">
        <v>211010</v>
      </c>
      <c r="B494" t="s">
        <v>4748</v>
      </c>
      <c r="C494">
        <v>26</v>
      </c>
    </row>
    <row r="495" spans="1:3" x14ac:dyDescent="0.3">
      <c r="A495">
        <v>211020</v>
      </c>
      <c r="B495" t="s">
        <v>4028</v>
      </c>
      <c r="C495">
        <v>3</v>
      </c>
    </row>
    <row r="496" spans="1:3" x14ac:dyDescent="0.3">
      <c r="A496">
        <v>211023</v>
      </c>
      <c r="B496" t="s">
        <v>4747</v>
      </c>
      <c r="C496">
        <v>1</v>
      </c>
    </row>
    <row r="497" spans="1:3" x14ac:dyDescent="0.3">
      <c r="A497">
        <v>211040</v>
      </c>
      <c r="B497" t="s">
        <v>4744</v>
      </c>
      <c r="C497">
        <v>30</v>
      </c>
    </row>
    <row r="498" spans="1:3" x14ac:dyDescent="0.3">
      <c r="A498">
        <v>211060</v>
      </c>
      <c r="B498" t="s">
        <v>4743</v>
      </c>
      <c r="C498">
        <v>1</v>
      </c>
    </row>
    <row r="499" spans="1:3" x14ac:dyDescent="0.3">
      <c r="A499">
        <v>211070</v>
      </c>
      <c r="B499" t="s">
        <v>4741</v>
      </c>
      <c r="C499">
        <v>4</v>
      </c>
    </row>
    <row r="500" spans="1:3" x14ac:dyDescent="0.3">
      <c r="A500">
        <v>211085</v>
      </c>
      <c r="B500" t="s">
        <v>4739</v>
      </c>
      <c r="C500">
        <v>3</v>
      </c>
    </row>
    <row r="501" spans="1:3" x14ac:dyDescent="0.3">
      <c r="A501">
        <v>211102</v>
      </c>
      <c r="B501" t="s">
        <v>4737</v>
      </c>
      <c r="C501">
        <v>9</v>
      </c>
    </row>
    <row r="502" spans="1:3" x14ac:dyDescent="0.3">
      <c r="A502">
        <v>211107</v>
      </c>
      <c r="B502" t="s">
        <v>4736</v>
      </c>
      <c r="C502">
        <v>1</v>
      </c>
    </row>
    <row r="503" spans="1:3" x14ac:dyDescent="0.3">
      <c r="A503">
        <v>211110</v>
      </c>
      <c r="B503" t="s">
        <v>5487</v>
      </c>
      <c r="C503">
        <v>16</v>
      </c>
    </row>
    <row r="504" spans="1:3" x14ac:dyDescent="0.3">
      <c r="A504">
        <v>211130</v>
      </c>
      <c r="B504" t="s">
        <v>4732</v>
      </c>
      <c r="C504">
        <v>30</v>
      </c>
    </row>
    <row r="505" spans="1:3" x14ac:dyDescent="0.3">
      <c r="A505">
        <v>211140</v>
      </c>
      <c r="B505" t="s">
        <v>4731</v>
      </c>
      <c r="C505">
        <v>1</v>
      </c>
    </row>
    <row r="506" spans="1:3" x14ac:dyDescent="0.3">
      <c r="A506">
        <v>211153</v>
      </c>
      <c r="B506" t="s">
        <v>4729</v>
      </c>
      <c r="C506">
        <v>3</v>
      </c>
    </row>
    <row r="507" spans="1:3" x14ac:dyDescent="0.3">
      <c r="A507">
        <v>211160</v>
      </c>
      <c r="B507" t="s">
        <v>5488</v>
      </c>
      <c r="C507">
        <v>1</v>
      </c>
    </row>
    <row r="508" spans="1:3" x14ac:dyDescent="0.3">
      <c r="A508">
        <v>211176</v>
      </c>
      <c r="B508" t="s">
        <v>5489</v>
      </c>
      <c r="C508">
        <v>2</v>
      </c>
    </row>
    <row r="509" spans="1:3" x14ac:dyDescent="0.3">
      <c r="A509">
        <v>211178</v>
      </c>
      <c r="B509" t="s">
        <v>4721</v>
      </c>
      <c r="C509">
        <v>2</v>
      </c>
    </row>
    <row r="510" spans="1:3" x14ac:dyDescent="0.3">
      <c r="A510">
        <v>211180</v>
      </c>
      <c r="B510" t="s">
        <v>4190</v>
      </c>
      <c r="C510">
        <v>2</v>
      </c>
    </row>
    <row r="511" spans="1:3" x14ac:dyDescent="0.3">
      <c r="A511">
        <v>211190</v>
      </c>
      <c r="B511" t="s">
        <v>4720</v>
      </c>
      <c r="C511">
        <v>1</v>
      </c>
    </row>
    <row r="512" spans="1:3" x14ac:dyDescent="0.3">
      <c r="A512">
        <v>211227</v>
      </c>
      <c r="B512" t="s">
        <v>4714</v>
      </c>
      <c r="C512">
        <v>3</v>
      </c>
    </row>
    <row r="513" spans="1:3" x14ac:dyDescent="0.3">
      <c r="A513">
        <v>211240</v>
      </c>
      <c r="B513" t="s">
        <v>4712</v>
      </c>
      <c r="C513">
        <v>22</v>
      </c>
    </row>
    <row r="514" spans="1:3" x14ac:dyDescent="0.3">
      <c r="A514">
        <v>211245</v>
      </c>
      <c r="B514" t="s">
        <v>4711</v>
      </c>
      <c r="C514">
        <v>4</v>
      </c>
    </row>
    <row r="515" spans="1:3" x14ac:dyDescent="0.3">
      <c r="A515">
        <v>211260</v>
      </c>
      <c r="B515" t="s">
        <v>4709</v>
      </c>
      <c r="C515">
        <v>36</v>
      </c>
    </row>
    <row r="516" spans="1:3" x14ac:dyDescent="0.3">
      <c r="A516">
        <v>211270</v>
      </c>
      <c r="B516" t="s">
        <v>4708</v>
      </c>
      <c r="C516">
        <v>4</v>
      </c>
    </row>
    <row r="517" spans="1:3" x14ac:dyDescent="0.3">
      <c r="A517">
        <v>211285</v>
      </c>
      <c r="B517" t="s">
        <v>5490</v>
      </c>
      <c r="C517">
        <v>3</v>
      </c>
    </row>
    <row r="518" spans="1:3" x14ac:dyDescent="0.3">
      <c r="A518">
        <v>211300</v>
      </c>
      <c r="B518" t="s">
        <v>4705</v>
      </c>
      <c r="C518">
        <v>53</v>
      </c>
    </row>
    <row r="519" spans="1:3" x14ac:dyDescent="0.3">
      <c r="A519">
        <v>211400</v>
      </c>
      <c r="B519" t="s">
        <v>5491</v>
      </c>
      <c r="C519">
        <v>36</v>
      </c>
    </row>
    <row r="520" spans="1:3" x14ac:dyDescent="0.3">
      <c r="A520">
        <v>220045</v>
      </c>
      <c r="B520" t="s">
        <v>4696</v>
      </c>
      <c r="C520">
        <v>1</v>
      </c>
    </row>
    <row r="521" spans="1:3" x14ac:dyDescent="0.3">
      <c r="A521">
        <v>220070</v>
      </c>
      <c r="B521" t="s">
        <v>4693</v>
      </c>
      <c r="C521">
        <v>1</v>
      </c>
    </row>
    <row r="522" spans="1:3" x14ac:dyDescent="0.3">
      <c r="A522">
        <v>220115</v>
      </c>
      <c r="B522" t="s">
        <v>4686</v>
      </c>
      <c r="C522">
        <v>1</v>
      </c>
    </row>
    <row r="523" spans="1:3" x14ac:dyDescent="0.3">
      <c r="A523">
        <v>220290</v>
      </c>
      <c r="B523" t="s">
        <v>4643</v>
      </c>
      <c r="C523">
        <v>2</v>
      </c>
    </row>
    <row r="524" spans="1:3" x14ac:dyDescent="0.3">
      <c r="A524">
        <v>220390</v>
      </c>
      <c r="B524" t="s">
        <v>4625</v>
      </c>
      <c r="C524">
        <v>2</v>
      </c>
    </row>
    <row r="525" spans="1:3" x14ac:dyDescent="0.3">
      <c r="A525">
        <v>220465</v>
      </c>
      <c r="B525" t="s">
        <v>4614</v>
      </c>
      <c r="C525">
        <v>1</v>
      </c>
    </row>
    <row r="526" spans="1:3" x14ac:dyDescent="0.3">
      <c r="A526">
        <v>220470</v>
      </c>
      <c r="B526" t="s">
        <v>4613</v>
      </c>
      <c r="C526">
        <v>2</v>
      </c>
    </row>
    <row r="527" spans="1:3" x14ac:dyDescent="0.3">
      <c r="A527">
        <v>220500</v>
      </c>
      <c r="B527" t="s">
        <v>4610</v>
      </c>
      <c r="C527">
        <v>1</v>
      </c>
    </row>
    <row r="528" spans="1:3" x14ac:dyDescent="0.3">
      <c r="A528">
        <v>220580</v>
      </c>
      <c r="B528" t="s">
        <v>4589</v>
      </c>
      <c r="C528">
        <v>1</v>
      </c>
    </row>
    <row r="529" spans="1:3" x14ac:dyDescent="0.3">
      <c r="A529">
        <v>220740</v>
      </c>
      <c r="B529" t="s">
        <v>4563</v>
      </c>
      <c r="C529">
        <v>1</v>
      </c>
    </row>
    <row r="530" spans="1:3" x14ac:dyDescent="0.3">
      <c r="A530">
        <v>220855</v>
      </c>
      <c r="B530" t="s">
        <v>4545</v>
      </c>
      <c r="C530">
        <v>1</v>
      </c>
    </row>
    <row r="531" spans="1:3" x14ac:dyDescent="0.3">
      <c r="A531">
        <v>220865</v>
      </c>
      <c r="B531" t="s">
        <v>4543</v>
      </c>
      <c r="C531">
        <v>1</v>
      </c>
    </row>
    <row r="532" spans="1:3" x14ac:dyDescent="0.3">
      <c r="A532">
        <v>220987</v>
      </c>
      <c r="B532" t="s">
        <v>4521</v>
      </c>
      <c r="C532">
        <v>1</v>
      </c>
    </row>
    <row r="533" spans="1:3" x14ac:dyDescent="0.3">
      <c r="A533">
        <v>220997</v>
      </c>
      <c r="B533" t="s">
        <v>4518</v>
      </c>
      <c r="C533">
        <v>1</v>
      </c>
    </row>
    <row r="534" spans="1:3" x14ac:dyDescent="0.3">
      <c r="A534">
        <v>221093</v>
      </c>
      <c r="B534" t="s">
        <v>4500</v>
      </c>
      <c r="C534">
        <v>1</v>
      </c>
    </row>
    <row r="535" spans="1:3" x14ac:dyDescent="0.3">
      <c r="A535">
        <v>221100</v>
      </c>
      <c r="B535" t="s">
        <v>4497</v>
      </c>
      <c r="C535">
        <v>26</v>
      </c>
    </row>
    <row r="536" spans="1:3" x14ac:dyDescent="0.3">
      <c r="A536">
        <v>230020</v>
      </c>
      <c r="B536" t="s">
        <v>4486</v>
      </c>
      <c r="C536">
        <v>1</v>
      </c>
    </row>
    <row r="537" spans="1:3" x14ac:dyDescent="0.3">
      <c r="A537">
        <v>230040</v>
      </c>
      <c r="B537" t="s">
        <v>4484</v>
      </c>
      <c r="C537">
        <v>1</v>
      </c>
    </row>
    <row r="538" spans="1:3" x14ac:dyDescent="0.3">
      <c r="A538">
        <v>230050</v>
      </c>
      <c r="B538" t="s">
        <v>4483</v>
      </c>
      <c r="C538">
        <v>2</v>
      </c>
    </row>
    <row r="539" spans="1:3" x14ac:dyDescent="0.3">
      <c r="A539">
        <v>230060</v>
      </c>
      <c r="B539" t="s">
        <v>4482</v>
      </c>
      <c r="C539">
        <v>4</v>
      </c>
    </row>
    <row r="540" spans="1:3" x14ac:dyDescent="0.3">
      <c r="A540">
        <v>230125</v>
      </c>
      <c r="B540" t="s">
        <v>4474</v>
      </c>
      <c r="C540">
        <v>1</v>
      </c>
    </row>
    <row r="541" spans="1:3" x14ac:dyDescent="0.3">
      <c r="A541">
        <v>230140</v>
      </c>
      <c r="B541" t="s">
        <v>4472</v>
      </c>
      <c r="C541">
        <v>7</v>
      </c>
    </row>
    <row r="542" spans="1:3" x14ac:dyDescent="0.3">
      <c r="A542">
        <v>230160</v>
      </c>
      <c r="B542" t="s">
        <v>4470</v>
      </c>
      <c r="C542">
        <v>6</v>
      </c>
    </row>
    <row r="543" spans="1:3" x14ac:dyDescent="0.3">
      <c r="A543">
        <v>230190</v>
      </c>
      <c r="B543" t="s">
        <v>4467</v>
      </c>
      <c r="C543">
        <v>30</v>
      </c>
    </row>
    <row r="544" spans="1:3" x14ac:dyDescent="0.3">
      <c r="A544">
        <v>230210</v>
      </c>
      <c r="B544" t="s">
        <v>4463</v>
      </c>
      <c r="C544">
        <v>8</v>
      </c>
    </row>
    <row r="545" spans="1:3" x14ac:dyDescent="0.3">
      <c r="A545">
        <v>230250</v>
      </c>
      <c r="B545" t="s">
        <v>4459</v>
      </c>
      <c r="C545">
        <v>4</v>
      </c>
    </row>
    <row r="546" spans="1:3" x14ac:dyDescent="0.3">
      <c r="A546">
        <v>230290</v>
      </c>
      <c r="B546" t="s">
        <v>4455</v>
      </c>
      <c r="C546">
        <v>1</v>
      </c>
    </row>
    <row r="547" spans="1:3" x14ac:dyDescent="0.3">
      <c r="A547">
        <v>230310</v>
      </c>
      <c r="B547" t="s">
        <v>4453</v>
      </c>
      <c r="C547">
        <v>1</v>
      </c>
    </row>
    <row r="548" spans="1:3" x14ac:dyDescent="0.3">
      <c r="A548">
        <v>230320</v>
      </c>
      <c r="B548" t="s">
        <v>4452</v>
      </c>
      <c r="C548">
        <v>1</v>
      </c>
    </row>
    <row r="549" spans="1:3" x14ac:dyDescent="0.3">
      <c r="A549">
        <v>230340</v>
      </c>
      <c r="B549" t="s">
        <v>4450</v>
      </c>
      <c r="C549">
        <v>1</v>
      </c>
    </row>
    <row r="550" spans="1:3" x14ac:dyDescent="0.3">
      <c r="A550">
        <v>230420</v>
      </c>
      <c r="B550" t="s">
        <v>4441</v>
      </c>
      <c r="C550">
        <v>48</v>
      </c>
    </row>
    <row r="551" spans="1:3" x14ac:dyDescent="0.3">
      <c r="A551">
        <v>230423</v>
      </c>
      <c r="B551" t="s">
        <v>4440</v>
      </c>
      <c r="C551">
        <v>4</v>
      </c>
    </row>
    <row r="552" spans="1:3" x14ac:dyDescent="0.3">
      <c r="A552">
        <v>230430</v>
      </c>
      <c r="B552" t="s">
        <v>4435</v>
      </c>
      <c r="C552">
        <v>1</v>
      </c>
    </row>
    <row r="553" spans="1:3" x14ac:dyDescent="0.3">
      <c r="A553">
        <v>230435</v>
      </c>
      <c r="B553" t="s">
        <v>4434</v>
      </c>
      <c r="C553">
        <v>1</v>
      </c>
    </row>
    <row r="554" spans="1:3" x14ac:dyDescent="0.3">
      <c r="A554">
        <v>230440</v>
      </c>
      <c r="B554" t="s">
        <v>4433</v>
      </c>
      <c r="C554">
        <v>86</v>
      </c>
    </row>
    <row r="555" spans="1:3" x14ac:dyDescent="0.3">
      <c r="A555">
        <v>230450</v>
      </c>
      <c r="B555" t="s">
        <v>4431</v>
      </c>
      <c r="C555">
        <v>2</v>
      </c>
    </row>
    <row r="556" spans="1:3" x14ac:dyDescent="0.3">
      <c r="A556">
        <v>230465</v>
      </c>
      <c r="B556" t="s">
        <v>4429</v>
      </c>
      <c r="C556">
        <v>9</v>
      </c>
    </row>
    <row r="557" spans="1:3" x14ac:dyDescent="0.3">
      <c r="A557">
        <v>230500</v>
      </c>
      <c r="B557" t="s">
        <v>4424</v>
      </c>
      <c r="C557">
        <v>14</v>
      </c>
    </row>
    <row r="558" spans="1:3" x14ac:dyDescent="0.3">
      <c r="A558">
        <v>230510</v>
      </c>
      <c r="B558" t="s">
        <v>4423</v>
      </c>
      <c r="C558">
        <v>21</v>
      </c>
    </row>
    <row r="559" spans="1:3" x14ac:dyDescent="0.3">
      <c r="A559">
        <v>230530</v>
      </c>
      <c r="B559" t="s">
        <v>4420</v>
      </c>
      <c r="C559">
        <v>12</v>
      </c>
    </row>
    <row r="560" spans="1:3" x14ac:dyDescent="0.3">
      <c r="A560">
        <v>230550</v>
      </c>
      <c r="B560" t="s">
        <v>1499</v>
      </c>
      <c r="C560">
        <v>1</v>
      </c>
    </row>
    <row r="561" spans="1:3" x14ac:dyDescent="0.3">
      <c r="A561">
        <v>230580</v>
      </c>
      <c r="B561" t="s">
        <v>4414</v>
      </c>
      <c r="C561">
        <v>16</v>
      </c>
    </row>
    <row r="562" spans="1:3" x14ac:dyDescent="0.3">
      <c r="A562">
        <v>230590</v>
      </c>
      <c r="B562" t="s">
        <v>4413</v>
      </c>
      <c r="C562">
        <v>2</v>
      </c>
    </row>
    <row r="563" spans="1:3" x14ac:dyDescent="0.3">
      <c r="A563">
        <v>230630</v>
      </c>
      <c r="B563" t="s">
        <v>4408</v>
      </c>
      <c r="C563">
        <v>36</v>
      </c>
    </row>
    <row r="564" spans="1:3" x14ac:dyDescent="0.3">
      <c r="A564">
        <v>230640</v>
      </c>
      <c r="B564" t="s">
        <v>4407</v>
      </c>
      <c r="C564">
        <v>3</v>
      </c>
    </row>
    <row r="565" spans="1:3" x14ac:dyDescent="0.3">
      <c r="A565">
        <v>230660</v>
      </c>
      <c r="B565" t="s">
        <v>4404</v>
      </c>
      <c r="C565">
        <v>2</v>
      </c>
    </row>
    <row r="566" spans="1:3" x14ac:dyDescent="0.3">
      <c r="A566">
        <v>230710</v>
      </c>
      <c r="B566" t="s">
        <v>424</v>
      </c>
      <c r="C566">
        <v>1</v>
      </c>
    </row>
    <row r="567" spans="1:3" x14ac:dyDescent="0.3">
      <c r="A567">
        <v>230720</v>
      </c>
      <c r="B567" t="s">
        <v>4399</v>
      </c>
      <c r="C567">
        <v>1</v>
      </c>
    </row>
    <row r="568" spans="1:3" x14ac:dyDescent="0.3">
      <c r="A568">
        <v>230730</v>
      </c>
      <c r="B568" t="s">
        <v>4397</v>
      </c>
      <c r="C568">
        <v>6</v>
      </c>
    </row>
    <row r="569" spans="1:3" x14ac:dyDescent="0.3">
      <c r="A569">
        <v>230770</v>
      </c>
      <c r="B569" t="s">
        <v>4391</v>
      </c>
      <c r="C569">
        <v>2</v>
      </c>
    </row>
    <row r="570" spans="1:3" x14ac:dyDescent="0.3">
      <c r="A570">
        <v>230800</v>
      </c>
      <c r="B570" t="s">
        <v>4388</v>
      </c>
      <c r="C570">
        <v>14</v>
      </c>
    </row>
    <row r="571" spans="1:3" x14ac:dyDescent="0.3">
      <c r="A571">
        <v>230810</v>
      </c>
      <c r="B571" t="s">
        <v>4387</v>
      </c>
      <c r="C571">
        <v>4</v>
      </c>
    </row>
    <row r="572" spans="1:3" x14ac:dyDescent="0.3">
      <c r="A572">
        <v>230820</v>
      </c>
      <c r="B572" t="s">
        <v>4386</v>
      </c>
      <c r="C572">
        <v>12</v>
      </c>
    </row>
    <row r="573" spans="1:3" x14ac:dyDescent="0.3">
      <c r="A573">
        <v>230840</v>
      </c>
      <c r="B573" t="s">
        <v>4383</v>
      </c>
      <c r="C573">
        <v>8</v>
      </c>
    </row>
    <row r="574" spans="1:3" x14ac:dyDescent="0.3">
      <c r="A574">
        <v>230900</v>
      </c>
      <c r="B574" t="s">
        <v>4378</v>
      </c>
      <c r="C574">
        <v>1</v>
      </c>
    </row>
    <row r="575" spans="1:3" x14ac:dyDescent="0.3">
      <c r="A575">
        <v>230910</v>
      </c>
      <c r="B575" t="s">
        <v>4068</v>
      </c>
      <c r="C575">
        <v>6</v>
      </c>
    </row>
    <row r="576" spans="1:3" x14ac:dyDescent="0.3">
      <c r="A576">
        <v>230960</v>
      </c>
      <c r="B576" t="s">
        <v>4373</v>
      </c>
      <c r="C576">
        <v>1</v>
      </c>
    </row>
    <row r="577" spans="1:3" x14ac:dyDescent="0.3">
      <c r="A577">
        <v>230980</v>
      </c>
      <c r="B577" t="s">
        <v>4372</v>
      </c>
      <c r="C577">
        <v>28</v>
      </c>
    </row>
    <row r="578" spans="1:3" x14ac:dyDescent="0.3">
      <c r="A578">
        <v>230990</v>
      </c>
      <c r="B578" t="s">
        <v>4371</v>
      </c>
      <c r="C578">
        <v>1</v>
      </c>
    </row>
    <row r="579" spans="1:3" x14ac:dyDescent="0.3">
      <c r="A579">
        <v>231010</v>
      </c>
      <c r="B579" t="s">
        <v>4369</v>
      </c>
      <c r="C579">
        <v>13</v>
      </c>
    </row>
    <row r="580" spans="1:3" x14ac:dyDescent="0.3">
      <c r="A580">
        <v>231110</v>
      </c>
      <c r="B580" t="s">
        <v>4357</v>
      </c>
      <c r="C580">
        <v>3</v>
      </c>
    </row>
    <row r="581" spans="1:3" x14ac:dyDescent="0.3">
      <c r="A581">
        <v>231180</v>
      </c>
      <c r="B581" t="s">
        <v>4347</v>
      </c>
      <c r="C581">
        <v>1</v>
      </c>
    </row>
    <row r="582" spans="1:3" x14ac:dyDescent="0.3">
      <c r="A582">
        <v>231220</v>
      </c>
      <c r="B582" t="s">
        <v>4342</v>
      </c>
      <c r="C582">
        <v>1</v>
      </c>
    </row>
    <row r="583" spans="1:3" x14ac:dyDescent="0.3">
      <c r="A583">
        <v>231210</v>
      </c>
      <c r="B583" t="s">
        <v>4343</v>
      </c>
      <c r="C583">
        <v>4</v>
      </c>
    </row>
    <row r="584" spans="1:3" x14ac:dyDescent="0.3">
      <c r="A584">
        <v>231230</v>
      </c>
      <c r="B584" t="s">
        <v>4341</v>
      </c>
      <c r="C584">
        <v>14</v>
      </c>
    </row>
    <row r="585" spans="1:3" x14ac:dyDescent="0.3">
      <c r="A585">
        <v>231280</v>
      </c>
      <c r="B585" t="s">
        <v>5492</v>
      </c>
      <c r="C585">
        <v>1</v>
      </c>
    </row>
    <row r="586" spans="1:3" x14ac:dyDescent="0.3">
      <c r="A586">
        <v>231290</v>
      </c>
      <c r="B586" t="s">
        <v>4336</v>
      </c>
      <c r="C586">
        <v>12</v>
      </c>
    </row>
    <row r="587" spans="1:3" x14ac:dyDescent="0.3">
      <c r="A587">
        <v>231330</v>
      </c>
      <c r="B587" t="s">
        <v>4331</v>
      </c>
      <c r="C587">
        <v>1</v>
      </c>
    </row>
    <row r="588" spans="1:3" x14ac:dyDescent="0.3">
      <c r="A588">
        <v>231340</v>
      </c>
      <c r="B588" t="s">
        <v>4329</v>
      </c>
      <c r="C588">
        <v>9</v>
      </c>
    </row>
    <row r="589" spans="1:3" x14ac:dyDescent="0.3">
      <c r="A589">
        <v>231360</v>
      </c>
      <c r="B589" t="s">
        <v>4326</v>
      </c>
      <c r="C589">
        <v>16</v>
      </c>
    </row>
    <row r="590" spans="1:3" x14ac:dyDescent="0.3">
      <c r="A590">
        <v>231380</v>
      </c>
      <c r="B590" t="s">
        <v>4323</v>
      </c>
      <c r="C590">
        <v>1</v>
      </c>
    </row>
    <row r="591" spans="1:3" x14ac:dyDescent="0.3">
      <c r="A591">
        <v>231390</v>
      </c>
      <c r="B591" t="s">
        <v>4322</v>
      </c>
      <c r="C591">
        <v>6</v>
      </c>
    </row>
    <row r="592" spans="1:3" x14ac:dyDescent="0.3">
      <c r="A592">
        <v>231410</v>
      </c>
      <c r="B592" t="s">
        <v>4318</v>
      </c>
      <c r="C592">
        <v>22</v>
      </c>
    </row>
    <row r="593" spans="1:3" x14ac:dyDescent="0.3">
      <c r="A593">
        <v>240700</v>
      </c>
      <c r="B593" t="s">
        <v>4250</v>
      </c>
      <c r="C593">
        <v>1</v>
      </c>
    </row>
    <row r="594" spans="1:3" x14ac:dyDescent="0.3">
      <c r="A594">
        <v>240810</v>
      </c>
      <c r="B594" t="s">
        <v>4238</v>
      </c>
      <c r="C594">
        <v>2</v>
      </c>
    </row>
    <row r="595" spans="1:3" x14ac:dyDescent="0.3">
      <c r="A595">
        <v>240820</v>
      </c>
      <c r="B595" t="s">
        <v>4237</v>
      </c>
      <c r="C595">
        <v>1</v>
      </c>
    </row>
    <row r="596" spans="1:3" x14ac:dyDescent="0.3">
      <c r="A596">
        <v>250030</v>
      </c>
      <c r="B596" t="s">
        <v>4175</v>
      </c>
      <c r="C596">
        <v>8</v>
      </c>
    </row>
    <row r="597" spans="1:3" x14ac:dyDescent="0.3">
      <c r="A597">
        <v>250040</v>
      </c>
      <c r="B597" t="s">
        <v>4174</v>
      </c>
      <c r="C597">
        <v>4</v>
      </c>
    </row>
    <row r="598" spans="1:3" x14ac:dyDescent="0.3">
      <c r="A598">
        <v>250110</v>
      </c>
      <c r="B598" t="s">
        <v>4167</v>
      </c>
      <c r="C598">
        <v>3</v>
      </c>
    </row>
    <row r="599" spans="1:3" x14ac:dyDescent="0.3">
      <c r="A599">
        <v>250400</v>
      </c>
      <c r="B599" t="s">
        <v>4136</v>
      </c>
      <c r="C599">
        <v>2</v>
      </c>
    </row>
    <row r="600" spans="1:3" x14ac:dyDescent="0.3">
      <c r="A600">
        <v>250490</v>
      </c>
      <c r="B600" t="s">
        <v>4124</v>
      </c>
      <c r="C600">
        <v>10</v>
      </c>
    </row>
    <row r="601" spans="1:3" x14ac:dyDescent="0.3">
      <c r="A601">
        <v>250750</v>
      </c>
      <c r="B601" t="s">
        <v>4096</v>
      </c>
      <c r="C601">
        <v>53</v>
      </c>
    </row>
    <row r="602" spans="1:3" x14ac:dyDescent="0.3">
      <c r="A602">
        <v>250830</v>
      </c>
      <c r="B602" t="s">
        <v>4088</v>
      </c>
      <c r="C602">
        <v>1</v>
      </c>
    </row>
    <row r="603" spans="1:3" x14ac:dyDescent="0.3">
      <c r="A603">
        <v>250890</v>
      </c>
      <c r="B603" t="s">
        <v>4081</v>
      </c>
      <c r="C603">
        <v>1</v>
      </c>
    </row>
    <row r="604" spans="1:3" x14ac:dyDescent="0.3">
      <c r="A604">
        <v>250933</v>
      </c>
      <c r="B604" t="s">
        <v>4075</v>
      </c>
      <c r="C604">
        <v>2</v>
      </c>
    </row>
    <row r="605" spans="1:3" x14ac:dyDescent="0.3">
      <c r="A605">
        <v>251160</v>
      </c>
      <c r="B605" t="s">
        <v>4051</v>
      </c>
      <c r="C605">
        <v>4</v>
      </c>
    </row>
    <row r="606" spans="1:3" x14ac:dyDescent="0.3">
      <c r="A606">
        <v>251370</v>
      </c>
      <c r="B606" t="s">
        <v>4028</v>
      </c>
      <c r="C606">
        <v>1</v>
      </c>
    </row>
    <row r="607" spans="1:3" x14ac:dyDescent="0.3">
      <c r="A607">
        <v>251490</v>
      </c>
      <c r="B607" t="s">
        <v>4011</v>
      </c>
      <c r="C607">
        <v>1</v>
      </c>
    </row>
    <row r="608" spans="1:3" x14ac:dyDescent="0.3">
      <c r="A608">
        <v>260005</v>
      </c>
      <c r="B608" t="s">
        <v>3986</v>
      </c>
      <c r="C608">
        <v>2</v>
      </c>
    </row>
    <row r="609" spans="1:3" x14ac:dyDescent="0.3">
      <c r="A609">
        <v>260040</v>
      </c>
      <c r="B609" t="s">
        <v>3982</v>
      </c>
      <c r="C609">
        <v>1</v>
      </c>
    </row>
    <row r="610" spans="1:3" x14ac:dyDescent="0.3">
      <c r="A610">
        <v>260070</v>
      </c>
      <c r="B610" t="s">
        <v>3979</v>
      </c>
      <c r="C610">
        <v>5</v>
      </c>
    </row>
    <row r="611" spans="1:3" x14ac:dyDescent="0.3">
      <c r="A611">
        <v>260080</v>
      </c>
      <c r="B611" t="s">
        <v>3978</v>
      </c>
      <c r="C611">
        <v>1</v>
      </c>
    </row>
    <row r="612" spans="1:3" x14ac:dyDescent="0.3">
      <c r="A612">
        <v>260090</v>
      </c>
      <c r="B612" t="s">
        <v>3977</v>
      </c>
      <c r="C612">
        <v>4</v>
      </c>
    </row>
    <row r="613" spans="1:3" x14ac:dyDescent="0.3">
      <c r="A613">
        <v>260105</v>
      </c>
      <c r="B613" t="s">
        <v>3975</v>
      </c>
      <c r="C613">
        <v>7</v>
      </c>
    </row>
    <row r="614" spans="1:3" x14ac:dyDescent="0.3">
      <c r="A614">
        <v>260120</v>
      </c>
      <c r="B614" t="s">
        <v>3973</v>
      </c>
      <c r="C614">
        <v>1</v>
      </c>
    </row>
    <row r="615" spans="1:3" x14ac:dyDescent="0.3">
      <c r="A615">
        <v>260130</v>
      </c>
      <c r="B615" t="s">
        <v>3972</v>
      </c>
      <c r="C615">
        <v>2</v>
      </c>
    </row>
    <row r="616" spans="1:3" x14ac:dyDescent="0.3">
      <c r="A616">
        <v>260140</v>
      </c>
      <c r="B616" t="s">
        <v>3971</v>
      </c>
      <c r="C616">
        <v>1</v>
      </c>
    </row>
    <row r="617" spans="1:3" x14ac:dyDescent="0.3">
      <c r="A617">
        <v>260170</v>
      </c>
      <c r="B617" t="s">
        <v>3968</v>
      </c>
      <c r="C617">
        <v>6</v>
      </c>
    </row>
    <row r="618" spans="1:3" x14ac:dyDescent="0.3">
      <c r="A618">
        <v>260210</v>
      </c>
      <c r="B618" t="s">
        <v>3964</v>
      </c>
      <c r="C618">
        <v>1</v>
      </c>
    </row>
    <row r="619" spans="1:3" x14ac:dyDescent="0.3">
      <c r="A619">
        <v>260220</v>
      </c>
      <c r="B619" t="s">
        <v>2338</v>
      </c>
      <c r="C619">
        <v>1</v>
      </c>
    </row>
    <row r="620" spans="1:3" x14ac:dyDescent="0.3">
      <c r="A620">
        <v>260230</v>
      </c>
      <c r="B620" t="s">
        <v>453</v>
      </c>
      <c r="C620">
        <v>7</v>
      </c>
    </row>
    <row r="621" spans="1:3" x14ac:dyDescent="0.3">
      <c r="A621">
        <v>260260</v>
      </c>
      <c r="B621" t="s">
        <v>3961</v>
      </c>
      <c r="C621">
        <v>1</v>
      </c>
    </row>
    <row r="622" spans="1:3" x14ac:dyDescent="0.3">
      <c r="A622">
        <v>260290</v>
      </c>
      <c r="B622" t="s">
        <v>3958</v>
      </c>
      <c r="C622">
        <v>10</v>
      </c>
    </row>
    <row r="623" spans="1:3" x14ac:dyDescent="0.3">
      <c r="A623">
        <v>260345</v>
      </c>
      <c r="B623" t="s">
        <v>3953</v>
      </c>
      <c r="C623">
        <v>1</v>
      </c>
    </row>
    <row r="624" spans="1:3" x14ac:dyDescent="0.3">
      <c r="A624">
        <v>260392</v>
      </c>
      <c r="B624" t="s">
        <v>3947</v>
      </c>
      <c r="C624">
        <v>1</v>
      </c>
    </row>
    <row r="625" spans="1:3" x14ac:dyDescent="0.3">
      <c r="A625">
        <v>260400</v>
      </c>
      <c r="B625" t="s">
        <v>3946</v>
      </c>
      <c r="C625">
        <v>1</v>
      </c>
    </row>
    <row r="626" spans="1:3" x14ac:dyDescent="0.3">
      <c r="A626">
        <v>260410</v>
      </c>
      <c r="B626" t="s">
        <v>3945</v>
      </c>
      <c r="C626">
        <v>4</v>
      </c>
    </row>
    <row r="627" spans="1:3" x14ac:dyDescent="0.3">
      <c r="A627">
        <v>260420</v>
      </c>
      <c r="B627" t="s">
        <v>3943</v>
      </c>
      <c r="C627">
        <v>5</v>
      </c>
    </row>
    <row r="628" spans="1:3" x14ac:dyDescent="0.3">
      <c r="A628">
        <v>260430</v>
      </c>
      <c r="B628" t="s">
        <v>3942</v>
      </c>
      <c r="C628">
        <v>1</v>
      </c>
    </row>
    <row r="629" spans="1:3" x14ac:dyDescent="0.3">
      <c r="A629">
        <v>260440</v>
      </c>
      <c r="B629" t="s">
        <v>3941</v>
      </c>
      <c r="C629">
        <v>3</v>
      </c>
    </row>
    <row r="630" spans="1:3" x14ac:dyDescent="0.3">
      <c r="A630">
        <v>260450</v>
      </c>
      <c r="B630" t="s">
        <v>3940</v>
      </c>
      <c r="C630">
        <v>1</v>
      </c>
    </row>
    <row r="631" spans="1:3" x14ac:dyDescent="0.3">
      <c r="A631">
        <v>260520</v>
      </c>
      <c r="B631" t="s">
        <v>3932</v>
      </c>
      <c r="C631">
        <v>67</v>
      </c>
    </row>
    <row r="632" spans="1:3" x14ac:dyDescent="0.3">
      <c r="A632">
        <v>260570</v>
      </c>
      <c r="B632" t="s">
        <v>1527</v>
      </c>
      <c r="C632">
        <v>1</v>
      </c>
    </row>
    <row r="633" spans="1:3" x14ac:dyDescent="0.3">
      <c r="A633">
        <v>260610</v>
      </c>
      <c r="B633" t="s">
        <v>3924</v>
      </c>
      <c r="C633">
        <v>3</v>
      </c>
    </row>
    <row r="634" spans="1:3" x14ac:dyDescent="0.3">
      <c r="A634">
        <v>260620</v>
      </c>
      <c r="B634" t="s">
        <v>3923</v>
      </c>
      <c r="C634">
        <v>1</v>
      </c>
    </row>
    <row r="635" spans="1:3" x14ac:dyDescent="0.3">
      <c r="A635">
        <v>260680</v>
      </c>
      <c r="B635" t="s">
        <v>3917</v>
      </c>
      <c r="C635">
        <v>11</v>
      </c>
    </row>
    <row r="636" spans="1:3" x14ac:dyDescent="0.3">
      <c r="A636">
        <v>260710</v>
      </c>
      <c r="B636" t="s">
        <v>3915</v>
      </c>
      <c r="C636">
        <v>1</v>
      </c>
    </row>
    <row r="637" spans="1:3" x14ac:dyDescent="0.3">
      <c r="A637">
        <v>260720</v>
      </c>
      <c r="B637" t="s">
        <v>3914</v>
      </c>
      <c r="C637">
        <v>22</v>
      </c>
    </row>
    <row r="638" spans="1:3" x14ac:dyDescent="0.3">
      <c r="A638">
        <v>260775</v>
      </c>
      <c r="B638" t="s">
        <v>3908</v>
      </c>
      <c r="C638">
        <v>2</v>
      </c>
    </row>
    <row r="639" spans="1:3" x14ac:dyDescent="0.3">
      <c r="A639">
        <v>260790</v>
      </c>
      <c r="B639" t="s">
        <v>5493</v>
      </c>
      <c r="C639">
        <v>2</v>
      </c>
    </row>
    <row r="640" spans="1:3" x14ac:dyDescent="0.3">
      <c r="A640">
        <v>260795</v>
      </c>
      <c r="B640" t="s">
        <v>3905</v>
      </c>
      <c r="C640">
        <v>4</v>
      </c>
    </row>
    <row r="641" spans="1:3" x14ac:dyDescent="0.3">
      <c r="A641">
        <v>260810</v>
      </c>
      <c r="B641" t="s">
        <v>3902</v>
      </c>
      <c r="C641">
        <v>2</v>
      </c>
    </row>
    <row r="642" spans="1:3" x14ac:dyDescent="0.3">
      <c r="A642">
        <v>260820</v>
      </c>
      <c r="B642" t="s">
        <v>3901</v>
      </c>
      <c r="C642">
        <v>2</v>
      </c>
    </row>
    <row r="643" spans="1:3" x14ac:dyDescent="0.3">
      <c r="A643">
        <v>260850</v>
      </c>
      <c r="B643" t="s">
        <v>5494</v>
      </c>
      <c r="C643">
        <v>1</v>
      </c>
    </row>
    <row r="644" spans="1:3" x14ac:dyDescent="0.3">
      <c r="A644">
        <v>260870</v>
      </c>
      <c r="B644" t="s">
        <v>5495</v>
      </c>
      <c r="C644">
        <v>2</v>
      </c>
    </row>
    <row r="645" spans="1:3" x14ac:dyDescent="0.3">
      <c r="A645">
        <v>260900</v>
      </c>
      <c r="B645" t="s">
        <v>3891</v>
      </c>
      <c r="C645">
        <v>9</v>
      </c>
    </row>
    <row r="646" spans="1:3" x14ac:dyDescent="0.3">
      <c r="A646">
        <v>260910</v>
      </c>
      <c r="B646" t="s">
        <v>3890</v>
      </c>
      <c r="C646">
        <v>1</v>
      </c>
    </row>
    <row r="647" spans="1:3" x14ac:dyDescent="0.3">
      <c r="A647">
        <v>260930</v>
      </c>
      <c r="B647" t="s">
        <v>3887</v>
      </c>
      <c r="C647">
        <v>1</v>
      </c>
    </row>
    <row r="648" spans="1:3" x14ac:dyDescent="0.3">
      <c r="A648">
        <v>260940</v>
      </c>
      <c r="B648" t="s">
        <v>3886</v>
      </c>
      <c r="C648">
        <v>11</v>
      </c>
    </row>
    <row r="649" spans="1:3" x14ac:dyDescent="0.3">
      <c r="A649">
        <v>261000</v>
      </c>
      <c r="B649" t="s">
        <v>3880</v>
      </c>
      <c r="C649">
        <v>7</v>
      </c>
    </row>
    <row r="650" spans="1:3" x14ac:dyDescent="0.3">
      <c r="A650">
        <v>261010</v>
      </c>
      <c r="B650" t="s">
        <v>3879</v>
      </c>
      <c r="C650">
        <v>3</v>
      </c>
    </row>
    <row r="651" spans="1:3" x14ac:dyDescent="0.3">
      <c r="A651">
        <v>261060</v>
      </c>
      <c r="B651" t="s">
        <v>3874</v>
      </c>
      <c r="C651">
        <v>8</v>
      </c>
    </row>
    <row r="652" spans="1:3" x14ac:dyDescent="0.3">
      <c r="A652">
        <v>261110</v>
      </c>
      <c r="B652" t="s">
        <v>3870</v>
      </c>
      <c r="C652">
        <v>5</v>
      </c>
    </row>
    <row r="653" spans="1:3" x14ac:dyDescent="0.3">
      <c r="A653">
        <v>261140</v>
      </c>
      <c r="B653" t="s">
        <v>3867</v>
      </c>
      <c r="C653">
        <v>1</v>
      </c>
    </row>
    <row r="654" spans="1:3" x14ac:dyDescent="0.3">
      <c r="A654">
        <v>261150</v>
      </c>
      <c r="B654" t="s">
        <v>3866</v>
      </c>
      <c r="C654">
        <v>4</v>
      </c>
    </row>
    <row r="655" spans="1:3" x14ac:dyDescent="0.3">
      <c r="A655">
        <v>261160</v>
      </c>
      <c r="B655" t="s">
        <v>3864</v>
      </c>
      <c r="C655">
        <v>31</v>
      </c>
    </row>
    <row r="656" spans="1:3" x14ac:dyDescent="0.3">
      <c r="A656">
        <v>261180</v>
      </c>
      <c r="B656" t="s">
        <v>3862</v>
      </c>
      <c r="C656">
        <v>1</v>
      </c>
    </row>
    <row r="657" spans="1:3" x14ac:dyDescent="0.3">
      <c r="A657">
        <v>261220</v>
      </c>
      <c r="B657" t="s">
        <v>3858</v>
      </c>
      <c r="C657">
        <v>3</v>
      </c>
    </row>
    <row r="658" spans="1:3" x14ac:dyDescent="0.3">
      <c r="A658">
        <v>261310</v>
      </c>
      <c r="B658" t="s">
        <v>3847</v>
      </c>
      <c r="C658">
        <v>1</v>
      </c>
    </row>
    <row r="659" spans="1:3" x14ac:dyDescent="0.3">
      <c r="A659">
        <v>261380</v>
      </c>
      <c r="B659" t="s">
        <v>3841</v>
      </c>
      <c r="C659">
        <v>1</v>
      </c>
    </row>
    <row r="660" spans="1:3" x14ac:dyDescent="0.3">
      <c r="A660">
        <v>261390</v>
      </c>
      <c r="B660" t="s">
        <v>3840</v>
      </c>
      <c r="C660">
        <v>5</v>
      </c>
    </row>
    <row r="661" spans="1:3" x14ac:dyDescent="0.3">
      <c r="A661">
        <v>261420</v>
      </c>
      <c r="B661" t="s">
        <v>3837</v>
      </c>
      <c r="C661">
        <v>8</v>
      </c>
    </row>
    <row r="662" spans="1:3" x14ac:dyDescent="0.3">
      <c r="A662">
        <v>261485</v>
      </c>
      <c r="B662" t="s">
        <v>3830</v>
      </c>
      <c r="C662">
        <v>1</v>
      </c>
    </row>
    <row r="663" spans="1:3" x14ac:dyDescent="0.3">
      <c r="A663">
        <v>261530</v>
      </c>
      <c r="B663" t="s">
        <v>3827</v>
      </c>
      <c r="C663">
        <v>16</v>
      </c>
    </row>
    <row r="664" spans="1:3" x14ac:dyDescent="0.3">
      <c r="A664">
        <v>261570</v>
      </c>
      <c r="B664" t="s">
        <v>504</v>
      </c>
      <c r="C664">
        <v>1</v>
      </c>
    </row>
    <row r="665" spans="1:3" x14ac:dyDescent="0.3">
      <c r="A665">
        <v>261630</v>
      </c>
      <c r="B665" t="s">
        <v>3818</v>
      </c>
      <c r="C665">
        <v>3</v>
      </c>
    </row>
    <row r="666" spans="1:3" x14ac:dyDescent="0.3">
      <c r="A666">
        <v>261640</v>
      </c>
      <c r="B666" t="s">
        <v>3817</v>
      </c>
      <c r="C666">
        <v>23</v>
      </c>
    </row>
    <row r="667" spans="1:3" x14ac:dyDescent="0.3">
      <c r="A667">
        <v>261650</v>
      </c>
      <c r="B667" t="s">
        <v>3815</v>
      </c>
      <c r="C667">
        <v>9</v>
      </c>
    </row>
    <row r="668" spans="1:3" x14ac:dyDescent="0.3">
      <c r="A668">
        <v>270090</v>
      </c>
      <c r="B668" t="s">
        <v>3807</v>
      </c>
      <c r="C668">
        <v>1</v>
      </c>
    </row>
    <row r="669" spans="1:3" x14ac:dyDescent="0.3">
      <c r="A669">
        <v>270140</v>
      </c>
      <c r="B669" t="s">
        <v>1202</v>
      </c>
      <c r="C669">
        <v>16</v>
      </c>
    </row>
    <row r="670" spans="1:3" x14ac:dyDescent="0.3">
      <c r="A670">
        <v>270230</v>
      </c>
      <c r="B670" t="s">
        <v>3796</v>
      </c>
      <c r="C670">
        <v>1</v>
      </c>
    </row>
    <row r="671" spans="1:3" x14ac:dyDescent="0.3">
      <c r="A671">
        <v>270380</v>
      </c>
      <c r="B671" t="s">
        <v>3778</v>
      </c>
      <c r="C671">
        <v>2</v>
      </c>
    </row>
    <row r="672" spans="1:3" x14ac:dyDescent="0.3">
      <c r="A672">
        <v>270430</v>
      </c>
      <c r="B672" t="s">
        <v>3773</v>
      </c>
      <c r="C672">
        <v>30</v>
      </c>
    </row>
    <row r="673" spans="1:3" x14ac:dyDescent="0.3">
      <c r="A673">
        <v>270520</v>
      </c>
      <c r="B673" t="s">
        <v>3765</v>
      </c>
      <c r="C673">
        <v>1</v>
      </c>
    </row>
    <row r="674" spans="1:3" x14ac:dyDescent="0.3">
      <c r="A674">
        <v>270560</v>
      </c>
      <c r="B674" t="s">
        <v>3761</v>
      </c>
      <c r="C674">
        <v>4</v>
      </c>
    </row>
    <row r="675" spans="1:3" x14ac:dyDescent="0.3">
      <c r="A675">
        <v>270630</v>
      </c>
      <c r="B675" t="s">
        <v>5496</v>
      </c>
      <c r="C675">
        <v>1</v>
      </c>
    </row>
    <row r="676" spans="1:3" x14ac:dyDescent="0.3">
      <c r="A676">
        <v>270880</v>
      </c>
      <c r="B676" t="s">
        <v>1711</v>
      </c>
      <c r="C676">
        <v>1</v>
      </c>
    </row>
    <row r="677" spans="1:3" x14ac:dyDescent="0.3">
      <c r="A677">
        <v>270930</v>
      </c>
      <c r="B677" t="s">
        <v>5497</v>
      </c>
      <c r="C677">
        <v>39</v>
      </c>
    </row>
    <row r="678" spans="1:3" x14ac:dyDescent="0.3">
      <c r="A678">
        <v>280030</v>
      </c>
      <c r="B678" t="s">
        <v>3720</v>
      </c>
      <c r="C678">
        <v>12</v>
      </c>
    </row>
    <row r="679" spans="1:3" x14ac:dyDescent="0.3">
      <c r="A679">
        <v>280130</v>
      </c>
      <c r="B679" t="s">
        <v>3711</v>
      </c>
      <c r="C679">
        <v>1</v>
      </c>
    </row>
    <row r="680" spans="1:3" x14ac:dyDescent="0.3">
      <c r="A680">
        <v>280350</v>
      </c>
      <c r="B680" t="s">
        <v>3690</v>
      </c>
      <c r="C680">
        <v>1</v>
      </c>
    </row>
    <row r="681" spans="1:3" x14ac:dyDescent="0.3">
      <c r="A681">
        <v>290020</v>
      </c>
      <c r="B681" t="s">
        <v>3649</v>
      </c>
      <c r="C681">
        <v>1</v>
      </c>
    </row>
    <row r="682" spans="1:3" x14ac:dyDescent="0.3">
      <c r="A682">
        <v>290060</v>
      </c>
      <c r="B682" t="s">
        <v>3644</v>
      </c>
      <c r="C682">
        <v>2</v>
      </c>
    </row>
    <row r="683" spans="1:3" x14ac:dyDescent="0.3">
      <c r="A683">
        <v>290070</v>
      </c>
      <c r="B683" t="s">
        <v>3643</v>
      </c>
      <c r="C683">
        <v>2</v>
      </c>
    </row>
    <row r="684" spans="1:3" x14ac:dyDescent="0.3">
      <c r="A684">
        <v>290090</v>
      </c>
      <c r="B684" t="s">
        <v>3641</v>
      </c>
      <c r="C684">
        <v>3</v>
      </c>
    </row>
    <row r="685" spans="1:3" x14ac:dyDescent="0.3">
      <c r="A685">
        <v>290100</v>
      </c>
      <c r="B685" t="s">
        <v>3640</v>
      </c>
      <c r="C685">
        <v>3</v>
      </c>
    </row>
    <row r="686" spans="1:3" x14ac:dyDescent="0.3">
      <c r="A686">
        <v>290120</v>
      </c>
      <c r="B686" t="s">
        <v>3637</v>
      </c>
      <c r="C686">
        <v>1</v>
      </c>
    </row>
    <row r="687" spans="1:3" x14ac:dyDescent="0.3">
      <c r="A687">
        <v>290130</v>
      </c>
      <c r="B687" t="s">
        <v>3636</v>
      </c>
      <c r="C687">
        <v>3</v>
      </c>
    </row>
    <row r="688" spans="1:3" x14ac:dyDescent="0.3">
      <c r="A688">
        <v>290180</v>
      </c>
      <c r="B688" t="s">
        <v>3630</v>
      </c>
      <c r="C688">
        <v>4</v>
      </c>
    </row>
    <row r="689" spans="1:3" x14ac:dyDescent="0.3">
      <c r="A689">
        <v>290210</v>
      </c>
      <c r="B689" t="s">
        <v>3625</v>
      </c>
      <c r="C689">
        <v>1</v>
      </c>
    </row>
    <row r="690" spans="1:3" x14ac:dyDescent="0.3">
      <c r="A690">
        <v>290225</v>
      </c>
      <c r="B690" t="s">
        <v>3623</v>
      </c>
      <c r="C690">
        <v>2</v>
      </c>
    </row>
    <row r="691" spans="1:3" x14ac:dyDescent="0.3">
      <c r="A691">
        <v>290240</v>
      </c>
      <c r="B691" t="s">
        <v>3621</v>
      </c>
      <c r="C691">
        <v>1</v>
      </c>
    </row>
    <row r="692" spans="1:3" x14ac:dyDescent="0.3">
      <c r="A692">
        <v>290280</v>
      </c>
      <c r="B692" t="s">
        <v>3616</v>
      </c>
      <c r="C692">
        <v>35</v>
      </c>
    </row>
    <row r="693" spans="1:3" x14ac:dyDescent="0.3">
      <c r="A693">
        <v>290290</v>
      </c>
      <c r="B693" t="s">
        <v>3615</v>
      </c>
      <c r="C693">
        <v>2</v>
      </c>
    </row>
    <row r="694" spans="1:3" x14ac:dyDescent="0.3">
      <c r="A694">
        <v>290320</v>
      </c>
      <c r="B694" t="s">
        <v>3612</v>
      </c>
      <c r="C694">
        <v>7</v>
      </c>
    </row>
    <row r="695" spans="1:3" x14ac:dyDescent="0.3">
      <c r="A695">
        <v>290330</v>
      </c>
      <c r="B695" t="s">
        <v>5498</v>
      </c>
      <c r="C695">
        <v>2</v>
      </c>
    </row>
    <row r="696" spans="1:3" x14ac:dyDescent="0.3">
      <c r="A696">
        <v>290390</v>
      </c>
      <c r="B696" t="s">
        <v>3605</v>
      </c>
      <c r="C696">
        <v>1</v>
      </c>
    </row>
    <row r="697" spans="1:3" x14ac:dyDescent="0.3">
      <c r="A697">
        <v>290405</v>
      </c>
      <c r="B697" t="s">
        <v>453</v>
      </c>
      <c r="C697">
        <v>1</v>
      </c>
    </row>
    <row r="698" spans="1:3" x14ac:dyDescent="0.3">
      <c r="A698">
        <v>290440</v>
      </c>
      <c r="B698" t="s">
        <v>3599</v>
      </c>
      <c r="C698">
        <v>2</v>
      </c>
    </row>
    <row r="699" spans="1:3" x14ac:dyDescent="0.3">
      <c r="A699">
        <v>290460</v>
      </c>
      <c r="B699" t="s">
        <v>3597</v>
      </c>
      <c r="C699">
        <v>1</v>
      </c>
    </row>
    <row r="700" spans="1:3" x14ac:dyDescent="0.3">
      <c r="A700">
        <v>290470</v>
      </c>
      <c r="B700" t="s">
        <v>3596</v>
      </c>
      <c r="C700">
        <v>31</v>
      </c>
    </row>
    <row r="701" spans="1:3" x14ac:dyDescent="0.3">
      <c r="A701">
        <v>290480</v>
      </c>
      <c r="B701" t="s">
        <v>3594</v>
      </c>
      <c r="C701">
        <v>7</v>
      </c>
    </row>
    <row r="702" spans="1:3" x14ac:dyDescent="0.3">
      <c r="A702">
        <v>290490</v>
      </c>
      <c r="B702" t="s">
        <v>3592</v>
      </c>
      <c r="C702">
        <v>1</v>
      </c>
    </row>
    <row r="703" spans="1:3" x14ac:dyDescent="0.3">
      <c r="A703">
        <v>290510</v>
      </c>
      <c r="B703" t="s">
        <v>3590</v>
      </c>
      <c r="C703">
        <v>6</v>
      </c>
    </row>
    <row r="704" spans="1:3" x14ac:dyDescent="0.3">
      <c r="A704">
        <v>290560</v>
      </c>
      <c r="B704" t="s">
        <v>3584</v>
      </c>
      <c r="C704">
        <v>2</v>
      </c>
    </row>
    <row r="705" spans="1:3" x14ac:dyDescent="0.3">
      <c r="A705">
        <v>290580</v>
      </c>
      <c r="B705" t="s">
        <v>3582</v>
      </c>
      <c r="C705">
        <v>49</v>
      </c>
    </row>
    <row r="706" spans="1:3" x14ac:dyDescent="0.3">
      <c r="A706">
        <v>290600</v>
      </c>
      <c r="B706" t="s">
        <v>3580</v>
      </c>
      <c r="C706">
        <v>1</v>
      </c>
    </row>
    <row r="707" spans="1:3" x14ac:dyDescent="0.3">
      <c r="A707">
        <v>290630</v>
      </c>
      <c r="B707" t="s">
        <v>3579</v>
      </c>
      <c r="C707">
        <v>5</v>
      </c>
    </row>
    <row r="708" spans="1:3" x14ac:dyDescent="0.3">
      <c r="A708">
        <v>290670</v>
      </c>
      <c r="B708" t="s">
        <v>3576</v>
      </c>
      <c r="C708">
        <v>1</v>
      </c>
    </row>
    <row r="709" spans="1:3" x14ac:dyDescent="0.3">
      <c r="A709">
        <v>290689</v>
      </c>
      <c r="B709" t="s">
        <v>3571</v>
      </c>
      <c r="C709">
        <v>1</v>
      </c>
    </row>
    <row r="710" spans="1:3" x14ac:dyDescent="0.3">
      <c r="A710">
        <v>290740</v>
      </c>
      <c r="B710" t="s">
        <v>3565</v>
      </c>
      <c r="C710">
        <v>1</v>
      </c>
    </row>
    <row r="711" spans="1:3" x14ac:dyDescent="0.3">
      <c r="A711">
        <v>290800</v>
      </c>
      <c r="B711" t="s">
        <v>3558</v>
      </c>
      <c r="C711">
        <v>5</v>
      </c>
    </row>
    <row r="712" spans="1:3" x14ac:dyDescent="0.3">
      <c r="A712">
        <v>290810</v>
      </c>
      <c r="B712" t="s">
        <v>3557</v>
      </c>
      <c r="C712">
        <v>17</v>
      </c>
    </row>
    <row r="713" spans="1:3" x14ac:dyDescent="0.3">
      <c r="A713">
        <v>290850</v>
      </c>
      <c r="B713" t="s">
        <v>3553</v>
      </c>
      <c r="C713">
        <v>1</v>
      </c>
    </row>
    <row r="714" spans="1:3" x14ac:dyDescent="0.3">
      <c r="A714">
        <v>290880</v>
      </c>
      <c r="B714" t="s">
        <v>3550</v>
      </c>
      <c r="C714">
        <v>1</v>
      </c>
    </row>
    <row r="715" spans="1:3" x14ac:dyDescent="0.3">
      <c r="A715">
        <v>290910</v>
      </c>
      <c r="B715" t="s">
        <v>3547</v>
      </c>
      <c r="C715">
        <v>21</v>
      </c>
    </row>
    <row r="716" spans="1:3" x14ac:dyDescent="0.3">
      <c r="A716">
        <v>290930</v>
      </c>
      <c r="B716" t="s">
        <v>3545</v>
      </c>
      <c r="C716">
        <v>1</v>
      </c>
    </row>
    <row r="717" spans="1:3" x14ac:dyDescent="0.3">
      <c r="A717">
        <v>290950</v>
      </c>
      <c r="B717" t="s">
        <v>3543</v>
      </c>
      <c r="C717">
        <v>5</v>
      </c>
    </row>
    <row r="718" spans="1:3" x14ac:dyDescent="0.3">
      <c r="A718">
        <v>290980</v>
      </c>
      <c r="B718" t="s">
        <v>5499</v>
      </c>
      <c r="C718">
        <v>1</v>
      </c>
    </row>
    <row r="719" spans="1:3" x14ac:dyDescent="0.3">
      <c r="A719">
        <v>291000</v>
      </c>
      <c r="B719" t="s">
        <v>3538</v>
      </c>
      <c r="C719">
        <v>6</v>
      </c>
    </row>
    <row r="720" spans="1:3" x14ac:dyDescent="0.3">
      <c r="A720">
        <v>291040</v>
      </c>
      <c r="B720" t="s">
        <v>3533</v>
      </c>
      <c r="C720">
        <v>1</v>
      </c>
    </row>
    <row r="721" spans="1:3" x14ac:dyDescent="0.3">
      <c r="A721">
        <v>291060</v>
      </c>
      <c r="B721" t="s">
        <v>3532</v>
      </c>
      <c r="C721">
        <v>2</v>
      </c>
    </row>
    <row r="722" spans="1:3" x14ac:dyDescent="0.3">
      <c r="A722">
        <v>291072</v>
      </c>
      <c r="B722" t="s">
        <v>3530</v>
      </c>
      <c r="C722">
        <v>9</v>
      </c>
    </row>
    <row r="723" spans="1:3" x14ac:dyDescent="0.3">
      <c r="A723">
        <v>291077</v>
      </c>
      <c r="B723" t="s">
        <v>3528</v>
      </c>
      <c r="C723">
        <v>6</v>
      </c>
    </row>
    <row r="724" spans="1:3" x14ac:dyDescent="0.3">
      <c r="A724">
        <v>291080</v>
      </c>
      <c r="B724" t="s">
        <v>3527</v>
      </c>
      <c r="C724">
        <v>3</v>
      </c>
    </row>
    <row r="725" spans="1:3" x14ac:dyDescent="0.3">
      <c r="A725">
        <v>291090</v>
      </c>
      <c r="B725" t="s">
        <v>3525</v>
      </c>
      <c r="C725">
        <v>1</v>
      </c>
    </row>
    <row r="726" spans="1:3" x14ac:dyDescent="0.3">
      <c r="A726">
        <v>291100</v>
      </c>
      <c r="B726" t="s">
        <v>3524</v>
      </c>
      <c r="C726">
        <v>7</v>
      </c>
    </row>
    <row r="727" spans="1:3" x14ac:dyDescent="0.3">
      <c r="A727">
        <v>291150</v>
      </c>
      <c r="B727" t="s">
        <v>3518</v>
      </c>
      <c r="C727">
        <v>1</v>
      </c>
    </row>
    <row r="728" spans="1:3" x14ac:dyDescent="0.3">
      <c r="A728">
        <v>291170</v>
      </c>
      <c r="B728" t="s">
        <v>3515</v>
      </c>
      <c r="C728">
        <v>1</v>
      </c>
    </row>
    <row r="729" spans="1:3" x14ac:dyDescent="0.3">
      <c r="A729">
        <v>291180</v>
      </c>
      <c r="B729" t="s">
        <v>3514</v>
      </c>
      <c r="C729">
        <v>5</v>
      </c>
    </row>
    <row r="730" spans="1:3" x14ac:dyDescent="0.3">
      <c r="A730">
        <v>291220</v>
      </c>
      <c r="B730" t="s">
        <v>3509</v>
      </c>
      <c r="C730">
        <v>41</v>
      </c>
    </row>
    <row r="731" spans="1:3" x14ac:dyDescent="0.3">
      <c r="A731">
        <v>291230</v>
      </c>
      <c r="B731" t="s">
        <v>3508</v>
      </c>
      <c r="C731">
        <v>5</v>
      </c>
    </row>
    <row r="732" spans="1:3" x14ac:dyDescent="0.3">
      <c r="A732">
        <v>291270</v>
      </c>
      <c r="B732" t="s">
        <v>3504</v>
      </c>
      <c r="C732">
        <v>6</v>
      </c>
    </row>
    <row r="733" spans="1:3" x14ac:dyDescent="0.3">
      <c r="A733">
        <v>291280</v>
      </c>
      <c r="B733" t="s">
        <v>3503</v>
      </c>
      <c r="C733">
        <v>1</v>
      </c>
    </row>
    <row r="734" spans="1:3" x14ac:dyDescent="0.3">
      <c r="A734">
        <v>291290</v>
      </c>
      <c r="B734" t="s">
        <v>3502</v>
      </c>
      <c r="C734">
        <v>3</v>
      </c>
    </row>
    <row r="735" spans="1:3" x14ac:dyDescent="0.3">
      <c r="A735">
        <v>291345</v>
      </c>
      <c r="B735" t="s">
        <v>3496</v>
      </c>
      <c r="C735">
        <v>20</v>
      </c>
    </row>
    <row r="736" spans="1:3" x14ac:dyDescent="0.3">
      <c r="A736">
        <v>291350</v>
      </c>
      <c r="B736" t="s">
        <v>3495</v>
      </c>
      <c r="C736">
        <v>5</v>
      </c>
    </row>
    <row r="737" spans="1:3" x14ac:dyDescent="0.3">
      <c r="A737">
        <v>291360</v>
      </c>
      <c r="B737" t="s">
        <v>3494</v>
      </c>
      <c r="C737">
        <v>30</v>
      </c>
    </row>
    <row r="738" spans="1:3" x14ac:dyDescent="0.3">
      <c r="A738">
        <v>291390</v>
      </c>
      <c r="B738" t="s">
        <v>3491</v>
      </c>
      <c r="C738">
        <v>6</v>
      </c>
    </row>
    <row r="739" spans="1:3" x14ac:dyDescent="0.3">
      <c r="A739">
        <v>291430</v>
      </c>
      <c r="B739" t="s">
        <v>3487</v>
      </c>
      <c r="C739">
        <v>2</v>
      </c>
    </row>
    <row r="740" spans="1:3" x14ac:dyDescent="0.3">
      <c r="A740">
        <v>291440</v>
      </c>
      <c r="B740" t="s">
        <v>3486</v>
      </c>
      <c r="C740">
        <v>1</v>
      </c>
    </row>
    <row r="741" spans="1:3" x14ac:dyDescent="0.3">
      <c r="A741">
        <v>291460</v>
      </c>
      <c r="B741" t="s">
        <v>3484</v>
      </c>
      <c r="C741">
        <v>1</v>
      </c>
    </row>
    <row r="742" spans="1:3" x14ac:dyDescent="0.3">
      <c r="A742">
        <v>291465</v>
      </c>
      <c r="B742" t="s">
        <v>3483</v>
      </c>
      <c r="C742">
        <v>1</v>
      </c>
    </row>
    <row r="743" spans="1:3" x14ac:dyDescent="0.3">
      <c r="A743">
        <v>291480</v>
      </c>
      <c r="B743" t="s">
        <v>3481</v>
      </c>
      <c r="C743">
        <v>7</v>
      </c>
    </row>
    <row r="744" spans="1:3" x14ac:dyDescent="0.3">
      <c r="A744">
        <v>291490</v>
      </c>
      <c r="B744" t="s">
        <v>3480</v>
      </c>
      <c r="C744">
        <v>8</v>
      </c>
    </row>
    <row r="745" spans="1:3" x14ac:dyDescent="0.3">
      <c r="A745">
        <v>291510</v>
      </c>
      <c r="B745" t="s">
        <v>3478</v>
      </c>
      <c r="C745">
        <v>3</v>
      </c>
    </row>
    <row r="746" spans="1:3" x14ac:dyDescent="0.3">
      <c r="A746">
        <v>291520</v>
      </c>
      <c r="B746" t="s">
        <v>3477</v>
      </c>
      <c r="C746">
        <v>4</v>
      </c>
    </row>
    <row r="747" spans="1:3" x14ac:dyDescent="0.3">
      <c r="A747">
        <v>291540</v>
      </c>
      <c r="B747" t="s">
        <v>3474</v>
      </c>
      <c r="C747">
        <v>3</v>
      </c>
    </row>
    <row r="748" spans="1:3" x14ac:dyDescent="0.3">
      <c r="A748">
        <v>291550</v>
      </c>
      <c r="B748" t="s">
        <v>3473</v>
      </c>
      <c r="C748">
        <v>4</v>
      </c>
    </row>
    <row r="749" spans="1:3" x14ac:dyDescent="0.3">
      <c r="A749">
        <v>291560</v>
      </c>
      <c r="B749" t="s">
        <v>3472</v>
      </c>
      <c r="C749">
        <v>4</v>
      </c>
    </row>
    <row r="750" spans="1:3" x14ac:dyDescent="0.3">
      <c r="A750">
        <v>291570</v>
      </c>
      <c r="B750" t="s">
        <v>3471</v>
      </c>
      <c r="C750">
        <v>8</v>
      </c>
    </row>
    <row r="751" spans="1:3" x14ac:dyDescent="0.3">
      <c r="A751">
        <v>291580</v>
      </c>
      <c r="B751" t="s">
        <v>1486</v>
      </c>
      <c r="C751">
        <v>12</v>
      </c>
    </row>
    <row r="752" spans="1:3" x14ac:dyDescent="0.3">
      <c r="A752">
        <v>291590</v>
      </c>
      <c r="B752" t="s">
        <v>3470</v>
      </c>
      <c r="C752">
        <v>1</v>
      </c>
    </row>
    <row r="753" spans="1:3" x14ac:dyDescent="0.3">
      <c r="A753">
        <v>291640</v>
      </c>
      <c r="B753" t="s">
        <v>3465</v>
      </c>
      <c r="C753">
        <v>4</v>
      </c>
    </row>
    <row r="754" spans="1:3" x14ac:dyDescent="0.3">
      <c r="A754">
        <v>291660</v>
      </c>
      <c r="B754" t="s">
        <v>3463</v>
      </c>
      <c r="C754">
        <v>2</v>
      </c>
    </row>
    <row r="755" spans="1:3" x14ac:dyDescent="0.3">
      <c r="A755">
        <v>291670</v>
      </c>
      <c r="B755" t="s">
        <v>3462</v>
      </c>
      <c r="C755">
        <v>17</v>
      </c>
    </row>
    <row r="756" spans="1:3" x14ac:dyDescent="0.3">
      <c r="A756">
        <v>291710</v>
      </c>
      <c r="B756" t="s">
        <v>3457</v>
      </c>
      <c r="C756">
        <v>3</v>
      </c>
    </row>
    <row r="757" spans="1:3" x14ac:dyDescent="0.3">
      <c r="A757">
        <v>291720</v>
      </c>
      <c r="B757" t="s">
        <v>3456</v>
      </c>
      <c r="C757">
        <v>5</v>
      </c>
    </row>
    <row r="758" spans="1:3" x14ac:dyDescent="0.3">
      <c r="A758">
        <v>291730</v>
      </c>
      <c r="B758" t="s">
        <v>3455</v>
      </c>
      <c r="C758">
        <v>26</v>
      </c>
    </row>
    <row r="759" spans="1:3" x14ac:dyDescent="0.3">
      <c r="A759">
        <v>291733</v>
      </c>
      <c r="B759" t="s">
        <v>3454</v>
      </c>
      <c r="C759">
        <v>1</v>
      </c>
    </row>
    <row r="760" spans="1:3" x14ac:dyDescent="0.3">
      <c r="A760">
        <v>291735</v>
      </c>
      <c r="B760" t="s">
        <v>1988</v>
      </c>
      <c r="C760">
        <v>1</v>
      </c>
    </row>
    <row r="761" spans="1:3" x14ac:dyDescent="0.3">
      <c r="A761">
        <v>291750</v>
      </c>
      <c r="B761" t="s">
        <v>3452</v>
      </c>
      <c r="C761">
        <v>4</v>
      </c>
    </row>
    <row r="762" spans="1:3" x14ac:dyDescent="0.3">
      <c r="A762">
        <v>291760</v>
      </c>
      <c r="B762" t="s">
        <v>3451</v>
      </c>
      <c r="C762">
        <v>9</v>
      </c>
    </row>
    <row r="763" spans="1:3" x14ac:dyDescent="0.3">
      <c r="A763">
        <v>291800</v>
      </c>
      <c r="B763" t="s">
        <v>3447</v>
      </c>
      <c r="C763">
        <v>12</v>
      </c>
    </row>
    <row r="764" spans="1:3" x14ac:dyDescent="0.3">
      <c r="A764">
        <v>291820</v>
      </c>
      <c r="B764" t="s">
        <v>3445</v>
      </c>
      <c r="C764">
        <v>19</v>
      </c>
    </row>
    <row r="765" spans="1:3" x14ac:dyDescent="0.3">
      <c r="A765">
        <v>291830</v>
      </c>
      <c r="B765" t="s">
        <v>3444</v>
      </c>
      <c r="C765">
        <v>13</v>
      </c>
    </row>
    <row r="766" spans="1:3" x14ac:dyDescent="0.3">
      <c r="A766">
        <v>291855</v>
      </c>
      <c r="B766" t="s">
        <v>3440</v>
      </c>
      <c r="C766">
        <v>3</v>
      </c>
    </row>
    <row r="767" spans="1:3" x14ac:dyDescent="0.3">
      <c r="A767">
        <v>291880</v>
      </c>
      <c r="B767" t="s">
        <v>3436</v>
      </c>
      <c r="C767">
        <v>13</v>
      </c>
    </row>
    <row r="768" spans="1:3" x14ac:dyDescent="0.3">
      <c r="A768">
        <v>291890</v>
      </c>
      <c r="B768" t="s">
        <v>3435</v>
      </c>
      <c r="C768">
        <v>1</v>
      </c>
    </row>
    <row r="769" spans="1:3" x14ac:dyDescent="0.3">
      <c r="A769">
        <v>291905</v>
      </c>
      <c r="B769" t="s">
        <v>3433</v>
      </c>
      <c r="C769">
        <v>1</v>
      </c>
    </row>
    <row r="770" spans="1:3" x14ac:dyDescent="0.3">
      <c r="A770">
        <v>291920</v>
      </c>
      <c r="B770" t="s">
        <v>3430</v>
      </c>
      <c r="C770">
        <v>2</v>
      </c>
    </row>
    <row r="771" spans="1:3" x14ac:dyDescent="0.3">
      <c r="A771">
        <v>291930</v>
      </c>
      <c r="B771" t="s">
        <v>3429</v>
      </c>
      <c r="C771">
        <v>4</v>
      </c>
    </row>
    <row r="772" spans="1:3" x14ac:dyDescent="0.3">
      <c r="A772">
        <v>291980</v>
      </c>
      <c r="B772" t="s">
        <v>3423</v>
      </c>
      <c r="C772">
        <v>2</v>
      </c>
    </row>
    <row r="773" spans="1:3" x14ac:dyDescent="0.3">
      <c r="A773">
        <v>292000</v>
      </c>
      <c r="B773" t="s">
        <v>3419</v>
      </c>
      <c r="C773">
        <v>2</v>
      </c>
    </row>
    <row r="774" spans="1:3" x14ac:dyDescent="0.3">
      <c r="A774">
        <v>292040</v>
      </c>
      <c r="B774" t="s">
        <v>3415</v>
      </c>
      <c r="C774">
        <v>1</v>
      </c>
    </row>
    <row r="775" spans="1:3" x14ac:dyDescent="0.3">
      <c r="A775">
        <v>292050</v>
      </c>
      <c r="B775" t="s">
        <v>3413</v>
      </c>
      <c r="C775">
        <v>2</v>
      </c>
    </row>
    <row r="776" spans="1:3" x14ac:dyDescent="0.3">
      <c r="A776">
        <v>292070</v>
      </c>
      <c r="B776" t="s">
        <v>3411</v>
      </c>
      <c r="C776">
        <v>34</v>
      </c>
    </row>
    <row r="777" spans="1:3" x14ac:dyDescent="0.3">
      <c r="A777">
        <v>292090</v>
      </c>
      <c r="B777" t="s">
        <v>3409</v>
      </c>
      <c r="C777">
        <v>3</v>
      </c>
    </row>
    <row r="778" spans="1:3" x14ac:dyDescent="0.3">
      <c r="A778">
        <v>292105</v>
      </c>
      <c r="B778" t="s">
        <v>3407</v>
      </c>
      <c r="C778">
        <v>1</v>
      </c>
    </row>
    <row r="779" spans="1:3" x14ac:dyDescent="0.3">
      <c r="A779">
        <v>292120</v>
      </c>
      <c r="B779" t="s">
        <v>3405</v>
      </c>
      <c r="C779">
        <v>14</v>
      </c>
    </row>
    <row r="780" spans="1:3" x14ac:dyDescent="0.3">
      <c r="A780">
        <v>292170</v>
      </c>
      <c r="B780" t="s">
        <v>3399</v>
      </c>
      <c r="C780">
        <v>1</v>
      </c>
    </row>
    <row r="781" spans="1:3" x14ac:dyDescent="0.3">
      <c r="A781">
        <v>292190</v>
      </c>
      <c r="B781" t="s">
        <v>3397</v>
      </c>
      <c r="C781">
        <v>2</v>
      </c>
    </row>
    <row r="782" spans="1:3" x14ac:dyDescent="0.3">
      <c r="A782">
        <v>292200</v>
      </c>
      <c r="B782" t="s">
        <v>3396</v>
      </c>
      <c r="C782">
        <v>1</v>
      </c>
    </row>
    <row r="783" spans="1:3" x14ac:dyDescent="0.3">
      <c r="A783">
        <v>292240</v>
      </c>
      <c r="B783" t="s">
        <v>3391</v>
      </c>
      <c r="C783">
        <v>52</v>
      </c>
    </row>
    <row r="784" spans="1:3" x14ac:dyDescent="0.3">
      <c r="A784">
        <v>292260</v>
      </c>
      <c r="B784" t="s">
        <v>3389</v>
      </c>
      <c r="C784">
        <v>35</v>
      </c>
    </row>
    <row r="785" spans="1:3" x14ac:dyDescent="0.3">
      <c r="A785">
        <v>292265</v>
      </c>
      <c r="B785" t="s">
        <v>3388</v>
      </c>
      <c r="C785">
        <v>1</v>
      </c>
    </row>
    <row r="786" spans="1:3" x14ac:dyDescent="0.3">
      <c r="A786">
        <v>292270</v>
      </c>
      <c r="B786" t="s">
        <v>3387</v>
      </c>
      <c r="C786">
        <v>22</v>
      </c>
    </row>
    <row r="787" spans="1:3" x14ac:dyDescent="0.3">
      <c r="A787">
        <v>292275</v>
      </c>
      <c r="B787" t="s">
        <v>3386</v>
      </c>
      <c r="C787">
        <v>2</v>
      </c>
    </row>
    <row r="788" spans="1:3" x14ac:dyDescent="0.3">
      <c r="A788">
        <v>292285</v>
      </c>
      <c r="B788" t="s">
        <v>3384</v>
      </c>
      <c r="C788">
        <v>1</v>
      </c>
    </row>
    <row r="789" spans="1:3" x14ac:dyDescent="0.3">
      <c r="A789">
        <v>292350</v>
      </c>
      <c r="B789" t="s">
        <v>3375</v>
      </c>
      <c r="C789">
        <v>7</v>
      </c>
    </row>
    <row r="790" spans="1:3" x14ac:dyDescent="0.3">
      <c r="A790">
        <v>292390</v>
      </c>
      <c r="B790" t="s">
        <v>3371</v>
      </c>
      <c r="C790">
        <v>7</v>
      </c>
    </row>
    <row r="791" spans="1:3" x14ac:dyDescent="0.3">
      <c r="A791">
        <v>292460</v>
      </c>
      <c r="B791" t="s">
        <v>3363</v>
      </c>
      <c r="C791">
        <v>5</v>
      </c>
    </row>
    <row r="792" spans="1:3" x14ac:dyDescent="0.3">
      <c r="A792">
        <v>292467</v>
      </c>
      <c r="B792" t="s">
        <v>3361</v>
      </c>
      <c r="C792">
        <v>7</v>
      </c>
    </row>
    <row r="793" spans="1:3" x14ac:dyDescent="0.3">
      <c r="A793">
        <v>292500</v>
      </c>
      <c r="B793" t="s">
        <v>646</v>
      </c>
      <c r="C793">
        <v>5</v>
      </c>
    </row>
    <row r="794" spans="1:3" x14ac:dyDescent="0.3">
      <c r="A794">
        <v>292510</v>
      </c>
      <c r="B794" t="s">
        <v>3357</v>
      </c>
      <c r="C794">
        <v>7</v>
      </c>
    </row>
    <row r="795" spans="1:3" x14ac:dyDescent="0.3">
      <c r="A795">
        <v>292530</v>
      </c>
      <c r="B795" t="s">
        <v>3354</v>
      </c>
      <c r="C795">
        <v>28</v>
      </c>
    </row>
    <row r="796" spans="1:3" x14ac:dyDescent="0.3">
      <c r="A796">
        <v>292560</v>
      </c>
      <c r="B796" t="s">
        <v>3351</v>
      </c>
      <c r="C796">
        <v>1</v>
      </c>
    </row>
    <row r="797" spans="1:3" x14ac:dyDescent="0.3">
      <c r="A797">
        <v>292575</v>
      </c>
      <c r="B797" t="s">
        <v>3349</v>
      </c>
      <c r="C797">
        <v>251</v>
      </c>
    </row>
    <row r="798" spans="1:3" x14ac:dyDescent="0.3">
      <c r="A798">
        <v>292620</v>
      </c>
      <c r="B798" t="s">
        <v>5500</v>
      </c>
      <c r="C798">
        <v>1</v>
      </c>
    </row>
    <row r="799" spans="1:3" x14ac:dyDescent="0.3">
      <c r="A799">
        <v>292665</v>
      </c>
      <c r="B799" t="s">
        <v>3337</v>
      </c>
      <c r="C799">
        <v>2</v>
      </c>
    </row>
    <row r="800" spans="1:3" x14ac:dyDescent="0.3">
      <c r="A800">
        <v>292720</v>
      </c>
      <c r="B800" t="s">
        <v>3331</v>
      </c>
      <c r="C800">
        <v>3</v>
      </c>
    </row>
    <row r="801" spans="1:3" x14ac:dyDescent="0.3">
      <c r="A801">
        <v>292740</v>
      </c>
      <c r="B801" t="s">
        <v>3329</v>
      </c>
      <c r="C801">
        <v>16</v>
      </c>
    </row>
    <row r="802" spans="1:3" x14ac:dyDescent="0.3">
      <c r="A802">
        <v>292770</v>
      </c>
      <c r="B802" t="s">
        <v>3327</v>
      </c>
      <c r="C802">
        <v>7</v>
      </c>
    </row>
    <row r="803" spans="1:3" x14ac:dyDescent="0.3">
      <c r="A803">
        <v>292780</v>
      </c>
      <c r="B803" t="s">
        <v>3326</v>
      </c>
      <c r="C803">
        <v>2</v>
      </c>
    </row>
    <row r="804" spans="1:3" x14ac:dyDescent="0.3">
      <c r="A804">
        <v>292790</v>
      </c>
      <c r="B804" t="s">
        <v>1328</v>
      </c>
      <c r="C804">
        <v>1</v>
      </c>
    </row>
    <row r="805" spans="1:3" x14ac:dyDescent="0.3">
      <c r="A805">
        <v>292805</v>
      </c>
      <c r="B805" t="s">
        <v>2596</v>
      </c>
      <c r="C805">
        <v>5</v>
      </c>
    </row>
    <row r="806" spans="1:3" x14ac:dyDescent="0.3">
      <c r="A806">
        <v>292810</v>
      </c>
      <c r="B806" t="s">
        <v>3324</v>
      </c>
      <c r="C806">
        <v>13</v>
      </c>
    </row>
    <row r="807" spans="1:3" x14ac:dyDescent="0.3">
      <c r="A807">
        <v>292820</v>
      </c>
      <c r="B807" t="s">
        <v>3323</v>
      </c>
      <c r="C807">
        <v>1</v>
      </c>
    </row>
    <row r="808" spans="1:3" x14ac:dyDescent="0.3">
      <c r="A808">
        <v>292870</v>
      </c>
      <c r="B808" t="s">
        <v>3318</v>
      </c>
      <c r="C808">
        <v>2</v>
      </c>
    </row>
    <row r="809" spans="1:3" x14ac:dyDescent="0.3">
      <c r="A809">
        <v>292905</v>
      </c>
      <c r="B809" t="s">
        <v>3314</v>
      </c>
      <c r="C809">
        <v>9</v>
      </c>
    </row>
    <row r="810" spans="1:3" x14ac:dyDescent="0.3">
      <c r="A810">
        <v>292930</v>
      </c>
      <c r="B810" t="s">
        <v>5501</v>
      </c>
      <c r="C810">
        <v>1</v>
      </c>
    </row>
    <row r="811" spans="1:3" x14ac:dyDescent="0.3">
      <c r="A811">
        <v>292935</v>
      </c>
      <c r="B811" t="s">
        <v>3310</v>
      </c>
      <c r="C811">
        <v>8</v>
      </c>
    </row>
    <row r="812" spans="1:3" x14ac:dyDescent="0.3">
      <c r="A812">
        <v>292940</v>
      </c>
      <c r="B812" t="s">
        <v>5502</v>
      </c>
      <c r="C812">
        <v>3</v>
      </c>
    </row>
    <row r="813" spans="1:3" x14ac:dyDescent="0.3">
      <c r="A813">
        <v>292980</v>
      </c>
      <c r="B813" t="s">
        <v>3303</v>
      </c>
      <c r="C813">
        <v>1</v>
      </c>
    </row>
    <row r="814" spans="1:3" x14ac:dyDescent="0.3">
      <c r="A814">
        <v>292990</v>
      </c>
      <c r="B814" t="s">
        <v>3302</v>
      </c>
      <c r="C814">
        <v>13</v>
      </c>
    </row>
    <row r="815" spans="1:3" x14ac:dyDescent="0.3">
      <c r="A815">
        <v>293010</v>
      </c>
      <c r="B815" t="s">
        <v>3300</v>
      </c>
      <c r="C815">
        <v>4</v>
      </c>
    </row>
    <row r="816" spans="1:3" x14ac:dyDescent="0.3">
      <c r="A816">
        <v>293015</v>
      </c>
      <c r="B816" t="s">
        <v>3299</v>
      </c>
      <c r="C816">
        <v>1</v>
      </c>
    </row>
    <row r="817" spans="1:3" x14ac:dyDescent="0.3">
      <c r="A817">
        <v>293030</v>
      </c>
      <c r="B817" t="s">
        <v>3297</v>
      </c>
      <c r="C817">
        <v>1</v>
      </c>
    </row>
    <row r="818" spans="1:3" x14ac:dyDescent="0.3">
      <c r="A818">
        <v>293075</v>
      </c>
      <c r="B818" t="s">
        <v>3292</v>
      </c>
      <c r="C818">
        <v>2</v>
      </c>
    </row>
    <row r="819" spans="1:3" x14ac:dyDescent="0.3">
      <c r="A819">
        <v>293077</v>
      </c>
      <c r="B819" t="s">
        <v>531</v>
      </c>
      <c r="C819">
        <v>1</v>
      </c>
    </row>
    <row r="820" spans="1:3" x14ac:dyDescent="0.3">
      <c r="A820">
        <v>293080</v>
      </c>
      <c r="B820" t="s">
        <v>3290</v>
      </c>
      <c r="C820">
        <v>1</v>
      </c>
    </row>
    <row r="821" spans="1:3" x14ac:dyDescent="0.3">
      <c r="A821">
        <v>293100</v>
      </c>
      <c r="B821" t="s">
        <v>3288</v>
      </c>
      <c r="C821">
        <v>1</v>
      </c>
    </row>
    <row r="822" spans="1:3" x14ac:dyDescent="0.3">
      <c r="A822">
        <v>293120</v>
      </c>
      <c r="B822" t="s">
        <v>3285</v>
      </c>
      <c r="C822">
        <v>78</v>
      </c>
    </row>
    <row r="823" spans="1:3" x14ac:dyDescent="0.3">
      <c r="A823">
        <v>293135</v>
      </c>
      <c r="B823" t="s">
        <v>3283</v>
      </c>
      <c r="C823">
        <v>3</v>
      </c>
    </row>
    <row r="824" spans="1:3" x14ac:dyDescent="0.3">
      <c r="A824">
        <v>293210</v>
      </c>
      <c r="B824" t="s">
        <v>3276</v>
      </c>
      <c r="C824">
        <v>17</v>
      </c>
    </row>
    <row r="825" spans="1:3" x14ac:dyDescent="0.3">
      <c r="A825">
        <v>293220</v>
      </c>
      <c r="B825" t="s">
        <v>3275</v>
      </c>
      <c r="C825">
        <v>1</v>
      </c>
    </row>
    <row r="826" spans="1:3" x14ac:dyDescent="0.3">
      <c r="A826">
        <v>293230</v>
      </c>
      <c r="B826" t="s">
        <v>3274</v>
      </c>
      <c r="C826">
        <v>10</v>
      </c>
    </row>
    <row r="827" spans="1:3" x14ac:dyDescent="0.3">
      <c r="A827">
        <v>293250</v>
      </c>
      <c r="B827" t="s">
        <v>3271</v>
      </c>
      <c r="C827">
        <v>16</v>
      </c>
    </row>
    <row r="828" spans="1:3" x14ac:dyDescent="0.3">
      <c r="A828">
        <v>293270</v>
      </c>
      <c r="B828" t="s">
        <v>3269</v>
      </c>
      <c r="C828">
        <v>10</v>
      </c>
    </row>
    <row r="829" spans="1:3" x14ac:dyDescent="0.3">
      <c r="A829">
        <v>293280</v>
      </c>
      <c r="B829" t="s">
        <v>3268</v>
      </c>
      <c r="C829">
        <v>9</v>
      </c>
    </row>
    <row r="830" spans="1:3" x14ac:dyDescent="0.3">
      <c r="A830">
        <v>293290</v>
      </c>
      <c r="B830" t="s">
        <v>2261</v>
      </c>
      <c r="C830">
        <v>101</v>
      </c>
    </row>
    <row r="831" spans="1:3" x14ac:dyDescent="0.3">
      <c r="A831">
        <v>293330</v>
      </c>
      <c r="B831" t="s">
        <v>3261</v>
      </c>
      <c r="C831">
        <v>10</v>
      </c>
    </row>
    <row r="832" spans="1:3" x14ac:dyDescent="0.3">
      <c r="A832">
        <v>293340</v>
      </c>
      <c r="B832" t="s">
        <v>3260</v>
      </c>
      <c r="C832">
        <v>6</v>
      </c>
    </row>
    <row r="833" spans="1:3" x14ac:dyDescent="0.3">
      <c r="A833">
        <v>293345</v>
      </c>
      <c r="B833" t="s">
        <v>3259</v>
      </c>
      <c r="C833">
        <v>1</v>
      </c>
    </row>
    <row r="834" spans="1:3" x14ac:dyDescent="0.3">
      <c r="A834">
        <v>310010</v>
      </c>
      <c r="B834" t="s">
        <v>5503</v>
      </c>
      <c r="C834">
        <v>1</v>
      </c>
    </row>
    <row r="835" spans="1:3" x14ac:dyDescent="0.3">
      <c r="A835">
        <v>310020</v>
      </c>
      <c r="B835" t="s">
        <v>3254</v>
      </c>
      <c r="C835">
        <v>3</v>
      </c>
    </row>
    <row r="836" spans="1:3" x14ac:dyDescent="0.3">
      <c r="A836">
        <v>310030</v>
      </c>
      <c r="B836" t="s">
        <v>3253</v>
      </c>
      <c r="C836">
        <v>2</v>
      </c>
    </row>
    <row r="837" spans="1:3" x14ac:dyDescent="0.3">
      <c r="A837">
        <v>310040</v>
      </c>
      <c r="B837" t="s">
        <v>3252</v>
      </c>
      <c r="C837">
        <v>1</v>
      </c>
    </row>
    <row r="838" spans="1:3" x14ac:dyDescent="0.3">
      <c r="A838">
        <v>310100</v>
      </c>
      <c r="B838" t="s">
        <v>3247</v>
      </c>
      <c r="C838">
        <v>4</v>
      </c>
    </row>
    <row r="839" spans="1:3" x14ac:dyDescent="0.3">
      <c r="A839">
        <v>310110</v>
      </c>
      <c r="B839" t="s">
        <v>3246</v>
      </c>
      <c r="C839">
        <v>1</v>
      </c>
    </row>
    <row r="840" spans="1:3" x14ac:dyDescent="0.3">
      <c r="A840">
        <v>310120</v>
      </c>
      <c r="B840" t="s">
        <v>3245</v>
      </c>
      <c r="C840">
        <v>1</v>
      </c>
    </row>
    <row r="841" spans="1:3" x14ac:dyDescent="0.3">
      <c r="A841">
        <v>310150</v>
      </c>
      <c r="B841" t="s">
        <v>3242</v>
      </c>
      <c r="C841">
        <v>4</v>
      </c>
    </row>
    <row r="842" spans="1:3" x14ac:dyDescent="0.3">
      <c r="A842">
        <v>310170</v>
      </c>
      <c r="B842" t="s">
        <v>3239</v>
      </c>
      <c r="C842">
        <v>30</v>
      </c>
    </row>
    <row r="843" spans="1:3" x14ac:dyDescent="0.3">
      <c r="A843">
        <v>310205</v>
      </c>
      <c r="B843" t="s">
        <v>3235</v>
      </c>
      <c r="C843">
        <v>1</v>
      </c>
    </row>
    <row r="844" spans="1:3" x14ac:dyDescent="0.3">
      <c r="A844">
        <v>315350</v>
      </c>
      <c r="B844" t="s">
        <v>2647</v>
      </c>
      <c r="C844">
        <v>4</v>
      </c>
    </row>
    <row r="845" spans="1:3" x14ac:dyDescent="0.3">
      <c r="A845">
        <v>310210</v>
      </c>
      <c r="B845" t="s">
        <v>3234</v>
      </c>
      <c r="C845">
        <v>1</v>
      </c>
    </row>
    <row r="846" spans="1:3" x14ac:dyDescent="0.3">
      <c r="A846">
        <v>310220</v>
      </c>
      <c r="B846" t="s">
        <v>3233</v>
      </c>
      <c r="C846">
        <v>7</v>
      </c>
    </row>
    <row r="847" spans="1:3" x14ac:dyDescent="0.3">
      <c r="A847">
        <v>310300</v>
      </c>
      <c r="B847" t="s">
        <v>3225</v>
      </c>
      <c r="C847">
        <v>2</v>
      </c>
    </row>
    <row r="848" spans="1:3" x14ac:dyDescent="0.3">
      <c r="A848">
        <v>310340</v>
      </c>
      <c r="B848" t="s">
        <v>3221</v>
      </c>
      <c r="C848">
        <v>48</v>
      </c>
    </row>
    <row r="849" spans="1:3" x14ac:dyDescent="0.3">
      <c r="A849">
        <v>310400</v>
      </c>
      <c r="B849" t="s">
        <v>3214</v>
      </c>
      <c r="C849">
        <v>1</v>
      </c>
    </row>
    <row r="850" spans="1:3" x14ac:dyDescent="0.3">
      <c r="A850">
        <v>310410</v>
      </c>
      <c r="B850" t="s">
        <v>3213</v>
      </c>
      <c r="C850">
        <v>1</v>
      </c>
    </row>
    <row r="851" spans="1:3" x14ac:dyDescent="0.3">
      <c r="A851">
        <v>310450</v>
      </c>
      <c r="B851" t="s">
        <v>3208</v>
      </c>
      <c r="C851">
        <v>4</v>
      </c>
    </row>
    <row r="852" spans="1:3" x14ac:dyDescent="0.3">
      <c r="A852">
        <v>310470</v>
      </c>
      <c r="B852" t="s">
        <v>3206</v>
      </c>
      <c r="C852">
        <v>1</v>
      </c>
    </row>
    <row r="853" spans="1:3" x14ac:dyDescent="0.3">
      <c r="A853">
        <v>310500</v>
      </c>
      <c r="B853" t="s">
        <v>3203</v>
      </c>
      <c r="C853">
        <v>1</v>
      </c>
    </row>
    <row r="854" spans="1:3" x14ac:dyDescent="0.3">
      <c r="A854">
        <v>310520</v>
      </c>
      <c r="B854" t="s">
        <v>3201</v>
      </c>
      <c r="C854">
        <v>4</v>
      </c>
    </row>
    <row r="855" spans="1:3" x14ac:dyDescent="0.3">
      <c r="A855">
        <v>310540</v>
      </c>
      <c r="B855" t="s">
        <v>3199</v>
      </c>
      <c r="C855">
        <v>1</v>
      </c>
    </row>
    <row r="856" spans="1:3" x14ac:dyDescent="0.3">
      <c r="A856">
        <v>310560</v>
      </c>
      <c r="B856" t="s">
        <v>3197</v>
      </c>
      <c r="C856">
        <v>1</v>
      </c>
    </row>
    <row r="857" spans="1:3" x14ac:dyDescent="0.3">
      <c r="A857">
        <v>310600</v>
      </c>
      <c r="B857" t="s">
        <v>3194</v>
      </c>
      <c r="C857">
        <v>1</v>
      </c>
    </row>
    <row r="858" spans="1:3" x14ac:dyDescent="0.3">
      <c r="A858">
        <v>310620</v>
      </c>
      <c r="B858" t="s">
        <v>3192</v>
      </c>
      <c r="C858">
        <v>231</v>
      </c>
    </row>
    <row r="859" spans="1:3" x14ac:dyDescent="0.3">
      <c r="A859">
        <v>310630</v>
      </c>
      <c r="B859" t="s">
        <v>3191</v>
      </c>
      <c r="C859">
        <v>3</v>
      </c>
    </row>
    <row r="860" spans="1:3" x14ac:dyDescent="0.3">
      <c r="A860">
        <v>310640</v>
      </c>
      <c r="B860" t="s">
        <v>3190</v>
      </c>
      <c r="C860">
        <v>1</v>
      </c>
    </row>
    <row r="861" spans="1:3" x14ac:dyDescent="0.3">
      <c r="A861">
        <v>310650</v>
      </c>
      <c r="B861" t="s">
        <v>3189</v>
      </c>
      <c r="C861">
        <v>7</v>
      </c>
    </row>
    <row r="862" spans="1:3" x14ac:dyDescent="0.3">
      <c r="A862">
        <v>310670</v>
      </c>
      <c r="B862" t="s">
        <v>3186</v>
      </c>
      <c r="C862">
        <v>3</v>
      </c>
    </row>
    <row r="863" spans="1:3" x14ac:dyDescent="0.3">
      <c r="A863">
        <v>310730</v>
      </c>
      <c r="B863" t="s">
        <v>3181</v>
      </c>
      <c r="C863">
        <v>13</v>
      </c>
    </row>
    <row r="864" spans="1:3" x14ac:dyDescent="0.3">
      <c r="A864">
        <v>310740</v>
      </c>
      <c r="B864" t="s">
        <v>3180</v>
      </c>
      <c r="C864">
        <v>1</v>
      </c>
    </row>
    <row r="865" spans="1:3" x14ac:dyDescent="0.3">
      <c r="A865">
        <v>310780</v>
      </c>
      <c r="B865" t="s">
        <v>3176</v>
      </c>
      <c r="C865">
        <v>16</v>
      </c>
    </row>
    <row r="866" spans="1:3" x14ac:dyDescent="0.3">
      <c r="A866">
        <v>310825</v>
      </c>
      <c r="B866" t="s">
        <v>3172</v>
      </c>
      <c r="C866">
        <v>1</v>
      </c>
    </row>
    <row r="867" spans="1:3" x14ac:dyDescent="0.3">
      <c r="A867">
        <v>310830</v>
      </c>
      <c r="B867" t="s">
        <v>3171</v>
      </c>
      <c r="C867">
        <v>1</v>
      </c>
    </row>
    <row r="868" spans="1:3" x14ac:dyDescent="0.3">
      <c r="A868">
        <v>310855</v>
      </c>
      <c r="B868" t="s">
        <v>3168</v>
      </c>
      <c r="C868">
        <v>2</v>
      </c>
    </row>
    <row r="869" spans="1:3" x14ac:dyDescent="0.3">
      <c r="A869">
        <v>310860</v>
      </c>
      <c r="B869" t="s">
        <v>3167</v>
      </c>
      <c r="C869">
        <v>6</v>
      </c>
    </row>
    <row r="870" spans="1:3" x14ac:dyDescent="0.3">
      <c r="A870">
        <v>310930</v>
      </c>
      <c r="B870" t="s">
        <v>3159</v>
      </c>
      <c r="C870">
        <v>1</v>
      </c>
    </row>
    <row r="871" spans="1:3" x14ac:dyDescent="0.3">
      <c r="A871">
        <v>310270</v>
      </c>
      <c r="B871" t="s">
        <v>3228</v>
      </c>
      <c r="C871">
        <v>8</v>
      </c>
    </row>
    <row r="872" spans="1:3" x14ac:dyDescent="0.3">
      <c r="A872">
        <v>311010</v>
      </c>
      <c r="B872" t="s">
        <v>3151</v>
      </c>
      <c r="C872">
        <v>3</v>
      </c>
    </row>
    <row r="873" spans="1:3" x14ac:dyDescent="0.3">
      <c r="A873">
        <v>311070</v>
      </c>
      <c r="B873" t="s">
        <v>3145</v>
      </c>
      <c r="C873">
        <v>1</v>
      </c>
    </row>
    <row r="874" spans="1:3" x14ac:dyDescent="0.3">
      <c r="A874">
        <v>311080</v>
      </c>
      <c r="B874" t="s">
        <v>3144</v>
      </c>
      <c r="C874">
        <v>1</v>
      </c>
    </row>
    <row r="875" spans="1:3" x14ac:dyDescent="0.3">
      <c r="A875">
        <v>311115</v>
      </c>
      <c r="B875" t="s">
        <v>3140</v>
      </c>
      <c r="C875">
        <v>1</v>
      </c>
    </row>
    <row r="876" spans="1:3" x14ac:dyDescent="0.3">
      <c r="A876">
        <v>311170</v>
      </c>
      <c r="B876" t="s">
        <v>3134</v>
      </c>
      <c r="C876">
        <v>1</v>
      </c>
    </row>
    <row r="877" spans="1:3" x14ac:dyDescent="0.3">
      <c r="A877">
        <v>311210</v>
      </c>
      <c r="B877" t="s">
        <v>3130</v>
      </c>
      <c r="C877">
        <v>1</v>
      </c>
    </row>
    <row r="878" spans="1:3" x14ac:dyDescent="0.3">
      <c r="A878">
        <v>311230</v>
      </c>
      <c r="B878" t="s">
        <v>3128</v>
      </c>
      <c r="C878">
        <v>6</v>
      </c>
    </row>
    <row r="879" spans="1:3" x14ac:dyDescent="0.3">
      <c r="A879">
        <v>311240</v>
      </c>
      <c r="B879" t="s">
        <v>3127</v>
      </c>
      <c r="C879">
        <v>1</v>
      </c>
    </row>
    <row r="880" spans="1:3" x14ac:dyDescent="0.3">
      <c r="A880">
        <v>311270</v>
      </c>
      <c r="B880" t="s">
        <v>3123</v>
      </c>
      <c r="C880">
        <v>6</v>
      </c>
    </row>
    <row r="881" spans="1:3" x14ac:dyDescent="0.3">
      <c r="A881">
        <v>311290</v>
      </c>
      <c r="B881" t="s">
        <v>3121</v>
      </c>
      <c r="C881">
        <v>4</v>
      </c>
    </row>
    <row r="882" spans="1:3" x14ac:dyDescent="0.3">
      <c r="A882">
        <v>311300</v>
      </c>
      <c r="B882" t="s">
        <v>3120</v>
      </c>
      <c r="C882">
        <v>2</v>
      </c>
    </row>
    <row r="883" spans="1:3" x14ac:dyDescent="0.3">
      <c r="A883">
        <v>311330</v>
      </c>
      <c r="B883" t="s">
        <v>3117</v>
      </c>
      <c r="C883">
        <v>2</v>
      </c>
    </row>
    <row r="884" spans="1:3" x14ac:dyDescent="0.3">
      <c r="A884">
        <v>311340</v>
      </c>
      <c r="B884" t="s">
        <v>3116</v>
      </c>
      <c r="C884">
        <v>44</v>
      </c>
    </row>
    <row r="885" spans="1:3" x14ac:dyDescent="0.3">
      <c r="A885">
        <v>311430</v>
      </c>
      <c r="B885" t="s">
        <v>3107</v>
      </c>
      <c r="C885">
        <v>1</v>
      </c>
    </row>
    <row r="886" spans="1:3" x14ac:dyDescent="0.3">
      <c r="A886">
        <v>311545</v>
      </c>
      <c r="B886" t="s">
        <v>3093</v>
      </c>
      <c r="C886">
        <v>1</v>
      </c>
    </row>
    <row r="887" spans="1:3" x14ac:dyDescent="0.3">
      <c r="A887">
        <v>311550</v>
      </c>
      <c r="B887" t="s">
        <v>3091</v>
      </c>
      <c r="C887">
        <v>1</v>
      </c>
    </row>
    <row r="888" spans="1:3" x14ac:dyDescent="0.3">
      <c r="A888">
        <v>311600</v>
      </c>
      <c r="B888" t="s">
        <v>3086</v>
      </c>
      <c r="C888">
        <v>13</v>
      </c>
    </row>
    <row r="889" spans="1:3" x14ac:dyDescent="0.3">
      <c r="A889">
        <v>311610</v>
      </c>
      <c r="B889" t="s">
        <v>3085</v>
      </c>
      <c r="C889">
        <v>6</v>
      </c>
    </row>
    <row r="890" spans="1:3" x14ac:dyDescent="0.3">
      <c r="A890">
        <v>311615</v>
      </c>
      <c r="B890" t="s">
        <v>3084</v>
      </c>
      <c r="C890">
        <v>1</v>
      </c>
    </row>
    <row r="891" spans="1:3" x14ac:dyDescent="0.3">
      <c r="A891">
        <v>311630</v>
      </c>
      <c r="B891" t="s">
        <v>3082</v>
      </c>
      <c r="C891">
        <v>1</v>
      </c>
    </row>
    <row r="892" spans="1:3" x14ac:dyDescent="0.3">
      <c r="A892">
        <v>311680</v>
      </c>
      <c r="B892" t="s">
        <v>3077</v>
      </c>
      <c r="C892">
        <v>2</v>
      </c>
    </row>
    <row r="893" spans="1:3" x14ac:dyDescent="0.3">
      <c r="A893">
        <v>311700</v>
      </c>
      <c r="B893" t="s">
        <v>3075</v>
      </c>
      <c r="C893">
        <v>3</v>
      </c>
    </row>
    <row r="894" spans="1:3" x14ac:dyDescent="0.3">
      <c r="A894">
        <v>311740</v>
      </c>
      <c r="B894" t="s">
        <v>3071</v>
      </c>
      <c r="C894">
        <v>2</v>
      </c>
    </row>
    <row r="895" spans="1:3" x14ac:dyDescent="0.3">
      <c r="A895">
        <v>311750</v>
      </c>
      <c r="B895" t="s">
        <v>3070</v>
      </c>
      <c r="C895">
        <v>7</v>
      </c>
    </row>
    <row r="896" spans="1:3" x14ac:dyDescent="0.3">
      <c r="A896">
        <v>311783</v>
      </c>
      <c r="B896" t="s">
        <v>3066</v>
      </c>
      <c r="C896">
        <v>5</v>
      </c>
    </row>
    <row r="897" spans="1:3" x14ac:dyDescent="0.3">
      <c r="A897">
        <v>311800</v>
      </c>
      <c r="B897" t="s">
        <v>3063</v>
      </c>
      <c r="C897">
        <v>1</v>
      </c>
    </row>
    <row r="898" spans="1:3" x14ac:dyDescent="0.3">
      <c r="A898">
        <v>311840</v>
      </c>
      <c r="B898" t="s">
        <v>3059</v>
      </c>
      <c r="C898">
        <v>2</v>
      </c>
    </row>
    <row r="899" spans="1:3" x14ac:dyDescent="0.3">
      <c r="A899">
        <v>311860</v>
      </c>
      <c r="B899" t="s">
        <v>3057</v>
      </c>
      <c r="C899">
        <v>5</v>
      </c>
    </row>
    <row r="900" spans="1:3" x14ac:dyDescent="0.3">
      <c r="A900">
        <v>311880</v>
      </c>
      <c r="B900" t="s">
        <v>3055</v>
      </c>
      <c r="C900">
        <v>6</v>
      </c>
    </row>
    <row r="901" spans="1:3" x14ac:dyDescent="0.3">
      <c r="A901">
        <v>311910</v>
      </c>
      <c r="B901" t="s">
        <v>3052</v>
      </c>
      <c r="C901">
        <v>10</v>
      </c>
    </row>
    <row r="902" spans="1:3" x14ac:dyDescent="0.3">
      <c r="A902">
        <v>311920</v>
      </c>
      <c r="B902" t="s">
        <v>3051</v>
      </c>
      <c r="C902">
        <v>2</v>
      </c>
    </row>
    <row r="903" spans="1:3" x14ac:dyDescent="0.3">
      <c r="A903">
        <v>311930</v>
      </c>
      <c r="B903" t="s">
        <v>3050</v>
      </c>
      <c r="C903">
        <v>3</v>
      </c>
    </row>
    <row r="904" spans="1:3" x14ac:dyDescent="0.3">
      <c r="A904">
        <v>311940</v>
      </c>
      <c r="B904" t="s">
        <v>3049</v>
      </c>
      <c r="C904">
        <v>9</v>
      </c>
    </row>
    <row r="905" spans="1:3" x14ac:dyDescent="0.3">
      <c r="A905">
        <v>311950</v>
      </c>
      <c r="B905" t="s">
        <v>3048</v>
      </c>
      <c r="C905">
        <v>2</v>
      </c>
    </row>
    <row r="906" spans="1:3" x14ac:dyDescent="0.3">
      <c r="A906">
        <v>311980</v>
      </c>
      <c r="B906" t="s">
        <v>3045</v>
      </c>
      <c r="C906">
        <v>1</v>
      </c>
    </row>
    <row r="907" spans="1:3" x14ac:dyDescent="0.3">
      <c r="A907">
        <v>312030</v>
      </c>
      <c r="B907" t="s">
        <v>3038</v>
      </c>
      <c r="C907">
        <v>1</v>
      </c>
    </row>
    <row r="908" spans="1:3" x14ac:dyDescent="0.3">
      <c r="A908">
        <v>312070</v>
      </c>
      <c r="B908" t="s">
        <v>3034</v>
      </c>
      <c r="C908">
        <v>1</v>
      </c>
    </row>
    <row r="909" spans="1:3" x14ac:dyDescent="0.3">
      <c r="A909">
        <v>312090</v>
      </c>
      <c r="B909" t="s">
        <v>3030</v>
      </c>
      <c r="C909">
        <v>5</v>
      </c>
    </row>
    <row r="910" spans="1:3" x14ac:dyDescent="0.3">
      <c r="A910">
        <v>312150</v>
      </c>
      <c r="B910" t="s">
        <v>3023</v>
      </c>
      <c r="C910">
        <v>1</v>
      </c>
    </row>
    <row r="911" spans="1:3" x14ac:dyDescent="0.3">
      <c r="A911">
        <v>312160</v>
      </c>
      <c r="B911" t="s">
        <v>3022</v>
      </c>
      <c r="C911">
        <v>4</v>
      </c>
    </row>
    <row r="912" spans="1:3" x14ac:dyDescent="0.3">
      <c r="A912">
        <v>312230</v>
      </c>
      <c r="B912" t="s">
        <v>3015</v>
      </c>
      <c r="C912">
        <v>1</v>
      </c>
    </row>
    <row r="913" spans="1:3" x14ac:dyDescent="0.3">
      <c r="A913">
        <v>312240</v>
      </c>
      <c r="B913" t="s">
        <v>3013</v>
      </c>
      <c r="C913">
        <v>1</v>
      </c>
    </row>
    <row r="914" spans="1:3" x14ac:dyDescent="0.3">
      <c r="A914">
        <v>312245</v>
      </c>
      <c r="B914" t="s">
        <v>3012</v>
      </c>
      <c r="C914">
        <v>4</v>
      </c>
    </row>
    <row r="915" spans="1:3" x14ac:dyDescent="0.3">
      <c r="A915">
        <v>312320</v>
      </c>
      <c r="B915" t="s">
        <v>3003</v>
      </c>
      <c r="C915">
        <v>1</v>
      </c>
    </row>
    <row r="916" spans="1:3" x14ac:dyDescent="0.3">
      <c r="A916">
        <v>312352</v>
      </c>
      <c r="B916" t="s">
        <v>2999</v>
      </c>
      <c r="C916">
        <v>3</v>
      </c>
    </row>
    <row r="917" spans="1:3" x14ac:dyDescent="0.3">
      <c r="A917">
        <v>312380</v>
      </c>
      <c r="B917" t="s">
        <v>2996</v>
      </c>
      <c r="C917">
        <v>1</v>
      </c>
    </row>
    <row r="918" spans="1:3" x14ac:dyDescent="0.3">
      <c r="A918">
        <v>312385</v>
      </c>
      <c r="B918" t="s">
        <v>2995</v>
      </c>
      <c r="C918">
        <v>18</v>
      </c>
    </row>
    <row r="919" spans="1:3" x14ac:dyDescent="0.3">
      <c r="A919">
        <v>312390</v>
      </c>
      <c r="B919" t="s">
        <v>2994</v>
      </c>
      <c r="C919">
        <v>1</v>
      </c>
    </row>
    <row r="920" spans="1:3" x14ac:dyDescent="0.3">
      <c r="A920">
        <v>312400</v>
      </c>
      <c r="B920" t="s">
        <v>2993</v>
      </c>
      <c r="C920">
        <v>5</v>
      </c>
    </row>
    <row r="921" spans="1:3" x14ac:dyDescent="0.3">
      <c r="A921">
        <v>312420</v>
      </c>
      <c r="B921" t="s">
        <v>2991</v>
      </c>
      <c r="C921">
        <v>3</v>
      </c>
    </row>
    <row r="922" spans="1:3" x14ac:dyDescent="0.3">
      <c r="A922">
        <v>312440</v>
      </c>
      <c r="B922" t="s">
        <v>2989</v>
      </c>
      <c r="C922">
        <v>1</v>
      </c>
    </row>
    <row r="923" spans="1:3" x14ac:dyDescent="0.3">
      <c r="A923">
        <v>312470</v>
      </c>
      <c r="B923" t="s">
        <v>2986</v>
      </c>
      <c r="C923">
        <v>1</v>
      </c>
    </row>
    <row r="924" spans="1:3" x14ac:dyDescent="0.3">
      <c r="A924">
        <v>312510</v>
      </c>
      <c r="B924" t="s">
        <v>2982</v>
      </c>
      <c r="C924">
        <v>4</v>
      </c>
    </row>
    <row r="925" spans="1:3" x14ac:dyDescent="0.3">
      <c r="A925">
        <v>312540</v>
      </c>
      <c r="B925" t="s">
        <v>5504</v>
      </c>
      <c r="C925">
        <v>2</v>
      </c>
    </row>
    <row r="926" spans="1:3" x14ac:dyDescent="0.3">
      <c r="A926">
        <v>312560</v>
      </c>
      <c r="B926" t="s">
        <v>2977</v>
      </c>
      <c r="C926">
        <v>7</v>
      </c>
    </row>
    <row r="927" spans="1:3" x14ac:dyDescent="0.3">
      <c r="A927">
        <v>312570</v>
      </c>
      <c r="B927" t="s">
        <v>2976</v>
      </c>
      <c r="C927">
        <v>4</v>
      </c>
    </row>
    <row r="928" spans="1:3" x14ac:dyDescent="0.3">
      <c r="A928">
        <v>312590</v>
      </c>
      <c r="B928" t="s">
        <v>2974</v>
      </c>
      <c r="C928">
        <v>6</v>
      </c>
    </row>
    <row r="929" spans="1:3" x14ac:dyDescent="0.3">
      <c r="A929">
        <v>312650</v>
      </c>
      <c r="B929" t="s">
        <v>2968</v>
      </c>
      <c r="C929">
        <v>7</v>
      </c>
    </row>
    <row r="930" spans="1:3" x14ac:dyDescent="0.3">
      <c r="A930">
        <v>312670</v>
      </c>
      <c r="B930" t="s">
        <v>5505</v>
      </c>
      <c r="C930">
        <v>5</v>
      </c>
    </row>
    <row r="931" spans="1:3" x14ac:dyDescent="0.3">
      <c r="A931">
        <v>312675</v>
      </c>
      <c r="B931" t="s">
        <v>2965</v>
      </c>
      <c r="C931">
        <v>8</v>
      </c>
    </row>
    <row r="932" spans="1:3" x14ac:dyDescent="0.3">
      <c r="A932">
        <v>312680</v>
      </c>
      <c r="B932" t="s">
        <v>2964</v>
      </c>
      <c r="C932">
        <v>3</v>
      </c>
    </row>
    <row r="933" spans="1:3" x14ac:dyDescent="0.3">
      <c r="A933">
        <v>312705</v>
      </c>
      <c r="B933" t="s">
        <v>5506</v>
      </c>
      <c r="C933">
        <v>1</v>
      </c>
    </row>
    <row r="934" spans="1:3" x14ac:dyDescent="0.3">
      <c r="A934">
        <v>312707</v>
      </c>
      <c r="B934" t="s">
        <v>2959</v>
      </c>
      <c r="C934">
        <v>7</v>
      </c>
    </row>
    <row r="935" spans="1:3" x14ac:dyDescent="0.3">
      <c r="A935">
        <v>312710</v>
      </c>
      <c r="B935" t="s">
        <v>2958</v>
      </c>
      <c r="C935">
        <v>1</v>
      </c>
    </row>
    <row r="936" spans="1:3" x14ac:dyDescent="0.3">
      <c r="A936">
        <v>312720</v>
      </c>
      <c r="B936" t="s">
        <v>2957</v>
      </c>
      <c r="C936">
        <v>1</v>
      </c>
    </row>
    <row r="937" spans="1:3" x14ac:dyDescent="0.3">
      <c r="A937">
        <v>312735</v>
      </c>
      <c r="B937" t="s">
        <v>2954</v>
      </c>
      <c r="C937">
        <v>3</v>
      </c>
    </row>
    <row r="938" spans="1:3" x14ac:dyDescent="0.3">
      <c r="A938">
        <v>312760</v>
      </c>
      <c r="B938" t="s">
        <v>2949</v>
      </c>
      <c r="C938">
        <v>1</v>
      </c>
    </row>
    <row r="939" spans="1:3" x14ac:dyDescent="0.3">
      <c r="A939">
        <v>312770</v>
      </c>
      <c r="B939" t="s">
        <v>2948</v>
      </c>
      <c r="C939">
        <v>15</v>
      </c>
    </row>
    <row r="940" spans="1:3" x14ac:dyDescent="0.3">
      <c r="A940">
        <v>312780</v>
      </c>
      <c r="B940" t="s">
        <v>2947</v>
      </c>
      <c r="C940">
        <v>6</v>
      </c>
    </row>
    <row r="941" spans="1:3" x14ac:dyDescent="0.3">
      <c r="A941">
        <v>312825</v>
      </c>
      <c r="B941" t="s">
        <v>2943</v>
      </c>
      <c r="C941">
        <v>1</v>
      </c>
    </row>
    <row r="942" spans="1:3" x14ac:dyDescent="0.3">
      <c r="A942">
        <v>312930</v>
      </c>
      <c r="B942" t="s">
        <v>2932</v>
      </c>
      <c r="C942">
        <v>1</v>
      </c>
    </row>
    <row r="943" spans="1:3" x14ac:dyDescent="0.3">
      <c r="A943">
        <v>312960</v>
      </c>
      <c r="B943" t="s">
        <v>2929</v>
      </c>
      <c r="C943">
        <v>3</v>
      </c>
    </row>
    <row r="944" spans="1:3" x14ac:dyDescent="0.3">
      <c r="A944">
        <v>312980</v>
      </c>
      <c r="B944" t="s">
        <v>2926</v>
      </c>
      <c r="C944">
        <v>4</v>
      </c>
    </row>
    <row r="945" spans="1:3" x14ac:dyDescent="0.3">
      <c r="A945">
        <v>313005</v>
      </c>
      <c r="B945" t="s">
        <v>2923</v>
      </c>
      <c r="C945">
        <v>1</v>
      </c>
    </row>
    <row r="946" spans="1:3" x14ac:dyDescent="0.3">
      <c r="A946">
        <v>313020</v>
      </c>
      <c r="B946" t="s">
        <v>2921</v>
      </c>
      <c r="C946">
        <v>1</v>
      </c>
    </row>
    <row r="947" spans="1:3" x14ac:dyDescent="0.3">
      <c r="A947">
        <v>313055</v>
      </c>
      <c r="B947" t="s">
        <v>2917</v>
      </c>
      <c r="C947">
        <v>4</v>
      </c>
    </row>
    <row r="948" spans="1:3" x14ac:dyDescent="0.3">
      <c r="A948">
        <v>313065</v>
      </c>
      <c r="B948" t="s">
        <v>2915</v>
      </c>
      <c r="C948">
        <v>7</v>
      </c>
    </row>
    <row r="949" spans="1:3" x14ac:dyDescent="0.3">
      <c r="A949">
        <v>313090</v>
      </c>
      <c r="B949" t="s">
        <v>2913</v>
      </c>
      <c r="C949">
        <v>12</v>
      </c>
    </row>
    <row r="950" spans="1:3" x14ac:dyDescent="0.3">
      <c r="A950">
        <v>313110</v>
      </c>
      <c r="B950" t="s">
        <v>2911</v>
      </c>
      <c r="C950">
        <v>1</v>
      </c>
    </row>
    <row r="951" spans="1:3" x14ac:dyDescent="0.3">
      <c r="A951">
        <v>313115</v>
      </c>
      <c r="B951" t="s">
        <v>2910</v>
      </c>
      <c r="C951">
        <v>9</v>
      </c>
    </row>
    <row r="952" spans="1:3" x14ac:dyDescent="0.3">
      <c r="A952">
        <v>313120</v>
      </c>
      <c r="B952" t="s">
        <v>2909</v>
      </c>
      <c r="C952">
        <v>5</v>
      </c>
    </row>
    <row r="953" spans="1:3" x14ac:dyDescent="0.3">
      <c r="A953">
        <v>313130</v>
      </c>
      <c r="B953" t="s">
        <v>2908</v>
      </c>
      <c r="C953">
        <v>39</v>
      </c>
    </row>
    <row r="954" spans="1:3" x14ac:dyDescent="0.3">
      <c r="A954">
        <v>313170</v>
      </c>
      <c r="B954" t="s">
        <v>2904</v>
      </c>
      <c r="C954">
        <v>5</v>
      </c>
    </row>
    <row r="955" spans="1:3" x14ac:dyDescent="0.3">
      <c r="A955">
        <v>313190</v>
      </c>
      <c r="B955" t="s">
        <v>2902</v>
      </c>
      <c r="C955">
        <v>3</v>
      </c>
    </row>
    <row r="956" spans="1:3" x14ac:dyDescent="0.3">
      <c r="A956">
        <v>313210</v>
      </c>
      <c r="B956" t="s">
        <v>2900</v>
      </c>
      <c r="C956">
        <v>2</v>
      </c>
    </row>
    <row r="957" spans="1:3" x14ac:dyDescent="0.3">
      <c r="A957">
        <v>313220</v>
      </c>
      <c r="B957" t="s">
        <v>2899</v>
      </c>
      <c r="C957">
        <v>1</v>
      </c>
    </row>
    <row r="958" spans="1:3" x14ac:dyDescent="0.3">
      <c r="A958">
        <v>313270</v>
      </c>
      <c r="B958" t="s">
        <v>2894</v>
      </c>
      <c r="C958">
        <v>6</v>
      </c>
    </row>
    <row r="959" spans="1:3" x14ac:dyDescent="0.3">
      <c r="A959">
        <v>313290</v>
      </c>
      <c r="B959" t="s">
        <v>2892</v>
      </c>
      <c r="C959">
        <v>1</v>
      </c>
    </row>
    <row r="960" spans="1:3" x14ac:dyDescent="0.3">
      <c r="A960">
        <v>313330</v>
      </c>
      <c r="B960" t="s">
        <v>2888</v>
      </c>
      <c r="C960">
        <v>2</v>
      </c>
    </row>
    <row r="961" spans="1:3" x14ac:dyDescent="0.3">
      <c r="A961">
        <v>313375</v>
      </c>
      <c r="B961" t="s">
        <v>2884</v>
      </c>
      <c r="C961">
        <v>1</v>
      </c>
    </row>
    <row r="962" spans="1:3" x14ac:dyDescent="0.3">
      <c r="A962">
        <v>313380</v>
      </c>
      <c r="B962" t="s">
        <v>2883</v>
      </c>
      <c r="C962">
        <v>3</v>
      </c>
    </row>
    <row r="963" spans="1:3" x14ac:dyDescent="0.3">
      <c r="A963">
        <v>313400</v>
      </c>
      <c r="B963" t="s">
        <v>2881</v>
      </c>
      <c r="C963">
        <v>2</v>
      </c>
    </row>
    <row r="964" spans="1:3" x14ac:dyDescent="0.3">
      <c r="A964">
        <v>313500</v>
      </c>
      <c r="B964" t="s">
        <v>2872</v>
      </c>
      <c r="C964">
        <v>1</v>
      </c>
    </row>
    <row r="965" spans="1:3" x14ac:dyDescent="0.3">
      <c r="A965">
        <v>313505</v>
      </c>
      <c r="B965" t="s">
        <v>2871</v>
      </c>
      <c r="C965">
        <v>1</v>
      </c>
    </row>
    <row r="966" spans="1:3" x14ac:dyDescent="0.3">
      <c r="A966">
        <v>313510</v>
      </c>
      <c r="B966" t="s">
        <v>2869</v>
      </c>
      <c r="C966">
        <v>2</v>
      </c>
    </row>
    <row r="967" spans="1:3" x14ac:dyDescent="0.3">
      <c r="A967">
        <v>313520</v>
      </c>
      <c r="B967" t="s">
        <v>2868</v>
      </c>
      <c r="C967">
        <v>52</v>
      </c>
    </row>
    <row r="968" spans="1:3" x14ac:dyDescent="0.3">
      <c r="A968">
        <v>313535</v>
      </c>
      <c r="B968" t="s">
        <v>2866</v>
      </c>
      <c r="C968">
        <v>1</v>
      </c>
    </row>
    <row r="969" spans="1:3" x14ac:dyDescent="0.3">
      <c r="A969">
        <v>313545</v>
      </c>
      <c r="B969" t="s">
        <v>2864</v>
      </c>
      <c r="C969">
        <v>5</v>
      </c>
    </row>
    <row r="970" spans="1:3" x14ac:dyDescent="0.3">
      <c r="A970">
        <v>313550</v>
      </c>
      <c r="B970" t="s">
        <v>2863</v>
      </c>
      <c r="C970">
        <v>3</v>
      </c>
    </row>
    <row r="971" spans="1:3" x14ac:dyDescent="0.3">
      <c r="A971">
        <v>313570</v>
      </c>
      <c r="B971" t="s">
        <v>2861</v>
      </c>
      <c r="C971">
        <v>2</v>
      </c>
    </row>
    <row r="972" spans="1:3" x14ac:dyDescent="0.3">
      <c r="A972">
        <v>313580</v>
      </c>
      <c r="B972" t="s">
        <v>2860</v>
      </c>
      <c r="C972">
        <v>22</v>
      </c>
    </row>
    <row r="973" spans="1:3" x14ac:dyDescent="0.3">
      <c r="A973">
        <v>313600</v>
      </c>
      <c r="B973" t="s">
        <v>2858</v>
      </c>
      <c r="C973">
        <v>6</v>
      </c>
    </row>
    <row r="974" spans="1:3" x14ac:dyDescent="0.3">
      <c r="A974">
        <v>313610</v>
      </c>
      <c r="B974" t="s">
        <v>2857</v>
      </c>
      <c r="C974">
        <v>1</v>
      </c>
    </row>
    <row r="975" spans="1:3" x14ac:dyDescent="0.3">
      <c r="A975">
        <v>313620</v>
      </c>
      <c r="B975" t="s">
        <v>2856</v>
      </c>
      <c r="C975">
        <v>1</v>
      </c>
    </row>
    <row r="976" spans="1:3" x14ac:dyDescent="0.3">
      <c r="A976">
        <v>313630</v>
      </c>
      <c r="B976" t="s">
        <v>2855</v>
      </c>
      <c r="C976">
        <v>13</v>
      </c>
    </row>
    <row r="977" spans="1:3" x14ac:dyDescent="0.3">
      <c r="A977">
        <v>313640</v>
      </c>
      <c r="B977" t="s">
        <v>2854</v>
      </c>
      <c r="C977">
        <v>3</v>
      </c>
    </row>
    <row r="978" spans="1:3" x14ac:dyDescent="0.3">
      <c r="A978">
        <v>313650</v>
      </c>
      <c r="B978" t="s">
        <v>2853</v>
      </c>
      <c r="C978">
        <v>7</v>
      </c>
    </row>
    <row r="979" spans="1:3" x14ac:dyDescent="0.3">
      <c r="A979">
        <v>313652</v>
      </c>
      <c r="B979" t="s">
        <v>2852</v>
      </c>
      <c r="C979">
        <v>3</v>
      </c>
    </row>
    <row r="980" spans="1:3" x14ac:dyDescent="0.3">
      <c r="A980">
        <v>313655</v>
      </c>
      <c r="B980" t="s">
        <v>2851</v>
      </c>
      <c r="C980">
        <v>3</v>
      </c>
    </row>
    <row r="981" spans="1:3" x14ac:dyDescent="0.3">
      <c r="A981">
        <v>313657</v>
      </c>
      <c r="B981" t="s">
        <v>2850</v>
      </c>
      <c r="C981">
        <v>3</v>
      </c>
    </row>
    <row r="982" spans="1:3" x14ac:dyDescent="0.3">
      <c r="A982">
        <v>313670</v>
      </c>
      <c r="B982" t="s">
        <v>2847</v>
      </c>
      <c r="C982">
        <v>3</v>
      </c>
    </row>
    <row r="983" spans="1:3" x14ac:dyDescent="0.3">
      <c r="A983">
        <v>313695</v>
      </c>
      <c r="B983" t="s">
        <v>2844</v>
      </c>
      <c r="C983">
        <v>1</v>
      </c>
    </row>
    <row r="984" spans="1:3" x14ac:dyDescent="0.3">
      <c r="A984">
        <v>313700</v>
      </c>
      <c r="B984" t="s">
        <v>2843</v>
      </c>
      <c r="C984">
        <v>5</v>
      </c>
    </row>
    <row r="985" spans="1:3" x14ac:dyDescent="0.3">
      <c r="A985">
        <v>313750</v>
      </c>
      <c r="B985" t="s">
        <v>2838</v>
      </c>
      <c r="C985">
        <v>1</v>
      </c>
    </row>
    <row r="986" spans="1:3" x14ac:dyDescent="0.3">
      <c r="A986">
        <v>313770</v>
      </c>
      <c r="B986" t="s">
        <v>2836</v>
      </c>
      <c r="C986">
        <v>33</v>
      </c>
    </row>
    <row r="987" spans="1:3" x14ac:dyDescent="0.3">
      <c r="A987">
        <v>313780</v>
      </c>
      <c r="B987" t="s">
        <v>2835</v>
      </c>
      <c r="C987">
        <v>3</v>
      </c>
    </row>
    <row r="988" spans="1:3" x14ac:dyDescent="0.3">
      <c r="A988">
        <v>313810</v>
      </c>
      <c r="B988" t="s">
        <v>2833</v>
      </c>
      <c r="C988">
        <v>4</v>
      </c>
    </row>
    <row r="989" spans="1:3" x14ac:dyDescent="0.3">
      <c r="A989">
        <v>313820</v>
      </c>
      <c r="B989" t="s">
        <v>2832</v>
      </c>
      <c r="C989">
        <v>1</v>
      </c>
    </row>
    <row r="990" spans="1:3" x14ac:dyDescent="0.3">
      <c r="A990">
        <v>313835</v>
      </c>
      <c r="B990" t="s">
        <v>2830</v>
      </c>
      <c r="C990">
        <v>2</v>
      </c>
    </row>
    <row r="991" spans="1:3" x14ac:dyDescent="0.3">
      <c r="A991">
        <v>313840</v>
      </c>
      <c r="B991" t="s">
        <v>2829</v>
      </c>
      <c r="C991">
        <v>1</v>
      </c>
    </row>
    <row r="992" spans="1:3" x14ac:dyDescent="0.3">
      <c r="A992">
        <v>313865</v>
      </c>
      <c r="B992" t="s">
        <v>2825</v>
      </c>
      <c r="C992">
        <v>1</v>
      </c>
    </row>
    <row r="993" spans="1:3" x14ac:dyDescent="0.3">
      <c r="A993">
        <v>313867</v>
      </c>
      <c r="B993" t="s">
        <v>2824</v>
      </c>
      <c r="C993">
        <v>5</v>
      </c>
    </row>
    <row r="994" spans="1:3" x14ac:dyDescent="0.3">
      <c r="A994">
        <v>313900</v>
      </c>
      <c r="B994" t="s">
        <v>2819</v>
      </c>
      <c r="C994">
        <v>3</v>
      </c>
    </row>
    <row r="995" spans="1:3" x14ac:dyDescent="0.3">
      <c r="A995">
        <v>313920</v>
      </c>
      <c r="B995" t="s">
        <v>2817</v>
      </c>
      <c r="C995">
        <v>6</v>
      </c>
    </row>
    <row r="996" spans="1:3" x14ac:dyDescent="0.3">
      <c r="A996">
        <v>313930</v>
      </c>
      <c r="B996" t="s">
        <v>2815</v>
      </c>
      <c r="C996">
        <v>10</v>
      </c>
    </row>
    <row r="997" spans="1:3" x14ac:dyDescent="0.3">
      <c r="A997">
        <v>313940</v>
      </c>
      <c r="B997" t="s">
        <v>2814</v>
      </c>
      <c r="C997">
        <v>48</v>
      </c>
    </row>
    <row r="998" spans="1:3" x14ac:dyDescent="0.3">
      <c r="A998">
        <v>313950</v>
      </c>
      <c r="B998" t="s">
        <v>2813</v>
      </c>
      <c r="C998">
        <v>8</v>
      </c>
    </row>
    <row r="999" spans="1:3" x14ac:dyDescent="0.3">
      <c r="A999">
        <v>314030</v>
      </c>
      <c r="B999" t="s">
        <v>2804</v>
      </c>
      <c r="C999">
        <v>3</v>
      </c>
    </row>
    <row r="1000" spans="1:3" x14ac:dyDescent="0.3">
      <c r="A1000">
        <v>314053</v>
      </c>
      <c r="B1000" t="s">
        <v>2801</v>
      </c>
      <c r="C1000">
        <v>5</v>
      </c>
    </row>
    <row r="1001" spans="1:3" x14ac:dyDescent="0.3">
      <c r="A1001">
        <v>314055</v>
      </c>
      <c r="B1001" t="s">
        <v>2800</v>
      </c>
      <c r="C1001">
        <v>6</v>
      </c>
    </row>
    <row r="1002" spans="1:3" x14ac:dyDescent="0.3">
      <c r="A1002">
        <v>314060</v>
      </c>
      <c r="B1002" t="s">
        <v>2799</v>
      </c>
      <c r="C1002">
        <v>1</v>
      </c>
    </row>
    <row r="1003" spans="1:3" x14ac:dyDescent="0.3">
      <c r="A1003">
        <v>317150</v>
      </c>
      <c r="B1003" t="s">
        <v>2432</v>
      </c>
      <c r="C1003">
        <v>1</v>
      </c>
    </row>
    <row r="1004" spans="1:3" x14ac:dyDescent="0.3">
      <c r="A1004">
        <v>314090</v>
      </c>
      <c r="B1004" t="s">
        <v>2795</v>
      </c>
      <c r="C1004">
        <v>4</v>
      </c>
    </row>
    <row r="1005" spans="1:3" x14ac:dyDescent="0.3">
      <c r="A1005">
        <v>314140</v>
      </c>
      <c r="B1005" t="s">
        <v>2790</v>
      </c>
      <c r="C1005">
        <v>11</v>
      </c>
    </row>
    <row r="1006" spans="1:3" x14ac:dyDescent="0.3">
      <c r="A1006">
        <v>314150</v>
      </c>
      <c r="B1006" t="s">
        <v>2789</v>
      </c>
      <c r="C1006">
        <v>1</v>
      </c>
    </row>
    <row r="1007" spans="1:3" x14ac:dyDescent="0.3">
      <c r="A1007">
        <v>314170</v>
      </c>
      <c r="B1007" t="s">
        <v>2306</v>
      </c>
      <c r="C1007">
        <v>1</v>
      </c>
    </row>
    <row r="1008" spans="1:3" x14ac:dyDescent="0.3">
      <c r="A1008">
        <v>314180</v>
      </c>
      <c r="B1008" t="s">
        <v>2787</v>
      </c>
      <c r="C1008">
        <v>11</v>
      </c>
    </row>
    <row r="1009" spans="1:3" x14ac:dyDescent="0.3">
      <c r="A1009">
        <v>314200</v>
      </c>
      <c r="B1009" t="s">
        <v>2785</v>
      </c>
      <c r="C1009">
        <v>1</v>
      </c>
    </row>
    <row r="1010" spans="1:3" x14ac:dyDescent="0.3">
      <c r="A1010">
        <v>314250</v>
      </c>
      <c r="B1010" t="s">
        <v>2779</v>
      </c>
      <c r="C1010">
        <v>1</v>
      </c>
    </row>
    <row r="1011" spans="1:3" x14ac:dyDescent="0.3">
      <c r="A1011">
        <v>314270</v>
      </c>
      <c r="B1011" t="s">
        <v>2777</v>
      </c>
      <c r="C1011">
        <v>4</v>
      </c>
    </row>
    <row r="1012" spans="1:3" x14ac:dyDescent="0.3">
      <c r="A1012">
        <v>314280</v>
      </c>
      <c r="B1012" t="s">
        <v>2776</v>
      </c>
      <c r="C1012">
        <v>3</v>
      </c>
    </row>
    <row r="1013" spans="1:3" x14ac:dyDescent="0.3">
      <c r="A1013">
        <v>314330</v>
      </c>
      <c r="B1013" t="s">
        <v>2770</v>
      </c>
      <c r="C1013">
        <v>126</v>
      </c>
    </row>
    <row r="1014" spans="1:3" x14ac:dyDescent="0.3">
      <c r="A1014">
        <v>314360</v>
      </c>
      <c r="B1014" t="s">
        <v>2766</v>
      </c>
      <c r="C1014">
        <v>2</v>
      </c>
    </row>
    <row r="1015" spans="1:3" x14ac:dyDescent="0.3">
      <c r="A1015">
        <v>314400</v>
      </c>
      <c r="B1015" t="s">
        <v>2762</v>
      </c>
      <c r="C1015">
        <v>39</v>
      </c>
    </row>
    <row r="1016" spans="1:3" x14ac:dyDescent="0.3">
      <c r="A1016">
        <v>314420</v>
      </c>
      <c r="B1016" t="s">
        <v>2760</v>
      </c>
      <c r="C1016">
        <v>1</v>
      </c>
    </row>
    <row r="1017" spans="1:3" x14ac:dyDescent="0.3">
      <c r="A1017">
        <v>314435</v>
      </c>
      <c r="B1017" t="s">
        <v>2758</v>
      </c>
      <c r="C1017">
        <v>2</v>
      </c>
    </row>
    <row r="1018" spans="1:3" x14ac:dyDescent="0.3">
      <c r="A1018">
        <v>314470</v>
      </c>
      <c r="B1018" t="s">
        <v>2751</v>
      </c>
      <c r="C1018">
        <v>1</v>
      </c>
    </row>
    <row r="1019" spans="1:3" x14ac:dyDescent="0.3">
      <c r="A1019">
        <v>314480</v>
      </c>
      <c r="B1019" t="s">
        <v>2750</v>
      </c>
      <c r="C1019">
        <v>16</v>
      </c>
    </row>
    <row r="1020" spans="1:3" x14ac:dyDescent="0.3">
      <c r="A1020">
        <v>314520</v>
      </c>
      <c r="B1020" t="s">
        <v>2745</v>
      </c>
      <c r="C1020">
        <v>3</v>
      </c>
    </row>
    <row r="1021" spans="1:3" x14ac:dyDescent="0.3">
      <c r="A1021">
        <v>314530</v>
      </c>
      <c r="B1021" t="s">
        <v>2744</v>
      </c>
      <c r="C1021">
        <v>6</v>
      </c>
    </row>
    <row r="1022" spans="1:3" x14ac:dyDescent="0.3">
      <c r="A1022">
        <v>314535</v>
      </c>
      <c r="B1022" t="s">
        <v>2743</v>
      </c>
      <c r="C1022">
        <v>3</v>
      </c>
    </row>
    <row r="1023" spans="1:3" x14ac:dyDescent="0.3">
      <c r="A1023">
        <v>314537</v>
      </c>
      <c r="B1023" t="s">
        <v>2742</v>
      </c>
      <c r="C1023">
        <v>10</v>
      </c>
    </row>
    <row r="1024" spans="1:3" x14ac:dyDescent="0.3">
      <c r="A1024">
        <v>314545</v>
      </c>
      <c r="B1024" t="s">
        <v>5507</v>
      </c>
      <c r="C1024">
        <v>7</v>
      </c>
    </row>
    <row r="1025" spans="1:3" x14ac:dyDescent="0.3">
      <c r="A1025">
        <v>314585</v>
      </c>
      <c r="B1025" t="s">
        <v>2735</v>
      </c>
      <c r="C1025">
        <v>2</v>
      </c>
    </row>
    <row r="1026" spans="1:3" x14ac:dyDescent="0.3">
      <c r="A1026">
        <v>314610</v>
      </c>
      <c r="B1026" t="s">
        <v>2731</v>
      </c>
      <c r="C1026">
        <v>11</v>
      </c>
    </row>
    <row r="1027" spans="1:3" x14ac:dyDescent="0.3">
      <c r="A1027">
        <v>314620</v>
      </c>
      <c r="B1027" t="s">
        <v>2730</v>
      </c>
      <c r="C1027">
        <v>2</v>
      </c>
    </row>
    <row r="1028" spans="1:3" x14ac:dyDescent="0.3">
      <c r="A1028">
        <v>314625</v>
      </c>
      <c r="B1028" t="s">
        <v>2729</v>
      </c>
      <c r="C1028">
        <v>4</v>
      </c>
    </row>
    <row r="1029" spans="1:3" x14ac:dyDescent="0.3">
      <c r="A1029">
        <v>314630</v>
      </c>
      <c r="B1029" t="s">
        <v>2728</v>
      </c>
      <c r="C1029">
        <v>1</v>
      </c>
    </row>
    <row r="1030" spans="1:3" x14ac:dyDescent="0.3">
      <c r="A1030">
        <v>314700</v>
      </c>
      <c r="B1030" t="s">
        <v>2720</v>
      </c>
      <c r="C1030">
        <v>6</v>
      </c>
    </row>
    <row r="1031" spans="1:3" x14ac:dyDescent="0.3">
      <c r="A1031">
        <v>314720</v>
      </c>
      <c r="B1031" t="s">
        <v>2718</v>
      </c>
      <c r="C1031">
        <v>1</v>
      </c>
    </row>
    <row r="1032" spans="1:3" x14ac:dyDescent="0.3">
      <c r="A1032">
        <v>314795</v>
      </c>
      <c r="B1032" t="s">
        <v>2710</v>
      </c>
      <c r="C1032">
        <v>1</v>
      </c>
    </row>
    <row r="1033" spans="1:3" x14ac:dyDescent="0.3">
      <c r="A1033">
        <v>314800</v>
      </c>
      <c r="B1033" t="s">
        <v>2709</v>
      </c>
      <c r="C1033">
        <v>8</v>
      </c>
    </row>
    <row r="1034" spans="1:3" x14ac:dyDescent="0.3">
      <c r="A1034">
        <v>314840</v>
      </c>
      <c r="B1034" t="s">
        <v>2705</v>
      </c>
      <c r="C1034">
        <v>1</v>
      </c>
    </row>
    <row r="1035" spans="1:3" x14ac:dyDescent="0.3">
      <c r="A1035">
        <v>314860</v>
      </c>
      <c r="B1035" t="s">
        <v>2703</v>
      </c>
      <c r="C1035">
        <v>1</v>
      </c>
    </row>
    <row r="1036" spans="1:3" x14ac:dyDescent="0.3">
      <c r="A1036">
        <v>314870</v>
      </c>
      <c r="B1036" t="s">
        <v>2702</v>
      </c>
      <c r="C1036">
        <v>27</v>
      </c>
    </row>
    <row r="1037" spans="1:3" x14ac:dyDescent="0.3">
      <c r="A1037">
        <v>314875</v>
      </c>
      <c r="B1037" t="s">
        <v>2701</v>
      </c>
      <c r="C1037">
        <v>3</v>
      </c>
    </row>
    <row r="1038" spans="1:3" x14ac:dyDescent="0.3">
      <c r="A1038">
        <v>314880</v>
      </c>
      <c r="B1038" t="s">
        <v>2700</v>
      </c>
      <c r="C1038">
        <v>1</v>
      </c>
    </row>
    <row r="1039" spans="1:3" x14ac:dyDescent="0.3">
      <c r="A1039">
        <v>314910</v>
      </c>
      <c r="B1039" t="s">
        <v>2697</v>
      </c>
      <c r="C1039">
        <v>1</v>
      </c>
    </row>
    <row r="1040" spans="1:3" x14ac:dyDescent="0.3">
      <c r="A1040">
        <v>314930</v>
      </c>
      <c r="B1040" t="s">
        <v>2694</v>
      </c>
      <c r="C1040">
        <v>7</v>
      </c>
    </row>
    <row r="1041" spans="1:3" x14ac:dyDescent="0.3">
      <c r="A1041">
        <v>314960</v>
      </c>
      <c r="B1041" t="s">
        <v>2691</v>
      </c>
      <c r="C1041">
        <v>4</v>
      </c>
    </row>
    <row r="1042" spans="1:3" x14ac:dyDescent="0.3">
      <c r="A1042">
        <v>314995</v>
      </c>
      <c r="B1042" t="s">
        <v>2687</v>
      </c>
      <c r="C1042">
        <v>1</v>
      </c>
    </row>
    <row r="1043" spans="1:3" x14ac:dyDescent="0.3">
      <c r="A1043">
        <v>315000</v>
      </c>
      <c r="B1043" t="s">
        <v>2686</v>
      </c>
      <c r="C1043">
        <v>1</v>
      </c>
    </row>
    <row r="1044" spans="1:3" x14ac:dyDescent="0.3">
      <c r="A1044">
        <v>315010</v>
      </c>
      <c r="B1044" t="s">
        <v>2685</v>
      </c>
      <c r="C1044">
        <v>1</v>
      </c>
    </row>
    <row r="1045" spans="1:3" x14ac:dyDescent="0.3">
      <c r="A1045">
        <v>315053</v>
      </c>
      <c r="B1045" t="s">
        <v>5508</v>
      </c>
      <c r="C1045">
        <v>1</v>
      </c>
    </row>
    <row r="1046" spans="1:3" x14ac:dyDescent="0.3">
      <c r="A1046">
        <v>315057</v>
      </c>
      <c r="B1046" t="s">
        <v>2678</v>
      </c>
      <c r="C1046">
        <v>5</v>
      </c>
    </row>
    <row r="1047" spans="1:3" x14ac:dyDescent="0.3">
      <c r="A1047">
        <v>315060</v>
      </c>
      <c r="B1047" t="s">
        <v>2677</v>
      </c>
      <c r="C1047">
        <v>1</v>
      </c>
    </row>
    <row r="1048" spans="1:3" x14ac:dyDescent="0.3">
      <c r="A1048">
        <v>315120</v>
      </c>
      <c r="B1048" t="s">
        <v>2671</v>
      </c>
      <c r="C1048">
        <v>7</v>
      </c>
    </row>
    <row r="1049" spans="1:3" x14ac:dyDescent="0.3">
      <c r="A1049">
        <v>315130</v>
      </c>
      <c r="B1049" t="s">
        <v>2670</v>
      </c>
      <c r="C1049">
        <v>2</v>
      </c>
    </row>
    <row r="1050" spans="1:3" x14ac:dyDescent="0.3">
      <c r="A1050">
        <v>315140</v>
      </c>
      <c r="B1050" t="s">
        <v>2669</v>
      </c>
      <c r="C1050">
        <v>2</v>
      </c>
    </row>
    <row r="1051" spans="1:3" x14ac:dyDescent="0.3">
      <c r="A1051">
        <v>315170</v>
      </c>
      <c r="B1051" t="s">
        <v>2666</v>
      </c>
      <c r="C1051">
        <v>1</v>
      </c>
    </row>
    <row r="1052" spans="1:3" x14ac:dyDescent="0.3">
      <c r="A1052">
        <v>315180</v>
      </c>
      <c r="B1052" t="s">
        <v>2665</v>
      </c>
      <c r="C1052">
        <v>1</v>
      </c>
    </row>
    <row r="1053" spans="1:3" x14ac:dyDescent="0.3">
      <c r="A1053">
        <v>315190</v>
      </c>
      <c r="B1053" t="s">
        <v>2664</v>
      </c>
      <c r="C1053">
        <v>3</v>
      </c>
    </row>
    <row r="1054" spans="1:3" x14ac:dyDescent="0.3">
      <c r="A1054">
        <v>315210</v>
      </c>
      <c r="B1054" t="s">
        <v>2662</v>
      </c>
      <c r="C1054">
        <v>1</v>
      </c>
    </row>
    <row r="1055" spans="1:3" x14ac:dyDescent="0.3">
      <c r="A1055">
        <v>315213</v>
      </c>
      <c r="B1055" t="s">
        <v>2661</v>
      </c>
      <c r="C1055">
        <v>2</v>
      </c>
    </row>
    <row r="1056" spans="1:3" x14ac:dyDescent="0.3">
      <c r="A1056">
        <v>315217</v>
      </c>
      <c r="B1056" t="s">
        <v>5509</v>
      </c>
      <c r="C1056">
        <v>4</v>
      </c>
    </row>
    <row r="1057" spans="1:3" x14ac:dyDescent="0.3">
      <c r="A1057">
        <v>315220</v>
      </c>
      <c r="B1057" t="s">
        <v>2659</v>
      </c>
      <c r="C1057">
        <v>1</v>
      </c>
    </row>
    <row r="1058" spans="1:3" x14ac:dyDescent="0.3">
      <c r="A1058">
        <v>315240</v>
      </c>
      <c r="B1058" t="s">
        <v>2657</v>
      </c>
      <c r="C1058">
        <v>21</v>
      </c>
    </row>
    <row r="1059" spans="1:3" x14ac:dyDescent="0.3">
      <c r="A1059">
        <v>315250</v>
      </c>
      <c r="B1059" t="s">
        <v>2656</v>
      </c>
      <c r="C1059">
        <v>5</v>
      </c>
    </row>
    <row r="1060" spans="1:3" x14ac:dyDescent="0.3">
      <c r="A1060">
        <v>315415</v>
      </c>
      <c r="B1060" t="s">
        <v>2640</v>
      </c>
      <c r="C1060">
        <v>4</v>
      </c>
    </row>
    <row r="1061" spans="1:3" x14ac:dyDescent="0.3">
      <c r="A1061">
        <v>315445</v>
      </c>
      <c r="B1061" t="s">
        <v>2636</v>
      </c>
      <c r="C1061">
        <v>1</v>
      </c>
    </row>
    <row r="1062" spans="1:3" x14ac:dyDescent="0.3">
      <c r="A1062">
        <v>315450</v>
      </c>
      <c r="B1062" t="s">
        <v>5510</v>
      </c>
      <c r="C1062">
        <v>3</v>
      </c>
    </row>
    <row r="1063" spans="1:3" x14ac:dyDescent="0.3">
      <c r="A1063">
        <v>315460</v>
      </c>
      <c r="B1063" t="s">
        <v>5511</v>
      </c>
      <c r="C1063">
        <v>2</v>
      </c>
    </row>
    <row r="1064" spans="1:3" x14ac:dyDescent="0.3">
      <c r="A1064">
        <v>315480</v>
      </c>
      <c r="B1064" t="s">
        <v>2632</v>
      </c>
      <c r="C1064">
        <v>1</v>
      </c>
    </row>
    <row r="1065" spans="1:3" x14ac:dyDescent="0.3">
      <c r="A1065">
        <v>315500</v>
      </c>
      <c r="B1065" t="s">
        <v>2630</v>
      </c>
      <c r="C1065">
        <v>1</v>
      </c>
    </row>
    <row r="1066" spans="1:3" x14ac:dyDescent="0.3">
      <c r="A1066">
        <v>315550</v>
      </c>
      <c r="B1066" t="s">
        <v>2625</v>
      </c>
      <c r="C1066">
        <v>1</v>
      </c>
    </row>
    <row r="1067" spans="1:3" x14ac:dyDescent="0.3">
      <c r="A1067">
        <v>315560</v>
      </c>
      <c r="B1067" t="s">
        <v>2624</v>
      </c>
      <c r="C1067">
        <v>15</v>
      </c>
    </row>
    <row r="1068" spans="1:3" x14ac:dyDescent="0.3">
      <c r="A1068">
        <v>315600</v>
      </c>
      <c r="B1068" t="s">
        <v>2620</v>
      </c>
      <c r="C1068">
        <v>1</v>
      </c>
    </row>
    <row r="1069" spans="1:3" x14ac:dyDescent="0.3">
      <c r="A1069">
        <v>315650</v>
      </c>
      <c r="B1069" t="s">
        <v>2614</v>
      </c>
      <c r="C1069">
        <v>5</v>
      </c>
    </row>
    <row r="1070" spans="1:3" x14ac:dyDescent="0.3">
      <c r="A1070">
        <v>315660</v>
      </c>
      <c r="B1070" t="s">
        <v>2613</v>
      </c>
      <c r="C1070">
        <v>1</v>
      </c>
    </row>
    <row r="1071" spans="1:3" x14ac:dyDescent="0.3">
      <c r="A1071">
        <v>315670</v>
      </c>
      <c r="B1071" t="s">
        <v>2612</v>
      </c>
      <c r="C1071">
        <v>2</v>
      </c>
    </row>
    <row r="1072" spans="1:3" x14ac:dyDescent="0.3">
      <c r="A1072">
        <v>315700</v>
      </c>
      <c r="B1072" t="s">
        <v>2609</v>
      </c>
      <c r="C1072">
        <v>10</v>
      </c>
    </row>
    <row r="1073" spans="1:3" x14ac:dyDescent="0.3">
      <c r="A1073">
        <v>315710</v>
      </c>
      <c r="B1073" t="s">
        <v>2608</v>
      </c>
      <c r="C1073">
        <v>1</v>
      </c>
    </row>
    <row r="1074" spans="1:3" x14ac:dyDescent="0.3">
      <c r="A1074">
        <v>315720</v>
      </c>
      <c r="B1074" t="s">
        <v>2607</v>
      </c>
      <c r="C1074">
        <v>1</v>
      </c>
    </row>
    <row r="1075" spans="1:3" x14ac:dyDescent="0.3">
      <c r="A1075">
        <v>315725</v>
      </c>
      <c r="B1075" t="s">
        <v>2606</v>
      </c>
      <c r="C1075">
        <v>26</v>
      </c>
    </row>
    <row r="1076" spans="1:3" x14ac:dyDescent="0.3">
      <c r="A1076">
        <v>315760</v>
      </c>
      <c r="B1076" t="s">
        <v>5512</v>
      </c>
      <c r="C1076">
        <v>1</v>
      </c>
    </row>
    <row r="1077" spans="1:3" x14ac:dyDescent="0.3">
      <c r="A1077">
        <v>315780</v>
      </c>
      <c r="B1077" t="s">
        <v>2596</v>
      </c>
      <c r="C1077">
        <v>5</v>
      </c>
    </row>
    <row r="1078" spans="1:3" x14ac:dyDescent="0.3">
      <c r="A1078">
        <v>315790</v>
      </c>
      <c r="B1078" t="s">
        <v>2595</v>
      </c>
      <c r="C1078">
        <v>2</v>
      </c>
    </row>
    <row r="1079" spans="1:3" x14ac:dyDescent="0.3">
      <c r="A1079">
        <v>315800</v>
      </c>
      <c r="B1079" t="s">
        <v>2594</v>
      </c>
      <c r="C1079">
        <v>2</v>
      </c>
    </row>
    <row r="1080" spans="1:3" x14ac:dyDescent="0.3">
      <c r="A1080">
        <v>315820</v>
      </c>
      <c r="B1080" t="s">
        <v>2592</v>
      </c>
      <c r="C1080">
        <v>6</v>
      </c>
    </row>
    <row r="1081" spans="1:3" x14ac:dyDescent="0.3">
      <c r="A1081">
        <v>315935</v>
      </c>
      <c r="B1081" t="s">
        <v>2579</v>
      </c>
      <c r="C1081">
        <v>8</v>
      </c>
    </row>
    <row r="1082" spans="1:3" x14ac:dyDescent="0.3">
      <c r="A1082">
        <v>315950</v>
      </c>
      <c r="B1082" t="s">
        <v>2577</v>
      </c>
      <c r="C1082">
        <v>1</v>
      </c>
    </row>
    <row r="1083" spans="1:3" x14ac:dyDescent="0.3">
      <c r="A1083">
        <v>315850</v>
      </c>
      <c r="B1083" t="s">
        <v>2589</v>
      </c>
      <c r="C1083">
        <v>2</v>
      </c>
    </row>
    <row r="1084" spans="1:3" x14ac:dyDescent="0.3">
      <c r="A1084">
        <v>315890</v>
      </c>
      <c r="B1084" t="s">
        <v>2585</v>
      </c>
      <c r="C1084">
        <v>4</v>
      </c>
    </row>
    <row r="1085" spans="1:3" x14ac:dyDescent="0.3">
      <c r="A1085">
        <v>315900</v>
      </c>
      <c r="B1085" t="s">
        <v>2583</v>
      </c>
      <c r="C1085">
        <v>4</v>
      </c>
    </row>
    <row r="1086" spans="1:3" x14ac:dyDescent="0.3">
      <c r="A1086">
        <v>316060</v>
      </c>
      <c r="B1086" t="s">
        <v>2565</v>
      </c>
      <c r="C1086">
        <v>1</v>
      </c>
    </row>
    <row r="1087" spans="1:3" x14ac:dyDescent="0.3">
      <c r="A1087">
        <v>316095</v>
      </c>
      <c r="B1087" t="s">
        <v>5513</v>
      </c>
      <c r="C1087">
        <v>30</v>
      </c>
    </row>
    <row r="1088" spans="1:3" x14ac:dyDescent="0.3">
      <c r="A1088">
        <v>316110</v>
      </c>
      <c r="B1088" t="s">
        <v>1730</v>
      </c>
      <c r="C1088">
        <v>16</v>
      </c>
    </row>
    <row r="1089" spans="1:3" x14ac:dyDescent="0.3">
      <c r="A1089">
        <v>316140</v>
      </c>
      <c r="B1089" t="s">
        <v>2557</v>
      </c>
      <c r="C1089">
        <v>1</v>
      </c>
    </row>
    <row r="1090" spans="1:3" x14ac:dyDescent="0.3">
      <c r="A1090">
        <v>316160</v>
      </c>
      <c r="B1090" t="s">
        <v>2555</v>
      </c>
      <c r="C1090">
        <v>2</v>
      </c>
    </row>
    <row r="1091" spans="1:3" x14ac:dyDescent="0.3">
      <c r="A1091">
        <v>316170</v>
      </c>
      <c r="B1091" t="s">
        <v>2553</v>
      </c>
      <c r="C1091">
        <v>1</v>
      </c>
    </row>
    <row r="1092" spans="1:3" x14ac:dyDescent="0.3">
      <c r="A1092">
        <v>312550</v>
      </c>
      <c r="B1092" t="s">
        <v>2978</v>
      </c>
      <c r="C1092">
        <v>1</v>
      </c>
    </row>
    <row r="1093" spans="1:3" x14ac:dyDescent="0.3">
      <c r="A1093">
        <v>316210</v>
      </c>
      <c r="B1093" t="s">
        <v>2549</v>
      </c>
      <c r="C1093">
        <v>1</v>
      </c>
    </row>
    <row r="1094" spans="1:3" x14ac:dyDescent="0.3">
      <c r="A1094">
        <v>316240</v>
      </c>
      <c r="B1094" t="s">
        <v>2545</v>
      </c>
      <c r="C1094">
        <v>18</v>
      </c>
    </row>
    <row r="1095" spans="1:3" x14ac:dyDescent="0.3">
      <c r="A1095">
        <v>316245</v>
      </c>
      <c r="B1095" t="s">
        <v>5514</v>
      </c>
      <c r="C1095">
        <v>37</v>
      </c>
    </row>
    <row r="1096" spans="1:3" x14ac:dyDescent="0.3">
      <c r="A1096">
        <v>316250</v>
      </c>
      <c r="B1096" t="s">
        <v>5515</v>
      </c>
      <c r="C1096">
        <v>2</v>
      </c>
    </row>
    <row r="1097" spans="1:3" x14ac:dyDescent="0.3">
      <c r="A1097">
        <v>316265</v>
      </c>
      <c r="B1097" t="s">
        <v>2539</v>
      </c>
      <c r="C1097">
        <v>5</v>
      </c>
    </row>
    <row r="1098" spans="1:3" x14ac:dyDescent="0.3">
      <c r="A1098">
        <v>316270</v>
      </c>
      <c r="B1098" t="s">
        <v>2538</v>
      </c>
      <c r="C1098">
        <v>8</v>
      </c>
    </row>
    <row r="1099" spans="1:3" x14ac:dyDescent="0.3">
      <c r="A1099">
        <v>316295</v>
      </c>
      <c r="B1099" t="s">
        <v>2533</v>
      </c>
      <c r="C1099">
        <v>4</v>
      </c>
    </row>
    <row r="1100" spans="1:3" x14ac:dyDescent="0.3">
      <c r="A1100">
        <v>316300</v>
      </c>
      <c r="B1100" t="s">
        <v>2532</v>
      </c>
      <c r="C1100">
        <v>1</v>
      </c>
    </row>
    <row r="1101" spans="1:3" x14ac:dyDescent="0.3">
      <c r="A1101">
        <v>316350</v>
      </c>
      <c r="B1101" t="s">
        <v>2527</v>
      </c>
      <c r="C1101">
        <v>3</v>
      </c>
    </row>
    <row r="1102" spans="1:3" x14ac:dyDescent="0.3">
      <c r="A1102">
        <v>316380</v>
      </c>
      <c r="B1102" t="s">
        <v>2524</v>
      </c>
      <c r="C1102">
        <v>1</v>
      </c>
    </row>
    <row r="1103" spans="1:3" x14ac:dyDescent="0.3">
      <c r="A1103">
        <v>316410</v>
      </c>
      <c r="B1103" t="s">
        <v>2521</v>
      </c>
      <c r="C1103">
        <v>2</v>
      </c>
    </row>
    <row r="1104" spans="1:3" x14ac:dyDescent="0.3">
      <c r="A1104">
        <v>316420</v>
      </c>
      <c r="B1104" t="s">
        <v>2520</v>
      </c>
      <c r="C1104">
        <v>1</v>
      </c>
    </row>
    <row r="1105" spans="1:3" x14ac:dyDescent="0.3">
      <c r="A1105">
        <v>316447</v>
      </c>
      <c r="B1105" t="s">
        <v>2516</v>
      </c>
      <c r="C1105">
        <v>4</v>
      </c>
    </row>
    <row r="1106" spans="1:3" x14ac:dyDescent="0.3">
      <c r="A1106">
        <v>316450</v>
      </c>
      <c r="B1106" t="s">
        <v>2515</v>
      </c>
      <c r="C1106">
        <v>1</v>
      </c>
    </row>
    <row r="1107" spans="1:3" x14ac:dyDescent="0.3">
      <c r="A1107">
        <v>316470</v>
      </c>
      <c r="B1107" t="s">
        <v>2513</v>
      </c>
      <c r="C1107">
        <v>1</v>
      </c>
    </row>
    <row r="1108" spans="1:3" x14ac:dyDescent="0.3">
      <c r="A1108">
        <v>316556</v>
      </c>
      <c r="B1108" t="s">
        <v>5516</v>
      </c>
      <c r="C1108">
        <v>1</v>
      </c>
    </row>
    <row r="1109" spans="1:3" x14ac:dyDescent="0.3">
      <c r="A1109">
        <v>316590</v>
      </c>
      <c r="B1109" t="s">
        <v>2497</v>
      </c>
      <c r="C1109">
        <v>2</v>
      </c>
    </row>
    <row r="1110" spans="1:3" x14ac:dyDescent="0.3">
      <c r="A1110">
        <v>316630</v>
      </c>
      <c r="B1110" t="s">
        <v>2493</v>
      </c>
      <c r="C1110">
        <v>1</v>
      </c>
    </row>
    <row r="1111" spans="1:3" x14ac:dyDescent="0.3">
      <c r="A1111">
        <v>316690</v>
      </c>
      <c r="B1111" t="s">
        <v>2487</v>
      </c>
      <c r="C1111">
        <v>3</v>
      </c>
    </row>
    <row r="1112" spans="1:3" x14ac:dyDescent="0.3">
      <c r="A1112">
        <v>316695</v>
      </c>
      <c r="B1112" t="s">
        <v>2486</v>
      </c>
      <c r="C1112">
        <v>3</v>
      </c>
    </row>
    <row r="1113" spans="1:3" x14ac:dyDescent="0.3">
      <c r="A1113">
        <v>316710</v>
      </c>
      <c r="B1113" t="s">
        <v>2484</v>
      </c>
      <c r="C1113">
        <v>1</v>
      </c>
    </row>
    <row r="1114" spans="1:3" x14ac:dyDescent="0.3">
      <c r="A1114">
        <v>316720</v>
      </c>
      <c r="B1114" t="s">
        <v>2483</v>
      </c>
      <c r="C1114">
        <v>15</v>
      </c>
    </row>
    <row r="1115" spans="1:3" x14ac:dyDescent="0.3">
      <c r="A1115">
        <v>316555</v>
      </c>
      <c r="B1115" t="s">
        <v>2503</v>
      </c>
      <c r="C1115">
        <v>4</v>
      </c>
    </row>
    <row r="1116" spans="1:3" x14ac:dyDescent="0.3">
      <c r="A1116">
        <v>316760</v>
      </c>
      <c r="B1116" t="s">
        <v>2479</v>
      </c>
      <c r="C1116">
        <v>38</v>
      </c>
    </row>
    <row r="1117" spans="1:3" x14ac:dyDescent="0.3">
      <c r="A1117">
        <v>316800</v>
      </c>
      <c r="B1117" t="s">
        <v>2475</v>
      </c>
      <c r="C1117">
        <v>13</v>
      </c>
    </row>
    <row r="1118" spans="1:3" x14ac:dyDescent="0.3">
      <c r="A1118">
        <v>316860</v>
      </c>
      <c r="B1118" t="s">
        <v>2470</v>
      </c>
      <c r="C1118">
        <v>31</v>
      </c>
    </row>
    <row r="1119" spans="1:3" x14ac:dyDescent="0.3">
      <c r="A1119">
        <v>316870</v>
      </c>
      <c r="B1119" t="s">
        <v>2469</v>
      </c>
      <c r="C1119">
        <v>13</v>
      </c>
    </row>
    <row r="1120" spans="1:3" x14ac:dyDescent="0.3">
      <c r="A1120">
        <v>316900</v>
      </c>
      <c r="B1120" t="s">
        <v>2466</v>
      </c>
      <c r="C1120">
        <v>1</v>
      </c>
    </row>
    <row r="1121" spans="1:3" x14ac:dyDescent="0.3">
      <c r="A1121">
        <v>316930</v>
      </c>
      <c r="B1121" t="s">
        <v>2463</v>
      </c>
      <c r="C1121">
        <v>3</v>
      </c>
    </row>
    <row r="1122" spans="1:3" x14ac:dyDescent="0.3">
      <c r="A1122">
        <v>316935</v>
      </c>
      <c r="B1122" t="s">
        <v>2462</v>
      </c>
      <c r="C1122">
        <v>12</v>
      </c>
    </row>
    <row r="1123" spans="1:3" x14ac:dyDescent="0.3">
      <c r="A1123">
        <v>316940</v>
      </c>
      <c r="B1123" t="s">
        <v>2461</v>
      </c>
      <c r="C1123">
        <v>1</v>
      </c>
    </row>
    <row r="1124" spans="1:3" x14ac:dyDescent="0.3">
      <c r="A1124">
        <v>316970</v>
      </c>
      <c r="B1124" t="s">
        <v>1660</v>
      </c>
      <c r="C1124">
        <v>8</v>
      </c>
    </row>
    <row r="1125" spans="1:3" x14ac:dyDescent="0.3">
      <c r="A1125">
        <v>316990</v>
      </c>
      <c r="B1125" t="s">
        <v>2457</v>
      </c>
      <c r="C1125">
        <v>3</v>
      </c>
    </row>
    <row r="1126" spans="1:3" x14ac:dyDescent="0.3">
      <c r="A1126">
        <v>317000</v>
      </c>
      <c r="B1126" t="s">
        <v>2456</v>
      </c>
      <c r="C1126">
        <v>4</v>
      </c>
    </row>
    <row r="1127" spans="1:3" x14ac:dyDescent="0.3">
      <c r="A1127">
        <v>317005</v>
      </c>
      <c r="B1127" t="s">
        <v>2455</v>
      </c>
      <c r="C1127">
        <v>15</v>
      </c>
    </row>
    <row r="1128" spans="1:3" x14ac:dyDescent="0.3">
      <c r="A1128">
        <v>317010</v>
      </c>
      <c r="B1128" t="s">
        <v>2454</v>
      </c>
      <c r="C1128">
        <v>5</v>
      </c>
    </row>
    <row r="1129" spans="1:3" x14ac:dyDescent="0.3">
      <c r="A1129">
        <v>317020</v>
      </c>
      <c r="B1129" t="s">
        <v>2453</v>
      </c>
      <c r="C1129">
        <v>14</v>
      </c>
    </row>
    <row r="1130" spans="1:3" x14ac:dyDescent="0.3">
      <c r="A1130">
        <v>317040</v>
      </c>
      <c r="B1130" t="s">
        <v>2451</v>
      </c>
      <c r="C1130">
        <v>16</v>
      </c>
    </row>
    <row r="1131" spans="1:3" x14ac:dyDescent="0.3">
      <c r="A1131">
        <v>317050</v>
      </c>
      <c r="B1131" t="s">
        <v>2448</v>
      </c>
      <c r="C1131">
        <v>2</v>
      </c>
    </row>
    <row r="1132" spans="1:3" x14ac:dyDescent="0.3">
      <c r="A1132">
        <v>317052</v>
      </c>
      <c r="B1132" t="s">
        <v>2447</v>
      </c>
      <c r="C1132">
        <v>7</v>
      </c>
    </row>
    <row r="1133" spans="1:3" x14ac:dyDescent="0.3">
      <c r="A1133">
        <v>317065</v>
      </c>
      <c r="B1133" t="s">
        <v>2445</v>
      </c>
      <c r="C1133">
        <v>1</v>
      </c>
    </row>
    <row r="1134" spans="1:3" x14ac:dyDescent="0.3">
      <c r="A1134">
        <v>317070</v>
      </c>
      <c r="B1134" t="s">
        <v>2444</v>
      </c>
      <c r="C1134">
        <v>3</v>
      </c>
    </row>
    <row r="1135" spans="1:3" x14ac:dyDescent="0.3">
      <c r="A1135">
        <v>317080</v>
      </c>
      <c r="B1135" t="s">
        <v>2442</v>
      </c>
      <c r="C1135">
        <v>12</v>
      </c>
    </row>
    <row r="1136" spans="1:3" x14ac:dyDescent="0.3">
      <c r="A1136">
        <v>317090</v>
      </c>
      <c r="B1136" t="s">
        <v>2441</v>
      </c>
      <c r="C1136">
        <v>27</v>
      </c>
    </row>
    <row r="1137" spans="1:3" x14ac:dyDescent="0.3">
      <c r="A1137">
        <v>317100</v>
      </c>
      <c r="B1137" t="s">
        <v>2440</v>
      </c>
      <c r="C1137">
        <v>4</v>
      </c>
    </row>
    <row r="1138" spans="1:3" x14ac:dyDescent="0.3">
      <c r="A1138">
        <v>317103</v>
      </c>
      <c r="B1138" t="s">
        <v>2439</v>
      </c>
      <c r="C1138">
        <v>2</v>
      </c>
    </row>
    <row r="1139" spans="1:3" x14ac:dyDescent="0.3">
      <c r="A1139">
        <v>317107</v>
      </c>
      <c r="B1139" t="s">
        <v>2438</v>
      </c>
      <c r="C1139">
        <v>2</v>
      </c>
    </row>
    <row r="1140" spans="1:3" x14ac:dyDescent="0.3">
      <c r="A1140">
        <v>317115</v>
      </c>
      <c r="B1140" t="s">
        <v>2436</v>
      </c>
      <c r="C1140">
        <v>6</v>
      </c>
    </row>
    <row r="1141" spans="1:3" x14ac:dyDescent="0.3">
      <c r="A1141">
        <v>317130</v>
      </c>
      <c r="B1141" t="s">
        <v>2434</v>
      </c>
      <c r="C1141">
        <v>2</v>
      </c>
    </row>
    <row r="1142" spans="1:3" x14ac:dyDescent="0.3">
      <c r="A1142">
        <v>317160</v>
      </c>
      <c r="B1142" t="s">
        <v>2431</v>
      </c>
      <c r="C1142">
        <v>3</v>
      </c>
    </row>
    <row r="1143" spans="1:3" x14ac:dyDescent="0.3">
      <c r="A1143">
        <v>317180</v>
      </c>
      <c r="B1143" t="s">
        <v>2429</v>
      </c>
      <c r="C1143">
        <v>1</v>
      </c>
    </row>
    <row r="1144" spans="1:3" x14ac:dyDescent="0.3">
      <c r="A1144">
        <v>317190</v>
      </c>
      <c r="B1144" t="s">
        <v>2428</v>
      </c>
      <c r="C1144">
        <v>6</v>
      </c>
    </row>
    <row r="1145" spans="1:3" x14ac:dyDescent="0.3">
      <c r="A1145">
        <v>320010</v>
      </c>
      <c r="B1145" t="s">
        <v>2424</v>
      </c>
      <c r="C1145">
        <v>29</v>
      </c>
    </row>
    <row r="1146" spans="1:3" x14ac:dyDescent="0.3">
      <c r="A1146">
        <v>320013</v>
      </c>
      <c r="B1146" t="s">
        <v>2423</v>
      </c>
      <c r="C1146">
        <v>1</v>
      </c>
    </row>
    <row r="1147" spans="1:3" x14ac:dyDescent="0.3">
      <c r="A1147">
        <v>320080</v>
      </c>
      <c r="B1147" t="s">
        <v>2415</v>
      </c>
      <c r="C1147">
        <v>3</v>
      </c>
    </row>
    <row r="1148" spans="1:3" x14ac:dyDescent="0.3">
      <c r="A1148">
        <v>320090</v>
      </c>
      <c r="B1148" t="s">
        <v>2414</v>
      </c>
      <c r="C1148">
        <v>1</v>
      </c>
    </row>
    <row r="1149" spans="1:3" x14ac:dyDescent="0.3">
      <c r="A1149">
        <v>320115</v>
      </c>
      <c r="B1149" t="s">
        <v>2412</v>
      </c>
      <c r="C1149">
        <v>8</v>
      </c>
    </row>
    <row r="1150" spans="1:3" x14ac:dyDescent="0.3">
      <c r="A1150">
        <v>320130</v>
      </c>
      <c r="B1150" t="s">
        <v>2410</v>
      </c>
      <c r="C1150">
        <v>1</v>
      </c>
    </row>
    <row r="1151" spans="1:3" x14ac:dyDescent="0.3">
      <c r="A1151">
        <v>320190</v>
      </c>
      <c r="B1151" t="s">
        <v>2404</v>
      </c>
      <c r="C1151">
        <v>4</v>
      </c>
    </row>
    <row r="1152" spans="1:3" x14ac:dyDescent="0.3">
      <c r="A1152">
        <v>320220</v>
      </c>
      <c r="B1152" t="s">
        <v>2401</v>
      </c>
      <c r="C1152">
        <v>3</v>
      </c>
    </row>
    <row r="1153" spans="1:3" x14ac:dyDescent="0.3">
      <c r="A1153">
        <v>320225</v>
      </c>
      <c r="B1153" t="s">
        <v>2400</v>
      </c>
      <c r="C1153">
        <v>1</v>
      </c>
    </row>
    <row r="1154" spans="1:3" x14ac:dyDescent="0.3">
      <c r="A1154">
        <v>320240</v>
      </c>
      <c r="B1154" t="s">
        <v>2398</v>
      </c>
      <c r="C1154">
        <v>1</v>
      </c>
    </row>
    <row r="1155" spans="1:3" x14ac:dyDescent="0.3">
      <c r="A1155">
        <v>320245</v>
      </c>
      <c r="B1155" t="s">
        <v>2397</v>
      </c>
      <c r="C1155">
        <v>4</v>
      </c>
    </row>
    <row r="1156" spans="1:3" x14ac:dyDescent="0.3">
      <c r="A1156">
        <v>320260</v>
      </c>
      <c r="B1156" t="s">
        <v>2394</v>
      </c>
      <c r="C1156">
        <v>1</v>
      </c>
    </row>
    <row r="1157" spans="1:3" x14ac:dyDescent="0.3">
      <c r="A1157">
        <v>320265</v>
      </c>
      <c r="B1157" t="s">
        <v>2393</v>
      </c>
      <c r="C1157">
        <v>2</v>
      </c>
    </row>
    <row r="1158" spans="1:3" x14ac:dyDescent="0.3">
      <c r="A1158">
        <v>320270</v>
      </c>
      <c r="B1158" t="s">
        <v>2392</v>
      </c>
      <c r="C1158">
        <v>1</v>
      </c>
    </row>
    <row r="1159" spans="1:3" x14ac:dyDescent="0.3">
      <c r="A1159">
        <v>320290</v>
      </c>
      <c r="B1159" t="s">
        <v>2390</v>
      </c>
      <c r="C1159">
        <v>5</v>
      </c>
    </row>
    <row r="1160" spans="1:3" x14ac:dyDescent="0.3">
      <c r="A1160">
        <v>320300</v>
      </c>
      <c r="B1160" t="s">
        <v>2389</v>
      </c>
      <c r="C1160">
        <v>2</v>
      </c>
    </row>
    <row r="1161" spans="1:3" x14ac:dyDescent="0.3">
      <c r="A1161">
        <v>320316</v>
      </c>
      <c r="B1161" t="s">
        <v>2385</v>
      </c>
      <c r="C1161">
        <v>22</v>
      </c>
    </row>
    <row r="1162" spans="1:3" x14ac:dyDescent="0.3">
      <c r="A1162">
        <v>320320</v>
      </c>
      <c r="B1162" t="s">
        <v>2384</v>
      </c>
      <c r="C1162">
        <v>1</v>
      </c>
    </row>
    <row r="1163" spans="1:3" x14ac:dyDescent="0.3">
      <c r="A1163">
        <v>320335</v>
      </c>
      <c r="B1163" t="s">
        <v>2380</v>
      </c>
      <c r="C1163">
        <v>1</v>
      </c>
    </row>
    <row r="1164" spans="1:3" x14ac:dyDescent="0.3">
      <c r="A1164">
        <v>320350</v>
      </c>
      <c r="B1164" t="s">
        <v>2378</v>
      </c>
      <c r="C1164">
        <v>1</v>
      </c>
    </row>
    <row r="1165" spans="1:3" x14ac:dyDescent="0.3">
      <c r="A1165">
        <v>320370</v>
      </c>
      <c r="B1165" t="s">
        <v>2376</v>
      </c>
      <c r="C1165">
        <v>1</v>
      </c>
    </row>
    <row r="1166" spans="1:3" x14ac:dyDescent="0.3">
      <c r="A1166">
        <v>320380</v>
      </c>
      <c r="B1166" t="s">
        <v>2375</v>
      </c>
      <c r="C1166">
        <v>6</v>
      </c>
    </row>
    <row r="1167" spans="1:3" x14ac:dyDescent="0.3">
      <c r="A1167">
        <v>320405</v>
      </c>
      <c r="B1167" t="s">
        <v>2372</v>
      </c>
      <c r="C1167">
        <v>1</v>
      </c>
    </row>
    <row r="1168" spans="1:3" x14ac:dyDescent="0.3">
      <c r="A1168">
        <v>320450</v>
      </c>
      <c r="B1168" t="s">
        <v>2365</v>
      </c>
      <c r="C1168">
        <v>16</v>
      </c>
    </row>
    <row r="1169" spans="1:3" x14ac:dyDescent="0.3">
      <c r="A1169">
        <v>320490</v>
      </c>
      <c r="B1169" t="s">
        <v>2359</v>
      </c>
      <c r="C1169">
        <v>1</v>
      </c>
    </row>
    <row r="1170" spans="1:3" x14ac:dyDescent="0.3">
      <c r="A1170">
        <v>320500</v>
      </c>
      <c r="B1170" t="s">
        <v>2357</v>
      </c>
      <c r="C1170">
        <v>1</v>
      </c>
    </row>
    <row r="1171" spans="1:3" x14ac:dyDescent="0.3">
      <c r="A1171">
        <v>320501</v>
      </c>
      <c r="B1171" t="s">
        <v>2356</v>
      </c>
      <c r="C1171">
        <v>2</v>
      </c>
    </row>
    <row r="1172" spans="1:3" x14ac:dyDescent="0.3">
      <c r="A1172">
        <v>320503</v>
      </c>
      <c r="B1172" t="s">
        <v>2355</v>
      </c>
      <c r="C1172">
        <v>1</v>
      </c>
    </row>
    <row r="1173" spans="1:3" x14ac:dyDescent="0.3">
      <c r="A1173">
        <v>320506</v>
      </c>
      <c r="B1173" t="s">
        <v>2354</v>
      </c>
      <c r="C1173">
        <v>1</v>
      </c>
    </row>
    <row r="1174" spans="1:3" x14ac:dyDescent="0.3">
      <c r="A1174">
        <v>320515</v>
      </c>
      <c r="B1174" t="s">
        <v>2352</v>
      </c>
      <c r="C1174">
        <v>1</v>
      </c>
    </row>
    <row r="1175" spans="1:3" x14ac:dyDescent="0.3">
      <c r="A1175">
        <v>320530</v>
      </c>
      <c r="B1175" t="s">
        <v>2348</v>
      </c>
      <c r="C1175">
        <v>61</v>
      </c>
    </row>
    <row r="1176" spans="1:3" x14ac:dyDescent="0.3">
      <c r="A1176">
        <v>330010</v>
      </c>
      <c r="B1176" t="s">
        <v>5517</v>
      </c>
      <c r="C1176">
        <v>3</v>
      </c>
    </row>
    <row r="1177" spans="1:3" x14ac:dyDescent="0.3">
      <c r="A1177">
        <v>330030</v>
      </c>
      <c r="B1177" t="s">
        <v>2341</v>
      </c>
      <c r="C1177">
        <v>1</v>
      </c>
    </row>
    <row r="1178" spans="1:3" x14ac:dyDescent="0.3">
      <c r="A1178">
        <v>330070</v>
      </c>
      <c r="B1178" t="s">
        <v>2336</v>
      </c>
      <c r="C1178">
        <v>1</v>
      </c>
    </row>
    <row r="1179" spans="1:3" x14ac:dyDescent="0.3">
      <c r="A1179">
        <v>330080</v>
      </c>
      <c r="B1179" t="s">
        <v>2335</v>
      </c>
      <c r="C1179">
        <v>1</v>
      </c>
    </row>
    <row r="1180" spans="1:3" x14ac:dyDescent="0.3">
      <c r="A1180">
        <v>330100</v>
      </c>
      <c r="B1180" t="s">
        <v>5518</v>
      </c>
      <c r="C1180">
        <v>1</v>
      </c>
    </row>
    <row r="1181" spans="1:3" x14ac:dyDescent="0.3">
      <c r="A1181">
        <v>330110</v>
      </c>
      <c r="B1181" t="s">
        <v>1574</v>
      </c>
      <c r="C1181">
        <v>1</v>
      </c>
    </row>
    <row r="1182" spans="1:3" x14ac:dyDescent="0.3">
      <c r="A1182">
        <v>330185</v>
      </c>
      <c r="B1182" t="s">
        <v>2322</v>
      </c>
      <c r="C1182">
        <v>1</v>
      </c>
    </row>
    <row r="1183" spans="1:3" x14ac:dyDescent="0.3">
      <c r="A1183">
        <v>330220</v>
      </c>
      <c r="B1183" t="s">
        <v>2316</v>
      </c>
      <c r="C1183">
        <v>2</v>
      </c>
    </row>
    <row r="1184" spans="1:3" x14ac:dyDescent="0.3">
      <c r="A1184">
        <v>330330</v>
      </c>
      <c r="B1184" t="s">
        <v>2301</v>
      </c>
      <c r="C1184">
        <v>2</v>
      </c>
    </row>
    <row r="1185" spans="1:3" x14ac:dyDescent="0.3">
      <c r="A1185">
        <v>330360</v>
      </c>
      <c r="B1185" t="s">
        <v>2298</v>
      </c>
      <c r="C1185">
        <v>1</v>
      </c>
    </row>
    <row r="1186" spans="1:3" x14ac:dyDescent="0.3">
      <c r="A1186">
        <v>330370</v>
      </c>
      <c r="B1186" t="s">
        <v>2297</v>
      </c>
      <c r="C1186">
        <v>4</v>
      </c>
    </row>
    <row r="1187" spans="1:3" x14ac:dyDescent="0.3">
      <c r="A1187">
        <v>330380</v>
      </c>
      <c r="B1187" t="s">
        <v>5519</v>
      </c>
      <c r="C1187">
        <v>2</v>
      </c>
    </row>
    <row r="1188" spans="1:3" x14ac:dyDescent="0.3">
      <c r="A1188">
        <v>330390</v>
      </c>
      <c r="B1188" t="s">
        <v>2294</v>
      </c>
      <c r="C1188">
        <v>2</v>
      </c>
    </row>
    <row r="1189" spans="1:3" x14ac:dyDescent="0.3">
      <c r="A1189">
        <v>330412</v>
      </c>
      <c r="B1189" t="s">
        <v>2289</v>
      </c>
      <c r="C1189">
        <v>1</v>
      </c>
    </row>
    <row r="1190" spans="1:3" x14ac:dyDescent="0.3">
      <c r="A1190">
        <v>330414</v>
      </c>
      <c r="B1190" t="s">
        <v>2288</v>
      </c>
      <c r="C1190">
        <v>2</v>
      </c>
    </row>
    <row r="1191" spans="1:3" x14ac:dyDescent="0.3">
      <c r="A1191">
        <v>330420</v>
      </c>
      <c r="B1191" t="s">
        <v>2286</v>
      </c>
      <c r="C1191">
        <v>1</v>
      </c>
    </row>
    <row r="1192" spans="1:3" x14ac:dyDescent="0.3">
      <c r="A1192">
        <v>330455</v>
      </c>
      <c r="B1192" t="s">
        <v>2282</v>
      </c>
      <c r="C1192">
        <v>28</v>
      </c>
    </row>
    <row r="1193" spans="1:3" x14ac:dyDescent="0.3">
      <c r="A1193">
        <v>330480</v>
      </c>
      <c r="B1193" t="s">
        <v>2278</v>
      </c>
      <c r="C1193">
        <v>1</v>
      </c>
    </row>
    <row r="1194" spans="1:3" x14ac:dyDescent="0.3">
      <c r="A1194">
        <v>330490</v>
      </c>
      <c r="B1194" t="s">
        <v>2277</v>
      </c>
      <c r="C1194">
        <v>2</v>
      </c>
    </row>
    <row r="1195" spans="1:3" x14ac:dyDescent="0.3">
      <c r="A1195">
        <v>330510</v>
      </c>
      <c r="B1195" t="s">
        <v>2275</v>
      </c>
      <c r="C1195">
        <v>1</v>
      </c>
    </row>
    <row r="1196" spans="1:3" x14ac:dyDescent="0.3">
      <c r="A1196">
        <v>330515</v>
      </c>
      <c r="B1196" t="s">
        <v>2273</v>
      </c>
      <c r="C1196">
        <v>3</v>
      </c>
    </row>
    <row r="1197" spans="1:3" x14ac:dyDescent="0.3">
      <c r="A1197">
        <v>330540</v>
      </c>
      <c r="B1197" t="s">
        <v>2270</v>
      </c>
      <c r="C1197">
        <v>2</v>
      </c>
    </row>
    <row r="1198" spans="1:3" x14ac:dyDescent="0.3">
      <c r="A1198">
        <v>330550</v>
      </c>
      <c r="B1198" t="s">
        <v>2269</v>
      </c>
      <c r="C1198">
        <v>1</v>
      </c>
    </row>
    <row r="1199" spans="1:3" x14ac:dyDescent="0.3">
      <c r="A1199">
        <v>330580</v>
      </c>
      <c r="B1199" t="s">
        <v>2264</v>
      </c>
      <c r="C1199">
        <v>1</v>
      </c>
    </row>
    <row r="1200" spans="1:3" x14ac:dyDescent="0.3">
      <c r="A1200">
        <v>330610</v>
      </c>
      <c r="B1200" t="s">
        <v>2261</v>
      </c>
      <c r="C1200">
        <v>1</v>
      </c>
    </row>
    <row r="1201" spans="1:3" x14ac:dyDescent="0.3">
      <c r="A1201">
        <v>330620</v>
      </c>
      <c r="B1201" t="s">
        <v>2259</v>
      </c>
      <c r="C1201">
        <v>8</v>
      </c>
    </row>
    <row r="1202" spans="1:3" x14ac:dyDescent="0.3">
      <c r="A1202">
        <v>330630</v>
      </c>
      <c r="B1202" t="s">
        <v>2257</v>
      </c>
      <c r="C1202">
        <v>5</v>
      </c>
    </row>
    <row r="1203" spans="1:3" x14ac:dyDescent="0.3">
      <c r="A1203">
        <v>350010</v>
      </c>
      <c r="B1203" t="s">
        <v>2256</v>
      </c>
      <c r="C1203">
        <v>2</v>
      </c>
    </row>
    <row r="1204" spans="1:3" x14ac:dyDescent="0.3">
      <c r="A1204">
        <v>350160</v>
      </c>
      <c r="B1204" t="s">
        <v>2239</v>
      </c>
      <c r="C1204">
        <v>1</v>
      </c>
    </row>
    <row r="1205" spans="1:3" x14ac:dyDescent="0.3">
      <c r="A1205">
        <v>350190</v>
      </c>
      <c r="B1205" t="s">
        <v>2236</v>
      </c>
      <c r="C1205">
        <v>1</v>
      </c>
    </row>
    <row r="1206" spans="1:3" x14ac:dyDescent="0.3">
      <c r="A1206">
        <v>350210</v>
      </c>
      <c r="B1206" t="s">
        <v>2234</v>
      </c>
      <c r="C1206">
        <v>1</v>
      </c>
    </row>
    <row r="1207" spans="1:3" x14ac:dyDescent="0.3">
      <c r="A1207">
        <v>350220</v>
      </c>
      <c r="B1207" t="s">
        <v>2233</v>
      </c>
      <c r="C1207">
        <v>1</v>
      </c>
    </row>
    <row r="1208" spans="1:3" x14ac:dyDescent="0.3">
      <c r="A1208">
        <v>350250</v>
      </c>
      <c r="B1208" t="s">
        <v>2230</v>
      </c>
      <c r="C1208">
        <v>1</v>
      </c>
    </row>
    <row r="1209" spans="1:3" x14ac:dyDescent="0.3">
      <c r="A1209">
        <v>350270</v>
      </c>
      <c r="B1209" t="s">
        <v>2228</v>
      </c>
      <c r="C1209">
        <v>4</v>
      </c>
    </row>
    <row r="1210" spans="1:3" x14ac:dyDescent="0.3">
      <c r="A1210">
        <v>350275</v>
      </c>
      <c r="B1210" t="s">
        <v>2227</v>
      </c>
      <c r="C1210">
        <v>1</v>
      </c>
    </row>
    <row r="1211" spans="1:3" x14ac:dyDescent="0.3">
      <c r="A1211">
        <v>350280</v>
      </c>
      <c r="B1211" t="s">
        <v>2226</v>
      </c>
      <c r="C1211">
        <v>5</v>
      </c>
    </row>
    <row r="1212" spans="1:3" x14ac:dyDescent="0.3">
      <c r="A1212">
        <v>350320</v>
      </c>
      <c r="B1212" t="s">
        <v>2221</v>
      </c>
      <c r="C1212">
        <v>1</v>
      </c>
    </row>
    <row r="1213" spans="1:3" x14ac:dyDescent="0.3">
      <c r="A1213">
        <v>350330</v>
      </c>
      <c r="B1213" t="s">
        <v>2220</v>
      </c>
      <c r="C1213">
        <v>1</v>
      </c>
    </row>
    <row r="1214" spans="1:3" x14ac:dyDescent="0.3">
      <c r="A1214">
        <v>350400</v>
      </c>
      <c r="B1214" t="s">
        <v>2211</v>
      </c>
      <c r="C1214">
        <v>1</v>
      </c>
    </row>
    <row r="1215" spans="1:3" x14ac:dyDescent="0.3">
      <c r="A1215">
        <v>350410</v>
      </c>
      <c r="B1215" t="s">
        <v>2210</v>
      </c>
      <c r="C1215">
        <v>2</v>
      </c>
    </row>
    <row r="1216" spans="1:3" x14ac:dyDescent="0.3">
      <c r="A1216">
        <v>350440</v>
      </c>
      <c r="B1216" t="s">
        <v>2207</v>
      </c>
      <c r="C1216">
        <v>1</v>
      </c>
    </row>
    <row r="1217" spans="1:3" x14ac:dyDescent="0.3">
      <c r="A1217">
        <v>350540</v>
      </c>
      <c r="B1217" t="s">
        <v>2197</v>
      </c>
      <c r="C1217">
        <v>2</v>
      </c>
    </row>
    <row r="1218" spans="1:3" x14ac:dyDescent="0.3">
      <c r="A1218">
        <v>350550</v>
      </c>
      <c r="B1218" t="s">
        <v>2196</v>
      </c>
      <c r="C1218">
        <v>1</v>
      </c>
    </row>
    <row r="1219" spans="1:3" x14ac:dyDescent="0.3">
      <c r="A1219">
        <v>350580</v>
      </c>
      <c r="B1219" t="s">
        <v>2193</v>
      </c>
      <c r="C1219">
        <v>1</v>
      </c>
    </row>
    <row r="1220" spans="1:3" x14ac:dyDescent="0.3">
      <c r="A1220">
        <v>350590</v>
      </c>
      <c r="B1220" t="s">
        <v>2192</v>
      </c>
      <c r="C1220">
        <v>1</v>
      </c>
    </row>
    <row r="1221" spans="1:3" x14ac:dyDescent="0.3">
      <c r="A1221">
        <v>350600</v>
      </c>
      <c r="B1221" t="s">
        <v>2191</v>
      </c>
      <c r="C1221">
        <v>5</v>
      </c>
    </row>
    <row r="1222" spans="1:3" x14ac:dyDescent="0.3">
      <c r="A1222">
        <v>350635</v>
      </c>
      <c r="B1222" t="s">
        <v>2187</v>
      </c>
      <c r="C1222">
        <v>1</v>
      </c>
    </row>
    <row r="1223" spans="1:3" x14ac:dyDescent="0.3">
      <c r="A1223">
        <v>350650</v>
      </c>
      <c r="B1223" t="s">
        <v>2185</v>
      </c>
      <c r="C1223">
        <v>1</v>
      </c>
    </row>
    <row r="1224" spans="1:3" x14ac:dyDescent="0.3">
      <c r="A1224">
        <v>350750</v>
      </c>
      <c r="B1224" t="s">
        <v>2173</v>
      </c>
      <c r="C1224">
        <v>6</v>
      </c>
    </row>
    <row r="1225" spans="1:3" x14ac:dyDescent="0.3">
      <c r="A1225">
        <v>350760</v>
      </c>
      <c r="B1225" t="s">
        <v>2172</v>
      </c>
      <c r="C1225">
        <v>2</v>
      </c>
    </row>
    <row r="1226" spans="1:3" x14ac:dyDescent="0.3">
      <c r="A1226">
        <v>350800</v>
      </c>
      <c r="B1226" t="s">
        <v>2167</v>
      </c>
      <c r="C1226">
        <v>1</v>
      </c>
    </row>
    <row r="1227" spans="1:3" x14ac:dyDescent="0.3">
      <c r="A1227">
        <v>350840</v>
      </c>
      <c r="B1227" t="s">
        <v>2163</v>
      </c>
      <c r="C1227">
        <v>1</v>
      </c>
    </row>
    <row r="1228" spans="1:3" x14ac:dyDescent="0.3">
      <c r="A1228">
        <v>350870</v>
      </c>
      <c r="B1228" t="s">
        <v>2160</v>
      </c>
      <c r="C1228">
        <v>2</v>
      </c>
    </row>
    <row r="1229" spans="1:3" x14ac:dyDescent="0.3">
      <c r="A1229">
        <v>350920</v>
      </c>
      <c r="B1229" t="s">
        <v>2156</v>
      </c>
      <c r="C1229">
        <v>1</v>
      </c>
    </row>
    <row r="1230" spans="1:3" x14ac:dyDescent="0.3">
      <c r="A1230">
        <v>350950</v>
      </c>
      <c r="B1230" t="s">
        <v>2151</v>
      </c>
      <c r="C1230">
        <v>8</v>
      </c>
    </row>
    <row r="1231" spans="1:3" x14ac:dyDescent="0.3">
      <c r="A1231">
        <v>351010</v>
      </c>
      <c r="B1231" t="s">
        <v>2144</v>
      </c>
      <c r="C1231">
        <v>2</v>
      </c>
    </row>
    <row r="1232" spans="1:3" x14ac:dyDescent="0.3">
      <c r="A1232">
        <v>351040</v>
      </c>
      <c r="B1232" t="s">
        <v>2140</v>
      </c>
      <c r="C1232">
        <v>1</v>
      </c>
    </row>
    <row r="1233" spans="1:3" x14ac:dyDescent="0.3">
      <c r="A1233">
        <v>351050</v>
      </c>
      <c r="B1233" t="s">
        <v>2139</v>
      </c>
      <c r="C1233">
        <v>1</v>
      </c>
    </row>
    <row r="1234" spans="1:3" x14ac:dyDescent="0.3">
      <c r="A1234">
        <v>351110</v>
      </c>
      <c r="B1234" t="s">
        <v>2133</v>
      </c>
      <c r="C1234">
        <v>2</v>
      </c>
    </row>
    <row r="1235" spans="1:3" x14ac:dyDescent="0.3">
      <c r="A1235">
        <v>351350</v>
      </c>
      <c r="B1235" t="s">
        <v>2110</v>
      </c>
      <c r="C1235">
        <v>1</v>
      </c>
    </row>
    <row r="1236" spans="1:3" x14ac:dyDescent="0.3">
      <c r="A1236">
        <v>351440</v>
      </c>
      <c r="B1236" t="s">
        <v>2100</v>
      </c>
      <c r="C1236">
        <v>2</v>
      </c>
    </row>
    <row r="1237" spans="1:3" x14ac:dyDescent="0.3">
      <c r="A1237">
        <v>351480</v>
      </c>
      <c r="B1237" t="s">
        <v>436</v>
      </c>
      <c r="C1237">
        <v>17</v>
      </c>
    </row>
    <row r="1238" spans="1:3" x14ac:dyDescent="0.3">
      <c r="A1238">
        <v>351510</v>
      </c>
      <c r="B1238" t="s">
        <v>5520</v>
      </c>
      <c r="C1238">
        <v>1</v>
      </c>
    </row>
    <row r="1239" spans="1:3" x14ac:dyDescent="0.3">
      <c r="A1239">
        <v>351518</v>
      </c>
      <c r="B1239" t="s">
        <v>2089</v>
      </c>
      <c r="C1239">
        <v>1</v>
      </c>
    </row>
    <row r="1240" spans="1:3" x14ac:dyDescent="0.3">
      <c r="A1240">
        <v>351550</v>
      </c>
      <c r="B1240" t="s">
        <v>2084</v>
      </c>
      <c r="C1240">
        <v>1</v>
      </c>
    </row>
    <row r="1241" spans="1:3" x14ac:dyDescent="0.3">
      <c r="A1241">
        <v>351620</v>
      </c>
      <c r="B1241" t="s">
        <v>2076</v>
      </c>
      <c r="C1241">
        <v>2</v>
      </c>
    </row>
    <row r="1242" spans="1:3" x14ac:dyDescent="0.3">
      <c r="A1242">
        <v>351630</v>
      </c>
      <c r="B1242" t="s">
        <v>2075</v>
      </c>
      <c r="C1242">
        <v>2</v>
      </c>
    </row>
    <row r="1243" spans="1:3" x14ac:dyDescent="0.3">
      <c r="A1243">
        <v>351670</v>
      </c>
      <c r="B1243" t="s">
        <v>2071</v>
      </c>
      <c r="C1243">
        <v>1</v>
      </c>
    </row>
    <row r="1244" spans="1:3" x14ac:dyDescent="0.3">
      <c r="A1244">
        <v>351820</v>
      </c>
      <c r="B1244" t="s">
        <v>2057</v>
      </c>
      <c r="C1244">
        <v>1</v>
      </c>
    </row>
    <row r="1245" spans="1:3" x14ac:dyDescent="0.3">
      <c r="A1245">
        <v>351850</v>
      </c>
      <c r="B1245" t="s">
        <v>2054</v>
      </c>
      <c r="C1245">
        <v>1</v>
      </c>
    </row>
    <row r="1246" spans="1:3" x14ac:dyDescent="0.3">
      <c r="A1246">
        <v>351860</v>
      </c>
      <c r="B1246" t="s">
        <v>2053</v>
      </c>
      <c r="C1246">
        <v>1</v>
      </c>
    </row>
    <row r="1247" spans="1:3" x14ac:dyDescent="0.3">
      <c r="A1247">
        <v>351870</v>
      </c>
      <c r="B1247" t="s">
        <v>2052</v>
      </c>
      <c r="C1247">
        <v>2</v>
      </c>
    </row>
    <row r="1248" spans="1:3" x14ac:dyDescent="0.3">
      <c r="A1248">
        <v>351880</v>
      </c>
      <c r="B1248" t="s">
        <v>2051</v>
      </c>
      <c r="C1248">
        <v>6</v>
      </c>
    </row>
    <row r="1249" spans="1:3" x14ac:dyDescent="0.3">
      <c r="A1249">
        <v>351885</v>
      </c>
      <c r="B1249" t="s">
        <v>2050</v>
      </c>
      <c r="C1249">
        <v>1</v>
      </c>
    </row>
    <row r="1250" spans="1:3" x14ac:dyDescent="0.3">
      <c r="A1250">
        <v>351905</v>
      </c>
      <c r="B1250" t="s">
        <v>2047</v>
      </c>
      <c r="C1250">
        <v>2</v>
      </c>
    </row>
    <row r="1251" spans="1:3" x14ac:dyDescent="0.3">
      <c r="A1251">
        <v>351930</v>
      </c>
      <c r="B1251" t="s">
        <v>2042</v>
      </c>
      <c r="C1251">
        <v>2</v>
      </c>
    </row>
    <row r="1252" spans="1:3" x14ac:dyDescent="0.3">
      <c r="A1252">
        <v>351990</v>
      </c>
      <c r="B1252" t="s">
        <v>2036</v>
      </c>
      <c r="C1252">
        <v>1</v>
      </c>
    </row>
    <row r="1253" spans="1:3" x14ac:dyDescent="0.3">
      <c r="A1253">
        <v>352120</v>
      </c>
      <c r="B1253" t="s">
        <v>2020</v>
      </c>
      <c r="C1253">
        <v>18</v>
      </c>
    </row>
    <row r="1254" spans="1:3" x14ac:dyDescent="0.3">
      <c r="A1254">
        <v>352210</v>
      </c>
      <c r="B1254" t="s">
        <v>2011</v>
      </c>
      <c r="C1254">
        <v>1</v>
      </c>
    </row>
    <row r="1255" spans="1:3" x14ac:dyDescent="0.3">
      <c r="A1255">
        <v>352215</v>
      </c>
      <c r="B1255" t="s">
        <v>2010</v>
      </c>
      <c r="C1255">
        <v>3</v>
      </c>
    </row>
    <row r="1256" spans="1:3" x14ac:dyDescent="0.3">
      <c r="A1256">
        <v>352230</v>
      </c>
      <c r="B1256" t="s">
        <v>2008</v>
      </c>
      <c r="C1256">
        <v>1</v>
      </c>
    </row>
    <row r="1257" spans="1:3" x14ac:dyDescent="0.3">
      <c r="A1257">
        <v>352240</v>
      </c>
      <c r="B1257" t="s">
        <v>2007</v>
      </c>
      <c r="C1257">
        <v>4</v>
      </c>
    </row>
    <row r="1258" spans="1:3" x14ac:dyDescent="0.3">
      <c r="A1258">
        <v>352265</v>
      </c>
      <c r="B1258" t="s">
        <v>2004</v>
      </c>
      <c r="C1258">
        <v>6</v>
      </c>
    </row>
    <row r="1259" spans="1:3" x14ac:dyDescent="0.3">
      <c r="A1259">
        <v>352320</v>
      </c>
      <c r="B1259" t="s">
        <v>1998</v>
      </c>
      <c r="C1259">
        <v>4</v>
      </c>
    </row>
    <row r="1260" spans="1:3" x14ac:dyDescent="0.3">
      <c r="A1260">
        <v>352330</v>
      </c>
      <c r="B1260" t="s">
        <v>1997</v>
      </c>
      <c r="C1260">
        <v>4</v>
      </c>
    </row>
    <row r="1261" spans="1:3" x14ac:dyDescent="0.3">
      <c r="A1261">
        <v>352390</v>
      </c>
      <c r="B1261" t="s">
        <v>1991</v>
      </c>
      <c r="C1261">
        <v>3</v>
      </c>
    </row>
    <row r="1262" spans="1:3" x14ac:dyDescent="0.3">
      <c r="A1262">
        <v>352400</v>
      </c>
      <c r="B1262" t="s">
        <v>1990</v>
      </c>
      <c r="C1262">
        <v>1</v>
      </c>
    </row>
    <row r="1263" spans="1:3" x14ac:dyDescent="0.3">
      <c r="A1263">
        <v>352440</v>
      </c>
      <c r="B1263" t="s">
        <v>1986</v>
      </c>
      <c r="C1263">
        <v>2</v>
      </c>
    </row>
    <row r="1264" spans="1:3" x14ac:dyDescent="0.3">
      <c r="A1264">
        <v>352460</v>
      </c>
      <c r="B1264" t="s">
        <v>1984</v>
      </c>
      <c r="C1264">
        <v>1</v>
      </c>
    </row>
    <row r="1265" spans="1:3" x14ac:dyDescent="0.3">
      <c r="A1265">
        <v>352500</v>
      </c>
      <c r="B1265" t="s">
        <v>1980</v>
      </c>
      <c r="C1265">
        <v>1</v>
      </c>
    </row>
    <row r="1266" spans="1:3" x14ac:dyDescent="0.3">
      <c r="A1266">
        <v>352510</v>
      </c>
      <c r="B1266" t="s">
        <v>1121</v>
      </c>
      <c r="C1266">
        <v>2</v>
      </c>
    </row>
    <row r="1267" spans="1:3" x14ac:dyDescent="0.3">
      <c r="A1267">
        <v>352590</v>
      </c>
      <c r="B1267" t="s">
        <v>1971</v>
      </c>
      <c r="C1267">
        <v>1</v>
      </c>
    </row>
    <row r="1268" spans="1:3" x14ac:dyDescent="0.3">
      <c r="A1268">
        <v>352600</v>
      </c>
      <c r="B1268" t="s">
        <v>1970</v>
      </c>
      <c r="C1268">
        <v>2</v>
      </c>
    </row>
    <row r="1269" spans="1:3" x14ac:dyDescent="0.3">
      <c r="A1269">
        <v>352610</v>
      </c>
      <c r="B1269" t="s">
        <v>1969</v>
      </c>
      <c r="C1269">
        <v>2</v>
      </c>
    </row>
    <row r="1270" spans="1:3" x14ac:dyDescent="0.3">
      <c r="A1270">
        <v>352640</v>
      </c>
      <c r="B1270" t="s">
        <v>1966</v>
      </c>
      <c r="C1270">
        <v>1</v>
      </c>
    </row>
    <row r="1271" spans="1:3" x14ac:dyDescent="0.3">
      <c r="A1271">
        <v>352680</v>
      </c>
      <c r="B1271" t="s">
        <v>1962</v>
      </c>
      <c r="C1271">
        <v>1</v>
      </c>
    </row>
    <row r="1272" spans="1:3" x14ac:dyDescent="0.3">
      <c r="A1272">
        <v>352710</v>
      </c>
      <c r="B1272" t="s">
        <v>1959</v>
      </c>
      <c r="C1272">
        <v>2</v>
      </c>
    </row>
    <row r="1273" spans="1:3" x14ac:dyDescent="0.3">
      <c r="A1273">
        <v>352720</v>
      </c>
      <c r="B1273" t="s">
        <v>1958</v>
      </c>
      <c r="C1273">
        <v>1</v>
      </c>
    </row>
    <row r="1274" spans="1:3" x14ac:dyDescent="0.3">
      <c r="A1274">
        <v>352730</v>
      </c>
      <c r="B1274" t="s">
        <v>1956</v>
      </c>
      <c r="C1274">
        <v>1</v>
      </c>
    </row>
    <row r="1275" spans="1:3" x14ac:dyDescent="0.3">
      <c r="A1275">
        <v>352850</v>
      </c>
      <c r="B1275" t="s">
        <v>1944</v>
      </c>
      <c r="C1275">
        <v>1</v>
      </c>
    </row>
    <row r="1276" spans="1:3" x14ac:dyDescent="0.3">
      <c r="A1276">
        <v>352900</v>
      </c>
      <c r="B1276" t="s">
        <v>1938</v>
      </c>
      <c r="C1276">
        <v>3</v>
      </c>
    </row>
    <row r="1277" spans="1:3" x14ac:dyDescent="0.3">
      <c r="A1277">
        <v>352940</v>
      </c>
      <c r="B1277" t="s">
        <v>1934</v>
      </c>
      <c r="C1277">
        <v>1</v>
      </c>
    </row>
    <row r="1278" spans="1:3" x14ac:dyDescent="0.3">
      <c r="A1278">
        <v>352990</v>
      </c>
      <c r="B1278" t="s">
        <v>1928</v>
      </c>
      <c r="C1278">
        <v>2</v>
      </c>
    </row>
    <row r="1279" spans="1:3" x14ac:dyDescent="0.3">
      <c r="A1279">
        <v>353010</v>
      </c>
      <c r="B1279" t="s">
        <v>1926</v>
      </c>
      <c r="C1279">
        <v>2</v>
      </c>
    </row>
    <row r="1280" spans="1:3" x14ac:dyDescent="0.3">
      <c r="A1280">
        <v>353060</v>
      </c>
      <c r="B1280" t="s">
        <v>5521</v>
      </c>
      <c r="C1280">
        <v>1</v>
      </c>
    </row>
    <row r="1281" spans="1:3" x14ac:dyDescent="0.3">
      <c r="A1281">
        <v>353070</v>
      </c>
      <c r="B1281" t="s">
        <v>1920</v>
      </c>
      <c r="C1281">
        <v>1</v>
      </c>
    </row>
    <row r="1282" spans="1:3" x14ac:dyDescent="0.3">
      <c r="A1282">
        <v>353240</v>
      </c>
      <c r="B1282" t="s">
        <v>1902</v>
      </c>
      <c r="C1282">
        <v>3</v>
      </c>
    </row>
    <row r="1283" spans="1:3" x14ac:dyDescent="0.3">
      <c r="A1283">
        <v>353470</v>
      </c>
      <c r="B1283" t="s">
        <v>1876</v>
      </c>
      <c r="C1283">
        <v>2</v>
      </c>
    </row>
    <row r="1284" spans="1:3" x14ac:dyDescent="0.3">
      <c r="A1284">
        <v>353510</v>
      </c>
      <c r="B1284" t="s">
        <v>1872</v>
      </c>
      <c r="C1284">
        <v>3</v>
      </c>
    </row>
    <row r="1285" spans="1:3" x14ac:dyDescent="0.3">
      <c r="A1285">
        <v>353580</v>
      </c>
      <c r="B1285" t="s">
        <v>1867</v>
      </c>
      <c r="C1285">
        <v>1</v>
      </c>
    </row>
    <row r="1286" spans="1:3" x14ac:dyDescent="0.3">
      <c r="A1286">
        <v>353600</v>
      </c>
      <c r="B1286" t="s">
        <v>1865</v>
      </c>
      <c r="C1286">
        <v>1</v>
      </c>
    </row>
    <row r="1287" spans="1:3" x14ac:dyDescent="0.3">
      <c r="A1287">
        <v>353620</v>
      </c>
      <c r="B1287" t="s">
        <v>5522</v>
      </c>
      <c r="C1287">
        <v>2</v>
      </c>
    </row>
    <row r="1288" spans="1:3" x14ac:dyDescent="0.3">
      <c r="A1288">
        <v>353715</v>
      </c>
      <c r="B1288" t="s">
        <v>1851</v>
      </c>
      <c r="C1288">
        <v>1</v>
      </c>
    </row>
    <row r="1289" spans="1:3" x14ac:dyDescent="0.3">
      <c r="A1289">
        <v>353760</v>
      </c>
      <c r="B1289" t="s">
        <v>1846</v>
      </c>
      <c r="C1289">
        <v>2</v>
      </c>
    </row>
    <row r="1290" spans="1:3" x14ac:dyDescent="0.3">
      <c r="A1290">
        <v>353770</v>
      </c>
      <c r="B1290" t="s">
        <v>1845</v>
      </c>
      <c r="C1290">
        <v>2</v>
      </c>
    </row>
    <row r="1291" spans="1:3" x14ac:dyDescent="0.3">
      <c r="A1291">
        <v>353780</v>
      </c>
      <c r="B1291" t="s">
        <v>1844</v>
      </c>
      <c r="C1291">
        <v>2</v>
      </c>
    </row>
    <row r="1292" spans="1:3" x14ac:dyDescent="0.3">
      <c r="A1292">
        <v>353860</v>
      </c>
      <c r="B1292" t="s">
        <v>1838</v>
      </c>
      <c r="C1292">
        <v>2</v>
      </c>
    </row>
    <row r="1293" spans="1:3" x14ac:dyDescent="0.3">
      <c r="A1293">
        <v>353870</v>
      </c>
      <c r="B1293" t="s">
        <v>1837</v>
      </c>
      <c r="C1293">
        <v>2</v>
      </c>
    </row>
    <row r="1294" spans="1:3" x14ac:dyDescent="0.3">
      <c r="A1294">
        <v>353880</v>
      </c>
      <c r="B1294" t="s">
        <v>1836</v>
      </c>
      <c r="C1294">
        <v>2</v>
      </c>
    </row>
    <row r="1295" spans="1:3" x14ac:dyDescent="0.3">
      <c r="A1295">
        <v>354060</v>
      </c>
      <c r="B1295" t="s">
        <v>1819</v>
      </c>
      <c r="C1295">
        <v>1</v>
      </c>
    </row>
    <row r="1296" spans="1:3" x14ac:dyDescent="0.3">
      <c r="A1296">
        <v>354100</v>
      </c>
      <c r="B1296" t="s">
        <v>1051</v>
      </c>
      <c r="C1296">
        <v>1</v>
      </c>
    </row>
    <row r="1297" spans="1:3" x14ac:dyDescent="0.3">
      <c r="A1297">
        <v>354130</v>
      </c>
      <c r="B1297" t="s">
        <v>1810</v>
      </c>
      <c r="C1297">
        <v>1</v>
      </c>
    </row>
    <row r="1298" spans="1:3" x14ac:dyDescent="0.3">
      <c r="A1298">
        <v>354140</v>
      </c>
      <c r="B1298" t="s">
        <v>1809</v>
      </c>
      <c r="C1298">
        <v>3</v>
      </c>
    </row>
    <row r="1299" spans="1:3" x14ac:dyDescent="0.3">
      <c r="A1299">
        <v>354165</v>
      </c>
      <c r="B1299" t="s">
        <v>1806</v>
      </c>
      <c r="C1299">
        <v>1</v>
      </c>
    </row>
    <row r="1300" spans="1:3" x14ac:dyDescent="0.3">
      <c r="A1300">
        <v>354260</v>
      </c>
      <c r="B1300" t="s">
        <v>1796</v>
      </c>
      <c r="C1300">
        <v>3</v>
      </c>
    </row>
    <row r="1301" spans="1:3" x14ac:dyDescent="0.3">
      <c r="A1301">
        <v>354280</v>
      </c>
      <c r="B1301" t="s">
        <v>1794</v>
      </c>
      <c r="C1301">
        <v>2</v>
      </c>
    </row>
    <row r="1302" spans="1:3" x14ac:dyDescent="0.3">
      <c r="A1302">
        <v>354340</v>
      </c>
      <c r="B1302" t="s">
        <v>1786</v>
      </c>
      <c r="C1302">
        <v>23</v>
      </c>
    </row>
    <row r="1303" spans="1:3" x14ac:dyDescent="0.3">
      <c r="A1303">
        <v>354370</v>
      </c>
      <c r="B1303" t="s">
        <v>1783</v>
      </c>
      <c r="C1303">
        <v>2</v>
      </c>
    </row>
    <row r="1304" spans="1:3" x14ac:dyDescent="0.3">
      <c r="A1304">
        <v>354380</v>
      </c>
      <c r="B1304" t="s">
        <v>1782</v>
      </c>
      <c r="C1304">
        <v>3</v>
      </c>
    </row>
    <row r="1305" spans="1:3" x14ac:dyDescent="0.3">
      <c r="A1305">
        <v>354425</v>
      </c>
      <c r="B1305" t="s">
        <v>1777</v>
      </c>
      <c r="C1305">
        <v>1</v>
      </c>
    </row>
    <row r="1306" spans="1:3" x14ac:dyDescent="0.3">
      <c r="A1306">
        <v>354440</v>
      </c>
      <c r="B1306" t="s">
        <v>1775</v>
      </c>
      <c r="C1306">
        <v>1</v>
      </c>
    </row>
    <row r="1307" spans="1:3" x14ac:dyDescent="0.3">
      <c r="A1307">
        <v>354510</v>
      </c>
      <c r="B1307" t="s">
        <v>1768</v>
      </c>
      <c r="C1307">
        <v>2</v>
      </c>
    </row>
    <row r="1308" spans="1:3" x14ac:dyDescent="0.3">
      <c r="A1308">
        <v>354660</v>
      </c>
      <c r="B1308" t="s">
        <v>5523</v>
      </c>
      <c r="C1308">
        <v>1</v>
      </c>
    </row>
    <row r="1309" spans="1:3" x14ac:dyDescent="0.3">
      <c r="A1309">
        <v>354680</v>
      </c>
      <c r="B1309" t="s">
        <v>44</v>
      </c>
      <c r="C1309">
        <v>2</v>
      </c>
    </row>
    <row r="1310" spans="1:3" x14ac:dyDescent="0.3">
      <c r="A1310">
        <v>354730</v>
      </c>
      <c r="B1310" t="s">
        <v>1748</v>
      </c>
      <c r="C1310">
        <v>1</v>
      </c>
    </row>
    <row r="1311" spans="1:3" x14ac:dyDescent="0.3">
      <c r="A1311">
        <v>354850</v>
      </c>
      <c r="B1311" t="s">
        <v>1734</v>
      </c>
      <c r="C1311">
        <v>3</v>
      </c>
    </row>
    <row r="1312" spans="1:3" x14ac:dyDescent="0.3">
      <c r="A1312">
        <v>354890</v>
      </c>
      <c r="B1312" t="s">
        <v>1019</v>
      </c>
      <c r="C1312">
        <v>3</v>
      </c>
    </row>
    <row r="1313" spans="1:3" x14ac:dyDescent="0.3">
      <c r="A1313">
        <v>354980</v>
      </c>
      <c r="B1313" t="s">
        <v>1721</v>
      </c>
      <c r="C1313">
        <v>6</v>
      </c>
    </row>
    <row r="1314" spans="1:3" x14ac:dyDescent="0.3">
      <c r="A1314">
        <v>355000</v>
      </c>
      <c r="B1314" t="s">
        <v>1718</v>
      </c>
      <c r="C1314">
        <v>1</v>
      </c>
    </row>
    <row r="1315" spans="1:3" x14ac:dyDescent="0.3">
      <c r="A1315">
        <v>355020</v>
      </c>
      <c r="B1315" t="s">
        <v>1716</v>
      </c>
      <c r="C1315">
        <v>1</v>
      </c>
    </row>
    <row r="1316" spans="1:3" x14ac:dyDescent="0.3">
      <c r="A1316">
        <v>355030</v>
      </c>
      <c r="B1316" t="s">
        <v>1715</v>
      </c>
      <c r="C1316">
        <v>40</v>
      </c>
    </row>
    <row r="1317" spans="1:3" x14ac:dyDescent="0.3">
      <c r="A1317">
        <v>355060</v>
      </c>
      <c r="B1317" t="s">
        <v>1712</v>
      </c>
      <c r="C1317">
        <v>1</v>
      </c>
    </row>
    <row r="1318" spans="1:3" x14ac:dyDescent="0.3">
      <c r="A1318">
        <v>355070</v>
      </c>
      <c r="B1318" t="s">
        <v>1711</v>
      </c>
      <c r="C1318">
        <v>1</v>
      </c>
    </row>
    <row r="1319" spans="1:3" x14ac:dyDescent="0.3">
      <c r="A1319">
        <v>355100</v>
      </c>
      <c r="B1319" t="s">
        <v>1709</v>
      </c>
      <c r="C1319">
        <v>1</v>
      </c>
    </row>
    <row r="1320" spans="1:3" x14ac:dyDescent="0.3">
      <c r="A1320">
        <v>355160</v>
      </c>
      <c r="B1320" t="s">
        <v>1703</v>
      </c>
      <c r="C1320">
        <v>2</v>
      </c>
    </row>
    <row r="1321" spans="1:3" x14ac:dyDescent="0.3">
      <c r="A1321">
        <v>355170</v>
      </c>
      <c r="B1321" t="s">
        <v>1702</v>
      </c>
      <c r="C1321">
        <v>1</v>
      </c>
    </row>
    <row r="1322" spans="1:3" x14ac:dyDescent="0.3">
      <c r="A1322">
        <v>355180</v>
      </c>
      <c r="B1322" t="s">
        <v>1701</v>
      </c>
      <c r="C1322">
        <v>1</v>
      </c>
    </row>
    <row r="1323" spans="1:3" x14ac:dyDescent="0.3">
      <c r="A1323">
        <v>355190</v>
      </c>
      <c r="B1323" t="s">
        <v>1700</v>
      </c>
      <c r="C1323">
        <v>1</v>
      </c>
    </row>
    <row r="1324" spans="1:3" x14ac:dyDescent="0.3">
      <c r="A1324">
        <v>355210</v>
      </c>
      <c r="B1324" t="s">
        <v>1698</v>
      </c>
      <c r="C1324">
        <v>1</v>
      </c>
    </row>
    <row r="1325" spans="1:3" x14ac:dyDescent="0.3">
      <c r="A1325">
        <v>355220</v>
      </c>
      <c r="B1325" t="s">
        <v>1697</v>
      </c>
      <c r="C1325">
        <v>5</v>
      </c>
    </row>
    <row r="1326" spans="1:3" x14ac:dyDescent="0.3">
      <c r="A1326">
        <v>355240</v>
      </c>
      <c r="B1326" t="s">
        <v>1695</v>
      </c>
      <c r="C1326">
        <v>2</v>
      </c>
    </row>
    <row r="1327" spans="1:3" x14ac:dyDescent="0.3">
      <c r="A1327">
        <v>355280</v>
      </c>
      <c r="B1327" t="s">
        <v>1690</v>
      </c>
      <c r="C1327">
        <v>1</v>
      </c>
    </row>
    <row r="1328" spans="1:3" x14ac:dyDescent="0.3">
      <c r="A1328">
        <v>355400</v>
      </c>
      <c r="B1328" t="s">
        <v>1675</v>
      </c>
      <c r="C1328">
        <v>2</v>
      </c>
    </row>
    <row r="1329" spans="1:3" x14ac:dyDescent="0.3">
      <c r="A1329">
        <v>355410</v>
      </c>
      <c r="B1329" t="s">
        <v>1674</v>
      </c>
      <c r="C1329">
        <v>1</v>
      </c>
    </row>
    <row r="1330" spans="1:3" x14ac:dyDescent="0.3">
      <c r="A1330">
        <v>355430</v>
      </c>
      <c r="B1330" t="s">
        <v>1672</v>
      </c>
      <c r="C1330">
        <v>3</v>
      </c>
    </row>
    <row r="1331" spans="1:3" x14ac:dyDescent="0.3">
      <c r="A1331">
        <v>355480</v>
      </c>
      <c r="B1331" t="s">
        <v>1666</v>
      </c>
      <c r="C1331">
        <v>1</v>
      </c>
    </row>
    <row r="1332" spans="1:3" x14ac:dyDescent="0.3">
      <c r="A1332">
        <v>355510</v>
      </c>
      <c r="B1332" t="s">
        <v>1662</v>
      </c>
      <c r="C1332">
        <v>1</v>
      </c>
    </row>
    <row r="1333" spans="1:3" x14ac:dyDescent="0.3">
      <c r="A1333">
        <v>355520</v>
      </c>
      <c r="B1333" t="s">
        <v>1661</v>
      </c>
      <c r="C1333">
        <v>1</v>
      </c>
    </row>
    <row r="1334" spans="1:3" x14ac:dyDescent="0.3">
      <c r="A1334">
        <v>355540</v>
      </c>
      <c r="B1334" t="s">
        <v>1658</v>
      </c>
      <c r="C1334">
        <v>1</v>
      </c>
    </row>
    <row r="1335" spans="1:3" x14ac:dyDescent="0.3">
      <c r="A1335">
        <v>355645</v>
      </c>
      <c r="B1335" t="s">
        <v>1647</v>
      </c>
      <c r="C1335">
        <v>1</v>
      </c>
    </row>
    <row r="1336" spans="1:3" x14ac:dyDescent="0.3">
      <c r="A1336">
        <v>355650</v>
      </c>
      <c r="B1336" t="s">
        <v>1646</v>
      </c>
      <c r="C1336">
        <v>1</v>
      </c>
    </row>
    <row r="1337" spans="1:3" x14ac:dyDescent="0.3">
      <c r="A1337">
        <v>355710</v>
      </c>
      <c r="B1337" t="s">
        <v>1640</v>
      </c>
      <c r="C1337">
        <v>2</v>
      </c>
    </row>
    <row r="1338" spans="1:3" x14ac:dyDescent="0.3">
      <c r="A1338">
        <v>410020</v>
      </c>
      <c r="B1338" t="s">
        <v>1634</v>
      </c>
      <c r="C1338">
        <v>14</v>
      </c>
    </row>
    <row r="1339" spans="1:3" x14ac:dyDescent="0.3">
      <c r="A1339">
        <v>410045</v>
      </c>
      <c r="B1339" t="s">
        <v>1631</v>
      </c>
      <c r="C1339">
        <v>1</v>
      </c>
    </row>
    <row r="1340" spans="1:3" x14ac:dyDescent="0.3">
      <c r="A1340">
        <v>410060</v>
      </c>
      <c r="B1340" t="s">
        <v>1629</v>
      </c>
      <c r="C1340">
        <v>1</v>
      </c>
    </row>
    <row r="1341" spans="1:3" x14ac:dyDescent="0.3">
      <c r="A1341">
        <v>410120</v>
      </c>
      <c r="B1341" t="s">
        <v>1621</v>
      </c>
      <c r="C1341">
        <v>2</v>
      </c>
    </row>
    <row r="1342" spans="1:3" x14ac:dyDescent="0.3">
      <c r="A1342">
        <v>410140</v>
      </c>
      <c r="B1342" t="s">
        <v>1619</v>
      </c>
      <c r="C1342">
        <v>3</v>
      </c>
    </row>
    <row r="1343" spans="1:3" x14ac:dyDescent="0.3">
      <c r="A1343">
        <v>410150</v>
      </c>
      <c r="B1343" t="s">
        <v>1618</v>
      </c>
      <c r="C1343">
        <v>2</v>
      </c>
    </row>
    <row r="1344" spans="1:3" x14ac:dyDescent="0.3">
      <c r="A1344">
        <v>410240</v>
      </c>
      <c r="B1344" t="s">
        <v>458</v>
      </c>
      <c r="C1344">
        <v>6</v>
      </c>
    </row>
    <row r="1345" spans="1:3" x14ac:dyDescent="0.3">
      <c r="A1345">
        <v>410345</v>
      </c>
      <c r="B1345" t="s">
        <v>1590</v>
      </c>
      <c r="C1345">
        <v>1</v>
      </c>
    </row>
    <row r="1346" spans="1:3" x14ac:dyDescent="0.3">
      <c r="A1346">
        <v>410370</v>
      </c>
      <c r="B1346" t="s">
        <v>1586</v>
      </c>
      <c r="C1346">
        <v>1</v>
      </c>
    </row>
    <row r="1347" spans="1:3" x14ac:dyDescent="0.3">
      <c r="A1347">
        <v>410380</v>
      </c>
      <c r="B1347" t="s">
        <v>1585</v>
      </c>
      <c r="C1347">
        <v>1</v>
      </c>
    </row>
    <row r="1348" spans="1:3" x14ac:dyDescent="0.3">
      <c r="A1348">
        <v>410420</v>
      </c>
      <c r="B1348" t="s">
        <v>1579</v>
      </c>
      <c r="C1348">
        <v>1</v>
      </c>
    </row>
    <row r="1349" spans="1:3" x14ac:dyDescent="0.3">
      <c r="A1349">
        <v>410430</v>
      </c>
      <c r="B1349" t="s">
        <v>1577</v>
      </c>
      <c r="C1349">
        <v>2</v>
      </c>
    </row>
    <row r="1350" spans="1:3" x14ac:dyDescent="0.3">
      <c r="A1350">
        <v>410460</v>
      </c>
      <c r="B1350" t="s">
        <v>1572</v>
      </c>
      <c r="C1350">
        <v>1</v>
      </c>
    </row>
    <row r="1351" spans="1:3" x14ac:dyDescent="0.3">
      <c r="A1351">
        <v>410480</v>
      </c>
      <c r="B1351" t="s">
        <v>1569</v>
      </c>
      <c r="C1351">
        <v>8</v>
      </c>
    </row>
    <row r="1352" spans="1:3" x14ac:dyDescent="0.3">
      <c r="A1352">
        <v>410520</v>
      </c>
      <c r="B1352" t="s">
        <v>1566</v>
      </c>
      <c r="C1352">
        <v>8</v>
      </c>
    </row>
    <row r="1353" spans="1:3" x14ac:dyDescent="0.3">
      <c r="A1353">
        <v>410530</v>
      </c>
      <c r="B1353" t="s">
        <v>1565</v>
      </c>
      <c r="C1353">
        <v>2</v>
      </c>
    </row>
    <row r="1354" spans="1:3" x14ac:dyDescent="0.3">
      <c r="A1354">
        <v>410540</v>
      </c>
      <c r="B1354" t="s">
        <v>1564</v>
      </c>
      <c r="C1354">
        <v>1</v>
      </c>
    </row>
    <row r="1355" spans="1:3" x14ac:dyDescent="0.3">
      <c r="A1355">
        <v>410550</v>
      </c>
      <c r="B1355" t="s">
        <v>1563</v>
      </c>
      <c r="C1355">
        <v>21</v>
      </c>
    </row>
    <row r="1356" spans="1:3" x14ac:dyDescent="0.3">
      <c r="A1356">
        <v>410610</v>
      </c>
      <c r="B1356" t="s">
        <v>1558</v>
      </c>
      <c r="C1356">
        <v>1</v>
      </c>
    </row>
    <row r="1357" spans="1:3" x14ac:dyDescent="0.3">
      <c r="A1357">
        <v>410630</v>
      </c>
      <c r="B1357" t="s">
        <v>1556</v>
      </c>
      <c r="C1357">
        <v>1</v>
      </c>
    </row>
    <row r="1358" spans="1:3" x14ac:dyDescent="0.3">
      <c r="A1358">
        <v>410640</v>
      </c>
      <c r="B1358" t="s">
        <v>1555</v>
      </c>
      <c r="C1358">
        <v>1</v>
      </c>
    </row>
    <row r="1359" spans="1:3" x14ac:dyDescent="0.3">
      <c r="A1359">
        <v>410660</v>
      </c>
      <c r="B1359" t="s">
        <v>1550</v>
      </c>
      <c r="C1359">
        <v>1</v>
      </c>
    </row>
    <row r="1360" spans="1:3" x14ac:dyDescent="0.3">
      <c r="A1360">
        <v>410690</v>
      </c>
      <c r="B1360" t="s">
        <v>1547</v>
      </c>
      <c r="C1360">
        <v>11</v>
      </c>
    </row>
    <row r="1361" spans="1:3" x14ac:dyDescent="0.3">
      <c r="A1361">
        <v>410700</v>
      </c>
      <c r="B1361" t="s">
        <v>1546</v>
      </c>
      <c r="C1361">
        <v>2</v>
      </c>
    </row>
    <row r="1362" spans="1:3" x14ac:dyDescent="0.3">
      <c r="A1362">
        <v>410730</v>
      </c>
      <c r="B1362" t="s">
        <v>1541</v>
      </c>
      <c r="C1362">
        <v>1</v>
      </c>
    </row>
    <row r="1363" spans="1:3" x14ac:dyDescent="0.3">
      <c r="A1363">
        <v>412863</v>
      </c>
      <c r="B1363" t="s">
        <v>1259</v>
      </c>
      <c r="C1363">
        <v>1</v>
      </c>
    </row>
    <row r="1364" spans="1:3" x14ac:dyDescent="0.3">
      <c r="A1364">
        <v>410750</v>
      </c>
      <c r="B1364" t="s">
        <v>1539</v>
      </c>
      <c r="C1364">
        <v>1</v>
      </c>
    </row>
    <row r="1365" spans="1:3" x14ac:dyDescent="0.3">
      <c r="A1365">
        <v>410830</v>
      </c>
      <c r="B1365" t="s">
        <v>1523</v>
      </c>
      <c r="C1365">
        <v>8</v>
      </c>
    </row>
    <row r="1366" spans="1:3" x14ac:dyDescent="0.3">
      <c r="A1366">
        <v>410840</v>
      </c>
      <c r="B1366" t="s">
        <v>1521</v>
      </c>
      <c r="C1366">
        <v>3</v>
      </c>
    </row>
    <row r="1367" spans="1:3" x14ac:dyDescent="0.3">
      <c r="A1367">
        <v>410860</v>
      </c>
      <c r="B1367" t="s">
        <v>1518</v>
      </c>
      <c r="C1367">
        <v>2</v>
      </c>
    </row>
    <row r="1368" spans="1:3" x14ac:dyDescent="0.3">
      <c r="A1368">
        <v>410880</v>
      </c>
      <c r="B1368" t="s">
        <v>1515</v>
      </c>
      <c r="C1368">
        <v>4</v>
      </c>
    </row>
    <row r="1369" spans="1:3" x14ac:dyDescent="0.3">
      <c r="A1369">
        <v>410990</v>
      </c>
      <c r="B1369" t="s">
        <v>1501</v>
      </c>
      <c r="C1369">
        <v>1</v>
      </c>
    </row>
    <row r="1370" spans="1:3" x14ac:dyDescent="0.3">
      <c r="A1370">
        <v>411040</v>
      </c>
      <c r="B1370" t="s">
        <v>1494</v>
      </c>
      <c r="C1370">
        <v>2</v>
      </c>
    </row>
    <row r="1371" spans="1:3" x14ac:dyDescent="0.3">
      <c r="A1371">
        <v>411095</v>
      </c>
      <c r="B1371" t="s">
        <v>1488</v>
      </c>
      <c r="C1371">
        <v>1</v>
      </c>
    </row>
    <row r="1372" spans="1:3" x14ac:dyDescent="0.3">
      <c r="A1372">
        <v>411100</v>
      </c>
      <c r="B1372" t="s">
        <v>1487</v>
      </c>
      <c r="C1372">
        <v>1</v>
      </c>
    </row>
    <row r="1373" spans="1:3" x14ac:dyDescent="0.3">
      <c r="A1373">
        <v>411125</v>
      </c>
      <c r="B1373" t="s">
        <v>1484</v>
      </c>
      <c r="C1373">
        <v>1</v>
      </c>
    </row>
    <row r="1374" spans="1:3" x14ac:dyDescent="0.3">
      <c r="A1374">
        <v>411240</v>
      </c>
      <c r="B1374" t="s">
        <v>1471</v>
      </c>
      <c r="C1374">
        <v>4</v>
      </c>
    </row>
    <row r="1375" spans="1:3" x14ac:dyDescent="0.3">
      <c r="A1375">
        <v>411300</v>
      </c>
      <c r="B1375" t="s">
        <v>117</v>
      </c>
      <c r="C1375">
        <v>8</v>
      </c>
    </row>
    <row r="1376" spans="1:3" x14ac:dyDescent="0.3">
      <c r="A1376">
        <v>411325</v>
      </c>
      <c r="B1376" t="s">
        <v>1461</v>
      </c>
      <c r="C1376">
        <v>1</v>
      </c>
    </row>
    <row r="1377" spans="1:3" x14ac:dyDescent="0.3">
      <c r="A1377">
        <v>411342</v>
      </c>
      <c r="B1377" t="s">
        <v>1458</v>
      </c>
      <c r="C1377">
        <v>1</v>
      </c>
    </row>
    <row r="1378" spans="1:3" x14ac:dyDescent="0.3">
      <c r="A1378">
        <v>411370</v>
      </c>
      <c r="B1378" t="s">
        <v>1454</v>
      </c>
      <c r="C1378">
        <v>1</v>
      </c>
    </row>
    <row r="1379" spans="1:3" x14ac:dyDescent="0.3">
      <c r="A1379">
        <v>411410</v>
      </c>
      <c r="B1379" t="s">
        <v>1448</v>
      </c>
      <c r="C1379">
        <v>2</v>
      </c>
    </row>
    <row r="1380" spans="1:3" x14ac:dyDescent="0.3">
      <c r="A1380">
        <v>411420</v>
      </c>
      <c r="B1380" t="s">
        <v>1447</v>
      </c>
      <c r="C1380">
        <v>2</v>
      </c>
    </row>
    <row r="1381" spans="1:3" x14ac:dyDescent="0.3">
      <c r="A1381">
        <v>411450</v>
      </c>
      <c r="B1381" t="s">
        <v>1443</v>
      </c>
      <c r="C1381">
        <v>1</v>
      </c>
    </row>
    <row r="1382" spans="1:3" x14ac:dyDescent="0.3">
      <c r="A1382">
        <v>411480</v>
      </c>
      <c r="B1382" t="s">
        <v>1440</v>
      </c>
      <c r="C1382">
        <v>1</v>
      </c>
    </row>
    <row r="1383" spans="1:3" x14ac:dyDescent="0.3">
      <c r="A1383">
        <v>411520</v>
      </c>
      <c r="B1383" t="s">
        <v>1436</v>
      </c>
      <c r="C1383">
        <v>11</v>
      </c>
    </row>
    <row r="1384" spans="1:3" x14ac:dyDescent="0.3">
      <c r="A1384">
        <v>411560</v>
      </c>
      <c r="B1384" t="s">
        <v>1430</v>
      </c>
      <c r="C1384">
        <v>1</v>
      </c>
    </row>
    <row r="1385" spans="1:3" x14ac:dyDescent="0.3">
      <c r="A1385">
        <v>411580</v>
      </c>
      <c r="B1385" t="s">
        <v>1426</v>
      </c>
      <c r="C1385">
        <v>2</v>
      </c>
    </row>
    <row r="1386" spans="1:3" x14ac:dyDescent="0.3">
      <c r="A1386">
        <v>411690</v>
      </c>
      <c r="B1386" t="s">
        <v>1414</v>
      </c>
      <c r="C1386">
        <v>2</v>
      </c>
    </row>
    <row r="1387" spans="1:3" x14ac:dyDescent="0.3">
      <c r="A1387">
        <v>411720</v>
      </c>
      <c r="B1387" t="s">
        <v>312</v>
      </c>
      <c r="C1387">
        <v>2</v>
      </c>
    </row>
    <row r="1388" spans="1:3" x14ac:dyDescent="0.3">
      <c r="A1388">
        <v>411730</v>
      </c>
      <c r="B1388" t="s">
        <v>1404</v>
      </c>
      <c r="C1388">
        <v>1</v>
      </c>
    </row>
    <row r="1389" spans="1:3" x14ac:dyDescent="0.3">
      <c r="A1389">
        <v>411740</v>
      </c>
      <c r="B1389" t="s">
        <v>1403</v>
      </c>
      <c r="C1389">
        <v>2</v>
      </c>
    </row>
    <row r="1390" spans="1:3" x14ac:dyDescent="0.3">
      <c r="A1390">
        <v>411750</v>
      </c>
      <c r="B1390" t="s">
        <v>1401</v>
      </c>
      <c r="C1390">
        <v>1</v>
      </c>
    </row>
    <row r="1391" spans="1:3" x14ac:dyDescent="0.3">
      <c r="A1391">
        <v>411810</v>
      </c>
      <c r="B1391" t="s">
        <v>1396</v>
      </c>
      <c r="C1391">
        <v>1</v>
      </c>
    </row>
    <row r="1392" spans="1:3" x14ac:dyDescent="0.3">
      <c r="A1392">
        <v>411840</v>
      </c>
      <c r="B1392" t="s">
        <v>1393</v>
      </c>
      <c r="C1392">
        <v>1</v>
      </c>
    </row>
    <row r="1393" spans="1:3" x14ac:dyDescent="0.3">
      <c r="A1393">
        <v>411915</v>
      </c>
      <c r="B1393" t="s">
        <v>1383</v>
      </c>
      <c r="C1393">
        <v>1</v>
      </c>
    </row>
    <row r="1394" spans="1:3" x14ac:dyDescent="0.3">
      <c r="A1394">
        <v>411980</v>
      </c>
      <c r="B1394" t="s">
        <v>646</v>
      </c>
      <c r="C1394">
        <v>1</v>
      </c>
    </row>
    <row r="1395" spans="1:3" x14ac:dyDescent="0.3">
      <c r="A1395">
        <v>412060</v>
      </c>
      <c r="B1395" t="s">
        <v>1364</v>
      </c>
      <c r="C1395">
        <v>1</v>
      </c>
    </row>
    <row r="1396" spans="1:3" x14ac:dyDescent="0.3">
      <c r="A1396">
        <v>412090</v>
      </c>
      <c r="B1396" t="s">
        <v>1359</v>
      </c>
      <c r="C1396">
        <v>3</v>
      </c>
    </row>
    <row r="1397" spans="1:3" x14ac:dyDescent="0.3">
      <c r="A1397">
        <v>412190</v>
      </c>
      <c r="B1397" t="s">
        <v>1346</v>
      </c>
      <c r="C1397">
        <v>1</v>
      </c>
    </row>
    <row r="1398" spans="1:3" x14ac:dyDescent="0.3">
      <c r="A1398">
        <v>412220</v>
      </c>
      <c r="B1398" t="s">
        <v>1341</v>
      </c>
      <c r="C1398">
        <v>2</v>
      </c>
    </row>
    <row r="1399" spans="1:3" x14ac:dyDescent="0.3">
      <c r="A1399">
        <v>412402</v>
      </c>
      <c r="B1399" t="s">
        <v>1320</v>
      </c>
      <c r="C1399">
        <v>1</v>
      </c>
    </row>
    <row r="1400" spans="1:3" x14ac:dyDescent="0.3">
      <c r="A1400">
        <v>412440</v>
      </c>
      <c r="B1400" t="s">
        <v>1315</v>
      </c>
      <c r="C1400">
        <v>1</v>
      </c>
    </row>
    <row r="1401" spans="1:3" x14ac:dyDescent="0.3">
      <c r="A1401">
        <v>412460</v>
      </c>
      <c r="B1401" t="s">
        <v>1313</v>
      </c>
      <c r="C1401">
        <v>3</v>
      </c>
    </row>
    <row r="1402" spans="1:3" x14ac:dyDescent="0.3">
      <c r="A1402">
        <v>412530</v>
      </c>
      <c r="B1402" t="s">
        <v>1306</v>
      </c>
      <c r="C1402">
        <v>5</v>
      </c>
    </row>
    <row r="1403" spans="1:3" x14ac:dyDescent="0.3">
      <c r="A1403">
        <v>412555</v>
      </c>
      <c r="B1403" t="s">
        <v>1301</v>
      </c>
      <c r="C1403">
        <v>1</v>
      </c>
    </row>
    <row r="1404" spans="1:3" x14ac:dyDescent="0.3">
      <c r="A1404">
        <v>412570</v>
      </c>
      <c r="B1404" t="s">
        <v>1299</v>
      </c>
      <c r="C1404">
        <v>1</v>
      </c>
    </row>
    <row r="1405" spans="1:3" x14ac:dyDescent="0.3">
      <c r="A1405">
        <v>412610</v>
      </c>
      <c r="B1405" t="s">
        <v>1294</v>
      </c>
      <c r="C1405">
        <v>1</v>
      </c>
    </row>
    <row r="1406" spans="1:3" x14ac:dyDescent="0.3">
      <c r="A1406">
        <v>412625</v>
      </c>
      <c r="B1406" t="s">
        <v>546</v>
      </c>
      <c r="C1406">
        <v>6</v>
      </c>
    </row>
    <row r="1407" spans="1:3" x14ac:dyDescent="0.3">
      <c r="A1407">
        <v>412630</v>
      </c>
      <c r="B1407" t="s">
        <v>1291</v>
      </c>
      <c r="C1407">
        <v>1</v>
      </c>
    </row>
    <row r="1408" spans="1:3" x14ac:dyDescent="0.3">
      <c r="A1408">
        <v>412660</v>
      </c>
      <c r="B1408" t="s">
        <v>1287</v>
      </c>
      <c r="C1408">
        <v>1</v>
      </c>
    </row>
    <row r="1409" spans="1:3" x14ac:dyDescent="0.3">
      <c r="A1409">
        <v>412680</v>
      </c>
      <c r="B1409" t="s">
        <v>528</v>
      </c>
      <c r="C1409">
        <v>2</v>
      </c>
    </row>
    <row r="1410" spans="1:3" x14ac:dyDescent="0.3">
      <c r="A1410">
        <v>412720</v>
      </c>
      <c r="B1410" t="s">
        <v>1280</v>
      </c>
      <c r="C1410">
        <v>15</v>
      </c>
    </row>
    <row r="1411" spans="1:3" x14ac:dyDescent="0.3">
      <c r="A1411">
        <v>412790</v>
      </c>
      <c r="B1411" t="s">
        <v>1271</v>
      </c>
      <c r="C1411">
        <v>6</v>
      </c>
    </row>
    <row r="1412" spans="1:3" x14ac:dyDescent="0.3">
      <c r="A1412">
        <v>412800</v>
      </c>
      <c r="B1412" t="s">
        <v>1269</v>
      </c>
      <c r="C1412">
        <v>2</v>
      </c>
    </row>
    <row r="1413" spans="1:3" x14ac:dyDescent="0.3">
      <c r="A1413">
        <v>412810</v>
      </c>
      <c r="B1413" t="s">
        <v>1268</v>
      </c>
      <c r="C1413">
        <v>7</v>
      </c>
    </row>
    <row r="1414" spans="1:3" x14ac:dyDescent="0.3">
      <c r="A1414">
        <v>412830</v>
      </c>
      <c r="B1414" t="s">
        <v>1266</v>
      </c>
      <c r="C1414">
        <v>1</v>
      </c>
    </row>
    <row r="1415" spans="1:3" x14ac:dyDescent="0.3">
      <c r="A1415">
        <v>420080</v>
      </c>
      <c r="B1415" t="s">
        <v>1244</v>
      </c>
      <c r="C1415">
        <v>1</v>
      </c>
    </row>
    <row r="1416" spans="1:3" x14ac:dyDescent="0.3">
      <c r="A1416">
        <v>420240</v>
      </c>
      <c r="B1416" t="s">
        <v>1218</v>
      </c>
      <c r="C1416">
        <v>5</v>
      </c>
    </row>
    <row r="1417" spans="1:3" x14ac:dyDescent="0.3">
      <c r="A1417">
        <v>420320</v>
      </c>
      <c r="B1417" t="s">
        <v>1204</v>
      </c>
      <c r="C1417">
        <v>1</v>
      </c>
    </row>
    <row r="1418" spans="1:3" x14ac:dyDescent="0.3">
      <c r="A1418">
        <v>420540</v>
      </c>
      <c r="B1418" t="s">
        <v>1168</v>
      </c>
      <c r="C1418">
        <v>9</v>
      </c>
    </row>
    <row r="1419" spans="1:3" x14ac:dyDescent="0.3">
      <c r="A1419">
        <v>420810</v>
      </c>
      <c r="B1419" t="s">
        <v>1131</v>
      </c>
      <c r="C1419">
        <v>1</v>
      </c>
    </row>
    <row r="1420" spans="1:3" x14ac:dyDescent="0.3">
      <c r="A1420">
        <v>420820</v>
      </c>
      <c r="B1420" t="s">
        <v>1130</v>
      </c>
      <c r="C1420">
        <v>1</v>
      </c>
    </row>
    <row r="1421" spans="1:3" x14ac:dyDescent="0.3">
      <c r="A1421">
        <v>421555</v>
      </c>
      <c r="B1421" t="s">
        <v>1028</v>
      </c>
      <c r="C1421">
        <v>1</v>
      </c>
    </row>
    <row r="1422" spans="1:3" x14ac:dyDescent="0.3">
      <c r="A1422">
        <v>421720</v>
      </c>
      <c r="B1422" t="s">
        <v>1005</v>
      </c>
      <c r="C1422">
        <v>1</v>
      </c>
    </row>
    <row r="1423" spans="1:3" x14ac:dyDescent="0.3">
      <c r="A1423">
        <v>421870</v>
      </c>
      <c r="B1423" t="s">
        <v>984</v>
      </c>
      <c r="C1423">
        <v>1</v>
      </c>
    </row>
    <row r="1424" spans="1:3" x14ac:dyDescent="0.3">
      <c r="A1424">
        <v>430140</v>
      </c>
      <c r="B1424" t="s">
        <v>939</v>
      </c>
      <c r="C1424">
        <v>1</v>
      </c>
    </row>
    <row r="1425" spans="1:3" x14ac:dyDescent="0.3">
      <c r="A1425">
        <v>431050</v>
      </c>
      <c r="B1425" t="s">
        <v>756</v>
      </c>
      <c r="C1425">
        <v>1</v>
      </c>
    </row>
    <row r="1426" spans="1:3" x14ac:dyDescent="0.3">
      <c r="A1426">
        <v>431490</v>
      </c>
      <c r="B1426" t="s">
        <v>641</v>
      </c>
      <c r="C1426">
        <v>1</v>
      </c>
    </row>
    <row r="1427" spans="1:3" x14ac:dyDescent="0.3">
      <c r="A1427">
        <v>431690</v>
      </c>
      <c r="B1427" t="s">
        <v>602</v>
      </c>
      <c r="C1427">
        <v>1</v>
      </c>
    </row>
    <row r="1428" spans="1:3" x14ac:dyDescent="0.3">
      <c r="A1428">
        <v>431890</v>
      </c>
      <c r="B1428" t="s">
        <v>566</v>
      </c>
      <c r="C1428">
        <v>1</v>
      </c>
    </row>
    <row r="1429" spans="1:3" x14ac:dyDescent="0.3">
      <c r="A1429">
        <v>500025</v>
      </c>
      <c r="B1429" t="s">
        <v>467</v>
      </c>
      <c r="C1429">
        <v>1</v>
      </c>
    </row>
    <row r="1430" spans="1:3" x14ac:dyDescent="0.3">
      <c r="A1430">
        <v>500070</v>
      </c>
      <c r="B1430" t="s">
        <v>465</v>
      </c>
      <c r="C1430">
        <v>1</v>
      </c>
    </row>
    <row r="1431" spans="1:3" x14ac:dyDescent="0.3">
      <c r="A1431">
        <v>500100</v>
      </c>
      <c r="B1431" t="s">
        <v>461</v>
      </c>
      <c r="C1431">
        <v>1</v>
      </c>
    </row>
    <row r="1432" spans="1:3" x14ac:dyDescent="0.3">
      <c r="A1432">
        <v>500124</v>
      </c>
      <c r="B1432" t="s">
        <v>459</v>
      </c>
      <c r="C1432">
        <v>2</v>
      </c>
    </row>
    <row r="1433" spans="1:3" x14ac:dyDescent="0.3">
      <c r="A1433">
        <v>500215</v>
      </c>
      <c r="B1433" t="s">
        <v>454</v>
      </c>
      <c r="C1433">
        <v>8</v>
      </c>
    </row>
    <row r="1434" spans="1:3" x14ac:dyDescent="0.3">
      <c r="A1434">
        <v>500260</v>
      </c>
      <c r="B1434" t="s">
        <v>450</v>
      </c>
      <c r="C1434">
        <v>2</v>
      </c>
    </row>
    <row r="1435" spans="1:3" x14ac:dyDescent="0.3">
      <c r="A1435">
        <v>500270</v>
      </c>
      <c r="B1435" t="s">
        <v>449</v>
      </c>
      <c r="C1435">
        <v>28</v>
      </c>
    </row>
    <row r="1436" spans="1:3" x14ac:dyDescent="0.3">
      <c r="A1436">
        <v>500295</v>
      </c>
      <c r="B1436" t="s">
        <v>446</v>
      </c>
      <c r="C1436">
        <v>1</v>
      </c>
    </row>
    <row r="1437" spans="1:3" x14ac:dyDescent="0.3">
      <c r="A1437">
        <v>500310</v>
      </c>
      <c r="B1437" t="s">
        <v>445</v>
      </c>
      <c r="C1437">
        <v>2</v>
      </c>
    </row>
    <row r="1438" spans="1:3" x14ac:dyDescent="0.3">
      <c r="A1438">
        <v>500320</v>
      </c>
      <c r="B1438" t="s">
        <v>443</v>
      </c>
      <c r="C1438">
        <v>5</v>
      </c>
    </row>
    <row r="1439" spans="1:3" x14ac:dyDescent="0.3">
      <c r="A1439">
        <v>500330</v>
      </c>
      <c r="B1439" t="s">
        <v>441</v>
      </c>
      <c r="C1439">
        <v>2</v>
      </c>
    </row>
    <row r="1440" spans="1:3" x14ac:dyDescent="0.3">
      <c r="A1440">
        <v>500370</v>
      </c>
      <c r="B1440" t="s">
        <v>437</v>
      </c>
      <c r="C1440">
        <v>8</v>
      </c>
    </row>
    <row r="1441" spans="1:3" x14ac:dyDescent="0.3">
      <c r="A1441">
        <v>500430</v>
      </c>
      <c r="B1441" t="s">
        <v>431</v>
      </c>
      <c r="C1441">
        <v>2</v>
      </c>
    </row>
    <row r="1442" spans="1:3" x14ac:dyDescent="0.3">
      <c r="A1442">
        <v>500460</v>
      </c>
      <c r="B1442" t="s">
        <v>428</v>
      </c>
      <c r="C1442">
        <v>2</v>
      </c>
    </row>
    <row r="1443" spans="1:3" x14ac:dyDescent="0.3">
      <c r="A1443">
        <v>500510</v>
      </c>
      <c r="B1443" t="s">
        <v>423</v>
      </c>
      <c r="C1443">
        <v>1</v>
      </c>
    </row>
    <row r="1444" spans="1:3" x14ac:dyDescent="0.3">
      <c r="A1444">
        <v>500515</v>
      </c>
      <c r="B1444" t="s">
        <v>422</v>
      </c>
      <c r="C1444">
        <v>1</v>
      </c>
    </row>
    <row r="1445" spans="1:3" x14ac:dyDescent="0.3">
      <c r="A1445">
        <v>500540</v>
      </c>
      <c r="B1445" t="s">
        <v>419</v>
      </c>
      <c r="C1445">
        <v>2</v>
      </c>
    </row>
    <row r="1446" spans="1:3" x14ac:dyDescent="0.3">
      <c r="A1446">
        <v>500568</v>
      </c>
      <c r="B1446" t="s">
        <v>95</v>
      </c>
      <c r="C1446">
        <v>1</v>
      </c>
    </row>
    <row r="1447" spans="1:3" x14ac:dyDescent="0.3">
      <c r="A1447">
        <v>500635</v>
      </c>
      <c r="B1447" t="s">
        <v>411</v>
      </c>
      <c r="C1447">
        <v>4</v>
      </c>
    </row>
    <row r="1448" spans="1:3" x14ac:dyDescent="0.3">
      <c r="A1448">
        <v>500640</v>
      </c>
      <c r="B1448" t="s">
        <v>410</v>
      </c>
      <c r="C1448">
        <v>6</v>
      </c>
    </row>
    <row r="1449" spans="1:3" x14ac:dyDescent="0.3">
      <c r="A1449">
        <v>500660</v>
      </c>
      <c r="B1449" t="s">
        <v>409</v>
      </c>
      <c r="C1449">
        <v>2</v>
      </c>
    </row>
    <row r="1450" spans="1:3" x14ac:dyDescent="0.3">
      <c r="A1450">
        <v>500690</v>
      </c>
      <c r="B1450" t="s">
        <v>408</v>
      </c>
      <c r="C1450">
        <v>5</v>
      </c>
    </row>
    <row r="1451" spans="1:3" x14ac:dyDescent="0.3">
      <c r="A1451">
        <v>500740</v>
      </c>
      <c r="B1451" t="s">
        <v>404</v>
      </c>
      <c r="C1451">
        <v>4</v>
      </c>
    </row>
    <row r="1452" spans="1:3" x14ac:dyDescent="0.3">
      <c r="A1452">
        <v>500770</v>
      </c>
      <c r="B1452" t="s">
        <v>400</v>
      </c>
      <c r="C1452">
        <v>1</v>
      </c>
    </row>
    <row r="1453" spans="1:3" x14ac:dyDescent="0.3">
      <c r="A1453">
        <v>500790</v>
      </c>
      <c r="B1453" t="s">
        <v>398</v>
      </c>
      <c r="C1453">
        <v>1</v>
      </c>
    </row>
    <row r="1454" spans="1:3" x14ac:dyDescent="0.3">
      <c r="A1454">
        <v>500793</v>
      </c>
      <c r="B1454" t="s">
        <v>397</v>
      </c>
      <c r="C1454">
        <v>1</v>
      </c>
    </row>
    <row r="1455" spans="1:3" x14ac:dyDescent="0.3">
      <c r="A1455">
        <v>500800</v>
      </c>
      <c r="B1455" t="s">
        <v>394</v>
      </c>
      <c r="C1455">
        <v>2</v>
      </c>
    </row>
    <row r="1456" spans="1:3" x14ac:dyDescent="0.3">
      <c r="A1456">
        <v>510020</v>
      </c>
      <c r="B1456" t="s">
        <v>389</v>
      </c>
      <c r="C1456">
        <v>27</v>
      </c>
    </row>
    <row r="1457" spans="1:3" x14ac:dyDescent="0.3">
      <c r="A1457">
        <v>510025</v>
      </c>
      <c r="B1457" t="s">
        <v>388</v>
      </c>
      <c r="C1457">
        <v>36</v>
      </c>
    </row>
    <row r="1458" spans="1:3" x14ac:dyDescent="0.3">
      <c r="A1458">
        <v>510030</v>
      </c>
      <c r="B1458" t="s">
        <v>387</v>
      </c>
      <c r="C1458">
        <v>3</v>
      </c>
    </row>
    <row r="1459" spans="1:3" x14ac:dyDescent="0.3">
      <c r="A1459">
        <v>510035</v>
      </c>
      <c r="B1459" t="s">
        <v>386</v>
      </c>
      <c r="C1459">
        <v>23</v>
      </c>
    </row>
    <row r="1460" spans="1:3" x14ac:dyDescent="0.3">
      <c r="A1460">
        <v>510040</v>
      </c>
      <c r="B1460" t="s">
        <v>385</v>
      </c>
      <c r="C1460">
        <v>4</v>
      </c>
    </row>
    <row r="1461" spans="1:3" x14ac:dyDescent="0.3">
      <c r="A1461">
        <v>510050</v>
      </c>
      <c r="B1461" t="s">
        <v>384</v>
      </c>
      <c r="C1461">
        <v>12</v>
      </c>
    </row>
    <row r="1462" spans="1:3" x14ac:dyDescent="0.3">
      <c r="A1462">
        <v>510060</v>
      </c>
      <c r="B1462" t="s">
        <v>383</v>
      </c>
      <c r="C1462">
        <v>3</v>
      </c>
    </row>
    <row r="1463" spans="1:3" x14ac:dyDescent="0.3">
      <c r="A1463">
        <v>510080</v>
      </c>
      <c r="B1463" t="s">
        <v>382</v>
      </c>
      <c r="C1463">
        <v>3</v>
      </c>
    </row>
    <row r="1464" spans="1:3" x14ac:dyDescent="0.3">
      <c r="A1464">
        <v>510100</v>
      </c>
      <c r="B1464" t="s">
        <v>381</v>
      </c>
      <c r="C1464">
        <v>7</v>
      </c>
    </row>
    <row r="1465" spans="1:3" x14ac:dyDescent="0.3">
      <c r="A1465">
        <v>510120</v>
      </c>
      <c r="B1465" t="s">
        <v>380</v>
      </c>
      <c r="C1465">
        <v>5</v>
      </c>
    </row>
    <row r="1466" spans="1:3" x14ac:dyDescent="0.3">
      <c r="A1466">
        <v>510125</v>
      </c>
      <c r="B1466" t="s">
        <v>379</v>
      </c>
      <c r="C1466">
        <v>5</v>
      </c>
    </row>
    <row r="1467" spans="1:3" x14ac:dyDescent="0.3">
      <c r="A1467">
        <v>510130</v>
      </c>
      <c r="B1467" t="s">
        <v>378</v>
      </c>
      <c r="C1467">
        <v>4</v>
      </c>
    </row>
    <row r="1468" spans="1:3" x14ac:dyDescent="0.3">
      <c r="A1468">
        <v>510140</v>
      </c>
      <c r="B1468" t="s">
        <v>377</v>
      </c>
      <c r="C1468">
        <v>60</v>
      </c>
    </row>
    <row r="1469" spans="1:3" x14ac:dyDescent="0.3">
      <c r="A1469">
        <v>510170</v>
      </c>
      <c r="B1469" t="s">
        <v>375</v>
      </c>
      <c r="C1469">
        <v>14</v>
      </c>
    </row>
    <row r="1470" spans="1:3" x14ac:dyDescent="0.3">
      <c r="A1470">
        <v>510180</v>
      </c>
      <c r="B1470" t="s">
        <v>374</v>
      </c>
      <c r="C1470">
        <v>92</v>
      </c>
    </row>
    <row r="1471" spans="1:3" x14ac:dyDescent="0.3">
      <c r="A1471">
        <v>510185</v>
      </c>
      <c r="B1471" t="s">
        <v>373</v>
      </c>
      <c r="C1471">
        <v>11</v>
      </c>
    </row>
    <row r="1472" spans="1:3" x14ac:dyDescent="0.3">
      <c r="A1472">
        <v>510190</v>
      </c>
      <c r="B1472" t="s">
        <v>372</v>
      </c>
      <c r="C1472">
        <v>41</v>
      </c>
    </row>
    <row r="1473" spans="1:3" x14ac:dyDescent="0.3">
      <c r="A1473">
        <v>510250</v>
      </c>
      <c r="B1473" t="s">
        <v>371</v>
      </c>
      <c r="C1473">
        <v>35</v>
      </c>
    </row>
    <row r="1474" spans="1:3" x14ac:dyDescent="0.3">
      <c r="A1474">
        <v>510260</v>
      </c>
      <c r="B1474" t="s">
        <v>370</v>
      </c>
      <c r="C1474">
        <v>42</v>
      </c>
    </row>
    <row r="1475" spans="1:3" x14ac:dyDescent="0.3">
      <c r="A1475">
        <v>510263</v>
      </c>
      <c r="B1475" t="s">
        <v>369</v>
      </c>
      <c r="C1475">
        <v>13</v>
      </c>
    </row>
    <row r="1476" spans="1:3" x14ac:dyDescent="0.3">
      <c r="A1476">
        <v>510267</v>
      </c>
      <c r="B1476" t="s">
        <v>368</v>
      </c>
      <c r="C1476">
        <v>15</v>
      </c>
    </row>
    <row r="1477" spans="1:3" x14ac:dyDescent="0.3">
      <c r="A1477">
        <v>510268</v>
      </c>
      <c r="B1477" t="s">
        <v>367</v>
      </c>
      <c r="C1477">
        <v>3</v>
      </c>
    </row>
    <row r="1478" spans="1:3" x14ac:dyDescent="0.3">
      <c r="A1478">
        <v>510269</v>
      </c>
      <c r="B1478" t="s">
        <v>366</v>
      </c>
      <c r="C1478">
        <v>20</v>
      </c>
    </row>
    <row r="1479" spans="1:3" x14ac:dyDescent="0.3">
      <c r="A1479">
        <v>510270</v>
      </c>
      <c r="B1479" t="s">
        <v>365</v>
      </c>
      <c r="C1479">
        <v>35</v>
      </c>
    </row>
    <row r="1480" spans="1:3" x14ac:dyDescent="0.3">
      <c r="A1480">
        <v>510279</v>
      </c>
      <c r="B1480" t="s">
        <v>364</v>
      </c>
      <c r="C1480">
        <v>3</v>
      </c>
    </row>
    <row r="1481" spans="1:3" x14ac:dyDescent="0.3">
      <c r="A1481">
        <v>510285</v>
      </c>
      <c r="B1481" t="s">
        <v>363</v>
      </c>
      <c r="C1481">
        <v>8</v>
      </c>
    </row>
    <row r="1482" spans="1:3" x14ac:dyDescent="0.3">
      <c r="A1482">
        <v>510300</v>
      </c>
      <c r="B1482" t="s">
        <v>5524</v>
      </c>
      <c r="C1482">
        <v>32</v>
      </c>
    </row>
    <row r="1483" spans="1:3" x14ac:dyDescent="0.3">
      <c r="A1483">
        <v>510305</v>
      </c>
      <c r="B1483" t="s">
        <v>361</v>
      </c>
      <c r="C1483">
        <v>7</v>
      </c>
    </row>
    <row r="1484" spans="1:3" x14ac:dyDescent="0.3">
      <c r="A1484">
        <v>510320</v>
      </c>
      <c r="B1484" t="s">
        <v>359</v>
      </c>
      <c r="C1484">
        <v>19</v>
      </c>
    </row>
    <row r="1485" spans="1:3" x14ac:dyDescent="0.3">
      <c r="A1485">
        <v>510325</v>
      </c>
      <c r="B1485" t="s">
        <v>358</v>
      </c>
      <c r="C1485">
        <v>26</v>
      </c>
    </row>
    <row r="1486" spans="1:3" x14ac:dyDescent="0.3">
      <c r="A1486">
        <v>510330</v>
      </c>
      <c r="B1486" t="s">
        <v>357</v>
      </c>
      <c r="C1486">
        <v>34</v>
      </c>
    </row>
    <row r="1487" spans="1:3" x14ac:dyDescent="0.3">
      <c r="A1487">
        <v>510335</v>
      </c>
      <c r="B1487" t="s">
        <v>356</v>
      </c>
      <c r="C1487">
        <v>25</v>
      </c>
    </row>
    <row r="1488" spans="1:3" x14ac:dyDescent="0.3">
      <c r="A1488">
        <v>510336</v>
      </c>
      <c r="B1488" t="s">
        <v>5525</v>
      </c>
      <c r="C1488">
        <v>3</v>
      </c>
    </row>
    <row r="1489" spans="1:3" x14ac:dyDescent="0.3">
      <c r="A1489">
        <v>510337</v>
      </c>
      <c r="B1489" t="s">
        <v>354</v>
      </c>
      <c r="C1489">
        <v>27</v>
      </c>
    </row>
    <row r="1490" spans="1:3" x14ac:dyDescent="0.3">
      <c r="A1490">
        <v>510340</v>
      </c>
      <c r="B1490" t="s">
        <v>353</v>
      </c>
      <c r="C1490">
        <v>181</v>
      </c>
    </row>
    <row r="1491" spans="1:3" x14ac:dyDescent="0.3">
      <c r="A1491">
        <v>510343</v>
      </c>
      <c r="B1491" t="s">
        <v>352</v>
      </c>
      <c r="C1491">
        <v>3</v>
      </c>
    </row>
    <row r="1492" spans="1:3" x14ac:dyDescent="0.3">
      <c r="A1492">
        <v>510345</v>
      </c>
      <c r="B1492" t="s">
        <v>351</v>
      </c>
      <c r="C1492">
        <v>1</v>
      </c>
    </row>
    <row r="1493" spans="1:3" x14ac:dyDescent="0.3">
      <c r="A1493">
        <v>510350</v>
      </c>
      <c r="B1493" t="s">
        <v>350</v>
      </c>
      <c r="C1493">
        <v>17</v>
      </c>
    </row>
    <row r="1494" spans="1:3" x14ac:dyDescent="0.3">
      <c r="A1494">
        <v>510370</v>
      </c>
      <c r="B1494" t="s">
        <v>348</v>
      </c>
      <c r="C1494">
        <v>47</v>
      </c>
    </row>
    <row r="1495" spans="1:3" x14ac:dyDescent="0.3">
      <c r="A1495">
        <v>510385</v>
      </c>
      <c r="B1495" t="s">
        <v>346</v>
      </c>
      <c r="C1495">
        <v>16</v>
      </c>
    </row>
    <row r="1496" spans="1:3" x14ac:dyDescent="0.3">
      <c r="A1496">
        <v>510390</v>
      </c>
      <c r="B1496" t="s">
        <v>345</v>
      </c>
      <c r="C1496">
        <v>21</v>
      </c>
    </row>
    <row r="1497" spans="1:3" x14ac:dyDescent="0.3">
      <c r="A1497">
        <v>510410</v>
      </c>
      <c r="B1497" t="s">
        <v>343</v>
      </c>
      <c r="C1497">
        <v>22</v>
      </c>
    </row>
    <row r="1498" spans="1:3" x14ac:dyDescent="0.3">
      <c r="A1498">
        <v>510420</v>
      </c>
      <c r="B1498" t="s">
        <v>342</v>
      </c>
      <c r="C1498">
        <v>42</v>
      </c>
    </row>
    <row r="1499" spans="1:3" x14ac:dyDescent="0.3">
      <c r="A1499">
        <v>510452</v>
      </c>
      <c r="B1499" t="s">
        <v>340</v>
      </c>
      <c r="C1499">
        <v>4</v>
      </c>
    </row>
    <row r="1500" spans="1:3" x14ac:dyDescent="0.3">
      <c r="A1500">
        <v>510454</v>
      </c>
      <c r="B1500" t="s">
        <v>339</v>
      </c>
      <c r="C1500">
        <v>2</v>
      </c>
    </row>
    <row r="1501" spans="1:3" x14ac:dyDescent="0.3">
      <c r="A1501">
        <v>510455</v>
      </c>
      <c r="B1501" t="s">
        <v>338</v>
      </c>
      <c r="C1501">
        <v>12</v>
      </c>
    </row>
    <row r="1502" spans="1:3" x14ac:dyDescent="0.3">
      <c r="A1502">
        <v>510460</v>
      </c>
      <c r="B1502" t="s">
        <v>337</v>
      </c>
      <c r="C1502">
        <v>8</v>
      </c>
    </row>
    <row r="1503" spans="1:3" x14ac:dyDescent="0.3">
      <c r="A1503">
        <v>510480</v>
      </c>
      <c r="B1503" t="s">
        <v>336</v>
      </c>
      <c r="C1503">
        <v>13</v>
      </c>
    </row>
    <row r="1504" spans="1:3" x14ac:dyDescent="0.3">
      <c r="A1504">
        <v>510500</v>
      </c>
      <c r="B1504" t="s">
        <v>334</v>
      </c>
      <c r="C1504">
        <v>4</v>
      </c>
    </row>
    <row r="1505" spans="1:3" x14ac:dyDescent="0.3">
      <c r="A1505">
        <v>510510</v>
      </c>
      <c r="B1505" t="s">
        <v>333</v>
      </c>
      <c r="C1505">
        <v>39</v>
      </c>
    </row>
    <row r="1506" spans="1:3" x14ac:dyDescent="0.3">
      <c r="A1506">
        <v>510515</v>
      </c>
      <c r="B1506" t="s">
        <v>332</v>
      </c>
      <c r="C1506">
        <v>43</v>
      </c>
    </row>
    <row r="1507" spans="1:3" x14ac:dyDescent="0.3">
      <c r="A1507">
        <v>510517</v>
      </c>
      <c r="B1507" t="s">
        <v>331</v>
      </c>
      <c r="C1507">
        <v>14</v>
      </c>
    </row>
    <row r="1508" spans="1:3" x14ac:dyDescent="0.3">
      <c r="A1508">
        <v>510520</v>
      </c>
      <c r="B1508" t="s">
        <v>330</v>
      </c>
      <c r="C1508">
        <v>3</v>
      </c>
    </row>
    <row r="1509" spans="1:3" x14ac:dyDescent="0.3">
      <c r="A1509">
        <v>510525</v>
      </c>
      <c r="B1509" t="s">
        <v>328</v>
      </c>
      <c r="C1509">
        <v>20</v>
      </c>
    </row>
    <row r="1510" spans="1:3" x14ac:dyDescent="0.3">
      <c r="A1510">
        <v>510530</v>
      </c>
      <c r="B1510" t="s">
        <v>5526</v>
      </c>
      <c r="C1510">
        <v>2</v>
      </c>
    </row>
    <row r="1511" spans="1:3" x14ac:dyDescent="0.3">
      <c r="A1511">
        <v>510558</v>
      </c>
      <c r="B1511" t="s">
        <v>325</v>
      </c>
      <c r="C1511">
        <v>23</v>
      </c>
    </row>
    <row r="1512" spans="1:3" x14ac:dyDescent="0.3">
      <c r="A1512">
        <v>510560</v>
      </c>
      <c r="B1512" t="s">
        <v>324</v>
      </c>
      <c r="C1512">
        <v>10</v>
      </c>
    </row>
    <row r="1513" spans="1:3" x14ac:dyDescent="0.3">
      <c r="A1513">
        <v>510562</v>
      </c>
      <c r="B1513" t="s">
        <v>5527</v>
      </c>
      <c r="C1513">
        <v>5</v>
      </c>
    </row>
    <row r="1514" spans="1:3" x14ac:dyDescent="0.3">
      <c r="A1514">
        <v>510590</v>
      </c>
      <c r="B1514" t="s">
        <v>322</v>
      </c>
      <c r="C1514">
        <v>11</v>
      </c>
    </row>
    <row r="1515" spans="1:3" x14ac:dyDescent="0.3">
      <c r="A1515">
        <v>510600</v>
      </c>
      <c r="B1515" t="s">
        <v>321</v>
      </c>
      <c r="C1515">
        <v>4</v>
      </c>
    </row>
    <row r="1516" spans="1:3" x14ac:dyDescent="0.3">
      <c r="A1516">
        <v>510615</v>
      </c>
      <c r="B1516" t="s">
        <v>319</v>
      </c>
      <c r="C1516">
        <v>11</v>
      </c>
    </row>
    <row r="1517" spans="1:3" x14ac:dyDescent="0.3">
      <c r="A1517">
        <v>510620</v>
      </c>
      <c r="B1517" t="s">
        <v>315</v>
      </c>
      <c r="C1517">
        <v>14</v>
      </c>
    </row>
    <row r="1518" spans="1:3" x14ac:dyDescent="0.3">
      <c r="A1518">
        <v>510621</v>
      </c>
      <c r="B1518" t="s">
        <v>314</v>
      </c>
      <c r="C1518">
        <v>6</v>
      </c>
    </row>
    <row r="1519" spans="1:3" x14ac:dyDescent="0.3">
      <c r="A1519">
        <v>510880</v>
      </c>
      <c r="B1519" t="s">
        <v>253</v>
      </c>
      <c r="C1519">
        <v>1</v>
      </c>
    </row>
    <row r="1520" spans="1:3" x14ac:dyDescent="0.3">
      <c r="A1520">
        <v>510618</v>
      </c>
      <c r="B1520" t="s">
        <v>317</v>
      </c>
      <c r="C1520">
        <v>7</v>
      </c>
    </row>
    <row r="1521" spans="1:3" x14ac:dyDescent="0.3">
      <c r="A1521">
        <v>510885</v>
      </c>
      <c r="B1521" t="s">
        <v>252</v>
      </c>
      <c r="C1521">
        <v>1</v>
      </c>
    </row>
    <row r="1522" spans="1:3" x14ac:dyDescent="0.3">
      <c r="A1522">
        <v>510890</v>
      </c>
      <c r="B1522" t="s">
        <v>251</v>
      </c>
      <c r="C1522">
        <v>15</v>
      </c>
    </row>
    <row r="1523" spans="1:3" x14ac:dyDescent="0.3">
      <c r="A1523">
        <v>510895</v>
      </c>
      <c r="B1523" t="s">
        <v>249</v>
      </c>
      <c r="C1523">
        <v>7</v>
      </c>
    </row>
    <row r="1524" spans="1:3" x14ac:dyDescent="0.3">
      <c r="A1524">
        <v>510622</v>
      </c>
      <c r="B1524" t="s">
        <v>313</v>
      </c>
      <c r="C1524">
        <v>18</v>
      </c>
    </row>
    <row r="1525" spans="1:3" x14ac:dyDescent="0.3">
      <c r="A1525">
        <v>510617</v>
      </c>
      <c r="B1525" t="s">
        <v>318</v>
      </c>
      <c r="C1525">
        <v>23</v>
      </c>
    </row>
    <row r="1526" spans="1:3" x14ac:dyDescent="0.3">
      <c r="A1526">
        <v>510623</v>
      </c>
      <c r="B1526" t="s">
        <v>312</v>
      </c>
      <c r="C1526">
        <v>5</v>
      </c>
    </row>
    <row r="1527" spans="1:3" x14ac:dyDescent="0.3">
      <c r="A1527">
        <v>510619</v>
      </c>
      <c r="B1527" t="s">
        <v>316</v>
      </c>
      <c r="C1527">
        <v>2</v>
      </c>
    </row>
    <row r="1528" spans="1:3" x14ac:dyDescent="0.3">
      <c r="A1528">
        <v>510624</v>
      </c>
      <c r="B1528" t="s">
        <v>311</v>
      </c>
      <c r="C1528">
        <v>13</v>
      </c>
    </row>
    <row r="1529" spans="1:3" x14ac:dyDescent="0.3">
      <c r="A1529">
        <v>510625</v>
      </c>
      <c r="B1529" t="s">
        <v>310</v>
      </c>
      <c r="C1529">
        <v>20</v>
      </c>
    </row>
    <row r="1530" spans="1:3" x14ac:dyDescent="0.3">
      <c r="A1530">
        <v>510627</v>
      </c>
      <c r="B1530" t="s">
        <v>308</v>
      </c>
      <c r="C1530">
        <v>6</v>
      </c>
    </row>
    <row r="1531" spans="1:3" x14ac:dyDescent="0.3">
      <c r="A1531">
        <v>510626</v>
      </c>
      <c r="B1531" t="s">
        <v>309</v>
      </c>
      <c r="C1531">
        <v>7</v>
      </c>
    </row>
    <row r="1532" spans="1:3" x14ac:dyDescent="0.3">
      <c r="A1532">
        <v>510631</v>
      </c>
      <c r="B1532" t="s">
        <v>304</v>
      </c>
      <c r="C1532">
        <v>3</v>
      </c>
    </row>
    <row r="1533" spans="1:3" x14ac:dyDescent="0.3">
      <c r="A1533">
        <v>510628</v>
      </c>
      <c r="B1533" t="s">
        <v>307</v>
      </c>
      <c r="C1533">
        <v>12</v>
      </c>
    </row>
    <row r="1534" spans="1:3" x14ac:dyDescent="0.3">
      <c r="A1534">
        <v>510629</v>
      </c>
      <c r="B1534" t="s">
        <v>306</v>
      </c>
      <c r="C1534">
        <v>12</v>
      </c>
    </row>
    <row r="1535" spans="1:3" x14ac:dyDescent="0.3">
      <c r="A1535">
        <v>510630</v>
      </c>
      <c r="B1535" t="s">
        <v>305</v>
      </c>
      <c r="C1535">
        <v>51</v>
      </c>
    </row>
    <row r="1536" spans="1:3" x14ac:dyDescent="0.3">
      <c r="A1536">
        <v>510637</v>
      </c>
      <c r="B1536" t="s">
        <v>303</v>
      </c>
      <c r="C1536">
        <v>2</v>
      </c>
    </row>
    <row r="1537" spans="1:3" x14ac:dyDescent="0.3">
      <c r="A1537">
        <v>510642</v>
      </c>
      <c r="B1537" t="s">
        <v>302</v>
      </c>
      <c r="C1537">
        <v>19</v>
      </c>
    </row>
    <row r="1538" spans="1:3" x14ac:dyDescent="0.3">
      <c r="A1538">
        <v>510645</v>
      </c>
      <c r="B1538" t="s">
        <v>301</v>
      </c>
      <c r="C1538">
        <v>4</v>
      </c>
    </row>
    <row r="1539" spans="1:3" x14ac:dyDescent="0.3">
      <c r="A1539">
        <v>510650</v>
      </c>
      <c r="B1539" t="s">
        <v>300</v>
      </c>
      <c r="C1539">
        <v>4</v>
      </c>
    </row>
    <row r="1540" spans="1:3" x14ac:dyDescent="0.3">
      <c r="A1540">
        <v>510665</v>
      </c>
      <c r="B1540" t="s">
        <v>299</v>
      </c>
      <c r="C1540">
        <v>13</v>
      </c>
    </row>
    <row r="1541" spans="1:3" x14ac:dyDescent="0.3">
      <c r="A1541">
        <v>510670</v>
      </c>
      <c r="B1541" t="s">
        <v>298</v>
      </c>
      <c r="C1541">
        <v>9</v>
      </c>
    </row>
    <row r="1542" spans="1:3" x14ac:dyDescent="0.3">
      <c r="A1542">
        <v>510675</v>
      </c>
      <c r="B1542" t="s">
        <v>297</v>
      </c>
      <c r="C1542">
        <v>24</v>
      </c>
    </row>
    <row r="1543" spans="1:3" x14ac:dyDescent="0.3">
      <c r="A1543">
        <v>510677</v>
      </c>
      <c r="B1543" t="s">
        <v>296</v>
      </c>
      <c r="C1543">
        <v>13</v>
      </c>
    </row>
    <row r="1544" spans="1:3" x14ac:dyDescent="0.3">
      <c r="A1544">
        <v>510680</v>
      </c>
      <c r="B1544" t="s">
        <v>5528</v>
      </c>
      <c r="C1544">
        <v>9</v>
      </c>
    </row>
    <row r="1545" spans="1:3" x14ac:dyDescent="0.3">
      <c r="A1545">
        <v>510682</v>
      </c>
      <c r="B1545" t="s">
        <v>294</v>
      </c>
      <c r="C1545">
        <v>2</v>
      </c>
    </row>
    <row r="1546" spans="1:3" x14ac:dyDescent="0.3">
      <c r="A1546">
        <v>510685</v>
      </c>
      <c r="B1546" t="s">
        <v>293</v>
      </c>
      <c r="C1546">
        <v>1</v>
      </c>
    </row>
    <row r="1547" spans="1:3" x14ac:dyDescent="0.3">
      <c r="A1547">
        <v>510700</v>
      </c>
      <c r="B1547" t="s">
        <v>292</v>
      </c>
      <c r="C1547">
        <v>25</v>
      </c>
    </row>
    <row r="1548" spans="1:3" x14ac:dyDescent="0.3">
      <c r="A1548">
        <v>510704</v>
      </c>
      <c r="B1548" t="s">
        <v>291</v>
      </c>
      <c r="C1548">
        <v>31</v>
      </c>
    </row>
    <row r="1549" spans="1:3" x14ac:dyDescent="0.3">
      <c r="A1549">
        <v>510706</v>
      </c>
      <c r="B1549" t="s">
        <v>290</v>
      </c>
      <c r="C1549">
        <v>22</v>
      </c>
    </row>
    <row r="1550" spans="1:3" x14ac:dyDescent="0.3">
      <c r="A1550">
        <v>510715</v>
      </c>
      <c r="B1550" t="s">
        <v>288</v>
      </c>
      <c r="C1550">
        <v>2</v>
      </c>
    </row>
    <row r="1551" spans="1:3" x14ac:dyDescent="0.3">
      <c r="A1551">
        <v>510718</v>
      </c>
      <c r="B1551" t="s">
        <v>287</v>
      </c>
      <c r="C1551">
        <v>64</v>
      </c>
    </row>
    <row r="1552" spans="1:3" x14ac:dyDescent="0.3">
      <c r="A1552">
        <v>510719</v>
      </c>
      <c r="B1552" t="s">
        <v>286</v>
      </c>
      <c r="C1552">
        <v>4</v>
      </c>
    </row>
    <row r="1553" spans="1:3" x14ac:dyDescent="0.3">
      <c r="A1553">
        <v>510720</v>
      </c>
      <c r="B1553" t="s">
        <v>285</v>
      </c>
      <c r="C1553">
        <v>1</v>
      </c>
    </row>
    <row r="1554" spans="1:3" x14ac:dyDescent="0.3">
      <c r="A1554">
        <v>510757</v>
      </c>
      <c r="B1554" t="s">
        <v>278</v>
      </c>
      <c r="C1554">
        <v>4</v>
      </c>
    </row>
    <row r="1555" spans="1:3" x14ac:dyDescent="0.3">
      <c r="A1555">
        <v>510760</v>
      </c>
      <c r="B1555" t="s">
        <v>277</v>
      </c>
      <c r="C1555">
        <v>41</v>
      </c>
    </row>
    <row r="1556" spans="1:3" x14ac:dyDescent="0.3">
      <c r="A1556">
        <v>510770</v>
      </c>
      <c r="B1556" t="s">
        <v>276</v>
      </c>
      <c r="C1556">
        <v>1</v>
      </c>
    </row>
    <row r="1557" spans="1:3" x14ac:dyDescent="0.3">
      <c r="A1557">
        <v>510775</v>
      </c>
      <c r="B1557" t="s">
        <v>274</v>
      </c>
      <c r="C1557">
        <v>4</v>
      </c>
    </row>
    <row r="1558" spans="1:3" x14ac:dyDescent="0.3">
      <c r="A1558">
        <v>510724</v>
      </c>
      <c r="B1558" t="s">
        <v>284</v>
      </c>
      <c r="C1558">
        <v>7</v>
      </c>
    </row>
    <row r="1559" spans="1:3" x14ac:dyDescent="0.3">
      <c r="A1559">
        <v>510774</v>
      </c>
      <c r="B1559" t="s">
        <v>275</v>
      </c>
      <c r="C1559">
        <v>4</v>
      </c>
    </row>
    <row r="1560" spans="1:3" x14ac:dyDescent="0.3">
      <c r="A1560">
        <v>510776</v>
      </c>
      <c r="B1560" t="s">
        <v>273</v>
      </c>
      <c r="C1560">
        <v>8</v>
      </c>
    </row>
    <row r="1561" spans="1:3" x14ac:dyDescent="0.3">
      <c r="A1561">
        <v>510777</v>
      </c>
      <c r="B1561" t="s">
        <v>272</v>
      </c>
      <c r="C1561">
        <v>14</v>
      </c>
    </row>
    <row r="1562" spans="1:3" x14ac:dyDescent="0.3">
      <c r="A1562">
        <v>510779</v>
      </c>
      <c r="B1562" t="s">
        <v>271</v>
      </c>
      <c r="C1562">
        <v>1</v>
      </c>
    </row>
    <row r="1563" spans="1:3" x14ac:dyDescent="0.3">
      <c r="A1563">
        <v>510785</v>
      </c>
      <c r="B1563" t="s">
        <v>269</v>
      </c>
      <c r="C1563">
        <v>2</v>
      </c>
    </row>
    <row r="1564" spans="1:3" x14ac:dyDescent="0.3">
      <c r="A1564">
        <v>510729</v>
      </c>
      <c r="B1564" t="s">
        <v>282</v>
      </c>
      <c r="C1564">
        <v>1</v>
      </c>
    </row>
    <row r="1565" spans="1:3" x14ac:dyDescent="0.3">
      <c r="A1565">
        <v>510730</v>
      </c>
      <c r="B1565" t="s">
        <v>281</v>
      </c>
      <c r="C1565">
        <v>39</v>
      </c>
    </row>
    <row r="1566" spans="1:3" x14ac:dyDescent="0.3">
      <c r="A1566">
        <v>510735</v>
      </c>
      <c r="B1566" t="s">
        <v>280</v>
      </c>
      <c r="C1566">
        <v>7</v>
      </c>
    </row>
    <row r="1567" spans="1:3" x14ac:dyDescent="0.3">
      <c r="A1567">
        <v>510710</v>
      </c>
      <c r="B1567" t="s">
        <v>5529</v>
      </c>
      <c r="C1567">
        <v>1</v>
      </c>
    </row>
    <row r="1568" spans="1:3" x14ac:dyDescent="0.3">
      <c r="A1568">
        <v>510740</v>
      </c>
      <c r="B1568" t="s">
        <v>279</v>
      </c>
      <c r="C1568">
        <v>2</v>
      </c>
    </row>
    <row r="1569" spans="1:3" x14ac:dyDescent="0.3">
      <c r="A1569">
        <v>510787</v>
      </c>
      <c r="B1569" t="s">
        <v>268</v>
      </c>
      <c r="C1569">
        <v>4</v>
      </c>
    </row>
    <row r="1570" spans="1:3" x14ac:dyDescent="0.3">
      <c r="A1570">
        <v>510788</v>
      </c>
      <c r="B1570" t="s">
        <v>267</v>
      </c>
      <c r="C1570">
        <v>3</v>
      </c>
    </row>
    <row r="1571" spans="1:3" x14ac:dyDescent="0.3">
      <c r="A1571">
        <v>510790</v>
      </c>
      <c r="B1571" t="s">
        <v>266</v>
      </c>
      <c r="C1571">
        <v>98</v>
      </c>
    </row>
    <row r="1572" spans="1:3" x14ac:dyDescent="0.3">
      <c r="A1572">
        <v>510792</v>
      </c>
      <c r="B1572" t="s">
        <v>265</v>
      </c>
      <c r="C1572">
        <v>40</v>
      </c>
    </row>
    <row r="1573" spans="1:3" x14ac:dyDescent="0.3">
      <c r="A1573">
        <v>510794</v>
      </c>
      <c r="B1573" t="s">
        <v>264</v>
      </c>
      <c r="C1573">
        <v>9</v>
      </c>
    </row>
    <row r="1574" spans="1:3" x14ac:dyDescent="0.3">
      <c r="A1574">
        <v>510795</v>
      </c>
      <c r="B1574" t="s">
        <v>263</v>
      </c>
      <c r="C1574">
        <v>24</v>
      </c>
    </row>
    <row r="1575" spans="1:3" x14ac:dyDescent="0.3">
      <c r="A1575">
        <v>510800</v>
      </c>
      <c r="B1575" t="s">
        <v>262</v>
      </c>
      <c r="C1575">
        <v>5</v>
      </c>
    </row>
    <row r="1576" spans="1:3" x14ac:dyDescent="0.3">
      <c r="A1576">
        <v>510805</v>
      </c>
      <c r="B1576" t="s">
        <v>261</v>
      </c>
      <c r="C1576">
        <v>7</v>
      </c>
    </row>
    <row r="1577" spans="1:3" x14ac:dyDescent="0.3">
      <c r="A1577">
        <v>510810</v>
      </c>
      <c r="B1577" t="s">
        <v>260</v>
      </c>
      <c r="C1577">
        <v>27</v>
      </c>
    </row>
    <row r="1578" spans="1:3" x14ac:dyDescent="0.3">
      <c r="A1578">
        <v>510820</v>
      </c>
      <c r="B1578" t="s">
        <v>259</v>
      </c>
      <c r="C1578">
        <v>16</v>
      </c>
    </row>
    <row r="1579" spans="1:3" x14ac:dyDescent="0.3">
      <c r="A1579">
        <v>510830</v>
      </c>
      <c r="B1579" t="s">
        <v>258</v>
      </c>
      <c r="C1579">
        <v>16</v>
      </c>
    </row>
    <row r="1580" spans="1:3" x14ac:dyDescent="0.3">
      <c r="A1580">
        <v>510835</v>
      </c>
      <c r="B1580" t="s">
        <v>257</v>
      </c>
      <c r="C1580">
        <v>3</v>
      </c>
    </row>
    <row r="1581" spans="1:3" x14ac:dyDescent="0.3">
      <c r="A1581">
        <v>510850</v>
      </c>
      <c r="B1581" t="s">
        <v>255</v>
      </c>
      <c r="C1581">
        <v>8</v>
      </c>
    </row>
    <row r="1582" spans="1:3" x14ac:dyDescent="0.3">
      <c r="A1582">
        <v>510550</v>
      </c>
      <c r="B1582" t="s">
        <v>326</v>
      </c>
      <c r="C1582">
        <v>8</v>
      </c>
    </row>
    <row r="1583" spans="1:3" x14ac:dyDescent="0.3">
      <c r="A1583">
        <v>510860</v>
      </c>
      <c r="B1583" t="s">
        <v>254</v>
      </c>
      <c r="C1583">
        <v>8</v>
      </c>
    </row>
    <row r="1584" spans="1:3" x14ac:dyDescent="0.3">
      <c r="A1584">
        <v>520017</v>
      </c>
      <c r="B1584" t="s">
        <v>244</v>
      </c>
      <c r="C1584">
        <v>1</v>
      </c>
    </row>
    <row r="1585" spans="1:3" x14ac:dyDescent="0.3">
      <c r="A1585">
        <v>520030</v>
      </c>
      <c r="B1585" t="s">
        <v>241</v>
      </c>
      <c r="C1585">
        <v>1</v>
      </c>
    </row>
    <row r="1586" spans="1:3" x14ac:dyDescent="0.3">
      <c r="A1586">
        <v>520055</v>
      </c>
      <c r="B1586" t="s">
        <v>239</v>
      </c>
      <c r="C1586">
        <v>1</v>
      </c>
    </row>
    <row r="1587" spans="1:3" x14ac:dyDescent="0.3">
      <c r="A1587">
        <v>520060</v>
      </c>
      <c r="B1587" t="s">
        <v>238</v>
      </c>
      <c r="C1587">
        <v>39</v>
      </c>
    </row>
    <row r="1588" spans="1:3" x14ac:dyDescent="0.3">
      <c r="A1588">
        <v>520110</v>
      </c>
      <c r="B1588" t="s">
        <v>233</v>
      </c>
      <c r="C1588">
        <v>8</v>
      </c>
    </row>
    <row r="1589" spans="1:3" x14ac:dyDescent="0.3">
      <c r="A1589">
        <v>520140</v>
      </c>
      <c r="B1589" t="s">
        <v>230</v>
      </c>
      <c r="C1589">
        <v>3</v>
      </c>
    </row>
    <row r="1590" spans="1:3" x14ac:dyDescent="0.3">
      <c r="A1590">
        <v>520170</v>
      </c>
      <c r="B1590" t="s">
        <v>226</v>
      </c>
      <c r="C1590">
        <v>11</v>
      </c>
    </row>
    <row r="1591" spans="1:3" x14ac:dyDescent="0.3">
      <c r="A1591">
        <v>520215</v>
      </c>
      <c r="B1591" t="s">
        <v>224</v>
      </c>
      <c r="C1591">
        <v>3</v>
      </c>
    </row>
    <row r="1592" spans="1:3" x14ac:dyDescent="0.3">
      <c r="A1592">
        <v>520310</v>
      </c>
      <c r="B1592" t="s">
        <v>219</v>
      </c>
      <c r="C1592">
        <v>32</v>
      </c>
    </row>
    <row r="1593" spans="1:3" x14ac:dyDescent="0.3">
      <c r="A1593">
        <v>520320</v>
      </c>
      <c r="B1593" t="s">
        <v>218</v>
      </c>
      <c r="C1593">
        <v>5</v>
      </c>
    </row>
    <row r="1594" spans="1:3" x14ac:dyDescent="0.3">
      <c r="A1594">
        <v>520340</v>
      </c>
      <c r="B1594" t="s">
        <v>216</v>
      </c>
      <c r="C1594">
        <v>27</v>
      </c>
    </row>
    <row r="1595" spans="1:3" x14ac:dyDescent="0.3">
      <c r="A1595">
        <v>520430</v>
      </c>
      <c r="B1595" t="s">
        <v>203</v>
      </c>
      <c r="C1595">
        <v>1</v>
      </c>
    </row>
    <row r="1596" spans="1:3" x14ac:dyDescent="0.3">
      <c r="A1596">
        <v>520440</v>
      </c>
      <c r="B1596" t="s">
        <v>202</v>
      </c>
      <c r="C1596">
        <v>4</v>
      </c>
    </row>
    <row r="1597" spans="1:3" x14ac:dyDescent="0.3">
      <c r="A1597">
        <v>520450</v>
      </c>
      <c r="B1597" t="s">
        <v>201</v>
      </c>
      <c r="C1597">
        <v>1</v>
      </c>
    </row>
    <row r="1598" spans="1:3" x14ac:dyDescent="0.3">
      <c r="A1598">
        <v>520465</v>
      </c>
      <c r="B1598" t="s">
        <v>198</v>
      </c>
      <c r="C1598">
        <v>8</v>
      </c>
    </row>
    <row r="1599" spans="1:3" x14ac:dyDescent="0.3">
      <c r="A1599">
        <v>520470</v>
      </c>
      <c r="B1599" t="s">
        <v>197</v>
      </c>
      <c r="C1599">
        <v>8</v>
      </c>
    </row>
    <row r="1600" spans="1:3" x14ac:dyDescent="0.3">
      <c r="A1600">
        <v>520490</v>
      </c>
      <c r="B1600" t="s">
        <v>194</v>
      </c>
      <c r="C1600">
        <v>13</v>
      </c>
    </row>
    <row r="1601" spans="1:3" x14ac:dyDescent="0.3">
      <c r="A1601">
        <v>520500</v>
      </c>
      <c r="B1601" t="s">
        <v>192</v>
      </c>
      <c r="C1601">
        <v>1</v>
      </c>
    </row>
    <row r="1602" spans="1:3" x14ac:dyDescent="0.3">
      <c r="A1602">
        <v>520510</v>
      </c>
      <c r="B1602" t="s">
        <v>190</v>
      </c>
      <c r="C1602">
        <v>6</v>
      </c>
    </row>
    <row r="1603" spans="1:3" x14ac:dyDescent="0.3">
      <c r="A1603">
        <v>520530</v>
      </c>
      <c r="B1603" t="s">
        <v>188</v>
      </c>
      <c r="C1603">
        <v>16</v>
      </c>
    </row>
    <row r="1604" spans="1:3" x14ac:dyDescent="0.3">
      <c r="A1604">
        <v>520551</v>
      </c>
      <c r="B1604" t="s">
        <v>183</v>
      </c>
      <c r="C1604">
        <v>3</v>
      </c>
    </row>
    <row r="1605" spans="1:3" x14ac:dyDescent="0.3">
      <c r="A1605">
        <v>520552</v>
      </c>
      <c r="B1605" t="s">
        <v>182</v>
      </c>
      <c r="C1605">
        <v>19</v>
      </c>
    </row>
    <row r="1606" spans="1:3" x14ac:dyDescent="0.3">
      <c r="A1606">
        <v>520620</v>
      </c>
      <c r="B1606" t="s">
        <v>178</v>
      </c>
      <c r="C1606">
        <v>1</v>
      </c>
    </row>
    <row r="1607" spans="1:3" x14ac:dyDescent="0.3">
      <c r="A1607">
        <v>520640</v>
      </c>
      <c r="B1607" t="s">
        <v>176</v>
      </c>
      <c r="C1607">
        <v>7</v>
      </c>
    </row>
    <row r="1608" spans="1:3" x14ac:dyDescent="0.3">
      <c r="A1608">
        <v>520690</v>
      </c>
      <c r="B1608" t="s">
        <v>171</v>
      </c>
      <c r="C1608">
        <v>6</v>
      </c>
    </row>
    <row r="1609" spans="1:3" x14ac:dyDescent="0.3">
      <c r="A1609">
        <v>520830</v>
      </c>
      <c r="B1609" t="s">
        <v>158</v>
      </c>
      <c r="C1609">
        <v>2</v>
      </c>
    </row>
    <row r="1610" spans="1:3" x14ac:dyDescent="0.3">
      <c r="A1610">
        <v>520725</v>
      </c>
      <c r="B1610" t="s">
        <v>169</v>
      </c>
      <c r="C1610">
        <v>5</v>
      </c>
    </row>
    <row r="1611" spans="1:3" x14ac:dyDescent="0.3">
      <c r="A1611">
        <v>520735</v>
      </c>
      <c r="B1611" t="s">
        <v>168</v>
      </c>
      <c r="C1611">
        <v>1</v>
      </c>
    </row>
    <row r="1612" spans="1:3" x14ac:dyDescent="0.3">
      <c r="A1612">
        <v>520753</v>
      </c>
      <c r="B1612" t="s">
        <v>165</v>
      </c>
      <c r="C1612">
        <v>1</v>
      </c>
    </row>
    <row r="1613" spans="1:3" x14ac:dyDescent="0.3">
      <c r="A1613">
        <v>520760</v>
      </c>
      <c r="B1613" t="s">
        <v>164</v>
      </c>
      <c r="C1613">
        <v>1</v>
      </c>
    </row>
    <row r="1614" spans="1:3" x14ac:dyDescent="0.3">
      <c r="A1614">
        <v>520800</v>
      </c>
      <c r="B1614" t="s">
        <v>161</v>
      </c>
      <c r="C1614">
        <v>4</v>
      </c>
    </row>
    <row r="1615" spans="1:3" x14ac:dyDescent="0.3">
      <c r="A1615">
        <v>520810</v>
      </c>
      <c r="B1615" t="s">
        <v>160</v>
      </c>
      <c r="C1615">
        <v>6</v>
      </c>
    </row>
    <row r="1616" spans="1:3" x14ac:dyDescent="0.3">
      <c r="A1616">
        <v>520840</v>
      </c>
      <c r="B1616" t="s">
        <v>157</v>
      </c>
      <c r="C1616">
        <v>1</v>
      </c>
    </row>
    <row r="1617" spans="1:3" x14ac:dyDescent="0.3">
      <c r="A1617">
        <v>520860</v>
      </c>
      <c r="B1617" t="s">
        <v>155</v>
      </c>
      <c r="C1617">
        <v>1</v>
      </c>
    </row>
    <row r="1618" spans="1:3" x14ac:dyDescent="0.3">
      <c r="A1618">
        <v>520870</v>
      </c>
      <c r="B1618" t="s">
        <v>154</v>
      </c>
      <c r="C1618">
        <v>78</v>
      </c>
    </row>
    <row r="1619" spans="1:3" x14ac:dyDescent="0.3">
      <c r="A1619">
        <v>520880</v>
      </c>
      <c r="B1619" t="s">
        <v>153</v>
      </c>
      <c r="C1619">
        <v>2</v>
      </c>
    </row>
    <row r="1620" spans="1:3" x14ac:dyDescent="0.3">
      <c r="A1620">
        <v>520890</v>
      </c>
      <c r="B1620" t="s">
        <v>152</v>
      </c>
      <c r="C1620">
        <v>2</v>
      </c>
    </row>
    <row r="1621" spans="1:3" x14ac:dyDescent="0.3">
      <c r="A1621">
        <v>520960</v>
      </c>
      <c r="B1621" t="s">
        <v>145</v>
      </c>
      <c r="C1621">
        <v>1</v>
      </c>
    </row>
    <row r="1622" spans="1:3" x14ac:dyDescent="0.3">
      <c r="A1622">
        <v>520993</v>
      </c>
      <c r="B1622" t="s">
        <v>141</v>
      </c>
      <c r="C1622">
        <v>1</v>
      </c>
    </row>
    <row r="1623" spans="1:3" x14ac:dyDescent="0.3">
      <c r="A1623">
        <v>521015</v>
      </c>
      <c r="B1623" t="s">
        <v>137</v>
      </c>
      <c r="C1623">
        <v>1</v>
      </c>
    </row>
    <row r="1624" spans="1:3" x14ac:dyDescent="0.3">
      <c r="A1624">
        <v>521020</v>
      </c>
      <c r="B1624" t="s">
        <v>136</v>
      </c>
      <c r="C1624">
        <v>5</v>
      </c>
    </row>
    <row r="1625" spans="1:3" x14ac:dyDescent="0.3">
      <c r="A1625">
        <v>521030</v>
      </c>
      <c r="B1625" t="s">
        <v>135</v>
      </c>
      <c r="C1625">
        <v>1</v>
      </c>
    </row>
    <row r="1626" spans="1:3" x14ac:dyDescent="0.3">
      <c r="A1626">
        <v>521060</v>
      </c>
      <c r="B1626" t="s">
        <v>132</v>
      </c>
      <c r="C1626">
        <v>2</v>
      </c>
    </row>
    <row r="1627" spans="1:3" x14ac:dyDescent="0.3">
      <c r="A1627">
        <v>521080</v>
      </c>
      <c r="B1627" t="s">
        <v>131</v>
      </c>
      <c r="C1627">
        <v>2</v>
      </c>
    </row>
    <row r="1628" spans="1:3" x14ac:dyDescent="0.3">
      <c r="A1628">
        <v>521090</v>
      </c>
      <c r="B1628" t="s">
        <v>130</v>
      </c>
      <c r="C1628">
        <v>1</v>
      </c>
    </row>
    <row r="1629" spans="1:3" x14ac:dyDescent="0.3">
      <c r="A1629">
        <v>521100</v>
      </c>
      <c r="B1629" t="s">
        <v>129</v>
      </c>
      <c r="C1629">
        <v>1</v>
      </c>
    </row>
    <row r="1630" spans="1:3" x14ac:dyDescent="0.3">
      <c r="A1630">
        <v>521120</v>
      </c>
      <c r="B1630" t="s">
        <v>128</v>
      </c>
      <c r="C1630">
        <v>1</v>
      </c>
    </row>
    <row r="1631" spans="1:3" x14ac:dyDescent="0.3">
      <c r="A1631">
        <v>521180</v>
      </c>
      <c r="B1631" t="s">
        <v>122</v>
      </c>
      <c r="C1631">
        <v>2</v>
      </c>
    </row>
    <row r="1632" spans="1:3" x14ac:dyDescent="0.3">
      <c r="A1632">
        <v>521190</v>
      </c>
      <c r="B1632" t="s">
        <v>121</v>
      </c>
      <c r="C1632">
        <v>2</v>
      </c>
    </row>
    <row r="1633" spans="1:3" x14ac:dyDescent="0.3">
      <c r="A1633">
        <v>521205</v>
      </c>
      <c r="B1633" t="s">
        <v>119</v>
      </c>
      <c r="C1633">
        <v>1</v>
      </c>
    </row>
    <row r="1634" spans="1:3" x14ac:dyDescent="0.3">
      <c r="A1634">
        <v>521220</v>
      </c>
      <c r="B1634" t="s">
        <v>117</v>
      </c>
      <c r="C1634">
        <v>3</v>
      </c>
    </row>
    <row r="1635" spans="1:3" x14ac:dyDescent="0.3">
      <c r="A1635">
        <v>521250</v>
      </c>
      <c r="B1635" t="s">
        <v>114</v>
      </c>
      <c r="C1635">
        <v>6</v>
      </c>
    </row>
    <row r="1636" spans="1:3" x14ac:dyDescent="0.3">
      <c r="A1636">
        <v>521270</v>
      </c>
      <c r="B1636" t="s">
        <v>112</v>
      </c>
      <c r="C1636">
        <v>1</v>
      </c>
    </row>
    <row r="1637" spans="1:3" x14ac:dyDescent="0.3">
      <c r="A1637">
        <v>521280</v>
      </c>
      <c r="B1637" t="s">
        <v>111</v>
      </c>
      <c r="C1637">
        <v>2</v>
      </c>
    </row>
    <row r="1638" spans="1:3" x14ac:dyDescent="0.3">
      <c r="A1638">
        <v>521300</v>
      </c>
      <c r="B1638" t="s">
        <v>108</v>
      </c>
      <c r="C1638">
        <v>1</v>
      </c>
    </row>
    <row r="1639" spans="1:3" x14ac:dyDescent="0.3">
      <c r="A1639">
        <v>521308</v>
      </c>
      <c r="B1639" t="s">
        <v>106</v>
      </c>
      <c r="C1639">
        <v>13</v>
      </c>
    </row>
    <row r="1640" spans="1:3" x14ac:dyDescent="0.3">
      <c r="A1640">
        <v>521310</v>
      </c>
      <c r="B1640" t="s">
        <v>105</v>
      </c>
      <c r="C1640">
        <v>20</v>
      </c>
    </row>
    <row r="1641" spans="1:3" x14ac:dyDescent="0.3">
      <c r="A1641">
        <v>521370</v>
      </c>
      <c r="B1641" t="s">
        <v>102</v>
      </c>
      <c r="C1641">
        <v>2</v>
      </c>
    </row>
    <row r="1642" spans="1:3" x14ac:dyDescent="0.3">
      <c r="A1642">
        <v>521377</v>
      </c>
      <c r="B1642" t="s">
        <v>100</v>
      </c>
      <c r="C1642">
        <v>17</v>
      </c>
    </row>
    <row r="1643" spans="1:3" x14ac:dyDescent="0.3">
      <c r="A1643">
        <v>521385</v>
      </c>
      <c r="B1643" t="s">
        <v>98</v>
      </c>
      <c r="C1643">
        <v>1</v>
      </c>
    </row>
    <row r="1644" spans="1:3" x14ac:dyDescent="0.3">
      <c r="A1644">
        <v>521405</v>
      </c>
      <c r="B1644" t="s">
        <v>95</v>
      </c>
      <c r="C1644">
        <v>2</v>
      </c>
    </row>
    <row r="1645" spans="1:3" x14ac:dyDescent="0.3">
      <c r="A1645">
        <v>521410</v>
      </c>
      <c r="B1645" t="s">
        <v>94</v>
      </c>
      <c r="C1645">
        <v>2</v>
      </c>
    </row>
    <row r="1646" spans="1:3" x14ac:dyDescent="0.3">
      <c r="A1646">
        <v>521460</v>
      </c>
      <c r="B1646" t="s">
        <v>91</v>
      </c>
      <c r="C1646">
        <v>33</v>
      </c>
    </row>
    <row r="1647" spans="1:3" x14ac:dyDescent="0.3">
      <c r="A1647">
        <v>521470</v>
      </c>
      <c r="B1647" t="s">
        <v>90</v>
      </c>
      <c r="C1647">
        <v>4</v>
      </c>
    </row>
    <row r="1648" spans="1:3" x14ac:dyDescent="0.3">
      <c r="A1648">
        <v>521483</v>
      </c>
      <c r="B1648" t="s">
        <v>88</v>
      </c>
      <c r="C1648">
        <v>1</v>
      </c>
    </row>
    <row r="1649" spans="1:3" x14ac:dyDescent="0.3">
      <c r="A1649">
        <v>521523</v>
      </c>
      <c r="B1649" t="s">
        <v>82</v>
      </c>
      <c r="C1649">
        <v>1</v>
      </c>
    </row>
    <row r="1650" spans="1:3" x14ac:dyDescent="0.3">
      <c r="A1650">
        <v>521565</v>
      </c>
      <c r="B1650" t="s">
        <v>76</v>
      </c>
      <c r="C1650">
        <v>1</v>
      </c>
    </row>
    <row r="1651" spans="1:3" x14ac:dyDescent="0.3">
      <c r="A1651">
        <v>521640</v>
      </c>
      <c r="B1651" t="s">
        <v>70</v>
      </c>
      <c r="C1651">
        <v>3</v>
      </c>
    </row>
    <row r="1652" spans="1:3" x14ac:dyDescent="0.3">
      <c r="A1652">
        <v>521720</v>
      </c>
      <c r="B1652" t="s">
        <v>65</v>
      </c>
      <c r="C1652">
        <v>3</v>
      </c>
    </row>
    <row r="1653" spans="1:3" x14ac:dyDescent="0.3">
      <c r="A1653">
        <v>521730</v>
      </c>
      <c r="B1653" t="s">
        <v>64</v>
      </c>
      <c r="C1653">
        <v>5</v>
      </c>
    </row>
    <row r="1654" spans="1:3" x14ac:dyDescent="0.3">
      <c r="A1654">
        <v>521760</v>
      </c>
      <c r="B1654" t="s">
        <v>62</v>
      </c>
      <c r="C1654">
        <v>4</v>
      </c>
    </row>
    <row r="1655" spans="1:3" x14ac:dyDescent="0.3">
      <c r="A1655">
        <v>521800</v>
      </c>
      <c r="B1655" t="s">
        <v>60</v>
      </c>
      <c r="C1655">
        <v>7</v>
      </c>
    </row>
    <row r="1656" spans="1:3" x14ac:dyDescent="0.3">
      <c r="A1656">
        <v>521810</v>
      </c>
      <c r="B1656" t="s">
        <v>58</v>
      </c>
      <c r="C1656">
        <v>2</v>
      </c>
    </row>
    <row r="1657" spans="1:3" x14ac:dyDescent="0.3">
      <c r="A1657">
        <v>521830</v>
      </c>
      <c r="B1657" t="s">
        <v>57</v>
      </c>
      <c r="C1657">
        <v>6</v>
      </c>
    </row>
    <row r="1658" spans="1:3" x14ac:dyDescent="0.3">
      <c r="A1658">
        <v>521850</v>
      </c>
      <c r="B1658" t="s">
        <v>55</v>
      </c>
      <c r="C1658">
        <v>1</v>
      </c>
    </row>
    <row r="1659" spans="1:3" x14ac:dyDescent="0.3">
      <c r="A1659">
        <v>521860</v>
      </c>
      <c r="B1659" t="s">
        <v>54</v>
      </c>
      <c r="C1659">
        <v>3</v>
      </c>
    </row>
    <row r="1660" spans="1:3" x14ac:dyDescent="0.3">
      <c r="A1660">
        <v>521880</v>
      </c>
      <c r="B1660" t="s">
        <v>51</v>
      </c>
      <c r="C1660">
        <v>5</v>
      </c>
    </row>
    <row r="1661" spans="1:3" x14ac:dyDescent="0.3">
      <c r="A1661">
        <v>521890</v>
      </c>
      <c r="B1661" t="s">
        <v>50</v>
      </c>
      <c r="C1661">
        <v>4</v>
      </c>
    </row>
    <row r="1662" spans="1:3" x14ac:dyDescent="0.3">
      <c r="A1662">
        <v>521900</v>
      </c>
      <c r="B1662" t="s">
        <v>49</v>
      </c>
      <c r="C1662">
        <v>1</v>
      </c>
    </row>
    <row r="1663" spans="1:3" x14ac:dyDescent="0.3">
      <c r="A1663">
        <v>521930</v>
      </c>
      <c r="B1663" t="s">
        <v>45</v>
      </c>
      <c r="C1663">
        <v>13</v>
      </c>
    </row>
    <row r="1664" spans="1:3" x14ac:dyDescent="0.3">
      <c r="A1664">
        <v>521940</v>
      </c>
      <c r="B1664" t="s">
        <v>43</v>
      </c>
      <c r="C1664">
        <v>1</v>
      </c>
    </row>
    <row r="1665" spans="1:3" x14ac:dyDescent="0.3">
      <c r="A1665">
        <v>521945</v>
      </c>
      <c r="B1665" t="s">
        <v>42</v>
      </c>
      <c r="C1665">
        <v>3</v>
      </c>
    </row>
    <row r="1666" spans="1:3" x14ac:dyDescent="0.3">
      <c r="A1666">
        <v>521970</v>
      </c>
      <c r="B1666" t="s">
        <v>39</v>
      </c>
      <c r="C1666">
        <v>1</v>
      </c>
    </row>
    <row r="1667" spans="1:3" x14ac:dyDescent="0.3">
      <c r="A1667">
        <v>521980</v>
      </c>
      <c r="B1667" t="s">
        <v>35</v>
      </c>
      <c r="C1667">
        <v>3</v>
      </c>
    </row>
    <row r="1668" spans="1:3" x14ac:dyDescent="0.3">
      <c r="A1668">
        <v>522000</v>
      </c>
      <c r="B1668" t="s">
        <v>5530</v>
      </c>
      <c r="C1668">
        <v>1</v>
      </c>
    </row>
    <row r="1669" spans="1:3" x14ac:dyDescent="0.3">
      <c r="A1669">
        <v>522015</v>
      </c>
      <c r="B1669" t="s">
        <v>30</v>
      </c>
      <c r="C1669">
        <v>1</v>
      </c>
    </row>
    <row r="1670" spans="1:3" x14ac:dyDescent="0.3">
      <c r="A1670">
        <v>522020</v>
      </c>
      <c r="B1670" t="s">
        <v>29</v>
      </c>
      <c r="C1670">
        <v>1</v>
      </c>
    </row>
    <row r="1671" spans="1:3" x14ac:dyDescent="0.3">
      <c r="A1671">
        <v>522045</v>
      </c>
      <c r="B1671" t="s">
        <v>25</v>
      </c>
      <c r="C1671">
        <v>3</v>
      </c>
    </row>
    <row r="1672" spans="1:3" x14ac:dyDescent="0.3">
      <c r="A1672">
        <v>522060</v>
      </c>
      <c r="B1672" t="s">
        <v>23</v>
      </c>
      <c r="C1672">
        <v>1</v>
      </c>
    </row>
    <row r="1673" spans="1:3" x14ac:dyDescent="0.3">
      <c r="A1673">
        <v>522070</v>
      </c>
      <c r="B1673" t="s">
        <v>5531</v>
      </c>
      <c r="C1673">
        <v>1</v>
      </c>
    </row>
    <row r="1674" spans="1:3" x14ac:dyDescent="0.3">
      <c r="A1674">
        <v>522100</v>
      </c>
      <c r="B1674" t="s">
        <v>20</v>
      </c>
      <c r="C1674">
        <v>1</v>
      </c>
    </row>
    <row r="1675" spans="1:3" x14ac:dyDescent="0.3">
      <c r="A1675">
        <v>522140</v>
      </c>
      <c r="B1675" t="s">
        <v>16</v>
      </c>
      <c r="C1675">
        <v>4</v>
      </c>
    </row>
    <row r="1676" spans="1:3" x14ac:dyDescent="0.3">
      <c r="A1676">
        <v>522145</v>
      </c>
      <c r="B1676" t="s">
        <v>15</v>
      </c>
      <c r="C1676">
        <v>5</v>
      </c>
    </row>
    <row r="1677" spans="1:3" x14ac:dyDescent="0.3">
      <c r="A1677">
        <v>522157</v>
      </c>
      <c r="B1677" t="s">
        <v>12</v>
      </c>
      <c r="C1677">
        <v>2</v>
      </c>
    </row>
    <row r="1678" spans="1:3" x14ac:dyDescent="0.3">
      <c r="A1678">
        <v>522160</v>
      </c>
      <c r="B1678" t="s">
        <v>11</v>
      </c>
      <c r="C1678">
        <v>20</v>
      </c>
    </row>
    <row r="1679" spans="1:3" x14ac:dyDescent="0.3">
      <c r="A1679">
        <v>522185</v>
      </c>
      <c r="B1679" t="s">
        <v>8</v>
      </c>
      <c r="C1679">
        <v>2</v>
      </c>
    </row>
    <row r="1680" spans="1:3" x14ac:dyDescent="0.3">
      <c r="A1680">
        <v>522230</v>
      </c>
      <c r="B1680" t="s">
        <v>2</v>
      </c>
      <c r="C1680">
        <v>6</v>
      </c>
    </row>
    <row r="1681" spans="1:3" x14ac:dyDescent="0.3">
      <c r="A1681">
        <v>530010</v>
      </c>
      <c r="B1681" t="s">
        <v>0</v>
      </c>
      <c r="C1681">
        <v>39</v>
      </c>
    </row>
    <row r="1682" spans="1:3" x14ac:dyDescent="0.3">
      <c r="A1682" t="s">
        <v>5400</v>
      </c>
      <c r="C1682">
        <v>16922</v>
      </c>
    </row>
    <row r="1683" spans="1:3" x14ac:dyDescent="0.3">
      <c r="A1683" t="s">
        <v>5401</v>
      </c>
    </row>
    <row r="1684" spans="1:3" x14ac:dyDescent="0.3">
      <c r="A1684" t="s">
        <v>5402</v>
      </c>
    </row>
    <row r="1685" spans="1:3" x14ac:dyDescent="0.3">
      <c r="A1685" t="s">
        <v>5403</v>
      </c>
    </row>
    <row r="1686" spans="1:3" x14ac:dyDescent="0.3">
      <c r="A1686" t="s">
        <v>5404</v>
      </c>
    </row>
    <row r="1687" spans="1:3" x14ac:dyDescent="0.3">
      <c r="A1687" t="s">
        <v>5405</v>
      </c>
    </row>
    <row r="1688" spans="1:3" x14ac:dyDescent="0.3">
      <c r="A1688" t="s">
        <v>5406</v>
      </c>
    </row>
    <row r="1689" spans="1:3" x14ac:dyDescent="0.3">
      <c r="A1689" t="s">
        <v>5407</v>
      </c>
    </row>
    <row r="1690" spans="1:3" x14ac:dyDescent="0.3">
      <c r="A1690" t="s">
        <v>5416</v>
      </c>
    </row>
    <row r="1691" spans="1:3" x14ac:dyDescent="0.3">
      <c r="A1691" t="s">
        <v>5417</v>
      </c>
    </row>
    <row r="1692" spans="1:3" x14ac:dyDescent="0.3">
      <c r="A1692" t="s">
        <v>5418</v>
      </c>
    </row>
    <row r="1693" spans="1:3" x14ac:dyDescent="0.3">
      <c r="A1693" t="s">
        <v>5419</v>
      </c>
    </row>
    <row r="1694" spans="1:3" x14ac:dyDescent="0.3">
      <c r="A1694" t="s">
        <v>5420</v>
      </c>
    </row>
    <row r="1695" spans="1:3" x14ac:dyDescent="0.3">
      <c r="A1695" t="s">
        <v>5421</v>
      </c>
    </row>
    <row r="1696" spans="1:3" x14ac:dyDescent="0.3">
      <c r="A1696" t="s">
        <v>5422</v>
      </c>
    </row>
    <row r="1697" spans="1:1" x14ac:dyDescent="0.3">
      <c r="A1697" t="s">
        <v>5423</v>
      </c>
    </row>
    <row r="1698" spans="1:1" x14ac:dyDescent="0.3">
      <c r="A1698" t="s">
        <v>5424</v>
      </c>
    </row>
    <row r="1699" spans="1:1" x14ac:dyDescent="0.3">
      <c r="A1699" t="s">
        <v>5425</v>
      </c>
    </row>
    <row r="1700" spans="1:1" x14ac:dyDescent="0.3">
      <c r="A1700" t="s">
        <v>5426</v>
      </c>
    </row>
    <row r="1701" spans="1:1" x14ac:dyDescent="0.3">
      <c r="A1701" t="s">
        <v>5427</v>
      </c>
    </row>
    <row r="1702" spans="1:1" x14ac:dyDescent="0.3">
      <c r="A1702" t="s">
        <v>5428</v>
      </c>
    </row>
    <row r="1703" spans="1:1" x14ac:dyDescent="0.3">
      <c r="A1703" t="s">
        <v>5429</v>
      </c>
    </row>
    <row r="1704" spans="1:1" x14ac:dyDescent="0.3">
      <c r="A1704" t="s">
        <v>5403</v>
      </c>
    </row>
  </sheetData>
  <autoFilter ref="A4:C1681" xr:uid="{00000000-0009-0000-0000-000011000000}"/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1"/>
  <sheetViews>
    <sheetView workbookViewId="0">
      <selection activeCell="B5" sqref="B5"/>
    </sheetView>
  </sheetViews>
  <sheetFormatPr defaultColWidth="24" defaultRowHeight="14.4" x14ac:dyDescent="0.3"/>
  <sheetData>
    <row r="1" spans="1:3" x14ac:dyDescent="0.3">
      <c r="A1" t="s">
        <v>5431</v>
      </c>
    </row>
    <row r="2" spans="1:3" x14ac:dyDescent="0.3">
      <c r="A2" t="s">
        <v>5432</v>
      </c>
    </row>
    <row r="3" spans="1:3" x14ac:dyDescent="0.3">
      <c r="A3" t="s">
        <v>5433</v>
      </c>
    </row>
    <row r="4" spans="1:3" x14ac:dyDescent="0.3">
      <c r="A4" t="s">
        <v>5398</v>
      </c>
      <c r="C4" t="s">
        <v>5434</v>
      </c>
    </row>
    <row r="5" spans="1:3" x14ac:dyDescent="0.3">
      <c r="A5">
        <v>130260</v>
      </c>
      <c r="B5" t="s">
        <v>5213</v>
      </c>
      <c r="C5">
        <v>3</v>
      </c>
    </row>
    <row r="6" spans="1:3" x14ac:dyDescent="0.3">
      <c r="A6">
        <v>150140</v>
      </c>
      <c r="B6" t="s">
        <v>3808</v>
      </c>
      <c r="C6">
        <v>1</v>
      </c>
    </row>
    <row r="7" spans="1:3" x14ac:dyDescent="0.3">
      <c r="A7">
        <v>150680</v>
      </c>
      <c r="B7" t="s">
        <v>4029</v>
      </c>
      <c r="C7">
        <v>1</v>
      </c>
    </row>
    <row r="8" spans="1:3" x14ac:dyDescent="0.3">
      <c r="A8">
        <v>160030</v>
      </c>
      <c r="B8" t="s">
        <v>5034</v>
      </c>
      <c r="C8">
        <v>1</v>
      </c>
    </row>
    <row r="9" spans="1:3" x14ac:dyDescent="0.3">
      <c r="A9">
        <v>160060</v>
      </c>
      <c r="B9" t="s">
        <v>3323</v>
      </c>
      <c r="C9">
        <v>1</v>
      </c>
    </row>
    <row r="10" spans="1:3" x14ac:dyDescent="0.3">
      <c r="A10">
        <v>310350</v>
      </c>
      <c r="B10" t="s">
        <v>3220</v>
      </c>
      <c r="C10">
        <v>1</v>
      </c>
    </row>
    <row r="11" spans="1:3" x14ac:dyDescent="0.3">
      <c r="A11">
        <v>311340</v>
      </c>
      <c r="B11" t="s">
        <v>3116</v>
      </c>
      <c r="C11">
        <v>3</v>
      </c>
    </row>
    <row r="12" spans="1:3" x14ac:dyDescent="0.3">
      <c r="A12">
        <v>312120</v>
      </c>
      <c r="B12" t="s">
        <v>3027</v>
      </c>
      <c r="C12">
        <v>1</v>
      </c>
    </row>
    <row r="13" spans="1:3" x14ac:dyDescent="0.3">
      <c r="A13">
        <v>312385</v>
      </c>
      <c r="B13" t="s">
        <v>2995</v>
      </c>
      <c r="C13">
        <v>1</v>
      </c>
    </row>
    <row r="14" spans="1:3" x14ac:dyDescent="0.3">
      <c r="A14">
        <v>312770</v>
      </c>
      <c r="B14" t="s">
        <v>2948</v>
      </c>
      <c r="C14">
        <v>1</v>
      </c>
    </row>
    <row r="15" spans="1:3" x14ac:dyDescent="0.3">
      <c r="A15">
        <v>313055</v>
      </c>
      <c r="B15" t="s">
        <v>2917</v>
      </c>
      <c r="C15">
        <v>4</v>
      </c>
    </row>
    <row r="16" spans="1:3" x14ac:dyDescent="0.3">
      <c r="A16">
        <v>313090</v>
      </c>
      <c r="B16" t="s">
        <v>2913</v>
      </c>
      <c r="C16">
        <v>1</v>
      </c>
    </row>
    <row r="17" spans="1:3" x14ac:dyDescent="0.3">
      <c r="A17">
        <v>313120</v>
      </c>
      <c r="B17" t="s">
        <v>2909</v>
      </c>
      <c r="C17">
        <v>2</v>
      </c>
    </row>
    <row r="18" spans="1:3" x14ac:dyDescent="0.3">
      <c r="A18">
        <v>313130</v>
      </c>
      <c r="B18" t="s">
        <v>2908</v>
      </c>
      <c r="C18">
        <v>1</v>
      </c>
    </row>
    <row r="19" spans="1:3" x14ac:dyDescent="0.3">
      <c r="A19">
        <v>313270</v>
      </c>
      <c r="B19" t="s">
        <v>2894</v>
      </c>
      <c r="C19">
        <v>3</v>
      </c>
    </row>
    <row r="20" spans="1:3" x14ac:dyDescent="0.3">
      <c r="A20">
        <v>313700</v>
      </c>
      <c r="B20" t="s">
        <v>2843</v>
      </c>
      <c r="C20">
        <v>9</v>
      </c>
    </row>
    <row r="21" spans="1:3" x14ac:dyDescent="0.3">
      <c r="A21">
        <v>313920</v>
      </c>
      <c r="B21" t="s">
        <v>2817</v>
      </c>
      <c r="C21">
        <v>3</v>
      </c>
    </row>
    <row r="22" spans="1:3" x14ac:dyDescent="0.3">
      <c r="A22">
        <v>314530</v>
      </c>
      <c r="B22" t="s">
        <v>2744</v>
      </c>
      <c r="C22">
        <v>1</v>
      </c>
    </row>
    <row r="23" spans="1:3" x14ac:dyDescent="0.3">
      <c r="A23">
        <v>315015</v>
      </c>
      <c r="B23" t="s">
        <v>2684</v>
      </c>
      <c r="C23">
        <v>3</v>
      </c>
    </row>
    <row r="24" spans="1:3" x14ac:dyDescent="0.3">
      <c r="A24">
        <v>315240</v>
      </c>
      <c r="B24" t="s">
        <v>2657</v>
      </c>
      <c r="C24">
        <v>2</v>
      </c>
    </row>
    <row r="25" spans="1:3" x14ac:dyDescent="0.3">
      <c r="A25">
        <v>316450</v>
      </c>
      <c r="B25" t="s">
        <v>2515</v>
      </c>
      <c r="C25">
        <v>2</v>
      </c>
    </row>
    <row r="26" spans="1:3" x14ac:dyDescent="0.3">
      <c r="A26">
        <v>316860</v>
      </c>
      <c r="B26" t="s">
        <v>2470</v>
      </c>
      <c r="C26">
        <v>4</v>
      </c>
    </row>
    <row r="27" spans="1:3" x14ac:dyDescent="0.3">
      <c r="A27">
        <v>317005</v>
      </c>
      <c r="B27" t="s">
        <v>2455</v>
      </c>
      <c r="C27">
        <v>2</v>
      </c>
    </row>
    <row r="28" spans="1:3" x14ac:dyDescent="0.3">
      <c r="A28">
        <v>317057</v>
      </c>
      <c r="B28" t="s">
        <v>2446</v>
      </c>
      <c r="C28">
        <v>1</v>
      </c>
    </row>
    <row r="29" spans="1:3" x14ac:dyDescent="0.3">
      <c r="A29">
        <v>330455</v>
      </c>
      <c r="B29" t="s">
        <v>2282</v>
      </c>
      <c r="C29">
        <v>1</v>
      </c>
    </row>
    <row r="30" spans="1:3" x14ac:dyDescent="0.3">
      <c r="A30">
        <v>350170</v>
      </c>
      <c r="B30" t="s">
        <v>2238</v>
      </c>
      <c r="C30">
        <v>1</v>
      </c>
    </row>
    <row r="31" spans="1:3" x14ac:dyDescent="0.3">
      <c r="A31">
        <v>351880</v>
      </c>
      <c r="B31" t="s">
        <v>2051</v>
      </c>
      <c r="C31">
        <v>1</v>
      </c>
    </row>
    <row r="32" spans="1:3" x14ac:dyDescent="0.3">
      <c r="A32">
        <v>354340</v>
      </c>
      <c r="B32" t="s">
        <v>1786</v>
      </c>
      <c r="C32">
        <v>1</v>
      </c>
    </row>
    <row r="33" spans="1:3" x14ac:dyDescent="0.3">
      <c r="A33">
        <v>354980</v>
      </c>
      <c r="B33" t="s">
        <v>1721</v>
      </c>
      <c r="C33">
        <v>1</v>
      </c>
    </row>
    <row r="34" spans="1:3" x14ac:dyDescent="0.3">
      <c r="A34">
        <v>410690</v>
      </c>
      <c r="B34" t="s">
        <v>1547</v>
      </c>
      <c r="C34">
        <v>1</v>
      </c>
    </row>
    <row r="35" spans="1:3" x14ac:dyDescent="0.3">
      <c r="A35">
        <v>520870</v>
      </c>
      <c r="B35" t="s">
        <v>154</v>
      </c>
      <c r="C35">
        <v>1</v>
      </c>
    </row>
    <row r="36" spans="1:3" x14ac:dyDescent="0.3">
      <c r="A36">
        <v>522010</v>
      </c>
      <c r="B36" t="s">
        <v>31</v>
      </c>
      <c r="C36">
        <v>1</v>
      </c>
    </row>
    <row r="37" spans="1:3" x14ac:dyDescent="0.3">
      <c r="A37">
        <v>522045</v>
      </c>
      <c r="B37" t="s">
        <v>25</v>
      </c>
      <c r="C37">
        <v>1</v>
      </c>
    </row>
    <row r="38" spans="1:3" x14ac:dyDescent="0.3">
      <c r="A38">
        <v>530010</v>
      </c>
      <c r="B38" t="s">
        <v>0</v>
      </c>
      <c r="C38">
        <v>3</v>
      </c>
    </row>
    <row r="39" spans="1:3" x14ac:dyDescent="0.3">
      <c r="A39" t="s">
        <v>5400</v>
      </c>
      <c r="C39">
        <v>64</v>
      </c>
    </row>
    <row r="40" spans="1:3" x14ac:dyDescent="0.3">
      <c r="A40" t="s">
        <v>5401</v>
      </c>
    </row>
    <row r="41" spans="1:3" x14ac:dyDescent="0.3">
      <c r="A41" t="s">
        <v>5402</v>
      </c>
    </row>
    <row r="42" spans="1:3" x14ac:dyDescent="0.3">
      <c r="A42" t="s">
        <v>5403</v>
      </c>
    </row>
    <row r="43" spans="1:3" x14ac:dyDescent="0.3">
      <c r="A43" t="s">
        <v>5435</v>
      </c>
    </row>
    <row r="44" spans="1:3" x14ac:dyDescent="0.3">
      <c r="A44" t="s">
        <v>5436</v>
      </c>
    </row>
    <row r="45" spans="1:3" x14ac:dyDescent="0.3">
      <c r="A45" t="s">
        <v>5437</v>
      </c>
    </row>
    <row r="46" spans="1:3" x14ac:dyDescent="0.3">
      <c r="A46" t="s">
        <v>5438</v>
      </c>
    </row>
    <row r="47" spans="1:3" x14ac:dyDescent="0.3">
      <c r="A47" t="s">
        <v>5439</v>
      </c>
    </row>
    <row r="48" spans="1:3" x14ac:dyDescent="0.3">
      <c r="A48" t="s">
        <v>5440</v>
      </c>
    </row>
    <row r="49" spans="1:1" x14ac:dyDescent="0.3">
      <c r="A49" t="s">
        <v>5441</v>
      </c>
    </row>
    <row r="50" spans="1:1" x14ac:dyDescent="0.3">
      <c r="A50" t="s">
        <v>5442</v>
      </c>
    </row>
    <row r="51" spans="1:1" x14ac:dyDescent="0.3">
      <c r="A51" t="s">
        <v>5443</v>
      </c>
    </row>
  </sheetData>
  <autoFilter ref="A4:C38" xr:uid="{00000000-0009-0000-0000-000012000000}"/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4116"/>
  <sheetViews>
    <sheetView topLeftCell="A4077" workbookViewId="0">
      <selection activeCell="D18" sqref="D18"/>
    </sheetView>
  </sheetViews>
  <sheetFormatPr defaultColWidth="25.33203125" defaultRowHeight="14.4" x14ac:dyDescent="0.3"/>
  <sheetData>
    <row r="1" spans="1:3" x14ac:dyDescent="0.3">
      <c r="A1" t="s">
        <v>5578</v>
      </c>
    </row>
    <row r="2" spans="1:3" x14ac:dyDescent="0.3">
      <c r="A2" t="s">
        <v>5579</v>
      </c>
    </row>
    <row r="3" spans="1:3" x14ac:dyDescent="0.3">
      <c r="A3" t="s">
        <v>5580</v>
      </c>
    </row>
    <row r="4" spans="1:3" x14ac:dyDescent="0.3">
      <c r="A4" t="s">
        <v>5398</v>
      </c>
      <c r="C4" t="s">
        <v>5581</v>
      </c>
    </row>
    <row r="5" spans="1:3" x14ac:dyDescent="0.3">
      <c r="A5">
        <v>110001</v>
      </c>
      <c r="B5" t="s">
        <v>5468</v>
      </c>
      <c r="C5">
        <v>12</v>
      </c>
    </row>
    <row r="6" spans="1:3" x14ac:dyDescent="0.3">
      <c r="A6">
        <v>110037</v>
      </c>
      <c r="B6" t="s">
        <v>5469</v>
      </c>
      <c r="C6">
        <v>86</v>
      </c>
    </row>
    <row r="7" spans="1:3" x14ac:dyDescent="0.3">
      <c r="A7">
        <v>110040</v>
      </c>
      <c r="B7" t="s">
        <v>5293</v>
      </c>
      <c r="C7">
        <v>12</v>
      </c>
    </row>
    <row r="8" spans="1:3" x14ac:dyDescent="0.3">
      <c r="A8">
        <v>110034</v>
      </c>
      <c r="B8" t="s">
        <v>5470</v>
      </c>
      <c r="C8">
        <v>2</v>
      </c>
    </row>
    <row r="9" spans="1:3" x14ac:dyDescent="0.3">
      <c r="A9">
        <v>110002</v>
      </c>
      <c r="B9" t="s">
        <v>5317</v>
      </c>
      <c r="C9">
        <v>154</v>
      </c>
    </row>
    <row r="10" spans="1:3" x14ac:dyDescent="0.3">
      <c r="A10">
        <v>110045</v>
      </c>
      <c r="B10" t="s">
        <v>3159</v>
      </c>
      <c r="C10">
        <v>217</v>
      </c>
    </row>
    <row r="11" spans="1:3" x14ac:dyDescent="0.3">
      <c r="A11">
        <v>110003</v>
      </c>
      <c r="B11" t="s">
        <v>5316</v>
      </c>
      <c r="C11">
        <v>12</v>
      </c>
    </row>
    <row r="12" spans="1:3" x14ac:dyDescent="0.3">
      <c r="A12">
        <v>110060</v>
      </c>
      <c r="B12" t="s">
        <v>5291</v>
      </c>
      <c r="C12">
        <v>22</v>
      </c>
    </row>
    <row r="13" spans="1:3" x14ac:dyDescent="0.3">
      <c r="A13">
        <v>110004</v>
      </c>
      <c r="B13" t="s">
        <v>5315</v>
      </c>
      <c r="C13">
        <v>106</v>
      </c>
    </row>
    <row r="14" spans="1:3" x14ac:dyDescent="0.3">
      <c r="A14">
        <v>110070</v>
      </c>
      <c r="B14" t="s">
        <v>5290</v>
      </c>
      <c r="C14">
        <v>10</v>
      </c>
    </row>
    <row r="15" spans="1:3" x14ac:dyDescent="0.3">
      <c r="A15">
        <v>110005</v>
      </c>
      <c r="B15" t="s">
        <v>5314</v>
      </c>
      <c r="C15">
        <v>157</v>
      </c>
    </row>
    <row r="16" spans="1:3" x14ac:dyDescent="0.3">
      <c r="A16">
        <v>110092</v>
      </c>
      <c r="B16" t="s">
        <v>5287</v>
      </c>
      <c r="C16">
        <v>7</v>
      </c>
    </row>
    <row r="17" spans="1:3" x14ac:dyDescent="0.3">
      <c r="A17">
        <v>110006</v>
      </c>
      <c r="B17" t="s">
        <v>5313</v>
      </c>
      <c r="C17">
        <v>62</v>
      </c>
    </row>
    <row r="18" spans="1:3" x14ac:dyDescent="0.3">
      <c r="A18">
        <v>110007</v>
      </c>
      <c r="B18" t="s">
        <v>5312</v>
      </c>
      <c r="C18">
        <v>37</v>
      </c>
    </row>
    <row r="19" spans="1:3" x14ac:dyDescent="0.3">
      <c r="A19">
        <v>110008</v>
      </c>
      <c r="B19" t="s">
        <v>5311</v>
      </c>
      <c r="C19">
        <v>24</v>
      </c>
    </row>
    <row r="20" spans="1:3" x14ac:dyDescent="0.3">
      <c r="A20">
        <v>110009</v>
      </c>
      <c r="B20" t="s">
        <v>5471</v>
      </c>
      <c r="C20">
        <v>124</v>
      </c>
    </row>
    <row r="21" spans="1:3" x14ac:dyDescent="0.3">
      <c r="A21">
        <v>110100</v>
      </c>
      <c r="B21" t="s">
        <v>5285</v>
      </c>
      <c r="C21">
        <v>9</v>
      </c>
    </row>
    <row r="22" spans="1:3" x14ac:dyDescent="0.3">
      <c r="A22">
        <v>110010</v>
      </c>
      <c r="B22" t="s">
        <v>5472</v>
      </c>
      <c r="C22">
        <v>26</v>
      </c>
    </row>
    <row r="23" spans="1:3" x14ac:dyDescent="0.3">
      <c r="A23">
        <v>110110</v>
      </c>
      <c r="B23" t="s">
        <v>5284</v>
      </c>
      <c r="C23">
        <v>107</v>
      </c>
    </row>
    <row r="24" spans="1:3" x14ac:dyDescent="0.3">
      <c r="A24">
        <v>110011</v>
      </c>
      <c r="B24" t="s">
        <v>5308</v>
      </c>
      <c r="C24">
        <v>113</v>
      </c>
    </row>
    <row r="25" spans="1:3" x14ac:dyDescent="0.3">
      <c r="A25">
        <v>110012</v>
      </c>
      <c r="B25" t="s">
        <v>5473</v>
      </c>
      <c r="C25">
        <v>9</v>
      </c>
    </row>
    <row r="26" spans="1:3" x14ac:dyDescent="0.3">
      <c r="A26">
        <v>110013</v>
      </c>
      <c r="B26" t="s">
        <v>5474</v>
      </c>
      <c r="C26">
        <v>37</v>
      </c>
    </row>
    <row r="27" spans="1:3" x14ac:dyDescent="0.3">
      <c r="A27">
        <v>110120</v>
      </c>
      <c r="B27" t="s">
        <v>5283</v>
      </c>
      <c r="C27">
        <v>5</v>
      </c>
    </row>
    <row r="28" spans="1:3" x14ac:dyDescent="0.3">
      <c r="A28">
        <v>110130</v>
      </c>
      <c r="B28" t="s">
        <v>5282</v>
      </c>
      <c r="C28">
        <v>1</v>
      </c>
    </row>
    <row r="29" spans="1:3" x14ac:dyDescent="0.3">
      <c r="A29">
        <v>110140</v>
      </c>
      <c r="B29" t="s">
        <v>5281</v>
      </c>
      <c r="C29">
        <v>18</v>
      </c>
    </row>
    <row r="30" spans="1:3" x14ac:dyDescent="0.3">
      <c r="A30">
        <v>110014</v>
      </c>
      <c r="B30" t="s">
        <v>5475</v>
      </c>
      <c r="C30">
        <v>240</v>
      </c>
    </row>
    <row r="31" spans="1:3" x14ac:dyDescent="0.3">
      <c r="A31">
        <v>110033</v>
      </c>
      <c r="B31" t="s">
        <v>5296</v>
      </c>
      <c r="C31">
        <v>220</v>
      </c>
    </row>
    <row r="32" spans="1:3" x14ac:dyDescent="0.3">
      <c r="A32">
        <v>110143</v>
      </c>
      <c r="B32" t="s">
        <v>2849</v>
      </c>
      <c r="C32">
        <v>2</v>
      </c>
    </row>
    <row r="33" spans="1:3" x14ac:dyDescent="0.3">
      <c r="A33">
        <v>110050</v>
      </c>
      <c r="B33" t="s">
        <v>5292</v>
      </c>
      <c r="C33">
        <v>1</v>
      </c>
    </row>
    <row r="34" spans="1:3" x14ac:dyDescent="0.3">
      <c r="A34">
        <v>110015</v>
      </c>
      <c r="B34" t="s">
        <v>5304</v>
      </c>
      <c r="C34">
        <v>13</v>
      </c>
    </row>
    <row r="35" spans="1:3" x14ac:dyDescent="0.3">
      <c r="A35">
        <v>110145</v>
      </c>
      <c r="B35" t="s">
        <v>5280</v>
      </c>
      <c r="C35">
        <v>49</v>
      </c>
    </row>
    <row r="36" spans="1:3" x14ac:dyDescent="0.3">
      <c r="A36">
        <v>110018</v>
      </c>
      <c r="B36" t="s">
        <v>5303</v>
      </c>
      <c r="C36">
        <v>37</v>
      </c>
    </row>
    <row r="37" spans="1:3" x14ac:dyDescent="0.3">
      <c r="A37">
        <v>110146</v>
      </c>
      <c r="B37" t="s">
        <v>5279</v>
      </c>
      <c r="C37">
        <v>18</v>
      </c>
    </row>
    <row r="38" spans="1:3" x14ac:dyDescent="0.3">
      <c r="A38">
        <v>110020</v>
      </c>
      <c r="B38" t="s">
        <v>5302</v>
      </c>
      <c r="C38">
        <v>303</v>
      </c>
    </row>
    <row r="39" spans="1:3" x14ac:dyDescent="0.3">
      <c r="A39">
        <v>110025</v>
      </c>
      <c r="B39" t="s">
        <v>4758</v>
      </c>
      <c r="C39">
        <v>27</v>
      </c>
    </row>
    <row r="40" spans="1:3" x14ac:dyDescent="0.3">
      <c r="A40">
        <v>110147</v>
      </c>
      <c r="B40" t="s">
        <v>5278</v>
      </c>
      <c r="C40">
        <v>109</v>
      </c>
    </row>
    <row r="41" spans="1:3" x14ac:dyDescent="0.3">
      <c r="A41">
        <v>110026</v>
      </c>
      <c r="B41" t="s">
        <v>5301</v>
      </c>
      <c r="C41">
        <v>16</v>
      </c>
    </row>
    <row r="42" spans="1:3" x14ac:dyDescent="0.3">
      <c r="A42">
        <v>110028</v>
      </c>
      <c r="B42" t="s">
        <v>5300</v>
      </c>
      <c r="C42">
        <v>150</v>
      </c>
    </row>
    <row r="43" spans="1:3" x14ac:dyDescent="0.3">
      <c r="A43">
        <v>110029</v>
      </c>
      <c r="B43" t="s">
        <v>5476</v>
      </c>
      <c r="C43">
        <v>30</v>
      </c>
    </row>
    <row r="44" spans="1:3" x14ac:dyDescent="0.3">
      <c r="A44">
        <v>110148</v>
      </c>
      <c r="B44" t="s">
        <v>5477</v>
      </c>
      <c r="C44">
        <v>23</v>
      </c>
    </row>
    <row r="45" spans="1:3" x14ac:dyDescent="0.3">
      <c r="A45">
        <v>110149</v>
      </c>
      <c r="B45" t="s">
        <v>5276</v>
      </c>
      <c r="C45">
        <v>57</v>
      </c>
    </row>
    <row r="46" spans="1:3" x14ac:dyDescent="0.3">
      <c r="A46">
        <v>110032</v>
      </c>
      <c r="B46" t="s">
        <v>5297</v>
      </c>
      <c r="C46">
        <v>90</v>
      </c>
    </row>
    <row r="47" spans="1:3" x14ac:dyDescent="0.3">
      <c r="A47">
        <v>110155</v>
      </c>
      <c r="B47" t="s">
        <v>5274</v>
      </c>
      <c r="C47">
        <v>1</v>
      </c>
    </row>
    <row r="48" spans="1:3" x14ac:dyDescent="0.3">
      <c r="A48">
        <v>110160</v>
      </c>
      <c r="B48" t="s">
        <v>5273</v>
      </c>
      <c r="C48">
        <v>13</v>
      </c>
    </row>
    <row r="49" spans="1:3" x14ac:dyDescent="0.3">
      <c r="A49">
        <v>110170</v>
      </c>
      <c r="B49" t="s">
        <v>5272</v>
      </c>
      <c r="C49">
        <v>1</v>
      </c>
    </row>
    <row r="50" spans="1:3" x14ac:dyDescent="0.3">
      <c r="A50">
        <v>110175</v>
      </c>
      <c r="B50" t="s">
        <v>5271</v>
      </c>
      <c r="C50">
        <v>38</v>
      </c>
    </row>
    <row r="51" spans="1:3" x14ac:dyDescent="0.3">
      <c r="A51">
        <v>110180</v>
      </c>
      <c r="B51" t="s">
        <v>5269</v>
      </c>
      <c r="C51">
        <v>1</v>
      </c>
    </row>
    <row r="52" spans="1:3" x14ac:dyDescent="0.3">
      <c r="A52">
        <v>110030</v>
      </c>
      <c r="B52" t="s">
        <v>5298</v>
      </c>
      <c r="C52">
        <v>1140</v>
      </c>
    </row>
    <row r="53" spans="1:3" x14ac:dyDescent="0.3">
      <c r="A53">
        <v>120001</v>
      </c>
      <c r="B53" t="s">
        <v>5268</v>
      </c>
      <c r="C53">
        <v>32</v>
      </c>
    </row>
    <row r="54" spans="1:3" x14ac:dyDescent="0.3">
      <c r="A54">
        <v>120005</v>
      </c>
      <c r="B54" t="s">
        <v>5267</v>
      </c>
      <c r="C54">
        <v>194</v>
      </c>
    </row>
    <row r="55" spans="1:3" x14ac:dyDescent="0.3">
      <c r="A55">
        <v>120010</v>
      </c>
      <c r="B55" t="s">
        <v>5266</v>
      </c>
      <c r="C55">
        <v>855</v>
      </c>
    </row>
    <row r="56" spans="1:3" x14ac:dyDescent="0.3">
      <c r="A56">
        <v>120013</v>
      </c>
      <c r="B56" t="s">
        <v>5265</v>
      </c>
      <c r="C56">
        <v>4</v>
      </c>
    </row>
    <row r="57" spans="1:3" x14ac:dyDescent="0.3">
      <c r="A57">
        <v>120017</v>
      </c>
      <c r="B57" t="s">
        <v>5264</v>
      </c>
      <c r="C57">
        <v>1</v>
      </c>
    </row>
    <row r="58" spans="1:3" x14ac:dyDescent="0.3">
      <c r="A58">
        <v>120020</v>
      </c>
      <c r="B58" t="s">
        <v>839</v>
      </c>
      <c r="C58">
        <v>3091</v>
      </c>
    </row>
    <row r="59" spans="1:3" x14ac:dyDescent="0.3">
      <c r="A59">
        <v>120025</v>
      </c>
      <c r="B59" t="s">
        <v>5263</v>
      </c>
      <c r="C59">
        <v>83</v>
      </c>
    </row>
    <row r="60" spans="1:3" x14ac:dyDescent="0.3">
      <c r="A60">
        <v>120030</v>
      </c>
      <c r="B60" t="s">
        <v>5262</v>
      </c>
      <c r="C60">
        <v>48</v>
      </c>
    </row>
    <row r="61" spans="1:3" x14ac:dyDescent="0.3">
      <c r="A61">
        <v>120033</v>
      </c>
      <c r="B61" t="s">
        <v>5260</v>
      </c>
      <c r="C61">
        <v>153</v>
      </c>
    </row>
    <row r="62" spans="1:3" x14ac:dyDescent="0.3">
      <c r="A62">
        <v>120034</v>
      </c>
      <c r="B62" t="s">
        <v>5259</v>
      </c>
      <c r="C62">
        <v>9</v>
      </c>
    </row>
    <row r="63" spans="1:3" x14ac:dyDescent="0.3">
      <c r="A63">
        <v>120035</v>
      </c>
      <c r="B63" t="s">
        <v>5258</v>
      </c>
      <c r="C63">
        <v>356</v>
      </c>
    </row>
    <row r="64" spans="1:3" x14ac:dyDescent="0.3">
      <c r="A64">
        <v>120038</v>
      </c>
      <c r="B64" t="s">
        <v>5257</v>
      </c>
      <c r="C64">
        <v>4</v>
      </c>
    </row>
    <row r="65" spans="1:3" x14ac:dyDescent="0.3">
      <c r="A65">
        <v>120080</v>
      </c>
      <c r="B65" t="s">
        <v>5248</v>
      </c>
      <c r="C65">
        <v>285</v>
      </c>
    </row>
    <row r="66" spans="1:3" x14ac:dyDescent="0.3">
      <c r="A66">
        <v>120039</v>
      </c>
      <c r="B66" t="s">
        <v>5256</v>
      </c>
      <c r="C66">
        <v>22</v>
      </c>
    </row>
    <row r="67" spans="1:3" x14ac:dyDescent="0.3">
      <c r="A67">
        <v>120040</v>
      </c>
      <c r="B67" t="s">
        <v>285</v>
      </c>
      <c r="C67">
        <v>1628</v>
      </c>
    </row>
    <row r="68" spans="1:3" x14ac:dyDescent="0.3">
      <c r="A68">
        <v>120042</v>
      </c>
      <c r="B68" t="s">
        <v>5255</v>
      </c>
      <c r="C68">
        <v>387</v>
      </c>
    </row>
    <row r="69" spans="1:3" x14ac:dyDescent="0.3">
      <c r="A69">
        <v>120050</v>
      </c>
      <c r="B69" t="s">
        <v>5252</v>
      </c>
      <c r="C69">
        <v>62</v>
      </c>
    </row>
    <row r="70" spans="1:3" x14ac:dyDescent="0.3">
      <c r="A70">
        <v>120045</v>
      </c>
      <c r="B70" t="s">
        <v>5253</v>
      </c>
      <c r="C70">
        <v>80</v>
      </c>
    </row>
    <row r="71" spans="1:3" x14ac:dyDescent="0.3">
      <c r="A71">
        <v>120060</v>
      </c>
      <c r="B71" t="s">
        <v>5251</v>
      </c>
      <c r="C71">
        <v>723</v>
      </c>
    </row>
    <row r="72" spans="1:3" x14ac:dyDescent="0.3">
      <c r="A72">
        <v>120070</v>
      </c>
      <c r="B72" t="s">
        <v>5250</v>
      </c>
      <c r="C72">
        <v>257</v>
      </c>
    </row>
    <row r="73" spans="1:3" x14ac:dyDescent="0.3">
      <c r="A73">
        <v>130020</v>
      </c>
      <c r="B73" t="s">
        <v>5242</v>
      </c>
      <c r="C73">
        <v>9</v>
      </c>
    </row>
    <row r="74" spans="1:3" x14ac:dyDescent="0.3">
      <c r="A74">
        <v>130040</v>
      </c>
      <c r="B74" t="s">
        <v>5240</v>
      </c>
      <c r="C74">
        <v>45</v>
      </c>
    </row>
    <row r="75" spans="1:3" x14ac:dyDescent="0.3">
      <c r="A75">
        <v>130060</v>
      </c>
      <c r="B75" t="s">
        <v>5238</v>
      </c>
      <c r="C75">
        <v>711</v>
      </c>
    </row>
    <row r="76" spans="1:3" x14ac:dyDescent="0.3">
      <c r="A76">
        <v>130070</v>
      </c>
      <c r="B76" t="s">
        <v>5235</v>
      </c>
      <c r="C76">
        <v>647</v>
      </c>
    </row>
    <row r="77" spans="1:3" x14ac:dyDescent="0.3">
      <c r="A77">
        <v>130080</v>
      </c>
      <c r="B77" t="s">
        <v>5234</v>
      </c>
      <c r="C77">
        <v>16</v>
      </c>
    </row>
    <row r="78" spans="1:3" x14ac:dyDescent="0.3">
      <c r="A78">
        <v>130100</v>
      </c>
      <c r="B78" t="s">
        <v>5231</v>
      </c>
      <c r="C78">
        <v>380</v>
      </c>
    </row>
    <row r="79" spans="1:3" x14ac:dyDescent="0.3">
      <c r="A79">
        <v>130110</v>
      </c>
      <c r="B79" t="s">
        <v>5230</v>
      </c>
      <c r="C79">
        <v>5</v>
      </c>
    </row>
    <row r="80" spans="1:3" x14ac:dyDescent="0.3">
      <c r="A80">
        <v>130120</v>
      </c>
      <c r="B80" t="s">
        <v>5228</v>
      </c>
      <c r="C80">
        <v>8</v>
      </c>
    </row>
    <row r="81" spans="1:3" x14ac:dyDescent="0.3">
      <c r="A81">
        <v>130130</v>
      </c>
      <c r="B81" t="s">
        <v>5227</v>
      </c>
      <c r="C81">
        <v>7</v>
      </c>
    </row>
    <row r="82" spans="1:3" x14ac:dyDescent="0.3">
      <c r="A82">
        <v>130140</v>
      </c>
      <c r="B82" t="s">
        <v>5226</v>
      </c>
      <c r="C82">
        <v>282</v>
      </c>
    </row>
    <row r="83" spans="1:3" x14ac:dyDescent="0.3">
      <c r="A83">
        <v>130150</v>
      </c>
      <c r="B83" t="s">
        <v>5225</v>
      </c>
      <c r="C83">
        <v>24</v>
      </c>
    </row>
    <row r="84" spans="1:3" x14ac:dyDescent="0.3">
      <c r="A84">
        <v>130160</v>
      </c>
      <c r="B84" t="s">
        <v>5224</v>
      </c>
      <c r="C84">
        <v>1</v>
      </c>
    </row>
    <row r="85" spans="1:3" x14ac:dyDescent="0.3">
      <c r="A85">
        <v>130165</v>
      </c>
      <c r="B85" t="s">
        <v>5223</v>
      </c>
      <c r="C85">
        <v>428</v>
      </c>
    </row>
    <row r="86" spans="1:3" x14ac:dyDescent="0.3">
      <c r="A86">
        <v>130170</v>
      </c>
      <c r="B86" t="s">
        <v>771</v>
      </c>
      <c r="C86">
        <v>148</v>
      </c>
    </row>
    <row r="87" spans="1:3" x14ac:dyDescent="0.3">
      <c r="A87">
        <v>130180</v>
      </c>
      <c r="B87" t="s">
        <v>5222</v>
      </c>
      <c r="C87">
        <v>28</v>
      </c>
    </row>
    <row r="88" spans="1:3" x14ac:dyDescent="0.3">
      <c r="A88">
        <v>130185</v>
      </c>
      <c r="B88" t="s">
        <v>5221</v>
      </c>
      <c r="C88">
        <v>8</v>
      </c>
    </row>
    <row r="89" spans="1:3" x14ac:dyDescent="0.3">
      <c r="A89">
        <v>130190</v>
      </c>
      <c r="B89" t="s">
        <v>5220</v>
      </c>
      <c r="C89">
        <v>20</v>
      </c>
    </row>
    <row r="90" spans="1:3" x14ac:dyDescent="0.3">
      <c r="A90">
        <v>130230</v>
      </c>
      <c r="B90" t="s">
        <v>5217</v>
      </c>
      <c r="C90">
        <v>507</v>
      </c>
    </row>
    <row r="91" spans="1:3" x14ac:dyDescent="0.3">
      <c r="A91">
        <v>130240</v>
      </c>
      <c r="B91" t="s">
        <v>5216</v>
      </c>
      <c r="C91">
        <v>667</v>
      </c>
    </row>
    <row r="92" spans="1:3" x14ac:dyDescent="0.3">
      <c r="A92">
        <v>130250</v>
      </c>
      <c r="B92" t="s">
        <v>5215</v>
      </c>
      <c r="C92">
        <v>10</v>
      </c>
    </row>
    <row r="93" spans="1:3" x14ac:dyDescent="0.3">
      <c r="A93">
        <v>130260</v>
      </c>
      <c r="B93" t="s">
        <v>5213</v>
      </c>
      <c r="C93">
        <v>974</v>
      </c>
    </row>
    <row r="94" spans="1:3" x14ac:dyDescent="0.3">
      <c r="A94">
        <v>130330</v>
      </c>
      <c r="B94" t="s">
        <v>5206</v>
      </c>
      <c r="C94">
        <v>13</v>
      </c>
    </row>
    <row r="95" spans="1:3" x14ac:dyDescent="0.3">
      <c r="A95">
        <v>130340</v>
      </c>
      <c r="B95" t="s">
        <v>5205</v>
      </c>
      <c r="C95">
        <v>31</v>
      </c>
    </row>
    <row r="96" spans="1:3" x14ac:dyDescent="0.3">
      <c r="A96">
        <v>130350</v>
      </c>
      <c r="B96" t="s">
        <v>5204</v>
      </c>
      <c r="C96">
        <v>1</v>
      </c>
    </row>
    <row r="97" spans="1:3" x14ac:dyDescent="0.3">
      <c r="A97">
        <v>130353</v>
      </c>
      <c r="B97" t="s">
        <v>5203</v>
      </c>
      <c r="C97">
        <v>100</v>
      </c>
    </row>
    <row r="98" spans="1:3" x14ac:dyDescent="0.3">
      <c r="A98">
        <v>130356</v>
      </c>
      <c r="B98" t="s">
        <v>5202</v>
      </c>
      <c r="C98">
        <v>4</v>
      </c>
    </row>
    <row r="99" spans="1:3" x14ac:dyDescent="0.3">
      <c r="A99">
        <v>130360</v>
      </c>
      <c r="B99" t="s">
        <v>5201</v>
      </c>
      <c r="C99">
        <v>42</v>
      </c>
    </row>
    <row r="100" spans="1:3" x14ac:dyDescent="0.3">
      <c r="A100">
        <v>130370</v>
      </c>
      <c r="B100" t="s">
        <v>5200</v>
      </c>
      <c r="C100">
        <v>38</v>
      </c>
    </row>
    <row r="101" spans="1:3" x14ac:dyDescent="0.3">
      <c r="A101">
        <v>130380</v>
      </c>
      <c r="B101" t="s">
        <v>5199</v>
      </c>
      <c r="C101">
        <v>900</v>
      </c>
    </row>
    <row r="102" spans="1:3" x14ac:dyDescent="0.3">
      <c r="A102">
        <v>130390</v>
      </c>
      <c r="B102" t="s">
        <v>5198</v>
      </c>
      <c r="C102">
        <v>15</v>
      </c>
    </row>
    <row r="103" spans="1:3" x14ac:dyDescent="0.3">
      <c r="A103">
        <v>130406</v>
      </c>
      <c r="B103" t="s">
        <v>1691</v>
      </c>
      <c r="C103">
        <v>100</v>
      </c>
    </row>
    <row r="104" spans="1:3" x14ac:dyDescent="0.3">
      <c r="A104">
        <v>130420</v>
      </c>
      <c r="B104" t="s">
        <v>5194</v>
      </c>
      <c r="C104">
        <v>132</v>
      </c>
    </row>
    <row r="105" spans="1:3" x14ac:dyDescent="0.3">
      <c r="A105">
        <v>130423</v>
      </c>
      <c r="B105" t="s">
        <v>5193</v>
      </c>
      <c r="C105">
        <v>19</v>
      </c>
    </row>
    <row r="106" spans="1:3" x14ac:dyDescent="0.3">
      <c r="A106">
        <v>140002</v>
      </c>
      <c r="B106" t="s">
        <v>5188</v>
      </c>
      <c r="C106">
        <v>4</v>
      </c>
    </row>
    <row r="107" spans="1:3" x14ac:dyDescent="0.3">
      <c r="A107">
        <v>140010</v>
      </c>
      <c r="B107" t="s">
        <v>4153</v>
      </c>
      <c r="C107">
        <v>385</v>
      </c>
    </row>
    <row r="108" spans="1:3" x14ac:dyDescent="0.3">
      <c r="A108">
        <v>140015</v>
      </c>
      <c r="B108" t="s">
        <v>3174</v>
      </c>
      <c r="C108">
        <v>11</v>
      </c>
    </row>
    <row r="109" spans="1:3" x14ac:dyDescent="0.3">
      <c r="A109">
        <v>140017</v>
      </c>
      <c r="B109" t="s">
        <v>5187</v>
      </c>
      <c r="C109">
        <v>32</v>
      </c>
    </row>
    <row r="110" spans="1:3" x14ac:dyDescent="0.3">
      <c r="A110">
        <v>140020</v>
      </c>
      <c r="B110" t="s">
        <v>5186</v>
      </c>
      <c r="C110">
        <v>55</v>
      </c>
    </row>
    <row r="111" spans="1:3" x14ac:dyDescent="0.3">
      <c r="A111">
        <v>140023</v>
      </c>
      <c r="B111" t="s">
        <v>5185</v>
      </c>
      <c r="C111">
        <v>2</v>
      </c>
    </row>
    <row r="112" spans="1:3" x14ac:dyDescent="0.3">
      <c r="A112">
        <v>140030</v>
      </c>
      <c r="B112" t="s">
        <v>5184</v>
      </c>
      <c r="C112">
        <v>7</v>
      </c>
    </row>
    <row r="113" spans="1:3" x14ac:dyDescent="0.3">
      <c r="A113">
        <v>140040</v>
      </c>
      <c r="B113" t="s">
        <v>5183</v>
      </c>
      <c r="C113">
        <v>37</v>
      </c>
    </row>
    <row r="114" spans="1:3" x14ac:dyDescent="0.3">
      <c r="A114">
        <v>140047</v>
      </c>
      <c r="B114" t="s">
        <v>5181</v>
      </c>
      <c r="C114">
        <v>21</v>
      </c>
    </row>
    <row r="115" spans="1:3" x14ac:dyDescent="0.3">
      <c r="A115">
        <v>140060</v>
      </c>
      <c r="B115" t="s">
        <v>5179</v>
      </c>
      <c r="C115">
        <v>3</v>
      </c>
    </row>
    <row r="116" spans="1:3" x14ac:dyDescent="0.3">
      <c r="A116">
        <v>140070</v>
      </c>
      <c r="B116" t="s">
        <v>5177</v>
      </c>
      <c r="C116">
        <v>27</v>
      </c>
    </row>
    <row r="117" spans="1:3" x14ac:dyDescent="0.3">
      <c r="A117">
        <v>150010</v>
      </c>
      <c r="B117" t="s">
        <v>5176</v>
      </c>
      <c r="C117">
        <v>43</v>
      </c>
    </row>
    <row r="118" spans="1:3" x14ac:dyDescent="0.3">
      <c r="A118">
        <v>150013</v>
      </c>
      <c r="B118" t="s">
        <v>5175</v>
      </c>
      <c r="C118">
        <v>1</v>
      </c>
    </row>
    <row r="119" spans="1:3" x14ac:dyDescent="0.3">
      <c r="A119">
        <v>150020</v>
      </c>
      <c r="B119" t="s">
        <v>5174</v>
      </c>
      <c r="C119">
        <v>2</v>
      </c>
    </row>
    <row r="120" spans="1:3" x14ac:dyDescent="0.3">
      <c r="A120">
        <v>150034</v>
      </c>
      <c r="B120" t="s">
        <v>5172</v>
      </c>
      <c r="C120">
        <v>4</v>
      </c>
    </row>
    <row r="121" spans="1:3" x14ac:dyDescent="0.3">
      <c r="A121">
        <v>150040</v>
      </c>
      <c r="B121" t="s">
        <v>5171</v>
      </c>
      <c r="C121">
        <v>44</v>
      </c>
    </row>
    <row r="122" spans="1:3" x14ac:dyDescent="0.3">
      <c r="A122">
        <v>150060</v>
      </c>
      <c r="B122" t="s">
        <v>5169</v>
      </c>
      <c r="C122">
        <v>320</v>
      </c>
    </row>
    <row r="123" spans="1:3" x14ac:dyDescent="0.3">
      <c r="A123">
        <v>150080</v>
      </c>
      <c r="B123" t="s">
        <v>5167</v>
      </c>
      <c r="C123">
        <v>45</v>
      </c>
    </row>
    <row r="124" spans="1:3" x14ac:dyDescent="0.3">
      <c r="A124">
        <v>150085</v>
      </c>
      <c r="B124" t="s">
        <v>5166</v>
      </c>
      <c r="C124">
        <v>17</v>
      </c>
    </row>
    <row r="125" spans="1:3" x14ac:dyDescent="0.3">
      <c r="A125">
        <v>150090</v>
      </c>
      <c r="B125" t="s">
        <v>5165</v>
      </c>
      <c r="C125">
        <v>28</v>
      </c>
    </row>
    <row r="126" spans="1:3" x14ac:dyDescent="0.3">
      <c r="A126">
        <v>150110</v>
      </c>
      <c r="B126" t="s">
        <v>5162</v>
      </c>
      <c r="C126">
        <v>2</v>
      </c>
    </row>
    <row r="127" spans="1:3" x14ac:dyDescent="0.3">
      <c r="A127">
        <v>150125</v>
      </c>
      <c r="B127" t="s">
        <v>5160</v>
      </c>
      <c r="C127">
        <v>54</v>
      </c>
    </row>
    <row r="128" spans="1:3" x14ac:dyDescent="0.3">
      <c r="A128">
        <v>150130</v>
      </c>
      <c r="B128" t="s">
        <v>5159</v>
      </c>
      <c r="C128">
        <v>9</v>
      </c>
    </row>
    <row r="129" spans="1:3" x14ac:dyDescent="0.3">
      <c r="A129">
        <v>150140</v>
      </c>
      <c r="B129" t="s">
        <v>3808</v>
      </c>
      <c r="C129">
        <v>238</v>
      </c>
    </row>
    <row r="130" spans="1:3" x14ac:dyDescent="0.3">
      <c r="A130">
        <v>150145</v>
      </c>
      <c r="B130" t="s">
        <v>5158</v>
      </c>
      <c r="C130">
        <v>17</v>
      </c>
    </row>
    <row r="131" spans="1:3" x14ac:dyDescent="0.3">
      <c r="A131">
        <v>150150</v>
      </c>
      <c r="B131" t="s">
        <v>5157</v>
      </c>
      <c r="C131">
        <v>15</v>
      </c>
    </row>
    <row r="132" spans="1:3" x14ac:dyDescent="0.3">
      <c r="A132">
        <v>150160</v>
      </c>
      <c r="B132" t="s">
        <v>453</v>
      </c>
      <c r="C132">
        <v>5</v>
      </c>
    </row>
    <row r="133" spans="1:3" x14ac:dyDescent="0.3">
      <c r="A133">
        <v>150170</v>
      </c>
      <c r="B133" t="s">
        <v>5156</v>
      </c>
      <c r="C133">
        <v>20</v>
      </c>
    </row>
    <row r="134" spans="1:3" x14ac:dyDescent="0.3">
      <c r="A134">
        <v>150172</v>
      </c>
      <c r="B134" t="s">
        <v>5155</v>
      </c>
      <c r="C134">
        <v>28</v>
      </c>
    </row>
    <row r="135" spans="1:3" x14ac:dyDescent="0.3">
      <c r="A135">
        <v>150175</v>
      </c>
      <c r="B135" t="s">
        <v>5154</v>
      </c>
      <c r="C135">
        <v>4</v>
      </c>
    </row>
    <row r="136" spans="1:3" x14ac:dyDescent="0.3">
      <c r="A136">
        <v>150178</v>
      </c>
      <c r="B136" t="s">
        <v>5153</v>
      </c>
      <c r="C136">
        <v>10</v>
      </c>
    </row>
    <row r="137" spans="1:3" x14ac:dyDescent="0.3">
      <c r="A137">
        <v>150180</v>
      </c>
      <c r="B137" t="s">
        <v>5152</v>
      </c>
      <c r="C137">
        <v>5</v>
      </c>
    </row>
    <row r="138" spans="1:3" x14ac:dyDescent="0.3">
      <c r="A138">
        <v>150195</v>
      </c>
      <c r="B138" t="s">
        <v>5150</v>
      </c>
      <c r="C138">
        <v>2</v>
      </c>
    </row>
    <row r="139" spans="1:3" x14ac:dyDescent="0.3">
      <c r="A139">
        <v>150210</v>
      </c>
      <c r="B139" t="s">
        <v>5148</v>
      </c>
      <c r="C139">
        <v>82</v>
      </c>
    </row>
    <row r="140" spans="1:3" x14ac:dyDescent="0.3">
      <c r="A140">
        <v>150215</v>
      </c>
      <c r="B140" t="s">
        <v>5450</v>
      </c>
      <c r="C140">
        <v>14</v>
      </c>
    </row>
    <row r="141" spans="1:3" x14ac:dyDescent="0.3">
      <c r="A141">
        <v>150220</v>
      </c>
      <c r="B141" t="s">
        <v>1573</v>
      </c>
      <c r="C141">
        <v>24</v>
      </c>
    </row>
    <row r="142" spans="1:3" x14ac:dyDescent="0.3">
      <c r="A142">
        <v>150240</v>
      </c>
      <c r="B142" t="s">
        <v>5145</v>
      </c>
      <c r="C142">
        <v>117</v>
      </c>
    </row>
    <row r="143" spans="1:3" x14ac:dyDescent="0.3">
      <c r="A143">
        <v>150270</v>
      </c>
      <c r="B143" t="s">
        <v>5142</v>
      </c>
      <c r="C143">
        <v>52</v>
      </c>
    </row>
    <row r="144" spans="1:3" x14ac:dyDescent="0.3">
      <c r="A144">
        <v>150275</v>
      </c>
      <c r="B144" t="s">
        <v>5141</v>
      </c>
      <c r="C144">
        <v>2</v>
      </c>
    </row>
    <row r="145" spans="1:3" x14ac:dyDescent="0.3">
      <c r="A145">
        <v>150276</v>
      </c>
      <c r="B145" t="s">
        <v>5140</v>
      </c>
      <c r="C145">
        <v>23</v>
      </c>
    </row>
    <row r="146" spans="1:3" x14ac:dyDescent="0.3">
      <c r="A146">
        <v>150280</v>
      </c>
      <c r="B146" t="s">
        <v>5138</v>
      </c>
      <c r="C146">
        <v>3</v>
      </c>
    </row>
    <row r="147" spans="1:3" x14ac:dyDescent="0.3">
      <c r="A147">
        <v>150290</v>
      </c>
      <c r="B147" t="s">
        <v>5136</v>
      </c>
      <c r="C147">
        <v>1</v>
      </c>
    </row>
    <row r="148" spans="1:3" x14ac:dyDescent="0.3">
      <c r="A148">
        <v>150293</v>
      </c>
      <c r="B148" t="s">
        <v>5135</v>
      </c>
      <c r="C148">
        <v>8</v>
      </c>
    </row>
    <row r="149" spans="1:3" x14ac:dyDescent="0.3">
      <c r="A149">
        <v>150300</v>
      </c>
      <c r="B149" t="s">
        <v>5133</v>
      </c>
      <c r="C149">
        <v>1</v>
      </c>
    </row>
    <row r="150" spans="1:3" x14ac:dyDescent="0.3">
      <c r="A150">
        <v>150304</v>
      </c>
      <c r="B150" t="s">
        <v>5132</v>
      </c>
      <c r="C150">
        <v>2</v>
      </c>
    </row>
    <row r="151" spans="1:3" x14ac:dyDescent="0.3">
      <c r="A151">
        <v>150309</v>
      </c>
      <c r="B151" t="s">
        <v>5130</v>
      </c>
      <c r="C151">
        <v>37</v>
      </c>
    </row>
    <row r="152" spans="1:3" x14ac:dyDescent="0.3">
      <c r="A152">
        <v>150320</v>
      </c>
      <c r="B152" t="s">
        <v>5452</v>
      </c>
      <c r="C152">
        <v>17</v>
      </c>
    </row>
    <row r="153" spans="1:3" x14ac:dyDescent="0.3">
      <c r="A153">
        <v>150330</v>
      </c>
      <c r="B153" t="s">
        <v>5453</v>
      </c>
      <c r="C153">
        <v>3</v>
      </c>
    </row>
    <row r="154" spans="1:3" x14ac:dyDescent="0.3">
      <c r="A154">
        <v>150340</v>
      </c>
      <c r="B154" t="s">
        <v>5126</v>
      </c>
      <c r="C154">
        <v>2</v>
      </c>
    </row>
    <row r="155" spans="1:3" x14ac:dyDescent="0.3">
      <c r="A155">
        <v>150345</v>
      </c>
      <c r="B155" t="s">
        <v>5125</v>
      </c>
      <c r="C155">
        <v>8</v>
      </c>
    </row>
    <row r="156" spans="1:3" x14ac:dyDescent="0.3">
      <c r="A156">
        <v>150350</v>
      </c>
      <c r="B156" t="s">
        <v>5124</v>
      </c>
      <c r="C156">
        <v>6</v>
      </c>
    </row>
    <row r="157" spans="1:3" x14ac:dyDescent="0.3">
      <c r="A157">
        <v>150360</v>
      </c>
      <c r="B157" t="s">
        <v>5123</v>
      </c>
      <c r="C157">
        <v>128</v>
      </c>
    </row>
    <row r="158" spans="1:3" x14ac:dyDescent="0.3">
      <c r="A158">
        <v>150370</v>
      </c>
      <c r="B158" t="s">
        <v>5122</v>
      </c>
      <c r="C158">
        <v>7</v>
      </c>
    </row>
    <row r="159" spans="1:3" x14ac:dyDescent="0.3">
      <c r="A159">
        <v>150380</v>
      </c>
      <c r="B159" t="s">
        <v>5120</v>
      </c>
      <c r="C159">
        <v>11</v>
      </c>
    </row>
    <row r="160" spans="1:3" x14ac:dyDescent="0.3">
      <c r="A160">
        <v>150390</v>
      </c>
      <c r="B160" t="s">
        <v>5119</v>
      </c>
      <c r="C160">
        <v>1</v>
      </c>
    </row>
    <row r="161" spans="1:3" x14ac:dyDescent="0.3">
      <c r="A161">
        <v>150400</v>
      </c>
      <c r="B161" t="s">
        <v>5118</v>
      </c>
      <c r="C161">
        <v>1</v>
      </c>
    </row>
    <row r="162" spans="1:3" x14ac:dyDescent="0.3">
      <c r="A162">
        <v>150420</v>
      </c>
      <c r="B162" t="s">
        <v>5115</v>
      </c>
      <c r="C162">
        <v>1</v>
      </c>
    </row>
    <row r="163" spans="1:3" x14ac:dyDescent="0.3">
      <c r="A163">
        <v>150442</v>
      </c>
      <c r="B163" t="s">
        <v>5112</v>
      </c>
      <c r="C163">
        <v>18</v>
      </c>
    </row>
    <row r="164" spans="1:3" x14ac:dyDescent="0.3">
      <c r="A164">
        <v>150445</v>
      </c>
      <c r="B164" t="s">
        <v>5111</v>
      </c>
      <c r="C164">
        <v>62</v>
      </c>
    </row>
    <row r="165" spans="1:3" x14ac:dyDescent="0.3">
      <c r="A165">
        <v>150460</v>
      </c>
      <c r="B165" t="s">
        <v>5109</v>
      </c>
      <c r="C165">
        <v>23</v>
      </c>
    </row>
    <row r="166" spans="1:3" x14ac:dyDescent="0.3">
      <c r="A166">
        <v>150470</v>
      </c>
      <c r="B166" t="s">
        <v>5108</v>
      </c>
      <c r="C166">
        <v>2</v>
      </c>
    </row>
    <row r="167" spans="1:3" x14ac:dyDescent="0.3">
      <c r="A167">
        <v>150475</v>
      </c>
      <c r="B167" t="s">
        <v>5338</v>
      </c>
      <c r="C167">
        <v>13</v>
      </c>
    </row>
    <row r="168" spans="1:3" x14ac:dyDescent="0.3">
      <c r="A168">
        <v>150480</v>
      </c>
      <c r="B168" t="s">
        <v>4241</v>
      </c>
      <c r="C168">
        <v>17</v>
      </c>
    </row>
    <row r="169" spans="1:3" x14ac:dyDescent="0.3">
      <c r="A169">
        <v>150495</v>
      </c>
      <c r="B169" t="s">
        <v>5106</v>
      </c>
      <c r="C169">
        <v>1</v>
      </c>
    </row>
    <row r="170" spans="1:3" x14ac:dyDescent="0.3">
      <c r="A170">
        <v>150497</v>
      </c>
      <c r="B170" t="s">
        <v>5105</v>
      </c>
      <c r="C170">
        <v>3</v>
      </c>
    </row>
    <row r="171" spans="1:3" x14ac:dyDescent="0.3">
      <c r="A171">
        <v>150503</v>
      </c>
      <c r="B171" t="s">
        <v>5103</v>
      </c>
      <c r="C171">
        <v>294</v>
      </c>
    </row>
    <row r="172" spans="1:3" x14ac:dyDescent="0.3">
      <c r="A172">
        <v>150506</v>
      </c>
      <c r="B172" t="s">
        <v>5102</v>
      </c>
      <c r="C172">
        <v>35</v>
      </c>
    </row>
    <row r="173" spans="1:3" x14ac:dyDescent="0.3">
      <c r="A173">
        <v>150510</v>
      </c>
      <c r="B173" t="s">
        <v>5101</v>
      </c>
      <c r="C173">
        <v>3</v>
      </c>
    </row>
    <row r="174" spans="1:3" x14ac:dyDescent="0.3">
      <c r="A174">
        <v>150540</v>
      </c>
      <c r="B174" t="s">
        <v>5098</v>
      </c>
      <c r="C174">
        <v>1</v>
      </c>
    </row>
    <row r="175" spans="1:3" x14ac:dyDescent="0.3">
      <c r="A175">
        <v>150543</v>
      </c>
      <c r="B175" t="s">
        <v>5097</v>
      </c>
      <c r="C175">
        <v>41</v>
      </c>
    </row>
    <row r="176" spans="1:3" x14ac:dyDescent="0.3">
      <c r="A176">
        <v>150548</v>
      </c>
      <c r="B176" t="s">
        <v>5096</v>
      </c>
      <c r="C176">
        <v>43</v>
      </c>
    </row>
    <row r="177" spans="1:3" x14ac:dyDescent="0.3">
      <c r="A177">
        <v>150549</v>
      </c>
      <c r="B177" t="s">
        <v>5095</v>
      </c>
      <c r="C177">
        <v>7</v>
      </c>
    </row>
    <row r="178" spans="1:3" x14ac:dyDescent="0.3">
      <c r="A178">
        <v>150550</v>
      </c>
      <c r="B178" t="s">
        <v>5094</v>
      </c>
      <c r="C178">
        <v>3</v>
      </c>
    </row>
    <row r="179" spans="1:3" x14ac:dyDescent="0.3">
      <c r="A179">
        <v>150553</v>
      </c>
      <c r="B179" t="s">
        <v>5093</v>
      </c>
      <c r="C179">
        <v>453</v>
      </c>
    </row>
    <row r="180" spans="1:3" x14ac:dyDescent="0.3">
      <c r="A180">
        <v>150555</v>
      </c>
      <c r="B180" t="s">
        <v>5454</v>
      </c>
      <c r="C180">
        <v>16</v>
      </c>
    </row>
    <row r="181" spans="1:3" x14ac:dyDescent="0.3">
      <c r="A181">
        <v>150560</v>
      </c>
      <c r="B181" t="s">
        <v>5595</v>
      </c>
      <c r="C181">
        <v>4</v>
      </c>
    </row>
    <row r="182" spans="1:3" x14ac:dyDescent="0.3">
      <c r="A182">
        <v>150563</v>
      </c>
      <c r="B182" t="s">
        <v>5091</v>
      </c>
      <c r="C182">
        <v>1</v>
      </c>
    </row>
    <row r="183" spans="1:3" x14ac:dyDescent="0.3">
      <c r="A183">
        <v>150570</v>
      </c>
      <c r="B183" t="s">
        <v>5089</v>
      </c>
      <c r="C183">
        <v>2</v>
      </c>
    </row>
    <row r="184" spans="1:3" x14ac:dyDescent="0.3">
      <c r="A184">
        <v>150590</v>
      </c>
      <c r="B184" t="s">
        <v>5087</v>
      </c>
      <c r="C184">
        <v>4</v>
      </c>
    </row>
    <row r="185" spans="1:3" x14ac:dyDescent="0.3">
      <c r="A185">
        <v>150600</v>
      </c>
      <c r="B185" t="s">
        <v>5086</v>
      </c>
      <c r="C185">
        <v>12</v>
      </c>
    </row>
    <row r="186" spans="1:3" x14ac:dyDescent="0.3">
      <c r="A186">
        <v>150613</v>
      </c>
      <c r="B186" t="s">
        <v>4349</v>
      </c>
      <c r="C186">
        <v>63</v>
      </c>
    </row>
    <row r="187" spans="1:3" x14ac:dyDescent="0.3">
      <c r="A187">
        <v>150616</v>
      </c>
      <c r="B187" t="s">
        <v>5084</v>
      </c>
      <c r="C187">
        <v>46</v>
      </c>
    </row>
    <row r="188" spans="1:3" x14ac:dyDescent="0.3">
      <c r="A188">
        <v>150618</v>
      </c>
      <c r="B188" t="s">
        <v>5083</v>
      </c>
      <c r="C188">
        <v>2</v>
      </c>
    </row>
    <row r="189" spans="1:3" x14ac:dyDescent="0.3">
      <c r="A189">
        <v>150619</v>
      </c>
      <c r="B189" t="s">
        <v>5082</v>
      </c>
      <c r="C189">
        <v>28</v>
      </c>
    </row>
    <row r="190" spans="1:3" x14ac:dyDescent="0.3">
      <c r="A190">
        <v>150620</v>
      </c>
      <c r="B190" t="s">
        <v>5081</v>
      </c>
      <c r="C190">
        <v>8</v>
      </c>
    </row>
    <row r="191" spans="1:3" x14ac:dyDescent="0.3">
      <c r="A191">
        <v>150630</v>
      </c>
      <c r="B191" t="s">
        <v>5080</v>
      </c>
      <c r="C191">
        <v>5</v>
      </c>
    </row>
    <row r="192" spans="1:3" x14ac:dyDescent="0.3">
      <c r="A192">
        <v>150635</v>
      </c>
      <c r="B192" t="s">
        <v>5079</v>
      </c>
      <c r="C192">
        <v>9</v>
      </c>
    </row>
    <row r="193" spans="1:3" x14ac:dyDescent="0.3">
      <c r="A193">
        <v>150650</v>
      </c>
      <c r="B193" t="s">
        <v>5478</v>
      </c>
      <c r="C193">
        <v>12</v>
      </c>
    </row>
    <row r="194" spans="1:3" x14ac:dyDescent="0.3">
      <c r="A194">
        <v>150658</v>
      </c>
      <c r="B194" t="s">
        <v>5455</v>
      </c>
      <c r="C194">
        <v>30</v>
      </c>
    </row>
    <row r="195" spans="1:3" x14ac:dyDescent="0.3">
      <c r="A195">
        <v>150660</v>
      </c>
      <c r="B195" t="s">
        <v>5074</v>
      </c>
      <c r="C195">
        <v>3</v>
      </c>
    </row>
    <row r="196" spans="1:3" x14ac:dyDescent="0.3">
      <c r="A196">
        <v>150670</v>
      </c>
      <c r="B196" t="s">
        <v>5073</v>
      </c>
      <c r="C196">
        <v>137</v>
      </c>
    </row>
    <row r="197" spans="1:3" x14ac:dyDescent="0.3">
      <c r="A197">
        <v>150680</v>
      </c>
      <c r="B197" t="s">
        <v>4029</v>
      </c>
      <c r="C197">
        <v>82</v>
      </c>
    </row>
    <row r="198" spans="1:3" x14ac:dyDescent="0.3">
      <c r="A198">
        <v>150690</v>
      </c>
      <c r="B198" t="s">
        <v>5072</v>
      </c>
      <c r="C198">
        <v>9</v>
      </c>
    </row>
    <row r="199" spans="1:3" x14ac:dyDescent="0.3">
      <c r="A199">
        <v>150700</v>
      </c>
      <c r="B199" t="s">
        <v>5071</v>
      </c>
      <c r="C199">
        <v>6</v>
      </c>
    </row>
    <row r="200" spans="1:3" x14ac:dyDescent="0.3">
      <c r="A200">
        <v>150715</v>
      </c>
      <c r="B200" t="s">
        <v>5069</v>
      </c>
      <c r="C200">
        <v>17</v>
      </c>
    </row>
    <row r="201" spans="1:3" x14ac:dyDescent="0.3">
      <c r="A201">
        <v>150720</v>
      </c>
      <c r="B201" t="s">
        <v>5068</v>
      </c>
      <c r="C201">
        <v>5</v>
      </c>
    </row>
    <row r="202" spans="1:3" x14ac:dyDescent="0.3">
      <c r="A202">
        <v>150730</v>
      </c>
      <c r="B202" t="s">
        <v>5067</v>
      </c>
      <c r="C202">
        <v>129</v>
      </c>
    </row>
    <row r="203" spans="1:3" x14ac:dyDescent="0.3">
      <c r="A203">
        <v>150740</v>
      </c>
      <c r="B203" t="s">
        <v>5066</v>
      </c>
      <c r="C203">
        <v>1</v>
      </c>
    </row>
    <row r="204" spans="1:3" x14ac:dyDescent="0.3">
      <c r="A204">
        <v>150745</v>
      </c>
      <c r="B204" t="s">
        <v>5065</v>
      </c>
      <c r="C204">
        <v>3</v>
      </c>
    </row>
    <row r="205" spans="1:3" x14ac:dyDescent="0.3">
      <c r="A205">
        <v>150747</v>
      </c>
      <c r="B205" t="s">
        <v>5063</v>
      </c>
      <c r="C205">
        <v>21</v>
      </c>
    </row>
    <row r="206" spans="1:3" x14ac:dyDescent="0.3">
      <c r="A206">
        <v>150750</v>
      </c>
      <c r="B206" t="s">
        <v>5062</v>
      </c>
      <c r="C206">
        <v>54</v>
      </c>
    </row>
    <row r="207" spans="1:3" x14ac:dyDescent="0.3">
      <c r="A207">
        <v>150775</v>
      </c>
      <c r="B207" t="s">
        <v>2270</v>
      </c>
      <c r="C207">
        <v>8</v>
      </c>
    </row>
    <row r="208" spans="1:3" x14ac:dyDescent="0.3">
      <c r="A208">
        <v>150780</v>
      </c>
      <c r="B208" t="s">
        <v>5059</v>
      </c>
      <c r="C208">
        <v>9</v>
      </c>
    </row>
    <row r="209" spans="1:3" x14ac:dyDescent="0.3">
      <c r="A209">
        <v>150790</v>
      </c>
      <c r="B209" t="s">
        <v>5058</v>
      </c>
      <c r="C209">
        <v>6</v>
      </c>
    </row>
    <row r="210" spans="1:3" x14ac:dyDescent="0.3">
      <c r="A210">
        <v>150795</v>
      </c>
      <c r="B210" t="s">
        <v>5057</v>
      </c>
      <c r="C210">
        <v>1</v>
      </c>
    </row>
    <row r="211" spans="1:3" x14ac:dyDescent="0.3">
      <c r="A211">
        <v>150800</v>
      </c>
      <c r="B211" t="s">
        <v>5456</v>
      </c>
      <c r="C211">
        <v>7</v>
      </c>
    </row>
    <row r="212" spans="1:3" x14ac:dyDescent="0.3">
      <c r="A212">
        <v>150803</v>
      </c>
      <c r="B212" t="s">
        <v>5053</v>
      </c>
      <c r="C212">
        <v>11</v>
      </c>
    </row>
    <row r="213" spans="1:3" x14ac:dyDescent="0.3">
      <c r="A213">
        <v>150805</v>
      </c>
      <c r="B213" t="s">
        <v>5052</v>
      </c>
      <c r="C213">
        <v>17</v>
      </c>
    </row>
    <row r="214" spans="1:3" x14ac:dyDescent="0.3">
      <c r="A214">
        <v>150808</v>
      </c>
      <c r="B214" t="s">
        <v>5051</v>
      </c>
      <c r="C214">
        <v>12</v>
      </c>
    </row>
    <row r="215" spans="1:3" x14ac:dyDescent="0.3">
      <c r="A215">
        <v>150810</v>
      </c>
      <c r="B215" t="s">
        <v>5050</v>
      </c>
      <c r="C215">
        <v>16</v>
      </c>
    </row>
    <row r="216" spans="1:3" x14ac:dyDescent="0.3">
      <c r="A216">
        <v>150812</v>
      </c>
      <c r="B216" t="s">
        <v>5049</v>
      </c>
      <c r="C216">
        <v>4</v>
      </c>
    </row>
    <row r="217" spans="1:3" x14ac:dyDescent="0.3">
      <c r="A217">
        <v>150815</v>
      </c>
      <c r="B217" t="s">
        <v>5048</v>
      </c>
      <c r="C217">
        <v>103</v>
      </c>
    </row>
    <row r="218" spans="1:3" x14ac:dyDescent="0.3">
      <c r="A218">
        <v>150820</v>
      </c>
      <c r="B218" t="s">
        <v>5047</v>
      </c>
      <c r="C218">
        <v>4</v>
      </c>
    </row>
    <row r="219" spans="1:3" x14ac:dyDescent="0.3">
      <c r="A219">
        <v>150835</v>
      </c>
      <c r="B219" t="s">
        <v>5045</v>
      </c>
      <c r="C219">
        <v>139</v>
      </c>
    </row>
    <row r="220" spans="1:3" x14ac:dyDescent="0.3">
      <c r="A220">
        <v>150840</v>
      </c>
      <c r="B220" t="s">
        <v>5043</v>
      </c>
      <c r="C220">
        <v>224</v>
      </c>
    </row>
    <row r="221" spans="1:3" x14ac:dyDescent="0.3">
      <c r="A221">
        <v>160023</v>
      </c>
      <c r="B221" t="s">
        <v>5037</v>
      </c>
      <c r="C221">
        <v>4</v>
      </c>
    </row>
    <row r="222" spans="1:3" x14ac:dyDescent="0.3">
      <c r="A222">
        <v>160027</v>
      </c>
      <c r="B222" t="s">
        <v>5035</v>
      </c>
      <c r="C222">
        <v>7</v>
      </c>
    </row>
    <row r="223" spans="1:3" x14ac:dyDescent="0.3">
      <c r="A223">
        <v>160030</v>
      </c>
      <c r="B223" t="s">
        <v>5034</v>
      </c>
      <c r="C223">
        <v>21</v>
      </c>
    </row>
    <row r="224" spans="1:3" x14ac:dyDescent="0.3">
      <c r="A224">
        <v>160040</v>
      </c>
      <c r="B224" t="s">
        <v>5033</v>
      </c>
      <c r="C224">
        <v>3</v>
      </c>
    </row>
    <row r="225" spans="1:3" x14ac:dyDescent="0.3">
      <c r="A225">
        <v>160050</v>
      </c>
      <c r="B225" t="s">
        <v>5032</v>
      </c>
      <c r="C225">
        <v>1</v>
      </c>
    </row>
    <row r="226" spans="1:3" x14ac:dyDescent="0.3">
      <c r="A226">
        <v>160053</v>
      </c>
      <c r="B226" t="s">
        <v>5031</v>
      </c>
      <c r="C226">
        <v>1</v>
      </c>
    </row>
    <row r="227" spans="1:3" x14ac:dyDescent="0.3">
      <c r="A227">
        <v>160060</v>
      </c>
      <c r="B227" t="s">
        <v>3323</v>
      </c>
      <c r="C227">
        <v>4</v>
      </c>
    </row>
    <row r="228" spans="1:3" x14ac:dyDescent="0.3">
      <c r="A228">
        <v>170030</v>
      </c>
      <c r="B228" t="s">
        <v>5025</v>
      </c>
      <c r="C228">
        <v>4</v>
      </c>
    </row>
    <row r="229" spans="1:3" x14ac:dyDescent="0.3">
      <c r="A229">
        <v>170035</v>
      </c>
      <c r="B229" t="s">
        <v>5024</v>
      </c>
      <c r="C229">
        <v>5</v>
      </c>
    </row>
    <row r="230" spans="1:3" x14ac:dyDescent="0.3">
      <c r="A230">
        <v>170040</v>
      </c>
      <c r="B230" t="s">
        <v>5023</v>
      </c>
      <c r="C230">
        <v>1</v>
      </c>
    </row>
    <row r="231" spans="1:3" x14ac:dyDescent="0.3">
      <c r="A231">
        <v>170070</v>
      </c>
      <c r="B231" t="s">
        <v>954</v>
      </c>
      <c r="C231">
        <v>8</v>
      </c>
    </row>
    <row r="232" spans="1:3" x14ac:dyDescent="0.3">
      <c r="A232">
        <v>170100</v>
      </c>
      <c r="B232" t="s">
        <v>5022</v>
      </c>
      <c r="C232">
        <v>31</v>
      </c>
    </row>
    <row r="233" spans="1:3" x14ac:dyDescent="0.3">
      <c r="A233">
        <v>170110</v>
      </c>
      <c r="B233" t="s">
        <v>5020</v>
      </c>
      <c r="C233">
        <v>6</v>
      </c>
    </row>
    <row r="234" spans="1:3" x14ac:dyDescent="0.3">
      <c r="A234">
        <v>170130</v>
      </c>
      <c r="B234" t="s">
        <v>5019</v>
      </c>
      <c r="C234">
        <v>7</v>
      </c>
    </row>
    <row r="235" spans="1:3" x14ac:dyDescent="0.3">
      <c r="A235">
        <v>170190</v>
      </c>
      <c r="B235" t="s">
        <v>5018</v>
      </c>
      <c r="C235">
        <v>3</v>
      </c>
    </row>
    <row r="236" spans="1:3" x14ac:dyDescent="0.3">
      <c r="A236">
        <v>170200</v>
      </c>
      <c r="B236" t="s">
        <v>5017</v>
      </c>
      <c r="C236">
        <v>12</v>
      </c>
    </row>
    <row r="237" spans="1:3" x14ac:dyDescent="0.3">
      <c r="A237">
        <v>170210</v>
      </c>
      <c r="B237" t="s">
        <v>5016</v>
      </c>
      <c r="C237">
        <v>382</v>
      </c>
    </row>
    <row r="238" spans="1:3" x14ac:dyDescent="0.3">
      <c r="A238">
        <v>170215</v>
      </c>
      <c r="B238" t="s">
        <v>4887</v>
      </c>
      <c r="C238">
        <v>6</v>
      </c>
    </row>
    <row r="239" spans="1:3" x14ac:dyDescent="0.3">
      <c r="A239">
        <v>170220</v>
      </c>
      <c r="B239" t="s">
        <v>5015</v>
      </c>
      <c r="C239">
        <v>11</v>
      </c>
    </row>
    <row r="240" spans="1:3" x14ac:dyDescent="0.3">
      <c r="A240">
        <v>170230</v>
      </c>
      <c r="B240" t="s">
        <v>5014</v>
      </c>
      <c r="C240">
        <v>29</v>
      </c>
    </row>
    <row r="241" spans="1:3" x14ac:dyDescent="0.3">
      <c r="A241">
        <v>170240</v>
      </c>
      <c r="B241" t="s">
        <v>5013</v>
      </c>
      <c r="C241">
        <v>43</v>
      </c>
    </row>
    <row r="242" spans="1:3" x14ac:dyDescent="0.3">
      <c r="A242">
        <v>170255</v>
      </c>
      <c r="B242" t="s">
        <v>5012</v>
      </c>
      <c r="C242">
        <v>7</v>
      </c>
    </row>
    <row r="243" spans="1:3" x14ac:dyDescent="0.3">
      <c r="A243">
        <v>170300</v>
      </c>
      <c r="B243" t="s">
        <v>5009</v>
      </c>
      <c r="C243">
        <v>2</v>
      </c>
    </row>
    <row r="244" spans="1:3" x14ac:dyDescent="0.3">
      <c r="A244">
        <v>170305</v>
      </c>
      <c r="B244" t="s">
        <v>5008</v>
      </c>
      <c r="C244">
        <v>2</v>
      </c>
    </row>
    <row r="245" spans="1:3" x14ac:dyDescent="0.3">
      <c r="A245">
        <v>170310</v>
      </c>
      <c r="B245" t="s">
        <v>5006</v>
      </c>
      <c r="C245">
        <v>5</v>
      </c>
    </row>
    <row r="246" spans="1:3" x14ac:dyDescent="0.3">
      <c r="A246">
        <v>170320</v>
      </c>
      <c r="B246" t="s">
        <v>5005</v>
      </c>
      <c r="C246">
        <v>2</v>
      </c>
    </row>
    <row r="247" spans="1:3" x14ac:dyDescent="0.3">
      <c r="A247">
        <v>170330</v>
      </c>
      <c r="B247" t="s">
        <v>5004</v>
      </c>
      <c r="C247">
        <v>2</v>
      </c>
    </row>
    <row r="248" spans="1:3" x14ac:dyDescent="0.3">
      <c r="A248">
        <v>170370</v>
      </c>
      <c r="B248" t="s">
        <v>5002</v>
      </c>
      <c r="C248">
        <v>10</v>
      </c>
    </row>
    <row r="249" spans="1:3" x14ac:dyDescent="0.3">
      <c r="A249">
        <v>170380</v>
      </c>
      <c r="B249" t="s">
        <v>5001</v>
      </c>
      <c r="C249">
        <v>2</v>
      </c>
    </row>
    <row r="250" spans="1:3" x14ac:dyDescent="0.3">
      <c r="A250">
        <v>170382</v>
      </c>
      <c r="B250" t="s">
        <v>904</v>
      </c>
      <c r="C250">
        <v>10</v>
      </c>
    </row>
    <row r="251" spans="1:3" x14ac:dyDescent="0.3">
      <c r="A251">
        <v>170386</v>
      </c>
      <c r="B251" t="s">
        <v>4999</v>
      </c>
      <c r="C251">
        <v>50</v>
      </c>
    </row>
    <row r="252" spans="1:3" x14ac:dyDescent="0.3">
      <c r="A252">
        <v>170388</v>
      </c>
      <c r="B252" t="s">
        <v>4998</v>
      </c>
      <c r="C252">
        <v>2</v>
      </c>
    </row>
    <row r="253" spans="1:3" x14ac:dyDescent="0.3">
      <c r="A253">
        <v>170389</v>
      </c>
      <c r="B253" t="s">
        <v>4997</v>
      </c>
      <c r="C253">
        <v>10</v>
      </c>
    </row>
    <row r="254" spans="1:3" x14ac:dyDescent="0.3">
      <c r="A254">
        <v>170410</v>
      </c>
      <c r="B254" t="s">
        <v>869</v>
      </c>
      <c r="C254">
        <v>1</v>
      </c>
    </row>
    <row r="255" spans="1:3" x14ac:dyDescent="0.3">
      <c r="A255">
        <v>170510</v>
      </c>
      <c r="B255" t="s">
        <v>4994</v>
      </c>
      <c r="C255">
        <v>2</v>
      </c>
    </row>
    <row r="256" spans="1:3" x14ac:dyDescent="0.3">
      <c r="A256">
        <v>170550</v>
      </c>
      <c r="B256" t="s">
        <v>4993</v>
      </c>
      <c r="C256">
        <v>12</v>
      </c>
    </row>
    <row r="257" spans="1:3" x14ac:dyDescent="0.3">
      <c r="A257">
        <v>170555</v>
      </c>
      <c r="B257" t="s">
        <v>4992</v>
      </c>
      <c r="C257">
        <v>18</v>
      </c>
    </row>
    <row r="258" spans="1:3" x14ac:dyDescent="0.3">
      <c r="A258">
        <v>170560</v>
      </c>
      <c r="B258" t="s">
        <v>4991</v>
      </c>
      <c r="C258">
        <v>34</v>
      </c>
    </row>
    <row r="259" spans="1:3" x14ac:dyDescent="0.3">
      <c r="A259">
        <v>170600</v>
      </c>
      <c r="B259" t="s">
        <v>5479</v>
      </c>
      <c r="C259">
        <v>8</v>
      </c>
    </row>
    <row r="260" spans="1:3" x14ac:dyDescent="0.3">
      <c r="A260">
        <v>170610</v>
      </c>
      <c r="B260" t="s">
        <v>4989</v>
      </c>
      <c r="C260">
        <v>7</v>
      </c>
    </row>
    <row r="261" spans="1:3" x14ac:dyDescent="0.3">
      <c r="A261">
        <v>170625</v>
      </c>
      <c r="B261" t="s">
        <v>4988</v>
      </c>
      <c r="C261">
        <v>4</v>
      </c>
    </row>
    <row r="262" spans="1:3" x14ac:dyDescent="0.3">
      <c r="A262">
        <v>170650</v>
      </c>
      <c r="B262" t="s">
        <v>4987</v>
      </c>
      <c r="C262">
        <v>3</v>
      </c>
    </row>
    <row r="263" spans="1:3" x14ac:dyDescent="0.3">
      <c r="A263">
        <v>170700</v>
      </c>
      <c r="B263" t="s">
        <v>4986</v>
      </c>
      <c r="C263">
        <v>22</v>
      </c>
    </row>
    <row r="264" spans="1:3" x14ac:dyDescent="0.3">
      <c r="A264">
        <v>170710</v>
      </c>
      <c r="B264" t="s">
        <v>4985</v>
      </c>
      <c r="C264">
        <v>6</v>
      </c>
    </row>
    <row r="265" spans="1:3" x14ac:dyDescent="0.3">
      <c r="A265">
        <v>170730</v>
      </c>
      <c r="B265" t="s">
        <v>4983</v>
      </c>
      <c r="C265">
        <v>6</v>
      </c>
    </row>
    <row r="266" spans="1:3" x14ac:dyDescent="0.3">
      <c r="A266">
        <v>170755</v>
      </c>
      <c r="B266" t="s">
        <v>3529</v>
      </c>
      <c r="C266">
        <v>3</v>
      </c>
    </row>
    <row r="267" spans="1:3" x14ac:dyDescent="0.3">
      <c r="A267">
        <v>170765</v>
      </c>
      <c r="B267" t="s">
        <v>4982</v>
      </c>
      <c r="C267">
        <v>2</v>
      </c>
    </row>
    <row r="268" spans="1:3" x14ac:dyDescent="0.3">
      <c r="A268">
        <v>170770</v>
      </c>
      <c r="B268" t="s">
        <v>3526</v>
      </c>
      <c r="C268">
        <v>1</v>
      </c>
    </row>
    <row r="269" spans="1:3" x14ac:dyDescent="0.3">
      <c r="A269">
        <v>170820</v>
      </c>
      <c r="B269" t="s">
        <v>4981</v>
      </c>
      <c r="C269">
        <v>17</v>
      </c>
    </row>
    <row r="270" spans="1:3" x14ac:dyDescent="0.3">
      <c r="A270">
        <v>170825</v>
      </c>
      <c r="B270" t="s">
        <v>4980</v>
      </c>
      <c r="C270">
        <v>8</v>
      </c>
    </row>
    <row r="271" spans="1:3" x14ac:dyDescent="0.3">
      <c r="A271">
        <v>170830</v>
      </c>
      <c r="B271" t="s">
        <v>4979</v>
      </c>
      <c r="C271">
        <v>1</v>
      </c>
    </row>
    <row r="272" spans="1:3" x14ac:dyDescent="0.3">
      <c r="A272">
        <v>170930</v>
      </c>
      <c r="B272" t="s">
        <v>4977</v>
      </c>
      <c r="C272">
        <v>7</v>
      </c>
    </row>
    <row r="273" spans="1:3" x14ac:dyDescent="0.3">
      <c r="A273">
        <v>170950</v>
      </c>
      <c r="B273" t="s">
        <v>4976</v>
      </c>
      <c r="C273">
        <v>229</v>
      </c>
    </row>
    <row r="274" spans="1:3" x14ac:dyDescent="0.3">
      <c r="A274">
        <v>171050</v>
      </c>
      <c r="B274" t="s">
        <v>4975</v>
      </c>
      <c r="C274">
        <v>1</v>
      </c>
    </row>
    <row r="275" spans="1:3" x14ac:dyDescent="0.3">
      <c r="A275">
        <v>171070</v>
      </c>
      <c r="B275" t="s">
        <v>4974</v>
      </c>
      <c r="C275">
        <v>6</v>
      </c>
    </row>
    <row r="276" spans="1:3" x14ac:dyDescent="0.3">
      <c r="A276">
        <v>171110</v>
      </c>
      <c r="B276" t="s">
        <v>4972</v>
      </c>
      <c r="C276">
        <v>10</v>
      </c>
    </row>
    <row r="277" spans="1:3" x14ac:dyDescent="0.3">
      <c r="A277">
        <v>171150</v>
      </c>
      <c r="B277" t="s">
        <v>4971</v>
      </c>
      <c r="C277">
        <v>4</v>
      </c>
    </row>
    <row r="278" spans="1:3" x14ac:dyDescent="0.3">
      <c r="A278">
        <v>171180</v>
      </c>
      <c r="B278" t="s">
        <v>4970</v>
      </c>
      <c r="C278">
        <v>9</v>
      </c>
    </row>
    <row r="279" spans="1:3" x14ac:dyDescent="0.3">
      <c r="A279">
        <v>171190</v>
      </c>
      <c r="B279" t="s">
        <v>4969</v>
      </c>
      <c r="C279">
        <v>21</v>
      </c>
    </row>
    <row r="280" spans="1:3" x14ac:dyDescent="0.3">
      <c r="A280">
        <v>171200</v>
      </c>
      <c r="B280" t="s">
        <v>734</v>
      </c>
      <c r="C280">
        <v>1</v>
      </c>
    </row>
    <row r="281" spans="1:3" x14ac:dyDescent="0.3">
      <c r="A281">
        <v>171215</v>
      </c>
      <c r="B281" t="s">
        <v>4967</v>
      </c>
      <c r="C281">
        <v>3</v>
      </c>
    </row>
    <row r="282" spans="1:3" x14ac:dyDescent="0.3">
      <c r="A282">
        <v>171245</v>
      </c>
      <c r="B282" t="s">
        <v>4965</v>
      </c>
      <c r="C282">
        <v>1</v>
      </c>
    </row>
    <row r="283" spans="1:3" x14ac:dyDescent="0.3">
      <c r="A283">
        <v>171250</v>
      </c>
      <c r="B283" t="s">
        <v>4964</v>
      </c>
      <c r="C283">
        <v>3</v>
      </c>
    </row>
    <row r="284" spans="1:3" x14ac:dyDescent="0.3">
      <c r="A284">
        <v>171280</v>
      </c>
      <c r="B284" t="s">
        <v>4962</v>
      </c>
      <c r="C284">
        <v>1</v>
      </c>
    </row>
    <row r="285" spans="1:3" x14ac:dyDescent="0.3">
      <c r="A285">
        <v>171320</v>
      </c>
      <c r="B285" t="s">
        <v>4961</v>
      </c>
      <c r="C285">
        <v>22</v>
      </c>
    </row>
    <row r="286" spans="1:3" x14ac:dyDescent="0.3">
      <c r="A286">
        <v>171360</v>
      </c>
      <c r="B286" t="s">
        <v>4959</v>
      </c>
      <c r="C286">
        <v>13</v>
      </c>
    </row>
    <row r="287" spans="1:3" x14ac:dyDescent="0.3">
      <c r="A287">
        <v>171420</v>
      </c>
      <c r="B287" t="s">
        <v>2303</v>
      </c>
      <c r="C287">
        <v>26</v>
      </c>
    </row>
    <row r="288" spans="1:3" x14ac:dyDescent="0.3">
      <c r="A288">
        <v>171488</v>
      </c>
      <c r="B288" t="s">
        <v>4064</v>
      </c>
      <c r="C288">
        <v>17</v>
      </c>
    </row>
    <row r="289" spans="1:3" x14ac:dyDescent="0.3">
      <c r="A289">
        <v>171500</v>
      </c>
      <c r="B289" t="s">
        <v>4955</v>
      </c>
      <c r="C289">
        <v>2</v>
      </c>
    </row>
    <row r="290" spans="1:3" x14ac:dyDescent="0.3">
      <c r="A290">
        <v>171510</v>
      </c>
      <c r="B290" t="s">
        <v>4954</v>
      </c>
      <c r="C290">
        <v>1</v>
      </c>
    </row>
    <row r="291" spans="1:3" x14ac:dyDescent="0.3">
      <c r="A291">
        <v>171550</v>
      </c>
      <c r="B291" t="s">
        <v>4951</v>
      </c>
      <c r="C291">
        <v>1</v>
      </c>
    </row>
    <row r="292" spans="1:3" x14ac:dyDescent="0.3">
      <c r="A292">
        <v>172100</v>
      </c>
      <c r="B292" t="s">
        <v>1400</v>
      </c>
      <c r="C292">
        <v>729</v>
      </c>
    </row>
    <row r="293" spans="1:3" x14ac:dyDescent="0.3">
      <c r="A293">
        <v>171380</v>
      </c>
      <c r="B293" t="s">
        <v>4957</v>
      </c>
      <c r="C293">
        <v>3</v>
      </c>
    </row>
    <row r="294" spans="1:3" x14ac:dyDescent="0.3">
      <c r="A294">
        <v>171575</v>
      </c>
      <c r="B294" t="s">
        <v>4949</v>
      </c>
      <c r="C294">
        <v>1</v>
      </c>
    </row>
    <row r="295" spans="1:3" x14ac:dyDescent="0.3">
      <c r="A295">
        <v>171610</v>
      </c>
      <c r="B295" t="s">
        <v>4948</v>
      </c>
      <c r="C295">
        <v>152</v>
      </c>
    </row>
    <row r="296" spans="1:3" x14ac:dyDescent="0.3">
      <c r="A296">
        <v>171620</v>
      </c>
      <c r="B296" t="s">
        <v>4947</v>
      </c>
      <c r="C296">
        <v>4</v>
      </c>
    </row>
    <row r="297" spans="1:3" x14ac:dyDescent="0.3">
      <c r="A297">
        <v>171650</v>
      </c>
      <c r="B297" t="s">
        <v>4945</v>
      </c>
      <c r="C297">
        <v>1</v>
      </c>
    </row>
    <row r="298" spans="1:3" x14ac:dyDescent="0.3">
      <c r="A298">
        <v>171660</v>
      </c>
      <c r="B298" t="s">
        <v>4944</v>
      </c>
      <c r="C298">
        <v>7</v>
      </c>
    </row>
    <row r="299" spans="1:3" x14ac:dyDescent="0.3">
      <c r="A299">
        <v>171700</v>
      </c>
      <c r="B299" t="s">
        <v>4941</v>
      </c>
      <c r="C299">
        <v>1</v>
      </c>
    </row>
    <row r="300" spans="1:3" x14ac:dyDescent="0.3">
      <c r="A300">
        <v>171720</v>
      </c>
      <c r="B300" t="s">
        <v>4940</v>
      </c>
      <c r="C300">
        <v>5</v>
      </c>
    </row>
    <row r="301" spans="1:3" x14ac:dyDescent="0.3">
      <c r="A301">
        <v>171750</v>
      </c>
      <c r="B301" t="s">
        <v>4939</v>
      </c>
      <c r="C301">
        <v>1</v>
      </c>
    </row>
    <row r="302" spans="1:3" x14ac:dyDescent="0.3">
      <c r="A302">
        <v>171780</v>
      </c>
      <c r="B302" t="s">
        <v>4938</v>
      </c>
      <c r="C302">
        <v>1</v>
      </c>
    </row>
    <row r="303" spans="1:3" x14ac:dyDescent="0.3">
      <c r="A303">
        <v>171790</v>
      </c>
      <c r="B303" t="s">
        <v>4937</v>
      </c>
      <c r="C303">
        <v>7</v>
      </c>
    </row>
    <row r="304" spans="1:3" x14ac:dyDescent="0.3">
      <c r="A304">
        <v>171820</v>
      </c>
      <c r="B304" t="s">
        <v>4935</v>
      </c>
      <c r="C304">
        <v>50</v>
      </c>
    </row>
    <row r="305" spans="1:3" x14ac:dyDescent="0.3">
      <c r="A305">
        <v>171830</v>
      </c>
      <c r="B305" t="s">
        <v>4934</v>
      </c>
      <c r="C305">
        <v>3</v>
      </c>
    </row>
    <row r="306" spans="1:3" x14ac:dyDescent="0.3">
      <c r="A306">
        <v>171840</v>
      </c>
      <c r="B306" t="s">
        <v>2368</v>
      </c>
      <c r="C306">
        <v>3</v>
      </c>
    </row>
    <row r="307" spans="1:3" x14ac:dyDescent="0.3">
      <c r="A307">
        <v>171845</v>
      </c>
      <c r="B307" t="s">
        <v>4933</v>
      </c>
      <c r="C307">
        <v>2</v>
      </c>
    </row>
    <row r="308" spans="1:3" x14ac:dyDescent="0.3">
      <c r="A308">
        <v>171855</v>
      </c>
      <c r="B308" t="s">
        <v>2636</v>
      </c>
      <c r="C308">
        <v>3</v>
      </c>
    </row>
    <row r="309" spans="1:3" x14ac:dyDescent="0.3">
      <c r="A309">
        <v>171870</v>
      </c>
      <c r="B309" t="s">
        <v>5480</v>
      </c>
      <c r="C309">
        <v>5</v>
      </c>
    </row>
    <row r="310" spans="1:3" x14ac:dyDescent="0.3">
      <c r="A310">
        <v>171875</v>
      </c>
      <c r="B310" t="s">
        <v>4929</v>
      </c>
      <c r="C310">
        <v>6</v>
      </c>
    </row>
    <row r="311" spans="1:3" x14ac:dyDescent="0.3">
      <c r="A311">
        <v>171880</v>
      </c>
      <c r="B311" t="s">
        <v>4928</v>
      </c>
      <c r="C311">
        <v>12</v>
      </c>
    </row>
    <row r="312" spans="1:3" x14ac:dyDescent="0.3">
      <c r="A312">
        <v>171886</v>
      </c>
      <c r="B312" t="s">
        <v>5481</v>
      </c>
      <c r="C312">
        <v>14</v>
      </c>
    </row>
    <row r="313" spans="1:3" x14ac:dyDescent="0.3">
      <c r="A313">
        <v>171888</v>
      </c>
      <c r="B313" t="s">
        <v>4925</v>
      </c>
      <c r="C313">
        <v>1</v>
      </c>
    </row>
    <row r="314" spans="1:3" x14ac:dyDescent="0.3">
      <c r="A314">
        <v>171890</v>
      </c>
      <c r="B314" t="s">
        <v>4923</v>
      </c>
      <c r="C314">
        <v>4</v>
      </c>
    </row>
    <row r="315" spans="1:3" x14ac:dyDescent="0.3">
      <c r="A315">
        <v>172000</v>
      </c>
      <c r="B315" t="s">
        <v>4921</v>
      </c>
      <c r="C315">
        <v>8</v>
      </c>
    </row>
    <row r="316" spans="1:3" x14ac:dyDescent="0.3">
      <c r="A316">
        <v>172010</v>
      </c>
      <c r="B316" t="s">
        <v>4920</v>
      </c>
      <c r="C316">
        <v>4</v>
      </c>
    </row>
    <row r="317" spans="1:3" x14ac:dyDescent="0.3">
      <c r="A317">
        <v>172020</v>
      </c>
      <c r="B317" t="s">
        <v>4918</v>
      </c>
      <c r="C317">
        <v>4</v>
      </c>
    </row>
    <row r="318" spans="1:3" x14ac:dyDescent="0.3">
      <c r="A318">
        <v>172030</v>
      </c>
      <c r="B318" t="s">
        <v>4916</v>
      </c>
      <c r="C318">
        <v>7</v>
      </c>
    </row>
    <row r="319" spans="1:3" x14ac:dyDescent="0.3">
      <c r="A319">
        <v>172065</v>
      </c>
      <c r="B319" t="s">
        <v>4914</v>
      </c>
      <c r="C319">
        <v>6</v>
      </c>
    </row>
    <row r="320" spans="1:3" x14ac:dyDescent="0.3">
      <c r="A320">
        <v>172080</v>
      </c>
      <c r="B320" t="s">
        <v>4913</v>
      </c>
      <c r="C320">
        <v>8</v>
      </c>
    </row>
    <row r="321" spans="1:3" x14ac:dyDescent="0.3">
      <c r="A321">
        <v>172090</v>
      </c>
      <c r="B321" t="s">
        <v>4911</v>
      </c>
      <c r="C321">
        <v>12</v>
      </c>
    </row>
    <row r="322" spans="1:3" x14ac:dyDescent="0.3">
      <c r="A322">
        <v>172093</v>
      </c>
      <c r="B322" t="s">
        <v>4910</v>
      </c>
      <c r="C322">
        <v>8</v>
      </c>
    </row>
    <row r="323" spans="1:3" x14ac:dyDescent="0.3">
      <c r="A323">
        <v>172097</v>
      </c>
      <c r="B323" t="s">
        <v>4909</v>
      </c>
      <c r="C323">
        <v>2</v>
      </c>
    </row>
    <row r="324" spans="1:3" x14ac:dyDescent="0.3">
      <c r="A324">
        <v>172110</v>
      </c>
      <c r="B324" t="s">
        <v>4908</v>
      </c>
      <c r="C324">
        <v>1</v>
      </c>
    </row>
    <row r="325" spans="1:3" x14ac:dyDescent="0.3">
      <c r="A325">
        <v>172120</v>
      </c>
      <c r="B325" t="s">
        <v>4907</v>
      </c>
      <c r="C325">
        <v>23</v>
      </c>
    </row>
    <row r="326" spans="1:3" x14ac:dyDescent="0.3">
      <c r="A326">
        <v>172208</v>
      </c>
      <c r="B326" t="s">
        <v>4904</v>
      </c>
      <c r="C326">
        <v>1</v>
      </c>
    </row>
    <row r="327" spans="1:3" x14ac:dyDescent="0.3">
      <c r="A327">
        <v>172210</v>
      </c>
      <c r="B327" t="s">
        <v>4902</v>
      </c>
      <c r="C327">
        <v>6</v>
      </c>
    </row>
    <row r="328" spans="1:3" x14ac:dyDescent="0.3">
      <c r="A328">
        <v>210030</v>
      </c>
      <c r="B328" t="s">
        <v>4897</v>
      </c>
      <c r="C328">
        <v>1</v>
      </c>
    </row>
    <row r="329" spans="1:3" x14ac:dyDescent="0.3">
      <c r="A329">
        <v>210047</v>
      </c>
      <c r="B329" t="s">
        <v>4894</v>
      </c>
      <c r="C329">
        <v>6</v>
      </c>
    </row>
    <row r="330" spans="1:3" x14ac:dyDescent="0.3">
      <c r="A330">
        <v>210050</v>
      </c>
      <c r="B330" t="s">
        <v>4893</v>
      </c>
      <c r="C330">
        <v>31</v>
      </c>
    </row>
    <row r="331" spans="1:3" x14ac:dyDescent="0.3">
      <c r="A331">
        <v>210060</v>
      </c>
      <c r="B331" t="s">
        <v>4891</v>
      </c>
      <c r="C331">
        <v>11</v>
      </c>
    </row>
    <row r="332" spans="1:3" x14ac:dyDescent="0.3">
      <c r="A332">
        <v>210080</v>
      </c>
      <c r="B332" t="s">
        <v>4889</v>
      </c>
      <c r="C332">
        <v>7</v>
      </c>
    </row>
    <row r="333" spans="1:3" x14ac:dyDescent="0.3">
      <c r="A333">
        <v>210095</v>
      </c>
      <c r="B333" t="s">
        <v>4885</v>
      </c>
      <c r="C333">
        <v>6</v>
      </c>
    </row>
    <row r="334" spans="1:3" x14ac:dyDescent="0.3">
      <c r="A334">
        <v>210120</v>
      </c>
      <c r="B334" t="s">
        <v>4882</v>
      </c>
      <c r="C334">
        <v>5</v>
      </c>
    </row>
    <row r="335" spans="1:3" x14ac:dyDescent="0.3">
      <c r="A335">
        <v>210125</v>
      </c>
      <c r="B335" t="s">
        <v>4881</v>
      </c>
      <c r="C335">
        <v>26</v>
      </c>
    </row>
    <row r="336" spans="1:3" x14ac:dyDescent="0.3">
      <c r="A336">
        <v>210140</v>
      </c>
      <c r="B336" t="s">
        <v>4878</v>
      </c>
      <c r="C336">
        <v>168</v>
      </c>
    </row>
    <row r="337" spans="1:3" x14ac:dyDescent="0.3">
      <c r="A337">
        <v>210150</v>
      </c>
      <c r="B337" t="s">
        <v>4877</v>
      </c>
      <c r="C337">
        <v>1</v>
      </c>
    </row>
    <row r="338" spans="1:3" x14ac:dyDescent="0.3">
      <c r="A338">
        <v>210160</v>
      </c>
      <c r="B338" t="s">
        <v>4876</v>
      </c>
      <c r="C338">
        <v>440</v>
      </c>
    </row>
    <row r="339" spans="1:3" x14ac:dyDescent="0.3">
      <c r="A339">
        <v>210193</v>
      </c>
      <c r="B339" t="s">
        <v>4870</v>
      </c>
      <c r="C339">
        <v>3</v>
      </c>
    </row>
    <row r="340" spans="1:3" x14ac:dyDescent="0.3">
      <c r="A340">
        <v>210203</v>
      </c>
      <c r="B340" t="s">
        <v>5457</v>
      </c>
      <c r="C340">
        <v>2</v>
      </c>
    </row>
    <row r="341" spans="1:3" x14ac:dyDescent="0.3">
      <c r="A341">
        <v>210207</v>
      </c>
      <c r="B341" t="s">
        <v>4867</v>
      </c>
      <c r="C341">
        <v>7</v>
      </c>
    </row>
    <row r="342" spans="1:3" x14ac:dyDescent="0.3">
      <c r="A342">
        <v>210232</v>
      </c>
      <c r="B342" t="s">
        <v>4862</v>
      </c>
      <c r="C342">
        <v>2</v>
      </c>
    </row>
    <row r="343" spans="1:3" x14ac:dyDescent="0.3">
      <c r="A343">
        <v>210235</v>
      </c>
      <c r="B343" t="s">
        <v>4861</v>
      </c>
      <c r="C343">
        <v>7</v>
      </c>
    </row>
    <row r="344" spans="1:3" x14ac:dyDescent="0.3">
      <c r="A344">
        <v>210255</v>
      </c>
      <c r="B344" t="s">
        <v>4857</v>
      </c>
      <c r="C344">
        <v>7</v>
      </c>
    </row>
    <row r="345" spans="1:3" x14ac:dyDescent="0.3">
      <c r="A345">
        <v>210275</v>
      </c>
      <c r="B345" t="s">
        <v>4854</v>
      </c>
      <c r="C345">
        <v>1</v>
      </c>
    </row>
    <row r="346" spans="1:3" x14ac:dyDescent="0.3">
      <c r="A346">
        <v>210280</v>
      </c>
      <c r="B346" t="s">
        <v>4853</v>
      </c>
      <c r="C346">
        <v>16</v>
      </c>
    </row>
    <row r="347" spans="1:3" x14ac:dyDescent="0.3">
      <c r="A347">
        <v>210290</v>
      </c>
      <c r="B347" t="s">
        <v>4852</v>
      </c>
      <c r="C347">
        <v>2</v>
      </c>
    </row>
    <row r="348" spans="1:3" x14ac:dyDescent="0.3">
      <c r="A348">
        <v>210300</v>
      </c>
      <c r="B348" t="s">
        <v>4851</v>
      </c>
      <c r="C348">
        <v>8</v>
      </c>
    </row>
    <row r="349" spans="1:3" x14ac:dyDescent="0.3">
      <c r="A349">
        <v>210317</v>
      </c>
      <c r="B349" t="s">
        <v>4848</v>
      </c>
      <c r="C349">
        <v>1</v>
      </c>
    </row>
    <row r="350" spans="1:3" x14ac:dyDescent="0.3">
      <c r="A350">
        <v>210320</v>
      </c>
      <c r="B350" t="s">
        <v>4847</v>
      </c>
      <c r="C350">
        <v>10</v>
      </c>
    </row>
    <row r="351" spans="1:3" x14ac:dyDescent="0.3">
      <c r="A351">
        <v>210330</v>
      </c>
      <c r="B351" t="s">
        <v>4845</v>
      </c>
      <c r="C351">
        <v>1</v>
      </c>
    </row>
    <row r="352" spans="1:3" x14ac:dyDescent="0.3">
      <c r="A352">
        <v>210350</v>
      </c>
      <c r="B352" t="s">
        <v>855</v>
      </c>
      <c r="C352">
        <v>18</v>
      </c>
    </row>
    <row r="353" spans="1:3" x14ac:dyDescent="0.3">
      <c r="A353">
        <v>210370</v>
      </c>
      <c r="B353" t="s">
        <v>4841</v>
      </c>
      <c r="C353">
        <v>12</v>
      </c>
    </row>
    <row r="354" spans="1:3" x14ac:dyDescent="0.3">
      <c r="A354">
        <v>210405</v>
      </c>
      <c r="B354" t="s">
        <v>4837</v>
      </c>
      <c r="C354">
        <v>11</v>
      </c>
    </row>
    <row r="355" spans="1:3" x14ac:dyDescent="0.3">
      <c r="A355">
        <v>210407</v>
      </c>
      <c r="B355" t="s">
        <v>4836</v>
      </c>
      <c r="C355">
        <v>18</v>
      </c>
    </row>
    <row r="356" spans="1:3" x14ac:dyDescent="0.3">
      <c r="A356">
        <v>210409</v>
      </c>
      <c r="B356" t="s">
        <v>4834</v>
      </c>
      <c r="C356">
        <v>82</v>
      </c>
    </row>
    <row r="357" spans="1:3" x14ac:dyDescent="0.3">
      <c r="A357">
        <v>210410</v>
      </c>
      <c r="B357" t="s">
        <v>5596</v>
      </c>
      <c r="C357">
        <v>139</v>
      </c>
    </row>
    <row r="358" spans="1:3" x14ac:dyDescent="0.3">
      <c r="A358">
        <v>210420</v>
      </c>
      <c r="B358" t="s">
        <v>4832</v>
      </c>
      <c r="C358">
        <v>1</v>
      </c>
    </row>
    <row r="359" spans="1:3" x14ac:dyDescent="0.3">
      <c r="A359">
        <v>210455</v>
      </c>
      <c r="B359" t="s">
        <v>4828</v>
      </c>
      <c r="C359">
        <v>15</v>
      </c>
    </row>
    <row r="360" spans="1:3" x14ac:dyDescent="0.3">
      <c r="A360">
        <v>210462</v>
      </c>
      <c r="B360" t="s">
        <v>4826</v>
      </c>
      <c r="C360">
        <v>1</v>
      </c>
    </row>
    <row r="361" spans="1:3" x14ac:dyDescent="0.3">
      <c r="A361">
        <v>210500</v>
      </c>
      <c r="B361" t="s">
        <v>4820</v>
      </c>
      <c r="C361">
        <v>2</v>
      </c>
    </row>
    <row r="362" spans="1:3" x14ac:dyDescent="0.3">
      <c r="A362">
        <v>210515</v>
      </c>
      <c r="B362" t="s">
        <v>4818</v>
      </c>
      <c r="C362">
        <v>1</v>
      </c>
    </row>
    <row r="363" spans="1:3" x14ac:dyDescent="0.3">
      <c r="A363">
        <v>210520</v>
      </c>
      <c r="B363" t="s">
        <v>4817</v>
      </c>
      <c r="C363">
        <v>1</v>
      </c>
    </row>
    <row r="364" spans="1:3" x14ac:dyDescent="0.3">
      <c r="A364">
        <v>210530</v>
      </c>
      <c r="B364" t="s">
        <v>4816</v>
      </c>
      <c r="C364">
        <v>31</v>
      </c>
    </row>
    <row r="365" spans="1:3" x14ac:dyDescent="0.3">
      <c r="A365">
        <v>210540</v>
      </c>
      <c r="B365" t="s">
        <v>4814</v>
      </c>
      <c r="C365">
        <v>17</v>
      </c>
    </row>
    <row r="366" spans="1:3" x14ac:dyDescent="0.3">
      <c r="A366">
        <v>210542</v>
      </c>
      <c r="B366" t="s">
        <v>4813</v>
      </c>
      <c r="C366">
        <v>16</v>
      </c>
    </row>
    <row r="367" spans="1:3" x14ac:dyDescent="0.3">
      <c r="A367">
        <v>210545</v>
      </c>
      <c r="B367" t="s">
        <v>3903</v>
      </c>
      <c r="C367">
        <v>1</v>
      </c>
    </row>
    <row r="368" spans="1:3" x14ac:dyDescent="0.3">
      <c r="A368">
        <v>210550</v>
      </c>
      <c r="B368" t="s">
        <v>4811</v>
      </c>
      <c r="C368">
        <v>1</v>
      </c>
    </row>
    <row r="369" spans="1:3" x14ac:dyDescent="0.3">
      <c r="A369">
        <v>210560</v>
      </c>
      <c r="B369" t="s">
        <v>4810</v>
      </c>
      <c r="C369">
        <v>2</v>
      </c>
    </row>
    <row r="370" spans="1:3" x14ac:dyDescent="0.3">
      <c r="A370">
        <v>210570</v>
      </c>
      <c r="B370" t="s">
        <v>4808</v>
      </c>
      <c r="C370">
        <v>20</v>
      </c>
    </row>
    <row r="371" spans="1:3" x14ac:dyDescent="0.3">
      <c r="A371">
        <v>210592</v>
      </c>
      <c r="B371" t="s">
        <v>4805</v>
      </c>
      <c r="C371">
        <v>2</v>
      </c>
    </row>
    <row r="372" spans="1:3" x14ac:dyDescent="0.3">
      <c r="A372">
        <v>210596</v>
      </c>
      <c r="B372" t="s">
        <v>4803</v>
      </c>
      <c r="C372">
        <v>3</v>
      </c>
    </row>
    <row r="373" spans="1:3" x14ac:dyDescent="0.3">
      <c r="A373">
        <v>210598</v>
      </c>
      <c r="B373" t="s">
        <v>4802</v>
      </c>
      <c r="C373">
        <v>14</v>
      </c>
    </row>
    <row r="374" spans="1:3" x14ac:dyDescent="0.3">
      <c r="A374">
        <v>210610</v>
      </c>
      <c r="B374" t="s">
        <v>4800</v>
      </c>
      <c r="C374">
        <v>4</v>
      </c>
    </row>
    <row r="375" spans="1:3" x14ac:dyDescent="0.3">
      <c r="A375">
        <v>210630</v>
      </c>
      <c r="B375" t="s">
        <v>4798</v>
      </c>
      <c r="C375">
        <v>1</v>
      </c>
    </row>
    <row r="376" spans="1:3" x14ac:dyDescent="0.3">
      <c r="A376">
        <v>210660</v>
      </c>
      <c r="B376" t="s">
        <v>4792</v>
      </c>
      <c r="C376">
        <v>3</v>
      </c>
    </row>
    <row r="377" spans="1:3" x14ac:dyDescent="0.3">
      <c r="A377">
        <v>210675</v>
      </c>
      <c r="B377" t="s">
        <v>4789</v>
      </c>
      <c r="C377">
        <v>1</v>
      </c>
    </row>
    <row r="378" spans="1:3" x14ac:dyDescent="0.3">
      <c r="A378">
        <v>210700</v>
      </c>
      <c r="B378" t="s">
        <v>4786</v>
      </c>
      <c r="C378">
        <v>6</v>
      </c>
    </row>
    <row r="379" spans="1:3" x14ac:dyDescent="0.3">
      <c r="A379">
        <v>210725</v>
      </c>
      <c r="B379" t="s">
        <v>4783</v>
      </c>
      <c r="C379">
        <v>34</v>
      </c>
    </row>
    <row r="380" spans="1:3" x14ac:dyDescent="0.3">
      <c r="A380">
        <v>210740</v>
      </c>
      <c r="B380" t="s">
        <v>5597</v>
      </c>
      <c r="C380">
        <v>1</v>
      </c>
    </row>
    <row r="381" spans="1:3" x14ac:dyDescent="0.3">
      <c r="A381">
        <v>210770</v>
      </c>
      <c r="B381" t="s">
        <v>4776</v>
      </c>
      <c r="C381">
        <v>3</v>
      </c>
    </row>
    <row r="382" spans="1:3" x14ac:dyDescent="0.3">
      <c r="A382">
        <v>210790</v>
      </c>
      <c r="B382" t="s">
        <v>4774</v>
      </c>
      <c r="C382">
        <v>1</v>
      </c>
    </row>
    <row r="383" spans="1:3" x14ac:dyDescent="0.3">
      <c r="A383">
        <v>210800</v>
      </c>
      <c r="B383" t="s">
        <v>4773</v>
      </c>
      <c r="C383">
        <v>38</v>
      </c>
    </row>
    <row r="384" spans="1:3" x14ac:dyDescent="0.3">
      <c r="A384">
        <v>210810</v>
      </c>
      <c r="B384" t="s">
        <v>4771</v>
      </c>
      <c r="C384">
        <v>1</v>
      </c>
    </row>
    <row r="385" spans="1:3" x14ac:dyDescent="0.3">
      <c r="A385">
        <v>210820</v>
      </c>
      <c r="B385" t="s">
        <v>4770</v>
      </c>
      <c r="C385">
        <v>2</v>
      </c>
    </row>
    <row r="386" spans="1:3" x14ac:dyDescent="0.3">
      <c r="A386">
        <v>210845</v>
      </c>
      <c r="B386" t="s">
        <v>4766</v>
      </c>
      <c r="C386">
        <v>1</v>
      </c>
    </row>
    <row r="387" spans="1:3" x14ac:dyDescent="0.3">
      <c r="A387">
        <v>210890</v>
      </c>
      <c r="B387" t="s">
        <v>4761</v>
      </c>
      <c r="C387">
        <v>2</v>
      </c>
    </row>
    <row r="388" spans="1:3" x14ac:dyDescent="0.3">
      <c r="A388">
        <v>210900</v>
      </c>
      <c r="B388" t="s">
        <v>4760</v>
      </c>
      <c r="C388">
        <v>1</v>
      </c>
    </row>
    <row r="389" spans="1:3" x14ac:dyDescent="0.3">
      <c r="A389">
        <v>210910</v>
      </c>
      <c r="B389" t="s">
        <v>3351</v>
      </c>
      <c r="C389">
        <v>1</v>
      </c>
    </row>
    <row r="390" spans="1:3" x14ac:dyDescent="0.3">
      <c r="A390">
        <v>210927</v>
      </c>
      <c r="B390" t="s">
        <v>4757</v>
      </c>
      <c r="C390">
        <v>26</v>
      </c>
    </row>
    <row r="391" spans="1:3" x14ac:dyDescent="0.3">
      <c r="A391">
        <v>210950</v>
      </c>
      <c r="B391" t="s">
        <v>4038</v>
      </c>
      <c r="C391">
        <v>12</v>
      </c>
    </row>
    <row r="392" spans="1:3" x14ac:dyDescent="0.3">
      <c r="A392">
        <v>210960</v>
      </c>
      <c r="B392" t="s">
        <v>4752</v>
      </c>
      <c r="C392">
        <v>32</v>
      </c>
    </row>
    <row r="393" spans="1:3" x14ac:dyDescent="0.3">
      <c r="A393">
        <v>210970</v>
      </c>
      <c r="B393" t="s">
        <v>4751</v>
      </c>
      <c r="C393">
        <v>2</v>
      </c>
    </row>
    <row r="394" spans="1:3" x14ac:dyDescent="0.3">
      <c r="A394">
        <v>210990</v>
      </c>
      <c r="B394" t="s">
        <v>1328</v>
      </c>
      <c r="C394">
        <v>3</v>
      </c>
    </row>
    <row r="395" spans="1:3" x14ac:dyDescent="0.3">
      <c r="A395">
        <v>211020</v>
      </c>
      <c r="B395" t="s">
        <v>4028</v>
      </c>
      <c r="C395">
        <v>4</v>
      </c>
    </row>
    <row r="396" spans="1:3" x14ac:dyDescent="0.3">
      <c r="A396">
        <v>211070</v>
      </c>
      <c r="B396" t="s">
        <v>4741</v>
      </c>
      <c r="C396">
        <v>5</v>
      </c>
    </row>
    <row r="397" spans="1:3" x14ac:dyDescent="0.3">
      <c r="A397">
        <v>211085</v>
      </c>
      <c r="B397" t="s">
        <v>4739</v>
      </c>
      <c r="C397">
        <v>2</v>
      </c>
    </row>
    <row r="398" spans="1:3" x14ac:dyDescent="0.3">
      <c r="A398">
        <v>211090</v>
      </c>
      <c r="B398" t="s">
        <v>4738</v>
      </c>
      <c r="C398">
        <v>10</v>
      </c>
    </row>
    <row r="399" spans="1:3" x14ac:dyDescent="0.3">
      <c r="A399">
        <v>211105</v>
      </c>
      <c r="B399" t="s">
        <v>2538</v>
      </c>
      <c r="C399">
        <v>8</v>
      </c>
    </row>
    <row r="400" spans="1:3" x14ac:dyDescent="0.3">
      <c r="A400">
        <v>211110</v>
      </c>
      <c r="B400" t="s">
        <v>5487</v>
      </c>
      <c r="C400">
        <v>1</v>
      </c>
    </row>
    <row r="401" spans="1:3" x14ac:dyDescent="0.3">
      <c r="A401">
        <v>211120</v>
      </c>
      <c r="B401" t="s">
        <v>4734</v>
      </c>
      <c r="C401">
        <v>1</v>
      </c>
    </row>
    <row r="402" spans="1:3" x14ac:dyDescent="0.3">
      <c r="A402">
        <v>211130</v>
      </c>
      <c r="B402" t="s">
        <v>4732</v>
      </c>
      <c r="C402">
        <v>859</v>
      </c>
    </row>
    <row r="403" spans="1:3" x14ac:dyDescent="0.3">
      <c r="A403">
        <v>211140</v>
      </c>
      <c r="B403" t="s">
        <v>4731</v>
      </c>
      <c r="C403">
        <v>2</v>
      </c>
    </row>
    <row r="404" spans="1:3" x14ac:dyDescent="0.3">
      <c r="A404">
        <v>211150</v>
      </c>
      <c r="B404" t="s">
        <v>4730</v>
      </c>
      <c r="C404">
        <v>9</v>
      </c>
    </row>
    <row r="405" spans="1:3" x14ac:dyDescent="0.3">
      <c r="A405">
        <v>211153</v>
      </c>
      <c r="B405" t="s">
        <v>4729</v>
      </c>
      <c r="C405">
        <v>1</v>
      </c>
    </row>
    <row r="406" spans="1:3" x14ac:dyDescent="0.3">
      <c r="A406">
        <v>211157</v>
      </c>
      <c r="B406" t="s">
        <v>5598</v>
      </c>
      <c r="C406">
        <v>129</v>
      </c>
    </row>
    <row r="407" spans="1:3" x14ac:dyDescent="0.3">
      <c r="A407">
        <v>211160</v>
      </c>
      <c r="B407" t="s">
        <v>5488</v>
      </c>
      <c r="C407">
        <v>8</v>
      </c>
    </row>
    <row r="408" spans="1:3" x14ac:dyDescent="0.3">
      <c r="A408">
        <v>211172</v>
      </c>
      <c r="B408" t="s">
        <v>4724</v>
      </c>
      <c r="C408">
        <v>7</v>
      </c>
    </row>
    <row r="409" spans="1:3" x14ac:dyDescent="0.3">
      <c r="A409">
        <v>211176</v>
      </c>
      <c r="B409" t="s">
        <v>5489</v>
      </c>
      <c r="C409">
        <v>5</v>
      </c>
    </row>
    <row r="410" spans="1:3" x14ac:dyDescent="0.3">
      <c r="A410">
        <v>211180</v>
      </c>
      <c r="B410" t="s">
        <v>4190</v>
      </c>
      <c r="C410">
        <v>29</v>
      </c>
    </row>
    <row r="411" spans="1:3" x14ac:dyDescent="0.3">
      <c r="A411">
        <v>211200</v>
      </c>
      <c r="B411" t="s">
        <v>4718</v>
      </c>
      <c r="C411">
        <v>96</v>
      </c>
    </row>
    <row r="412" spans="1:3" x14ac:dyDescent="0.3">
      <c r="A412">
        <v>211220</v>
      </c>
      <c r="B412" t="s">
        <v>4716</v>
      </c>
      <c r="C412">
        <v>8</v>
      </c>
    </row>
    <row r="413" spans="1:3" x14ac:dyDescent="0.3">
      <c r="A413">
        <v>211223</v>
      </c>
      <c r="B413" t="s">
        <v>4715</v>
      </c>
      <c r="C413">
        <v>5</v>
      </c>
    </row>
    <row r="414" spans="1:3" x14ac:dyDescent="0.3">
      <c r="A414">
        <v>211245</v>
      </c>
      <c r="B414" t="s">
        <v>4711</v>
      </c>
      <c r="C414">
        <v>6</v>
      </c>
    </row>
    <row r="415" spans="1:3" x14ac:dyDescent="0.3">
      <c r="A415">
        <v>211250</v>
      </c>
      <c r="B415" t="s">
        <v>4710</v>
      </c>
      <c r="C415">
        <v>5</v>
      </c>
    </row>
    <row r="416" spans="1:3" x14ac:dyDescent="0.3">
      <c r="A416">
        <v>211400</v>
      </c>
      <c r="B416" t="s">
        <v>5491</v>
      </c>
      <c r="C416">
        <v>18</v>
      </c>
    </row>
    <row r="417" spans="1:3" x14ac:dyDescent="0.3">
      <c r="A417">
        <v>220005</v>
      </c>
      <c r="B417" t="s">
        <v>4702</v>
      </c>
      <c r="C417">
        <v>16</v>
      </c>
    </row>
    <row r="418" spans="1:3" x14ac:dyDescent="0.3">
      <c r="A418">
        <v>220010</v>
      </c>
      <c r="B418" t="s">
        <v>4701</v>
      </c>
      <c r="C418">
        <v>1</v>
      </c>
    </row>
    <row r="419" spans="1:3" x14ac:dyDescent="0.3">
      <c r="A419">
        <v>220020</v>
      </c>
      <c r="B419" t="s">
        <v>3814</v>
      </c>
      <c r="C419">
        <v>12</v>
      </c>
    </row>
    <row r="420" spans="1:3" x14ac:dyDescent="0.3">
      <c r="A420">
        <v>220025</v>
      </c>
      <c r="B420" t="s">
        <v>4700</v>
      </c>
      <c r="C420">
        <v>84</v>
      </c>
    </row>
    <row r="421" spans="1:3" x14ac:dyDescent="0.3">
      <c r="A421">
        <v>220027</v>
      </c>
      <c r="B421" t="s">
        <v>4699</v>
      </c>
      <c r="C421">
        <v>39</v>
      </c>
    </row>
    <row r="422" spans="1:3" x14ac:dyDescent="0.3">
      <c r="A422">
        <v>220030</v>
      </c>
      <c r="B422" t="s">
        <v>4698</v>
      </c>
      <c r="C422">
        <v>4</v>
      </c>
    </row>
    <row r="423" spans="1:3" x14ac:dyDescent="0.3">
      <c r="A423">
        <v>220040</v>
      </c>
      <c r="B423" t="s">
        <v>4697</v>
      </c>
      <c r="C423">
        <v>3</v>
      </c>
    </row>
    <row r="424" spans="1:3" x14ac:dyDescent="0.3">
      <c r="A424">
        <v>220045</v>
      </c>
      <c r="B424" t="s">
        <v>4696</v>
      </c>
      <c r="C424">
        <v>1</v>
      </c>
    </row>
    <row r="425" spans="1:3" x14ac:dyDescent="0.3">
      <c r="A425">
        <v>220080</v>
      </c>
      <c r="B425" t="s">
        <v>4692</v>
      </c>
      <c r="C425">
        <v>1</v>
      </c>
    </row>
    <row r="426" spans="1:3" x14ac:dyDescent="0.3">
      <c r="A426">
        <v>220100</v>
      </c>
      <c r="B426" t="s">
        <v>4689</v>
      </c>
      <c r="C426">
        <v>4</v>
      </c>
    </row>
    <row r="427" spans="1:3" x14ac:dyDescent="0.3">
      <c r="A427">
        <v>220115</v>
      </c>
      <c r="B427" t="s">
        <v>4686</v>
      </c>
      <c r="C427">
        <v>41</v>
      </c>
    </row>
    <row r="428" spans="1:3" x14ac:dyDescent="0.3">
      <c r="A428">
        <v>220120</v>
      </c>
      <c r="B428" t="s">
        <v>4684</v>
      </c>
      <c r="C428">
        <v>11</v>
      </c>
    </row>
    <row r="429" spans="1:3" x14ac:dyDescent="0.3">
      <c r="A429">
        <v>220130</v>
      </c>
      <c r="B429" t="s">
        <v>4683</v>
      </c>
      <c r="C429">
        <v>5</v>
      </c>
    </row>
    <row r="430" spans="1:3" x14ac:dyDescent="0.3">
      <c r="A430">
        <v>220157</v>
      </c>
      <c r="B430" t="s">
        <v>4680</v>
      </c>
      <c r="C430">
        <v>29</v>
      </c>
    </row>
    <row r="431" spans="1:3" x14ac:dyDescent="0.3">
      <c r="A431">
        <v>220160</v>
      </c>
      <c r="B431" t="s">
        <v>4679</v>
      </c>
      <c r="C431">
        <v>3</v>
      </c>
    </row>
    <row r="432" spans="1:3" x14ac:dyDescent="0.3">
      <c r="A432">
        <v>220173</v>
      </c>
      <c r="B432" t="s">
        <v>4677</v>
      </c>
      <c r="C432">
        <v>2</v>
      </c>
    </row>
    <row r="433" spans="1:3" x14ac:dyDescent="0.3">
      <c r="A433">
        <v>220190</v>
      </c>
      <c r="B433" t="s">
        <v>917</v>
      </c>
      <c r="C433">
        <v>48</v>
      </c>
    </row>
    <row r="434" spans="1:3" x14ac:dyDescent="0.3">
      <c r="A434">
        <v>220202</v>
      </c>
      <c r="B434" t="s">
        <v>5599</v>
      </c>
      <c r="C434">
        <v>38</v>
      </c>
    </row>
    <row r="435" spans="1:3" x14ac:dyDescent="0.3">
      <c r="A435">
        <v>220210</v>
      </c>
      <c r="B435" t="s">
        <v>4664</v>
      </c>
      <c r="C435">
        <v>1</v>
      </c>
    </row>
    <row r="436" spans="1:3" x14ac:dyDescent="0.3">
      <c r="A436">
        <v>220213</v>
      </c>
      <c r="B436" t="s">
        <v>4662</v>
      </c>
      <c r="C436">
        <v>1</v>
      </c>
    </row>
    <row r="437" spans="1:3" x14ac:dyDescent="0.3">
      <c r="A437">
        <v>220220</v>
      </c>
      <c r="B437" t="s">
        <v>4660</v>
      </c>
      <c r="C437">
        <v>6</v>
      </c>
    </row>
    <row r="438" spans="1:3" x14ac:dyDescent="0.3">
      <c r="A438">
        <v>220230</v>
      </c>
      <c r="B438" t="s">
        <v>4658</v>
      </c>
      <c r="C438">
        <v>1</v>
      </c>
    </row>
    <row r="439" spans="1:3" x14ac:dyDescent="0.3">
      <c r="A439">
        <v>220240</v>
      </c>
      <c r="B439" t="s">
        <v>4657</v>
      </c>
      <c r="C439">
        <v>3</v>
      </c>
    </row>
    <row r="440" spans="1:3" x14ac:dyDescent="0.3">
      <c r="A440">
        <v>220260</v>
      </c>
      <c r="B440" t="s">
        <v>4653</v>
      </c>
      <c r="C440">
        <v>3</v>
      </c>
    </row>
    <row r="441" spans="1:3" x14ac:dyDescent="0.3">
      <c r="A441">
        <v>220271</v>
      </c>
      <c r="B441" t="s">
        <v>4650</v>
      </c>
      <c r="C441">
        <v>5</v>
      </c>
    </row>
    <row r="442" spans="1:3" x14ac:dyDescent="0.3">
      <c r="A442">
        <v>220272</v>
      </c>
      <c r="B442" t="s">
        <v>5600</v>
      </c>
      <c r="C442">
        <v>2</v>
      </c>
    </row>
    <row r="443" spans="1:3" x14ac:dyDescent="0.3">
      <c r="A443">
        <v>220273</v>
      </c>
      <c r="B443" t="s">
        <v>4648</v>
      </c>
      <c r="C443">
        <v>6</v>
      </c>
    </row>
    <row r="444" spans="1:3" x14ac:dyDescent="0.3">
      <c r="A444">
        <v>220280</v>
      </c>
      <c r="B444" t="s">
        <v>4645</v>
      </c>
      <c r="C444">
        <v>1</v>
      </c>
    </row>
    <row r="445" spans="1:3" x14ac:dyDescent="0.3">
      <c r="A445">
        <v>220290</v>
      </c>
      <c r="B445" t="s">
        <v>4643</v>
      </c>
      <c r="C445">
        <v>17</v>
      </c>
    </row>
    <row r="446" spans="1:3" x14ac:dyDescent="0.3">
      <c r="A446">
        <v>220300</v>
      </c>
      <c r="B446" t="s">
        <v>4642</v>
      </c>
      <c r="C446">
        <v>1</v>
      </c>
    </row>
    <row r="447" spans="1:3" x14ac:dyDescent="0.3">
      <c r="A447">
        <v>220320</v>
      </c>
      <c r="B447" t="s">
        <v>4640</v>
      </c>
      <c r="C447">
        <v>7</v>
      </c>
    </row>
    <row r="448" spans="1:3" x14ac:dyDescent="0.3">
      <c r="A448">
        <v>220327</v>
      </c>
      <c r="B448" t="s">
        <v>4637</v>
      </c>
      <c r="C448">
        <v>7</v>
      </c>
    </row>
    <row r="449" spans="1:3" x14ac:dyDescent="0.3">
      <c r="A449">
        <v>220350</v>
      </c>
      <c r="B449" t="s">
        <v>4631</v>
      </c>
      <c r="C449">
        <v>1</v>
      </c>
    </row>
    <row r="450" spans="1:3" x14ac:dyDescent="0.3">
      <c r="A450">
        <v>220370</v>
      </c>
      <c r="B450" t="s">
        <v>4629</v>
      </c>
      <c r="C450">
        <v>3</v>
      </c>
    </row>
    <row r="451" spans="1:3" x14ac:dyDescent="0.3">
      <c r="A451">
        <v>220390</v>
      </c>
      <c r="B451" t="s">
        <v>4625</v>
      </c>
      <c r="C451">
        <v>6</v>
      </c>
    </row>
    <row r="452" spans="1:3" x14ac:dyDescent="0.3">
      <c r="A452">
        <v>220410</v>
      </c>
      <c r="B452" t="s">
        <v>4623</v>
      </c>
      <c r="C452">
        <v>1</v>
      </c>
    </row>
    <row r="453" spans="1:3" x14ac:dyDescent="0.3">
      <c r="A453">
        <v>220415</v>
      </c>
      <c r="B453" t="s">
        <v>4622</v>
      </c>
      <c r="C453">
        <v>6</v>
      </c>
    </row>
    <row r="454" spans="1:3" x14ac:dyDescent="0.3">
      <c r="A454">
        <v>220430</v>
      </c>
      <c r="B454" t="s">
        <v>4620</v>
      </c>
      <c r="C454">
        <v>18</v>
      </c>
    </row>
    <row r="455" spans="1:3" x14ac:dyDescent="0.3">
      <c r="A455">
        <v>220435</v>
      </c>
      <c r="B455" t="s">
        <v>4619</v>
      </c>
      <c r="C455">
        <v>3</v>
      </c>
    </row>
    <row r="456" spans="1:3" x14ac:dyDescent="0.3">
      <c r="A456">
        <v>220440</v>
      </c>
      <c r="B456" t="s">
        <v>4618</v>
      </c>
      <c r="C456">
        <v>11</v>
      </c>
    </row>
    <row r="457" spans="1:3" x14ac:dyDescent="0.3">
      <c r="A457">
        <v>220450</v>
      </c>
      <c r="B457" t="s">
        <v>4617</v>
      </c>
      <c r="C457">
        <v>3</v>
      </c>
    </row>
    <row r="458" spans="1:3" x14ac:dyDescent="0.3">
      <c r="A458">
        <v>220490</v>
      </c>
      <c r="B458" t="s">
        <v>4611</v>
      </c>
      <c r="C458">
        <v>2</v>
      </c>
    </row>
    <row r="459" spans="1:3" x14ac:dyDescent="0.3">
      <c r="A459">
        <v>220500</v>
      </c>
      <c r="B459" t="s">
        <v>4610</v>
      </c>
      <c r="C459">
        <v>1</v>
      </c>
    </row>
    <row r="460" spans="1:3" x14ac:dyDescent="0.3">
      <c r="A460">
        <v>220515</v>
      </c>
      <c r="B460" t="s">
        <v>4608</v>
      </c>
      <c r="C460">
        <v>1</v>
      </c>
    </row>
    <row r="461" spans="1:3" x14ac:dyDescent="0.3">
      <c r="A461">
        <v>220520</v>
      </c>
      <c r="B461" t="s">
        <v>4607</v>
      </c>
      <c r="C461">
        <v>2</v>
      </c>
    </row>
    <row r="462" spans="1:3" x14ac:dyDescent="0.3">
      <c r="A462">
        <v>220535</v>
      </c>
      <c r="B462" t="s">
        <v>4603</v>
      </c>
      <c r="C462">
        <v>2</v>
      </c>
    </row>
    <row r="463" spans="1:3" x14ac:dyDescent="0.3">
      <c r="A463">
        <v>220550</v>
      </c>
      <c r="B463" t="s">
        <v>4600</v>
      </c>
      <c r="C463">
        <v>2</v>
      </c>
    </row>
    <row r="464" spans="1:3" x14ac:dyDescent="0.3">
      <c r="A464">
        <v>220552</v>
      </c>
      <c r="B464" t="s">
        <v>4598</v>
      </c>
      <c r="C464">
        <v>14</v>
      </c>
    </row>
    <row r="465" spans="1:3" x14ac:dyDescent="0.3">
      <c r="A465">
        <v>220557</v>
      </c>
      <c r="B465" t="s">
        <v>4594</v>
      </c>
      <c r="C465">
        <v>3</v>
      </c>
    </row>
    <row r="466" spans="1:3" x14ac:dyDescent="0.3">
      <c r="A466">
        <v>220556</v>
      </c>
      <c r="B466" t="s">
        <v>4595</v>
      </c>
      <c r="C466">
        <v>40</v>
      </c>
    </row>
    <row r="467" spans="1:3" x14ac:dyDescent="0.3">
      <c r="A467">
        <v>220590</v>
      </c>
      <c r="B467" t="s">
        <v>4587</v>
      </c>
      <c r="C467">
        <v>3</v>
      </c>
    </row>
    <row r="468" spans="1:3" x14ac:dyDescent="0.3">
      <c r="A468">
        <v>220595</v>
      </c>
      <c r="B468" t="s">
        <v>4586</v>
      </c>
      <c r="C468">
        <v>8</v>
      </c>
    </row>
    <row r="469" spans="1:3" x14ac:dyDescent="0.3">
      <c r="A469">
        <v>220600</v>
      </c>
      <c r="B469" t="s">
        <v>4585</v>
      </c>
      <c r="C469">
        <v>4</v>
      </c>
    </row>
    <row r="470" spans="1:3" x14ac:dyDescent="0.3">
      <c r="A470">
        <v>220610</v>
      </c>
      <c r="B470" t="s">
        <v>4583</v>
      </c>
      <c r="C470">
        <v>4</v>
      </c>
    </row>
    <row r="471" spans="1:3" x14ac:dyDescent="0.3">
      <c r="A471">
        <v>220630</v>
      </c>
      <c r="B471" t="s">
        <v>4581</v>
      </c>
      <c r="C471">
        <v>1</v>
      </c>
    </row>
    <row r="472" spans="1:3" x14ac:dyDescent="0.3">
      <c r="A472">
        <v>220635</v>
      </c>
      <c r="B472" t="s">
        <v>4580</v>
      </c>
      <c r="C472">
        <v>2</v>
      </c>
    </row>
    <row r="473" spans="1:3" x14ac:dyDescent="0.3">
      <c r="A473">
        <v>220640</v>
      </c>
      <c r="B473" t="s">
        <v>4579</v>
      </c>
      <c r="C473">
        <v>32</v>
      </c>
    </row>
    <row r="474" spans="1:3" x14ac:dyDescent="0.3">
      <c r="A474">
        <v>220650</v>
      </c>
      <c r="B474" t="s">
        <v>4578</v>
      </c>
      <c r="C474">
        <v>1</v>
      </c>
    </row>
    <row r="475" spans="1:3" x14ac:dyDescent="0.3">
      <c r="A475">
        <v>220660</v>
      </c>
      <c r="B475" t="s">
        <v>4577</v>
      </c>
      <c r="C475">
        <v>6</v>
      </c>
    </row>
    <row r="476" spans="1:3" x14ac:dyDescent="0.3">
      <c r="A476">
        <v>220667</v>
      </c>
      <c r="B476" t="s">
        <v>4575</v>
      </c>
      <c r="C476">
        <v>3</v>
      </c>
    </row>
    <row r="477" spans="1:3" x14ac:dyDescent="0.3">
      <c r="A477">
        <v>220672</v>
      </c>
      <c r="B477" t="s">
        <v>4572</v>
      </c>
      <c r="C477">
        <v>1</v>
      </c>
    </row>
    <row r="478" spans="1:3" x14ac:dyDescent="0.3">
      <c r="A478">
        <v>220680</v>
      </c>
      <c r="B478" t="s">
        <v>5459</v>
      </c>
      <c r="C478">
        <v>3</v>
      </c>
    </row>
    <row r="479" spans="1:3" x14ac:dyDescent="0.3">
      <c r="A479">
        <v>220690</v>
      </c>
      <c r="B479" t="s">
        <v>4569</v>
      </c>
      <c r="C479">
        <v>2</v>
      </c>
    </row>
    <row r="480" spans="1:3" x14ac:dyDescent="0.3">
      <c r="A480">
        <v>220695</v>
      </c>
      <c r="B480" t="s">
        <v>304</v>
      </c>
      <c r="C480">
        <v>4</v>
      </c>
    </row>
    <row r="481" spans="1:3" x14ac:dyDescent="0.3">
      <c r="A481">
        <v>220700</v>
      </c>
      <c r="B481" t="s">
        <v>4568</v>
      </c>
      <c r="C481">
        <v>36</v>
      </c>
    </row>
    <row r="482" spans="1:3" x14ac:dyDescent="0.3">
      <c r="A482">
        <v>220720</v>
      </c>
      <c r="B482" t="s">
        <v>4566</v>
      </c>
      <c r="C482">
        <v>1</v>
      </c>
    </row>
    <row r="483" spans="1:3" x14ac:dyDescent="0.3">
      <c r="A483">
        <v>220730</v>
      </c>
      <c r="B483" t="s">
        <v>4565</v>
      </c>
      <c r="C483">
        <v>2</v>
      </c>
    </row>
    <row r="484" spans="1:3" x14ac:dyDescent="0.3">
      <c r="A484">
        <v>220760</v>
      </c>
      <c r="B484" t="s">
        <v>4560</v>
      </c>
      <c r="C484">
        <v>11</v>
      </c>
    </row>
    <row r="485" spans="1:3" x14ac:dyDescent="0.3">
      <c r="A485">
        <v>220770</v>
      </c>
      <c r="B485" t="s">
        <v>4559</v>
      </c>
      <c r="C485">
        <v>44</v>
      </c>
    </row>
    <row r="486" spans="1:3" x14ac:dyDescent="0.3">
      <c r="A486">
        <v>220777</v>
      </c>
      <c r="B486" t="s">
        <v>4557</v>
      </c>
      <c r="C486">
        <v>16</v>
      </c>
    </row>
    <row r="487" spans="1:3" x14ac:dyDescent="0.3">
      <c r="A487">
        <v>220780</v>
      </c>
      <c r="B487" t="s">
        <v>4555</v>
      </c>
      <c r="C487">
        <v>44</v>
      </c>
    </row>
    <row r="488" spans="1:3" x14ac:dyDescent="0.3">
      <c r="A488">
        <v>220790</v>
      </c>
      <c r="B488" t="s">
        <v>5601</v>
      </c>
      <c r="C488">
        <v>51</v>
      </c>
    </row>
    <row r="489" spans="1:3" x14ac:dyDescent="0.3">
      <c r="A489">
        <v>220800</v>
      </c>
      <c r="B489" t="s">
        <v>4551</v>
      </c>
      <c r="C489">
        <v>16</v>
      </c>
    </row>
    <row r="490" spans="1:3" x14ac:dyDescent="0.3">
      <c r="A490">
        <v>220820</v>
      </c>
      <c r="B490" t="s">
        <v>5602</v>
      </c>
      <c r="C490">
        <v>4</v>
      </c>
    </row>
    <row r="491" spans="1:3" x14ac:dyDescent="0.3">
      <c r="A491">
        <v>220830</v>
      </c>
      <c r="B491" t="s">
        <v>4548</v>
      </c>
      <c r="C491">
        <v>2</v>
      </c>
    </row>
    <row r="492" spans="1:3" x14ac:dyDescent="0.3">
      <c r="A492">
        <v>220840</v>
      </c>
      <c r="B492" t="s">
        <v>4547</v>
      </c>
      <c r="C492">
        <v>6</v>
      </c>
    </row>
    <row r="493" spans="1:3" x14ac:dyDescent="0.3">
      <c r="A493">
        <v>220865</v>
      </c>
      <c r="B493" t="s">
        <v>4543</v>
      </c>
      <c r="C493">
        <v>46</v>
      </c>
    </row>
    <row r="494" spans="1:3" x14ac:dyDescent="0.3">
      <c r="A494">
        <v>220880</v>
      </c>
      <c r="B494" t="s">
        <v>4541</v>
      </c>
      <c r="C494">
        <v>7</v>
      </c>
    </row>
    <row r="495" spans="1:3" x14ac:dyDescent="0.3">
      <c r="A495">
        <v>220890</v>
      </c>
      <c r="B495" t="s">
        <v>4538</v>
      </c>
      <c r="C495">
        <v>72</v>
      </c>
    </row>
    <row r="496" spans="1:3" x14ac:dyDescent="0.3">
      <c r="A496">
        <v>220920</v>
      </c>
      <c r="B496" t="s">
        <v>3852</v>
      </c>
      <c r="C496">
        <v>34</v>
      </c>
    </row>
    <row r="497" spans="1:3" x14ac:dyDescent="0.3">
      <c r="A497">
        <v>220940</v>
      </c>
      <c r="B497" t="s">
        <v>4531</v>
      </c>
      <c r="C497">
        <v>24</v>
      </c>
    </row>
    <row r="498" spans="1:3" x14ac:dyDescent="0.3">
      <c r="A498">
        <v>220975</v>
      </c>
      <c r="B498" t="s">
        <v>4524</v>
      </c>
      <c r="C498">
        <v>1</v>
      </c>
    </row>
    <row r="499" spans="1:3" x14ac:dyDescent="0.3">
      <c r="A499">
        <v>220997</v>
      </c>
      <c r="B499" t="s">
        <v>4518</v>
      </c>
      <c r="C499">
        <v>3</v>
      </c>
    </row>
    <row r="500" spans="1:3" x14ac:dyDescent="0.3">
      <c r="A500">
        <v>221000</v>
      </c>
      <c r="B500" t="s">
        <v>4517</v>
      </c>
      <c r="C500">
        <v>1</v>
      </c>
    </row>
    <row r="501" spans="1:3" x14ac:dyDescent="0.3">
      <c r="A501">
        <v>221005</v>
      </c>
      <c r="B501" t="s">
        <v>2529</v>
      </c>
      <c r="C501">
        <v>2</v>
      </c>
    </row>
    <row r="502" spans="1:3" x14ac:dyDescent="0.3">
      <c r="A502">
        <v>221030</v>
      </c>
      <c r="B502" t="s">
        <v>4514</v>
      </c>
      <c r="C502">
        <v>20</v>
      </c>
    </row>
    <row r="503" spans="1:3" x14ac:dyDescent="0.3">
      <c r="A503">
        <v>221035</v>
      </c>
      <c r="B503" t="s">
        <v>4513</v>
      </c>
      <c r="C503">
        <v>3</v>
      </c>
    </row>
    <row r="504" spans="1:3" x14ac:dyDescent="0.3">
      <c r="A504">
        <v>221050</v>
      </c>
      <c r="B504" t="s">
        <v>4508</v>
      </c>
      <c r="C504">
        <v>2</v>
      </c>
    </row>
    <row r="505" spans="1:3" x14ac:dyDescent="0.3">
      <c r="A505">
        <v>221060</v>
      </c>
      <c r="B505" t="s">
        <v>4507</v>
      </c>
      <c r="C505">
        <v>10</v>
      </c>
    </row>
    <row r="506" spans="1:3" x14ac:dyDescent="0.3">
      <c r="A506">
        <v>221063</v>
      </c>
      <c r="B506" t="s">
        <v>4505</v>
      </c>
      <c r="C506">
        <v>3</v>
      </c>
    </row>
    <row r="507" spans="1:3" x14ac:dyDescent="0.3">
      <c r="A507">
        <v>221070</v>
      </c>
      <c r="B507" t="s">
        <v>4503</v>
      </c>
      <c r="C507">
        <v>35</v>
      </c>
    </row>
    <row r="508" spans="1:3" x14ac:dyDescent="0.3">
      <c r="A508">
        <v>221080</v>
      </c>
      <c r="B508" t="s">
        <v>4502</v>
      </c>
      <c r="C508">
        <v>11</v>
      </c>
    </row>
    <row r="509" spans="1:3" x14ac:dyDescent="0.3">
      <c r="A509">
        <v>221100</v>
      </c>
      <c r="B509" t="s">
        <v>4497</v>
      </c>
      <c r="C509">
        <v>1072</v>
      </c>
    </row>
    <row r="510" spans="1:3" x14ac:dyDescent="0.3">
      <c r="A510">
        <v>221110</v>
      </c>
      <c r="B510" t="s">
        <v>4496</v>
      </c>
      <c r="C510">
        <v>7</v>
      </c>
    </row>
    <row r="511" spans="1:3" x14ac:dyDescent="0.3">
      <c r="A511">
        <v>221120</v>
      </c>
      <c r="B511" t="s">
        <v>4495</v>
      </c>
      <c r="C511">
        <v>24</v>
      </c>
    </row>
    <row r="512" spans="1:3" x14ac:dyDescent="0.3">
      <c r="A512">
        <v>221140</v>
      </c>
      <c r="B512" t="s">
        <v>256</v>
      </c>
      <c r="C512">
        <v>1</v>
      </c>
    </row>
    <row r="513" spans="1:3" x14ac:dyDescent="0.3">
      <c r="A513">
        <v>221150</v>
      </c>
      <c r="B513" t="s">
        <v>4492</v>
      </c>
      <c r="C513">
        <v>1</v>
      </c>
    </row>
    <row r="514" spans="1:3" x14ac:dyDescent="0.3">
      <c r="A514">
        <v>221160</v>
      </c>
      <c r="B514" t="s">
        <v>4491</v>
      </c>
      <c r="C514">
        <v>13</v>
      </c>
    </row>
    <row r="515" spans="1:3" x14ac:dyDescent="0.3">
      <c r="A515">
        <v>230010</v>
      </c>
      <c r="B515" t="s">
        <v>4488</v>
      </c>
      <c r="C515">
        <v>99</v>
      </c>
    </row>
    <row r="516" spans="1:3" x14ac:dyDescent="0.3">
      <c r="A516">
        <v>230030</v>
      </c>
      <c r="B516" t="s">
        <v>4485</v>
      </c>
      <c r="C516">
        <v>35</v>
      </c>
    </row>
    <row r="517" spans="1:3" x14ac:dyDescent="0.3">
      <c r="A517">
        <v>230040</v>
      </c>
      <c r="B517" t="s">
        <v>4484</v>
      </c>
      <c r="C517">
        <v>10</v>
      </c>
    </row>
    <row r="518" spans="1:3" x14ac:dyDescent="0.3">
      <c r="A518">
        <v>230050</v>
      </c>
      <c r="B518" t="s">
        <v>4483</v>
      </c>
      <c r="C518">
        <v>12</v>
      </c>
    </row>
    <row r="519" spans="1:3" x14ac:dyDescent="0.3">
      <c r="A519">
        <v>230060</v>
      </c>
      <c r="B519" t="s">
        <v>4482</v>
      </c>
      <c r="C519">
        <v>7</v>
      </c>
    </row>
    <row r="520" spans="1:3" x14ac:dyDescent="0.3">
      <c r="A520">
        <v>230070</v>
      </c>
      <c r="B520" t="s">
        <v>4481</v>
      </c>
      <c r="C520">
        <v>9</v>
      </c>
    </row>
    <row r="521" spans="1:3" x14ac:dyDescent="0.3">
      <c r="A521">
        <v>230075</v>
      </c>
      <c r="B521" t="s">
        <v>4480</v>
      </c>
      <c r="C521">
        <v>2</v>
      </c>
    </row>
    <row r="522" spans="1:3" x14ac:dyDescent="0.3">
      <c r="A522">
        <v>230080</v>
      </c>
      <c r="B522" t="s">
        <v>4479</v>
      </c>
      <c r="C522">
        <v>33</v>
      </c>
    </row>
    <row r="523" spans="1:3" x14ac:dyDescent="0.3">
      <c r="A523">
        <v>230090</v>
      </c>
      <c r="B523" t="s">
        <v>4478</v>
      </c>
      <c r="C523">
        <v>2</v>
      </c>
    </row>
    <row r="524" spans="1:3" x14ac:dyDescent="0.3">
      <c r="A524">
        <v>230100</v>
      </c>
      <c r="B524" t="s">
        <v>4477</v>
      </c>
      <c r="C524">
        <v>7</v>
      </c>
    </row>
    <row r="525" spans="1:3" x14ac:dyDescent="0.3">
      <c r="A525">
        <v>230110</v>
      </c>
      <c r="B525" t="s">
        <v>4476</v>
      </c>
      <c r="C525">
        <v>425</v>
      </c>
    </row>
    <row r="526" spans="1:3" x14ac:dyDescent="0.3">
      <c r="A526">
        <v>230120</v>
      </c>
      <c r="B526" t="s">
        <v>4475</v>
      </c>
      <c r="C526">
        <v>7</v>
      </c>
    </row>
    <row r="527" spans="1:3" x14ac:dyDescent="0.3">
      <c r="A527">
        <v>230125</v>
      </c>
      <c r="B527" t="s">
        <v>4474</v>
      </c>
      <c r="C527">
        <v>14</v>
      </c>
    </row>
    <row r="528" spans="1:3" x14ac:dyDescent="0.3">
      <c r="A528">
        <v>230130</v>
      </c>
      <c r="B528" t="s">
        <v>4473</v>
      </c>
      <c r="C528">
        <v>98</v>
      </c>
    </row>
    <row r="529" spans="1:3" x14ac:dyDescent="0.3">
      <c r="A529">
        <v>230140</v>
      </c>
      <c r="B529" t="s">
        <v>4472</v>
      </c>
      <c r="C529">
        <v>17</v>
      </c>
    </row>
    <row r="530" spans="1:3" x14ac:dyDescent="0.3">
      <c r="A530">
        <v>230150</v>
      </c>
      <c r="B530" t="s">
        <v>4471</v>
      </c>
      <c r="C530">
        <v>6</v>
      </c>
    </row>
    <row r="531" spans="1:3" x14ac:dyDescent="0.3">
      <c r="A531">
        <v>230160</v>
      </c>
      <c r="B531" t="s">
        <v>4470</v>
      </c>
      <c r="C531">
        <v>7</v>
      </c>
    </row>
    <row r="532" spans="1:3" x14ac:dyDescent="0.3">
      <c r="A532">
        <v>230170</v>
      </c>
      <c r="B532" t="s">
        <v>1230</v>
      </c>
      <c r="C532">
        <v>3</v>
      </c>
    </row>
    <row r="533" spans="1:3" x14ac:dyDescent="0.3">
      <c r="A533">
        <v>230180</v>
      </c>
      <c r="B533" t="s">
        <v>4469</v>
      </c>
      <c r="C533">
        <v>3</v>
      </c>
    </row>
    <row r="534" spans="1:3" x14ac:dyDescent="0.3">
      <c r="A534">
        <v>230185</v>
      </c>
      <c r="B534" t="s">
        <v>4468</v>
      </c>
      <c r="C534">
        <v>35</v>
      </c>
    </row>
    <row r="535" spans="1:3" x14ac:dyDescent="0.3">
      <c r="A535">
        <v>230190</v>
      </c>
      <c r="B535" t="s">
        <v>4467</v>
      </c>
      <c r="C535">
        <v>654</v>
      </c>
    </row>
    <row r="536" spans="1:3" x14ac:dyDescent="0.3">
      <c r="A536">
        <v>230200</v>
      </c>
      <c r="B536" t="s">
        <v>4465</v>
      </c>
      <c r="C536">
        <v>18</v>
      </c>
    </row>
    <row r="537" spans="1:3" x14ac:dyDescent="0.3">
      <c r="A537">
        <v>230205</v>
      </c>
      <c r="B537" t="s">
        <v>4464</v>
      </c>
      <c r="C537">
        <v>6</v>
      </c>
    </row>
    <row r="538" spans="1:3" x14ac:dyDescent="0.3">
      <c r="A538">
        <v>230210</v>
      </c>
      <c r="B538" t="s">
        <v>4463</v>
      </c>
      <c r="C538">
        <v>1</v>
      </c>
    </row>
    <row r="539" spans="1:3" x14ac:dyDescent="0.3">
      <c r="A539">
        <v>230220</v>
      </c>
      <c r="B539" t="s">
        <v>4462</v>
      </c>
      <c r="C539">
        <v>76</v>
      </c>
    </row>
    <row r="540" spans="1:3" x14ac:dyDescent="0.3">
      <c r="A540">
        <v>230230</v>
      </c>
      <c r="B540" t="s">
        <v>4461</v>
      </c>
      <c r="C540">
        <v>5</v>
      </c>
    </row>
    <row r="541" spans="1:3" x14ac:dyDescent="0.3">
      <c r="A541">
        <v>230240</v>
      </c>
      <c r="B541" t="s">
        <v>4460</v>
      </c>
      <c r="C541">
        <v>12</v>
      </c>
    </row>
    <row r="542" spans="1:3" x14ac:dyDescent="0.3">
      <c r="A542">
        <v>230250</v>
      </c>
      <c r="B542" t="s">
        <v>4459</v>
      </c>
      <c r="C542">
        <v>302</v>
      </c>
    </row>
    <row r="543" spans="1:3" x14ac:dyDescent="0.3">
      <c r="A543">
        <v>230260</v>
      </c>
      <c r="B543" t="s">
        <v>4458</v>
      </c>
      <c r="C543">
        <v>1</v>
      </c>
    </row>
    <row r="544" spans="1:3" x14ac:dyDescent="0.3">
      <c r="A544">
        <v>230270</v>
      </c>
      <c r="B544" t="s">
        <v>4457</v>
      </c>
      <c r="C544">
        <v>20</v>
      </c>
    </row>
    <row r="545" spans="1:3" x14ac:dyDescent="0.3">
      <c r="A545">
        <v>230280</v>
      </c>
      <c r="B545" t="s">
        <v>4456</v>
      </c>
      <c r="C545">
        <v>63</v>
      </c>
    </row>
    <row r="546" spans="1:3" x14ac:dyDescent="0.3">
      <c r="A546">
        <v>230290</v>
      </c>
      <c r="B546" t="s">
        <v>4455</v>
      </c>
      <c r="C546">
        <v>45</v>
      </c>
    </row>
    <row r="547" spans="1:3" x14ac:dyDescent="0.3">
      <c r="A547">
        <v>230300</v>
      </c>
      <c r="B547" t="s">
        <v>4454</v>
      </c>
      <c r="C547">
        <v>1</v>
      </c>
    </row>
    <row r="548" spans="1:3" x14ac:dyDescent="0.3">
      <c r="A548">
        <v>230310</v>
      </c>
      <c r="B548" t="s">
        <v>4453</v>
      </c>
      <c r="C548">
        <v>15</v>
      </c>
    </row>
    <row r="549" spans="1:3" x14ac:dyDescent="0.3">
      <c r="A549">
        <v>230320</v>
      </c>
      <c r="B549" t="s">
        <v>4452</v>
      </c>
      <c r="C549">
        <v>195</v>
      </c>
    </row>
    <row r="550" spans="1:3" x14ac:dyDescent="0.3">
      <c r="A550">
        <v>230330</v>
      </c>
      <c r="B550" t="s">
        <v>4451</v>
      </c>
      <c r="C550">
        <v>1</v>
      </c>
    </row>
    <row r="551" spans="1:3" x14ac:dyDescent="0.3">
      <c r="A551">
        <v>230340</v>
      </c>
      <c r="B551" t="s">
        <v>4450</v>
      </c>
      <c r="C551">
        <v>4</v>
      </c>
    </row>
    <row r="552" spans="1:3" x14ac:dyDescent="0.3">
      <c r="A552">
        <v>230350</v>
      </c>
      <c r="B552" t="s">
        <v>1569</v>
      </c>
      <c r="C552">
        <v>58</v>
      </c>
    </row>
    <row r="553" spans="1:3" x14ac:dyDescent="0.3">
      <c r="A553">
        <v>230360</v>
      </c>
      <c r="B553" t="s">
        <v>4449</v>
      </c>
      <c r="C553">
        <v>167</v>
      </c>
    </row>
    <row r="554" spans="1:3" x14ac:dyDescent="0.3">
      <c r="A554">
        <v>230370</v>
      </c>
      <c r="B554" t="s">
        <v>4447</v>
      </c>
      <c r="C554">
        <v>88</v>
      </c>
    </row>
    <row r="555" spans="1:3" x14ac:dyDescent="0.3">
      <c r="A555">
        <v>230380</v>
      </c>
      <c r="B555" t="s">
        <v>3942</v>
      </c>
      <c r="C555">
        <v>79</v>
      </c>
    </row>
    <row r="556" spans="1:3" x14ac:dyDescent="0.3">
      <c r="A556">
        <v>230390</v>
      </c>
      <c r="B556" t="s">
        <v>4446</v>
      </c>
      <c r="C556">
        <v>2</v>
      </c>
    </row>
    <row r="557" spans="1:3" x14ac:dyDescent="0.3">
      <c r="A557">
        <v>230393</v>
      </c>
      <c r="B557" t="s">
        <v>4445</v>
      </c>
      <c r="C557">
        <v>35</v>
      </c>
    </row>
    <row r="558" spans="1:3" x14ac:dyDescent="0.3">
      <c r="A558">
        <v>230395</v>
      </c>
      <c r="B558" t="s">
        <v>4444</v>
      </c>
      <c r="C558">
        <v>19</v>
      </c>
    </row>
    <row r="559" spans="1:3" x14ac:dyDescent="0.3">
      <c r="A559">
        <v>230400</v>
      </c>
      <c r="B559" t="s">
        <v>4443</v>
      </c>
      <c r="C559">
        <v>2</v>
      </c>
    </row>
    <row r="560" spans="1:3" x14ac:dyDescent="0.3">
      <c r="A560">
        <v>230410</v>
      </c>
      <c r="B560" t="s">
        <v>4442</v>
      </c>
      <c r="C560">
        <v>43</v>
      </c>
    </row>
    <row r="561" spans="1:3" x14ac:dyDescent="0.3">
      <c r="A561">
        <v>230420</v>
      </c>
      <c r="B561" t="s">
        <v>4441</v>
      </c>
      <c r="C561">
        <v>1494</v>
      </c>
    </row>
    <row r="562" spans="1:3" x14ac:dyDescent="0.3">
      <c r="A562">
        <v>230425</v>
      </c>
      <c r="B562" t="s">
        <v>4439</v>
      </c>
      <c r="C562">
        <v>2</v>
      </c>
    </row>
    <row r="563" spans="1:3" x14ac:dyDescent="0.3">
      <c r="A563">
        <v>230428</v>
      </c>
      <c r="B563" t="s">
        <v>4436</v>
      </c>
      <c r="C563">
        <v>9</v>
      </c>
    </row>
    <row r="564" spans="1:3" x14ac:dyDescent="0.3">
      <c r="A564">
        <v>230430</v>
      </c>
      <c r="B564" t="s">
        <v>4435</v>
      </c>
      <c r="C564">
        <v>121</v>
      </c>
    </row>
    <row r="565" spans="1:3" x14ac:dyDescent="0.3">
      <c r="A565">
        <v>230435</v>
      </c>
      <c r="B565" t="s">
        <v>4434</v>
      </c>
      <c r="C565">
        <v>11</v>
      </c>
    </row>
    <row r="566" spans="1:3" x14ac:dyDescent="0.3">
      <c r="A566">
        <v>230440</v>
      </c>
      <c r="B566" t="s">
        <v>4433</v>
      </c>
      <c r="C566">
        <v>9725</v>
      </c>
    </row>
    <row r="567" spans="1:3" x14ac:dyDescent="0.3">
      <c r="A567">
        <v>230445</v>
      </c>
      <c r="B567" t="s">
        <v>4432</v>
      </c>
      <c r="C567">
        <v>10</v>
      </c>
    </row>
    <row r="568" spans="1:3" x14ac:dyDescent="0.3">
      <c r="A568">
        <v>230470</v>
      </c>
      <c r="B568" t="s">
        <v>4428</v>
      </c>
      <c r="C568">
        <v>2</v>
      </c>
    </row>
    <row r="569" spans="1:3" x14ac:dyDescent="0.3">
      <c r="A569">
        <v>230480</v>
      </c>
      <c r="B569" t="s">
        <v>4427</v>
      </c>
      <c r="C569">
        <v>150</v>
      </c>
    </row>
    <row r="570" spans="1:3" x14ac:dyDescent="0.3">
      <c r="A570">
        <v>230490</v>
      </c>
      <c r="B570" t="s">
        <v>4426</v>
      </c>
      <c r="C570">
        <v>2</v>
      </c>
    </row>
    <row r="571" spans="1:3" x14ac:dyDescent="0.3">
      <c r="A571">
        <v>230495</v>
      </c>
      <c r="B571" t="s">
        <v>4425</v>
      </c>
      <c r="C571">
        <v>6</v>
      </c>
    </row>
    <row r="572" spans="1:3" x14ac:dyDescent="0.3">
      <c r="A572">
        <v>230500</v>
      </c>
      <c r="B572" t="s">
        <v>4424</v>
      </c>
      <c r="C572">
        <v>1</v>
      </c>
    </row>
    <row r="573" spans="1:3" x14ac:dyDescent="0.3">
      <c r="A573">
        <v>230510</v>
      </c>
      <c r="B573" t="s">
        <v>4423</v>
      </c>
      <c r="C573">
        <v>29</v>
      </c>
    </row>
    <row r="574" spans="1:3" x14ac:dyDescent="0.3">
      <c r="A574">
        <v>230523</v>
      </c>
      <c r="B574" t="s">
        <v>4422</v>
      </c>
      <c r="C574">
        <v>43</v>
      </c>
    </row>
    <row r="575" spans="1:3" x14ac:dyDescent="0.3">
      <c r="A575">
        <v>230526</v>
      </c>
      <c r="B575" t="s">
        <v>4421</v>
      </c>
      <c r="C575">
        <v>19</v>
      </c>
    </row>
    <row r="576" spans="1:3" x14ac:dyDescent="0.3">
      <c r="A576">
        <v>230530</v>
      </c>
      <c r="B576" t="s">
        <v>4420</v>
      </c>
      <c r="C576">
        <v>1</v>
      </c>
    </row>
    <row r="577" spans="1:3" x14ac:dyDescent="0.3">
      <c r="A577">
        <v>230533</v>
      </c>
      <c r="B577" t="s">
        <v>4419</v>
      </c>
      <c r="C577">
        <v>159</v>
      </c>
    </row>
    <row r="578" spans="1:3" x14ac:dyDescent="0.3">
      <c r="A578">
        <v>230535</v>
      </c>
      <c r="B578" t="s">
        <v>4418</v>
      </c>
      <c r="C578">
        <v>60</v>
      </c>
    </row>
    <row r="579" spans="1:3" x14ac:dyDescent="0.3">
      <c r="A579">
        <v>230540</v>
      </c>
      <c r="B579" t="s">
        <v>4417</v>
      </c>
      <c r="C579">
        <v>1101</v>
      </c>
    </row>
    <row r="580" spans="1:3" x14ac:dyDescent="0.3">
      <c r="A580">
        <v>230550</v>
      </c>
      <c r="B580" t="s">
        <v>1499</v>
      </c>
      <c r="C580">
        <v>661</v>
      </c>
    </row>
    <row r="581" spans="1:3" x14ac:dyDescent="0.3">
      <c r="A581">
        <v>230560</v>
      </c>
      <c r="B581" t="s">
        <v>760</v>
      </c>
      <c r="C581">
        <v>1</v>
      </c>
    </row>
    <row r="582" spans="1:3" x14ac:dyDescent="0.3">
      <c r="A582">
        <v>230565</v>
      </c>
      <c r="B582" t="s">
        <v>4416</v>
      </c>
      <c r="C582">
        <v>315</v>
      </c>
    </row>
    <row r="583" spans="1:3" x14ac:dyDescent="0.3">
      <c r="A583">
        <v>230570</v>
      </c>
      <c r="B583" t="s">
        <v>4415</v>
      </c>
      <c r="C583">
        <v>25</v>
      </c>
    </row>
    <row r="584" spans="1:3" x14ac:dyDescent="0.3">
      <c r="A584">
        <v>230580</v>
      </c>
      <c r="B584" t="s">
        <v>4414</v>
      </c>
      <c r="C584">
        <v>23</v>
      </c>
    </row>
    <row r="585" spans="1:3" x14ac:dyDescent="0.3">
      <c r="A585">
        <v>230590</v>
      </c>
      <c r="B585" t="s">
        <v>4413</v>
      </c>
      <c r="C585">
        <v>5</v>
      </c>
    </row>
    <row r="586" spans="1:3" x14ac:dyDescent="0.3">
      <c r="A586">
        <v>230600</v>
      </c>
      <c r="B586" t="s">
        <v>4412</v>
      </c>
      <c r="C586">
        <v>3</v>
      </c>
    </row>
    <row r="587" spans="1:3" x14ac:dyDescent="0.3">
      <c r="A587">
        <v>230610</v>
      </c>
      <c r="B587" t="s">
        <v>4411</v>
      </c>
      <c r="C587">
        <v>45</v>
      </c>
    </row>
    <row r="588" spans="1:3" x14ac:dyDescent="0.3">
      <c r="A588">
        <v>230620</v>
      </c>
      <c r="B588" t="s">
        <v>4410</v>
      </c>
      <c r="C588">
        <v>11</v>
      </c>
    </row>
    <row r="589" spans="1:3" x14ac:dyDescent="0.3">
      <c r="A589">
        <v>230625</v>
      </c>
      <c r="B589" t="s">
        <v>4409</v>
      </c>
      <c r="C589">
        <v>1</v>
      </c>
    </row>
    <row r="590" spans="1:3" x14ac:dyDescent="0.3">
      <c r="A590">
        <v>230640</v>
      </c>
      <c r="B590" t="s">
        <v>4407</v>
      </c>
      <c r="C590">
        <v>7</v>
      </c>
    </row>
    <row r="591" spans="1:3" x14ac:dyDescent="0.3">
      <c r="A591">
        <v>230650</v>
      </c>
      <c r="B591" t="s">
        <v>4406</v>
      </c>
      <c r="C591">
        <v>1</v>
      </c>
    </row>
    <row r="592" spans="1:3" x14ac:dyDescent="0.3">
      <c r="A592">
        <v>230655</v>
      </c>
      <c r="B592" t="s">
        <v>4405</v>
      </c>
      <c r="C592">
        <v>6</v>
      </c>
    </row>
    <row r="593" spans="1:3" x14ac:dyDescent="0.3">
      <c r="A593">
        <v>230660</v>
      </c>
      <c r="B593" t="s">
        <v>4404</v>
      </c>
      <c r="C593">
        <v>5</v>
      </c>
    </row>
    <row r="594" spans="1:3" x14ac:dyDescent="0.3">
      <c r="A594">
        <v>230670</v>
      </c>
      <c r="B594" t="s">
        <v>4403</v>
      </c>
      <c r="C594">
        <v>8</v>
      </c>
    </row>
    <row r="595" spans="1:3" x14ac:dyDescent="0.3">
      <c r="A595">
        <v>230680</v>
      </c>
      <c r="B595" t="s">
        <v>4402</v>
      </c>
      <c r="C595">
        <v>14</v>
      </c>
    </row>
    <row r="596" spans="1:3" x14ac:dyDescent="0.3">
      <c r="A596">
        <v>230690</v>
      </c>
      <c r="B596" t="s">
        <v>4401</v>
      </c>
      <c r="C596">
        <v>23</v>
      </c>
    </row>
    <row r="597" spans="1:3" x14ac:dyDescent="0.3">
      <c r="A597">
        <v>230700</v>
      </c>
      <c r="B597" t="s">
        <v>4400</v>
      </c>
      <c r="C597">
        <v>87</v>
      </c>
    </row>
    <row r="598" spans="1:3" x14ac:dyDescent="0.3">
      <c r="A598">
        <v>230710</v>
      </c>
      <c r="B598" t="s">
        <v>424</v>
      </c>
      <c r="C598">
        <v>202</v>
      </c>
    </row>
    <row r="599" spans="1:3" x14ac:dyDescent="0.3">
      <c r="A599">
        <v>230720</v>
      </c>
      <c r="B599" t="s">
        <v>4399</v>
      </c>
      <c r="C599">
        <v>16</v>
      </c>
    </row>
    <row r="600" spans="1:3" x14ac:dyDescent="0.3">
      <c r="A600">
        <v>230725</v>
      </c>
      <c r="B600" t="s">
        <v>4398</v>
      </c>
      <c r="C600">
        <v>34</v>
      </c>
    </row>
    <row r="601" spans="1:3" x14ac:dyDescent="0.3">
      <c r="A601">
        <v>230730</v>
      </c>
      <c r="B601" t="s">
        <v>4397</v>
      </c>
      <c r="C601">
        <v>1283</v>
      </c>
    </row>
    <row r="602" spans="1:3" x14ac:dyDescent="0.3">
      <c r="A602">
        <v>230740</v>
      </c>
      <c r="B602" t="s">
        <v>4396</v>
      </c>
      <c r="C602">
        <v>1</v>
      </c>
    </row>
    <row r="603" spans="1:3" x14ac:dyDescent="0.3">
      <c r="A603">
        <v>230750</v>
      </c>
      <c r="B603" t="s">
        <v>4395</v>
      </c>
      <c r="C603">
        <v>27</v>
      </c>
    </row>
    <row r="604" spans="1:3" x14ac:dyDescent="0.3">
      <c r="A604">
        <v>230760</v>
      </c>
      <c r="B604" t="s">
        <v>4394</v>
      </c>
      <c r="C604">
        <v>1497</v>
      </c>
    </row>
    <row r="605" spans="1:3" x14ac:dyDescent="0.3">
      <c r="A605">
        <v>230763</v>
      </c>
      <c r="B605" t="s">
        <v>4393</v>
      </c>
      <c r="C605">
        <v>31</v>
      </c>
    </row>
    <row r="606" spans="1:3" x14ac:dyDescent="0.3">
      <c r="A606">
        <v>230765</v>
      </c>
      <c r="B606" t="s">
        <v>4392</v>
      </c>
      <c r="C606">
        <v>40</v>
      </c>
    </row>
    <row r="607" spans="1:3" x14ac:dyDescent="0.3">
      <c r="A607">
        <v>230770</v>
      </c>
      <c r="B607" t="s">
        <v>4391</v>
      </c>
      <c r="C607">
        <v>47</v>
      </c>
    </row>
    <row r="608" spans="1:3" x14ac:dyDescent="0.3">
      <c r="A608">
        <v>230780</v>
      </c>
      <c r="B608" t="s">
        <v>4390</v>
      </c>
      <c r="C608">
        <v>1</v>
      </c>
    </row>
    <row r="609" spans="1:3" x14ac:dyDescent="0.3">
      <c r="A609">
        <v>230800</v>
      </c>
      <c r="B609" t="s">
        <v>4388</v>
      </c>
      <c r="C609">
        <v>10</v>
      </c>
    </row>
    <row r="610" spans="1:3" x14ac:dyDescent="0.3">
      <c r="A610">
        <v>230810</v>
      </c>
      <c r="B610" t="s">
        <v>4387</v>
      </c>
      <c r="C610">
        <v>151</v>
      </c>
    </row>
    <row r="611" spans="1:3" x14ac:dyDescent="0.3">
      <c r="A611">
        <v>230820</v>
      </c>
      <c r="B611" t="s">
        <v>4386</v>
      </c>
      <c r="C611">
        <v>49</v>
      </c>
    </row>
    <row r="612" spans="1:3" x14ac:dyDescent="0.3">
      <c r="A612">
        <v>230830</v>
      </c>
      <c r="B612" t="s">
        <v>3404</v>
      </c>
      <c r="C612">
        <v>543</v>
      </c>
    </row>
    <row r="613" spans="1:3" x14ac:dyDescent="0.3">
      <c r="A613">
        <v>230835</v>
      </c>
      <c r="B613" t="s">
        <v>4385</v>
      </c>
      <c r="C613">
        <v>4</v>
      </c>
    </row>
    <row r="614" spans="1:3" x14ac:dyDescent="0.3">
      <c r="A614">
        <v>230840</v>
      </c>
      <c r="B614" t="s">
        <v>4383</v>
      </c>
      <c r="C614">
        <v>58</v>
      </c>
    </row>
    <row r="615" spans="1:3" x14ac:dyDescent="0.3">
      <c r="A615">
        <v>230850</v>
      </c>
      <c r="B615" t="s">
        <v>4382</v>
      </c>
      <c r="C615">
        <v>153</v>
      </c>
    </row>
    <row r="616" spans="1:3" x14ac:dyDescent="0.3">
      <c r="A616">
        <v>230860</v>
      </c>
      <c r="B616" t="s">
        <v>4381</v>
      </c>
      <c r="C616">
        <v>1</v>
      </c>
    </row>
    <row r="617" spans="1:3" x14ac:dyDescent="0.3">
      <c r="A617">
        <v>230870</v>
      </c>
      <c r="B617" t="s">
        <v>4380</v>
      </c>
      <c r="C617">
        <v>53</v>
      </c>
    </row>
    <row r="618" spans="1:3" x14ac:dyDescent="0.3">
      <c r="A618">
        <v>230880</v>
      </c>
      <c r="B618" t="s">
        <v>4379</v>
      </c>
      <c r="C618">
        <v>4</v>
      </c>
    </row>
    <row r="619" spans="1:3" x14ac:dyDescent="0.3">
      <c r="A619">
        <v>230890</v>
      </c>
      <c r="B619" t="s">
        <v>99</v>
      </c>
      <c r="C619">
        <v>4</v>
      </c>
    </row>
    <row r="620" spans="1:3" x14ac:dyDescent="0.3">
      <c r="A620">
        <v>230900</v>
      </c>
      <c r="B620" t="s">
        <v>4378</v>
      </c>
      <c r="C620">
        <v>4</v>
      </c>
    </row>
    <row r="621" spans="1:3" x14ac:dyDescent="0.3">
      <c r="A621">
        <v>230910</v>
      </c>
      <c r="B621" t="s">
        <v>4068</v>
      </c>
      <c r="C621">
        <v>24</v>
      </c>
    </row>
    <row r="622" spans="1:3" x14ac:dyDescent="0.3">
      <c r="A622">
        <v>230920</v>
      </c>
      <c r="B622" t="s">
        <v>4064</v>
      </c>
      <c r="C622">
        <v>4</v>
      </c>
    </row>
    <row r="623" spans="1:3" x14ac:dyDescent="0.3">
      <c r="A623">
        <v>230930</v>
      </c>
      <c r="B623" t="s">
        <v>4377</v>
      </c>
      <c r="C623">
        <v>6</v>
      </c>
    </row>
    <row r="624" spans="1:3" x14ac:dyDescent="0.3">
      <c r="A624">
        <v>230940</v>
      </c>
      <c r="B624" t="s">
        <v>4376</v>
      </c>
      <c r="C624">
        <v>6</v>
      </c>
    </row>
    <row r="625" spans="1:3" x14ac:dyDescent="0.3">
      <c r="A625">
        <v>230945</v>
      </c>
      <c r="B625" t="s">
        <v>4375</v>
      </c>
      <c r="C625">
        <v>9</v>
      </c>
    </row>
    <row r="626" spans="1:3" x14ac:dyDescent="0.3">
      <c r="A626">
        <v>230950</v>
      </c>
      <c r="B626" t="s">
        <v>4374</v>
      </c>
      <c r="C626">
        <v>53</v>
      </c>
    </row>
    <row r="627" spans="1:3" x14ac:dyDescent="0.3">
      <c r="A627">
        <v>230960</v>
      </c>
      <c r="B627" t="s">
        <v>4373</v>
      </c>
      <c r="C627">
        <v>17</v>
      </c>
    </row>
    <row r="628" spans="1:3" x14ac:dyDescent="0.3">
      <c r="A628">
        <v>230970</v>
      </c>
      <c r="B628" t="s">
        <v>3675</v>
      </c>
      <c r="C628">
        <v>29</v>
      </c>
    </row>
    <row r="629" spans="1:3" x14ac:dyDescent="0.3">
      <c r="A629">
        <v>230980</v>
      </c>
      <c r="B629" t="s">
        <v>4372</v>
      </c>
      <c r="C629">
        <v>185</v>
      </c>
    </row>
    <row r="630" spans="1:3" x14ac:dyDescent="0.3">
      <c r="A630">
        <v>230990</v>
      </c>
      <c r="B630" t="s">
        <v>4371</v>
      </c>
      <c r="C630">
        <v>4</v>
      </c>
    </row>
    <row r="631" spans="1:3" x14ac:dyDescent="0.3">
      <c r="A631">
        <v>231000</v>
      </c>
      <c r="B631" t="s">
        <v>4370</v>
      </c>
      <c r="C631">
        <v>37</v>
      </c>
    </row>
    <row r="632" spans="1:3" x14ac:dyDescent="0.3">
      <c r="A632">
        <v>231020</v>
      </c>
      <c r="B632" t="s">
        <v>4368</v>
      </c>
      <c r="C632">
        <v>29</v>
      </c>
    </row>
    <row r="633" spans="1:3" x14ac:dyDescent="0.3">
      <c r="A633">
        <v>231025</v>
      </c>
      <c r="B633" t="s">
        <v>4367</v>
      </c>
      <c r="C633">
        <v>2</v>
      </c>
    </row>
    <row r="634" spans="1:3" x14ac:dyDescent="0.3">
      <c r="A634">
        <v>231030</v>
      </c>
      <c r="B634" t="s">
        <v>4366</v>
      </c>
      <c r="C634">
        <v>10</v>
      </c>
    </row>
    <row r="635" spans="1:3" x14ac:dyDescent="0.3">
      <c r="A635">
        <v>231040</v>
      </c>
      <c r="B635" t="s">
        <v>4365</v>
      </c>
      <c r="C635">
        <v>13</v>
      </c>
    </row>
    <row r="636" spans="1:3" x14ac:dyDescent="0.3">
      <c r="A636">
        <v>231050</v>
      </c>
      <c r="B636" t="s">
        <v>4056</v>
      </c>
      <c r="C636">
        <v>120</v>
      </c>
    </row>
    <row r="637" spans="1:3" x14ac:dyDescent="0.3">
      <c r="A637">
        <v>231060</v>
      </c>
      <c r="B637" t="s">
        <v>4364</v>
      </c>
      <c r="C637">
        <v>64</v>
      </c>
    </row>
    <row r="638" spans="1:3" x14ac:dyDescent="0.3">
      <c r="A638">
        <v>231070</v>
      </c>
      <c r="B638" t="s">
        <v>4363</v>
      </c>
      <c r="C638">
        <v>6</v>
      </c>
    </row>
    <row r="639" spans="1:3" x14ac:dyDescent="0.3">
      <c r="A639">
        <v>231080</v>
      </c>
      <c r="B639" t="s">
        <v>4362</v>
      </c>
      <c r="C639">
        <v>49</v>
      </c>
    </row>
    <row r="640" spans="1:3" x14ac:dyDescent="0.3">
      <c r="A640">
        <v>231085</v>
      </c>
      <c r="B640" t="s">
        <v>4361</v>
      </c>
      <c r="C640">
        <v>5</v>
      </c>
    </row>
    <row r="641" spans="1:3" x14ac:dyDescent="0.3">
      <c r="A641">
        <v>231090</v>
      </c>
      <c r="B641" t="s">
        <v>4360</v>
      </c>
      <c r="C641">
        <v>18</v>
      </c>
    </row>
    <row r="642" spans="1:3" x14ac:dyDescent="0.3">
      <c r="A642">
        <v>231095</v>
      </c>
      <c r="B642" t="s">
        <v>4359</v>
      </c>
      <c r="C642">
        <v>5</v>
      </c>
    </row>
    <row r="643" spans="1:3" x14ac:dyDescent="0.3">
      <c r="A643">
        <v>231100</v>
      </c>
      <c r="B643" t="s">
        <v>4358</v>
      </c>
      <c r="C643">
        <v>5</v>
      </c>
    </row>
    <row r="644" spans="1:3" x14ac:dyDescent="0.3">
      <c r="A644">
        <v>231110</v>
      </c>
      <c r="B644" t="s">
        <v>4357</v>
      </c>
      <c r="C644">
        <v>13</v>
      </c>
    </row>
    <row r="645" spans="1:3" x14ac:dyDescent="0.3">
      <c r="A645">
        <v>231120</v>
      </c>
      <c r="B645" t="s">
        <v>4356</v>
      </c>
      <c r="C645">
        <v>33</v>
      </c>
    </row>
    <row r="646" spans="1:3" x14ac:dyDescent="0.3">
      <c r="A646">
        <v>231123</v>
      </c>
      <c r="B646" t="s">
        <v>4355</v>
      </c>
      <c r="C646">
        <v>1</v>
      </c>
    </row>
    <row r="647" spans="1:3" x14ac:dyDescent="0.3">
      <c r="A647">
        <v>231126</v>
      </c>
      <c r="B647" t="s">
        <v>4354</v>
      </c>
      <c r="C647">
        <v>3</v>
      </c>
    </row>
    <row r="648" spans="1:3" x14ac:dyDescent="0.3">
      <c r="A648">
        <v>231130</v>
      </c>
      <c r="B648" t="s">
        <v>4353</v>
      </c>
      <c r="C648">
        <v>94</v>
      </c>
    </row>
    <row r="649" spans="1:3" x14ac:dyDescent="0.3">
      <c r="A649">
        <v>231135</v>
      </c>
      <c r="B649" t="s">
        <v>4352</v>
      </c>
      <c r="C649">
        <v>2</v>
      </c>
    </row>
    <row r="650" spans="1:3" x14ac:dyDescent="0.3">
      <c r="A650">
        <v>231140</v>
      </c>
      <c r="B650" t="s">
        <v>4351</v>
      </c>
      <c r="C650">
        <v>645</v>
      </c>
    </row>
    <row r="651" spans="1:3" x14ac:dyDescent="0.3">
      <c r="A651">
        <v>231150</v>
      </c>
      <c r="B651" t="s">
        <v>4350</v>
      </c>
      <c r="C651">
        <v>201</v>
      </c>
    </row>
    <row r="652" spans="1:3" x14ac:dyDescent="0.3">
      <c r="A652">
        <v>231160</v>
      </c>
      <c r="B652" t="s">
        <v>4349</v>
      </c>
      <c r="C652">
        <v>5</v>
      </c>
    </row>
    <row r="653" spans="1:3" x14ac:dyDescent="0.3">
      <c r="A653">
        <v>231170</v>
      </c>
      <c r="B653" t="s">
        <v>4348</v>
      </c>
      <c r="C653">
        <v>17</v>
      </c>
    </row>
    <row r="654" spans="1:3" x14ac:dyDescent="0.3">
      <c r="A654">
        <v>231180</v>
      </c>
      <c r="B654" t="s">
        <v>4347</v>
      </c>
      <c r="C654">
        <v>115</v>
      </c>
    </row>
    <row r="655" spans="1:3" x14ac:dyDescent="0.3">
      <c r="A655">
        <v>231190</v>
      </c>
      <c r="B655" t="s">
        <v>4346</v>
      </c>
      <c r="C655">
        <v>6</v>
      </c>
    </row>
    <row r="656" spans="1:3" x14ac:dyDescent="0.3">
      <c r="A656">
        <v>231195</v>
      </c>
      <c r="B656" t="s">
        <v>4345</v>
      </c>
      <c r="C656">
        <v>9</v>
      </c>
    </row>
    <row r="657" spans="1:3" x14ac:dyDescent="0.3">
      <c r="A657">
        <v>231220</v>
      </c>
      <c r="B657" t="s">
        <v>4342</v>
      </c>
      <c r="C657">
        <v>1</v>
      </c>
    </row>
    <row r="658" spans="1:3" x14ac:dyDescent="0.3">
      <c r="A658">
        <v>231200</v>
      </c>
      <c r="B658" t="s">
        <v>4344</v>
      </c>
      <c r="C658">
        <v>4</v>
      </c>
    </row>
    <row r="659" spans="1:3" x14ac:dyDescent="0.3">
      <c r="A659">
        <v>231210</v>
      </c>
      <c r="B659" t="s">
        <v>4343</v>
      </c>
      <c r="C659">
        <v>16</v>
      </c>
    </row>
    <row r="660" spans="1:3" x14ac:dyDescent="0.3">
      <c r="A660">
        <v>231230</v>
      </c>
      <c r="B660" t="s">
        <v>4341</v>
      </c>
      <c r="C660">
        <v>2</v>
      </c>
    </row>
    <row r="661" spans="1:3" x14ac:dyDescent="0.3">
      <c r="A661">
        <v>231240</v>
      </c>
      <c r="B661" t="s">
        <v>4206</v>
      </c>
      <c r="C661">
        <v>33</v>
      </c>
    </row>
    <row r="662" spans="1:3" x14ac:dyDescent="0.3">
      <c r="A662">
        <v>231250</v>
      </c>
      <c r="B662" t="s">
        <v>4340</v>
      </c>
      <c r="C662">
        <v>25</v>
      </c>
    </row>
    <row r="663" spans="1:3" x14ac:dyDescent="0.3">
      <c r="A663">
        <v>231260</v>
      </c>
      <c r="B663" t="s">
        <v>4339</v>
      </c>
      <c r="C663">
        <v>17</v>
      </c>
    </row>
    <row r="664" spans="1:3" x14ac:dyDescent="0.3">
      <c r="A664">
        <v>231270</v>
      </c>
      <c r="B664" t="s">
        <v>4338</v>
      </c>
      <c r="C664">
        <v>29</v>
      </c>
    </row>
    <row r="665" spans="1:3" x14ac:dyDescent="0.3">
      <c r="A665">
        <v>231280</v>
      </c>
      <c r="B665" t="s">
        <v>5492</v>
      </c>
      <c r="C665">
        <v>8</v>
      </c>
    </row>
    <row r="666" spans="1:3" x14ac:dyDescent="0.3">
      <c r="A666">
        <v>231290</v>
      </c>
      <c r="B666" t="s">
        <v>4336</v>
      </c>
      <c r="C666">
        <v>53</v>
      </c>
    </row>
    <row r="667" spans="1:3" x14ac:dyDescent="0.3">
      <c r="A667">
        <v>231300</v>
      </c>
      <c r="B667" t="s">
        <v>4335</v>
      </c>
      <c r="C667">
        <v>27</v>
      </c>
    </row>
    <row r="668" spans="1:3" x14ac:dyDescent="0.3">
      <c r="A668">
        <v>231310</v>
      </c>
      <c r="B668" t="s">
        <v>4334</v>
      </c>
      <c r="C668">
        <v>61</v>
      </c>
    </row>
    <row r="669" spans="1:3" x14ac:dyDescent="0.3">
      <c r="A669">
        <v>231320</v>
      </c>
      <c r="B669" t="s">
        <v>4333</v>
      </c>
      <c r="C669">
        <v>3</v>
      </c>
    </row>
    <row r="670" spans="1:3" x14ac:dyDescent="0.3">
      <c r="A670">
        <v>231325</v>
      </c>
      <c r="B670" t="s">
        <v>4332</v>
      </c>
      <c r="C670">
        <v>1</v>
      </c>
    </row>
    <row r="671" spans="1:3" x14ac:dyDescent="0.3">
      <c r="A671">
        <v>231330</v>
      </c>
      <c r="B671" t="s">
        <v>4331</v>
      </c>
      <c r="C671">
        <v>72</v>
      </c>
    </row>
    <row r="672" spans="1:3" x14ac:dyDescent="0.3">
      <c r="A672">
        <v>231335</v>
      </c>
      <c r="B672" t="s">
        <v>4330</v>
      </c>
      <c r="C672">
        <v>7</v>
      </c>
    </row>
    <row r="673" spans="1:3" x14ac:dyDescent="0.3">
      <c r="A673">
        <v>231340</v>
      </c>
      <c r="B673" t="s">
        <v>4329</v>
      </c>
      <c r="C673">
        <v>6</v>
      </c>
    </row>
    <row r="674" spans="1:3" x14ac:dyDescent="0.3">
      <c r="A674">
        <v>231355</v>
      </c>
      <c r="B674" t="s">
        <v>4327</v>
      </c>
      <c r="C674">
        <v>4</v>
      </c>
    </row>
    <row r="675" spans="1:3" x14ac:dyDescent="0.3">
      <c r="A675">
        <v>231370</v>
      </c>
      <c r="B675" t="s">
        <v>4325</v>
      </c>
      <c r="C675">
        <v>119</v>
      </c>
    </row>
    <row r="676" spans="1:3" x14ac:dyDescent="0.3">
      <c r="A676">
        <v>231375</v>
      </c>
      <c r="B676" t="s">
        <v>4324</v>
      </c>
      <c r="C676">
        <v>10</v>
      </c>
    </row>
    <row r="677" spans="1:3" x14ac:dyDescent="0.3">
      <c r="A677">
        <v>231380</v>
      </c>
      <c r="B677" t="s">
        <v>4323</v>
      </c>
      <c r="C677">
        <v>2</v>
      </c>
    </row>
    <row r="678" spans="1:3" x14ac:dyDescent="0.3">
      <c r="A678">
        <v>231400</v>
      </c>
      <c r="B678" t="s">
        <v>4320</v>
      </c>
      <c r="C678">
        <v>212</v>
      </c>
    </row>
    <row r="679" spans="1:3" x14ac:dyDescent="0.3">
      <c r="A679">
        <v>231410</v>
      </c>
      <c r="B679" t="s">
        <v>4318</v>
      </c>
      <c r="C679">
        <v>57</v>
      </c>
    </row>
    <row r="680" spans="1:3" x14ac:dyDescent="0.3">
      <c r="A680">
        <v>240010</v>
      </c>
      <c r="B680" t="s">
        <v>4317</v>
      </c>
      <c r="C680">
        <v>11</v>
      </c>
    </row>
    <row r="681" spans="1:3" x14ac:dyDescent="0.3">
      <c r="A681">
        <v>240020</v>
      </c>
      <c r="B681" t="s">
        <v>4316</v>
      </c>
      <c r="C681">
        <v>528</v>
      </c>
    </row>
    <row r="682" spans="1:3" x14ac:dyDescent="0.3">
      <c r="A682">
        <v>240030</v>
      </c>
      <c r="B682" t="s">
        <v>4315</v>
      </c>
      <c r="C682">
        <v>7</v>
      </c>
    </row>
    <row r="683" spans="1:3" x14ac:dyDescent="0.3">
      <c r="A683">
        <v>240040</v>
      </c>
      <c r="B683" t="s">
        <v>4314</v>
      </c>
      <c r="C683">
        <v>1</v>
      </c>
    </row>
    <row r="684" spans="1:3" x14ac:dyDescent="0.3">
      <c r="A684">
        <v>240050</v>
      </c>
      <c r="B684" t="s">
        <v>4313</v>
      </c>
      <c r="C684">
        <v>10</v>
      </c>
    </row>
    <row r="685" spans="1:3" x14ac:dyDescent="0.3">
      <c r="A685">
        <v>240070</v>
      </c>
      <c r="B685" t="s">
        <v>4311</v>
      </c>
      <c r="C685">
        <v>54</v>
      </c>
    </row>
    <row r="686" spans="1:3" x14ac:dyDescent="0.3">
      <c r="A686">
        <v>240080</v>
      </c>
      <c r="B686" t="s">
        <v>4310</v>
      </c>
      <c r="C686">
        <v>6</v>
      </c>
    </row>
    <row r="687" spans="1:3" x14ac:dyDescent="0.3">
      <c r="A687">
        <v>240100</v>
      </c>
      <c r="B687" t="s">
        <v>4308</v>
      </c>
      <c r="C687">
        <v>83</v>
      </c>
    </row>
    <row r="688" spans="1:3" x14ac:dyDescent="0.3">
      <c r="A688">
        <v>240110</v>
      </c>
      <c r="B688" t="s">
        <v>3718</v>
      </c>
      <c r="C688">
        <v>108</v>
      </c>
    </row>
    <row r="689" spans="1:3" x14ac:dyDescent="0.3">
      <c r="A689">
        <v>240120</v>
      </c>
      <c r="B689" t="s">
        <v>4307</v>
      </c>
      <c r="C689">
        <v>35</v>
      </c>
    </row>
    <row r="690" spans="1:3" x14ac:dyDescent="0.3">
      <c r="A690">
        <v>240130</v>
      </c>
      <c r="B690" t="s">
        <v>4306</v>
      </c>
      <c r="C690">
        <v>6</v>
      </c>
    </row>
    <row r="691" spans="1:3" x14ac:dyDescent="0.3">
      <c r="A691">
        <v>240140</v>
      </c>
      <c r="B691" t="s">
        <v>4305</v>
      </c>
      <c r="C691">
        <v>21</v>
      </c>
    </row>
    <row r="692" spans="1:3" x14ac:dyDescent="0.3">
      <c r="A692">
        <v>240145</v>
      </c>
      <c r="B692" t="s">
        <v>4160</v>
      </c>
      <c r="C692">
        <v>34</v>
      </c>
    </row>
    <row r="693" spans="1:3" x14ac:dyDescent="0.3">
      <c r="A693">
        <v>240150</v>
      </c>
      <c r="B693" t="s">
        <v>4304</v>
      </c>
      <c r="C693">
        <v>3</v>
      </c>
    </row>
    <row r="694" spans="1:3" x14ac:dyDescent="0.3">
      <c r="A694">
        <v>240160</v>
      </c>
      <c r="B694" t="s">
        <v>4303</v>
      </c>
      <c r="C694">
        <v>2</v>
      </c>
    </row>
    <row r="695" spans="1:3" x14ac:dyDescent="0.3">
      <c r="A695">
        <v>240165</v>
      </c>
      <c r="B695" t="s">
        <v>4302</v>
      </c>
      <c r="C695">
        <v>4</v>
      </c>
    </row>
    <row r="696" spans="1:3" x14ac:dyDescent="0.3">
      <c r="A696">
        <v>240170</v>
      </c>
      <c r="B696" t="s">
        <v>917</v>
      </c>
      <c r="C696">
        <v>2</v>
      </c>
    </row>
    <row r="697" spans="1:3" x14ac:dyDescent="0.3">
      <c r="A697">
        <v>240180</v>
      </c>
      <c r="B697" t="s">
        <v>3962</v>
      </c>
      <c r="C697">
        <v>31</v>
      </c>
    </row>
    <row r="698" spans="1:3" x14ac:dyDescent="0.3">
      <c r="A698">
        <v>240185</v>
      </c>
      <c r="B698" t="s">
        <v>4301</v>
      </c>
      <c r="C698">
        <v>20</v>
      </c>
    </row>
    <row r="699" spans="1:3" x14ac:dyDescent="0.3">
      <c r="A699">
        <v>240190</v>
      </c>
      <c r="B699" t="s">
        <v>4300</v>
      </c>
      <c r="C699">
        <v>5</v>
      </c>
    </row>
    <row r="700" spans="1:3" x14ac:dyDescent="0.3">
      <c r="A700">
        <v>240200</v>
      </c>
      <c r="B700" t="s">
        <v>4299</v>
      </c>
      <c r="C700">
        <v>182</v>
      </c>
    </row>
    <row r="701" spans="1:3" x14ac:dyDescent="0.3">
      <c r="A701">
        <v>240220</v>
      </c>
      <c r="B701" t="s">
        <v>4297</v>
      </c>
      <c r="C701">
        <v>3</v>
      </c>
    </row>
    <row r="702" spans="1:3" x14ac:dyDescent="0.3">
      <c r="A702">
        <v>240230</v>
      </c>
      <c r="B702" t="s">
        <v>4134</v>
      </c>
      <c r="C702">
        <v>42</v>
      </c>
    </row>
    <row r="703" spans="1:3" x14ac:dyDescent="0.3">
      <c r="A703">
        <v>240240</v>
      </c>
      <c r="B703" t="s">
        <v>5603</v>
      </c>
      <c r="C703">
        <v>44</v>
      </c>
    </row>
    <row r="704" spans="1:3" x14ac:dyDescent="0.3">
      <c r="A704">
        <v>240250</v>
      </c>
      <c r="B704" t="s">
        <v>4295</v>
      </c>
      <c r="C704">
        <v>51</v>
      </c>
    </row>
    <row r="705" spans="1:3" x14ac:dyDescent="0.3">
      <c r="A705">
        <v>240260</v>
      </c>
      <c r="B705" t="s">
        <v>5604</v>
      </c>
      <c r="C705">
        <v>199</v>
      </c>
    </row>
    <row r="706" spans="1:3" x14ac:dyDescent="0.3">
      <c r="A706">
        <v>240270</v>
      </c>
      <c r="B706" t="s">
        <v>4293</v>
      </c>
      <c r="C706">
        <v>8</v>
      </c>
    </row>
    <row r="707" spans="1:3" x14ac:dyDescent="0.3">
      <c r="A707">
        <v>240280</v>
      </c>
      <c r="B707" t="s">
        <v>4292</v>
      </c>
      <c r="C707">
        <v>14</v>
      </c>
    </row>
    <row r="708" spans="1:3" x14ac:dyDescent="0.3">
      <c r="A708">
        <v>240290</v>
      </c>
      <c r="B708" t="s">
        <v>4291</v>
      </c>
      <c r="C708">
        <v>13</v>
      </c>
    </row>
    <row r="709" spans="1:3" x14ac:dyDescent="0.3">
      <c r="A709">
        <v>240300</v>
      </c>
      <c r="B709" t="s">
        <v>4290</v>
      </c>
      <c r="C709">
        <v>13</v>
      </c>
    </row>
    <row r="710" spans="1:3" x14ac:dyDescent="0.3">
      <c r="A710">
        <v>240310</v>
      </c>
      <c r="B710" t="s">
        <v>4289</v>
      </c>
      <c r="C710">
        <v>105</v>
      </c>
    </row>
    <row r="711" spans="1:3" x14ac:dyDescent="0.3">
      <c r="A711">
        <v>240320</v>
      </c>
      <c r="B711" t="s">
        <v>4288</v>
      </c>
      <c r="C711">
        <v>2</v>
      </c>
    </row>
    <row r="712" spans="1:3" x14ac:dyDescent="0.3">
      <c r="A712">
        <v>240340</v>
      </c>
      <c r="B712" t="s">
        <v>4286</v>
      </c>
      <c r="C712">
        <v>5</v>
      </c>
    </row>
    <row r="713" spans="1:3" x14ac:dyDescent="0.3">
      <c r="A713">
        <v>240360</v>
      </c>
      <c r="B713" t="s">
        <v>4284</v>
      </c>
      <c r="C713">
        <v>5</v>
      </c>
    </row>
    <row r="714" spans="1:3" x14ac:dyDescent="0.3">
      <c r="A714">
        <v>240375</v>
      </c>
      <c r="B714" t="s">
        <v>4282</v>
      </c>
      <c r="C714">
        <v>27</v>
      </c>
    </row>
    <row r="715" spans="1:3" x14ac:dyDescent="0.3">
      <c r="A715">
        <v>240380</v>
      </c>
      <c r="B715" t="s">
        <v>4281</v>
      </c>
      <c r="C715">
        <v>14</v>
      </c>
    </row>
    <row r="716" spans="1:3" x14ac:dyDescent="0.3">
      <c r="A716">
        <v>240390</v>
      </c>
      <c r="B716" t="s">
        <v>4280</v>
      </c>
      <c r="C716">
        <v>4</v>
      </c>
    </row>
    <row r="717" spans="1:3" x14ac:dyDescent="0.3">
      <c r="A717">
        <v>240410</v>
      </c>
      <c r="B717" t="s">
        <v>4278</v>
      </c>
      <c r="C717">
        <v>7</v>
      </c>
    </row>
    <row r="718" spans="1:3" x14ac:dyDescent="0.3">
      <c r="A718">
        <v>240420</v>
      </c>
      <c r="B718" t="s">
        <v>4277</v>
      </c>
      <c r="C718">
        <v>24</v>
      </c>
    </row>
    <row r="719" spans="1:3" x14ac:dyDescent="0.3">
      <c r="A719">
        <v>240430</v>
      </c>
      <c r="B719" t="s">
        <v>5605</v>
      </c>
      <c r="C719">
        <v>19</v>
      </c>
    </row>
    <row r="720" spans="1:3" x14ac:dyDescent="0.3">
      <c r="A720">
        <v>240440</v>
      </c>
      <c r="B720" t="s">
        <v>4275</v>
      </c>
      <c r="C720">
        <v>15</v>
      </c>
    </row>
    <row r="721" spans="1:3" x14ac:dyDescent="0.3">
      <c r="A721">
        <v>240450</v>
      </c>
      <c r="B721" t="s">
        <v>4274</v>
      </c>
      <c r="C721">
        <v>110</v>
      </c>
    </row>
    <row r="722" spans="1:3" x14ac:dyDescent="0.3">
      <c r="A722">
        <v>240460</v>
      </c>
      <c r="B722" t="s">
        <v>4273</v>
      </c>
      <c r="C722">
        <v>9</v>
      </c>
    </row>
    <row r="723" spans="1:3" x14ac:dyDescent="0.3">
      <c r="A723">
        <v>240470</v>
      </c>
      <c r="B723" t="s">
        <v>4272</v>
      </c>
      <c r="C723">
        <v>8</v>
      </c>
    </row>
    <row r="724" spans="1:3" x14ac:dyDescent="0.3">
      <c r="A724">
        <v>240485</v>
      </c>
      <c r="B724" t="s">
        <v>131</v>
      </c>
      <c r="C724">
        <v>2</v>
      </c>
    </row>
    <row r="725" spans="1:3" x14ac:dyDescent="0.3">
      <c r="A725">
        <v>240490</v>
      </c>
      <c r="B725" t="s">
        <v>4270</v>
      </c>
      <c r="C725">
        <v>25</v>
      </c>
    </row>
    <row r="726" spans="1:3" x14ac:dyDescent="0.3">
      <c r="A726">
        <v>240500</v>
      </c>
      <c r="B726" t="s">
        <v>4269</v>
      </c>
      <c r="C726">
        <v>38</v>
      </c>
    </row>
    <row r="727" spans="1:3" x14ac:dyDescent="0.3">
      <c r="A727">
        <v>240510</v>
      </c>
      <c r="B727" t="s">
        <v>3448</v>
      </c>
      <c r="C727">
        <v>8</v>
      </c>
    </row>
    <row r="728" spans="1:3" x14ac:dyDescent="0.3">
      <c r="A728">
        <v>240520</v>
      </c>
      <c r="B728" t="s">
        <v>4268</v>
      </c>
      <c r="C728">
        <v>6</v>
      </c>
    </row>
    <row r="729" spans="1:3" x14ac:dyDescent="0.3">
      <c r="A729">
        <v>240530</v>
      </c>
      <c r="B729" t="s">
        <v>4267</v>
      </c>
      <c r="C729">
        <v>1</v>
      </c>
    </row>
    <row r="730" spans="1:3" x14ac:dyDescent="0.3">
      <c r="A730">
        <v>240540</v>
      </c>
      <c r="B730" t="s">
        <v>4266</v>
      </c>
      <c r="C730">
        <v>119</v>
      </c>
    </row>
    <row r="731" spans="1:3" x14ac:dyDescent="0.3">
      <c r="A731">
        <v>240550</v>
      </c>
      <c r="B731" t="s">
        <v>4265</v>
      </c>
      <c r="C731">
        <v>5</v>
      </c>
    </row>
    <row r="732" spans="1:3" x14ac:dyDescent="0.3">
      <c r="A732">
        <v>240560</v>
      </c>
      <c r="B732" t="s">
        <v>4264</v>
      </c>
      <c r="C732">
        <v>4</v>
      </c>
    </row>
    <row r="733" spans="1:3" x14ac:dyDescent="0.3">
      <c r="A733">
        <v>240570</v>
      </c>
      <c r="B733" t="s">
        <v>4263</v>
      </c>
      <c r="C733">
        <v>23</v>
      </c>
    </row>
    <row r="734" spans="1:3" x14ac:dyDescent="0.3">
      <c r="A734">
        <v>240580</v>
      </c>
      <c r="B734" t="s">
        <v>4262</v>
      </c>
      <c r="C734">
        <v>12</v>
      </c>
    </row>
    <row r="735" spans="1:3" x14ac:dyDescent="0.3">
      <c r="A735">
        <v>240590</v>
      </c>
      <c r="B735" t="s">
        <v>4261</v>
      </c>
      <c r="C735">
        <v>17</v>
      </c>
    </row>
    <row r="736" spans="1:3" x14ac:dyDescent="0.3">
      <c r="A736">
        <v>240600</v>
      </c>
      <c r="B736" t="s">
        <v>4260</v>
      </c>
      <c r="C736">
        <v>2</v>
      </c>
    </row>
    <row r="737" spans="1:3" x14ac:dyDescent="0.3">
      <c r="A737">
        <v>240610</v>
      </c>
      <c r="B737" t="s">
        <v>4259</v>
      </c>
      <c r="C737">
        <v>2</v>
      </c>
    </row>
    <row r="738" spans="1:3" x14ac:dyDescent="0.3">
      <c r="A738">
        <v>240620</v>
      </c>
      <c r="B738" t="s">
        <v>5606</v>
      </c>
      <c r="C738">
        <v>2</v>
      </c>
    </row>
    <row r="739" spans="1:3" x14ac:dyDescent="0.3">
      <c r="A739">
        <v>240650</v>
      </c>
      <c r="B739" t="s">
        <v>4255</v>
      </c>
      <c r="C739">
        <v>16</v>
      </c>
    </row>
    <row r="740" spans="1:3" x14ac:dyDescent="0.3">
      <c r="A740">
        <v>240670</v>
      </c>
      <c r="B740" t="s">
        <v>4253</v>
      </c>
      <c r="C740">
        <v>6</v>
      </c>
    </row>
    <row r="741" spans="1:3" x14ac:dyDescent="0.3">
      <c r="A741">
        <v>240680</v>
      </c>
      <c r="B741" t="s">
        <v>4252</v>
      </c>
      <c r="C741">
        <v>4</v>
      </c>
    </row>
    <row r="742" spans="1:3" x14ac:dyDescent="0.3">
      <c r="A742">
        <v>240690</v>
      </c>
      <c r="B742" t="s">
        <v>4251</v>
      </c>
      <c r="C742">
        <v>6</v>
      </c>
    </row>
    <row r="743" spans="1:3" x14ac:dyDescent="0.3">
      <c r="A743">
        <v>240700</v>
      </c>
      <c r="B743" t="s">
        <v>4250</v>
      </c>
      <c r="C743">
        <v>2</v>
      </c>
    </row>
    <row r="744" spans="1:3" x14ac:dyDescent="0.3">
      <c r="A744">
        <v>240710</v>
      </c>
      <c r="B744" t="s">
        <v>4249</v>
      </c>
      <c r="C744">
        <v>91</v>
      </c>
    </row>
    <row r="745" spans="1:3" x14ac:dyDescent="0.3">
      <c r="A745">
        <v>240720</v>
      </c>
      <c r="B745" t="s">
        <v>4248</v>
      </c>
      <c r="C745">
        <v>8</v>
      </c>
    </row>
    <row r="746" spans="1:3" x14ac:dyDescent="0.3">
      <c r="A746">
        <v>240730</v>
      </c>
      <c r="B746" t="s">
        <v>4246</v>
      </c>
      <c r="C746">
        <v>4</v>
      </c>
    </row>
    <row r="747" spans="1:3" x14ac:dyDescent="0.3">
      <c r="A747">
        <v>240750</v>
      </c>
      <c r="B747" t="s">
        <v>4244</v>
      </c>
      <c r="C747">
        <v>9</v>
      </c>
    </row>
    <row r="748" spans="1:3" x14ac:dyDescent="0.3">
      <c r="A748">
        <v>240760</v>
      </c>
      <c r="B748" t="s">
        <v>4243</v>
      </c>
      <c r="C748">
        <v>6</v>
      </c>
    </row>
    <row r="749" spans="1:3" x14ac:dyDescent="0.3">
      <c r="A749">
        <v>240770</v>
      </c>
      <c r="B749" t="s">
        <v>4242</v>
      </c>
      <c r="C749">
        <v>3</v>
      </c>
    </row>
    <row r="750" spans="1:3" x14ac:dyDescent="0.3">
      <c r="A750">
        <v>240790</v>
      </c>
      <c r="B750" t="s">
        <v>5607</v>
      </c>
      <c r="C750">
        <v>2</v>
      </c>
    </row>
    <row r="751" spans="1:3" x14ac:dyDescent="0.3">
      <c r="A751">
        <v>240800</v>
      </c>
      <c r="B751" t="s">
        <v>4239</v>
      </c>
      <c r="C751">
        <v>1284</v>
      </c>
    </row>
    <row r="752" spans="1:3" x14ac:dyDescent="0.3">
      <c r="A752">
        <v>240810</v>
      </c>
      <c r="B752" t="s">
        <v>4238</v>
      </c>
      <c r="C752">
        <v>1447</v>
      </c>
    </row>
    <row r="753" spans="1:3" x14ac:dyDescent="0.3">
      <c r="A753">
        <v>240820</v>
      </c>
      <c r="B753" t="s">
        <v>4237</v>
      </c>
      <c r="C753">
        <v>8</v>
      </c>
    </row>
    <row r="754" spans="1:3" x14ac:dyDescent="0.3">
      <c r="A754">
        <v>240830</v>
      </c>
      <c r="B754" t="s">
        <v>4236</v>
      </c>
      <c r="C754">
        <v>227</v>
      </c>
    </row>
    <row r="755" spans="1:3" x14ac:dyDescent="0.3">
      <c r="A755">
        <v>240840</v>
      </c>
      <c r="B755" t="s">
        <v>5608</v>
      </c>
      <c r="C755">
        <v>11</v>
      </c>
    </row>
    <row r="756" spans="1:3" x14ac:dyDescent="0.3">
      <c r="A756">
        <v>240850</v>
      </c>
      <c r="B756" t="s">
        <v>2733</v>
      </c>
      <c r="C756">
        <v>5</v>
      </c>
    </row>
    <row r="757" spans="1:3" x14ac:dyDescent="0.3">
      <c r="A757">
        <v>240860</v>
      </c>
      <c r="B757" t="s">
        <v>4234</v>
      </c>
      <c r="C757">
        <v>4</v>
      </c>
    </row>
    <row r="758" spans="1:3" x14ac:dyDescent="0.3">
      <c r="A758">
        <v>240870</v>
      </c>
      <c r="B758" t="s">
        <v>4233</v>
      </c>
      <c r="C758">
        <v>5</v>
      </c>
    </row>
    <row r="759" spans="1:3" x14ac:dyDescent="0.3">
      <c r="A759">
        <v>240880</v>
      </c>
      <c r="B759" t="s">
        <v>4232</v>
      </c>
      <c r="C759">
        <v>10</v>
      </c>
    </row>
    <row r="760" spans="1:3" x14ac:dyDescent="0.3">
      <c r="A760">
        <v>240890</v>
      </c>
      <c r="B760" t="s">
        <v>4231</v>
      </c>
      <c r="C760">
        <v>134</v>
      </c>
    </row>
    <row r="761" spans="1:3" x14ac:dyDescent="0.3">
      <c r="A761">
        <v>240325</v>
      </c>
      <c r="B761" t="s">
        <v>3876</v>
      </c>
      <c r="C761">
        <v>598</v>
      </c>
    </row>
    <row r="762" spans="1:3" x14ac:dyDescent="0.3">
      <c r="A762">
        <v>240910</v>
      </c>
      <c r="B762" t="s">
        <v>4229</v>
      </c>
      <c r="C762">
        <v>28</v>
      </c>
    </row>
    <row r="763" spans="1:3" x14ac:dyDescent="0.3">
      <c r="A763">
        <v>240920</v>
      </c>
      <c r="B763" t="s">
        <v>4058</v>
      </c>
      <c r="C763">
        <v>7</v>
      </c>
    </row>
    <row r="764" spans="1:3" x14ac:dyDescent="0.3">
      <c r="A764">
        <v>240930</v>
      </c>
      <c r="B764" t="s">
        <v>4228</v>
      </c>
      <c r="C764">
        <v>7</v>
      </c>
    </row>
    <row r="765" spans="1:3" x14ac:dyDescent="0.3">
      <c r="A765">
        <v>240940</v>
      </c>
      <c r="B765" t="s">
        <v>5460</v>
      </c>
      <c r="C765">
        <v>31</v>
      </c>
    </row>
    <row r="766" spans="1:3" x14ac:dyDescent="0.3">
      <c r="A766">
        <v>240950</v>
      </c>
      <c r="B766" t="s">
        <v>4226</v>
      </c>
      <c r="C766">
        <v>4</v>
      </c>
    </row>
    <row r="767" spans="1:3" x14ac:dyDescent="0.3">
      <c r="A767">
        <v>240960</v>
      </c>
      <c r="B767" t="s">
        <v>303</v>
      </c>
      <c r="C767">
        <v>1</v>
      </c>
    </row>
    <row r="768" spans="1:3" x14ac:dyDescent="0.3">
      <c r="A768">
        <v>240970</v>
      </c>
      <c r="B768" t="s">
        <v>4225</v>
      </c>
      <c r="C768">
        <v>2</v>
      </c>
    </row>
    <row r="769" spans="1:3" x14ac:dyDescent="0.3">
      <c r="A769">
        <v>240980</v>
      </c>
      <c r="B769" t="s">
        <v>4224</v>
      </c>
      <c r="C769">
        <v>3</v>
      </c>
    </row>
    <row r="770" spans="1:3" x14ac:dyDescent="0.3">
      <c r="A770">
        <v>240990</v>
      </c>
      <c r="B770" t="s">
        <v>4223</v>
      </c>
      <c r="C770">
        <v>6</v>
      </c>
    </row>
    <row r="771" spans="1:3" x14ac:dyDescent="0.3">
      <c r="A771">
        <v>241000</v>
      </c>
      <c r="B771" t="s">
        <v>4051</v>
      </c>
      <c r="C771">
        <v>13</v>
      </c>
    </row>
    <row r="772" spans="1:3" x14ac:dyDescent="0.3">
      <c r="A772">
        <v>241010</v>
      </c>
      <c r="B772" t="s">
        <v>4222</v>
      </c>
      <c r="C772">
        <v>1</v>
      </c>
    </row>
    <row r="773" spans="1:3" x14ac:dyDescent="0.3">
      <c r="A773">
        <v>241020</v>
      </c>
      <c r="B773" t="s">
        <v>4221</v>
      </c>
      <c r="C773">
        <v>38</v>
      </c>
    </row>
    <row r="774" spans="1:3" x14ac:dyDescent="0.3">
      <c r="A774">
        <v>241025</v>
      </c>
      <c r="B774" t="s">
        <v>4220</v>
      </c>
      <c r="C774">
        <v>4</v>
      </c>
    </row>
    <row r="775" spans="1:3" x14ac:dyDescent="0.3">
      <c r="A775">
        <v>241040</v>
      </c>
      <c r="B775" t="s">
        <v>4219</v>
      </c>
      <c r="C775">
        <v>17</v>
      </c>
    </row>
    <row r="776" spans="1:3" x14ac:dyDescent="0.3">
      <c r="A776">
        <v>241050</v>
      </c>
      <c r="B776" t="s">
        <v>4218</v>
      </c>
      <c r="C776">
        <v>7</v>
      </c>
    </row>
    <row r="777" spans="1:3" x14ac:dyDescent="0.3">
      <c r="A777">
        <v>241070</v>
      </c>
      <c r="B777" t="s">
        <v>4216</v>
      </c>
      <c r="C777">
        <v>5</v>
      </c>
    </row>
    <row r="778" spans="1:3" x14ac:dyDescent="0.3">
      <c r="A778">
        <v>241090</v>
      </c>
      <c r="B778" t="s">
        <v>3666</v>
      </c>
      <c r="C778">
        <v>9</v>
      </c>
    </row>
    <row r="779" spans="1:3" x14ac:dyDescent="0.3">
      <c r="A779">
        <v>240895</v>
      </c>
      <c r="B779" t="s">
        <v>4230</v>
      </c>
      <c r="C779">
        <v>10</v>
      </c>
    </row>
    <row r="780" spans="1:3" x14ac:dyDescent="0.3">
      <c r="A780">
        <v>241100</v>
      </c>
      <c r="B780" t="s">
        <v>4215</v>
      </c>
      <c r="C780">
        <v>1</v>
      </c>
    </row>
    <row r="781" spans="1:3" x14ac:dyDescent="0.3">
      <c r="A781">
        <v>241110</v>
      </c>
      <c r="B781" t="s">
        <v>3331</v>
      </c>
      <c r="C781">
        <v>6</v>
      </c>
    </row>
    <row r="782" spans="1:3" x14ac:dyDescent="0.3">
      <c r="A782">
        <v>241120</v>
      </c>
      <c r="B782" t="s">
        <v>3855</v>
      </c>
      <c r="C782">
        <v>124</v>
      </c>
    </row>
    <row r="783" spans="1:3" x14ac:dyDescent="0.3">
      <c r="A783">
        <v>241140</v>
      </c>
      <c r="B783" t="s">
        <v>4213</v>
      </c>
      <c r="C783">
        <v>9</v>
      </c>
    </row>
    <row r="784" spans="1:3" x14ac:dyDescent="0.3">
      <c r="A784">
        <v>241142</v>
      </c>
      <c r="B784" t="s">
        <v>4212</v>
      </c>
      <c r="C784">
        <v>4</v>
      </c>
    </row>
    <row r="785" spans="1:3" x14ac:dyDescent="0.3">
      <c r="A785">
        <v>241160</v>
      </c>
      <c r="B785" t="s">
        <v>4210</v>
      </c>
      <c r="C785">
        <v>19</v>
      </c>
    </row>
    <row r="786" spans="1:3" x14ac:dyDescent="0.3">
      <c r="A786">
        <v>241170</v>
      </c>
      <c r="B786" t="s">
        <v>4209</v>
      </c>
      <c r="C786">
        <v>1</v>
      </c>
    </row>
    <row r="787" spans="1:3" x14ac:dyDescent="0.3">
      <c r="A787">
        <v>241180</v>
      </c>
      <c r="B787" t="s">
        <v>4208</v>
      </c>
      <c r="C787">
        <v>10</v>
      </c>
    </row>
    <row r="788" spans="1:3" x14ac:dyDescent="0.3">
      <c r="A788">
        <v>241200</v>
      </c>
      <c r="B788" t="s">
        <v>4206</v>
      </c>
      <c r="C788">
        <v>8</v>
      </c>
    </row>
    <row r="789" spans="1:3" x14ac:dyDescent="0.3">
      <c r="A789">
        <v>241210</v>
      </c>
      <c r="B789" t="s">
        <v>4205</v>
      </c>
      <c r="C789">
        <v>3</v>
      </c>
    </row>
    <row r="790" spans="1:3" x14ac:dyDescent="0.3">
      <c r="A790">
        <v>241220</v>
      </c>
      <c r="B790" t="s">
        <v>4204</v>
      </c>
      <c r="C790">
        <v>20</v>
      </c>
    </row>
    <row r="791" spans="1:3" x14ac:dyDescent="0.3">
      <c r="A791">
        <v>241230</v>
      </c>
      <c r="B791" t="s">
        <v>4203</v>
      </c>
      <c r="C791">
        <v>4</v>
      </c>
    </row>
    <row r="792" spans="1:3" x14ac:dyDescent="0.3">
      <c r="A792">
        <v>241250</v>
      </c>
      <c r="B792" t="s">
        <v>4201</v>
      </c>
      <c r="C792">
        <v>44</v>
      </c>
    </row>
    <row r="793" spans="1:3" x14ac:dyDescent="0.3">
      <c r="A793">
        <v>241260</v>
      </c>
      <c r="B793" t="s">
        <v>4199</v>
      </c>
      <c r="C793">
        <v>5</v>
      </c>
    </row>
    <row r="794" spans="1:3" x14ac:dyDescent="0.3">
      <c r="A794">
        <v>241280</v>
      </c>
      <c r="B794" t="s">
        <v>4198</v>
      </c>
      <c r="C794">
        <v>17</v>
      </c>
    </row>
    <row r="795" spans="1:3" x14ac:dyDescent="0.3">
      <c r="A795">
        <v>241290</v>
      </c>
      <c r="B795" t="s">
        <v>1294</v>
      </c>
      <c r="C795">
        <v>18</v>
      </c>
    </row>
    <row r="796" spans="1:3" x14ac:dyDescent="0.3">
      <c r="A796">
        <v>241300</v>
      </c>
      <c r="B796" t="s">
        <v>1709</v>
      </c>
      <c r="C796">
        <v>1</v>
      </c>
    </row>
    <row r="797" spans="1:3" x14ac:dyDescent="0.3">
      <c r="A797">
        <v>241310</v>
      </c>
      <c r="B797" t="s">
        <v>4197</v>
      </c>
      <c r="C797">
        <v>4</v>
      </c>
    </row>
    <row r="798" spans="1:3" x14ac:dyDescent="0.3">
      <c r="A798">
        <v>241320</v>
      </c>
      <c r="B798" t="s">
        <v>4196</v>
      </c>
      <c r="C798">
        <v>3</v>
      </c>
    </row>
    <row r="799" spans="1:3" x14ac:dyDescent="0.3">
      <c r="A799">
        <v>241030</v>
      </c>
      <c r="B799" t="s">
        <v>5609</v>
      </c>
      <c r="C799">
        <v>1</v>
      </c>
    </row>
    <row r="800" spans="1:3" x14ac:dyDescent="0.3">
      <c r="A800">
        <v>241330</v>
      </c>
      <c r="B800" t="s">
        <v>4195</v>
      </c>
      <c r="C800">
        <v>11</v>
      </c>
    </row>
    <row r="801" spans="1:3" x14ac:dyDescent="0.3">
      <c r="A801">
        <v>241335</v>
      </c>
      <c r="B801" t="s">
        <v>4194</v>
      </c>
      <c r="C801">
        <v>61</v>
      </c>
    </row>
    <row r="802" spans="1:3" x14ac:dyDescent="0.3">
      <c r="A802">
        <v>241340</v>
      </c>
      <c r="B802" t="s">
        <v>4193</v>
      </c>
      <c r="C802">
        <v>2</v>
      </c>
    </row>
    <row r="803" spans="1:3" x14ac:dyDescent="0.3">
      <c r="A803">
        <v>241350</v>
      </c>
      <c r="B803" t="s">
        <v>3295</v>
      </c>
      <c r="C803">
        <v>7</v>
      </c>
    </row>
    <row r="804" spans="1:3" x14ac:dyDescent="0.3">
      <c r="A804">
        <v>241355</v>
      </c>
      <c r="B804" t="s">
        <v>5610</v>
      </c>
      <c r="C804">
        <v>3</v>
      </c>
    </row>
    <row r="805" spans="1:3" x14ac:dyDescent="0.3">
      <c r="A805">
        <v>241360</v>
      </c>
      <c r="B805" t="s">
        <v>4191</v>
      </c>
      <c r="C805">
        <v>6</v>
      </c>
    </row>
    <row r="806" spans="1:3" x14ac:dyDescent="0.3">
      <c r="A806">
        <v>241370</v>
      </c>
      <c r="B806" t="s">
        <v>4190</v>
      </c>
      <c r="C806">
        <v>6</v>
      </c>
    </row>
    <row r="807" spans="1:3" x14ac:dyDescent="0.3">
      <c r="A807">
        <v>241380</v>
      </c>
      <c r="B807" t="s">
        <v>4189</v>
      </c>
      <c r="C807">
        <v>7</v>
      </c>
    </row>
    <row r="808" spans="1:3" x14ac:dyDescent="0.3">
      <c r="A808">
        <v>241390</v>
      </c>
      <c r="B808" t="s">
        <v>4188</v>
      </c>
      <c r="C808">
        <v>4</v>
      </c>
    </row>
    <row r="809" spans="1:3" x14ac:dyDescent="0.3">
      <c r="A809">
        <v>241400</v>
      </c>
      <c r="B809" t="s">
        <v>995</v>
      </c>
      <c r="C809">
        <v>12</v>
      </c>
    </row>
    <row r="810" spans="1:3" x14ac:dyDescent="0.3">
      <c r="A810">
        <v>241410</v>
      </c>
      <c r="B810" t="s">
        <v>4187</v>
      </c>
      <c r="C810">
        <v>55</v>
      </c>
    </row>
    <row r="811" spans="1:3" x14ac:dyDescent="0.3">
      <c r="A811">
        <v>241415</v>
      </c>
      <c r="B811" t="s">
        <v>4186</v>
      </c>
      <c r="C811">
        <v>4</v>
      </c>
    </row>
    <row r="812" spans="1:3" x14ac:dyDescent="0.3">
      <c r="A812">
        <v>241105</v>
      </c>
      <c r="B812" t="s">
        <v>4214</v>
      </c>
      <c r="C812">
        <v>207</v>
      </c>
    </row>
    <row r="813" spans="1:3" x14ac:dyDescent="0.3">
      <c r="A813">
        <v>241420</v>
      </c>
      <c r="B813" t="s">
        <v>4185</v>
      </c>
      <c r="C813">
        <v>28</v>
      </c>
    </row>
    <row r="814" spans="1:3" x14ac:dyDescent="0.3">
      <c r="A814">
        <v>241430</v>
      </c>
      <c r="B814" t="s">
        <v>5611</v>
      </c>
      <c r="C814">
        <v>1</v>
      </c>
    </row>
    <row r="815" spans="1:3" x14ac:dyDescent="0.3">
      <c r="A815">
        <v>241460</v>
      </c>
      <c r="B815" t="s">
        <v>4180</v>
      </c>
      <c r="C815">
        <v>195</v>
      </c>
    </row>
    <row r="816" spans="1:3" x14ac:dyDescent="0.3">
      <c r="A816">
        <v>241470</v>
      </c>
      <c r="B816" t="s">
        <v>3990</v>
      </c>
      <c r="C816">
        <v>11</v>
      </c>
    </row>
    <row r="817" spans="1:3" x14ac:dyDescent="0.3">
      <c r="A817">
        <v>241475</v>
      </c>
      <c r="B817" t="s">
        <v>5612</v>
      </c>
      <c r="C817">
        <v>37</v>
      </c>
    </row>
    <row r="818" spans="1:3" x14ac:dyDescent="0.3">
      <c r="A818">
        <v>241480</v>
      </c>
      <c r="B818" t="s">
        <v>486</v>
      </c>
      <c r="C818">
        <v>1</v>
      </c>
    </row>
    <row r="819" spans="1:3" x14ac:dyDescent="0.3">
      <c r="A819">
        <v>250010</v>
      </c>
      <c r="B819" t="s">
        <v>3814</v>
      </c>
      <c r="C819">
        <v>8</v>
      </c>
    </row>
    <row r="820" spans="1:3" x14ac:dyDescent="0.3">
      <c r="A820">
        <v>250020</v>
      </c>
      <c r="B820" t="s">
        <v>4176</v>
      </c>
      <c r="C820">
        <v>3</v>
      </c>
    </row>
    <row r="821" spans="1:3" x14ac:dyDescent="0.3">
      <c r="A821">
        <v>250030</v>
      </c>
      <c r="B821" t="s">
        <v>4175</v>
      </c>
      <c r="C821">
        <v>41</v>
      </c>
    </row>
    <row r="822" spans="1:3" x14ac:dyDescent="0.3">
      <c r="A822">
        <v>250040</v>
      </c>
      <c r="B822" t="s">
        <v>4174</v>
      </c>
      <c r="C822">
        <v>44</v>
      </c>
    </row>
    <row r="823" spans="1:3" x14ac:dyDescent="0.3">
      <c r="A823">
        <v>250057</v>
      </c>
      <c r="B823" t="s">
        <v>4172</v>
      </c>
      <c r="C823">
        <v>4</v>
      </c>
    </row>
    <row r="824" spans="1:3" x14ac:dyDescent="0.3">
      <c r="A824">
        <v>250077</v>
      </c>
      <c r="B824" t="s">
        <v>2230</v>
      </c>
      <c r="C824">
        <v>2</v>
      </c>
    </row>
    <row r="825" spans="1:3" x14ac:dyDescent="0.3">
      <c r="A825">
        <v>250080</v>
      </c>
      <c r="B825" t="s">
        <v>4169</v>
      </c>
      <c r="C825">
        <v>36</v>
      </c>
    </row>
    <row r="826" spans="1:3" x14ac:dyDescent="0.3">
      <c r="A826">
        <v>250090</v>
      </c>
      <c r="B826" t="s">
        <v>4168</v>
      </c>
      <c r="C826">
        <v>2</v>
      </c>
    </row>
    <row r="827" spans="1:3" x14ac:dyDescent="0.3">
      <c r="A827">
        <v>250100</v>
      </c>
      <c r="B827" t="s">
        <v>1615</v>
      </c>
      <c r="C827">
        <v>43</v>
      </c>
    </row>
    <row r="828" spans="1:3" x14ac:dyDescent="0.3">
      <c r="A828">
        <v>250110</v>
      </c>
      <c r="B828" t="s">
        <v>4167</v>
      </c>
      <c r="C828">
        <v>20</v>
      </c>
    </row>
    <row r="829" spans="1:3" x14ac:dyDescent="0.3">
      <c r="A829">
        <v>250120</v>
      </c>
      <c r="B829" t="s">
        <v>4165</v>
      </c>
      <c r="C829">
        <v>14</v>
      </c>
    </row>
    <row r="830" spans="1:3" x14ac:dyDescent="0.3">
      <c r="A830">
        <v>250130</v>
      </c>
      <c r="B830" t="s">
        <v>4164</v>
      </c>
      <c r="C830">
        <v>5</v>
      </c>
    </row>
    <row r="831" spans="1:3" x14ac:dyDescent="0.3">
      <c r="A831">
        <v>250150</v>
      </c>
      <c r="B831" t="s">
        <v>4161</v>
      </c>
      <c r="C831">
        <v>45</v>
      </c>
    </row>
    <row r="832" spans="1:3" x14ac:dyDescent="0.3">
      <c r="A832">
        <v>250153</v>
      </c>
      <c r="B832" t="s">
        <v>4160</v>
      </c>
      <c r="C832">
        <v>77</v>
      </c>
    </row>
    <row r="833" spans="1:3" x14ac:dyDescent="0.3">
      <c r="A833">
        <v>250160</v>
      </c>
      <c r="B833" t="s">
        <v>4158</v>
      </c>
      <c r="C833">
        <v>47</v>
      </c>
    </row>
    <row r="834" spans="1:3" x14ac:dyDescent="0.3">
      <c r="A834">
        <v>250157</v>
      </c>
      <c r="B834" t="s">
        <v>4159</v>
      </c>
      <c r="C834">
        <v>21</v>
      </c>
    </row>
    <row r="835" spans="1:3" x14ac:dyDescent="0.3">
      <c r="A835">
        <v>250180</v>
      </c>
      <c r="B835" t="s">
        <v>4157</v>
      </c>
      <c r="C835">
        <v>15</v>
      </c>
    </row>
    <row r="836" spans="1:3" x14ac:dyDescent="0.3">
      <c r="A836">
        <v>250190</v>
      </c>
      <c r="B836" t="s">
        <v>3808</v>
      </c>
      <c r="C836">
        <v>1</v>
      </c>
    </row>
    <row r="837" spans="1:3" x14ac:dyDescent="0.3">
      <c r="A837">
        <v>250205</v>
      </c>
      <c r="B837" t="s">
        <v>4155</v>
      </c>
      <c r="C837">
        <v>22</v>
      </c>
    </row>
    <row r="838" spans="1:3" x14ac:dyDescent="0.3">
      <c r="A838">
        <v>250210</v>
      </c>
      <c r="B838" t="s">
        <v>4154</v>
      </c>
      <c r="C838">
        <v>5</v>
      </c>
    </row>
    <row r="839" spans="1:3" x14ac:dyDescent="0.3">
      <c r="A839">
        <v>250215</v>
      </c>
      <c r="B839" t="s">
        <v>4153</v>
      </c>
      <c r="C839">
        <v>19</v>
      </c>
    </row>
    <row r="840" spans="1:3" x14ac:dyDescent="0.3">
      <c r="A840">
        <v>250220</v>
      </c>
      <c r="B840" t="s">
        <v>917</v>
      </c>
      <c r="C840">
        <v>7</v>
      </c>
    </row>
    <row r="841" spans="1:3" x14ac:dyDescent="0.3">
      <c r="A841">
        <v>250250</v>
      </c>
      <c r="B841" t="s">
        <v>4151</v>
      </c>
      <c r="C841">
        <v>127</v>
      </c>
    </row>
    <row r="842" spans="1:3" x14ac:dyDescent="0.3">
      <c r="A842">
        <v>250270</v>
      </c>
      <c r="B842" t="s">
        <v>2175</v>
      </c>
      <c r="C842">
        <v>19</v>
      </c>
    </row>
    <row r="843" spans="1:3" x14ac:dyDescent="0.3">
      <c r="A843">
        <v>250280</v>
      </c>
      <c r="B843" t="s">
        <v>4149</v>
      </c>
      <c r="C843">
        <v>13</v>
      </c>
    </row>
    <row r="844" spans="1:3" x14ac:dyDescent="0.3">
      <c r="A844">
        <v>250290</v>
      </c>
      <c r="B844" t="s">
        <v>5613</v>
      </c>
      <c r="C844">
        <v>1</v>
      </c>
    </row>
    <row r="845" spans="1:3" x14ac:dyDescent="0.3">
      <c r="A845">
        <v>250300</v>
      </c>
      <c r="B845" t="s">
        <v>4147</v>
      </c>
      <c r="C845">
        <v>2</v>
      </c>
    </row>
    <row r="846" spans="1:3" x14ac:dyDescent="0.3">
      <c r="A846">
        <v>250310</v>
      </c>
      <c r="B846" t="s">
        <v>4146</v>
      </c>
      <c r="C846">
        <v>9</v>
      </c>
    </row>
    <row r="847" spans="1:3" x14ac:dyDescent="0.3">
      <c r="A847">
        <v>250320</v>
      </c>
      <c r="B847" t="s">
        <v>4145</v>
      </c>
      <c r="C847">
        <v>1</v>
      </c>
    </row>
    <row r="848" spans="1:3" x14ac:dyDescent="0.3">
      <c r="A848">
        <v>250330</v>
      </c>
      <c r="B848" t="s">
        <v>5614</v>
      </c>
      <c r="C848">
        <v>15</v>
      </c>
    </row>
    <row r="849" spans="1:3" x14ac:dyDescent="0.3">
      <c r="A849">
        <v>250350</v>
      </c>
      <c r="B849" t="s">
        <v>4142</v>
      </c>
      <c r="C849">
        <v>14</v>
      </c>
    </row>
    <row r="850" spans="1:3" x14ac:dyDescent="0.3">
      <c r="A850">
        <v>250370</v>
      </c>
      <c r="B850" t="s">
        <v>4140</v>
      </c>
      <c r="C850">
        <v>122</v>
      </c>
    </row>
    <row r="851" spans="1:3" x14ac:dyDescent="0.3">
      <c r="A851">
        <v>250380</v>
      </c>
      <c r="B851" t="s">
        <v>4138</v>
      </c>
      <c r="C851">
        <v>29</v>
      </c>
    </row>
    <row r="852" spans="1:3" x14ac:dyDescent="0.3">
      <c r="A852">
        <v>250390</v>
      </c>
      <c r="B852" t="s">
        <v>4137</v>
      </c>
      <c r="C852">
        <v>2</v>
      </c>
    </row>
    <row r="853" spans="1:3" x14ac:dyDescent="0.3">
      <c r="A853">
        <v>250400</v>
      </c>
      <c r="B853" t="s">
        <v>4136</v>
      </c>
      <c r="C853">
        <v>402</v>
      </c>
    </row>
    <row r="854" spans="1:3" x14ac:dyDescent="0.3">
      <c r="A854">
        <v>250407</v>
      </c>
      <c r="B854" t="s">
        <v>4134</v>
      </c>
      <c r="C854">
        <v>2</v>
      </c>
    </row>
    <row r="855" spans="1:3" x14ac:dyDescent="0.3">
      <c r="A855">
        <v>250420</v>
      </c>
      <c r="B855" t="s">
        <v>4131</v>
      </c>
      <c r="C855">
        <v>1</v>
      </c>
    </row>
    <row r="856" spans="1:3" x14ac:dyDescent="0.3">
      <c r="A856">
        <v>250430</v>
      </c>
      <c r="B856" t="s">
        <v>4130</v>
      </c>
      <c r="C856">
        <v>11</v>
      </c>
    </row>
    <row r="857" spans="1:3" x14ac:dyDescent="0.3">
      <c r="A857">
        <v>250435</v>
      </c>
      <c r="B857" t="s">
        <v>4129</v>
      </c>
      <c r="C857">
        <v>49</v>
      </c>
    </row>
    <row r="858" spans="1:3" x14ac:dyDescent="0.3">
      <c r="A858">
        <v>250450</v>
      </c>
      <c r="B858" t="s">
        <v>3939</v>
      </c>
      <c r="C858">
        <v>2</v>
      </c>
    </row>
    <row r="859" spans="1:3" x14ac:dyDescent="0.3">
      <c r="A859">
        <v>250460</v>
      </c>
      <c r="B859" t="s">
        <v>3552</v>
      </c>
      <c r="C859">
        <v>6</v>
      </c>
    </row>
    <row r="860" spans="1:3" x14ac:dyDescent="0.3">
      <c r="A860">
        <v>250470</v>
      </c>
      <c r="B860" t="s">
        <v>4127</v>
      </c>
      <c r="C860">
        <v>43</v>
      </c>
    </row>
    <row r="861" spans="1:3" x14ac:dyDescent="0.3">
      <c r="A861">
        <v>250480</v>
      </c>
      <c r="B861" t="s">
        <v>4126</v>
      </c>
      <c r="C861">
        <v>12</v>
      </c>
    </row>
    <row r="862" spans="1:3" x14ac:dyDescent="0.3">
      <c r="A862">
        <v>250485</v>
      </c>
      <c r="B862" t="s">
        <v>4125</v>
      </c>
      <c r="C862">
        <v>1</v>
      </c>
    </row>
    <row r="863" spans="1:3" x14ac:dyDescent="0.3">
      <c r="A863">
        <v>250490</v>
      </c>
      <c r="B863" t="s">
        <v>4124</v>
      </c>
      <c r="C863">
        <v>5</v>
      </c>
    </row>
    <row r="864" spans="1:3" x14ac:dyDescent="0.3">
      <c r="A864">
        <v>250500</v>
      </c>
      <c r="B864" t="s">
        <v>4123</v>
      </c>
      <c r="C864">
        <v>11</v>
      </c>
    </row>
    <row r="865" spans="1:3" x14ac:dyDescent="0.3">
      <c r="A865">
        <v>250510</v>
      </c>
      <c r="B865" t="s">
        <v>4122</v>
      </c>
      <c r="C865">
        <v>36</v>
      </c>
    </row>
    <row r="866" spans="1:3" x14ac:dyDescent="0.3">
      <c r="A866">
        <v>250527</v>
      </c>
      <c r="B866" t="s">
        <v>4119</v>
      </c>
      <c r="C866">
        <v>1</v>
      </c>
    </row>
    <row r="867" spans="1:3" x14ac:dyDescent="0.3">
      <c r="A867">
        <v>250560</v>
      </c>
      <c r="B867" t="s">
        <v>4114</v>
      </c>
      <c r="C867">
        <v>13</v>
      </c>
    </row>
    <row r="868" spans="1:3" x14ac:dyDescent="0.3">
      <c r="A868">
        <v>250570</v>
      </c>
      <c r="B868" t="s">
        <v>4113</v>
      </c>
      <c r="C868">
        <v>8</v>
      </c>
    </row>
    <row r="869" spans="1:3" x14ac:dyDescent="0.3">
      <c r="A869">
        <v>250600</v>
      </c>
      <c r="B869" t="s">
        <v>4110</v>
      </c>
      <c r="C869">
        <v>92</v>
      </c>
    </row>
    <row r="870" spans="1:3" x14ac:dyDescent="0.3">
      <c r="A870">
        <v>250620</v>
      </c>
      <c r="B870" t="s">
        <v>4108</v>
      </c>
      <c r="C870">
        <v>2</v>
      </c>
    </row>
    <row r="871" spans="1:3" x14ac:dyDescent="0.3">
      <c r="A871">
        <v>250625</v>
      </c>
      <c r="B871" t="s">
        <v>4107</v>
      </c>
      <c r="C871">
        <v>1</v>
      </c>
    </row>
    <row r="872" spans="1:3" x14ac:dyDescent="0.3">
      <c r="A872">
        <v>250630</v>
      </c>
      <c r="B872" t="s">
        <v>4106</v>
      </c>
      <c r="C872">
        <v>28</v>
      </c>
    </row>
    <row r="873" spans="1:3" x14ac:dyDescent="0.3">
      <c r="A873">
        <v>250640</v>
      </c>
      <c r="B873" t="s">
        <v>4105</v>
      </c>
      <c r="C873">
        <v>16</v>
      </c>
    </row>
    <row r="874" spans="1:3" x14ac:dyDescent="0.3">
      <c r="A874">
        <v>250650</v>
      </c>
      <c r="B874" t="s">
        <v>4104</v>
      </c>
      <c r="C874">
        <v>3</v>
      </c>
    </row>
    <row r="875" spans="1:3" x14ac:dyDescent="0.3">
      <c r="A875">
        <v>250680</v>
      </c>
      <c r="B875" t="s">
        <v>4101</v>
      </c>
      <c r="C875">
        <v>6</v>
      </c>
    </row>
    <row r="876" spans="1:3" x14ac:dyDescent="0.3">
      <c r="A876">
        <v>250690</v>
      </c>
      <c r="B876" t="s">
        <v>3696</v>
      </c>
      <c r="C876">
        <v>42</v>
      </c>
    </row>
    <row r="877" spans="1:3" x14ac:dyDescent="0.3">
      <c r="A877">
        <v>250700</v>
      </c>
      <c r="B877" t="s">
        <v>2002</v>
      </c>
      <c r="C877">
        <v>31</v>
      </c>
    </row>
    <row r="878" spans="1:3" x14ac:dyDescent="0.3">
      <c r="A878">
        <v>250740</v>
      </c>
      <c r="B878" t="s">
        <v>4097</v>
      </c>
      <c r="C878">
        <v>4</v>
      </c>
    </row>
    <row r="879" spans="1:3" x14ac:dyDescent="0.3">
      <c r="A879">
        <v>250750</v>
      </c>
      <c r="B879" t="s">
        <v>4096</v>
      </c>
      <c r="C879">
        <v>2714</v>
      </c>
    </row>
    <row r="880" spans="1:3" x14ac:dyDescent="0.3">
      <c r="A880">
        <v>251365</v>
      </c>
      <c r="B880" t="s">
        <v>5615</v>
      </c>
      <c r="C880">
        <v>25</v>
      </c>
    </row>
    <row r="881" spans="1:3" x14ac:dyDescent="0.3">
      <c r="A881">
        <v>250760</v>
      </c>
      <c r="B881" t="s">
        <v>4095</v>
      </c>
      <c r="C881">
        <v>9</v>
      </c>
    </row>
    <row r="882" spans="1:3" x14ac:dyDescent="0.3">
      <c r="A882">
        <v>250770</v>
      </c>
      <c r="B882" t="s">
        <v>4094</v>
      </c>
      <c r="C882">
        <v>10</v>
      </c>
    </row>
    <row r="883" spans="1:3" x14ac:dyDescent="0.3">
      <c r="A883">
        <v>250780</v>
      </c>
      <c r="B883" t="s">
        <v>4093</v>
      </c>
      <c r="C883">
        <v>13</v>
      </c>
    </row>
    <row r="884" spans="1:3" x14ac:dyDescent="0.3">
      <c r="A884">
        <v>250790</v>
      </c>
      <c r="B884" t="s">
        <v>4092</v>
      </c>
      <c r="C884">
        <v>2</v>
      </c>
    </row>
    <row r="885" spans="1:3" x14ac:dyDescent="0.3">
      <c r="A885">
        <v>250800</v>
      </c>
      <c r="B885" t="s">
        <v>4091</v>
      </c>
      <c r="C885">
        <v>20</v>
      </c>
    </row>
    <row r="886" spans="1:3" x14ac:dyDescent="0.3">
      <c r="A886">
        <v>250810</v>
      </c>
      <c r="B886" t="s">
        <v>4090</v>
      </c>
      <c r="C886">
        <v>2</v>
      </c>
    </row>
    <row r="887" spans="1:3" x14ac:dyDescent="0.3">
      <c r="A887">
        <v>250830</v>
      </c>
      <c r="B887" t="s">
        <v>4088</v>
      </c>
      <c r="C887">
        <v>26</v>
      </c>
    </row>
    <row r="888" spans="1:3" x14ac:dyDescent="0.3">
      <c r="A888">
        <v>250840</v>
      </c>
      <c r="B888" t="s">
        <v>4087</v>
      </c>
      <c r="C888">
        <v>40</v>
      </c>
    </row>
    <row r="889" spans="1:3" x14ac:dyDescent="0.3">
      <c r="A889">
        <v>250860</v>
      </c>
      <c r="B889" t="s">
        <v>4084</v>
      </c>
      <c r="C889">
        <v>13</v>
      </c>
    </row>
    <row r="890" spans="1:3" x14ac:dyDescent="0.3">
      <c r="A890">
        <v>250870</v>
      </c>
      <c r="B890" t="s">
        <v>5616</v>
      </c>
      <c r="C890">
        <v>1</v>
      </c>
    </row>
    <row r="891" spans="1:3" x14ac:dyDescent="0.3">
      <c r="A891">
        <v>250880</v>
      </c>
      <c r="B891" t="s">
        <v>4082</v>
      </c>
      <c r="C891">
        <v>2</v>
      </c>
    </row>
    <row r="892" spans="1:3" x14ac:dyDescent="0.3">
      <c r="A892">
        <v>250890</v>
      </c>
      <c r="B892" t="s">
        <v>4081</v>
      </c>
      <c r="C892">
        <v>29</v>
      </c>
    </row>
    <row r="893" spans="1:3" x14ac:dyDescent="0.3">
      <c r="A893">
        <v>250900</v>
      </c>
      <c r="B893" t="s">
        <v>4080</v>
      </c>
      <c r="C893">
        <v>4</v>
      </c>
    </row>
    <row r="894" spans="1:3" x14ac:dyDescent="0.3">
      <c r="A894">
        <v>250910</v>
      </c>
      <c r="B894" t="s">
        <v>4078</v>
      </c>
      <c r="C894">
        <v>69</v>
      </c>
    </row>
    <row r="895" spans="1:3" x14ac:dyDescent="0.3">
      <c r="A895">
        <v>250930</v>
      </c>
      <c r="B895" t="s">
        <v>4076</v>
      </c>
      <c r="C895">
        <v>2</v>
      </c>
    </row>
    <row r="896" spans="1:3" x14ac:dyDescent="0.3">
      <c r="A896">
        <v>250940</v>
      </c>
      <c r="B896" t="s">
        <v>4072</v>
      </c>
      <c r="C896">
        <v>7</v>
      </c>
    </row>
    <row r="897" spans="1:3" x14ac:dyDescent="0.3">
      <c r="A897">
        <v>250950</v>
      </c>
      <c r="B897" t="s">
        <v>4071</v>
      </c>
      <c r="C897">
        <v>47</v>
      </c>
    </row>
    <row r="898" spans="1:3" x14ac:dyDescent="0.3">
      <c r="A898">
        <v>250970</v>
      </c>
      <c r="B898" t="s">
        <v>4069</v>
      </c>
      <c r="C898">
        <v>88</v>
      </c>
    </row>
    <row r="899" spans="1:3" x14ac:dyDescent="0.3">
      <c r="A899">
        <v>250980</v>
      </c>
      <c r="B899" t="s">
        <v>4068</v>
      </c>
      <c r="C899">
        <v>6</v>
      </c>
    </row>
    <row r="900" spans="1:3" x14ac:dyDescent="0.3">
      <c r="A900">
        <v>250990</v>
      </c>
      <c r="B900" t="s">
        <v>4067</v>
      </c>
      <c r="C900">
        <v>18</v>
      </c>
    </row>
    <row r="901" spans="1:3" x14ac:dyDescent="0.3">
      <c r="A901">
        <v>251010</v>
      </c>
      <c r="B901" t="s">
        <v>4065</v>
      </c>
      <c r="C901">
        <v>60</v>
      </c>
    </row>
    <row r="902" spans="1:3" x14ac:dyDescent="0.3">
      <c r="A902">
        <v>251020</v>
      </c>
      <c r="B902" t="s">
        <v>4064</v>
      </c>
      <c r="C902">
        <v>59</v>
      </c>
    </row>
    <row r="903" spans="1:3" x14ac:dyDescent="0.3">
      <c r="A903">
        <v>251030</v>
      </c>
      <c r="B903" t="s">
        <v>4063</v>
      </c>
      <c r="C903">
        <v>2</v>
      </c>
    </row>
    <row r="904" spans="1:3" x14ac:dyDescent="0.3">
      <c r="A904">
        <v>251040</v>
      </c>
      <c r="B904" t="s">
        <v>5617</v>
      </c>
      <c r="C904">
        <v>4</v>
      </c>
    </row>
    <row r="905" spans="1:3" x14ac:dyDescent="0.3">
      <c r="A905">
        <v>251050</v>
      </c>
      <c r="B905" t="s">
        <v>4061</v>
      </c>
      <c r="C905">
        <v>5</v>
      </c>
    </row>
    <row r="906" spans="1:3" x14ac:dyDescent="0.3">
      <c r="A906">
        <v>251065</v>
      </c>
      <c r="B906" t="s">
        <v>4059</v>
      </c>
      <c r="C906">
        <v>4</v>
      </c>
    </row>
    <row r="907" spans="1:3" x14ac:dyDescent="0.3">
      <c r="A907">
        <v>251070</v>
      </c>
      <c r="B907" t="s">
        <v>4058</v>
      </c>
      <c r="C907">
        <v>7</v>
      </c>
    </row>
    <row r="908" spans="1:3" x14ac:dyDescent="0.3">
      <c r="A908">
        <v>251080</v>
      </c>
      <c r="B908" t="s">
        <v>4057</v>
      </c>
      <c r="C908">
        <v>32</v>
      </c>
    </row>
    <row r="909" spans="1:3" x14ac:dyDescent="0.3">
      <c r="A909">
        <v>251100</v>
      </c>
      <c r="B909" t="s">
        <v>4056</v>
      </c>
      <c r="C909">
        <v>84</v>
      </c>
    </row>
    <row r="910" spans="1:3" x14ac:dyDescent="0.3">
      <c r="A910">
        <v>251110</v>
      </c>
      <c r="B910" t="s">
        <v>4055</v>
      </c>
      <c r="C910">
        <v>20</v>
      </c>
    </row>
    <row r="911" spans="1:3" x14ac:dyDescent="0.3">
      <c r="A911">
        <v>251272</v>
      </c>
      <c r="B911" t="s">
        <v>4039</v>
      </c>
      <c r="C911">
        <v>24</v>
      </c>
    </row>
    <row r="912" spans="1:3" x14ac:dyDescent="0.3">
      <c r="A912">
        <v>251130</v>
      </c>
      <c r="B912" t="s">
        <v>4053</v>
      </c>
      <c r="C912">
        <v>14</v>
      </c>
    </row>
    <row r="913" spans="1:3" x14ac:dyDescent="0.3">
      <c r="A913">
        <v>251140</v>
      </c>
      <c r="B913" t="s">
        <v>4052</v>
      </c>
      <c r="C913">
        <v>167</v>
      </c>
    </row>
    <row r="914" spans="1:3" x14ac:dyDescent="0.3">
      <c r="A914">
        <v>251150</v>
      </c>
      <c r="B914" t="s">
        <v>3748</v>
      </c>
      <c r="C914">
        <v>3</v>
      </c>
    </row>
    <row r="915" spans="1:3" x14ac:dyDescent="0.3">
      <c r="A915">
        <v>251160</v>
      </c>
      <c r="B915" t="s">
        <v>4051</v>
      </c>
      <c r="C915">
        <v>33</v>
      </c>
    </row>
    <row r="916" spans="1:3" x14ac:dyDescent="0.3">
      <c r="A916">
        <v>251190</v>
      </c>
      <c r="B916" t="s">
        <v>4048</v>
      </c>
      <c r="C916">
        <v>1</v>
      </c>
    </row>
    <row r="917" spans="1:3" x14ac:dyDescent="0.3">
      <c r="A917">
        <v>251200</v>
      </c>
      <c r="B917" t="s">
        <v>4047</v>
      </c>
      <c r="C917">
        <v>26</v>
      </c>
    </row>
    <row r="918" spans="1:3" x14ac:dyDescent="0.3">
      <c r="A918">
        <v>251203</v>
      </c>
      <c r="B918" t="s">
        <v>4046</v>
      </c>
      <c r="C918">
        <v>48</v>
      </c>
    </row>
    <row r="919" spans="1:3" x14ac:dyDescent="0.3">
      <c r="A919">
        <v>251207</v>
      </c>
      <c r="B919" t="s">
        <v>4045</v>
      </c>
      <c r="C919">
        <v>30</v>
      </c>
    </row>
    <row r="920" spans="1:3" x14ac:dyDescent="0.3">
      <c r="A920">
        <v>251210</v>
      </c>
      <c r="B920" t="s">
        <v>4044</v>
      </c>
      <c r="C920">
        <v>313</v>
      </c>
    </row>
    <row r="921" spans="1:3" x14ac:dyDescent="0.3">
      <c r="A921">
        <v>251220</v>
      </c>
      <c r="B921" t="s">
        <v>2653</v>
      </c>
      <c r="C921">
        <v>6</v>
      </c>
    </row>
    <row r="922" spans="1:3" x14ac:dyDescent="0.3">
      <c r="A922">
        <v>251230</v>
      </c>
      <c r="B922" t="s">
        <v>4043</v>
      </c>
      <c r="C922">
        <v>12</v>
      </c>
    </row>
    <row r="923" spans="1:3" x14ac:dyDescent="0.3">
      <c r="A923">
        <v>251250</v>
      </c>
      <c r="B923" t="s">
        <v>3348</v>
      </c>
      <c r="C923">
        <v>56</v>
      </c>
    </row>
    <row r="924" spans="1:3" x14ac:dyDescent="0.3">
      <c r="A924">
        <v>251270</v>
      </c>
      <c r="B924" t="s">
        <v>4040</v>
      </c>
      <c r="C924">
        <v>192</v>
      </c>
    </row>
    <row r="925" spans="1:3" x14ac:dyDescent="0.3">
      <c r="A925">
        <v>251274</v>
      </c>
      <c r="B925" t="s">
        <v>4038</v>
      </c>
      <c r="C925">
        <v>1</v>
      </c>
    </row>
    <row r="926" spans="1:3" x14ac:dyDescent="0.3">
      <c r="A926">
        <v>251275</v>
      </c>
      <c r="B926" t="s">
        <v>4037</v>
      </c>
      <c r="C926">
        <v>1</v>
      </c>
    </row>
    <row r="927" spans="1:3" x14ac:dyDescent="0.3">
      <c r="A927">
        <v>251276</v>
      </c>
      <c r="B927" t="s">
        <v>4036</v>
      </c>
      <c r="C927">
        <v>37</v>
      </c>
    </row>
    <row r="928" spans="1:3" x14ac:dyDescent="0.3">
      <c r="A928">
        <v>251278</v>
      </c>
      <c r="B928" t="s">
        <v>4035</v>
      </c>
      <c r="C928">
        <v>14</v>
      </c>
    </row>
    <row r="929" spans="1:3" x14ac:dyDescent="0.3">
      <c r="A929">
        <v>251280</v>
      </c>
      <c r="B929" t="s">
        <v>5618</v>
      </c>
      <c r="C929">
        <v>3</v>
      </c>
    </row>
    <row r="930" spans="1:3" x14ac:dyDescent="0.3">
      <c r="A930">
        <v>251300</v>
      </c>
      <c r="B930" t="s">
        <v>3859</v>
      </c>
      <c r="C930">
        <v>4</v>
      </c>
    </row>
    <row r="931" spans="1:3" x14ac:dyDescent="0.3">
      <c r="A931">
        <v>251315</v>
      </c>
      <c r="B931" t="s">
        <v>1029</v>
      </c>
      <c r="C931">
        <v>26</v>
      </c>
    </row>
    <row r="932" spans="1:3" x14ac:dyDescent="0.3">
      <c r="A932">
        <v>251340</v>
      </c>
      <c r="B932" t="s">
        <v>2596</v>
      </c>
      <c r="C932">
        <v>34</v>
      </c>
    </row>
    <row r="933" spans="1:3" x14ac:dyDescent="0.3">
      <c r="A933">
        <v>251370</v>
      </c>
      <c r="B933" t="s">
        <v>4028</v>
      </c>
      <c r="C933">
        <v>128</v>
      </c>
    </row>
    <row r="934" spans="1:3" x14ac:dyDescent="0.3">
      <c r="A934">
        <v>251360</v>
      </c>
      <c r="B934" t="s">
        <v>5619</v>
      </c>
      <c r="C934">
        <v>2</v>
      </c>
    </row>
    <row r="935" spans="1:3" x14ac:dyDescent="0.3">
      <c r="A935">
        <v>251390</v>
      </c>
      <c r="B935" t="s">
        <v>4027</v>
      </c>
      <c r="C935">
        <v>1</v>
      </c>
    </row>
    <row r="936" spans="1:3" x14ac:dyDescent="0.3">
      <c r="A936">
        <v>251396</v>
      </c>
      <c r="B936" t="s">
        <v>35</v>
      </c>
      <c r="C936">
        <v>1</v>
      </c>
    </row>
    <row r="937" spans="1:3" x14ac:dyDescent="0.3">
      <c r="A937">
        <v>251394</v>
      </c>
      <c r="B937" t="s">
        <v>4025</v>
      </c>
      <c r="C937">
        <v>1</v>
      </c>
    </row>
    <row r="938" spans="1:3" x14ac:dyDescent="0.3">
      <c r="A938">
        <v>251398</v>
      </c>
      <c r="B938" t="s">
        <v>1730</v>
      </c>
      <c r="C938">
        <v>1</v>
      </c>
    </row>
    <row r="939" spans="1:3" x14ac:dyDescent="0.3">
      <c r="A939">
        <v>250070</v>
      </c>
      <c r="B939" t="s">
        <v>4170</v>
      </c>
      <c r="C939">
        <v>7</v>
      </c>
    </row>
    <row r="940" spans="1:3" x14ac:dyDescent="0.3">
      <c r="A940">
        <v>251410</v>
      </c>
      <c r="B940" t="s">
        <v>4022</v>
      </c>
      <c r="C940">
        <v>6</v>
      </c>
    </row>
    <row r="941" spans="1:3" x14ac:dyDescent="0.3">
      <c r="A941">
        <v>251420</v>
      </c>
      <c r="B941" t="s">
        <v>4021</v>
      </c>
      <c r="C941">
        <v>1</v>
      </c>
    </row>
    <row r="942" spans="1:3" x14ac:dyDescent="0.3">
      <c r="A942">
        <v>251440</v>
      </c>
      <c r="B942" t="s">
        <v>4019</v>
      </c>
      <c r="C942">
        <v>2</v>
      </c>
    </row>
    <row r="943" spans="1:3" x14ac:dyDescent="0.3">
      <c r="A943">
        <v>251450</v>
      </c>
      <c r="B943" t="s">
        <v>4017</v>
      </c>
      <c r="C943">
        <v>1</v>
      </c>
    </row>
    <row r="944" spans="1:3" x14ac:dyDescent="0.3">
      <c r="A944">
        <v>251460</v>
      </c>
      <c r="B944" t="s">
        <v>4015</v>
      </c>
      <c r="C944">
        <v>2</v>
      </c>
    </row>
    <row r="945" spans="1:3" x14ac:dyDescent="0.3">
      <c r="A945">
        <v>251470</v>
      </c>
      <c r="B945" t="s">
        <v>4013</v>
      </c>
      <c r="C945">
        <v>28</v>
      </c>
    </row>
    <row r="946" spans="1:3" x14ac:dyDescent="0.3">
      <c r="A946">
        <v>251480</v>
      </c>
      <c r="B946" t="s">
        <v>5620</v>
      </c>
      <c r="C946">
        <v>3</v>
      </c>
    </row>
    <row r="947" spans="1:3" x14ac:dyDescent="0.3">
      <c r="A947">
        <v>251445</v>
      </c>
      <c r="B947" t="s">
        <v>5621</v>
      </c>
      <c r="C947">
        <v>2</v>
      </c>
    </row>
    <row r="948" spans="1:3" x14ac:dyDescent="0.3">
      <c r="A948">
        <v>251490</v>
      </c>
      <c r="B948" t="s">
        <v>4011</v>
      </c>
      <c r="C948">
        <v>1</v>
      </c>
    </row>
    <row r="949" spans="1:3" x14ac:dyDescent="0.3">
      <c r="A949">
        <v>251510</v>
      </c>
      <c r="B949" t="s">
        <v>4009</v>
      </c>
      <c r="C949">
        <v>1</v>
      </c>
    </row>
    <row r="950" spans="1:3" x14ac:dyDescent="0.3">
      <c r="A950">
        <v>251540</v>
      </c>
      <c r="B950" t="s">
        <v>5622</v>
      </c>
      <c r="C950">
        <v>58</v>
      </c>
    </row>
    <row r="951" spans="1:3" x14ac:dyDescent="0.3">
      <c r="A951">
        <v>251530</v>
      </c>
      <c r="B951" t="s">
        <v>4007</v>
      </c>
      <c r="C951">
        <v>55</v>
      </c>
    </row>
    <row r="952" spans="1:3" x14ac:dyDescent="0.3">
      <c r="A952">
        <v>251550</v>
      </c>
      <c r="B952" t="s">
        <v>4005</v>
      </c>
      <c r="C952">
        <v>2</v>
      </c>
    </row>
    <row r="953" spans="1:3" x14ac:dyDescent="0.3">
      <c r="A953">
        <v>251570</v>
      </c>
      <c r="B953" t="s">
        <v>4003</v>
      </c>
      <c r="C953">
        <v>1</v>
      </c>
    </row>
    <row r="954" spans="1:3" x14ac:dyDescent="0.3">
      <c r="A954">
        <v>251590</v>
      </c>
      <c r="B954" t="s">
        <v>4001</v>
      </c>
      <c r="C954">
        <v>24</v>
      </c>
    </row>
    <row r="955" spans="1:3" x14ac:dyDescent="0.3">
      <c r="A955">
        <v>251593</v>
      </c>
      <c r="B955" t="s">
        <v>1702</v>
      </c>
      <c r="C955">
        <v>1</v>
      </c>
    </row>
    <row r="956" spans="1:3" x14ac:dyDescent="0.3">
      <c r="A956">
        <v>251600</v>
      </c>
      <c r="B956" t="s">
        <v>3999</v>
      </c>
      <c r="C956">
        <v>5</v>
      </c>
    </row>
    <row r="957" spans="1:3" x14ac:dyDescent="0.3">
      <c r="A957">
        <v>251615</v>
      </c>
      <c r="B957" t="s">
        <v>3998</v>
      </c>
      <c r="C957">
        <v>3</v>
      </c>
    </row>
    <row r="958" spans="1:3" x14ac:dyDescent="0.3">
      <c r="A958">
        <v>251620</v>
      </c>
      <c r="B958" t="s">
        <v>3997</v>
      </c>
      <c r="C958">
        <v>51</v>
      </c>
    </row>
    <row r="959" spans="1:3" x14ac:dyDescent="0.3">
      <c r="A959">
        <v>251630</v>
      </c>
      <c r="B959" t="s">
        <v>3996</v>
      </c>
      <c r="C959">
        <v>4</v>
      </c>
    </row>
    <row r="960" spans="1:3" x14ac:dyDescent="0.3">
      <c r="A960">
        <v>251650</v>
      </c>
      <c r="B960" t="s">
        <v>3285</v>
      </c>
      <c r="C960">
        <v>6</v>
      </c>
    </row>
    <row r="961" spans="1:3" x14ac:dyDescent="0.3">
      <c r="A961">
        <v>251660</v>
      </c>
      <c r="B961" t="s">
        <v>522</v>
      </c>
      <c r="C961">
        <v>1</v>
      </c>
    </row>
    <row r="962" spans="1:3" x14ac:dyDescent="0.3">
      <c r="A962">
        <v>251670</v>
      </c>
      <c r="B962" t="s">
        <v>3994</v>
      </c>
      <c r="C962">
        <v>5</v>
      </c>
    </row>
    <row r="963" spans="1:3" x14ac:dyDescent="0.3">
      <c r="A963">
        <v>251675</v>
      </c>
      <c r="B963" t="s">
        <v>3993</v>
      </c>
      <c r="C963">
        <v>2</v>
      </c>
    </row>
    <row r="964" spans="1:3" x14ac:dyDescent="0.3">
      <c r="A964">
        <v>251680</v>
      </c>
      <c r="B964" t="s">
        <v>504</v>
      </c>
      <c r="C964">
        <v>25</v>
      </c>
    </row>
    <row r="965" spans="1:3" x14ac:dyDescent="0.3">
      <c r="A965">
        <v>251690</v>
      </c>
      <c r="B965" t="s">
        <v>3992</v>
      </c>
      <c r="C965">
        <v>52</v>
      </c>
    </row>
    <row r="966" spans="1:3" x14ac:dyDescent="0.3">
      <c r="A966">
        <v>251700</v>
      </c>
      <c r="B966" t="s">
        <v>3991</v>
      </c>
      <c r="C966">
        <v>24</v>
      </c>
    </row>
    <row r="967" spans="1:3" x14ac:dyDescent="0.3">
      <c r="A967">
        <v>251710</v>
      </c>
      <c r="B967" t="s">
        <v>3990</v>
      </c>
      <c r="C967">
        <v>2</v>
      </c>
    </row>
    <row r="968" spans="1:3" x14ac:dyDescent="0.3">
      <c r="A968">
        <v>250550</v>
      </c>
      <c r="B968" t="s">
        <v>4115</v>
      </c>
      <c r="C968">
        <v>92</v>
      </c>
    </row>
    <row r="969" spans="1:3" x14ac:dyDescent="0.3">
      <c r="A969">
        <v>251740</v>
      </c>
      <c r="B969" t="s">
        <v>3987</v>
      </c>
      <c r="C969">
        <v>5</v>
      </c>
    </row>
    <row r="970" spans="1:3" x14ac:dyDescent="0.3">
      <c r="A970">
        <v>260005</v>
      </c>
      <c r="B970" t="s">
        <v>3986</v>
      </c>
      <c r="C970">
        <v>27</v>
      </c>
    </row>
    <row r="971" spans="1:3" x14ac:dyDescent="0.3">
      <c r="A971">
        <v>260010</v>
      </c>
      <c r="B971" t="s">
        <v>3985</v>
      </c>
      <c r="C971">
        <v>283</v>
      </c>
    </row>
    <row r="972" spans="1:3" x14ac:dyDescent="0.3">
      <c r="A972">
        <v>260020</v>
      </c>
      <c r="B972" t="s">
        <v>3984</v>
      </c>
      <c r="C972">
        <v>524</v>
      </c>
    </row>
    <row r="973" spans="1:3" x14ac:dyDescent="0.3">
      <c r="A973">
        <v>260030</v>
      </c>
      <c r="B973" t="s">
        <v>3983</v>
      </c>
      <c r="C973">
        <v>14</v>
      </c>
    </row>
    <row r="974" spans="1:3" x14ac:dyDescent="0.3">
      <c r="A974">
        <v>260040</v>
      </c>
      <c r="B974" t="s">
        <v>3982</v>
      </c>
      <c r="C974">
        <v>8</v>
      </c>
    </row>
    <row r="975" spans="1:3" x14ac:dyDescent="0.3">
      <c r="A975">
        <v>260050</v>
      </c>
      <c r="B975" t="s">
        <v>3981</v>
      </c>
      <c r="C975">
        <v>25</v>
      </c>
    </row>
    <row r="976" spans="1:3" x14ac:dyDescent="0.3">
      <c r="A976">
        <v>260060</v>
      </c>
      <c r="B976" t="s">
        <v>3980</v>
      </c>
      <c r="C976">
        <v>1</v>
      </c>
    </row>
    <row r="977" spans="1:3" x14ac:dyDescent="0.3">
      <c r="A977">
        <v>260080</v>
      </c>
      <c r="B977" t="s">
        <v>3978</v>
      </c>
      <c r="C977">
        <v>136</v>
      </c>
    </row>
    <row r="978" spans="1:3" x14ac:dyDescent="0.3">
      <c r="A978">
        <v>260090</v>
      </c>
      <c r="B978" t="s">
        <v>3977</v>
      </c>
      <c r="C978">
        <v>35</v>
      </c>
    </row>
    <row r="979" spans="1:3" x14ac:dyDescent="0.3">
      <c r="A979">
        <v>260100</v>
      </c>
      <c r="B979" t="s">
        <v>3976</v>
      </c>
      <c r="C979">
        <v>7</v>
      </c>
    </row>
    <row r="980" spans="1:3" x14ac:dyDescent="0.3">
      <c r="A980">
        <v>260110</v>
      </c>
      <c r="B980" t="s">
        <v>3974</v>
      </c>
      <c r="C980">
        <v>113</v>
      </c>
    </row>
    <row r="981" spans="1:3" x14ac:dyDescent="0.3">
      <c r="A981">
        <v>260120</v>
      </c>
      <c r="B981" t="s">
        <v>3973</v>
      </c>
      <c r="C981">
        <v>73</v>
      </c>
    </row>
    <row r="982" spans="1:3" x14ac:dyDescent="0.3">
      <c r="A982">
        <v>260130</v>
      </c>
      <c r="B982" t="s">
        <v>3972</v>
      </c>
      <c r="C982">
        <v>10</v>
      </c>
    </row>
    <row r="983" spans="1:3" x14ac:dyDescent="0.3">
      <c r="A983">
        <v>260140</v>
      </c>
      <c r="B983" t="s">
        <v>3971</v>
      </c>
      <c r="C983">
        <v>4</v>
      </c>
    </row>
    <row r="984" spans="1:3" x14ac:dyDescent="0.3">
      <c r="A984">
        <v>260160</v>
      </c>
      <c r="B984" t="s">
        <v>5623</v>
      </c>
      <c r="C984">
        <v>70</v>
      </c>
    </row>
    <row r="985" spans="1:3" x14ac:dyDescent="0.3">
      <c r="A985">
        <v>260170</v>
      </c>
      <c r="B985" t="s">
        <v>3968</v>
      </c>
      <c r="C985">
        <v>186</v>
      </c>
    </row>
    <row r="986" spans="1:3" x14ac:dyDescent="0.3">
      <c r="A986">
        <v>260180</v>
      </c>
      <c r="B986" t="s">
        <v>3967</v>
      </c>
      <c r="C986">
        <v>1</v>
      </c>
    </row>
    <row r="987" spans="1:3" x14ac:dyDescent="0.3">
      <c r="A987">
        <v>260190</v>
      </c>
      <c r="B987" t="s">
        <v>3966</v>
      </c>
      <c r="C987">
        <v>3</v>
      </c>
    </row>
    <row r="988" spans="1:3" x14ac:dyDescent="0.3">
      <c r="A988">
        <v>260200</v>
      </c>
      <c r="B988" t="s">
        <v>3965</v>
      </c>
      <c r="C988">
        <v>25</v>
      </c>
    </row>
    <row r="989" spans="1:3" x14ac:dyDescent="0.3">
      <c r="A989">
        <v>260210</v>
      </c>
      <c r="B989" t="s">
        <v>3964</v>
      </c>
      <c r="C989">
        <v>1</v>
      </c>
    </row>
    <row r="990" spans="1:3" x14ac:dyDescent="0.3">
      <c r="A990">
        <v>260220</v>
      </c>
      <c r="B990" t="s">
        <v>2338</v>
      </c>
      <c r="C990">
        <v>10</v>
      </c>
    </row>
    <row r="991" spans="1:3" x14ac:dyDescent="0.3">
      <c r="A991">
        <v>260230</v>
      </c>
      <c r="B991" t="s">
        <v>453</v>
      </c>
      <c r="C991">
        <v>35</v>
      </c>
    </row>
    <row r="992" spans="1:3" x14ac:dyDescent="0.3">
      <c r="A992">
        <v>260240</v>
      </c>
      <c r="B992" t="s">
        <v>3963</v>
      </c>
      <c r="C992">
        <v>1</v>
      </c>
    </row>
    <row r="993" spans="1:3" x14ac:dyDescent="0.3">
      <c r="A993">
        <v>260250</v>
      </c>
      <c r="B993" t="s">
        <v>3962</v>
      </c>
      <c r="C993">
        <v>11</v>
      </c>
    </row>
    <row r="994" spans="1:3" x14ac:dyDescent="0.3">
      <c r="A994">
        <v>260260</v>
      </c>
      <c r="B994" t="s">
        <v>3961</v>
      </c>
      <c r="C994">
        <v>18</v>
      </c>
    </row>
    <row r="995" spans="1:3" x14ac:dyDescent="0.3">
      <c r="A995">
        <v>260270</v>
      </c>
      <c r="B995" t="s">
        <v>3960</v>
      </c>
      <c r="C995">
        <v>1</v>
      </c>
    </row>
    <row r="996" spans="1:3" x14ac:dyDescent="0.3">
      <c r="A996">
        <v>260280</v>
      </c>
      <c r="B996" t="s">
        <v>3959</v>
      </c>
      <c r="C996">
        <v>49</v>
      </c>
    </row>
    <row r="997" spans="1:3" x14ac:dyDescent="0.3">
      <c r="A997">
        <v>260290</v>
      </c>
      <c r="B997" t="s">
        <v>3958</v>
      </c>
      <c r="C997">
        <v>2160</v>
      </c>
    </row>
    <row r="998" spans="1:3" x14ac:dyDescent="0.3">
      <c r="A998">
        <v>260300</v>
      </c>
      <c r="B998" t="s">
        <v>3957</v>
      </c>
      <c r="C998">
        <v>27</v>
      </c>
    </row>
    <row r="999" spans="1:3" x14ac:dyDescent="0.3">
      <c r="A999">
        <v>260310</v>
      </c>
      <c r="B999" t="s">
        <v>904</v>
      </c>
      <c r="C999">
        <v>1</v>
      </c>
    </row>
    <row r="1000" spans="1:3" x14ac:dyDescent="0.3">
      <c r="A1000">
        <v>260320</v>
      </c>
      <c r="B1000" t="s">
        <v>3956</v>
      </c>
      <c r="C1000">
        <v>13</v>
      </c>
    </row>
    <row r="1001" spans="1:3" x14ac:dyDescent="0.3">
      <c r="A1001">
        <v>260330</v>
      </c>
      <c r="B1001" t="s">
        <v>3955</v>
      </c>
      <c r="C1001">
        <v>1</v>
      </c>
    </row>
    <row r="1002" spans="1:3" x14ac:dyDescent="0.3">
      <c r="A1002">
        <v>260345</v>
      </c>
      <c r="B1002" t="s">
        <v>3953</v>
      </c>
      <c r="C1002">
        <v>74</v>
      </c>
    </row>
    <row r="1003" spans="1:3" x14ac:dyDescent="0.3">
      <c r="A1003">
        <v>260350</v>
      </c>
      <c r="B1003" t="s">
        <v>3952</v>
      </c>
      <c r="C1003">
        <v>1</v>
      </c>
    </row>
    <row r="1004" spans="1:3" x14ac:dyDescent="0.3">
      <c r="A1004">
        <v>260370</v>
      </c>
      <c r="B1004" t="s">
        <v>3950</v>
      </c>
      <c r="C1004">
        <v>8</v>
      </c>
    </row>
    <row r="1005" spans="1:3" x14ac:dyDescent="0.3">
      <c r="A1005">
        <v>260380</v>
      </c>
      <c r="B1005" t="s">
        <v>3949</v>
      </c>
      <c r="C1005">
        <v>18</v>
      </c>
    </row>
    <row r="1006" spans="1:3" x14ac:dyDescent="0.3">
      <c r="A1006">
        <v>260390</v>
      </c>
      <c r="B1006" t="s">
        <v>3948</v>
      </c>
      <c r="C1006">
        <v>12</v>
      </c>
    </row>
    <row r="1007" spans="1:3" x14ac:dyDescent="0.3">
      <c r="A1007">
        <v>260392</v>
      </c>
      <c r="B1007" t="s">
        <v>3947</v>
      </c>
      <c r="C1007">
        <v>13</v>
      </c>
    </row>
    <row r="1008" spans="1:3" x14ac:dyDescent="0.3">
      <c r="A1008">
        <v>260400</v>
      </c>
      <c r="B1008" t="s">
        <v>3946</v>
      </c>
      <c r="C1008">
        <v>11</v>
      </c>
    </row>
    <row r="1009" spans="1:3" x14ac:dyDescent="0.3">
      <c r="A1009">
        <v>260410</v>
      </c>
      <c r="B1009" t="s">
        <v>3945</v>
      </c>
      <c r="C1009">
        <v>222</v>
      </c>
    </row>
    <row r="1010" spans="1:3" x14ac:dyDescent="0.3">
      <c r="A1010">
        <v>260415</v>
      </c>
      <c r="B1010" t="s">
        <v>3944</v>
      </c>
      <c r="C1010">
        <v>122</v>
      </c>
    </row>
    <row r="1011" spans="1:3" x14ac:dyDescent="0.3">
      <c r="A1011">
        <v>260430</v>
      </c>
      <c r="B1011" t="s">
        <v>3942</v>
      </c>
      <c r="C1011">
        <v>153</v>
      </c>
    </row>
    <row r="1012" spans="1:3" x14ac:dyDescent="0.3">
      <c r="A1012">
        <v>260440</v>
      </c>
      <c r="B1012" t="s">
        <v>3941</v>
      </c>
      <c r="C1012">
        <v>2</v>
      </c>
    </row>
    <row r="1013" spans="1:3" x14ac:dyDescent="0.3">
      <c r="A1013">
        <v>260450</v>
      </c>
      <c r="B1013" t="s">
        <v>3940</v>
      </c>
      <c r="C1013">
        <v>12</v>
      </c>
    </row>
    <row r="1014" spans="1:3" x14ac:dyDescent="0.3">
      <c r="A1014">
        <v>260480</v>
      </c>
      <c r="B1014" t="s">
        <v>3937</v>
      </c>
      <c r="C1014">
        <v>1</v>
      </c>
    </row>
    <row r="1015" spans="1:3" x14ac:dyDescent="0.3">
      <c r="A1015">
        <v>260490</v>
      </c>
      <c r="B1015" t="s">
        <v>3936</v>
      </c>
      <c r="C1015">
        <v>15</v>
      </c>
    </row>
    <row r="1016" spans="1:3" x14ac:dyDescent="0.3">
      <c r="A1016">
        <v>260500</v>
      </c>
      <c r="B1016" t="s">
        <v>3935</v>
      </c>
      <c r="C1016">
        <v>12</v>
      </c>
    </row>
    <row r="1017" spans="1:3" x14ac:dyDescent="0.3">
      <c r="A1017">
        <v>260510</v>
      </c>
      <c r="B1017" t="s">
        <v>3934</v>
      </c>
      <c r="C1017">
        <v>64</v>
      </c>
    </row>
    <row r="1018" spans="1:3" x14ac:dyDescent="0.3">
      <c r="A1018">
        <v>260515</v>
      </c>
      <c r="B1018" t="s">
        <v>3933</v>
      </c>
      <c r="C1018">
        <v>286</v>
      </c>
    </row>
    <row r="1019" spans="1:3" x14ac:dyDescent="0.3">
      <c r="A1019">
        <v>260520</v>
      </c>
      <c r="B1019" t="s">
        <v>3932</v>
      </c>
      <c r="C1019">
        <v>88</v>
      </c>
    </row>
    <row r="1020" spans="1:3" x14ac:dyDescent="0.3">
      <c r="A1020">
        <v>260530</v>
      </c>
      <c r="B1020" t="s">
        <v>3931</v>
      </c>
      <c r="C1020">
        <v>64</v>
      </c>
    </row>
    <row r="1021" spans="1:3" x14ac:dyDescent="0.3">
      <c r="A1021">
        <v>260540</v>
      </c>
      <c r="B1021" t="s">
        <v>3703</v>
      </c>
      <c r="C1021">
        <v>3</v>
      </c>
    </row>
    <row r="1022" spans="1:3" x14ac:dyDescent="0.3">
      <c r="A1022">
        <v>260545</v>
      </c>
      <c r="B1022" t="s">
        <v>3930</v>
      </c>
      <c r="C1022">
        <v>8</v>
      </c>
    </row>
    <row r="1023" spans="1:3" x14ac:dyDescent="0.3">
      <c r="A1023">
        <v>260570</v>
      </c>
      <c r="B1023" t="s">
        <v>1527</v>
      </c>
      <c r="C1023">
        <v>2</v>
      </c>
    </row>
    <row r="1024" spans="1:3" x14ac:dyDescent="0.3">
      <c r="A1024">
        <v>260580</v>
      </c>
      <c r="B1024" t="s">
        <v>3927</v>
      </c>
      <c r="C1024">
        <v>17</v>
      </c>
    </row>
    <row r="1025" spans="1:3" x14ac:dyDescent="0.3">
      <c r="A1025">
        <v>260590</v>
      </c>
      <c r="B1025" t="s">
        <v>3926</v>
      </c>
      <c r="C1025">
        <v>25</v>
      </c>
    </row>
    <row r="1026" spans="1:3" x14ac:dyDescent="0.3">
      <c r="A1026">
        <v>260600</v>
      </c>
      <c r="B1026" t="s">
        <v>3925</v>
      </c>
      <c r="C1026">
        <v>1164</v>
      </c>
    </row>
    <row r="1027" spans="1:3" x14ac:dyDescent="0.3">
      <c r="A1027">
        <v>260620</v>
      </c>
      <c r="B1027" t="s">
        <v>3923</v>
      </c>
      <c r="C1027">
        <v>143</v>
      </c>
    </row>
    <row r="1028" spans="1:3" x14ac:dyDescent="0.3">
      <c r="A1028">
        <v>260630</v>
      </c>
      <c r="B1028" t="s">
        <v>3922</v>
      </c>
      <c r="C1028">
        <v>6</v>
      </c>
    </row>
    <row r="1029" spans="1:3" x14ac:dyDescent="0.3">
      <c r="A1029">
        <v>260640</v>
      </c>
      <c r="B1029" t="s">
        <v>3921</v>
      </c>
      <c r="C1029">
        <v>197</v>
      </c>
    </row>
    <row r="1030" spans="1:3" x14ac:dyDescent="0.3">
      <c r="A1030">
        <v>260650</v>
      </c>
      <c r="B1030" t="s">
        <v>3920</v>
      </c>
      <c r="C1030">
        <v>12</v>
      </c>
    </row>
    <row r="1031" spans="1:3" x14ac:dyDescent="0.3">
      <c r="A1031">
        <v>260670</v>
      </c>
      <c r="B1031" t="s">
        <v>3918</v>
      </c>
      <c r="C1031">
        <v>1</v>
      </c>
    </row>
    <row r="1032" spans="1:3" x14ac:dyDescent="0.3">
      <c r="A1032">
        <v>260680</v>
      </c>
      <c r="B1032" t="s">
        <v>3917</v>
      </c>
      <c r="C1032">
        <v>846</v>
      </c>
    </row>
    <row r="1033" spans="1:3" x14ac:dyDescent="0.3">
      <c r="A1033">
        <v>260690</v>
      </c>
      <c r="B1033" t="s">
        <v>5461</v>
      </c>
      <c r="C1033">
        <v>4</v>
      </c>
    </row>
    <row r="1034" spans="1:3" x14ac:dyDescent="0.3">
      <c r="A1034">
        <v>260710</v>
      </c>
      <c r="B1034" t="s">
        <v>3915</v>
      </c>
      <c r="C1034">
        <v>1</v>
      </c>
    </row>
    <row r="1035" spans="1:3" x14ac:dyDescent="0.3">
      <c r="A1035">
        <v>260720</v>
      </c>
      <c r="B1035" t="s">
        <v>3914</v>
      </c>
      <c r="C1035">
        <v>59</v>
      </c>
    </row>
    <row r="1036" spans="1:3" x14ac:dyDescent="0.3">
      <c r="A1036">
        <v>260730</v>
      </c>
      <c r="B1036" t="s">
        <v>3913</v>
      </c>
      <c r="C1036">
        <v>7</v>
      </c>
    </row>
    <row r="1037" spans="1:3" x14ac:dyDescent="0.3">
      <c r="A1037">
        <v>260740</v>
      </c>
      <c r="B1037" t="s">
        <v>3912</v>
      </c>
      <c r="C1037">
        <v>4</v>
      </c>
    </row>
    <row r="1038" spans="1:3" x14ac:dyDescent="0.3">
      <c r="A1038">
        <v>260750</v>
      </c>
      <c r="B1038" t="s">
        <v>3911</v>
      </c>
      <c r="C1038">
        <v>7</v>
      </c>
    </row>
    <row r="1039" spans="1:3" x14ac:dyDescent="0.3">
      <c r="A1039">
        <v>260770</v>
      </c>
      <c r="B1039" t="s">
        <v>3909</v>
      </c>
      <c r="C1039">
        <v>32</v>
      </c>
    </row>
    <row r="1040" spans="1:3" x14ac:dyDescent="0.3">
      <c r="A1040">
        <v>260775</v>
      </c>
      <c r="B1040" t="s">
        <v>3908</v>
      </c>
      <c r="C1040">
        <v>4</v>
      </c>
    </row>
    <row r="1041" spans="1:3" x14ac:dyDescent="0.3">
      <c r="A1041">
        <v>260780</v>
      </c>
      <c r="B1041" t="s">
        <v>3907</v>
      </c>
      <c r="C1041">
        <v>3</v>
      </c>
    </row>
    <row r="1042" spans="1:3" x14ac:dyDescent="0.3">
      <c r="A1042">
        <v>260790</v>
      </c>
      <c r="B1042" t="s">
        <v>5493</v>
      </c>
      <c r="C1042">
        <v>2829</v>
      </c>
    </row>
    <row r="1043" spans="1:3" x14ac:dyDescent="0.3">
      <c r="A1043">
        <v>260795</v>
      </c>
      <c r="B1043" t="s">
        <v>3905</v>
      </c>
      <c r="C1043">
        <v>8</v>
      </c>
    </row>
    <row r="1044" spans="1:3" x14ac:dyDescent="0.3">
      <c r="A1044">
        <v>260800</v>
      </c>
      <c r="B1044" t="s">
        <v>3904</v>
      </c>
      <c r="C1044">
        <v>59</v>
      </c>
    </row>
    <row r="1045" spans="1:3" x14ac:dyDescent="0.3">
      <c r="A1045">
        <v>260805</v>
      </c>
      <c r="B1045" t="s">
        <v>3903</v>
      </c>
      <c r="C1045">
        <v>2</v>
      </c>
    </row>
    <row r="1046" spans="1:3" x14ac:dyDescent="0.3">
      <c r="A1046">
        <v>260810</v>
      </c>
      <c r="B1046" t="s">
        <v>3902</v>
      </c>
      <c r="C1046">
        <v>49</v>
      </c>
    </row>
    <row r="1047" spans="1:3" x14ac:dyDescent="0.3">
      <c r="A1047">
        <v>260825</v>
      </c>
      <c r="B1047" t="s">
        <v>3900</v>
      </c>
      <c r="C1047">
        <v>27</v>
      </c>
    </row>
    <row r="1048" spans="1:3" x14ac:dyDescent="0.3">
      <c r="A1048">
        <v>260830</v>
      </c>
      <c r="B1048" t="s">
        <v>3899</v>
      </c>
      <c r="C1048">
        <v>58</v>
      </c>
    </row>
    <row r="1049" spans="1:3" x14ac:dyDescent="0.3">
      <c r="A1049">
        <v>260840</v>
      </c>
      <c r="B1049" t="s">
        <v>3898</v>
      </c>
      <c r="C1049">
        <v>12</v>
      </c>
    </row>
    <row r="1050" spans="1:3" x14ac:dyDescent="0.3">
      <c r="A1050">
        <v>260850</v>
      </c>
      <c r="B1050" t="s">
        <v>5494</v>
      </c>
      <c r="C1050">
        <v>1</v>
      </c>
    </row>
    <row r="1051" spans="1:3" x14ac:dyDescent="0.3">
      <c r="A1051">
        <v>260860</v>
      </c>
      <c r="B1051" t="s">
        <v>3895</v>
      </c>
      <c r="C1051">
        <v>25</v>
      </c>
    </row>
    <row r="1052" spans="1:3" x14ac:dyDescent="0.3">
      <c r="A1052">
        <v>260870</v>
      </c>
      <c r="B1052" t="s">
        <v>5495</v>
      </c>
      <c r="C1052">
        <v>4</v>
      </c>
    </row>
    <row r="1053" spans="1:3" x14ac:dyDescent="0.3">
      <c r="A1053">
        <v>260875</v>
      </c>
      <c r="B1053" t="s">
        <v>2837</v>
      </c>
      <c r="C1053">
        <v>94</v>
      </c>
    </row>
    <row r="1054" spans="1:3" x14ac:dyDescent="0.3">
      <c r="A1054">
        <v>260880</v>
      </c>
      <c r="B1054" t="s">
        <v>3893</v>
      </c>
      <c r="C1054">
        <v>3</v>
      </c>
    </row>
    <row r="1055" spans="1:3" x14ac:dyDescent="0.3">
      <c r="A1055">
        <v>260890</v>
      </c>
      <c r="B1055" t="s">
        <v>3892</v>
      </c>
      <c r="C1055">
        <v>124</v>
      </c>
    </row>
    <row r="1056" spans="1:3" x14ac:dyDescent="0.3">
      <c r="A1056">
        <v>260900</v>
      </c>
      <c r="B1056" t="s">
        <v>3891</v>
      </c>
      <c r="C1056">
        <v>4</v>
      </c>
    </row>
    <row r="1057" spans="1:3" x14ac:dyDescent="0.3">
      <c r="A1057">
        <v>260920</v>
      </c>
      <c r="B1057" t="s">
        <v>3888</v>
      </c>
      <c r="C1057">
        <v>11</v>
      </c>
    </row>
    <row r="1058" spans="1:3" x14ac:dyDescent="0.3">
      <c r="A1058">
        <v>260930</v>
      </c>
      <c r="B1058" t="s">
        <v>3887</v>
      </c>
      <c r="C1058">
        <v>15</v>
      </c>
    </row>
    <row r="1059" spans="1:3" x14ac:dyDescent="0.3">
      <c r="A1059">
        <v>261430</v>
      </c>
      <c r="B1059" t="s">
        <v>3836</v>
      </c>
      <c r="C1059">
        <v>13</v>
      </c>
    </row>
    <row r="1060" spans="1:3" x14ac:dyDescent="0.3">
      <c r="A1060">
        <v>260940</v>
      </c>
      <c r="B1060" t="s">
        <v>3886</v>
      </c>
      <c r="C1060">
        <v>71</v>
      </c>
    </row>
    <row r="1061" spans="1:3" x14ac:dyDescent="0.3">
      <c r="A1061">
        <v>260950</v>
      </c>
      <c r="B1061" t="s">
        <v>3885</v>
      </c>
      <c r="C1061">
        <v>75</v>
      </c>
    </row>
    <row r="1062" spans="1:3" x14ac:dyDescent="0.3">
      <c r="A1062">
        <v>260960</v>
      </c>
      <c r="B1062" t="s">
        <v>3884</v>
      </c>
      <c r="C1062">
        <v>100</v>
      </c>
    </row>
    <row r="1063" spans="1:3" x14ac:dyDescent="0.3">
      <c r="A1063">
        <v>260970</v>
      </c>
      <c r="B1063" t="s">
        <v>3883</v>
      </c>
      <c r="C1063">
        <v>6</v>
      </c>
    </row>
    <row r="1064" spans="1:3" x14ac:dyDescent="0.3">
      <c r="A1064">
        <v>260980</v>
      </c>
      <c r="B1064" t="s">
        <v>3882</v>
      </c>
      <c r="C1064">
        <v>19</v>
      </c>
    </row>
    <row r="1065" spans="1:3" x14ac:dyDescent="0.3">
      <c r="A1065">
        <v>260990</v>
      </c>
      <c r="B1065" t="s">
        <v>3881</v>
      </c>
      <c r="C1065">
        <v>41</v>
      </c>
    </row>
    <row r="1066" spans="1:3" x14ac:dyDescent="0.3">
      <c r="A1066">
        <v>261000</v>
      </c>
      <c r="B1066" t="s">
        <v>3880</v>
      </c>
      <c r="C1066">
        <v>38</v>
      </c>
    </row>
    <row r="1067" spans="1:3" x14ac:dyDescent="0.3">
      <c r="A1067">
        <v>261010</v>
      </c>
      <c r="B1067" t="s">
        <v>3879</v>
      </c>
      <c r="C1067">
        <v>34</v>
      </c>
    </row>
    <row r="1068" spans="1:3" x14ac:dyDescent="0.3">
      <c r="A1068">
        <v>261020</v>
      </c>
      <c r="B1068" t="s">
        <v>3878</v>
      </c>
      <c r="C1068">
        <v>62</v>
      </c>
    </row>
    <row r="1069" spans="1:3" x14ac:dyDescent="0.3">
      <c r="A1069">
        <v>261030</v>
      </c>
      <c r="B1069" t="s">
        <v>3877</v>
      </c>
      <c r="C1069">
        <v>8</v>
      </c>
    </row>
    <row r="1070" spans="1:3" x14ac:dyDescent="0.3">
      <c r="A1070">
        <v>261040</v>
      </c>
      <c r="B1070" t="s">
        <v>3876</v>
      </c>
      <c r="C1070">
        <v>40</v>
      </c>
    </row>
    <row r="1071" spans="1:3" x14ac:dyDescent="0.3">
      <c r="A1071">
        <v>261050</v>
      </c>
      <c r="B1071" t="s">
        <v>3875</v>
      </c>
      <c r="C1071">
        <v>7</v>
      </c>
    </row>
    <row r="1072" spans="1:3" x14ac:dyDescent="0.3">
      <c r="A1072">
        <v>261060</v>
      </c>
      <c r="B1072" t="s">
        <v>3874</v>
      </c>
      <c r="C1072">
        <v>8</v>
      </c>
    </row>
    <row r="1073" spans="1:3" x14ac:dyDescent="0.3">
      <c r="A1073">
        <v>261070</v>
      </c>
      <c r="B1073" t="s">
        <v>3873</v>
      </c>
      <c r="C1073">
        <v>1633</v>
      </c>
    </row>
    <row r="1074" spans="1:3" x14ac:dyDescent="0.3">
      <c r="A1074">
        <v>261080</v>
      </c>
      <c r="B1074" t="s">
        <v>3872</v>
      </c>
      <c r="C1074">
        <v>35</v>
      </c>
    </row>
    <row r="1075" spans="1:3" x14ac:dyDescent="0.3">
      <c r="A1075">
        <v>261090</v>
      </c>
      <c r="B1075" t="s">
        <v>3871</v>
      </c>
      <c r="C1075">
        <v>132</v>
      </c>
    </row>
    <row r="1076" spans="1:3" x14ac:dyDescent="0.3">
      <c r="A1076">
        <v>261100</v>
      </c>
      <c r="B1076" t="s">
        <v>1064</v>
      </c>
      <c r="C1076">
        <v>2</v>
      </c>
    </row>
    <row r="1077" spans="1:3" x14ac:dyDescent="0.3">
      <c r="A1077">
        <v>261110</v>
      </c>
      <c r="B1077" t="s">
        <v>3870</v>
      </c>
      <c r="C1077">
        <v>2870</v>
      </c>
    </row>
    <row r="1078" spans="1:3" x14ac:dyDescent="0.3">
      <c r="A1078">
        <v>261120</v>
      </c>
      <c r="B1078" t="s">
        <v>3869</v>
      </c>
      <c r="C1078">
        <v>1</v>
      </c>
    </row>
    <row r="1079" spans="1:3" x14ac:dyDescent="0.3">
      <c r="A1079">
        <v>261130</v>
      </c>
      <c r="B1079" t="s">
        <v>3868</v>
      </c>
      <c r="C1079">
        <v>4</v>
      </c>
    </row>
    <row r="1080" spans="1:3" x14ac:dyDescent="0.3">
      <c r="A1080">
        <v>261140</v>
      </c>
      <c r="B1080" t="s">
        <v>3867</v>
      </c>
      <c r="C1080">
        <v>3</v>
      </c>
    </row>
    <row r="1081" spans="1:3" x14ac:dyDescent="0.3">
      <c r="A1081">
        <v>261150</v>
      </c>
      <c r="B1081" t="s">
        <v>3866</v>
      </c>
      <c r="C1081">
        <v>56</v>
      </c>
    </row>
    <row r="1082" spans="1:3" x14ac:dyDescent="0.3">
      <c r="A1082">
        <v>261153</v>
      </c>
      <c r="B1082" t="s">
        <v>3865</v>
      </c>
      <c r="C1082">
        <v>18</v>
      </c>
    </row>
    <row r="1083" spans="1:3" x14ac:dyDescent="0.3">
      <c r="A1083">
        <v>261160</v>
      </c>
      <c r="B1083" t="s">
        <v>3864</v>
      </c>
      <c r="C1083">
        <v>2846</v>
      </c>
    </row>
    <row r="1084" spans="1:3" x14ac:dyDescent="0.3">
      <c r="A1084">
        <v>261190</v>
      </c>
      <c r="B1084" t="s">
        <v>3861</v>
      </c>
      <c r="C1084">
        <v>52</v>
      </c>
    </row>
    <row r="1085" spans="1:3" x14ac:dyDescent="0.3">
      <c r="A1085">
        <v>261200</v>
      </c>
      <c r="B1085" t="s">
        <v>3860</v>
      </c>
      <c r="C1085">
        <v>4</v>
      </c>
    </row>
    <row r="1086" spans="1:3" x14ac:dyDescent="0.3">
      <c r="A1086">
        <v>261210</v>
      </c>
      <c r="B1086" t="s">
        <v>3859</v>
      </c>
      <c r="C1086">
        <v>4</v>
      </c>
    </row>
    <row r="1087" spans="1:3" x14ac:dyDescent="0.3">
      <c r="A1087">
        <v>261220</v>
      </c>
      <c r="B1087" t="s">
        <v>3858</v>
      </c>
      <c r="C1087">
        <v>912</v>
      </c>
    </row>
    <row r="1088" spans="1:3" x14ac:dyDescent="0.3">
      <c r="A1088">
        <v>261230</v>
      </c>
      <c r="B1088" t="s">
        <v>3857</v>
      </c>
      <c r="C1088">
        <v>2</v>
      </c>
    </row>
    <row r="1089" spans="1:3" x14ac:dyDescent="0.3">
      <c r="A1089">
        <v>261240</v>
      </c>
      <c r="B1089" t="s">
        <v>3856</v>
      </c>
      <c r="C1089">
        <v>28</v>
      </c>
    </row>
    <row r="1090" spans="1:3" x14ac:dyDescent="0.3">
      <c r="A1090">
        <v>261245</v>
      </c>
      <c r="B1090" t="s">
        <v>3855</v>
      </c>
      <c r="C1090">
        <v>15</v>
      </c>
    </row>
    <row r="1091" spans="1:3" x14ac:dyDescent="0.3">
      <c r="A1091">
        <v>261250</v>
      </c>
      <c r="B1091" t="s">
        <v>3853</v>
      </c>
      <c r="C1091">
        <v>76</v>
      </c>
    </row>
    <row r="1092" spans="1:3" x14ac:dyDescent="0.3">
      <c r="A1092">
        <v>261255</v>
      </c>
      <c r="B1092" t="s">
        <v>3852</v>
      </c>
      <c r="C1092">
        <v>5</v>
      </c>
    </row>
    <row r="1093" spans="1:3" x14ac:dyDescent="0.3">
      <c r="A1093">
        <v>261260</v>
      </c>
      <c r="B1093" t="s">
        <v>3851</v>
      </c>
      <c r="C1093">
        <v>54</v>
      </c>
    </row>
    <row r="1094" spans="1:3" x14ac:dyDescent="0.3">
      <c r="A1094">
        <v>261270</v>
      </c>
      <c r="B1094" t="s">
        <v>3850</v>
      </c>
      <c r="C1094">
        <v>2</v>
      </c>
    </row>
    <row r="1095" spans="1:3" x14ac:dyDescent="0.3">
      <c r="A1095">
        <v>261280</v>
      </c>
      <c r="B1095" t="s">
        <v>272</v>
      </c>
      <c r="C1095">
        <v>11</v>
      </c>
    </row>
    <row r="1096" spans="1:3" x14ac:dyDescent="0.3">
      <c r="A1096">
        <v>261290</v>
      </c>
      <c r="B1096" t="s">
        <v>3849</v>
      </c>
      <c r="C1096">
        <v>1</v>
      </c>
    </row>
    <row r="1097" spans="1:3" x14ac:dyDescent="0.3">
      <c r="A1097">
        <v>261300</v>
      </c>
      <c r="B1097" t="s">
        <v>3848</v>
      </c>
      <c r="C1097">
        <v>392</v>
      </c>
    </row>
    <row r="1098" spans="1:3" x14ac:dyDescent="0.3">
      <c r="A1098">
        <v>261310</v>
      </c>
      <c r="B1098" t="s">
        <v>3847</v>
      </c>
      <c r="C1098">
        <v>17</v>
      </c>
    </row>
    <row r="1099" spans="1:3" x14ac:dyDescent="0.3">
      <c r="A1099">
        <v>261320</v>
      </c>
      <c r="B1099" t="s">
        <v>1311</v>
      </c>
      <c r="C1099">
        <v>37</v>
      </c>
    </row>
    <row r="1100" spans="1:3" x14ac:dyDescent="0.3">
      <c r="A1100">
        <v>261330</v>
      </c>
      <c r="B1100" t="s">
        <v>3846</v>
      </c>
      <c r="C1100">
        <v>1</v>
      </c>
    </row>
    <row r="1101" spans="1:3" x14ac:dyDescent="0.3">
      <c r="A1101">
        <v>261350</v>
      </c>
      <c r="B1101" t="s">
        <v>3844</v>
      </c>
      <c r="C1101">
        <v>7</v>
      </c>
    </row>
    <row r="1102" spans="1:3" x14ac:dyDescent="0.3">
      <c r="A1102">
        <v>261360</v>
      </c>
      <c r="B1102" t="s">
        <v>3843</v>
      </c>
      <c r="C1102">
        <v>29</v>
      </c>
    </row>
    <row r="1103" spans="1:3" x14ac:dyDescent="0.3">
      <c r="A1103">
        <v>261370</v>
      </c>
      <c r="B1103" t="s">
        <v>3842</v>
      </c>
      <c r="C1103">
        <v>241</v>
      </c>
    </row>
    <row r="1104" spans="1:3" x14ac:dyDescent="0.3">
      <c r="A1104">
        <v>261380</v>
      </c>
      <c r="B1104" t="s">
        <v>3841</v>
      </c>
      <c r="C1104">
        <v>3</v>
      </c>
    </row>
    <row r="1105" spans="1:3" x14ac:dyDescent="0.3">
      <c r="A1105">
        <v>261390</v>
      </c>
      <c r="B1105" t="s">
        <v>3840</v>
      </c>
      <c r="C1105">
        <v>68</v>
      </c>
    </row>
    <row r="1106" spans="1:3" x14ac:dyDescent="0.3">
      <c r="A1106">
        <v>261400</v>
      </c>
      <c r="B1106" t="s">
        <v>3839</v>
      </c>
      <c r="C1106">
        <v>54</v>
      </c>
    </row>
    <row r="1107" spans="1:3" x14ac:dyDescent="0.3">
      <c r="A1107">
        <v>261410</v>
      </c>
      <c r="B1107" t="s">
        <v>3838</v>
      </c>
      <c r="C1107">
        <v>12</v>
      </c>
    </row>
    <row r="1108" spans="1:3" x14ac:dyDescent="0.3">
      <c r="A1108">
        <v>261420</v>
      </c>
      <c r="B1108" t="s">
        <v>3837</v>
      </c>
      <c r="C1108">
        <v>40</v>
      </c>
    </row>
    <row r="1109" spans="1:3" x14ac:dyDescent="0.3">
      <c r="A1109">
        <v>261450</v>
      </c>
      <c r="B1109" t="s">
        <v>3834</v>
      </c>
      <c r="C1109">
        <v>113</v>
      </c>
    </row>
    <row r="1110" spans="1:3" x14ac:dyDescent="0.3">
      <c r="A1110">
        <v>261470</v>
      </c>
      <c r="B1110" t="s">
        <v>3832</v>
      </c>
      <c r="C1110">
        <v>2</v>
      </c>
    </row>
    <row r="1111" spans="1:3" x14ac:dyDescent="0.3">
      <c r="A1111">
        <v>261510</v>
      </c>
      <c r="B1111" t="s">
        <v>3828</v>
      </c>
      <c r="C1111">
        <v>8</v>
      </c>
    </row>
    <row r="1112" spans="1:3" x14ac:dyDescent="0.3">
      <c r="A1112">
        <v>261520</v>
      </c>
      <c r="B1112" t="s">
        <v>3280</v>
      </c>
      <c r="C1112">
        <v>37</v>
      </c>
    </row>
    <row r="1113" spans="1:3" x14ac:dyDescent="0.3">
      <c r="A1113">
        <v>261530</v>
      </c>
      <c r="B1113" t="s">
        <v>3827</v>
      </c>
      <c r="C1113">
        <v>24</v>
      </c>
    </row>
    <row r="1114" spans="1:3" x14ac:dyDescent="0.3">
      <c r="A1114">
        <v>261540</v>
      </c>
      <c r="B1114" t="s">
        <v>3826</v>
      </c>
      <c r="C1114">
        <v>3</v>
      </c>
    </row>
    <row r="1115" spans="1:3" x14ac:dyDescent="0.3">
      <c r="A1115">
        <v>261560</v>
      </c>
      <c r="B1115" t="s">
        <v>16</v>
      </c>
      <c r="C1115">
        <v>49</v>
      </c>
    </row>
    <row r="1116" spans="1:3" x14ac:dyDescent="0.3">
      <c r="A1116">
        <v>261570</v>
      </c>
      <c r="B1116" t="s">
        <v>504</v>
      </c>
      <c r="C1116">
        <v>59</v>
      </c>
    </row>
    <row r="1117" spans="1:3" x14ac:dyDescent="0.3">
      <c r="A1117">
        <v>261580</v>
      </c>
      <c r="B1117" t="s">
        <v>3824</v>
      </c>
      <c r="C1117">
        <v>56</v>
      </c>
    </row>
    <row r="1118" spans="1:3" x14ac:dyDescent="0.3">
      <c r="A1118">
        <v>261590</v>
      </c>
      <c r="B1118" t="s">
        <v>3823</v>
      </c>
      <c r="C1118">
        <v>9</v>
      </c>
    </row>
    <row r="1119" spans="1:3" x14ac:dyDescent="0.3">
      <c r="A1119">
        <v>261600</v>
      </c>
      <c r="B1119" t="s">
        <v>3822</v>
      </c>
      <c r="C1119">
        <v>3</v>
      </c>
    </row>
    <row r="1120" spans="1:3" x14ac:dyDescent="0.3">
      <c r="A1120">
        <v>261610</v>
      </c>
      <c r="B1120" t="s">
        <v>3821</v>
      </c>
      <c r="C1120">
        <v>13</v>
      </c>
    </row>
    <row r="1121" spans="1:3" x14ac:dyDescent="0.3">
      <c r="A1121">
        <v>261618</v>
      </c>
      <c r="B1121" t="s">
        <v>3820</v>
      </c>
      <c r="C1121">
        <v>22</v>
      </c>
    </row>
    <row r="1122" spans="1:3" x14ac:dyDescent="0.3">
      <c r="A1122">
        <v>261620</v>
      </c>
      <c r="B1122" t="s">
        <v>3819</v>
      </c>
      <c r="C1122">
        <v>10</v>
      </c>
    </row>
    <row r="1123" spans="1:3" x14ac:dyDescent="0.3">
      <c r="A1123">
        <v>261640</v>
      </c>
      <c r="B1123" t="s">
        <v>3817</v>
      </c>
      <c r="C1123">
        <v>74</v>
      </c>
    </row>
    <row r="1124" spans="1:3" x14ac:dyDescent="0.3">
      <c r="A1124">
        <v>270010</v>
      </c>
      <c r="B1124" t="s">
        <v>3814</v>
      </c>
      <c r="C1124">
        <v>2</v>
      </c>
    </row>
    <row r="1125" spans="1:3" x14ac:dyDescent="0.3">
      <c r="A1125">
        <v>270020</v>
      </c>
      <c r="B1125" t="s">
        <v>3813</v>
      </c>
      <c r="C1125">
        <v>2</v>
      </c>
    </row>
    <row r="1126" spans="1:3" x14ac:dyDescent="0.3">
      <c r="A1126">
        <v>270030</v>
      </c>
      <c r="B1126" t="s">
        <v>3812</v>
      </c>
      <c r="C1126">
        <v>146</v>
      </c>
    </row>
    <row r="1127" spans="1:3" x14ac:dyDescent="0.3">
      <c r="A1127">
        <v>270040</v>
      </c>
      <c r="B1127" t="s">
        <v>1609</v>
      </c>
      <c r="C1127">
        <v>1</v>
      </c>
    </row>
    <row r="1128" spans="1:3" x14ac:dyDescent="0.3">
      <c r="A1128">
        <v>270060</v>
      </c>
      <c r="B1128" t="s">
        <v>3810</v>
      </c>
      <c r="C1128">
        <v>1</v>
      </c>
    </row>
    <row r="1129" spans="1:3" x14ac:dyDescent="0.3">
      <c r="A1129">
        <v>270080</v>
      </c>
      <c r="B1129" t="s">
        <v>3808</v>
      </c>
      <c r="C1129">
        <v>7</v>
      </c>
    </row>
    <row r="1130" spans="1:3" x14ac:dyDescent="0.3">
      <c r="A1130">
        <v>270140</v>
      </c>
      <c r="B1130" t="s">
        <v>1202</v>
      </c>
      <c r="C1130">
        <v>6</v>
      </c>
    </row>
    <row r="1131" spans="1:3" x14ac:dyDescent="0.3">
      <c r="A1131">
        <v>270160</v>
      </c>
      <c r="B1131" t="s">
        <v>3802</v>
      </c>
      <c r="C1131">
        <v>25</v>
      </c>
    </row>
    <row r="1132" spans="1:3" x14ac:dyDescent="0.3">
      <c r="A1132">
        <v>270170</v>
      </c>
      <c r="B1132" t="s">
        <v>3711</v>
      </c>
      <c r="C1132">
        <v>2</v>
      </c>
    </row>
    <row r="1133" spans="1:3" x14ac:dyDescent="0.3">
      <c r="A1133">
        <v>270190</v>
      </c>
      <c r="B1133" t="s">
        <v>3800</v>
      </c>
      <c r="C1133">
        <v>28</v>
      </c>
    </row>
    <row r="1134" spans="1:3" x14ac:dyDescent="0.3">
      <c r="A1134">
        <v>270200</v>
      </c>
      <c r="B1134" t="s">
        <v>3799</v>
      </c>
      <c r="C1134">
        <v>4</v>
      </c>
    </row>
    <row r="1135" spans="1:3" x14ac:dyDescent="0.3">
      <c r="A1135">
        <v>270230</v>
      </c>
      <c r="B1135" t="s">
        <v>3796</v>
      </c>
      <c r="C1135">
        <v>2</v>
      </c>
    </row>
    <row r="1136" spans="1:3" x14ac:dyDescent="0.3">
      <c r="A1136">
        <v>270235</v>
      </c>
      <c r="B1136" t="s">
        <v>3795</v>
      </c>
      <c r="C1136">
        <v>18</v>
      </c>
    </row>
    <row r="1137" spans="1:3" x14ac:dyDescent="0.3">
      <c r="A1137">
        <v>270240</v>
      </c>
      <c r="B1137" t="s">
        <v>3794</v>
      </c>
      <c r="C1137">
        <v>221</v>
      </c>
    </row>
    <row r="1138" spans="1:3" x14ac:dyDescent="0.3">
      <c r="A1138">
        <v>270260</v>
      </c>
      <c r="B1138" t="s">
        <v>3791</v>
      </c>
      <c r="C1138">
        <v>44</v>
      </c>
    </row>
    <row r="1139" spans="1:3" x14ac:dyDescent="0.3">
      <c r="A1139">
        <v>270270</v>
      </c>
      <c r="B1139" t="s">
        <v>3790</v>
      </c>
      <c r="C1139">
        <v>1</v>
      </c>
    </row>
    <row r="1140" spans="1:3" x14ac:dyDescent="0.3">
      <c r="A1140">
        <v>270280</v>
      </c>
      <c r="B1140" t="s">
        <v>3789</v>
      </c>
      <c r="C1140">
        <v>1</v>
      </c>
    </row>
    <row r="1141" spans="1:3" x14ac:dyDescent="0.3">
      <c r="A1141">
        <v>270290</v>
      </c>
      <c r="B1141" t="s">
        <v>3788</v>
      </c>
      <c r="C1141">
        <v>4</v>
      </c>
    </row>
    <row r="1142" spans="1:3" x14ac:dyDescent="0.3">
      <c r="A1142">
        <v>270300</v>
      </c>
      <c r="B1142" t="s">
        <v>3787</v>
      </c>
      <c r="C1142">
        <v>63</v>
      </c>
    </row>
    <row r="1143" spans="1:3" x14ac:dyDescent="0.3">
      <c r="A1143">
        <v>270310</v>
      </c>
      <c r="B1143" t="s">
        <v>3786</v>
      </c>
      <c r="C1143">
        <v>7</v>
      </c>
    </row>
    <row r="1144" spans="1:3" x14ac:dyDescent="0.3">
      <c r="A1144">
        <v>270320</v>
      </c>
      <c r="B1144" t="s">
        <v>3785</v>
      </c>
      <c r="C1144">
        <v>4</v>
      </c>
    </row>
    <row r="1145" spans="1:3" x14ac:dyDescent="0.3">
      <c r="A1145">
        <v>270330</v>
      </c>
      <c r="B1145" t="s">
        <v>3784</v>
      </c>
      <c r="C1145">
        <v>7</v>
      </c>
    </row>
    <row r="1146" spans="1:3" x14ac:dyDescent="0.3">
      <c r="A1146">
        <v>270340</v>
      </c>
      <c r="B1146" t="s">
        <v>5624</v>
      </c>
      <c r="C1146">
        <v>5</v>
      </c>
    </row>
    <row r="1147" spans="1:3" x14ac:dyDescent="0.3">
      <c r="A1147">
        <v>270350</v>
      </c>
      <c r="B1147" t="s">
        <v>3782</v>
      </c>
      <c r="C1147">
        <v>4</v>
      </c>
    </row>
    <row r="1148" spans="1:3" x14ac:dyDescent="0.3">
      <c r="A1148">
        <v>270360</v>
      </c>
      <c r="B1148" t="s">
        <v>3781</v>
      </c>
      <c r="C1148">
        <v>2</v>
      </c>
    </row>
    <row r="1149" spans="1:3" x14ac:dyDescent="0.3">
      <c r="A1149">
        <v>270370</v>
      </c>
      <c r="B1149" t="s">
        <v>3780</v>
      </c>
      <c r="C1149">
        <v>7</v>
      </c>
    </row>
    <row r="1150" spans="1:3" x14ac:dyDescent="0.3">
      <c r="A1150">
        <v>270375</v>
      </c>
      <c r="B1150" t="s">
        <v>3779</v>
      </c>
      <c r="C1150">
        <v>1</v>
      </c>
    </row>
    <row r="1151" spans="1:3" x14ac:dyDescent="0.3">
      <c r="A1151">
        <v>270380</v>
      </c>
      <c r="B1151" t="s">
        <v>3778</v>
      </c>
      <c r="C1151">
        <v>14</v>
      </c>
    </row>
    <row r="1152" spans="1:3" x14ac:dyDescent="0.3">
      <c r="A1152">
        <v>270400</v>
      </c>
      <c r="B1152" t="s">
        <v>3776</v>
      </c>
      <c r="C1152">
        <v>18</v>
      </c>
    </row>
    <row r="1153" spans="1:3" x14ac:dyDescent="0.3">
      <c r="A1153">
        <v>270410</v>
      </c>
      <c r="B1153" t="s">
        <v>3775</v>
      </c>
      <c r="C1153">
        <v>6</v>
      </c>
    </row>
    <row r="1154" spans="1:3" x14ac:dyDescent="0.3">
      <c r="A1154">
        <v>270420</v>
      </c>
      <c r="B1154" t="s">
        <v>3774</v>
      </c>
      <c r="C1154">
        <v>1</v>
      </c>
    </row>
    <row r="1155" spans="1:3" x14ac:dyDescent="0.3">
      <c r="A1155">
        <v>270430</v>
      </c>
      <c r="B1155" t="s">
        <v>3773</v>
      </c>
      <c r="C1155">
        <v>972</v>
      </c>
    </row>
    <row r="1156" spans="1:3" x14ac:dyDescent="0.3">
      <c r="A1156">
        <v>270440</v>
      </c>
      <c r="B1156" t="s">
        <v>3772</v>
      </c>
      <c r="C1156">
        <v>20</v>
      </c>
    </row>
    <row r="1157" spans="1:3" x14ac:dyDescent="0.3">
      <c r="A1157">
        <v>270490</v>
      </c>
      <c r="B1157" t="s">
        <v>3768</v>
      </c>
      <c r="C1157">
        <v>12</v>
      </c>
    </row>
    <row r="1158" spans="1:3" x14ac:dyDescent="0.3">
      <c r="A1158">
        <v>270450</v>
      </c>
      <c r="B1158" t="s">
        <v>3771</v>
      </c>
      <c r="C1158">
        <v>98</v>
      </c>
    </row>
    <row r="1159" spans="1:3" x14ac:dyDescent="0.3">
      <c r="A1159">
        <v>270460</v>
      </c>
      <c r="B1159" t="s">
        <v>1099</v>
      </c>
      <c r="C1159">
        <v>12</v>
      </c>
    </row>
    <row r="1160" spans="1:3" x14ac:dyDescent="0.3">
      <c r="A1160">
        <v>270470</v>
      </c>
      <c r="B1160" t="s">
        <v>3770</v>
      </c>
      <c r="C1160">
        <v>3</v>
      </c>
    </row>
    <row r="1161" spans="1:3" x14ac:dyDescent="0.3">
      <c r="A1161">
        <v>270500</v>
      </c>
      <c r="B1161" t="s">
        <v>3767</v>
      </c>
      <c r="C1161">
        <v>5</v>
      </c>
    </row>
    <row r="1162" spans="1:3" x14ac:dyDescent="0.3">
      <c r="A1162">
        <v>270520</v>
      </c>
      <c r="B1162" t="s">
        <v>3765</v>
      </c>
      <c r="C1162">
        <v>68</v>
      </c>
    </row>
    <row r="1163" spans="1:3" x14ac:dyDescent="0.3">
      <c r="A1163">
        <v>270560</v>
      </c>
      <c r="B1163" t="s">
        <v>3761</v>
      </c>
      <c r="C1163">
        <v>5</v>
      </c>
    </row>
    <row r="1164" spans="1:3" x14ac:dyDescent="0.3">
      <c r="A1164">
        <v>270570</v>
      </c>
      <c r="B1164" t="s">
        <v>5625</v>
      </c>
      <c r="C1164">
        <v>3</v>
      </c>
    </row>
    <row r="1165" spans="1:3" x14ac:dyDescent="0.3">
      <c r="A1165">
        <v>270580</v>
      </c>
      <c r="B1165" t="s">
        <v>5626</v>
      </c>
      <c r="C1165">
        <v>1</v>
      </c>
    </row>
    <row r="1166" spans="1:3" x14ac:dyDescent="0.3">
      <c r="A1166">
        <v>270590</v>
      </c>
      <c r="B1166" t="s">
        <v>5627</v>
      </c>
      <c r="C1166">
        <v>1</v>
      </c>
    </row>
    <row r="1167" spans="1:3" x14ac:dyDescent="0.3">
      <c r="A1167">
        <v>270600</v>
      </c>
      <c r="B1167" t="s">
        <v>3757</v>
      </c>
      <c r="C1167">
        <v>3</v>
      </c>
    </row>
    <row r="1168" spans="1:3" x14ac:dyDescent="0.3">
      <c r="A1168">
        <v>270610</v>
      </c>
      <c r="B1168" t="s">
        <v>2733</v>
      </c>
      <c r="C1168">
        <v>8</v>
      </c>
    </row>
    <row r="1169" spans="1:3" x14ac:dyDescent="0.3">
      <c r="A1169">
        <v>270630</v>
      </c>
      <c r="B1169" t="s">
        <v>5496</v>
      </c>
      <c r="C1169">
        <v>63</v>
      </c>
    </row>
    <row r="1170" spans="1:3" x14ac:dyDescent="0.3">
      <c r="A1170">
        <v>270640</v>
      </c>
      <c r="B1170" t="s">
        <v>3755</v>
      </c>
      <c r="C1170">
        <v>9</v>
      </c>
    </row>
    <row r="1171" spans="1:3" x14ac:dyDescent="0.3">
      <c r="A1171">
        <v>270642</v>
      </c>
      <c r="B1171" t="s">
        <v>3754</v>
      </c>
      <c r="C1171">
        <v>1</v>
      </c>
    </row>
    <row r="1172" spans="1:3" x14ac:dyDescent="0.3">
      <c r="A1172">
        <v>270644</v>
      </c>
      <c r="B1172" t="s">
        <v>3753</v>
      </c>
      <c r="C1172">
        <v>14</v>
      </c>
    </row>
    <row r="1173" spans="1:3" x14ac:dyDescent="0.3">
      <c r="A1173">
        <v>270660</v>
      </c>
      <c r="B1173" t="s">
        <v>3751</v>
      </c>
      <c r="C1173">
        <v>49</v>
      </c>
    </row>
    <row r="1174" spans="1:3" x14ac:dyDescent="0.3">
      <c r="A1174">
        <v>270670</v>
      </c>
      <c r="B1174" t="s">
        <v>3750</v>
      </c>
      <c r="C1174">
        <v>19</v>
      </c>
    </row>
    <row r="1175" spans="1:3" x14ac:dyDescent="0.3">
      <c r="A1175">
        <v>270680</v>
      </c>
      <c r="B1175" t="s">
        <v>3749</v>
      </c>
      <c r="C1175">
        <v>13</v>
      </c>
    </row>
    <row r="1176" spans="1:3" x14ac:dyDescent="0.3">
      <c r="A1176">
        <v>270690</v>
      </c>
      <c r="B1176" t="s">
        <v>3748</v>
      </c>
      <c r="C1176">
        <v>56</v>
      </c>
    </row>
    <row r="1177" spans="1:3" x14ac:dyDescent="0.3">
      <c r="A1177">
        <v>270700</v>
      </c>
      <c r="B1177" t="s">
        <v>3747</v>
      </c>
      <c r="C1177">
        <v>5</v>
      </c>
    </row>
    <row r="1178" spans="1:3" x14ac:dyDescent="0.3">
      <c r="A1178">
        <v>270710</v>
      </c>
      <c r="B1178" t="s">
        <v>65</v>
      </c>
      <c r="C1178">
        <v>1</v>
      </c>
    </row>
    <row r="1179" spans="1:3" x14ac:dyDescent="0.3">
      <c r="A1179">
        <v>270720</v>
      </c>
      <c r="B1179" t="s">
        <v>5628</v>
      </c>
      <c r="C1179">
        <v>22</v>
      </c>
    </row>
    <row r="1180" spans="1:3" x14ac:dyDescent="0.3">
      <c r="A1180">
        <v>270730</v>
      </c>
      <c r="B1180" t="s">
        <v>3745</v>
      </c>
      <c r="C1180">
        <v>36</v>
      </c>
    </row>
    <row r="1181" spans="1:3" x14ac:dyDescent="0.3">
      <c r="A1181">
        <v>270740</v>
      </c>
      <c r="B1181" t="s">
        <v>3744</v>
      </c>
      <c r="C1181">
        <v>1</v>
      </c>
    </row>
    <row r="1182" spans="1:3" x14ac:dyDescent="0.3">
      <c r="A1182">
        <v>270760</v>
      </c>
      <c r="B1182" t="s">
        <v>3742</v>
      </c>
      <c r="C1182">
        <v>32</v>
      </c>
    </row>
    <row r="1183" spans="1:3" x14ac:dyDescent="0.3">
      <c r="A1183">
        <v>270770</v>
      </c>
      <c r="B1183" t="s">
        <v>3741</v>
      </c>
      <c r="C1183">
        <v>24</v>
      </c>
    </row>
    <row r="1184" spans="1:3" x14ac:dyDescent="0.3">
      <c r="A1184">
        <v>270790</v>
      </c>
      <c r="B1184" t="s">
        <v>3739</v>
      </c>
      <c r="C1184">
        <v>4</v>
      </c>
    </row>
    <row r="1185" spans="1:3" x14ac:dyDescent="0.3">
      <c r="A1185">
        <v>270800</v>
      </c>
      <c r="B1185" t="s">
        <v>3738</v>
      </c>
      <c r="C1185">
        <v>4</v>
      </c>
    </row>
    <row r="1186" spans="1:3" x14ac:dyDescent="0.3">
      <c r="A1186">
        <v>270810</v>
      </c>
      <c r="B1186" t="s">
        <v>3737</v>
      </c>
      <c r="C1186">
        <v>1</v>
      </c>
    </row>
    <row r="1187" spans="1:3" x14ac:dyDescent="0.3">
      <c r="A1187">
        <v>270830</v>
      </c>
      <c r="B1187" t="s">
        <v>3735</v>
      </c>
      <c r="C1187">
        <v>6</v>
      </c>
    </row>
    <row r="1188" spans="1:3" x14ac:dyDescent="0.3">
      <c r="A1188">
        <v>270840</v>
      </c>
      <c r="B1188" t="s">
        <v>3734</v>
      </c>
      <c r="C1188">
        <v>8</v>
      </c>
    </row>
    <row r="1189" spans="1:3" x14ac:dyDescent="0.3">
      <c r="A1189">
        <v>270850</v>
      </c>
      <c r="B1189" t="s">
        <v>3733</v>
      </c>
      <c r="C1189">
        <v>6</v>
      </c>
    </row>
    <row r="1190" spans="1:3" x14ac:dyDescent="0.3">
      <c r="A1190">
        <v>270860</v>
      </c>
      <c r="B1190" t="s">
        <v>5629</v>
      </c>
      <c r="C1190">
        <v>25</v>
      </c>
    </row>
    <row r="1191" spans="1:3" x14ac:dyDescent="0.3">
      <c r="A1191">
        <v>270880</v>
      </c>
      <c r="B1191" t="s">
        <v>1711</v>
      </c>
      <c r="C1191">
        <v>22</v>
      </c>
    </row>
    <row r="1192" spans="1:3" x14ac:dyDescent="0.3">
      <c r="A1192">
        <v>270890</v>
      </c>
      <c r="B1192" t="s">
        <v>3730</v>
      </c>
      <c r="C1192">
        <v>2</v>
      </c>
    </row>
    <row r="1193" spans="1:3" x14ac:dyDescent="0.3">
      <c r="A1193">
        <v>270895</v>
      </c>
      <c r="B1193" t="s">
        <v>3729</v>
      </c>
      <c r="C1193">
        <v>14</v>
      </c>
    </row>
    <row r="1194" spans="1:3" x14ac:dyDescent="0.3">
      <c r="A1194">
        <v>270900</v>
      </c>
      <c r="B1194" t="s">
        <v>5630</v>
      </c>
      <c r="C1194">
        <v>3</v>
      </c>
    </row>
    <row r="1195" spans="1:3" x14ac:dyDescent="0.3">
      <c r="A1195">
        <v>270910</v>
      </c>
      <c r="B1195" t="s">
        <v>3727</v>
      </c>
      <c r="C1195">
        <v>1</v>
      </c>
    </row>
    <row r="1196" spans="1:3" x14ac:dyDescent="0.3">
      <c r="A1196">
        <v>270915</v>
      </c>
      <c r="B1196" t="s">
        <v>3726</v>
      </c>
      <c r="C1196">
        <v>2</v>
      </c>
    </row>
    <row r="1197" spans="1:3" x14ac:dyDescent="0.3">
      <c r="A1197">
        <v>270920</v>
      </c>
      <c r="B1197" t="s">
        <v>3725</v>
      </c>
      <c r="C1197">
        <v>3</v>
      </c>
    </row>
    <row r="1198" spans="1:3" x14ac:dyDescent="0.3">
      <c r="A1198">
        <v>270930</v>
      </c>
      <c r="B1198" t="s">
        <v>5497</v>
      </c>
      <c r="C1198">
        <v>25</v>
      </c>
    </row>
    <row r="1199" spans="1:3" x14ac:dyDescent="0.3">
      <c r="A1199">
        <v>270940</v>
      </c>
      <c r="B1199" t="s">
        <v>2434</v>
      </c>
      <c r="C1199">
        <v>118</v>
      </c>
    </row>
    <row r="1200" spans="1:3" x14ac:dyDescent="0.3">
      <c r="A1200">
        <v>280020</v>
      </c>
      <c r="B1200" t="s">
        <v>3721</v>
      </c>
      <c r="C1200">
        <v>9</v>
      </c>
    </row>
    <row r="1201" spans="1:3" x14ac:dyDescent="0.3">
      <c r="A1201">
        <v>280030</v>
      </c>
      <c r="B1201" t="s">
        <v>3720</v>
      </c>
      <c r="C1201">
        <v>1083</v>
      </c>
    </row>
    <row r="1202" spans="1:3" x14ac:dyDescent="0.3">
      <c r="A1202">
        <v>280040</v>
      </c>
      <c r="B1202" t="s">
        <v>3719</v>
      </c>
      <c r="C1202">
        <v>2</v>
      </c>
    </row>
    <row r="1203" spans="1:3" x14ac:dyDescent="0.3">
      <c r="A1203">
        <v>280050</v>
      </c>
      <c r="B1203" t="s">
        <v>3718</v>
      </c>
      <c r="C1203">
        <v>1</v>
      </c>
    </row>
    <row r="1204" spans="1:3" x14ac:dyDescent="0.3">
      <c r="A1204">
        <v>280060</v>
      </c>
      <c r="B1204" t="s">
        <v>5631</v>
      </c>
      <c r="C1204">
        <v>25</v>
      </c>
    </row>
    <row r="1205" spans="1:3" x14ac:dyDescent="0.3">
      <c r="A1205">
        <v>280067</v>
      </c>
      <c r="B1205" t="s">
        <v>3716</v>
      </c>
      <c r="C1205">
        <v>1</v>
      </c>
    </row>
    <row r="1206" spans="1:3" x14ac:dyDescent="0.3">
      <c r="A1206">
        <v>280100</v>
      </c>
      <c r="B1206" t="s">
        <v>3714</v>
      </c>
      <c r="C1206">
        <v>2</v>
      </c>
    </row>
    <row r="1207" spans="1:3" x14ac:dyDescent="0.3">
      <c r="A1207">
        <v>280120</v>
      </c>
      <c r="B1207" t="s">
        <v>3712</v>
      </c>
      <c r="C1207">
        <v>3</v>
      </c>
    </row>
    <row r="1208" spans="1:3" x14ac:dyDescent="0.3">
      <c r="A1208">
        <v>280130</v>
      </c>
      <c r="B1208" t="s">
        <v>3711</v>
      </c>
      <c r="C1208">
        <v>1</v>
      </c>
    </row>
    <row r="1209" spans="1:3" x14ac:dyDescent="0.3">
      <c r="A1209">
        <v>280140</v>
      </c>
      <c r="B1209" t="s">
        <v>3710</v>
      </c>
      <c r="C1209">
        <v>32</v>
      </c>
    </row>
    <row r="1210" spans="1:3" x14ac:dyDescent="0.3">
      <c r="A1210">
        <v>280150</v>
      </c>
      <c r="B1210" t="s">
        <v>3709</v>
      </c>
      <c r="C1210">
        <v>15</v>
      </c>
    </row>
    <row r="1211" spans="1:3" x14ac:dyDescent="0.3">
      <c r="A1211">
        <v>280160</v>
      </c>
      <c r="B1211" t="s">
        <v>3708</v>
      </c>
      <c r="C1211">
        <v>2</v>
      </c>
    </row>
    <row r="1212" spans="1:3" x14ac:dyDescent="0.3">
      <c r="A1212">
        <v>280170</v>
      </c>
      <c r="B1212" t="s">
        <v>3707</v>
      </c>
      <c r="C1212">
        <v>3</v>
      </c>
    </row>
    <row r="1213" spans="1:3" x14ac:dyDescent="0.3">
      <c r="A1213">
        <v>280210</v>
      </c>
      <c r="B1213" t="s">
        <v>3704</v>
      </c>
      <c r="C1213">
        <v>73</v>
      </c>
    </row>
    <row r="1214" spans="1:3" x14ac:dyDescent="0.3">
      <c r="A1214">
        <v>280240</v>
      </c>
      <c r="B1214" t="s">
        <v>3701</v>
      </c>
      <c r="C1214">
        <v>4</v>
      </c>
    </row>
    <row r="1215" spans="1:3" x14ac:dyDescent="0.3">
      <c r="A1215">
        <v>280290</v>
      </c>
      <c r="B1215" t="s">
        <v>3696</v>
      </c>
      <c r="C1215">
        <v>6</v>
      </c>
    </row>
    <row r="1216" spans="1:3" x14ac:dyDescent="0.3">
      <c r="A1216">
        <v>280300</v>
      </c>
      <c r="B1216" t="s">
        <v>3695</v>
      </c>
      <c r="C1216">
        <v>23</v>
      </c>
    </row>
    <row r="1217" spans="1:3" x14ac:dyDescent="0.3">
      <c r="A1217">
        <v>280320</v>
      </c>
      <c r="B1217" t="s">
        <v>5632</v>
      </c>
      <c r="C1217">
        <v>7</v>
      </c>
    </row>
    <row r="1218" spans="1:3" x14ac:dyDescent="0.3">
      <c r="A1218">
        <v>280330</v>
      </c>
      <c r="B1218" t="s">
        <v>3692</v>
      </c>
      <c r="C1218">
        <v>10</v>
      </c>
    </row>
    <row r="1219" spans="1:3" x14ac:dyDescent="0.3">
      <c r="A1219">
        <v>280340</v>
      </c>
      <c r="B1219" t="s">
        <v>3691</v>
      </c>
      <c r="C1219">
        <v>3</v>
      </c>
    </row>
    <row r="1220" spans="1:3" x14ac:dyDescent="0.3">
      <c r="A1220">
        <v>280350</v>
      </c>
      <c r="B1220" t="s">
        <v>3690</v>
      </c>
      <c r="C1220">
        <v>70</v>
      </c>
    </row>
    <row r="1221" spans="1:3" x14ac:dyDescent="0.3">
      <c r="A1221">
        <v>280360</v>
      </c>
      <c r="B1221" t="s">
        <v>3689</v>
      </c>
      <c r="C1221">
        <v>9</v>
      </c>
    </row>
    <row r="1222" spans="1:3" x14ac:dyDescent="0.3">
      <c r="A1222">
        <v>280390</v>
      </c>
      <c r="B1222" t="s">
        <v>3686</v>
      </c>
      <c r="C1222">
        <v>9</v>
      </c>
    </row>
    <row r="1223" spans="1:3" x14ac:dyDescent="0.3">
      <c r="A1223">
        <v>280400</v>
      </c>
      <c r="B1223" t="s">
        <v>3685</v>
      </c>
      <c r="C1223">
        <v>1</v>
      </c>
    </row>
    <row r="1224" spans="1:3" x14ac:dyDescent="0.3">
      <c r="A1224">
        <v>280410</v>
      </c>
      <c r="B1224" t="s">
        <v>3684</v>
      </c>
      <c r="C1224">
        <v>3</v>
      </c>
    </row>
    <row r="1225" spans="1:3" x14ac:dyDescent="0.3">
      <c r="A1225">
        <v>280420</v>
      </c>
      <c r="B1225" t="s">
        <v>3683</v>
      </c>
      <c r="C1225">
        <v>9</v>
      </c>
    </row>
    <row r="1226" spans="1:3" x14ac:dyDescent="0.3">
      <c r="A1226">
        <v>280430</v>
      </c>
      <c r="B1226" t="s">
        <v>3682</v>
      </c>
      <c r="C1226">
        <v>13</v>
      </c>
    </row>
    <row r="1227" spans="1:3" x14ac:dyDescent="0.3">
      <c r="A1227">
        <v>280440</v>
      </c>
      <c r="B1227" t="s">
        <v>3681</v>
      </c>
      <c r="C1227">
        <v>4</v>
      </c>
    </row>
    <row r="1228" spans="1:3" x14ac:dyDescent="0.3">
      <c r="A1228">
        <v>280450</v>
      </c>
      <c r="B1228" t="s">
        <v>3679</v>
      </c>
      <c r="C1228">
        <v>21</v>
      </c>
    </row>
    <row r="1229" spans="1:3" x14ac:dyDescent="0.3">
      <c r="A1229">
        <v>280460</v>
      </c>
      <c r="B1229" t="s">
        <v>5633</v>
      </c>
      <c r="C1229">
        <v>8</v>
      </c>
    </row>
    <row r="1230" spans="1:3" x14ac:dyDescent="0.3">
      <c r="A1230">
        <v>280480</v>
      </c>
      <c r="B1230" t="s">
        <v>3676</v>
      </c>
      <c r="C1230">
        <v>180</v>
      </c>
    </row>
    <row r="1231" spans="1:3" x14ac:dyDescent="0.3">
      <c r="A1231">
        <v>280520</v>
      </c>
      <c r="B1231" t="s">
        <v>1380</v>
      </c>
      <c r="C1231">
        <v>8</v>
      </c>
    </row>
    <row r="1232" spans="1:3" x14ac:dyDescent="0.3">
      <c r="A1232">
        <v>280530</v>
      </c>
      <c r="B1232" t="s">
        <v>3672</v>
      </c>
      <c r="C1232">
        <v>3</v>
      </c>
    </row>
    <row r="1233" spans="1:3" x14ac:dyDescent="0.3">
      <c r="A1233">
        <v>280540</v>
      </c>
      <c r="B1233" t="s">
        <v>3671</v>
      </c>
      <c r="C1233">
        <v>3</v>
      </c>
    </row>
    <row r="1234" spans="1:3" x14ac:dyDescent="0.3">
      <c r="A1234">
        <v>280560</v>
      </c>
      <c r="B1234" t="s">
        <v>3669</v>
      </c>
      <c r="C1234">
        <v>11</v>
      </c>
    </row>
    <row r="1235" spans="1:3" x14ac:dyDescent="0.3">
      <c r="A1235">
        <v>280570</v>
      </c>
      <c r="B1235" t="s">
        <v>3668</v>
      </c>
      <c r="C1235">
        <v>3</v>
      </c>
    </row>
    <row r="1236" spans="1:3" x14ac:dyDescent="0.3">
      <c r="A1236">
        <v>280580</v>
      </c>
      <c r="B1236" t="s">
        <v>3667</v>
      </c>
      <c r="C1236">
        <v>2</v>
      </c>
    </row>
    <row r="1237" spans="1:3" x14ac:dyDescent="0.3">
      <c r="A1237">
        <v>280600</v>
      </c>
      <c r="B1237" t="s">
        <v>3665</v>
      </c>
      <c r="C1237">
        <v>4</v>
      </c>
    </row>
    <row r="1238" spans="1:3" x14ac:dyDescent="0.3">
      <c r="A1238">
        <v>280610</v>
      </c>
      <c r="B1238" t="s">
        <v>3664</v>
      </c>
      <c r="C1238">
        <v>2</v>
      </c>
    </row>
    <row r="1239" spans="1:3" x14ac:dyDescent="0.3">
      <c r="A1239">
        <v>280620</v>
      </c>
      <c r="B1239" t="s">
        <v>3663</v>
      </c>
      <c r="C1239">
        <v>1</v>
      </c>
    </row>
    <row r="1240" spans="1:3" x14ac:dyDescent="0.3">
      <c r="A1240">
        <v>280630</v>
      </c>
      <c r="B1240" t="s">
        <v>3662</v>
      </c>
      <c r="C1240">
        <v>8</v>
      </c>
    </row>
    <row r="1241" spans="1:3" x14ac:dyDescent="0.3">
      <c r="A1241">
        <v>280650</v>
      </c>
      <c r="B1241" t="s">
        <v>1027</v>
      </c>
      <c r="C1241">
        <v>12</v>
      </c>
    </row>
    <row r="1242" spans="1:3" x14ac:dyDescent="0.3">
      <c r="A1242">
        <v>280660</v>
      </c>
      <c r="B1242" t="s">
        <v>5634</v>
      </c>
      <c r="C1242">
        <v>1</v>
      </c>
    </row>
    <row r="1243" spans="1:3" x14ac:dyDescent="0.3">
      <c r="A1243">
        <v>280670</v>
      </c>
      <c r="B1243" t="s">
        <v>3659</v>
      </c>
      <c r="C1243">
        <v>96</v>
      </c>
    </row>
    <row r="1244" spans="1:3" x14ac:dyDescent="0.3">
      <c r="A1244">
        <v>280690</v>
      </c>
      <c r="B1244" t="s">
        <v>1730</v>
      </c>
      <c r="C1244">
        <v>1</v>
      </c>
    </row>
    <row r="1245" spans="1:3" x14ac:dyDescent="0.3">
      <c r="A1245">
        <v>280710</v>
      </c>
      <c r="B1245" t="s">
        <v>3657</v>
      </c>
      <c r="C1245">
        <v>39</v>
      </c>
    </row>
    <row r="1246" spans="1:3" x14ac:dyDescent="0.3">
      <c r="A1246">
        <v>280740</v>
      </c>
      <c r="B1246" t="s">
        <v>3654</v>
      </c>
      <c r="C1246">
        <v>76</v>
      </c>
    </row>
    <row r="1247" spans="1:3" x14ac:dyDescent="0.3">
      <c r="A1247">
        <v>280750</v>
      </c>
      <c r="B1247" t="s">
        <v>3653</v>
      </c>
      <c r="C1247">
        <v>1</v>
      </c>
    </row>
    <row r="1248" spans="1:3" x14ac:dyDescent="0.3">
      <c r="A1248">
        <v>280760</v>
      </c>
      <c r="B1248" t="s">
        <v>3651</v>
      </c>
      <c r="C1248">
        <v>4</v>
      </c>
    </row>
    <row r="1249" spans="1:3" x14ac:dyDescent="0.3">
      <c r="A1249">
        <v>290020</v>
      </c>
      <c r="B1249" t="s">
        <v>3649</v>
      </c>
      <c r="C1249">
        <v>310</v>
      </c>
    </row>
    <row r="1250" spans="1:3" x14ac:dyDescent="0.3">
      <c r="A1250">
        <v>290030</v>
      </c>
      <c r="B1250" t="s">
        <v>3648</v>
      </c>
      <c r="C1250">
        <v>40</v>
      </c>
    </row>
    <row r="1251" spans="1:3" x14ac:dyDescent="0.3">
      <c r="A1251">
        <v>290035</v>
      </c>
      <c r="B1251" t="s">
        <v>3647</v>
      </c>
      <c r="C1251">
        <v>25</v>
      </c>
    </row>
    <row r="1252" spans="1:3" x14ac:dyDescent="0.3">
      <c r="A1252">
        <v>290040</v>
      </c>
      <c r="B1252" t="s">
        <v>3646</v>
      </c>
      <c r="C1252">
        <v>99</v>
      </c>
    </row>
    <row r="1253" spans="1:3" x14ac:dyDescent="0.3">
      <c r="A1253">
        <v>290060</v>
      </c>
      <c r="B1253" t="s">
        <v>3644</v>
      </c>
      <c r="C1253">
        <v>12</v>
      </c>
    </row>
    <row r="1254" spans="1:3" x14ac:dyDescent="0.3">
      <c r="A1254">
        <v>290070</v>
      </c>
      <c r="B1254" t="s">
        <v>3643</v>
      </c>
      <c r="C1254">
        <v>1261</v>
      </c>
    </row>
    <row r="1255" spans="1:3" x14ac:dyDescent="0.3">
      <c r="A1255">
        <v>290080</v>
      </c>
      <c r="B1255" t="s">
        <v>3642</v>
      </c>
      <c r="C1255">
        <v>35</v>
      </c>
    </row>
    <row r="1256" spans="1:3" x14ac:dyDescent="0.3">
      <c r="A1256">
        <v>290090</v>
      </c>
      <c r="B1256" t="s">
        <v>3641</v>
      </c>
      <c r="C1256">
        <v>47</v>
      </c>
    </row>
    <row r="1257" spans="1:3" x14ac:dyDescent="0.3">
      <c r="A1257">
        <v>290100</v>
      </c>
      <c r="B1257" t="s">
        <v>3640</v>
      </c>
      <c r="C1257">
        <v>623</v>
      </c>
    </row>
    <row r="1258" spans="1:3" x14ac:dyDescent="0.3">
      <c r="A1258">
        <v>290110</v>
      </c>
      <c r="B1258" t="s">
        <v>3639</v>
      </c>
      <c r="C1258">
        <v>32</v>
      </c>
    </row>
    <row r="1259" spans="1:3" x14ac:dyDescent="0.3">
      <c r="A1259">
        <v>290115</v>
      </c>
      <c r="B1259" t="s">
        <v>3638</v>
      </c>
      <c r="C1259">
        <v>33</v>
      </c>
    </row>
    <row r="1260" spans="1:3" x14ac:dyDescent="0.3">
      <c r="A1260">
        <v>290120</v>
      </c>
      <c r="B1260" t="s">
        <v>3637</v>
      </c>
      <c r="C1260">
        <v>25</v>
      </c>
    </row>
    <row r="1261" spans="1:3" x14ac:dyDescent="0.3">
      <c r="A1261">
        <v>290130</v>
      </c>
      <c r="B1261" t="s">
        <v>3636</v>
      </c>
      <c r="C1261">
        <v>104</v>
      </c>
    </row>
    <row r="1262" spans="1:3" x14ac:dyDescent="0.3">
      <c r="A1262">
        <v>290135</v>
      </c>
      <c r="B1262" t="s">
        <v>3635</v>
      </c>
      <c r="C1262">
        <v>55</v>
      </c>
    </row>
    <row r="1263" spans="1:3" x14ac:dyDescent="0.3">
      <c r="A1263">
        <v>290140</v>
      </c>
      <c r="B1263" t="s">
        <v>3634</v>
      </c>
      <c r="C1263">
        <v>11</v>
      </c>
    </row>
    <row r="1264" spans="1:3" x14ac:dyDescent="0.3">
      <c r="A1264">
        <v>290150</v>
      </c>
      <c r="B1264" t="s">
        <v>3633</v>
      </c>
      <c r="C1264">
        <v>72</v>
      </c>
    </row>
    <row r="1265" spans="1:3" x14ac:dyDescent="0.3">
      <c r="A1265">
        <v>290160</v>
      </c>
      <c r="B1265" t="s">
        <v>3632</v>
      </c>
      <c r="C1265">
        <v>57</v>
      </c>
    </row>
    <row r="1266" spans="1:3" x14ac:dyDescent="0.3">
      <c r="A1266">
        <v>290170</v>
      </c>
      <c r="B1266" t="s">
        <v>3631</v>
      </c>
      <c r="C1266">
        <v>25</v>
      </c>
    </row>
    <row r="1267" spans="1:3" x14ac:dyDescent="0.3">
      <c r="A1267">
        <v>290180</v>
      </c>
      <c r="B1267" t="s">
        <v>3630</v>
      </c>
      <c r="C1267">
        <v>41</v>
      </c>
    </row>
    <row r="1268" spans="1:3" x14ac:dyDescent="0.3">
      <c r="A1268">
        <v>290190</v>
      </c>
      <c r="B1268" t="s">
        <v>3629</v>
      </c>
      <c r="C1268">
        <v>11</v>
      </c>
    </row>
    <row r="1269" spans="1:3" x14ac:dyDescent="0.3">
      <c r="A1269">
        <v>290195</v>
      </c>
      <c r="B1269" t="s">
        <v>3628</v>
      </c>
      <c r="C1269">
        <v>62</v>
      </c>
    </row>
    <row r="1270" spans="1:3" x14ac:dyDescent="0.3">
      <c r="A1270">
        <v>290205</v>
      </c>
      <c r="B1270" t="s">
        <v>3626</v>
      </c>
      <c r="C1270">
        <v>13</v>
      </c>
    </row>
    <row r="1271" spans="1:3" x14ac:dyDescent="0.3">
      <c r="A1271">
        <v>290200</v>
      </c>
      <c r="B1271" t="s">
        <v>3627</v>
      </c>
      <c r="C1271">
        <v>50</v>
      </c>
    </row>
    <row r="1272" spans="1:3" x14ac:dyDescent="0.3">
      <c r="A1272">
        <v>290210</v>
      </c>
      <c r="B1272" t="s">
        <v>3625</v>
      </c>
      <c r="C1272">
        <v>237</v>
      </c>
    </row>
    <row r="1273" spans="1:3" x14ac:dyDescent="0.3">
      <c r="A1273">
        <v>290230</v>
      </c>
      <c r="B1273" t="s">
        <v>3622</v>
      </c>
      <c r="C1273">
        <v>1</v>
      </c>
    </row>
    <row r="1274" spans="1:3" x14ac:dyDescent="0.3">
      <c r="A1274">
        <v>290240</v>
      </c>
      <c r="B1274" t="s">
        <v>3621</v>
      </c>
      <c r="C1274">
        <v>20</v>
      </c>
    </row>
    <row r="1275" spans="1:3" x14ac:dyDescent="0.3">
      <c r="A1275">
        <v>290250</v>
      </c>
      <c r="B1275" t="s">
        <v>3620</v>
      </c>
      <c r="C1275">
        <v>17</v>
      </c>
    </row>
    <row r="1276" spans="1:3" x14ac:dyDescent="0.3">
      <c r="A1276">
        <v>290260</v>
      </c>
      <c r="B1276" t="s">
        <v>3619</v>
      </c>
      <c r="C1276">
        <v>79</v>
      </c>
    </row>
    <row r="1277" spans="1:3" x14ac:dyDescent="0.3">
      <c r="A1277">
        <v>290265</v>
      </c>
      <c r="B1277" t="s">
        <v>3618</v>
      </c>
      <c r="C1277">
        <v>1</v>
      </c>
    </row>
    <row r="1278" spans="1:3" x14ac:dyDescent="0.3">
      <c r="A1278">
        <v>290270</v>
      </c>
      <c r="B1278" t="s">
        <v>3617</v>
      </c>
      <c r="C1278">
        <v>38</v>
      </c>
    </row>
    <row r="1279" spans="1:3" x14ac:dyDescent="0.3">
      <c r="A1279">
        <v>290280</v>
      </c>
      <c r="B1279" t="s">
        <v>3616</v>
      </c>
      <c r="C1279">
        <v>22</v>
      </c>
    </row>
    <row r="1280" spans="1:3" x14ac:dyDescent="0.3">
      <c r="A1280">
        <v>290290</v>
      </c>
      <c r="B1280" t="s">
        <v>3615</v>
      </c>
      <c r="C1280">
        <v>31</v>
      </c>
    </row>
    <row r="1281" spans="1:3" x14ac:dyDescent="0.3">
      <c r="A1281">
        <v>290300</v>
      </c>
      <c r="B1281" t="s">
        <v>3614</v>
      </c>
      <c r="C1281">
        <v>97</v>
      </c>
    </row>
    <row r="1282" spans="1:3" x14ac:dyDescent="0.3">
      <c r="A1282">
        <v>290310</v>
      </c>
      <c r="B1282" t="s">
        <v>3613</v>
      </c>
      <c r="C1282">
        <v>398</v>
      </c>
    </row>
    <row r="1283" spans="1:3" x14ac:dyDescent="0.3">
      <c r="A1283">
        <v>290320</v>
      </c>
      <c r="B1283" t="s">
        <v>3612</v>
      </c>
      <c r="C1283">
        <v>727</v>
      </c>
    </row>
    <row r="1284" spans="1:3" x14ac:dyDescent="0.3">
      <c r="A1284">
        <v>290323</v>
      </c>
      <c r="B1284" t="s">
        <v>218</v>
      </c>
      <c r="C1284">
        <v>126</v>
      </c>
    </row>
    <row r="1285" spans="1:3" x14ac:dyDescent="0.3">
      <c r="A1285">
        <v>290330</v>
      </c>
      <c r="B1285" t="s">
        <v>5498</v>
      </c>
      <c r="C1285">
        <v>51</v>
      </c>
    </row>
    <row r="1286" spans="1:3" x14ac:dyDescent="0.3">
      <c r="A1286">
        <v>290327</v>
      </c>
      <c r="B1286" t="s">
        <v>3611</v>
      </c>
      <c r="C1286">
        <v>444</v>
      </c>
    </row>
    <row r="1287" spans="1:3" x14ac:dyDescent="0.3">
      <c r="A1287">
        <v>290340</v>
      </c>
      <c r="B1287" t="s">
        <v>1221</v>
      </c>
      <c r="C1287">
        <v>9</v>
      </c>
    </row>
    <row r="1288" spans="1:3" x14ac:dyDescent="0.3">
      <c r="A1288">
        <v>290350</v>
      </c>
      <c r="B1288" t="s">
        <v>3609</v>
      </c>
      <c r="C1288">
        <v>10</v>
      </c>
    </row>
    <row r="1289" spans="1:3" x14ac:dyDescent="0.3">
      <c r="A1289">
        <v>290360</v>
      </c>
      <c r="B1289" t="s">
        <v>3608</v>
      </c>
      <c r="C1289">
        <v>444</v>
      </c>
    </row>
    <row r="1290" spans="1:3" x14ac:dyDescent="0.3">
      <c r="A1290">
        <v>290370</v>
      </c>
      <c r="B1290" t="s">
        <v>3607</v>
      </c>
      <c r="C1290">
        <v>157</v>
      </c>
    </row>
    <row r="1291" spans="1:3" x14ac:dyDescent="0.3">
      <c r="A1291">
        <v>290380</v>
      </c>
      <c r="B1291" t="s">
        <v>3606</v>
      </c>
      <c r="C1291">
        <v>108</v>
      </c>
    </row>
    <row r="1292" spans="1:3" x14ac:dyDescent="0.3">
      <c r="A1292">
        <v>290390</v>
      </c>
      <c r="B1292" t="s">
        <v>3605</v>
      </c>
      <c r="C1292">
        <v>159</v>
      </c>
    </row>
    <row r="1293" spans="1:3" x14ac:dyDescent="0.3">
      <c r="A1293">
        <v>290395</v>
      </c>
      <c r="B1293" t="s">
        <v>3604</v>
      </c>
      <c r="C1293">
        <v>22</v>
      </c>
    </row>
    <row r="1294" spans="1:3" x14ac:dyDescent="0.3">
      <c r="A1294">
        <v>290400</v>
      </c>
      <c r="B1294" t="s">
        <v>3603</v>
      </c>
      <c r="C1294">
        <v>12</v>
      </c>
    </row>
    <row r="1295" spans="1:3" x14ac:dyDescent="0.3">
      <c r="A1295">
        <v>290405</v>
      </c>
      <c r="B1295" t="s">
        <v>453</v>
      </c>
      <c r="C1295">
        <v>26</v>
      </c>
    </row>
    <row r="1296" spans="1:3" x14ac:dyDescent="0.3">
      <c r="A1296">
        <v>290410</v>
      </c>
      <c r="B1296" t="s">
        <v>3602</v>
      </c>
      <c r="C1296">
        <v>381</v>
      </c>
    </row>
    <row r="1297" spans="1:3" x14ac:dyDescent="0.3">
      <c r="A1297">
        <v>290420</v>
      </c>
      <c r="B1297" t="s">
        <v>3601</v>
      </c>
      <c r="C1297">
        <v>34</v>
      </c>
    </row>
    <row r="1298" spans="1:3" x14ac:dyDescent="0.3">
      <c r="A1298">
        <v>290430</v>
      </c>
      <c r="B1298" t="s">
        <v>3600</v>
      </c>
      <c r="C1298">
        <v>227</v>
      </c>
    </row>
    <row r="1299" spans="1:3" x14ac:dyDescent="0.3">
      <c r="A1299">
        <v>290440</v>
      </c>
      <c r="B1299" t="s">
        <v>3599</v>
      </c>
      <c r="C1299">
        <v>43</v>
      </c>
    </row>
    <row r="1300" spans="1:3" x14ac:dyDescent="0.3">
      <c r="A1300">
        <v>290450</v>
      </c>
      <c r="B1300" t="s">
        <v>3598</v>
      </c>
      <c r="C1300">
        <v>28</v>
      </c>
    </row>
    <row r="1301" spans="1:3" x14ac:dyDescent="0.3">
      <c r="A1301">
        <v>290460</v>
      </c>
      <c r="B1301" t="s">
        <v>3597</v>
      </c>
      <c r="C1301">
        <v>1166</v>
      </c>
    </row>
    <row r="1302" spans="1:3" x14ac:dyDescent="0.3">
      <c r="A1302">
        <v>290470</v>
      </c>
      <c r="B1302" t="s">
        <v>3596</v>
      </c>
      <c r="C1302">
        <v>36</v>
      </c>
    </row>
    <row r="1303" spans="1:3" x14ac:dyDescent="0.3">
      <c r="A1303">
        <v>290480</v>
      </c>
      <c r="B1303" t="s">
        <v>3594</v>
      </c>
      <c r="C1303">
        <v>61</v>
      </c>
    </row>
    <row r="1304" spans="1:3" x14ac:dyDescent="0.3">
      <c r="A1304">
        <v>290485</v>
      </c>
      <c r="B1304" t="s">
        <v>3593</v>
      </c>
      <c r="C1304">
        <v>101</v>
      </c>
    </row>
    <row r="1305" spans="1:3" x14ac:dyDescent="0.3">
      <c r="A1305">
        <v>290490</v>
      </c>
      <c r="B1305" t="s">
        <v>3592</v>
      </c>
      <c r="C1305">
        <v>126</v>
      </c>
    </row>
    <row r="1306" spans="1:3" x14ac:dyDescent="0.3">
      <c r="A1306">
        <v>290500</v>
      </c>
      <c r="B1306" t="s">
        <v>3591</v>
      </c>
      <c r="C1306">
        <v>276</v>
      </c>
    </row>
    <row r="1307" spans="1:3" x14ac:dyDescent="0.3">
      <c r="A1307">
        <v>290510</v>
      </c>
      <c r="B1307" t="s">
        <v>3590</v>
      </c>
      <c r="C1307">
        <v>10</v>
      </c>
    </row>
    <row r="1308" spans="1:3" x14ac:dyDescent="0.3">
      <c r="A1308">
        <v>290515</v>
      </c>
      <c r="B1308" t="s">
        <v>3589</v>
      </c>
      <c r="C1308">
        <v>87</v>
      </c>
    </row>
    <row r="1309" spans="1:3" x14ac:dyDescent="0.3">
      <c r="A1309">
        <v>290520</v>
      </c>
      <c r="B1309" t="s">
        <v>3588</v>
      </c>
      <c r="C1309">
        <v>377</v>
      </c>
    </row>
    <row r="1310" spans="1:3" x14ac:dyDescent="0.3">
      <c r="A1310">
        <v>290530</v>
      </c>
      <c r="B1310" t="s">
        <v>3587</v>
      </c>
      <c r="C1310">
        <v>22</v>
      </c>
    </row>
    <row r="1311" spans="1:3" x14ac:dyDescent="0.3">
      <c r="A1311">
        <v>290540</v>
      </c>
      <c r="B1311" t="s">
        <v>3586</v>
      </c>
      <c r="C1311">
        <v>84</v>
      </c>
    </row>
    <row r="1312" spans="1:3" x14ac:dyDescent="0.3">
      <c r="A1312">
        <v>290550</v>
      </c>
      <c r="B1312" t="s">
        <v>3585</v>
      </c>
      <c r="C1312">
        <v>35</v>
      </c>
    </row>
    <row r="1313" spans="1:3" x14ac:dyDescent="0.3">
      <c r="A1313">
        <v>290560</v>
      </c>
      <c r="B1313" t="s">
        <v>3584</v>
      </c>
      <c r="C1313">
        <v>129</v>
      </c>
    </row>
    <row r="1314" spans="1:3" x14ac:dyDescent="0.3">
      <c r="A1314">
        <v>290570</v>
      </c>
      <c r="B1314" t="s">
        <v>3583</v>
      </c>
      <c r="C1314">
        <v>842</v>
      </c>
    </row>
    <row r="1315" spans="1:3" x14ac:dyDescent="0.3">
      <c r="A1315">
        <v>290580</v>
      </c>
      <c r="B1315" t="s">
        <v>3582</v>
      </c>
      <c r="C1315">
        <v>68</v>
      </c>
    </row>
    <row r="1316" spans="1:3" x14ac:dyDescent="0.3">
      <c r="A1316">
        <v>290590</v>
      </c>
      <c r="B1316" t="s">
        <v>3581</v>
      </c>
      <c r="C1316">
        <v>3</v>
      </c>
    </row>
    <row r="1317" spans="1:3" x14ac:dyDescent="0.3">
      <c r="A1317">
        <v>290600</v>
      </c>
      <c r="B1317" t="s">
        <v>3580</v>
      </c>
      <c r="C1317">
        <v>275</v>
      </c>
    </row>
    <row r="1318" spans="1:3" x14ac:dyDescent="0.3">
      <c r="A1318">
        <v>290610</v>
      </c>
      <c r="B1318" t="s">
        <v>3133</v>
      </c>
      <c r="C1318">
        <v>55</v>
      </c>
    </row>
    <row r="1319" spans="1:3" x14ac:dyDescent="0.3">
      <c r="A1319">
        <v>290620</v>
      </c>
      <c r="B1319" t="s">
        <v>365</v>
      </c>
      <c r="C1319">
        <v>187</v>
      </c>
    </row>
    <row r="1320" spans="1:3" x14ac:dyDescent="0.3">
      <c r="A1320">
        <v>290630</v>
      </c>
      <c r="B1320" t="s">
        <v>3579</v>
      </c>
      <c r="C1320">
        <v>105</v>
      </c>
    </row>
    <row r="1321" spans="1:3" x14ac:dyDescent="0.3">
      <c r="A1321">
        <v>290640</v>
      </c>
      <c r="B1321" t="s">
        <v>3578</v>
      </c>
      <c r="C1321">
        <v>16</v>
      </c>
    </row>
    <row r="1322" spans="1:3" x14ac:dyDescent="0.3">
      <c r="A1322">
        <v>290650</v>
      </c>
      <c r="B1322" t="s">
        <v>3131</v>
      </c>
      <c r="C1322">
        <v>229</v>
      </c>
    </row>
    <row r="1323" spans="1:3" x14ac:dyDescent="0.3">
      <c r="A1323">
        <v>290660</v>
      </c>
      <c r="B1323" t="s">
        <v>3577</v>
      </c>
      <c r="C1323">
        <v>19</v>
      </c>
    </row>
    <row r="1324" spans="1:3" x14ac:dyDescent="0.3">
      <c r="A1324">
        <v>290670</v>
      </c>
      <c r="B1324" t="s">
        <v>3576</v>
      </c>
      <c r="C1324">
        <v>377</v>
      </c>
    </row>
    <row r="1325" spans="1:3" x14ac:dyDescent="0.3">
      <c r="A1325">
        <v>290680</v>
      </c>
      <c r="B1325" t="s">
        <v>3575</v>
      </c>
      <c r="C1325">
        <v>124</v>
      </c>
    </row>
    <row r="1326" spans="1:3" x14ac:dyDescent="0.3">
      <c r="A1326">
        <v>290685</v>
      </c>
      <c r="B1326" t="s">
        <v>3573</v>
      </c>
      <c r="C1326">
        <v>8</v>
      </c>
    </row>
    <row r="1327" spans="1:3" x14ac:dyDescent="0.3">
      <c r="A1327">
        <v>290687</v>
      </c>
      <c r="B1327" t="s">
        <v>3572</v>
      </c>
      <c r="C1327">
        <v>343</v>
      </c>
    </row>
    <row r="1328" spans="1:3" x14ac:dyDescent="0.3">
      <c r="A1328">
        <v>290689</v>
      </c>
      <c r="B1328" t="s">
        <v>3571</v>
      </c>
      <c r="C1328">
        <v>5</v>
      </c>
    </row>
    <row r="1329" spans="1:3" x14ac:dyDescent="0.3">
      <c r="A1329">
        <v>290690</v>
      </c>
      <c r="B1329" t="s">
        <v>3570</v>
      </c>
      <c r="C1329">
        <v>85</v>
      </c>
    </row>
    <row r="1330" spans="1:3" x14ac:dyDescent="0.3">
      <c r="A1330">
        <v>290700</v>
      </c>
      <c r="B1330" t="s">
        <v>3569</v>
      </c>
      <c r="C1330">
        <v>13</v>
      </c>
    </row>
    <row r="1331" spans="1:3" x14ac:dyDescent="0.3">
      <c r="A1331">
        <v>290710</v>
      </c>
      <c r="B1331" t="s">
        <v>3568</v>
      </c>
      <c r="C1331">
        <v>92</v>
      </c>
    </row>
    <row r="1332" spans="1:3" x14ac:dyDescent="0.3">
      <c r="A1332">
        <v>290720</v>
      </c>
      <c r="B1332" t="s">
        <v>3567</v>
      </c>
      <c r="C1332">
        <v>295</v>
      </c>
    </row>
    <row r="1333" spans="1:3" x14ac:dyDescent="0.3">
      <c r="A1333">
        <v>290730</v>
      </c>
      <c r="B1333" t="s">
        <v>3566</v>
      </c>
      <c r="C1333">
        <v>43</v>
      </c>
    </row>
    <row r="1334" spans="1:3" x14ac:dyDescent="0.3">
      <c r="A1334">
        <v>290750</v>
      </c>
      <c r="B1334" t="s">
        <v>3564</v>
      </c>
      <c r="C1334">
        <v>161</v>
      </c>
    </row>
    <row r="1335" spans="1:3" x14ac:dyDescent="0.3">
      <c r="A1335">
        <v>290755</v>
      </c>
      <c r="B1335" t="s">
        <v>3563</v>
      </c>
      <c r="C1335">
        <v>18</v>
      </c>
    </row>
    <row r="1336" spans="1:3" x14ac:dyDescent="0.3">
      <c r="A1336">
        <v>290760</v>
      </c>
      <c r="B1336" t="s">
        <v>3562</v>
      </c>
      <c r="C1336">
        <v>87</v>
      </c>
    </row>
    <row r="1337" spans="1:3" x14ac:dyDescent="0.3">
      <c r="A1337">
        <v>290770</v>
      </c>
      <c r="B1337" t="s">
        <v>3561</v>
      </c>
      <c r="C1337">
        <v>15</v>
      </c>
    </row>
    <row r="1338" spans="1:3" x14ac:dyDescent="0.3">
      <c r="A1338">
        <v>290780</v>
      </c>
      <c r="B1338" t="s">
        <v>3560</v>
      </c>
      <c r="C1338">
        <v>71</v>
      </c>
    </row>
    <row r="1339" spans="1:3" x14ac:dyDescent="0.3">
      <c r="A1339">
        <v>290790</v>
      </c>
      <c r="B1339" t="s">
        <v>3559</v>
      </c>
      <c r="C1339">
        <v>47</v>
      </c>
    </row>
    <row r="1340" spans="1:3" x14ac:dyDescent="0.3">
      <c r="A1340">
        <v>290800</v>
      </c>
      <c r="B1340" t="s">
        <v>3558</v>
      </c>
      <c r="C1340">
        <v>53</v>
      </c>
    </row>
    <row r="1341" spans="1:3" x14ac:dyDescent="0.3">
      <c r="A1341">
        <v>290820</v>
      </c>
      <c r="B1341" t="s">
        <v>3556</v>
      </c>
      <c r="C1341">
        <v>557</v>
      </c>
    </row>
    <row r="1342" spans="1:3" x14ac:dyDescent="0.3">
      <c r="A1342">
        <v>290830</v>
      </c>
      <c r="B1342" t="s">
        <v>3555</v>
      </c>
      <c r="C1342">
        <v>101</v>
      </c>
    </row>
    <row r="1343" spans="1:3" x14ac:dyDescent="0.3">
      <c r="A1343">
        <v>290840</v>
      </c>
      <c r="B1343" t="s">
        <v>3554</v>
      </c>
      <c r="C1343">
        <v>667</v>
      </c>
    </row>
    <row r="1344" spans="1:3" x14ac:dyDescent="0.3">
      <c r="A1344">
        <v>290850</v>
      </c>
      <c r="B1344" t="s">
        <v>3553</v>
      </c>
      <c r="C1344">
        <v>584</v>
      </c>
    </row>
    <row r="1345" spans="1:3" x14ac:dyDescent="0.3">
      <c r="A1345">
        <v>290860</v>
      </c>
      <c r="B1345" t="s">
        <v>3552</v>
      </c>
      <c r="C1345">
        <v>36</v>
      </c>
    </row>
    <row r="1346" spans="1:3" x14ac:dyDescent="0.3">
      <c r="A1346">
        <v>290870</v>
      </c>
      <c r="B1346" t="s">
        <v>3551</v>
      </c>
      <c r="C1346">
        <v>242</v>
      </c>
    </row>
    <row r="1347" spans="1:3" x14ac:dyDescent="0.3">
      <c r="A1347">
        <v>290880</v>
      </c>
      <c r="B1347" t="s">
        <v>3550</v>
      </c>
      <c r="C1347">
        <v>125</v>
      </c>
    </row>
    <row r="1348" spans="1:3" x14ac:dyDescent="0.3">
      <c r="A1348">
        <v>290890</v>
      </c>
      <c r="B1348" t="s">
        <v>3549</v>
      </c>
      <c r="C1348">
        <v>306</v>
      </c>
    </row>
    <row r="1349" spans="1:3" x14ac:dyDescent="0.3">
      <c r="A1349">
        <v>290900</v>
      </c>
      <c r="B1349" t="s">
        <v>3548</v>
      </c>
      <c r="C1349">
        <v>2</v>
      </c>
    </row>
    <row r="1350" spans="1:3" x14ac:dyDescent="0.3">
      <c r="A1350">
        <v>290910</v>
      </c>
      <c r="B1350" t="s">
        <v>3547</v>
      </c>
      <c r="C1350">
        <v>148</v>
      </c>
    </row>
    <row r="1351" spans="1:3" x14ac:dyDescent="0.3">
      <c r="A1351">
        <v>290920</v>
      </c>
      <c r="B1351" t="s">
        <v>5635</v>
      </c>
      <c r="C1351">
        <v>84</v>
      </c>
    </row>
    <row r="1352" spans="1:3" x14ac:dyDescent="0.3">
      <c r="A1352">
        <v>290930</v>
      </c>
      <c r="B1352" t="s">
        <v>3545</v>
      </c>
      <c r="C1352">
        <v>312</v>
      </c>
    </row>
    <row r="1353" spans="1:3" x14ac:dyDescent="0.3">
      <c r="A1353">
        <v>290940</v>
      </c>
      <c r="B1353" t="s">
        <v>3544</v>
      </c>
      <c r="C1353">
        <v>45</v>
      </c>
    </row>
    <row r="1354" spans="1:3" x14ac:dyDescent="0.3">
      <c r="A1354">
        <v>290950</v>
      </c>
      <c r="B1354" t="s">
        <v>3543</v>
      </c>
      <c r="C1354">
        <v>46</v>
      </c>
    </row>
    <row r="1355" spans="1:3" x14ac:dyDescent="0.3">
      <c r="A1355">
        <v>290960</v>
      </c>
      <c r="B1355" t="s">
        <v>3542</v>
      </c>
      <c r="C1355">
        <v>14</v>
      </c>
    </row>
    <row r="1356" spans="1:3" x14ac:dyDescent="0.3">
      <c r="A1356">
        <v>290970</v>
      </c>
      <c r="B1356" t="s">
        <v>3541</v>
      </c>
      <c r="C1356">
        <v>5</v>
      </c>
    </row>
    <row r="1357" spans="1:3" x14ac:dyDescent="0.3">
      <c r="A1357">
        <v>290980</v>
      </c>
      <c r="B1357" t="s">
        <v>5499</v>
      </c>
      <c r="C1357">
        <v>336</v>
      </c>
    </row>
    <row r="1358" spans="1:3" x14ac:dyDescent="0.3">
      <c r="A1358">
        <v>290990</v>
      </c>
      <c r="B1358" t="s">
        <v>3539</v>
      </c>
      <c r="C1358">
        <v>149</v>
      </c>
    </row>
    <row r="1359" spans="1:3" x14ac:dyDescent="0.3">
      <c r="A1359">
        <v>291000</v>
      </c>
      <c r="B1359" t="s">
        <v>3538</v>
      </c>
      <c r="C1359">
        <v>66</v>
      </c>
    </row>
    <row r="1360" spans="1:3" x14ac:dyDescent="0.3">
      <c r="A1360">
        <v>291005</v>
      </c>
      <c r="B1360" t="s">
        <v>5462</v>
      </c>
      <c r="C1360">
        <v>44</v>
      </c>
    </row>
    <row r="1361" spans="1:3" x14ac:dyDescent="0.3">
      <c r="A1361">
        <v>291010</v>
      </c>
      <c r="B1361" t="s">
        <v>3536</v>
      </c>
      <c r="C1361">
        <v>40</v>
      </c>
    </row>
    <row r="1362" spans="1:3" x14ac:dyDescent="0.3">
      <c r="A1362">
        <v>291020</v>
      </c>
      <c r="B1362" t="s">
        <v>3535</v>
      </c>
      <c r="C1362">
        <v>30</v>
      </c>
    </row>
    <row r="1363" spans="1:3" x14ac:dyDescent="0.3">
      <c r="A1363">
        <v>291030</v>
      </c>
      <c r="B1363" t="s">
        <v>3534</v>
      </c>
      <c r="C1363">
        <v>22</v>
      </c>
    </row>
    <row r="1364" spans="1:3" x14ac:dyDescent="0.3">
      <c r="A1364">
        <v>291040</v>
      </c>
      <c r="B1364" t="s">
        <v>3533</v>
      </c>
      <c r="C1364">
        <v>123</v>
      </c>
    </row>
    <row r="1365" spans="1:3" x14ac:dyDescent="0.3">
      <c r="A1365">
        <v>291050</v>
      </c>
      <c r="B1365" t="s">
        <v>1173</v>
      </c>
      <c r="C1365">
        <v>205</v>
      </c>
    </row>
    <row r="1366" spans="1:3" x14ac:dyDescent="0.3">
      <c r="A1366">
        <v>290050</v>
      </c>
      <c r="B1366" t="s">
        <v>3645</v>
      </c>
      <c r="C1366">
        <v>58</v>
      </c>
    </row>
    <row r="1367" spans="1:3" x14ac:dyDescent="0.3">
      <c r="A1367">
        <v>291060</v>
      </c>
      <c r="B1367" t="s">
        <v>3532</v>
      </c>
      <c r="C1367">
        <v>205</v>
      </c>
    </row>
    <row r="1368" spans="1:3" x14ac:dyDescent="0.3">
      <c r="A1368">
        <v>291070</v>
      </c>
      <c r="B1368" t="s">
        <v>3531</v>
      </c>
      <c r="C1368">
        <v>401</v>
      </c>
    </row>
    <row r="1369" spans="1:3" x14ac:dyDescent="0.3">
      <c r="A1369">
        <v>291072</v>
      </c>
      <c r="B1369" t="s">
        <v>3530</v>
      </c>
      <c r="C1369">
        <v>676</v>
      </c>
    </row>
    <row r="1370" spans="1:3" x14ac:dyDescent="0.3">
      <c r="A1370">
        <v>291075</v>
      </c>
      <c r="B1370" t="s">
        <v>3529</v>
      </c>
      <c r="C1370">
        <v>99</v>
      </c>
    </row>
    <row r="1371" spans="1:3" x14ac:dyDescent="0.3">
      <c r="A1371">
        <v>291077</v>
      </c>
      <c r="B1371" t="s">
        <v>3528</v>
      </c>
      <c r="C1371">
        <v>8</v>
      </c>
    </row>
    <row r="1372" spans="1:3" x14ac:dyDescent="0.3">
      <c r="A1372">
        <v>291080</v>
      </c>
      <c r="B1372" t="s">
        <v>3527</v>
      </c>
      <c r="C1372">
        <v>3501</v>
      </c>
    </row>
    <row r="1373" spans="1:3" x14ac:dyDescent="0.3">
      <c r="A1373">
        <v>291085</v>
      </c>
      <c r="B1373" t="s">
        <v>3526</v>
      </c>
      <c r="C1373">
        <v>44</v>
      </c>
    </row>
    <row r="1374" spans="1:3" x14ac:dyDescent="0.3">
      <c r="A1374">
        <v>291090</v>
      </c>
      <c r="B1374" t="s">
        <v>3525</v>
      </c>
      <c r="C1374">
        <v>84</v>
      </c>
    </row>
    <row r="1375" spans="1:3" x14ac:dyDescent="0.3">
      <c r="A1375">
        <v>291100</v>
      </c>
      <c r="B1375" t="s">
        <v>3524</v>
      </c>
      <c r="C1375">
        <v>10</v>
      </c>
    </row>
    <row r="1376" spans="1:3" x14ac:dyDescent="0.3">
      <c r="A1376">
        <v>291120</v>
      </c>
      <c r="B1376" t="s">
        <v>3522</v>
      </c>
      <c r="C1376">
        <v>114</v>
      </c>
    </row>
    <row r="1377" spans="1:3" x14ac:dyDescent="0.3">
      <c r="A1377">
        <v>291125</v>
      </c>
      <c r="B1377" t="s">
        <v>3521</v>
      </c>
      <c r="C1377">
        <v>37</v>
      </c>
    </row>
    <row r="1378" spans="1:3" x14ac:dyDescent="0.3">
      <c r="A1378">
        <v>291130</v>
      </c>
      <c r="B1378" t="s">
        <v>3520</v>
      </c>
      <c r="C1378">
        <v>12</v>
      </c>
    </row>
    <row r="1379" spans="1:3" x14ac:dyDescent="0.3">
      <c r="A1379">
        <v>291140</v>
      </c>
      <c r="B1379" t="s">
        <v>3519</v>
      </c>
      <c r="C1379">
        <v>28</v>
      </c>
    </row>
    <row r="1380" spans="1:3" x14ac:dyDescent="0.3">
      <c r="A1380">
        <v>291150</v>
      </c>
      <c r="B1380" t="s">
        <v>3518</v>
      </c>
      <c r="C1380">
        <v>17</v>
      </c>
    </row>
    <row r="1381" spans="1:3" x14ac:dyDescent="0.3">
      <c r="A1381">
        <v>291160</v>
      </c>
      <c r="B1381" t="s">
        <v>3517</v>
      </c>
      <c r="C1381">
        <v>157</v>
      </c>
    </row>
    <row r="1382" spans="1:3" x14ac:dyDescent="0.3">
      <c r="A1382">
        <v>291165</v>
      </c>
      <c r="B1382" t="s">
        <v>3516</v>
      </c>
      <c r="C1382">
        <v>13</v>
      </c>
    </row>
    <row r="1383" spans="1:3" x14ac:dyDescent="0.3">
      <c r="A1383">
        <v>291170</v>
      </c>
      <c r="B1383" t="s">
        <v>3515</v>
      </c>
      <c r="C1383">
        <v>247</v>
      </c>
    </row>
    <row r="1384" spans="1:3" x14ac:dyDescent="0.3">
      <c r="A1384">
        <v>291180</v>
      </c>
      <c r="B1384" t="s">
        <v>3514</v>
      </c>
      <c r="C1384">
        <v>15</v>
      </c>
    </row>
    <row r="1385" spans="1:3" x14ac:dyDescent="0.3">
      <c r="A1385">
        <v>291185</v>
      </c>
      <c r="B1385" t="s">
        <v>3513</v>
      </c>
      <c r="C1385">
        <v>24</v>
      </c>
    </row>
    <row r="1386" spans="1:3" x14ac:dyDescent="0.3">
      <c r="A1386">
        <v>291190</v>
      </c>
      <c r="B1386" t="s">
        <v>3512</v>
      </c>
      <c r="C1386">
        <v>263</v>
      </c>
    </row>
    <row r="1387" spans="1:3" x14ac:dyDescent="0.3">
      <c r="A1387">
        <v>291200</v>
      </c>
      <c r="B1387" t="s">
        <v>3511</v>
      </c>
      <c r="C1387">
        <v>236</v>
      </c>
    </row>
    <row r="1388" spans="1:3" x14ac:dyDescent="0.3">
      <c r="A1388">
        <v>291210</v>
      </c>
      <c r="B1388" t="s">
        <v>3510</v>
      </c>
      <c r="C1388">
        <v>120</v>
      </c>
    </row>
    <row r="1389" spans="1:3" x14ac:dyDescent="0.3">
      <c r="A1389">
        <v>291220</v>
      </c>
      <c r="B1389" t="s">
        <v>3509</v>
      </c>
      <c r="C1389">
        <v>7</v>
      </c>
    </row>
    <row r="1390" spans="1:3" x14ac:dyDescent="0.3">
      <c r="A1390">
        <v>291230</v>
      </c>
      <c r="B1390" t="s">
        <v>3508</v>
      </c>
      <c r="C1390">
        <v>160</v>
      </c>
    </row>
    <row r="1391" spans="1:3" x14ac:dyDescent="0.3">
      <c r="A1391">
        <v>291240</v>
      </c>
      <c r="B1391" t="s">
        <v>3507</v>
      </c>
      <c r="C1391">
        <v>101</v>
      </c>
    </row>
    <row r="1392" spans="1:3" x14ac:dyDescent="0.3">
      <c r="A1392">
        <v>291250</v>
      </c>
      <c r="B1392" t="s">
        <v>3506</v>
      </c>
      <c r="C1392">
        <v>100</v>
      </c>
    </row>
    <row r="1393" spans="1:3" x14ac:dyDescent="0.3">
      <c r="A1393">
        <v>291260</v>
      </c>
      <c r="B1393" t="s">
        <v>3505</v>
      </c>
      <c r="C1393">
        <v>77</v>
      </c>
    </row>
    <row r="1394" spans="1:3" x14ac:dyDescent="0.3">
      <c r="A1394">
        <v>291270</v>
      </c>
      <c r="B1394" t="s">
        <v>3504</v>
      </c>
      <c r="C1394">
        <v>36</v>
      </c>
    </row>
    <row r="1395" spans="1:3" x14ac:dyDescent="0.3">
      <c r="A1395">
        <v>291280</v>
      </c>
      <c r="B1395" t="s">
        <v>3503</v>
      </c>
      <c r="C1395">
        <v>38</v>
      </c>
    </row>
    <row r="1396" spans="1:3" x14ac:dyDescent="0.3">
      <c r="A1396">
        <v>291290</v>
      </c>
      <c r="B1396" t="s">
        <v>3502</v>
      </c>
      <c r="C1396">
        <v>295</v>
      </c>
    </row>
    <row r="1397" spans="1:3" x14ac:dyDescent="0.3">
      <c r="A1397">
        <v>291300</v>
      </c>
      <c r="B1397" t="s">
        <v>3501</v>
      </c>
      <c r="C1397">
        <v>46</v>
      </c>
    </row>
    <row r="1398" spans="1:3" x14ac:dyDescent="0.3">
      <c r="A1398">
        <v>291310</v>
      </c>
      <c r="B1398" t="s">
        <v>3500</v>
      </c>
      <c r="C1398">
        <v>112</v>
      </c>
    </row>
    <row r="1399" spans="1:3" x14ac:dyDescent="0.3">
      <c r="A1399">
        <v>291320</v>
      </c>
      <c r="B1399" t="s">
        <v>3499</v>
      </c>
      <c r="C1399">
        <v>88</v>
      </c>
    </row>
    <row r="1400" spans="1:3" x14ac:dyDescent="0.3">
      <c r="A1400">
        <v>291330</v>
      </c>
      <c r="B1400" t="s">
        <v>3498</v>
      </c>
      <c r="C1400">
        <v>89</v>
      </c>
    </row>
    <row r="1401" spans="1:3" x14ac:dyDescent="0.3">
      <c r="A1401">
        <v>291340</v>
      </c>
      <c r="B1401" t="s">
        <v>3497</v>
      </c>
      <c r="C1401">
        <v>6</v>
      </c>
    </row>
    <row r="1402" spans="1:3" x14ac:dyDescent="0.3">
      <c r="A1402">
        <v>291345</v>
      </c>
      <c r="B1402" t="s">
        <v>3496</v>
      </c>
      <c r="C1402">
        <v>7</v>
      </c>
    </row>
    <row r="1403" spans="1:3" x14ac:dyDescent="0.3">
      <c r="A1403">
        <v>291350</v>
      </c>
      <c r="B1403" t="s">
        <v>3495</v>
      </c>
      <c r="C1403">
        <v>356</v>
      </c>
    </row>
    <row r="1404" spans="1:3" x14ac:dyDescent="0.3">
      <c r="A1404">
        <v>291360</v>
      </c>
      <c r="B1404" t="s">
        <v>3494</v>
      </c>
      <c r="C1404">
        <v>524</v>
      </c>
    </row>
    <row r="1405" spans="1:3" x14ac:dyDescent="0.3">
      <c r="A1405">
        <v>291370</v>
      </c>
      <c r="B1405" t="s">
        <v>3493</v>
      </c>
      <c r="C1405">
        <v>161</v>
      </c>
    </row>
    <row r="1406" spans="1:3" x14ac:dyDescent="0.3">
      <c r="A1406">
        <v>291380</v>
      </c>
      <c r="B1406" t="s">
        <v>3492</v>
      </c>
      <c r="C1406">
        <v>31</v>
      </c>
    </row>
    <row r="1407" spans="1:3" x14ac:dyDescent="0.3">
      <c r="A1407">
        <v>291390</v>
      </c>
      <c r="B1407" t="s">
        <v>3491</v>
      </c>
      <c r="C1407">
        <v>969</v>
      </c>
    </row>
    <row r="1408" spans="1:3" x14ac:dyDescent="0.3">
      <c r="A1408">
        <v>291400</v>
      </c>
      <c r="B1408" t="s">
        <v>3490</v>
      </c>
      <c r="C1408">
        <v>43</v>
      </c>
    </row>
    <row r="1409" spans="1:3" x14ac:dyDescent="0.3">
      <c r="A1409">
        <v>291410</v>
      </c>
      <c r="B1409" t="s">
        <v>3489</v>
      </c>
      <c r="C1409">
        <v>71</v>
      </c>
    </row>
    <row r="1410" spans="1:3" x14ac:dyDescent="0.3">
      <c r="A1410">
        <v>291420</v>
      </c>
      <c r="B1410" t="s">
        <v>3488</v>
      </c>
      <c r="C1410">
        <v>205</v>
      </c>
    </row>
    <row r="1411" spans="1:3" x14ac:dyDescent="0.3">
      <c r="A1411">
        <v>291430</v>
      </c>
      <c r="B1411" t="s">
        <v>3487</v>
      </c>
      <c r="C1411">
        <v>127</v>
      </c>
    </row>
    <row r="1412" spans="1:3" x14ac:dyDescent="0.3">
      <c r="A1412">
        <v>291440</v>
      </c>
      <c r="B1412" t="s">
        <v>3486</v>
      </c>
      <c r="C1412">
        <v>725</v>
      </c>
    </row>
    <row r="1413" spans="1:3" x14ac:dyDescent="0.3">
      <c r="A1413">
        <v>291450</v>
      </c>
      <c r="B1413" t="s">
        <v>3485</v>
      </c>
      <c r="C1413">
        <v>542</v>
      </c>
    </row>
    <row r="1414" spans="1:3" x14ac:dyDescent="0.3">
      <c r="A1414">
        <v>291460</v>
      </c>
      <c r="B1414" t="s">
        <v>3484</v>
      </c>
      <c r="C1414">
        <v>693</v>
      </c>
    </row>
    <row r="1415" spans="1:3" x14ac:dyDescent="0.3">
      <c r="A1415">
        <v>291465</v>
      </c>
      <c r="B1415" t="s">
        <v>3483</v>
      </c>
      <c r="C1415">
        <v>10</v>
      </c>
    </row>
    <row r="1416" spans="1:3" x14ac:dyDescent="0.3">
      <c r="A1416">
        <v>291470</v>
      </c>
      <c r="B1416" t="s">
        <v>3482</v>
      </c>
      <c r="C1416">
        <v>2763</v>
      </c>
    </row>
    <row r="1417" spans="1:3" x14ac:dyDescent="0.3">
      <c r="A1417">
        <v>291480</v>
      </c>
      <c r="B1417" t="s">
        <v>3481</v>
      </c>
      <c r="C1417">
        <v>536</v>
      </c>
    </row>
    <row r="1418" spans="1:3" x14ac:dyDescent="0.3">
      <c r="A1418">
        <v>291490</v>
      </c>
      <c r="B1418" t="s">
        <v>3480</v>
      </c>
      <c r="C1418">
        <v>324</v>
      </c>
    </row>
    <row r="1419" spans="1:3" x14ac:dyDescent="0.3">
      <c r="A1419">
        <v>291500</v>
      </c>
      <c r="B1419" t="s">
        <v>3479</v>
      </c>
      <c r="C1419">
        <v>281</v>
      </c>
    </row>
    <row r="1420" spans="1:3" x14ac:dyDescent="0.3">
      <c r="A1420">
        <v>291510</v>
      </c>
      <c r="B1420" t="s">
        <v>3478</v>
      </c>
      <c r="C1420">
        <v>3</v>
      </c>
    </row>
    <row r="1421" spans="1:3" x14ac:dyDescent="0.3">
      <c r="A1421">
        <v>291520</v>
      </c>
      <c r="B1421" t="s">
        <v>3477</v>
      </c>
      <c r="C1421">
        <v>149</v>
      </c>
    </row>
    <row r="1422" spans="1:3" x14ac:dyDescent="0.3">
      <c r="A1422">
        <v>291530</v>
      </c>
      <c r="B1422" t="s">
        <v>3476</v>
      </c>
      <c r="C1422">
        <v>39</v>
      </c>
    </row>
    <row r="1423" spans="1:3" x14ac:dyDescent="0.3">
      <c r="A1423">
        <v>291535</v>
      </c>
      <c r="B1423" t="s">
        <v>3475</v>
      </c>
      <c r="C1423">
        <v>27</v>
      </c>
    </row>
    <row r="1424" spans="1:3" x14ac:dyDescent="0.3">
      <c r="A1424">
        <v>291540</v>
      </c>
      <c r="B1424" t="s">
        <v>3474</v>
      </c>
      <c r="C1424">
        <v>7</v>
      </c>
    </row>
    <row r="1425" spans="1:3" x14ac:dyDescent="0.3">
      <c r="A1425">
        <v>291550</v>
      </c>
      <c r="B1425" t="s">
        <v>3473</v>
      </c>
      <c r="C1425">
        <v>28</v>
      </c>
    </row>
    <row r="1426" spans="1:3" x14ac:dyDescent="0.3">
      <c r="A1426">
        <v>291560</v>
      </c>
      <c r="B1426" t="s">
        <v>3472</v>
      </c>
      <c r="C1426">
        <v>78</v>
      </c>
    </row>
    <row r="1427" spans="1:3" x14ac:dyDescent="0.3">
      <c r="A1427">
        <v>291570</v>
      </c>
      <c r="B1427" t="s">
        <v>3471</v>
      </c>
      <c r="C1427">
        <v>28</v>
      </c>
    </row>
    <row r="1428" spans="1:3" x14ac:dyDescent="0.3">
      <c r="A1428">
        <v>291580</v>
      </c>
      <c r="B1428" t="s">
        <v>1486</v>
      </c>
      <c r="C1428">
        <v>100</v>
      </c>
    </row>
    <row r="1429" spans="1:3" x14ac:dyDescent="0.3">
      <c r="A1429">
        <v>291590</v>
      </c>
      <c r="B1429" t="s">
        <v>3470</v>
      </c>
      <c r="C1429">
        <v>3</v>
      </c>
    </row>
    <row r="1430" spans="1:3" x14ac:dyDescent="0.3">
      <c r="A1430">
        <v>291600</v>
      </c>
      <c r="B1430" t="s">
        <v>3469</v>
      </c>
      <c r="C1430">
        <v>553</v>
      </c>
    </row>
    <row r="1431" spans="1:3" x14ac:dyDescent="0.3">
      <c r="A1431">
        <v>291610</v>
      </c>
      <c r="B1431" t="s">
        <v>3468</v>
      </c>
      <c r="C1431">
        <v>48</v>
      </c>
    </row>
    <row r="1432" spans="1:3" x14ac:dyDescent="0.3">
      <c r="A1432">
        <v>291620</v>
      </c>
      <c r="B1432" t="s">
        <v>3467</v>
      </c>
      <c r="C1432">
        <v>6</v>
      </c>
    </row>
    <row r="1433" spans="1:3" x14ac:dyDescent="0.3">
      <c r="A1433">
        <v>291630</v>
      </c>
      <c r="B1433" t="s">
        <v>3466</v>
      </c>
      <c r="C1433">
        <v>14</v>
      </c>
    </row>
    <row r="1434" spans="1:3" x14ac:dyDescent="0.3">
      <c r="A1434">
        <v>291640</v>
      </c>
      <c r="B1434" t="s">
        <v>3465</v>
      </c>
      <c r="C1434">
        <v>395</v>
      </c>
    </row>
    <row r="1435" spans="1:3" x14ac:dyDescent="0.3">
      <c r="A1435">
        <v>291650</v>
      </c>
      <c r="B1435" t="s">
        <v>3464</v>
      </c>
      <c r="C1435">
        <v>110</v>
      </c>
    </row>
    <row r="1436" spans="1:3" x14ac:dyDescent="0.3">
      <c r="A1436">
        <v>291670</v>
      </c>
      <c r="B1436" t="s">
        <v>3462</v>
      </c>
      <c r="C1436">
        <v>154</v>
      </c>
    </row>
    <row r="1437" spans="1:3" x14ac:dyDescent="0.3">
      <c r="A1437">
        <v>291680</v>
      </c>
      <c r="B1437" t="s">
        <v>3461</v>
      </c>
      <c r="C1437">
        <v>22</v>
      </c>
    </row>
    <row r="1438" spans="1:3" x14ac:dyDescent="0.3">
      <c r="A1438">
        <v>291685</v>
      </c>
      <c r="B1438" t="s">
        <v>3460</v>
      </c>
      <c r="C1438">
        <v>53</v>
      </c>
    </row>
    <row r="1439" spans="1:3" x14ac:dyDescent="0.3">
      <c r="A1439">
        <v>291690</v>
      </c>
      <c r="B1439" t="s">
        <v>3459</v>
      </c>
      <c r="C1439">
        <v>97</v>
      </c>
    </row>
    <row r="1440" spans="1:3" x14ac:dyDescent="0.3">
      <c r="A1440">
        <v>291700</v>
      </c>
      <c r="B1440" t="s">
        <v>3458</v>
      </c>
      <c r="C1440">
        <v>55</v>
      </c>
    </row>
    <row r="1441" spans="1:3" x14ac:dyDescent="0.3">
      <c r="A1441">
        <v>291710</v>
      </c>
      <c r="B1441" t="s">
        <v>3457</v>
      </c>
      <c r="C1441">
        <v>61</v>
      </c>
    </row>
    <row r="1442" spans="1:3" x14ac:dyDescent="0.3">
      <c r="A1442">
        <v>291720</v>
      </c>
      <c r="B1442" t="s">
        <v>3456</v>
      </c>
      <c r="C1442">
        <v>41</v>
      </c>
    </row>
    <row r="1443" spans="1:3" x14ac:dyDescent="0.3">
      <c r="A1443">
        <v>291730</v>
      </c>
      <c r="B1443" t="s">
        <v>3455</v>
      </c>
      <c r="C1443">
        <v>9</v>
      </c>
    </row>
    <row r="1444" spans="1:3" x14ac:dyDescent="0.3">
      <c r="A1444">
        <v>291733</v>
      </c>
      <c r="B1444" t="s">
        <v>3454</v>
      </c>
      <c r="C1444">
        <v>3</v>
      </c>
    </row>
    <row r="1445" spans="1:3" x14ac:dyDescent="0.3">
      <c r="A1445">
        <v>291735</v>
      </c>
      <c r="B1445" t="s">
        <v>1988</v>
      </c>
      <c r="C1445">
        <v>323</v>
      </c>
    </row>
    <row r="1446" spans="1:3" x14ac:dyDescent="0.3">
      <c r="A1446">
        <v>291740</v>
      </c>
      <c r="B1446" t="s">
        <v>3453</v>
      </c>
      <c r="C1446">
        <v>565</v>
      </c>
    </row>
    <row r="1447" spans="1:3" x14ac:dyDescent="0.3">
      <c r="A1447">
        <v>291750</v>
      </c>
      <c r="B1447" t="s">
        <v>3452</v>
      </c>
      <c r="C1447">
        <v>756</v>
      </c>
    </row>
    <row r="1448" spans="1:3" x14ac:dyDescent="0.3">
      <c r="A1448">
        <v>291760</v>
      </c>
      <c r="B1448" t="s">
        <v>3451</v>
      </c>
      <c r="C1448">
        <v>1791</v>
      </c>
    </row>
    <row r="1449" spans="1:3" x14ac:dyDescent="0.3">
      <c r="A1449">
        <v>291770</v>
      </c>
      <c r="B1449" t="s">
        <v>3450</v>
      </c>
      <c r="C1449">
        <v>211</v>
      </c>
    </row>
    <row r="1450" spans="1:3" x14ac:dyDescent="0.3">
      <c r="A1450">
        <v>291780</v>
      </c>
      <c r="B1450" t="s">
        <v>3449</v>
      </c>
      <c r="C1450">
        <v>4</v>
      </c>
    </row>
    <row r="1451" spans="1:3" x14ac:dyDescent="0.3">
      <c r="A1451">
        <v>291800</v>
      </c>
      <c r="B1451" t="s">
        <v>3447</v>
      </c>
      <c r="C1451">
        <v>2606</v>
      </c>
    </row>
    <row r="1452" spans="1:3" x14ac:dyDescent="0.3">
      <c r="A1452">
        <v>291810</v>
      </c>
      <c r="B1452" t="s">
        <v>3446</v>
      </c>
      <c r="C1452">
        <v>79</v>
      </c>
    </row>
    <row r="1453" spans="1:3" x14ac:dyDescent="0.3">
      <c r="A1453">
        <v>291820</v>
      </c>
      <c r="B1453" t="s">
        <v>3445</v>
      </c>
      <c r="C1453">
        <v>14</v>
      </c>
    </row>
    <row r="1454" spans="1:3" x14ac:dyDescent="0.3">
      <c r="A1454">
        <v>291830</v>
      </c>
      <c r="B1454" t="s">
        <v>3444</v>
      </c>
      <c r="C1454">
        <v>12</v>
      </c>
    </row>
    <row r="1455" spans="1:3" x14ac:dyDescent="0.3">
      <c r="A1455">
        <v>291835</v>
      </c>
      <c r="B1455" t="s">
        <v>3443</v>
      </c>
      <c r="C1455">
        <v>27</v>
      </c>
    </row>
    <row r="1456" spans="1:3" x14ac:dyDescent="0.3">
      <c r="A1456">
        <v>291840</v>
      </c>
      <c r="B1456" t="s">
        <v>3442</v>
      </c>
      <c r="C1456">
        <v>1604</v>
      </c>
    </row>
    <row r="1457" spans="1:3" x14ac:dyDescent="0.3">
      <c r="A1457">
        <v>291850</v>
      </c>
      <c r="B1457" t="s">
        <v>117</v>
      </c>
      <c r="C1457">
        <v>45</v>
      </c>
    </row>
    <row r="1458" spans="1:3" x14ac:dyDescent="0.3">
      <c r="A1458">
        <v>291855</v>
      </c>
      <c r="B1458" t="s">
        <v>3440</v>
      </c>
      <c r="C1458">
        <v>25</v>
      </c>
    </row>
    <row r="1459" spans="1:3" x14ac:dyDescent="0.3">
      <c r="A1459">
        <v>291860</v>
      </c>
      <c r="B1459" t="s">
        <v>3439</v>
      </c>
      <c r="C1459">
        <v>66</v>
      </c>
    </row>
    <row r="1460" spans="1:3" x14ac:dyDescent="0.3">
      <c r="A1460">
        <v>291870</v>
      </c>
      <c r="B1460" t="s">
        <v>3438</v>
      </c>
      <c r="C1460">
        <v>84</v>
      </c>
    </row>
    <row r="1461" spans="1:3" x14ac:dyDescent="0.3">
      <c r="A1461">
        <v>291875</v>
      </c>
      <c r="B1461" t="s">
        <v>3437</v>
      </c>
      <c r="C1461">
        <v>80</v>
      </c>
    </row>
    <row r="1462" spans="1:3" x14ac:dyDescent="0.3">
      <c r="A1462">
        <v>291880</v>
      </c>
      <c r="B1462" t="s">
        <v>3436</v>
      </c>
      <c r="C1462">
        <v>121</v>
      </c>
    </row>
    <row r="1463" spans="1:3" x14ac:dyDescent="0.3">
      <c r="A1463">
        <v>291890</v>
      </c>
      <c r="B1463" t="s">
        <v>3435</v>
      </c>
      <c r="C1463">
        <v>3</v>
      </c>
    </row>
    <row r="1464" spans="1:3" x14ac:dyDescent="0.3">
      <c r="A1464">
        <v>291900</v>
      </c>
      <c r="B1464" t="s">
        <v>3434</v>
      </c>
      <c r="C1464">
        <v>5</v>
      </c>
    </row>
    <row r="1465" spans="1:3" x14ac:dyDescent="0.3">
      <c r="A1465">
        <v>291905</v>
      </c>
      <c r="B1465" t="s">
        <v>3433</v>
      </c>
      <c r="C1465">
        <v>17</v>
      </c>
    </row>
    <row r="1466" spans="1:3" x14ac:dyDescent="0.3">
      <c r="A1466">
        <v>291910</v>
      </c>
      <c r="B1466" t="s">
        <v>3432</v>
      </c>
      <c r="C1466">
        <v>127</v>
      </c>
    </row>
    <row r="1467" spans="1:3" x14ac:dyDescent="0.3">
      <c r="A1467">
        <v>291915</v>
      </c>
      <c r="B1467" t="s">
        <v>3431</v>
      </c>
      <c r="C1467">
        <v>106</v>
      </c>
    </row>
    <row r="1468" spans="1:3" x14ac:dyDescent="0.3">
      <c r="A1468">
        <v>291920</v>
      </c>
      <c r="B1468" t="s">
        <v>3430</v>
      </c>
      <c r="C1468">
        <v>246</v>
      </c>
    </row>
    <row r="1469" spans="1:3" x14ac:dyDescent="0.3">
      <c r="A1469">
        <v>291930</v>
      </c>
      <c r="B1469" t="s">
        <v>3429</v>
      </c>
      <c r="C1469">
        <v>163</v>
      </c>
    </row>
    <row r="1470" spans="1:3" x14ac:dyDescent="0.3">
      <c r="A1470">
        <v>291940</v>
      </c>
      <c r="B1470" t="s">
        <v>3428</v>
      </c>
      <c r="C1470">
        <v>81</v>
      </c>
    </row>
    <row r="1471" spans="1:3" x14ac:dyDescent="0.3">
      <c r="A1471">
        <v>291950</v>
      </c>
      <c r="B1471" t="s">
        <v>3427</v>
      </c>
      <c r="C1471">
        <v>443</v>
      </c>
    </row>
    <row r="1472" spans="1:3" x14ac:dyDescent="0.3">
      <c r="A1472">
        <v>291955</v>
      </c>
      <c r="B1472" t="s">
        <v>3426</v>
      </c>
      <c r="C1472">
        <v>131</v>
      </c>
    </row>
    <row r="1473" spans="1:3" x14ac:dyDescent="0.3">
      <c r="A1473">
        <v>291960</v>
      </c>
      <c r="B1473" t="s">
        <v>3425</v>
      </c>
      <c r="C1473">
        <v>44</v>
      </c>
    </row>
    <row r="1474" spans="1:3" x14ac:dyDescent="0.3">
      <c r="A1474">
        <v>291970</v>
      </c>
      <c r="B1474" t="s">
        <v>3424</v>
      </c>
      <c r="C1474">
        <v>150</v>
      </c>
    </row>
    <row r="1475" spans="1:3" x14ac:dyDescent="0.3">
      <c r="A1475">
        <v>291980</v>
      </c>
      <c r="B1475" t="s">
        <v>3423</v>
      </c>
      <c r="C1475">
        <v>133</v>
      </c>
    </row>
    <row r="1476" spans="1:3" x14ac:dyDescent="0.3">
      <c r="A1476">
        <v>291992</v>
      </c>
      <c r="B1476" t="s">
        <v>3421</v>
      </c>
      <c r="C1476">
        <v>40</v>
      </c>
    </row>
    <row r="1477" spans="1:3" x14ac:dyDescent="0.3">
      <c r="A1477">
        <v>291995</v>
      </c>
      <c r="B1477" t="s">
        <v>3420</v>
      </c>
      <c r="C1477">
        <v>1</v>
      </c>
    </row>
    <row r="1478" spans="1:3" x14ac:dyDescent="0.3">
      <c r="A1478">
        <v>292000</v>
      </c>
      <c r="B1478" t="s">
        <v>3419</v>
      </c>
      <c r="C1478">
        <v>72</v>
      </c>
    </row>
    <row r="1479" spans="1:3" x14ac:dyDescent="0.3">
      <c r="A1479">
        <v>292010</v>
      </c>
      <c r="B1479" t="s">
        <v>3418</v>
      </c>
      <c r="C1479">
        <v>40</v>
      </c>
    </row>
    <row r="1480" spans="1:3" x14ac:dyDescent="0.3">
      <c r="A1480">
        <v>292020</v>
      </c>
      <c r="B1480" t="s">
        <v>3417</v>
      </c>
      <c r="C1480">
        <v>16</v>
      </c>
    </row>
    <row r="1481" spans="1:3" x14ac:dyDescent="0.3">
      <c r="A1481">
        <v>292030</v>
      </c>
      <c r="B1481" t="s">
        <v>3416</v>
      </c>
      <c r="C1481">
        <v>51</v>
      </c>
    </row>
    <row r="1482" spans="1:3" x14ac:dyDescent="0.3">
      <c r="A1482">
        <v>292040</v>
      </c>
      <c r="B1482" t="s">
        <v>3415</v>
      </c>
      <c r="C1482">
        <v>270</v>
      </c>
    </row>
    <row r="1483" spans="1:3" x14ac:dyDescent="0.3">
      <c r="A1483">
        <v>292050</v>
      </c>
      <c r="B1483" t="s">
        <v>3413</v>
      </c>
      <c r="C1483">
        <v>121</v>
      </c>
    </row>
    <row r="1484" spans="1:3" x14ac:dyDescent="0.3">
      <c r="A1484">
        <v>292060</v>
      </c>
      <c r="B1484" t="s">
        <v>3412</v>
      </c>
      <c r="C1484">
        <v>248</v>
      </c>
    </row>
    <row r="1485" spans="1:3" x14ac:dyDescent="0.3">
      <c r="A1485">
        <v>292070</v>
      </c>
      <c r="B1485" t="s">
        <v>3411</v>
      </c>
      <c r="C1485">
        <v>134</v>
      </c>
    </row>
    <row r="1486" spans="1:3" x14ac:dyDescent="0.3">
      <c r="A1486">
        <v>292080</v>
      </c>
      <c r="B1486" t="s">
        <v>3410</v>
      </c>
      <c r="C1486">
        <v>474</v>
      </c>
    </row>
    <row r="1487" spans="1:3" x14ac:dyDescent="0.3">
      <c r="A1487">
        <v>292090</v>
      </c>
      <c r="B1487" t="s">
        <v>3409</v>
      </c>
      <c r="C1487">
        <v>35</v>
      </c>
    </row>
    <row r="1488" spans="1:3" x14ac:dyDescent="0.3">
      <c r="A1488">
        <v>292100</v>
      </c>
      <c r="B1488" t="s">
        <v>3408</v>
      </c>
      <c r="C1488">
        <v>22</v>
      </c>
    </row>
    <row r="1489" spans="1:3" x14ac:dyDescent="0.3">
      <c r="A1489">
        <v>292110</v>
      </c>
      <c r="B1489" t="s">
        <v>3406</v>
      </c>
      <c r="C1489">
        <v>251</v>
      </c>
    </row>
    <row r="1490" spans="1:3" x14ac:dyDescent="0.3">
      <c r="A1490">
        <v>292120</v>
      </c>
      <c r="B1490" t="s">
        <v>3405</v>
      </c>
      <c r="C1490">
        <v>41</v>
      </c>
    </row>
    <row r="1491" spans="1:3" x14ac:dyDescent="0.3">
      <c r="A1491">
        <v>292130</v>
      </c>
      <c r="B1491" t="s">
        <v>3404</v>
      </c>
      <c r="C1491">
        <v>108</v>
      </c>
    </row>
    <row r="1492" spans="1:3" x14ac:dyDescent="0.3">
      <c r="A1492">
        <v>292140</v>
      </c>
      <c r="B1492" t="s">
        <v>3403</v>
      </c>
      <c r="C1492">
        <v>60</v>
      </c>
    </row>
    <row r="1493" spans="1:3" x14ac:dyDescent="0.3">
      <c r="A1493">
        <v>292145</v>
      </c>
      <c r="B1493" t="s">
        <v>3402</v>
      </c>
      <c r="C1493">
        <v>23</v>
      </c>
    </row>
    <row r="1494" spans="1:3" x14ac:dyDescent="0.3">
      <c r="A1494">
        <v>292150</v>
      </c>
      <c r="B1494" t="s">
        <v>3401</v>
      </c>
      <c r="C1494">
        <v>5</v>
      </c>
    </row>
    <row r="1495" spans="1:3" x14ac:dyDescent="0.3">
      <c r="A1495">
        <v>292160</v>
      </c>
      <c r="B1495" t="s">
        <v>3400</v>
      </c>
      <c r="C1495">
        <v>201</v>
      </c>
    </row>
    <row r="1496" spans="1:3" x14ac:dyDescent="0.3">
      <c r="A1496">
        <v>292170</v>
      </c>
      <c r="B1496" t="s">
        <v>3399</v>
      </c>
      <c r="C1496">
        <v>269</v>
      </c>
    </row>
    <row r="1497" spans="1:3" x14ac:dyDescent="0.3">
      <c r="A1497">
        <v>292180</v>
      </c>
      <c r="B1497" t="s">
        <v>3398</v>
      </c>
      <c r="C1497">
        <v>14</v>
      </c>
    </row>
    <row r="1498" spans="1:3" x14ac:dyDescent="0.3">
      <c r="A1498">
        <v>292200</v>
      </c>
      <c r="B1498" t="s">
        <v>3396</v>
      </c>
      <c r="C1498">
        <v>153</v>
      </c>
    </row>
    <row r="1499" spans="1:3" x14ac:dyDescent="0.3">
      <c r="A1499">
        <v>292205</v>
      </c>
      <c r="B1499" t="s">
        <v>3395</v>
      </c>
      <c r="C1499">
        <v>51</v>
      </c>
    </row>
    <row r="1500" spans="1:3" x14ac:dyDescent="0.3">
      <c r="A1500">
        <v>292210</v>
      </c>
      <c r="B1500" t="s">
        <v>95</v>
      </c>
      <c r="C1500">
        <v>14</v>
      </c>
    </row>
    <row r="1501" spans="1:3" x14ac:dyDescent="0.3">
      <c r="A1501">
        <v>292220</v>
      </c>
      <c r="B1501" t="s">
        <v>3394</v>
      </c>
      <c r="C1501">
        <v>5</v>
      </c>
    </row>
    <row r="1502" spans="1:3" x14ac:dyDescent="0.3">
      <c r="A1502">
        <v>292230</v>
      </c>
      <c r="B1502" t="s">
        <v>3392</v>
      </c>
      <c r="C1502">
        <v>32</v>
      </c>
    </row>
    <row r="1503" spans="1:3" x14ac:dyDescent="0.3">
      <c r="A1503">
        <v>292240</v>
      </c>
      <c r="B1503" t="s">
        <v>3391</v>
      </c>
      <c r="C1503">
        <v>34</v>
      </c>
    </row>
    <row r="1504" spans="1:3" x14ac:dyDescent="0.3">
      <c r="A1504">
        <v>292250</v>
      </c>
      <c r="B1504" t="s">
        <v>3390</v>
      </c>
      <c r="C1504">
        <v>9</v>
      </c>
    </row>
    <row r="1505" spans="1:3" x14ac:dyDescent="0.3">
      <c r="A1505">
        <v>292260</v>
      </c>
      <c r="B1505" t="s">
        <v>3389</v>
      </c>
      <c r="C1505">
        <v>63</v>
      </c>
    </row>
    <row r="1506" spans="1:3" x14ac:dyDescent="0.3">
      <c r="A1506">
        <v>292265</v>
      </c>
      <c r="B1506" t="s">
        <v>3388</v>
      </c>
      <c r="C1506">
        <v>20</v>
      </c>
    </row>
    <row r="1507" spans="1:3" x14ac:dyDescent="0.3">
      <c r="A1507">
        <v>292270</v>
      </c>
      <c r="B1507" t="s">
        <v>3387</v>
      </c>
      <c r="C1507">
        <v>258</v>
      </c>
    </row>
    <row r="1508" spans="1:3" x14ac:dyDescent="0.3">
      <c r="A1508">
        <v>292273</v>
      </c>
      <c r="B1508" t="s">
        <v>1412</v>
      </c>
      <c r="C1508">
        <v>209</v>
      </c>
    </row>
    <row r="1509" spans="1:3" x14ac:dyDescent="0.3">
      <c r="A1509">
        <v>292275</v>
      </c>
      <c r="B1509" t="s">
        <v>3386</v>
      </c>
      <c r="C1509">
        <v>108</v>
      </c>
    </row>
    <row r="1510" spans="1:3" x14ac:dyDescent="0.3">
      <c r="A1510">
        <v>292280</v>
      </c>
      <c r="B1510" t="s">
        <v>3385</v>
      </c>
      <c r="C1510">
        <v>87</v>
      </c>
    </row>
    <row r="1511" spans="1:3" x14ac:dyDescent="0.3">
      <c r="A1511">
        <v>292285</v>
      </c>
      <c r="B1511" t="s">
        <v>3384</v>
      </c>
      <c r="C1511">
        <v>223</v>
      </c>
    </row>
    <row r="1512" spans="1:3" x14ac:dyDescent="0.3">
      <c r="A1512">
        <v>292290</v>
      </c>
      <c r="B1512" t="s">
        <v>3383</v>
      </c>
      <c r="C1512">
        <v>75</v>
      </c>
    </row>
    <row r="1513" spans="1:3" x14ac:dyDescent="0.3">
      <c r="A1513">
        <v>292300</v>
      </c>
      <c r="B1513" t="s">
        <v>3382</v>
      </c>
      <c r="C1513">
        <v>137</v>
      </c>
    </row>
    <row r="1514" spans="1:3" x14ac:dyDescent="0.3">
      <c r="A1514">
        <v>292303</v>
      </c>
      <c r="B1514" t="s">
        <v>1083</v>
      </c>
      <c r="C1514">
        <v>13</v>
      </c>
    </row>
    <row r="1515" spans="1:3" x14ac:dyDescent="0.3">
      <c r="A1515">
        <v>292305</v>
      </c>
      <c r="B1515" t="s">
        <v>3381</v>
      </c>
      <c r="C1515">
        <v>7</v>
      </c>
    </row>
    <row r="1516" spans="1:3" x14ac:dyDescent="0.3">
      <c r="A1516">
        <v>292310</v>
      </c>
      <c r="B1516" t="s">
        <v>3380</v>
      </c>
      <c r="C1516">
        <v>45</v>
      </c>
    </row>
    <row r="1517" spans="1:3" x14ac:dyDescent="0.3">
      <c r="A1517">
        <v>292320</v>
      </c>
      <c r="B1517" t="s">
        <v>5463</v>
      </c>
      <c r="C1517">
        <v>157</v>
      </c>
    </row>
    <row r="1518" spans="1:3" x14ac:dyDescent="0.3">
      <c r="A1518">
        <v>292330</v>
      </c>
      <c r="B1518" t="s">
        <v>3378</v>
      </c>
      <c r="C1518">
        <v>137</v>
      </c>
    </row>
    <row r="1519" spans="1:3" x14ac:dyDescent="0.3">
      <c r="A1519">
        <v>292335</v>
      </c>
      <c r="B1519" t="s">
        <v>3377</v>
      </c>
      <c r="C1519">
        <v>207</v>
      </c>
    </row>
    <row r="1520" spans="1:3" x14ac:dyDescent="0.3">
      <c r="A1520">
        <v>292340</v>
      </c>
      <c r="B1520" t="s">
        <v>3376</v>
      </c>
      <c r="C1520">
        <v>69</v>
      </c>
    </row>
    <row r="1521" spans="1:3" x14ac:dyDescent="0.3">
      <c r="A1521">
        <v>292350</v>
      </c>
      <c r="B1521" t="s">
        <v>3375</v>
      </c>
      <c r="C1521">
        <v>171</v>
      </c>
    </row>
    <row r="1522" spans="1:3" x14ac:dyDescent="0.3">
      <c r="A1522">
        <v>292360</v>
      </c>
      <c r="B1522" t="s">
        <v>3374</v>
      </c>
      <c r="C1522">
        <v>44</v>
      </c>
    </row>
    <row r="1523" spans="1:3" x14ac:dyDescent="0.3">
      <c r="A1523">
        <v>292370</v>
      </c>
      <c r="B1523" t="s">
        <v>3373</v>
      </c>
      <c r="C1523">
        <v>544</v>
      </c>
    </row>
    <row r="1524" spans="1:3" x14ac:dyDescent="0.3">
      <c r="A1524">
        <v>292380</v>
      </c>
      <c r="B1524" t="s">
        <v>3372</v>
      </c>
      <c r="C1524">
        <v>57</v>
      </c>
    </row>
    <row r="1525" spans="1:3" x14ac:dyDescent="0.3">
      <c r="A1525">
        <v>292390</v>
      </c>
      <c r="B1525" t="s">
        <v>3371</v>
      </c>
      <c r="C1525">
        <v>4</v>
      </c>
    </row>
    <row r="1526" spans="1:3" x14ac:dyDescent="0.3">
      <c r="A1526">
        <v>292400</v>
      </c>
      <c r="B1526" t="s">
        <v>3370</v>
      </c>
      <c r="C1526">
        <v>322</v>
      </c>
    </row>
    <row r="1527" spans="1:3" x14ac:dyDescent="0.3">
      <c r="A1527">
        <v>292405</v>
      </c>
      <c r="B1527" t="s">
        <v>5636</v>
      </c>
      <c r="C1527">
        <v>110</v>
      </c>
    </row>
    <row r="1528" spans="1:3" x14ac:dyDescent="0.3">
      <c r="A1528">
        <v>292410</v>
      </c>
      <c r="B1528" t="s">
        <v>3368</v>
      </c>
      <c r="C1528">
        <v>24</v>
      </c>
    </row>
    <row r="1529" spans="1:3" x14ac:dyDescent="0.3">
      <c r="A1529">
        <v>292420</v>
      </c>
      <c r="B1529" t="s">
        <v>3367</v>
      </c>
      <c r="C1529">
        <v>1</v>
      </c>
    </row>
    <row r="1530" spans="1:3" x14ac:dyDescent="0.3">
      <c r="A1530">
        <v>292450</v>
      </c>
      <c r="B1530" t="s">
        <v>3364</v>
      </c>
      <c r="C1530">
        <v>6</v>
      </c>
    </row>
    <row r="1531" spans="1:3" x14ac:dyDescent="0.3">
      <c r="A1531">
        <v>292460</v>
      </c>
      <c r="B1531" t="s">
        <v>3363</v>
      </c>
      <c r="C1531">
        <v>17</v>
      </c>
    </row>
    <row r="1532" spans="1:3" x14ac:dyDescent="0.3">
      <c r="A1532">
        <v>292465</v>
      </c>
      <c r="B1532" t="s">
        <v>3362</v>
      </c>
      <c r="C1532">
        <v>6</v>
      </c>
    </row>
    <row r="1533" spans="1:3" x14ac:dyDescent="0.3">
      <c r="A1533">
        <v>292467</v>
      </c>
      <c r="B1533" t="s">
        <v>3361</v>
      </c>
      <c r="C1533">
        <v>11</v>
      </c>
    </row>
    <row r="1534" spans="1:3" x14ac:dyDescent="0.3">
      <c r="A1534">
        <v>292470</v>
      </c>
      <c r="B1534" t="s">
        <v>3360</v>
      </c>
      <c r="C1534">
        <v>179</v>
      </c>
    </row>
    <row r="1535" spans="1:3" x14ac:dyDescent="0.3">
      <c r="A1535">
        <v>292480</v>
      </c>
      <c r="B1535" t="s">
        <v>3359</v>
      </c>
      <c r="C1535">
        <v>50</v>
      </c>
    </row>
    <row r="1536" spans="1:3" x14ac:dyDescent="0.3">
      <c r="A1536">
        <v>292500</v>
      </c>
      <c r="B1536" t="s">
        <v>646</v>
      </c>
      <c r="C1536">
        <v>72</v>
      </c>
    </row>
    <row r="1537" spans="1:3" x14ac:dyDescent="0.3">
      <c r="A1537">
        <v>292510</v>
      </c>
      <c r="B1537" t="s">
        <v>3357</v>
      </c>
      <c r="C1537">
        <v>32</v>
      </c>
    </row>
    <row r="1538" spans="1:3" x14ac:dyDescent="0.3">
      <c r="A1538">
        <v>292520</v>
      </c>
      <c r="B1538" t="s">
        <v>3356</v>
      </c>
      <c r="C1538">
        <v>303</v>
      </c>
    </row>
    <row r="1539" spans="1:3" x14ac:dyDescent="0.3">
      <c r="A1539">
        <v>292525</v>
      </c>
      <c r="B1539" t="s">
        <v>3355</v>
      </c>
      <c r="C1539">
        <v>2</v>
      </c>
    </row>
    <row r="1540" spans="1:3" x14ac:dyDescent="0.3">
      <c r="A1540">
        <v>292530</v>
      </c>
      <c r="B1540" t="s">
        <v>3354</v>
      </c>
      <c r="C1540">
        <v>162</v>
      </c>
    </row>
    <row r="1541" spans="1:3" x14ac:dyDescent="0.3">
      <c r="A1541">
        <v>292540</v>
      </c>
      <c r="B1541" t="s">
        <v>3353</v>
      </c>
      <c r="C1541">
        <v>4</v>
      </c>
    </row>
    <row r="1542" spans="1:3" x14ac:dyDescent="0.3">
      <c r="A1542">
        <v>292550</v>
      </c>
      <c r="B1542" t="s">
        <v>3352</v>
      </c>
      <c r="C1542">
        <v>73</v>
      </c>
    </row>
    <row r="1543" spans="1:3" x14ac:dyDescent="0.3">
      <c r="A1543">
        <v>292560</v>
      </c>
      <c r="B1543" t="s">
        <v>3351</v>
      </c>
      <c r="C1543">
        <v>418</v>
      </c>
    </row>
    <row r="1544" spans="1:3" x14ac:dyDescent="0.3">
      <c r="A1544">
        <v>292570</v>
      </c>
      <c r="B1544" t="s">
        <v>3350</v>
      </c>
      <c r="C1544">
        <v>28</v>
      </c>
    </row>
    <row r="1545" spans="1:3" x14ac:dyDescent="0.3">
      <c r="A1545">
        <v>292575</v>
      </c>
      <c r="B1545" t="s">
        <v>3349</v>
      </c>
      <c r="C1545">
        <v>39</v>
      </c>
    </row>
    <row r="1546" spans="1:3" x14ac:dyDescent="0.3">
      <c r="A1546">
        <v>292580</v>
      </c>
      <c r="B1546" t="s">
        <v>3348</v>
      </c>
      <c r="C1546">
        <v>15</v>
      </c>
    </row>
    <row r="1547" spans="1:3" x14ac:dyDescent="0.3">
      <c r="A1547">
        <v>292590</v>
      </c>
      <c r="B1547" t="s">
        <v>3347</v>
      </c>
      <c r="C1547">
        <v>139</v>
      </c>
    </row>
    <row r="1548" spans="1:3" x14ac:dyDescent="0.3">
      <c r="A1548">
        <v>292593</v>
      </c>
      <c r="B1548" t="s">
        <v>3346</v>
      </c>
      <c r="C1548">
        <v>173</v>
      </c>
    </row>
    <row r="1549" spans="1:3" x14ac:dyDescent="0.3">
      <c r="A1549">
        <v>292595</v>
      </c>
      <c r="B1549" t="s">
        <v>3345</v>
      </c>
      <c r="C1549">
        <v>40</v>
      </c>
    </row>
    <row r="1550" spans="1:3" x14ac:dyDescent="0.3">
      <c r="A1550">
        <v>292600</v>
      </c>
      <c r="B1550" t="s">
        <v>3344</v>
      </c>
      <c r="C1550">
        <v>53</v>
      </c>
    </row>
    <row r="1551" spans="1:3" x14ac:dyDescent="0.3">
      <c r="A1551">
        <v>292610</v>
      </c>
      <c r="B1551" t="s">
        <v>3343</v>
      </c>
      <c r="C1551">
        <v>50</v>
      </c>
    </row>
    <row r="1552" spans="1:3" x14ac:dyDescent="0.3">
      <c r="A1552">
        <v>292620</v>
      </c>
      <c r="B1552" t="s">
        <v>5500</v>
      </c>
      <c r="C1552">
        <v>58</v>
      </c>
    </row>
    <row r="1553" spans="1:3" x14ac:dyDescent="0.3">
      <c r="A1553">
        <v>292630</v>
      </c>
      <c r="B1553" t="s">
        <v>3341</v>
      </c>
      <c r="C1553">
        <v>168</v>
      </c>
    </row>
    <row r="1554" spans="1:3" x14ac:dyDescent="0.3">
      <c r="A1554">
        <v>292640</v>
      </c>
      <c r="B1554" t="s">
        <v>3340</v>
      </c>
      <c r="C1554">
        <v>85</v>
      </c>
    </row>
    <row r="1555" spans="1:3" x14ac:dyDescent="0.3">
      <c r="A1555">
        <v>292650</v>
      </c>
      <c r="B1555" t="s">
        <v>3339</v>
      </c>
      <c r="C1555">
        <v>1</v>
      </c>
    </row>
    <row r="1556" spans="1:3" x14ac:dyDescent="0.3">
      <c r="A1556">
        <v>292660</v>
      </c>
      <c r="B1556" t="s">
        <v>3338</v>
      </c>
      <c r="C1556">
        <v>415</v>
      </c>
    </row>
    <row r="1557" spans="1:3" x14ac:dyDescent="0.3">
      <c r="A1557">
        <v>292665</v>
      </c>
      <c r="B1557" t="s">
        <v>3337</v>
      </c>
      <c r="C1557">
        <v>46</v>
      </c>
    </row>
    <row r="1558" spans="1:3" x14ac:dyDescent="0.3">
      <c r="A1558">
        <v>292670</v>
      </c>
      <c r="B1558" t="s">
        <v>3336</v>
      </c>
      <c r="C1558">
        <v>11</v>
      </c>
    </row>
    <row r="1559" spans="1:3" x14ac:dyDescent="0.3">
      <c r="A1559">
        <v>292680</v>
      </c>
      <c r="B1559" t="s">
        <v>3335</v>
      </c>
      <c r="C1559">
        <v>101</v>
      </c>
    </row>
    <row r="1560" spans="1:3" x14ac:dyDescent="0.3">
      <c r="A1560">
        <v>292690</v>
      </c>
      <c r="B1560" t="s">
        <v>3334</v>
      </c>
      <c r="C1560">
        <v>94</v>
      </c>
    </row>
    <row r="1561" spans="1:3" x14ac:dyDescent="0.3">
      <c r="A1561">
        <v>292700</v>
      </c>
      <c r="B1561" t="s">
        <v>3333</v>
      </c>
      <c r="C1561">
        <v>216</v>
      </c>
    </row>
    <row r="1562" spans="1:3" x14ac:dyDescent="0.3">
      <c r="A1562">
        <v>292710</v>
      </c>
      <c r="B1562" t="s">
        <v>3332</v>
      </c>
      <c r="C1562">
        <v>4</v>
      </c>
    </row>
    <row r="1563" spans="1:3" x14ac:dyDescent="0.3">
      <c r="A1563">
        <v>292720</v>
      </c>
      <c r="B1563" t="s">
        <v>3331</v>
      </c>
      <c r="C1563">
        <v>48</v>
      </c>
    </row>
    <row r="1564" spans="1:3" x14ac:dyDescent="0.3">
      <c r="A1564">
        <v>292730</v>
      </c>
      <c r="B1564" t="s">
        <v>3330</v>
      </c>
      <c r="C1564">
        <v>1</v>
      </c>
    </row>
    <row r="1565" spans="1:3" x14ac:dyDescent="0.3">
      <c r="A1565">
        <v>292740</v>
      </c>
      <c r="B1565" t="s">
        <v>3329</v>
      </c>
      <c r="C1565">
        <v>10614</v>
      </c>
    </row>
    <row r="1566" spans="1:3" x14ac:dyDescent="0.3">
      <c r="A1566">
        <v>292750</v>
      </c>
      <c r="B1566" t="s">
        <v>2607</v>
      </c>
      <c r="C1566">
        <v>53</v>
      </c>
    </row>
    <row r="1567" spans="1:3" x14ac:dyDescent="0.3">
      <c r="A1567">
        <v>292760</v>
      </c>
      <c r="B1567" t="s">
        <v>3328</v>
      </c>
      <c r="C1567">
        <v>7</v>
      </c>
    </row>
    <row r="1568" spans="1:3" x14ac:dyDescent="0.3">
      <c r="A1568">
        <v>292770</v>
      </c>
      <c r="B1568" t="s">
        <v>3327</v>
      </c>
      <c r="C1568">
        <v>143</v>
      </c>
    </row>
    <row r="1569" spans="1:3" x14ac:dyDescent="0.3">
      <c r="A1569">
        <v>292790</v>
      </c>
      <c r="B1569" t="s">
        <v>1328</v>
      </c>
      <c r="C1569">
        <v>13</v>
      </c>
    </row>
    <row r="1570" spans="1:3" x14ac:dyDescent="0.3">
      <c r="A1570">
        <v>292805</v>
      </c>
      <c r="B1570" t="s">
        <v>2596</v>
      </c>
      <c r="C1570">
        <v>59</v>
      </c>
    </row>
    <row r="1571" spans="1:3" x14ac:dyDescent="0.3">
      <c r="A1571">
        <v>292810</v>
      </c>
      <c r="B1571" t="s">
        <v>3324</v>
      </c>
      <c r="C1571">
        <v>356</v>
      </c>
    </row>
    <row r="1572" spans="1:3" x14ac:dyDescent="0.3">
      <c r="A1572">
        <v>292840</v>
      </c>
      <c r="B1572" t="s">
        <v>3321</v>
      </c>
      <c r="C1572">
        <v>306</v>
      </c>
    </row>
    <row r="1573" spans="1:3" x14ac:dyDescent="0.3">
      <c r="A1573">
        <v>292850</v>
      </c>
      <c r="B1573" t="s">
        <v>3320</v>
      </c>
      <c r="C1573">
        <v>91</v>
      </c>
    </row>
    <row r="1574" spans="1:3" x14ac:dyDescent="0.3">
      <c r="A1574">
        <v>292800</v>
      </c>
      <c r="B1574" t="s">
        <v>3325</v>
      </c>
      <c r="C1574">
        <v>374</v>
      </c>
    </row>
    <row r="1575" spans="1:3" x14ac:dyDescent="0.3">
      <c r="A1575">
        <v>292820</v>
      </c>
      <c r="B1575" t="s">
        <v>3323</v>
      </c>
      <c r="C1575">
        <v>23</v>
      </c>
    </row>
    <row r="1576" spans="1:3" x14ac:dyDescent="0.3">
      <c r="A1576">
        <v>292830</v>
      </c>
      <c r="B1576" t="s">
        <v>3322</v>
      </c>
      <c r="C1576">
        <v>60</v>
      </c>
    </row>
    <row r="1577" spans="1:3" x14ac:dyDescent="0.3">
      <c r="A1577">
        <v>292860</v>
      </c>
      <c r="B1577" t="s">
        <v>3319</v>
      </c>
      <c r="C1577">
        <v>7</v>
      </c>
    </row>
    <row r="1578" spans="1:3" x14ac:dyDescent="0.3">
      <c r="A1578">
        <v>292870</v>
      </c>
      <c r="B1578" t="s">
        <v>3318</v>
      </c>
      <c r="C1578">
        <v>930</v>
      </c>
    </row>
    <row r="1579" spans="1:3" x14ac:dyDescent="0.3">
      <c r="A1579">
        <v>292880</v>
      </c>
      <c r="B1579" t="s">
        <v>3317</v>
      </c>
      <c r="C1579">
        <v>285</v>
      </c>
    </row>
    <row r="1580" spans="1:3" x14ac:dyDescent="0.3">
      <c r="A1580">
        <v>292890</v>
      </c>
      <c r="B1580" t="s">
        <v>3316</v>
      </c>
      <c r="C1580">
        <v>20</v>
      </c>
    </row>
    <row r="1581" spans="1:3" x14ac:dyDescent="0.3">
      <c r="A1581">
        <v>292895</v>
      </c>
      <c r="B1581" t="s">
        <v>35</v>
      </c>
      <c r="C1581">
        <v>223</v>
      </c>
    </row>
    <row r="1582" spans="1:3" x14ac:dyDescent="0.3">
      <c r="A1582">
        <v>292910</v>
      </c>
      <c r="B1582" t="s">
        <v>3313</v>
      </c>
      <c r="C1582">
        <v>4</v>
      </c>
    </row>
    <row r="1583" spans="1:3" x14ac:dyDescent="0.3">
      <c r="A1583">
        <v>292900</v>
      </c>
      <c r="B1583" t="s">
        <v>3315</v>
      </c>
      <c r="C1583">
        <v>114</v>
      </c>
    </row>
    <row r="1584" spans="1:3" x14ac:dyDescent="0.3">
      <c r="A1584">
        <v>292905</v>
      </c>
      <c r="B1584" t="s">
        <v>3314</v>
      </c>
      <c r="C1584">
        <v>128</v>
      </c>
    </row>
    <row r="1585" spans="1:3" x14ac:dyDescent="0.3">
      <c r="A1585">
        <v>292920</v>
      </c>
      <c r="B1585" t="s">
        <v>3312</v>
      </c>
      <c r="C1585">
        <v>30</v>
      </c>
    </row>
    <row r="1586" spans="1:3" x14ac:dyDescent="0.3">
      <c r="A1586">
        <v>292925</v>
      </c>
      <c r="B1586" t="s">
        <v>581</v>
      </c>
      <c r="C1586">
        <v>53</v>
      </c>
    </row>
    <row r="1587" spans="1:3" x14ac:dyDescent="0.3">
      <c r="A1587">
        <v>292930</v>
      </c>
      <c r="B1587" t="s">
        <v>5501</v>
      </c>
      <c r="C1587">
        <v>153</v>
      </c>
    </row>
    <row r="1588" spans="1:3" x14ac:dyDescent="0.3">
      <c r="A1588">
        <v>292935</v>
      </c>
      <c r="B1588" t="s">
        <v>3310</v>
      </c>
      <c r="C1588">
        <v>35</v>
      </c>
    </row>
    <row r="1589" spans="1:3" x14ac:dyDescent="0.3">
      <c r="A1589">
        <v>292937</v>
      </c>
      <c r="B1589" t="s">
        <v>3309</v>
      </c>
      <c r="C1589">
        <v>132</v>
      </c>
    </row>
    <row r="1590" spans="1:3" x14ac:dyDescent="0.3">
      <c r="A1590">
        <v>292940</v>
      </c>
      <c r="B1590" t="s">
        <v>5502</v>
      </c>
      <c r="C1590">
        <v>20</v>
      </c>
    </row>
    <row r="1591" spans="1:3" x14ac:dyDescent="0.3">
      <c r="A1591">
        <v>292950</v>
      </c>
      <c r="B1591" t="s">
        <v>3307</v>
      </c>
      <c r="C1591">
        <v>86</v>
      </c>
    </row>
    <row r="1592" spans="1:3" x14ac:dyDescent="0.3">
      <c r="A1592">
        <v>292960</v>
      </c>
      <c r="B1592" t="s">
        <v>3306</v>
      </c>
      <c r="C1592">
        <v>16</v>
      </c>
    </row>
    <row r="1593" spans="1:3" x14ac:dyDescent="0.3">
      <c r="A1593">
        <v>292970</v>
      </c>
      <c r="B1593" t="s">
        <v>3305</v>
      </c>
      <c r="C1593">
        <v>26</v>
      </c>
    </row>
    <row r="1594" spans="1:3" x14ac:dyDescent="0.3">
      <c r="A1594">
        <v>292975</v>
      </c>
      <c r="B1594" t="s">
        <v>3304</v>
      </c>
      <c r="C1594">
        <v>5</v>
      </c>
    </row>
    <row r="1595" spans="1:3" x14ac:dyDescent="0.3">
      <c r="A1595">
        <v>292980</v>
      </c>
      <c r="B1595" t="s">
        <v>3303</v>
      </c>
      <c r="C1595">
        <v>7</v>
      </c>
    </row>
    <row r="1596" spans="1:3" x14ac:dyDescent="0.3">
      <c r="A1596">
        <v>292990</v>
      </c>
      <c r="B1596" t="s">
        <v>3302</v>
      </c>
      <c r="C1596">
        <v>1293</v>
      </c>
    </row>
    <row r="1597" spans="1:3" x14ac:dyDescent="0.3">
      <c r="A1597">
        <v>293000</v>
      </c>
      <c r="B1597" t="s">
        <v>3301</v>
      </c>
      <c r="C1597">
        <v>184</v>
      </c>
    </row>
    <row r="1598" spans="1:3" x14ac:dyDescent="0.3">
      <c r="A1598">
        <v>293010</v>
      </c>
      <c r="B1598" t="s">
        <v>3300</v>
      </c>
      <c r="C1598">
        <v>519</v>
      </c>
    </row>
    <row r="1599" spans="1:3" x14ac:dyDescent="0.3">
      <c r="A1599">
        <v>293020</v>
      </c>
      <c r="B1599" t="s">
        <v>5464</v>
      </c>
      <c r="C1599">
        <v>5</v>
      </c>
    </row>
    <row r="1600" spans="1:3" x14ac:dyDescent="0.3">
      <c r="A1600">
        <v>293015</v>
      </c>
      <c r="B1600" t="s">
        <v>3299</v>
      </c>
      <c r="C1600">
        <v>10</v>
      </c>
    </row>
    <row r="1601" spans="1:3" x14ac:dyDescent="0.3">
      <c r="A1601">
        <v>293030</v>
      </c>
      <c r="B1601" t="s">
        <v>3297</v>
      </c>
      <c r="C1601">
        <v>20</v>
      </c>
    </row>
    <row r="1602" spans="1:3" x14ac:dyDescent="0.3">
      <c r="A1602">
        <v>293040</v>
      </c>
      <c r="B1602" t="s">
        <v>3296</v>
      </c>
      <c r="C1602">
        <v>105</v>
      </c>
    </row>
    <row r="1603" spans="1:3" x14ac:dyDescent="0.3">
      <c r="A1603">
        <v>293050</v>
      </c>
      <c r="B1603" t="s">
        <v>3295</v>
      </c>
      <c r="C1603">
        <v>1511</v>
      </c>
    </row>
    <row r="1604" spans="1:3" x14ac:dyDescent="0.3">
      <c r="A1604">
        <v>293060</v>
      </c>
      <c r="B1604" t="s">
        <v>3294</v>
      </c>
      <c r="C1604">
        <v>173</v>
      </c>
    </row>
    <row r="1605" spans="1:3" x14ac:dyDescent="0.3">
      <c r="A1605">
        <v>293070</v>
      </c>
      <c r="B1605" t="s">
        <v>3293</v>
      </c>
      <c r="C1605">
        <v>919</v>
      </c>
    </row>
    <row r="1606" spans="1:3" x14ac:dyDescent="0.3">
      <c r="A1606">
        <v>293075</v>
      </c>
      <c r="B1606" t="s">
        <v>3292</v>
      </c>
      <c r="C1606">
        <v>170</v>
      </c>
    </row>
    <row r="1607" spans="1:3" x14ac:dyDescent="0.3">
      <c r="A1607">
        <v>293076</v>
      </c>
      <c r="B1607" t="s">
        <v>3291</v>
      </c>
      <c r="C1607">
        <v>12</v>
      </c>
    </row>
    <row r="1608" spans="1:3" x14ac:dyDescent="0.3">
      <c r="A1608">
        <v>293077</v>
      </c>
      <c r="B1608" t="s">
        <v>531</v>
      </c>
      <c r="C1608">
        <v>556</v>
      </c>
    </row>
    <row r="1609" spans="1:3" x14ac:dyDescent="0.3">
      <c r="A1609">
        <v>293080</v>
      </c>
      <c r="B1609" t="s">
        <v>3290</v>
      </c>
      <c r="C1609">
        <v>294</v>
      </c>
    </row>
    <row r="1610" spans="1:3" x14ac:dyDescent="0.3">
      <c r="A1610">
        <v>293090</v>
      </c>
      <c r="B1610" t="s">
        <v>3289</v>
      </c>
      <c r="C1610">
        <v>1</v>
      </c>
    </row>
    <row r="1611" spans="1:3" x14ac:dyDescent="0.3">
      <c r="A1611">
        <v>293100</v>
      </c>
      <c r="B1611" t="s">
        <v>3288</v>
      </c>
      <c r="C1611">
        <v>270</v>
      </c>
    </row>
    <row r="1612" spans="1:3" x14ac:dyDescent="0.3">
      <c r="A1612">
        <v>293105</v>
      </c>
      <c r="B1612" t="s">
        <v>3287</v>
      </c>
      <c r="C1612">
        <v>3</v>
      </c>
    </row>
    <row r="1613" spans="1:3" x14ac:dyDescent="0.3">
      <c r="A1613">
        <v>293110</v>
      </c>
      <c r="B1613" t="s">
        <v>3286</v>
      </c>
      <c r="C1613">
        <v>177</v>
      </c>
    </row>
    <row r="1614" spans="1:3" x14ac:dyDescent="0.3">
      <c r="A1614">
        <v>293120</v>
      </c>
      <c r="B1614" t="s">
        <v>3285</v>
      </c>
      <c r="C1614">
        <v>63</v>
      </c>
    </row>
    <row r="1615" spans="1:3" x14ac:dyDescent="0.3">
      <c r="A1615">
        <v>293130</v>
      </c>
      <c r="B1615" t="s">
        <v>3284</v>
      </c>
      <c r="C1615">
        <v>14</v>
      </c>
    </row>
    <row r="1616" spans="1:3" x14ac:dyDescent="0.3">
      <c r="A1616">
        <v>293135</v>
      </c>
      <c r="B1616" t="s">
        <v>3283</v>
      </c>
      <c r="C1616">
        <v>613</v>
      </c>
    </row>
    <row r="1617" spans="1:3" x14ac:dyDescent="0.3">
      <c r="A1617">
        <v>293140</v>
      </c>
      <c r="B1617" t="s">
        <v>1672</v>
      </c>
      <c r="C1617">
        <v>34</v>
      </c>
    </row>
    <row r="1618" spans="1:3" x14ac:dyDescent="0.3">
      <c r="A1618">
        <v>293150</v>
      </c>
      <c r="B1618" t="s">
        <v>3282</v>
      </c>
      <c r="C1618">
        <v>110</v>
      </c>
    </row>
    <row r="1619" spans="1:3" x14ac:dyDescent="0.3">
      <c r="A1619">
        <v>293160</v>
      </c>
      <c r="B1619" t="s">
        <v>3281</v>
      </c>
      <c r="C1619">
        <v>3</v>
      </c>
    </row>
    <row r="1620" spans="1:3" x14ac:dyDescent="0.3">
      <c r="A1620">
        <v>293170</v>
      </c>
      <c r="B1620" t="s">
        <v>3280</v>
      </c>
      <c r="C1620">
        <v>29</v>
      </c>
    </row>
    <row r="1621" spans="1:3" x14ac:dyDescent="0.3">
      <c r="A1621">
        <v>293180</v>
      </c>
      <c r="B1621" t="s">
        <v>3279</v>
      </c>
      <c r="C1621">
        <v>48</v>
      </c>
    </row>
    <row r="1622" spans="1:3" x14ac:dyDescent="0.3">
      <c r="A1622">
        <v>293190</v>
      </c>
      <c r="B1622" t="s">
        <v>3278</v>
      </c>
      <c r="C1622">
        <v>381</v>
      </c>
    </row>
    <row r="1623" spans="1:3" x14ac:dyDescent="0.3">
      <c r="A1623">
        <v>293200</v>
      </c>
      <c r="B1623" t="s">
        <v>3277</v>
      </c>
      <c r="C1623">
        <v>138</v>
      </c>
    </row>
    <row r="1624" spans="1:3" x14ac:dyDescent="0.3">
      <c r="A1624">
        <v>293210</v>
      </c>
      <c r="B1624" t="s">
        <v>3276</v>
      </c>
      <c r="C1624">
        <v>252</v>
      </c>
    </row>
    <row r="1625" spans="1:3" x14ac:dyDescent="0.3">
      <c r="A1625">
        <v>293220</v>
      </c>
      <c r="B1625" t="s">
        <v>3275</v>
      </c>
      <c r="C1625">
        <v>72</v>
      </c>
    </row>
    <row r="1626" spans="1:3" x14ac:dyDescent="0.3">
      <c r="A1626">
        <v>293230</v>
      </c>
      <c r="B1626" t="s">
        <v>3274</v>
      </c>
      <c r="C1626">
        <v>66</v>
      </c>
    </row>
    <row r="1627" spans="1:3" x14ac:dyDescent="0.3">
      <c r="A1627">
        <v>293240</v>
      </c>
      <c r="B1627" t="s">
        <v>3273</v>
      </c>
      <c r="C1627">
        <v>517</v>
      </c>
    </row>
    <row r="1628" spans="1:3" x14ac:dyDescent="0.3">
      <c r="A1628">
        <v>293245</v>
      </c>
      <c r="B1628" t="s">
        <v>3272</v>
      </c>
      <c r="C1628">
        <v>91</v>
      </c>
    </row>
    <row r="1629" spans="1:3" x14ac:dyDescent="0.3">
      <c r="A1629">
        <v>293250</v>
      </c>
      <c r="B1629" t="s">
        <v>3271</v>
      </c>
      <c r="C1629">
        <v>38</v>
      </c>
    </row>
    <row r="1630" spans="1:3" x14ac:dyDescent="0.3">
      <c r="A1630">
        <v>293260</v>
      </c>
      <c r="B1630" t="s">
        <v>3270</v>
      </c>
      <c r="C1630">
        <v>8</v>
      </c>
    </row>
    <row r="1631" spans="1:3" x14ac:dyDescent="0.3">
      <c r="A1631">
        <v>293270</v>
      </c>
      <c r="B1631" t="s">
        <v>3269</v>
      </c>
      <c r="C1631">
        <v>107</v>
      </c>
    </row>
    <row r="1632" spans="1:3" x14ac:dyDescent="0.3">
      <c r="A1632">
        <v>293280</v>
      </c>
      <c r="B1632" t="s">
        <v>3268</v>
      </c>
      <c r="C1632">
        <v>25</v>
      </c>
    </row>
    <row r="1633" spans="1:3" x14ac:dyDescent="0.3">
      <c r="A1633">
        <v>293290</v>
      </c>
      <c r="B1633" t="s">
        <v>2261</v>
      </c>
      <c r="C1633">
        <v>127</v>
      </c>
    </row>
    <row r="1634" spans="1:3" x14ac:dyDescent="0.3">
      <c r="A1634">
        <v>293300</v>
      </c>
      <c r="B1634" t="s">
        <v>3267</v>
      </c>
      <c r="C1634">
        <v>1063</v>
      </c>
    </row>
    <row r="1635" spans="1:3" x14ac:dyDescent="0.3">
      <c r="A1635">
        <v>293305</v>
      </c>
      <c r="B1635" t="s">
        <v>3266</v>
      </c>
      <c r="C1635">
        <v>76</v>
      </c>
    </row>
    <row r="1636" spans="1:3" x14ac:dyDescent="0.3">
      <c r="A1636">
        <v>293310</v>
      </c>
      <c r="B1636" t="s">
        <v>3265</v>
      </c>
      <c r="C1636">
        <v>1</v>
      </c>
    </row>
    <row r="1637" spans="1:3" x14ac:dyDescent="0.3">
      <c r="A1637">
        <v>293315</v>
      </c>
      <c r="B1637" t="s">
        <v>3264</v>
      </c>
      <c r="C1637">
        <v>43</v>
      </c>
    </row>
    <row r="1638" spans="1:3" x14ac:dyDescent="0.3">
      <c r="A1638">
        <v>293317</v>
      </c>
      <c r="B1638" t="s">
        <v>3263</v>
      </c>
      <c r="C1638">
        <v>5</v>
      </c>
    </row>
    <row r="1639" spans="1:3" x14ac:dyDescent="0.3">
      <c r="A1639">
        <v>293320</v>
      </c>
      <c r="B1639" t="s">
        <v>486</v>
      </c>
      <c r="C1639">
        <v>123</v>
      </c>
    </row>
    <row r="1640" spans="1:3" x14ac:dyDescent="0.3">
      <c r="A1640">
        <v>293325</v>
      </c>
      <c r="B1640" t="s">
        <v>3262</v>
      </c>
      <c r="C1640">
        <v>4</v>
      </c>
    </row>
    <row r="1641" spans="1:3" x14ac:dyDescent="0.3">
      <c r="A1641">
        <v>293330</v>
      </c>
      <c r="B1641" t="s">
        <v>3261</v>
      </c>
      <c r="C1641">
        <v>4319</v>
      </c>
    </row>
    <row r="1642" spans="1:3" x14ac:dyDescent="0.3">
      <c r="A1642">
        <v>293340</v>
      </c>
      <c r="B1642" t="s">
        <v>3260</v>
      </c>
      <c r="C1642">
        <v>20</v>
      </c>
    </row>
    <row r="1643" spans="1:3" x14ac:dyDescent="0.3">
      <c r="A1643">
        <v>293345</v>
      </c>
      <c r="B1643" t="s">
        <v>3259</v>
      </c>
      <c r="C1643">
        <v>1</v>
      </c>
    </row>
    <row r="1644" spans="1:3" x14ac:dyDescent="0.3">
      <c r="A1644">
        <v>293350</v>
      </c>
      <c r="B1644" t="s">
        <v>3258</v>
      </c>
      <c r="C1644">
        <v>4</v>
      </c>
    </row>
    <row r="1645" spans="1:3" x14ac:dyDescent="0.3">
      <c r="A1645">
        <v>293360</v>
      </c>
      <c r="B1645" t="s">
        <v>5465</v>
      </c>
      <c r="C1645">
        <v>8</v>
      </c>
    </row>
    <row r="1646" spans="1:3" x14ac:dyDescent="0.3">
      <c r="A1646">
        <v>310010</v>
      </c>
      <c r="B1646" t="s">
        <v>5503</v>
      </c>
      <c r="C1646">
        <v>12</v>
      </c>
    </row>
    <row r="1647" spans="1:3" x14ac:dyDescent="0.3">
      <c r="A1647">
        <v>310020</v>
      </c>
      <c r="B1647" t="s">
        <v>3254</v>
      </c>
      <c r="C1647">
        <v>34</v>
      </c>
    </row>
    <row r="1648" spans="1:3" x14ac:dyDescent="0.3">
      <c r="A1648">
        <v>310030</v>
      </c>
      <c r="B1648" t="s">
        <v>3253</v>
      </c>
      <c r="C1648">
        <v>12</v>
      </c>
    </row>
    <row r="1649" spans="1:3" x14ac:dyDescent="0.3">
      <c r="A1649">
        <v>310040</v>
      </c>
      <c r="B1649" t="s">
        <v>3252</v>
      </c>
      <c r="C1649">
        <v>84</v>
      </c>
    </row>
    <row r="1650" spans="1:3" x14ac:dyDescent="0.3">
      <c r="A1650">
        <v>310050</v>
      </c>
      <c r="B1650" t="s">
        <v>3251</v>
      </c>
      <c r="C1650">
        <v>123</v>
      </c>
    </row>
    <row r="1651" spans="1:3" x14ac:dyDescent="0.3">
      <c r="A1651">
        <v>310060</v>
      </c>
      <c r="B1651" t="s">
        <v>389</v>
      </c>
      <c r="C1651">
        <v>25</v>
      </c>
    </row>
    <row r="1652" spans="1:3" x14ac:dyDescent="0.3">
      <c r="A1652">
        <v>310070</v>
      </c>
      <c r="B1652" t="s">
        <v>3250</v>
      </c>
      <c r="C1652">
        <v>11</v>
      </c>
    </row>
    <row r="1653" spans="1:3" x14ac:dyDescent="0.3">
      <c r="A1653">
        <v>310080</v>
      </c>
      <c r="B1653" t="s">
        <v>3249</v>
      </c>
      <c r="C1653">
        <v>31</v>
      </c>
    </row>
    <row r="1654" spans="1:3" x14ac:dyDescent="0.3">
      <c r="A1654">
        <v>310090</v>
      </c>
      <c r="B1654" t="s">
        <v>3248</v>
      </c>
      <c r="C1654">
        <v>205</v>
      </c>
    </row>
    <row r="1655" spans="1:3" x14ac:dyDescent="0.3">
      <c r="A1655">
        <v>310100</v>
      </c>
      <c r="B1655" t="s">
        <v>3247</v>
      </c>
      <c r="C1655">
        <v>21</v>
      </c>
    </row>
    <row r="1656" spans="1:3" x14ac:dyDescent="0.3">
      <c r="A1656">
        <v>310110</v>
      </c>
      <c r="B1656" t="s">
        <v>3246</v>
      </c>
      <c r="C1656">
        <v>68</v>
      </c>
    </row>
    <row r="1657" spans="1:3" x14ac:dyDescent="0.3">
      <c r="A1657">
        <v>310130</v>
      </c>
      <c r="B1657" t="s">
        <v>3244</v>
      </c>
      <c r="C1657">
        <v>1</v>
      </c>
    </row>
    <row r="1658" spans="1:3" x14ac:dyDescent="0.3">
      <c r="A1658">
        <v>310150</v>
      </c>
      <c r="B1658" t="s">
        <v>3242</v>
      </c>
      <c r="C1658">
        <v>32</v>
      </c>
    </row>
    <row r="1659" spans="1:3" x14ac:dyDescent="0.3">
      <c r="A1659">
        <v>310160</v>
      </c>
      <c r="B1659" t="s">
        <v>3241</v>
      </c>
      <c r="C1659">
        <v>1168</v>
      </c>
    </row>
    <row r="1660" spans="1:3" x14ac:dyDescent="0.3">
      <c r="A1660">
        <v>310163</v>
      </c>
      <c r="B1660" t="s">
        <v>3240</v>
      </c>
      <c r="C1660">
        <v>1</v>
      </c>
    </row>
    <row r="1661" spans="1:3" x14ac:dyDescent="0.3">
      <c r="A1661">
        <v>310170</v>
      </c>
      <c r="B1661" t="s">
        <v>3239</v>
      </c>
      <c r="C1661">
        <v>149</v>
      </c>
    </row>
    <row r="1662" spans="1:3" x14ac:dyDescent="0.3">
      <c r="A1662">
        <v>310180</v>
      </c>
      <c r="B1662" t="s">
        <v>3238</v>
      </c>
      <c r="C1662">
        <v>6</v>
      </c>
    </row>
    <row r="1663" spans="1:3" x14ac:dyDescent="0.3">
      <c r="A1663">
        <v>310190</v>
      </c>
      <c r="B1663" t="s">
        <v>3237</v>
      </c>
      <c r="C1663">
        <v>15</v>
      </c>
    </row>
    <row r="1664" spans="1:3" x14ac:dyDescent="0.3">
      <c r="A1664">
        <v>310200</v>
      </c>
      <c r="B1664" t="s">
        <v>3236</v>
      </c>
      <c r="C1664">
        <v>22</v>
      </c>
    </row>
    <row r="1665" spans="1:3" x14ac:dyDescent="0.3">
      <c r="A1665">
        <v>315350</v>
      </c>
      <c r="B1665" t="s">
        <v>2647</v>
      </c>
      <c r="C1665">
        <v>364</v>
      </c>
    </row>
    <row r="1666" spans="1:3" x14ac:dyDescent="0.3">
      <c r="A1666">
        <v>310220</v>
      </c>
      <c r="B1666" t="s">
        <v>3233</v>
      </c>
      <c r="C1666">
        <v>41</v>
      </c>
    </row>
    <row r="1667" spans="1:3" x14ac:dyDescent="0.3">
      <c r="A1667">
        <v>310230</v>
      </c>
      <c r="B1667" t="s">
        <v>3232</v>
      </c>
      <c r="C1667">
        <v>10</v>
      </c>
    </row>
    <row r="1668" spans="1:3" x14ac:dyDescent="0.3">
      <c r="A1668">
        <v>310240</v>
      </c>
      <c r="B1668" t="s">
        <v>3231</v>
      </c>
      <c r="C1668">
        <v>6</v>
      </c>
    </row>
    <row r="1669" spans="1:3" x14ac:dyDescent="0.3">
      <c r="A1669">
        <v>310250</v>
      </c>
      <c r="B1669" t="s">
        <v>3230</v>
      </c>
      <c r="C1669">
        <v>20</v>
      </c>
    </row>
    <row r="1670" spans="1:3" x14ac:dyDescent="0.3">
      <c r="A1670">
        <v>310260</v>
      </c>
      <c r="B1670" t="s">
        <v>3229</v>
      </c>
      <c r="C1670">
        <v>26</v>
      </c>
    </row>
    <row r="1671" spans="1:3" x14ac:dyDescent="0.3">
      <c r="A1671">
        <v>310280</v>
      </c>
      <c r="B1671" t="s">
        <v>3227</v>
      </c>
      <c r="C1671">
        <v>38</v>
      </c>
    </row>
    <row r="1672" spans="1:3" x14ac:dyDescent="0.3">
      <c r="A1672">
        <v>310285</v>
      </c>
      <c r="B1672" t="s">
        <v>3226</v>
      </c>
      <c r="C1672">
        <v>1</v>
      </c>
    </row>
    <row r="1673" spans="1:3" x14ac:dyDescent="0.3">
      <c r="A1673">
        <v>310290</v>
      </c>
      <c r="B1673" t="s">
        <v>1240</v>
      </c>
      <c r="C1673">
        <v>1</v>
      </c>
    </row>
    <row r="1674" spans="1:3" x14ac:dyDescent="0.3">
      <c r="A1674">
        <v>310300</v>
      </c>
      <c r="B1674" t="s">
        <v>3225</v>
      </c>
      <c r="C1674">
        <v>9</v>
      </c>
    </row>
    <row r="1675" spans="1:3" x14ac:dyDescent="0.3">
      <c r="A1675">
        <v>310310</v>
      </c>
      <c r="B1675" t="s">
        <v>3224</v>
      </c>
      <c r="C1675">
        <v>1</v>
      </c>
    </row>
    <row r="1676" spans="1:3" x14ac:dyDescent="0.3">
      <c r="A1676">
        <v>310320</v>
      </c>
      <c r="B1676" t="s">
        <v>3223</v>
      </c>
      <c r="C1676">
        <v>4</v>
      </c>
    </row>
    <row r="1677" spans="1:3" x14ac:dyDescent="0.3">
      <c r="A1677">
        <v>310340</v>
      </c>
      <c r="B1677" t="s">
        <v>3221</v>
      </c>
      <c r="C1677">
        <v>851</v>
      </c>
    </row>
    <row r="1678" spans="1:3" x14ac:dyDescent="0.3">
      <c r="A1678">
        <v>310350</v>
      </c>
      <c r="B1678" t="s">
        <v>3220</v>
      </c>
      <c r="C1678">
        <v>273</v>
      </c>
    </row>
    <row r="1679" spans="1:3" x14ac:dyDescent="0.3">
      <c r="A1679">
        <v>310360</v>
      </c>
      <c r="B1679" t="s">
        <v>3219</v>
      </c>
      <c r="C1679">
        <v>1</v>
      </c>
    </row>
    <row r="1680" spans="1:3" x14ac:dyDescent="0.3">
      <c r="A1680">
        <v>310375</v>
      </c>
      <c r="B1680" t="s">
        <v>3217</v>
      </c>
      <c r="C1680">
        <v>20</v>
      </c>
    </row>
    <row r="1681" spans="1:3" x14ac:dyDescent="0.3">
      <c r="A1681">
        <v>310390</v>
      </c>
      <c r="B1681" t="s">
        <v>3215</v>
      </c>
      <c r="C1681">
        <v>106</v>
      </c>
    </row>
    <row r="1682" spans="1:3" x14ac:dyDescent="0.3">
      <c r="A1682">
        <v>310400</v>
      </c>
      <c r="B1682" t="s">
        <v>3214</v>
      </c>
      <c r="C1682">
        <v>168</v>
      </c>
    </row>
    <row r="1683" spans="1:3" x14ac:dyDescent="0.3">
      <c r="A1683">
        <v>310410</v>
      </c>
      <c r="B1683" t="s">
        <v>3213</v>
      </c>
      <c r="C1683">
        <v>104</v>
      </c>
    </row>
    <row r="1684" spans="1:3" x14ac:dyDescent="0.3">
      <c r="A1684">
        <v>310420</v>
      </c>
      <c r="B1684" t="s">
        <v>3212</v>
      </c>
      <c r="C1684">
        <v>65</v>
      </c>
    </row>
    <row r="1685" spans="1:3" x14ac:dyDescent="0.3">
      <c r="A1685">
        <v>310430</v>
      </c>
      <c r="B1685" t="s">
        <v>3211</v>
      </c>
      <c r="C1685">
        <v>72</v>
      </c>
    </row>
    <row r="1686" spans="1:3" x14ac:dyDescent="0.3">
      <c r="A1686">
        <v>310440</v>
      </c>
      <c r="B1686" t="s">
        <v>3210</v>
      </c>
      <c r="C1686">
        <v>1</v>
      </c>
    </row>
    <row r="1687" spans="1:3" x14ac:dyDescent="0.3">
      <c r="A1687">
        <v>310445</v>
      </c>
      <c r="B1687" t="s">
        <v>3209</v>
      </c>
      <c r="C1687">
        <v>1</v>
      </c>
    </row>
    <row r="1688" spans="1:3" x14ac:dyDescent="0.3">
      <c r="A1688">
        <v>310450</v>
      </c>
      <c r="B1688" t="s">
        <v>3208</v>
      </c>
      <c r="C1688">
        <v>97</v>
      </c>
    </row>
    <row r="1689" spans="1:3" x14ac:dyDescent="0.3">
      <c r="A1689">
        <v>310460</v>
      </c>
      <c r="B1689" t="s">
        <v>3207</v>
      </c>
      <c r="C1689">
        <v>297</v>
      </c>
    </row>
    <row r="1690" spans="1:3" x14ac:dyDescent="0.3">
      <c r="A1690">
        <v>310470</v>
      </c>
      <c r="B1690" t="s">
        <v>3206</v>
      </c>
      <c r="C1690">
        <v>13</v>
      </c>
    </row>
    <row r="1691" spans="1:3" x14ac:dyDescent="0.3">
      <c r="A1691">
        <v>310480</v>
      </c>
      <c r="B1691" t="s">
        <v>3205</v>
      </c>
      <c r="C1691">
        <v>2</v>
      </c>
    </row>
    <row r="1692" spans="1:3" x14ac:dyDescent="0.3">
      <c r="A1692">
        <v>310490</v>
      </c>
      <c r="B1692" t="s">
        <v>3204</v>
      </c>
      <c r="C1692">
        <v>228</v>
      </c>
    </row>
    <row r="1693" spans="1:3" x14ac:dyDescent="0.3">
      <c r="A1693">
        <v>310500</v>
      </c>
      <c r="B1693" t="s">
        <v>3203</v>
      </c>
      <c r="C1693">
        <v>4</v>
      </c>
    </row>
    <row r="1694" spans="1:3" x14ac:dyDescent="0.3">
      <c r="A1694">
        <v>310510</v>
      </c>
      <c r="B1694" t="s">
        <v>3202</v>
      </c>
      <c r="C1694">
        <v>21</v>
      </c>
    </row>
    <row r="1695" spans="1:3" x14ac:dyDescent="0.3">
      <c r="A1695">
        <v>310520</v>
      </c>
      <c r="B1695" t="s">
        <v>3201</v>
      </c>
      <c r="C1695">
        <v>180</v>
      </c>
    </row>
    <row r="1696" spans="1:3" x14ac:dyDescent="0.3">
      <c r="A1696">
        <v>310530</v>
      </c>
      <c r="B1696" t="s">
        <v>3200</v>
      </c>
      <c r="C1696">
        <v>1</v>
      </c>
    </row>
    <row r="1697" spans="1:3" x14ac:dyDescent="0.3">
      <c r="A1697">
        <v>310540</v>
      </c>
      <c r="B1697" t="s">
        <v>3199</v>
      </c>
      <c r="C1697">
        <v>123</v>
      </c>
    </row>
    <row r="1698" spans="1:3" x14ac:dyDescent="0.3">
      <c r="A1698">
        <v>310550</v>
      </c>
      <c r="B1698" t="s">
        <v>3198</v>
      </c>
      <c r="C1698">
        <v>2</v>
      </c>
    </row>
    <row r="1699" spans="1:3" x14ac:dyDescent="0.3">
      <c r="A1699">
        <v>310560</v>
      </c>
      <c r="B1699" t="s">
        <v>3197</v>
      </c>
      <c r="C1699">
        <v>21</v>
      </c>
    </row>
    <row r="1700" spans="1:3" x14ac:dyDescent="0.3">
      <c r="A1700">
        <v>310590</v>
      </c>
      <c r="B1700" t="s">
        <v>3195</v>
      </c>
      <c r="C1700">
        <v>51</v>
      </c>
    </row>
    <row r="1701" spans="1:3" x14ac:dyDescent="0.3">
      <c r="A1701">
        <v>310600</v>
      </c>
      <c r="B1701" t="s">
        <v>3194</v>
      </c>
      <c r="C1701">
        <v>4</v>
      </c>
    </row>
    <row r="1702" spans="1:3" x14ac:dyDescent="0.3">
      <c r="A1702">
        <v>310620</v>
      </c>
      <c r="B1702" t="s">
        <v>3192</v>
      </c>
      <c r="C1702">
        <v>6974</v>
      </c>
    </row>
    <row r="1703" spans="1:3" x14ac:dyDescent="0.3">
      <c r="A1703">
        <v>310630</v>
      </c>
      <c r="B1703" t="s">
        <v>3191</v>
      </c>
      <c r="C1703">
        <v>391</v>
      </c>
    </row>
    <row r="1704" spans="1:3" x14ac:dyDescent="0.3">
      <c r="A1704">
        <v>310640</v>
      </c>
      <c r="B1704" t="s">
        <v>3190</v>
      </c>
      <c r="C1704">
        <v>14</v>
      </c>
    </row>
    <row r="1705" spans="1:3" x14ac:dyDescent="0.3">
      <c r="A1705">
        <v>310650</v>
      </c>
      <c r="B1705" t="s">
        <v>3189</v>
      </c>
      <c r="C1705">
        <v>57</v>
      </c>
    </row>
    <row r="1706" spans="1:3" x14ac:dyDescent="0.3">
      <c r="A1706">
        <v>310665</v>
      </c>
      <c r="B1706" t="s">
        <v>3187</v>
      </c>
      <c r="C1706">
        <v>2</v>
      </c>
    </row>
    <row r="1707" spans="1:3" x14ac:dyDescent="0.3">
      <c r="A1707">
        <v>310660</v>
      </c>
      <c r="B1707" t="s">
        <v>3188</v>
      </c>
      <c r="C1707">
        <v>1</v>
      </c>
    </row>
    <row r="1708" spans="1:3" x14ac:dyDescent="0.3">
      <c r="A1708">
        <v>310670</v>
      </c>
      <c r="B1708" t="s">
        <v>3186</v>
      </c>
      <c r="C1708">
        <v>331</v>
      </c>
    </row>
    <row r="1709" spans="1:3" x14ac:dyDescent="0.3">
      <c r="A1709">
        <v>310690</v>
      </c>
      <c r="B1709" t="s">
        <v>3184</v>
      </c>
      <c r="C1709">
        <v>7</v>
      </c>
    </row>
    <row r="1710" spans="1:3" x14ac:dyDescent="0.3">
      <c r="A1710">
        <v>310710</v>
      </c>
      <c r="B1710" t="s">
        <v>1602</v>
      </c>
      <c r="C1710">
        <v>147</v>
      </c>
    </row>
    <row r="1711" spans="1:3" x14ac:dyDescent="0.3">
      <c r="A1711">
        <v>310730</v>
      </c>
      <c r="B1711" t="s">
        <v>3181</v>
      </c>
      <c r="C1711">
        <v>208</v>
      </c>
    </row>
    <row r="1712" spans="1:3" x14ac:dyDescent="0.3">
      <c r="A1712">
        <v>310740</v>
      </c>
      <c r="B1712" t="s">
        <v>3180</v>
      </c>
      <c r="C1712">
        <v>718</v>
      </c>
    </row>
    <row r="1713" spans="1:3" x14ac:dyDescent="0.3">
      <c r="A1713">
        <v>310760</v>
      </c>
      <c r="B1713" t="s">
        <v>3178</v>
      </c>
      <c r="C1713">
        <v>8</v>
      </c>
    </row>
    <row r="1714" spans="1:3" x14ac:dyDescent="0.3">
      <c r="A1714">
        <v>310770</v>
      </c>
      <c r="B1714" t="s">
        <v>3177</v>
      </c>
      <c r="C1714">
        <v>32</v>
      </c>
    </row>
    <row r="1715" spans="1:3" x14ac:dyDescent="0.3">
      <c r="A1715">
        <v>310780</v>
      </c>
      <c r="B1715" t="s">
        <v>3176</v>
      </c>
      <c r="C1715">
        <v>79</v>
      </c>
    </row>
    <row r="1716" spans="1:3" x14ac:dyDescent="0.3">
      <c r="A1716">
        <v>310800</v>
      </c>
      <c r="B1716" t="s">
        <v>1596</v>
      </c>
      <c r="C1716">
        <v>3</v>
      </c>
    </row>
    <row r="1717" spans="1:3" x14ac:dyDescent="0.3">
      <c r="A1717">
        <v>310810</v>
      </c>
      <c r="B1717" t="s">
        <v>3174</v>
      </c>
      <c r="C1717">
        <v>4</v>
      </c>
    </row>
    <row r="1718" spans="1:3" x14ac:dyDescent="0.3">
      <c r="A1718">
        <v>310820</v>
      </c>
      <c r="B1718" t="s">
        <v>3173</v>
      </c>
      <c r="C1718">
        <v>20</v>
      </c>
    </row>
    <row r="1719" spans="1:3" x14ac:dyDescent="0.3">
      <c r="A1719">
        <v>310825</v>
      </c>
      <c r="B1719" t="s">
        <v>3172</v>
      </c>
      <c r="C1719">
        <v>3</v>
      </c>
    </row>
    <row r="1720" spans="1:3" x14ac:dyDescent="0.3">
      <c r="A1720">
        <v>310830</v>
      </c>
      <c r="B1720" t="s">
        <v>3171</v>
      </c>
      <c r="C1720">
        <v>4</v>
      </c>
    </row>
    <row r="1721" spans="1:3" x14ac:dyDescent="0.3">
      <c r="A1721">
        <v>310840</v>
      </c>
      <c r="B1721" t="s">
        <v>3170</v>
      </c>
      <c r="C1721">
        <v>1</v>
      </c>
    </row>
    <row r="1722" spans="1:3" x14ac:dyDescent="0.3">
      <c r="A1722">
        <v>310870</v>
      </c>
      <c r="B1722" t="s">
        <v>3166</v>
      </c>
      <c r="C1722">
        <v>2</v>
      </c>
    </row>
    <row r="1723" spans="1:3" x14ac:dyDescent="0.3">
      <c r="A1723">
        <v>310855</v>
      </c>
      <c r="B1723" t="s">
        <v>3168</v>
      </c>
      <c r="C1723">
        <v>12</v>
      </c>
    </row>
    <row r="1724" spans="1:3" x14ac:dyDescent="0.3">
      <c r="A1724">
        <v>310860</v>
      </c>
      <c r="B1724" t="s">
        <v>3167</v>
      </c>
      <c r="C1724">
        <v>19</v>
      </c>
    </row>
    <row r="1725" spans="1:3" x14ac:dyDescent="0.3">
      <c r="A1725">
        <v>310880</v>
      </c>
      <c r="B1725" t="s">
        <v>3165</v>
      </c>
      <c r="C1725">
        <v>25</v>
      </c>
    </row>
    <row r="1726" spans="1:3" x14ac:dyDescent="0.3">
      <c r="A1726">
        <v>310890</v>
      </c>
      <c r="B1726" t="s">
        <v>5637</v>
      </c>
      <c r="C1726">
        <v>6</v>
      </c>
    </row>
    <row r="1727" spans="1:3" x14ac:dyDescent="0.3">
      <c r="A1727">
        <v>310900</v>
      </c>
      <c r="B1727" t="s">
        <v>3163</v>
      </c>
      <c r="C1727">
        <v>212</v>
      </c>
    </row>
    <row r="1728" spans="1:3" x14ac:dyDescent="0.3">
      <c r="A1728">
        <v>310920</v>
      </c>
      <c r="B1728" t="s">
        <v>3161</v>
      </c>
      <c r="C1728">
        <v>4</v>
      </c>
    </row>
    <row r="1729" spans="1:3" x14ac:dyDescent="0.3">
      <c r="A1729">
        <v>310925</v>
      </c>
      <c r="B1729" t="s">
        <v>3160</v>
      </c>
      <c r="C1729">
        <v>28</v>
      </c>
    </row>
    <row r="1730" spans="1:3" x14ac:dyDescent="0.3">
      <c r="A1730">
        <v>310930</v>
      </c>
      <c r="B1730" t="s">
        <v>3159</v>
      </c>
      <c r="C1730">
        <v>106</v>
      </c>
    </row>
    <row r="1731" spans="1:3" x14ac:dyDescent="0.3">
      <c r="A1731">
        <v>310940</v>
      </c>
      <c r="B1731" t="s">
        <v>3158</v>
      </c>
      <c r="C1731">
        <v>11</v>
      </c>
    </row>
    <row r="1732" spans="1:3" x14ac:dyDescent="0.3">
      <c r="A1732">
        <v>310945</v>
      </c>
      <c r="B1732" t="s">
        <v>3157</v>
      </c>
      <c r="C1732">
        <v>39</v>
      </c>
    </row>
    <row r="1733" spans="1:3" x14ac:dyDescent="0.3">
      <c r="A1733">
        <v>310950</v>
      </c>
      <c r="B1733" t="s">
        <v>3156</v>
      </c>
      <c r="C1733">
        <v>2</v>
      </c>
    </row>
    <row r="1734" spans="1:3" x14ac:dyDescent="0.3">
      <c r="A1734">
        <v>310960</v>
      </c>
      <c r="B1734" t="s">
        <v>3155</v>
      </c>
      <c r="C1734">
        <v>45</v>
      </c>
    </row>
    <row r="1735" spans="1:3" x14ac:dyDescent="0.3">
      <c r="A1735">
        <v>310970</v>
      </c>
      <c r="B1735" t="s">
        <v>3154</v>
      </c>
      <c r="C1735">
        <v>1</v>
      </c>
    </row>
    <row r="1736" spans="1:3" x14ac:dyDescent="0.3">
      <c r="A1736">
        <v>310270</v>
      </c>
      <c r="B1736" t="s">
        <v>3228</v>
      </c>
      <c r="C1736">
        <v>19</v>
      </c>
    </row>
    <row r="1737" spans="1:3" x14ac:dyDescent="0.3">
      <c r="A1737">
        <v>310980</v>
      </c>
      <c r="B1737" t="s">
        <v>204</v>
      </c>
      <c r="C1737">
        <v>22</v>
      </c>
    </row>
    <row r="1738" spans="1:3" x14ac:dyDescent="0.3">
      <c r="A1738">
        <v>310990</v>
      </c>
      <c r="B1738" t="s">
        <v>3153</v>
      </c>
      <c r="C1738">
        <v>43</v>
      </c>
    </row>
    <row r="1739" spans="1:3" x14ac:dyDescent="0.3">
      <c r="A1739">
        <v>311000</v>
      </c>
      <c r="B1739" t="s">
        <v>3152</v>
      </c>
      <c r="C1739">
        <v>284</v>
      </c>
    </row>
    <row r="1740" spans="1:3" x14ac:dyDescent="0.3">
      <c r="A1740">
        <v>311060</v>
      </c>
      <c r="B1740" t="s">
        <v>3146</v>
      </c>
      <c r="C1740">
        <v>1</v>
      </c>
    </row>
    <row r="1741" spans="1:3" x14ac:dyDescent="0.3">
      <c r="A1741">
        <v>311080</v>
      </c>
      <c r="B1741" t="s">
        <v>3144</v>
      </c>
      <c r="C1741">
        <v>21</v>
      </c>
    </row>
    <row r="1742" spans="1:3" x14ac:dyDescent="0.3">
      <c r="A1742">
        <v>311090</v>
      </c>
      <c r="B1742" t="s">
        <v>3143</v>
      </c>
      <c r="C1742">
        <v>18</v>
      </c>
    </row>
    <row r="1743" spans="1:3" x14ac:dyDescent="0.3">
      <c r="A1743">
        <v>311100</v>
      </c>
      <c r="B1743" t="s">
        <v>3142</v>
      </c>
      <c r="C1743">
        <v>2</v>
      </c>
    </row>
    <row r="1744" spans="1:3" x14ac:dyDescent="0.3">
      <c r="A1744">
        <v>311110</v>
      </c>
      <c r="B1744" t="s">
        <v>3141</v>
      </c>
      <c r="C1744">
        <v>72</v>
      </c>
    </row>
    <row r="1745" spans="1:3" x14ac:dyDescent="0.3">
      <c r="A1745">
        <v>311115</v>
      </c>
      <c r="B1745" t="s">
        <v>3140</v>
      </c>
      <c r="C1745">
        <v>75</v>
      </c>
    </row>
    <row r="1746" spans="1:3" x14ac:dyDescent="0.3">
      <c r="A1746">
        <v>311120</v>
      </c>
      <c r="B1746" t="s">
        <v>3139</v>
      </c>
      <c r="C1746">
        <v>2056</v>
      </c>
    </row>
    <row r="1747" spans="1:3" x14ac:dyDescent="0.3">
      <c r="A1747">
        <v>311130</v>
      </c>
      <c r="B1747" t="s">
        <v>3138</v>
      </c>
      <c r="C1747">
        <v>1</v>
      </c>
    </row>
    <row r="1748" spans="1:3" x14ac:dyDescent="0.3">
      <c r="A1748">
        <v>311140</v>
      </c>
      <c r="B1748" t="s">
        <v>3137</v>
      </c>
      <c r="C1748">
        <v>53</v>
      </c>
    </row>
    <row r="1749" spans="1:3" x14ac:dyDescent="0.3">
      <c r="A1749">
        <v>311150</v>
      </c>
      <c r="B1749" t="s">
        <v>3136</v>
      </c>
      <c r="C1749">
        <v>18</v>
      </c>
    </row>
    <row r="1750" spans="1:3" x14ac:dyDescent="0.3">
      <c r="A1750">
        <v>311160</v>
      </c>
      <c r="B1750" t="s">
        <v>3135</v>
      </c>
      <c r="C1750">
        <v>8</v>
      </c>
    </row>
    <row r="1751" spans="1:3" x14ac:dyDescent="0.3">
      <c r="A1751">
        <v>311190</v>
      </c>
      <c r="B1751" t="s">
        <v>3132</v>
      </c>
      <c r="C1751">
        <v>35</v>
      </c>
    </row>
    <row r="1752" spans="1:3" x14ac:dyDescent="0.3">
      <c r="A1752">
        <v>311180</v>
      </c>
      <c r="B1752" t="s">
        <v>3133</v>
      </c>
      <c r="C1752">
        <v>56</v>
      </c>
    </row>
    <row r="1753" spans="1:3" x14ac:dyDescent="0.3">
      <c r="A1753">
        <v>311200</v>
      </c>
      <c r="B1753" t="s">
        <v>3131</v>
      </c>
      <c r="C1753">
        <v>51</v>
      </c>
    </row>
    <row r="1754" spans="1:3" x14ac:dyDescent="0.3">
      <c r="A1754">
        <v>311205</v>
      </c>
      <c r="B1754" t="s">
        <v>1574</v>
      </c>
      <c r="C1754">
        <v>29</v>
      </c>
    </row>
    <row r="1755" spans="1:3" x14ac:dyDescent="0.3">
      <c r="A1755">
        <v>311210</v>
      </c>
      <c r="B1755" t="s">
        <v>3130</v>
      </c>
      <c r="C1755">
        <v>1</v>
      </c>
    </row>
    <row r="1756" spans="1:3" x14ac:dyDescent="0.3">
      <c r="A1756">
        <v>311230</v>
      </c>
      <c r="B1756" t="s">
        <v>3128</v>
      </c>
      <c r="C1756">
        <v>5</v>
      </c>
    </row>
    <row r="1757" spans="1:3" x14ac:dyDescent="0.3">
      <c r="A1757">
        <v>311240</v>
      </c>
      <c r="B1757" t="s">
        <v>3127</v>
      </c>
      <c r="C1757">
        <v>7</v>
      </c>
    </row>
    <row r="1758" spans="1:3" x14ac:dyDescent="0.3">
      <c r="A1758">
        <v>311250</v>
      </c>
      <c r="B1758" t="s">
        <v>3126</v>
      </c>
      <c r="C1758">
        <v>308</v>
      </c>
    </row>
    <row r="1759" spans="1:3" x14ac:dyDescent="0.3">
      <c r="A1759">
        <v>311260</v>
      </c>
      <c r="B1759" t="s">
        <v>3125</v>
      </c>
      <c r="C1759">
        <v>80</v>
      </c>
    </row>
    <row r="1760" spans="1:3" x14ac:dyDescent="0.3">
      <c r="A1760">
        <v>311265</v>
      </c>
      <c r="B1760" t="s">
        <v>3124</v>
      </c>
      <c r="C1760">
        <v>24</v>
      </c>
    </row>
    <row r="1761" spans="1:3" x14ac:dyDescent="0.3">
      <c r="A1761">
        <v>311270</v>
      </c>
      <c r="B1761" t="s">
        <v>3123</v>
      </c>
      <c r="C1761">
        <v>37</v>
      </c>
    </row>
    <row r="1762" spans="1:3" x14ac:dyDescent="0.3">
      <c r="A1762">
        <v>311280</v>
      </c>
      <c r="B1762" t="s">
        <v>3122</v>
      </c>
      <c r="C1762">
        <v>121</v>
      </c>
    </row>
    <row r="1763" spans="1:3" x14ac:dyDescent="0.3">
      <c r="A1763">
        <v>311290</v>
      </c>
      <c r="B1763" t="s">
        <v>3121</v>
      </c>
      <c r="C1763">
        <v>3</v>
      </c>
    </row>
    <row r="1764" spans="1:3" x14ac:dyDescent="0.3">
      <c r="A1764">
        <v>311300</v>
      </c>
      <c r="B1764" t="s">
        <v>3120</v>
      </c>
      <c r="C1764">
        <v>32</v>
      </c>
    </row>
    <row r="1765" spans="1:3" x14ac:dyDescent="0.3">
      <c r="A1765">
        <v>311320</v>
      </c>
      <c r="B1765" t="s">
        <v>3118</v>
      </c>
      <c r="C1765">
        <v>5</v>
      </c>
    </row>
    <row r="1766" spans="1:3" x14ac:dyDescent="0.3">
      <c r="A1766">
        <v>311330</v>
      </c>
      <c r="B1766" t="s">
        <v>3117</v>
      </c>
      <c r="C1766">
        <v>30</v>
      </c>
    </row>
    <row r="1767" spans="1:3" x14ac:dyDescent="0.3">
      <c r="A1767">
        <v>311340</v>
      </c>
      <c r="B1767" t="s">
        <v>3116</v>
      </c>
      <c r="C1767">
        <v>825</v>
      </c>
    </row>
    <row r="1768" spans="1:3" x14ac:dyDescent="0.3">
      <c r="A1768">
        <v>311350</v>
      </c>
      <c r="B1768" t="s">
        <v>3115</v>
      </c>
      <c r="C1768">
        <v>17</v>
      </c>
    </row>
    <row r="1769" spans="1:3" x14ac:dyDescent="0.3">
      <c r="A1769">
        <v>311360</v>
      </c>
      <c r="B1769" t="s">
        <v>3114</v>
      </c>
      <c r="C1769">
        <v>1</v>
      </c>
    </row>
    <row r="1770" spans="1:3" x14ac:dyDescent="0.3">
      <c r="A1770">
        <v>311370</v>
      </c>
      <c r="B1770" t="s">
        <v>3113</v>
      </c>
      <c r="C1770">
        <v>242</v>
      </c>
    </row>
    <row r="1771" spans="1:3" x14ac:dyDescent="0.3">
      <c r="A1771">
        <v>311400</v>
      </c>
      <c r="B1771" t="s">
        <v>3110</v>
      </c>
      <c r="C1771">
        <v>277</v>
      </c>
    </row>
    <row r="1772" spans="1:3" x14ac:dyDescent="0.3">
      <c r="A1772">
        <v>311410</v>
      </c>
      <c r="B1772" t="s">
        <v>3109</v>
      </c>
      <c r="C1772">
        <v>3</v>
      </c>
    </row>
    <row r="1773" spans="1:3" x14ac:dyDescent="0.3">
      <c r="A1773">
        <v>311420</v>
      </c>
      <c r="B1773" t="s">
        <v>3108</v>
      </c>
      <c r="C1773">
        <v>30</v>
      </c>
    </row>
    <row r="1774" spans="1:3" x14ac:dyDescent="0.3">
      <c r="A1774">
        <v>311430</v>
      </c>
      <c r="B1774" t="s">
        <v>3107</v>
      </c>
      <c r="C1774">
        <v>375</v>
      </c>
    </row>
    <row r="1775" spans="1:3" x14ac:dyDescent="0.3">
      <c r="A1775">
        <v>311440</v>
      </c>
      <c r="B1775" t="s">
        <v>3106</v>
      </c>
      <c r="C1775">
        <v>6</v>
      </c>
    </row>
    <row r="1776" spans="1:3" x14ac:dyDescent="0.3">
      <c r="A1776">
        <v>311450</v>
      </c>
      <c r="B1776" t="s">
        <v>3105</v>
      </c>
      <c r="C1776">
        <v>27</v>
      </c>
    </row>
    <row r="1777" spans="1:3" x14ac:dyDescent="0.3">
      <c r="A1777">
        <v>311455</v>
      </c>
      <c r="B1777" t="s">
        <v>3104</v>
      </c>
      <c r="C1777">
        <v>228</v>
      </c>
    </row>
    <row r="1778" spans="1:3" x14ac:dyDescent="0.3">
      <c r="A1778">
        <v>311510</v>
      </c>
      <c r="B1778" t="s">
        <v>3098</v>
      </c>
      <c r="C1778">
        <v>379</v>
      </c>
    </row>
    <row r="1779" spans="1:3" x14ac:dyDescent="0.3">
      <c r="A1779">
        <v>311530</v>
      </c>
      <c r="B1779" t="s">
        <v>3096</v>
      </c>
      <c r="C1779">
        <v>372</v>
      </c>
    </row>
    <row r="1780" spans="1:3" x14ac:dyDescent="0.3">
      <c r="A1780">
        <v>311535</v>
      </c>
      <c r="B1780" t="s">
        <v>3095</v>
      </c>
      <c r="C1780">
        <v>3</v>
      </c>
    </row>
    <row r="1781" spans="1:3" x14ac:dyDescent="0.3">
      <c r="A1781">
        <v>311545</v>
      </c>
      <c r="B1781" t="s">
        <v>3093</v>
      </c>
      <c r="C1781">
        <v>18</v>
      </c>
    </row>
    <row r="1782" spans="1:3" x14ac:dyDescent="0.3">
      <c r="A1782">
        <v>311550</v>
      </c>
      <c r="B1782" t="s">
        <v>3091</v>
      </c>
      <c r="C1782">
        <v>115</v>
      </c>
    </row>
    <row r="1783" spans="1:3" x14ac:dyDescent="0.3">
      <c r="A1783">
        <v>311560</v>
      </c>
      <c r="B1783" t="s">
        <v>3090</v>
      </c>
      <c r="C1783">
        <v>1</v>
      </c>
    </row>
    <row r="1784" spans="1:3" x14ac:dyDescent="0.3">
      <c r="A1784">
        <v>311570</v>
      </c>
      <c r="B1784" t="s">
        <v>3089</v>
      </c>
      <c r="C1784">
        <v>117</v>
      </c>
    </row>
    <row r="1785" spans="1:3" x14ac:dyDescent="0.3">
      <c r="A1785">
        <v>311580</v>
      </c>
      <c r="B1785" t="s">
        <v>3088</v>
      </c>
      <c r="C1785">
        <v>271</v>
      </c>
    </row>
    <row r="1786" spans="1:3" x14ac:dyDescent="0.3">
      <c r="A1786">
        <v>311590</v>
      </c>
      <c r="B1786" t="s">
        <v>3087</v>
      </c>
      <c r="C1786">
        <v>2</v>
      </c>
    </row>
    <row r="1787" spans="1:3" x14ac:dyDescent="0.3">
      <c r="A1787">
        <v>311600</v>
      </c>
      <c r="B1787" t="s">
        <v>3086</v>
      </c>
      <c r="C1787">
        <v>2</v>
      </c>
    </row>
    <row r="1788" spans="1:3" x14ac:dyDescent="0.3">
      <c r="A1788">
        <v>311610</v>
      </c>
      <c r="B1788" t="s">
        <v>3085</v>
      </c>
      <c r="C1788">
        <v>300</v>
      </c>
    </row>
    <row r="1789" spans="1:3" x14ac:dyDescent="0.3">
      <c r="A1789">
        <v>311615</v>
      </c>
      <c r="B1789" t="s">
        <v>3084</v>
      </c>
      <c r="C1789">
        <v>186</v>
      </c>
    </row>
    <row r="1790" spans="1:3" x14ac:dyDescent="0.3">
      <c r="A1790">
        <v>311640</v>
      </c>
      <c r="B1790" t="s">
        <v>3081</v>
      </c>
      <c r="C1790">
        <v>6</v>
      </c>
    </row>
    <row r="1791" spans="1:3" x14ac:dyDescent="0.3">
      <c r="A1791">
        <v>311650</v>
      </c>
      <c r="B1791" t="s">
        <v>5638</v>
      </c>
      <c r="C1791">
        <v>6</v>
      </c>
    </row>
    <row r="1792" spans="1:3" x14ac:dyDescent="0.3">
      <c r="A1792">
        <v>311660</v>
      </c>
      <c r="B1792" t="s">
        <v>3079</v>
      </c>
      <c r="C1792">
        <v>28</v>
      </c>
    </row>
    <row r="1793" spans="1:3" x14ac:dyDescent="0.3">
      <c r="A1793">
        <v>311680</v>
      </c>
      <c r="B1793" t="s">
        <v>3077</v>
      </c>
      <c r="C1793">
        <v>5</v>
      </c>
    </row>
    <row r="1794" spans="1:3" x14ac:dyDescent="0.3">
      <c r="A1794">
        <v>311690</v>
      </c>
      <c r="B1794" t="s">
        <v>3076</v>
      </c>
      <c r="C1794">
        <v>29</v>
      </c>
    </row>
    <row r="1795" spans="1:3" x14ac:dyDescent="0.3">
      <c r="A1795">
        <v>311700</v>
      </c>
      <c r="B1795" t="s">
        <v>3075</v>
      </c>
      <c r="C1795">
        <v>3</v>
      </c>
    </row>
    <row r="1796" spans="1:3" x14ac:dyDescent="0.3">
      <c r="A1796">
        <v>311710</v>
      </c>
      <c r="B1796" t="s">
        <v>3074</v>
      </c>
      <c r="C1796">
        <v>6</v>
      </c>
    </row>
    <row r="1797" spans="1:3" x14ac:dyDescent="0.3">
      <c r="A1797">
        <v>311730</v>
      </c>
      <c r="B1797" t="s">
        <v>5639</v>
      </c>
      <c r="C1797">
        <v>42</v>
      </c>
    </row>
    <row r="1798" spans="1:3" x14ac:dyDescent="0.3">
      <c r="A1798">
        <v>311720</v>
      </c>
      <c r="B1798" t="s">
        <v>5640</v>
      </c>
      <c r="C1798">
        <v>1</v>
      </c>
    </row>
    <row r="1799" spans="1:3" x14ac:dyDescent="0.3">
      <c r="A1799">
        <v>311740</v>
      </c>
      <c r="B1799" t="s">
        <v>3071</v>
      </c>
      <c r="C1799">
        <v>3</v>
      </c>
    </row>
    <row r="1800" spans="1:3" x14ac:dyDescent="0.3">
      <c r="A1800">
        <v>311750</v>
      </c>
      <c r="B1800" t="s">
        <v>3070</v>
      </c>
      <c r="C1800">
        <v>17</v>
      </c>
    </row>
    <row r="1801" spans="1:3" x14ac:dyDescent="0.3">
      <c r="A1801">
        <v>311760</v>
      </c>
      <c r="B1801" t="s">
        <v>3069</v>
      </c>
      <c r="C1801">
        <v>30</v>
      </c>
    </row>
    <row r="1802" spans="1:3" x14ac:dyDescent="0.3">
      <c r="A1802">
        <v>311770</v>
      </c>
      <c r="B1802" t="s">
        <v>3068</v>
      </c>
      <c r="C1802">
        <v>1</v>
      </c>
    </row>
    <row r="1803" spans="1:3" x14ac:dyDescent="0.3">
      <c r="A1803">
        <v>311780</v>
      </c>
      <c r="B1803" t="s">
        <v>5641</v>
      </c>
      <c r="C1803">
        <v>67</v>
      </c>
    </row>
    <row r="1804" spans="1:3" x14ac:dyDescent="0.3">
      <c r="A1804">
        <v>311783</v>
      </c>
      <c r="B1804" t="s">
        <v>3066</v>
      </c>
      <c r="C1804">
        <v>4</v>
      </c>
    </row>
    <row r="1805" spans="1:3" x14ac:dyDescent="0.3">
      <c r="A1805">
        <v>311787</v>
      </c>
      <c r="B1805" t="s">
        <v>3065</v>
      </c>
      <c r="C1805">
        <v>15</v>
      </c>
    </row>
    <row r="1806" spans="1:3" x14ac:dyDescent="0.3">
      <c r="A1806">
        <v>311790</v>
      </c>
      <c r="B1806" t="s">
        <v>3064</v>
      </c>
      <c r="C1806">
        <v>11</v>
      </c>
    </row>
    <row r="1807" spans="1:3" x14ac:dyDescent="0.3">
      <c r="A1807">
        <v>311800</v>
      </c>
      <c r="B1807" t="s">
        <v>3063</v>
      </c>
      <c r="C1807">
        <v>27</v>
      </c>
    </row>
    <row r="1808" spans="1:3" x14ac:dyDescent="0.3">
      <c r="A1808">
        <v>311820</v>
      </c>
      <c r="B1808" t="s">
        <v>3061</v>
      </c>
      <c r="C1808">
        <v>33</v>
      </c>
    </row>
    <row r="1809" spans="1:3" x14ac:dyDescent="0.3">
      <c r="A1809">
        <v>311830</v>
      </c>
      <c r="B1809" t="s">
        <v>3060</v>
      </c>
      <c r="C1809">
        <v>65</v>
      </c>
    </row>
    <row r="1810" spans="1:3" x14ac:dyDescent="0.3">
      <c r="A1810">
        <v>311840</v>
      </c>
      <c r="B1810" t="s">
        <v>3059</v>
      </c>
      <c r="C1810">
        <v>211</v>
      </c>
    </row>
    <row r="1811" spans="1:3" x14ac:dyDescent="0.3">
      <c r="A1811">
        <v>311860</v>
      </c>
      <c r="B1811" t="s">
        <v>3057</v>
      </c>
      <c r="C1811">
        <v>1787</v>
      </c>
    </row>
    <row r="1812" spans="1:3" x14ac:dyDescent="0.3">
      <c r="A1812">
        <v>311880</v>
      </c>
      <c r="B1812" t="s">
        <v>3055</v>
      </c>
      <c r="C1812">
        <v>11</v>
      </c>
    </row>
    <row r="1813" spans="1:3" x14ac:dyDescent="0.3">
      <c r="A1813">
        <v>311890</v>
      </c>
      <c r="B1813" t="s">
        <v>3054</v>
      </c>
      <c r="C1813">
        <v>60</v>
      </c>
    </row>
    <row r="1814" spans="1:3" x14ac:dyDescent="0.3">
      <c r="A1814">
        <v>311900</v>
      </c>
      <c r="B1814" t="s">
        <v>3053</v>
      </c>
      <c r="C1814">
        <v>7</v>
      </c>
    </row>
    <row r="1815" spans="1:3" x14ac:dyDescent="0.3">
      <c r="A1815">
        <v>311910</v>
      </c>
      <c r="B1815" t="s">
        <v>3052</v>
      </c>
      <c r="C1815">
        <v>19</v>
      </c>
    </row>
    <row r="1816" spans="1:3" x14ac:dyDescent="0.3">
      <c r="A1816">
        <v>311920</v>
      </c>
      <c r="B1816" t="s">
        <v>3051</v>
      </c>
      <c r="C1816">
        <v>199</v>
      </c>
    </row>
    <row r="1817" spans="1:3" x14ac:dyDescent="0.3">
      <c r="A1817">
        <v>311930</v>
      </c>
      <c r="B1817" t="s">
        <v>3050</v>
      </c>
      <c r="C1817">
        <v>168</v>
      </c>
    </row>
    <row r="1818" spans="1:3" x14ac:dyDescent="0.3">
      <c r="A1818">
        <v>311940</v>
      </c>
      <c r="B1818" t="s">
        <v>3049</v>
      </c>
      <c r="C1818">
        <v>1013</v>
      </c>
    </row>
    <row r="1819" spans="1:3" x14ac:dyDescent="0.3">
      <c r="A1819">
        <v>311950</v>
      </c>
      <c r="B1819" t="s">
        <v>3048</v>
      </c>
      <c r="C1819">
        <v>65</v>
      </c>
    </row>
    <row r="1820" spans="1:3" x14ac:dyDescent="0.3">
      <c r="A1820">
        <v>311960</v>
      </c>
      <c r="B1820" t="s">
        <v>3047</v>
      </c>
      <c r="C1820">
        <v>2</v>
      </c>
    </row>
    <row r="1821" spans="1:3" x14ac:dyDescent="0.3">
      <c r="A1821">
        <v>311995</v>
      </c>
      <c r="B1821" t="s">
        <v>3043</v>
      </c>
      <c r="C1821">
        <v>17</v>
      </c>
    </row>
    <row r="1822" spans="1:3" x14ac:dyDescent="0.3">
      <c r="A1822">
        <v>312000</v>
      </c>
      <c r="B1822" t="s">
        <v>3042</v>
      </c>
      <c r="C1822">
        <v>27</v>
      </c>
    </row>
    <row r="1823" spans="1:3" x14ac:dyDescent="0.3">
      <c r="A1823">
        <v>312010</v>
      </c>
      <c r="B1823" t="s">
        <v>3041</v>
      </c>
      <c r="C1823">
        <v>87</v>
      </c>
    </row>
    <row r="1824" spans="1:3" x14ac:dyDescent="0.3">
      <c r="A1824">
        <v>312015</v>
      </c>
      <c r="B1824" t="s">
        <v>3040</v>
      </c>
      <c r="C1824">
        <v>88</v>
      </c>
    </row>
    <row r="1825" spans="1:3" x14ac:dyDescent="0.3">
      <c r="A1825">
        <v>312020</v>
      </c>
      <c r="B1825" t="s">
        <v>3039</v>
      </c>
      <c r="C1825">
        <v>50</v>
      </c>
    </row>
    <row r="1826" spans="1:3" x14ac:dyDescent="0.3">
      <c r="A1826">
        <v>312030</v>
      </c>
      <c r="B1826" t="s">
        <v>3038</v>
      </c>
      <c r="C1826">
        <v>3</v>
      </c>
    </row>
    <row r="1827" spans="1:3" x14ac:dyDescent="0.3">
      <c r="A1827">
        <v>312050</v>
      </c>
      <c r="B1827" t="s">
        <v>3036</v>
      </c>
      <c r="C1827">
        <v>4</v>
      </c>
    </row>
    <row r="1828" spans="1:3" x14ac:dyDescent="0.3">
      <c r="A1828">
        <v>312080</v>
      </c>
      <c r="B1828" t="s">
        <v>3033</v>
      </c>
      <c r="C1828">
        <v>8</v>
      </c>
    </row>
    <row r="1829" spans="1:3" x14ac:dyDescent="0.3">
      <c r="A1829">
        <v>312083</v>
      </c>
      <c r="B1829" t="s">
        <v>3032</v>
      </c>
      <c r="C1829">
        <v>5</v>
      </c>
    </row>
    <row r="1830" spans="1:3" x14ac:dyDescent="0.3">
      <c r="A1830">
        <v>312087</v>
      </c>
      <c r="B1830" t="s">
        <v>3031</v>
      </c>
      <c r="C1830">
        <v>3</v>
      </c>
    </row>
    <row r="1831" spans="1:3" x14ac:dyDescent="0.3">
      <c r="A1831">
        <v>312090</v>
      </c>
      <c r="B1831" t="s">
        <v>3030</v>
      </c>
      <c r="C1831">
        <v>56</v>
      </c>
    </row>
    <row r="1832" spans="1:3" x14ac:dyDescent="0.3">
      <c r="A1832">
        <v>312100</v>
      </c>
      <c r="B1832" t="s">
        <v>3029</v>
      </c>
      <c r="C1832">
        <v>12</v>
      </c>
    </row>
    <row r="1833" spans="1:3" x14ac:dyDescent="0.3">
      <c r="A1833">
        <v>312110</v>
      </c>
      <c r="B1833" t="s">
        <v>3028</v>
      </c>
      <c r="C1833">
        <v>2</v>
      </c>
    </row>
    <row r="1834" spans="1:3" x14ac:dyDescent="0.3">
      <c r="A1834">
        <v>312120</v>
      </c>
      <c r="B1834" t="s">
        <v>3027</v>
      </c>
      <c r="C1834">
        <v>9</v>
      </c>
    </row>
    <row r="1835" spans="1:3" x14ac:dyDescent="0.3">
      <c r="A1835">
        <v>312125</v>
      </c>
      <c r="B1835" t="s">
        <v>3026</v>
      </c>
      <c r="C1835">
        <v>105</v>
      </c>
    </row>
    <row r="1836" spans="1:3" x14ac:dyDescent="0.3">
      <c r="A1836">
        <v>312130</v>
      </c>
      <c r="B1836" t="s">
        <v>3025</v>
      </c>
      <c r="C1836">
        <v>3</v>
      </c>
    </row>
    <row r="1837" spans="1:3" x14ac:dyDescent="0.3">
      <c r="A1837">
        <v>312140</v>
      </c>
      <c r="B1837" t="s">
        <v>3024</v>
      </c>
      <c r="C1837">
        <v>2</v>
      </c>
    </row>
    <row r="1838" spans="1:3" x14ac:dyDescent="0.3">
      <c r="A1838">
        <v>312160</v>
      </c>
      <c r="B1838" t="s">
        <v>3022</v>
      </c>
      <c r="C1838">
        <v>583</v>
      </c>
    </row>
    <row r="1839" spans="1:3" x14ac:dyDescent="0.3">
      <c r="A1839">
        <v>312180</v>
      </c>
      <c r="B1839" t="s">
        <v>3020</v>
      </c>
      <c r="C1839">
        <v>302</v>
      </c>
    </row>
    <row r="1840" spans="1:3" x14ac:dyDescent="0.3">
      <c r="A1840">
        <v>312190</v>
      </c>
      <c r="B1840" t="s">
        <v>3019</v>
      </c>
      <c r="C1840">
        <v>2</v>
      </c>
    </row>
    <row r="1841" spans="1:3" x14ac:dyDescent="0.3">
      <c r="A1841">
        <v>312200</v>
      </c>
      <c r="B1841" t="s">
        <v>3018</v>
      </c>
      <c r="C1841">
        <v>1</v>
      </c>
    </row>
    <row r="1842" spans="1:3" x14ac:dyDescent="0.3">
      <c r="A1842">
        <v>312210</v>
      </c>
      <c r="B1842" t="s">
        <v>5642</v>
      </c>
      <c r="C1842">
        <v>36</v>
      </c>
    </row>
    <row r="1843" spans="1:3" x14ac:dyDescent="0.3">
      <c r="A1843">
        <v>312220</v>
      </c>
      <c r="B1843" t="s">
        <v>3016</v>
      </c>
      <c r="C1843">
        <v>64</v>
      </c>
    </row>
    <row r="1844" spans="1:3" x14ac:dyDescent="0.3">
      <c r="A1844">
        <v>312230</v>
      </c>
      <c r="B1844" t="s">
        <v>3015</v>
      </c>
      <c r="C1844">
        <v>705</v>
      </c>
    </row>
    <row r="1845" spans="1:3" x14ac:dyDescent="0.3">
      <c r="A1845">
        <v>312235</v>
      </c>
      <c r="B1845" t="s">
        <v>3014</v>
      </c>
      <c r="C1845">
        <v>20</v>
      </c>
    </row>
    <row r="1846" spans="1:3" x14ac:dyDescent="0.3">
      <c r="A1846">
        <v>312240</v>
      </c>
      <c r="B1846" t="s">
        <v>3013</v>
      </c>
      <c r="C1846">
        <v>4</v>
      </c>
    </row>
    <row r="1847" spans="1:3" x14ac:dyDescent="0.3">
      <c r="A1847">
        <v>312245</v>
      </c>
      <c r="B1847" t="s">
        <v>3012</v>
      </c>
      <c r="C1847">
        <v>6</v>
      </c>
    </row>
    <row r="1848" spans="1:3" x14ac:dyDescent="0.3">
      <c r="A1848">
        <v>312247</v>
      </c>
      <c r="B1848" t="s">
        <v>3011</v>
      </c>
      <c r="C1848">
        <v>82</v>
      </c>
    </row>
    <row r="1849" spans="1:3" x14ac:dyDescent="0.3">
      <c r="A1849">
        <v>312250</v>
      </c>
      <c r="B1849" t="s">
        <v>3010</v>
      </c>
      <c r="C1849">
        <v>5</v>
      </c>
    </row>
    <row r="1850" spans="1:3" x14ac:dyDescent="0.3">
      <c r="A1850">
        <v>312270</v>
      </c>
      <c r="B1850" t="s">
        <v>3008</v>
      </c>
      <c r="C1850">
        <v>2</v>
      </c>
    </row>
    <row r="1851" spans="1:3" x14ac:dyDescent="0.3">
      <c r="A1851">
        <v>312280</v>
      </c>
      <c r="B1851" t="s">
        <v>3007</v>
      </c>
      <c r="C1851">
        <v>1</v>
      </c>
    </row>
    <row r="1852" spans="1:3" x14ac:dyDescent="0.3">
      <c r="A1852">
        <v>312290</v>
      </c>
      <c r="B1852" t="s">
        <v>3006</v>
      </c>
      <c r="C1852">
        <v>52</v>
      </c>
    </row>
    <row r="1853" spans="1:3" x14ac:dyDescent="0.3">
      <c r="A1853">
        <v>312300</v>
      </c>
      <c r="B1853" t="s">
        <v>3005</v>
      </c>
      <c r="C1853">
        <v>14</v>
      </c>
    </row>
    <row r="1854" spans="1:3" x14ac:dyDescent="0.3">
      <c r="A1854">
        <v>312310</v>
      </c>
      <c r="B1854" t="s">
        <v>3004</v>
      </c>
      <c r="C1854">
        <v>13</v>
      </c>
    </row>
    <row r="1855" spans="1:3" x14ac:dyDescent="0.3">
      <c r="A1855">
        <v>312320</v>
      </c>
      <c r="B1855" t="s">
        <v>3003</v>
      </c>
      <c r="C1855">
        <v>25</v>
      </c>
    </row>
    <row r="1856" spans="1:3" x14ac:dyDescent="0.3">
      <c r="A1856">
        <v>312340</v>
      </c>
      <c r="B1856" t="s">
        <v>3001</v>
      </c>
      <c r="C1856">
        <v>1</v>
      </c>
    </row>
    <row r="1857" spans="1:3" x14ac:dyDescent="0.3">
      <c r="A1857">
        <v>312350</v>
      </c>
      <c r="B1857" t="s">
        <v>3000</v>
      </c>
      <c r="C1857">
        <v>1</v>
      </c>
    </row>
    <row r="1858" spans="1:3" x14ac:dyDescent="0.3">
      <c r="A1858">
        <v>312352</v>
      </c>
      <c r="B1858" t="s">
        <v>2999</v>
      </c>
      <c r="C1858">
        <v>2</v>
      </c>
    </row>
    <row r="1859" spans="1:3" x14ac:dyDescent="0.3">
      <c r="A1859">
        <v>312360</v>
      </c>
      <c r="B1859" t="s">
        <v>2998</v>
      </c>
      <c r="C1859">
        <v>9</v>
      </c>
    </row>
    <row r="1860" spans="1:3" x14ac:dyDescent="0.3">
      <c r="A1860">
        <v>312370</v>
      </c>
      <c r="B1860" t="s">
        <v>2997</v>
      </c>
      <c r="C1860">
        <v>15</v>
      </c>
    </row>
    <row r="1861" spans="1:3" x14ac:dyDescent="0.3">
      <c r="A1861">
        <v>312380</v>
      </c>
      <c r="B1861" t="s">
        <v>2996</v>
      </c>
      <c r="C1861">
        <v>7</v>
      </c>
    </row>
    <row r="1862" spans="1:3" x14ac:dyDescent="0.3">
      <c r="A1862">
        <v>312385</v>
      </c>
      <c r="B1862" t="s">
        <v>2995</v>
      </c>
      <c r="C1862">
        <v>18</v>
      </c>
    </row>
    <row r="1863" spans="1:3" x14ac:dyDescent="0.3">
      <c r="A1863">
        <v>312390</v>
      </c>
      <c r="B1863" t="s">
        <v>2994</v>
      </c>
      <c r="C1863">
        <v>4</v>
      </c>
    </row>
    <row r="1864" spans="1:3" x14ac:dyDescent="0.3">
      <c r="A1864">
        <v>312400</v>
      </c>
      <c r="B1864" t="s">
        <v>2993</v>
      </c>
      <c r="C1864">
        <v>1</v>
      </c>
    </row>
    <row r="1865" spans="1:3" x14ac:dyDescent="0.3">
      <c r="A1865">
        <v>312410</v>
      </c>
      <c r="B1865" t="s">
        <v>2992</v>
      </c>
      <c r="C1865">
        <v>58</v>
      </c>
    </row>
    <row r="1866" spans="1:3" x14ac:dyDescent="0.3">
      <c r="A1866">
        <v>312420</v>
      </c>
      <c r="B1866" t="s">
        <v>2991</v>
      </c>
      <c r="C1866">
        <v>2</v>
      </c>
    </row>
    <row r="1867" spans="1:3" x14ac:dyDescent="0.3">
      <c r="A1867">
        <v>312430</v>
      </c>
      <c r="B1867" t="s">
        <v>2990</v>
      </c>
      <c r="C1867">
        <v>88</v>
      </c>
    </row>
    <row r="1868" spans="1:3" x14ac:dyDescent="0.3">
      <c r="A1868">
        <v>312470</v>
      </c>
      <c r="B1868" t="s">
        <v>2986</v>
      </c>
      <c r="C1868">
        <v>6</v>
      </c>
    </row>
    <row r="1869" spans="1:3" x14ac:dyDescent="0.3">
      <c r="A1869">
        <v>312480</v>
      </c>
      <c r="B1869" t="s">
        <v>2985</v>
      </c>
      <c r="C1869">
        <v>7</v>
      </c>
    </row>
    <row r="1870" spans="1:3" x14ac:dyDescent="0.3">
      <c r="A1870">
        <v>312490</v>
      </c>
      <c r="B1870" t="s">
        <v>2984</v>
      </c>
      <c r="C1870">
        <v>6</v>
      </c>
    </row>
    <row r="1871" spans="1:3" x14ac:dyDescent="0.3">
      <c r="A1871">
        <v>312500</v>
      </c>
      <c r="B1871" t="s">
        <v>2983</v>
      </c>
      <c r="C1871">
        <v>1</v>
      </c>
    </row>
    <row r="1872" spans="1:3" x14ac:dyDescent="0.3">
      <c r="A1872">
        <v>312510</v>
      </c>
      <c r="B1872" t="s">
        <v>2982</v>
      </c>
      <c r="C1872">
        <v>2</v>
      </c>
    </row>
    <row r="1873" spans="1:3" x14ac:dyDescent="0.3">
      <c r="A1873">
        <v>312520</v>
      </c>
      <c r="B1873" t="s">
        <v>2981</v>
      </c>
      <c r="C1873">
        <v>13</v>
      </c>
    </row>
    <row r="1874" spans="1:3" x14ac:dyDescent="0.3">
      <c r="A1874">
        <v>312540</v>
      </c>
      <c r="B1874" t="s">
        <v>5504</v>
      </c>
      <c r="C1874">
        <v>3</v>
      </c>
    </row>
    <row r="1875" spans="1:3" x14ac:dyDescent="0.3">
      <c r="A1875">
        <v>312560</v>
      </c>
      <c r="B1875" t="s">
        <v>2977</v>
      </c>
      <c r="C1875">
        <v>130</v>
      </c>
    </row>
    <row r="1876" spans="1:3" x14ac:dyDescent="0.3">
      <c r="A1876">
        <v>312570</v>
      </c>
      <c r="B1876" t="s">
        <v>2976</v>
      </c>
      <c r="C1876">
        <v>148</v>
      </c>
    </row>
    <row r="1877" spans="1:3" x14ac:dyDescent="0.3">
      <c r="A1877">
        <v>312590</v>
      </c>
      <c r="B1877" t="s">
        <v>2974</v>
      </c>
      <c r="C1877">
        <v>4</v>
      </c>
    </row>
    <row r="1878" spans="1:3" x14ac:dyDescent="0.3">
      <c r="A1878">
        <v>312600</v>
      </c>
      <c r="B1878" t="s">
        <v>2972</v>
      </c>
      <c r="C1878">
        <v>34</v>
      </c>
    </row>
    <row r="1879" spans="1:3" x14ac:dyDescent="0.3">
      <c r="A1879">
        <v>312610</v>
      </c>
      <c r="B1879" t="s">
        <v>2971</v>
      </c>
      <c r="C1879">
        <v>595</v>
      </c>
    </row>
    <row r="1880" spans="1:3" x14ac:dyDescent="0.3">
      <c r="A1880">
        <v>312620</v>
      </c>
      <c r="B1880" t="s">
        <v>160</v>
      </c>
      <c r="C1880">
        <v>4</v>
      </c>
    </row>
    <row r="1881" spans="1:3" x14ac:dyDescent="0.3">
      <c r="A1881">
        <v>312630</v>
      </c>
      <c r="B1881" t="s">
        <v>2970</v>
      </c>
      <c r="C1881">
        <v>2</v>
      </c>
    </row>
    <row r="1882" spans="1:3" x14ac:dyDescent="0.3">
      <c r="A1882">
        <v>312640</v>
      </c>
      <c r="B1882" t="s">
        <v>2969</v>
      </c>
      <c r="C1882">
        <v>15</v>
      </c>
    </row>
    <row r="1883" spans="1:3" x14ac:dyDescent="0.3">
      <c r="A1883">
        <v>312650</v>
      </c>
      <c r="B1883" t="s">
        <v>2968</v>
      </c>
      <c r="C1883">
        <v>100</v>
      </c>
    </row>
    <row r="1884" spans="1:3" x14ac:dyDescent="0.3">
      <c r="A1884">
        <v>312660</v>
      </c>
      <c r="B1884" t="s">
        <v>2967</v>
      </c>
      <c r="C1884">
        <v>3</v>
      </c>
    </row>
    <row r="1885" spans="1:3" x14ac:dyDescent="0.3">
      <c r="A1885">
        <v>312670</v>
      </c>
      <c r="B1885" t="s">
        <v>5505</v>
      </c>
      <c r="C1885">
        <v>27</v>
      </c>
    </row>
    <row r="1886" spans="1:3" x14ac:dyDescent="0.3">
      <c r="A1886">
        <v>312675</v>
      </c>
      <c r="B1886" t="s">
        <v>2965</v>
      </c>
      <c r="C1886">
        <v>35</v>
      </c>
    </row>
    <row r="1887" spans="1:3" x14ac:dyDescent="0.3">
      <c r="A1887">
        <v>312680</v>
      </c>
      <c r="B1887" t="s">
        <v>2964</v>
      </c>
      <c r="C1887">
        <v>126</v>
      </c>
    </row>
    <row r="1888" spans="1:3" x14ac:dyDescent="0.3">
      <c r="A1888">
        <v>312700</v>
      </c>
      <c r="B1888" t="s">
        <v>2961</v>
      </c>
      <c r="C1888">
        <v>69</v>
      </c>
    </row>
    <row r="1889" spans="1:3" x14ac:dyDescent="0.3">
      <c r="A1889">
        <v>312705</v>
      </c>
      <c r="B1889" t="s">
        <v>5506</v>
      </c>
      <c r="C1889">
        <v>12</v>
      </c>
    </row>
    <row r="1890" spans="1:3" x14ac:dyDescent="0.3">
      <c r="A1890">
        <v>312707</v>
      </c>
      <c r="B1890" t="s">
        <v>2959</v>
      </c>
      <c r="C1890">
        <v>5</v>
      </c>
    </row>
    <row r="1891" spans="1:3" x14ac:dyDescent="0.3">
      <c r="A1891">
        <v>312710</v>
      </c>
      <c r="B1891" t="s">
        <v>2958</v>
      </c>
      <c r="C1891">
        <v>611</v>
      </c>
    </row>
    <row r="1892" spans="1:3" x14ac:dyDescent="0.3">
      <c r="A1892">
        <v>312720</v>
      </c>
      <c r="B1892" t="s">
        <v>2957</v>
      </c>
      <c r="C1892">
        <v>34</v>
      </c>
    </row>
    <row r="1893" spans="1:3" x14ac:dyDescent="0.3">
      <c r="A1893">
        <v>312730</v>
      </c>
      <c r="B1893" t="s">
        <v>2956</v>
      </c>
      <c r="C1893">
        <v>42</v>
      </c>
    </row>
    <row r="1894" spans="1:3" x14ac:dyDescent="0.3">
      <c r="A1894">
        <v>312733</v>
      </c>
      <c r="B1894" t="s">
        <v>2955</v>
      </c>
      <c r="C1894">
        <v>4</v>
      </c>
    </row>
    <row r="1895" spans="1:3" x14ac:dyDescent="0.3">
      <c r="A1895">
        <v>312735</v>
      </c>
      <c r="B1895" t="s">
        <v>2954</v>
      </c>
      <c r="C1895">
        <v>9</v>
      </c>
    </row>
    <row r="1896" spans="1:3" x14ac:dyDescent="0.3">
      <c r="A1896">
        <v>312737</v>
      </c>
      <c r="B1896" t="s">
        <v>2953</v>
      </c>
      <c r="C1896">
        <v>1</v>
      </c>
    </row>
    <row r="1897" spans="1:3" x14ac:dyDescent="0.3">
      <c r="A1897">
        <v>312740</v>
      </c>
      <c r="B1897" t="s">
        <v>2951</v>
      </c>
      <c r="C1897">
        <v>1</v>
      </c>
    </row>
    <row r="1898" spans="1:3" x14ac:dyDescent="0.3">
      <c r="A1898">
        <v>312750</v>
      </c>
      <c r="B1898" t="s">
        <v>2950</v>
      </c>
      <c r="C1898">
        <v>2</v>
      </c>
    </row>
    <row r="1899" spans="1:3" x14ac:dyDescent="0.3">
      <c r="A1899">
        <v>312760</v>
      </c>
      <c r="B1899" t="s">
        <v>2949</v>
      </c>
      <c r="C1899">
        <v>16</v>
      </c>
    </row>
    <row r="1900" spans="1:3" x14ac:dyDescent="0.3">
      <c r="A1900">
        <v>312770</v>
      </c>
      <c r="B1900" t="s">
        <v>2948</v>
      </c>
      <c r="C1900">
        <v>1626</v>
      </c>
    </row>
    <row r="1901" spans="1:3" x14ac:dyDescent="0.3">
      <c r="A1901">
        <v>312790</v>
      </c>
      <c r="B1901" t="s">
        <v>2946</v>
      </c>
      <c r="C1901">
        <v>11</v>
      </c>
    </row>
    <row r="1902" spans="1:3" x14ac:dyDescent="0.3">
      <c r="A1902">
        <v>312800</v>
      </c>
      <c r="B1902" t="s">
        <v>2945</v>
      </c>
      <c r="C1902">
        <v>28</v>
      </c>
    </row>
    <row r="1903" spans="1:3" x14ac:dyDescent="0.3">
      <c r="A1903">
        <v>312810</v>
      </c>
      <c r="B1903" t="s">
        <v>2944</v>
      </c>
      <c r="C1903">
        <v>8</v>
      </c>
    </row>
    <row r="1904" spans="1:3" x14ac:dyDescent="0.3">
      <c r="A1904">
        <v>312825</v>
      </c>
      <c r="B1904" t="s">
        <v>2943</v>
      </c>
      <c r="C1904">
        <v>5</v>
      </c>
    </row>
    <row r="1905" spans="1:3" x14ac:dyDescent="0.3">
      <c r="A1905">
        <v>312830</v>
      </c>
      <c r="B1905" t="s">
        <v>2942</v>
      </c>
      <c r="C1905">
        <v>136</v>
      </c>
    </row>
    <row r="1906" spans="1:3" x14ac:dyDescent="0.3">
      <c r="A1906">
        <v>312840</v>
      </c>
      <c r="B1906" t="s">
        <v>2941</v>
      </c>
      <c r="C1906">
        <v>25</v>
      </c>
    </row>
    <row r="1907" spans="1:3" x14ac:dyDescent="0.3">
      <c r="A1907">
        <v>312860</v>
      </c>
      <c r="B1907" t="s">
        <v>5643</v>
      </c>
      <c r="C1907">
        <v>10</v>
      </c>
    </row>
    <row r="1908" spans="1:3" x14ac:dyDescent="0.3">
      <c r="A1908">
        <v>312870</v>
      </c>
      <c r="B1908" t="s">
        <v>2938</v>
      </c>
      <c r="C1908">
        <v>348</v>
      </c>
    </row>
    <row r="1909" spans="1:3" x14ac:dyDescent="0.3">
      <c r="A1909">
        <v>312880</v>
      </c>
      <c r="B1909" t="s">
        <v>2937</v>
      </c>
      <c r="C1909">
        <v>17</v>
      </c>
    </row>
    <row r="1910" spans="1:3" x14ac:dyDescent="0.3">
      <c r="A1910">
        <v>312890</v>
      </c>
      <c r="B1910" t="s">
        <v>2936</v>
      </c>
      <c r="C1910">
        <v>1</v>
      </c>
    </row>
    <row r="1911" spans="1:3" x14ac:dyDescent="0.3">
      <c r="A1911">
        <v>312900</v>
      </c>
      <c r="B1911" t="s">
        <v>2935</v>
      </c>
      <c r="C1911">
        <v>8</v>
      </c>
    </row>
    <row r="1912" spans="1:3" x14ac:dyDescent="0.3">
      <c r="A1912">
        <v>312910</v>
      </c>
      <c r="B1912" t="s">
        <v>2934</v>
      </c>
      <c r="C1912">
        <v>37</v>
      </c>
    </row>
    <row r="1913" spans="1:3" x14ac:dyDescent="0.3">
      <c r="A1913">
        <v>312920</v>
      </c>
      <c r="B1913" t="s">
        <v>2933</v>
      </c>
      <c r="C1913">
        <v>1</v>
      </c>
    </row>
    <row r="1914" spans="1:3" x14ac:dyDescent="0.3">
      <c r="A1914">
        <v>312930</v>
      </c>
      <c r="B1914" t="s">
        <v>2932</v>
      </c>
      <c r="C1914">
        <v>1</v>
      </c>
    </row>
    <row r="1915" spans="1:3" x14ac:dyDescent="0.3">
      <c r="A1915">
        <v>312940</v>
      </c>
      <c r="B1915" t="s">
        <v>2931</v>
      </c>
      <c r="C1915">
        <v>1</v>
      </c>
    </row>
    <row r="1916" spans="1:3" x14ac:dyDescent="0.3">
      <c r="A1916">
        <v>312950</v>
      </c>
      <c r="B1916" t="s">
        <v>2930</v>
      </c>
      <c r="C1916">
        <v>32</v>
      </c>
    </row>
    <row r="1917" spans="1:3" x14ac:dyDescent="0.3">
      <c r="A1917">
        <v>312960</v>
      </c>
      <c r="B1917" t="s">
        <v>2929</v>
      </c>
      <c r="C1917">
        <v>17</v>
      </c>
    </row>
    <row r="1918" spans="1:3" x14ac:dyDescent="0.3">
      <c r="A1918">
        <v>312970</v>
      </c>
      <c r="B1918" t="s">
        <v>2927</v>
      </c>
      <c r="C1918">
        <v>3</v>
      </c>
    </row>
    <row r="1919" spans="1:3" x14ac:dyDescent="0.3">
      <c r="A1919">
        <v>312980</v>
      </c>
      <c r="B1919" t="s">
        <v>2926</v>
      </c>
      <c r="C1919">
        <v>263</v>
      </c>
    </row>
    <row r="1920" spans="1:3" x14ac:dyDescent="0.3">
      <c r="A1920">
        <v>312990</v>
      </c>
      <c r="B1920" t="s">
        <v>2925</v>
      </c>
      <c r="C1920">
        <v>5</v>
      </c>
    </row>
    <row r="1921" spans="1:3" x14ac:dyDescent="0.3">
      <c r="A1921">
        <v>313005</v>
      </c>
      <c r="B1921" t="s">
        <v>2923</v>
      </c>
      <c r="C1921">
        <v>61</v>
      </c>
    </row>
    <row r="1922" spans="1:3" x14ac:dyDescent="0.3">
      <c r="A1922">
        <v>313010</v>
      </c>
      <c r="B1922" t="s">
        <v>2922</v>
      </c>
      <c r="C1922">
        <v>90</v>
      </c>
    </row>
    <row r="1923" spans="1:3" x14ac:dyDescent="0.3">
      <c r="A1923">
        <v>313020</v>
      </c>
      <c r="B1923" t="s">
        <v>2921</v>
      </c>
      <c r="C1923">
        <v>223</v>
      </c>
    </row>
    <row r="1924" spans="1:3" x14ac:dyDescent="0.3">
      <c r="A1924">
        <v>313030</v>
      </c>
      <c r="B1924" t="s">
        <v>2920</v>
      </c>
      <c r="C1924">
        <v>12</v>
      </c>
    </row>
    <row r="1925" spans="1:3" x14ac:dyDescent="0.3">
      <c r="A1925">
        <v>313050</v>
      </c>
      <c r="B1925" t="s">
        <v>2918</v>
      </c>
      <c r="C1925">
        <v>173</v>
      </c>
    </row>
    <row r="1926" spans="1:3" x14ac:dyDescent="0.3">
      <c r="A1926">
        <v>313055</v>
      </c>
      <c r="B1926" t="s">
        <v>2917</v>
      </c>
      <c r="C1926">
        <v>5</v>
      </c>
    </row>
    <row r="1927" spans="1:3" x14ac:dyDescent="0.3">
      <c r="A1927">
        <v>313070</v>
      </c>
      <c r="B1927" t="s">
        <v>1494</v>
      </c>
      <c r="C1927">
        <v>36</v>
      </c>
    </row>
    <row r="1928" spans="1:3" x14ac:dyDescent="0.3">
      <c r="A1928">
        <v>313090</v>
      </c>
      <c r="B1928" t="s">
        <v>2913</v>
      </c>
      <c r="C1928">
        <v>38</v>
      </c>
    </row>
    <row r="1929" spans="1:3" x14ac:dyDescent="0.3">
      <c r="A1929">
        <v>313100</v>
      </c>
      <c r="B1929" t="s">
        <v>2912</v>
      </c>
      <c r="C1929">
        <v>165</v>
      </c>
    </row>
    <row r="1930" spans="1:3" x14ac:dyDescent="0.3">
      <c r="A1930">
        <v>313110</v>
      </c>
      <c r="B1930" t="s">
        <v>2911</v>
      </c>
      <c r="C1930">
        <v>1</v>
      </c>
    </row>
    <row r="1931" spans="1:3" x14ac:dyDescent="0.3">
      <c r="A1931">
        <v>313115</v>
      </c>
      <c r="B1931" t="s">
        <v>2910</v>
      </c>
      <c r="C1931">
        <v>36</v>
      </c>
    </row>
    <row r="1932" spans="1:3" x14ac:dyDescent="0.3">
      <c r="A1932">
        <v>313120</v>
      </c>
      <c r="B1932" t="s">
        <v>2909</v>
      </c>
      <c r="C1932">
        <v>492</v>
      </c>
    </row>
    <row r="1933" spans="1:3" x14ac:dyDescent="0.3">
      <c r="A1933">
        <v>313130</v>
      </c>
      <c r="B1933" t="s">
        <v>2908</v>
      </c>
      <c r="C1933">
        <v>1639</v>
      </c>
    </row>
    <row r="1934" spans="1:3" x14ac:dyDescent="0.3">
      <c r="A1934">
        <v>313140</v>
      </c>
      <c r="B1934" t="s">
        <v>2907</v>
      </c>
      <c r="C1934">
        <v>205</v>
      </c>
    </row>
    <row r="1935" spans="1:3" x14ac:dyDescent="0.3">
      <c r="A1935">
        <v>313160</v>
      </c>
      <c r="B1935" t="s">
        <v>2905</v>
      </c>
      <c r="C1935">
        <v>21</v>
      </c>
    </row>
    <row r="1936" spans="1:3" x14ac:dyDescent="0.3">
      <c r="A1936">
        <v>313170</v>
      </c>
      <c r="B1936" t="s">
        <v>2904</v>
      </c>
      <c r="C1936">
        <v>601</v>
      </c>
    </row>
    <row r="1937" spans="1:3" x14ac:dyDescent="0.3">
      <c r="A1937">
        <v>313180</v>
      </c>
      <c r="B1937" t="s">
        <v>2903</v>
      </c>
      <c r="C1937">
        <v>231</v>
      </c>
    </row>
    <row r="1938" spans="1:3" x14ac:dyDescent="0.3">
      <c r="A1938">
        <v>313190</v>
      </c>
      <c r="B1938" t="s">
        <v>2902</v>
      </c>
      <c r="C1938">
        <v>4</v>
      </c>
    </row>
    <row r="1939" spans="1:3" x14ac:dyDescent="0.3">
      <c r="A1939">
        <v>313210</v>
      </c>
      <c r="B1939" t="s">
        <v>2900</v>
      </c>
      <c r="C1939">
        <v>1</v>
      </c>
    </row>
    <row r="1940" spans="1:3" x14ac:dyDescent="0.3">
      <c r="A1940">
        <v>313220</v>
      </c>
      <c r="B1940" t="s">
        <v>2899</v>
      </c>
      <c r="C1940">
        <v>3</v>
      </c>
    </row>
    <row r="1941" spans="1:3" x14ac:dyDescent="0.3">
      <c r="A1941">
        <v>313230</v>
      </c>
      <c r="B1941" t="s">
        <v>2898</v>
      </c>
      <c r="C1941">
        <v>89</v>
      </c>
    </row>
    <row r="1942" spans="1:3" x14ac:dyDescent="0.3">
      <c r="A1942">
        <v>313240</v>
      </c>
      <c r="B1942" t="s">
        <v>2897</v>
      </c>
      <c r="C1942">
        <v>1006</v>
      </c>
    </row>
    <row r="1943" spans="1:3" x14ac:dyDescent="0.3">
      <c r="A1943">
        <v>313250</v>
      </c>
      <c r="B1943" t="s">
        <v>2896</v>
      </c>
      <c r="C1943">
        <v>21</v>
      </c>
    </row>
    <row r="1944" spans="1:3" x14ac:dyDescent="0.3">
      <c r="A1944">
        <v>313260</v>
      </c>
      <c r="B1944" t="s">
        <v>2895</v>
      </c>
      <c r="C1944">
        <v>7</v>
      </c>
    </row>
    <row r="1945" spans="1:3" x14ac:dyDescent="0.3">
      <c r="A1945">
        <v>313270</v>
      </c>
      <c r="B1945" t="s">
        <v>2894</v>
      </c>
      <c r="C1945">
        <v>595</v>
      </c>
    </row>
    <row r="1946" spans="1:3" x14ac:dyDescent="0.3">
      <c r="A1946">
        <v>313290</v>
      </c>
      <c r="B1946" t="s">
        <v>2892</v>
      </c>
      <c r="C1946">
        <v>6</v>
      </c>
    </row>
    <row r="1947" spans="1:3" x14ac:dyDescent="0.3">
      <c r="A1947">
        <v>313300</v>
      </c>
      <c r="B1947" t="s">
        <v>2891</v>
      </c>
      <c r="C1947">
        <v>98</v>
      </c>
    </row>
    <row r="1948" spans="1:3" x14ac:dyDescent="0.3">
      <c r="A1948">
        <v>313310</v>
      </c>
      <c r="B1948" t="s">
        <v>2890</v>
      </c>
      <c r="C1948">
        <v>13</v>
      </c>
    </row>
    <row r="1949" spans="1:3" x14ac:dyDescent="0.3">
      <c r="A1949">
        <v>313320</v>
      </c>
      <c r="B1949" t="s">
        <v>2889</v>
      </c>
      <c r="C1949">
        <v>109</v>
      </c>
    </row>
    <row r="1950" spans="1:3" x14ac:dyDescent="0.3">
      <c r="A1950">
        <v>313330</v>
      </c>
      <c r="B1950" t="s">
        <v>2888</v>
      </c>
      <c r="C1950">
        <v>770</v>
      </c>
    </row>
    <row r="1951" spans="1:3" x14ac:dyDescent="0.3">
      <c r="A1951">
        <v>313340</v>
      </c>
      <c r="B1951" t="s">
        <v>2887</v>
      </c>
      <c r="C1951">
        <v>245</v>
      </c>
    </row>
    <row r="1952" spans="1:3" x14ac:dyDescent="0.3">
      <c r="A1952">
        <v>313350</v>
      </c>
      <c r="B1952" t="s">
        <v>2886</v>
      </c>
      <c r="C1952">
        <v>43</v>
      </c>
    </row>
    <row r="1953" spans="1:3" x14ac:dyDescent="0.3">
      <c r="A1953">
        <v>313360</v>
      </c>
      <c r="B1953" t="s">
        <v>2007</v>
      </c>
      <c r="C1953">
        <v>1</v>
      </c>
    </row>
    <row r="1954" spans="1:3" x14ac:dyDescent="0.3">
      <c r="A1954">
        <v>313370</v>
      </c>
      <c r="B1954" t="s">
        <v>2885</v>
      </c>
      <c r="C1954">
        <v>24</v>
      </c>
    </row>
    <row r="1955" spans="1:3" x14ac:dyDescent="0.3">
      <c r="A1955">
        <v>313375</v>
      </c>
      <c r="B1955" t="s">
        <v>2884</v>
      </c>
      <c r="C1955">
        <v>51</v>
      </c>
    </row>
    <row r="1956" spans="1:3" x14ac:dyDescent="0.3">
      <c r="A1956">
        <v>313380</v>
      </c>
      <c r="B1956" t="s">
        <v>2883</v>
      </c>
      <c r="C1956">
        <v>185</v>
      </c>
    </row>
    <row r="1957" spans="1:3" x14ac:dyDescent="0.3">
      <c r="A1957">
        <v>313400</v>
      </c>
      <c r="B1957" t="s">
        <v>2881</v>
      </c>
      <c r="C1957">
        <v>141</v>
      </c>
    </row>
    <row r="1958" spans="1:3" x14ac:dyDescent="0.3">
      <c r="A1958">
        <v>313410</v>
      </c>
      <c r="B1958" t="s">
        <v>2880</v>
      </c>
      <c r="C1958">
        <v>124</v>
      </c>
    </row>
    <row r="1959" spans="1:3" x14ac:dyDescent="0.3">
      <c r="A1959">
        <v>313420</v>
      </c>
      <c r="B1959" t="s">
        <v>2879</v>
      </c>
      <c r="C1959">
        <v>1236</v>
      </c>
    </row>
    <row r="1960" spans="1:3" x14ac:dyDescent="0.3">
      <c r="A1960">
        <v>313440</v>
      </c>
      <c r="B1960" t="s">
        <v>2877</v>
      </c>
      <c r="C1960">
        <v>588</v>
      </c>
    </row>
    <row r="1961" spans="1:3" x14ac:dyDescent="0.3">
      <c r="A1961">
        <v>313460</v>
      </c>
      <c r="B1961" t="s">
        <v>2875</v>
      </c>
      <c r="C1961">
        <v>41</v>
      </c>
    </row>
    <row r="1962" spans="1:3" x14ac:dyDescent="0.3">
      <c r="A1962">
        <v>313470</v>
      </c>
      <c r="B1962" t="s">
        <v>2874</v>
      </c>
      <c r="C1962">
        <v>13</v>
      </c>
    </row>
    <row r="1963" spans="1:3" x14ac:dyDescent="0.3">
      <c r="A1963">
        <v>313480</v>
      </c>
      <c r="B1963" t="s">
        <v>2873</v>
      </c>
      <c r="C1963">
        <v>1</v>
      </c>
    </row>
    <row r="1964" spans="1:3" x14ac:dyDescent="0.3">
      <c r="A1964">
        <v>313490</v>
      </c>
      <c r="B1964" t="s">
        <v>745</v>
      </c>
      <c r="C1964">
        <v>3</v>
      </c>
    </row>
    <row r="1965" spans="1:3" x14ac:dyDescent="0.3">
      <c r="A1965">
        <v>313500</v>
      </c>
      <c r="B1965" t="s">
        <v>2872</v>
      </c>
      <c r="C1965">
        <v>1</v>
      </c>
    </row>
    <row r="1966" spans="1:3" x14ac:dyDescent="0.3">
      <c r="A1966">
        <v>313505</v>
      </c>
      <c r="B1966" t="s">
        <v>2871</v>
      </c>
      <c r="C1966">
        <v>76</v>
      </c>
    </row>
    <row r="1967" spans="1:3" x14ac:dyDescent="0.3">
      <c r="A1967">
        <v>313507</v>
      </c>
      <c r="B1967" t="s">
        <v>2870</v>
      </c>
      <c r="C1967">
        <v>56</v>
      </c>
    </row>
    <row r="1968" spans="1:3" x14ac:dyDescent="0.3">
      <c r="A1968">
        <v>313510</v>
      </c>
      <c r="B1968" t="s">
        <v>2869</v>
      </c>
      <c r="C1968">
        <v>97</v>
      </c>
    </row>
    <row r="1969" spans="1:3" x14ac:dyDescent="0.3">
      <c r="A1969">
        <v>313520</v>
      </c>
      <c r="B1969" t="s">
        <v>2868</v>
      </c>
      <c r="C1969">
        <v>16</v>
      </c>
    </row>
    <row r="1970" spans="1:3" x14ac:dyDescent="0.3">
      <c r="A1970">
        <v>313530</v>
      </c>
      <c r="B1970" t="s">
        <v>2867</v>
      </c>
      <c r="C1970">
        <v>1</v>
      </c>
    </row>
    <row r="1971" spans="1:3" x14ac:dyDescent="0.3">
      <c r="A1971">
        <v>313535</v>
      </c>
      <c r="B1971" t="s">
        <v>2866</v>
      </c>
      <c r="C1971">
        <v>12</v>
      </c>
    </row>
    <row r="1972" spans="1:3" x14ac:dyDescent="0.3">
      <c r="A1972">
        <v>313545</v>
      </c>
      <c r="B1972" t="s">
        <v>2864</v>
      </c>
      <c r="C1972">
        <v>89</v>
      </c>
    </row>
    <row r="1973" spans="1:3" x14ac:dyDescent="0.3">
      <c r="A1973">
        <v>313550</v>
      </c>
      <c r="B1973" t="s">
        <v>2863</v>
      </c>
      <c r="C1973">
        <v>20</v>
      </c>
    </row>
    <row r="1974" spans="1:3" x14ac:dyDescent="0.3">
      <c r="A1974">
        <v>313560</v>
      </c>
      <c r="B1974" t="s">
        <v>2862</v>
      </c>
      <c r="C1974">
        <v>1</v>
      </c>
    </row>
    <row r="1975" spans="1:3" x14ac:dyDescent="0.3">
      <c r="A1975">
        <v>313570</v>
      </c>
      <c r="B1975" t="s">
        <v>2861</v>
      </c>
      <c r="C1975">
        <v>2</v>
      </c>
    </row>
    <row r="1976" spans="1:3" x14ac:dyDescent="0.3">
      <c r="A1976">
        <v>313580</v>
      </c>
      <c r="B1976" t="s">
        <v>2860</v>
      </c>
      <c r="C1976">
        <v>161</v>
      </c>
    </row>
    <row r="1977" spans="1:3" x14ac:dyDescent="0.3">
      <c r="A1977">
        <v>313600</v>
      </c>
      <c r="B1977" t="s">
        <v>2858</v>
      </c>
      <c r="C1977">
        <v>137</v>
      </c>
    </row>
    <row r="1978" spans="1:3" x14ac:dyDescent="0.3">
      <c r="A1978">
        <v>313610</v>
      </c>
      <c r="B1978" t="s">
        <v>2857</v>
      </c>
      <c r="C1978">
        <v>11</v>
      </c>
    </row>
    <row r="1979" spans="1:3" x14ac:dyDescent="0.3">
      <c r="A1979">
        <v>313620</v>
      </c>
      <c r="B1979" t="s">
        <v>2856</v>
      </c>
      <c r="C1979">
        <v>217</v>
      </c>
    </row>
    <row r="1980" spans="1:3" x14ac:dyDescent="0.3">
      <c r="A1980">
        <v>313630</v>
      </c>
      <c r="B1980" t="s">
        <v>2855</v>
      </c>
      <c r="C1980">
        <v>79</v>
      </c>
    </row>
    <row r="1981" spans="1:3" x14ac:dyDescent="0.3">
      <c r="A1981">
        <v>313640</v>
      </c>
      <c r="B1981" t="s">
        <v>2854</v>
      </c>
      <c r="C1981">
        <v>9</v>
      </c>
    </row>
    <row r="1982" spans="1:3" x14ac:dyDescent="0.3">
      <c r="A1982">
        <v>313650</v>
      </c>
      <c r="B1982" t="s">
        <v>2853</v>
      </c>
      <c r="C1982">
        <v>52</v>
      </c>
    </row>
    <row r="1983" spans="1:3" x14ac:dyDescent="0.3">
      <c r="A1983">
        <v>313652</v>
      </c>
      <c r="B1983" t="s">
        <v>2852</v>
      </c>
      <c r="C1983">
        <v>89</v>
      </c>
    </row>
    <row r="1984" spans="1:3" x14ac:dyDescent="0.3">
      <c r="A1984">
        <v>313657</v>
      </c>
      <c r="B1984" t="s">
        <v>2850</v>
      </c>
      <c r="C1984">
        <v>172</v>
      </c>
    </row>
    <row r="1985" spans="1:3" x14ac:dyDescent="0.3">
      <c r="A1985">
        <v>313665</v>
      </c>
      <c r="B1985" t="s">
        <v>2848</v>
      </c>
      <c r="C1985">
        <v>129</v>
      </c>
    </row>
    <row r="1986" spans="1:3" x14ac:dyDescent="0.3">
      <c r="A1986">
        <v>313670</v>
      </c>
      <c r="B1986" t="s">
        <v>2847</v>
      </c>
      <c r="C1986">
        <v>174</v>
      </c>
    </row>
    <row r="1987" spans="1:3" x14ac:dyDescent="0.3">
      <c r="A1987">
        <v>313690</v>
      </c>
      <c r="B1987" t="s">
        <v>2845</v>
      </c>
      <c r="C1987">
        <v>3</v>
      </c>
    </row>
    <row r="1988" spans="1:3" x14ac:dyDescent="0.3">
      <c r="A1988">
        <v>313695</v>
      </c>
      <c r="B1988" t="s">
        <v>2844</v>
      </c>
      <c r="C1988">
        <v>48</v>
      </c>
    </row>
    <row r="1989" spans="1:3" x14ac:dyDescent="0.3">
      <c r="A1989">
        <v>313700</v>
      </c>
      <c r="B1989" t="s">
        <v>2843</v>
      </c>
      <c r="C1989">
        <v>24</v>
      </c>
    </row>
    <row r="1990" spans="1:3" x14ac:dyDescent="0.3">
      <c r="A1990">
        <v>313710</v>
      </c>
      <c r="B1990" t="s">
        <v>2842</v>
      </c>
      <c r="C1990">
        <v>5</v>
      </c>
    </row>
    <row r="1991" spans="1:3" x14ac:dyDescent="0.3">
      <c r="A1991">
        <v>313720</v>
      </c>
      <c r="B1991" t="s">
        <v>2841</v>
      </c>
      <c r="C1991">
        <v>215</v>
      </c>
    </row>
    <row r="1992" spans="1:3" x14ac:dyDescent="0.3">
      <c r="A1992">
        <v>313730</v>
      </c>
      <c r="B1992" t="s">
        <v>5644</v>
      </c>
      <c r="C1992">
        <v>6</v>
      </c>
    </row>
    <row r="1993" spans="1:3" x14ac:dyDescent="0.3">
      <c r="A1993">
        <v>313740</v>
      </c>
      <c r="B1993" t="s">
        <v>2839</v>
      </c>
      <c r="C1993">
        <v>8</v>
      </c>
    </row>
    <row r="1994" spans="1:3" x14ac:dyDescent="0.3">
      <c r="A1994">
        <v>313750</v>
      </c>
      <c r="B1994" t="s">
        <v>2838</v>
      </c>
      <c r="C1994">
        <v>110</v>
      </c>
    </row>
    <row r="1995" spans="1:3" x14ac:dyDescent="0.3">
      <c r="A1995">
        <v>313753</v>
      </c>
      <c r="B1995" t="s">
        <v>2837</v>
      </c>
      <c r="C1995">
        <v>63</v>
      </c>
    </row>
    <row r="1996" spans="1:3" x14ac:dyDescent="0.3">
      <c r="A1996">
        <v>313760</v>
      </c>
      <c r="B1996" t="s">
        <v>116</v>
      </c>
      <c r="C1996">
        <v>268</v>
      </c>
    </row>
    <row r="1997" spans="1:3" x14ac:dyDescent="0.3">
      <c r="A1997">
        <v>313770</v>
      </c>
      <c r="B1997" t="s">
        <v>2836</v>
      </c>
      <c r="C1997">
        <v>81</v>
      </c>
    </row>
    <row r="1998" spans="1:3" x14ac:dyDescent="0.3">
      <c r="A1998">
        <v>313780</v>
      </c>
      <c r="B1998" t="s">
        <v>2835</v>
      </c>
      <c r="C1998">
        <v>1</v>
      </c>
    </row>
    <row r="1999" spans="1:3" x14ac:dyDescent="0.3">
      <c r="A1999">
        <v>313800</v>
      </c>
      <c r="B1999" t="s">
        <v>1461</v>
      </c>
      <c r="C1999">
        <v>1</v>
      </c>
    </row>
    <row r="2000" spans="1:3" x14ac:dyDescent="0.3">
      <c r="A2000">
        <v>313810</v>
      </c>
      <c r="B2000" t="s">
        <v>2833</v>
      </c>
      <c r="C2000">
        <v>71</v>
      </c>
    </row>
    <row r="2001" spans="1:3" x14ac:dyDescent="0.3">
      <c r="A2001">
        <v>313820</v>
      </c>
      <c r="B2001" t="s">
        <v>2832</v>
      </c>
      <c r="C2001">
        <v>41</v>
      </c>
    </row>
    <row r="2002" spans="1:3" x14ac:dyDescent="0.3">
      <c r="A2002">
        <v>313830</v>
      </c>
      <c r="B2002" t="s">
        <v>2831</v>
      </c>
      <c r="C2002">
        <v>35</v>
      </c>
    </row>
    <row r="2003" spans="1:3" x14ac:dyDescent="0.3">
      <c r="A2003">
        <v>313835</v>
      </c>
      <c r="B2003" t="s">
        <v>2830</v>
      </c>
      <c r="C2003">
        <v>102</v>
      </c>
    </row>
    <row r="2004" spans="1:3" x14ac:dyDescent="0.3">
      <c r="A2004">
        <v>313840</v>
      </c>
      <c r="B2004" t="s">
        <v>2829</v>
      </c>
      <c r="C2004">
        <v>14</v>
      </c>
    </row>
    <row r="2005" spans="1:3" x14ac:dyDescent="0.3">
      <c r="A2005">
        <v>313860</v>
      </c>
      <c r="B2005" t="s">
        <v>2827</v>
      </c>
      <c r="C2005">
        <v>9</v>
      </c>
    </row>
    <row r="2006" spans="1:3" x14ac:dyDescent="0.3">
      <c r="A2006">
        <v>313862</v>
      </c>
      <c r="B2006" t="s">
        <v>2826</v>
      </c>
      <c r="C2006">
        <v>153</v>
      </c>
    </row>
    <row r="2007" spans="1:3" x14ac:dyDescent="0.3">
      <c r="A2007">
        <v>313865</v>
      </c>
      <c r="B2007" t="s">
        <v>2825</v>
      </c>
      <c r="C2007">
        <v>13</v>
      </c>
    </row>
    <row r="2008" spans="1:3" x14ac:dyDescent="0.3">
      <c r="A2008">
        <v>313868</v>
      </c>
      <c r="B2008" t="s">
        <v>2823</v>
      </c>
      <c r="C2008">
        <v>13</v>
      </c>
    </row>
    <row r="2009" spans="1:3" x14ac:dyDescent="0.3">
      <c r="A2009">
        <v>313880</v>
      </c>
      <c r="B2009" t="s">
        <v>2821</v>
      </c>
      <c r="C2009">
        <v>46</v>
      </c>
    </row>
    <row r="2010" spans="1:3" x14ac:dyDescent="0.3">
      <c r="A2010">
        <v>313890</v>
      </c>
      <c r="B2010" t="s">
        <v>2820</v>
      </c>
      <c r="C2010">
        <v>21</v>
      </c>
    </row>
    <row r="2011" spans="1:3" x14ac:dyDescent="0.3">
      <c r="A2011">
        <v>313900</v>
      </c>
      <c r="B2011" t="s">
        <v>2819</v>
      </c>
      <c r="C2011">
        <v>5</v>
      </c>
    </row>
    <row r="2012" spans="1:3" x14ac:dyDescent="0.3">
      <c r="A2012">
        <v>313920</v>
      </c>
      <c r="B2012" t="s">
        <v>2817</v>
      </c>
      <c r="C2012">
        <v>24</v>
      </c>
    </row>
    <row r="2013" spans="1:3" x14ac:dyDescent="0.3">
      <c r="A2013">
        <v>313925</v>
      </c>
      <c r="B2013" t="s">
        <v>2816</v>
      </c>
      <c r="C2013">
        <v>9</v>
      </c>
    </row>
    <row r="2014" spans="1:3" x14ac:dyDescent="0.3">
      <c r="A2014">
        <v>313930</v>
      </c>
      <c r="B2014" t="s">
        <v>2815</v>
      </c>
      <c r="C2014">
        <v>31</v>
      </c>
    </row>
    <row r="2015" spans="1:3" x14ac:dyDescent="0.3">
      <c r="A2015">
        <v>313940</v>
      </c>
      <c r="B2015" t="s">
        <v>2814</v>
      </c>
      <c r="C2015">
        <v>46</v>
      </c>
    </row>
    <row r="2016" spans="1:3" x14ac:dyDescent="0.3">
      <c r="A2016">
        <v>313950</v>
      </c>
      <c r="B2016" t="s">
        <v>2813</v>
      </c>
      <c r="C2016">
        <v>117</v>
      </c>
    </row>
    <row r="2017" spans="1:3" x14ac:dyDescent="0.3">
      <c r="A2017">
        <v>313960</v>
      </c>
      <c r="B2017" t="s">
        <v>2812</v>
      </c>
      <c r="C2017">
        <v>937</v>
      </c>
    </row>
    <row r="2018" spans="1:3" x14ac:dyDescent="0.3">
      <c r="A2018">
        <v>313980</v>
      </c>
      <c r="B2018" t="s">
        <v>2810</v>
      </c>
      <c r="C2018">
        <v>5</v>
      </c>
    </row>
    <row r="2019" spans="1:3" x14ac:dyDescent="0.3">
      <c r="A2019">
        <v>313970</v>
      </c>
      <c r="B2019" t="s">
        <v>2811</v>
      </c>
      <c r="C2019">
        <v>41</v>
      </c>
    </row>
    <row r="2020" spans="1:3" x14ac:dyDescent="0.3">
      <c r="A2020">
        <v>313990</v>
      </c>
      <c r="B2020" t="s">
        <v>5645</v>
      </c>
      <c r="C2020">
        <v>8</v>
      </c>
    </row>
    <row r="2021" spans="1:3" x14ac:dyDescent="0.3">
      <c r="A2021">
        <v>314000</v>
      </c>
      <c r="B2021" t="s">
        <v>2808</v>
      </c>
      <c r="C2021">
        <v>58</v>
      </c>
    </row>
    <row r="2022" spans="1:3" x14ac:dyDescent="0.3">
      <c r="A2022">
        <v>314010</v>
      </c>
      <c r="B2022" t="s">
        <v>2807</v>
      </c>
      <c r="C2022">
        <v>20</v>
      </c>
    </row>
    <row r="2023" spans="1:3" x14ac:dyDescent="0.3">
      <c r="A2023">
        <v>314015</v>
      </c>
      <c r="B2023" t="s">
        <v>2806</v>
      </c>
      <c r="C2023">
        <v>29</v>
      </c>
    </row>
    <row r="2024" spans="1:3" x14ac:dyDescent="0.3">
      <c r="A2024">
        <v>314030</v>
      </c>
      <c r="B2024" t="s">
        <v>2804</v>
      </c>
      <c r="C2024">
        <v>9</v>
      </c>
    </row>
    <row r="2025" spans="1:3" x14ac:dyDescent="0.3">
      <c r="A2025">
        <v>314040</v>
      </c>
      <c r="B2025" t="s">
        <v>2803</v>
      </c>
      <c r="C2025">
        <v>1</v>
      </c>
    </row>
    <row r="2026" spans="1:3" x14ac:dyDescent="0.3">
      <c r="A2026">
        <v>314050</v>
      </c>
      <c r="B2026" t="s">
        <v>2802</v>
      </c>
      <c r="C2026">
        <v>89</v>
      </c>
    </row>
    <row r="2027" spans="1:3" x14ac:dyDescent="0.3">
      <c r="A2027">
        <v>314055</v>
      </c>
      <c r="B2027" t="s">
        <v>2800</v>
      </c>
      <c r="C2027">
        <v>64</v>
      </c>
    </row>
    <row r="2028" spans="1:3" x14ac:dyDescent="0.3">
      <c r="A2028">
        <v>314070</v>
      </c>
      <c r="B2028" t="s">
        <v>2798</v>
      </c>
      <c r="C2028">
        <v>86</v>
      </c>
    </row>
    <row r="2029" spans="1:3" x14ac:dyDescent="0.3">
      <c r="A2029">
        <v>317150</v>
      </c>
      <c r="B2029" t="s">
        <v>2432</v>
      </c>
      <c r="C2029">
        <v>10</v>
      </c>
    </row>
    <row r="2030" spans="1:3" x14ac:dyDescent="0.3">
      <c r="A2030">
        <v>314080</v>
      </c>
      <c r="B2030" t="s">
        <v>2797</v>
      </c>
      <c r="C2030">
        <v>10</v>
      </c>
    </row>
    <row r="2031" spans="1:3" x14ac:dyDescent="0.3">
      <c r="A2031">
        <v>314085</v>
      </c>
      <c r="B2031" t="s">
        <v>2796</v>
      </c>
      <c r="C2031">
        <v>7</v>
      </c>
    </row>
    <row r="2032" spans="1:3" x14ac:dyDescent="0.3">
      <c r="A2032">
        <v>314100</v>
      </c>
      <c r="B2032" t="s">
        <v>2794</v>
      </c>
      <c r="C2032">
        <v>6</v>
      </c>
    </row>
    <row r="2033" spans="1:3" x14ac:dyDescent="0.3">
      <c r="A2033">
        <v>314110</v>
      </c>
      <c r="B2033" t="s">
        <v>2793</v>
      </c>
      <c r="C2033">
        <v>107</v>
      </c>
    </row>
    <row r="2034" spans="1:3" x14ac:dyDescent="0.3">
      <c r="A2034">
        <v>314120</v>
      </c>
      <c r="B2034" t="s">
        <v>2792</v>
      </c>
      <c r="C2034">
        <v>4</v>
      </c>
    </row>
    <row r="2035" spans="1:3" x14ac:dyDescent="0.3">
      <c r="A2035">
        <v>314140</v>
      </c>
      <c r="B2035" t="s">
        <v>2790</v>
      </c>
      <c r="C2035">
        <v>396</v>
      </c>
    </row>
    <row r="2036" spans="1:3" x14ac:dyDescent="0.3">
      <c r="A2036">
        <v>314150</v>
      </c>
      <c r="B2036" t="s">
        <v>2789</v>
      </c>
      <c r="C2036">
        <v>28</v>
      </c>
    </row>
    <row r="2037" spans="1:3" x14ac:dyDescent="0.3">
      <c r="A2037">
        <v>314160</v>
      </c>
      <c r="B2037" t="s">
        <v>2788</v>
      </c>
      <c r="C2037">
        <v>2</v>
      </c>
    </row>
    <row r="2038" spans="1:3" x14ac:dyDescent="0.3">
      <c r="A2038">
        <v>314170</v>
      </c>
      <c r="B2038" t="s">
        <v>2306</v>
      </c>
      <c r="C2038">
        <v>19</v>
      </c>
    </row>
    <row r="2039" spans="1:3" x14ac:dyDescent="0.3">
      <c r="A2039">
        <v>314180</v>
      </c>
      <c r="B2039" t="s">
        <v>2787</v>
      </c>
      <c r="C2039">
        <v>172</v>
      </c>
    </row>
    <row r="2040" spans="1:3" x14ac:dyDescent="0.3">
      <c r="A2040">
        <v>314200</v>
      </c>
      <c r="B2040" t="s">
        <v>2785</v>
      </c>
      <c r="C2040">
        <v>26</v>
      </c>
    </row>
    <row r="2041" spans="1:3" x14ac:dyDescent="0.3">
      <c r="A2041">
        <v>314210</v>
      </c>
      <c r="B2041" t="s">
        <v>2784</v>
      </c>
      <c r="C2041">
        <v>10</v>
      </c>
    </row>
    <row r="2042" spans="1:3" x14ac:dyDescent="0.3">
      <c r="A2042">
        <v>314220</v>
      </c>
      <c r="B2042" t="s">
        <v>2783</v>
      </c>
      <c r="C2042">
        <v>30</v>
      </c>
    </row>
    <row r="2043" spans="1:3" x14ac:dyDescent="0.3">
      <c r="A2043">
        <v>314225</v>
      </c>
      <c r="B2043" t="s">
        <v>2782</v>
      </c>
      <c r="C2043">
        <v>54</v>
      </c>
    </row>
    <row r="2044" spans="1:3" x14ac:dyDescent="0.3">
      <c r="A2044">
        <v>314240</v>
      </c>
      <c r="B2044" t="s">
        <v>2780</v>
      </c>
      <c r="C2044">
        <v>1</v>
      </c>
    </row>
    <row r="2045" spans="1:3" x14ac:dyDescent="0.3">
      <c r="A2045">
        <v>314250</v>
      </c>
      <c r="B2045" t="s">
        <v>2779</v>
      </c>
      <c r="C2045">
        <v>2</v>
      </c>
    </row>
    <row r="2046" spans="1:3" x14ac:dyDescent="0.3">
      <c r="A2046">
        <v>314260</v>
      </c>
      <c r="B2046" t="s">
        <v>2778</v>
      </c>
      <c r="C2046">
        <v>13</v>
      </c>
    </row>
    <row r="2047" spans="1:3" x14ac:dyDescent="0.3">
      <c r="A2047">
        <v>314270</v>
      </c>
      <c r="B2047" t="s">
        <v>2777</v>
      </c>
      <c r="C2047">
        <v>42</v>
      </c>
    </row>
    <row r="2048" spans="1:3" x14ac:dyDescent="0.3">
      <c r="A2048">
        <v>314280</v>
      </c>
      <c r="B2048" t="s">
        <v>2776</v>
      </c>
      <c r="C2048">
        <v>90</v>
      </c>
    </row>
    <row r="2049" spans="1:3" x14ac:dyDescent="0.3">
      <c r="A2049">
        <v>314290</v>
      </c>
      <c r="B2049" t="s">
        <v>2775</v>
      </c>
      <c r="C2049">
        <v>12</v>
      </c>
    </row>
    <row r="2050" spans="1:3" x14ac:dyDescent="0.3">
      <c r="A2050">
        <v>314300</v>
      </c>
      <c r="B2050" t="s">
        <v>2774</v>
      </c>
      <c r="C2050">
        <v>21</v>
      </c>
    </row>
    <row r="2051" spans="1:3" x14ac:dyDescent="0.3">
      <c r="A2051">
        <v>314310</v>
      </c>
      <c r="B2051" t="s">
        <v>2773</v>
      </c>
      <c r="C2051">
        <v>116</v>
      </c>
    </row>
    <row r="2052" spans="1:3" x14ac:dyDescent="0.3">
      <c r="A2052">
        <v>314315</v>
      </c>
      <c r="B2052" t="s">
        <v>2772</v>
      </c>
      <c r="C2052">
        <v>21</v>
      </c>
    </row>
    <row r="2053" spans="1:3" x14ac:dyDescent="0.3">
      <c r="A2053">
        <v>314320</v>
      </c>
      <c r="B2053" t="s">
        <v>2771</v>
      </c>
      <c r="C2053">
        <v>90</v>
      </c>
    </row>
    <row r="2054" spans="1:3" x14ac:dyDescent="0.3">
      <c r="A2054">
        <v>314340</v>
      </c>
      <c r="B2054" t="s">
        <v>2769</v>
      </c>
      <c r="C2054">
        <v>5</v>
      </c>
    </row>
    <row r="2055" spans="1:3" x14ac:dyDescent="0.3">
      <c r="A2055">
        <v>314330</v>
      </c>
      <c r="B2055" t="s">
        <v>2770</v>
      </c>
      <c r="C2055">
        <v>87</v>
      </c>
    </row>
    <row r="2056" spans="1:3" x14ac:dyDescent="0.3">
      <c r="A2056">
        <v>314345</v>
      </c>
      <c r="B2056" t="s">
        <v>2768</v>
      </c>
      <c r="C2056">
        <v>8</v>
      </c>
    </row>
    <row r="2057" spans="1:3" x14ac:dyDescent="0.3">
      <c r="A2057">
        <v>314350</v>
      </c>
      <c r="B2057" t="s">
        <v>2767</v>
      </c>
      <c r="C2057">
        <v>66</v>
      </c>
    </row>
    <row r="2058" spans="1:3" x14ac:dyDescent="0.3">
      <c r="A2058">
        <v>314360</v>
      </c>
      <c r="B2058" t="s">
        <v>2766</v>
      </c>
      <c r="C2058">
        <v>1</v>
      </c>
    </row>
    <row r="2059" spans="1:3" x14ac:dyDescent="0.3">
      <c r="A2059">
        <v>314370</v>
      </c>
      <c r="B2059" t="s">
        <v>2765</v>
      </c>
      <c r="C2059">
        <v>1</v>
      </c>
    </row>
    <row r="2060" spans="1:3" x14ac:dyDescent="0.3">
      <c r="A2060">
        <v>314390</v>
      </c>
      <c r="B2060" t="s">
        <v>2763</v>
      </c>
      <c r="C2060">
        <v>110</v>
      </c>
    </row>
    <row r="2061" spans="1:3" x14ac:dyDescent="0.3">
      <c r="A2061">
        <v>314400</v>
      </c>
      <c r="B2061" t="s">
        <v>2762</v>
      </c>
      <c r="C2061">
        <v>625</v>
      </c>
    </row>
    <row r="2062" spans="1:3" x14ac:dyDescent="0.3">
      <c r="A2062">
        <v>314410</v>
      </c>
      <c r="B2062" t="s">
        <v>2761</v>
      </c>
      <c r="C2062">
        <v>10</v>
      </c>
    </row>
    <row r="2063" spans="1:3" x14ac:dyDescent="0.3">
      <c r="A2063">
        <v>314420</v>
      </c>
      <c r="B2063" t="s">
        <v>2760</v>
      </c>
      <c r="C2063">
        <v>41</v>
      </c>
    </row>
    <row r="2064" spans="1:3" x14ac:dyDescent="0.3">
      <c r="A2064">
        <v>314430</v>
      </c>
      <c r="B2064" t="s">
        <v>2759</v>
      </c>
      <c r="C2064">
        <v>90</v>
      </c>
    </row>
    <row r="2065" spans="1:3" x14ac:dyDescent="0.3">
      <c r="A2065">
        <v>314435</v>
      </c>
      <c r="B2065" t="s">
        <v>2758</v>
      </c>
      <c r="C2065">
        <v>99</v>
      </c>
    </row>
    <row r="2066" spans="1:3" x14ac:dyDescent="0.3">
      <c r="A2066">
        <v>314437</v>
      </c>
      <c r="B2066" t="s">
        <v>2757</v>
      </c>
      <c r="C2066">
        <v>17</v>
      </c>
    </row>
    <row r="2067" spans="1:3" x14ac:dyDescent="0.3">
      <c r="A2067">
        <v>314450</v>
      </c>
      <c r="B2067" t="s">
        <v>2755</v>
      </c>
      <c r="C2067">
        <v>1</v>
      </c>
    </row>
    <row r="2068" spans="1:3" x14ac:dyDescent="0.3">
      <c r="A2068">
        <v>314460</v>
      </c>
      <c r="B2068" t="s">
        <v>2754</v>
      </c>
      <c r="C2068">
        <v>4</v>
      </c>
    </row>
    <row r="2069" spans="1:3" x14ac:dyDescent="0.3">
      <c r="A2069">
        <v>314465</v>
      </c>
      <c r="B2069" t="s">
        <v>2753</v>
      </c>
      <c r="C2069">
        <v>1</v>
      </c>
    </row>
    <row r="2070" spans="1:3" x14ac:dyDescent="0.3">
      <c r="A2070">
        <v>314467</v>
      </c>
      <c r="B2070" t="s">
        <v>2752</v>
      </c>
      <c r="C2070">
        <v>73</v>
      </c>
    </row>
    <row r="2071" spans="1:3" x14ac:dyDescent="0.3">
      <c r="A2071">
        <v>314470</v>
      </c>
      <c r="B2071" t="s">
        <v>2751</v>
      </c>
      <c r="C2071">
        <v>132</v>
      </c>
    </row>
    <row r="2072" spans="1:3" x14ac:dyDescent="0.3">
      <c r="A2072">
        <v>314480</v>
      </c>
      <c r="B2072" t="s">
        <v>2750</v>
      </c>
      <c r="C2072">
        <v>358</v>
      </c>
    </row>
    <row r="2073" spans="1:3" x14ac:dyDescent="0.3">
      <c r="A2073">
        <v>314490</v>
      </c>
      <c r="B2073" t="s">
        <v>2749</v>
      </c>
      <c r="C2073">
        <v>31</v>
      </c>
    </row>
    <row r="2074" spans="1:3" x14ac:dyDescent="0.3">
      <c r="A2074">
        <v>314500</v>
      </c>
      <c r="B2074" t="s">
        <v>2748</v>
      </c>
      <c r="C2074">
        <v>44</v>
      </c>
    </row>
    <row r="2075" spans="1:3" x14ac:dyDescent="0.3">
      <c r="A2075">
        <v>314510</v>
      </c>
      <c r="B2075" t="s">
        <v>2746</v>
      </c>
      <c r="C2075">
        <v>7</v>
      </c>
    </row>
    <row r="2076" spans="1:3" x14ac:dyDescent="0.3">
      <c r="A2076">
        <v>314520</v>
      </c>
      <c r="B2076" t="s">
        <v>2745</v>
      </c>
      <c r="C2076">
        <v>760</v>
      </c>
    </row>
    <row r="2077" spans="1:3" x14ac:dyDescent="0.3">
      <c r="A2077">
        <v>313660</v>
      </c>
      <c r="B2077" t="s">
        <v>2849</v>
      </c>
      <c r="C2077">
        <v>46</v>
      </c>
    </row>
    <row r="2078" spans="1:3" x14ac:dyDescent="0.3">
      <c r="A2078">
        <v>314530</v>
      </c>
      <c r="B2078" t="s">
        <v>2744</v>
      </c>
      <c r="C2078">
        <v>14</v>
      </c>
    </row>
    <row r="2079" spans="1:3" x14ac:dyDescent="0.3">
      <c r="A2079">
        <v>314535</v>
      </c>
      <c r="B2079" t="s">
        <v>2743</v>
      </c>
      <c r="C2079">
        <v>310</v>
      </c>
    </row>
    <row r="2080" spans="1:3" x14ac:dyDescent="0.3">
      <c r="A2080">
        <v>314537</v>
      </c>
      <c r="B2080" t="s">
        <v>2742</v>
      </c>
      <c r="C2080">
        <v>10</v>
      </c>
    </row>
    <row r="2081" spans="1:3" x14ac:dyDescent="0.3">
      <c r="A2081">
        <v>314550</v>
      </c>
      <c r="B2081" t="s">
        <v>2739</v>
      </c>
      <c r="C2081">
        <v>1</v>
      </c>
    </row>
    <row r="2082" spans="1:3" x14ac:dyDescent="0.3">
      <c r="A2082">
        <v>314560</v>
      </c>
      <c r="B2082" t="s">
        <v>2738</v>
      </c>
      <c r="C2082">
        <v>45</v>
      </c>
    </row>
    <row r="2083" spans="1:3" x14ac:dyDescent="0.3">
      <c r="A2083">
        <v>314580</v>
      </c>
      <c r="B2083" t="s">
        <v>2736</v>
      </c>
      <c r="C2083">
        <v>28</v>
      </c>
    </row>
    <row r="2084" spans="1:3" x14ac:dyDescent="0.3">
      <c r="A2084">
        <v>314585</v>
      </c>
      <c r="B2084" t="s">
        <v>2735</v>
      </c>
      <c r="C2084">
        <v>2</v>
      </c>
    </row>
    <row r="2085" spans="1:3" x14ac:dyDescent="0.3">
      <c r="A2085">
        <v>314587</v>
      </c>
      <c r="B2085" t="s">
        <v>2734</v>
      </c>
      <c r="C2085">
        <v>1</v>
      </c>
    </row>
    <row r="2086" spans="1:3" x14ac:dyDescent="0.3">
      <c r="A2086">
        <v>314590</v>
      </c>
      <c r="B2086" t="s">
        <v>2733</v>
      </c>
      <c r="C2086">
        <v>6</v>
      </c>
    </row>
    <row r="2087" spans="1:3" x14ac:dyDescent="0.3">
      <c r="A2087">
        <v>314600</v>
      </c>
      <c r="B2087" t="s">
        <v>2732</v>
      </c>
      <c r="C2087">
        <v>1</v>
      </c>
    </row>
    <row r="2088" spans="1:3" x14ac:dyDescent="0.3">
      <c r="A2088">
        <v>314610</v>
      </c>
      <c r="B2088" t="s">
        <v>2731</v>
      </c>
      <c r="C2088">
        <v>8</v>
      </c>
    </row>
    <row r="2089" spans="1:3" x14ac:dyDescent="0.3">
      <c r="A2089">
        <v>314620</v>
      </c>
      <c r="B2089" t="s">
        <v>2730</v>
      </c>
      <c r="C2089">
        <v>90</v>
      </c>
    </row>
    <row r="2090" spans="1:3" x14ac:dyDescent="0.3">
      <c r="A2090">
        <v>314625</v>
      </c>
      <c r="B2090" t="s">
        <v>2729</v>
      </c>
      <c r="C2090">
        <v>82</v>
      </c>
    </row>
    <row r="2091" spans="1:3" x14ac:dyDescent="0.3">
      <c r="A2091">
        <v>314630</v>
      </c>
      <c r="B2091" t="s">
        <v>2728</v>
      </c>
      <c r="C2091">
        <v>286</v>
      </c>
    </row>
    <row r="2092" spans="1:3" x14ac:dyDescent="0.3">
      <c r="A2092">
        <v>314655</v>
      </c>
      <c r="B2092" t="s">
        <v>2725</v>
      </c>
      <c r="C2092">
        <v>29</v>
      </c>
    </row>
    <row r="2093" spans="1:3" x14ac:dyDescent="0.3">
      <c r="A2093">
        <v>314640</v>
      </c>
      <c r="B2093" t="s">
        <v>2727</v>
      </c>
      <c r="C2093">
        <v>15</v>
      </c>
    </row>
    <row r="2094" spans="1:3" x14ac:dyDescent="0.3">
      <c r="A2094">
        <v>314650</v>
      </c>
      <c r="B2094" t="s">
        <v>2726</v>
      </c>
      <c r="C2094">
        <v>118</v>
      </c>
    </row>
    <row r="2095" spans="1:3" x14ac:dyDescent="0.3">
      <c r="A2095">
        <v>314660</v>
      </c>
      <c r="B2095" t="s">
        <v>2724</v>
      </c>
      <c r="C2095">
        <v>1</v>
      </c>
    </row>
    <row r="2096" spans="1:3" x14ac:dyDescent="0.3">
      <c r="A2096">
        <v>314670</v>
      </c>
      <c r="B2096" t="s">
        <v>2723</v>
      </c>
      <c r="C2096">
        <v>2</v>
      </c>
    </row>
    <row r="2097" spans="1:3" x14ac:dyDescent="0.3">
      <c r="A2097">
        <v>314675</v>
      </c>
      <c r="B2097" t="s">
        <v>2722</v>
      </c>
      <c r="C2097">
        <v>56</v>
      </c>
    </row>
    <row r="2098" spans="1:3" x14ac:dyDescent="0.3">
      <c r="A2098">
        <v>314690</v>
      </c>
      <c r="B2098" t="s">
        <v>2721</v>
      </c>
      <c r="C2098">
        <v>543</v>
      </c>
    </row>
    <row r="2099" spans="1:3" x14ac:dyDescent="0.3">
      <c r="A2099">
        <v>314710</v>
      </c>
      <c r="B2099" t="s">
        <v>2719</v>
      </c>
      <c r="C2099">
        <v>3711</v>
      </c>
    </row>
    <row r="2100" spans="1:3" x14ac:dyDescent="0.3">
      <c r="A2100">
        <v>314700</v>
      </c>
      <c r="B2100" t="s">
        <v>2720</v>
      </c>
      <c r="C2100">
        <v>632</v>
      </c>
    </row>
    <row r="2101" spans="1:3" x14ac:dyDescent="0.3">
      <c r="A2101">
        <v>314720</v>
      </c>
      <c r="B2101" t="s">
        <v>2718</v>
      </c>
      <c r="C2101">
        <v>465</v>
      </c>
    </row>
    <row r="2102" spans="1:3" x14ac:dyDescent="0.3">
      <c r="A2102">
        <v>314730</v>
      </c>
      <c r="B2102" t="s">
        <v>2717</v>
      </c>
      <c r="C2102">
        <v>15</v>
      </c>
    </row>
    <row r="2103" spans="1:3" x14ac:dyDescent="0.3">
      <c r="A2103">
        <v>314740</v>
      </c>
      <c r="B2103" t="s">
        <v>2716</v>
      </c>
      <c r="C2103">
        <v>78</v>
      </c>
    </row>
    <row r="2104" spans="1:3" x14ac:dyDescent="0.3">
      <c r="A2104">
        <v>314760</v>
      </c>
      <c r="B2104" t="s">
        <v>2714</v>
      </c>
      <c r="C2104">
        <v>17</v>
      </c>
    </row>
    <row r="2105" spans="1:3" x14ac:dyDescent="0.3">
      <c r="A2105">
        <v>314770</v>
      </c>
      <c r="B2105" t="s">
        <v>2713</v>
      </c>
      <c r="C2105">
        <v>2</v>
      </c>
    </row>
    <row r="2106" spans="1:3" x14ac:dyDescent="0.3">
      <c r="A2106">
        <v>314790</v>
      </c>
      <c r="B2106" t="s">
        <v>2711</v>
      </c>
      <c r="C2106">
        <v>761</v>
      </c>
    </row>
    <row r="2107" spans="1:3" x14ac:dyDescent="0.3">
      <c r="A2107">
        <v>314795</v>
      </c>
      <c r="B2107" t="s">
        <v>2710</v>
      </c>
      <c r="C2107">
        <v>1</v>
      </c>
    </row>
    <row r="2108" spans="1:3" x14ac:dyDescent="0.3">
      <c r="A2108">
        <v>314800</v>
      </c>
      <c r="B2108" t="s">
        <v>2709</v>
      </c>
      <c r="C2108">
        <v>839</v>
      </c>
    </row>
    <row r="2109" spans="1:3" x14ac:dyDescent="0.3">
      <c r="A2109">
        <v>314810</v>
      </c>
      <c r="B2109" t="s">
        <v>2708</v>
      </c>
      <c r="C2109">
        <v>153</v>
      </c>
    </row>
    <row r="2110" spans="1:3" x14ac:dyDescent="0.3">
      <c r="A2110">
        <v>314830</v>
      </c>
      <c r="B2110" t="s">
        <v>2706</v>
      </c>
      <c r="C2110">
        <v>1</v>
      </c>
    </row>
    <row r="2111" spans="1:3" x14ac:dyDescent="0.3">
      <c r="A2111">
        <v>314840</v>
      </c>
      <c r="B2111" t="s">
        <v>2705</v>
      </c>
      <c r="C2111">
        <v>109</v>
      </c>
    </row>
    <row r="2112" spans="1:3" x14ac:dyDescent="0.3">
      <c r="A2112">
        <v>314850</v>
      </c>
      <c r="B2112" t="s">
        <v>2704</v>
      </c>
      <c r="C2112">
        <v>29</v>
      </c>
    </row>
    <row r="2113" spans="1:3" x14ac:dyDescent="0.3">
      <c r="A2113">
        <v>314860</v>
      </c>
      <c r="B2113" t="s">
        <v>2703</v>
      </c>
      <c r="C2113">
        <v>7</v>
      </c>
    </row>
    <row r="2114" spans="1:3" x14ac:dyDescent="0.3">
      <c r="A2114">
        <v>314870</v>
      </c>
      <c r="B2114" t="s">
        <v>2702</v>
      </c>
      <c r="C2114">
        <v>161</v>
      </c>
    </row>
    <row r="2115" spans="1:3" x14ac:dyDescent="0.3">
      <c r="A2115">
        <v>314890</v>
      </c>
      <c r="B2115" t="s">
        <v>2699</v>
      </c>
      <c r="C2115">
        <v>4</v>
      </c>
    </row>
    <row r="2116" spans="1:3" x14ac:dyDescent="0.3">
      <c r="A2116">
        <v>314910</v>
      </c>
      <c r="B2116" t="s">
        <v>2697</v>
      </c>
      <c r="C2116">
        <v>8</v>
      </c>
    </row>
    <row r="2117" spans="1:3" x14ac:dyDescent="0.3">
      <c r="A2117">
        <v>314930</v>
      </c>
      <c r="B2117" t="s">
        <v>2694</v>
      </c>
      <c r="C2117">
        <v>172</v>
      </c>
    </row>
    <row r="2118" spans="1:3" x14ac:dyDescent="0.3">
      <c r="A2118">
        <v>314950</v>
      </c>
      <c r="B2118" t="s">
        <v>2692</v>
      </c>
      <c r="C2118">
        <v>1</v>
      </c>
    </row>
    <row r="2119" spans="1:3" x14ac:dyDescent="0.3">
      <c r="A2119">
        <v>314960</v>
      </c>
      <c r="B2119" t="s">
        <v>2691</v>
      </c>
      <c r="C2119">
        <v>27</v>
      </c>
    </row>
    <row r="2120" spans="1:3" x14ac:dyDescent="0.3">
      <c r="A2120">
        <v>314970</v>
      </c>
      <c r="B2120" t="s">
        <v>2690</v>
      </c>
      <c r="C2120">
        <v>310</v>
      </c>
    </row>
    <row r="2121" spans="1:3" x14ac:dyDescent="0.3">
      <c r="A2121">
        <v>314980</v>
      </c>
      <c r="B2121" t="s">
        <v>2689</v>
      </c>
      <c r="C2121">
        <v>8</v>
      </c>
    </row>
    <row r="2122" spans="1:3" x14ac:dyDescent="0.3">
      <c r="A2122">
        <v>314990</v>
      </c>
      <c r="B2122" t="s">
        <v>2688</v>
      </c>
      <c r="C2122">
        <v>87</v>
      </c>
    </row>
    <row r="2123" spans="1:3" x14ac:dyDescent="0.3">
      <c r="A2123">
        <v>314995</v>
      </c>
      <c r="B2123" t="s">
        <v>2687</v>
      </c>
      <c r="C2123">
        <v>49</v>
      </c>
    </row>
    <row r="2124" spans="1:3" x14ac:dyDescent="0.3">
      <c r="A2124">
        <v>315000</v>
      </c>
      <c r="B2124" t="s">
        <v>2686</v>
      </c>
      <c r="C2124">
        <v>25</v>
      </c>
    </row>
    <row r="2125" spans="1:3" x14ac:dyDescent="0.3">
      <c r="A2125">
        <v>315010</v>
      </c>
      <c r="B2125" t="s">
        <v>2685</v>
      </c>
      <c r="C2125">
        <v>10</v>
      </c>
    </row>
    <row r="2126" spans="1:3" x14ac:dyDescent="0.3">
      <c r="A2126">
        <v>315015</v>
      </c>
      <c r="B2126" t="s">
        <v>2684</v>
      </c>
      <c r="C2126">
        <v>11</v>
      </c>
    </row>
    <row r="2127" spans="1:3" x14ac:dyDescent="0.3">
      <c r="A2127">
        <v>315020</v>
      </c>
      <c r="B2127" t="s">
        <v>2683</v>
      </c>
      <c r="C2127">
        <v>1</v>
      </c>
    </row>
    <row r="2128" spans="1:3" x14ac:dyDescent="0.3">
      <c r="A2128">
        <v>315030</v>
      </c>
      <c r="B2128" t="s">
        <v>2682</v>
      </c>
      <c r="C2128">
        <v>2</v>
      </c>
    </row>
    <row r="2129" spans="1:3" x14ac:dyDescent="0.3">
      <c r="A2129">
        <v>315040</v>
      </c>
      <c r="B2129" t="s">
        <v>5646</v>
      </c>
      <c r="C2129">
        <v>5</v>
      </c>
    </row>
    <row r="2130" spans="1:3" x14ac:dyDescent="0.3">
      <c r="A2130">
        <v>315050</v>
      </c>
      <c r="B2130" t="s">
        <v>2680</v>
      </c>
      <c r="C2130">
        <v>25</v>
      </c>
    </row>
    <row r="2131" spans="1:3" x14ac:dyDescent="0.3">
      <c r="A2131">
        <v>315053</v>
      </c>
      <c r="B2131" t="s">
        <v>5508</v>
      </c>
      <c r="C2131">
        <v>80</v>
      </c>
    </row>
    <row r="2132" spans="1:3" x14ac:dyDescent="0.3">
      <c r="A2132">
        <v>315060</v>
      </c>
      <c r="B2132" t="s">
        <v>2677</v>
      </c>
      <c r="C2132">
        <v>3</v>
      </c>
    </row>
    <row r="2133" spans="1:3" x14ac:dyDescent="0.3">
      <c r="A2133">
        <v>315070</v>
      </c>
      <c r="B2133" t="s">
        <v>2676</v>
      </c>
      <c r="C2133">
        <v>94</v>
      </c>
    </row>
    <row r="2134" spans="1:3" x14ac:dyDescent="0.3">
      <c r="A2134">
        <v>315090</v>
      </c>
      <c r="B2134" t="s">
        <v>2674</v>
      </c>
      <c r="C2134">
        <v>5</v>
      </c>
    </row>
    <row r="2135" spans="1:3" x14ac:dyDescent="0.3">
      <c r="A2135">
        <v>315100</v>
      </c>
      <c r="B2135" t="s">
        <v>2673</v>
      </c>
      <c r="C2135">
        <v>5</v>
      </c>
    </row>
    <row r="2136" spans="1:3" x14ac:dyDescent="0.3">
      <c r="A2136">
        <v>315110</v>
      </c>
      <c r="B2136" t="s">
        <v>2672</v>
      </c>
      <c r="C2136">
        <v>6</v>
      </c>
    </row>
    <row r="2137" spans="1:3" x14ac:dyDescent="0.3">
      <c r="A2137">
        <v>315120</v>
      </c>
      <c r="B2137" t="s">
        <v>2671</v>
      </c>
      <c r="C2137">
        <v>10</v>
      </c>
    </row>
    <row r="2138" spans="1:3" x14ac:dyDescent="0.3">
      <c r="A2138">
        <v>315130</v>
      </c>
      <c r="B2138" t="s">
        <v>2670</v>
      </c>
      <c r="C2138">
        <v>106</v>
      </c>
    </row>
    <row r="2139" spans="1:3" x14ac:dyDescent="0.3">
      <c r="A2139">
        <v>315140</v>
      </c>
      <c r="B2139" t="s">
        <v>2669</v>
      </c>
      <c r="C2139">
        <v>81</v>
      </c>
    </row>
    <row r="2140" spans="1:3" x14ac:dyDescent="0.3">
      <c r="A2140">
        <v>315150</v>
      </c>
      <c r="B2140" t="s">
        <v>2668</v>
      </c>
      <c r="C2140">
        <v>281</v>
      </c>
    </row>
    <row r="2141" spans="1:3" x14ac:dyDescent="0.3">
      <c r="A2141">
        <v>315160</v>
      </c>
      <c r="B2141" t="s">
        <v>2667</v>
      </c>
      <c r="C2141">
        <v>167</v>
      </c>
    </row>
    <row r="2142" spans="1:3" x14ac:dyDescent="0.3">
      <c r="A2142">
        <v>315170</v>
      </c>
      <c r="B2142" t="s">
        <v>2666</v>
      </c>
      <c r="C2142">
        <v>6</v>
      </c>
    </row>
    <row r="2143" spans="1:3" x14ac:dyDescent="0.3">
      <c r="A2143">
        <v>315180</v>
      </c>
      <c r="B2143" t="s">
        <v>2665</v>
      </c>
      <c r="C2143">
        <v>26</v>
      </c>
    </row>
    <row r="2144" spans="1:3" x14ac:dyDescent="0.3">
      <c r="A2144">
        <v>315190</v>
      </c>
      <c r="B2144" t="s">
        <v>2664</v>
      </c>
      <c r="C2144">
        <v>9</v>
      </c>
    </row>
    <row r="2145" spans="1:3" x14ac:dyDescent="0.3">
      <c r="A2145">
        <v>315200</v>
      </c>
      <c r="B2145" t="s">
        <v>2663</v>
      </c>
      <c r="C2145">
        <v>164</v>
      </c>
    </row>
    <row r="2146" spans="1:3" x14ac:dyDescent="0.3">
      <c r="A2146">
        <v>315210</v>
      </c>
      <c r="B2146" t="s">
        <v>2662</v>
      </c>
      <c r="C2146">
        <v>41</v>
      </c>
    </row>
    <row r="2147" spans="1:3" x14ac:dyDescent="0.3">
      <c r="A2147">
        <v>315213</v>
      </c>
      <c r="B2147" t="s">
        <v>2661</v>
      </c>
      <c r="C2147">
        <v>5</v>
      </c>
    </row>
    <row r="2148" spans="1:3" x14ac:dyDescent="0.3">
      <c r="A2148">
        <v>315217</v>
      </c>
      <c r="B2148" t="s">
        <v>5509</v>
      </c>
      <c r="C2148">
        <v>99</v>
      </c>
    </row>
    <row r="2149" spans="1:3" x14ac:dyDescent="0.3">
      <c r="A2149">
        <v>315220</v>
      </c>
      <c r="B2149" t="s">
        <v>2659</v>
      </c>
      <c r="C2149">
        <v>449</v>
      </c>
    </row>
    <row r="2150" spans="1:3" x14ac:dyDescent="0.3">
      <c r="A2150">
        <v>315230</v>
      </c>
      <c r="B2150" t="s">
        <v>2658</v>
      </c>
      <c r="C2150">
        <v>12</v>
      </c>
    </row>
    <row r="2151" spans="1:3" x14ac:dyDescent="0.3">
      <c r="A2151">
        <v>315240</v>
      </c>
      <c r="B2151" t="s">
        <v>2657</v>
      </c>
      <c r="C2151">
        <v>53</v>
      </c>
    </row>
    <row r="2152" spans="1:3" x14ac:dyDescent="0.3">
      <c r="A2152">
        <v>315250</v>
      </c>
      <c r="B2152" t="s">
        <v>2656</v>
      </c>
      <c r="C2152">
        <v>34</v>
      </c>
    </row>
    <row r="2153" spans="1:3" x14ac:dyDescent="0.3">
      <c r="A2153">
        <v>315260</v>
      </c>
      <c r="B2153" t="s">
        <v>2655</v>
      </c>
      <c r="C2153">
        <v>1</v>
      </c>
    </row>
    <row r="2154" spans="1:3" x14ac:dyDescent="0.3">
      <c r="A2154">
        <v>315270</v>
      </c>
      <c r="B2154" t="s">
        <v>2654</v>
      </c>
      <c r="C2154">
        <v>7</v>
      </c>
    </row>
    <row r="2155" spans="1:3" x14ac:dyDescent="0.3">
      <c r="A2155">
        <v>315280</v>
      </c>
      <c r="B2155" t="s">
        <v>2653</v>
      </c>
      <c r="C2155">
        <v>18</v>
      </c>
    </row>
    <row r="2156" spans="1:3" x14ac:dyDescent="0.3">
      <c r="A2156">
        <v>315290</v>
      </c>
      <c r="B2156" t="s">
        <v>2652</v>
      </c>
      <c r="C2156">
        <v>128</v>
      </c>
    </row>
    <row r="2157" spans="1:3" x14ac:dyDescent="0.3">
      <c r="A2157">
        <v>315300</v>
      </c>
      <c r="B2157" t="s">
        <v>2651</v>
      </c>
      <c r="C2157">
        <v>1</v>
      </c>
    </row>
    <row r="2158" spans="1:3" x14ac:dyDescent="0.3">
      <c r="A2158">
        <v>315310</v>
      </c>
      <c r="B2158" t="s">
        <v>1811</v>
      </c>
      <c r="C2158">
        <v>4</v>
      </c>
    </row>
    <row r="2159" spans="1:3" x14ac:dyDescent="0.3">
      <c r="A2159">
        <v>315320</v>
      </c>
      <c r="B2159" t="s">
        <v>2650</v>
      </c>
      <c r="C2159">
        <v>7</v>
      </c>
    </row>
    <row r="2160" spans="1:3" x14ac:dyDescent="0.3">
      <c r="A2160">
        <v>315330</v>
      </c>
      <c r="B2160" t="s">
        <v>2649</v>
      </c>
      <c r="C2160">
        <v>1</v>
      </c>
    </row>
    <row r="2161" spans="1:3" x14ac:dyDescent="0.3">
      <c r="A2161">
        <v>315340</v>
      </c>
      <c r="B2161" t="s">
        <v>2648</v>
      </c>
      <c r="C2161">
        <v>29</v>
      </c>
    </row>
    <row r="2162" spans="1:3" x14ac:dyDescent="0.3">
      <c r="A2162">
        <v>315360</v>
      </c>
      <c r="B2162" t="s">
        <v>2646</v>
      </c>
      <c r="C2162">
        <v>31</v>
      </c>
    </row>
    <row r="2163" spans="1:3" x14ac:dyDescent="0.3">
      <c r="A2163">
        <v>315370</v>
      </c>
      <c r="B2163" t="s">
        <v>2645</v>
      </c>
      <c r="C2163">
        <v>17</v>
      </c>
    </row>
    <row r="2164" spans="1:3" x14ac:dyDescent="0.3">
      <c r="A2164">
        <v>315390</v>
      </c>
      <c r="B2164" t="s">
        <v>2643</v>
      </c>
      <c r="C2164">
        <v>6</v>
      </c>
    </row>
    <row r="2165" spans="1:3" x14ac:dyDescent="0.3">
      <c r="A2165">
        <v>315400</v>
      </c>
      <c r="B2165" t="s">
        <v>2642</v>
      </c>
      <c r="C2165">
        <v>240</v>
      </c>
    </row>
    <row r="2166" spans="1:3" x14ac:dyDescent="0.3">
      <c r="A2166">
        <v>315410</v>
      </c>
      <c r="B2166" t="s">
        <v>2641</v>
      </c>
      <c r="C2166">
        <v>8</v>
      </c>
    </row>
    <row r="2167" spans="1:3" x14ac:dyDescent="0.3">
      <c r="A2167">
        <v>315430</v>
      </c>
      <c r="B2167" t="s">
        <v>2638</v>
      </c>
      <c r="C2167">
        <v>711</v>
      </c>
    </row>
    <row r="2168" spans="1:3" x14ac:dyDescent="0.3">
      <c r="A2168">
        <v>315445</v>
      </c>
      <c r="B2168" t="s">
        <v>2636</v>
      </c>
      <c r="C2168">
        <v>93</v>
      </c>
    </row>
    <row r="2169" spans="1:3" x14ac:dyDescent="0.3">
      <c r="A2169">
        <v>315450</v>
      </c>
      <c r="B2169" t="s">
        <v>5510</v>
      </c>
      <c r="C2169">
        <v>5</v>
      </c>
    </row>
    <row r="2170" spans="1:3" x14ac:dyDescent="0.3">
      <c r="A2170">
        <v>315460</v>
      </c>
      <c r="B2170" t="s">
        <v>5511</v>
      </c>
      <c r="C2170">
        <v>196</v>
      </c>
    </row>
    <row r="2171" spans="1:3" x14ac:dyDescent="0.3">
      <c r="A2171">
        <v>315470</v>
      </c>
      <c r="B2171" t="s">
        <v>2633</v>
      </c>
      <c r="C2171">
        <v>77</v>
      </c>
    </row>
    <row r="2172" spans="1:3" x14ac:dyDescent="0.3">
      <c r="A2172">
        <v>315480</v>
      </c>
      <c r="B2172" t="s">
        <v>2632</v>
      </c>
      <c r="C2172">
        <v>11</v>
      </c>
    </row>
    <row r="2173" spans="1:3" x14ac:dyDescent="0.3">
      <c r="A2173">
        <v>315490</v>
      </c>
      <c r="B2173" t="s">
        <v>2631</v>
      </c>
      <c r="C2173">
        <v>54</v>
      </c>
    </row>
    <row r="2174" spans="1:3" x14ac:dyDescent="0.3">
      <c r="A2174">
        <v>315510</v>
      </c>
      <c r="B2174" t="s">
        <v>2629</v>
      </c>
      <c r="C2174">
        <v>39</v>
      </c>
    </row>
    <row r="2175" spans="1:3" x14ac:dyDescent="0.3">
      <c r="A2175">
        <v>315500</v>
      </c>
      <c r="B2175" t="s">
        <v>2630</v>
      </c>
      <c r="C2175">
        <v>1</v>
      </c>
    </row>
    <row r="2176" spans="1:3" x14ac:dyDescent="0.3">
      <c r="A2176">
        <v>315530</v>
      </c>
      <c r="B2176" t="s">
        <v>2627</v>
      </c>
      <c r="C2176">
        <v>31</v>
      </c>
    </row>
    <row r="2177" spans="1:3" x14ac:dyDescent="0.3">
      <c r="A2177">
        <v>315540</v>
      </c>
      <c r="B2177" t="s">
        <v>2626</v>
      </c>
      <c r="C2177">
        <v>25</v>
      </c>
    </row>
    <row r="2178" spans="1:3" x14ac:dyDescent="0.3">
      <c r="A2178">
        <v>315550</v>
      </c>
      <c r="B2178" t="s">
        <v>2625</v>
      </c>
      <c r="C2178">
        <v>36</v>
      </c>
    </row>
    <row r="2179" spans="1:3" x14ac:dyDescent="0.3">
      <c r="A2179">
        <v>315560</v>
      </c>
      <c r="B2179" t="s">
        <v>2624</v>
      </c>
      <c r="C2179">
        <v>7</v>
      </c>
    </row>
    <row r="2180" spans="1:3" x14ac:dyDescent="0.3">
      <c r="A2180">
        <v>315570</v>
      </c>
      <c r="B2180" t="s">
        <v>2623</v>
      </c>
      <c r="C2180">
        <v>2</v>
      </c>
    </row>
    <row r="2181" spans="1:3" x14ac:dyDescent="0.3">
      <c r="A2181">
        <v>315580</v>
      </c>
      <c r="B2181" t="s">
        <v>2622</v>
      </c>
      <c r="C2181">
        <v>157</v>
      </c>
    </row>
    <row r="2182" spans="1:3" x14ac:dyDescent="0.3">
      <c r="A2182">
        <v>315590</v>
      </c>
      <c r="B2182" t="s">
        <v>2621</v>
      </c>
      <c r="C2182">
        <v>1</v>
      </c>
    </row>
    <row r="2183" spans="1:3" x14ac:dyDescent="0.3">
      <c r="A2183">
        <v>315600</v>
      </c>
      <c r="B2183" t="s">
        <v>2620</v>
      </c>
      <c r="C2183">
        <v>2</v>
      </c>
    </row>
    <row r="2184" spans="1:3" x14ac:dyDescent="0.3">
      <c r="A2184">
        <v>315610</v>
      </c>
      <c r="B2184" t="s">
        <v>2619</v>
      </c>
      <c r="C2184">
        <v>2</v>
      </c>
    </row>
    <row r="2185" spans="1:3" x14ac:dyDescent="0.3">
      <c r="A2185">
        <v>315620</v>
      </c>
      <c r="B2185" t="s">
        <v>2618</v>
      </c>
      <c r="C2185">
        <v>3</v>
      </c>
    </row>
    <row r="2186" spans="1:3" x14ac:dyDescent="0.3">
      <c r="A2186">
        <v>315630</v>
      </c>
      <c r="B2186" t="s">
        <v>2617</v>
      </c>
      <c r="C2186">
        <v>236</v>
      </c>
    </row>
    <row r="2187" spans="1:3" x14ac:dyDescent="0.3">
      <c r="A2187">
        <v>315640</v>
      </c>
      <c r="B2187" t="s">
        <v>2616</v>
      </c>
      <c r="C2187">
        <v>1</v>
      </c>
    </row>
    <row r="2188" spans="1:3" x14ac:dyDescent="0.3">
      <c r="A2188">
        <v>315650</v>
      </c>
      <c r="B2188" t="s">
        <v>2614</v>
      </c>
      <c r="C2188">
        <v>24</v>
      </c>
    </row>
    <row r="2189" spans="1:3" x14ac:dyDescent="0.3">
      <c r="A2189">
        <v>315660</v>
      </c>
      <c r="B2189" t="s">
        <v>2613</v>
      </c>
      <c r="C2189">
        <v>161</v>
      </c>
    </row>
    <row r="2190" spans="1:3" x14ac:dyDescent="0.3">
      <c r="A2190">
        <v>315670</v>
      </c>
      <c r="B2190" t="s">
        <v>2612</v>
      </c>
      <c r="C2190">
        <v>436</v>
      </c>
    </row>
    <row r="2191" spans="1:3" x14ac:dyDescent="0.3">
      <c r="A2191">
        <v>315680</v>
      </c>
      <c r="B2191" t="s">
        <v>2611</v>
      </c>
      <c r="C2191">
        <v>14</v>
      </c>
    </row>
    <row r="2192" spans="1:3" x14ac:dyDescent="0.3">
      <c r="A2192">
        <v>315690</v>
      </c>
      <c r="B2192" t="s">
        <v>2610</v>
      </c>
      <c r="C2192">
        <v>83</v>
      </c>
    </row>
    <row r="2193" spans="1:3" x14ac:dyDescent="0.3">
      <c r="A2193">
        <v>315700</v>
      </c>
      <c r="B2193" t="s">
        <v>2609</v>
      </c>
      <c r="C2193">
        <v>605</v>
      </c>
    </row>
    <row r="2194" spans="1:3" x14ac:dyDescent="0.3">
      <c r="A2194">
        <v>315710</v>
      </c>
      <c r="B2194" t="s">
        <v>2608</v>
      </c>
      <c r="C2194">
        <v>12</v>
      </c>
    </row>
    <row r="2195" spans="1:3" x14ac:dyDescent="0.3">
      <c r="A2195">
        <v>315720</v>
      </c>
      <c r="B2195" t="s">
        <v>2607</v>
      </c>
      <c r="C2195">
        <v>20</v>
      </c>
    </row>
    <row r="2196" spans="1:3" x14ac:dyDescent="0.3">
      <c r="A2196">
        <v>315725</v>
      </c>
      <c r="B2196" t="s">
        <v>2606</v>
      </c>
      <c r="C2196">
        <v>32</v>
      </c>
    </row>
    <row r="2197" spans="1:3" x14ac:dyDescent="0.3">
      <c r="A2197">
        <v>315733</v>
      </c>
      <c r="B2197" t="s">
        <v>2603</v>
      </c>
      <c r="C2197">
        <v>37</v>
      </c>
    </row>
    <row r="2198" spans="1:3" x14ac:dyDescent="0.3">
      <c r="A2198">
        <v>315737</v>
      </c>
      <c r="B2198" t="s">
        <v>2602</v>
      </c>
      <c r="C2198">
        <v>16</v>
      </c>
    </row>
    <row r="2199" spans="1:3" x14ac:dyDescent="0.3">
      <c r="A2199">
        <v>315740</v>
      </c>
      <c r="B2199" t="s">
        <v>2601</v>
      </c>
      <c r="C2199">
        <v>2</v>
      </c>
    </row>
    <row r="2200" spans="1:3" x14ac:dyDescent="0.3">
      <c r="A2200">
        <v>315750</v>
      </c>
      <c r="B2200" t="s">
        <v>2600</v>
      </c>
      <c r="C2200">
        <v>2</v>
      </c>
    </row>
    <row r="2201" spans="1:3" x14ac:dyDescent="0.3">
      <c r="A2201">
        <v>315760</v>
      </c>
      <c r="B2201" t="s">
        <v>5512</v>
      </c>
      <c r="C2201">
        <v>28</v>
      </c>
    </row>
    <row r="2202" spans="1:3" x14ac:dyDescent="0.3">
      <c r="A2202">
        <v>315765</v>
      </c>
      <c r="B2202" t="s">
        <v>2598</v>
      </c>
      <c r="C2202">
        <v>8</v>
      </c>
    </row>
    <row r="2203" spans="1:3" x14ac:dyDescent="0.3">
      <c r="A2203">
        <v>315770</v>
      </c>
      <c r="B2203" t="s">
        <v>2597</v>
      </c>
      <c r="C2203">
        <v>73</v>
      </c>
    </row>
    <row r="2204" spans="1:3" x14ac:dyDescent="0.3">
      <c r="A2204">
        <v>315780</v>
      </c>
      <c r="B2204" t="s">
        <v>2596</v>
      </c>
      <c r="C2204">
        <v>751</v>
      </c>
    </row>
    <row r="2205" spans="1:3" x14ac:dyDescent="0.3">
      <c r="A2205">
        <v>315790</v>
      </c>
      <c r="B2205" t="s">
        <v>2595</v>
      </c>
      <c r="C2205">
        <v>29</v>
      </c>
    </row>
    <row r="2206" spans="1:3" x14ac:dyDescent="0.3">
      <c r="A2206">
        <v>315800</v>
      </c>
      <c r="B2206" t="s">
        <v>2594</v>
      </c>
      <c r="C2206">
        <v>35</v>
      </c>
    </row>
    <row r="2207" spans="1:3" x14ac:dyDescent="0.3">
      <c r="A2207">
        <v>315820</v>
      </c>
      <c r="B2207" t="s">
        <v>2592</v>
      </c>
      <c r="C2207">
        <v>29</v>
      </c>
    </row>
    <row r="2208" spans="1:3" x14ac:dyDescent="0.3">
      <c r="A2208">
        <v>315935</v>
      </c>
      <c r="B2208" t="s">
        <v>2579</v>
      </c>
      <c r="C2208">
        <v>6</v>
      </c>
    </row>
    <row r="2209" spans="1:3" x14ac:dyDescent="0.3">
      <c r="A2209">
        <v>315960</v>
      </c>
      <c r="B2209" t="s">
        <v>2576</v>
      </c>
      <c r="C2209">
        <v>6</v>
      </c>
    </row>
    <row r="2210" spans="1:3" x14ac:dyDescent="0.3">
      <c r="A2210">
        <v>315980</v>
      </c>
      <c r="B2210" t="s">
        <v>2574</v>
      </c>
      <c r="C2210">
        <v>110</v>
      </c>
    </row>
    <row r="2211" spans="1:3" x14ac:dyDescent="0.3">
      <c r="A2211">
        <v>315830</v>
      </c>
      <c r="B2211" t="s">
        <v>2591</v>
      </c>
      <c r="C2211">
        <v>13</v>
      </c>
    </row>
    <row r="2212" spans="1:3" x14ac:dyDescent="0.3">
      <c r="A2212">
        <v>315850</v>
      </c>
      <c r="B2212" t="s">
        <v>2589</v>
      </c>
      <c r="C2212">
        <v>57</v>
      </c>
    </row>
    <row r="2213" spans="1:3" x14ac:dyDescent="0.3">
      <c r="A2213">
        <v>315860</v>
      </c>
      <c r="B2213" t="s">
        <v>2588</v>
      </c>
      <c r="C2213">
        <v>12</v>
      </c>
    </row>
    <row r="2214" spans="1:3" x14ac:dyDescent="0.3">
      <c r="A2214">
        <v>315880</v>
      </c>
      <c r="B2214" t="s">
        <v>2586</v>
      </c>
      <c r="C2214">
        <v>76</v>
      </c>
    </row>
    <row r="2215" spans="1:3" x14ac:dyDescent="0.3">
      <c r="A2215">
        <v>315890</v>
      </c>
      <c r="B2215" t="s">
        <v>2585</v>
      </c>
      <c r="C2215">
        <v>15</v>
      </c>
    </row>
    <row r="2216" spans="1:3" x14ac:dyDescent="0.3">
      <c r="A2216">
        <v>315895</v>
      </c>
      <c r="B2216" t="s">
        <v>2584</v>
      </c>
      <c r="C2216">
        <v>130</v>
      </c>
    </row>
    <row r="2217" spans="1:3" x14ac:dyDescent="0.3">
      <c r="A2217">
        <v>315900</v>
      </c>
      <c r="B2217" t="s">
        <v>2583</v>
      </c>
      <c r="C2217">
        <v>13</v>
      </c>
    </row>
    <row r="2218" spans="1:3" x14ac:dyDescent="0.3">
      <c r="A2218">
        <v>315990</v>
      </c>
      <c r="B2218" t="s">
        <v>2573</v>
      </c>
      <c r="C2218">
        <v>6</v>
      </c>
    </row>
    <row r="2219" spans="1:3" x14ac:dyDescent="0.3">
      <c r="A2219">
        <v>316010</v>
      </c>
      <c r="B2219" t="s">
        <v>2571</v>
      </c>
      <c r="C2219">
        <v>110</v>
      </c>
    </row>
    <row r="2220" spans="1:3" x14ac:dyDescent="0.3">
      <c r="A2220">
        <v>316020</v>
      </c>
      <c r="B2220" t="s">
        <v>2570</v>
      </c>
      <c r="C2220">
        <v>1</v>
      </c>
    </row>
    <row r="2221" spans="1:3" x14ac:dyDescent="0.3">
      <c r="A2221">
        <v>316030</v>
      </c>
      <c r="B2221" t="s">
        <v>2569</v>
      </c>
      <c r="C2221">
        <v>4</v>
      </c>
    </row>
    <row r="2222" spans="1:3" x14ac:dyDescent="0.3">
      <c r="A2222">
        <v>316040</v>
      </c>
      <c r="B2222" t="s">
        <v>2568</v>
      </c>
      <c r="C2222">
        <v>583</v>
      </c>
    </row>
    <row r="2223" spans="1:3" x14ac:dyDescent="0.3">
      <c r="A2223">
        <v>316095</v>
      </c>
      <c r="B2223" t="s">
        <v>5513</v>
      </c>
      <c r="C2223">
        <v>2</v>
      </c>
    </row>
    <row r="2224" spans="1:3" x14ac:dyDescent="0.3">
      <c r="A2224">
        <v>316100</v>
      </c>
      <c r="B2224" t="s">
        <v>2560</v>
      </c>
      <c r="C2224">
        <v>26</v>
      </c>
    </row>
    <row r="2225" spans="1:3" x14ac:dyDescent="0.3">
      <c r="A2225">
        <v>316105</v>
      </c>
      <c r="B2225" t="s">
        <v>2559</v>
      </c>
      <c r="C2225">
        <v>1</v>
      </c>
    </row>
    <row r="2226" spans="1:3" x14ac:dyDescent="0.3">
      <c r="A2226">
        <v>316110</v>
      </c>
      <c r="B2226" t="s">
        <v>1730</v>
      </c>
      <c r="C2226">
        <v>51</v>
      </c>
    </row>
    <row r="2227" spans="1:3" x14ac:dyDescent="0.3">
      <c r="A2227">
        <v>316130</v>
      </c>
      <c r="B2227" t="s">
        <v>2558</v>
      </c>
      <c r="C2227">
        <v>7</v>
      </c>
    </row>
    <row r="2228" spans="1:3" x14ac:dyDescent="0.3">
      <c r="A2228">
        <v>316140</v>
      </c>
      <c r="B2228" t="s">
        <v>2557</v>
      </c>
      <c r="C2228">
        <v>1</v>
      </c>
    </row>
    <row r="2229" spans="1:3" x14ac:dyDescent="0.3">
      <c r="A2229">
        <v>316150</v>
      </c>
      <c r="B2229" t="s">
        <v>2556</v>
      </c>
      <c r="C2229">
        <v>12</v>
      </c>
    </row>
    <row r="2230" spans="1:3" x14ac:dyDescent="0.3">
      <c r="A2230">
        <v>316160</v>
      </c>
      <c r="B2230" t="s">
        <v>2555</v>
      </c>
      <c r="C2230">
        <v>95</v>
      </c>
    </row>
    <row r="2231" spans="1:3" x14ac:dyDescent="0.3">
      <c r="A2231">
        <v>316165</v>
      </c>
      <c r="B2231" t="s">
        <v>2554</v>
      </c>
      <c r="C2231">
        <v>34</v>
      </c>
    </row>
    <row r="2232" spans="1:3" x14ac:dyDescent="0.3">
      <c r="A2232">
        <v>316170</v>
      </c>
      <c r="B2232" t="s">
        <v>2553</v>
      </c>
      <c r="C2232">
        <v>17</v>
      </c>
    </row>
    <row r="2233" spans="1:3" x14ac:dyDescent="0.3">
      <c r="A2233">
        <v>316180</v>
      </c>
      <c r="B2233" t="s">
        <v>2552</v>
      </c>
      <c r="C2233">
        <v>15</v>
      </c>
    </row>
    <row r="2234" spans="1:3" x14ac:dyDescent="0.3">
      <c r="A2234">
        <v>316190</v>
      </c>
      <c r="B2234" t="s">
        <v>2551</v>
      </c>
      <c r="C2234">
        <v>54</v>
      </c>
    </row>
    <row r="2235" spans="1:3" x14ac:dyDescent="0.3">
      <c r="A2235">
        <v>312550</v>
      </c>
      <c r="B2235" t="s">
        <v>2978</v>
      </c>
      <c r="C2235">
        <v>12</v>
      </c>
    </row>
    <row r="2236" spans="1:3" x14ac:dyDescent="0.3">
      <c r="A2236">
        <v>316200</v>
      </c>
      <c r="B2236" t="s">
        <v>2550</v>
      </c>
      <c r="C2236">
        <v>37</v>
      </c>
    </row>
    <row r="2237" spans="1:3" x14ac:dyDescent="0.3">
      <c r="A2237">
        <v>316210</v>
      </c>
      <c r="B2237" t="s">
        <v>2549</v>
      </c>
      <c r="C2237">
        <v>107</v>
      </c>
    </row>
    <row r="2238" spans="1:3" x14ac:dyDescent="0.3">
      <c r="A2238">
        <v>316220</v>
      </c>
      <c r="B2238" t="s">
        <v>2548</v>
      </c>
      <c r="C2238">
        <v>57</v>
      </c>
    </row>
    <row r="2239" spans="1:3" x14ac:dyDescent="0.3">
      <c r="A2239">
        <v>316225</v>
      </c>
      <c r="B2239" t="s">
        <v>2547</v>
      </c>
      <c r="C2239">
        <v>1</v>
      </c>
    </row>
    <row r="2240" spans="1:3" x14ac:dyDescent="0.3">
      <c r="A2240">
        <v>316240</v>
      </c>
      <c r="B2240" t="s">
        <v>2545</v>
      </c>
      <c r="C2240">
        <v>31</v>
      </c>
    </row>
    <row r="2241" spans="1:3" x14ac:dyDescent="0.3">
      <c r="A2241">
        <v>316245</v>
      </c>
      <c r="B2241" t="s">
        <v>5514</v>
      </c>
      <c r="C2241">
        <v>1</v>
      </c>
    </row>
    <row r="2242" spans="1:3" x14ac:dyDescent="0.3">
      <c r="A2242">
        <v>316250</v>
      </c>
      <c r="B2242" t="s">
        <v>5515</v>
      </c>
      <c r="C2242">
        <v>75</v>
      </c>
    </row>
    <row r="2243" spans="1:3" x14ac:dyDescent="0.3">
      <c r="A2243">
        <v>316257</v>
      </c>
      <c r="B2243" t="s">
        <v>2541</v>
      </c>
      <c r="C2243">
        <v>71</v>
      </c>
    </row>
    <row r="2244" spans="1:3" x14ac:dyDescent="0.3">
      <c r="A2244">
        <v>316260</v>
      </c>
      <c r="B2244" t="s">
        <v>2540</v>
      </c>
      <c r="C2244">
        <v>23</v>
      </c>
    </row>
    <row r="2245" spans="1:3" x14ac:dyDescent="0.3">
      <c r="A2245">
        <v>316265</v>
      </c>
      <c r="B2245" t="s">
        <v>2539</v>
      </c>
      <c r="C2245">
        <v>9</v>
      </c>
    </row>
    <row r="2246" spans="1:3" x14ac:dyDescent="0.3">
      <c r="A2246">
        <v>316270</v>
      </c>
      <c r="B2246" t="s">
        <v>2538</v>
      </c>
      <c r="C2246">
        <v>3</v>
      </c>
    </row>
    <row r="2247" spans="1:3" x14ac:dyDescent="0.3">
      <c r="A2247">
        <v>316280</v>
      </c>
      <c r="B2247" t="s">
        <v>2537</v>
      </c>
      <c r="C2247">
        <v>5</v>
      </c>
    </row>
    <row r="2248" spans="1:3" x14ac:dyDescent="0.3">
      <c r="A2248">
        <v>316290</v>
      </c>
      <c r="B2248" t="s">
        <v>2536</v>
      </c>
      <c r="C2248">
        <v>50</v>
      </c>
    </row>
    <row r="2249" spans="1:3" x14ac:dyDescent="0.3">
      <c r="A2249">
        <v>316292</v>
      </c>
      <c r="B2249" t="s">
        <v>2535</v>
      </c>
      <c r="C2249">
        <v>77</v>
      </c>
    </row>
    <row r="2250" spans="1:3" x14ac:dyDescent="0.3">
      <c r="A2250">
        <v>316294</v>
      </c>
      <c r="B2250" t="s">
        <v>2534</v>
      </c>
      <c r="C2250">
        <v>5</v>
      </c>
    </row>
    <row r="2251" spans="1:3" x14ac:dyDescent="0.3">
      <c r="A2251">
        <v>316295</v>
      </c>
      <c r="B2251" t="s">
        <v>2533</v>
      </c>
      <c r="C2251">
        <v>179</v>
      </c>
    </row>
    <row r="2252" spans="1:3" x14ac:dyDescent="0.3">
      <c r="A2252">
        <v>316300</v>
      </c>
      <c r="B2252" t="s">
        <v>2532</v>
      </c>
      <c r="C2252">
        <v>61</v>
      </c>
    </row>
    <row r="2253" spans="1:3" x14ac:dyDescent="0.3">
      <c r="A2253">
        <v>316310</v>
      </c>
      <c r="B2253" t="s">
        <v>2531</v>
      </c>
      <c r="C2253">
        <v>201</v>
      </c>
    </row>
    <row r="2254" spans="1:3" x14ac:dyDescent="0.3">
      <c r="A2254">
        <v>316320</v>
      </c>
      <c r="B2254" t="s">
        <v>2530</v>
      </c>
      <c r="C2254">
        <v>2</v>
      </c>
    </row>
    <row r="2255" spans="1:3" x14ac:dyDescent="0.3">
      <c r="A2255">
        <v>316330</v>
      </c>
      <c r="B2255" t="s">
        <v>2529</v>
      </c>
      <c r="C2255">
        <v>30</v>
      </c>
    </row>
    <row r="2256" spans="1:3" x14ac:dyDescent="0.3">
      <c r="A2256">
        <v>316340</v>
      </c>
      <c r="B2256" t="s">
        <v>2528</v>
      </c>
      <c r="C2256">
        <v>144</v>
      </c>
    </row>
    <row r="2257" spans="1:3" x14ac:dyDescent="0.3">
      <c r="A2257">
        <v>316350</v>
      </c>
      <c r="B2257" t="s">
        <v>2527</v>
      </c>
      <c r="C2257">
        <v>5</v>
      </c>
    </row>
    <row r="2258" spans="1:3" x14ac:dyDescent="0.3">
      <c r="A2258">
        <v>316360</v>
      </c>
      <c r="B2258" t="s">
        <v>2526</v>
      </c>
      <c r="C2258">
        <v>12</v>
      </c>
    </row>
    <row r="2259" spans="1:3" x14ac:dyDescent="0.3">
      <c r="A2259">
        <v>316370</v>
      </c>
      <c r="B2259" t="s">
        <v>2525</v>
      </c>
      <c r="C2259">
        <v>150</v>
      </c>
    </row>
    <row r="2260" spans="1:3" x14ac:dyDescent="0.3">
      <c r="A2260">
        <v>316390</v>
      </c>
      <c r="B2260" t="s">
        <v>2523</v>
      </c>
      <c r="C2260">
        <v>3</v>
      </c>
    </row>
    <row r="2261" spans="1:3" x14ac:dyDescent="0.3">
      <c r="A2261">
        <v>316400</v>
      </c>
      <c r="B2261" t="s">
        <v>5647</v>
      </c>
      <c r="C2261">
        <v>283</v>
      </c>
    </row>
    <row r="2262" spans="1:3" x14ac:dyDescent="0.3">
      <c r="A2262">
        <v>316420</v>
      </c>
      <c r="B2262" t="s">
        <v>2520</v>
      </c>
      <c r="C2262">
        <v>2</v>
      </c>
    </row>
    <row r="2263" spans="1:3" x14ac:dyDescent="0.3">
      <c r="A2263">
        <v>316450</v>
      </c>
      <c r="B2263" t="s">
        <v>2515</v>
      </c>
      <c r="C2263">
        <v>1</v>
      </c>
    </row>
    <row r="2264" spans="1:3" x14ac:dyDescent="0.3">
      <c r="A2264">
        <v>316460</v>
      </c>
      <c r="B2264" t="s">
        <v>2514</v>
      </c>
      <c r="C2264">
        <v>95</v>
      </c>
    </row>
    <row r="2265" spans="1:3" x14ac:dyDescent="0.3">
      <c r="A2265">
        <v>316470</v>
      </c>
      <c r="B2265" t="s">
        <v>2513</v>
      </c>
      <c r="C2265">
        <v>234</v>
      </c>
    </row>
    <row r="2266" spans="1:3" x14ac:dyDescent="0.3">
      <c r="A2266">
        <v>316490</v>
      </c>
      <c r="B2266" t="s">
        <v>2511</v>
      </c>
      <c r="C2266">
        <v>2</v>
      </c>
    </row>
    <row r="2267" spans="1:3" x14ac:dyDescent="0.3">
      <c r="A2267">
        <v>316500</v>
      </c>
      <c r="B2267" t="s">
        <v>2510</v>
      </c>
      <c r="C2267">
        <v>13</v>
      </c>
    </row>
    <row r="2268" spans="1:3" x14ac:dyDescent="0.3">
      <c r="A2268">
        <v>316510</v>
      </c>
      <c r="B2268" t="s">
        <v>2509</v>
      </c>
      <c r="C2268">
        <v>25</v>
      </c>
    </row>
    <row r="2269" spans="1:3" x14ac:dyDescent="0.3">
      <c r="A2269">
        <v>316530</v>
      </c>
      <c r="B2269" t="s">
        <v>2507</v>
      </c>
      <c r="C2269">
        <v>1</v>
      </c>
    </row>
    <row r="2270" spans="1:3" x14ac:dyDescent="0.3">
      <c r="A2270">
        <v>316540</v>
      </c>
      <c r="B2270" t="s">
        <v>5648</v>
      </c>
      <c r="C2270">
        <v>2</v>
      </c>
    </row>
    <row r="2271" spans="1:3" x14ac:dyDescent="0.3">
      <c r="A2271">
        <v>316550</v>
      </c>
      <c r="B2271" t="s">
        <v>2505</v>
      </c>
      <c r="C2271">
        <v>3</v>
      </c>
    </row>
    <row r="2272" spans="1:3" x14ac:dyDescent="0.3">
      <c r="A2272">
        <v>316553</v>
      </c>
      <c r="B2272" t="s">
        <v>2504</v>
      </c>
      <c r="C2272">
        <v>35</v>
      </c>
    </row>
    <row r="2273" spans="1:3" x14ac:dyDescent="0.3">
      <c r="A2273">
        <v>316556</v>
      </c>
      <c r="B2273" t="s">
        <v>5516</v>
      </c>
      <c r="C2273">
        <v>1</v>
      </c>
    </row>
    <row r="2274" spans="1:3" x14ac:dyDescent="0.3">
      <c r="A2274">
        <v>316570</v>
      </c>
      <c r="B2274" t="s">
        <v>2499</v>
      </c>
      <c r="C2274">
        <v>17</v>
      </c>
    </row>
    <row r="2275" spans="1:3" x14ac:dyDescent="0.3">
      <c r="A2275">
        <v>316590</v>
      </c>
      <c r="B2275" t="s">
        <v>2497</v>
      </c>
      <c r="C2275">
        <v>31</v>
      </c>
    </row>
    <row r="2276" spans="1:3" x14ac:dyDescent="0.3">
      <c r="A2276">
        <v>316630</v>
      </c>
      <c r="B2276" t="s">
        <v>2493</v>
      </c>
      <c r="C2276">
        <v>1</v>
      </c>
    </row>
    <row r="2277" spans="1:3" x14ac:dyDescent="0.3">
      <c r="A2277">
        <v>316680</v>
      </c>
      <c r="B2277" t="s">
        <v>2488</v>
      </c>
      <c r="C2277">
        <v>44</v>
      </c>
    </row>
    <row r="2278" spans="1:3" x14ac:dyDescent="0.3">
      <c r="A2278">
        <v>316670</v>
      </c>
      <c r="B2278" t="s">
        <v>5649</v>
      </c>
      <c r="C2278">
        <v>53</v>
      </c>
    </row>
    <row r="2279" spans="1:3" x14ac:dyDescent="0.3">
      <c r="A2279">
        <v>316690</v>
      </c>
      <c r="B2279" t="s">
        <v>2487</v>
      </c>
      <c r="C2279">
        <v>3</v>
      </c>
    </row>
    <row r="2280" spans="1:3" x14ac:dyDescent="0.3">
      <c r="A2280">
        <v>316695</v>
      </c>
      <c r="B2280" t="s">
        <v>2486</v>
      </c>
      <c r="C2280">
        <v>1</v>
      </c>
    </row>
    <row r="2281" spans="1:3" x14ac:dyDescent="0.3">
      <c r="A2281">
        <v>316710</v>
      </c>
      <c r="B2281" t="s">
        <v>2484</v>
      </c>
      <c r="C2281">
        <v>44</v>
      </c>
    </row>
    <row r="2282" spans="1:3" x14ac:dyDescent="0.3">
      <c r="A2282">
        <v>316720</v>
      </c>
      <c r="B2282" t="s">
        <v>2483</v>
      </c>
      <c r="C2282">
        <v>1278</v>
      </c>
    </row>
    <row r="2283" spans="1:3" x14ac:dyDescent="0.3">
      <c r="A2283">
        <v>316555</v>
      </c>
      <c r="B2283" t="s">
        <v>2503</v>
      </c>
      <c r="C2283">
        <v>21</v>
      </c>
    </row>
    <row r="2284" spans="1:3" x14ac:dyDescent="0.3">
      <c r="A2284">
        <v>316730</v>
      </c>
      <c r="B2284" t="s">
        <v>2482</v>
      </c>
      <c r="C2284">
        <v>9</v>
      </c>
    </row>
    <row r="2285" spans="1:3" x14ac:dyDescent="0.3">
      <c r="A2285">
        <v>316760</v>
      </c>
      <c r="B2285" t="s">
        <v>2479</v>
      </c>
      <c r="C2285">
        <v>5</v>
      </c>
    </row>
    <row r="2286" spans="1:3" x14ac:dyDescent="0.3">
      <c r="A2286">
        <v>316770</v>
      </c>
      <c r="B2286" t="s">
        <v>2478</v>
      </c>
      <c r="C2286">
        <v>2</v>
      </c>
    </row>
    <row r="2287" spans="1:3" x14ac:dyDescent="0.3">
      <c r="A2287">
        <v>316780</v>
      </c>
      <c r="B2287" t="s">
        <v>2477</v>
      </c>
      <c r="C2287">
        <v>19</v>
      </c>
    </row>
    <row r="2288" spans="1:3" x14ac:dyDescent="0.3">
      <c r="A2288">
        <v>316790</v>
      </c>
      <c r="B2288" t="s">
        <v>2476</v>
      </c>
      <c r="C2288">
        <v>8</v>
      </c>
    </row>
    <row r="2289" spans="1:3" x14ac:dyDescent="0.3">
      <c r="A2289">
        <v>316800</v>
      </c>
      <c r="B2289" t="s">
        <v>2475</v>
      </c>
      <c r="C2289">
        <v>43</v>
      </c>
    </row>
    <row r="2290" spans="1:3" x14ac:dyDescent="0.3">
      <c r="A2290">
        <v>316805</v>
      </c>
      <c r="B2290" t="s">
        <v>2474</v>
      </c>
      <c r="C2290">
        <v>64</v>
      </c>
    </row>
    <row r="2291" spans="1:3" x14ac:dyDescent="0.3">
      <c r="A2291">
        <v>316820</v>
      </c>
      <c r="B2291" t="s">
        <v>1683</v>
      </c>
      <c r="C2291">
        <v>1</v>
      </c>
    </row>
    <row r="2292" spans="1:3" x14ac:dyDescent="0.3">
      <c r="A2292">
        <v>316830</v>
      </c>
      <c r="B2292" t="s">
        <v>2473</v>
      </c>
      <c r="C2292">
        <v>6</v>
      </c>
    </row>
    <row r="2293" spans="1:3" x14ac:dyDescent="0.3">
      <c r="A2293">
        <v>316840</v>
      </c>
      <c r="B2293" t="s">
        <v>2472</v>
      </c>
      <c r="C2293">
        <v>38</v>
      </c>
    </row>
    <row r="2294" spans="1:3" x14ac:dyDescent="0.3">
      <c r="A2294">
        <v>316850</v>
      </c>
      <c r="B2294" t="s">
        <v>2471</v>
      </c>
      <c r="C2294">
        <v>2</v>
      </c>
    </row>
    <row r="2295" spans="1:3" x14ac:dyDescent="0.3">
      <c r="A2295">
        <v>316860</v>
      </c>
      <c r="B2295" t="s">
        <v>2470</v>
      </c>
      <c r="C2295">
        <v>1869</v>
      </c>
    </row>
    <row r="2296" spans="1:3" x14ac:dyDescent="0.3">
      <c r="A2296">
        <v>316870</v>
      </c>
      <c r="B2296" t="s">
        <v>2469</v>
      </c>
      <c r="C2296">
        <v>565</v>
      </c>
    </row>
    <row r="2297" spans="1:3" x14ac:dyDescent="0.3">
      <c r="A2297">
        <v>316880</v>
      </c>
      <c r="B2297" t="s">
        <v>2468</v>
      </c>
      <c r="C2297">
        <v>4</v>
      </c>
    </row>
    <row r="2298" spans="1:3" x14ac:dyDescent="0.3">
      <c r="A2298">
        <v>316890</v>
      </c>
      <c r="B2298" t="s">
        <v>2467</v>
      </c>
      <c r="C2298">
        <v>157</v>
      </c>
    </row>
    <row r="2299" spans="1:3" x14ac:dyDescent="0.3">
      <c r="A2299">
        <v>316900</v>
      </c>
      <c r="B2299" t="s">
        <v>2466</v>
      </c>
      <c r="C2299">
        <v>1153</v>
      </c>
    </row>
    <row r="2300" spans="1:3" x14ac:dyDescent="0.3">
      <c r="A2300">
        <v>316930</v>
      </c>
      <c r="B2300" t="s">
        <v>2463</v>
      </c>
      <c r="C2300">
        <v>65</v>
      </c>
    </row>
    <row r="2301" spans="1:3" x14ac:dyDescent="0.3">
      <c r="A2301">
        <v>316935</v>
      </c>
      <c r="B2301" t="s">
        <v>2462</v>
      </c>
      <c r="C2301">
        <v>94</v>
      </c>
    </row>
    <row r="2302" spans="1:3" x14ac:dyDescent="0.3">
      <c r="A2302">
        <v>316940</v>
      </c>
      <c r="B2302" t="s">
        <v>2461</v>
      </c>
      <c r="C2302">
        <v>39</v>
      </c>
    </row>
    <row r="2303" spans="1:3" x14ac:dyDescent="0.3">
      <c r="A2303">
        <v>316950</v>
      </c>
      <c r="B2303" t="s">
        <v>2460</v>
      </c>
      <c r="C2303">
        <v>148</v>
      </c>
    </row>
    <row r="2304" spans="1:3" x14ac:dyDescent="0.3">
      <c r="A2304">
        <v>316960</v>
      </c>
      <c r="B2304" t="s">
        <v>2459</v>
      </c>
      <c r="C2304">
        <v>24</v>
      </c>
    </row>
    <row r="2305" spans="1:3" x14ac:dyDescent="0.3">
      <c r="A2305">
        <v>316970</v>
      </c>
      <c r="B2305" t="s">
        <v>1660</v>
      </c>
      <c r="C2305">
        <v>171</v>
      </c>
    </row>
    <row r="2306" spans="1:3" x14ac:dyDescent="0.3">
      <c r="A2306">
        <v>316980</v>
      </c>
      <c r="B2306" t="s">
        <v>2458</v>
      </c>
      <c r="C2306">
        <v>1</v>
      </c>
    </row>
    <row r="2307" spans="1:3" x14ac:dyDescent="0.3">
      <c r="A2307">
        <v>316990</v>
      </c>
      <c r="B2307" t="s">
        <v>2457</v>
      </c>
      <c r="C2307">
        <v>1533</v>
      </c>
    </row>
    <row r="2308" spans="1:3" x14ac:dyDescent="0.3">
      <c r="A2308">
        <v>317000</v>
      </c>
      <c r="B2308" t="s">
        <v>2456</v>
      </c>
      <c r="C2308">
        <v>10</v>
      </c>
    </row>
    <row r="2309" spans="1:3" x14ac:dyDescent="0.3">
      <c r="A2309">
        <v>317005</v>
      </c>
      <c r="B2309" t="s">
        <v>2455</v>
      </c>
      <c r="C2309">
        <v>151</v>
      </c>
    </row>
    <row r="2310" spans="1:3" x14ac:dyDescent="0.3">
      <c r="A2310">
        <v>317010</v>
      </c>
      <c r="B2310" t="s">
        <v>2454</v>
      </c>
      <c r="C2310">
        <v>2304</v>
      </c>
    </row>
    <row r="2311" spans="1:3" x14ac:dyDescent="0.3">
      <c r="A2311">
        <v>317020</v>
      </c>
      <c r="B2311" t="s">
        <v>2453</v>
      </c>
      <c r="C2311">
        <v>2033</v>
      </c>
    </row>
    <row r="2312" spans="1:3" x14ac:dyDescent="0.3">
      <c r="A2312">
        <v>317030</v>
      </c>
      <c r="B2312" t="s">
        <v>2452</v>
      </c>
      <c r="C2312">
        <v>12</v>
      </c>
    </row>
    <row r="2313" spans="1:3" x14ac:dyDescent="0.3">
      <c r="A2313">
        <v>317040</v>
      </c>
      <c r="B2313" t="s">
        <v>2451</v>
      </c>
      <c r="C2313">
        <v>2029</v>
      </c>
    </row>
    <row r="2314" spans="1:3" x14ac:dyDescent="0.3">
      <c r="A2314">
        <v>317043</v>
      </c>
      <c r="B2314" t="s">
        <v>2450</v>
      </c>
      <c r="C2314">
        <v>36</v>
      </c>
    </row>
    <row r="2315" spans="1:3" x14ac:dyDescent="0.3">
      <c r="A2315">
        <v>317047</v>
      </c>
      <c r="B2315" t="s">
        <v>2449</v>
      </c>
      <c r="C2315">
        <v>7</v>
      </c>
    </row>
    <row r="2316" spans="1:3" x14ac:dyDescent="0.3">
      <c r="A2316">
        <v>317052</v>
      </c>
      <c r="B2316" t="s">
        <v>2447</v>
      </c>
      <c r="C2316">
        <v>29</v>
      </c>
    </row>
    <row r="2317" spans="1:3" x14ac:dyDescent="0.3">
      <c r="A2317">
        <v>317057</v>
      </c>
      <c r="B2317" t="s">
        <v>2446</v>
      </c>
      <c r="C2317">
        <v>110</v>
      </c>
    </row>
    <row r="2318" spans="1:3" x14ac:dyDescent="0.3">
      <c r="A2318">
        <v>317065</v>
      </c>
      <c r="B2318" t="s">
        <v>2445</v>
      </c>
      <c r="C2318">
        <v>1</v>
      </c>
    </row>
    <row r="2319" spans="1:3" x14ac:dyDescent="0.3">
      <c r="A2319">
        <v>317070</v>
      </c>
      <c r="B2319" t="s">
        <v>2444</v>
      </c>
      <c r="C2319">
        <v>94</v>
      </c>
    </row>
    <row r="2320" spans="1:3" x14ac:dyDescent="0.3">
      <c r="A2320">
        <v>317075</v>
      </c>
      <c r="B2320" t="s">
        <v>2443</v>
      </c>
      <c r="C2320">
        <v>44</v>
      </c>
    </row>
    <row r="2321" spans="1:3" x14ac:dyDescent="0.3">
      <c r="A2321">
        <v>317080</v>
      </c>
      <c r="B2321" t="s">
        <v>2442</v>
      </c>
      <c r="C2321">
        <v>159</v>
      </c>
    </row>
    <row r="2322" spans="1:3" x14ac:dyDescent="0.3">
      <c r="A2322">
        <v>317090</v>
      </c>
      <c r="B2322" t="s">
        <v>2441</v>
      </c>
      <c r="C2322">
        <v>5</v>
      </c>
    </row>
    <row r="2323" spans="1:3" x14ac:dyDescent="0.3">
      <c r="A2323">
        <v>317100</v>
      </c>
      <c r="B2323" t="s">
        <v>2440</v>
      </c>
      <c r="C2323">
        <v>96</v>
      </c>
    </row>
    <row r="2324" spans="1:3" x14ac:dyDescent="0.3">
      <c r="A2324">
        <v>317103</v>
      </c>
      <c r="B2324" t="s">
        <v>2439</v>
      </c>
      <c r="C2324">
        <v>1</v>
      </c>
    </row>
    <row r="2325" spans="1:3" x14ac:dyDescent="0.3">
      <c r="A2325">
        <v>317110</v>
      </c>
      <c r="B2325" t="s">
        <v>2437</v>
      </c>
      <c r="C2325">
        <v>16</v>
      </c>
    </row>
    <row r="2326" spans="1:3" x14ac:dyDescent="0.3">
      <c r="A2326">
        <v>317120</v>
      </c>
      <c r="B2326" t="s">
        <v>2435</v>
      </c>
      <c r="C2326">
        <v>20</v>
      </c>
    </row>
    <row r="2327" spans="1:3" x14ac:dyDescent="0.3">
      <c r="A2327">
        <v>317130</v>
      </c>
      <c r="B2327" t="s">
        <v>2434</v>
      </c>
      <c r="C2327">
        <v>24</v>
      </c>
    </row>
    <row r="2328" spans="1:3" x14ac:dyDescent="0.3">
      <c r="A2328">
        <v>317160</v>
      </c>
      <c r="B2328" t="s">
        <v>2431</v>
      </c>
      <c r="C2328">
        <v>136</v>
      </c>
    </row>
    <row r="2329" spans="1:3" x14ac:dyDescent="0.3">
      <c r="A2329">
        <v>317170</v>
      </c>
      <c r="B2329" t="s">
        <v>2430</v>
      </c>
      <c r="C2329">
        <v>7</v>
      </c>
    </row>
    <row r="2330" spans="1:3" x14ac:dyDescent="0.3">
      <c r="A2330">
        <v>317180</v>
      </c>
      <c r="B2330" t="s">
        <v>2429</v>
      </c>
      <c r="C2330">
        <v>4</v>
      </c>
    </row>
    <row r="2331" spans="1:3" x14ac:dyDescent="0.3">
      <c r="A2331">
        <v>317190</v>
      </c>
      <c r="B2331" t="s">
        <v>2428</v>
      </c>
      <c r="C2331">
        <v>55</v>
      </c>
    </row>
    <row r="2332" spans="1:3" x14ac:dyDescent="0.3">
      <c r="A2332">
        <v>317200</v>
      </c>
      <c r="B2332" t="s">
        <v>2427</v>
      </c>
      <c r="C2332">
        <v>201</v>
      </c>
    </row>
    <row r="2333" spans="1:3" x14ac:dyDescent="0.3">
      <c r="A2333">
        <v>320020</v>
      </c>
      <c r="B2333" t="s">
        <v>2421</v>
      </c>
      <c r="C2333">
        <v>8</v>
      </c>
    </row>
    <row r="2334" spans="1:3" x14ac:dyDescent="0.3">
      <c r="A2334">
        <v>320040</v>
      </c>
      <c r="B2334" t="s">
        <v>1244</v>
      </c>
      <c r="C2334">
        <v>1</v>
      </c>
    </row>
    <row r="2335" spans="1:3" x14ac:dyDescent="0.3">
      <c r="A2335">
        <v>320090</v>
      </c>
      <c r="B2335" t="s">
        <v>2414</v>
      </c>
      <c r="C2335">
        <v>2</v>
      </c>
    </row>
    <row r="2336" spans="1:3" x14ac:dyDescent="0.3">
      <c r="A2336">
        <v>320120</v>
      </c>
      <c r="B2336" t="s">
        <v>2411</v>
      </c>
      <c r="C2336">
        <v>7</v>
      </c>
    </row>
    <row r="2337" spans="1:3" x14ac:dyDescent="0.3">
      <c r="A2337">
        <v>320130</v>
      </c>
      <c r="B2337" t="s">
        <v>2410</v>
      </c>
      <c r="C2337">
        <v>4</v>
      </c>
    </row>
    <row r="2338" spans="1:3" x14ac:dyDescent="0.3">
      <c r="A2338">
        <v>320150</v>
      </c>
      <c r="B2338" t="s">
        <v>2408</v>
      </c>
      <c r="C2338">
        <v>9</v>
      </c>
    </row>
    <row r="2339" spans="1:3" x14ac:dyDescent="0.3">
      <c r="A2339">
        <v>320220</v>
      </c>
      <c r="B2339" t="s">
        <v>2401</v>
      </c>
      <c r="C2339">
        <v>2</v>
      </c>
    </row>
    <row r="2340" spans="1:3" x14ac:dyDescent="0.3">
      <c r="A2340">
        <v>320240</v>
      </c>
      <c r="B2340" t="s">
        <v>2398</v>
      </c>
      <c r="C2340">
        <v>16</v>
      </c>
    </row>
    <row r="2341" spans="1:3" x14ac:dyDescent="0.3">
      <c r="A2341">
        <v>320280</v>
      </c>
      <c r="B2341" t="s">
        <v>2391</v>
      </c>
      <c r="C2341">
        <v>6</v>
      </c>
    </row>
    <row r="2342" spans="1:3" x14ac:dyDescent="0.3">
      <c r="A2342">
        <v>320320</v>
      </c>
      <c r="B2342" t="s">
        <v>2384</v>
      </c>
      <c r="C2342">
        <v>61</v>
      </c>
    </row>
    <row r="2343" spans="1:3" x14ac:dyDescent="0.3">
      <c r="A2343">
        <v>320405</v>
      </c>
      <c r="B2343" t="s">
        <v>2372</v>
      </c>
      <c r="C2343">
        <v>2</v>
      </c>
    </row>
    <row r="2344" spans="1:3" x14ac:dyDescent="0.3">
      <c r="A2344">
        <v>320470</v>
      </c>
      <c r="B2344" t="s">
        <v>2361</v>
      </c>
      <c r="C2344">
        <v>1</v>
      </c>
    </row>
    <row r="2345" spans="1:3" x14ac:dyDescent="0.3">
      <c r="A2345">
        <v>320500</v>
      </c>
      <c r="B2345" t="s">
        <v>2357</v>
      </c>
      <c r="C2345">
        <v>71</v>
      </c>
    </row>
    <row r="2346" spans="1:3" x14ac:dyDescent="0.3">
      <c r="A2346">
        <v>320515</v>
      </c>
      <c r="B2346" t="s">
        <v>2352</v>
      </c>
      <c r="C2346">
        <v>2</v>
      </c>
    </row>
    <row r="2347" spans="1:3" x14ac:dyDescent="0.3">
      <c r="A2347">
        <v>320530</v>
      </c>
      <c r="B2347" t="s">
        <v>2348</v>
      </c>
      <c r="C2347">
        <v>7381</v>
      </c>
    </row>
    <row r="2348" spans="1:3" x14ac:dyDescent="0.3">
      <c r="A2348">
        <v>330010</v>
      </c>
      <c r="B2348" t="s">
        <v>5517</v>
      </c>
      <c r="C2348">
        <v>152</v>
      </c>
    </row>
    <row r="2349" spans="1:3" x14ac:dyDescent="0.3">
      <c r="A2349">
        <v>330015</v>
      </c>
      <c r="B2349" t="s">
        <v>2346</v>
      </c>
      <c r="C2349">
        <v>62</v>
      </c>
    </row>
    <row r="2350" spans="1:3" x14ac:dyDescent="0.3">
      <c r="A2350">
        <v>330020</v>
      </c>
      <c r="B2350" t="s">
        <v>2345</v>
      </c>
      <c r="C2350">
        <v>24</v>
      </c>
    </row>
    <row r="2351" spans="1:3" x14ac:dyDescent="0.3">
      <c r="A2351">
        <v>330022</v>
      </c>
      <c r="B2351" t="s">
        <v>2344</v>
      </c>
      <c r="C2351">
        <v>4</v>
      </c>
    </row>
    <row r="2352" spans="1:3" x14ac:dyDescent="0.3">
      <c r="A2352">
        <v>330023</v>
      </c>
      <c r="B2352" t="s">
        <v>5650</v>
      </c>
      <c r="C2352">
        <v>1</v>
      </c>
    </row>
    <row r="2353" spans="1:3" x14ac:dyDescent="0.3">
      <c r="A2353">
        <v>330025</v>
      </c>
      <c r="B2353" t="s">
        <v>2342</v>
      </c>
      <c r="C2353">
        <v>3</v>
      </c>
    </row>
    <row r="2354" spans="1:3" x14ac:dyDescent="0.3">
      <c r="A2354">
        <v>330030</v>
      </c>
      <c r="B2354" t="s">
        <v>2341</v>
      </c>
      <c r="C2354">
        <v>19</v>
      </c>
    </row>
    <row r="2355" spans="1:3" x14ac:dyDescent="0.3">
      <c r="A2355">
        <v>330040</v>
      </c>
      <c r="B2355" t="s">
        <v>2340</v>
      </c>
      <c r="C2355">
        <v>29</v>
      </c>
    </row>
    <row r="2356" spans="1:3" x14ac:dyDescent="0.3">
      <c r="A2356">
        <v>330045</v>
      </c>
      <c r="B2356" t="s">
        <v>2339</v>
      </c>
      <c r="C2356">
        <v>35</v>
      </c>
    </row>
    <row r="2357" spans="1:3" x14ac:dyDescent="0.3">
      <c r="A2357">
        <v>330060</v>
      </c>
      <c r="B2357" t="s">
        <v>2337</v>
      </c>
      <c r="C2357">
        <v>21</v>
      </c>
    </row>
    <row r="2358" spans="1:3" x14ac:dyDescent="0.3">
      <c r="A2358">
        <v>330070</v>
      </c>
      <c r="B2358" t="s">
        <v>2336</v>
      </c>
      <c r="C2358">
        <v>78</v>
      </c>
    </row>
    <row r="2359" spans="1:3" x14ac:dyDescent="0.3">
      <c r="A2359">
        <v>330080</v>
      </c>
      <c r="B2359" t="s">
        <v>2335</v>
      </c>
      <c r="C2359">
        <v>2</v>
      </c>
    </row>
    <row r="2360" spans="1:3" x14ac:dyDescent="0.3">
      <c r="A2360">
        <v>330090</v>
      </c>
      <c r="B2360" t="s">
        <v>2334</v>
      </c>
      <c r="C2360">
        <v>3</v>
      </c>
    </row>
    <row r="2361" spans="1:3" x14ac:dyDescent="0.3">
      <c r="A2361">
        <v>330100</v>
      </c>
      <c r="B2361" t="s">
        <v>5518</v>
      </c>
      <c r="C2361">
        <v>7</v>
      </c>
    </row>
    <row r="2362" spans="1:3" x14ac:dyDescent="0.3">
      <c r="A2362">
        <v>330110</v>
      </c>
      <c r="B2362" t="s">
        <v>1574</v>
      </c>
      <c r="C2362">
        <v>1</v>
      </c>
    </row>
    <row r="2363" spans="1:3" x14ac:dyDescent="0.3">
      <c r="A2363">
        <v>330093</v>
      </c>
      <c r="B2363" t="s">
        <v>2333</v>
      </c>
      <c r="C2363">
        <v>1</v>
      </c>
    </row>
    <row r="2364" spans="1:3" x14ac:dyDescent="0.3">
      <c r="A2364">
        <v>330115</v>
      </c>
      <c r="B2364" t="s">
        <v>2330</v>
      </c>
      <c r="C2364">
        <v>15</v>
      </c>
    </row>
    <row r="2365" spans="1:3" x14ac:dyDescent="0.3">
      <c r="A2365">
        <v>330120</v>
      </c>
      <c r="B2365" t="s">
        <v>2329</v>
      </c>
      <c r="C2365">
        <v>2</v>
      </c>
    </row>
    <row r="2366" spans="1:3" x14ac:dyDescent="0.3">
      <c r="A2366">
        <v>330130</v>
      </c>
      <c r="B2366" t="s">
        <v>2328</v>
      </c>
      <c r="C2366">
        <v>22</v>
      </c>
    </row>
    <row r="2367" spans="1:3" x14ac:dyDescent="0.3">
      <c r="A2367">
        <v>330140</v>
      </c>
      <c r="B2367" t="s">
        <v>2327</v>
      </c>
      <c r="C2367">
        <v>6</v>
      </c>
    </row>
    <row r="2368" spans="1:3" x14ac:dyDescent="0.3">
      <c r="A2368">
        <v>330150</v>
      </c>
      <c r="B2368" t="s">
        <v>2326</v>
      </c>
      <c r="C2368">
        <v>6</v>
      </c>
    </row>
    <row r="2369" spans="1:3" x14ac:dyDescent="0.3">
      <c r="A2369">
        <v>330160</v>
      </c>
      <c r="B2369" t="s">
        <v>2325</v>
      </c>
      <c r="C2369">
        <v>12</v>
      </c>
    </row>
    <row r="2370" spans="1:3" x14ac:dyDescent="0.3">
      <c r="A2370">
        <v>330170</v>
      </c>
      <c r="B2370" t="s">
        <v>2324</v>
      </c>
      <c r="C2370">
        <v>51</v>
      </c>
    </row>
    <row r="2371" spans="1:3" x14ac:dyDescent="0.3">
      <c r="A2371">
        <v>330180</v>
      </c>
      <c r="B2371" t="s">
        <v>2323</v>
      </c>
      <c r="C2371">
        <v>17</v>
      </c>
    </row>
    <row r="2372" spans="1:3" x14ac:dyDescent="0.3">
      <c r="A2372">
        <v>330187</v>
      </c>
      <c r="B2372" t="s">
        <v>2321</v>
      </c>
      <c r="C2372">
        <v>47</v>
      </c>
    </row>
    <row r="2373" spans="1:3" x14ac:dyDescent="0.3">
      <c r="A2373">
        <v>330190</v>
      </c>
      <c r="B2373" t="s">
        <v>2320</v>
      </c>
      <c r="C2373">
        <v>260</v>
      </c>
    </row>
    <row r="2374" spans="1:3" x14ac:dyDescent="0.3">
      <c r="A2374">
        <v>330200</v>
      </c>
      <c r="B2374" t="s">
        <v>2319</v>
      </c>
      <c r="C2374">
        <v>3</v>
      </c>
    </row>
    <row r="2375" spans="1:3" x14ac:dyDescent="0.3">
      <c r="A2375">
        <v>330205</v>
      </c>
      <c r="B2375" t="s">
        <v>2318</v>
      </c>
      <c r="C2375">
        <v>21</v>
      </c>
    </row>
    <row r="2376" spans="1:3" x14ac:dyDescent="0.3">
      <c r="A2376">
        <v>330210</v>
      </c>
      <c r="B2376" t="s">
        <v>2317</v>
      </c>
      <c r="C2376">
        <v>6</v>
      </c>
    </row>
    <row r="2377" spans="1:3" x14ac:dyDescent="0.3">
      <c r="A2377">
        <v>330220</v>
      </c>
      <c r="B2377" t="s">
        <v>2316</v>
      </c>
      <c r="C2377">
        <v>60</v>
      </c>
    </row>
    <row r="2378" spans="1:3" x14ac:dyDescent="0.3">
      <c r="A2378">
        <v>330225</v>
      </c>
      <c r="B2378" t="s">
        <v>2315</v>
      </c>
      <c r="C2378">
        <v>21</v>
      </c>
    </row>
    <row r="2379" spans="1:3" x14ac:dyDescent="0.3">
      <c r="A2379">
        <v>330227</v>
      </c>
      <c r="B2379" t="s">
        <v>2314</v>
      </c>
      <c r="C2379">
        <v>1</v>
      </c>
    </row>
    <row r="2380" spans="1:3" x14ac:dyDescent="0.3">
      <c r="A2380">
        <v>330240</v>
      </c>
      <c r="B2380" t="s">
        <v>2312</v>
      </c>
      <c r="C2380">
        <v>50</v>
      </c>
    </row>
    <row r="2381" spans="1:3" x14ac:dyDescent="0.3">
      <c r="A2381">
        <v>330250</v>
      </c>
      <c r="B2381" t="s">
        <v>2310</v>
      </c>
      <c r="C2381">
        <v>15</v>
      </c>
    </row>
    <row r="2382" spans="1:3" x14ac:dyDescent="0.3">
      <c r="A2382">
        <v>330260</v>
      </c>
      <c r="B2382" t="s">
        <v>2309</v>
      </c>
      <c r="C2382">
        <v>15</v>
      </c>
    </row>
    <row r="2383" spans="1:3" x14ac:dyDescent="0.3">
      <c r="A2383">
        <v>330270</v>
      </c>
      <c r="B2383" t="s">
        <v>2308</v>
      </c>
      <c r="C2383">
        <v>52</v>
      </c>
    </row>
    <row r="2384" spans="1:3" x14ac:dyDescent="0.3">
      <c r="A2384">
        <v>330285</v>
      </c>
      <c r="B2384" t="s">
        <v>2306</v>
      </c>
      <c r="C2384">
        <v>5</v>
      </c>
    </row>
    <row r="2385" spans="1:3" x14ac:dyDescent="0.3">
      <c r="A2385">
        <v>330290</v>
      </c>
      <c r="B2385" t="s">
        <v>2305</v>
      </c>
      <c r="C2385">
        <v>13</v>
      </c>
    </row>
    <row r="2386" spans="1:3" x14ac:dyDescent="0.3">
      <c r="A2386">
        <v>330300</v>
      </c>
      <c r="B2386" t="s">
        <v>2304</v>
      </c>
      <c r="C2386">
        <v>7</v>
      </c>
    </row>
    <row r="2387" spans="1:3" x14ac:dyDescent="0.3">
      <c r="A2387">
        <v>330310</v>
      </c>
      <c r="B2387" t="s">
        <v>2303</v>
      </c>
      <c r="C2387">
        <v>2</v>
      </c>
    </row>
    <row r="2388" spans="1:3" x14ac:dyDescent="0.3">
      <c r="A2388">
        <v>330320</v>
      </c>
      <c r="B2388" t="s">
        <v>2302</v>
      </c>
      <c r="C2388">
        <v>6</v>
      </c>
    </row>
    <row r="2389" spans="1:3" x14ac:dyDescent="0.3">
      <c r="A2389">
        <v>330330</v>
      </c>
      <c r="B2389" t="s">
        <v>2301</v>
      </c>
      <c r="C2389">
        <v>86</v>
      </c>
    </row>
    <row r="2390" spans="1:3" x14ac:dyDescent="0.3">
      <c r="A2390">
        <v>330340</v>
      </c>
      <c r="B2390" t="s">
        <v>2300</v>
      </c>
      <c r="C2390">
        <v>15</v>
      </c>
    </row>
    <row r="2391" spans="1:3" x14ac:dyDescent="0.3">
      <c r="A2391">
        <v>330350</v>
      </c>
      <c r="B2391" t="s">
        <v>2299</v>
      </c>
      <c r="C2391">
        <v>11</v>
      </c>
    </row>
    <row r="2392" spans="1:3" x14ac:dyDescent="0.3">
      <c r="A2392">
        <v>330370</v>
      </c>
      <c r="B2392" t="s">
        <v>2297</v>
      </c>
      <c r="C2392">
        <v>3</v>
      </c>
    </row>
    <row r="2393" spans="1:3" x14ac:dyDescent="0.3">
      <c r="A2393">
        <v>330380</v>
      </c>
      <c r="B2393" t="s">
        <v>5519</v>
      </c>
      <c r="C2393">
        <v>35</v>
      </c>
    </row>
    <row r="2394" spans="1:3" x14ac:dyDescent="0.3">
      <c r="A2394">
        <v>330385</v>
      </c>
      <c r="B2394" t="s">
        <v>2295</v>
      </c>
      <c r="C2394">
        <v>72</v>
      </c>
    </row>
    <row r="2395" spans="1:3" x14ac:dyDescent="0.3">
      <c r="A2395">
        <v>330390</v>
      </c>
      <c r="B2395" t="s">
        <v>2294</v>
      </c>
      <c r="C2395">
        <v>6</v>
      </c>
    </row>
    <row r="2396" spans="1:3" x14ac:dyDescent="0.3">
      <c r="A2396">
        <v>330395</v>
      </c>
      <c r="B2396" t="s">
        <v>2293</v>
      </c>
      <c r="C2396">
        <v>132</v>
      </c>
    </row>
    <row r="2397" spans="1:3" x14ac:dyDescent="0.3">
      <c r="A2397">
        <v>330400</v>
      </c>
      <c r="B2397" t="s">
        <v>2292</v>
      </c>
      <c r="C2397">
        <v>98</v>
      </c>
    </row>
    <row r="2398" spans="1:3" x14ac:dyDescent="0.3">
      <c r="A2398">
        <v>330410</v>
      </c>
      <c r="B2398" t="s">
        <v>2291</v>
      </c>
      <c r="C2398">
        <v>14</v>
      </c>
    </row>
    <row r="2399" spans="1:3" x14ac:dyDescent="0.3">
      <c r="A2399">
        <v>330411</v>
      </c>
      <c r="B2399" t="s">
        <v>2290</v>
      </c>
      <c r="C2399">
        <v>17</v>
      </c>
    </row>
    <row r="2400" spans="1:3" x14ac:dyDescent="0.3">
      <c r="A2400">
        <v>330412</v>
      </c>
      <c r="B2400" t="s">
        <v>2289</v>
      </c>
      <c r="C2400">
        <v>6</v>
      </c>
    </row>
    <row r="2401" spans="1:3" x14ac:dyDescent="0.3">
      <c r="A2401">
        <v>330414</v>
      </c>
      <c r="B2401" t="s">
        <v>2288</v>
      </c>
      <c r="C2401">
        <v>2</v>
      </c>
    </row>
    <row r="2402" spans="1:3" x14ac:dyDescent="0.3">
      <c r="A2402">
        <v>330420</v>
      </c>
      <c r="B2402" t="s">
        <v>2286</v>
      </c>
      <c r="C2402">
        <v>86</v>
      </c>
    </row>
    <row r="2403" spans="1:3" x14ac:dyDescent="0.3">
      <c r="A2403">
        <v>330430</v>
      </c>
      <c r="B2403" t="s">
        <v>2285</v>
      </c>
      <c r="C2403">
        <v>3</v>
      </c>
    </row>
    <row r="2404" spans="1:3" x14ac:dyDescent="0.3">
      <c r="A2404">
        <v>330440</v>
      </c>
      <c r="B2404" t="s">
        <v>1781</v>
      </c>
      <c r="C2404">
        <v>1</v>
      </c>
    </row>
    <row r="2405" spans="1:3" x14ac:dyDescent="0.3">
      <c r="A2405">
        <v>330450</v>
      </c>
      <c r="B2405" t="s">
        <v>5651</v>
      </c>
      <c r="C2405">
        <v>1</v>
      </c>
    </row>
    <row r="2406" spans="1:3" x14ac:dyDescent="0.3">
      <c r="A2406">
        <v>330452</v>
      </c>
      <c r="B2406" t="s">
        <v>5652</v>
      </c>
      <c r="C2406">
        <v>64</v>
      </c>
    </row>
    <row r="2407" spans="1:3" x14ac:dyDescent="0.3">
      <c r="A2407">
        <v>330455</v>
      </c>
      <c r="B2407" t="s">
        <v>2282</v>
      </c>
      <c r="C2407">
        <v>1199</v>
      </c>
    </row>
    <row r="2408" spans="1:3" x14ac:dyDescent="0.3">
      <c r="A2408">
        <v>330470</v>
      </c>
      <c r="B2408" t="s">
        <v>2280</v>
      </c>
      <c r="C2408">
        <v>39</v>
      </c>
    </row>
    <row r="2409" spans="1:3" x14ac:dyDescent="0.3">
      <c r="A2409">
        <v>330480</v>
      </c>
      <c r="B2409" t="s">
        <v>2278</v>
      </c>
      <c r="C2409">
        <v>14</v>
      </c>
    </row>
    <row r="2410" spans="1:3" x14ac:dyDescent="0.3">
      <c r="A2410">
        <v>330475</v>
      </c>
      <c r="B2410" t="s">
        <v>2279</v>
      </c>
      <c r="C2410">
        <v>311</v>
      </c>
    </row>
    <row r="2411" spans="1:3" x14ac:dyDescent="0.3">
      <c r="A2411">
        <v>330490</v>
      </c>
      <c r="B2411" t="s">
        <v>2277</v>
      </c>
      <c r="C2411">
        <v>31</v>
      </c>
    </row>
    <row r="2412" spans="1:3" x14ac:dyDescent="0.3">
      <c r="A2412">
        <v>330510</v>
      </c>
      <c r="B2412" t="s">
        <v>2275</v>
      </c>
      <c r="C2412">
        <v>11</v>
      </c>
    </row>
    <row r="2413" spans="1:3" x14ac:dyDescent="0.3">
      <c r="A2413">
        <v>330515</v>
      </c>
      <c r="B2413" t="s">
        <v>2273</v>
      </c>
      <c r="C2413">
        <v>2</v>
      </c>
    </row>
    <row r="2414" spans="1:3" x14ac:dyDescent="0.3">
      <c r="A2414">
        <v>330520</v>
      </c>
      <c r="B2414" t="s">
        <v>2272</v>
      </c>
      <c r="C2414">
        <v>39</v>
      </c>
    </row>
    <row r="2415" spans="1:3" x14ac:dyDescent="0.3">
      <c r="A2415">
        <v>330540</v>
      </c>
      <c r="B2415" t="s">
        <v>2270</v>
      </c>
      <c r="C2415">
        <v>1</v>
      </c>
    </row>
    <row r="2416" spans="1:3" x14ac:dyDescent="0.3">
      <c r="A2416">
        <v>330550</v>
      </c>
      <c r="B2416" t="s">
        <v>2269</v>
      </c>
      <c r="C2416">
        <v>53</v>
      </c>
    </row>
    <row r="2417" spans="1:3" x14ac:dyDescent="0.3">
      <c r="A2417">
        <v>330575</v>
      </c>
      <c r="B2417" t="s">
        <v>2265</v>
      </c>
      <c r="C2417">
        <v>11</v>
      </c>
    </row>
    <row r="2418" spans="1:3" x14ac:dyDescent="0.3">
      <c r="A2418">
        <v>330580</v>
      </c>
      <c r="B2418" t="s">
        <v>2264</v>
      </c>
      <c r="C2418">
        <v>16</v>
      </c>
    </row>
    <row r="2419" spans="1:3" x14ac:dyDescent="0.3">
      <c r="A2419">
        <v>330600</v>
      </c>
      <c r="B2419" t="s">
        <v>2262</v>
      </c>
      <c r="C2419">
        <v>4</v>
      </c>
    </row>
    <row r="2420" spans="1:3" x14ac:dyDescent="0.3">
      <c r="A2420">
        <v>330610</v>
      </c>
      <c r="B2420" t="s">
        <v>2261</v>
      </c>
      <c r="C2420">
        <v>35</v>
      </c>
    </row>
    <row r="2421" spans="1:3" x14ac:dyDescent="0.3">
      <c r="A2421">
        <v>330615</v>
      </c>
      <c r="B2421" t="s">
        <v>5653</v>
      </c>
      <c r="C2421">
        <v>8</v>
      </c>
    </row>
    <row r="2422" spans="1:3" x14ac:dyDescent="0.3">
      <c r="A2422">
        <v>330620</v>
      </c>
      <c r="B2422" t="s">
        <v>2259</v>
      </c>
      <c r="C2422">
        <v>480</v>
      </c>
    </row>
    <row r="2423" spans="1:3" x14ac:dyDescent="0.3">
      <c r="A2423">
        <v>330630</v>
      </c>
      <c r="B2423" t="s">
        <v>2257</v>
      </c>
      <c r="C2423">
        <v>487</v>
      </c>
    </row>
    <row r="2424" spans="1:3" x14ac:dyDescent="0.3">
      <c r="A2424">
        <v>350010</v>
      </c>
      <c r="B2424" t="s">
        <v>2256</v>
      </c>
      <c r="C2424">
        <v>1060</v>
      </c>
    </row>
    <row r="2425" spans="1:3" x14ac:dyDescent="0.3">
      <c r="A2425">
        <v>350020</v>
      </c>
      <c r="B2425" t="s">
        <v>2255</v>
      </c>
      <c r="C2425">
        <v>8</v>
      </c>
    </row>
    <row r="2426" spans="1:3" x14ac:dyDescent="0.3">
      <c r="A2426">
        <v>350030</v>
      </c>
      <c r="B2426" t="s">
        <v>2254</v>
      </c>
      <c r="C2426">
        <v>2003</v>
      </c>
    </row>
    <row r="2427" spans="1:3" x14ac:dyDescent="0.3">
      <c r="A2427">
        <v>350040</v>
      </c>
      <c r="B2427" t="s">
        <v>2253</v>
      </c>
      <c r="C2427">
        <v>26</v>
      </c>
    </row>
    <row r="2428" spans="1:3" x14ac:dyDescent="0.3">
      <c r="A2428">
        <v>350050</v>
      </c>
      <c r="B2428" t="s">
        <v>2252</v>
      </c>
      <c r="C2428">
        <v>7</v>
      </c>
    </row>
    <row r="2429" spans="1:3" x14ac:dyDescent="0.3">
      <c r="A2429">
        <v>350055</v>
      </c>
      <c r="B2429" t="s">
        <v>2251</v>
      </c>
      <c r="C2429">
        <v>1</v>
      </c>
    </row>
    <row r="2430" spans="1:3" x14ac:dyDescent="0.3">
      <c r="A2430">
        <v>350060</v>
      </c>
      <c r="B2430" t="s">
        <v>2250</v>
      </c>
      <c r="C2430">
        <v>27</v>
      </c>
    </row>
    <row r="2431" spans="1:3" x14ac:dyDescent="0.3">
      <c r="A2431">
        <v>350070</v>
      </c>
      <c r="B2431" t="s">
        <v>2249</v>
      </c>
      <c r="C2431">
        <v>27</v>
      </c>
    </row>
    <row r="2432" spans="1:3" x14ac:dyDescent="0.3">
      <c r="A2432">
        <v>350080</v>
      </c>
      <c r="B2432" t="s">
        <v>2247</v>
      </c>
      <c r="C2432">
        <v>160</v>
      </c>
    </row>
    <row r="2433" spans="1:3" x14ac:dyDescent="0.3">
      <c r="A2433">
        <v>350090</v>
      </c>
      <c r="B2433" t="s">
        <v>2246</v>
      </c>
      <c r="C2433">
        <v>1</v>
      </c>
    </row>
    <row r="2434" spans="1:3" x14ac:dyDescent="0.3">
      <c r="A2434">
        <v>350100</v>
      </c>
      <c r="B2434" t="s">
        <v>2245</v>
      </c>
      <c r="C2434">
        <v>26</v>
      </c>
    </row>
    <row r="2435" spans="1:3" x14ac:dyDescent="0.3">
      <c r="A2435">
        <v>350110</v>
      </c>
      <c r="B2435" t="s">
        <v>956</v>
      </c>
      <c r="C2435">
        <v>32</v>
      </c>
    </row>
    <row r="2436" spans="1:3" x14ac:dyDescent="0.3">
      <c r="A2436">
        <v>350115</v>
      </c>
      <c r="B2436" t="s">
        <v>2244</v>
      </c>
      <c r="C2436">
        <v>5</v>
      </c>
    </row>
    <row r="2437" spans="1:3" x14ac:dyDescent="0.3">
      <c r="A2437">
        <v>350120</v>
      </c>
      <c r="B2437" t="s">
        <v>2243</v>
      </c>
      <c r="C2437">
        <v>70</v>
      </c>
    </row>
    <row r="2438" spans="1:3" x14ac:dyDescent="0.3">
      <c r="A2438">
        <v>350130</v>
      </c>
      <c r="B2438" t="s">
        <v>2242</v>
      </c>
      <c r="C2438">
        <v>360</v>
      </c>
    </row>
    <row r="2439" spans="1:3" x14ac:dyDescent="0.3">
      <c r="A2439">
        <v>350140</v>
      </c>
      <c r="B2439" t="s">
        <v>2241</v>
      </c>
      <c r="C2439">
        <v>20</v>
      </c>
    </row>
    <row r="2440" spans="1:3" x14ac:dyDescent="0.3">
      <c r="A2440">
        <v>350150</v>
      </c>
      <c r="B2440" t="s">
        <v>2240</v>
      </c>
      <c r="C2440">
        <v>29</v>
      </c>
    </row>
    <row r="2441" spans="1:3" x14ac:dyDescent="0.3">
      <c r="A2441">
        <v>350160</v>
      </c>
      <c r="B2441" t="s">
        <v>2239</v>
      </c>
      <c r="C2441">
        <v>1195</v>
      </c>
    </row>
    <row r="2442" spans="1:3" x14ac:dyDescent="0.3">
      <c r="A2442">
        <v>350170</v>
      </c>
      <c r="B2442" t="s">
        <v>2238</v>
      </c>
      <c r="C2442">
        <v>42</v>
      </c>
    </row>
    <row r="2443" spans="1:3" x14ac:dyDescent="0.3">
      <c r="A2443">
        <v>350180</v>
      </c>
      <c r="B2443" t="s">
        <v>2237</v>
      </c>
      <c r="C2443">
        <v>264</v>
      </c>
    </row>
    <row r="2444" spans="1:3" x14ac:dyDescent="0.3">
      <c r="A2444">
        <v>350190</v>
      </c>
      <c r="B2444" t="s">
        <v>2236</v>
      </c>
      <c r="C2444">
        <v>115</v>
      </c>
    </row>
    <row r="2445" spans="1:3" x14ac:dyDescent="0.3">
      <c r="A2445">
        <v>350200</v>
      </c>
      <c r="B2445" t="s">
        <v>2235</v>
      </c>
      <c r="C2445">
        <v>20</v>
      </c>
    </row>
    <row r="2446" spans="1:3" x14ac:dyDescent="0.3">
      <c r="A2446">
        <v>350210</v>
      </c>
      <c r="B2446" t="s">
        <v>2234</v>
      </c>
      <c r="C2446">
        <v>1191</v>
      </c>
    </row>
    <row r="2447" spans="1:3" x14ac:dyDescent="0.3">
      <c r="A2447">
        <v>350220</v>
      </c>
      <c r="B2447" t="s">
        <v>2233</v>
      </c>
      <c r="C2447">
        <v>4</v>
      </c>
    </row>
    <row r="2448" spans="1:3" x14ac:dyDescent="0.3">
      <c r="A2448">
        <v>350230</v>
      </c>
      <c r="B2448" t="s">
        <v>2232</v>
      </c>
      <c r="C2448">
        <v>4</v>
      </c>
    </row>
    <row r="2449" spans="1:3" x14ac:dyDescent="0.3">
      <c r="A2449">
        <v>350240</v>
      </c>
      <c r="B2449" t="s">
        <v>2231</v>
      </c>
      <c r="C2449">
        <v>4</v>
      </c>
    </row>
    <row r="2450" spans="1:3" x14ac:dyDescent="0.3">
      <c r="A2450">
        <v>350250</v>
      </c>
      <c r="B2450" t="s">
        <v>2230</v>
      </c>
      <c r="C2450">
        <v>664</v>
      </c>
    </row>
    <row r="2451" spans="1:3" x14ac:dyDescent="0.3">
      <c r="A2451">
        <v>350260</v>
      </c>
      <c r="B2451" t="s">
        <v>5654</v>
      </c>
      <c r="C2451">
        <v>22</v>
      </c>
    </row>
    <row r="2452" spans="1:3" x14ac:dyDescent="0.3">
      <c r="A2452">
        <v>350270</v>
      </c>
      <c r="B2452" t="s">
        <v>2228</v>
      </c>
      <c r="C2452">
        <v>1</v>
      </c>
    </row>
    <row r="2453" spans="1:3" x14ac:dyDescent="0.3">
      <c r="A2453">
        <v>350275</v>
      </c>
      <c r="B2453" t="s">
        <v>2227</v>
      </c>
      <c r="C2453">
        <v>1</v>
      </c>
    </row>
    <row r="2454" spans="1:3" x14ac:dyDescent="0.3">
      <c r="A2454">
        <v>350280</v>
      </c>
      <c r="B2454" t="s">
        <v>2226</v>
      </c>
      <c r="C2454">
        <v>2597</v>
      </c>
    </row>
    <row r="2455" spans="1:3" x14ac:dyDescent="0.3">
      <c r="A2455">
        <v>350290</v>
      </c>
      <c r="B2455" t="s">
        <v>2225</v>
      </c>
      <c r="C2455">
        <v>10</v>
      </c>
    </row>
    <row r="2456" spans="1:3" x14ac:dyDescent="0.3">
      <c r="A2456">
        <v>350300</v>
      </c>
      <c r="B2456" t="s">
        <v>2224</v>
      </c>
      <c r="C2456">
        <v>9</v>
      </c>
    </row>
    <row r="2457" spans="1:3" x14ac:dyDescent="0.3">
      <c r="A2457">
        <v>350315</v>
      </c>
      <c r="B2457" t="s">
        <v>2222</v>
      </c>
      <c r="C2457">
        <v>5</v>
      </c>
    </row>
    <row r="2458" spans="1:3" x14ac:dyDescent="0.3">
      <c r="A2458">
        <v>350320</v>
      </c>
      <c r="B2458" t="s">
        <v>2221</v>
      </c>
      <c r="C2458">
        <v>262</v>
      </c>
    </row>
    <row r="2459" spans="1:3" x14ac:dyDescent="0.3">
      <c r="A2459">
        <v>350330</v>
      </c>
      <c r="B2459" t="s">
        <v>2220</v>
      </c>
      <c r="C2459">
        <v>897</v>
      </c>
    </row>
    <row r="2460" spans="1:3" x14ac:dyDescent="0.3">
      <c r="A2460">
        <v>350335</v>
      </c>
      <c r="B2460" t="s">
        <v>5655</v>
      </c>
      <c r="C2460">
        <v>39</v>
      </c>
    </row>
    <row r="2461" spans="1:3" x14ac:dyDescent="0.3">
      <c r="A2461">
        <v>350340</v>
      </c>
      <c r="B2461" t="s">
        <v>2218</v>
      </c>
      <c r="C2461">
        <v>7</v>
      </c>
    </row>
    <row r="2462" spans="1:3" x14ac:dyDescent="0.3">
      <c r="A2462">
        <v>350350</v>
      </c>
      <c r="B2462" t="s">
        <v>2217</v>
      </c>
      <c r="C2462">
        <v>22</v>
      </c>
    </row>
    <row r="2463" spans="1:3" x14ac:dyDescent="0.3">
      <c r="A2463">
        <v>350360</v>
      </c>
      <c r="B2463" t="s">
        <v>2216</v>
      </c>
      <c r="C2463">
        <v>1</v>
      </c>
    </row>
    <row r="2464" spans="1:3" x14ac:dyDescent="0.3">
      <c r="A2464">
        <v>350370</v>
      </c>
      <c r="B2464" t="s">
        <v>2215</v>
      </c>
      <c r="C2464">
        <v>295</v>
      </c>
    </row>
    <row r="2465" spans="1:3" x14ac:dyDescent="0.3">
      <c r="A2465">
        <v>350380</v>
      </c>
      <c r="B2465" t="s">
        <v>2214</v>
      </c>
      <c r="C2465">
        <v>109</v>
      </c>
    </row>
    <row r="2466" spans="1:3" x14ac:dyDescent="0.3">
      <c r="A2466">
        <v>350390</v>
      </c>
      <c r="B2466" t="s">
        <v>2213</v>
      </c>
      <c r="C2466">
        <v>111</v>
      </c>
    </row>
    <row r="2467" spans="1:3" x14ac:dyDescent="0.3">
      <c r="A2467">
        <v>350395</v>
      </c>
      <c r="B2467" t="s">
        <v>2212</v>
      </c>
      <c r="C2467">
        <v>12</v>
      </c>
    </row>
    <row r="2468" spans="1:3" x14ac:dyDescent="0.3">
      <c r="A2468">
        <v>350400</v>
      </c>
      <c r="B2468" t="s">
        <v>2211</v>
      </c>
      <c r="C2468">
        <v>1067</v>
      </c>
    </row>
    <row r="2469" spans="1:3" x14ac:dyDescent="0.3">
      <c r="A2469">
        <v>350410</v>
      </c>
      <c r="B2469" t="s">
        <v>2210</v>
      </c>
      <c r="C2469">
        <v>212</v>
      </c>
    </row>
    <row r="2470" spans="1:3" x14ac:dyDescent="0.3">
      <c r="A2470">
        <v>350420</v>
      </c>
      <c r="B2470" t="s">
        <v>2209</v>
      </c>
      <c r="C2470">
        <v>172</v>
      </c>
    </row>
    <row r="2471" spans="1:3" x14ac:dyDescent="0.3">
      <c r="A2471">
        <v>350430</v>
      </c>
      <c r="B2471" t="s">
        <v>2208</v>
      </c>
      <c r="C2471">
        <v>5</v>
      </c>
    </row>
    <row r="2472" spans="1:3" x14ac:dyDescent="0.3">
      <c r="A2472">
        <v>350440</v>
      </c>
      <c r="B2472" t="s">
        <v>2207</v>
      </c>
      <c r="C2472">
        <v>52</v>
      </c>
    </row>
    <row r="2473" spans="1:3" x14ac:dyDescent="0.3">
      <c r="A2473">
        <v>350450</v>
      </c>
      <c r="B2473" t="s">
        <v>2206</v>
      </c>
      <c r="C2473">
        <v>16</v>
      </c>
    </row>
    <row r="2474" spans="1:3" x14ac:dyDescent="0.3">
      <c r="A2474">
        <v>350460</v>
      </c>
      <c r="B2474" t="s">
        <v>2205</v>
      </c>
      <c r="C2474">
        <v>94</v>
      </c>
    </row>
    <row r="2475" spans="1:3" x14ac:dyDescent="0.3">
      <c r="A2475">
        <v>350480</v>
      </c>
      <c r="B2475" t="s">
        <v>2203</v>
      </c>
      <c r="C2475">
        <v>11</v>
      </c>
    </row>
    <row r="2476" spans="1:3" x14ac:dyDescent="0.3">
      <c r="A2476">
        <v>350490</v>
      </c>
      <c r="B2476" t="s">
        <v>2202</v>
      </c>
      <c r="C2476">
        <v>3</v>
      </c>
    </row>
    <row r="2477" spans="1:3" x14ac:dyDescent="0.3">
      <c r="A2477">
        <v>350500</v>
      </c>
      <c r="B2477" t="s">
        <v>2201</v>
      </c>
      <c r="C2477">
        <v>10</v>
      </c>
    </row>
    <row r="2478" spans="1:3" x14ac:dyDescent="0.3">
      <c r="A2478">
        <v>350510</v>
      </c>
      <c r="B2478" t="s">
        <v>2200</v>
      </c>
      <c r="C2478">
        <v>42</v>
      </c>
    </row>
    <row r="2479" spans="1:3" x14ac:dyDescent="0.3">
      <c r="A2479">
        <v>350520</v>
      </c>
      <c r="B2479" t="s">
        <v>2199</v>
      </c>
      <c r="C2479">
        <v>96</v>
      </c>
    </row>
    <row r="2480" spans="1:3" x14ac:dyDescent="0.3">
      <c r="A2480">
        <v>350530</v>
      </c>
      <c r="B2480" t="s">
        <v>1224</v>
      </c>
      <c r="C2480">
        <v>14</v>
      </c>
    </row>
    <row r="2481" spans="1:3" x14ac:dyDescent="0.3">
      <c r="A2481">
        <v>350540</v>
      </c>
      <c r="B2481" t="s">
        <v>2197</v>
      </c>
      <c r="C2481">
        <v>157</v>
      </c>
    </row>
    <row r="2482" spans="1:3" x14ac:dyDescent="0.3">
      <c r="A2482">
        <v>350550</v>
      </c>
      <c r="B2482" t="s">
        <v>2196</v>
      </c>
      <c r="C2482">
        <v>81</v>
      </c>
    </row>
    <row r="2483" spans="1:3" x14ac:dyDescent="0.3">
      <c r="A2483">
        <v>350560</v>
      </c>
      <c r="B2483" t="s">
        <v>2195</v>
      </c>
      <c r="C2483">
        <v>623</v>
      </c>
    </row>
    <row r="2484" spans="1:3" x14ac:dyDescent="0.3">
      <c r="A2484">
        <v>350570</v>
      </c>
      <c r="B2484" t="s">
        <v>2194</v>
      </c>
      <c r="C2484">
        <v>64</v>
      </c>
    </row>
    <row r="2485" spans="1:3" x14ac:dyDescent="0.3">
      <c r="A2485">
        <v>350580</v>
      </c>
      <c r="B2485" t="s">
        <v>2193</v>
      </c>
      <c r="C2485">
        <v>752</v>
      </c>
    </row>
    <row r="2486" spans="1:3" x14ac:dyDescent="0.3">
      <c r="A2486">
        <v>350590</v>
      </c>
      <c r="B2486" t="s">
        <v>2192</v>
      </c>
      <c r="C2486">
        <v>34</v>
      </c>
    </row>
    <row r="2487" spans="1:3" x14ac:dyDescent="0.3">
      <c r="A2487">
        <v>350600</v>
      </c>
      <c r="B2487" t="s">
        <v>2191</v>
      </c>
      <c r="C2487">
        <v>858</v>
      </c>
    </row>
    <row r="2488" spans="1:3" x14ac:dyDescent="0.3">
      <c r="A2488">
        <v>350610</v>
      </c>
      <c r="B2488" t="s">
        <v>2190</v>
      </c>
      <c r="C2488">
        <v>340</v>
      </c>
    </row>
    <row r="2489" spans="1:3" x14ac:dyDescent="0.3">
      <c r="A2489">
        <v>350620</v>
      </c>
      <c r="B2489" t="s">
        <v>2189</v>
      </c>
      <c r="C2489">
        <v>42</v>
      </c>
    </row>
    <row r="2490" spans="1:3" x14ac:dyDescent="0.3">
      <c r="A2490">
        <v>350630</v>
      </c>
      <c r="B2490" t="s">
        <v>2188</v>
      </c>
      <c r="C2490">
        <v>12</v>
      </c>
    </row>
    <row r="2491" spans="1:3" x14ac:dyDescent="0.3">
      <c r="A2491">
        <v>350635</v>
      </c>
      <c r="B2491" t="s">
        <v>2187</v>
      </c>
      <c r="C2491">
        <v>105</v>
      </c>
    </row>
    <row r="2492" spans="1:3" x14ac:dyDescent="0.3">
      <c r="A2492">
        <v>350640</v>
      </c>
      <c r="B2492" t="s">
        <v>2186</v>
      </c>
      <c r="C2492">
        <v>54</v>
      </c>
    </row>
    <row r="2493" spans="1:3" x14ac:dyDescent="0.3">
      <c r="A2493">
        <v>350650</v>
      </c>
      <c r="B2493" t="s">
        <v>2185</v>
      </c>
      <c r="C2493">
        <v>674</v>
      </c>
    </row>
    <row r="2494" spans="1:3" x14ac:dyDescent="0.3">
      <c r="A2494">
        <v>350660</v>
      </c>
      <c r="B2494" t="s">
        <v>5656</v>
      </c>
      <c r="C2494">
        <v>3</v>
      </c>
    </row>
    <row r="2495" spans="1:3" x14ac:dyDescent="0.3">
      <c r="A2495">
        <v>350670</v>
      </c>
      <c r="B2495" t="s">
        <v>2183</v>
      </c>
      <c r="C2495">
        <v>50</v>
      </c>
    </row>
    <row r="2496" spans="1:3" x14ac:dyDescent="0.3">
      <c r="A2496">
        <v>350680</v>
      </c>
      <c r="B2496" t="s">
        <v>2182</v>
      </c>
      <c r="C2496">
        <v>45</v>
      </c>
    </row>
    <row r="2497" spans="1:3" x14ac:dyDescent="0.3">
      <c r="A2497">
        <v>350700</v>
      </c>
      <c r="B2497" t="s">
        <v>2180</v>
      </c>
      <c r="C2497">
        <v>76</v>
      </c>
    </row>
    <row r="2498" spans="1:3" x14ac:dyDescent="0.3">
      <c r="A2498">
        <v>350710</v>
      </c>
      <c r="B2498" t="s">
        <v>5657</v>
      </c>
      <c r="C2498">
        <v>2</v>
      </c>
    </row>
    <row r="2499" spans="1:3" x14ac:dyDescent="0.3">
      <c r="A2499">
        <v>350720</v>
      </c>
      <c r="B2499" t="s">
        <v>2177</v>
      </c>
      <c r="C2499">
        <v>18</v>
      </c>
    </row>
    <row r="2500" spans="1:3" x14ac:dyDescent="0.3">
      <c r="A2500">
        <v>350730</v>
      </c>
      <c r="B2500" t="s">
        <v>2176</v>
      </c>
      <c r="C2500">
        <v>4</v>
      </c>
    </row>
    <row r="2501" spans="1:3" x14ac:dyDescent="0.3">
      <c r="A2501">
        <v>350740</v>
      </c>
      <c r="B2501" t="s">
        <v>2175</v>
      </c>
      <c r="C2501">
        <v>152</v>
      </c>
    </row>
    <row r="2502" spans="1:3" x14ac:dyDescent="0.3">
      <c r="A2502">
        <v>350745</v>
      </c>
      <c r="B2502" t="s">
        <v>2174</v>
      </c>
      <c r="C2502">
        <v>4</v>
      </c>
    </row>
    <row r="2503" spans="1:3" x14ac:dyDescent="0.3">
      <c r="A2503">
        <v>350750</v>
      </c>
      <c r="B2503" t="s">
        <v>2173</v>
      </c>
      <c r="C2503">
        <v>48</v>
      </c>
    </row>
    <row r="2504" spans="1:3" x14ac:dyDescent="0.3">
      <c r="A2504">
        <v>350760</v>
      </c>
      <c r="B2504" t="s">
        <v>2172</v>
      </c>
      <c r="C2504">
        <v>217</v>
      </c>
    </row>
    <row r="2505" spans="1:3" x14ac:dyDescent="0.3">
      <c r="A2505">
        <v>350770</v>
      </c>
      <c r="B2505" t="s">
        <v>2171</v>
      </c>
      <c r="C2505">
        <v>83</v>
      </c>
    </row>
    <row r="2506" spans="1:3" x14ac:dyDescent="0.3">
      <c r="A2506">
        <v>350775</v>
      </c>
      <c r="B2506" t="s">
        <v>2170</v>
      </c>
      <c r="C2506">
        <v>35</v>
      </c>
    </row>
    <row r="2507" spans="1:3" x14ac:dyDescent="0.3">
      <c r="A2507">
        <v>350780</v>
      </c>
      <c r="B2507" t="s">
        <v>2169</v>
      </c>
      <c r="C2507">
        <v>67</v>
      </c>
    </row>
    <row r="2508" spans="1:3" x14ac:dyDescent="0.3">
      <c r="A2508">
        <v>350790</v>
      </c>
      <c r="B2508" t="s">
        <v>2168</v>
      </c>
      <c r="C2508">
        <v>264</v>
      </c>
    </row>
    <row r="2509" spans="1:3" x14ac:dyDescent="0.3">
      <c r="A2509">
        <v>350800</v>
      </c>
      <c r="B2509" t="s">
        <v>2167</v>
      </c>
      <c r="C2509">
        <v>1</v>
      </c>
    </row>
    <row r="2510" spans="1:3" x14ac:dyDescent="0.3">
      <c r="A2510">
        <v>350810</v>
      </c>
      <c r="B2510" t="s">
        <v>2166</v>
      </c>
      <c r="C2510">
        <v>541</v>
      </c>
    </row>
    <row r="2511" spans="1:3" x14ac:dyDescent="0.3">
      <c r="A2511">
        <v>350820</v>
      </c>
      <c r="B2511" t="s">
        <v>2165</v>
      </c>
      <c r="C2511">
        <v>18</v>
      </c>
    </row>
    <row r="2512" spans="1:3" x14ac:dyDescent="0.3">
      <c r="A2512">
        <v>350830</v>
      </c>
      <c r="B2512" t="s">
        <v>2164</v>
      </c>
      <c r="C2512">
        <v>1</v>
      </c>
    </row>
    <row r="2513" spans="1:3" x14ac:dyDescent="0.3">
      <c r="A2513">
        <v>350840</v>
      </c>
      <c r="B2513" t="s">
        <v>2163</v>
      </c>
      <c r="C2513">
        <v>51</v>
      </c>
    </row>
    <row r="2514" spans="1:3" x14ac:dyDescent="0.3">
      <c r="A2514">
        <v>350850</v>
      </c>
      <c r="B2514" t="s">
        <v>2162</v>
      </c>
      <c r="C2514">
        <v>191</v>
      </c>
    </row>
    <row r="2515" spans="1:3" x14ac:dyDescent="0.3">
      <c r="A2515">
        <v>350860</v>
      </c>
      <c r="B2515" t="s">
        <v>2161</v>
      </c>
      <c r="C2515">
        <v>517</v>
      </c>
    </row>
    <row r="2516" spans="1:3" x14ac:dyDescent="0.3">
      <c r="A2516">
        <v>350870</v>
      </c>
      <c r="B2516" t="s">
        <v>2160</v>
      </c>
      <c r="C2516">
        <v>21</v>
      </c>
    </row>
    <row r="2517" spans="1:3" x14ac:dyDescent="0.3">
      <c r="A2517">
        <v>350880</v>
      </c>
      <c r="B2517" t="s">
        <v>1590</v>
      </c>
      <c r="C2517">
        <v>46</v>
      </c>
    </row>
    <row r="2518" spans="1:3" x14ac:dyDescent="0.3">
      <c r="A2518">
        <v>350890</v>
      </c>
      <c r="B2518" t="s">
        <v>2159</v>
      </c>
      <c r="C2518">
        <v>32</v>
      </c>
    </row>
    <row r="2519" spans="1:3" x14ac:dyDescent="0.3">
      <c r="A2519">
        <v>350900</v>
      </c>
      <c r="B2519" t="s">
        <v>2158</v>
      </c>
      <c r="C2519">
        <v>24</v>
      </c>
    </row>
    <row r="2520" spans="1:3" x14ac:dyDescent="0.3">
      <c r="A2520">
        <v>350910</v>
      </c>
      <c r="B2520" t="s">
        <v>2157</v>
      </c>
      <c r="C2520">
        <v>192</v>
      </c>
    </row>
    <row r="2521" spans="1:3" x14ac:dyDescent="0.3">
      <c r="A2521">
        <v>350920</v>
      </c>
      <c r="B2521" t="s">
        <v>2156</v>
      </c>
      <c r="C2521">
        <v>28</v>
      </c>
    </row>
    <row r="2522" spans="1:3" x14ac:dyDescent="0.3">
      <c r="A2522">
        <v>350925</v>
      </c>
      <c r="B2522" t="s">
        <v>2155</v>
      </c>
      <c r="C2522">
        <v>1347</v>
      </c>
    </row>
    <row r="2523" spans="1:3" x14ac:dyDescent="0.3">
      <c r="A2523">
        <v>350930</v>
      </c>
      <c r="B2523" t="s">
        <v>2154</v>
      </c>
      <c r="C2523">
        <v>39</v>
      </c>
    </row>
    <row r="2524" spans="1:3" x14ac:dyDescent="0.3">
      <c r="A2524">
        <v>350940</v>
      </c>
      <c r="B2524" t="s">
        <v>2153</v>
      </c>
      <c r="C2524">
        <v>81</v>
      </c>
    </row>
    <row r="2525" spans="1:3" x14ac:dyDescent="0.3">
      <c r="A2525">
        <v>350945</v>
      </c>
      <c r="B2525" t="s">
        <v>2152</v>
      </c>
      <c r="C2525">
        <v>7</v>
      </c>
    </row>
    <row r="2526" spans="1:3" x14ac:dyDescent="0.3">
      <c r="A2526">
        <v>350950</v>
      </c>
      <c r="B2526" t="s">
        <v>2151</v>
      </c>
      <c r="C2526">
        <v>4798</v>
      </c>
    </row>
    <row r="2527" spans="1:3" x14ac:dyDescent="0.3">
      <c r="A2527">
        <v>350960</v>
      </c>
      <c r="B2527" t="s">
        <v>2150</v>
      </c>
      <c r="C2527">
        <v>14</v>
      </c>
    </row>
    <row r="2528" spans="1:3" x14ac:dyDescent="0.3">
      <c r="A2528">
        <v>350970</v>
      </c>
      <c r="B2528" t="s">
        <v>2149</v>
      </c>
      <c r="C2528">
        <v>4</v>
      </c>
    </row>
    <row r="2529" spans="1:3" x14ac:dyDescent="0.3">
      <c r="A2529">
        <v>350980</v>
      </c>
      <c r="B2529" t="s">
        <v>2148</v>
      </c>
      <c r="C2529">
        <v>59</v>
      </c>
    </row>
    <row r="2530" spans="1:3" x14ac:dyDescent="0.3">
      <c r="A2530">
        <v>350990</v>
      </c>
      <c r="B2530" t="s">
        <v>2147</v>
      </c>
      <c r="C2530">
        <v>56</v>
      </c>
    </row>
    <row r="2531" spans="1:3" x14ac:dyDescent="0.3">
      <c r="A2531">
        <v>350995</v>
      </c>
      <c r="B2531" t="s">
        <v>2146</v>
      </c>
      <c r="C2531">
        <v>122</v>
      </c>
    </row>
    <row r="2532" spans="1:3" x14ac:dyDescent="0.3">
      <c r="A2532">
        <v>351000</v>
      </c>
      <c r="B2532" t="s">
        <v>2145</v>
      </c>
      <c r="C2532">
        <v>297</v>
      </c>
    </row>
    <row r="2533" spans="1:3" x14ac:dyDescent="0.3">
      <c r="A2533">
        <v>351010</v>
      </c>
      <c r="B2533" t="s">
        <v>2144</v>
      </c>
      <c r="C2533">
        <v>27</v>
      </c>
    </row>
    <row r="2534" spans="1:3" x14ac:dyDescent="0.3">
      <c r="A2534">
        <v>351015</v>
      </c>
      <c r="B2534" t="s">
        <v>2143</v>
      </c>
      <c r="C2534">
        <v>65</v>
      </c>
    </row>
    <row r="2535" spans="1:3" x14ac:dyDescent="0.3">
      <c r="A2535">
        <v>351020</v>
      </c>
      <c r="B2535" t="s">
        <v>2142</v>
      </c>
      <c r="C2535">
        <v>2</v>
      </c>
    </row>
    <row r="2536" spans="1:3" x14ac:dyDescent="0.3">
      <c r="A2536">
        <v>351030</v>
      </c>
      <c r="B2536" t="s">
        <v>2141</v>
      </c>
      <c r="C2536">
        <v>16</v>
      </c>
    </row>
    <row r="2537" spans="1:3" x14ac:dyDescent="0.3">
      <c r="A2537">
        <v>351040</v>
      </c>
      <c r="B2537" t="s">
        <v>2140</v>
      </c>
      <c r="C2537">
        <v>52</v>
      </c>
    </row>
    <row r="2538" spans="1:3" x14ac:dyDescent="0.3">
      <c r="A2538">
        <v>351050</v>
      </c>
      <c r="B2538" t="s">
        <v>2139</v>
      </c>
      <c r="C2538">
        <v>754</v>
      </c>
    </row>
    <row r="2539" spans="1:3" x14ac:dyDescent="0.3">
      <c r="A2539">
        <v>351060</v>
      </c>
      <c r="B2539" t="s">
        <v>2138</v>
      </c>
      <c r="C2539">
        <v>4</v>
      </c>
    </row>
    <row r="2540" spans="1:3" x14ac:dyDescent="0.3">
      <c r="A2540">
        <v>351070</v>
      </c>
      <c r="B2540" t="s">
        <v>2137</v>
      </c>
      <c r="C2540">
        <v>168</v>
      </c>
    </row>
    <row r="2541" spans="1:3" x14ac:dyDescent="0.3">
      <c r="A2541">
        <v>351080</v>
      </c>
      <c r="B2541" t="s">
        <v>2136</v>
      </c>
      <c r="C2541">
        <v>735</v>
      </c>
    </row>
    <row r="2542" spans="1:3" x14ac:dyDescent="0.3">
      <c r="A2542">
        <v>351090</v>
      </c>
      <c r="B2542" t="s">
        <v>5658</v>
      </c>
      <c r="C2542">
        <v>13</v>
      </c>
    </row>
    <row r="2543" spans="1:3" x14ac:dyDescent="0.3">
      <c r="A2543">
        <v>351100</v>
      </c>
      <c r="B2543" t="s">
        <v>2134</v>
      </c>
      <c r="C2543">
        <v>464</v>
      </c>
    </row>
    <row r="2544" spans="1:3" x14ac:dyDescent="0.3">
      <c r="A2544">
        <v>351110</v>
      </c>
      <c r="B2544" t="s">
        <v>2133</v>
      </c>
      <c r="C2544">
        <v>8195</v>
      </c>
    </row>
    <row r="2545" spans="1:3" x14ac:dyDescent="0.3">
      <c r="A2545">
        <v>351120</v>
      </c>
      <c r="B2545" t="s">
        <v>2132</v>
      </c>
      <c r="C2545">
        <v>20</v>
      </c>
    </row>
    <row r="2546" spans="1:3" x14ac:dyDescent="0.3">
      <c r="A2546">
        <v>351130</v>
      </c>
      <c r="B2546" t="s">
        <v>2131</v>
      </c>
      <c r="C2546">
        <v>38</v>
      </c>
    </row>
    <row r="2547" spans="1:3" x14ac:dyDescent="0.3">
      <c r="A2547">
        <v>351140</v>
      </c>
      <c r="B2547" t="s">
        <v>2130</v>
      </c>
      <c r="C2547">
        <v>4</v>
      </c>
    </row>
    <row r="2548" spans="1:3" x14ac:dyDescent="0.3">
      <c r="A2548">
        <v>351150</v>
      </c>
      <c r="B2548" t="s">
        <v>2129</v>
      </c>
      <c r="C2548">
        <v>34</v>
      </c>
    </row>
    <row r="2549" spans="1:3" x14ac:dyDescent="0.3">
      <c r="A2549">
        <v>351160</v>
      </c>
      <c r="B2549" t="s">
        <v>2128</v>
      </c>
      <c r="C2549">
        <v>3</v>
      </c>
    </row>
    <row r="2550" spans="1:3" x14ac:dyDescent="0.3">
      <c r="A2550">
        <v>351170</v>
      </c>
      <c r="B2550" t="s">
        <v>2127</v>
      </c>
      <c r="C2550">
        <v>84</v>
      </c>
    </row>
    <row r="2551" spans="1:3" x14ac:dyDescent="0.3">
      <c r="A2551">
        <v>355720</v>
      </c>
      <c r="B2551" t="s">
        <v>1638</v>
      </c>
      <c r="C2551">
        <v>15</v>
      </c>
    </row>
    <row r="2552" spans="1:3" x14ac:dyDescent="0.3">
      <c r="A2552">
        <v>351190</v>
      </c>
      <c r="B2552" t="s">
        <v>2126</v>
      </c>
      <c r="C2552">
        <v>141</v>
      </c>
    </row>
    <row r="2553" spans="1:3" x14ac:dyDescent="0.3">
      <c r="A2553">
        <v>351200</v>
      </c>
      <c r="B2553" t="s">
        <v>2125</v>
      </c>
      <c r="C2553">
        <v>13</v>
      </c>
    </row>
    <row r="2554" spans="1:3" x14ac:dyDescent="0.3">
      <c r="A2554">
        <v>351210</v>
      </c>
      <c r="B2554" t="s">
        <v>2124</v>
      </c>
      <c r="C2554">
        <v>9</v>
      </c>
    </row>
    <row r="2555" spans="1:3" x14ac:dyDescent="0.3">
      <c r="A2555">
        <v>351220</v>
      </c>
      <c r="B2555" t="s">
        <v>2123</v>
      </c>
      <c r="C2555">
        <v>2142</v>
      </c>
    </row>
    <row r="2556" spans="1:3" x14ac:dyDescent="0.3">
      <c r="A2556">
        <v>351230</v>
      </c>
      <c r="B2556" t="s">
        <v>2122</v>
      </c>
      <c r="C2556">
        <v>5</v>
      </c>
    </row>
    <row r="2557" spans="1:3" x14ac:dyDescent="0.3">
      <c r="A2557">
        <v>351240</v>
      </c>
      <c r="B2557" t="s">
        <v>2121</v>
      </c>
      <c r="C2557">
        <v>511</v>
      </c>
    </row>
    <row r="2558" spans="1:3" x14ac:dyDescent="0.3">
      <c r="A2558">
        <v>351250</v>
      </c>
      <c r="B2558" t="s">
        <v>2120</v>
      </c>
      <c r="C2558">
        <v>18</v>
      </c>
    </row>
    <row r="2559" spans="1:3" x14ac:dyDescent="0.3">
      <c r="A2559">
        <v>351260</v>
      </c>
      <c r="B2559" t="s">
        <v>2119</v>
      </c>
      <c r="C2559">
        <v>1</v>
      </c>
    </row>
    <row r="2560" spans="1:3" x14ac:dyDescent="0.3">
      <c r="A2560">
        <v>351270</v>
      </c>
      <c r="B2560" t="s">
        <v>2118</v>
      </c>
      <c r="C2560">
        <v>4</v>
      </c>
    </row>
    <row r="2561" spans="1:3" x14ac:dyDescent="0.3">
      <c r="A2561">
        <v>351280</v>
      </c>
      <c r="B2561" t="s">
        <v>2117</v>
      </c>
      <c r="C2561">
        <v>92</v>
      </c>
    </row>
    <row r="2562" spans="1:3" x14ac:dyDescent="0.3">
      <c r="A2562">
        <v>351290</v>
      </c>
      <c r="B2562" t="s">
        <v>2116</v>
      </c>
      <c r="C2562">
        <v>61</v>
      </c>
    </row>
    <row r="2563" spans="1:3" x14ac:dyDescent="0.3">
      <c r="A2563">
        <v>351300</v>
      </c>
      <c r="B2563" t="s">
        <v>2115</v>
      </c>
      <c r="C2563">
        <v>49</v>
      </c>
    </row>
    <row r="2564" spans="1:3" x14ac:dyDescent="0.3">
      <c r="A2564">
        <v>351310</v>
      </c>
      <c r="B2564" t="s">
        <v>2114</v>
      </c>
      <c r="C2564">
        <v>184</v>
      </c>
    </row>
    <row r="2565" spans="1:3" x14ac:dyDescent="0.3">
      <c r="A2565">
        <v>351320</v>
      </c>
      <c r="B2565" t="s">
        <v>2113</v>
      </c>
      <c r="C2565">
        <v>2</v>
      </c>
    </row>
    <row r="2566" spans="1:3" x14ac:dyDescent="0.3">
      <c r="A2566">
        <v>351330</v>
      </c>
      <c r="B2566" t="s">
        <v>2112</v>
      </c>
      <c r="C2566">
        <v>95</v>
      </c>
    </row>
    <row r="2567" spans="1:3" x14ac:dyDescent="0.3">
      <c r="A2567">
        <v>351340</v>
      </c>
      <c r="B2567" t="s">
        <v>2111</v>
      </c>
      <c r="C2567">
        <v>4311</v>
      </c>
    </row>
    <row r="2568" spans="1:3" x14ac:dyDescent="0.3">
      <c r="A2568">
        <v>351350</v>
      </c>
      <c r="B2568" t="s">
        <v>2110</v>
      </c>
      <c r="C2568">
        <v>906</v>
      </c>
    </row>
    <row r="2569" spans="1:3" x14ac:dyDescent="0.3">
      <c r="A2569">
        <v>351360</v>
      </c>
      <c r="B2569" t="s">
        <v>2109</v>
      </c>
      <c r="C2569">
        <v>11</v>
      </c>
    </row>
    <row r="2570" spans="1:3" x14ac:dyDescent="0.3">
      <c r="A2570">
        <v>351370</v>
      </c>
      <c r="B2570" t="s">
        <v>2108</v>
      </c>
      <c r="C2570">
        <v>37</v>
      </c>
    </row>
    <row r="2571" spans="1:3" x14ac:dyDescent="0.3">
      <c r="A2571">
        <v>351380</v>
      </c>
      <c r="B2571" t="s">
        <v>2107</v>
      </c>
      <c r="C2571">
        <v>37</v>
      </c>
    </row>
    <row r="2572" spans="1:3" x14ac:dyDescent="0.3">
      <c r="A2572">
        <v>351385</v>
      </c>
      <c r="B2572" t="s">
        <v>2106</v>
      </c>
      <c r="C2572">
        <v>34</v>
      </c>
    </row>
    <row r="2573" spans="1:3" x14ac:dyDescent="0.3">
      <c r="A2573">
        <v>351390</v>
      </c>
      <c r="B2573" t="s">
        <v>2105</v>
      </c>
      <c r="C2573">
        <v>7</v>
      </c>
    </row>
    <row r="2574" spans="1:3" x14ac:dyDescent="0.3">
      <c r="A2574">
        <v>351400</v>
      </c>
      <c r="B2574" t="s">
        <v>2104</v>
      </c>
      <c r="C2574">
        <v>36</v>
      </c>
    </row>
    <row r="2575" spans="1:3" x14ac:dyDescent="0.3">
      <c r="A2575">
        <v>351410</v>
      </c>
      <c r="B2575" t="s">
        <v>2103</v>
      </c>
      <c r="C2575">
        <v>110</v>
      </c>
    </row>
    <row r="2576" spans="1:3" x14ac:dyDescent="0.3">
      <c r="A2576">
        <v>351420</v>
      </c>
      <c r="B2576" t="s">
        <v>2102</v>
      </c>
      <c r="C2576">
        <v>39</v>
      </c>
    </row>
    <row r="2577" spans="1:3" x14ac:dyDescent="0.3">
      <c r="A2577">
        <v>351430</v>
      </c>
      <c r="B2577" t="s">
        <v>2101</v>
      </c>
      <c r="C2577">
        <v>3</v>
      </c>
    </row>
    <row r="2578" spans="1:3" x14ac:dyDescent="0.3">
      <c r="A2578">
        <v>351440</v>
      </c>
      <c r="B2578" t="s">
        <v>2100</v>
      </c>
      <c r="C2578">
        <v>2648</v>
      </c>
    </row>
    <row r="2579" spans="1:3" x14ac:dyDescent="0.3">
      <c r="A2579">
        <v>351450</v>
      </c>
      <c r="B2579" t="s">
        <v>2099</v>
      </c>
      <c r="C2579">
        <v>44</v>
      </c>
    </row>
    <row r="2580" spans="1:3" x14ac:dyDescent="0.3">
      <c r="A2580">
        <v>351460</v>
      </c>
      <c r="B2580" t="s">
        <v>2098</v>
      </c>
      <c r="C2580">
        <v>156</v>
      </c>
    </row>
    <row r="2581" spans="1:3" x14ac:dyDescent="0.3">
      <c r="A2581">
        <v>351470</v>
      </c>
      <c r="B2581" t="s">
        <v>2097</v>
      </c>
      <c r="C2581">
        <v>23</v>
      </c>
    </row>
    <row r="2582" spans="1:3" x14ac:dyDescent="0.3">
      <c r="A2582">
        <v>351480</v>
      </c>
      <c r="B2582" t="s">
        <v>436</v>
      </c>
      <c r="C2582">
        <v>102</v>
      </c>
    </row>
    <row r="2583" spans="1:3" x14ac:dyDescent="0.3">
      <c r="A2583">
        <v>351490</v>
      </c>
      <c r="B2583" t="s">
        <v>2096</v>
      </c>
      <c r="C2583">
        <v>2</v>
      </c>
    </row>
    <row r="2584" spans="1:3" x14ac:dyDescent="0.3">
      <c r="A2584">
        <v>351492</v>
      </c>
      <c r="B2584" t="s">
        <v>2095</v>
      </c>
      <c r="C2584">
        <v>36</v>
      </c>
    </row>
    <row r="2585" spans="1:3" x14ac:dyDescent="0.3">
      <c r="A2585">
        <v>351495</v>
      </c>
      <c r="B2585" t="s">
        <v>2094</v>
      </c>
      <c r="C2585">
        <v>23</v>
      </c>
    </row>
    <row r="2586" spans="1:3" x14ac:dyDescent="0.3">
      <c r="A2586">
        <v>351500</v>
      </c>
      <c r="B2586" t="s">
        <v>5659</v>
      </c>
      <c r="C2586">
        <v>4</v>
      </c>
    </row>
    <row r="2587" spans="1:3" x14ac:dyDescent="0.3">
      <c r="A2587">
        <v>351510</v>
      </c>
      <c r="B2587" t="s">
        <v>5520</v>
      </c>
      <c r="C2587">
        <v>3</v>
      </c>
    </row>
    <row r="2588" spans="1:3" x14ac:dyDescent="0.3">
      <c r="A2588">
        <v>351512</v>
      </c>
      <c r="B2588" t="s">
        <v>2091</v>
      </c>
      <c r="C2588">
        <v>15</v>
      </c>
    </row>
    <row r="2589" spans="1:3" x14ac:dyDescent="0.3">
      <c r="A2589">
        <v>351515</v>
      </c>
      <c r="B2589" t="s">
        <v>2090</v>
      </c>
      <c r="C2589">
        <v>131</v>
      </c>
    </row>
    <row r="2590" spans="1:3" x14ac:dyDescent="0.3">
      <c r="A2590">
        <v>351518</v>
      </c>
      <c r="B2590" t="s">
        <v>2089</v>
      </c>
      <c r="C2590">
        <v>94</v>
      </c>
    </row>
    <row r="2591" spans="1:3" x14ac:dyDescent="0.3">
      <c r="A2591">
        <v>351519</v>
      </c>
      <c r="B2591" t="s">
        <v>2088</v>
      </c>
      <c r="C2591">
        <v>2</v>
      </c>
    </row>
    <row r="2592" spans="1:3" x14ac:dyDescent="0.3">
      <c r="A2592">
        <v>355730</v>
      </c>
      <c r="B2592" t="s">
        <v>1636</v>
      </c>
      <c r="C2592">
        <v>20</v>
      </c>
    </row>
    <row r="2593" spans="1:3" x14ac:dyDescent="0.3">
      <c r="A2593">
        <v>351520</v>
      </c>
      <c r="B2593" t="s">
        <v>5660</v>
      </c>
      <c r="C2593">
        <v>767</v>
      </c>
    </row>
    <row r="2594" spans="1:3" x14ac:dyDescent="0.3">
      <c r="A2594">
        <v>351530</v>
      </c>
      <c r="B2594" t="s">
        <v>166</v>
      </c>
      <c r="C2594">
        <v>58</v>
      </c>
    </row>
    <row r="2595" spans="1:3" x14ac:dyDescent="0.3">
      <c r="A2595">
        <v>351535</v>
      </c>
      <c r="B2595" t="s">
        <v>2086</v>
      </c>
      <c r="C2595">
        <v>191</v>
      </c>
    </row>
    <row r="2596" spans="1:3" x14ac:dyDescent="0.3">
      <c r="A2596">
        <v>351540</v>
      </c>
      <c r="B2596" t="s">
        <v>2085</v>
      </c>
      <c r="C2596">
        <v>6</v>
      </c>
    </row>
    <row r="2597" spans="1:3" x14ac:dyDescent="0.3">
      <c r="A2597">
        <v>351560</v>
      </c>
      <c r="B2597" t="s">
        <v>2083</v>
      </c>
      <c r="C2597">
        <v>15</v>
      </c>
    </row>
    <row r="2598" spans="1:3" x14ac:dyDescent="0.3">
      <c r="A2598">
        <v>351550</v>
      </c>
      <c r="B2598" t="s">
        <v>2084</v>
      </c>
      <c r="C2598">
        <v>1066</v>
      </c>
    </row>
    <row r="2599" spans="1:3" x14ac:dyDescent="0.3">
      <c r="A2599">
        <v>351565</v>
      </c>
      <c r="B2599" t="s">
        <v>2082</v>
      </c>
      <c r="C2599">
        <v>34</v>
      </c>
    </row>
    <row r="2600" spans="1:3" x14ac:dyDescent="0.3">
      <c r="A2600">
        <v>351570</v>
      </c>
      <c r="B2600" t="s">
        <v>2081</v>
      </c>
      <c r="C2600">
        <v>15</v>
      </c>
    </row>
    <row r="2601" spans="1:3" x14ac:dyDescent="0.3">
      <c r="A2601">
        <v>351580</v>
      </c>
      <c r="B2601" t="s">
        <v>2080</v>
      </c>
      <c r="C2601">
        <v>35</v>
      </c>
    </row>
    <row r="2602" spans="1:3" x14ac:dyDescent="0.3">
      <c r="A2602">
        <v>351590</v>
      </c>
      <c r="B2602" t="s">
        <v>2079</v>
      </c>
      <c r="C2602">
        <v>19</v>
      </c>
    </row>
    <row r="2603" spans="1:3" x14ac:dyDescent="0.3">
      <c r="A2603">
        <v>351600</v>
      </c>
      <c r="B2603" t="s">
        <v>2078</v>
      </c>
      <c r="C2603">
        <v>195</v>
      </c>
    </row>
    <row r="2604" spans="1:3" x14ac:dyDescent="0.3">
      <c r="A2604">
        <v>351610</v>
      </c>
      <c r="B2604" t="s">
        <v>2077</v>
      </c>
      <c r="C2604">
        <v>3</v>
      </c>
    </row>
    <row r="2605" spans="1:3" x14ac:dyDescent="0.3">
      <c r="A2605">
        <v>351620</v>
      </c>
      <c r="B2605" t="s">
        <v>2076</v>
      </c>
      <c r="C2605">
        <v>371</v>
      </c>
    </row>
    <row r="2606" spans="1:3" x14ac:dyDescent="0.3">
      <c r="A2606">
        <v>351630</v>
      </c>
      <c r="B2606" t="s">
        <v>2075</v>
      </c>
      <c r="C2606">
        <v>34</v>
      </c>
    </row>
    <row r="2607" spans="1:3" x14ac:dyDescent="0.3">
      <c r="A2607">
        <v>351640</v>
      </c>
      <c r="B2607" t="s">
        <v>2074</v>
      </c>
      <c r="C2607">
        <v>82</v>
      </c>
    </row>
    <row r="2608" spans="1:3" x14ac:dyDescent="0.3">
      <c r="A2608">
        <v>351650</v>
      </c>
      <c r="B2608" t="s">
        <v>2073</v>
      </c>
      <c r="C2608">
        <v>49</v>
      </c>
    </row>
    <row r="2609" spans="1:3" x14ac:dyDescent="0.3">
      <c r="A2609">
        <v>351660</v>
      </c>
      <c r="B2609" t="s">
        <v>2072</v>
      </c>
      <c r="C2609">
        <v>6</v>
      </c>
    </row>
    <row r="2610" spans="1:3" x14ac:dyDescent="0.3">
      <c r="A2610">
        <v>351670</v>
      </c>
      <c r="B2610" t="s">
        <v>2071</v>
      </c>
      <c r="C2610">
        <v>764</v>
      </c>
    </row>
    <row r="2611" spans="1:3" x14ac:dyDescent="0.3">
      <c r="A2611">
        <v>351680</v>
      </c>
      <c r="B2611" t="s">
        <v>2070</v>
      </c>
      <c r="C2611">
        <v>151</v>
      </c>
    </row>
    <row r="2612" spans="1:3" x14ac:dyDescent="0.3">
      <c r="A2612">
        <v>351685</v>
      </c>
      <c r="B2612" t="s">
        <v>2069</v>
      </c>
      <c r="C2612">
        <v>10</v>
      </c>
    </row>
    <row r="2613" spans="1:3" x14ac:dyDescent="0.3">
      <c r="A2613">
        <v>351690</v>
      </c>
      <c r="B2613" t="s">
        <v>2068</v>
      </c>
      <c r="C2613">
        <v>331</v>
      </c>
    </row>
    <row r="2614" spans="1:3" x14ac:dyDescent="0.3">
      <c r="A2614">
        <v>351700</v>
      </c>
      <c r="B2614" t="s">
        <v>2067</v>
      </c>
      <c r="C2614">
        <v>45</v>
      </c>
    </row>
    <row r="2615" spans="1:3" x14ac:dyDescent="0.3">
      <c r="A2615">
        <v>351710</v>
      </c>
      <c r="B2615" t="s">
        <v>2066</v>
      </c>
      <c r="C2615">
        <v>20</v>
      </c>
    </row>
    <row r="2616" spans="1:3" x14ac:dyDescent="0.3">
      <c r="A2616">
        <v>351720</v>
      </c>
      <c r="B2616" t="s">
        <v>2065</v>
      </c>
      <c r="C2616">
        <v>33</v>
      </c>
    </row>
    <row r="2617" spans="1:3" x14ac:dyDescent="0.3">
      <c r="A2617">
        <v>351730</v>
      </c>
      <c r="B2617" t="s">
        <v>2064</v>
      </c>
      <c r="C2617">
        <v>214</v>
      </c>
    </row>
    <row r="2618" spans="1:3" x14ac:dyDescent="0.3">
      <c r="A2618">
        <v>351740</v>
      </c>
      <c r="B2618" t="s">
        <v>1515</v>
      </c>
      <c r="C2618">
        <v>122</v>
      </c>
    </row>
    <row r="2619" spans="1:3" x14ac:dyDescent="0.3">
      <c r="A2619">
        <v>351750</v>
      </c>
      <c r="B2619" t="s">
        <v>2063</v>
      </c>
      <c r="C2619">
        <v>113</v>
      </c>
    </row>
    <row r="2620" spans="1:3" x14ac:dyDescent="0.3">
      <c r="A2620">
        <v>351760</v>
      </c>
      <c r="B2620" t="s">
        <v>2062</v>
      </c>
      <c r="C2620">
        <v>1</v>
      </c>
    </row>
    <row r="2621" spans="1:3" x14ac:dyDescent="0.3">
      <c r="A2621">
        <v>351770</v>
      </c>
      <c r="B2621" t="s">
        <v>2061</v>
      </c>
      <c r="C2621">
        <v>6</v>
      </c>
    </row>
    <row r="2622" spans="1:3" x14ac:dyDescent="0.3">
      <c r="A2622">
        <v>351780</v>
      </c>
      <c r="B2622" t="s">
        <v>2060</v>
      </c>
      <c r="C2622">
        <v>67</v>
      </c>
    </row>
    <row r="2623" spans="1:3" x14ac:dyDescent="0.3">
      <c r="A2623">
        <v>351790</v>
      </c>
      <c r="B2623" t="s">
        <v>1510</v>
      </c>
      <c r="C2623">
        <v>8</v>
      </c>
    </row>
    <row r="2624" spans="1:3" x14ac:dyDescent="0.3">
      <c r="A2624">
        <v>351800</v>
      </c>
      <c r="B2624" t="s">
        <v>5661</v>
      </c>
      <c r="C2624">
        <v>129</v>
      </c>
    </row>
    <row r="2625" spans="1:3" x14ac:dyDescent="0.3">
      <c r="A2625">
        <v>351810</v>
      </c>
      <c r="B2625" t="s">
        <v>2058</v>
      </c>
      <c r="C2625">
        <v>42</v>
      </c>
    </row>
    <row r="2626" spans="1:3" x14ac:dyDescent="0.3">
      <c r="A2626">
        <v>351820</v>
      </c>
      <c r="B2626" t="s">
        <v>2057</v>
      </c>
      <c r="C2626">
        <v>1445</v>
      </c>
    </row>
    <row r="2627" spans="1:3" x14ac:dyDescent="0.3">
      <c r="A2627">
        <v>351830</v>
      </c>
      <c r="B2627" t="s">
        <v>2056</v>
      </c>
      <c r="C2627">
        <v>75</v>
      </c>
    </row>
    <row r="2628" spans="1:3" x14ac:dyDescent="0.3">
      <c r="A2628">
        <v>351840</v>
      </c>
      <c r="B2628" t="s">
        <v>2055</v>
      </c>
      <c r="C2628">
        <v>3459</v>
      </c>
    </row>
    <row r="2629" spans="1:3" x14ac:dyDescent="0.3">
      <c r="A2629">
        <v>351850</v>
      </c>
      <c r="B2629" t="s">
        <v>2054</v>
      </c>
      <c r="C2629">
        <v>6</v>
      </c>
    </row>
    <row r="2630" spans="1:3" x14ac:dyDescent="0.3">
      <c r="A2630">
        <v>351860</v>
      </c>
      <c r="B2630" t="s">
        <v>2053</v>
      </c>
      <c r="C2630">
        <v>44</v>
      </c>
    </row>
    <row r="2631" spans="1:3" x14ac:dyDescent="0.3">
      <c r="A2631">
        <v>351870</v>
      </c>
      <c r="B2631" t="s">
        <v>2052</v>
      </c>
      <c r="C2631">
        <v>432</v>
      </c>
    </row>
    <row r="2632" spans="1:3" x14ac:dyDescent="0.3">
      <c r="A2632">
        <v>351880</v>
      </c>
      <c r="B2632" t="s">
        <v>2051</v>
      </c>
      <c r="C2632">
        <v>242</v>
      </c>
    </row>
    <row r="2633" spans="1:3" x14ac:dyDescent="0.3">
      <c r="A2633">
        <v>351885</v>
      </c>
      <c r="B2633" t="s">
        <v>2050</v>
      </c>
      <c r="C2633">
        <v>66</v>
      </c>
    </row>
    <row r="2634" spans="1:3" x14ac:dyDescent="0.3">
      <c r="A2634">
        <v>351890</v>
      </c>
      <c r="B2634" t="s">
        <v>2049</v>
      </c>
      <c r="C2634">
        <v>10</v>
      </c>
    </row>
    <row r="2635" spans="1:3" x14ac:dyDescent="0.3">
      <c r="A2635">
        <v>351900</v>
      </c>
      <c r="B2635" t="s">
        <v>2048</v>
      </c>
      <c r="C2635">
        <v>640</v>
      </c>
    </row>
    <row r="2636" spans="1:3" x14ac:dyDescent="0.3">
      <c r="A2636">
        <v>351905</v>
      </c>
      <c r="B2636" t="s">
        <v>2047</v>
      </c>
      <c r="C2636">
        <v>24</v>
      </c>
    </row>
    <row r="2637" spans="1:3" x14ac:dyDescent="0.3">
      <c r="A2637">
        <v>351907</v>
      </c>
      <c r="B2637" t="s">
        <v>2046</v>
      </c>
      <c r="C2637">
        <v>957</v>
      </c>
    </row>
    <row r="2638" spans="1:3" x14ac:dyDescent="0.3">
      <c r="A2638">
        <v>351910</v>
      </c>
      <c r="B2638" t="s">
        <v>2045</v>
      </c>
      <c r="C2638">
        <v>21</v>
      </c>
    </row>
    <row r="2639" spans="1:3" x14ac:dyDescent="0.3">
      <c r="A2639">
        <v>351920</v>
      </c>
      <c r="B2639" t="s">
        <v>2044</v>
      </c>
      <c r="C2639">
        <v>205</v>
      </c>
    </row>
    <row r="2640" spans="1:3" x14ac:dyDescent="0.3">
      <c r="A2640">
        <v>351925</v>
      </c>
      <c r="B2640" t="s">
        <v>2043</v>
      </c>
      <c r="C2640">
        <v>7</v>
      </c>
    </row>
    <row r="2641" spans="1:3" x14ac:dyDescent="0.3">
      <c r="A2641">
        <v>351930</v>
      </c>
      <c r="B2641" t="s">
        <v>2042</v>
      </c>
      <c r="C2641">
        <v>24</v>
      </c>
    </row>
    <row r="2642" spans="1:3" x14ac:dyDescent="0.3">
      <c r="A2642">
        <v>351940</v>
      </c>
      <c r="B2642" t="s">
        <v>2041</v>
      </c>
      <c r="C2642">
        <v>583</v>
      </c>
    </row>
    <row r="2643" spans="1:3" x14ac:dyDescent="0.3">
      <c r="A2643">
        <v>351950</v>
      </c>
      <c r="B2643" t="s">
        <v>2040</v>
      </c>
      <c r="C2643">
        <v>27</v>
      </c>
    </row>
    <row r="2644" spans="1:3" x14ac:dyDescent="0.3">
      <c r="A2644">
        <v>351960</v>
      </c>
      <c r="B2644" t="s">
        <v>2039</v>
      </c>
      <c r="C2644">
        <v>78</v>
      </c>
    </row>
    <row r="2645" spans="1:3" x14ac:dyDescent="0.3">
      <c r="A2645">
        <v>351970</v>
      </c>
      <c r="B2645" t="s">
        <v>2038</v>
      </c>
      <c r="C2645">
        <v>5</v>
      </c>
    </row>
    <row r="2646" spans="1:3" x14ac:dyDescent="0.3">
      <c r="A2646">
        <v>351980</v>
      </c>
      <c r="B2646" t="s">
        <v>2037</v>
      </c>
      <c r="C2646">
        <v>2</v>
      </c>
    </row>
    <row r="2647" spans="1:3" x14ac:dyDescent="0.3">
      <c r="A2647">
        <v>351990</v>
      </c>
      <c r="B2647" t="s">
        <v>2036</v>
      </c>
      <c r="C2647">
        <v>346</v>
      </c>
    </row>
    <row r="2648" spans="1:3" x14ac:dyDescent="0.3">
      <c r="A2648">
        <v>352000</v>
      </c>
      <c r="B2648" t="s">
        <v>2035</v>
      </c>
      <c r="C2648">
        <v>11</v>
      </c>
    </row>
    <row r="2649" spans="1:3" x14ac:dyDescent="0.3">
      <c r="A2649">
        <v>352010</v>
      </c>
      <c r="B2649" t="s">
        <v>2034</v>
      </c>
      <c r="C2649">
        <v>35</v>
      </c>
    </row>
    <row r="2650" spans="1:3" x14ac:dyDescent="0.3">
      <c r="A2650">
        <v>352020</v>
      </c>
      <c r="B2650" t="s">
        <v>2033</v>
      </c>
      <c r="C2650">
        <v>2</v>
      </c>
    </row>
    <row r="2651" spans="1:3" x14ac:dyDescent="0.3">
      <c r="A2651">
        <v>352030</v>
      </c>
      <c r="B2651" t="s">
        <v>2032</v>
      </c>
      <c r="C2651">
        <v>41</v>
      </c>
    </row>
    <row r="2652" spans="1:3" x14ac:dyDescent="0.3">
      <c r="A2652">
        <v>352042</v>
      </c>
      <c r="B2652" t="s">
        <v>2030</v>
      </c>
      <c r="C2652">
        <v>29</v>
      </c>
    </row>
    <row r="2653" spans="1:3" x14ac:dyDescent="0.3">
      <c r="A2653">
        <v>352044</v>
      </c>
      <c r="B2653" t="s">
        <v>2029</v>
      </c>
      <c r="C2653">
        <v>189</v>
      </c>
    </row>
    <row r="2654" spans="1:3" x14ac:dyDescent="0.3">
      <c r="A2654">
        <v>352040</v>
      </c>
      <c r="B2654" t="s">
        <v>2031</v>
      </c>
      <c r="C2654">
        <v>381</v>
      </c>
    </row>
    <row r="2655" spans="1:3" x14ac:dyDescent="0.3">
      <c r="A2655">
        <v>352050</v>
      </c>
      <c r="B2655" t="s">
        <v>2028</v>
      </c>
      <c r="C2655">
        <v>225</v>
      </c>
    </row>
    <row r="2656" spans="1:3" x14ac:dyDescent="0.3">
      <c r="A2656">
        <v>352060</v>
      </c>
      <c r="B2656" t="s">
        <v>2027</v>
      </c>
      <c r="C2656">
        <v>67</v>
      </c>
    </row>
    <row r="2657" spans="1:3" x14ac:dyDescent="0.3">
      <c r="A2657">
        <v>352070</v>
      </c>
      <c r="B2657" t="s">
        <v>2026</v>
      </c>
      <c r="C2657">
        <v>175</v>
      </c>
    </row>
    <row r="2658" spans="1:3" x14ac:dyDescent="0.3">
      <c r="A2658">
        <v>352080</v>
      </c>
      <c r="B2658" t="s">
        <v>2025</v>
      </c>
      <c r="C2658">
        <v>370</v>
      </c>
    </row>
    <row r="2659" spans="1:3" x14ac:dyDescent="0.3">
      <c r="A2659">
        <v>352090</v>
      </c>
      <c r="B2659" t="s">
        <v>2024</v>
      </c>
      <c r="C2659">
        <v>19</v>
      </c>
    </row>
    <row r="2660" spans="1:3" x14ac:dyDescent="0.3">
      <c r="A2660">
        <v>352100</v>
      </c>
      <c r="B2660" t="s">
        <v>2023</v>
      </c>
      <c r="C2660">
        <v>1156</v>
      </c>
    </row>
    <row r="2661" spans="1:3" x14ac:dyDescent="0.3">
      <c r="A2661">
        <v>352110</v>
      </c>
      <c r="B2661" t="s">
        <v>2022</v>
      </c>
      <c r="C2661">
        <v>70</v>
      </c>
    </row>
    <row r="2662" spans="1:3" x14ac:dyDescent="0.3">
      <c r="A2662">
        <v>352115</v>
      </c>
      <c r="B2662" t="s">
        <v>2021</v>
      </c>
      <c r="C2662">
        <v>80</v>
      </c>
    </row>
    <row r="2663" spans="1:3" x14ac:dyDescent="0.3">
      <c r="A2663">
        <v>352120</v>
      </c>
      <c r="B2663" t="s">
        <v>2020</v>
      </c>
      <c r="C2663">
        <v>93</v>
      </c>
    </row>
    <row r="2664" spans="1:3" x14ac:dyDescent="0.3">
      <c r="A2664">
        <v>352130</v>
      </c>
      <c r="B2664" t="s">
        <v>2019</v>
      </c>
      <c r="C2664">
        <v>4</v>
      </c>
    </row>
    <row r="2665" spans="1:3" x14ac:dyDescent="0.3">
      <c r="A2665">
        <v>352140</v>
      </c>
      <c r="B2665" t="s">
        <v>2018</v>
      </c>
      <c r="C2665">
        <v>77</v>
      </c>
    </row>
    <row r="2666" spans="1:3" x14ac:dyDescent="0.3">
      <c r="A2666">
        <v>352150</v>
      </c>
      <c r="B2666" t="s">
        <v>2017</v>
      </c>
      <c r="C2666">
        <v>88</v>
      </c>
    </row>
    <row r="2667" spans="1:3" x14ac:dyDescent="0.3">
      <c r="A2667">
        <v>352160</v>
      </c>
      <c r="B2667" t="s">
        <v>2016</v>
      </c>
      <c r="C2667">
        <v>38</v>
      </c>
    </row>
    <row r="2668" spans="1:3" x14ac:dyDescent="0.3">
      <c r="A2668">
        <v>352170</v>
      </c>
      <c r="B2668" t="s">
        <v>2015</v>
      </c>
      <c r="C2668">
        <v>1</v>
      </c>
    </row>
    <row r="2669" spans="1:3" x14ac:dyDescent="0.3">
      <c r="A2669">
        <v>352180</v>
      </c>
      <c r="B2669" t="s">
        <v>2014</v>
      </c>
      <c r="C2669">
        <v>23</v>
      </c>
    </row>
    <row r="2670" spans="1:3" x14ac:dyDescent="0.3">
      <c r="A2670">
        <v>352190</v>
      </c>
      <c r="B2670" t="s">
        <v>2013</v>
      </c>
      <c r="C2670">
        <v>115</v>
      </c>
    </row>
    <row r="2671" spans="1:3" x14ac:dyDescent="0.3">
      <c r="A2671">
        <v>352200</v>
      </c>
      <c r="B2671" t="s">
        <v>2012</v>
      </c>
      <c r="C2671">
        <v>8</v>
      </c>
    </row>
    <row r="2672" spans="1:3" x14ac:dyDescent="0.3">
      <c r="A2672">
        <v>352210</v>
      </c>
      <c r="B2672" t="s">
        <v>2011</v>
      </c>
      <c r="C2672">
        <v>110</v>
      </c>
    </row>
    <row r="2673" spans="1:3" x14ac:dyDescent="0.3">
      <c r="A2673">
        <v>352220</v>
      </c>
      <c r="B2673" t="s">
        <v>2009</v>
      </c>
      <c r="C2673">
        <v>6</v>
      </c>
    </row>
    <row r="2674" spans="1:3" x14ac:dyDescent="0.3">
      <c r="A2674">
        <v>352230</v>
      </c>
      <c r="B2674" t="s">
        <v>2008</v>
      </c>
      <c r="C2674">
        <v>84</v>
      </c>
    </row>
    <row r="2675" spans="1:3" x14ac:dyDescent="0.3">
      <c r="A2675">
        <v>352240</v>
      </c>
      <c r="B2675" t="s">
        <v>2007</v>
      </c>
      <c r="C2675">
        <v>67</v>
      </c>
    </row>
    <row r="2676" spans="1:3" x14ac:dyDescent="0.3">
      <c r="A2676">
        <v>352250</v>
      </c>
      <c r="B2676" t="s">
        <v>2006</v>
      </c>
      <c r="C2676">
        <v>20</v>
      </c>
    </row>
    <row r="2677" spans="1:3" x14ac:dyDescent="0.3">
      <c r="A2677">
        <v>352260</v>
      </c>
      <c r="B2677" t="s">
        <v>2005</v>
      </c>
      <c r="C2677">
        <v>42</v>
      </c>
    </row>
    <row r="2678" spans="1:3" x14ac:dyDescent="0.3">
      <c r="A2678">
        <v>352270</v>
      </c>
      <c r="B2678" t="s">
        <v>2003</v>
      </c>
      <c r="C2678">
        <v>1666</v>
      </c>
    </row>
    <row r="2679" spans="1:3" x14ac:dyDescent="0.3">
      <c r="A2679">
        <v>352280</v>
      </c>
      <c r="B2679" t="s">
        <v>2002</v>
      </c>
      <c r="C2679">
        <v>20</v>
      </c>
    </row>
    <row r="2680" spans="1:3" x14ac:dyDescent="0.3">
      <c r="A2680">
        <v>352290</v>
      </c>
      <c r="B2680" t="s">
        <v>2001</v>
      </c>
      <c r="C2680">
        <v>41</v>
      </c>
    </row>
    <row r="2681" spans="1:3" x14ac:dyDescent="0.3">
      <c r="A2681">
        <v>352300</v>
      </c>
      <c r="B2681" t="s">
        <v>2000</v>
      </c>
      <c r="C2681">
        <v>21</v>
      </c>
    </row>
    <row r="2682" spans="1:3" x14ac:dyDescent="0.3">
      <c r="A2682">
        <v>352310</v>
      </c>
      <c r="B2682" t="s">
        <v>1999</v>
      </c>
      <c r="C2682">
        <v>22</v>
      </c>
    </row>
    <row r="2683" spans="1:3" x14ac:dyDescent="0.3">
      <c r="A2683">
        <v>352320</v>
      </c>
      <c r="B2683" t="s">
        <v>1998</v>
      </c>
      <c r="C2683">
        <v>41</v>
      </c>
    </row>
    <row r="2684" spans="1:3" x14ac:dyDescent="0.3">
      <c r="A2684">
        <v>352330</v>
      </c>
      <c r="B2684" t="s">
        <v>1997</v>
      </c>
      <c r="C2684">
        <v>275</v>
      </c>
    </row>
    <row r="2685" spans="1:3" x14ac:dyDescent="0.3">
      <c r="A2685">
        <v>352340</v>
      </c>
      <c r="B2685" t="s">
        <v>1996</v>
      </c>
      <c r="C2685">
        <v>14</v>
      </c>
    </row>
    <row r="2686" spans="1:3" x14ac:dyDescent="0.3">
      <c r="A2686">
        <v>352350</v>
      </c>
      <c r="B2686" t="s">
        <v>1995</v>
      </c>
      <c r="C2686">
        <v>7</v>
      </c>
    </row>
    <row r="2687" spans="1:3" x14ac:dyDescent="0.3">
      <c r="A2687">
        <v>352360</v>
      </c>
      <c r="B2687" t="s">
        <v>1994</v>
      </c>
      <c r="C2687">
        <v>21</v>
      </c>
    </row>
    <row r="2688" spans="1:3" x14ac:dyDescent="0.3">
      <c r="A2688">
        <v>352370</v>
      </c>
      <c r="B2688" t="s">
        <v>1993</v>
      </c>
      <c r="C2688">
        <v>3</v>
      </c>
    </row>
    <row r="2689" spans="1:3" x14ac:dyDescent="0.3">
      <c r="A2689">
        <v>352380</v>
      </c>
      <c r="B2689" t="s">
        <v>1992</v>
      </c>
      <c r="C2689">
        <v>161</v>
      </c>
    </row>
    <row r="2690" spans="1:3" x14ac:dyDescent="0.3">
      <c r="A2690">
        <v>352390</v>
      </c>
      <c r="B2690" t="s">
        <v>1991</v>
      </c>
      <c r="C2690">
        <v>119</v>
      </c>
    </row>
    <row r="2691" spans="1:3" x14ac:dyDescent="0.3">
      <c r="A2691">
        <v>352400</v>
      </c>
      <c r="B2691" t="s">
        <v>1990</v>
      </c>
      <c r="C2691">
        <v>1</v>
      </c>
    </row>
    <row r="2692" spans="1:3" x14ac:dyDescent="0.3">
      <c r="A2692">
        <v>352410</v>
      </c>
      <c r="B2692" t="s">
        <v>1989</v>
      </c>
      <c r="C2692">
        <v>15</v>
      </c>
    </row>
    <row r="2693" spans="1:3" x14ac:dyDescent="0.3">
      <c r="A2693">
        <v>352420</v>
      </c>
      <c r="B2693" t="s">
        <v>1988</v>
      </c>
      <c r="C2693">
        <v>10</v>
      </c>
    </row>
    <row r="2694" spans="1:3" x14ac:dyDescent="0.3">
      <c r="A2694">
        <v>352430</v>
      </c>
      <c r="B2694" t="s">
        <v>1987</v>
      </c>
      <c r="C2694">
        <v>1650</v>
      </c>
    </row>
    <row r="2695" spans="1:3" x14ac:dyDescent="0.3">
      <c r="A2695">
        <v>352440</v>
      </c>
      <c r="B2695" t="s">
        <v>1986</v>
      </c>
      <c r="C2695">
        <v>421</v>
      </c>
    </row>
    <row r="2696" spans="1:3" x14ac:dyDescent="0.3">
      <c r="A2696">
        <v>352450</v>
      </c>
      <c r="B2696" t="s">
        <v>1985</v>
      </c>
      <c r="C2696">
        <v>12</v>
      </c>
    </row>
    <row r="2697" spans="1:3" x14ac:dyDescent="0.3">
      <c r="A2697">
        <v>352460</v>
      </c>
      <c r="B2697" t="s">
        <v>1984</v>
      </c>
      <c r="C2697">
        <v>98</v>
      </c>
    </row>
    <row r="2698" spans="1:3" x14ac:dyDescent="0.3">
      <c r="A2698">
        <v>352470</v>
      </c>
      <c r="B2698" t="s">
        <v>1983</v>
      </c>
      <c r="C2698">
        <v>56</v>
      </c>
    </row>
    <row r="2699" spans="1:3" x14ac:dyDescent="0.3">
      <c r="A2699">
        <v>352480</v>
      </c>
      <c r="B2699" t="s">
        <v>1982</v>
      </c>
      <c r="C2699">
        <v>902</v>
      </c>
    </row>
    <row r="2700" spans="1:3" x14ac:dyDescent="0.3">
      <c r="A2700">
        <v>352490</v>
      </c>
      <c r="B2700" t="s">
        <v>1981</v>
      </c>
      <c r="C2700">
        <v>1</v>
      </c>
    </row>
    <row r="2701" spans="1:3" x14ac:dyDescent="0.3">
      <c r="A2701">
        <v>352500</v>
      </c>
      <c r="B2701" t="s">
        <v>1980</v>
      </c>
      <c r="C2701">
        <v>14</v>
      </c>
    </row>
    <row r="2702" spans="1:3" x14ac:dyDescent="0.3">
      <c r="A2702">
        <v>352510</v>
      </c>
      <c r="B2702" t="s">
        <v>1121</v>
      </c>
      <c r="C2702">
        <v>48</v>
      </c>
    </row>
    <row r="2703" spans="1:3" x14ac:dyDescent="0.3">
      <c r="A2703">
        <v>352520</v>
      </c>
      <c r="B2703" t="s">
        <v>1979</v>
      </c>
      <c r="C2703">
        <v>7</v>
      </c>
    </row>
    <row r="2704" spans="1:3" x14ac:dyDescent="0.3">
      <c r="A2704">
        <v>352530</v>
      </c>
      <c r="B2704" t="s">
        <v>1978</v>
      </c>
      <c r="C2704">
        <v>250</v>
      </c>
    </row>
    <row r="2705" spans="1:3" x14ac:dyDescent="0.3">
      <c r="A2705">
        <v>352540</v>
      </c>
      <c r="B2705" t="s">
        <v>1977</v>
      </c>
      <c r="C2705">
        <v>6</v>
      </c>
    </row>
    <row r="2706" spans="1:3" x14ac:dyDescent="0.3">
      <c r="A2706">
        <v>352550</v>
      </c>
      <c r="B2706" t="s">
        <v>1976</v>
      </c>
      <c r="C2706">
        <v>7</v>
      </c>
    </row>
    <row r="2707" spans="1:3" x14ac:dyDescent="0.3">
      <c r="A2707">
        <v>352560</v>
      </c>
      <c r="B2707" t="s">
        <v>1975</v>
      </c>
      <c r="C2707">
        <v>113</v>
      </c>
    </row>
    <row r="2708" spans="1:3" x14ac:dyDescent="0.3">
      <c r="A2708">
        <v>352570</v>
      </c>
      <c r="B2708" t="s">
        <v>1974</v>
      </c>
      <c r="C2708">
        <v>67</v>
      </c>
    </row>
    <row r="2709" spans="1:3" x14ac:dyDescent="0.3">
      <c r="A2709">
        <v>352580</v>
      </c>
      <c r="B2709" t="s">
        <v>1973</v>
      </c>
      <c r="C2709">
        <v>202</v>
      </c>
    </row>
    <row r="2710" spans="1:3" x14ac:dyDescent="0.3">
      <c r="A2710">
        <v>352585</v>
      </c>
      <c r="B2710" t="s">
        <v>1972</v>
      </c>
      <c r="C2710">
        <v>1</v>
      </c>
    </row>
    <row r="2711" spans="1:3" x14ac:dyDescent="0.3">
      <c r="A2711">
        <v>352590</v>
      </c>
      <c r="B2711" t="s">
        <v>1971</v>
      </c>
      <c r="C2711">
        <v>228</v>
      </c>
    </row>
    <row r="2712" spans="1:3" x14ac:dyDescent="0.3">
      <c r="A2712">
        <v>352600</v>
      </c>
      <c r="B2712" t="s">
        <v>1970</v>
      </c>
      <c r="C2712">
        <v>425</v>
      </c>
    </row>
    <row r="2713" spans="1:3" x14ac:dyDescent="0.3">
      <c r="A2713">
        <v>352610</v>
      </c>
      <c r="B2713" t="s">
        <v>1969</v>
      </c>
      <c r="C2713">
        <v>97</v>
      </c>
    </row>
    <row r="2714" spans="1:3" x14ac:dyDescent="0.3">
      <c r="A2714">
        <v>352630</v>
      </c>
      <c r="B2714" t="s">
        <v>1967</v>
      </c>
      <c r="C2714">
        <v>1</v>
      </c>
    </row>
    <row r="2715" spans="1:3" x14ac:dyDescent="0.3">
      <c r="A2715">
        <v>352640</v>
      </c>
      <c r="B2715" t="s">
        <v>1966</v>
      </c>
      <c r="C2715">
        <v>118</v>
      </c>
    </row>
    <row r="2716" spans="1:3" x14ac:dyDescent="0.3">
      <c r="A2716">
        <v>352650</v>
      </c>
      <c r="B2716" t="s">
        <v>1965</v>
      </c>
      <c r="C2716">
        <v>53</v>
      </c>
    </row>
    <row r="2717" spans="1:3" x14ac:dyDescent="0.3">
      <c r="A2717">
        <v>352660</v>
      </c>
      <c r="B2717" t="s">
        <v>1964</v>
      </c>
      <c r="C2717">
        <v>440</v>
      </c>
    </row>
    <row r="2718" spans="1:3" x14ac:dyDescent="0.3">
      <c r="A2718">
        <v>352670</v>
      </c>
      <c r="B2718" t="s">
        <v>1963</v>
      </c>
      <c r="C2718">
        <v>341</v>
      </c>
    </row>
    <row r="2719" spans="1:3" x14ac:dyDescent="0.3">
      <c r="A2719">
        <v>352680</v>
      </c>
      <c r="B2719" t="s">
        <v>1962</v>
      </c>
      <c r="C2719">
        <v>23</v>
      </c>
    </row>
    <row r="2720" spans="1:3" x14ac:dyDescent="0.3">
      <c r="A2720">
        <v>352690</v>
      </c>
      <c r="B2720" t="s">
        <v>1961</v>
      </c>
      <c r="C2720">
        <v>2019</v>
      </c>
    </row>
    <row r="2721" spans="1:3" x14ac:dyDescent="0.3">
      <c r="A2721">
        <v>352700</v>
      </c>
      <c r="B2721" t="s">
        <v>1960</v>
      </c>
      <c r="C2721">
        <v>11</v>
      </c>
    </row>
    <row r="2722" spans="1:3" x14ac:dyDescent="0.3">
      <c r="A2722">
        <v>352710</v>
      </c>
      <c r="B2722" t="s">
        <v>1959</v>
      </c>
      <c r="C2722">
        <v>1380</v>
      </c>
    </row>
    <row r="2723" spans="1:3" x14ac:dyDescent="0.3">
      <c r="A2723">
        <v>352720</v>
      </c>
      <c r="B2723" t="s">
        <v>1958</v>
      </c>
      <c r="C2723">
        <v>4916</v>
      </c>
    </row>
    <row r="2724" spans="1:3" x14ac:dyDescent="0.3">
      <c r="A2724">
        <v>352725</v>
      </c>
      <c r="B2724" t="s">
        <v>1957</v>
      </c>
      <c r="C2724">
        <v>142</v>
      </c>
    </row>
    <row r="2725" spans="1:3" x14ac:dyDescent="0.3">
      <c r="A2725">
        <v>352730</v>
      </c>
      <c r="B2725" t="s">
        <v>1956</v>
      </c>
      <c r="C2725">
        <v>32</v>
      </c>
    </row>
    <row r="2726" spans="1:3" x14ac:dyDescent="0.3">
      <c r="A2726">
        <v>352740</v>
      </c>
      <c r="B2726" t="s">
        <v>1955</v>
      </c>
      <c r="C2726">
        <v>774</v>
      </c>
    </row>
    <row r="2727" spans="1:3" x14ac:dyDescent="0.3">
      <c r="A2727">
        <v>352750</v>
      </c>
      <c r="B2727" t="s">
        <v>1954</v>
      </c>
      <c r="C2727">
        <v>2</v>
      </c>
    </row>
    <row r="2728" spans="1:3" x14ac:dyDescent="0.3">
      <c r="A2728">
        <v>352760</v>
      </c>
      <c r="B2728" t="s">
        <v>1953</v>
      </c>
      <c r="C2728">
        <v>373</v>
      </c>
    </row>
    <row r="2729" spans="1:3" x14ac:dyDescent="0.3">
      <c r="A2729">
        <v>352770</v>
      </c>
      <c r="B2729" t="s">
        <v>1952</v>
      </c>
      <c r="C2729">
        <v>166</v>
      </c>
    </row>
    <row r="2730" spans="1:3" x14ac:dyDescent="0.3">
      <c r="A2730">
        <v>352780</v>
      </c>
      <c r="B2730" t="s">
        <v>1951</v>
      </c>
      <c r="C2730">
        <v>1</v>
      </c>
    </row>
    <row r="2731" spans="1:3" x14ac:dyDescent="0.3">
      <c r="A2731">
        <v>352790</v>
      </c>
      <c r="B2731" t="s">
        <v>1950</v>
      </c>
      <c r="C2731">
        <v>7</v>
      </c>
    </row>
    <row r="2732" spans="1:3" x14ac:dyDescent="0.3">
      <c r="A2732">
        <v>352800</v>
      </c>
      <c r="B2732" t="s">
        <v>1949</v>
      </c>
      <c r="C2732">
        <v>8</v>
      </c>
    </row>
    <row r="2733" spans="1:3" x14ac:dyDescent="0.3">
      <c r="A2733">
        <v>352810</v>
      </c>
      <c r="B2733" t="s">
        <v>1948</v>
      </c>
      <c r="C2733">
        <v>38</v>
      </c>
    </row>
    <row r="2734" spans="1:3" x14ac:dyDescent="0.3">
      <c r="A2734">
        <v>352820</v>
      </c>
      <c r="B2734" t="s">
        <v>1947</v>
      </c>
      <c r="C2734">
        <v>21</v>
      </c>
    </row>
    <row r="2735" spans="1:3" x14ac:dyDescent="0.3">
      <c r="A2735">
        <v>352830</v>
      </c>
      <c r="B2735" t="s">
        <v>1946</v>
      </c>
      <c r="C2735">
        <v>17</v>
      </c>
    </row>
    <row r="2736" spans="1:3" x14ac:dyDescent="0.3">
      <c r="A2736">
        <v>352840</v>
      </c>
      <c r="B2736" t="s">
        <v>1945</v>
      </c>
      <c r="C2736">
        <v>17</v>
      </c>
    </row>
    <row r="2737" spans="1:3" x14ac:dyDescent="0.3">
      <c r="A2737">
        <v>352850</v>
      </c>
      <c r="B2737" t="s">
        <v>1944</v>
      </c>
      <c r="C2737">
        <v>21</v>
      </c>
    </row>
    <row r="2738" spans="1:3" x14ac:dyDescent="0.3">
      <c r="A2738">
        <v>352860</v>
      </c>
      <c r="B2738" t="s">
        <v>1943</v>
      </c>
      <c r="C2738">
        <v>1</v>
      </c>
    </row>
    <row r="2739" spans="1:3" x14ac:dyDescent="0.3">
      <c r="A2739">
        <v>352870</v>
      </c>
      <c r="B2739" t="s">
        <v>1942</v>
      </c>
      <c r="C2739">
        <v>33</v>
      </c>
    </row>
    <row r="2740" spans="1:3" x14ac:dyDescent="0.3">
      <c r="A2740">
        <v>352880</v>
      </c>
      <c r="B2740" t="s">
        <v>1941</v>
      </c>
      <c r="C2740">
        <v>340</v>
      </c>
    </row>
    <row r="2741" spans="1:3" x14ac:dyDescent="0.3">
      <c r="A2741">
        <v>352885</v>
      </c>
      <c r="B2741" t="s">
        <v>1940</v>
      </c>
      <c r="C2741">
        <v>23</v>
      </c>
    </row>
    <row r="2742" spans="1:3" x14ac:dyDescent="0.3">
      <c r="A2742">
        <v>352890</v>
      </c>
      <c r="B2742" t="s">
        <v>1939</v>
      </c>
      <c r="C2742">
        <v>238</v>
      </c>
    </row>
    <row r="2743" spans="1:3" x14ac:dyDescent="0.3">
      <c r="A2743">
        <v>352900</v>
      </c>
      <c r="B2743" t="s">
        <v>1938</v>
      </c>
      <c r="C2743">
        <v>1691</v>
      </c>
    </row>
    <row r="2744" spans="1:3" x14ac:dyDescent="0.3">
      <c r="A2744">
        <v>352910</v>
      </c>
      <c r="B2744" t="s">
        <v>1937</v>
      </c>
      <c r="C2744">
        <v>2</v>
      </c>
    </row>
    <row r="2745" spans="1:3" x14ac:dyDescent="0.3">
      <c r="A2745">
        <v>352920</v>
      </c>
      <c r="B2745" t="s">
        <v>1936</v>
      </c>
      <c r="C2745">
        <v>1089</v>
      </c>
    </row>
    <row r="2746" spans="1:3" x14ac:dyDescent="0.3">
      <c r="A2746">
        <v>352930</v>
      </c>
      <c r="B2746" t="s">
        <v>1935</v>
      </c>
      <c r="C2746">
        <v>31</v>
      </c>
    </row>
    <row r="2747" spans="1:3" x14ac:dyDescent="0.3">
      <c r="A2747">
        <v>352940</v>
      </c>
      <c r="B2747" t="s">
        <v>1934</v>
      </c>
      <c r="C2747">
        <v>43</v>
      </c>
    </row>
    <row r="2748" spans="1:3" x14ac:dyDescent="0.3">
      <c r="A2748">
        <v>352950</v>
      </c>
      <c r="B2748" t="s">
        <v>1933</v>
      </c>
      <c r="C2748">
        <v>21</v>
      </c>
    </row>
    <row r="2749" spans="1:3" x14ac:dyDescent="0.3">
      <c r="A2749">
        <v>352960</v>
      </c>
      <c r="B2749" t="s">
        <v>1932</v>
      </c>
      <c r="C2749">
        <v>229</v>
      </c>
    </row>
    <row r="2750" spans="1:3" x14ac:dyDescent="0.3">
      <c r="A2750">
        <v>352965</v>
      </c>
      <c r="B2750" t="s">
        <v>1931</v>
      </c>
      <c r="C2750">
        <v>121</v>
      </c>
    </row>
    <row r="2751" spans="1:3" x14ac:dyDescent="0.3">
      <c r="A2751">
        <v>352970</v>
      </c>
      <c r="B2751" t="s">
        <v>1930</v>
      </c>
      <c r="C2751">
        <v>15</v>
      </c>
    </row>
    <row r="2752" spans="1:3" x14ac:dyDescent="0.3">
      <c r="A2752">
        <v>352980</v>
      </c>
      <c r="B2752" t="s">
        <v>1929</v>
      </c>
      <c r="C2752">
        <v>17</v>
      </c>
    </row>
    <row r="2753" spans="1:3" x14ac:dyDescent="0.3">
      <c r="A2753">
        <v>353000</v>
      </c>
      <c r="B2753" t="s">
        <v>1927</v>
      </c>
      <c r="C2753">
        <v>94</v>
      </c>
    </row>
    <row r="2754" spans="1:3" x14ac:dyDescent="0.3">
      <c r="A2754">
        <v>352990</v>
      </c>
      <c r="B2754" t="s">
        <v>1928</v>
      </c>
      <c r="C2754">
        <v>30</v>
      </c>
    </row>
    <row r="2755" spans="1:3" x14ac:dyDescent="0.3">
      <c r="A2755">
        <v>353010</v>
      </c>
      <c r="B2755" t="s">
        <v>1926</v>
      </c>
      <c r="C2755">
        <v>1243</v>
      </c>
    </row>
    <row r="2756" spans="1:3" x14ac:dyDescent="0.3">
      <c r="A2756">
        <v>353020</v>
      </c>
      <c r="B2756" t="s">
        <v>1925</v>
      </c>
      <c r="C2756">
        <v>197</v>
      </c>
    </row>
    <row r="2757" spans="1:3" x14ac:dyDescent="0.3">
      <c r="A2757">
        <v>353030</v>
      </c>
      <c r="B2757" t="s">
        <v>1924</v>
      </c>
      <c r="C2757">
        <v>42</v>
      </c>
    </row>
    <row r="2758" spans="1:3" x14ac:dyDescent="0.3">
      <c r="A2758">
        <v>353040</v>
      </c>
      <c r="B2758" t="s">
        <v>1923</v>
      </c>
      <c r="C2758">
        <v>7</v>
      </c>
    </row>
    <row r="2759" spans="1:3" x14ac:dyDescent="0.3">
      <c r="A2759">
        <v>353050</v>
      </c>
      <c r="B2759" t="s">
        <v>1922</v>
      </c>
      <c r="C2759">
        <v>2633</v>
      </c>
    </row>
    <row r="2760" spans="1:3" x14ac:dyDescent="0.3">
      <c r="A2760">
        <v>353060</v>
      </c>
      <c r="B2760" t="s">
        <v>5521</v>
      </c>
      <c r="C2760">
        <v>54</v>
      </c>
    </row>
    <row r="2761" spans="1:3" x14ac:dyDescent="0.3">
      <c r="A2761">
        <v>353070</v>
      </c>
      <c r="B2761" t="s">
        <v>1920</v>
      </c>
      <c r="C2761">
        <v>1812</v>
      </c>
    </row>
    <row r="2762" spans="1:3" x14ac:dyDescent="0.3">
      <c r="A2762">
        <v>353080</v>
      </c>
      <c r="B2762" t="s">
        <v>5662</v>
      </c>
      <c r="C2762">
        <v>2685</v>
      </c>
    </row>
    <row r="2763" spans="1:3" x14ac:dyDescent="0.3">
      <c r="A2763">
        <v>353100</v>
      </c>
      <c r="B2763" t="s">
        <v>1917</v>
      </c>
      <c r="C2763">
        <v>40</v>
      </c>
    </row>
    <row r="2764" spans="1:3" x14ac:dyDescent="0.3">
      <c r="A2764">
        <v>353110</v>
      </c>
      <c r="B2764" t="s">
        <v>1916</v>
      </c>
      <c r="C2764">
        <v>68</v>
      </c>
    </row>
    <row r="2765" spans="1:3" x14ac:dyDescent="0.3">
      <c r="A2765">
        <v>353120</v>
      </c>
      <c r="B2765" t="s">
        <v>1915</v>
      </c>
      <c r="C2765">
        <v>6</v>
      </c>
    </row>
    <row r="2766" spans="1:3" x14ac:dyDescent="0.3">
      <c r="A2766">
        <v>353130</v>
      </c>
      <c r="B2766" t="s">
        <v>1914</v>
      </c>
      <c r="C2766">
        <v>252</v>
      </c>
    </row>
    <row r="2767" spans="1:3" x14ac:dyDescent="0.3">
      <c r="A2767">
        <v>353140</v>
      </c>
      <c r="B2767" t="s">
        <v>1913</v>
      </c>
      <c r="C2767">
        <v>75</v>
      </c>
    </row>
    <row r="2768" spans="1:3" x14ac:dyDescent="0.3">
      <c r="A2768">
        <v>353150</v>
      </c>
      <c r="B2768" t="s">
        <v>1912</v>
      </c>
      <c r="C2768">
        <v>19</v>
      </c>
    </row>
    <row r="2769" spans="1:3" x14ac:dyDescent="0.3">
      <c r="A2769">
        <v>353160</v>
      </c>
      <c r="B2769" t="s">
        <v>1090</v>
      </c>
      <c r="C2769">
        <v>282</v>
      </c>
    </row>
    <row r="2770" spans="1:3" x14ac:dyDescent="0.3">
      <c r="A2770">
        <v>353180</v>
      </c>
      <c r="B2770" t="s">
        <v>1910</v>
      </c>
      <c r="C2770">
        <v>194</v>
      </c>
    </row>
    <row r="2771" spans="1:3" x14ac:dyDescent="0.3">
      <c r="A2771">
        <v>353190</v>
      </c>
      <c r="B2771" t="s">
        <v>1909</v>
      </c>
      <c r="C2771">
        <v>64</v>
      </c>
    </row>
    <row r="2772" spans="1:3" x14ac:dyDescent="0.3">
      <c r="A2772">
        <v>353200</v>
      </c>
      <c r="B2772" t="s">
        <v>1908</v>
      </c>
      <c r="C2772">
        <v>9</v>
      </c>
    </row>
    <row r="2773" spans="1:3" x14ac:dyDescent="0.3">
      <c r="A2773">
        <v>353205</v>
      </c>
      <c r="B2773" t="s">
        <v>1907</v>
      </c>
      <c r="C2773">
        <v>10</v>
      </c>
    </row>
    <row r="2774" spans="1:3" x14ac:dyDescent="0.3">
      <c r="A2774">
        <v>353210</v>
      </c>
      <c r="B2774" t="s">
        <v>1906</v>
      </c>
      <c r="C2774">
        <v>14</v>
      </c>
    </row>
    <row r="2775" spans="1:3" x14ac:dyDescent="0.3">
      <c r="A2775">
        <v>353215</v>
      </c>
      <c r="B2775" t="s">
        <v>1905</v>
      </c>
      <c r="C2775">
        <v>145</v>
      </c>
    </row>
    <row r="2776" spans="1:3" x14ac:dyDescent="0.3">
      <c r="A2776">
        <v>353220</v>
      </c>
      <c r="B2776" t="s">
        <v>1904</v>
      </c>
      <c r="C2776">
        <v>133</v>
      </c>
    </row>
    <row r="2777" spans="1:3" x14ac:dyDescent="0.3">
      <c r="A2777">
        <v>353240</v>
      </c>
      <c r="B2777" t="s">
        <v>1902</v>
      </c>
      <c r="C2777">
        <v>2</v>
      </c>
    </row>
    <row r="2778" spans="1:3" x14ac:dyDescent="0.3">
      <c r="A2778">
        <v>353250</v>
      </c>
      <c r="B2778" t="s">
        <v>1901</v>
      </c>
      <c r="C2778">
        <v>11</v>
      </c>
    </row>
    <row r="2779" spans="1:3" x14ac:dyDescent="0.3">
      <c r="A2779">
        <v>353260</v>
      </c>
      <c r="B2779" t="s">
        <v>1900</v>
      </c>
      <c r="C2779">
        <v>675</v>
      </c>
    </row>
    <row r="2780" spans="1:3" x14ac:dyDescent="0.3">
      <c r="A2780">
        <v>353270</v>
      </c>
      <c r="B2780" t="s">
        <v>1899</v>
      </c>
      <c r="C2780">
        <v>21</v>
      </c>
    </row>
    <row r="2781" spans="1:3" x14ac:dyDescent="0.3">
      <c r="A2781">
        <v>353280</v>
      </c>
      <c r="B2781" t="s">
        <v>1898</v>
      </c>
      <c r="C2781">
        <v>6</v>
      </c>
    </row>
    <row r="2782" spans="1:3" x14ac:dyDescent="0.3">
      <c r="A2782">
        <v>353284</v>
      </c>
      <c r="B2782" t="s">
        <v>1896</v>
      </c>
      <c r="C2782">
        <v>2</v>
      </c>
    </row>
    <row r="2783" spans="1:3" x14ac:dyDescent="0.3">
      <c r="A2783">
        <v>353286</v>
      </c>
      <c r="B2783" t="s">
        <v>1895</v>
      </c>
      <c r="C2783">
        <v>32</v>
      </c>
    </row>
    <row r="2784" spans="1:3" x14ac:dyDescent="0.3">
      <c r="A2784">
        <v>353290</v>
      </c>
      <c r="B2784" t="s">
        <v>1894</v>
      </c>
      <c r="C2784">
        <v>60</v>
      </c>
    </row>
    <row r="2785" spans="1:3" x14ac:dyDescent="0.3">
      <c r="A2785">
        <v>353300</v>
      </c>
      <c r="B2785" t="s">
        <v>1893</v>
      </c>
      <c r="C2785">
        <v>154</v>
      </c>
    </row>
    <row r="2786" spans="1:3" x14ac:dyDescent="0.3">
      <c r="A2786">
        <v>353310</v>
      </c>
      <c r="B2786" t="s">
        <v>1892</v>
      </c>
      <c r="C2786">
        <v>62</v>
      </c>
    </row>
    <row r="2787" spans="1:3" x14ac:dyDescent="0.3">
      <c r="A2787">
        <v>353320</v>
      </c>
      <c r="B2787" t="s">
        <v>1891</v>
      </c>
      <c r="C2787">
        <v>33</v>
      </c>
    </row>
    <row r="2788" spans="1:3" x14ac:dyDescent="0.3">
      <c r="A2788">
        <v>353330</v>
      </c>
      <c r="B2788" t="s">
        <v>1889</v>
      </c>
      <c r="C2788">
        <v>123</v>
      </c>
    </row>
    <row r="2789" spans="1:3" x14ac:dyDescent="0.3">
      <c r="A2789">
        <v>353340</v>
      </c>
      <c r="B2789" t="s">
        <v>1888</v>
      </c>
      <c r="C2789">
        <v>359</v>
      </c>
    </row>
    <row r="2790" spans="1:3" x14ac:dyDescent="0.3">
      <c r="A2790">
        <v>353325</v>
      </c>
      <c r="B2790" t="s">
        <v>1890</v>
      </c>
      <c r="C2790">
        <v>179</v>
      </c>
    </row>
    <row r="2791" spans="1:3" x14ac:dyDescent="0.3">
      <c r="A2791">
        <v>353350</v>
      </c>
      <c r="B2791" t="s">
        <v>1083</v>
      </c>
      <c r="C2791">
        <v>371</v>
      </c>
    </row>
    <row r="2792" spans="1:3" x14ac:dyDescent="0.3">
      <c r="A2792">
        <v>353360</v>
      </c>
      <c r="B2792" t="s">
        <v>1887</v>
      </c>
      <c r="C2792">
        <v>46</v>
      </c>
    </row>
    <row r="2793" spans="1:3" x14ac:dyDescent="0.3">
      <c r="A2793">
        <v>353370</v>
      </c>
      <c r="B2793" t="s">
        <v>1886</v>
      </c>
      <c r="C2793">
        <v>13</v>
      </c>
    </row>
    <row r="2794" spans="1:3" x14ac:dyDescent="0.3">
      <c r="A2794">
        <v>353380</v>
      </c>
      <c r="B2794" t="s">
        <v>1885</v>
      </c>
      <c r="C2794">
        <v>1</v>
      </c>
    </row>
    <row r="2795" spans="1:3" x14ac:dyDescent="0.3">
      <c r="A2795">
        <v>353390</v>
      </c>
      <c r="B2795" t="s">
        <v>1884</v>
      </c>
      <c r="C2795">
        <v>75</v>
      </c>
    </row>
    <row r="2796" spans="1:3" x14ac:dyDescent="0.3">
      <c r="A2796">
        <v>353400</v>
      </c>
      <c r="B2796" t="s">
        <v>1883</v>
      </c>
      <c r="C2796">
        <v>108</v>
      </c>
    </row>
    <row r="2797" spans="1:3" x14ac:dyDescent="0.3">
      <c r="A2797">
        <v>353410</v>
      </c>
      <c r="B2797" t="s">
        <v>1882</v>
      </c>
      <c r="C2797">
        <v>180</v>
      </c>
    </row>
    <row r="2798" spans="1:3" x14ac:dyDescent="0.3">
      <c r="A2798">
        <v>353420</v>
      </c>
      <c r="B2798" t="s">
        <v>1881</v>
      </c>
      <c r="C2798">
        <v>3</v>
      </c>
    </row>
    <row r="2799" spans="1:3" x14ac:dyDescent="0.3">
      <c r="A2799">
        <v>353430</v>
      </c>
      <c r="B2799" t="s">
        <v>1880</v>
      </c>
      <c r="C2799">
        <v>60</v>
      </c>
    </row>
    <row r="2800" spans="1:3" x14ac:dyDescent="0.3">
      <c r="A2800">
        <v>353440</v>
      </c>
      <c r="B2800" t="s">
        <v>1879</v>
      </c>
      <c r="C2800">
        <v>211</v>
      </c>
    </row>
    <row r="2801" spans="1:3" x14ac:dyDescent="0.3">
      <c r="A2801">
        <v>353450</v>
      </c>
      <c r="B2801" t="s">
        <v>1878</v>
      </c>
      <c r="C2801">
        <v>8</v>
      </c>
    </row>
    <row r="2802" spans="1:3" x14ac:dyDescent="0.3">
      <c r="A2802">
        <v>353460</v>
      </c>
      <c r="B2802" t="s">
        <v>1877</v>
      </c>
      <c r="C2802">
        <v>968</v>
      </c>
    </row>
    <row r="2803" spans="1:3" x14ac:dyDescent="0.3">
      <c r="A2803">
        <v>353470</v>
      </c>
      <c r="B2803" t="s">
        <v>1876</v>
      </c>
      <c r="C2803">
        <v>1922</v>
      </c>
    </row>
    <row r="2804" spans="1:3" x14ac:dyDescent="0.3">
      <c r="A2804">
        <v>353480</v>
      </c>
      <c r="B2804" t="s">
        <v>1079</v>
      </c>
      <c r="C2804">
        <v>671</v>
      </c>
    </row>
    <row r="2805" spans="1:3" x14ac:dyDescent="0.3">
      <c r="A2805">
        <v>353475</v>
      </c>
      <c r="B2805" t="s">
        <v>1875</v>
      </c>
      <c r="C2805">
        <v>142</v>
      </c>
    </row>
    <row r="2806" spans="1:3" x14ac:dyDescent="0.3">
      <c r="A2806">
        <v>353490</v>
      </c>
      <c r="B2806" t="s">
        <v>1874</v>
      </c>
      <c r="C2806">
        <v>234</v>
      </c>
    </row>
    <row r="2807" spans="1:3" x14ac:dyDescent="0.3">
      <c r="A2807">
        <v>353500</v>
      </c>
      <c r="B2807" t="s">
        <v>1873</v>
      </c>
      <c r="C2807">
        <v>33</v>
      </c>
    </row>
    <row r="2808" spans="1:3" x14ac:dyDescent="0.3">
      <c r="A2808">
        <v>353510</v>
      </c>
      <c r="B2808" t="s">
        <v>1872</v>
      </c>
      <c r="C2808">
        <v>694</v>
      </c>
    </row>
    <row r="2809" spans="1:3" x14ac:dyDescent="0.3">
      <c r="A2809">
        <v>353520</v>
      </c>
      <c r="B2809" t="s">
        <v>5663</v>
      </c>
      <c r="C2809">
        <v>70</v>
      </c>
    </row>
    <row r="2810" spans="1:3" x14ac:dyDescent="0.3">
      <c r="A2810">
        <v>353530</v>
      </c>
      <c r="B2810" t="s">
        <v>1399</v>
      </c>
      <c r="C2810">
        <v>1504</v>
      </c>
    </row>
    <row r="2811" spans="1:3" x14ac:dyDescent="0.3">
      <c r="A2811">
        <v>353540</v>
      </c>
      <c r="B2811" t="s">
        <v>1870</v>
      </c>
      <c r="C2811">
        <v>690</v>
      </c>
    </row>
    <row r="2812" spans="1:3" x14ac:dyDescent="0.3">
      <c r="A2812">
        <v>353550</v>
      </c>
      <c r="B2812" t="s">
        <v>1869</v>
      </c>
      <c r="C2812">
        <v>607</v>
      </c>
    </row>
    <row r="2813" spans="1:3" x14ac:dyDescent="0.3">
      <c r="A2813">
        <v>353560</v>
      </c>
      <c r="B2813" t="s">
        <v>1868</v>
      </c>
      <c r="C2813">
        <v>6</v>
      </c>
    </row>
    <row r="2814" spans="1:3" x14ac:dyDescent="0.3">
      <c r="A2814">
        <v>353570</v>
      </c>
      <c r="B2814" t="s">
        <v>1071</v>
      </c>
      <c r="C2814">
        <v>60</v>
      </c>
    </row>
    <row r="2815" spans="1:3" x14ac:dyDescent="0.3">
      <c r="A2815">
        <v>353580</v>
      </c>
      <c r="B2815" t="s">
        <v>1867</v>
      </c>
      <c r="C2815">
        <v>6</v>
      </c>
    </row>
    <row r="2816" spans="1:3" x14ac:dyDescent="0.3">
      <c r="A2816">
        <v>353590</v>
      </c>
      <c r="B2816" t="s">
        <v>1866</v>
      </c>
      <c r="C2816">
        <v>17</v>
      </c>
    </row>
    <row r="2817" spans="1:3" x14ac:dyDescent="0.3">
      <c r="A2817">
        <v>353600</v>
      </c>
      <c r="B2817" t="s">
        <v>1865</v>
      </c>
      <c r="C2817">
        <v>893</v>
      </c>
    </row>
    <row r="2818" spans="1:3" x14ac:dyDescent="0.3">
      <c r="A2818">
        <v>353620</v>
      </c>
      <c r="B2818" t="s">
        <v>5522</v>
      </c>
      <c r="C2818">
        <v>436</v>
      </c>
    </row>
    <row r="2819" spans="1:3" x14ac:dyDescent="0.3">
      <c r="A2819">
        <v>353625</v>
      </c>
      <c r="B2819" t="s">
        <v>1862</v>
      </c>
      <c r="C2819">
        <v>257</v>
      </c>
    </row>
    <row r="2820" spans="1:3" x14ac:dyDescent="0.3">
      <c r="A2820">
        <v>353630</v>
      </c>
      <c r="B2820" t="s">
        <v>1861</v>
      </c>
      <c r="C2820">
        <v>8</v>
      </c>
    </row>
    <row r="2821" spans="1:3" x14ac:dyDescent="0.3">
      <c r="A2821">
        <v>353640</v>
      </c>
      <c r="B2821" t="s">
        <v>1860</v>
      </c>
      <c r="C2821">
        <v>500</v>
      </c>
    </row>
    <row r="2822" spans="1:3" x14ac:dyDescent="0.3">
      <c r="A2822">
        <v>353650</v>
      </c>
      <c r="B2822" t="s">
        <v>1859</v>
      </c>
      <c r="C2822">
        <v>195</v>
      </c>
    </row>
    <row r="2823" spans="1:3" x14ac:dyDescent="0.3">
      <c r="A2823">
        <v>353660</v>
      </c>
      <c r="B2823" t="s">
        <v>1857</v>
      </c>
      <c r="C2823">
        <v>46</v>
      </c>
    </row>
    <row r="2824" spans="1:3" x14ac:dyDescent="0.3">
      <c r="A2824">
        <v>353670</v>
      </c>
      <c r="B2824" t="s">
        <v>1856</v>
      </c>
      <c r="C2824">
        <v>60</v>
      </c>
    </row>
    <row r="2825" spans="1:3" x14ac:dyDescent="0.3">
      <c r="A2825">
        <v>353690</v>
      </c>
      <c r="B2825" t="s">
        <v>1854</v>
      </c>
      <c r="C2825">
        <v>66</v>
      </c>
    </row>
    <row r="2826" spans="1:3" x14ac:dyDescent="0.3">
      <c r="A2826">
        <v>353700</v>
      </c>
      <c r="B2826" t="s">
        <v>1853</v>
      </c>
      <c r="C2826">
        <v>1</v>
      </c>
    </row>
    <row r="2827" spans="1:3" x14ac:dyDescent="0.3">
      <c r="A2827">
        <v>353710</v>
      </c>
      <c r="B2827" t="s">
        <v>1852</v>
      </c>
      <c r="C2827">
        <v>127</v>
      </c>
    </row>
    <row r="2828" spans="1:3" x14ac:dyDescent="0.3">
      <c r="A2828">
        <v>353715</v>
      </c>
      <c r="B2828" t="s">
        <v>1851</v>
      </c>
      <c r="C2828">
        <v>27</v>
      </c>
    </row>
    <row r="2829" spans="1:3" x14ac:dyDescent="0.3">
      <c r="A2829">
        <v>353720</v>
      </c>
      <c r="B2829" t="s">
        <v>1850</v>
      </c>
      <c r="C2829">
        <v>29</v>
      </c>
    </row>
    <row r="2830" spans="1:3" x14ac:dyDescent="0.3">
      <c r="A2830">
        <v>353730</v>
      </c>
      <c r="B2830" t="s">
        <v>1849</v>
      </c>
      <c r="C2830">
        <v>731</v>
      </c>
    </row>
    <row r="2831" spans="1:3" x14ac:dyDescent="0.3">
      <c r="A2831">
        <v>353740</v>
      </c>
      <c r="B2831" t="s">
        <v>1848</v>
      </c>
      <c r="C2831">
        <v>214</v>
      </c>
    </row>
    <row r="2832" spans="1:3" x14ac:dyDescent="0.3">
      <c r="A2832">
        <v>353760</v>
      </c>
      <c r="B2832" t="s">
        <v>1846</v>
      </c>
      <c r="C2832">
        <v>380</v>
      </c>
    </row>
    <row r="2833" spans="1:3" x14ac:dyDescent="0.3">
      <c r="A2833">
        <v>353770</v>
      </c>
      <c r="B2833" t="s">
        <v>1845</v>
      </c>
      <c r="C2833">
        <v>376</v>
      </c>
    </row>
    <row r="2834" spans="1:3" x14ac:dyDescent="0.3">
      <c r="A2834">
        <v>353780</v>
      </c>
      <c r="B2834" t="s">
        <v>1844</v>
      </c>
      <c r="C2834">
        <v>5</v>
      </c>
    </row>
    <row r="2835" spans="1:3" x14ac:dyDescent="0.3">
      <c r="A2835">
        <v>353790</v>
      </c>
      <c r="B2835" t="s">
        <v>1843</v>
      </c>
      <c r="C2835">
        <v>6</v>
      </c>
    </row>
    <row r="2836" spans="1:3" x14ac:dyDescent="0.3">
      <c r="A2836">
        <v>353800</v>
      </c>
      <c r="B2836" t="s">
        <v>1842</v>
      </c>
      <c r="C2836">
        <v>2117</v>
      </c>
    </row>
    <row r="2837" spans="1:3" x14ac:dyDescent="0.3">
      <c r="A2837">
        <v>353810</v>
      </c>
      <c r="B2837" t="s">
        <v>1841</v>
      </c>
      <c r="C2837">
        <v>277</v>
      </c>
    </row>
    <row r="2838" spans="1:3" x14ac:dyDescent="0.3">
      <c r="A2838">
        <v>353820</v>
      </c>
      <c r="B2838" t="s">
        <v>1062</v>
      </c>
      <c r="C2838">
        <v>2</v>
      </c>
    </row>
    <row r="2839" spans="1:3" x14ac:dyDescent="0.3">
      <c r="A2839">
        <v>353830</v>
      </c>
      <c r="B2839" t="s">
        <v>1840</v>
      </c>
      <c r="C2839">
        <v>54</v>
      </c>
    </row>
    <row r="2840" spans="1:3" x14ac:dyDescent="0.3">
      <c r="A2840">
        <v>353850</v>
      </c>
      <c r="B2840" t="s">
        <v>1839</v>
      </c>
      <c r="C2840">
        <v>242</v>
      </c>
    </row>
    <row r="2841" spans="1:3" x14ac:dyDescent="0.3">
      <c r="A2841">
        <v>353870</v>
      </c>
      <c r="B2841" t="s">
        <v>1837</v>
      </c>
      <c r="C2841">
        <v>1444</v>
      </c>
    </row>
    <row r="2842" spans="1:3" x14ac:dyDescent="0.3">
      <c r="A2842">
        <v>353880</v>
      </c>
      <c r="B2842" t="s">
        <v>1836</v>
      </c>
      <c r="C2842">
        <v>8</v>
      </c>
    </row>
    <row r="2843" spans="1:3" x14ac:dyDescent="0.3">
      <c r="A2843">
        <v>353890</v>
      </c>
      <c r="B2843" t="s">
        <v>1835</v>
      </c>
      <c r="C2843">
        <v>26</v>
      </c>
    </row>
    <row r="2844" spans="1:3" x14ac:dyDescent="0.3">
      <c r="A2844">
        <v>353900</v>
      </c>
      <c r="B2844" t="s">
        <v>1834</v>
      </c>
      <c r="C2844">
        <v>197</v>
      </c>
    </row>
    <row r="2845" spans="1:3" x14ac:dyDescent="0.3">
      <c r="A2845">
        <v>353910</v>
      </c>
      <c r="B2845" t="s">
        <v>1833</v>
      </c>
      <c r="C2845">
        <v>6</v>
      </c>
    </row>
    <row r="2846" spans="1:3" x14ac:dyDescent="0.3">
      <c r="A2846">
        <v>353920</v>
      </c>
      <c r="B2846" t="s">
        <v>1832</v>
      </c>
      <c r="C2846">
        <v>661</v>
      </c>
    </row>
    <row r="2847" spans="1:3" x14ac:dyDescent="0.3">
      <c r="A2847">
        <v>353930</v>
      </c>
      <c r="B2847" t="s">
        <v>1831</v>
      </c>
      <c r="C2847">
        <v>807</v>
      </c>
    </row>
    <row r="2848" spans="1:3" x14ac:dyDescent="0.3">
      <c r="A2848">
        <v>353940</v>
      </c>
      <c r="B2848" t="s">
        <v>1830</v>
      </c>
      <c r="C2848">
        <v>7</v>
      </c>
    </row>
    <row r="2849" spans="1:3" x14ac:dyDescent="0.3">
      <c r="A2849">
        <v>353950</v>
      </c>
      <c r="B2849" t="s">
        <v>1376</v>
      </c>
      <c r="C2849">
        <v>97</v>
      </c>
    </row>
    <row r="2850" spans="1:3" x14ac:dyDescent="0.3">
      <c r="A2850">
        <v>353960</v>
      </c>
      <c r="B2850" t="s">
        <v>646</v>
      </c>
      <c r="C2850">
        <v>33</v>
      </c>
    </row>
    <row r="2851" spans="1:3" x14ac:dyDescent="0.3">
      <c r="A2851">
        <v>353970</v>
      </c>
      <c r="B2851" t="s">
        <v>1829</v>
      </c>
      <c r="C2851">
        <v>17</v>
      </c>
    </row>
    <row r="2852" spans="1:3" x14ac:dyDescent="0.3">
      <c r="A2852">
        <v>353980</v>
      </c>
      <c r="B2852" t="s">
        <v>1828</v>
      </c>
      <c r="C2852">
        <v>19</v>
      </c>
    </row>
    <row r="2853" spans="1:3" x14ac:dyDescent="0.3">
      <c r="A2853">
        <v>353990</v>
      </c>
      <c r="B2853" t="s">
        <v>1827</v>
      </c>
      <c r="C2853">
        <v>3</v>
      </c>
    </row>
    <row r="2854" spans="1:3" x14ac:dyDescent="0.3">
      <c r="A2854">
        <v>354000</v>
      </c>
      <c r="B2854" t="s">
        <v>1826</v>
      </c>
      <c r="C2854">
        <v>483</v>
      </c>
    </row>
    <row r="2855" spans="1:3" x14ac:dyDescent="0.3">
      <c r="A2855">
        <v>354010</v>
      </c>
      <c r="B2855" t="s">
        <v>1825</v>
      </c>
      <c r="C2855">
        <v>6</v>
      </c>
    </row>
    <row r="2856" spans="1:3" x14ac:dyDescent="0.3">
      <c r="A2856">
        <v>354020</v>
      </c>
      <c r="B2856" t="s">
        <v>1824</v>
      </c>
      <c r="C2856">
        <v>157</v>
      </c>
    </row>
    <row r="2857" spans="1:3" x14ac:dyDescent="0.3">
      <c r="A2857">
        <v>354025</v>
      </c>
      <c r="B2857" t="s">
        <v>1823</v>
      </c>
      <c r="C2857">
        <v>189</v>
      </c>
    </row>
    <row r="2858" spans="1:3" x14ac:dyDescent="0.3">
      <c r="A2858">
        <v>354030</v>
      </c>
      <c r="B2858" t="s">
        <v>1822</v>
      </c>
      <c r="C2858">
        <v>48</v>
      </c>
    </row>
    <row r="2859" spans="1:3" x14ac:dyDescent="0.3">
      <c r="A2859">
        <v>354040</v>
      </c>
      <c r="B2859" t="s">
        <v>1821</v>
      </c>
      <c r="C2859">
        <v>89</v>
      </c>
    </row>
    <row r="2860" spans="1:3" x14ac:dyDescent="0.3">
      <c r="A2860">
        <v>354060</v>
      </c>
      <c r="B2860" t="s">
        <v>1819</v>
      </c>
      <c r="C2860">
        <v>48</v>
      </c>
    </row>
    <row r="2861" spans="1:3" x14ac:dyDescent="0.3">
      <c r="A2861">
        <v>354070</v>
      </c>
      <c r="B2861" t="s">
        <v>1818</v>
      </c>
      <c r="C2861">
        <v>128</v>
      </c>
    </row>
    <row r="2862" spans="1:3" x14ac:dyDescent="0.3">
      <c r="A2862">
        <v>354075</v>
      </c>
      <c r="B2862" t="s">
        <v>1817</v>
      </c>
      <c r="C2862">
        <v>2206</v>
      </c>
    </row>
    <row r="2863" spans="1:3" x14ac:dyDescent="0.3">
      <c r="A2863">
        <v>354080</v>
      </c>
      <c r="B2863" t="s">
        <v>1816</v>
      </c>
      <c r="C2863">
        <v>82</v>
      </c>
    </row>
    <row r="2864" spans="1:3" x14ac:dyDescent="0.3">
      <c r="A2864">
        <v>354085</v>
      </c>
      <c r="B2864" t="s">
        <v>1815</v>
      </c>
      <c r="C2864">
        <v>45</v>
      </c>
    </row>
    <row r="2865" spans="1:3" x14ac:dyDescent="0.3">
      <c r="A2865">
        <v>354090</v>
      </c>
      <c r="B2865" t="s">
        <v>1814</v>
      </c>
      <c r="C2865">
        <v>66</v>
      </c>
    </row>
    <row r="2866" spans="1:3" x14ac:dyDescent="0.3">
      <c r="A2866">
        <v>354100</v>
      </c>
      <c r="B2866" t="s">
        <v>1051</v>
      </c>
      <c r="C2866">
        <v>347</v>
      </c>
    </row>
    <row r="2867" spans="1:3" x14ac:dyDescent="0.3">
      <c r="A2867">
        <v>354110</v>
      </c>
      <c r="B2867" t="s">
        <v>1812</v>
      </c>
      <c r="C2867">
        <v>2</v>
      </c>
    </row>
    <row r="2868" spans="1:3" x14ac:dyDescent="0.3">
      <c r="A2868">
        <v>354120</v>
      </c>
      <c r="B2868" t="s">
        <v>1811</v>
      </c>
      <c r="C2868">
        <v>378</v>
      </c>
    </row>
    <row r="2869" spans="1:3" x14ac:dyDescent="0.3">
      <c r="A2869">
        <v>354130</v>
      </c>
      <c r="B2869" t="s">
        <v>1810</v>
      </c>
      <c r="C2869">
        <v>934</v>
      </c>
    </row>
    <row r="2870" spans="1:3" x14ac:dyDescent="0.3">
      <c r="A2870">
        <v>354140</v>
      </c>
      <c r="B2870" t="s">
        <v>1809</v>
      </c>
      <c r="C2870">
        <v>8009</v>
      </c>
    </row>
    <row r="2871" spans="1:3" x14ac:dyDescent="0.3">
      <c r="A2871">
        <v>354150</v>
      </c>
      <c r="B2871" t="s">
        <v>1808</v>
      </c>
      <c r="C2871">
        <v>523</v>
      </c>
    </row>
    <row r="2872" spans="1:3" x14ac:dyDescent="0.3">
      <c r="A2872">
        <v>354160</v>
      </c>
      <c r="B2872" t="s">
        <v>1807</v>
      </c>
      <c r="C2872">
        <v>141</v>
      </c>
    </row>
    <row r="2873" spans="1:3" x14ac:dyDescent="0.3">
      <c r="A2873">
        <v>354170</v>
      </c>
      <c r="B2873" t="s">
        <v>1805</v>
      </c>
      <c r="C2873">
        <v>488</v>
      </c>
    </row>
    <row r="2874" spans="1:3" x14ac:dyDescent="0.3">
      <c r="A2874">
        <v>354180</v>
      </c>
      <c r="B2874" t="s">
        <v>1804</v>
      </c>
      <c r="C2874">
        <v>155</v>
      </c>
    </row>
    <row r="2875" spans="1:3" x14ac:dyDescent="0.3">
      <c r="A2875">
        <v>354190</v>
      </c>
      <c r="B2875" t="s">
        <v>1803</v>
      </c>
      <c r="C2875">
        <v>98</v>
      </c>
    </row>
    <row r="2876" spans="1:3" x14ac:dyDescent="0.3">
      <c r="A2876">
        <v>354200</v>
      </c>
      <c r="B2876" t="s">
        <v>1802</v>
      </c>
      <c r="C2876">
        <v>53</v>
      </c>
    </row>
    <row r="2877" spans="1:3" x14ac:dyDescent="0.3">
      <c r="A2877">
        <v>354220</v>
      </c>
      <c r="B2877" t="s">
        <v>1800</v>
      </c>
      <c r="C2877">
        <v>2287</v>
      </c>
    </row>
    <row r="2878" spans="1:3" x14ac:dyDescent="0.3">
      <c r="A2878">
        <v>354240</v>
      </c>
      <c r="B2878" t="s">
        <v>1798</v>
      </c>
      <c r="C2878">
        <v>427</v>
      </c>
    </row>
    <row r="2879" spans="1:3" x14ac:dyDescent="0.3">
      <c r="A2879">
        <v>354260</v>
      </c>
      <c r="B2879" t="s">
        <v>1796</v>
      </c>
      <c r="C2879">
        <v>653</v>
      </c>
    </row>
    <row r="2880" spans="1:3" x14ac:dyDescent="0.3">
      <c r="A2880">
        <v>354270</v>
      </c>
      <c r="B2880" t="s">
        <v>1795</v>
      </c>
      <c r="C2880">
        <v>1</v>
      </c>
    </row>
    <row r="2881" spans="1:3" x14ac:dyDescent="0.3">
      <c r="A2881">
        <v>354290</v>
      </c>
      <c r="B2881" t="s">
        <v>1793</v>
      </c>
      <c r="C2881">
        <v>4</v>
      </c>
    </row>
    <row r="2882" spans="1:3" x14ac:dyDescent="0.3">
      <c r="A2882">
        <v>354310</v>
      </c>
      <c r="B2882" t="s">
        <v>1791</v>
      </c>
      <c r="C2882">
        <v>1</v>
      </c>
    </row>
    <row r="2883" spans="1:3" x14ac:dyDescent="0.3">
      <c r="A2883">
        <v>354320</v>
      </c>
      <c r="B2883" t="s">
        <v>1790</v>
      </c>
      <c r="C2883">
        <v>78</v>
      </c>
    </row>
    <row r="2884" spans="1:3" x14ac:dyDescent="0.3">
      <c r="A2884">
        <v>354323</v>
      </c>
      <c r="B2884" t="s">
        <v>5466</v>
      </c>
      <c r="C2884">
        <v>11</v>
      </c>
    </row>
    <row r="2885" spans="1:3" x14ac:dyDescent="0.3">
      <c r="A2885">
        <v>354330</v>
      </c>
      <c r="B2885" t="s">
        <v>1787</v>
      </c>
      <c r="C2885">
        <v>22</v>
      </c>
    </row>
    <row r="2886" spans="1:3" x14ac:dyDescent="0.3">
      <c r="A2886">
        <v>354340</v>
      </c>
      <c r="B2886" t="s">
        <v>1786</v>
      </c>
      <c r="C2886">
        <v>18563</v>
      </c>
    </row>
    <row r="2887" spans="1:3" x14ac:dyDescent="0.3">
      <c r="A2887">
        <v>354360</v>
      </c>
      <c r="B2887" t="s">
        <v>1784</v>
      </c>
      <c r="C2887">
        <v>5</v>
      </c>
    </row>
    <row r="2888" spans="1:3" x14ac:dyDescent="0.3">
      <c r="A2888">
        <v>354370</v>
      </c>
      <c r="B2888" t="s">
        <v>1783</v>
      </c>
      <c r="C2888">
        <v>37</v>
      </c>
    </row>
    <row r="2889" spans="1:3" x14ac:dyDescent="0.3">
      <c r="A2889">
        <v>354380</v>
      </c>
      <c r="B2889" t="s">
        <v>1782</v>
      </c>
      <c r="C2889">
        <v>724</v>
      </c>
    </row>
    <row r="2890" spans="1:3" x14ac:dyDescent="0.3">
      <c r="A2890">
        <v>354390</v>
      </c>
      <c r="B2890" t="s">
        <v>1781</v>
      </c>
      <c r="C2890">
        <v>1248</v>
      </c>
    </row>
    <row r="2891" spans="1:3" x14ac:dyDescent="0.3">
      <c r="A2891">
        <v>354400</v>
      </c>
      <c r="B2891" t="s">
        <v>5664</v>
      </c>
      <c r="C2891">
        <v>5</v>
      </c>
    </row>
    <row r="2892" spans="1:3" x14ac:dyDescent="0.3">
      <c r="A2892">
        <v>354420</v>
      </c>
      <c r="B2892" t="s">
        <v>1778</v>
      </c>
      <c r="C2892">
        <v>23</v>
      </c>
    </row>
    <row r="2893" spans="1:3" x14ac:dyDescent="0.3">
      <c r="A2893">
        <v>354425</v>
      </c>
      <c r="B2893" t="s">
        <v>1777</v>
      </c>
      <c r="C2893">
        <v>877</v>
      </c>
    </row>
    <row r="2894" spans="1:3" x14ac:dyDescent="0.3">
      <c r="A2894">
        <v>354430</v>
      </c>
      <c r="B2894" t="s">
        <v>1776</v>
      </c>
      <c r="C2894">
        <v>167</v>
      </c>
    </row>
    <row r="2895" spans="1:3" x14ac:dyDescent="0.3">
      <c r="A2895">
        <v>354440</v>
      </c>
      <c r="B2895" t="s">
        <v>1775</v>
      </c>
      <c r="C2895">
        <v>111</v>
      </c>
    </row>
    <row r="2896" spans="1:3" x14ac:dyDescent="0.3">
      <c r="A2896">
        <v>354450</v>
      </c>
      <c r="B2896" t="s">
        <v>1774</v>
      </c>
      <c r="C2896">
        <v>16</v>
      </c>
    </row>
    <row r="2897" spans="1:3" x14ac:dyDescent="0.3">
      <c r="A2897">
        <v>354460</v>
      </c>
      <c r="B2897" t="s">
        <v>1773</v>
      </c>
      <c r="C2897">
        <v>340</v>
      </c>
    </row>
    <row r="2898" spans="1:3" x14ac:dyDescent="0.3">
      <c r="A2898">
        <v>354470</v>
      </c>
      <c r="B2898" t="s">
        <v>1772</v>
      </c>
      <c r="C2898">
        <v>331</v>
      </c>
    </row>
    <row r="2899" spans="1:3" x14ac:dyDescent="0.3">
      <c r="A2899">
        <v>354480</v>
      </c>
      <c r="B2899" t="s">
        <v>1771</v>
      </c>
      <c r="C2899">
        <v>25</v>
      </c>
    </row>
    <row r="2900" spans="1:3" x14ac:dyDescent="0.3">
      <c r="A2900">
        <v>354490</v>
      </c>
      <c r="B2900" t="s">
        <v>1770</v>
      </c>
      <c r="C2900">
        <v>11</v>
      </c>
    </row>
    <row r="2901" spans="1:3" x14ac:dyDescent="0.3">
      <c r="A2901">
        <v>354510</v>
      </c>
      <c r="B2901" t="s">
        <v>1768</v>
      </c>
      <c r="C2901">
        <v>285</v>
      </c>
    </row>
    <row r="2902" spans="1:3" x14ac:dyDescent="0.3">
      <c r="A2902">
        <v>354515</v>
      </c>
      <c r="B2902" t="s">
        <v>1032</v>
      </c>
      <c r="C2902">
        <v>17</v>
      </c>
    </row>
    <row r="2903" spans="1:3" x14ac:dyDescent="0.3">
      <c r="A2903">
        <v>354520</v>
      </c>
      <c r="B2903" t="s">
        <v>1767</v>
      </c>
      <c r="C2903">
        <v>112</v>
      </c>
    </row>
    <row r="2904" spans="1:3" x14ac:dyDescent="0.3">
      <c r="A2904">
        <v>354530</v>
      </c>
      <c r="B2904" t="s">
        <v>1766</v>
      </c>
      <c r="C2904">
        <v>16</v>
      </c>
    </row>
    <row r="2905" spans="1:3" x14ac:dyDescent="0.3">
      <c r="A2905">
        <v>354540</v>
      </c>
      <c r="B2905" t="s">
        <v>1765</v>
      </c>
      <c r="C2905">
        <v>171</v>
      </c>
    </row>
    <row r="2906" spans="1:3" x14ac:dyDescent="0.3">
      <c r="A2906">
        <v>354550</v>
      </c>
      <c r="B2906" t="s">
        <v>1764</v>
      </c>
      <c r="C2906">
        <v>224</v>
      </c>
    </row>
    <row r="2907" spans="1:3" x14ac:dyDescent="0.3">
      <c r="A2907">
        <v>354560</v>
      </c>
      <c r="B2907" t="s">
        <v>1763</v>
      </c>
      <c r="C2907">
        <v>242</v>
      </c>
    </row>
    <row r="2908" spans="1:3" x14ac:dyDescent="0.3">
      <c r="A2908">
        <v>354570</v>
      </c>
      <c r="B2908" t="s">
        <v>1762</v>
      </c>
      <c r="C2908">
        <v>42</v>
      </c>
    </row>
    <row r="2909" spans="1:3" x14ac:dyDescent="0.3">
      <c r="A2909">
        <v>354580</v>
      </c>
      <c r="B2909" t="s">
        <v>5665</v>
      </c>
      <c r="C2909">
        <v>971</v>
      </c>
    </row>
    <row r="2910" spans="1:3" x14ac:dyDescent="0.3">
      <c r="A2910">
        <v>354610</v>
      </c>
      <c r="B2910" t="s">
        <v>5666</v>
      </c>
      <c r="C2910">
        <v>66</v>
      </c>
    </row>
    <row r="2911" spans="1:3" x14ac:dyDescent="0.3">
      <c r="A2911">
        <v>354620</v>
      </c>
      <c r="B2911" t="s">
        <v>1758</v>
      </c>
      <c r="C2911">
        <v>5</v>
      </c>
    </row>
    <row r="2912" spans="1:3" x14ac:dyDescent="0.3">
      <c r="A2912">
        <v>354625</v>
      </c>
      <c r="B2912" t="s">
        <v>1757</v>
      </c>
      <c r="C2912">
        <v>19</v>
      </c>
    </row>
    <row r="2913" spans="1:3" x14ac:dyDescent="0.3">
      <c r="A2913">
        <v>354630</v>
      </c>
      <c r="B2913" t="s">
        <v>5667</v>
      </c>
      <c r="C2913">
        <v>1048</v>
      </c>
    </row>
    <row r="2914" spans="1:3" x14ac:dyDescent="0.3">
      <c r="A2914">
        <v>354640</v>
      </c>
      <c r="B2914" t="s">
        <v>1755</v>
      </c>
      <c r="C2914">
        <v>46</v>
      </c>
    </row>
    <row r="2915" spans="1:3" x14ac:dyDescent="0.3">
      <c r="A2915">
        <v>354650</v>
      </c>
      <c r="B2915" t="s">
        <v>1754</v>
      </c>
      <c r="C2915">
        <v>131</v>
      </c>
    </row>
    <row r="2916" spans="1:3" x14ac:dyDescent="0.3">
      <c r="A2916">
        <v>354660</v>
      </c>
      <c r="B2916" t="s">
        <v>5523</v>
      </c>
      <c r="C2916">
        <v>105</v>
      </c>
    </row>
    <row r="2917" spans="1:3" x14ac:dyDescent="0.3">
      <c r="A2917">
        <v>354670</v>
      </c>
      <c r="B2917" t="s">
        <v>1752</v>
      </c>
      <c r="C2917">
        <v>92</v>
      </c>
    </row>
    <row r="2918" spans="1:3" x14ac:dyDescent="0.3">
      <c r="A2918">
        <v>354680</v>
      </c>
      <c r="B2918" t="s">
        <v>44</v>
      </c>
      <c r="C2918">
        <v>2</v>
      </c>
    </row>
    <row r="2919" spans="1:3" x14ac:dyDescent="0.3">
      <c r="A2919">
        <v>354690</v>
      </c>
      <c r="B2919" t="s">
        <v>1325</v>
      </c>
      <c r="C2919">
        <v>6</v>
      </c>
    </row>
    <row r="2920" spans="1:3" x14ac:dyDescent="0.3">
      <c r="A2920">
        <v>354700</v>
      </c>
      <c r="B2920" t="s">
        <v>1751</v>
      </c>
      <c r="C2920">
        <v>7</v>
      </c>
    </row>
    <row r="2921" spans="1:3" x14ac:dyDescent="0.3">
      <c r="A2921">
        <v>354710</v>
      </c>
      <c r="B2921" t="s">
        <v>1750</v>
      </c>
      <c r="C2921">
        <v>22</v>
      </c>
    </row>
    <row r="2922" spans="1:3" x14ac:dyDescent="0.3">
      <c r="A2922">
        <v>354740</v>
      </c>
      <c r="B2922" t="s">
        <v>5668</v>
      </c>
      <c r="C2922">
        <v>7</v>
      </c>
    </row>
    <row r="2923" spans="1:3" x14ac:dyDescent="0.3">
      <c r="A2923">
        <v>354750</v>
      </c>
      <c r="B2923" t="s">
        <v>1746</v>
      </c>
      <c r="C2923">
        <v>513</v>
      </c>
    </row>
    <row r="2924" spans="1:3" x14ac:dyDescent="0.3">
      <c r="A2924">
        <v>354760</v>
      </c>
      <c r="B2924" t="s">
        <v>1745</v>
      </c>
      <c r="C2924">
        <v>530</v>
      </c>
    </row>
    <row r="2925" spans="1:3" x14ac:dyDescent="0.3">
      <c r="A2925">
        <v>354765</v>
      </c>
      <c r="B2925" t="s">
        <v>1744</v>
      </c>
      <c r="C2925">
        <v>24</v>
      </c>
    </row>
    <row r="2926" spans="1:3" x14ac:dyDescent="0.3">
      <c r="A2926">
        <v>354720</v>
      </c>
      <c r="B2926" t="s">
        <v>1749</v>
      </c>
      <c r="C2926">
        <v>2</v>
      </c>
    </row>
    <row r="2927" spans="1:3" x14ac:dyDescent="0.3">
      <c r="A2927">
        <v>354730</v>
      </c>
      <c r="B2927" t="s">
        <v>1748</v>
      </c>
      <c r="C2927">
        <v>36</v>
      </c>
    </row>
    <row r="2928" spans="1:3" x14ac:dyDescent="0.3">
      <c r="A2928">
        <v>354770</v>
      </c>
      <c r="B2928" t="s">
        <v>1743</v>
      </c>
      <c r="C2928">
        <v>629</v>
      </c>
    </row>
    <row r="2929" spans="1:3" x14ac:dyDescent="0.3">
      <c r="A2929">
        <v>354780</v>
      </c>
      <c r="B2929" t="s">
        <v>1742</v>
      </c>
      <c r="C2929">
        <v>42</v>
      </c>
    </row>
    <row r="2930" spans="1:3" x14ac:dyDescent="0.3">
      <c r="A2930">
        <v>354790</v>
      </c>
      <c r="B2930" t="s">
        <v>1741</v>
      </c>
      <c r="C2930">
        <v>10</v>
      </c>
    </row>
    <row r="2931" spans="1:3" x14ac:dyDescent="0.3">
      <c r="A2931">
        <v>354800</v>
      </c>
      <c r="B2931" t="s">
        <v>1740</v>
      </c>
      <c r="C2931">
        <v>31</v>
      </c>
    </row>
    <row r="2932" spans="1:3" x14ac:dyDescent="0.3">
      <c r="A2932">
        <v>354805</v>
      </c>
      <c r="B2932" t="s">
        <v>1739</v>
      </c>
      <c r="C2932">
        <v>78</v>
      </c>
    </row>
    <row r="2933" spans="1:3" x14ac:dyDescent="0.3">
      <c r="A2933">
        <v>354810</v>
      </c>
      <c r="B2933" t="s">
        <v>1738</v>
      </c>
      <c r="C2933">
        <v>3</v>
      </c>
    </row>
    <row r="2934" spans="1:3" x14ac:dyDescent="0.3">
      <c r="A2934">
        <v>354820</v>
      </c>
      <c r="B2934" t="s">
        <v>1737</v>
      </c>
      <c r="C2934">
        <v>1</v>
      </c>
    </row>
    <row r="2935" spans="1:3" x14ac:dyDescent="0.3">
      <c r="A2935">
        <v>354830</v>
      </c>
      <c r="B2935" t="s">
        <v>1736</v>
      </c>
      <c r="C2935">
        <v>87</v>
      </c>
    </row>
    <row r="2936" spans="1:3" x14ac:dyDescent="0.3">
      <c r="A2936">
        <v>354840</v>
      </c>
      <c r="B2936" t="s">
        <v>1735</v>
      </c>
      <c r="C2936">
        <v>41</v>
      </c>
    </row>
    <row r="2937" spans="1:3" x14ac:dyDescent="0.3">
      <c r="A2937">
        <v>354850</v>
      </c>
      <c r="B2937" t="s">
        <v>1734</v>
      </c>
      <c r="C2937">
        <v>582</v>
      </c>
    </row>
    <row r="2938" spans="1:3" x14ac:dyDescent="0.3">
      <c r="A2938">
        <v>354860</v>
      </c>
      <c r="B2938" t="s">
        <v>1733</v>
      </c>
      <c r="C2938">
        <v>1</v>
      </c>
    </row>
    <row r="2939" spans="1:3" x14ac:dyDescent="0.3">
      <c r="A2939">
        <v>354870</v>
      </c>
      <c r="B2939" t="s">
        <v>1732</v>
      </c>
      <c r="C2939">
        <v>244</v>
      </c>
    </row>
    <row r="2940" spans="1:3" x14ac:dyDescent="0.3">
      <c r="A2940">
        <v>354880</v>
      </c>
      <c r="B2940" t="s">
        <v>1731</v>
      </c>
      <c r="C2940">
        <v>35</v>
      </c>
    </row>
    <row r="2941" spans="1:3" x14ac:dyDescent="0.3">
      <c r="A2941">
        <v>354890</v>
      </c>
      <c r="B2941" t="s">
        <v>1019</v>
      </c>
      <c r="C2941">
        <v>655</v>
      </c>
    </row>
    <row r="2942" spans="1:3" x14ac:dyDescent="0.3">
      <c r="A2942">
        <v>354900</v>
      </c>
      <c r="B2942" t="s">
        <v>1730</v>
      </c>
      <c r="C2942">
        <v>62</v>
      </c>
    </row>
    <row r="2943" spans="1:3" x14ac:dyDescent="0.3">
      <c r="A2943">
        <v>354910</v>
      </c>
      <c r="B2943" t="s">
        <v>1729</v>
      </c>
      <c r="C2943">
        <v>1991</v>
      </c>
    </row>
    <row r="2944" spans="1:3" x14ac:dyDescent="0.3">
      <c r="A2944">
        <v>354920</v>
      </c>
      <c r="B2944" t="s">
        <v>5669</v>
      </c>
      <c r="C2944">
        <v>27</v>
      </c>
    </row>
    <row r="2945" spans="1:3" x14ac:dyDescent="0.3">
      <c r="A2945">
        <v>354925</v>
      </c>
      <c r="B2945" t="s">
        <v>1727</v>
      </c>
      <c r="C2945">
        <v>158</v>
      </c>
    </row>
    <row r="2946" spans="1:3" x14ac:dyDescent="0.3">
      <c r="A2946">
        <v>354930</v>
      </c>
      <c r="B2946" t="s">
        <v>5670</v>
      </c>
      <c r="C2946">
        <v>158</v>
      </c>
    </row>
    <row r="2947" spans="1:3" x14ac:dyDescent="0.3">
      <c r="A2947">
        <v>354940</v>
      </c>
      <c r="B2947" t="s">
        <v>1725</v>
      </c>
      <c r="C2947">
        <v>95</v>
      </c>
    </row>
    <row r="2948" spans="1:3" x14ac:dyDescent="0.3">
      <c r="A2948">
        <v>354950</v>
      </c>
      <c r="B2948" t="s">
        <v>1724</v>
      </c>
      <c r="C2948">
        <v>17</v>
      </c>
    </row>
    <row r="2949" spans="1:3" x14ac:dyDescent="0.3">
      <c r="A2949">
        <v>354960</v>
      </c>
      <c r="B2949" t="s">
        <v>1723</v>
      </c>
      <c r="C2949">
        <v>5</v>
      </c>
    </row>
    <row r="2950" spans="1:3" x14ac:dyDescent="0.3">
      <c r="A2950">
        <v>354970</v>
      </c>
      <c r="B2950" t="s">
        <v>1722</v>
      </c>
      <c r="C2950">
        <v>702</v>
      </c>
    </row>
    <row r="2951" spans="1:3" x14ac:dyDescent="0.3">
      <c r="A2951">
        <v>354980</v>
      </c>
      <c r="B2951" t="s">
        <v>1721</v>
      </c>
      <c r="C2951">
        <v>8303</v>
      </c>
    </row>
    <row r="2952" spans="1:3" x14ac:dyDescent="0.3">
      <c r="A2952">
        <v>354990</v>
      </c>
      <c r="B2952" t="s">
        <v>5467</v>
      </c>
      <c r="C2952">
        <v>584</v>
      </c>
    </row>
    <row r="2953" spans="1:3" x14ac:dyDescent="0.3">
      <c r="A2953">
        <v>355000</v>
      </c>
      <c r="B2953" t="s">
        <v>1718</v>
      </c>
      <c r="C2953">
        <v>1</v>
      </c>
    </row>
    <row r="2954" spans="1:3" x14ac:dyDescent="0.3">
      <c r="A2954">
        <v>355010</v>
      </c>
      <c r="B2954" t="s">
        <v>1717</v>
      </c>
      <c r="C2954">
        <v>24</v>
      </c>
    </row>
    <row r="2955" spans="1:3" x14ac:dyDescent="0.3">
      <c r="A2955">
        <v>355020</v>
      </c>
      <c r="B2955" t="s">
        <v>1716</v>
      </c>
      <c r="C2955">
        <v>9</v>
      </c>
    </row>
    <row r="2956" spans="1:3" x14ac:dyDescent="0.3">
      <c r="A2956">
        <v>355030</v>
      </c>
      <c r="B2956" t="s">
        <v>1715</v>
      </c>
      <c r="C2956">
        <v>2687</v>
      </c>
    </row>
    <row r="2957" spans="1:3" x14ac:dyDescent="0.3">
      <c r="A2957">
        <v>355040</v>
      </c>
      <c r="B2957" t="s">
        <v>1714</v>
      </c>
      <c r="C2957">
        <v>958</v>
      </c>
    </row>
    <row r="2958" spans="1:3" x14ac:dyDescent="0.3">
      <c r="A2958">
        <v>355050</v>
      </c>
      <c r="B2958" t="s">
        <v>1713</v>
      </c>
      <c r="C2958">
        <v>43</v>
      </c>
    </row>
    <row r="2959" spans="1:3" x14ac:dyDescent="0.3">
      <c r="A2959">
        <v>355060</v>
      </c>
      <c r="B2959" t="s">
        <v>1712</v>
      </c>
      <c r="C2959">
        <v>17</v>
      </c>
    </row>
    <row r="2960" spans="1:3" x14ac:dyDescent="0.3">
      <c r="A2960">
        <v>355070</v>
      </c>
      <c r="B2960" t="s">
        <v>1711</v>
      </c>
      <c r="C2960">
        <v>408</v>
      </c>
    </row>
    <row r="2961" spans="1:3" x14ac:dyDescent="0.3">
      <c r="A2961">
        <v>355080</v>
      </c>
      <c r="B2961" t="s">
        <v>1710</v>
      </c>
      <c r="C2961">
        <v>35</v>
      </c>
    </row>
    <row r="2962" spans="1:3" x14ac:dyDescent="0.3">
      <c r="A2962">
        <v>355090</v>
      </c>
      <c r="B2962" t="s">
        <v>26</v>
      </c>
      <c r="C2962">
        <v>404</v>
      </c>
    </row>
    <row r="2963" spans="1:3" x14ac:dyDescent="0.3">
      <c r="A2963">
        <v>355100</v>
      </c>
      <c r="B2963" t="s">
        <v>1709</v>
      </c>
      <c r="C2963">
        <v>131</v>
      </c>
    </row>
    <row r="2964" spans="1:3" x14ac:dyDescent="0.3">
      <c r="A2964">
        <v>355110</v>
      </c>
      <c r="B2964" t="s">
        <v>1708</v>
      </c>
      <c r="C2964">
        <v>3</v>
      </c>
    </row>
    <row r="2965" spans="1:3" x14ac:dyDescent="0.3">
      <c r="A2965">
        <v>355130</v>
      </c>
      <c r="B2965" t="s">
        <v>1706</v>
      </c>
      <c r="C2965">
        <v>64</v>
      </c>
    </row>
    <row r="2966" spans="1:3" x14ac:dyDescent="0.3">
      <c r="A2966">
        <v>355140</v>
      </c>
      <c r="B2966" t="s">
        <v>1705</v>
      </c>
      <c r="C2966">
        <v>17</v>
      </c>
    </row>
    <row r="2967" spans="1:3" x14ac:dyDescent="0.3">
      <c r="A2967">
        <v>355160</v>
      </c>
      <c r="B2967" t="s">
        <v>1703</v>
      </c>
      <c r="C2967">
        <v>7</v>
      </c>
    </row>
    <row r="2968" spans="1:3" x14ac:dyDescent="0.3">
      <c r="A2968">
        <v>355150</v>
      </c>
      <c r="B2968" t="s">
        <v>1704</v>
      </c>
      <c r="C2968">
        <v>359</v>
      </c>
    </row>
    <row r="2969" spans="1:3" x14ac:dyDescent="0.3">
      <c r="A2969">
        <v>355170</v>
      </c>
      <c r="B2969" t="s">
        <v>1702</v>
      </c>
      <c r="C2969">
        <v>2381</v>
      </c>
    </row>
    <row r="2970" spans="1:3" x14ac:dyDescent="0.3">
      <c r="A2970">
        <v>355180</v>
      </c>
      <c r="B2970" t="s">
        <v>1701</v>
      </c>
      <c r="C2970">
        <v>349</v>
      </c>
    </row>
    <row r="2971" spans="1:3" x14ac:dyDescent="0.3">
      <c r="A2971">
        <v>355190</v>
      </c>
      <c r="B2971" t="s">
        <v>1700</v>
      </c>
      <c r="C2971">
        <v>44</v>
      </c>
    </row>
    <row r="2972" spans="1:3" x14ac:dyDescent="0.3">
      <c r="A2972">
        <v>355200</v>
      </c>
      <c r="B2972" t="s">
        <v>1699</v>
      </c>
      <c r="C2972">
        <v>17</v>
      </c>
    </row>
    <row r="2973" spans="1:3" x14ac:dyDescent="0.3">
      <c r="A2973">
        <v>355210</v>
      </c>
      <c r="B2973" t="s">
        <v>1698</v>
      </c>
      <c r="C2973">
        <v>35</v>
      </c>
    </row>
    <row r="2974" spans="1:3" x14ac:dyDescent="0.3">
      <c r="A2974">
        <v>355220</v>
      </c>
      <c r="B2974" t="s">
        <v>1697</v>
      </c>
      <c r="C2974">
        <v>2292</v>
      </c>
    </row>
    <row r="2975" spans="1:3" x14ac:dyDescent="0.3">
      <c r="A2975">
        <v>355230</v>
      </c>
      <c r="B2975" t="s">
        <v>1696</v>
      </c>
      <c r="C2975">
        <v>128</v>
      </c>
    </row>
    <row r="2976" spans="1:3" x14ac:dyDescent="0.3">
      <c r="A2976">
        <v>355240</v>
      </c>
      <c r="B2976" t="s">
        <v>1695</v>
      </c>
      <c r="C2976">
        <v>502</v>
      </c>
    </row>
    <row r="2977" spans="1:3" x14ac:dyDescent="0.3">
      <c r="A2977">
        <v>355255</v>
      </c>
      <c r="B2977" t="s">
        <v>1693</v>
      </c>
      <c r="C2977">
        <v>19</v>
      </c>
    </row>
    <row r="2978" spans="1:3" x14ac:dyDescent="0.3">
      <c r="A2978">
        <v>355250</v>
      </c>
      <c r="B2978" t="s">
        <v>1694</v>
      </c>
      <c r="C2978">
        <v>29</v>
      </c>
    </row>
    <row r="2979" spans="1:3" x14ac:dyDescent="0.3">
      <c r="A2979">
        <v>355260</v>
      </c>
      <c r="B2979" t="s">
        <v>1692</v>
      </c>
      <c r="C2979">
        <v>229</v>
      </c>
    </row>
    <row r="2980" spans="1:3" x14ac:dyDescent="0.3">
      <c r="A2980">
        <v>355270</v>
      </c>
      <c r="B2980" t="s">
        <v>1691</v>
      </c>
      <c r="C2980">
        <v>21</v>
      </c>
    </row>
    <row r="2981" spans="1:3" x14ac:dyDescent="0.3">
      <c r="A2981">
        <v>355280</v>
      </c>
      <c r="B2981" t="s">
        <v>1690</v>
      </c>
      <c r="C2981">
        <v>25</v>
      </c>
    </row>
    <row r="2982" spans="1:3" x14ac:dyDescent="0.3">
      <c r="A2982">
        <v>355290</v>
      </c>
      <c r="B2982" t="s">
        <v>1689</v>
      </c>
      <c r="C2982">
        <v>33</v>
      </c>
    </row>
    <row r="2983" spans="1:3" x14ac:dyDescent="0.3">
      <c r="A2983">
        <v>355300</v>
      </c>
      <c r="B2983" t="s">
        <v>1688</v>
      </c>
      <c r="C2983">
        <v>10</v>
      </c>
    </row>
    <row r="2984" spans="1:3" x14ac:dyDescent="0.3">
      <c r="A2984">
        <v>355310</v>
      </c>
      <c r="B2984" t="s">
        <v>1687</v>
      </c>
      <c r="C2984">
        <v>4</v>
      </c>
    </row>
    <row r="2985" spans="1:3" x14ac:dyDescent="0.3">
      <c r="A2985">
        <v>355320</v>
      </c>
      <c r="B2985" t="s">
        <v>1686</v>
      </c>
      <c r="C2985">
        <v>67</v>
      </c>
    </row>
    <row r="2986" spans="1:3" x14ac:dyDescent="0.3">
      <c r="A2986">
        <v>355330</v>
      </c>
      <c r="B2986" t="s">
        <v>1685</v>
      </c>
      <c r="C2986">
        <v>519</v>
      </c>
    </row>
    <row r="2987" spans="1:3" x14ac:dyDescent="0.3">
      <c r="A2987">
        <v>355340</v>
      </c>
      <c r="B2987" t="s">
        <v>1684</v>
      </c>
      <c r="C2987">
        <v>505</v>
      </c>
    </row>
    <row r="2988" spans="1:3" x14ac:dyDescent="0.3">
      <c r="A2988">
        <v>355350</v>
      </c>
      <c r="B2988" t="s">
        <v>1683</v>
      </c>
      <c r="C2988">
        <v>1</v>
      </c>
    </row>
    <row r="2989" spans="1:3" x14ac:dyDescent="0.3">
      <c r="A2989">
        <v>355360</v>
      </c>
      <c r="B2989" t="s">
        <v>1682</v>
      </c>
      <c r="C2989">
        <v>283</v>
      </c>
    </row>
    <row r="2990" spans="1:3" x14ac:dyDescent="0.3">
      <c r="A2990">
        <v>355365</v>
      </c>
      <c r="B2990" t="s">
        <v>1681</v>
      </c>
      <c r="C2990">
        <v>4</v>
      </c>
    </row>
    <row r="2991" spans="1:3" x14ac:dyDescent="0.3">
      <c r="A2991">
        <v>355370</v>
      </c>
      <c r="B2991" t="s">
        <v>1680</v>
      </c>
      <c r="C2991">
        <v>349</v>
      </c>
    </row>
    <row r="2992" spans="1:3" x14ac:dyDescent="0.3">
      <c r="A2992">
        <v>355380</v>
      </c>
      <c r="B2992" t="s">
        <v>1679</v>
      </c>
      <c r="C2992">
        <v>7</v>
      </c>
    </row>
    <row r="2993" spans="1:3" x14ac:dyDescent="0.3">
      <c r="A2993">
        <v>355385</v>
      </c>
      <c r="B2993" t="s">
        <v>1678</v>
      </c>
      <c r="C2993">
        <v>1</v>
      </c>
    </row>
    <row r="2994" spans="1:3" x14ac:dyDescent="0.3">
      <c r="A2994">
        <v>355390</v>
      </c>
      <c r="B2994" t="s">
        <v>1677</v>
      </c>
      <c r="C2994">
        <v>345</v>
      </c>
    </row>
    <row r="2995" spans="1:3" x14ac:dyDescent="0.3">
      <c r="A2995">
        <v>355395</v>
      </c>
      <c r="B2995" t="s">
        <v>1676</v>
      </c>
      <c r="C2995">
        <v>147</v>
      </c>
    </row>
    <row r="2996" spans="1:3" x14ac:dyDescent="0.3">
      <c r="A2996">
        <v>355400</v>
      </c>
      <c r="B2996" t="s">
        <v>1675</v>
      </c>
      <c r="C2996">
        <v>341</v>
      </c>
    </row>
    <row r="2997" spans="1:3" x14ac:dyDescent="0.3">
      <c r="A2997">
        <v>355410</v>
      </c>
      <c r="B2997" t="s">
        <v>1674</v>
      </c>
      <c r="C2997">
        <v>2391</v>
      </c>
    </row>
    <row r="2998" spans="1:3" x14ac:dyDescent="0.3">
      <c r="A2998">
        <v>355420</v>
      </c>
      <c r="B2998" t="s">
        <v>1673</v>
      </c>
      <c r="C2998">
        <v>1</v>
      </c>
    </row>
    <row r="2999" spans="1:3" x14ac:dyDescent="0.3">
      <c r="A2999">
        <v>355430</v>
      </c>
      <c r="B2999" t="s">
        <v>1672</v>
      </c>
      <c r="C2999">
        <v>401</v>
      </c>
    </row>
    <row r="3000" spans="1:3" x14ac:dyDescent="0.3">
      <c r="A3000">
        <v>355440</v>
      </c>
      <c r="B3000" t="s">
        <v>1278</v>
      </c>
      <c r="C3000">
        <v>6</v>
      </c>
    </row>
    <row r="3001" spans="1:3" x14ac:dyDescent="0.3">
      <c r="A3001">
        <v>355450</v>
      </c>
      <c r="B3001" t="s">
        <v>1671</v>
      </c>
      <c r="C3001">
        <v>14</v>
      </c>
    </row>
    <row r="3002" spans="1:3" x14ac:dyDescent="0.3">
      <c r="A3002">
        <v>355460</v>
      </c>
      <c r="B3002" t="s">
        <v>1670</v>
      </c>
      <c r="C3002">
        <v>2</v>
      </c>
    </row>
    <row r="3003" spans="1:3" x14ac:dyDescent="0.3">
      <c r="A3003">
        <v>355465</v>
      </c>
      <c r="B3003" t="s">
        <v>1669</v>
      </c>
      <c r="C3003">
        <v>1</v>
      </c>
    </row>
    <row r="3004" spans="1:3" x14ac:dyDescent="0.3">
      <c r="A3004">
        <v>355470</v>
      </c>
      <c r="B3004" t="s">
        <v>1668</v>
      </c>
      <c r="C3004">
        <v>4</v>
      </c>
    </row>
    <row r="3005" spans="1:3" x14ac:dyDescent="0.3">
      <c r="A3005">
        <v>355475</v>
      </c>
      <c r="B3005" t="s">
        <v>1667</v>
      </c>
      <c r="C3005">
        <v>86</v>
      </c>
    </row>
    <row r="3006" spans="1:3" x14ac:dyDescent="0.3">
      <c r="A3006">
        <v>355480</v>
      </c>
      <c r="B3006" t="s">
        <v>1666</v>
      </c>
      <c r="C3006">
        <v>62</v>
      </c>
    </row>
    <row r="3007" spans="1:3" x14ac:dyDescent="0.3">
      <c r="A3007">
        <v>355490</v>
      </c>
      <c r="B3007" t="s">
        <v>1665</v>
      </c>
      <c r="C3007">
        <v>6</v>
      </c>
    </row>
    <row r="3008" spans="1:3" x14ac:dyDescent="0.3">
      <c r="A3008">
        <v>355500</v>
      </c>
      <c r="B3008" t="s">
        <v>1663</v>
      </c>
      <c r="C3008">
        <v>715</v>
      </c>
    </row>
    <row r="3009" spans="1:3" x14ac:dyDescent="0.3">
      <c r="A3009">
        <v>355510</v>
      </c>
      <c r="B3009" t="s">
        <v>1662</v>
      </c>
      <c r="C3009">
        <v>804</v>
      </c>
    </row>
    <row r="3010" spans="1:3" x14ac:dyDescent="0.3">
      <c r="A3010">
        <v>355520</v>
      </c>
      <c r="B3010" t="s">
        <v>1661</v>
      </c>
      <c r="C3010">
        <v>115</v>
      </c>
    </row>
    <row r="3011" spans="1:3" x14ac:dyDescent="0.3">
      <c r="A3011">
        <v>355530</v>
      </c>
      <c r="B3011" t="s">
        <v>1660</v>
      </c>
      <c r="C3011">
        <v>67</v>
      </c>
    </row>
    <row r="3012" spans="1:3" x14ac:dyDescent="0.3">
      <c r="A3012">
        <v>355535</v>
      </c>
      <c r="B3012" t="s">
        <v>1659</v>
      </c>
      <c r="C3012">
        <v>160</v>
      </c>
    </row>
    <row r="3013" spans="1:3" x14ac:dyDescent="0.3">
      <c r="A3013">
        <v>355540</v>
      </c>
      <c r="B3013" t="s">
        <v>1658</v>
      </c>
      <c r="C3013">
        <v>258</v>
      </c>
    </row>
    <row r="3014" spans="1:3" x14ac:dyDescent="0.3">
      <c r="A3014">
        <v>355560</v>
      </c>
      <c r="B3014" t="s">
        <v>1656</v>
      </c>
      <c r="C3014">
        <v>38</v>
      </c>
    </row>
    <row r="3015" spans="1:3" x14ac:dyDescent="0.3">
      <c r="A3015">
        <v>355570</v>
      </c>
      <c r="B3015" t="s">
        <v>1655</v>
      </c>
      <c r="C3015">
        <v>9</v>
      </c>
    </row>
    <row r="3016" spans="1:3" x14ac:dyDescent="0.3">
      <c r="A3016">
        <v>355580</v>
      </c>
      <c r="B3016" t="s">
        <v>1654</v>
      </c>
      <c r="C3016">
        <v>689</v>
      </c>
    </row>
    <row r="3017" spans="1:3" x14ac:dyDescent="0.3">
      <c r="A3017">
        <v>355590</v>
      </c>
      <c r="B3017" t="s">
        <v>1653</v>
      </c>
      <c r="C3017">
        <v>2</v>
      </c>
    </row>
    <row r="3018" spans="1:3" x14ac:dyDescent="0.3">
      <c r="A3018">
        <v>355600</v>
      </c>
      <c r="B3018" t="s">
        <v>1652</v>
      </c>
      <c r="C3018">
        <v>115</v>
      </c>
    </row>
    <row r="3019" spans="1:3" x14ac:dyDescent="0.3">
      <c r="A3019">
        <v>355610</v>
      </c>
      <c r="B3019" t="s">
        <v>1651</v>
      </c>
      <c r="C3019">
        <v>219</v>
      </c>
    </row>
    <row r="3020" spans="1:3" x14ac:dyDescent="0.3">
      <c r="A3020">
        <v>355620</v>
      </c>
      <c r="B3020" t="s">
        <v>1650</v>
      </c>
      <c r="C3020">
        <v>91</v>
      </c>
    </row>
    <row r="3021" spans="1:3" x14ac:dyDescent="0.3">
      <c r="A3021">
        <v>355630</v>
      </c>
      <c r="B3021" t="s">
        <v>1649</v>
      </c>
      <c r="C3021">
        <v>1414</v>
      </c>
    </row>
    <row r="3022" spans="1:3" x14ac:dyDescent="0.3">
      <c r="A3022">
        <v>355635</v>
      </c>
      <c r="B3022" t="s">
        <v>976</v>
      </c>
      <c r="C3022">
        <v>3</v>
      </c>
    </row>
    <row r="3023" spans="1:3" x14ac:dyDescent="0.3">
      <c r="A3023">
        <v>355640</v>
      </c>
      <c r="B3023" t="s">
        <v>1648</v>
      </c>
      <c r="C3023">
        <v>206</v>
      </c>
    </row>
    <row r="3024" spans="1:3" x14ac:dyDescent="0.3">
      <c r="A3024">
        <v>355645</v>
      </c>
      <c r="B3024" t="s">
        <v>1647</v>
      </c>
      <c r="C3024">
        <v>4</v>
      </c>
    </row>
    <row r="3025" spans="1:3" x14ac:dyDescent="0.3">
      <c r="A3025">
        <v>355650</v>
      </c>
      <c r="B3025" t="s">
        <v>1646</v>
      </c>
      <c r="C3025">
        <v>28</v>
      </c>
    </row>
    <row r="3026" spans="1:3" x14ac:dyDescent="0.3">
      <c r="A3026">
        <v>355660</v>
      </c>
      <c r="B3026" t="s">
        <v>486</v>
      </c>
      <c r="C3026">
        <v>262</v>
      </c>
    </row>
    <row r="3027" spans="1:3" x14ac:dyDescent="0.3">
      <c r="A3027">
        <v>355670</v>
      </c>
      <c r="B3027" t="s">
        <v>1645</v>
      </c>
      <c r="C3027">
        <v>41</v>
      </c>
    </row>
    <row r="3028" spans="1:3" x14ac:dyDescent="0.3">
      <c r="A3028">
        <v>355680</v>
      </c>
      <c r="B3028" t="s">
        <v>1644</v>
      </c>
      <c r="C3028">
        <v>28</v>
      </c>
    </row>
    <row r="3029" spans="1:3" x14ac:dyDescent="0.3">
      <c r="A3029">
        <v>355690</v>
      </c>
      <c r="B3029" t="s">
        <v>1643</v>
      </c>
      <c r="C3029">
        <v>29</v>
      </c>
    </row>
    <row r="3030" spans="1:3" x14ac:dyDescent="0.3">
      <c r="A3030">
        <v>355695</v>
      </c>
      <c r="B3030" t="s">
        <v>1642</v>
      </c>
      <c r="C3030">
        <v>144</v>
      </c>
    </row>
    <row r="3031" spans="1:3" x14ac:dyDescent="0.3">
      <c r="A3031">
        <v>355700</v>
      </c>
      <c r="B3031" t="s">
        <v>1641</v>
      </c>
      <c r="C3031">
        <v>128</v>
      </c>
    </row>
    <row r="3032" spans="1:3" x14ac:dyDescent="0.3">
      <c r="A3032">
        <v>355710</v>
      </c>
      <c r="B3032" t="s">
        <v>1640</v>
      </c>
      <c r="C3032">
        <v>9472</v>
      </c>
    </row>
    <row r="3033" spans="1:3" x14ac:dyDescent="0.3">
      <c r="A3033">
        <v>355715</v>
      </c>
      <c r="B3033" t="s">
        <v>1639</v>
      </c>
      <c r="C3033">
        <v>14</v>
      </c>
    </row>
    <row r="3034" spans="1:3" x14ac:dyDescent="0.3">
      <c r="A3034">
        <v>410010</v>
      </c>
      <c r="B3034" t="s">
        <v>1635</v>
      </c>
      <c r="C3034">
        <v>13</v>
      </c>
    </row>
    <row r="3035" spans="1:3" x14ac:dyDescent="0.3">
      <c r="A3035">
        <v>410040</v>
      </c>
      <c r="B3035" t="s">
        <v>1632</v>
      </c>
      <c r="C3035">
        <v>5</v>
      </c>
    </row>
    <row r="3036" spans="1:3" x14ac:dyDescent="0.3">
      <c r="A3036">
        <v>410045</v>
      </c>
      <c r="B3036" t="s">
        <v>1631</v>
      </c>
      <c r="C3036">
        <v>67</v>
      </c>
    </row>
    <row r="3037" spans="1:3" x14ac:dyDescent="0.3">
      <c r="A3037">
        <v>412862</v>
      </c>
      <c r="B3037" t="s">
        <v>5293</v>
      </c>
      <c r="C3037">
        <v>301</v>
      </c>
    </row>
    <row r="3038" spans="1:3" x14ac:dyDescent="0.3">
      <c r="A3038">
        <v>410060</v>
      </c>
      <c r="B3038" t="s">
        <v>1629</v>
      </c>
      <c r="C3038">
        <v>1684</v>
      </c>
    </row>
    <row r="3039" spans="1:3" x14ac:dyDescent="0.3">
      <c r="A3039">
        <v>410070</v>
      </c>
      <c r="B3039" t="s">
        <v>1628</v>
      </c>
      <c r="C3039">
        <v>1308</v>
      </c>
    </row>
    <row r="3040" spans="1:3" x14ac:dyDescent="0.3">
      <c r="A3040">
        <v>410050</v>
      </c>
      <c r="B3040" t="s">
        <v>1630</v>
      </c>
      <c r="C3040">
        <v>1473</v>
      </c>
    </row>
    <row r="3041" spans="1:3" x14ac:dyDescent="0.3">
      <c r="A3041">
        <v>410080</v>
      </c>
      <c r="B3041" t="s">
        <v>1627</v>
      </c>
      <c r="C3041">
        <v>318</v>
      </c>
    </row>
    <row r="3042" spans="1:3" x14ac:dyDescent="0.3">
      <c r="A3042">
        <v>410090</v>
      </c>
      <c r="B3042" t="s">
        <v>1626</v>
      </c>
      <c r="C3042">
        <v>173</v>
      </c>
    </row>
    <row r="3043" spans="1:3" x14ac:dyDescent="0.3">
      <c r="A3043">
        <v>410100</v>
      </c>
      <c r="B3043" t="s">
        <v>1625</v>
      </c>
      <c r="C3043">
        <v>177</v>
      </c>
    </row>
    <row r="3044" spans="1:3" x14ac:dyDescent="0.3">
      <c r="A3044">
        <v>410105</v>
      </c>
      <c r="B3044" t="s">
        <v>1624</v>
      </c>
      <c r="C3044">
        <v>155</v>
      </c>
    </row>
    <row r="3045" spans="1:3" x14ac:dyDescent="0.3">
      <c r="A3045">
        <v>410110</v>
      </c>
      <c r="B3045" t="s">
        <v>1623</v>
      </c>
      <c r="C3045">
        <v>1035</v>
      </c>
    </row>
    <row r="3046" spans="1:3" x14ac:dyDescent="0.3">
      <c r="A3046">
        <v>410115</v>
      </c>
      <c r="B3046" t="s">
        <v>1622</v>
      </c>
      <c r="C3046">
        <v>87</v>
      </c>
    </row>
    <row r="3047" spans="1:3" x14ac:dyDescent="0.3">
      <c r="A3047">
        <v>410120</v>
      </c>
      <c r="B3047" t="s">
        <v>1621</v>
      </c>
      <c r="C3047">
        <v>3</v>
      </c>
    </row>
    <row r="3048" spans="1:3" x14ac:dyDescent="0.3">
      <c r="A3048">
        <v>410130</v>
      </c>
      <c r="B3048" t="s">
        <v>1620</v>
      </c>
      <c r="C3048">
        <v>1</v>
      </c>
    </row>
    <row r="3049" spans="1:3" x14ac:dyDescent="0.3">
      <c r="A3049">
        <v>410140</v>
      </c>
      <c r="B3049" t="s">
        <v>1619</v>
      </c>
      <c r="C3049">
        <v>966</v>
      </c>
    </row>
    <row r="3050" spans="1:3" x14ac:dyDescent="0.3">
      <c r="A3050">
        <v>410150</v>
      </c>
      <c r="B3050" t="s">
        <v>1618</v>
      </c>
      <c r="C3050">
        <v>569</v>
      </c>
    </row>
    <row r="3051" spans="1:3" x14ac:dyDescent="0.3">
      <c r="A3051">
        <v>410160</v>
      </c>
      <c r="B3051" t="s">
        <v>1617</v>
      </c>
      <c r="C3051">
        <v>58</v>
      </c>
    </row>
    <row r="3052" spans="1:3" x14ac:dyDescent="0.3">
      <c r="A3052">
        <v>410165</v>
      </c>
      <c r="B3052" t="s">
        <v>1616</v>
      </c>
      <c r="C3052">
        <v>18</v>
      </c>
    </row>
    <row r="3053" spans="1:3" x14ac:dyDescent="0.3">
      <c r="A3053">
        <v>410170</v>
      </c>
      <c r="B3053" t="s">
        <v>1615</v>
      </c>
      <c r="C3053">
        <v>186</v>
      </c>
    </row>
    <row r="3054" spans="1:3" x14ac:dyDescent="0.3">
      <c r="A3054">
        <v>410180</v>
      </c>
      <c r="B3054" t="s">
        <v>1614</v>
      </c>
      <c r="C3054">
        <v>11</v>
      </c>
    </row>
    <row r="3055" spans="1:3" x14ac:dyDescent="0.3">
      <c r="A3055">
        <v>410185</v>
      </c>
      <c r="B3055" t="s">
        <v>1613</v>
      </c>
      <c r="C3055">
        <v>33</v>
      </c>
    </row>
    <row r="3056" spans="1:3" x14ac:dyDescent="0.3">
      <c r="A3056">
        <v>410190</v>
      </c>
      <c r="B3056" t="s">
        <v>1612</v>
      </c>
      <c r="C3056">
        <v>2272</v>
      </c>
    </row>
    <row r="3057" spans="1:3" x14ac:dyDescent="0.3">
      <c r="A3057">
        <v>410200</v>
      </c>
      <c r="B3057" t="s">
        <v>1611</v>
      </c>
      <c r="C3057">
        <v>2897</v>
      </c>
    </row>
    <row r="3058" spans="1:3" x14ac:dyDescent="0.3">
      <c r="A3058">
        <v>410210</v>
      </c>
      <c r="B3058" t="s">
        <v>1610</v>
      </c>
      <c r="C3058">
        <v>681</v>
      </c>
    </row>
    <row r="3059" spans="1:3" x14ac:dyDescent="0.3">
      <c r="A3059">
        <v>410220</v>
      </c>
      <c r="B3059" t="s">
        <v>1609</v>
      </c>
      <c r="C3059">
        <v>411</v>
      </c>
    </row>
    <row r="3060" spans="1:3" x14ac:dyDescent="0.3">
      <c r="A3060">
        <v>410240</v>
      </c>
      <c r="B3060" t="s">
        <v>458</v>
      </c>
      <c r="C3060">
        <v>4469</v>
      </c>
    </row>
    <row r="3061" spans="1:3" x14ac:dyDescent="0.3">
      <c r="A3061">
        <v>410250</v>
      </c>
      <c r="B3061" t="s">
        <v>1607</v>
      </c>
      <c r="C3061">
        <v>1619</v>
      </c>
    </row>
    <row r="3062" spans="1:3" x14ac:dyDescent="0.3">
      <c r="A3062">
        <v>410270</v>
      </c>
      <c r="B3062" t="s">
        <v>1606</v>
      </c>
      <c r="C3062">
        <v>64</v>
      </c>
    </row>
    <row r="3063" spans="1:3" x14ac:dyDescent="0.3">
      <c r="A3063">
        <v>410260</v>
      </c>
      <c r="B3063" t="s">
        <v>931</v>
      </c>
      <c r="C3063">
        <v>18</v>
      </c>
    </row>
    <row r="3064" spans="1:3" x14ac:dyDescent="0.3">
      <c r="A3064">
        <v>410275</v>
      </c>
      <c r="B3064" t="s">
        <v>1605</v>
      </c>
      <c r="C3064">
        <v>2</v>
      </c>
    </row>
    <row r="3065" spans="1:3" x14ac:dyDescent="0.3">
      <c r="A3065">
        <v>410280</v>
      </c>
      <c r="B3065" t="s">
        <v>1604</v>
      </c>
      <c r="C3065">
        <v>777</v>
      </c>
    </row>
    <row r="3066" spans="1:3" x14ac:dyDescent="0.3">
      <c r="A3066">
        <v>410290</v>
      </c>
      <c r="B3066" t="s">
        <v>1603</v>
      </c>
      <c r="C3066">
        <v>1</v>
      </c>
    </row>
    <row r="3067" spans="1:3" x14ac:dyDescent="0.3">
      <c r="A3067">
        <v>410300</v>
      </c>
      <c r="B3067" t="s">
        <v>1602</v>
      </c>
      <c r="C3067">
        <v>112</v>
      </c>
    </row>
    <row r="3068" spans="1:3" x14ac:dyDescent="0.3">
      <c r="A3068">
        <v>410304</v>
      </c>
      <c r="B3068" t="s">
        <v>1600</v>
      </c>
      <c r="C3068">
        <v>9</v>
      </c>
    </row>
    <row r="3069" spans="1:3" x14ac:dyDescent="0.3">
      <c r="A3069">
        <v>410305</v>
      </c>
      <c r="B3069" t="s">
        <v>1599</v>
      </c>
      <c r="C3069">
        <v>50</v>
      </c>
    </row>
    <row r="3070" spans="1:3" x14ac:dyDescent="0.3">
      <c r="A3070">
        <v>410315</v>
      </c>
      <c r="B3070" t="s">
        <v>1597</v>
      </c>
      <c r="C3070">
        <v>1</v>
      </c>
    </row>
    <row r="3071" spans="1:3" x14ac:dyDescent="0.3">
      <c r="A3071">
        <v>410320</v>
      </c>
      <c r="B3071" t="s">
        <v>1596</v>
      </c>
      <c r="C3071">
        <v>175</v>
      </c>
    </row>
    <row r="3072" spans="1:3" x14ac:dyDescent="0.3">
      <c r="A3072">
        <v>410322</v>
      </c>
      <c r="B3072" t="s">
        <v>1595</v>
      </c>
      <c r="C3072">
        <v>1</v>
      </c>
    </row>
    <row r="3073" spans="1:3" x14ac:dyDescent="0.3">
      <c r="A3073">
        <v>410330</v>
      </c>
      <c r="B3073" t="s">
        <v>1594</v>
      </c>
      <c r="C3073">
        <v>71</v>
      </c>
    </row>
    <row r="3074" spans="1:3" x14ac:dyDescent="0.3">
      <c r="A3074">
        <v>410335</v>
      </c>
      <c r="B3074" t="s">
        <v>1593</v>
      </c>
      <c r="C3074">
        <v>220</v>
      </c>
    </row>
    <row r="3075" spans="1:3" x14ac:dyDescent="0.3">
      <c r="A3075">
        <v>410337</v>
      </c>
      <c r="B3075" t="s">
        <v>1592</v>
      </c>
      <c r="C3075">
        <v>210</v>
      </c>
    </row>
    <row r="3076" spans="1:3" x14ac:dyDescent="0.3">
      <c r="A3076">
        <v>410340</v>
      </c>
      <c r="B3076" t="s">
        <v>1591</v>
      </c>
      <c r="C3076">
        <v>57</v>
      </c>
    </row>
    <row r="3077" spans="1:3" x14ac:dyDescent="0.3">
      <c r="A3077">
        <v>410345</v>
      </c>
      <c r="B3077" t="s">
        <v>1590</v>
      </c>
      <c r="C3077">
        <v>1260</v>
      </c>
    </row>
    <row r="3078" spans="1:3" x14ac:dyDescent="0.3">
      <c r="A3078">
        <v>410347</v>
      </c>
      <c r="B3078" t="s">
        <v>1589</v>
      </c>
      <c r="C3078">
        <v>409</v>
      </c>
    </row>
    <row r="3079" spans="1:3" x14ac:dyDescent="0.3">
      <c r="A3079">
        <v>410350</v>
      </c>
      <c r="B3079" t="s">
        <v>1588</v>
      </c>
      <c r="C3079">
        <v>14</v>
      </c>
    </row>
    <row r="3080" spans="1:3" x14ac:dyDescent="0.3">
      <c r="A3080">
        <v>410360</v>
      </c>
      <c r="B3080" t="s">
        <v>1587</v>
      </c>
      <c r="C3080">
        <v>654</v>
      </c>
    </row>
    <row r="3081" spans="1:3" x14ac:dyDescent="0.3">
      <c r="A3081">
        <v>410370</v>
      </c>
      <c r="B3081" t="s">
        <v>1586</v>
      </c>
      <c r="C3081">
        <v>7245</v>
      </c>
    </row>
    <row r="3082" spans="1:3" x14ac:dyDescent="0.3">
      <c r="A3082">
        <v>410380</v>
      </c>
      <c r="B3082" t="s">
        <v>1585</v>
      </c>
      <c r="C3082">
        <v>23</v>
      </c>
    </row>
    <row r="3083" spans="1:3" x14ac:dyDescent="0.3">
      <c r="A3083">
        <v>410390</v>
      </c>
      <c r="B3083" t="s">
        <v>1584</v>
      </c>
      <c r="C3083">
        <v>729</v>
      </c>
    </row>
    <row r="3084" spans="1:3" x14ac:dyDescent="0.3">
      <c r="A3084">
        <v>410400</v>
      </c>
      <c r="B3084" t="s">
        <v>1582</v>
      </c>
      <c r="C3084">
        <v>3</v>
      </c>
    </row>
    <row r="3085" spans="1:3" x14ac:dyDescent="0.3">
      <c r="A3085">
        <v>410405</v>
      </c>
      <c r="B3085" t="s">
        <v>1581</v>
      </c>
      <c r="C3085">
        <v>8</v>
      </c>
    </row>
    <row r="3086" spans="1:3" x14ac:dyDescent="0.3">
      <c r="A3086">
        <v>410420</v>
      </c>
      <c r="B3086" t="s">
        <v>1579</v>
      </c>
      <c r="C3086">
        <v>11</v>
      </c>
    </row>
    <row r="3087" spans="1:3" x14ac:dyDescent="0.3">
      <c r="A3087">
        <v>410425</v>
      </c>
      <c r="B3087" t="s">
        <v>1578</v>
      </c>
      <c r="C3087">
        <v>1</v>
      </c>
    </row>
    <row r="3088" spans="1:3" x14ac:dyDescent="0.3">
      <c r="A3088">
        <v>410430</v>
      </c>
      <c r="B3088" t="s">
        <v>1577</v>
      </c>
      <c r="C3088">
        <v>1182</v>
      </c>
    </row>
    <row r="3089" spans="1:3" x14ac:dyDescent="0.3">
      <c r="A3089">
        <v>410440</v>
      </c>
      <c r="B3089" t="s">
        <v>1576</v>
      </c>
      <c r="C3089">
        <v>139</v>
      </c>
    </row>
    <row r="3090" spans="1:3" x14ac:dyDescent="0.3">
      <c r="A3090">
        <v>410450</v>
      </c>
      <c r="B3090" t="s">
        <v>1573</v>
      </c>
      <c r="C3090">
        <v>335</v>
      </c>
    </row>
    <row r="3091" spans="1:3" x14ac:dyDescent="0.3">
      <c r="A3091">
        <v>410460</v>
      </c>
      <c r="B3091" t="s">
        <v>1572</v>
      </c>
      <c r="C3091">
        <v>861</v>
      </c>
    </row>
    <row r="3092" spans="1:3" x14ac:dyDescent="0.3">
      <c r="A3092">
        <v>410465</v>
      </c>
      <c r="B3092" t="s">
        <v>1571</v>
      </c>
      <c r="C3092">
        <v>1</v>
      </c>
    </row>
    <row r="3093" spans="1:3" x14ac:dyDescent="0.3">
      <c r="A3093">
        <v>410470</v>
      </c>
      <c r="B3093" t="s">
        <v>1570</v>
      </c>
      <c r="C3093">
        <v>228</v>
      </c>
    </row>
    <row r="3094" spans="1:3" x14ac:dyDescent="0.3">
      <c r="A3094">
        <v>410480</v>
      </c>
      <c r="B3094" t="s">
        <v>1569</v>
      </c>
      <c r="C3094">
        <v>7998</v>
      </c>
    </row>
    <row r="3095" spans="1:3" x14ac:dyDescent="0.3">
      <c r="A3095">
        <v>410490</v>
      </c>
      <c r="B3095" t="s">
        <v>1568</v>
      </c>
      <c r="C3095">
        <v>5</v>
      </c>
    </row>
    <row r="3096" spans="1:3" x14ac:dyDescent="0.3">
      <c r="A3096">
        <v>410500</v>
      </c>
      <c r="B3096" t="s">
        <v>1194</v>
      </c>
      <c r="C3096">
        <v>110</v>
      </c>
    </row>
    <row r="3097" spans="1:3" x14ac:dyDescent="0.3">
      <c r="A3097">
        <v>410510</v>
      </c>
      <c r="B3097" t="s">
        <v>1567</v>
      </c>
      <c r="C3097">
        <v>885</v>
      </c>
    </row>
    <row r="3098" spans="1:3" x14ac:dyDescent="0.3">
      <c r="A3098">
        <v>410530</v>
      </c>
      <c r="B3098" t="s">
        <v>1565</v>
      </c>
      <c r="C3098">
        <v>145</v>
      </c>
    </row>
    <row r="3099" spans="1:3" x14ac:dyDescent="0.3">
      <c r="A3099">
        <v>410540</v>
      </c>
      <c r="B3099" t="s">
        <v>1564</v>
      </c>
      <c r="C3099">
        <v>171</v>
      </c>
    </row>
    <row r="3100" spans="1:3" x14ac:dyDescent="0.3">
      <c r="A3100">
        <v>410550</v>
      </c>
      <c r="B3100" t="s">
        <v>1563</v>
      </c>
      <c r="C3100">
        <v>4340</v>
      </c>
    </row>
    <row r="3101" spans="1:3" x14ac:dyDescent="0.3">
      <c r="A3101">
        <v>410560</v>
      </c>
      <c r="B3101" t="s">
        <v>1562</v>
      </c>
      <c r="C3101">
        <v>351</v>
      </c>
    </row>
    <row r="3102" spans="1:3" x14ac:dyDescent="0.3">
      <c r="A3102">
        <v>410570</v>
      </c>
      <c r="B3102" t="s">
        <v>1561</v>
      </c>
      <c r="C3102">
        <v>1</v>
      </c>
    </row>
    <row r="3103" spans="1:3" x14ac:dyDescent="0.3">
      <c r="A3103">
        <v>410580</v>
      </c>
      <c r="B3103" t="s">
        <v>1560</v>
      </c>
      <c r="C3103">
        <v>7</v>
      </c>
    </row>
    <row r="3104" spans="1:3" x14ac:dyDescent="0.3">
      <c r="A3104">
        <v>410590</v>
      </c>
      <c r="B3104" t="s">
        <v>854</v>
      </c>
      <c r="C3104">
        <v>2005</v>
      </c>
    </row>
    <row r="3105" spans="1:3" x14ac:dyDescent="0.3">
      <c r="A3105">
        <v>410600</v>
      </c>
      <c r="B3105" t="s">
        <v>1559</v>
      </c>
      <c r="C3105">
        <v>71</v>
      </c>
    </row>
    <row r="3106" spans="1:3" x14ac:dyDescent="0.3">
      <c r="A3106">
        <v>410610</v>
      </c>
      <c r="B3106" t="s">
        <v>1558</v>
      </c>
      <c r="C3106">
        <v>24</v>
      </c>
    </row>
    <row r="3107" spans="1:3" x14ac:dyDescent="0.3">
      <c r="A3107">
        <v>410630</v>
      </c>
      <c r="B3107" t="s">
        <v>1556</v>
      </c>
      <c r="C3107">
        <v>2602</v>
      </c>
    </row>
    <row r="3108" spans="1:3" x14ac:dyDescent="0.3">
      <c r="A3108">
        <v>410640</v>
      </c>
      <c r="B3108" t="s">
        <v>1555</v>
      </c>
      <c r="C3108">
        <v>1065</v>
      </c>
    </row>
    <row r="3109" spans="1:3" x14ac:dyDescent="0.3">
      <c r="A3109">
        <v>410645</v>
      </c>
      <c r="B3109" t="s">
        <v>1554</v>
      </c>
      <c r="C3109">
        <v>1</v>
      </c>
    </row>
    <row r="3110" spans="1:3" x14ac:dyDescent="0.3">
      <c r="A3110">
        <v>410650</v>
      </c>
      <c r="B3110" t="s">
        <v>1553</v>
      </c>
      <c r="C3110">
        <v>18</v>
      </c>
    </row>
    <row r="3111" spans="1:3" x14ac:dyDescent="0.3">
      <c r="A3111">
        <v>410655</v>
      </c>
      <c r="B3111" t="s">
        <v>1552</v>
      </c>
      <c r="C3111">
        <v>97</v>
      </c>
    </row>
    <row r="3112" spans="1:3" x14ac:dyDescent="0.3">
      <c r="A3112">
        <v>410657</v>
      </c>
      <c r="B3112" t="s">
        <v>1551</v>
      </c>
      <c r="C3112">
        <v>5</v>
      </c>
    </row>
    <row r="3113" spans="1:3" x14ac:dyDescent="0.3">
      <c r="A3113">
        <v>410660</v>
      </c>
      <c r="B3113" t="s">
        <v>1550</v>
      </c>
      <c r="C3113">
        <v>2436</v>
      </c>
    </row>
    <row r="3114" spans="1:3" x14ac:dyDescent="0.3">
      <c r="A3114">
        <v>410670</v>
      </c>
      <c r="B3114" t="s">
        <v>839</v>
      </c>
      <c r="C3114">
        <v>361</v>
      </c>
    </row>
    <row r="3115" spans="1:3" x14ac:dyDescent="0.3">
      <c r="A3115">
        <v>410685</v>
      </c>
      <c r="B3115" t="s">
        <v>1548</v>
      </c>
      <c r="C3115">
        <v>39</v>
      </c>
    </row>
    <row r="3116" spans="1:3" x14ac:dyDescent="0.3">
      <c r="A3116">
        <v>410690</v>
      </c>
      <c r="B3116" t="s">
        <v>1547</v>
      </c>
      <c r="C3116">
        <v>410</v>
      </c>
    </row>
    <row r="3117" spans="1:3" x14ac:dyDescent="0.3">
      <c r="A3117">
        <v>410700</v>
      </c>
      <c r="B3117" t="s">
        <v>1546</v>
      </c>
      <c r="C3117">
        <v>17</v>
      </c>
    </row>
    <row r="3118" spans="1:3" x14ac:dyDescent="0.3">
      <c r="A3118">
        <v>410715</v>
      </c>
      <c r="B3118" t="s">
        <v>5671</v>
      </c>
      <c r="C3118">
        <v>88</v>
      </c>
    </row>
    <row r="3119" spans="1:3" x14ac:dyDescent="0.3">
      <c r="A3119">
        <v>410710</v>
      </c>
      <c r="B3119" t="s">
        <v>1545</v>
      </c>
      <c r="C3119">
        <v>324</v>
      </c>
    </row>
    <row r="3120" spans="1:3" x14ac:dyDescent="0.3">
      <c r="A3120">
        <v>410712</v>
      </c>
      <c r="B3120" t="s">
        <v>1544</v>
      </c>
      <c r="C3120">
        <v>3</v>
      </c>
    </row>
    <row r="3121" spans="1:3" x14ac:dyDescent="0.3">
      <c r="A3121">
        <v>410720</v>
      </c>
      <c r="B3121" t="s">
        <v>1542</v>
      </c>
      <c r="C3121">
        <v>52</v>
      </c>
    </row>
    <row r="3122" spans="1:3" x14ac:dyDescent="0.3">
      <c r="A3122">
        <v>410725</v>
      </c>
      <c r="B3122" t="s">
        <v>438</v>
      </c>
      <c r="C3122">
        <v>771</v>
      </c>
    </row>
    <row r="3123" spans="1:3" x14ac:dyDescent="0.3">
      <c r="A3123">
        <v>410730</v>
      </c>
      <c r="B3123" t="s">
        <v>1541</v>
      </c>
      <c r="C3123">
        <v>237</v>
      </c>
    </row>
    <row r="3124" spans="1:3" x14ac:dyDescent="0.3">
      <c r="A3124">
        <v>410750</v>
      </c>
      <c r="B3124" t="s">
        <v>1539</v>
      </c>
      <c r="C3124">
        <v>945</v>
      </c>
    </row>
    <row r="3125" spans="1:3" x14ac:dyDescent="0.3">
      <c r="A3125">
        <v>410753</v>
      </c>
      <c r="B3125" t="s">
        <v>1537</v>
      </c>
      <c r="C3125">
        <v>76</v>
      </c>
    </row>
    <row r="3126" spans="1:3" x14ac:dyDescent="0.3">
      <c r="A3126">
        <v>410752</v>
      </c>
      <c r="B3126" t="s">
        <v>1538</v>
      </c>
      <c r="C3126">
        <v>111</v>
      </c>
    </row>
    <row r="3127" spans="1:3" x14ac:dyDescent="0.3">
      <c r="A3127">
        <v>410754</v>
      </c>
      <c r="B3127" t="s">
        <v>1536</v>
      </c>
      <c r="C3127">
        <v>112</v>
      </c>
    </row>
    <row r="3128" spans="1:3" x14ac:dyDescent="0.3">
      <c r="A3128">
        <v>410755</v>
      </c>
      <c r="B3128" t="s">
        <v>1535</v>
      </c>
      <c r="C3128">
        <v>60</v>
      </c>
    </row>
    <row r="3129" spans="1:3" x14ac:dyDescent="0.3">
      <c r="A3129">
        <v>410760</v>
      </c>
      <c r="B3129" t="s">
        <v>1534</v>
      </c>
      <c r="C3129">
        <v>398</v>
      </c>
    </row>
    <row r="3130" spans="1:3" x14ac:dyDescent="0.3">
      <c r="A3130">
        <v>410765</v>
      </c>
      <c r="B3130" t="s">
        <v>1533</v>
      </c>
      <c r="C3130">
        <v>2</v>
      </c>
    </row>
    <row r="3131" spans="1:3" x14ac:dyDescent="0.3">
      <c r="A3131">
        <v>410770</v>
      </c>
      <c r="B3131" t="s">
        <v>1532</v>
      </c>
      <c r="C3131">
        <v>528</v>
      </c>
    </row>
    <row r="3132" spans="1:3" x14ac:dyDescent="0.3">
      <c r="A3132">
        <v>410775</v>
      </c>
      <c r="B3132" t="s">
        <v>1530</v>
      </c>
      <c r="C3132">
        <v>144</v>
      </c>
    </row>
    <row r="3133" spans="1:3" x14ac:dyDescent="0.3">
      <c r="A3133">
        <v>410780</v>
      </c>
      <c r="B3133" t="s">
        <v>1529</v>
      </c>
      <c r="C3133">
        <v>404</v>
      </c>
    </row>
    <row r="3134" spans="1:3" x14ac:dyDescent="0.3">
      <c r="A3134">
        <v>410790</v>
      </c>
      <c r="B3134" t="s">
        <v>1527</v>
      </c>
      <c r="C3134">
        <v>806</v>
      </c>
    </row>
    <row r="3135" spans="1:3" x14ac:dyDescent="0.3">
      <c r="A3135">
        <v>410800</v>
      </c>
      <c r="B3135" t="s">
        <v>1526</v>
      </c>
      <c r="C3135">
        <v>558</v>
      </c>
    </row>
    <row r="3136" spans="1:3" x14ac:dyDescent="0.3">
      <c r="A3136">
        <v>410810</v>
      </c>
      <c r="B3136" t="s">
        <v>1525</v>
      </c>
      <c r="C3136">
        <v>149</v>
      </c>
    </row>
    <row r="3137" spans="1:3" x14ac:dyDescent="0.3">
      <c r="A3137">
        <v>410820</v>
      </c>
      <c r="B3137" t="s">
        <v>1524</v>
      </c>
      <c r="C3137">
        <v>320</v>
      </c>
    </row>
    <row r="3138" spans="1:3" x14ac:dyDescent="0.3">
      <c r="A3138">
        <v>410830</v>
      </c>
      <c r="B3138" t="s">
        <v>1523</v>
      </c>
      <c r="C3138">
        <v>21493</v>
      </c>
    </row>
    <row r="3139" spans="1:3" x14ac:dyDescent="0.3">
      <c r="A3139">
        <v>410845</v>
      </c>
      <c r="B3139" t="s">
        <v>1520</v>
      </c>
      <c r="C3139">
        <v>26</v>
      </c>
    </row>
    <row r="3140" spans="1:3" x14ac:dyDescent="0.3">
      <c r="A3140">
        <v>410832</v>
      </c>
      <c r="B3140" t="s">
        <v>1522</v>
      </c>
      <c r="C3140">
        <v>202</v>
      </c>
    </row>
    <row r="3141" spans="1:3" x14ac:dyDescent="0.3">
      <c r="A3141">
        <v>410840</v>
      </c>
      <c r="B3141" t="s">
        <v>1521</v>
      </c>
      <c r="C3141">
        <v>81</v>
      </c>
    </row>
    <row r="3142" spans="1:3" x14ac:dyDescent="0.3">
      <c r="A3142">
        <v>410850</v>
      </c>
      <c r="B3142" t="s">
        <v>345</v>
      </c>
      <c r="C3142">
        <v>1</v>
      </c>
    </row>
    <row r="3143" spans="1:3" x14ac:dyDescent="0.3">
      <c r="A3143">
        <v>410855</v>
      </c>
      <c r="B3143" t="s">
        <v>1519</v>
      </c>
      <c r="C3143">
        <v>183</v>
      </c>
    </row>
    <row r="3144" spans="1:3" x14ac:dyDescent="0.3">
      <c r="A3144">
        <v>410860</v>
      </c>
      <c r="B3144" t="s">
        <v>1518</v>
      </c>
      <c r="C3144">
        <v>1259</v>
      </c>
    </row>
    <row r="3145" spans="1:3" x14ac:dyDescent="0.3">
      <c r="A3145">
        <v>410870</v>
      </c>
      <c r="B3145" t="s">
        <v>1516</v>
      </c>
      <c r="C3145">
        <v>14</v>
      </c>
    </row>
    <row r="3146" spans="1:3" x14ac:dyDescent="0.3">
      <c r="A3146">
        <v>410880</v>
      </c>
      <c r="B3146" t="s">
        <v>1515</v>
      </c>
      <c r="C3146">
        <v>1831</v>
      </c>
    </row>
    <row r="3147" spans="1:3" x14ac:dyDescent="0.3">
      <c r="A3147">
        <v>410890</v>
      </c>
      <c r="B3147" t="s">
        <v>1514</v>
      </c>
      <c r="C3147">
        <v>270</v>
      </c>
    </row>
    <row r="3148" spans="1:3" x14ac:dyDescent="0.3">
      <c r="A3148">
        <v>410895</v>
      </c>
      <c r="B3148" t="s">
        <v>1513</v>
      </c>
      <c r="C3148">
        <v>4</v>
      </c>
    </row>
    <row r="3149" spans="1:3" x14ac:dyDescent="0.3">
      <c r="A3149">
        <v>410900</v>
      </c>
      <c r="B3149" t="s">
        <v>1512</v>
      </c>
      <c r="C3149">
        <v>8</v>
      </c>
    </row>
    <row r="3150" spans="1:3" x14ac:dyDescent="0.3">
      <c r="A3150">
        <v>410910</v>
      </c>
      <c r="B3150" t="s">
        <v>1511</v>
      </c>
      <c r="C3150">
        <v>102</v>
      </c>
    </row>
    <row r="3151" spans="1:3" x14ac:dyDescent="0.3">
      <c r="A3151">
        <v>410920</v>
      </c>
      <c r="B3151" t="s">
        <v>1510</v>
      </c>
      <c r="C3151">
        <v>575</v>
      </c>
    </row>
    <row r="3152" spans="1:3" x14ac:dyDescent="0.3">
      <c r="A3152">
        <v>410930</v>
      </c>
      <c r="B3152" t="s">
        <v>1509</v>
      </c>
      <c r="C3152">
        <v>48</v>
      </c>
    </row>
    <row r="3153" spans="1:3" x14ac:dyDescent="0.3">
      <c r="A3153">
        <v>410940</v>
      </c>
      <c r="B3153" t="s">
        <v>1508</v>
      </c>
      <c r="C3153">
        <v>8</v>
      </c>
    </row>
    <row r="3154" spans="1:3" x14ac:dyDescent="0.3">
      <c r="A3154">
        <v>410950</v>
      </c>
      <c r="B3154" t="s">
        <v>1507</v>
      </c>
      <c r="C3154">
        <v>7</v>
      </c>
    </row>
    <row r="3155" spans="1:3" x14ac:dyDescent="0.3">
      <c r="A3155">
        <v>410960</v>
      </c>
      <c r="B3155" t="s">
        <v>1506</v>
      </c>
      <c r="C3155">
        <v>112</v>
      </c>
    </row>
    <row r="3156" spans="1:3" x14ac:dyDescent="0.3">
      <c r="A3156">
        <v>410970</v>
      </c>
      <c r="B3156" t="s">
        <v>1504</v>
      </c>
      <c r="C3156">
        <v>91</v>
      </c>
    </row>
    <row r="3157" spans="1:3" x14ac:dyDescent="0.3">
      <c r="A3157">
        <v>410975</v>
      </c>
      <c r="B3157" t="s">
        <v>1503</v>
      </c>
      <c r="C3157">
        <v>23</v>
      </c>
    </row>
    <row r="3158" spans="1:3" x14ac:dyDescent="0.3">
      <c r="A3158">
        <v>410980</v>
      </c>
      <c r="B3158" t="s">
        <v>1502</v>
      </c>
      <c r="C3158">
        <v>5501</v>
      </c>
    </row>
    <row r="3159" spans="1:3" x14ac:dyDescent="0.3">
      <c r="A3159">
        <v>410990</v>
      </c>
      <c r="B3159" t="s">
        <v>1501</v>
      </c>
      <c r="C3159">
        <v>1340</v>
      </c>
    </row>
    <row r="3160" spans="1:3" x14ac:dyDescent="0.3">
      <c r="A3160">
        <v>411000</v>
      </c>
      <c r="B3160" t="s">
        <v>1500</v>
      </c>
      <c r="C3160">
        <v>333</v>
      </c>
    </row>
    <row r="3161" spans="1:3" x14ac:dyDescent="0.3">
      <c r="A3161">
        <v>411005</v>
      </c>
      <c r="B3161" t="s">
        <v>1499</v>
      </c>
      <c r="C3161">
        <v>88</v>
      </c>
    </row>
    <row r="3162" spans="1:3" x14ac:dyDescent="0.3">
      <c r="A3162">
        <v>411007</v>
      </c>
      <c r="B3162" t="s">
        <v>1498</v>
      </c>
      <c r="C3162">
        <v>6</v>
      </c>
    </row>
    <row r="3163" spans="1:3" x14ac:dyDescent="0.3">
      <c r="A3163">
        <v>411010</v>
      </c>
      <c r="B3163" t="s">
        <v>1497</v>
      </c>
      <c r="C3163">
        <v>2</v>
      </c>
    </row>
    <row r="3164" spans="1:3" x14ac:dyDescent="0.3">
      <c r="A3164">
        <v>411020</v>
      </c>
      <c r="B3164" t="s">
        <v>1496</v>
      </c>
      <c r="C3164">
        <v>4</v>
      </c>
    </row>
    <row r="3165" spans="1:3" x14ac:dyDescent="0.3">
      <c r="A3165">
        <v>411030</v>
      </c>
      <c r="B3165" t="s">
        <v>1495</v>
      </c>
      <c r="C3165">
        <v>181</v>
      </c>
    </row>
    <row r="3166" spans="1:3" x14ac:dyDescent="0.3">
      <c r="A3166">
        <v>411040</v>
      </c>
      <c r="B3166" t="s">
        <v>1494</v>
      </c>
      <c r="C3166">
        <v>489</v>
      </c>
    </row>
    <row r="3167" spans="1:3" x14ac:dyDescent="0.3">
      <c r="A3167">
        <v>411050</v>
      </c>
      <c r="B3167" t="s">
        <v>1493</v>
      </c>
      <c r="C3167">
        <v>6</v>
      </c>
    </row>
    <row r="3168" spans="1:3" x14ac:dyDescent="0.3">
      <c r="A3168">
        <v>411060</v>
      </c>
      <c r="B3168" t="s">
        <v>1492</v>
      </c>
      <c r="C3168">
        <v>597</v>
      </c>
    </row>
    <row r="3169" spans="1:3" x14ac:dyDescent="0.3">
      <c r="A3169">
        <v>411065</v>
      </c>
      <c r="B3169" t="s">
        <v>1491</v>
      </c>
      <c r="C3169">
        <v>524</v>
      </c>
    </row>
    <row r="3170" spans="1:3" x14ac:dyDescent="0.3">
      <c r="A3170">
        <v>411070</v>
      </c>
      <c r="B3170" t="s">
        <v>1134</v>
      </c>
      <c r="C3170">
        <v>10</v>
      </c>
    </row>
    <row r="3171" spans="1:3" x14ac:dyDescent="0.3">
      <c r="A3171">
        <v>411080</v>
      </c>
      <c r="B3171" t="s">
        <v>1490</v>
      </c>
      <c r="C3171">
        <v>1317</v>
      </c>
    </row>
    <row r="3172" spans="1:3" x14ac:dyDescent="0.3">
      <c r="A3172">
        <v>411090</v>
      </c>
      <c r="B3172" t="s">
        <v>1489</v>
      </c>
      <c r="C3172">
        <v>308</v>
      </c>
    </row>
    <row r="3173" spans="1:3" x14ac:dyDescent="0.3">
      <c r="A3173">
        <v>411095</v>
      </c>
      <c r="B3173" t="s">
        <v>1488</v>
      </c>
      <c r="C3173">
        <v>378</v>
      </c>
    </row>
    <row r="3174" spans="1:3" x14ac:dyDescent="0.3">
      <c r="A3174">
        <v>411100</v>
      </c>
      <c r="B3174" t="s">
        <v>1487</v>
      </c>
      <c r="C3174">
        <v>104</v>
      </c>
    </row>
    <row r="3175" spans="1:3" x14ac:dyDescent="0.3">
      <c r="A3175">
        <v>411110</v>
      </c>
      <c r="B3175" t="s">
        <v>1486</v>
      </c>
      <c r="C3175">
        <v>220</v>
      </c>
    </row>
    <row r="3176" spans="1:3" x14ac:dyDescent="0.3">
      <c r="A3176">
        <v>411130</v>
      </c>
      <c r="B3176" t="s">
        <v>1483</v>
      </c>
      <c r="C3176">
        <v>490</v>
      </c>
    </row>
    <row r="3177" spans="1:3" x14ac:dyDescent="0.3">
      <c r="A3177">
        <v>411140</v>
      </c>
      <c r="B3177" t="s">
        <v>1482</v>
      </c>
      <c r="C3177">
        <v>1</v>
      </c>
    </row>
    <row r="3178" spans="1:3" x14ac:dyDescent="0.3">
      <c r="A3178">
        <v>411150</v>
      </c>
      <c r="B3178" t="s">
        <v>1481</v>
      </c>
      <c r="C3178">
        <v>1403</v>
      </c>
    </row>
    <row r="3179" spans="1:3" x14ac:dyDescent="0.3">
      <c r="A3179">
        <v>411155</v>
      </c>
      <c r="B3179" t="s">
        <v>1480</v>
      </c>
      <c r="C3179">
        <v>448</v>
      </c>
    </row>
    <row r="3180" spans="1:3" x14ac:dyDescent="0.3">
      <c r="A3180">
        <v>411160</v>
      </c>
      <c r="B3180" t="s">
        <v>1479</v>
      </c>
      <c r="C3180">
        <v>239</v>
      </c>
    </row>
    <row r="3181" spans="1:3" x14ac:dyDescent="0.3">
      <c r="A3181">
        <v>411170</v>
      </c>
      <c r="B3181" t="s">
        <v>1478</v>
      </c>
      <c r="C3181">
        <v>8</v>
      </c>
    </row>
    <row r="3182" spans="1:3" x14ac:dyDescent="0.3">
      <c r="A3182">
        <v>411180</v>
      </c>
      <c r="B3182" t="s">
        <v>1477</v>
      </c>
      <c r="C3182">
        <v>2166</v>
      </c>
    </row>
    <row r="3183" spans="1:3" x14ac:dyDescent="0.3">
      <c r="A3183">
        <v>411190</v>
      </c>
      <c r="B3183" t="s">
        <v>1476</v>
      </c>
      <c r="C3183">
        <v>1642</v>
      </c>
    </row>
    <row r="3184" spans="1:3" x14ac:dyDescent="0.3">
      <c r="A3184">
        <v>411200</v>
      </c>
      <c r="B3184" t="s">
        <v>1475</v>
      </c>
      <c r="C3184">
        <v>1</v>
      </c>
    </row>
    <row r="3185" spans="1:3" x14ac:dyDescent="0.3">
      <c r="A3185">
        <v>411210</v>
      </c>
      <c r="B3185" t="s">
        <v>1474</v>
      </c>
      <c r="C3185">
        <v>332</v>
      </c>
    </row>
    <row r="3186" spans="1:3" x14ac:dyDescent="0.3">
      <c r="A3186">
        <v>411220</v>
      </c>
      <c r="B3186" t="s">
        <v>1473</v>
      </c>
      <c r="C3186">
        <v>107</v>
      </c>
    </row>
    <row r="3187" spans="1:3" x14ac:dyDescent="0.3">
      <c r="A3187">
        <v>411230</v>
      </c>
      <c r="B3187" t="s">
        <v>1472</v>
      </c>
      <c r="C3187">
        <v>3</v>
      </c>
    </row>
    <row r="3188" spans="1:3" x14ac:dyDescent="0.3">
      <c r="A3188">
        <v>411240</v>
      </c>
      <c r="B3188" t="s">
        <v>1471</v>
      </c>
      <c r="C3188">
        <v>156</v>
      </c>
    </row>
    <row r="3189" spans="1:3" x14ac:dyDescent="0.3">
      <c r="A3189">
        <v>411250</v>
      </c>
      <c r="B3189" t="s">
        <v>1470</v>
      </c>
      <c r="C3189">
        <v>572</v>
      </c>
    </row>
    <row r="3190" spans="1:3" x14ac:dyDescent="0.3">
      <c r="A3190">
        <v>411260</v>
      </c>
      <c r="B3190" t="s">
        <v>1469</v>
      </c>
      <c r="C3190">
        <v>83</v>
      </c>
    </row>
    <row r="3191" spans="1:3" x14ac:dyDescent="0.3">
      <c r="A3191">
        <v>411270</v>
      </c>
      <c r="B3191" t="s">
        <v>1468</v>
      </c>
      <c r="C3191">
        <v>537</v>
      </c>
    </row>
    <row r="3192" spans="1:3" x14ac:dyDescent="0.3">
      <c r="A3192">
        <v>411275</v>
      </c>
      <c r="B3192" t="s">
        <v>1467</v>
      </c>
      <c r="C3192">
        <v>414</v>
      </c>
    </row>
    <row r="3193" spans="1:3" x14ac:dyDescent="0.3">
      <c r="A3193">
        <v>411280</v>
      </c>
      <c r="B3193" t="s">
        <v>1466</v>
      </c>
      <c r="C3193">
        <v>22</v>
      </c>
    </row>
    <row r="3194" spans="1:3" x14ac:dyDescent="0.3">
      <c r="A3194">
        <v>411290</v>
      </c>
      <c r="B3194" t="s">
        <v>1465</v>
      </c>
      <c r="C3194">
        <v>60</v>
      </c>
    </row>
    <row r="3195" spans="1:3" x14ac:dyDescent="0.3">
      <c r="A3195">
        <v>411295</v>
      </c>
      <c r="B3195" t="s">
        <v>1464</v>
      </c>
      <c r="C3195">
        <v>923</v>
      </c>
    </row>
    <row r="3196" spans="1:3" x14ac:dyDescent="0.3">
      <c r="A3196">
        <v>411300</v>
      </c>
      <c r="B3196" t="s">
        <v>117</v>
      </c>
      <c r="C3196">
        <v>351</v>
      </c>
    </row>
    <row r="3197" spans="1:3" x14ac:dyDescent="0.3">
      <c r="A3197">
        <v>411310</v>
      </c>
      <c r="B3197" t="s">
        <v>1463</v>
      </c>
      <c r="C3197">
        <v>50</v>
      </c>
    </row>
    <row r="3198" spans="1:3" x14ac:dyDescent="0.3">
      <c r="A3198">
        <v>411320</v>
      </c>
      <c r="B3198" t="s">
        <v>1462</v>
      </c>
      <c r="C3198">
        <v>4</v>
      </c>
    </row>
    <row r="3199" spans="1:3" x14ac:dyDescent="0.3">
      <c r="A3199">
        <v>411325</v>
      </c>
      <c r="B3199" t="s">
        <v>1461</v>
      </c>
      <c r="C3199">
        <v>6</v>
      </c>
    </row>
    <row r="3200" spans="1:3" x14ac:dyDescent="0.3">
      <c r="A3200">
        <v>411330</v>
      </c>
      <c r="B3200" t="s">
        <v>1460</v>
      </c>
      <c r="C3200">
        <v>9</v>
      </c>
    </row>
    <row r="3201" spans="1:3" x14ac:dyDescent="0.3">
      <c r="A3201">
        <v>411340</v>
      </c>
      <c r="B3201" t="s">
        <v>1459</v>
      </c>
      <c r="C3201">
        <v>11</v>
      </c>
    </row>
    <row r="3202" spans="1:3" x14ac:dyDescent="0.3">
      <c r="A3202">
        <v>411342</v>
      </c>
      <c r="B3202" t="s">
        <v>1458</v>
      </c>
      <c r="C3202">
        <v>69</v>
      </c>
    </row>
    <row r="3203" spans="1:3" x14ac:dyDescent="0.3">
      <c r="A3203">
        <v>411345</v>
      </c>
      <c r="B3203" t="s">
        <v>1457</v>
      </c>
      <c r="C3203">
        <v>114</v>
      </c>
    </row>
    <row r="3204" spans="1:3" x14ac:dyDescent="0.3">
      <c r="A3204">
        <v>411350</v>
      </c>
      <c r="B3204" t="s">
        <v>1456</v>
      </c>
      <c r="C3204">
        <v>935</v>
      </c>
    </row>
    <row r="3205" spans="1:3" x14ac:dyDescent="0.3">
      <c r="A3205">
        <v>411360</v>
      </c>
      <c r="B3205" t="s">
        <v>1455</v>
      </c>
      <c r="C3205">
        <v>93</v>
      </c>
    </row>
    <row r="3206" spans="1:3" x14ac:dyDescent="0.3">
      <c r="A3206">
        <v>411370</v>
      </c>
      <c r="B3206" t="s">
        <v>1454</v>
      </c>
      <c r="C3206">
        <v>44541</v>
      </c>
    </row>
    <row r="3207" spans="1:3" x14ac:dyDescent="0.3">
      <c r="A3207">
        <v>411373</v>
      </c>
      <c r="B3207" t="s">
        <v>1453</v>
      </c>
      <c r="C3207">
        <v>17</v>
      </c>
    </row>
    <row r="3208" spans="1:3" x14ac:dyDescent="0.3">
      <c r="A3208">
        <v>411375</v>
      </c>
      <c r="B3208" t="s">
        <v>1452</v>
      </c>
      <c r="C3208">
        <v>165</v>
      </c>
    </row>
    <row r="3209" spans="1:3" x14ac:dyDescent="0.3">
      <c r="A3209">
        <v>411380</v>
      </c>
      <c r="B3209" t="s">
        <v>1451</v>
      </c>
      <c r="C3209">
        <v>447</v>
      </c>
    </row>
    <row r="3210" spans="1:3" x14ac:dyDescent="0.3">
      <c r="A3210">
        <v>411390</v>
      </c>
      <c r="B3210" t="s">
        <v>1450</v>
      </c>
      <c r="C3210">
        <v>1</v>
      </c>
    </row>
    <row r="3211" spans="1:3" x14ac:dyDescent="0.3">
      <c r="A3211">
        <v>411400</v>
      </c>
      <c r="B3211" t="s">
        <v>1449</v>
      </c>
      <c r="C3211">
        <v>280</v>
      </c>
    </row>
    <row r="3212" spans="1:3" x14ac:dyDescent="0.3">
      <c r="A3212">
        <v>411410</v>
      </c>
      <c r="B3212" t="s">
        <v>1448</v>
      </c>
      <c r="C3212">
        <v>1105</v>
      </c>
    </row>
    <row r="3213" spans="1:3" x14ac:dyDescent="0.3">
      <c r="A3213">
        <v>411420</v>
      </c>
      <c r="B3213" t="s">
        <v>1447</v>
      </c>
      <c r="C3213">
        <v>1058</v>
      </c>
    </row>
    <row r="3214" spans="1:3" x14ac:dyDescent="0.3">
      <c r="A3214">
        <v>411430</v>
      </c>
      <c r="B3214" t="s">
        <v>1446</v>
      </c>
      <c r="C3214">
        <v>2</v>
      </c>
    </row>
    <row r="3215" spans="1:3" x14ac:dyDescent="0.3">
      <c r="A3215">
        <v>411435</v>
      </c>
      <c r="B3215" t="s">
        <v>1445</v>
      </c>
      <c r="C3215">
        <v>3</v>
      </c>
    </row>
    <row r="3216" spans="1:3" x14ac:dyDescent="0.3">
      <c r="A3216">
        <v>411440</v>
      </c>
      <c r="B3216" t="s">
        <v>1444</v>
      </c>
      <c r="C3216">
        <v>6</v>
      </c>
    </row>
    <row r="3217" spans="1:3" x14ac:dyDescent="0.3">
      <c r="A3217">
        <v>411450</v>
      </c>
      <c r="B3217" t="s">
        <v>1443</v>
      </c>
      <c r="C3217">
        <v>16</v>
      </c>
    </row>
    <row r="3218" spans="1:3" x14ac:dyDescent="0.3">
      <c r="A3218">
        <v>411460</v>
      </c>
      <c r="B3218" t="s">
        <v>1442</v>
      </c>
      <c r="C3218">
        <v>2142</v>
      </c>
    </row>
    <row r="3219" spans="1:3" x14ac:dyDescent="0.3">
      <c r="A3219">
        <v>411470</v>
      </c>
      <c r="B3219" t="s">
        <v>1441</v>
      </c>
      <c r="C3219">
        <v>231</v>
      </c>
    </row>
    <row r="3220" spans="1:3" x14ac:dyDescent="0.3">
      <c r="A3220">
        <v>411480</v>
      </c>
      <c r="B3220" t="s">
        <v>1440</v>
      </c>
      <c r="C3220">
        <v>1181</v>
      </c>
    </row>
    <row r="3221" spans="1:3" x14ac:dyDescent="0.3">
      <c r="A3221">
        <v>411490</v>
      </c>
      <c r="B3221" t="s">
        <v>1439</v>
      </c>
      <c r="C3221">
        <v>97</v>
      </c>
    </row>
    <row r="3222" spans="1:3" x14ac:dyDescent="0.3">
      <c r="A3222">
        <v>411500</v>
      </c>
      <c r="B3222" t="s">
        <v>1438</v>
      </c>
      <c r="C3222">
        <v>240</v>
      </c>
    </row>
    <row r="3223" spans="1:3" x14ac:dyDescent="0.3">
      <c r="A3223">
        <v>411510</v>
      </c>
      <c r="B3223" t="s">
        <v>1437</v>
      </c>
      <c r="C3223">
        <v>488</v>
      </c>
    </row>
    <row r="3224" spans="1:3" x14ac:dyDescent="0.3">
      <c r="A3224">
        <v>411520</v>
      </c>
      <c r="B3224" t="s">
        <v>1436</v>
      </c>
      <c r="C3224">
        <v>14233</v>
      </c>
    </row>
    <row r="3225" spans="1:3" x14ac:dyDescent="0.3">
      <c r="A3225">
        <v>411535</v>
      </c>
      <c r="B3225" t="s">
        <v>1434</v>
      </c>
      <c r="C3225">
        <v>607</v>
      </c>
    </row>
    <row r="3226" spans="1:3" x14ac:dyDescent="0.3">
      <c r="A3226">
        <v>411540</v>
      </c>
      <c r="B3226" t="s">
        <v>1433</v>
      </c>
      <c r="C3226">
        <v>58</v>
      </c>
    </row>
    <row r="3227" spans="1:3" x14ac:dyDescent="0.3">
      <c r="A3227">
        <v>411545</v>
      </c>
      <c r="B3227" t="s">
        <v>1432</v>
      </c>
      <c r="C3227">
        <v>3</v>
      </c>
    </row>
    <row r="3228" spans="1:3" x14ac:dyDescent="0.3">
      <c r="A3228">
        <v>411550</v>
      </c>
      <c r="B3228" t="s">
        <v>1431</v>
      </c>
      <c r="C3228">
        <v>47</v>
      </c>
    </row>
    <row r="3229" spans="1:3" x14ac:dyDescent="0.3">
      <c r="A3229">
        <v>411560</v>
      </c>
      <c r="B3229" t="s">
        <v>1430</v>
      </c>
      <c r="C3229">
        <v>203</v>
      </c>
    </row>
    <row r="3230" spans="1:3" x14ac:dyDescent="0.3">
      <c r="A3230">
        <v>411570</v>
      </c>
      <c r="B3230" t="s">
        <v>1429</v>
      </c>
      <c r="C3230">
        <v>99</v>
      </c>
    </row>
    <row r="3231" spans="1:3" x14ac:dyDescent="0.3">
      <c r="A3231">
        <v>411573</v>
      </c>
      <c r="B3231" t="s">
        <v>1428</v>
      </c>
      <c r="C3231">
        <v>2</v>
      </c>
    </row>
    <row r="3232" spans="1:3" x14ac:dyDescent="0.3">
      <c r="A3232">
        <v>411575</v>
      </c>
      <c r="B3232" t="s">
        <v>1427</v>
      </c>
      <c r="C3232">
        <v>67</v>
      </c>
    </row>
    <row r="3233" spans="1:3" x14ac:dyDescent="0.3">
      <c r="A3233">
        <v>411580</v>
      </c>
      <c r="B3233" t="s">
        <v>1426</v>
      </c>
      <c r="C3233">
        <v>1717</v>
      </c>
    </row>
    <row r="3234" spans="1:3" x14ac:dyDescent="0.3">
      <c r="A3234">
        <v>411585</v>
      </c>
      <c r="B3234" t="s">
        <v>1425</v>
      </c>
      <c r="C3234">
        <v>222</v>
      </c>
    </row>
    <row r="3235" spans="1:3" x14ac:dyDescent="0.3">
      <c r="A3235">
        <v>411590</v>
      </c>
      <c r="B3235" t="s">
        <v>1424</v>
      </c>
      <c r="C3235">
        <v>201</v>
      </c>
    </row>
    <row r="3236" spans="1:3" x14ac:dyDescent="0.3">
      <c r="A3236">
        <v>411600</v>
      </c>
      <c r="B3236" t="s">
        <v>1423</v>
      </c>
      <c r="C3236">
        <v>161</v>
      </c>
    </row>
    <row r="3237" spans="1:3" x14ac:dyDescent="0.3">
      <c r="A3237">
        <v>411605</v>
      </c>
      <c r="B3237" t="s">
        <v>1422</v>
      </c>
      <c r="C3237">
        <v>321</v>
      </c>
    </row>
    <row r="3238" spans="1:3" x14ac:dyDescent="0.3">
      <c r="A3238">
        <v>411610</v>
      </c>
      <c r="B3238" t="s">
        <v>1421</v>
      </c>
      <c r="C3238">
        <v>387</v>
      </c>
    </row>
    <row r="3239" spans="1:3" x14ac:dyDescent="0.3">
      <c r="A3239">
        <v>411620</v>
      </c>
      <c r="B3239" t="s">
        <v>1420</v>
      </c>
      <c r="C3239">
        <v>170</v>
      </c>
    </row>
    <row r="3240" spans="1:3" x14ac:dyDescent="0.3">
      <c r="A3240">
        <v>411630</v>
      </c>
      <c r="B3240" t="s">
        <v>1419</v>
      </c>
      <c r="C3240">
        <v>374</v>
      </c>
    </row>
    <row r="3241" spans="1:3" x14ac:dyDescent="0.3">
      <c r="A3241">
        <v>411640</v>
      </c>
      <c r="B3241" t="s">
        <v>5672</v>
      </c>
      <c r="C3241">
        <v>494</v>
      </c>
    </row>
    <row r="3242" spans="1:3" x14ac:dyDescent="0.3">
      <c r="A3242">
        <v>411650</v>
      </c>
      <c r="B3242" t="s">
        <v>1417</v>
      </c>
      <c r="C3242">
        <v>159</v>
      </c>
    </row>
    <row r="3243" spans="1:3" x14ac:dyDescent="0.3">
      <c r="A3243">
        <v>411660</v>
      </c>
      <c r="B3243" t="s">
        <v>1416</v>
      </c>
      <c r="C3243">
        <v>73</v>
      </c>
    </row>
    <row r="3244" spans="1:3" x14ac:dyDescent="0.3">
      <c r="A3244">
        <v>411670</v>
      </c>
      <c r="B3244" t="s">
        <v>89</v>
      </c>
      <c r="C3244">
        <v>1107</v>
      </c>
    </row>
    <row r="3245" spans="1:3" x14ac:dyDescent="0.3">
      <c r="A3245">
        <v>411680</v>
      </c>
      <c r="B3245" t="s">
        <v>1415</v>
      </c>
      <c r="C3245">
        <v>91</v>
      </c>
    </row>
    <row r="3246" spans="1:3" x14ac:dyDescent="0.3">
      <c r="A3246">
        <v>411690</v>
      </c>
      <c r="B3246" t="s">
        <v>1414</v>
      </c>
      <c r="C3246">
        <v>2121</v>
      </c>
    </row>
    <row r="3247" spans="1:3" x14ac:dyDescent="0.3">
      <c r="A3247">
        <v>411695</v>
      </c>
      <c r="B3247" t="s">
        <v>1413</v>
      </c>
      <c r="C3247">
        <v>8</v>
      </c>
    </row>
    <row r="3248" spans="1:3" x14ac:dyDescent="0.3">
      <c r="A3248">
        <v>411700</v>
      </c>
      <c r="B3248" t="s">
        <v>1412</v>
      </c>
      <c r="C3248">
        <v>381</v>
      </c>
    </row>
    <row r="3249" spans="1:3" x14ac:dyDescent="0.3">
      <c r="A3249">
        <v>411705</v>
      </c>
      <c r="B3249" t="s">
        <v>1411</v>
      </c>
      <c r="C3249">
        <v>7</v>
      </c>
    </row>
    <row r="3250" spans="1:3" x14ac:dyDescent="0.3">
      <c r="A3250">
        <v>411710</v>
      </c>
      <c r="B3250" t="s">
        <v>1410</v>
      </c>
      <c r="C3250">
        <v>765</v>
      </c>
    </row>
    <row r="3251" spans="1:3" x14ac:dyDescent="0.3">
      <c r="A3251">
        <v>411720</v>
      </c>
      <c r="B3251" t="s">
        <v>312</v>
      </c>
      <c r="C3251">
        <v>537</v>
      </c>
    </row>
    <row r="3252" spans="1:3" x14ac:dyDescent="0.3">
      <c r="A3252">
        <v>411725</v>
      </c>
      <c r="B3252" t="s">
        <v>1407</v>
      </c>
      <c r="C3252">
        <v>19</v>
      </c>
    </row>
    <row r="3253" spans="1:3" x14ac:dyDescent="0.3">
      <c r="A3253">
        <v>411721</v>
      </c>
      <c r="B3253" t="s">
        <v>1409</v>
      </c>
      <c r="C3253">
        <v>77</v>
      </c>
    </row>
    <row r="3254" spans="1:3" x14ac:dyDescent="0.3">
      <c r="A3254">
        <v>411722</v>
      </c>
      <c r="B3254" t="s">
        <v>1408</v>
      </c>
      <c r="C3254">
        <v>475</v>
      </c>
    </row>
    <row r="3255" spans="1:3" x14ac:dyDescent="0.3">
      <c r="A3255">
        <v>411727</v>
      </c>
      <c r="B3255" t="s">
        <v>1406</v>
      </c>
      <c r="C3255">
        <v>22</v>
      </c>
    </row>
    <row r="3256" spans="1:3" x14ac:dyDescent="0.3">
      <c r="A3256">
        <v>411729</v>
      </c>
      <c r="B3256" t="s">
        <v>1405</v>
      </c>
      <c r="C3256">
        <v>35</v>
      </c>
    </row>
    <row r="3257" spans="1:3" x14ac:dyDescent="0.3">
      <c r="A3257">
        <v>411730</v>
      </c>
      <c r="B3257" t="s">
        <v>1404</v>
      </c>
      <c r="C3257">
        <v>54</v>
      </c>
    </row>
    <row r="3258" spans="1:3" x14ac:dyDescent="0.3">
      <c r="A3258">
        <v>411740</v>
      </c>
      <c r="B3258" t="s">
        <v>1403</v>
      </c>
      <c r="C3258">
        <v>455</v>
      </c>
    </row>
    <row r="3259" spans="1:3" x14ac:dyDescent="0.3">
      <c r="A3259">
        <v>411745</v>
      </c>
      <c r="B3259" t="s">
        <v>1402</v>
      </c>
      <c r="C3259">
        <v>262</v>
      </c>
    </row>
    <row r="3260" spans="1:3" x14ac:dyDescent="0.3">
      <c r="A3260">
        <v>411750</v>
      </c>
      <c r="B3260" t="s">
        <v>1401</v>
      </c>
      <c r="C3260">
        <v>661</v>
      </c>
    </row>
    <row r="3261" spans="1:3" x14ac:dyDescent="0.3">
      <c r="A3261">
        <v>411780</v>
      </c>
      <c r="B3261" t="s">
        <v>1399</v>
      </c>
      <c r="C3261">
        <v>99</v>
      </c>
    </row>
    <row r="3262" spans="1:3" x14ac:dyDescent="0.3">
      <c r="A3262">
        <v>411790</v>
      </c>
      <c r="B3262" t="s">
        <v>1398</v>
      </c>
      <c r="C3262">
        <v>1617</v>
      </c>
    </row>
    <row r="3263" spans="1:3" x14ac:dyDescent="0.3">
      <c r="A3263">
        <v>411800</v>
      </c>
      <c r="B3263" t="s">
        <v>1397</v>
      </c>
      <c r="C3263">
        <v>672</v>
      </c>
    </row>
    <row r="3264" spans="1:3" x14ac:dyDescent="0.3">
      <c r="A3264">
        <v>411810</v>
      </c>
      <c r="B3264" t="s">
        <v>1396</v>
      </c>
      <c r="C3264">
        <v>512</v>
      </c>
    </row>
    <row r="3265" spans="1:3" x14ac:dyDescent="0.3">
      <c r="A3265">
        <v>411820</v>
      </c>
      <c r="B3265" t="s">
        <v>1395</v>
      </c>
      <c r="C3265">
        <v>3203</v>
      </c>
    </row>
    <row r="3266" spans="1:3" x14ac:dyDescent="0.3">
      <c r="A3266">
        <v>411830</v>
      </c>
      <c r="B3266" t="s">
        <v>1394</v>
      </c>
      <c r="C3266">
        <v>438</v>
      </c>
    </row>
    <row r="3267" spans="1:3" x14ac:dyDescent="0.3">
      <c r="A3267">
        <v>411840</v>
      </c>
      <c r="B3267" t="s">
        <v>1393</v>
      </c>
      <c r="C3267">
        <v>7086</v>
      </c>
    </row>
    <row r="3268" spans="1:3" x14ac:dyDescent="0.3">
      <c r="A3268">
        <v>411845</v>
      </c>
      <c r="B3268" t="s">
        <v>1392</v>
      </c>
      <c r="C3268">
        <v>338</v>
      </c>
    </row>
    <row r="3269" spans="1:3" x14ac:dyDescent="0.3">
      <c r="A3269">
        <v>411850</v>
      </c>
      <c r="B3269" t="s">
        <v>1391</v>
      </c>
      <c r="C3269">
        <v>112</v>
      </c>
    </row>
    <row r="3270" spans="1:3" x14ac:dyDescent="0.3">
      <c r="A3270">
        <v>411880</v>
      </c>
      <c r="B3270" t="s">
        <v>1388</v>
      </c>
      <c r="C3270">
        <v>951</v>
      </c>
    </row>
    <row r="3271" spans="1:3" x14ac:dyDescent="0.3">
      <c r="A3271">
        <v>411885</v>
      </c>
      <c r="B3271" t="s">
        <v>1387</v>
      </c>
      <c r="C3271">
        <v>971</v>
      </c>
    </row>
    <row r="3272" spans="1:3" x14ac:dyDescent="0.3">
      <c r="A3272">
        <v>411890</v>
      </c>
      <c r="B3272" t="s">
        <v>1386</v>
      </c>
      <c r="C3272">
        <v>754</v>
      </c>
    </row>
    <row r="3273" spans="1:3" x14ac:dyDescent="0.3">
      <c r="A3273">
        <v>411900</v>
      </c>
      <c r="B3273" t="s">
        <v>5673</v>
      </c>
      <c r="C3273">
        <v>90</v>
      </c>
    </row>
    <row r="3274" spans="1:3" x14ac:dyDescent="0.3">
      <c r="A3274">
        <v>411915</v>
      </c>
      <c r="B3274" t="s">
        <v>1383</v>
      </c>
      <c r="C3274">
        <v>36</v>
      </c>
    </row>
    <row r="3275" spans="1:3" x14ac:dyDescent="0.3">
      <c r="A3275">
        <v>411925</v>
      </c>
      <c r="B3275" t="s">
        <v>1381</v>
      </c>
      <c r="C3275">
        <v>1</v>
      </c>
    </row>
    <row r="3276" spans="1:3" x14ac:dyDescent="0.3">
      <c r="A3276">
        <v>411920</v>
      </c>
      <c r="B3276" t="s">
        <v>1382</v>
      </c>
      <c r="C3276">
        <v>15</v>
      </c>
    </row>
    <row r="3277" spans="1:3" x14ac:dyDescent="0.3">
      <c r="A3277">
        <v>411930</v>
      </c>
      <c r="B3277" t="s">
        <v>1380</v>
      </c>
      <c r="C3277">
        <v>5</v>
      </c>
    </row>
    <row r="3278" spans="1:3" x14ac:dyDescent="0.3">
      <c r="A3278">
        <v>411940</v>
      </c>
      <c r="B3278" t="s">
        <v>1379</v>
      </c>
      <c r="C3278">
        <v>1</v>
      </c>
    </row>
    <row r="3279" spans="1:3" x14ac:dyDescent="0.3">
      <c r="A3279">
        <v>411950</v>
      </c>
      <c r="B3279" t="s">
        <v>1378</v>
      </c>
      <c r="C3279">
        <v>5</v>
      </c>
    </row>
    <row r="3280" spans="1:3" x14ac:dyDescent="0.3">
      <c r="A3280">
        <v>411960</v>
      </c>
      <c r="B3280" t="s">
        <v>1377</v>
      </c>
      <c r="C3280">
        <v>29</v>
      </c>
    </row>
    <row r="3281" spans="1:3" x14ac:dyDescent="0.3">
      <c r="A3281">
        <v>411965</v>
      </c>
      <c r="B3281" t="s">
        <v>1376</v>
      </c>
      <c r="C3281">
        <v>305</v>
      </c>
    </row>
    <row r="3282" spans="1:3" x14ac:dyDescent="0.3">
      <c r="A3282">
        <v>411970</v>
      </c>
      <c r="B3282" t="s">
        <v>1375</v>
      </c>
      <c r="C3282">
        <v>241</v>
      </c>
    </row>
    <row r="3283" spans="1:3" x14ac:dyDescent="0.3">
      <c r="A3283">
        <v>411980</v>
      </c>
      <c r="B3283" t="s">
        <v>646</v>
      </c>
      <c r="C3283">
        <v>212</v>
      </c>
    </row>
    <row r="3284" spans="1:3" x14ac:dyDescent="0.3">
      <c r="A3284">
        <v>411990</v>
      </c>
      <c r="B3284" t="s">
        <v>1374</v>
      </c>
      <c r="C3284">
        <v>80</v>
      </c>
    </row>
    <row r="3285" spans="1:3" x14ac:dyDescent="0.3">
      <c r="A3285">
        <v>411995</v>
      </c>
      <c r="B3285" t="s">
        <v>1373</v>
      </c>
      <c r="C3285">
        <v>184</v>
      </c>
    </row>
    <row r="3286" spans="1:3" x14ac:dyDescent="0.3">
      <c r="A3286">
        <v>412000</v>
      </c>
      <c r="B3286" t="s">
        <v>1372</v>
      </c>
      <c r="C3286">
        <v>1027</v>
      </c>
    </row>
    <row r="3287" spans="1:3" x14ac:dyDescent="0.3">
      <c r="A3287">
        <v>412015</v>
      </c>
      <c r="B3287" t="s">
        <v>1370</v>
      </c>
      <c r="C3287">
        <v>2</v>
      </c>
    </row>
    <row r="3288" spans="1:3" x14ac:dyDescent="0.3">
      <c r="A3288">
        <v>412020</v>
      </c>
      <c r="B3288" t="s">
        <v>1369</v>
      </c>
      <c r="C3288">
        <v>273</v>
      </c>
    </row>
    <row r="3289" spans="1:3" x14ac:dyDescent="0.3">
      <c r="A3289">
        <v>412033</v>
      </c>
      <c r="B3289" t="s">
        <v>1367</v>
      </c>
      <c r="C3289">
        <v>207</v>
      </c>
    </row>
    <row r="3290" spans="1:3" x14ac:dyDescent="0.3">
      <c r="A3290">
        <v>412035</v>
      </c>
      <c r="B3290" t="s">
        <v>1366</v>
      </c>
      <c r="C3290">
        <v>32</v>
      </c>
    </row>
    <row r="3291" spans="1:3" x14ac:dyDescent="0.3">
      <c r="A3291">
        <v>412040</v>
      </c>
      <c r="B3291" t="s">
        <v>1050</v>
      </c>
      <c r="C3291">
        <v>503</v>
      </c>
    </row>
    <row r="3292" spans="1:3" x14ac:dyDescent="0.3">
      <c r="A3292">
        <v>412050</v>
      </c>
      <c r="B3292" t="s">
        <v>1365</v>
      </c>
      <c r="C3292">
        <v>548</v>
      </c>
    </row>
    <row r="3293" spans="1:3" x14ac:dyDescent="0.3">
      <c r="A3293">
        <v>412060</v>
      </c>
      <c r="B3293" t="s">
        <v>1364</v>
      </c>
      <c r="C3293">
        <v>11</v>
      </c>
    </row>
    <row r="3294" spans="1:3" x14ac:dyDescent="0.3">
      <c r="A3294">
        <v>412065</v>
      </c>
      <c r="B3294" t="s">
        <v>1363</v>
      </c>
      <c r="C3294">
        <v>148</v>
      </c>
    </row>
    <row r="3295" spans="1:3" x14ac:dyDescent="0.3">
      <c r="A3295">
        <v>412070</v>
      </c>
      <c r="B3295" t="s">
        <v>1362</v>
      </c>
      <c r="C3295">
        <v>23</v>
      </c>
    </row>
    <row r="3296" spans="1:3" x14ac:dyDescent="0.3">
      <c r="A3296">
        <v>412080</v>
      </c>
      <c r="B3296" t="s">
        <v>1361</v>
      </c>
      <c r="C3296">
        <v>3</v>
      </c>
    </row>
    <row r="3297" spans="1:3" x14ac:dyDescent="0.3">
      <c r="A3297">
        <v>412085</v>
      </c>
      <c r="B3297" t="s">
        <v>1360</v>
      </c>
      <c r="C3297">
        <v>552</v>
      </c>
    </row>
    <row r="3298" spans="1:3" x14ac:dyDescent="0.3">
      <c r="A3298">
        <v>412090</v>
      </c>
      <c r="B3298" t="s">
        <v>1359</v>
      </c>
      <c r="C3298">
        <v>1271</v>
      </c>
    </row>
    <row r="3299" spans="1:3" x14ac:dyDescent="0.3">
      <c r="A3299">
        <v>412100</v>
      </c>
      <c r="B3299" t="s">
        <v>1358</v>
      </c>
      <c r="C3299">
        <v>1302</v>
      </c>
    </row>
    <row r="3300" spans="1:3" x14ac:dyDescent="0.3">
      <c r="A3300">
        <v>412110</v>
      </c>
      <c r="B3300" t="s">
        <v>1357</v>
      </c>
      <c r="C3300">
        <v>482</v>
      </c>
    </row>
    <row r="3301" spans="1:3" x14ac:dyDescent="0.3">
      <c r="A3301">
        <v>412125</v>
      </c>
      <c r="B3301" t="s">
        <v>1355</v>
      </c>
      <c r="C3301">
        <v>155</v>
      </c>
    </row>
    <row r="3302" spans="1:3" x14ac:dyDescent="0.3">
      <c r="A3302">
        <v>412130</v>
      </c>
      <c r="B3302" t="s">
        <v>1354</v>
      </c>
      <c r="C3302">
        <v>57</v>
      </c>
    </row>
    <row r="3303" spans="1:3" x14ac:dyDescent="0.3">
      <c r="A3303">
        <v>412135</v>
      </c>
      <c r="B3303" t="s">
        <v>5674</v>
      </c>
      <c r="C3303">
        <v>21</v>
      </c>
    </row>
    <row r="3304" spans="1:3" x14ac:dyDescent="0.3">
      <c r="A3304">
        <v>412140</v>
      </c>
      <c r="B3304" t="s">
        <v>1352</v>
      </c>
      <c r="C3304">
        <v>597</v>
      </c>
    </row>
    <row r="3305" spans="1:3" x14ac:dyDescent="0.3">
      <c r="A3305">
        <v>412160</v>
      </c>
      <c r="B3305" t="s">
        <v>1350</v>
      </c>
      <c r="C3305">
        <v>3</v>
      </c>
    </row>
    <row r="3306" spans="1:3" x14ac:dyDescent="0.3">
      <c r="A3306">
        <v>412170</v>
      </c>
      <c r="B3306" t="s">
        <v>1349</v>
      </c>
      <c r="C3306">
        <v>15</v>
      </c>
    </row>
    <row r="3307" spans="1:3" x14ac:dyDescent="0.3">
      <c r="A3307">
        <v>412180</v>
      </c>
      <c r="B3307" t="s">
        <v>1347</v>
      </c>
      <c r="C3307">
        <v>89</v>
      </c>
    </row>
    <row r="3308" spans="1:3" x14ac:dyDescent="0.3">
      <c r="A3308">
        <v>412190</v>
      </c>
      <c r="B3308" t="s">
        <v>1346</v>
      </c>
      <c r="C3308">
        <v>192</v>
      </c>
    </row>
    <row r="3309" spans="1:3" x14ac:dyDescent="0.3">
      <c r="A3309">
        <v>412210</v>
      </c>
      <c r="B3309" t="s">
        <v>1344</v>
      </c>
      <c r="C3309">
        <v>8</v>
      </c>
    </row>
    <row r="3310" spans="1:3" x14ac:dyDescent="0.3">
      <c r="A3310">
        <v>412215</v>
      </c>
      <c r="B3310" t="s">
        <v>1343</v>
      </c>
      <c r="C3310">
        <v>9</v>
      </c>
    </row>
    <row r="3311" spans="1:3" x14ac:dyDescent="0.3">
      <c r="A3311">
        <v>412240</v>
      </c>
      <c r="B3311" t="s">
        <v>1340</v>
      </c>
      <c r="C3311">
        <v>6645</v>
      </c>
    </row>
    <row r="3312" spans="1:3" x14ac:dyDescent="0.3">
      <c r="A3312">
        <v>412250</v>
      </c>
      <c r="B3312" t="s">
        <v>1339</v>
      </c>
      <c r="C3312">
        <v>157</v>
      </c>
    </row>
    <row r="3313" spans="1:3" x14ac:dyDescent="0.3">
      <c r="A3313">
        <v>412260</v>
      </c>
      <c r="B3313" t="s">
        <v>1338</v>
      </c>
      <c r="C3313">
        <v>245</v>
      </c>
    </row>
    <row r="3314" spans="1:3" x14ac:dyDescent="0.3">
      <c r="A3314">
        <v>412265</v>
      </c>
      <c r="B3314" t="s">
        <v>1337</v>
      </c>
      <c r="C3314">
        <v>134</v>
      </c>
    </row>
    <row r="3315" spans="1:3" x14ac:dyDescent="0.3">
      <c r="A3315">
        <v>412270</v>
      </c>
      <c r="B3315" t="s">
        <v>1336</v>
      </c>
      <c r="C3315">
        <v>280</v>
      </c>
    </row>
    <row r="3316" spans="1:3" x14ac:dyDescent="0.3">
      <c r="A3316">
        <v>412280</v>
      </c>
      <c r="B3316" t="s">
        <v>1335</v>
      </c>
      <c r="C3316">
        <v>1</v>
      </c>
    </row>
    <row r="3317" spans="1:3" x14ac:dyDescent="0.3">
      <c r="A3317">
        <v>412290</v>
      </c>
      <c r="B3317" t="s">
        <v>1334</v>
      </c>
      <c r="C3317">
        <v>43</v>
      </c>
    </row>
    <row r="3318" spans="1:3" x14ac:dyDescent="0.3">
      <c r="A3318">
        <v>412300</v>
      </c>
      <c r="B3318" t="s">
        <v>1333</v>
      </c>
      <c r="C3318">
        <v>291</v>
      </c>
    </row>
    <row r="3319" spans="1:3" x14ac:dyDescent="0.3">
      <c r="A3319">
        <v>412310</v>
      </c>
      <c r="B3319" t="s">
        <v>1332</v>
      </c>
      <c r="C3319">
        <v>55</v>
      </c>
    </row>
    <row r="3320" spans="1:3" x14ac:dyDescent="0.3">
      <c r="A3320">
        <v>412320</v>
      </c>
      <c r="B3320" t="s">
        <v>1331</v>
      </c>
      <c r="C3320">
        <v>205</v>
      </c>
    </row>
    <row r="3321" spans="1:3" x14ac:dyDescent="0.3">
      <c r="A3321">
        <v>412330</v>
      </c>
      <c r="B3321" t="s">
        <v>1330</v>
      </c>
      <c r="C3321">
        <v>901</v>
      </c>
    </row>
    <row r="3322" spans="1:3" x14ac:dyDescent="0.3">
      <c r="A3322">
        <v>412340</v>
      </c>
      <c r="B3322" t="s">
        <v>5675</v>
      </c>
      <c r="C3322">
        <v>696</v>
      </c>
    </row>
    <row r="3323" spans="1:3" x14ac:dyDescent="0.3">
      <c r="A3323">
        <v>412350</v>
      </c>
      <c r="B3323" t="s">
        <v>1028</v>
      </c>
      <c r="C3323">
        <v>1613</v>
      </c>
    </row>
    <row r="3324" spans="1:3" x14ac:dyDescent="0.3">
      <c r="A3324">
        <v>412360</v>
      </c>
      <c r="B3324" t="s">
        <v>1328</v>
      </c>
      <c r="C3324">
        <v>320</v>
      </c>
    </row>
    <row r="3325" spans="1:3" x14ac:dyDescent="0.3">
      <c r="A3325">
        <v>412370</v>
      </c>
      <c r="B3325" t="s">
        <v>1327</v>
      </c>
      <c r="C3325">
        <v>1088</v>
      </c>
    </row>
    <row r="3326" spans="1:3" x14ac:dyDescent="0.3">
      <c r="A3326">
        <v>412380</v>
      </c>
      <c r="B3326" t="s">
        <v>1326</v>
      </c>
      <c r="C3326">
        <v>417</v>
      </c>
    </row>
    <row r="3327" spans="1:3" x14ac:dyDescent="0.3">
      <c r="A3327">
        <v>412382</v>
      </c>
      <c r="B3327" t="s">
        <v>1325</v>
      </c>
      <c r="C3327">
        <v>26</v>
      </c>
    </row>
    <row r="3328" spans="1:3" x14ac:dyDescent="0.3">
      <c r="A3328">
        <v>412390</v>
      </c>
      <c r="B3328" t="s">
        <v>1323</v>
      </c>
      <c r="C3328">
        <v>117</v>
      </c>
    </row>
    <row r="3329" spans="1:3" x14ac:dyDescent="0.3">
      <c r="A3329">
        <v>412395</v>
      </c>
      <c r="B3329" t="s">
        <v>1322</v>
      </c>
      <c r="C3329">
        <v>258</v>
      </c>
    </row>
    <row r="3330" spans="1:3" x14ac:dyDescent="0.3">
      <c r="A3330">
        <v>412402</v>
      </c>
      <c r="B3330" t="s">
        <v>1320</v>
      </c>
      <c r="C3330">
        <v>239</v>
      </c>
    </row>
    <row r="3331" spans="1:3" x14ac:dyDescent="0.3">
      <c r="A3331">
        <v>412405</v>
      </c>
      <c r="B3331" t="s">
        <v>1319</v>
      </c>
      <c r="C3331">
        <v>830</v>
      </c>
    </row>
    <row r="3332" spans="1:3" x14ac:dyDescent="0.3">
      <c r="A3332">
        <v>412400</v>
      </c>
      <c r="B3332" t="s">
        <v>1321</v>
      </c>
      <c r="C3332">
        <v>1</v>
      </c>
    </row>
    <row r="3333" spans="1:3" x14ac:dyDescent="0.3">
      <c r="A3333">
        <v>412410</v>
      </c>
      <c r="B3333" t="s">
        <v>1318</v>
      </c>
      <c r="C3333">
        <v>2178</v>
      </c>
    </row>
    <row r="3334" spans="1:3" x14ac:dyDescent="0.3">
      <c r="A3334">
        <v>412420</v>
      </c>
      <c r="B3334" t="s">
        <v>1317</v>
      </c>
      <c r="C3334">
        <v>485</v>
      </c>
    </row>
    <row r="3335" spans="1:3" x14ac:dyDescent="0.3">
      <c r="A3335">
        <v>412430</v>
      </c>
      <c r="B3335" t="s">
        <v>1316</v>
      </c>
      <c r="C3335">
        <v>11</v>
      </c>
    </row>
    <row r="3336" spans="1:3" x14ac:dyDescent="0.3">
      <c r="A3336">
        <v>412440</v>
      </c>
      <c r="B3336" t="s">
        <v>1315</v>
      </c>
      <c r="C3336">
        <v>385</v>
      </c>
    </row>
    <row r="3337" spans="1:3" x14ac:dyDescent="0.3">
      <c r="A3337">
        <v>412450</v>
      </c>
      <c r="B3337" t="s">
        <v>1314</v>
      </c>
      <c r="C3337">
        <v>132</v>
      </c>
    </row>
    <row r="3338" spans="1:3" x14ac:dyDescent="0.3">
      <c r="A3338">
        <v>412460</v>
      </c>
      <c r="B3338" t="s">
        <v>1313</v>
      </c>
      <c r="C3338">
        <v>128</v>
      </c>
    </row>
    <row r="3339" spans="1:3" x14ac:dyDescent="0.3">
      <c r="A3339">
        <v>412470</v>
      </c>
      <c r="B3339" t="s">
        <v>1312</v>
      </c>
      <c r="C3339">
        <v>26</v>
      </c>
    </row>
    <row r="3340" spans="1:3" x14ac:dyDescent="0.3">
      <c r="A3340">
        <v>412480</v>
      </c>
      <c r="B3340" t="s">
        <v>1311</v>
      </c>
      <c r="C3340">
        <v>146</v>
      </c>
    </row>
    <row r="3341" spans="1:3" x14ac:dyDescent="0.3">
      <c r="A3341">
        <v>412490</v>
      </c>
      <c r="B3341" t="s">
        <v>1310</v>
      </c>
      <c r="C3341">
        <v>477</v>
      </c>
    </row>
    <row r="3342" spans="1:3" x14ac:dyDescent="0.3">
      <c r="A3342">
        <v>412500</v>
      </c>
      <c r="B3342" t="s">
        <v>1309</v>
      </c>
      <c r="C3342">
        <v>300</v>
      </c>
    </row>
    <row r="3343" spans="1:3" x14ac:dyDescent="0.3">
      <c r="A3343">
        <v>412520</v>
      </c>
      <c r="B3343" t="s">
        <v>5676</v>
      </c>
      <c r="C3343">
        <v>31</v>
      </c>
    </row>
    <row r="3344" spans="1:3" x14ac:dyDescent="0.3">
      <c r="A3344">
        <v>412530</v>
      </c>
      <c r="B3344" t="s">
        <v>1306</v>
      </c>
      <c r="C3344">
        <v>283</v>
      </c>
    </row>
    <row r="3345" spans="1:3" x14ac:dyDescent="0.3">
      <c r="A3345">
        <v>412535</v>
      </c>
      <c r="B3345" t="s">
        <v>1305</v>
      </c>
      <c r="C3345">
        <v>369</v>
      </c>
    </row>
    <row r="3346" spans="1:3" x14ac:dyDescent="0.3">
      <c r="A3346">
        <v>412545</v>
      </c>
      <c r="B3346" t="s">
        <v>5677</v>
      </c>
      <c r="C3346">
        <v>13</v>
      </c>
    </row>
    <row r="3347" spans="1:3" x14ac:dyDescent="0.3">
      <c r="A3347">
        <v>412550</v>
      </c>
      <c r="B3347" t="s">
        <v>5678</v>
      </c>
      <c r="C3347">
        <v>51</v>
      </c>
    </row>
    <row r="3348" spans="1:3" x14ac:dyDescent="0.3">
      <c r="A3348">
        <v>412555</v>
      </c>
      <c r="B3348" t="s">
        <v>1301</v>
      </c>
      <c r="C3348">
        <v>53</v>
      </c>
    </row>
    <row r="3349" spans="1:3" x14ac:dyDescent="0.3">
      <c r="A3349">
        <v>412560</v>
      </c>
      <c r="B3349" t="s">
        <v>1300</v>
      </c>
      <c r="C3349">
        <v>4</v>
      </c>
    </row>
    <row r="3350" spans="1:3" x14ac:dyDescent="0.3">
      <c r="A3350">
        <v>412570</v>
      </c>
      <c r="B3350" t="s">
        <v>1299</v>
      </c>
      <c r="C3350">
        <v>608</v>
      </c>
    </row>
    <row r="3351" spans="1:3" x14ac:dyDescent="0.3">
      <c r="A3351">
        <v>412575</v>
      </c>
      <c r="B3351" t="s">
        <v>1298</v>
      </c>
      <c r="C3351">
        <v>244</v>
      </c>
    </row>
    <row r="3352" spans="1:3" x14ac:dyDescent="0.3">
      <c r="A3352">
        <v>412580</v>
      </c>
      <c r="B3352" t="s">
        <v>1297</v>
      </c>
      <c r="C3352">
        <v>233</v>
      </c>
    </row>
    <row r="3353" spans="1:3" x14ac:dyDescent="0.3">
      <c r="A3353">
        <v>412590</v>
      </c>
      <c r="B3353" t="s">
        <v>1296</v>
      </c>
      <c r="C3353">
        <v>116</v>
      </c>
    </row>
    <row r="3354" spans="1:3" x14ac:dyDescent="0.3">
      <c r="A3354">
        <v>412600</v>
      </c>
      <c r="B3354" t="s">
        <v>1295</v>
      </c>
      <c r="C3354">
        <v>165</v>
      </c>
    </row>
    <row r="3355" spans="1:3" x14ac:dyDescent="0.3">
      <c r="A3355">
        <v>412610</v>
      </c>
      <c r="B3355" t="s">
        <v>1294</v>
      </c>
      <c r="C3355">
        <v>144</v>
      </c>
    </row>
    <row r="3356" spans="1:3" x14ac:dyDescent="0.3">
      <c r="A3356">
        <v>412620</v>
      </c>
      <c r="B3356" t="s">
        <v>1293</v>
      </c>
      <c r="C3356">
        <v>13</v>
      </c>
    </row>
    <row r="3357" spans="1:3" x14ac:dyDescent="0.3">
      <c r="A3357">
        <v>412625</v>
      </c>
      <c r="B3357" t="s">
        <v>546</v>
      </c>
      <c r="C3357">
        <v>4727</v>
      </c>
    </row>
    <row r="3358" spans="1:3" x14ac:dyDescent="0.3">
      <c r="A3358">
        <v>412627</v>
      </c>
      <c r="B3358" t="s">
        <v>1292</v>
      </c>
      <c r="C3358">
        <v>7</v>
      </c>
    </row>
    <row r="3359" spans="1:3" x14ac:dyDescent="0.3">
      <c r="A3359">
        <v>412630</v>
      </c>
      <c r="B3359" t="s">
        <v>1291</v>
      </c>
      <c r="C3359">
        <v>377</v>
      </c>
    </row>
    <row r="3360" spans="1:3" x14ac:dyDescent="0.3">
      <c r="A3360">
        <v>412635</v>
      </c>
      <c r="B3360" t="s">
        <v>1290</v>
      </c>
      <c r="C3360">
        <v>296</v>
      </c>
    </row>
    <row r="3361" spans="1:3" x14ac:dyDescent="0.3">
      <c r="A3361">
        <v>412640</v>
      </c>
      <c r="B3361" t="s">
        <v>1289</v>
      </c>
      <c r="C3361">
        <v>364</v>
      </c>
    </row>
    <row r="3362" spans="1:3" x14ac:dyDescent="0.3">
      <c r="A3362">
        <v>412650</v>
      </c>
      <c r="B3362" t="s">
        <v>1288</v>
      </c>
      <c r="C3362">
        <v>1585</v>
      </c>
    </row>
    <row r="3363" spans="1:3" x14ac:dyDescent="0.3">
      <c r="A3363">
        <v>412660</v>
      </c>
      <c r="B3363" t="s">
        <v>1287</v>
      </c>
      <c r="C3363">
        <v>3</v>
      </c>
    </row>
    <row r="3364" spans="1:3" x14ac:dyDescent="0.3">
      <c r="A3364">
        <v>412665</v>
      </c>
      <c r="B3364" t="s">
        <v>1286</v>
      </c>
      <c r="C3364">
        <v>1</v>
      </c>
    </row>
    <row r="3365" spans="1:3" x14ac:dyDescent="0.3">
      <c r="A3365">
        <v>412667</v>
      </c>
      <c r="B3365" t="s">
        <v>1285</v>
      </c>
      <c r="C3365">
        <v>445</v>
      </c>
    </row>
    <row r="3366" spans="1:3" x14ac:dyDescent="0.3">
      <c r="A3366">
        <v>412670</v>
      </c>
      <c r="B3366" t="s">
        <v>1284</v>
      </c>
      <c r="C3366">
        <v>333</v>
      </c>
    </row>
    <row r="3367" spans="1:3" x14ac:dyDescent="0.3">
      <c r="A3367">
        <v>412680</v>
      </c>
      <c r="B3367" t="s">
        <v>528</v>
      </c>
      <c r="C3367">
        <v>1429</v>
      </c>
    </row>
    <row r="3368" spans="1:3" x14ac:dyDescent="0.3">
      <c r="A3368">
        <v>412690</v>
      </c>
      <c r="B3368" t="s">
        <v>1283</v>
      </c>
      <c r="C3368">
        <v>83</v>
      </c>
    </row>
    <row r="3369" spans="1:3" x14ac:dyDescent="0.3">
      <c r="A3369">
        <v>412710</v>
      </c>
      <c r="B3369" t="s">
        <v>1281</v>
      </c>
      <c r="C3369">
        <v>60</v>
      </c>
    </row>
    <row r="3370" spans="1:3" x14ac:dyDescent="0.3">
      <c r="A3370">
        <v>412720</v>
      </c>
      <c r="B3370" t="s">
        <v>1280</v>
      </c>
      <c r="C3370">
        <v>1504</v>
      </c>
    </row>
    <row r="3371" spans="1:3" x14ac:dyDescent="0.3">
      <c r="A3371">
        <v>412730</v>
      </c>
      <c r="B3371" t="s">
        <v>1279</v>
      </c>
      <c r="C3371">
        <v>809</v>
      </c>
    </row>
    <row r="3372" spans="1:3" x14ac:dyDescent="0.3">
      <c r="A3372">
        <v>412740</v>
      </c>
      <c r="B3372" t="s">
        <v>1278</v>
      </c>
      <c r="C3372">
        <v>299</v>
      </c>
    </row>
    <row r="3373" spans="1:3" x14ac:dyDescent="0.3">
      <c r="A3373">
        <v>412750</v>
      </c>
      <c r="B3373" t="s">
        <v>1277</v>
      </c>
      <c r="C3373">
        <v>47</v>
      </c>
    </row>
    <row r="3374" spans="1:3" x14ac:dyDescent="0.3">
      <c r="A3374">
        <v>412760</v>
      </c>
      <c r="B3374" t="s">
        <v>1276</v>
      </c>
      <c r="C3374">
        <v>3</v>
      </c>
    </row>
    <row r="3375" spans="1:3" x14ac:dyDescent="0.3">
      <c r="A3375">
        <v>412770</v>
      </c>
      <c r="B3375" t="s">
        <v>1275</v>
      </c>
      <c r="C3375">
        <v>4891</v>
      </c>
    </row>
    <row r="3376" spans="1:3" x14ac:dyDescent="0.3">
      <c r="A3376">
        <v>412780</v>
      </c>
      <c r="B3376" t="s">
        <v>1274</v>
      </c>
      <c r="C3376">
        <v>27</v>
      </c>
    </row>
    <row r="3377" spans="1:3" x14ac:dyDescent="0.3">
      <c r="A3377">
        <v>412785</v>
      </c>
      <c r="B3377" t="s">
        <v>1273</v>
      </c>
      <c r="C3377">
        <v>32</v>
      </c>
    </row>
    <row r="3378" spans="1:3" x14ac:dyDescent="0.3">
      <c r="A3378">
        <v>412790</v>
      </c>
      <c r="B3378" t="s">
        <v>1271</v>
      </c>
      <c r="C3378">
        <v>325</v>
      </c>
    </row>
    <row r="3379" spans="1:3" x14ac:dyDescent="0.3">
      <c r="A3379">
        <v>412795</v>
      </c>
      <c r="B3379" t="s">
        <v>1270</v>
      </c>
      <c r="C3379">
        <v>698</v>
      </c>
    </row>
    <row r="3380" spans="1:3" x14ac:dyDescent="0.3">
      <c r="A3380">
        <v>412796</v>
      </c>
      <c r="B3380" t="s">
        <v>982</v>
      </c>
      <c r="C3380">
        <v>1</v>
      </c>
    </row>
    <row r="3381" spans="1:3" x14ac:dyDescent="0.3">
      <c r="A3381">
        <v>412800</v>
      </c>
      <c r="B3381" t="s">
        <v>1269</v>
      </c>
      <c r="C3381">
        <v>1572</v>
      </c>
    </row>
    <row r="3382" spans="1:3" x14ac:dyDescent="0.3">
      <c r="A3382">
        <v>412810</v>
      </c>
      <c r="B3382" t="s">
        <v>1268</v>
      </c>
      <c r="C3382">
        <v>6777</v>
      </c>
    </row>
    <row r="3383" spans="1:3" x14ac:dyDescent="0.3">
      <c r="A3383">
        <v>412820</v>
      </c>
      <c r="B3383" t="s">
        <v>1267</v>
      </c>
      <c r="C3383">
        <v>2</v>
      </c>
    </row>
    <row r="3384" spans="1:3" x14ac:dyDescent="0.3">
      <c r="A3384">
        <v>412830</v>
      </c>
      <c r="B3384" t="s">
        <v>1266</v>
      </c>
      <c r="C3384">
        <v>113</v>
      </c>
    </row>
    <row r="3385" spans="1:3" x14ac:dyDescent="0.3">
      <c r="A3385">
        <v>412840</v>
      </c>
      <c r="B3385" t="s">
        <v>1265</v>
      </c>
      <c r="C3385">
        <v>180</v>
      </c>
    </row>
    <row r="3386" spans="1:3" x14ac:dyDescent="0.3">
      <c r="A3386">
        <v>412853</v>
      </c>
      <c r="B3386" t="s">
        <v>1263</v>
      </c>
      <c r="C3386">
        <v>2</v>
      </c>
    </row>
    <row r="3387" spans="1:3" x14ac:dyDescent="0.3">
      <c r="A3387">
        <v>412855</v>
      </c>
      <c r="B3387" t="s">
        <v>1262</v>
      </c>
      <c r="C3387">
        <v>245</v>
      </c>
    </row>
    <row r="3388" spans="1:3" x14ac:dyDescent="0.3">
      <c r="A3388">
        <v>412860</v>
      </c>
      <c r="B3388" t="s">
        <v>1261</v>
      </c>
      <c r="C3388">
        <v>4</v>
      </c>
    </row>
    <row r="3389" spans="1:3" x14ac:dyDescent="0.3">
      <c r="A3389">
        <v>412865</v>
      </c>
      <c r="B3389" t="s">
        <v>1258</v>
      </c>
      <c r="C3389">
        <v>1</v>
      </c>
    </row>
    <row r="3390" spans="1:3" x14ac:dyDescent="0.3">
      <c r="A3390">
        <v>412850</v>
      </c>
      <c r="B3390" t="s">
        <v>1264</v>
      </c>
      <c r="C3390">
        <v>4</v>
      </c>
    </row>
    <row r="3391" spans="1:3" x14ac:dyDescent="0.3">
      <c r="A3391">
        <v>412880</v>
      </c>
      <c r="B3391" t="s">
        <v>1255</v>
      </c>
      <c r="C3391">
        <v>368</v>
      </c>
    </row>
    <row r="3392" spans="1:3" x14ac:dyDescent="0.3">
      <c r="A3392">
        <v>420010</v>
      </c>
      <c r="B3392" t="s">
        <v>1253</v>
      </c>
      <c r="C3392">
        <v>19</v>
      </c>
    </row>
    <row r="3393" spans="1:3" x14ac:dyDescent="0.3">
      <c r="A3393">
        <v>420040</v>
      </c>
      <c r="B3393" t="s">
        <v>1250</v>
      </c>
      <c r="C3393">
        <v>1</v>
      </c>
    </row>
    <row r="3394" spans="1:3" x14ac:dyDescent="0.3">
      <c r="A3394">
        <v>420050</v>
      </c>
      <c r="B3394" t="s">
        <v>1249</v>
      </c>
      <c r="C3394">
        <v>26</v>
      </c>
    </row>
    <row r="3395" spans="1:3" x14ac:dyDescent="0.3">
      <c r="A3395">
        <v>420055</v>
      </c>
      <c r="B3395" t="s">
        <v>1248</v>
      </c>
      <c r="C3395">
        <v>1</v>
      </c>
    </row>
    <row r="3396" spans="1:3" x14ac:dyDescent="0.3">
      <c r="A3396">
        <v>420080</v>
      </c>
      <c r="B3396" t="s">
        <v>1244</v>
      </c>
      <c r="C3396">
        <v>9</v>
      </c>
    </row>
    <row r="3397" spans="1:3" x14ac:dyDescent="0.3">
      <c r="A3397">
        <v>420090</v>
      </c>
      <c r="B3397" t="s">
        <v>1243</v>
      </c>
      <c r="C3397">
        <v>2</v>
      </c>
    </row>
    <row r="3398" spans="1:3" x14ac:dyDescent="0.3">
      <c r="A3398">
        <v>420130</v>
      </c>
      <c r="B3398" t="s">
        <v>1237</v>
      </c>
      <c r="C3398">
        <v>27</v>
      </c>
    </row>
    <row r="3399" spans="1:3" x14ac:dyDescent="0.3">
      <c r="A3399">
        <v>420140</v>
      </c>
      <c r="B3399" t="s">
        <v>1236</v>
      </c>
      <c r="C3399">
        <v>1</v>
      </c>
    </row>
    <row r="3400" spans="1:3" x14ac:dyDescent="0.3">
      <c r="A3400">
        <v>420205</v>
      </c>
      <c r="B3400" t="s">
        <v>1227</v>
      </c>
      <c r="C3400">
        <v>2</v>
      </c>
    </row>
    <row r="3401" spans="1:3" x14ac:dyDescent="0.3">
      <c r="A3401">
        <v>420200</v>
      </c>
      <c r="B3401" t="s">
        <v>1228</v>
      </c>
      <c r="C3401">
        <v>506</v>
      </c>
    </row>
    <row r="3402" spans="1:3" x14ac:dyDescent="0.3">
      <c r="A3402">
        <v>421280</v>
      </c>
      <c r="B3402" t="s">
        <v>5679</v>
      </c>
      <c r="C3402">
        <v>7</v>
      </c>
    </row>
    <row r="3403" spans="1:3" x14ac:dyDescent="0.3">
      <c r="A3403">
        <v>420230</v>
      </c>
      <c r="B3403" t="s">
        <v>1219</v>
      </c>
      <c r="C3403">
        <v>1</v>
      </c>
    </row>
    <row r="3404" spans="1:3" x14ac:dyDescent="0.3">
      <c r="A3404">
        <v>420240</v>
      </c>
      <c r="B3404" t="s">
        <v>1218</v>
      </c>
      <c r="C3404">
        <v>39</v>
      </c>
    </row>
    <row r="3405" spans="1:3" x14ac:dyDescent="0.3">
      <c r="A3405">
        <v>420253</v>
      </c>
      <c r="B3405" t="s">
        <v>917</v>
      </c>
      <c r="C3405">
        <v>2</v>
      </c>
    </row>
    <row r="3406" spans="1:3" x14ac:dyDescent="0.3">
      <c r="A3406">
        <v>420245</v>
      </c>
      <c r="B3406" t="s">
        <v>1216</v>
      </c>
      <c r="C3406">
        <v>144</v>
      </c>
    </row>
    <row r="3407" spans="1:3" x14ac:dyDescent="0.3">
      <c r="A3407">
        <v>420270</v>
      </c>
      <c r="B3407" t="s">
        <v>1212</v>
      </c>
      <c r="C3407">
        <v>2</v>
      </c>
    </row>
    <row r="3408" spans="1:3" x14ac:dyDescent="0.3">
      <c r="A3408">
        <v>420290</v>
      </c>
      <c r="B3408" t="s">
        <v>1208</v>
      </c>
      <c r="C3408">
        <v>52</v>
      </c>
    </row>
    <row r="3409" spans="1:3" x14ac:dyDescent="0.3">
      <c r="A3409">
        <v>420300</v>
      </c>
      <c r="B3409" t="s">
        <v>1207</v>
      </c>
      <c r="C3409">
        <v>2</v>
      </c>
    </row>
    <row r="3410" spans="1:3" x14ac:dyDescent="0.3">
      <c r="A3410">
        <v>420310</v>
      </c>
      <c r="B3410" t="s">
        <v>1206</v>
      </c>
      <c r="C3410">
        <v>31</v>
      </c>
    </row>
    <row r="3411" spans="1:3" x14ac:dyDescent="0.3">
      <c r="A3411">
        <v>420320</v>
      </c>
      <c r="B3411" t="s">
        <v>1204</v>
      </c>
      <c r="C3411">
        <v>40</v>
      </c>
    </row>
    <row r="3412" spans="1:3" x14ac:dyDescent="0.3">
      <c r="A3412">
        <v>420350</v>
      </c>
      <c r="B3412" t="s">
        <v>1200</v>
      </c>
      <c r="C3412">
        <v>6</v>
      </c>
    </row>
    <row r="3413" spans="1:3" x14ac:dyDescent="0.3">
      <c r="A3413">
        <v>420370</v>
      </c>
      <c r="B3413" t="s">
        <v>1198</v>
      </c>
      <c r="C3413">
        <v>5</v>
      </c>
    </row>
    <row r="3414" spans="1:3" x14ac:dyDescent="0.3">
      <c r="A3414">
        <v>420380</v>
      </c>
      <c r="B3414" t="s">
        <v>1197</v>
      </c>
      <c r="C3414">
        <v>3</v>
      </c>
    </row>
    <row r="3415" spans="1:3" x14ac:dyDescent="0.3">
      <c r="A3415">
        <v>420400</v>
      </c>
      <c r="B3415" t="s">
        <v>1194</v>
      </c>
      <c r="C3415">
        <v>1</v>
      </c>
    </row>
    <row r="3416" spans="1:3" x14ac:dyDescent="0.3">
      <c r="A3416">
        <v>420410</v>
      </c>
      <c r="B3416" t="s">
        <v>1193</v>
      </c>
      <c r="C3416">
        <v>2</v>
      </c>
    </row>
    <row r="3417" spans="1:3" x14ac:dyDescent="0.3">
      <c r="A3417">
        <v>420420</v>
      </c>
      <c r="B3417" t="s">
        <v>1189</v>
      </c>
      <c r="C3417">
        <v>177</v>
      </c>
    </row>
    <row r="3418" spans="1:3" x14ac:dyDescent="0.3">
      <c r="A3418">
        <v>420430</v>
      </c>
      <c r="B3418" t="s">
        <v>1187</v>
      </c>
      <c r="C3418">
        <v>1</v>
      </c>
    </row>
    <row r="3419" spans="1:3" x14ac:dyDescent="0.3">
      <c r="A3419">
        <v>420435</v>
      </c>
      <c r="B3419" t="s">
        <v>1186</v>
      </c>
      <c r="C3419">
        <v>2</v>
      </c>
    </row>
    <row r="3420" spans="1:3" x14ac:dyDescent="0.3">
      <c r="A3420">
        <v>420440</v>
      </c>
      <c r="B3420" t="s">
        <v>1185</v>
      </c>
      <c r="C3420">
        <v>84</v>
      </c>
    </row>
    <row r="3421" spans="1:3" x14ac:dyDescent="0.3">
      <c r="A3421">
        <v>420460</v>
      </c>
      <c r="B3421" t="s">
        <v>1181</v>
      </c>
      <c r="C3421">
        <v>4</v>
      </c>
    </row>
    <row r="3422" spans="1:3" x14ac:dyDescent="0.3">
      <c r="A3422">
        <v>420470</v>
      </c>
      <c r="B3422" t="s">
        <v>1180</v>
      </c>
      <c r="C3422">
        <v>10</v>
      </c>
    </row>
    <row r="3423" spans="1:3" x14ac:dyDescent="0.3">
      <c r="A3423">
        <v>420475</v>
      </c>
      <c r="B3423" t="s">
        <v>1179</v>
      </c>
      <c r="C3423">
        <v>1</v>
      </c>
    </row>
    <row r="3424" spans="1:3" x14ac:dyDescent="0.3">
      <c r="A3424">
        <v>420480</v>
      </c>
      <c r="B3424" t="s">
        <v>1178</v>
      </c>
      <c r="C3424">
        <v>2</v>
      </c>
    </row>
    <row r="3425" spans="1:3" x14ac:dyDescent="0.3">
      <c r="A3425">
        <v>420490</v>
      </c>
      <c r="B3425" t="s">
        <v>1177</v>
      </c>
      <c r="C3425">
        <v>1</v>
      </c>
    </row>
    <row r="3426" spans="1:3" x14ac:dyDescent="0.3">
      <c r="A3426">
        <v>420500</v>
      </c>
      <c r="B3426" t="s">
        <v>1176</v>
      </c>
      <c r="C3426">
        <v>19</v>
      </c>
    </row>
    <row r="3427" spans="1:3" x14ac:dyDescent="0.3">
      <c r="A3427">
        <v>420517</v>
      </c>
      <c r="B3427" t="s">
        <v>1173</v>
      </c>
      <c r="C3427">
        <v>5</v>
      </c>
    </row>
    <row r="3428" spans="1:3" x14ac:dyDescent="0.3">
      <c r="A3428">
        <v>420535</v>
      </c>
      <c r="B3428" t="s">
        <v>1169</v>
      </c>
      <c r="C3428">
        <v>2</v>
      </c>
    </row>
    <row r="3429" spans="1:3" x14ac:dyDescent="0.3">
      <c r="A3429">
        <v>420540</v>
      </c>
      <c r="B3429" t="s">
        <v>1168</v>
      </c>
      <c r="C3429">
        <v>218</v>
      </c>
    </row>
    <row r="3430" spans="1:3" x14ac:dyDescent="0.3">
      <c r="A3430">
        <v>420543</v>
      </c>
      <c r="B3430" t="s">
        <v>1167</v>
      </c>
      <c r="C3430">
        <v>46</v>
      </c>
    </row>
    <row r="3431" spans="1:3" x14ac:dyDescent="0.3">
      <c r="A3431">
        <v>420550</v>
      </c>
      <c r="B3431" t="s">
        <v>1165</v>
      </c>
      <c r="C3431">
        <v>2</v>
      </c>
    </row>
    <row r="3432" spans="1:3" x14ac:dyDescent="0.3">
      <c r="A3432">
        <v>420570</v>
      </c>
      <c r="B3432" t="s">
        <v>1162</v>
      </c>
      <c r="C3432">
        <v>1</v>
      </c>
    </row>
    <row r="3433" spans="1:3" x14ac:dyDescent="0.3">
      <c r="A3433">
        <v>420580</v>
      </c>
      <c r="B3433" t="s">
        <v>1161</v>
      </c>
      <c r="C3433">
        <v>7</v>
      </c>
    </row>
    <row r="3434" spans="1:3" x14ac:dyDescent="0.3">
      <c r="A3434">
        <v>420590</v>
      </c>
      <c r="B3434" t="s">
        <v>1160</v>
      </c>
      <c r="C3434">
        <v>4</v>
      </c>
    </row>
    <row r="3435" spans="1:3" x14ac:dyDescent="0.3">
      <c r="A3435">
        <v>420630</v>
      </c>
      <c r="B3435" t="s">
        <v>1156</v>
      </c>
      <c r="C3435">
        <v>1</v>
      </c>
    </row>
    <row r="3436" spans="1:3" x14ac:dyDescent="0.3">
      <c r="A3436">
        <v>420640</v>
      </c>
      <c r="B3436" t="s">
        <v>1155</v>
      </c>
      <c r="C3436">
        <v>2</v>
      </c>
    </row>
    <row r="3437" spans="1:3" x14ac:dyDescent="0.3">
      <c r="A3437">
        <v>420650</v>
      </c>
      <c r="B3437" t="s">
        <v>1154</v>
      </c>
      <c r="C3437">
        <v>10</v>
      </c>
    </row>
    <row r="3438" spans="1:3" x14ac:dyDescent="0.3">
      <c r="A3438">
        <v>420660</v>
      </c>
      <c r="B3438" t="s">
        <v>1153</v>
      </c>
      <c r="C3438">
        <v>2</v>
      </c>
    </row>
    <row r="3439" spans="1:3" x14ac:dyDescent="0.3">
      <c r="A3439">
        <v>420665</v>
      </c>
      <c r="B3439" t="s">
        <v>1152</v>
      </c>
      <c r="C3439">
        <v>3</v>
      </c>
    </row>
    <row r="3440" spans="1:3" x14ac:dyDescent="0.3">
      <c r="A3440">
        <v>420690</v>
      </c>
      <c r="B3440" t="s">
        <v>1148</v>
      </c>
      <c r="C3440">
        <v>3</v>
      </c>
    </row>
    <row r="3441" spans="1:3" x14ac:dyDescent="0.3">
      <c r="A3441">
        <v>420710</v>
      </c>
      <c r="B3441" t="s">
        <v>1146</v>
      </c>
      <c r="C3441">
        <v>2</v>
      </c>
    </row>
    <row r="3442" spans="1:3" x14ac:dyDescent="0.3">
      <c r="A3442">
        <v>420730</v>
      </c>
      <c r="B3442" t="s">
        <v>1144</v>
      </c>
      <c r="C3442">
        <v>1</v>
      </c>
    </row>
    <row r="3443" spans="1:3" x14ac:dyDescent="0.3">
      <c r="A3443">
        <v>420750</v>
      </c>
      <c r="B3443" t="s">
        <v>1142</v>
      </c>
      <c r="C3443">
        <v>5</v>
      </c>
    </row>
    <row r="3444" spans="1:3" x14ac:dyDescent="0.3">
      <c r="A3444">
        <v>420765</v>
      </c>
      <c r="B3444" t="s">
        <v>1139</v>
      </c>
      <c r="C3444">
        <v>3</v>
      </c>
    </row>
    <row r="3445" spans="1:3" x14ac:dyDescent="0.3">
      <c r="A3445">
        <v>420768</v>
      </c>
      <c r="B3445" t="s">
        <v>1138</v>
      </c>
      <c r="C3445">
        <v>16</v>
      </c>
    </row>
    <row r="3446" spans="1:3" x14ac:dyDescent="0.3">
      <c r="A3446">
        <v>420785</v>
      </c>
      <c r="B3446" t="s">
        <v>1134</v>
      </c>
      <c r="C3446">
        <v>7</v>
      </c>
    </row>
    <row r="3447" spans="1:3" x14ac:dyDescent="0.3">
      <c r="A3447">
        <v>420820</v>
      </c>
      <c r="B3447" t="s">
        <v>1130</v>
      </c>
      <c r="C3447">
        <v>307</v>
      </c>
    </row>
    <row r="3448" spans="1:3" x14ac:dyDescent="0.3">
      <c r="A3448">
        <v>420830</v>
      </c>
      <c r="B3448" t="s">
        <v>1129</v>
      </c>
      <c r="C3448">
        <v>93</v>
      </c>
    </row>
    <row r="3449" spans="1:3" x14ac:dyDescent="0.3">
      <c r="A3449">
        <v>420840</v>
      </c>
      <c r="B3449" t="s">
        <v>1128</v>
      </c>
      <c r="C3449">
        <v>5</v>
      </c>
    </row>
    <row r="3450" spans="1:3" x14ac:dyDescent="0.3">
      <c r="A3450">
        <v>420845</v>
      </c>
      <c r="B3450" t="s">
        <v>1127</v>
      </c>
      <c r="C3450">
        <v>7</v>
      </c>
    </row>
    <row r="3451" spans="1:3" x14ac:dyDescent="0.3">
      <c r="A3451">
        <v>420880</v>
      </c>
      <c r="B3451" t="s">
        <v>1123</v>
      </c>
      <c r="C3451">
        <v>1</v>
      </c>
    </row>
    <row r="3452" spans="1:3" x14ac:dyDescent="0.3">
      <c r="A3452">
        <v>420890</v>
      </c>
      <c r="B3452" t="s">
        <v>1122</v>
      </c>
      <c r="C3452">
        <v>31</v>
      </c>
    </row>
    <row r="3453" spans="1:3" x14ac:dyDescent="0.3">
      <c r="A3453">
        <v>420900</v>
      </c>
      <c r="B3453" t="s">
        <v>1120</v>
      </c>
      <c r="C3453">
        <v>1</v>
      </c>
    </row>
    <row r="3454" spans="1:3" x14ac:dyDescent="0.3">
      <c r="A3454">
        <v>420910</v>
      </c>
      <c r="B3454" t="s">
        <v>1119</v>
      </c>
      <c r="C3454">
        <v>8816</v>
      </c>
    </row>
    <row r="3455" spans="1:3" x14ac:dyDescent="0.3">
      <c r="A3455">
        <v>420930</v>
      </c>
      <c r="B3455" t="s">
        <v>1115</v>
      </c>
      <c r="C3455">
        <v>1</v>
      </c>
    </row>
    <row r="3456" spans="1:3" x14ac:dyDescent="0.3">
      <c r="A3456">
        <v>420940</v>
      </c>
      <c r="B3456" t="s">
        <v>1114</v>
      </c>
      <c r="C3456">
        <v>2</v>
      </c>
    </row>
    <row r="3457" spans="1:3" x14ac:dyDescent="0.3">
      <c r="A3457">
        <v>421000</v>
      </c>
      <c r="B3457" t="s">
        <v>1106</v>
      </c>
      <c r="C3457">
        <v>1</v>
      </c>
    </row>
    <row r="3458" spans="1:3" x14ac:dyDescent="0.3">
      <c r="A3458">
        <v>421010</v>
      </c>
      <c r="B3458" t="s">
        <v>1103</v>
      </c>
      <c r="C3458">
        <v>2</v>
      </c>
    </row>
    <row r="3459" spans="1:3" x14ac:dyDescent="0.3">
      <c r="A3459">
        <v>421050</v>
      </c>
      <c r="B3459" t="s">
        <v>1099</v>
      </c>
      <c r="C3459">
        <v>133</v>
      </c>
    </row>
    <row r="3460" spans="1:3" x14ac:dyDescent="0.3">
      <c r="A3460">
        <v>421060</v>
      </c>
      <c r="B3460" t="s">
        <v>1097</v>
      </c>
      <c r="C3460">
        <v>1</v>
      </c>
    </row>
    <row r="3461" spans="1:3" x14ac:dyDescent="0.3">
      <c r="A3461">
        <v>421100</v>
      </c>
      <c r="B3461" t="s">
        <v>1092</v>
      </c>
      <c r="C3461">
        <v>18</v>
      </c>
    </row>
    <row r="3462" spans="1:3" x14ac:dyDescent="0.3">
      <c r="A3462">
        <v>421130</v>
      </c>
      <c r="B3462" t="s">
        <v>1087</v>
      </c>
      <c r="C3462">
        <v>274</v>
      </c>
    </row>
    <row r="3463" spans="1:3" x14ac:dyDescent="0.3">
      <c r="A3463">
        <v>421140</v>
      </c>
      <c r="B3463" t="s">
        <v>1086</v>
      </c>
      <c r="C3463">
        <v>4</v>
      </c>
    </row>
    <row r="3464" spans="1:3" x14ac:dyDescent="0.3">
      <c r="A3464">
        <v>421145</v>
      </c>
      <c r="B3464" t="s">
        <v>1085</v>
      </c>
      <c r="C3464">
        <v>4</v>
      </c>
    </row>
    <row r="3465" spans="1:3" x14ac:dyDescent="0.3">
      <c r="A3465">
        <v>421190</v>
      </c>
      <c r="B3465" t="s">
        <v>1076</v>
      </c>
      <c r="C3465">
        <v>2</v>
      </c>
    </row>
    <row r="3466" spans="1:3" x14ac:dyDescent="0.3">
      <c r="A3466">
        <v>421200</v>
      </c>
      <c r="B3466" t="s">
        <v>1075</v>
      </c>
      <c r="C3466">
        <v>18</v>
      </c>
    </row>
    <row r="3467" spans="1:3" x14ac:dyDescent="0.3">
      <c r="A3467">
        <v>421210</v>
      </c>
      <c r="B3467" t="s">
        <v>1073</v>
      </c>
      <c r="C3467">
        <v>21</v>
      </c>
    </row>
    <row r="3468" spans="1:3" x14ac:dyDescent="0.3">
      <c r="A3468">
        <v>421250</v>
      </c>
      <c r="B3468" t="s">
        <v>1066</v>
      </c>
      <c r="C3468">
        <v>10</v>
      </c>
    </row>
    <row r="3469" spans="1:3" x14ac:dyDescent="0.3">
      <c r="A3469">
        <v>421290</v>
      </c>
      <c r="B3469" t="s">
        <v>1062</v>
      </c>
      <c r="C3469">
        <v>20</v>
      </c>
    </row>
    <row r="3470" spans="1:3" x14ac:dyDescent="0.3">
      <c r="A3470">
        <v>421315</v>
      </c>
      <c r="B3470" t="s">
        <v>1059</v>
      </c>
      <c r="C3470">
        <v>1</v>
      </c>
    </row>
    <row r="3471" spans="1:3" x14ac:dyDescent="0.3">
      <c r="A3471">
        <v>421320</v>
      </c>
      <c r="B3471" t="s">
        <v>1058</v>
      </c>
      <c r="C3471">
        <v>1</v>
      </c>
    </row>
    <row r="3472" spans="1:3" x14ac:dyDescent="0.3">
      <c r="A3472">
        <v>421350</v>
      </c>
      <c r="B3472" t="s">
        <v>1054</v>
      </c>
      <c r="C3472">
        <v>21</v>
      </c>
    </row>
    <row r="3473" spans="1:3" x14ac:dyDescent="0.3">
      <c r="A3473">
        <v>421360</v>
      </c>
      <c r="B3473" t="s">
        <v>1053</v>
      </c>
      <c r="C3473">
        <v>2</v>
      </c>
    </row>
    <row r="3474" spans="1:3" x14ac:dyDescent="0.3">
      <c r="A3474">
        <v>421415</v>
      </c>
      <c r="B3474" t="s">
        <v>1047</v>
      </c>
      <c r="C3474">
        <v>3</v>
      </c>
    </row>
    <row r="3475" spans="1:3" x14ac:dyDescent="0.3">
      <c r="A3475">
        <v>421480</v>
      </c>
      <c r="B3475" t="s">
        <v>1040</v>
      </c>
      <c r="C3475">
        <v>1</v>
      </c>
    </row>
    <row r="3476" spans="1:3" x14ac:dyDescent="0.3">
      <c r="A3476">
        <v>421500</v>
      </c>
      <c r="B3476" t="s">
        <v>1038</v>
      </c>
      <c r="C3476">
        <v>1</v>
      </c>
    </row>
    <row r="3477" spans="1:3" x14ac:dyDescent="0.3">
      <c r="A3477">
        <v>421507</v>
      </c>
      <c r="B3477" t="s">
        <v>1036</v>
      </c>
      <c r="C3477">
        <v>8</v>
      </c>
    </row>
    <row r="3478" spans="1:3" x14ac:dyDescent="0.3">
      <c r="A3478">
        <v>421530</v>
      </c>
      <c r="B3478" t="s">
        <v>1033</v>
      </c>
      <c r="C3478">
        <v>3</v>
      </c>
    </row>
    <row r="3479" spans="1:3" x14ac:dyDescent="0.3">
      <c r="A3479">
        <v>421568</v>
      </c>
      <c r="B3479" t="s">
        <v>1025</v>
      </c>
      <c r="C3479">
        <v>1</v>
      </c>
    </row>
    <row r="3480" spans="1:3" x14ac:dyDescent="0.3">
      <c r="A3480">
        <v>421580</v>
      </c>
      <c r="B3480" t="s">
        <v>1021</v>
      </c>
      <c r="C3480">
        <v>2</v>
      </c>
    </row>
    <row r="3481" spans="1:3" x14ac:dyDescent="0.3">
      <c r="A3481">
        <v>421575</v>
      </c>
      <c r="B3481" t="s">
        <v>1022</v>
      </c>
      <c r="C3481">
        <v>1</v>
      </c>
    </row>
    <row r="3482" spans="1:3" x14ac:dyDescent="0.3">
      <c r="A3482">
        <v>421600</v>
      </c>
      <c r="B3482" t="s">
        <v>1019</v>
      </c>
      <c r="C3482">
        <v>119</v>
      </c>
    </row>
    <row r="3483" spans="1:3" x14ac:dyDescent="0.3">
      <c r="A3483">
        <v>421620</v>
      </c>
      <c r="B3483" t="s">
        <v>1017</v>
      </c>
      <c r="C3483">
        <v>20</v>
      </c>
    </row>
    <row r="3484" spans="1:3" x14ac:dyDescent="0.3">
      <c r="A3484">
        <v>421630</v>
      </c>
      <c r="B3484" t="s">
        <v>1015</v>
      </c>
      <c r="C3484">
        <v>3</v>
      </c>
    </row>
    <row r="3485" spans="1:3" x14ac:dyDescent="0.3">
      <c r="A3485">
        <v>421635</v>
      </c>
      <c r="B3485" t="s">
        <v>1014</v>
      </c>
      <c r="C3485">
        <v>1</v>
      </c>
    </row>
    <row r="3486" spans="1:3" x14ac:dyDescent="0.3">
      <c r="A3486">
        <v>421660</v>
      </c>
      <c r="B3486" t="s">
        <v>1011</v>
      </c>
      <c r="C3486">
        <v>12</v>
      </c>
    </row>
    <row r="3487" spans="1:3" x14ac:dyDescent="0.3">
      <c r="A3487">
        <v>421670</v>
      </c>
      <c r="B3487" t="s">
        <v>1010</v>
      </c>
      <c r="C3487">
        <v>21</v>
      </c>
    </row>
    <row r="3488" spans="1:3" x14ac:dyDescent="0.3">
      <c r="A3488">
        <v>421690</v>
      </c>
      <c r="B3488" t="s">
        <v>1008</v>
      </c>
      <c r="C3488">
        <v>1</v>
      </c>
    </row>
    <row r="3489" spans="1:3" x14ac:dyDescent="0.3">
      <c r="A3489">
        <v>421720</v>
      </c>
      <c r="B3489" t="s">
        <v>1005</v>
      </c>
      <c r="C3489">
        <v>148</v>
      </c>
    </row>
    <row r="3490" spans="1:3" x14ac:dyDescent="0.3">
      <c r="A3490">
        <v>421730</v>
      </c>
      <c r="B3490" t="s">
        <v>1003</v>
      </c>
      <c r="C3490">
        <v>7</v>
      </c>
    </row>
    <row r="3491" spans="1:3" x14ac:dyDescent="0.3">
      <c r="A3491">
        <v>421740</v>
      </c>
      <c r="B3491" t="s">
        <v>1002</v>
      </c>
      <c r="C3491">
        <v>2</v>
      </c>
    </row>
    <row r="3492" spans="1:3" x14ac:dyDescent="0.3">
      <c r="A3492">
        <v>421750</v>
      </c>
      <c r="B3492" t="s">
        <v>1001</v>
      </c>
      <c r="C3492">
        <v>1</v>
      </c>
    </row>
    <row r="3493" spans="1:3" x14ac:dyDescent="0.3">
      <c r="A3493">
        <v>421770</v>
      </c>
      <c r="B3493" t="s">
        <v>998</v>
      </c>
      <c r="C3493">
        <v>1</v>
      </c>
    </row>
    <row r="3494" spans="1:3" x14ac:dyDescent="0.3">
      <c r="A3494">
        <v>421775</v>
      </c>
      <c r="B3494" t="s">
        <v>997</v>
      </c>
      <c r="C3494">
        <v>2</v>
      </c>
    </row>
    <row r="3495" spans="1:3" x14ac:dyDescent="0.3">
      <c r="A3495">
        <v>421780</v>
      </c>
      <c r="B3495" t="s">
        <v>996</v>
      </c>
      <c r="C3495">
        <v>1</v>
      </c>
    </row>
    <row r="3496" spans="1:3" x14ac:dyDescent="0.3">
      <c r="A3496">
        <v>421800</v>
      </c>
      <c r="B3496" t="s">
        <v>993</v>
      </c>
      <c r="C3496">
        <v>254</v>
      </c>
    </row>
    <row r="3497" spans="1:3" x14ac:dyDescent="0.3">
      <c r="A3497">
        <v>421830</v>
      </c>
      <c r="B3497" t="s">
        <v>989</v>
      </c>
      <c r="C3497">
        <v>1</v>
      </c>
    </row>
    <row r="3498" spans="1:3" x14ac:dyDescent="0.3">
      <c r="A3498">
        <v>421860</v>
      </c>
      <c r="B3498" t="s">
        <v>985</v>
      </c>
      <c r="C3498">
        <v>2</v>
      </c>
    </row>
    <row r="3499" spans="1:3" x14ac:dyDescent="0.3">
      <c r="A3499">
        <v>421870</v>
      </c>
      <c r="B3499" t="s">
        <v>984</v>
      </c>
      <c r="C3499">
        <v>7</v>
      </c>
    </row>
    <row r="3500" spans="1:3" x14ac:dyDescent="0.3">
      <c r="A3500">
        <v>421910</v>
      </c>
      <c r="B3500" t="s">
        <v>977</v>
      </c>
      <c r="C3500">
        <v>1</v>
      </c>
    </row>
    <row r="3501" spans="1:3" x14ac:dyDescent="0.3">
      <c r="A3501">
        <v>421930</v>
      </c>
      <c r="B3501" t="s">
        <v>973</v>
      </c>
      <c r="C3501">
        <v>2</v>
      </c>
    </row>
    <row r="3502" spans="1:3" x14ac:dyDescent="0.3">
      <c r="A3502">
        <v>421950</v>
      </c>
      <c r="B3502" t="s">
        <v>970</v>
      </c>
      <c r="C3502">
        <v>9</v>
      </c>
    </row>
    <row r="3503" spans="1:3" x14ac:dyDescent="0.3">
      <c r="A3503">
        <v>421970</v>
      </c>
      <c r="B3503" t="s">
        <v>968</v>
      </c>
      <c r="C3503">
        <v>17</v>
      </c>
    </row>
    <row r="3504" spans="1:3" x14ac:dyDescent="0.3">
      <c r="A3504">
        <v>430003</v>
      </c>
      <c r="B3504" t="s">
        <v>965</v>
      </c>
      <c r="C3504">
        <v>1</v>
      </c>
    </row>
    <row r="3505" spans="1:3" x14ac:dyDescent="0.3">
      <c r="A3505">
        <v>430020</v>
      </c>
      <c r="B3505" t="s">
        <v>962</v>
      </c>
      <c r="C3505">
        <v>6</v>
      </c>
    </row>
    <row r="3506" spans="1:3" x14ac:dyDescent="0.3">
      <c r="A3506">
        <v>430030</v>
      </c>
      <c r="B3506" t="s">
        <v>961</v>
      </c>
      <c r="C3506">
        <v>5</v>
      </c>
    </row>
    <row r="3507" spans="1:3" x14ac:dyDescent="0.3">
      <c r="A3507">
        <v>430040</v>
      </c>
      <c r="B3507" t="s">
        <v>960</v>
      </c>
      <c r="C3507">
        <v>1</v>
      </c>
    </row>
    <row r="3508" spans="1:3" x14ac:dyDescent="0.3">
      <c r="A3508">
        <v>430045</v>
      </c>
      <c r="B3508" t="s">
        <v>959</v>
      </c>
      <c r="C3508">
        <v>3</v>
      </c>
    </row>
    <row r="3509" spans="1:3" x14ac:dyDescent="0.3">
      <c r="A3509">
        <v>430060</v>
      </c>
      <c r="B3509" t="s">
        <v>954</v>
      </c>
      <c r="C3509">
        <v>4</v>
      </c>
    </row>
    <row r="3510" spans="1:3" x14ac:dyDescent="0.3">
      <c r="A3510">
        <v>430210</v>
      </c>
      <c r="B3510" t="s">
        <v>923</v>
      </c>
      <c r="C3510">
        <v>2</v>
      </c>
    </row>
    <row r="3511" spans="1:3" x14ac:dyDescent="0.3">
      <c r="A3511">
        <v>430215</v>
      </c>
      <c r="B3511" t="s">
        <v>5680</v>
      </c>
      <c r="C3511">
        <v>26</v>
      </c>
    </row>
    <row r="3512" spans="1:3" x14ac:dyDescent="0.3">
      <c r="A3512">
        <v>430220</v>
      </c>
      <c r="B3512" t="s">
        <v>921</v>
      </c>
      <c r="C3512">
        <v>1</v>
      </c>
    </row>
    <row r="3513" spans="1:3" x14ac:dyDescent="0.3">
      <c r="A3513">
        <v>430235</v>
      </c>
      <c r="B3513" t="s">
        <v>916</v>
      </c>
      <c r="C3513">
        <v>1</v>
      </c>
    </row>
    <row r="3514" spans="1:3" x14ac:dyDescent="0.3">
      <c r="A3514">
        <v>430237</v>
      </c>
      <c r="B3514" t="s">
        <v>915</v>
      </c>
      <c r="C3514">
        <v>37</v>
      </c>
    </row>
    <row r="3515" spans="1:3" x14ac:dyDescent="0.3">
      <c r="A3515">
        <v>430250</v>
      </c>
      <c r="B3515" t="s">
        <v>912</v>
      </c>
      <c r="C3515">
        <v>1</v>
      </c>
    </row>
    <row r="3516" spans="1:3" x14ac:dyDescent="0.3">
      <c r="A3516">
        <v>430270</v>
      </c>
      <c r="B3516" t="s">
        <v>908</v>
      </c>
      <c r="C3516">
        <v>1</v>
      </c>
    </row>
    <row r="3517" spans="1:3" x14ac:dyDescent="0.3">
      <c r="A3517">
        <v>430310</v>
      </c>
      <c r="B3517" t="s">
        <v>904</v>
      </c>
      <c r="C3517">
        <v>1</v>
      </c>
    </row>
    <row r="3518" spans="1:3" x14ac:dyDescent="0.3">
      <c r="A3518">
        <v>430340</v>
      </c>
      <c r="B3518" t="s">
        <v>901</v>
      </c>
      <c r="C3518">
        <v>3</v>
      </c>
    </row>
    <row r="3519" spans="1:3" x14ac:dyDescent="0.3">
      <c r="A3519">
        <v>430350</v>
      </c>
      <c r="B3519" t="s">
        <v>900</v>
      </c>
      <c r="C3519">
        <v>3</v>
      </c>
    </row>
    <row r="3520" spans="1:3" x14ac:dyDescent="0.3">
      <c r="A3520">
        <v>430360</v>
      </c>
      <c r="B3520" t="s">
        <v>898</v>
      </c>
      <c r="C3520">
        <v>1</v>
      </c>
    </row>
    <row r="3521" spans="1:3" x14ac:dyDescent="0.3">
      <c r="A3521">
        <v>430370</v>
      </c>
      <c r="B3521" t="s">
        <v>5681</v>
      </c>
      <c r="C3521">
        <v>3</v>
      </c>
    </row>
    <row r="3522" spans="1:3" x14ac:dyDescent="0.3">
      <c r="A3522">
        <v>430400</v>
      </c>
      <c r="B3522" t="s">
        <v>893</v>
      </c>
      <c r="C3522">
        <v>8</v>
      </c>
    </row>
    <row r="3523" spans="1:3" x14ac:dyDescent="0.3">
      <c r="A3523">
        <v>430430</v>
      </c>
      <c r="B3523" t="s">
        <v>890</v>
      </c>
      <c r="C3523">
        <v>13</v>
      </c>
    </row>
    <row r="3524" spans="1:3" x14ac:dyDescent="0.3">
      <c r="A3524">
        <v>430450</v>
      </c>
      <c r="B3524" t="s">
        <v>887</v>
      </c>
      <c r="C3524">
        <v>1</v>
      </c>
    </row>
    <row r="3525" spans="1:3" x14ac:dyDescent="0.3">
      <c r="A3525">
        <v>430460</v>
      </c>
      <c r="B3525" t="s">
        <v>886</v>
      </c>
      <c r="C3525">
        <v>71</v>
      </c>
    </row>
    <row r="3526" spans="1:3" x14ac:dyDescent="0.3">
      <c r="A3526">
        <v>430470</v>
      </c>
      <c r="B3526" t="s">
        <v>877</v>
      </c>
      <c r="C3526">
        <v>4</v>
      </c>
    </row>
    <row r="3527" spans="1:3" x14ac:dyDescent="0.3">
      <c r="A3527">
        <v>430500</v>
      </c>
      <c r="B3527" t="s">
        <v>871</v>
      </c>
      <c r="C3527">
        <v>1</v>
      </c>
    </row>
    <row r="3528" spans="1:3" x14ac:dyDescent="0.3">
      <c r="A3528">
        <v>430510</v>
      </c>
      <c r="B3528" t="s">
        <v>870</v>
      </c>
      <c r="C3528">
        <v>11</v>
      </c>
    </row>
    <row r="3529" spans="1:3" x14ac:dyDescent="0.3">
      <c r="A3529">
        <v>430520</v>
      </c>
      <c r="B3529" t="s">
        <v>864</v>
      </c>
      <c r="C3529">
        <v>250</v>
      </c>
    </row>
    <row r="3530" spans="1:3" x14ac:dyDescent="0.3">
      <c r="A3530">
        <v>430580</v>
      </c>
      <c r="B3530" t="s">
        <v>852</v>
      </c>
      <c r="C3530">
        <v>285</v>
      </c>
    </row>
    <row r="3531" spans="1:3" x14ac:dyDescent="0.3">
      <c r="A3531">
        <v>430587</v>
      </c>
      <c r="B3531" t="s">
        <v>849</v>
      </c>
      <c r="C3531">
        <v>1</v>
      </c>
    </row>
    <row r="3532" spans="1:3" x14ac:dyDescent="0.3">
      <c r="A3532">
        <v>430590</v>
      </c>
      <c r="B3532" t="s">
        <v>848</v>
      </c>
      <c r="C3532">
        <v>261</v>
      </c>
    </row>
    <row r="3533" spans="1:3" x14ac:dyDescent="0.3">
      <c r="A3533">
        <v>430600</v>
      </c>
      <c r="B3533" t="s">
        <v>844</v>
      </c>
      <c r="C3533">
        <v>14</v>
      </c>
    </row>
    <row r="3534" spans="1:3" x14ac:dyDescent="0.3">
      <c r="A3534">
        <v>430610</v>
      </c>
      <c r="B3534" t="s">
        <v>841</v>
      </c>
      <c r="C3534">
        <v>13</v>
      </c>
    </row>
    <row r="3535" spans="1:3" x14ac:dyDescent="0.3">
      <c r="A3535">
        <v>430635</v>
      </c>
      <c r="B3535" t="s">
        <v>836</v>
      </c>
      <c r="C3535">
        <v>1</v>
      </c>
    </row>
    <row r="3536" spans="1:3" x14ac:dyDescent="0.3">
      <c r="A3536">
        <v>430660</v>
      </c>
      <c r="B3536" t="s">
        <v>829</v>
      </c>
      <c r="C3536">
        <v>10</v>
      </c>
    </row>
    <row r="3537" spans="1:3" x14ac:dyDescent="0.3">
      <c r="A3537">
        <v>430655</v>
      </c>
      <c r="B3537" t="s">
        <v>830</v>
      </c>
      <c r="C3537">
        <v>1</v>
      </c>
    </row>
    <row r="3538" spans="1:3" x14ac:dyDescent="0.3">
      <c r="A3538">
        <v>430690</v>
      </c>
      <c r="B3538" t="s">
        <v>823</v>
      </c>
      <c r="C3538">
        <v>3</v>
      </c>
    </row>
    <row r="3539" spans="1:3" x14ac:dyDescent="0.3">
      <c r="A3539">
        <v>430692</v>
      </c>
      <c r="B3539" t="s">
        <v>822</v>
      </c>
      <c r="C3539">
        <v>1</v>
      </c>
    </row>
    <row r="3540" spans="1:3" x14ac:dyDescent="0.3">
      <c r="A3540">
        <v>430693</v>
      </c>
      <c r="B3540" t="s">
        <v>5682</v>
      </c>
      <c r="C3540">
        <v>14</v>
      </c>
    </row>
    <row r="3541" spans="1:3" x14ac:dyDescent="0.3">
      <c r="A3541">
        <v>430700</v>
      </c>
      <c r="B3541" t="s">
        <v>818</v>
      </c>
      <c r="C3541">
        <v>1</v>
      </c>
    </row>
    <row r="3542" spans="1:3" x14ac:dyDescent="0.3">
      <c r="A3542">
        <v>430730</v>
      </c>
      <c r="B3542" t="s">
        <v>814</v>
      </c>
      <c r="C3542">
        <v>1</v>
      </c>
    </row>
    <row r="3543" spans="1:3" x14ac:dyDescent="0.3">
      <c r="A3543">
        <v>430745</v>
      </c>
      <c r="B3543" t="s">
        <v>812</v>
      </c>
      <c r="C3543">
        <v>11</v>
      </c>
    </row>
    <row r="3544" spans="1:3" x14ac:dyDescent="0.3">
      <c r="A3544">
        <v>430750</v>
      </c>
      <c r="B3544" t="s">
        <v>811</v>
      </c>
      <c r="C3544">
        <v>20</v>
      </c>
    </row>
    <row r="3545" spans="1:3" x14ac:dyDescent="0.3">
      <c r="A3545">
        <v>430755</v>
      </c>
      <c r="B3545" t="s">
        <v>810</v>
      </c>
      <c r="C3545">
        <v>1</v>
      </c>
    </row>
    <row r="3546" spans="1:3" x14ac:dyDescent="0.3">
      <c r="A3546">
        <v>430760</v>
      </c>
      <c r="B3546" t="s">
        <v>809</v>
      </c>
      <c r="C3546">
        <v>52</v>
      </c>
    </row>
    <row r="3547" spans="1:3" x14ac:dyDescent="0.3">
      <c r="A3547">
        <v>430770</v>
      </c>
      <c r="B3547" t="s">
        <v>808</v>
      </c>
      <c r="C3547">
        <v>7</v>
      </c>
    </row>
    <row r="3548" spans="1:3" x14ac:dyDescent="0.3">
      <c r="A3548">
        <v>430783</v>
      </c>
      <c r="B3548" t="s">
        <v>805</v>
      </c>
      <c r="C3548">
        <v>3</v>
      </c>
    </row>
    <row r="3549" spans="1:3" x14ac:dyDescent="0.3">
      <c r="A3549">
        <v>430810</v>
      </c>
      <c r="B3549" t="s">
        <v>799</v>
      </c>
      <c r="C3549">
        <v>1</v>
      </c>
    </row>
    <row r="3550" spans="1:3" x14ac:dyDescent="0.3">
      <c r="A3550">
        <v>430850</v>
      </c>
      <c r="B3550" t="s">
        <v>792</v>
      </c>
      <c r="C3550">
        <v>31</v>
      </c>
    </row>
    <row r="3551" spans="1:3" x14ac:dyDescent="0.3">
      <c r="A3551">
        <v>430880</v>
      </c>
      <c r="B3551" t="s">
        <v>788</v>
      </c>
      <c r="C3551">
        <v>1</v>
      </c>
    </row>
    <row r="3552" spans="1:3" x14ac:dyDescent="0.3">
      <c r="A3552">
        <v>430900</v>
      </c>
      <c r="B3552" t="s">
        <v>785</v>
      </c>
      <c r="C3552">
        <v>19</v>
      </c>
    </row>
    <row r="3553" spans="1:3" x14ac:dyDescent="0.3">
      <c r="A3553">
        <v>430910</v>
      </c>
      <c r="B3553" t="s">
        <v>783</v>
      </c>
      <c r="C3553">
        <v>1</v>
      </c>
    </row>
    <row r="3554" spans="1:3" x14ac:dyDescent="0.3">
      <c r="A3554">
        <v>430920</v>
      </c>
      <c r="B3554" t="s">
        <v>780</v>
      </c>
      <c r="C3554">
        <v>2</v>
      </c>
    </row>
    <row r="3555" spans="1:3" x14ac:dyDescent="0.3">
      <c r="A3555">
        <v>430930</v>
      </c>
      <c r="B3555" t="s">
        <v>778</v>
      </c>
      <c r="C3555">
        <v>2</v>
      </c>
    </row>
    <row r="3556" spans="1:3" x14ac:dyDescent="0.3">
      <c r="A3556">
        <v>430950</v>
      </c>
      <c r="B3556" t="s">
        <v>5683</v>
      </c>
      <c r="C3556">
        <v>11</v>
      </c>
    </row>
    <row r="3557" spans="1:3" x14ac:dyDescent="0.3">
      <c r="A3557">
        <v>430960</v>
      </c>
      <c r="B3557" t="s">
        <v>773</v>
      </c>
      <c r="C3557">
        <v>13</v>
      </c>
    </row>
    <row r="3558" spans="1:3" x14ac:dyDescent="0.3">
      <c r="A3558">
        <v>430970</v>
      </c>
      <c r="B3558" t="s">
        <v>771</v>
      </c>
      <c r="C3558">
        <v>5</v>
      </c>
    </row>
    <row r="3559" spans="1:3" x14ac:dyDescent="0.3">
      <c r="A3559">
        <v>431000</v>
      </c>
      <c r="B3559" t="s">
        <v>766</v>
      </c>
      <c r="C3559">
        <v>22</v>
      </c>
    </row>
    <row r="3560" spans="1:3" x14ac:dyDescent="0.3">
      <c r="A3560">
        <v>431020</v>
      </c>
      <c r="B3560" t="s">
        <v>764</v>
      </c>
      <c r="C3560">
        <v>111</v>
      </c>
    </row>
    <row r="3561" spans="1:3" x14ac:dyDescent="0.3">
      <c r="A3561">
        <v>431070</v>
      </c>
      <c r="B3561" t="s">
        <v>750</v>
      </c>
      <c r="C3561">
        <v>2</v>
      </c>
    </row>
    <row r="3562" spans="1:3" x14ac:dyDescent="0.3">
      <c r="A3562">
        <v>431080</v>
      </c>
      <c r="B3562" t="s">
        <v>748</v>
      </c>
      <c r="C3562">
        <v>1</v>
      </c>
    </row>
    <row r="3563" spans="1:3" x14ac:dyDescent="0.3">
      <c r="A3563">
        <v>431085</v>
      </c>
      <c r="B3563" t="s">
        <v>747</v>
      </c>
      <c r="C3563">
        <v>2</v>
      </c>
    </row>
    <row r="3564" spans="1:3" x14ac:dyDescent="0.3">
      <c r="A3564">
        <v>431090</v>
      </c>
      <c r="B3564" t="s">
        <v>745</v>
      </c>
      <c r="C3564">
        <v>1</v>
      </c>
    </row>
    <row r="3565" spans="1:3" x14ac:dyDescent="0.3">
      <c r="A3565">
        <v>431100</v>
      </c>
      <c r="B3565" t="s">
        <v>744</v>
      </c>
      <c r="C3565">
        <v>1</v>
      </c>
    </row>
    <row r="3566" spans="1:3" x14ac:dyDescent="0.3">
      <c r="A3566">
        <v>431115</v>
      </c>
      <c r="B3566" t="s">
        <v>740</v>
      </c>
      <c r="C3566">
        <v>2</v>
      </c>
    </row>
    <row r="3567" spans="1:3" x14ac:dyDescent="0.3">
      <c r="A3567">
        <v>431140</v>
      </c>
      <c r="B3567" t="s">
        <v>734</v>
      </c>
      <c r="C3567">
        <v>3</v>
      </c>
    </row>
    <row r="3568" spans="1:3" x14ac:dyDescent="0.3">
      <c r="A3568">
        <v>431142</v>
      </c>
      <c r="B3568" t="s">
        <v>733</v>
      </c>
      <c r="C3568">
        <v>2</v>
      </c>
    </row>
    <row r="3569" spans="1:3" x14ac:dyDescent="0.3">
      <c r="A3569">
        <v>431160</v>
      </c>
      <c r="B3569" t="s">
        <v>731</v>
      </c>
      <c r="C3569">
        <v>35</v>
      </c>
    </row>
    <row r="3570" spans="1:3" x14ac:dyDescent="0.3">
      <c r="A3570">
        <v>431180</v>
      </c>
      <c r="B3570" t="s">
        <v>722</v>
      </c>
      <c r="C3570">
        <v>1</v>
      </c>
    </row>
    <row r="3571" spans="1:3" x14ac:dyDescent="0.3">
      <c r="A3571">
        <v>431215</v>
      </c>
      <c r="B3571" t="s">
        <v>715</v>
      </c>
      <c r="C3571">
        <v>3</v>
      </c>
    </row>
    <row r="3572" spans="1:3" x14ac:dyDescent="0.3">
      <c r="A3572">
        <v>431217</v>
      </c>
      <c r="B3572" t="s">
        <v>714</v>
      </c>
      <c r="C3572">
        <v>1</v>
      </c>
    </row>
    <row r="3573" spans="1:3" x14ac:dyDescent="0.3">
      <c r="A3573">
        <v>431230</v>
      </c>
      <c r="B3573" t="s">
        <v>711</v>
      </c>
      <c r="C3573">
        <v>14</v>
      </c>
    </row>
    <row r="3574" spans="1:3" x14ac:dyDescent="0.3">
      <c r="A3574">
        <v>431240</v>
      </c>
      <c r="B3574" t="s">
        <v>707</v>
      </c>
      <c r="C3574">
        <v>2</v>
      </c>
    </row>
    <row r="3575" spans="1:3" x14ac:dyDescent="0.3">
      <c r="A3575">
        <v>431247</v>
      </c>
      <c r="B3575" t="s">
        <v>703</v>
      </c>
      <c r="C3575">
        <v>1</v>
      </c>
    </row>
    <row r="3576" spans="1:3" x14ac:dyDescent="0.3">
      <c r="A3576">
        <v>431265</v>
      </c>
      <c r="B3576" t="s">
        <v>5684</v>
      </c>
      <c r="C3576">
        <v>1</v>
      </c>
    </row>
    <row r="3577" spans="1:3" x14ac:dyDescent="0.3">
      <c r="A3577">
        <v>431306</v>
      </c>
      <c r="B3577" t="s">
        <v>688</v>
      </c>
      <c r="C3577">
        <v>4</v>
      </c>
    </row>
    <row r="3578" spans="1:3" x14ac:dyDescent="0.3">
      <c r="A3578">
        <v>431337</v>
      </c>
      <c r="B3578" t="s">
        <v>681</v>
      </c>
      <c r="C3578">
        <v>1</v>
      </c>
    </row>
    <row r="3579" spans="1:3" x14ac:dyDescent="0.3">
      <c r="A3579">
        <v>431349</v>
      </c>
      <c r="B3579" t="s">
        <v>675</v>
      </c>
      <c r="C3579">
        <v>27</v>
      </c>
    </row>
    <row r="3580" spans="1:3" x14ac:dyDescent="0.3">
      <c r="A3580">
        <v>431340</v>
      </c>
      <c r="B3580" t="s">
        <v>679</v>
      </c>
      <c r="C3580">
        <v>12</v>
      </c>
    </row>
    <row r="3581" spans="1:3" x14ac:dyDescent="0.3">
      <c r="A3581">
        <v>431342</v>
      </c>
      <c r="B3581" t="s">
        <v>678</v>
      </c>
      <c r="C3581">
        <v>1</v>
      </c>
    </row>
    <row r="3582" spans="1:3" x14ac:dyDescent="0.3">
      <c r="A3582">
        <v>431346</v>
      </c>
      <c r="B3582" t="s">
        <v>676</v>
      </c>
      <c r="C3582">
        <v>1</v>
      </c>
    </row>
    <row r="3583" spans="1:3" x14ac:dyDescent="0.3">
      <c r="A3583">
        <v>431370</v>
      </c>
      <c r="B3583" t="s">
        <v>5685</v>
      </c>
      <c r="C3583">
        <v>8</v>
      </c>
    </row>
    <row r="3584" spans="1:3" x14ac:dyDescent="0.3">
      <c r="A3584">
        <v>431380</v>
      </c>
      <c r="B3584" t="s">
        <v>670</v>
      </c>
      <c r="C3584">
        <v>145</v>
      </c>
    </row>
    <row r="3585" spans="1:3" x14ac:dyDescent="0.3">
      <c r="A3585">
        <v>431390</v>
      </c>
      <c r="B3585" t="s">
        <v>669</v>
      </c>
      <c r="C3585">
        <v>24</v>
      </c>
    </row>
    <row r="3586" spans="1:3" x14ac:dyDescent="0.3">
      <c r="A3586">
        <v>431405</v>
      </c>
      <c r="B3586" t="s">
        <v>664</v>
      </c>
      <c r="C3586">
        <v>1</v>
      </c>
    </row>
    <row r="3587" spans="1:3" x14ac:dyDescent="0.3">
      <c r="A3587">
        <v>431410</v>
      </c>
      <c r="B3587" t="s">
        <v>661</v>
      </c>
      <c r="C3587">
        <v>12</v>
      </c>
    </row>
    <row r="3588" spans="1:3" x14ac:dyDescent="0.3">
      <c r="A3588">
        <v>431430</v>
      </c>
      <c r="B3588" t="s">
        <v>656</v>
      </c>
      <c r="C3588">
        <v>3</v>
      </c>
    </row>
    <row r="3589" spans="1:3" x14ac:dyDescent="0.3">
      <c r="A3589">
        <v>431490</v>
      </c>
      <c r="B3589" t="s">
        <v>641</v>
      </c>
      <c r="C3589">
        <v>56</v>
      </c>
    </row>
    <row r="3590" spans="1:3" x14ac:dyDescent="0.3">
      <c r="A3590">
        <v>431505</v>
      </c>
      <c r="B3590" t="s">
        <v>639</v>
      </c>
      <c r="C3590">
        <v>2</v>
      </c>
    </row>
    <row r="3591" spans="1:3" x14ac:dyDescent="0.3">
      <c r="A3591">
        <v>431507</v>
      </c>
      <c r="B3591" t="s">
        <v>638</v>
      </c>
      <c r="C3591">
        <v>10</v>
      </c>
    </row>
    <row r="3592" spans="1:3" x14ac:dyDescent="0.3">
      <c r="A3592">
        <v>431535</v>
      </c>
      <c r="B3592" t="s">
        <v>628</v>
      </c>
      <c r="C3592">
        <v>1</v>
      </c>
    </row>
    <row r="3593" spans="1:3" x14ac:dyDescent="0.3">
      <c r="A3593">
        <v>431540</v>
      </c>
      <c r="B3593" t="s">
        <v>627</v>
      </c>
      <c r="C3593">
        <v>4</v>
      </c>
    </row>
    <row r="3594" spans="1:3" x14ac:dyDescent="0.3">
      <c r="A3594">
        <v>431560</v>
      </c>
      <c r="B3594" t="s">
        <v>623</v>
      </c>
      <c r="C3594">
        <v>3</v>
      </c>
    </row>
    <row r="3595" spans="1:3" x14ac:dyDescent="0.3">
      <c r="A3595">
        <v>431595</v>
      </c>
      <c r="B3595" t="s">
        <v>618</v>
      </c>
      <c r="C3595">
        <v>2</v>
      </c>
    </row>
    <row r="3596" spans="1:3" x14ac:dyDescent="0.3">
      <c r="A3596">
        <v>431620</v>
      </c>
      <c r="B3596" t="s">
        <v>615</v>
      </c>
      <c r="C3596">
        <v>2</v>
      </c>
    </row>
    <row r="3597" spans="1:3" x14ac:dyDescent="0.3">
      <c r="A3597">
        <v>431643</v>
      </c>
      <c r="B3597" t="s">
        <v>611</v>
      </c>
      <c r="C3597">
        <v>1</v>
      </c>
    </row>
    <row r="3598" spans="1:3" x14ac:dyDescent="0.3">
      <c r="A3598">
        <v>431645</v>
      </c>
      <c r="B3598" t="s">
        <v>610</v>
      </c>
      <c r="C3598">
        <v>1</v>
      </c>
    </row>
    <row r="3599" spans="1:3" x14ac:dyDescent="0.3">
      <c r="A3599">
        <v>431647</v>
      </c>
      <c r="B3599" t="s">
        <v>5686</v>
      </c>
      <c r="C3599">
        <v>8</v>
      </c>
    </row>
    <row r="3600" spans="1:3" x14ac:dyDescent="0.3">
      <c r="A3600">
        <v>431710</v>
      </c>
      <c r="B3600" t="s">
        <v>5687</v>
      </c>
      <c r="C3600">
        <v>3</v>
      </c>
    </row>
    <row r="3601" spans="1:3" x14ac:dyDescent="0.3">
      <c r="A3601">
        <v>431670</v>
      </c>
      <c r="B3601" t="s">
        <v>606</v>
      </c>
      <c r="C3601">
        <v>5</v>
      </c>
    </row>
    <row r="3602" spans="1:3" x14ac:dyDescent="0.3">
      <c r="A3602">
        <v>431680</v>
      </c>
      <c r="B3602" t="s">
        <v>603</v>
      </c>
      <c r="C3602">
        <v>5</v>
      </c>
    </row>
    <row r="3603" spans="1:3" x14ac:dyDescent="0.3">
      <c r="A3603">
        <v>431690</v>
      </c>
      <c r="B3603" t="s">
        <v>602</v>
      </c>
      <c r="C3603">
        <v>242</v>
      </c>
    </row>
    <row r="3604" spans="1:3" x14ac:dyDescent="0.3">
      <c r="A3604">
        <v>431720</v>
      </c>
      <c r="B3604" t="s">
        <v>597</v>
      </c>
      <c r="C3604">
        <v>224</v>
      </c>
    </row>
    <row r="3605" spans="1:3" x14ac:dyDescent="0.3">
      <c r="A3605">
        <v>431750</v>
      </c>
      <c r="B3605" t="s">
        <v>593</v>
      </c>
      <c r="C3605">
        <v>535</v>
      </c>
    </row>
    <row r="3606" spans="1:3" x14ac:dyDescent="0.3">
      <c r="A3606">
        <v>431760</v>
      </c>
      <c r="B3606" t="s">
        <v>591</v>
      </c>
      <c r="C3606">
        <v>2</v>
      </c>
    </row>
    <row r="3607" spans="1:3" x14ac:dyDescent="0.3">
      <c r="A3607">
        <v>431775</v>
      </c>
      <c r="B3607" t="s">
        <v>589</v>
      </c>
      <c r="C3607">
        <v>1</v>
      </c>
    </row>
    <row r="3608" spans="1:3" x14ac:dyDescent="0.3">
      <c r="A3608">
        <v>431780</v>
      </c>
      <c r="B3608" t="s">
        <v>588</v>
      </c>
      <c r="C3608">
        <v>39</v>
      </c>
    </row>
    <row r="3609" spans="1:3" x14ac:dyDescent="0.3">
      <c r="A3609">
        <v>431790</v>
      </c>
      <c r="B3609" t="s">
        <v>587</v>
      </c>
      <c r="C3609">
        <v>281</v>
      </c>
    </row>
    <row r="3610" spans="1:3" x14ac:dyDescent="0.3">
      <c r="A3610">
        <v>431800</v>
      </c>
      <c r="B3610" t="s">
        <v>585</v>
      </c>
      <c r="C3610">
        <v>1</v>
      </c>
    </row>
    <row r="3611" spans="1:3" x14ac:dyDescent="0.3">
      <c r="A3611">
        <v>431810</v>
      </c>
      <c r="B3611" t="s">
        <v>583</v>
      </c>
      <c r="C3611">
        <v>4</v>
      </c>
    </row>
    <row r="3612" spans="1:3" x14ac:dyDescent="0.3">
      <c r="A3612">
        <v>431830</v>
      </c>
      <c r="B3612" t="s">
        <v>581</v>
      </c>
      <c r="C3612">
        <v>4</v>
      </c>
    </row>
    <row r="3613" spans="1:3" x14ac:dyDescent="0.3">
      <c r="A3613">
        <v>431849</v>
      </c>
      <c r="B3613" t="s">
        <v>573</v>
      </c>
      <c r="C3613">
        <v>2</v>
      </c>
    </row>
    <row r="3614" spans="1:3" x14ac:dyDescent="0.3">
      <c r="A3614">
        <v>431870</v>
      </c>
      <c r="B3614" t="s">
        <v>568</v>
      </c>
      <c r="C3614">
        <v>7</v>
      </c>
    </row>
    <row r="3615" spans="1:3" x14ac:dyDescent="0.3">
      <c r="A3615">
        <v>431890</v>
      </c>
      <c r="B3615" t="s">
        <v>566</v>
      </c>
      <c r="C3615">
        <v>9</v>
      </c>
    </row>
    <row r="3616" spans="1:3" x14ac:dyDescent="0.3">
      <c r="A3616">
        <v>431900</v>
      </c>
      <c r="B3616" t="s">
        <v>565</v>
      </c>
      <c r="C3616">
        <v>2</v>
      </c>
    </row>
    <row r="3617" spans="1:3" x14ac:dyDescent="0.3">
      <c r="A3617">
        <v>431912</v>
      </c>
      <c r="B3617" t="s">
        <v>563</v>
      </c>
      <c r="C3617">
        <v>1</v>
      </c>
    </row>
    <row r="3618" spans="1:3" x14ac:dyDescent="0.3">
      <c r="A3618">
        <v>431915</v>
      </c>
      <c r="B3618" t="s">
        <v>5688</v>
      </c>
      <c r="C3618">
        <v>4</v>
      </c>
    </row>
    <row r="3619" spans="1:3" x14ac:dyDescent="0.3">
      <c r="A3619">
        <v>431920</v>
      </c>
      <c r="B3619" t="s">
        <v>561</v>
      </c>
      <c r="C3619">
        <v>1</v>
      </c>
    </row>
    <row r="3620" spans="1:3" x14ac:dyDescent="0.3">
      <c r="A3620">
        <v>431930</v>
      </c>
      <c r="B3620" t="s">
        <v>5689</v>
      </c>
      <c r="C3620">
        <v>6</v>
      </c>
    </row>
    <row r="3621" spans="1:3" x14ac:dyDescent="0.3">
      <c r="A3621">
        <v>431937</v>
      </c>
      <c r="B3621" t="s">
        <v>557</v>
      </c>
      <c r="C3621">
        <v>9</v>
      </c>
    </row>
    <row r="3622" spans="1:3" x14ac:dyDescent="0.3">
      <c r="A3622">
        <v>431940</v>
      </c>
      <c r="B3622" t="s">
        <v>556</v>
      </c>
      <c r="C3622">
        <v>2</v>
      </c>
    </row>
    <row r="3623" spans="1:3" x14ac:dyDescent="0.3">
      <c r="A3623">
        <v>431990</v>
      </c>
      <c r="B3623" t="s">
        <v>548</v>
      </c>
      <c r="C3623">
        <v>3</v>
      </c>
    </row>
    <row r="3624" spans="1:3" x14ac:dyDescent="0.3">
      <c r="A3624">
        <v>432000</v>
      </c>
      <c r="B3624" t="s">
        <v>547</v>
      </c>
      <c r="C3624">
        <v>8</v>
      </c>
    </row>
    <row r="3625" spans="1:3" x14ac:dyDescent="0.3">
      <c r="A3625">
        <v>432010</v>
      </c>
      <c r="B3625" t="s">
        <v>546</v>
      </c>
      <c r="C3625">
        <v>34</v>
      </c>
    </row>
    <row r="3626" spans="1:3" x14ac:dyDescent="0.3">
      <c r="A3626">
        <v>432020</v>
      </c>
      <c r="B3626" t="s">
        <v>545</v>
      </c>
      <c r="C3626">
        <v>2</v>
      </c>
    </row>
    <row r="3627" spans="1:3" x14ac:dyDescent="0.3">
      <c r="A3627">
        <v>432023</v>
      </c>
      <c r="B3627" t="s">
        <v>544</v>
      </c>
      <c r="C3627">
        <v>1</v>
      </c>
    </row>
    <row r="3628" spans="1:3" x14ac:dyDescent="0.3">
      <c r="A3628">
        <v>432030</v>
      </c>
      <c r="B3628" t="s">
        <v>542</v>
      </c>
      <c r="C3628">
        <v>7</v>
      </c>
    </row>
    <row r="3629" spans="1:3" x14ac:dyDescent="0.3">
      <c r="A3629">
        <v>432032</v>
      </c>
      <c r="B3629" t="s">
        <v>541</v>
      </c>
      <c r="C3629">
        <v>1</v>
      </c>
    </row>
    <row r="3630" spans="1:3" x14ac:dyDescent="0.3">
      <c r="A3630">
        <v>432040</v>
      </c>
      <c r="B3630" t="s">
        <v>539</v>
      </c>
      <c r="C3630">
        <v>1</v>
      </c>
    </row>
    <row r="3631" spans="1:3" x14ac:dyDescent="0.3">
      <c r="A3631">
        <v>432057</v>
      </c>
      <c r="B3631" t="s">
        <v>535</v>
      </c>
      <c r="C3631">
        <v>2</v>
      </c>
    </row>
    <row r="3632" spans="1:3" x14ac:dyDescent="0.3">
      <c r="A3632">
        <v>432070</v>
      </c>
      <c r="B3632" t="s">
        <v>531</v>
      </c>
      <c r="C3632">
        <v>1</v>
      </c>
    </row>
    <row r="3633" spans="1:3" x14ac:dyDescent="0.3">
      <c r="A3633">
        <v>432080</v>
      </c>
      <c r="B3633" t="s">
        <v>530</v>
      </c>
      <c r="C3633">
        <v>1</v>
      </c>
    </row>
    <row r="3634" spans="1:3" x14ac:dyDescent="0.3">
      <c r="A3634">
        <v>432100</v>
      </c>
      <c r="B3634" t="s">
        <v>527</v>
      </c>
      <c r="C3634">
        <v>1</v>
      </c>
    </row>
    <row r="3635" spans="1:3" x14ac:dyDescent="0.3">
      <c r="A3635">
        <v>432132</v>
      </c>
      <c r="B3635" t="s">
        <v>523</v>
      </c>
      <c r="C3635">
        <v>57</v>
      </c>
    </row>
    <row r="3636" spans="1:3" x14ac:dyDescent="0.3">
      <c r="A3636">
        <v>432140</v>
      </c>
      <c r="B3636" t="s">
        <v>521</v>
      </c>
      <c r="C3636">
        <v>25</v>
      </c>
    </row>
    <row r="3637" spans="1:3" x14ac:dyDescent="0.3">
      <c r="A3637">
        <v>432147</v>
      </c>
      <c r="B3637" t="s">
        <v>517</v>
      </c>
      <c r="C3637">
        <v>3</v>
      </c>
    </row>
    <row r="3638" spans="1:3" x14ac:dyDescent="0.3">
      <c r="A3638">
        <v>432150</v>
      </c>
      <c r="B3638" t="s">
        <v>515</v>
      </c>
      <c r="C3638">
        <v>1</v>
      </c>
    </row>
    <row r="3639" spans="1:3" x14ac:dyDescent="0.3">
      <c r="A3639">
        <v>432160</v>
      </c>
      <c r="B3639" t="s">
        <v>514</v>
      </c>
      <c r="C3639">
        <v>1</v>
      </c>
    </row>
    <row r="3640" spans="1:3" x14ac:dyDescent="0.3">
      <c r="A3640">
        <v>432166</v>
      </c>
      <c r="B3640" t="s">
        <v>511</v>
      </c>
      <c r="C3640">
        <v>1</v>
      </c>
    </row>
    <row r="3641" spans="1:3" x14ac:dyDescent="0.3">
      <c r="A3641">
        <v>432180</v>
      </c>
      <c r="B3641" t="s">
        <v>509</v>
      </c>
      <c r="C3641">
        <v>19</v>
      </c>
    </row>
    <row r="3642" spans="1:3" x14ac:dyDescent="0.3">
      <c r="A3642">
        <v>432190</v>
      </c>
      <c r="B3642" t="s">
        <v>506</v>
      </c>
      <c r="C3642">
        <v>444</v>
      </c>
    </row>
    <row r="3643" spans="1:3" x14ac:dyDescent="0.3">
      <c r="A3643">
        <v>432210</v>
      </c>
      <c r="B3643" t="s">
        <v>503</v>
      </c>
      <c r="C3643">
        <v>5</v>
      </c>
    </row>
    <row r="3644" spans="1:3" x14ac:dyDescent="0.3">
      <c r="A3644">
        <v>432220</v>
      </c>
      <c r="B3644" t="s">
        <v>500</v>
      </c>
      <c r="C3644">
        <v>3</v>
      </c>
    </row>
    <row r="3645" spans="1:3" x14ac:dyDescent="0.3">
      <c r="A3645">
        <v>432230</v>
      </c>
      <c r="B3645" t="s">
        <v>498</v>
      </c>
      <c r="C3645">
        <v>10</v>
      </c>
    </row>
    <row r="3646" spans="1:3" x14ac:dyDescent="0.3">
      <c r="A3646">
        <v>432234</v>
      </c>
      <c r="B3646" t="s">
        <v>496</v>
      </c>
      <c r="C3646">
        <v>9</v>
      </c>
    </row>
    <row r="3647" spans="1:3" x14ac:dyDescent="0.3">
      <c r="A3647">
        <v>432260</v>
      </c>
      <c r="B3647" t="s">
        <v>487</v>
      </c>
      <c r="C3647">
        <v>180</v>
      </c>
    </row>
    <row r="3648" spans="1:3" x14ac:dyDescent="0.3">
      <c r="A3648">
        <v>432300</v>
      </c>
      <c r="B3648" t="s">
        <v>482</v>
      </c>
      <c r="C3648">
        <v>33</v>
      </c>
    </row>
    <row r="3649" spans="1:3" x14ac:dyDescent="0.3">
      <c r="A3649">
        <v>432310</v>
      </c>
      <c r="B3649" t="s">
        <v>481</v>
      </c>
      <c r="C3649">
        <v>1</v>
      </c>
    </row>
    <row r="3650" spans="1:3" x14ac:dyDescent="0.3">
      <c r="A3650">
        <v>432375</v>
      </c>
      <c r="B3650" t="s">
        <v>5690</v>
      </c>
      <c r="C3650">
        <v>1</v>
      </c>
    </row>
    <row r="3651" spans="1:3" x14ac:dyDescent="0.3">
      <c r="A3651">
        <v>432380</v>
      </c>
      <c r="B3651" t="s">
        <v>469</v>
      </c>
      <c r="C3651">
        <v>2</v>
      </c>
    </row>
    <row r="3652" spans="1:3" x14ac:dyDescent="0.3">
      <c r="A3652">
        <v>500020</v>
      </c>
      <c r="B3652" t="s">
        <v>468</v>
      </c>
      <c r="C3652">
        <v>181</v>
      </c>
    </row>
    <row r="3653" spans="1:3" x14ac:dyDescent="0.3">
      <c r="A3653">
        <v>500025</v>
      </c>
      <c r="B3653" t="s">
        <v>467</v>
      </c>
      <c r="C3653">
        <v>249</v>
      </c>
    </row>
    <row r="3654" spans="1:3" x14ac:dyDescent="0.3">
      <c r="A3654">
        <v>500060</v>
      </c>
      <c r="B3654" t="s">
        <v>5691</v>
      </c>
      <c r="C3654">
        <v>1824</v>
      </c>
    </row>
    <row r="3655" spans="1:3" x14ac:dyDescent="0.3">
      <c r="A3655">
        <v>500070</v>
      </c>
      <c r="B3655" t="s">
        <v>465</v>
      </c>
      <c r="C3655">
        <v>122</v>
      </c>
    </row>
    <row r="3656" spans="1:3" x14ac:dyDescent="0.3">
      <c r="A3656">
        <v>500080</v>
      </c>
      <c r="B3656" t="s">
        <v>464</v>
      </c>
      <c r="C3656">
        <v>238</v>
      </c>
    </row>
    <row r="3657" spans="1:3" x14ac:dyDescent="0.3">
      <c r="A3657">
        <v>500085</v>
      </c>
      <c r="B3657" t="s">
        <v>463</v>
      </c>
      <c r="C3657">
        <v>50</v>
      </c>
    </row>
    <row r="3658" spans="1:3" x14ac:dyDescent="0.3">
      <c r="A3658">
        <v>500090</v>
      </c>
      <c r="B3658" t="s">
        <v>462</v>
      </c>
      <c r="C3658">
        <v>410</v>
      </c>
    </row>
    <row r="3659" spans="1:3" x14ac:dyDescent="0.3">
      <c r="A3659">
        <v>500100</v>
      </c>
      <c r="B3659" t="s">
        <v>461</v>
      </c>
      <c r="C3659">
        <v>22</v>
      </c>
    </row>
    <row r="3660" spans="1:3" x14ac:dyDescent="0.3">
      <c r="A3660">
        <v>500110</v>
      </c>
      <c r="B3660" t="s">
        <v>460</v>
      </c>
      <c r="C3660">
        <v>358</v>
      </c>
    </row>
    <row r="3661" spans="1:3" x14ac:dyDescent="0.3">
      <c r="A3661">
        <v>500124</v>
      </c>
      <c r="B3661" t="s">
        <v>459</v>
      </c>
      <c r="C3661">
        <v>326</v>
      </c>
    </row>
    <row r="3662" spans="1:3" x14ac:dyDescent="0.3">
      <c r="A3662">
        <v>500150</v>
      </c>
      <c r="B3662" t="s">
        <v>458</v>
      </c>
      <c r="C3662">
        <v>29</v>
      </c>
    </row>
    <row r="3663" spans="1:3" x14ac:dyDescent="0.3">
      <c r="A3663">
        <v>500190</v>
      </c>
      <c r="B3663" t="s">
        <v>457</v>
      </c>
      <c r="C3663">
        <v>903</v>
      </c>
    </row>
    <row r="3664" spans="1:3" x14ac:dyDescent="0.3">
      <c r="A3664">
        <v>500200</v>
      </c>
      <c r="B3664" t="s">
        <v>456</v>
      </c>
      <c r="C3664">
        <v>112</v>
      </c>
    </row>
    <row r="3665" spans="1:3" x14ac:dyDescent="0.3">
      <c r="A3665">
        <v>500210</v>
      </c>
      <c r="B3665" t="s">
        <v>455</v>
      </c>
      <c r="C3665">
        <v>313</v>
      </c>
    </row>
    <row r="3666" spans="1:3" x14ac:dyDescent="0.3">
      <c r="A3666">
        <v>500215</v>
      </c>
      <c r="B3666" t="s">
        <v>454</v>
      </c>
      <c r="C3666">
        <v>52</v>
      </c>
    </row>
    <row r="3667" spans="1:3" x14ac:dyDescent="0.3">
      <c r="A3667">
        <v>500220</v>
      </c>
      <c r="B3667" t="s">
        <v>453</v>
      </c>
      <c r="C3667">
        <v>525</v>
      </c>
    </row>
    <row r="3668" spans="1:3" x14ac:dyDescent="0.3">
      <c r="A3668">
        <v>500230</v>
      </c>
      <c r="B3668" t="s">
        <v>452</v>
      </c>
      <c r="C3668">
        <v>504</v>
      </c>
    </row>
    <row r="3669" spans="1:3" x14ac:dyDescent="0.3">
      <c r="A3669">
        <v>500240</v>
      </c>
      <c r="B3669" t="s">
        <v>451</v>
      </c>
      <c r="C3669">
        <v>838</v>
      </c>
    </row>
    <row r="3670" spans="1:3" x14ac:dyDescent="0.3">
      <c r="A3670">
        <v>500260</v>
      </c>
      <c r="B3670" t="s">
        <v>450</v>
      </c>
      <c r="C3670">
        <v>177</v>
      </c>
    </row>
    <row r="3671" spans="1:3" x14ac:dyDescent="0.3">
      <c r="A3671">
        <v>500270</v>
      </c>
      <c r="B3671" t="s">
        <v>449</v>
      </c>
      <c r="C3671">
        <v>14313</v>
      </c>
    </row>
    <row r="3672" spans="1:3" x14ac:dyDescent="0.3">
      <c r="A3672">
        <v>500280</v>
      </c>
      <c r="B3672" t="s">
        <v>448</v>
      </c>
      <c r="C3672">
        <v>181</v>
      </c>
    </row>
    <row r="3673" spans="1:3" x14ac:dyDescent="0.3">
      <c r="A3673">
        <v>500290</v>
      </c>
      <c r="B3673" t="s">
        <v>447</v>
      </c>
      <c r="C3673">
        <v>441</v>
      </c>
    </row>
    <row r="3674" spans="1:3" x14ac:dyDescent="0.3">
      <c r="A3674">
        <v>500295</v>
      </c>
      <c r="B3674" t="s">
        <v>446</v>
      </c>
      <c r="C3674">
        <v>959</v>
      </c>
    </row>
    <row r="3675" spans="1:3" x14ac:dyDescent="0.3">
      <c r="A3675">
        <v>500310</v>
      </c>
      <c r="B3675" t="s">
        <v>445</v>
      </c>
      <c r="C3675">
        <v>53</v>
      </c>
    </row>
    <row r="3676" spans="1:3" x14ac:dyDescent="0.3">
      <c r="A3676">
        <v>500315</v>
      </c>
      <c r="B3676" t="s">
        <v>444</v>
      </c>
      <c r="C3676">
        <v>328</v>
      </c>
    </row>
    <row r="3677" spans="1:3" x14ac:dyDescent="0.3">
      <c r="A3677">
        <v>500320</v>
      </c>
      <c r="B3677" t="s">
        <v>443</v>
      </c>
      <c r="C3677">
        <v>2686</v>
      </c>
    </row>
    <row r="3678" spans="1:3" x14ac:dyDescent="0.3">
      <c r="A3678">
        <v>500325</v>
      </c>
      <c r="B3678" t="s">
        <v>442</v>
      </c>
      <c r="C3678">
        <v>306</v>
      </c>
    </row>
    <row r="3679" spans="1:3" x14ac:dyDescent="0.3">
      <c r="A3679">
        <v>500330</v>
      </c>
      <c r="B3679" t="s">
        <v>441</v>
      </c>
      <c r="C3679">
        <v>457</v>
      </c>
    </row>
    <row r="3680" spans="1:3" x14ac:dyDescent="0.3">
      <c r="A3680">
        <v>500345</v>
      </c>
      <c r="B3680" t="s">
        <v>440</v>
      </c>
      <c r="C3680">
        <v>518</v>
      </c>
    </row>
    <row r="3681" spans="1:3" x14ac:dyDescent="0.3">
      <c r="A3681">
        <v>500348</v>
      </c>
      <c r="B3681" t="s">
        <v>439</v>
      </c>
      <c r="C3681">
        <v>33</v>
      </c>
    </row>
    <row r="3682" spans="1:3" x14ac:dyDescent="0.3">
      <c r="A3682">
        <v>500350</v>
      </c>
      <c r="B3682" t="s">
        <v>438</v>
      </c>
      <c r="C3682">
        <v>333</v>
      </c>
    </row>
    <row r="3683" spans="1:3" x14ac:dyDescent="0.3">
      <c r="A3683">
        <v>500370</v>
      </c>
      <c r="B3683" t="s">
        <v>437</v>
      </c>
      <c r="C3683">
        <v>1607</v>
      </c>
    </row>
    <row r="3684" spans="1:3" x14ac:dyDescent="0.3">
      <c r="A3684">
        <v>500375</v>
      </c>
      <c r="B3684" t="s">
        <v>436</v>
      </c>
      <c r="C3684">
        <v>254</v>
      </c>
    </row>
    <row r="3685" spans="1:3" x14ac:dyDescent="0.3">
      <c r="A3685">
        <v>500380</v>
      </c>
      <c r="B3685" t="s">
        <v>435</v>
      </c>
      <c r="C3685">
        <v>352</v>
      </c>
    </row>
    <row r="3686" spans="1:3" x14ac:dyDescent="0.3">
      <c r="A3686">
        <v>500390</v>
      </c>
      <c r="B3686" t="s">
        <v>434</v>
      </c>
      <c r="C3686">
        <v>26</v>
      </c>
    </row>
    <row r="3687" spans="1:3" x14ac:dyDescent="0.3">
      <c r="A3687">
        <v>500400</v>
      </c>
      <c r="B3687" t="s">
        <v>433</v>
      </c>
      <c r="C3687">
        <v>525</v>
      </c>
    </row>
    <row r="3688" spans="1:3" x14ac:dyDescent="0.3">
      <c r="A3688">
        <v>500410</v>
      </c>
      <c r="B3688" t="s">
        <v>432</v>
      </c>
      <c r="C3688">
        <v>212</v>
      </c>
    </row>
    <row r="3689" spans="1:3" x14ac:dyDescent="0.3">
      <c r="A3689">
        <v>500430</v>
      </c>
      <c r="B3689" t="s">
        <v>431</v>
      </c>
      <c r="C3689">
        <v>290</v>
      </c>
    </row>
    <row r="3690" spans="1:3" x14ac:dyDescent="0.3">
      <c r="A3690">
        <v>500440</v>
      </c>
      <c r="B3690" t="s">
        <v>430</v>
      </c>
      <c r="C3690">
        <v>40</v>
      </c>
    </row>
    <row r="3691" spans="1:3" x14ac:dyDescent="0.3">
      <c r="A3691">
        <v>500450</v>
      </c>
      <c r="B3691" t="s">
        <v>429</v>
      </c>
      <c r="C3691">
        <v>325</v>
      </c>
    </row>
    <row r="3692" spans="1:3" x14ac:dyDescent="0.3">
      <c r="A3692">
        <v>500460</v>
      </c>
      <c r="B3692" t="s">
        <v>428</v>
      </c>
      <c r="C3692">
        <v>396</v>
      </c>
    </row>
    <row r="3693" spans="1:3" x14ac:dyDescent="0.3">
      <c r="A3693">
        <v>500470</v>
      </c>
      <c r="B3693" t="s">
        <v>427</v>
      </c>
      <c r="C3693">
        <v>433</v>
      </c>
    </row>
    <row r="3694" spans="1:3" x14ac:dyDescent="0.3">
      <c r="A3694">
        <v>500480</v>
      </c>
      <c r="B3694" t="s">
        <v>426</v>
      </c>
      <c r="C3694">
        <v>132</v>
      </c>
    </row>
    <row r="3695" spans="1:3" x14ac:dyDescent="0.3">
      <c r="A3695">
        <v>500490</v>
      </c>
      <c r="B3695" t="s">
        <v>425</v>
      </c>
      <c r="C3695">
        <v>34</v>
      </c>
    </row>
    <row r="3696" spans="1:3" x14ac:dyDescent="0.3">
      <c r="A3696">
        <v>500500</v>
      </c>
      <c r="B3696" t="s">
        <v>424</v>
      </c>
      <c r="C3696">
        <v>583</v>
      </c>
    </row>
    <row r="3697" spans="1:3" x14ac:dyDescent="0.3">
      <c r="A3697">
        <v>500510</v>
      </c>
      <c r="B3697" t="s">
        <v>423</v>
      </c>
      <c r="C3697">
        <v>235</v>
      </c>
    </row>
    <row r="3698" spans="1:3" x14ac:dyDescent="0.3">
      <c r="A3698">
        <v>500515</v>
      </c>
      <c r="B3698" t="s">
        <v>422</v>
      </c>
      <c r="C3698">
        <v>158</v>
      </c>
    </row>
    <row r="3699" spans="1:3" x14ac:dyDescent="0.3">
      <c r="A3699">
        <v>500520</v>
      </c>
      <c r="B3699" t="s">
        <v>421</v>
      </c>
      <c r="C3699">
        <v>418</v>
      </c>
    </row>
    <row r="3700" spans="1:3" x14ac:dyDescent="0.3">
      <c r="A3700">
        <v>500525</v>
      </c>
      <c r="B3700" t="s">
        <v>420</v>
      </c>
      <c r="C3700">
        <v>128</v>
      </c>
    </row>
    <row r="3701" spans="1:3" x14ac:dyDescent="0.3">
      <c r="A3701">
        <v>500540</v>
      </c>
      <c r="B3701" t="s">
        <v>419</v>
      </c>
      <c r="C3701">
        <v>432</v>
      </c>
    </row>
    <row r="3702" spans="1:3" x14ac:dyDescent="0.3">
      <c r="A3702">
        <v>500560</v>
      </c>
      <c r="B3702" t="s">
        <v>418</v>
      </c>
      <c r="C3702">
        <v>194</v>
      </c>
    </row>
    <row r="3703" spans="1:3" x14ac:dyDescent="0.3">
      <c r="A3703">
        <v>500568</v>
      </c>
      <c r="B3703" t="s">
        <v>95</v>
      </c>
      <c r="C3703">
        <v>304</v>
      </c>
    </row>
    <row r="3704" spans="1:3" x14ac:dyDescent="0.3">
      <c r="A3704">
        <v>500570</v>
      </c>
      <c r="B3704" t="s">
        <v>417</v>
      </c>
      <c r="C3704">
        <v>2983</v>
      </c>
    </row>
    <row r="3705" spans="1:3" x14ac:dyDescent="0.3">
      <c r="A3705">
        <v>500580</v>
      </c>
      <c r="B3705" t="s">
        <v>416</v>
      </c>
      <c r="C3705">
        <v>44</v>
      </c>
    </row>
    <row r="3706" spans="1:3" x14ac:dyDescent="0.3">
      <c r="A3706">
        <v>500600</v>
      </c>
      <c r="B3706" t="s">
        <v>415</v>
      </c>
      <c r="C3706">
        <v>243</v>
      </c>
    </row>
    <row r="3707" spans="1:3" x14ac:dyDescent="0.3">
      <c r="A3707">
        <v>500620</v>
      </c>
      <c r="B3707" t="s">
        <v>414</v>
      </c>
      <c r="C3707">
        <v>211</v>
      </c>
    </row>
    <row r="3708" spans="1:3" x14ac:dyDescent="0.3">
      <c r="A3708">
        <v>500625</v>
      </c>
      <c r="B3708" t="s">
        <v>413</v>
      </c>
      <c r="C3708">
        <v>221</v>
      </c>
    </row>
    <row r="3709" spans="1:3" x14ac:dyDescent="0.3">
      <c r="A3709">
        <v>500627</v>
      </c>
      <c r="B3709" t="s">
        <v>5337</v>
      </c>
      <c r="C3709">
        <v>167</v>
      </c>
    </row>
    <row r="3710" spans="1:3" x14ac:dyDescent="0.3">
      <c r="A3710">
        <v>500630</v>
      </c>
      <c r="B3710" t="s">
        <v>412</v>
      </c>
      <c r="C3710">
        <v>1112</v>
      </c>
    </row>
    <row r="3711" spans="1:3" x14ac:dyDescent="0.3">
      <c r="A3711">
        <v>500635</v>
      </c>
      <c r="B3711" t="s">
        <v>411</v>
      </c>
      <c r="C3711">
        <v>388</v>
      </c>
    </row>
    <row r="3712" spans="1:3" x14ac:dyDescent="0.3">
      <c r="A3712">
        <v>500640</v>
      </c>
      <c r="B3712" t="s">
        <v>410</v>
      </c>
      <c r="C3712">
        <v>339</v>
      </c>
    </row>
    <row r="3713" spans="1:3" x14ac:dyDescent="0.3">
      <c r="A3713">
        <v>500660</v>
      </c>
      <c r="B3713" t="s">
        <v>409</v>
      </c>
      <c r="C3713">
        <v>4806</v>
      </c>
    </row>
    <row r="3714" spans="1:3" x14ac:dyDescent="0.3">
      <c r="A3714">
        <v>500690</v>
      </c>
      <c r="B3714" t="s">
        <v>408</v>
      </c>
      <c r="C3714">
        <v>196</v>
      </c>
    </row>
    <row r="3715" spans="1:3" x14ac:dyDescent="0.3">
      <c r="A3715">
        <v>500710</v>
      </c>
      <c r="B3715" t="s">
        <v>407</v>
      </c>
      <c r="C3715">
        <v>305</v>
      </c>
    </row>
    <row r="3716" spans="1:3" x14ac:dyDescent="0.3">
      <c r="A3716">
        <v>500720</v>
      </c>
      <c r="B3716" t="s">
        <v>406</v>
      </c>
      <c r="C3716">
        <v>257</v>
      </c>
    </row>
    <row r="3717" spans="1:3" x14ac:dyDescent="0.3">
      <c r="A3717">
        <v>500730</v>
      </c>
      <c r="B3717" t="s">
        <v>405</v>
      </c>
      <c r="C3717">
        <v>101</v>
      </c>
    </row>
    <row r="3718" spans="1:3" x14ac:dyDescent="0.3">
      <c r="A3718">
        <v>500740</v>
      </c>
      <c r="B3718" t="s">
        <v>404</v>
      </c>
      <c r="C3718">
        <v>382</v>
      </c>
    </row>
    <row r="3719" spans="1:3" x14ac:dyDescent="0.3">
      <c r="A3719">
        <v>500750</v>
      </c>
      <c r="B3719" t="s">
        <v>403</v>
      </c>
      <c r="C3719">
        <v>24</v>
      </c>
    </row>
    <row r="3720" spans="1:3" x14ac:dyDescent="0.3">
      <c r="A3720">
        <v>500755</v>
      </c>
      <c r="B3720" t="s">
        <v>402</v>
      </c>
      <c r="C3720">
        <v>65</v>
      </c>
    </row>
    <row r="3721" spans="1:3" x14ac:dyDescent="0.3">
      <c r="A3721">
        <v>500769</v>
      </c>
      <c r="B3721" t="s">
        <v>401</v>
      </c>
      <c r="C3721">
        <v>1686</v>
      </c>
    </row>
    <row r="3722" spans="1:3" x14ac:dyDescent="0.3">
      <c r="A3722">
        <v>500780</v>
      </c>
      <c r="B3722" t="s">
        <v>399</v>
      </c>
      <c r="C3722">
        <v>10</v>
      </c>
    </row>
    <row r="3723" spans="1:3" x14ac:dyDescent="0.3">
      <c r="A3723">
        <v>500770</v>
      </c>
      <c r="B3723" t="s">
        <v>400</v>
      </c>
      <c r="C3723">
        <v>144</v>
      </c>
    </row>
    <row r="3724" spans="1:3" x14ac:dyDescent="0.3">
      <c r="A3724">
        <v>500790</v>
      </c>
      <c r="B3724" t="s">
        <v>398</v>
      </c>
      <c r="C3724">
        <v>497</v>
      </c>
    </row>
    <row r="3725" spans="1:3" x14ac:dyDescent="0.3">
      <c r="A3725">
        <v>500793</v>
      </c>
      <c r="B3725" t="s">
        <v>397</v>
      </c>
      <c r="C3725">
        <v>361</v>
      </c>
    </row>
    <row r="3726" spans="1:3" x14ac:dyDescent="0.3">
      <c r="A3726">
        <v>500795</v>
      </c>
      <c r="B3726" t="s">
        <v>396</v>
      </c>
      <c r="C3726">
        <v>215</v>
      </c>
    </row>
    <row r="3727" spans="1:3" x14ac:dyDescent="0.3">
      <c r="A3727">
        <v>500797</v>
      </c>
      <c r="B3727" t="s">
        <v>395</v>
      </c>
      <c r="C3727">
        <v>36</v>
      </c>
    </row>
    <row r="3728" spans="1:3" x14ac:dyDescent="0.3">
      <c r="A3728">
        <v>500800</v>
      </c>
      <c r="B3728" t="s">
        <v>394</v>
      </c>
      <c r="C3728">
        <v>98</v>
      </c>
    </row>
    <row r="3729" spans="1:3" x14ac:dyDescent="0.3">
      <c r="A3729">
        <v>500830</v>
      </c>
      <c r="B3729" t="s">
        <v>393</v>
      </c>
      <c r="C3729">
        <v>2896</v>
      </c>
    </row>
    <row r="3730" spans="1:3" x14ac:dyDescent="0.3">
      <c r="A3730">
        <v>500840</v>
      </c>
      <c r="B3730" t="s">
        <v>391</v>
      </c>
      <c r="C3730">
        <v>252</v>
      </c>
    </row>
    <row r="3731" spans="1:3" x14ac:dyDescent="0.3">
      <c r="A3731">
        <v>510010</v>
      </c>
      <c r="B3731" t="s">
        <v>390</v>
      </c>
      <c r="C3731">
        <v>9</v>
      </c>
    </row>
    <row r="3732" spans="1:3" x14ac:dyDescent="0.3">
      <c r="A3732">
        <v>510020</v>
      </c>
      <c r="B3732" t="s">
        <v>389</v>
      </c>
      <c r="C3732">
        <v>36</v>
      </c>
    </row>
    <row r="3733" spans="1:3" x14ac:dyDescent="0.3">
      <c r="A3733">
        <v>510025</v>
      </c>
      <c r="B3733" t="s">
        <v>388</v>
      </c>
      <c r="C3733">
        <v>868</v>
      </c>
    </row>
    <row r="3734" spans="1:3" x14ac:dyDescent="0.3">
      <c r="A3734">
        <v>510030</v>
      </c>
      <c r="B3734" t="s">
        <v>387</v>
      </c>
      <c r="C3734">
        <v>132</v>
      </c>
    </row>
    <row r="3735" spans="1:3" x14ac:dyDescent="0.3">
      <c r="A3735">
        <v>510040</v>
      </c>
      <c r="B3735" t="s">
        <v>385</v>
      </c>
      <c r="C3735">
        <v>122</v>
      </c>
    </row>
    <row r="3736" spans="1:3" x14ac:dyDescent="0.3">
      <c r="A3736">
        <v>510050</v>
      </c>
      <c r="B3736" t="s">
        <v>384</v>
      </c>
      <c r="C3736">
        <v>22</v>
      </c>
    </row>
    <row r="3737" spans="1:3" x14ac:dyDescent="0.3">
      <c r="A3737">
        <v>510060</v>
      </c>
      <c r="B3737" t="s">
        <v>383</v>
      </c>
      <c r="C3737">
        <v>38</v>
      </c>
    </row>
    <row r="3738" spans="1:3" x14ac:dyDescent="0.3">
      <c r="A3738">
        <v>510080</v>
      </c>
      <c r="B3738" t="s">
        <v>382</v>
      </c>
      <c r="C3738">
        <v>7</v>
      </c>
    </row>
    <row r="3739" spans="1:3" x14ac:dyDescent="0.3">
      <c r="A3739">
        <v>510100</v>
      </c>
      <c r="B3739" t="s">
        <v>381</v>
      </c>
      <c r="C3739">
        <v>76</v>
      </c>
    </row>
    <row r="3740" spans="1:3" x14ac:dyDescent="0.3">
      <c r="A3740">
        <v>510120</v>
      </c>
      <c r="B3740" t="s">
        <v>380</v>
      </c>
      <c r="C3740">
        <v>4</v>
      </c>
    </row>
    <row r="3741" spans="1:3" x14ac:dyDescent="0.3">
      <c r="A3741">
        <v>510125</v>
      </c>
      <c r="B3741" t="s">
        <v>379</v>
      </c>
      <c r="C3741">
        <v>149</v>
      </c>
    </row>
    <row r="3742" spans="1:3" x14ac:dyDescent="0.3">
      <c r="A3742">
        <v>510130</v>
      </c>
      <c r="B3742" t="s">
        <v>378</v>
      </c>
      <c r="C3742">
        <v>98</v>
      </c>
    </row>
    <row r="3743" spans="1:3" x14ac:dyDescent="0.3">
      <c r="A3743">
        <v>510140</v>
      </c>
      <c r="B3743" t="s">
        <v>377</v>
      </c>
      <c r="C3743">
        <v>128</v>
      </c>
    </row>
    <row r="3744" spans="1:3" x14ac:dyDescent="0.3">
      <c r="A3744">
        <v>510160</v>
      </c>
      <c r="B3744" t="s">
        <v>376</v>
      </c>
      <c r="C3744">
        <v>8</v>
      </c>
    </row>
    <row r="3745" spans="1:3" x14ac:dyDescent="0.3">
      <c r="A3745">
        <v>510170</v>
      </c>
      <c r="B3745" t="s">
        <v>375</v>
      </c>
      <c r="C3745">
        <v>190</v>
      </c>
    </row>
    <row r="3746" spans="1:3" x14ac:dyDescent="0.3">
      <c r="A3746">
        <v>510180</v>
      </c>
      <c r="B3746" t="s">
        <v>374</v>
      </c>
      <c r="C3746">
        <v>250</v>
      </c>
    </row>
    <row r="3747" spans="1:3" x14ac:dyDescent="0.3">
      <c r="A3747">
        <v>510185</v>
      </c>
      <c r="B3747" t="s">
        <v>373</v>
      </c>
      <c r="C3747">
        <v>27</v>
      </c>
    </row>
    <row r="3748" spans="1:3" x14ac:dyDescent="0.3">
      <c r="A3748">
        <v>510190</v>
      </c>
      <c r="B3748" t="s">
        <v>372</v>
      </c>
      <c r="C3748">
        <v>211</v>
      </c>
    </row>
    <row r="3749" spans="1:3" x14ac:dyDescent="0.3">
      <c r="A3749">
        <v>510250</v>
      </c>
      <c r="B3749" t="s">
        <v>371</v>
      </c>
      <c r="C3749">
        <v>964</v>
      </c>
    </row>
    <row r="3750" spans="1:3" x14ac:dyDescent="0.3">
      <c r="A3750">
        <v>510260</v>
      </c>
      <c r="B3750" t="s">
        <v>370</v>
      </c>
      <c r="C3750">
        <v>37</v>
      </c>
    </row>
    <row r="3751" spans="1:3" x14ac:dyDescent="0.3">
      <c r="A3751">
        <v>510263</v>
      </c>
      <c r="B3751" t="s">
        <v>369</v>
      </c>
      <c r="C3751">
        <v>1052</v>
      </c>
    </row>
    <row r="3752" spans="1:3" x14ac:dyDescent="0.3">
      <c r="A3752">
        <v>510267</v>
      </c>
      <c r="B3752" t="s">
        <v>368</v>
      </c>
      <c r="C3752">
        <v>943</v>
      </c>
    </row>
    <row r="3753" spans="1:3" x14ac:dyDescent="0.3">
      <c r="A3753">
        <v>510268</v>
      </c>
      <c r="B3753" t="s">
        <v>367</v>
      </c>
      <c r="C3753">
        <v>306</v>
      </c>
    </row>
    <row r="3754" spans="1:3" x14ac:dyDescent="0.3">
      <c r="A3754">
        <v>510269</v>
      </c>
      <c r="B3754" t="s">
        <v>366</v>
      </c>
      <c r="C3754">
        <v>9</v>
      </c>
    </row>
    <row r="3755" spans="1:3" x14ac:dyDescent="0.3">
      <c r="A3755">
        <v>510270</v>
      </c>
      <c r="B3755" t="s">
        <v>365</v>
      </c>
      <c r="C3755">
        <v>16</v>
      </c>
    </row>
    <row r="3756" spans="1:3" x14ac:dyDescent="0.3">
      <c r="A3756">
        <v>510279</v>
      </c>
      <c r="B3756" t="s">
        <v>364</v>
      </c>
      <c r="C3756">
        <v>340</v>
      </c>
    </row>
    <row r="3757" spans="1:3" x14ac:dyDescent="0.3">
      <c r="A3757">
        <v>510285</v>
      </c>
      <c r="B3757" t="s">
        <v>363</v>
      </c>
      <c r="C3757">
        <v>42</v>
      </c>
    </row>
    <row r="3758" spans="1:3" x14ac:dyDescent="0.3">
      <c r="A3758">
        <v>510300</v>
      </c>
      <c r="B3758" t="s">
        <v>5524</v>
      </c>
      <c r="C3758">
        <v>224</v>
      </c>
    </row>
    <row r="3759" spans="1:3" x14ac:dyDescent="0.3">
      <c r="A3759">
        <v>510305</v>
      </c>
      <c r="B3759" t="s">
        <v>361</v>
      </c>
      <c r="C3759">
        <v>316</v>
      </c>
    </row>
    <row r="3760" spans="1:3" x14ac:dyDescent="0.3">
      <c r="A3760">
        <v>510310</v>
      </c>
      <c r="B3760" t="s">
        <v>360</v>
      </c>
      <c r="C3760">
        <v>24</v>
      </c>
    </row>
    <row r="3761" spans="1:3" x14ac:dyDescent="0.3">
      <c r="A3761">
        <v>510320</v>
      </c>
      <c r="B3761" t="s">
        <v>359</v>
      </c>
      <c r="C3761">
        <v>254</v>
      </c>
    </row>
    <row r="3762" spans="1:3" x14ac:dyDescent="0.3">
      <c r="A3762">
        <v>510325</v>
      </c>
      <c r="B3762" t="s">
        <v>358</v>
      </c>
      <c r="C3762">
        <v>370</v>
      </c>
    </row>
    <row r="3763" spans="1:3" x14ac:dyDescent="0.3">
      <c r="A3763">
        <v>510330</v>
      </c>
      <c r="B3763" t="s">
        <v>357</v>
      </c>
      <c r="C3763">
        <v>516</v>
      </c>
    </row>
    <row r="3764" spans="1:3" x14ac:dyDescent="0.3">
      <c r="A3764">
        <v>510335</v>
      </c>
      <c r="B3764" t="s">
        <v>356</v>
      </c>
      <c r="C3764">
        <v>278</v>
      </c>
    </row>
    <row r="3765" spans="1:3" x14ac:dyDescent="0.3">
      <c r="A3765">
        <v>510336</v>
      </c>
      <c r="B3765" t="s">
        <v>5525</v>
      </c>
      <c r="C3765">
        <v>25</v>
      </c>
    </row>
    <row r="3766" spans="1:3" x14ac:dyDescent="0.3">
      <c r="A3766">
        <v>510337</v>
      </c>
      <c r="B3766" t="s">
        <v>354</v>
      </c>
      <c r="C3766">
        <v>115</v>
      </c>
    </row>
    <row r="3767" spans="1:3" x14ac:dyDescent="0.3">
      <c r="A3767">
        <v>510340</v>
      </c>
      <c r="B3767" t="s">
        <v>353</v>
      </c>
      <c r="C3767">
        <v>983</v>
      </c>
    </row>
    <row r="3768" spans="1:3" x14ac:dyDescent="0.3">
      <c r="A3768">
        <v>510343</v>
      </c>
      <c r="B3768" t="s">
        <v>352</v>
      </c>
      <c r="C3768">
        <v>35</v>
      </c>
    </row>
    <row r="3769" spans="1:3" x14ac:dyDescent="0.3">
      <c r="A3769">
        <v>510350</v>
      </c>
      <c r="B3769" t="s">
        <v>350</v>
      </c>
      <c r="C3769">
        <v>258</v>
      </c>
    </row>
    <row r="3770" spans="1:3" x14ac:dyDescent="0.3">
      <c r="A3770">
        <v>510360</v>
      </c>
      <c r="B3770" t="s">
        <v>349</v>
      </c>
      <c r="C3770">
        <v>74</v>
      </c>
    </row>
    <row r="3771" spans="1:3" x14ac:dyDescent="0.3">
      <c r="A3771">
        <v>510370</v>
      </c>
      <c r="B3771" t="s">
        <v>348</v>
      </c>
      <c r="C3771">
        <v>676</v>
      </c>
    </row>
    <row r="3772" spans="1:3" x14ac:dyDescent="0.3">
      <c r="A3772">
        <v>510380</v>
      </c>
      <c r="B3772" t="s">
        <v>5692</v>
      </c>
      <c r="C3772">
        <v>37</v>
      </c>
    </row>
    <row r="3773" spans="1:3" x14ac:dyDescent="0.3">
      <c r="A3773">
        <v>510385</v>
      </c>
      <c r="B3773" t="s">
        <v>346</v>
      </c>
      <c r="C3773">
        <v>70</v>
      </c>
    </row>
    <row r="3774" spans="1:3" x14ac:dyDescent="0.3">
      <c r="A3774">
        <v>510390</v>
      </c>
      <c r="B3774" t="s">
        <v>345</v>
      </c>
      <c r="C3774">
        <v>13</v>
      </c>
    </row>
    <row r="3775" spans="1:3" x14ac:dyDescent="0.3">
      <c r="A3775">
        <v>510395</v>
      </c>
      <c r="B3775" t="s">
        <v>5693</v>
      </c>
      <c r="C3775">
        <v>1</v>
      </c>
    </row>
    <row r="3776" spans="1:3" x14ac:dyDescent="0.3">
      <c r="A3776">
        <v>510410</v>
      </c>
      <c r="B3776" t="s">
        <v>343</v>
      </c>
      <c r="C3776">
        <v>187</v>
      </c>
    </row>
    <row r="3777" spans="1:3" x14ac:dyDescent="0.3">
      <c r="A3777">
        <v>510420</v>
      </c>
      <c r="B3777" t="s">
        <v>342</v>
      </c>
      <c r="C3777">
        <v>63</v>
      </c>
    </row>
    <row r="3778" spans="1:3" x14ac:dyDescent="0.3">
      <c r="A3778">
        <v>510450</v>
      </c>
      <c r="B3778" t="s">
        <v>341</v>
      </c>
      <c r="C3778">
        <v>19</v>
      </c>
    </row>
    <row r="3779" spans="1:3" x14ac:dyDescent="0.3">
      <c r="A3779">
        <v>510452</v>
      </c>
      <c r="B3779" t="s">
        <v>340</v>
      </c>
      <c r="C3779">
        <v>329</v>
      </c>
    </row>
    <row r="3780" spans="1:3" x14ac:dyDescent="0.3">
      <c r="A3780">
        <v>510454</v>
      </c>
      <c r="B3780" t="s">
        <v>339</v>
      </c>
      <c r="C3780">
        <v>261</v>
      </c>
    </row>
    <row r="3781" spans="1:3" x14ac:dyDescent="0.3">
      <c r="A3781">
        <v>510455</v>
      </c>
      <c r="B3781" t="s">
        <v>338</v>
      </c>
      <c r="C3781">
        <v>38</v>
      </c>
    </row>
    <row r="3782" spans="1:3" x14ac:dyDescent="0.3">
      <c r="A3782">
        <v>510460</v>
      </c>
      <c r="B3782" t="s">
        <v>337</v>
      </c>
      <c r="C3782">
        <v>164</v>
      </c>
    </row>
    <row r="3783" spans="1:3" x14ac:dyDescent="0.3">
      <c r="A3783">
        <v>510480</v>
      </c>
      <c r="B3783" t="s">
        <v>336</v>
      </c>
      <c r="C3783">
        <v>115</v>
      </c>
    </row>
    <row r="3784" spans="1:3" x14ac:dyDescent="0.3">
      <c r="A3784">
        <v>510490</v>
      </c>
      <c r="B3784" t="s">
        <v>335</v>
      </c>
      <c r="C3784">
        <v>3</v>
      </c>
    </row>
    <row r="3785" spans="1:3" x14ac:dyDescent="0.3">
      <c r="A3785">
        <v>510500</v>
      </c>
      <c r="B3785" t="s">
        <v>334</v>
      </c>
      <c r="C3785">
        <v>5</v>
      </c>
    </row>
    <row r="3786" spans="1:3" x14ac:dyDescent="0.3">
      <c r="A3786">
        <v>510510</v>
      </c>
      <c r="B3786" t="s">
        <v>333</v>
      </c>
      <c r="C3786">
        <v>500</v>
      </c>
    </row>
    <row r="3787" spans="1:3" x14ac:dyDescent="0.3">
      <c r="A3787">
        <v>510515</v>
      </c>
      <c r="B3787" t="s">
        <v>332</v>
      </c>
      <c r="C3787">
        <v>232</v>
      </c>
    </row>
    <row r="3788" spans="1:3" x14ac:dyDescent="0.3">
      <c r="A3788">
        <v>510517</v>
      </c>
      <c r="B3788" t="s">
        <v>331</v>
      </c>
      <c r="C3788">
        <v>9</v>
      </c>
    </row>
    <row r="3789" spans="1:3" x14ac:dyDescent="0.3">
      <c r="A3789">
        <v>510520</v>
      </c>
      <c r="B3789" t="s">
        <v>330</v>
      </c>
      <c r="C3789">
        <v>47</v>
      </c>
    </row>
    <row r="3790" spans="1:3" x14ac:dyDescent="0.3">
      <c r="A3790">
        <v>510523</v>
      </c>
      <c r="B3790" t="s">
        <v>5694</v>
      </c>
      <c r="C3790">
        <v>51</v>
      </c>
    </row>
    <row r="3791" spans="1:3" x14ac:dyDescent="0.3">
      <c r="A3791">
        <v>510525</v>
      </c>
      <c r="B3791" t="s">
        <v>328</v>
      </c>
      <c r="C3791">
        <v>1419</v>
      </c>
    </row>
    <row r="3792" spans="1:3" x14ac:dyDescent="0.3">
      <c r="A3792">
        <v>510558</v>
      </c>
      <c r="B3792" t="s">
        <v>325</v>
      </c>
      <c r="C3792">
        <v>65</v>
      </c>
    </row>
    <row r="3793" spans="1:3" x14ac:dyDescent="0.3">
      <c r="A3793">
        <v>510560</v>
      </c>
      <c r="B3793" t="s">
        <v>324</v>
      </c>
      <c r="C3793">
        <v>186</v>
      </c>
    </row>
    <row r="3794" spans="1:3" x14ac:dyDescent="0.3">
      <c r="A3794">
        <v>510562</v>
      </c>
      <c r="B3794" t="s">
        <v>5527</v>
      </c>
      <c r="C3794">
        <v>127</v>
      </c>
    </row>
    <row r="3795" spans="1:3" x14ac:dyDescent="0.3">
      <c r="A3795">
        <v>510590</v>
      </c>
      <c r="B3795" t="s">
        <v>322</v>
      </c>
      <c r="C3795">
        <v>15</v>
      </c>
    </row>
    <row r="3796" spans="1:3" x14ac:dyDescent="0.3">
      <c r="A3796">
        <v>510600</v>
      </c>
      <c r="B3796" t="s">
        <v>321</v>
      </c>
      <c r="C3796">
        <v>52</v>
      </c>
    </row>
    <row r="3797" spans="1:3" x14ac:dyDescent="0.3">
      <c r="A3797">
        <v>510610</v>
      </c>
      <c r="B3797" t="s">
        <v>320</v>
      </c>
      <c r="C3797">
        <v>19</v>
      </c>
    </row>
    <row r="3798" spans="1:3" x14ac:dyDescent="0.3">
      <c r="A3798">
        <v>510615</v>
      </c>
      <c r="B3798" t="s">
        <v>319</v>
      </c>
      <c r="C3798">
        <v>60</v>
      </c>
    </row>
    <row r="3799" spans="1:3" x14ac:dyDescent="0.3">
      <c r="A3799">
        <v>510620</v>
      </c>
      <c r="B3799" t="s">
        <v>315</v>
      </c>
      <c r="C3799">
        <v>22</v>
      </c>
    </row>
    <row r="3800" spans="1:3" x14ac:dyDescent="0.3">
      <c r="A3800">
        <v>510621</v>
      </c>
      <c r="B3800" t="s">
        <v>314</v>
      </c>
      <c r="C3800">
        <v>283</v>
      </c>
    </row>
    <row r="3801" spans="1:3" x14ac:dyDescent="0.3">
      <c r="A3801">
        <v>510880</v>
      </c>
      <c r="B3801" t="s">
        <v>253</v>
      </c>
      <c r="C3801">
        <v>38</v>
      </c>
    </row>
    <row r="3802" spans="1:3" x14ac:dyDescent="0.3">
      <c r="A3802">
        <v>510618</v>
      </c>
      <c r="B3802" t="s">
        <v>317</v>
      </c>
      <c r="C3802">
        <v>69</v>
      </c>
    </row>
    <row r="3803" spans="1:3" x14ac:dyDescent="0.3">
      <c r="A3803">
        <v>510885</v>
      </c>
      <c r="B3803" t="s">
        <v>252</v>
      </c>
      <c r="C3803">
        <v>37</v>
      </c>
    </row>
    <row r="3804" spans="1:3" x14ac:dyDescent="0.3">
      <c r="A3804">
        <v>510890</v>
      </c>
      <c r="B3804" t="s">
        <v>251</v>
      </c>
      <c r="C3804">
        <v>197</v>
      </c>
    </row>
    <row r="3805" spans="1:3" x14ac:dyDescent="0.3">
      <c r="A3805">
        <v>510895</v>
      </c>
      <c r="B3805" t="s">
        <v>249</v>
      </c>
      <c r="C3805">
        <v>18</v>
      </c>
    </row>
    <row r="3806" spans="1:3" x14ac:dyDescent="0.3">
      <c r="A3806">
        <v>510622</v>
      </c>
      <c r="B3806" t="s">
        <v>313</v>
      </c>
      <c r="C3806">
        <v>706</v>
      </c>
    </row>
    <row r="3807" spans="1:3" x14ac:dyDescent="0.3">
      <c r="A3807">
        <v>510617</v>
      </c>
      <c r="B3807" t="s">
        <v>318</v>
      </c>
      <c r="C3807">
        <v>4</v>
      </c>
    </row>
    <row r="3808" spans="1:3" x14ac:dyDescent="0.3">
      <c r="A3808">
        <v>510623</v>
      </c>
      <c r="B3808" t="s">
        <v>312</v>
      </c>
      <c r="C3808">
        <v>76</v>
      </c>
    </row>
    <row r="3809" spans="1:3" x14ac:dyDescent="0.3">
      <c r="A3809">
        <v>510619</v>
      </c>
      <c r="B3809" t="s">
        <v>316</v>
      </c>
      <c r="C3809">
        <v>26</v>
      </c>
    </row>
    <row r="3810" spans="1:3" x14ac:dyDescent="0.3">
      <c r="A3810">
        <v>510624</v>
      </c>
      <c r="B3810" t="s">
        <v>311</v>
      </c>
      <c r="C3810">
        <v>164</v>
      </c>
    </row>
    <row r="3811" spans="1:3" x14ac:dyDescent="0.3">
      <c r="A3811">
        <v>510625</v>
      </c>
      <c r="B3811" t="s">
        <v>310</v>
      </c>
      <c r="C3811">
        <v>43</v>
      </c>
    </row>
    <row r="3812" spans="1:3" x14ac:dyDescent="0.3">
      <c r="A3812">
        <v>510627</v>
      </c>
      <c r="B3812" t="s">
        <v>308</v>
      </c>
      <c r="C3812">
        <v>45</v>
      </c>
    </row>
    <row r="3813" spans="1:3" x14ac:dyDescent="0.3">
      <c r="A3813">
        <v>510626</v>
      </c>
      <c r="B3813" t="s">
        <v>309</v>
      </c>
      <c r="C3813">
        <v>149</v>
      </c>
    </row>
    <row r="3814" spans="1:3" x14ac:dyDescent="0.3">
      <c r="A3814">
        <v>510628</v>
      </c>
      <c r="B3814" t="s">
        <v>307</v>
      </c>
      <c r="C3814">
        <v>19</v>
      </c>
    </row>
    <row r="3815" spans="1:3" x14ac:dyDescent="0.3">
      <c r="A3815">
        <v>510629</v>
      </c>
      <c r="B3815" t="s">
        <v>306</v>
      </c>
      <c r="C3815">
        <v>92</v>
      </c>
    </row>
    <row r="3816" spans="1:3" x14ac:dyDescent="0.3">
      <c r="A3816">
        <v>510630</v>
      </c>
      <c r="B3816" t="s">
        <v>305</v>
      </c>
      <c r="C3816">
        <v>94</v>
      </c>
    </row>
    <row r="3817" spans="1:3" x14ac:dyDescent="0.3">
      <c r="A3817">
        <v>510637</v>
      </c>
      <c r="B3817" t="s">
        <v>303</v>
      </c>
      <c r="C3817">
        <v>67</v>
      </c>
    </row>
    <row r="3818" spans="1:3" x14ac:dyDescent="0.3">
      <c r="A3818">
        <v>510642</v>
      </c>
      <c r="B3818" t="s">
        <v>302</v>
      </c>
      <c r="C3818">
        <v>560</v>
      </c>
    </row>
    <row r="3819" spans="1:3" x14ac:dyDescent="0.3">
      <c r="A3819">
        <v>510645</v>
      </c>
      <c r="B3819" t="s">
        <v>301</v>
      </c>
      <c r="C3819">
        <v>271</v>
      </c>
    </row>
    <row r="3820" spans="1:3" x14ac:dyDescent="0.3">
      <c r="A3820">
        <v>510650</v>
      </c>
      <c r="B3820" t="s">
        <v>300</v>
      </c>
      <c r="C3820">
        <v>141</v>
      </c>
    </row>
    <row r="3821" spans="1:3" x14ac:dyDescent="0.3">
      <c r="A3821">
        <v>510665</v>
      </c>
      <c r="B3821" t="s">
        <v>299</v>
      </c>
      <c r="C3821">
        <v>20</v>
      </c>
    </row>
    <row r="3822" spans="1:3" x14ac:dyDescent="0.3">
      <c r="A3822">
        <v>510670</v>
      </c>
      <c r="B3822" t="s">
        <v>298</v>
      </c>
      <c r="C3822">
        <v>10</v>
      </c>
    </row>
    <row r="3823" spans="1:3" x14ac:dyDescent="0.3">
      <c r="A3823">
        <v>510675</v>
      </c>
      <c r="B3823" t="s">
        <v>297</v>
      </c>
      <c r="C3823">
        <v>333</v>
      </c>
    </row>
    <row r="3824" spans="1:3" x14ac:dyDescent="0.3">
      <c r="A3824">
        <v>510677</v>
      </c>
      <c r="B3824" t="s">
        <v>296</v>
      </c>
      <c r="C3824">
        <v>6</v>
      </c>
    </row>
    <row r="3825" spans="1:3" x14ac:dyDescent="0.3">
      <c r="A3825">
        <v>510680</v>
      </c>
      <c r="B3825" t="s">
        <v>5528</v>
      </c>
      <c r="C3825">
        <v>43</v>
      </c>
    </row>
    <row r="3826" spans="1:3" x14ac:dyDescent="0.3">
      <c r="A3826">
        <v>510682</v>
      </c>
      <c r="B3826" t="s">
        <v>294</v>
      </c>
      <c r="C3826">
        <v>145</v>
      </c>
    </row>
    <row r="3827" spans="1:3" x14ac:dyDescent="0.3">
      <c r="A3827">
        <v>510685</v>
      </c>
      <c r="B3827" t="s">
        <v>293</v>
      </c>
      <c r="C3827">
        <v>17</v>
      </c>
    </row>
    <row r="3828" spans="1:3" x14ac:dyDescent="0.3">
      <c r="A3828">
        <v>510700</v>
      </c>
      <c r="B3828" t="s">
        <v>292</v>
      </c>
      <c r="C3828">
        <v>25</v>
      </c>
    </row>
    <row r="3829" spans="1:3" x14ac:dyDescent="0.3">
      <c r="A3829">
        <v>510704</v>
      </c>
      <c r="B3829" t="s">
        <v>291</v>
      </c>
      <c r="C3829">
        <v>2843</v>
      </c>
    </row>
    <row r="3830" spans="1:3" x14ac:dyDescent="0.3">
      <c r="A3830">
        <v>510706</v>
      </c>
      <c r="B3830" t="s">
        <v>290</v>
      </c>
      <c r="C3830">
        <v>55</v>
      </c>
    </row>
    <row r="3831" spans="1:3" x14ac:dyDescent="0.3">
      <c r="A3831">
        <v>510715</v>
      </c>
      <c r="B3831" t="s">
        <v>288</v>
      </c>
      <c r="C3831">
        <v>93</v>
      </c>
    </row>
    <row r="3832" spans="1:3" x14ac:dyDescent="0.3">
      <c r="A3832">
        <v>510718</v>
      </c>
      <c r="B3832" t="s">
        <v>287</v>
      </c>
      <c r="C3832">
        <v>5</v>
      </c>
    </row>
    <row r="3833" spans="1:3" x14ac:dyDescent="0.3">
      <c r="A3833">
        <v>510719</v>
      </c>
      <c r="B3833" t="s">
        <v>286</v>
      </c>
      <c r="C3833">
        <v>140</v>
      </c>
    </row>
    <row r="3834" spans="1:3" x14ac:dyDescent="0.3">
      <c r="A3834">
        <v>510720</v>
      </c>
      <c r="B3834" t="s">
        <v>285</v>
      </c>
      <c r="C3834">
        <v>30</v>
      </c>
    </row>
    <row r="3835" spans="1:3" x14ac:dyDescent="0.3">
      <c r="A3835">
        <v>510757</v>
      </c>
      <c r="B3835" t="s">
        <v>278</v>
      </c>
      <c r="C3835">
        <v>5</v>
      </c>
    </row>
    <row r="3836" spans="1:3" x14ac:dyDescent="0.3">
      <c r="A3836">
        <v>510760</v>
      </c>
      <c r="B3836" t="s">
        <v>277</v>
      </c>
      <c r="C3836">
        <v>1271</v>
      </c>
    </row>
    <row r="3837" spans="1:3" x14ac:dyDescent="0.3">
      <c r="A3837">
        <v>510770</v>
      </c>
      <c r="B3837" t="s">
        <v>276</v>
      </c>
      <c r="C3837">
        <v>23</v>
      </c>
    </row>
    <row r="3838" spans="1:3" x14ac:dyDescent="0.3">
      <c r="A3838">
        <v>510775</v>
      </c>
      <c r="B3838" t="s">
        <v>274</v>
      </c>
      <c r="C3838">
        <v>7</v>
      </c>
    </row>
    <row r="3839" spans="1:3" x14ac:dyDescent="0.3">
      <c r="A3839">
        <v>510724</v>
      </c>
      <c r="B3839" t="s">
        <v>284</v>
      </c>
      <c r="C3839">
        <v>111</v>
      </c>
    </row>
    <row r="3840" spans="1:3" x14ac:dyDescent="0.3">
      <c r="A3840">
        <v>510774</v>
      </c>
      <c r="B3840" t="s">
        <v>275</v>
      </c>
      <c r="C3840">
        <v>13</v>
      </c>
    </row>
    <row r="3841" spans="1:3" x14ac:dyDescent="0.3">
      <c r="A3841">
        <v>510776</v>
      </c>
      <c r="B3841" t="s">
        <v>273</v>
      </c>
      <c r="C3841">
        <v>100</v>
      </c>
    </row>
    <row r="3842" spans="1:3" x14ac:dyDescent="0.3">
      <c r="A3842">
        <v>510726</v>
      </c>
      <c r="B3842" t="s">
        <v>283</v>
      </c>
      <c r="C3842">
        <v>9</v>
      </c>
    </row>
    <row r="3843" spans="1:3" x14ac:dyDescent="0.3">
      <c r="A3843">
        <v>510779</v>
      </c>
      <c r="B3843" t="s">
        <v>271</v>
      </c>
      <c r="C3843">
        <v>104</v>
      </c>
    </row>
    <row r="3844" spans="1:3" x14ac:dyDescent="0.3">
      <c r="A3844">
        <v>510780</v>
      </c>
      <c r="B3844" t="s">
        <v>270</v>
      </c>
      <c r="C3844">
        <v>28</v>
      </c>
    </row>
    <row r="3845" spans="1:3" x14ac:dyDescent="0.3">
      <c r="A3845">
        <v>510785</v>
      </c>
      <c r="B3845" t="s">
        <v>269</v>
      </c>
      <c r="C3845">
        <v>8</v>
      </c>
    </row>
    <row r="3846" spans="1:3" x14ac:dyDescent="0.3">
      <c r="A3846">
        <v>510729</v>
      </c>
      <c r="B3846" t="s">
        <v>282</v>
      </c>
      <c r="C3846">
        <v>23</v>
      </c>
    </row>
    <row r="3847" spans="1:3" x14ac:dyDescent="0.3">
      <c r="A3847">
        <v>510730</v>
      </c>
      <c r="B3847" t="s">
        <v>281</v>
      </c>
      <c r="C3847">
        <v>234</v>
      </c>
    </row>
    <row r="3848" spans="1:3" x14ac:dyDescent="0.3">
      <c r="A3848">
        <v>510735</v>
      </c>
      <c r="B3848" t="s">
        <v>280</v>
      </c>
      <c r="C3848">
        <v>16</v>
      </c>
    </row>
    <row r="3849" spans="1:3" x14ac:dyDescent="0.3">
      <c r="A3849">
        <v>510710</v>
      </c>
      <c r="B3849" t="s">
        <v>5529</v>
      </c>
      <c r="C3849">
        <v>83</v>
      </c>
    </row>
    <row r="3850" spans="1:3" x14ac:dyDescent="0.3">
      <c r="A3850">
        <v>510740</v>
      </c>
      <c r="B3850" t="s">
        <v>279</v>
      </c>
      <c r="C3850">
        <v>15</v>
      </c>
    </row>
    <row r="3851" spans="1:3" x14ac:dyDescent="0.3">
      <c r="A3851">
        <v>510787</v>
      </c>
      <c r="B3851" t="s">
        <v>268</v>
      </c>
      <c r="C3851">
        <v>392</v>
      </c>
    </row>
    <row r="3852" spans="1:3" x14ac:dyDescent="0.3">
      <c r="A3852">
        <v>510790</v>
      </c>
      <c r="B3852" t="s">
        <v>266</v>
      </c>
      <c r="C3852">
        <v>6707</v>
      </c>
    </row>
    <row r="3853" spans="1:3" x14ac:dyDescent="0.3">
      <c r="A3853">
        <v>510792</v>
      </c>
      <c r="B3853" t="s">
        <v>265</v>
      </c>
      <c r="C3853">
        <v>1700</v>
      </c>
    </row>
    <row r="3854" spans="1:3" x14ac:dyDescent="0.3">
      <c r="A3854">
        <v>510794</v>
      </c>
      <c r="B3854" t="s">
        <v>264</v>
      </c>
      <c r="C3854">
        <v>209</v>
      </c>
    </row>
    <row r="3855" spans="1:3" x14ac:dyDescent="0.3">
      <c r="A3855">
        <v>510795</v>
      </c>
      <c r="B3855" t="s">
        <v>263</v>
      </c>
      <c r="C3855">
        <v>1483</v>
      </c>
    </row>
    <row r="3856" spans="1:3" x14ac:dyDescent="0.3">
      <c r="A3856">
        <v>510800</v>
      </c>
      <c r="B3856" t="s">
        <v>262</v>
      </c>
      <c r="C3856">
        <v>429</v>
      </c>
    </row>
    <row r="3857" spans="1:3" x14ac:dyDescent="0.3">
      <c r="A3857">
        <v>510805</v>
      </c>
      <c r="B3857" t="s">
        <v>261</v>
      </c>
      <c r="C3857">
        <v>191</v>
      </c>
    </row>
    <row r="3858" spans="1:3" x14ac:dyDescent="0.3">
      <c r="A3858">
        <v>510810</v>
      </c>
      <c r="B3858" t="s">
        <v>260</v>
      </c>
      <c r="C3858">
        <v>38</v>
      </c>
    </row>
    <row r="3859" spans="1:3" x14ac:dyDescent="0.3">
      <c r="A3859">
        <v>510820</v>
      </c>
      <c r="B3859" t="s">
        <v>259</v>
      </c>
      <c r="C3859">
        <v>43</v>
      </c>
    </row>
    <row r="3860" spans="1:3" x14ac:dyDescent="0.3">
      <c r="A3860">
        <v>510830</v>
      </c>
      <c r="B3860" t="s">
        <v>258</v>
      </c>
      <c r="C3860">
        <v>39</v>
      </c>
    </row>
    <row r="3861" spans="1:3" x14ac:dyDescent="0.3">
      <c r="A3861">
        <v>510835</v>
      </c>
      <c r="B3861" t="s">
        <v>257</v>
      </c>
      <c r="C3861">
        <v>3</v>
      </c>
    </row>
    <row r="3862" spans="1:3" x14ac:dyDescent="0.3">
      <c r="A3862">
        <v>510840</v>
      </c>
      <c r="B3862" t="s">
        <v>256</v>
      </c>
      <c r="C3862">
        <v>176</v>
      </c>
    </row>
    <row r="3863" spans="1:3" x14ac:dyDescent="0.3">
      <c r="A3863">
        <v>510850</v>
      </c>
      <c r="B3863" t="s">
        <v>255</v>
      </c>
      <c r="C3863">
        <v>232</v>
      </c>
    </row>
    <row r="3864" spans="1:3" x14ac:dyDescent="0.3">
      <c r="A3864">
        <v>510550</v>
      </c>
      <c r="B3864" t="s">
        <v>326</v>
      </c>
      <c r="C3864">
        <v>60</v>
      </c>
    </row>
    <row r="3865" spans="1:3" x14ac:dyDescent="0.3">
      <c r="A3865">
        <v>510860</v>
      </c>
      <c r="B3865" t="s">
        <v>254</v>
      </c>
      <c r="C3865">
        <v>8</v>
      </c>
    </row>
    <row r="3866" spans="1:3" x14ac:dyDescent="0.3">
      <c r="A3866">
        <v>520005</v>
      </c>
      <c r="B3866" t="s">
        <v>248</v>
      </c>
      <c r="C3866">
        <v>14</v>
      </c>
    </row>
    <row r="3867" spans="1:3" x14ac:dyDescent="0.3">
      <c r="A3867">
        <v>520010</v>
      </c>
      <c r="B3867" t="s">
        <v>247</v>
      </c>
      <c r="C3867">
        <v>122</v>
      </c>
    </row>
    <row r="3868" spans="1:3" x14ac:dyDescent="0.3">
      <c r="A3868">
        <v>520013</v>
      </c>
      <c r="B3868" t="s">
        <v>246</v>
      </c>
      <c r="C3868">
        <v>124</v>
      </c>
    </row>
    <row r="3869" spans="1:3" x14ac:dyDescent="0.3">
      <c r="A3869">
        <v>520015</v>
      </c>
      <c r="B3869" t="s">
        <v>245</v>
      </c>
      <c r="C3869">
        <v>22</v>
      </c>
    </row>
    <row r="3870" spans="1:3" x14ac:dyDescent="0.3">
      <c r="A3870">
        <v>520017</v>
      </c>
      <c r="B3870" t="s">
        <v>244</v>
      </c>
      <c r="C3870">
        <v>14</v>
      </c>
    </row>
    <row r="3871" spans="1:3" x14ac:dyDescent="0.3">
      <c r="A3871">
        <v>520020</v>
      </c>
      <c r="B3871" t="s">
        <v>243</v>
      </c>
      <c r="C3871">
        <v>22</v>
      </c>
    </row>
    <row r="3872" spans="1:3" x14ac:dyDescent="0.3">
      <c r="A3872">
        <v>520025</v>
      </c>
      <c r="B3872" t="s">
        <v>242</v>
      </c>
      <c r="C3872">
        <v>1098</v>
      </c>
    </row>
    <row r="3873" spans="1:3" x14ac:dyDescent="0.3">
      <c r="A3873">
        <v>520030</v>
      </c>
      <c r="B3873" t="s">
        <v>241</v>
      </c>
      <c r="C3873">
        <v>262</v>
      </c>
    </row>
    <row r="3874" spans="1:3" x14ac:dyDescent="0.3">
      <c r="A3874">
        <v>520050</v>
      </c>
      <c r="B3874" t="s">
        <v>240</v>
      </c>
      <c r="C3874">
        <v>15</v>
      </c>
    </row>
    <row r="3875" spans="1:3" x14ac:dyDescent="0.3">
      <c r="A3875">
        <v>520055</v>
      </c>
      <c r="B3875" t="s">
        <v>239</v>
      </c>
      <c r="C3875">
        <v>8</v>
      </c>
    </row>
    <row r="3876" spans="1:3" x14ac:dyDescent="0.3">
      <c r="A3876">
        <v>520060</v>
      </c>
      <c r="B3876" t="s">
        <v>238</v>
      </c>
      <c r="C3876">
        <v>64</v>
      </c>
    </row>
    <row r="3877" spans="1:3" x14ac:dyDescent="0.3">
      <c r="A3877">
        <v>520080</v>
      </c>
      <c r="B3877" t="s">
        <v>237</v>
      </c>
      <c r="C3877">
        <v>78</v>
      </c>
    </row>
    <row r="3878" spans="1:3" x14ac:dyDescent="0.3">
      <c r="A3878">
        <v>520082</v>
      </c>
      <c r="B3878" t="s">
        <v>236</v>
      </c>
      <c r="C3878">
        <v>1</v>
      </c>
    </row>
    <row r="3879" spans="1:3" x14ac:dyDescent="0.3">
      <c r="A3879">
        <v>520085</v>
      </c>
      <c r="B3879" t="s">
        <v>235</v>
      </c>
      <c r="C3879">
        <v>11</v>
      </c>
    </row>
    <row r="3880" spans="1:3" x14ac:dyDescent="0.3">
      <c r="A3880">
        <v>520090</v>
      </c>
      <c r="B3880" t="s">
        <v>234</v>
      </c>
      <c r="C3880">
        <v>59</v>
      </c>
    </row>
    <row r="3881" spans="1:3" x14ac:dyDescent="0.3">
      <c r="A3881">
        <v>520110</v>
      </c>
      <c r="B3881" t="s">
        <v>233</v>
      </c>
      <c r="C3881">
        <v>4952</v>
      </c>
    </row>
    <row r="3882" spans="1:3" x14ac:dyDescent="0.3">
      <c r="A3882">
        <v>520130</v>
      </c>
      <c r="B3882" t="s">
        <v>231</v>
      </c>
      <c r="C3882">
        <v>34</v>
      </c>
    </row>
    <row r="3883" spans="1:3" x14ac:dyDescent="0.3">
      <c r="A3883">
        <v>520140</v>
      </c>
      <c r="B3883" t="s">
        <v>230</v>
      </c>
      <c r="C3883">
        <v>10514</v>
      </c>
    </row>
    <row r="3884" spans="1:3" x14ac:dyDescent="0.3">
      <c r="A3884">
        <v>520145</v>
      </c>
      <c r="B3884" t="s">
        <v>229</v>
      </c>
      <c r="C3884">
        <v>3</v>
      </c>
    </row>
    <row r="3885" spans="1:3" x14ac:dyDescent="0.3">
      <c r="A3885">
        <v>520150</v>
      </c>
      <c r="B3885" t="s">
        <v>228</v>
      </c>
      <c r="C3885">
        <v>50</v>
      </c>
    </row>
    <row r="3886" spans="1:3" x14ac:dyDescent="0.3">
      <c r="A3886">
        <v>520160</v>
      </c>
      <c r="B3886" t="s">
        <v>227</v>
      </c>
      <c r="C3886">
        <v>8</v>
      </c>
    </row>
    <row r="3887" spans="1:3" x14ac:dyDescent="0.3">
      <c r="A3887">
        <v>520170</v>
      </c>
      <c r="B3887" t="s">
        <v>226</v>
      </c>
      <c r="C3887">
        <v>67</v>
      </c>
    </row>
    <row r="3888" spans="1:3" x14ac:dyDescent="0.3">
      <c r="A3888">
        <v>520180</v>
      </c>
      <c r="B3888" t="s">
        <v>225</v>
      </c>
      <c r="C3888">
        <v>31</v>
      </c>
    </row>
    <row r="3889" spans="1:3" x14ac:dyDescent="0.3">
      <c r="A3889">
        <v>520215</v>
      </c>
      <c r="B3889" t="s">
        <v>224</v>
      </c>
      <c r="C3889">
        <v>32</v>
      </c>
    </row>
    <row r="3890" spans="1:3" x14ac:dyDescent="0.3">
      <c r="A3890">
        <v>520235</v>
      </c>
      <c r="B3890" t="s">
        <v>223</v>
      </c>
      <c r="C3890">
        <v>37</v>
      </c>
    </row>
    <row r="3891" spans="1:3" x14ac:dyDescent="0.3">
      <c r="A3891">
        <v>520250</v>
      </c>
      <c r="B3891" t="s">
        <v>222</v>
      </c>
      <c r="C3891">
        <v>39</v>
      </c>
    </row>
    <row r="3892" spans="1:3" x14ac:dyDescent="0.3">
      <c r="A3892">
        <v>520260</v>
      </c>
      <c r="B3892" t="s">
        <v>221</v>
      </c>
      <c r="C3892">
        <v>4</v>
      </c>
    </row>
    <row r="3893" spans="1:3" x14ac:dyDescent="0.3">
      <c r="A3893">
        <v>520280</v>
      </c>
      <c r="B3893" t="s">
        <v>220</v>
      </c>
      <c r="C3893">
        <v>14</v>
      </c>
    </row>
    <row r="3894" spans="1:3" x14ac:dyDescent="0.3">
      <c r="A3894">
        <v>520310</v>
      </c>
      <c r="B3894" t="s">
        <v>219</v>
      </c>
      <c r="C3894">
        <v>25</v>
      </c>
    </row>
    <row r="3895" spans="1:3" x14ac:dyDescent="0.3">
      <c r="A3895">
        <v>520320</v>
      </c>
      <c r="B3895" t="s">
        <v>218</v>
      </c>
      <c r="C3895">
        <v>98</v>
      </c>
    </row>
    <row r="3896" spans="1:3" x14ac:dyDescent="0.3">
      <c r="A3896">
        <v>520330</v>
      </c>
      <c r="B3896" t="s">
        <v>217</v>
      </c>
      <c r="C3896">
        <v>655</v>
      </c>
    </row>
    <row r="3897" spans="1:3" x14ac:dyDescent="0.3">
      <c r="A3897">
        <v>520340</v>
      </c>
      <c r="B3897" t="s">
        <v>216</v>
      </c>
      <c r="C3897">
        <v>122</v>
      </c>
    </row>
    <row r="3898" spans="1:3" x14ac:dyDescent="0.3">
      <c r="A3898">
        <v>520350</v>
      </c>
      <c r="B3898" t="s">
        <v>215</v>
      </c>
      <c r="C3898">
        <v>155</v>
      </c>
    </row>
    <row r="3899" spans="1:3" x14ac:dyDescent="0.3">
      <c r="A3899">
        <v>520357</v>
      </c>
      <c r="B3899" t="s">
        <v>213</v>
      </c>
      <c r="C3899">
        <v>19</v>
      </c>
    </row>
    <row r="3900" spans="1:3" x14ac:dyDescent="0.3">
      <c r="A3900">
        <v>520360</v>
      </c>
      <c r="B3900" t="s">
        <v>212</v>
      </c>
      <c r="C3900">
        <v>4</v>
      </c>
    </row>
    <row r="3901" spans="1:3" x14ac:dyDescent="0.3">
      <c r="A3901">
        <v>520380</v>
      </c>
      <c r="B3901" t="s">
        <v>211</v>
      </c>
      <c r="C3901">
        <v>4</v>
      </c>
    </row>
    <row r="3902" spans="1:3" x14ac:dyDescent="0.3">
      <c r="A3902">
        <v>520390</v>
      </c>
      <c r="B3902" t="s">
        <v>210</v>
      </c>
      <c r="C3902">
        <v>34</v>
      </c>
    </row>
    <row r="3903" spans="1:3" x14ac:dyDescent="0.3">
      <c r="A3903">
        <v>520393</v>
      </c>
      <c r="B3903" t="s">
        <v>209</v>
      </c>
      <c r="C3903">
        <v>5</v>
      </c>
    </row>
    <row r="3904" spans="1:3" x14ac:dyDescent="0.3">
      <c r="A3904">
        <v>520396</v>
      </c>
      <c r="B3904" t="s">
        <v>208</v>
      </c>
      <c r="C3904">
        <v>17</v>
      </c>
    </row>
    <row r="3905" spans="1:3" x14ac:dyDescent="0.3">
      <c r="A3905">
        <v>520400</v>
      </c>
      <c r="B3905" t="s">
        <v>207</v>
      </c>
      <c r="C3905">
        <v>85</v>
      </c>
    </row>
    <row r="3906" spans="1:3" x14ac:dyDescent="0.3">
      <c r="A3906">
        <v>520410</v>
      </c>
      <c r="B3906" t="s">
        <v>206</v>
      </c>
      <c r="C3906">
        <v>16</v>
      </c>
    </row>
    <row r="3907" spans="1:3" x14ac:dyDescent="0.3">
      <c r="A3907">
        <v>520420</v>
      </c>
      <c r="B3907" t="s">
        <v>205</v>
      </c>
      <c r="C3907">
        <v>1</v>
      </c>
    </row>
    <row r="3908" spans="1:3" x14ac:dyDescent="0.3">
      <c r="A3908">
        <v>520425</v>
      </c>
      <c r="B3908" t="s">
        <v>204</v>
      </c>
      <c r="C3908">
        <v>5</v>
      </c>
    </row>
    <row r="3909" spans="1:3" x14ac:dyDescent="0.3">
      <c r="A3909">
        <v>520430</v>
      </c>
      <c r="B3909" t="s">
        <v>203</v>
      </c>
      <c r="C3909">
        <v>317</v>
      </c>
    </row>
    <row r="3910" spans="1:3" x14ac:dyDescent="0.3">
      <c r="A3910">
        <v>520440</v>
      </c>
      <c r="B3910" t="s">
        <v>202</v>
      </c>
      <c r="C3910">
        <v>124</v>
      </c>
    </row>
    <row r="3911" spans="1:3" x14ac:dyDescent="0.3">
      <c r="A3911">
        <v>520450</v>
      </c>
      <c r="B3911" t="s">
        <v>201</v>
      </c>
      <c r="C3911">
        <v>748</v>
      </c>
    </row>
    <row r="3912" spans="1:3" x14ac:dyDescent="0.3">
      <c r="A3912">
        <v>520455</v>
      </c>
      <c r="B3912" t="s">
        <v>200</v>
      </c>
      <c r="C3912">
        <v>2</v>
      </c>
    </row>
    <row r="3913" spans="1:3" x14ac:dyDescent="0.3">
      <c r="A3913">
        <v>520460</v>
      </c>
      <c r="B3913" t="s">
        <v>199</v>
      </c>
      <c r="C3913">
        <v>68</v>
      </c>
    </row>
    <row r="3914" spans="1:3" x14ac:dyDescent="0.3">
      <c r="A3914">
        <v>520465</v>
      </c>
      <c r="B3914" t="s">
        <v>198</v>
      </c>
      <c r="C3914">
        <v>7</v>
      </c>
    </row>
    <row r="3915" spans="1:3" x14ac:dyDescent="0.3">
      <c r="A3915">
        <v>520470</v>
      </c>
      <c r="B3915" t="s">
        <v>197</v>
      </c>
      <c r="C3915">
        <v>29</v>
      </c>
    </row>
    <row r="3916" spans="1:3" x14ac:dyDescent="0.3">
      <c r="A3916">
        <v>520480</v>
      </c>
      <c r="B3916" t="s">
        <v>196</v>
      </c>
      <c r="C3916">
        <v>12</v>
      </c>
    </row>
    <row r="3917" spans="1:3" x14ac:dyDescent="0.3">
      <c r="A3917">
        <v>520485</v>
      </c>
      <c r="B3917" t="s">
        <v>195</v>
      </c>
      <c r="C3917">
        <v>66</v>
      </c>
    </row>
    <row r="3918" spans="1:3" x14ac:dyDescent="0.3">
      <c r="A3918">
        <v>520490</v>
      </c>
      <c r="B3918" t="s">
        <v>194</v>
      </c>
      <c r="C3918">
        <v>51</v>
      </c>
    </row>
    <row r="3919" spans="1:3" x14ac:dyDescent="0.3">
      <c r="A3919">
        <v>520495</v>
      </c>
      <c r="B3919" t="s">
        <v>193</v>
      </c>
      <c r="C3919">
        <v>3</v>
      </c>
    </row>
    <row r="3920" spans="1:3" x14ac:dyDescent="0.3">
      <c r="A3920">
        <v>520500</v>
      </c>
      <c r="B3920" t="s">
        <v>192</v>
      </c>
      <c r="C3920">
        <v>4</v>
      </c>
    </row>
    <row r="3921" spans="1:3" x14ac:dyDescent="0.3">
      <c r="A3921">
        <v>520505</v>
      </c>
      <c r="B3921" t="s">
        <v>191</v>
      </c>
      <c r="C3921">
        <v>17</v>
      </c>
    </row>
    <row r="3922" spans="1:3" x14ac:dyDescent="0.3">
      <c r="A3922">
        <v>520510</v>
      </c>
      <c r="B3922" t="s">
        <v>190</v>
      </c>
      <c r="C3922">
        <v>405</v>
      </c>
    </row>
    <row r="3923" spans="1:3" x14ac:dyDescent="0.3">
      <c r="A3923">
        <v>520530</v>
      </c>
      <c r="B3923" t="s">
        <v>188</v>
      </c>
      <c r="C3923">
        <v>14</v>
      </c>
    </row>
    <row r="3924" spans="1:3" x14ac:dyDescent="0.3">
      <c r="A3924">
        <v>520540</v>
      </c>
      <c r="B3924" t="s">
        <v>187</v>
      </c>
      <c r="C3924">
        <v>440</v>
      </c>
    </row>
    <row r="3925" spans="1:3" x14ac:dyDescent="0.3">
      <c r="A3925">
        <v>520545</v>
      </c>
      <c r="B3925" t="s">
        <v>186</v>
      </c>
      <c r="C3925">
        <v>14</v>
      </c>
    </row>
    <row r="3926" spans="1:3" x14ac:dyDescent="0.3">
      <c r="A3926">
        <v>520547</v>
      </c>
      <c r="B3926" t="s">
        <v>185</v>
      </c>
      <c r="C3926">
        <v>28</v>
      </c>
    </row>
    <row r="3927" spans="1:3" x14ac:dyDescent="0.3">
      <c r="A3927">
        <v>520549</v>
      </c>
      <c r="B3927" t="s">
        <v>184</v>
      </c>
      <c r="C3927">
        <v>977</v>
      </c>
    </row>
    <row r="3928" spans="1:3" x14ac:dyDescent="0.3">
      <c r="A3928">
        <v>520551</v>
      </c>
      <c r="B3928" t="s">
        <v>183</v>
      </c>
      <c r="C3928">
        <v>227</v>
      </c>
    </row>
    <row r="3929" spans="1:3" x14ac:dyDescent="0.3">
      <c r="A3929">
        <v>520570</v>
      </c>
      <c r="B3929" t="s">
        <v>181</v>
      </c>
      <c r="C3929">
        <v>2</v>
      </c>
    </row>
    <row r="3930" spans="1:3" x14ac:dyDescent="0.3">
      <c r="A3930">
        <v>520580</v>
      </c>
      <c r="B3930" t="s">
        <v>180</v>
      </c>
      <c r="C3930">
        <v>25</v>
      </c>
    </row>
    <row r="3931" spans="1:3" x14ac:dyDescent="0.3">
      <c r="A3931">
        <v>520590</v>
      </c>
      <c r="B3931" t="s">
        <v>179</v>
      </c>
      <c r="C3931">
        <v>302</v>
      </c>
    </row>
    <row r="3932" spans="1:3" x14ac:dyDescent="0.3">
      <c r="A3932">
        <v>520620</v>
      </c>
      <c r="B3932" t="s">
        <v>178</v>
      </c>
      <c r="C3932">
        <v>729</v>
      </c>
    </row>
    <row r="3933" spans="1:3" x14ac:dyDescent="0.3">
      <c r="A3933">
        <v>520630</v>
      </c>
      <c r="B3933" t="s">
        <v>177</v>
      </c>
      <c r="C3933">
        <v>91</v>
      </c>
    </row>
    <row r="3934" spans="1:3" x14ac:dyDescent="0.3">
      <c r="A3934">
        <v>520640</v>
      </c>
      <c r="B3934" t="s">
        <v>176</v>
      </c>
      <c r="C3934">
        <v>198</v>
      </c>
    </row>
    <row r="3935" spans="1:3" x14ac:dyDescent="0.3">
      <c r="A3935">
        <v>520650</v>
      </c>
      <c r="B3935" t="s">
        <v>175</v>
      </c>
      <c r="C3935">
        <v>1</v>
      </c>
    </row>
    <row r="3936" spans="1:3" x14ac:dyDescent="0.3">
      <c r="A3936">
        <v>520660</v>
      </c>
      <c r="B3936" t="s">
        <v>174</v>
      </c>
      <c r="C3936">
        <v>5</v>
      </c>
    </row>
    <row r="3937" spans="1:3" x14ac:dyDescent="0.3">
      <c r="A3937">
        <v>520670</v>
      </c>
      <c r="B3937" t="s">
        <v>173</v>
      </c>
      <c r="C3937">
        <v>41</v>
      </c>
    </row>
    <row r="3938" spans="1:3" x14ac:dyDescent="0.3">
      <c r="A3938">
        <v>520680</v>
      </c>
      <c r="B3938" t="s">
        <v>172</v>
      </c>
      <c r="C3938">
        <v>7</v>
      </c>
    </row>
    <row r="3939" spans="1:3" x14ac:dyDescent="0.3">
      <c r="A3939">
        <v>520690</v>
      </c>
      <c r="B3939" t="s">
        <v>171</v>
      </c>
      <c r="C3939">
        <v>1</v>
      </c>
    </row>
    <row r="3940" spans="1:3" x14ac:dyDescent="0.3">
      <c r="A3940">
        <v>520710</v>
      </c>
      <c r="B3940" t="s">
        <v>170</v>
      </c>
      <c r="C3940">
        <v>1</v>
      </c>
    </row>
    <row r="3941" spans="1:3" x14ac:dyDescent="0.3">
      <c r="A3941">
        <v>520830</v>
      </c>
      <c r="B3941" t="s">
        <v>158</v>
      </c>
      <c r="C3941">
        <v>4</v>
      </c>
    </row>
    <row r="3942" spans="1:3" x14ac:dyDescent="0.3">
      <c r="A3942">
        <v>520725</v>
      </c>
      <c r="B3942" t="s">
        <v>169</v>
      </c>
      <c r="C3942">
        <v>26</v>
      </c>
    </row>
    <row r="3943" spans="1:3" x14ac:dyDescent="0.3">
      <c r="A3943">
        <v>520735</v>
      </c>
      <c r="B3943" t="s">
        <v>168</v>
      </c>
      <c r="C3943">
        <v>55</v>
      </c>
    </row>
    <row r="3944" spans="1:3" x14ac:dyDescent="0.3">
      <c r="A3944">
        <v>520740</v>
      </c>
      <c r="B3944" t="s">
        <v>167</v>
      </c>
      <c r="C3944">
        <v>278</v>
      </c>
    </row>
    <row r="3945" spans="1:3" x14ac:dyDescent="0.3">
      <c r="A3945">
        <v>520750</v>
      </c>
      <c r="B3945" t="s">
        <v>166</v>
      </c>
      <c r="C3945">
        <v>20</v>
      </c>
    </row>
    <row r="3946" spans="1:3" x14ac:dyDescent="0.3">
      <c r="A3946">
        <v>520753</v>
      </c>
      <c r="B3946" t="s">
        <v>165</v>
      </c>
      <c r="C3946">
        <v>11</v>
      </c>
    </row>
    <row r="3947" spans="1:3" x14ac:dyDescent="0.3">
      <c r="A3947">
        <v>520780</v>
      </c>
      <c r="B3947" t="s">
        <v>163</v>
      </c>
      <c r="C3947">
        <v>26</v>
      </c>
    </row>
    <row r="3948" spans="1:3" x14ac:dyDescent="0.3">
      <c r="A3948">
        <v>520790</v>
      </c>
      <c r="B3948" t="s">
        <v>162</v>
      </c>
      <c r="C3948">
        <v>25</v>
      </c>
    </row>
    <row r="3949" spans="1:3" x14ac:dyDescent="0.3">
      <c r="A3949">
        <v>520800</v>
      </c>
      <c r="B3949" t="s">
        <v>161</v>
      </c>
      <c r="C3949">
        <v>1769</v>
      </c>
    </row>
    <row r="3950" spans="1:3" x14ac:dyDescent="0.3">
      <c r="A3950">
        <v>520810</v>
      </c>
      <c r="B3950" t="s">
        <v>160</v>
      </c>
      <c r="C3950">
        <v>1</v>
      </c>
    </row>
    <row r="3951" spans="1:3" x14ac:dyDescent="0.3">
      <c r="A3951">
        <v>520815</v>
      </c>
      <c r="B3951" t="s">
        <v>159</v>
      </c>
      <c r="C3951">
        <v>5</v>
      </c>
    </row>
    <row r="3952" spans="1:3" x14ac:dyDescent="0.3">
      <c r="A3952">
        <v>520840</v>
      </c>
      <c r="B3952" t="s">
        <v>157</v>
      </c>
      <c r="C3952">
        <v>20</v>
      </c>
    </row>
    <row r="3953" spans="1:3" x14ac:dyDescent="0.3">
      <c r="A3953">
        <v>520850</v>
      </c>
      <c r="B3953" t="s">
        <v>156</v>
      </c>
      <c r="C3953">
        <v>4</v>
      </c>
    </row>
    <row r="3954" spans="1:3" x14ac:dyDescent="0.3">
      <c r="A3954">
        <v>520860</v>
      </c>
      <c r="B3954" t="s">
        <v>155</v>
      </c>
      <c r="C3954">
        <v>752</v>
      </c>
    </row>
    <row r="3955" spans="1:3" x14ac:dyDescent="0.3">
      <c r="A3955">
        <v>520870</v>
      </c>
      <c r="B3955" t="s">
        <v>154</v>
      </c>
      <c r="C3955">
        <v>13482</v>
      </c>
    </row>
    <row r="3956" spans="1:3" x14ac:dyDescent="0.3">
      <c r="A3956">
        <v>520880</v>
      </c>
      <c r="B3956" t="s">
        <v>153</v>
      </c>
      <c r="C3956">
        <v>310</v>
      </c>
    </row>
    <row r="3957" spans="1:3" x14ac:dyDescent="0.3">
      <c r="A3957">
        <v>520890</v>
      </c>
      <c r="B3957" t="s">
        <v>152</v>
      </c>
      <c r="C3957">
        <v>68</v>
      </c>
    </row>
    <row r="3958" spans="1:3" x14ac:dyDescent="0.3">
      <c r="A3958">
        <v>520910</v>
      </c>
      <c r="B3958" t="s">
        <v>151</v>
      </c>
      <c r="C3958">
        <v>1014</v>
      </c>
    </row>
    <row r="3959" spans="1:3" x14ac:dyDescent="0.3">
      <c r="A3959">
        <v>520915</v>
      </c>
      <c r="B3959" t="s">
        <v>150</v>
      </c>
      <c r="C3959">
        <v>4</v>
      </c>
    </row>
    <row r="3960" spans="1:3" x14ac:dyDescent="0.3">
      <c r="A3960">
        <v>520920</v>
      </c>
      <c r="B3960" t="s">
        <v>149</v>
      </c>
      <c r="C3960">
        <v>26</v>
      </c>
    </row>
    <row r="3961" spans="1:3" x14ac:dyDescent="0.3">
      <c r="A3961">
        <v>520929</v>
      </c>
      <c r="B3961" t="s">
        <v>148</v>
      </c>
      <c r="C3961">
        <v>11</v>
      </c>
    </row>
    <row r="3962" spans="1:3" x14ac:dyDescent="0.3">
      <c r="A3962">
        <v>520940</v>
      </c>
      <c r="B3962" t="s">
        <v>147</v>
      </c>
      <c r="C3962">
        <v>8</v>
      </c>
    </row>
    <row r="3963" spans="1:3" x14ac:dyDescent="0.3">
      <c r="A3963">
        <v>520945</v>
      </c>
      <c r="B3963" t="s">
        <v>146</v>
      </c>
      <c r="C3963">
        <v>6</v>
      </c>
    </row>
    <row r="3964" spans="1:3" x14ac:dyDescent="0.3">
      <c r="A3964">
        <v>520970</v>
      </c>
      <c r="B3964" t="s">
        <v>144</v>
      </c>
      <c r="C3964">
        <v>166</v>
      </c>
    </row>
    <row r="3965" spans="1:3" x14ac:dyDescent="0.3">
      <c r="A3965">
        <v>520980</v>
      </c>
      <c r="B3965" t="s">
        <v>143</v>
      </c>
      <c r="C3965">
        <v>12</v>
      </c>
    </row>
    <row r="3966" spans="1:3" x14ac:dyDescent="0.3">
      <c r="A3966">
        <v>520990</v>
      </c>
      <c r="B3966" t="s">
        <v>142</v>
      </c>
      <c r="C3966">
        <v>35</v>
      </c>
    </row>
    <row r="3967" spans="1:3" x14ac:dyDescent="0.3">
      <c r="A3967">
        <v>520993</v>
      </c>
      <c r="B3967" t="s">
        <v>141</v>
      </c>
      <c r="C3967">
        <v>6</v>
      </c>
    </row>
    <row r="3968" spans="1:3" x14ac:dyDescent="0.3">
      <c r="A3968">
        <v>520995</v>
      </c>
      <c r="B3968" t="s">
        <v>140</v>
      </c>
      <c r="C3968">
        <v>48</v>
      </c>
    </row>
    <row r="3969" spans="1:3" x14ac:dyDescent="0.3">
      <c r="A3969">
        <v>521000</v>
      </c>
      <c r="B3969" t="s">
        <v>139</v>
      </c>
      <c r="C3969">
        <v>106</v>
      </c>
    </row>
    <row r="3970" spans="1:3" x14ac:dyDescent="0.3">
      <c r="A3970">
        <v>521010</v>
      </c>
      <c r="B3970" t="s">
        <v>138</v>
      </c>
      <c r="C3970">
        <v>34</v>
      </c>
    </row>
    <row r="3971" spans="1:3" x14ac:dyDescent="0.3">
      <c r="A3971">
        <v>521015</v>
      </c>
      <c r="B3971" t="s">
        <v>137</v>
      </c>
      <c r="C3971">
        <v>6</v>
      </c>
    </row>
    <row r="3972" spans="1:3" x14ac:dyDescent="0.3">
      <c r="A3972">
        <v>521020</v>
      </c>
      <c r="B3972" t="s">
        <v>136</v>
      </c>
      <c r="C3972">
        <v>147</v>
      </c>
    </row>
    <row r="3973" spans="1:3" x14ac:dyDescent="0.3">
      <c r="A3973">
        <v>521030</v>
      </c>
      <c r="B3973" t="s">
        <v>135</v>
      </c>
      <c r="C3973">
        <v>5</v>
      </c>
    </row>
    <row r="3974" spans="1:3" x14ac:dyDescent="0.3">
      <c r="A3974">
        <v>521040</v>
      </c>
      <c r="B3974" t="s">
        <v>134</v>
      </c>
      <c r="C3974">
        <v>176</v>
      </c>
    </row>
    <row r="3975" spans="1:3" x14ac:dyDescent="0.3">
      <c r="A3975">
        <v>521056</v>
      </c>
      <c r="B3975" t="s">
        <v>133</v>
      </c>
      <c r="C3975">
        <v>1</v>
      </c>
    </row>
    <row r="3976" spans="1:3" x14ac:dyDescent="0.3">
      <c r="A3976">
        <v>521060</v>
      </c>
      <c r="B3976" t="s">
        <v>132</v>
      </c>
      <c r="C3976">
        <v>31</v>
      </c>
    </row>
    <row r="3977" spans="1:3" x14ac:dyDescent="0.3">
      <c r="A3977">
        <v>521080</v>
      </c>
      <c r="B3977" t="s">
        <v>131</v>
      </c>
      <c r="C3977">
        <v>119</v>
      </c>
    </row>
    <row r="3978" spans="1:3" x14ac:dyDescent="0.3">
      <c r="A3978">
        <v>521090</v>
      </c>
      <c r="B3978" t="s">
        <v>130</v>
      </c>
      <c r="C3978">
        <v>266</v>
      </c>
    </row>
    <row r="3979" spans="1:3" x14ac:dyDescent="0.3">
      <c r="A3979">
        <v>521100</v>
      </c>
      <c r="B3979" t="s">
        <v>129</v>
      </c>
      <c r="C3979">
        <v>24</v>
      </c>
    </row>
    <row r="3980" spans="1:3" x14ac:dyDescent="0.3">
      <c r="A3980">
        <v>521120</v>
      </c>
      <c r="B3980" t="s">
        <v>128</v>
      </c>
      <c r="C3980">
        <v>237</v>
      </c>
    </row>
    <row r="3981" spans="1:3" x14ac:dyDescent="0.3">
      <c r="A3981">
        <v>521130</v>
      </c>
      <c r="B3981" t="s">
        <v>127</v>
      </c>
      <c r="C3981">
        <v>163</v>
      </c>
    </row>
    <row r="3982" spans="1:3" x14ac:dyDescent="0.3">
      <c r="A3982">
        <v>521140</v>
      </c>
      <c r="B3982" t="s">
        <v>126</v>
      </c>
      <c r="C3982">
        <v>4</v>
      </c>
    </row>
    <row r="3983" spans="1:3" x14ac:dyDescent="0.3">
      <c r="A3983">
        <v>521150</v>
      </c>
      <c r="B3983" t="s">
        <v>125</v>
      </c>
      <c r="C3983">
        <v>140</v>
      </c>
    </row>
    <row r="3984" spans="1:3" x14ac:dyDescent="0.3">
      <c r="A3984">
        <v>521170</v>
      </c>
      <c r="B3984" t="s">
        <v>123</v>
      </c>
      <c r="C3984">
        <v>18</v>
      </c>
    </row>
    <row r="3985" spans="1:3" x14ac:dyDescent="0.3">
      <c r="A3985">
        <v>521180</v>
      </c>
      <c r="B3985" t="s">
        <v>122</v>
      </c>
      <c r="C3985">
        <v>57</v>
      </c>
    </row>
    <row r="3986" spans="1:3" x14ac:dyDescent="0.3">
      <c r="A3986">
        <v>521190</v>
      </c>
      <c r="B3986" t="s">
        <v>121</v>
      </c>
      <c r="C3986">
        <v>605</v>
      </c>
    </row>
    <row r="3987" spans="1:3" x14ac:dyDescent="0.3">
      <c r="A3987">
        <v>521205</v>
      </c>
      <c r="B3987" t="s">
        <v>119</v>
      </c>
      <c r="C3987">
        <v>2</v>
      </c>
    </row>
    <row r="3988" spans="1:3" x14ac:dyDescent="0.3">
      <c r="A3988">
        <v>521210</v>
      </c>
      <c r="B3988" t="s">
        <v>118</v>
      </c>
      <c r="C3988">
        <v>26</v>
      </c>
    </row>
    <row r="3989" spans="1:3" x14ac:dyDescent="0.3">
      <c r="A3989">
        <v>521220</v>
      </c>
      <c r="B3989" t="s">
        <v>117</v>
      </c>
      <c r="C3989">
        <v>99</v>
      </c>
    </row>
    <row r="3990" spans="1:3" x14ac:dyDescent="0.3">
      <c r="A3990">
        <v>521225</v>
      </c>
      <c r="B3990" t="s">
        <v>116</v>
      </c>
      <c r="C3990">
        <v>115</v>
      </c>
    </row>
    <row r="3991" spans="1:3" x14ac:dyDescent="0.3">
      <c r="A3991">
        <v>521230</v>
      </c>
      <c r="B3991" t="s">
        <v>115</v>
      </c>
      <c r="C3991">
        <v>8</v>
      </c>
    </row>
    <row r="3992" spans="1:3" x14ac:dyDescent="0.3">
      <c r="A3992">
        <v>521250</v>
      </c>
      <c r="B3992" t="s">
        <v>114</v>
      </c>
      <c r="C3992">
        <v>2526</v>
      </c>
    </row>
    <row r="3993" spans="1:3" x14ac:dyDescent="0.3">
      <c r="A3993">
        <v>521260</v>
      </c>
      <c r="B3993" t="s">
        <v>113</v>
      </c>
      <c r="C3993">
        <v>2</v>
      </c>
    </row>
    <row r="3994" spans="1:3" x14ac:dyDescent="0.3">
      <c r="A3994">
        <v>521270</v>
      </c>
      <c r="B3994" t="s">
        <v>112</v>
      </c>
      <c r="C3994">
        <v>302</v>
      </c>
    </row>
    <row r="3995" spans="1:3" x14ac:dyDescent="0.3">
      <c r="A3995">
        <v>521280</v>
      </c>
      <c r="B3995" t="s">
        <v>111</v>
      </c>
      <c r="C3995">
        <v>44</v>
      </c>
    </row>
    <row r="3996" spans="1:3" x14ac:dyDescent="0.3">
      <c r="A3996">
        <v>521290</v>
      </c>
      <c r="B3996" t="s">
        <v>110</v>
      </c>
      <c r="C3996">
        <v>10</v>
      </c>
    </row>
    <row r="3997" spans="1:3" x14ac:dyDescent="0.3">
      <c r="A3997">
        <v>521295</v>
      </c>
      <c r="B3997" t="s">
        <v>109</v>
      </c>
      <c r="C3997">
        <v>2</v>
      </c>
    </row>
    <row r="3998" spans="1:3" x14ac:dyDescent="0.3">
      <c r="A3998">
        <v>521300</v>
      </c>
      <c r="B3998" t="s">
        <v>108</v>
      </c>
      <c r="C3998">
        <v>19</v>
      </c>
    </row>
    <row r="3999" spans="1:3" x14ac:dyDescent="0.3">
      <c r="A3999">
        <v>521305</v>
      </c>
      <c r="B3999" t="s">
        <v>107</v>
      </c>
      <c r="C3999">
        <v>27</v>
      </c>
    </row>
    <row r="4000" spans="1:3" x14ac:dyDescent="0.3">
      <c r="A4000">
        <v>521308</v>
      </c>
      <c r="B4000" t="s">
        <v>106</v>
      </c>
      <c r="C4000">
        <v>22</v>
      </c>
    </row>
    <row r="4001" spans="1:3" x14ac:dyDescent="0.3">
      <c r="A4001">
        <v>521310</v>
      </c>
      <c r="B4001" t="s">
        <v>105</v>
      </c>
      <c r="C4001">
        <v>1017</v>
      </c>
    </row>
    <row r="4002" spans="1:3" x14ac:dyDescent="0.3">
      <c r="A4002">
        <v>521350</v>
      </c>
      <c r="B4002" t="s">
        <v>103</v>
      </c>
      <c r="C4002">
        <v>7</v>
      </c>
    </row>
    <row r="4003" spans="1:3" x14ac:dyDescent="0.3">
      <c r="A4003">
        <v>521370</v>
      </c>
      <c r="B4003" t="s">
        <v>102</v>
      </c>
      <c r="C4003">
        <v>349</v>
      </c>
    </row>
    <row r="4004" spans="1:3" x14ac:dyDescent="0.3">
      <c r="A4004">
        <v>521375</v>
      </c>
      <c r="B4004" t="s">
        <v>101</v>
      </c>
      <c r="C4004">
        <v>34</v>
      </c>
    </row>
    <row r="4005" spans="1:3" x14ac:dyDescent="0.3">
      <c r="A4005">
        <v>521380</v>
      </c>
      <c r="B4005" t="s">
        <v>99</v>
      </c>
      <c r="C4005">
        <v>864</v>
      </c>
    </row>
    <row r="4006" spans="1:3" x14ac:dyDescent="0.3">
      <c r="A4006">
        <v>521385</v>
      </c>
      <c r="B4006" t="s">
        <v>98</v>
      </c>
      <c r="C4006">
        <v>31</v>
      </c>
    </row>
    <row r="4007" spans="1:3" x14ac:dyDescent="0.3">
      <c r="A4007">
        <v>521390</v>
      </c>
      <c r="B4007" t="s">
        <v>97</v>
      </c>
      <c r="C4007">
        <v>3</v>
      </c>
    </row>
    <row r="4008" spans="1:3" x14ac:dyDescent="0.3">
      <c r="A4008">
        <v>521400</v>
      </c>
      <c r="B4008" t="s">
        <v>96</v>
      </c>
      <c r="C4008">
        <v>60</v>
      </c>
    </row>
    <row r="4009" spans="1:3" x14ac:dyDescent="0.3">
      <c r="A4009">
        <v>521405</v>
      </c>
      <c r="B4009" t="s">
        <v>95</v>
      </c>
      <c r="C4009">
        <v>20</v>
      </c>
    </row>
    <row r="4010" spans="1:3" x14ac:dyDescent="0.3">
      <c r="A4010">
        <v>521410</v>
      </c>
      <c r="B4010" t="s">
        <v>94</v>
      </c>
      <c r="C4010">
        <v>9</v>
      </c>
    </row>
    <row r="4011" spans="1:3" x14ac:dyDescent="0.3">
      <c r="A4011">
        <v>521440</v>
      </c>
      <c r="B4011" t="s">
        <v>93</v>
      </c>
      <c r="C4011">
        <v>2</v>
      </c>
    </row>
    <row r="4012" spans="1:3" x14ac:dyDescent="0.3">
      <c r="A4012">
        <v>521450</v>
      </c>
      <c r="B4012" t="s">
        <v>92</v>
      </c>
      <c r="C4012">
        <v>44</v>
      </c>
    </row>
    <row r="4013" spans="1:3" x14ac:dyDescent="0.3">
      <c r="A4013">
        <v>521460</v>
      </c>
      <c r="B4013" t="s">
        <v>91</v>
      </c>
      <c r="C4013">
        <v>32</v>
      </c>
    </row>
    <row r="4014" spans="1:3" x14ac:dyDescent="0.3">
      <c r="A4014">
        <v>521470</v>
      </c>
      <c r="B4014" t="s">
        <v>90</v>
      </c>
      <c r="C4014">
        <v>4</v>
      </c>
    </row>
    <row r="4015" spans="1:3" x14ac:dyDescent="0.3">
      <c r="A4015">
        <v>521480</v>
      </c>
      <c r="B4015" t="s">
        <v>89</v>
      </c>
      <c r="C4015">
        <v>4</v>
      </c>
    </row>
    <row r="4016" spans="1:3" x14ac:dyDescent="0.3">
      <c r="A4016">
        <v>521483</v>
      </c>
      <c r="B4016" t="s">
        <v>88</v>
      </c>
      <c r="C4016">
        <v>16</v>
      </c>
    </row>
    <row r="4017" spans="1:3" x14ac:dyDescent="0.3">
      <c r="A4017">
        <v>521486</v>
      </c>
      <c r="B4017" t="s">
        <v>87</v>
      </c>
      <c r="C4017">
        <v>22</v>
      </c>
    </row>
    <row r="4018" spans="1:3" x14ac:dyDescent="0.3">
      <c r="A4018">
        <v>521487</v>
      </c>
      <c r="B4018" t="s">
        <v>86</v>
      </c>
      <c r="C4018">
        <v>7</v>
      </c>
    </row>
    <row r="4019" spans="1:3" x14ac:dyDescent="0.3">
      <c r="A4019">
        <v>521490</v>
      </c>
      <c r="B4019" t="s">
        <v>85</v>
      </c>
      <c r="C4019">
        <v>3</v>
      </c>
    </row>
    <row r="4020" spans="1:3" x14ac:dyDescent="0.3">
      <c r="A4020">
        <v>521500</v>
      </c>
      <c r="B4020" t="s">
        <v>84</v>
      </c>
      <c r="C4020">
        <v>37</v>
      </c>
    </row>
    <row r="4021" spans="1:3" x14ac:dyDescent="0.3">
      <c r="A4021">
        <v>521520</v>
      </c>
      <c r="B4021" t="s">
        <v>83</v>
      </c>
      <c r="C4021">
        <v>3</v>
      </c>
    </row>
    <row r="4022" spans="1:3" x14ac:dyDescent="0.3">
      <c r="A4022">
        <v>521523</v>
      </c>
      <c r="B4022" t="s">
        <v>82</v>
      </c>
      <c r="C4022">
        <v>1790</v>
      </c>
    </row>
    <row r="4023" spans="1:3" x14ac:dyDescent="0.3">
      <c r="A4023">
        <v>521530</v>
      </c>
      <c r="B4023" t="s">
        <v>80</v>
      </c>
      <c r="C4023">
        <v>61</v>
      </c>
    </row>
    <row r="4024" spans="1:3" x14ac:dyDescent="0.3">
      <c r="A4024">
        <v>521540</v>
      </c>
      <c r="B4024" t="s">
        <v>79</v>
      </c>
      <c r="C4024">
        <v>1</v>
      </c>
    </row>
    <row r="4025" spans="1:3" x14ac:dyDescent="0.3">
      <c r="A4025">
        <v>521550</v>
      </c>
      <c r="B4025" t="s">
        <v>78</v>
      </c>
      <c r="C4025">
        <v>18</v>
      </c>
    </row>
    <row r="4026" spans="1:3" x14ac:dyDescent="0.3">
      <c r="A4026">
        <v>521560</v>
      </c>
      <c r="B4026" t="s">
        <v>77</v>
      </c>
      <c r="C4026">
        <v>79</v>
      </c>
    </row>
    <row r="4027" spans="1:3" x14ac:dyDescent="0.3">
      <c r="A4027">
        <v>521565</v>
      </c>
      <c r="B4027" t="s">
        <v>76</v>
      </c>
      <c r="C4027">
        <v>12</v>
      </c>
    </row>
    <row r="4028" spans="1:3" x14ac:dyDescent="0.3">
      <c r="A4028">
        <v>521570</v>
      </c>
      <c r="B4028" t="s">
        <v>75</v>
      </c>
      <c r="C4028">
        <v>35</v>
      </c>
    </row>
    <row r="4029" spans="1:3" x14ac:dyDescent="0.3">
      <c r="A4029">
        <v>521590</v>
      </c>
      <c r="B4029" t="s">
        <v>73</v>
      </c>
      <c r="C4029">
        <v>7</v>
      </c>
    </row>
    <row r="4030" spans="1:3" x14ac:dyDescent="0.3">
      <c r="A4030">
        <v>521600</v>
      </c>
      <c r="B4030" t="s">
        <v>72</v>
      </c>
      <c r="C4030">
        <v>22</v>
      </c>
    </row>
    <row r="4031" spans="1:3" x14ac:dyDescent="0.3">
      <c r="A4031">
        <v>521630</v>
      </c>
      <c r="B4031" t="s">
        <v>71</v>
      </c>
      <c r="C4031">
        <v>10</v>
      </c>
    </row>
    <row r="4032" spans="1:3" x14ac:dyDescent="0.3">
      <c r="A4032">
        <v>521640</v>
      </c>
      <c r="B4032" t="s">
        <v>70</v>
      </c>
      <c r="C4032">
        <v>91</v>
      </c>
    </row>
    <row r="4033" spans="1:3" x14ac:dyDescent="0.3">
      <c r="A4033">
        <v>521645</v>
      </c>
      <c r="B4033" t="s">
        <v>69</v>
      </c>
      <c r="C4033">
        <v>15</v>
      </c>
    </row>
    <row r="4034" spans="1:3" x14ac:dyDescent="0.3">
      <c r="A4034">
        <v>521680</v>
      </c>
      <c r="B4034" t="s">
        <v>68</v>
      </c>
      <c r="C4034">
        <v>163</v>
      </c>
    </row>
    <row r="4035" spans="1:3" x14ac:dyDescent="0.3">
      <c r="A4035">
        <v>521690</v>
      </c>
      <c r="B4035" t="s">
        <v>67</v>
      </c>
      <c r="C4035">
        <v>13</v>
      </c>
    </row>
    <row r="4036" spans="1:3" x14ac:dyDescent="0.3">
      <c r="A4036">
        <v>521710</v>
      </c>
      <c r="B4036" t="s">
        <v>66</v>
      </c>
      <c r="C4036">
        <v>38</v>
      </c>
    </row>
    <row r="4037" spans="1:3" x14ac:dyDescent="0.3">
      <c r="A4037">
        <v>521720</v>
      </c>
      <c r="B4037" t="s">
        <v>65</v>
      </c>
      <c r="C4037">
        <v>8</v>
      </c>
    </row>
    <row r="4038" spans="1:3" x14ac:dyDescent="0.3">
      <c r="A4038">
        <v>521730</v>
      </c>
      <c r="B4038" t="s">
        <v>64</v>
      </c>
      <c r="C4038">
        <v>159</v>
      </c>
    </row>
    <row r="4039" spans="1:3" x14ac:dyDescent="0.3">
      <c r="A4039">
        <v>521740</v>
      </c>
      <c r="B4039" t="s">
        <v>63</v>
      </c>
      <c r="C4039">
        <v>378</v>
      </c>
    </row>
    <row r="4040" spans="1:3" x14ac:dyDescent="0.3">
      <c r="A4040">
        <v>521760</v>
      </c>
      <c r="B4040" t="s">
        <v>62</v>
      </c>
      <c r="C4040">
        <v>404</v>
      </c>
    </row>
    <row r="4041" spans="1:3" x14ac:dyDescent="0.3">
      <c r="A4041">
        <v>521770</v>
      </c>
      <c r="B4041" t="s">
        <v>61</v>
      </c>
      <c r="C4041">
        <v>10</v>
      </c>
    </row>
    <row r="4042" spans="1:3" x14ac:dyDescent="0.3">
      <c r="A4042">
        <v>521800</v>
      </c>
      <c r="B4042" t="s">
        <v>60</v>
      </c>
      <c r="C4042">
        <v>22</v>
      </c>
    </row>
    <row r="4043" spans="1:3" x14ac:dyDescent="0.3">
      <c r="A4043">
        <v>521805</v>
      </c>
      <c r="B4043" t="s">
        <v>59</v>
      </c>
      <c r="C4043">
        <v>75</v>
      </c>
    </row>
    <row r="4044" spans="1:3" x14ac:dyDescent="0.3">
      <c r="A4044">
        <v>521810</v>
      </c>
      <c r="B4044" t="s">
        <v>58</v>
      </c>
      <c r="C4044">
        <v>132</v>
      </c>
    </row>
    <row r="4045" spans="1:3" x14ac:dyDescent="0.3">
      <c r="A4045">
        <v>521830</v>
      </c>
      <c r="B4045" t="s">
        <v>57</v>
      </c>
      <c r="C4045">
        <v>152</v>
      </c>
    </row>
    <row r="4046" spans="1:3" x14ac:dyDescent="0.3">
      <c r="A4046">
        <v>521839</v>
      </c>
      <c r="B4046" t="s">
        <v>56</v>
      </c>
      <c r="C4046">
        <v>16</v>
      </c>
    </row>
    <row r="4047" spans="1:3" x14ac:dyDescent="0.3">
      <c r="A4047">
        <v>521850</v>
      </c>
      <c r="B4047" t="s">
        <v>55</v>
      </c>
      <c r="C4047">
        <v>70</v>
      </c>
    </row>
    <row r="4048" spans="1:3" x14ac:dyDescent="0.3">
      <c r="A4048">
        <v>521860</v>
      </c>
      <c r="B4048" t="s">
        <v>54</v>
      </c>
      <c r="C4048">
        <v>139</v>
      </c>
    </row>
    <row r="4049" spans="1:3" x14ac:dyDescent="0.3">
      <c r="A4049">
        <v>521870</v>
      </c>
      <c r="B4049" t="s">
        <v>53</v>
      </c>
      <c r="C4049">
        <v>27</v>
      </c>
    </row>
    <row r="4050" spans="1:3" x14ac:dyDescent="0.3">
      <c r="A4050">
        <v>521878</v>
      </c>
      <c r="B4050" t="s">
        <v>52</v>
      </c>
      <c r="C4050">
        <v>14</v>
      </c>
    </row>
    <row r="4051" spans="1:3" x14ac:dyDescent="0.3">
      <c r="A4051">
        <v>521880</v>
      </c>
      <c r="B4051" t="s">
        <v>51</v>
      </c>
      <c r="C4051">
        <v>290</v>
      </c>
    </row>
    <row r="4052" spans="1:3" x14ac:dyDescent="0.3">
      <c r="A4052">
        <v>521890</v>
      </c>
      <c r="B4052" t="s">
        <v>50</v>
      </c>
      <c r="C4052">
        <v>98</v>
      </c>
    </row>
    <row r="4053" spans="1:3" x14ac:dyDescent="0.3">
      <c r="A4053">
        <v>521900</v>
      </c>
      <c r="B4053" t="s">
        <v>49</v>
      </c>
      <c r="C4053">
        <v>10</v>
      </c>
    </row>
    <row r="4054" spans="1:3" x14ac:dyDescent="0.3">
      <c r="A4054">
        <v>521910</v>
      </c>
      <c r="B4054" t="s">
        <v>48</v>
      </c>
      <c r="C4054">
        <v>34</v>
      </c>
    </row>
    <row r="4055" spans="1:3" x14ac:dyDescent="0.3">
      <c r="A4055">
        <v>521925</v>
      </c>
      <c r="B4055" t="s">
        <v>5695</v>
      </c>
      <c r="C4055">
        <v>10</v>
      </c>
    </row>
    <row r="4056" spans="1:3" x14ac:dyDescent="0.3">
      <c r="A4056">
        <v>521930</v>
      </c>
      <c r="B4056" t="s">
        <v>45</v>
      </c>
      <c r="C4056">
        <v>238</v>
      </c>
    </row>
    <row r="4057" spans="1:3" x14ac:dyDescent="0.3">
      <c r="A4057">
        <v>521935</v>
      </c>
      <c r="B4057" t="s">
        <v>44</v>
      </c>
      <c r="C4057">
        <v>5</v>
      </c>
    </row>
    <row r="4058" spans="1:3" x14ac:dyDescent="0.3">
      <c r="A4058">
        <v>521940</v>
      </c>
      <c r="B4058" t="s">
        <v>43</v>
      </c>
      <c r="C4058">
        <v>59</v>
      </c>
    </row>
    <row r="4059" spans="1:3" x14ac:dyDescent="0.3">
      <c r="A4059">
        <v>521945</v>
      </c>
      <c r="B4059" t="s">
        <v>42</v>
      </c>
      <c r="C4059">
        <v>1</v>
      </c>
    </row>
    <row r="4060" spans="1:3" x14ac:dyDescent="0.3">
      <c r="A4060">
        <v>521950</v>
      </c>
      <c r="B4060" t="s">
        <v>41</v>
      </c>
      <c r="C4060">
        <v>4</v>
      </c>
    </row>
    <row r="4061" spans="1:3" x14ac:dyDescent="0.3">
      <c r="A4061">
        <v>521960</v>
      </c>
      <c r="B4061" t="s">
        <v>40</v>
      </c>
      <c r="C4061">
        <v>2</v>
      </c>
    </row>
    <row r="4062" spans="1:3" x14ac:dyDescent="0.3">
      <c r="A4062">
        <v>521970</v>
      </c>
      <c r="B4062" t="s">
        <v>39</v>
      </c>
      <c r="C4062">
        <v>27</v>
      </c>
    </row>
    <row r="4063" spans="1:3" x14ac:dyDescent="0.3">
      <c r="A4063">
        <v>521971</v>
      </c>
      <c r="B4063" t="s">
        <v>38</v>
      </c>
      <c r="C4063">
        <v>11</v>
      </c>
    </row>
    <row r="4064" spans="1:3" x14ac:dyDescent="0.3">
      <c r="A4064">
        <v>521973</v>
      </c>
      <c r="B4064" t="s">
        <v>37</v>
      </c>
      <c r="C4064">
        <v>19</v>
      </c>
    </row>
    <row r="4065" spans="1:3" x14ac:dyDescent="0.3">
      <c r="A4065">
        <v>521975</v>
      </c>
      <c r="B4065" t="s">
        <v>36</v>
      </c>
      <c r="C4065">
        <v>690</v>
      </c>
    </row>
    <row r="4066" spans="1:3" x14ac:dyDescent="0.3">
      <c r="A4066">
        <v>521980</v>
      </c>
      <c r="B4066" t="s">
        <v>35</v>
      </c>
      <c r="C4066">
        <v>63</v>
      </c>
    </row>
    <row r="4067" spans="1:3" x14ac:dyDescent="0.3">
      <c r="A4067">
        <v>521990</v>
      </c>
      <c r="B4067" t="s">
        <v>34</v>
      </c>
      <c r="C4067">
        <v>15</v>
      </c>
    </row>
    <row r="4068" spans="1:3" x14ac:dyDescent="0.3">
      <c r="A4068">
        <v>522000</v>
      </c>
      <c r="B4068" t="s">
        <v>5530</v>
      </c>
      <c r="C4068">
        <v>53</v>
      </c>
    </row>
    <row r="4069" spans="1:3" x14ac:dyDescent="0.3">
      <c r="A4069">
        <v>522010</v>
      </c>
      <c r="B4069" t="s">
        <v>31</v>
      </c>
      <c r="C4069">
        <v>48</v>
      </c>
    </row>
    <row r="4070" spans="1:3" x14ac:dyDescent="0.3">
      <c r="A4070">
        <v>522015</v>
      </c>
      <c r="B4070" t="s">
        <v>30</v>
      </c>
      <c r="C4070">
        <v>15</v>
      </c>
    </row>
    <row r="4071" spans="1:3" x14ac:dyDescent="0.3">
      <c r="A4071">
        <v>522020</v>
      </c>
      <c r="B4071" t="s">
        <v>29</v>
      </c>
      <c r="C4071">
        <v>163</v>
      </c>
    </row>
    <row r="4072" spans="1:3" x14ac:dyDescent="0.3">
      <c r="A4072">
        <v>522026</v>
      </c>
      <c r="B4072" t="s">
        <v>28</v>
      </c>
      <c r="C4072">
        <v>4</v>
      </c>
    </row>
    <row r="4073" spans="1:3" x14ac:dyDescent="0.3">
      <c r="A4073">
        <v>522040</v>
      </c>
      <c r="B4073" t="s">
        <v>26</v>
      </c>
      <c r="C4073">
        <v>273</v>
      </c>
    </row>
    <row r="4074" spans="1:3" x14ac:dyDescent="0.3">
      <c r="A4074">
        <v>522045</v>
      </c>
      <c r="B4074" t="s">
        <v>25</v>
      </c>
      <c r="C4074">
        <v>366</v>
      </c>
    </row>
    <row r="4075" spans="1:3" x14ac:dyDescent="0.3">
      <c r="A4075">
        <v>522050</v>
      </c>
      <c r="B4075" t="s">
        <v>24</v>
      </c>
      <c r="C4075">
        <v>59</v>
      </c>
    </row>
    <row r="4076" spans="1:3" x14ac:dyDescent="0.3">
      <c r="A4076">
        <v>522060</v>
      </c>
      <c r="B4076" t="s">
        <v>23</v>
      </c>
      <c r="C4076">
        <v>105</v>
      </c>
    </row>
    <row r="4077" spans="1:3" x14ac:dyDescent="0.3">
      <c r="A4077">
        <v>522068</v>
      </c>
      <c r="B4077" t="s">
        <v>22</v>
      </c>
      <c r="C4077">
        <v>56</v>
      </c>
    </row>
    <row r="4078" spans="1:3" x14ac:dyDescent="0.3">
      <c r="A4078">
        <v>522070</v>
      </c>
      <c r="B4078" t="s">
        <v>5531</v>
      </c>
      <c r="C4078">
        <v>11</v>
      </c>
    </row>
    <row r="4079" spans="1:3" x14ac:dyDescent="0.3">
      <c r="A4079">
        <v>522100</v>
      </c>
      <c r="B4079" t="s">
        <v>20</v>
      </c>
      <c r="C4079">
        <v>7</v>
      </c>
    </row>
    <row r="4080" spans="1:3" x14ac:dyDescent="0.3">
      <c r="A4080">
        <v>522108</v>
      </c>
      <c r="B4080" t="s">
        <v>19</v>
      </c>
      <c r="C4080">
        <v>1</v>
      </c>
    </row>
    <row r="4081" spans="1:3" x14ac:dyDescent="0.3">
      <c r="A4081">
        <v>522119</v>
      </c>
      <c r="B4081" t="s">
        <v>18</v>
      </c>
      <c r="C4081">
        <v>6</v>
      </c>
    </row>
    <row r="4082" spans="1:3" x14ac:dyDescent="0.3">
      <c r="A4082">
        <v>522130</v>
      </c>
      <c r="B4082" t="s">
        <v>17</v>
      </c>
      <c r="C4082">
        <v>9</v>
      </c>
    </row>
    <row r="4083" spans="1:3" x14ac:dyDescent="0.3">
      <c r="A4083">
        <v>522140</v>
      </c>
      <c r="B4083" t="s">
        <v>16</v>
      </c>
      <c r="C4083">
        <v>302</v>
      </c>
    </row>
    <row r="4084" spans="1:3" x14ac:dyDescent="0.3">
      <c r="A4084">
        <v>522145</v>
      </c>
      <c r="B4084" t="s">
        <v>15</v>
      </c>
      <c r="C4084">
        <v>3</v>
      </c>
    </row>
    <row r="4085" spans="1:3" x14ac:dyDescent="0.3">
      <c r="A4085">
        <v>522150</v>
      </c>
      <c r="B4085" t="s">
        <v>14</v>
      </c>
      <c r="C4085">
        <v>18</v>
      </c>
    </row>
    <row r="4086" spans="1:3" x14ac:dyDescent="0.3">
      <c r="A4086">
        <v>522155</v>
      </c>
      <c r="B4086" t="s">
        <v>13</v>
      </c>
      <c r="C4086">
        <v>12</v>
      </c>
    </row>
    <row r="4087" spans="1:3" x14ac:dyDescent="0.3">
      <c r="A4087">
        <v>522157</v>
      </c>
      <c r="B4087" t="s">
        <v>12</v>
      </c>
      <c r="C4087">
        <v>2</v>
      </c>
    </row>
    <row r="4088" spans="1:3" x14ac:dyDescent="0.3">
      <c r="A4088">
        <v>522160</v>
      </c>
      <c r="B4088" t="s">
        <v>11</v>
      </c>
      <c r="C4088">
        <v>74</v>
      </c>
    </row>
    <row r="4089" spans="1:3" x14ac:dyDescent="0.3">
      <c r="A4089">
        <v>522170</v>
      </c>
      <c r="B4089" t="s">
        <v>10</v>
      </c>
      <c r="C4089">
        <v>108</v>
      </c>
    </row>
    <row r="4090" spans="1:3" x14ac:dyDescent="0.3">
      <c r="A4090">
        <v>522180</v>
      </c>
      <c r="B4090" t="s">
        <v>9</v>
      </c>
      <c r="C4090">
        <v>21</v>
      </c>
    </row>
    <row r="4091" spans="1:3" x14ac:dyDescent="0.3">
      <c r="A4091">
        <v>522185</v>
      </c>
      <c r="B4091" t="s">
        <v>8</v>
      </c>
      <c r="C4091">
        <v>2467</v>
      </c>
    </row>
    <row r="4092" spans="1:3" x14ac:dyDescent="0.3">
      <c r="A4092">
        <v>522190</v>
      </c>
      <c r="B4092" t="s">
        <v>7</v>
      </c>
      <c r="C4092">
        <v>6</v>
      </c>
    </row>
    <row r="4093" spans="1:3" x14ac:dyDescent="0.3">
      <c r="A4093">
        <v>522200</v>
      </c>
      <c r="B4093" t="s">
        <v>6</v>
      </c>
      <c r="C4093">
        <v>203</v>
      </c>
    </row>
    <row r="4094" spans="1:3" x14ac:dyDescent="0.3">
      <c r="A4094">
        <v>522205</v>
      </c>
      <c r="B4094" t="s">
        <v>5</v>
      </c>
      <c r="C4094">
        <v>9</v>
      </c>
    </row>
    <row r="4095" spans="1:3" x14ac:dyDescent="0.3">
      <c r="A4095">
        <v>522220</v>
      </c>
      <c r="B4095" t="s">
        <v>4</v>
      </c>
      <c r="C4095">
        <v>100</v>
      </c>
    </row>
    <row r="4096" spans="1:3" x14ac:dyDescent="0.3">
      <c r="A4096">
        <v>522230</v>
      </c>
      <c r="B4096" t="s">
        <v>2</v>
      </c>
      <c r="C4096">
        <v>21</v>
      </c>
    </row>
    <row r="4097" spans="1:3" x14ac:dyDescent="0.3">
      <c r="A4097">
        <v>530010</v>
      </c>
      <c r="B4097" t="s">
        <v>0</v>
      </c>
      <c r="C4097">
        <v>51498</v>
      </c>
    </row>
    <row r="4098" spans="1:3" x14ac:dyDescent="0.3">
      <c r="A4098" t="s">
        <v>5400</v>
      </c>
      <c r="C4098">
        <v>968939</v>
      </c>
    </row>
    <row r="4099" spans="1:3" x14ac:dyDescent="0.3">
      <c r="A4099" t="s">
        <v>5401</v>
      </c>
    </row>
    <row r="4100" spans="1:3" x14ac:dyDescent="0.3">
      <c r="A4100" t="s">
        <v>5402</v>
      </c>
    </row>
    <row r="4101" spans="1:3" x14ac:dyDescent="0.3">
      <c r="A4101" t="s">
        <v>5403</v>
      </c>
    </row>
    <row r="4102" spans="1:3" x14ac:dyDescent="0.3">
      <c r="A4102" t="s">
        <v>5582</v>
      </c>
    </row>
    <row r="4103" spans="1:3" x14ac:dyDescent="0.3">
      <c r="A4103" t="s">
        <v>5583</v>
      </c>
    </row>
    <row r="4104" spans="1:3" x14ac:dyDescent="0.3">
      <c r="A4104" t="s">
        <v>5584</v>
      </c>
    </row>
    <row r="4105" spans="1:3" x14ac:dyDescent="0.3">
      <c r="A4105" t="s">
        <v>5585</v>
      </c>
    </row>
    <row r="4106" spans="1:3" x14ac:dyDescent="0.3">
      <c r="A4106" t="s">
        <v>5436</v>
      </c>
    </row>
    <row r="4107" spans="1:3" x14ac:dyDescent="0.3">
      <c r="A4107" t="s">
        <v>5586</v>
      </c>
    </row>
    <row r="4108" spans="1:3" x14ac:dyDescent="0.3">
      <c r="A4108" t="s">
        <v>5587</v>
      </c>
    </row>
    <row r="4109" spans="1:3" x14ac:dyDescent="0.3">
      <c r="A4109" t="s">
        <v>5588</v>
      </c>
    </row>
    <row r="4110" spans="1:3" x14ac:dyDescent="0.3">
      <c r="A4110" t="s">
        <v>5589</v>
      </c>
    </row>
    <row r="4111" spans="1:3" x14ac:dyDescent="0.3">
      <c r="A4111" t="s">
        <v>5590</v>
      </c>
    </row>
    <row r="4112" spans="1:3" x14ac:dyDescent="0.3">
      <c r="A4112" t="s">
        <v>5591</v>
      </c>
    </row>
    <row r="4113" spans="1:1" x14ac:dyDescent="0.3">
      <c r="A4113" t="s">
        <v>5592</v>
      </c>
    </row>
    <row r="4114" spans="1:1" x14ac:dyDescent="0.3">
      <c r="A4114" t="s">
        <v>5593</v>
      </c>
    </row>
    <row r="4115" spans="1:1" x14ac:dyDescent="0.3">
      <c r="A4115" t="s">
        <v>5594</v>
      </c>
    </row>
    <row r="4116" spans="1:1" x14ac:dyDescent="0.3">
      <c r="A4116" t="s">
        <v>5403</v>
      </c>
    </row>
  </sheetData>
  <autoFilter ref="A4:C4097" xr:uid="{00000000-0009-0000-0000-000013000000}"/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28"/>
  <sheetViews>
    <sheetView workbookViewId="0">
      <selection activeCell="E13" sqref="E13"/>
    </sheetView>
  </sheetViews>
  <sheetFormatPr defaultRowHeight="14.4" x14ac:dyDescent="0.3"/>
  <cols>
    <col min="2" max="2" width="23.33203125" customWidth="1"/>
    <col min="4" max="4" width="20.88671875" customWidth="1"/>
    <col min="5" max="5" width="17.5546875" customWidth="1"/>
    <col min="6" max="6" width="17.6640625" customWidth="1"/>
  </cols>
  <sheetData>
    <row r="1" spans="1:9" x14ac:dyDescent="0.3">
      <c r="A1" s="4" t="s">
        <v>5321</v>
      </c>
      <c r="B1" s="1" t="s">
        <v>5343</v>
      </c>
      <c r="C1" s="1" t="s">
        <v>5320</v>
      </c>
      <c r="D1" s="1" t="s">
        <v>5328</v>
      </c>
      <c r="E1" s="3" t="s">
        <v>5342</v>
      </c>
      <c r="F1" s="1" t="s">
        <v>5363</v>
      </c>
    </row>
    <row r="2" spans="1:9" x14ac:dyDescent="0.3">
      <c r="A2">
        <v>11</v>
      </c>
      <c r="B2" t="s">
        <v>5344</v>
      </c>
      <c r="C2" t="s">
        <v>5270</v>
      </c>
      <c r="D2" t="s">
        <v>5323</v>
      </c>
      <c r="E2" s="2">
        <v>52</v>
      </c>
      <c r="F2" t="s">
        <v>5364</v>
      </c>
      <c r="I2" t="s">
        <v>5329</v>
      </c>
    </row>
    <row r="3" spans="1:9" x14ac:dyDescent="0.3">
      <c r="A3">
        <v>12</v>
      </c>
      <c r="B3" t="s">
        <v>5345</v>
      </c>
      <c r="C3" t="s">
        <v>5249</v>
      </c>
      <c r="D3" t="s">
        <v>5323</v>
      </c>
      <c r="E3" s="2">
        <v>22</v>
      </c>
      <c r="F3" t="s">
        <v>5365</v>
      </c>
    </row>
    <row r="4" spans="1:9" x14ac:dyDescent="0.3">
      <c r="A4">
        <v>13</v>
      </c>
      <c r="B4" t="s">
        <v>5346</v>
      </c>
      <c r="C4" t="s">
        <v>5190</v>
      </c>
      <c r="D4" t="s">
        <v>5323</v>
      </c>
      <c r="E4" s="2">
        <v>62</v>
      </c>
      <c r="F4" t="s">
        <v>5366</v>
      </c>
    </row>
    <row r="5" spans="1:9" x14ac:dyDescent="0.3">
      <c r="A5">
        <v>14</v>
      </c>
      <c r="B5" t="s">
        <v>5347</v>
      </c>
      <c r="C5" t="s">
        <v>5178</v>
      </c>
      <c r="D5" t="s">
        <v>5323</v>
      </c>
      <c r="E5" s="2">
        <v>15</v>
      </c>
      <c r="F5" t="s">
        <v>5367</v>
      </c>
    </row>
    <row r="6" spans="1:9" x14ac:dyDescent="0.3">
      <c r="A6">
        <v>15</v>
      </c>
      <c r="B6" t="s">
        <v>5348</v>
      </c>
      <c r="C6" t="s">
        <v>5044</v>
      </c>
      <c r="D6" t="s">
        <v>5323</v>
      </c>
      <c r="E6" s="2">
        <v>144</v>
      </c>
      <c r="F6" t="s">
        <v>5368</v>
      </c>
    </row>
    <row r="7" spans="1:9" x14ac:dyDescent="0.3">
      <c r="A7">
        <v>16</v>
      </c>
      <c r="B7" t="s">
        <v>5041</v>
      </c>
      <c r="C7" t="s">
        <v>5028</v>
      </c>
      <c r="D7" t="s">
        <v>5323</v>
      </c>
      <c r="E7" s="2">
        <v>16</v>
      </c>
      <c r="F7" t="s">
        <v>5369</v>
      </c>
    </row>
    <row r="8" spans="1:9" x14ac:dyDescent="0.3">
      <c r="A8">
        <v>17</v>
      </c>
      <c r="B8" t="s">
        <v>2466</v>
      </c>
      <c r="C8" t="s">
        <v>4903</v>
      </c>
      <c r="D8" t="s">
        <v>5323</v>
      </c>
      <c r="E8" s="2">
        <v>139</v>
      </c>
      <c r="F8" t="s">
        <v>5370</v>
      </c>
    </row>
    <row r="9" spans="1:9" x14ac:dyDescent="0.3">
      <c r="A9">
        <v>21</v>
      </c>
      <c r="B9" t="s">
        <v>5349</v>
      </c>
      <c r="C9" t="s">
        <v>4704</v>
      </c>
      <c r="D9" t="s">
        <v>5324</v>
      </c>
      <c r="E9" s="2">
        <v>217</v>
      </c>
      <c r="F9" t="s">
        <v>5371</v>
      </c>
    </row>
    <row r="10" spans="1:9" x14ac:dyDescent="0.3">
      <c r="A10">
        <v>22</v>
      </c>
      <c r="B10" t="s">
        <v>5350</v>
      </c>
      <c r="C10" t="s">
        <v>4490</v>
      </c>
      <c r="D10" t="s">
        <v>5324</v>
      </c>
      <c r="E10" s="2">
        <v>224</v>
      </c>
      <c r="F10" t="s">
        <v>5372</v>
      </c>
    </row>
    <row r="11" spans="1:9" x14ac:dyDescent="0.3">
      <c r="A11">
        <v>23</v>
      </c>
      <c r="B11" t="s">
        <v>5351</v>
      </c>
      <c r="C11" t="s">
        <v>4319</v>
      </c>
      <c r="D11" t="s">
        <v>5324</v>
      </c>
      <c r="E11" s="2">
        <v>184</v>
      </c>
      <c r="F11" t="s">
        <v>5373</v>
      </c>
    </row>
    <row r="12" spans="1:9" x14ac:dyDescent="0.3">
      <c r="A12">
        <v>24</v>
      </c>
      <c r="B12" t="s">
        <v>5352</v>
      </c>
      <c r="C12" t="s">
        <v>4178</v>
      </c>
      <c r="D12" t="s">
        <v>5324</v>
      </c>
      <c r="E12" s="2">
        <v>167</v>
      </c>
      <c r="F12" t="s">
        <v>5374</v>
      </c>
    </row>
    <row r="13" spans="1:9" x14ac:dyDescent="0.3">
      <c r="A13">
        <v>25</v>
      </c>
      <c r="B13" t="s">
        <v>5353</v>
      </c>
      <c r="C13" t="s">
        <v>3988</v>
      </c>
      <c r="D13" t="s">
        <v>5324</v>
      </c>
      <c r="E13" s="2">
        <v>223</v>
      </c>
      <c r="F13" t="s">
        <v>5375</v>
      </c>
    </row>
    <row r="14" spans="1:9" x14ac:dyDescent="0.3">
      <c r="A14">
        <v>26</v>
      </c>
      <c r="B14" t="s">
        <v>5354</v>
      </c>
      <c r="C14" t="s">
        <v>3816</v>
      </c>
      <c r="D14" t="s">
        <v>5324</v>
      </c>
      <c r="E14" s="2">
        <v>185</v>
      </c>
      <c r="F14" t="s">
        <v>5376</v>
      </c>
    </row>
    <row r="15" spans="1:9" x14ac:dyDescent="0.3">
      <c r="A15">
        <v>27</v>
      </c>
      <c r="B15" t="s">
        <v>5355</v>
      </c>
      <c r="C15" t="s">
        <v>3723</v>
      </c>
      <c r="D15" t="s">
        <v>5324</v>
      </c>
      <c r="E15" s="2">
        <v>102</v>
      </c>
      <c r="F15" t="s">
        <v>5377</v>
      </c>
    </row>
    <row r="16" spans="1:9" x14ac:dyDescent="0.3">
      <c r="A16">
        <v>28</v>
      </c>
      <c r="B16" t="s">
        <v>5356</v>
      </c>
      <c r="C16" t="s">
        <v>3652</v>
      </c>
      <c r="D16" t="s">
        <v>5324</v>
      </c>
      <c r="E16" s="2">
        <v>75</v>
      </c>
      <c r="F16" t="s">
        <v>5378</v>
      </c>
    </row>
    <row r="17" spans="1:6" x14ac:dyDescent="0.3">
      <c r="A17">
        <v>29</v>
      </c>
      <c r="B17" t="s">
        <v>5357</v>
      </c>
      <c r="C17" t="s">
        <v>3257</v>
      </c>
      <c r="D17" t="s">
        <v>5324</v>
      </c>
      <c r="E17" s="2">
        <v>417</v>
      </c>
      <c r="F17" t="s">
        <v>5379</v>
      </c>
    </row>
    <row r="18" spans="1:6" x14ac:dyDescent="0.3">
      <c r="A18">
        <v>31</v>
      </c>
      <c r="B18" t="s">
        <v>5358</v>
      </c>
      <c r="C18" t="s">
        <v>2425</v>
      </c>
      <c r="D18" t="s">
        <v>5325</v>
      </c>
      <c r="E18" s="2">
        <v>853</v>
      </c>
      <c r="F18" t="s">
        <v>5380</v>
      </c>
    </row>
    <row r="19" spans="1:6" x14ac:dyDescent="0.3">
      <c r="A19">
        <v>32</v>
      </c>
      <c r="B19" t="s">
        <v>4285</v>
      </c>
      <c r="C19" t="s">
        <v>2349</v>
      </c>
      <c r="D19" t="s">
        <v>5325</v>
      </c>
      <c r="E19" s="2">
        <v>78</v>
      </c>
      <c r="F19" t="s">
        <v>5381</v>
      </c>
    </row>
    <row r="20" spans="1:6" x14ac:dyDescent="0.3">
      <c r="A20">
        <v>33</v>
      </c>
      <c r="B20" t="s">
        <v>2282</v>
      </c>
      <c r="C20" t="s">
        <v>2258</v>
      </c>
      <c r="D20" t="s">
        <v>5325</v>
      </c>
      <c r="E20" s="2">
        <v>92</v>
      </c>
      <c r="F20" t="s">
        <v>5382</v>
      </c>
    </row>
    <row r="21" spans="1:6" x14ac:dyDescent="0.3">
      <c r="A21">
        <v>35</v>
      </c>
      <c r="B21" t="s">
        <v>1715</v>
      </c>
      <c r="C21" t="s">
        <v>1637</v>
      </c>
      <c r="D21" t="s">
        <v>5325</v>
      </c>
      <c r="E21" s="2">
        <v>645</v>
      </c>
      <c r="F21" t="s">
        <v>5383</v>
      </c>
    </row>
    <row r="22" spans="1:6" x14ac:dyDescent="0.3">
      <c r="A22">
        <v>41</v>
      </c>
      <c r="B22" t="s">
        <v>4234</v>
      </c>
      <c r="C22" t="s">
        <v>1256</v>
      </c>
      <c r="D22" t="s">
        <v>5326</v>
      </c>
      <c r="E22" s="2">
        <v>399</v>
      </c>
      <c r="F22" t="s">
        <v>5384</v>
      </c>
    </row>
    <row r="23" spans="1:6" x14ac:dyDescent="0.3">
      <c r="A23">
        <v>42</v>
      </c>
      <c r="B23" t="s">
        <v>5359</v>
      </c>
      <c r="C23" t="s">
        <v>967</v>
      </c>
      <c r="D23" t="s">
        <v>5326</v>
      </c>
      <c r="E23" s="2">
        <v>295</v>
      </c>
      <c r="F23" t="s">
        <v>5385</v>
      </c>
    </row>
    <row r="24" spans="1:6" x14ac:dyDescent="0.3">
      <c r="A24">
        <v>43</v>
      </c>
      <c r="B24" t="s">
        <v>5360</v>
      </c>
      <c r="C24" t="s">
        <v>470</v>
      </c>
      <c r="D24" t="s">
        <v>5326</v>
      </c>
      <c r="E24" s="2">
        <v>497</v>
      </c>
      <c r="F24" t="s">
        <v>5386</v>
      </c>
    </row>
    <row r="25" spans="1:6" x14ac:dyDescent="0.3">
      <c r="A25">
        <v>50</v>
      </c>
      <c r="B25" t="s">
        <v>5361</v>
      </c>
      <c r="C25" t="s">
        <v>392</v>
      </c>
      <c r="D25" t="s">
        <v>5327</v>
      </c>
      <c r="E25" s="2">
        <v>79</v>
      </c>
      <c r="F25" t="s">
        <v>5387</v>
      </c>
    </row>
    <row r="26" spans="1:6" x14ac:dyDescent="0.3">
      <c r="A26">
        <v>51</v>
      </c>
      <c r="B26" t="s">
        <v>4074</v>
      </c>
      <c r="C26" t="s">
        <v>250</v>
      </c>
      <c r="D26" t="s">
        <v>5327</v>
      </c>
      <c r="E26" s="2">
        <v>141</v>
      </c>
      <c r="F26" t="s">
        <v>5388</v>
      </c>
    </row>
    <row r="27" spans="1:6" x14ac:dyDescent="0.3">
      <c r="A27">
        <v>52</v>
      </c>
      <c r="B27" t="s">
        <v>152</v>
      </c>
      <c r="C27" t="s">
        <v>3</v>
      </c>
      <c r="D27" t="s">
        <v>5327</v>
      </c>
      <c r="E27" s="2">
        <v>246</v>
      </c>
      <c r="F27" t="s">
        <v>5389</v>
      </c>
    </row>
    <row r="28" spans="1:6" x14ac:dyDescent="0.3">
      <c r="A28">
        <v>53</v>
      </c>
      <c r="B28" t="s">
        <v>5362</v>
      </c>
      <c r="C28" t="s">
        <v>1</v>
      </c>
      <c r="D28" t="s">
        <v>5327</v>
      </c>
      <c r="E28" s="2">
        <v>1</v>
      </c>
      <c r="F28" t="s">
        <v>5390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3:B9"/>
  <sheetViews>
    <sheetView workbookViewId="0">
      <selection activeCell="A11" sqref="A11"/>
    </sheetView>
  </sheetViews>
  <sheetFormatPr defaultRowHeight="14.4" x14ac:dyDescent="0.3"/>
  <cols>
    <col min="1" max="1" width="18" customWidth="1"/>
    <col min="2" max="2" width="19.44140625" bestFit="1" customWidth="1"/>
  </cols>
  <sheetData>
    <row r="3" spans="1:2" x14ac:dyDescent="0.3">
      <c r="A3" s="5" t="s">
        <v>5391</v>
      </c>
      <c r="B3" t="s">
        <v>5393</v>
      </c>
    </row>
    <row r="4" spans="1:2" x14ac:dyDescent="0.3">
      <c r="A4" s="6" t="s">
        <v>5333</v>
      </c>
      <c r="B4" s="7">
        <v>266</v>
      </c>
    </row>
    <row r="5" spans="1:2" x14ac:dyDescent="0.3">
      <c r="A5" s="6" t="s">
        <v>5331</v>
      </c>
      <c r="B5" s="7">
        <v>325</v>
      </c>
    </row>
    <row r="6" spans="1:2" x14ac:dyDescent="0.3">
      <c r="A6" s="6" t="s">
        <v>5334</v>
      </c>
      <c r="B6" s="7">
        <v>17</v>
      </c>
    </row>
    <row r="7" spans="1:2" x14ac:dyDescent="0.3">
      <c r="A7" s="6" t="s">
        <v>5332</v>
      </c>
      <c r="B7" s="7">
        <v>3919</v>
      </c>
    </row>
    <row r="8" spans="1:2" x14ac:dyDescent="0.3">
      <c r="A8" s="6" t="s">
        <v>5330</v>
      </c>
      <c r="B8" s="7">
        <v>1043</v>
      </c>
    </row>
    <row r="9" spans="1:2" x14ac:dyDescent="0.3">
      <c r="A9" s="6" t="s">
        <v>5392</v>
      </c>
      <c r="B9" s="7">
        <v>5570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23</vt:i4>
      </vt:variant>
    </vt:vector>
  </HeadingPairs>
  <TitlesOfParts>
    <vt:vector size="23" baseType="lpstr">
      <vt:lpstr>Fontes</vt:lpstr>
      <vt:lpstr>Coordenadas</vt:lpstr>
      <vt:lpstr>BUSCA</vt:lpstr>
      <vt:lpstr>BUSCA 2</vt:lpstr>
      <vt:lpstr>Lista de Municípios IBGE</vt:lpstr>
      <vt:lpstr>RAIVA</vt:lpstr>
      <vt:lpstr>MENINGITE</vt:lpstr>
      <vt:lpstr>HANTAVIROSE</vt:lpstr>
      <vt:lpstr>FEBRE TIFÓIDE</vt:lpstr>
      <vt:lpstr>ZIKA VIRUS</vt:lpstr>
      <vt:lpstr>PICADAS DE COBRAS</vt:lpstr>
      <vt:lpstr>DOENÇA DE CHAGAS</vt:lpstr>
      <vt:lpstr>FEBRE MACULOSA</vt:lpstr>
      <vt:lpstr>HEPATITE VIRAL</vt:lpstr>
      <vt:lpstr>BOTULISMO</vt:lpstr>
      <vt:lpstr>LEPTOSPIROSE</vt:lpstr>
      <vt:lpstr>LEISHMANIOSE VISCERAL</vt:lpstr>
      <vt:lpstr>LEISHMANIOSE TEGUMENTAR</vt:lpstr>
      <vt:lpstr>FEBRE AMARELA</vt:lpstr>
      <vt:lpstr>DENGUE</vt:lpstr>
      <vt:lpstr>Lista de Estados IBGE</vt:lpstr>
      <vt:lpstr>Plan9</vt:lpstr>
      <vt:lpstr>Tabela Dinâmica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Fúvio Ariclê Bento e Lima</dc:creator>
  <cp:lastModifiedBy>Gustavo Carnevale</cp:lastModifiedBy>
  <dcterms:created xsi:type="dcterms:W3CDTF">2013-02-06T17:40:18Z</dcterms:created>
  <dcterms:modified xsi:type="dcterms:W3CDTF">2022-06-05T21:39:03Z</dcterms:modified>
</cp:coreProperties>
</file>